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tabRatio="0"/>
  </bookViews>
  <sheets>
    <sheet name="Menu" sheetId="12" r:id="rId1"/>
    <sheet name="TTDN" sheetId="13" r:id="rId2"/>
    <sheet name="Thang" sheetId="7" r:id="rId3"/>
    <sheet name="DM" sheetId="5" r:id="rId4"/>
    <sheet name="CT" sheetId="14" r:id="rId5"/>
    <sheet name="Tondau" sheetId="1" r:id="rId6"/>
    <sheet name="Nhap" sheetId="2" r:id="rId7"/>
    <sheet name="Loc" sheetId="6" r:id="rId8"/>
    <sheet name="Tinhgiavon" sheetId="9" r:id="rId9"/>
    <sheet name="Xuat" sheetId="3" r:id="rId10"/>
    <sheet name="THNhap" sheetId="4" r:id="rId11"/>
    <sheet name="THXuat" sheetId="8" r:id="rId12"/>
    <sheet name="NXT" sheetId="10" r:id="rId13"/>
    <sheet name="TL" sheetId="16" r:id="rId14"/>
    <sheet name="HS" sheetId="15" r:id="rId15"/>
    <sheet name="GTSP" sheetId="18" r:id="rId16"/>
    <sheet name="CPSX" sheetId="19" r:id="rId17"/>
  </sheets>
  <externalReferences>
    <externalReference r:id="rId18"/>
  </externalReferences>
  <definedNames>
    <definedName name="bang_chu">#REF!</definedName>
    <definedName name="dc">'[1]TT chung'!$D$4</definedName>
    <definedName name="mst">'[1]TT chung'!$D$5</definedName>
    <definedName name="P_NX">'[1]N-X'!$E$8:$E$3002</definedName>
    <definedName name="Phieu">#REF!</definedName>
    <definedName name="PN_PX">'[1]N-X'!$D$8:$Q$3003</definedName>
    <definedName name="STT">'[1]N-X'!$D$8:$D$3003</definedName>
    <definedName name="Ten">'[1]TT chung'!$D$3</definedName>
  </definedNames>
  <calcPr calcId="144525"/>
</workbook>
</file>

<file path=xl/calcChain.xml><?xml version="1.0" encoding="utf-8"?>
<calcChain xmlns="http://schemas.openxmlformats.org/spreadsheetml/2006/main">
  <c r="D8" i="19" l="1"/>
  <c r="D7" i="19"/>
  <c r="D6" i="19"/>
  <c r="D5" i="19"/>
  <c r="I6" i="18"/>
  <c r="H6" i="18"/>
  <c r="G6" i="18"/>
  <c r="F6" i="18"/>
  <c r="E6" i="18"/>
  <c r="D6" i="18"/>
  <c r="C6" i="18"/>
  <c r="B6" i="18"/>
  <c r="A6" i="18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56" i="15"/>
  <c r="S57" i="15"/>
  <c r="S58" i="15"/>
  <c r="S59" i="15"/>
  <c r="S60" i="15"/>
  <c r="S61" i="15"/>
  <c r="S62" i="15"/>
  <c r="S63" i="15"/>
  <c r="S64" i="15"/>
  <c r="S65" i="15"/>
  <c r="S66" i="15"/>
  <c r="S67" i="15"/>
  <c r="S68" i="15"/>
  <c r="S69" i="15"/>
  <c r="S70" i="15"/>
  <c r="S71" i="15"/>
  <c r="S72" i="15"/>
  <c r="S73" i="15"/>
  <c r="S74" i="15"/>
  <c r="S75" i="15"/>
  <c r="S76" i="15"/>
  <c r="S77" i="15"/>
  <c r="S78" i="15"/>
  <c r="S79" i="15"/>
  <c r="S80" i="15"/>
  <c r="S81" i="15"/>
  <c r="S82" i="15"/>
  <c r="S83" i="15"/>
  <c r="S84" i="15"/>
  <c r="S85" i="15"/>
  <c r="S86" i="15"/>
  <c r="S87" i="15"/>
  <c r="S88" i="15"/>
  <c r="S89" i="15"/>
  <c r="S90" i="15"/>
  <c r="S91" i="15"/>
  <c r="S92" i="15"/>
  <c r="S93" i="15"/>
  <c r="S94" i="15"/>
  <c r="S95" i="15"/>
  <c r="S96" i="15"/>
  <c r="S97" i="15"/>
  <c r="S98" i="15"/>
  <c r="S99" i="15"/>
  <c r="S100" i="15"/>
  <c r="S101" i="15"/>
  <c r="S102" i="15"/>
  <c r="S103" i="15"/>
  <c r="S104" i="15"/>
  <c r="S105" i="15"/>
  <c r="S106" i="15"/>
  <c r="S107" i="15"/>
  <c r="S108" i="15"/>
  <c r="S109" i="15"/>
  <c r="S110" i="15"/>
  <c r="S111" i="15"/>
  <c r="S112" i="15"/>
  <c r="S113" i="15"/>
  <c r="S114" i="15"/>
  <c r="S115" i="15"/>
  <c r="S116" i="15"/>
  <c r="S117" i="15"/>
  <c r="S118" i="15"/>
  <c r="S119" i="15"/>
  <c r="S120" i="15"/>
  <c r="S121" i="15"/>
  <c r="S122" i="15"/>
  <c r="S123" i="15"/>
  <c r="S124" i="15"/>
  <c r="S125" i="15"/>
  <c r="S126" i="15"/>
  <c r="S127" i="15"/>
  <c r="S128" i="15"/>
  <c r="S129" i="15"/>
  <c r="S130" i="15"/>
  <c r="S131" i="15"/>
  <c r="S132" i="15"/>
  <c r="S133" i="15"/>
  <c r="S134" i="15"/>
  <c r="S135" i="15"/>
  <c r="S136" i="15"/>
  <c r="S137" i="15"/>
  <c r="S138" i="15"/>
  <c r="S139" i="15"/>
  <c r="S140" i="15"/>
  <c r="S141" i="15"/>
  <c r="S142" i="15"/>
  <c r="S143" i="15"/>
  <c r="S144" i="15"/>
  <c r="S145" i="15"/>
  <c r="S146" i="15"/>
  <c r="S147" i="15"/>
  <c r="S148" i="15"/>
  <c r="S149" i="15"/>
  <c r="S150" i="15"/>
  <c r="S151" i="15"/>
  <c r="S152" i="15"/>
  <c r="S153" i="15"/>
  <c r="S154" i="15"/>
  <c r="S155" i="15"/>
  <c r="S156" i="15"/>
  <c r="S157" i="15"/>
  <c r="S158" i="15"/>
  <c r="S159" i="15"/>
  <c r="S160" i="15"/>
  <c r="S161" i="15"/>
  <c r="S162" i="15"/>
  <c r="S163" i="15"/>
  <c r="S164" i="15"/>
  <c r="S165" i="15"/>
  <c r="S166" i="15"/>
  <c r="S167" i="15"/>
  <c r="S168" i="15"/>
  <c r="S169" i="15"/>
  <c r="S170" i="15"/>
  <c r="S171" i="15"/>
  <c r="S172" i="15"/>
  <c r="S173" i="15"/>
  <c r="S174" i="15"/>
  <c r="S175" i="15"/>
  <c r="S176" i="15"/>
  <c r="S177" i="15"/>
  <c r="S178" i="15"/>
  <c r="S179" i="15"/>
  <c r="S180" i="15"/>
  <c r="S181" i="15"/>
  <c r="S182" i="15"/>
  <c r="S183" i="15"/>
  <c r="S184" i="15"/>
  <c r="S185" i="15"/>
  <c r="S186" i="15"/>
  <c r="S187" i="15"/>
  <c r="S188" i="15"/>
  <c r="S189" i="15"/>
  <c r="S190" i="15"/>
  <c r="S191" i="15"/>
  <c r="S192" i="15"/>
  <c r="S193" i="15"/>
  <c r="S194" i="15"/>
  <c r="S195" i="15"/>
  <c r="S196" i="15"/>
  <c r="S197" i="15"/>
  <c r="S198" i="15"/>
  <c r="S199" i="15"/>
  <c r="S200" i="15"/>
  <c r="S201" i="15"/>
  <c r="S202" i="15"/>
  <c r="S203" i="15"/>
  <c r="S204" i="15"/>
  <c r="S205" i="15"/>
  <c r="S206" i="15"/>
  <c r="S207" i="15"/>
  <c r="S208" i="15"/>
  <c r="S209" i="15"/>
  <c r="S210" i="15"/>
  <c r="S211" i="15"/>
  <c r="S212" i="15"/>
  <c r="S213" i="15"/>
  <c r="S214" i="15"/>
  <c r="S215" i="15"/>
  <c r="S216" i="15"/>
  <c r="S217" i="15"/>
  <c r="S218" i="15"/>
  <c r="S219" i="15"/>
  <c r="S220" i="15"/>
  <c r="S221" i="15"/>
  <c r="S222" i="15"/>
  <c r="S223" i="15"/>
  <c r="S224" i="15"/>
  <c r="S225" i="15"/>
  <c r="S226" i="15"/>
  <c r="S227" i="15"/>
  <c r="S228" i="15"/>
  <c r="S229" i="15"/>
  <c r="S230" i="15"/>
  <c r="S231" i="15"/>
  <c r="S232" i="15"/>
  <c r="S233" i="15"/>
  <c r="S234" i="15"/>
  <c r="S235" i="15"/>
  <c r="S236" i="15"/>
  <c r="S237" i="15"/>
  <c r="S238" i="15"/>
  <c r="S239" i="15"/>
  <c r="S240" i="15"/>
  <c r="S241" i="15"/>
  <c r="S242" i="15"/>
  <c r="S243" i="15"/>
  <c r="S244" i="15"/>
  <c r="S245" i="15"/>
  <c r="S246" i="15"/>
  <c r="S247" i="15"/>
  <c r="S248" i="15"/>
  <c r="S249" i="15"/>
  <c r="S250" i="15"/>
  <c r="S251" i="15"/>
  <c r="S252" i="15"/>
  <c r="S253" i="15"/>
  <c r="S254" i="15"/>
  <c r="S255" i="15"/>
  <c r="S256" i="15"/>
  <c r="S257" i="15"/>
  <c r="S258" i="15"/>
  <c r="S259" i="15"/>
  <c r="S260" i="15"/>
  <c r="S261" i="15"/>
  <c r="S262" i="15"/>
  <c r="S263" i="15"/>
  <c r="S264" i="15"/>
  <c r="S265" i="15"/>
  <c r="S266" i="15"/>
  <c r="S267" i="15"/>
  <c r="S268" i="15"/>
  <c r="S269" i="15"/>
  <c r="S270" i="15"/>
  <c r="S271" i="15"/>
  <c r="S272" i="15"/>
  <c r="S273" i="15"/>
  <c r="S274" i="15"/>
  <c r="S275" i="15"/>
  <c r="S276" i="15"/>
  <c r="S277" i="15"/>
  <c r="S278" i="15"/>
  <c r="S279" i="15"/>
  <c r="S280" i="15"/>
  <c r="S281" i="15"/>
  <c r="S282" i="15"/>
  <c r="S283" i="15"/>
  <c r="S284" i="15"/>
  <c r="S285" i="15"/>
  <c r="S286" i="15"/>
  <c r="S287" i="15"/>
  <c r="S288" i="15"/>
  <c r="S289" i="15"/>
  <c r="S290" i="15"/>
  <c r="S291" i="15"/>
  <c r="S292" i="15"/>
  <c r="S293" i="15"/>
  <c r="S294" i="15"/>
  <c r="S295" i="15"/>
  <c r="S296" i="15"/>
  <c r="S297" i="15"/>
  <c r="S298" i="15"/>
  <c r="S299" i="15"/>
  <c r="S300" i="15"/>
  <c r="S301" i="15"/>
  <c r="S302" i="15"/>
  <c r="S303" i="15"/>
  <c r="S304" i="15"/>
  <c r="S305" i="15"/>
  <c r="S306" i="15"/>
  <c r="S307" i="15"/>
  <c r="S308" i="15"/>
  <c r="S309" i="15"/>
  <c r="S310" i="15"/>
  <c r="S311" i="15"/>
  <c r="S312" i="15"/>
  <c r="S313" i="15"/>
  <c r="S314" i="15"/>
  <c r="S315" i="15"/>
  <c r="S316" i="15"/>
  <c r="S317" i="15"/>
  <c r="S318" i="15"/>
  <c r="S319" i="15"/>
  <c r="S320" i="15"/>
  <c r="S321" i="15"/>
  <c r="S322" i="15"/>
  <c r="S323" i="15"/>
  <c r="S324" i="15"/>
  <c r="S325" i="15"/>
  <c r="S326" i="15"/>
  <c r="S327" i="15"/>
  <c r="S328" i="15"/>
  <c r="S329" i="15"/>
  <c r="S330" i="15"/>
  <c r="S331" i="15"/>
  <c r="S332" i="15"/>
  <c r="S333" i="15"/>
  <c r="S334" i="15"/>
  <c r="S335" i="15"/>
  <c r="S336" i="15"/>
  <c r="S337" i="15"/>
  <c r="S338" i="15"/>
  <c r="S339" i="15"/>
  <c r="S340" i="15"/>
  <c r="S341" i="15"/>
  <c r="S342" i="15"/>
  <c r="S343" i="15"/>
  <c r="S344" i="15"/>
  <c r="S345" i="15"/>
  <c r="S346" i="15"/>
  <c r="S347" i="15"/>
  <c r="S348" i="15"/>
  <c r="S349" i="15"/>
  <c r="S350" i="15"/>
  <c r="S351" i="15"/>
  <c r="S352" i="15"/>
  <c r="S353" i="15"/>
  <c r="S354" i="15"/>
  <c r="S355" i="15"/>
  <c r="S356" i="15"/>
  <c r="S357" i="15"/>
  <c r="S358" i="15"/>
  <c r="S359" i="15"/>
  <c r="S360" i="15"/>
  <c r="S361" i="15"/>
  <c r="S362" i="15"/>
  <c r="S363" i="15"/>
  <c r="S364" i="15"/>
  <c r="S365" i="15"/>
  <c r="S366" i="15"/>
  <c r="S367" i="15"/>
  <c r="S368" i="15"/>
  <c r="S369" i="15"/>
  <c r="S370" i="15"/>
  <c r="S371" i="15"/>
  <c r="S372" i="15"/>
  <c r="S373" i="15"/>
  <c r="S374" i="15"/>
  <c r="S375" i="15"/>
  <c r="S376" i="15"/>
  <c r="S377" i="15"/>
  <c r="S378" i="15"/>
  <c r="S379" i="15"/>
  <c r="S380" i="15"/>
  <c r="S381" i="15"/>
  <c r="S382" i="15"/>
  <c r="S383" i="15"/>
  <c r="S384" i="15"/>
  <c r="S385" i="15"/>
  <c r="S386" i="15"/>
  <c r="S387" i="15"/>
  <c r="S388" i="15"/>
  <c r="S389" i="15"/>
  <c r="S390" i="15"/>
  <c r="S391" i="15"/>
  <c r="S392" i="15"/>
  <c r="S393" i="15"/>
  <c r="S394" i="15"/>
  <c r="S395" i="15"/>
  <c r="S396" i="15"/>
  <c r="S397" i="15"/>
  <c r="S398" i="15"/>
  <c r="S399" i="15"/>
  <c r="S400" i="15"/>
  <c r="S401" i="15"/>
  <c r="S402" i="15"/>
  <c r="S403" i="15"/>
  <c r="S404" i="15"/>
  <c r="S405" i="15"/>
  <c r="S406" i="15"/>
  <c r="S407" i="15"/>
  <c r="S408" i="15"/>
  <c r="S409" i="15"/>
  <c r="S410" i="15"/>
  <c r="S411" i="15"/>
  <c r="S412" i="15"/>
  <c r="S413" i="15"/>
  <c r="S414" i="15"/>
  <c r="S415" i="15"/>
  <c r="S416" i="15"/>
  <c r="S417" i="15"/>
  <c r="S418" i="15"/>
  <c r="S419" i="15"/>
  <c r="S420" i="15"/>
  <c r="S421" i="15"/>
  <c r="S422" i="15"/>
  <c r="S423" i="15"/>
  <c r="S424" i="15"/>
  <c r="S425" i="15"/>
  <c r="S426" i="15"/>
  <c r="S427" i="15"/>
  <c r="S428" i="15"/>
  <c r="S429" i="15"/>
  <c r="S430" i="15"/>
  <c r="S431" i="15"/>
  <c r="S432" i="15"/>
  <c r="S433" i="15"/>
  <c r="S434" i="15"/>
  <c r="S435" i="15"/>
  <c r="S436" i="15"/>
  <c r="S437" i="15"/>
  <c r="S438" i="15"/>
  <c r="S439" i="15"/>
  <c r="S440" i="15"/>
  <c r="S441" i="15"/>
  <c r="S442" i="15"/>
  <c r="S443" i="15"/>
  <c r="S444" i="15"/>
  <c r="S445" i="15"/>
  <c r="S446" i="15"/>
  <c r="S447" i="15"/>
  <c r="S448" i="15"/>
  <c r="S449" i="15"/>
  <c r="S450" i="15"/>
  <c r="S451" i="15"/>
  <c r="S452" i="15"/>
  <c r="S453" i="15"/>
  <c r="S454" i="15"/>
  <c r="S455" i="15"/>
  <c r="S456" i="15"/>
  <c r="S457" i="15"/>
  <c r="S458" i="15"/>
  <c r="S459" i="15"/>
  <c r="S460" i="15"/>
  <c r="S461" i="15"/>
  <c r="S462" i="15"/>
  <c r="S463" i="15"/>
  <c r="S464" i="15"/>
  <c r="S465" i="15"/>
  <c r="S466" i="15"/>
  <c r="S467" i="15"/>
  <c r="S468" i="15"/>
  <c r="S469" i="15"/>
  <c r="S470" i="15"/>
  <c r="S471" i="15"/>
  <c r="S472" i="15"/>
  <c r="S473" i="15"/>
  <c r="S474" i="15"/>
  <c r="S475" i="15"/>
  <c r="S476" i="15"/>
  <c r="S477" i="15"/>
  <c r="S478" i="15"/>
  <c r="S479" i="15"/>
  <c r="S480" i="15"/>
  <c r="S481" i="15"/>
  <c r="S482" i="15"/>
  <c r="S483" i="15"/>
  <c r="S484" i="15"/>
  <c r="S485" i="15"/>
  <c r="S486" i="15"/>
  <c r="S487" i="15"/>
  <c r="S488" i="15"/>
  <c r="S489" i="15"/>
  <c r="S490" i="15"/>
  <c r="S491" i="15"/>
  <c r="S492" i="15"/>
  <c r="S493" i="15"/>
  <c r="S494" i="15"/>
  <c r="S495" i="15"/>
  <c r="S496" i="15"/>
  <c r="S497" i="15"/>
  <c r="S498" i="15"/>
  <c r="S499" i="15"/>
  <c r="S500" i="15"/>
  <c r="S5" i="15"/>
  <c r="R3" i="15"/>
  <c r="P3" i="15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5" i="16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5" i="3"/>
  <c r="F5" i="3"/>
  <c r="I122" i="15"/>
  <c r="M122" i="15" s="1"/>
  <c r="N122" i="15" s="1"/>
  <c r="I123" i="15"/>
  <c r="M123" i="15" s="1"/>
  <c r="N123" i="15" s="1"/>
  <c r="I124" i="15"/>
  <c r="M124" i="15" s="1"/>
  <c r="N124" i="15" s="1"/>
  <c r="I125" i="15"/>
  <c r="M125" i="15" s="1"/>
  <c r="N125" i="15" s="1"/>
  <c r="I126" i="15"/>
  <c r="M126" i="15" s="1"/>
  <c r="N126" i="15" s="1"/>
  <c r="I127" i="15"/>
  <c r="M127" i="15" s="1"/>
  <c r="N127" i="15" s="1"/>
  <c r="I128" i="15"/>
  <c r="M128" i="15" s="1"/>
  <c r="N128" i="15" s="1"/>
  <c r="I129" i="15"/>
  <c r="M129" i="15" s="1"/>
  <c r="N129" i="15" s="1"/>
  <c r="I130" i="15"/>
  <c r="M130" i="15" s="1"/>
  <c r="N130" i="15" s="1"/>
  <c r="I131" i="15"/>
  <c r="M131" i="15" s="1"/>
  <c r="N131" i="15" s="1"/>
  <c r="I132" i="15"/>
  <c r="M132" i="15" s="1"/>
  <c r="N132" i="15" s="1"/>
  <c r="I133" i="15"/>
  <c r="M133" i="15" s="1"/>
  <c r="N133" i="15" s="1"/>
  <c r="I134" i="15"/>
  <c r="M134" i="15" s="1"/>
  <c r="N134" i="15" s="1"/>
  <c r="I135" i="15"/>
  <c r="M135" i="15" s="1"/>
  <c r="N135" i="15" s="1"/>
  <c r="I136" i="15"/>
  <c r="M136" i="15" s="1"/>
  <c r="N136" i="15" s="1"/>
  <c r="I137" i="15"/>
  <c r="M137" i="15" s="1"/>
  <c r="N137" i="15" s="1"/>
  <c r="I138" i="15"/>
  <c r="M138" i="15" s="1"/>
  <c r="N138" i="15" s="1"/>
  <c r="I139" i="15"/>
  <c r="M139" i="15" s="1"/>
  <c r="N139" i="15" s="1"/>
  <c r="I140" i="15"/>
  <c r="M140" i="15" s="1"/>
  <c r="N140" i="15" s="1"/>
  <c r="I141" i="15"/>
  <c r="M141" i="15" s="1"/>
  <c r="N141" i="15" s="1"/>
  <c r="I142" i="15"/>
  <c r="M142" i="15" s="1"/>
  <c r="N142" i="15" s="1"/>
  <c r="I143" i="15"/>
  <c r="M143" i="15" s="1"/>
  <c r="N143" i="15" s="1"/>
  <c r="I144" i="15"/>
  <c r="M144" i="15" s="1"/>
  <c r="N144" i="15" s="1"/>
  <c r="I145" i="15"/>
  <c r="M145" i="15" s="1"/>
  <c r="N145" i="15" s="1"/>
  <c r="I146" i="15"/>
  <c r="M146" i="15" s="1"/>
  <c r="N146" i="15" s="1"/>
  <c r="I147" i="15"/>
  <c r="M147" i="15" s="1"/>
  <c r="N147" i="15" s="1"/>
  <c r="I148" i="15"/>
  <c r="M148" i="15" s="1"/>
  <c r="N148" i="15" s="1"/>
  <c r="I149" i="15"/>
  <c r="M149" i="15" s="1"/>
  <c r="N149" i="15" s="1"/>
  <c r="I150" i="15"/>
  <c r="M150" i="15" s="1"/>
  <c r="N150" i="15" s="1"/>
  <c r="I151" i="15"/>
  <c r="M151" i="15" s="1"/>
  <c r="N151" i="15" s="1"/>
  <c r="I152" i="15"/>
  <c r="M152" i="15" s="1"/>
  <c r="N152" i="15" s="1"/>
  <c r="I153" i="15"/>
  <c r="M153" i="15" s="1"/>
  <c r="N153" i="15" s="1"/>
  <c r="I154" i="15"/>
  <c r="M154" i="15" s="1"/>
  <c r="N154" i="15" s="1"/>
  <c r="I155" i="15"/>
  <c r="M155" i="15" s="1"/>
  <c r="N155" i="15" s="1"/>
  <c r="I156" i="15"/>
  <c r="M156" i="15" s="1"/>
  <c r="N156" i="15" s="1"/>
  <c r="I157" i="15"/>
  <c r="M157" i="15" s="1"/>
  <c r="N157" i="15" s="1"/>
  <c r="I158" i="15"/>
  <c r="M158" i="15" s="1"/>
  <c r="N158" i="15" s="1"/>
  <c r="I159" i="15"/>
  <c r="M159" i="15" s="1"/>
  <c r="N159" i="15" s="1"/>
  <c r="I160" i="15"/>
  <c r="M160" i="15" s="1"/>
  <c r="N160" i="15" s="1"/>
  <c r="I161" i="15"/>
  <c r="M161" i="15" s="1"/>
  <c r="N161" i="15" s="1"/>
  <c r="I162" i="15"/>
  <c r="M162" i="15" s="1"/>
  <c r="N162" i="15" s="1"/>
  <c r="I163" i="15"/>
  <c r="M163" i="15" s="1"/>
  <c r="N163" i="15" s="1"/>
  <c r="I164" i="15"/>
  <c r="M164" i="15" s="1"/>
  <c r="N164" i="15" s="1"/>
  <c r="I165" i="15"/>
  <c r="M165" i="15" s="1"/>
  <c r="N165" i="15" s="1"/>
  <c r="I166" i="15"/>
  <c r="M166" i="15" s="1"/>
  <c r="N166" i="15" s="1"/>
  <c r="I167" i="15"/>
  <c r="M167" i="15" s="1"/>
  <c r="N167" i="15" s="1"/>
  <c r="I168" i="15"/>
  <c r="M168" i="15" s="1"/>
  <c r="N168" i="15" s="1"/>
  <c r="I169" i="15"/>
  <c r="M169" i="15" s="1"/>
  <c r="N169" i="15" s="1"/>
  <c r="I170" i="15"/>
  <c r="M170" i="15" s="1"/>
  <c r="N170" i="15" s="1"/>
  <c r="I171" i="15"/>
  <c r="M171" i="15" s="1"/>
  <c r="N171" i="15" s="1"/>
  <c r="I172" i="15"/>
  <c r="M172" i="15" s="1"/>
  <c r="N172" i="15" s="1"/>
  <c r="I173" i="15"/>
  <c r="M173" i="15" s="1"/>
  <c r="N173" i="15" s="1"/>
  <c r="I174" i="15"/>
  <c r="M174" i="15" s="1"/>
  <c r="N174" i="15" s="1"/>
  <c r="I175" i="15"/>
  <c r="M175" i="15" s="1"/>
  <c r="N175" i="15" s="1"/>
  <c r="I176" i="15"/>
  <c r="M176" i="15" s="1"/>
  <c r="N176" i="15" s="1"/>
  <c r="I177" i="15"/>
  <c r="M177" i="15" s="1"/>
  <c r="N177" i="15" s="1"/>
  <c r="I178" i="15"/>
  <c r="M178" i="15" s="1"/>
  <c r="N178" i="15" s="1"/>
  <c r="I179" i="15"/>
  <c r="M179" i="15" s="1"/>
  <c r="N179" i="15" s="1"/>
  <c r="I180" i="15"/>
  <c r="M180" i="15" s="1"/>
  <c r="N180" i="15" s="1"/>
  <c r="I181" i="15"/>
  <c r="M181" i="15" s="1"/>
  <c r="N181" i="15" s="1"/>
  <c r="I182" i="15"/>
  <c r="M182" i="15" s="1"/>
  <c r="N182" i="15" s="1"/>
  <c r="I183" i="15"/>
  <c r="M183" i="15" s="1"/>
  <c r="N183" i="15" s="1"/>
  <c r="I184" i="15"/>
  <c r="M184" i="15" s="1"/>
  <c r="N184" i="15" s="1"/>
  <c r="I185" i="15"/>
  <c r="M185" i="15" s="1"/>
  <c r="N185" i="15" s="1"/>
  <c r="I186" i="15"/>
  <c r="M186" i="15" s="1"/>
  <c r="N186" i="15" s="1"/>
  <c r="I187" i="15"/>
  <c r="M187" i="15" s="1"/>
  <c r="N187" i="15" s="1"/>
  <c r="I188" i="15"/>
  <c r="M188" i="15" s="1"/>
  <c r="N188" i="15" s="1"/>
  <c r="I189" i="15"/>
  <c r="M189" i="15" s="1"/>
  <c r="N189" i="15" s="1"/>
  <c r="I190" i="15"/>
  <c r="M190" i="15" s="1"/>
  <c r="N190" i="15" s="1"/>
  <c r="I191" i="15"/>
  <c r="M191" i="15" s="1"/>
  <c r="N191" i="15" s="1"/>
  <c r="I192" i="15"/>
  <c r="M192" i="15" s="1"/>
  <c r="N192" i="15" s="1"/>
  <c r="I193" i="15"/>
  <c r="M193" i="15" s="1"/>
  <c r="N193" i="15" s="1"/>
  <c r="I194" i="15"/>
  <c r="M194" i="15" s="1"/>
  <c r="N194" i="15" s="1"/>
  <c r="I195" i="15"/>
  <c r="M195" i="15" s="1"/>
  <c r="N195" i="15" s="1"/>
  <c r="I196" i="15"/>
  <c r="M196" i="15" s="1"/>
  <c r="N196" i="15" s="1"/>
  <c r="I197" i="15"/>
  <c r="M197" i="15" s="1"/>
  <c r="N197" i="15" s="1"/>
  <c r="I198" i="15"/>
  <c r="M198" i="15" s="1"/>
  <c r="N198" i="15" s="1"/>
  <c r="I199" i="15"/>
  <c r="M199" i="15" s="1"/>
  <c r="N199" i="15" s="1"/>
  <c r="I200" i="15"/>
  <c r="M200" i="15" s="1"/>
  <c r="N200" i="15" s="1"/>
  <c r="I201" i="15"/>
  <c r="M201" i="15" s="1"/>
  <c r="N201" i="15" s="1"/>
  <c r="I202" i="15"/>
  <c r="M202" i="15" s="1"/>
  <c r="N202" i="15" s="1"/>
  <c r="I203" i="15"/>
  <c r="M203" i="15" s="1"/>
  <c r="N203" i="15" s="1"/>
  <c r="I204" i="15"/>
  <c r="M204" i="15" s="1"/>
  <c r="N204" i="15" s="1"/>
  <c r="I205" i="15"/>
  <c r="M205" i="15" s="1"/>
  <c r="N205" i="15" s="1"/>
  <c r="I206" i="15"/>
  <c r="M206" i="15" s="1"/>
  <c r="N206" i="15" s="1"/>
  <c r="I207" i="15"/>
  <c r="M207" i="15" s="1"/>
  <c r="N207" i="15" s="1"/>
  <c r="I208" i="15"/>
  <c r="M208" i="15" s="1"/>
  <c r="N208" i="15" s="1"/>
  <c r="I209" i="15"/>
  <c r="M209" i="15" s="1"/>
  <c r="N209" i="15" s="1"/>
  <c r="I210" i="15"/>
  <c r="M210" i="15" s="1"/>
  <c r="N210" i="15" s="1"/>
  <c r="I211" i="15"/>
  <c r="M211" i="15" s="1"/>
  <c r="N211" i="15" s="1"/>
  <c r="I212" i="15"/>
  <c r="M212" i="15" s="1"/>
  <c r="N212" i="15" s="1"/>
  <c r="I213" i="15"/>
  <c r="M213" i="15" s="1"/>
  <c r="N213" i="15" s="1"/>
  <c r="I214" i="15"/>
  <c r="M214" i="15" s="1"/>
  <c r="N214" i="15" s="1"/>
  <c r="I215" i="15"/>
  <c r="M215" i="15" s="1"/>
  <c r="N215" i="15" s="1"/>
  <c r="I216" i="15"/>
  <c r="M216" i="15" s="1"/>
  <c r="N216" i="15" s="1"/>
  <c r="I217" i="15"/>
  <c r="M217" i="15" s="1"/>
  <c r="N217" i="15" s="1"/>
  <c r="I218" i="15"/>
  <c r="M218" i="15" s="1"/>
  <c r="N218" i="15" s="1"/>
  <c r="I219" i="15"/>
  <c r="M219" i="15" s="1"/>
  <c r="N219" i="15" s="1"/>
  <c r="I220" i="15"/>
  <c r="M220" i="15" s="1"/>
  <c r="N220" i="15" s="1"/>
  <c r="I221" i="15"/>
  <c r="M221" i="15" s="1"/>
  <c r="N221" i="15" s="1"/>
  <c r="I222" i="15"/>
  <c r="M222" i="15" s="1"/>
  <c r="N222" i="15" s="1"/>
  <c r="I223" i="15"/>
  <c r="M223" i="15" s="1"/>
  <c r="N223" i="15" s="1"/>
  <c r="I224" i="15"/>
  <c r="M224" i="15" s="1"/>
  <c r="N224" i="15" s="1"/>
  <c r="I225" i="15"/>
  <c r="M225" i="15" s="1"/>
  <c r="N225" i="15" s="1"/>
  <c r="I226" i="15"/>
  <c r="M226" i="15" s="1"/>
  <c r="N226" i="15" s="1"/>
  <c r="I227" i="15"/>
  <c r="M227" i="15" s="1"/>
  <c r="N227" i="15" s="1"/>
  <c r="I228" i="15"/>
  <c r="M228" i="15" s="1"/>
  <c r="N228" i="15" s="1"/>
  <c r="I229" i="15"/>
  <c r="M229" i="15" s="1"/>
  <c r="N229" i="15" s="1"/>
  <c r="I230" i="15"/>
  <c r="M230" i="15" s="1"/>
  <c r="N230" i="15" s="1"/>
  <c r="I231" i="15"/>
  <c r="M231" i="15" s="1"/>
  <c r="N231" i="15" s="1"/>
  <c r="I232" i="15"/>
  <c r="M232" i="15" s="1"/>
  <c r="N232" i="15" s="1"/>
  <c r="I233" i="15"/>
  <c r="M233" i="15" s="1"/>
  <c r="N233" i="15" s="1"/>
  <c r="I234" i="15"/>
  <c r="M234" i="15" s="1"/>
  <c r="N234" i="15" s="1"/>
  <c r="I235" i="15"/>
  <c r="M235" i="15" s="1"/>
  <c r="N235" i="15" s="1"/>
  <c r="I236" i="15"/>
  <c r="M236" i="15" s="1"/>
  <c r="N236" i="15" s="1"/>
  <c r="I237" i="15"/>
  <c r="M237" i="15" s="1"/>
  <c r="N237" i="15" s="1"/>
  <c r="I238" i="15"/>
  <c r="M238" i="15" s="1"/>
  <c r="N238" i="15" s="1"/>
  <c r="I239" i="15"/>
  <c r="M239" i="15" s="1"/>
  <c r="N239" i="15" s="1"/>
  <c r="I240" i="15"/>
  <c r="M240" i="15" s="1"/>
  <c r="N240" i="15" s="1"/>
  <c r="I241" i="15"/>
  <c r="M241" i="15" s="1"/>
  <c r="N241" i="15" s="1"/>
  <c r="I242" i="15"/>
  <c r="M242" i="15" s="1"/>
  <c r="N242" i="15" s="1"/>
  <c r="I243" i="15"/>
  <c r="M243" i="15" s="1"/>
  <c r="N243" i="15" s="1"/>
  <c r="I244" i="15"/>
  <c r="M244" i="15" s="1"/>
  <c r="N244" i="15" s="1"/>
  <c r="I245" i="15"/>
  <c r="M245" i="15" s="1"/>
  <c r="N245" i="15" s="1"/>
  <c r="I246" i="15"/>
  <c r="M246" i="15" s="1"/>
  <c r="N246" i="15" s="1"/>
  <c r="I247" i="15"/>
  <c r="M247" i="15" s="1"/>
  <c r="N247" i="15" s="1"/>
  <c r="I248" i="15"/>
  <c r="M248" i="15" s="1"/>
  <c r="N248" i="15" s="1"/>
  <c r="I249" i="15"/>
  <c r="M249" i="15" s="1"/>
  <c r="N249" i="15" s="1"/>
  <c r="I250" i="15"/>
  <c r="M250" i="15" s="1"/>
  <c r="N250" i="15" s="1"/>
  <c r="I251" i="15"/>
  <c r="M251" i="15" s="1"/>
  <c r="N251" i="15" s="1"/>
  <c r="I252" i="15"/>
  <c r="M252" i="15" s="1"/>
  <c r="N252" i="15" s="1"/>
  <c r="I253" i="15"/>
  <c r="M253" i="15" s="1"/>
  <c r="N253" i="15" s="1"/>
  <c r="I254" i="15"/>
  <c r="M254" i="15" s="1"/>
  <c r="N254" i="15" s="1"/>
  <c r="I255" i="15"/>
  <c r="M255" i="15" s="1"/>
  <c r="N255" i="15" s="1"/>
  <c r="I256" i="15"/>
  <c r="M256" i="15" s="1"/>
  <c r="N256" i="15" s="1"/>
  <c r="I257" i="15"/>
  <c r="M257" i="15" s="1"/>
  <c r="N257" i="15" s="1"/>
  <c r="I258" i="15"/>
  <c r="M258" i="15" s="1"/>
  <c r="N258" i="15" s="1"/>
  <c r="I259" i="15"/>
  <c r="M259" i="15" s="1"/>
  <c r="N259" i="15" s="1"/>
  <c r="I260" i="15"/>
  <c r="M260" i="15" s="1"/>
  <c r="N260" i="15" s="1"/>
  <c r="I261" i="15"/>
  <c r="M261" i="15" s="1"/>
  <c r="N261" i="15" s="1"/>
  <c r="I262" i="15"/>
  <c r="M262" i="15" s="1"/>
  <c r="N262" i="15" s="1"/>
  <c r="I263" i="15"/>
  <c r="M263" i="15" s="1"/>
  <c r="N263" i="15" s="1"/>
  <c r="I264" i="15"/>
  <c r="M264" i="15" s="1"/>
  <c r="N264" i="15" s="1"/>
  <c r="I265" i="15"/>
  <c r="M265" i="15" s="1"/>
  <c r="N265" i="15" s="1"/>
  <c r="I266" i="15"/>
  <c r="M266" i="15" s="1"/>
  <c r="N266" i="15" s="1"/>
  <c r="I267" i="15"/>
  <c r="M267" i="15" s="1"/>
  <c r="N267" i="15" s="1"/>
  <c r="I268" i="15"/>
  <c r="M268" i="15" s="1"/>
  <c r="N268" i="15" s="1"/>
  <c r="I269" i="15"/>
  <c r="M269" i="15" s="1"/>
  <c r="N269" i="15" s="1"/>
  <c r="I270" i="15"/>
  <c r="M270" i="15" s="1"/>
  <c r="N270" i="15" s="1"/>
  <c r="I271" i="15"/>
  <c r="M271" i="15" s="1"/>
  <c r="N271" i="15" s="1"/>
  <c r="I272" i="15"/>
  <c r="M272" i="15" s="1"/>
  <c r="N272" i="15" s="1"/>
  <c r="I273" i="15"/>
  <c r="M273" i="15" s="1"/>
  <c r="N273" i="15" s="1"/>
  <c r="I274" i="15"/>
  <c r="M274" i="15" s="1"/>
  <c r="N274" i="15" s="1"/>
  <c r="I275" i="15"/>
  <c r="M275" i="15" s="1"/>
  <c r="N275" i="15" s="1"/>
  <c r="I276" i="15"/>
  <c r="M276" i="15" s="1"/>
  <c r="N276" i="15" s="1"/>
  <c r="I277" i="15"/>
  <c r="M277" i="15" s="1"/>
  <c r="N277" i="15" s="1"/>
  <c r="I278" i="15"/>
  <c r="M278" i="15" s="1"/>
  <c r="N278" i="15" s="1"/>
  <c r="I279" i="15"/>
  <c r="M279" i="15" s="1"/>
  <c r="N279" i="15" s="1"/>
  <c r="I280" i="15"/>
  <c r="M280" i="15" s="1"/>
  <c r="N280" i="15" s="1"/>
  <c r="I281" i="15"/>
  <c r="M281" i="15" s="1"/>
  <c r="N281" i="15" s="1"/>
  <c r="I282" i="15"/>
  <c r="M282" i="15" s="1"/>
  <c r="N282" i="15" s="1"/>
  <c r="I283" i="15"/>
  <c r="M283" i="15" s="1"/>
  <c r="N283" i="15" s="1"/>
  <c r="I284" i="15"/>
  <c r="M284" i="15" s="1"/>
  <c r="N284" i="15" s="1"/>
  <c r="I285" i="15"/>
  <c r="M285" i="15" s="1"/>
  <c r="N285" i="15" s="1"/>
  <c r="I286" i="15"/>
  <c r="M286" i="15" s="1"/>
  <c r="N286" i="15" s="1"/>
  <c r="I287" i="15"/>
  <c r="M287" i="15" s="1"/>
  <c r="N287" i="15" s="1"/>
  <c r="I288" i="15"/>
  <c r="M288" i="15" s="1"/>
  <c r="N288" i="15" s="1"/>
  <c r="I289" i="15"/>
  <c r="M289" i="15" s="1"/>
  <c r="N289" i="15" s="1"/>
  <c r="I290" i="15"/>
  <c r="M290" i="15" s="1"/>
  <c r="N290" i="15" s="1"/>
  <c r="I291" i="15"/>
  <c r="M291" i="15" s="1"/>
  <c r="N291" i="15" s="1"/>
  <c r="I292" i="15"/>
  <c r="M292" i="15" s="1"/>
  <c r="N292" i="15" s="1"/>
  <c r="I293" i="15"/>
  <c r="M293" i="15" s="1"/>
  <c r="N293" i="15" s="1"/>
  <c r="I294" i="15"/>
  <c r="M294" i="15" s="1"/>
  <c r="N294" i="15" s="1"/>
  <c r="I295" i="15"/>
  <c r="M295" i="15" s="1"/>
  <c r="N295" i="15" s="1"/>
  <c r="I296" i="15"/>
  <c r="M296" i="15" s="1"/>
  <c r="N296" i="15" s="1"/>
  <c r="I297" i="15"/>
  <c r="M297" i="15" s="1"/>
  <c r="N297" i="15" s="1"/>
  <c r="I298" i="15"/>
  <c r="M298" i="15" s="1"/>
  <c r="N298" i="15" s="1"/>
  <c r="I299" i="15"/>
  <c r="M299" i="15" s="1"/>
  <c r="N299" i="15" s="1"/>
  <c r="I300" i="15"/>
  <c r="M300" i="15" s="1"/>
  <c r="N300" i="15" s="1"/>
  <c r="I301" i="15"/>
  <c r="M301" i="15" s="1"/>
  <c r="N301" i="15" s="1"/>
  <c r="I302" i="15"/>
  <c r="M302" i="15" s="1"/>
  <c r="N302" i="15" s="1"/>
  <c r="I303" i="15"/>
  <c r="M303" i="15" s="1"/>
  <c r="N303" i="15" s="1"/>
  <c r="I304" i="15"/>
  <c r="M304" i="15" s="1"/>
  <c r="N304" i="15" s="1"/>
  <c r="I305" i="15"/>
  <c r="M305" i="15" s="1"/>
  <c r="N305" i="15" s="1"/>
  <c r="I306" i="15"/>
  <c r="M306" i="15" s="1"/>
  <c r="N306" i="15" s="1"/>
  <c r="I307" i="15"/>
  <c r="M307" i="15" s="1"/>
  <c r="N307" i="15" s="1"/>
  <c r="I308" i="15"/>
  <c r="M308" i="15" s="1"/>
  <c r="N308" i="15" s="1"/>
  <c r="I309" i="15"/>
  <c r="M309" i="15" s="1"/>
  <c r="N309" i="15" s="1"/>
  <c r="I310" i="15"/>
  <c r="M310" i="15" s="1"/>
  <c r="N310" i="15" s="1"/>
  <c r="I311" i="15"/>
  <c r="M311" i="15" s="1"/>
  <c r="N311" i="15" s="1"/>
  <c r="I312" i="15"/>
  <c r="M312" i="15" s="1"/>
  <c r="N312" i="15" s="1"/>
  <c r="I313" i="15"/>
  <c r="M313" i="15" s="1"/>
  <c r="N313" i="15" s="1"/>
  <c r="I314" i="15"/>
  <c r="M314" i="15" s="1"/>
  <c r="N314" i="15" s="1"/>
  <c r="I315" i="15"/>
  <c r="M315" i="15" s="1"/>
  <c r="N315" i="15" s="1"/>
  <c r="I316" i="15"/>
  <c r="M316" i="15" s="1"/>
  <c r="N316" i="15" s="1"/>
  <c r="I317" i="15"/>
  <c r="M317" i="15" s="1"/>
  <c r="N317" i="15" s="1"/>
  <c r="I318" i="15"/>
  <c r="M318" i="15" s="1"/>
  <c r="N318" i="15" s="1"/>
  <c r="I319" i="15"/>
  <c r="M319" i="15" s="1"/>
  <c r="N319" i="15" s="1"/>
  <c r="I320" i="15"/>
  <c r="M320" i="15" s="1"/>
  <c r="N320" i="15" s="1"/>
  <c r="I321" i="15"/>
  <c r="M321" i="15" s="1"/>
  <c r="N321" i="15" s="1"/>
  <c r="I322" i="15"/>
  <c r="M322" i="15" s="1"/>
  <c r="N322" i="15" s="1"/>
  <c r="I323" i="15"/>
  <c r="M323" i="15" s="1"/>
  <c r="N323" i="15" s="1"/>
  <c r="I324" i="15"/>
  <c r="M324" i="15" s="1"/>
  <c r="N324" i="15" s="1"/>
  <c r="I325" i="15"/>
  <c r="M325" i="15" s="1"/>
  <c r="N325" i="15" s="1"/>
  <c r="I326" i="15"/>
  <c r="M326" i="15" s="1"/>
  <c r="N326" i="15" s="1"/>
  <c r="I327" i="15"/>
  <c r="M327" i="15" s="1"/>
  <c r="N327" i="15" s="1"/>
  <c r="I328" i="15"/>
  <c r="M328" i="15" s="1"/>
  <c r="N328" i="15" s="1"/>
  <c r="I329" i="15"/>
  <c r="M329" i="15" s="1"/>
  <c r="N329" i="15" s="1"/>
  <c r="I330" i="15"/>
  <c r="M330" i="15" s="1"/>
  <c r="N330" i="15" s="1"/>
  <c r="I331" i="15"/>
  <c r="M331" i="15" s="1"/>
  <c r="N331" i="15" s="1"/>
  <c r="I332" i="15"/>
  <c r="M332" i="15" s="1"/>
  <c r="N332" i="15" s="1"/>
  <c r="I333" i="15"/>
  <c r="M333" i="15" s="1"/>
  <c r="N333" i="15" s="1"/>
  <c r="I334" i="15"/>
  <c r="M334" i="15" s="1"/>
  <c r="N334" i="15" s="1"/>
  <c r="I335" i="15"/>
  <c r="M335" i="15" s="1"/>
  <c r="N335" i="15" s="1"/>
  <c r="I336" i="15"/>
  <c r="M336" i="15" s="1"/>
  <c r="N336" i="15" s="1"/>
  <c r="I337" i="15"/>
  <c r="M337" i="15" s="1"/>
  <c r="N337" i="15" s="1"/>
  <c r="I338" i="15"/>
  <c r="M338" i="15" s="1"/>
  <c r="N338" i="15" s="1"/>
  <c r="I339" i="15"/>
  <c r="M339" i="15" s="1"/>
  <c r="N339" i="15" s="1"/>
  <c r="I340" i="15"/>
  <c r="M340" i="15" s="1"/>
  <c r="N340" i="15" s="1"/>
  <c r="I341" i="15"/>
  <c r="M341" i="15" s="1"/>
  <c r="N341" i="15" s="1"/>
  <c r="I342" i="15"/>
  <c r="M342" i="15" s="1"/>
  <c r="N342" i="15" s="1"/>
  <c r="I343" i="15"/>
  <c r="M343" i="15" s="1"/>
  <c r="N343" i="15" s="1"/>
  <c r="I344" i="15"/>
  <c r="M344" i="15" s="1"/>
  <c r="N344" i="15" s="1"/>
  <c r="I345" i="15"/>
  <c r="M345" i="15" s="1"/>
  <c r="N345" i="15" s="1"/>
  <c r="I346" i="15"/>
  <c r="M346" i="15" s="1"/>
  <c r="N346" i="15" s="1"/>
  <c r="I347" i="15"/>
  <c r="M347" i="15" s="1"/>
  <c r="N347" i="15" s="1"/>
  <c r="I348" i="15"/>
  <c r="M348" i="15" s="1"/>
  <c r="N348" i="15" s="1"/>
  <c r="I349" i="15"/>
  <c r="M349" i="15" s="1"/>
  <c r="N349" i="15" s="1"/>
  <c r="I350" i="15"/>
  <c r="M350" i="15" s="1"/>
  <c r="N350" i="15" s="1"/>
  <c r="I351" i="15"/>
  <c r="M351" i="15" s="1"/>
  <c r="N351" i="15" s="1"/>
  <c r="I352" i="15"/>
  <c r="M352" i="15" s="1"/>
  <c r="N352" i="15" s="1"/>
  <c r="I353" i="15"/>
  <c r="M353" i="15" s="1"/>
  <c r="N353" i="15" s="1"/>
  <c r="I354" i="15"/>
  <c r="M354" i="15" s="1"/>
  <c r="N354" i="15" s="1"/>
  <c r="I355" i="15"/>
  <c r="M355" i="15" s="1"/>
  <c r="N355" i="15" s="1"/>
  <c r="I356" i="15"/>
  <c r="M356" i="15" s="1"/>
  <c r="N356" i="15" s="1"/>
  <c r="I357" i="15"/>
  <c r="M357" i="15" s="1"/>
  <c r="N357" i="15" s="1"/>
  <c r="I358" i="15"/>
  <c r="M358" i="15" s="1"/>
  <c r="N358" i="15" s="1"/>
  <c r="I359" i="15"/>
  <c r="M359" i="15" s="1"/>
  <c r="N359" i="15" s="1"/>
  <c r="I360" i="15"/>
  <c r="M360" i="15" s="1"/>
  <c r="N360" i="15" s="1"/>
  <c r="I361" i="15"/>
  <c r="M361" i="15" s="1"/>
  <c r="N361" i="15" s="1"/>
  <c r="I362" i="15"/>
  <c r="M362" i="15" s="1"/>
  <c r="N362" i="15" s="1"/>
  <c r="I363" i="15"/>
  <c r="M363" i="15" s="1"/>
  <c r="N363" i="15" s="1"/>
  <c r="I364" i="15"/>
  <c r="M364" i="15" s="1"/>
  <c r="N364" i="15" s="1"/>
  <c r="I365" i="15"/>
  <c r="M365" i="15" s="1"/>
  <c r="N365" i="15" s="1"/>
  <c r="I366" i="15"/>
  <c r="M366" i="15" s="1"/>
  <c r="N366" i="15" s="1"/>
  <c r="I367" i="15"/>
  <c r="M367" i="15" s="1"/>
  <c r="N367" i="15" s="1"/>
  <c r="I368" i="15"/>
  <c r="M368" i="15" s="1"/>
  <c r="N368" i="15" s="1"/>
  <c r="I369" i="15"/>
  <c r="M369" i="15" s="1"/>
  <c r="N369" i="15" s="1"/>
  <c r="I370" i="15"/>
  <c r="M370" i="15" s="1"/>
  <c r="N370" i="15" s="1"/>
  <c r="I371" i="15"/>
  <c r="M371" i="15" s="1"/>
  <c r="N371" i="15" s="1"/>
  <c r="I372" i="15"/>
  <c r="M372" i="15" s="1"/>
  <c r="N372" i="15" s="1"/>
  <c r="I373" i="15"/>
  <c r="M373" i="15" s="1"/>
  <c r="N373" i="15" s="1"/>
  <c r="I374" i="15"/>
  <c r="M374" i="15" s="1"/>
  <c r="N374" i="15" s="1"/>
  <c r="I375" i="15"/>
  <c r="M375" i="15" s="1"/>
  <c r="N375" i="15" s="1"/>
  <c r="I376" i="15"/>
  <c r="M376" i="15" s="1"/>
  <c r="N376" i="15" s="1"/>
  <c r="I377" i="15"/>
  <c r="M377" i="15" s="1"/>
  <c r="N377" i="15" s="1"/>
  <c r="I378" i="15"/>
  <c r="M378" i="15" s="1"/>
  <c r="N378" i="15" s="1"/>
  <c r="I379" i="15"/>
  <c r="M379" i="15" s="1"/>
  <c r="N379" i="15" s="1"/>
  <c r="I380" i="15"/>
  <c r="M380" i="15" s="1"/>
  <c r="N380" i="15" s="1"/>
  <c r="I381" i="15"/>
  <c r="M381" i="15" s="1"/>
  <c r="N381" i="15" s="1"/>
  <c r="I382" i="15"/>
  <c r="M382" i="15" s="1"/>
  <c r="N382" i="15" s="1"/>
  <c r="I383" i="15"/>
  <c r="M383" i="15" s="1"/>
  <c r="N383" i="15" s="1"/>
  <c r="I384" i="15"/>
  <c r="M384" i="15" s="1"/>
  <c r="N384" i="15" s="1"/>
  <c r="I385" i="15"/>
  <c r="M385" i="15" s="1"/>
  <c r="N385" i="15" s="1"/>
  <c r="I386" i="15"/>
  <c r="M386" i="15" s="1"/>
  <c r="N386" i="15" s="1"/>
  <c r="I387" i="15"/>
  <c r="M387" i="15" s="1"/>
  <c r="N387" i="15" s="1"/>
  <c r="I388" i="15"/>
  <c r="M388" i="15" s="1"/>
  <c r="N388" i="15" s="1"/>
  <c r="I389" i="15"/>
  <c r="M389" i="15" s="1"/>
  <c r="N389" i="15" s="1"/>
  <c r="I390" i="15"/>
  <c r="M390" i="15" s="1"/>
  <c r="N390" i="15" s="1"/>
  <c r="I391" i="15"/>
  <c r="M391" i="15" s="1"/>
  <c r="N391" i="15" s="1"/>
  <c r="I392" i="15"/>
  <c r="M392" i="15" s="1"/>
  <c r="N392" i="15" s="1"/>
  <c r="I393" i="15"/>
  <c r="M393" i="15" s="1"/>
  <c r="N393" i="15" s="1"/>
  <c r="I394" i="15"/>
  <c r="M394" i="15" s="1"/>
  <c r="N394" i="15" s="1"/>
  <c r="I395" i="15"/>
  <c r="M395" i="15" s="1"/>
  <c r="N395" i="15" s="1"/>
  <c r="I396" i="15"/>
  <c r="M396" i="15" s="1"/>
  <c r="N396" i="15" s="1"/>
  <c r="I397" i="15"/>
  <c r="M397" i="15" s="1"/>
  <c r="N397" i="15" s="1"/>
  <c r="I398" i="15"/>
  <c r="M398" i="15" s="1"/>
  <c r="N398" i="15" s="1"/>
  <c r="I399" i="15"/>
  <c r="M399" i="15" s="1"/>
  <c r="N399" i="15" s="1"/>
  <c r="I400" i="15"/>
  <c r="M400" i="15" s="1"/>
  <c r="N400" i="15" s="1"/>
  <c r="I401" i="15"/>
  <c r="M401" i="15" s="1"/>
  <c r="N401" i="15" s="1"/>
  <c r="I402" i="15"/>
  <c r="M402" i="15" s="1"/>
  <c r="N402" i="15" s="1"/>
  <c r="I403" i="15"/>
  <c r="M403" i="15" s="1"/>
  <c r="N403" i="15" s="1"/>
  <c r="I404" i="15"/>
  <c r="M404" i="15" s="1"/>
  <c r="N404" i="15" s="1"/>
  <c r="I405" i="15"/>
  <c r="M405" i="15" s="1"/>
  <c r="N405" i="15" s="1"/>
  <c r="I406" i="15"/>
  <c r="M406" i="15" s="1"/>
  <c r="N406" i="15" s="1"/>
  <c r="I407" i="15"/>
  <c r="M407" i="15" s="1"/>
  <c r="N407" i="15" s="1"/>
  <c r="I408" i="15"/>
  <c r="M408" i="15" s="1"/>
  <c r="N408" i="15" s="1"/>
  <c r="I409" i="15"/>
  <c r="M409" i="15" s="1"/>
  <c r="N409" i="15" s="1"/>
  <c r="I410" i="15"/>
  <c r="M410" i="15" s="1"/>
  <c r="N410" i="15" s="1"/>
  <c r="I411" i="15"/>
  <c r="M411" i="15" s="1"/>
  <c r="N411" i="15" s="1"/>
  <c r="I412" i="15"/>
  <c r="M412" i="15" s="1"/>
  <c r="N412" i="15" s="1"/>
  <c r="I413" i="15"/>
  <c r="M413" i="15" s="1"/>
  <c r="N413" i="15" s="1"/>
  <c r="I414" i="15"/>
  <c r="M414" i="15" s="1"/>
  <c r="N414" i="15" s="1"/>
  <c r="I415" i="15"/>
  <c r="M415" i="15" s="1"/>
  <c r="N415" i="15" s="1"/>
  <c r="I416" i="15"/>
  <c r="M416" i="15" s="1"/>
  <c r="N416" i="15" s="1"/>
  <c r="I417" i="15"/>
  <c r="M417" i="15" s="1"/>
  <c r="N417" i="15" s="1"/>
  <c r="I418" i="15"/>
  <c r="M418" i="15" s="1"/>
  <c r="N418" i="15" s="1"/>
  <c r="I419" i="15"/>
  <c r="M419" i="15" s="1"/>
  <c r="N419" i="15" s="1"/>
  <c r="I420" i="15"/>
  <c r="M420" i="15" s="1"/>
  <c r="N420" i="15" s="1"/>
  <c r="I421" i="15"/>
  <c r="M421" i="15" s="1"/>
  <c r="N421" i="15" s="1"/>
  <c r="I422" i="15"/>
  <c r="M422" i="15" s="1"/>
  <c r="N422" i="15" s="1"/>
  <c r="I423" i="15"/>
  <c r="M423" i="15" s="1"/>
  <c r="N423" i="15" s="1"/>
  <c r="I424" i="15"/>
  <c r="M424" i="15" s="1"/>
  <c r="N424" i="15" s="1"/>
  <c r="I425" i="15"/>
  <c r="M425" i="15" s="1"/>
  <c r="N425" i="15" s="1"/>
  <c r="I426" i="15"/>
  <c r="M426" i="15" s="1"/>
  <c r="N426" i="15" s="1"/>
  <c r="I427" i="15"/>
  <c r="M427" i="15" s="1"/>
  <c r="N427" i="15" s="1"/>
  <c r="I428" i="15"/>
  <c r="M428" i="15" s="1"/>
  <c r="N428" i="15" s="1"/>
  <c r="I429" i="15"/>
  <c r="M429" i="15" s="1"/>
  <c r="N429" i="15" s="1"/>
  <c r="I430" i="15"/>
  <c r="M430" i="15" s="1"/>
  <c r="N430" i="15" s="1"/>
  <c r="I431" i="15"/>
  <c r="M431" i="15" s="1"/>
  <c r="N431" i="15" s="1"/>
  <c r="I432" i="15"/>
  <c r="M432" i="15" s="1"/>
  <c r="N432" i="15" s="1"/>
  <c r="I433" i="15"/>
  <c r="M433" i="15" s="1"/>
  <c r="N433" i="15" s="1"/>
  <c r="I434" i="15"/>
  <c r="M434" i="15" s="1"/>
  <c r="N434" i="15" s="1"/>
  <c r="I435" i="15"/>
  <c r="M435" i="15" s="1"/>
  <c r="N435" i="15" s="1"/>
  <c r="I436" i="15"/>
  <c r="M436" i="15" s="1"/>
  <c r="N436" i="15" s="1"/>
  <c r="I437" i="15"/>
  <c r="M437" i="15" s="1"/>
  <c r="N437" i="15" s="1"/>
  <c r="I438" i="15"/>
  <c r="M438" i="15" s="1"/>
  <c r="N438" i="15" s="1"/>
  <c r="I439" i="15"/>
  <c r="M439" i="15" s="1"/>
  <c r="N439" i="15" s="1"/>
  <c r="I440" i="15"/>
  <c r="M440" i="15" s="1"/>
  <c r="N440" i="15" s="1"/>
  <c r="I441" i="15"/>
  <c r="M441" i="15" s="1"/>
  <c r="N441" i="15" s="1"/>
  <c r="I442" i="15"/>
  <c r="M442" i="15" s="1"/>
  <c r="N442" i="15" s="1"/>
  <c r="I443" i="15"/>
  <c r="M443" i="15" s="1"/>
  <c r="N443" i="15" s="1"/>
  <c r="I444" i="15"/>
  <c r="M444" i="15" s="1"/>
  <c r="N444" i="15" s="1"/>
  <c r="I445" i="15"/>
  <c r="M445" i="15" s="1"/>
  <c r="N445" i="15" s="1"/>
  <c r="I446" i="15"/>
  <c r="M446" i="15" s="1"/>
  <c r="N446" i="15" s="1"/>
  <c r="I447" i="15"/>
  <c r="M447" i="15" s="1"/>
  <c r="N447" i="15" s="1"/>
  <c r="I448" i="15"/>
  <c r="M448" i="15" s="1"/>
  <c r="N448" i="15" s="1"/>
  <c r="I449" i="15"/>
  <c r="M449" i="15" s="1"/>
  <c r="N449" i="15" s="1"/>
  <c r="I450" i="15"/>
  <c r="M450" i="15" s="1"/>
  <c r="N450" i="15" s="1"/>
  <c r="I451" i="15"/>
  <c r="M451" i="15" s="1"/>
  <c r="N451" i="15" s="1"/>
  <c r="I452" i="15"/>
  <c r="M452" i="15" s="1"/>
  <c r="N452" i="15" s="1"/>
  <c r="I453" i="15"/>
  <c r="M453" i="15" s="1"/>
  <c r="N453" i="15" s="1"/>
  <c r="I454" i="15"/>
  <c r="M454" i="15" s="1"/>
  <c r="N454" i="15" s="1"/>
  <c r="I455" i="15"/>
  <c r="M455" i="15" s="1"/>
  <c r="N455" i="15" s="1"/>
  <c r="I456" i="15"/>
  <c r="M456" i="15" s="1"/>
  <c r="N456" i="15" s="1"/>
  <c r="I457" i="15"/>
  <c r="M457" i="15" s="1"/>
  <c r="N457" i="15" s="1"/>
  <c r="I458" i="15"/>
  <c r="M458" i="15" s="1"/>
  <c r="N458" i="15" s="1"/>
  <c r="I459" i="15"/>
  <c r="M459" i="15" s="1"/>
  <c r="N459" i="15" s="1"/>
  <c r="I460" i="15"/>
  <c r="M460" i="15" s="1"/>
  <c r="N460" i="15" s="1"/>
  <c r="I461" i="15"/>
  <c r="M461" i="15" s="1"/>
  <c r="N461" i="15" s="1"/>
  <c r="I462" i="15"/>
  <c r="M462" i="15" s="1"/>
  <c r="N462" i="15" s="1"/>
  <c r="I463" i="15"/>
  <c r="M463" i="15" s="1"/>
  <c r="N463" i="15" s="1"/>
  <c r="I464" i="15"/>
  <c r="M464" i="15" s="1"/>
  <c r="N464" i="15" s="1"/>
  <c r="I465" i="15"/>
  <c r="M465" i="15" s="1"/>
  <c r="N465" i="15" s="1"/>
  <c r="I466" i="15"/>
  <c r="M466" i="15" s="1"/>
  <c r="N466" i="15" s="1"/>
  <c r="I467" i="15"/>
  <c r="M467" i="15" s="1"/>
  <c r="N467" i="15" s="1"/>
  <c r="I468" i="15"/>
  <c r="M468" i="15" s="1"/>
  <c r="N468" i="15" s="1"/>
  <c r="I469" i="15"/>
  <c r="M469" i="15" s="1"/>
  <c r="N469" i="15" s="1"/>
  <c r="I470" i="15"/>
  <c r="M470" i="15" s="1"/>
  <c r="N470" i="15" s="1"/>
  <c r="I471" i="15"/>
  <c r="M471" i="15" s="1"/>
  <c r="N471" i="15" s="1"/>
  <c r="I472" i="15"/>
  <c r="M472" i="15" s="1"/>
  <c r="N472" i="15" s="1"/>
  <c r="I473" i="15"/>
  <c r="M473" i="15" s="1"/>
  <c r="N473" i="15" s="1"/>
  <c r="I474" i="15"/>
  <c r="M474" i="15" s="1"/>
  <c r="N474" i="15" s="1"/>
  <c r="I475" i="15"/>
  <c r="M475" i="15" s="1"/>
  <c r="N475" i="15" s="1"/>
  <c r="I476" i="15"/>
  <c r="M476" i="15" s="1"/>
  <c r="N476" i="15" s="1"/>
  <c r="I477" i="15"/>
  <c r="M477" i="15" s="1"/>
  <c r="N477" i="15" s="1"/>
  <c r="I478" i="15"/>
  <c r="M478" i="15" s="1"/>
  <c r="N478" i="15" s="1"/>
  <c r="I479" i="15"/>
  <c r="M479" i="15" s="1"/>
  <c r="N479" i="15" s="1"/>
  <c r="I480" i="15"/>
  <c r="M480" i="15" s="1"/>
  <c r="N480" i="15" s="1"/>
  <c r="I481" i="15"/>
  <c r="M481" i="15" s="1"/>
  <c r="N481" i="15" s="1"/>
  <c r="I482" i="15"/>
  <c r="M482" i="15" s="1"/>
  <c r="N482" i="15" s="1"/>
  <c r="I483" i="15"/>
  <c r="M483" i="15" s="1"/>
  <c r="N483" i="15" s="1"/>
  <c r="I484" i="15"/>
  <c r="M484" i="15" s="1"/>
  <c r="N484" i="15" s="1"/>
  <c r="I485" i="15"/>
  <c r="M485" i="15" s="1"/>
  <c r="N485" i="15" s="1"/>
  <c r="I486" i="15"/>
  <c r="M486" i="15" s="1"/>
  <c r="N486" i="15" s="1"/>
  <c r="I487" i="15"/>
  <c r="M487" i="15" s="1"/>
  <c r="N487" i="15" s="1"/>
  <c r="I488" i="15"/>
  <c r="M488" i="15" s="1"/>
  <c r="N488" i="15" s="1"/>
  <c r="I489" i="15"/>
  <c r="M489" i="15" s="1"/>
  <c r="N489" i="15" s="1"/>
  <c r="I490" i="15"/>
  <c r="M490" i="15" s="1"/>
  <c r="N490" i="15" s="1"/>
  <c r="I491" i="15"/>
  <c r="M491" i="15" s="1"/>
  <c r="N491" i="15" s="1"/>
  <c r="I492" i="15"/>
  <c r="M492" i="15" s="1"/>
  <c r="N492" i="15" s="1"/>
  <c r="I493" i="15"/>
  <c r="M493" i="15" s="1"/>
  <c r="N493" i="15" s="1"/>
  <c r="I494" i="15"/>
  <c r="M494" i="15" s="1"/>
  <c r="N494" i="15" s="1"/>
  <c r="I495" i="15"/>
  <c r="M495" i="15" s="1"/>
  <c r="N495" i="15" s="1"/>
  <c r="I496" i="15"/>
  <c r="M496" i="15" s="1"/>
  <c r="N496" i="15" s="1"/>
  <c r="I497" i="15"/>
  <c r="M497" i="15" s="1"/>
  <c r="N497" i="15" s="1"/>
  <c r="I498" i="15"/>
  <c r="M498" i="15" s="1"/>
  <c r="N498" i="15" s="1"/>
  <c r="I499" i="15"/>
  <c r="M499" i="15" s="1"/>
  <c r="N499" i="15" s="1"/>
  <c r="I500" i="15"/>
  <c r="M500" i="15" s="1"/>
  <c r="N500" i="15" s="1"/>
  <c r="I6" i="15"/>
  <c r="M6" i="15" s="1"/>
  <c r="N6" i="15" s="1"/>
  <c r="I7" i="15"/>
  <c r="M7" i="15" s="1"/>
  <c r="N7" i="15" s="1"/>
  <c r="I8" i="15"/>
  <c r="M8" i="15" s="1"/>
  <c r="N8" i="15" s="1"/>
  <c r="I9" i="15"/>
  <c r="M9" i="15" s="1"/>
  <c r="N9" i="15" s="1"/>
  <c r="I10" i="15"/>
  <c r="M10" i="15" s="1"/>
  <c r="N10" i="15" s="1"/>
  <c r="I11" i="15"/>
  <c r="M11" i="15" s="1"/>
  <c r="N11" i="15" s="1"/>
  <c r="I12" i="15"/>
  <c r="M12" i="15" s="1"/>
  <c r="N12" i="15" s="1"/>
  <c r="I13" i="15"/>
  <c r="M13" i="15" s="1"/>
  <c r="N13" i="15" s="1"/>
  <c r="I14" i="15"/>
  <c r="M14" i="15" s="1"/>
  <c r="N14" i="15" s="1"/>
  <c r="I15" i="15"/>
  <c r="M15" i="15" s="1"/>
  <c r="I16" i="15"/>
  <c r="M16" i="15" s="1"/>
  <c r="I17" i="15"/>
  <c r="M17" i="15" s="1"/>
  <c r="I18" i="15"/>
  <c r="M18" i="15" s="1"/>
  <c r="I19" i="15"/>
  <c r="M19" i="15" s="1"/>
  <c r="I20" i="15"/>
  <c r="M20" i="15" s="1"/>
  <c r="N20" i="15" s="1"/>
  <c r="I21" i="15"/>
  <c r="M21" i="15" s="1"/>
  <c r="N21" i="15" s="1"/>
  <c r="I22" i="15"/>
  <c r="M22" i="15" s="1"/>
  <c r="N22" i="15" s="1"/>
  <c r="I23" i="15"/>
  <c r="M23" i="15" s="1"/>
  <c r="N23" i="15" s="1"/>
  <c r="I24" i="15"/>
  <c r="M24" i="15" s="1"/>
  <c r="N24" i="15" s="1"/>
  <c r="I25" i="15"/>
  <c r="M25" i="15" s="1"/>
  <c r="N25" i="15" s="1"/>
  <c r="I26" i="15"/>
  <c r="M26" i="15" s="1"/>
  <c r="N26" i="15" s="1"/>
  <c r="I27" i="15"/>
  <c r="M27" i="15" s="1"/>
  <c r="N27" i="15" s="1"/>
  <c r="I28" i="15"/>
  <c r="M28" i="15" s="1"/>
  <c r="N28" i="15" s="1"/>
  <c r="I29" i="15"/>
  <c r="M29" i="15" s="1"/>
  <c r="N29" i="15" s="1"/>
  <c r="I30" i="15"/>
  <c r="M30" i="15" s="1"/>
  <c r="N30" i="15" s="1"/>
  <c r="I31" i="15"/>
  <c r="M31" i="15" s="1"/>
  <c r="N31" i="15" s="1"/>
  <c r="I32" i="15"/>
  <c r="M32" i="15" s="1"/>
  <c r="N32" i="15" s="1"/>
  <c r="I33" i="15"/>
  <c r="M33" i="15" s="1"/>
  <c r="N33" i="15" s="1"/>
  <c r="I34" i="15"/>
  <c r="M34" i="15" s="1"/>
  <c r="N34" i="15" s="1"/>
  <c r="I35" i="15"/>
  <c r="M35" i="15" s="1"/>
  <c r="N35" i="15" s="1"/>
  <c r="I36" i="15"/>
  <c r="M36" i="15" s="1"/>
  <c r="N36" i="15" s="1"/>
  <c r="I37" i="15"/>
  <c r="M37" i="15" s="1"/>
  <c r="N37" i="15" s="1"/>
  <c r="I38" i="15"/>
  <c r="M38" i="15" s="1"/>
  <c r="N38" i="15" s="1"/>
  <c r="I39" i="15"/>
  <c r="M39" i="15" s="1"/>
  <c r="N39" i="15" s="1"/>
  <c r="I40" i="15"/>
  <c r="M40" i="15" s="1"/>
  <c r="N40" i="15" s="1"/>
  <c r="I41" i="15"/>
  <c r="M41" i="15" s="1"/>
  <c r="N41" i="15" s="1"/>
  <c r="I42" i="15"/>
  <c r="M42" i="15" s="1"/>
  <c r="N42" i="15" s="1"/>
  <c r="I43" i="15"/>
  <c r="M43" i="15" s="1"/>
  <c r="N43" i="15" s="1"/>
  <c r="I44" i="15"/>
  <c r="M44" i="15" s="1"/>
  <c r="N44" i="15" s="1"/>
  <c r="I45" i="15"/>
  <c r="M45" i="15" s="1"/>
  <c r="N45" i="15" s="1"/>
  <c r="I46" i="15"/>
  <c r="M46" i="15" s="1"/>
  <c r="N46" i="15" s="1"/>
  <c r="I47" i="15"/>
  <c r="M47" i="15" s="1"/>
  <c r="N47" i="15" s="1"/>
  <c r="I48" i="15"/>
  <c r="M48" i="15" s="1"/>
  <c r="N48" i="15" s="1"/>
  <c r="I49" i="15"/>
  <c r="M49" i="15" s="1"/>
  <c r="N49" i="15" s="1"/>
  <c r="I50" i="15"/>
  <c r="M50" i="15" s="1"/>
  <c r="N50" i="15" s="1"/>
  <c r="I51" i="15"/>
  <c r="M51" i="15" s="1"/>
  <c r="N51" i="15" s="1"/>
  <c r="I52" i="15"/>
  <c r="M52" i="15" s="1"/>
  <c r="N52" i="15" s="1"/>
  <c r="I53" i="15"/>
  <c r="M53" i="15" s="1"/>
  <c r="N53" i="15" s="1"/>
  <c r="I54" i="15"/>
  <c r="M54" i="15" s="1"/>
  <c r="N54" i="15" s="1"/>
  <c r="I55" i="15"/>
  <c r="M55" i="15" s="1"/>
  <c r="N55" i="15" s="1"/>
  <c r="I56" i="15"/>
  <c r="M56" i="15" s="1"/>
  <c r="N56" i="15" s="1"/>
  <c r="I57" i="15"/>
  <c r="M57" i="15" s="1"/>
  <c r="N57" i="15" s="1"/>
  <c r="I58" i="15"/>
  <c r="M58" i="15" s="1"/>
  <c r="N58" i="15" s="1"/>
  <c r="I59" i="15"/>
  <c r="M59" i="15" s="1"/>
  <c r="N59" i="15" s="1"/>
  <c r="I60" i="15"/>
  <c r="M60" i="15" s="1"/>
  <c r="N60" i="15" s="1"/>
  <c r="I61" i="15"/>
  <c r="M61" i="15" s="1"/>
  <c r="N61" i="15" s="1"/>
  <c r="I62" i="15"/>
  <c r="M62" i="15" s="1"/>
  <c r="N62" i="15" s="1"/>
  <c r="I63" i="15"/>
  <c r="M63" i="15" s="1"/>
  <c r="N63" i="15" s="1"/>
  <c r="I64" i="15"/>
  <c r="M64" i="15" s="1"/>
  <c r="N64" i="15" s="1"/>
  <c r="I65" i="15"/>
  <c r="M65" i="15" s="1"/>
  <c r="N65" i="15" s="1"/>
  <c r="I66" i="15"/>
  <c r="M66" i="15" s="1"/>
  <c r="N66" i="15" s="1"/>
  <c r="I67" i="15"/>
  <c r="M67" i="15" s="1"/>
  <c r="N67" i="15" s="1"/>
  <c r="I68" i="15"/>
  <c r="M68" i="15" s="1"/>
  <c r="N68" i="15" s="1"/>
  <c r="I69" i="15"/>
  <c r="M69" i="15" s="1"/>
  <c r="N69" i="15" s="1"/>
  <c r="I70" i="15"/>
  <c r="M70" i="15" s="1"/>
  <c r="N70" i="15" s="1"/>
  <c r="I71" i="15"/>
  <c r="M71" i="15" s="1"/>
  <c r="N71" i="15" s="1"/>
  <c r="I72" i="15"/>
  <c r="M72" i="15" s="1"/>
  <c r="N72" i="15" s="1"/>
  <c r="I73" i="15"/>
  <c r="M73" i="15" s="1"/>
  <c r="N73" i="15" s="1"/>
  <c r="I74" i="15"/>
  <c r="M74" i="15" s="1"/>
  <c r="N74" i="15" s="1"/>
  <c r="I75" i="15"/>
  <c r="M75" i="15" s="1"/>
  <c r="N75" i="15" s="1"/>
  <c r="I76" i="15"/>
  <c r="M76" i="15" s="1"/>
  <c r="N76" i="15" s="1"/>
  <c r="I77" i="15"/>
  <c r="M77" i="15" s="1"/>
  <c r="N77" i="15" s="1"/>
  <c r="I78" i="15"/>
  <c r="M78" i="15" s="1"/>
  <c r="N78" i="15" s="1"/>
  <c r="I79" i="15"/>
  <c r="M79" i="15" s="1"/>
  <c r="N79" i="15" s="1"/>
  <c r="I80" i="15"/>
  <c r="M80" i="15" s="1"/>
  <c r="N80" i="15" s="1"/>
  <c r="I81" i="15"/>
  <c r="M81" i="15" s="1"/>
  <c r="N81" i="15" s="1"/>
  <c r="I82" i="15"/>
  <c r="M82" i="15" s="1"/>
  <c r="N82" i="15" s="1"/>
  <c r="I83" i="15"/>
  <c r="M83" i="15" s="1"/>
  <c r="N83" i="15" s="1"/>
  <c r="I84" i="15"/>
  <c r="M84" i="15" s="1"/>
  <c r="N84" i="15" s="1"/>
  <c r="I85" i="15"/>
  <c r="M85" i="15" s="1"/>
  <c r="N85" i="15" s="1"/>
  <c r="I86" i="15"/>
  <c r="M86" i="15" s="1"/>
  <c r="N86" i="15" s="1"/>
  <c r="I87" i="15"/>
  <c r="M87" i="15" s="1"/>
  <c r="N87" i="15" s="1"/>
  <c r="I88" i="15"/>
  <c r="M88" i="15" s="1"/>
  <c r="N88" i="15" s="1"/>
  <c r="I89" i="15"/>
  <c r="M89" i="15" s="1"/>
  <c r="N89" i="15" s="1"/>
  <c r="I90" i="15"/>
  <c r="M90" i="15" s="1"/>
  <c r="N90" i="15" s="1"/>
  <c r="I91" i="15"/>
  <c r="M91" i="15" s="1"/>
  <c r="N91" i="15" s="1"/>
  <c r="I92" i="15"/>
  <c r="M92" i="15" s="1"/>
  <c r="N92" i="15" s="1"/>
  <c r="I93" i="15"/>
  <c r="M93" i="15" s="1"/>
  <c r="N93" i="15" s="1"/>
  <c r="I94" i="15"/>
  <c r="M94" i="15" s="1"/>
  <c r="N94" i="15" s="1"/>
  <c r="I95" i="15"/>
  <c r="M95" i="15" s="1"/>
  <c r="N95" i="15" s="1"/>
  <c r="I96" i="15"/>
  <c r="M96" i="15" s="1"/>
  <c r="N96" i="15" s="1"/>
  <c r="I97" i="15"/>
  <c r="M97" i="15" s="1"/>
  <c r="N97" i="15" s="1"/>
  <c r="I98" i="15"/>
  <c r="M98" i="15" s="1"/>
  <c r="N98" i="15" s="1"/>
  <c r="I99" i="15"/>
  <c r="M99" i="15" s="1"/>
  <c r="N99" i="15" s="1"/>
  <c r="I100" i="15"/>
  <c r="M100" i="15" s="1"/>
  <c r="N100" i="15" s="1"/>
  <c r="I101" i="15"/>
  <c r="I102" i="15"/>
  <c r="M102" i="15" s="1"/>
  <c r="N102" i="15" s="1"/>
  <c r="I103" i="15"/>
  <c r="M103" i="15" s="1"/>
  <c r="N103" i="15" s="1"/>
  <c r="I104" i="15"/>
  <c r="M104" i="15" s="1"/>
  <c r="N104" i="15" s="1"/>
  <c r="I105" i="15"/>
  <c r="M105" i="15" s="1"/>
  <c r="N105" i="15" s="1"/>
  <c r="I106" i="15"/>
  <c r="M106" i="15" s="1"/>
  <c r="N106" i="15" s="1"/>
  <c r="I107" i="15"/>
  <c r="M107" i="15" s="1"/>
  <c r="N107" i="15" s="1"/>
  <c r="I108" i="15"/>
  <c r="M108" i="15" s="1"/>
  <c r="N108" i="15" s="1"/>
  <c r="I109" i="15"/>
  <c r="M109" i="15" s="1"/>
  <c r="N109" i="15" s="1"/>
  <c r="I110" i="15"/>
  <c r="M110" i="15" s="1"/>
  <c r="N110" i="15" s="1"/>
  <c r="I111" i="15"/>
  <c r="M111" i="15" s="1"/>
  <c r="N111" i="15" s="1"/>
  <c r="I112" i="15"/>
  <c r="M112" i="15" s="1"/>
  <c r="N112" i="15" s="1"/>
  <c r="I113" i="15"/>
  <c r="M113" i="15" s="1"/>
  <c r="N113" i="15" s="1"/>
  <c r="I114" i="15"/>
  <c r="M114" i="15" s="1"/>
  <c r="N114" i="15" s="1"/>
  <c r="I115" i="15"/>
  <c r="M115" i="15" s="1"/>
  <c r="N115" i="15" s="1"/>
  <c r="I116" i="15"/>
  <c r="M116" i="15" s="1"/>
  <c r="N116" i="15" s="1"/>
  <c r="I117" i="15"/>
  <c r="M117" i="15" s="1"/>
  <c r="N117" i="15" s="1"/>
  <c r="I118" i="15"/>
  <c r="M118" i="15" s="1"/>
  <c r="N118" i="15" s="1"/>
  <c r="I119" i="15"/>
  <c r="M119" i="15" s="1"/>
  <c r="N119" i="15" s="1"/>
  <c r="I120" i="15"/>
  <c r="M120" i="15" s="1"/>
  <c r="N120" i="15" s="1"/>
  <c r="I121" i="15"/>
  <c r="M121" i="15" s="1"/>
  <c r="N121" i="15" s="1"/>
  <c r="I5" i="15"/>
  <c r="M5" i="15" s="1"/>
  <c r="N5" i="15" s="1"/>
  <c r="J6" i="15"/>
  <c r="J7" i="15"/>
  <c r="J8" i="15"/>
  <c r="J9" i="15"/>
  <c r="J10" i="15"/>
  <c r="J11" i="15"/>
  <c r="J12" i="15"/>
  <c r="J13" i="15"/>
  <c r="J14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2" i="15"/>
  <c r="J104" i="15"/>
  <c r="J105" i="15"/>
  <c r="J106" i="15"/>
  <c r="J108" i="15"/>
  <c r="J109" i="15"/>
  <c r="J110" i="15"/>
  <c r="J112" i="15"/>
  <c r="J113" i="15"/>
  <c r="J114" i="15"/>
  <c r="J116" i="15"/>
  <c r="J117" i="15"/>
  <c r="J118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29" i="15"/>
  <c r="J330" i="15"/>
  <c r="J331" i="15"/>
  <c r="J332" i="15"/>
  <c r="J333" i="15"/>
  <c r="J334" i="15"/>
  <c r="J335" i="15"/>
  <c r="J336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75" i="15"/>
  <c r="J376" i="15"/>
  <c r="J377" i="15"/>
  <c r="J378" i="15"/>
  <c r="J379" i="15"/>
  <c r="J380" i="15"/>
  <c r="J381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1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" i="1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" i="5"/>
  <c r="J119" i="15" l="1"/>
  <c r="J115" i="15"/>
  <c r="J111" i="15"/>
  <c r="J107" i="15"/>
  <c r="J103" i="15"/>
  <c r="J101" i="15"/>
  <c r="M101" i="15"/>
  <c r="N101" i="15" s="1"/>
  <c r="D17" i="14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5" i="15"/>
  <c r="C6" i="15"/>
  <c r="C7" i="15"/>
  <c r="C8" i="15"/>
  <c r="E8" i="15" s="1"/>
  <c r="C9" i="15"/>
  <c r="C10" i="15"/>
  <c r="C11" i="15"/>
  <c r="C12" i="15"/>
  <c r="C13" i="15"/>
  <c r="C14" i="15"/>
  <c r="C15" i="15"/>
  <c r="D15" i="15" s="1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0" i="15"/>
  <c r="D550" i="15" s="1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D566" i="15" s="1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D582" i="15" s="1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D597" i="15" s="1"/>
  <c r="C598" i="15"/>
  <c r="C599" i="15"/>
  <c r="C600" i="15"/>
  <c r="C601" i="15"/>
  <c r="D601" i="15" s="1"/>
  <c r="C602" i="15"/>
  <c r="D602" i="15" s="1"/>
  <c r="C603" i="15"/>
  <c r="C604" i="15"/>
  <c r="C605" i="15"/>
  <c r="C606" i="15"/>
  <c r="C607" i="15"/>
  <c r="C608" i="15"/>
  <c r="C609" i="15"/>
  <c r="C610" i="15"/>
  <c r="C611" i="15"/>
  <c r="C612" i="15"/>
  <c r="C613" i="15"/>
  <c r="C614" i="15"/>
  <c r="C615" i="15"/>
  <c r="C616" i="15"/>
  <c r="C617" i="15"/>
  <c r="C618" i="15"/>
  <c r="C619" i="15"/>
  <c r="C620" i="15"/>
  <c r="C621" i="15"/>
  <c r="C622" i="15"/>
  <c r="C623" i="15"/>
  <c r="C624" i="15"/>
  <c r="C625" i="15"/>
  <c r="C626" i="15"/>
  <c r="C627" i="15"/>
  <c r="C628" i="15"/>
  <c r="C629" i="15"/>
  <c r="C630" i="15"/>
  <c r="C631" i="15"/>
  <c r="C632" i="15"/>
  <c r="C633" i="15"/>
  <c r="C634" i="15"/>
  <c r="C635" i="15"/>
  <c r="C636" i="15"/>
  <c r="C637" i="15"/>
  <c r="C638" i="15"/>
  <c r="C639" i="15"/>
  <c r="C640" i="15"/>
  <c r="C641" i="15"/>
  <c r="C642" i="15"/>
  <c r="C643" i="15"/>
  <c r="C644" i="15"/>
  <c r="C645" i="15"/>
  <c r="C646" i="15"/>
  <c r="C647" i="15"/>
  <c r="C648" i="15"/>
  <c r="C649" i="15"/>
  <c r="C650" i="15"/>
  <c r="C651" i="15"/>
  <c r="C652" i="15"/>
  <c r="C653" i="15"/>
  <c r="C654" i="15"/>
  <c r="C655" i="15"/>
  <c r="C656" i="15"/>
  <c r="C657" i="15"/>
  <c r="C658" i="15"/>
  <c r="C659" i="15"/>
  <c r="C660" i="15"/>
  <c r="C661" i="15"/>
  <c r="C662" i="15"/>
  <c r="C663" i="15"/>
  <c r="C664" i="15"/>
  <c r="C665" i="15"/>
  <c r="C666" i="15"/>
  <c r="C667" i="15"/>
  <c r="C668" i="15"/>
  <c r="C669" i="15"/>
  <c r="C670" i="15"/>
  <c r="C671" i="15"/>
  <c r="C672" i="15"/>
  <c r="C673" i="15"/>
  <c r="C674" i="15"/>
  <c r="C675" i="15"/>
  <c r="C676" i="15"/>
  <c r="C677" i="15"/>
  <c r="C678" i="15"/>
  <c r="C679" i="15"/>
  <c r="C680" i="15"/>
  <c r="C681" i="15"/>
  <c r="C682" i="15"/>
  <c r="C683" i="15"/>
  <c r="C684" i="15"/>
  <c r="C685" i="15"/>
  <c r="C686" i="15"/>
  <c r="C687" i="15"/>
  <c r="C688" i="15"/>
  <c r="C689" i="15"/>
  <c r="C690" i="15"/>
  <c r="C691" i="15"/>
  <c r="C692" i="15"/>
  <c r="C693" i="15"/>
  <c r="C694" i="15"/>
  <c r="C695" i="15"/>
  <c r="C696" i="15"/>
  <c r="C697" i="15"/>
  <c r="C698" i="15"/>
  <c r="C699" i="15"/>
  <c r="C700" i="15"/>
  <c r="C701" i="15"/>
  <c r="C702" i="15"/>
  <c r="C703" i="15"/>
  <c r="C704" i="15"/>
  <c r="C705" i="15"/>
  <c r="C706" i="15"/>
  <c r="C707" i="15"/>
  <c r="C708" i="15"/>
  <c r="C709" i="15"/>
  <c r="C710" i="15"/>
  <c r="C711" i="15"/>
  <c r="C712" i="15"/>
  <c r="C713" i="15"/>
  <c r="C714" i="15"/>
  <c r="C715" i="15"/>
  <c r="C716" i="15"/>
  <c r="C717" i="15"/>
  <c r="C718" i="15"/>
  <c r="C719" i="15"/>
  <c r="C720" i="15"/>
  <c r="C721" i="15"/>
  <c r="C722" i="15"/>
  <c r="C723" i="15"/>
  <c r="C724" i="15"/>
  <c r="C725" i="15"/>
  <c r="C726" i="15"/>
  <c r="C727" i="15"/>
  <c r="C728" i="15"/>
  <c r="C729" i="15"/>
  <c r="C730" i="15"/>
  <c r="C731" i="15"/>
  <c r="C732" i="15"/>
  <c r="C733" i="15"/>
  <c r="C734" i="15"/>
  <c r="C735" i="15"/>
  <c r="C736" i="15"/>
  <c r="C737" i="15"/>
  <c r="C738" i="15"/>
  <c r="C739" i="15"/>
  <c r="C740" i="15"/>
  <c r="C741" i="15"/>
  <c r="C742" i="15"/>
  <c r="C743" i="15"/>
  <c r="C744" i="15"/>
  <c r="C745" i="15"/>
  <c r="C746" i="15"/>
  <c r="C747" i="15"/>
  <c r="C748" i="15"/>
  <c r="C749" i="15"/>
  <c r="C750" i="15"/>
  <c r="C751" i="15"/>
  <c r="C752" i="15"/>
  <c r="C753" i="15"/>
  <c r="C754" i="15"/>
  <c r="C755" i="15"/>
  <c r="C756" i="15"/>
  <c r="C757" i="15"/>
  <c r="C758" i="15"/>
  <c r="C759" i="15"/>
  <c r="C760" i="15"/>
  <c r="C761" i="15"/>
  <c r="C762" i="15"/>
  <c r="C763" i="15"/>
  <c r="C764" i="15"/>
  <c r="C765" i="15"/>
  <c r="C766" i="15"/>
  <c r="C767" i="15"/>
  <c r="C768" i="15"/>
  <c r="C769" i="15"/>
  <c r="C770" i="15"/>
  <c r="C771" i="15"/>
  <c r="C772" i="15"/>
  <c r="C773" i="15"/>
  <c r="C774" i="15"/>
  <c r="C775" i="15"/>
  <c r="C776" i="15"/>
  <c r="C777" i="15"/>
  <c r="C778" i="15"/>
  <c r="C779" i="15"/>
  <c r="C780" i="15"/>
  <c r="C781" i="15"/>
  <c r="C782" i="15"/>
  <c r="C783" i="15"/>
  <c r="C784" i="15"/>
  <c r="C785" i="15"/>
  <c r="C786" i="15"/>
  <c r="C787" i="15"/>
  <c r="C788" i="15"/>
  <c r="C789" i="15"/>
  <c r="C790" i="15"/>
  <c r="C791" i="15"/>
  <c r="C792" i="15"/>
  <c r="C793" i="15"/>
  <c r="C794" i="15"/>
  <c r="C795" i="15"/>
  <c r="C796" i="15"/>
  <c r="C797" i="15"/>
  <c r="C798" i="15"/>
  <c r="C799" i="15"/>
  <c r="C800" i="15"/>
  <c r="C801" i="15"/>
  <c r="C802" i="15"/>
  <c r="C803" i="15"/>
  <c r="C804" i="15"/>
  <c r="C805" i="15"/>
  <c r="C806" i="15"/>
  <c r="C807" i="15"/>
  <c r="C808" i="15"/>
  <c r="C809" i="15"/>
  <c r="C810" i="15"/>
  <c r="C811" i="15"/>
  <c r="C812" i="15"/>
  <c r="C813" i="15"/>
  <c r="C814" i="15"/>
  <c r="C815" i="15"/>
  <c r="C816" i="15"/>
  <c r="C817" i="15"/>
  <c r="C818" i="15"/>
  <c r="C819" i="15"/>
  <c r="C820" i="15"/>
  <c r="C821" i="15"/>
  <c r="C822" i="15"/>
  <c r="C823" i="15"/>
  <c r="C824" i="15"/>
  <c r="C825" i="15"/>
  <c r="C826" i="15"/>
  <c r="C827" i="15"/>
  <c r="C828" i="15"/>
  <c r="C829" i="15"/>
  <c r="C830" i="15"/>
  <c r="C831" i="15"/>
  <c r="C832" i="15"/>
  <c r="C833" i="15"/>
  <c r="C834" i="15"/>
  <c r="C835" i="15"/>
  <c r="C836" i="15"/>
  <c r="C837" i="15"/>
  <c r="C838" i="15"/>
  <c r="C839" i="15"/>
  <c r="C840" i="15"/>
  <c r="C841" i="15"/>
  <c r="C842" i="15"/>
  <c r="C843" i="15"/>
  <c r="C844" i="15"/>
  <c r="C845" i="15"/>
  <c r="C846" i="15"/>
  <c r="C847" i="15"/>
  <c r="C848" i="15"/>
  <c r="C849" i="15"/>
  <c r="C850" i="15"/>
  <c r="C851" i="15"/>
  <c r="C852" i="15"/>
  <c r="C853" i="15"/>
  <c r="C854" i="15"/>
  <c r="C855" i="15"/>
  <c r="C856" i="15"/>
  <c r="C857" i="15"/>
  <c r="C858" i="15"/>
  <c r="C859" i="15"/>
  <c r="C860" i="15"/>
  <c r="C861" i="15"/>
  <c r="C862" i="15"/>
  <c r="C863" i="15"/>
  <c r="C864" i="15"/>
  <c r="C865" i="15"/>
  <c r="C866" i="15"/>
  <c r="C867" i="15"/>
  <c r="C868" i="15"/>
  <c r="C869" i="15"/>
  <c r="C870" i="15"/>
  <c r="C871" i="15"/>
  <c r="C872" i="15"/>
  <c r="C873" i="15"/>
  <c r="C874" i="15"/>
  <c r="C875" i="15"/>
  <c r="C876" i="15"/>
  <c r="C877" i="15"/>
  <c r="C878" i="15"/>
  <c r="C879" i="15"/>
  <c r="C880" i="15"/>
  <c r="C881" i="15"/>
  <c r="C882" i="15"/>
  <c r="C883" i="15"/>
  <c r="C884" i="15"/>
  <c r="C885" i="15"/>
  <c r="C886" i="15"/>
  <c r="C887" i="15"/>
  <c r="C888" i="15"/>
  <c r="C889" i="15"/>
  <c r="C890" i="15"/>
  <c r="C891" i="15"/>
  <c r="C892" i="15"/>
  <c r="C893" i="15"/>
  <c r="C894" i="15"/>
  <c r="C895" i="15"/>
  <c r="C896" i="15"/>
  <c r="C897" i="15"/>
  <c r="C898" i="15"/>
  <c r="C899" i="15"/>
  <c r="C900" i="15"/>
  <c r="C901" i="15"/>
  <c r="C902" i="15"/>
  <c r="C903" i="15"/>
  <c r="C904" i="15"/>
  <c r="C905" i="15"/>
  <c r="C906" i="15"/>
  <c r="C907" i="15"/>
  <c r="C908" i="15"/>
  <c r="C909" i="15"/>
  <c r="C910" i="15"/>
  <c r="C911" i="15"/>
  <c r="C912" i="15"/>
  <c r="C913" i="15"/>
  <c r="C914" i="15"/>
  <c r="C915" i="15"/>
  <c r="C916" i="15"/>
  <c r="C917" i="15"/>
  <c r="C918" i="15"/>
  <c r="C919" i="15"/>
  <c r="C920" i="15"/>
  <c r="C921" i="15"/>
  <c r="C922" i="15"/>
  <c r="C923" i="15"/>
  <c r="C924" i="15"/>
  <c r="C925" i="15"/>
  <c r="C926" i="15"/>
  <c r="C927" i="15"/>
  <c r="C928" i="15"/>
  <c r="C929" i="15"/>
  <c r="C930" i="15"/>
  <c r="C931" i="15"/>
  <c r="C932" i="15"/>
  <c r="C933" i="15"/>
  <c r="C934" i="15"/>
  <c r="C935" i="15"/>
  <c r="C936" i="15"/>
  <c r="C937" i="15"/>
  <c r="C938" i="15"/>
  <c r="C939" i="15"/>
  <c r="C940" i="15"/>
  <c r="C941" i="15"/>
  <c r="C942" i="15"/>
  <c r="C943" i="15"/>
  <c r="C944" i="15"/>
  <c r="C945" i="15"/>
  <c r="C946" i="15"/>
  <c r="C947" i="15"/>
  <c r="C948" i="15"/>
  <c r="C949" i="15"/>
  <c r="C950" i="15"/>
  <c r="C951" i="15"/>
  <c r="C952" i="15"/>
  <c r="C953" i="15"/>
  <c r="C954" i="15"/>
  <c r="C955" i="15"/>
  <c r="C956" i="15"/>
  <c r="C957" i="15"/>
  <c r="C958" i="15"/>
  <c r="C959" i="15"/>
  <c r="C960" i="15"/>
  <c r="C961" i="15"/>
  <c r="C962" i="15"/>
  <c r="C963" i="15"/>
  <c r="C964" i="15"/>
  <c r="C965" i="15"/>
  <c r="C966" i="15"/>
  <c r="C967" i="15"/>
  <c r="C968" i="15"/>
  <c r="C969" i="15"/>
  <c r="C970" i="15"/>
  <c r="C971" i="15"/>
  <c r="C972" i="15"/>
  <c r="C973" i="15"/>
  <c r="C974" i="15"/>
  <c r="C975" i="15"/>
  <c r="C976" i="15"/>
  <c r="C977" i="15"/>
  <c r="C978" i="15"/>
  <c r="C979" i="15"/>
  <c r="C980" i="15"/>
  <c r="C981" i="15"/>
  <c r="C982" i="15"/>
  <c r="C983" i="15"/>
  <c r="C984" i="15"/>
  <c r="C985" i="15"/>
  <c r="C986" i="15"/>
  <c r="C987" i="15"/>
  <c r="C988" i="15"/>
  <c r="C989" i="15"/>
  <c r="C990" i="15"/>
  <c r="C991" i="15"/>
  <c r="C992" i="15"/>
  <c r="C993" i="15"/>
  <c r="C994" i="15"/>
  <c r="C995" i="15"/>
  <c r="C996" i="15"/>
  <c r="C997" i="15"/>
  <c r="C998" i="15"/>
  <c r="C999" i="15"/>
  <c r="C1000" i="15"/>
  <c r="C5" i="15"/>
  <c r="A6" i="15"/>
  <c r="B6" i="15" s="1"/>
  <c r="A7" i="15"/>
  <c r="B7" i="15" s="1"/>
  <c r="A8" i="15"/>
  <c r="B8" i="15" s="1"/>
  <c r="A9" i="15"/>
  <c r="B9" i="15" s="1"/>
  <c r="A10" i="15"/>
  <c r="B10" i="15" s="1"/>
  <c r="A11" i="15"/>
  <c r="B11" i="15" s="1"/>
  <c r="A12" i="15"/>
  <c r="B12" i="15" s="1"/>
  <c r="A13" i="15"/>
  <c r="B13" i="15" s="1"/>
  <c r="A14" i="15"/>
  <c r="B14" i="15" s="1"/>
  <c r="A15" i="15"/>
  <c r="B15" i="15" s="1"/>
  <c r="A16" i="15"/>
  <c r="B16" i="15" s="1"/>
  <c r="A17" i="15"/>
  <c r="B17" i="15" s="1"/>
  <c r="A18" i="15"/>
  <c r="B18" i="15" s="1"/>
  <c r="A19" i="15"/>
  <c r="B19" i="15" s="1"/>
  <c r="A20" i="15"/>
  <c r="B20" i="15" s="1"/>
  <c r="A21" i="15"/>
  <c r="B21" i="15" s="1"/>
  <c r="A22" i="15"/>
  <c r="B22" i="15" s="1"/>
  <c r="A23" i="15"/>
  <c r="B23" i="15" s="1"/>
  <c r="A24" i="15"/>
  <c r="B24" i="15" s="1"/>
  <c r="A25" i="15"/>
  <c r="B25" i="15" s="1"/>
  <c r="A26" i="15"/>
  <c r="B26" i="15" s="1"/>
  <c r="A27" i="15"/>
  <c r="B27" i="15" s="1"/>
  <c r="A28" i="15"/>
  <c r="B28" i="15" s="1"/>
  <c r="A29" i="15"/>
  <c r="B29" i="15" s="1"/>
  <c r="A30" i="15"/>
  <c r="B30" i="15" s="1"/>
  <c r="A31" i="15"/>
  <c r="B31" i="15" s="1"/>
  <c r="A32" i="15"/>
  <c r="B32" i="15" s="1"/>
  <c r="A33" i="15"/>
  <c r="B33" i="15" s="1"/>
  <c r="A34" i="15"/>
  <c r="B34" i="15" s="1"/>
  <c r="A35" i="15"/>
  <c r="B35" i="15" s="1"/>
  <c r="A36" i="15"/>
  <c r="B36" i="15" s="1"/>
  <c r="A37" i="15"/>
  <c r="B37" i="15" s="1"/>
  <c r="A38" i="15"/>
  <c r="B38" i="15" s="1"/>
  <c r="A39" i="15"/>
  <c r="B39" i="15" s="1"/>
  <c r="A40" i="15"/>
  <c r="B40" i="15" s="1"/>
  <c r="A41" i="15"/>
  <c r="B41" i="15" s="1"/>
  <c r="A42" i="15"/>
  <c r="B42" i="15" s="1"/>
  <c r="A43" i="15"/>
  <c r="B43" i="15" s="1"/>
  <c r="A44" i="15"/>
  <c r="B44" i="15" s="1"/>
  <c r="A45" i="15"/>
  <c r="B45" i="15" s="1"/>
  <c r="A46" i="15"/>
  <c r="B46" i="15" s="1"/>
  <c r="A47" i="15"/>
  <c r="B47" i="15" s="1"/>
  <c r="A48" i="15"/>
  <c r="B48" i="15" s="1"/>
  <c r="A49" i="15"/>
  <c r="B49" i="15" s="1"/>
  <c r="A50" i="15"/>
  <c r="B50" i="15" s="1"/>
  <c r="A51" i="15"/>
  <c r="B51" i="15" s="1"/>
  <c r="A52" i="15"/>
  <c r="B52" i="15" s="1"/>
  <c r="A53" i="15"/>
  <c r="B53" i="15" s="1"/>
  <c r="A54" i="15"/>
  <c r="B54" i="15" s="1"/>
  <c r="A55" i="15"/>
  <c r="B55" i="15" s="1"/>
  <c r="A56" i="15"/>
  <c r="B56" i="15" s="1"/>
  <c r="A57" i="15"/>
  <c r="B57" i="15" s="1"/>
  <c r="A58" i="15"/>
  <c r="B58" i="15" s="1"/>
  <c r="A59" i="15"/>
  <c r="B59" i="15" s="1"/>
  <c r="A60" i="15"/>
  <c r="B60" i="15" s="1"/>
  <c r="A61" i="15"/>
  <c r="B61" i="15" s="1"/>
  <c r="A62" i="15"/>
  <c r="B62" i="15" s="1"/>
  <c r="A63" i="15"/>
  <c r="B63" i="15" s="1"/>
  <c r="A64" i="15"/>
  <c r="B64" i="15" s="1"/>
  <c r="A65" i="15"/>
  <c r="B65" i="15" s="1"/>
  <c r="A66" i="15"/>
  <c r="B66" i="15" s="1"/>
  <c r="A67" i="15"/>
  <c r="B67" i="15" s="1"/>
  <c r="A68" i="15"/>
  <c r="B68" i="15" s="1"/>
  <c r="A69" i="15"/>
  <c r="B69" i="15" s="1"/>
  <c r="A70" i="15"/>
  <c r="B70" i="15" s="1"/>
  <c r="A71" i="15"/>
  <c r="B71" i="15" s="1"/>
  <c r="A72" i="15"/>
  <c r="B72" i="15" s="1"/>
  <c r="A73" i="15"/>
  <c r="B73" i="15" s="1"/>
  <c r="A74" i="15"/>
  <c r="B74" i="15" s="1"/>
  <c r="A75" i="15"/>
  <c r="B75" i="15" s="1"/>
  <c r="A76" i="15"/>
  <c r="B76" i="15" s="1"/>
  <c r="A77" i="15"/>
  <c r="B77" i="15" s="1"/>
  <c r="A78" i="15"/>
  <c r="B78" i="15" s="1"/>
  <c r="A79" i="15"/>
  <c r="B79" i="15" s="1"/>
  <c r="A80" i="15"/>
  <c r="B80" i="15" s="1"/>
  <c r="A81" i="15"/>
  <c r="B81" i="15" s="1"/>
  <c r="A82" i="15"/>
  <c r="B82" i="15" s="1"/>
  <c r="A83" i="15"/>
  <c r="B83" i="15" s="1"/>
  <c r="A84" i="15"/>
  <c r="B84" i="15" s="1"/>
  <c r="A85" i="15"/>
  <c r="B85" i="15" s="1"/>
  <c r="A86" i="15"/>
  <c r="B86" i="15" s="1"/>
  <c r="A87" i="15"/>
  <c r="B87" i="15" s="1"/>
  <c r="A88" i="15"/>
  <c r="B88" i="15" s="1"/>
  <c r="A89" i="15"/>
  <c r="B89" i="15" s="1"/>
  <c r="A90" i="15"/>
  <c r="B90" i="15" s="1"/>
  <c r="A91" i="15"/>
  <c r="B91" i="15" s="1"/>
  <c r="A92" i="15"/>
  <c r="B92" i="15" s="1"/>
  <c r="A93" i="15"/>
  <c r="B93" i="15" s="1"/>
  <c r="A94" i="15"/>
  <c r="B94" i="15" s="1"/>
  <c r="A95" i="15"/>
  <c r="B95" i="15" s="1"/>
  <c r="A96" i="15"/>
  <c r="B96" i="15" s="1"/>
  <c r="A97" i="15"/>
  <c r="B97" i="15" s="1"/>
  <c r="A98" i="15"/>
  <c r="B98" i="15" s="1"/>
  <c r="A99" i="15"/>
  <c r="B99" i="15" s="1"/>
  <c r="A100" i="15"/>
  <c r="B100" i="15" s="1"/>
  <c r="A101" i="15"/>
  <c r="B101" i="15" s="1"/>
  <c r="A102" i="15"/>
  <c r="B102" i="15" s="1"/>
  <c r="A103" i="15"/>
  <c r="B103" i="15" s="1"/>
  <c r="A104" i="15"/>
  <c r="B104" i="15" s="1"/>
  <c r="A105" i="15"/>
  <c r="B105" i="15" s="1"/>
  <c r="A106" i="15"/>
  <c r="B106" i="15" s="1"/>
  <c r="A107" i="15"/>
  <c r="B107" i="15" s="1"/>
  <c r="A108" i="15"/>
  <c r="B108" i="15" s="1"/>
  <c r="A109" i="15"/>
  <c r="B109" i="15" s="1"/>
  <c r="A110" i="15"/>
  <c r="B110" i="15" s="1"/>
  <c r="A111" i="15"/>
  <c r="B111" i="15" s="1"/>
  <c r="A112" i="15"/>
  <c r="B112" i="15" s="1"/>
  <c r="A113" i="15"/>
  <c r="B113" i="15" s="1"/>
  <c r="A114" i="15"/>
  <c r="B114" i="15" s="1"/>
  <c r="A115" i="15"/>
  <c r="B115" i="15" s="1"/>
  <c r="A116" i="15"/>
  <c r="B116" i="15" s="1"/>
  <c r="A117" i="15"/>
  <c r="B117" i="15" s="1"/>
  <c r="A118" i="15"/>
  <c r="B118" i="15" s="1"/>
  <c r="A119" i="15"/>
  <c r="B119" i="15" s="1"/>
  <c r="A120" i="15"/>
  <c r="B120" i="15" s="1"/>
  <c r="A121" i="15"/>
  <c r="B121" i="15" s="1"/>
  <c r="A122" i="15"/>
  <c r="B122" i="15" s="1"/>
  <c r="A123" i="15"/>
  <c r="B123" i="15" s="1"/>
  <c r="A124" i="15"/>
  <c r="B124" i="15" s="1"/>
  <c r="A125" i="15"/>
  <c r="B125" i="15" s="1"/>
  <c r="A126" i="15"/>
  <c r="B126" i="15" s="1"/>
  <c r="A127" i="15"/>
  <c r="B127" i="15" s="1"/>
  <c r="A128" i="15"/>
  <c r="B128" i="15" s="1"/>
  <c r="A129" i="15"/>
  <c r="B129" i="15" s="1"/>
  <c r="A130" i="15"/>
  <c r="B130" i="15" s="1"/>
  <c r="A131" i="15"/>
  <c r="B131" i="15" s="1"/>
  <c r="A132" i="15"/>
  <c r="B132" i="15" s="1"/>
  <c r="A133" i="15"/>
  <c r="B133" i="15" s="1"/>
  <c r="A134" i="15"/>
  <c r="B134" i="15" s="1"/>
  <c r="A135" i="15"/>
  <c r="B135" i="15" s="1"/>
  <c r="A136" i="15"/>
  <c r="B136" i="15" s="1"/>
  <c r="A137" i="15"/>
  <c r="B137" i="15" s="1"/>
  <c r="A138" i="15"/>
  <c r="B138" i="15" s="1"/>
  <c r="A139" i="15"/>
  <c r="B139" i="15" s="1"/>
  <c r="A140" i="15"/>
  <c r="B140" i="15" s="1"/>
  <c r="A141" i="15"/>
  <c r="B141" i="15" s="1"/>
  <c r="A142" i="15"/>
  <c r="B142" i="15" s="1"/>
  <c r="A143" i="15"/>
  <c r="B143" i="15" s="1"/>
  <c r="A144" i="15"/>
  <c r="B144" i="15" s="1"/>
  <c r="A145" i="15"/>
  <c r="B145" i="15" s="1"/>
  <c r="A146" i="15"/>
  <c r="B146" i="15" s="1"/>
  <c r="A147" i="15"/>
  <c r="B147" i="15" s="1"/>
  <c r="A148" i="15"/>
  <c r="B148" i="15" s="1"/>
  <c r="A149" i="15"/>
  <c r="B149" i="15" s="1"/>
  <c r="A150" i="15"/>
  <c r="B150" i="15" s="1"/>
  <c r="A151" i="15"/>
  <c r="B151" i="15" s="1"/>
  <c r="A152" i="15"/>
  <c r="B152" i="15" s="1"/>
  <c r="A153" i="15"/>
  <c r="B153" i="15" s="1"/>
  <c r="A154" i="15"/>
  <c r="B154" i="15" s="1"/>
  <c r="A155" i="15"/>
  <c r="B155" i="15" s="1"/>
  <c r="A156" i="15"/>
  <c r="B156" i="15" s="1"/>
  <c r="A157" i="15"/>
  <c r="B157" i="15" s="1"/>
  <c r="A158" i="15"/>
  <c r="B158" i="15" s="1"/>
  <c r="A159" i="15"/>
  <c r="B159" i="15" s="1"/>
  <c r="A160" i="15"/>
  <c r="B160" i="15" s="1"/>
  <c r="A161" i="15"/>
  <c r="B161" i="15" s="1"/>
  <c r="A162" i="15"/>
  <c r="B162" i="15" s="1"/>
  <c r="A163" i="15"/>
  <c r="B163" i="15" s="1"/>
  <c r="A164" i="15"/>
  <c r="B164" i="15" s="1"/>
  <c r="A165" i="15"/>
  <c r="B165" i="15" s="1"/>
  <c r="A166" i="15"/>
  <c r="B166" i="15" s="1"/>
  <c r="A167" i="15"/>
  <c r="B167" i="15" s="1"/>
  <c r="A168" i="15"/>
  <c r="B168" i="15" s="1"/>
  <c r="A169" i="15"/>
  <c r="B169" i="15" s="1"/>
  <c r="A170" i="15"/>
  <c r="B170" i="15" s="1"/>
  <c r="A171" i="15"/>
  <c r="B171" i="15" s="1"/>
  <c r="A172" i="15"/>
  <c r="B172" i="15" s="1"/>
  <c r="A173" i="15"/>
  <c r="B173" i="15" s="1"/>
  <c r="A174" i="15"/>
  <c r="B174" i="15" s="1"/>
  <c r="A175" i="15"/>
  <c r="B175" i="15" s="1"/>
  <c r="A176" i="15"/>
  <c r="B176" i="15" s="1"/>
  <c r="A177" i="15"/>
  <c r="B177" i="15" s="1"/>
  <c r="A178" i="15"/>
  <c r="B178" i="15" s="1"/>
  <c r="A179" i="15"/>
  <c r="B179" i="15" s="1"/>
  <c r="A180" i="15"/>
  <c r="B180" i="15" s="1"/>
  <c r="A181" i="15"/>
  <c r="B181" i="15" s="1"/>
  <c r="A182" i="15"/>
  <c r="B182" i="15" s="1"/>
  <c r="A183" i="15"/>
  <c r="B183" i="15" s="1"/>
  <c r="A184" i="15"/>
  <c r="B184" i="15" s="1"/>
  <c r="A185" i="15"/>
  <c r="B185" i="15" s="1"/>
  <c r="A186" i="15"/>
  <c r="B186" i="15" s="1"/>
  <c r="A187" i="15"/>
  <c r="B187" i="15" s="1"/>
  <c r="A188" i="15"/>
  <c r="B188" i="15" s="1"/>
  <c r="A189" i="15"/>
  <c r="B189" i="15" s="1"/>
  <c r="A190" i="15"/>
  <c r="B190" i="15" s="1"/>
  <c r="A191" i="15"/>
  <c r="B191" i="15" s="1"/>
  <c r="A192" i="15"/>
  <c r="B192" i="15" s="1"/>
  <c r="A193" i="15"/>
  <c r="B193" i="15" s="1"/>
  <c r="A194" i="15"/>
  <c r="B194" i="15" s="1"/>
  <c r="A195" i="15"/>
  <c r="B195" i="15" s="1"/>
  <c r="A196" i="15"/>
  <c r="B196" i="15" s="1"/>
  <c r="A197" i="15"/>
  <c r="B197" i="15" s="1"/>
  <c r="A198" i="15"/>
  <c r="B198" i="15" s="1"/>
  <c r="A199" i="15"/>
  <c r="B199" i="15" s="1"/>
  <c r="A200" i="15"/>
  <c r="B200" i="15" s="1"/>
  <c r="A201" i="15"/>
  <c r="B201" i="15" s="1"/>
  <c r="A202" i="15"/>
  <c r="B202" i="15" s="1"/>
  <c r="A203" i="15"/>
  <c r="B203" i="15" s="1"/>
  <c r="A204" i="15"/>
  <c r="B204" i="15" s="1"/>
  <c r="A205" i="15"/>
  <c r="B205" i="15" s="1"/>
  <c r="A206" i="15"/>
  <c r="B206" i="15" s="1"/>
  <c r="A207" i="15"/>
  <c r="B207" i="15" s="1"/>
  <c r="A208" i="15"/>
  <c r="B208" i="15" s="1"/>
  <c r="A209" i="15"/>
  <c r="B209" i="15" s="1"/>
  <c r="A210" i="15"/>
  <c r="B210" i="15" s="1"/>
  <c r="A211" i="15"/>
  <c r="B211" i="15" s="1"/>
  <c r="A212" i="15"/>
  <c r="B212" i="15" s="1"/>
  <c r="A213" i="15"/>
  <c r="B213" i="15" s="1"/>
  <c r="A214" i="15"/>
  <c r="B214" i="15" s="1"/>
  <c r="A215" i="15"/>
  <c r="B215" i="15" s="1"/>
  <c r="A216" i="15"/>
  <c r="B216" i="15" s="1"/>
  <c r="A217" i="15"/>
  <c r="B217" i="15" s="1"/>
  <c r="A218" i="15"/>
  <c r="B218" i="15" s="1"/>
  <c r="A219" i="15"/>
  <c r="B219" i="15" s="1"/>
  <c r="A220" i="15"/>
  <c r="B220" i="15" s="1"/>
  <c r="A221" i="15"/>
  <c r="B221" i="15" s="1"/>
  <c r="A222" i="15"/>
  <c r="B222" i="15" s="1"/>
  <c r="A223" i="15"/>
  <c r="B223" i="15" s="1"/>
  <c r="A224" i="15"/>
  <c r="B224" i="15" s="1"/>
  <c r="A225" i="15"/>
  <c r="B225" i="15" s="1"/>
  <c r="A226" i="15"/>
  <c r="B226" i="15" s="1"/>
  <c r="A227" i="15"/>
  <c r="B227" i="15" s="1"/>
  <c r="A228" i="15"/>
  <c r="B228" i="15" s="1"/>
  <c r="A229" i="15"/>
  <c r="B229" i="15" s="1"/>
  <c r="A230" i="15"/>
  <c r="B230" i="15" s="1"/>
  <c r="A231" i="15"/>
  <c r="B231" i="15" s="1"/>
  <c r="A232" i="15"/>
  <c r="B232" i="15" s="1"/>
  <c r="A233" i="15"/>
  <c r="B233" i="15" s="1"/>
  <c r="A234" i="15"/>
  <c r="B234" i="15" s="1"/>
  <c r="A235" i="15"/>
  <c r="B235" i="15" s="1"/>
  <c r="A236" i="15"/>
  <c r="B236" i="15" s="1"/>
  <c r="A237" i="15"/>
  <c r="B237" i="15" s="1"/>
  <c r="A238" i="15"/>
  <c r="B238" i="15" s="1"/>
  <c r="A239" i="15"/>
  <c r="B239" i="15" s="1"/>
  <c r="A240" i="15"/>
  <c r="B240" i="15" s="1"/>
  <c r="A241" i="15"/>
  <c r="B241" i="15" s="1"/>
  <c r="A242" i="15"/>
  <c r="B242" i="15" s="1"/>
  <c r="A243" i="15"/>
  <c r="B243" i="15" s="1"/>
  <c r="A244" i="15"/>
  <c r="B244" i="15" s="1"/>
  <c r="A245" i="15"/>
  <c r="B245" i="15" s="1"/>
  <c r="A246" i="15"/>
  <c r="B246" i="15" s="1"/>
  <c r="A247" i="15"/>
  <c r="B247" i="15" s="1"/>
  <c r="A248" i="15"/>
  <c r="B248" i="15" s="1"/>
  <c r="A249" i="15"/>
  <c r="B249" i="15" s="1"/>
  <c r="A250" i="15"/>
  <c r="B250" i="15" s="1"/>
  <c r="A251" i="15"/>
  <c r="B251" i="15" s="1"/>
  <c r="A252" i="15"/>
  <c r="B252" i="15" s="1"/>
  <c r="A253" i="15"/>
  <c r="B253" i="15" s="1"/>
  <c r="A254" i="15"/>
  <c r="B254" i="15" s="1"/>
  <c r="A255" i="15"/>
  <c r="B255" i="15" s="1"/>
  <c r="A256" i="15"/>
  <c r="B256" i="15" s="1"/>
  <c r="A257" i="15"/>
  <c r="B257" i="15" s="1"/>
  <c r="A258" i="15"/>
  <c r="B258" i="15" s="1"/>
  <c r="A259" i="15"/>
  <c r="B259" i="15" s="1"/>
  <c r="A260" i="15"/>
  <c r="B260" i="15" s="1"/>
  <c r="A261" i="15"/>
  <c r="B261" i="15" s="1"/>
  <c r="A262" i="15"/>
  <c r="B262" i="15" s="1"/>
  <c r="A263" i="15"/>
  <c r="B263" i="15" s="1"/>
  <c r="A264" i="15"/>
  <c r="B264" i="15" s="1"/>
  <c r="A265" i="15"/>
  <c r="B265" i="15" s="1"/>
  <c r="A266" i="15"/>
  <c r="B266" i="15" s="1"/>
  <c r="A267" i="15"/>
  <c r="B267" i="15" s="1"/>
  <c r="A268" i="15"/>
  <c r="B268" i="15" s="1"/>
  <c r="A269" i="15"/>
  <c r="B269" i="15" s="1"/>
  <c r="A270" i="15"/>
  <c r="B270" i="15" s="1"/>
  <c r="A271" i="15"/>
  <c r="B271" i="15" s="1"/>
  <c r="A272" i="15"/>
  <c r="B272" i="15" s="1"/>
  <c r="A273" i="15"/>
  <c r="B273" i="15" s="1"/>
  <c r="A274" i="15"/>
  <c r="B274" i="15" s="1"/>
  <c r="A275" i="15"/>
  <c r="B275" i="15" s="1"/>
  <c r="A276" i="15"/>
  <c r="B276" i="15" s="1"/>
  <c r="A277" i="15"/>
  <c r="B277" i="15" s="1"/>
  <c r="A278" i="15"/>
  <c r="B278" i="15" s="1"/>
  <c r="A279" i="15"/>
  <c r="B279" i="15" s="1"/>
  <c r="A280" i="15"/>
  <c r="B280" i="15" s="1"/>
  <c r="A281" i="15"/>
  <c r="B281" i="15" s="1"/>
  <c r="A282" i="15"/>
  <c r="B282" i="15" s="1"/>
  <c r="A283" i="15"/>
  <c r="B283" i="15" s="1"/>
  <c r="A284" i="15"/>
  <c r="B284" i="15" s="1"/>
  <c r="A285" i="15"/>
  <c r="B285" i="15" s="1"/>
  <c r="A286" i="15"/>
  <c r="B286" i="15" s="1"/>
  <c r="A287" i="15"/>
  <c r="B287" i="15" s="1"/>
  <c r="A288" i="15"/>
  <c r="B288" i="15" s="1"/>
  <c r="A289" i="15"/>
  <c r="B289" i="15" s="1"/>
  <c r="A290" i="15"/>
  <c r="B290" i="15" s="1"/>
  <c r="A291" i="15"/>
  <c r="B291" i="15" s="1"/>
  <c r="A292" i="15"/>
  <c r="B292" i="15" s="1"/>
  <c r="A293" i="15"/>
  <c r="B293" i="15" s="1"/>
  <c r="A294" i="15"/>
  <c r="B294" i="15" s="1"/>
  <c r="A295" i="15"/>
  <c r="B295" i="15" s="1"/>
  <c r="A296" i="15"/>
  <c r="B296" i="15" s="1"/>
  <c r="A297" i="15"/>
  <c r="B297" i="15" s="1"/>
  <c r="A298" i="15"/>
  <c r="B298" i="15" s="1"/>
  <c r="A299" i="15"/>
  <c r="B299" i="15" s="1"/>
  <c r="A300" i="15"/>
  <c r="B300" i="15" s="1"/>
  <c r="A301" i="15"/>
  <c r="B301" i="15" s="1"/>
  <c r="A302" i="15"/>
  <c r="B302" i="15" s="1"/>
  <c r="A303" i="15"/>
  <c r="B303" i="15" s="1"/>
  <c r="A304" i="15"/>
  <c r="B304" i="15" s="1"/>
  <c r="A305" i="15"/>
  <c r="B305" i="15" s="1"/>
  <c r="A306" i="15"/>
  <c r="B306" i="15" s="1"/>
  <c r="A307" i="15"/>
  <c r="B307" i="15" s="1"/>
  <c r="A308" i="15"/>
  <c r="B308" i="15" s="1"/>
  <c r="A309" i="15"/>
  <c r="B309" i="15" s="1"/>
  <c r="A310" i="15"/>
  <c r="B310" i="15" s="1"/>
  <c r="A311" i="15"/>
  <c r="B311" i="15" s="1"/>
  <c r="A312" i="15"/>
  <c r="B312" i="15" s="1"/>
  <c r="A313" i="15"/>
  <c r="B313" i="15" s="1"/>
  <c r="A314" i="15"/>
  <c r="B314" i="15" s="1"/>
  <c r="A315" i="15"/>
  <c r="B315" i="15" s="1"/>
  <c r="A316" i="15"/>
  <c r="B316" i="15" s="1"/>
  <c r="A317" i="15"/>
  <c r="B317" i="15" s="1"/>
  <c r="A318" i="15"/>
  <c r="B318" i="15" s="1"/>
  <c r="A319" i="15"/>
  <c r="B319" i="15" s="1"/>
  <c r="A320" i="15"/>
  <c r="B320" i="15" s="1"/>
  <c r="A321" i="15"/>
  <c r="B321" i="15" s="1"/>
  <c r="A322" i="15"/>
  <c r="B322" i="15" s="1"/>
  <c r="A323" i="15"/>
  <c r="B323" i="15" s="1"/>
  <c r="A324" i="15"/>
  <c r="B324" i="15" s="1"/>
  <c r="A325" i="15"/>
  <c r="B325" i="15" s="1"/>
  <c r="A326" i="15"/>
  <c r="B326" i="15" s="1"/>
  <c r="A327" i="15"/>
  <c r="B327" i="15" s="1"/>
  <c r="A328" i="15"/>
  <c r="B328" i="15" s="1"/>
  <c r="A329" i="15"/>
  <c r="B329" i="15" s="1"/>
  <c r="A330" i="15"/>
  <c r="B330" i="15" s="1"/>
  <c r="A331" i="15"/>
  <c r="B331" i="15" s="1"/>
  <c r="A332" i="15"/>
  <c r="B332" i="15" s="1"/>
  <c r="A333" i="15"/>
  <c r="B333" i="15" s="1"/>
  <c r="A334" i="15"/>
  <c r="B334" i="15" s="1"/>
  <c r="A335" i="15"/>
  <c r="B335" i="15" s="1"/>
  <c r="A336" i="15"/>
  <c r="B336" i="15" s="1"/>
  <c r="A337" i="15"/>
  <c r="B337" i="15" s="1"/>
  <c r="A338" i="15"/>
  <c r="B338" i="15" s="1"/>
  <c r="A339" i="15"/>
  <c r="B339" i="15" s="1"/>
  <c r="A340" i="15"/>
  <c r="B340" i="15" s="1"/>
  <c r="A341" i="15"/>
  <c r="B341" i="15" s="1"/>
  <c r="A342" i="15"/>
  <c r="B342" i="15" s="1"/>
  <c r="A343" i="15"/>
  <c r="B343" i="15" s="1"/>
  <c r="A344" i="15"/>
  <c r="B344" i="15" s="1"/>
  <c r="A345" i="15"/>
  <c r="B345" i="15" s="1"/>
  <c r="A346" i="15"/>
  <c r="B346" i="15" s="1"/>
  <c r="A347" i="15"/>
  <c r="B347" i="15" s="1"/>
  <c r="A348" i="15"/>
  <c r="B348" i="15" s="1"/>
  <c r="A349" i="15"/>
  <c r="B349" i="15" s="1"/>
  <c r="A350" i="15"/>
  <c r="B350" i="15" s="1"/>
  <c r="A351" i="15"/>
  <c r="B351" i="15" s="1"/>
  <c r="A352" i="15"/>
  <c r="B352" i="15" s="1"/>
  <c r="A353" i="15"/>
  <c r="B353" i="15" s="1"/>
  <c r="A354" i="15"/>
  <c r="B354" i="15" s="1"/>
  <c r="A355" i="15"/>
  <c r="B355" i="15" s="1"/>
  <c r="A356" i="15"/>
  <c r="B356" i="15" s="1"/>
  <c r="A357" i="15"/>
  <c r="B357" i="15" s="1"/>
  <c r="A358" i="15"/>
  <c r="B358" i="15" s="1"/>
  <c r="A359" i="15"/>
  <c r="B359" i="15" s="1"/>
  <c r="A360" i="15"/>
  <c r="B360" i="15" s="1"/>
  <c r="A361" i="15"/>
  <c r="B361" i="15" s="1"/>
  <c r="A362" i="15"/>
  <c r="B362" i="15" s="1"/>
  <c r="A363" i="15"/>
  <c r="B363" i="15" s="1"/>
  <c r="A364" i="15"/>
  <c r="B364" i="15" s="1"/>
  <c r="A365" i="15"/>
  <c r="B365" i="15" s="1"/>
  <c r="A366" i="15"/>
  <c r="B366" i="15" s="1"/>
  <c r="A367" i="15"/>
  <c r="B367" i="15" s="1"/>
  <c r="A368" i="15"/>
  <c r="B368" i="15" s="1"/>
  <c r="A369" i="15"/>
  <c r="B369" i="15" s="1"/>
  <c r="A370" i="15"/>
  <c r="B370" i="15" s="1"/>
  <c r="A371" i="15"/>
  <c r="B371" i="15" s="1"/>
  <c r="A372" i="15"/>
  <c r="B372" i="15" s="1"/>
  <c r="A373" i="15"/>
  <c r="B373" i="15" s="1"/>
  <c r="A374" i="15"/>
  <c r="B374" i="15" s="1"/>
  <c r="A375" i="15"/>
  <c r="B375" i="15" s="1"/>
  <c r="A376" i="15"/>
  <c r="B376" i="15" s="1"/>
  <c r="A377" i="15"/>
  <c r="B377" i="15" s="1"/>
  <c r="A378" i="15"/>
  <c r="B378" i="15" s="1"/>
  <c r="A379" i="15"/>
  <c r="B379" i="15" s="1"/>
  <c r="A380" i="15"/>
  <c r="B380" i="15" s="1"/>
  <c r="A381" i="15"/>
  <c r="B381" i="15" s="1"/>
  <c r="A382" i="15"/>
  <c r="B382" i="15" s="1"/>
  <c r="A383" i="15"/>
  <c r="B383" i="15" s="1"/>
  <c r="A384" i="15"/>
  <c r="B384" i="15" s="1"/>
  <c r="A385" i="15"/>
  <c r="B385" i="15" s="1"/>
  <c r="A386" i="15"/>
  <c r="B386" i="15" s="1"/>
  <c r="A387" i="15"/>
  <c r="B387" i="15" s="1"/>
  <c r="A388" i="15"/>
  <c r="B388" i="15" s="1"/>
  <c r="A389" i="15"/>
  <c r="B389" i="15" s="1"/>
  <c r="A390" i="15"/>
  <c r="B390" i="15" s="1"/>
  <c r="A391" i="15"/>
  <c r="B391" i="15" s="1"/>
  <c r="A392" i="15"/>
  <c r="B392" i="15" s="1"/>
  <c r="A393" i="15"/>
  <c r="B393" i="15" s="1"/>
  <c r="A394" i="15"/>
  <c r="B394" i="15" s="1"/>
  <c r="A395" i="15"/>
  <c r="B395" i="15" s="1"/>
  <c r="A396" i="15"/>
  <c r="B396" i="15" s="1"/>
  <c r="A397" i="15"/>
  <c r="B397" i="15" s="1"/>
  <c r="A398" i="15"/>
  <c r="B398" i="15" s="1"/>
  <c r="A399" i="15"/>
  <c r="B399" i="15" s="1"/>
  <c r="A400" i="15"/>
  <c r="B400" i="15" s="1"/>
  <c r="A401" i="15"/>
  <c r="B401" i="15" s="1"/>
  <c r="A402" i="15"/>
  <c r="B402" i="15" s="1"/>
  <c r="A403" i="15"/>
  <c r="B403" i="15" s="1"/>
  <c r="A404" i="15"/>
  <c r="B404" i="15" s="1"/>
  <c r="A405" i="15"/>
  <c r="B405" i="15" s="1"/>
  <c r="A406" i="15"/>
  <c r="B406" i="15" s="1"/>
  <c r="A407" i="15"/>
  <c r="B407" i="15" s="1"/>
  <c r="A408" i="15"/>
  <c r="B408" i="15" s="1"/>
  <c r="A409" i="15"/>
  <c r="B409" i="15" s="1"/>
  <c r="A410" i="15"/>
  <c r="B410" i="15" s="1"/>
  <c r="A411" i="15"/>
  <c r="B411" i="15" s="1"/>
  <c r="A412" i="15"/>
  <c r="B412" i="15" s="1"/>
  <c r="A413" i="15"/>
  <c r="B413" i="15" s="1"/>
  <c r="A414" i="15"/>
  <c r="B414" i="15" s="1"/>
  <c r="A415" i="15"/>
  <c r="B415" i="15" s="1"/>
  <c r="A416" i="15"/>
  <c r="B416" i="15" s="1"/>
  <c r="A417" i="15"/>
  <c r="B417" i="15" s="1"/>
  <c r="A418" i="15"/>
  <c r="B418" i="15" s="1"/>
  <c r="A419" i="15"/>
  <c r="B419" i="15" s="1"/>
  <c r="A420" i="15"/>
  <c r="B420" i="15" s="1"/>
  <c r="A421" i="15"/>
  <c r="B421" i="15" s="1"/>
  <c r="A422" i="15"/>
  <c r="B422" i="15" s="1"/>
  <c r="A423" i="15"/>
  <c r="B423" i="15" s="1"/>
  <c r="A424" i="15"/>
  <c r="B424" i="15" s="1"/>
  <c r="A425" i="15"/>
  <c r="B425" i="15" s="1"/>
  <c r="A426" i="15"/>
  <c r="B426" i="15" s="1"/>
  <c r="A427" i="15"/>
  <c r="B427" i="15" s="1"/>
  <c r="A428" i="15"/>
  <c r="B428" i="15" s="1"/>
  <c r="A429" i="15"/>
  <c r="B429" i="15" s="1"/>
  <c r="A430" i="15"/>
  <c r="B430" i="15" s="1"/>
  <c r="A431" i="15"/>
  <c r="B431" i="15" s="1"/>
  <c r="A432" i="15"/>
  <c r="B432" i="15" s="1"/>
  <c r="A433" i="15"/>
  <c r="B433" i="15" s="1"/>
  <c r="A434" i="15"/>
  <c r="B434" i="15" s="1"/>
  <c r="A435" i="15"/>
  <c r="B435" i="15" s="1"/>
  <c r="A436" i="15"/>
  <c r="B436" i="15" s="1"/>
  <c r="A437" i="15"/>
  <c r="B437" i="15" s="1"/>
  <c r="A438" i="15"/>
  <c r="B438" i="15" s="1"/>
  <c r="A439" i="15"/>
  <c r="B439" i="15" s="1"/>
  <c r="A440" i="15"/>
  <c r="B440" i="15" s="1"/>
  <c r="A441" i="15"/>
  <c r="B441" i="15" s="1"/>
  <c r="A442" i="15"/>
  <c r="B442" i="15" s="1"/>
  <c r="A443" i="15"/>
  <c r="B443" i="15" s="1"/>
  <c r="A444" i="15"/>
  <c r="B444" i="15" s="1"/>
  <c r="A445" i="15"/>
  <c r="B445" i="15" s="1"/>
  <c r="A446" i="15"/>
  <c r="B446" i="15" s="1"/>
  <c r="A447" i="15"/>
  <c r="B447" i="15" s="1"/>
  <c r="A448" i="15"/>
  <c r="B448" i="15" s="1"/>
  <c r="A449" i="15"/>
  <c r="B449" i="15" s="1"/>
  <c r="A450" i="15"/>
  <c r="B450" i="15" s="1"/>
  <c r="A451" i="15"/>
  <c r="B451" i="15" s="1"/>
  <c r="A452" i="15"/>
  <c r="B452" i="15" s="1"/>
  <c r="A453" i="15"/>
  <c r="B453" i="15" s="1"/>
  <c r="A454" i="15"/>
  <c r="B454" i="15" s="1"/>
  <c r="A455" i="15"/>
  <c r="B455" i="15" s="1"/>
  <c r="A456" i="15"/>
  <c r="B456" i="15" s="1"/>
  <c r="A457" i="15"/>
  <c r="B457" i="15" s="1"/>
  <c r="A458" i="15"/>
  <c r="B458" i="15" s="1"/>
  <c r="A459" i="15"/>
  <c r="B459" i="15" s="1"/>
  <c r="A460" i="15"/>
  <c r="B460" i="15" s="1"/>
  <c r="A461" i="15"/>
  <c r="B461" i="15" s="1"/>
  <c r="A462" i="15"/>
  <c r="B462" i="15" s="1"/>
  <c r="A463" i="15"/>
  <c r="B463" i="15" s="1"/>
  <c r="A464" i="15"/>
  <c r="B464" i="15" s="1"/>
  <c r="A465" i="15"/>
  <c r="B465" i="15" s="1"/>
  <c r="A466" i="15"/>
  <c r="B466" i="15" s="1"/>
  <c r="A467" i="15"/>
  <c r="B467" i="15" s="1"/>
  <c r="A468" i="15"/>
  <c r="B468" i="15" s="1"/>
  <c r="A469" i="15"/>
  <c r="B469" i="15" s="1"/>
  <c r="A470" i="15"/>
  <c r="B470" i="15" s="1"/>
  <c r="A471" i="15"/>
  <c r="B471" i="15" s="1"/>
  <c r="A472" i="15"/>
  <c r="B472" i="15" s="1"/>
  <c r="A473" i="15"/>
  <c r="B473" i="15" s="1"/>
  <c r="A474" i="15"/>
  <c r="B474" i="15" s="1"/>
  <c r="A475" i="15"/>
  <c r="B475" i="15" s="1"/>
  <c r="A476" i="15"/>
  <c r="B476" i="15" s="1"/>
  <c r="A477" i="15"/>
  <c r="B477" i="15" s="1"/>
  <c r="A478" i="15"/>
  <c r="B478" i="15" s="1"/>
  <c r="A479" i="15"/>
  <c r="B479" i="15" s="1"/>
  <c r="A480" i="15"/>
  <c r="B480" i="15" s="1"/>
  <c r="A481" i="15"/>
  <c r="B481" i="15" s="1"/>
  <c r="A482" i="15"/>
  <c r="B482" i="15" s="1"/>
  <c r="A483" i="15"/>
  <c r="B483" i="15" s="1"/>
  <c r="A484" i="15"/>
  <c r="B484" i="15" s="1"/>
  <c r="A485" i="15"/>
  <c r="B485" i="15" s="1"/>
  <c r="A486" i="15"/>
  <c r="B486" i="15" s="1"/>
  <c r="A487" i="15"/>
  <c r="B487" i="15" s="1"/>
  <c r="A488" i="15"/>
  <c r="B488" i="15" s="1"/>
  <c r="A489" i="15"/>
  <c r="B489" i="15" s="1"/>
  <c r="A490" i="15"/>
  <c r="B490" i="15" s="1"/>
  <c r="A491" i="15"/>
  <c r="B491" i="15" s="1"/>
  <c r="A492" i="15"/>
  <c r="B492" i="15" s="1"/>
  <c r="A493" i="15"/>
  <c r="B493" i="15" s="1"/>
  <c r="A494" i="15"/>
  <c r="B494" i="15" s="1"/>
  <c r="A495" i="15"/>
  <c r="B495" i="15" s="1"/>
  <c r="A496" i="15"/>
  <c r="B496" i="15" s="1"/>
  <c r="A497" i="15"/>
  <c r="B497" i="15" s="1"/>
  <c r="A498" i="15"/>
  <c r="B498" i="15" s="1"/>
  <c r="A499" i="15"/>
  <c r="B499" i="15" s="1"/>
  <c r="A500" i="15"/>
  <c r="B500" i="15" s="1"/>
  <c r="A501" i="15"/>
  <c r="B501" i="15" s="1"/>
  <c r="A502" i="15"/>
  <c r="B502" i="15" s="1"/>
  <c r="A503" i="15"/>
  <c r="B503" i="15" s="1"/>
  <c r="A504" i="15"/>
  <c r="B504" i="15" s="1"/>
  <c r="A505" i="15"/>
  <c r="B505" i="15" s="1"/>
  <c r="A506" i="15"/>
  <c r="B506" i="15" s="1"/>
  <c r="A507" i="15"/>
  <c r="B507" i="15" s="1"/>
  <c r="A508" i="15"/>
  <c r="B508" i="15" s="1"/>
  <c r="A509" i="15"/>
  <c r="B509" i="15" s="1"/>
  <c r="A510" i="15"/>
  <c r="B510" i="15" s="1"/>
  <c r="A511" i="15"/>
  <c r="B511" i="15" s="1"/>
  <c r="A512" i="15"/>
  <c r="B512" i="15" s="1"/>
  <c r="A513" i="15"/>
  <c r="B513" i="15" s="1"/>
  <c r="A514" i="15"/>
  <c r="B514" i="15" s="1"/>
  <c r="A515" i="15"/>
  <c r="B515" i="15" s="1"/>
  <c r="A516" i="15"/>
  <c r="B516" i="15" s="1"/>
  <c r="A517" i="15"/>
  <c r="B517" i="15" s="1"/>
  <c r="A518" i="15"/>
  <c r="B518" i="15" s="1"/>
  <c r="A519" i="15"/>
  <c r="B519" i="15" s="1"/>
  <c r="A520" i="15"/>
  <c r="B520" i="15" s="1"/>
  <c r="A521" i="15"/>
  <c r="B521" i="15" s="1"/>
  <c r="A522" i="15"/>
  <c r="B522" i="15" s="1"/>
  <c r="A523" i="15"/>
  <c r="B523" i="15" s="1"/>
  <c r="A524" i="15"/>
  <c r="B524" i="15" s="1"/>
  <c r="A525" i="15"/>
  <c r="B525" i="15" s="1"/>
  <c r="A526" i="15"/>
  <c r="B526" i="15" s="1"/>
  <c r="A527" i="15"/>
  <c r="B527" i="15" s="1"/>
  <c r="A528" i="15"/>
  <c r="B528" i="15" s="1"/>
  <c r="A529" i="15"/>
  <c r="B529" i="15" s="1"/>
  <c r="A530" i="15"/>
  <c r="B530" i="15" s="1"/>
  <c r="A531" i="15"/>
  <c r="B531" i="15" s="1"/>
  <c r="A532" i="15"/>
  <c r="B532" i="15" s="1"/>
  <c r="A533" i="15"/>
  <c r="B533" i="15" s="1"/>
  <c r="A534" i="15"/>
  <c r="B534" i="15" s="1"/>
  <c r="A535" i="15"/>
  <c r="B535" i="15" s="1"/>
  <c r="A536" i="15"/>
  <c r="B536" i="15" s="1"/>
  <c r="A537" i="15"/>
  <c r="B537" i="15" s="1"/>
  <c r="A538" i="15"/>
  <c r="B538" i="15" s="1"/>
  <c r="A539" i="15"/>
  <c r="B539" i="15" s="1"/>
  <c r="A540" i="15"/>
  <c r="B540" i="15" s="1"/>
  <c r="A541" i="15"/>
  <c r="B541" i="15" s="1"/>
  <c r="A542" i="15"/>
  <c r="B542" i="15" s="1"/>
  <c r="A543" i="15"/>
  <c r="B543" i="15" s="1"/>
  <c r="A544" i="15"/>
  <c r="B544" i="15" s="1"/>
  <c r="A545" i="15"/>
  <c r="B545" i="15" s="1"/>
  <c r="A546" i="15"/>
  <c r="B546" i="15" s="1"/>
  <c r="A547" i="15"/>
  <c r="B547" i="15" s="1"/>
  <c r="A548" i="15"/>
  <c r="B548" i="15" s="1"/>
  <c r="A549" i="15"/>
  <c r="B549" i="15" s="1"/>
  <c r="A550" i="15"/>
  <c r="B550" i="15" s="1"/>
  <c r="A551" i="15"/>
  <c r="B551" i="15" s="1"/>
  <c r="A552" i="15"/>
  <c r="B552" i="15" s="1"/>
  <c r="A553" i="15"/>
  <c r="B553" i="15" s="1"/>
  <c r="A554" i="15"/>
  <c r="B554" i="15" s="1"/>
  <c r="A555" i="15"/>
  <c r="B555" i="15" s="1"/>
  <c r="A556" i="15"/>
  <c r="B556" i="15" s="1"/>
  <c r="A557" i="15"/>
  <c r="B557" i="15" s="1"/>
  <c r="A558" i="15"/>
  <c r="B558" i="15" s="1"/>
  <c r="A559" i="15"/>
  <c r="B559" i="15" s="1"/>
  <c r="A560" i="15"/>
  <c r="B560" i="15" s="1"/>
  <c r="A561" i="15"/>
  <c r="B561" i="15" s="1"/>
  <c r="A562" i="15"/>
  <c r="B562" i="15" s="1"/>
  <c r="A563" i="15"/>
  <c r="B563" i="15" s="1"/>
  <c r="A564" i="15"/>
  <c r="B564" i="15" s="1"/>
  <c r="A565" i="15"/>
  <c r="B565" i="15" s="1"/>
  <c r="A566" i="15"/>
  <c r="B566" i="15" s="1"/>
  <c r="A567" i="15"/>
  <c r="B567" i="15" s="1"/>
  <c r="A568" i="15"/>
  <c r="B568" i="15" s="1"/>
  <c r="A569" i="15"/>
  <c r="B569" i="15" s="1"/>
  <c r="A570" i="15"/>
  <c r="B570" i="15" s="1"/>
  <c r="A571" i="15"/>
  <c r="B571" i="15" s="1"/>
  <c r="A572" i="15"/>
  <c r="B572" i="15" s="1"/>
  <c r="A573" i="15"/>
  <c r="B573" i="15" s="1"/>
  <c r="A574" i="15"/>
  <c r="B574" i="15" s="1"/>
  <c r="A575" i="15"/>
  <c r="B575" i="15" s="1"/>
  <c r="A576" i="15"/>
  <c r="B576" i="15" s="1"/>
  <c r="A577" i="15"/>
  <c r="B577" i="15" s="1"/>
  <c r="A578" i="15"/>
  <c r="B578" i="15" s="1"/>
  <c r="A579" i="15"/>
  <c r="B579" i="15" s="1"/>
  <c r="A580" i="15"/>
  <c r="B580" i="15" s="1"/>
  <c r="A581" i="15"/>
  <c r="B581" i="15" s="1"/>
  <c r="A582" i="15"/>
  <c r="B582" i="15" s="1"/>
  <c r="A583" i="15"/>
  <c r="B583" i="15" s="1"/>
  <c r="A584" i="15"/>
  <c r="B584" i="15" s="1"/>
  <c r="A585" i="15"/>
  <c r="B585" i="15" s="1"/>
  <c r="A586" i="15"/>
  <c r="B586" i="15" s="1"/>
  <c r="A587" i="15"/>
  <c r="B587" i="15" s="1"/>
  <c r="A588" i="15"/>
  <c r="B588" i="15" s="1"/>
  <c r="A589" i="15"/>
  <c r="B589" i="15" s="1"/>
  <c r="A590" i="15"/>
  <c r="B590" i="15" s="1"/>
  <c r="A591" i="15"/>
  <c r="B591" i="15" s="1"/>
  <c r="A592" i="15"/>
  <c r="B592" i="15" s="1"/>
  <c r="A593" i="15"/>
  <c r="B593" i="15" s="1"/>
  <c r="A594" i="15"/>
  <c r="B594" i="15" s="1"/>
  <c r="A595" i="15"/>
  <c r="B595" i="15" s="1"/>
  <c r="A596" i="15"/>
  <c r="B596" i="15" s="1"/>
  <c r="A597" i="15"/>
  <c r="B597" i="15" s="1"/>
  <c r="A598" i="15"/>
  <c r="B598" i="15" s="1"/>
  <c r="A599" i="15"/>
  <c r="B599" i="15" s="1"/>
  <c r="A600" i="15"/>
  <c r="B600" i="15" s="1"/>
  <c r="A601" i="15"/>
  <c r="B601" i="15" s="1"/>
  <c r="A602" i="15"/>
  <c r="B602" i="15" s="1"/>
  <c r="A603" i="15"/>
  <c r="B603" i="15" s="1"/>
  <c r="A604" i="15"/>
  <c r="B604" i="15" s="1"/>
  <c r="A605" i="15"/>
  <c r="B605" i="15" s="1"/>
  <c r="A606" i="15"/>
  <c r="B606" i="15" s="1"/>
  <c r="A607" i="15"/>
  <c r="B607" i="15" s="1"/>
  <c r="A608" i="15"/>
  <c r="B608" i="15" s="1"/>
  <c r="A609" i="15"/>
  <c r="B609" i="15" s="1"/>
  <c r="A610" i="15"/>
  <c r="B610" i="15" s="1"/>
  <c r="A611" i="15"/>
  <c r="B611" i="15" s="1"/>
  <c r="A612" i="15"/>
  <c r="B612" i="15" s="1"/>
  <c r="A613" i="15"/>
  <c r="B613" i="15" s="1"/>
  <c r="A614" i="15"/>
  <c r="B614" i="15" s="1"/>
  <c r="A615" i="15"/>
  <c r="B615" i="15" s="1"/>
  <c r="A616" i="15"/>
  <c r="B616" i="15" s="1"/>
  <c r="A617" i="15"/>
  <c r="B617" i="15" s="1"/>
  <c r="A618" i="15"/>
  <c r="B618" i="15" s="1"/>
  <c r="A619" i="15"/>
  <c r="B619" i="15" s="1"/>
  <c r="A620" i="15"/>
  <c r="B620" i="15" s="1"/>
  <c r="A621" i="15"/>
  <c r="B621" i="15" s="1"/>
  <c r="A622" i="15"/>
  <c r="B622" i="15" s="1"/>
  <c r="A623" i="15"/>
  <c r="B623" i="15" s="1"/>
  <c r="A624" i="15"/>
  <c r="B624" i="15" s="1"/>
  <c r="A625" i="15"/>
  <c r="B625" i="15" s="1"/>
  <c r="A626" i="15"/>
  <c r="B626" i="15" s="1"/>
  <c r="A627" i="15"/>
  <c r="B627" i="15" s="1"/>
  <c r="A628" i="15"/>
  <c r="B628" i="15" s="1"/>
  <c r="A629" i="15"/>
  <c r="B629" i="15" s="1"/>
  <c r="A630" i="15"/>
  <c r="B630" i="15" s="1"/>
  <c r="A631" i="15"/>
  <c r="B631" i="15" s="1"/>
  <c r="A632" i="15"/>
  <c r="B632" i="15" s="1"/>
  <c r="A633" i="15"/>
  <c r="B633" i="15" s="1"/>
  <c r="A634" i="15"/>
  <c r="B634" i="15" s="1"/>
  <c r="A635" i="15"/>
  <c r="B635" i="15" s="1"/>
  <c r="A636" i="15"/>
  <c r="B636" i="15" s="1"/>
  <c r="A637" i="15"/>
  <c r="B637" i="15" s="1"/>
  <c r="A638" i="15"/>
  <c r="B638" i="15" s="1"/>
  <c r="A639" i="15"/>
  <c r="B639" i="15" s="1"/>
  <c r="A640" i="15"/>
  <c r="B640" i="15" s="1"/>
  <c r="A641" i="15"/>
  <c r="B641" i="15" s="1"/>
  <c r="A642" i="15"/>
  <c r="B642" i="15" s="1"/>
  <c r="A643" i="15"/>
  <c r="B643" i="15" s="1"/>
  <c r="A644" i="15"/>
  <c r="B644" i="15" s="1"/>
  <c r="A645" i="15"/>
  <c r="B645" i="15" s="1"/>
  <c r="A646" i="15"/>
  <c r="B646" i="15" s="1"/>
  <c r="A647" i="15"/>
  <c r="B647" i="15" s="1"/>
  <c r="A648" i="15"/>
  <c r="B648" i="15" s="1"/>
  <c r="A649" i="15"/>
  <c r="B649" i="15" s="1"/>
  <c r="A650" i="15"/>
  <c r="B650" i="15" s="1"/>
  <c r="A651" i="15"/>
  <c r="B651" i="15" s="1"/>
  <c r="A652" i="15"/>
  <c r="B652" i="15" s="1"/>
  <c r="A653" i="15"/>
  <c r="B653" i="15" s="1"/>
  <c r="A654" i="15"/>
  <c r="B654" i="15" s="1"/>
  <c r="A655" i="15"/>
  <c r="B655" i="15" s="1"/>
  <c r="A656" i="15"/>
  <c r="B656" i="15" s="1"/>
  <c r="A657" i="15"/>
  <c r="B657" i="15" s="1"/>
  <c r="A658" i="15"/>
  <c r="B658" i="15" s="1"/>
  <c r="A659" i="15"/>
  <c r="B659" i="15" s="1"/>
  <c r="A660" i="15"/>
  <c r="B660" i="15" s="1"/>
  <c r="A661" i="15"/>
  <c r="B661" i="15" s="1"/>
  <c r="A662" i="15"/>
  <c r="B662" i="15" s="1"/>
  <c r="A663" i="15"/>
  <c r="B663" i="15" s="1"/>
  <c r="A664" i="15"/>
  <c r="B664" i="15" s="1"/>
  <c r="A665" i="15"/>
  <c r="B665" i="15" s="1"/>
  <c r="A666" i="15"/>
  <c r="B666" i="15" s="1"/>
  <c r="A667" i="15"/>
  <c r="B667" i="15" s="1"/>
  <c r="A668" i="15"/>
  <c r="B668" i="15" s="1"/>
  <c r="A669" i="15"/>
  <c r="B669" i="15" s="1"/>
  <c r="A670" i="15"/>
  <c r="B670" i="15" s="1"/>
  <c r="A671" i="15"/>
  <c r="B671" i="15" s="1"/>
  <c r="A672" i="15"/>
  <c r="B672" i="15" s="1"/>
  <c r="A673" i="15"/>
  <c r="B673" i="15" s="1"/>
  <c r="A674" i="15"/>
  <c r="B674" i="15" s="1"/>
  <c r="A675" i="15"/>
  <c r="B675" i="15" s="1"/>
  <c r="A676" i="15"/>
  <c r="B676" i="15" s="1"/>
  <c r="A677" i="15"/>
  <c r="B677" i="15" s="1"/>
  <c r="A678" i="15"/>
  <c r="B678" i="15" s="1"/>
  <c r="A679" i="15"/>
  <c r="B679" i="15" s="1"/>
  <c r="A680" i="15"/>
  <c r="B680" i="15" s="1"/>
  <c r="A681" i="15"/>
  <c r="B681" i="15" s="1"/>
  <c r="A682" i="15"/>
  <c r="B682" i="15" s="1"/>
  <c r="A683" i="15"/>
  <c r="B683" i="15" s="1"/>
  <c r="A684" i="15"/>
  <c r="B684" i="15" s="1"/>
  <c r="A685" i="15"/>
  <c r="B685" i="15" s="1"/>
  <c r="A686" i="15"/>
  <c r="B686" i="15" s="1"/>
  <c r="A687" i="15"/>
  <c r="B687" i="15" s="1"/>
  <c r="A688" i="15"/>
  <c r="B688" i="15" s="1"/>
  <c r="A689" i="15"/>
  <c r="B689" i="15" s="1"/>
  <c r="A690" i="15"/>
  <c r="B690" i="15" s="1"/>
  <c r="A691" i="15"/>
  <c r="B691" i="15" s="1"/>
  <c r="A692" i="15"/>
  <c r="B692" i="15" s="1"/>
  <c r="A693" i="15"/>
  <c r="B693" i="15" s="1"/>
  <c r="A694" i="15"/>
  <c r="B694" i="15" s="1"/>
  <c r="A695" i="15"/>
  <c r="B695" i="15" s="1"/>
  <c r="A696" i="15"/>
  <c r="B696" i="15" s="1"/>
  <c r="A697" i="15"/>
  <c r="B697" i="15" s="1"/>
  <c r="A698" i="15"/>
  <c r="B698" i="15" s="1"/>
  <c r="A699" i="15"/>
  <c r="B699" i="15" s="1"/>
  <c r="A700" i="15"/>
  <c r="B700" i="15" s="1"/>
  <c r="A701" i="15"/>
  <c r="B701" i="15" s="1"/>
  <c r="A702" i="15"/>
  <c r="B702" i="15" s="1"/>
  <c r="A703" i="15"/>
  <c r="B703" i="15" s="1"/>
  <c r="A704" i="15"/>
  <c r="B704" i="15" s="1"/>
  <c r="A705" i="15"/>
  <c r="B705" i="15" s="1"/>
  <c r="A706" i="15"/>
  <c r="B706" i="15" s="1"/>
  <c r="A707" i="15"/>
  <c r="B707" i="15" s="1"/>
  <c r="A708" i="15"/>
  <c r="B708" i="15" s="1"/>
  <c r="A709" i="15"/>
  <c r="B709" i="15" s="1"/>
  <c r="A710" i="15"/>
  <c r="B710" i="15" s="1"/>
  <c r="A711" i="15"/>
  <c r="B711" i="15" s="1"/>
  <c r="A712" i="15"/>
  <c r="B712" i="15" s="1"/>
  <c r="A713" i="15"/>
  <c r="B713" i="15" s="1"/>
  <c r="A714" i="15"/>
  <c r="B714" i="15" s="1"/>
  <c r="A715" i="15"/>
  <c r="B715" i="15" s="1"/>
  <c r="A716" i="15"/>
  <c r="B716" i="15" s="1"/>
  <c r="A717" i="15"/>
  <c r="B717" i="15" s="1"/>
  <c r="A718" i="15"/>
  <c r="B718" i="15" s="1"/>
  <c r="A719" i="15"/>
  <c r="B719" i="15" s="1"/>
  <c r="A720" i="15"/>
  <c r="B720" i="15" s="1"/>
  <c r="A721" i="15"/>
  <c r="B721" i="15" s="1"/>
  <c r="A722" i="15"/>
  <c r="B722" i="15" s="1"/>
  <c r="A723" i="15"/>
  <c r="B723" i="15" s="1"/>
  <c r="A724" i="15"/>
  <c r="B724" i="15" s="1"/>
  <c r="A725" i="15"/>
  <c r="B725" i="15" s="1"/>
  <c r="A726" i="15"/>
  <c r="B726" i="15" s="1"/>
  <c r="A727" i="15"/>
  <c r="B727" i="15" s="1"/>
  <c r="A728" i="15"/>
  <c r="B728" i="15" s="1"/>
  <c r="A729" i="15"/>
  <c r="B729" i="15" s="1"/>
  <c r="A730" i="15"/>
  <c r="B730" i="15" s="1"/>
  <c r="A731" i="15"/>
  <c r="B731" i="15" s="1"/>
  <c r="A732" i="15"/>
  <c r="B732" i="15" s="1"/>
  <c r="A733" i="15"/>
  <c r="B733" i="15" s="1"/>
  <c r="A734" i="15"/>
  <c r="B734" i="15" s="1"/>
  <c r="A735" i="15"/>
  <c r="B735" i="15" s="1"/>
  <c r="A736" i="15"/>
  <c r="B736" i="15" s="1"/>
  <c r="A737" i="15"/>
  <c r="B737" i="15" s="1"/>
  <c r="A738" i="15"/>
  <c r="B738" i="15" s="1"/>
  <c r="A739" i="15"/>
  <c r="B739" i="15" s="1"/>
  <c r="A740" i="15"/>
  <c r="B740" i="15" s="1"/>
  <c r="A741" i="15"/>
  <c r="B741" i="15" s="1"/>
  <c r="A742" i="15"/>
  <c r="B742" i="15" s="1"/>
  <c r="A743" i="15"/>
  <c r="B743" i="15" s="1"/>
  <c r="A744" i="15"/>
  <c r="B744" i="15" s="1"/>
  <c r="A745" i="15"/>
  <c r="B745" i="15" s="1"/>
  <c r="A746" i="15"/>
  <c r="B746" i="15" s="1"/>
  <c r="A747" i="15"/>
  <c r="B747" i="15" s="1"/>
  <c r="A748" i="15"/>
  <c r="B748" i="15" s="1"/>
  <c r="A749" i="15"/>
  <c r="B749" i="15" s="1"/>
  <c r="A750" i="15"/>
  <c r="B750" i="15" s="1"/>
  <c r="A751" i="15"/>
  <c r="B751" i="15" s="1"/>
  <c r="A752" i="15"/>
  <c r="B752" i="15" s="1"/>
  <c r="A753" i="15"/>
  <c r="B753" i="15" s="1"/>
  <c r="A754" i="15"/>
  <c r="B754" i="15" s="1"/>
  <c r="A755" i="15"/>
  <c r="B755" i="15" s="1"/>
  <c r="A756" i="15"/>
  <c r="B756" i="15" s="1"/>
  <c r="A757" i="15"/>
  <c r="B757" i="15" s="1"/>
  <c r="A758" i="15"/>
  <c r="B758" i="15" s="1"/>
  <c r="A759" i="15"/>
  <c r="B759" i="15" s="1"/>
  <c r="A760" i="15"/>
  <c r="B760" i="15" s="1"/>
  <c r="A761" i="15"/>
  <c r="B761" i="15" s="1"/>
  <c r="A762" i="15"/>
  <c r="B762" i="15" s="1"/>
  <c r="A763" i="15"/>
  <c r="B763" i="15" s="1"/>
  <c r="A764" i="15"/>
  <c r="B764" i="15" s="1"/>
  <c r="A765" i="15"/>
  <c r="B765" i="15" s="1"/>
  <c r="A766" i="15"/>
  <c r="B766" i="15" s="1"/>
  <c r="A767" i="15"/>
  <c r="B767" i="15" s="1"/>
  <c r="A768" i="15"/>
  <c r="B768" i="15" s="1"/>
  <c r="A769" i="15"/>
  <c r="B769" i="15" s="1"/>
  <c r="A770" i="15"/>
  <c r="B770" i="15" s="1"/>
  <c r="A771" i="15"/>
  <c r="B771" i="15" s="1"/>
  <c r="A772" i="15"/>
  <c r="B772" i="15" s="1"/>
  <c r="A773" i="15"/>
  <c r="B773" i="15" s="1"/>
  <c r="A774" i="15"/>
  <c r="B774" i="15" s="1"/>
  <c r="A775" i="15"/>
  <c r="B775" i="15" s="1"/>
  <c r="A776" i="15"/>
  <c r="B776" i="15" s="1"/>
  <c r="A777" i="15"/>
  <c r="B777" i="15" s="1"/>
  <c r="A778" i="15"/>
  <c r="B778" i="15" s="1"/>
  <c r="A779" i="15"/>
  <c r="B779" i="15" s="1"/>
  <c r="A780" i="15"/>
  <c r="B780" i="15" s="1"/>
  <c r="A781" i="15"/>
  <c r="B781" i="15" s="1"/>
  <c r="A782" i="15"/>
  <c r="B782" i="15" s="1"/>
  <c r="A783" i="15"/>
  <c r="B783" i="15" s="1"/>
  <c r="A784" i="15"/>
  <c r="B784" i="15" s="1"/>
  <c r="A785" i="15"/>
  <c r="B785" i="15" s="1"/>
  <c r="A786" i="15"/>
  <c r="B786" i="15" s="1"/>
  <c r="A787" i="15"/>
  <c r="B787" i="15" s="1"/>
  <c r="A788" i="15"/>
  <c r="B788" i="15" s="1"/>
  <c r="A789" i="15"/>
  <c r="B789" i="15" s="1"/>
  <c r="A790" i="15"/>
  <c r="B790" i="15" s="1"/>
  <c r="A791" i="15"/>
  <c r="B791" i="15" s="1"/>
  <c r="A792" i="15"/>
  <c r="B792" i="15" s="1"/>
  <c r="A793" i="15"/>
  <c r="B793" i="15" s="1"/>
  <c r="A794" i="15"/>
  <c r="B794" i="15" s="1"/>
  <c r="A795" i="15"/>
  <c r="B795" i="15" s="1"/>
  <c r="A796" i="15"/>
  <c r="B796" i="15" s="1"/>
  <c r="A797" i="15"/>
  <c r="B797" i="15" s="1"/>
  <c r="A798" i="15"/>
  <c r="B798" i="15" s="1"/>
  <c r="A799" i="15"/>
  <c r="B799" i="15" s="1"/>
  <c r="A800" i="15"/>
  <c r="B800" i="15" s="1"/>
  <c r="A801" i="15"/>
  <c r="B801" i="15" s="1"/>
  <c r="A802" i="15"/>
  <c r="B802" i="15" s="1"/>
  <c r="A803" i="15"/>
  <c r="B803" i="15" s="1"/>
  <c r="A804" i="15"/>
  <c r="B804" i="15" s="1"/>
  <c r="A805" i="15"/>
  <c r="B805" i="15" s="1"/>
  <c r="A806" i="15"/>
  <c r="B806" i="15" s="1"/>
  <c r="A807" i="15"/>
  <c r="B807" i="15" s="1"/>
  <c r="A808" i="15"/>
  <c r="B808" i="15" s="1"/>
  <c r="A809" i="15"/>
  <c r="B809" i="15" s="1"/>
  <c r="A810" i="15"/>
  <c r="B810" i="15" s="1"/>
  <c r="A811" i="15"/>
  <c r="B811" i="15" s="1"/>
  <c r="A812" i="15"/>
  <c r="B812" i="15" s="1"/>
  <c r="A813" i="15"/>
  <c r="B813" i="15" s="1"/>
  <c r="A814" i="15"/>
  <c r="B814" i="15" s="1"/>
  <c r="A815" i="15"/>
  <c r="B815" i="15" s="1"/>
  <c r="A816" i="15"/>
  <c r="B816" i="15" s="1"/>
  <c r="A817" i="15"/>
  <c r="B817" i="15" s="1"/>
  <c r="A818" i="15"/>
  <c r="B818" i="15" s="1"/>
  <c r="A819" i="15"/>
  <c r="B819" i="15" s="1"/>
  <c r="A820" i="15"/>
  <c r="B820" i="15" s="1"/>
  <c r="A821" i="15"/>
  <c r="B821" i="15" s="1"/>
  <c r="A822" i="15"/>
  <c r="B822" i="15" s="1"/>
  <c r="A823" i="15"/>
  <c r="B823" i="15" s="1"/>
  <c r="A824" i="15"/>
  <c r="B824" i="15" s="1"/>
  <c r="A825" i="15"/>
  <c r="B825" i="15" s="1"/>
  <c r="A826" i="15"/>
  <c r="B826" i="15" s="1"/>
  <c r="A827" i="15"/>
  <c r="B827" i="15" s="1"/>
  <c r="A828" i="15"/>
  <c r="B828" i="15" s="1"/>
  <c r="A829" i="15"/>
  <c r="B829" i="15" s="1"/>
  <c r="A830" i="15"/>
  <c r="B830" i="15" s="1"/>
  <c r="A831" i="15"/>
  <c r="B831" i="15" s="1"/>
  <c r="A832" i="15"/>
  <c r="B832" i="15" s="1"/>
  <c r="A833" i="15"/>
  <c r="B833" i="15" s="1"/>
  <c r="A834" i="15"/>
  <c r="B834" i="15" s="1"/>
  <c r="A835" i="15"/>
  <c r="B835" i="15" s="1"/>
  <c r="A836" i="15"/>
  <c r="B836" i="15" s="1"/>
  <c r="A837" i="15"/>
  <c r="B837" i="15" s="1"/>
  <c r="A838" i="15"/>
  <c r="B838" i="15" s="1"/>
  <c r="A839" i="15"/>
  <c r="B839" i="15" s="1"/>
  <c r="A840" i="15"/>
  <c r="B840" i="15" s="1"/>
  <c r="A841" i="15"/>
  <c r="B841" i="15" s="1"/>
  <c r="A842" i="15"/>
  <c r="B842" i="15" s="1"/>
  <c r="A843" i="15"/>
  <c r="B843" i="15" s="1"/>
  <c r="A844" i="15"/>
  <c r="B844" i="15" s="1"/>
  <c r="A845" i="15"/>
  <c r="B845" i="15" s="1"/>
  <c r="A846" i="15"/>
  <c r="B846" i="15" s="1"/>
  <c r="A847" i="15"/>
  <c r="B847" i="15" s="1"/>
  <c r="A848" i="15"/>
  <c r="B848" i="15" s="1"/>
  <c r="A849" i="15"/>
  <c r="B849" i="15" s="1"/>
  <c r="A850" i="15"/>
  <c r="B850" i="15" s="1"/>
  <c r="A851" i="15"/>
  <c r="B851" i="15" s="1"/>
  <c r="A852" i="15"/>
  <c r="B852" i="15" s="1"/>
  <c r="A853" i="15"/>
  <c r="B853" i="15" s="1"/>
  <c r="A854" i="15"/>
  <c r="B854" i="15" s="1"/>
  <c r="A855" i="15"/>
  <c r="B855" i="15" s="1"/>
  <c r="A856" i="15"/>
  <c r="B856" i="15" s="1"/>
  <c r="A857" i="15"/>
  <c r="B857" i="15" s="1"/>
  <c r="A858" i="15"/>
  <c r="B858" i="15" s="1"/>
  <c r="A859" i="15"/>
  <c r="B859" i="15" s="1"/>
  <c r="A860" i="15"/>
  <c r="B860" i="15" s="1"/>
  <c r="A861" i="15"/>
  <c r="B861" i="15" s="1"/>
  <c r="A862" i="15"/>
  <c r="B862" i="15" s="1"/>
  <c r="A863" i="15"/>
  <c r="B863" i="15" s="1"/>
  <c r="A864" i="15"/>
  <c r="B864" i="15" s="1"/>
  <c r="A865" i="15"/>
  <c r="B865" i="15" s="1"/>
  <c r="A866" i="15"/>
  <c r="B866" i="15" s="1"/>
  <c r="A867" i="15"/>
  <c r="B867" i="15" s="1"/>
  <c r="A868" i="15"/>
  <c r="B868" i="15" s="1"/>
  <c r="A869" i="15"/>
  <c r="B869" i="15" s="1"/>
  <c r="A870" i="15"/>
  <c r="B870" i="15" s="1"/>
  <c r="A871" i="15"/>
  <c r="B871" i="15" s="1"/>
  <c r="A872" i="15"/>
  <c r="B872" i="15" s="1"/>
  <c r="A873" i="15"/>
  <c r="B873" i="15" s="1"/>
  <c r="A874" i="15"/>
  <c r="B874" i="15" s="1"/>
  <c r="A875" i="15"/>
  <c r="B875" i="15" s="1"/>
  <c r="A876" i="15"/>
  <c r="B876" i="15" s="1"/>
  <c r="A877" i="15"/>
  <c r="B877" i="15" s="1"/>
  <c r="A878" i="15"/>
  <c r="B878" i="15" s="1"/>
  <c r="A879" i="15"/>
  <c r="B879" i="15" s="1"/>
  <c r="A880" i="15"/>
  <c r="B880" i="15" s="1"/>
  <c r="A881" i="15"/>
  <c r="B881" i="15" s="1"/>
  <c r="A882" i="15"/>
  <c r="B882" i="15" s="1"/>
  <c r="A883" i="15"/>
  <c r="B883" i="15" s="1"/>
  <c r="A884" i="15"/>
  <c r="B884" i="15" s="1"/>
  <c r="A885" i="15"/>
  <c r="B885" i="15" s="1"/>
  <c r="A886" i="15"/>
  <c r="B886" i="15" s="1"/>
  <c r="A887" i="15"/>
  <c r="B887" i="15" s="1"/>
  <c r="A888" i="15"/>
  <c r="B888" i="15" s="1"/>
  <c r="A889" i="15"/>
  <c r="B889" i="15" s="1"/>
  <c r="A890" i="15"/>
  <c r="B890" i="15" s="1"/>
  <c r="A891" i="15"/>
  <c r="B891" i="15" s="1"/>
  <c r="A892" i="15"/>
  <c r="B892" i="15" s="1"/>
  <c r="A893" i="15"/>
  <c r="B893" i="15" s="1"/>
  <c r="A894" i="15"/>
  <c r="B894" i="15" s="1"/>
  <c r="A895" i="15"/>
  <c r="B895" i="15" s="1"/>
  <c r="A896" i="15"/>
  <c r="B896" i="15" s="1"/>
  <c r="A897" i="15"/>
  <c r="B897" i="15" s="1"/>
  <c r="A898" i="15"/>
  <c r="B898" i="15" s="1"/>
  <c r="A899" i="15"/>
  <c r="B899" i="15" s="1"/>
  <c r="A900" i="15"/>
  <c r="B900" i="15" s="1"/>
  <c r="A901" i="15"/>
  <c r="B901" i="15" s="1"/>
  <c r="A902" i="15"/>
  <c r="B902" i="15" s="1"/>
  <c r="A903" i="15"/>
  <c r="B903" i="15" s="1"/>
  <c r="A904" i="15"/>
  <c r="B904" i="15" s="1"/>
  <c r="A905" i="15"/>
  <c r="B905" i="15" s="1"/>
  <c r="A906" i="15"/>
  <c r="B906" i="15" s="1"/>
  <c r="A907" i="15"/>
  <c r="B907" i="15" s="1"/>
  <c r="A908" i="15"/>
  <c r="B908" i="15" s="1"/>
  <c r="A909" i="15"/>
  <c r="B909" i="15" s="1"/>
  <c r="A910" i="15"/>
  <c r="B910" i="15" s="1"/>
  <c r="A911" i="15"/>
  <c r="B911" i="15" s="1"/>
  <c r="A912" i="15"/>
  <c r="B912" i="15" s="1"/>
  <c r="A913" i="15"/>
  <c r="B913" i="15" s="1"/>
  <c r="A914" i="15"/>
  <c r="B914" i="15" s="1"/>
  <c r="A915" i="15"/>
  <c r="B915" i="15" s="1"/>
  <c r="A916" i="15"/>
  <c r="B916" i="15" s="1"/>
  <c r="A917" i="15"/>
  <c r="B917" i="15" s="1"/>
  <c r="A918" i="15"/>
  <c r="B918" i="15" s="1"/>
  <c r="A919" i="15"/>
  <c r="B919" i="15" s="1"/>
  <c r="A920" i="15"/>
  <c r="B920" i="15" s="1"/>
  <c r="A921" i="15"/>
  <c r="B921" i="15" s="1"/>
  <c r="A922" i="15"/>
  <c r="B922" i="15" s="1"/>
  <c r="A923" i="15"/>
  <c r="B923" i="15" s="1"/>
  <c r="A924" i="15"/>
  <c r="B924" i="15" s="1"/>
  <c r="A925" i="15"/>
  <c r="B925" i="15" s="1"/>
  <c r="A926" i="15"/>
  <c r="B926" i="15" s="1"/>
  <c r="A927" i="15"/>
  <c r="B927" i="15" s="1"/>
  <c r="A928" i="15"/>
  <c r="B928" i="15" s="1"/>
  <c r="A929" i="15"/>
  <c r="B929" i="15" s="1"/>
  <c r="A930" i="15"/>
  <c r="B930" i="15" s="1"/>
  <c r="A931" i="15"/>
  <c r="B931" i="15" s="1"/>
  <c r="A932" i="15"/>
  <c r="B932" i="15" s="1"/>
  <c r="A933" i="15"/>
  <c r="B933" i="15" s="1"/>
  <c r="A934" i="15"/>
  <c r="B934" i="15" s="1"/>
  <c r="A935" i="15"/>
  <c r="B935" i="15" s="1"/>
  <c r="A936" i="15"/>
  <c r="B936" i="15" s="1"/>
  <c r="A937" i="15"/>
  <c r="B937" i="15" s="1"/>
  <c r="A938" i="15"/>
  <c r="B938" i="15" s="1"/>
  <c r="A939" i="15"/>
  <c r="B939" i="15" s="1"/>
  <c r="A940" i="15"/>
  <c r="B940" i="15" s="1"/>
  <c r="A941" i="15"/>
  <c r="B941" i="15" s="1"/>
  <c r="A942" i="15"/>
  <c r="B942" i="15" s="1"/>
  <c r="A943" i="15"/>
  <c r="B943" i="15" s="1"/>
  <c r="A944" i="15"/>
  <c r="B944" i="15" s="1"/>
  <c r="A945" i="15"/>
  <c r="B945" i="15" s="1"/>
  <c r="A946" i="15"/>
  <c r="B946" i="15" s="1"/>
  <c r="A947" i="15"/>
  <c r="B947" i="15" s="1"/>
  <c r="A948" i="15"/>
  <c r="B948" i="15" s="1"/>
  <c r="A949" i="15"/>
  <c r="B949" i="15" s="1"/>
  <c r="A950" i="15"/>
  <c r="B950" i="15" s="1"/>
  <c r="A951" i="15"/>
  <c r="B951" i="15" s="1"/>
  <c r="A952" i="15"/>
  <c r="B952" i="15" s="1"/>
  <c r="A953" i="15"/>
  <c r="B953" i="15" s="1"/>
  <c r="A954" i="15"/>
  <c r="B954" i="15" s="1"/>
  <c r="A955" i="15"/>
  <c r="B955" i="15" s="1"/>
  <c r="A956" i="15"/>
  <c r="B956" i="15" s="1"/>
  <c r="A957" i="15"/>
  <c r="B957" i="15" s="1"/>
  <c r="A958" i="15"/>
  <c r="B958" i="15" s="1"/>
  <c r="A959" i="15"/>
  <c r="B959" i="15" s="1"/>
  <c r="A960" i="15"/>
  <c r="B960" i="15" s="1"/>
  <c r="A961" i="15"/>
  <c r="B961" i="15" s="1"/>
  <c r="A962" i="15"/>
  <c r="B962" i="15" s="1"/>
  <c r="A963" i="15"/>
  <c r="B963" i="15" s="1"/>
  <c r="A964" i="15"/>
  <c r="B964" i="15" s="1"/>
  <c r="A965" i="15"/>
  <c r="B965" i="15" s="1"/>
  <c r="A966" i="15"/>
  <c r="B966" i="15" s="1"/>
  <c r="A967" i="15"/>
  <c r="B967" i="15" s="1"/>
  <c r="A968" i="15"/>
  <c r="B968" i="15" s="1"/>
  <c r="A969" i="15"/>
  <c r="B969" i="15" s="1"/>
  <c r="A970" i="15"/>
  <c r="B970" i="15" s="1"/>
  <c r="A971" i="15"/>
  <c r="B971" i="15" s="1"/>
  <c r="A972" i="15"/>
  <c r="B972" i="15" s="1"/>
  <c r="A973" i="15"/>
  <c r="B973" i="15" s="1"/>
  <c r="A974" i="15"/>
  <c r="B974" i="15" s="1"/>
  <c r="A975" i="15"/>
  <c r="B975" i="15" s="1"/>
  <c r="A976" i="15"/>
  <c r="B976" i="15" s="1"/>
  <c r="A977" i="15"/>
  <c r="B977" i="15" s="1"/>
  <c r="A978" i="15"/>
  <c r="B978" i="15" s="1"/>
  <c r="A979" i="15"/>
  <c r="B979" i="15" s="1"/>
  <c r="A980" i="15"/>
  <c r="B980" i="15" s="1"/>
  <c r="A981" i="15"/>
  <c r="B981" i="15" s="1"/>
  <c r="A982" i="15"/>
  <c r="B982" i="15" s="1"/>
  <c r="A983" i="15"/>
  <c r="B983" i="15" s="1"/>
  <c r="A984" i="15"/>
  <c r="B984" i="15" s="1"/>
  <c r="A985" i="15"/>
  <c r="B985" i="15" s="1"/>
  <c r="A986" i="15"/>
  <c r="B986" i="15" s="1"/>
  <c r="A987" i="15"/>
  <c r="B987" i="15" s="1"/>
  <c r="A988" i="15"/>
  <c r="B988" i="15" s="1"/>
  <c r="A989" i="15"/>
  <c r="B989" i="15" s="1"/>
  <c r="A990" i="15"/>
  <c r="B990" i="15" s="1"/>
  <c r="A991" i="15"/>
  <c r="B991" i="15" s="1"/>
  <c r="A992" i="15"/>
  <c r="B992" i="15" s="1"/>
  <c r="A993" i="15"/>
  <c r="B993" i="15" s="1"/>
  <c r="A994" i="15"/>
  <c r="B994" i="15" s="1"/>
  <c r="A995" i="15"/>
  <c r="B995" i="15" s="1"/>
  <c r="A996" i="15"/>
  <c r="B996" i="15" s="1"/>
  <c r="A997" i="15"/>
  <c r="B997" i="15" s="1"/>
  <c r="A998" i="15"/>
  <c r="B998" i="15" s="1"/>
  <c r="A999" i="15"/>
  <c r="B999" i="15" s="1"/>
  <c r="A1000" i="15"/>
  <c r="B1000" i="15" s="1"/>
  <c r="A5" i="15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324" i="14"/>
  <c r="E325" i="14"/>
  <c r="E326" i="14"/>
  <c r="E327" i="14"/>
  <c r="E328" i="14"/>
  <c r="E329" i="14"/>
  <c r="E330" i="14"/>
  <c r="E331" i="14"/>
  <c r="E332" i="14"/>
  <c r="E333" i="14"/>
  <c r="E334" i="14"/>
  <c r="E335" i="14"/>
  <c r="E336" i="14"/>
  <c r="E337" i="14"/>
  <c r="E338" i="14"/>
  <c r="E339" i="14"/>
  <c r="E340" i="14"/>
  <c r="E341" i="14"/>
  <c r="E342" i="14"/>
  <c r="E343" i="14"/>
  <c r="E344" i="14"/>
  <c r="E345" i="14"/>
  <c r="E346" i="14"/>
  <c r="E347" i="14"/>
  <c r="E348" i="14"/>
  <c r="E349" i="14"/>
  <c r="E350" i="14"/>
  <c r="E351" i="14"/>
  <c r="E352" i="14"/>
  <c r="E353" i="14"/>
  <c r="E354" i="14"/>
  <c r="E355" i="14"/>
  <c r="E356" i="14"/>
  <c r="E357" i="14"/>
  <c r="E358" i="14"/>
  <c r="E359" i="14"/>
  <c r="E360" i="14"/>
  <c r="E361" i="14"/>
  <c r="E362" i="14"/>
  <c r="E363" i="14"/>
  <c r="E364" i="14"/>
  <c r="E365" i="14"/>
  <c r="E366" i="14"/>
  <c r="E367" i="14"/>
  <c r="E368" i="14"/>
  <c r="E369" i="14"/>
  <c r="E370" i="14"/>
  <c r="E371" i="14"/>
  <c r="E372" i="14"/>
  <c r="E373" i="14"/>
  <c r="E374" i="14"/>
  <c r="E375" i="14"/>
  <c r="E376" i="14"/>
  <c r="E377" i="14"/>
  <c r="E378" i="14"/>
  <c r="E379" i="14"/>
  <c r="E380" i="14"/>
  <c r="E381" i="14"/>
  <c r="E382" i="14"/>
  <c r="E383" i="14"/>
  <c r="E384" i="14"/>
  <c r="E385" i="14"/>
  <c r="E386" i="14"/>
  <c r="E387" i="14"/>
  <c r="E388" i="14"/>
  <c r="E389" i="14"/>
  <c r="E390" i="14"/>
  <c r="E391" i="14"/>
  <c r="E392" i="14"/>
  <c r="E393" i="14"/>
  <c r="E394" i="14"/>
  <c r="E395" i="14"/>
  <c r="E396" i="14"/>
  <c r="E397" i="14"/>
  <c r="E398" i="14"/>
  <c r="E399" i="14"/>
  <c r="E400" i="14"/>
  <c r="E401" i="14"/>
  <c r="E402" i="14"/>
  <c r="E403" i="14"/>
  <c r="E404" i="14"/>
  <c r="E405" i="14"/>
  <c r="E406" i="14"/>
  <c r="E407" i="14"/>
  <c r="E408" i="14"/>
  <c r="E409" i="14"/>
  <c r="E410" i="14"/>
  <c r="E411" i="14"/>
  <c r="E412" i="14"/>
  <c r="E413" i="14"/>
  <c r="E414" i="14"/>
  <c r="E415" i="14"/>
  <c r="E416" i="14"/>
  <c r="E417" i="14"/>
  <c r="E418" i="14"/>
  <c r="E419" i="14"/>
  <c r="E420" i="14"/>
  <c r="E421" i="14"/>
  <c r="E422" i="14"/>
  <c r="E423" i="14"/>
  <c r="E424" i="14"/>
  <c r="E425" i="14"/>
  <c r="E426" i="14"/>
  <c r="E427" i="14"/>
  <c r="E428" i="14"/>
  <c r="E429" i="14"/>
  <c r="E430" i="14"/>
  <c r="E431" i="14"/>
  <c r="E432" i="14"/>
  <c r="E433" i="14"/>
  <c r="E434" i="14"/>
  <c r="E435" i="14"/>
  <c r="E436" i="14"/>
  <c r="E437" i="14"/>
  <c r="E438" i="14"/>
  <c r="E439" i="14"/>
  <c r="E440" i="14"/>
  <c r="E441" i="14"/>
  <c r="E442" i="14"/>
  <c r="E443" i="14"/>
  <c r="E444" i="14"/>
  <c r="E445" i="14"/>
  <c r="E446" i="14"/>
  <c r="E447" i="14"/>
  <c r="E448" i="14"/>
  <c r="E449" i="14"/>
  <c r="E450" i="14"/>
  <c r="E451" i="14"/>
  <c r="E452" i="14"/>
  <c r="E453" i="14"/>
  <c r="E454" i="14"/>
  <c r="E455" i="14"/>
  <c r="E456" i="14"/>
  <c r="E457" i="14"/>
  <c r="E458" i="14"/>
  <c r="E459" i="14"/>
  <c r="E460" i="14"/>
  <c r="E461" i="14"/>
  <c r="E462" i="14"/>
  <c r="E463" i="14"/>
  <c r="E464" i="14"/>
  <c r="E465" i="14"/>
  <c r="E466" i="14"/>
  <c r="E467" i="14"/>
  <c r="E468" i="14"/>
  <c r="E469" i="14"/>
  <c r="E470" i="14"/>
  <c r="E471" i="14"/>
  <c r="E472" i="14"/>
  <c r="E473" i="14"/>
  <c r="E474" i="14"/>
  <c r="E475" i="14"/>
  <c r="E476" i="14"/>
  <c r="E477" i="14"/>
  <c r="E478" i="14"/>
  <c r="E479" i="14"/>
  <c r="E480" i="14"/>
  <c r="E481" i="14"/>
  <c r="E482" i="14"/>
  <c r="E483" i="14"/>
  <c r="E484" i="14"/>
  <c r="E485" i="14"/>
  <c r="E486" i="14"/>
  <c r="E487" i="14"/>
  <c r="E488" i="14"/>
  <c r="E489" i="14"/>
  <c r="E490" i="14"/>
  <c r="E491" i="14"/>
  <c r="E492" i="14"/>
  <c r="E493" i="14"/>
  <c r="E494" i="14"/>
  <c r="E495" i="14"/>
  <c r="E496" i="14"/>
  <c r="E497" i="14"/>
  <c r="E498" i="14"/>
  <c r="E499" i="14"/>
  <c r="E500" i="14"/>
  <c r="E501" i="14"/>
  <c r="E502" i="14"/>
  <c r="E503" i="14"/>
  <c r="E504" i="14"/>
  <c r="E505" i="14"/>
  <c r="E506" i="14"/>
  <c r="E507" i="14"/>
  <c r="E508" i="14"/>
  <c r="E509" i="14"/>
  <c r="E510" i="14"/>
  <c r="E511" i="14"/>
  <c r="E512" i="14"/>
  <c r="E513" i="14"/>
  <c r="E514" i="14"/>
  <c r="E515" i="14"/>
  <c r="E516" i="14"/>
  <c r="E517" i="14"/>
  <c r="E518" i="14"/>
  <c r="E519" i="14"/>
  <c r="E520" i="14"/>
  <c r="E521" i="14"/>
  <c r="E522" i="14"/>
  <c r="E523" i="14"/>
  <c r="E524" i="14"/>
  <c r="E525" i="14"/>
  <c r="E526" i="14"/>
  <c r="E527" i="14"/>
  <c r="E528" i="14"/>
  <c r="E529" i="14"/>
  <c r="E530" i="14"/>
  <c r="E531" i="14"/>
  <c r="E532" i="14"/>
  <c r="E533" i="14"/>
  <c r="E534" i="14"/>
  <c r="E535" i="14"/>
  <c r="E536" i="14"/>
  <c r="E537" i="14"/>
  <c r="E538" i="14"/>
  <c r="E539" i="14"/>
  <c r="E540" i="14"/>
  <c r="E541" i="14"/>
  <c r="E542" i="14"/>
  <c r="E543" i="14"/>
  <c r="E544" i="14"/>
  <c r="E545" i="14"/>
  <c r="E546" i="14"/>
  <c r="E547" i="14"/>
  <c r="E548" i="14"/>
  <c r="E549" i="14"/>
  <c r="E550" i="14"/>
  <c r="E551" i="14"/>
  <c r="E552" i="14"/>
  <c r="E553" i="14"/>
  <c r="E554" i="14"/>
  <c r="E555" i="14"/>
  <c r="E556" i="14"/>
  <c r="E557" i="14"/>
  <c r="E558" i="14"/>
  <c r="E559" i="14"/>
  <c r="E560" i="14"/>
  <c r="E561" i="14"/>
  <c r="E562" i="14"/>
  <c r="E563" i="14"/>
  <c r="E564" i="14"/>
  <c r="E565" i="14"/>
  <c r="E566" i="14"/>
  <c r="E567" i="14"/>
  <c r="E568" i="14"/>
  <c r="E569" i="14"/>
  <c r="E570" i="14"/>
  <c r="E571" i="14"/>
  <c r="E572" i="14"/>
  <c r="E573" i="14"/>
  <c r="E574" i="14"/>
  <c r="E575" i="14"/>
  <c r="E576" i="14"/>
  <c r="E577" i="14"/>
  <c r="E578" i="14"/>
  <c r="E579" i="14"/>
  <c r="E580" i="14"/>
  <c r="E581" i="14"/>
  <c r="E582" i="14"/>
  <c r="E583" i="14"/>
  <c r="E584" i="14"/>
  <c r="E585" i="14"/>
  <c r="E586" i="14"/>
  <c r="E587" i="14"/>
  <c r="E588" i="14"/>
  <c r="E589" i="14"/>
  <c r="E590" i="14"/>
  <c r="E591" i="14"/>
  <c r="E592" i="14"/>
  <c r="E593" i="14"/>
  <c r="E594" i="14"/>
  <c r="E595" i="14"/>
  <c r="E596" i="14"/>
  <c r="E597" i="14"/>
  <c r="E598" i="14"/>
  <c r="E599" i="14"/>
  <c r="E600" i="14"/>
  <c r="E601" i="14"/>
  <c r="E602" i="14"/>
  <c r="E603" i="14"/>
  <c r="E604" i="14"/>
  <c r="E605" i="14"/>
  <c r="E606" i="14"/>
  <c r="E607" i="14"/>
  <c r="E608" i="14"/>
  <c r="E609" i="14"/>
  <c r="E610" i="14"/>
  <c r="E611" i="14"/>
  <c r="E612" i="14"/>
  <c r="E613" i="14"/>
  <c r="E614" i="14"/>
  <c r="E615" i="14"/>
  <c r="E616" i="14"/>
  <c r="E617" i="14"/>
  <c r="E618" i="14"/>
  <c r="E619" i="14"/>
  <c r="E620" i="14"/>
  <c r="E621" i="14"/>
  <c r="E622" i="14"/>
  <c r="E623" i="14"/>
  <c r="E624" i="14"/>
  <c r="E625" i="14"/>
  <c r="E626" i="14"/>
  <c r="E627" i="14"/>
  <c r="E628" i="14"/>
  <c r="E629" i="14"/>
  <c r="E630" i="14"/>
  <c r="E631" i="14"/>
  <c r="E632" i="14"/>
  <c r="E633" i="14"/>
  <c r="E634" i="14"/>
  <c r="E635" i="14"/>
  <c r="E636" i="14"/>
  <c r="E637" i="14"/>
  <c r="E638" i="14"/>
  <c r="E639" i="14"/>
  <c r="E640" i="14"/>
  <c r="E641" i="14"/>
  <c r="E642" i="14"/>
  <c r="E643" i="14"/>
  <c r="E644" i="14"/>
  <c r="E645" i="14"/>
  <c r="E646" i="14"/>
  <c r="E647" i="14"/>
  <c r="E648" i="14"/>
  <c r="E649" i="14"/>
  <c r="E650" i="14"/>
  <c r="E651" i="14"/>
  <c r="E652" i="14"/>
  <c r="E653" i="14"/>
  <c r="E654" i="14"/>
  <c r="E655" i="14"/>
  <c r="E656" i="14"/>
  <c r="E657" i="14"/>
  <c r="E658" i="14"/>
  <c r="E659" i="14"/>
  <c r="E660" i="14"/>
  <c r="E661" i="14"/>
  <c r="E662" i="14"/>
  <c r="E663" i="14"/>
  <c r="E664" i="14"/>
  <c r="E665" i="14"/>
  <c r="E666" i="14"/>
  <c r="E667" i="14"/>
  <c r="E668" i="14"/>
  <c r="E669" i="14"/>
  <c r="E670" i="14"/>
  <c r="E671" i="14"/>
  <c r="E672" i="14"/>
  <c r="E673" i="14"/>
  <c r="E674" i="14"/>
  <c r="E675" i="14"/>
  <c r="E676" i="14"/>
  <c r="E677" i="14"/>
  <c r="E678" i="14"/>
  <c r="E679" i="14"/>
  <c r="E680" i="14"/>
  <c r="E681" i="14"/>
  <c r="E682" i="14"/>
  <c r="E683" i="14"/>
  <c r="E684" i="14"/>
  <c r="E685" i="14"/>
  <c r="E686" i="14"/>
  <c r="E687" i="14"/>
  <c r="E688" i="14"/>
  <c r="E689" i="14"/>
  <c r="E690" i="14"/>
  <c r="E691" i="14"/>
  <c r="E692" i="14"/>
  <c r="E693" i="14"/>
  <c r="E694" i="14"/>
  <c r="E695" i="14"/>
  <c r="E696" i="14"/>
  <c r="E697" i="14"/>
  <c r="E698" i="14"/>
  <c r="E699" i="14"/>
  <c r="E700" i="14"/>
  <c r="E701" i="14"/>
  <c r="E702" i="14"/>
  <c r="E703" i="14"/>
  <c r="E704" i="14"/>
  <c r="E705" i="14"/>
  <c r="E706" i="14"/>
  <c r="E707" i="14"/>
  <c r="E708" i="14"/>
  <c r="E709" i="14"/>
  <c r="E710" i="14"/>
  <c r="E711" i="14"/>
  <c r="E712" i="14"/>
  <c r="E713" i="14"/>
  <c r="E714" i="14"/>
  <c r="E715" i="14"/>
  <c r="E716" i="14"/>
  <c r="E717" i="14"/>
  <c r="E718" i="14"/>
  <c r="E719" i="14"/>
  <c r="E720" i="14"/>
  <c r="E721" i="14"/>
  <c r="E722" i="14"/>
  <c r="E723" i="14"/>
  <c r="E724" i="14"/>
  <c r="E725" i="14"/>
  <c r="E726" i="14"/>
  <c r="E727" i="14"/>
  <c r="E728" i="14"/>
  <c r="E729" i="14"/>
  <c r="E730" i="14"/>
  <c r="E731" i="14"/>
  <c r="E732" i="14"/>
  <c r="E733" i="14"/>
  <c r="E734" i="14"/>
  <c r="E735" i="14"/>
  <c r="E736" i="14"/>
  <c r="E737" i="14"/>
  <c r="E738" i="14"/>
  <c r="E739" i="14"/>
  <c r="E740" i="14"/>
  <c r="E741" i="14"/>
  <c r="E742" i="14"/>
  <c r="E743" i="14"/>
  <c r="E744" i="14"/>
  <c r="E745" i="14"/>
  <c r="E746" i="14"/>
  <c r="E747" i="14"/>
  <c r="E748" i="14"/>
  <c r="E749" i="14"/>
  <c r="E750" i="14"/>
  <c r="E751" i="14"/>
  <c r="E752" i="14"/>
  <c r="E753" i="14"/>
  <c r="E754" i="14"/>
  <c r="E755" i="14"/>
  <c r="E756" i="14"/>
  <c r="E757" i="14"/>
  <c r="E758" i="14"/>
  <c r="E759" i="14"/>
  <c r="E760" i="14"/>
  <c r="E761" i="14"/>
  <c r="E762" i="14"/>
  <c r="E763" i="14"/>
  <c r="E764" i="14"/>
  <c r="E765" i="14"/>
  <c r="E766" i="14"/>
  <c r="E767" i="14"/>
  <c r="E768" i="14"/>
  <c r="E769" i="14"/>
  <c r="E770" i="14"/>
  <c r="E771" i="14"/>
  <c r="E772" i="14"/>
  <c r="E773" i="14"/>
  <c r="E774" i="14"/>
  <c r="E775" i="14"/>
  <c r="E776" i="14"/>
  <c r="E777" i="14"/>
  <c r="E778" i="14"/>
  <c r="E779" i="14"/>
  <c r="E780" i="14"/>
  <c r="E781" i="14"/>
  <c r="E782" i="14"/>
  <c r="E783" i="14"/>
  <c r="E784" i="14"/>
  <c r="E785" i="14"/>
  <c r="E786" i="14"/>
  <c r="E787" i="14"/>
  <c r="E788" i="14"/>
  <c r="E789" i="14"/>
  <c r="E790" i="14"/>
  <c r="E791" i="14"/>
  <c r="E792" i="14"/>
  <c r="E793" i="14"/>
  <c r="E794" i="14"/>
  <c r="E795" i="14"/>
  <c r="E796" i="14"/>
  <c r="E797" i="14"/>
  <c r="E798" i="14"/>
  <c r="E799" i="14"/>
  <c r="E800" i="14"/>
  <c r="E801" i="14"/>
  <c r="E802" i="14"/>
  <c r="E803" i="14"/>
  <c r="E804" i="14"/>
  <c r="E805" i="14"/>
  <c r="E806" i="14"/>
  <c r="E807" i="14"/>
  <c r="E808" i="14"/>
  <c r="E809" i="14"/>
  <c r="E810" i="14"/>
  <c r="E811" i="14"/>
  <c r="E812" i="14"/>
  <c r="E813" i="14"/>
  <c r="E814" i="14"/>
  <c r="E815" i="14"/>
  <c r="E816" i="14"/>
  <c r="E817" i="14"/>
  <c r="E818" i="14"/>
  <c r="E819" i="14"/>
  <c r="E820" i="14"/>
  <c r="E821" i="14"/>
  <c r="E822" i="14"/>
  <c r="E823" i="14"/>
  <c r="E824" i="14"/>
  <c r="E825" i="14"/>
  <c r="E826" i="14"/>
  <c r="E827" i="14"/>
  <c r="E828" i="14"/>
  <c r="E829" i="14"/>
  <c r="E830" i="14"/>
  <c r="E831" i="14"/>
  <c r="E832" i="14"/>
  <c r="E833" i="14"/>
  <c r="E834" i="14"/>
  <c r="E835" i="14"/>
  <c r="E836" i="14"/>
  <c r="E837" i="14"/>
  <c r="E838" i="14"/>
  <c r="E839" i="14"/>
  <c r="E840" i="14"/>
  <c r="E841" i="14"/>
  <c r="E842" i="14"/>
  <c r="E843" i="14"/>
  <c r="E844" i="14"/>
  <c r="E845" i="14"/>
  <c r="E846" i="14"/>
  <c r="E847" i="14"/>
  <c r="E848" i="14"/>
  <c r="E849" i="14"/>
  <c r="E850" i="14"/>
  <c r="E851" i="14"/>
  <c r="E852" i="14"/>
  <c r="E853" i="14"/>
  <c r="E854" i="14"/>
  <c r="E855" i="14"/>
  <c r="E856" i="14"/>
  <c r="E857" i="14"/>
  <c r="E858" i="14"/>
  <c r="E859" i="14"/>
  <c r="E860" i="14"/>
  <c r="E861" i="14"/>
  <c r="E862" i="14"/>
  <c r="E863" i="14"/>
  <c r="E864" i="14"/>
  <c r="E865" i="14"/>
  <c r="E866" i="14"/>
  <c r="E867" i="14"/>
  <c r="E868" i="14"/>
  <c r="E869" i="14"/>
  <c r="E870" i="14"/>
  <c r="E871" i="14"/>
  <c r="E872" i="14"/>
  <c r="E873" i="14"/>
  <c r="E874" i="14"/>
  <c r="E875" i="14"/>
  <c r="E876" i="14"/>
  <c r="E877" i="14"/>
  <c r="E878" i="14"/>
  <c r="E879" i="14"/>
  <c r="E880" i="14"/>
  <c r="E881" i="14"/>
  <c r="E882" i="14"/>
  <c r="E883" i="14"/>
  <c r="E884" i="14"/>
  <c r="E885" i="14"/>
  <c r="E886" i="14"/>
  <c r="E887" i="14"/>
  <c r="E888" i="14"/>
  <c r="E889" i="14"/>
  <c r="E890" i="14"/>
  <c r="E891" i="14"/>
  <c r="E892" i="14"/>
  <c r="E893" i="14"/>
  <c r="E894" i="14"/>
  <c r="E895" i="14"/>
  <c r="E896" i="14"/>
  <c r="E897" i="14"/>
  <c r="E898" i="14"/>
  <c r="E899" i="14"/>
  <c r="E900" i="14"/>
  <c r="E901" i="14"/>
  <c r="E902" i="14"/>
  <c r="E903" i="14"/>
  <c r="E904" i="14"/>
  <c r="E905" i="14"/>
  <c r="E906" i="14"/>
  <c r="E907" i="14"/>
  <c r="E908" i="14"/>
  <c r="E909" i="14"/>
  <c r="E910" i="14"/>
  <c r="E911" i="14"/>
  <c r="E912" i="14"/>
  <c r="E913" i="14"/>
  <c r="E914" i="14"/>
  <c r="E915" i="14"/>
  <c r="E916" i="14"/>
  <c r="E917" i="14"/>
  <c r="E918" i="14"/>
  <c r="E919" i="14"/>
  <c r="E920" i="14"/>
  <c r="E921" i="14"/>
  <c r="E922" i="14"/>
  <c r="E923" i="14"/>
  <c r="E924" i="14"/>
  <c r="E925" i="14"/>
  <c r="E926" i="14"/>
  <c r="E927" i="14"/>
  <c r="E928" i="14"/>
  <c r="E929" i="14"/>
  <c r="E930" i="14"/>
  <c r="E931" i="14"/>
  <c r="E932" i="14"/>
  <c r="E933" i="14"/>
  <c r="E934" i="14"/>
  <c r="E935" i="14"/>
  <c r="E936" i="14"/>
  <c r="E937" i="14"/>
  <c r="E938" i="14"/>
  <c r="E939" i="14"/>
  <c r="E940" i="14"/>
  <c r="E941" i="14"/>
  <c r="E942" i="14"/>
  <c r="E943" i="14"/>
  <c r="E944" i="14"/>
  <c r="E945" i="14"/>
  <c r="E946" i="14"/>
  <c r="E947" i="14"/>
  <c r="E948" i="14"/>
  <c r="E949" i="14"/>
  <c r="E950" i="14"/>
  <c r="E951" i="14"/>
  <c r="E952" i="14"/>
  <c r="E953" i="14"/>
  <c r="E954" i="14"/>
  <c r="E955" i="14"/>
  <c r="E956" i="14"/>
  <c r="E957" i="14"/>
  <c r="E958" i="14"/>
  <c r="E959" i="14"/>
  <c r="E960" i="14"/>
  <c r="E961" i="14"/>
  <c r="E962" i="14"/>
  <c r="E963" i="14"/>
  <c r="E964" i="14"/>
  <c r="E965" i="14"/>
  <c r="E966" i="14"/>
  <c r="E967" i="14"/>
  <c r="E968" i="14"/>
  <c r="E969" i="14"/>
  <c r="E970" i="14"/>
  <c r="E971" i="14"/>
  <c r="E972" i="14"/>
  <c r="E973" i="14"/>
  <c r="E974" i="14"/>
  <c r="E975" i="14"/>
  <c r="E976" i="14"/>
  <c r="E977" i="14"/>
  <c r="E978" i="14"/>
  <c r="E979" i="14"/>
  <c r="E980" i="14"/>
  <c r="E981" i="14"/>
  <c r="E982" i="14"/>
  <c r="E983" i="14"/>
  <c r="E984" i="14"/>
  <c r="E985" i="14"/>
  <c r="E986" i="14"/>
  <c r="E987" i="14"/>
  <c r="E988" i="14"/>
  <c r="E989" i="14"/>
  <c r="E990" i="14"/>
  <c r="E991" i="14"/>
  <c r="E992" i="14"/>
  <c r="E993" i="14"/>
  <c r="E994" i="14"/>
  <c r="E995" i="14"/>
  <c r="E996" i="14"/>
  <c r="E997" i="14"/>
  <c r="E998" i="14"/>
  <c r="E999" i="14"/>
  <c r="E1000" i="14"/>
  <c r="E5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540" i="14"/>
  <c r="D541" i="14"/>
  <c r="D542" i="14"/>
  <c r="D543" i="14"/>
  <c r="D544" i="14"/>
  <c r="D545" i="14"/>
  <c r="D546" i="14"/>
  <c r="D547" i="14"/>
  <c r="D548" i="14"/>
  <c r="D549" i="14"/>
  <c r="D550" i="14"/>
  <c r="D551" i="14"/>
  <c r="D552" i="14"/>
  <c r="D553" i="14"/>
  <c r="D554" i="14"/>
  <c r="D555" i="14"/>
  <c r="D556" i="14"/>
  <c r="D557" i="14"/>
  <c r="D558" i="14"/>
  <c r="D559" i="14"/>
  <c r="D560" i="14"/>
  <c r="D561" i="14"/>
  <c r="D562" i="14"/>
  <c r="D563" i="14"/>
  <c r="D564" i="14"/>
  <c r="D565" i="14"/>
  <c r="D566" i="14"/>
  <c r="D567" i="14"/>
  <c r="D568" i="14"/>
  <c r="D569" i="14"/>
  <c r="D570" i="14"/>
  <c r="D571" i="14"/>
  <c r="D572" i="14"/>
  <c r="D573" i="14"/>
  <c r="D574" i="14"/>
  <c r="D575" i="14"/>
  <c r="D576" i="14"/>
  <c r="D577" i="14"/>
  <c r="D578" i="14"/>
  <c r="D579" i="14"/>
  <c r="D580" i="14"/>
  <c r="D581" i="14"/>
  <c r="D582" i="14"/>
  <c r="D583" i="14"/>
  <c r="D584" i="14"/>
  <c r="D585" i="14"/>
  <c r="D586" i="14"/>
  <c r="D587" i="14"/>
  <c r="D588" i="14"/>
  <c r="D589" i="14"/>
  <c r="D590" i="14"/>
  <c r="D591" i="14"/>
  <c r="D592" i="14"/>
  <c r="D593" i="14"/>
  <c r="D594" i="14"/>
  <c r="D595" i="14"/>
  <c r="D596" i="14"/>
  <c r="D597" i="14"/>
  <c r="D598" i="14"/>
  <c r="D599" i="14"/>
  <c r="D600" i="14"/>
  <c r="D601" i="14"/>
  <c r="D602" i="14"/>
  <c r="D603" i="14"/>
  <c r="D604" i="14"/>
  <c r="D605" i="14"/>
  <c r="D606" i="14"/>
  <c r="D607" i="14"/>
  <c r="D608" i="14"/>
  <c r="D609" i="14"/>
  <c r="D610" i="14"/>
  <c r="D611" i="14"/>
  <c r="D612" i="14"/>
  <c r="D613" i="14"/>
  <c r="D614" i="14"/>
  <c r="D615" i="14"/>
  <c r="D616" i="14"/>
  <c r="D617" i="14"/>
  <c r="D618" i="14"/>
  <c r="D619" i="14"/>
  <c r="D620" i="14"/>
  <c r="D621" i="14"/>
  <c r="D622" i="14"/>
  <c r="D623" i="14"/>
  <c r="D624" i="14"/>
  <c r="D625" i="14"/>
  <c r="D626" i="14"/>
  <c r="D627" i="14"/>
  <c r="D628" i="14"/>
  <c r="D629" i="14"/>
  <c r="D630" i="14"/>
  <c r="D631" i="14"/>
  <c r="D632" i="14"/>
  <c r="D633" i="14"/>
  <c r="D634" i="14"/>
  <c r="D635" i="14"/>
  <c r="D636" i="14"/>
  <c r="D637" i="14"/>
  <c r="D638" i="14"/>
  <c r="D639" i="14"/>
  <c r="D640" i="14"/>
  <c r="D641" i="14"/>
  <c r="D642" i="14"/>
  <c r="D643" i="14"/>
  <c r="D644" i="14"/>
  <c r="D645" i="14"/>
  <c r="D646" i="14"/>
  <c r="D647" i="14"/>
  <c r="D648" i="14"/>
  <c r="D649" i="14"/>
  <c r="D650" i="14"/>
  <c r="D651" i="14"/>
  <c r="D652" i="14"/>
  <c r="D653" i="14"/>
  <c r="D654" i="14"/>
  <c r="D655" i="14"/>
  <c r="D656" i="14"/>
  <c r="D657" i="14"/>
  <c r="D658" i="14"/>
  <c r="D659" i="14"/>
  <c r="D660" i="14"/>
  <c r="D661" i="14"/>
  <c r="D662" i="14"/>
  <c r="D663" i="14"/>
  <c r="D664" i="14"/>
  <c r="D665" i="14"/>
  <c r="D666" i="14"/>
  <c r="D667" i="14"/>
  <c r="D668" i="14"/>
  <c r="D669" i="14"/>
  <c r="D670" i="14"/>
  <c r="D671" i="14"/>
  <c r="D672" i="14"/>
  <c r="D673" i="14"/>
  <c r="D674" i="14"/>
  <c r="D675" i="14"/>
  <c r="D676" i="14"/>
  <c r="D677" i="14"/>
  <c r="D678" i="14"/>
  <c r="D679" i="14"/>
  <c r="D680" i="14"/>
  <c r="D681" i="14"/>
  <c r="D682" i="14"/>
  <c r="D683" i="14"/>
  <c r="D684" i="14"/>
  <c r="D685" i="14"/>
  <c r="D686" i="14"/>
  <c r="D687" i="14"/>
  <c r="D688" i="14"/>
  <c r="D689" i="14"/>
  <c r="D690" i="14"/>
  <c r="D691" i="14"/>
  <c r="D692" i="14"/>
  <c r="D693" i="14"/>
  <c r="D694" i="14"/>
  <c r="D695" i="14"/>
  <c r="D696" i="14"/>
  <c r="D697" i="14"/>
  <c r="D698" i="14"/>
  <c r="D699" i="14"/>
  <c r="D700" i="14"/>
  <c r="D701" i="14"/>
  <c r="D702" i="14"/>
  <c r="D703" i="14"/>
  <c r="D704" i="14"/>
  <c r="D705" i="14"/>
  <c r="D706" i="14"/>
  <c r="D707" i="14"/>
  <c r="D708" i="14"/>
  <c r="D709" i="14"/>
  <c r="D710" i="14"/>
  <c r="D711" i="14"/>
  <c r="D712" i="14"/>
  <c r="D713" i="14"/>
  <c r="D714" i="14"/>
  <c r="D715" i="14"/>
  <c r="D716" i="14"/>
  <c r="D717" i="14"/>
  <c r="D718" i="14"/>
  <c r="D719" i="14"/>
  <c r="D720" i="14"/>
  <c r="D721" i="14"/>
  <c r="D722" i="14"/>
  <c r="D723" i="14"/>
  <c r="D724" i="14"/>
  <c r="D725" i="14"/>
  <c r="D726" i="14"/>
  <c r="D727" i="14"/>
  <c r="D728" i="14"/>
  <c r="D729" i="14"/>
  <c r="D730" i="14"/>
  <c r="D731" i="14"/>
  <c r="D732" i="14"/>
  <c r="D733" i="14"/>
  <c r="D734" i="14"/>
  <c r="D735" i="14"/>
  <c r="D736" i="14"/>
  <c r="D737" i="14"/>
  <c r="D738" i="14"/>
  <c r="D739" i="14"/>
  <c r="D740" i="14"/>
  <c r="D741" i="14"/>
  <c r="D742" i="14"/>
  <c r="D743" i="14"/>
  <c r="D744" i="14"/>
  <c r="D745" i="14"/>
  <c r="D746" i="14"/>
  <c r="D747" i="14"/>
  <c r="D748" i="14"/>
  <c r="D749" i="14"/>
  <c r="D750" i="14"/>
  <c r="D751" i="14"/>
  <c r="D752" i="14"/>
  <c r="D753" i="14"/>
  <c r="D754" i="14"/>
  <c r="D755" i="14"/>
  <c r="D756" i="14"/>
  <c r="D757" i="14"/>
  <c r="D758" i="14"/>
  <c r="D759" i="14"/>
  <c r="D760" i="14"/>
  <c r="D761" i="14"/>
  <c r="D762" i="14"/>
  <c r="D763" i="14"/>
  <c r="D764" i="14"/>
  <c r="D765" i="14"/>
  <c r="D766" i="14"/>
  <c r="D767" i="14"/>
  <c r="D768" i="14"/>
  <c r="D769" i="14"/>
  <c r="D770" i="14"/>
  <c r="D771" i="14"/>
  <c r="D772" i="14"/>
  <c r="D773" i="14"/>
  <c r="D774" i="14"/>
  <c r="D775" i="14"/>
  <c r="D776" i="14"/>
  <c r="D777" i="14"/>
  <c r="D778" i="14"/>
  <c r="D779" i="14"/>
  <c r="D780" i="14"/>
  <c r="D781" i="14"/>
  <c r="D782" i="14"/>
  <c r="D783" i="14"/>
  <c r="D784" i="14"/>
  <c r="D785" i="14"/>
  <c r="D786" i="14"/>
  <c r="D787" i="14"/>
  <c r="D788" i="14"/>
  <c r="D789" i="14"/>
  <c r="D790" i="14"/>
  <c r="D791" i="14"/>
  <c r="D792" i="14"/>
  <c r="D793" i="14"/>
  <c r="D794" i="14"/>
  <c r="D795" i="14"/>
  <c r="D796" i="14"/>
  <c r="D797" i="14"/>
  <c r="D798" i="14"/>
  <c r="D799" i="14"/>
  <c r="D800" i="14"/>
  <c r="D801" i="14"/>
  <c r="D802" i="14"/>
  <c r="D803" i="14"/>
  <c r="D804" i="14"/>
  <c r="D805" i="14"/>
  <c r="D806" i="14"/>
  <c r="D807" i="14"/>
  <c r="D808" i="14"/>
  <c r="D809" i="14"/>
  <c r="D810" i="14"/>
  <c r="D811" i="14"/>
  <c r="D812" i="14"/>
  <c r="D813" i="14"/>
  <c r="D814" i="14"/>
  <c r="D815" i="14"/>
  <c r="D816" i="14"/>
  <c r="D817" i="14"/>
  <c r="D818" i="14"/>
  <c r="D819" i="14"/>
  <c r="D820" i="14"/>
  <c r="D821" i="14"/>
  <c r="D822" i="14"/>
  <c r="D823" i="14"/>
  <c r="D824" i="14"/>
  <c r="D825" i="14"/>
  <c r="D826" i="14"/>
  <c r="D827" i="14"/>
  <c r="D828" i="14"/>
  <c r="D829" i="14"/>
  <c r="D830" i="14"/>
  <c r="D831" i="14"/>
  <c r="D832" i="14"/>
  <c r="D833" i="14"/>
  <c r="D834" i="14"/>
  <c r="D835" i="14"/>
  <c r="D836" i="14"/>
  <c r="D837" i="14"/>
  <c r="D838" i="14"/>
  <c r="D839" i="14"/>
  <c r="D840" i="14"/>
  <c r="D841" i="14"/>
  <c r="D842" i="14"/>
  <c r="D843" i="14"/>
  <c r="D844" i="14"/>
  <c r="D845" i="14"/>
  <c r="D846" i="14"/>
  <c r="D847" i="14"/>
  <c r="D848" i="14"/>
  <c r="D849" i="14"/>
  <c r="D850" i="14"/>
  <c r="D851" i="14"/>
  <c r="D852" i="14"/>
  <c r="D853" i="14"/>
  <c r="D854" i="14"/>
  <c r="D855" i="14"/>
  <c r="D856" i="14"/>
  <c r="D857" i="14"/>
  <c r="D858" i="14"/>
  <c r="D859" i="14"/>
  <c r="D860" i="14"/>
  <c r="D861" i="14"/>
  <c r="D862" i="14"/>
  <c r="D863" i="14"/>
  <c r="D864" i="14"/>
  <c r="D865" i="14"/>
  <c r="D866" i="14"/>
  <c r="D867" i="14"/>
  <c r="D868" i="14"/>
  <c r="D869" i="14"/>
  <c r="D870" i="14"/>
  <c r="D871" i="14"/>
  <c r="D872" i="14"/>
  <c r="D873" i="14"/>
  <c r="D874" i="14"/>
  <c r="D875" i="14"/>
  <c r="D876" i="14"/>
  <c r="D877" i="14"/>
  <c r="D878" i="14"/>
  <c r="D879" i="14"/>
  <c r="D880" i="14"/>
  <c r="D881" i="14"/>
  <c r="D882" i="14"/>
  <c r="D883" i="14"/>
  <c r="D884" i="14"/>
  <c r="D885" i="14"/>
  <c r="D886" i="14"/>
  <c r="D887" i="14"/>
  <c r="D888" i="14"/>
  <c r="D889" i="14"/>
  <c r="D890" i="14"/>
  <c r="D891" i="14"/>
  <c r="D892" i="14"/>
  <c r="D893" i="14"/>
  <c r="D894" i="14"/>
  <c r="D895" i="14"/>
  <c r="D896" i="14"/>
  <c r="D897" i="14"/>
  <c r="D898" i="14"/>
  <c r="D899" i="14"/>
  <c r="D900" i="14"/>
  <c r="D901" i="14"/>
  <c r="D902" i="14"/>
  <c r="D903" i="14"/>
  <c r="D904" i="14"/>
  <c r="D905" i="14"/>
  <c r="D906" i="14"/>
  <c r="D907" i="14"/>
  <c r="D908" i="14"/>
  <c r="D909" i="14"/>
  <c r="D910" i="14"/>
  <c r="D911" i="14"/>
  <c r="D912" i="14"/>
  <c r="D913" i="14"/>
  <c r="D914" i="14"/>
  <c r="D915" i="14"/>
  <c r="D916" i="14"/>
  <c r="D917" i="14"/>
  <c r="D918" i="14"/>
  <c r="D919" i="14"/>
  <c r="D920" i="14"/>
  <c r="D921" i="14"/>
  <c r="D922" i="14"/>
  <c r="D923" i="14"/>
  <c r="D924" i="14"/>
  <c r="D925" i="14"/>
  <c r="D926" i="14"/>
  <c r="D927" i="14"/>
  <c r="D928" i="14"/>
  <c r="D929" i="14"/>
  <c r="D930" i="14"/>
  <c r="D931" i="14"/>
  <c r="D932" i="14"/>
  <c r="D933" i="14"/>
  <c r="D934" i="14"/>
  <c r="D935" i="14"/>
  <c r="D936" i="14"/>
  <c r="D937" i="14"/>
  <c r="D938" i="14"/>
  <c r="D939" i="14"/>
  <c r="D940" i="14"/>
  <c r="D941" i="14"/>
  <c r="D942" i="14"/>
  <c r="D943" i="14"/>
  <c r="D944" i="14"/>
  <c r="D945" i="14"/>
  <c r="D946" i="14"/>
  <c r="D947" i="14"/>
  <c r="D948" i="14"/>
  <c r="D949" i="14"/>
  <c r="D950" i="14"/>
  <c r="D951" i="14"/>
  <c r="D952" i="14"/>
  <c r="D953" i="14"/>
  <c r="D954" i="14"/>
  <c r="D955" i="14"/>
  <c r="D956" i="14"/>
  <c r="D957" i="14"/>
  <c r="D958" i="14"/>
  <c r="D959" i="14"/>
  <c r="D960" i="14"/>
  <c r="D961" i="14"/>
  <c r="D962" i="14"/>
  <c r="D963" i="14"/>
  <c r="D964" i="14"/>
  <c r="D965" i="14"/>
  <c r="D966" i="14"/>
  <c r="D967" i="14"/>
  <c r="D968" i="14"/>
  <c r="D969" i="14"/>
  <c r="D970" i="14"/>
  <c r="D971" i="14"/>
  <c r="D972" i="14"/>
  <c r="D973" i="14"/>
  <c r="D974" i="14"/>
  <c r="D975" i="14"/>
  <c r="D976" i="14"/>
  <c r="D977" i="14"/>
  <c r="D978" i="14"/>
  <c r="D979" i="14"/>
  <c r="D980" i="14"/>
  <c r="D981" i="14"/>
  <c r="D982" i="14"/>
  <c r="D983" i="14"/>
  <c r="D984" i="14"/>
  <c r="D985" i="14"/>
  <c r="D986" i="14"/>
  <c r="D987" i="14"/>
  <c r="D988" i="14"/>
  <c r="D989" i="14"/>
  <c r="D990" i="14"/>
  <c r="D991" i="14"/>
  <c r="D992" i="14"/>
  <c r="D993" i="14"/>
  <c r="D994" i="14"/>
  <c r="D995" i="14"/>
  <c r="D996" i="14"/>
  <c r="D997" i="14"/>
  <c r="D998" i="14"/>
  <c r="D999" i="14"/>
  <c r="D1000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2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3" i="14"/>
  <c r="B554" i="14"/>
  <c r="B555" i="14"/>
  <c r="B556" i="14"/>
  <c r="B557" i="14"/>
  <c r="B558" i="14"/>
  <c r="B559" i="14"/>
  <c r="B560" i="14"/>
  <c r="B561" i="14"/>
  <c r="B562" i="14"/>
  <c r="B563" i="14"/>
  <c r="B564" i="14"/>
  <c r="B565" i="14"/>
  <c r="B566" i="14"/>
  <c r="B567" i="14"/>
  <c r="B568" i="14"/>
  <c r="B569" i="14"/>
  <c r="B570" i="14"/>
  <c r="B571" i="14"/>
  <c r="B572" i="14"/>
  <c r="B573" i="14"/>
  <c r="B574" i="14"/>
  <c r="B575" i="14"/>
  <c r="B576" i="14"/>
  <c r="B577" i="14"/>
  <c r="B578" i="14"/>
  <c r="B579" i="14"/>
  <c r="B580" i="14"/>
  <c r="B581" i="14"/>
  <c r="B582" i="14"/>
  <c r="B583" i="14"/>
  <c r="B584" i="14"/>
  <c r="B585" i="14"/>
  <c r="B586" i="14"/>
  <c r="B587" i="14"/>
  <c r="B588" i="14"/>
  <c r="B589" i="14"/>
  <c r="B590" i="14"/>
  <c r="B591" i="14"/>
  <c r="B592" i="14"/>
  <c r="B593" i="14"/>
  <c r="B594" i="14"/>
  <c r="B595" i="14"/>
  <c r="B596" i="14"/>
  <c r="B597" i="14"/>
  <c r="B598" i="14"/>
  <c r="B599" i="14"/>
  <c r="B600" i="14"/>
  <c r="B601" i="14"/>
  <c r="B602" i="14"/>
  <c r="B603" i="14"/>
  <c r="B604" i="14"/>
  <c r="B605" i="14"/>
  <c r="B606" i="14"/>
  <c r="B607" i="14"/>
  <c r="B608" i="14"/>
  <c r="B609" i="14"/>
  <c r="B610" i="14"/>
  <c r="B611" i="14"/>
  <c r="B612" i="14"/>
  <c r="B613" i="14"/>
  <c r="B614" i="14"/>
  <c r="B615" i="14"/>
  <c r="B616" i="14"/>
  <c r="B617" i="14"/>
  <c r="B618" i="14"/>
  <c r="B619" i="14"/>
  <c r="B620" i="14"/>
  <c r="B621" i="14"/>
  <c r="B622" i="14"/>
  <c r="B623" i="14"/>
  <c r="B624" i="14"/>
  <c r="B625" i="14"/>
  <c r="B626" i="14"/>
  <c r="B627" i="14"/>
  <c r="B628" i="14"/>
  <c r="B629" i="14"/>
  <c r="B630" i="14"/>
  <c r="B631" i="14"/>
  <c r="B632" i="14"/>
  <c r="B633" i="14"/>
  <c r="B634" i="14"/>
  <c r="B635" i="14"/>
  <c r="B636" i="14"/>
  <c r="B637" i="14"/>
  <c r="B638" i="14"/>
  <c r="B639" i="14"/>
  <c r="B640" i="14"/>
  <c r="B641" i="14"/>
  <c r="B642" i="14"/>
  <c r="B643" i="14"/>
  <c r="B644" i="14"/>
  <c r="B645" i="14"/>
  <c r="B646" i="14"/>
  <c r="B647" i="14"/>
  <c r="B648" i="14"/>
  <c r="B649" i="14"/>
  <c r="B650" i="14"/>
  <c r="B651" i="14"/>
  <c r="B652" i="14"/>
  <c r="B653" i="14"/>
  <c r="B654" i="14"/>
  <c r="B655" i="14"/>
  <c r="B656" i="14"/>
  <c r="B657" i="14"/>
  <c r="B658" i="14"/>
  <c r="B659" i="14"/>
  <c r="B660" i="14"/>
  <c r="B661" i="14"/>
  <c r="B662" i="14"/>
  <c r="B663" i="14"/>
  <c r="B664" i="14"/>
  <c r="B665" i="14"/>
  <c r="B666" i="14"/>
  <c r="B667" i="14"/>
  <c r="B668" i="14"/>
  <c r="B669" i="14"/>
  <c r="B670" i="14"/>
  <c r="B671" i="14"/>
  <c r="B672" i="14"/>
  <c r="B673" i="14"/>
  <c r="B674" i="14"/>
  <c r="B675" i="14"/>
  <c r="B676" i="14"/>
  <c r="B677" i="14"/>
  <c r="B678" i="14"/>
  <c r="B679" i="14"/>
  <c r="B680" i="14"/>
  <c r="B681" i="14"/>
  <c r="B682" i="14"/>
  <c r="B683" i="14"/>
  <c r="B684" i="14"/>
  <c r="B685" i="14"/>
  <c r="B686" i="14"/>
  <c r="B687" i="14"/>
  <c r="B688" i="14"/>
  <c r="B689" i="14"/>
  <c r="B690" i="14"/>
  <c r="B691" i="14"/>
  <c r="B692" i="14"/>
  <c r="B693" i="14"/>
  <c r="B694" i="14"/>
  <c r="B695" i="14"/>
  <c r="B696" i="14"/>
  <c r="B697" i="14"/>
  <c r="B698" i="14"/>
  <c r="B699" i="14"/>
  <c r="B700" i="14"/>
  <c r="B701" i="14"/>
  <c r="B702" i="14"/>
  <c r="B703" i="14"/>
  <c r="B704" i="14"/>
  <c r="B705" i="14"/>
  <c r="B706" i="14"/>
  <c r="B707" i="14"/>
  <c r="B708" i="14"/>
  <c r="B709" i="14"/>
  <c r="B710" i="14"/>
  <c r="B711" i="14"/>
  <c r="B712" i="14"/>
  <c r="B713" i="14"/>
  <c r="B714" i="14"/>
  <c r="B715" i="14"/>
  <c r="B716" i="14"/>
  <c r="B717" i="14"/>
  <c r="B718" i="14"/>
  <c r="B719" i="14"/>
  <c r="B720" i="14"/>
  <c r="B721" i="14"/>
  <c r="B722" i="14"/>
  <c r="B723" i="14"/>
  <c r="B724" i="14"/>
  <c r="B725" i="14"/>
  <c r="B726" i="14"/>
  <c r="B727" i="14"/>
  <c r="B728" i="14"/>
  <c r="B729" i="14"/>
  <c r="B730" i="14"/>
  <c r="B731" i="14"/>
  <c r="B732" i="14"/>
  <c r="B733" i="14"/>
  <c r="B734" i="14"/>
  <c r="B735" i="14"/>
  <c r="B736" i="14"/>
  <c r="B737" i="14"/>
  <c r="B738" i="14"/>
  <c r="B739" i="14"/>
  <c r="B740" i="14"/>
  <c r="B741" i="14"/>
  <c r="B742" i="14"/>
  <c r="B743" i="14"/>
  <c r="B744" i="14"/>
  <c r="B745" i="14"/>
  <c r="B746" i="14"/>
  <c r="B747" i="14"/>
  <c r="B748" i="14"/>
  <c r="B749" i="14"/>
  <c r="B750" i="14"/>
  <c r="B751" i="14"/>
  <c r="B752" i="14"/>
  <c r="B753" i="14"/>
  <c r="B754" i="14"/>
  <c r="B755" i="14"/>
  <c r="B756" i="14"/>
  <c r="B757" i="14"/>
  <c r="B758" i="14"/>
  <c r="B759" i="14"/>
  <c r="B760" i="14"/>
  <c r="B761" i="14"/>
  <c r="B762" i="14"/>
  <c r="B763" i="14"/>
  <c r="B764" i="14"/>
  <c r="B765" i="14"/>
  <c r="B766" i="14"/>
  <c r="B767" i="14"/>
  <c r="B768" i="14"/>
  <c r="B769" i="14"/>
  <c r="B770" i="14"/>
  <c r="B771" i="14"/>
  <c r="B772" i="14"/>
  <c r="B773" i="14"/>
  <c r="B774" i="14"/>
  <c r="B775" i="14"/>
  <c r="B776" i="14"/>
  <c r="B777" i="14"/>
  <c r="B778" i="14"/>
  <c r="B779" i="14"/>
  <c r="B780" i="14"/>
  <c r="B781" i="14"/>
  <c r="B782" i="14"/>
  <c r="B783" i="14"/>
  <c r="B784" i="14"/>
  <c r="B785" i="14"/>
  <c r="B786" i="14"/>
  <c r="B787" i="14"/>
  <c r="B788" i="14"/>
  <c r="B789" i="14"/>
  <c r="B790" i="14"/>
  <c r="B791" i="14"/>
  <c r="B792" i="14"/>
  <c r="B793" i="14"/>
  <c r="B794" i="14"/>
  <c r="B795" i="14"/>
  <c r="B796" i="14"/>
  <c r="B797" i="14"/>
  <c r="B798" i="14"/>
  <c r="B799" i="14"/>
  <c r="B800" i="14"/>
  <c r="B801" i="14"/>
  <c r="B802" i="14"/>
  <c r="B803" i="14"/>
  <c r="B804" i="14"/>
  <c r="B805" i="14"/>
  <c r="B806" i="14"/>
  <c r="B807" i="14"/>
  <c r="B808" i="14"/>
  <c r="B809" i="14"/>
  <c r="B810" i="14"/>
  <c r="B811" i="14"/>
  <c r="B812" i="14"/>
  <c r="B813" i="14"/>
  <c r="B814" i="14"/>
  <c r="B815" i="14"/>
  <c r="B816" i="14"/>
  <c r="B817" i="14"/>
  <c r="B818" i="14"/>
  <c r="B819" i="14"/>
  <c r="B820" i="14"/>
  <c r="B821" i="14"/>
  <c r="B822" i="14"/>
  <c r="B823" i="14"/>
  <c r="B824" i="14"/>
  <c r="B825" i="14"/>
  <c r="B826" i="14"/>
  <c r="B827" i="14"/>
  <c r="B828" i="14"/>
  <c r="B829" i="14"/>
  <c r="B830" i="14"/>
  <c r="B831" i="14"/>
  <c r="B832" i="14"/>
  <c r="B833" i="14"/>
  <c r="B834" i="14"/>
  <c r="B835" i="14"/>
  <c r="B836" i="14"/>
  <c r="B837" i="14"/>
  <c r="B838" i="14"/>
  <c r="B839" i="14"/>
  <c r="B840" i="14"/>
  <c r="B841" i="14"/>
  <c r="B842" i="14"/>
  <c r="B843" i="14"/>
  <c r="B844" i="14"/>
  <c r="B845" i="14"/>
  <c r="B846" i="14"/>
  <c r="B847" i="14"/>
  <c r="B848" i="14"/>
  <c r="B849" i="14"/>
  <c r="B850" i="14"/>
  <c r="B851" i="14"/>
  <c r="B852" i="14"/>
  <c r="B853" i="14"/>
  <c r="B854" i="14"/>
  <c r="B855" i="14"/>
  <c r="B856" i="14"/>
  <c r="B857" i="14"/>
  <c r="B858" i="14"/>
  <c r="B859" i="14"/>
  <c r="B860" i="14"/>
  <c r="B861" i="14"/>
  <c r="B862" i="14"/>
  <c r="B863" i="14"/>
  <c r="B864" i="14"/>
  <c r="B865" i="14"/>
  <c r="B866" i="14"/>
  <c r="B867" i="14"/>
  <c r="B868" i="14"/>
  <c r="B869" i="14"/>
  <c r="B870" i="14"/>
  <c r="B871" i="14"/>
  <c r="B872" i="14"/>
  <c r="B873" i="14"/>
  <c r="B874" i="14"/>
  <c r="B875" i="14"/>
  <c r="B876" i="14"/>
  <c r="B877" i="14"/>
  <c r="B878" i="14"/>
  <c r="B879" i="14"/>
  <c r="B880" i="14"/>
  <c r="B881" i="14"/>
  <c r="B882" i="14"/>
  <c r="B883" i="14"/>
  <c r="B884" i="14"/>
  <c r="B885" i="14"/>
  <c r="B886" i="14"/>
  <c r="B887" i="14"/>
  <c r="B888" i="14"/>
  <c r="B889" i="14"/>
  <c r="B890" i="14"/>
  <c r="B891" i="14"/>
  <c r="B892" i="14"/>
  <c r="B893" i="14"/>
  <c r="B894" i="14"/>
  <c r="B895" i="14"/>
  <c r="B896" i="14"/>
  <c r="B897" i="14"/>
  <c r="B898" i="14"/>
  <c r="B899" i="14"/>
  <c r="B900" i="14"/>
  <c r="B901" i="14"/>
  <c r="B902" i="14"/>
  <c r="B903" i="14"/>
  <c r="B904" i="14"/>
  <c r="B905" i="14"/>
  <c r="B906" i="14"/>
  <c r="B907" i="14"/>
  <c r="B908" i="14"/>
  <c r="B909" i="14"/>
  <c r="B910" i="14"/>
  <c r="B911" i="14"/>
  <c r="B912" i="14"/>
  <c r="B913" i="14"/>
  <c r="B914" i="14"/>
  <c r="B915" i="14"/>
  <c r="B916" i="14"/>
  <c r="B917" i="14"/>
  <c r="B918" i="14"/>
  <c r="B919" i="14"/>
  <c r="B920" i="14"/>
  <c r="B921" i="14"/>
  <c r="B922" i="14"/>
  <c r="B923" i="14"/>
  <c r="B924" i="14"/>
  <c r="B925" i="14"/>
  <c r="B926" i="14"/>
  <c r="B927" i="14"/>
  <c r="B928" i="14"/>
  <c r="B929" i="14"/>
  <c r="B930" i="14"/>
  <c r="B931" i="14"/>
  <c r="B932" i="14"/>
  <c r="B933" i="14"/>
  <c r="B934" i="14"/>
  <c r="B935" i="14"/>
  <c r="B936" i="14"/>
  <c r="B937" i="14"/>
  <c r="B938" i="14"/>
  <c r="B939" i="14"/>
  <c r="B940" i="14"/>
  <c r="B941" i="14"/>
  <c r="B942" i="14"/>
  <c r="B943" i="14"/>
  <c r="B944" i="14"/>
  <c r="B945" i="14"/>
  <c r="B946" i="14"/>
  <c r="B947" i="14"/>
  <c r="B948" i="14"/>
  <c r="B949" i="14"/>
  <c r="B950" i="14"/>
  <c r="B951" i="14"/>
  <c r="B952" i="14"/>
  <c r="B953" i="14"/>
  <c r="B954" i="14"/>
  <c r="B955" i="14"/>
  <c r="B956" i="14"/>
  <c r="B957" i="14"/>
  <c r="B958" i="14"/>
  <c r="B959" i="14"/>
  <c r="B960" i="14"/>
  <c r="B961" i="14"/>
  <c r="B962" i="14"/>
  <c r="B963" i="14"/>
  <c r="B964" i="14"/>
  <c r="B965" i="14"/>
  <c r="B966" i="14"/>
  <c r="B967" i="14"/>
  <c r="B968" i="14"/>
  <c r="B969" i="14"/>
  <c r="B970" i="14"/>
  <c r="B971" i="14"/>
  <c r="B972" i="14"/>
  <c r="B973" i="14"/>
  <c r="B974" i="14"/>
  <c r="B975" i="14"/>
  <c r="B976" i="14"/>
  <c r="B977" i="14"/>
  <c r="B978" i="14"/>
  <c r="B979" i="14"/>
  <c r="B980" i="14"/>
  <c r="B981" i="14"/>
  <c r="B982" i="14"/>
  <c r="B983" i="14"/>
  <c r="B984" i="14"/>
  <c r="B985" i="14"/>
  <c r="B986" i="14"/>
  <c r="B987" i="14"/>
  <c r="B988" i="14"/>
  <c r="B989" i="14"/>
  <c r="B990" i="14"/>
  <c r="B991" i="14"/>
  <c r="B992" i="14"/>
  <c r="B993" i="14"/>
  <c r="B994" i="14"/>
  <c r="B995" i="14"/>
  <c r="B996" i="14"/>
  <c r="B997" i="14"/>
  <c r="B998" i="14"/>
  <c r="B999" i="14"/>
  <c r="B1000" i="14"/>
  <c r="B5" i="14"/>
  <c r="A31" i="2"/>
  <c r="A32" i="2" s="1"/>
  <c r="A33" i="2" s="1"/>
  <c r="A34" i="2" s="1"/>
  <c r="A35" i="2" s="1"/>
  <c r="C36" i="2"/>
  <c r="C37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5" i="2"/>
  <c r="B5" i="15" l="1"/>
  <c r="G1000" i="15"/>
  <c r="H1000" i="15" s="1"/>
  <c r="E1000" i="15"/>
  <c r="D1000" i="15"/>
  <c r="G996" i="15"/>
  <c r="H996" i="15" s="1"/>
  <c r="E996" i="15"/>
  <c r="D996" i="15"/>
  <c r="G992" i="15"/>
  <c r="H992" i="15" s="1"/>
  <c r="E992" i="15"/>
  <c r="D992" i="15"/>
  <c r="G988" i="15"/>
  <c r="H988" i="15" s="1"/>
  <c r="E988" i="15"/>
  <c r="D988" i="15"/>
  <c r="G984" i="15"/>
  <c r="H984" i="15" s="1"/>
  <c r="E984" i="15"/>
  <c r="D984" i="15"/>
  <c r="G980" i="15"/>
  <c r="H980" i="15" s="1"/>
  <c r="E980" i="15"/>
  <c r="D980" i="15"/>
  <c r="G976" i="15"/>
  <c r="H976" i="15" s="1"/>
  <c r="E976" i="15"/>
  <c r="D976" i="15"/>
  <c r="G972" i="15"/>
  <c r="H972" i="15" s="1"/>
  <c r="E972" i="15"/>
  <c r="D972" i="15"/>
  <c r="G968" i="15"/>
  <c r="H968" i="15" s="1"/>
  <c r="E968" i="15"/>
  <c r="D968" i="15"/>
  <c r="G964" i="15"/>
  <c r="H964" i="15" s="1"/>
  <c r="E964" i="15"/>
  <c r="D964" i="15"/>
  <c r="G960" i="15"/>
  <c r="H960" i="15" s="1"/>
  <c r="E960" i="15"/>
  <c r="D960" i="15"/>
  <c r="G956" i="15"/>
  <c r="H956" i="15" s="1"/>
  <c r="E956" i="15"/>
  <c r="D956" i="15"/>
  <c r="G952" i="15"/>
  <c r="H952" i="15" s="1"/>
  <c r="E952" i="15"/>
  <c r="D952" i="15"/>
  <c r="G948" i="15"/>
  <c r="H948" i="15" s="1"/>
  <c r="E948" i="15"/>
  <c r="D948" i="15"/>
  <c r="G944" i="15"/>
  <c r="H944" i="15" s="1"/>
  <c r="E944" i="15"/>
  <c r="D944" i="15"/>
  <c r="G940" i="15"/>
  <c r="H940" i="15" s="1"/>
  <c r="E940" i="15"/>
  <c r="D940" i="15"/>
  <c r="G936" i="15"/>
  <c r="H936" i="15" s="1"/>
  <c r="E936" i="15"/>
  <c r="D936" i="15"/>
  <c r="G932" i="15"/>
  <c r="H932" i="15" s="1"/>
  <c r="E932" i="15"/>
  <c r="D932" i="15"/>
  <c r="G928" i="15"/>
  <c r="H928" i="15" s="1"/>
  <c r="E928" i="15"/>
  <c r="D928" i="15"/>
  <c r="G924" i="15"/>
  <c r="H924" i="15" s="1"/>
  <c r="E924" i="15"/>
  <c r="D924" i="15"/>
  <c r="G920" i="15"/>
  <c r="H920" i="15" s="1"/>
  <c r="E920" i="15"/>
  <c r="D920" i="15"/>
  <c r="G916" i="15"/>
  <c r="H916" i="15" s="1"/>
  <c r="E916" i="15"/>
  <c r="D916" i="15"/>
  <c r="G912" i="15"/>
  <c r="H912" i="15" s="1"/>
  <c r="E912" i="15"/>
  <c r="D912" i="15"/>
  <c r="G908" i="15"/>
  <c r="H908" i="15" s="1"/>
  <c r="E908" i="15"/>
  <c r="D908" i="15"/>
  <c r="G999" i="15"/>
  <c r="H999" i="15" s="1"/>
  <c r="E999" i="15"/>
  <c r="D999" i="15"/>
  <c r="G995" i="15"/>
  <c r="H995" i="15" s="1"/>
  <c r="E995" i="15"/>
  <c r="D995" i="15"/>
  <c r="G991" i="15"/>
  <c r="H991" i="15" s="1"/>
  <c r="E991" i="15"/>
  <c r="D991" i="15"/>
  <c r="G987" i="15"/>
  <c r="H987" i="15" s="1"/>
  <c r="E987" i="15"/>
  <c r="D987" i="15"/>
  <c r="G983" i="15"/>
  <c r="H983" i="15" s="1"/>
  <c r="E983" i="15"/>
  <c r="D983" i="15"/>
  <c r="G979" i="15"/>
  <c r="H979" i="15" s="1"/>
  <c r="E979" i="15"/>
  <c r="D979" i="15"/>
  <c r="G975" i="15"/>
  <c r="H975" i="15" s="1"/>
  <c r="E975" i="15"/>
  <c r="D975" i="15"/>
  <c r="G971" i="15"/>
  <c r="H971" i="15" s="1"/>
  <c r="E971" i="15"/>
  <c r="D971" i="15"/>
  <c r="G967" i="15"/>
  <c r="H967" i="15" s="1"/>
  <c r="E967" i="15"/>
  <c r="D967" i="15"/>
  <c r="G963" i="15"/>
  <c r="H963" i="15" s="1"/>
  <c r="E963" i="15"/>
  <c r="D963" i="15"/>
  <c r="G959" i="15"/>
  <c r="H959" i="15" s="1"/>
  <c r="E959" i="15"/>
  <c r="D959" i="15"/>
  <c r="G955" i="15"/>
  <c r="H955" i="15" s="1"/>
  <c r="E955" i="15"/>
  <c r="D955" i="15"/>
  <c r="G951" i="15"/>
  <c r="H951" i="15" s="1"/>
  <c r="E951" i="15"/>
  <c r="D951" i="15"/>
  <c r="G947" i="15"/>
  <c r="H947" i="15" s="1"/>
  <c r="E947" i="15"/>
  <c r="D947" i="15"/>
  <c r="G943" i="15"/>
  <c r="H943" i="15" s="1"/>
  <c r="E943" i="15"/>
  <c r="D943" i="15"/>
  <c r="G939" i="15"/>
  <c r="H939" i="15" s="1"/>
  <c r="E939" i="15"/>
  <c r="D939" i="15"/>
  <c r="G935" i="15"/>
  <c r="H935" i="15" s="1"/>
  <c r="E935" i="15"/>
  <c r="D935" i="15"/>
  <c r="G931" i="15"/>
  <c r="H931" i="15" s="1"/>
  <c r="E931" i="15"/>
  <c r="D931" i="15"/>
  <c r="G927" i="15"/>
  <c r="H927" i="15" s="1"/>
  <c r="E927" i="15"/>
  <c r="D927" i="15"/>
  <c r="G923" i="15"/>
  <c r="H923" i="15" s="1"/>
  <c r="E923" i="15"/>
  <c r="D923" i="15"/>
  <c r="G919" i="15"/>
  <c r="H919" i="15" s="1"/>
  <c r="E919" i="15"/>
  <c r="D919" i="15"/>
  <c r="G915" i="15"/>
  <c r="H915" i="15" s="1"/>
  <c r="E915" i="15"/>
  <c r="D915" i="15"/>
  <c r="G911" i="15"/>
  <c r="H911" i="15" s="1"/>
  <c r="E911" i="15"/>
  <c r="D911" i="15"/>
  <c r="G907" i="15"/>
  <c r="H907" i="15" s="1"/>
  <c r="E907" i="15"/>
  <c r="D907" i="15"/>
  <c r="G998" i="15"/>
  <c r="H998" i="15" s="1"/>
  <c r="E998" i="15"/>
  <c r="D998" i="15"/>
  <c r="G994" i="15"/>
  <c r="H994" i="15" s="1"/>
  <c r="E994" i="15"/>
  <c r="D994" i="15"/>
  <c r="G990" i="15"/>
  <c r="H990" i="15" s="1"/>
  <c r="E990" i="15"/>
  <c r="D990" i="15"/>
  <c r="G986" i="15"/>
  <c r="H986" i="15" s="1"/>
  <c r="E986" i="15"/>
  <c r="D986" i="15"/>
  <c r="G982" i="15"/>
  <c r="H982" i="15" s="1"/>
  <c r="E982" i="15"/>
  <c r="D982" i="15"/>
  <c r="G978" i="15"/>
  <c r="H978" i="15" s="1"/>
  <c r="E978" i="15"/>
  <c r="D978" i="15"/>
  <c r="G974" i="15"/>
  <c r="H974" i="15" s="1"/>
  <c r="E974" i="15"/>
  <c r="D974" i="15"/>
  <c r="G970" i="15"/>
  <c r="H970" i="15" s="1"/>
  <c r="E970" i="15"/>
  <c r="D970" i="15"/>
  <c r="G966" i="15"/>
  <c r="H966" i="15" s="1"/>
  <c r="E966" i="15"/>
  <c r="D966" i="15"/>
  <c r="G962" i="15"/>
  <c r="H962" i="15" s="1"/>
  <c r="E962" i="15"/>
  <c r="D962" i="15"/>
  <c r="G958" i="15"/>
  <c r="H958" i="15" s="1"/>
  <c r="E958" i="15"/>
  <c r="D958" i="15"/>
  <c r="G954" i="15"/>
  <c r="H954" i="15" s="1"/>
  <c r="E954" i="15"/>
  <c r="D954" i="15"/>
  <c r="G950" i="15"/>
  <c r="H950" i="15" s="1"/>
  <c r="E950" i="15"/>
  <c r="D950" i="15"/>
  <c r="G946" i="15"/>
  <c r="H946" i="15" s="1"/>
  <c r="E946" i="15"/>
  <c r="D946" i="15"/>
  <c r="G942" i="15"/>
  <c r="H942" i="15" s="1"/>
  <c r="E942" i="15"/>
  <c r="D942" i="15"/>
  <c r="G938" i="15"/>
  <c r="H938" i="15" s="1"/>
  <c r="E938" i="15"/>
  <c r="D938" i="15"/>
  <c r="G934" i="15"/>
  <c r="H934" i="15" s="1"/>
  <c r="E934" i="15"/>
  <c r="D934" i="15"/>
  <c r="G930" i="15"/>
  <c r="H930" i="15" s="1"/>
  <c r="E930" i="15"/>
  <c r="D930" i="15"/>
  <c r="G926" i="15"/>
  <c r="H926" i="15" s="1"/>
  <c r="E926" i="15"/>
  <c r="D926" i="15"/>
  <c r="G922" i="15"/>
  <c r="H922" i="15" s="1"/>
  <c r="E922" i="15"/>
  <c r="D922" i="15"/>
  <c r="G918" i="15"/>
  <c r="H918" i="15" s="1"/>
  <c r="E918" i="15"/>
  <c r="D918" i="15"/>
  <c r="G914" i="15"/>
  <c r="H914" i="15" s="1"/>
  <c r="E914" i="15"/>
  <c r="D914" i="15"/>
  <c r="G910" i="15"/>
  <c r="H910" i="15" s="1"/>
  <c r="E910" i="15"/>
  <c r="D910" i="15"/>
  <c r="G906" i="15"/>
  <c r="H906" i="15" s="1"/>
  <c r="E906" i="15"/>
  <c r="D906" i="15"/>
  <c r="G902" i="15"/>
  <c r="H902" i="15" s="1"/>
  <c r="E902" i="15"/>
  <c r="D902" i="15"/>
  <c r="G898" i="15"/>
  <c r="H898" i="15" s="1"/>
  <c r="E898" i="15"/>
  <c r="D898" i="15"/>
  <c r="G894" i="15"/>
  <c r="H894" i="15" s="1"/>
  <c r="E894" i="15"/>
  <c r="D894" i="15"/>
  <c r="G890" i="15"/>
  <c r="H890" i="15" s="1"/>
  <c r="E890" i="15"/>
  <c r="D890" i="15"/>
  <c r="G886" i="15"/>
  <c r="H886" i="15" s="1"/>
  <c r="E886" i="15"/>
  <c r="D886" i="15"/>
  <c r="G882" i="15"/>
  <c r="H882" i="15" s="1"/>
  <c r="E882" i="15"/>
  <c r="D882" i="15"/>
  <c r="G878" i="15"/>
  <c r="H878" i="15" s="1"/>
  <c r="E878" i="15"/>
  <c r="D878" i="15"/>
  <c r="G874" i="15"/>
  <c r="H874" i="15" s="1"/>
  <c r="E874" i="15"/>
  <c r="D874" i="15"/>
  <c r="G870" i="15"/>
  <c r="H870" i="15" s="1"/>
  <c r="E870" i="15"/>
  <c r="D870" i="15"/>
  <c r="G866" i="15"/>
  <c r="H866" i="15" s="1"/>
  <c r="E866" i="15"/>
  <c r="D866" i="15"/>
  <c r="G862" i="15"/>
  <c r="H862" i="15" s="1"/>
  <c r="E862" i="15"/>
  <c r="D862" i="15"/>
  <c r="G858" i="15"/>
  <c r="H858" i="15" s="1"/>
  <c r="E858" i="15"/>
  <c r="D858" i="15"/>
  <c r="G854" i="15"/>
  <c r="H854" i="15" s="1"/>
  <c r="E854" i="15"/>
  <c r="D854" i="15"/>
  <c r="G850" i="15"/>
  <c r="H850" i="15" s="1"/>
  <c r="E850" i="15"/>
  <c r="D850" i="15"/>
  <c r="G846" i="15"/>
  <c r="H846" i="15" s="1"/>
  <c r="E846" i="15"/>
  <c r="D846" i="15"/>
  <c r="G842" i="15"/>
  <c r="H842" i="15" s="1"/>
  <c r="E842" i="15"/>
  <c r="D842" i="15"/>
  <c r="G838" i="15"/>
  <c r="H838" i="15" s="1"/>
  <c r="E838" i="15"/>
  <c r="D838" i="15"/>
  <c r="G834" i="15"/>
  <c r="H834" i="15" s="1"/>
  <c r="E834" i="15"/>
  <c r="D834" i="15"/>
  <c r="G830" i="15"/>
  <c r="H830" i="15" s="1"/>
  <c r="E830" i="15"/>
  <c r="D830" i="15"/>
  <c r="G826" i="15"/>
  <c r="H826" i="15" s="1"/>
  <c r="E826" i="15"/>
  <c r="D826" i="15"/>
  <c r="G822" i="15"/>
  <c r="H822" i="15" s="1"/>
  <c r="E822" i="15"/>
  <c r="D822" i="15"/>
  <c r="G818" i="15"/>
  <c r="H818" i="15" s="1"/>
  <c r="E818" i="15"/>
  <c r="D818" i="15"/>
  <c r="G814" i="15"/>
  <c r="H814" i="15" s="1"/>
  <c r="E814" i="15"/>
  <c r="D814" i="15"/>
  <c r="G810" i="15"/>
  <c r="H810" i="15" s="1"/>
  <c r="E810" i="15"/>
  <c r="D810" i="15"/>
  <c r="G806" i="15"/>
  <c r="H806" i="15" s="1"/>
  <c r="E806" i="15"/>
  <c r="D806" i="15"/>
  <c r="G802" i="15"/>
  <c r="H802" i="15" s="1"/>
  <c r="E802" i="15"/>
  <c r="D802" i="15"/>
  <c r="E5" i="15"/>
  <c r="D5" i="15"/>
  <c r="G997" i="15"/>
  <c r="H997" i="15" s="1"/>
  <c r="E997" i="15"/>
  <c r="D997" i="15"/>
  <c r="G993" i="15"/>
  <c r="H993" i="15" s="1"/>
  <c r="E993" i="15"/>
  <c r="D993" i="15"/>
  <c r="G989" i="15"/>
  <c r="H989" i="15" s="1"/>
  <c r="E989" i="15"/>
  <c r="D989" i="15"/>
  <c r="G985" i="15"/>
  <c r="H985" i="15" s="1"/>
  <c r="E985" i="15"/>
  <c r="D985" i="15"/>
  <c r="G981" i="15"/>
  <c r="H981" i="15" s="1"/>
  <c r="E981" i="15"/>
  <c r="D981" i="15"/>
  <c r="G977" i="15"/>
  <c r="H977" i="15" s="1"/>
  <c r="E977" i="15"/>
  <c r="D977" i="15"/>
  <c r="G973" i="15"/>
  <c r="H973" i="15" s="1"/>
  <c r="E973" i="15"/>
  <c r="D973" i="15"/>
  <c r="G969" i="15"/>
  <c r="H969" i="15" s="1"/>
  <c r="E969" i="15"/>
  <c r="D969" i="15"/>
  <c r="G965" i="15"/>
  <c r="H965" i="15" s="1"/>
  <c r="E965" i="15"/>
  <c r="D965" i="15"/>
  <c r="G961" i="15"/>
  <c r="H961" i="15" s="1"/>
  <c r="E961" i="15"/>
  <c r="D961" i="15"/>
  <c r="G957" i="15"/>
  <c r="H957" i="15" s="1"/>
  <c r="E957" i="15"/>
  <c r="D957" i="15"/>
  <c r="G953" i="15"/>
  <c r="H953" i="15" s="1"/>
  <c r="E953" i="15"/>
  <c r="D953" i="15"/>
  <c r="G949" i="15"/>
  <c r="H949" i="15" s="1"/>
  <c r="E949" i="15"/>
  <c r="D949" i="15"/>
  <c r="G945" i="15"/>
  <c r="H945" i="15" s="1"/>
  <c r="E945" i="15"/>
  <c r="D945" i="15"/>
  <c r="G941" i="15"/>
  <c r="H941" i="15" s="1"/>
  <c r="E941" i="15"/>
  <c r="D941" i="15"/>
  <c r="G937" i="15"/>
  <c r="H937" i="15" s="1"/>
  <c r="E937" i="15"/>
  <c r="D937" i="15"/>
  <c r="G933" i="15"/>
  <c r="H933" i="15" s="1"/>
  <c r="E933" i="15"/>
  <c r="D933" i="15"/>
  <c r="G929" i="15"/>
  <c r="H929" i="15" s="1"/>
  <c r="E929" i="15"/>
  <c r="D929" i="15"/>
  <c r="G925" i="15"/>
  <c r="H925" i="15" s="1"/>
  <c r="E925" i="15"/>
  <c r="D925" i="15"/>
  <c r="G921" i="15"/>
  <c r="H921" i="15" s="1"/>
  <c r="E921" i="15"/>
  <c r="D921" i="15"/>
  <c r="G917" i="15"/>
  <c r="H917" i="15" s="1"/>
  <c r="E917" i="15"/>
  <c r="D917" i="15"/>
  <c r="G913" i="15"/>
  <c r="H913" i="15" s="1"/>
  <c r="E913" i="15"/>
  <c r="D913" i="15"/>
  <c r="G909" i="15"/>
  <c r="H909" i="15" s="1"/>
  <c r="E909" i="15"/>
  <c r="D909" i="15"/>
  <c r="G905" i="15"/>
  <c r="H905" i="15" s="1"/>
  <c r="E905" i="15"/>
  <c r="D905" i="15"/>
  <c r="G901" i="15"/>
  <c r="H901" i="15" s="1"/>
  <c r="E901" i="15"/>
  <c r="D901" i="15"/>
  <c r="G897" i="15"/>
  <c r="H897" i="15" s="1"/>
  <c r="E897" i="15"/>
  <c r="D897" i="15"/>
  <c r="G893" i="15"/>
  <c r="H893" i="15" s="1"/>
  <c r="E893" i="15"/>
  <c r="D893" i="15"/>
  <c r="G889" i="15"/>
  <c r="H889" i="15" s="1"/>
  <c r="E889" i="15"/>
  <c r="D889" i="15"/>
  <c r="G885" i="15"/>
  <c r="H885" i="15" s="1"/>
  <c r="E885" i="15"/>
  <c r="D885" i="15"/>
  <c r="G903" i="15"/>
  <c r="H903" i="15" s="1"/>
  <c r="E903" i="15"/>
  <c r="G899" i="15"/>
  <c r="H899" i="15" s="1"/>
  <c r="E899" i="15"/>
  <c r="G895" i="15"/>
  <c r="H895" i="15" s="1"/>
  <c r="E895" i="15"/>
  <c r="G891" i="15"/>
  <c r="H891" i="15" s="1"/>
  <c r="E891" i="15"/>
  <c r="G887" i="15"/>
  <c r="H887" i="15" s="1"/>
  <c r="E887" i="15"/>
  <c r="G883" i="15"/>
  <c r="H883" i="15" s="1"/>
  <c r="E883" i="15"/>
  <c r="G879" i="15"/>
  <c r="H879" i="15" s="1"/>
  <c r="E879" i="15"/>
  <c r="G875" i="15"/>
  <c r="H875" i="15" s="1"/>
  <c r="E875" i="15"/>
  <c r="G871" i="15"/>
  <c r="H871" i="15" s="1"/>
  <c r="E871" i="15"/>
  <c r="G867" i="15"/>
  <c r="H867" i="15" s="1"/>
  <c r="E867" i="15"/>
  <c r="G863" i="15"/>
  <c r="H863" i="15" s="1"/>
  <c r="E863" i="15"/>
  <c r="G859" i="15"/>
  <c r="H859" i="15" s="1"/>
  <c r="E859" i="15"/>
  <c r="G855" i="15"/>
  <c r="H855" i="15" s="1"/>
  <c r="E855" i="15"/>
  <c r="G851" i="15"/>
  <c r="H851" i="15" s="1"/>
  <c r="E851" i="15"/>
  <c r="G847" i="15"/>
  <c r="H847" i="15" s="1"/>
  <c r="E847" i="15"/>
  <c r="G843" i="15"/>
  <c r="H843" i="15" s="1"/>
  <c r="E843" i="15"/>
  <c r="G839" i="15"/>
  <c r="H839" i="15" s="1"/>
  <c r="E839" i="15"/>
  <c r="G835" i="15"/>
  <c r="H835" i="15" s="1"/>
  <c r="E835" i="15"/>
  <c r="G831" i="15"/>
  <c r="H831" i="15" s="1"/>
  <c r="E831" i="15"/>
  <c r="G827" i="15"/>
  <c r="H827" i="15" s="1"/>
  <c r="E827" i="15"/>
  <c r="G823" i="15"/>
  <c r="H823" i="15" s="1"/>
  <c r="E823" i="15"/>
  <c r="G819" i="15"/>
  <c r="H819" i="15" s="1"/>
  <c r="E819" i="15"/>
  <c r="G815" i="15"/>
  <c r="H815" i="15" s="1"/>
  <c r="E815" i="15"/>
  <c r="G811" i="15"/>
  <c r="H811" i="15" s="1"/>
  <c r="E811" i="15"/>
  <c r="G807" i="15"/>
  <c r="H807" i="15" s="1"/>
  <c r="E807" i="15"/>
  <c r="G803" i="15"/>
  <c r="H803" i="15" s="1"/>
  <c r="E803" i="15"/>
  <c r="G799" i="15"/>
  <c r="H799" i="15" s="1"/>
  <c r="E799" i="15"/>
  <c r="G795" i="15"/>
  <c r="H795" i="15" s="1"/>
  <c r="E795" i="15"/>
  <c r="G791" i="15"/>
  <c r="H791" i="15" s="1"/>
  <c r="E791" i="15"/>
  <c r="G787" i="15"/>
  <c r="H787" i="15" s="1"/>
  <c r="E787" i="15"/>
  <c r="G783" i="15"/>
  <c r="H783" i="15" s="1"/>
  <c r="E783" i="15"/>
  <c r="G779" i="15"/>
  <c r="H779" i="15" s="1"/>
  <c r="E779" i="15"/>
  <c r="G775" i="15"/>
  <c r="H775" i="15" s="1"/>
  <c r="E775" i="15"/>
  <c r="G771" i="15"/>
  <c r="H771" i="15" s="1"/>
  <c r="E771" i="15"/>
  <c r="G767" i="15"/>
  <c r="H767" i="15" s="1"/>
  <c r="E767" i="15"/>
  <c r="G763" i="15"/>
  <c r="H763" i="15" s="1"/>
  <c r="E763" i="15"/>
  <c r="G759" i="15"/>
  <c r="H759" i="15" s="1"/>
  <c r="E759" i="15"/>
  <c r="G755" i="15"/>
  <c r="H755" i="15" s="1"/>
  <c r="E755" i="15"/>
  <c r="G751" i="15"/>
  <c r="H751" i="15" s="1"/>
  <c r="E751" i="15"/>
  <c r="G747" i="15"/>
  <c r="H747" i="15" s="1"/>
  <c r="E747" i="15"/>
  <c r="G743" i="15"/>
  <c r="H743" i="15" s="1"/>
  <c r="E743" i="15"/>
  <c r="G739" i="15"/>
  <c r="H739" i="15" s="1"/>
  <c r="E739" i="15"/>
  <c r="G735" i="15"/>
  <c r="H735" i="15" s="1"/>
  <c r="E735" i="15"/>
  <c r="G731" i="15"/>
  <c r="H731" i="15" s="1"/>
  <c r="E731" i="15"/>
  <c r="G727" i="15"/>
  <c r="H727" i="15" s="1"/>
  <c r="E727" i="15"/>
  <c r="G723" i="15"/>
  <c r="H723" i="15" s="1"/>
  <c r="E723" i="15"/>
  <c r="G719" i="15"/>
  <c r="H719" i="15" s="1"/>
  <c r="E719" i="15"/>
  <c r="G715" i="15"/>
  <c r="H715" i="15" s="1"/>
  <c r="E715" i="15"/>
  <c r="G711" i="15"/>
  <c r="H711" i="15" s="1"/>
  <c r="E711" i="15"/>
  <c r="G707" i="15"/>
  <c r="H707" i="15" s="1"/>
  <c r="E707" i="15"/>
  <c r="G703" i="15"/>
  <c r="H703" i="15" s="1"/>
  <c r="E703" i="15"/>
  <c r="G699" i="15"/>
  <c r="H699" i="15" s="1"/>
  <c r="E699" i="15"/>
  <c r="G695" i="15"/>
  <c r="H695" i="15" s="1"/>
  <c r="E695" i="15"/>
  <c r="G691" i="15"/>
  <c r="H691" i="15" s="1"/>
  <c r="E691" i="15"/>
  <c r="G687" i="15"/>
  <c r="H687" i="15" s="1"/>
  <c r="E687" i="15"/>
  <c r="G683" i="15"/>
  <c r="H683" i="15" s="1"/>
  <c r="E683" i="15"/>
  <c r="G679" i="15"/>
  <c r="H679" i="15" s="1"/>
  <c r="E679" i="15"/>
  <c r="G675" i="15"/>
  <c r="H675" i="15" s="1"/>
  <c r="E675" i="15"/>
  <c r="G671" i="15"/>
  <c r="H671" i="15" s="1"/>
  <c r="E671" i="15"/>
  <c r="G667" i="15"/>
  <c r="H667" i="15" s="1"/>
  <c r="E667" i="15"/>
  <c r="G663" i="15"/>
  <c r="H663" i="15" s="1"/>
  <c r="E663" i="15"/>
  <c r="G659" i="15"/>
  <c r="H659" i="15" s="1"/>
  <c r="E659" i="15"/>
  <c r="G655" i="15"/>
  <c r="H655" i="15" s="1"/>
  <c r="E655" i="15"/>
  <c r="G651" i="15"/>
  <c r="H651" i="15" s="1"/>
  <c r="E651" i="15"/>
  <c r="G647" i="15"/>
  <c r="H647" i="15" s="1"/>
  <c r="E647" i="15"/>
  <c r="G643" i="15"/>
  <c r="H643" i="15" s="1"/>
  <c r="E643" i="15"/>
  <c r="G639" i="15"/>
  <c r="H639" i="15" s="1"/>
  <c r="E639" i="15"/>
  <c r="G635" i="15"/>
  <c r="H635" i="15" s="1"/>
  <c r="E635" i="15"/>
  <c r="G631" i="15"/>
  <c r="H631" i="15" s="1"/>
  <c r="E631" i="15"/>
  <c r="G627" i="15"/>
  <c r="H627" i="15" s="1"/>
  <c r="E627" i="15"/>
  <c r="G623" i="15"/>
  <c r="H623" i="15" s="1"/>
  <c r="E623" i="15"/>
  <c r="G619" i="15"/>
  <c r="H619" i="15" s="1"/>
  <c r="E619" i="15"/>
  <c r="G615" i="15"/>
  <c r="H615" i="15" s="1"/>
  <c r="E615" i="15"/>
  <c r="G611" i="15"/>
  <c r="H611" i="15" s="1"/>
  <c r="E611" i="15"/>
  <c r="G607" i="15"/>
  <c r="H607" i="15" s="1"/>
  <c r="E607" i="15"/>
  <c r="G603" i="15"/>
  <c r="H603" i="15" s="1"/>
  <c r="E603" i="15"/>
  <c r="G599" i="15"/>
  <c r="H599" i="15" s="1"/>
  <c r="E599" i="15"/>
  <c r="G595" i="15"/>
  <c r="H595" i="15" s="1"/>
  <c r="E595" i="15"/>
  <c r="D595" i="15"/>
  <c r="G591" i="15"/>
  <c r="H591" i="15" s="1"/>
  <c r="E591" i="15"/>
  <c r="D591" i="15"/>
  <c r="G587" i="15"/>
  <c r="H587" i="15" s="1"/>
  <c r="E587" i="15"/>
  <c r="D587" i="15"/>
  <c r="G583" i="15"/>
  <c r="H583" i="15" s="1"/>
  <c r="E583" i="15"/>
  <c r="D583" i="15"/>
  <c r="G579" i="15"/>
  <c r="H579" i="15" s="1"/>
  <c r="E579" i="15"/>
  <c r="D579" i="15"/>
  <c r="G575" i="15"/>
  <c r="H575" i="15" s="1"/>
  <c r="E575" i="15"/>
  <c r="D575" i="15"/>
  <c r="G571" i="15"/>
  <c r="H571" i="15" s="1"/>
  <c r="E571" i="15"/>
  <c r="D571" i="15"/>
  <c r="G567" i="15"/>
  <c r="H567" i="15" s="1"/>
  <c r="E567" i="15"/>
  <c r="D567" i="15"/>
  <c r="G563" i="15"/>
  <c r="H563" i="15" s="1"/>
  <c r="E563" i="15"/>
  <c r="D563" i="15"/>
  <c r="G559" i="15"/>
  <c r="H559" i="15" s="1"/>
  <c r="E559" i="15"/>
  <c r="D559" i="15"/>
  <c r="G555" i="15"/>
  <c r="H555" i="15" s="1"/>
  <c r="E555" i="15"/>
  <c r="D555" i="15"/>
  <c r="G551" i="15"/>
  <c r="H551" i="15" s="1"/>
  <c r="E551" i="15"/>
  <c r="D551" i="15"/>
  <c r="G547" i="15"/>
  <c r="H547" i="15" s="1"/>
  <c r="E547" i="15"/>
  <c r="D547" i="15"/>
  <c r="G543" i="15"/>
  <c r="H543" i="15" s="1"/>
  <c r="E543" i="15"/>
  <c r="D543" i="15"/>
  <c r="G539" i="15"/>
  <c r="H539" i="15" s="1"/>
  <c r="E539" i="15"/>
  <c r="D539" i="15"/>
  <c r="G535" i="15"/>
  <c r="H535" i="15" s="1"/>
  <c r="E535" i="15"/>
  <c r="D535" i="15"/>
  <c r="G531" i="15"/>
  <c r="H531" i="15" s="1"/>
  <c r="E531" i="15"/>
  <c r="D531" i="15"/>
  <c r="G527" i="15"/>
  <c r="H527" i="15" s="1"/>
  <c r="E527" i="15"/>
  <c r="D527" i="15"/>
  <c r="G523" i="15"/>
  <c r="H523" i="15" s="1"/>
  <c r="E523" i="15"/>
  <c r="D523" i="15"/>
  <c r="G519" i="15"/>
  <c r="H519" i="15" s="1"/>
  <c r="E519" i="15"/>
  <c r="D519" i="15"/>
  <c r="G515" i="15"/>
  <c r="H515" i="15" s="1"/>
  <c r="E515" i="15"/>
  <c r="D515" i="15"/>
  <c r="G511" i="15"/>
  <c r="H511" i="15" s="1"/>
  <c r="E511" i="15"/>
  <c r="D511" i="15"/>
  <c r="G507" i="15"/>
  <c r="H507" i="15" s="1"/>
  <c r="E507" i="15"/>
  <c r="D507" i="15"/>
  <c r="G503" i="15"/>
  <c r="H503" i="15" s="1"/>
  <c r="E503" i="15"/>
  <c r="D503" i="15"/>
  <c r="G499" i="15"/>
  <c r="H499" i="15" s="1"/>
  <c r="E499" i="15"/>
  <c r="D499" i="15"/>
  <c r="G495" i="15"/>
  <c r="H495" i="15" s="1"/>
  <c r="E495" i="15"/>
  <c r="D495" i="15"/>
  <c r="G491" i="15"/>
  <c r="H491" i="15" s="1"/>
  <c r="E491" i="15"/>
  <c r="D491" i="15"/>
  <c r="G487" i="15"/>
  <c r="H487" i="15" s="1"/>
  <c r="E487" i="15"/>
  <c r="D487" i="15"/>
  <c r="G483" i="15"/>
  <c r="H483" i="15" s="1"/>
  <c r="E483" i="15"/>
  <c r="D483" i="15"/>
  <c r="G479" i="15"/>
  <c r="H479" i="15" s="1"/>
  <c r="E479" i="15"/>
  <c r="D479" i="15"/>
  <c r="G475" i="15"/>
  <c r="H475" i="15" s="1"/>
  <c r="E475" i="15"/>
  <c r="D475" i="15"/>
  <c r="G471" i="15"/>
  <c r="H471" i="15" s="1"/>
  <c r="E471" i="15"/>
  <c r="D471" i="15"/>
  <c r="G467" i="15"/>
  <c r="H467" i="15" s="1"/>
  <c r="E467" i="15"/>
  <c r="D467" i="15"/>
  <c r="G463" i="15"/>
  <c r="H463" i="15" s="1"/>
  <c r="E463" i="15"/>
  <c r="D463" i="15"/>
  <c r="G459" i="15"/>
  <c r="H459" i="15" s="1"/>
  <c r="E459" i="15"/>
  <c r="D459" i="15"/>
  <c r="G455" i="15"/>
  <c r="H455" i="15" s="1"/>
  <c r="E455" i="15"/>
  <c r="D455" i="15"/>
  <c r="G451" i="15"/>
  <c r="H451" i="15" s="1"/>
  <c r="E451" i="15"/>
  <c r="D451" i="15"/>
  <c r="G447" i="15"/>
  <c r="H447" i="15" s="1"/>
  <c r="E447" i="15"/>
  <c r="D447" i="15"/>
  <c r="G443" i="15"/>
  <c r="H443" i="15" s="1"/>
  <c r="E443" i="15"/>
  <c r="D443" i="15"/>
  <c r="G439" i="15"/>
  <c r="H439" i="15" s="1"/>
  <c r="E439" i="15"/>
  <c r="D439" i="15"/>
  <c r="G435" i="15"/>
  <c r="H435" i="15" s="1"/>
  <c r="E435" i="15"/>
  <c r="D435" i="15"/>
  <c r="G431" i="15"/>
  <c r="H431" i="15" s="1"/>
  <c r="E431" i="15"/>
  <c r="D431" i="15"/>
  <c r="G427" i="15"/>
  <c r="H427" i="15" s="1"/>
  <c r="E427" i="15"/>
  <c r="D427" i="15"/>
  <c r="G423" i="15"/>
  <c r="H423" i="15" s="1"/>
  <c r="E423" i="15"/>
  <c r="D423" i="15"/>
  <c r="G419" i="15"/>
  <c r="H419" i="15" s="1"/>
  <c r="E419" i="15"/>
  <c r="D419" i="15"/>
  <c r="G415" i="15"/>
  <c r="H415" i="15" s="1"/>
  <c r="E415" i="15"/>
  <c r="D415" i="15"/>
  <c r="G411" i="15"/>
  <c r="H411" i="15" s="1"/>
  <c r="E411" i="15"/>
  <c r="D411" i="15"/>
  <c r="G407" i="15"/>
  <c r="H407" i="15" s="1"/>
  <c r="E407" i="15"/>
  <c r="D407" i="15"/>
  <c r="G403" i="15"/>
  <c r="H403" i="15" s="1"/>
  <c r="E403" i="15"/>
  <c r="D403" i="15"/>
  <c r="G399" i="15"/>
  <c r="H399" i="15" s="1"/>
  <c r="E399" i="15"/>
  <c r="D399" i="15"/>
  <c r="G395" i="15"/>
  <c r="H395" i="15" s="1"/>
  <c r="E395" i="15"/>
  <c r="D395" i="15"/>
  <c r="G391" i="15"/>
  <c r="H391" i="15" s="1"/>
  <c r="E391" i="15"/>
  <c r="D391" i="15"/>
  <c r="G387" i="15"/>
  <c r="H387" i="15" s="1"/>
  <c r="E387" i="15"/>
  <c r="D387" i="15"/>
  <c r="G383" i="15"/>
  <c r="H383" i="15" s="1"/>
  <c r="E383" i="15"/>
  <c r="D383" i="15"/>
  <c r="G379" i="15"/>
  <c r="H379" i="15" s="1"/>
  <c r="E379" i="15"/>
  <c r="D379" i="15"/>
  <c r="G375" i="15"/>
  <c r="H375" i="15" s="1"/>
  <c r="E375" i="15"/>
  <c r="D375" i="15"/>
  <c r="G371" i="15"/>
  <c r="H371" i="15" s="1"/>
  <c r="E371" i="15"/>
  <c r="D371" i="15"/>
  <c r="G367" i="15"/>
  <c r="H367" i="15" s="1"/>
  <c r="E367" i="15"/>
  <c r="D367" i="15"/>
  <c r="G363" i="15"/>
  <c r="H363" i="15" s="1"/>
  <c r="E363" i="15"/>
  <c r="D363" i="15"/>
  <c r="G359" i="15"/>
  <c r="H359" i="15" s="1"/>
  <c r="E359" i="15"/>
  <c r="D359" i="15"/>
  <c r="G355" i="15"/>
  <c r="H355" i="15" s="1"/>
  <c r="E355" i="15"/>
  <c r="D355" i="15"/>
  <c r="G351" i="15"/>
  <c r="H351" i="15" s="1"/>
  <c r="E351" i="15"/>
  <c r="D351" i="15"/>
  <c r="G347" i="15"/>
  <c r="H347" i="15" s="1"/>
  <c r="E347" i="15"/>
  <c r="D347" i="15"/>
  <c r="G343" i="15"/>
  <c r="H343" i="15" s="1"/>
  <c r="E343" i="15"/>
  <c r="D343" i="15"/>
  <c r="G339" i="15"/>
  <c r="H339" i="15" s="1"/>
  <c r="E339" i="15"/>
  <c r="D339" i="15"/>
  <c r="G335" i="15"/>
  <c r="H335" i="15" s="1"/>
  <c r="E335" i="15"/>
  <c r="D335" i="15"/>
  <c r="G331" i="15"/>
  <c r="H331" i="15" s="1"/>
  <c r="E331" i="15"/>
  <c r="D331" i="15"/>
  <c r="G327" i="15"/>
  <c r="H327" i="15" s="1"/>
  <c r="E327" i="15"/>
  <c r="D327" i="15"/>
  <c r="G323" i="15"/>
  <c r="H323" i="15" s="1"/>
  <c r="E323" i="15"/>
  <c r="D323" i="15"/>
  <c r="G319" i="15"/>
  <c r="H319" i="15" s="1"/>
  <c r="E319" i="15"/>
  <c r="D319" i="15"/>
  <c r="G315" i="15"/>
  <c r="H315" i="15" s="1"/>
  <c r="E315" i="15"/>
  <c r="D315" i="15"/>
  <c r="G311" i="15"/>
  <c r="H311" i="15" s="1"/>
  <c r="E311" i="15"/>
  <c r="D311" i="15"/>
  <c r="G307" i="15"/>
  <c r="H307" i="15" s="1"/>
  <c r="E307" i="15"/>
  <c r="D307" i="15"/>
  <c r="G303" i="15"/>
  <c r="H303" i="15" s="1"/>
  <c r="E303" i="15"/>
  <c r="D303" i="15"/>
  <c r="G299" i="15"/>
  <c r="H299" i="15" s="1"/>
  <c r="E299" i="15"/>
  <c r="D299" i="15"/>
  <c r="G295" i="15"/>
  <c r="H295" i="15" s="1"/>
  <c r="E295" i="15"/>
  <c r="D295" i="15"/>
  <c r="G291" i="15"/>
  <c r="H291" i="15" s="1"/>
  <c r="E291" i="15"/>
  <c r="D291" i="15"/>
  <c r="G287" i="15"/>
  <c r="H287" i="15" s="1"/>
  <c r="E287" i="15"/>
  <c r="D287" i="15"/>
  <c r="G283" i="15"/>
  <c r="H283" i="15" s="1"/>
  <c r="E283" i="15"/>
  <c r="D283" i="15"/>
  <c r="G279" i="15"/>
  <c r="H279" i="15" s="1"/>
  <c r="E279" i="15"/>
  <c r="D279" i="15"/>
  <c r="G275" i="15"/>
  <c r="H275" i="15" s="1"/>
  <c r="E275" i="15"/>
  <c r="D275" i="15"/>
  <c r="G271" i="15"/>
  <c r="H271" i="15" s="1"/>
  <c r="E271" i="15"/>
  <c r="D271" i="15"/>
  <c r="G267" i="15"/>
  <c r="H267" i="15" s="1"/>
  <c r="E267" i="15"/>
  <c r="D267" i="15"/>
  <c r="G263" i="15"/>
  <c r="H263" i="15" s="1"/>
  <c r="E263" i="15"/>
  <c r="D263" i="15"/>
  <c r="G259" i="15"/>
  <c r="H259" i="15" s="1"/>
  <c r="E259" i="15"/>
  <c r="D259" i="15"/>
  <c r="G255" i="15"/>
  <c r="H255" i="15" s="1"/>
  <c r="E255" i="15"/>
  <c r="D255" i="15"/>
  <c r="G251" i="15"/>
  <c r="H251" i="15" s="1"/>
  <c r="E251" i="15"/>
  <c r="D251" i="15"/>
  <c r="G247" i="15"/>
  <c r="H247" i="15" s="1"/>
  <c r="E247" i="15"/>
  <c r="D247" i="15"/>
  <c r="G243" i="15"/>
  <c r="H243" i="15" s="1"/>
  <c r="E243" i="15"/>
  <c r="D243" i="15"/>
  <c r="G239" i="15"/>
  <c r="H239" i="15" s="1"/>
  <c r="E239" i="15"/>
  <c r="D239" i="15"/>
  <c r="G235" i="15"/>
  <c r="H235" i="15" s="1"/>
  <c r="E235" i="15"/>
  <c r="D235" i="15"/>
  <c r="G231" i="15"/>
  <c r="H231" i="15" s="1"/>
  <c r="E231" i="15"/>
  <c r="D231" i="15"/>
  <c r="G227" i="15"/>
  <c r="H227" i="15" s="1"/>
  <c r="E227" i="15"/>
  <c r="D227" i="15"/>
  <c r="G223" i="15"/>
  <c r="H223" i="15" s="1"/>
  <c r="E223" i="15"/>
  <c r="D223" i="15"/>
  <c r="G219" i="15"/>
  <c r="H219" i="15" s="1"/>
  <c r="E219" i="15"/>
  <c r="D219" i="15"/>
  <c r="G215" i="15"/>
  <c r="H215" i="15" s="1"/>
  <c r="E215" i="15"/>
  <c r="D215" i="15"/>
  <c r="G211" i="15"/>
  <c r="H211" i="15" s="1"/>
  <c r="E211" i="15"/>
  <c r="D211" i="15"/>
  <c r="G207" i="15"/>
  <c r="H207" i="15" s="1"/>
  <c r="E207" i="15"/>
  <c r="D207" i="15"/>
  <c r="G203" i="15"/>
  <c r="H203" i="15" s="1"/>
  <c r="E203" i="15"/>
  <c r="D203" i="15"/>
  <c r="G199" i="15"/>
  <c r="H199" i="15" s="1"/>
  <c r="E199" i="15"/>
  <c r="D199" i="15"/>
  <c r="G195" i="15"/>
  <c r="H195" i="15" s="1"/>
  <c r="E195" i="15"/>
  <c r="D195" i="15"/>
  <c r="G191" i="15"/>
  <c r="H191" i="15" s="1"/>
  <c r="E191" i="15"/>
  <c r="D191" i="15"/>
  <c r="G187" i="15"/>
  <c r="H187" i="15" s="1"/>
  <c r="E187" i="15"/>
  <c r="D187" i="15"/>
  <c r="G183" i="15"/>
  <c r="H183" i="15" s="1"/>
  <c r="E183" i="15"/>
  <c r="D183" i="15"/>
  <c r="G179" i="15"/>
  <c r="H179" i="15" s="1"/>
  <c r="E179" i="15"/>
  <c r="D179" i="15"/>
  <c r="G175" i="15"/>
  <c r="H175" i="15" s="1"/>
  <c r="E175" i="15"/>
  <c r="D175" i="15"/>
  <c r="G171" i="15"/>
  <c r="H171" i="15" s="1"/>
  <c r="E171" i="15"/>
  <c r="D171" i="15"/>
  <c r="G167" i="15"/>
  <c r="H167" i="15" s="1"/>
  <c r="E167" i="15"/>
  <c r="D167" i="15"/>
  <c r="G163" i="15"/>
  <c r="H163" i="15" s="1"/>
  <c r="E163" i="15"/>
  <c r="D163" i="15"/>
  <c r="G159" i="15"/>
  <c r="H159" i="15" s="1"/>
  <c r="E159" i="15"/>
  <c r="D159" i="15"/>
  <c r="G155" i="15"/>
  <c r="H155" i="15" s="1"/>
  <c r="E155" i="15"/>
  <c r="D155" i="15"/>
  <c r="G151" i="15"/>
  <c r="H151" i="15" s="1"/>
  <c r="E151" i="15"/>
  <c r="D151" i="15"/>
  <c r="G147" i="15"/>
  <c r="H147" i="15" s="1"/>
  <c r="E147" i="15"/>
  <c r="D147" i="15"/>
  <c r="G143" i="15"/>
  <c r="H143" i="15" s="1"/>
  <c r="E143" i="15"/>
  <c r="D143" i="15"/>
  <c r="G139" i="15"/>
  <c r="H139" i="15" s="1"/>
  <c r="E139" i="15"/>
  <c r="D139" i="15"/>
  <c r="G135" i="15"/>
  <c r="H135" i="15" s="1"/>
  <c r="E135" i="15"/>
  <c r="D135" i="15"/>
  <c r="G131" i="15"/>
  <c r="H131" i="15" s="1"/>
  <c r="E131" i="15"/>
  <c r="D131" i="15"/>
  <c r="G127" i="15"/>
  <c r="H127" i="15" s="1"/>
  <c r="E127" i="15"/>
  <c r="D127" i="15"/>
  <c r="G123" i="15"/>
  <c r="H123" i="15" s="1"/>
  <c r="E123" i="15"/>
  <c r="D123" i="15"/>
  <c r="G119" i="15"/>
  <c r="H119" i="15" s="1"/>
  <c r="E119" i="15"/>
  <c r="D119" i="15"/>
  <c r="G115" i="15"/>
  <c r="H115" i="15" s="1"/>
  <c r="E115" i="15"/>
  <c r="D115" i="15"/>
  <c r="G111" i="15"/>
  <c r="H111" i="15" s="1"/>
  <c r="E111" i="15"/>
  <c r="D111" i="15"/>
  <c r="G107" i="15"/>
  <c r="H107" i="15" s="1"/>
  <c r="E107" i="15"/>
  <c r="D107" i="15"/>
  <c r="G103" i="15"/>
  <c r="H103" i="15" s="1"/>
  <c r="E103" i="15"/>
  <c r="D103" i="15"/>
  <c r="G99" i="15"/>
  <c r="H99" i="15" s="1"/>
  <c r="E99" i="15"/>
  <c r="D99" i="15"/>
  <c r="G95" i="15"/>
  <c r="H95" i="15" s="1"/>
  <c r="E95" i="15"/>
  <c r="D95" i="15"/>
  <c r="G91" i="15"/>
  <c r="H91" i="15" s="1"/>
  <c r="E91" i="15"/>
  <c r="D91" i="15"/>
  <c r="G87" i="15"/>
  <c r="H87" i="15" s="1"/>
  <c r="E87" i="15"/>
  <c r="D87" i="15"/>
  <c r="G83" i="15"/>
  <c r="H83" i="15" s="1"/>
  <c r="E83" i="15"/>
  <c r="D83" i="15"/>
  <c r="G79" i="15"/>
  <c r="H79" i="15" s="1"/>
  <c r="E79" i="15"/>
  <c r="D79" i="15"/>
  <c r="G75" i="15"/>
  <c r="H75" i="15" s="1"/>
  <c r="E75" i="15"/>
  <c r="D75" i="15"/>
  <c r="G71" i="15"/>
  <c r="H71" i="15" s="1"/>
  <c r="E71" i="15"/>
  <c r="D71" i="15"/>
  <c r="G67" i="15"/>
  <c r="H67" i="15" s="1"/>
  <c r="E67" i="15"/>
  <c r="D67" i="15"/>
  <c r="G63" i="15"/>
  <c r="H63" i="15" s="1"/>
  <c r="E63" i="15"/>
  <c r="D63" i="15"/>
  <c r="G59" i="15"/>
  <c r="H59" i="15" s="1"/>
  <c r="E59" i="15"/>
  <c r="D59" i="15"/>
  <c r="G55" i="15"/>
  <c r="H55" i="15" s="1"/>
  <c r="E55" i="15"/>
  <c r="D55" i="15"/>
  <c r="G51" i="15"/>
  <c r="H51" i="15" s="1"/>
  <c r="E51" i="15"/>
  <c r="D51" i="15"/>
  <c r="G47" i="15"/>
  <c r="H47" i="15" s="1"/>
  <c r="E47" i="15"/>
  <c r="D47" i="15"/>
  <c r="G43" i="15"/>
  <c r="H43" i="15" s="1"/>
  <c r="E43" i="15"/>
  <c r="D43" i="15"/>
  <c r="G39" i="15"/>
  <c r="H39" i="15" s="1"/>
  <c r="E39" i="15"/>
  <c r="D39" i="15"/>
  <c r="G35" i="15"/>
  <c r="H35" i="15" s="1"/>
  <c r="E35" i="15"/>
  <c r="D35" i="15"/>
  <c r="G31" i="15"/>
  <c r="H31" i="15" s="1"/>
  <c r="E31" i="15"/>
  <c r="D31" i="15"/>
  <c r="G27" i="15"/>
  <c r="H27" i="15" s="1"/>
  <c r="E27" i="15"/>
  <c r="D27" i="15"/>
  <c r="G23" i="15"/>
  <c r="H23" i="15" s="1"/>
  <c r="E23" i="15"/>
  <c r="D23" i="15"/>
  <c r="E19" i="15"/>
  <c r="D19" i="15"/>
  <c r="E11" i="15"/>
  <c r="D11" i="15"/>
  <c r="E7" i="15"/>
  <c r="D7" i="15"/>
  <c r="D903" i="15"/>
  <c r="D899" i="15"/>
  <c r="D895" i="15"/>
  <c r="D891" i="15"/>
  <c r="D887" i="15"/>
  <c r="D883" i="15"/>
  <c r="D879" i="15"/>
  <c r="D875" i="15"/>
  <c r="D871" i="15"/>
  <c r="D867" i="15"/>
  <c r="D863" i="15"/>
  <c r="D859" i="15"/>
  <c r="D855" i="15"/>
  <c r="D851" i="15"/>
  <c r="D847" i="15"/>
  <c r="D843" i="15"/>
  <c r="D839" i="15"/>
  <c r="D835" i="15"/>
  <c r="D831" i="15"/>
  <c r="D827" i="15"/>
  <c r="D823" i="15"/>
  <c r="D819" i="15"/>
  <c r="D815" i="15"/>
  <c r="D811" i="15"/>
  <c r="D807" i="15"/>
  <c r="D803" i="15"/>
  <c r="D799" i="15"/>
  <c r="D795" i="15"/>
  <c r="D791" i="15"/>
  <c r="D787" i="15"/>
  <c r="D783" i="15"/>
  <c r="D779" i="15"/>
  <c r="D775" i="15"/>
  <c r="D771" i="15"/>
  <c r="D767" i="15"/>
  <c r="D763" i="15"/>
  <c r="D759" i="15"/>
  <c r="D755" i="15"/>
  <c r="D751" i="15"/>
  <c r="D747" i="15"/>
  <c r="D743" i="15"/>
  <c r="D739" i="15"/>
  <c r="D735" i="15"/>
  <c r="D731" i="15"/>
  <c r="D727" i="15"/>
  <c r="D723" i="15"/>
  <c r="D719" i="15"/>
  <c r="D715" i="15"/>
  <c r="D711" i="15"/>
  <c r="D707" i="15"/>
  <c r="D703" i="15"/>
  <c r="D699" i="15"/>
  <c r="D695" i="15"/>
  <c r="D691" i="15"/>
  <c r="D687" i="15"/>
  <c r="D683" i="15"/>
  <c r="D679" i="15"/>
  <c r="D675" i="15"/>
  <c r="D671" i="15"/>
  <c r="D667" i="15"/>
  <c r="D663" i="15"/>
  <c r="D659" i="15"/>
  <c r="D655" i="15"/>
  <c r="D651" i="15"/>
  <c r="D647" i="15"/>
  <c r="D643" i="15"/>
  <c r="D639" i="15"/>
  <c r="D635" i="15"/>
  <c r="D631" i="15"/>
  <c r="D627" i="15"/>
  <c r="D623" i="15"/>
  <c r="D619" i="15"/>
  <c r="D615" i="15"/>
  <c r="D611" i="15"/>
  <c r="D607" i="15"/>
  <c r="G798" i="15"/>
  <c r="H798" i="15" s="1"/>
  <c r="E798" i="15"/>
  <c r="G794" i="15"/>
  <c r="H794" i="15" s="1"/>
  <c r="E794" i="15"/>
  <c r="G790" i="15"/>
  <c r="H790" i="15" s="1"/>
  <c r="E790" i="15"/>
  <c r="G786" i="15"/>
  <c r="H786" i="15" s="1"/>
  <c r="E786" i="15"/>
  <c r="G782" i="15"/>
  <c r="H782" i="15" s="1"/>
  <c r="E782" i="15"/>
  <c r="G778" i="15"/>
  <c r="H778" i="15" s="1"/>
  <c r="E778" i="15"/>
  <c r="G774" i="15"/>
  <c r="H774" i="15" s="1"/>
  <c r="E774" i="15"/>
  <c r="G770" i="15"/>
  <c r="H770" i="15" s="1"/>
  <c r="E770" i="15"/>
  <c r="G766" i="15"/>
  <c r="H766" i="15" s="1"/>
  <c r="E766" i="15"/>
  <c r="G762" i="15"/>
  <c r="H762" i="15" s="1"/>
  <c r="E762" i="15"/>
  <c r="G758" i="15"/>
  <c r="H758" i="15" s="1"/>
  <c r="E758" i="15"/>
  <c r="G754" i="15"/>
  <c r="H754" i="15" s="1"/>
  <c r="E754" i="15"/>
  <c r="G750" i="15"/>
  <c r="H750" i="15" s="1"/>
  <c r="E750" i="15"/>
  <c r="G746" i="15"/>
  <c r="H746" i="15" s="1"/>
  <c r="E746" i="15"/>
  <c r="G742" i="15"/>
  <c r="H742" i="15" s="1"/>
  <c r="E742" i="15"/>
  <c r="G738" i="15"/>
  <c r="H738" i="15" s="1"/>
  <c r="E738" i="15"/>
  <c r="G734" i="15"/>
  <c r="H734" i="15" s="1"/>
  <c r="E734" i="15"/>
  <c r="G730" i="15"/>
  <c r="H730" i="15" s="1"/>
  <c r="E730" i="15"/>
  <c r="G726" i="15"/>
  <c r="H726" i="15" s="1"/>
  <c r="E726" i="15"/>
  <c r="G722" i="15"/>
  <c r="H722" i="15" s="1"/>
  <c r="E722" i="15"/>
  <c r="G718" i="15"/>
  <c r="H718" i="15" s="1"/>
  <c r="E718" i="15"/>
  <c r="G714" i="15"/>
  <c r="H714" i="15" s="1"/>
  <c r="E714" i="15"/>
  <c r="G710" i="15"/>
  <c r="H710" i="15" s="1"/>
  <c r="E710" i="15"/>
  <c r="G706" i="15"/>
  <c r="H706" i="15" s="1"/>
  <c r="E706" i="15"/>
  <c r="G702" i="15"/>
  <c r="H702" i="15" s="1"/>
  <c r="E702" i="15"/>
  <c r="G698" i="15"/>
  <c r="H698" i="15" s="1"/>
  <c r="E698" i="15"/>
  <c r="G694" i="15"/>
  <c r="H694" i="15" s="1"/>
  <c r="E694" i="15"/>
  <c r="G690" i="15"/>
  <c r="H690" i="15" s="1"/>
  <c r="E690" i="15"/>
  <c r="G686" i="15"/>
  <c r="H686" i="15" s="1"/>
  <c r="E686" i="15"/>
  <c r="G682" i="15"/>
  <c r="H682" i="15" s="1"/>
  <c r="E682" i="15"/>
  <c r="G678" i="15"/>
  <c r="H678" i="15" s="1"/>
  <c r="E678" i="15"/>
  <c r="G674" i="15"/>
  <c r="H674" i="15" s="1"/>
  <c r="E674" i="15"/>
  <c r="G670" i="15"/>
  <c r="H670" i="15" s="1"/>
  <c r="E670" i="15"/>
  <c r="G666" i="15"/>
  <c r="H666" i="15" s="1"/>
  <c r="E666" i="15"/>
  <c r="G662" i="15"/>
  <c r="H662" i="15" s="1"/>
  <c r="E662" i="15"/>
  <c r="G658" i="15"/>
  <c r="H658" i="15" s="1"/>
  <c r="E658" i="15"/>
  <c r="G654" i="15"/>
  <c r="H654" i="15" s="1"/>
  <c r="E654" i="15"/>
  <c r="G650" i="15"/>
  <c r="H650" i="15" s="1"/>
  <c r="E650" i="15"/>
  <c r="G646" i="15"/>
  <c r="H646" i="15" s="1"/>
  <c r="E646" i="15"/>
  <c r="G642" i="15"/>
  <c r="H642" i="15" s="1"/>
  <c r="E642" i="15"/>
  <c r="G638" i="15"/>
  <c r="H638" i="15" s="1"/>
  <c r="E638" i="15"/>
  <c r="G634" i="15"/>
  <c r="H634" i="15" s="1"/>
  <c r="E634" i="15"/>
  <c r="G630" i="15"/>
  <c r="H630" i="15" s="1"/>
  <c r="E630" i="15"/>
  <c r="G626" i="15"/>
  <c r="H626" i="15" s="1"/>
  <c r="E626" i="15"/>
  <c r="G622" i="15"/>
  <c r="H622" i="15" s="1"/>
  <c r="E622" i="15"/>
  <c r="G618" i="15"/>
  <c r="H618" i="15" s="1"/>
  <c r="E618" i="15"/>
  <c r="G614" i="15"/>
  <c r="H614" i="15" s="1"/>
  <c r="E614" i="15"/>
  <c r="G610" i="15"/>
  <c r="H610" i="15" s="1"/>
  <c r="E610" i="15"/>
  <c r="G606" i="15"/>
  <c r="H606" i="15" s="1"/>
  <c r="E606" i="15"/>
  <c r="G602" i="15"/>
  <c r="H602" i="15" s="1"/>
  <c r="E602" i="15"/>
  <c r="G598" i="15"/>
  <c r="H598" i="15" s="1"/>
  <c r="E598" i="15"/>
  <c r="G594" i="15"/>
  <c r="H594" i="15" s="1"/>
  <c r="E594" i="15"/>
  <c r="G590" i="15"/>
  <c r="H590" i="15" s="1"/>
  <c r="E590" i="15"/>
  <c r="G586" i="15"/>
  <c r="H586" i="15" s="1"/>
  <c r="E586" i="15"/>
  <c r="G582" i="15"/>
  <c r="H582" i="15" s="1"/>
  <c r="E582" i="15"/>
  <c r="G578" i="15"/>
  <c r="H578" i="15" s="1"/>
  <c r="E578" i="15"/>
  <c r="G574" i="15"/>
  <c r="H574" i="15" s="1"/>
  <c r="E574" i="15"/>
  <c r="G570" i="15"/>
  <c r="H570" i="15" s="1"/>
  <c r="E570" i="15"/>
  <c r="G566" i="15"/>
  <c r="H566" i="15" s="1"/>
  <c r="E566" i="15"/>
  <c r="G562" i="15"/>
  <c r="H562" i="15" s="1"/>
  <c r="E562" i="15"/>
  <c r="G558" i="15"/>
  <c r="H558" i="15" s="1"/>
  <c r="E558" i="15"/>
  <c r="G554" i="15"/>
  <c r="H554" i="15" s="1"/>
  <c r="E554" i="15"/>
  <c r="G550" i="15"/>
  <c r="H550" i="15" s="1"/>
  <c r="E550" i="15"/>
  <c r="G546" i="15"/>
  <c r="H546" i="15" s="1"/>
  <c r="E546" i="15"/>
  <c r="G542" i="15"/>
  <c r="H542" i="15" s="1"/>
  <c r="E542" i="15"/>
  <c r="G538" i="15"/>
  <c r="H538" i="15" s="1"/>
  <c r="E538" i="15"/>
  <c r="D538" i="15"/>
  <c r="G534" i="15"/>
  <c r="H534" i="15" s="1"/>
  <c r="E534" i="15"/>
  <c r="D534" i="15"/>
  <c r="G530" i="15"/>
  <c r="H530" i="15" s="1"/>
  <c r="E530" i="15"/>
  <c r="D530" i="15"/>
  <c r="G526" i="15"/>
  <c r="H526" i="15" s="1"/>
  <c r="E526" i="15"/>
  <c r="D526" i="15"/>
  <c r="G522" i="15"/>
  <c r="H522" i="15" s="1"/>
  <c r="E522" i="15"/>
  <c r="D522" i="15"/>
  <c r="G518" i="15"/>
  <c r="H518" i="15" s="1"/>
  <c r="E518" i="15"/>
  <c r="D518" i="15"/>
  <c r="G514" i="15"/>
  <c r="H514" i="15" s="1"/>
  <c r="E514" i="15"/>
  <c r="D514" i="15"/>
  <c r="G510" i="15"/>
  <c r="H510" i="15" s="1"/>
  <c r="E510" i="15"/>
  <c r="D510" i="15"/>
  <c r="G506" i="15"/>
  <c r="H506" i="15" s="1"/>
  <c r="E506" i="15"/>
  <c r="D506" i="15"/>
  <c r="G502" i="15"/>
  <c r="H502" i="15" s="1"/>
  <c r="E502" i="15"/>
  <c r="D502" i="15"/>
  <c r="G498" i="15"/>
  <c r="H498" i="15" s="1"/>
  <c r="E498" i="15"/>
  <c r="D498" i="15"/>
  <c r="G494" i="15"/>
  <c r="H494" i="15" s="1"/>
  <c r="E494" i="15"/>
  <c r="D494" i="15"/>
  <c r="G490" i="15"/>
  <c r="H490" i="15" s="1"/>
  <c r="E490" i="15"/>
  <c r="D490" i="15"/>
  <c r="G486" i="15"/>
  <c r="H486" i="15" s="1"/>
  <c r="E486" i="15"/>
  <c r="D486" i="15"/>
  <c r="G482" i="15"/>
  <c r="H482" i="15" s="1"/>
  <c r="E482" i="15"/>
  <c r="D482" i="15"/>
  <c r="G478" i="15"/>
  <c r="H478" i="15" s="1"/>
  <c r="E478" i="15"/>
  <c r="D478" i="15"/>
  <c r="G474" i="15"/>
  <c r="H474" i="15" s="1"/>
  <c r="E474" i="15"/>
  <c r="D474" i="15"/>
  <c r="G470" i="15"/>
  <c r="H470" i="15" s="1"/>
  <c r="E470" i="15"/>
  <c r="D470" i="15"/>
  <c r="G466" i="15"/>
  <c r="H466" i="15" s="1"/>
  <c r="E466" i="15"/>
  <c r="D466" i="15"/>
  <c r="G462" i="15"/>
  <c r="H462" i="15" s="1"/>
  <c r="E462" i="15"/>
  <c r="D462" i="15"/>
  <c r="G458" i="15"/>
  <c r="H458" i="15" s="1"/>
  <c r="E458" i="15"/>
  <c r="D458" i="15"/>
  <c r="G454" i="15"/>
  <c r="H454" i="15" s="1"/>
  <c r="E454" i="15"/>
  <c r="D454" i="15"/>
  <c r="G450" i="15"/>
  <c r="H450" i="15" s="1"/>
  <c r="E450" i="15"/>
  <c r="D450" i="15"/>
  <c r="G446" i="15"/>
  <c r="H446" i="15" s="1"/>
  <c r="E446" i="15"/>
  <c r="D446" i="15"/>
  <c r="G442" i="15"/>
  <c r="H442" i="15" s="1"/>
  <c r="E442" i="15"/>
  <c r="D442" i="15"/>
  <c r="G438" i="15"/>
  <c r="H438" i="15" s="1"/>
  <c r="E438" i="15"/>
  <c r="D438" i="15"/>
  <c r="G434" i="15"/>
  <c r="H434" i="15" s="1"/>
  <c r="E434" i="15"/>
  <c r="D434" i="15"/>
  <c r="G430" i="15"/>
  <c r="H430" i="15" s="1"/>
  <c r="E430" i="15"/>
  <c r="D430" i="15"/>
  <c r="G426" i="15"/>
  <c r="H426" i="15" s="1"/>
  <c r="E426" i="15"/>
  <c r="D426" i="15"/>
  <c r="G422" i="15"/>
  <c r="H422" i="15" s="1"/>
  <c r="E422" i="15"/>
  <c r="D422" i="15"/>
  <c r="G418" i="15"/>
  <c r="H418" i="15" s="1"/>
  <c r="E418" i="15"/>
  <c r="D418" i="15"/>
  <c r="G414" i="15"/>
  <c r="H414" i="15" s="1"/>
  <c r="E414" i="15"/>
  <c r="D414" i="15"/>
  <c r="G410" i="15"/>
  <c r="H410" i="15" s="1"/>
  <c r="E410" i="15"/>
  <c r="D410" i="15"/>
  <c r="G406" i="15"/>
  <c r="H406" i="15" s="1"/>
  <c r="E406" i="15"/>
  <c r="D406" i="15"/>
  <c r="G402" i="15"/>
  <c r="H402" i="15" s="1"/>
  <c r="E402" i="15"/>
  <c r="D402" i="15"/>
  <c r="G398" i="15"/>
  <c r="H398" i="15" s="1"/>
  <c r="E398" i="15"/>
  <c r="D398" i="15"/>
  <c r="G394" i="15"/>
  <c r="H394" i="15" s="1"/>
  <c r="E394" i="15"/>
  <c r="D394" i="15"/>
  <c r="G390" i="15"/>
  <c r="H390" i="15" s="1"/>
  <c r="E390" i="15"/>
  <c r="D390" i="15"/>
  <c r="G386" i="15"/>
  <c r="H386" i="15" s="1"/>
  <c r="E386" i="15"/>
  <c r="D386" i="15"/>
  <c r="G382" i="15"/>
  <c r="H382" i="15" s="1"/>
  <c r="E382" i="15"/>
  <c r="D382" i="15"/>
  <c r="G378" i="15"/>
  <c r="H378" i="15" s="1"/>
  <c r="E378" i="15"/>
  <c r="D378" i="15"/>
  <c r="G374" i="15"/>
  <c r="H374" i="15" s="1"/>
  <c r="E374" i="15"/>
  <c r="D374" i="15"/>
  <c r="G370" i="15"/>
  <c r="H370" i="15" s="1"/>
  <c r="E370" i="15"/>
  <c r="D370" i="15"/>
  <c r="G366" i="15"/>
  <c r="H366" i="15" s="1"/>
  <c r="E366" i="15"/>
  <c r="D366" i="15"/>
  <c r="G362" i="15"/>
  <c r="H362" i="15" s="1"/>
  <c r="E362" i="15"/>
  <c r="D362" i="15"/>
  <c r="G358" i="15"/>
  <c r="H358" i="15" s="1"/>
  <c r="E358" i="15"/>
  <c r="D358" i="15"/>
  <c r="G354" i="15"/>
  <c r="H354" i="15" s="1"/>
  <c r="E354" i="15"/>
  <c r="D354" i="15"/>
  <c r="G350" i="15"/>
  <c r="H350" i="15" s="1"/>
  <c r="E350" i="15"/>
  <c r="D350" i="15"/>
  <c r="G346" i="15"/>
  <c r="H346" i="15" s="1"/>
  <c r="E346" i="15"/>
  <c r="D346" i="15"/>
  <c r="G342" i="15"/>
  <c r="H342" i="15" s="1"/>
  <c r="E342" i="15"/>
  <c r="D342" i="15"/>
  <c r="G338" i="15"/>
  <c r="H338" i="15" s="1"/>
  <c r="E338" i="15"/>
  <c r="D338" i="15"/>
  <c r="G334" i="15"/>
  <c r="H334" i="15" s="1"/>
  <c r="E334" i="15"/>
  <c r="D334" i="15"/>
  <c r="G330" i="15"/>
  <c r="H330" i="15" s="1"/>
  <c r="E330" i="15"/>
  <c r="D330" i="15"/>
  <c r="G326" i="15"/>
  <c r="H326" i="15" s="1"/>
  <c r="E326" i="15"/>
  <c r="D326" i="15"/>
  <c r="G322" i="15"/>
  <c r="H322" i="15" s="1"/>
  <c r="E322" i="15"/>
  <c r="D322" i="15"/>
  <c r="G318" i="15"/>
  <c r="H318" i="15" s="1"/>
  <c r="E318" i="15"/>
  <c r="D318" i="15"/>
  <c r="G314" i="15"/>
  <c r="H314" i="15" s="1"/>
  <c r="E314" i="15"/>
  <c r="D314" i="15"/>
  <c r="G310" i="15"/>
  <c r="H310" i="15" s="1"/>
  <c r="E310" i="15"/>
  <c r="D310" i="15"/>
  <c r="G306" i="15"/>
  <c r="H306" i="15" s="1"/>
  <c r="E306" i="15"/>
  <c r="D306" i="15"/>
  <c r="G302" i="15"/>
  <c r="H302" i="15" s="1"/>
  <c r="E302" i="15"/>
  <c r="D302" i="15"/>
  <c r="G298" i="15"/>
  <c r="H298" i="15" s="1"/>
  <c r="E298" i="15"/>
  <c r="D298" i="15"/>
  <c r="G294" i="15"/>
  <c r="H294" i="15" s="1"/>
  <c r="E294" i="15"/>
  <c r="D294" i="15"/>
  <c r="G290" i="15"/>
  <c r="H290" i="15" s="1"/>
  <c r="E290" i="15"/>
  <c r="D290" i="15"/>
  <c r="G286" i="15"/>
  <c r="H286" i="15" s="1"/>
  <c r="E286" i="15"/>
  <c r="D286" i="15"/>
  <c r="G282" i="15"/>
  <c r="H282" i="15" s="1"/>
  <c r="E282" i="15"/>
  <c r="D282" i="15"/>
  <c r="G278" i="15"/>
  <c r="H278" i="15" s="1"/>
  <c r="E278" i="15"/>
  <c r="D278" i="15"/>
  <c r="G274" i="15"/>
  <c r="H274" i="15" s="1"/>
  <c r="E274" i="15"/>
  <c r="D274" i="15"/>
  <c r="G270" i="15"/>
  <c r="H270" i="15" s="1"/>
  <c r="E270" i="15"/>
  <c r="D270" i="15"/>
  <c r="G266" i="15"/>
  <c r="H266" i="15" s="1"/>
  <c r="E266" i="15"/>
  <c r="D266" i="15"/>
  <c r="G262" i="15"/>
  <c r="H262" i="15" s="1"/>
  <c r="E262" i="15"/>
  <c r="D262" i="15"/>
  <c r="G258" i="15"/>
  <c r="H258" i="15" s="1"/>
  <c r="E258" i="15"/>
  <c r="D258" i="15"/>
  <c r="G254" i="15"/>
  <c r="H254" i="15" s="1"/>
  <c r="E254" i="15"/>
  <c r="D254" i="15"/>
  <c r="G250" i="15"/>
  <c r="H250" i="15" s="1"/>
  <c r="E250" i="15"/>
  <c r="D250" i="15"/>
  <c r="G246" i="15"/>
  <c r="H246" i="15" s="1"/>
  <c r="E246" i="15"/>
  <c r="D246" i="15"/>
  <c r="G242" i="15"/>
  <c r="H242" i="15" s="1"/>
  <c r="E242" i="15"/>
  <c r="D242" i="15"/>
  <c r="G238" i="15"/>
  <c r="H238" i="15" s="1"/>
  <c r="E238" i="15"/>
  <c r="D238" i="15"/>
  <c r="G234" i="15"/>
  <c r="H234" i="15" s="1"/>
  <c r="E234" i="15"/>
  <c r="D234" i="15"/>
  <c r="G230" i="15"/>
  <c r="H230" i="15" s="1"/>
  <c r="E230" i="15"/>
  <c r="D230" i="15"/>
  <c r="G226" i="15"/>
  <c r="H226" i="15" s="1"/>
  <c r="E226" i="15"/>
  <c r="D226" i="15"/>
  <c r="G222" i="15"/>
  <c r="H222" i="15" s="1"/>
  <c r="E222" i="15"/>
  <c r="D222" i="15"/>
  <c r="G218" i="15"/>
  <c r="H218" i="15" s="1"/>
  <c r="E218" i="15"/>
  <c r="D218" i="15"/>
  <c r="G214" i="15"/>
  <c r="H214" i="15" s="1"/>
  <c r="E214" i="15"/>
  <c r="D214" i="15"/>
  <c r="G210" i="15"/>
  <c r="H210" i="15" s="1"/>
  <c r="E210" i="15"/>
  <c r="D210" i="15"/>
  <c r="G206" i="15"/>
  <c r="H206" i="15" s="1"/>
  <c r="E206" i="15"/>
  <c r="D206" i="15"/>
  <c r="G202" i="15"/>
  <c r="H202" i="15" s="1"/>
  <c r="E202" i="15"/>
  <c r="D202" i="15"/>
  <c r="G198" i="15"/>
  <c r="H198" i="15" s="1"/>
  <c r="E198" i="15"/>
  <c r="D198" i="15"/>
  <c r="G194" i="15"/>
  <c r="H194" i="15" s="1"/>
  <c r="E194" i="15"/>
  <c r="D194" i="15"/>
  <c r="G190" i="15"/>
  <c r="H190" i="15" s="1"/>
  <c r="E190" i="15"/>
  <c r="D190" i="15"/>
  <c r="G186" i="15"/>
  <c r="H186" i="15" s="1"/>
  <c r="E186" i="15"/>
  <c r="D186" i="15"/>
  <c r="G182" i="15"/>
  <c r="H182" i="15" s="1"/>
  <c r="E182" i="15"/>
  <c r="D182" i="15"/>
  <c r="G178" i="15"/>
  <c r="H178" i="15" s="1"/>
  <c r="E178" i="15"/>
  <c r="D178" i="15"/>
  <c r="G174" i="15"/>
  <c r="H174" i="15" s="1"/>
  <c r="E174" i="15"/>
  <c r="D174" i="15"/>
  <c r="G170" i="15"/>
  <c r="H170" i="15" s="1"/>
  <c r="E170" i="15"/>
  <c r="D170" i="15"/>
  <c r="G166" i="15"/>
  <c r="H166" i="15" s="1"/>
  <c r="E166" i="15"/>
  <c r="D166" i="15"/>
  <c r="G162" i="15"/>
  <c r="H162" i="15" s="1"/>
  <c r="E162" i="15"/>
  <c r="D162" i="15"/>
  <c r="G158" i="15"/>
  <c r="H158" i="15" s="1"/>
  <c r="E158" i="15"/>
  <c r="D158" i="15"/>
  <c r="G154" i="15"/>
  <c r="H154" i="15" s="1"/>
  <c r="E154" i="15"/>
  <c r="D154" i="15"/>
  <c r="G150" i="15"/>
  <c r="H150" i="15" s="1"/>
  <c r="E150" i="15"/>
  <c r="D150" i="15"/>
  <c r="G146" i="15"/>
  <c r="H146" i="15" s="1"/>
  <c r="E146" i="15"/>
  <c r="D146" i="15"/>
  <c r="G142" i="15"/>
  <c r="H142" i="15" s="1"/>
  <c r="E142" i="15"/>
  <c r="D142" i="15"/>
  <c r="G138" i="15"/>
  <c r="H138" i="15" s="1"/>
  <c r="E138" i="15"/>
  <c r="D138" i="15"/>
  <c r="G134" i="15"/>
  <c r="H134" i="15" s="1"/>
  <c r="E134" i="15"/>
  <c r="D134" i="15"/>
  <c r="G130" i="15"/>
  <c r="H130" i="15" s="1"/>
  <c r="E130" i="15"/>
  <c r="D130" i="15"/>
  <c r="G126" i="15"/>
  <c r="H126" i="15" s="1"/>
  <c r="E126" i="15"/>
  <c r="D126" i="15"/>
  <c r="G122" i="15"/>
  <c r="H122" i="15" s="1"/>
  <c r="E122" i="15"/>
  <c r="D122" i="15"/>
  <c r="G118" i="15"/>
  <c r="H118" i="15" s="1"/>
  <c r="E118" i="15"/>
  <c r="D118" i="15"/>
  <c r="G114" i="15"/>
  <c r="H114" i="15" s="1"/>
  <c r="E114" i="15"/>
  <c r="D114" i="15"/>
  <c r="G110" i="15"/>
  <c r="H110" i="15" s="1"/>
  <c r="E110" i="15"/>
  <c r="D110" i="15"/>
  <c r="G106" i="15"/>
  <c r="H106" i="15" s="1"/>
  <c r="E106" i="15"/>
  <c r="D106" i="15"/>
  <c r="G102" i="15"/>
  <c r="H102" i="15" s="1"/>
  <c r="E102" i="15"/>
  <c r="D102" i="15"/>
  <c r="G98" i="15"/>
  <c r="H98" i="15" s="1"/>
  <c r="E98" i="15"/>
  <c r="D98" i="15"/>
  <c r="G94" i="15"/>
  <c r="H94" i="15" s="1"/>
  <c r="E94" i="15"/>
  <c r="D94" i="15"/>
  <c r="G90" i="15"/>
  <c r="H90" i="15" s="1"/>
  <c r="E90" i="15"/>
  <c r="D90" i="15"/>
  <c r="G86" i="15"/>
  <c r="H86" i="15" s="1"/>
  <c r="E86" i="15"/>
  <c r="D86" i="15"/>
  <c r="G82" i="15"/>
  <c r="H82" i="15" s="1"/>
  <c r="E82" i="15"/>
  <c r="D82" i="15"/>
  <c r="G78" i="15"/>
  <c r="H78" i="15" s="1"/>
  <c r="E78" i="15"/>
  <c r="D78" i="15"/>
  <c r="G74" i="15"/>
  <c r="H74" i="15" s="1"/>
  <c r="E74" i="15"/>
  <c r="D74" i="15"/>
  <c r="G70" i="15"/>
  <c r="H70" i="15" s="1"/>
  <c r="E70" i="15"/>
  <c r="D70" i="15"/>
  <c r="G66" i="15"/>
  <c r="H66" i="15" s="1"/>
  <c r="E66" i="15"/>
  <c r="D66" i="15"/>
  <c r="G62" i="15"/>
  <c r="H62" i="15" s="1"/>
  <c r="E62" i="15"/>
  <c r="D62" i="15"/>
  <c r="G58" i="15"/>
  <c r="H58" i="15" s="1"/>
  <c r="E58" i="15"/>
  <c r="D58" i="15"/>
  <c r="G54" i="15"/>
  <c r="H54" i="15" s="1"/>
  <c r="E54" i="15"/>
  <c r="D54" i="15"/>
  <c r="G50" i="15"/>
  <c r="H50" i="15" s="1"/>
  <c r="E50" i="15"/>
  <c r="D50" i="15"/>
  <c r="G46" i="15"/>
  <c r="H46" i="15" s="1"/>
  <c r="E46" i="15"/>
  <c r="D46" i="15"/>
  <c r="G42" i="15"/>
  <c r="H42" i="15" s="1"/>
  <c r="E42" i="15"/>
  <c r="D42" i="15"/>
  <c r="G38" i="15"/>
  <c r="H38" i="15" s="1"/>
  <c r="E38" i="15"/>
  <c r="D38" i="15"/>
  <c r="G34" i="15"/>
  <c r="H34" i="15" s="1"/>
  <c r="E34" i="15"/>
  <c r="D34" i="15"/>
  <c r="G30" i="15"/>
  <c r="H30" i="15" s="1"/>
  <c r="E30" i="15"/>
  <c r="D30" i="15"/>
  <c r="G26" i="15"/>
  <c r="H26" i="15" s="1"/>
  <c r="E26" i="15"/>
  <c r="D26" i="15"/>
  <c r="G22" i="15"/>
  <c r="H22" i="15" s="1"/>
  <c r="E22" i="15"/>
  <c r="D22" i="15"/>
  <c r="E18" i="15"/>
  <c r="D18" i="15"/>
  <c r="E14" i="15"/>
  <c r="D14" i="15"/>
  <c r="E10" i="15"/>
  <c r="D10" i="15"/>
  <c r="D798" i="15"/>
  <c r="D794" i="15"/>
  <c r="D790" i="15"/>
  <c r="D786" i="15"/>
  <c r="D782" i="15"/>
  <c r="D778" i="15"/>
  <c r="D774" i="15"/>
  <c r="D770" i="15"/>
  <c r="D766" i="15"/>
  <c r="D762" i="15"/>
  <c r="D758" i="15"/>
  <c r="D754" i="15"/>
  <c r="D750" i="15"/>
  <c r="D746" i="15"/>
  <c r="D742" i="15"/>
  <c r="D738" i="15"/>
  <c r="D734" i="15"/>
  <c r="D730" i="15"/>
  <c r="D726" i="15"/>
  <c r="D722" i="15"/>
  <c r="D718" i="15"/>
  <c r="D714" i="15"/>
  <c r="D710" i="15"/>
  <c r="D706" i="15"/>
  <c r="D702" i="15"/>
  <c r="D698" i="15"/>
  <c r="D694" i="15"/>
  <c r="D690" i="15"/>
  <c r="D686" i="15"/>
  <c r="D682" i="15"/>
  <c r="D678" i="15"/>
  <c r="D674" i="15"/>
  <c r="D670" i="15"/>
  <c r="D666" i="15"/>
  <c r="D662" i="15"/>
  <c r="D658" i="15"/>
  <c r="D654" i="15"/>
  <c r="D650" i="15"/>
  <c r="D646" i="15"/>
  <c r="D642" i="15"/>
  <c r="D638" i="15"/>
  <c r="D634" i="15"/>
  <c r="D630" i="15"/>
  <c r="D626" i="15"/>
  <c r="D622" i="15"/>
  <c r="D618" i="15"/>
  <c r="D614" i="15"/>
  <c r="D610" i="15"/>
  <c r="D606" i="15"/>
  <c r="D594" i="15"/>
  <c r="D578" i="15"/>
  <c r="D562" i="15"/>
  <c r="D546" i="15"/>
  <c r="G881" i="15"/>
  <c r="H881" i="15" s="1"/>
  <c r="E881" i="15"/>
  <c r="G877" i="15"/>
  <c r="H877" i="15" s="1"/>
  <c r="E877" i="15"/>
  <c r="G873" i="15"/>
  <c r="H873" i="15" s="1"/>
  <c r="E873" i="15"/>
  <c r="G869" i="15"/>
  <c r="H869" i="15" s="1"/>
  <c r="E869" i="15"/>
  <c r="G865" i="15"/>
  <c r="H865" i="15" s="1"/>
  <c r="E865" i="15"/>
  <c r="G861" i="15"/>
  <c r="H861" i="15" s="1"/>
  <c r="E861" i="15"/>
  <c r="G857" i="15"/>
  <c r="H857" i="15" s="1"/>
  <c r="E857" i="15"/>
  <c r="G853" i="15"/>
  <c r="H853" i="15" s="1"/>
  <c r="E853" i="15"/>
  <c r="G849" i="15"/>
  <c r="H849" i="15" s="1"/>
  <c r="E849" i="15"/>
  <c r="G845" i="15"/>
  <c r="H845" i="15" s="1"/>
  <c r="E845" i="15"/>
  <c r="G841" i="15"/>
  <c r="H841" i="15" s="1"/>
  <c r="E841" i="15"/>
  <c r="G837" i="15"/>
  <c r="H837" i="15" s="1"/>
  <c r="E837" i="15"/>
  <c r="G833" i="15"/>
  <c r="H833" i="15" s="1"/>
  <c r="E833" i="15"/>
  <c r="G829" i="15"/>
  <c r="H829" i="15" s="1"/>
  <c r="E829" i="15"/>
  <c r="G825" i="15"/>
  <c r="H825" i="15" s="1"/>
  <c r="E825" i="15"/>
  <c r="G821" i="15"/>
  <c r="H821" i="15" s="1"/>
  <c r="E821" i="15"/>
  <c r="G817" i="15"/>
  <c r="H817" i="15" s="1"/>
  <c r="E817" i="15"/>
  <c r="G813" i="15"/>
  <c r="H813" i="15" s="1"/>
  <c r="E813" i="15"/>
  <c r="G809" i="15"/>
  <c r="H809" i="15" s="1"/>
  <c r="E809" i="15"/>
  <c r="G805" i="15"/>
  <c r="H805" i="15" s="1"/>
  <c r="E805" i="15"/>
  <c r="G801" i="15"/>
  <c r="H801" i="15" s="1"/>
  <c r="E801" i="15"/>
  <c r="G797" i="15"/>
  <c r="H797" i="15" s="1"/>
  <c r="E797" i="15"/>
  <c r="G793" i="15"/>
  <c r="H793" i="15" s="1"/>
  <c r="E793" i="15"/>
  <c r="G789" i="15"/>
  <c r="H789" i="15" s="1"/>
  <c r="E789" i="15"/>
  <c r="G785" i="15"/>
  <c r="H785" i="15" s="1"/>
  <c r="E785" i="15"/>
  <c r="G781" i="15"/>
  <c r="H781" i="15" s="1"/>
  <c r="E781" i="15"/>
  <c r="G777" i="15"/>
  <c r="H777" i="15" s="1"/>
  <c r="E777" i="15"/>
  <c r="G773" i="15"/>
  <c r="H773" i="15" s="1"/>
  <c r="E773" i="15"/>
  <c r="G769" i="15"/>
  <c r="H769" i="15" s="1"/>
  <c r="E769" i="15"/>
  <c r="G765" i="15"/>
  <c r="H765" i="15" s="1"/>
  <c r="E765" i="15"/>
  <c r="G761" i="15"/>
  <c r="H761" i="15" s="1"/>
  <c r="E761" i="15"/>
  <c r="G757" i="15"/>
  <c r="H757" i="15" s="1"/>
  <c r="E757" i="15"/>
  <c r="G753" i="15"/>
  <c r="H753" i="15" s="1"/>
  <c r="E753" i="15"/>
  <c r="G749" i="15"/>
  <c r="H749" i="15" s="1"/>
  <c r="E749" i="15"/>
  <c r="G745" i="15"/>
  <c r="H745" i="15" s="1"/>
  <c r="E745" i="15"/>
  <c r="G741" i="15"/>
  <c r="H741" i="15" s="1"/>
  <c r="E741" i="15"/>
  <c r="G737" i="15"/>
  <c r="H737" i="15" s="1"/>
  <c r="E737" i="15"/>
  <c r="G733" i="15"/>
  <c r="H733" i="15" s="1"/>
  <c r="E733" i="15"/>
  <c r="G729" i="15"/>
  <c r="H729" i="15" s="1"/>
  <c r="E729" i="15"/>
  <c r="G725" i="15"/>
  <c r="H725" i="15" s="1"/>
  <c r="E725" i="15"/>
  <c r="G721" i="15"/>
  <c r="H721" i="15" s="1"/>
  <c r="E721" i="15"/>
  <c r="G717" i="15"/>
  <c r="H717" i="15" s="1"/>
  <c r="E717" i="15"/>
  <c r="G713" i="15"/>
  <c r="H713" i="15" s="1"/>
  <c r="E713" i="15"/>
  <c r="G709" i="15"/>
  <c r="H709" i="15" s="1"/>
  <c r="E709" i="15"/>
  <c r="G705" i="15"/>
  <c r="H705" i="15" s="1"/>
  <c r="E705" i="15"/>
  <c r="G701" i="15"/>
  <c r="H701" i="15" s="1"/>
  <c r="E701" i="15"/>
  <c r="G697" i="15"/>
  <c r="H697" i="15" s="1"/>
  <c r="E697" i="15"/>
  <c r="G693" i="15"/>
  <c r="H693" i="15" s="1"/>
  <c r="E693" i="15"/>
  <c r="G689" i="15"/>
  <c r="H689" i="15" s="1"/>
  <c r="E689" i="15"/>
  <c r="G685" i="15"/>
  <c r="H685" i="15" s="1"/>
  <c r="E685" i="15"/>
  <c r="G681" i="15"/>
  <c r="H681" i="15" s="1"/>
  <c r="E681" i="15"/>
  <c r="G677" i="15"/>
  <c r="H677" i="15" s="1"/>
  <c r="E677" i="15"/>
  <c r="G673" i="15"/>
  <c r="H673" i="15" s="1"/>
  <c r="E673" i="15"/>
  <c r="G669" i="15"/>
  <c r="H669" i="15" s="1"/>
  <c r="E669" i="15"/>
  <c r="G665" i="15"/>
  <c r="H665" i="15" s="1"/>
  <c r="E665" i="15"/>
  <c r="G661" i="15"/>
  <c r="H661" i="15" s="1"/>
  <c r="E661" i="15"/>
  <c r="G657" i="15"/>
  <c r="H657" i="15" s="1"/>
  <c r="E657" i="15"/>
  <c r="G653" i="15"/>
  <c r="H653" i="15" s="1"/>
  <c r="E653" i="15"/>
  <c r="G649" i="15"/>
  <c r="H649" i="15" s="1"/>
  <c r="E649" i="15"/>
  <c r="G645" i="15"/>
  <c r="H645" i="15" s="1"/>
  <c r="E645" i="15"/>
  <c r="G641" i="15"/>
  <c r="H641" i="15" s="1"/>
  <c r="E641" i="15"/>
  <c r="G637" i="15"/>
  <c r="H637" i="15" s="1"/>
  <c r="E637" i="15"/>
  <c r="G633" i="15"/>
  <c r="H633" i="15" s="1"/>
  <c r="E633" i="15"/>
  <c r="G629" i="15"/>
  <c r="H629" i="15" s="1"/>
  <c r="E629" i="15"/>
  <c r="G625" i="15"/>
  <c r="H625" i="15" s="1"/>
  <c r="E625" i="15"/>
  <c r="G621" i="15"/>
  <c r="H621" i="15" s="1"/>
  <c r="E621" i="15"/>
  <c r="G617" i="15"/>
  <c r="H617" i="15" s="1"/>
  <c r="E617" i="15"/>
  <c r="G613" i="15"/>
  <c r="H613" i="15" s="1"/>
  <c r="E613" i="15"/>
  <c r="G609" i="15"/>
  <c r="H609" i="15" s="1"/>
  <c r="E609" i="15"/>
  <c r="G605" i="15"/>
  <c r="H605" i="15" s="1"/>
  <c r="E605" i="15"/>
  <c r="G601" i="15"/>
  <c r="H601" i="15" s="1"/>
  <c r="E601" i="15"/>
  <c r="G597" i="15"/>
  <c r="H597" i="15" s="1"/>
  <c r="E597" i="15"/>
  <c r="G593" i="15"/>
  <c r="H593" i="15" s="1"/>
  <c r="E593" i="15"/>
  <c r="D593" i="15"/>
  <c r="G589" i="15"/>
  <c r="H589" i="15" s="1"/>
  <c r="E589" i="15"/>
  <c r="D589" i="15"/>
  <c r="G585" i="15"/>
  <c r="H585" i="15" s="1"/>
  <c r="E585" i="15"/>
  <c r="D585" i="15"/>
  <c r="G581" i="15"/>
  <c r="H581" i="15" s="1"/>
  <c r="E581" i="15"/>
  <c r="D581" i="15"/>
  <c r="G577" i="15"/>
  <c r="H577" i="15" s="1"/>
  <c r="E577" i="15"/>
  <c r="D577" i="15"/>
  <c r="G573" i="15"/>
  <c r="H573" i="15" s="1"/>
  <c r="E573" i="15"/>
  <c r="D573" i="15"/>
  <c r="G569" i="15"/>
  <c r="H569" i="15" s="1"/>
  <c r="E569" i="15"/>
  <c r="D569" i="15"/>
  <c r="G565" i="15"/>
  <c r="H565" i="15" s="1"/>
  <c r="E565" i="15"/>
  <c r="D565" i="15"/>
  <c r="G561" i="15"/>
  <c r="H561" i="15" s="1"/>
  <c r="E561" i="15"/>
  <c r="D561" i="15"/>
  <c r="G557" i="15"/>
  <c r="H557" i="15" s="1"/>
  <c r="E557" i="15"/>
  <c r="D557" i="15"/>
  <c r="G553" i="15"/>
  <c r="H553" i="15" s="1"/>
  <c r="E553" i="15"/>
  <c r="D553" i="15"/>
  <c r="G549" i="15"/>
  <c r="H549" i="15" s="1"/>
  <c r="E549" i="15"/>
  <c r="D549" i="15"/>
  <c r="G545" i="15"/>
  <c r="H545" i="15" s="1"/>
  <c r="E545" i="15"/>
  <c r="D545" i="15"/>
  <c r="G541" i="15"/>
  <c r="H541" i="15" s="1"/>
  <c r="E541" i="15"/>
  <c r="D541" i="15"/>
  <c r="G537" i="15"/>
  <c r="H537" i="15" s="1"/>
  <c r="E537" i="15"/>
  <c r="D537" i="15"/>
  <c r="G533" i="15"/>
  <c r="H533" i="15" s="1"/>
  <c r="E533" i="15"/>
  <c r="D533" i="15"/>
  <c r="G529" i="15"/>
  <c r="H529" i="15" s="1"/>
  <c r="E529" i="15"/>
  <c r="D529" i="15"/>
  <c r="G525" i="15"/>
  <c r="H525" i="15" s="1"/>
  <c r="E525" i="15"/>
  <c r="D525" i="15"/>
  <c r="G521" i="15"/>
  <c r="H521" i="15" s="1"/>
  <c r="E521" i="15"/>
  <c r="D521" i="15"/>
  <c r="G517" i="15"/>
  <c r="H517" i="15" s="1"/>
  <c r="E517" i="15"/>
  <c r="D517" i="15"/>
  <c r="G513" i="15"/>
  <c r="H513" i="15" s="1"/>
  <c r="E513" i="15"/>
  <c r="D513" i="15"/>
  <c r="G509" i="15"/>
  <c r="H509" i="15" s="1"/>
  <c r="E509" i="15"/>
  <c r="D509" i="15"/>
  <c r="G505" i="15"/>
  <c r="H505" i="15" s="1"/>
  <c r="E505" i="15"/>
  <c r="D505" i="15"/>
  <c r="G501" i="15"/>
  <c r="H501" i="15" s="1"/>
  <c r="E501" i="15"/>
  <c r="D501" i="15"/>
  <c r="G497" i="15"/>
  <c r="H497" i="15" s="1"/>
  <c r="E497" i="15"/>
  <c r="D497" i="15"/>
  <c r="G493" i="15"/>
  <c r="H493" i="15" s="1"/>
  <c r="E493" i="15"/>
  <c r="D493" i="15"/>
  <c r="G489" i="15"/>
  <c r="H489" i="15" s="1"/>
  <c r="E489" i="15"/>
  <c r="D489" i="15"/>
  <c r="G485" i="15"/>
  <c r="H485" i="15" s="1"/>
  <c r="E485" i="15"/>
  <c r="D485" i="15"/>
  <c r="G481" i="15"/>
  <c r="H481" i="15" s="1"/>
  <c r="E481" i="15"/>
  <c r="D481" i="15"/>
  <c r="G477" i="15"/>
  <c r="H477" i="15" s="1"/>
  <c r="E477" i="15"/>
  <c r="D477" i="15"/>
  <c r="G473" i="15"/>
  <c r="H473" i="15" s="1"/>
  <c r="E473" i="15"/>
  <c r="D473" i="15"/>
  <c r="G469" i="15"/>
  <c r="H469" i="15" s="1"/>
  <c r="E469" i="15"/>
  <c r="D469" i="15"/>
  <c r="G465" i="15"/>
  <c r="H465" i="15" s="1"/>
  <c r="E465" i="15"/>
  <c r="D465" i="15"/>
  <c r="G461" i="15"/>
  <c r="H461" i="15" s="1"/>
  <c r="E461" i="15"/>
  <c r="D461" i="15"/>
  <c r="G457" i="15"/>
  <c r="H457" i="15" s="1"/>
  <c r="E457" i="15"/>
  <c r="D457" i="15"/>
  <c r="G453" i="15"/>
  <c r="H453" i="15" s="1"/>
  <c r="E453" i="15"/>
  <c r="D453" i="15"/>
  <c r="G449" i="15"/>
  <c r="H449" i="15" s="1"/>
  <c r="E449" i="15"/>
  <c r="D449" i="15"/>
  <c r="G445" i="15"/>
  <c r="H445" i="15" s="1"/>
  <c r="E445" i="15"/>
  <c r="D445" i="15"/>
  <c r="G441" i="15"/>
  <c r="H441" i="15" s="1"/>
  <c r="E441" i="15"/>
  <c r="D441" i="15"/>
  <c r="G437" i="15"/>
  <c r="H437" i="15" s="1"/>
  <c r="E437" i="15"/>
  <c r="D437" i="15"/>
  <c r="G433" i="15"/>
  <c r="H433" i="15" s="1"/>
  <c r="E433" i="15"/>
  <c r="D433" i="15"/>
  <c r="G429" i="15"/>
  <c r="H429" i="15" s="1"/>
  <c r="E429" i="15"/>
  <c r="D429" i="15"/>
  <c r="G425" i="15"/>
  <c r="H425" i="15" s="1"/>
  <c r="E425" i="15"/>
  <c r="D425" i="15"/>
  <c r="G421" i="15"/>
  <c r="H421" i="15" s="1"/>
  <c r="E421" i="15"/>
  <c r="D421" i="15"/>
  <c r="G417" i="15"/>
  <c r="H417" i="15" s="1"/>
  <c r="E417" i="15"/>
  <c r="D417" i="15"/>
  <c r="G413" i="15"/>
  <c r="H413" i="15" s="1"/>
  <c r="E413" i="15"/>
  <c r="D413" i="15"/>
  <c r="G409" i="15"/>
  <c r="H409" i="15" s="1"/>
  <c r="E409" i="15"/>
  <c r="D409" i="15"/>
  <c r="G405" i="15"/>
  <c r="H405" i="15" s="1"/>
  <c r="E405" i="15"/>
  <c r="D405" i="15"/>
  <c r="G401" i="15"/>
  <c r="H401" i="15" s="1"/>
  <c r="E401" i="15"/>
  <c r="D401" i="15"/>
  <c r="G397" i="15"/>
  <c r="H397" i="15" s="1"/>
  <c r="E397" i="15"/>
  <c r="D397" i="15"/>
  <c r="G393" i="15"/>
  <c r="H393" i="15" s="1"/>
  <c r="E393" i="15"/>
  <c r="D393" i="15"/>
  <c r="G389" i="15"/>
  <c r="H389" i="15" s="1"/>
  <c r="E389" i="15"/>
  <c r="D389" i="15"/>
  <c r="G385" i="15"/>
  <c r="H385" i="15" s="1"/>
  <c r="E385" i="15"/>
  <c r="D385" i="15"/>
  <c r="G381" i="15"/>
  <c r="H381" i="15" s="1"/>
  <c r="E381" i="15"/>
  <c r="D381" i="15"/>
  <c r="G377" i="15"/>
  <c r="H377" i="15" s="1"/>
  <c r="E377" i="15"/>
  <c r="D377" i="15"/>
  <c r="G373" i="15"/>
  <c r="H373" i="15" s="1"/>
  <c r="E373" i="15"/>
  <c r="D373" i="15"/>
  <c r="G369" i="15"/>
  <c r="H369" i="15" s="1"/>
  <c r="E369" i="15"/>
  <c r="D369" i="15"/>
  <c r="G365" i="15"/>
  <c r="H365" i="15" s="1"/>
  <c r="E365" i="15"/>
  <c r="D365" i="15"/>
  <c r="G361" i="15"/>
  <c r="H361" i="15" s="1"/>
  <c r="E361" i="15"/>
  <c r="D361" i="15"/>
  <c r="G357" i="15"/>
  <c r="H357" i="15" s="1"/>
  <c r="E357" i="15"/>
  <c r="D357" i="15"/>
  <c r="G353" i="15"/>
  <c r="H353" i="15" s="1"/>
  <c r="E353" i="15"/>
  <c r="D353" i="15"/>
  <c r="G349" i="15"/>
  <c r="H349" i="15" s="1"/>
  <c r="E349" i="15"/>
  <c r="D349" i="15"/>
  <c r="G345" i="15"/>
  <c r="H345" i="15" s="1"/>
  <c r="E345" i="15"/>
  <c r="D345" i="15"/>
  <c r="G341" i="15"/>
  <c r="H341" i="15" s="1"/>
  <c r="E341" i="15"/>
  <c r="D341" i="15"/>
  <c r="G337" i="15"/>
  <c r="H337" i="15" s="1"/>
  <c r="E337" i="15"/>
  <c r="D337" i="15"/>
  <c r="G333" i="15"/>
  <c r="H333" i="15" s="1"/>
  <c r="E333" i="15"/>
  <c r="D333" i="15"/>
  <c r="G329" i="15"/>
  <c r="H329" i="15" s="1"/>
  <c r="E329" i="15"/>
  <c r="D329" i="15"/>
  <c r="G325" i="15"/>
  <c r="H325" i="15" s="1"/>
  <c r="E325" i="15"/>
  <c r="D325" i="15"/>
  <c r="G321" i="15"/>
  <c r="H321" i="15" s="1"/>
  <c r="E321" i="15"/>
  <c r="D321" i="15"/>
  <c r="G317" i="15"/>
  <c r="H317" i="15" s="1"/>
  <c r="E317" i="15"/>
  <c r="D317" i="15"/>
  <c r="G313" i="15"/>
  <c r="H313" i="15" s="1"/>
  <c r="E313" i="15"/>
  <c r="D313" i="15"/>
  <c r="G309" i="15"/>
  <c r="H309" i="15" s="1"/>
  <c r="E309" i="15"/>
  <c r="D309" i="15"/>
  <c r="G305" i="15"/>
  <c r="H305" i="15" s="1"/>
  <c r="E305" i="15"/>
  <c r="D305" i="15"/>
  <c r="G301" i="15"/>
  <c r="H301" i="15" s="1"/>
  <c r="E301" i="15"/>
  <c r="D301" i="15"/>
  <c r="G297" i="15"/>
  <c r="H297" i="15" s="1"/>
  <c r="E297" i="15"/>
  <c r="D297" i="15"/>
  <c r="G293" i="15"/>
  <c r="H293" i="15" s="1"/>
  <c r="E293" i="15"/>
  <c r="D293" i="15"/>
  <c r="G289" i="15"/>
  <c r="H289" i="15" s="1"/>
  <c r="E289" i="15"/>
  <c r="D289" i="15"/>
  <c r="G285" i="15"/>
  <c r="H285" i="15" s="1"/>
  <c r="E285" i="15"/>
  <c r="D285" i="15"/>
  <c r="G281" i="15"/>
  <c r="H281" i="15" s="1"/>
  <c r="E281" i="15"/>
  <c r="D281" i="15"/>
  <c r="G277" i="15"/>
  <c r="H277" i="15" s="1"/>
  <c r="E277" i="15"/>
  <c r="D277" i="15"/>
  <c r="G273" i="15"/>
  <c r="H273" i="15" s="1"/>
  <c r="E273" i="15"/>
  <c r="D273" i="15"/>
  <c r="G269" i="15"/>
  <c r="H269" i="15" s="1"/>
  <c r="E269" i="15"/>
  <c r="D269" i="15"/>
  <c r="G265" i="15"/>
  <c r="H265" i="15" s="1"/>
  <c r="E265" i="15"/>
  <c r="D265" i="15"/>
  <c r="G261" i="15"/>
  <c r="H261" i="15" s="1"/>
  <c r="E261" i="15"/>
  <c r="D261" i="15"/>
  <c r="G257" i="15"/>
  <c r="H257" i="15" s="1"/>
  <c r="E257" i="15"/>
  <c r="D257" i="15"/>
  <c r="G253" i="15"/>
  <c r="H253" i="15" s="1"/>
  <c r="E253" i="15"/>
  <c r="D253" i="15"/>
  <c r="G249" i="15"/>
  <c r="H249" i="15" s="1"/>
  <c r="E249" i="15"/>
  <c r="D249" i="15"/>
  <c r="G245" i="15"/>
  <c r="H245" i="15" s="1"/>
  <c r="E245" i="15"/>
  <c r="D245" i="15"/>
  <c r="G241" i="15"/>
  <c r="H241" i="15" s="1"/>
  <c r="E241" i="15"/>
  <c r="D241" i="15"/>
  <c r="G237" i="15"/>
  <c r="H237" i="15" s="1"/>
  <c r="E237" i="15"/>
  <c r="D237" i="15"/>
  <c r="G233" i="15"/>
  <c r="H233" i="15" s="1"/>
  <c r="E233" i="15"/>
  <c r="D233" i="15"/>
  <c r="G229" i="15"/>
  <c r="H229" i="15" s="1"/>
  <c r="E229" i="15"/>
  <c r="D229" i="15"/>
  <c r="G225" i="15"/>
  <c r="H225" i="15" s="1"/>
  <c r="E225" i="15"/>
  <c r="D225" i="15"/>
  <c r="G221" i="15"/>
  <c r="H221" i="15" s="1"/>
  <c r="E221" i="15"/>
  <c r="D221" i="15"/>
  <c r="G217" i="15"/>
  <c r="H217" i="15" s="1"/>
  <c r="E217" i="15"/>
  <c r="D217" i="15"/>
  <c r="G213" i="15"/>
  <c r="H213" i="15" s="1"/>
  <c r="E213" i="15"/>
  <c r="D213" i="15"/>
  <c r="G209" i="15"/>
  <c r="H209" i="15" s="1"/>
  <c r="E209" i="15"/>
  <c r="D209" i="15"/>
  <c r="G205" i="15"/>
  <c r="H205" i="15" s="1"/>
  <c r="E205" i="15"/>
  <c r="D205" i="15"/>
  <c r="G201" i="15"/>
  <c r="H201" i="15" s="1"/>
  <c r="E201" i="15"/>
  <c r="D201" i="15"/>
  <c r="G197" i="15"/>
  <c r="H197" i="15" s="1"/>
  <c r="E197" i="15"/>
  <c r="D197" i="15"/>
  <c r="G193" i="15"/>
  <c r="H193" i="15" s="1"/>
  <c r="E193" i="15"/>
  <c r="D193" i="15"/>
  <c r="G189" i="15"/>
  <c r="H189" i="15" s="1"/>
  <c r="E189" i="15"/>
  <c r="D189" i="15"/>
  <c r="G185" i="15"/>
  <c r="H185" i="15" s="1"/>
  <c r="E185" i="15"/>
  <c r="D185" i="15"/>
  <c r="G181" i="15"/>
  <c r="H181" i="15" s="1"/>
  <c r="E181" i="15"/>
  <c r="D181" i="15"/>
  <c r="G177" i="15"/>
  <c r="H177" i="15" s="1"/>
  <c r="E177" i="15"/>
  <c r="D177" i="15"/>
  <c r="G173" i="15"/>
  <c r="H173" i="15" s="1"/>
  <c r="E173" i="15"/>
  <c r="D173" i="15"/>
  <c r="G169" i="15"/>
  <c r="H169" i="15" s="1"/>
  <c r="E169" i="15"/>
  <c r="D169" i="15"/>
  <c r="G165" i="15"/>
  <c r="H165" i="15" s="1"/>
  <c r="E165" i="15"/>
  <c r="D165" i="15"/>
  <c r="G161" i="15"/>
  <c r="H161" i="15" s="1"/>
  <c r="E161" i="15"/>
  <c r="D161" i="15"/>
  <c r="G157" i="15"/>
  <c r="H157" i="15" s="1"/>
  <c r="E157" i="15"/>
  <c r="D157" i="15"/>
  <c r="G153" i="15"/>
  <c r="H153" i="15" s="1"/>
  <c r="E153" i="15"/>
  <c r="D153" i="15"/>
  <c r="G149" i="15"/>
  <c r="H149" i="15" s="1"/>
  <c r="E149" i="15"/>
  <c r="D149" i="15"/>
  <c r="G145" i="15"/>
  <c r="H145" i="15" s="1"/>
  <c r="E145" i="15"/>
  <c r="D145" i="15"/>
  <c r="G141" i="15"/>
  <c r="H141" i="15" s="1"/>
  <c r="E141" i="15"/>
  <c r="D141" i="15"/>
  <c r="G137" i="15"/>
  <c r="H137" i="15" s="1"/>
  <c r="E137" i="15"/>
  <c r="D137" i="15"/>
  <c r="G133" i="15"/>
  <c r="H133" i="15" s="1"/>
  <c r="E133" i="15"/>
  <c r="D133" i="15"/>
  <c r="G129" i="15"/>
  <c r="H129" i="15" s="1"/>
  <c r="E129" i="15"/>
  <c r="D129" i="15"/>
  <c r="G125" i="15"/>
  <c r="H125" i="15" s="1"/>
  <c r="E125" i="15"/>
  <c r="D125" i="15"/>
  <c r="G121" i="15"/>
  <c r="H121" i="15" s="1"/>
  <c r="E121" i="15"/>
  <c r="D121" i="15"/>
  <c r="G117" i="15"/>
  <c r="H117" i="15" s="1"/>
  <c r="E117" i="15"/>
  <c r="D117" i="15"/>
  <c r="G113" i="15"/>
  <c r="H113" i="15" s="1"/>
  <c r="E113" i="15"/>
  <c r="D113" i="15"/>
  <c r="G109" i="15"/>
  <c r="H109" i="15" s="1"/>
  <c r="E109" i="15"/>
  <c r="D109" i="15"/>
  <c r="G105" i="15"/>
  <c r="H105" i="15" s="1"/>
  <c r="E105" i="15"/>
  <c r="D105" i="15"/>
  <c r="G101" i="15"/>
  <c r="H101" i="15" s="1"/>
  <c r="E101" i="15"/>
  <c r="D101" i="15"/>
  <c r="G97" i="15"/>
  <c r="H97" i="15" s="1"/>
  <c r="E97" i="15"/>
  <c r="D97" i="15"/>
  <c r="G93" i="15"/>
  <c r="H93" i="15" s="1"/>
  <c r="E93" i="15"/>
  <c r="D93" i="15"/>
  <c r="G89" i="15"/>
  <c r="H89" i="15" s="1"/>
  <c r="E89" i="15"/>
  <c r="D89" i="15"/>
  <c r="G85" i="15"/>
  <c r="H85" i="15" s="1"/>
  <c r="E85" i="15"/>
  <c r="D85" i="15"/>
  <c r="G81" i="15"/>
  <c r="H81" i="15" s="1"/>
  <c r="E81" i="15"/>
  <c r="D81" i="15"/>
  <c r="G77" i="15"/>
  <c r="H77" i="15" s="1"/>
  <c r="E77" i="15"/>
  <c r="D77" i="15"/>
  <c r="G73" i="15"/>
  <c r="H73" i="15" s="1"/>
  <c r="E73" i="15"/>
  <c r="D73" i="15"/>
  <c r="G69" i="15"/>
  <c r="H69" i="15" s="1"/>
  <c r="E69" i="15"/>
  <c r="D69" i="15"/>
  <c r="G65" i="15"/>
  <c r="H65" i="15" s="1"/>
  <c r="E65" i="15"/>
  <c r="D65" i="15"/>
  <c r="G61" i="15"/>
  <c r="H61" i="15" s="1"/>
  <c r="E61" i="15"/>
  <c r="D61" i="15"/>
  <c r="G57" i="15"/>
  <c r="H57" i="15" s="1"/>
  <c r="E57" i="15"/>
  <c r="D57" i="15"/>
  <c r="G53" i="15"/>
  <c r="H53" i="15" s="1"/>
  <c r="E53" i="15"/>
  <c r="D53" i="15"/>
  <c r="G49" i="15"/>
  <c r="H49" i="15" s="1"/>
  <c r="E49" i="15"/>
  <c r="D49" i="15"/>
  <c r="G45" i="15"/>
  <c r="H45" i="15" s="1"/>
  <c r="E45" i="15"/>
  <c r="D45" i="15"/>
  <c r="G41" i="15"/>
  <c r="H41" i="15" s="1"/>
  <c r="E41" i="15"/>
  <c r="D41" i="15"/>
  <c r="G37" i="15"/>
  <c r="H37" i="15" s="1"/>
  <c r="E37" i="15"/>
  <c r="D37" i="15"/>
  <c r="G33" i="15"/>
  <c r="H33" i="15" s="1"/>
  <c r="E33" i="15"/>
  <c r="D33" i="15"/>
  <c r="G29" i="15"/>
  <c r="H29" i="15" s="1"/>
  <c r="E29" i="15"/>
  <c r="D29" i="15"/>
  <c r="G25" i="15"/>
  <c r="H25" i="15" s="1"/>
  <c r="E25" i="15"/>
  <c r="D25" i="15"/>
  <c r="G21" i="15"/>
  <c r="H21" i="15" s="1"/>
  <c r="E21" i="15"/>
  <c r="D21" i="15"/>
  <c r="E9" i="15"/>
  <c r="D9" i="15"/>
  <c r="D881" i="15"/>
  <c r="D877" i="15"/>
  <c r="D873" i="15"/>
  <c r="D869" i="15"/>
  <c r="D865" i="15"/>
  <c r="D861" i="15"/>
  <c r="D857" i="15"/>
  <c r="D853" i="15"/>
  <c r="D849" i="15"/>
  <c r="D845" i="15"/>
  <c r="D841" i="15"/>
  <c r="D837" i="15"/>
  <c r="D833" i="15"/>
  <c r="D829" i="15"/>
  <c r="D825" i="15"/>
  <c r="D821" i="15"/>
  <c r="D817" i="15"/>
  <c r="D813" i="15"/>
  <c r="D809" i="15"/>
  <c r="D805" i="15"/>
  <c r="D801" i="15"/>
  <c r="D797" i="15"/>
  <c r="D793" i="15"/>
  <c r="D789" i="15"/>
  <c r="D785" i="15"/>
  <c r="D781" i="15"/>
  <c r="D777" i="15"/>
  <c r="D773" i="15"/>
  <c r="D769" i="15"/>
  <c r="D765" i="15"/>
  <c r="D761" i="15"/>
  <c r="D757" i="15"/>
  <c r="D753" i="15"/>
  <c r="D749" i="15"/>
  <c r="D745" i="15"/>
  <c r="D741" i="15"/>
  <c r="D737" i="15"/>
  <c r="D733" i="15"/>
  <c r="D729" i="15"/>
  <c r="D725" i="15"/>
  <c r="D721" i="15"/>
  <c r="D717" i="15"/>
  <c r="D713" i="15"/>
  <c r="D709" i="15"/>
  <c r="D705" i="15"/>
  <c r="D701" i="15"/>
  <c r="D697" i="15"/>
  <c r="D693" i="15"/>
  <c r="D689" i="15"/>
  <c r="D685" i="15"/>
  <c r="D681" i="15"/>
  <c r="D677" i="15"/>
  <c r="D673" i="15"/>
  <c r="D669" i="15"/>
  <c r="D665" i="15"/>
  <c r="D661" i="15"/>
  <c r="D657" i="15"/>
  <c r="D653" i="15"/>
  <c r="D649" i="15"/>
  <c r="D645" i="15"/>
  <c r="D641" i="15"/>
  <c r="D637" i="15"/>
  <c r="D633" i="15"/>
  <c r="D629" i="15"/>
  <c r="D625" i="15"/>
  <c r="D621" i="15"/>
  <c r="D617" i="15"/>
  <c r="D613" i="15"/>
  <c r="D609" i="15"/>
  <c r="D605" i="15"/>
  <c r="D599" i="15"/>
  <c r="D590" i="15"/>
  <c r="D574" i="15"/>
  <c r="D558" i="15"/>
  <c r="D542" i="15"/>
  <c r="G904" i="15"/>
  <c r="H904" i="15" s="1"/>
  <c r="E904" i="15"/>
  <c r="G900" i="15"/>
  <c r="H900" i="15" s="1"/>
  <c r="E900" i="15"/>
  <c r="G896" i="15"/>
  <c r="H896" i="15" s="1"/>
  <c r="E896" i="15"/>
  <c r="G892" i="15"/>
  <c r="H892" i="15" s="1"/>
  <c r="E892" i="15"/>
  <c r="G888" i="15"/>
  <c r="H888" i="15" s="1"/>
  <c r="E888" i="15"/>
  <c r="G884" i="15"/>
  <c r="H884" i="15" s="1"/>
  <c r="E884" i="15"/>
  <c r="G880" i="15"/>
  <c r="H880" i="15" s="1"/>
  <c r="E880" i="15"/>
  <c r="G876" i="15"/>
  <c r="H876" i="15" s="1"/>
  <c r="E876" i="15"/>
  <c r="G872" i="15"/>
  <c r="H872" i="15" s="1"/>
  <c r="E872" i="15"/>
  <c r="G868" i="15"/>
  <c r="H868" i="15" s="1"/>
  <c r="E868" i="15"/>
  <c r="G864" i="15"/>
  <c r="H864" i="15" s="1"/>
  <c r="E864" i="15"/>
  <c r="G860" i="15"/>
  <c r="H860" i="15" s="1"/>
  <c r="E860" i="15"/>
  <c r="G856" i="15"/>
  <c r="H856" i="15" s="1"/>
  <c r="E856" i="15"/>
  <c r="G852" i="15"/>
  <c r="H852" i="15" s="1"/>
  <c r="E852" i="15"/>
  <c r="G848" i="15"/>
  <c r="H848" i="15" s="1"/>
  <c r="E848" i="15"/>
  <c r="G844" i="15"/>
  <c r="H844" i="15" s="1"/>
  <c r="E844" i="15"/>
  <c r="G840" i="15"/>
  <c r="H840" i="15" s="1"/>
  <c r="E840" i="15"/>
  <c r="G836" i="15"/>
  <c r="H836" i="15" s="1"/>
  <c r="E836" i="15"/>
  <c r="G832" i="15"/>
  <c r="H832" i="15" s="1"/>
  <c r="E832" i="15"/>
  <c r="G828" i="15"/>
  <c r="H828" i="15" s="1"/>
  <c r="E828" i="15"/>
  <c r="G824" i="15"/>
  <c r="H824" i="15" s="1"/>
  <c r="E824" i="15"/>
  <c r="G820" i="15"/>
  <c r="H820" i="15" s="1"/>
  <c r="E820" i="15"/>
  <c r="G816" i="15"/>
  <c r="H816" i="15" s="1"/>
  <c r="E816" i="15"/>
  <c r="G812" i="15"/>
  <c r="H812" i="15" s="1"/>
  <c r="E812" i="15"/>
  <c r="G808" i="15"/>
  <c r="H808" i="15" s="1"/>
  <c r="E808" i="15"/>
  <c r="G804" i="15"/>
  <c r="H804" i="15" s="1"/>
  <c r="E804" i="15"/>
  <c r="G800" i="15"/>
  <c r="H800" i="15" s="1"/>
  <c r="E800" i="15"/>
  <c r="G796" i="15"/>
  <c r="H796" i="15" s="1"/>
  <c r="E796" i="15"/>
  <c r="G792" i="15"/>
  <c r="H792" i="15" s="1"/>
  <c r="E792" i="15"/>
  <c r="G788" i="15"/>
  <c r="H788" i="15" s="1"/>
  <c r="E788" i="15"/>
  <c r="G784" i="15"/>
  <c r="H784" i="15" s="1"/>
  <c r="E784" i="15"/>
  <c r="G780" i="15"/>
  <c r="H780" i="15" s="1"/>
  <c r="E780" i="15"/>
  <c r="G776" i="15"/>
  <c r="H776" i="15" s="1"/>
  <c r="E776" i="15"/>
  <c r="G772" i="15"/>
  <c r="H772" i="15" s="1"/>
  <c r="E772" i="15"/>
  <c r="G768" i="15"/>
  <c r="H768" i="15" s="1"/>
  <c r="E768" i="15"/>
  <c r="G764" i="15"/>
  <c r="H764" i="15" s="1"/>
  <c r="E764" i="15"/>
  <c r="G760" i="15"/>
  <c r="H760" i="15" s="1"/>
  <c r="E760" i="15"/>
  <c r="G756" i="15"/>
  <c r="H756" i="15" s="1"/>
  <c r="E756" i="15"/>
  <c r="G752" i="15"/>
  <c r="H752" i="15" s="1"/>
  <c r="E752" i="15"/>
  <c r="G748" i="15"/>
  <c r="H748" i="15" s="1"/>
  <c r="E748" i="15"/>
  <c r="G744" i="15"/>
  <c r="H744" i="15" s="1"/>
  <c r="E744" i="15"/>
  <c r="G740" i="15"/>
  <c r="H740" i="15" s="1"/>
  <c r="E740" i="15"/>
  <c r="G736" i="15"/>
  <c r="H736" i="15" s="1"/>
  <c r="E736" i="15"/>
  <c r="G732" i="15"/>
  <c r="H732" i="15" s="1"/>
  <c r="E732" i="15"/>
  <c r="G728" i="15"/>
  <c r="H728" i="15" s="1"/>
  <c r="E728" i="15"/>
  <c r="G724" i="15"/>
  <c r="H724" i="15" s="1"/>
  <c r="E724" i="15"/>
  <c r="G720" i="15"/>
  <c r="H720" i="15" s="1"/>
  <c r="E720" i="15"/>
  <c r="G716" i="15"/>
  <c r="H716" i="15" s="1"/>
  <c r="E716" i="15"/>
  <c r="G712" i="15"/>
  <c r="H712" i="15" s="1"/>
  <c r="E712" i="15"/>
  <c r="G708" i="15"/>
  <c r="H708" i="15" s="1"/>
  <c r="E708" i="15"/>
  <c r="G704" i="15"/>
  <c r="H704" i="15" s="1"/>
  <c r="E704" i="15"/>
  <c r="G700" i="15"/>
  <c r="H700" i="15" s="1"/>
  <c r="E700" i="15"/>
  <c r="G696" i="15"/>
  <c r="H696" i="15" s="1"/>
  <c r="E696" i="15"/>
  <c r="G692" i="15"/>
  <c r="H692" i="15" s="1"/>
  <c r="E692" i="15"/>
  <c r="G688" i="15"/>
  <c r="H688" i="15" s="1"/>
  <c r="E688" i="15"/>
  <c r="G684" i="15"/>
  <c r="H684" i="15" s="1"/>
  <c r="E684" i="15"/>
  <c r="G680" i="15"/>
  <c r="H680" i="15" s="1"/>
  <c r="E680" i="15"/>
  <c r="G676" i="15"/>
  <c r="H676" i="15" s="1"/>
  <c r="E676" i="15"/>
  <c r="G672" i="15"/>
  <c r="H672" i="15" s="1"/>
  <c r="E672" i="15"/>
  <c r="G668" i="15"/>
  <c r="H668" i="15" s="1"/>
  <c r="E668" i="15"/>
  <c r="G664" i="15"/>
  <c r="H664" i="15" s="1"/>
  <c r="E664" i="15"/>
  <c r="G660" i="15"/>
  <c r="H660" i="15" s="1"/>
  <c r="E660" i="15"/>
  <c r="G656" i="15"/>
  <c r="H656" i="15" s="1"/>
  <c r="E656" i="15"/>
  <c r="G652" i="15"/>
  <c r="H652" i="15" s="1"/>
  <c r="E652" i="15"/>
  <c r="G648" i="15"/>
  <c r="H648" i="15" s="1"/>
  <c r="E648" i="15"/>
  <c r="G644" i="15"/>
  <c r="H644" i="15" s="1"/>
  <c r="E644" i="15"/>
  <c r="G640" i="15"/>
  <c r="H640" i="15" s="1"/>
  <c r="E640" i="15"/>
  <c r="G636" i="15"/>
  <c r="H636" i="15" s="1"/>
  <c r="E636" i="15"/>
  <c r="G632" i="15"/>
  <c r="H632" i="15" s="1"/>
  <c r="E632" i="15"/>
  <c r="G628" i="15"/>
  <c r="H628" i="15" s="1"/>
  <c r="E628" i="15"/>
  <c r="G624" i="15"/>
  <c r="H624" i="15" s="1"/>
  <c r="E624" i="15"/>
  <c r="G620" i="15"/>
  <c r="H620" i="15" s="1"/>
  <c r="E620" i="15"/>
  <c r="G616" i="15"/>
  <c r="H616" i="15" s="1"/>
  <c r="E616" i="15"/>
  <c r="G612" i="15"/>
  <c r="H612" i="15" s="1"/>
  <c r="E612" i="15"/>
  <c r="G608" i="15"/>
  <c r="H608" i="15" s="1"/>
  <c r="E608" i="15"/>
  <c r="G604" i="15"/>
  <c r="H604" i="15" s="1"/>
  <c r="E604" i="15"/>
  <c r="D604" i="15"/>
  <c r="G600" i="15"/>
  <c r="H600" i="15" s="1"/>
  <c r="E600" i="15"/>
  <c r="D600" i="15"/>
  <c r="G596" i="15"/>
  <c r="H596" i="15" s="1"/>
  <c r="E596" i="15"/>
  <c r="D596" i="15"/>
  <c r="G592" i="15"/>
  <c r="H592" i="15" s="1"/>
  <c r="E592" i="15"/>
  <c r="D592" i="15"/>
  <c r="G588" i="15"/>
  <c r="H588" i="15" s="1"/>
  <c r="E588" i="15"/>
  <c r="D588" i="15"/>
  <c r="G584" i="15"/>
  <c r="H584" i="15" s="1"/>
  <c r="E584" i="15"/>
  <c r="D584" i="15"/>
  <c r="G580" i="15"/>
  <c r="H580" i="15" s="1"/>
  <c r="E580" i="15"/>
  <c r="D580" i="15"/>
  <c r="G576" i="15"/>
  <c r="H576" i="15" s="1"/>
  <c r="E576" i="15"/>
  <c r="D576" i="15"/>
  <c r="G572" i="15"/>
  <c r="H572" i="15" s="1"/>
  <c r="E572" i="15"/>
  <c r="D572" i="15"/>
  <c r="G568" i="15"/>
  <c r="H568" i="15" s="1"/>
  <c r="E568" i="15"/>
  <c r="D568" i="15"/>
  <c r="G564" i="15"/>
  <c r="H564" i="15" s="1"/>
  <c r="E564" i="15"/>
  <c r="D564" i="15"/>
  <c r="G560" i="15"/>
  <c r="H560" i="15" s="1"/>
  <c r="E560" i="15"/>
  <c r="D560" i="15"/>
  <c r="G556" i="15"/>
  <c r="H556" i="15" s="1"/>
  <c r="E556" i="15"/>
  <c r="D556" i="15"/>
  <c r="G552" i="15"/>
  <c r="H552" i="15" s="1"/>
  <c r="E552" i="15"/>
  <c r="D552" i="15"/>
  <c r="G548" i="15"/>
  <c r="H548" i="15" s="1"/>
  <c r="E548" i="15"/>
  <c r="D548" i="15"/>
  <c r="G544" i="15"/>
  <c r="H544" i="15" s="1"/>
  <c r="E544" i="15"/>
  <c r="D544" i="15"/>
  <c r="G540" i="15"/>
  <c r="H540" i="15" s="1"/>
  <c r="E540" i="15"/>
  <c r="D540" i="15"/>
  <c r="G536" i="15"/>
  <c r="H536" i="15" s="1"/>
  <c r="E536" i="15"/>
  <c r="D536" i="15"/>
  <c r="G532" i="15"/>
  <c r="H532" i="15" s="1"/>
  <c r="E532" i="15"/>
  <c r="D532" i="15"/>
  <c r="G528" i="15"/>
  <c r="H528" i="15" s="1"/>
  <c r="E528" i="15"/>
  <c r="D528" i="15"/>
  <c r="G524" i="15"/>
  <c r="H524" i="15" s="1"/>
  <c r="E524" i="15"/>
  <c r="D524" i="15"/>
  <c r="G520" i="15"/>
  <c r="H520" i="15" s="1"/>
  <c r="E520" i="15"/>
  <c r="D520" i="15"/>
  <c r="G516" i="15"/>
  <c r="H516" i="15" s="1"/>
  <c r="E516" i="15"/>
  <c r="D516" i="15"/>
  <c r="G512" i="15"/>
  <c r="H512" i="15" s="1"/>
  <c r="E512" i="15"/>
  <c r="D512" i="15"/>
  <c r="G508" i="15"/>
  <c r="H508" i="15" s="1"/>
  <c r="E508" i="15"/>
  <c r="D508" i="15"/>
  <c r="G504" i="15"/>
  <c r="H504" i="15" s="1"/>
  <c r="E504" i="15"/>
  <c r="D504" i="15"/>
  <c r="G500" i="15"/>
  <c r="H500" i="15" s="1"/>
  <c r="E500" i="15"/>
  <c r="D500" i="15"/>
  <c r="G496" i="15"/>
  <c r="H496" i="15" s="1"/>
  <c r="E496" i="15"/>
  <c r="D496" i="15"/>
  <c r="G492" i="15"/>
  <c r="H492" i="15" s="1"/>
  <c r="E492" i="15"/>
  <c r="D492" i="15"/>
  <c r="G488" i="15"/>
  <c r="H488" i="15" s="1"/>
  <c r="E488" i="15"/>
  <c r="D488" i="15"/>
  <c r="G484" i="15"/>
  <c r="H484" i="15" s="1"/>
  <c r="E484" i="15"/>
  <c r="D484" i="15"/>
  <c r="G480" i="15"/>
  <c r="H480" i="15" s="1"/>
  <c r="E480" i="15"/>
  <c r="D480" i="15"/>
  <c r="G476" i="15"/>
  <c r="H476" i="15" s="1"/>
  <c r="E476" i="15"/>
  <c r="D476" i="15"/>
  <c r="G472" i="15"/>
  <c r="H472" i="15" s="1"/>
  <c r="E472" i="15"/>
  <c r="D472" i="15"/>
  <c r="G468" i="15"/>
  <c r="H468" i="15" s="1"/>
  <c r="E468" i="15"/>
  <c r="D468" i="15"/>
  <c r="G464" i="15"/>
  <c r="H464" i="15" s="1"/>
  <c r="E464" i="15"/>
  <c r="D464" i="15"/>
  <c r="G460" i="15"/>
  <c r="H460" i="15" s="1"/>
  <c r="E460" i="15"/>
  <c r="D460" i="15"/>
  <c r="G456" i="15"/>
  <c r="H456" i="15" s="1"/>
  <c r="E456" i="15"/>
  <c r="D456" i="15"/>
  <c r="G452" i="15"/>
  <c r="H452" i="15" s="1"/>
  <c r="E452" i="15"/>
  <c r="D452" i="15"/>
  <c r="G448" i="15"/>
  <c r="H448" i="15" s="1"/>
  <c r="E448" i="15"/>
  <c r="D448" i="15"/>
  <c r="G444" i="15"/>
  <c r="H444" i="15" s="1"/>
  <c r="E444" i="15"/>
  <c r="D444" i="15"/>
  <c r="G440" i="15"/>
  <c r="H440" i="15" s="1"/>
  <c r="E440" i="15"/>
  <c r="D440" i="15"/>
  <c r="G436" i="15"/>
  <c r="H436" i="15" s="1"/>
  <c r="E436" i="15"/>
  <c r="D436" i="15"/>
  <c r="G432" i="15"/>
  <c r="H432" i="15" s="1"/>
  <c r="E432" i="15"/>
  <c r="D432" i="15"/>
  <c r="G428" i="15"/>
  <c r="H428" i="15" s="1"/>
  <c r="E428" i="15"/>
  <c r="D428" i="15"/>
  <c r="G424" i="15"/>
  <c r="H424" i="15" s="1"/>
  <c r="E424" i="15"/>
  <c r="D424" i="15"/>
  <c r="G420" i="15"/>
  <c r="H420" i="15" s="1"/>
  <c r="E420" i="15"/>
  <c r="D420" i="15"/>
  <c r="G416" i="15"/>
  <c r="H416" i="15" s="1"/>
  <c r="E416" i="15"/>
  <c r="D416" i="15"/>
  <c r="G412" i="15"/>
  <c r="H412" i="15" s="1"/>
  <c r="E412" i="15"/>
  <c r="D412" i="15"/>
  <c r="G408" i="15"/>
  <c r="H408" i="15" s="1"/>
  <c r="E408" i="15"/>
  <c r="D408" i="15"/>
  <c r="G404" i="15"/>
  <c r="H404" i="15" s="1"/>
  <c r="E404" i="15"/>
  <c r="D404" i="15"/>
  <c r="G400" i="15"/>
  <c r="H400" i="15" s="1"/>
  <c r="E400" i="15"/>
  <c r="D400" i="15"/>
  <c r="G396" i="15"/>
  <c r="H396" i="15" s="1"/>
  <c r="E396" i="15"/>
  <c r="D396" i="15"/>
  <c r="G392" i="15"/>
  <c r="H392" i="15" s="1"/>
  <c r="E392" i="15"/>
  <c r="D392" i="15"/>
  <c r="G388" i="15"/>
  <c r="H388" i="15" s="1"/>
  <c r="E388" i="15"/>
  <c r="D388" i="15"/>
  <c r="G384" i="15"/>
  <c r="H384" i="15" s="1"/>
  <c r="E384" i="15"/>
  <c r="D384" i="15"/>
  <c r="G380" i="15"/>
  <c r="H380" i="15" s="1"/>
  <c r="E380" i="15"/>
  <c r="D380" i="15"/>
  <c r="G376" i="15"/>
  <c r="H376" i="15" s="1"/>
  <c r="E376" i="15"/>
  <c r="D376" i="15"/>
  <c r="G372" i="15"/>
  <c r="H372" i="15" s="1"/>
  <c r="E372" i="15"/>
  <c r="D372" i="15"/>
  <c r="G368" i="15"/>
  <c r="H368" i="15" s="1"/>
  <c r="E368" i="15"/>
  <c r="D368" i="15"/>
  <c r="G364" i="15"/>
  <c r="H364" i="15" s="1"/>
  <c r="E364" i="15"/>
  <c r="D364" i="15"/>
  <c r="G360" i="15"/>
  <c r="H360" i="15" s="1"/>
  <c r="E360" i="15"/>
  <c r="D360" i="15"/>
  <c r="G356" i="15"/>
  <c r="H356" i="15" s="1"/>
  <c r="E356" i="15"/>
  <c r="D356" i="15"/>
  <c r="G352" i="15"/>
  <c r="H352" i="15" s="1"/>
  <c r="E352" i="15"/>
  <c r="D352" i="15"/>
  <c r="G348" i="15"/>
  <c r="H348" i="15" s="1"/>
  <c r="E348" i="15"/>
  <c r="D348" i="15"/>
  <c r="G344" i="15"/>
  <c r="H344" i="15" s="1"/>
  <c r="E344" i="15"/>
  <c r="D344" i="15"/>
  <c r="G340" i="15"/>
  <c r="H340" i="15" s="1"/>
  <c r="E340" i="15"/>
  <c r="D340" i="15"/>
  <c r="G336" i="15"/>
  <c r="H336" i="15" s="1"/>
  <c r="E336" i="15"/>
  <c r="D336" i="15"/>
  <c r="G332" i="15"/>
  <c r="H332" i="15" s="1"/>
  <c r="E332" i="15"/>
  <c r="D332" i="15"/>
  <c r="G328" i="15"/>
  <c r="H328" i="15" s="1"/>
  <c r="E328" i="15"/>
  <c r="D328" i="15"/>
  <c r="G324" i="15"/>
  <c r="H324" i="15" s="1"/>
  <c r="E324" i="15"/>
  <c r="D324" i="15"/>
  <c r="G320" i="15"/>
  <c r="H320" i="15" s="1"/>
  <c r="E320" i="15"/>
  <c r="D320" i="15"/>
  <c r="G316" i="15"/>
  <c r="H316" i="15" s="1"/>
  <c r="E316" i="15"/>
  <c r="D316" i="15"/>
  <c r="G312" i="15"/>
  <c r="H312" i="15" s="1"/>
  <c r="E312" i="15"/>
  <c r="D312" i="15"/>
  <c r="G308" i="15"/>
  <c r="H308" i="15" s="1"/>
  <c r="E308" i="15"/>
  <c r="D308" i="15"/>
  <c r="G304" i="15"/>
  <c r="H304" i="15" s="1"/>
  <c r="E304" i="15"/>
  <c r="D304" i="15"/>
  <c r="G300" i="15"/>
  <c r="H300" i="15" s="1"/>
  <c r="E300" i="15"/>
  <c r="D300" i="15"/>
  <c r="G296" i="15"/>
  <c r="H296" i="15" s="1"/>
  <c r="E296" i="15"/>
  <c r="D296" i="15"/>
  <c r="G292" i="15"/>
  <c r="H292" i="15" s="1"/>
  <c r="E292" i="15"/>
  <c r="D292" i="15"/>
  <c r="G288" i="15"/>
  <c r="H288" i="15" s="1"/>
  <c r="E288" i="15"/>
  <c r="D288" i="15"/>
  <c r="G284" i="15"/>
  <c r="H284" i="15" s="1"/>
  <c r="E284" i="15"/>
  <c r="D284" i="15"/>
  <c r="G280" i="15"/>
  <c r="H280" i="15" s="1"/>
  <c r="E280" i="15"/>
  <c r="D280" i="15"/>
  <c r="G276" i="15"/>
  <c r="H276" i="15" s="1"/>
  <c r="E276" i="15"/>
  <c r="D276" i="15"/>
  <c r="G272" i="15"/>
  <c r="H272" i="15" s="1"/>
  <c r="E272" i="15"/>
  <c r="D272" i="15"/>
  <c r="G268" i="15"/>
  <c r="H268" i="15" s="1"/>
  <c r="E268" i="15"/>
  <c r="D268" i="15"/>
  <c r="G264" i="15"/>
  <c r="H264" i="15" s="1"/>
  <c r="E264" i="15"/>
  <c r="D264" i="15"/>
  <c r="G260" i="15"/>
  <c r="H260" i="15" s="1"/>
  <c r="E260" i="15"/>
  <c r="D260" i="15"/>
  <c r="G256" i="15"/>
  <c r="H256" i="15" s="1"/>
  <c r="E256" i="15"/>
  <c r="D256" i="15"/>
  <c r="G252" i="15"/>
  <c r="H252" i="15" s="1"/>
  <c r="E252" i="15"/>
  <c r="D252" i="15"/>
  <c r="G248" i="15"/>
  <c r="H248" i="15" s="1"/>
  <c r="E248" i="15"/>
  <c r="D248" i="15"/>
  <c r="G244" i="15"/>
  <c r="H244" i="15" s="1"/>
  <c r="E244" i="15"/>
  <c r="D244" i="15"/>
  <c r="G240" i="15"/>
  <c r="H240" i="15" s="1"/>
  <c r="E240" i="15"/>
  <c r="D240" i="15"/>
  <c r="G236" i="15"/>
  <c r="H236" i="15" s="1"/>
  <c r="E236" i="15"/>
  <c r="D236" i="15"/>
  <c r="G232" i="15"/>
  <c r="H232" i="15" s="1"/>
  <c r="E232" i="15"/>
  <c r="D232" i="15"/>
  <c r="G228" i="15"/>
  <c r="H228" i="15" s="1"/>
  <c r="E228" i="15"/>
  <c r="D228" i="15"/>
  <c r="G224" i="15"/>
  <c r="H224" i="15" s="1"/>
  <c r="E224" i="15"/>
  <c r="D224" i="15"/>
  <c r="G220" i="15"/>
  <c r="H220" i="15" s="1"/>
  <c r="E220" i="15"/>
  <c r="D220" i="15"/>
  <c r="G216" i="15"/>
  <c r="H216" i="15" s="1"/>
  <c r="E216" i="15"/>
  <c r="D216" i="15"/>
  <c r="G212" i="15"/>
  <c r="H212" i="15" s="1"/>
  <c r="E212" i="15"/>
  <c r="D212" i="15"/>
  <c r="G208" i="15"/>
  <c r="H208" i="15" s="1"/>
  <c r="E208" i="15"/>
  <c r="D208" i="15"/>
  <c r="G204" i="15"/>
  <c r="H204" i="15" s="1"/>
  <c r="E204" i="15"/>
  <c r="D204" i="15"/>
  <c r="G200" i="15"/>
  <c r="H200" i="15" s="1"/>
  <c r="E200" i="15"/>
  <c r="D200" i="15"/>
  <c r="G196" i="15"/>
  <c r="H196" i="15" s="1"/>
  <c r="E196" i="15"/>
  <c r="D196" i="15"/>
  <c r="G192" i="15"/>
  <c r="H192" i="15" s="1"/>
  <c r="E192" i="15"/>
  <c r="D192" i="15"/>
  <c r="G188" i="15"/>
  <c r="H188" i="15" s="1"/>
  <c r="E188" i="15"/>
  <c r="D188" i="15"/>
  <c r="G184" i="15"/>
  <c r="H184" i="15" s="1"/>
  <c r="E184" i="15"/>
  <c r="D184" i="15"/>
  <c r="G180" i="15"/>
  <c r="H180" i="15" s="1"/>
  <c r="E180" i="15"/>
  <c r="D180" i="15"/>
  <c r="G176" i="15"/>
  <c r="H176" i="15" s="1"/>
  <c r="E176" i="15"/>
  <c r="D176" i="15"/>
  <c r="G172" i="15"/>
  <c r="H172" i="15" s="1"/>
  <c r="E172" i="15"/>
  <c r="D172" i="15"/>
  <c r="G168" i="15"/>
  <c r="H168" i="15" s="1"/>
  <c r="E168" i="15"/>
  <c r="D168" i="15"/>
  <c r="G164" i="15"/>
  <c r="H164" i="15" s="1"/>
  <c r="E164" i="15"/>
  <c r="D164" i="15"/>
  <c r="G160" i="15"/>
  <c r="H160" i="15" s="1"/>
  <c r="E160" i="15"/>
  <c r="D160" i="15"/>
  <c r="G156" i="15"/>
  <c r="H156" i="15" s="1"/>
  <c r="E156" i="15"/>
  <c r="D156" i="15"/>
  <c r="G152" i="15"/>
  <c r="H152" i="15" s="1"/>
  <c r="E152" i="15"/>
  <c r="D152" i="15"/>
  <c r="G148" i="15"/>
  <c r="H148" i="15" s="1"/>
  <c r="E148" i="15"/>
  <c r="D148" i="15"/>
  <c r="G144" i="15"/>
  <c r="H144" i="15" s="1"/>
  <c r="E144" i="15"/>
  <c r="D144" i="15"/>
  <c r="G140" i="15"/>
  <c r="H140" i="15" s="1"/>
  <c r="E140" i="15"/>
  <c r="D140" i="15"/>
  <c r="G136" i="15"/>
  <c r="H136" i="15" s="1"/>
  <c r="E136" i="15"/>
  <c r="D136" i="15"/>
  <c r="G132" i="15"/>
  <c r="H132" i="15" s="1"/>
  <c r="E132" i="15"/>
  <c r="D132" i="15"/>
  <c r="G128" i="15"/>
  <c r="H128" i="15" s="1"/>
  <c r="E128" i="15"/>
  <c r="D128" i="15"/>
  <c r="G124" i="15"/>
  <c r="H124" i="15" s="1"/>
  <c r="E124" i="15"/>
  <c r="D124" i="15"/>
  <c r="G120" i="15"/>
  <c r="H120" i="15" s="1"/>
  <c r="E120" i="15"/>
  <c r="D120" i="15"/>
  <c r="G116" i="15"/>
  <c r="H116" i="15" s="1"/>
  <c r="E116" i="15"/>
  <c r="D116" i="15"/>
  <c r="G112" i="15"/>
  <c r="H112" i="15" s="1"/>
  <c r="E112" i="15"/>
  <c r="D112" i="15"/>
  <c r="G108" i="15"/>
  <c r="H108" i="15" s="1"/>
  <c r="E108" i="15"/>
  <c r="D108" i="15"/>
  <c r="G104" i="15"/>
  <c r="H104" i="15" s="1"/>
  <c r="E104" i="15"/>
  <c r="D104" i="15"/>
  <c r="G100" i="15"/>
  <c r="H100" i="15" s="1"/>
  <c r="E100" i="15"/>
  <c r="D100" i="15"/>
  <c r="G96" i="15"/>
  <c r="H96" i="15" s="1"/>
  <c r="E96" i="15"/>
  <c r="D96" i="15"/>
  <c r="G92" i="15"/>
  <c r="H92" i="15" s="1"/>
  <c r="E92" i="15"/>
  <c r="D92" i="15"/>
  <c r="G88" i="15"/>
  <c r="H88" i="15" s="1"/>
  <c r="E88" i="15"/>
  <c r="D88" i="15"/>
  <c r="G84" i="15"/>
  <c r="H84" i="15" s="1"/>
  <c r="E84" i="15"/>
  <c r="D84" i="15"/>
  <c r="G80" i="15"/>
  <c r="H80" i="15" s="1"/>
  <c r="E80" i="15"/>
  <c r="D80" i="15"/>
  <c r="G76" i="15"/>
  <c r="H76" i="15" s="1"/>
  <c r="E76" i="15"/>
  <c r="D76" i="15"/>
  <c r="G72" i="15"/>
  <c r="H72" i="15" s="1"/>
  <c r="E72" i="15"/>
  <c r="D72" i="15"/>
  <c r="G68" i="15"/>
  <c r="H68" i="15" s="1"/>
  <c r="E68" i="15"/>
  <c r="D68" i="15"/>
  <c r="G64" i="15"/>
  <c r="H64" i="15" s="1"/>
  <c r="E64" i="15"/>
  <c r="D64" i="15"/>
  <c r="G60" i="15"/>
  <c r="H60" i="15" s="1"/>
  <c r="E60" i="15"/>
  <c r="D60" i="15"/>
  <c r="G56" i="15"/>
  <c r="H56" i="15" s="1"/>
  <c r="E56" i="15"/>
  <c r="D56" i="15"/>
  <c r="G52" i="15"/>
  <c r="H52" i="15" s="1"/>
  <c r="E52" i="15"/>
  <c r="D52" i="15"/>
  <c r="G48" i="15"/>
  <c r="H48" i="15" s="1"/>
  <c r="E48" i="15"/>
  <c r="D48" i="15"/>
  <c r="G44" i="15"/>
  <c r="H44" i="15" s="1"/>
  <c r="E44" i="15"/>
  <c r="D44" i="15"/>
  <c r="G40" i="15"/>
  <c r="H40" i="15" s="1"/>
  <c r="E40" i="15"/>
  <c r="D40" i="15"/>
  <c r="G36" i="15"/>
  <c r="H36" i="15" s="1"/>
  <c r="E36" i="15"/>
  <c r="D36" i="15"/>
  <c r="G32" i="15"/>
  <c r="H32" i="15" s="1"/>
  <c r="E32" i="15"/>
  <c r="D32" i="15"/>
  <c r="G28" i="15"/>
  <c r="H28" i="15" s="1"/>
  <c r="E28" i="15"/>
  <c r="D28" i="15"/>
  <c r="G24" i="15"/>
  <c r="H24" i="15" s="1"/>
  <c r="E24" i="15"/>
  <c r="D24" i="15"/>
  <c r="E20" i="15"/>
  <c r="D20" i="15"/>
  <c r="E16" i="15"/>
  <c r="D16" i="15"/>
  <c r="E12" i="15"/>
  <c r="D12" i="15"/>
  <c r="D904" i="15"/>
  <c r="D900" i="15"/>
  <c r="D896" i="15"/>
  <c r="D892" i="15"/>
  <c r="D888" i="15"/>
  <c r="D884" i="15"/>
  <c r="D880" i="15"/>
  <c r="D876" i="15"/>
  <c r="D872" i="15"/>
  <c r="D868" i="15"/>
  <c r="D864" i="15"/>
  <c r="D860" i="15"/>
  <c r="D856" i="15"/>
  <c r="D852" i="15"/>
  <c r="D848" i="15"/>
  <c r="D844" i="15"/>
  <c r="D840" i="15"/>
  <c r="D836" i="15"/>
  <c r="D832" i="15"/>
  <c r="D828" i="15"/>
  <c r="D824" i="15"/>
  <c r="D820" i="15"/>
  <c r="D816" i="15"/>
  <c r="D812" i="15"/>
  <c r="D808" i="15"/>
  <c r="D804" i="15"/>
  <c r="D800" i="15"/>
  <c r="D796" i="15"/>
  <c r="D792" i="15"/>
  <c r="D788" i="15"/>
  <c r="D784" i="15"/>
  <c r="D780" i="15"/>
  <c r="D776" i="15"/>
  <c r="D772" i="15"/>
  <c r="D768" i="15"/>
  <c r="D764" i="15"/>
  <c r="D760" i="15"/>
  <c r="D756" i="15"/>
  <c r="D752" i="15"/>
  <c r="D748" i="15"/>
  <c r="D744" i="15"/>
  <c r="D740" i="15"/>
  <c r="D736" i="15"/>
  <c r="D732" i="15"/>
  <c r="D728" i="15"/>
  <c r="D724" i="15"/>
  <c r="D720" i="15"/>
  <c r="D716" i="15"/>
  <c r="D712" i="15"/>
  <c r="D708" i="15"/>
  <c r="D704" i="15"/>
  <c r="D700" i="15"/>
  <c r="D696" i="15"/>
  <c r="D692" i="15"/>
  <c r="D688" i="15"/>
  <c r="D684" i="15"/>
  <c r="D680" i="15"/>
  <c r="D676" i="15"/>
  <c r="D672" i="15"/>
  <c r="D668" i="15"/>
  <c r="D664" i="15"/>
  <c r="D660" i="15"/>
  <c r="D656" i="15"/>
  <c r="D652" i="15"/>
  <c r="D648" i="15"/>
  <c r="D644" i="15"/>
  <c r="D640" i="15"/>
  <c r="D636" i="15"/>
  <c r="D632" i="15"/>
  <c r="D628" i="15"/>
  <c r="D624" i="15"/>
  <c r="D620" i="15"/>
  <c r="D616" i="15"/>
  <c r="D612" i="15"/>
  <c r="D608" i="15"/>
  <c r="D603" i="15"/>
  <c r="D598" i="15"/>
  <c r="D586" i="15"/>
  <c r="D570" i="15"/>
  <c r="D554" i="15"/>
  <c r="D17" i="15"/>
  <c r="E17" i="15"/>
  <c r="E15" i="15"/>
  <c r="E13" i="15"/>
  <c r="D13" i="15"/>
  <c r="D8" i="15"/>
  <c r="D6" i="15"/>
  <c r="E6" i="15"/>
  <c r="B7" i="10"/>
  <c r="B8" i="10"/>
  <c r="C8" i="10" s="1"/>
  <c r="B9" i="10"/>
  <c r="B10" i="10"/>
  <c r="C10" i="10" s="1"/>
  <c r="B11" i="10"/>
  <c r="B12" i="10"/>
  <c r="C12" i="10" s="1"/>
  <c r="B13" i="10"/>
  <c r="B14" i="10"/>
  <c r="C14" i="10" s="1"/>
  <c r="B15" i="10"/>
  <c r="C15" i="10" s="1"/>
  <c r="B16" i="10"/>
  <c r="C16" i="10" s="1"/>
  <c r="B17" i="10"/>
  <c r="B18" i="10"/>
  <c r="C18" i="10" s="1"/>
  <c r="B19" i="10"/>
  <c r="B20" i="10"/>
  <c r="B21" i="10"/>
  <c r="D21" i="10" s="1"/>
  <c r="B22" i="10"/>
  <c r="C22" i="10" s="1"/>
  <c r="B23" i="10"/>
  <c r="B24" i="10"/>
  <c r="C24" i="10" s="1"/>
  <c r="B25" i="10"/>
  <c r="B26" i="10"/>
  <c r="C26" i="10" s="1"/>
  <c r="B27" i="10"/>
  <c r="B28" i="10"/>
  <c r="B29" i="10"/>
  <c r="B30" i="10"/>
  <c r="C30" i="10" s="1"/>
  <c r="B31" i="10"/>
  <c r="C31" i="10" s="1"/>
  <c r="B32" i="10"/>
  <c r="C32" i="10" s="1"/>
  <c r="B33" i="10"/>
  <c r="B34" i="10"/>
  <c r="C34" i="10" s="1"/>
  <c r="B35" i="10"/>
  <c r="C35" i="10" s="1"/>
  <c r="B36" i="10"/>
  <c r="B37" i="10"/>
  <c r="D37" i="10" s="1"/>
  <c r="B38" i="10"/>
  <c r="C38" i="10" s="1"/>
  <c r="B39" i="10"/>
  <c r="B40" i="10"/>
  <c r="C40" i="10" s="1"/>
  <c r="B41" i="10"/>
  <c r="B42" i="10"/>
  <c r="C42" i="10" s="1"/>
  <c r="B43" i="10"/>
  <c r="B44" i="10"/>
  <c r="C44" i="10" s="1"/>
  <c r="B45" i="10"/>
  <c r="B46" i="10"/>
  <c r="C46" i="10" s="1"/>
  <c r="B47" i="10"/>
  <c r="C47" i="10" s="1"/>
  <c r="B48" i="10"/>
  <c r="C48" i="10" s="1"/>
  <c r="B49" i="10"/>
  <c r="B50" i="10"/>
  <c r="C50" i="10" s="1"/>
  <c r="B51" i="10"/>
  <c r="C51" i="10" s="1"/>
  <c r="B52" i="10"/>
  <c r="B53" i="10"/>
  <c r="D53" i="10" s="1"/>
  <c r="B54" i="10"/>
  <c r="C54" i="10" s="1"/>
  <c r="B55" i="10"/>
  <c r="B56" i="10"/>
  <c r="C56" i="10" s="1"/>
  <c r="B57" i="10"/>
  <c r="B58" i="10"/>
  <c r="C58" i="10" s="1"/>
  <c r="B59" i="10"/>
  <c r="B60" i="10"/>
  <c r="B61" i="10"/>
  <c r="B62" i="10"/>
  <c r="C62" i="10" s="1"/>
  <c r="B63" i="10"/>
  <c r="C63" i="10" s="1"/>
  <c r="B64" i="10"/>
  <c r="C64" i="10" s="1"/>
  <c r="B65" i="10"/>
  <c r="B66" i="10"/>
  <c r="C66" i="10" s="1"/>
  <c r="B67" i="10"/>
  <c r="C67" i="10" s="1"/>
  <c r="B68" i="10"/>
  <c r="B69" i="10"/>
  <c r="D69" i="10" s="1"/>
  <c r="B70" i="10"/>
  <c r="C70" i="10" s="1"/>
  <c r="B71" i="10"/>
  <c r="B72" i="10"/>
  <c r="C72" i="10" s="1"/>
  <c r="B73" i="10"/>
  <c r="B74" i="10"/>
  <c r="C74" i="10" s="1"/>
  <c r="B75" i="10"/>
  <c r="B76" i="10"/>
  <c r="C76" i="10" s="1"/>
  <c r="B77" i="10"/>
  <c r="B78" i="10"/>
  <c r="C78" i="10" s="1"/>
  <c r="B79" i="10"/>
  <c r="C79" i="10" s="1"/>
  <c r="B80" i="10"/>
  <c r="C80" i="10" s="1"/>
  <c r="B81" i="10"/>
  <c r="B82" i="10"/>
  <c r="C82" i="10" s="1"/>
  <c r="B83" i="10"/>
  <c r="C83" i="10" s="1"/>
  <c r="B84" i="10"/>
  <c r="B85" i="10"/>
  <c r="D85" i="10" s="1"/>
  <c r="B86" i="10"/>
  <c r="C86" i="10" s="1"/>
  <c r="B87" i="10"/>
  <c r="B88" i="10"/>
  <c r="C88" i="10" s="1"/>
  <c r="B89" i="10"/>
  <c r="B90" i="10"/>
  <c r="C90" i="10" s="1"/>
  <c r="B91" i="10"/>
  <c r="B92" i="10"/>
  <c r="B93" i="10"/>
  <c r="B94" i="10"/>
  <c r="C94" i="10" s="1"/>
  <c r="B95" i="10"/>
  <c r="C95" i="10" s="1"/>
  <c r="B96" i="10"/>
  <c r="C96" i="10" s="1"/>
  <c r="B97" i="10"/>
  <c r="D97" i="10" s="1"/>
  <c r="B98" i="10"/>
  <c r="C98" i="10" s="1"/>
  <c r="B99" i="10"/>
  <c r="C99" i="10" s="1"/>
  <c r="B100" i="10"/>
  <c r="B101" i="10"/>
  <c r="D101" i="10" s="1"/>
  <c r="B102" i="10"/>
  <c r="C102" i="10" s="1"/>
  <c r="B103" i="10"/>
  <c r="B104" i="10"/>
  <c r="C104" i="10" s="1"/>
  <c r="B105" i="10"/>
  <c r="B106" i="10"/>
  <c r="C106" i="10" s="1"/>
  <c r="B107" i="10"/>
  <c r="B108" i="10"/>
  <c r="C108" i="10" s="1"/>
  <c r="B109" i="10"/>
  <c r="B110" i="10"/>
  <c r="C110" i="10" s="1"/>
  <c r="B111" i="10"/>
  <c r="C111" i="10" s="1"/>
  <c r="B112" i="10"/>
  <c r="C112" i="10" s="1"/>
  <c r="B113" i="10"/>
  <c r="B114" i="10"/>
  <c r="C114" i="10" s="1"/>
  <c r="B115" i="10"/>
  <c r="C115" i="10" s="1"/>
  <c r="B116" i="10"/>
  <c r="B117" i="10"/>
  <c r="D117" i="10" s="1"/>
  <c r="B118" i="10"/>
  <c r="C118" i="10" s="1"/>
  <c r="B119" i="10"/>
  <c r="B120" i="10"/>
  <c r="C120" i="10" s="1"/>
  <c r="B121" i="10"/>
  <c r="B122" i="10"/>
  <c r="C122" i="10" s="1"/>
  <c r="B123" i="10"/>
  <c r="B124" i="10"/>
  <c r="B125" i="10"/>
  <c r="B126" i="10"/>
  <c r="C126" i="10" s="1"/>
  <c r="B127" i="10"/>
  <c r="C127" i="10" s="1"/>
  <c r="B128" i="10"/>
  <c r="C128" i="10" s="1"/>
  <c r="B129" i="10"/>
  <c r="B130" i="10"/>
  <c r="C130" i="10" s="1"/>
  <c r="B131" i="10"/>
  <c r="C131" i="10" s="1"/>
  <c r="B132" i="10"/>
  <c r="B133" i="10"/>
  <c r="D133" i="10" s="1"/>
  <c r="B134" i="10"/>
  <c r="C134" i="10" s="1"/>
  <c r="B135" i="10"/>
  <c r="B136" i="10"/>
  <c r="C136" i="10" s="1"/>
  <c r="B137" i="10"/>
  <c r="B138" i="10"/>
  <c r="C138" i="10" s="1"/>
  <c r="B139" i="10"/>
  <c r="B140" i="10"/>
  <c r="C140" i="10" s="1"/>
  <c r="B141" i="10"/>
  <c r="B142" i="10"/>
  <c r="C142" i="10" s="1"/>
  <c r="B143" i="10"/>
  <c r="C143" i="10" s="1"/>
  <c r="B144" i="10"/>
  <c r="C144" i="10" s="1"/>
  <c r="B145" i="10"/>
  <c r="B146" i="10"/>
  <c r="C146" i="10" s="1"/>
  <c r="B147" i="10"/>
  <c r="C147" i="10" s="1"/>
  <c r="B148" i="10"/>
  <c r="B149" i="10"/>
  <c r="D149" i="10" s="1"/>
  <c r="B150" i="10"/>
  <c r="C150" i="10" s="1"/>
  <c r="B151" i="10"/>
  <c r="B152" i="10"/>
  <c r="C152" i="10" s="1"/>
  <c r="B153" i="10"/>
  <c r="B154" i="10"/>
  <c r="C154" i="10" s="1"/>
  <c r="B155" i="10"/>
  <c r="B156" i="10"/>
  <c r="B157" i="10"/>
  <c r="B158" i="10"/>
  <c r="C158" i="10" s="1"/>
  <c r="B159" i="10"/>
  <c r="C159" i="10" s="1"/>
  <c r="B160" i="10"/>
  <c r="C160" i="10" s="1"/>
  <c r="B161" i="10"/>
  <c r="B162" i="10"/>
  <c r="C162" i="10" s="1"/>
  <c r="B163" i="10"/>
  <c r="C163" i="10" s="1"/>
  <c r="B164" i="10"/>
  <c r="B165" i="10"/>
  <c r="D165" i="10" s="1"/>
  <c r="B166" i="10"/>
  <c r="C166" i="10" s="1"/>
  <c r="B167" i="10"/>
  <c r="B168" i="10"/>
  <c r="C168" i="10" s="1"/>
  <c r="B169" i="10"/>
  <c r="B170" i="10"/>
  <c r="C170" i="10" s="1"/>
  <c r="B171" i="10"/>
  <c r="B172" i="10"/>
  <c r="C172" i="10" s="1"/>
  <c r="B173" i="10"/>
  <c r="B174" i="10"/>
  <c r="C174" i="10" s="1"/>
  <c r="B175" i="10"/>
  <c r="C175" i="10" s="1"/>
  <c r="B176" i="10"/>
  <c r="C176" i="10" s="1"/>
  <c r="B177" i="10"/>
  <c r="B178" i="10"/>
  <c r="C178" i="10" s="1"/>
  <c r="B179" i="10"/>
  <c r="B180" i="10"/>
  <c r="B181" i="10"/>
  <c r="D181" i="10" s="1"/>
  <c r="B182" i="10"/>
  <c r="C182" i="10" s="1"/>
  <c r="B183" i="10"/>
  <c r="B184" i="10"/>
  <c r="C184" i="10" s="1"/>
  <c r="B185" i="10"/>
  <c r="B186" i="10"/>
  <c r="C186" i="10" s="1"/>
  <c r="B187" i="10"/>
  <c r="C187" i="10" s="1"/>
  <c r="B188" i="10"/>
  <c r="C188" i="10" s="1"/>
  <c r="B189" i="10"/>
  <c r="B190" i="10"/>
  <c r="C190" i="10" s="1"/>
  <c r="B191" i="10"/>
  <c r="C191" i="10" s="1"/>
  <c r="B192" i="10"/>
  <c r="C192" i="10" s="1"/>
  <c r="B193" i="10"/>
  <c r="B194" i="10"/>
  <c r="C194" i="10" s="1"/>
  <c r="B195" i="10"/>
  <c r="C195" i="10" s="1"/>
  <c r="B196" i="10"/>
  <c r="C196" i="10" s="1"/>
  <c r="B197" i="10"/>
  <c r="D197" i="10" s="1"/>
  <c r="B198" i="10"/>
  <c r="C198" i="10" s="1"/>
  <c r="B199" i="10"/>
  <c r="B200" i="10"/>
  <c r="C200" i="10" s="1"/>
  <c r="B201" i="10"/>
  <c r="B202" i="10"/>
  <c r="C202" i="10" s="1"/>
  <c r="B203" i="10"/>
  <c r="B204" i="10"/>
  <c r="C204" i="10" s="1"/>
  <c r="B205" i="10"/>
  <c r="B206" i="10"/>
  <c r="C206" i="10" s="1"/>
  <c r="B207" i="10"/>
  <c r="C207" i="10" s="1"/>
  <c r="B208" i="10"/>
  <c r="C208" i="10" s="1"/>
  <c r="B209" i="10"/>
  <c r="D209" i="10" s="1"/>
  <c r="B210" i="10"/>
  <c r="C210" i="10" s="1"/>
  <c r="B211" i="10"/>
  <c r="C211" i="10" s="1"/>
  <c r="B212" i="10"/>
  <c r="C212" i="10" s="1"/>
  <c r="B213" i="10"/>
  <c r="D213" i="10" s="1"/>
  <c r="B214" i="10"/>
  <c r="C214" i="10" s="1"/>
  <c r="B215" i="10"/>
  <c r="B216" i="10"/>
  <c r="C216" i="10" s="1"/>
  <c r="B217" i="10"/>
  <c r="B218" i="10"/>
  <c r="C218" i="10" s="1"/>
  <c r="B219" i="10"/>
  <c r="C219" i="10" s="1"/>
  <c r="B220" i="10"/>
  <c r="C220" i="10" s="1"/>
  <c r="B221" i="10"/>
  <c r="B222" i="10"/>
  <c r="C222" i="10" s="1"/>
  <c r="B223" i="10"/>
  <c r="C223" i="10" s="1"/>
  <c r="B224" i="10"/>
  <c r="C224" i="10" s="1"/>
  <c r="B225" i="10"/>
  <c r="B226" i="10"/>
  <c r="C226" i="10" s="1"/>
  <c r="B227" i="10"/>
  <c r="C227" i="10" s="1"/>
  <c r="B228" i="10"/>
  <c r="C228" i="10" s="1"/>
  <c r="B229" i="10"/>
  <c r="D229" i="10" s="1"/>
  <c r="B230" i="10"/>
  <c r="C230" i="10" s="1"/>
  <c r="B231" i="10"/>
  <c r="B232" i="10"/>
  <c r="C232" i="10" s="1"/>
  <c r="B233" i="10"/>
  <c r="B234" i="10"/>
  <c r="C234" i="10" s="1"/>
  <c r="B235" i="10"/>
  <c r="B236" i="10"/>
  <c r="C236" i="10" s="1"/>
  <c r="B237" i="10"/>
  <c r="B238" i="10"/>
  <c r="C238" i="10" s="1"/>
  <c r="B239" i="10"/>
  <c r="C239" i="10" s="1"/>
  <c r="B240" i="10"/>
  <c r="C240" i="10" s="1"/>
  <c r="B241" i="10"/>
  <c r="B242" i="10"/>
  <c r="C242" i="10" s="1"/>
  <c r="B243" i="10"/>
  <c r="C243" i="10" s="1"/>
  <c r="B244" i="10"/>
  <c r="C244" i="10" s="1"/>
  <c r="B245" i="10"/>
  <c r="D245" i="10" s="1"/>
  <c r="B246" i="10"/>
  <c r="C246" i="10" s="1"/>
  <c r="B247" i="10"/>
  <c r="B248" i="10"/>
  <c r="C248" i="10" s="1"/>
  <c r="B249" i="10"/>
  <c r="B250" i="10"/>
  <c r="C250" i="10" s="1"/>
  <c r="B251" i="10"/>
  <c r="C251" i="10" s="1"/>
  <c r="B252" i="10"/>
  <c r="C252" i="10" s="1"/>
  <c r="B253" i="10"/>
  <c r="B254" i="10"/>
  <c r="C254" i="10" s="1"/>
  <c r="B255" i="10"/>
  <c r="C255" i="10" s="1"/>
  <c r="B256" i="10"/>
  <c r="C256" i="10" s="1"/>
  <c r="B257" i="10"/>
  <c r="D257" i="10" s="1"/>
  <c r="B258" i="10"/>
  <c r="C258" i="10" s="1"/>
  <c r="B259" i="10"/>
  <c r="C259" i="10" s="1"/>
  <c r="B260" i="10"/>
  <c r="C260" i="10" s="1"/>
  <c r="B261" i="10"/>
  <c r="D261" i="10" s="1"/>
  <c r="B262" i="10"/>
  <c r="C262" i="10" s="1"/>
  <c r="B263" i="10"/>
  <c r="B264" i="10"/>
  <c r="C264" i="10" s="1"/>
  <c r="B265" i="10"/>
  <c r="B266" i="10"/>
  <c r="C266" i="10" s="1"/>
  <c r="B267" i="10"/>
  <c r="B268" i="10"/>
  <c r="C268" i="10" s="1"/>
  <c r="B269" i="10"/>
  <c r="B270" i="10"/>
  <c r="C270" i="10" s="1"/>
  <c r="B271" i="10"/>
  <c r="C271" i="10" s="1"/>
  <c r="B272" i="10"/>
  <c r="C272" i="10" s="1"/>
  <c r="B273" i="10"/>
  <c r="B274" i="10"/>
  <c r="C274" i="10" s="1"/>
  <c r="B275" i="10"/>
  <c r="C275" i="10" s="1"/>
  <c r="B276" i="10"/>
  <c r="C276" i="10" s="1"/>
  <c r="B277" i="10"/>
  <c r="D277" i="10" s="1"/>
  <c r="B278" i="10"/>
  <c r="C278" i="10" s="1"/>
  <c r="B279" i="10"/>
  <c r="B280" i="10"/>
  <c r="C280" i="10" s="1"/>
  <c r="B281" i="10"/>
  <c r="B282" i="10"/>
  <c r="C282" i="10" s="1"/>
  <c r="B283" i="10"/>
  <c r="C283" i="10" s="1"/>
  <c r="B284" i="10"/>
  <c r="C284" i="10" s="1"/>
  <c r="B285" i="10"/>
  <c r="B286" i="10"/>
  <c r="C286" i="10" s="1"/>
  <c r="B287" i="10"/>
  <c r="C287" i="10" s="1"/>
  <c r="B288" i="10"/>
  <c r="C288" i="10" s="1"/>
  <c r="B289" i="10"/>
  <c r="D289" i="10" s="1"/>
  <c r="B290" i="10"/>
  <c r="C290" i="10" s="1"/>
  <c r="B291" i="10"/>
  <c r="C291" i="10" s="1"/>
  <c r="B292" i="10"/>
  <c r="C292" i="10" s="1"/>
  <c r="B293" i="10"/>
  <c r="D293" i="10" s="1"/>
  <c r="B294" i="10"/>
  <c r="C294" i="10" s="1"/>
  <c r="B295" i="10"/>
  <c r="B296" i="10"/>
  <c r="C296" i="10" s="1"/>
  <c r="B297" i="10"/>
  <c r="B298" i="10"/>
  <c r="C298" i="10" s="1"/>
  <c r="B299" i="10"/>
  <c r="B300" i="10"/>
  <c r="C300" i="10" s="1"/>
  <c r="B301" i="10"/>
  <c r="B302" i="10"/>
  <c r="C302" i="10" s="1"/>
  <c r="B303" i="10"/>
  <c r="C303" i="10" s="1"/>
  <c r="B304" i="10"/>
  <c r="C304" i="10" s="1"/>
  <c r="B305" i="10"/>
  <c r="B306" i="10"/>
  <c r="C306" i="10" s="1"/>
  <c r="B307" i="10"/>
  <c r="C307" i="10" s="1"/>
  <c r="B308" i="10"/>
  <c r="C308" i="10" s="1"/>
  <c r="B309" i="10"/>
  <c r="D309" i="10" s="1"/>
  <c r="B310" i="10"/>
  <c r="C310" i="10" s="1"/>
  <c r="B311" i="10"/>
  <c r="B312" i="10"/>
  <c r="C312" i="10" s="1"/>
  <c r="B313" i="10"/>
  <c r="B314" i="10"/>
  <c r="C314" i="10" s="1"/>
  <c r="B315" i="10"/>
  <c r="B316" i="10"/>
  <c r="C316" i="10" s="1"/>
  <c r="B317" i="10"/>
  <c r="B318" i="10"/>
  <c r="C318" i="10" s="1"/>
  <c r="B319" i="10"/>
  <c r="C319" i="10" s="1"/>
  <c r="B320" i="10"/>
  <c r="C320" i="10" s="1"/>
  <c r="B321" i="10"/>
  <c r="D321" i="10" s="1"/>
  <c r="B322" i="10"/>
  <c r="C322" i="10" s="1"/>
  <c r="B323" i="10"/>
  <c r="C323" i="10" s="1"/>
  <c r="B324" i="10"/>
  <c r="C324" i="10" s="1"/>
  <c r="B325" i="10"/>
  <c r="D325" i="10" s="1"/>
  <c r="B326" i="10"/>
  <c r="C326" i="10" s="1"/>
  <c r="B327" i="10"/>
  <c r="B328" i="10"/>
  <c r="C328" i="10" s="1"/>
  <c r="B329" i="10"/>
  <c r="B330" i="10"/>
  <c r="C330" i="10" s="1"/>
  <c r="B331" i="10"/>
  <c r="B332" i="10"/>
  <c r="C332" i="10" s="1"/>
  <c r="B333" i="10"/>
  <c r="B334" i="10"/>
  <c r="C334" i="10" s="1"/>
  <c r="B335" i="10"/>
  <c r="C335" i="10" s="1"/>
  <c r="B336" i="10"/>
  <c r="C336" i="10" s="1"/>
  <c r="B337" i="10"/>
  <c r="B338" i="10"/>
  <c r="C338" i="10" s="1"/>
  <c r="B339" i="10"/>
  <c r="C339" i="10" s="1"/>
  <c r="B340" i="10"/>
  <c r="C340" i="10" s="1"/>
  <c r="B341" i="10"/>
  <c r="D341" i="10" s="1"/>
  <c r="B342" i="10"/>
  <c r="C342" i="10" s="1"/>
  <c r="B343" i="10"/>
  <c r="B344" i="10"/>
  <c r="C344" i="10" s="1"/>
  <c r="B345" i="10"/>
  <c r="B346" i="10"/>
  <c r="C346" i="10" s="1"/>
  <c r="B347" i="10"/>
  <c r="B348" i="10"/>
  <c r="C348" i="10" s="1"/>
  <c r="B349" i="10"/>
  <c r="B350" i="10"/>
  <c r="C350" i="10" s="1"/>
  <c r="B351" i="10"/>
  <c r="C351" i="10" s="1"/>
  <c r="B352" i="10"/>
  <c r="C352" i="10" s="1"/>
  <c r="B353" i="10"/>
  <c r="D353" i="10" s="1"/>
  <c r="B354" i="10"/>
  <c r="C354" i="10" s="1"/>
  <c r="B355" i="10"/>
  <c r="C355" i="10" s="1"/>
  <c r="B356" i="10"/>
  <c r="C356" i="10" s="1"/>
  <c r="B357" i="10"/>
  <c r="D357" i="10" s="1"/>
  <c r="B358" i="10"/>
  <c r="C358" i="10" s="1"/>
  <c r="B359" i="10"/>
  <c r="B360" i="10"/>
  <c r="C360" i="10" s="1"/>
  <c r="B361" i="10"/>
  <c r="B362" i="10"/>
  <c r="C362" i="10" s="1"/>
  <c r="B363" i="10"/>
  <c r="B364" i="10"/>
  <c r="C364" i="10" s="1"/>
  <c r="B365" i="10"/>
  <c r="B366" i="10"/>
  <c r="C366" i="10" s="1"/>
  <c r="B367" i="10"/>
  <c r="C367" i="10" s="1"/>
  <c r="B368" i="10"/>
  <c r="C368" i="10" s="1"/>
  <c r="B369" i="10"/>
  <c r="B370" i="10"/>
  <c r="C370" i="10" s="1"/>
  <c r="B371" i="10"/>
  <c r="C371" i="10" s="1"/>
  <c r="B372" i="10"/>
  <c r="C372" i="10" s="1"/>
  <c r="B373" i="10"/>
  <c r="D373" i="10" s="1"/>
  <c r="B374" i="10"/>
  <c r="C374" i="10" s="1"/>
  <c r="B375" i="10"/>
  <c r="B376" i="10"/>
  <c r="C376" i="10" s="1"/>
  <c r="B377" i="10"/>
  <c r="B378" i="10"/>
  <c r="C378" i="10" s="1"/>
  <c r="B379" i="10"/>
  <c r="B380" i="10"/>
  <c r="C380" i="10" s="1"/>
  <c r="B381" i="10"/>
  <c r="B382" i="10"/>
  <c r="C382" i="10" s="1"/>
  <c r="B383" i="10"/>
  <c r="C383" i="10" s="1"/>
  <c r="B384" i="10"/>
  <c r="C384" i="10" s="1"/>
  <c r="B385" i="10"/>
  <c r="D385" i="10" s="1"/>
  <c r="B386" i="10"/>
  <c r="C386" i="10" s="1"/>
  <c r="B387" i="10"/>
  <c r="C387" i="10" s="1"/>
  <c r="B388" i="10"/>
  <c r="C388" i="10" s="1"/>
  <c r="B389" i="10"/>
  <c r="D389" i="10" s="1"/>
  <c r="B390" i="10"/>
  <c r="C390" i="10" s="1"/>
  <c r="B391" i="10"/>
  <c r="B392" i="10"/>
  <c r="C392" i="10" s="1"/>
  <c r="B393" i="10"/>
  <c r="B394" i="10"/>
  <c r="C394" i="10" s="1"/>
  <c r="B395" i="10"/>
  <c r="B396" i="10"/>
  <c r="C396" i="10" s="1"/>
  <c r="B397" i="10"/>
  <c r="B398" i="10"/>
  <c r="C398" i="10" s="1"/>
  <c r="B399" i="10"/>
  <c r="C399" i="10" s="1"/>
  <c r="B400" i="10"/>
  <c r="C400" i="10" s="1"/>
  <c r="B401" i="10"/>
  <c r="B402" i="10"/>
  <c r="C402" i="10" s="1"/>
  <c r="B403" i="10"/>
  <c r="C403" i="10" s="1"/>
  <c r="B404" i="10"/>
  <c r="C404" i="10" s="1"/>
  <c r="B405" i="10"/>
  <c r="D405" i="10" s="1"/>
  <c r="B406" i="10"/>
  <c r="C406" i="10" s="1"/>
  <c r="B407" i="10"/>
  <c r="B408" i="10"/>
  <c r="C408" i="10" s="1"/>
  <c r="B409" i="10"/>
  <c r="B410" i="10"/>
  <c r="C410" i="10" s="1"/>
  <c r="B411" i="10"/>
  <c r="B412" i="10"/>
  <c r="C412" i="10" s="1"/>
  <c r="B413" i="10"/>
  <c r="B414" i="10"/>
  <c r="C414" i="10" s="1"/>
  <c r="B415" i="10"/>
  <c r="C415" i="10" s="1"/>
  <c r="B416" i="10"/>
  <c r="C416" i="10" s="1"/>
  <c r="B417" i="10"/>
  <c r="D417" i="10" s="1"/>
  <c r="B418" i="10"/>
  <c r="C418" i="10" s="1"/>
  <c r="B419" i="10"/>
  <c r="C419" i="10" s="1"/>
  <c r="B420" i="10"/>
  <c r="C420" i="10" s="1"/>
  <c r="B421" i="10"/>
  <c r="D421" i="10" s="1"/>
  <c r="B422" i="10"/>
  <c r="C422" i="10" s="1"/>
  <c r="B423" i="10"/>
  <c r="B424" i="10"/>
  <c r="C424" i="10" s="1"/>
  <c r="B425" i="10"/>
  <c r="B426" i="10"/>
  <c r="C426" i="10" s="1"/>
  <c r="B427" i="10"/>
  <c r="B428" i="10"/>
  <c r="C428" i="10" s="1"/>
  <c r="B429" i="10"/>
  <c r="B430" i="10"/>
  <c r="C430" i="10" s="1"/>
  <c r="B431" i="10"/>
  <c r="C431" i="10" s="1"/>
  <c r="B432" i="10"/>
  <c r="C432" i="10" s="1"/>
  <c r="B433" i="10"/>
  <c r="B434" i="10"/>
  <c r="C434" i="10" s="1"/>
  <c r="B435" i="10"/>
  <c r="C435" i="10" s="1"/>
  <c r="B436" i="10"/>
  <c r="C436" i="10" s="1"/>
  <c r="B437" i="10"/>
  <c r="D437" i="10" s="1"/>
  <c r="B438" i="10"/>
  <c r="C438" i="10" s="1"/>
  <c r="B439" i="10"/>
  <c r="B440" i="10"/>
  <c r="C440" i="10" s="1"/>
  <c r="B441" i="10"/>
  <c r="B442" i="10"/>
  <c r="C442" i="10" s="1"/>
  <c r="B443" i="10"/>
  <c r="B444" i="10"/>
  <c r="C444" i="10" s="1"/>
  <c r="B445" i="10"/>
  <c r="B446" i="10"/>
  <c r="C446" i="10" s="1"/>
  <c r="B447" i="10"/>
  <c r="C447" i="10" s="1"/>
  <c r="B448" i="10"/>
  <c r="C448" i="10" s="1"/>
  <c r="B449" i="10"/>
  <c r="D449" i="10" s="1"/>
  <c r="B450" i="10"/>
  <c r="C450" i="10" s="1"/>
  <c r="B451" i="10"/>
  <c r="C451" i="10" s="1"/>
  <c r="B452" i="10"/>
  <c r="C452" i="10" s="1"/>
  <c r="B453" i="10"/>
  <c r="D453" i="10" s="1"/>
  <c r="B454" i="10"/>
  <c r="C454" i="10" s="1"/>
  <c r="B455" i="10"/>
  <c r="B456" i="10"/>
  <c r="C456" i="10" s="1"/>
  <c r="B457" i="10"/>
  <c r="B458" i="10"/>
  <c r="C458" i="10" s="1"/>
  <c r="B459" i="10"/>
  <c r="B460" i="10"/>
  <c r="C460" i="10" s="1"/>
  <c r="B461" i="10"/>
  <c r="B462" i="10"/>
  <c r="C462" i="10" s="1"/>
  <c r="B463" i="10"/>
  <c r="C463" i="10" s="1"/>
  <c r="B464" i="10"/>
  <c r="C464" i="10" s="1"/>
  <c r="B465" i="10"/>
  <c r="B466" i="10"/>
  <c r="C466" i="10" s="1"/>
  <c r="B467" i="10"/>
  <c r="C467" i="10" s="1"/>
  <c r="B468" i="10"/>
  <c r="C468" i="10" s="1"/>
  <c r="B469" i="10"/>
  <c r="D469" i="10" s="1"/>
  <c r="B470" i="10"/>
  <c r="C470" i="10" s="1"/>
  <c r="B471" i="10"/>
  <c r="B472" i="10"/>
  <c r="C472" i="10" s="1"/>
  <c r="B473" i="10"/>
  <c r="B474" i="10"/>
  <c r="C474" i="10" s="1"/>
  <c r="B475" i="10"/>
  <c r="B476" i="10"/>
  <c r="C476" i="10" s="1"/>
  <c r="B477" i="10"/>
  <c r="B478" i="10"/>
  <c r="C478" i="10" s="1"/>
  <c r="B479" i="10"/>
  <c r="C479" i="10" s="1"/>
  <c r="B480" i="10"/>
  <c r="C480" i="10" s="1"/>
  <c r="B481" i="10"/>
  <c r="D481" i="10" s="1"/>
  <c r="B482" i="10"/>
  <c r="C482" i="10" s="1"/>
  <c r="B483" i="10"/>
  <c r="C483" i="10" s="1"/>
  <c r="B484" i="10"/>
  <c r="C484" i="10" s="1"/>
  <c r="B485" i="10"/>
  <c r="D485" i="10" s="1"/>
  <c r="B486" i="10"/>
  <c r="C486" i="10" s="1"/>
  <c r="B487" i="10"/>
  <c r="B488" i="10"/>
  <c r="C488" i="10" s="1"/>
  <c r="B489" i="10"/>
  <c r="B490" i="10"/>
  <c r="C490" i="10" s="1"/>
  <c r="B491" i="10"/>
  <c r="B492" i="10"/>
  <c r="C492" i="10" s="1"/>
  <c r="B493" i="10"/>
  <c r="B494" i="10"/>
  <c r="C494" i="10" s="1"/>
  <c r="B495" i="10"/>
  <c r="C495" i="10" s="1"/>
  <c r="B496" i="10"/>
  <c r="C496" i="10" s="1"/>
  <c r="B497" i="10"/>
  <c r="D497" i="10" s="1"/>
  <c r="B498" i="10"/>
  <c r="C498" i="10" s="1"/>
  <c r="B499" i="10"/>
  <c r="C499" i="10" s="1"/>
  <c r="B500" i="10"/>
  <c r="C500" i="10" s="1"/>
  <c r="B501" i="10"/>
  <c r="D501" i="10" s="1"/>
  <c r="B6" i="10"/>
  <c r="C6" i="10" s="1"/>
  <c r="A8" i="10"/>
  <c r="A9" i="10"/>
  <c r="A10" i="10"/>
  <c r="A11" i="10"/>
  <c r="A12" i="10" s="1"/>
  <c r="A13" i="10" s="1"/>
  <c r="A14" i="10" s="1"/>
  <c r="A15" i="10" s="1"/>
  <c r="A7" i="10"/>
  <c r="B500" i="8"/>
  <c r="B499" i="8"/>
  <c r="C499" i="8" s="1"/>
  <c r="B498" i="8"/>
  <c r="B497" i="8"/>
  <c r="D496" i="8"/>
  <c r="C496" i="8"/>
  <c r="B496" i="8"/>
  <c r="B495" i="8"/>
  <c r="B494" i="8"/>
  <c r="B493" i="8"/>
  <c r="B492" i="8"/>
  <c r="C492" i="8" s="1"/>
  <c r="B491" i="8"/>
  <c r="C491" i="8" s="1"/>
  <c r="B490" i="8"/>
  <c r="C489" i="8"/>
  <c r="B489" i="8"/>
  <c r="D489" i="8" s="1"/>
  <c r="B488" i="8"/>
  <c r="D488" i="8" s="1"/>
  <c r="B487" i="8"/>
  <c r="D487" i="8" s="1"/>
  <c r="B486" i="8"/>
  <c r="B485" i="8"/>
  <c r="B484" i="8"/>
  <c r="D484" i="8" s="1"/>
  <c r="C483" i="8"/>
  <c r="B483" i="8"/>
  <c r="D483" i="8" s="1"/>
  <c r="B482" i="8"/>
  <c r="B481" i="8"/>
  <c r="D481" i="8" s="1"/>
  <c r="B480" i="8"/>
  <c r="D480" i="8" s="1"/>
  <c r="D479" i="8"/>
  <c r="B479" i="8"/>
  <c r="C479" i="8" s="1"/>
  <c r="B478" i="8"/>
  <c r="B477" i="8"/>
  <c r="D476" i="8"/>
  <c r="C476" i="8"/>
  <c r="B476" i="8"/>
  <c r="D475" i="8"/>
  <c r="B475" i="8"/>
  <c r="C475" i="8" s="1"/>
  <c r="B474" i="8"/>
  <c r="B473" i="8"/>
  <c r="D473" i="8" s="1"/>
  <c r="D472" i="8"/>
  <c r="B472" i="8"/>
  <c r="C472" i="8" s="1"/>
  <c r="B471" i="8"/>
  <c r="C471" i="8" s="1"/>
  <c r="B470" i="8"/>
  <c r="B469" i="8"/>
  <c r="B468" i="8"/>
  <c r="C468" i="8" s="1"/>
  <c r="D467" i="8"/>
  <c r="B467" i="8"/>
  <c r="C467" i="8" s="1"/>
  <c r="B466" i="8"/>
  <c r="B465" i="8"/>
  <c r="D465" i="8" s="1"/>
  <c r="B464" i="8"/>
  <c r="D464" i="8" s="1"/>
  <c r="B463" i="8"/>
  <c r="D463" i="8" s="1"/>
  <c r="B462" i="8"/>
  <c r="B461" i="8"/>
  <c r="B460" i="8"/>
  <c r="D460" i="8" s="1"/>
  <c r="B459" i="8"/>
  <c r="D459" i="8" s="1"/>
  <c r="B458" i="8"/>
  <c r="B457" i="8"/>
  <c r="D457" i="8" s="1"/>
  <c r="B456" i="8"/>
  <c r="D456" i="8" s="1"/>
  <c r="B455" i="8"/>
  <c r="D455" i="8" s="1"/>
  <c r="B454" i="8"/>
  <c r="B453" i="8"/>
  <c r="B452" i="8"/>
  <c r="D452" i="8" s="1"/>
  <c r="B451" i="8"/>
  <c r="D451" i="8" s="1"/>
  <c r="B450" i="8"/>
  <c r="B449" i="8"/>
  <c r="D449" i="8" s="1"/>
  <c r="B448" i="8"/>
  <c r="D448" i="8" s="1"/>
  <c r="B447" i="8"/>
  <c r="D447" i="8" s="1"/>
  <c r="B446" i="8"/>
  <c r="B445" i="8"/>
  <c r="D444" i="8"/>
  <c r="B444" i="8"/>
  <c r="C444" i="8" s="1"/>
  <c r="B443" i="8"/>
  <c r="C443" i="8" s="1"/>
  <c r="B442" i="8"/>
  <c r="B441" i="8"/>
  <c r="B440" i="8"/>
  <c r="D440" i="8" s="1"/>
  <c r="B439" i="8"/>
  <c r="C439" i="8" s="1"/>
  <c r="B438" i="8"/>
  <c r="B437" i="8"/>
  <c r="B436" i="8"/>
  <c r="D436" i="8" s="1"/>
  <c r="B435" i="8"/>
  <c r="C435" i="8" s="1"/>
  <c r="B434" i="8"/>
  <c r="B433" i="8"/>
  <c r="B432" i="8"/>
  <c r="C432" i="8" s="1"/>
  <c r="B431" i="8"/>
  <c r="C431" i="8" s="1"/>
  <c r="B430" i="8"/>
  <c r="B429" i="8"/>
  <c r="D429" i="8" s="1"/>
  <c r="B428" i="8"/>
  <c r="D428" i="8" s="1"/>
  <c r="B427" i="8"/>
  <c r="D427" i="8" s="1"/>
  <c r="B426" i="8"/>
  <c r="B425" i="8"/>
  <c r="B424" i="8"/>
  <c r="D424" i="8" s="1"/>
  <c r="B423" i="8"/>
  <c r="D423" i="8" s="1"/>
  <c r="B422" i="8"/>
  <c r="B421" i="8"/>
  <c r="D421" i="8" s="1"/>
  <c r="B420" i="8"/>
  <c r="D420" i="8" s="1"/>
  <c r="C419" i="8"/>
  <c r="B419" i="8"/>
  <c r="D419" i="8" s="1"/>
  <c r="B418" i="8"/>
  <c r="B417" i="8"/>
  <c r="C416" i="8"/>
  <c r="B416" i="8"/>
  <c r="D416" i="8" s="1"/>
  <c r="B415" i="8"/>
  <c r="D415" i="8" s="1"/>
  <c r="B414" i="8"/>
  <c r="C413" i="8"/>
  <c r="B413" i="8"/>
  <c r="D413" i="8" s="1"/>
  <c r="D412" i="8"/>
  <c r="C412" i="8"/>
  <c r="B412" i="8"/>
  <c r="B411" i="8"/>
  <c r="D411" i="8" s="1"/>
  <c r="B410" i="8"/>
  <c r="B409" i="8"/>
  <c r="B408" i="8"/>
  <c r="C408" i="8" s="1"/>
  <c r="B407" i="8"/>
  <c r="D407" i="8" s="1"/>
  <c r="B406" i="8"/>
  <c r="B405" i="8"/>
  <c r="D405" i="8" s="1"/>
  <c r="B404" i="8"/>
  <c r="C404" i="8" s="1"/>
  <c r="B403" i="8"/>
  <c r="C403" i="8" s="1"/>
  <c r="B402" i="8"/>
  <c r="B401" i="8"/>
  <c r="D401" i="8" s="1"/>
  <c r="D400" i="8"/>
  <c r="B400" i="8"/>
  <c r="C400" i="8" s="1"/>
  <c r="B399" i="8"/>
  <c r="C399" i="8" s="1"/>
  <c r="B398" i="8"/>
  <c r="B397" i="8"/>
  <c r="D397" i="8" s="1"/>
  <c r="B396" i="8"/>
  <c r="C396" i="8" s="1"/>
  <c r="B395" i="8"/>
  <c r="C395" i="8" s="1"/>
  <c r="B394" i="8"/>
  <c r="B393" i="8"/>
  <c r="D393" i="8" s="1"/>
  <c r="B392" i="8"/>
  <c r="C392" i="8" s="1"/>
  <c r="B391" i="8"/>
  <c r="C391" i="8" s="1"/>
  <c r="B390" i="8"/>
  <c r="B389" i="8"/>
  <c r="D389" i="8" s="1"/>
  <c r="B388" i="8"/>
  <c r="C388" i="8" s="1"/>
  <c r="B387" i="8"/>
  <c r="C387" i="8" s="1"/>
  <c r="B386" i="8"/>
  <c r="B385" i="8"/>
  <c r="D385" i="8" s="1"/>
  <c r="B384" i="8"/>
  <c r="C384" i="8" s="1"/>
  <c r="B383" i="8"/>
  <c r="C383" i="8" s="1"/>
  <c r="B382" i="8"/>
  <c r="B381" i="8"/>
  <c r="D381" i="8" s="1"/>
  <c r="B380" i="8"/>
  <c r="C380" i="8" s="1"/>
  <c r="B379" i="8"/>
  <c r="C379" i="8" s="1"/>
  <c r="B378" i="8"/>
  <c r="B377" i="8"/>
  <c r="D377" i="8" s="1"/>
  <c r="B376" i="8"/>
  <c r="C376" i="8" s="1"/>
  <c r="B375" i="8"/>
  <c r="C375" i="8" s="1"/>
  <c r="B374" i="8"/>
  <c r="B373" i="8"/>
  <c r="D373" i="8" s="1"/>
  <c r="B372" i="8"/>
  <c r="C372" i="8" s="1"/>
  <c r="B371" i="8"/>
  <c r="C371" i="8" s="1"/>
  <c r="B370" i="8"/>
  <c r="B369" i="8"/>
  <c r="D369" i="8" s="1"/>
  <c r="B368" i="8"/>
  <c r="C368" i="8" s="1"/>
  <c r="B367" i="8"/>
  <c r="C367" i="8" s="1"/>
  <c r="B366" i="8"/>
  <c r="B365" i="8"/>
  <c r="D365" i="8" s="1"/>
  <c r="B364" i="8"/>
  <c r="D364" i="8" s="1"/>
  <c r="D363" i="8"/>
  <c r="B363" i="8"/>
  <c r="C363" i="8" s="1"/>
  <c r="B362" i="8"/>
  <c r="B361" i="8"/>
  <c r="D361" i="8" s="1"/>
  <c r="B360" i="8"/>
  <c r="D360" i="8" s="1"/>
  <c r="B359" i="8"/>
  <c r="C359" i="8" s="1"/>
  <c r="B358" i="8"/>
  <c r="B357" i="8"/>
  <c r="D357" i="8" s="1"/>
  <c r="B356" i="8"/>
  <c r="D356" i="8" s="1"/>
  <c r="B355" i="8"/>
  <c r="C355" i="8" s="1"/>
  <c r="B354" i="8"/>
  <c r="B353" i="8"/>
  <c r="D353" i="8" s="1"/>
  <c r="B352" i="8"/>
  <c r="D352" i="8" s="1"/>
  <c r="B351" i="8"/>
  <c r="C351" i="8" s="1"/>
  <c r="B350" i="8"/>
  <c r="B349" i="8"/>
  <c r="D349" i="8" s="1"/>
  <c r="B348" i="8"/>
  <c r="D348" i="8" s="1"/>
  <c r="B347" i="8"/>
  <c r="C347" i="8" s="1"/>
  <c r="B346" i="8"/>
  <c r="B345" i="8"/>
  <c r="D345" i="8" s="1"/>
  <c r="B344" i="8"/>
  <c r="D344" i="8" s="1"/>
  <c r="B343" i="8"/>
  <c r="C343" i="8" s="1"/>
  <c r="B342" i="8"/>
  <c r="B341" i="8"/>
  <c r="D341" i="8" s="1"/>
  <c r="B340" i="8"/>
  <c r="D340" i="8" s="1"/>
  <c r="B339" i="8"/>
  <c r="C339" i="8" s="1"/>
  <c r="B338" i="8"/>
  <c r="B337" i="8"/>
  <c r="D337" i="8" s="1"/>
  <c r="B336" i="8"/>
  <c r="D336" i="8" s="1"/>
  <c r="B335" i="8"/>
  <c r="C335" i="8" s="1"/>
  <c r="B334" i="8"/>
  <c r="B333" i="8"/>
  <c r="D333" i="8" s="1"/>
  <c r="B332" i="8"/>
  <c r="D332" i="8" s="1"/>
  <c r="B331" i="8"/>
  <c r="C331" i="8" s="1"/>
  <c r="B330" i="8"/>
  <c r="B329" i="8"/>
  <c r="C329" i="8" s="1"/>
  <c r="B328" i="8"/>
  <c r="D328" i="8" s="1"/>
  <c r="D327" i="8"/>
  <c r="B327" i="8"/>
  <c r="C327" i="8" s="1"/>
  <c r="C326" i="8"/>
  <c r="B326" i="8"/>
  <c r="D326" i="8" s="1"/>
  <c r="B325" i="8"/>
  <c r="B324" i="8"/>
  <c r="D324" i="8" s="1"/>
  <c r="B323" i="8"/>
  <c r="B322" i="8"/>
  <c r="D321" i="8"/>
  <c r="B321" i="8"/>
  <c r="C321" i="8" s="1"/>
  <c r="B320" i="8"/>
  <c r="D320" i="8" s="1"/>
  <c r="B319" i="8"/>
  <c r="C319" i="8" s="1"/>
  <c r="B318" i="8"/>
  <c r="D318" i="8" s="1"/>
  <c r="B317" i="8"/>
  <c r="B316" i="8"/>
  <c r="B315" i="8"/>
  <c r="B314" i="8"/>
  <c r="D314" i="8" s="1"/>
  <c r="B313" i="8"/>
  <c r="C313" i="8" s="1"/>
  <c r="B312" i="8"/>
  <c r="D312" i="8" s="1"/>
  <c r="D311" i="8"/>
  <c r="B311" i="8"/>
  <c r="C311" i="8" s="1"/>
  <c r="B310" i="8"/>
  <c r="D310" i="8" s="1"/>
  <c r="B309" i="8"/>
  <c r="B308" i="8"/>
  <c r="D308" i="8" s="1"/>
  <c r="B307" i="8"/>
  <c r="B306" i="8"/>
  <c r="C306" i="8" s="1"/>
  <c r="B305" i="8"/>
  <c r="C305" i="8" s="1"/>
  <c r="B304" i="8"/>
  <c r="D304" i="8" s="1"/>
  <c r="D303" i="8"/>
  <c r="B303" i="8"/>
  <c r="C303" i="8" s="1"/>
  <c r="B302" i="8"/>
  <c r="D302" i="8" s="1"/>
  <c r="B301" i="8"/>
  <c r="B300" i="8"/>
  <c r="D300" i="8" s="1"/>
  <c r="B299" i="8"/>
  <c r="B298" i="8"/>
  <c r="C298" i="8" s="1"/>
  <c r="B297" i="8"/>
  <c r="C297" i="8" s="1"/>
  <c r="B296" i="8"/>
  <c r="D296" i="8" s="1"/>
  <c r="D295" i="8"/>
  <c r="B295" i="8"/>
  <c r="C295" i="8" s="1"/>
  <c r="B294" i="8"/>
  <c r="C294" i="8" s="1"/>
  <c r="B293" i="8"/>
  <c r="B292" i="8"/>
  <c r="D292" i="8" s="1"/>
  <c r="B291" i="8"/>
  <c r="D290" i="8"/>
  <c r="B290" i="8"/>
  <c r="C290" i="8" s="1"/>
  <c r="D289" i="8"/>
  <c r="B289" i="8"/>
  <c r="C289" i="8" s="1"/>
  <c r="B288" i="8"/>
  <c r="D288" i="8" s="1"/>
  <c r="B287" i="8"/>
  <c r="C287" i="8" s="1"/>
  <c r="B286" i="8"/>
  <c r="C286" i="8" s="1"/>
  <c r="B285" i="8"/>
  <c r="B284" i="8"/>
  <c r="D284" i="8" s="1"/>
  <c r="B283" i="8"/>
  <c r="D282" i="8"/>
  <c r="B282" i="8"/>
  <c r="C282" i="8" s="1"/>
  <c r="D281" i="8"/>
  <c r="B281" i="8"/>
  <c r="C281" i="8" s="1"/>
  <c r="B280" i="8"/>
  <c r="D280" i="8" s="1"/>
  <c r="B279" i="8"/>
  <c r="C279" i="8" s="1"/>
  <c r="B278" i="8"/>
  <c r="C278" i="8" s="1"/>
  <c r="B277" i="8"/>
  <c r="B276" i="8"/>
  <c r="D276" i="8" s="1"/>
  <c r="B275" i="8"/>
  <c r="B274" i="8"/>
  <c r="D274" i="8" s="1"/>
  <c r="B273" i="8"/>
  <c r="C273" i="8" s="1"/>
  <c r="B272" i="8"/>
  <c r="D272" i="8" s="1"/>
  <c r="B271" i="8"/>
  <c r="C271" i="8" s="1"/>
  <c r="B270" i="8"/>
  <c r="C270" i="8" s="1"/>
  <c r="B269" i="8"/>
  <c r="B268" i="8"/>
  <c r="D268" i="8" s="1"/>
  <c r="B267" i="8"/>
  <c r="B266" i="8"/>
  <c r="D266" i="8" s="1"/>
  <c r="B265" i="8"/>
  <c r="C265" i="8" s="1"/>
  <c r="B264" i="8"/>
  <c r="D264" i="8" s="1"/>
  <c r="B263" i="8"/>
  <c r="C263" i="8" s="1"/>
  <c r="B262" i="8"/>
  <c r="C262" i="8" s="1"/>
  <c r="B261" i="8"/>
  <c r="B260" i="8"/>
  <c r="D260" i="8" s="1"/>
  <c r="B259" i="8"/>
  <c r="B258" i="8"/>
  <c r="C258" i="8" s="1"/>
  <c r="B257" i="8"/>
  <c r="C257" i="8" s="1"/>
  <c r="B256" i="8"/>
  <c r="D256" i="8" s="1"/>
  <c r="B255" i="8"/>
  <c r="C255" i="8" s="1"/>
  <c r="B254" i="8"/>
  <c r="C254" i="8" s="1"/>
  <c r="B253" i="8"/>
  <c r="B252" i="8"/>
  <c r="D252" i="8" s="1"/>
  <c r="B251" i="8"/>
  <c r="C250" i="8"/>
  <c r="B250" i="8"/>
  <c r="D250" i="8" s="1"/>
  <c r="B249" i="8"/>
  <c r="C249" i="8" s="1"/>
  <c r="B248" i="8"/>
  <c r="D248" i="8" s="1"/>
  <c r="B247" i="8"/>
  <c r="C247" i="8" s="1"/>
  <c r="B246" i="8"/>
  <c r="C246" i="8" s="1"/>
  <c r="B245" i="8"/>
  <c r="B244" i="8"/>
  <c r="D244" i="8" s="1"/>
  <c r="B243" i="8"/>
  <c r="B242" i="8"/>
  <c r="C242" i="8" s="1"/>
  <c r="B241" i="8"/>
  <c r="C241" i="8" s="1"/>
  <c r="B240" i="8"/>
  <c r="D240" i="8" s="1"/>
  <c r="B239" i="8"/>
  <c r="C239" i="8" s="1"/>
  <c r="B238" i="8"/>
  <c r="C238" i="8" s="1"/>
  <c r="B237" i="8"/>
  <c r="B236" i="8"/>
  <c r="D236" i="8" s="1"/>
  <c r="B235" i="8"/>
  <c r="B234" i="8"/>
  <c r="C234" i="8" s="1"/>
  <c r="B233" i="8"/>
  <c r="C233" i="8" s="1"/>
  <c r="B232" i="8"/>
  <c r="D232" i="8" s="1"/>
  <c r="B231" i="8"/>
  <c r="C231" i="8" s="1"/>
  <c r="B230" i="8"/>
  <c r="C230" i="8" s="1"/>
  <c r="B229" i="8"/>
  <c r="B228" i="8"/>
  <c r="D228" i="8" s="1"/>
  <c r="B227" i="8"/>
  <c r="B226" i="8"/>
  <c r="D226" i="8" s="1"/>
  <c r="B225" i="8"/>
  <c r="C225" i="8" s="1"/>
  <c r="B224" i="8"/>
  <c r="D224" i="8" s="1"/>
  <c r="B223" i="8"/>
  <c r="C223" i="8" s="1"/>
  <c r="B222" i="8"/>
  <c r="D222" i="8" s="1"/>
  <c r="B221" i="8"/>
  <c r="C221" i="8" s="1"/>
  <c r="B220" i="8"/>
  <c r="D220" i="8" s="1"/>
  <c r="B219" i="8"/>
  <c r="C219" i="8" s="1"/>
  <c r="B218" i="8"/>
  <c r="D218" i="8" s="1"/>
  <c r="B217" i="8"/>
  <c r="C217" i="8" s="1"/>
  <c r="B216" i="8"/>
  <c r="D216" i="8" s="1"/>
  <c r="B215" i="8"/>
  <c r="C215" i="8" s="1"/>
  <c r="B214" i="8"/>
  <c r="D214" i="8" s="1"/>
  <c r="B213" i="8"/>
  <c r="C213" i="8" s="1"/>
  <c r="B212" i="8"/>
  <c r="D212" i="8" s="1"/>
  <c r="B211" i="8"/>
  <c r="C211" i="8" s="1"/>
  <c r="B210" i="8"/>
  <c r="D210" i="8" s="1"/>
  <c r="B209" i="8"/>
  <c r="C209" i="8" s="1"/>
  <c r="B208" i="8"/>
  <c r="C208" i="8" s="1"/>
  <c r="B207" i="8"/>
  <c r="C207" i="8" s="1"/>
  <c r="B206" i="8"/>
  <c r="D206" i="8" s="1"/>
  <c r="B205" i="8"/>
  <c r="C205" i="8" s="1"/>
  <c r="B204" i="8"/>
  <c r="C204" i="8" s="1"/>
  <c r="B203" i="8"/>
  <c r="C203" i="8" s="1"/>
  <c r="B202" i="8"/>
  <c r="D202" i="8" s="1"/>
  <c r="B201" i="8"/>
  <c r="C201" i="8" s="1"/>
  <c r="B200" i="8"/>
  <c r="C200" i="8" s="1"/>
  <c r="B199" i="8"/>
  <c r="C199" i="8" s="1"/>
  <c r="B198" i="8"/>
  <c r="D198" i="8" s="1"/>
  <c r="B197" i="8"/>
  <c r="C197" i="8" s="1"/>
  <c r="B196" i="8"/>
  <c r="D196" i="8" s="1"/>
  <c r="B195" i="8"/>
  <c r="C195" i="8" s="1"/>
  <c r="B194" i="8"/>
  <c r="D194" i="8" s="1"/>
  <c r="B193" i="8"/>
  <c r="C193" i="8" s="1"/>
  <c r="B192" i="8"/>
  <c r="D192" i="8" s="1"/>
  <c r="B191" i="8"/>
  <c r="C191" i="8" s="1"/>
  <c r="B190" i="8"/>
  <c r="D190" i="8" s="1"/>
  <c r="B189" i="8"/>
  <c r="C189" i="8" s="1"/>
  <c r="B188" i="8"/>
  <c r="D188" i="8" s="1"/>
  <c r="B187" i="8"/>
  <c r="C187" i="8" s="1"/>
  <c r="B186" i="8"/>
  <c r="D186" i="8" s="1"/>
  <c r="B185" i="8"/>
  <c r="C185" i="8" s="1"/>
  <c r="B184" i="8"/>
  <c r="D184" i="8" s="1"/>
  <c r="B183" i="8"/>
  <c r="C183" i="8" s="1"/>
  <c r="B182" i="8"/>
  <c r="D182" i="8" s="1"/>
  <c r="B181" i="8"/>
  <c r="C181" i="8" s="1"/>
  <c r="B180" i="8"/>
  <c r="C180" i="8" s="1"/>
  <c r="B179" i="8"/>
  <c r="C179" i="8" s="1"/>
  <c r="B178" i="8"/>
  <c r="D178" i="8" s="1"/>
  <c r="B177" i="8"/>
  <c r="C177" i="8" s="1"/>
  <c r="B176" i="8"/>
  <c r="C176" i="8" s="1"/>
  <c r="B175" i="8"/>
  <c r="C175" i="8" s="1"/>
  <c r="B174" i="8"/>
  <c r="D174" i="8" s="1"/>
  <c r="B173" i="8"/>
  <c r="C173" i="8" s="1"/>
  <c r="B172" i="8"/>
  <c r="C172" i="8" s="1"/>
  <c r="B171" i="8"/>
  <c r="C171" i="8" s="1"/>
  <c r="B170" i="8"/>
  <c r="D170" i="8" s="1"/>
  <c r="B169" i="8"/>
  <c r="C169" i="8" s="1"/>
  <c r="B168" i="8"/>
  <c r="C168" i="8" s="1"/>
  <c r="B167" i="8"/>
  <c r="C167" i="8" s="1"/>
  <c r="B166" i="8"/>
  <c r="D166" i="8" s="1"/>
  <c r="B165" i="8"/>
  <c r="C165" i="8" s="1"/>
  <c r="B164" i="8"/>
  <c r="D164" i="8" s="1"/>
  <c r="B163" i="8"/>
  <c r="C163" i="8" s="1"/>
  <c r="B162" i="8"/>
  <c r="D162" i="8" s="1"/>
  <c r="B161" i="8"/>
  <c r="C161" i="8" s="1"/>
  <c r="B160" i="8"/>
  <c r="B159" i="8"/>
  <c r="C159" i="8" s="1"/>
  <c r="B158" i="8"/>
  <c r="D158" i="8" s="1"/>
  <c r="D157" i="8"/>
  <c r="B157" i="8"/>
  <c r="C157" i="8" s="1"/>
  <c r="B156" i="8"/>
  <c r="D156" i="8" s="1"/>
  <c r="B155" i="8"/>
  <c r="C155" i="8" s="1"/>
  <c r="B154" i="8"/>
  <c r="D154" i="8" s="1"/>
  <c r="B153" i="8"/>
  <c r="C153" i="8" s="1"/>
  <c r="B152" i="8"/>
  <c r="D152" i="8" s="1"/>
  <c r="B151" i="8"/>
  <c r="C151" i="8" s="1"/>
  <c r="B150" i="8"/>
  <c r="D150" i="8" s="1"/>
  <c r="B149" i="8"/>
  <c r="C149" i="8" s="1"/>
  <c r="B148" i="8"/>
  <c r="D148" i="8" s="1"/>
  <c r="B147" i="8"/>
  <c r="C147" i="8" s="1"/>
  <c r="B146" i="8"/>
  <c r="D146" i="8" s="1"/>
  <c r="B145" i="8"/>
  <c r="C145" i="8" s="1"/>
  <c r="C144" i="8"/>
  <c r="B144" i="8"/>
  <c r="D144" i="8" s="1"/>
  <c r="B143" i="8"/>
  <c r="C143" i="8" s="1"/>
  <c r="B142" i="8"/>
  <c r="D142" i="8" s="1"/>
  <c r="B141" i="8"/>
  <c r="C141" i="8" s="1"/>
  <c r="B140" i="8"/>
  <c r="C140" i="8" s="1"/>
  <c r="B139" i="8"/>
  <c r="C139" i="8" s="1"/>
  <c r="B138" i="8"/>
  <c r="D138" i="8" s="1"/>
  <c r="B137" i="8"/>
  <c r="C137" i="8" s="1"/>
  <c r="D136" i="8"/>
  <c r="B136" i="8"/>
  <c r="C136" i="8" s="1"/>
  <c r="B135" i="8"/>
  <c r="C135" i="8" s="1"/>
  <c r="B134" i="8"/>
  <c r="D134" i="8" s="1"/>
  <c r="B133" i="8"/>
  <c r="C133" i="8" s="1"/>
  <c r="B132" i="8"/>
  <c r="D132" i="8" s="1"/>
  <c r="B131" i="8"/>
  <c r="C131" i="8" s="1"/>
  <c r="B130" i="8"/>
  <c r="D130" i="8" s="1"/>
  <c r="B129" i="8"/>
  <c r="C129" i="8" s="1"/>
  <c r="B128" i="8"/>
  <c r="D128" i="8" s="1"/>
  <c r="B127" i="8"/>
  <c r="C127" i="8" s="1"/>
  <c r="B126" i="8"/>
  <c r="D126" i="8" s="1"/>
  <c r="B125" i="8"/>
  <c r="C125" i="8" s="1"/>
  <c r="B124" i="8"/>
  <c r="D124" i="8" s="1"/>
  <c r="B123" i="8"/>
  <c r="C123" i="8" s="1"/>
  <c r="B122" i="8"/>
  <c r="D122" i="8" s="1"/>
  <c r="B121" i="8"/>
  <c r="C121" i="8" s="1"/>
  <c r="B120" i="8"/>
  <c r="D120" i="8" s="1"/>
  <c r="B119" i="8"/>
  <c r="C119" i="8" s="1"/>
  <c r="B118" i="8"/>
  <c r="D118" i="8" s="1"/>
  <c r="B117" i="8"/>
  <c r="C117" i="8" s="1"/>
  <c r="D116" i="8"/>
  <c r="B116" i="8"/>
  <c r="C116" i="8" s="1"/>
  <c r="B115" i="8"/>
  <c r="C115" i="8" s="1"/>
  <c r="B114" i="8"/>
  <c r="D114" i="8" s="1"/>
  <c r="B113" i="8"/>
  <c r="C113" i="8" s="1"/>
  <c r="B112" i="8"/>
  <c r="D112" i="8" s="1"/>
  <c r="B111" i="8"/>
  <c r="C111" i="8" s="1"/>
  <c r="B110" i="8"/>
  <c r="D110" i="8" s="1"/>
  <c r="B109" i="8"/>
  <c r="C109" i="8" s="1"/>
  <c r="B108" i="8"/>
  <c r="D108" i="8" s="1"/>
  <c r="B107" i="8"/>
  <c r="C107" i="8" s="1"/>
  <c r="B106" i="8"/>
  <c r="D106" i="8" s="1"/>
  <c r="B105" i="8"/>
  <c r="C105" i="8" s="1"/>
  <c r="B104" i="8"/>
  <c r="D104" i="8" s="1"/>
  <c r="B103" i="8"/>
  <c r="C103" i="8" s="1"/>
  <c r="B102" i="8"/>
  <c r="D102" i="8" s="1"/>
  <c r="B101" i="8"/>
  <c r="C101" i="8" s="1"/>
  <c r="B100" i="8"/>
  <c r="D100" i="8" s="1"/>
  <c r="B99" i="8"/>
  <c r="C99" i="8" s="1"/>
  <c r="B98" i="8"/>
  <c r="D98" i="8" s="1"/>
  <c r="B97" i="8"/>
  <c r="C97" i="8" s="1"/>
  <c r="B96" i="8"/>
  <c r="D96" i="8" s="1"/>
  <c r="B95" i="8"/>
  <c r="C95" i="8" s="1"/>
  <c r="B94" i="8"/>
  <c r="D94" i="8" s="1"/>
  <c r="B93" i="8"/>
  <c r="C93" i="8" s="1"/>
  <c r="B92" i="8"/>
  <c r="C92" i="8" s="1"/>
  <c r="B91" i="8"/>
  <c r="C91" i="8" s="1"/>
  <c r="B90" i="8"/>
  <c r="D90" i="8" s="1"/>
  <c r="B89" i="8"/>
  <c r="C89" i="8" s="1"/>
  <c r="B88" i="8"/>
  <c r="D88" i="8" s="1"/>
  <c r="B87" i="8"/>
  <c r="C87" i="8" s="1"/>
  <c r="B86" i="8"/>
  <c r="D86" i="8" s="1"/>
  <c r="B85" i="8"/>
  <c r="C85" i="8" s="1"/>
  <c r="B84" i="8"/>
  <c r="C84" i="8" s="1"/>
  <c r="B83" i="8"/>
  <c r="C83" i="8" s="1"/>
  <c r="B82" i="8"/>
  <c r="D82" i="8" s="1"/>
  <c r="B81" i="8"/>
  <c r="C81" i="8" s="1"/>
  <c r="B80" i="8"/>
  <c r="D80" i="8" s="1"/>
  <c r="B79" i="8"/>
  <c r="C79" i="8" s="1"/>
  <c r="B78" i="8"/>
  <c r="D78" i="8" s="1"/>
  <c r="B77" i="8"/>
  <c r="C77" i="8" s="1"/>
  <c r="B76" i="8"/>
  <c r="C76" i="8" s="1"/>
  <c r="B75" i="8"/>
  <c r="C75" i="8" s="1"/>
  <c r="B74" i="8"/>
  <c r="D74" i="8" s="1"/>
  <c r="B73" i="8"/>
  <c r="C73" i="8" s="1"/>
  <c r="B72" i="8"/>
  <c r="D72" i="8" s="1"/>
  <c r="B71" i="8"/>
  <c r="C71" i="8" s="1"/>
  <c r="B70" i="8"/>
  <c r="D70" i="8" s="1"/>
  <c r="B69" i="8"/>
  <c r="C69" i="8" s="1"/>
  <c r="B68" i="8"/>
  <c r="C68" i="8" s="1"/>
  <c r="B67" i="8"/>
  <c r="C67" i="8" s="1"/>
  <c r="B66" i="8"/>
  <c r="D66" i="8" s="1"/>
  <c r="B65" i="8"/>
  <c r="C65" i="8" s="1"/>
  <c r="B64" i="8"/>
  <c r="D64" i="8" s="1"/>
  <c r="B63" i="8"/>
  <c r="C63" i="8" s="1"/>
  <c r="B62" i="8"/>
  <c r="D62" i="8" s="1"/>
  <c r="B61" i="8"/>
  <c r="C61" i="8" s="1"/>
  <c r="B60" i="8"/>
  <c r="C60" i="8" s="1"/>
  <c r="B59" i="8"/>
  <c r="C59" i="8" s="1"/>
  <c r="B58" i="8"/>
  <c r="D58" i="8" s="1"/>
  <c r="B57" i="8"/>
  <c r="C57" i="8" s="1"/>
  <c r="B56" i="8"/>
  <c r="C56" i="8" s="1"/>
  <c r="B55" i="8"/>
  <c r="C55" i="8" s="1"/>
  <c r="B54" i="8"/>
  <c r="D54" i="8" s="1"/>
  <c r="B53" i="8"/>
  <c r="C53" i="8" s="1"/>
  <c r="B52" i="8"/>
  <c r="C52" i="8" s="1"/>
  <c r="B51" i="8"/>
  <c r="C51" i="8" s="1"/>
  <c r="B50" i="8"/>
  <c r="D50" i="8" s="1"/>
  <c r="B49" i="8"/>
  <c r="C49" i="8" s="1"/>
  <c r="C48" i="8"/>
  <c r="B48" i="8"/>
  <c r="D48" i="8" s="1"/>
  <c r="B47" i="8"/>
  <c r="C47" i="8" s="1"/>
  <c r="B46" i="8"/>
  <c r="D46" i="8" s="1"/>
  <c r="B45" i="8"/>
  <c r="C45" i="8" s="1"/>
  <c r="B44" i="8"/>
  <c r="C44" i="8" s="1"/>
  <c r="B43" i="8"/>
  <c r="C43" i="8" s="1"/>
  <c r="B42" i="8"/>
  <c r="D42" i="8" s="1"/>
  <c r="B41" i="8"/>
  <c r="C41" i="8" s="1"/>
  <c r="B40" i="8"/>
  <c r="D40" i="8" s="1"/>
  <c r="B39" i="8"/>
  <c r="C39" i="8" s="1"/>
  <c r="B38" i="8"/>
  <c r="D38" i="8" s="1"/>
  <c r="B37" i="8"/>
  <c r="C37" i="8" s="1"/>
  <c r="D36" i="8"/>
  <c r="B36" i="8"/>
  <c r="C36" i="8" s="1"/>
  <c r="B35" i="8"/>
  <c r="C35" i="8" s="1"/>
  <c r="B34" i="8"/>
  <c r="D34" i="8" s="1"/>
  <c r="B33" i="8"/>
  <c r="C33" i="8" s="1"/>
  <c r="B32" i="8"/>
  <c r="D32" i="8" s="1"/>
  <c r="B31" i="8"/>
  <c r="C31" i="8" s="1"/>
  <c r="B30" i="8"/>
  <c r="D30" i="8" s="1"/>
  <c r="B29" i="8"/>
  <c r="C29" i="8" s="1"/>
  <c r="B28" i="8"/>
  <c r="C28" i="8" s="1"/>
  <c r="B27" i="8"/>
  <c r="C27" i="8" s="1"/>
  <c r="B26" i="8"/>
  <c r="D26" i="8" s="1"/>
  <c r="B25" i="8"/>
  <c r="C25" i="8" s="1"/>
  <c r="D24" i="8"/>
  <c r="B24" i="8"/>
  <c r="C24" i="8" s="1"/>
  <c r="B23" i="8"/>
  <c r="C23" i="8" s="1"/>
  <c r="B22" i="8"/>
  <c r="D22" i="8" s="1"/>
  <c r="B21" i="8"/>
  <c r="C21" i="8" s="1"/>
  <c r="B20" i="8"/>
  <c r="C20" i="8" s="1"/>
  <c r="B19" i="8"/>
  <c r="C19" i="8" s="1"/>
  <c r="B18" i="8"/>
  <c r="D18" i="8" s="1"/>
  <c r="B17" i="8"/>
  <c r="D17" i="8" s="1"/>
  <c r="B16" i="8"/>
  <c r="F16" i="8" s="1"/>
  <c r="B15" i="8"/>
  <c r="B14" i="8"/>
  <c r="B13" i="8"/>
  <c r="F13" i="8" s="1"/>
  <c r="B12" i="8"/>
  <c r="C12" i="8" s="1"/>
  <c r="B11" i="8"/>
  <c r="F11" i="8" s="1"/>
  <c r="B10" i="8"/>
  <c r="C9" i="8"/>
  <c r="B9" i="8"/>
  <c r="F9" i="8" s="1"/>
  <c r="B8" i="8"/>
  <c r="B7" i="8"/>
  <c r="C7" i="8" s="1"/>
  <c r="A7" i="8"/>
  <c r="A8" i="8" s="1"/>
  <c r="A9" i="8" s="1"/>
  <c r="A10" i="8" s="1"/>
  <c r="A11" i="8" s="1"/>
  <c r="A12" i="8" s="1"/>
  <c r="A13" i="8" s="1"/>
  <c r="A14" i="8" s="1"/>
  <c r="B6" i="8"/>
  <c r="F6" i="8" s="1"/>
  <c r="A6" i="8"/>
  <c r="B5" i="8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D232" i="4" s="1"/>
  <c r="B233" i="4"/>
  <c r="B234" i="4"/>
  <c r="B235" i="4"/>
  <c r="B236" i="4"/>
  <c r="D236" i="4" s="1"/>
  <c r="B237" i="4"/>
  <c r="B238" i="4"/>
  <c r="B239" i="4"/>
  <c r="B240" i="4"/>
  <c r="D240" i="4" s="1"/>
  <c r="B241" i="4"/>
  <c r="B242" i="4"/>
  <c r="B243" i="4"/>
  <c r="B244" i="4"/>
  <c r="D244" i="4" s="1"/>
  <c r="B245" i="4"/>
  <c r="B246" i="4"/>
  <c r="B247" i="4"/>
  <c r="B248" i="4"/>
  <c r="D248" i="4" s="1"/>
  <c r="B249" i="4"/>
  <c r="B250" i="4"/>
  <c r="B251" i="4"/>
  <c r="D251" i="4" s="1"/>
  <c r="B252" i="4"/>
  <c r="D252" i="4" s="1"/>
  <c r="B253" i="4"/>
  <c r="D253" i="4" s="1"/>
  <c r="B254" i="4"/>
  <c r="B255" i="4"/>
  <c r="D255" i="4" s="1"/>
  <c r="B256" i="4"/>
  <c r="D256" i="4" s="1"/>
  <c r="B257" i="4"/>
  <c r="D257" i="4" s="1"/>
  <c r="B258" i="4"/>
  <c r="B259" i="4"/>
  <c r="D259" i="4" s="1"/>
  <c r="B260" i="4"/>
  <c r="D260" i="4" s="1"/>
  <c r="B261" i="4"/>
  <c r="D261" i="4" s="1"/>
  <c r="B262" i="4"/>
  <c r="B263" i="4"/>
  <c r="D263" i="4" s="1"/>
  <c r="B264" i="4"/>
  <c r="D264" i="4" s="1"/>
  <c r="B265" i="4"/>
  <c r="D265" i="4" s="1"/>
  <c r="B266" i="4"/>
  <c r="B267" i="4"/>
  <c r="D267" i="4" s="1"/>
  <c r="B268" i="4"/>
  <c r="D268" i="4" s="1"/>
  <c r="B269" i="4"/>
  <c r="D269" i="4" s="1"/>
  <c r="B270" i="4"/>
  <c r="B271" i="4"/>
  <c r="D271" i="4" s="1"/>
  <c r="B272" i="4"/>
  <c r="D272" i="4" s="1"/>
  <c r="B273" i="4"/>
  <c r="D273" i="4" s="1"/>
  <c r="B274" i="4"/>
  <c r="B275" i="4"/>
  <c r="D275" i="4" s="1"/>
  <c r="B276" i="4"/>
  <c r="D276" i="4" s="1"/>
  <c r="B277" i="4"/>
  <c r="D277" i="4" s="1"/>
  <c r="B278" i="4"/>
  <c r="B279" i="4"/>
  <c r="D279" i="4" s="1"/>
  <c r="B280" i="4"/>
  <c r="D280" i="4" s="1"/>
  <c r="B281" i="4"/>
  <c r="D281" i="4" s="1"/>
  <c r="B282" i="4"/>
  <c r="B283" i="4"/>
  <c r="D283" i="4" s="1"/>
  <c r="B284" i="4"/>
  <c r="D284" i="4" s="1"/>
  <c r="B285" i="4"/>
  <c r="D285" i="4" s="1"/>
  <c r="B286" i="4"/>
  <c r="B287" i="4"/>
  <c r="D287" i="4" s="1"/>
  <c r="B288" i="4"/>
  <c r="D288" i="4" s="1"/>
  <c r="B289" i="4"/>
  <c r="D289" i="4" s="1"/>
  <c r="B290" i="4"/>
  <c r="B291" i="4"/>
  <c r="D291" i="4" s="1"/>
  <c r="B292" i="4"/>
  <c r="D292" i="4" s="1"/>
  <c r="B293" i="4"/>
  <c r="D293" i="4" s="1"/>
  <c r="B294" i="4"/>
  <c r="B295" i="4"/>
  <c r="D295" i="4" s="1"/>
  <c r="B296" i="4"/>
  <c r="D296" i="4" s="1"/>
  <c r="B297" i="4"/>
  <c r="D297" i="4" s="1"/>
  <c r="B298" i="4"/>
  <c r="B299" i="4"/>
  <c r="D299" i="4" s="1"/>
  <c r="B300" i="4"/>
  <c r="D300" i="4" s="1"/>
  <c r="B301" i="4"/>
  <c r="D301" i="4" s="1"/>
  <c r="B302" i="4"/>
  <c r="D302" i="4" s="1"/>
  <c r="B303" i="4"/>
  <c r="D303" i="4" s="1"/>
  <c r="B304" i="4"/>
  <c r="D304" i="4" s="1"/>
  <c r="B305" i="4"/>
  <c r="D305" i="4" s="1"/>
  <c r="B306" i="4"/>
  <c r="D306" i="4" s="1"/>
  <c r="B307" i="4"/>
  <c r="D307" i="4" s="1"/>
  <c r="B308" i="4"/>
  <c r="D308" i="4" s="1"/>
  <c r="B309" i="4"/>
  <c r="D309" i="4" s="1"/>
  <c r="B310" i="4"/>
  <c r="D310" i="4" s="1"/>
  <c r="B311" i="4"/>
  <c r="D311" i="4" s="1"/>
  <c r="B312" i="4"/>
  <c r="D312" i="4" s="1"/>
  <c r="B313" i="4"/>
  <c r="D313" i="4" s="1"/>
  <c r="B314" i="4"/>
  <c r="D314" i="4" s="1"/>
  <c r="B315" i="4"/>
  <c r="D315" i="4" s="1"/>
  <c r="B316" i="4"/>
  <c r="D316" i="4" s="1"/>
  <c r="B317" i="4"/>
  <c r="D317" i="4" s="1"/>
  <c r="B318" i="4"/>
  <c r="D318" i="4" s="1"/>
  <c r="B319" i="4"/>
  <c r="D319" i="4" s="1"/>
  <c r="B320" i="4"/>
  <c r="D320" i="4" s="1"/>
  <c r="B321" i="4"/>
  <c r="D321" i="4" s="1"/>
  <c r="B322" i="4"/>
  <c r="D322" i="4" s="1"/>
  <c r="B323" i="4"/>
  <c r="D323" i="4" s="1"/>
  <c r="B324" i="4"/>
  <c r="D324" i="4" s="1"/>
  <c r="B325" i="4"/>
  <c r="D325" i="4" s="1"/>
  <c r="B326" i="4"/>
  <c r="D326" i="4" s="1"/>
  <c r="B327" i="4"/>
  <c r="D327" i="4" s="1"/>
  <c r="B328" i="4"/>
  <c r="D328" i="4" s="1"/>
  <c r="B329" i="4"/>
  <c r="D329" i="4" s="1"/>
  <c r="B330" i="4"/>
  <c r="D330" i="4" s="1"/>
  <c r="B331" i="4"/>
  <c r="D331" i="4" s="1"/>
  <c r="B332" i="4"/>
  <c r="D332" i="4" s="1"/>
  <c r="B333" i="4"/>
  <c r="D333" i="4" s="1"/>
  <c r="B334" i="4"/>
  <c r="D334" i="4" s="1"/>
  <c r="B335" i="4"/>
  <c r="D335" i="4" s="1"/>
  <c r="B336" i="4"/>
  <c r="D336" i="4" s="1"/>
  <c r="B337" i="4"/>
  <c r="D337" i="4" s="1"/>
  <c r="B338" i="4"/>
  <c r="D338" i="4" s="1"/>
  <c r="B339" i="4"/>
  <c r="D339" i="4" s="1"/>
  <c r="B340" i="4"/>
  <c r="D340" i="4" s="1"/>
  <c r="B341" i="4"/>
  <c r="D341" i="4" s="1"/>
  <c r="B342" i="4"/>
  <c r="D342" i="4" s="1"/>
  <c r="B343" i="4"/>
  <c r="D343" i="4" s="1"/>
  <c r="B344" i="4"/>
  <c r="D344" i="4" s="1"/>
  <c r="B345" i="4"/>
  <c r="D345" i="4" s="1"/>
  <c r="B346" i="4"/>
  <c r="D346" i="4" s="1"/>
  <c r="B347" i="4"/>
  <c r="D347" i="4" s="1"/>
  <c r="B348" i="4"/>
  <c r="D348" i="4" s="1"/>
  <c r="B349" i="4"/>
  <c r="D349" i="4" s="1"/>
  <c r="B350" i="4"/>
  <c r="D350" i="4" s="1"/>
  <c r="B351" i="4"/>
  <c r="D351" i="4" s="1"/>
  <c r="B352" i="4"/>
  <c r="D352" i="4" s="1"/>
  <c r="B353" i="4"/>
  <c r="D353" i="4" s="1"/>
  <c r="B354" i="4"/>
  <c r="D354" i="4" s="1"/>
  <c r="B355" i="4"/>
  <c r="D355" i="4" s="1"/>
  <c r="B356" i="4"/>
  <c r="D356" i="4" s="1"/>
  <c r="B357" i="4"/>
  <c r="D357" i="4" s="1"/>
  <c r="B358" i="4"/>
  <c r="D358" i="4" s="1"/>
  <c r="B359" i="4"/>
  <c r="D359" i="4" s="1"/>
  <c r="B360" i="4"/>
  <c r="D360" i="4" s="1"/>
  <c r="B361" i="4"/>
  <c r="D361" i="4" s="1"/>
  <c r="B362" i="4"/>
  <c r="D362" i="4" s="1"/>
  <c r="B363" i="4"/>
  <c r="D363" i="4" s="1"/>
  <c r="B364" i="4"/>
  <c r="D364" i="4" s="1"/>
  <c r="B365" i="4"/>
  <c r="D365" i="4" s="1"/>
  <c r="B366" i="4"/>
  <c r="D366" i="4" s="1"/>
  <c r="B367" i="4"/>
  <c r="D367" i="4" s="1"/>
  <c r="B368" i="4"/>
  <c r="D368" i="4" s="1"/>
  <c r="B369" i="4"/>
  <c r="D369" i="4" s="1"/>
  <c r="B370" i="4"/>
  <c r="D370" i="4" s="1"/>
  <c r="B371" i="4"/>
  <c r="D371" i="4" s="1"/>
  <c r="B372" i="4"/>
  <c r="D372" i="4" s="1"/>
  <c r="B373" i="4"/>
  <c r="D373" i="4" s="1"/>
  <c r="B374" i="4"/>
  <c r="D374" i="4" s="1"/>
  <c r="B375" i="4"/>
  <c r="D375" i="4" s="1"/>
  <c r="B376" i="4"/>
  <c r="D376" i="4" s="1"/>
  <c r="B377" i="4"/>
  <c r="D377" i="4" s="1"/>
  <c r="B378" i="4"/>
  <c r="D378" i="4" s="1"/>
  <c r="B379" i="4"/>
  <c r="D379" i="4" s="1"/>
  <c r="B380" i="4"/>
  <c r="D380" i="4" s="1"/>
  <c r="B381" i="4"/>
  <c r="D381" i="4" s="1"/>
  <c r="B382" i="4"/>
  <c r="D382" i="4" s="1"/>
  <c r="B383" i="4"/>
  <c r="D383" i="4" s="1"/>
  <c r="B384" i="4"/>
  <c r="D384" i="4" s="1"/>
  <c r="B385" i="4"/>
  <c r="D385" i="4" s="1"/>
  <c r="B386" i="4"/>
  <c r="D386" i="4" s="1"/>
  <c r="B387" i="4"/>
  <c r="D387" i="4" s="1"/>
  <c r="B388" i="4"/>
  <c r="D388" i="4" s="1"/>
  <c r="B389" i="4"/>
  <c r="D389" i="4" s="1"/>
  <c r="B390" i="4"/>
  <c r="D390" i="4" s="1"/>
  <c r="B391" i="4"/>
  <c r="D391" i="4" s="1"/>
  <c r="B392" i="4"/>
  <c r="D392" i="4" s="1"/>
  <c r="B393" i="4"/>
  <c r="D393" i="4" s="1"/>
  <c r="B394" i="4"/>
  <c r="D394" i="4" s="1"/>
  <c r="B395" i="4"/>
  <c r="D395" i="4" s="1"/>
  <c r="B396" i="4"/>
  <c r="D396" i="4" s="1"/>
  <c r="B397" i="4"/>
  <c r="D397" i="4" s="1"/>
  <c r="B398" i="4"/>
  <c r="D398" i="4" s="1"/>
  <c r="B399" i="4"/>
  <c r="D399" i="4" s="1"/>
  <c r="B400" i="4"/>
  <c r="D400" i="4" s="1"/>
  <c r="B401" i="4"/>
  <c r="D401" i="4" s="1"/>
  <c r="B402" i="4"/>
  <c r="D402" i="4" s="1"/>
  <c r="B403" i="4"/>
  <c r="D403" i="4" s="1"/>
  <c r="B404" i="4"/>
  <c r="D404" i="4" s="1"/>
  <c r="B405" i="4"/>
  <c r="D405" i="4" s="1"/>
  <c r="B406" i="4"/>
  <c r="D406" i="4" s="1"/>
  <c r="B407" i="4"/>
  <c r="D407" i="4" s="1"/>
  <c r="B408" i="4"/>
  <c r="D408" i="4" s="1"/>
  <c r="B409" i="4"/>
  <c r="D409" i="4" s="1"/>
  <c r="B410" i="4"/>
  <c r="D410" i="4" s="1"/>
  <c r="B411" i="4"/>
  <c r="D411" i="4" s="1"/>
  <c r="B412" i="4"/>
  <c r="D412" i="4" s="1"/>
  <c r="B413" i="4"/>
  <c r="D413" i="4" s="1"/>
  <c r="B414" i="4"/>
  <c r="D414" i="4" s="1"/>
  <c r="B415" i="4"/>
  <c r="D415" i="4" s="1"/>
  <c r="B416" i="4"/>
  <c r="D416" i="4" s="1"/>
  <c r="B417" i="4"/>
  <c r="D417" i="4" s="1"/>
  <c r="B418" i="4"/>
  <c r="D418" i="4" s="1"/>
  <c r="B419" i="4"/>
  <c r="D419" i="4" s="1"/>
  <c r="B420" i="4"/>
  <c r="D420" i="4" s="1"/>
  <c r="B421" i="4"/>
  <c r="D421" i="4" s="1"/>
  <c r="B422" i="4"/>
  <c r="D422" i="4" s="1"/>
  <c r="B423" i="4"/>
  <c r="D423" i="4" s="1"/>
  <c r="B424" i="4"/>
  <c r="D424" i="4" s="1"/>
  <c r="B425" i="4"/>
  <c r="D425" i="4" s="1"/>
  <c r="B426" i="4"/>
  <c r="D426" i="4" s="1"/>
  <c r="B427" i="4"/>
  <c r="D427" i="4" s="1"/>
  <c r="B428" i="4"/>
  <c r="D428" i="4" s="1"/>
  <c r="B429" i="4"/>
  <c r="D429" i="4" s="1"/>
  <c r="B430" i="4"/>
  <c r="D430" i="4" s="1"/>
  <c r="B431" i="4"/>
  <c r="D431" i="4" s="1"/>
  <c r="B432" i="4"/>
  <c r="D432" i="4" s="1"/>
  <c r="B433" i="4"/>
  <c r="D433" i="4" s="1"/>
  <c r="B434" i="4"/>
  <c r="D434" i="4" s="1"/>
  <c r="B435" i="4"/>
  <c r="D435" i="4" s="1"/>
  <c r="B436" i="4"/>
  <c r="D436" i="4" s="1"/>
  <c r="B437" i="4"/>
  <c r="D437" i="4" s="1"/>
  <c r="B438" i="4"/>
  <c r="D438" i="4" s="1"/>
  <c r="B439" i="4"/>
  <c r="D439" i="4" s="1"/>
  <c r="B440" i="4"/>
  <c r="D440" i="4" s="1"/>
  <c r="B441" i="4"/>
  <c r="D441" i="4" s="1"/>
  <c r="B442" i="4"/>
  <c r="D442" i="4" s="1"/>
  <c r="B443" i="4"/>
  <c r="D443" i="4" s="1"/>
  <c r="B444" i="4"/>
  <c r="D444" i="4" s="1"/>
  <c r="B445" i="4"/>
  <c r="D445" i="4" s="1"/>
  <c r="B446" i="4"/>
  <c r="D446" i="4" s="1"/>
  <c r="B447" i="4"/>
  <c r="D447" i="4" s="1"/>
  <c r="B448" i="4"/>
  <c r="D448" i="4" s="1"/>
  <c r="B449" i="4"/>
  <c r="D449" i="4" s="1"/>
  <c r="B450" i="4"/>
  <c r="D450" i="4" s="1"/>
  <c r="B451" i="4"/>
  <c r="D451" i="4" s="1"/>
  <c r="B452" i="4"/>
  <c r="D452" i="4" s="1"/>
  <c r="B453" i="4"/>
  <c r="D453" i="4" s="1"/>
  <c r="B454" i="4"/>
  <c r="D454" i="4" s="1"/>
  <c r="B455" i="4"/>
  <c r="D455" i="4" s="1"/>
  <c r="B456" i="4"/>
  <c r="D456" i="4" s="1"/>
  <c r="B457" i="4"/>
  <c r="D457" i="4" s="1"/>
  <c r="B458" i="4"/>
  <c r="D458" i="4" s="1"/>
  <c r="B459" i="4"/>
  <c r="D459" i="4" s="1"/>
  <c r="B460" i="4"/>
  <c r="D460" i="4" s="1"/>
  <c r="B461" i="4"/>
  <c r="D461" i="4" s="1"/>
  <c r="B462" i="4"/>
  <c r="D462" i="4" s="1"/>
  <c r="B463" i="4"/>
  <c r="D463" i="4" s="1"/>
  <c r="B464" i="4"/>
  <c r="D464" i="4" s="1"/>
  <c r="B465" i="4"/>
  <c r="D465" i="4" s="1"/>
  <c r="B466" i="4"/>
  <c r="D466" i="4" s="1"/>
  <c r="B467" i="4"/>
  <c r="D467" i="4" s="1"/>
  <c r="B468" i="4"/>
  <c r="D468" i="4" s="1"/>
  <c r="B469" i="4"/>
  <c r="D469" i="4" s="1"/>
  <c r="B470" i="4"/>
  <c r="D470" i="4" s="1"/>
  <c r="B471" i="4"/>
  <c r="D471" i="4" s="1"/>
  <c r="B472" i="4"/>
  <c r="D472" i="4" s="1"/>
  <c r="B473" i="4"/>
  <c r="D473" i="4" s="1"/>
  <c r="B474" i="4"/>
  <c r="D474" i="4" s="1"/>
  <c r="B475" i="4"/>
  <c r="D475" i="4" s="1"/>
  <c r="B476" i="4"/>
  <c r="D476" i="4" s="1"/>
  <c r="B477" i="4"/>
  <c r="D477" i="4" s="1"/>
  <c r="B478" i="4"/>
  <c r="D478" i="4" s="1"/>
  <c r="B479" i="4"/>
  <c r="D479" i="4" s="1"/>
  <c r="B480" i="4"/>
  <c r="D480" i="4" s="1"/>
  <c r="B481" i="4"/>
  <c r="D481" i="4" s="1"/>
  <c r="B482" i="4"/>
  <c r="D482" i="4" s="1"/>
  <c r="B483" i="4"/>
  <c r="D483" i="4" s="1"/>
  <c r="B484" i="4"/>
  <c r="D484" i="4" s="1"/>
  <c r="B485" i="4"/>
  <c r="D485" i="4" s="1"/>
  <c r="B486" i="4"/>
  <c r="D486" i="4" s="1"/>
  <c r="B487" i="4"/>
  <c r="D487" i="4" s="1"/>
  <c r="B488" i="4"/>
  <c r="D488" i="4" s="1"/>
  <c r="B489" i="4"/>
  <c r="D489" i="4" s="1"/>
  <c r="B490" i="4"/>
  <c r="D490" i="4" s="1"/>
  <c r="B491" i="4"/>
  <c r="D491" i="4" s="1"/>
  <c r="B492" i="4"/>
  <c r="D492" i="4" s="1"/>
  <c r="B493" i="4"/>
  <c r="D493" i="4" s="1"/>
  <c r="B494" i="4"/>
  <c r="D494" i="4" s="1"/>
  <c r="B495" i="4"/>
  <c r="D495" i="4" s="1"/>
  <c r="B496" i="4"/>
  <c r="D496" i="4" s="1"/>
  <c r="B497" i="4"/>
  <c r="D497" i="4" s="1"/>
  <c r="B498" i="4"/>
  <c r="D498" i="4" s="1"/>
  <c r="B499" i="4"/>
  <c r="D499" i="4" s="1"/>
  <c r="B500" i="4"/>
  <c r="D500" i="4" s="1"/>
  <c r="B6" i="4"/>
  <c r="B7" i="4"/>
  <c r="B8" i="4"/>
  <c r="B9" i="4"/>
  <c r="B10" i="4"/>
  <c r="B11" i="4"/>
  <c r="B12" i="4"/>
  <c r="B13" i="4"/>
  <c r="B14" i="4"/>
  <c r="B5" i="4"/>
  <c r="A7" i="4"/>
  <c r="A8" i="4"/>
  <c r="A9" i="4"/>
  <c r="A10" i="4"/>
  <c r="A11" i="4" s="1"/>
  <c r="A12" i="4" s="1"/>
  <c r="A13" i="4" s="1"/>
  <c r="A14" i="4" s="1"/>
  <c r="A6" i="4"/>
  <c r="C118" i="8" l="1"/>
  <c r="C146" i="8"/>
  <c r="D175" i="8"/>
  <c r="D180" i="8"/>
  <c r="D189" i="8"/>
  <c r="C393" i="8"/>
  <c r="D408" i="8"/>
  <c r="C110" i="8"/>
  <c r="C226" i="8"/>
  <c r="D242" i="8"/>
  <c r="D297" i="8"/>
  <c r="D313" i="8"/>
  <c r="D388" i="8"/>
  <c r="D391" i="8"/>
  <c r="C448" i="8"/>
  <c r="C456" i="8"/>
  <c r="D499" i="8"/>
  <c r="C32" i="8"/>
  <c r="C82" i="8"/>
  <c r="D85" i="8"/>
  <c r="D92" i="8"/>
  <c r="C114" i="8"/>
  <c r="C142" i="8"/>
  <c r="C170" i="8"/>
  <c r="D176" i="8"/>
  <c r="D179" i="8"/>
  <c r="D181" i="8"/>
  <c r="C184" i="8"/>
  <c r="C202" i="8"/>
  <c r="D213" i="8"/>
  <c r="C216" i="8"/>
  <c r="D404" i="8"/>
  <c r="C488" i="8"/>
  <c r="C11" i="8"/>
  <c r="D56" i="8"/>
  <c r="D234" i="8"/>
  <c r="D241" i="8"/>
  <c r="D258" i="8"/>
  <c r="D265" i="8"/>
  <c r="D305" i="8"/>
  <c r="C421" i="8"/>
  <c r="C452" i="8"/>
  <c r="C455" i="8"/>
  <c r="C457" i="8"/>
  <c r="D9" i="8"/>
  <c r="D11" i="8"/>
  <c r="C13" i="8"/>
  <c r="D28" i="8"/>
  <c r="C40" i="8"/>
  <c r="C64" i="8"/>
  <c r="C66" i="8"/>
  <c r="D77" i="8"/>
  <c r="D101" i="8"/>
  <c r="D109" i="8"/>
  <c r="C126" i="8"/>
  <c r="D135" i="8"/>
  <c r="D140" i="8"/>
  <c r="C148" i="8"/>
  <c r="C156" i="8"/>
  <c r="C188" i="8"/>
  <c r="D207" i="8"/>
  <c r="C212" i="8"/>
  <c r="D221" i="8"/>
  <c r="D233" i="8"/>
  <c r="D257" i="8"/>
  <c r="C274" i="8"/>
  <c r="D298" i="8"/>
  <c r="D306" i="8"/>
  <c r="C314" i="8"/>
  <c r="D319" i="8"/>
  <c r="D359" i="8"/>
  <c r="D368" i="8"/>
  <c r="D371" i="8"/>
  <c r="D376" i="8"/>
  <c r="D379" i="8"/>
  <c r="D384" i="8"/>
  <c r="D387" i="8"/>
  <c r="C389" i="8"/>
  <c r="D396" i="8"/>
  <c r="C407" i="8"/>
  <c r="C411" i="8"/>
  <c r="D432" i="8"/>
  <c r="C447" i="8"/>
  <c r="D468" i="8"/>
  <c r="D471" i="8"/>
  <c r="C481" i="8"/>
  <c r="D491" i="8"/>
  <c r="C6" i="8"/>
  <c r="C17" i="8"/>
  <c r="D20" i="8"/>
  <c r="D52" i="8"/>
  <c r="D93" i="8"/>
  <c r="C100" i="8"/>
  <c r="C108" i="8"/>
  <c r="D117" i="8"/>
  <c r="C130" i="8"/>
  <c r="D133" i="8"/>
  <c r="D151" i="8"/>
  <c r="C158" i="8"/>
  <c r="C198" i="8"/>
  <c r="C220" i="8"/>
  <c r="D225" i="8"/>
  <c r="D249" i="8"/>
  <c r="C266" i="8"/>
  <c r="C302" i="8"/>
  <c r="C310" i="8"/>
  <c r="C318" i="8"/>
  <c r="D392" i="8"/>
  <c r="D399" i="8"/>
  <c r="D403" i="8"/>
  <c r="C405" i="8"/>
  <c r="C415" i="8"/>
  <c r="C420" i="8"/>
  <c r="C440" i="8"/>
  <c r="D443" i="8"/>
  <c r="C451" i="8"/>
  <c r="C480" i="8"/>
  <c r="C484" i="8"/>
  <c r="C487" i="8"/>
  <c r="D44" i="8"/>
  <c r="C106" i="8"/>
  <c r="D139" i="8"/>
  <c r="D149" i="8"/>
  <c r="D155" i="8"/>
  <c r="C166" i="8"/>
  <c r="D208" i="8"/>
  <c r="D211" i="8"/>
  <c r="D273" i="8"/>
  <c r="D367" i="8"/>
  <c r="D372" i="8"/>
  <c r="D375" i="8"/>
  <c r="D380" i="8"/>
  <c r="D383" i="8"/>
  <c r="D395" i="8"/>
  <c r="C397" i="8"/>
  <c r="C401" i="8"/>
  <c r="D431" i="8"/>
  <c r="C449" i="8"/>
  <c r="D5" i="4"/>
  <c r="C5" i="4"/>
  <c r="D11" i="4"/>
  <c r="C11" i="4"/>
  <c r="D7" i="4"/>
  <c r="C7" i="4"/>
  <c r="C298" i="4"/>
  <c r="D298" i="4"/>
  <c r="C294" i="4"/>
  <c r="D294" i="4"/>
  <c r="C290" i="4"/>
  <c r="D290" i="4"/>
  <c r="C286" i="4"/>
  <c r="D286" i="4"/>
  <c r="C282" i="4"/>
  <c r="D282" i="4"/>
  <c r="C278" i="4"/>
  <c r="D278" i="4"/>
  <c r="C274" i="4"/>
  <c r="D274" i="4"/>
  <c r="C270" i="4"/>
  <c r="D270" i="4"/>
  <c r="C266" i="4"/>
  <c r="D266" i="4"/>
  <c r="C262" i="4"/>
  <c r="D262" i="4"/>
  <c r="C258" i="4"/>
  <c r="D258" i="4"/>
  <c r="C254" i="4"/>
  <c r="D254" i="4"/>
  <c r="C250" i="4"/>
  <c r="D250" i="4"/>
  <c r="C246" i="4"/>
  <c r="D246" i="4"/>
  <c r="C242" i="4"/>
  <c r="D242" i="4"/>
  <c r="C238" i="4"/>
  <c r="D238" i="4"/>
  <c r="C234" i="4"/>
  <c r="D234" i="4"/>
  <c r="C230" i="4"/>
  <c r="D230" i="4"/>
  <c r="C226" i="4"/>
  <c r="D226" i="4"/>
  <c r="C222" i="4"/>
  <c r="D222" i="4"/>
  <c r="C218" i="4"/>
  <c r="D218" i="4"/>
  <c r="C214" i="4"/>
  <c r="D214" i="4"/>
  <c r="C210" i="4"/>
  <c r="D210" i="4"/>
  <c r="C206" i="4"/>
  <c r="D206" i="4"/>
  <c r="C202" i="4"/>
  <c r="D202" i="4"/>
  <c r="C198" i="4"/>
  <c r="D198" i="4"/>
  <c r="C194" i="4"/>
  <c r="D194" i="4"/>
  <c r="C190" i="4"/>
  <c r="D190" i="4"/>
  <c r="C186" i="4"/>
  <c r="D186" i="4"/>
  <c r="C182" i="4"/>
  <c r="D182" i="4"/>
  <c r="C178" i="4"/>
  <c r="D178" i="4"/>
  <c r="C174" i="4"/>
  <c r="D174" i="4"/>
  <c r="C170" i="4"/>
  <c r="D170" i="4"/>
  <c r="C166" i="4"/>
  <c r="D166" i="4"/>
  <c r="C162" i="4"/>
  <c r="D162" i="4"/>
  <c r="C158" i="4"/>
  <c r="D158" i="4"/>
  <c r="C154" i="4"/>
  <c r="D154" i="4"/>
  <c r="C150" i="4"/>
  <c r="D150" i="4"/>
  <c r="C146" i="4"/>
  <c r="D146" i="4"/>
  <c r="C142" i="4"/>
  <c r="D142" i="4"/>
  <c r="C138" i="4"/>
  <c r="D138" i="4"/>
  <c r="C134" i="4"/>
  <c r="D134" i="4"/>
  <c r="C130" i="4"/>
  <c r="D130" i="4"/>
  <c r="C126" i="4"/>
  <c r="D126" i="4"/>
  <c r="C122" i="4"/>
  <c r="D122" i="4"/>
  <c r="C118" i="4"/>
  <c r="D118" i="4"/>
  <c r="C114" i="4"/>
  <c r="D114" i="4"/>
  <c r="C110" i="4"/>
  <c r="D110" i="4"/>
  <c r="C106" i="4"/>
  <c r="D106" i="4"/>
  <c r="C102" i="4"/>
  <c r="D102" i="4"/>
  <c r="C98" i="4"/>
  <c r="D98" i="4"/>
  <c r="C94" i="4"/>
  <c r="D94" i="4"/>
  <c r="C90" i="4"/>
  <c r="D90" i="4"/>
  <c r="C86" i="4"/>
  <c r="D86" i="4"/>
  <c r="C82" i="4"/>
  <c r="D82" i="4"/>
  <c r="C78" i="4"/>
  <c r="D78" i="4"/>
  <c r="C74" i="4"/>
  <c r="D74" i="4"/>
  <c r="C70" i="4"/>
  <c r="D70" i="4"/>
  <c r="C66" i="4"/>
  <c r="D66" i="4"/>
  <c r="C62" i="4"/>
  <c r="D62" i="4"/>
  <c r="C58" i="4"/>
  <c r="D58" i="4"/>
  <c r="C54" i="4"/>
  <c r="D54" i="4"/>
  <c r="C50" i="4"/>
  <c r="D50" i="4"/>
  <c r="C46" i="4"/>
  <c r="D46" i="4"/>
  <c r="C42" i="4"/>
  <c r="D42" i="4"/>
  <c r="C38" i="4"/>
  <c r="D38" i="4"/>
  <c r="C34" i="4"/>
  <c r="D34" i="4"/>
  <c r="C30" i="4"/>
  <c r="D30" i="4"/>
  <c r="C26" i="4"/>
  <c r="D26" i="4"/>
  <c r="C22" i="4"/>
  <c r="D22" i="4"/>
  <c r="C18" i="4"/>
  <c r="D18" i="4"/>
  <c r="C500" i="4"/>
  <c r="C496" i="4"/>
  <c r="C492" i="4"/>
  <c r="C488" i="4"/>
  <c r="C484" i="4"/>
  <c r="C480" i="4"/>
  <c r="C476" i="4"/>
  <c r="C472" i="4"/>
  <c r="C468" i="4"/>
  <c r="C464" i="4"/>
  <c r="C460" i="4"/>
  <c r="C456" i="4"/>
  <c r="C452" i="4"/>
  <c r="C448" i="4"/>
  <c r="C444" i="4"/>
  <c r="C440" i="4"/>
  <c r="C436" i="4"/>
  <c r="C432" i="4"/>
  <c r="C428" i="4"/>
  <c r="C424" i="4"/>
  <c r="C420" i="4"/>
  <c r="C416" i="4"/>
  <c r="C412" i="4"/>
  <c r="C408" i="4"/>
  <c r="C404" i="4"/>
  <c r="C400" i="4"/>
  <c r="C396" i="4"/>
  <c r="C392" i="4"/>
  <c r="C388" i="4"/>
  <c r="C384" i="4"/>
  <c r="C380" i="4"/>
  <c r="C376" i="4"/>
  <c r="C372" i="4"/>
  <c r="C368" i="4"/>
  <c r="C364" i="4"/>
  <c r="C360" i="4"/>
  <c r="C356" i="4"/>
  <c r="C352" i="4"/>
  <c r="C348" i="4"/>
  <c r="C344" i="4"/>
  <c r="C340" i="4"/>
  <c r="C336" i="4"/>
  <c r="C332" i="4"/>
  <c r="C328" i="4"/>
  <c r="C324" i="4"/>
  <c r="C320" i="4"/>
  <c r="C316" i="4"/>
  <c r="C312" i="4"/>
  <c r="C308" i="4"/>
  <c r="C304" i="4"/>
  <c r="C300" i="4"/>
  <c r="C295" i="4"/>
  <c r="C289" i="4"/>
  <c r="C284" i="4"/>
  <c r="C279" i="4"/>
  <c r="C273" i="4"/>
  <c r="C268" i="4"/>
  <c r="C263" i="4"/>
  <c r="C257" i="4"/>
  <c r="C252" i="4"/>
  <c r="C240" i="4"/>
  <c r="C10" i="4"/>
  <c r="D10" i="4"/>
  <c r="C6" i="4"/>
  <c r="D6" i="4"/>
  <c r="D249" i="4"/>
  <c r="C249" i="4"/>
  <c r="D245" i="4"/>
  <c r="C245" i="4"/>
  <c r="D241" i="4"/>
  <c r="C241" i="4"/>
  <c r="D237" i="4"/>
  <c r="C237" i="4"/>
  <c r="D233" i="4"/>
  <c r="C233" i="4"/>
  <c r="D229" i="4"/>
  <c r="C229" i="4"/>
  <c r="D225" i="4"/>
  <c r="C225" i="4"/>
  <c r="D221" i="4"/>
  <c r="C221" i="4"/>
  <c r="D217" i="4"/>
  <c r="C217" i="4"/>
  <c r="D213" i="4"/>
  <c r="C213" i="4"/>
  <c r="D209" i="4"/>
  <c r="C209" i="4"/>
  <c r="D205" i="4"/>
  <c r="C205" i="4"/>
  <c r="D201" i="4"/>
  <c r="C201" i="4"/>
  <c r="D197" i="4"/>
  <c r="C197" i="4"/>
  <c r="D193" i="4"/>
  <c r="C193" i="4"/>
  <c r="D189" i="4"/>
  <c r="C189" i="4"/>
  <c r="D185" i="4"/>
  <c r="C185" i="4"/>
  <c r="D181" i="4"/>
  <c r="C181" i="4"/>
  <c r="D177" i="4"/>
  <c r="C177" i="4"/>
  <c r="D173" i="4"/>
  <c r="C173" i="4"/>
  <c r="D169" i="4"/>
  <c r="C169" i="4"/>
  <c r="D165" i="4"/>
  <c r="C165" i="4"/>
  <c r="D161" i="4"/>
  <c r="C161" i="4"/>
  <c r="D157" i="4"/>
  <c r="C157" i="4"/>
  <c r="D153" i="4"/>
  <c r="C153" i="4"/>
  <c r="D149" i="4"/>
  <c r="C149" i="4"/>
  <c r="D145" i="4"/>
  <c r="C145" i="4"/>
  <c r="D141" i="4"/>
  <c r="C141" i="4"/>
  <c r="D137" i="4"/>
  <c r="C137" i="4"/>
  <c r="D133" i="4"/>
  <c r="C133" i="4"/>
  <c r="D129" i="4"/>
  <c r="C129" i="4"/>
  <c r="D125" i="4"/>
  <c r="C125" i="4"/>
  <c r="D121" i="4"/>
  <c r="C121" i="4"/>
  <c r="D117" i="4"/>
  <c r="C117" i="4"/>
  <c r="D113" i="4"/>
  <c r="C113" i="4"/>
  <c r="D109" i="4"/>
  <c r="C109" i="4"/>
  <c r="D105" i="4"/>
  <c r="C105" i="4"/>
  <c r="D101" i="4"/>
  <c r="C101" i="4"/>
  <c r="D97" i="4"/>
  <c r="C97" i="4"/>
  <c r="D93" i="4"/>
  <c r="C93" i="4"/>
  <c r="D89" i="4"/>
  <c r="C89" i="4"/>
  <c r="D85" i="4"/>
  <c r="C85" i="4"/>
  <c r="D81" i="4"/>
  <c r="C81" i="4"/>
  <c r="D77" i="4"/>
  <c r="C77" i="4"/>
  <c r="D73" i="4"/>
  <c r="C73" i="4"/>
  <c r="D69" i="4"/>
  <c r="C69" i="4"/>
  <c r="D65" i="4"/>
  <c r="C65" i="4"/>
  <c r="D61" i="4"/>
  <c r="C61" i="4"/>
  <c r="D57" i="4"/>
  <c r="C57" i="4"/>
  <c r="D53" i="4"/>
  <c r="C53" i="4"/>
  <c r="D49" i="4"/>
  <c r="C49" i="4"/>
  <c r="D45" i="4"/>
  <c r="C45" i="4"/>
  <c r="D41" i="4"/>
  <c r="C41" i="4"/>
  <c r="D37" i="4"/>
  <c r="C37" i="4"/>
  <c r="D33" i="4"/>
  <c r="C33" i="4"/>
  <c r="D29" i="4"/>
  <c r="C29" i="4"/>
  <c r="D25" i="4"/>
  <c r="C25" i="4"/>
  <c r="D21" i="4"/>
  <c r="C21" i="4"/>
  <c r="D17" i="4"/>
  <c r="C17" i="4"/>
  <c r="C499" i="4"/>
  <c r="C495" i="4"/>
  <c r="C491" i="4"/>
  <c r="C487" i="4"/>
  <c r="C483" i="4"/>
  <c r="C479" i="4"/>
  <c r="C475" i="4"/>
  <c r="C471" i="4"/>
  <c r="C467" i="4"/>
  <c r="C463" i="4"/>
  <c r="C459" i="4"/>
  <c r="C455" i="4"/>
  <c r="C451" i="4"/>
  <c r="C447" i="4"/>
  <c r="C443" i="4"/>
  <c r="C439" i="4"/>
  <c r="C435" i="4"/>
  <c r="C431" i="4"/>
  <c r="C427" i="4"/>
  <c r="C423" i="4"/>
  <c r="C419" i="4"/>
  <c r="C415" i="4"/>
  <c r="C411" i="4"/>
  <c r="C407" i="4"/>
  <c r="C403" i="4"/>
  <c r="C399" i="4"/>
  <c r="C395" i="4"/>
  <c r="C391" i="4"/>
  <c r="C387" i="4"/>
  <c r="C383" i="4"/>
  <c r="C379" i="4"/>
  <c r="C375" i="4"/>
  <c r="C371" i="4"/>
  <c r="C367" i="4"/>
  <c r="C363" i="4"/>
  <c r="C359" i="4"/>
  <c r="C355" i="4"/>
  <c r="C351" i="4"/>
  <c r="C347" i="4"/>
  <c r="C343" i="4"/>
  <c r="C339" i="4"/>
  <c r="C335" i="4"/>
  <c r="C331" i="4"/>
  <c r="C327" i="4"/>
  <c r="C323" i="4"/>
  <c r="C319" i="4"/>
  <c r="C315" i="4"/>
  <c r="C311" i="4"/>
  <c r="C307" i="4"/>
  <c r="C303" i="4"/>
  <c r="C299" i="4"/>
  <c r="C293" i="4"/>
  <c r="C288" i="4"/>
  <c r="C283" i="4"/>
  <c r="C277" i="4"/>
  <c r="C272" i="4"/>
  <c r="C267" i="4"/>
  <c r="C261" i="4"/>
  <c r="C256" i="4"/>
  <c r="C251" i="4"/>
  <c r="C236" i="4"/>
  <c r="C14" i="4"/>
  <c r="D14" i="4"/>
  <c r="D13" i="4"/>
  <c r="C13" i="4"/>
  <c r="D9" i="4"/>
  <c r="C9" i="4"/>
  <c r="D228" i="4"/>
  <c r="C228" i="4"/>
  <c r="D224" i="4"/>
  <c r="C224" i="4"/>
  <c r="D220" i="4"/>
  <c r="C220" i="4"/>
  <c r="D216" i="4"/>
  <c r="C216" i="4"/>
  <c r="D212" i="4"/>
  <c r="C212" i="4"/>
  <c r="D208" i="4"/>
  <c r="C208" i="4"/>
  <c r="D204" i="4"/>
  <c r="C204" i="4"/>
  <c r="D200" i="4"/>
  <c r="C200" i="4"/>
  <c r="D196" i="4"/>
  <c r="C196" i="4"/>
  <c r="D192" i="4"/>
  <c r="C192" i="4"/>
  <c r="D188" i="4"/>
  <c r="C188" i="4"/>
  <c r="D184" i="4"/>
  <c r="C184" i="4"/>
  <c r="D180" i="4"/>
  <c r="C180" i="4"/>
  <c r="D176" i="4"/>
  <c r="C176" i="4"/>
  <c r="D172" i="4"/>
  <c r="C172" i="4"/>
  <c r="D168" i="4"/>
  <c r="C168" i="4"/>
  <c r="D164" i="4"/>
  <c r="C164" i="4"/>
  <c r="D160" i="4"/>
  <c r="C160" i="4"/>
  <c r="D156" i="4"/>
  <c r="C156" i="4"/>
  <c r="D152" i="4"/>
  <c r="C152" i="4"/>
  <c r="D148" i="4"/>
  <c r="C148" i="4"/>
  <c r="D144" i="4"/>
  <c r="C144" i="4"/>
  <c r="D140" i="4"/>
  <c r="C140" i="4"/>
  <c r="D136" i="4"/>
  <c r="C136" i="4"/>
  <c r="D132" i="4"/>
  <c r="C132" i="4"/>
  <c r="D128" i="4"/>
  <c r="C128" i="4"/>
  <c r="D124" i="4"/>
  <c r="C124" i="4"/>
  <c r="D120" i="4"/>
  <c r="C120" i="4"/>
  <c r="D116" i="4"/>
  <c r="C116" i="4"/>
  <c r="D112" i="4"/>
  <c r="C112" i="4"/>
  <c r="D108" i="4"/>
  <c r="C108" i="4"/>
  <c r="D104" i="4"/>
  <c r="C104" i="4"/>
  <c r="D100" i="4"/>
  <c r="C100" i="4"/>
  <c r="D96" i="4"/>
  <c r="C96" i="4"/>
  <c r="D92" i="4"/>
  <c r="C92" i="4"/>
  <c r="D88" i="4"/>
  <c r="C88" i="4"/>
  <c r="D84" i="4"/>
  <c r="C84" i="4"/>
  <c r="D80" i="4"/>
  <c r="C80" i="4"/>
  <c r="D76" i="4"/>
  <c r="C76" i="4"/>
  <c r="D72" i="4"/>
  <c r="C72" i="4"/>
  <c r="D68" i="4"/>
  <c r="C68" i="4"/>
  <c r="D64" i="4"/>
  <c r="C64" i="4"/>
  <c r="D60" i="4"/>
  <c r="C60" i="4"/>
  <c r="D56" i="4"/>
  <c r="C56" i="4"/>
  <c r="D52" i="4"/>
  <c r="C52" i="4"/>
  <c r="D48" i="4"/>
  <c r="C48" i="4"/>
  <c r="D44" i="4"/>
  <c r="C44" i="4"/>
  <c r="D40" i="4"/>
  <c r="C40" i="4"/>
  <c r="D36" i="4"/>
  <c r="C36" i="4"/>
  <c r="D32" i="4"/>
  <c r="C32" i="4"/>
  <c r="D28" i="4"/>
  <c r="C28" i="4"/>
  <c r="D24" i="4"/>
  <c r="C24" i="4"/>
  <c r="D20" i="4"/>
  <c r="C20" i="4"/>
  <c r="D16" i="4"/>
  <c r="C16" i="4"/>
  <c r="C498" i="4"/>
  <c r="C494" i="4"/>
  <c r="C490" i="4"/>
  <c r="C486" i="4"/>
  <c r="C482" i="4"/>
  <c r="C478" i="4"/>
  <c r="C474" i="4"/>
  <c r="C470" i="4"/>
  <c r="C466" i="4"/>
  <c r="C462" i="4"/>
  <c r="C458" i="4"/>
  <c r="C454" i="4"/>
  <c r="C450" i="4"/>
  <c r="C446" i="4"/>
  <c r="C442" i="4"/>
  <c r="C438" i="4"/>
  <c r="C434" i="4"/>
  <c r="C430" i="4"/>
  <c r="C426" i="4"/>
  <c r="C422" i="4"/>
  <c r="C418" i="4"/>
  <c r="C414" i="4"/>
  <c r="C410" i="4"/>
  <c r="C406" i="4"/>
  <c r="C402" i="4"/>
  <c r="C398" i="4"/>
  <c r="C394" i="4"/>
  <c r="C390" i="4"/>
  <c r="C386" i="4"/>
  <c r="C382" i="4"/>
  <c r="C378" i="4"/>
  <c r="C374" i="4"/>
  <c r="C370" i="4"/>
  <c r="C366" i="4"/>
  <c r="C362" i="4"/>
  <c r="C358" i="4"/>
  <c r="C354" i="4"/>
  <c r="C350" i="4"/>
  <c r="C346" i="4"/>
  <c r="C342" i="4"/>
  <c r="C338" i="4"/>
  <c r="C334" i="4"/>
  <c r="C330" i="4"/>
  <c r="C326" i="4"/>
  <c r="C322" i="4"/>
  <c r="C318" i="4"/>
  <c r="C314" i="4"/>
  <c r="C310" i="4"/>
  <c r="C306" i="4"/>
  <c r="C302" i="4"/>
  <c r="C297" i="4"/>
  <c r="C292" i="4"/>
  <c r="C287" i="4"/>
  <c r="C281" i="4"/>
  <c r="C276" i="4"/>
  <c r="C271" i="4"/>
  <c r="C265" i="4"/>
  <c r="C260" i="4"/>
  <c r="C255" i="4"/>
  <c r="C248" i="4"/>
  <c r="C232" i="4"/>
  <c r="D12" i="4"/>
  <c r="C12" i="4"/>
  <c r="D8" i="4"/>
  <c r="C8" i="4"/>
  <c r="D247" i="4"/>
  <c r="C247" i="4"/>
  <c r="D243" i="4"/>
  <c r="C243" i="4"/>
  <c r="D239" i="4"/>
  <c r="C239" i="4"/>
  <c r="D235" i="4"/>
  <c r="C235" i="4"/>
  <c r="D231" i="4"/>
  <c r="C231" i="4"/>
  <c r="D227" i="4"/>
  <c r="C227" i="4"/>
  <c r="D223" i="4"/>
  <c r="C223" i="4"/>
  <c r="D219" i="4"/>
  <c r="C219" i="4"/>
  <c r="D215" i="4"/>
  <c r="C215" i="4"/>
  <c r="D211" i="4"/>
  <c r="C211" i="4"/>
  <c r="D207" i="4"/>
  <c r="C207" i="4"/>
  <c r="D203" i="4"/>
  <c r="C203" i="4"/>
  <c r="D199" i="4"/>
  <c r="C199" i="4"/>
  <c r="D195" i="4"/>
  <c r="C195" i="4"/>
  <c r="D191" i="4"/>
  <c r="C191" i="4"/>
  <c r="D187" i="4"/>
  <c r="C187" i="4"/>
  <c r="D183" i="4"/>
  <c r="C183" i="4"/>
  <c r="D179" i="4"/>
  <c r="C179" i="4"/>
  <c r="D175" i="4"/>
  <c r="C175" i="4"/>
  <c r="D171" i="4"/>
  <c r="C171" i="4"/>
  <c r="D167" i="4"/>
  <c r="C167" i="4"/>
  <c r="D163" i="4"/>
  <c r="C163" i="4"/>
  <c r="D159" i="4"/>
  <c r="C159" i="4"/>
  <c r="D155" i="4"/>
  <c r="C155" i="4"/>
  <c r="D151" i="4"/>
  <c r="C151" i="4"/>
  <c r="D147" i="4"/>
  <c r="C147" i="4"/>
  <c r="D143" i="4"/>
  <c r="C143" i="4"/>
  <c r="D139" i="4"/>
  <c r="C139" i="4"/>
  <c r="D135" i="4"/>
  <c r="C135" i="4"/>
  <c r="D131" i="4"/>
  <c r="C131" i="4"/>
  <c r="D127" i="4"/>
  <c r="C127" i="4"/>
  <c r="D123" i="4"/>
  <c r="C123" i="4"/>
  <c r="D119" i="4"/>
  <c r="C119" i="4"/>
  <c r="D115" i="4"/>
  <c r="C115" i="4"/>
  <c r="D111" i="4"/>
  <c r="C111" i="4"/>
  <c r="D107" i="4"/>
  <c r="C107" i="4"/>
  <c r="D103" i="4"/>
  <c r="C103" i="4"/>
  <c r="D99" i="4"/>
  <c r="C99" i="4"/>
  <c r="D95" i="4"/>
  <c r="C95" i="4"/>
  <c r="D91" i="4"/>
  <c r="C91" i="4"/>
  <c r="D87" i="4"/>
  <c r="C87" i="4"/>
  <c r="D83" i="4"/>
  <c r="C83" i="4"/>
  <c r="D79" i="4"/>
  <c r="C79" i="4"/>
  <c r="D75" i="4"/>
  <c r="C75" i="4"/>
  <c r="D71" i="4"/>
  <c r="C71" i="4"/>
  <c r="D67" i="4"/>
  <c r="C67" i="4"/>
  <c r="D63" i="4"/>
  <c r="C63" i="4"/>
  <c r="D59" i="4"/>
  <c r="C59" i="4"/>
  <c r="D55" i="4"/>
  <c r="C55" i="4"/>
  <c r="D51" i="4"/>
  <c r="C51" i="4"/>
  <c r="D47" i="4"/>
  <c r="C47" i="4"/>
  <c r="D43" i="4"/>
  <c r="C43" i="4"/>
  <c r="D39" i="4"/>
  <c r="C39" i="4"/>
  <c r="D35" i="4"/>
  <c r="C35" i="4"/>
  <c r="D31" i="4"/>
  <c r="C31" i="4"/>
  <c r="D27" i="4"/>
  <c r="C27" i="4"/>
  <c r="D23" i="4"/>
  <c r="C23" i="4"/>
  <c r="D19" i="4"/>
  <c r="C19" i="4"/>
  <c r="D15" i="4"/>
  <c r="C15" i="4"/>
  <c r="C497" i="4"/>
  <c r="C493" i="4"/>
  <c r="C489" i="4"/>
  <c r="C485" i="4"/>
  <c r="C481" i="4"/>
  <c r="C477" i="4"/>
  <c r="C473" i="4"/>
  <c r="C469" i="4"/>
  <c r="C465" i="4"/>
  <c r="C461" i="4"/>
  <c r="C457" i="4"/>
  <c r="C453" i="4"/>
  <c r="C449" i="4"/>
  <c r="C445" i="4"/>
  <c r="C441" i="4"/>
  <c r="C437" i="4"/>
  <c r="C433" i="4"/>
  <c r="C429" i="4"/>
  <c r="C425" i="4"/>
  <c r="C421" i="4"/>
  <c r="C417" i="4"/>
  <c r="C413" i="4"/>
  <c r="C409" i="4"/>
  <c r="C405" i="4"/>
  <c r="C401" i="4"/>
  <c r="C397" i="4"/>
  <c r="C393" i="4"/>
  <c r="C389" i="4"/>
  <c r="C385" i="4"/>
  <c r="C381" i="4"/>
  <c r="C377" i="4"/>
  <c r="C373" i="4"/>
  <c r="C369" i="4"/>
  <c r="C365" i="4"/>
  <c r="C361" i="4"/>
  <c r="C357" i="4"/>
  <c r="C353" i="4"/>
  <c r="C349" i="4"/>
  <c r="C345" i="4"/>
  <c r="C341" i="4"/>
  <c r="C337" i="4"/>
  <c r="C333" i="4"/>
  <c r="C329" i="4"/>
  <c r="C325" i="4"/>
  <c r="C321" i="4"/>
  <c r="C317" i="4"/>
  <c r="C313" i="4"/>
  <c r="C309" i="4"/>
  <c r="C305" i="4"/>
  <c r="C301" i="4"/>
  <c r="C296" i="4"/>
  <c r="C291" i="4"/>
  <c r="C285" i="4"/>
  <c r="C280" i="4"/>
  <c r="C275" i="4"/>
  <c r="C269" i="4"/>
  <c r="C264" i="4"/>
  <c r="C259" i="4"/>
  <c r="C253" i="4"/>
  <c r="C244" i="4"/>
  <c r="D7" i="8"/>
  <c r="F7" i="8"/>
  <c r="D5" i="8"/>
  <c r="F5" i="8"/>
  <c r="C5" i="8"/>
  <c r="D6" i="8"/>
  <c r="D8" i="8"/>
  <c r="F8" i="8"/>
  <c r="C8" i="8"/>
  <c r="D60" i="8"/>
  <c r="D68" i="8"/>
  <c r="C72" i="8"/>
  <c r="D76" i="8"/>
  <c r="C80" i="8"/>
  <c r="D84" i="8"/>
  <c r="C88" i="8"/>
  <c r="C96" i="8"/>
  <c r="C104" i="8"/>
  <c r="C112" i="8"/>
  <c r="C120" i="8"/>
  <c r="C124" i="8"/>
  <c r="D125" i="8"/>
  <c r="C134" i="8"/>
  <c r="C138" i="8"/>
  <c r="D143" i="8"/>
  <c r="D147" i="8"/>
  <c r="C152" i="8"/>
  <c r="D160" i="8"/>
  <c r="C160" i="8"/>
  <c r="D10" i="8"/>
  <c r="F10" i="8"/>
  <c r="D12" i="8"/>
  <c r="F12" i="8"/>
  <c r="D13" i="8"/>
  <c r="C16" i="8"/>
  <c r="D23" i="8"/>
  <c r="D31" i="8"/>
  <c r="D39" i="8"/>
  <c r="D47" i="8"/>
  <c r="D55" i="8"/>
  <c r="D63" i="8"/>
  <c r="D71" i="8"/>
  <c r="D79" i="8"/>
  <c r="D87" i="8"/>
  <c r="D95" i="8"/>
  <c r="D103" i="8"/>
  <c r="D111" i="8"/>
  <c r="D119" i="8"/>
  <c r="D123" i="8"/>
  <c r="C128" i="8"/>
  <c r="C132" i="8"/>
  <c r="D14" i="8"/>
  <c r="F14" i="8"/>
  <c r="D16" i="8"/>
  <c r="C22" i="8"/>
  <c r="C26" i="8"/>
  <c r="C30" i="8"/>
  <c r="C34" i="8"/>
  <c r="C38" i="8"/>
  <c r="C42" i="8"/>
  <c r="C46" i="8"/>
  <c r="C50" i="8"/>
  <c r="C54" i="8"/>
  <c r="C58" i="8"/>
  <c r="C62" i="8"/>
  <c r="C70" i="8"/>
  <c r="C74" i="8"/>
  <c r="C78" i="8"/>
  <c r="C86" i="8"/>
  <c r="C90" i="8"/>
  <c r="C94" i="8"/>
  <c r="C98" i="8"/>
  <c r="C102" i="8"/>
  <c r="C122" i="8"/>
  <c r="D127" i="8"/>
  <c r="D131" i="8"/>
  <c r="D141" i="8"/>
  <c r="C150" i="8"/>
  <c r="C154" i="8"/>
  <c r="C15" i="8"/>
  <c r="F15" i="8"/>
  <c r="D21" i="8"/>
  <c r="D29" i="8"/>
  <c r="D37" i="8"/>
  <c r="D45" i="8"/>
  <c r="D53" i="8"/>
  <c r="D61" i="8"/>
  <c r="D69" i="8"/>
  <c r="C162" i="8"/>
  <c r="D167" i="8"/>
  <c r="D168" i="8"/>
  <c r="D171" i="8"/>
  <c r="D172" i="8"/>
  <c r="C190" i="8"/>
  <c r="C194" i="8"/>
  <c r="D199" i="8"/>
  <c r="D200" i="8"/>
  <c r="D203" i="8"/>
  <c r="D204" i="8"/>
  <c r="C222" i="8"/>
  <c r="D230" i="8"/>
  <c r="D238" i="8"/>
  <c r="D246" i="8"/>
  <c r="D254" i="8"/>
  <c r="D262" i="8"/>
  <c r="D270" i="8"/>
  <c r="D278" i="8"/>
  <c r="D286" i="8"/>
  <c r="D294" i="8"/>
  <c r="C164" i="8"/>
  <c r="D165" i="8"/>
  <c r="C174" i="8"/>
  <c r="C178" i="8"/>
  <c r="D183" i="8"/>
  <c r="D187" i="8"/>
  <c r="C192" i="8"/>
  <c r="C196" i="8"/>
  <c r="D197" i="8"/>
  <c r="C206" i="8"/>
  <c r="C210" i="8"/>
  <c r="D215" i="8"/>
  <c r="D219" i="8"/>
  <c r="C224" i="8"/>
  <c r="C228" i="8"/>
  <c r="C232" i="8"/>
  <c r="C236" i="8"/>
  <c r="C240" i="8"/>
  <c r="C244" i="8"/>
  <c r="C248" i="8"/>
  <c r="C252" i="8"/>
  <c r="C256" i="8"/>
  <c r="C260" i="8"/>
  <c r="C264" i="8"/>
  <c r="C268" i="8"/>
  <c r="C272" i="8"/>
  <c r="C276" i="8"/>
  <c r="C280" i="8"/>
  <c r="C284" i="8"/>
  <c r="C288" i="8"/>
  <c r="C292" i="8"/>
  <c r="C296" i="8"/>
  <c r="C300" i="8"/>
  <c r="C304" i="8"/>
  <c r="C308" i="8"/>
  <c r="C312" i="8"/>
  <c r="D316" i="8"/>
  <c r="C316" i="8"/>
  <c r="D159" i="8"/>
  <c r="D163" i="8"/>
  <c r="D173" i="8"/>
  <c r="C182" i="8"/>
  <c r="C186" i="8"/>
  <c r="D191" i="8"/>
  <c r="D195" i="8"/>
  <c r="D205" i="8"/>
  <c r="C214" i="8"/>
  <c r="C218" i="8"/>
  <c r="D223" i="8"/>
  <c r="D231" i="8"/>
  <c r="D239" i="8"/>
  <c r="D247" i="8"/>
  <c r="D255" i="8"/>
  <c r="D263" i="8"/>
  <c r="D271" i="8"/>
  <c r="D279" i="8"/>
  <c r="D287" i="8"/>
  <c r="D322" i="8"/>
  <c r="C322" i="8"/>
  <c r="C423" i="8"/>
  <c r="C424" i="8"/>
  <c r="C427" i="8"/>
  <c r="C428" i="8"/>
  <c r="C429" i="8"/>
  <c r="C436" i="8"/>
  <c r="D439" i="8"/>
  <c r="C459" i="8"/>
  <c r="C460" i="8"/>
  <c r="C463" i="8"/>
  <c r="C464" i="8"/>
  <c r="C465" i="8"/>
  <c r="C495" i="8"/>
  <c r="D495" i="8"/>
  <c r="D329" i="8"/>
  <c r="C332" i="8"/>
  <c r="C333" i="8"/>
  <c r="C336" i="8"/>
  <c r="C337" i="8"/>
  <c r="C340" i="8"/>
  <c r="C341" i="8"/>
  <c r="C344" i="8"/>
  <c r="C345" i="8"/>
  <c r="C348" i="8"/>
  <c r="C349" i="8"/>
  <c r="C352" i="8"/>
  <c r="C353" i="8"/>
  <c r="C356" i="8"/>
  <c r="C357" i="8"/>
  <c r="C360" i="8"/>
  <c r="C361" i="8"/>
  <c r="C364" i="8"/>
  <c r="C365" i="8"/>
  <c r="C369" i="8"/>
  <c r="C373" i="8"/>
  <c r="C377" i="8"/>
  <c r="C381" i="8"/>
  <c r="C385" i="8"/>
  <c r="D435" i="8"/>
  <c r="C473" i="8"/>
  <c r="D492" i="8"/>
  <c r="C320" i="8"/>
  <c r="C324" i="8"/>
  <c r="C328" i="8"/>
  <c r="D331" i="8"/>
  <c r="D335" i="8"/>
  <c r="D339" i="8"/>
  <c r="D343" i="8"/>
  <c r="D347" i="8"/>
  <c r="D351" i="8"/>
  <c r="D355" i="8"/>
  <c r="D500" i="8"/>
  <c r="C500" i="8"/>
  <c r="C19" i="10"/>
  <c r="C180" i="10"/>
  <c r="C164" i="10"/>
  <c r="C156" i="10"/>
  <c r="C148" i="10"/>
  <c r="C132" i="10"/>
  <c r="C124" i="10"/>
  <c r="C116" i="10"/>
  <c r="C100" i="10"/>
  <c r="C92" i="10"/>
  <c r="C84" i="10"/>
  <c r="C68" i="10"/>
  <c r="C60" i="10"/>
  <c r="C52" i="10"/>
  <c r="C36" i="10"/>
  <c r="C28" i="10"/>
  <c r="C20" i="10"/>
  <c r="C501" i="10"/>
  <c r="C493" i="10"/>
  <c r="C485" i="10"/>
  <c r="C477" i="10"/>
  <c r="C469" i="10"/>
  <c r="C461" i="10"/>
  <c r="C453" i="10"/>
  <c r="C445" i="10"/>
  <c r="C437" i="10"/>
  <c r="C429" i="10"/>
  <c r="C421" i="10"/>
  <c r="C413" i="10"/>
  <c r="C405" i="10"/>
  <c r="C397" i="10"/>
  <c r="C389" i="10"/>
  <c r="C381" i="10"/>
  <c r="C373" i="10"/>
  <c r="C365" i="10"/>
  <c r="C357" i="10"/>
  <c r="C349" i="10"/>
  <c r="C341" i="10"/>
  <c r="C333" i="10"/>
  <c r="C325" i="10"/>
  <c r="C317" i="10"/>
  <c r="C309" i="10"/>
  <c r="C301" i="10"/>
  <c r="C293" i="10"/>
  <c r="C285" i="10"/>
  <c r="C277" i="10"/>
  <c r="C269" i="10"/>
  <c r="C261" i="10"/>
  <c r="C253" i="10"/>
  <c r="C245" i="10"/>
  <c r="C241" i="10"/>
  <c r="C233" i="10"/>
  <c r="C229" i="10"/>
  <c r="C225" i="10"/>
  <c r="C221" i="10"/>
  <c r="C217" i="10"/>
  <c r="C213" i="10"/>
  <c r="C205" i="10"/>
  <c r="C201" i="10"/>
  <c r="C197" i="10"/>
  <c r="C193" i="10"/>
  <c r="C189" i="10"/>
  <c r="C185" i="10"/>
  <c r="C181" i="10"/>
  <c r="C177" i="10"/>
  <c r="C173" i="10"/>
  <c r="C169" i="10"/>
  <c r="C165" i="10"/>
  <c r="C161" i="10"/>
  <c r="C157" i="10"/>
  <c r="C153" i="10"/>
  <c r="C149" i="10"/>
  <c r="C145" i="10"/>
  <c r="C141" i="10"/>
  <c r="C137" i="10"/>
  <c r="C133" i="10"/>
  <c r="C129" i="10"/>
  <c r="C125" i="10"/>
  <c r="C121" i="10"/>
  <c r="C117" i="10"/>
  <c r="C113" i="10"/>
  <c r="C109" i="10"/>
  <c r="C105" i="10"/>
  <c r="C101" i="10"/>
  <c r="C93" i="10"/>
  <c r="C89" i="10"/>
  <c r="C85" i="10"/>
  <c r="C81" i="10"/>
  <c r="C77" i="10"/>
  <c r="C73" i="10"/>
  <c r="C69" i="10"/>
  <c r="C65" i="10"/>
  <c r="C61" i="10"/>
  <c r="C57" i="10"/>
  <c r="C53" i="10"/>
  <c r="C49" i="10"/>
  <c r="C45" i="10"/>
  <c r="C41" i="10"/>
  <c r="C37" i="10"/>
  <c r="C33" i="10"/>
  <c r="C29" i="10"/>
  <c r="C25" i="10"/>
  <c r="C21" i="10"/>
  <c r="C17" i="10"/>
  <c r="C13" i="10"/>
  <c r="C9" i="10"/>
  <c r="D465" i="10"/>
  <c r="D433" i="10"/>
  <c r="D401" i="10"/>
  <c r="D369" i="10"/>
  <c r="D337" i="10"/>
  <c r="D305" i="10"/>
  <c r="D273" i="10"/>
  <c r="D241" i="10"/>
  <c r="D225" i="10"/>
  <c r="D193" i="10"/>
  <c r="D177" i="10"/>
  <c r="D161" i="10"/>
  <c r="D145" i="10"/>
  <c r="D129" i="10"/>
  <c r="D113" i="10"/>
  <c r="D81" i="10"/>
  <c r="D65" i="10"/>
  <c r="D49" i="10"/>
  <c r="D33" i="10"/>
  <c r="D17" i="10"/>
  <c r="D493" i="10"/>
  <c r="D477" i="10"/>
  <c r="D461" i="10"/>
  <c r="D445" i="10"/>
  <c r="D429" i="10"/>
  <c r="D413" i="10"/>
  <c r="D397" i="10"/>
  <c r="D381" i="10"/>
  <c r="D365" i="10"/>
  <c r="D349" i="10"/>
  <c r="D333" i="10"/>
  <c r="D317" i="10"/>
  <c r="D301" i="10"/>
  <c r="D285" i="10"/>
  <c r="D269" i="10"/>
  <c r="D253" i="10"/>
  <c r="D237" i="10"/>
  <c r="D221" i="10"/>
  <c r="D205" i="10"/>
  <c r="D189" i="10"/>
  <c r="D173" i="10"/>
  <c r="D157" i="10"/>
  <c r="D141" i="10"/>
  <c r="D125" i="10"/>
  <c r="D109" i="10"/>
  <c r="D93" i="10"/>
  <c r="D77" i="10"/>
  <c r="D61" i="10"/>
  <c r="D45" i="10"/>
  <c r="D29" i="10"/>
  <c r="D13" i="10"/>
  <c r="C497" i="10"/>
  <c r="C489" i="10"/>
  <c r="C481" i="10"/>
  <c r="C473" i="10"/>
  <c r="C465" i="10"/>
  <c r="C457" i="10"/>
  <c r="C449" i="10"/>
  <c r="C441" i="10"/>
  <c r="C433" i="10"/>
  <c r="C425" i="10"/>
  <c r="C417" i="10"/>
  <c r="C409" i="10"/>
  <c r="C401" i="10"/>
  <c r="C393" i="10"/>
  <c r="C385" i="10"/>
  <c r="C377" i="10"/>
  <c r="C369" i="10"/>
  <c r="C361" i="10"/>
  <c r="C353" i="10"/>
  <c r="C345" i="10"/>
  <c r="C337" i="10"/>
  <c r="C329" i="10"/>
  <c r="C321" i="10"/>
  <c r="C313" i="10"/>
  <c r="C305" i="10"/>
  <c r="C297" i="10"/>
  <c r="C289" i="10"/>
  <c r="C281" i="10"/>
  <c r="C273" i="10"/>
  <c r="C265" i="10"/>
  <c r="C257" i="10"/>
  <c r="C249" i="10"/>
  <c r="C237" i="10"/>
  <c r="C209" i="10"/>
  <c r="C97" i="10"/>
  <c r="D489" i="10"/>
  <c r="D473" i="10"/>
  <c r="D457" i="10"/>
  <c r="D441" i="10"/>
  <c r="D425" i="10"/>
  <c r="D409" i="10"/>
  <c r="D393" i="10"/>
  <c r="D377" i="10"/>
  <c r="D361" i="10"/>
  <c r="D345" i="10"/>
  <c r="D329" i="10"/>
  <c r="D313" i="10"/>
  <c r="D297" i="10"/>
  <c r="D281" i="10"/>
  <c r="D265" i="10"/>
  <c r="D249" i="10"/>
  <c r="D233" i="10"/>
  <c r="D217" i="10"/>
  <c r="D201" i="10"/>
  <c r="D185" i="10"/>
  <c r="D169" i="10"/>
  <c r="D153" i="10"/>
  <c r="D137" i="10"/>
  <c r="D121" i="10"/>
  <c r="D105" i="10"/>
  <c r="D89" i="10"/>
  <c r="D73" i="10"/>
  <c r="D57" i="10"/>
  <c r="D41" i="10"/>
  <c r="D25" i="10"/>
  <c r="D9" i="10"/>
  <c r="C491" i="10"/>
  <c r="C487" i="10"/>
  <c r="C475" i="10"/>
  <c r="C471" i="10"/>
  <c r="C459" i="10"/>
  <c r="C455" i="10"/>
  <c r="C443" i="10"/>
  <c r="C439" i="10"/>
  <c r="C427" i="10"/>
  <c r="C423" i="10"/>
  <c r="C411" i="10"/>
  <c r="C407" i="10"/>
  <c r="C395" i="10"/>
  <c r="C391" i="10"/>
  <c r="C379" i="10"/>
  <c r="C375" i="10"/>
  <c r="C363" i="10"/>
  <c r="C359" i="10"/>
  <c r="C347" i="10"/>
  <c r="C343" i="10"/>
  <c r="C331" i="10"/>
  <c r="C327" i="10"/>
  <c r="C315" i="10"/>
  <c r="C311" i="10"/>
  <c r="C299" i="10"/>
  <c r="C295" i="10"/>
  <c r="C279" i="10"/>
  <c r="C267" i="10"/>
  <c r="C263" i="10"/>
  <c r="C247" i="10"/>
  <c r="C235" i="10"/>
  <c r="C231" i="10"/>
  <c r="C215" i="10"/>
  <c r="C203" i="10"/>
  <c r="C199" i="10"/>
  <c r="C183" i="10"/>
  <c r="C179" i="10"/>
  <c r="C171" i="10"/>
  <c r="C167" i="10"/>
  <c r="C155" i="10"/>
  <c r="C151" i="10"/>
  <c r="C139" i="10"/>
  <c r="C135" i="10"/>
  <c r="C123" i="10"/>
  <c r="C119" i="10"/>
  <c r="C107" i="10"/>
  <c r="C103" i="10"/>
  <c r="C91" i="10"/>
  <c r="C87" i="10"/>
  <c r="C75" i="10"/>
  <c r="C71" i="10"/>
  <c r="C59" i="10"/>
  <c r="C55" i="10"/>
  <c r="C43" i="10"/>
  <c r="C39" i="10"/>
  <c r="C27" i="10"/>
  <c r="C23" i="10"/>
  <c r="C11" i="10"/>
  <c r="C7" i="10"/>
  <c r="D500" i="10"/>
  <c r="D496" i="10"/>
  <c r="D492" i="10"/>
  <c r="D488" i="10"/>
  <c r="D484" i="10"/>
  <c r="D480" i="10"/>
  <c r="D476" i="10"/>
  <c r="D472" i="10"/>
  <c r="D468" i="10"/>
  <c r="D464" i="10"/>
  <c r="D460" i="10"/>
  <c r="D456" i="10"/>
  <c r="D452" i="10"/>
  <c r="D448" i="10"/>
  <c r="D444" i="10"/>
  <c r="D440" i="10"/>
  <c r="D436" i="10"/>
  <c r="D432" i="10"/>
  <c r="D428" i="10"/>
  <c r="D424" i="10"/>
  <c r="D420" i="10"/>
  <c r="D416" i="10"/>
  <c r="D412" i="10"/>
  <c r="D408" i="10"/>
  <c r="D404" i="10"/>
  <c r="D400" i="10"/>
  <c r="D396" i="10"/>
  <c r="D392" i="10"/>
  <c r="D388" i="10"/>
  <c r="D384" i="10"/>
  <c r="D380" i="10"/>
  <c r="D376" i="10"/>
  <c r="D372" i="10"/>
  <c r="D368" i="10"/>
  <c r="D364" i="10"/>
  <c r="D360" i="10"/>
  <c r="D356" i="10"/>
  <c r="D352" i="10"/>
  <c r="D348" i="10"/>
  <c r="D344" i="10"/>
  <c r="D340" i="10"/>
  <c r="D336" i="10"/>
  <c r="D332" i="10"/>
  <c r="D328" i="10"/>
  <c r="D324" i="10"/>
  <c r="D320" i="10"/>
  <c r="D316" i="10"/>
  <c r="D312" i="10"/>
  <c r="D308" i="10"/>
  <c r="D304" i="10"/>
  <c r="D300" i="10"/>
  <c r="D296" i="10"/>
  <c r="D292" i="10"/>
  <c r="D288" i="10"/>
  <c r="D284" i="10"/>
  <c r="D280" i="10"/>
  <c r="D276" i="10"/>
  <c r="D272" i="10"/>
  <c r="D268" i="10"/>
  <c r="D264" i="10"/>
  <c r="D260" i="10"/>
  <c r="D256" i="10"/>
  <c r="D252" i="10"/>
  <c r="D248" i="10"/>
  <c r="D244" i="10"/>
  <c r="D240" i="10"/>
  <c r="D236" i="10"/>
  <c r="D232" i="10"/>
  <c r="D228" i="10"/>
  <c r="D224" i="10"/>
  <c r="D220" i="10"/>
  <c r="D216" i="10"/>
  <c r="D212" i="10"/>
  <c r="D208" i="10"/>
  <c r="D204" i="10"/>
  <c r="D200" i="10"/>
  <c r="D196" i="10"/>
  <c r="D192" i="10"/>
  <c r="D188" i="10"/>
  <c r="D184" i="10"/>
  <c r="D180" i="10"/>
  <c r="D176" i="10"/>
  <c r="D172" i="10"/>
  <c r="D168" i="10"/>
  <c r="D164" i="10"/>
  <c r="D160" i="10"/>
  <c r="D156" i="10"/>
  <c r="D152" i="10"/>
  <c r="D148" i="10"/>
  <c r="D144" i="10"/>
  <c r="D140" i="10"/>
  <c r="D136" i="10"/>
  <c r="D132" i="10"/>
  <c r="D128" i="10"/>
  <c r="D124" i="10"/>
  <c r="D120" i="10"/>
  <c r="D116" i="10"/>
  <c r="D112" i="10"/>
  <c r="D108" i="10"/>
  <c r="D104" i="10"/>
  <c r="D100" i="10"/>
  <c r="D96" i="10"/>
  <c r="D92" i="10"/>
  <c r="D88" i="10"/>
  <c r="D84" i="10"/>
  <c r="D80" i="10"/>
  <c r="D76" i="10"/>
  <c r="D72" i="10"/>
  <c r="D68" i="10"/>
  <c r="D64" i="10"/>
  <c r="D60" i="10"/>
  <c r="D56" i="10"/>
  <c r="D52" i="10"/>
  <c r="D48" i="10"/>
  <c r="D44" i="10"/>
  <c r="D40" i="10"/>
  <c r="D36" i="10"/>
  <c r="D32" i="10"/>
  <c r="D28" i="10"/>
  <c r="D24" i="10"/>
  <c r="D20" i="10"/>
  <c r="D16" i="10"/>
  <c r="D12" i="10"/>
  <c r="D8" i="10"/>
  <c r="D499" i="10"/>
  <c r="D495" i="10"/>
  <c r="D491" i="10"/>
  <c r="D487" i="10"/>
  <c r="D483" i="10"/>
  <c r="D479" i="10"/>
  <c r="D475" i="10"/>
  <c r="D471" i="10"/>
  <c r="D467" i="10"/>
  <c r="D463" i="10"/>
  <c r="D459" i="10"/>
  <c r="D455" i="10"/>
  <c r="D451" i="10"/>
  <c r="D447" i="10"/>
  <c r="D443" i="10"/>
  <c r="D439" i="10"/>
  <c r="D435" i="10"/>
  <c r="D431" i="10"/>
  <c r="D427" i="10"/>
  <c r="D423" i="10"/>
  <c r="D419" i="10"/>
  <c r="D415" i="10"/>
  <c r="D411" i="10"/>
  <c r="D407" i="10"/>
  <c r="D403" i="10"/>
  <c r="D399" i="10"/>
  <c r="D395" i="10"/>
  <c r="D391" i="10"/>
  <c r="D387" i="10"/>
  <c r="D383" i="10"/>
  <c r="D379" i="10"/>
  <c r="D375" i="10"/>
  <c r="D371" i="10"/>
  <c r="D367" i="10"/>
  <c r="D363" i="10"/>
  <c r="D359" i="10"/>
  <c r="D355" i="10"/>
  <c r="D351" i="10"/>
  <c r="D347" i="10"/>
  <c r="D343" i="10"/>
  <c r="D339" i="10"/>
  <c r="D335" i="10"/>
  <c r="D331" i="10"/>
  <c r="D327" i="10"/>
  <c r="D323" i="10"/>
  <c r="D319" i="10"/>
  <c r="D315" i="10"/>
  <c r="D311" i="10"/>
  <c r="D307" i="10"/>
  <c r="D303" i="10"/>
  <c r="D299" i="10"/>
  <c r="D295" i="10"/>
  <c r="D291" i="10"/>
  <c r="D287" i="10"/>
  <c r="D283" i="10"/>
  <c r="D279" i="10"/>
  <c r="D275" i="10"/>
  <c r="D271" i="10"/>
  <c r="D267" i="10"/>
  <c r="D263" i="10"/>
  <c r="D259" i="10"/>
  <c r="D255" i="10"/>
  <c r="D251" i="10"/>
  <c r="D247" i="10"/>
  <c r="D243" i="10"/>
  <c r="D239" i="10"/>
  <c r="D235" i="10"/>
  <c r="D231" i="10"/>
  <c r="D227" i="10"/>
  <c r="D223" i="10"/>
  <c r="D219" i="10"/>
  <c r="D215" i="10"/>
  <c r="D211" i="10"/>
  <c r="D207" i="10"/>
  <c r="D203" i="10"/>
  <c r="D199" i="10"/>
  <c r="D195" i="10"/>
  <c r="D191" i="10"/>
  <c r="D187" i="10"/>
  <c r="D183" i="10"/>
  <c r="D179" i="10"/>
  <c r="D175" i="10"/>
  <c r="D171" i="10"/>
  <c r="D167" i="10"/>
  <c r="D163" i="10"/>
  <c r="D159" i="10"/>
  <c r="D155" i="10"/>
  <c r="D151" i="10"/>
  <c r="D147" i="10"/>
  <c r="D143" i="10"/>
  <c r="D139" i="10"/>
  <c r="D135" i="10"/>
  <c r="D131" i="10"/>
  <c r="D127" i="10"/>
  <c r="D123" i="10"/>
  <c r="D119" i="10"/>
  <c r="D115" i="10"/>
  <c r="D111" i="10"/>
  <c r="D107" i="10"/>
  <c r="D103" i="10"/>
  <c r="D99" i="10"/>
  <c r="D95" i="10"/>
  <c r="D91" i="10"/>
  <c r="D87" i="10"/>
  <c r="D83" i="10"/>
  <c r="D79" i="10"/>
  <c r="D75" i="10"/>
  <c r="D71" i="10"/>
  <c r="D67" i="10"/>
  <c r="D63" i="10"/>
  <c r="D59" i="10"/>
  <c r="D55" i="10"/>
  <c r="D51" i="10"/>
  <c r="D47" i="10"/>
  <c r="D43" i="10"/>
  <c r="D39" i="10"/>
  <c r="D35" i="10"/>
  <c r="D31" i="10"/>
  <c r="D27" i="10"/>
  <c r="D23" i="10"/>
  <c r="D19" i="10"/>
  <c r="D15" i="10"/>
  <c r="D11" i="10"/>
  <c r="D7" i="10"/>
  <c r="D6" i="10"/>
  <c r="D498" i="10"/>
  <c r="D494" i="10"/>
  <c r="D490" i="10"/>
  <c r="D486" i="10"/>
  <c r="D482" i="10"/>
  <c r="D478" i="10"/>
  <c r="D474" i="10"/>
  <c r="D470" i="10"/>
  <c r="D466" i="10"/>
  <c r="D462" i="10"/>
  <c r="D458" i="10"/>
  <c r="D454" i="10"/>
  <c r="D450" i="10"/>
  <c r="D446" i="10"/>
  <c r="D442" i="10"/>
  <c r="D438" i="10"/>
  <c r="D434" i="10"/>
  <c r="D430" i="10"/>
  <c r="D426" i="10"/>
  <c r="D422" i="10"/>
  <c r="D418" i="10"/>
  <c r="D414" i="10"/>
  <c r="D410" i="10"/>
  <c r="D406" i="10"/>
  <c r="D402" i="10"/>
  <c r="D398" i="10"/>
  <c r="D394" i="10"/>
  <c r="D390" i="10"/>
  <c r="D386" i="10"/>
  <c r="D382" i="10"/>
  <c r="D378" i="10"/>
  <c r="D374" i="10"/>
  <c r="D370" i="10"/>
  <c r="D366" i="10"/>
  <c r="D362" i="10"/>
  <c r="D358" i="10"/>
  <c r="D354" i="10"/>
  <c r="D350" i="10"/>
  <c r="D346" i="10"/>
  <c r="D342" i="10"/>
  <c r="D338" i="10"/>
  <c r="D334" i="10"/>
  <c r="D330" i="10"/>
  <c r="D326" i="10"/>
  <c r="D322" i="10"/>
  <c r="D318" i="10"/>
  <c r="D314" i="10"/>
  <c r="D310" i="10"/>
  <c r="D306" i="10"/>
  <c r="D302" i="10"/>
  <c r="D298" i="10"/>
  <c r="D294" i="10"/>
  <c r="D290" i="10"/>
  <c r="D286" i="10"/>
  <c r="D282" i="10"/>
  <c r="D278" i="10"/>
  <c r="D274" i="10"/>
  <c r="D270" i="10"/>
  <c r="D266" i="10"/>
  <c r="D262" i="10"/>
  <c r="D258" i="10"/>
  <c r="D254" i="10"/>
  <c r="D250" i="10"/>
  <c r="D246" i="10"/>
  <c r="D242" i="10"/>
  <c r="D238" i="10"/>
  <c r="D234" i="10"/>
  <c r="D230" i="10"/>
  <c r="D226" i="10"/>
  <c r="D222" i="10"/>
  <c r="D218" i="10"/>
  <c r="D214" i="10"/>
  <c r="D210" i="10"/>
  <c r="D206" i="10"/>
  <c r="D202" i="10"/>
  <c r="D198" i="10"/>
  <c r="D194" i="10"/>
  <c r="D190" i="10"/>
  <c r="D186" i="10"/>
  <c r="D182" i="10"/>
  <c r="D178" i="10"/>
  <c r="D174" i="10"/>
  <c r="D170" i="10"/>
  <c r="D166" i="10"/>
  <c r="D162" i="10"/>
  <c r="D158" i="10"/>
  <c r="D154" i="10"/>
  <c r="D150" i="10"/>
  <c r="D146" i="10"/>
  <c r="D142" i="10"/>
  <c r="D138" i="10"/>
  <c r="D134" i="10"/>
  <c r="D130" i="10"/>
  <c r="D126" i="10"/>
  <c r="D122" i="10"/>
  <c r="D118" i="10"/>
  <c r="D114" i="10"/>
  <c r="D110" i="10"/>
  <c r="D106" i="10"/>
  <c r="D102" i="10"/>
  <c r="D98" i="10"/>
  <c r="D94" i="10"/>
  <c r="D90" i="10"/>
  <c r="D86" i="10"/>
  <c r="D82" i="10"/>
  <c r="D78" i="10"/>
  <c r="D74" i="10"/>
  <c r="D70" i="10"/>
  <c r="D66" i="10"/>
  <c r="D62" i="10"/>
  <c r="D58" i="10"/>
  <c r="D54" i="10"/>
  <c r="D50" i="10"/>
  <c r="D46" i="10"/>
  <c r="D42" i="10"/>
  <c r="D38" i="10"/>
  <c r="D34" i="10"/>
  <c r="D30" i="10"/>
  <c r="D26" i="10"/>
  <c r="D22" i="10"/>
  <c r="D18" i="10"/>
  <c r="D14" i="10"/>
  <c r="D10" i="10"/>
  <c r="C227" i="8"/>
  <c r="D227" i="8"/>
  <c r="C235" i="8"/>
  <c r="D235" i="8"/>
  <c r="C243" i="8"/>
  <c r="D243" i="8"/>
  <c r="C251" i="8"/>
  <c r="D251" i="8"/>
  <c r="C259" i="8"/>
  <c r="D259" i="8"/>
  <c r="C267" i="8"/>
  <c r="D267" i="8"/>
  <c r="C275" i="8"/>
  <c r="D275" i="8"/>
  <c r="C283" i="8"/>
  <c r="D283" i="8"/>
  <c r="C291" i="8"/>
  <c r="D291" i="8"/>
  <c r="C299" i="8"/>
  <c r="D299" i="8"/>
  <c r="C307" i="8"/>
  <c r="D307" i="8"/>
  <c r="C315" i="8"/>
  <c r="D315" i="8"/>
  <c r="C323" i="8"/>
  <c r="D323" i="8"/>
  <c r="D409" i="8"/>
  <c r="C409" i="8"/>
  <c r="D418" i="8"/>
  <c r="C418" i="8"/>
  <c r="D442" i="8"/>
  <c r="C442" i="8"/>
  <c r="D445" i="8"/>
  <c r="C445" i="8"/>
  <c r="D454" i="8"/>
  <c r="C454" i="8"/>
  <c r="D477" i="8"/>
  <c r="C477" i="8"/>
  <c r="D486" i="8"/>
  <c r="C486" i="8"/>
  <c r="D498" i="8"/>
  <c r="C498" i="8"/>
  <c r="C10" i="8"/>
  <c r="C18" i="8"/>
  <c r="D19" i="8"/>
  <c r="D33" i="8"/>
  <c r="D35" i="8"/>
  <c r="D49" i="8"/>
  <c r="D51" i="8"/>
  <c r="D65" i="8"/>
  <c r="D67" i="8"/>
  <c r="D81" i="8"/>
  <c r="D83" i="8"/>
  <c r="D97" i="8"/>
  <c r="D99" i="8"/>
  <c r="D113" i="8"/>
  <c r="D115" i="8"/>
  <c r="D129" i="8"/>
  <c r="D145" i="8"/>
  <c r="D161" i="8"/>
  <c r="D177" i="8"/>
  <c r="D193" i="8"/>
  <c r="D209" i="8"/>
  <c r="D425" i="8"/>
  <c r="C425" i="8"/>
  <c r="D434" i="8"/>
  <c r="C434" i="8"/>
  <c r="D437" i="8"/>
  <c r="C437" i="8"/>
  <c r="D461" i="8"/>
  <c r="C461" i="8"/>
  <c r="D470" i="8"/>
  <c r="C470" i="8"/>
  <c r="D493" i="8"/>
  <c r="C493" i="8"/>
  <c r="C14" i="8"/>
  <c r="D15" i="8"/>
  <c r="D25" i="8"/>
  <c r="D27" i="8"/>
  <c r="D41" i="8"/>
  <c r="D43" i="8"/>
  <c r="D57" i="8"/>
  <c r="D59" i="8"/>
  <c r="D73" i="8"/>
  <c r="D75" i="8"/>
  <c r="D89" i="8"/>
  <c r="D91" i="8"/>
  <c r="D105" i="8"/>
  <c r="D107" i="8"/>
  <c r="D121" i="8"/>
  <c r="D137" i="8"/>
  <c r="D153" i="8"/>
  <c r="D169" i="8"/>
  <c r="D185" i="8"/>
  <c r="D201" i="8"/>
  <c r="D217" i="8"/>
  <c r="C229" i="8"/>
  <c r="D229" i="8"/>
  <c r="C237" i="8"/>
  <c r="D237" i="8"/>
  <c r="C245" i="8"/>
  <c r="D245" i="8"/>
  <c r="C253" i="8"/>
  <c r="D253" i="8"/>
  <c r="C261" i="8"/>
  <c r="D261" i="8"/>
  <c r="C269" i="8"/>
  <c r="D269" i="8"/>
  <c r="C277" i="8"/>
  <c r="D277" i="8"/>
  <c r="C285" i="8"/>
  <c r="D285" i="8"/>
  <c r="C293" i="8"/>
  <c r="D293" i="8"/>
  <c r="C301" i="8"/>
  <c r="D301" i="8"/>
  <c r="C309" i="8"/>
  <c r="D309" i="8"/>
  <c r="C317" i="8"/>
  <c r="D317" i="8"/>
  <c r="C325" i="8"/>
  <c r="D325" i="8"/>
  <c r="D417" i="8"/>
  <c r="C417" i="8"/>
  <c r="D426" i="8"/>
  <c r="C426" i="8"/>
  <c r="D438" i="8"/>
  <c r="C438" i="8"/>
  <c r="D441" i="8"/>
  <c r="C441" i="8"/>
  <c r="D453" i="8"/>
  <c r="C453" i="8"/>
  <c r="D462" i="8"/>
  <c r="C462" i="8"/>
  <c r="D485" i="8"/>
  <c r="C485" i="8"/>
  <c r="D494" i="8"/>
  <c r="C494" i="8"/>
  <c r="D497" i="8"/>
  <c r="C497" i="8"/>
  <c r="D410" i="8"/>
  <c r="C410" i="8"/>
  <c r="D433" i="8"/>
  <c r="C433" i="8"/>
  <c r="D446" i="8"/>
  <c r="C446" i="8"/>
  <c r="D469" i="8"/>
  <c r="C469" i="8"/>
  <c r="D478" i="8"/>
  <c r="C478" i="8"/>
  <c r="D330" i="8"/>
  <c r="C330" i="8"/>
  <c r="D334" i="8"/>
  <c r="C334" i="8"/>
  <c r="D338" i="8"/>
  <c r="C338" i="8"/>
  <c r="D342" i="8"/>
  <c r="C342" i="8"/>
  <c r="D346" i="8"/>
  <c r="C346" i="8"/>
  <c r="D350" i="8"/>
  <c r="C350" i="8"/>
  <c r="D354" i="8"/>
  <c r="C354" i="8"/>
  <c r="D358" i="8"/>
  <c r="C358" i="8"/>
  <c r="D362" i="8"/>
  <c r="C362" i="8"/>
  <c r="D366" i="8"/>
  <c r="C366" i="8"/>
  <c r="D370" i="8"/>
  <c r="C370" i="8"/>
  <c r="D374" i="8"/>
  <c r="C374" i="8"/>
  <c r="D378" i="8"/>
  <c r="C378" i="8"/>
  <c r="D382" i="8"/>
  <c r="C382" i="8"/>
  <c r="D386" i="8"/>
  <c r="C386" i="8"/>
  <c r="D390" i="8"/>
  <c r="C390" i="8"/>
  <c r="D394" i="8"/>
  <c r="C394" i="8"/>
  <c r="D398" i="8"/>
  <c r="C398" i="8"/>
  <c r="D402" i="8"/>
  <c r="C402" i="8"/>
  <c r="D406" i="8"/>
  <c r="C406" i="8"/>
  <c r="D422" i="8"/>
  <c r="C422" i="8"/>
  <c r="D450" i="8"/>
  <c r="C450" i="8"/>
  <c r="D466" i="8"/>
  <c r="C466" i="8"/>
  <c r="D482" i="8"/>
  <c r="C482" i="8"/>
  <c r="D414" i="8"/>
  <c r="C414" i="8"/>
  <c r="D430" i="8"/>
  <c r="C430" i="8"/>
  <c r="D458" i="8"/>
  <c r="C458" i="8"/>
  <c r="D474" i="8"/>
  <c r="C474" i="8"/>
  <c r="D490" i="8"/>
  <c r="C490" i="8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O1" i="9"/>
  <c r="J1" i="9"/>
  <c r="D3" i="9" s="1"/>
  <c r="AP1" i="9" s="1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E5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AL1" i="6"/>
  <c r="AK1" i="6"/>
  <c r="G1" i="6"/>
  <c r="F1" i="6"/>
  <c r="A6" i="6"/>
  <c r="F6" i="6" s="1"/>
  <c r="A7" i="6"/>
  <c r="A8" i="6"/>
  <c r="A9" i="6"/>
  <c r="A10" i="6"/>
  <c r="F10" i="6" s="1"/>
  <c r="A11" i="6"/>
  <c r="A12" i="6"/>
  <c r="A13" i="6"/>
  <c r="A14" i="6"/>
  <c r="F14" i="6" s="1"/>
  <c r="A15" i="6"/>
  <c r="A16" i="6"/>
  <c r="A17" i="6"/>
  <c r="A18" i="6"/>
  <c r="F18" i="6" s="1"/>
  <c r="A19" i="6"/>
  <c r="A20" i="6"/>
  <c r="A21" i="6"/>
  <c r="A22" i="6"/>
  <c r="F22" i="6" s="1"/>
  <c r="A23" i="6"/>
  <c r="A24" i="6"/>
  <c r="A25" i="6"/>
  <c r="A26" i="6"/>
  <c r="F26" i="6" s="1"/>
  <c r="A27" i="6"/>
  <c r="A28" i="6"/>
  <c r="A29" i="6"/>
  <c r="A30" i="6"/>
  <c r="F30" i="6" s="1"/>
  <c r="A31" i="6"/>
  <c r="A32" i="6"/>
  <c r="A33" i="6"/>
  <c r="A34" i="6"/>
  <c r="F34" i="6" s="1"/>
  <c r="A35" i="6"/>
  <c r="A36" i="6"/>
  <c r="A37" i="6"/>
  <c r="A38" i="6"/>
  <c r="F38" i="6" s="1"/>
  <c r="A39" i="6"/>
  <c r="A40" i="6"/>
  <c r="A41" i="6"/>
  <c r="A42" i="6"/>
  <c r="F42" i="6" s="1"/>
  <c r="A43" i="6"/>
  <c r="A44" i="6"/>
  <c r="A45" i="6"/>
  <c r="A46" i="6"/>
  <c r="F46" i="6" s="1"/>
  <c r="A47" i="6"/>
  <c r="A48" i="6"/>
  <c r="A49" i="6"/>
  <c r="A50" i="6"/>
  <c r="F50" i="6" s="1"/>
  <c r="A51" i="6"/>
  <c r="A52" i="6"/>
  <c r="A53" i="6"/>
  <c r="A54" i="6"/>
  <c r="F54" i="6" s="1"/>
  <c r="A55" i="6"/>
  <c r="A56" i="6"/>
  <c r="A57" i="6"/>
  <c r="A58" i="6"/>
  <c r="F58" i="6" s="1"/>
  <c r="A59" i="6"/>
  <c r="A60" i="6"/>
  <c r="A61" i="6"/>
  <c r="A62" i="6"/>
  <c r="F62" i="6" s="1"/>
  <c r="A63" i="6"/>
  <c r="A64" i="6"/>
  <c r="A65" i="6"/>
  <c r="A66" i="6"/>
  <c r="F66" i="6" s="1"/>
  <c r="A67" i="6"/>
  <c r="A68" i="6"/>
  <c r="A69" i="6"/>
  <c r="A70" i="6"/>
  <c r="F70" i="6" s="1"/>
  <c r="A71" i="6"/>
  <c r="A72" i="6"/>
  <c r="A73" i="6"/>
  <c r="A74" i="6"/>
  <c r="F74" i="6" s="1"/>
  <c r="A75" i="6"/>
  <c r="A76" i="6"/>
  <c r="A77" i="6"/>
  <c r="A78" i="6"/>
  <c r="F78" i="6" s="1"/>
  <c r="A79" i="6"/>
  <c r="A80" i="6"/>
  <c r="A81" i="6"/>
  <c r="A82" i="6"/>
  <c r="F82" i="6" s="1"/>
  <c r="A83" i="6"/>
  <c r="A84" i="6"/>
  <c r="A85" i="6"/>
  <c r="A86" i="6"/>
  <c r="F86" i="6" s="1"/>
  <c r="A87" i="6"/>
  <c r="A88" i="6"/>
  <c r="A89" i="6"/>
  <c r="A90" i="6"/>
  <c r="F90" i="6" s="1"/>
  <c r="A91" i="6"/>
  <c r="A92" i="6"/>
  <c r="A93" i="6"/>
  <c r="A94" i="6"/>
  <c r="F94" i="6" s="1"/>
  <c r="A95" i="6"/>
  <c r="A96" i="6"/>
  <c r="A97" i="6"/>
  <c r="A98" i="6"/>
  <c r="F98" i="6" s="1"/>
  <c r="A99" i="6"/>
  <c r="A100" i="6"/>
  <c r="A101" i="6"/>
  <c r="A102" i="6"/>
  <c r="F102" i="6" s="1"/>
  <c r="A103" i="6"/>
  <c r="A104" i="6"/>
  <c r="A105" i="6"/>
  <c r="A106" i="6"/>
  <c r="F106" i="6" s="1"/>
  <c r="A107" i="6"/>
  <c r="A108" i="6"/>
  <c r="A109" i="6"/>
  <c r="A110" i="6"/>
  <c r="F110" i="6" s="1"/>
  <c r="A111" i="6"/>
  <c r="A112" i="6"/>
  <c r="A113" i="6"/>
  <c r="A114" i="6"/>
  <c r="F114" i="6" s="1"/>
  <c r="A115" i="6"/>
  <c r="A116" i="6"/>
  <c r="A117" i="6"/>
  <c r="A118" i="6"/>
  <c r="F118" i="6" s="1"/>
  <c r="A119" i="6"/>
  <c r="A120" i="6"/>
  <c r="A121" i="6"/>
  <c r="A122" i="6"/>
  <c r="F122" i="6" s="1"/>
  <c r="A123" i="6"/>
  <c r="A124" i="6"/>
  <c r="A125" i="6"/>
  <c r="A126" i="6"/>
  <c r="F126" i="6" s="1"/>
  <c r="A127" i="6"/>
  <c r="A128" i="6"/>
  <c r="A129" i="6"/>
  <c r="A130" i="6"/>
  <c r="F130" i="6" s="1"/>
  <c r="A131" i="6"/>
  <c r="A132" i="6"/>
  <c r="A133" i="6"/>
  <c r="A134" i="6"/>
  <c r="F134" i="6" s="1"/>
  <c r="A135" i="6"/>
  <c r="A136" i="6"/>
  <c r="A137" i="6"/>
  <c r="A138" i="6"/>
  <c r="F138" i="6" s="1"/>
  <c r="A139" i="6"/>
  <c r="A140" i="6"/>
  <c r="A141" i="6"/>
  <c r="A142" i="6"/>
  <c r="F142" i="6" s="1"/>
  <c r="A143" i="6"/>
  <c r="A144" i="6"/>
  <c r="A145" i="6"/>
  <c r="A146" i="6"/>
  <c r="F146" i="6" s="1"/>
  <c r="A147" i="6"/>
  <c r="A148" i="6"/>
  <c r="A149" i="6"/>
  <c r="A150" i="6"/>
  <c r="F150" i="6" s="1"/>
  <c r="A151" i="6"/>
  <c r="A152" i="6"/>
  <c r="A153" i="6"/>
  <c r="A154" i="6"/>
  <c r="F154" i="6" s="1"/>
  <c r="A155" i="6"/>
  <c r="A156" i="6"/>
  <c r="A157" i="6"/>
  <c r="A158" i="6"/>
  <c r="F158" i="6" s="1"/>
  <c r="A159" i="6"/>
  <c r="A160" i="6"/>
  <c r="A161" i="6"/>
  <c r="A162" i="6"/>
  <c r="F162" i="6" s="1"/>
  <c r="A163" i="6"/>
  <c r="A164" i="6"/>
  <c r="A165" i="6"/>
  <c r="A166" i="6"/>
  <c r="F166" i="6" s="1"/>
  <c r="A167" i="6"/>
  <c r="A168" i="6"/>
  <c r="A169" i="6"/>
  <c r="A170" i="6"/>
  <c r="F170" i="6" s="1"/>
  <c r="A171" i="6"/>
  <c r="A172" i="6"/>
  <c r="A173" i="6"/>
  <c r="A174" i="6"/>
  <c r="F174" i="6" s="1"/>
  <c r="A175" i="6"/>
  <c r="A176" i="6"/>
  <c r="A177" i="6"/>
  <c r="A178" i="6"/>
  <c r="F178" i="6" s="1"/>
  <c r="A179" i="6"/>
  <c r="A180" i="6"/>
  <c r="A181" i="6"/>
  <c r="A182" i="6"/>
  <c r="F182" i="6" s="1"/>
  <c r="A183" i="6"/>
  <c r="A184" i="6"/>
  <c r="A185" i="6"/>
  <c r="A186" i="6"/>
  <c r="F186" i="6" s="1"/>
  <c r="A187" i="6"/>
  <c r="A188" i="6"/>
  <c r="A189" i="6"/>
  <c r="A190" i="6"/>
  <c r="F190" i="6" s="1"/>
  <c r="A191" i="6"/>
  <c r="A192" i="6"/>
  <c r="A193" i="6"/>
  <c r="A194" i="6"/>
  <c r="F194" i="6" s="1"/>
  <c r="A195" i="6"/>
  <c r="A196" i="6"/>
  <c r="A197" i="6"/>
  <c r="A198" i="6"/>
  <c r="F198" i="6" s="1"/>
  <c r="A199" i="6"/>
  <c r="A200" i="6"/>
  <c r="A201" i="6"/>
  <c r="A202" i="6"/>
  <c r="F202" i="6" s="1"/>
  <c r="A203" i="6"/>
  <c r="A204" i="6"/>
  <c r="A205" i="6"/>
  <c r="A206" i="6"/>
  <c r="F206" i="6" s="1"/>
  <c r="A207" i="6"/>
  <c r="A208" i="6"/>
  <c r="A209" i="6"/>
  <c r="A210" i="6"/>
  <c r="F210" i="6" s="1"/>
  <c r="A211" i="6"/>
  <c r="A212" i="6"/>
  <c r="A213" i="6"/>
  <c r="A214" i="6"/>
  <c r="F214" i="6" s="1"/>
  <c r="A215" i="6"/>
  <c r="A216" i="6"/>
  <c r="A217" i="6"/>
  <c r="A218" i="6"/>
  <c r="F218" i="6" s="1"/>
  <c r="A219" i="6"/>
  <c r="A220" i="6"/>
  <c r="A221" i="6"/>
  <c r="A222" i="6"/>
  <c r="F222" i="6" s="1"/>
  <c r="A223" i="6"/>
  <c r="A224" i="6"/>
  <c r="A225" i="6"/>
  <c r="A226" i="6"/>
  <c r="F226" i="6" s="1"/>
  <c r="A227" i="6"/>
  <c r="A228" i="6"/>
  <c r="A229" i="6"/>
  <c r="A230" i="6"/>
  <c r="F230" i="6" s="1"/>
  <c r="A231" i="6"/>
  <c r="A232" i="6"/>
  <c r="A233" i="6"/>
  <c r="A234" i="6"/>
  <c r="F234" i="6" s="1"/>
  <c r="A235" i="6"/>
  <c r="A236" i="6"/>
  <c r="A237" i="6"/>
  <c r="A238" i="6"/>
  <c r="F238" i="6" s="1"/>
  <c r="A239" i="6"/>
  <c r="A240" i="6"/>
  <c r="A241" i="6"/>
  <c r="A242" i="6"/>
  <c r="F242" i="6" s="1"/>
  <c r="A243" i="6"/>
  <c r="A244" i="6"/>
  <c r="A245" i="6"/>
  <c r="A246" i="6"/>
  <c r="F246" i="6" s="1"/>
  <c r="A247" i="6"/>
  <c r="A248" i="6"/>
  <c r="A249" i="6"/>
  <c r="A250" i="6"/>
  <c r="F250" i="6" s="1"/>
  <c r="A251" i="6"/>
  <c r="A252" i="6"/>
  <c r="A253" i="6"/>
  <c r="A254" i="6"/>
  <c r="F254" i="6" s="1"/>
  <c r="A255" i="6"/>
  <c r="A256" i="6"/>
  <c r="A257" i="6"/>
  <c r="A258" i="6"/>
  <c r="F258" i="6" s="1"/>
  <c r="A259" i="6"/>
  <c r="A260" i="6"/>
  <c r="A261" i="6"/>
  <c r="A262" i="6"/>
  <c r="F262" i="6" s="1"/>
  <c r="A263" i="6"/>
  <c r="A264" i="6"/>
  <c r="A265" i="6"/>
  <c r="A266" i="6"/>
  <c r="F266" i="6" s="1"/>
  <c r="A267" i="6"/>
  <c r="A268" i="6"/>
  <c r="A269" i="6"/>
  <c r="A270" i="6"/>
  <c r="F270" i="6" s="1"/>
  <c r="A271" i="6"/>
  <c r="A272" i="6"/>
  <c r="A273" i="6"/>
  <c r="A274" i="6"/>
  <c r="F274" i="6" s="1"/>
  <c r="A275" i="6"/>
  <c r="A276" i="6"/>
  <c r="A277" i="6"/>
  <c r="A278" i="6"/>
  <c r="F278" i="6" s="1"/>
  <c r="A279" i="6"/>
  <c r="A280" i="6"/>
  <c r="A281" i="6"/>
  <c r="A282" i="6"/>
  <c r="F282" i="6" s="1"/>
  <c r="A283" i="6"/>
  <c r="A284" i="6"/>
  <c r="A285" i="6"/>
  <c r="A286" i="6"/>
  <c r="F286" i="6" s="1"/>
  <c r="A287" i="6"/>
  <c r="A288" i="6"/>
  <c r="A289" i="6"/>
  <c r="A290" i="6"/>
  <c r="F290" i="6" s="1"/>
  <c r="A291" i="6"/>
  <c r="A292" i="6"/>
  <c r="A293" i="6"/>
  <c r="A294" i="6"/>
  <c r="F294" i="6" s="1"/>
  <c r="A295" i="6"/>
  <c r="A296" i="6"/>
  <c r="A297" i="6"/>
  <c r="A298" i="6"/>
  <c r="F298" i="6" s="1"/>
  <c r="A299" i="6"/>
  <c r="A300" i="6"/>
  <c r="A301" i="6"/>
  <c r="A302" i="6"/>
  <c r="F302" i="6" s="1"/>
  <c r="A303" i="6"/>
  <c r="A304" i="6"/>
  <c r="A305" i="6"/>
  <c r="A306" i="6"/>
  <c r="F306" i="6" s="1"/>
  <c r="A307" i="6"/>
  <c r="A308" i="6"/>
  <c r="A309" i="6"/>
  <c r="A310" i="6"/>
  <c r="F310" i="6" s="1"/>
  <c r="A311" i="6"/>
  <c r="A312" i="6"/>
  <c r="A313" i="6"/>
  <c r="A314" i="6"/>
  <c r="F314" i="6" s="1"/>
  <c r="A315" i="6"/>
  <c r="A316" i="6"/>
  <c r="A317" i="6"/>
  <c r="A318" i="6"/>
  <c r="F318" i="6" s="1"/>
  <c r="A319" i="6"/>
  <c r="A320" i="6"/>
  <c r="A321" i="6"/>
  <c r="A322" i="6"/>
  <c r="F322" i="6" s="1"/>
  <c r="A323" i="6"/>
  <c r="A324" i="6"/>
  <c r="A325" i="6"/>
  <c r="A326" i="6"/>
  <c r="F326" i="6" s="1"/>
  <c r="A327" i="6"/>
  <c r="A328" i="6"/>
  <c r="A329" i="6"/>
  <c r="A330" i="6"/>
  <c r="F330" i="6" s="1"/>
  <c r="A331" i="6"/>
  <c r="A332" i="6"/>
  <c r="A333" i="6"/>
  <c r="A334" i="6"/>
  <c r="F334" i="6" s="1"/>
  <c r="A335" i="6"/>
  <c r="A336" i="6"/>
  <c r="A337" i="6"/>
  <c r="A338" i="6"/>
  <c r="F338" i="6" s="1"/>
  <c r="A339" i="6"/>
  <c r="A340" i="6"/>
  <c r="A341" i="6"/>
  <c r="A342" i="6"/>
  <c r="F342" i="6" s="1"/>
  <c r="A343" i="6"/>
  <c r="A344" i="6"/>
  <c r="A345" i="6"/>
  <c r="A346" i="6"/>
  <c r="F346" i="6" s="1"/>
  <c r="A347" i="6"/>
  <c r="A348" i="6"/>
  <c r="A349" i="6"/>
  <c r="A350" i="6"/>
  <c r="F350" i="6" s="1"/>
  <c r="A351" i="6"/>
  <c r="A352" i="6"/>
  <c r="A353" i="6"/>
  <c r="A354" i="6"/>
  <c r="F354" i="6" s="1"/>
  <c r="A355" i="6"/>
  <c r="A356" i="6"/>
  <c r="A357" i="6"/>
  <c r="A358" i="6"/>
  <c r="F358" i="6" s="1"/>
  <c r="A359" i="6"/>
  <c r="A360" i="6"/>
  <c r="A361" i="6"/>
  <c r="A362" i="6"/>
  <c r="F362" i="6" s="1"/>
  <c r="A363" i="6"/>
  <c r="A364" i="6"/>
  <c r="A365" i="6"/>
  <c r="A366" i="6"/>
  <c r="F366" i="6" s="1"/>
  <c r="A367" i="6"/>
  <c r="A368" i="6"/>
  <c r="A369" i="6"/>
  <c r="A370" i="6"/>
  <c r="F370" i="6" s="1"/>
  <c r="A371" i="6"/>
  <c r="A372" i="6"/>
  <c r="A373" i="6"/>
  <c r="A374" i="6"/>
  <c r="F374" i="6" s="1"/>
  <c r="A375" i="6"/>
  <c r="A376" i="6"/>
  <c r="A377" i="6"/>
  <c r="A378" i="6"/>
  <c r="F378" i="6" s="1"/>
  <c r="A379" i="6"/>
  <c r="A380" i="6"/>
  <c r="A381" i="6"/>
  <c r="A382" i="6"/>
  <c r="F382" i="6" s="1"/>
  <c r="A383" i="6"/>
  <c r="A384" i="6"/>
  <c r="A385" i="6"/>
  <c r="A386" i="6"/>
  <c r="F386" i="6" s="1"/>
  <c r="A387" i="6"/>
  <c r="A388" i="6"/>
  <c r="A389" i="6"/>
  <c r="A390" i="6"/>
  <c r="F390" i="6" s="1"/>
  <c r="A391" i="6"/>
  <c r="A392" i="6"/>
  <c r="A393" i="6"/>
  <c r="A394" i="6"/>
  <c r="F394" i="6" s="1"/>
  <c r="A395" i="6"/>
  <c r="A396" i="6"/>
  <c r="A397" i="6"/>
  <c r="A398" i="6"/>
  <c r="F398" i="6" s="1"/>
  <c r="A399" i="6"/>
  <c r="A400" i="6"/>
  <c r="A401" i="6"/>
  <c r="A402" i="6"/>
  <c r="F402" i="6" s="1"/>
  <c r="A403" i="6"/>
  <c r="A404" i="6"/>
  <c r="A405" i="6"/>
  <c r="A406" i="6"/>
  <c r="F406" i="6" s="1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" i="6"/>
  <c r="A6" i="3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5" i="2"/>
  <c r="G5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" i="1"/>
  <c r="B6" i="1"/>
  <c r="C6" i="1" s="1"/>
  <c r="B7" i="1"/>
  <c r="C7" i="1" s="1"/>
  <c r="B8" i="1"/>
  <c r="C8" i="1" s="1"/>
  <c r="B9" i="1"/>
  <c r="C9" i="1" s="1"/>
  <c r="B10" i="1"/>
  <c r="C10" i="1" s="1"/>
  <c r="B11" i="1"/>
  <c r="C11" i="1" s="1"/>
  <c r="B12" i="1"/>
  <c r="C12" i="1" s="1"/>
  <c r="B13" i="1"/>
  <c r="C13" i="1" s="1"/>
  <c r="B14" i="1"/>
  <c r="C14" i="1" s="1"/>
  <c r="B15" i="1"/>
  <c r="C15" i="1" s="1"/>
  <c r="B16" i="1"/>
  <c r="C16" i="1" s="1"/>
  <c r="B17" i="1"/>
  <c r="C17" i="1" s="1"/>
  <c r="B18" i="1"/>
  <c r="C18" i="1" s="1"/>
  <c r="B19" i="1"/>
  <c r="C19" i="1" s="1"/>
  <c r="B20" i="1"/>
  <c r="C20" i="1" s="1"/>
  <c r="B21" i="1"/>
  <c r="C21" i="1" s="1"/>
  <c r="B22" i="1"/>
  <c r="C22" i="1" s="1"/>
  <c r="B23" i="1"/>
  <c r="C23" i="1" s="1"/>
  <c r="B24" i="1"/>
  <c r="C24" i="1" s="1"/>
  <c r="B25" i="1"/>
  <c r="C25" i="1" s="1"/>
  <c r="B26" i="1"/>
  <c r="C26" i="1" s="1"/>
  <c r="B27" i="1"/>
  <c r="C27" i="1" s="1"/>
  <c r="B28" i="1"/>
  <c r="C28" i="1" s="1"/>
  <c r="B29" i="1"/>
  <c r="C29" i="1" s="1"/>
  <c r="B30" i="1"/>
  <c r="C30" i="1" s="1"/>
  <c r="B31" i="1"/>
  <c r="C31" i="1" s="1"/>
  <c r="B32" i="1"/>
  <c r="C32" i="1" s="1"/>
  <c r="B33" i="1"/>
  <c r="C33" i="1" s="1"/>
  <c r="B34" i="1"/>
  <c r="C34" i="1" s="1"/>
  <c r="B35" i="1"/>
  <c r="C35" i="1" s="1"/>
  <c r="B36" i="1"/>
  <c r="C36" i="1" s="1"/>
  <c r="B37" i="1"/>
  <c r="C37" i="1" s="1"/>
  <c r="B38" i="1"/>
  <c r="C38" i="1" s="1"/>
  <c r="B39" i="1"/>
  <c r="C39" i="1" s="1"/>
  <c r="B40" i="1"/>
  <c r="C40" i="1" s="1"/>
  <c r="B41" i="1"/>
  <c r="C41" i="1" s="1"/>
  <c r="B42" i="1"/>
  <c r="C42" i="1" s="1"/>
  <c r="B43" i="1"/>
  <c r="C43" i="1" s="1"/>
  <c r="B44" i="1"/>
  <c r="C44" i="1" s="1"/>
  <c r="B45" i="1"/>
  <c r="C45" i="1" s="1"/>
  <c r="B46" i="1"/>
  <c r="C46" i="1" s="1"/>
  <c r="B47" i="1"/>
  <c r="C47" i="1" s="1"/>
  <c r="B48" i="1"/>
  <c r="C48" i="1" s="1"/>
  <c r="B49" i="1"/>
  <c r="C49" i="1" s="1"/>
  <c r="B50" i="1"/>
  <c r="C50" i="1" s="1"/>
  <c r="B51" i="1"/>
  <c r="C51" i="1" s="1"/>
  <c r="B52" i="1"/>
  <c r="C52" i="1" s="1"/>
  <c r="B53" i="1"/>
  <c r="C53" i="1" s="1"/>
  <c r="B54" i="1"/>
  <c r="C54" i="1" s="1"/>
  <c r="B55" i="1"/>
  <c r="C55" i="1" s="1"/>
  <c r="B56" i="1"/>
  <c r="C56" i="1" s="1"/>
  <c r="B57" i="1"/>
  <c r="C57" i="1" s="1"/>
  <c r="B58" i="1"/>
  <c r="C58" i="1" s="1"/>
  <c r="B59" i="1"/>
  <c r="C59" i="1" s="1"/>
  <c r="B60" i="1"/>
  <c r="C60" i="1" s="1"/>
  <c r="B61" i="1"/>
  <c r="C61" i="1" s="1"/>
  <c r="B62" i="1"/>
  <c r="C62" i="1" s="1"/>
  <c r="B63" i="1"/>
  <c r="C63" i="1" s="1"/>
  <c r="B64" i="1"/>
  <c r="C64" i="1" s="1"/>
  <c r="B65" i="1"/>
  <c r="C65" i="1" s="1"/>
  <c r="B66" i="1"/>
  <c r="C66" i="1" s="1"/>
  <c r="B67" i="1"/>
  <c r="C67" i="1" s="1"/>
  <c r="B68" i="1"/>
  <c r="C68" i="1" s="1"/>
  <c r="B69" i="1"/>
  <c r="C69" i="1" s="1"/>
  <c r="B70" i="1"/>
  <c r="C70" i="1" s="1"/>
  <c r="B71" i="1"/>
  <c r="C71" i="1" s="1"/>
  <c r="B72" i="1"/>
  <c r="C72" i="1" s="1"/>
  <c r="B73" i="1"/>
  <c r="C73" i="1" s="1"/>
  <c r="B74" i="1"/>
  <c r="C74" i="1" s="1"/>
  <c r="B75" i="1"/>
  <c r="C75" i="1" s="1"/>
  <c r="B76" i="1"/>
  <c r="C76" i="1" s="1"/>
  <c r="B77" i="1"/>
  <c r="C77" i="1" s="1"/>
  <c r="B78" i="1"/>
  <c r="C78" i="1" s="1"/>
  <c r="B79" i="1"/>
  <c r="C79" i="1" s="1"/>
  <c r="B80" i="1"/>
  <c r="C80" i="1" s="1"/>
  <c r="B81" i="1"/>
  <c r="C81" i="1" s="1"/>
  <c r="B82" i="1"/>
  <c r="C82" i="1" s="1"/>
  <c r="B83" i="1"/>
  <c r="C83" i="1" s="1"/>
  <c r="B84" i="1"/>
  <c r="C84" i="1" s="1"/>
  <c r="B85" i="1"/>
  <c r="C85" i="1" s="1"/>
  <c r="B86" i="1"/>
  <c r="C86" i="1" s="1"/>
  <c r="B87" i="1"/>
  <c r="C87" i="1" s="1"/>
  <c r="B88" i="1"/>
  <c r="C88" i="1" s="1"/>
  <c r="B89" i="1"/>
  <c r="C89" i="1" s="1"/>
  <c r="B90" i="1"/>
  <c r="C90" i="1" s="1"/>
  <c r="B91" i="1"/>
  <c r="C91" i="1" s="1"/>
  <c r="B92" i="1"/>
  <c r="C92" i="1" s="1"/>
  <c r="B93" i="1"/>
  <c r="C93" i="1" s="1"/>
  <c r="B94" i="1"/>
  <c r="C94" i="1" s="1"/>
  <c r="B95" i="1"/>
  <c r="C95" i="1" s="1"/>
  <c r="B96" i="1"/>
  <c r="C96" i="1" s="1"/>
  <c r="B97" i="1"/>
  <c r="C97" i="1" s="1"/>
  <c r="B98" i="1"/>
  <c r="C98" i="1" s="1"/>
  <c r="B99" i="1"/>
  <c r="C99" i="1" s="1"/>
  <c r="B100" i="1"/>
  <c r="C100" i="1" s="1"/>
  <c r="B101" i="1"/>
  <c r="C101" i="1" s="1"/>
  <c r="B102" i="1"/>
  <c r="C102" i="1" s="1"/>
  <c r="B103" i="1"/>
  <c r="C103" i="1" s="1"/>
  <c r="B104" i="1"/>
  <c r="C104" i="1" s="1"/>
  <c r="B105" i="1"/>
  <c r="C105" i="1" s="1"/>
  <c r="B106" i="1"/>
  <c r="C106" i="1" s="1"/>
  <c r="B107" i="1"/>
  <c r="C107" i="1" s="1"/>
  <c r="B108" i="1"/>
  <c r="C108" i="1" s="1"/>
  <c r="B109" i="1"/>
  <c r="C109" i="1" s="1"/>
  <c r="B110" i="1"/>
  <c r="C110" i="1" s="1"/>
  <c r="B111" i="1"/>
  <c r="C111" i="1" s="1"/>
  <c r="B112" i="1"/>
  <c r="C112" i="1" s="1"/>
  <c r="B113" i="1"/>
  <c r="C113" i="1" s="1"/>
  <c r="B114" i="1"/>
  <c r="C114" i="1" s="1"/>
  <c r="B115" i="1"/>
  <c r="C115" i="1" s="1"/>
  <c r="B116" i="1"/>
  <c r="C116" i="1" s="1"/>
  <c r="B117" i="1"/>
  <c r="C117" i="1" s="1"/>
  <c r="B118" i="1"/>
  <c r="C118" i="1" s="1"/>
  <c r="B119" i="1"/>
  <c r="C119" i="1" s="1"/>
  <c r="B120" i="1"/>
  <c r="C120" i="1" s="1"/>
  <c r="B121" i="1"/>
  <c r="C121" i="1" s="1"/>
  <c r="B122" i="1"/>
  <c r="C122" i="1" s="1"/>
  <c r="B123" i="1"/>
  <c r="C123" i="1" s="1"/>
  <c r="B124" i="1"/>
  <c r="C124" i="1" s="1"/>
  <c r="B125" i="1"/>
  <c r="C125" i="1" s="1"/>
  <c r="B126" i="1"/>
  <c r="C126" i="1" s="1"/>
  <c r="B127" i="1"/>
  <c r="C127" i="1" s="1"/>
  <c r="B128" i="1"/>
  <c r="C128" i="1" s="1"/>
  <c r="B129" i="1"/>
  <c r="C129" i="1" s="1"/>
  <c r="B130" i="1"/>
  <c r="C130" i="1" s="1"/>
  <c r="B131" i="1"/>
  <c r="C131" i="1" s="1"/>
  <c r="B132" i="1"/>
  <c r="C132" i="1" s="1"/>
  <c r="B133" i="1"/>
  <c r="C133" i="1" s="1"/>
  <c r="B134" i="1"/>
  <c r="C134" i="1" s="1"/>
  <c r="B135" i="1"/>
  <c r="C135" i="1" s="1"/>
  <c r="B136" i="1"/>
  <c r="C136" i="1" s="1"/>
  <c r="B137" i="1"/>
  <c r="C137" i="1" s="1"/>
  <c r="B138" i="1"/>
  <c r="C138" i="1" s="1"/>
  <c r="B139" i="1"/>
  <c r="C139" i="1" s="1"/>
  <c r="B140" i="1"/>
  <c r="C140" i="1" s="1"/>
  <c r="B141" i="1"/>
  <c r="C141" i="1" s="1"/>
  <c r="B142" i="1"/>
  <c r="C142" i="1" s="1"/>
  <c r="B143" i="1"/>
  <c r="C143" i="1" s="1"/>
  <c r="B144" i="1"/>
  <c r="C144" i="1" s="1"/>
  <c r="B145" i="1"/>
  <c r="C145" i="1" s="1"/>
  <c r="B146" i="1"/>
  <c r="C146" i="1" s="1"/>
  <c r="B147" i="1"/>
  <c r="C147" i="1" s="1"/>
  <c r="B148" i="1"/>
  <c r="C148" i="1" s="1"/>
  <c r="B149" i="1"/>
  <c r="C149" i="1" s="1"/>
  <c r="B150" i="1"/>
  <c r="C150" i="1" s="1"/>
  <c r="B151" i="1"/>
  <c r="C151" i="1" s="1"/>
  <c r="B152" i="1"/>
  <c r="C152" i="1" s="1"/>
  <c r="B153" i="1"/>
  <c r="C153" i="1" s="1"/>
  <c r="B154" i="1"/>
  <c r="C154" i="1" s="1"/>
  <c r="B155" i="1"/>
  <c r="C155" i="1" s="1"/>
  <c r="B156" i="1"/>
  <c r="C156" i="1" s="1"/>
  <c r="B157" i="1"/>
  <c r="C157" i="1" s="1"/>
  <c r="B158" i="1"/>
  <c r="C158" i="1" s="1"/>
  <c r="B159" i="1"/>
  <c r="C159" i="1" s="1"/>
  <c r="B160" i="1"/>
  <c r="C160" i="1" s="1"/>
  <c r="B161" i="1"/>
  <c r="C161" i="1" s="1"/>
  <c r="B162" i="1"/>
  <c r="C162" i="1" s="1"/>
  <c r="B163" i="1"/>
  <c r="C163" i="1" s="1"/>
  <c r="B164" i="1"/>
  <c r="C164" i="1" s="1"/>
  <c r="B165" i="1"/>
  <c r="C165" i="1" s="1"/>
  <c r="B166" i="1"/>
  <c r="C166" i="1" s="1"/>
  <c r="B167" i="1"/>
  <c r="C167" i="1" s="1"/>
  <c r="B168" i="1"/>
  <c r="C168" i="1" s="1"/>
  <c r="B169" i="1"/>
  <c r="C169" i="1" s="1"/>
  <c r="B170" i="1"/>
  <c r="C170" i="1" s="1"/>
  <c r="B171" i="1"/>
  <c r="C171" i="1" s="1"/>
  <c r="B172" i="1"/>
  <c r="C172" i="1" s="1"/>
  <c r="B173" i="1"/>
  <c r="C173" i="1" s="1"/>
  <c r="B174" i="1"/>
  <c r="C174" i="1" s="1"/>
  <c r="B175" i="1"/>
  <c r="C175" i="1" s="1"/>
  <c r="B176" i="1"/>
  <c r="C176" i="1" s="1"/>
  <c r="B177" i="1"/>
  <c r="C177" i="1" s="1"/>
  <c r="B178" i="1"/>
  <c r="C178" i="1" s="1"/>
  <c r="B179" i="1"/>
  <c r="C179" i="1" s="1"/>
  <c r="B180" i="1"/>
  <c r="C180" i="1" s="1"/>
  <c r="B181" i="1"/>
  <c r="C181" i="1" s="1"/>
  <c r="B182" i="1"/>
  <c r="C182" i="1" s="1"/>
  <c r="B183" i="1"/>
  <c r="C183" i="1" s="1"/>
  <c r="B184" i="1"/>
  <c r="C184" i="1" s="1"/>
  <c r="B185" i="1"/>
  <c r="C185" i="1" s="1"/>
  <c r="B186" i="1"/>
  <c r="C186" i="1" s="1"/>
  <c r="B187" i="1"/>
  <c r="C187" i="1" s="1"/>
  <c r="B188" i="1"/>
  <c r="C188" i="1" s="1"/>
  <c r="B189" i="1"/>
  <c r="C189" i="1" s="1"/>
  <c r="B190" i="1"/>
  <c r="C190" i="1" s="1"/>
  <c r="B191" i="1"/>
  <c r="C191" i="1" s="1"/>
  <c r="B192" i="1"/>
  <c r="C192" i="1" s="1"/>
  <c r="B193" i="1"/>
  <c r="C193" i="1" s="1"/>
  <c r="B194" i="1"/>
  <c r="C194" i="1" s="1"/>
  <c r="B195" i="1"/>
  <c r="C195" i="1" s="1"/>
  <c r="B196" i="1"/>
  <c r="C196" i="1" s="1"/>
  <c r="B197" i="1"/>
  <c r="C197" i="1" s="1"/>
  <c r="B198" i="1"/>
  <c r="C198" i="1" s="1"/>
  <c r="B199" i="1"/>
  <c r="C199" i="1" s="1"/>
  <c r="B200" i="1"/>
  <c r="C200" i="1" s="1"/>
  <c r="B201" i="1"/>
  <c r="C201" i="1" s="1"/>
  <c r="B202" i="1"/>
  <c r="C202" i="1" s="1"/>
  <c r="B203" i="1"/>
  <c r="C203" i="1" s="1"/>
  <c r="B204" i="1"/>
  <c r="C204" i="1" s="1"/>
  <c r="B205" i="1"/>
  <c r="C205" i="1" s="1"/>
  <c r="B206" i="1"/>
  <c r="C206" i="1" s="1"/>
  <c r="B207" i="1"/>
  <c r="C207" i="1" s="1"/>
  <c r="B208" i="1"/>
  <c r="C208" i="1" s="1"/>
  <c r="B209" i="1"/>
  <c r="C209" i="1" s="1"/>
  <c r="B210" i="1"/>
  <c r="C210" i="1" s="1"/>
  <c r="B211" i="1"/>
  <c r="C211" i="1" s="1"/>
  <c r="B212" i="1"/>
  <c r="C212" i="1" s="1"/>
  <c r="B213" i="1"/>
  <c r="C213" i="1" s="1"/>
  <c r="B214" i="1"/>
  <c r="C214" i="1" s="1"/>
  <c r="B215" i="1"/>
  <c r="C215" i="1" s="1"/>
  <c r="B216" i="1"/>
  <c r="C216" i="1" s="1"/>
  <c r="B217" i="1"/>
  <c r="C217" i="1" s="1"/>
  <c r="B218" i="1"/>
  <c r="C218" i="1" s="1"/>
  <c r="B219" i="1"/>
  <c r="C219" i="1" s="1"/>
  <c r="B220" i="1"/>
  <c r="C220" i="1" s="1"/>
  <c r="B221" i="1"/>
  <c r="C221" i="1" s="1"/>
  <c r="B222" i="1"/>
  <c r="C222" i="1" s="1"/>
  <c r="B223" i="1"/>
  <c r="C223" i="1" s="1"/>
  <c r="B224" i="1"/>
  <c r="C224" i="1" s="1"/>
  <c r="B225" i="1"/>
  <c r="C225" i="1" s="1"/>
  <c r="B226" i="1"/>
  <c r="C226" i="1" s="1"/>
  <c r="B227" i="1"/>
  <c r="C227" i="1" s="1"/>
  <c r="B228" i="1"/>
  <c r="C228" i="1" s="1"/>
  <c r="B229" i="1"/>
  <c r="C229" i="1" s="1"/>
  <c r="B230" i="1"/>
  <c r="C230" i="1" s="1"/>
  <c r="B231" i="1"/>
  <c r="C231" i="1" s="1"/>
  <c r="B232" i="1"/>
  <c r="C232" i="1" s="1"/>
  <c r="B233" i="1"/>
  <c r="C233" i="1" s="1"/>
  <c r="B234" i="1"/>
  <c r="C234" i="1" s="1"/>
  <c r="B235" i="1"/>
  <c r="C235" i="1" s="1"/>
  <c r="B236" i="1"/>
  <c r="C236" i="1" s="1"/>
  <c r="B237" i="1"/>
  <c r="C237" i="1" s="1"/>
  <c r="B238" i="1"/>
  <c r="C238" i="1" s="1"/>
  <c r="B239" i="1"/>
  <c r="C239" i="1" s="1"/>
  <c r="B240" i="1"/>
  <c r="C240" i="1" s="1"/>
  <c r="B241" i="1"/>
  <c r="C241" i="1" s="1"/>
  <c r="B242" i="1"/>
  <c r="C242" i="1" s="1"/>
  <c r="B243" i="1"/>
  <c r="C243" i="1" s="1"/>
  <c r="B244" i="1"/>
  <c r="C244" i="1" s="1"/>
  <c r="B245" i="1"/>
  <c r="C245" i="1" s="1"/>
  <c r="B246" i="1"/>
  <c r="C246" i="1" s="1"/>
  <c r="B247" i="1"/>
  <c r="C247" i="1" s="1"/>
  <c r="B248" i="1"/>
  <c r="C248" i="1" s="1"/>
  <c r="B249" i="1"/>
  <c r="C249" i="1" s="1"/>
  <c r="B250" i="1"/>
  <c r="C250" i="1" s="1"/>
  <c r="B251" i="1"/>
  <c r="C251" i="1" s="1"/>
  <c r="B252" i="1"/>
  <c r="C252" i="1" s="1"/>
  <c r="B253" i="1"/>
  <c r="C253" i="1" s="1"/>
  <c r="B254" i="1"/>
  <c r="C254" i="1" s="1"/>
  <c r="B255" i="1"/>
  <c r="C255" i="1" s="1"/>
  <c r="B256" i="1"/>
  <c r="C256" i="1" s="1"/>
  <c r="B257" i="1"/>
  <c r="C257" i="1" s="1"/>
  <c r="B258" i="1"/>
  <c r="C258" i="1" s="1"/>
  <c r="B259" i="1"/>
  <c r="C259" i="1" s="1"/>
  <c r="B260" i="1"/>
  <c r="C260" i="1" s="1"/>
  <c r="B261" i="1"/>
  <c r="C261" i="1" s="1"/>
  <c r="B262" i="1"/>
  <c r="C262" i="1" s="1"/>
  <c r="B263" i="1"/>
  <c r="C263" i="1" s="1"/>
  <c r="B264" i="1"/>
  <c r="C264" i="1" s="1"/>
  <c r="B265" i="1"/>
  <c r="C265" i="1" s="1"/>
  <c r="B266" i="1"/>
  <c r="C266" i="1" s="1"/>
  <c r="B267" i="1"/>
  <c r="C267" i="1" s="1"/>
  <c r="B268" i="1"/>
  <c r="C268" i="1" s="1"/>
  <c r="B269" i="1"/>
  <c r="C269" i="1" s="1"/>
  <c r="B270" i="1"/>
  <c r="C270" i="1" s="1"/>
  <c r="B271" i="1"/>
  <c r="C271" i="1" s="1"/>
  <c r="B272" i="1"/>
  <c r="C272" i="1" s="1"/>
  <c r="B273" i="1"/>
  <c r="C273" i="1" s="1"/>
  <c r="B274" i="1"/>
  <c r="C274" i="1" s="1"/>
  <c r="B275" i="1"/>
  <c r="C275" i="1" s="1"/>
  <c r="B276" i="1"/>
  <c r="C276" i="1" s="1"/>
  <c r="B277" i="1"/>
  <c r="C277" i="1" s="1"/>
  <c r="B278" i="1"/>
  <c r="C278" i="1" s="1"/>
  <c r="B279" i="1"/>
  <c r="C279" i="1" s="1"/>
  <c r="B280" i="1"/>
  <c r="C280" i="1" s="1"/>
  <c r="B281" i="1"/>
  <c r="C281" i="1" s="1"/>
  <c r="B282" i="1"/>
  <c r="C282" i="1" s="1"/>
  <c r="B283" i="1"/>
  <c r="C283" i="1" s="1"/>
  <c r="B284" i="1"/>
  <c r="C284" i="1" s="1"/>
  <c r="B285" i="1"/>
  <c r="C285" i="1" s="1"/>
  <c r="B286" i="1"/>
  <c r="C286" i="1" s="1"/>
  <c r="B287" i="1"/>
  <c r="C287" i="1" s="1"/>
  <c r="B288" i="1"/>
  <c r="C288" i="1" s="1"/>
  <c r="B289" i="1"/>
  <c r="C289" i="1" s="1"/>
  <c r="B290" i="1"/>
  <c r="C290" i="1" s="1"/>
  <c r="B291" i="1"/>
  <c r="C291" i="1" s="1"/>
  <c r="B292" i="1"/>
  <c r="C292" i="1" s="1"/>
  <c r="B293" i="1"/>
  <c r="C293" i="1" s="1"/>
  <c r="B294" i="1"/>
  <c r="C294" i="1" s="1"/>
  <c r="B295" i="1"/>
  <c r="C295" i="1" s="1"/>
  <c r="B296" i="1"/>
  <c r="C296" i="1" s="1"/>
  <c r="B297" i="1"/>
  <c r="C297" i="1" s="1"/>
  <c r="B298" i="1"/>
  <c r="C298" i="1" s="1"/>
  <c r="B299" i="1"/>
  <c r="C299" i="1" s="1"/>
  <c r="B300" i="1"/>
  <c r="C300" i="1" s="1"/>
  <c r="B301" i="1"/>
  <c r="C301" i="1" s="1"/>
  <c r="B302" i="1"/>
  <c r="C302" i="1" s="1"/>
  <c r="B303" i="1"/>
  <c r="C303" i="1" s="1"/>
  <c r="B304" i="1"/>
  <c r="C304" i="1" s="1"/>
  <c r="B305" i="1"/>
  <c r="C305" i="1" s="1"/>
  <c r="B306" i="1"/>
  <c r="C306" i="1" s="1"/>
  <c r="B307" i="1"/>
  <c r="C307" i="1" s="1"/>
  <c r="B308" i="1"/>
  <c r="C308" i="1" s="1"/>
  <c r="B309" i="1"/>
  <c r="C309" i="1" s="1"/>
  <c r="B310" i="1"/>
  <c r="C310" i="1" s="1"/>
  <c r="B311" i="1"/>
  <c r="C311" i="1" s="1"/>
  <c r="B312" i="1"/>
  <c r="C312" i="1" s="1"/>
  <c r="B313" i="1"/>
  <c r="C313" i="1" s="1"/>
  <c r="B314" i="1"/>
  <c r="C314" i="1" s="1"/>
  <c r="B315" i="1"/>
  <c r="C315" i="1" s="1"/>
  <c r="B316" i="1"/>
  <c r="C316" i="1" s="1"/>
  <c r="B317" i="1"/>
  <c r="C317" i="1" s="1"/>
  <c r="B318" i="1"/>
  <c r="C318" i="1" s="1"/>
  <c r="B319" i="1"/>
  <c r="C319" i="1" s="1"/>
  <c r="B320" i="1"/>
  <c r="C320" i="1" s="1"/>
  <c r="B321" i="1"/>
  <c r="C321" i="1" s="1"/>
  <c r="B322" i="1"/>
  <c r="C322" i="1" s="1"/>
  <c r="B323" i="1"/>
  <c r="C323" i="1" s="1"/>
  <c r="B324" i="1"/>
  <c r="C324" i="1" s="1"/>
  <c r="B325" i="1"/>
  <c r="C325" i="1" s="1"/>
  <c r="B326" i="1"/>
  <c r="C326" i="1" s="1"/>
  <c r="B327" i="1"/>
  <c r="C327" i="1" s="1"/>
  <c r="B328" i="1"/>
  <c r="C328" i="1" s="1"/>
  <c r="B329" i="1"/>
  <c r="C329" i="1" s="1"/>
  <c r="B330" i="1"/>
  <c r="C330" i="1" s="1"/>
  <c r="B331" i="1"/>
  <c r="C331" i="1" s="1"/>
  <c r="B332" i="1"/>
  <c r="C332" i="1" s="1"/>
  <c r="B333" i="1"/>
  <c r="C333" i="1" s="1"/>
  <c r="B334" i="1"/>
  <c r="C334" i="1" s="1"/>
  <c r="B335" i="1"/>
  <c r="C335" i="1" s="1"/>
  <c r="B336" i="1"/>
  <c r="C336" i="1" s="1"/>
  <c r="B337" i="1"/>
  <c r="C337" i="1" s="1"/>
  <c r="B338" i="1"/>
  <c r="C338" i="1" s="1"/>
  <c r="B339" i="1"/>
  <c r="C339" i="1" s="1"/>
  <c r="B340" i="1"/>
  <c r="C340" i="1" s="1"/>
  <c r="B341" i="1"/>
  <c r="C341" i="1" s="1"/>
  <c r="B342" i="1"/>
  <c r="C342" i="1" s="1"/>
  <c r="B343" i="1"/>
  <c r="C343" i="1" s="1"/>
  <c r="B344" i="1"/>
  <c r="C344" i="1" s="1"/>
  <c r="B345" i="1"/>
  <c r="C345" i="1" s="1"/>
  <c r="B346" i="1"/>
  <c r="C346" i="1" s="1"/>
  <c r="B347" i="1"/>
  <c r="C347" i="1" s="1"/>
  <c r="B348" i="1"/>
  <c r="C348" i="1" s="1"/>
  <c r="B349" i="1"/>
  <c r="C349" i="1" s="1"/>
  <c r="B350" i="1"/>
  <c r="C350" i="1" s="1"/>
  <c r="B351" i="1"/>
  <c r="C351" i="1" s="1"/>
  <c r="B352" i="1"/>
  <c r="C352" i="1" s="1"/>
  <c r="B353" i="1"/>
  <c r="C353" i="1" s="1"/>
  <c r="B354" i="1"/>
  <c r="C354" i="1" s="1"/>
  <c r="B355" i="1"/>
  <c r="C355" i="1" s="1"/>
  <c r="B356" i="1"/>
  <c r="C356" i="1" s="1"/>
  <c r="B357" i="1"/>
  <c r="C357" i="1" s="1"/>
  <c r="B358" i="1"/>
  <c r="C358" i="1" s="1"/>
  <c r="B359" i="1"/>
  <c r="C359" i="1" s="1"/>
  <c r="B360" i="1"/>
  <c r="C360" i="1" s="1"/>
  <c r="B361" i="1"/>
  <c r="C361" i="1" s="1"/>
  <c r="B362" i="1"/>
  <c r="C362" i="1" s="1"/>
  <c r="B363" i="1"/>
  <c r="C363" i="1" s="1"/>
  <c r="B364" i="1"/>
  <c r="C364" i="1" s="1"/>
  <c r="B365" i="1"/>
  <c r="C365" i="1" s="1"/>
  <c r="B366" i="1"/>
  <c r="C366" i="1" s="1"/>
  <c r="B367" i="1"/>
  <c r="C367" i="1" s="1"/>
  <c r="B368" i="1"/>
  <c r="C368" i="1" s="1"/>
  <c r="B369" i="1"/>
  <c r="C369" i="1" s="1"/>
  <c r="B370" i="1"/>
  <c r="C370" i="1" s="1"/>
  <c r="B371" i="1"/>
  <c r="C371" i="1" s="1"/>
  <c r="B372" i="1"/>
  <c r="C372" i="1" s="1"/>
  <c r="B373" i="1"/>
  <c r="C373" i="1" s="1"/>
  <c r="B374" i="1"/>
  <c r="C374" i="1" s="1"/>
  <c r="B375" i="1"/>
  <c r="C375" i="1" s="1"/>
  <c r="B376" i="1"/>
  <c r="C376" i="1" s="1"/>
  <c r="B377" i="1"/>
  <c r="C377" i="1" s="1"/>
  <c r="B378" i="1"/>
  <c r="C378" i="1" s="1"/>
  <c r="B379" i="1"/>
  <c r="C379" i="1" s="1"/>
  <c r="B380" i="1"/>
  <c r="C380" i="1" s="1"/>
  <c r="B381" i="1"/>
  <c r="C381" i="1" s="1"/>
  <c r="B382" i="1"/>
  <c r="C382" i="1" s="1"/>
  <c r="B383" i="1"/>
  <c r="C383" i="1" s="1"/>
  <c r="B384" i="1"/>
  <c r="C384" i="1" s="1"/>
  <c r="B385" i="1"/>
  <c r="C385" i="1" s="1"/>
  <c r="B386" i="1"/>
  <c r="C386" i="1" s="1"/>
  <c r="B387" i="1"/>
  <c r="C387" i="1" s="1"/>
  <c r="B388" i="1"/>
  <c r="C388" i="1" s="1"/>
  <c r="B389" i="1"/>
  <c r="C389" i="1" s="1"/>
  <c r="B390" i="1"/>
  <c r="C390" i="1" s="1"/>
  <c r="B391" i="1"/>
  <c r="C391" i="1" s="1"/>
  <c r="B392" i="1"/>
  <c r="C392" i="1" s="1"/>
  <c r="B393" i="1"/>
  <c r="C393" i="1" s="1"/>
  <c r="B394" i="1"/>
  <c r="C394" i="1" s="1"/>
  <c r="B395" i="1"/>
  <c r="C395" i="1" s="1"/>
  <c r="B396" i="1"/>
  <c r="C396" i="1" s="1"/>
  <c r="B397" i="1"/>
  <c r="C397" i="1" s="1"/>
  <c r="B398" i="1"/>
  <c r="C398" i="1" s="1"/>
  <c r="B399" i="1"/>
  <c r="C399" i="1" s="1"/>
  <c r="B400" i="1"/>
  <c r="C400" i="1" s="1"/>
  <c r="B401" i="1"/>
  <c r="C401" i="1" s="1"/>
  <c r="B402" i="1"/>
  <c r="C402" i="1" s="1"/>
  <c r="B403" i="1"/>
  <c r="C403" i="1" s="1"/>
  <c r="B404" i="1"/>
  <c r="C404" i="1" s="1"/>
  <c r="B405" i="1"/>
  <c r="C405" i="1" s="1"/>
  <c r="B406" i="1"/>
  <c r="C406" i="1" s="1"/>
  <c r="B407" i="1"/>
  <c r="C407" i="1" s="1"/>
  <c r="B408" i="1"/>
  <c r="C408" i="1" s="1"/>
  <c r="B409" i="1"/>
  <c r="C409" i="1" s="1"/>
  <c r="B410" i="1"/>
  <c r="C410" i="1" s="1"/>
  <c r="B411" i="1"/>
  <c r="C411" i="1" s="1"/>
  <c r="B412" i="1"/>
  <c r="C412" i="1" s="1"/>
  <c r="B413" i="1"/>
  <c r="C413" i="1" s="1"/>
  <c r="B414" i="1"/>
  <c r="C414" i="1" s="1"/>
  <c r="B415" i="1"/>
  <c r="C415" i="1" s="1"/>
  <c r="B416" i="1"/>
  <c r="C416" i="1" s="1"/>
  <c r="B417" i="1"/>
  <c r="C417" i="1" s="1"/>
  <c r="B418" i="1"/>
  <c r="C418" i="1" s="1"/>
  <c r="B419" i="1"/>
  <c r="C419" i="1" s="1"/>
  <c r="B420" i="1"/>
  <c r="C420" i="1" s="1"/>
  <c r="B421" i="1"/>
  <c r="C421" i="1" s="1"/>
  <c r="B422" i="1"/>
  <c r="C422" i="1" s="1"/>
  <c r="B423" i="1"/>
  <c r="C423" i="1" s="1"/>
  <c r="B424" i="1"/>
  <c r="C424" i="1" s="1"/>
  <c r="B425" i="1"/>
  <c r="C425" i="1" s="1"/>
  <c r="B426" i="1"/>
  <c r="C426" i="1" s="1"/>
  <c r="B427" i="1"/>
  <c r="C427" i="1" s="1"/>
  <c r="B428" i="1"/>
  <c r="C428" i="1" s="1"/>
  <c r="B429" i="1"/>
  <c r="C429" i="1" s="1"/>
  <c r="B430" i="1"/>
  <c r="C430" i="1" s="1"/>
  <c r="B431" i="1"/>
  <c r="C431" i="1" s="1"/>
  <c r="B432" i="1"/>
  <c r="C432" i="1" s="1"/>
  <c r="B433" i="1"/>
  <c r="C433" i="1" s="1"/>
  <c r="B434" i="1"/>
  <c r="C434" i="1" s="1"/>
  <c r="B435" i="1"/>
  <c r="C435" i="1" s="1"/>
  <c r="B436" i="1"/>
  <c r="C436" i="1" s="1"/>
  <c r="B437" i="1"/>
  <c r="C437" i="1" s="1"/>
  <c r="B438" i="1"/>
  <c r="C438" i="1" s="1"/>
  <c r="B439" i="1"/>
  <c r="C439" i="1" s="1"/>
  <c r="B440" i="1"/>
  <c r="C440" i="1" s="1"/>
  <c r="B441" i="1"/>
  <c r="C441" i="1" s="1"/>
  <c r="B442" i="1"/>
  <c r="C442" i="1" s="1"/>
  <c r="B443" i="1"/>
  <c r="C443" i="1" s="1"/>
  <c r="B444" i="1"/>
  <c r="C444" i="1" s="1"/>
  <c r="B445" i="1"/>
  <c r="C445" i="1" s="1"/>
  <c r="B446" i="1"/>
  <c r="C446" i="1" s="1"/>
  <c r="B447" i="1"/>
  <c r="C447" i="1" s="1"/>
  <c r="B448" i="1"/>
  <c r="C448" i="1" s="1"/>
  <c r="B449" i="1"/>
  <c r="C449" i="1" s="1"/>
  <c r="B450" i="1"/>
  <c r="C450" i="1" s="1"/>
  <c r="B451" i="1"/>
  <c r="C451" i="1" s="1"/>
  <c r="B452" i="1"/>
  <c r="C452" i="1" s="1"/>
  <c r="B453" i="1"/>
  <c r="C453" i="1" s="1"/>
  <c r="B454" i="1"/>
  <c r="C454" i="1" s="1"/>
  <c r="B455" i="1"/>
  <c r="C455" i="1" s="1"/>
  <c r="B456" i="1"/>
  <c r="C456" i="1" s="1"/>
  <c r="B457" i="1"/>
  <c r="C457" i="1" s="1"/>
  <c r="B458" i="1"/>
  <c r="C458" i="1" s="1"/>
  <c r="B459" i="1"/>
  <c r="C459" i="1" s="1"/>
  <c r="B460" i="1"/>
  <c r="C460" i="1" s="1"/>
  <c r="B461" i="1"/>
  <c r="C461" i="1" s="1"/>
  <c r="B462" i="1"/>
  <c r="C462" i="1" s="1"/>
  <c r="B463" i="1"/>
  <c r="C463" i="1" s="1"/>
  <c r="B464" i="1"/>
  <c r="C464" i="1" s="1"/>
  <c r="B465" i="1"/>
  <c r="C465" i="1" s="1"/>
  <c r="B466" i="1"/>
  <c r="C466" i="1" s="1"/>
  <c r="B467" i="1"/>
  <c r="C467" i="1" s="1"/>
  <c r="B468" i="1"/>
  <c r="C468" i="1" s="1"/>
  <c r="B469" i="1"/>
  <c r="C469" i="1" s="1"/>
  <c r="B470" i="1"/>
  <c r="C470" i="1" s="1"/>
  <c r="B471" i="1"/>
  <c r="C471" i="1" s="1"/>
  <c r="B472" i="1"/>
  <c r="C472" i="1" s="1"/>
  <c r="B473" i="1"/>
  <c r="C473" i="1" s="1"/>
  <c r="B474" i="1"/>
  <c r="C474" i="1" s="1"/>
  <c r="B475" i="1"/>
  <c r="C475" i="1" s="1"/>
  <c r="B476" i="1"/>
  <c r="C476" i="1" s="1"/>
  <c r="B477" i="1"/>
  <c r="C477" i="1" s="1"/>
  <c r="B478" i="1"/>
  <c r="C478" i="1" s="1"/>
  <c r="B479" i="1"/>
  <c r="C479" i="1" s="1"/>
  <c r="B480" i="1"/>
  <c r="C480" i="1" s="1"/>
  <c r="B481" i="1"/>
  <c r="C481" i="1" s="1"/>
  <c r="B482" i="1"/>
  <c r="C482" i="1" s="1"/>
  <c r="B483" i="1"/>
  <c r="C483" i="1" s="1"/>
  <c r="B484" i="1"/>
  <c r="C484" i="1" s="1"/>
  <c r="B485" i="1"/>
  <c r="C485" i="1" s="1"/>
  <c r="B486" i="1"/>
  <c r="C486" i="1" s="1"/>
  <c r="B487" i="1"/>
  <c r="C487" i="1" s="1"/>
  <c r="B488" i="1"/>
  <c r="C488" i="1" s="1"/>
  <c r="B489" i="1"/>
  <c r="C489" i="1" s="1"/>
  <c r="B490" i="1"/>
  <c r="C490" i="1" s="1"/>
  <c r="B491" i="1"/>
  <c r="C491" i="1" s="1"/>
  <c r="B492" i="1"/>
  <c r="C492" i="1" s="1"/>
  <c r="B493" i="1"/>
  <c r="C493" i="1" s="1"/>
  <c r="B494" i="1"/>
  <c r="C494" i="1" s="1"/>
  <c r="B495" i="1"/>
  <c r="C495" i="1" s="1"/>
  <c r="B496" i="1"/>
  <c r="C496" i="1" s="1"/>
  <c r="B497" i="1"/>
  <c r="C497" i="1" s="1"/>
  <c r="B498" i="1"/>
  <c r="C498" i="1" s="1"/>
  <c r="B499" i="1"/>
  <c r="C499" i="1" s="1"/>
  <c r="B500" i="1"/>
  <c r="C500" i="1" s="1"/>
  <c r="B5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6" i="5"/>
  <c r="A5" i="1"/>
  <c r="C5" i="1" l="1"/>
  <c r="E12" i="10"/>
  <c r="E140" i="10"/>
  <c r="E44" i="10"/>
  <c r="E170" i="10"/>
  <c r="E76" i="10"/>
  <c r="E108" i="10"/>
  <c r="E156" i="10"/>
  <c r="E116" i="10"/>
  <c r="E68" i="10"/>
  <c r="E28" i="10"/>
  <c r="E491" i="10"/>
  <c r="E427" i="10"/>
  <c r="E363" i="10"/>
  <c r="F299" i="10"/>
  <c r="E179" i="10"/>
  <c r="E59" i="10"/>
  <c r="E501" i="10"/>
  <c r="F485" i="10"/>
  <c r="F477" i="10"/>
  <c r="E469" i="10"/>
  <c r="F453" i="10"/>
  <c r="F445" i="10"/>
  <c r="E437" i="10"/>
  <c r="F421" i="10"/>
  <c r="F413" i="10"/>
  <c r="E405" i="10"/>
  <c r="F389" i="10"/>
  <c r="F381" i="10"/>
  <c r="E373" i="10"/>
  <c r="F357" i="10"/>
  <c r="F349" i="10"/>
  <c r="E341" i="10"/>
  <c r="F325" i="10"/>
  <c r="F317" i="10"/>
  <c r="E309" i="10"/>
  <c r="F293" i="10"/>
  <c r="F285" i="10"/>
  <c r="E277" i="10"/>
  <c r="F261" i="10"/>
  <c r="F253" i="10"/>
  <c r="E245" i="10"/>
  <c r="F233" i="10"/>
  <c r="E225" i="10"/>
  <c r="F217" i="10"/>
  <c r="E205" i="10"/>
  <c r="F197" i="10"/>
  <c r="F193" i="10"/>
  <c r="F185" i="10"/>
  <c r="F181" i="10"/>
  <c r="F177" i="10"/>
  <c r="F169" i="10"/>
  <c r="F157" i="10"/>
  <c r="F141" i="10"/>
  <c r="E133" i="10"/>
  <c r="E129" i="10"/>
  <c r="E125" i="10"/>
  <c r="E121" i="10"/>
  <c r="F117" i="10"/>
  <c r="F113" i="10"/>
  <c r="F105" i="10"/>
  <c r="F93" i="10"/>
  <c r="F77" i="10"/>
  <c r="E69" i="10"/>
  <c r="E65" i="10"/>
  <c r="E61" i="10"/>
  <c r="E57" i="10"/>
  <c r="F53" i="10"/>
  <c r="F49" i="10"/>
  <c r="F41" i="10"/>
  <c r="F29" i="10"/>
  <c r="F13" i="10"/>
  <c r="F497" i="10"/>
  <c r="E481" i="10"/>
  <c r="F465" i="10"/>
  <c r="E449" i="10"/>
  <c r="F433" i="10"/>
  <c r="E417" i="10"/>
  <c r="F401" i="10"/>
  <c r="E385" i="10"/>
  <c r="F369" i="10"/>
  <c r="E353" i="10"/>
  <c r="F337" i="10"/>
  <c r="E321" i="10"/>
  <c r="F305" i="10"/>
  <c r="E289" i="10"/>
  <c r="F273" i="10"/>
  <c r="E257" i="10"/>
  <c r="F484" i="10"/>
  <c r="F468" i="10"/>
  <c r="F452" i="10"/>
  <c r="F436" i="10"/>
  <c r="F420" i="10"/>
  <c r="F404" i="10"/>
  <c r="F388" i="10"/>
  <c r="F372" i="10"/>
  <c r="F356" i="10"/>
  <c r="F340" i="10"/>
  <c r="F324" i="10"/>
  <c r="F308" i="10"/>
  <c r="F292" i="10"/>
  <c r="F276" i="10"/>
  <c r="F260" i="10"/>
  <c r="F244" i="10"/>
  <c r="F228" i="10"/>
  <c r="F212" i="10"/>
  <c r="E176" i="10"/>
  <c r="F156" i="10"/>
  <c r="E144" i="10"/>
  <c r="F136" i="10"/>
  <c r="F124" i="10"/>
  <c r="E112" i="10"/>
  <c r="F104" i="10"/>
  <c r="F92" i="10"/>
  <c r="E80" i="10"/>
  <c r="F72" i="10"/>
  <c r="F60" i="10"/>
  <c r="E48" i="10"/>
  <c r="F40" i="10"/>
  <c r="F28" i="10"/>
  <c r="E16" i="10"/>
  <c r="F8" i="10"/>
  <c r="E148" i="10"/>
  <c r="E100" i="10"/>
  <c r="E60" i="10"/>
  <c r="E20" i="10"/>
  <c r="E475" i="10"/>
  <c r="E411" i="10"/>
  <c r="E347" i="10"/>
  <c r="F267" i="10"/>
  <c r="F171" i="10"/>
  <c r="F43" i="10"/>
  <c r="F11" i="10"/>
  <c r="E477" i="10"/>
  <c r="E445" i="10"/>
  <c r="E413" i="10"/>
  <c r="E381" i="10"/>
  <c r="E349" i="10"/>
  <c r="E317" i="10"/>
  <c r="E285" i="10"/>
  <c r="E253" i="10"/>
  <c r="F241" i="10"/>
  <c r="E229" i="10"/>
  <c r="E213" i="10"/>
  <c r="F201" i="10"/>
  <c r="F189" i="10"/>
  <c r="E149" i="10"/>
  <c r="E145" i="10"/>
  <c r="E141" i="10"/>
  <c r="E137" i="10"/>
  <c r="F133" i="10"/>
  <c r="F129" i="10"/>
  <c r="F121" i="10"/>
  <c r="E85" i="10"/>
  <c r="E81" i="10"/>
  <c r="E77" i="10"/>
  <c r="E73" i="10"/>
  <c r="F69" i="10"/>
  <c r="F65" i="10"/>
  <c r="F57" i="10"/>
  <c r="E21" i="10"/>
  <c r="E17" i="10"/>
  <c r="E13" i="10"/>
  <c r="E9" i="10"/>
  <c r="E489" i="10"/>
  <c r="F473" i="10"/>
  <c r="E457" i="10"/>
  <c r="F441" i="10"/>
  <c r="E425" i="10"/>
  <c r="F409" i="10"/>
  <c r="E393" i="10"/>
  <c r="F377" i="10"/>
  <c r="E361" i="10"/>
  <c r="F345" i="10"/>
  <c r="E329" i="10"/>
  <c r="F313" i="10"/>
  <c r="E297" i="10"/>
  <c r="F281" i="10"/>
  <c r="E265" i="10"/>
  <c r="F249" i="10"/>
  <c r="F237" i="10"/>
  <c r="E209" i="10"/>
  <c r="F496" i="10"/>
  <c r="F480" i="10"/>
  <c r="F464" i="10"/>
  <c r="F448" i="10"/>
  <c r="F432" i="10"/>
  <c r="F416" i="10"/>
  <c r="F400" i="10"/>
  <c r="F384" i="10"/>
  <c r="F368" i="10"/>
  <c r="F352" i="10"/>
  <c r="F336" i="10"/>
  <c r="F320" i="10"/>
  <c r="F304" i="10"/>
  <c r="F288" i="10"/>
  <c r="F272" i="10"/>
  <c r="F256" i="10"/>
  <c r="F240" i="10"/>
  <c r="F224" i="10"/>
  <c r="F208" i="10"/>
  <c r="F196" i="10"/>
  <c r="F188" i="10"/>
  <c r="F180" i="10"/>
  <c r="F168" i="10"/>
  <c r="F160" i="10"/>
  <c r="F148" i="10"/>
  <c r="E136" i="10"/>
  <c r="F128" i="10"/>
  <c r="F116" i="10"/>
  <c r="E104" i="10"/>
  <c r="F96" i="10"/>
  <c r="F84" i="10"/>
  <c r="E72" i="10"/>
  <c r="F64" i="10"/>
  <c r="F52" i="10"/>
  <c r="E40" i="10"/>
  <c r="F32" i="10"/>
  <c r="F20" i="10"/>
  <c r="E8" i="10"/>
  <c r="E180" i="10"/>
  <c r="E132" i="10"/>
  <c r="E92" i="10"/>
  <c r="E52" i="10"/>
  <c r="E459" i="10"/>
  <c r="E395" i="10"/>
  <c r="E331" i="10"/>
  <c r="F235" i="10"/>
  <c r="E91" i="10"/>
  <c r="E27" i="10"/>
  <c r="F493" i="10"/>
  <c r="E485" i="10"/>
  <c r="F469" i="10"/>
  <c r="F461" i="10"/>
  <c r="E453" i="10"/>
  <c r="F437" i="10"/>
  <c r="F429" i="10"/>
  <c r="E421" i="10"/>
  <c r="F405" i="10"/>
  <c r="F397" i="10"/>
  <c r="E389" i="10"/>
  <c r="F373" i="10"/>
  <c r="F365" i="10"/>
  <c r="E357" i="10"/>
  <c r="F341" i="10"/>
  <c r="F333" i="10"/>
  <c r="E325" i="10"/>
  <c r="F309" i="10"/>
  <c r="F301" i="10"/>
  <c r="E293" i="10"/>
  <c r="F277" i="10"/>
  <c r="F269" i="10"/>
  <c r="E261" i="10"/>
  <c r="F245" i="10"/>
  <c r="E233" i="10"/>
  <c r="F225" i="10"/>
  <c r="F221" i="10"/>
  <c r="E217" i="10"/>
  <c r="E193" i="10"/>
  <c r="E185" i="10"/>
  <c r="F173" i="10"/>
  <c r="E165" i="10"/>
  <c r="E161" i="10"/>
  <c r="E157" i="10"/>
  <c r="E153" i="10"/>
  <c r="F149" i="10"/>
  <c r="F145" i="10"/>
  <c r="F137" i="10"/>
  <c r="F125" i="10"/>
  <c r="F109" i="10"/>
  <c r="E101" i="10"/>
  <c r="E93" i="10"/>
  <c r="E89" i="10"/>
  <c r="F85" i="10"/>
  <c r="F81" i="10"/>
  <c r="F73" i="10"/>
  <c r="F61" i="10"/>
  <c r="F45" i="10"/>
  <c r="E37" i="10"/>
  <c r="E33" i="10"/>
  <c r="E29" i="10"/>
  <c r="E25" i="10"/>
  <c r="F21" i="10"/>
  <c r="F17" i="10"/>
  <c r="F9" i="10"/>
  <c r="E497" i="10"/>
  <c r="F481" i="10"/>
  <c r="E465" i="10"/>
  <c r="F449" i="10"/>
  <c r="E433" i="10"/>
  <c r="F417" i="10"/>
  <c r="E401" i="10"/>
  <c r="F385" i="10"/>
  <c r="E369" i="10"/>
  <c r="F353" i="10"/>
  <c r="E337" i="10"/>
  <c r="F321" i="10"/>
  <c r="E305" i="10"/>
  <c r="F289" i="10"/>
  <c r="E273" i="10"/>
  <c r="F257" i="10"/>
  <c r="E237" i="10"/>
  <c r="E97" i="10"/>
  <c r="F492" i="10"/>
  <c r="F476" i="10"/>
  <c r="F460" i="10"/>
  <c r="F444" i="10"/>
  <c r="F428" i="10"/>
  <c r="F412" i="10"/>
  <c r="F396" i="10"/>
  <c r="F380" i="10"/>
  <c r="F364" i="10"/>
  <c r="F348" i="10"/>
  <c r="F332" i="10"/>
  <c r="F316" i="10"/>
  <c r="F300" i="10"/>
  <c r="F284" i="10"/>
  <c r="F268" i="10"/>
  <c r="F252" i="10"/>
  <c r="F236" i="10"/>
  <c r="F220" i="10"/>
  <c r="F204" i="10"/>
  <c r="F172" i="10"/>
  <c r="E160" i="10"/>
  <c r="F152" i="10"/>
  <c r="F140" i="10"/>
  <c r="E128" i="10"/>
  <c r="F120" i="10"/>
  <c r="F108" i="10"/>
  <c r="E96" i="10"/>
  <c r="F88" i="10"/>
  <c r="F76" i="10"/>
  <c r="E164" i="10"/>
  <c r="E124" i="10"/>
  <c r="E84" i="10"/>
  <c r="E36" i="10"/>
  <c r="E443" i="10"/>
  <c r="E379" i="10"/>
  <c r="E315" i="10"/>
  <c r="F203" i="10"/>
  <c r="F75" i="10"/>
  <c r="F501" i="10"/>
  <c r="E493" i="10"/>
  <c r="E461" i="10"/>
  <c r="E429" i="10"/>
  <c r="E397" i="10"/>
  <c r="E365" i="10"/>
  <c r="E333" i="10"/>
  <c r="E301" i="10"/>
  <c r="E269" i="10"/>
  <c r="E241" i="10"/>
  <c r="F229" i="10"/>
  <c r="E221" i="10"/>
  <c r="F213" i="10"/>
  <c r="F205" i="10"/>
  <c r="E201" i="10"/>
  <c r="E197" i="10"/>
  <c r="E189" i="10"/>
  <c r="E181" i="10"/>
  <c r="E177" i="10"/>
  <c r="E173" i="10"/>
  <c r="E169" i="10"/>
  <c r="F165" i="10"/>
  <c r="F161" i="10"/>
  <c r="F153" i="10"/>
  <c r="E117" i="10"/>
  <c r="E113" i="10"/>
  <c r="E109" i="10"/>
  <c r="E105" i="10"/>
  <c r="F101" i="10"/>
  <c r="F89" i="10"/>
  <c r="E53" i="10"/>
  <c r="E49" i="10"/>
  <c r="E45" i="10"/>
  <c r="E41" i="10"/>
  <c r="F37" i="10"/>
  <c r="F33" i="10"/>
  <c r="F25" i="10"/>
  <c r="F489" i="10"/>
  <c r="E473" i="10"/>
  <c r="F457" i="10"/>
  <c r="E441" i="10"/>
  <c r="F425" i="10"/>
  <c r="E409" i="10"/>
  <c r="F393" i="10"/>
  <c r="E377" i="10"/>
  <c r="F361" i="10"/>
  <c r="E345" i="10"/>
  <c r="F329" i="10"/>
  <c r="E313" i="10"/>
  <c r="F297" i="10"/>
  <c r="E281" i="10"/>
  <c r="F265" i="10"/>
  <c r="E249" i="10"/>
  <c r="F209" i="10"/>
  <c r="F97" i="10"/>
  <c r="F488" i="10"/>
  <c r="F472" i="10"/>
  <c r="F456" i="10"/>
  <c r="F440" i="10"/>
  <c r="F424" i="10"/>
  <c r="F408" i="10"/>
  <c r="F392" i="10"/>
  <c r="F376" i="10"/>
  <c r="F360" i="10"/>
  <c r="F344" i="10"/>
  <c r="F328" i="10"/>
  <c r="F312" i="10"/>
  <c r="F296" i="10"/>
  <c r="F280" i="10"/>
  <c r="F264" i="10"/>
  <c r="F248" i="10"/>
  <c r="F232" i="10"/>
  <c r="F216" i="10"/>
  <c r="F200" i="10"/>
  <c r="F192" i="10"/>
  <c r="F184" i="10"/>
  <c r="F176" i="10"/>
  <c r="E172" i="10"/>
  <c r="F164" i="10"/>
  <c r="E152" i="10"/>
  <c r="F144" i="10"/>
  <c r="F132" i="10"/>
  <c r="E120" i="10"/>
  <c r="F112" i="10"/>
  <c r="F100" i="10"/>
  <c r="E88" i="10"/>
  <c r="F80" i="10"/>
  <c r="F68" i="10"/>
  <c r="E56" i="10"/>
  <c r="F48" i="10"/>
  <c r="F36" i="10"/>
  <c r="E24" i="10"/>
  <c r="F16" i="10"/>
  <c r="F44" i="10"/>
  <c r="E484" i="10"/>
  <c r="E452" i="10"/>
  <c r="E420" i="10"/>
  <c r="E388" i="10"/>
  <c r="E356" i="10"/>
  <c r="E324" i="10"/>
  <c r="E292" i="10"/>
  <c r="E260" i="10"/>
  <c r="E228" i="10"/>
  <c r="E196" i="10"/>
  <c r="E139" i="10"/>
  <c r="E43" i="10"/>
  <c r="F427" i="10"/>
  <c r="F139" i="10"/>
  <c r="F495" i="10"/>
  <c r="F483" i="10"/>
  <c r="F471" i="10"/>
  <c r="F463" i="10"/>
  <c r="F451" i="10"/>
  <c r="F439" i="10"/>
  <c r="F431" i="10"/>
  <c r="F419" i="10"/>
  <c r="F407" i="10"/>
  <c r="F399" i="10"/>
  <c r="F387" i="10"/>
  <c r="F375" i="10"/>
  <c r="F367" i="10"/>
  <c r="F355" i="10"/>
  <c r="F343" i="10"/>
  <c r="F335" i="10"/>
  <c r="F323" i="10"/>
  <c r="F311" i="10"/>
  <c r="F303" i="10"/>
  <c r="E295" i="10"/>
  <c r="E287" i="10"/>
  <c r="F275" i="10"/>
  <c r="E267" i="10"/>
  <c r="E259" i="10"/>
  <c r="F247" i="10"/>
  <c r="F239" i="10"/>
  <c r="E231" i="10"/>
  <c r="E223" i="10"/>
  <c r="F211" i="10"/>
  <c r="E203" i="10"/>
  <c r="E195" i="10"/>
  <c r="F183" i="10"/>
  <c r="E171" i="10"/>
  <c r="F159" i="10"/>
  <c r="F147" i="10"/>
  <c r="E135" i="10"/>
  <c r="F119" i="10"/>
  <c r="E111" i="10"/>
  <c r="F95" i="10"/>
  <c r="F83" i="10"/>
  <c r="E71" i="10"/>
  <c r="F55" i="10"/>
  <c r="E47" i="10"/>
  <c r="F31" i="10"/>
  <c r="F19" i="10"/>
  <c r="E7" i="10"/>
  <c r="E175" i="10"/>
  <c r="E498" i="10"/>
  <c r="E490" i="10"/>
  <c r="E482" i="10"/>
  <c r="E474" i="10"/>
  <c r="E466" i="10"/>
  <c r="E458" i="10"/>
  <c r="E450" i="10"/>
  <c r="E442" i="10"/>
  <c r="E434" i="10"/>
  <c r="E426" i="10"/>
  <c r="E418" i="10"/>
  <c r="E410" i="10"/>
  <c r="E402" i="10"/>
  <c r="E394" i="10"/>
  <c r="E386" i="10"/>
  <c r="E378" i="10"/>
  <c r="E370" i="10"/>
  <c r="E362" i="10"/>
  <c r="E354" i="10"/>
  <c r="E346" i="10"/>
  <c r="E338" i="10"/>
  <c r="E330" i="10"/>
  <c r="E322" i="10"/>
  <c r="E314" i="10"/>
  <c r="E306" i="10"/>
  <c r="E298" i="10"/>
  <c r="E290" i="10"/>
  <c r="E282" i="10"/>
  <c r="E274" i="10"/>
  <c r="E266" i="10"/>
  <c r="E258" i="10"/>
  <c r="E250" i="10"/>
  <c r="E242" i="10"/>
  <c r="E234" i="10"/>
  <c r="E226" i="10"/>
  <c r="E218" i="10"/>
  <c r="E210" i="10"/>
  <c r="E202" i="10"/>
  <c r="E194" i="10"/>
  <c r="E186" i="10"/>
  <c r="E178" i="10"/>
  <c r="E166" i="10"/>
  <c r="E158" i="10"/>
  <c r="E150" i="10"/>
  <c r="E142" i="10"/>
  <c r="E134" i="10"/>
  <c r="E126" i="10"/>
  <c r="E118" i="10"/>
  <c r="E110" i="10"/>
  <c r="E102" i="10"/>
  <c r="E94" i="10"/>
  <c r="E86" i="10"/>
  <c r="E78" i="10"/>
  <c r="E70" i="10"/>
  <c r="E62" i="10"/>
  <c r="E54" i="10"/>
  <c r="E46" i="10"/>
  <c r="E38" i="10"/>
  <c r="E30" i="10"/>
  <c r="E22" i="10"/>
  <c r="E14" i="10"/>
  <c r="E488" i="10"/>
  <c r="E456" i="10"/>
  <c r="E424" i="10"/>
  <c r="E392" i="10"/>
  <c r="E360" i="10"/>
  <c r="E328" i="10"/>
  <c r="E296" i="10"/>
  <c r="E64" i="10"/>
  <c r="F12" i="10"/>
  <c r="E476" i="10"/>
  <c r="E444" i="10"/>
  <c r="E412" i="10"/>
  <c r="E380" i="10"/>
  <c r="E348" i="10"/>
  <c r="E316" i="10"/>
  <c r="E284" i="10"/>
  <c r="E252" i="10"/>
  <c r="E220" i="10"/>
  <c r="E188" i="10"/>
  <c r="E123" i="10"/>
  <c r="E11" i="10"/>
  <c r="F395" i="10"/>
  <c r="F107" i="10"/>
  <c r="E495" i="10"/>
  <c r="E483" i="10"/>
  <c r="E471" i="10"/>
  <c r="E463" i="10"/>
  <c r="E451" i="10"/>
  <c r="E439" i="10"/>
  <c r="E431" i="10"/>
  <c r="E419" i="10"/>
  <c r="E407" i="10"/>
  <c r="E399" i="10"/>
  <c r="E387" i="10"/>
  <c r="E375" i="10"/>
  <c r="E367" i="10"/>
  <c r="E355" i="10"/>
  <c r="E343" i="10"/>
  <c r="E335" i="10"/>
  <c r="E323" i="10"/>
  <c r="E311" i="10"/>
  <c r="E303" i="10"/>
  <c r="F291" i="10"/>
  <c r="E283" i="10"/>
  <c r="E275" i="10"/>
  <c r="F263" i="10"/>
  <c r="F255" i="10"/>
  <c r="E247" i="10"/>
  <c r="E239" i="10"/>
  <c r="F227" i="10"/>
  <c r="E219" i="10"/>
  <c r="E211" i="10"/>
  <c r="F199" i="10"/>
  <c r="F191" i="10"/>
  <c r="E183" i="10"/>
  <c r="F167" i="10"/>
  <c r="E159" i="10"/>
  <c r="F143" i="10"/>
  <c r="F131" i="10"/>
  <c r="E119" i="10"/>
  <c r="F103" i="10"/>
  <c r="E95" i="10"/>
  <c r="F79" i="10"/>
  <c r="F67" i="10"/>
  <c r="E55" i="10"/>
  <c r="F39" i="10"/>
  <c r="E31" i="10"/>
  <c r="F15" i="10"/>
  <c r="F6" i="10"/>
  <c r="F494" i="10"/>
  <c r="F486" i="10"/>
  <c r="F478" i="10"/>
  <c r="F470" i="10"/>
  <c r="F462" i="10"/>
  <c r="F454" i="10"/>
  <c r="F446" i="10"/>
  <c r="F438" i="10"/>
  <c r="F430" i="10"/>
  <c r="F422" i="10"/>
  <c r="F414" i="10"/>
  <c r="F406" i="10"/>
  <c r="F398" i="10"/>
  <c r="F390" i="10"/>
  <c r="F382" i="10"/>
  <c r="F374" i="10"/>
  <c r="F366" i="10"/>
  <c r="F358" i="10"/>
  <c r="F350" i="10"/>
  <c r="F342" i="10"/>
  <c r="F334" i="10"/>
  <c r="F326" i="10"/>
  <c r="F318" i="10"/>
  <c r="F310" i="10"/>
  <c r="F302" i="10"/>
  <c r="F294" i="10"/>
  <c r="F286" i="10"/>
  <c r="F278" i="10"/>
  <c r="F270" i="10"/>
  <c r="F262" i="10"/>
  <c r="F254" i="10"/>
  <c r="F246" i="10"/>
  <c r="F238" i="10"/>
  <c r="F230" i="10"/>
  <c r="F222" i="10"/>
  <c r="F214" i="10"/>
  <c r="F206" i="10"/>
  <c r="F198" i="10"/>
  <c r="F190" i="10"/>
  <c r="F182" i="10"/>
  <c r="F174" i="10"/>
  <c r="F162" i="10"/>
  <c r="F154" i="10"/>
  <c r="F146" i="10"/>
  <c r="F138" i="10"/>
  <c r="F130" i="10"/>
  <c r="F122" i="10"/>
  <c r="F114" i="10"/>
  <c r="F106" i="10"/>
  <c r="F98" i="10"/>
  <c r="F90" i="10"/>
  <c r="F82" i="10"/>
  <c r="F74" i="10"/>
  <c r="F66" i="10"/>
  <c r="F58" i="10"/>
  <c r="F50" i="10"/>
  <c r="F42" i="10"/>
  <c r="F34" i="10"/>
  <c r="F26" i="10"/>
  <c r="F18" i="10"/>
  <c r="F10" i="10"/>
  <c r="F56" i="10"/>
  <c r="E32" i="10"/>
  <c r="E500" i="10"/>
  <c r="E468" i="10"/>
  <c r="E436" i="10"/>
  <c r="E404" i="10"/>
  <c r="E372" i="10"/>
  <c r="E340" i="10"/>
  <c r="E308" i="10"/>
  <c r="E276" i="10"/>
  <c r="E244" i="10"/>
  <c r="E212" i="10"/>
  <c r="E168" i="10"/>
  <c r="E107" i="10"/>
  <c r="F491" i="10"/>
  <c r="F363" i="10"/>
  <c r="F499" i="10"/>
  <c r="F487" i="10"/>
  <c r="F479" i="10"/>
  <c r="F467" i="10"/>
  <c r="F455" i="10"/>
  <c r="F447" i="10"/>
  <c r="F435" i="10"/>
  <c r="F423" i="10"/>
  <c r="F415" i="10"/>
  <c r="F403" i="10"/>
  <c r="F391" i="10"/>
  <c r="F383" i="10"/>
  <c r="F371" i="10"/>
  <c r="F359" i="10"/>
  <c r="F351" i="10"/>
  <c r="F339" i="10"/>
  <c r="F327" i="10"/>
  <c r="F319" i="10"/>
  <c r="F307" i="10"/>
  <c r="E299" i="10"/>
  <c r="E291" i="10"/>
  <c r="F279" i="10"/>
  <c r="F271" i="10"/>
  <c r="E263" i="10"/>
  <c r="E255" i="10"/>
  <c r="F243" i="10"/>
  <c r="E235" i="10"/>
  <c r="E227" i="10"/>
  <c r="F215" i="10"/>
  <c r="F207" i="10"/>
  <c r="E199" i="10"/>
  <c r="E191" i="10"/>
  <c r="F179" i="10"/>
  <c r="E167" i="10"/>
  <c r="F151" i="10"/>
  <c r="E143" i="10"/>
  <c r="F127" i="10"/>
  <c r="F115" i="10"/>
  <c r="E103" i="10"/>
  <c r="F87" i="10"/>
  <c r="E79" i="10"/>
  <c r="F63" i="10"/>
  <c r="F51" i="10"/>
  <c r="E39" i="10"/>
  <c r="F23" i="10"/>
  <c r="E15" i="10"/>
  <c r="E6" i="10"/>
  <c r="E494" i="10"/>
  <c r="E486" i="10"/>
  <c r="E478" i="10"/>
  <c r="E470" i="10"/>
  <c r="E462" i="10"/>
  <c r="E454" i="10"/>
  <c r="E446" i="10"/>
  <c r="E438" i="10"/>
  <c r="E430" i="10"/>
  <c r="E422" i="10"/>
  <c r="E414" i="10"/>
  <c r="E406" i="10"/>
  <c r="E398" i="10"/>
  <c r="E390" i="10"/>
  <c r="E382" i="10"/>
  <c r="E374" i="10"/>
  <c r="E366" i="10"/>
  <c r="E358" i="10"/>
  <c r="E350" i="10"/>
  <c r="E342" i="10"/>
  <c r="E334" i="10"/>
  <c r="E326" i="10"/>
  <c r="E318" i="10"/>
  <c r="E310" i="10"/>
  <c r="E302" i="10"/>
  <c r="E294" i="10"/>
  <c r="E286" i="10"/>
  <c r="E278" i="10"/>
  <c r="E270" i="10"/>
  <c r="E262" i="10"/>
  <c r="E254" i="10"/>
  <c r="E246" i="10"/>
  <c r="E238" i="10"/>
  <c r="E230" i="10"/>
  <c r="E222" i="10"/>
  <c r="E214" i="10"/>
  <c r="E206" i="10"/>
  <c r="E198" i="10"/>
  <c r="E190" i="10"/>
  <c r="E182" i="10"/>
  <c r="F170" i="10"/>
  <c r="E162" i="10"/>
  <c r="E154" i="10"/>
  <c r="E146" i="10"/>
  <c r="E138" i="10"/>
  <c r="E130" i="10"/>
  <c r="E122" i="10"/>
  <c r="E114" i="10"/>
  <c r="E106" i="10"/>
  <c r="E98" i="10"/>
  <c r="E90" i="10"/>
  <c r="E82" i="10"/>
  <c r="E74" i="10"/>
  <c r="E66" i="10"/>
  <c r="E58" i="10"/>
  <c r="E50" i="10"/>
  <c r="E42" i="10"/>
  <c r="E34" i="10"/>
  <c r="E26" i="10"/>
  <c r="E18" i="10"/>
  <c r="E10" i="10"/>
  <c r="F24" i="10"/>
  <c r="E492" i="10"/>
  <c r="E460" i="10"/>
  <c r="E428" i="10"/>
  <c r="E396" i="10"/>
  <c r="E364" i="10"/>
  <c r="E332" i="10"/>
  <c r="E300" i="10"/>
  <c r="E268" i="10"/>
  <c r="E236" i="10"/>
  <c r="E204" i="10"/>
  <c r="E155" i="10"/>
  <c r="E75" i="10"/>
  <c r="F459" i="10"/>
  <c r="F331" i="10"/>
  <c r="E499" i="10"/>
  <c r="E487" i="10"/>
  <c r="E479" i="10"/>
  <c r="E467" i="10"/>
  <c r="E455" i="10"/>
  <c r="E447" i="10"/>
  <c r="E435" i="10"/>
  <c r="E423" i="10"/>
  <c r="E415" i="10"/>
  <c r="E403" i="10"/>
  <c r="E391" i="10"/>
  <c r="E383" i="10"/>
  <c r="E371" i="10"/>
  <c r="E359" i="10"/>
  <c r="E351" i="10"/>
  <c r="E339" i="10"/>
  <c r="E327" i="10"/>
  <c r="E319" i="10"/>
  <c r="E307" i="10"/>
  <c r="F295" i="10"/>
  <c r="F287" i="10"/>
  <c r="E279" i="10"/>
  <c r="E271" i="10"/>
  <c r="F259" i="10"/>
  <c r="E251" i="10"/>
  <c r="E243" i="10"/>
  <c r="F231" i="10"/>
  <c r="F223" i="10"/>
  <c r="E215" i="10"/>
  <c r="E207" i="10"/>
  <c r="F195" i="10"/>
  <c r="E187" i="10"/>
  <c r="F175" i="10"/>
  <c r="F163" i="10"/>
  <c r="E151" i="10"/>
  <c r="F135" i="10"/>
  <c r="E127" i="10"/>
  <c r="F111" i="10"/>
  <c r="F99" i="10"/>
  <c r="E87" i="10"/>
  <c r="F71" i="10"/>
  <c r="E63" i="10"/>
  <c r="F47" i="10"/>
  <c r="F35" i="10"/>
  <c r="E23" i="10"/>
  <c r="F7" i="10"/>
  <c r="F498" i="10"/>
  <c r="F490" i="10"/>
  <c r="F482" i="10"/>
  <c r="F474" i="10"/>
  <c r="F466" i="10"/>
  <c r="F458" i="10"/>
  <c r="F450" i="10"/>
  <c r="F442" i="10"/>
  <c r="F434" i="10"/>
  <c r="F426" i="10"/>
  <c r="F418" i="10"/>
  <c r="F410" i="10"/>
  <c r="F402" i="10"/>
  <c r="F394" i="10"/>
  <c r="F386" i="10"/>
  <c r="F378" i="10"/>
  <c r="F370" i="10"/>
  <c r="F362" i="10"/>
  <c r="F354" i="10"/>
  <c r="F346" i="10"/>
  <c r="F338" i="10"/>
  <c r="F330" i="10"/>
  <c r="F322" i="10"/>
  <c r="F314" i="10"/>
  <c r="F306" i="10"/>
  <c r="F298" i="10"/>
  <c r="F290" i="10"/>
  <c r="F282" i="10"/>
  <c r="F274" i="10"/>
  <c r="F266" i="10"/>
  <c r="F258" i="10"/>
  <c r="F250" i="10"/>
  <c r="F242" i="10"/>
  <c r="F234" i="10"/>
  <c r="F226" i="10"/>
  <c r="F218" i="10"/>
  <c r="F210" i="10"/>
  <c r="F202" i="10"/>
  <c r="F194" i="10"/>
  <c r="F186" i="10"/>
  <c r="F178" i="10"/>
  <c r="F166" i="10"/>
  <c r="F158" i="10"/>
  <c r="F150" i="10"/>
  <c r="F142" i="10"/>
  <c r="F134" i="10"/>
  <c r="F126" i="10"/>
  <c r="F118" i="10"/>
  <c r="F110" i="10"/>
  <c r="F102" i="10"/>
  <c r="F94" i="10"/>
  <c r="F86" i="10"/>
  <c r="F78" i="10"/>
  <c r="F70" i="10"/>
  <c r="F62" i="10"/>
  <c r="F54" i="10"/>
  <c r="F46" i="10"/>
  <c r="F38" i="10"/>
  <c r="F30" i="10"/>
  <c r="F22" i="10"/>
  <c r="F14" i="10"/>
  <c r="E496" i="10"/>
  <c r="E464" i="10"/>
  <c r="E432" i="10"/>
  <c r="E400" i="10"/>
  <c r="E368" i="10"/>
  <c r="E448" i="10"/>
  <c r="E384" i="10"/>
  <c r="E336" i="10"/>
  <c r="E288" i="10"/>
  <c r="E256" i="10"/>
  <c r="E224" i="10"/>
  <c r="E192" i="10"/>
  <c r="E147" i="10"/>
  <c r="E83" i="10"/>
  <c r="E19" i="10"/>
  <c r="F411" i="10"/>
  <c r="F283" i="10"/>
  <c r="F155" i="10"/>
  <c r="F27" i="10"/>
  <c r="E440" i="10"/>
  <c r="E376" i="10"/>
  <c r="E320" i="10"/>
  <c r="E280" i="10"/>
  <c r="E248" i="10"/>
  <c r="E216" i="10"/>
  <c r="E184" i="10"/>
  <c r="E131" i="10"/>
  <c r="E67" i="10"/>
  <c r="F500" i="10"/>
  <c r="F379" i="10"/>
  <c r="F251" i="10"/>
  <c r="F123" i="10"/>
  <c r="E480" i="10"/>
  <c r="E416" i="10"/>
  <c r="E352" i="10"/>
  <c r="E312" i="10"/>
  <c r="E272" i="10"/>
  <c r="E240" i="10"/>
  <c r="E208" i="10"/>
  <c r="E174" i="10"/>
  <c r="E115" i="10"/>
  <c r="E51" i="10"/>
  <c r="F475" i="10"/>
  <c r="F347" i="10"/>
  <c r="F219" i="10"/>
  <c r="F91" i="10"/>
  <c r="E472" i="10"/>
  <c r="E408" i="10"/>
  <c r="E344" i="10"/>
  <c r="E304" i="10"/>
  <c r="E264" i="10"/>
  <c r="E232" i="10"/>
  <c r="E200" i="10"/>
  <c r="E163" i="10"/>
  <c r="E99" i="10"/>
  <c r="E35" i="10"/>
  <c r="F443" i="10"/>
  <c r="F315" i="10"/>
  <c r="F187" i="10"/>
  <c r="F59" i="10"/>
  <c r="B441" i="9"/>
  <c r="B414" i="9"/>
  <c r="B391" i="9"/>
  <c r="B358" i="9"/>
  <c r="B239" i="9"/>
  <c r="B209" i="9"/>
  <c r="B141" i="9"/>
  <c r="B176" i="9"/>
  <c r="B150" i="9"/>
  <c r="B113" i="9"/>
  <c r="B77" i="9"/>
  <c r="B63" i="9"/>
  <c r="B27" i="9"/>
  <c r="B72" i="9"/>
  <c r="J5" i="9"/>
  <c r="AO5" i="9"/>
  <c r="J497" i="9"/>
  <c r="AO497" i="9"/>
  <c r="J493" i="9"/>
  <c r="AO493" i="9"/>
  <c r="J489" i="9"/>
  <c r="AO489" i="9"/>
  <c r="J485" i="9"/>
  <c r="AO485" i="9"/>
  <c r="J481" i="9"/>
  <c r="AO481" i="9"/>
  <c r="J477" i="9"/>
  <c r="AO477" i="9"/>
  <c r="J473" i="9"/>
  <c r="AO473" i="9"/>
  <c r="J469" i="9"/>
  <c r="AO469" i="9"/>
  <c r="J465" i="9"/>
  <c r="AO465" i="9"/>
  <c r="AO461" i="9"/>
  <c r="J461" i="9"/>
  <c r="J457" i="9"/>
  <c r="AO457" i="9"/>
  <c r="J453" i="9"/>
  <c r="AO453" i="9"/>
  <c r="J449" i="9"/>
  <c r="AO449" i="9"/>
  <c r="J445" i="9"/>
  <c r="AO445" i="9"/>
  <c r="J441" i="9"/>
  <c r="AO441" i="9"/>
  <c r="J437" i="9"/>
  <c r="AO437" i="9"/>
  <c r="J433" i="9"/>
  <c r="AO433" i="9"/>
  <c r="J429" i="9"/>
  <c r="AO429" i="9"/>
  <c r="J425" i="9"/>
  <c r="AO425" i="9"/>
  <c r="J421" i="9"/>
  <c r="AO421" i="9"/>
  <c r="J417" i="9"/>
  <c r="AO417" i="9"/>
  <c r="J413" i="9"/>
  <c r="AO413" i="9"/>
  <c r="J409" i="9"/>
  <c r="AO409" i="9"/>
  <c r="AK409" i="6"/>
  <c r="J405" i="9"/>
  <c r="AO405" i="9"/>
  <c r="AK405" i="6"/>
  <c r="J401" i="9"/>
  <c r="AO401" i="9"/>
  <c r="AK401" i="6"/>
  <c r="J397" i="9"/>
  <c r="AO397" i="9"/>
  <c r="AK397" i="6"/>
  <c r="J393" i="9"/>
  <c r="AO393" i="9"/>
  <c r="AK393" i="6"/>
  <c r="J389" i="9"/>
  <c r="AO389" i="9"/>
  <c r="AK389" i="6"/>
  <c r="J385" i="9"/>
  <c r="AO385" i="9"/>
  <c r="AK385" i="6"/>
  <c r="J381" i="9"/>
  <c r="AO381" i="9"/>
  <c r="AK381" i="6"/>
  <c r="AO377" i="9"/>
  <c r="J377" i="9"/>
  <c r="AK377" i="6"/>
  <c r="AO373" i="9"/>
  <c r="J373" i="9"/>
  <c r="AK373" i="6"/>
  <c r="AO369" i="9"/>
  <c r="J369" i="9"/>
  <c r="AK369" i="6"/>
  <c r="AO365" i="9"/>
  <c r="J365" i="9"/>
  <c r="AK365" i="6"/>
  <c r="AO361" i="9"/>
  <c r="J361" i="9"/>
  <c r="AK361" i="6"/>
  <c r="J357" i="9"/>
  <c r="AO357" i="9"/>
  <c r="AK357" i="6"/>
  <c r="J353" i="9"/>
  <c r="AO353" i="9"/>
  <c r="AK353" i="6"/>
  <c r="J349" i="9"/>
  <c r="AO349" i="9"/>
  <c r="AK349" i="6"/>
  <c r="J345" i="9"/>
  <c r="AO345" i="9"/>
  <c r="AK345" i="6"/>
  <c r="J341" i="9"/>
  <c r="AO341" i="9"/>
  <c r="AK341" i="6"/>
  <c r="J337" i="9"/>
  <c r="AO337" i="9"/>
  <c r="AK337" i="6"/>
  <c r="J333" i="9"/>
  <c r="AO333" i="9"/>
  <c r="AK333" i="6"/>
  <c r="J329" i="9"/>
  <c r="AO329" i="9"/>
  <c r="AK329" i="6"/>
  <c r="J325" i="9"/>
  <c r="AO325" i="9"/>
  <c r="AK325" i="6"/>
  <c r="J321" i="9"/>
  <c r="AO321" i="9"/>
  <c r="AK321" i="6"/>
  <c r="J317" i="9"/>
  <c r="AO317" i="9"/>
  <c r="AK317" i="6"/>
  <c r="J313" i="9"/>
  <c r="AO313" i="9"/>
  <c r="AK313" i="6"/>
  <c r="J309" i="9"/>
  <c r="AO309" i="9"/>
  <c r="AK309" i="6"/>
  <c r="J305" i="9"/>
  <c r="AO305" i="9"/>
  <c r="AK305" i="6"/>
  <c r="J301" i="9"/>
  <c r="AO301" i="9"/>
  <c r="AK301" i="6"/>
  <c r="J297" i="9"/>
  <c r="AO297" i="9"/>
  <c r="AK297" i="6"/>
  <c r="J293" i="9"/>
  <c r="AO293" i="9"/>
  <c r="AK293" i="6"/>
  <c r="J289" i="9"/>
  <c r="AO289" i="9"/>
  <c r="AK289" i="6"/>
  <c r="J285" i="9"/>
  <c r="AO285" i="9"/>
  <c r="AK285" i="6"/>
  <c r="J281" i="9"/>
  <c r="AO281" i="9"/>
  <c r="AK281" i="6"/>
  <c r="J277" i="9"/>
  <c r="AO277" i="9"/>
  <c r="AK277" i="6"/>
  <c r="J273" i="9"/>
  <c r="AO273" i="9"/>
  <c r="AK273" i="6"/>
  <c r="J269" i="9"/>
  <c r="AO269" i="9"/>
  <c r="AK269" i="6"/>
  <c r="J265" i="9"/>
  <c r="AO265" i="9"/>
  <c r="AK265" i="6"/>
  <c r="J261" i="9"/>
  <c r="AO261" i="9"/>
  <c r="AK261" i="6"/>
  <c r="J257" i="9"/>
  <c r="AO257" i="9"/>
  <c r="AK257" i="6"/>
  <c r="J253" i="9"/>
  <c r="AO253" i="9"/>
  <c r="AK253" i="6"/>
  <c r="J249" i="9"/>
  <c r="AO249" i="9"/>
  <c r="AK249" i="6"/>
  <c r="J245" i="9"/>
  <c r="AO245" i="9"/>
  <c r="AK245" i="6"/>
  <c r="J241" i="9"/>
  <c r="AO241" i="9"/>
  <c r="AK241" i="6"/>
  <c r="J237" i="9"/>
  <c r="AO237" i="9"/>
  <c r="AK237" i="6"/>
  <c r="J233" i="9"/>
  <c r="AO233" i="9"/>
  <c r="AK233" i="6"/>
  <c r="J229" i="9"/>
  <c r="AO229" i="9"/>
  <c r="AK229" i="6"/>
  <c r="J225" i="9"/>
  <c r="AO225" i="9"/>
  <c r="AK225" i="6"/>
  <c r="J221" i="9"/>
  <c r="AO221" i="9"/>
  <c r="AK221" i="6"/>
  <c r="J217" i="9"/>
  <c r="AO217" i="9"/>
  <c r="AK217" i="6"/>
  <c r="J213" i="9"/>
  <c r="AO213" i="9"/>
  <c r="AK213" i="6"/>
  <c r="J209" i="9"/>
  <c r="AO209" i="9"/>
  <c r="AK209" i="6"/>
  <c r="J205" i="9"/>
  <c r="AO205" i="9"/>
  <c r="AK205" i="6"/>
  <c r="J201" i="9"/>
  <c r="AO201" i="9"/>
  <c r="AK201" i="6"/>
  <c r="J197" i="9"/>
  <c r="AO197" i="9"/>
  <c r="AK197" i="6"/>
  <c r="J193" i="9"/>
  <c r="AO193" i="9"/>
  <c r="AK193" i="6"/>
  <c r="J189" i="9"/>
  <c r="AO189" i="9"/>
  <c r="AK189" i="6"/>
  <c r="J185" i="9"/>
  <c r="AO185" i="9"/>
  <c r="AK185" i="6"/>
  <c r="J181" i="9"/>
  <c r="AO181" i="9"/>
  <c r="AK181" i="6"/>
  <c r="J177" i="9"/>
  <c r="AO177" i="9"/>
  <c r="AK177" i="6"/>
  <c r="J173" i="9"/>
  <c r="AO173" i="9"/>
  <c r="AK173" i="6"/>
  <c r="AO169" i="9"/>
  <c r="J169" i="9"/>
  <c r="AK169" i="6"/>
  <c r="AO165" i="9"/>
  <c r="J165" i="9"/>
  <c r="AK165" i="6"/>
  <c r="AO161" i="9"/>
  <c r="J161" i="9"/>
  <c r="AK161" i="6"/>
  <c r="AO157" i="9"/>
  <c r="J157" i="9"/>
  <c r="AK157" i="6"/>
  <c r="AO153" i="9"/>
  <c r="J153" i="9"/>
  <c r="AK153" i="6"/>
  <c r="J149" i="9"/>
  <c r="AO149" i="9"/>
  <c r="AK149" i="6"/>
  <c r="J145" i="9"/>
  <c r="AO145" i="9"/>
  <c r="AK145" i="6"/>
  <c r="J141" i="9"/>
  <c r="AO141" i="9"/>
  <c r="AK141" i="6"/>
  <c r="J137" i="9"/>
  <c r="AO137" i="9"/>
  <c r="AK137" i="6"/>
  <c r="J133" i="9"/>
  <c r="AO133" i="9"/>
  <c r="AK133" i="6"/>
  <c r="J129" i="9"/>
  <c r="AO129" i="9"/>
  <c r="AK129" i="6"/>
  <c r="J125" i="9"/>
  <c r="AO125" i="9"/>
  <c r="AK125" i="6"/>
  <c r="AO121" i="9"/>
  <c r="J121" i="9"/>
  <c r="AK121" i="6"/>
  <c r="AO117" i="9"/>
  <c r="J117" i="9"/>
  <c r="AK117" i="6"/>
  <c r="AO113" i="9"/>
  <c r="J113" i="9"/>
  <c r="AK113" i="6"/>
  <c r="J109" i="9"/>
  <c r="AO109" i="9"/>
  <c r="AK109" i="6"/>
  <c r="J105" i="9"/>
  <c r="AO105" i="9"/>
  <c r="AK105" i="6"/>
  <c r="J101" i="9"/>
  <c r="AO101" i="9"/>
  <c r="AK101" i="6"/>
  <c r="J97" i="9"/>
  <c r="AO97" i="9"/>
  <c r="AK97" i="6"/>
  <c r="J93" i="9"/>
  <c r="AO93" i="9"/>
  <c r="AK93" i="6"/>
  <c r="J89" i="9"/>
  <c r="AO89" i="9"/>
  <c r="AK89" i="6"/>
  <c r="J85" i="9"/>
  <c r="AO85" i="9"/>
  <c r="AK85" i="6"/>
  <c r="J81" i="9"/>
  <c r="AO81" i="9"/>
  <c r="AK81" i="6"/>
  <c r="J77" i="9"/>
  <c r="AO77" i="9"/>
  <c r="AK77" i="6"/>
  <c r="J73" i="9"/>
  <c r="AO73" i="9"/>
  <c r="AK73" i="6"/>
  <c r="J69" i="9"/>
  <c r="AO69" i="9"/>
  <c r="AK69" i="6"/>
  <c r="J65" i="9"/>
  <c r="AO65" i="9"/>
  <c r="AK65" i="6"/>
  <c r="AO61" i="9"/>
  <c r="J61" i="9"/>
  <c r="AK61" i="6"/>
  <c r="AO57" i="9"/>
  <c r="J57" i="9"/>
  <c r="AK57" i="6"/>
  <c r="AO53" i="9"/>
  <c r="AK53" i="6"/>
  <c r="J53" i="9"/>
  <c r="AO49" i="9"/>
  <c r="AK49" i="6"/>
  <c r="J49" i="9"/>
  <c r="AO45" i="9"/>
  <c r="AK45" i="6"/>
  <c r="J45" i="9"/>
  <c r="AO41" i="9"/>
  <c r="AK41" i="6"/>
  <c r="J41" i="9"/>
  <c r="AO37" i="9"/>
  <c r="AK37" i="6"/>
  <c r="J37" i="9"/>
  <c r="AO33" i="9"/>
  <c r="AK33" i="6"/>
  <c r="J33" i="9"/>
  <c r="AO29" i="9"/>
  <c r="AK29" i="6"/>
  <c r="J29" i="9"/>
  <c r="J25" i="9"/>
  <c r="AO25" i="9"/>
  <c r="AK25" i="6"/>
  <c r="J21" i="9"/>
  <c r="AO21" i="9"/>
  <c r="AK21" i="6"/>
  <c r="J17" i="9"/>
  <c r="AO17" i="9"/>
  <c r="AK17" i="6"/>
  <c r="J13" i="9"/>
  <c r="AO13" i="9"/>
  <c r="AK13" i="6"/>
  <c r="J9" i="9"/>
  <c r="AO9" i="9"/>
  <c r="AK9" i="6"/>
  <c r="B5" i="6"/>
  <c r="B497" i="6"/>
  <c r="B493" i="6"/>
  <c r="B489" i="6"/>
  <c r="B485" i="6"/>
  <c r="B481" i="6"/>
  <c r="B477" i="6"/>
  <c r="B473" i="6"/>
  <c r="B469" i="6"/>
  <c r="B465" i="6"/>
  <c r="B461" i="6"/>
  <c r="B457" i="6"/>
  <c r="B453" i="6"/>
  <c r="B449" i="6"/>
  <c r="B445" i="6"/>
  <c r="B441" i="6"/>
  <c r="B437" i="6"/>
  <c r="B433" i="6"/>
  <c r="B429" i="6"/>
  <c r="B425" i="6"/>
  <c r="B421" i="6"/>
  <c r="B417" i="6"/>
  <c r="B413" i="6"/>
  <c r="B409" i="6"/>
  <c r="B405" i="6"/>
  <c r="B401" i="6"/>
  <c r="B397" i="6"/>
  <c r="B393" i="6"/>
  <c r="B389" i="6"/>
  <c r="B385" i="6"/>
  <c r="B381" i="6"/>
  <c r="B377" i="6"/>
  <c r="B373" i="6"/>
  <c r="B369" i="6"/>
  <c r="B365" i="6"/>
  <c r="B361" i="6"/>
  <c r="B357" i="6"/>
  <c r="B353" i="6"/>
  <c r="B349" i="6"/>
  <c r="B345" i="6"/>
  <c r="B341" i="6"/>
  <c r="B337" i="6"/>
  <c r="B333" i="6"/>
  <c r="B329" i="6"/>
  <c r="B325" i="6"/>
  <c r="B321" i="6"/>
  <c r="B317" i="6"/>
  <c r="B313" i="6"/>
  <c r="B309" i="6"/>
  <c r="B305" i="6"/>
  <c r="B301" i="6"/>
  <c r="B297" i="6"/>
  <c r="B293" i="6"/>
  <c r="B289" i="6"/>
  <c r="B285" i="6"/>
  <c r="B281" i="6"/>
  <c r="B277" i="6"/>
  <c r="B273" i="6"/>
  <c r="B269" i="6"/>
  <c r="B265" i="6"/>
  <c r="B261" i="6"/>
  <c r="B257" i="6"/>
  <c r="B253" i="6"/>
  <c r="B249" i="6"/>
  <c r="B245" i="6"/>
  <c r="B241" i="6"/>
  <c r="B237" i="6"/>
  <c r="B233" i="6"/>
  <c r="B229" i="6"/>
  <c r="B225" i="6"/>
  <c r="B221" i="6"/>
  <c r="B217" i="6"/>
  <c r="B213" i="6"/>
  <c r="B209" i="6"/>
  <c r="B205" i="6"/>
  <c r="B201" i="6"/>
  <c r="B197" i="6"/>
  <c r="B193" i="6"/>
  <c r="B189" i="6"/>
  <c r="B185" i="6"/>
  <c r="B181" i="6"/>
  <c r="B177" i="6"/>
  <c r="B173" i="6"/>
  <c r="B169" i="6"/>
  <c r="B165" i="6"/>
  <c r="B161" i="6"/>
  <c r="B157" i="6"/>
  <c r="B153" i="6"/>
  <c r="B149" i="6"/>
  <c r="B145" i="6"/>
  <c r="B141" i="6"/>
  <c r="B137" i="6"/>
  <c r="B133" i="6"/>
  <c r="B129" i="6"/>
  <c r="B125" i="6"/>
  <c r="B121" i="6"/>
  <c r="B117" i="6"/>
  <c r="B113" i="6"/>
  <c r="B109" i="6"/>
  <c r="B105" i="6"/>
  <c r="B101" i="6"/>
  <c r="B97" i="6"/>
  <c r="B93" i="6"/>
  <c r="B89" i="6"/>
  <c r="B85" i="6"/>
  <c r="B81" i="6"/>
  <c r="B77" i="6"/>
  <c r="B73" i="6"/>
  <c r="B69" i="6"/>
  <c r="B65" i="6"/>
  <c r="B61" i="6"/>
  <c r="B57" i="6"/>
  <c r="B53" i="6"/>
  <c r="B49" i="6"/>
  <c r="B45" i="6"/>
  <c r="B41" i="6"/>
  <c r="B37" i="6"/>
  <c r="B33" i="6"/>
  <c r="B29" i="6"/>
  <c r="B25" i="6"/>
  <c r="B21" i="6"/>
  <c r="B17" i="6"/>
  <c r="B13" i="6"/>
  <c r="B9" i="6"/>
  <c r="F498" i="6"/>
  <c r="F494" i="6"/>
  <c r="F490" i="6"/>
  <c r="F486" i="6"/>
  <c r="F482" i="6"/>
  <c r="F478" i="6"/>
  <c r="F474" i="6"/>
  <c r="F470" i="6"/>
  <c r="F466" i="6"/>
  <c r="F462" i="6"/>
  <c r="F458" i="6"/>
  <c r="F454" i="6"/>
  <c r="F450" i="6"/>
  <c r="F446" i="6"/>
  <c r="F442" i="6"/>
  <c r="F438" i="6"/>
  <c r="F434" i="6"/>
  <c r="F430" i="6"/>
  <c r="F426" i="6"/>
  <c r="F422" i="6"/>
  <c r="F418" i="6"/>
  <c r="F414" i="6"/>
  <c r="F410" i="6"/>
  <c r="AK5" i="6"/>
  <c r="AK499" i="6"/>
  <c r="AK495" i="6"/>
  <c r="AK491" i="6"/>
  <c r="AK487" i="6"/>
  <c r="AK483" i="6"/>
  <c r="AK479" i="6"/>
  <c r="AK475" i="6"/>
  <c r="AK471" i="6"/>
  <c r="AK467" i="6"/>
  <c r="AK463" i="6"/>
  <c r="AK459" i="6"/>
  <c r="AK455" i="6"/>
  <c r="AK451" i="6"/>
  <c r="AK447" i="6"/>
  <c r="AK443" i="6"/>
  <c r="AK439" i="6"/>
  <c r="AK435" i="6"/>
  <c r="AK431" i="6"/>
  <c r="AK427" i="6"/>
  <c r="AK423" i="6"/>
  <c r="AK419" i="6"/>
  <c r="AK415" i="6"/>
  <c r="AK411" i="6"/>
  <c r="J500" i="9"/>
  <c r="AO500" i="9"/>
  <c r="J496" i="9"/>
  <c r="AO496" i="9"/>
  <c r="J492" i="9"/>
  <c r="AO492" i="9"/>
  <c r="J488" i="9"/>
  <c r="AO488" i="9"/>
  <c r="J484" i="9"/>
  <c r="AO484" i="9"/>
  <c r="J480" i="9"/>
  <c r="AO480" i="9"/>
  <c r="J476" i="9"/>
  <c r="AO476" i="9"/>
  <c r="J472" i="9"/>
  <c r="AO472" i="9"/>
  <c r="J468" i="9"/>
  <c r="AO468" i="9"/>
  <c r="J464" i="9"/>
  <c r="AO464" i="9"/>
  <c r="J460" i="9"/>
  <c r="AO460" i="9"/>
  <c r="J456" i="9"/>
  <c r="AO456" i="9"/>
  <c r="J452" i="9"/>
  <c r="AO452" i="9"/>
  <c r="J448" i="9"/>
  <c r="AO448" i="9"/>
  <c r="J444" i="9"/>
  <c r="AO444" i="9"/>
  <c r="AO440" i="9"/>
  <c r="J440" i="9"/>
  <c r="AO436" i="9"/>
  <c r="J436" i="9"/>
  <c r="AO432" i="9"/>
  <c r="J432" i="9"/>
  <c r="AO428" i="9"/>
  <c r="J428" i="9"/>
  <c r="AO424" i="9"/>
  <c r="J424" i="9"/>
  <c r="AO420" i="9"/>
  <c r="J420" i="9"/>
  <c r="J416" i="9"/>
  <c r="AO416" i="9"/>
  <c r="AO412" i="9"/>
  <c r="J412" i="9"/>
  <c r="AO408" i="9"/>
  <c r="J408" i="9"/>
  <c r="AK408" i="6"/>
  <c r="AO404" i="9"/>
  <c r="J404" i="9"/>
  <c r="AK404" i="6"/>
  <c r="AO400" i="9"/>
  <c r="J400" i="9"/>
  <c r="AK400" i="6"/>
  <c r="AO396" i="9"/>
  <c r="J396" i="9"/>
  <c r="AK396" i="6"/>
  <c r="AO392" i="9"/>
  <c r="J392" i="9"/>
  <c r="AK392" i="6"/>
  <c r="J388" i="9"/>
  <c r="AO388" i="9"/>
  <c r="AK388" i="6"/>
  <c r="J384" i="9"/>
  <c r="AO384" i="9"/>
  <c r="AK384" i="6"/>
  <c r="J380" i="9"/>
  <c r="AO380" i="9"/>
  <c r="AK380" i="6"/>
  <c r="J376" i="9"/>
  <c r="AO376" i="9"/>
  <c r="AK376" i="6"/>
  <c r="J372" i="9"/>
  <c r="AO372" i="9"/>
  <c r="AK372" i="6"/>
  <c r="J368" i="9"/>
  <c r="AO368" i="9"/>
  <c r="AK368" i="6"/>
  <c r="J364" i="9"/>
  <c r="AO364" i="9"/>
  <c r="AK364" i="6"/>
  <c r="J360" i="9"/>
  <c r="AO360" i="9"/>
  <c r="AK360" i="6"/>
  <c r="J356" i="9"/>
  <c r="AO356" i="9"/>
  <c r="AK356" i="6"/>
  <c r="J352" i="9"/>
  <c r="AO352" i="9"/>
  <c r="AK352" i="6"/>
  <c r="J348" i="9"/>
  <c r="AO348" i="9"/>
  <c r="AK348" i="6"/>
  <c r="J344" i="9"/>
  <c r="AO344" i="9"/>
  <c r="AK344" i="6"/>
  <c r="J340" i="9"/>
  <c r="AO340" i="9"/>
  <c r="AK340" i="6"/>
  <c r="J336" i="9"/>
  <c r="AO336" i="9"/>
  <c r="AK336" i="6"/>
  <c r="J332" i="9"/>
  <c r="AO332" i="9"/>
  <c r="AK332" i="6"/>
  <c r="J328" i="9"/>
  <c r="AO328" i="9"/>
  <c r="AK328" i="6"/>
  <c r="J324" i="9"/>
  <c r="AO324" i="9"/>
  <c r="AK324" i="6"/>
  <c r="J320" i="9"/>
  <c r="AO320" i="9"/>
  <c r="AK320" i="6"/>
  <c r="J316" i="9"/>
  <c r="AO316" i="9"/>
  <c r="AK316" i="6"/>
  <c r="J312" i="9"/>
  <c r="AO312" i="9"/>
  <c r="AK312" i="6"/>
  <c r="J308" i="9"/>
  <c r="AO308" i="9"/>
  <c r="AK308" i="6"/>
  <c r="J304" i="9"/>
  <c r="AO304" i="9"/>
  <c r="AK304" i="6"/>
  <c r="J300" i="9"/>
  <c r="AO300" i="9"/>
  <c r="AK300" i="6"/>
  <c r="J296" i="9"/>
  <c r="AO296" i="9"/>
  <c r="AK296" i="6"/>
  <c r="AO292" i="9"/>
  <c r="J292" i="9"/>
  <c r="AK292" i="6"/>
  <c r="J288" i="9"/>
  <c r="AO288" i="9"/>
  <c r="AK288" i="6"/>
  <c r="J284" i="9"/>
  <c r="AO284" i="9"/>
  <c r="AK284" i="6"/>
  <c r="J280" i="9"/>
  <c r="AO280" i="9"/>
  <c r="AK280" i="6"/>
  <c r="J276" i="9"/>
  <c r="AO276" i="9"/>
  <c r="AK276" i="6"/>
  <c r="J272" i="9"/>
  <c r="AO272" i="9"/>
  <c r="AK272" i="6"/>
  <c r="J268" i="9"/>
  <c r="AO268" i="9"/>
  <c r="AK268" i="6"/>
  <c r="J264" i="9"/>
  <c r="AO264" i="9"/>
  <c r="AK264" i="6"/>
  <c r="J260" i="9"/>
  <c r="AO260" i="9"/>
  <c r="AK260" i="6"/>
  <c r="J256" i="9"/>
  <c r="AO256" i="9"/>
  <c r="AK256" i="6"/>
  <c r="J252" i="9"/>
  <c r="AO252" i="9"/>
  <c r="AK252" i="6"/>
  <c r="J248" i="9"/>
  <c r="AO248" i="9"/>
  <c r="AK248" i="6"/>
  <c r="J244" i="9"/>
  <c r="AO244" i="9"/>
  <c r="AK244" i="6"/>
  <c r="J240" i="9"/>
  <c r="AO240" i="9"/>
  <c r="AK240" i="6"/>
  <c r="AO236" i="9"/>
  <c r="J236" i="9"/>
  <c r="AK236" i="6"/>
  <c r="AO232" i="9"/>
  <c r="J232" i="9"/>
  <c r="AK232" i="6"/>
  <c r="AO228" i="9"/>
  <c r="J228" i="9"/>
  <c r="AK228" i="6"/>
  <c r="AO224" i="9"/>
  <c r="J224" i="9"/>
  <c r="AK224" i="6"/>
  <c r="AO220" i="9"/>
  <c r="J220" i="9"/>
  <c r="AK220" i="6"/>
  <c r="AO216" i="9"/>
  <c r="J216" i="9"/>
  <c r="AK216" i="6"/>
  <c r="AO212" i="9"/>
  <c r="J212" i="9"/>
  <c r="AK212" i="6"/>
  <c r="AO208" i="9"/>
  <c r="J208" i="9"/>
  <c r="AK208" i="6"/>
  <c r="J204" i="9"/>
  <c r="AO204" i="9"/>
  <c r="AK204" i="6"/>
  <c r="J200" i="9"/>
  <c r="AO200" i="9"/>
  <c r="AK200" i="6"/>
  <c r="J196" i="9"/>
  <c r="AO196" i="9"/>
  <c r="AK196" i="6"/>
  <c r="J192" i="9"/>
  <c r="AO192" i="9"/>
  <c r="AK192" i="6"/>
  <c r="J188" i="9"/>
  <c r="AO188" i="9"/>
  <c r="AK188" i="6"/>
  <c r="J184" i="9"/>
  <c r="AO184" i="9"/>
  <c r="AK184" i="6"/>
  <c r="J180" i="9"/>
  <c r="AO180" i="9"/>
  <c r="AK180" i="6"/>
  <c r="J176" i="9"/>
  <c r="AO176" i="9"/>
  <c r="AK176" i="6"/>
  <c r="AO172" i="9"/>
  <c r="J172" i="9"/>
  <c r="AK172" i="6"/>
  <c r="J168" i="9"/>
  <c r="AO168" i="9"/>
  <c r="AK168" i="6"/>
  <c r="J164" i="9"/>
  <c r="AO164" i="9"/>
  <c r="AK164" i="6"/>
  <c r="J160" i="9"/>
  <c r="AO160" i="9"/>
  <c r="AK160" i="6"/>
  <c r="J156" i="9"/>
  <c r="AO156" i="9"/>
  <c r="AK156" i="6"/>
  <c r="J152" i="9"/>
  <c r="AO152" i="9"/>
  <c r="AK152" i="6"/>
  <c r="J148" i="9"/>
  <c r="AO148" i="9"/>
  <c r="AK148" i="6"/>
  <c r="J144" i="9"/>
  <c r="AO144" i="9"/>
  <c r="AK144" i="6"/>
  <c r="J140" i="9"/>
  <c r="AO140" i="9"/>
  <c r="AK140" i="6"/>
  <c r="J136" i="9"/>
  <c r="AO136" i="9"/>
  <c r="AK136" i="6"/>
  <c r="J132" i="9"/>
  <c r="AO132" i="9"/>
  <c r="AK132" i="6"/>
  <c r="J128" i="9"/>
  <c r="AO128" i="9"/>
  <c r="AK128" i="6"/>
  <c r="AO124" i="9"/>
  <c r="J124" i="9"/>
  <c r="AK124" i="6"/>
  <c r="J120" i="9"/>
  <c r="AO120" i="9"/>
  <c r="AK120" i="6"/>
  <c r="J116" i="9"/>
  <c r="AO116" i="9"/>
  <c r="AK116" i="6"/>
  <c r="J112" i="9"/>
  <c r="AO112" i="9"/>
  <c r="AK112" i="6"/>
  <c r="J108" i="9"/>
  <c r="AO108" i="9"/>
  <c r="AK108" i="6"/>
  <c r="J104" i="9"/>
  <c r="AO104" i="9"/>
  <c r="AK104" i="6"/>
  <c r="J100" i="9"/>
  <c r="AO100" i="9"/>
  <c r="AK100" i="6"/>
  <c r="J96" i="9"/>
  <c r="AO96" i="9"/>
  <c r="AK96" i="6"/>
  <c r="J92" i="9"/>
  <c r="AO92" i="9"/>
  <c r="AK92" i="6"/>
  <c r="J88" i="9"/>
  <c r="AO88" i="9"/>
  <c r="AK88" i="6"/>
  <c r="J84" i="9"/>
  <c r="AO84" i="9"/>
  <c r="AK84" i="6"/>
  <c r="J80" i="9"/>
  <c r="AO80" i="9"/>
  <c r="AK80" i="6"/>
  <c r="J76" i="9"/>
  <c r="AO76" i="9"/>
  <c r="AK76" i="6"/>
  <c r="J72" i="9"/>
  <c r="AO72" i="9"/>
  <c r="AK72" i="6"/>
  <c r="AO68" i="9"/>
  <c r="J68" i="9"/>
  <c r="AK68" i="6"/>
  <c r="AO64" i="9"/>
  <c r="J64" i="9"/>
  <c r="AK64" i="6"/>
  <c r="J60" i="9"/>
  <c r="AO60" i="9"/>
  <c r="AK60" i="6"/>
  <c r="J56" i="9"/>
  <c r="AO56" i="9"/>
  <c r="AK56" i="6"/>
  <c r="J52" i="9"/>
  <c r="AO52" i="9"/>
  <c r="AK52" i="6"/>
  <c r="J48" i="9"/>
  <c r="AO48" i="9"/>
  <c r="AK48" i="6"/>
  <c r="J44" i="9"/>
  <c r="AO44" i="9"/>
  <c r="AK44" i="6"/>
  <c r="J40" i="9"/>
  <c r="AO40" i="9"/>
  <c r="AK40" i="6"/>
  <c r="J36" i="9"/>
  <c r="AO36" i="9"/>
  <c r="AK36" i="6"/>
  <c r="J32" i="9"/>
  <c r="AO32" i="9"/>
  <c r="AK32" i="6"/>
  <c r="J28" i="9"/>
  <c r="AO28" i="9"/>
  <c r="AK28" i="6"/>
  <c r="J24" i="9"/>
  <c r="AO24" i="9"/>
  <c r="AK24" i="6"/>
  <c r="J20" i="9"/>
  <c r="AO20" i="9"/>
  <c r="AK20" i="6"/>
  <c r="J16" i="9"/>
  <c r="AO16" i="9"/>
  <c r="AK16" i="6"/>
  <c r="J12" i="9"/>
  <c r="AO12" i="9"/>
  <c r="AK12" i="6"/>
  <c r="J8" i="9"/>
  <c r="AO8" i="9"/>
  <c r="AK8" i="6"/>
  <c r="B500" i="6"/>
  <c r="B496" i="6"/>
  <c r="B492" i="6"/>
  <c r="B488" i="6"/>
  <c r="B484" i="6"/>
  <c r="B480" i="6"/>
  <c r="B476" i="6"/>
  <c r="B472" i="6"/>
  <c r="B468" i="6"/>
  <c r="B464" i="6"/>
  <c r="B460" i="6"/>
  <c r="B456" i="6"/>
  <c r="B452" i="6"/>
  <c r="B448" i="6"/>
  <c r="B444" i="6"/>
  <c r="B440" i="6"/>
  <c r="B436" i="6"/>
  <c r="B432" i="6"/>
  <c r="B428" i="6"/>
  <c r="B424" i="6"/>
  <c r="B420" i="6"/>
  <c r="B416" i="6"/>
  <c r="B412" i="6"/>
  <c r="B408" i="6"/>
  <c r="B404" i="6"/>
  <c r="B400" i="6"/>
  <c r="B396" i="6"/>
  <c r="B392" i="6"/>
  <c r="B388" i="6"/>
  <c r="B384" i="6"/>
  <c r="B380" i="6"/>
  <c r="B376" i="6"/>
  <c r="B372" i="6"/>
  <c r="B368" i="6"/>
  <c r="B364" i="6"/>
  <c r="B360" i="6"/>
  <c r="B356" i="6"/>
  <c r="B352" i="6"/>
  <c r="B348" i="6"/>
  <c r="B344" i="6"/>
  <c r="B340" i="6"/>
  <c r="B336" i="6"/>
  <c r="B332" i="6"/>
  <c r="B328" i="6"/>
  <c r="B324" i="6"/>
  <c r="B320" i="6"/>
  <c r="B316" i="6"/>
  <c r="B312" i="6"/>
  <c r="B308" i="6"/>
  <c r="B304" i="6"/>
  <c r="B300" i="6"/>
  <c r="B296" i="6"/>
  <c r="B292" i="6"/>
  <c r="B288" i="6"/>
  <c r="B284" i="6"/>
  <c r="B280" i="6"/>
  <c r="B276" i="6"/>
  <c r="B272" i="6"/>
  <c r="B268" i="6"/>
  <c r="B264" i="6"/>
  <c r="B260" i="6"/>
  <c r="B256" i="6"/>
  <c r="B252" i="6"/>
  <c r="B248" i="6"/>
  <c r="B244" i="6"/>
  <c r="B240" i="6"/>
  <c r="B236" i="6"/>
  <c r="B232" i="6"/>
  <c r="B228" i="6"/>
  <c r="B224" i="6"/>
  <c r="B220" i="6"/>
  <c r="B216" i="6"/>
  <c r="B212" i="6"/>
  <c r="B208" i="6"/>
  <c r="B204" i="6"/>
  <c r="B200" i="6"/>
  <c r="B196" i="6"/>
  <c r="B192" i="6"/>
  <c r="B188" i="6"/>
  <c r="B184" i="6"/>
  <c r="B180" i="6"/>
  <c r="B176" i="6"/>
  <c r="B172" i="6"/>
  <c r="B168" i="6"/>
  <c r="B164" i="6"/>
  <c r="B160" i="6"/>
  <c r="B156" i="6"/>
  <c r="B152" i="6"/>
  <c r="B148" i="6"/>
  <c r="B144" i="6"/>
  <c r="B140" i="6"/>
  <c r="B136" i="6"/>
  <c r="B132" i="6"/>
  <c r="B128" i="6"/>
  <c r="B124" i="6"/>
  <c r="B120" i="6"/>
  <c r="B116" i="6"/>
  <c r="B112" i="6"/>
  <c r="B108" i="6"/>
  <c r="B104" i="6"/>
  <c r="B100" i="6"/>
  <c r="B96" i="6"/>
  <c r="B92" i="6"/>
  <c r="B88" i="6"/>
  <c r="B84" i="6"/>
  <c r="B80" i="6"/>
  <c r="B76" i="6"/>
  <c r="B72" i="6"/>
  <c r="B68" i="6"/>
  <c r="B64" i="6"/>
  <c r="B60" i="6"/>
  <c r="B56" i="6"/>
  <c r="B52" i="6"/>
  <c r="B48" i="6"/>
  <c r="B44" i="6"/>
  <c r="B40" i="6"/>
  <c r="B36" i="6"/>
  <c r="B32" i="6"/>
  <c r="B28" i="6"/>
  <c r="B24" i="6"/>
  <c r="B20" i="6"/>
  <c r="B16" i="6"/>
  <c r="B12" i="6"/>
  <c r="B8" i="6"/>
  <c r="F497" i="6"/>
  <c r="F493" i="6"/>
  <c r="F489" i="6"/>
  <c r="F485" i="6"/>
  <c r="F481" i="6"/>
  <c r="F477" i="6"/>
  <c r="F473" i="6"/>
  <c r="F469" i="6"/>
  <c r="F465" i="6"/>
  <c r="F461" i="6"/>
  <c r="F457" i="6"/>
  <c r="F453" i="6"/>
  <c r="F449" i="6"/>
  <c r="F445" i="6"/>
  <c r="F441" i="6"/>
  <c r="F437" i="6"/>
  <c r="F433" i="6"/>
  <c r="F429" i="6"/>
  <c r="F425" i="6"/>
  <c r="F421" i="6"/>
  <c r="F417" i="6"/>
  <c r="F413" i="6"/>
  <c r="F409" i="6"/>
  <c r="F405" i="6"/>
  <c r="F401" i="6"/>
  <c r="F397" i="6"/>
  <c r="F393" i="6"/>
  <c r="F389" i="6"/>
  <c r="F385" i="6"/>
  <c r="F381" i="6"/>
  <c r="F377" i="6"/>
  <c r="F373" i="6"/>
  <c r="F369" i="6"/>
  <c r="F365" i="6"/>
  <c r="F361" i="6"/>
  <c r="F357" i="6"/>
  <c r="F353" i="6"/>
  <c r="F349" i="6"/>
  <c r="F345" i="6"/>
  <c r="F341" i="6"/>
  <c r="F337" i="6"/>
  <c r="F333" i="6"/>
  <c r="F329" i="6"/>
  <c r="F325" i="6"/>
  <c r="F321" i="6"/>
  <c r="F317" i="6"/>
  <c r="F313" i="6"/>
  <c r="F309" i="6"/>
  <c r="F305" i="6"/>
  <c r="F301" i="6"/>
  <c r="F297" i="6"/>
  <c r="F293" i="6"/>
  <c r="F289" i="6"/>
  <c r="F285" i="6"/>
  <c r="F281" i="6"/>
  <c r="F277" i="6"/>
  <c r="F273" i="6"/>
  <c r="F269" i="6"/>
  <c r="F265" i="6"/>
  <c r="F261" i="6"/>
  <c r="F257" i="6"/>
  <c r="F253" i="6"/>
  <c r="F249" i="6"/>
  <c r="F245" i="6"/>
  <c r="F241" i="6"/>
  <c r="F237" i="6"/>
  <c r="F233" i="6"/>
  <c r="F229" i="6"/>
  <c r="F225" i="6"/>
  <c r="F221" i="6"/>
  <c r="F217" i="6"/>
  <c r="F213" i="6"/>
  <c r="F209" i="6"/>
  <c r="F205" i="6"/>
  <c r="F201" i="6"/>
  <c r="F197" i="6"/>
  <c r="F193" i="6"/>
  <c r="F189" i="6"/>
  <c r="F185" i="6"/>
  <c r="F181" i="6"/>
  <c r="F177" i="6"/>
  <c r="F173" i="6"/>
  <c r="F169" i="6"/>
  <c r="F165" i="6"/>
  <c r="F161" i="6"/>
  <c r="F157" i="6"/>
  <c r="F153" i="6"/>
  <c r="F149" i="6"/>
  <c r="F145" i="6"/>
  <c r="F141" i="6"/>
  <c r="F137" i="6"/>
  <c r="F133" i="6"/>
  <c r="F129" i="6"/>
  <c r="F125" i="6"/>
  <c r="F121" i="6"/>
  <c r="F117" i="6"/>
  <c r="F113" i="6"/>
  <c r="F109" i="6"/>
  <c r="F105" i="6"/>
  <c r="F101" i="6"/>
  <c r="F97" i="6"/>
  <c r="F93" i="6"/>
  <c r="F89" i="6"/>
  <c r="F85" i="6"/>
  <c r="F81" i="6"/>
  <c r="F77" i="6"/>
  <c r="F73" i="6"/>
  <c r="F69" i="6"/>
  <c r="F65" i="6"/>
  <c r="F61" i="6"/>
  <c r="F57" i="6"/>
  <c r="F53" i="6"/>
  <c r="F49" i="6"/>
  <c r="F45" i="6"/>
  <c r="F41" i="6"/>
  <c r="F37" i="6"/>
  <c r="F33" i="6"/>
  <c r="F29" i="6"/>
  <c r="F25" i="6"/>
  <c r="F21" i="6"/>
  <c r="F17" i="6"/>
  <c r="F13" i="6"/>
  <c r="F9" i="6"/>
  <c r="AK500" i="6"/>
  <c r="AK496" i="6"/>
  <c r="AK492" i="6"/>
  <c r="AK488" i="6"/>
  <c r="AK484" i="6"/>
  <c r="AK480" i="6"/>
  <c r="AK476" i="6"/>
  <c r="AK472" i="6"/>
  <c r="AK468" i="6"/>
  <c r="AK464" i="6"/>
  <c r="AK460" i="6"/>
  <c r="AK456" i="6"/>
  <c r="AK452" i="6"/>
  <c r="AK448" i="6"/>
  <c r="AK444" i="6"/>
  <c r="AK440" i="6"/>
  <c r="AK436" i="6"/>
  <c r="AK432" i="6"/>
  <c r="AK428" i="6"/>
  <c r="AK424" i="6"/>
  <c r="AK420" i="6"/>
  <c r="AK416" i="6"/>
  <c r="AK412" i="6"/>
  <c r="AO499" i="9"/>
  <c r="J499" i="9"/>
  <c r="AO495" i="9"/>
  <c r="J495" i="9"/>
  <c r="AO491" i="9"/>
  <c r="J491" i="9"/>
  <c r="AO487" i="9"/>
  <c r="J487" i="9"/>
  <c r="AO483" i="9"/>
  <c r="J483" i="9"/>
  <c r="AO479" i="9"/>
  <c r="J479" i="9"/>
  <c r="AO475" i="9"/>
  <c r="J475" i="9"/>
  <c r="AO471" i="9"/>
  <c r="J471" i="9"/>
  <c r="AO467" i="9"/>
  <c r="J467" i="9"/>
  <c r="AO463" i="9"/>
  <c r="J463" i="9"/>
  <c r="AO459" i="9"/>
  <c r="J459" i="9"/>
  <c r="AO455" i="9"/>
  <c r="J455" i="9"/>
  <c r="AO451" i="9"/>
  <c r="J451" i="9"/>
  <c r="AO447" i="9"/>
  <c r="J447" i="9"/>
  <c r="AO443" i="9"/>
  <c r="J443" i="9"/>
  <c r="J439" i="9"/>
  <c r="AO439" i="9"/>
  <c r="J435" i="9"/>
  <c r="AO435" i="9"/>
  <c r="J431" i="9"/>
  <c r="AO431" i="9"/>
  <c r="J427" i="9"/>
  <c r="AO427" i="9"/>
  <c r="J423" i="9"/>
  <c r="AO423" i="9"/>
  <c r="AO419" i="9"/>
  <c r="J419" i="9"/>
  <c r="AO415" i="9"/>
  <c r="J415" i="9"/>
  <c r="J411" i="9"/>
  <c r="AO411" i="9"/>
  <c r="J407" i="9"/>
  <c r="AO407" i="9"/>
  <c r="AK407" i="6"/>
  <c r="J403" i="9"/>
  <c r="AO403" i="9"/>
  <c r="AK403" i="6"/>
  <c r="J399" i="9"/>
  <c r="AO399" i="9"/>
  <c r="AK399" i="6"/>
  <c r="J395" i="9"/>
  <c r="AO395" i="9"/>
  <c r="AK395" i="6"/>
  <c r="J391" i="9"/>
  <c r="AO391" i="9"/>
  <c r="AK391" i="6"/>
  <c r="J387" i="9"/>
  <c r="AO387" i="9"/>
  <c r="AK387" i="6"/>
  <c r="J383" i="9"/>
  <c r="AO383" i="9"/>
  <c r="AK383" i="6"/>
  <c r="J379" i="9"/>
  <c r="AO379" i="9"/>
  <c r="AK379" i="6"/>
  <c r="J375" i="9"/>
  <c r="AO375" i="9"/>
  <c r="AK375" i="6"/>
  <c r="J371" i="9"/>
  <c r="AO371" i="9"/>
  <c r="AK371" i="6"/>
  <c r="J367" i="9"/>
  <c r="AO367" i="9"/>
  <c r="AK367" i="6"/>
  <c r="J363" i="9"/>
  <c r="AO363" i="9"/>
  <c r="AK363" i="6"/>
  <c r="J359" i="9"/>
  <c r="AO359" i="9"/>
  <c r="AK359" i="6"/>
  <c r="J355" i="9"/>
  <c r="AO355" i="9"/>
  <c r="AK355" i="6"/>
  <c r="J351" i="9"/>
  <c r="AO351" i="9"/>
  <c r="AK351" i="6"/>
  <c r="J347" i="9"/>
  <c r="AO347" i="9"/>
  <c r="AK347" i="6"/>
  <c r="J343" i="9"/>
  <c r="AO343" i="9"/>
  <c r="AK343" i="6"/>
  <c r="J339" i="9"/>
  <c r="AO339" i="9"/>
  <c r="AK339" i="6"/>
  <c r="J335" i="9"/>
  <c r="AO335" i="9"/>
  <c r="AK335" i="6"/>
  <c r="J331" i="9"/>
  <c r="AO331" i="9"/>
  <c r="AK331" i="6"/>
  <c r="J327" i="9"/>
  <c r="AO327" i="9"/>
  <c r="AK327" i="6"/>
  <c r="J323" i="9"/>
  <c r="AO323" i="9"/>
  <c r="AK323" i="6"/>
  <c r="J319" i="9"/>
  <c r="AO319" i="9"/>
  <c r="AK319" i="6"/>
  <c r="J315" i="9"/>
  <c r="AO315" i="9"/>
  <c r="AK315" i="6"/>
  <c r="J311" i="9"/>
  <c r="AO311" i="9"/>
  <c r="AK311" i="6"/>
  <c r="J307" i="9"/>
  <c r="AO307" i="9"/>
  <c r="AK307" i="6"/>
  <c r="J303" i="9"/>
  <c r="AO303" i="9"/>
  <c r="AK303" i="6"/>
  <c r="J299" i="9"/>
  <c r="AO299" i="9"/>
  <c r="AK299" i="6"/>
  <c r="J295" i="9"/>
  <c r="AO295" i="9"/>
  <c r="AK295" i="6"/>
  <c r="AO291" i="9"/>
  <c r="J291" i="9"/>
  <c r="AK291" i="6"/>
  <c r="AO287" i="9"/>
  <c r="J287" i="9"/>
  <c r="AK287" i="6"/>
  <c r="AO283" i="9"/>
  <c r="J283" i="9"/>
  <c r="AK283" i="6"/>
  <c r="AO279" i="9"/>
  <c r="J279" i="9"/>
  <c r="AK279" i="6"/>
  <c r="AO275" i="9"/>
  <c r="J275" i="9"/>
  <c r="AK275" i="6"/>
  <c r="AO271" i="9"/>
  <c r="J271" i="9"/>
  <c r="AK271" i="6"/>
  <c r="AO267" i="9"/>
  <c r="J267" i="9"/>
  <c r="AK267" i="6"/>
  <c r="AO263" i="9"/>
  <c r="J263" i="9"/>
  <c r="AK263" i="6"/>
  <c r="AO259" i="9"/>
  <c r="J259" i="9"/>
  <c r="AK259" i="6"/>
  <c r="AO255" i="9"/>
  <c r="J255" i="9"/>
  <c r="AK255" i="6"/>
  <c r="AO251" i="9"/>
  <c r="J251" i="9"/>
  <c r="AK251" i="6"/>
  <c r="AO247" i="9"/>
  <c r="J247" i="9"/>
  <c r="AK247" i="6"/>
  <c r="AO243" i="9"/>
  <c r="J243" i="9"/>
  <c r="AK243" i="6"/>
  <c r="AO239" i="9"/>
  <c r="J239" i="9"/>
  <c r="AK239" i="6"/>
  <c r="J235" i="9"/>
  <c r="AO235" i="9"/>
  <c r="AK235" i="6"/>
  <c r="J231" i="9"/>
  <c r="AO231" i="9"/>
  <c r="AK231" i="6"/>
  <c r="J227" i="9"/>
  <c r="AO227" i="9"/>
  <c r="AK227" i="6"/>
  <c r="J223" i="9"/>
  <c r="AO223" i="9"/>
  <c r="AK223" i="6"/>
  <c r="J219" i="9"/>
  <c r="AO219" i="9"/>
  <c r="AK219" i="6"/>
  <c r="J215" i="9"/>
  <c r="AO215" i="9"/>
  <c r="AK215" i="6"/>
  <c r="J211" i="9"/>
  <c r="AO211" i="9"/>
  <c r="AK211" i="6"/>
  <c r="J207" i="9"/>
  <c r="AO207" i="9"/>
  <c r="AK207" i="6"/>
  <c r="J203" i="9"/>
  <c r="AO203" i="9"/>
  <c r="AK203" i="6"/>
  <c r="J199" i="9"/>
  <c r="AO199" i="9"/>
  <c r="AK199" i="6"/>
  <c r="J195" i="9"/>
  <c r="AO195" i="9"/>
  <c r="AK195" i="6"/>
  <c r="J191" i="9"/>
  <c r="AO191" i="9"/>
  <c r="AK191" i="6"/>
  <c r="J187" i="9"/>
  <c r="AO187" i="9"/>
  <c r="AK187" i="6"/>
  <c r="J183" i="9"/>
  <c r="AO183" i="9"/>
  <c r="AK183" i="6"/>
  <c r="J179" i="9"/>
  <c r="AO179" i="9"/>
  <c r="AK179" i="6"/>
  <c r="AO175" i="9"/>
  <c r="J175" i="9"/>
  <c r="AK175" i="6"/>
  <c r="J171" i="9"/>
  <c r="AO171" i="9"/>
  <c r="AK171" i="6"/>
  <c r="J167" i="9"/>
  <c r="AO167" i="9"/>
  <c r="AK167" i="6"/>
  <c r="J163" i="9"/>
  <c r="AO163" i="9"/>
  <c r="AK163" i="6"/>
  <c r="J159" i="9"/>
  <c r="AO159" i="9"/>
  <c r="AK159" i="6"/>
  <c r="J155" i="9"/>
  <c r="AO155" i="9"/>
  <c r="AK155" i="6"/>
  <c r="J151" i="9"/>
  <c r="AO151" i="9"/>
  <c r="AK151" i="6"/>
  <c r="J147" i="9"/>
  <c r="AO147" i="9"/>
  <c r="AK147" i="6"/>
  <c r="J143" i="9"/>
  <c r="AO143" i="9"/>
  <c r="AK143" i="6"/>
  <c r="AO139" i="9"/>
  <c r="J139" i="9"/>
  <c r="AK139" i="6"/>
  <c r="AO135" i="9"/>
  <c r="J135" i="9"/>
  <c r="AK135" i="6"/>
  <c r="AO131" i="9"/>
  <c r="J131" i="9"/>
  <c r="AK131" i="6"/>
  <c r="AO127" i="9"/>
  <c r="J127" i="9"/>
  <c r="AK127" i="6"/>
  <c r="J123" i="9"/>
  <c r="AO123" i="9"/>
  <c r="AK123" i="6"/>
  <c r="J119" i="9"/>
  <c r="AO119" i="9"/>
  <c r="AK119" i="6"/>
  <c r="J115" i="9"/>
  <c r="AO115" i="9"/>
  <c r="AK115" i="6"/>
  <c r="J111" i="9"/>
  <c r="AO111" i="9"/>
  <c r="AK111" i="6"/>
  <c r="J107" i="9"/>
  <c r="AO107" i="9"/>
  <c r="AK107" i="6"/>
  <c r="J103" i="9"/>
  <c r="AO103" i="9"/>
  <c r="AK103" i="6"/>
  <c r="J99" i="9"/>
  <c r="AO99" i="9"/>
  <c r="AK99" i="6"/>
  <c r="J95" i="9"/>
  <c r="AO95" i="9"/>
  <c r="AK95" i="6"/>
  <c r="J91" i="9"/>
  <c r="AO91" i="9"/>
  <c r="AK91" i="6"/>
  <c r="J87" i="9"/>
  <c r="AO87" i="9"/>
  <c r="AK87" i="6"/>
  <c r="J83" i="9"/>
  <c r="AO83" i="9"/>
  <c r="AK83" i="6"/>
  <c r="J79" i="9"/>
  <c r="AO79" i="9"/>
  <c r="AK79" i="6"/>
  <c r="AO75" i="9"/>
  <c r="J75" i="9"/>
  <c r="AK75" i="6"/>
  <c r="J71" i="9"/>
  <c r="AO71" i="9"/>
  <c r="AK71" i="6"/>
  <c r="J67" i="9"/>
  <c r="AO67" i="9"/>
  <c r="AK67" i="6"/>
  <c r="J63" i="9"/>
  <c r="AO63" i="9"/>
  <c r="AK63" i="6"/>
  <c r="J59" i="9"/>
  <c r="AO59" i="9"/>
  <c r="AK59" i="6"/>
  <c r="J55" i="9"/>
  <c r="AO55" i="9"/>
  <c r="AK55" i="6"/>
  <c r="J51" i="9"/>
  <c r="AO51" i="9"/>
  <c r="AK51" i="6"/>
  <c r="J47" i="9"/>
  <c r="AO47" i="9"/>
  <c r="AK47" i="6"/>
  <c r="J43" i="9"/>
  <c r="AO43" i="9"/>
  <c r="AK43" i="6"/>
  <c r="J39" i="9"/>
  <c r="AO39" i="9"/>
  <c r="AK39" i="6"/>
  <c r="J35" i="9"/>
  <c r="AO35" i="9"/>
  <c r="AK35" i="6"/>
  <c r="J31" i="9"/>
  <c r="AO31" i="9"/>
  <c r="AK31" i="6"/>
  <c r="J27" i="9"/>
  <c r="AO27" i="9"/>
  <c r="AK27" i="6"/>
  <c r="J23" i="9"/>
  <c r="AO23" i="9"/>
  <c r="AK23" i="6"/>
  <c r="J19" i="9"/>
  <c r="AO19" i="9"/>
  <c r="AK19" i="6"/>
  <c r="J15" i="9"/>
  <c r="AO15" i="9"/>
  <c r="AK15" i="6"/>
  <c r="J11" i="9"/>
  <c r="AO11" i="9"/>
  <c r="AK11" i="6"/>
  <c r="J7" i="9"/>
  <c r="AO7" i="9"/>
  <c r="AK7" i="6"/>
  <c r="B499" i="6"/>
  <c r="B495" i="6"/>
  <c r="B491" i="6"/>
  <c r="B487" i="6"/>
  <c r="B483" i="6"/>
  <c r="B479" i="6"/>
  <c r="B475" i="6"/>
  <c r="B471" i="6"/>
  <c r="B467" i="6"/>
  <c r="B463" i="6"/>
  <c r="B459" i="6"/>
  <c r="B455" i="6"/>
  <c r="B451" i="6"/>
  <c r="B447" i="6"/>
  <c r="B443" i="6"/>
  <c r="B439" i="6"/>
  <c r="B435" i="6"/>
  <c r="B431" i="6"/>
  <c r="B427" i="6"/>
  <c r="B423" i="6"/>
  <c r="B419" i="6"/>
  <c r="B415" i="6"/>
  <c r="B411" i="6"/>
  <c r="B407" i="6"/>
  <c r="B403" i="6"/>
  <c r="B399" i="6"/>
  <c r="B395" i="6"/>
  <c r="B391" i="6"/>
  <c r="B387" i="6"/>
  <c r="B383" i="6"/>
  <c r="B379" i="6"/>
  <c r="B375" i="6"/>
  <c r="B371" i="6"/>
  <c r="B367" i="6"/>
  <c r="B363" i="6"/>
  <c r="B359" i="6"/>
  <c r="B355" i="6"/>
  <c r="B351" i="6"/>
  <c r="B347" i="6"/>
  <c r="B343" i="6"/>
  <c r="B339" i="6"/>
  <c r="B335" i="6"/>
  <c r="B331" i="6"/>
  <c r="B327" i="6"/>
  <c r="B323" i="6"/>
  <c r="B319" i="6"/>
  <c r="B315" i="6"/>
  <c r="B311" i="6"/>
  <c r="B307" i="6"/>
  <c r="B303" i="6"/>
  <c r="B299" i="6"/>
  <c r="B295" i="6"/>
  <c r="B291" i="6"/>
  <c r="B287" i="6"/>
  <c r="B283" i="6"/>
  <c r="B279" i="6"/>
  <c r="B275" i="6"/>
  <c r="B271" i="6"/>
  <c r="B267" i="6"/>
  <c r="B263" i="6"/>
  <c r="B259" i="6"/>
  <c r="B255" i="6"/>
  <c r="B251" i="6"/>
  <c r="B247" i="6"/>
  <c r="B243" i="6"/>
  <c r="B239" i="6"/>
  <c r="B235" i="6"/>
  <c r="B231" i="6"/>
  <c r="B227" i="6"/>
  <c r="B223" i="6"/>
  <c r="B219" i="6"/>
  <c r="B215" i="6"/>
  <c r="B211" i="6"/>
  <c r="B207" i="6"/>
  <c r="B203" i="6"/>
  <c r="B199" i="6"/>
  <c r="B195" i="6"/>
  <c r="B191" i="6"/>
  <c r="B187" i="6"/>
  <c r="B183" i="6"/>
  <c r="B179" i="6"/>
  <c r="B175" i="6"/>
  <c r="B171" i="6"/>
  <c r="B167" i="6"/>
  <c r="B163" i="6"/>
  <c r="B159" i="6"/>
  <c r="B155" i="6"/>
  <c r="B151" i="6"/>
  <c r="B147" i="6"/>
  <c r="B143" i="6"/>
  <c r="B139" i="6"/>
  <c r="B135" i="6"/>
  <c r="B131" i="6"/>
  <c r="B127" i="6"/>
  <c r="B123" i="6"/>
  <c r="B119" i="6"/>
  <c r="B115" i="6"/>
  <c r="B111" i="6"/>
  <c r="B107" i="6"/>
  <c r="B103" i="6"/>
  <c r="B99" i="6"/>
  <c r="B95" i="6"/>
  <c r="B91" i="6"/>
  <c r="B87" i="6"/>
  <c r="B83" i="6"/>
  <c r="B79" i="6"/>
  <c r="B75" i="6"/>
  <c r="B71" i="6"/>
  <c r="B67" i="6"/>
  <c r="B63" i="6"/>
  <c r="B59" i="6"/>
  <c r="B55" i="6"/>
  <c r="B51" i="6"/>
  <c r="B47" i="6"/>
  <c r="B43" i="6"/>
  <c r="B39" i="6"/>
  <c r="B35" i="6"/>
  <c r="B31" i="6"/>
  <c r="B27" i="6"/>
  <c r="B23" i="6"/>
  <c r="B19" i="6"/>
  <c r="B15" i="6"/>
  <c r="B11" i="6"/>
  <c r="B7" i="6"/>
  <c r="F500" i="6"/>
  <c r="F496" i="6"/>
  <c r="F492" i="6"/>
  <c r="F488" i="6"/>
  <c r="F484" i="6"/>
  <c r="F480" i="6"/>
  <c r="F476" i="6"/>
  <c r="F472" i="6"/>
  <c r="F468" i="6"/>
  <c r="F464" i="6"/>
  <c r="F460" i="6"/>
  <c r="F456" i="6"/>
  <c r="F452" i="6"/>
  <c r="F448" i="6"/>
  <c r="F444" i="6"/>
  <c r="F440" i="6"/>
  <c r="F436" i="6"/>
  <c r="F432" i="6"/>
  <c r="F428" i="6"/>
  <c r="F424" i="6"/>
  <c r="F420" i="6"/>
  <c r="F416" i="6"/>
  <c r="F412" i="6"/>
  <c r="F408" i="6"/>
  <c r="F404" i="6"/>
  <c r="F400" i="6"/>
  <c r="F396" i="6"/>
  <c r="F392" i="6"/>
  <c r="F388" i="6"/>
  <c r="F384" i="6"/>
  <c r="F380" i="6"/>
  <c r="F376" i="6"/>
  <c r="F372" i="6"/>
  <c r="F368" i="6"/>
  <c r="F364" i="6"/>
  <c r="F360" i="6"/>
  <c r="F356" i="6"/>
  <c r="F352" i="6"/>
  <c r="F348" i="6"/>
  <c r="F344" i="6"/>
  <c r="F340" i="6"/>
  <c r="F336" i="6"/>
  <c r="F332" i="6"/>
  <c r="F328" i="6"/>
  <c r="F324" i="6"/>
  <c r="F320" i="6"/>
  <c r="F316" i="6"/>
  <c r="F312" i="6"/>
  <c r="F308" i="6"/>
  <c r="F304" i="6"/>
  <c r="F300" i="6"/>
  <c r="F296" i="6"/>
  <c r="F292" i="6"/>
  <c r="F288" i="6"/>
  <c r="F284" i="6"/>
  <c r="F280" i="6"/>
  <c r="F276" i="6"/>
  <c r="F272" i="6"/>
  <c r="F268" i="6"/>
  <c r="F264" i="6"/>
  <c r="F260" i="6"/>
  <c r="F256" i="6"/>
  <c r="F252" i="6"/>
  <c r="F248" i="6"/>
  <c r="F244" i="6"/>
  <c r="F240" i="6"/>
  <c r="F236" i="6"/>
  <c r="F232" i="6"/>
  <c r="F228" i="6"/>
  <c r="F224" i="6"/>
  <c r="F220" i="6"/>
  <c r="F216" i="6"/>
  <c r="F212" i="6"/>
  <c r="F208" i="6"/>
  <c r="F204" i="6"/>
  <c r="F200" i="6"/>
  <c r="F196" i="6"/>
  <c r="F192" i="6"/>
  <c r="F188" i="6"/>
  <c r="F184" i="6"/>
  <c r="F180" i="6"/>
  <c r="F176" i="6"/>
  <c r="F172" i="6"/>
  <c r="F168" i="6"/>
  <c r="F164" i="6"/>
  <c r="F160" i="6"/>
  <c r="F156" i="6"/>
  <c r="F152" i="6"/>
  <c r="F148" i="6"/>
  <c r="F144" i="6"/>
  <c r="F140" i="6"/>
  <c r="F136" i="6"/>
  <c r="F132" i="6"/>
  <c r="F128" i="6"/>
  <c r="F124" i="6"/>
  <c r="F120" i="6"/>
  <c r="F116" i="6"/>
  <c r="F112" i="6"/>
  <c r="F108" i="6"/>
  <c r="F104" i="6"/>
  <c r="F100" i="6"/>
  <c r="F96" i="6"/>
  <c r="F92" i="6"/>
  <c r="F88" i="6"/>
  <c r="F84" i="6"/>
  <c r="F80" i="6"/>
  <c r="F76" i="6"/>
  <c r="F72" i="6"/>
  <c r="F68" i="6"/>
  <c r="F64" i="6"/>
  <c r="F60" i="6"/>
  <c r="F56" i="6"/>
  <c r="F52" i="6"/>
  <c r="F48" i="6"/>
  <c r="F44" i="6"/>
  <c r="F40" i="6"/>
  <c r="F36" i="6"/>
  <c r="F32" i="6"/>
  <c r="F28" i="6"/>
  <c r="F24" i="6"/>
  <c r="F20" i="6"/>
  <c r="F16" i="6"/>
  <c r="F12" i="6"/>
  <c r="F8" i="6"/>
  <c r="AK497" i="6"/>
  <c r="AK493" i="6"/>
  <c r="AK489" i="6"/>
  <c r="AK485" i="6"/>
  <c r="AK481" i="6"/>
  <c r="AK477" i="6"/>
  <c r="AK473" i="6"/>
  <c r="AK469" i="6"/>
  <c r="AK465" i="6"/>
  <c r="AK461" i="6"/>
  <c r="AK457" i="6"/>
  <c r="AK453" i="6"/>
  <c r="AK449" i="6"/>
  <c r="AK445" i="6"/>
  <c r="AK441" i="6"/>
  <c r="AK437" i="6"/>
  <c r="AK433" i="6"/>
  <c r="AK429" i="6"/>
  <c r="AK425" i="6"/>
  <c r="AK421" i="6"/>
  <c r="AK417" i="6"/>
  <c r="AK413" i="6"/>
  <c r="J498" i="9"/>
  <c r="AO498" i="9"/>
  <c r="J494" i="9"/>
  <c r="AO494" i="9"/>
  <c r="J490" i="9"/>
  <c r="AO490" i="9"/>
  <c r="J486" i="9"/>
  <c r="AO486" i="9"/>
  <c r="J482" i="9"/>
  <c r="AO482" i="9"/>
  <c r="J478" i="9"/>
  <c r="AO478" i="9"/>
  <c r="J474" i="9"/>
  <c r="AO474" i="9"/>
  <c r="J470" i="9"/>
  <c r="AO470" i="9"/>
  <c r="J466" i="9"/>
  <c r="AO466" i="9"/>
  <c r="J462" i="9"/>
  <c r="AO462" i="9"/>
  <c r="J458" i="9"/>
  <c r="AO458" i="9"/>
  <c r="J454" i="9"/>
  <c r="AO454" i="9"/>
  <c r="J450" i="9"/>
  <c r="AO450" i="9"/>
  <c r="J446" i="9"/>
  <c r="AO446" i="9"/>
  <c r="J442" i="9"/>
  <c r="AO442" i="9"/>
  <c r="J438" i="9"/>
  <c r="AO438" i="9"/>
  <c r="J434" i="9"/>
  <c r="AO434" i="9"/>
  <c r="J430" i="9"/>
  <c r="AO430" i="9"/>
  <c r="J426" i="9"/>
  <c r="AO426" i="9"/>
  <c r="J422" i="9"/>
  <c r="AO422" i="9"/>
  <c r="J418" i="9"/>
  <c r="AO418" i="9"/>
  <c r="J414" i="9"/>
  <c r="AO414" i="9"/>
  <c r="J410" i="9"/>
  <c r="AO410" i="9"/>
  <c r="J406" i="9"/>
  <c r="AO406" i="9"/>
  <c r="AK406" i="6"/>
  <c r="J402" i="9"/>
  <c r="AO402" i="9"/>
  <c r="AK402" i="6"/>
  <c r="J398" i="9"/>
  <c r="AO398" i="9"/>
  <c r="AK398" i="6"/>
  <c r="J394" i="9"/>
  <c r="AO394" i="9"/>
  <c r="AK394" i="6"/>
  <c r="J390" i="9"/>
  <c r="AO390" i="9"/>
  <c r="AK390" i="6"/>
  <c r="AO386" i="9"/>
  <c r="J386" i="9"/>
  <c r="AK386" i="6"/>
  <c r="AO382" i="9"/>
  <c r="J382" i="9"/>
  <c r="AK382" i="6"/>
  <c r="AO378" i="9"/>
  <c r="J378" i="9"/>
  <c r="AK378" i="6"/>
  <c r="J374" i="9"/>
  <c r="AO374" i="9"/>
  <c r="AK374" i="6"/>
  <c r="J370" i="9"/>
  <c r="AO370" i="9"/>
  <c r="AK370" i="6"/>
  <c r="J366" i="9"/>
  <c r="AO366" i="9"/>
  <c r="AK366" i="6"/>
  <c r="J362" i="9"/>
  <c r="AO362" i="9"/>
  <c r="AK362" i="6"/>
  <c r="J358" i="9"/>
  <c r="AO358" i="9"/>
  <c r="AK358" i="6"/>
  <c r="AO354" i="9"/>
  <c r="J354" i="9"/>
  <c r="AK354" i="6"/>
  <c r="AO350" i="9"/>
  <c r="J350" i="9"/>
  <c r="AK350" i="6"/>
  <c r="AO346" i="9"/>
  <c r="J346" i="9"/>
  <c r="AK346" i="6"/>
  <c r="AO342" i="9"/>
  <c r="J342" i="9"/>
  <c r="AK342" i="6"/>
  <c r="AO338" i="9"/>
  <c r="J338" i="9"/>
  <c r="AK338" i="6"/>
  <c r="AO334" i="9"/>
  <c r="J334" i="9"/>
  <c r="AK334" i="6"/>
  <c r="AO330" i="9"/>
  <c r="J330" i="9"/>
  <c r="AK330" i="6"/>
  <c r="AO326" i="9"/>
  <c r="J326" i="9"/>
  <c r="AK326" i="6"/>
  <c r="AO322" i="9"/>
  <c r="J322" i="9"/>
  <c r="AK322" i="6"/>
  <c r="AO318" i="9"/>
  <c r="J318" i="9"/>
  <c r="AK318" i="6"/>
  <c r="AO314" i="9"/>
  <c r="J314" i="9"/>
  <c r="AK314" i="6"/>
  <c r="AO310" i="9"/>
  <c r="J310" i="9"/>
  <c r="AK310" i="6"/>
  <c r="AO306" i="9"/>
  <c r="J306" i="9"/>
  <c r="AK306" i="6"/>
  <c r="AO302" i="9"/>
  <c r="J302" i="9"/>
  <c r="AK302" i="6"/>
  <c r="AO298" i="9"/>
  <c r="J298" i="9"/>
  <c r="AK298" i="6"/>
  <c r="AO294" i="9"/>
  <c r="J294" i="9"/>
  <c r="AK294" i="6"/>
  <c r="J290" i="9"/>
  <c r="AO290" i="9"/>
  <c r="AK290" i="6"/>
  <c r="J286" i="9"/>
  <c r="AO286" i="9"/>
  <c r="AK286" i="6"/>
  <c r="J282" i="9"/>
  <c r="AO282" i="9"/>
  <c r="AK282" i="6"/>
  <c r="J278" i="9"/>
  <c r="AO278" i="9"/>
  <c r="AK278" i="6"/>
  <c r="J274" i="9"/>
  <c r="AO274" i="9"/>
  <c r="AK274" i="6"/>
  <c r="J270" i="9"/>
  <c r="AO270" i="9"/>
  <c r="AK270" i="6"/>
  <c r="J266" i="9"/>
  <c r="AO266" i="9"/>
  <c r="AK266" i="6"/>
  <c r="J262" i="9"/>
  <c r="AO262" i="9"/>
  <c r="AK262" i="6"/>
  <c r="J258" i="9"/>
  <c r="AO258" i="9"/>
  <c r="AK258" i="6"/>
  <c r="J254" i="9"/>
  <c r="AO254" i="9"/>
  <c r="AK254" i="6"/>
  <c r="J250" i="9"/>
  <c r="AO250" i="9"/>
  <c r="AK250" i="6"/>
  <c r="J246" i="9"/>
  <c r="AO246" i="9"/>
  <c r="AK246" i="6"/>
  <c r="J242" i="9"/>
  <c r="AO242" i="9"/>
  <c r="AK242" i="6"/>
  <c r="J238" i="9"/>
  <c r="AO238" i="9"/>
  <c r="AK238" i="6"/>
  <c r="J234" i="9"/>
  <c r="AO234" i="9"/>
  <c r="AK234" i="6"/>
  <c r="J230" i="9"/>
  <c r="AO230" i="9"/>
  <c r="AK230" i="6"/>
  <c r="J226" i="9"/>
  <c r="AO226" i="9"/>
  <c r="AK226" i="6"/>
  <c r="J222" i="9"/>
  <c r="AO222" i="9"/>
  <c r="AK222" i="6"/>
  <c r="J218" i="9"/>
  <c r="AO218" i="9"/>
  <c r="AK218" i="6"/>
  <c r="J214" i="9"/>
  <c r="AO214" i="9"/>
  <c r="AK214" i="6"/>
  <c r="J210" i="9"/>
  <c r="AO210" i="9"/>
  <c r="AK210" i="6"/>
  <c r="AO206" i="9"/>
  <c r="J206" i="9"/>
  <c r="AK206" i="6"/>
  <c r="AO202" i="9"/>
  <c r="J202" i="9"/>
  <c r="AK202" i="6"/>
  <c r="AO198" i="9"/>
  <c r="J198" i="9"/>
  <c r="AK198" i="6"/>
  <c r="AO194" i="9"/>
  <c r="J194" i="9"/>
  <c r="AK194" i="6"/>
  <c r="AO190" i="9"/>
  <c r="J190" i="9"/>
  <c r="AK190" i="6"/>
  <c r="AO186" i="9"/>
  <c r="J186" i="9"/>
  <c r="AK186" i="6"/>
  <c r="AO182" i="9"/>
  <c r="J182" i="9"/>
  <c r="AK182" i="6"/>
  <c r="AO178" i="9"/>
  <c r="J178" i="9"/>
  <c r="AK178" i="6"/>
  <c r="J174" i="9"/>
  <c r="AO174" i="9"/>
  <c r="AK174" i="6"/>
  <c r="J170" i="9"/>
  <c r="AO170" i="9"/>
  <c r="AK170" i="6"/>
  <c r="J166" i="9"/>
  <c r="AO166" i="9"/>
  <c r="AK166" i="6"/>
  <c r="J162" i="9"/>
  <c r="AO162" i="9"/>
  <c r="AK162" i="6"/>
  <c r="J158" i="9"/>
  <c r="AO158" i="9"/>
  <c r="AK158" i="6"/>
  <c r="J154" i="9"/>
  <c r="AO154" i="9"/>
  <c r="AK154" i="6"/>
  <c r="J150" i="9"/>
  <c r="AO150" i="9"/>
  <c r="AK150" i="6"/>
  <c r="AO146" i="9"/>
  <c r="J146" i="9"/>
  <c r="AK146" i="6"/>
  <c r="AO142" i="9"/>
  <c r="J142" i="9"/>
  <c r="AK142" i="6"/>
  <c r="J138" i="9"/>
  <c r="AO138" i="9"/>
  <c r="AK138" i="6"/>
  <c r="J134" i="9"/>
  <c r="AO134" i="9"/>
  <c r="AK134" i="6"/>
  <c r="J130" i="9"/>
  <c r="AO130" i="9"/>
  <c r="AK130" i="6"/>
  <c r="J126" i="9"/>
  <c r="AO126" i="9"/>
  <c r="AK126" i="6"/>
  <c r="J122" i="9"/>
  <c r="AO122" i="9"/>
  <c r="AK122" i="6"/>
  <c r="J118" i="9"/>
  <c r="AO118" i="9"/>
  <c r="AK118" i="6"/>
  <c r="J114" i="9"/>
  <c r="AO114" i="9"/>
  <c r="AK114" i="6"/>
  <c r="AO110" i="9"/>
  <c r="J110" i="9"/>
  <c r="AK110" i="6"/>
  <c r="AO106" i="9"/>
  <c r="J106" i="9"/>
  <c r="AK106" i="6"/>
  <c r="AO102" i="9"/>
  <c r="J102" i="9"/>
  <c r="AK102" i="6"/>
  <c r="AO98" i="9"/>
  <c r="J98" i="9"/>
  <c r="AK98" i="6"/>
  <c r="AO94" i="9"/>
  <c r="J94" i="9"/>
  <c r="AK94" i="6"/>
  <c r="AO90" i="9"/>
  <c r="J90" i="9"/>
  <c r="AK90" i="6"/>
  <c r="AO86" i="9"/>
  <c r="J86" i="9"/>
  <c r="AK86" i="6"/>
  <c r="AO82" i="9"/>
  <c r="J82" i="9"/>
  <c r="AK82" i="6"/>
  <c r="AO78" i="9"/>
  <c r="J78" i="9"/>
  <c r="AK78" i="6"/>
  <c r="J74" i="9"/>
  <c r="AO74" i="9"/>
  <c r="AK74" i="6"/>
  <c r="J70" i="9"/>
  <c r="AO70" i="9"/>
  <c r="AK70" i="6"/>
  <c r="J66" i="9"/>
  <c r="AO66" i="9"/>
  <c r="AK66" i="6"/>
  <c r="J62" i="9"/>
  <c r="AO62" i="9"/>
  <c r="AK62" i="6"/>
  <c r="J58" i="9"/>
  <c r="AO58" i="9"/>
  <c r="AK58" i="6"/>
  <c r="AK54" i="6"/>
  <c r="J54" i="9"/>
  <c r="AO54" i="9"/>
  <c r="AK50" i="6"/>
  <c r="J50" i="9"/>
  <c r="AO50" i="9"/>
  <c r="AK46" i="6"/>
  <c r="J46" i="9"/>
  <c r="AO46" i="9"/>
  <c r="AK42" i="6"/>
  <c r="J42" i="9"/>
  <c r="AO42" i="9"/>
  <c r="AK38" i="6"/>
  <c r="J38" i="9"/>
  <c r="AO38" i="9"/>
  <c r="AK34" i="6"/>
  <c r="J34" i="9"/>
  <c r="AO34" i="9"/>
  <c r="AK30" i="6"/>
  <c r="J30" i="9"/>
  <c r="AO30" i="9"/>
  <c r="AO26" i="9"/>
  <c r="AK26" i="6"/>
  <c r="J26" i="9"/>
  <c r="AO22" i="9"/>
  <c r="AK22" i="6"/>
  <c r="J22" i="9"/>
  <c r="AO18" i="9"/>
  <c r="AK18" i="6"/>
  <c r="J18" i="9"/>
  <c r="AO14" i="9"/>
  <c r="AK14" i="6"/>
  <c r="J14" i="9"/>
  <c r="AO10" i="9"/>
  <c r="AK10" i="6"/>
  <c r="J10" i="9"/>
  <c r="AO6" i="9"/>
  <c r="AK6" i="6"/>
  <c r="J6" i="9"/>
  <c r="B498" i="6"/>
  <c r="B494" i="6"/>
  <c r="B490" i="6"/>
  <c r="B486" i="6"/>
  <c r="B482" i="6"/>
  <c r="B478" i="6"/>
  <c r="B474" i="6"/>
  <c r="B470" i="6"/>
  <c r="B466" i="6"/>
  <c r="B462" i="6"/>
  <c r="B458" i="6"/>
  <c r="B454" i="6"/>
  <c r="B450" i="6"/>
  <c r="B446" i="6"/>
  <c r="B442" i="6"/>
  <c r="B438" i="6"/>
  <c r="B434" i="6"/>
  <c r="B430" i="6"/>
  <c r="B426" i="6"/>
  <c r="B422" i="6"/>
  <c r="B418" i="6"/>
  <c r="B414" i="6"/>
  <c r="B410" i="6"/>
  <c r="B406" i="6"/>
  <c r="B402" i="6"/>
  <c r="B398" i="6"/>
  <c r="B394" i="6"/>
  <c r="B390" i="6"/>
  <c r="B386" i="6"/>
  <c r="B382" i="6"/>
  <c r="B378" i="6"/>
  <c r="B374" i="6"/>
  <c r="B370" i="6"/>
  <c r="B366" i="6"/>
  <c r="B362" i="6"/>
  <c r="B358" i="6"/>
  <c r="B354" i="6"/>
  <c r="B350" i="6"/>
  <c r="B346" i="6"/>
  <c r="B342" i="6"/>
  <c r="B338" i="6"/>
  <c r="B334" i="6"/>
  <c r="B330" i="6"/>
  <c r="B326" i="6"/>
  <c r="B322" i="6"/>
  <c r="B318" i="6"/>
  <c r="B314" i="6"/>
  <c r="B310" i="6"/>
  <c r="B306" i="6"/>
  <c r="B302" i="6"/>
  <c r="B298" i="6"/>
  <c r="B294" i="6"/>
  <c r="B290" i="6"/>
  <c r="B286" i="6"/>
  <c r="B282" i="6"/>
  <c r="B278" i="6"/>
  <c r="B274" i="6"/>
  <c r="B270" i="6"/>
  <c r="B266" i="6"/>
  <c r="B262" i="6"/>
  <c r="B258" i="6"/>
  <c r="B254" i="6"/>
  <c r="B250" i="6"/>
  <c r="B246" i="6"/>
  <c r="B242" i="6"/>
  <c r="B238" i="6"/>
  <c r="B234" i="6"/>
  <c r="B230" i="6"/>
  <c r="B226" i="6"/>
  <c r="B222" i="6"/>
  <c r="B218" i="6"/>
  <c r="B214" i="6"/>
  <c r="B210" i="6"/>
  <c r="B206" i="6"/>
  <c r="B202" i="6"/>
  <c r="B198" i="6"/>
  <c r="B194" i="6"/>
  <c r="B190" i="6"/>
  <c r="B186" i="6"/>
  <c r="B182" i="6"/>
  <c r="B178" i="6"/>
  <c r="B174" i="6"/>
  <c r="B170" i="6"/>
  <c r="B166" i="6"/>
  <c r="B162" i="6"/>
  <c r="B158" i="6"/>
  <c r="B154" i="6"/>
  <c r="B150" i="6"/>
  <c r="B146" i="6"/>
  <c r="B142" i="6"/>
  <c r="B138" i="6"/>
  <c r="B134" i="6"/>
  <c r="B130" i="6"/>
  <c r="B126" i="6"/>
  <c r="B122" i="6"/>
  <c r="B118" i="6"/>
  <c r="B114" i="6"/>
  <c r="B110" i="6"/>
  <c r="B106" i="6"/>
  <c r="B102" i="6"/>
  <c r="B98" i="6"/>
  <c r="B94" i="6"/>
  <c r="B90" i="6"/>
  <c r="B86" i="6"/>
  <c r="B82" i="6"/>
  <c r="B78" i="6"/>
  <c r="B74" i="6"/>
  <c r="B70" i="6"/>
  <c r="B66" i="6"/>
  <c r="B62" i="6"/>
  <c r="B58" i="6"/>
  <c r="B54" i="6"/>
  <c r="B50" i="6"/>
  <c r="B46" i="6"/>
  <c r="B42" i="6"/>
  <c r="B38" i="6"/>
  <c r="B34" i="6"/>
  <c r="B30" i="6"/>
  <c r="B26" i="6"/>
  <c r="B22" i="6"/>
  <c r="B18" i="6"/>
  <c r="B14" i="6"/>
  <c r="B10" i="6"/>
  <c r="B6" i="6"/>
  <c r="F499" i="6"/>
  <c r="F495" i="6"/>
  <c r="F491" i="6"/>
  <c r="F487" i="6"/>
  <c r="F483" i="6"/>
  <c r="F479" i="6"/>
  <c r="F475" i="6"/>
  <c r="F471" i="6"/>
  <c r="F467" i="6"/>
  <c r="F463" i="6"/>
  <c r="F459" i="6"/>
  <c r="F455" i="6"/>
  <c r="F451" i="6"/>
  <c r="F447" i="6"/>
  <c r="F443" i="6"/>
  <c r="F439" i="6"/>
  <c r="F435" i="6"/>
  <c r="F431" i="6"/>
  <c r="F427" i="6"/>
  <c r="F423" i="6"/>
  <c r="F419" i="6"/>
  <c r="F415" i="6"/>
  <c r="F411" i="6"/>
  <c r="F407" i="6"/>
  <c r="F403" i="6"/>
  <c r="F399" i="6"/>
  <c r="F395" i="6"/>
  <c r="F391" i="6"/>
  <c r="F387" i="6"/>
  <c r="F383" i="6"/>
  <c r="F379" i="6"/>
  <c r="F375" i="6"/>
  <c r="F371" i="6"/>
  <c r="F367" i="6"/>
  <c r="F363" i="6"/>
  <c r="F359" i="6"/>
  <c r="F355" i="6"/>
  <c r="F351" i="6"/>
  <c r="F347" i="6"/>
  <c r="F343" i="6"/>
  <c r="F339" i="6"/>
  <c r="F335" i="6"/>
  <c r="F331" i="6"/>
  <c r="F327" i="6"/>
  <c r="F323" i="6"/>
  <c r="F319" i="6"/>
  <c r="F315" i="6"/>
  <c r="F311" i="6"/>
  <c r="F307" i="6"/>
  <c r="F303" i="6"/>
  <c r="F299" i="6"/>
  <c r="F295" i="6"/>
  <c r="F291" i="6"/>
  <c r="F287" i="6"/>
  <c r="F283" i="6"/>
  <c r="F279" i="6"/>
  <c r="F275" i="6"/>
  <c r="F271" i="6"/>
  <c r="F267" i="6"/>
  <c r="F263" i="6"/>
  <c r="F259" i="6"/>
  <c r="F255" i="6"/>
  <c r="F251" i="6"/>
  <c r="F247" i="6"/>
  <c r="F243" i="6"/>
  <c r="F239" i="6"/>
  <c r="F235" i="6"/>
  <c r="F231" i="6"/>
  <c r="F227" i="6"/>
  <c r="F223" i="6"/>
  <c r="F219" i="6"/>
  <c r="F215" i="6"/>
  <c r="F211" i="6"/>
  <c r="F207" i="6"/>
  <c r="F203" i="6"/>
  <c r="F199" i="6"/>
  <c r="F195" i="6"/>
  <c r="F191" i="6"/>
  <c r="F187" i="6"/>
  <c r="F183" i="6"/>
  <c r="F179" i="6"/>
  <c r="F175" i="6"/>
  <c r="F171" i="6"/>
  <c r="F167" i="6"/>
  <c r="F163" i="6"/>
  <c r="F159" i="6"/>
  <c r="F155" i="6"/>
  <c r="F151" i="6"/>
  <c r="F147" i="6"/>
  <c r="F143" i="6"/>
  <c r="F139" i="6"/>
  <c r="F135" i="6"/>
  <c r="F131" i="6"/>
  <c r="F127" i="6"/>
  <c r="F123" i="6"/>
  <c r="F119" i="6"/>
  <c r="F115" i="6"/>
  <c r="F111" i="6"/>
  <c r="F107" i="6"/>
  <c r="F103" i="6"/>
  <c r="F99" i="6"/>
  <c r="F95" i="6"/>
  <c r="F91" i="6"/>
  <c r="F87" i="6"/>
  <c r="F83" i="6"/>
  <c r="F79" i="6"/>
  <c r="F75" i="6"/>
  <c r="F71" i="6"/>
  <c r="F67" i="6"/>
  <c r="F63" i="6"/>
  <c r="F59" i="6"/>
  <c r="F55" i="6"/>
  <c r="F51" i="6"/>
  <c r="F47" i="6"/>
  <c r="F43" i="6"/>
  <c r="F39" i="6"/>
  <c r="F35" i="6"/>
  <c r="F31" i="6"/>
  <c r="F27" i="6"/>
  <c r="F23" i="6"/>
  <c r="F19" i="6"/>
  <c r="F15" i="6"/>
  <c r="F11" i="6"/>
  <c r="F7" i="6"/>
  <c r="F5" i="6"/>
  <c r="AK498" i="6"/>
  <c r="AK494" i="6"/>
  <c r="AK490" i="6"/>
  <c r="AK486" i="6"/>
  <c r="AK482" i="6"/>
  <c r="AK478" i="6"/>
  <c r="AK474" i="6"/>
  <c r="AK470" i="6"/>
  <c r="AK466" i="6"/>
  <c r="AK462" i="6"/>
  <c r="AK458" i="6"/>
  <c r="AK454" i="6"/>
  <c r="AK450" i="6"/>
  <c r="AK446" i="6"/>
  <c r="AK442" i="6"/>
  <c r="AK438" i="6"/>
  <c r="AK434" i="6"/>
  <c r="AK430" i="6"/>
  <c r="AK426" i="6"/>
  <c r="AK422" i="6"/>
  <c r="AK418" i="6"/>
  <c r="AK414" i="6"/>
  <c r="AK410" i="6"/>
  <c r="E30" i="9"/>
  <c r="C34" i="9"/>
  <c r="B42" i="9"/>
  <c r="E46" i="9"/>
  <c r="C50" i="9"/>
  <c r="E58" i="9"/>
  <c r="E62" i="9"/>
  <c r="E69" i="9"/>
  <c r="E76" i="9"/>
  <c r="E79" i="9"/>
  <c r="E87" i="9"/>
  <c r="E91" i="9"/>
  <c r="E95" i="9"/>
  <c r="E103" i="9"/>
  <c r="E107" i="9"/>
  <c r="E111" i="9"/>
  <c r="E114" i="9"/>
  <c r="E118" i="9"/>
  <c r="E122" i="9"/>
  <c r="E8" i="9"/>
  <c r="F8" i="4" s="1"/>
  <c r="H9" i="10" s="1"/>
  <c r="E16" i="9"/>
  <c r="E24" i="9"/>
  <c r="E39" i="9"/>
  <c r="E43" i="9"/>
  <c r="B47" i="9"/>
  <c r="B59" i="9"/>
  <c r="E66" i="9"/>
  <c r="E70" i="9"/>
  <c r="E80" i="9"/>
  <c r="E84" i="9"/>
  <c r="E88" i="9"/>
  <c r="E92" i="9"/>
  <c r="E96" i="9"/>
  <c r="E100" i="9"/>
  <c r="E104" i="9"/>
  <c r="E108" i="9"/>
  <c r="E112" i="9"/>
  <c r="E119" i="9"/>
  <c r="E123" i="9"/>
  <c r="E13" i="9"/>
  <c r="F13" i="4" s="1"/>
  <c r="H14" i="10" s="1"/>
  <c r="E17" i="9"/>
  <c r="E21" i="9"/>
  <c r="E25" i="9"/>
  <c r="E28" i="9"/>
  <c r="E32" i="9"/>
  <c r="E36" i="9"/>
  <c r="E40" i="9"/>
  <c r="E44" i="9"/>
  <c r="E48" i="9"/>
  <c r="E52" i="9"/>
  <c r="E56" i="9"/>
  <c r="E60" i="9"/>
  <c r="E71" i="9"/>
  <c r="E74" i="9"/>
  <c r="E89" i="9"/>
  <c r="B93" i="9"/>
  <c r="E105" i="9"/>
  <c r="E116" i="9"/>
  <c r="E120" i="9"/>
  <c r="E124" i="9"/>
  <c r="E26" i="9"/>
  <c r="E33" i="9"/>
  <c r="E37" i="9"/>
  <c r="E45" i="9"/>
  <c r="E49" i="9"/>
  <c r="E53" i="9"/>
  <c r="E57" i="9"/>
  <c r="E61" i="9"/>
  <c r="E64" i="9"/>
  <c r="E68" i="9"/>
  <c r="E75" i="9"/>
  <c r="E78" i="9"/>
  <c r="E82" i="9"/>
  <c r="E86" i="9"/>
  <c r="E90" i="9"/>
  <c r="E94" i="9"/>
  <c r="E98" i="9"/>
  <c r="E102" i="9"/>
  <c r="E106" i="9"/>
  <c r="E110" i="9"/>
  <c r="E121" i="9"/>
  <c r="E128" i="9"/>
  <c r="E132" i="9"/>
  <c r="E136" i="9"/>
  <c r="E140" i="9"/>
  <c r="E143" i="9"/>
  <c r="E147" i="9"/>
  <c r="E154" i="9"/>
  <c r="E158" i="9"/>
  <c r="E162" i="9"/>
  <c r="E166" i="9"/>
  <c r="E173" i="9"/>
  <c r="E179" i="9"/>
  <c r="E183" i="9"/>
  <c r="E187" i="9"/>
  <c r="E195" i="9"/>
  <c r="E207" i="9"/>
  <c r="B129" i="9"/>
  <c r="E137" i="9"/>
  <c r="E144" i="9"/>
  <c r="E148" i="9"/>
  <c r="E155" i="9"/>
  <c r="E163" i="9"/>
  <c r="E167" i="9"/>
  <c r="E171" i="9"/>
  <c r="E174" i="9"/>
  <c r="E180" i="9"/>
  <c r="B184" i="9"/>
  <c r="E188" i="9"/>
  <c r="E192" i="9"/>
  <c r="E196" i="9"/>
  <c r="E200" i="9"/>
  <c r="E204" i="9"/>
  <c r="E208" i="9"/>
  <c r="E126" i="9"/>
  <c r="E130" i="9"/>
  <c r="E134" i="9"/>
  <c r="E138" i="9"/>
  <c r="E145" i="9"/>
  <c r="E152" i="9"/>
  <c r="E164" i="9"/>
  <c r="B168" i="9"/>
  <c r="E181" i="9"/>
  <c r="E185" i="9"/>
  <c r="E189" i="9"/>
  <c r="B193" i="9"/>
  <c r="E197" i="9"/>
  <c r="E201" i="9"/>
  <c r="E205" i="9"/>
  <c r="E127" i="9"/>
  <c r="E135" i="9"/>
  <c r="E139" i="9"/>
  <c r="E142" i="9"/>
  <c r="E146" i="9"/>
  <c r="C150" i="9"/>
  <c r="E161" i="9"/>
  <c r="E165" i="9"/>
  <c r="B172" i="9"/>
  <c r="B175" i="9"/>
  <c r="E182" i="9"/>
  <c r="E186" i="9"/>
  <c r="E190" i="9"/>
  <c r="E194" i="9"/>
  <c r="E198" i="9"/>
  <c r="E202" i="9"/>
  <c r="E206" i="9"/>
  <c r="E213" i="9"/>
  <c r="E217" i="9"/>
  <c r="E221" i="9"/>
  <c r="E225" i="9"/>
  <c r="E229" i="9"/>
  <c r="E233" i="9"/>
  <c r="E240" i="9"/>
  <c r="E244" i="9"/>
  <c r="E248" i="9"/>
  <c r="E252" i="9"/>
  <c r="E256" i="9"/>
  <c r="E260" i="9"/>
  <c r="E264" i="9"/>
  <c r="E268" i="9"/>
  <c r="E272" i="9"/>
  <c r="E276" i="9"/>
  <c r="E280" i="9"/>
  <c r="E284" i="9"/>
  <c r="E288" i="9"/>
  <c r="E292" i="9"/>
  <c r="E210" i="9"/>
  <c r="E214" i="9"/>
  <c r="E218" i="9"/>
  <c r="E222" i="9"/>
  <c r="E226" i="9"/>
  <c r="E230" i="9"/>
  <c r="E234" i="9"/>
  <c r="E238" i="9"/>
  <c r="E241" i="9"/>
  <c r="E245" i="9"/>
  <c r="E249" i="9"/>
  <c r="E253" i="9"/>
  <c r="E257" i="9"/>
  <c r="E261" i="9"/>
  <c r="E265" i="9"/>
  <c r="E273" i="9"/>
  <c r="E277" i="9"/>
  <c r="E281" i="9"/>
  <c r="E289" i="9"/>
  <c r="E215" i="9"/>
  <c r="B219" i="9"/>
  <c r="E223" i="9"/>
  <c r="E227" i="9"/>
  <c r="E242" i="9"/>
  <c r="E246" i="9"/>
  <c r="E250" i="9"/>
  <c r="E254" i="9"/>
  <c r="C258" i="9"/>
  <c r="C262" i="9"/>
  <c r="E270" i="9"/>
  <c r="C274" i="9"/>
  <c r="C282" i="9"/>
  <c r="E286" i="9"/>
  <c r="E212" i="9"/>
  <c r="E216" i="9"/>
  <c r="E220" i="9"/>
  <c r="E224" i="9"/>
  <c r="E228" i="9"/>
  <c r="E232" i="9"/>
  <c r="E236" i="9"/>
  <c r="E243" i="9"/>
  <c r="B259" i="9"/>
  <c r="E267" i="9"/>
  <c r="E283" i="9"/>
  <c r="B303" i="9"/>
  <c r="E311" i="9"/>
  <c r="E331" i="9"/>
  <c r="E347" i="9"/>
  <c r="B362" i="9"/>
  <c r="C366" i="9"/>
  <c r="C370" i="9"/>
  <c r="C374" i="9"/>
  <c r="E296" i="9"/>
  <c r="E300" i="9"/>
  <c r="E304" i="9"/>
  <c r="E308" i="9"/>
  <c r="E312" i="9"/>
  <c r="E316" i="9"/>
  <c r="E320" i="9"/>
  <c r="E324" i="9"/>
  <c r="E328" i="9"/>
  <c r="E332" i="9"/>
  <c r="E336" i="9"/>
  <c r="E340" i="9"/>
  <c r="B344" i="9"/>
  <c r="E348" i="9"/>
  <c r="E352" i="9"/>
  <c r="E356" i="9"/>
  <c r="E363" i="9"/>
  <c r="B390" i="9"/>
  <c r="E293" i="9"/>
  <c r="E305" i="9"/>
  <c r="E317" i="9"/>
  <c r="E321" i="9"/>
  <c r="E341" i="9"/>
  <c r="E357" i="9"/>
  <c r="E360" i="9"/>
  <c r="B376" i="9"/>
  <c r="C294" i="9"/>
  <c r="E298" i="9"/>
  <c r="E302" i="9"/>
  <c r="E306" i="9"/>
  <c r="C310" i="9"/>
  <c r="E314" i="9"/>
  <c r="E318" i="9"/>
  <c r="E322" i="9"/>
  <c r="E326" i="9"/>
  <c r="C330" i="9"/>
  <c r="C334" i="9"/>
  <c r="E338" i="9"/>
  <c r="E342" i="9"/>
  <c r="E354" i="9"/>
  <c r="C358" i="9"/>
  <c r="C361" i="9"/>
  <c r="C377" i="9"/>
  <c r="C383" i="9"/>
  <c r="C405" i="9"/>
  <c r="B416" i="9"/>
  <c r="B380" i="9"/>
  <c r="B384" i="9"/>
  <c r="B388" i="9"/>
  <c r="B394" i="9"/>
  <c r="C398" i="9"/>
  <c r="B402" i="9"/>
  <c r="B406" i="9"/>
  <c r="B410" i="9"/>
  <c r="C414" i="9"/>
  <c r="C417" i="9"/>
  <c r="C418" i="9"/>
  <c r="B378" i="9"/>
  <c r="C382" i="9"/>
  <c r="C386" i="9"/>
  <c r="C390" i="9"/>
  <c r="B392" i="9"/>
  <c r="B396" i="9"/>
  <c r="B400" i="9"/>
  <c r="B404" i="9"/>
  <c r="B408" i="9"/>
  <c r="B412" i="9"/>
  <c r="E425" i="9"/>
  <c r="E433" i="9"/>
  <c r="E441" i="9"/>
  <c r="B448" i="9"/>
  <c r="B456" i="9"/>
  <c r="C422" i="9"/>
  <c r="B430" i="9"/>
  <c r="B434" i="9"/>
  <c r="B438" i="9"/>
  <c r="E449" i="9"/>
  <c r="C431" i="9"/>
  <c r="B442" i="9"/>
  <c r="B446" i="9"/>
  <c r="B450" i="9"/>
  <c r="B454" i="9"/>
  <c r="B458" i="9"/>
  <c r="C471" i="9"/>
  <c r="B420" i="9"/>
  <c r="B424" i="9"/>
  <c r="B428" i="9"/>
  <c r="B432" i="9"/>
  <c r="B436" i="9"/>
  <c r="B440" i="9"/>
  <c r="B464" i="9"/>
  <c r="B468" i="9"/>
  <c r="B472" i="9"/>
  <c r="C480" i="9"/>
  <c r="C484" i="9"/>
  <c r="B492" i="9"/>
  <c r="B496" i="9"/>
  <c r="B500" i="9"/>
  <c r="B481" i="9"/>
  <c r="B489" i="9"/>
  <c r="E497" i="9"/>
  <c r="B462" i="9"/>
  <c r="B466" i="9"/>
  <c r="B470" i="9"/>
  <c r="B474" i="9"/>
  <c r="B478" i="9"/>
  <c r="B486" i="9"/>
  <c r="B490" i="9"/>
  <c r="B494" i="9"/>
  <c r="B498" i="9"/>
  <c r="E492" i="9"/>
  <c r="C467" i="9"/>
  <c r="E12" i="9"/>
  <c r="F12" i="4" s="1"/>
  <c r="H13" i="10" s="1"/>
  <c r="E11" i="9"/>
  <c r="F11" i="4" s="1"/>
  <c r="H12" i="10" s="1"/>
  <c r="E6" i="9"/>
  <c r="F6" i="4" s="1"/>
  <c r="H7" i="10" s="1"/>
  <c r="E5" i="9"/>
  <c r="F5" i="4" s="1"/>
  <c r="H6" i="10" s="1"/>
  <c r="E14" i="9"/>
  <c r="F14" i="4" s="1"/>
  <c r="H15" i="10" s="1"/>
  <c r="B485" i="9"/>
  <c r="C485" i="9"/>
  <c r="C493" i="9"/>
  <c r="E493" i="9"/>
  <c r="B444" i="9"/>
  <c r="E444" i="9"/>
  <c r="B482" i="9"/>
  <c r="E482" i="9"/>
  <c r="B497" i="9"/>
  <c r="C497" i="9"/>
  <c r="E468" i="9"/>
  <c r="B426" i="9"/>
  <c r="E426" i="9"/>
  <c r="B452" i="9"/>
  <c r="E452" i="9"/>
  <c r="B460" i="9"/>
  <c r="E460" i="9"/>
  <c r="B476" i="9"/>
  <c r="E476" i="9"/>
  <c r="E434" i="9"/>
  <c r="B50" i="9"/>
  <c r="B262" i="9"/>
  <c r="B374" i="9"/>
  <c r="B449" i="9"/>
  <c r="B480" i="9"/>
  <c r="B488" i="9"/>
  <c r="E488" i="9"/>
  <c r="C449" i="9"/>
  <c r="B20" i="9"/>
  <c r="E20" i="9"/>
  <c r="F87" i="8" s="1"/>
  <c r="B9" i="9"/>
  <c r="E9" i="9"/>
  <c r="F9" i="4" s="1"/>
  <c r="H10" i="10" s="1"/>
  <c r="C19" i="9"/>
  <c r="E19" i="9"/>
  <c r="B23" i="9"/>
  <c r="E23" i="9"/>
  <c r="C27" i="9"/>
  <c r="E27" i="9"/>
  <c r="B131" i="9"/>
  <c r="E131" i="9"/>
  <c r="C199" i="9"/>
  <c r="E199" i="9"/>
  <c r="B199" i="9"/>
  <c r="C266" i="9"/>
  <c r="E266" i="9"/>
  <c r="B266" i="9"/>
  <c r="C278" i="9"/>
  <c r="E278" i="9"/>
  <c r="B278" i="9"/>
  <c r="C290" i="9"/>
  <c r="B290" i="9"/>
  <c r="E290" i="9"/>
  <c r="B309" i="9"/>
  <c r="E309" i="9"/>
  <c r="C309" i="9"/>
  <c r="C313" i="9"/>
  <c r="E313" i="9"/>
  <c r="B313" i="9"/>
  <c r="C31" i="9"/>
  <c r="E31" i="9"/>
  <c r="C35" i="9"/>
  <c r="E35" i="9"/>
  <c r="C38" i="9"/>
  <c r="E38" i="9"/>
  <c r="B41" i="9"/>
  <c r="E41" i="9"/>
  <c r="C63" i="9"/>
  <c r="E63" i="9"/>
  <c r="B83" i="9"/>
  <c r="E83" i="9"/>
  <c r="C117" i="9"/>
  <c r="E117" i="9"/>
  <c r="C125" i="9"/>
  <c r="E125" i="9"/>
  <c r="B125" i="9"/>
  <c r="C178" i="9"/>
  <c r="B178" i="9"/>
  <c r="E178" i="9"/>
  <c r="C275" i="9"/>
  <c r="E275" i="9"/>
  <c r="B275" i="9"/>
  <c r="C287" i="9"/>
  <c r="E287" i="9"/>
  <c r="B287" i="9"/>
  <c r="C295" i="9"/>
  <c r="E295" i="9"/>
  <c r="B295" i="9"/>
  <c r="C7" i="9"/>
  <c r="E7" i="9"/>
  <c r="F7" i="4" s="1"/>
  <c r="H8" i="10" s="1"/>
  <c r="C15" i="9"/>
  <c r="E15" i="9"/>
  <c r="B35" i="9"/>
  <c r="B38" i="9"/>
  <c r="C42" i="9"/>
  <c r="E42" i="9"/>
  <c r="C51" i="9"/>
  <c r="E51" i="9"/>
  <c r="C54" i="9"/>
  <c r="E54" i="9"/>
  <c r="C67" i="9"/>
  <c r="E67" i="9"/>
  <c r="B99" i="9"/>
  <c r="E99" i="9"/>
  <c r="C170" i="9"/>
  <c r="E170" i="9"/>
  <c r="B170" i="9"/>
  <c r="C231" i="9"/>
  <c r="E231" i="9"/>
  <c r="B231" i="9"/>
  <c r="B335" i="9"/>
  <c r="E335" i="9"/>
  <c r="B339" i="9"/>
  <c r="E339" i="9"/>
  <c r="B343" i="9"/>
  <c r="E343" i="9"/>
  <c r="C346" i="9"/>
  <c r="E346" i="9"/>
  <c r="C350" i="9"/>
  <c r="E350" i="9"/>
  <c r="B350" i="9"/>
  <c r="C10" i="9"/>
  <c r="E10" i="9"/>
  <c r="F10" i="4" s="1"/>
  <c r="H11" i="10" s="1"/>
  <c r="C18" i="9"/>
  <c r="E18" i="9"/>
  <c r="B15" i="9"/>
  <c r="B18" i="9"/>
  <c r="C22" i="9"/>
  <c r="E22" i="9"/>
  <c r="B29" i="9"/>
  <c r="E29" i="9"/>
  <c r="B51" i="9"/>
  <c r="B54" i="9"/>
  <c r="B67" i="9"/>
  <c r="C81" i="9"/>
  <c r="E81" i="9"/>
  <c r="C85" i="9"/>
  <c r="E85" i="9"/>
  <c r="B85" i="9"/>
  <c r="C149" i="9"/>
  <c r="E149" i="9"/>
  <c r="C156" i="9"/>
  <c r="E156" i="9"/>
  <c r="C160" i="9"/>
  <c r="E160" i="9"/>
  <c r="B160" i="9"/>
  <c r="B269" i="9"/>
  <c r="E269" i="9"/>
  <c r="B353" i="9"/>
  <c r="E353" i="9"/>
  <c r="C353" i="9"/>
  <c r="B364" i="9"/>
  <c r="E364" i="9"/>
  <c r="B367" i="9"/>
  <c r="E367" i="9"/>
  <c r="B371" i="9"/>
  <c r="E371" i="9"/>
  <c r="B385" i="9"/>
  <c r="E385" i="9"/>
  <c r="B389" i="9"/>
  <c r="E389" i="9"/>
  <c r="B395" i="9"/>
  <c r="E395" i="9"/>
  <c r="B399" i="9"/>
  <c r="E399" i="9"/>
  <c r="B403" i="9"/>
  <c r="E403" i="9"/>
  <c r="B407" i="9"/>
  <c r="E407" i="9"/>
  <c r="B411" i="9"/>
  <c r="E411" i="9"/>
  <c r="B435" i="9"/>
  <c r="E435" i="9"/>
  <c r="B439" i="9"/>
  <c r="E439" i="9"/>
  <c r="B453" i="9"/>
  <c r="E453" i="9"/>
  <c r="B457" i="9"/>
  <c r="E457" i="9"/>
  <c r="B461" i="9"/>
  <c r="E461" i="9"/>
  <c r="B465" i="9"/>
  <c r="E465" i="9"/>
  <c r="B469" i="9"/>
  <c r="E469" i="9"/>
  <c r="B473" i="9"/>
  <c r="E473" i="9"/>
  <c r="B477" i="9"/>
  <c r="E477" i="9"/>
  <c r="C433" i="9"/>
  <c r="E498" i="9"/>
  <c r="E436" i="9"/>
  <c r="E428" i="9"/>
  <c r="E420" i="9"/>
  <c r="E412" i="9"/>
  <c r="E404" i="9"/>
  <c r="E396" i="9"/>
  <c r="E388" i="9"/>
  <c r="E380" i="9"/>
  <c r="E370" i="9"/>
  <c r="E274" i="9"/>
  <c r="E258" i="9"/>
  <c r="E50" i="9"/>
  <c r="C47" i="9"/>
  <c r="E47" i="9"/>
  <c r="B55" i="9"/>
  <c r="E55" i="9"/>
  <c r="C59" i="9"/>
  <c r="E59" i="9"/>
  <c r="C65" i="9"/>
  <c r="E65" i="9"/>
  <c r="C72" i="9"/>
  <c r="E72" i="9"/>
  <c r="C93" i="9"/>
  <c r="E93" i="9"/>
  <c r="C129" i="9"/>
  <c r="E129" i="9"/>
  <c r="C153" i="9"/>
  <c r="E153" i="9"/>
  <c r="B157" i="9"/>
  <c r="E157" i="9"/>
  <c r="C168" i="9"/>
  <c r="E168" i="9"/>
  <c r="C176" i="9"/>
  <c r="E176" i="9"/>
  <c r="C193" i="9"/>
  <c r="E193" i="9"/>
  <c r="C203" i="9"/>
  <c r="E203" i="9"/>
  <c r="C235" i="9"/>
  <c r="E235" i="9"/>
  <c r="C239" i="9"/>
  <c r="E239" i="9"/>
  <c r="C263" i="9"/>
  <c r="E263" i="9"/>
  <c r="B299" i="9"/>
  <c r="E299" i="9"/>
  <c r="C303" i="9"/>
  <c r="E303" i="9"/>
  <c r="B325" i="9"/>
  <c r="E325" i="9"/>
  <c r="B329" i="9"/>
  <c r="E329" i="9"/>
  <c r="B333" i="9"/>
  <c r="E333" i="9"/>
  <c r="C344" i="9"/>
  <c r="E344" i="9"/>
  <c r="B361" i="9"/>
  <c r="E361" i="9"/>
  <c r="B365" i="9"/>
  <c r="E365" i="9"/>
  <c r="B368" i="9"/>
  <c r="E368" i="9"/>
  <c r="B372" i="9"/>
  <c r="E372" i="9"/>
  <c r="B375" i="9"/>
  <c r="E375" i="9"/>
  <c r="C375" i="9"/>
  <c r="B379" i="9"/>
  <c r="E379" i="9"/>
  <c r="B382" i="9"/>
  <c r="B415" i="9"/>
  <c r="E415" i="9"/>
  <c r="B419" i="9"/>
  <c r="E419" i="9"/>
  <c r="B422" i="9"/>
  <c r="B425" i="9"/>
  <c r="B429" i="9"/>
  <c r="E429" i="9"/>
  <c r="B443" i="9"/>
  <c r="E443" i="9"/>
  <c r="B447" i="9"/>
  <c r="E447" i="9"/>
  <c r="B484" i="9"/>
  <c r="B487" i="9"/>
  <c r="E487" i="9"/>
  <c r="B491" i="9"/>
  <c r="E491" i="9"/>
  <c r="B495" i="9"/>
  <c r="E495" i="9"/>
  <c r="C495" i="9"/>
  <c r="C481" i="9"/>
  <c r="C447" i="9"/>
  <c r="C415" i="9"/>
  <c r="C403" i="9"/>
  <c r="C325" i="9"/>
  <c r="E34" i="9"/>
  <c r="E486" i="9"/>
  <c r="E481" i="9"/>
  <c r="E474" i="9"/>
  <c r="E466" i="9"/>
  <c r="E458" i="9"/>
  <c r="E450" i="9"/>
  <c r="E442" i="9"/>
  <c r="E418" i="9"/>
  <c r="E410" i="9"/>
  <c r="E402" i="9"/>
  <c r="E394" i="9"/>
  <c r="E386" i="9"/>
  <c r="E378" i="9"/>
  <c r="E366" i="9"/>
  <c r="E334" i="9"/>
  <c r="C97" i="9"/>
  <c r="E97" i="9"/>
  <c r="C101" i="9"/>
  <c r="E101" i="9"/>
  <c r="C109" i="9"/>
  <c r="E109" i="9"/>
  <c r="B115" i="9"/>
  <c r="E115" i="9"/>
  <c r="C133" i="9"/>
  <c r="E133" i="9"/>
  <c r="C211" i="9"/>
  <c r="E211" i="9"/>
  <c r="B247" i="9"/>
  <c r="E247" i="9"/>
  <c r="C251" i="9"/>
  <c r="E251" i="9"/>
  <c r="C271" i="9"/>
  <c r="E271" i="9"/>
  <c r="C279" i="9"/>
  <c r="E279" i="9"/>
  <c r="B285" i="9"/>
  <c r="E285" i="9"/>
  <c r="C285" i="9"/>
  <c r="C291" i="9"/>
  <c r="E291" i="9"/>
  <c r="B307" i="9"/>
  <c r="E307" i="9"/>
  <c r="B337" i="9"/>
  <c r="E337" i="9"/>
  <c r="B351" i="9"/>
  <c r="E351" i="9"/>
  <c r="B355" i="9"/>
  <c r="E355" i="9"/>
  <c r="B369" i="9"/>
  <c r="E369" i="9"/>
  <c r="B373" i="9"/>
  <c r="E373" i="9"/>
  <c r="B383" i="9"/>
  <c r="E383" i="9"/>
  <c r="B387" i="9"/>
  <c r="E387" i="9"/>
  <c r="B393" i="9"/>
  <c r="E393" i="9"/>
  <c r="B397" i="9"/>
  <c r="E397" i="9"/>
  <c r="B401" i="9"/>
  <c r="E401" i="9"/>
  <c r="B405" i="9"/>
  <c r="E405" i="9"/>
  <c r="B409" i="9"/>
  <c r="E409" i="9"/>
  <c r="B413" i="9"/>
  <c r="E413" i="9"/>
  <c r="B423" i="9"/>
  <c r="E423" i="9"/>
  <c r="B433" i="9"/>
  <c r="C437" i="9"/>
  <c r="E437" i="9"/>
  <c r="B451" i="9"/>
  <c r="E451" i="9"/>
  <c r="B455" i="9"/>
  <c r="E455" i="9"/>
  <c r="B459" i="9"/>
  <c r="E459" i="9"/>
  <c r="B463" i="9"/>
  <c r="E463" i="9"/>
  <c r="B467" i="9"/>
  <c r="E467" i="9"/>
  <c r="B471" i="9"/>
  <c r="E471" i="9"/>
  <c r="B475" i="9"/>
  <c r="E475" i="9"/>
  <c r="B479" i="9"/>
  <c r="E479" i="9"/>
  <c r="B499" i="9"/>
  <c r="E499" i="9"/>
  <c r="C491" i="9"/>
  <c r="C479" i="9"/>
  <c r="C463" i="9"/>
  <c r="C441" i="9"/>
  <c r="C425" i="9"/>
  <c r="C409" i="9"/>
  <c r="C401" i="9"/>
  <c r="C369" i="9"/>
  <c r="E496" i="9"/>
  <c r="E490" i="9"/>
  <c r="E485" i="9"/>
  <c r="E480" i="9"/>
  <c r="E472" i="9"/>
  <c r="E464" i="9"/>
  <c r="E456" i="9"/>
  <c r="E448" i="9"/>
  <c r="E440" i="9"/>
  <c r="E432" i="9"/>
  <c r="E424" i="9"/>
  <c r="E416" i="9"/>
  <c r="E408" i="9"/>
  <c r="E400" i="9"/>
  <c r="E392" i="9"/>
  <c r="E384" i="9"/>
  <c r="E376" i="9"/>
  <c r="E362" i="9"/>
  <c r="E330" i="9"/>
  <c r="E282" i="9"/>
  <c r="B73" i="9"/>
  <c r="E73" i="9"/>
  <c r="C77" i="9"/>
  <c r="E77" i="9"/>
  <c r="B109" i="9"/>
  <c r="C113" i="9"/>
  <c r="E113" i="9"/>
  <c r="B133" i="9"/>
  <c r="C141" i="9"/>
  <c r="E141" i="9"/>
  <c r="C151" i="9"/>
  <c r="E151" i="9"/>
  <c r="C159" i="9"/>
  <c r="E159" i="9"/>
  <c r="B169" i="9"/>
  <c r="E169" i="9"/>
  <c r="C172" i="9"/>
  <c r="E172" i="9"/>
  <c r="C175" i="9"/>
  <c r="E175" i="9"/>
  <c r="B177" i="9"/>
  <c r="E177" i="9"/>
  <c r="C184" i="9"/>
  <c r="E184" i="9"/>
  <c r="C191" i="9"/>
  <c r="E191" i="9"/>
  <c r="C209" i="9"/>
  <c r="E209" i="9"/>
  <c r="B211" i="9"/>
  <c r="C219" i="9"/>
  <c r="E219" i="9"/>
  <c r="B237" i="9"/>
  <c r="E237" i="9"/>
  <c r="B251" i="9"/>
  <c r="C255" i="9"/>
  <c r="E255" i="9"/>
  <c r="C259" i="9"/>
  <c r="E259" i="9"/>
  <c r="B271" i="9"/>
  <c r="B274" i="9"/>
  <c r="B279" i="9"/>
  <c r="B282" i="9"/>
  <c r="B291" i="9"/>
  <c r="B294" i="9"/>
  <c r="B297" i="9"/>
  <c r="E297" i="9"/>
  <c r="B301" i="9"/>
  <c r="E301" i="9"/>
  <c r="B315" i="9"/>
  <c r="E315" i="9"/>
  <c r="B319" i="9"/>
  <c r="E319" i="9"/>
  <c r="B323" i="9"/>
  <c r="E323" i="9"/>
  <c r="B327" i="9"/>
  <c r="E327" i="9"/>
  <c r="B334" i="9"/>
  <c r="B345" i="9"/>
  <c r="E345" i="9"/>
  <c r="B349" i="9"/>
  <c r="E349" i="9"/>
  <c r="B359" i="9"/>
  <c r="E359" i="9"/>
  <c r="B366" i="9"/>
  <c r="B377" i="9"/>
  <c r="E377" i="9"/>
  <c r="B381" i="9"/>
  <c r="E381" i="9"/>
  <c r="E391" i="9"/>
  <c r="C391" i="9"/>
  <c r="B417" i="9"/>
  <c r="E417" i="9"/>
  <c r="B421" i="9"/>
  <c r="E421" i="9"/>
  <c r="B427" i="9"/>
  <c r="E427" i="9"/>
  <c r="B431" i="9"/>
  <c r="E431" i="9"/>
  <c r="B445" i="9"/>
  <c r="E445" i="9"/>
  <c r="B483" i="9"/>
  <c r="E483" i="9"/>
  <c r="C487" i="9"/>
  <c r="C475" i="9"/>
  <c r="C459" i="9"/>
  <c r="C439" i="9"/>
  <c r="C423" i="9"/>
  <c r="C407" i="9"/>
  <c r="C385" i="9"/>
  <c r="C367" i="9"/>
  <c r="C301" i="9"/>
  <c r="E500" i="9"/>
  <c r="E494" i="9"/>
  <c r="E489" i="9"/>
  <c r="E484" i="9"/>
  <c r="E478" i="9"/>
  <c r="E470" i="9"/>
  <c r="E462" i="9"/>
  <c r="E454" i="9"/>
  <c r="E446" i="9"/>
  <c r="E438" i="9"/>
  <c r="E430" i="9"/>
  <c r="E422" i="9"/>
  <c r="E414" i="9"/>
  <c r="E406" i="9"/>
  <c r="E398" i="9"/>
  <c r="E390" i="9"/>
  <c r="E382" i="9"/>
  <c r="E374" i="9"/>
  <c r="E358" i="9"/>
  <c r="E310" i="9"/>
  <c r="E294" i="9"/>
  <c r="E262" i="9"/>
  <c r="E150" i="9"/>
  <c r="C6" i="9"/>
  <c r="B6" i="9"/>
  <c r="B39" i="9"/>
  <c r="C39" i="9"/>
  <c r="B58" i="9"/>
  <c r="C58" i="9"/>
  <c r="B90" i="9"/>
  <c r="C90" i="9"/>
  <c r="B110" i="9"/>
  <c r="C110" i="9"/>
  <c r="C137" i="9"/>
  <c r="B137" i="9"/>
  <c r="B148" i="9"/>
  <c r="C148" i="9"/>
  <c r="B161" i="9"/>
  <c r="C161" i="9"/>
  <c r="B165" i="9"/>
  <c r="C165" i="9"/>
  <c r="B171" i="9"/>
  <c r="C171" i="9"/>
  <c r="B174" i="9"/>
  <c r="C174" i="9"/>
  <c r="B179" i="9"/>
  <c r="C179" i="9"/>
  <c r="B183" i="9"/>
  <c r="C183" i="9"/>
  <c r="C186" i="9"/>
  <c r="B186" i="9"/>
  <c r="B196" i="9"/>
  <c r="C196" i="9"/>
  <c r="B206" i="9"/>
  <c r="C206" i="9"/>
  <c r="B212" i="9"/>
  <c r="C212" i="9"/>
  <c r="B216" i="9"/>
  <c r="C216" i="9"/>
  <c r="B223" i="9"/>
  <c r="C223" i="9"/>
  <c r="C227" i="9"/>
  <c r="B227" i="9"/>
  <c r="B244" i="9"/>
  <c r="C244" i="9"/>
  <c r="B248" i="9"/>
  <c r="C248" i="9"/>
  <c r="B260" i="9"/>
  <c r="C260" i="9"/>
  <c r="B283" i="9"/>
  <c r="C283" i="9"/>
  <c r="B298" i="9"/>
  <c r="C298" i="9"/>
  <c r="B302" i="9"/>
  <c r="C302" i="9"/>
  <c r="B305" i="9"/>
  <c r="C305" i="9"/>
  <c r="B324" i="9"/>
  <c r="C324" i="9"/>
  <c r="B328" i="9"/>
  <c r="C328" i="9"/>
  <c r="B357" i="9"/>
  <c r="C357" i="9"/>
  <c r="B360" i="9"/>
  <c r="C360" i="9"/>
  <c r="B12" i="9"/>
  <c r="C12" i="9"/>
  <c r="B21" i="9"/>
  <c r="C21" i="9"/>
  <c r="B24" i="9"/>
  <c r="C24" i="9"/>
  <c r="B49" i="9"/>
  <c r="C49" i="9"/>
  <c r="B120" i="9"/>
  <c r="C120" i="9"/>
  <c r="B13" i="9"/>
  <c r="C13" i="9"/>
  <c r="B16" i="9"/>
  <c r="C16" i="9"/>
  <c r="B25" i="9"/>
  <c r="C25" i="9"/>
  <c r="B28" i="9"/>
  <c r="C28" i="9"/>
  <c r="B31" i="9"/>
  <c r="B34" i="9"/>
  <c r="B37" i="9"/>
  <c r="C37" i="9"/>
  <c r="B40" i="9"/>
  <c r="C40" i="9"/>
  <c r="C43" i="9"/>
  <c r="B43" i="9"/>
  <c r="B62" i="9"/>
  <c r="C62" i="9"/>
  <c r="B71" i="9"/>
  <c r="C71" i="9"/>
  <c r="B74" i="9"/>
  <c r="C74" i="9"/>
  <c r="B84" i="9"/>
  <c r="C84" i="9"/>
  <c r="B87" i="9"/>
  <c r="C87" i="9"/>
  <c r="B91" i="9"/>
  <c r="C91" i="9"/>
  <c r="B94" i="9"/>
  <c r="C94" i="9"/>
  <c r="B97" i="9"/>
  <c r="B104" i="9"/>
  <c r="C104" i="9"/>
  <c r="B108" i="9"/>
  <c r="C108" i="9"/>
  <c r="B111" i="9"/>
  <c r="C111" i="9"/>
  <c r="B114" i="9"/>
  <c r="C114" i="9"/>
  <c r="B117" i="9"/>
  <c r="C121" i="9"/>
  <c r="B121" i="9"/>
  <c r="B138" i="9"/>
  <c r="C138" i="9"/>
  <c r="B145" i="9"/>
  <c r="C145" i="9"/>
  <c r="B153" i="9"/>
  <c r="B156" i="9"/>
  <c r="B159" i="9"/>
  <c r="C162" i="9"/>
  <c r="B162" i="9"/>
  <c r="B187" i="9"/>
  <c r="C187" i="9"/>
  <c r="B197" i="9"/>
  <c r="C197" i="9"/>
  <c r="B200" i="9"/>
  <c r="C200" i="9"/>
  <c r="B203" i="9"/>
  <c r="B207" i="9"/>
  <c r="C207" i="9"/>
  <c r="B210" i="9"/>
  <c r="C210" i="9"/>
  <c r="B213" i="9"/>
  <c r="C213" i="9"/>
  <c r="C217" i="9"/>
  <c r="B217" i="9"/>
  <c r="B228" i="9"/>
  <c r="C228" i="9"/>
  <c r="B238" i="9"/>
  <c r="C238" i="9"/>
  <c r="B241" i="9"/>
  <c r="C241" i="9"/>
  <c r="B245" i="9"/>
  <c r="C245" i="9"/>
  <c r="B249" i="9"/>
  <c r="C249" i="9"/>
  <c r="B252" i="9"/>
  <c r="C252" i="9"/>
  <c r="B255" i="9"/>
  <c r="B258" i="9"/>
  <c r="B261" i="9"/>
  <c r="C261" i="9"/>
  <c r="B263" i="9"/>
  <c r="B270" i="9"/>
  <c r="C270" i="9"/>
  <c r="B273" i="9"/>
  <c r="C273" i="9"/>
  <c r="B281" i="9"/>
  <c r="C281" i="9"/>
  <c r="B284" i="9"/>
  <c r="C284" i="9"/>
  <c r="B293" i="9"/>
  <c r="C293" i="9"/>
  <c r="B317" i="9"/>
  <c r="C317" i="9"/>
  <c r="C321" i="9"/>
  <c r="B321" i="9"/>
  <c r="B347" i="9"/>
  <c r="C347" i="9"/>
  <c r="C354" i="9"/>
  <c r="B354" i="9"/>
  <c r="B36" i="9"/>
  <c r="C36" i="9"/>
  <c r="B46" i="9"/>
  <c r="C46" i="9"/>
  <c r="B61" i="9"/>
  <c r="C61" i="9"/>
  <c r="B100" i="9"/>
  <c r="C100" i="9"/>
  <c r="B103" i="9"/>
  <c r="C103" i="9"/>
  <c r="B107" i="9"/>
  <c r="C107" i="9"/>
  <c r="B124" i="9"/>
  <c r="C124" i="9"/>
  <c r="B127" i="9"/>
  <c r="C127" i="9"/>
  <c r="B130" i="9"/>
  <c r="C130" i="9"/>
  <c r="B7" i="9"/>
  <c r="B10" i="9"/>
  <c r="B14" i="9"/>
  <c r="C14" i="9"/>
  <c r="B17" i="9"/>
  <c r="C17" i="9"/>
  <c r="B19" i="9"/>
  <c r="B22" i="9"/>
  <c r="C26" i="9"/>
  <c r="B26" i="9"/>
  <c r="B44" i="9"/>
  <c r="C44" i="9"/>
  <c r="B53" i="9"/>
  <c r="C53" i="9"/>
  <c r="B56" i="9"/>
  <c r="C56" i="9"/>
  <c r="B65" i="9"/>
  <c r="B68" i="9"/>
  <c r="C68" i="9"/>
  <c r="B75" i="9"/>
  <c r="C75" i="9"/>
  <c r="B78" i="9"/>
  <c r="C78" i="9"/>
  <c r="B81" i="9"/>
  <c r="B88" i="9"/>
  <c r="C88" i="9"/>
  <c r="B92" i="9"/>
  <c r="C92" i="9"/>
  <c r="B95" i="9"/>
  <c r="C95" i="9"/>
  <c r="B98" i="9"/>
  <c r="C98" i="9"/>
  <c r="B101" i="9"/>
  <c r="C105" i="9"/>
  <c r="B105" i="9"/>
  <c r="B122" i="9"/>
  <c r="C122" i="9"/>
  <c r="B132" i="9"/>
  <c r="C132" i="9"/>
  <c r="B135" i="9"/>
  <c r="C135" i="9"/>
  <c r="B139" i="9"/>
  <c r="C139" i="9"/>
  <c r="B142" i="9"/>
  <c r="C142" i="9"/>
  <c r="B146" i="9"/>
  <c r="C146" i="9"/>
  <c r="B149" i="9"/>
  <c r="B151" i="9"/>
  <c r="C154" i="9"/>
  <c r="B154" i="9"/>
  <c r="B163" i="9"/>
  <c r="C163" i="9"/>
  <c r="B167" i="9"/>
  <c r="C167" i="9"/>
  <c r="B181" i="9"/>
  <c r="C181" i="9"/>
  <c r="B188" i="9"/>
  <c r="C188" i="9"/>
  <c r="B191" i="9"/>
  <c r="B194" i="9"/>
  <c r="C194" i="9"/>
  <c r="B198" i="9"/>
  <c r="C198" i="9"/>
  <c r="C201" i="9"/>
  <c r="B201" i="9"/>
  <c r="B218" i="9"/>
  <c r="C218" i="9"/>
  <c r="B221" i="9"/>
  <c r="C221" i="9"/>
  <c r="B225" i="9"/>
  <c r="C225" i="9"/>
  <c r="B229" i="9"/>
  <c r="C229" i="9"/>
  <c r="B232" i="9"/>
  <c r="C232" i="9"/>
  <c r="B235" i="9"/>
  <c r="B242" i="9"/>
  <c r="C242" i="9"/>
  <c r="B246" i="9"/>
  <c r="C246" i="9"/>
  <c r="B250" i="9"/>
  <c r="C250" i="9"/>
  <c r="B253" i="9"/>
  <c r="C253" i="9"/>
  <c r="B267" i="9"/>
  <c r="C267" i="9"/>
  <c r="C311" i="9"/>
  <c r="B311" i="9"/>
  <c r="B341" i="9"/>
  <c r="C341" i="9"/>
  <c r="B5" i="9"/>
  <c r="C5" i="9"/>
  <c r="B8" i="9"/>
  <c r="C8" i="9"/>
  <c r="C11" i="9"/>
  <c r="B11" i="9"/>
  <c r="B30" i="9"/>
  <c r="C30" i="9"/>
  <c r="B33" i="9"/>
  <c r="C33" i="9"/>
  <c r="B45" i="9"/>
  <c r="C45" i="9"/>
  <c r="B48" i="9"/>
  <c r="C48" i="9"/>
  <c r="B57" i="9"/>
  <c r="C57" i="9"/>
  <c r="B60" i="9"/>
  <c r="C60" i="9"/>
  <c r="B66" i="9"/>
  <c r="C66" i="9"/>
  <c r="B69" i="9"/>
  <c r="C69" i="9"/>
  <c r="B76" i="9"/>
  <c r="C76" i="9"/>
  <c r="B79" i="9"/>
  <c r="C79" i="9"/>
  <c r="B82" i="9"/>
  <c r="C82" i="9"/>
  <c r="C89" i="9"/>
  <c r="B89" i="9"/>
  <c r="B106" i="9"/>
  <c r="C106" i="9"/>
  <c r="B116" i="9"/>
  <c r="C116" i="9"/>
  <c r="B119" i="9"/>
  <c r="C119" i="9"/>
  <c r="B123" i="9"/>
  <c r="C123" i="9"/>
  <c r="B126" i="9"/>
  <c r="C126" i="9"/>
  <c r="B136" i="9"/>
  <c r="C136" i="9"/>
  <c r="B140" i="9"/>
  <c r="C140" i="9"/>
  <c r="B143" i="9"/>
  <c r="C143" i="9"/>
  <c r="C147" i="9"/>
  <c r="B147" i="9"/>
  <c r="B155" i="9"/>
  <c r="C155" i="9"/>
  <c r="B158" i="9"/>
  <c r="C158" i="9"/>
  <c r="B164" i="9"/>
  <c r="C164" i="9"/>
  <c r="B173" i="9"/>
  <c r="C173" i="9"/>
  <c r="B182" i="9"/>
  <c r="C182" i="9"/>
  <c r="B185" i="9"/>
  <c r="C185" i="9"/>
  <c r="B189" i="9"/>
  <c r="C189" i="9"/>
  <c r="B192" i="9"/>
  <c r="C192" i="9"/>
  <c r="C195" i="9"/>
  <c r="B195" i="9"/>
  <c r="B202" i="9"/>
  <c r="C202" i="9"/>
  <c r="B205" i="9"/>
  <c r="C205" i="9"/>
  <c r="B215" i="9"/>
  <c r="C215" i="9"/>
  <c r="B222" i="9"/>
  <c r="C222" i="9"/>
  <c r="B226" i="9"/>
  <c r="C226" i="9"/>
  <c r="B230" i="9"/>
  <c r="C230" i="9"/>
  <c r="B233" i="9"/>
  <c r="C233" i="9"/>
  <c r="B236" i="9"/>
  <c r="C236" i="9"/>
  <c r="C243" i="9"/>
  <c r="B243" i="9"/>
  <c r="B254" i="9"/>
  <c r="C254" i="9"/>
  <c r="B257" i="9"/>
  <c r="C257" i="9"/>
  <c r="B265" i="9"/>
  <c r="C265" i="9"/>
  <c r="B268" i="9"/>
  <c r="C268" i="9"/>
  <c r="B277" i="9"/>
  <c r="C277" i="9"/>
  <c r="B286" i="9"/>
  <c r="C286" i="9"/>
  <c r="B289" i="9"/>
  <c r="C289" i="9"/>
  <c r="B308" i="9"/>
  <c r="C308" i="9"/>
  <c r="B331" i="9"/>
  <c r="C331" i="9"/>
  <c r="C338" i="9"/>
  <c r="B338" i="9"/>
  <c r="B363" i="9"/>
  <c r="C363" i="9"/>
  <c r="C20" i="9"/>
  <c r="C499" i="9"/>
  <c r="C483" i="9"/>
  <c r="C455" i="9"/>
  <c r="C451" i="9"/>
  <c r="C443" i="9"/>
  <c r="C435" i="9"/>
  <c r="C427" i="9"/>
  <c r="C419" i="9"/>
  <c r="C411" i="9"/>
  <c r="C399" i="9"/>
  <c r="C395" i="9"/>
  <c r="C387" i="9"/>
  <c r="C379" i="9"/>
  <c r="C371" i="9"/>
  <c r="C349" i="9"/>
  <c r="C333" i="9"/>
  <c r="C269" i="9"/>
  <c r="C237" i="9"/>
  <c r="C157" i="9"/>
  <c r="C29" i="9"/>
  <c r="B32" i="9"/>
  <c r="C32" i="9"/>
  <c r="B52" i="9"/>
  <c r="C52" i="9"/>
  <c r="B64" i="9"/>
  <c r="C64" i="9"/>
  <c r="B70" i="9"/>
  <c r="C70" i="9"/>
  <c r="B80" i="9"/>
  <c r="C80" i="9"/>
  <c r="B86" i="9"/>
  <c r="C86" i="9"/>
  <c r="B96" i="9"/>
  <c r="C96" i="9"/>
  <c r="B102" i="9"/>
  <c r="C102" i="9"/>
  <c r="B112" i="9"/>
  <c r="C112" i="9"/>
  <c r="B118" i="9"/>
  <c r="C118" i="9"/>
  <c r="B128" i="9"/>
  <c r="C128" i="9"/>
  <c r="B134" i="9"/>
  <c r="C134" i="9"/>
  <c r="B144" i="9"/>
  <c r="C144" i="9"/>
  <c r="B152" i="9"/>
  <c r="C152" i="9"/>
  <c r="B166" i="9"/>
  <c r="C166" i="9"/>
  <c r="B180" i="9"/>
  <c r="C180" i="9"/>
  <c r="B190" i="9"/>
  <c r="C190" i="9"/>
  <c r="B204" i="9"/>
  <c r="C204" i="9"/>
  <c r="B208" i="9"/>
  <c r="C208" i="9"/>
  <c r="B214" i="9"/>
  <c r="C214" i="9"/>
  <c r="B220" i="9"/>
  <c r="C220" i="9"/>
  <c r="B224" i="9"/>
  <c r="C224" i="9"/>
  <c r="B234" i="9"/>
  <c r="C234" i="9"/>
  <c r="B240" i="9"/>
  <c r="C240" i="9"/>
  <c r="B256" i="9"/>
  <c r="C256" i="9"/>
  <c r="B264" i="9"/>
  <c r="C264" i="9"/>
  <c r="B272" i="9"/>
  <c r="C272" i="9"/>
  <c r="B280" i="9"/>
  <c r="C280" i="9"/>
  <c r="B288" i="9"/>
  <c r="C288" i="9"/>
  <c r="B296" i="9"/>
  <c r="C296" i="9"/>
  <c r="B306" i="9"/>
  <c r="C306" i="9"/>
  <c r="B314" i="9"/>
  <c r="C314" i="9"/>
  <c r="B318" i="9"/>
  <c r="C318" i="9"/>
  <c r="B332" i="9"/>
  <c r="C332" i="9"/>
  <c r="B342" i="9"/>
  <c r="C342" i="9"/>
  <c r="B348" i="9"/>
  <c r="C348" i="9"/>
  <c r="B370" i="9"/>
  <c r="B386" i="9"/>
  <c r="B398" i="9"/>
  <c r="B418" i="9"/>
  <c r="B437" i="9"/>
  <c r="B493" i="9"/>
  <c r="C498" i="9"/>
  <c r="C494" i="9"/>
  <c r="C490" i="9"/>
  <c r="C486" i="9"/>
  <c r="C482" i="9"/>
  <c r="C478" i="9"/>
  <c r="C474" i="9"/>
  <c r="C470" i="9"/>
  <c r="C466" i="9"/>
  <c r="C462" i="9"/>
  <c r="C458" i="9"/>
  <c r="C454" i="9"/>
  <c r="C450" i="9"/>
  <c r="C446" i="9"/>
  <c r="C442" i="9"/>
  <c r="C438" i="9"/>
  <c r="C434" i="9"/>
  <c r="C430" i="9"/>
  <c r="C426" i="9"/>
  <c r="C410" i="9"/>
  <c r="C406" i="9"/>
  <c r="C402" i="9"/>
  <c r="C394" i="9"/>
  <c r="C378" i="9"/>
  <c r="C362" i="9"/>
  <c r="C355" i="9"/>
  <c r="C339" i="9"/>
  <c r="C323" i="9"/>
  <c r="C315" i="9"/>
  <c r="C307" i="9"/>
  <c r="C299" i="9"/>
  <c r="C131" i="9"/>
  <c r="C115" i="9"/>
  <c r="C99" i="9"/>
  <c r="C83" i="9"/>
  <c r="B300" i="9"/>
  <c r="C300" i="9"/>
  <c r="B312" i="9"/>
  <c r="C312" i="9"/>
  <c r="B322" i="9"/>
  <c r="C322" i="9"/>
  <c r="B326" i="9"/>
  <c r="C326" i="9"/>
  <c r="B336" i="9"/>
  <c r="C336" i="9"/>
  <c r="B352" i="9"/>
  <c r="C352" i="9"/>
  <c r="C489" i="9"/>
  <c r="C477" i="9"/>
  <c r="C473" i="9"/>
  <c r="C469" i="9"/>
  <c r="C465" i="9"/>
  <c r="C461" i="9"/>
  <c r="C457" i="9"/>
  <c r="C453" i="9"/>
  <c r="C445" i="9"/>
  <c r="C429" i="9"/>
  <c r="C421" i="9"/>
  <c r="C413" i="9"/>
  <c r="C397" i="9"/>
  <c r="C393" i="9"/>
  <c r="C389" i="9"/>
  <c r="C381" i="9"/>
  <c r="C373" i="9"/>
  <c r="C365" i="9"/>
  <c r="C345" i="9"/>
  <c r="C337" i="9"/>
  <c r="C329" i="9"/>
  <c r="C297" i="9"/>
  <c r="C177" i="9"/>
  <c r="C169" i="9"/>
  <c r="C73" i="9"/>
  <c r="C41" i="9"/>
  <c r="B276" i="9"/>
  <c r="C276" i="9"/>
  <c r="B292" i="9"/>
  <c r="C292" i="9"/>
  <c r="B304" i="9"/>
  <c r="C304" i="9"/>
  <c r="B310" i="9"/>
  <c r="B316" i="9"/>
  <c r="C316" i="9"/>
  <c r="B320" i="9"/>
  <c r="C320" i="9"/>
  <c r="B330" i="9"/>
  <c r="B340" i="9"/>
  <c r="C340" i="9"/>
  <c r="B346" i="9"/>
  <c r="B356" i="9"/>
  <c r="C356" i="9"/>
  <c r="C9" i="9"/>
  <c r="C500" i="9"/>
  <c r="C496" i="9"/>
  <c r="C492" i="9"/>
  <c r="C488" i="9"/>
  <c r="C476" i="9"/>
  <c r="C472" i="9"/>
  <c r="C468" i="9"/>
  <c r="C464" i="9"/>
  <c r="C460" i="9"/>
  <c r="C456" i="9"/>
  <c r="C452" i="9"/>
  <c r="C448" i="9"/>
  <c r="C444" i="9"/>
  <c r="C440" i="9"/>
  <c r="C436" i="9"/>
  <c r="C432" i="9"/>
  <c r="C428" i="9"/>
  <c r="C424" i="9"/>
  <c r="C420" i="9"/>
  <c r="C416" i="9"/>
  <c r="C412" i="9"/>
  <c r="C408" i="9"/>
  <c r="C404" i="9"/>
  <c r="C400" i="9"/>
  <c r="C396" i="9"/>
  <c r="C392" i="9"/>
  <c r="C388" i="9"/>
  <c r="C384" i="9"/>
  <c r="C380" i="9"/>
  <c r="C376" i="9"/>
  <c r="C372" i="9"/>
  <c r="C368" i="9"/>
  <c r="C364" i="9"/>
  <c r="C359" i="9"/>
  <c r="C351" i="9"/>
  <c r="C343" i="9"/>
  <c r="C335" i="9"/>
  <c r="C327" i="9"/>
  <c r="C319" i="9"/>
  <c r="C247" i="9"/>
  <c r="C55" i="9"/>
  <c r="C23" i="9"/>
  <c r="K1" i="9"/>
  <c r="G2" i="6"/>
  <c r="K278" i="9" s="1"/>
  <c r="AL2" i="6"/>
  <c r="AL298" i="6" s="1"/>
  <c r="A6" i="1"/>
  <c r="A7" i="5"/>
  <c r="AL419" i="6" l="1"/>
  <c r="AL435" i="6"/>
  <c r="AL451" i="6"/>
  <c r="AL467" i="6"/>
  <c r="AL483" i="6"/>
  <c r="AL499" i="6"/>
  <c r="K10" i="9"/>
  <c r="K18" i="9"/>
  <c r="K26" i="9"/>
  <c r="AL50" i="6"/>
  <c r="AL62" i="6"/>
  <c r="AL86" i="6"/>
  <c r="AL102" i="6"/>
  <c r="AL126" i="6"/>
  <c r="AL150" i="6"/>
  <c r="AL214" i="6"/>
  <c r="AL246" i="6"/>
  <c r="K262" i="9"/>
  <c r="AL278" i="6"/>
  <c r="AM2" i="6"/>
  <c r="AL498" i="6"/>
  <c r="AL482" i="6"/>
  <c r="AL466" i="6"/>
  <c r="AL450" i="6"/>
  <c r="AL434" i="6"/>
  <c r="AL418" i="6"/>
  <c r="AL492" i="6"/>
  <c r="AL476" i="6"/>
  <c r="AL460" i="6"/>
  <c r="AL444" i="6"/>
  <c r="AL428" i="6"/>
  <c r="AL412" i="6"/>
  <c r="AL410" i="6"/>
  <c r="AL494" i="6"/>
  <c r="AL478" i="6"/>
  <c r="AL462" i="6"/>
  <c r="AL446" i="6"/>
  <c r="AL430" i="6"/>
  <c r="AL414" i="6"/>
  <c r="AL488" i="6"/>
  <c r="AL472" i="6"/>
  <c r="AL456" i="6"/>
  <c r="AL440" i="6"/>
  <c r="AL424" i="6"/>
  <c r="AL490" i="6"/>
  <c r="AL474" i="6"/>
  <c r="AL458" i="6"/>
  <c r="AL442" i="6"/>
  <c r="AL426" i="6"/>
  <c r="AL500" i="6"/>
  <c r="AL484" i="6"/>
  <c r="AL468" i="6"/>
  <c r="AL452" i="6"/>
  <c r="AL436" i="6"/>
  <c r="AL420" i="6"/>
  <c r="AL486" i="6"/>
  <c r="AL470" i="6"/>
  <c r="AL454" i="6"/>
  <c r="AL438" i="6"/>
  <c r="AL422" i="6"/>
  <c r="AL496" i="6"/>
  <c r="AL480" i="6"/>
  <c r="AL464" i="6"/>
  <c r="AL448" i="6"/>
  <c r="AL432" i="6"/>
  <c r="AL416" i="6"/>
  <c r="AL401" i="6"/>
  <c r="AL409" i="6"/>
  <c r="AL405" i="6"/>
  <c r="AL393" i="6"/>
  <c r="AL385" i="6"/>
  <c r="AL377" i="6"/>
  <c r="AL369" i="6"/>
  <c r="AL361" i="6"/>
  <c r="AL397" i="6"/>
  <c r="AL389" i="6"/>
  <c r="AL381" i="6"/>
  <c r="AL373" i="6"/>
  <c r="AL365" i="6"/>
  <c r="AL357" i="6"/>
  <c r="AL349" i="6"/>
  <c r="AL341" i="6"/>
  <c r="AL333" i="6"/>
  <c r="AL325" i="6"/>
  <c r="AL317" i="6"/>
  <c r="AL353" i="6"/>
  <c r="AL345" i="6"/>
  <c r="AL337" i="6"/>
  <c r="AL329" i="6"/>
  <c r="AL321" i="6"/>
  <c r="AL313" i="6"/>
  <c r="AL305" i="6"/>
  <c r="AL297" i="6"/>
  <c r="AL289" i="6"/>
  <c r="AL281" i="6"/>
  <c r="AL273" i="6"/>
  <c r="AL309" i="6"/>
  <c r="AL301" i="6"/>
  <c r="AL293" i="6"/>
  <c r="AL285" i="6"/>
  <c r="AL277" i="6"/>
  <c r="AL269" i="6"/>
  <c r="AL261" i="6"/>
  <c r="AL253" i="6"/>
  <c r="AL245" i="6"/>
  <c r="AL237" i="6"/>
  <c r="AL229" i="6"/>
  <c r="AL221" i="6"/>
  <c r="AL265" i="6"/>
  <c r="AL257" i="6"/>
  <c r="AL249" i="6"/>
  <c r="AL241" i="6"/>
  <c r="AL233" i="6"/>
  <c r="AL225" i="6"/>
  <c r="AL217" i="6"/>
  <c r="AL209" i="6"/>
  <c r="AL201" i="6"/>
  <c r="AL193" i="6"/>
  <c r="AL185" i="6"/>
  <c r="AL177" i="6"/>
  <c r="AL169" i="6"/>
  <c r="AL161" i="6"/>
  <c r="AL153" i="6"/>
  <c r="AL145" i="6"/>
  <c r="AL137" i="6"/>
  <c r="AL213" i="6"/>
  <c r="AL205" i="6"/>
  <c r="AL197" i="6"/>
  <c r="AL189" i="6"/>
  <c r="AL181" i="6"/>
  <c r="AL173" i="6"/>
  <c r="AL165" i="6"/>
  <c r="AL157" i="6"/>
  <c r="AL149" i="6"/>
  <c r="AL141" i="6"/>
  <c r="AL133" i="6"/>
  <c r="AL129" i="6"/>
  <c r="AL121" i="6"/>
  <c r="AL113" i="6"/>
  <c r="AL105" i="6"/>
  <c r="AL97" i="6"/>
  <c r="AL89" i="6"/>
  <c r="AL81" i="6"/>
  <c r="AL73" i="6"/>
  <c r="AL65" i="6"/>
  <c r="AL57" i="6"/>
  <c r="AL49" i="6"/>
  <c r="AL41" i="6"/>
  <c r="AL125" i="6"/>
  <c r="AL117" i="6"/>
  <c r="AL109" i="6"/>
  <c r="AL101" i="6"/>
  <c r="AL93" i="6"/>
  <c r="AL85" i="6"/>
  <c r="AL77" i="6"/>
  <c r="AL69" i="6"/>
  <c r="AL61" i="6"/>
  <c r="AL53" i="6"/>
  <c r="AL45" i="6"/>
  <c r="AL21" i="6"/>
  <c r="AL13" i="6"/>
  <c r="AL37" i="6"/>
  <c r="AL29" i="6"/>
  <c r="AL25" i="6"/>
  <c r="AL17" i="6"/>
  <c r="AL9" i="6"/>
  <c r="AL33" i="6"/>
  <c r="AL408" i="6"/>
  <c r="AL400" i="6"/>
  <c r="AL392" i="6"/>
  <c r="AL384" i="6"/>
  <c r="AL376" i="6"/>
  <c r="AL368" i="6"/>
  <c r="AL360" i="6"/>
  <c r="AL352" i="6"/>
  <c r="AL404" i="6"/>
  <c r="AL396" i="6"/>
  <c r="AL388" i="6"/>
  <c r="AL380" i="6"/>
  <c r="AL372" i="6"/>
  <c r="AL364" i="6"/>
  <c r="AL356" i="6"/>
  <c r="AL348" i="6"/>
  <c r="AL344" i="6"/>
  <c r="AL336" i="6"/>
  <c r="AL328" i="6"/>
  <c r="AL320" i="6"/>
  <c r="AL312" i="6"/>
  <c r="AL304" i="6"/>
  <c r="AL296" i="6"/>
  <c r="AL288" i="6"/>
  <c r="AL280" i="6"/>
  <c r="AL272" i="6"/>
  <c r="AL264" i="6"/>
  <c r="AL256" i="6"/>
  <c r="AL248" i="6"/>
  <c r="AL240" i="6"/>
  <c r="AL232" i="6"/>
  <c r="AL224" i="6"/>
  <c r="AL216" i="6"/>
  <c r="AL208" i="6"/>
  <c r="AL200" i="6"/>
  <c r="AL192" i="6"/>
  <c r="AL184" i="6"/>
  <c r="AL176" i="6"/>
  <c r="AL168" i="6"/>
  <c r="AL340" i="6"/>
  <c r="AL332" i="6"/>
  <c r="AL324" i="6"/>
  <c r="AL316" i="6"/>
  <c r="AL308" i="6"/>
  <c r="AL300" i="6"/>
  <c r="AL292" i="6"/>
  <c r="AL284" i="6"/>
  <c r="AL276" i="6"/>
  <c r="AL268" i="6"/>
  <c r="AL260" i="6"/>
  <c r="AL252" i="6"/>
  <c r="AL244" i="6"/>
  <c r="AL236" i="6"/>
  <c r="AL228" i="6"/>
  <c r="AL220" i="6"/>
  <c r="AL212" i="6"/>
  <c r="AL204" i="6"/>
  <c r="AL196" i="6"/>
  <c r="AL188" i="6"/>
  <c r="AL180" i="6"/>
  <c r="AL172" i="6"/>
  <c r="AL164" i="6"/>
  <c r="AL156" i="6"/>
  <c r="AL148" i="6"/>
  <c r="AL140" i="6"/>
  <c r="AL132" i="6"/>
  <c r="AL124" i="6"/>
  <c r="AL116" i="6"/>
  <c r="AL108" i="6"/>
  <c r="AL100" i="6"/>
  <c r="AL92" i="6"/>
  <c r="AL84" i="6"/>
  <c r="AL76" i="6"/>
  <c r="AL68" i="6"/>
  <c r="AL60" i="6"/>
  <c r="AL56" i="6"/>
  <c r="AL48" i="6"/>
  <c r="AL40" i="6"/>
  <c r="AL32" i="6"/>
  <c r="AL24" i="6"/>
  <c r="AL16" i="6"/>
  <c r="AL8" i="6"/>
  <c r="AL497" i="6"/>
  <c r="AL489" i="6"/>
  <c r="AL481" i="6"/>
  <c r="AL473" i="6"/>
  <c r="AL465" i="6"/>
  <c r="AL457" i="6"/>
  <c r="AL160" i="6"/>
  <c r="AL152" i="6"/>
  <c r="AL144" i="6"/>
  <c r="AL136" i="6"/>
  <c r="AL128" i="6"/>
  <c r="AL120" i="6"/>
  <c r="AL112" i="6"/>
  <c r="AL104" i="6"/>
  <c r="AL96" i="6"/>
  <c r="AL88" i="6"/>
  <c r="AL80" i="6"/>
  <c r="AL72" i="6"/>
  <c r="AL64" i="6"/>
  <c r="AL52" i="6"/>
  <c r="AL44" i="6"/>
  <c r="AL36" i="6"/>
  <c r="AL28" i="6"/>
  <c r="AL20" i="6"/>
  <c r="AL12" i="6"/>
  <c r="AL5" i="6"/>
  <c r="AL493" i="6"/>
  <c r="AL485" i="6"/>
  <c r="AL477" i="6"/>
  <c r="AL469" i="6"/>
  <c r="AL461" i="6"/>
  <c r="AL453" i="6"/>
  <c r="AL445" i="6"/>
  <c r="AL437" i="6"/>
  <c r="AL429" i="6"/>
  <c r="AL421" i="6"/>
  <c r="AL413" i="6"/>
  <c r="AL407" i="6"/>
  <c r="AL399" i="6"/>
  <c r="AL391" i="6"/>
  <c r="AL383" i="6"/>
  <c r="AL375" i="6"/>
  <c r="AL367" i="6"/>
  <c r="AL359" i="6"/>
  <c r="AL351" i="6"/>
  <c r="AL343" i="6"/>
  <c r="AL335" i="6"/>
  <c r="AL327" i="6"/>
  <c r="AL319" i="6"/>
  <c r="AL311" i="6"/>
  <c r="AL303" i="6"/>
  <c r="AL295" i="6"/>
  <c r="AL449" i="6"/>
  <c r="AL441" i="6"/>
  <c r="AL433" i="6"/>
  <c r="AL425" i="6"/>
  <c r="AL417" i="6"/>
  <c r="AL403" i="6"/>
  <c r="AL395" i="6"/>
  <c r="AL387" i="6"/>
  <c r="AL379" i="6"/>
  <c r="AL371" i="6"/>
  <c r="AL363" i="6"/>
  <c r="AL355" i="6"/>
  <c r="AL347" i="6"/>
  <c r="AL339" i="6"/>
  <c r="AL331" i="6"/>
  <c r="AL323" i="6"/>
  <c r="AL315" i="6"/>
  <c r="AL307" i="6"/>
  <c r="AL299" i="6"/>
  <c r="AL291" i="6"/>
  <c r="AL283" i="6"/>
  <c r="AL275" i="6"/>
  <c r="AL267" i="6"/>
  <c r="AL259" i="6"/>
  <c r="AL251" i="6"/>
  <c r="AL243" i="6"/>
  <c r="AL235" i="6"/>
  <c r="AL227" i="6"/>
  <c r="AL219" i="6"/>
  <c r="AL211" i="6"/>
  <c r="AL203" i="6"/>
  <c r="AL195" i="6"/>
  <c r="AL187" i="6"/>
  <c r="AL179" i="6"/>
  <c r="AL171" i="6"/>
  <c r="AL163" i="6"/>
  <c r="AL155" i="6"/>
  <c r="AL147" i="6"/>
  <c r="AL139" i="6"/>
  <c r="AL131" i="6"/>
  <c r="AL123" i="6"/>
  <c r="AL115" i="6"/>
  <c r="AL107" i="6"/>
  <c r="AL287" i="6"/>
  <c r="AL279" i="6"/>
  <c r="AL271" i="6"/>
  <c r="AL263" i="6"/>
  <c r="AL255" i="6"/>
  <c r="AL247" i="6"/>
  <c r="AL239" i="6"/>
  <c r="AL231" i="6"/>
  <c r="AL223" i="6"/>
  <c r="AL215" i="6"/>
  <c r="AL207" i="6"/>
  <c r="AL199" i="6"/>
  <c r="AL191" i="6"/>
  <c r="AL183" i="6"/>
  <c r="AL175" i="6"/>
  <c r="AL167" i="6"/>
  <c r="AL159" i="6"/>
  <c r="AL151" i="6"/>
  <c r="AL143" i="6"/>
  <c r="AL135" i="6"/>
  <c r="AL127" i="6"/>
  <c r="AL119" i="6"/>
  <c r="AL111" i="6"/>
  <c r="AL103" i="6"/>
  <c r="AL99" i="6"/>
  <c r="AL91" i="6"/>
  <c r="AL83" i="6"/>
  <c r="AL75" i="6"/>
  <c r="AL67" i="6"/>
  <c r="AL59" i="6"/>
  <c r="AL55" i="6"/>
  <c r="AL47" i="6"/>
  <c r="AL39" i="6"/>
  <c r="AL31" i="6"/>
  <c r="AL23" i="6"/>
  <c r="AL15" i="6"/>
  <c r="AL7" i="6"/>
  <c r="AL406" i="6"/>
  <c r="AL398" i="6"/>
  <c r="AL390" i="6"/>
  <c r="AL382" i="6"/>
  <c r="AL374" i="6"/>
  <c r="AL366" i="6"/>
  <c r="AL358" i="6"/>
  <c r="AL350" i="6"/>
  <c r="AL342" i="6"/>
  <c r="AL334" i="6"/>
  <c r="AL326" i="6"/>
  <c r="AL318" i="6"/>
  <c r="AL310" i="6"/>
  <c r="AL302" i="6"/>
  <c r="AL294" i="6"/>
  <c r="AL286" i="6"/>
  <c r="AL95" i="6"/>
  <c r="AL87" i="6"/>
  <c r="AL79" i="6"/>
  <c r="AL71" i="6"/>
  <c r="AL63" i="6"/>
  <c r="AL51" i="6"/>
  <c r="AL43" i="6"/>
  <c r="AL35" i="6"/>
  <c r="AL27" i="6"/>
  <c r="AL19" i="6"/>
  <c r="AL11" i="6"/>
  <c r="AL402" i="6"/>
  <c r="AL394" i="6"/>
  <c r="AL386" i="6"/>
  <c r="AL378" i="6"/>
  <c r="AL370" i="6"/>
  <c r="AL346" i="6"/>
  <c r="AL314" i="6"/>
  <c r="AL282" i="6"/>
  <c r="AL274" i="6"/>
  <c r="AL266" i="6"/>
  <c r="AL258" i="6"/>
  <c r="AL250" i="6"/>
  <c r="AL242" i="6"/>
  <c r="AL234" i="6"/>
  <c r="AL226" i="6"/>
  <c r="AL218" i="6"/>
  <c r="AL210" i="6"/>
  <c r="AL202" i="6"/>
  <c r="AL194" i="6"/>
  <c r="AL186" i="6"/>
  <c r="AL178" i="6"/>
  <c r="AL170" i="6"/>
  <c r="AL162" i="6"/>
  <c r="AL154" i="6"/>
  <c r="AL146" i="6"/>
  <c r="AL138" i="6"/>
  <c r="AL130" i="6"/>
  <c r="AL122" i="6"/>
  <c r="AL114" i="6"/>
  <c r="AL106" i="6"/>
  <c r="AL98" i="6"/>
  <c r="AL90" i="6"/>
  <c r="AL82" i="6"/>
  <c r="AL74" i="6"/>
  <c r="AL66" i="6"/>
  <c r="AL58" i="6"/>
  <c r="AL54" i="6"/>
  <c r="AL46" i="6"/>
  <c r="AL38" i="6"/>
  <c r="AL338" i="6"/>
  <c r="AL306" i="6"/>
  <c r="AL362" i="6"/>
  <c r="AL330" i="6"/>
  <c r="AL354" i="6"/>
  <c r="AL322" i="6"/>
  <c r="AL290" i="6"/>
  <c r="AL415" i="6"/>
  <c r="AL431" i="6"/>
  <c r="AL447" i="6"/>
  <c r="AL463" i="6"/>
  <c r="AL479" i="6"/>
  <c r="AL495" i="6"/>
  <c r="AL6" i="6"/>
  <c r="AL14" i="6"/>
  <c r="AL22" i="6"/>
  <c r="AL30" i="6"/>
  <c r="AL42" i="6"/>
  <c r="AL118" i="6"/>
  <c r="K134" i="9"/>
  <c r="AL174" i="6"/>
  <c r="AL190" i="6"/>
  <c r="AL206" i="6"/>
  <c r="AL238" i="6"/>
  <c r="K254" i="9"/>
  <c r="AL270" i="6"/>
  <c r="AL411" i="6"/>
  <c r="AL427" i="6"/>
  <c r="AL443" i="6"/>
  <c r="AL459" i="6"/>
  <c r="AL475" i="6"/>
  <c r="AL491" i="6"/>
  <c r="K6" i="9"/>
  <c r="K14" i="9"/>
  <c r="K22" i="9"/>
  <c r="K30" i="9"/>
  <c r="AL34" i="6"/>
  <c r="AL78" i="6"/>
  <c r="AL94" i="6"/>
  <c r="AL110" i="6"/>
  <c r="K126" i="9"/>
  <c r="AL142" i="6"/>
  <c r="AL166" i="6"/>
  <c r="AL230" i="6"/>
  <c r="K246" i="9"/>
  <c r="AL262" i="6"/>
  <c r="K493" i="9"/>
  <c r="K5" i="9"/>
  <c r="K497" i="9"/>
  <c r="K489" i="9"/>
  <c r="K485" i="9"/>
  <c r="K469" i="9"/>
  <c r="K453" i="9"/>
  <c r="K473" i="9"/>
  <c r="K457" i="9"/>
  <c r="K441" i="9"/>
  <c r="K477" i="9"/>
  <c r="K445" i="9"/>
  <c r="K481" i="9"/>
  <c r="K465" i="9"/>
  <c r="K461" i="9"/>
  <c r="K449" i="9"/>
  <c r="K429" i="9"/>
  <c r="K413" i="9"/>
  <c r="K433" i="9"/>
  <c r="K417" i="9"/>
  <c r="K401" i="9"/>
  <c r="K437" i="9"/>
  <c r="K421" i="9"/>
  <c r="K425" i="9"/>
  <c r="K409" i="9"/>
  <c r="K405" i="9"/>
  <c r="K385" i="9"/>
  <c r="K393" i="9"/>
  <c r="K377" i="9"/>
  <c r="K369" i="9"/>
  <c r="K361" i="9"/>
  <c r="K389" i="9"/>
  <c r="K381" i="9"/>
  <c r="K357" i="9"/>
  <c r="K397" i="9"/>
  <c r="K373" i="9"/>
  <c r="K365" i="9"/>
  <c r="K349" i="9"/>
  <c r="K341" i="9"/>
  <c r="K333" i="9"/>
  <c r="K325" i="9"/>
  <c r="K317" i="9"/>
  <c r="K353" i="9"/>
  <c r="K345" i="9"/>
  <c r="K337" i="9"/>
  <c r="K329" i="9"/>
  <c r="K321" i="9"/>
  <c r="K313" i="9"/>
  <c r="K289" i="9"/>
  <c r="K281" i="9"/>
  <c r="K273" i="9"/>
  <c r="K265" i="9"/>
  <c r="K309" i="9"/>
  <c r="K301" i="9"/>
  <c r="K293" i="9"/>
  <c r="K285" i="9"/>
  <c r="K277" i="9"/>
  <c r="K269" i="9"/>
  <c r="K305" i="9"/>
  <c r="K297" i="9"/>
  <c r="K261" i="9"/>
  <c r="K253" i="9"/>
  <c r="K245" i="9"/>
  <c r="K237" i="9"/>
  <c r="K229" i="9"/>
  <c r="K221" i="9"/>
  <c r="K257" i="9"/>
  <c r="K249" i="9"/>
  <c r="K241" i="9"/>
  <c r="K233" i="9"/>
  <c r="K225" i="9"/>
  <c r="K217" i="9"/>
  <c r="K209" i="9"/>
  <c r="K169" i="9"/>
  <c r="K161" i="9"/>
  <c r="K153" i="9"/>
  <c r="K137" i="9"/>
  <c r="K129" i="9"/>
  <c r="K205" i="9"/>
  <c r="K197" i="9"/>
  <c r="K189" i="9"/>
  <c r="K181" i="9"/>
  <c r="K149" i="9"/>
  <c r="K141" i="9"/>
  <c r="K213" i="9"/>
  <c r="K173" i="9"/>
  <c r="K165" i="9"/>
  <c r="K157" i="9"/>
  <c r="K133" i="9"/>
  <c r="K201" i="9"/>
  <c r="K193" i="9"/>
  <c r="K185" i="9"/>
  <c r="K177" i="9"/>
  <c r="K145" i="9"/>
  <c r="K121" i="9"/>
  <c r="K113" i="9"/>
  <c r="K73" i="9"/>
  <c r="K65" i="9"/>
  <c r="K57" i="9"/>
  <c r="K109" i="9"/>
  <c r="K101" i="9"/>
  <c r="K93" i="9"/>
  <c r="K85" i="9"/>
  <c r="K77" i="9"/>
  <c r="K53" i="9"/>
  <c r="K45" i="9"/>
  <c r="K125" i="9"/>
  <c r="K117" i="9"/>
  <c r="K69" i="9"/>
  <c r="K61" i="9"/>
  <c r="K105" i="9"/>
  <c r="K97" i="9"/>
  <c r="K89" i="9"/>
  <c r="K81" i="9"/>
  <c r="K49" i="9"/>
  <c r="K41" i="9"/>
  <c r="K37" i="9"/>
  <c r="K29" i="9"/>
  <c r="K500" i="9"/>
  <c r="K484" i="9"/>
  <c r="K25" i="9"/>
  <c r="K17" i="9"/>
  <c r="K9" i="9"/>
  <c r="K488" i="9"/>
  <c r="K472" i="9"/>
  <c r="K33" i="9"/>
  <c r="K492" i="9"/>
  <c r="K476" i="9"/>
  <c r="K21" i="9"/>
  <c r="K13" i="9"/>
  <c r="K496" i="9"/>
  <c r="K480" i="9"/>
  <c r="K468" i="9"/>
  <c r="K452" i="9"/>
  <c r="K436" i="9"/>
  <c r="K420" i="9"/>
  <c r="K376" i="9"/>
  <c r="K368" i="9"/>
  <c r="K360" i="9"/>
  <c r="K456" i="9"/>
  <c r="K440" i="9"/>
  <c r="K424" i="9"/>
  <c r="K408" i="9"/>
  <c r="K400" i="9"/>
  <c r="K392" i="9"/>
  <c r="K384" i="9"/>
  <c r="K352" i="9"/>
  <c r="K460" i="9"/>
  <c r="K444" i="9"/>
  <c r="K428" i="9"/>
  <c r="K412" i="9"/>
  <c r="K372" i="9"/>
  <c r="K364" i="9"/>
  <c r="K464" i="9"/>
  <c r="K448" i="9"/>
  <c r="K432" i="9"/>
  <c r="K416" i="9"/>
  <c r="K404" i="9"/>
  <c r="K396" i="9"/>
  <c r="K388" i="9"/>
  <c r="K380" i="9"/>
  <c r="K356" i="9"/>
  <c r="K348" i="9"/>
  <c r="K344" i="9"/>
  <c r="K336" i="9"/>
  <c r="K328" i="9"/>
  <c r="K320" i="9"/>
  <c r="K312" i="9"/>
  <c r="K304" i="9"/>
  <c r="K296" i="9"/>
  <c r="K288" i="9"/>
  <c r="K280" i="9"/>
  <c r="K272" i="9"/>
  <c r="K264" i="9"/>
  <c r="K256" i="9"/>
  <c r="K248" i="9"/>
  <c r="K240" i="9"/>
  <c r="K232" i="9"/>
  <c r="K224" i="9"/>
  <c r="K216" i="9"/>
  <c r="K208" i="9"/>
  <c r="K200" i="9"/>
  <c r="K192" i="9"/>
  <c r="K184" i="9"/>
  <c r="K176" i="9"/>
  <c r="K164" i="9"/>
  <c r="K340" i="9"/>
  <c r="K332" i="9"/>
  <c r="K324" i="9"/>
  <c r="K316" i="9"/>
  <c r="K308" i="9"/>
  <c r="K300" i="9"/>
  <c r="K284" i="9"/>
  <c r="K276" i="9"/>
  <c r="K268" i="9"/>
  <c r="K260" i="9"/>
  <c r="K252" i="9"/>
  <c r="K244" i="9"/>
  <c r="K236" i="9"/>
  <c r="K228" i="9"/>
  <c r="K220" i="9"/>
  <c r="K212" i="9"/>
  <c r="K204" i="9"/>
  <c r="K196" i="9"/>
  <c r="K188" i="9"/>
  <c r="K180" i="9"/>
  <c r="K172" i="9"/>
  <c r="K292" i="9"/>
  <c r="K168" i="9"/>
  <c r="K148" i="9"/>
  <c r="K140" i="9"/>
  <c r="K132" i="9"/>
  <c r="K108" i="9"/>
  <c r="K100" i="9"/>
  <c r="K92" i="9"/>
  <c r="K84" i="9"/>
  <c r="K76" i="9"/>
  <c r="K68" i="9"/>
  <c r="K48" i="9"/>
  <c r="K40" i="9"/>
  <c r="K32" i="9"/>
  <c r="K20" i="9"/>
  <c r="K12" i="9"/>
  <c r="K160" i="9"/>
  <c r="K152" i="9"/>
  <c r="K120" i="9"/>
  <c r="K144" i="9"/>
  <c r="K136" i="9"/>
  <c r="K128" i="9"/>
  <c r="K112" i="9"/>
  <c r="K104" i="9"/>
  <c r="K96" i="9"/>
  <c r="K88" i="9"/>
  <c r="K80" i="9"/>
  <c r="K72" i="9"/>
  <c r="K64" i="9"/>
  <c r="K52" i="9"/>
  <c r="K44" i="9"/>
  <c r="K36" i="9"/>
  <c r="K28" i="9"/>
  <c r="K24" i="9"/>
  <c r="K16" i="9"/>
  <c r="K8" i="9"/>
  <c r="K156" i="9"/>
  <c r="K124" i="9"/>
  <c r="K116" i="9"/>
  <c r="K60" i="9"/>
  <c r="K56" i="9"/>
  <c r="K499" i="9"/>
  <c r="K483" i="9"/>
  <c r="K467" i="9"/>
  <c r="K451" i="9"/>
  <c r="K439" i="9"/>
  <c r="K423" i="9"/>
  <c r="K407" i="9"/>
  <c r="K399" i="9"/>
  <c r="K391" i="9"/>
  <c r="K487" i="9"/>
  <c r="K471" i="9"/>
  <c r="K455" i="9"/>
  <c r="K427" i="9"/>
  <c r="K411" i="9"/>
  <c r="K383" i="9"/>
  <c r="K375" i="9"/>
  <c r="K367" i="9"/>
  <c r="K359" i="9"/>
  <c r="K351" i="9"/>
  <c r="K343" i="9"/>
  <c r="K335" i="9"/>
  <c r="K327" i="9"/>
  <c r="K319" i="9"/>
  <c r="K311" i="9"/>
  <c r="K303" i="9"/>
  <c r="K295" i="9"/>
  <c r="K491" i="9"/>
  <c r="K475" i="9"/>
  <c r="K459" i="9"/>
  <c r="K443" i="9"/>
  <c r="K431" i="9"/>
  <c r="K403" i="9"/>
  <c r="K395" i="9"/>
  <c r="K495" i="9"/>
  <c r="K479" i="9"/>
  <c r="K463" i="9"/>
  <c r="K447" i="9"/>
  <c r="K435" i="9"/>
  <c r="K419" i="9"/>
  <c r="K415" i="9"/>
  <c r="K387" i="9"/>
  <c r="K379" i="9"/>
  <c r="K371" i="9"/>
  <c r="K363" i="9"/>
  <c r="K355" i="9"/>
  <c r="K347" i="9"/>
  <c r="K339" i="9"/>
  <c r="K331" i="9"/>
  <c r="K323" i="9"/>
  <c r="K315" i="9"/>
  <c r="K307" i="9"/>
  <c r="K299" i="9"/>
  <c r="K235" i="9"/>
  <c r="K227" i="9"/>
  <c r="K219" i="9"/>
  <c r="K211" i="9"/>
  <c r="K291" i="9"/>
  <c r="K283" i="9"/>
  <c r="K275" i="9"/>
  <c r="K267" i="9"/>
  <c r="K259" i="9"/>
  <c r="K251" i="9"/>
  <c r="K243" i="9"/>
  <c r="K203" i="9"/>
  <c r="K195" i="9"/>
  <c r="K187" i="9"/>
  <c r="K179" i="9"/>
  <c r="K171" i="9"/>
  <c r="K163" i="9"/>
  <c r="K155" i="9"/>
  <c r="K147" i="9"/>
  <c r="K139" i="9"/>
  <c r="K131" i="9"/>
  <c r="K123" i="9"/>
  <c r="K115" i="9"/>
  <c r="K107" i="9"/>
  <c r="K231" i="9"/>
  <c r="K223" i="9"/>
  <c r="K215" i="9"/>
  <c r="K279" i="9"/>
  <c r="K247" i="9"/>
  <c r="K143" i="9"/>
  <c r="K127" i="9"/>
  <c r="K119" i="9"/>
  <c r="K95" i="9"/>
  <c r="K87" i="9"/>
  <c r="K79" i="9"/>
  <c r="K55" i="9"/>
  <c r="K47" i="9"/>
  <c r="K39" i="9"/>
  <c r="K31" i="9"/>
  <c r="K23" i="9"/>
  <c r="K15" i="9"/>
  <c r="K7" i="9"/>
  <c r="K498" i="9"/>
  <c r="K482" i="9"/>
  <c r="K466" i="9"/>
  <c r="K450" i="9"/>
  <c r="K430" i="9"/>
  <c r="K418" i="9"/>
  <c r="K402" i="9"/>
  <c r="K394" i="9"/>
  <c r="K386" i="9"/>
  <c r="K378" i="9"/>
  <c r="K370" i="9"/>
  <c r="K362" i="9"/>
  <c r="K354" i="9"/>
  <c r="K346" i="9"/>
  <c r="K338" i="9"/>
  <c r="K330" i="9"/>
  <c r="K322" i="9"/>
  <c r="K314" i="9"/>
  <c r="K306" i="9"/>
  <c r="K298" i="9"/>
  <c r="K271" i="9"/>
  <c r="K239" i="9"/>
  <c r="K67" i="9"/>
  <c r="K486" i="9"/>
  <c r="K470" i="9"/>
  <c r="K454" i="9"/>
  <c r="K434" i="9"/>
  <c r="K286" i="9"/>
  <c r="K287" i="9"/>
  <c r="K255" i="9"/>
  <c r="K207" i="9"/>
  <c r="K199" i="9"/>
  <c r="K191" i="9"/>
  <c r="K183" i="9"/>
  <c r="K135" i="9"/>
  <c r="K71" i="9"/>
  <c r="K63" i="9"/>
  <c r="K494" i="9"/>
  <c r="K478" i="9"/>
  <c r="K462" i="9"/>
  <c r="K446" i="9"/>
  <c r="K426" i="9"/>
  <c r="K414" i="9"/>
  <c r="K410" i="9"/>
  <c r="K167" i="9"/>
  <c r="K474" i="9"/>
  <c r="K438" i="9"/>
  <c r="K390" i="9"/>
  <c r="K334" i="9"/>
  <c r="K302" i="9"/>
  <c r="K282" i="9"/>
  <c r="K274" i="9"/>
  <c r="K266" i="9"/>
  <c r="K258" i="9"/>
  <c r="K250" i="9"/>
  <c r="K242" i="9"/>
  <c r="K138" i="9"/>
  <c r="K130" i="9"/>
  <c r="K74" i="9"/>
  <c r="K175" i="9"/>
  <c r="K159" i="9"/>
  <c r="K103" i="9"/>
  <c r="K458" i="9"/>
  <c r="K422" i="9"/>
  <c r="K374" i="9"/>
  <c r="K366" i="9"/>
  <c r="K358" i="9"/>
  <c r="K326" i="9"/>
  <c r="K294" i="9"/>
  <c r="K234" i="9"/>
  <c r="K226" i="9"/>
  <c r="K218" i="9"/>
  <c r="K210" i="9"/>
  <c r="K202" i="9"/>
  <c r="K194" i="9"/>
  <c r="K186" i="9"/>
  <c r="K178" i="9"/>
  <c r="K170" i="9"/>
  <c r="K162" i="9"/>
  <c r="K154" i="9"/>
  <c r="K146" i="9"/>
  <c r="K122" i="9"/>
  <c r="K114" i="9"/>
  <c r="K106" i="9"/>
  <c r="K98" i="9"/>
  <c r="K90" i="9"/>
  <c r="K82" i="9"/>
  <c r="K66" i="9"/>
  <c r="K58" i="9"/>
  <c r="K50" i="9"/>
  <c r="K42" i="9"/>
  <c r="K34" i="9"/>
  <c r="K263" i="9"/>
  <c r="K151" i="9"/>
  <c r="K75" i="9"/>
  <c r="K59" i="9"/>
  <c r="K51" i="9"/>
  <c r="K43" i="9"/>
  <c r="K35" i="9"/>
  <c r="K27" i="9"/>
  <c r="K19" i="9"/>
  <c r="K442" i="9"/>
  <c r="K406" i="9"/>
  <c r="K398" i="9"/>
  <c r="K350" i="9"/>
  <c r="K318" i="9"/>
  <c r="K111" i="9"/>
  <c r="K99" i="9"/>
  <c r="K91" i="9"/>
  <c r="K83" i="9"/>
  <c r="K11" i="9"/>
  <c r="K490" i="9"/>
  <c r="K382" i="9"/>
  <c r="K342" i="9"/>
  <c r="K310" i="9"/>
  <c r="K290" i="9"/>
  <c r="K238" i="9"/>
  <c r="K230" i="9"/>
  <c r="K222" i="9"/>
  <c r="K214" i="9"/>
  <c r="K206" i="9"/>
  <c r="K198" i="9"/>
  <c r="K190" i="9"/>
  <c r="K182" i="9"/>
  <c r="K174" i="9"/>
  <c r="K166" i="9"/>
  <c r="K158" i="9"/>
  <c r="K150" i="9"/>
  <c r="K142" i="9"/>
  <c r="K118" i="9"/>
  <c r="K110" i="9"/>
  <c r="K102" i="9"/>
  <c r="K94" i="9"/>
  <c r="K86" i="9"/>
  <c r="K78" i="9"/>
  <c r="K70" i="9"/>
  <c r="K62" i="9"/>
  <c r="K54" i="9"/>
  <c r="K46" i="9"/>
  <c r="K38" i="9"/>
  <c r="AL423" i="6"/>
  <c r="AL439" i="6"/>
  <c r="AL455" i="6"/>
  <c r="AL471" i="6"/>
  <c r="AL487" i="6"/>
  <c r="AL10" i="6"/>
  <c r="AL18" i="6"/>
  <c r="AL26" i="6"/>
  <c r="AL70" i="6"/>
  <c r="AL134" i="6"/>
  <c r="AL158" i="6"/>
  <c r="AL182" i="6"/>
  <c r="AL198" i="6"/>
  <c r="AL222" i="6"/>
  <c r="AL254" i="6"/>
  <c r="K270" i="9"/>
  <c r="F463" i="8"/>
  <c r="F378" i="8"/>
  <c r="F414" i="8"/>
  <c r="F376" i="4"/>
  <c r="F323" i="8"/>
  <c r="F406" i="4"/>
  <c r="F220" i="8"/>
  <c r="F356" i="8"/>
  <c r="F448" i="4"/>
  <c r="F361" i="8"/>
  <c r="F408" i="8"/>
  <c r="F386" i="4"/>
  <c r="F322" i="4"/>
  <c r="F298" i="8"/>
  <c r="F353" i="4"/>
  <c r="F499" i="4"/>
  <c r="F435" i="8"/>
  <c r="F434" i="4"/>
  <c r="F392" i="8"/>
  <c r="F330" i="8"/>
  <c r="F306" i="4"/>
  <c r="F360" i="8"/>
  <c r="F250" i="8"/>
  <c r="F494" i="4"/>
  <c r="F500" i="8"/>
  <c r="F426" i="8"/>
  <c r="F419" i="4"/>
  <c r="F389" i="8"/>
  <c r="F398" i="8"/>
  <c r="F397" i="4"/>
  <c r="F338" i="4"/>
  <c r="F336" i="4"/>
  <c r="F374" i="8"/>
  <c r="F259" i="8"/>
  <c r="F212" i="8"/>
  <c r="F242" i="4"/>
  <c r="F153" i="4"/>
  <c r="F195" i="8"/>
  <c r="F90" i="4"/>
  <c r="F78" i="8"/>
  <c r="F45" i="8"/>
  <c r="F66" i="4"/>
  <c r="F118" i="4"/>
  <c r="F107" i="8"/>
  <c r="F58" i="4"/>
  <c r="F155" i="8"/>
  <c r="F53" i="4"/>
  <c r="F152" i="8"/>
  <c r="F170" i="4"/>
  <c r="F110" i="8"/>
  <c r="F61" i="8"/>
  <c r="F67" i="4"/>
  <c r="F39" i="4"/>
  <c r="F54" i="4"/>
  <c r="F62" i="8"/>
  <c r="F83" i="4"/>
  <c r="F91" i="8"/>
  <c r="F103" i="4"/>
  <c r="F122" i="8"/>
  <c r="F31" i="4"/>
  <c r="F43" i="8"/>
  <c r="F63" i="4"/>
  <c r="F70" i="8"/>
  <c r="F123" i="4"/>
  <c r="F71" i="8"/>
  <c r="F41" i="4"/>
  <c r="F49" i="8"/>
  <c r="F57" i="4"/>
  <c r="F64" i="8"/>
  <c r="F75" i="4"/>
  <c r="F94" i="8"/>
  <c r="F106" i="4"/>
  <c r="F173" i="8"/>
  <c r="F191" i="4"/>
  <c r="F151" i="4"/>
  <c r="F149" i="4"/>
  <c r="F177" i="8"/>
  <c r="F189" i="4"/>
  <c r="F127" i="8"/>
  <c r="F231" i="4"/>
  <c r="F246" i="4"/>
  <c r="F254" i="8"/>
  <c r="F290" i="4"/>
  <c r="F216" i="4"/>
  <c r="F224" i="4"/>
  <c r="F255" i="4"/>
  <c r="F271" i="4"/>
  <c r="F291" i="8"/>
  <c r="F331" i="4"/>
  <c r="F296" i="4"/>
  <c r="F304" i="4"/>
  <c r="F324" i="8"/>
  <c r="F332" i="8"/>
  <c r="F367" i="8"/>
  <c r="F293" i="8"/>
  <c r="F357" i="8"/>
  <c r="F372" i="8"/>
  <c r="F294" i="4"/>
  <c r="F302" i="8"/>
  <c r="F310" i="4"/>
  <c r="F318" i="8"/>
  <c r="F326" i="4"/>
  <c r="F334" i="8"/>
  <c r="F342" i="4"/>
  <c r="F358" i="4"/>
  <c r="F369" i="4"/>
  <c r="F387" i="8"/>
  <c r="F405" i="4"/>
  <c r="F394" i="8"/>
  <c r="F402" i="4"/>
  <c r="F410" i="8"/>
  <c r="F417" i="4"/>
  <c r="F403" i="8"/>
  <c r="F418" i="4"/>
  <c r="F382" i="8"/>
  <c r="F390" i="4"/>
  <c r="F396" i="8"/>
  <c r="F404" i="4"/>
  <c r="F412" i="8"/>
  <c r="F429" i="8"/>
  <c r="F441" i="4"/>
  <c r="F460" i="8"/>
  <c r="F430" i="4"/>
  <c r="F438" i="8"/>
  <c r="F453" i="4"/>
  <c r="F432" i="8"/>
  <c r="F447" i="8"/>
  <c r="F496" i="4"/>
  <c r="F469" i="4"/>
  <c r="F482" i="8"/>
  <c r="F490" i="4"/>
  <c r="F498" i="8"/>
  <c r="F467" i="4"/>
  <c r="F491" i="8"/>
  <c r="F23" i="4"/>
  <c r="F89" i="8"/>
  <c r="F109" i="4"/>
  <c r="F120" i="8"/>
  <c r="F26" i="8"/>
  <c r="F207" i="4"/>
  <c r="F137" i="8"/>
  <c r="F164" i="4"/>
  <c r="F182" i="4"/>
  <c r="F190" i="8"/>
  <c r="F198" i="4"/>
  <c r="F206" i="8"/>
  <c r="F217" i="4"/>
  <c r="F225" i="8"/>
  <c r="F233" i="4"/>
  <c r="F244" i="8"/>
  <c r="F256" i="4"/>
  <c r="F276" i="8"/>
  <c r="F288" i="4"/>
  <c r="F222" i="8"/>
  <c r="F234" i="4"/>
  <c r="F253" i="8"/>
  <c r="F265" i="4"/>
  <c r="F285" i="8"/>
  <c r="F270" i="8"/>
  <c r="F282" i="4"/>
  <c r="F236" i="8"/>
  <c r="F275" i="4"/>
  <c r="F295" i="4"/>
  <c r="F315" i="8"/>
  <c r="F339" i="4"/>
  <c r="F362" i="4"/>
  <c r="F316" i="8"/>
  <c r="F344" i="4"/>
  <c r="F375" i="8"/>
  <c r="F301" i="8"/>
  <c r="F345" i="4"/>
  <c r="F346" i="4"/>
  <c r="F393" i="8"/>
  <c r="F413" i="8"/>
  <c r="F380" i="4"/>
  <c r="F388" i="8"/>
  <c r="F385" i="8"/>
  <c r="F407" i="8"/>
  <c r="F415" i="4"/>
  <c r="F445" i="4"/>
  <c r="F461" i="8"/>
  <c r="F431" i="8"/>
  <c r="F442" i="4"/>
  <c r="F450" i="8"/>
  <c r="F458" i="4"/>
  <c r="F451" i="4"/>
  <c r="F484" i="4"/>
  <c r="F477" i="8"/>
  <c r="F489" i="4"/>
  <c r="F462" i="8"/>
  <c r="F474" i="4"/>
  <c r="F475" i="8"/>
  <c r="F495" i="8"/>
  <c r="F85" i="4"/>
  <c r="F97" i="8"/>
  <c r="F116" i="4"/>
  <c r="F22" i="8"/>
  <c r="F203" i="4"/>
  <c r="F133" i="8"/>
  <c r="F160" i="4"/>
  <c r="F168" i="8"/>
  <c r="F178" i="8"/>
  <c r="F186" i="4"/>
  <c r="F194" i="8"/>
  <c r="F202" i="4"/>
  <c r="F213" i="8"/>
  <c r="F221" i="4"/>
  <c r="F229" i="8"/>
  <c r="F240" i="4"/>
  <c r="F260" i="8"/>
  <c r="F272" i="4"/>
  <c r="F292" i="8"/>
  <c r="F218" i="4"/>
  <c r="F238" i="8"/>
  <c r="F249" i="4"/>
  <c r="F289" i="8"/>
  <c r="F266" i="4"/>
  <c r="F274" i="4"/>
  <c r="F286" i="4"/>
  <c r="F232" i="4"/>
  <c r="F247" i="4"/>
  <c r="F283" i="8"/>
  <c r="F303" i="8"/>
  <c r="F351" i="8"/>
  <c r="F366" i="8"/>
  <c r="F312" i="4"/>
  <c r="F348" i="8"/>
  <c r="F309" i="8"/>
  <c r="F333" i="4"/>
  <c r="F364" i="4"/>
  <c r="F365" i="8"/>
  <c r="F416" i="4"/>
  <c r="F384" i="8"/>
  <c r="F395" i="4"/>
  <c r="F449" i="4"/>
  <c r="F427" i="4"/>
  <c r="F439" i="4"/>
  <c r="F446" i="8"/>
  <c r="F454" i="4"/>
  <c r="F443" i="8"/>
  <c r="F465" i="8"/>
  <c r="F485" i="8"/>
  <c r="F497" i="4"/>
  <c r="F478" i="8"/>
  <c r="F483" i="4"/>
  <c r="F479" i="8"/>
  <c r="F486" i="8"/>
  <c r="F472" i="4"/>
  <c r="F459" i="8"/>
  <c r="F428" i="4"/>
  <c r="F423" i="4"/>
  <c r="F437" i="8"/>
  <c r="F400" i="4"/>
  <c r="F411" i="4"/>
  <c r="F391" i="4"/>
  <c r="F377" i="4"/>
  <c r="F314" i="8"/>
  <c r="F325" i="4"/>
  <c r="F328" i="4"/>
  <c r="F300" i="8"/>
  <c r="F205" i="4"/>
  <c r="F193" i="8"/>
  <c r="F68" i="4"/>
  <c r="F74" i="8"/>
  <c r="F51" i="8"/>
  <c r="F95" i="4"/>
  <c r="F19" i="8"/>
  <c r="F491" i="4"/>
  <c r="F483" i="8"/>
  <c r="F471" i="8"/>
  <c r="F463" i="4"/>
  <c r="F490" i="8"/>
  <c r="F470" i="8"/>
  <c r="F462" i="4"/>
  <c r="F497" i="8"/>
  <c r="F489" i="8"/>
  <c r="F481" i="4"/>
  <c r="F473" i="8"/>
  <c r="F500" i="4"/>
  <c r="F496" i="8"/>
  <c r="F488" i="4"/>
  <c r="F480" i="8"/>
  <c r="F472" i="8"/>
  <c r="F464" i="4"/>
  <c r="F455" i="8"/>
  <c r="F443" i="4"/>
  <c r="F436" i="4"/>
  <c r="F424" i="8"/>
  <c r="F454" i="8"/>
  <c r="F431" i="4"/>
  <c r="F427" i="8"/>
  <c r="F457" i="4"/>
  <c r="F430" i="8"/>
  <c r="F422" i="4"/>
  <c r="F456" i="8"/>
  <c r="F448" i="8"/>
  <c r="F441" i="8"/>
  <c r="F433" i="4"/>
  <c r="F425" i="8"/>
  <c r="F419" i="8"/>
  <c r="F396" i="4"/>
  <c r="F386" i="8"/>
  <c r="F403" i="4"/>
  <c r="F395" i="8"/>
  <c r="F381" i="8"/>
  <c r="F414" i="4"/>
  <c r="F402" i="8"/>
  <c r="F388" i="4"/>
  <c r="F416" i="8"/>
  <c r="F409" i="4"/>
  <c r="F401" i="8"/>
  <c r="F387" i="4"/>
  <c r="F379" i="4"/>
  <c r="F373" i="8"/>
  <c r="F361" i="4"/>
  <c r="F358" i="8"/>
  <c r="F350" i="4"/>
  <c r="F334" i="4"/>
  <c r="F322" i="8"/>
  <c r="F302" i="4"/>
  <c r="F376" i="8"/>
  <c r="F368" i="4"/>
  <c r="F349" i="8"/>
  <c r="F337" i="8"/>
  <c r="F325" i="8"/>
  <c r="F313" i="8"/>
  <c r="F301" i="4"/>
  <c r="F371" i="4"/>
  <c r="F359" i="8"/>
  <c r="F348" i="4"/>
  <c r="F344" i="8"/>
  <c r="F316" i="4"/>
  <c r="F312" i="8"/>
  <c r="F366" i="4"/>
  <c r="F362" i="8"/>
  <c r="F347" i="8"/>
  <c r="F339" i="8"/>
  <c r="F323" i="4"/>
  <c r="F311" i="8"/>
  <c r="F287" i="8"/>
  <c r="F275" i="8"/>
  <c r="F263" i="8"/>
  <c r="F251" i="4"/>
  <c r="F236" i="4"/>
  <c r="F232" i="8"/>
  <c r="F290" i="8"/>
  <c r="F282" i="8"/>
  <c r="F262" i="4"/>
  <c r="F254" i="4"/>
  <c r="F242" i="8"/>
  <c r="F227" i="4"/>
  <c r="F219" i="8"/>
  <c r="F211" i="4"/>
  <c r="F281" i="8"/>
  <c r="F161" i="8"/>
  <c r="F150" i="8"/>
  <c r="F142" i="4"/>
  <c r="F135" i="4"/>
  <c r="F172" i="4"/>
  <c r="F138" i="4"/>
  <c r="F130" i="8"/>
  <c r="F208" i="4"/>
  <c r="F200" i="8"/>
  <c r="F192" i="4"/>
  <c r="F184" i="8"/>
  <c r="F174" i="4"/>
  <c r="F167" i="8"/>
  <c r="F159" i="4"/>
  <c r="F148" i="8"/>
  <c r="F141" i="4"/>
  <c r="F129" i="8"/>
  <c r="F183" i="4"/>
  <c r="F176" i="8"/>
  <c r="F166" i="4"/>
  <c r="F158" i="8"/>
  <c r="F147" i="4"/>
  <c r="F140" i="8"/>
  <c r="F132" i="4"/>
  <c r="F121" i="8"/>
  <c r="F33" i="8"/>
  <c r="F101" i="4"/>
  <c r="F60" i="8"/>
  <c r="F52" i="4"/>
  <c r="F44" i="8"/>
  <c r="F36" i="4"/>
  <c r="F28" i="8"/>
  <c r="F21" i="4"/>
  <c r="F112" i="4"/>
  <c r="F100" i="8"/>
  <c r="F80" i="4"/>
  <c r="F59" i="8"/>
  <c r="F20" i="4"/>
  <c r="H38" i="10" s="1"/>
  <c r="F79" i="8"/>
  <c r="F69" i="4"/>
  <c r="F50" i="8"/>
  <c r="F42" i="4"/>
  <c r="F30" i="8"/>
  <c r="F23" i="8"/>
  <c r="F34" i="8"/>
  <c r="F46" i="8"/>
  <c r="F50" i="4"/>
  <c r="F58" i="8"/>
  <c r="F62" i="4"/>
  <c r="F69" i="8"/>
  <c r="F76" i="4"/>
  <c r="F83" i="8"/>
  <c r="F87" i="4"/>
  <c r="F99" i="4"/>
  <c r="F111" i="8"/>
  <c r="F114" i="4"/>
  <c r="F20" i="8"/>
  <c r="F24" i="4"/>
  <c r="F35" i="4"/>
  <c r="F47" i="8"/>
  <c r="F55" i="8"/>
  <c r="F59" i="4"/>
  <c r="F66" i="8"/>
  <c r="F70" i="4"/>
  <c r="F77" i="4"/>
  <c r="F88" i="8"/>
  <c r="F92" i="4"/>
  <c r="F104" i="8"/>
  <c r="F108" i="4"/>
  <c r="F115" i="8"/>
  <c r="F119" i="4"/>
  <c r="F21" i="8"/>
  <c r="F25" i="4"/>
  <c r="F36" i="8"/>
  <c r="F40" i="4"/>
  <c r="F52" i="8"/>
  <c r="F56" i="4"/>
  <c r="F67" i="8"/>
  <c r="F71" i="4"/>
  <c r="F81" i="8"/>
  <c r="F93" i="8"/>
  <c r="F101" i="8"/>
  <c r="F105" i="4"/>
  <c r="F113" i="4"/>
  <c r="F124" i="8"/>
  <c r="F22" i="4"/>
  <c r="F29" i="8"/>
  <c r="F33" i="4"/>
  <c r="F41" i="8"/>
  <c r="F45" i="4"/>
  <c r="F57" i="8"/>
  <c r="F61" i="4"/>
  <c r="F72" i="4"/>
  <c r="F82" i="8"/>
  <c r="F86" i="4"/>
  <c r="F98" i="8"/>
  <c r="F102" i="4"/>
  <c r="F117" i="4"/>
  <c r="F132" i="8"/>
  <c r="F136" i="4"/>
  <c r="F147" i="8"/>
  <c r="F154" i="4"/>
  <c r="F166" i="8"/>
  <c r="F176" i="4"/>
  <c r="F187" i="8"/>
  <c r="F199" i="4"/>
  <c r="F207" i="8"/>
  <c r="F133" i="4"/>
  <c r="F141" i="8"/>
  <c r="F144" i="4"/>
  <c r="F151" i="8"/>
  <c r="F155" i="4"/>
  <c r="F163" i="8"/>
  <c r="F167" i="4"/>
  <c r="F180" i="8"/>
  <c r="F184" i="4"/>
  <c r="F196" i="8"/>
  <c r="F200" i="4"/>
  <c r="F126" i="8"/>
  <c r="F130" i="4"/>
  <c r="F145" i="8"/>
  <c r="F156" i="4"/>
  <c r="F164" i="8"/>
  <c r="F168" i="4"/>
  <c r="F175" i="4"/>
  <c r="F181" i="8"/>
  <c r="F185" i="4"/>
  <c r="F197" i="8"/>
  <c r="F201" i="4"/>
  <c r="F131" i="4"/>
  <c r="F142" i="8"/>
  <c r="F146" i="4"/>
  <c r="F153" i="8"/>
  <c r="F165" i="8"/>
  <c r="F186" i="8"/>
  <c r="F190" i="4"/>
  <c r="F202" i="8"/>
  <c r="F206" i="4"/>
  <c r="F221" i="8"/>
  <c r="F225" i="4"/>
  <c r="F237" i="4"/>
  <c r="F248" i="8"/>
  <c r="F252" i="4"/>
  <c r="F264" i="8"/>
  <c r="F268" i="4"/>
  <c r="F280" i="8"/>
  <c r="F284" i="4"/>
  <c r="F210" i="8"/>
  <c r="F214" i="4"/>
  <c r="F226" i="8"/>
  <c r="F230" i="4"/>
  <c r="F241" i="8"/>
  <c r="F245" i="4"/>
  <c r="F257" i="8"/>
  <c r="F261" i="4"/>
  <c r="F269" i="8"/>
  <c r="F273" i="4"/>
  <c r="F285" i="4"/>
  <c r="F211" i="8"/>
  <c r="F215" i="4"/>
  <c r="F227" i="8"/>
  <c r="F235" i="8"/>
  <c r="F246" i="8"/>
  <c r="F250" i="4"/>
  <c r="F262" i="8"/>
  <c r="F274" i="8"/>
  <c r="F286" i="8"/>
  <c r="F209" i="8"/>
  <c r="F212" i="4"/>
  <c r="F224" i="8"/>
  <c r="F228" i="4"/>
  <c r="F243" i="8"/>
  <c r="F251" i="8"/>
  <c r="F263" i="4"/>
  <c r="F271" i="8"/>
  <c r="F279" i="8"/>
  <c r="F283" i="4"/>
  <c r="F291" i="4"/>
  <c r="F299" i="4"/>
  <c r="F307" i="8"/>
  <c r="F311" i="4"/>
  <c r="F319" i="4"/>
  <c r="F327" i="4"/>
  <c r="F335" i="8"/>
  <c r="F343" i="8"/>
  <c r="F347" i="4"/>
  <c r="F355" i="4"/>
  <c r="F370" i="8"/>
  <c r="F374" i="4"/>
  <c r="F304" i="8"/>
  <c r="F308" i="4"/>
  <c r="F320" i="8"/>
  <c r="F324" i="4"/>
  <c r="F336" i="8"/>
  <c r="F340" i="4"/>
  <c r="F352" i="8"/>
  <c r="F356" i="4"/>
  <c r="F363" i="8"/>
  <c r="F371" i="8"/>
  <c r="F297" i="8"/>
  <c r="F309" i="4"/>
  <c r="F317" i="8"/>
  <c r="F321" i="4"/>
  <c r="F329" i="4"/>
  <c r="F337" i="4"/>
  <c r="F345" i="8"/>
  <c r="F353" i="8"/>
  <c r="F357" i="4"/>
  <c r="F364" i="8"/>
  <c r="F19" i="4"/>
  <c r="H20" i="10" s="1"/>
  <c r="F34" i="4"/>
  <c r="F42" i="8"/>
  <c r="F65" i="8"/>
  <c r="F79" i="4"/>
  <c r="F95" i="8"/>
  <c r="F103" i="8"/>
  <c r="F107" i="4"/>
  <c r="F114" i="8"/>
  <c r="F35" i="8"/>
  <c r="F47" i="4"/>
  <c r="F73" i="8"/>
  <c r="F80" i="8"/>
  <c r="F84" i="4"/>
  <c r="F92" i="8"/>
  <c r="F104" i="4"/>
  <c r="F112" i="8"/>
  <c r="F119" i="8"/>
  <c r="F17" i="8"/>
  <c r="F28" i="4"/>
  <c r="F48" i="8"/>
  <c r="F60" i="4"/>
  <c r="F85" i="8"/>
  <c r="F89" i="4"/>
  <c r="F97" i="4"/>
  <c r="F109" i="8"/>
  <c r="F116" i="8"/>
  <c r="F120" i="4"/>
  <c r="F37" i="4"/>
  <c r="F53" i="8"/>
  <c r="F64" i="4"/>
  <c r="F72" i="8"/>
  <c r="F82" i="4"/>
  <c r="F90" i="8"/>
  <c r="F94" i="4"/>
  <c r="F102" i="8"/>
  <c r="F128" i="8"/>
  <c r="F140" i="4"/>
  <c r="F162" i="8"/>
  <c r="F170" i="8"/>
  <c r="F173" i="4"/>
  <c r="F179" i="4"/>
  <c r="F203" i="8"/>
  <c r="F125" i="8"/>
  <c r="F129" i="4"/>
  <c r="F137" i="4"/>
  <c r="F174" i="8"/>
  <c r="F188" i="4"/>
  <c r="F208" i="8"/>
  <c r="F134" i="4"/>
  <c r="F160" i="8"/>
  <c r="F175" i="8"/>
  <c r="F181" i="4"/>
  <c r="F189" i="8"/>
  <c r="F193" i="4"/>
  <c r="F201" i="8"/>
  <c r="F139" i="4"/>
  <c r="F150" i="4"/>
  <c r="F165" i="4"/>
  <c r="F182" i="8"/>
  <c r="F194" i="4"/>
  <c r="F217" i="8"/>
  <c r="F229" i="4"/>
  <c r="F237" i="8"/>
  <c r="F248" i="4"/>
  <c r="F256" i="8"/>
  <c r="F260" i="4"/>
  <c r="F268" i="8"/>
  <c r="F280" i="4"/>
  <c r="F288" i="8"/>
  <c r="F292" i="4"/>
  <c r="F214" i="8"/>
  <c r="F226" i="4"/>
  <c r="F234" i="8"/>
  <c r="F238" i="4"/>
  <c r="F245" i="8"/>
  <c r="F257" i="4"/>
  <c r="F265" i="8"/>
  <c r="F273" i="8"/>
  <c r="F219" i="4"/>
  <c r="F235" i="4"/>
  <c r="F15" i="4"/>
  <c r="H16" i="10" s="1"/>
  <c r="F27" i="8"/>
  <c r="F30" i="4"/>
  <c r="F38" i="4"/>
  <c r="F54" i="8"/>
  <c r="F91" i="4"/>
  <c r="F99" i="8"/>
  <c r="F111" i="4"/>
  <c r="F118" i="8"/>
  <c r="F122" i="4"/>
  <c r="F16" i="4"/>
  <c r="F31" i="8"/>
  <c r="F39" i="8"/>
  <c r="F43" i="4"/>
  <c r="F51" i="4"/>
  <c r="F63" i="8"/>
  <c r="F77" i="8"/>
  <c r="F88" i="4"/>
  <c r="F96" i="8"/>
  <c r="F100" i="4"/>
  <c r="F108" i="8"/>
  <c r="F115" i="4"/>
  <c r="F123" i="8"/>
  <c r="F32" i="8"/>
  <c r="F44" i="4"/>
  <c r="F74" i="4"/>
  <c r="F93" i="4"/>
  <c r="F113" i="8"/>
  <c r="F124" i="4"/>
  <c r="F18" i="4"/>
  <c r="H19" i="10" s="1"/>
  <c r="F26" i="4"/>
  <c r="F49" i="4"/>
  <c r="F68" i="8"/>
  <c r="F75" i="8"/>
  <c r="F78" i="4"/>
  <c r="F86" i="8"/>
  <c r="F98" i="4"/>
  <c r="F106" i="8"/>
  <c r="F110" i="4"/>
  <c r="F121" i="4"/>
  <c r="F143" i="8"/>
  <c r="F158" i="4"/>
  <c r="F183" i="8"/>
  <c r="F191" i="8"/>
  <c r="F195" i="4"/>
  <c r="F148" i="4"/>
  <c r="F159" i="8"/>
  <c r="F171" i="4"/>
  <c r="F192" i="8"/>
  <c r="F204" i="4"/>
  <c r="F138" i="8"/>
  <c r="F149" i="8"/>
  <c r="F152" i="4"/>
  <c r="F172" i="8"/>
  <c r="F177" i="4"/>
  <c r="F185" i="8"/>
  <c r="F197" i="4"/>
  <c r="F205" i="8"/>
  <c r="F127" i="4"/>
  <c r="F135" i="8"/>
  <c r="F157" i="8"/>
  <c r="F161" i="4"/>
  <c r="F169" i="4"/>
  <c r="F178" i="4"/>
  <c r="F198" i="8"/>
  <c r="F213" i="4"/>
  <c r="F233" i="8"/>
  <c r="F240" i="8"/>
  <c r="F244" i="4"/>
  <c r="F252" i="8"/>
  <c r="F264" i="4"/>
  <c r="F272" i="8"/>
  <c r="F276" i="4"/>
  <c r="F284" i="8"/>
  <c r="F210" i="4"/>
  <c r="F218" i="8"/>
  <c r="F222" i="4"/>
  <c r="F230" i="8"/>
  <c r="F241" i="4"/>
  <c r="F249" i="8"/>
  <c r="F253" i="4"/>
  <c r="F261" i="8"/>
  <c r="F269" i="4"/>
  <c r="F277" i="8"/>
  <c r="F281" i="4"/>
  <c r="F289" i="4"/>
  <c r="F223" i="8"/>
  <c r="F231" i="8"/>
  <c r="F239" i="4"/>
  <c r="F258" i="8"/>
  <c r="F266" i="8"/>
  <c r="F270" i="4"/>
  <c r="F278" i="4"/>
  <c r="F209" i="4"/>
  <c r="F216" i="8"/>
  <c r="F220" i="4"/>
  <c r="F228" i="8"/>
  <c r="F243" i="4"/>
  <c r="F255" i="8"/>
  <c r="F259" i="4"/>
  <c r="F267" i="4"/>
  <c r="F279" i="4"/>
  <c r="F287" i="4"/>
  <c r="F299" i="8"/>
  <c r="F307" i="4"/>
  <c r="F315" i="4"/>
  <c r="F327" i="8"/>
  <c r="F335" i="4"/>
  <c r="F355" i="8"/>
  <c r="F370" i="4"/>
  <c r="F296" i="8"/>
  <c r="F300" i="4"/>
  <c r="F308" i="8"/>
  <c r="F320" i="4"/>
  <c r="F328" i="8"/>
  <c r="F332" i="4"/>
  <c r="F340" i="8"/>
  <c r="F352" i="4"/>
  <c r="F359" i="4"/>
  <c r="F367" i="4"/>
  <c r="F297" i="4"/>
  <c r="F305" i="8"/>
  <c r="F313" i="4"/>
  <c r="F321" i="8"/>
  <c r="F333" i="8"/>
  <c r="F341" i="8"/>
  <c r="F349" i="4"/>
  <c r="F368" i="8"/>
  <c r="F294" i="8"/>
  <c r="F298" i="4"/>
  <c r="F310" i="8"/>
  <c r="F314" i="4"/>
  <c r="F326" i="8"/>
  <c r="F330" i="4"/>
  <c r="F342" i="8"/>
  <c r="F350" i="8"/>
  <c r="F354" i="4"/>
  <c r="F365" i="4"/>
  <c r="F373" i="4"/>
  <c r="F379" i="8"/>
  <c r="F383" i="4"/>
  <c r="F393" i="4"/>
  <c r="F401" i="4"/>
  <c r="F409" i="8"/>
  <c r="F380" i="8"/>
  <c r="F384" i="4"/>
  <c r="F391" i="8"/>
  <c r="F394" i="4"/>
  <c r="F406" i="8"/>
  <c r="F410" i="4"/>
  <c r="F381" i="4"/>
  <c r="F389" i="4"/>
  <c r="F399" i="4"/>
  <c r="F407" i="4"/>
  <c r="F418" i="8"/>
  <c r="F378" i="4"/>
  <c r="F390" i="8"/>
  <c r="F392" i="4"/>
  <c r="F404" i="8"/>
  <c r="F408" i="4"/>
  <c r="F415" i="8"/>
  <c r="F421" i="8"/>
  <c r="F425" i="4"/>
  <c r="F433" i="8"/>
  <c r="F444" i="4"/>
  <c r="F452" i="8"/>
  <c r="F456" i="4"/>
  <c r="F422" i="8"/>
  <c r="F434" i="8"/>
  <c r="F438" i="4"/>
  <c r="F449" i="8"/>
  <c r="F457" i="8"/>
  <c r="F423" i="8"/>
  <c r="F435" i="4"/>
  <c r="F442" i="8"/>
  <c r="F446" i="4"/>
  <c r="F458" i="8"/>
  <c r="F420" i="8"/>
  <c r="F424" i="4"/>
  <c r="F436" i="8"/>
  <c r="F440" i="4"/>
  <c r="F447" i="4"/>
  <c r="F455" i="4"/>
  <c r="F464" i="8"/>
  <c r="F468" i="4"/>
  <c r="F476" i="8"/>
  <c r="F480" i="4"/>
  <c r="F488" i="8"/>
  <c r="F492" i="4"/>
  <c r="F465" i="4"/>
  <c r="F473" i="4"/>
  <c r="F481" i="8"/>
  <c r="F493" i="4"/>
  <c r="F466" i="8"/>
  <c r="F470" i="4"/>
  <c r="F482" i="4"/>
  <c r="F494" i="8"/>
  <c r="F498" i="4"/>
  <c r="F471" i="4"/>
  <c r="F479" i="4"/>
  <c r="F487" i="4"/>
  <c r="F495" i="4"/>
  <c r="F499" i="8"/>
  <c r="F487" i="8"/>
  <c r="F475" i="4"/>
  <c r="F467" i="8"/>
  <c r="F486" i="4"/>
  <c r="F478" i="4"/>
  <c r="F474" i="8"/>
  <c r="F466" i="4"/>
  <c r="F493" i="8"/>
  <c r="F485" i="4"/>
  <c r="F477" i="4"/>
  <c r="F469" i="8"/>
  <c r="F492" i="8"/>
  <c r="F484" i="8"/>
  <c r="F476" i="4"/>
  <c r="F468" i="8"/>
  <c r="F459" i="4"/>
  <c r="F451" i="8"/>
  <c r="F440" i="8"/>
  <c r="F432" i="4"/>
  <c r="F428" i="8"/>
  <c r="F420" i="4"/>
  <c r="F450" i="4"/>
  <c r="F439" i="8"/>
  <c r="F461" i="4"/>
  <c r="F453" i="8"/>
  <c r="F445" i="8"/>
  <c r="F426" i="4"/>
  <c r="F460" i="4"/>
  <c r="F452" i="4"/>
  <c r="F444" i="8"/>
  <c r="F437" i="4"/>
  <c r="F429" i="4"/>
  <c r="F421" i="4"/>
  <c r="F412" i="4"/>
  <c r="F400" i="8"/>
  <c r="F382" i="4"/>
  <c r="F411" i="8"/>
  <c r="F399" i="8"/>
  <c r="F385" i="4"/>
  <c r="F417" i="8"/>
  <c r="F398" i="4"/>
  <c r="F413" i="4"/>
  <c r="F405" i="8"/>
  <c r="F397" i="8"/>
  <c r="F383" i="8"/>
  <c r="F377" i="8"/>
  <c r="F369" i="8"/>
  <c r="F354" i="8"/>
  <c r="F346" i="8"/>
  <c r="F338" i="8"/>
  <c r="F318" i="4"/>
  <c r="F306" i="8"/>
  <c r="F372" i="4"/>
  <c r="F360" i="4"/>
  <c r="F341" i="4"/>
  <c r="F329" i="8"/>
  <c r="F317" i="4"/>
  <c r="F305" i="4"/>
  <c r="F293" i="4"/>
  <c r="F375" i="4"/>
  <c r="F363" i="4"/>
  <c r="F351" i="4"/>
  <c r="F343" i="4"/>
  <c r="F331" i="8"/>
  <c r="F319" i="8"/>
  <c r="F303" i="4"/>
  <c r="F295" i="8"/>
  <c r="F267" i="8"/>
  <c r="F247" i="8"/>
  <c r="F278" i="8"/>
  <c r="F258" i="4"/>
  <c r="F239" i="8"/>
  <c r="F223" i="4"/>
  <c r="F215" i="8"/>
  <c r="F277" i="4"/>
  <c r="F169" i="8"/>
  <c r="F157" i="4"/>
  <c r="F146" i="8"/>
  <c r="F139" i="8"/>
  <c r="F131" i="8"/>
  <c r="F156" i="8"/>
  <c r="F145" i="4"/>
  <c r="F134" i="8"/>
  <c r="F126" i="4"/>
  <c r="F204" i="8"/>
  <c r="F196" i="4"/>
  <c r="F188" i="8"/>
  <c r="F180" i="4"/>
  <c r="F171" i="8"/>
  <c r="F163" i="4"/>
  <c r="F144" i="8"/>
  <c r="F125" i="4"/>
  <c r="F199" i="8"/>
  <c r="F187" i="4"/>
  <c r="F179" i="8"/>
  <c r="F162" i="4"/>
  <c r="F154" i="8"/>
  <c r="F143" i="4"/>
  <c r="F136" i="8"/>
  <c r="F128" i="4"/>
  <c r="F117" i="8"/>
  <c r="F37" i="8"/>
  <c r="F29" i="4"/>
  <c r="F18" i="8"/>
  <c r="F105" i="8"/>
  <c r="F81" i="4"/>
  <c r="F56" i="8"/>
  <c r="F48" i="4"/>
  <c r="F40" i="8"/>
  <c r="F32" i="4"/>
  <c r="F25" i="8"/>
  <c r="F17" i="4"/>
  <c r="F96" i="4"/>
  <c r="F84" i="8"/>
  <c r="F73" i="4"/>
  <c r="F55" i="4"/>
  <c r="F24" i="8"/>
  <c r="F76" i="8"/>
  <c r="F65" i="4"/>
  <c r="F46" i="4"/>
  <c r="F38" i="8"/>
  <c r="F27" i="4"/>
  <c r="H17" i="10"/>
  <c r="H217" i="10"/>
  <c r="H18" i="10"/>
  <c r="H29" i="10"/>
  <c r="H147" i="10"/>
  <c r="H272" i="10"/>
  <c r="H290" i="10"/>
  <c r="H275" i="10"/>
  <c r="H447" i="10"/>
  <c r="H360" i="10"/>
  <c r="H75" i="10"/>
  <c r="H127" i="10"/>
  <c r="H318" i="10"/>
  <c r="AP2" i="9"/>
  <c r="K2" i="9"/>
  <c r="L2" i="9" s="1"/>
  <c r="M2" i="9" s="1"/>
  <c r="N2" i="9" s="1"/>
  <c r="O2" i="9" s="1"/>
  <c r="P2" i="9" s="1"/>
  <c r="Q2" i="9" s="1"/>
  <c r="R2" i="9" s="1"/>
  <c r="S2" i="9" s="1"/>
  <c r="T2" i="9" s="1"/>
  <c r="U2" i="9" s="1"/>
  <c r="V2" i="9" s="1"/>
  <c r="W2" i="9" s="1"/>
  <c r="X2" i="9" s="1"/>
  <c r="Y2" i="9" s="1"/>
  <c r="Z2" i="9" s="1"/>
  <c r="AA2" i="9" s="1"/>
  <c r="AB2" i="9" s="1"/>
  <c r="AC2" i="9" s="1"/>
  <c r="AD2" i="9" s="1"/>
  <c r="AE2" i="9" s="1"/>
  <c r="AF2" i="9" s="1"/>
  <c r="AG2" i="9" s="1"/>
  <c r="AH2" i="9" s="1"/>
  <c r="AI2" i="9" s="1"/>
  <c r="AJ2" i="9" s="1"/>
  <c r="AK2" i="9" s="1"/>
  <c r="AL2" i="9" s="1"/>
  <c r="AM2" i="9" s="1"/>
  <c r="AN2" i="9" s="1"/>
  <c r="H2" i="6"/>
  <c r="G8" i="6"/>
  <c r="G12" i="6"/>
  <c r="G16" i="6"/>
  <c r="G20" i="6"/>
  <c r="G24" i="6"/>
  <c r="G28" i="6"/>
  <c r="G32" i="6"/>
  <c r="G36" i="6"/>
  <c r="G40" i="6"/>
  <c r="G44" i="6"/>
  <c r="G48" i="6"/>
  <c r="G52" i="6"/>
  <c r="G56" i="6"/>
  <c r="G60" i="6"/>
  <c r="G64" i="6"/>
  <c r="G68" i="6"/>
  <c r="G72" i="6"/>
  <c r="G76" i="6"/>
  <c r="G80" i="6"/>
  <c r="G84" i="6"/>
  <c r="G88" i="6"/>
  <c r="G92" i="6"/>
  <c r="G96" i="6"/>
  <c r="G100" i="6"/>
  <c r="G104" i="6"/>
  <c r="G108" i="6"/>
  <c r="G112" i="6"/>
  <c r="G116" i="6"/>
  <c r="G120" i="6"/>
  <c r="G124" i="6"/>
  <c r="G128" i="6"/>
  <c r="G132" i="6"/>
  <c r="G136" i="6"/>
  <c r="G140" i="6"/>
  <c r="G144" i="6"/>
  <c r="G148" i="6"/>
  <c r="G152" i="6"/>
  <c r="G156" i="6"/>
  <c r="G160" i="6"/>
  <c r="G164" i="6"/>
  <c r="G168" i="6"/>
  <c r="G172" i="6"/>
  <c r="G176" i="6"/>
  <c r="G180" i="6"/>
  <c r="G184" i="6"/>
  <c r="G188" i="6"/>
  <c r="G192" i="6"/>
  <c r="G196" i="6"/>
  <c r="G200" i="6"/>
  <c r="G204" i="6"/>
  <c r="G208" i="6"/>
  <c r="G212" i="6"/>
  <c r="G216" i="6"/>
  <c r="G220" i="6"/>
  <c r="G224" i="6"/>
  <c r="G228" i="6"/>
  <c r="G232" i="6"/>
  <c r="G236" i="6"/>
  <c r="G240" i="6"/>
  <c r="G244" i="6"/>
  <c r="G248" i="6"/>
  <c r="G252" i="6"/>
  <c r="G256" i="6"/>
  <c r="G260" i="6"/>
  <c r="G264" i="6"/>
  <c r="G268" i="6"/>
  <c r="G272" i="6"/>
  <c r="G276" i="6"/>
  <c r="G280" i="6"/>
  <c r="G284" i="6"/>
  <c r="G288" i="6"/>
  <c r="G292" i="6"/>
  <c r="G296" i="6"/>
  <c r="G300" i="6"/>
  <c r="G304" i="6"/>
  <c r="G308" i="6"/>
  <c r="G312" i="6"/>
  <c r="G316" i="6"/>
  <c r="G320" i="6"/>
  <c r="G324" i="6"/>
  <c r="G328" i="6"/>
  <c r="G332" i="6"/>
  <c r="G336" i="6"/>
  <c r="G340" i="6"/>
  <c r="G344" i="6"/>
  <c r="G348" i="6"/>
  <c r="G352" i="6"/>
  <c r="G356" i="6"/>
  <c r="G360" i="6"/>
  <c r="G364" i="6"/>
  <c r="G368" i="6"/>
  <c r="G372" i="6"/>
  <c r="G376" i="6"/>
  <c r="G380" i="6"/>
  <c r="G384" i="6"/>
  <c r="G388" i="6"/>
  <c r="G392" i="6"/>
  <c r="G396" i="6"/>
  <c r="G400" i="6"/>
  <c r="G404" i="6"/>
  <c r="G408" i="6"/>
  <c r="G412" i="6"/>
  <c r="G416" i="6"/>
  <c r="G420" i="6"/>
  <c r="G424" i="6"/>
  <c r="G428" i="6"/>
  <c r="G432" i="6"/>
  <c r="G436" i="6"/>
  <c r="G440" i="6"/>
  <c r="G444" i="6"/>
  <c r="G448" i="6"/>
  <c r="G452" i="6"/>
  <c r="G456" i="6"/>
  <c r="G460" i="6"/>
  <c r="G464" i="6"/>
  <c r="G468" i="6"/>
  <c r="G472" i="6"/>
  <c r="G476" i="6"/>
  <c r="G480" i="6"/>
  <c r="G484" i="6"/>
  <c r="G488" i="6"/>
  <c r="G492" i="6"/>
  <c r="G496" i="6"/>
  <c r="G500" i="6"/>
  <c r="G5" i="6"/>
  <c r="G6" i="6"/>
  <c r="G10" i="6"/>
  <c r="G14" i="6"/>
  <c r="G18" i="6"/>
  <c r="G22" i="6"/>
  <c r="G26" i="6"/>
  <c r="G30" i="6"/>
  <c r="G34" i="6"/>
  <c r="G38" i="6"/>
  <c r="G42" i="6"/>
  <c r="G46" i="6"/>
  <c r="G50" i="6"/>
  <c r="G54" i="6"/>
  <c r="G58" i="6"/>
  <c r="G62" i="6"/>
  <c r="G66" i="6"/>
  <c r="G70" i="6"/>
  <c r="G74" i="6"/>
  <c r="G78" i="6"/>
  <c r="G82" i="6"/>
  <c r="G86" i="6"/>
  <c r="G90" i="6"/>
  <c r="G94" i="6"/>
  <c r="G98" i="6"/>
  <c r="G102" i="6"/>
  <c r="G106" i="6"/>
  <c r="G110" i="6"/>
  <c r="G114" i="6"/>
  <c r="G118" i="6"/>
  <c r="G122" i="6"/>
  <c r="G126" i="6"/>
  <c r="G130" i="6"/>
  <c r="G134" i="6"/>
  <c r="G138" i="6"/>
  <c r="G142" i="6"/>
  <c r="G146" i="6"/>
  <c r="G150" i="6"/>
  <c r="G154" i="6"/>
  <c r="G158" i="6"/>
  <c r="G162" i="6"/>
  <c r="G166" i="6"/>
  <c r="G170" i="6"/>
  <c r="G174" i="6"/>
  <c r="G178" i="6"/>
  <c r="G182" i="6"/>
  <c r="G186" i="6"/>
  <c r="G190" i="6"/>
  <c r="G194" i="6"/>
  <c r="G198" i="6"/>
  <c r="G202" i="6"/>
  <c r="G206" i="6"/>
  <c r="G210" i="6"/>
  <c r="G214" i="6"/>
  <c r="G218" i="6"/>
  <c r="G222" i="6"/>
  <c r="G226" i="6"/>
  <c r="G230" i="6"/>
  <c r="G234" i="6"/>
  <c r="G238" i="6"/>
  <c r="G242" i="6"/>
  <c r="G246" i="6"/>
  <c r="G250" i="6"/>
  <c r="G254" i="6"/>
  <c r="G258" i="6"/>
  <c r="G262" i="6"/>
  <c r="G266" i="6"/>
  <c r="G270" i="6"/>
  <c r="G274" i="6"/>
  <c r="G278" i="6"/>
  <c r="G282" i="6"/>
  <c r="G286" i="6"/>
  <c r="G290" i="6"/>
  <c r="G294" i="6"/>
  <c r="G298" i="6"/>
  <c r="G302" i="6"/>
  <c r="G306" i="6"/>
  <c r="G310" i="6"/>
  <c r="G314" i="6"/>
  <c r="G318" i="6"/>
  <c r="G322" i="6"/>
  <c r="G326" i="6"/>
  <c r="G330" i="6"/>
  <c r="G334" i="6"/>
  <c r="G338" i="6"/>
  <c r="G342" i="6"/>
  <c r="G346" i="6"/>
  <c r="G350" i="6"/>
  <c r="G354" i="6"/>
  <c r="G358" i="6"/>
  <c r="G362" i="6"/>
  <c r="G366" i="6"/>
  <c r="G370" i="6"/>
  <c r="G374" i="6"/>
  <c r="G378" i="6"/>
  <c r="G382" i="6"/>
  <c r="G386" i="6"/>
  <c r="G390" i="6"/>
  <c r="G394" i="6"/>
  <c r="G398" i="6"/>
  <c r="G402" i="6"/>
  <c r="G406" i="6"/>
  <c r="G410" i="6"/>
  <c r="G414" i="6"/>
  <c r="G418" i="6"/>
  <c r="G422" i="6"/>
  <c r="G426" i="6"/>
  <c r="G430" i="6"/>
  <c r="G434" i="6"/>
  <c r="G438" i="6"/>
  <c r="G442" i="6"/>
  <c r="G446" i="6"/>
  <c r="G450" i="6"/>
  <c r="G454" i="6"/>
  <c r="G458" i="6"/>
  <c r="G462" i="6"/>
  <c r="G466" i="6"/>
  <c r="G470" i="6"/>
  <c r="G474" i="6"/>
  <c r="G478" i="6"/>
  <c r="G482" i="6"/>
  <c r="G486" i="6"/>
  <c r="G490" i="6"/>
  <c r="G494" i="6"/>
  <c r="G498" i="6"/>
  <c r="G9" i="6"/>
  <c r="G17" i="6"/>
  <c r="G25" i="6"/>
  <c r="G33" i="6"/>
  <c r="G41" i="6"/>
  <c r="G49" i="6"/>
  <c r="G57" i="6"/>
  <c r="G65" i="6"/>
  <c r="G73" i="6"/>
  <c r="G81" i="6"/>
  <c r="G89" i="6"/>
  <c r="G97" i="6"/>
  <c r="G105" i="6"/>
  <c r="G113" i="6"/>
  <c r="G121" i="6"/>
  <c r="G129" i="6"/>
  <c r="G137" i="6"/>
  <c r="G145" i="6"/>
  <c r="G153" i="6"/>
  <c r="G161" i="6"/>
  <c r="G169" i="6"/>
  <c r="G177" i="6"/>
  <c r="G185" i="6"/>
  <c r="G193" i="6"/>
  <c r="G201" i="6"/>
  <c r="G209" i="6"/>
  <c r="G217" i="6"/>
  <c r="G225" i="6"/>
  <c r="G233" i="6"/>
  <c r="G241" i="6"/>
  <c r="G249" i="6"/>
  <c r="G257" i="6"/>
  <c r="G265" i="6"/>
  <c r="G273" i="6"/>
  <c r="G281" i="6"/>
  <c r="G289" i="6"/>
  <c r="G297" i="6"/>
  <c r="G305" i="6"/>
  <c r="G313" i="6"/>
  <c r="G321" i="6"/>
  <c r="G329" i="6"/>
  <c r="G337" i="6"/>
  <c r="G345" i="6"/>
  <c r="G353" i="6"/>
  <c r="G361" i="6"/>
  <c r="G369" i="6"/>
  <c r="G377" i="6"/>
  <c r="G385" i="6"/>
  <c r="G393" i="6"/>
  <c r="G401" i="6"/>
  <c r="G409" i="6"/>
  <c r="G417" i="6"/>
  <c r="G425" i="6"/>
  <c r="G433" i="6"/>
  <c r="G441" i="6"/>
  <c r="G449" i="6"/>
  <c r="G457" i="6"/>
  <c r="G465" i="6"/>
  <c r="G473" i="6"/>
  <c r="G481" i="6"/>
  <c r="G489" i="6"/>
  <c r="G497" i="6"/>
  <c r="G11" i="6"/>
  <c r="G19" i="6"/>
  <c r="G27" i="6"/>
  <c r="G35" i="6"/>
  <c r="G43" i="6"/>
  <c r="G51" i="6"/>
  <c r="G59" i="6"/>
  <c r="G67" i="6"/>
  <c r="G75" i="6"/>
  <c r="G83" i="6"/>
  <c r="G91" i="6"/>
  <c r="G99" i="6"/>
  <c r="G107" i="6"/>
  <c r="G115" i="6"/>
  <c r="G123" i="6"/>
  <c r="G131" i="6"/>
  <c r="G139" i="6"/>
  <c r="G147" i="6"/>
  <c r="G155" i="6"/>
  <c r="G163" i="6"/>
  <c r="G171" i="6"/>
  <c r="G179" i="6"/>
  <c r="G187" i="6"/>
  <c r="G195" i="6"/>
  <c r="G203" i="6"/>
  <c r="G211" i="6"/>
  <c r="G219" i="6"/>
  <c r="G227" i="6"/>
  <c r="G235" i="6"/>
  <c r="G243" i="6"/>
  <c r="G251" i="6"/>
  <c r="G259" i="6"/>
  <c r="G267" i="6"/>
  <c r="G275" i="6"/>
  <c r="G283" i="6"/>
  <c r="G291" i="6"/>
  <c r="G299" i="6"/>
  <c r="G307" i="6"/>
  <c r="G315" i="6"/>
  <c r="G323" i="6"/>
  <c r="G331" i="6"/>
  <c r="G339" i="6"/>
  <c r="G347" i="6"/>
  <c r="G355" i="6"/>
  <c r="G363" i="6"/>
  <c r="G371" i="6"/>
  <c r="G379" i="6"/>
  <c r="G387" i="6"/>
  <c r="G395" i="6"/>
  <c r="G403" i="6"/>
  <c r="G411" i="6"/>
  <c r="G419" i="6"/>
  <c r="G427" i="6"/>
  <c r="G435" i="6"/>
  <c r="G443" i="6"/>
  <c r="G451" i="6"/>
  <c r="G459" i="6"/>
  <c r="G467" i="6"/>
  <c r="G475" i="6"/>
  <c r="G483" i="6"/>
  <c r="G491" i="6"/>
  <c r="G499" i="6"/>
  <c r="G13" i="6"/>
  <c r="G21" i="6"/>
  <c r="G29" i="6"/>
  <c r="G37" i="6"/>
  <c r="G45" i="6"/>
  <c r="G53" i="6"/>
  <c r="G61" i="6"/>
  <c r="G69" i="6"/>
  <c r="G77" i="6"/>
  <c r="G85" i="6"/>
  <c r="G93" i="6"/>
  <c r="G101" i="6"/>
  <c r="G109" i="6"/>
  <c r="G117" i="6"/>
  <c r="G125" i="6"/>
  <c r="G133" i="6"/>
  <c r="G141" i="6"/>
  <c r="G149" i="6"/>
  <c r="G157" i="6"/>
  <c r="G165" i="6"/>
  <c r="G173" i="6"/>
  <c r="G181" i="6"/>
  <c r="G189" i="6"/>
  <c r="G197" i="6"/>
  <c r="G205" i="6"/>
  <c r="G213" i="6"/>
  <c r="G221" i="6"/>
  <c r="G229" i="6"/>
  <c r="G237" i="6"/>
  <c r="G245" i="6"/>
  <c r="G253" i="6"/>
  <c r="G261" i="6"/>
  <c r="G269" i="6"/>
  <c r="G277" i="6"/>
  <c r="G285" i="6"/>
  <c r="G293" i="6"/>
  <c r="G301" i="6"/>
  <c r="G309" i="6"/>
  <c r="G317" i="6"/>
  <c r="G325" i="6"/>
  <c r="G333" i="6"/>
  <c r="G341" i="6"/>
  <c r="G349" i="6"/>
  <c r="G357" i="6"/>
  <c r="G365" i="6"/>
  <c r="G373" i="6"/>
  <c r="G381" i="6"/>
  <c r="G389" i="6"/>
  <c r="G397" i="6"/>
  <c r="G405" i="6"/>
  <c r="G413" i="6"/>
  <c r="G421" i="6"/>
  <c r="G429" i="6"/>
  <c r="G437" i="6"/>
  <c r="G445" i="6"/>
  <c r="G453" i="6"/>
  <c r="G461" i="6"/>
  <c r="G469" i="6"/>
  <c r="G477" i="6"/>
  <c r="G485" i="6"/>
  <c r="G493" i="6"/>
  <c r="G7" i="6"/>
  <c r="G15" i="6"/>
  <c r="G23" i="6"/>
  <c r="G31" i="6"/>
  <c r="G39" i="6"/>
  <c r="G47" i="6"/>
  <c r="G55" i="6"/>
  <c r="G63" i="6"/>
  <c r="G71" i="6"/>
  <c r="G79" i="6"/>
  <c r="G87" i="6"/>
  <c r="G95" i="6"/>
  <c r="G103" i="6"/>
  <c r="G111" i="6"/>
  <c r="G119" i="6"/>
  <c r="G127" i="6"/>
  <c r="G135" i="6"/>
  <c r="G143" i="6"/>
  <c r="G151" i="6"/>
  <c r="G159" i="6"/>
  <c r="G167" i="6"/>
  <c r="G175" i="6"/>
  <c r="G183" i="6"/>
  <c r="G191" i="6"/>
  <c r="G199" i="6"/>
  <c r="G207" i="6"/>
  <c r="G215" i="6"/>
  <c r="G223" i="6"/>
  <c r="G231" i="6"/>
  <c r="G239" i="6"/>
  <c r="G247" i="6"/>
  <c r="G255" i="6"/>
  <c r="G263" i="6"/>
  <c r="G271" i="6"/>
  <c r="G279" i="6"/>
  <c r="G287" i="6"/>
  <c r="G295" i="6"/>
  <c r="G303" i="6"/>
  <c r="G311" i="6"/>
  <c r="G319" i="6"/>
  <c r="G327" i="6"/>
  <c r="G335" i="6"/>
  <c r="G343" i="6"/>
  <c r="G351" i="6"/>
  <c r="G359" i="6"/>
  <c r="G367" i="6"/>
  <c r="G375" i="6"/>
  <c r="G383" i="6"/>
  <c r="G391" i="6"/>
  <c r="G399" i="6"/>
  <c r="G407" i="6"/>
  <c r="G415" i="6"/>
  <c r="G423" i="6"/>
  <c r="G431" i="6"/>
  <c r="G439" i="6"/>
  <c r="G447" i="6"/>
  <c r="G455" i="6"/>
  <c r="G463" i="6"/>
  <c r="G471" i="6"/>
  <c r="G479" i="6"/>
  <c r="G487" i="6"/>
  <c r="G495" i="6"/>
  <c r="A7" i="1"/>
  <c r="A8" i="5"/>
  <c r="H47" i="10" l="1"/>
  <c r="H334" i="10"/>
  <c r="H422" i="10"/>
  <c r="H194" i="10"/>
  <c r="H319" i="10"/>
  <c r="H446" i="10"/>
  <c r="H58" i="10"/>
  <c r="H455" i="10"/>
  <c r="H205" i="10"/>
  <c r="H92" i="10"/>
  <c r="H444" i="10"/>
  <c r="H234" i="10"/>
  <c r="H246" i="10"/>
  <c r="H299" i="10"/>
  <c r="H410" i="10"/>
  <c r="H216" i="10"/>
  <c r="H435" i="10"/>
  <c r="H466" i="10"/>
  <c r="H320" i="10"/>
  <c r="H57" i="10"/>
  <c r="H218" i="10"/>
  <c r="H79" i="10"/>
  <c r="H342" i="10"/>
  <c r="H427" i="10"/>
  <c r="H155" i="10"/>
  <c r="H404" i="10"/>
  <c r="H252" i="10"/>
  <c r="H295" i="10"/>
  <c r="H480" i="10"/>
  <c r="H337" i="10"/>
  <c r="H87" i="10"/>
  <c r="H102" i="10"/>
  <c r="H170" i="10"/>
  <c r="H346" i="10"/>
  <c r="H254" i="10"/>
  <c r="H202" i="10"/>
  <c r="H362" i="10"/>
  <c r="H270" i="10"/>
  <c r="H95" i="10"/>
  <c r="H230" i="10"/>
  <c r="H310" i="10"/>
  <c r="H406" i="10"/>
  <c r="H486" i="10"/>
  <c r="H283" i="10"/>
  <c r="H411" i="10"/>
  <c r="H162" i="10"/>
  <c r="H328" i="10"/>
  <c r="H394" i="10"/>
  <c r="H91" i="10"/>
  <c r="H303" i="10"/>
  <c r="H431" i="10"/>
  <c r="H199" i="10"/>
  <c r="H372" i="10"/>
  <c r="H430" i="10"/>
  <c r="H243" i="10"/>
  <c r="H419" i="10"/>
  <c r="H236" i="10"/>
  <c r="H40" i="10"/>
  <c r="H274" i="10"/>
  <c r="H450" i="10"/>
  <c r="H263" i="10"/>
  <c r="H439" i="10"/>
  <c r="H256" i="10"/>
  <c r="H288" i="10"/>
  <c r="H464" i="10"/>
  <c r="H361" i="10"/>
  <c r="H433" i="10"/>
  <c r="H148" i="10"/>
  <c r="H49" i="10"/>
  <c r="H30" i="10"/>
  <c r="H253" i="10"/>
  <c r="H348" i="10"/>
  <c r="H192" i="10"/>
  <c r="H165" i="10"/>
  <c r="H250" i="10"/>
  <c r="H175" i="10"/>
  <c r="H350" i="10"/>
  <c r="H266" i="10"/>
  <c r="H206" i="10"/>
  <c r="H366" i="10"/>
  <c r="H159" i="10"/>
  <c r="H278" i="10"/>
  <c r="H358" i="10"/>
  <c r="H438" i="10"/>
  <c r="H219" i="10"/>
  <c r="H347" i="10"/>
  <c r="H475" i="10"/>
  <c r="H244" i="10"/>
  <c r="H456" i="10"/>
  <c r="H458" i="10"/>
  <c r="H239" i="10"/>
  <c r="H367" i="10"/>
  <c r="H495" i="10"/>
  <c r="H264" i="10"/>
  <c r="H500" i="10"/>
  <c r="H43" i="10"/>
  <c r="H339" i="10"/>
  <c r="H499" i="10"/>
  <c r="H344" i="10"/>
  <c r="H186" i="10"/>
  <c r="H354" i="10"/>
  <c r="H123" i="10"/>
  <c r="H359" i="10"/>
  <c r="H119" i="10"/>
  <c r="H388" i="10"/>
  <c r="H384" i="10"/>
  <c r="H96" i="10"/>
  <c r="H21" i="10"/>
  <c r="H213" i="10"/>
  <c r="H441" i="10"/>
  <c r="H131" i="10"/>
  <c r="H176" i="10"/>
  <c r="H117" i="10"/>
  <c r="H83" i="10"/>
  <c r="H36" i="10"/>
  <c r="H321" i="10"/>
  <c r="H174" i="10"/>
  <c r="H54" i="10"/>
  <c r="H229" i="10"/>
  <c r="H501" i="10"/>
  <c r="H401" i="10"/>
  <c r="H101" i="10"/>
  <c r="H461" i="10"/>
  <c r="H449" i="10"/>
  <c r="H345" i="10"/>
  <c r="H89" i="10"/>
  <c r="H184" i="10"/>
  <c r="H132" i="10"/>
  <c r="H68" i="10"/>
  <c r="H492" i="10"/>
  <c r="H428" i="10"/>
  <c r="H364" i="10"/>
  <c r="H300" i="10"/>
  <c r="H78" i="10"/>
  <c r="H357" i="10"/>
  <c r="H373" i="10"/>
  <c r="H369" i="10"/>
  <c r="H173" i="10"/>
  <c r="H109" i="10"/>
  <c r="H33" i="10"/>
  <c r="H381" i="10"/>
  <c r="H417" i="10"/>
  <c r="H329" i="10"/>
  <c r="H73" i="10"/>
  <c r="H124" i="10"/>
  <c r="H60" i="10"/>
  <c r="H115" i="10"/>
  <c r="H182" i="10"/>
  <c r="H150" i="10"/>
  <c r="H55" i="10"/>
  <c r="H189" i="10"/>
  <c r="H69" i="10"/>
  <c r="H429" i="10"/>
  <c r="H497" i="10"/>
  <c r="H377" i="10"/>
  <c r="H121" i="10"/>
  <c r="H180" i="10"/>
  <c r="H116" i="10"/>
  <c r="H51" i="10"/>
  <c r="H118" i="10"/>
  <c r="H22" i="10"/>
  <c r="H421" i="10"/>
  <c r="H305" i="10"/>
  <c r="H129" i="10"/>
  <c r="H65" i="10"/>
  <c r="H413" i="10"/>
  <c r="H481" i="10"/>
  <c r="H425" i="10"/>
  <c r="H169" i="10"/>
  <c r="H140" i="10"/>
  <c r="H76" i="10"/>
  <c r="H496" i="10"/>
  <c r="H432" i="10"/>
  <c r="H368" i="10"/>
  <c r="H304" i="10"/>
  <c r="H452" i="10"/>
  <c r="H324" i="10"/>
  <c r="H240" i="10"/>
  <c r="H151" i="10"/>
  <c r="H471" i="10"/>
  <c r="H407" i="10"/>
  <c r="H343" i="10"/>
  <c r="H279" i="10"/>
  <c r="H215" i="10"/>
  <c r="H498" i="10"/>
  <c r="H434" i="10"/>
  <c r="H370" i="10"/>
  <c r="H306" i="10"/>
  <c r="H242" i="10"/>
  <c r="H154" i="10"/>
  <c r="H26" i="10"/>
  <c r="H408" i="10"/>
  <c r="H284" i="10"/>
  <c r="H220" i="10"/>
  <c r="H114" i="10"/>
  <c r="H451" i="10"/>
  <c r="H387" i="10"/>
  <c r="H323" i="10"/>
  <c r="H259" i="10"/>
  <c r="H171" i="10"/>
  <c r="H478" i="10"/>
  <c r="H190" i="10"/>
  <c r="H142" i="10"/>
  <c r="H309" i="10"/>
  <c r="H34" i="10"/>
  <c r="H81" i="10"/>
  <c r="H333" i="10"/>
  <c r="H409" i="10"/>
  <c r="H25" i="10"/>
  <c r="H164" i="10"/>
  <c r="H88" i="10"/>
  <c r="H476" i="10"/>
  <c r="H396" i="10"/>
  <c r="H316" i="10"/>
  <c r="H163" i="10"/>
  <c r="H437" i="10"/>
  <c r="H161" i="10"/>
  <c r="H53" i="10"/>
  <c r="H445" i="10"/>
  <c r="H289" i="10"/>
  <c r="H201" i="10"/>
  <c r="H144" i="10"/>
  <c r="H48" i="10"/>
  <c r="H453" i="10"/>
  <c r="H485" i="10"/>
  <c r="H66" i="10"/>
  <c r="H133" i="10"/>
  <c r="H493" i="10"/>
  <c r="H385" i="10"/>
  <c r="H249" i="10"/>
  <c r="H188" i="10"/>
  <c r="H104" i="10"/>
  <c r="H261" i="10"/>
  <c r="H166" i="10"/>
  <c r="H39" i="10"/>
  <c r="H149" i="10"/>
  <c r="H77" i="10"/>
  <c r="H349" i="10"/>
  <c r="H209" i="10"/>
  <c r="H233" i="10"/>
  <c r="H128" i="10"/>
  <c r="H44" i="10"/>
  <c r="H448" i="10"/>
  <c r="H352" i="10"/>
  <c r="H356" i="10"/>
  <c r="H224" i="10"/>
  <c r="H71" i="10"/>
  <c r="H423" i="10"/>
  <c r="H327" i="10"/>
  <c r="H247" i="10"/>
  <c r="H59" i="10"/>
  <c r="H418" i="10"/>
  <c r="H338" i="10"/>
  <c r="H258" i="10"/>
  <c r="H122" i="10"/>
  <c r="H472" i="10"/>
  <c r="H312" i="10"/>
  <c r="H204" i="10"/>
  <c r="H483" i="10"/>
  <c r="H403" i="10"/>
  <c r="H307" i="10"/>
  <c r="H227" i="10"/>
  <c r="H494" i="10"/>
  <c r="H414" i="10"/>
  <c r="H468" i="10"/>
  <c r="H340" i="10"/>
  <c r="H248" i="10"/>
  <c r="H167" i="10"/>
  <c r="H479" i="10"/>
  <c r="H415" i="10"/>
  <c r="H351" i="10"/>
  <c r="H287" i="10"/>
  <c r="H223" i="10"/>
  <c r="H27" i="10"/>
  <c r="H442" i="10"/>
  <c r="H378" i="10"/>
  <c r="H424" i="10"/>
  <c r="H296" i="10"/>
  <c r="H228" i="10"/>
  <c r="H130" i="10"/>
  <c r="H459" i="10"/>
  <c r="H395" i="10"/>
  <c r="H331" i="10"/>
  <c r="H267" i="10"/>
  <c r="H203" i="10"/>
  <c r="H70" i="10"/>
  <c r="H277" i="10"/>
  <c r="H293" i="10"/>
  <c r="H273" i="10"/>
  <c r="H37" i="10"/>
  <c r="H269" i="10"/>
  <c r="H281" i="10"/>
  <c r="H200" i="10"/>
  <c r="H152" i="10"/>
  <c r="H56" i="10"/>
  <c r="H460" i="10"/>
  <c r="H380" i="10"/>
  <c r="H94" i="10"/>
  <c r="H341" i="10"/>
  <c r="H46" i="10"/>
  <c r="H237" i="10"/>
  <c r="H157" i="10"/>
  <c r="H45" i="10"/>
  <c r="H317" i="10"/>
  <c r="H457" i="10"/>
  <c r="H137" i="10"/>
  <c r="H112" i="10"/>
  <c r="H28" i="10"/>
  <c r="H99" i="10"/>
  <c r="H62" i="10"/>
  <c r="H465" i="10"/>
  <c r="H113" i="10"/>
  <c r="H365" i="10"/>
  <c r="H257" i="10"/>
  <c r="H185" i="10"/>
  <c r="H168" i="10"/>
  <c r="H84" i="10"/>
  <c r="H35" i="10"/>
  <c r="H195" i="10"/>
  <c r="H50" i="10"/>
  <c r="H141" i="10"/>
  <c r="H61" i="10"/>
  <c r="H285" i="10"/>
  <c r="H489" i="10"/>
  <c r="H105" i="10"/>
  <c r="H108" i="10"/>
  <c r="H32" i="10"/>
  <c r="H416" i="10"/>
  <c r="H336" i="10"/>
  <c r="H484" i="10"/>
  <c r="H292" i="10"/>
  <c r="H208" i="10"/>
  <c r="H487" i="10"/>
  <c r="H391" i="10"/>
  <c r="H311" i="10"/>
  <c r="H231" i="10"/>
  <c r="H482" i="10"/>
  <c r="H402" i="10"/>
  <c r="H322" i="10"/>
  <c r="H226" i="10"/>
  <c r="H90" i="10"/>
  <c r="H440" i="10"/>
  <c r="H268" i="10"/>
  <c r="H178" i="10"/>
  <c r="H467" i="10"/>
  <c r="H371" i="10"/>
  <c r="H291" i="10"/>
  <c r="H211" i="10"/>
  <c r="H462" i="10"/>
  <c r="H398" i="10"/>
  <c r="H436" i="10"/>
  <c r="H308" i="10"/>
  <c r="H232" i="10"/>
  <c r="H135" i="10"/>
  <c r="H463" i="10"/>
  <c r="H399" i="10"/>
  <c r="H335" i="10"/>
  <c r="H271" i="10"/>
  <c r="H207" i="10"/>
  <c r="H490" i="10"/>
  <c r="H426" i="10"/>
  <c r="H52" i="10"/>
  <c r="H392" i="10"/>
  <c r="H276" i="10"/>
  <c r="H212" i="10"/>
  <c r="H98" i="10"/>
  <c r="H443" i="10"/>
  <c r="H379" i="10"/>
  <c r="H315" i="10"/>
  <c r="H251" i="10"/>
  <c r="H139" i="10"/>
  <c r="H454" i="10"/>
  <c r="H390" i="10"/>
  <c r="H326" i="10"/>
  <c r="H262" i="10"/>
  <c r="H191" i="10"/>
  <c r="H63" i="10"/>
  <c r="H302" i="10"/>
  <c r="H143" i="10"/>
  <c r="H298" i="10"/>
  <c r="H138" i="10"/>
  <c r="H286" i="10"/>
  <c r="H111" i="10"/>
  <c r="H282" i="10"/>
  <c r="H106" i="10"/>
  <c r="H325" i="10"/>
  <c r="H67" i="10"/>
  <c r="H23" i="10"/>
  <c r="H145" i="10"/>
  <c r="H397" i="10"/>
  <c r="H473" i="10"/>
  <c r="H153" i="10"/>
  <c r="H172" i="10"/>
  <c r="H100" i="10"/>
  <c r="H24" i="10"/>
  <c r="H412" i="10"/>
  <c r="H332" i="10"/>
  <c r="H389" i="10"/>
  <c r="H110" i="10"/>
  <c r="H82" i="10"/>
  <c r="H181" i="10"/>
  <c r="H93" i="10"/>
  <c r="H241" i="10"/>
  <c r="H97" i="10"/>
  <c r="H265" i="10"/>
  <c r="H156" i="10"/>
  <c r="H80" i="10"/>
  <c r="H198" i="10"/>
  <c r="H126" i="10"/>
  <c r="H86" i="10"/>
  <c r="H177" i="10"/>
  <c r="H225" i="10"/>
  <c r="H221" i="10"/>
  <c r="H313" i="10"/>
  <c r="H196" i="10"/>
  <c r="H136" i="10"/>
  <c r="H134" i="10"/>
  <c r="H469" i="10"/>
  <c r="H245" i="10"/>
  <c r="H193" i="10"/>
  <c r="H85" i="10"/>
  <c r="H477" i="10"/>
  <c r="H353" i="10"/>
  <c r="H297" i="10"/>
  <c r="H160" i="10"/>
  <c r="H64" i="10"/>
  <c r="H42" i="10"/>
  <c r="H314" i="10"/>
  <c r="H222" i="10"/>
  <c r="H74" i="10"/>
  <c r="H330" i="10"/>
  <c r="H238" i="10"/>
  <c r="H31" i="10"/>
  <c r="H214" i="10"/>
  <c r="H294" i="10"/>
  <c r="H374" i="10"/>
  <c r="H470" i="10"/>
  <c r="H235" i="10"/>
  <c r="H363" i="10"/>
  <c r="H491" i="10"/>
  <c r="H260" i="10"/>
  <c r="H488" i="10"/>
  <c r="H474" i="10"/>
  <c r="H255" i="10"/>
  <c r="H383" i="10"/>
  <c r="H103" i="10"/>
  <c r="H280" i="10"/>
  <c r="H382" i="10"/>
  <c r="H107" i="10"/>
  <c r="H355" i="10"/>
  <c r="H146" i="10"/>
  <c r="H376" i="10"/>
  <c r="H210" i="10"/>
  <c r="H386" i="10"/>
  <c r="H187" i="10"/>
  <c r="H375" i="10"/>
  <c r="H183" i="10"/>
  <c r="H420" i="10"/>
  <c r="H400" i="10"/>
  <c r="H41" i="10"/>
  <c r="H125" i="10"/>
  <c r="H72" i="10"/>
  <c r="H301" i="10"/>
  <c r="H405" i="10"/>
  <c r="H393" i="10"/>
  <c r="H197" i="10"/>
  <c r="H179" i="10"/>
  <c r="H120" i="10"/>
  <c r="H158" i="10"/>
  <c r="AN2" i="6"/>
  <c r="AM409" i="6"/>
  <c r="AM405" i="6"/>
  <c r="AM401" i="6"/>
  <c r="AM393" i="6"/>
  <c r="AM385" i="6"/>
  <c r="AM377" i="6"/>
  <c r="AM369" i="6"/>
  <c r="AM361" i="6"/>
  <c r="AM397" i="6"/>
  <c r="AM389" i="6"/>
  <c r="AM381" i="6"/>
  <c r="AM373" i="6"/>
  <c r="AM365" i="6"/>
  <c r="AM357" i="6"/>
  <c r="AM349" i="6"/>
  <c r="AM341" i="6"/>
  <c r="AM333" i="6"/>
  <c r="AM325" i="6"/>
  <c r="AM317" i="6"/>
  <c r="AM353" i="6"/>
  <c r="AM345" i="6"/>
  <c r="AM337" i="6"/>
  <c r="AM329" i="6"/>
  <c r="AM321" i="6"/>
  <c r="AM313" i="6"/>
  <c r="AM305" i="6"/>
  <c r="AM297" i="6"/>
  <c r="AM289" i="6"/>
  <c r="AM281" i="6"/>
  <c r="AM273" i="6"/>
  <c r="AM309" i="6"/>
  <c r="AM301" i="6"/>
  <c r="AM293" i="6"/>
  <c r="AM285" i="6"/>
  <c r="AM277" i="6"/>
  <c r="AM269" i="6"/>
  <c r="AM261" i="6"/>
  <c r="AM253" i="6"/>
  <c r="AM245" i="6"/>
  <c r="AM237" i="6"/>
  <c r="AM229" i="6"/>
  <c r="AM221" i="6"/>
  <c r="AM265" i="6"/>
  <c r="AM257" i="6"/>
  <c r="AM249" i="6"/>
  <c r="AM241" i="6"/>
  <c r="AM225" i="6"/>
  <c r="AM233" i="6"/>
  <c r="AM217" i="6"/>
  <c r="AM209" i="6"/>
  <c r="AM201" i="6"/>
  <c r="AM193" i="6"/>
  <c r="AM185" i="6"/>
  <c r="AM177" i="6"/>
  <c r="AM169" i="6"/>
  <c r="AM161" i="6"/>
  <c r="AM153" i="6"/>
  <c r="AM145" i="6"/>
  <c r="AM137" i="6"/>
  <c r="AM213" i="6"/>
  <c r="AM205" i="6"/>
  <c r="AM197" i="6"/>
  <c r="AM189" i="6"/>
  <c r="AM181" i="6"/>
  <c r="AM173" i="6"/>
  <c r="AM165" i="6"/>
  <c r="AM157" i="6"/>
  <c r="AM149" i="6"/>
  <c r="AM141" i="6"/>
  <c r="AM133" i="6"/>
  <c r="AM129" i="6"/>
  <c r="AM121" i="6"/>
  <c r="AM113" i="6"/>
  <c r="AM105" i="6"/>
  <c r="AM97" i="6"/>
  <c r="AM89" i="6"/>
  <c r="AM81" i="6"/>
  <c r="AM73" i="6"/>
  <c r="AM65" i="6"/>
  <c r="AM57" i="6"/>
  <c r="AM53" i="6"/>
  <c r="AM45" i="6"/>
  <c r="AM125" i="6"/>
  <c r="AM117" i="6"/>
  <c r="AM109" i="6"/>
  <c r="AM101" i="6"/>
  <c r="AM93" i="6"/>
  <c r="AM85" i="6"/>
  <c r="AM77" i="6"/>
  <c r="AM69" i="6"/>
  <c r="AM61" i="6"/>
  <c r="AM49" i="6"/>
  <c r="AM41" i="6"/>
  <c r="AM37" i="6"/>
  <c r="AM29" i="6"/>
  <c r="AM21" i="6"/>
  <c r="AM13" i="6"/>
  <c r="AM5" i="6"/>
  <c r="AM493" i="6"/>
  <c r="AM485" i="6"/>
  <c r="AM477" i="6"/>
  <c r="AM469" i="6"/>
  <c r="AM461" i="6"/>
  <c r="AM453" i="6"/>
  <c r="AM445" i="6"/>
  <c r="AM437" i="6"/>
  <c r="AM429" i="6"/>
  <c r="AM421" i="6"/>
  <c r="AM413" i="6"/>
  <c r="AM33" i="6"/>
  <c r="AM25" i="6"/>
  <c r="AM17" i="6"/>
  <c r="AM9" i="6"/>
  <c r="AM497" i="6"/>
  <c r="AM489" i="6"/>
  <c r="AM481" i="6"/>
  <c r="AM473" i="6"/>
  <c r="AM465" i="6"/>
  <c r="AM457" i="6"/>
  <c r="AM449" i="6"/>
  <c r="AM441" i="6"/>
  <c r="AM433" i="6"/>
  <c r="AM425" i="6"/>
  <c r="AM417" i="6"/>
  <c r="AM408" i="6"/>
  <c r="AM400" i="6"/>
  <c r="AM392" i="6"/>
  <c r="AM384" i="6"/>
  <c r="AM376" i="6"/>
  <c r="AM368" i="6"/>
  <c r="AM360" i="6"/>
  <c r="AM352" i="6"/>
  <c r="AM404" i="6"/>
  <c r="AM396" i="6"/>
  <c r="AM388" i="6"/>
  <c r="AM380" i="6"/>
  <c r="AM372" i="6"/>
  <c r="AM364" i="6"/>
  <c r="AM356" i="6"/>
  <c r="AM348" i="6"/>
  <c r="AM344" i="6"/>
  <c r="AM336" i="6"/>
  <c r="AM328" i="6"/>
  <c r="AM320" i="6"/>
  <c r="AM312" i="6"/>
  <c r="AM304" i="6"/>
  <c r="AM296" i="6"/>
  <c r="AM288" i="6"/>
  <c r="AM280" i="6"/>
  <c r="AM272" i="6"/>
  <c r="AM264" i="6"/>
  <c r="AM256" i="6"/>
  <c r="AM248" i="6"/>
  <c r="AM240" i="6"/>
  <c r="AM232" i="6"/>
  <c r="AM224" i="6"/>
  <c r="AM216" i="6"/>
  <c r="AM208" i="6"/>
  <c r="AM200" i="6"/>
  <c r="AM192" i="6"/>
  <c r="AM184" i="6"/>
  <c r="AM176" i="6"/>
  <c r="AM168" i="6"/>
  <c r="AM340" i="6"/>
  <c r="AM332" i="6"/>
  <c r="AM324" i="6"/>
  <c r="AM316" i="6"/>
  <c r="AM308" i="6"/>
  <c r="AM300" i="6"/>
  <c r="AM292" i="6"/>
  <c r="AM284" i="6"/>
  <c r="AM276" i="6"/>
  <c r="AM268" i="6"/>
  <c r="AM260" i="6"/>
  <c r="AM252" i="6"/>
  <c r="AM244" i="6"/>
  <c r="AM236" i="6"/>
  <c r="AM228" i="6"/>
  <c r="AM220" i="6"/>
  <c r="AM212" i="6"/>
  <c r="AM204" i="6"/>
  <c r="AM196" i="6"/>
  <c r="AM188" i="6"/>
  <c r="AM180" i="6"/>
  <c r="AM172" i="6"/>
  <c r="AM164" i="6"/>
  <c r="AM156" i="6"/>
  <c r="AM148" i="6"/>
  <c r="AM140" i="6"/>
  <c r="AM132" i="6"/>
  <c r="AM124" i="6"/>
  <c r="AM116" i="6"/>
  <c r="AM108" i="6"/>
  <c r="AM100" i="6"/>
  <c r="AM92" i="6"/>
  <c r="AM84" i="6"/>
  <c r="AM76" i="6"/>
  <c r="AM68" i="6"/>
  <c r="AM60" i="6"/>
  <c r="AM52" i="6"/>
  <c r="AM44" i="6"/>
  <c r="AM36" i="6"/>
  <c r="AM28" i="6"/>
  <c r="AM20" i="6"/>
  <c r="AM12" i="6"/>
  <c r="AM498" i="6"/>
  <c r="AM490" i="6"/>
  <c r="AM482" i="6"/>
  <c r="AM474" i="6"/>
  <c r="AM466" i="6"/>
  <c r="AM458" i="6"/>
  <c r="AM450" i="6"/>
  <c r="AM160" i="6"/>
  <c r="AM152" i="6"/>
  <c r="AM144" i="6"/>
  <c r="AM136" i="6"/>
  <c r="AM128" i="6"/>
  <c r="AM120" i="6"/>
  <c r="AM112" i="6"/>
  <c r="AM104" i="6"/>
  <c r="AM96" i="6"/>
  <c r="AM88" i="6"/>
  <c r="AM80" i="6"/>
  <c r="AM72" i="6"/>
  <c r="AM64" i="6"/>
  <c r="AM56" i="6"/>
  <c r="AM48" i="6"/>
  <c r="AM40" i="6"/>
  <c r="AM32" i="6"/>
  <c r="AM24" i="6"/>
  <c r="AM16" i="6"/>
  <c r="AM8" i="6"/>
  <c r="AM494" i="6"/>
  <c r="AM486" i="6"/>
  <c r="AM478" i="6"/>
  <c r="AM470" i="6"/>
  <c r="AM462" i="6"/>
  <c r="AM454" i="6"/>
  <c r="AM446" i="6"/>
  <c r="AM438" i="6"/>
  <c r="AM430" i="6"/>
  <c r="AM422" i="6"/>
  <c r="AM414" i="6"/>
  <c r="AM407" i="6"/>
  <c r="AM399" i="6"/>
  <c r="AM391" i="6"/>
  <c r="AM383" i="6"/>
  <c r="AM375" i="6"/>
  <c r="AM367" i="6"/>
  <c r="AM359" i="6"/>
  <c r="AM351" i="6"/>
  <c r="AM343" i="6"/>
  <c r="AM335" i="6"/>
  <c r="AM327" i="6"/>
  <c r="AM319" i="6"/>
  <c r="AM311" i="6"/>
  <c r="AM303" i="6"/>
  <c r="AM295" i="6"/>
  <c r="AM442" i="6"/>
  <c r="AM434" i="6"/>
  <c r="AM426" i="6"/>
  <c r="AM418" i="6"/>
  <c r="AM410" i="6"/>
  <c r="AM403" i="6"/>
  <c r="AM395" i="6"/>
  <c r="AM387" i="6"/>
  <c r="AM379" i="6"/>
  <c r="AM371" i="6"/>
  <c r="AM363" i="6"/>
  <c r="AM355" i="6"/>
  <c r="AM347" i="6"/>
  <c r="AM339" i="6"/>
  <c r="AM331" i="6"/>
  <c r="AM323" i="6"/>
  <c r="AM315" i="6"/>
  <c r="AM307" i="6"/>
  <c r="AM299" i="6"/>
  <c r="AM291" i="6"/>
  <c r="AM283" i="6"/>
  <c r="AM275" i="6"/>
  <c r="AM267" i="6"/>
  <c r="AM259" i="6"/>
  <c r="AM251" i="6"/>
  <c r="AM243" i="6"/>
  <c r="AM235" i="6"/>
  <c r="AM227" i="6"/>
  <c r="AM219" i="6"/>
  <c r="AM211" i="6"/>
  <c r="AM203" i="6"/>
  <c r="AM195" i="6"/>
  <c r="AM187" i="6"/>
  <c r="AM179" i="6"/>
  <c r="AM171" i="6"/>
  <c r="AM163" i="6"/>
  <c r="AM155" i="6"/>
  <c r="AM147" i="6"/>
  <c r="AM139" i="6"/>
  <c r="AM131" i="6"/>
  <c r="AM123" i="6"/>
  <c r="AM115" i="6"/>
  <c r="AM107" i="6"/>
  <c r="AM287" i="6"/>
  <c r="AM279" i="6"/>
  <c r="AM271" i="6"/>
  <c r="AM263" i="6"/>
  <c r="AM255" i="6"/>
  <c r="AM247" i="6"/>
  <c r="AM239" i="6"/>
  <c r="AM231" i="6"/>
  <c r="AM223" i="6"/>
  <c r="AM215" i="6"/>
  <c r="AM207" i="6"/>
  <c r="AM199" i="6"/>
  <c r="AM191" i="6"/>
  <c r="AM183" i="6"/>
  <c r="AM175" i="6"/>
  <c r="AM167" i="6"/>
  <c r="AM159" i="6"/>
  <c r="AM151" i="6"/>
  <c r="AM143" i="6"/>
  <c r="AM135" i="6"/>
  <c r="AM127" i="6"/>
  <c r="AM119" i="6"/>
  <c r="AM111" i="6"/>
  <c r="AM103" i="6"/>
  <c r="AM55" i="6"/>
  <c r="AM47" i="6"/>
  <c r="AM39" i="6"/>
  <c r="AM31" i="6"/>
  <c r="AM402" i="6"/>
  <c r="AM394" i="6"/>
  <c r="AM386" i="6"/>
  <c r="AM378" i="6"/>
  <c r="AM370" i="6"/>
  <c r="AM362" i="6"/>
  <c r="AM354" i="6"/>
  <c r="AM346" i="6"/>
  <c r="AM338" i="6"/>
  <c r="AM330" i="6"/>
  <c r="AM322" i="6"/>
  <c r="AM314" i="6"/>
  <c r="AM306" i="6"/>
  <c r="AM298" i="6"/>
  <c r="AM290" i="6"/>
  <c r="AM282" i="6"/>
  <c r="AM99" i="6"/>
  <c r="AM91" i="6"/>
  <c r="AM83" i="6"/>
  <c r="AM75" i="6"/>
  <c r="AM67" i="6"/>
  <c r="AM59" i="6"/>
  <c r="AM23" i="6"/>
  <c r="AM15" i="6"/>
  <c r="AM7" i="6"/>
  <c r="AM499" i="6"/>
  <c r="AM491" i="6"/>
  <c r="AM483" i="6"/>
  <c r="AM475" i="6"/>
  <c r="AM467" i="6"/>
  <c r="AM459" i="6"/>
  <c r="AM451" i="6"/>
  <c r="AM443" i="6"/>
  <c r="AM435" i="6"/>
  <c r="AM427" i="6"/>
  <c r="AM419" i="6"/>
  <c r="AM411" i="6"/>
  <c r="AM95" i="6"/>
  <c r="AM87" i="6"/>
  <c r="AM79" i="6"/>
  <c r="AM71" i="6"/>
  <c r="AM63" i="6"/>
  <c r="AM19" i="6"/>
  <c r="AM11" i="6"/>
  <c r="AM495" i="6"/>
  <c r="AM487" i="6"/>
  <c r="AM479" i="6"/>
  <c r="AM471" i="6"/>
  <c r="AM463" i="6"/>
  <c r="AM455" i="6"/>
  <c r="AM447" i="6"/>
  <c r="AM439" i="6"/>
  <c r="AM431" i="6"/>
  <c r="AM423" i="6"/>
  <c r="AM415" i="6"/>
  <c r="AM342" i="6"/>
  <c r="AM310" i="6"/>
  <c r="AM406" i="6"/>
  <c r="AM398" i="6"/>
  <c r="AM390" i="6"/>
  <c r="AM334" i="6"/>
  <c r="AM302" i="6"/>
  <c r="AM274" i="6"/>
  <c r="AM266" i="6"/>
  <c r="AM258" i="6"/>
  <c r="AM250" i="6"/>
  <c r="AM242" i="6"/>
  <c r="AM234" i="6"/>
  <c r="AM226" i="6"/>
  <c r="AM218" i="6"/>
  <c r="AM210" i="6"/>
  <c r="AM202" i="6"/>
  <c r="AM194" i="6"/>
  <c r="AM186" i="6"/>
  <c r="AM178" i="6"/>
  <c r="AM170" i="6"/>
  <c r="AM162" i="6"/>
  <c r="AM154" i="6"/>
  <c r="AM146" i="6"/>
  <c r="AM138" i="6"/>
  <c r="AM130" i="6"/>
  <c r="AM122" i="6"/>
  <c r="AM114" i="6"/>
  <c r="AM106" i="6"/>
  <c r="AM98" i="6"/>
  <c r="AM90" i="6"/>
  <c r="AM82" i="6"/>
  <c r="AM74" i="6"/>
  <c r="AM66" i="6"/>
  <c r="AM58" i="6"/>
  <c r="AM50" i="6"/>
  <c r="AM42" i="6"/>
  <c r="AM34" i="6"/>
  <c r="AM382" i="6"/>
  <c r="AM374" i="6"/>
  <c r="AM366" i="6"/>
  <c r="AM358" i="6"/>
  <c r="AM326" i="6"/>
  <c r="AM51" i="6"/>
  <c r="AM43" i="6"/>
  <c r="AM35" i="6"/>
  <c r="AM27" i="6"/>
  <c r="AM350" i="6"/>
  <c r="AM318" i="6"/>
  <c r="AM286" i="6"/>
  <c r="AM278" i="6"/>
  <c r="AM270" i="6"/>
  <c r="AM262" i="6"/>
  <c r="AM254" i="6"/>
  <c r="AM246" i="6"/>
  <c r="AM238" i="6"/>
  <c r="AM230" i="6"/>
  <c r="AM222" i="6"/>
  <c r="AM214" i="6"/>
  <c r="AM206" i="6"/>
  <c r="AM198" i="6"/>
  <c r="AM190" i="6"/>
  <c r="AM182" i="6"/>
  <c r="AM174" i="6"/>
  <c r="AM166" i="6"/>
  <c r="AM158" i="6"/>
  <c r="AM150" i="6"/>
  <c r="AM142" i="6"/>
  <c r="AM134" i="6"/>
  <c r="AM126" i="6"/>
  <c r="AM118" i="6"/>
  <c r="AM110" i="6"/>
  <c r="AM102" i="6"/>
  <c r="AM94" i="6"/>
  <c r="AM86" i="6"/>
  <c r="AM78" i="6"/>
  <c r="AM70" i="6"/>
  <c r="AM62" i="6"/>
  <c r="AM54" i="6"/>
  <c r="AM46" i="6"/>
  <c r="AM38" i="6"/>
  <c r="AM26" i="6"/>
  <c r="AM18" i="6"/>
  <c r="AM10" i="6"/>
  <c r="AM488" i="6"/>
  <c r="AM472" i="6"/>
  <c r="AM456" i="6"/>
  <c r="AM440" i="6"/>
  <c r="AM424" i="6"/>
  <c r="AM294" i="6"/>
  <c r="AM30" i="6"/>
  <c r="AM492" i="6"/>
  <c r="AM476" i="6"/>
  <c r="AM460" i="6"/>
  <c r="AM444" i="6"/>
  <c r="AM428" i="6"/>
  <c r="AM412" i="6"/>
  <c r="AM22" i="6"/>
  <c r="AM14" i="6"/>
  <c r="AM6" i="6"/>
  <c r="AM496" i="6"/>
  <c r="AM480" i="6"/>
  <c r="AM464" i="6"/>
  <c r="AM448" i="6"/>
  <c r="AM432" i="6"/>
  <c r="AM416" i="6"/>
  <c r="AM500" i="6"/>
  <c r="AM484" i="6"/>
  <c r="AM468" i="6"/>
  <c r="AM452" i="6"/>
  <c r="AM436" i="6"/>
  <c r="AM420" i="6"/>
  <c r="L497" i="9"/>
  <c r="L5" i="9"/>
  <c r="L493" i="9"/>
  <c r="L489" i="9"/>
  <c r="L473" i="9"/>
  <c r="L457" i="9"/>
  <c r="L477" i="9"/>
  <c r="L461" i="9"/>
  <c r="L445" i="9"/>
  <c r="L481" i="9"/>
  <c r="L465" i="9"/>
  <c r="L449" i="9"/>
  <c r="L485" i="9"/>
  <c r="L469" i="9"/>
  <c r="L453" i="9"/>
  <c r="L429" i="9"/>
  <c r="L417" i="9"/>
  <c r="L413" i="9"/>
  <c r="L433" i="9"/>
  <c r="L401" i="9"/>
  <c r="L441" i="9"/>
  <c r="L437" i="9"/>
  <c r="L421" i="9"/>
  <c r="L425" i="9"/>
  <c r="L409" i="9"/>
  <c r="L405" i="9"/>
  <c r="L385" i="9"/>
  <c r="L393" i="9"/>
  <c r="L369" i="9"/>
  <c r="L361" i="9"/>
  <c r="L389" i="9"/>
  <c r="L381" i="9"/>
  <c r="L357" i="9"/>
  <c r="L397" i="9"/>
  <c r="L377" i="9"/>
  <c r="L373" i="9"/>
  <c r="L365" i="9"/>
  <c r="L349" i="9"/>
  <c r="L341" i="9"/>
  <c r="L333" i="9"/>
  <c r="L325" i="9"/>
  <c r="L317" i="9"/>
  <c r="L353" i="9"/>
  <c r="L345" i="9"/>
  <c r="L337" i="9"/>
  <c r="L329" i="9"/>
  <c r="L321" i="9"/>
  <c r="L313" i="9"/>
  <c r="L309" i="9"/>
  <c r="L301" i="9"/>
  <c r="L293" i="9"/>
  <c r="L285" i="9"/>
  <c r="L277" i="9"/>
  <c r="L269" i="9"/>
  <c r="L305" i="9"/>
  <c r="L297" i="9"/>
  <c r="L289" i="9"/>
  <c r="L281" i="9"/>
  <c r="L273" i="9"/>
  <c r="L237" i="9"/>
  <c r="L229" i="9"/>
  <c r="L221" i="9"/>
  <c r="L265" i="9"/>
  <c r="L257" i="9"/>
  <c r="L249" i="9"/>
  <c r="L241" i="9"/>
  <c r="L233" i="9"/>
  <c r="L225" i="9"/>
  <c r="L261" i="9"/>
  <c r="L253" i="9"/>
  <c r="L245" i="9"/>
  <c r="L217" i="9"/>
  <c r="L209" i="9"/>
  <c r="L169" i="9"/>
  <c r="L161" i="9"/>
  <c r="L153" i="9"/>
  <c r="L205" i="9"/>
  <c r="L197" i="9"/>
  <c r="L189" i="9"/>
  <c r="L181" i="9"/>
  <c r="L149" i="9"/>
  <c r="L141" i="9"/>
  <c r="L133" i="9"/>
  <c r="L213" i="9"/>
  <c r="L173" i="9"/>
  <c r="L165" i="9"/>
  <c r="L157" i="9"/>
  <c r="L201" i="9"/>
  <c r="L193" i="9"/>
  <c r="L185" i="9"/>
  <c r="L177" i="9"/>
  <c r="L145" i="9"/>
  <c r="L137" i="9"/>
  <c r="L121" i="9"/>
  <c r="L113" i="9"/>
  <c r="L65" i="9"/>
  <c r="L57" i="9"/>
  <c r="L125" i="9"/>
  <c r="L109" i="9"/>
  <c r="L101" i="9"/>
  <c r="L93" i="9"/>
  <c r="L85" i="9"/>
  <c r="L77" i="9"/>
  <c r="L53" i="9"/>
  <c r="L45" i="9"/>
  <c r="L117" i="9"/>
  <c r="L69" i="9"/>
  <c r="L61" i="9"/>
  <c r="L129" i="9"/>
  <c r="L105" i="9"/>
  <c r="L97" i="9"/>
  <c r="L89" i="9"/>
  <c r="L81" i="9"/>
  <c r="L73" i="9"/>
  <c r="L49" i="9"/>
  <c r="L41" i="9"/>
  <c r="L37" i="9"/>
  <c r="L29" i="9"/>
  <c r="L500" i="9"/>
  <c r="L484" i="9"/>
  <c r="L25" i="9"/>
  <c r="L17" i="9"/>
  <c r="L9" i="9"/>
  <c r="L488" i="9"/>
  <c r="L472" i="9"/>
  <c r="L33" i="9"/>
  <c r="L492" i="9"/>
  <c r="L476" i="9"/>
  <c r="L21" i="9"/>
  <c r="L13" i="9"/>
  <c r="L496" i="9"/>
  <c r="L480" i="9"/>
  <c r="L468" i="9"/>
  <c r="L452" i="9"/>
  <c r="L436" i="9"/>
  <c r="L420" i="9"/>
  <c r="L384" i="9"/>
  <c r="L376" i="9"/>
  <c r="L368" i="9"/>
  <c r="L360" i="9"/>
  <c r="L352" i="9"/>
  <c r="L456" i="9"/>
  <c r="L440" i="9"/>
  <c r="L424" i="9"/>
  <c r="L408" i="9"/>
  <c r="L400" i="9"/>
  <c r="L392" i="9"/>
  <c r="L460" i="9"/>
  <c r="L444" i="9"/>
  <c r="L428" i="9"/>
  <c r="L412" i="9"/>
  <c r="L388" i="9"/>
  <c r="L380" i="9"/>
  <c r="L372" i="9"/>
  <c r="L364" i="9"/>
  <c r="L356" i="9"/>
  <c r="L348" i="9"/>
  <c r="L464" i="9"/>
  <c r="L448" i="9"/>
  <c r="L432" i="9"/>
  <c r="L416" i="9"/>
  <c r="L404" i="9"/>
  <c r="L396" i="9"/>
  <c r="L288" i="9"/>
  <c r="L280" i="9"/>
  <c r="L272" i="9"/>
  <c r="L264" i="9"/>
  <c r="L256" i="9"/>
  <c r="L248" i="9"/>
  <c r="L240" i="9"/>
  <c r="L232" i="9"/>
  <c r="L224" i="9"/>
  <c r="L216" i="9"/>
  <c r="L340" i="9"/>
  <c r="L332" i="9"/>
  <c r="L324" i="9"/>
  <c r="L316" i="9"/>
  <c r="L308" i="9"/>
  <c r="L300" i="9"/>
  <c r="L204" i="9"/>
  <c r="L196" i="9"/>
  <c r="L188" i="9"/>
  <c r="L180" i="9"/>
  <c r="L164" i="9"/>
  <c r="L284" i="9"/>
  <c r="L276" i="9"/>
  <c r="L268" i="9"/>
  <c r="L260" i="9"/>
  <c r="L252" i="9"/>
  <c r="L244" i="9"/>
  <c r="L236" i="9"/>
  <c r="L228" i="9"/>
  <c r="L220" i="9"/>
  <c r="L212" i="9"/>
  <c r="L172" i="9"/>
  <c r="L344" i="9"/>
  <c r="L336" i="9"/>
  <c r="L328" i="9"/>
  <c r="L320" i="9"/>
  <c r="L312" i="9"/>
  <c r="L304" i="9"/>
  <c r="L296" i="9"/>
  <c r="L292" i="9"/>
  <c r="L208" i="9"/>
  <c r="L200" i="9"/>
  <c r="L192" i="9"/>
  <c r="L184" i="9"/>
  <c r="L176" i="9"/>
  <c r="L168" i="9"/>
  <c r="L140" i="9"/>
  <c r="L132" i="9"/>
  <c r="L76" i="9"/>
  <c r="L68" i="9"/>
  <c r="L48" i="9"/>
  <c r="L40" i="9"/>
  <c r="L32" i="9"/>
  <c r="L24" i="9"/>
  <c r="L16" i="9"/>
  <c r="L8" i="9"/>
  <c r="L160" i="9"/>
  <c r="L152" i="9"/>
  <c r="L144" i="9"/>
  <c r="L120" i="9"/>
  <c r="L112" i="9"/>
  <c r="L104" i="9"/>
  <c r="L96" i="9"/>
  <c r="L88" i="9"/>
  <c r="L80" i="9"/>
  <c r="L136" i="9"/>
  <c r="L128" i="9"/>
  <c r="L72" i="9"/>
  <c r="L64" i="9"/>
  <c r="L52" i="9"/>
  <c r="L44" i="9"/>
  <c r="L36" i="9"/>
  <c r="L28" i="9"/>
  <c r="L20" i="9"/>
  <c r="L12" i="9"/>
  <c r="L156" i="9"/>
  <c r="L148" i="9"/>
  <c r="L124" i="9"/>
  <c r="L116" i="9"/>
  <c r="L108" i="9"/>
  <c r="L100" i="9"/>
  <c r="L92" i="9"/>
  <c r="L84" i="9"/>
  <c r="L60" i="9"/>
  <c r="L56" i="9"/>
  <c r="L499" i="9"/>
  <c r="L483" i="9"/>
  <c r="L467" i="9"/>
  <c r="L451" i="9"/>
  <c r="L439" i="9"/>
  <c r="L423" i="9"/>
  <c r="L407" i="9"/>
  <c r="L399" i="9"/>
  <c r="L391" i="9"/>
  <c r="L375" i="9"/>
  <c r="L367" i="9"/>
  <c r="L359" i="9"/>
  <c r="L487" i="9"/>
  <c r="L471" i="9"/>
  <c r="L455" i="9"/>
  <c r="L427" i="9"/>
  <c r="L411" i="9"/>
  <c r="L383" i="9"/>
  <c r="L351" i="9"/>
  <c r="L343" i="9"/>
  <c r="L335" i="9"/>
  <c r="L327" i="9"/>
  <c r="L319" i="9"/>
  <c r="L311" i="9"/>
  <c r="L303" i="9"/>
  <c r="L295" i="9"/>
  <c r="L491" i="9"/>
  <c r="L475" i="9"/>
  <c r="L459" i="9"/>
  <c r="L443" i="9"/>
  <c r="L431" i="9"/>
  <c r="L403" i="9"/>
  <c r="L395" i="9"/>
  <c r="L371" i="9"/>
  <c r="L363" i="9"/>
  <c r="L495" i="9"/>
  <c r="L479" i="9"/>
  <c r="L463" i="9"/>
  <c r="L447" i="9"/>
  <c r="L435" i="9"/>
  <c r="L419" i="9"/>
  <c r="L415" i="9"/>
  <c r="L387" i="9"/>
  <c r="L379" i="9"/>
  <c r="L355" i="9"/>
  <c r="L347" i="9"/>
  <c r="L339" i="9"/>
  <c r="L331" i="9"/>
  <c r="L323" i="9"/>
  <c r="L315" i="9"/>
  <c r="L307" i="9"/>
  <c r="L299" i="9"/>
  <c r="L291" i="9"/>
  <c r="L235" i="9"/>
  <c r="L227" i="9"/>
  <c r="L219" i="9"/>
  <c r="L211" i="9"/>
  <c r="L171" i="9"/>
  <c r="L163" i="9"/>
  <c r="L155" i="9"/>
  <c r="L123" i="9"/>
  <c r="L115" i="9"/>
  <c r="L283" i="9"/>
  <c r="L275" i="9"/>
  <c r="L267" i="9"/>
  <c r="L259" i="9"/>
  <c r="L251" i="9"/>
  <c r="L243" i="9"/>
  <c r="L203" i="9"/>
  <c r="L195" i="9"/>
  <c r="L187" i="9"/>
  <c r="L179" i="9"/>
  <c r="L147" i="9"/>
  <c r="L139" i="9"/>
  <c r="L131" i="9"/>
  <c r="L107" i="9"/>
  <c r="L99" i="9"/>
  <c r="L231" i="9"/>
  <c r="L223" i="9"/>
  <c r="L215" i="9"/>
  <c r="L167" i="9"/>
  <c r="L159" i="9"/>
  <c r="L151" i="9"/>
  <c r="L119" i="9"/>
  <c r="L263" i="9"/>
  <c r="L175" i="9"/>
  <c r="L111" i="9"/>
  <c r="L103" i="9"/>
  <c r="L95" i="9"/>
  <c r="L87" i="9"/>
  <c r="L79" i="9"/>
  <c r="L51" i="9"/>
  <c r="L43" i="9"/>
  <c r="L35" i="9"/>
  <c r="L27" i="9"/>
  <c r="L23" i="9"/>
  <c r="L15" i="9"/>
  <c r="L7" i="9"/>
  <c r="L498" i="9"/>
  <c r="L482" i="9"/>
  <c r="L466" i="9"/>
  <c r="L450" i="9"/>
  <c r="L434" i="9"/>
  <c r="L418" i="9"/>
  <c r="L386" i="9"/>
  <c r="L378" i="9"/>
  <c r="L370" i="9"/>
  <c r="L362" i="9"/>
  <c r="L354" i="9"/>
  <c r="L346" i="9"/>
  <c r="L338" i="9"/>
  <c r="L330" i="9"/>
  <c r="L322" i="9"/>
  <c r="L314" i="9"/>
  <c r="L306" i="9"/>
  <c r="L298" i="9"/>
  <c r="L287" i="9"/>
  <c r="L255" i="9"/>
  <c r="L207" i="9"/>
  <c r="L199" i="9"/>
  <c r="L191" i="9"/>
  <c r="L183" i="9"/>
  <c r="L135" i="9"/>
  <c r="L67" i="9"/>
  <c r="L59" i="9"/>
  <c r="L486" i="9"/>
  <c r="L470" i="9"/>
  <c r="L454" i="9"/>
  <c r="L438" i="9"/>
  <c r="L422" i="9"/>
  <c r="L406" i="9"/>
  <c r="L398" i="9"/>
  <c r="L286" i="9"/>
  <c r="L271" i="9"/>
  <c r="L239" i="9"/>
  <c r="L71" i="9"/>
  <c r="L63" i="9"/>
  <c r="L494" i="9"/>
  <c r="L478" i="9"/>
  <c r="L462" i="9"/>
  <c r="L446" i="9"/>
  <c r="L430" i="9"/>
  <c r="L414" i="9"/>
  <c r="L402" i="9"/>
  <c r="L394" i="9"/>
  <c r="L143" i="9"/>
  <c r="L127" i="9"/>
  <c r="L75" i="9"/>
  <c r="L442" i="9"/>
  <c r="L410" i="9"/>
  <c r="L334" i="9"/>
  <c r="L302" i="9"/>
  <c r="L282" i="9"/>
  <c r="L274" i="9"/>
  <c r="L266" i="9"/>
  <c r="L258" i="9"/>
  <c r="L250" i="9"/>
  <c r="L242" i="9"/>
  <c r="L234" i="9"/>
  <c r="L226" i="9"/>
  <c r="L218" i="9"/>
  <c r="L210" i="9"/>
  <c r="L138" i="9"/>
  <c r="L130" i="9"/>
  <c r="L74" i="9"/>
  <c r="L66" i="9"/>
  <c r="L247" i="9"/>
  <c r="L91" i="9"/>
  <c r="L83" i="9"/>
  <c r="L55" i="9"/>
  <c r="L47" i="9"/>
  <c r="L39" i="9"/>
  <c r="L31" i="9"/>
  <c r="L490" i="9"/>
  <c r="L382" i="9"/>
  <c r="L358" i="9"/>
  <c r="L326" i="9"/>
  <c r="L294" i="9"/>
  <c r="L202" i="9"/>
  <c r="L194" i="9"/>
  <c r="L186" i="9"/>
  <c r="L178" i="9"/>
  <c r="L170" i="9"/>
  <c r="L162" i="9"/>
  <c r="L154" i="9"/>
  <c r="L146" i="9"/>
  <c r="L122" i="9"/>
  <c r="L114" i="9"/>
  <c r="L106" i="9"/>
  <c r="L98" i="9"/>
  <c r="L90" i="9"/>
  <c r="L82" i="9"/>
  <c r="L58" i="9"/>
  <c r="L50" i="9"/>
  <c r="L42" i="9"/>
  <c r="L34" i="9"/>
  <c r="L279" i="9"/>
  <c r="L19" i="9"/>
  <c r="L474" i="9"/>
  <c r="L390" i="9"/>
  <c r="L350" i="9"/>
  <c r="L318" i="9"/>
  <c r="L11" i="9"/>
  <c r="L458" i="9"/>
  <c r="L426" i="9"/>
  <c r="L374" i="9"/>
  <c r="L366" i="9"/>
  <c r="L342" i="9"/>
  <c r="L310" i="9"/>
  <c r="L290" i="9"/>
  <c r="L206" i="9"/>
  <c r="L198" i="9"/>
  <c r="L190" i="9"/>
  <c r="L182" i="9"/>
  <c r="L166" i="9"/>
  <c r="L158" i="9"/>
  <c r="L150" i="9"/>
  <c r="L142" i="9"/>
  <c r="L118" i="9"/>
  <c r="L110" i="9"/>
  <c r="L102" i="9"/>
  <c r="L94" i="9"/>
  <c r="L86" i="9"/>
  <c r="L78" i="9"/>
  <c r="L62" i="9"/>
  <c r="L54" i="9"/>
  <c r="L46" i="9"/>
  <c r="L38" i="9"/>
  <c r="L254" i="9"/>
  <c r="L238" i="9"/>
  <c r="L174" i="9"/>
  <c r="L134" i="9"/>
  <c r="L30" i="9"/>
  <c r="L262" i="9"/>
  <c r="L214" i="9"/>
  <c r="L22" i="9"/>
  <c r="L14" i="9"/>
  <c r="L6" i="9"/>
  <c r="L270" i="9"/>
  <c r="L222" i="9"/>
  <c r="L70" i="9"/>
  <c r="L278" i="9"/>
  <c r="L246" i="9"/>
  <c r="L230" i="9"/>
  <c r="L126" i="9"/>
  <c r="L26" i="9"/>
  <c r="L18" i="9"/>
  <c r="L10" i="9"/>
  <c r="AP498" i="9"/>
  <c r="AP495" i="9"/>
  <c r="AP490" i="9"/>
  <c r="AP487" i="9"/>
  <c r="AP482" i="9"/>
  <c r="AP464" i="9"/>
  <c r="AP474" i="9"/>
  <c r="AP458" i="9"/>
  <c r="AP452" i="9"/>
  <c r="AP436" i="9"/>
  <c r="AP450" i="9"/>
  <c r="AP434" i="9"/>
  <c r="AP419" i="9"/>
  <c r="AP451" i="9"/>
  <c r="AP443" i="9"/>
  <c r="AP435" i="9"/>
  <c r="AP427" i="9"/>
  <c r="AP413" i="9"/>
  <c r="AP457" i="9"/>
  <c r="AP400" i="9"/>
  <c r="AP473" i="9"/>
  <c r="AP402" i="9"/>
  <c r="AP385" i="9"/>
  <c r="AP369" i="9"/>
  <c r="AP353" i="9"/>
  <c r="AP337" i="9"/>
  <c r="AP467" i="9"/>
  <c r="AP393" i="9"/>
  <c r="AP379" i="9"/>
  <c r="AP363" i="9"/>
  <c r="AP347" i="9"/>
  <c r="AP331" i="9"/>
  <c r="AP391" i="9"/>
  <c r="AP418" i="9"/>
  <c r="AP386" i="9"/>
  <c r="AP378" i="9"/>
  <c r="AP370" i="9"/>
  <c r="AP362" i="9"/>
  <c r="AP354" i="9"/>
  <c r="AP346" i="9"/>
  <c r="AP338" i="9"/>
  <c r="AP330" i="9"/>
  <c r="AP312" i="9"/>
  <c r="AP296" i="9"/>
  <c r="AP307" i="9"/>
  <c r="AP282" i="9"/>
  <c r="AP266" i="9"/>
  <c r="AP420" i="9"/>
  <c r="AP321" i="9"/>
  <c r="AP305" i="9"/>
  <c r="AP291" i="9"/>
  <c r="AP275" i="9"/>
  <c r="AP259" i="9"/>
  <c r="AP327" i="9"/>
  <c r="AP295" i="9"/>
  <c r="AP280" i="9"/>
  <c r="AP264" i="9"/>
  <c r="AP248" i="9"/>
  <c r="AP232" i="9"/>
  <c r="AP216" i="9"/>
  <c r="AP200" i="9"/>
  <c r="AP243" i="9"/>
  <c r="AP314" i="9"/>
  <c r="AP289" i="9"/>
  <c r="AP273" i="9"/>
  <c r="AP257" i="9"/>
  <c r="AP246" i="9"/>
  <c r="AP247" i="9"/>
  <c r="AP215" i="9"/>
  <c r="AP185" i="9"/>
  <c r="AP169" i="9"/>
  <c r="AP153" i="9"/>
  <c r="AP301" i="9"/>
  <c r="AP214" i="9"/>
  <c r="AP180" i="9"/>
  <c r="AP237" i="9"/>
  <c r="AP178" i="9"/>
  <c r="AP162" i="9"/>
  <c r="AP147" i="9"/>
  <c r="AP184" i="9"/>
  <c r="AP152" i="9"/>
  <c r="AP226" i="9"/>
  <c r="AP217" i="9"/>
  <c r="AP209" i="9"/>
  <c r="AP201" i="9"/>
  <c r="AP496" i="9"/>
  <c r="AP499" i="9"/>
  <c r="AP491" i="9"/>
  <c r="AP483" i="9"/>
  <c r="AP481" i="9"/>
  <c r="AP472" i="9"/>
  <c r="AP480" i="9"/>
  <c r="AP466" i="9"/>
  <c r="AP460" i="9"/>
  <c r="AP444" i="9"/>
  <c r="AP428" i="9"/>
  <c r="AP442" i="9"/>
  <c r="AP426" i="9"/>
  <c r="AP411" i="9"/>
  <c r="AP447" i="9"/>
  <c r="AP439" i="9"/>
  <c r="AP431" i="9"/>
  <c r="AP421" i="9"/>
  <c r="AP461" i="9"/>
  <c r="AP453" i="9"/>
  <c r="AP392" i="9"/>
  <c r="AP465" i="9"/>
  <c r="AP394" i="9"/>
  <c r="AP377" i="9"/>
  <c r="AP361" i="9"/>
  <c r="AP345" i="9"/>
  <c r="AP475" i="9"/>
  <c r="AP401" i="9"/>
  <c r="AP387" i="9"/>
  <c r="AP371" i="9"/>
  <c r="AP355" i="9"/>
  <c r="AP339" i="9"/>
  <c r="AP414" i="9"/>
  <c r="AP408" i="9"/>
  <c r="AP399" i="9"/>
  <c r="AP382" i="9"/>
  <c r="AP374" i="9"/>
  <c r="AP366" i="9"/>
  <c r="AP358" i="9"/>
  <c r="AP350" i="9"/>
  <c r="AP342" i="9"/>
  <c r="AP334" i="9"/>
  <c r="AP320" i="9"/>
  <c r="AP304" i="9"/>
  <c r="AP323" i="9"/>
  <c r="AP290" i="9"/>
  <c r="AP274" i="9"/>
  <c r="AP258" i="9"/>
  <c r="AP328" i="9"/>
  <c r="AP313" i="9"/>
  <c r="AP297" i="9"/>
  <c r="AP283" i="9"/>
  <c r="AP267" i="9"/>
  <c r="AP251" i="9"/>
  <c r="AP311" i="9"/>
  <c r="AP288" i="9"/>
  <c r="AP272" i="9"/>
  <c r="AP256" i="9"/>
  <c r="AP240" i="9"/>
  <c r="AP224" i="9"/>
  <c r="AP208" i="9"/>
  <c r="AP192" i="9"/>
  <c r="AP227" i="9"/>
  <c r="AP298" i="9"/>
  <c r="AP281" i="9"/>
  <c r="AP265" i="9"/>
  <c r="AP250" i="9"/>
  <c r="AP238" i="9"/>
  <c r="AP231" i="9"/>
  <c r="AP199" i="9"/>
  <c r="AP177" i="9"/>
  <c r="AP161" i="9"/>
  <c r="AP317" i="9"/>
  <c r="AP225" i="9"/>
  <c r="AP198" i="9"/>
  <c r="AP164" i="9"/>
  <c r="AP186" i="9"/>
  <c r="AP170" i="9"/>
  <c r="AP154" i="9"/>
  <c r="AP245" i="9"/>
  <c r="AP168" i="9"/>
  <c r="AP144" i="9"/>
  <c r="AP219" i="9"/>
  <c r="AP211" i="9"/>
  <c r="AP203" i="9"/>
  <c r="AP497" i="9"/>
  <c r="AP489" i="9"/>
  <c r="AP468" i="9"/>
  <c r="AP462" i="9"/>
  <c r="AP440" i="9"/>
  <c r="AP438" i="9"/>
  <c r="AP407" i="9"/>
  <c r="AP437" i="9"/>
  <c r="AP417" i="9"/>
  <c r="AP404" i="9"/>
  <c r="AP405" i="9"/>
  <c r="AP373" i="9"/>
  <c r="AP341" i="9"/>
  <c r="AP398" i="9"/>
  <c r="AP367" i="9"/>
  <c r="AP335" i="9"/>
  <c r="AP403" i="9"/>
  <c r="AP380" i="9"/>
  <c r="AP364" i="9"/>
  <c r="AP348" i="9"/>
  <c r="AP332" i="9"/>
  <c r="AP300" i="9"/>
  <c r="AP286" i="9"/>
  <c r="AP254" i="9"/>
  <c r="AP310" i="9"/>
  <c r="AP279" i="9"/>
  <c r="AP395" i="9"/>
  <c r="AP284" i="9"/>
  <c r="AP252" i="9"/>
  <c r="AP220" i="9"/>
  <c r="AP188" i="9"/>
  <c r="AP293" i="9"/>
  <c r="AP261" i="9"/>
  <c r="AP233" i="9"/>
  <c r="AP191" i="9"/>
  <c r="AP157" i="9"/>
  <c r="AP222" i="9"/>
  <c r="AP156" i="9"/>
  <c r="AP167" i="9"/>
  <c r="AP229" i="9"/>
  <c r="AP234" i="9"/>
  <c r="AP210" i="9"/>
  <c r="AP195" i="9"/>
  <c r="AP187" i="9"/>
  <c r="AP171" i="9"/>
  <c r="AP132" i="9"/>
  <c r="AP116" i="9"/>
  <c r="AP100" i="9"/>
  <c r="AP84" i="9"/>
  <c r="AP158" i="9"/>
  <c r="AP133" i="9"/>
  <c r="AP117" i="9"/>
  <c r="AP101" i="9"/>
  <c r="AP85" i="9"/>
  <c r="AP142" i="9"/>
  <c r="AP126" i="9"/>
  <c r="AP110" i="9"/>
  <c r="AP94" i="9"/>
  <c r="AP78" i="9"/>
  <c r="AP155" i="9"/>
  <c r="AP131" i="9"/>
  <c r="AP115" i="9"/>
  <c r="AP99" i="9"/>
  <c r="AP83" i="9"/>
  <c r="AP67" i="9"/>
  <c r="AP51" i="9"/>
  <c r="AP35" i="9"/>
  <c r="AP19" i="9"/>
  <c r="AQ2" i="9"/>
  <c r="AP60" i="9"/>
  <c r="AP44" i="9"/>
  <c r="AP28" i="9"/>
  <c r="AP12" i="9"/>
  <c r="AP61" i="9"/>
  <c r="AP45" i="9"/>
  <c r="AP29" i="9"/>
  <c r="AP13" i="9"/>
  <c r="AP72" i="9"/>
  <c r="AP54" i="9"/>
  <c r="AP38" i="9"/>
  <c r="AP22" i="9"/>
  <c r="AP500" i="9"/>
  <c r="AP493" i="9"/>
  <c r="AP479" i="9"/>
  <c r="AP485" i="9"/>
  <c r="AP492" i="9"/>
  <c r="AP488" i="9"/>
  <c r="AP484" i="9"/>
  <c r="AP478" i="9"/>
  <c r="AP456" i="9"/>
  <c r="AP424" i="9"/>
  <c r="AP423" i="9"/>
  <c r="AP445" i="9"/>
  <c r="AP429" i="9"/>
  <c r="AP459" i="9"/>
  <c r="AP477" i="9"/>
  <c r="AP389" i="9"/>
  <c r="AP357" i="9"/>
  <c r="AP471" i="9"/>
  <c r="AP383" i="9"/>
  <c r="AP351" i="9"/>
  <c r="AP406" i="9"/>
  <c r="AP388" i="9"/>
  <c r="AP372" i="9"/>
  <c r="AP356" i="9"/>
  <c r="AP340" i="9"/>
  <c r="AP316" i="9"/>
  <c r="AP315" i="9"/>
  <c r="AP270" i="9"/>
  <c r="AP326" i="9"/>
  <c r="AP294" i="9"/>
  <c r="AP263" i="9"/>
  <c r="AP303" i="9"/>
  <c r="AP268" i="9"/>
  <c r="AP236" i="9"/>
  <c r="AP204" i="9"/>
  <c r="AP325" i="9"/>
  <c r="AP277" i="9"/>
  <c r="AP249" i="9"/>
  <c r="AP223" i="9"/>
  <c r="AP173" i="9"/>
  <c r="AP306" i="9"/>
  <c r="AP190" i="9"/>
  <c r="AP183" i="9"/>
  <c r="AP151" i="9"/>
  <c r="AP160" i="9"/>
  <c r="AP218" i="9"/>
  <c r="AP202" i="9"/>
  <c r="AP193" i="9"/>
  <c r="AP179" i="9"/>
  <c r="AP140" i="9"/>
  <c r="AP124" i="9"/>
  <c r="AP108" i="9"/>
  <c r="AP92" i="9"/>
  <c r="AP76" i="9"/>
  <c r="AP141" i="9"/>
  <c r="AP125" i="9"/>
  <c r="AP109" i="9"/>
  <c r="AP93" i="9"/>
  <c r="AP77" i="9"/>
  <c r="AP134" i="9"/>
  <c r="AP118" i="9"/>
  <c r="AP102" i="9"/>
  <c r="AP86" i="9"/>
  <c r="AP70" i="9"/>
  <c r="AP139" i="9"/>
  <c r="AP123" i="9"/>
  <c r="AP107" i="9"/>
  <c r="AP91" i="9"/>
  <c r="AP75" i="9"/>
  <c r="AP59" i="9"/>
  <c r="AP43" i="9"/>
  <c r="AP27" i="9"/>
  <c r="AP11" i="9"/>
  <c r="AP68" i="9"/>
  <c r="AP52" i="9"/>
  <c r="AP36" i="9"/>
  <c r="AP20" i="9"/>
  <c r="AP69" i="9"/>
  <c r="AP53" i="9"/>
  <c r="AP37" i="9"/>
  <c r="AP21" i="9"/>
  <c r="AP5" i="9"/>
  <c r="AP62" i="9"/>
  <c r="AP46" i="9"/>
  <c r="AP30" i="9"/>
  <c r="AP14" i="9"/>
  <c r="AP494" i="9"/>
  <c r="AP486" i="9"/>
  <c r="AP476" i="9"/>
  <c r="AP470" i="9"/>
  <c r="AP448" i="9"/>
  <c r="AP446" i="9"/>
  <c r="AP415" i="9"/>
  <c r="AP441" i="9"/>
  <c r="AP425" i="9"/>
  <c r="AP455" i="9"/>
  <c r="AP469" i="9"/>
  <c r="AP381" i="9"/>
  <c r="AP349" i="9"/>
  <c r="AP463" i="9"/>
  <c r="AP375" i="9"/>
  <c r="AP343" i="9"/>
  <c r="AP449" i="9"/>
  <c r="AP397" i="9"/>
  <c r="AP359" i="9"/>
  <c r="AP384" i="9"/>
  <c r="AP352" i="9"/>
  <c r="AP308" i="9"/>
  <c r="AP262" i="9"/>
  <c r="AP287" i="9"/>
  <c r="AP292" i="9"/>
  <c r="AP228" i="9"/>
  <c r="AP309" i="9"/>
  <c r="AP241" i="9"/>
  <c r="AP165" i="9"/>
  <c r="AP172" i="9"/>
  <c r="AP143" i="9"/>
  <c r="AP213" i="9"/>
  <c r="AP189" i="9"/>
  <c r="AP136" i="9"/>
  <c r="AP104" i="9"/>
  <c r="AP163" i="9"/>
  <c r="AP121" i="9"/>
  <c r="AP89" i="9"/>
  <c r="AP130" i="9"/>
  <c r="AP98" i="9"/>
  <c r="AP166" i="9"/>
  <c r="AP119" i="9"/>
  <c r="AP87" i="9"/>
  <c r="AP55" i="9"/>
  <c r="AP23" i="9"/>
  <c r="AP64" i="9"/>
  <c r="AP32" i="9"/>
  <c r="AP65" i="9"/>
  <c r="AP33" i="9"/>
  <c r="AP6" i="9"/>
  <c r="AP42" i="9"/>
  <c r="AP10" i="9"/>
  <c r="AP432" i="9"/>
  <c r="AP333" i="9"/>
  <c r="AP416" i="9"/>
  <c r="AP368" i="9"/>
  <c r="AP299" i="9"/>
  <c r="AP255" i="9"/>
  <c r="AP196" i="9"/>
  <c r="AP207" i="9"/>
  <c r="AP175" i="9"/>
  <c r="AP197" i="9"/>
  <c r="AP120" i="9"/>
  <c r="AP137" i="9"/>
  <c r="AP146" i="9"/>
  <c r="AP82" i="9"/>
  <c r="AP103" i="9"/>
  <c r="AP39" i="9"/>
  <c r="AP48" i="9"/>
  <c r="AP17" i="9"/>
  <c r="AP26" i="9"/>
  <c r="AP396" i="9"/>
  <c r="AP390" i="9"/>
  <c r="AP360" i="9"/>
  <c r="AP302" i="9"/>
  <c r="AP244" i="9"/>
  <c r="AP253" i="9"/>
  <c r="AP206" i="9"/>
  <c r="AP221" i="9"/>
  <c r="AP145" i="9"/>
  <c r="AP80" i="9"/>
  <c r="AP129" i="9"/>
  <c r="AP138" i="9"/>
  <c r="AP74" i="9"/>
  <c r="AP63" i="9"/>
  <c r="AP71" i="9"/>
  <c r="AP8" i="9"/>
  <c r="AP41" i="9"/>
  <c r="AP50" i="9"/>
  <c r="AP454" i="9"/>
  <c r="AP433" i="9"/>
  <c r="AP365" i="9"/>
  <c r="AP422" i="9"/>
  <c r="AP376" i="9"/>
  <c r="AP344" i="9"/>
  <c r="AP329" i="9"/>
  <c r="AP412" i="9"/>
  <c r="AP271" i="9"/>
  <c r="AP276" i="9"/>
  <c r="AP212" i="9"/>
  <c r="AP285" i="9"/>
  <c r="AP239" i="9"/>
  <c r="AP322" i="9"/>
  <c r="AP230" i="9"/>
  <c r="AP176" i="9"/>
  <c r="AP205" i="9"/>
  <c r="AP182" i="9"/>
  <c r="AP128" i="9"/>
  <c r="AP96" i="9"/>
  <c r="AP150" i="9"/>
  <c r="AP113" i="9"/>
  <c r="AP81" i="9"/>
  <c r="AP122" i="9"/>
  <c r="AP90" i="9"/>
  <c r="AP149" i="9"/>
  <c r="AP111" i="9"/>
  <c r="AP79" i="9"/>
  <c r="AP47" i="9"/>
  <c r="AP15" i="9"/>
  <c r="AP56" i="9"/>
  <c r="AP24" i="9"/>
  <c r="AP57" i="9"/>
  <c r="AP25" i="9"/>
  <c r="AP66" i="9"/>
  <c r="AP34" i="9"/>
  <c r="AP409" i="9"/>
  <c r="AP336" i="9"/>
  <c r="AP318" i="9"/>
  <c r="AP260" i="9"/>
  <c r="AP269" i="9"/>
  <c r="AP242" i="9"/>
  <c r="AP148" i="9"/>
  <c r="AP174" i="9"/>
  <c r="AP88" i="9"/>
  <c r="AP105" i="9"/>
  <c r="AP114" i="9"/>
  <c r="AP135" i="9"/>
  <c r="AP73" i="9"/>
  <c r="AP7" i="9"/>
  <c r="AP16" i="9"/>
  <c r="AP49" i="9"/>
  <c r="AP58" i="9"/>
  <c r="AP430" i="9"/>
  <c r="AP410" i="9"/>
  <c r="AP324" i="9"/>
  <c r="AP278" i="9"/>
  <c r="AP319" i="9"/>
  <c r="AP235" i="9"/>
  <c r="AP181" i="9"/>
  <c r="AP159" i="9"/>
  <c r="AP194" i="9"/>
  <c r="AP112" i="9"/>
  <c r="AP97" i="9"/>
  <c r="AP106" i="9"/>
  <c r="AP127" i="9"/>
  <c r="AP95" i="9"/>
  <c r="AP31" i="9"/>
  <c r="AP40" i="9"/>
  <c r="AP9" i="9"/>
  <c r="AP18" i="9"/>
  <c r="I2" i="6"/>
  <c r="H7" i="6"/>
  <c r="H11" i="6"/>
  <c r="H15" i="6"/>
  <c r="H19" i="6"/>
  <c r="H23" i="6"/>
  <c r="H27" i="6"/>
  <c r="H31" i="6"/>
  <c r="H35" i="6"/>
  <c r="H39" i="6"/>
  <c r="H43" i="6"/>
  <c r="H47" i="6"/>
  <c r="H51" i="6"/>
  <c r="H55" i="6"/>
  <c r="H59" i="6"/>
  <c r="H63" i="6"/>
  <c r="H67" i="6"/>
  <c r="H71" i="6"/>
  <c r="H75" i="6"/>
  <c r="H79" i="6"/>
  <c r="H83" i="6"/>
  <c r="H87" i="6"/>
  <c r="H91" i="6"/>
  <c r="H95" i="6"/>
  <c r="H99" i="6"/>
  <c r="H103" i="6"/>
  <c r="H107" i="6"/>
  <c r="H111" i="6"/>
  <c r="H115" i="6"/>
  <c r="H119" i="6"/>
  <c r="H123" i="6"/>
  <c r="H127" i="6"/>
  <c r="H131" i="6"/>
  <c r="H135" i="6"/>
  <c r="H139" i="6"/>
  <c r="H143" i="6"/>
  <c r="H147" i="6"/>
  <c r="H151" i="6"/>
  <c r="H155" i="6"/>
  <c r="H159" i="6"/>
  <c r="H163" i="6"/>
  <c r="H167" i="6"/>
  <c r="H171" i="6"/>
  <c r="H175" i="6"/>
  <c r="H179" i="6"/>
  <c r="H183" i="6"/>
  <c r="H187" i="6"/>
  <c r="H191" i="6"/>
  <c r="H195" i="6"/>
  <c r="H199" i="6"/>
  <c r="H203" i="6"/>
  <c r="H207" i="6"/>
  <c r="H211" i="6"/>
  <c r="H215" i="6"/>
  <c r="H219" i="6"/>
  <c r="H223" i="6"/>
  <c r="H227" i="6"/>
  <c r="H231" i="6"/>
  <c r="H235" i="6"/>
  <c r="H239" i="6"/>
  <c r="H243" i="6"/>
  <c r="H247" i="6"/>
  <c r="H251" i="6"/>
  <c r="H255" i="6"/>
  <c r="H259" i="6"/>
  <c r="H263" i="6"/>
  <c r="H267" i="6"/>
  <c r="H271" i="6"/>
  <c r="H275" i="6"/>
  <c r="H279" i="6"/>
  <c r="H283" i="6"/>
  <c r="H287" i="6"/>
  <c r="H291" i="6"/>
  <c r="H295" i="6"/>
  <c r="H299" i="6"/>
  <c r="H303" i="6"/>
  <c r="H307" i="6"/>
  <c r="H311" i="6"/>
  <c r="H315" i="6"/>
  <c r="H319" i="6"/>
  <c r="H323" i="6"/>
  <c r="H327" i="6"/>
  <c r="H331" i="6"/>
  <c r="H335" i="6"/>
  <c r="H339" i="6"/>
  <c r="H343" i="6"/>
  <c r="H347" i="6"/>
  <c r="H351" i="6"/>
  <c r="H355" i="6"/>
  <c r="H359" i="6"/>
  <c r="H363" i="6"/>
  <c r="H367" i="6"/>
  <c r="H371" i="6"/>
  <c r="H375" i="6"/>
  <c r="H379" i="6"/>
  <c r="H383" i="6"/>
  <c r="H387" i="6"/>
  <c r="H391" i="6"/>
  <c r="H395" i="6"/>
  <c r="H399" i="6"/>
  <c r="H403" i="6"/>
  <c r="H407" i="6"/>
  <c r="H411" i="6"/>
  <c r="H415" i="6"/>
  <c r="H419" i="6"/>
  <c r="H423" i="6"/>
  <c r="H427" i="6"/>
  <c r="H431" i="6"/>
  <c r="H435" i="6"/>
  <c r="H439" i="6"/>
  <c r="H443" i="6"/>
  <c r="H447" i="6"/>
  <c r="H451" i="6"/>
  <c r="H455" i="6"/>
  <c r="H459" i="6"/>
  <c r="H463" i="6"/>
  <c r="H467" i="6"/>
  <c r="H471" i="6"/>
  <c r="H475" i="6"/>
  <c r="H479" i="6"/>
  <c r="H483" i="6"/>
  <c r="H487" i="6"/>
  <c r="H491" i="6"/>
  <c r="H495" i="6"/>
  <c r="H499" i="6"/>
  <c r="H9" i="6"/>
  <c r="H13" i="6"/>
  <c r="H17" i="6"/>
  <c r="H21" i="6"/>
  <c r="H25" i="6"/>
  <c r="H29" i="6"/>
  <c r="H33" i="6"/>
  <c r="H37" i="6"/>
  <c r="H41" i="6"/>
  <c r="H45" i="6"/>
  <c r="H49" i="6"/>
  <c r="H53" i="6"/>
  <c r="H57" i="6"/>
  <c r="H61" i="6"/>
  <c r="H65" i="6"/>
  <c r="H69" i="6"/>
  <c r="H73" i="6"/>
  <c r="H77" i="6"/>
  <c r="H81" i="6"/>
  <c r="H85" i="6"/>
  <c r="H89" i="6"/>
  <c r="H93" i="6"/>
  <c r="H97" i="6"/>
  <c r="H101" i="6"/>
  <c r="H105" i="6"/>
  <c r="H109" i="6"/>
  <c r="H113" i="6"/>
  <c r="H117" i="6"/>
  <c r="H121" i="6"/>
  <c r="H125" i="6"/>
  <c r="H129" i="6"/>
  <c r="H133" i="6"/>
  <c r="H137" i="6"/>
  <c r="H141" i="6"/>
  <c r="H145" i="6"/>
  <c r="H149" i="6"/>
  <c r="H153" i="6"/>
  <c r="H157" i="6"/>
  <c r="H161" i="6"/>
  <c r="H165" i="6"/>
  <c r="H169" i="6"/>
  <c r="H173" i="6"/>
  <c r="H177" i="6"/>
  <c r="H181" i="6"/>
  <c r="H185" i="6"/>
  <c r="H189" i="6"/>
  <c r="H193" i="6"/>
  <c r="H197" i="6"/>
  <c r="H201" i="6"/>
  <c r="H205" i="6"/>
  <c r="H209" i="6"/>
  <c r="H213" i="6"/>
  <c r="H217" i="6"/>
  <c r="H221" i="6"/>
  <c r="H225" i="6"/>
  <c r="H229" i="6"/>
  <c r="H233" i="6"/>
  <c r="H237" i="6"/>
  <c r="H241" i="6"/>
  <c r="H245" i="6"/>
  <c r="H249" i="6"/>
  <c r="H253" i="6"/>
  <c r="H257" i="6"/>
  <c r="H261" i="6"/>
  <c r="H265" i="6"/>
  <c r="H269" i="6"/>
  <c r="H273" i="6"/>
  <c r="H277" i="6"/>
  <c r="H281" i="6"/>
  <c r="H285" i="6"/>
  <c r="H289" i="6"/>
  <c r="H293" i="6"/>
  <c r="H297" i="6"/>
  <c r="H301" i="6"/>
  <c r="H305" i="6"/>
  <c r="H309" i="6"/>
  <c r="H313" i="6"/>
  <c r="H317" i="6"/>
  <c r="H321" i="6"/>
  <c r="H325" i="6"/>
  <c r="H329" i="6"/>
  <c r="H333" i="6"/>
  <c r="H337" i="6"/>
  <c r="H341" i="6"/>
  <c r="H345" i="6"/>
  <c r="H349" i="6"/>
  <c r="H353" i="6"/>
  <c r="H357" i="6"/>
  <c r="H361" i="6"/>
  <c r="H365" i="6"/>
  <c r="H369" i="6"/>
  <c r="H373" i="6"/>
  <c r="H377" i="6"/>
  <c r="H381" i="6"/>
  <c r="H385" i="6"/>
  <c r="H389" i="6"/>
  <c r="H393" i="6"/>
  <c r="H397" i="6"/>
  <c r="H401" i="6"/>
  <c r="H405" i="6"/>
  <c r="H409" i="6"/>
  <c r="H413" i="6"/>
  <c r="H417" i="6"/>
  <c r="H421" i="6"/>
  <c r="H425" i="6"/>
  <c r="H429" i="6"/>
  <c r="H433" i="6"/>
  <c r="H437" i="6"/>
  <c r="H441" i="6"/>
  <c r="H445" i="6"/>
  <c r="H449" i="6"/>
  <c r="H453" i="6"/>
  <c r="H457" i="6"/>
  <c r="H461" i="6"/>
  <c r="H465" i="6"/>
  <c r="H469" i="6"/>
  <c r="H473" i="6"/>
  <c r="H477" i="6"/>
  <c r="H481" i="6"/>
  <c r="H485" i="6"/>
  <c r="H489" i="6"/>
  <c r="H493" i="6"/>
  <c r="H497" i="6"/>
  <c r="H8" i="6"/>
  <c r="H16" i="6"/>
  <c r="H24" i="6"/>
  <c r="H32" i="6"/>
  <c r="H40" i="6"/>
  <c r="H48" i="6"/>
  <c r="H56" i="6"/>
  <c r="H64" i="6"/>
  <c r="H72" i="6"/>
  <c r="H80" i="6"/>
  <c r="H88" i="6"/>
  <c r="H96" i="6"/>
  <c r="H104" i="6"/>
  <c r="H112" i="6"/>
  <c r="H120" i="6"/>
  <c r="H128" i="6"/>
  <c r="H136" i="6"/>
  <c r="H144" i="6"/>
  <c r="H152" i="6"/>
  <c r="H160" i="6"/>
  <c r="H168" i="6"/>
  <c r="H176" i="6"/>
  <c r="H184" i="6"/>
  <c r="H192" i="6"/>
  <c r="H200" i="6"/>
  <c r="H208" i="6"/>
  <c r="H216" i="6"/>
  <c r="H224" i="6"/>
  <c r="H232" i="6"/>
  <c r="H240" i="6"/>
  <c r="H248" i="6"/>
  <c r="H256" i="6"/>
  <c r="H264" i="6"/>
  <c r="H272" i="6"/>
  <c r="H280" i="6"/>
  <c r="H288" i="6"/>
  <c r="H296" i="6"/>
  <c r="H304" i="6"/>
  <c r="H312" i="6"/>
  <c r="H320" i="6"/>
  <c r="H328" i="6"/>
  <c r="H336" i="6"/>
  <c r="H344" i="6"/>
  <c r="H352" i="6"/>
  <c r="H360" i="6"/>
  <c r="H368" i="6"/>
  <c r="H376" i="6"/>
  <c r="H384" i="6"/>
  <c r="H392" i="6"/>
  <c r="H400" i="6"/>
  <c r="H408" i="6"/>
  <c r="H416" i="6"/>
  <c r="H424" i="6"/>
  <c r="H432" i="6"/>
  <c r="H440" i="6"/>
  <c r="H448" i="6"/>
  <c r="H456" i="6"/>
  <c r="H464" i="6"/>
  <c r="H472" i="6"/>
  <c r="H480" i="6"/>
  <c r="H488" i="6"/>
  <c r="H496" i="6"/>
  <c r="H10" i="6"/>
  <c r="H18" i="6"/>
  <c r="H26" i="6"/>
  <c r="H34" i="6"/>
  <c r="H42" i="6"/>
  <c r="H50" i="6"/>
  <c r="H58" i="6"/>
  <c r="H66" i="6"/>
  <c r="H74" i="6"/>
  <c r="H82" i="6"/>
  <c r="H90" i="6"/>
  <c r="H98" i="6"/>
  <c r="H106" i="6"/>
  <c r="H114" i="6"/>
  <c r="H122" i="6"/>
  <c r="H130" i="6"/>
  <c r="H138" i="6"/>
  <c r="H146" i="6"/>
  <c r="H154" i="6"/>
  <c r="H162" i="6"/>
  <c r="H170" i="6"/>
  <c r="H178" i="6"/>
  <c r="H186" i="6"/>
  <c r="H194" i="6"/>
  <c r="H202" i="6"/>
  <c r="H210" i="6"/>
  <c r="H218" i="6"/>
  <c r="H226" i="6"/>
  <c r="H234" i="6"/>
  <c r="H242" i="6"/>
  <c r="H250" i="6"/>
  <c r="H258" i="6"/>
  <c r="H266" i="6"/>
  <c r="H274" i="6"/>
  <c r="H282" i="6"/>
  <c r="H290" i="6"/>
  <c r="H298" i="6"/>
  <c r="H306" i="6"/>
  <c r="H314" i="6"/>
  <c r="H322" i="6"/>
  <c r="H330" i="6"/>
  <c r="H338" i="6"/>
  <c r="H346" i="6"/>
  <c r="H354" i="6"/>
  <c r="H362" i="6"/>
  <c r="H370" i="6"/>
  <c r="H378" i="6"/>
  <c r="H386" i="6"/>
  <c r="H394" i="6"/>
  <c r="H402" i="6"/>
  <c r="H410" i="6"/>
  <c r="H418" i="6"/>
  <c r="H426" i="6"/>
  <c r="H434" i="6"/>
  <c r="H442" i="6"/>
  <c r="H450" i="6"/>
  <c r="H458" i="6"/>
  <c r="H466" i="6"/>
  <c r="H474" i="6"/>
  <c r="H482" i="6"/>
  <c r="H490" i="6"/>
  <c r="H498" i="6"/>
  <c r="H12" i="6"/>
  <c r="H20" i="6"/>
  <c r="H28" i="6"/>
  <c r="H36" i="6"/>
  <c r="H44" i="6"/>
  <c r="H52" i="6"/>
  <c r="H60" i="6"/>
  <c r="H68" i="6"/>
  <c r="H76" i="6"/>
  <c r="H84" i="6"/>
  <c r="H92" i="6"/>
  <c r="H100" i="6"/>
  <c r="H108" i="6"/>
  <c r="H116" i="6"/>
  <c r="H124" i="6"/>
  <c r="H132" i="6"/>
  <c r="H140" i="6"/>
  <c r="H148" i="6"/>
  <c r="H156" i="6"/>
  <c r="H164" i="6"/>
  <c r="H172" i="6"/>
  <c r="H180" i="6"/>
  <c r="H188" i="6"/>
  <c r="H196" i="6"/>
  <c r="H204" i="6"/>
  <c r="H212" i="6"/>
  <c r="H220" i="6"/>
  <c r="H228" i="6"/>
  <c r="H236" i="6"/>
  <c r="H244" i="6"/>
  <c r="H252" i="6"/>
  <c r="H260" i="6"/>
  <c r="H268" i="6"/>
  <c r="H276" i="6"/>
  <c r="H284" i="6"/>
  <c r="H292" i="6"/>
  <c r="H300" i="6"/>
  <c r="H308" i="6"/>
  <c r="H316" i="6"/>
  <c r="H324" i="6"/>
  <c r="H332" i="6"/>
  <c r="H340" i="6"/>
  <c r="H348" i="6"/>
  <c r="H356" i="6"/>
  <c r="H364" i="6"/>
  <c r="H372" i="6"/>
  <c r="H380" i="6"/>
  <c r="H388" i="6"/>
  <c r="H396" i="6"/>
  <c r="H404" i="6"/>
  <c r="H412" i="6"/>
  <c r="H420" i="6"/>
  <c r="H428" i="6"/>
  <c r="H436" i="6"/>
  <c r="H444" i="6"/>
  <c r="H452" i="6"/>
  <c r="H460" i="6"/>
  <c r="H468" i="6"/>
  <c r="H476" i="6"/>
  <c r="H484" i="6"/>
  <c r="H492" i="6"/>
  <c r="H500" i="6"/>
  <c r="H5" i="6"/>
  <c r="H6" i="6"/>
  <c r="H14" i="6"/>
  <c r="H22" i="6"/>
  <c r="H30" i="6"/>
  <c r="H38" i="6"/>
  <c r="H46" i="6"/>
  <c r="H54" i="6"/>
  <c r="H62" i="6"/>
  <c r="H70" i="6"/>
  <c r="H78" i="6"/>
  <c r="H86" i="6"/>
  <c r="H94" i="6"/>
  <c r="H102" i="6"/>
  <c r="H110" i="6"/>
  <c r="H118" i="6"/>
  <c r="H126" i="6"/>
  <c r="H134" i="6"/>
  <c r="H142" i="6"/>
  <c r="H150" i="6"/>
  <c r="H158" i="6"/>
  <c r="H166" i="6"/>
  <c r="H174" i="6"/>
  <c r="H182" i="6"/>
  <c r="H190" i="6"/>
  <c r="H198" i="6"/>
  <c r="H206" i="6"/>
  <c r="H214" i="6"/>
  <c r="H222" i="6"/>
  <c r="H230" i="6"/>
  <c r="H238" i="6"/>
  <c r="H246" i="6"/>
  <c r="H254" i="6"/>
  <c r="H262" i="6"/>
  <c r="H270" i="6"/>
  <c r="H278" i="6"/>
  <c r="H286" i="6"/>
  <c r="H294" i="6"/>
  <c r="H302" i="6"/>
  <c r="H310" i="6"/>
  <c r="H318" i="6"/>
  <c r="H326" i="6"/>
  <c r="H334" i="6"/>
  <c r="H342" i="6"/>
  <c r="H350" i="6"/>
  <c r="H358" i="6"/>
  <c r="H366" i="6"/>
  <c r="H374" i="6"/>
  <c r="H382" i="6"/>
  <c r="H390" i="6"/>
  <c r="H398" i="6"/>
  <c r="H406" i="6"/>
  <c r="H414" i="6"/>
  <c r="H422" i="6"/>
  <c r="H430" i="6"/>
  <c r="H438" i="6"/>
  <c r="H446" i="6"/>
  <c r="H454" i="6"/>
  <c r="H462" i="6"/>
  <c r="H470" i="6"/>
  <c r="H478" i="6"/>
  <c r="H486" i="6"/>
  <c r="H494" i="6"/>
  <c r="A9" i="5"/>
  <c r="A8" i="1"/>
  <c r="AO2" i="6" l="1"/>
  <c r="AN487" i="6"/>
  <c r="AN471" i="6"/>
  <c r="AN455" i="6"/>
  <c r="AN439" i="6"/>
  <c r="AN423" i="6"/>
  <c r="AN499" i="6"/>
  <c r="AN483" i="6"/>
  <c r="AN467" i="6"/>
  <c r="AN451" i="6"/>
  <c r="AN435" i="6"/>
  <c r="AN419" i="6"/>
  <c r="AN495" i="6"/>
  <c r="AN479" i="6"/>
  <c r="AN463" i="6"/>
  <c r="AN447" i="6"/>
  <c r="AN431" i="6"/>
  <c r="AN415" i="6"/>
  <c r="AN491" i="6"/>
  <c r="AN475" i="6"/>
  <c r="AN459" i="6"/>
  <c r="AN443" i="6"/>
  <c r="AN427" i="6"/>
  <c r="AN411" i="6"/>
  <c r="AN409" i="6"/>
  <c r="AN405" i="6"/>
  <c r="AN401" i="6"/>
  <c r="AN393" i="6"/>
  <c r="AN385" i="6"/>
  <c r="AN377" i="6"/>
  <c r="AN369" i="6"/>
  <c r="AN361" i="6"/>
  <c r="AN397" i="6"/>
  <c r="AN389" i="6"/>
  <c r="AN381" i="6"/>
  <c r="AN373" i="6"/>
  <c r="AN365" i="6"/>
  <c r="AN357" i="6"/>
  <c r="AN349" i="6"/>
  <c r="AN341" i="6"/>
  <c r="AN333" i="6"/>
  <c r="AN325" i="6"/>
  <c r="AN317" i="6"/>
  <c r="AN353" i="6"/>
  <c r="AN345" i="6"/>
  <c r="AN337" i="6"/>
  <c r="AN329" i="6"/>
  <c r="AN321" i="6"/>
  <c r="AN313" i="6"/>
  <c r="AN305" i="6"/>
  <c r="AN297" i="6"/>
  <c r="AN289" i="6"/>
  <c r="AN281" i="6"/>
  <c r="AN273" i="6"/>
  <c r="AN309" i="6"/>
  <c r="AN301" i="6"/>
  <c r="AN293" i="6"/>
  <c r="AN285" i="6"/>
  <c r="AN277" i="6"/>
  <c r="AN269" i="6"/>
  <c r="AN261" i="6"/>
  <c r="AN253" i="6"/>
  <c r="AN245" i="6"/>
  <c r="AN237" i="6"/>
  <c r="AN229" i="6"/>
  <c r="AN221" i="6"/>
  <c r="AN265" i="6"/>
  <c r="AN257" i="6"/>
  <c r="AN249" i="6"/>
  <c r="AN241" i="6"/>
  <c r="AN225" i="6"/>
  <c r="AN233" i="6"/>
  <c r="AN217" i="6"/>
  <c r="AN209" i="6"/>
  <c r="AN201" i="6"/>
  <c r="AN193" i="6"/>
  <c r="AN185" i="6"/>
  <c r="AN177" i="6"/>
  <c r="AN169" i="6"/>
  <c r="AN161" i="6"/>
  <c r="AN153" i="6"/>
  <c r="AN145" i="6"/>
  <c r="AN137" i="6"/>
  <c r="AN213" i="6"/>
  <c r="AN205" i="6"/>
  <c r="AN197" i="6"/>
  <c r="AN189" i="6"/>
  <c r="AN181" i="6"/>
  <c r="AN173" i="6"/>
  <c r="AN165" i="6"/>
  <c r="AN157" i="6"/>
  <c r="AN149" i="6"/>
  <c r="AN141" i="6"/>
  <c r="AN133" i="6"/>
  <c r="AN129" i="6"/>
  <c r="AN121" i="6"/>
  <c r="AN113" i="6"/>
  <c r="AN105" i="6"/>
  <c r="AN97" i="6"/>
  <c r="AN89" i="6"/>
  <c r="AN81" i="6"/>
  <c r="AN73" i="6"/>
  <c r="AN65" i="6"/>
  <c r="AN57" i="6"/>
  <c r="AN49" i="6"/>
  <c r="AN41" i="6"/>
  <c r="AN125" i="6"/>
  <c r="AN117" i="6"/>
  <c r="AN109" i="6"/>
  <c r="AN101" i="6"/>
  <c r="AN93" i="6"/>
  <c r="AN85" i="6"/>
  <c r="AN77" i="6"/>
  <c r="AN69" i="6"/>
  <c r="AN61" i="6"/>
  <c r="AN53" i="6"/>
  <c r="AN45" i="6"/>
  <c r="AN33" i="6"/>
  <c r="AN494" i="6"/>
  <c r="AN486" i="6"/>
  <c r="AN478" i="6"/>
  <c r="AN470" i="6"/>
  <c r="AN462" i="6"/>
  <c r="AN454" i="6"/>
  <c r="AN446" i="6"/>
  <c r="AN438" i="6"/>
  <c r="AN430" i="6"/>
  <c r="AN422" i="6"/>
  <c r="AN414" i="6"/>
  <c r="AN21" i="6"/>
  <c r="AN13" i="6"/>
  <c r="AN37" i="6"/>
  <c r="AN29" i="6"/>
  <c r="AN498" i="6"/>
  <c r="AN490" i="6"/>
  <c r="AN482" i="6"/>
  <c r="AN474" i="6"/>
  <c r="AN466" i="6"/>
  <c r="AN458" i="6"/>
  <c r="AN450" i="6"/>
  <c r="AN442" i="6"/>
  <c r="AN434" i="6"/>
  <c r="AN426" i="6"/>
  <c r="AN418" i="6"/>
  <c r="AN410" i="6"/>
  <c r="AN25" i="6"/>
  <c r="AN17" i="6"/>
  <c r="AN9" i="6"/>
  <c r="AN408" i="6"/>
  <c r="AN400" i="6"/>
  <c r="AN392" i="6"/>
  <c r="AN384" i="6"/>
  <c r="AN376" i="6"/>
  <c r="AN368" i="6"/>
  <c r="AN360" i="6"/>
  <c r="AN352" i="6"/>
  <c r="AN404" i="6"/>
  <c r="AN396" i="6"/>
  <c r="AN388" i="6"/>
  <c r="AN380" i="6"/>
  <c r="AN372" i="6"/>
  <c r="AN364" i="6"/>
  <c r="AN356" i="6"/>
  <c r="AN348" i="6"/>
  <c r="AN344" i="6"/>
  <c r="AN336" i="6"/>
  <c r="AN328" i="6"/>
  <c r="AN320" i="6"/>
  <c r="AN312" i="6"/>
  <c r="AN304" i="6"/>
  <c r="AN296" i="6"/>
  <c r="AN288" i="6"/>
  <c r="AN280" i="6"/>
  <c r="AN272" i="6"/>
  <c r="AN264" i="6"/>
  <c r="AN256" i="6"/>
  <c r="AN248" i="6"/>
  <c r="AN240" i="6"/>
  <c r="AN232" i="6"/>
  <c r="AN224" i="6"/>
  <c r="AN216" i="6"/>
  <c r="AN208" i="6"/>
  <c r="AN200" i="6"/>
  <c r="AN192" i="6"/>
  <c r="AN184" i="6"/>
  <c r="AN176" i="6"/>
  <c r="AN168" i="6"/>
  <c r="AN340" i="6"/>
  <c r="AN332" i="6"/>
  <c r="AN324" i="6"/>
  <c r="AN316" i="6"/>
  <c r="AN308" i="6"/>
  <c r="AN300" i="6"/>
  <c r="AN292" i="6"/>
  <c r="AN284" i="6"/>
  <c r="AN276" i="6"/>
  <c r="AN268" i="6"/>
  <c r="AN260" i="6"/>
  <c r="AN252" i="6"/>
  <c r="AN244" i="6"/>
  <c r="AN236" i="6"/>
  <c r="AN228" i="6"/>
  <c r="AN220" i="6"/>
  <c r="AN212" i="6"/>
  <c r="AN204" i="6"/>
  <c r="AN196" i="6"/>
  <c r="AN188" i="6"/>
  <c r="AN180" i="6"/>
  <c r="AN172" i="6"/>
  <c r="AN164" i="6"/>
  <c r="AN156" i="6"/>
  <c r="AN148" i="6"/>
  <c r="AN140" i="6"/>
  <c r="AN132" i="6"/>
  <c r="AN124" i="6"/>
  <c r="AN116" i="6"/>
  <c r="AN108" i="6"/>
  <c r="AN100" i="6"/>
  <c r="AN92" i="6"/>
  <c r="AN84" i="6"/>
  <c r="AN76" i="6"/>
  <c r="AN68" i="6"/>
  <c r="AN60" i="6"/>
  <c r="AN52" i="6"/>
  <c r="AN44" i="6"/>
  <c r="AN36" i="6"/>
  <c r="AN28" i="6"/>
  <c r="AN20" i="6"/>
  <c r="AN12" i="6"/>
  <c r="AN56" i="6"/>
  <c r="AN160" i="6"/>
  <c r="AN152" i="6"/>
  <c r="AN144" i="6"/>
  <c r="AN136" i="6"/>
  <c r="AN128" i="6"/>
  <c r="AN120" i="6"/>
  <c r="AN112" i="6"/>
  <c r="AN104" i="6"/>
  <c r="AN96" i="6"/>
  <c r="AN88" i="6"/>
  <c r="AN80" i="6"/>
  <c r="AN72" i="6"/>
  <c r="AN64" i="6"/>
  <c r="AN48" i="6"/>
  <c r="AN40" i="6"/>
  <c r="AN32" i="6"/>
  <c r="AN24" i="6"/>
  <c r="AN16" i="6"/>
  <c r="AN8" i="6"/>
  <c r="AN407" i="6"/>
  <c r="AN399" i="6"/>
  <c r="AN391" i="6"/>
  <c r="AN383" i="6"/>
  <c r="AN375" i="6"/>
  <c r="AN367" i="6"/>
  <c r="AN359" i="6"/>
  <c r="AN351" i="6"/>
  <c r="AN343" i="6"/>
  <c r="AN335" i="6"/>
  <c r="AN327" i="6"/>
  <c r="AN319" i="6"/>
  <c r="AN311" i="6"/>
  <c r="AN303" i="6"/>
  <c r="AN295" i="6"/>
  <c r="AN403" i="6"/>
  <c r="AN395" i="6"/>
  <c r="AN387" i="6"/>
  <c r="AN379" i="6"/>
  <c r="AN371" i="6"/>
  <c r="AN363" i="6"/>
  <c r="AN355" i="6"/>
  <c r="AN347" i="6"/>
  <c r="AN339" i="6"/>
  <c r="AN331" i="6"/>
  <c r="AN323" i="6"/>
  <c r="AN315" i="6"/>
  <c r="AN307" i="6"/>
  <c r="AN299" i="6"/>
  <c r="AN291" i="6"/>
  <c r="AN283" i="6"/>
  <c r="AN275" i="6"/>
  <c r="AN267" i="6"/>
  <c r="AN259" i="6"/>
  <c r="AN251" i="6"/>
  <c r="AN243" i="6"/>
  <c r="AN235" i="6"/>
  <c r="AN227" i="6"/>
  <c r="AN219" i="6"/>
  <c r="AN211" i="6"/>
  <c r="AN203" i="6"/>
  <c r="AN195" i="6"/>
  <c r="AN187" i="6"/>
  <c r="AN179" i="6"/>
  <c r="AN171" i="6"/>
  <c r="AN163" i="6"/>
  <c r="AN155" i="6"/>
  <c r="AN147" i="6"/>
  <c r="AN139" i="6"/>
  <c r="AN131" i="6"/>
  <c r="AN123" i="6"/>
  <c r="AN115" i="6"/>
  <c r="AN107" i="6"/>
  <c r="AN271" i="6"/>
  <c r="AN239" i="6"/>
  <c r="AN231" i="6"/>
  <c r="AN223" i="6"/>
  <c r="AN215" i="6"/>
  <c r="AN207" i="6"/>
  <c r="AN199" i="6"/>
  <c r="AN191" i="6"/>
  <c r="AN183" i="6"/>
  <c r="AN95" i="6"/>
  <c r="AN87" i="6"/>
  <c r="AN79" i="6"/>
  <c r="AN71" i="6"/>
  <c r="AN63" i="6"/>
  <c r="AN55" i="6"/>
  <c r="AN47" i="6"/>
  <c r="AN39" i="6"/>
  <c r="AN31" i="6"/>
  <c r="AN23" i="6"/>
  <c r="AN15" i="6"/>
  <c r="AN7" i="6"/>
  <c r="AN402" i="6"/>
  <c r="AN394" i="6"/>
  <c r="AN386" i="6"/>
  <c r="AN378" i="6"/>
  <c r="AN370" i="6"/>
  <c r="AN362" i="6"/>
  <c r="AN354" i="6"/>
  <c r="AN346" i="6"/>
  <c r="AN338" i="6"/>
  <c r="AN330" i="6"/>
  <c r="AN322" i="6"/>
  <c r="AN314" i="6"/>
  <c r="AN306" i="6"/>
  <c r="AN298" i="6"/>
  <c r="AN290" i="6"/>
  <c r="AN282" i="6"/>
  <c r="AN263" i="6"/>
  <c r="AN175" i="6"/>
  <c r="AN167" i="6"/>
  <c r="AN159" i="6"/>
  <c r="AN151" i="6"/>
  <c r="AN143" i="6"/>
  <c r="AN500" i="6"/>
  <c r="AN492" i="6"/>
  <c r="AN484" i="6"/>
  <c r="AN476" i="6"/>
  <c r="AN468" i="6"/>
  <c r="AN460" i="6"/>
  <c r="AN452" i="6"/>
  <c r="AN444" i="6"/>
  <c r="AN436" i="6"/>
  <c r="AN428" i="6"/>
  <c r="AN420" i="6"/>
  <c r="AN412" i="6"/>
  <c r="AN279" i="6"/>
  <c r="AN247" i="6"/>
  <c r="AN127" i="6"/>
  <c r="AN119" i="6"/>
  <c r="AN111" i="6"/>
  <c r="AN103" i="6"/>
  <c r="AN496" i="6"/>
  <c r="AN488" i="6"/>
  <c r="AN480" i="6"/>
  <c r="AN472" i="6"/>
  <c r="AN464" i="6"/>
  <c r="AN456" i="6"/>
  <c r="AN448" i="6"/>
  <c r="AN440" i="6"/>
  <c r="AN432" i="6"/>
  <c r="AN424" i="6"/>
  <c r="AN416" i="6"/>
  <c r="AN135" i="6"/>
  <c r="AN99" i="6"/>
  <c r="AN91" i="6"/>
  <c r="AN83" i="6"/>
  <c r="AN11" i="6"/>
  <c r="AN382" i="6"/>
  <c r="AN374" i="6"/>
  <c r="AN366" i="6"/>
  <c r="AN342" i="6"/>
  <c r="AN310" i="6"/>
  <c r="AN255" i="6"/>
  <c r="AN75" i="6"/>
  <c r="AN67" i="6"/>
  <c r="AN59" i="6"/>
  <c r="AN334" i="6"/>
  <c r="AN302" i="6"/>
  <c r="AN274" i="6"/>
  <c r="AN266" i="6"/>
  <c r="AN258" i="6"/>
  <c r="AN250" i="6"/>
  <c r="AN242" i="6"/>
  <c r="AN234" i="6"/>
  <c r="AN226" i="6"/>
  <c r="AN218" i="6"/>
  <c r="AN210" i="6"/>
  <c r="AN202" i="6"/>
  <c r="AN194" i="6"/>
  <c r="AN186" i="6"/>
  <c r="AN178" i="6"/>
  <c r="AN170" i="6"/>
  <c r="AN162" i="6"/>
  <c r="AN154" i="6"/>
  <c r="AN146" i="6"/>
  <c r="AN138" i="6"/>
  <c r="AN130" i="6"/>
  <c r="AN122" i="6"/>
  <c r="AN114" i="6"/>
  <c r="AN106" i="6"/>
  <c r="AN98" i="6"/>
  <c r="AN90" i="6"/>
  <c r="AN82" i="6"/>
  <c r="AN74" i="6"/>
  <c r="AN66" i="6"/>
  <c r="AN58" i="6"/>
  <c r="AN50" i="6"/>
  <c r="AN42" i="6"/>
  <c r="AN34" i="6"/>
  <c r="AN287" i="6"/>
  <c r="AN358" i="6"/>
  <c r="AN326" i="6"/>
  <c r="AN51" i="6"/>
  <c r="AN43" i="6"/>
  <c r="AN35" i="6"/>
  <c r="AN27" i="6"/>
  <c r="AN19" i="6"/>
  <c r="AN406" i="6"/>
  <c r="AN398" i="6"/>
  <c r="AN390" i="6"/>
  <c r="AN350" i="6"/>
  <c r="AN318" i="6"/>
  <c r="AN286" i="6"/>
  <c r="AN278" i="6"/>
  <c r="AN270" i="6"/>
  <c r="AN262" i="6"/>
  <c r="AN254" i="6"/>
  <c r="AN246" i="6"/>
  <c r="AN238" i="6"/>
  <c r="AN230" i="6"/>
  <c r="AN222" i="6"/>
  <c r="AN214" i="6"/>
  <c r="AN206" i="6"/>
  <c r="AN198" i="6"/>
  <c r="AN190" i="6"/>
  <c r="AN182" i="6"/>
  <c r="AN174" i="6"/>
  <c r="AN166" i="6"/>
  <c r="AN158" i="6"/>
  <c r="AN150" i="6"/>
  <c r="AN142" i="6"/>
  <c r="AN134" i="6"/>
  <c r="AN126" i="6"/>
  <c r="AN118" i="6"/>
  <c r="AN110" i="6"/>
  <c r="AN102" i="6"/>
  <c r="AN94" i="6"/>
  <c r="AN86" i="6"/>
  <c r="AN78" i="6"/>
  <c r="AN70" i="6"/>
  <c r="AN62" i="6"/>
  <c r="AN54" i="6"/>
  <c r="AN46" i="6"/>
  <c r="AN38" i="6"/>
  <c r="AN489" i="6"/>
  <c r="AN473" i="6"/>
  <c r="AN457" i="6"/>
  <c r="AN441" i="6"/>
  <c r="AN425" i="6"/>
  <c r="AN30" i="6"/>
  <c r="AN22" i="6"/>
  <c r="AN14" i="6"/>
  <c r="AN6" i="6"/>
  <c r="AN493" i="6"/>
  <c r="AN477" i="6"/>
  <c r="AN461" i="6"/>
  <c r="AN445" i="6"/>
  <c r="AN429" i="6"/>
  <c r="AN413" i="6"/>
  <c r="AN294" i="6"/>
  <c r="AN497" i="6"/>
  <c r="AN481" i="6"/>
  <c r="AN465" i="6"/>
  <c r="AN449" i="6"/>
  <c r="AN433" i="6"/>
  <c r="AN417" i="6"/>
  <c r="AN26" i="6"/>
  <c r="AN18" i="6"/>
  <c r="AN10" i="6"/>
  <c r="AN5" i="6"/>
  <c r="AN485" i="6"/>
  <c r="AN469" i="6"/>
  <c r="AN453" i="6"/>
  <c r="AN437" i="6"/>
  <c r="AN421" i="6"/>
  <c r="M497" i="9"/>
  <c r="M5" i="9"/>
  <c r="M489" i="9"/>
  <c r="M493" i="9"/>
  <c r="M473" i="9"/>
  <c r="M461" i="9"/>
  <c r="M457" i="9"/>
  <c r="M477" i="9"/>
  <c r="M445" i="9"/>
  <c r="M481" i="9"/>
  <c r="M465" i="9"/>
  <c r="M449" i="9"/>
  <c r="M485" i="9"/>
  <c r="M469" i="9"/>
  <c r="M453" i="9"/>
  <c r="M433" i="9"/>
  <c r="M417" i="9"/>
  <c r="M401" i="9"/>
  <c r="M437" i="9"/>
  <c r="M421" i="9"/>
  <c r="M441" i="9"/>
  <c r="M425" i="9"/>
  <c r="M409" i="9"/>
  <c r="M405" i="9"/>
  <c r="M429" i="9"/>
  <c r="M413" i="9"/>
  <c r="M393" i="9"/>
  <c r="M385" i="9"/>
  <c r="M377" i="9"/>
  <c r="M369" i="9"/>
  <c r="M361" i="9"/>
  <c r="M397" i="9"/>
  <c r="M389" i="9"/>
  <c r="M381" i="9"/>
  <c r="M357" i="9"/>
  <c r="M373" i="9"/>
  <c r="M365" i="9"/>
  <c r="M349" i="9"/>
  <c r="M341" i="9"/>
  <c r="M333" i="9"/>
  <c r="M325" i="9"/>
  <c r="M317" i="9"/>
  <c r="M353" i="9"/>
  <c r="M345" i="9"/>
  <c r="M337" i="9"/>
  <c r="M329" i="9"/>
  <c r="M321" i="9"/>
  <c r="M313" i="9"/>
  <c r="M309" i="9"/>
  <c r="M301" i="9"/>
  <c r="M293" i="9"/>
  <c r="M285" i="9"/>
  <c r="M277" i="9"/>
  <c r="M269" i="9"/>
  <c r="M305" i="9"/>
  <c r="M297" i="9"/>
  <c r="M289" i="9"/>
  <c r="M281" i="9"/>
  <c r="M273" i="9"/>
  <c r="M265" i="9"/>
  <c r="M257" i="9"/>
  <c r="M249" i="9"/>
  <c r="M241" i="9"/>
  <c r="M233" i="9"/>
  <c r="M225" i="9"/>
  <c r="M261" i="9"/>
  <c r="M253" i="9"/>
  <c r="M245" i="9"/>
  <c r="M237" i="9"/>
  <c r="M229" i="9"/>
  <c r="M221" i="9"/>
  <c r="M169" i="9"/>
  <c r="M161" i="9"/>
  <c r="M153" i="9"/>
  <c r="M213" i="9"/>
  <c r="M205" i="9"/>
  <c r="M197" i="9"/>
  <c r="M189" i="9"/>
  <c r="M181" i="9"/>
  <c r="M173" i="9"/>
  <c r="M149" i="9"/>
  <c r="M141" i="9"/>
  <c r="M133" i="9"/>
  <c r="M165" i="9"/>
  <c r="M157" i="9"/>
  <c r="M217" i="9"/>
  <c r="M209" i="9"/>
  <c r="M201" i="9"/>
  <c r="M193" i="9"/>
  <c r="M185" i="9"/>
  <c r="M177" i="9"/>
  <c r="M145" i="9"/>
  <c r="M137" i="9"/>
  <c r="M121" i="9"/>
  <c r="M113" i="9"/>
  <c r="M57" i="9"/>
  <c r="M49" i="9"/>
  <c r="M41" i="9"/>
  <c r="M125" i="9"/>
  <c r="M109" i="9"/>
  <c r="M101" i="9"/>
  <c r="M93" i="9"/>
  <c r="M85" i="9"/>
  <c r="M77" i="9"/>
  <c r="M69" i="9"/>
  <c r="M117" i="9"/>
  <c r="M61" i="9"/>
  <c r="M53" i="9"/>
  <c r="M45" i="9"/>
  <c r="M129" i="9"/>
  <c r="M105" i="9"/>
  <c r="M97" i="9"/>
  <c r="M89" i="9"/>
  <c r="M81" i="9"/>
  <c r="M73" i="9"/>
  <c r="M65" i="9"/>
  <c r="M488" i="9"/>
  <c r="M472" i="9"/>
  <c r="M37" i="9"/>
  <c r="M29" i="9"/>
  <c r="M25" i="9"/>
  <c r="M17" i="9"/>
  <c r="M9" i="9"/>
  <c r="M492" i="9"/>
  <c r="M476" i="9"/>
  <c r="M496" i="9"/>
  <c r="M480" i="9"/>
  <c r="M33" i="9"/>
  <c r="M21" i="9"/>
  <c r="M13" i="9"/>
  <c r="M500" i="9"/>
  <c r="M484" i="9"/>
  <c r="M456" i="9"/>
  <c r="M436" i="9"/>
  <c r="M420" i="9"/>
  <c r="M384" i="9"/>
  <c r="M376" i="9"/>
  <c r="M368" i="9"/>
  <c r="M360" i="9"/>
  <c r="M352" i="9"/>
  <c r="M460" i="9"/>
  <c r="M444" i="9"/>
  <c r="M440" i="9"/>
  <c r="M424" i="9"/>
  <c r="M408" i="9"/>
  <c r="M400" i="9"/>
  <c r="M392" i="9"/>
  <c r="M464" i="9"/>
  <c r="M448" i="9"/>
  <c r="M428" i="9"/>
  <c r="M416" i="9"/>
  <c r="M412" i="9"/>
  <c r="M388" i="9"/>
  <c r="M380" i="9"/>
  <c r="M372" i="9"/>
  <c r="M364" i="9"/>
  <c r="M356" i="9"/>
  <c r="M348" i="9"/>
  <c r="M468" i="9"/>
  <c r="M452" i="9"/>
  <c r="M432" i="9"/>
  <c r="M404" i="9"/>
  <c r="M396" i="9"/>
  <c r="M232" i="9"/>
  <c r="M224" i="9"/>
  <c r="M216" i="9"/>
  <c r="M340" i="9"/>
  <c r="M332" i="9"/>
  <c r="M324" i="9"/>
  <c r="M316" i="9"/>
  <c r="M308" i="9"/>
  <c r="M300" i="9"/>
  <c r="M292" i="9"/>
  <c r="M284" i="9"/>
  <c r="M276" i="9"/>
  <c r="M268" i="9"/>
  <c r="M260" i="9"/>
  <c r="M252" i="9"/>
  <c r="M244" i="9"/>
  <c r="M208" i="9"/>
  <c r="M204" i="9"/>
  <c r="M196" i="9"/>
  <c r="M188" i="9"/>
  <c r="M180" i="9"/>
  <c r="M164" i="9"/>
  <c r="M236" i="9"/>
  <c r="M228" i="9"/>
  <c r="M220" i="9"/>
  <c r="M212" i="9"/>
  <c r="M172" i="9"/>
  <c r="M344" i="9"/>
  <c r="M336" i="9"/>
  <c r="M328" i="9"/>
  <c r="M320" i="9"/>
  <c r="M312" i="9"/>
  <c r="M304" i="9"/>
  <c r="M296" i="9"/>
  <c r="M288" i="9"/>
  <c r="M280" i="9"/>
  <c r="M272" i="9"/>
  <c r="M264" i="9"/>
  <c r="M256" i="9"/>
  <c r="M248" i="9"/>
  <c r="M240" i="9"/>
  <c r="M200" i="9"/>
  <c r="M192" i="9"/>
  <c r="M184" i="9"/>
  <c r="M176" i="9"/>
  <c r="M168" i="9"/>
  <c r="M68" i="9"/>
  <c r="M56" i="9"/>
  <c r="M24" i="9"/>
  <c r="M16" i="9"/>
  <c r="M8" i="9"/>
  <c r="M160" i="9"/>
  <c r="M152" i="9"/>
  <c r="M144" i="9"/>
  <c r="M136" i="9"/>
  <c r="M128" i="9"/>
  <c r="M120" i="9"/>
  <c r="M112" i="9"/>
  <c r="M104" i="9"/>
  <c r="M96" i="9"/>
  <c r="M88" i="9"/>
  <c r="M80" i="9"/>
  <c r="M72" i="9"/>
  <c r="M48" i="9"/>
  <c r="M40" i="9"/>
  <c r="M32" i="9"/>
  <c r="M64" i="9"/>
  <c r="M20" i="9"/>
  <c r="M12" i="9"/>
  <c r="M156" i="9"/>
  <c r="M148" i="9"/>
  <c r="M140" i="9"/>
  <c r="M132" i="9"/>
  <c r="M124" i="9"/>
  <c r="M116" i="9"/>
  <c r="M108" i="9"/>
  <c r="M100" i="9"/>
  <c r="M92" i="9"/>
  <c r="M84" i="9"/>
  <c r="M76" i="9"/>
  <c r="M60" i="9"/>
  <c r="M52" i="9"/>
  <c r="M44" i="9"/>
  <c r="M36" i="9"/>
  <c r="M28" i="9"/>
  <c r="M499" i="9"/>
  <c r="M483" i="9"/>
  <c r="M467" i="9"/>
  <c r="M451" i="9"/>
  <c r="M439" i="9"/>
  <c r="M423" i="9"/>
  <c r="M407" i="9"/>
  <c r="M399" i="9"/>
  <c r="M391" i="9"/>
  <c r="M383" i="9"/>
  <c r="M375" i="9"/>
  <c r="M367" i="9"/>
  <c r="M359" i="9"/>
  <c r="M351" i="9"/>
  <c r="M343" i="9"/>
  <c r="M335" i="9"/>
  <c r="M327" i="9"/>
  <c r="M319" i="9"/>
  <c r="M311" i="9"/>
  <c r="M303" i="9"/>
  <c r="M295" i="9"/>
  <c r="M487" i="9"/>
  <c r="M471" i="9"/>
  <c r="M455" i="9"/>
  <c r="M427" i="9"/>
  <c r="M411" i="9"/>
  <c r="M491" i="9"/>
  <c r="M475" i="9"/>
  <c r="M459" i="9"/>
  <c r="M443" i="9"/>
  <c r="M431" i="9"/>
  <c r="M403" i="9"/>
  <c r="M395" i="9"/>
  <c r="M387" i="9"/>
  <c r="M379" i="9"/>
  <c r="M371" i="9"/>
  <c r="M363" i="9"/>
  <c r="M355" i="9"/>
  <c r="M347" i="9"/>
  <c r="M339" i="9"/>
  <c r="M331" i="9"/>
  <c r="M323" i="9"/>
  <c r="M315" i="9"/>
  <c r="M307" i="9"/>
  <c r="M299" i="9"/>
  <c r="M495" i="9"/>
  <c r="M479" i="9"/>
  <c r="M463" i="9"/>
  <c r="M447" i="9"/>
  <c r="M435" i="9"/>
  <c r="M419" i="9"/>
  <c r="M415" i="9"/>
  <c r="M291" i="9"/>
  <c r="M235" i="9"/>
  <c r="M227" i="9"/>
  <c r="M219" i="9"/>
  <c r="M211" i="9"/>
  <c r="M203" i="9"/>
  <c r="M195" i="9"/>
  <c r="M187" i="9"/>
  <c r="M179" i="9"/>
  <c r="M171" i="9"/>
  <c r="M163" i="9"/>
  <c r="M155" i="9"/>
  <c r="M147" i="9"/>
  <c r="M123" i="9"/>
  <c r="M115" i="9"/>
  <c r="M107" i="9"/>
  <c r="M283" i="9"/>
  <c r="M275" i="9"/>
  <c r="M267" i="9"/>
  <c r="M259" i="9"/>
  <c r="M251" i="9"/>
  <c r="M243" i="9"/>
  <c r="M139" i="9"/>
  <c r="M131" i="9"/>
  <c r="M231" i="9"/>
  <c r="M223" i="9"/>
  <c r="M215" i="9"/>
  <c r="M207" i="9"/>
  <c r="M199" i="9"/>
  <c r="M191" i="9"/>
  <c r="M183" i="9"/>
  <c r="M167" i="9"/>
  <c r="M159" i="9"/>
  <c r="M151" i="9"/>
  <c r="M143" i="9"/>
  <c r="M119" i="9"/>
  <c r="M111" i="9"/>
  <c r="M103" i="9"/>
  <c r="M279" i="9"/>
  <c r="M247" i="9"/>
  <c r="M127" i="9"/>
  <c r="M19" i="9"/>
  <c r="M11" i="9"/>
  <c r="M498" i="9"/>
  <c r="M482" i="9"/>
  <c r="M466" i="9"/>
  <c r="M450" i="9"/>
  <c r="M434" i="9"/>
  <c r="M418" i="9"/>
  <c r="M386" i="9"/>
  <c r="M378" i="9"/>
  <c r="M354" i="9"/>
  <c r="M346" i="9"/>
  <c r="M338" i="9"/>
  <c r="M330" i="9"/>
  <c r="M322" i="9"/>
  <c r="M314" i="9"/>
  <c r="M306" i="9"/>
  <c r="M298" i="9"/>
  <c r="M271" i="9"/>
  <c r="M239" i="9"/>
  <c r="M99" i="9"/>
  <c r="M91" i="9"/>
  <c r="M83" i="9"/>
  <c r="M67" i="9"/>
  <c r="M59" i="9"/>
  <c r="M51" i="9"/>
  <c r="M43" i="9"/>
  <c r="M35" i="9"/>
  <c r="M27" i="9"/>
  <c r="M486" i="9"/>
  <c r="M470" i="9"/>
  <c r="M454" i="9"/>
  <c r="M438" i="9"/>
  <c r="M422" i="9"/>
  <c r="M406" i="9"/>
  <c r="M398" i="9"/>
  <c r="M390" i="9"/>
  <c r="M374" i="9"/>
  <c r="M366" i="9"/>
  <c r="M358" i="9"/>
  <c r="M286" i="9"/>
  <c r="M287" i="9"/>
  <c r="M255" i="9"/>
  <c r="M135" i="9"/>
  <c r="M95" i="9"/>
  <c r="M87" i="9"/>
  <c r="M79" i="9"/>
  <c r="M71" i="9"/>
  <c r="M63" i="9"/>
  <c r="M55" i="9"/>
  <c r="M47" i="9"/>
  <c r="M39" i="9"/>
  <c r="M31" i="9"/>
  <c r="M494" i="9"/>
  <c r="M478" i="9"/>
  <c r="M462" i="9"/>
  <c r="M446" i="9"/>
  <c r="M430" i="9"/>
  <c r="M414" i="9"/>
  <c r="M402" i="9"/>
  <c r="M394" i="9"/>
  <c r="M370" i="9"/>
  <c r="M175" i="9"/>
  <c r="M474" i="9"/>
  <c r="M334" i="9"/>
  <c r="M302" i="9"/>
  <c r="M282" i="9"/>
  <c r="M274" i="9"/>
  <c r="M266" i="9"/>
  <c r="M258" i="9"/>
  <c r="M250" i="9"/>
  <c r="M242" i="9"/>
  <c r="M234" i="9"/>
  <c r="M226" i="9"/>
  <c r="M218" i="9"/>
  <c r="M210" i="9"/>
  <c r="M170" i="9"/>
  <c r="M162" i="9"/>
  <c r="M154" i="9"/>
  <c r="M138" i="9"/>
  <c r="M130" i="9"/>
  <c r="M122" i="9"/>
  <c r="M114" i="9"/>
  <c r="M74" i="9"/>
  <c r="M66" i="9"/>
  <c r="M58" i="9"/>
  <c r="M50" i="9"/>
  <c r="M42" i="9"/>
  <c r="M34" i="9"/>
  <c r="M263" i="9"/>
  <c r="M23" i="9"/>
  <c r="M458" i="9"/>
  <c r="M426" i="9"/>
  <c r="M326" i="9"/>
  <c r="M294" i="9"/>
  <c r="M202" i="9"/>
  <c r="M194" i="9"/>
  <c r="M186" i="9"/>
  <c r="M178" i="9"/>
  <c r="M146" i="9"/>
  <c r="M106" i="9"/>
  <c r="M98" i="9"/>
  <c r="M90" i="9"/>
  <c r="M82" i="9"/>
  <c r="M75" i="9"/>
  <c r="M15" i="9"/>
  <c r="M442" i="9"/>
  <c r="M410" i="9"/>
  <c r="M362" i="9"/>
  <c r="M350" i="9"/>
  <c r="M318" i="9"/>
  <c r="M7" i="9"/>
  <c r="M490" i="9"/>
  <c r="M382" i="9"/>
  <c r="M342" i="9"/>
  <c r="M310" i="9"/>
  <c r="M290" i="9"/>
  <c r="M206" i="9"/>
  <c r="M198" i="9"/>
  <c r="M190" i="9"/>
  <c r="M182" i="9"/>
  <c r="M142" i="9"/>
  <c r="M110" i="9"/>
  <c r="M102" i="9"/>
  <c r="M94" i="9"/>
  <c r="M86" i="9"/>
  <c r="M78" i="9"/>
  <c r="M270" i="9"/>
  <c r="M222" i="9"/>
  <c r="M118" i="9"/>
  <c r="M70" i="9"/>
  <c r="M30" i="9"/>
  <c r="M278" i="9"/>
  <c r="M246" i="9"/>
  <c r="M230" i="9"/>
  <c r="M150" i="9"/>
  <c r="M126" i="9"/>
  <c r="M62" i="9"/>
  <c r="M38" i="9"/>
  <c r="M22" i="9"/>
  <c r="M14" i="9"/>
  <c r="M6" i="9"/>
  <c r="M254" i="9"/>
  <c r="M238" i="9"/>
  <c r="M174" i="9"/>
  <c r="M158" i="9"/>
  <c r="M134" i="9"/>
  <c r="M46" i="9"/>
  <c r="M262" i="9"/>
  <c r="M214" i="9"/>
  <c r="M166" i="9"/>
  <c r="M54" i="9"/>
  <c r="M26" i="9"/>
  <c r="M18" i="9"/>
  <c r="M10" i="9"/>
  <c r="AQ499" i="9"/>
  <c r="AQ500" i="9"/>
  <c r="AQ492" i="9"/>
  <c r="AQ488" i="9"/>
  <c r="AQ486" i="9"/>
  <c r="AQ479" i="9"/>
  <c r="AQ465" i="9"/>
  <c r="AQ463" i="9"/>
  <c r="AQ457" i="9"/>
  <c r="AQ441" i="9"/>
  <c r="AQ425" i="9"/>
  <c r="AQ439" i="9"/>
  <c r="AQ452" i="9"/>
  <c r="AQ444" i="9"/>
  <c r="AQ436" i="9"/>
  <c r="AQ428" i="9"/>
  <c r="AQ416" i="9"/>
  <c r="AQ418" i="9"/>
  <c r="AQ462" i="9"/>
  <c r="AQ454" i="9"/>
  <c r="AQ419" i="9"/>
  <c r="AQ411" i="9"/>
  <c r="AQ401" i="9"/>
  <c r="AQ403" i="9"/>
  <c r="AQ386" i="9"/>
  <c r="AQ370" i="9"/>
  <c r="AQ354" i="9"/>
  <c r="AQ338" i="9"/>
  <c r="AQ396" i="9"/>
  <c r="AQ380" i="9"/>
  <c r="AQ364" i="9"/>
  <c r="AQ348" i="9"/>
  <c r="AQ332" i="9"/>
  <c r="AQ398" i="9"/>
  <c r="AQ381" i="9"/>
  <c r="AQ373" i="9"/>
  <c r="AQ365" i="9"/>
  <c r="AQ357" i="9"/>
  <c r="AQ349" i="9"/>
  <c r="AQ341" i="9"/>
  <c r="AQ333" i="9"/>
  <c r="AQ474" i="9"/>
  <c r="AQ464" i="9"/>
  <c r="AQ317" i="9"/>
  <c r="AQ301" i="9"/>
  <c r="AQ318" i="9"/>
  <c r="AQ291" i="9"/>
  <c r="AQ275" i="9"/>
  <c r="AQ259" i="9"/>
  <c r="AQ316" i="9"/>
  <c r="AQ300" i="9"/>
  <c r="AQ284" i="9"/>
  <c r="AQ268" i="9"/>
  <c r="AQ252" i="9"/>
  <c r="AQ306" i="9"/>
  <c r="AQ281" i="9"/>
  <c r="AQ265" i="9"/>
  <c r="AQ249" i="9"/>
  <c r="AQ233" i="9"/>
  <c r="AQ217" i="9"/>
  <c r="AQ201" i="9"/>
  <c r="AQ402" i="9"/>
  <c r="AQ246" i="9"/>
  <c r="AQ299" i="9"/>
  <c r="AQ239" i="9"/>
  <c r="AQ290" i="9"/>
  <c r="AQ274" i="9"/>
  <c r="AQ258" i="9"/>
  <c r="AQ226" i="9"/>
  <c r="AQ194" i="9"/>
  <c r="AQ174" i="9"/>
  <c r="AQ158" i="9"/>
  <c r="AQ243" i="9"/>
  <c r="AQ167" i="9"/>
  <c r="AQ184" i="9"/>
  <c r="AQ168" i="9"/>
  <c r="AQ152" i="9"/>
  <c r="AQ231" i="9"/>
  <c r="AQ215" i="9"/>
  <c r="AQ203" i="9"/>
  <c r="AQ192" i="9"/>
  <c r="AQ171" i="9"/>
  <c r="AQ145" i="9"/>
  <c r="AQ222" i="9"/>
  <c r="AQ206" i="9"/>
  <c r="AQ190" i="9"/>
  <c r="AQ177" i="9"/>
  <c r="AQ141" i="9"/>
  <c r="AQ125" i="9"/>
  <c r="AQ109" i="9"/>
  <c r="AQ93" i="9"/>
  <c r="AQ77" i="9"/>
  <c r="AQ146" i="9"/>
  <c r="AQ130" i="9"/>
  <c r="AQ114" i="9"/>
  <c r="AQ98" i="9"/>
  <c r="AQ82" i="9"/>
  <c r="AQ147" i="9"/>
  <c r="AQ127" i="9"/>
  <c r="AQ111" i="9"/>
  <c r="AQ95" i="9"/>
  <c r="AQ79" i="9"/>
  <c r="AQ143" i="9"/>
  <c r="AQ128" i="9"/>
  <c r="AQ112" i="9"/>
  <c r="AQ96" i="9"/>
  <c r="AQ80" i="9"/>
  <c r="AQ60" i="9"/>
  <c r="AQ44" i="9"/>
  <c r="AQ28" i="9"/>
  <c r="AQ12" i="9"/>
  <c r="AQ61" i="9"/>
  <c r="AQ45" i="9"/>
  <c r="AQ29" i="9"/>
  <c r="AQ13" i="9"/>
  <c r="AQ72" i="9"/>
  <c r="AQ54" i="9"/>
  <c r="AQ38" i="9"/>
  <c r="AQ22" i="9"/>
  <c r="AQ6" i="9"/>
  <c r="AQ63" i="9"/>
  <c r="AQ47" i="9"/>
  <c r="AQ31" i="9"/>
  <c r="AQ15" i="9"/>
  <c r="AQ497" i="9"/>
  <c r="AQ491" i="9"/>
  <c r="AQ496" i="9"/>
  <c r="AQ483" i="9"/>
  <c r="AQ485" i="9"/>
  <c r="AQ478" i="9"/>
  <c r="AQ473" i="9"/>
  <c r="AQ471" i="9"/>
  <c r="AQ455" i="9"/>
  <c r="AQ449" i="9"/>
  <c r="AQ433" i="9"/>
  <c r="AQ447" i="9"/>
  <c r="AQ431" i="9"/>
  <c r="AQ448" i="9"/>
  <c r="AQ440" i="9"/>
  <c r="AQ432" i="9"/>
  <c r="AQ424" i="9"/>
  <c r="AQ408" i="9"/>
  <c r="AQ410" i="9"/>
  <c r="AQ458" i="9"/>
  <c r="AQ423" i="9"/>
  <c r="AQ415" i="9"/>
  <c r="AQ407" i="9"/>
  <c r="AQ393" i="9"/>
  <c r="AQ395" i="9"/>
  <c r="AQ378" i="9"/>
  <c r="AQ362" i="9"/>
  <c r="AQ346" i="9"/>
  <c r="AQ330" i="9"/>
  <c r="AQ388" i="9"/>
  <c r="AQ372" i="9"/>
  <c r="AQ356" i="9"/>
  <c r="AQ340" i="9"/>
  <c r="AQ476" i="9"/>
  <c r="AQ385" i="9"/>
  <c r="AQ377" i="9"/>
  <c r="AQ369" i="9"/>
  <c r="AQ361" i="9"/>
  <c r="AQ353" i="9"/>
  <c r="AQ345" i="9"/>
  <c r="AQ337" i="9"/>
  <c r="AQ329" i="9"/>
  <c r="AQ394" i="9"/>
  <c r="AQ325" i="9"/>
  <c r="AQ309" i="9"/>
  <c r="AQ293" i="9"/>
  <c r="AQ302" i="9"/>
  <c r="AQ283" i="9"/>
  <c r="AQ267" i="9"/>
  <c r="AQ324" i="9"/>
  <c r="AQ308" i="9"/>
  <c r="AQ292" i="9"/>
  <c r="AQ276" i="9"/>
  <c r="AQ260" i="9"/>
  <c r="AQ322" i="9"/>
  <c r="AQ289" i="9"/>
  <c r="AQ273" i="9"/>
  <c r="AQ257" i="9"/>
  <c r="AQ241" i="9"/>
  <c r="AQ225" i="9"/>
  <c r="AQ209" i="9"/>
  <c r="AQ193" i="9"/>
  <c r="AQ296" i="9"/>
  <c r="AQ230" i="9"/>
  <c r="AQ247" i="9"/>
  <c r="AQ320" i="9"/>
  <c r="AQ282" i="9"/>
  <c r="AQ266" i="9"/>
  <c r="AQ242" i="9"/>
  <c r="AQ210" i="9"/>
  <c r="AQ182" i="9"/>
  <c r="AQ166" i="9"/>
  <c r="AQ323" i="9"/>
  <c r="AQ183" i="9"/>
  <c r="AQ232" i="9"/>
  <c r="AQ176" i="9"/>
  <c r="AQ160" i="9"/>
  <c r="AQ144" i="9"/>
  <c r="AQ219" i="9"/>
  <c r="AQ208" i="9"/>
  <c r="AQ199" i="9"/>
  <c r="AQ187" i="9"/>
  <c r="AQ155" i="9"/>
  <c r="AQ235" i="9"/>
  <c r="AQ214" i="9"/>
  <c r="AQ198" i="9"/>
  <c r="AQ185" i="9"/>
  <c r="AQ161" i="9"/>
  <c r="AQ133" i="9"/>
  <c r="AQ117" i="9"/>
  <c r="AQ101" i="9"/>
  <c r="AQ85" i="9"/>
  <c r="AQ164" i="9"/>
  <c r="AQ138" i="9"/>
  <c r="AQ122" i="9"/>
  <c r="AQ106" i="9"/>
  <c r="AQ90" i="9"/>
  <c r="AQ169" i="9"/>
  <c r="AQ135" i="9"/>
  <c r="AQ119" i="9"/>
  <c r="AQ103" i="9"/>
  <c r="AQ87" i="9"/>
  <c r="AQ71" i="9"/>
  <c r="AQ136" i="9"/>
  <c r="AQ120" i="9"/>
  <c r="AQ104" i="9"/>
  <c r="AQ88" i="9"/>
  <c r="AQ68" i="9"/>
  <c r="AQ52" i="9"/>
  <c r="AQ36" i="9"/>
  <c r="AQ20" i="9"/>
  <c r="AQ69" i="9"/>
  <c r="AQ53" i="9"/>
  <c r="AQ37" i="9"/>
  <c r="AQ21" i="9"/>
  <c r="AQ5" i="9"/>
  <c r="AQ62" i="9"/>
  <c r="AQ46" i="9"/>
  <c r="AQ30" i="9"/>
  <c r="AQ14" i="9"/>
  <c r="AQ70" i="9"/>
  <c r="AQ55" i="9"/>
  <c r="AQ39" i="9"/>
  <c r="AQ23" i="9"/>
  <c r="AQ7" i="9"/>
  <c r="AQ493" i="9"/>
  <c r="AQ489" i="9"/>
  <c r="AQ494" i="9"/>
  <c r="AQ490" i="9"/>
  <c r="AQ480" i="9"/>
  <c r="AQ481" i="9"/>
  <c r="AQ469" i="9"/>
  <c r="AQ467" i="9"/>
  <c r="AQ461" i="9"/>
  <c r="AQ445" i="9"/>
  <c r="AQ429" i="9"/>
  <c r="AQ443" i="9"/>
  <c r="AQ427" i="9"/>
  <c r="AQ446" i="9"/>
  <c r="AQ438" i="9"/>
  <c r="AQ430" i="9"/>
  <c r="AQ420" i="9"/>
  <c r="AQ422" i="9"/>
  <c r="AQ406" i="9"/>
  <c r="AQ456" i="9"/>
  <c r="AQ421" i="9"/>
  <c r="AQ413" i="9"/>
  <c r="AQ405" i="9"/>
  <c r="AQ389" i="9"/>
  <c r="AQ392" i="9"/>
  <c r="AQ374" i="9"/>
  <c r="AQ358" i="9"/>
  <c r="AQ342" i="9"/>
  <c r="AQ399" i="9"/>
  <c r="AQ384" i="9"/>
  <c r="AQ368" i="9"/>
  <c r="AQ352" i="9"/>
  <c r="AQ336" i="9"/>
  <c r="AQ468" i="9"/>
  <c r="AQ383" i="9"/>
  <c r="AQ375" i="9"/>
  <c r="AQ367" i="9"/>
  <c r="AQ359" i="9"/>
  <c r="AQ351" i="9"/>
  <c r="AQ343" i="9"/>
  <c r="AQ335" i="9"/>
  <c r="AQ327" i="9"/>
  <c r="AQ472" i="9"/>
  <c r="AQ321" i="9"/>
  <c r="AQ305" i="9"/>
  <c r="AQ487" i="9"/>
  <c r="AQ475" i="9"/>
  <c r="AQ451" i="9"/>
  <c r="AQ434" i="9"/>
  <c r="AQ460" i="9"/>
  <c r="AQ397" i="9"/>
  <c r="AQ350" i="9"/>
  <c r="AQ360" i="9"/>
  <c r="AQ379" i="9"/>
  <c r="AQ347" i="9"/>
  <c r="AQ390" i="9"/>
  <c r="AQ310" i="9"/>
  <c r="AQ271" i="9"/>
  <c r="AQ311" i="9"/>
  <c r="AQ280" i="9"/>
  <c r="AQ470" i="9"/>
  <c r="AQ277" i="9"/>
  <c r="AQ245" i="9"/>
  <c r="AQ213" i="9"/>
  <c r="AQ312" i="9"/>
  <c r="AQ251" i="9"/>
  <c r="AQ286" i="9"/>
  <c r="AQ254" i="9"/>
  <c r="AQ186" i="9"/>
  <c r="AQ154" i="9"/>
  <c r="AQ159" i="9"/>
  <c r="AQ165" i="9"/>
  <c r="AQ223" i="9"/>
  <c r="AQ200" i="9"/>
  <c r="AQ163" i="9"/>
  <c r="AQ220" i="9"/>
  <c r="AQ188" i="9"/>
  <c r="AQ137" i="9"/>
  <c r="AQ105" i="9"/>
  <c r="AQ73" i="9"/>
  <c r="AQ126" i="9"/>
  <c r="AQ94" i="9"/>
  <c r="AQ139" i="9"/>
  <c r="AQ107" i="9"/>
  <c r="AQ75" i="9"/>
  <c r="AQ124" i="9"/>
  <c r="AQ92" i="9"/>
  <c r="AQ56" i="9"/>
  <c r="AQ24" i="9"/>
  <c r="AQ57" i="9"/>
  <c r="AQ25" i="9"/>
  <c r="AQ66" i="9"/>
  <c r="AQ34" i="9"/>
  <c r="AR2" i="9"/>
  <c r="AQ43" i="9"/>
  <c r="AQ11" i="9"/>
  <c r="AQ459" i="9"/>
  <c r="AQ435" i="9"/>
  <c r="AQ426" i="9"/>
  <c r="AQ404" i="9"/>
  <c r="AQ400" i="9"/>
  <c r="AQ344" i="9"/>
  <c r="AQ339" i="9"/>
  <c r="AQ294" i="9"/>
  <c r="AQ303" i="9"/>
  <c r="AQ314" i="9"/>
  <c r="AQ237" i="9"/>
  <c r="AQ250" i="9"/>
  <c r="AQ278" i="9"/>
  <c r="AQ178" i="9"/>
  <c r="AQ224" i="9"/>
  <c r="AQ195" i="9"/>
  <c r="AQ212" i="9"/>
  <c r="AQ129" i="9"/>
  <c r="AQ151" i="9"/>
  <c r="AQ86" i="9"/>
  <c r="AQ99" i="9"/>
  <c r="AQ116" i="9"/>
  <c r="AQ16" i="9"/>
  <c r="AQ17" i="9"/>
  <c r="AQ26" i="9"/>
  <c r="AQ495" i="9"/>
  <c r="AQ482" i="9"/>
  <c r="AQ453" i="9"/>
  <c r="AQ450" i="9"/>
  <c r="AQ412" i="9"/>
  <c r="AQ417" i="9"/>
  <c r="AQ382" i="9"/>
  <c r="AQ391" i="9"/>
  <c r="AQ328" i="9"/>
  <c r="AQ363" i="9"/>
  <c r="AQ331" i="9"/>
  <c r="AQ297" i="9"/>
  <c r="AQ287" i="9"/>
  <c r="AQ255" i="9"/>
  <c r="AQ295" i="9"/>
  <c r="AQ264" i="9"/>
  <c r="AQ298" i="9"/>
  <c r="AQ261" i="9"/>
  <c r="AQ229" i="9"/>
  <c r="AQ197" i="9"/>
  <c r="AQ238" i="9"/>
  <c r="AQ236" i="9"/>
  <c r="AQ270" i="9"/>
  <c r="AQ218" i="9"/>
  <c r="AQ170" i="9"/>
  <c r="AQ227" i="9"/>
  <c r="AQ181" i="9"/>
  <c r="AQ148" i="9"/>
  <c r="AQ211" i="9"/>
  <c r="AQ191" i="9"/>
  <c r="AQ248" i="9"/>
  <c r="AQ204" i="9"/>
  <c r="AQ172" i="9"/>
  <c r="AQ121" i="9"/>
  <c r="AQ89" i="9"/>
  <c r="AQ142" i="9"/>
  <c r="AQ110" i="9"/>
  <c r="AQ78" i="9"/>
  <c r="AQ123" i="9"/>
  <c r="AQ91" i="9"/>
  <c r="AQ140" i="9"/>
  <c r="AQ108" i="9"/>
  <c r="AQ76" i="9"/>
  <c r="AQ40" i="9"/>
  <c r="AQ8" i="9"/>
  <c r="AQ41" i="9"/>
  <c r="AQ9" i="9"/>
  <c r="AQ50" i="9"/>
  <c r="AQ18" i="9"/>
  <c r="AQ59" i="9"/>
  <c r="AQ27" i="9"/>
  <c r="AQ498" i="9"/>
  <c r="AQ477" i="9"/>
  <c r="AQ437" i="9"/>
  <c r="AQ442" i="9"/>
  <c r="AQ414" i="9"/>
  <c r="AQ409" i="9"/>
  <c r="AQ366" i="9"/>
  <c r="AQ376" i="9"/>
  <c r="AQ387" i="9"/>
  <c r="AQ355" i="9"/>
  <c r="AQ466" i="9"/>
  <c r="AQ326" i="9"/>
  <c r="AQ279" i="9"/>
  <c r="AQ319" i="9"/>
  <c r="AQ288" i="9"/>
  <c r="AQ256" i="9"/>
  <c r="AQ285" i="9"/>
  <c r="AQ253" i="9"/>
  <c r="AQ221" i="9"/>
  <c r="AQ189" i="9"/>
  <c r="AQ315" i="9"/>
  <c r="AQ304" i="9"/>
  <c r="AQ262" i="9"/>
  <c r="AQ202" i="9"/>
  <c r="AQ162" i="9"/>
  <c r="AQ175" i="9"/>
  <c r="AQ173" i="9"/>
  <c r="AQ240" i="9"/>
  <c r="AQ207" i="9"/>
  <c r="AQ179" i="9"/>
  <c r="AQ228" i="9"/>
  <c r="AQ196" i="9"/>
  <c r="AQ150" i="9"/>
  <c r="AQ113" i="9"/>
  <c r="AQ81" i="9"/>
  <c r="AQ134" i="9"/>
  <c r="AQ102" i="9"/>
  <c r="AQ153" i="9"/>
  <c r="AQ115" i="9"/>
  <c r="AQ83" i="9"/>
  <c r="AQ132" i="9"/>
  <c r="AQ100" i="9"/>
  <c r="AQ64" i="9"/>
  <c r="AQ32" i="9"/>
  <c r="AQ65" i="9"/>
  <c r="AQ33" i="9"/>
  <c r="AQ74" i="9"/>
  <c r="AQ42" i="9"/>
  <c r="AQ10" i="9"/>
  <c r="AQ51" i="9"/>
  <c r="AQ19" i="9"/>
  <c r="AQ484" i="9"/>
  <c r="AQ334" i="9"/>
  <c r="AQ371" i="9"/>
  <c r="AQ313" i="9"/>
  <c r="AQ263" i="9"/>
  <c r="AQ272" i="9"/>
  <c r="AQ269" i="9"/>
  <c r="AQ205" i="9"/>
  <c r="AQ244" i="9"/>
  <c r="AQ234" i="9"/>
  <c r="AQ307" i="9"/>
  <c r="AQ157" i="9"/>
  <c r="AQ216" i="9"/>
  <c r="AQ149" i="9"/>
  <c r="AQ180" i="9"/>
  <c r="AQ97" i="9"/>
  <c r="AQ118" i="9"/>
  <c r="AQ131" i="9"/>
  <c r="AQ156" i="9"/>
  <c r="AQ84" i="9"/>
  <c r="AQ48" i="9"/>
  <c r="AQ49" i="9"/>
  <c r="AQ58" i="9"/>
  <c r="AQ67" i="9"/>
  <c r="AQ35" i="9"/>
  <c r="J2" i="6"/>
  <c r="I6" i="6"/>
  <c r="I10" i="6"/>
  <c r="I14" i="6"/>
  <c r="I18" i="6"/>
  <c r="I22" i="6"/>
  <c r="I26" i="6"/>
  <c r="I30" i="6"/>
  <c r="I34" i="6"/>
  <c r="I38" i="6"/>
  <c r="I42" i="6"/>
  <c r="I46" i="6"/>
  <c r="I50" i="6"/>
  <c r="I54" i="6"/>
  <c r="I58" i="6"/>
  <c r="I62" i="6"/>
  <c r="I66" i="6"/>
  <c r="I70" i="6"/>
  <c r="I74" i="6"/>
  <c r="I78" i="6"/>
  <c r="I82" i="6"/>
  <c r="I86" i="6"/>
  <c r="I90" i="6"/>
  <c r="I94" i="6"/>
  <c r="I98" i="6"/>
  <c r="I102" i="6"/>
  <c r="I106" i="6"/>
  <c r="I110" i="6"/>
  <c r="I114" i="6"/>
  <c r="I118" i="6"/>
  <c r="I122" i="6"/>
  <c r="I126" i="6"/>
  <c r="I130" i="6"/>
  <c r="I134" i="6"/>
  <c r="I138" i="6"/>
  <c r="I142" i="6"/>
  <c r="I146" i="6"/>
  <c r="I150" i="6"/>
  <c r="I154" i="6"/>
  <c r="I158" i="6"/>
  <c r="I162" i="6"/>
  <c r="I166" i="6"/>
  <c r="I170" i="6"/>
  <c r="I174" i="6"/>
  <c r="I178" i="6"/>
  <c r="I182" i="6"/>
  <c r="I186" i="6"/>
  <c r="I190" i="6"/>
  <c r="I194" i="6"/>
  <c r="I198" i="6"/>
  <c r="I202" i="6"/>
  <c r="I206" i="6"/>
  <c r="I210" i="6"/>
  <c r="I214" i="6"/>
  <c r="I218" i="6"/>
  <c r="I222" i="6"/>
  <c r="I226" i="6"/>
  <c r="I230" i="6"/>
  <c r="I234" i="6"/>
  <c r="I238" i="6"/>
  <c r="I242" i="6"/>
  <c r="I246" i="6"/>
  <c r="I250" i="6"/>
  <c r="I254" i="6"/>
  <c r="I258" i="6"/>
  <c r="I262" i="6"/>
  <c r="I266" i="6"/>
  <c r="I270" i="6"/>
  <c r="I274" i="6"/>
  <c r="I278" i="6"/>
  <c r="I282" i="6"/>
  <c r="I286" i="6"/>
  <c r="I290" i="6"/>
  <c r="I294" i="6"/>
  <c r="I298" i="6"/>
  <c r="I302" i="6"/>
  <c r="I306" i="6"/>
  <c r="I310" i="6"/>
  <c r="I314" i="6"/>
  <c r="I318" i="6"/>
  <c r="I322" i="6"/>
  <c r="I326" i="6"/>
  <c r="I330" i="6"/>
  <c r="I334" i="6"/>
  <c r="I338" i="6"/>
  <c r="I342" i="6"/>
  <c r="I346" i="6"/>
  <c r="I350" i="6"/>
  <c r="I354" i="6"/>
  <c r="I358" i="6"/>
  <c r="I362" i="6"/>
  <c r="I366" i="6"/>
  <c r="I370" i="6"/>
  <c r="I374" i="6"/>
  <c r="I378" i="6"/>
  <c r="I382" i="6"/>
  <c r="I386" i="6"/>
  <c r="I390" i="6"/>
  <c r="I394" i="6"/>
  <c r="I398" i="6"/>
  <c r="I402" i="6"/>
  <c r="I406" i="6"/>
  <c r="I410" i="6"/>
  <c r="I414" i="6"/>
  <c r="I418" i="6"/>
  <c r="I422" i="6"/>
  <c r="I426" i="6"/>
  <c r="I430" i="6"/>
  <c r="I434" i="6"/>
  <c r="I438" i="6"/>
  <c r="I442" i="6"/>
  <c r="I446" i="6"/>
  <c r="I450" i="6"/>
  <c r="I454" i="6"/>
  <c r="I458" i="6"/>
  <c r="I462" i="6"/>
  <c r="I466" i="6"/>
  <c r="I470" i="6"/>
  <c r="I474" i="6"/>
  <c r="I478" i="6"/>
  <c r="I482" i="6"/>
  <c r="I486" i="6"/>
  <c r="I490" i="6"/>
  <c r="I494" i="6"/>
  <c r="I498" i="6"/>
  <c r="I8" i="6"/>
  <c r="I12" i="6"/>
  <c r="I16" i="6"/>
  <c r="I20" i="6"/>
  <c r="I24" i="6"/>
  <c r="I28" i="6"/>
  <c r="I32" i="6"/>
  <c r="I36" i="6"/>
  <c r="I40" i="6"/>
  <c r="I44" i="6"/>
  <c r="I48" i="6"/>
  <c r="I52" i="6"/>
  <c r="I56" i="6"/>
  <c r="I60" i="6"/>
  <c r="I64" i="6"/>
  <c r="I68" i="6"/>
  <c r="I72" i="6"/>
  <c r="I76" i="6"/>
  <c r="I80" i="6"/>
  <c r="I84" i="6"/>
  <c r="I88" i="6"/>
  <c r="I92" i="6"/>
  <c r="I96" i="6"/>
  <c r="I100" i="6"/>
  <c r="I104" i="6"/>
  <c r="I108" i="6"/>
  <c r="I112" i="6"/>
  <c r="I116" i="6"/>
  <c r="I120" i="6"/>
  <c r="I124" i="6"/>
  <c r="I128" i="6"/>
  <c r="I132" i="6"/>
  <c r="I136" i="6"/>
  <c r="I140" i="6"/>
  <c r="I144" i="6"/>
  <c r="I148" i="6"/>
  <c r="I152" i="6"/>
  <c r="I156" i="6"/>
  <c r="I160" i="6"/>
  <c r="I164" i="6"/>
  <c r="I168" i="6"/>
  <c r="I172" i="6"/>
  <c r="I176" i="6"/>
  <c r="I180" i="6"/>
  <c r="I184" i="6"/>
  <c r="I188" i="6"/>
  <c r="I192" i="6"/>
  <c r="I196" i="6"/>
  <c r="I200" i="6"/>
  <c r="I204" i="6"/>
  <c r="I208" i="6"/>
  <c r="I212" i="6"/>
  <c r="I216" i="6"/>
  <c r="I220" i="6"/>
  <c r="I224" i="6"/>
  <c r="I228" i="6"/>
  <c r="I232" i="6"/>
  <c r="I236" i="6"/>
  <c r="I240" i="6"/>
  <c r="I244" i="6"/>
  <c r="I248" i="6"/>
  <c r="I252" i="6"/>
  <c r="I256" i="6"/>
  <c r="I260" i="6"/>
  <c r="I264" i="6"/>
  <c r="I268" i="6"/>
  <c r="I272" i="6"/>
  <c r="I276" i="6"/>
  <c r="I280" i="6"/>
  <c r="I284" i="6"/>
  <c r="I288" i="6"/>
  <c r="I292" i="6"/>
  <c r="I296" i="6"/>
  <c r="I300" i="6"/>
  <c r="I304" i="6"/>
  <c r="I308" i="6"/>
  <c r="I312" i="6"/>
  <c r="I316" i="6"/>
  <c r="I320" i="6"/>
  <c r="I324" i="6"/>
  <c r="I328" i="6"/>
  <c r="I332" i="6"/>
  <c r="I336" i="6"/>
  <c r="I340" i="6"/>
  <c r="I344" i="6"/>
  <c r="I348" i="6"/>
  <c r="I352" i="6"/>
  <c r="I356" i="6"/>
  <c r="I360" i="6"/>
  <c r="I364" i="6"/>
  <c r="I368" i="6"/>
  <c r="I372" i="6"/>
  <c r="I376" i="6"/>
  <c r="I380" i="6"/>
  <c r="I384" i="6"/>
  <c r="I388" i="6"/>
  <c r="I392" i="6"/>
  <c r="I396" i="6"/>
  <c r="I400" i="6"/>
  <c r="I404" i="6"/>
  <c r="I408" i="6"/>
  <c r="I412" i="6"/>
  <c r="I416" i="6"/>
  <c r="I420" i="6"/>
  <c r="I424" i="6"/>
  <c r="I428" i="6"/>
  <c r="I432" i="6"/>
  <c r="I436" i="6"/>
  <c r="I440" i="6"/>
  <c r="I444" i="6"/>
  <c r="I448" i="6"/>
  <c r="I452" i="6"/>
  <c r="I456" i="6"/>
  <c r="I460" i="6"/>
  <c r="I464" i="6"/>
  <c r="I468" i="6"/>
  <c r="I472" i="6"/>
  <c r="I476" i="6"/>
  <c r="I480" i="6"/>
  <c r="I484" i="6"/>
  <c r="I488" i="6"/>
  <c r="I492" i="6"/>
  <c r="I496" i="6"/>
  <c r="I500" i="6"/>
  <c r="I5" i="6"/>
  <c r="I7" i="6"/>
  <c r="I15" i="6"/>
  <c r="I23" i="6"/>
  <c r="I31" i="6"/>
  <c r="I39" i="6"/>
  <c r="I47" i="6"/>
  <c r="I55" i="6"/>
  <c r="I63" i="6"/>
  <c r="I71" i="6"/>
  <c r="I79" i="6"/>
  <c r="I87" i="6"/>
  <c r="I95" i="6"/>
  <c r="I103" i="6"/>
  <c r="I111" i="6"/>
  <c r="I119" i="6"/>
  <c r="I127" i="6"/>
  <c r="I135" i="6"/>
  <c r="I143" i="6"/>
  <c r="I151" i="6"/>
  <c r="I159" i="6"/>
  <c r="I167" i="6"/>
  <c r="I175" i="6"/>
  <c r="I183" i="6"/>
  <c r="I191" i="6"/>
  <c r="I199" i="6"/>
  <c r="I207" i="6"/>
  <c r="I215" i="6"/>
  <c r="I223" i="6"/>
  <c r="I231" i="6"/>
  <c r="I239" i="6"/>
  <c r="I247" i="6"/>
  <c r="I255" i="6"/>
  <c r="I263" i="6"/>
  <c r="I271" i="6"/>
  <c r="I279" i="6"/>
  <c r="I287" i="6"/>
  <c r="I295" i="6"/>
  <c r="I303" i="6"/>
  <c r="I311" i="6"/>
  <c r="I319" i="6"/>
  <c r="I327" i="6"/>
  <c r="I335" i="6"/>
  <c r="I343" i="6"/>
  <c r="I351" i="6"/>
  <c r="I359" i="6"/>
  <c r="I367" i="6"/>
  <c r="I375" i="6"/>
  <c r="I383" i="6"/>
  <c r="I391" i="6"/>
  <c r="I399" i="6"/>
  <c r="I407" i="6"/>
  <c r="I415" i="6"/>
  <c r="I423" i="6"/>
  <c r="I431" i="6"/>
  <c r="I439" i="6"/>
  <c r="I447" i="6"/>
  <c r="I455" i="6"/>
  <c r="I463" i="6"/>
  <c r="I471" i="6"/>
  <c r="I479" i="6"/>
  <c r="I487" i="6"/>
  <c r="I495" i="6"/>
  <c r="I9" i="6"/>
  <c r="I17" i="6"/>
  <c r="I25" i="6"/>
  <c r="I33" i="6"/>
  <c r="I41" i="6"/>
  <c r="I49" i="6"/>
  <c r="I57" i="6"/>
  <c r="I65" i="6"/>
  <c r="I73" i="6"/>
  <c r="I81" i="6"/>
  <c r="I89" i="6"/>
  <c r="I97" i="6"/>
  <c r="I105" i="6"/>
  <c r="I113" i="6"/>
  <c r="I121" i="6"/>
  <c r="I129" i="6"/>
  <c r="I137" i="6"/>
  <c r="I145" i="6"/>
  <c r="I153" i="6"/>
  <c r="I161" i="6"/>
  <c r="I169" i="6"/>
  <c r="I177" i="6"/>
  <c r="I185" i="6"/>
  <c r="I193" i="6"/>
  <c r="I201" i="6"/>
  <c r="I209" i="6"/>
  <c r="I217" i="6"/>
  <c r="I225" i="6"/>
  <c r="I233" i="6"/>
  <c r="I241" i="6"/>
  <c r="I249" i="6"/>
  <c r="I257" i="6"/>
  <c r="I265" i="6"/>
  <c r="I273" i="6"/>
  <c r="I281" i="6"/>
  <c r="I289" i="6"/>
  <c r="I297" i="6"/>
  <c r="I305" i="6"/>
  <c r="I313" i="6"/>
  <c r="I321" i="6"/>
  <c r="I329" i="6"/>
  <c r="I337" i="6"/>
  <c r="I345" i="6"/>
  <c r="I353" i="6"/>
  <c r="I361" i="6"/>
  <c r="I369" i="6"/>
  <c r="I377" i="6"/>
  <c r="I385" i="6"/>
  <c r="I393" i="6"/>
  <c r="I401" i="6"/>
  <c r="I409" i="6"/>
  <c r="I417" i="6"/>
  <c r="I425" i="6"/>
  <c r="I433" i="6"/>
  <c r="I441" i="6"/>
  <c r="I449" i="6"/>
  <c r="I457" i="6"/>
  <c r="I465" i="6"/>
  <c r="I473" i="6"/>
  <c r="I481" i="6"/>
  <c r="I489" i="6"/>
  <c r="I497" i="6"/>
  <c r="I11" i="6"/>
  <c r="I19" i="6"/>
  <c r="I27" i="6"/>
  <c r="I35" i="6"/>
  <c r="I43" i="6"/>
  <c r="I51" i="6"/>
  <c r="I59" i="6"/>
  <c r="I67" i="6"/>
  <c r="I75" i="6"/>
  <c r="I83" i="6"/>
  <c r="I91" i="6"/>
  <c r="I99" i="6"/>
  <c r="I107" i="6"/>
  <c r="I115" i="6"/>
  <c r="I123" i="6"/>
  <c r="I131" i="6"/>
  <c r="I139" i="6"/>
  <c r="I147" i="6"/>
  <c r="I155" i="6"/>
  <c r="I163" i="6"/>
  <c r="I171" i="6"/>
  <c r="I179" i="6"/>
  <c r="I187" i="6"/>
  <c r="I195" i="6"/>
  <c r="I203" i="6"/>
  <c r="I211" i="6"/>
  <c r="I219" i="6"/>
  <c r="I227" i="6"/>
  <c r="I235" i="6"/>
  <c r="I243" i="6"/>
  <c r="I251" i="6"/>
  <c r="I259" i="6"/>
  <c r="I267" i="6"/>
  <c r="I275" i="6"/>
  <c r="I283" i="6"/>
  <c r="I291" i="6"/>
  <c r="I299" i="6"/>
  <c r="I307" i="6"/>
  <c r="I315" i="6"/>
  <c r="I323" i="6"/>
  <c r="I331" i="6"/>
  <c r="I339" i="6"/>
  <c r="I347" i="6"/>
  <c r="I355" i="6"/>
  <c r="I363" i="6"/>
  <c r="I371" i="6"/>
  <c r="I379" i="6"/>
  <c r="I387" i="6"/>
  <c r="I395" i="6"/>
  <c r="I403" i="6"/>
  <c r="I411" i="6"/>
  <c r="I419" i="6"/>
  <c r="I427" i="6"/>
  <c r="I435" i="6"/>
  <c r="I443" i="6"/>
  <c r="I451" i="6"/>
  <c r="I459" i="6"/>
  <c r="I467" i="6"/>
  <c r="I475" i="6"/>
  <c r="I483" i="6"/>
  <c r="I491" i="6"/>
  <c r="I499" i="6"/>
  <c r="I13" i="6"/>
  <c r="I21" i="6"/>
  <c r="I29" i="6"/>
  <c r="I37" i="6"/>
  <c r="I45" i="6"/>
  <c r="I53" i="6"/>
  <c r="I61" i="6"/>
  <c r="I69" i="6"/>
  <c r="I77" i="6"/>
  <c r="I85" i="6"/>
  <c r="I93" i="6"/>
  <c r="I101" i="6"/>
  <c r="I109" i="6"/>
  <c r="I117" i="6"/>
  <c r="I125" i="6"/>
  <c r="I133" i="6"/>
  <c r="I141" i="6"/>
  <c r="I149" i="6"/>
  <c r="I157" i="6"/>
  <c r="I165" i="6"/>
  <c r="I173" i="6"/>
  <c r="I181" i="6"/>
  <c r="I189" i="6"/>
  <c r="I197" i="6"/>
  <c r="I205" i="6"/>
  <c r="I213" i="6"/>
  <c r="I221" i="6"/>
  <c r="I229" i="6"/>
  <c r="I237" i="6"/>
  <c r="I245" i="6"/>
  <c r="I253" i="6"/>
  <c r="I261" i="6"/>
  <c r="I269" i="6"/>
  <c r="I277" i="6"/>
  <c r="I285" i="6"/>
  <c r="I293" i="6"/>
  <c r="I301" i="6"/>
  <c r="I309" i="6"/>
  <c r="I317" i="6"/>
  <c r="I325" i="6"/>
  <c r="I333" i="6"/>
  <c r="I341" i="6"/>
  <c r="I349" i="6"/>
  <c r="I357" i="6"/>
  <c r="I365" i="6"/>
  <c r="I373" i="6"/>
  <c r="I381" i="6"/>
  <c r="I389" i="6"/>
  <c r="I397" i="6"/>
  <c r="I405" i="6"/>
  <c r="I413" i="6"/>
  <c r="I421" i="6"/>
  <c r="I429" i="6"/>
  <c r="I437" i="6"/>
  <c r="I445" i="6"/>
  <c r="I453" i="6"/>
  <c r="I461" i="6"/>
  <c r="I469" i="6"/>
  <c r="I477" i="6"/>
  <c r="I485" i="6"/>
  <c r="I493" i="6"/>
  <c r="A10" i="5"/>
  <c r="A9" i="1"/>
  <c r="N489" i="9" l="1"/>
  <c r="N493" i="9"/>
  <c r="N5" i="9"/>
  <c r="N497" i="9"/>
  <c r="N477" i="9"/>
  <c r="N445" i="9"/>
  <c r="N481" i="9"/>
  <c r="N465" i="9"/>
  <c r="N449" i="9"/>
  <c r="N485" i="9"/>
  <c r="N469" i="9"/>
  <c r="N453" i="9"/>
  <c r="N473" i="9"/>
  <c r="N461" i="9"/>
  <c r="N457" i="9"/>
  <c r="N441" i="9"/>
  <c r="N437" i="9"/>
  <c r="N421" i="9"/>
  <c r="N425" i="9"/>
  <c r="N409" i="9"/>
  <c r="N405" i="9"/>
  <c r="N429" i="9"/>
  <c r="N413" i="9"/>
  <c r="N433" i="9"/>
  <c r="N417" i="9"/>
  <c r="N401" i="9"/>
  <c r="N397" i="9"/>
  <c r="N389" i="9"/>
  <c r="N381" i="9"/>
  <c r="N373" i="9"/>
  <c r="N365" i="9"/>
  <c r="N357" i="9"/>
  <c r="N393" i="9"/>
  <c r="N385" i="9"/>
  <c r="N377" i="9"/>
  <c r="N369" i="9"/>
  <c r="N361" i="9"/>
  <c r="N353" i="9"/>
  <c r="N345" i="9"/>
  <c r="N337" i="9"/>
  <c r="N329" i="9"/>
  <c r="N321" i="9"/>
  <c r="N313" i="9"/>
  <c r="N349" i="9"/>
  <c r="N341" i="9"/>
  <c r="N333" i="9"/>
  <c r="N325" i="9"/>
  <c r="N317" i="9"/>
  <c r="N301" i="9"/>
  <c r="N293" i="9"/>
  <c r="N285" i="9"/>
  <c r="N277" i="9"/>
  <c r="N269" i="9"/>
  <c r="N309" i="9"/>
  <c r="N305" i="9"/>
  <c r="N297" i="9"/>
  <c r="N289" i="9"/>
  <c r="N281" i="9"/>
  <c r="N273" i="9"/>
  <c r="N265" i="9"/>
  <c r="N257" i="9"/>
  <c r="N249" i="9"/>
  <c r="N241" i="9"/>
  <c r="N233" i="9"/>
  <c r="N225" i="9"/>
  <c r="N261" i="9"/>
  <c r="N253" i="9"/>
  <c r="N245" i="9"/>
  <c r="N237" i="9"/>
  <c r="N229" i="9"/>
  <c r="N221" i="9"/>
  <c r="N213" i="9"/>
  <c r="N205" i="9"/>
  <c r="N197" i="9"/>
  <c r="N189" i="9"/>
  <c r="N181" i="9"/>
  <c r="N173" i="9"/>
  <c r="N165" i="9"/>
  <c r="N157" i="9"/>
  <c r="N149" i="9"/>
  <c r="N141" i="9"/>
  <c r="N133" i="9"/>
  <c r="N217" i="9"/>
  <c r="N209" i="9"/>
  <c r="N201" i="9"/>
  <c r="N193" i="9"/>
  <c r="N185" i="9"/>
  <c r="N177" i="9"/>
  <c r="N169" i="9"/>
  <c r="N161" i="9"/>
  <c r="N153" i="9"/>
  <c r="N145" i="9"/>
  <c r="N137" i="9"/>
  <c r="N129" i="9"/>
  <c r="N125" i="9"/>
  <c r="N117" i="9"/>
  <c r="N109" i="9"/>
  <c r="N101" i="9"/>
  <c r="N93" i="9"/>
  <c r="N85" i="9"/>
  <c r="N77" i="9"/>
  <c r="N69" i="9"/>
  <c r="N61" i="9"/>
  <c r="N49" i="9"/>
  <c r="N41" i="9"/>
  <c r="N121" i="9"/>
  <c r="N113" i="9"/>
  <c r="N105" i="9"/>
  <c r="N97" i="9"/>
  <c r="N89" i="9"/>
  <c r="N81" i="9"/>
  <c r="N73" i="9"/>
  <c r="N65" i="9"/>
  <c r="N57" i="9"/>
  <c r="N53" i="9"/>
  <c r="N45" i="9"/>
  <c r="N33" i="9"/>
  <c r="N492" i="9"/>
  <c r="N476" i="9"/>
  <c r="N25" i="9"/>
  <c r="N17" i="9"/>
  <c r="N9" i="9"/>
  <c r="N496" i="9"/>
  <c r="N480" i="9"/>
  <c r="N37" i="9"/>
  <c r="N29" i="9"/>
  <c r="N500" i="9"/>
  <c r="N484" i="9"/>
  <c r="N21" i="9"/>
  <c r="N13" i="9"/>
  <c r="N488" i="9"/>
  <c r="N472" i="9"/>
  <c r="N460" i="9"/>
  <c r="N444" i="9"/>
  <c r="N428" i="9"/>
  <c r="N412" i="9"/>
  <c r="N464" i="9"/>
  <c r="N448" i="9"/>
  <c r="N432" i="9"/>
  <c r="N416" i="9"/>
  <c r="N404" i="9"/>
  <c r="N396" i="9"/>
  <c r="N388" i="9"/>
  <c r="N380" i="9"/>
  <c r="N372" i="9"/>
  <c r="N364" i="9"/>
  <c r="N356" i="9"/>
  <c r="N348" i="9"/>
  <c r="N468" i="9"/>
  <c r="N452" i="9"/>
  <c r="N436" i="9"/>
  <c r="N420" i="9"/>
  <c r="N456" i="9"/>
  <c r="N440" i="9"/>
  <c r="N424" i="9"/>
  <c r="N408" i="9"/>
  <c r="N400" i="9"/>
  <c r="N392" i="9"/>
  <c r="N384" i="9"/>
  <c r="N376" i="9"/>
  <c r="N368" i="9"/>
  <c r="N360" i="9"/>
  <c r="N352" i="9"/>
  <c r="N340" i="9"/>
  <c r="N332" i="9"/>
  <c r="N324" i="9"/>
  <c r="N316" i="9"/>
  <c r="N308" i="9"/>
  <c r="N300" i="9"/>
  <c r="N284" i="9"/>
  <c r="N276" i="9"/>
  <c r="N268" i="9"/>
  <c r="N260" i="9"/>
  <c r="N252" i="9"/>
  <c r="N244" i="9"/>
  <c r="N236" i="9"/>
  <c r="N228" i="9"/>
  <c r="N220" i="9"/>
  <c r="N212" i="9"/>
  <c r="N204" i="9"/>
  <c r="N196" i="9"/>
  <c r="N188" i="9"/>
  <c r="N180" i="9"/>
  <c r="N172" i="9"/>
  <c r="N164" i="9"/>
  <c r="N292" i="9"/>
  <c r="N344" i="9"/>
  <c r="N336" i="9"/>
  <c r="N328" i="9"/>
  <c r="N320" i="9"/>
  <c r="N312" i="9"/>
  <c r="N304" i="9"/>
  <c r="N296" i="9"/>
  <c r="N288" i="9"/>
  <c r="N280" i="9"/>
  <c r="N272" i="9"/>
  <c r="N264" i="9"/>
  <c r="N256" i="9"/>
  <c r="N248" i="9"/>
  <c r="N240" i="9"/>
  <c r="N232" i="9"/>
  <c r="N224" i="9"/>
  <c r="N216" i="9"/>
  <c r="N208" i="9"/>
  <c r="N200" i="9"/>
  <c r="N192" i="9"/>
  <c r="N184" i="9"/>
  <c r="N176" i="9"/>
  <c r="N168" i="9"/>
  <c r="N160" i="9"/>
  <c r="N152" i="9"/>
  <c r="N144" i="9"/>
  <c r="N136" i="9"/>
  <c r="N128" i="9"/>
  <c r="N120" i="9"/>
  <c r="N112" i="9"/>
  <c r="N104" i="9"/>
  <c r="N96" i="9"/>
  <c r="N88" i="9"/>
  <c r="N80" i="9"/>
  <c r="N72" i="9"/>
  <c r="N64" i="9"/>
  <c r="N56" i="9"/>
  <c r="N48" i="9"/>
  <c r="N40" i="9"/>
  <c r="N32" i="9"/>
  <c r="N24" i="9"/>
  <c r="N16" i="9"/>
  <c r="N8" i="9"/>
  <c r="N156" i="9"/>
  <c r="N148" i="9"/>
  <c r="N140" i="9"/>
  <c r="N132" i="9"/>
  <c r="N124" i="9"/>
  <c r="N116" i="9"/>
  <c r="N108" i="9"/>
  <c r="N100" i="9"/>
  <c r="N92" i="9"/>
  <c r="N84" i="9"/>
  <c r="N76" i="9"/>
  <c r="N68" i="9"/>
  <c r="N60" i="9"/>
  <c r="N52" i="9"/>
  <c r="N44" i="9"/>
  <c r="N36" i="9"/>
  <c r="N28" i="9"/>
  <c r="N20" i="9"/>
  <c r="N12" i="9"/>
  <c r="N491" i="9"/>
  <c r="N475" i="9"/>
  <c r="N459" i="9"/>
  <c r="N443" i="9"/>
  <c r="N427" i="9"/>
  <c r="N411" i="9"/>
  <c r="N495" i="9"/>
  <c r="N479" i="9"/>
  <c r="N463" i="9"/>
  <c r="N447" i="9"/>
  <c r="N431" i="9"/>
  <c r="N415" i="9"/>
  <c r="N403" i="9"/>
  <c r="N395" i="9"/>
  <c r="N387" i="9"/>
  <c r="N379" i="9"/>
  <c r="N371" i="9"/>
  <c r="N363" i="9"/>
  <c r="N355" i="9"/>
  <c r="N347" i="9"/>
  <c r="N339" i="9"/>
  <c r="N331" i="9"/>
  <c r="N323" i="9"/>
  <c r="N315" i="9"/>
  <c r="N307" i="9"/>
  <c r="N299" i="9"/>
  <c r="N291" i="9"/>
  <c r="N499" i="9"/>
  <c r="N483" i="9"/>
  <c r="N467" i="9"/>
  <c r="N451" i="9"/>
  <c r="N435" i="9"/>
  <c r="N419" i="9"/>
  <c r="N487" i="9"/>
  <c r="N471" i="9"/>
  <c r="N455" i="9"/>
  <c r="N439" i="9"/>
  <c r="N423" i="9"/>
  <c r="N407" i="9"/>
  <c r="N399" i="9"/>
  <c r="N391" i="9"/>
  <c r="N383" i="9"/>
  <c r="N375" i="9"/>
  <c r="N367" i="9"/>
  <c r="N359" i="9"/>
  <c r="N351" i="9"/>
  <c r="N343" i="9"/>
  <c r="N335" i="9"/>
  <c r="N327" i="9"/>
  <c r="N319" i="9"/>
  <c r="N311" i="9"/>
  <c r="N303" i="9"/>
  <c r="N295" i="9"/>
  <c r="N287" i="9"/>
  <c r="N279" i="9"/>
  <c r="N271" i="9"/>
  <c r="N263" i="9"/>
  <c r="N255" i="9"/>
  <c r="N247" i="9"/>
  <c r="N239" i="9"/>
  <c r="N231" i="9"/>
  <c r="N223" i="9"/>
  <c r="N215" i="9"/>
  <c r="N207" i="9"/>
  <c r="N199" i="9"/>
  <c r="N191" i="9"/>
  <c r="N183" i="9"/>
  <c r="N175" i="9"/>
  <c r="N167" i="9"/>
  <c r="N159" i="9"/>
  <c r="N151" i="9"/>
  <c r="N143" i="9"/>
  <c r="N135" i="9"/>
  <c r="N127" i="9"/>
  <c r="N119" i="9"/>
  <c r="N111" i="9"/>
  <c r="N103" i="9"/>
  <c r="N275" i="9"/>
  <c r="N243" i="9"/>
  <c r="N99" i="9"/>
  <c r="N91" i="9"/>
  <c r="N83" i="9"/>
  <c r="N75" i="9"/>
  <c r="N67" i="9"/>
  <c r="N59" i="9"/>
  <c r="N51" i="9"/>
  <c r="N43" i="9"/>
  <c r="N35" i="9"/>
  <c r="N27" i="9"/>
  <c r="N19" i="9"/>
  <c r="N11" i="9"/>
  <c r="N486" i="9"/>
  <c r="N470" i="9"/>
  <c r="N454" i="9"/>
  <c r="N438" i="9"/>
  <c r="N422" i="9"/>
  <c r="N406" i="9"/>
  <c r="N398" i="9"/>
  <c r="N390" i="9"/>
  <c r="N382" i="9"/>
  <c r="N374" i="9"/>
  <c r="N366" i="9"/>
  <c r="N358" i="9"/>
  <c r="N350" i="9"/>
  <c r="N342" i="9"/>
  <c r="N334" i="9"/>
  <c r="N326" i="9"/>
  <c r="N318" i="9"/>
  <c r="N310" i="9"/>
  <c r="N302" i="9"/>
  <c r="N294" i="9"/>
  <c r="N286" i="9"/>
  <c r="N267" i="9"/>
  <c r="N171" i="9"/>
  <c r="N163" i="9"/>
  <c r="N155" i="9"/>
  <c r="N107" i="9"/>
  <c r="N490" i="9"/>
  <c r="N474" i="9"/>
  <c r="N458" i="9"/>
  <c r="N442" i="9"/>
  <c r="N426" i="9"/>
  <c r="N410" i="9"/>
  <c r="N283" i="9"/>
  <c r="N251" i="9"/>
  <c r="N147" i="9"/>
  <c r="N131" i="9"/>
  <c r="N123" i="9"/>
  <c r="N115" i="9"/>
  <c r="N498" i="9"/>
  <c r="N482" i="9"/>
  <c r="N466" i="9"/>
  <c r="N450" i="9"/>
  <c r="N434" i="9"/>
  <c r="N418" i="9"/>
  <c r="N235" i="9"/>
  <c r="N179" i="9"/>
  <c r="N139" i="9"/>
  <c r="N15" i="9"/>
  <c r="N462" i="9"/>
  <c r="N430" i="9"/>
  <c r="N370" i="9"/>
  <c r="N362" i="9"/>
  <c r="N338" i="9"/>
  <c r="N306" i="9"/>
  <c r="N259" i="9"/>
  <c r="N227" i="9"/>
  <c r="N203" i="9"/>
  <c r="N7" i="9"/>
  <c r="N446" i="9"/>
  <c r="N402" i="9"/>
  <c r="N394" i="9"/>
  <c r="N330" i="9"/>
  <c r="N298" i="9"/>
  <c r="N290" i="9"/>
  <c r="N278" i="9"/>
  <c r="N270" i="9"/>
  <c r="N262" i="9"/>
  <c r="N254" i="9"/>
  <c r="N246" i="9"/>
  <c r="N238" i="9"/>
  <c r="N230" i="9"/>
  <c r="N222" i="9"/>
  <c r="N214" i="9"/>
  <c r="N206" i="9"/>
  <c r="N198" i="9"/>
  <c r="N190" i="9"/>
  <c r="N182" i="9"/>
  <c r="N174" i="9"/>
  <c r="N166" i="9"/>
  <c r="N158" i="9"/>
  <c r="N150" i="9"/>
  <c r="N142" i="9"/>
  <c r="N134" i="9"/>
  <c r="N126" i="9"/>
  <c r="N118" i="9"/>
  <c r="N110" i="9"/>
  <c r="N102" i="9"/>
  <c r="N94" i="9"/>
  <c r="N86" i="9"/>
  <c r="N78" i="9"/>
  <c r="N70" i="9"/>
  <c r="N62" i="9"/>
  <c r="N54" i="9"/>
  <c r="N46" i="9"/>
  <c r="N38" i="9"/>
  <c r="N219" i="9"/>
  <c r="N195" i="9"/>
  <c r="N95" i="9"/>
  <c r="N87" i="9"/>
  <c r="N79" i="9"/>
  <c r="N494" i="9"/>
  <c r="N386" i="9"/>
  <c r="N354" i="9"/>
  <c r="N322" i="9"/>
  <c r="N211" i="9"/>
  <c r="N187" i="9"/>
  <c r="N71" i="9"/>
  <c r="N63" i="9"/>
  <c r="N55" i="9"/>
  <c r="N47" i="9"/>
  <c r="N39" i="9"/>
  <c r="N31" i="9"/>
  <c r="N23" i="9"/>
  <c r="N478" i="9"/>
  <c r="N414" i="9"/>
  <c r="N378" i="9"/>
  <c r="N346" i="9"/>
  <c r="N314" i="9"/>
  <c r="N274" i="9"/>
  <c r="N266" i="9"/>
  <c r="N258" i="9"/>
  <c r="N250" i="9"/>
  <c r="N242" i="9"/>
  <c r="N234" i="9"/>
  <c r="N226" i="9"/>
  <c r="N218" i="9"/>
  <c r="N210" i="9"/>
  <c r="N202" i="9"/>
  <c r="N194" i="9"/>
  <c r="N186" i="9"/>
  <c r="N178" i="9"/>
  <c r="N170" i="9"/>
  <c r="N162" i="9"/>
  <c r="N154" i="9"/>
  <c r="N146" i="9"/>
  <c r="N138" i="9"/>
  <c r="N130" i="9"/>
  <c r="N122" i="9"/>
  <c r="N114" i="9"/>
  <c r="N106" i="9"/>
  <c r="N98" i="9"/>
  <c r="N90" i="9"/>
  <c r="N82" i="9"/>
  <c r="N74" i="9"/>
  <c r="N66" i="9"/>
  <c r="N58" i="9"/>
  <c r="N50" i="9"/>
  <c r="N42" i="9"/>
  <c r="N34" i="9"/>
  <c r="N26" i="9"/>
  <c r="N18" i="9"/>
  <c r="N10" i="9"/>
  <c r="N282" i="9"/>
  <c r="N30" i="9"/>
  <c r="N22" i="9"/>
  <c r="N14" i="9"/>
  <c r="N6" i="9"/>
  <c r="AP2" i="6"/>
  <c r="AO409" i="6"/>
  <c r="AO405" i="6"/>
  <c r="AO401" i="6"/>
  <c r="AO393" i="6"/>
  <c r="AO385" i="6"/>
  <c r="AO377" i="6"/>
  <c r="AO369" i="6"/>
  <c r="AO361" i="6"/>
  <c r="AO397" i="6"/>
  <c r="AO389" i="6"/>
  <c r="AO381" i="6"/>
  <c r="AO373" i="6"/>
  <c r="AO365" i="6"/>
  <c r="AO357" i="6"/>
  <c r="AO349" i="6"/>
  <c r="AO341" i="6"/>
  <c r="AO333" i="6"/>
  <c r="AO325" i="6"/>
  <c r="AO317" i="6"/>
  <c r="AO353" i="6"/>
  <c r="AO345" i="6"/>
  <c r="AO337" i="6"/>
  <c r="AO329" i="6"/>
  <c r="AO321" i="6"/>
  <c r="AO313" i="6"/>
  <c r="AO305" i="6"/>
  <c r="AO297" i="6"/>
  <c r="AO289" i="6"/>
  <c r="AO281" i="6"/>
  <c r="AO273" i="6"/>
  <c r="AO309" i="6"/>
  <c r="AO301" i="6"/>
  <c r="AO293" i="6"/>
  <c r="AO285" i="6"/>
  <c r="AO277" i="6"/>
  <c r="AO269" i="6"/>
  <c r="AO261" i="6"/>
  <c r="AO253" i="6"/>
  <c r="AO245" i="6"/>
  <c r="AO237" i="6"/>
  <c r="AO229" i="6"/>
  <c r="AO265" i="6"/>
  <c r="AO257" i="6"/>
  <c r="AO249" i="6"/>
  <c r="AO241" i="6"/>
  <c r="AO233" i="6"/>
  <c r="AO225" i="6"/>
  <c r="AO217" i="6"/>
  <c r="AO209" i="6"/>
  <c r="AO201" i="6"/>
  <c r="AO193" i="6"/>
  <c r="AO185" i="6"/>
  <c r="AO177" i="6"/>
  <c r="AO169" i="6"/>
  <c r="AO161" i="6"/>
  <c r="AO153" i="6"/>
  <c r="AO145" i="6"/>
  <c r="AO137" i="6"/>
  <c r="AO221" i="6"/>
  <c r="AO213" i="6"/>
  <c r="AO205" i="6"/>
  <c r="AO197" i="6"/>
  <c r="AO189" i="6"/>
  <c r="AO181" i="6"/>
  <c r="AO173" i="6"/>
  <c r="AO165" i="6"/>
  <c r="AO157" i="6"/>
  <c r="AO149" i="6"/>
  <c r="AO141" i="6"/>
  <c r="AO133" i="6"/>
  <c r="AO129" i="6"/>
  <c r="AO121" i="6"/>
  <c r="AO113" i="6"/>
  <c r="AO105" i="6"/>
  <c r="AO97" i="6"/>
  <c r="AO89" i="6"/>
  <c r="AO81" i="6"/>
  <c r="AO73" i="6"/>
  <c r="AO65" i="6"/>
  <c r="AO57" i="6"/>
  <c r="AO49" i="6"/>
  <c r="AO41" i="6"/>
  <c r="AO125" i="6"/>
  <c r="AO117" i="6"/>
  <c r="AO109" i="6"/>
  <c r="AO101" i="6"/>
  <c r="AO93" i="6"/>
  <c r="AO85" i="6"/>
  <c r="AO77" i="6"/>
  <c r="AO69" i="6"/>
  <c r="AO61" i="6"/>
  <c r="AO53" i="6"/>
  <c r="AO45" i="6"/>
  <c r="AO33" i="6"/>
  <c r="AO495" i="6"/>
  <c r="AO487" i="6"/>
  <c r="AO479" i="6"/>
  <c r="AO471" i="6"/>
  <c r="AO463" i="6"/>
  <c r="AO455" i="6"/>
  <c r="AO447" i="6"/>
  <c r="AO439" i="6"/>
  <c r="AO431" i="6"/>
  <c r="AO423" i="6"/>
  <c r="AO415" i="6"/>
  <c r="AO21" i="6"/>
  <c r="AO13" i="6"/>
  <c r="AO37" i="6"/>
  <c r="AO29" i="6"/>
  <c r="AO499" i="6"/>
  <c r="AO491" i="6"/>
  <c r="AO483" i="6"/>
  <c r="AO475" i="6"/>
  <c r="AO467" i="6"/>
  <c r="AO459" i="6"/>
  <c r="AO451" i="6"/>
  <c r="AO443" i="6"/>
  <c r="AO435" i="6"/>
  <c r="AO427" i="6"/>
  <c r="AO419" i="6"/>
  <c r="AO411" i="6"/>
  <c r="AO25" i="6"/>
  <c r="AO17" i="6"/>
  <c r="AO9" i="6"/>
  <c r="AO404" i="6"/>
  <c r="AO396" i="6"/>
  <c r="AO388" i="6"/>
  <c r="AO380" i="6"/>
  <c r="AO372" i="6"/>
  <c r="AO364" i="6"/>
  <c r="AO356" i="6"/>
  <c r="AO348" i="6"/>
  <c r="AO408" i="6"/>
  <c r="AO400" i="6"/>
  <c r="AO392" i="6"/>
  <c r="AO384" i="6"/>
  <c r="AO376" i="6"/>
  <c r="AO368" i="6"/>
  <c r="AO360" i="6"/>
  <c r="AO352" i="6"/>
  <c r="AO344" i="6"/>
  <c r="AO336" i="6"/>
  <c r="AO328" i="6"/>
  <c r="AO320" i="6"/>
  <c r="AO312" i="6"/>
  <c r="AO304" i="6"/>
  <c r="AO296" i="6"/>
  <c r="AO288" i="6"/>
  <c r="AO280" i="6"/>
  <c r="AO272" i="6"/>
  <c r="AO264" i="6"/>
  <c r="AO256" i="6"/>
  <c r="AO248" i="6"/>
  <c r="AO240" i="6"/>
  <c r="AO232" i="6"/>
  <c r="AO224" i="6"/>
  <c r="AO216" i="6"/>
  <c r="AO208" i="6"/>
  <c r="AO200" i="6"/>
  <c r="AO192" i="6"/>
  <c r="AO184" i="6"/>
  <c r="AO176" i="6"/>
  <c r="AO168" i="6"/>
  <c r="AO340" i="6"/>
  <c r="AO332" i="6"/>
  <c r="AO324" i="6"/>
  <c r="AO316" i="6"/>
  <c r="AO308" i="6"/>
  <c r="AO300" i="6"/>
  <c r="AO292" i="6"/>
  <c r="AO284" i="6"/>
  <c r="AO276" i="6"/>
  <c r="AO268" i="6"/>
  <c r="AO260" i="6"/>
  <c r="AO252" i="6"/>
  <c r="AO244" i="6"/>
  <c r="AO236" i="6"/>
  <c r="AO228" i="6"/>
  <c r="AO220" i="6"/>
  <c r="AO212" i="6"/>
  <c r="AO204" i="6"/>
  <c r="AO196" i="6"/>
  <c r="AO188" i="6"/>
  <c r="AO180" i="6"/>
  <c r="AO172" i="6"/>
  <c r="AO164" i="6"/>
  <c r="AO52" i="6"/>
  <c r="AO44" i="6"/>
  <c r="AO36" i="6"/>
  <c r="AO28" i="6"/>
  <c r="AO20" i="6"/>
  <c r="AO12" i="6"/>
  <c r="AO496" i="6"/>
  <c r="AO488" i="6"/>
  <c r="AO480" i="6"/>
  <c r="AO472" i="6"/>
  <c r="AO464" i="6"/>
  <c r="AO456" i="6"/>
  <c r="AO156" i="6"/>
  <c r="AO148" i="6"/>
  <c r="AO140" i="6"/>
  <c r="AO132" i="6"/>
  <c r="AO124" i="6"/>
  <c r="AO116" i="6"/>
  <c r="AO108" i="6"/>
  <c r="AO100" i="6"/>
  <c r="AO92" i="6"/>
  <c r="AO84" i="6"/>
  <c r="AO76" i="6"/>
  <c r="AO68" i="6"/>
  <c r="AO60" i="6"/>
  <c r="AO56" i="6"/>
  <c r="AO48" i="6"/>
  <c r="AO40" i="6"/>
  <c r="AO32" i="6"/>
  <c r="AO24" i="6"/>
  <c r="AO16" i="6"/>
  <c r="AO8" i="6"/>
  <c r="AO500" i="6"/>
  <c r="AO492" i="6"/>
  <c r="AO484" i="6"/>
  <c r="AO476" i="6"/>
  <c r="AO468" i="6"/>
  <c r="AO460" i="6"/>
  <c r="AO452" i="6"/>
  <c r="AO160" i="6"/>
  <c r="AO152" i="6"/>
  <c r="AO144" i="6"/>
  <c r="AO136" i="6"/>
  <c r="AO128" i="6"/>
  <c r="AO120" i="6"/>
  <c r="AO112" i="6"/>
  <c r="AO104" i="6"/>
  <c r="AO96" i="6"/>
  <c r="AO88" i="6"/>
  <c r="AO80" i="6"/>
  <c r="AO72" i="6"/>
  <c r="AO64" i="6"/>
  <c r="AO448" i="6"/>
  <c r="AO440" i="6"/>
  <c r="AO432" i="6"/>
  <c r="AO424" i="6"/>
  <c r="AO416" i="6"/>
  <c r="AO407" i="6"/>
  <c r="AO399" i="6"/>
  <c r="AO391" i="6"/>
  <c r="AO383" i="6"/>
  <c r="AO375" i="6"/>
  <c r="AO367" i="6"/>
  <c r="AO359" i="6"/>
  <c r="AO351" i="6"/>
  <c r="AO343" i="6"/>
  <c r="AO335" i="6"/>
  <c r="AO327" i="6"/>
  <c r="AO319" i="6"/>
  <c r="AO311" i="6"/>
  <c r="AO303" i="6"/>
  <c r="AO295" i="6"/>
  <c r="AO444" i="6"/>
  <c r="AO436" i="6"/>
  <c r="AO428" i="6"/>
  <c r="AO420" i="6"/>
  <c r="AO412" i="6"/>
  <c r="AO403" i="6"/>
  <c r="AO395" i="6"/>
  <c r="AO387" i="6"/>
  <c r="AO379" i="6"/>
  <c r="AO371" i="6"/>
  <c r="AO363" i="6"/>
  <c r="AO355" i="6"/>
  <c r="AO347" i="6"/>
  <c r="AO339" i="6"/>
  <c r="AO331" i="6"/>
  <c r="AO323" i="6"/>
  <c r="AO315" i="6"/>
  <c r="AO307" i="6"/>
  <c r="AO299" i="6"/>
  <c r="AO283" i="6"/>
  <c r="AO275" i="6"/>
  <c r="AO267" i="6"/>
  <c r="AO259" i="6"/>
  <c r="AO251" i="6"/>
  <c r="AO243" i="6"/>
  <c r="AO235" i="6"/>
  <c r="AO227" i="6"/>
  <c r="AO219" i="6"/>
  <c r="AO211" i="6"/>
  <c r="AO203" i="6"/>
  <c r="AO195" i="6"/>
  <c r="AO187" i="6"/>
  <c r="AO179" i="6"/>
  <c r="AO171" i="6"/>
  <c r="AO163" i="6"/>
  <c r="AO155" i="6"/>
  <c r="AO147" i="6"/>
  <c r="AO139" i="6"/>
  <c r="AO131" i="6"/>
  <c r="AO123" i="6"/>
  <c r="AO115" i="6"/>
  <c r="AO107" i="6"/>
  <c r="AO291" i="6"/>
  <c r="AO263" i="6"/>
  <c r="AO175" i="6"/>
  <c r="AO167" i="6"/>
  <c r="AO159" i="6"/>
  <c r="AO151" i="6"/>
  <c r="AO143" i="6"/>
  <c r="AO95" i="6"/>
  <c r="AO87" i="6"/>
  <c r="AO79" i="6"/>
  <c r="AO71" i="6"/>
  <c r="AO63" i="6"/>
  <c r="AO55" i="6"/>
  <c r="AO47" i="6"/>
  <c r="AO39" i="6"/>
  <c r="AO31" i="6"/>
  <c r="AO23" i="6"/>
  <c r="AO15" i="6"/>
  <c r="AO7" i="6"/>
  <c r="AO402" i="6"/>
  <c r="AO394" i="6"/>
  <c r="AO386" i="6"/>
  <c r="AO378" i="6"/>
  <c r="AO370" i="6"/>
  <c r="AO362" i="6"/>
  <c r="AO354" i="6"/>
  <c r="AO346" i="6"/>
  <c r="AO338" i="6"/>
  <c r="AO330" i="6"/>
  <c r="AO322" i="6"/>
  <c r="AO314" i="6"/>
  <c r="AO306" i="6"/>
  <c r="AO298" i="6"/>
  <c r="AO290" i="6"/>
  <c r="AO282" i="6"/>
  <c r="AO287" i="6"/>
  <c r="AO255" i="6"/>
  <c r="AO135" i="6"/>
  <c r="AO5" i="6"/>
  <c r="AO493" i="6"/>
  <c r="AO485" i="6"/>
  <c r="AO477" i="6"/>
  <c r="AO469" i="6"/>
  <c r="AO461" i="6"/>
  <c r="AO453" i="6"/>
  <c r="AO445" i="6"/>
  <c r="AO437" i="6"/>
  <c r="AO429" i="6"/>
  <c r="AO421" i="6"/>
  <c r="AO413" i="6"/>
  <c r="AO271" i="6"/>
  <c r="AO239" i="6"/>
  <c r="AO231" i="6"/>
  <c r="AO223" i="6"/>
  <c r="AO215" i="6"/>
  <c r="AO207" i="6"/>
  <c r="AO199" i="6"/>
  <c r="AO191" i="6"/>
  <c r="AO183" i="6"/>
  <c r="AO103" i="6"/>
  <c r="AO497" i="6"/>
  <c r="AO489" i="6"/>
  <c r="AO481" i="6"/>
  <c r="AO473" i="6"/>
  <c r="AO465" i="6"/>
  <c r="AO457" i="6"/>
  <c r="AO449" i="6"/>
  <c r="AO441" i="6"/>
  <c r="AO433" i="6"/>
  <c r="AO425" i="6"/>
  <c r="AO417" i="6"/>
  <c r="AO247" i="6"/>
  <c r="AO111" i="6"/>
  <c r="AO75" i="6"/>
  <c r="AO67" i="6"/>
  <c r="AO59" i="6"/>
  <c r="AO51" i="6"/>
  <c r="AO43" i="6"/>
  <c r="AO35" i="6"/>
  <c r="AO27" i="6"/>
  <c r="AO350" i="6"/>
  <c r="AO318" i="6"/>
  <c r="AO286" i="6"/>
  <c r="AO279" i="6"/>
  <c r="AO119" i="6"/>
  <c r="AO19" i="6"/>
  <c r="AO342" i="6"/>
  <c r="AO310" i="6"/>
  <c r="AO274" i="6"/>
  <c r="AO266" i="6"/>
  <c r="AO258" i="6"/>
  <c r="AO250" i="6"/>
  <c r="AO242" i="6"/>
  <c r="AO234" i="6"/>
  <c r="AO226" i="6"/>
  <c r="AO218" i="6"/>
  <c r="AO210" i="6"/>
  <c r="AO202" i="6"/>
  <c r="AO194" i="6"/>
  <c r="AO186" i="6"/>
  <c r="AO178" i="6"/>
  <c r="AO170" i="6"/>
  <c r="AO162" i="6"/>
  <c r="AO154" i="6"/>
  <c r="AO146" i="6"/>
  <c r="AO138" i="6"/>
  <c r="AO130" i="6"/>
  <c r="AO122" i="6"/>
  <c r="AO114" i="6"/>
  <c r="AO106" i="6"/>
  <c r="AO98" i="6"/>
  <c r="AO90" i="6"/>
  <c r="AO82" i="6"/>
  <c r="AO74" i="6"/>
  <c r="AO66" i="6"/>
  <c r="AO58" i="6"/>
  <c r="AO54" i="6"/>
  <c r="AO46" i="6"/>
  <c r="AO38" i="6"/>
  <c r="AO30" i="6"/>
  <c r="AO11" i="6"/>
  <c r="AO406" i="6"/>
  <c r="AO398" i="6"/>
  <c r="AO390" i="6"/>
  <c r="AO334" i="6"/>
  <c r="AO127" i="6"/>
  <c r="AO99" i="6"/>
  <c r="AO91" i="6"/>
  <c r="AO83" i="6"/>
  <c r="AO382" i="6"/>
  <c r="AO374" i="6"/>
  <c r="AO366" i="6"/>
  <c r="AO358" i="6"/>
  <c r="AO326" i="6"/>
  <c r="AO294" i="6"/>
  <c r="AO278" i="6"/>
  <c r="AO270" i="6"/>
  <c r="AO262" i="6"/>
  <c r="AO254" i="6"/>
  <c r="AO246" i="6"/>
  <c r="AO238" i="6"/>
  <c r="AO230" i="6"/>
  <c r="AO222" i="6"/>
  <c r="AO214" i="6"/>
  <c r="AO206" i="6"/>
  <c r="AO198" i="6"/>
  <c r="AO190" i="6"/>
  <c r="AO182" i="6"/>
  <c r="AO174" i="6"/>
  <c r="AO166" i="6"/>
  <c r="AO158" i="6"/>
  <c r="AO150" i="6"/>
  <c r="AO142" i="6"/>
  <c r="AO134" i="6"/>
  <c r="AO126" i="6"/>
  <c r="AO118" i="6"/>
  <c r="AO110" i="6"/>
  <c r="AO102" i="6"/>
  <c r="AO94" i="6"/>
  <c r="AO86" i="6"/>
  <c r="AO78" i="6"/>
  <c r="AO70" i="6"/>
  <c r="AO62" i="6"/>
  <c r="AO50" i="6"/>
  <c r="AO42" i="6"/>
  <c r="AO34" i="6"/>
  <c r="AO490" i="6"/>
  <c r="AO474" i="6"/>
  <c r="AO458" i="6"/>
  <c r="AO442" i="6"/>
  <c r="AO426" i="6"/>
  <c r="AO410" i="6"/>
  <c r="AO26" i="6"/>
  <c r="AO18" i="6"/>
  <c r="AO10" i="6"/>
  <c r="AO494" i="6"/>
  <c r="AO478" i="6"/>
  <c r="AO462" i="6"/>
  <c r="AO446" i="6"/>
  <c r="AO430" i="6"/>
  <c r="AO414" i="6"/>
  <c r="AO302" i="6"/>
  <c r="AO498" i="6"/>
  <c r="AO482" i="6"/>
  <c r="AO466" i="6"/>
  <c r="AO450" i="6"/>
  <c r="AO434" i="6"/>
  <c r="AO418" i="6"/>
  <c r="AO22" i="6"/>
  <c r="AO14" i="6"/>
  <c r="AO6" i="6"/>
  <c r="AO486" i="6"/>
  <c r="AO470" i="6"/>
  <c r="AO454" i="6"/>
  <c r="AO438" i="6"/>
  <c r="AO422" i="6"/>
  <c r="AR496" i="9"/>
  <c r="AR493" i="9"/>
  <c r="AR499" i="9"/>
  <c r="AR477" i="9"/>
  <c r="AR487" i="9"/>
  <c r="AR466" i="9"/>
  <c r="AR468" i="9"/>
  <c r="AR471" i="9"/>
  <c r="AR463" i="9"/>
  <c r="AR458" i="9"/>
  <c r="AR461" i="9"/>
  <c r="AR453" i="9"/>
  <c r="AR438" i="9"/>
  <c r="AR452" i="9"/>
  <c r="AR436" i="9"/>
  <c r="AR421" i="9"/>
  <c r="AR423" i="9"/>
  <c r="AR407" i="9"/>
  <c r="AR449" i="9"/>
  <c r="AR405" i="9"/>
  <c r="AR427" i="9"/>
  <c r="AR390" i="9"/>
  <c r="AR416" i="9"/>
  <c r="AR408" i="9"/>
  <c r="AR379" i="9"/>
  <c r="AR363" i="9"/>
  <c r="AR347" i="9"/>
  <c r="AR331" i="9"/>
  <c r="AR385" i="9"/>
  <c r="AR369" i="9"/>
  <c r="AR353" i="9"/>
  <c r="AR337" i="9"/>
  <c r="AR403" i="9"/>
  <c r="AR399" i="9"/>
  <c r="AR384" i="9"/>
  <c r="AR376" i="9"/>
  <c r="AR368" i="9"/>
  <c r="AR360" i="9"/>
  <c r="AR352" i="9"/>
  <c r="AR344" i="9"/>
  <c r="AR336" i="9"/>
  <c r="AR328" i="9"/>
  <c r="AR314" i="9"/>
  <c r="AR298" i="9"/>
  <c r="AR321" i="9"/>
  <c r="AR311" i="9"/>
  <c r="AR300" i="9"/>
  <c r="AR288" i="9"/>
  <c r="AR272" i="9"/>
  <c r="AR256" i="9"/>
  <c r="AR289" i="9"/>
  <c r="AR273" i="9"/>
  <c r="AR257" i="9"/>
  <c r="AR325" i="9"/>
  <c r="AR315" i="9"/>
  <c r="AR304" i="9"/>
  <c r="AR293" i="9"/>
  <c r="AR278" i="9"/>
  <c r="AR262" i="9"/>
  <c r="AR246" i="9"/>
  <c r="AR230" i="9"/>
  <c r="AR214" i="9"/>
  <c r="AR198" i="9"/>
  <c r="AR249" i="9"/>
  <c r="AR239" i="9"/>
  <c r="AR228" i="9"/>
  <c r="AR245" i="9"/>
  <c r="AR235" i="9"/>
  <c r="AR224" i="9"/>
  <c r="AR213" i="9"/>
  <c r="AR203" i="9"/>
  <c r="AR192" i="9"/>
  <c r="AR179" i="9"/>
  <c r="AR163" i="9"/>
  <c r="AR287" i="9"/>
  <c r="AR271" i="9"/>
  <c r="AR255" i="9"/>
  <c r="AR178" i="9"/>
  <c r="AR168" i="9"/>
  <c r="AR157" i="9"/>
  <c r="AR215" i="9"/>
  <c r="AR149" i="9"/>
  <c r="AR212" i="9"/>
  <c r="AR196" i="9"/>
  <c r="AR182" i="9"/>
  <c r="AR172" i="9"/>
  <c r="AR161" i="9"/>
  <c r="AR150" i="9"/>
  <c r="AR142" i="9"/>
  <c r="AR126" i="9"/>
  <c r="AR110" i="9"/>
  <c r="AR94" i="9"/>
  <c r="AR78" i="9"/>
  <c r="AR139" i="9"/>
  <c r="AR123" i="9"/>
  <c r="AR107" i="9"/>
  <c r="AR91" i="9"/>
  <c r="AR143" i="9"/>
  <c r="AR128" i="9"/>
  <c r="AR112" i="9"/>
  <c r="AR96" i="9"/>
  <c r="AR80" i="9"/>
  <c r="AR137" i="9"/>
  <c r="AR121" i="9"/>
  <c r="AR105" i="9"/>
  <c r="AR89" i="9"/>
  <c r="AR73" i="9"/>
  <c r="AR65" i="9"/>
  <c r="AR49" i="9"/>
  <c r="AR33" i="9"/>
  <c r="AR17" i="9"/>
  <c r="AR66" i="9"/>
  <c r="AR50" i="9"/>
  <c r="AR34" i="9"/>
  <c r="AR18" i="9"/>
  <c r="AR70" i="9"/>
  <c r="AR55" i="9"/>
  <c r="AR39" i="9"/>
  <c r="AR23" i="9"/>
  <c r="AR7" i="9"/>
  <c r="AR60" i="9"/>
  <c r="AR44" i="9"/>
  <c r="AR28" i="9"/>
  <c r="AR12" i="9"/>
  <c r="AR498" i="9"/>
  <c r="AR492" i="9"/>
  <c r="AR484" i="9"/>
  <c r="AR491" i="9"/>
  <c r="AR497" i="9"/>
  <c r="AR486" i="9"/>
  <c r="AR462" i="9"/>
  <c r="AR464" i="9"/>
  <c r="AR469" i="9"/>
  <c r="AR460" i="9"/>
  <c r="AR454" i="9"/>
  <c r="AR459" i="9"/>
  <c r="AR450" i="9"/>
  <c r="AR434" i="9"/>
  <c r="AR448" i="9"/>
  <c r="AR432" i="9"/>
  <c r="AR417" i="9"/>
  <c r="AR419" i="9"/>
  <c r="AR447" i="9"/>
  <c r="AR441" i="9"/>
  <c r="AR451" i="9"/>
  <c r="AR402" i="9"/>
  <c r="AR422" i="9"/>
  <c r="AR414" i="9"/>
  <c r="AR406" i="9"/>
  <c r="AR375" i="9"/>
  <c r="AR359" i="9"/>
  <c r="AR343" i="9"/>
  <c r="AR445" i="9"/>
  <c r="AR381" i="9"/>
  <c r="AR365" i="9"/>
  <c r="AR349" i="9"/>
  <c r="AR333" i="9"/>
  <c r="AR396" i="9"/>
  <c r="AR392" i="9"/>
  <c r="AR382" i="9"/>
  <c r="AR374" i="9"/>
  <c r="AR366" i="9"/>
  <c r="AR358" i="9"/>
  <c r="AR350" i="9"/>
  <c r="AR342" i="9"/>
  <c r="AR334" i="9"/>
  <c r="AR326" i="9"/>
  <c r="AR310" i="9"/>
  <c r="AR294" i="9"/>
  <c r="AR319" i="9"/>
  <c r="AR494" i="9"/>
  <c r="AR490" i="9"/>
  <c r="AR495" i="9"/>
  <c r="AR483" i="9"/>
  <c r="AR479" i="9"/>
  <c r="AR474" i="9"/>
  <c r="AR476" i="9"/>
  <c r="AR475" i="9"/>
  <c r="AR467" i="9"/>
  <c r="AR456" i="9"/>
  <c r="AR482" i="9"/>
  <c r="AR457" i="9"/>
  <c r="AR446" i="9"/>
  <c r="AR430" i="9"/>
  <c r="AR444" i="9"/>
  <c r="AR428" i="9"/>
  <c r="AR413" i="9"/>
  <c r="AR415" i="9"/>
  <c r="AR439" i="9"/>
  <c r="AR433" i="9"/>
  <c r="AR443" i="9"/>
  <c r="AR398" i="9"/>
  <c r="AR420" i="9"/>
  <c r="AR412" i="9"/>
  <c r="AR387" i="9"/>
  <c r="AR371" i="9"/>
  <c r="AR355" i="9"/>
  <c r="AR339" i="9"/>
  <c r="AR437" i="9"/>
  <c r="AR377" i="9"/>
  <c r="AR361" i="9"/>
  <c r="AR345" i="9"/>
  <c r="AR329" i="9"/>
  <c r="AR389" i="9"/>
  <c r="AR388" i="9"/>
  <c r="AR380" i="9"/>
  <c r="AR372" i="9"/>
  <c r="AR364" i="9"/>
  <c r="AR356" i="9"/>
  <c r="AR348" i="9"/>
  <c r="AR340" i="9"/>
  <c r="AR397" i="9"/>
  <c r="AR322" i="9"/>
  <c r="AR306" i="9"/>
  <c r="AR393" i="9"/>
  <c r="AR316" i="9"/>
  <c r="AR305" i="9"/>
  <c r="AR295" i="9"/>
  <c r="AR280" i="9"/>
  <c r="AR264" i="9"/>
  <c r="AR330" i="9"/>
  <c r="AR281" i="9"/>
  <c r="AR265" i="9"/>
  <c r="AR391" i="9"/>
  <c r="AR320" i="9"/>
  <c r="AR309" i="9"/>
  <c r="AR299" i="9"/>
  <c r="AR286" i="9"/>
  <c r="AR270" i="9"/>
  <c r="AR254" i="9"/>
  <c r="AR238" i="9"/>
  <c r="AR222" i="9"/>
  <c r="AR206" i="9"/>
  <c r="AR190" i="9"/>
  <c r="AR244" i="9"/>
  <c r="AR233" i="9"/>
  <c r="AR223" i="9"/>
  <c r="AR240" i="9"/>
  <c r="AR229" i="9"/>
  <c r="AR219" i="9"/>
  <c r="AR208" i="9"/>
  <c r="AR197" i="9"/>
  <c r="AR187" i="9"/>
  <c r="AR171" i="9"/>
  <c r="AR155" i="9"/>
  <c r="AR279" i="9"/>
  <c r="AR263" i="9"/>
  <c r="AR184" i="9"/>
  <c r="AR173" i="9"/>
  <c r="AR162" i="9"/>
  <c r="AR152" i="9"/>
  <c r="AR199" i="9"/>
  <c r="AR220" i="9"/>
  <c r="AR204" i="9"/>
  <c r="AR188" i="9"/>
  <c r="AR177" i="9"/>
  <c r="AR166" i="9"/>
  <c r="AR156" i="9"/>
  <c r="AR151" i="9"/>
  <c r="AR134" i="9"/>
  <c r="AR118" i="9"/>
  <c r="AR102" i="9"/>
  <c r="AR86" i="9"/>
  <c r="AR147" i="9"/>
  <c r="AR131" i="9"/>
  <c r="AR115" i="9"/>
  <c r="AR99" i="9"/>
  <c r="AR83" i="9"/>
  <c r="AR136" i="9"/>
  <c r="AR120" i="9"/>
  <c r="AR104" i="9"/>
  <c r="AR88" i="9"/>
  <c r="AR72" i="9"/>
  <c r="AR129" i="9"/>
  <c r="AR113" i="9"/>
  <c r="AR97" i="9"/>
  <c r="AR81" i="9"/>
  <c r="AR71" i="9"/>
  <c r="AR57" i="9"/>
  <c r="AR41" i="9"/>
  <c r="AR25" i="9"/>
  <c r="AR9" i="9"/>
  <c r="AR58" i="9"/>
  <c r="AR42" i="9"/>
  <c r="AR26" i="9"/>
  <c r="AR10" i="9"/>
  <c r="AR63" i="9"/>
  <c r="AR47" i="9"/>
  <c r="AR31" i="9"/>
  <c r="AR15" i="9"/>
  <c r="AR68" i="9"/>
  <c r="AR52" i="9"/>
  <c r="AR36" i="9"/>
  <c r="AR20" i="9"/>
  <c r="AR500" i="9"/>
  <c r="AR488" i="9"/>
  <c r="AR485" i="9"/>
  <c r="AR481" i="9"/>
  <c r="AR489" i="9"/>
  <c r="AR470" i="9"/>
  <c r="AR472" i="9"/>
  <c r="AR473" i="9"/>
  <c r="AR465" i="9"/>
  <c r="AR478" i="9"/>
  <c r="AR480" i="9"/>
  <c r="AR455" i="9"/>
  <c r="AR442" i="9"/>
  <c r="AR426" i="9"/>
  <c r="AR440" i="9"/>
  <c r="AR424" i="9"/>
  <c r="AR409" i="9"/>
  <c r="AR411" i="9"/>
  <c r="AR431" i="9"/>
  <c r="AR425" i="9"/>
  <c r="AR435" i="9"/>
  <c r="AR394" i="9"/>
  <c r="AR418" i="9"/>
  <c r="AR410" i="9"/>
  <c r="AR383" i="9"/>
  <c r="AR367" i="9"/>
  <c r="AR351" i="9"/>
  <c r="AR335" i="9"/>
  <c r="AR429" i="9"/>
  <c r="AR373" i="9"/>
  <c r="AR357" i="9"/>
  <c r="AR341" i="9"/>
  <c r="AR404" i="9"/>
  <c r="AR401" i="9"/>
  <c r="AR386" i="9"/>
  <c r="AR378" i="9"/>
  <c r="AR370" i="9"/>
  <c r="AR362" i="9"/>
  <c r="AR354" i="9"/>
  <c r="AR346" i="9"/>
  <c r="AR338" i="9"/>
  <c r="AR395" i="9"/>
  <c r="AR318" i="9"/>
  <c r="AR302" i="9"/>
  <c r="AR324" i="9"/>
  <c r="AR313" i="9"/>
  <c r="AR303" i="9"/>
  <c r="AR292" i="9"/>
  <c r="AR276" i="9"/>
  <c r="AR260" i="9"/>
  <c r="AR327" i="9"/>
  <c r="AR277" i="9"/>
  <c r="AR261" i="9"/>
  <c r="AR332" i="9"/>
  <c r="AR317" i="9"/>
  <c r="AR307" i="9"/>
  <c r="AR296" i="9"/>
  <c r="AR282" i="9"/>
  <c r="AR266" i="9"/>
  <c r="AR250" i="9"/>
  <c r="AR234" i="9"/>
  <c r="AR218" i="9"/>
  <c r="AR202" i="9"/>
  <c r="AR251" i="9"/>
  <c r="AR241" i="9"/>
  <c r="AR231" i="9"/>
  <c r="AR248" i="9"/>
  <c r="AR237" i="9"/>
  <c r="AR227" i="9"/>
  <c r="AR216" i="9"/>
  <c r="AR205" i="9"/>
  <c r="AR195" i="9"/>
  <c r="AR183" i="9"/>
  <c r="AR167" i="9"/>
  <c r="AR291" i="9"/>
  <c r="AR268" i="9"/>
  <c r="AR253" i="9"/>
  <c r="AR290" i="9"/>
  <c r="AR226" i="9"/>
  <c r="AR236" i="9"/>
  <c r="AR221" i="9"/>
  <c r="AR175" i="9"/>
  <c r="AR267" i="9"/>
  <c r="AR176" i="9"/>
  <c r="AR154" i="9"/>
  <c r="AR145" i="9"/>
  <c r="AR193" i="9"/>
  <c r="AR169" i="9"/>
  <c r="AR146" i="9"/>
  <c r="AR122" i="9"/>
  <c r="AR90" i="9"/>
  <c r="AR135" i="9"/>
  <c r="AR103" i="9"/>
  <c r="AR140" i="9"/>
  <c r="AR108" i="9"/>
  <c r="AR76" i="9"/>
  <c r="AR117" i="9"/>
  <c r="AR85" i="9"/>
  <c r="AR61" i="9"/>
  <c r="AR29" i="9"/>
  <c r="AR62" i="9"/>
  <c r="AR30" i="9"/>
  <c r="AR67" i="9"/>
  <c r="AR35" i="9"/>
  <c r="AS2" i="9"/>
  <c r="AR40" i="9"/>
  <c r="AR8" i="9"/>
  <c r="AR297" i="9"/>
  <c r="AR285" i="9"/>
  <c r="AR312" i="9"/>
  <c r="AR258" i="9"/>
  <c r="AR194" i="9"/>
  <c r="AR200" i="9"/>
  <c r="AR283" i="9"/>
  <c r="AR186" i="9"/>
  <c r="AR165" i="9"/>
  <c r="AR207" i="9"/>
  <c r="AR209" i="9"/>
  <c r="AR180" i="9"/>
  <c r="AR158" i="9"/>
  <c r="AR138" i="9"/>
  <c r="AR106" i="9"/>
  <c r="AR74" i="9"/>
  <c r="AR119" i="9"/>
  <c r="AR87" i="9"/>
  <c r="AR124" i="9"/>
  <c r="AR133" i="9"/>
  <c r="AR101" i="9"/>
  <c r="AR75" i="9"/>
  <c r="AR45" i="9"/>
  <c r="AR46" i="9"/>
  <c r="AR51" i="9"/>
  <c r="AR19" i="9"/>
  <c r="AR24" i="9"/>
  <c r="AR284" i="9"/>
  <c r="AR269" i="9"/>
  <c r="AR301" i="9"/>
  <c r="AR242" i="9"/>
  <c r="AR247" i="9"/>
  <c r="AR232" i="9"/>
  <c r="AR275" i="9"/>
  <c r="AR181" i="9"/>
  <c r="AR160" i="9"/>
  <c r="AR191" i="9"/>
  <c r="AR201" i="9"/>
  <c r="AR174" i="9"/>
  <c r="AR153" i="9"/>
  <c r="AR130" i="9"/>
  <c r="AR98" i="9"/>
  <c r="AR144" i="9"/>
  <c r="AR111" i="9"/>
  <c r="AR79" i="9"/>
  <c r="AR116" i="9"/>
  <c r="AR84" i="9"/>
  <c r="AR93" i="9"/>
  <c r="AR69" i="9"/>
  <c r="AR37" i="9"/>
  <c r="AR38" i="9"/>
  <c r="AR6" i="9"/>
  <c r="AR11" i="9"/>
  <c r="AR16" i="9"/>
  <c r="AR308" i="9"/>
  <c r="AR400" i="9"/>
  <c r="AR323" i="9"/>
  <c r="AR274" i="9"/>
  <c r="AR210" i="9"/>
  <c r="AR225" i="9"/>
  <c r="AR211" i="9"/>
  <c r="AR159" i="9"/>
  <c r="AR259" i="9"/>
  <c r="AR170" i="9"/>
  <c r="AR252" i="9"/>
  <c r="AR217" i="9"/>
  <c r="AR185" i="9"/>
  <c r="AR164" i="9"/>
  <c r="AR148" i="9"/>
  <c r="AR114" i="9"/>
  <c r="AR82" i="9"/>
  <c r="AR127" i="9"/>
  <c r="AR95" i="9"/>
  <c r="AR132" i="9"/>
  <c r="AR100" i="9"/>
  <c r="AR141" i="9"/>
  <c r="AR109" i="9"/>
  <c r="AR77" i="9"/>
  <c r="AR53" i="9"/>
  <c r="AR21" i="9"/>
  <c r="AR54" i="9"/>
  <c r="AR22" i="9"/>
  <c r="AR59" i="9"/>
  <c r="AR27" i="9"/>
  <c r="AR64" i="9"/>
  <c r="AR32" i="9"/>
  <c r="AR243" i="9"/>
  <c r="AR92" i="9"/>
  <c r="AR13" i="9"/>
  <c r="AR14" i="9"/>
  <c r="AR56" i="9"/>
  <c r="AR189" i="9"/>
  <c r="AR125" i="9"/>
  <c r="AR5" i="9"/>
  <c r="AR43" i="9"/>
  <c r="AR48" i="9"/>
  <c r="K2" i="6"/>
  <c r="J9" i="6"/>
  <c r="J13" i="6"/>
  <c r="J17" i="6"/>
  <c r="J21" i="6"/>
  <c r="J25" i="6"/>
  <c r="J29" i="6"/>
  <c r="J33" i="6"/>
  <c r="J37" i="6"/>
  <c r="J41" i="6"/>
  <c r="J45" i="6"/>
  <c r="J49" i="6"/>
  <c r="J53" i="6"/>
  <c r="J57" i="6"/>
  <c r="J61" i="6"/>
  <c r="J65" i="6"/>
  <c r="J69" i="6"/>
  <c r="J73" i="6"/>
  <c r="J77" i="6"/>
  <c r="J81" i="6"/>
  <c r="J85" i="6"/>
  <c r="J89" i="6"/>
  <c r="J93" i="6"/>
  <c r="J97" i="6"/>
  <c r="J101" i="6"/>
  <c r="J105" i="6"/>
  <c r="J109" i="6"/>
  <c r="J113" i="6"/>
  <c r="J117" i="6"/>
  <c r="J121" i="6"/>
  <c r="J125" i="6"/>
  <c r="J129" i="6"/>
  <c r="J133" i="6"/>
  <c r="J137" i="6"/>
  <c r="J141" i="6"/>
  <c r="J145" i="6"/>
  <c r="J149" i="6"/>
  <c r="J153" i="6"/>
  <c r="J157" i="6"/>
  <c r="J161" i="6"/>
  <c r="J165" i="6"/>
  <c r="J169" i="6"/>
  <c r="J173" i="6"/>
  <c r="J177" i="6"/>
  <c r="J181" i="6"/>
  <c r="J185" i="6"/>
  <c r="J189" i="6"/>
  <c r="J193" i="6"/>
  <c r="J197" i="6"/>
  <c r="J201" i="6"/>
  <c r="J205" i="6"/>
  <c r="J209" i="6"/>
  <c r="J213" i="6"/>
  <c r="J217" i="6"/>
  <c r="J221" i="6"/>
  <c r="J225" i="6"/>
  <c r="J229" i="6"/>
  <c r="J233" i="6"/>
  <c r="J237" i="6"/>
  <c r="J241" i="6"/>
  <c r="J245" i="6"/>
  <c r="J249" i="6"/>
  <c r="J253" i="6"/>
  <c r="J257" i="6"/>
  <c r="J261" i="6"/>
  <c r="J265" i="6"/>
  <c r="J269" i="6"/>
  <c r="J273" i="6"/>
  <c r="J277" i="6"/>
  <c r="J281" i="6"/>
  <c r="J285" i="6"/>
  <c r="J289" i="6"/>
  <c r="J293" i="6"/>
  <c r="J297" i="6"/>
  <c r="J301" i="6"/>
  <c r="J305" i="6"/>
  <c r="J309" i="6"/>
  <c r="J313" i="6"/>
  <c r="J317" i="6"/>
  <c r="J321" i="6"/>
  <c r="J325" i="6"/>
  <c r="J329" i="6"/>
  <c r="J333" i="6"/>
  <c r="J337" i="6"/>
  <c r="J341" i="6"/>
  <c r="J345" i="6"/>
  <c r="J349" i="6"/>
  <c r="J353" i="6"/>
  <c r="J357" i="6"/>
  <c r="J361" i="6"/>
  <c r="J365" i="6"/>
  <c r="J369" i="6"/>
  <c r="J373" i="6"/>
  <c r="J377" i="6"/>
  <c r="J381" i="6"/>
  <c r="J385" i="6"/>
  <c r="J389" i="6"/>
  <c r="J393" i="6"/>
  <c r="J397" i="6"/>
  <c r="J401" i="6"/>
  <c r="J405" i="6"/>
  <c r="J409" i="6"/>
  <c r="J413" i="6"/>
  <c r="J417" i="6"/>
  <c r="J421" i="6"/>
  <c r="J425" i="6"/>
  <c r="J429" i="6"/>
  <c r="J433" i="6"/>
  <c r="J437" i="6"/>
  <c r="J441" i="6"/>
  <c r="J445" i="6"/>
  <c r="J449" i="6"/>
  <c r="J453" i="6"/>
  <c r="J457" i="6"/>
  <c r="J461" i="6"/>
  <c r="J465" i="6"/>
  <c r="J469" i="6"/>
  <c r="J473" i="6"/>
  <c r="J477" i="6"/>
  <c r="J481" i="6"/>
  <c r="J485" i="6"/>
  <c r="J489" i="6"/>
  <c r="J493" i="6"/>
  <c r="J497" i="6"/>
  <c r="J7" i="6"/>
  <c r="J11" i="6"/>
  <c r="J15" i="6"/>
  <c r="J19" i="6"/>
  <c r="J23" i="6"/>
  <c r="J27" i="6"/>
  <c r="J31" i="6"/>
  <c r="J35" i="6"/>
  <c r="J39" i="6"/>
  <c r="J43" i="6"/>
  <c r="J47" i="6"/>
  <c r="J51" i="6"/>
  <c r="J55" i="6"/>
  <c r="J59" i="6"/>
  <c r="J63" i="6"/>
  <c r="J67" i="6"/>
  <c r="J71" i="6"/>
  <c r="J75" i="6"/>
  <c r="J79" i="6"/>
  <c r="J83" i="6"/>
  <c r="J87" i="6"/>
  <c r="J91" i="6"/>
  <c r="J95" i="6"/>
  <c r="J99" i="6"/>
  <c r="J103" i="6"/>
  <c r="J107" i="6"/>
  <c r="J111" i="6"/>
  <c r="J115" i="6"/>
  <c r="J119" i="6"/>
  <c r="J123" i="6"/>
  <c r="J127" i="6"/>
  <c r="J131" i="6"/>
  <c r="J135" i="6"/>
  <c r="J139" i="6"/>
  <c r="J143" i="6"/>
  <c r="J147" i="6"/>
  <c r="J151" i="6"/>
  <c r="J155" i="6"/>
  <c r="J159" i="6"/>
  <c r="J163" i="6"/>
  <c r="J167" i="6"/>
  <c r="J171" i="6"/>
  <c r="J175" i="6"/>
  <c r="J179" i="6"/>
  <c r="J183" i="6"/>
  <c r="J187" i="6"/>
  <c r="J191" i="6"/>
  <c r="J195" i="6"/>
  <c r="J199" i="6"/>
  <c r="J203" i="6"/>
  <c r="J207" i="6"/>
  <c r="J211" i="6"/>
  <c r="J215" i="6"/>
  <c r="J219" i="6"/>
  <c r="J223" i="6"/>
  <c r="J227" i="6"/>
  <c r="J231" i="6"/>
  <c r="J235" i="6"/>
  <c r="J239" i="6"/>
  <c r="J243" i="6"/>
  <c r="J247" i="6"/>
  <c r="J251" i="6"/>
  <c r="J255" i="6"/>
  <c r="J259" i="6"/>
  <c r="J263" i="6"/>
  <c r="J267" i="6"/>
  <c r="J271" i="6"/>
  <c r="J275" i="6"/>
  <c r="J279" i="6"/>
  <c r="J283" i="6"/>
  <c r="J287" i="6"/>
  <c r="J291" i="6"/>
  <c r="J295" i="6"/>
  <c r="J299" i="6"/>
  <c r="J303" i="6"/>
  <c r="J307" i="6"/>
  <c r="J311" i="6"/>
  <c r="J315" i="6"/>
  <c r="J319" i="6"/>
  <c r="J323" i="6"/>
  <c r="J327" i="6"/>
  <c r="J331" i="6"/>
  <c r="J335" i="6"/>
  <c r="J339" i="6"/>
  <c r="J343" i="6"/>
  <c r="J347" i="6"/>
  <c r="J351" i="6"/>
  <c r="J355" i="6"/>
  <c r="J359" i="6"/>
  <c r="J363" i="6"/>
  <c r="J367" i="6"/>
  <c r="J371" i="6"/>
  <c r="J375" i="6"/>
  <c r="J379" i="6"/>
  <c r="J383" i="6"/>
  <c r="J387" i="6"/>
  <c r="J391" i="6"/>
  <c r="J395" i="6"/>
  <c r="J399" i="6"/>
  <c r="J403" i="6"/>
  <c r="J407" i="6"/>
  <c r="J411" i="6"/>
  <c r="J415" i="6"/>
  <c r="J419" i="6"/>
  <c r="J423" i="6"/>
  <c r="J427" i="6"/>
  <c r="J431" i="6"/>
  <c r="J435" i="6"/>
  <c r="J439" i="6"/>
  <c r="J443" i="6"/>
  <c r="J447" i="6"/>
  <c r="J451" i="6"/>
  <c r="J455" i="6"/>
  <c r="J459" i="6"/>
  <c r="J463" i="6"/>
  <c r="J467" i="6"/>
  <c r="J471" i="6"/>
  <c r="J475" i="6"/>
  <c r="J479" i="6"/>
  <c r="J483" i="6"/>
  <c r="J487" i="6"/>
  <c r="J491" i="6"/>
  <c r="J495" i="6"/>
  <c r="J499" i="6"/>
  <c r="J6" i="6"/>
  <c r="J14" i="6"/>
  <c r="J22" i="6"/>
  <c r="J30" i="6"/>
  <c r="J38" i="6"/>
  <c r="J46" i="6"/>
  <c r="J54" i="6"/>
  <c r="J62" i="6"/>
  <c r="J70" i="6"/>
  <c r="J78" i="6"/>
  <c r="J86" i="6"/>
  <c r="J94" i="6"/>
  <c r="J102" i="6"/>
  <c r="J110" i="6"/>
  <c r="J118" i="6"/>
  <c r="J126" i="6"/>
  <c r="J134" i="6"/>
  <c r="J142" i="6"/>
  <c r="J150" i="6"/>
  <c r="J158" i="6"/>
  <c r="J166" i="6"/>
  <c r="J174" i="6"/>
  <c r="J182" i="6"/>
  <c r="J190" i="6"/>
  <c r="J198" i="6"/>
  <c r="J206" i="6"/>
  <c r="J214" i="6"/>
  <c r="J222" i="6"/>
  <c r="J230" i="6"/>
  <c r="J238" i="6"/>
  <c r="J246" i="6"/>
  <c r="J254" i="6"/>
  <c r="J262" i="6"/>
  <c r="J270" i="6"/>
  <c r="J278" i="6"/>
  <c r="J286" i="6"/>
  <c r="J294" i="6"/>
  <c r="J302" i="6"/>
  <c r="J310" i="6"/>
  <c r="J318" i="6"/>
  <c r="J326" i="6"/>
  <c r="J334" i="6"/>
  <c r="J342" i="6"/>
  <c r="J350" i="6"/>
  <c r="J358" i="6"/>
  <c r="J366" i="6"/>
  <c r="J374" i="6"/>
  <c r="J382" i="6"/>
  <c r="J390" i="6"/>
  <c r="J398" i="6"/>
  <c r="J406" i="6"/>
  <c r="J414" i="6"/>
  <c r="J422" i="6"/>
  <c r="J430" i="6"/>
  <c r="J438" i="6"/>
  <c r="J446" i="6"/>
  <c r="J454" i="6"/>
  <c r="J462" i="6"/>
  <c r="J470" i="6"/>
  <c r="J478" i="6"/>
  <c r="J486" i="6"/>
  <c r="J494" i="6"/>
  <c r="J8" i="6"/>
  <c r="J16" i="6"/>
  <c r="J24" i="6"/>
  <c r="J32" i="6"/>
  <c r="J40" i="6"/>
  <c r="J48" i="6"/>
  <c r="J56" i="6"/>
  <c r="J64" i="6"/>
  <c r="J72" i="6"/>
  <c r="J80" i="6"/>
  <c r="J88" i="6"/>
  <c r="J96" i="6"/>
  <c r="J104" i="6"/>
  <c r="J112" i="6"/>
  <c r="J120" i="6"/>
  <c r="J128" i="6"/>
  <c r="J136" i="6"/>
  <c r="J144" i="6"/>
  <c r="J152" i="6"/>
  <c r="J160" i="6"/>
  <c r="J168" i="6"/>
  <c r="J176" i="6"/>
  <c r="J184" i="6"/>
  <c r="J192" i="6"/>
  <c r="J200" i="6"/>
  <c r="J208" i="6"/>
  <c r="J216" i="6"/>
  <c r="J224" i="6"/>
  <c r="J232" i="6"/>
  <c r="J240" i="6"/>
  <c r="J248" i="6"/>
  <c r="J256" i="6"/>
  <c r="J264" i="6"/>
  <c r="J272" i="6"/>
  <c r="J280" i="6"/>
  <c r="J288" i="6"/>
  <c r="J296" i="6"/>
  <c r="J304" i="6"/>
  <c r="J312" i="6"/>
  <c r="J320" i="6"/>
  <c r="J328" i="6"/>
  <c r="J336" i="6"/>
  <c r="J344" i="6"/>
  <c r="J352" i="6"/>
  <c r="J360" i="6"/>
  <c r="J368" i="6"/>
  <c r="J376" i="6"/>
  <c r="J384" i="6"/>
  <c r="J392" i="6"/>
  <c r="J400" i="6"/>
  <c r="J408" i="6"/>
  <c r="J416" i="6"/>
  <c r="J424" i="6"/>
  <c r="J432" i="6"/>
  <c r="J440" i="6"/>
  <c r="J448" i="6"/>
  <c r="J456" i="6"/>
  <c r="J464" i="6"/>
  <c r="J472" i="6"/>
  <c r="J480" i="6"/>
  <c r="J488" i="6"/>
  <c r="J496" i="6"/>
  <c r="J5" i="6"/>
  <c r="J10" i="6"/>
  <c r="J18" i="6"/>
  <c r="J26" i="6"/>
  <c r="J34" i="6"/>
  <c r="J42" i="6"/>
  <c r="J50" i="6"/>
  <c r="J58" i="6"/>
  <c r="J66" i="6"/>
  <c r="J74" i="6"/>
  <c r="J82" i="6"/>
  <c r="J90" i="6"/>
  <c r="J98" i="6"/>
  <c r="J106" i="6"/>
  <c r="J114" i="6"/>
  <c r="J122" i="6"/>
  <c r="J130" i="6"/>
  <c r="J138" i="6"/>
  <c r="J146" i="6"/>
  <c r="J154" i="6"/>
  <c r="J162" i="6"/>
  <c r="J170" i="6"/>
  <c r="J178" i="6"/>
  <c r="J186" i="6"/>
  <c r="J194" i="6"/>
  <c r="J202" i="6"/>
  <c r="J210" i="6"/>
  <c r="J218" i="6"/>
  <c r="J226" i="6"/>
  <c r="J234" i="6"/>
  <c r="J242" i="6"/>
  <c r="J250" i="6"/>
  <c r="J258" i="6"/>
  <c r="J266" i="6"/>
  <c r="J274" i="6"/>
  <c r="J282" i="6"/>
  <c r="J290" i="6"/>
  <c r="J298" i="6"/>
  <c r="J306" i="6"/>
  <c r="J314" i="6"/>
  <c r="J322" i="6"/>
  <c r="J330" i="6"/>
  <c r="J338" i="6"/>
  <c r="J346" i="6"/>
  <c r="J354" i="6"/>
  <c r="J362" i="6"/>
  <c r="J370" i="6"/>
  <c r="J378" i="6"/>
  <c r="J386" i="6"/>
  <c r="J394" i="6"/>
  <c r="J402" i="6"/>
  <c r="J410" i="6"/>
  <c r="J418" i="6"/>
  <c r="J426" i="6"/>
  <c r="J434" i="6"/>
  <c r="J442" i="6"/>
  <c r="J450" i="6"/>
  <c r="J458" i="6"/>
  <c r="J466" i="6"/>
  <c r="J474" i="6"/>
  <c r="J482" i="6"/>
  <c r="J490" i="6"/>
  <c r="J498" i="6"/>
  <c r="J12" i="6"/>
  <c r="J20" i="6"/>
  <c r="J28" i="6"/>
  <c r="J36" i="6"/>
  <c r="J44" i="6"/>
  <c r="J52" i="6"/>
  <c r="J60" i="6"/>
  <c r="J68" i="6"/>
  <c r="J76" i="6"/>
  <c r="J84" i="6"/>
  <c r="J92" i="6"/>
  <c r="J100" i="6"/>
  <c r="J108" i="6"/>
  <c r="J116" i="6"/>
  <c r="J124" i="6"/>
  <c r="J132" i="6"/>
  <c r="J140" i="6"/>
  <c r="J148" i="6"/>
  <c r="J156" i="6"/>
  <c r="J164" i="6"/>
  <c r="J172" i="6"/>
  <c r="J180" i="6"/>
  <c r="J188" i="6"/>
  <c r="J196" i="6"/>
  <c r="J204" i="6"/>
  <c r="J212" i="6"/>
  <c r="J220" i="6"/>
  <c r="J228" i="6"/>
  <c r="J236" i="6"/>
  <c r="J244" i="6"/>
  <c r="J252" i="6"/>
  <c r="J260" i="6"/>
  <c r="J268" i="6"/>
  <c r="J276" i="6"/>
  <c r="J284" i="6"/>
  <c r="J292" i="6"/>
  <c r="J300" i="6"/>
  <c r="J308" i="6"/>
  <c r="J316" i="6"/>
  <c r="J324" i="6"/>
  <c r="J332" i="6"/>
  <c r="J340" i="6"/>
  <c r="J348" i="6"/>
  <c r="J356" i="6"/>
  <c r="J364" i="6"/>
  <c r="J372" i="6"/>
  <c r="J380" i="6"/>
  <c r="J388" i="6"/>
  <c r="J396" i="6"/>
  <c r="J404" i="6"/>
  <c r="J412" i="6"/>
  <c r="J420" i="6"/>
  <c r="J428" i="6"/>
  <c r="J436" i="6"/>
  <c r="J444" i="6"/>
  <c r="J452" i="6"/>
  <c r="J460" i="6"/>
  <c r="J468" i="6"/>
  <c r="J476" i="6"/>
  <c r="J484" i="6"/>
  <c r="J492" i="6"/>
  <c r="J500" i="6"/>
  <c r="A11" i="5"/>
  <c r="A10" i="1"/>
  <c r="O5" i="9" l="1"/>
  <c r="O497" i="9"/>
  <c r="O489" i="9"/>
  <c r="O493" i="9"/>
  <c r="O473" i="9"/>
  <c r="O457" i="9"/>
  <c r="O441" i="9"/>
  <c r="O477" i="9"/>
  <c r="O445" i="9"/>
  <c r="O481" i="9"/>
  <c r="O465" i="9"/>
  <c r="O461" i="9"/>
  <c r="O449" i="9"/>
  <c r="O485" i="9"/>
  <c r="O469" i="9"/>
  <c r="O453" i="9"/>
  <c r="O433" i="9"/>
  <c r="O417" i="9"/>
  <c r="O401" i="9"/>
  <c r="O437" i="9"/>
  <c r="O421" i="9"/>
  <c r="O425" i="9"/>
  <c r="O409" i="9"/>
  <c r="O405" i="9"/>
  <c r="O429" i="9"/>
  <c r="O413" i="9"/>
  <c r="O393" i="9"/>
  <c r="O377" i="9"/>
  <c r="O369" i="9"/>
  <c r="O361" i="9"/>
  <c r="O389" i="9"/>
  <c r="O381" i="9"/>
  <c r="O357" i="9"/>
  <c r="O397" i="9"/>
  <c r="O373" i="9"/>
  <c r="O365" i="9"/>
  <c r="O385" i="9"/>
  <c r="O353" i="9"/>
  <c r="O345" i="9"/>
  <c r="O337" i="9"/>
  <c r="O329" i="9"/>
  <c r="O321" i="9"/>
  <c r="O313" i="9"/>
  <c r="O349" i="9"/>
  <c r="O341" i="9"/>
  <c r="O333" i="9"/>
  <c r="O325" i="9"/>
  <c r="O317" i="9"/>
  <c r="O309" i="9"/>
  <c r="O301" i="9"/>
  <c r="O293" i="9"/>
  <c r="O285" i="9"/>
  <c r="O277" i="9"/>
  <c r="O269" i="9"/>
  <c r="O305" i="9"/>
  <c r="O297" i="9"/>
  <c r="O289" i="9"/>
  <c r="O281" i="9"/>
  <c r="O273" i="9"/>
  <c r="O265" i="9"/>
  <c r="O257" i="9"/>
  <c r="O249" i="9"/>
  <c r="O241" i="9"/>
  <c r="O233" i="9"/>
  <c r="O225" i="9"/>
  <c r="O261" i="9"/>
  <c r="O253" i="9"/>
  <c r="O245" i="9"/>
  <c r="O237" i="9"/>
  <c r="O229" i="9"/>
  <c r="O221" i="9"/>
  <c r="O205" i="9"/>
  <c r="O197" i="9"/>
  <c r="O189" i="9"/>
  <c r="O181" i="9"/>
  <c r="O149" i="9"/>
  <c r="O141" i="9"/>
  <c r="O213" i="9"/>
  <c r="O173" i="9"/>
  <c r="O165" i="9"/>
  <c r="O157" i="9"/>
  <c r="O133" i="9"/>
  <c r="O201" i="9"/>
  <c r="O193" i="9"/>
  <c r="O185" i="9"/>
  <c r="O177" i="9"/>
  <c r="O145" i="9"/>
  <c r="O217" i="9"/>
  <c r="O209" i="9"/>
  <c r="O169" i="9"/>
  <c r="O161" i="9"/>
  <c r="O153" i="9"/>
  <c r="O137" i="9"/>
  <c r="O129" i="9"/>
  <c r="O109" i="9"/>
  <c r="O101" i="9"/>
  <c r="O93" i="9"/>
  <c r="O85" i="9"/>
  <c r="O77" i="9"/>
  <c r="O53" i="9"/>
  <c r="O45" i="9"/>
  <c r="O125" i="9"/>
  <c r="O117" i="9"/>
  <c r="O69" i="9"/>
  <c r="O61" i="9"/>
  <c r="O105" i="9"/>
  <c r="O97" i="9"/>
  <c r="O89" i="9"/>
  <c r="O81" i="9"/>
  <c r="O49" i="9"/>
  <c r="O41" i="9"/>
  <c r="O121" i="9"/>
  <c r="O113" i="9"/>
  <c r="O73" i="9"/>
  <c r="O65" i="9"/>
  <c r="O57" i="9"/>
  <c r="O25" i="9"/>
  <c r="O17" i="9"/>
  <c r="O9" i="9"/>
  <c r="O488" i="9"/>
  <c r="O472" i="9"/>
  <c r="O33" i="9"/>
  <c r="O492" i="9"/>
  <c r="O476" i="9"/>
  <c r="O21" i="9"/>
  <c r="O13" i="9"/>
  <c r="O496" i="9"/>
  <c r="O480" i="9"/>
  <c r="O37" i="9"/>
  <c r="O29" i="9"/>
  <c r="O500" i="9"/>
  <c r="O484" i="9"/>
  <c r="O456" i="9"/>
  <c r="O440" i="9"/>
  <c r="O424" i="9"/>
  <c r="O408" i="9"/>
  <c r="O400" i="9"/>
  <c r="O392" i="9"/>
  <c r="O384" i="9"/>
  <c r="O352" i="9"/>
  <c r="O460" i="9"/>
  <c r="O444" i="9"/>
  <c r="O428" i="9"/>
  <c r="O412" i="9"/>
  <c r="O372" i="9"/>
  <c r="O364" i="9"/>
  <c r="O464" i="9"/>
  <c r="O448" i="9"/>
  <c r="O432" i="9"/>
  <c r="O416" i="9"/>
  <c r="O404" i="9"/>
  <c r="O396" i="9"/>
  <c r="O388" i="9"/>
  <c r="O380" i="9"/>
  <c r="O356" i="9"/>
  <c r="O348" i="9"/>
  <c r="O468" i="9"/>
  <c r="O452" i="9"/>
  <c r="O436" i="9"/>
  <c r="O420" i="9"/>
  <c r="O376" i="9"/>
  <c r="O368" i="9"/>
  <c r="O360" i="9"/>
  <c r="O164" i="9"/>
  <c r="O340" i="9"/>
  <c r="O332" i="9"/>
  <c r="O324" i="9"/>
  <c r="O316" i="9"/>
  <c r="O308" i="9"/>
  <c r="O300" i="9"/>
  <c r="O284" i="9"/>
  <c r="O276" i="9"/>
  <c r="O268" i="9"/>
  <c r="O260" i="9"/>
  <c r="O252" i="9"/>
  <c r="O244" i="9"/>
  <c r="O236" i="9"/>
  <c r="O228" i="9"/>
  <c r="O220" i="9"/>
  <c r="O212" i="9"/>
  <c r="O204" i="9"/>
  <c r="O196" i="9"/>
  <c r="O188" i="9"/>
  <c r="O180" i="9"/>
  <c r="O172" i="9"/>
  <c r="O292" i="9"/>
  <c r="O168" i="9"/>
  <c r="O344" i="9"/>
  <c r="O336" i="9"/>
  <c r="O328" i="9"/>
  <c r="O320" i="9"/>
  <c r="O312" i="9"/>
  <c r="O304" i="9"/>
  <c r="O296" i="9"/>
  <c r="O288" i="9"/>
  <c r="O280" i="9"/>
  <c r="O272" i="9"/>
  <c r="O264" i="9"/>
  <c r="O256" i="9"/>
  <c r="O248" i="9"/>
  <c r="O240" i="9"/>
  <c r="O232" i="9"/>
  <c r="O224" i="9"/>
  <c r="O216" i="9"/>
  <c r="O208" i="9"/>
  <c r="O200" i="9"/>
  <c r="O192" i="9"/>
  <c r="O184" i="9"/>
  <c r="O176" i="9"/>
  <c r="O160" i="9"/>
  <c r="O152" i="9"/>
  <c r="O120" i="9"/>
  <c r="O144" i="9"/>
  <c r="O136" i="9"/>
  <c r="O128" i="9"/>
  <c r="O112" i="9"/>
  <c r="O104" i="9"/>
  <c r="O96" i="9"/>
  <c r="O88" i="9"/>
  <c r="O80" i="9"/>
  <c r="O72" i="9"/>
  <c r="O64" i="9"/>
  <c r="O52" i="9"/>
  <c r="O44" i="9"/>
  <c r="O36" i="9"/>
  <c r="O28" i="9"/>
  <c r="O24" i="9"/>
  <c r="O16" i="9"/>
  <c r="O8" i="9"/>
  <c r="O156" i="9"/>
  <c r="O124" i="9"/>
  <c r="O116" i="9"/>
  <c r="O60" i="9"/>
  <c r="O56" i="9"/>
  <c r="O148" i="9"/>
  <c r="O140" i="9"/>
  <c r="O132" i="9"/>
  <c r="O108" i="9"/>
  <c r="O100" i="9"/>
  <c r="O92" i="9"/>
  <c r="O84" i="9"/>
  <c r="O76" i="9"/>
  <c r="O68" i="9"/>
  <c r="O48" i="9"/>
  <c r="O40" i="9"/>
  <c r="O32" i="9"/>
  <c r="O20" i="9"/>
  <c r="O12" i="9"/>
  <c r="O487" i="9"/>
  <c r="O471" i="9"/>
  <c r="O455" i="9"/>
  <c r="O427" i="9"/>
  <c r="O411" i="9"/>
  <c r="O383" i="9"/>
  <c r="O375" i="9"/>
  <c r="O367" i="9"/>
  <c r="O359" i="9"/>
  <c r="O351" i="9"/>
  <c r="O343" i="9"/>
  <c r="O335" i="9"/>
  <c r="O327" i="9"/>
  <c r="O319" i="9"/>
  <c r="O311" i="9"/>
  <c r="O303" i="9"/>
  <c r="O295" i="9"/>
  <c r="O491" i="9"/>
  <c r="O475" i="9"/>
  <c r="O459" i="9"/>
  <c r="O443" i="9"/>
  <c r="O431" i="9"/>
  <c r="O403" i="9"/>
  <c r="O395" i="9"/>
  <c r="O495" i="9"/>
  <c r="O479" i="9"/>
  <c r="O463" i="9"/>
  <c r="O447" i="9"/>
  <c r="O435" i="9"/>
  <c r="O419" i="9"/>
  <c r="O415" i="9"/>
  <c r="O387" i="9"/>
  <c r="O379" i="9"/>
  <c r="O371" i="9"/>
  <c r="O363" i="9"/>
  <c r="O355" i="9"/>
  <c r="O347" i="9"/>
  <c r="O339" i="9"/>
  <c r="O331" i="9"/>
  <c r="O323" i="9"/>
  <c r="O315" i="9"/>
  <c r="O307" i="9"/>
  <c r="O299" i="9"/>
  <c r="O291" i="9"/>
  <c r="O499" i="9"/>
  <c r="O483" i="9"/>
  <c r="O467" i="9"/>
  <c r="O451" i="9"/>
  <c r="O439" i="9"/>
  <c r="O423" i="9"/>
  <c r="O407" i="9"/>
  <c r="O399" i="9"/>
  <c r="O391" i="9"/>
  <c r="O283" i="9"/>
  <c r="O275" i="9"/>
  <c r="O267" i="9"/>
  <c r="O259" i="9"/>
  <c r="O251" i="9"/>
  <c r="O243" i="9"/>
  <c r="O203" i="9"/>
  <c r="O195" i="9"/>
  <c r="O187" i="9"/>
  <c r="O179" i="9"/>
  <c r="O171" i="9"/>
  <c r="O163" i="9"/>
  <c r="O155" i="9"/>
  <c r="O147" i="9"/>
  <c r="O139" i="9"/>
  <c r="O131" i="9"/>
  <c r="O123" i="9"/>
  <c r="O115" i="9"/>
  <c r="O107" i="9"/>
  <c r="O231" i="9"/>
  <c r="O223" i="9"/>
  <c r="O215" i="9"/>
  <c r="O287" i="9"/>
  <c r="O279" i="9"/>
  <c r="O271" i="9"/>
  <c r="O263" i="9"/>
  <c r="O255" i="9"/>
  <c r="O247" i="9"/>
  <c r="O239" i="9"/>
  <c r="O207" i="9"/>
  <c r="O199" i="9"/>
  <c r="O191" i="9"/>
  <c r="O183" i="9"/>
  <c r="O175" i="9"/>
  <c r="O167" i="9"/>
  <c r="O159" i="9"/>
  <c r="O151" i="9"/>
  <c r="O143" i="9"/>
  <c r="O135" i="9"/>
  <c r="O127" i="9"/>
  <c r="O119" i="9"/>
  <c r="O111" i="9"/>
  <c r="O103" i="9"/>
  <c r="O67" i="9"/>
  <c r="O486" i="9"/>
  <c r="O470" i="9"/>
  <c r="O454" i="9"/>
  <c r="O434" i="9"/>
  <c r="O286" i="9"/>
  <c r="O99" i="9"/>
  <c r="O91" i="9"/>
  <c r="O83" i="9"/>
  <c r="O75" i="9"/>
  <c r="O59" i="9"/>
  <c r="O51" i="9"/>
  <c r="O43" i="9"/>
  <c r="O35" i="9"/>
  <c r="O27" i="9"/>
  <c r="O19" i="9"/>
  <c r="O11" i="9"/>
  <c r="O490" i="9"/>
  <c r="O474" i="9"/>
  <c r="O458" i="9"/>
  <c r="O442" i="9"/>
  <c r="O438" i="9"/>
  <c r="O422" i="9"/>
  <c r="O406" i="9"/>
  <c r="O398" i="9"/>
  <c r="O390" i="9"/>
  <c r="O382" i="9"/>
  <c r="O374" i="9"/>
  <c r="O366" i="9"/>
  <c r="O358" i="9"/>
  <c r="O350" i="9"/>
  <c r="O342" i="9"/>
  <c r="O334" i="9"/>
  <c r="O326" i="9"/>
  <c r="O318" i="9"/>
  <c r="O310" i="9"/>
  <c r="O302" i="9"/>
  <c r="O294" i="9"/>
  <c r="O95" i="9"/>
  <c r="O87" i="9"/>
  <c r="O79" i="9"/>
  <c r="O55" i="9"/>
  <c r="O47" i="9"/>
  <c r="O39" i="9"/>
  <c r="O31" i="9"/>
  <c r="O23" i="9"/>
  <c r="O15" i="9"/>
  <c r="O7" i="9"/>
  <c r="O498" i="9"/>
  <c r="O482" i="9"/>
  <c r="O466" i="9"/>
  <c r="O450" i="9"/>
  <c r="O430" i="9"/>
  <c r="O418" i="9"/>
  <c r="O402" i="9"/>
  <c r="O394" i="9"/>
  <c r="O386" i="9"/>
  <c r="O378" i="9"/>
  <c r="O370" i="9"/>
  <c r="O235" i="9"/>
  <c r="O462" i="9"/>
  <c r="O426" i="9"/>
  <c r="O346" i="9"/>
  <c r="O314" i="9"/>
  <c r="O234" i="9"/>
  <c r="O226" i="9"/>
  <c r="O218" i="9"/>
  <c r="O210" i="9"/>
  <c r="O202" i="9"/>
  <c r="O194" i="9"/>
  <c r="O186" i="9"/>
  <c r="O178" i="9"/>
  <c r="O170" i="9"/>
  <c r="O162" i="9"/>
  <c r="O154" i="9"/>
  <c r="O146" i="9"/>
  <c r="O122" i="9"/>
  <c r="O114" i="9"/>
  <c r="O106" i="9"/>
  <c r="O98" i="9"/>
  <c r="O90" i="9"/>
  <c r="O82" i="9"/>
  <c r="O66" i="9"/>
  <c r="O58" i="9"/>
  <c r="O50" i="9"/>
  <c r="O42" i="9"/>
  <c r="O34" i="9"/>
  <c r="O227" i="9"/>
  <c r="O446" i="9"/>
  <c r="O410" i="9"/>
  <c r="O362" i="9"/>
  <c r="O338" i="9"/>
  <c r="O306" i="9"/>
  <c r="O278" i="9"/>
  <c r="O270" i="9"/>
  <c r="O262" i="9"/>
  <c r="O254" i="9"/>
  <c r="O246" i="9"/>
  <c r="O134" i="9"/>
  <c r="O126" i="9"/>
  <c r="O219" i="9"/>
  <c r="O494" i="9"/>
  <c r="O330" i="9"/>
  <c r="O211" i="9"/>
  <c r="O71" i="9"/>
  <c r="O63" i="9"/>
  <c r="O478" i="9"/>
  <c r="O414" i="9"/>
  <c r="O354" i="9"/>
  <c r="O322" i="9"/>
  <c r="O282" i="9"/>
  <c r="O274" i="9"/>
  <c r="O266" i="9"/>
  <c r="O258" i="9"/>
  <c r="O250" i="9"/>
  <c r="O242" i="9"/>
  <c r="O138" i="9"/>
  <c r="O130" i="9"/>
  <c r="O74" i="9"/>
  <c r="O230" i="9"/>
  <c r="O198" i="9"/>
  <c r="O182" i="9"/>
  <c r="O150" i="9"/>
  <c r="O62" i="9"/>
  <c r="O38" i="9"/>
  <c r="O30" i="9"/>
  <c r="O22" i="9"/>
  <c r="O14" i="9"/>
  <c r="O6" i="9"/>
  <c r="O238" i="9"/>
  <c r="O174" i="9"/>
  <c r="O158" i="9"/>
  <c r="O142" i="9"/>
  <c r="O110" i="9"/>
  <c r="O94" i="9"/>
  <c r="O78" i="9"/>
  <c r="O46" i="9"/>
  <c r="O290" i="9"/>
  <c r="O214" i="9"/>
  <c r="O206" i="9"/>
  <c r="O190" i="9"/>
  <c r="O166" i="9"/>
  <c r="O54" i="9"/>
  <c r="O26" i="9"/>
  <c r="O18" i="9"/>
  <c r="O10" i="9"/>
  <c r="O298" i="9"/>
  <c r="O222" i="9"/>
  <c r="O118" i="9"/>
  <c r="O102" i="9"/>
  <c r="O86" i="9"/>
  <c r="O70" i="9"/>
  <c r="AQ2" i="6"/>
  <c r="AP409" i="6"/>
  <c r="AP405" i="6"/>
  <c r="AP397" i="6"/>
  <c r="AP389" i="6"/>
  <c r="AP381" i="6"/>
  <c r="AP373" i="6"/>
  <c r="AP365" i="6"/>
  <c r="AP357" i="6"/>
  <c r="AP401" i="6"/>
  <c r="AP393" i="6"/>
  <c r="AP385" i="6"/>
  <c r="AP377" i="6"/>
  <c r="AP369" i="6"/>
  <c r="AP361" i="6"/>
  <c r="AP353" i="6"/>
  <c r="AP345" i="6"/>
  <c r="AP337" i="6"/>
  <c r="AP329" i="6"/>
  <c r="AP321" i="6"/>
  <c r="AP313" i="6"/>
  <c r="AP349" i="6"/>
  <c r="AP341" i="6"/>
  <c r="AP333" i="6"/>
  <c r="AP325" i="6"/>
  <c r="AP317" i="6"/>
  <c r="AP305" i="6"/>
  <c r="AP297" i="6"/>
  <c r="AP289" i="6"/>
  <c r="AP281" i="6"/>
  <c r="AP273" i="6"/>
  <c r="AP309" i="6"/>
  <c r="AP301" i="6"/>
  <c r="AP293" i="6"/>
  <c r="AP285" i="6"/>
  <c r="AP277" i="6"/>
  <c r="AP269" i="6"/>
  <c r="AP261" i="6"/>
  <c r="AP253" i="6"/>
  <c r="AP245" i="6"/>
  <c r="AP237" i="6"/>
  <c r="AP233" i="6"/>
  <c r="AP229" i="6"/>
  <c r="AP221" i="6"/>
  <c r="AP265" i="6"/>
  <c r="AP257" i="6"/>
  <c r="AP249" i="6"/>
  <c r="AP241" i="6"/>
  <c r="AP225" i="6"/>
  <c r="AP217" i="6"/>
  <c r="AP209" i="6"/>
  <c r="AP201" i="6"/>
  <c r="AP193" i="6"/>
  <c r="AP185" i="6"/>
  <c r="AP177" i="6"/>
  <c r="AP169" i="6"/>
  <c r="AP161" i="6"/>
  <c r="AP153" i="6"/>
  <c r="AP145" i="6"/>
  <c r="AP137" i="6"/>
  <c r="AP213" i="6"/>
  <c r="AP205" i="6"/>
  <c r="AP197" i="6"/>
  <c r="AP189" i="6"/>
  <c r="AP181" i="6"/>
  <c r="AP173" i="6"/>
  <c r="AP165" i="6"/>
  <c r="AP157" i="6"/>
  <c r="AP149" i="6"/>
  <c r="AP141" i="6"/>
  <c r="AP133" i="6"/>
  <c r="AP129" i="6"/>
  <c r="AP121" i="6"/>
  <c r="AP113" i="6"/>
  <c r="AP105" i="6"/>
  <c r="AP97" i="6"/>
  <c r="AP89" i="6"/>
  <c r="AP81" i="6"/>
  <c r="AP73" i="6"/>
  <c r="AP65" i="6"/>
  <c r="AP57" i="6"/>
  <c r="AP49" i="6"/>
  <c r="AP41" i="6"/>
  <c r="AP125" i="6"/>
  <c r="AP117" i="6"/>
  <c r="AP109" i="6"/>
  <c r="AP101" i="6"/>
  <c r="AP93" i="6"/>
  <c r="AP85" i="6"/>
  <c r="AP77" i="6"/>
  <c r="AP69" i="6"/>
  <c r="AP61" i="6"/>
  <c r="AP53" i="6"/>
  <c r="AP45" i="6"/>
  <c r="AP33" i="6"/>
  <c r="AP21" i="6"/>
  <c r="AP13" i="6"/>
  <c r="AP496" i="6"/>
  <c r="AP488" i="6"/>
  <c r="AP480" i="6"/>
  <c r="AP472" i="6"/>
  <c r="AP464" i="6"/>
  <c r="AP456" i="6"/>
  <c r="AP448" i="6"/>
  <c r="AP440" i="6"/>
  <c r="AP432" i="6"/>
  <c r="AP424" i="6"/>
  <c r="AP416" i="6"/>
  <c r="AP37" i="6"/>
  <c r="AP29" i="6"/>
  <c r="AP25" i="6"/>
  <c r="AP17" i="6"/>
  <c r="AP9" i="6"/>
  <c r="AP500" i="6"/>
  <c r="AP492" i="6"/>
  <c r="AP484" i="6"/>
  <c r="AP476" i="6"/>
  <c r="AP468" i="6"/>
  <c r="AP460" i="6"/>
  <c r="AP452" i="6"/>
  <c r="AP444" i="6"/>
  <c r="AP436" i="6"/>
  <c r="AP428" i="6"/>
  <c r="AP420" i="6"/>
  <c r="AP412" i="6"/>
  <c r="AP404" i="6"/>
  <c r="AP396" i="6"/>
  <c r="AP388" i="6"/>
  <c r="AP380" i="6"/>
  <c r="AP372" i="6"/>
  <c r="AP364" i="6"/>
  <c r="AP356" i="6"/>
  <c r="AP348" i="6"/>
  <c r="AP408" i="6"/>
  <c r="AP400" i="6"/>
  <c r="AP392" i="6"/>
  <c r="AP384" i="6"/>
  <c r="AP376" i="6"/>
  <c r="AP368" i="6"/>
  <c r="AP360" i="6"/>
  <c r="AP352" i="6"/>
  <c r="AP344" i="6"/>
  <c r="AP336" i="6"/>
  <c r="AP328" i="6"/>
  <c r="AP320" i="6"/>
  <c r="AP312" i="6"/>
  <c r="AP304" i="6"/>
  <c r="AP296" i="6"/>
  <c r="AP288" i="6"/>
  <c r="AP280" i="6"/>
  <c r="AP272" i="6"/>
  <c r="AP264" i="6"/>
  <c r="AP256" i="6"/>
  <c r="AP248" i="6"/>
  <c r="AP240" i="6"/>
  <c r="AP232" i="6"/>
  <c r="AP224" i="6"/>
  <c r="AP216" i="6"/>
  <c r="AP208" i="6"/>
  <c r="AP200" i="6"/>
  <c r="AP192" i="6"/>
  <c r="AP184" i="6"/>
  <c r="AP176" i="6"/>
  <c r="AP168" i="6"/>
  <c r="AP340" i="6"/>
  <c r="AP332" i="6"/>
  <c r="AP324" i="6"/>
  <c r="AP316" i="6"/>
  <c r="AP308" i="6"/>
  <c r="AP300" i="6"/>
  <c r="AP292" i="6"/>
  <c r="AP284" i="6"/>
  <c r="AP276" i="6"/>
  <c r="AP268" i="6"/>
  <c r="AP260" i="6"/>
  <c r="AP252" i="6"/>
  <c r="AP244" i="6"/>
  <c r="AP236" i="6"/>
  <c r="AP228" i="6"/>
  <c r="AP220" i="6"/>
  <c r="AP212" i="6"/>
  <c r="AP204" i="6"/>
  <c r="AP196" i="6"/>
  <c r="AP188" i="6"/>
  <c r="AP180" i="6"/>
  <c r="AP172" i="6"/>
  <c r="AP52" i="6"/>
  <c r="AP44" i="6"/>
  <c r="AP36" i="6"/>
  <c r="AP28" i="6"/>
  <c r="AP20" i="6"/>
  <c r="AP12" i="6"/>
  <c r="AP497" i="6"/>
  <c r="AP489" i="6"/>
  <c r="AP481" i="6"/>
  <c r="AP473" i="6"/>
  <c r="AP465" i="6"/>
  <c r="AP457" i="6"/>
  <c r="AP164" i="6"/>
  <c r="AP156" i="6"/>
  <c r="AP148" i="6"/>
  <c r="AP140" i="6"/>
  <c r="AP132" i="6"/>
  <c r="AP124" i="6"/>
  <c r="AP116" i="6"/>
  <c r="AP108" i="6"/>
  <c r="AP100" i="6"/>
  <c r="AP92" i="6"/>
  <c r="AP84" i="6"/>
  <c r="AP76" i="6"/>
  <c r="AP68" i="6"/>
  <c r="AP60" i="6"/>
  <c r="AP56" i="6"/>
  <c r="AP48" i="6"/>
  <c r="AP40" i="6"/>
  <c r="AP32" i="6"/>
  <c r="AP24" i="6"/>
  <c r="AP16" i="6"/>
  <c r="AP8" i="6"/>
  <c r="AP5" i="6"/>
  <c r="AP493" i="6"/>
  <c r="AP485" i="6"/>
  <c r="AP477" i="6"/>
  <c r="AP469" i="6"/>
  <c r="AP461" i="6"/>
  <c r="AP453" i="6"/>
  <c r="AP160" i="6"/>
  <c r="AP152" i="6"/>
  <c r="AP144" i="6"/>
  <c r="AP136" i="6"/>
  <c r="AP128" i="6"/>
  <c r="AP120" i="6"/>
  <c r="AP112" i="6"/>
  <c r="AP104" i="6"/>
  <c r="AP96" i="6"/>
  <c r="AP88" i="6"/>
  <c r="AP80" i="6"/>
  <c r="AP72" i="6"/>
  <c r="AP64" i="6"/>
  <c r="AP449" i="6"/>
  <c r="AP441" i="6"/>
  <c r="AP433" i="6"/>
  <c r="AP425" i="6"/>
  <c r="AP417" i="6"/>
  <c r="AP407" i="6"/>
  <c r="AP399" i="6"/>
  <c r="AP391" i="6"/>
  <c r="AP383" i="6"/>
  <c r="AP375" i="6"/>
  <c r="AP367" i="6"/>
  <c r="AP359" i="6"/>
  <c r="AP351" i="6"/>
  <c r="AP343" i="6"/>
  <c r="AP335" i="6"/>
  <c r="AP327" i="6"/>
  <c r="AP319" i="6"/>
  <c r="AP311" i="6"/>
  <c r="AP303" i="6"/>
  <c r="AP295" i="6"/>
  <c r="AP445" i="6"/>
  <c r="AP437" i="6"/>
  <c r="AP429" i="6"/>
  <c r="AP421" i="6"/>
  <c r="AP413" i="6"/>
  <c r="AP403" i="6"/>
  <c r="AP395" i="6"/>
  <c r="AP387" i="6"/>
  <c r="AP379" i="6"/>
  <c r="AP371" i="6"/>
  <c r="AP363" i="6"/>
  <c r="AP355" i="6"/>
  <c r="AP347" i="6"/>
  <c r="AP339" i="6"/>
  <c r="AP331" i="6"/>
  <c r="AP323" i="6"/>
  <c r="AP315" i="6"/>
  <c r="AP307" i="6"/>
  <c r="AP299" i="6"/>
  <c r="AP291" i="6"/>
  <c r="AP283" i="6"/>
  <c r="AP275" i="6"/>
  <c r="AP267" i="6"/>
  <c r="AP259" i="6"/>
  <c r="AP251" i="6"/>
  <c r="AP243" i="6"/>
  <c r="AP235" i="6"/>
  <c r="AP227" i="6"/>
  <c r="AP219" i="6"/>
  <c r="AP211" i="6"/>
  <c r="AP203" i="6"/>
  <c r="AP195" i="6"/>
  <c r="AP187" i="6"/>
  <c r="AP179" i="6"/>
  <c r="AP171" i="6"/>
  <c r="AP163" i="6"/>
  <c r="AP155" i="6"/>
  <c r="AP147" i="6"/>
  <c r="AP139" i="6"/>
  <c r="AP131" i="6"/>
  <c r="AP123" i="6"/>
  <c r="AP115" i="6"/>
  <c r="AP107" i="6"/>
  <c r="AP279" i="6"/>
  <c r="AP247" i="6"/>
  <c r="AP127" i="6"/>
  <c r="AP119" i="6"/>
  <c r="AP111" i="6"/>
  <c r="AP95" i="6"/>
  <c r="AP87" i="6"/>
  <c r="AP79" i="6"/>
  <c r="AP71" i="6"/>
  <c r="AP63" i="6"/>
  <c r="AP51" i="6"/>
  <c r="AP43" i="6"/>
  <c r="AP35" i="6"/>
  <c r="AP27" i="6"/>
  <c r="AP19" i="6"/>
  <c r="AP11" i="6"/>
  <c r="AP498" i="6"/>
  <c r="AP490" i="6"/>
  <c r="AP482" i="6"/>
  <c r="AP474" i="6"/>
  <c r="AP466" i="6"/>
  <c r="AP458" i="6"/>
  <c r="AP450" i="6"/>
  <c r="AP442" i="6"/>
  <c r="AP434" i="6"/>
  <c r="AP426" i="6"/>
  <c r="AP418" i="6"/>
  <c r="AP410" i="6"/>
  <c r="AP402" i="6"/>
  <c r="AP394" i="6"/>
  <c r="AP386" i="6"/>
  <c r="AP378" i="6"/>
  <c r="AP370" i="6"/>
  <c r="AP362" i="6"/>
  <c r="AP354" i="6"/>
  <c r="AP346" i="6"/>
  <c r="AP338" i="6"/>
  <c r="AP330" i="6"/>
  <c r="AP322" i="6"/>
  <c r="AP314" i="6"/>
  <c r="AP306" i="6"/>
  <c r="AP298" i="6"/>
  <c r="AP290" i="6"/>
  <c r="AP282" i="6"/>
  <c r="AP271" i="6"/>
  <c r="AP239" i="6"/>
  <c r="AP231" i="6"/>
  <c r="AP223" i="6"/>
  <c r="AP215" i="6"/>
  <c r="AP207" i="6"/>
  <c r="AP199" i="6"/>
  <c r="AP191" i="6"/>
  <c r="AP183" i="6"/>
  <c r="AP287" i="6"/>
  <c r="AP255" i="6"/>
  <c r="AP135" i="6"/>
  <c r="AP103" i="6"/>
  <c r="AP151" i="6"/>
  <c r="AP55" i="6"/>
  <c r="AP47" i="6"/>
  <c r="AP39" i="6"/>
  <c r="AP31" i="6"/>
  <c r="AP23" i="6"/>
  <c r="AP406" i="6"/>
  <c r="AP398" i="6"/>
  <c r="AP390" i="6"/>
  <c r="AP350" i="6"/>
  <c r="AP318" i="6"/>
  <c r="AP286" i="6"/>
  <c r="AP175" i="6"/>
  <c r="AP143" i="6"/>
  <c r="AP99" i="6"/>
  <c r="AP91" i="6"/>
  <c r="AP83" i="6"/>
  <c r="AP15" i="6"/>
  <c r="AP382" i="6"/>
  <c r="AP374" i="6"/>
  <c r="AP342" i="6"/>
  <c r="AP310" i="6"/>
  <c r="AP274" i="6"/>
  <c r="AP266" i="6"/>
  <c r="AP258" i="6"/>
  <c r="AP250" i="6"/>
  <c r="AP242" i="6"/>
  <c r="AP234" i="6"/>
  <c r="AP226" i="6"/>
  <c r="AP218" i="6"/>
  <c r="AP210" i="6"/>
  <c r="AP202" i="6"/>
  <c r="AP194" i="6"/>
  <c r="AP186" i="6"/>
  <c r="AP178" i="6"/>
  <c r="AP170" i="6"/>
  <c r="AP162" i="6"/>
  <c r="AP154" i="6"/>
  <c r="AP146" i="6"/>
  <c r="AP138" i="6"/>
  <c r="AP130" i="6"/>
  <c r="AP122" i="6"/>
  <c r="AP114" i="6"/>
  <c r="AP106" i="6"/>
  <c r="AP98" i="6"/>
  <c r="AP90" i="6"/>
  <c r="AP82" i="6"/>
  <c r="AP74" i="6"/>
  <c r="AP66" i="6"/>
  <c r="AP58" i="6"/>
  <c r="AP54" i="6"/>
  <c r="AP46" i="6"/>
  <c r="AP38" i="6"/>
  <c r="AP263" i="6"/>
  <c r="AP167" i="6"/>
  <c r="AP75" i="6"/>
  <c r="AP67" i="6"/>
  <c r="AP59" i="6"/>
  <c r="AP7" i="6"/>
  <c r="AP494" i="6"/>
  <c r="AP486" i="6"/>
  <c r="AP478" i="6"/>
  <c r="AP470" i="6"/>
  <c r="AP462" i="6"/>
  <c r="AP454" i="6"/>
  <c r="AP446" i="6"/>
  <c r="AP438" i="6"/>
  <c r="AP430" i="6"/>
  <c r="AP422" i="6"/>
  <c r="AP414" i="6"/>
  <c r="AP366" i="6"/>
  <c r="AP334" i="6"/>
  <c r="AP159" i="6"/>
  <c r="AP358" i="6"/>
  <c r="AP326" i="6"/>
  <c r="AP294" i="6"/>
  <c r="AP278" i="6"/>
  <c r="AP270" i="6"/>
  <c r="AP262" i="6"/>
  <c r="AP254" i="6"/>
  <c r="AP246" i="6"/>
  <c r="AP238" i="6"/>
  <c r="AP230" i="6"/>
  <c r="AP222" i="6"/>
  <c r="AP214" i="6"/>
  <c r="AP206" i="6"/>
  <c r="AP198" i="6"/>
  <c r="AP190" i="6"/>
  <c r="AP182" i="6"/>
  <c r="AP174" i="6"/>
  <c r="AP166" i="6"/>
  <c r="AP158" i="6"/>
  <c r="AP150" i="6"/>
  <c r="AP142" i="6"/>
  <c r="AP134" i="6"/>
  <c r="AP126" i="6"/>
  <c r="AP118" i="6"/>
  <c r="AP110" i="6"/>
  <c r="AP102" i="6"/>
  <c r="AP94" i="6"/>
  <c r="AP86" i="6"/>
  <c r="AP78" i="6"/>
  <c r="AP70" i="6"/>
  <c r="AP62" i="6"/>
  <c r="AP50" i="6"/>
  <c r="AP42" i="6"/>
  <c r="AP34" i="6"/>
  <c r="AP491" i="6"/>
  <c r="AP475" i="6"/>
  <c r="AP459" i="6"/>
  <c r="AP443" i="6"/>
  <c r="AP427" i="6"/>
  <c r="AP411" i="6"/>
  <c r="AP26" i="6"/>
  <c r="AP18" i="6"/>
  <c r="AP10" i="6"/>
  <c r="AP495" i="6"/>
  <c r="AP479" i="6"/>
  <c r="AP463" i="6"/>
  <c r="AP447" i="6"/>
  <c r="AP431" i="6"/>
  <c r="AP415" i="6"/>
  <c r="AP499" i="6"/>
  <c r="AP483" i="6"/>
  <c r="AP467" i="6"/>
  <c r="AP451" i="6"/>
  <c r="AP435" i="6"/>
  <c r="AP419" i="6"/>
  <c r="AP302" i="6"/>
  <c r="AP30" i="6"/>
  <c r="AP22" i="6"/>
  <c r="AP14" i="6"/>
  <c r="AP6" i="6"/>
  <c r="AP487" i="6"/>
  <c r="AP471" i="6"/>
  <c r="AP455" i="6"/>
  <c r="AP439" i="6"/>
  <c r="AP423" i="6"/>
  <c r="AS497" i="9"/>
  <c r="AS496" i="9"/>
  <c r="AS498" i="9"/>
  <c r="AS478" i="9"/>
  <c r="AS480" i="9"/>
  <c r="AS463" i="9"/>
  <c r="AS477" i="9"/>
  <c r="AS481" i="9"/>
  <c r="AS470" i="9"/>
  <c r="AS462" i="9"/>
  <c r="AS447" i="9"/>
  <c r="AS431" i="9"/>
  <c r="AS458" i="9"/>
  <c r="AS445" i="9"/>
  <c r="AS429" i="9"/>
  <c r="AS414" i="9"/>
  <c r="AS416" i="9"/>
  <c r="AS442" i="9"/>
  <c r="AS444" i="9"/>
  <c r="AS421" i="9"/>
  <c r="AS413" i="9"/>
  <c r="AS446" i="9"/>
  <c r="AS399" i="9"/>
  <c r="AS440" i="9"/>
  <c r="AS398" i="9"/>
  <c r="AS388" i="9"/>
  <c r="AS372" i="9"/>
  <c r="AS356" i="9"/>
  <c r="AS340" i="9"/>
  <c r="AS402" i="9"/>
  <c r="AS392" i="9"/>
  <c r="AS378" i="9"/>
  <c r="AS362" i="9"/>
  <c r="AS346" i="9"/>
  <c r="AS330" i="9"/>
  <c r="AS319" i="9"/>
  <c r="AS303" i="9"/>
  <c r="AS379" i="9"/>
  <c r="AS347" i="9"/>
  <c r="AS289" i="9"/>
  <c r="AS273" i="9"/>
  <c r="AS257" i="9"/>
  <c r="AS365" i="9"/>
  <c r="AS333" i="9"/>
  <c r="AS317" i="9"/>
  <c r="AS306" i="9"/>
  <c r="AS296" i="9"/>
  <c r="AS282" i="9"/>
  <c r="AS266" i="9"/>
  <c r="AS250" i="9"/>
  <c r="AS359" i="9"/>
  <c r="AS291" i="9"/>
  <c r="AS275" i="9"/>
  <c r="AS259" i="9"/>
  <c r="AS243" i="9"/>
  <c r="AS227" i="9"/>
  <c r="AS211" i="9"/>
  <c r="AS195" i="9"/>
  <c r="AS294" i="9"/>
  <c r="AS305" i="9"/>
  <c r="AS242" i="9"/>
  <c r="AS232" i="9"/>
  <c r="AS361" i="9"/>
  <c r="AS318" i="9"/>
  <c r="AS284" i="9"/>
  <c r="AS268" i="9"/>
  <c r="AS252" i="9"/>
  <c r="AS172" i="9"/>
  <c r="AS156" i="9"/>
  <c r="AS313" i="9"/>
  <c r="AS230" i="9"/>
  <c r="AS229" i="9"/>
  <c r="AS212" i="9"/>
  <c r="AS201" i="9"/>
  <c r="AS192" i="9"/>
  <c r="AS179" i="9"/>
  <c r="AS169" i="9"/>
  <c r="AS158" i="9"/>
  <c r="AS146" i="9"/>
  <c r="AS228" i="9"/>
  <c r="AS218" i="9"/>
  <c r="AS206" i="9"/>
  <c r="AS197" i="9"/>
  <c r="AS151" i="9"/>
  <c r="AS236" i="9"/>
  <c r="AS181" i="9"/>
  <c r="AS159" i="9"/>
  <c r="AS131" i="9"/>
  <c r="AS115" i="9"/>
  <c r="AS99" i="9"/>
  <c r="AS83" i="9"/>
  <c r="AS165" i="9"/>
  <c r="AS132" i="9"/>
  <c r="AS116" i="9"/>
  <c r="AS100" i="9"/>
  <c r="AS84" i="9"/>
  <c r="AS149" i="9"/>
  <c r="AS129" i="9"/>
  <c r="AS113" i="9"/>
  <c r="AS97" i="9"/>
  <c r="AS81" i="9"/>
  <c r="AS157" i="9"/>
  <c r="AS138" i="9"/>
  <c r="AS122" i="9"/>
  <c r="AS106" i="9"/>
  <c r="AS90" i="9"/>
  <c r="AS74" i="9"/>
  <c r="AS54" i="9"/>
  <c r="AS38" i="9"/>
  <c r="AS22" i="9"/>
  <c r="AS6" i="9"/>
  <c r="AS63" i="9"/>
  <c r="AS47" i="9"/>
  <c r="AS31" i="9"/>
  <c r="AS15" i="9"/>
  <c r="AS68" i="9"/>
  <c r="AS52" i="9"/>
  <c r="AS36" i="9"/>
  <c r="AS20" i="9"/>
  <c r="AS71" i="9"/>
  <c r="AS57" i="9"/>
  <c r="AS41" i="9"/>
  <c r="AS25" i="9"/>
  <c r="AS9" i="9"/>
  <c r="AS499" i="9"/>
  <c r="AS493" i="9"/>
  <c r="AS490" i="9"/>
  <c r="AS486" i="9"/>
  <c r="AS500" i="9"/>
  <c r="AS475" i="9"/>
  <c r="AS473" i="9"/>
  <c r="AS461" i="9"/>
  <c r="AS476" i="9"/>
  <c r="AS468" i="9"/>
  <c r="AS459" i="9"/>
  <c r="AS443" i="9"/>
  <c r="AS427" i="9"/>
  <c r="AS456" i="9"/>
  <c r="AS441" i="9"/>
  <c r="AS425" i="9"/>
  <c r="AS410" i="9"/>
  <c r="AS412" i="9"/>
  <c r="AS434" i="9"/>
  <c r="AS436" i="9"/>
  <c r="AS419" i="9"/>
  <c r="AS411" i="9"/>
  <c r="AS438" i="9"/>
  <c r="AS395" i="9"/>
  <c r="AS432" i="9"/>
  <c r="AS396" i="9"/>
  <c r="AS384" i="9"/>
  <c r="AS368" i="9"/>
  <c r="AS352" i="9"/>
  <c r="AS336" i="9"/>
  <c r="AS400" i="9"/>
  <c r="AS389" i="9"/>
  <c r="AS374" i="9"/>
  <c r="AS358" i="9"/>
  <c r="AS342" i="9"/>
  <c r="AS483" i="9"/>
  <c r="AS315" i="9"/>
  <c r="AS299" i="9"/>
  <c r="AS371" i="9"/>
  <c r="AS339" i="9"/>
  <c r="AS285" i="9"/>
  <c r="AS269" i="9"/>
  <c r="AS253" i="9"/>
  <c r="AS357" i="9"/>
  <c r="AS325" i="9"/>
  <c r="AS314" i="9"/>
  <c r="AS304" i="9"/>
  <c r="AS293" i="9"/>
  <c r="AS278" i="9"/>
  <c r="AS262" i="9"/>
  <c r="AS383" i="9"/>
  <c r="AS351" i="9"/>
  <c r="AS287" i="9"/>
  <c r="AS271" i="9"/>
  <c r="AS255" i="9"/>
  <c r="AS239" i="9"/>
  <c r="AS223" i="9"/>
  <c r="AS207" i="9"/>
  <c r="AS191" i="9"/>
  <c r="AS326" i="9"/>
  <c r="AS300" i="9"/>
  <c r="AS240" i="9"/>
  <c r="AS353" i="9"/>
  <c r="AS302" i="9"/>
  <c r="AS280" i="9"/>
  <c r="AS264" i="9"/>
  <c r="AS184" i="9"/>
  <c r="AS168" i="9"/>
  <c r="AS308" i="9"/>
  <c r="AS220" i="9"/>
  <c r="AS200" i="9"/>
  <c r="AS177" i="9"/>
  <c r="AS155" i="9"/>
  <c r="AS226" i="9"/>
  <c r="AS205" i="9"/>
  <c r="AS147" i="9"/>
  <c r="AS178" i="9"/>
  <c r="AS127" i="9"/>
  <c r="AS95" i="9"/>
  <c r="AS154" i="9"/>
  <c r="AS112" i="9"/>
  <c r="AS80" i="9"/>
  <c r="AS125" i="9"/>
  <c r="AS93" i="9"/>
  <c r="AS152" i="9"/>
  <c r="AS102" i="9"/>
  <c r="AS66" i="9"/>
  <c r="AS34" i="9"/>
  <c r="AS18" i="9"/>
  <c r="AS59" i="9"/>
  <c r="AS27" i="9"/>
  <c r="AS64" i="9"/>
  <c r="AS32" i="9"/>
  <c r="AS69" i="9"/>
  <c r="AS37" i="9"/>
  <c r="AS5" i="9"/>
  <c r="AS491" i="9"/>
  <c r="AS485" i="9"/>
  <c r="AS484" i="9"/>
  <c r="AS465" i="9"/>
  <c r="AS472" i="9"/>
  <c r="AS435" i="9"/>
  <c r="AS449" i="9"/>
  <c r="AS418" i="9"/>
  <c r="AS420" i="9"/>
  <c r="AS452" i="9"/>
  <c r="AS415" i="9"/>
  <c r="AS403" i="9"/>
  <c r="AS401" i="9"/>
  <c r="AS376" i="9"/>
  <c r="AS344" i="9"/>
  <c r="AS394" i="9"/>
  <c r="AS366" i="9"/>
  <c r="AS334" i="9"/>
  <c r="AS387" i="9"/>
  <c r="AS277" i="9"/>
  <c r="AS373" i="9"/>
  <c r="AS341" i="9"/>
  <c r="AS309" i="9"/>
  <c r="AS270" i="9"/>
  <c r="AS335" i="9"/>
  <c r="AS247" i="9"/>
  <c r="AS215" i="9"/>
  <c r="AS245" i="9"/>
  <c r="AS337" i="9"/>
  <c r="AS256" i="9"/>
  <c r="AS324" i="9"/>
  <c r="AS204" i="9"/>
  <c r="AS171" i="9"/>
  <c r="AS241" i="9"/>
  <c r="AS198" i="9"/>
  <c r="AS173" i="9"/>
  <c r="AS103" i="9"/>
  <c r="AS170" i="9"/>
  <c r="AS104" i="9"/>
  <c r="AS133" i="9"/>
  <c r="AS162" i="9"/>
  <c r="AS110" i="9"/>
  <c r="AS58" i="9"/>
  <c r="AS10" i="9"/>
  <c r="AS35" i="9"/>
  <c r="AS40" i="9"/>
  <c r="AS61" i="9"/>
  <c r="AS13" i="9"/>
  <c r="AS385" i="9"/>
  <c r="AS405" i="9"/>
  <c r="AS224" i="9"/>
  <c r="AS209" i="9"/>
  <c r="AS188" i="9"/>
  <c r="AS166" i="9"/>
  <c r="AS142" i="9"/>
  <c r="AS214" i="9"/>
  <c r="AS194" i="9"/>
  <c r="AS225" i="9"/>
  <c r="AS144" i="9"/>
  <c r="AS111" i="9"/>
  <c r="AS79" i="9"/>
  <c r="AS128" i="9"/>
  <c r="AS96" i="9"/>
  <c r="AS141" i="9"/>
  <c r="AS109" i="9"/>
  <c r="AS77" i="9"/>
  <c r="AS134" i="9"/>
  <c r="AS118" i="9"/>
  <c r="AS86" i="9"/>
  <c r="AS50" i="9"/>
  <c r="AS72" i="9"/>
  <c r="AS43" i="9"/>
  <c r="AS11" i="9"/>
  <c r="AS48" i="9"/>
  <c r="AS16" i="9"/>
  <c r="AS53" i="9"/>
  <c r="AS21" i="9"/>
  <c r="AS489" i="9"/>
  <c r="AS494" i="9"/>
  <c r="AS467" i="9"/>
  <c r="AS453" i="9"/>
  <c r="AS464" i="9"/>
  <c r="AS451" i="9"/>
  <c r="AS460" i="9"/>
  <c r="AS433" i="9"/>
  <c r="AS450" i="9"/>
  <c r="AS423" i="9"/>
  <c r="AS407" i="9"/>
  <c r="AS448" i="9"/>
  <c r="AS390" i="9"/>
  <c r="AS360" i="9"/>
  <c r="AS424" i="9"/>
  <c r="AS382" i="9"/>
  <c r="AS350" i="9"/>
  <c r="AS323" i="9"/>
  <c r="AS355" i="9"/>
  <c r="AS328" i="9"/>
  <c r="AS261" i="9"/>
  <c r="AS320" i="9"/>
  <c r="AS286" i="9"/>
  <c r="AS254" i="9"/>
  <c r="AS279" i="9"/>
  <c r="AS199" i="9"/>
  <c r="AS234" i="9"/>
  <c r="AS288" i="9"/>
  <c r="AS176" i="9"/>
  <c r="AS233" i="9"/>
  <c r="AS193" i="9"/>
  <c r="AS161" i="9"/>
  <c r="AS210" i="9"/>
  <c r="AS249" i="9"/>
  <c r="AS119" i="9"/>
  <c r="AS136" i="9"/>
  <c r="AS88" i="9"/>
  <c r="AS101" i="9"/>
  <c r="AS145" i="9"/>
  <c r="AS94" i="9"/>
  <c r="AS26" i="9"/>
  <c r="AS51" i="9"/>
  <c r="AT2" i="9"/>
  <c r="AS24" i="9"/>
  <c r="AS45" i="9"/>
  <c r="AS495" i="9"/>
  <c r="AS487" i="9"/>
  <c r="AS488" i="9"/>
  <c r="AS482" i="9"/>
  <c r="AS492" i="9"/>
  <c r="AS471" i="9"/>
  <c r="AS469" i="9"/>
  <c r="AS457" i="9"/>
  <c r="AS474" i="9"/>
  <c r="AS466" i="9"/>
  <c r="AS455" i="9"/>
  <c r="AS439" i="9"/>
  <c r="AS479" i="9"/>
  <c r="AS454" i="9"/>
  <c r="AS437" i="9"/>
  <c r="AS422" i="9"/>
  <c r="AS406" i="9"/>
  <c r="AS408" i="9"/>
  <c r="AS426" i="9"/>
  <c r="AS428" i="9"/>
  <c r="AS417" i="9"/>
  <c r="AS409" i="9"/>
  <c r="AS430" i="9"/>
  <c r="AS391" i="9"/>
  <c r="AS404" i="9"/>
  <c r="AS393" i="9"/>
  <c r="AS380" i="9"/>
  <c r="AS364" i="9"/>
  <c r="AS348" i="9"/>
  <c r="AS332" i="9"/>
  <c r="AS397" i="9"/>
  <c r="AS386" i="9"/>
  <c r="AS370" i="9"/>
  <c r="AS354" i="9"/>
  <c r="AS338" i="9"/>
  <c r="AS327" i="9"/>
  <c r="AS311" i="9"/>
  <c r="AS295" i="9"/>
  <c r="AS363" i="9"/>
  <c r="AS331" i="9"/>
  <c r="AS281" i="9"/>
  <c r="AS265" i="9"/>
  <c r="AS381" i="9"/>
  <c r="AS349" i="9"/>
  <c r="AS322" i="9"/>
  <c r="AS312" i="9"/>
  <c r="AS301" i="9"/>
  <c r="AS290" i="9"/>
  <c r="AS274" i="9"/>
  <c r="AS258" i="9"/>
  <c r="AS375" i="9"/>
  <c r="AS343" i="9"/>
  <c r="AS283" i="9"/>
  <c r="AS267" i="9"/>
  <c r="AS251" i="9"/>
  <c r="AS235" i="9"/>
  <c r="AS219" i="9"/>
  <c r="AS203" i="9"/>
  <c r="AS187" i="9"/>
  <c r="AS321" i="9"/>
  <c r="AS248" i="9"/>
  <c r="AS237" i="9"/>
  <c r="AS377" i="9"/>
  <c r="AS345" i="9"/>
  <c r="AS292" i="9"/>
  <c r="AS276" i="9"/>
  <c r="AS260" i="9"/>
  <c r="AS180" i="9"/>
  <c r="AS164" i="9"/>
  <c r="AS329" i="9"/>
  <c r="AS297" i="9"/>
  <c r="AS238" i="9"/>
  <c r="AS217" i="9"/>
  <c r="AS208" i="9"/>
  <c r="AS196" i="9"/>
  <c r="AS185" i="9"/>
  <c r="AS174" i="9"/>
  <c r="AS163" i="9"/>
  <c r="AS153" i="9"/>
  <c r="AS246" i="9"/>
  <c r="AS222" i="9"/>
  <c r="AS213" i="9"/>
  <c r="AS202" i="9"/>
  <c r="AS190" i="9"/>
  <c r="AS143" i="9"/>
  <c r="AS186" i="9"/>
  <c r="AS175" i="9"/>
  <c r="AS139" i="9"/>
  <c r="AS123" i="9"/>
  <c r="AS107" i="9"/>
  <c r="AS91" i="9"/>
  <c r="AS75" i="9"/>
  <c r="AS140" i="9"/>
  <c r="AS124" i="9"/>
  <c r="AS108" i="9"/>
  <c r="AS92" i="9"/>
  <c r="AS76" i="9"/>
  <c r="AS137" i="9"/>
  <c r="AS121" i="9"/>
  <c r="AS105" i="9"/>
  <c r="AS89" i="9"/>
  <c r="AS73" i="9"/>
  <c r="AS148" i="9"/>
  <c r="AS130" i="9"/>
  <c r="AS114" i="9"/>
  <c r="AS98" i="9"/>
  <c r="AS82" i="9"/>
  <c r="AS62" i="9"/>
  <c r="AS46" i="9"/>
  <c r="AS30" i="9"/>
  <c r="AS14" i="9"/>
  <c r="AS70" i="9"/>
  <c r="AS55" i="9"/>
  <c r="AS39" i="9"/>
  <c r="AS23" i="9"/>
  <c r="AS7" i="9"/>
  <c r="AS60" i="9"/>
  <c r="AS44" i="9"/>
  <c r="AS28" i="9"/>
  <c r="AS12" i="9"/>
  <c r="AS65" i="9"/>
  <c r="AS49" i="9"/>
  <c r="AS33" i="9"/>
  <c r="AS17" i="9"/>
  <c r="AS307" i="9"/>
  <c r="AS298" i="9"/>
  <c r="AS367" i="9"/>
  <c r="AS263" i="9"/>
  <c r="AS231" i="9"/>
  <c r="AS310" i="9"/>
  <c r="AS316" i="9"/>
  <c r="AS369" i="9"/>
  <c r="AS272" i="9"/>
  <c r="AS160" i="9"/>
  <c r="AS244" i="9"/>
  <c r="AS216" i="9"/>
  <c r="AS182" i="9"/>
  <c r="AS150" i="9"/>
  <c r="AS221" i="9"/>
  <c r="AS189" i="9"/>
  <c r="AS183" i="9"/>
  <c r="AS135" i="9"/>
  <c r="AS87" i="9"/>
  <c r="AS120" i="9"/>
  <c r="AS167" i="9"/>
  <c r="AS117" i="9"/>
  <c r="AS85" i="9"/>
  <c r="AS126" i="9"/>
  <c r="AS78" i="9"/>
  <c r="AS42" i="9"/>
  <c r="AS67" i="9"/>
  <c r="AS19" i="9"/>
  <c r="AS56" i="9"/>
  <c r="AS8" i="9"/>
  <c r="AS29" i="9"/>
  <c r="L2" i="6"/>
  <c r="K6" i="6"/>
  <c r="K10" i="6"/>
  <c r="K14" i="6"/>
  <c r="K18" i="6"/>
  <c r="K22" i="6"/>
  <c r="K8" i="6"/>
  <c r="K13" i="6"/>
  <c r="K19" i="6"/>
  <c r="K24" i="6"/>
  <c r="K28" i="6"/>
  <c r="K32" i="6"/>
  <c r="K36" i="6"/>
  <c r="K40" i="6"/>
  <c r="K44" i="6"/>
  <c r="K48" i="6"/>
  <c r="K52" i="6"/>
  <c r="K56" i="6"/>
  <c r="K60" i="6"/>
  <c r="K64" i="6"/>
  <c r="K68" i="6"/>
  <c r="K72" i="6"/>
  <c r="K76" i="6"/>
  <c r="K80" i="6"/>
  <c r="K84" i="6"/>
  <c r="K88" i="6"/>
  <c r="K92" i="6"/>
  <c r="K96" i="6"/>
  <c r="K100" i="6"/>
  <c r="K104" i="6"/>
  <c r="K108" i="6"/>
  <c r="K112" i="6"/>
  <c r="K116" i="6"/>
  <c r="K120" i="6"/>
  <c r="K124" i="6"/>
  <c r="K128" i="6"/>
  <c r="K132" i="6"/>
  <c r="K136" i="6"/>
  <c r="K140" i="6"/>
  <c r="K144" i="6"/>
  <c r="K148" i="6"/>
  <c r="K152" i="6"/>
  <c r="K156" i="6"/>
  <c r="K160" i="6"/>
  <c r="K164" i="6"/>
  <c r="K168" i="6"/>
  <c r="K172" i="6"/>
  <c r="K176" i="6"/>
  <c r="K180" i="6"/>
  <c r="K184" i="6"/>
  <c r="K188" i="6"/>
  <c r="K192" i="6"/>
  <c r="K196" i="6"/>
  <c r="K200" i="6"/>
  <c r="K204" i="6"/>
  <c r="K208" i="6"/>
  <c r="K212" i="6"/>
  <c r="K216" i="6"/>
  <c r="K220" i="6"/>
  <c r="K224" i="6"/>
  <c r="K228" i="6"/>
  <c r="K232" i="6"/>
  <c r="K236" i="6"/>
  <c r="K240" i="6"/>
  <c r="K244" i="6"/>
  <c r="K248" i="6"/>
  <c r="K252" i="6"/>
  <c r="K256" i="6"/>
  <c r="K260" i="6"/>
  <c r="K264" i="6"/>
  <c r="K268" i="6"/>
  <c r="K272" i="6"/>
  <c r="K276" i="6"/>
  <c r="K280" i="6"/>
  <c r="K284" i="6"/>
  <c r="K288" i="6"/>
  <c r="K292" i="6"/>
  <c r="K296" i="6"/>
  <c r="K300" i="6"/>
  <c r="K304" i="6"/>
  <c r="K308" i="6"/>
  <c r="K312" i="6"/>
  <c r="K316" i="6"/>
  <c r="K320" i="6"/>
  <c r="K324" i="6"/>
  <c r="K328" i="6"/>
  <c r="K332" i="6"/>
  <c r="K336" i="6"/>
  <c r="K340" i="6"/>
  <c r="K344" i="6"/>
  <c r="K348" i="6"/>
  <c r="K352" i="6"/>
  <c r="K356" i="6"/>
  <c r="K360" i="6"/>
  <c r="K364" i="6"/>
  <c r="K368" i="6"/>
  <c r="K372" i="6"/>
  <c r="K376" i="6"/>
  <c r="K380" i="6"/>
  <c r="K384" i="6"/>
  <c r="K388" i="6"/>
  <c r="K392" i="6"/>
  <c r="K396" i="6"/>
  <c r="K400" i="6"/>
  <c r="K404" i="6"/>
  <c r="K408" i="6"/>
  <c r="K412" i="6"/>
  <c r="K416" i="6"/>
  <c r="K420" i="6"/>
  <c r="K424" i="6"/>
  <c r="K428" i="6"/>
  <c r="K432" i="6"/>
  <c r="K436" i="6"/>
  <c r="K440" i="6"/>
  <c r="K444" i="6"/>
  <c r="K448" i="6"/>
  <c r="K452" i="6"/>
  <c r="K456" i="6"/>
  <c r="K460" i="6"/>
  <c r="K464" i="6"/>
  <c r="K468" i="6"/>
  <c r="K472" i="6"/>
  <c r="K476" i="6"/>
  <c r="K480" i="6"/>
  <c r="K484" i="6"/>
  <c r="K488" i="6"/>
  <c r="K492" i="6"/>
  <c r="K496" i="6"/>
  <c r="K500" i="6"/>
  <c r="K5" i="6"/>
  <c r="K11" i="6"/>
  <c r="K16" i="6"/>
  <c r="K21" i="6"/>
  <c r="K26" i="6"/>
  <c r="K30" i="6"/>
  <c r="K34" i="6"/>
  <c r="K38" i="6"/>
  <c r="K42" i="6"/>
  <c r="K46" i="6"/>
  <c r="K50" i="6"/>
  <c r="K54" i="6"/>
  <c r="K58" i="6"/>
  <c r="K62" i="6"/>
  <c r="K66" i="6"/>
  <c r="K70" i="6"/>
  <c r="K74" i="6"/>
  <c r="K78" i="6"/>
  <c r="K82" i="6"/>
  <c r="K86" i="6"/>
  <c r="K90" i="6"/>
  <c r="K94" i="6"/>
  <c r="K98" i="6"/>
  <c r="K102" i="6"/>
  <c r="K106" i="6"/>
  <c r="K110" i="6"/>
  <c r="K114" i="6"/>
  <c r="K118" i="6"/>
  <c r="K122" i="6"/>
  <c r="K126" i="6"/>
  <c r="K130" i="6"/>
  <c r="K134" i="6"/>
  <c r="K138" i="6"/>
  <c r="K142" i="6"/>
  <c r="K146" i="6"/>
  <c r="K150" i="6"/>
  <c r="K154" i="6"/>
  <c r="K158" i="6"/>
  <c r="K162" i="6"/>
  <c r="K166" i="6"/>
  <c r="K170" i="6"/>
  <c r="K174" i="6"/>
  <c r="K178" i="6"/>
  <c r="K182" i="6"/>
  <c r="K186" i="6"/>
  <c r="K190" i="6"/>
  <c r="K194" i="6"/>
  <c r="K198" i="6"/>
  <c r="K202" i="6"/>
  <c r="K206" i="6"/>
  <c r="K210" i="6"/>
  <c r="K214" i="6"/>
  <c r="K218" i="6"/>
  <c r="K222" i="6"/>
  <c r="K226" i="6"/>
  <c r="K230" i="6"/>
  <c r="K234" i="6"/>
  <c r="K238" i="6"/>
  <c r="K242" i="6"/>
  <c r="K246" i="6"/>
  <c r="K250" i="6"/>
  <c r="K254" i="6"/>
  <c r="K258" i="6"/>
  <c r="K262" i="6"/>
  <c r="K266" i="6"/>
  <c r="K270" i="6"/>
  <c r="K274" i="6"/>
  <c r="K278" i="6"/>
  <c r="K282" i="6"/>
  <c r="K286" i="6"/>
  <c r="K290" i="6"/>
  <c r="K294" i="6"/>
  <c r="K298" i="6"/>
  <c r="K302" i="6"/>
  <c r="K306" i="6"/>
  <c r="K310" i="6"/>
  <c r="K314" i="6"/>
  <c r="K318" i="6"/>
  <c r="K322" i="6"/>
  <c r="K326" i="6"/>
  <c r="K330" i="6"/>
  <c r="K334" i="6"/>
  <c r="K338" i="6"/>
  <c r="K342" i="6"/>
  <c r="K346" i="6"/>
  <c r="K350" i="6"/>
  <c r="K354" i="6"/>
  <c r="K358" i="6"/>
  <c r="K362" i="6"/>
  <c r="K366" i="6"/>
  <c r="K370" i="6"/>
  <c r="K374" i="6"/>
  <c r="K378" i="6"/>
  <c r="K382" i="6"/>
  <c r="K386" i="6"/>
  <c r="K390" i="6"/>
  <c r="K394" i="6"/>
  <c r="K398" i="6"/>
  <c r="K402" i="6"/>
  <c r="K406" i="6"/>
  <c r="K410" i="6"/>
  <c r="K414" i="6"/>
  <c r="K418" i="6"/>
  <c r="K422" i="6"/>
  <c r="K426" i="6"/>
  <c r="K430" i="6"/>
  <c r="K434" i="6"/>
  <c r="K438" i="6"/>
  <c r="K442" i="6"/>
  <c r="K446" i="6"/>
  <c r="K450" i="6"/>
  <c r="K454" i="6"/>
  <c r="K458" i="6"/>
  <c r="K462" i="6"/>
  <c r="K466" i="6"/>
  <c r="K470" i="6"/>
  <c r="K474" i="6"/>
  <c r="K478" i="6"/>
  <c r="K482" i="6"/>
  <c r="K486" i="6"/>
  <c r="K490" i="6"/>
  <c r="K494" i="6"/>
  <c r="K498" i="6"/>
  <c r="K9" i="6"/>
  <c r="K20" i="6"/>
  <c r="K29" i="6"/>
  <c r="K37" i="6"/>
  <c r="K45" i="6"/>
  <c r="K53" i="6"/>
  <c r="K61" i="6"/>
  <c r="K69" i="6"/>
  <c r="K77" i="6"/>
  <c r="K85" i="6"/>
  <c r="K93" i="6"/>
  <c r="K101" i="6"/>
  <c r="K109" i="6"/>
  <c r="K117" i="6"/>
  <c r="K125" i="6"/>
  <c r="K133" i="6"/>
  <c r="K141" i="6"/>
  <c r="K149" i="6"/>
  <c r="K157" i="6"/>
  <c r="K165" i="6"/>
  <c r="K173" i="6"/>
  <c r="K181" i="6"/>
  <c r="K189" i="6"/>
  <c r="K197" i="6"/>
  <c r="K205" i="6"/>
  <c r="K213" i="6"/>
  <c r="K221" i="6"/>
  <c r="K229" i="6"/>
  <c r="K237" i="6"/>
  <c r="K245" i="6"/>
  <c r="K253" i="6"/>
  <c r="K261" i="6"/>
  <c r="K269" i="6"/>
  <c r="K277" i="6"/>
  <c r="K285" i="6"/>
  <c r="K293" i="6"/>
  <c r="K301" i="6"/>
  <c r="K309" i="6"/>
  <c r="K317" i="6"/>
  <c r="K325" i="6"/>
  <c r="K333" i="6"/>
  <c r="K341" i="6"/>
  <c r="K349" i="6"/>
  <c r="K357" i="6"/>
  <c r="K365" i="6"/>
  <c r="K373" i="6"/>
  <c r="K381" i="6"/>
  <c r="K389" i="6"/>
  <c r="K397" i="6"/>
  <c r="K405" i="6"/>
  <c r="K413" i="6"/>
  <c r="K421" i="6"/>
  <c r="K429" i="6"/>
  <c r="K437" i="6"/>
  <c r="K445" i="6"/>
  <c r="K453" i="6"/>
  <c r="K461" i="6"/>
  <c r="K469" i="6"/>
  <c r="K477" i="6"/>
  <c r="K485" i="6"/>
  <c r="K493" i="6"/>
  <c r="K12" i="6"/>
  <c r="K23" i="6"/>
  <c r="K31" i="6"/>
  <c r="K39" i="6"/>
  <c r="K47" i="6"/>
  <c r="K55" i="6"/>
  <c r="K63" i="6"/>
  <c r="K71" i="6"/>
  <c r="K79" i="6"/>
  <c r="K87" i="6"/>
  <c r="K95" i="6"/>
  <c r="K103" i="6"/>
  <c r="K111" i="6"/>
  <c r="K119" i="6"/>
  <c r="K127" i="6"/>
  <c r="K135" i="6"/>
  <c r="K143" i="6"/>
  <c r="K151" i="6"/>
  <c r="K159" i="6"/>
  <c r="K167" i="6"/>
  <c r="K175" i="6"/>
  <c r="K183" i="6"/>
  <c r="K191" i="6"/>
  <c r="K199" i="6"/>
  <c r="K207" i="6"/>
  <c r="K215" i="6"/>
  <c r="K223" i="6"/>
  <c r="K231" i="6"/>
  <c r="K239" i="6"/>
  <c r="K247" i="6"/>
  <c r="K255" i="6"/>
  <c r="K263" i="6"/>
  <c r="K271" i="6"/>
  <c r="K279" i="6"/>
  <c r="K287" i="6"/>
  <c r="K295" i="6"/>
  <c r="K303" i="6"/>
  <c r="K311" i="6"/>
  <c r="K319" i="6"/>
  <c r="K327" i="6"/>
  <c r="K335" i="6"/>
  <c r="K343" i="6"/>
  <c r="K351" i="6"/>
  <c r="K359" i="6"/>
  <c r="K367" i="6"/>
  <c r="K375" i="6"/>
  <c r="K383" i="6"/>
  <c r="K391" i="6"/>
  <c r="K399" i="6"/>
  <c r="K407" i="6"/>
  <c r="K415" i="6"/>
  <c r="K423" i="6"/>
  <c r="K431" i="6"/>
  <c r="K439" i="6"/>
  <c r="K447" i="6"/>
  <c r="K455" i="6"/>
  <c r="K463" i="6"/>
  <c r="K471" i="6"/>
  <c r="K479" i="6"/>
  <c r="K487" i="6"/>
  <c r="K495" i="6"/>
  <c r="K15" i="6"/>
  <c r="K25" i="6"/>
  <c r="K33" i="6"/>
  <c r="K41" i="6"/>
  <c r="K49" i="6"/>
  <c r="K57" i="6"/>
  <c r="K65" i="6"/>
  <c r="K73" i="6"/>
  <c r="K81" i="6"/>
  <c r="K89" i="6"/>
  <c r="K97" i="6"/>
  <c r="K105" i="6"/>
  <c r="K113" i="6"/>
  <c r="K121" i="6"/>
  <c r="K129" i="6"/>
  <c r="K137" i="6"/>
  <c r="K145" i="6"/>
  <c r="K153" i="6"/>
  <c r="K161" i="6"/>
  <c r="K169" i="6"/>
  <c r="K177" i="6"/>
  <c r="K185" i="6"/>
  <c r="K193" i="6"/>
  <c r="K201" i="6"/>
  <c r="K209" i="6"/>
  <c r="K217" i="6"/>
  <c r="K225" i="6"/>
  <c r="K233" i="6"/>
  <c r="K241" i="6"/>
  <c r="K249" i="6"/>
  <c r="K257" i="6"/>
  <c r="K265" i="6"/>
  <c r="K273" i="6"/>
  <c r="K281" i="6"/>
  <c r="K289" i="6"/>
  <c r="K297" i="6"/>
  <c r="K305" i="6"/>
  <c r="K313" i="6"/>
  <c r="K321" i="6"/>
  <c r="K329" i="6"/>
  <c r="K337" i="6"/>
  <c r="K345" i="6"/>
  <c r="K353" i="6"/>
  <c r="K361" i="6"/>
  <c r="K369" i="6"/>
  <c r="K377" i="6"/>
  <c r="K385" i="6"/>
  <c r="K393" i="6"/>
  <c r="K401" i="6"/>
  <c r="K409" i="6"/>
  <c r="K417" i="6"/>
  <c r="K425" i="6"/>
  <c r="K433" i="6"/>
  <c r="K441" i="6"/>
  <c r="K449" i="6"/>
  <c r="K457" i="6"/>
  <c r="K465" i="6"/>
  <c r="K473" i="6"/>
  <c r="K481" i="6"/>
  <c r="K489" i="6"/>
  <c r="K497" i="6"/>
  <c r="K7" i="6"/>
  <c r="K17" i="6"/>
  <c r="K27" i="6"/>
  <c r="K35" i="6"/>
  <c r="K43" i="6"/>
  <c r="K51" i="6"/>
  <c r="K59" i="6"/>
  <c r="K67" i="6"/>
  <c r="K75" i="6"/>
  <c r="K83" i="6"/>
  <c r="K91" i="6"/>
  <c r="K99" i="6"/>
  <c r="K107" i="6"/>
  <c r="K115" i="6"/>
  <c r="K123" i="6"/>
  <c r="K131" i="6"/>
  <c r="K139" i="6"/>
  <c r="K147" i="6"/>
  <c r="K155" i="6"/>
  <c r="K163" i="6"/>
  <c r="K171" i="6"/>
  <c r="K179" i="6"/>
  <c r="K187" i="6"/>
  <c r="K195" i="6"/>
  <c r="K203" i="6"/>
  <c r="K211" i="6"/>
  <c r="K219" i="6"/>
  <c r="K227" i="6"/>
  <c r="K235" i="6"/>
  <c r="K243" i="6"/>
  <c r="K251" i="6"/>
  <c r="K259" i="6"/>
  <c r="K267" i="6"/>
  <c r="K275" i="6"/>
  <c r="K283" i="6"/>
  <c r="K291" i="6"/>
  <c r="K299" i="6"/>
  <c r="K307" i="6"/>
  <c r="K315" i="6"/>
  <c r="K323" i="6"/>
  <c r="K331" i="6"/>
  <c r="K339" i="6"/>
  <c r="K347" i="6"/>
  <c r="K355" i="6"/>
  <c r="K363" i="6"/>
  <c r="K371" i="6"/>
  <c r="K379" i="6"/>
  <c r="K387" i="6"/>
  <c r="K395" i="6"/>
  <c r="K403" i="6"/>
  <c r="K411" i="6"/>
  <c r="K419" i="6"/>
  <c r="K427" i="6"/>
  <c r="K435" i="6"/>
  <c r="K443" i="6"/>
  <c r="K451" i="6"/>
  <c r="K459" i="6"/>
  <c r="K467" i="6"/>
  <c r="K475" i="6"/>
  <c r="K483" i="6"/>
  <c r="K491" i="6"/>
  <c r="K499" i="6"/>
  <c r="A12" i="5"/>
  <c r="A11" i="1"/>
  <c r="AR2" i="6" l="1"/>
  <c r="AQ405" i="6"/>
  <c r="AQ409" i="6"/>
  <c r="AQ397" i="6"/>
  <c r="AQ389" i="6"/>
  <c r="AQ381" i="6"/>
  <c r="AQ373" i="6"/>
  <c r="AQ365" i="6"/>
  <c r="AQ357" i="6"/>
  <c r="AQ401" i="6"/>
  <c r="AQ393" i="6"/>
  <c r="AQ385" i="6"/>
  <c r="AQ377" i="6"/>
  <c r="AQ369" i="6"/>
  <c r="AQ361" i="6"/>
  <c r="AQ353" i="6"/>
  <c r="AQ345" i="6"/>
  <c r="AQ337" i="6"/>
  <c r="AQ329" i="6"/>
  <c r="AQ321" i="6"/>
  <c r="AQ313" i="6"/>
  <c r="AQ349" i="6"/>
  <c r="AQ341" i="6"/>
  <c r="AQ333" i="6"/>
  <c r="AQ325" i="6"/>
  <c r="AQ317" i="6"/>
  <c r="AQ305" i="6"/>
  <c r="AQ297" i="6"/>
  <c r="AQ289" i="6"/>
  <c r="AQ281" i="6"/>
  <c r="AQ273" i="6"/>
  <c r="AQ309" i="6"/>
  <c r="AQ301" i="6"/>
  <c r="AQ293" i="6"/>
  <c r="AQ285" i="6"/>
  <c r="AQ277" i="6"/>
  <c r="AQ269" i="6"/>
  <c r="AQ233" i="6"/>
  <c r="AQ261" i="6"/>
  <c r="AQ253" i="6"/>
  <c r="AQ245" i="6"/>
  <c r="AQ237" i="6"/>
  <c r="AQ229" i="6"/>
  <c r="AQ221" i="6"/>
  <c r="AQ265" i="6"/>
  <c r="AQ257" i="6"/>
  <c r="AQ249" i="6"/>
  <c r="AQ241" i="6"/>
  <c r="AQ225" i="6"/>
  <c r="AQ217" i="6"/>
  <c r="AQ209" i="6"/>
  <c r="AQ201" i="6"/>
  <c r="AQ193" i="6"/>
  <c r="AQ185" i="6"/>
  <c r="AQ177" i="6"/>
  <c r="AQ169" i="6"/>
  <c r="AQ161" i="6"/>
  <c r="AQ153" i="6"/>
  <c r="AQ145" i="6"/>
  <c r="AQ137" i="6"/>
  <c r="AQ213" i="6"/>
  <c r="AQ205" i="6"/>
  <c r="AQ197" i="6"/>
  <c r="AQ189" i="6"/>
  <c r="AQ181" i="6"/>
  <c r="AQ173" i="6"/>
  <c r="AQ165" i="6"/>
  <c r="AQ157" i="6"/>
  <c r="AQ149" i="6"/>
  <c r="AQ141" i="6"/>
  <c r="AQ133" i="6"/>
  <c r="AQ49" i="6"/>
  <c r="AQ41" i="6"/>
  <c r="AQ129" i="6"/>
  <c r="AQ121" i="6"/>
  <c r="AQ113" i="6"/>
  <c r="AQ105" i="6"/>
  <c r="AQ97" i="6"/>
  <c r="AQ89" i="6"/>
  <c r="AQ81" i="6"/>
  <c r="AQ73" i="6"/>
  <c r="AQ65" i="6"/>
  <c r="AQ57" i="6"/>
  <c r="AQ53" i="6"/>
  <c r="AQ45" i="6"/>
  <c r="AQ125" i="6"/>
  <c r="AQ117" i="6"/>
  <c r="AQ109" i="6"/>
  <c r="AQ101" i="6"/>
  <c r="AQ93" i="6"/>
  <c r="AQ85" i="6"/>
  <c r="AQ77" i="6"/>
  <c r="AQ69" i="6"/>
  <c r="AQ61" i="6"/>
  <c r="AQ37" i="6"/>
  <c r="AQ29" i="6"/>
  <c r="AQ21" i="6"/>
  <c r="AQ13" i="6"/>
  <c r="AQ497" i="6"/>
  <c r="AQ489" i="6"/>
  <c r="AQ481" i="6"/>
  <c r="AQ473" i="6"/>
  <c r="AQ465" i="6"/>
  <c r="AQ457" i="6"/>
  <c r="AQ449" i="6"/>
  <c r="AQ441" i="6"/>
  <c r="AQ433" i="6"/>
  <c r="AQ425" i="6"/>
  <c r="AQ417" i="6"/>
  <c r="AQ33" i="6"/>
  <c r="AQ25" i="6"/>
  <c r="AQ17" i="6"/>
  <c r="AQ9" i="6"/>
  <c r="AQ5" i="6"/>
  <c r="AQ493" i="6"/>
  <c r="AQ485" i="6"/>
  <c r="AQ477" i="6"/>
  <c r="AQ469" i="6"/>
  <c r="AQ461" i="6"/>
  <c r="AQ453" i="6"/>
  <c r="AQ445" i="6"/>
  <c r="AQ437" i="6"/>
  <c r="AQ429" i="6"/>
  <c r="AQ421" i="6"/>
  <c r="AQ413" i="6"/>
  <c r="AQ404" i="6"/>
  <c r="AQ396" i="6"/>
  <c r="AQ388" i="6"/>
  <c r="AQ380" i="6"/>
  <c r="AQ372" i="6"/>
  <c r="AQ364" i="6"/>
  <c r="AQ356" i="6"/>
  <c r="AQ348" i="6"/>
  <c r="AQ408" i="6"/>
  <c r="AQ400" i="6"/>
  <c r="AQ392" i="6"/>
  <c r="AQ384" i="6"/>
  <c r="AQ376" i="6"/>
  <c r="AQ368" i="6"/>
  <c r="AQ360" i="6"/>
  <c r="AQ352" i="6"/>
  <c r="AQ344" i="6"/>
  <c r="AQ336" i="6"/>
  <c r="AQ328" i="6"/>
  <c r="AQ320" i="6"/>
  <c r="AQ312" i="6"/>
  <c r="AQ304" i="6"/>
  <c r="AQ296" i="6"/>
  <c r="AQ288" i="6"/>
  <c r="AQ280" i="6"/>
  <c r="AQ272" i="6"/>
  <c r="AQ264" i="6"/>
  <c r="AQ256" i="6"/>
  <c r="AQ248" i="6"/>
  <c r="AQ240" i="6"/>
  <c r="AQ232" i="6"/>
  <c r="AQ224" i="6"/>
  <c r="AQ216" i="6"/>
  <c r="AQ208" i="6"/>
  <c r="AQ200" i="6"/>
  <c r="AQ192" i="6"/>
  <c r="AQ184" i="6"/>
  <c r="AQ176" i="6"/>
  <c r="AQ168" i="6"/>
  <c r="AQ340" i="6"/>
  <c r="AQ332" i="6"/>
  <c r="AQ324" i="6"/>
  <c r="AQ316" i="6"/>
  <c r="AQ308" i="6"/>
  <c r="AQ300" i="6"/>
  <c r="AQ292" i="6"/>
  <c r="AQ284" i="6"/>
  <c r="AQ276" i="6"/>
  <c r="AQ268" i="6"/>
  <c r="AQ260" i="6"/>
  <c r="AQ252" i="6"/>
  <c r="AQ244" i="6"/>
  <c r="AQ236" i="6"/>
  <c r="AQ228" i="6"/>
  <c r="AQ220" i="6"/>
  <c r="AQ212" i="6"/>
  <c r="AQ204" i="6"/>
  <c r="AQ196" i="6"/>
  <c r="AQ188" i="6"/>
  <c r="AQ180" i="6"/>
  <c r="AQ172" i="6"/>
  <c r="AQ24" i="6"/>
  <c r="AQ16" i="6"/>
  <c r="AQ8" i="6"/>
  <c r="AQ498" i="6"/>
  <c r="AQ490" i="6"/>
  <c r="AQ482" i="6"/>
  <c r="AQ474" i="6"/>
  <c r="AQ466" i="6"/>
  <c r="AQ458" i="6"/>
  <c r="AQ450" i="6"/>
  <c r="AQ164" i="6"/>
  <c r="AQ156" i="6"/>
  <c r="AQ148" i="6"/>
  <c r="AQ140" i="6"/>
  <c r="AQ132" i="6"/>
  <c r="AQ124" i="6"/>
  <c r="AQ116" i="6"/>
  <c r="AQ108" i="6"/>
  <c r="AQ100" i="6"/>
  <c r="AQ92" i="6"/>
  <c r="AQ84" i="6"/>
  <c r="AQ76" i="6"/>
  <c r="AQ68" i="6"/>
  <c r="AQ60" i="6"/>
  <c r="AQ52" i="6"/>
  <c r="AQ44" i="6"/>
  <c r="AQ36" i="6"/>
  <c r="AQ28" i="6"/>
  <c r="AQ20" i="6"/>
  <c r="AQ12" i="6"/>
  <c r="AQ494" i="6"/>
  <c r="AQ486" i="6"/>
  <c r="AQ478" i="6"/>
  <c r="AQ470" i="6"/>
  <c r="AQ462" i="6"/>
  <c r="AQ454" i="6"/>
  <c r="AQ160" i="6"/>
  <c r="AQ152" i="6"/>
  <c r="AQ144" i="6"/>
  <c r="AQ136" i="6"/>
  <c r="AQ128" i="6"/>
  <c r="AQ120" i="6"/>
  <c r="AQ112" i="6"/>
  <c r="AQ104" i="6"/>
  <c r="AQ96" i="6"/>
  <c r="AQ88" i="6"/>
  <c r="AQ80" i="6"/>
  <c r="AQ72" i="6"/>
  <c r="AQ64" i="6"/>
  <c r="AQ56" i="6"/>
  <c r="AQ48" i="6"/>
  <c r="AQ40" i="6"/>
  <c r="AQ32" i="6"/>
  <c r="AQ442" i="6"/>
  <c r="AQ434" i="6"/>
  <c r="AQ426" i="6"/>
  <c r="AQ418" i="6"/>
  <c r="AQ410" i="6"/>
  <c r="AQ407" i="6"/>
  <c r="AQ399" i="6"/>
  <c r="AQ391" i="6"/>
  <c r="AQ383" i="6"/>
  <c r="AQ375" i="6"/>
  <c r="AQ367" i="6"/>
  <c r="AQ359" i="6"/>
  <c r="AQ351" i="6"/>
  <c r="AQ343" i="6"/>
  <c r="AQ335" i="6"/>
  <c r="AQ327" i="6"/>
  <c r="AQ319" i="6"/>
  <c r="AQ311" i="6"/>
  <c r="AQ303" i="6"/>
  <c r="AQ295" i="6"/>
  <c r="AQ446" i="6"/>
  <c r="AQ438" i="6"/>
  <c r="AQ430" i="6"/>
  <c r="AQ422" i="6"/>
  <c r="AQ414" i="6"/>
  <c r="AQ403" i="6"/>
  <c r="AQ395" i="6"/>
  <c r="AQ387" i="6"/>
  <c r="AQ379" i="6"/>
  <c r="AQ371" i="6"/>
  <c r="AQ363" i="6"/>
  <c r="AQ355" i="6"/>
  <c r="AQ347" i="6"/>
  <c r="AQ339" i="6"/>
  <c r="AQ331" i="6"/>
  <c r="AQ323" i="6"/>
  <c r="AQ315" i="6"/>
  <c r="AQ307" i="6"/>
  <c r="AQ299" i="6"/>
  <c r="AQ291" i="6"/>
  <c r="AQ283" i="6"/>
  <c r="AQ275" i="6"/>
  <c r="AQ267" i="6"/>
  <c r="AQ259" i="6"/>
  <c r="AQ251" i="6"/>
  <c r="AQ243" i="6"/>
  <c r="AQ235" i="6"/>
  <c r="AQ227" i="6"/>
  <c r="AQ219" i="6"/>
  <c r="AQ211" i="6"/>
  <c r="AQ203" i="6"/>
  <c r="AQ195" i="6"/>
  <c r="AQ187" i="6"/>
  <c r="AQ179" i="6"/>
  <c r="AQ171" i="6"/>
  <c r="AQ163" i="6"/>
  <c r="AQ155" i="6"/>
  <c r="AQ147" i="6"/>
  <c r="AQ139" i="6"/>
  <c r="AQ131" i="6"/>
  <c r="AQ123" i="6"/>
  <c r="AQ115" i="6"/>
  <c r="AQ107" i="6"/>
  <c r="AQ263" i="6"/>
  <c r="AQ175" i="6"/>
  <c r="AQ167" i="6"/>
  <c r="AQ159" i="6"/>
  <c r="AQ151" i="6"/>
  <c r="AQ143" i="6"/>
  <c r="AQ95" i="6"/>
  <c r="AQ87" i="6"/>
  <c r="AQ79" i="6"/>
  <c r="AQ71" i="6"/>
  <c r="AQ63" i="6"/>
  <c r="AQ19" i="6"/>
  <c r="AQ11" i="6"/>
  <c r="AQ499" i="6"/>
  <c r="AQ491" i="6"/>
  <c r="AQ483" i="6"/>
  <c r="AQ475" i="6"/>
  <c r="AQ467" i="6"/>
  <c r="AQ459" i="6"/>
  <c r="AQ451" i="6"/>
  <c r="AQ443" i="6"/>
  <c r="AQ435" i="6"/>
  <c r="AQ427" i="6"/>
  <c r="AQ419" i="6"/>
  <c r="AQ411" i="6"/>
  <c r="AQ287" i="6"/>
  <c r="AQ255" i="6"/>
  <c r="AQ135" i="6"/>
  <c r="AQ55" i="6"/>
  <c r="AQ47" i="6"/>
  <c r="AQ39" i="6"/>
  <c r="AQ31" i="6"/>
  <c r="AQ402" i="6"/>
  <c r="AQ394" i="6"/>
  <c r="AQ386" i="6"/>
  <c r="AQ378" i="6"/>
  <c r="AQ370" i="6"/>
  <c r="AQ362" i="6"/>
  <c r="AQ354" i="6"/>
  <c r="AQ346" i="6"/>
  <c r="AQ338" i="6"/>
  <c r="AQ330" i="6"/>
  <c r="AQ322" i="6"/>
  <c r="AQ314" i="6"/>
  <c r="AQ306" i="6"/>
  <c r="AQ298" i="6"/>
  <c r="AQ290" i="6"/>
  <c r="AQ282" i="6"/>
  <c r="AQ271" i="6"/>
  <c r="AQ239" i="6"/>
  <c r="AQ231" i="6"/>
  <c r="AQ223" i="6"/>
  <c r="AQ215" i="6"/>
  <c r="AQ207" i="6"/>
  <c r="AQ199" i="6"/>
  <c r="AQ191" i="6"/>
  <c r="AQ183" i="6"/>
  <c r="AQ103" i="6"/>
  <c r="AQ51" i="6"/>
  <c r="AQ43" i="6"/>
  <c r="AQ35" i="6"/>
  <c r="AQ27" i="6"/>
  <c r="AQ406" i="6"/>
  <c r="AQ398" i="6"/>
  <c r="AQ390" i="6"/>
  <c r="AQ382" i="6"/>
  <c r="AQ374" i="6"/>
  <c r="AQ366" i="6"/>
  <c r="AQ127" i="6"/>
  <c r="AQ75" i="6"/>
  <c r="AQ67" i="6"/>
  <c r="AQ59" i="6"/>
  <c r="AQ23" i="6"/>
  <c r="AQ495" i="6"/>
  <c r="AQ487" i="6"/>
  <c r="AQ479" i="6"/>
  <c r="AQ471" i="6"/>
  <c r="AQ463" i="6"/>
  <c r="AQ455" i="6"/>
  <c r="AQ447" i="6"/>
  <c r="AQ439" i="6"/>
  <c r="AQ431" i="6"/>
  <c r="AQ423" i="6"/>
  <c r="AQ415" i="6"/>
  <c r="AQ350" i="6"/>
  <c r="AQ318" i="6"/>
  <c r="AQ286" i="6"/>
  <c r="AQ278" i="6"/>
  <c r="AQ270" i="6"/>
  <c r="AQ262" i="6"/>
  <c r="AQ254" i="6"/>
  <c r="AQ246" i="6"/>
  <c r="AQ238" i="6"/>
  <c r="AQ230" i="6"/>
  <c r="AQ222" i="6"/>
  <c r="AQ214" i="6"/>
  <c r="AQ206" i="6"/>
  <c r="AQ198" i="6"/>
  <c r="AQ190" i="6"/>
  <c r="AQ182" i="6"/>
  <c r="AQ174" i="6"/>
  <c r="AQ166" i="6"/>
  <c r="AQ158" i="6"/>
  <c r="AQ150" i="6"/>
  <c r="AQ142" i="6"/>
  <c r="AQ134" i="6"/>
  <c r="AQ126" i="6"/>
  <c r="AQ118" i="6"/>
  <c r="AQ110" i="6"/>
  <c r="AQ102" i="6"/>
  <c r="AQ94" i="6"/>
  <c r="AQ86" i="6"/>
  <c r="AQ78" i="6"/>
  <c r="AQ70" i="6"/>
  <c r="AQ62" i="6"/>
  <c r="AQ54" i="6"/>
  <c r="AQ46" i="6"/>
  <c r="AQ38" i="6"/>
  <c r="AQ247" i="6"/>
  <c r="AQ111" i="6"/>
  <c r="AQ15" i="6"/>
  <c r="AQ342" i="6"/>
  <c r="AQ310" i="6"/>
  <c r="AQ279" i="6"/>
  <c r="AQ119" i="6"/>
  <c r="AQ7" i="6"/>
  <c r="AQ334" i="6"/>
  <c r="AQ99" i="6"/>
  <c r="AQ91" i="6"/>
  <c r="AQ83" i="6"/>
  <c r="AQ358" i="6"/>
  <c r="AQ326" i="6"/>
  <c r="AQ294" i="6"/>
  <c r="AQ250" i="6"/>
  <c r="AQ218" i="6"/>
  <c r="AQ154" i="6"/>
  <c r="AQ130" i="6"/>
  <c r="AQ106" i="6"/>
  <c r="AQ90" i="6"/>
  <c r="AQ66" i="6"/>
  <c r="AQ50" i="6"/>
  <c r="AQ492" i="6"/>
  <c r="AQ476" i="6"/>
  <c r="AQ460" i="6"/>
  <c r="AQ444" i="6"/>
  <c r="AQ428" i="6"/>
  <c r="AQ412" i="6"/>
  <c r="AQ258" i="6"/>
  <c r="AQ226" i="6"/>
  <c r="AQ202" i="6"/>
  <c r="AQ186" i="6"/>
  <c r="AQ162" i="6"/>
  <c r="AQ138" i="6"/>
  <c r="AQ74" i="6"/>
  <c r="AQ26" i="6"/>
  <c r="AQ18" i="6"/>
  <c r="AQ10" i="6"/>
  <c r="AQ496" i="6"/>
  <c r="AQ480" i="6"/>
  <c r="AQ464" i="6"/>
  <c r="AQ448" i="6"/>
  <c r="AQ432" i="6"/>
  <c r="AQ416" i="6"/>
  <c r="AQ266" i="6"/>
  <c r="AQ234" i="6"/>
  <c r="AQ170" i="6"/>
  <c r="AQ146" i="6"/>
  <c r="AQ114" i="6"/>
  <c r="AQ98" i="6"/>
  <c r="AQ82" i="6"/>
  <c r="AQ34" i="6"/>
  <c r="AQ30" i="6"/>
  <c r="AQ500" i="6"/>
  <c r="AQ484" i="6"/>
  <c r="AQ468" i="6"/>
  <c r="AQ452" i="6"/>
  <c r="AQ436" i="6"/>
  <c r="AQ420" i="6"/>
  <c r="AQ302" i="6"/>
  <c r="AQ274" i="6"/>
  <c r="AQ242" i="6"/>
  <c r="AQ210" i="6"/>
  <c r="AQ194" i="6"/>
  <c r="AQ178" i="6"/>
  <c r="AQ122" i="6"/>
  <c r="AQ58" i="6"/>
  <c r="AQ42" i="6"/>
  <c r="AQ22" i="6"/>
  <c r="AQ14" i="6"/>
  <c r="AQ6" i="6"/>
  <c r="AQ488" i="6"/>
  <c r="AQ472" i="6"/>
  <c r="AQ456" i="6"/>
  <c r="AQ440" i="6"/>
  <c r="AQ424" i="6"/>
  <c r="P5" i="9"/>
  <c r="P493" i="9"/>
  <c r="P497" i="9"/>
  <c r="P477" i="9"/>
  <c r="P461" i="9"/>
  <c r="P445" i="9"/>
  <c r="P481" i="9"/>
  <c r="P465" i="9"/>
  <c r="P449" i="9"/>
  <c r="P485" i="9"/>
  <c r="P469" i="9"/>
  <c r="P453" i="9"/>
  <c r="P489" i="9"/>
  <c r="P473" i="9"/>
  <c r="P457" i="9"/>
  <c r="P433" i="9"/>
  <c r="P401" i="9"/>
  <c r="P441" i="9"/>
  <c r="P437" i="9"/>
  <c r="P421" i="9"/>
  <c r="P425" i="9"/>
  <c r="P409" i="9"/>
  <c r="P405" i="9"/>
  <c r="P429" i="9"/>
  <c r="P417" i="9"/>
  <c r="P413" i="9"/>
  <c r="P393" i="9"/>
  <c r="P369" i="9"/>
  <c r="P361" i="9"/>
  <c r="P389" i="9"/>
  <c r="P381" i="9"/>
  <c r="P357" i="9"/>
  <c r="P397" i="9"/>
  <c r="P377" i="9"/>
  <c r="P373" i="9"/>
  <c r="P365" i="9"/>
  <c r="P385" i="9"/>
  <c r="P353" i="9"/>
  <c r="P345" i="9"/>
  <c r="P337" i="9"/>
  <c r="P329" i="9"/>
  <c r="P321" i="9"/>
  <c r="P313" i="9"/>
  <c r="P349" i="9"/>
  <c r="P341" i="9"/>
  <c r="P333" i="9"/>
  <c r="P325" i="9"/>
  <c r="P317" i="9"/>
  <c r="P309" i="9"/>
  <c r="P301" i="9"/>
  <c r="P293" i="9"/>
  <c r="P285" i="9"/>
  <c r="P277" i="9"/>
  <c r="P269" i="9"/>
  <c r="P305" i="9"/>
  <c r="P297" i="9"/>
  <c r="P289" i="9"/>
  <c r="P281" i="9"/>
  <c r="P273" i="9"/>
  <c r="P265" i="9"/>
  <c r="P257" i="9"/>
  <c r="P249" i="9"/>
  <c r="P241" i="9"/>
  <c r="P233" i="9"/>
  <c r="P225" i="9"/>
  <c r="P261" i="9"/>
  <c r="P253" i="9"/>
  <c r="P245" i="9"/>
  <c r="P237" i="9"/>
  <c r="P229" i="9"/>
  <c r="P221" i="9"/>
  <c r="P205" i="9"/>
  <c r="P197" i="9"/>
  <c r="P189" i="9"/>
  <c r="P181" i="9"/>
  <c r="P149" i="9"/>
  <c r="P141" i="9"/>
  <c r="P133" i="9"/>
  <c r="P213" i="9"/>
  <c r="P173" i="9"/>
  <c r="P165" i="9"/>
  <c r="P157" i="9"/>
  <c r="P201" i="9"/>
  <c r="P193" i="9"/>
  <c r="P185" i="9"/>
  <c r="P177" i="9"/>
  <c r="P145" i="9"/>
  <c r="P137" i="9"/>
  <c r="P217" i="9"/>
  <c r="P209" i="9"/>
  <c r="P169" i="9"/>
  <c r="P161" i="9"/>
  <c r="P153" i="9"/>
  <c r="P125" i="9"/>
  <c r="P109" i="9"/>
  <c r="P101" i="9"/>
  <c r="P93" i="9"/>
  <c r="P85" i="9"/>
  <c r="P77" i="9"/>
  <c r="P53" i="9"/>
  <c r="P45" i="9"/>
  <c r="P117" i="9"/>
  <c r="P69" i="9"/>
  <c r="P61" i="9"/>
  <c r="P129" i="9"/>
  <c r="P105" i="9"/>
  <c r="P97" i="9"/>
  <c r="P89" i="9"/>
  <c r="P81" i="9"/>
  <c r="P73" i="9"/>
  <c r="P49" i="9"/>
  <c r="P41" i="9"/>
  <c r="P121" i="9"/>
  <c r="P113" i="9"/>
  <c r="P65" i="9"/>
  <c r="P57" i="9"/>
  <c r="P25" i="9"/>
  <c r="P17" i="9"/>
  <c r="P9" i="9"/>
  <c r="P488" i="9"/>
  <c r="P472" i="9"/>
  <c r="P33" i="9"/>
  <c r="P492" i="9"/>
  <c r="P476" i="9"/>
  <c r="P21" i="9"/>
  <c r="P13" i="9"/>
  <c r="P496" i="9"/>
  <c r="P480" i="9"/>
  <c r="P37" i="9"/>
  <c r="P29" i="9"/>
  <c r="P500" i="9"/>
  <c r="P484" i="9"/>
  <c r="P456" i="9"/>
  <c r="P440" i="9"/>
  <c r="P424" i="9"/>
  <c r="P408" i="9"/>
  <c r="P400" i="9"/>
  <c r="P392" i="9"/>
  <c r="P460" i="9"/>
  <c r="P444" i="9"/>
  <c r="P428" i="9"/>
  <c r="P412" i="9"/>
  <c r="P388" i="9"/>
  <c r="P380" i="9"/>
  <c r="P372" i="9"/>
  <c r="P364" i="9"/>
  <c r="P356" i="9"/>
  <c r="P348" i="9"/>
  <c r="P464" i="9"/>
  <c r="P448" i="9"/>
  <c r="P432" i="9"/>
  <c r="P416" i="9"/>
  <c r="P404" i="9"/>
  <c r="P396" i="9"/>
  <c r="P468" i="9"/>
  <c r="P452" i="9"/>
  <c r="P436" i="9"/>
  <c r="P420" i="9"/>
  <c r="P384" i="9"/>
  <c r="P376" i="9"/>
  <c r="P368" i="9"/>
  <c r="P360" i="9"/>
  <c r="P352" i="9"/>
  <c r="P340" i="9"/>
  <c r="P332" i="9"/>
  <c r="P324" i="9"/>
  <c r="P316" i="9"/>
  <c r="P308" i="9"/>
  <c r="P300" i="9"/>
  <c r="P204" i="9"/>
  <c r="P196" i="9"/>
  <c r="P188" i="9"/>
  <c r="P180" i="9"/>
  <c r="P164" i="9"/>
  <c r="P284" i="9"/>
  <c r="P276" i="9"/>
  <c r="P268" i="9"/>
  <c r="P260" i="9"/>
  <c r="P252" i="9"/>
  <c r="P244" i="9"/>
  <c r="P236" i="9"/>
  <c r="P228" i="9"/>
  <c r="P220" i="9"/>
  <c r="P212" i="9"/>
  <c r="P172" i="9"/>
  <c r="P344" i="9"/>
  <c r="P336" i="9"/>
  <c r="P328" i="9"/>
  <c r="P320" i="9"/>
  <c r="P312" i="9"/>
  <c r="P304" i="9"/>
  <c r="P296" i="9"/>
  <c r="P292" i="9"/>
  <c r="P208" i="9"/>
  <c r="P200" i="9"/>
  <c r="P192" i="9"/>
  <c r="P184" i="9"/>
  <c r="P176" i="9"/>
  <c r="P168" i="9"/>
  <c r="P288" i="9"/>
  <c r="P280" i="9"/>
  <c r="P272" i="9"/>
  <c r="P264" i="9"/>
  <c r="P256" i="9"/>
  <c r="P248" i="9"/>
  <c r="P240" i="9"/>
  <c r="P232" i="9"/>
  <c r="P224" i="9"/>
  <c r="P216" i="9"/>
  <c r="P160" i="9"/>
  <c r="P152" i="9"/>
  <c r="P144" i="9"/>
  <c r="P120" i="9"/>
  <c r="P112" i="9"/>
  <c r="P104" i="9"/>
  <c r="P96" i="9"/>
  <c r="P88" i="9"/>
  <c r="P80" i="9"/>
  <c r="P136" i="9"/>
  <c r="P128" i="9"/>
  <c r="P72" i="9"/>
  <c r="P64" i="9"/>
  <c r="P52" i="9"/>
  <c r="P44" i="9"/>
  <c r="P36" i="9"/>
  <c r="P28" i="9"/>
  <c r="P20" i="9"/>
  <c r="P12" i="9"/>
  <c r="P156" i="9"/>
  <c r="P148" i="9"/>
  <c r="P124" i="9"/>
  <c r="P116" i="9"/>
  <c r="P108" i="9"/>
  <c r="P100" i="9"/>
  <c r="P92" i="9"/>
  <c r="P84" i="9"/>
  <c r="P60" i="9"/>
  <c r="P56" i="9"/>
  <c r="P140" i="9"/>
  <c r="P132" i="9"/>
  <c r="P76" i="9"/>
  <c r="P68" i="9"/>
  <c r="P48" i="9"/>
  <c r="P40" i="9"/>
  <c r="P32" i="9"/>
  <c r="P24" i="9"/>
  <c r="P16" i="9"/>
  <c r="P8" i="9"/>
  <c r="P487" i="9"/>
  <c r="P471" i="9"/>
  <c r="P455" i="9"/>
  <c r="P427" i="9"/>
  <c r="P411" i="9"/>
  <c r="P383" i="9"/>
  <c r="P351" i="9"/>
  <c r="P343" i="9"/>
  <c r="P335" i="9"/>
  <c r="P327" i="9"/>
  <c r="P319" i="9"/>
  <c r="P311" i="9"/>
  <c r="P303" i="9"/>
  <c r="P295" i="9"/>
  <c r="P491" i="9"/>
  <c r="P475" i="9"/>
  <c r="P459" i="9"/>
  <c r="P443" i="9"/>
  <c r="P431" i="9"/>
  <c r="P403" i="9"/>
  <c r="P395" i="9"/>
  <c r="P371" i="9"/>
  <c r="P363" i="9"/>
  <c r="P495" i="9"/>
  <c r="P479" i="9"/>
  <c r="P463" i="9"/>
  <c r="P447" i="9"/>
  <c r="P435" i="9"/>
  <c r="P419" i="9"/>
  <c r="P415" i="9"/>
  <c r="P387" i="9"/>
  <c r="P379" i="9"/>
  <c r="P355" i="9"/>
  <c r="P347" i="9"/>
  <c r="P339" i="9"/>
  <c r="P331" i="9"/>
  <c r="P323" i="9"/>
  <c r="P315" i="9"/>
  <c r="P307" i="9"/>
  <c r="P299" i="9"/>
  <c r="P291" i="9"/>
  <c r="P499" i="9"/>
  <c r="P483" i="9"/>
  <c r="P467" i="9"/>
  <c r="P451" i="9"/>
  <c r="P439" i="9"/>
  <c r="P423" i="9"/>
  <c r="P407" i="9"/>
  <c r="P399" i="9"/>
  <c r="P391" i="9"/>
  <c r="P375" i="9"/>
  <c r="P367" i="9"/>
  <c r="P359" i="9"/>
  <c r="P283" i="9"/>
  <c r="P275" i="9"/>
  <c r="P267" i="9"/>
  <c r="P259" i="9"/>
  <c r="P251" i="9"/>
  <c r="P243" i="9"/>
  <c r="P203" i="9"/>
  <c r="P195" i="9"/>
  <c r="P187" i="9"/>
  <c r="P179" i="9"/>
  <c r="P147" i="9"/>
  <c r="P139" i="9"/>
  <c r="P131" i="9"/>
  <c r="P107" i="9"/>
  <c r="P231" i="9"/>
  <c r="P223" i="9"/>
  <c r="P215" i="9"/>
  <c r="P167" i="9"/>
  <c r="P159" i="9"/>
  <c r="P151" i="9"/>
  <c r="P119" i="9"/>
  <c r="P287" i="9"/>
  <c r="P279" i="9"/>
  <c r="P271" i="9"/>
  <c r="P263" i="9"/>
  <c r="P255" i="9"/>
  <c r="P247" i="9"/>
  <c r="P239" i="9"/>
  <c r="P207" i="9"/>
  <c r="P199" i="9"/>
  <c r="P191" i="9"/>
  <c r="P183" i="9"/>
  <c r="P175" i="9"/>
  <c r="P143" i="9"/>
  <c r="P135" i="9"/>
  <c r="P127" i="9"/>
  <c r="P111" i="9"/>
  <c r="P103" i="9"/>
  <c r="P235" i="9"/>
  <c r="P227" i="9"/>
  <c r="P219" i="9"/>
  <c r="P211" i="9"/>
  <c r="P67" i="9"/>
  <c r="P59" i="9"/>
  <c r="P486" i="9"/>
  <c r="P470" i="9"/>
  <c r="P454" i="9"/>
  <c r="P438" i="9"/>
  <c r="P422" i="9"/>
  <c r="P406" i="9"/>
  <c r="P398" i="9"/>
  <c r="P286" i="9"/>
  <c r="P123" i="9"/>
  <c r="P115" i="9"/>
  <c r="P91" i="9"/>
  <c r="P83" i="9"/>
  <c r="P75" i="9"/>
  <c r="P55" i="9"/>
  <c r="P47" i="9"/>
  <c r="P39" i="9"/>
  <c r="P31" i="9"/>
  <c r="P19" i="9"/>
  <c r="P11" i="9"/>
  <c r="P490" i="9"/>
  <c r="P474" i="9"/>
  <c r="P458" i="9"/>
  <c r="P442" i="9"/>
  <c r="P426" i="9"/>
  <c r="P410" i="9"/>
  <c r="P390" i="9"/>
  <c r="P382" i="9"/>
  <c r="P374" i="9"/>
  <c r="P366" i="9"/>
  <c r="P358" i="9"/>
  <c r="P350" i="9"/>
  <c r="P342" i="9"/>
  <c r="P334" i="9"/>
  <c r="P326" i="9"/>
  <c r="P318" i="9"/>
  <c r="P310" i="9"/>
  <c r="P302" i="9"/>
  <c r="P294" i="9"/>
  <c r="P171" i="9"/>
  <c r="P163" i="9"/>
  <c r="P155" i="9"/>
  <c r="P95" i="9"/>
  <c r="P87" i="9"/>
  <c r="P79" i="9"/>
  <c r="P51" i="9"/>
  <c r="P43" i="9"/>
  <c r="P35" i="9"/>
  <c r="P27" i="9"/>
  <c r="P23" i="9"/>
  <c r="P15" i="9"/>
  <c r="P7" i="9"/>
  <c r="P498" i="9"/>
  <c r="P482" i="9"/>
  <c r="P466" i="9"/>
  <c r="P450" i="9"/>
  <c r="P434" i="9"/>
  <c r="P418" i="9"/>
  <c r="P386" i="9"/>
  <c r="P378" i="9"/>
  <c r="P370" i="9"/>
  <c r="P494" i="9"/>
  <c r="P346" i="9"/>
  <c r="P314" i="9"/>
  <c r="P202" i="9"/>
  <c r="P194" i="9"/>
  <c r="P186" i="9"/>
  <c r="P178" i="9"/>
  <c r="P170" i="9"/>
  <c r="P162" i="9"/>
  <c r="P154" i="9"/>
  <c r="P146" i="9"/>
  <c r="P122" i="9"/>
  <c r="P114" i="9"/>
  <c r="P106" i="9"/>
  <c r="P98" i="9"/>
  <c r="P90" i="9"/>
  <c r="P82" i="9"/>
  <c r="P58" i="9"/>
  <c r="P50" i="9"/>
  <c r="P42" i="9"/>
  <c r="P34" i="9"/>
  <c r="P99" i="9"/>
  <c r="P71" i="9"/>
  <c r="P63" i="9"/>
  <c r="P478" i="9"/>
  <c r="P414" i="9"/>
  <c r="P362" i="9"/>
  <c r="P338" i="9"/>
  <c r="P306" i="9"/>
  <c r="P278" i="9"/>
  <c r="P270" i="9"/>
  <c r="P262" i="9"/>
  <c r="P254" i="9"/>
  <c r="P246" i="9"/>
  <c r="P238" i="9"/>
  <c r="P230" i="9"/>
  <c r="P222" i="9"/>
  <c r="P214" i="9"/>
  <c r="P174" i="9"/>
  <c r="P134" i="9"/>
  <c r="P126" i="9"/>
  <c r="P70" i="9"/>
  <c r="P462" i="9"/>
  <c r="P430" i="9"/>
  <c r="P330" i="9"/>
  <c r="P446" i="9"/>
  <c r="P402" i="9"/>
  <c r="P394" i="9"/>
  <c r="P354" i="9"/>
  <c r="P322" i="9"/>
  <c r="P282" i="9"/>
  <c r="P274" i="9"/>
  <c r="P266" i="9"/>
  <c r="P258" i="9"/>
  <c r="P250" i="9"/>
  <c r="P242" i="9"/>
  <c r="P234" i="9"/>
  <c r="P226" i="9"/>
  <c r="P218" i="9"/>
  <c r="P210" i="9"/>
  <c r="P138" i="9"/>
  <c r="P130" i="9"/>
  <c r="P74" i="9"/>
  <c r="P66" i="9"/>
  <c r="P206" i="9"/>
  <c r="P190" i="9"/>
  <c r="P166" i="9"/>
  <c r="P46" i="9"/>
  <c r="P22" i="9"/>
  <c r="P14" i="9"/>
  <c r="P6" i="9"/>
  <c r="P290" i="9"/>
  <c r="P118" i="9"/>
  <c r="P102" i="9"/>
  <c r="P86" i="9"/>
  <c r="P54" i="9"/>
  <c r="P298" i="9"/>
  <c r="P198" i="9"/>
  <c r="P182" i="9"/>
  <c r="P150" i="9"/>
  <c r="P62" i="9"/>
  <c r="P26" i="9"/>
  <c r="P18" i="9"/>
  <c r="P10" i="9"/>
  <c r="P158" i="9"/>
  <c r="P142" i="9"/>
  <c r="P110" i="9"/>
  <c r="P94" i="9"/>
  <c r="P78" i="9"/>
  <c r="P38" i="9"/>
  <c r="P30" i="9"/>
  <c r="AT498" i="9"/>
  <c r="AT497" i="9"/>
  <c r="AT490" i="9"/>
  <c r="AT483" i="9"/>
  <c r="AT477" i="9"/>
  <c r="AT472" i="9"/>
  <c r="AT470" i="9"/>
  <c r="AT460" i="9"/>
  <c r="AT471" i="9"/>
  <c r="AT463" i="9"/>
  <c r="AT440" i="9"/>
  <c r="AT424" i="9"/>
  <c r="AT442" i="9"/>
  <c r="AT426" i="9"/>
  <c r="AT455" i="9"/>
  <c r="AT447" i="9"/>
  <c r="AT439" i="9"/>
  <c r="AT431" i="9"/>
  <c r="AT423" i="9"/>
  <c r="AT407" i="9"/>
  <c r="AT413" i="9"/>
  <c r="AT500" i="9"/>
  <c r="AT494" i="9"/>
  <c r="AT495" i="9"/>
  <c r="AT486" i="9"/>
  <c r="AT482" i="9"/>
  <c r="AT480" i="9"/>
  <c r="AT468" i="9"/>
  <c r="AT466" i="9"/>
  <c r="AT456" i="9"/>
  <c r="AT469" i="9"/>
  <c r="AT452" i="9"/>
  <c r="AT436" i="9"/>
  <c r="AT462" i="9"/>
  <c r="AT438" i="9"/>
  <c r="AT461" i="9"/>
  <c r="AT453" i="9"/>
  <c r="AT445" i="9"/>
  <c r="AT437" i="9"/>
  <c r="AT429" i="9"/>
  <c r="AT419" i="9"/>
  <c r="AT484" i="9"/>
  <c r="AT409" i="9"/>
  <c r="AT418" i="9"/>
  <c r="AT410" i="9"/>
  <c r="AT400" i="9"/>
  <c r="AT391" i="9"/>
  <c r="AT373" i="9"/>
  <c r="AT357" i="9"/>
  <c r="AT341" i="9"/>
  <c r="AT403" i="9"/>
  <c r="AT379" i="9"/>
  <c r="AT363" i="9"/>
  <c r="AT347" i="9"/>
  <c r="AT331" i="9"/>
  <c r="AT386" i="9"/>
  <c r="AT378" i="9"/>
  <c r="AT370" i="9"/>
  <c r="AT362" i="9"/>
  <c r="AT354" i="9"/>
  <c r="AT346" i="9"/>
  <c r="AT338" i="9"/>
  <c r="AT330" i="9"/>
  <c r="AT402" i="9"/>
  <c r="AT320" i="9"/>
  <c r="AT304" i="9"/>
  <c r="AT327" i="9"/>
  <c r="AT314" i="9"/>
  <c r="AT298" i="9"/>
  <c r="AT282" i="9"/>
  <c r="AT266" i="9"/>
  <c r="AT389" i="9"/>
  <c r="AT299" i="9"/>
  <c r="AT279" i="9"/>
  <c r="AT263" i="9"/>
  <c r="AT326" i="9"/>
  <c r="AT310" i="9"/>
  <c r="AT294" i="9"/>
  <c r="AT280" i="9"/>
  <c r="AT264" i="9"/>
  <c r="AT248" i="9"/>
  <c r="AT232" i="9"/>
  <c r="AT216" i="9"/>
  <c r="AT200" i="9"/>
  <c r="AT319" i="9"/>
  <c r="AT281" i="9"/>
  <c r="AT265" i="9"/>
  <c r="AT245" i="9"/>
  <c r="AT229" i="9"/>
  <c r="AT311" i="9"/>
  <c r="AT241" i="9"/>
  <c r="AT225" i="9"/>
  <c r="AT209" i="9"/>
  <c r="AT193" i="9"/>
  <c r="AT177" i="9"/>
  <c r="AT161" i="9"/>
  <c r="AT215" i="9"/>
  <c r="AT182" i="9"/>
  <c r="AT166" i="9"/>
  <c r="AT250" i="9"/>
  <c r="AT221" i="9"/>
  <c r="AT211" i="9"/>
  <c r="AT202" i="9"/>
  <c r="AT189" i="9"/>
  <c r="AT164" i="9"/>
  <c r="AT143" i="9"/>
  <c r="AT496" i="9"/>
  <c r="AT488" i="9"/>
  <c r="AT493" i="9"/>
  <c r="AT489" i="9"/>
  <c r="AT479" i="9"/>
  <c r="AT478" i="9"/>
  <c r="AT464" i="9"/>
  <c r="AT458" i="9"/>
  <c r="AT475" i="9"/>
  <c r="AT467" i="9"/>
  <c r="AT448" i="9"/>
  <c r="AT432" i="9"/>
  <c r="AT450" i="9"/>
  <c r="AT434" i="9"/>
  <c r="AT459" i="9"/>
  <c r="AT451" i="9"/>
  <c r="AT443" i="9"/>
  <c r="AT435" i="9"/>
  <c r="AT427" i="9"/>
  <c r="AT415" i="9"/>
  <c r="AT421" i="9"/>
  <c r="AT485" i="9"/>
  <c r="AT416" i="9"/>
  <c r="AT408" i="9"/>
  <c r="AT396" i="9"/>
  <c r="AT385" i="9"/>
  <c r="AT369" i="9"/>
  <c r="AT353" i="9"/>
  <c r="AT337" i="9"/>
  <c r="AT395" i="9"/>
  <c r="AT375" i="9"/>
  <c r="AT359" i="9"/>
  <c r="AT343" i="9"/>
  <c r="AT401" i="9"/>
  <c r="AT384" i="9"/>
  <c r="AT376" i="9"/>
  <c r="AT368" i="9"/>
  <c r="AT360" i="9"/>
  <c r="AT352" i="9"/>
  <c r="AT344" i="9"/>
  <c r="AT336" i="9"/>
  <c r="AT328" i="9"/>
  <c r="AT393" i="9"/>
  <c r="AT316" i="9"/>
  <c r="AT300" i="9"/>
  <c r="AT325" i="9"/>
  <c r="AT309" i="9"/>
  <c r="AT293" i="9"/>
  <c r="AT278" i="9"/>
  <c r="AT262" i="9"/>
  <c r="AT323" i="9"/>
  <c r="AT291" i="9"/>
  <c r="AT275" i="9"/>
  <c r="AT259" i="9"/>
  <c r="AT321" i="9"/>
  <c r="AT305" i="9"/>
  <c r="AT292" i="9"/>
  <c r="AT276" i="9"/>
  <c r="AT260" i="9"/>
  <c r="AT244" i="9"/>
  <c r="AT228" i="9"/>
  <c r="AT212" i="9"/>
  <c r="AT196" i="9"/>
  <c r="AT303" i="9"/>
  <c r="AT277" i="9"/>
  <c r="AT261" i="9"/>
  <c r="AT242" i="9"/>
  <c r="AT226" i="9"/>
  <c r="AT295" i="9"/>
  <c r="AT238" i="9"/>
  <c r="AT222" i="9"/>
  <c r="AT206" i="9"/>
  <c r="AT190" i="9"/>
  <c r="AT173" i="9"/>
  <c r="AT157" i="9"/>
  <c r="AT207" i="9"/>
  <c r="AT179" i="9"/>
  <c r="AT163" i="9"/>
  <c r="AT247" i="9"/>
  <c r="AT219" i="9"/>
  <c r="AT210" i="9"/>
  <c r="AT197" i="9"/>
  <c r="AT187" i="9"/>
  <c r="AT156" i="9"/>
  <c r="AT186" i="9"/>
  <c r="AT170" i="9"/>
  <c r="AT154" i="9"/>
  <c r="AT227" i="9"/>
  <c r="AT146" i="9"/>
  <c r="AT128" i="9"/>
  <c r="AT112" i="9"/>
  <c r="AT96" i="9"/>
  <c r="AT80" i="9"/>
  <c r="AT137" i="9"/>
  <c r="AT121" i="9"/>
  <c r="AT105" i="9"/>
  <c r="AT89" i="9"/>
  <c r="AT160" i="9"/>
  <c r="AT130" i="9"/>
  <c r="AT114" i="9"/>
  <c r="AT98" i="9"/>
  <c r="AT82" i="9"/>
  <c r="AT150" i="9"/>
  <c r="AT131" i="9"/>
  <c r="AT115" i="9"/>
  <c r="AT99" i="9"/>
  <c r="AT83" i="9"/>
  <c r="AT67" i="9"/>
  <c r="AT51" i="9"/>
  <c r="AT35" i="9"/>
  <c r="AT19" i="9"/>
  <c r="AU2" i="9"/>
  <c r="AT56" i="9"/>
  <c r="AT40" i="9"/>
  <c r="AT24" i="9"/>
  <c r="AT8" i="9"/>
  <c r="AT61" i="9"/>
  <c r="AT45" i="9"/>
  <c r="AT29" i="9"/>
  <c r="AT13" i="9"/>
  <c r="AT66" i="9"/>
  <c r="AT50" i="9"/>
  <c r="AT34" i="9"/>
  <c r="AT18" i="9"/>
  <c r="AT487" i="9"/>
  <c r="AT454" i="9"/>
  <c r="AT428" i="9"/>
  <c r="AT449" i="9"/>
  <c r="AT411" i="9"/>
  <c r="AT414" i="9"/>
  <c r="AT392" i="9"/>
  <c r="AT365" i="9"/>
  <c r="AT333" i="9"/>
  <c r="AT371" i="9"/>
  <c r="AT339" i="9"/>
  <c r="AT382" i="9"/>
  <c r="AT366" i="9"/>
  <c r="AT350" i="9"/>
  <c r="AT334" i="9"/>
  <c r="AT329" i="9"/>
  <c r="AT296" i="9"/>
  <c r="AT306" i="9"/>
  <c r="AT274" i="9"/>
  <c r="AT315" i="9"/>
  <c r="AT271" i="9"/>
  <c r="AT318" i="9"/>
  <c r="AT288" i="9"/>
  <c r="AT256" i="9"/>
  <c r="AT224" i="9"/>
  <c r="AT192" i="9"/>
  <c r="AT273" i="9"/>
  <c r="AT237" i="9"/>
  <c r="AT249" i="9"/>
  <c r="AT217" i="9"/>
  <c r="AT185" i="9"/>
  <c r="AT153" i="9"/>
  <c r="AT174" i="9"/>
  <c r="AT231" i="9"/>
  <c r="AT205" i="9"/>
  <c r="AT180" i="9"/>
  <c r="AT183" i="9"/>
  <c r="AT162" i="9"/>
  <c r="AT144" i="9"/>
  <c r="AT140" i="9"/>
  <c r="AT120" i="9"/>
  <c r="AT100" i="9"/>
  <c r="AT76" i="9"/>
  <c r="AT129" i="9"/>
  <c r="AT109" i="9"/>
  <c r="AT85" i="9"/>
  <c r="AT138" i="9"/>
  <c r="AT118" i="9"/>
  <c r="AT94" i="9"/>
  <c r="AT74" i="9"/>
  <c r="AT135" i="9"/>
  <c r="AT111" i="9"/>
  <c r="AT91" i="9"/>
  <c r="AT72" i="9"/>
  <c r="AT47" i="9"/>
  <c r="AT27" i="9"/>
  <c r="AT7" i="9"/>
  <c r="AT52" i="9"/>
  <c r="AT32" i="9"/>
  <c r="AT12" i="9"/>
  <c r="AT57" i="9"/>
  <c r="AT37" i="9"/>
  <c r="AT17" i="9"/>
  <c r="AT62" i="9"/>
  <c r="AT42" i="9"/>
  <c r="AT22" i="9"/>
  <c r="AT492" i="9"/>
  <c r="AT481" i="9"/>
  <c r="AT473" i="9"/>
  <c r="AT446" i="9"/>
  <c r="AT441" i="9"/>
  <c r="AT417" i="9"/>
  <c r="AT412" i="9"/>
  <c r="AT399" i="9"/>
  <c r="AT361" i="9"/>
  <c r="AT405" i="9"/>
  <c r="AT367" i="9"/>
  <c r="AT335" i="9"/>
  <c r="AT380" i="9"/>
  <c r="AT364" i="9"/>
  <c r="AT348" i="9"/>
  <c r="AT332" i="9"/>
  <c r="AT324" i="9"/>
  <c r="AT398" i="9"/>
  <c r="AT301" i="9"/>
  <c r="AT270" i="9"/>
  <c r="AT307" i="9"/>
  <c r="AT267" i="9"/>
  <c r="AT313" i="9"/>
  <c r="AT284" i="9"/>
  <c r="AT252" i="9"/>
  <c r="AT220" i="9"/>
  <c r="AT188" i="9"/>
  <c r="AT269" i="9"/>
  <c r="AT234" i="9"/>
  <c r="AT246" i="9"/>
  <c r="AT214" i="9"/>
  <c r="AT181" i="9"/>
  <c r="AT239" i="9"/>
  <c r="AT171" i="9"/>
  <c r="AT223" i="9"/>
  <c r="AT203" i="9"/>
  <c r="AT172" i="9"/>
  <c r="AT178" i="9"/>
  <c r="AT159" i="9"/>
  <c r="AT184" i="9"/>
  <c r="AT136" i="9"/>
  <c r="AT116" i="9"/>
  <c r="AT92" i="9"/>
  <c r="AT149" i="9"/>
  <c r="AT125" i="9"/>
  <c r="AT101" i="9"/>
  <c r="AT81" i="9"/>
  <c r="AT134" i="9"/>
  <c r="AT110" i="9"/>
  <c r="AT90" i="9"/>
  <c r="AT70" i="9"/>
  <c r="AT127" i="9"/>
  <c r="AT107" i="9"/>
  <c r="AT87" i="9"/>
  <c r="AT63" i="9"/>
  <c r="AT43" i="9"/>
  <c r="AT23" i="9"/>
  <c r="AT68" i="9"/>
  <c r="AT48" i="9"/>
  <c r="AT28" i="9"/>
  <c r="AT71" i="9"/>
  <c r="AT53" i="9"/>
  <c r="AT33" i="9"/>
  <c r="AT9" i="9"/>
  <c r="AT58" i="9"/>
  <c r="AT38" i="9"/>
  <c r="AT14" i="9"/>
  <c r="AT499" i="9"/>
  <c r="AT476" i="9"/>
  <c r="AT465" i="9"/>
  <c r="AT430" i="9"/>
  <c r="AT433" i="9"/>
  <c r="AT422" i="9"/>
  <c r="AT406" i="9"/>
  <c r="AT381" i="9"/>
  <c r="AT349" i="9"/>
  <c r="AT387" i="9"/>
  <c r="AT355" i="9"/>
  <c r="AT394" i="9"/>
  <c r="AT374" i="9"/>
  <c r="AT358" i="9"/>
  <c r="AT342" i="9"/>
  <c r="AT397" i="9"/>
  <c r="AT312" i="9"/>
  <c r="AT322" i="9"/>
  <c r="AT290" i="9"/>
  <c r="AT258" i="9"/>
  <c r="AT287" i="9"/>
  <c r="AT255" i="9"/>
  <c r="AT302" i="9"/>
  <c r="AT272" i="9"/>
  <c r="AT240" i="9"/>
  <c r="AT208" i="9"/>
  <c r="AT289" i="9"/>
  <c r="AT257" i="9"/>
  <c r="AT243" i="9"/>
  <c r="AT233" i="9"/>
  <c r="AT201" i="9"/>
  <c r="AT169" i="9"/>
  <c r="AT199" i="9"/>
  <c r="AT158" i="9"/>
  <c r="AT218" i="9"/>
  <c r="AT195" i="9"/>
  <c r="AT151" i="9"/>
  <c r="AT175" i="9"/>
  <c r="AT152" i="9"/>
  <c r="AT176" i="9"/>
  <c r="AT132" i="9"/>
  <c r="AT108" i="9"/>
  <c r="AT88" i="9"/>
  <c r="AT141" i="9"/>
  <c r="AT117" i="9"/>
  <c r="AT97" i="9"/>
  <c r="AT77" i="9"/>
  <c r="AT126" i="9"/>
  <c r="AT106" i="9"/>
  <c r="AT86" i="9"/>
  <c r="AT142" i="9"/>
  <c r="AT123" i="9"/>
  <c r="AT103" i="9"/>
  <c r="AT79" i="9"/>
  <c r="AT59" i="9"/>
  <c r="AT39" i="9"/>
  <c r="AT15" i="9"/>
  <c r="AT64" i="9"/>
  <c r="AT44" i="9"/>
  <c r="AT20" i="9"/>
  <c r="AT69" i="9"/>
  <c r="AT49" i="9"/>
  <c r="AT25" i="9"/>
  <c r="AT5" i="9"/>
  <c r="AT54" i="9"/>
  <c r="AT30" i="9"/>
  <c r="AT10" i="9"/>
  <c r="AT491" i="9"/>
  <c r="AT474" i="9"/>
  <c r="AT444" i="9"/>
  <c r="AT457" i="9"/>
  <c r="AT425" i="9"/>
  <c r="AT420" i="9"/>
  <c r="AT404" i="9"/>
  <c r="AT377" i="9"/>
  <c r="AT345" i="9"/>
  <c r="AT351" i="9"/>
  <c r="AT388" i="9"/>
  <c r="AT372" i="9"/>
  <c r="AT356" i="9"/>
  <c r="AT340" i="9"/>
  <c r="AT308" i="9"/>
  <c r="AT317" i="9"/>
  <c r="AT254" i="9"/>
  <c r="AT283" i="9"/>
  <c r="AT297" i="9"/>
  <c r="AT236" i="9"/>
  <c r="AT285" i="9"/>
  <c r="AT253" i="9"/>
  <c r="AT230" i="9"/>
  <c r="AT198" i="9"/>
  <c r="AT191" i="9"/>
  <c r="AT155" i="9"/>
  <c r="AT194" i="9"/>
  <c r="AT147" i="9"/>
  <c r="AT148" i="9"/>
  <c r="AT124" i="9"/>
  <c r="AT104" i="9"/>
  <c r="AT133" i="9"/>
  <c r="AT93" i="9"/>
  <c r="AT122" i="9"/>
  <c r="AT78" i="9"/>
  <c r="AT119" i="9"/>
  <c r="AT95" i="9"/>
  <c r="AT55" i="9"/>
  <c r="AT60" i="9"/>
  <c r="AT36" i="9"/>
  <c r="AT65" i="9"/>
  <c r="AT41" i="9"/>
  <c r="AT73" i="9"/>
  <c r="AT26" i="9"/>
  <c r="AT6" i="9"/>
  <c r="AT383" i="9"/>
  <c r="AT390" i="9"/>
  <c r="AT286" i="9"/>
  <c r="AT251" i="9"/>
  <c r="AT268" i="9"/>
  <c r="AT204" i="9"/>
  <c r="AT235" i="9"/>
  <c r="AT165" i="9"/>
  <c r="AT213" i="9"/>
  <c r="AT167" i="9"/>
  <c r="AT168" i="9"/>
  <c r="AT84" i="9"/>
  <c r="AT113" i="9"/>
  <c r="AT145" i="9"/>
  <c r="AT102" i="9"/>
  <c r="AT139" i="9"/>
  <c r="AT75" i="9"/>
  <c r="AT31" i="9"/>
  <c r="AT11" i="9"/>
  <c r="AT16" i="9"/>
  <c r="AT21" i="9"/>
  <c r="AT46" i="9"/>
  <c r="M2" i="6"/>
  <c r="L8" i="6"/>
  <c r="L12" i="6"/>
  <c r="L16" i="6"/>
  <c r="L20" i="6"/>
  <c r="L24" i="6"/>
  <c r="L28" i="6"/>
  <c r="L32" i="6"/>
  <c r="L36" i="6"/>
  <c r="L40" i="6"/>
  <c r="L44" i="6"/>
  <c r="L48" i="6"/>
  <c r="L52" i="6"/>
  <c r="L56" i="6"/>
  <c r="L60" i="6"/>
  <c r="L64" i="6"/>
  <c r="L68" i="6"/>
  <c r="L72" i="6"/>
  <c r="L76" i="6"/>
  <c r="L80" i="6"/>
  <c r="L84" i="6"/>
  <c r="L88" i="6"/>
  <c r="L92" i="6"/>
  <c r="L96" i="6"/>
  <c r="L100" i="6"/>
  <c r="L104" i="6"/>
  <c r="L108" i="6"/>
  <c r="L112" i="6"/>
  <c r="L116" i="6"/>
  <c r="L120" i="6"/>
  <c r="L124" i="6"/>
  <c r="L128" i="6"/>
  <c r="L132" i="6"/>
  <c r="L136" i="6"/>
  <c r="L140" i="6"/>
  <c r="L144" i="6"/>
  <c r="L148" i="6"/>
  <c r="L152" i="6"/>
  <c r="L156" i="6"/>
  <c r="L160" i="6"/>
  <c r="L164" i="6"/>
  <c r="L168" i="6"/>
  <c r="L172" i="6"/>
  <c r="L176" i="6"/>
  <c r="L180" i="6"/>
  <c r="L184" i="6"/>
  <c r="L188" i="6"/>
  <c r="L192" i="6"/>
  <c r="L196" i="6"/>
  <c r="L200" i="6"/>
  <c r="L204" i="6"/>
  <c r="L208" i="6"/>
  <c r="L212" i="6"/>
  <c r="L216" i="6"/>
  <c r="L220" i="6"/>
  <c r="L224" i="6"/>
  <c r="L228" i="6"/>
  <c r="L232" i="6"/>
  <c r="L236" i="6"/>
  <c r="L240" i="6"/>
  <c r="L244" i="6"/>
  <c r="L248" i="6"/>
  <c r="L252" i="6"/>
  <c r="L256" i="6"/>
  <c r="L260" i="6"/>
  <c r="L264" i="6"/>
  <c r="L268" i="6"/>
  <c r="L272" i="6"/>
  <c r="L276" i="6"/>
  <c r="L280" i="6"/>
  <c r="L284" i="6"/>
  <c r="L288" i="6"/>
  <c r="L292" i="6"/>
  <c r="L296" i="6"/>
  <c r="L300" i="6"/>
  <c r="L304" i="6"/>
  <c r="L308" i="6"/>
  <c r="L312" i="6"/>
  <c r="L316" i="6"/>
  <c r="L320" i="6"/>
  <c r="L324" i="6"/>
  <c r="L328" i="6"/>
  <c r="L332" i="6"/>
  <c r="L336" i="6"/>
  <c r="L340" i="6"/>
  <c r="L344" i="6"/>
  <c r="L348" i="6"/>
  <c r="L352" i="6"/>
  <c r="L356" i="6"/>
  <c r="L360" i="6"/>
  <c r="L364" i="6"/>
  <c r="L368" i="6"/>
  <c r="L372" i="6"/>
  <c r="L376" i="6"/>
  <c r="L380" i="6"/>
  <c r="L384" i="6"/>
  <c r="L388" i="6"/>
  <c r="L392" i="6"/>
  <c r="L396" i="6"/>
  <c r="L400" i="6"/>
  <c r="L404" i="6"/>
  <c r="L408" i="6"/>
  <c r="L412" i="6"/>
  <c r="L416" i="6"/>
  <c r="L420" i="6"/>
  <c r="L424" i="6"/>
  <c r="L428" i="6"/>
  <c r="L432" i="6"/>
  <c r="L436" i="6"/>
  <c r="L440" i="6"/>
  <c r="L9" i="6"/>
  <c r="L13" i="6"/>
  <c r="L17" i="6"/>
  <c r="L21" i="6"/>
  <c r="L25" i="6"/>
  <c r="L29" i="6"/>
  <c r="L33" i="6"/>
  <c r="L37" i="6"/>
  <c r="L41" i="6"/>
  <c r="L45" i="6"/>
  <c r="L49" i="6"/>
  <c r="L53" i="6"/>
  <c r="L57" i="6"/>
  <c r="L61" i="6"/>
  <c r="L65" i="6"/>
  <c r="L69" i="6"/>
  <c r="L73" i="6"/>
  <c r="L77" i="6"/>
  <c r="L81" i="6"/>
  <c r="L85" i="6"/>
  <c r="L89" i="6"/>
  <c r="L93" i="6"/>
  <c r="L97" i="6"/>
  <c r="L101" i="6"/>
  <c r="L105" i="6"/>
  <c r="L109" i="6"/>
  <c r="L113" i="6"/>
  <c r="L117" i="6"/>
  <c r="L121" i="6"/>
  <c r="L125" i="6"/>
  <c r="L129" i="6"/>
  <c r="L133" i="6"/>
  <c r="L137" i="6"/>
  <c r="L141" i="6"/>
  <c r="L145" i="6"/>
  <c r="L149" i="6"/>
  <c r="L153" i="6"/>
  <c r="L157" i="6"/>
  <c r="L161" i="6"/>
  <c r="L165" i="6"/>
  <c r="L169" i="6"/>
  <c r="L173" i="6"/>
  <c r="L177" i="6"/>
  <c r="L181" i="6"/>
  <c r="L185" i="6"/>
  <c r="L189" i="6"/>
  <c r="L193" i="6"/>
  <c r="L197" i="6"/>
  <c r="L201" i="6"/>
  <c r="L205" i="6"/>
  <c r="L209" i="6"/>
  <c r="L213" i="6"/>
  <c r="L217" i="6"/>
  <c r="L221" i="6"/>
  <c r="L225" i="6"/>
  <c r="L229" i="6"/>
  <c r="L233" i="6"/>
  <c r="L237" i="6"/>
  <c r="L241" i="6"/>
  <c r="L245" i="6"/>
  <c r="L249" i="6"/>
  <c r="L253" i="6"/>
  <c r="L257" i="6"/>
  <c r="L261" i="6"/>
  <c r="L265" i="6"/>
  <c r="L269" i="6"/>
  <c r="L273" i="6"/>
  <c r="L277" i="6"/>
  <c r="L281" i="6"/>
  <c r="L285" i="6"/>
  <c r="L289" i="6"/>
  <c r="L293" i="6"/>
  <c r="L297" i="6"/>
  <c r="L301" i="6"/>
  <c r="L305" i="6"/>
  <c r="L309" i="6"/>
  <c r="L313" i="6"/>
  <c r="L317" i="6"/>
  <c r="L321" i="6"/>
  <c r="L325" i="6"/>
  <c r="L329" i="6"/>
  <c r="L333" i="6"/>
  <c r="L337" i="6"/>
  <c r="L341" i="6"/>
  <c r="L345" i="6"/>
  <c r="L349" i="6"/>
  <c r="L353" i="6"/>
  <c r="L357" i="6"/>
  <c r="L361" i="6"/>
  <c r="L365" i="6"/>
  <c r="L369" i="6"/>
  <c r="L373" i="6"/>
  <c r="L377" i="6"/>
  <c r="L381" i="6"/>
  <c r="L385" i="6"/>
  <c r="L389" i="6"/>
  <c r="L393" i="6"/>
  <c r="L397" i="6"/>
  <c r="L401" i="6"/>
  <c r="L405" i="6"/>
  <c r="L409" i="6"/>
  <c r="L413" i="6"/>
  <c r="L417" i="6"/>
  <c r="L421" i="6"/>
  <c r="L425" i="6"/>
  <c r="L429" i="6"/>
  <c r="L433" i="6"/>
  <c r="L437" i="6"/>
  <c r="L441" i="6"/>
  <c r="L445" i="6"/>
  <c r="L449" i="6"/>
  <c r="L453" i="6"/>
  <c r="L457" i="6"/>
  <c r="L461" i="6"/>
  <c r="L465" i="6"/>
  <c r="L469" i="6"/>
  <c r="L473" i="6"/>
  <c r="L477" i="6"/>
  <c r="L481" i="6"/>
  <c r="L485" i="6"/>
  <c r="L489" i="6"/>
  <c r="L493" i="6"/>
  <c r="L497" i="6"/>
  <c r="L6" i="6"/>
  <c r="L14" i="6"/>
  <c r="L22" i="6"/>
  <c r="L30" i="6"/>
  <c r="L38" i="6"/>
  <c r="L46" i="6"/>
  <c r="L54" i="6"/>
  <c r="L62" i="6"/>
  <c r="L70" i="6"/>
  <c r="L78" i="6"/>
  <c r="L86" i="6"/>
  <c r="L94" i="6"/>
  <c r="L102" i="6"/>
  <c r="L110" i="6"/>
  <c r="L118" i="6"/>
  <c r="L126" i="6"/>
  <c r="L134" i="6"/>
  <c r="L142" i="6"/>
  <c r="L150" i="6"/>
  <c r="L158" i="6"/>
  <c r="L166" i="6"/>
  <c r="L174" i="6"/>
  <c r="L182" i="6"/>
  <c r="L190" i="6"/>
  <c r="L198" i="6"/>
  <c r="L206" i="6"/>
  <c r="L214" i="6"/>
  <c r="L222" i="6"/>
  <c r="L230" i="6"/>
  <c r="L238" i="6"/>
  <c r="L246" i="6"/>
  <c r="L254" i="6"/>
  <c r="L262" i="6"/>
  <c r="L270" i="6"/>
  <c r="L278" i="6"/>
  <c r="L286" i="6"/>
  <c r="L294" i="6"/>
  <c r="L302" i="6"/>
  <c r="L310" i="6"/>
  <c r="L318" i="6"/>
  <c r="L326" i="6"/>
  <c r="L334" i="6"/>
  <c r="L342" i="6"/>
  <c r="L350" i="6"/>
  <c r="L358" i="6"/>
  <c r="L366" i="6"/>
  <c r="L374" i="6"/>
  <c r="L382" i="6"/>
  <c r="L390" i="6"/>
  <c r="L398" i="6"/>
  <c r="L406" i="6"/>
  <c r="L414" i="6"/>
  <c r="L422" i="6"/>
  <c r="L430" i="6"/>
  <c r="L438" i="6"/>
  <c r="L444" i="6"/>
  <c r="L450" i="6"/>
  <c r="L455" i="6"/>
  <c r="L460" i="6"/>
  <c r="L466" i="6"/>
  <c r="L471" i="6"/>
  <c r="L476" i="6"/>
  <c r="L482" i="6"/>
  <c r="L487" i="6"/>
  <c r="L492" i="6"/>
  <c r="L498" i="6"/>
  <c r="L10" i="6"/>
  <c r="L18" i="6"/>
  <c r="L26" i="6"/>
  <c r="L34" i="6"/>
  <c r="L42" i="6"/>
  <c r="L50" i="6"/>
  <c r="L58" i="6"/>
  <c r="L66" i="6"/>
  <c r="L74" i="6"/>
  <c r="L82" i="6"/>
  <c r="L90" i="6"/>
  <c r="L98" i="6"/>
  <c r="L106" i="6"/>
  <c r="L114" i="6"/>
  <c r="L122" i="6"/>
  <c r="L130" i="6"/>
  <c r="L138" i="6"/>
  <c r="L146" i="6"/>
  <c r="L154" i="6"/>
  <c r="L162" i="6"/>
  <c r="L170" i="6"/>
  <c r="L178" i="6"/>
  <c r="L186" i="6"/>
  <c r="L194" i="6"/>
  <c r="L202" i="6"/>
  <c r="L210" i="6"/>
  <c r="L218" i="6"/>
  <c r="L226" i="6"/>
  <c r="L234" i="6"/>
  <c r="L242" i="6"/>
  <c r="L250" i="6"/>
  <c r="L258" i="6"/>
  <c r="L266" i="6"/>
  <c r="L274" i="6"/>
  <c r="L282" i="6"/>
  <c r="L290" i="6"/>
  <c r="L298" i="6"/>
  <c r="L306" i="6"/>
  <c r="L314" i="6"/>
  <c r="L322" i="6"/>
  <c r="L330" i="6"/>
  <c r="L338" i="6"/>
  <c r="L346" i="6"/>
  <c r="L354" i="6"/>
  <c r="L362" i="6"/>
  <c r="L370" i="6"/>
  <c r="L378" i="6"/>
  <c r="L386" i="6"/>
  <c r="L394" i="6"/>
  <c r="L402" i="6"/>
  <c r="L410" i="6"/>
  <c r="L418" i="6"/>
  <c r="L426" i="6"/>
  <c r="L434" i="6"/>
  <c r="L442" i="6"/>
  <c r="L447" i="6"/>
  <c r="L452" i="6"/>
  <c r="L458" i="6"/>
  <c r="L463" i="6"/>
  <c r="L468" i="6"/>
  <c r="L474" i="6"/>
  <c r="L479" i="6"/>
  <c r="L484" i="6"/>
  <c r="L490" i="6"/>
  <c r="L495" i="6"/>
  <c r="L500" i="6"/>
  <c r="L7" i="6"/>
  <c r="L23" i="6"/>
  <c r="L39" i="6"/>
  <c r="L55" i="6"/>
  <c r="L71" i="6"/>
  <c r="L87" i="6"/>
  <c r="L103" i="6"/>
  <c r="L119" i="6"/>
  <c r="L135" i="6"/>
  <c r="L151" i="6"/>
  <c r="L167" i="6"/>
  <c r="L183" i="6"/>
  <c r="L199" i="6"/>
  <c r="L215" i="6"/>
  <c r="L231" i="6"/>
  <c r="L247" i="6"/>
  <c r="L263" i="6"/>
  <c r="L279" i="6"/>
  <c r="L295" i="6"/>
  <c r="L311" i="6"/>
  <c r="L327" i="6"/>
  <c r="L343" i="6"/>
  <c r="L359" i="6"/>
  <c r="L375" i="6"/>
  <c r="L391" i="6"/>
  <c r="L407" i="6"/>
  <c r="L423" i="6"/>
  <c r="L439" i="6"/>
  <c r="L451" i="6"/>
  <c r="L462" i="6"/>
  <c r="L472" i="6"/>
  <c r="L483" i="6"/>
  <c r="L494" i="6"/>
  <c r="L5" i="6"/>
  <c r="L11" i="6"/>
  <c r="L27" i="6"/>
  <c r="L43" i="6"/>
  <c r="L59" i="6"/>
  <c r="L75" i="6"/>
  <c r="L91" i="6"/>
  <c r="L107" i="6"/>
  <c r="L123" i="6"/>
  <c r="L139" i="6"/>
  <c r="L155" i="6"/>
  <c r="L171" i="6"/>
  <c r="L187" i="6"/>
  <c r="L203" i="6"/>
  <c r="L219" i="6"/>
  <c r="L235" i="6"/>
  <c r="L251" i="6"/>
  <c r="L267" i="6"/>
  <c r="L283" i="6"/>
  <c r="L299" i="6"/>
  <c r="L315" i="6"/>
  <c r="L331" i="6"/>
  <c r="L347" i="6"/>
  <c r="L363" i="6"/>
  <c r="L379" i="6"/>
  <c r="L395" i="6"/>
  <c r="L411" i="6"/>
  <c r="L427" i="6"/>
  <c r="L443" i="6"/>
  <c r="L454" i="6"/>
  <c r="L464" i="6"/>
  <c r="L475" i="6"/>
  <c r="L486" i="6"/>
  <c r="L496" i="6"/>
  <c r="L15" i="6"/>
  <c r="L31" i="6"/>
  <c r="L47" i="6"/>
  <c r="L63" i="6"/>
  <c r="L79" i="6"/>
  <c r="L95" i="6"/>
  <c r="L111" i="6"/>
  <c r="L127" i="6"/>
  <c r="L143" i="6"/>
  <c r="L159" i="6"/>
  <c r="L175" i="6"/>
  <c r="L191" i="6"/>
  <c r="L207" i="6"/>
  <c r="L223" i="6"/>
  <c r="L239" i="6"/>
  <c r="L255" i="6"/>
  <c r="L271" i="6"/>
  <c r="L287" i="6"/>
  <c r="L303" i="6"/>
  <c r="L319" i="6"/>
  <c r="L335" i="6"/>
  <c r="L351" i="6"/>
  <c r="L367" i="6"/>
  <c r="L383" i="6"/>
  <c r="L399" i="6"/>
  <c r="L415" i="6"/>
  <c r="L431" i="6"/>
  <c r="L446" i="6"/>
  <c r="L456" i="6"/>
  <c r="L467" i="6"/>
  <c r="L478" i="6"/>
  <c r="L488" i="6"/>
  <c r="L499" i="6"/>
  <c r="L19" i="6"/>
  <c r="L35" i="6"/>
  <c r="L51" i="6"/>
  <c r="L67" i="6"/>
  <c r="L83" i="6"/>
  <c r="L99" i="6"/>
  <c r="L115" i="6"/>
  <c r="L131" i="6"/>
  <c r="L147" i="6"/>
  <c r="L163" i="6"/>
  <c r="L179" i="6"/>
  <c r="L195" i="6"/>
  <c r="L211" i="6"/>
  <c r="L227" i="6"/>
  <c r="L243" i="6"/>
  <c r="L259" i="6"/>
  <c r="L275" i="6"/>
  <c r="L291" i="6"/>
  <c r="L307" i="6"/>
  <c r="L323" i="6"/>
  <c r="L339" i="6"/>
  <c r="L355" i="6"/>
  <c r="L371" i="6"/>
  <c r="L387" i="6"/>
  <c r="L403" i="6"/>
  <c r="L419" i="6"/>
  <c r="L435" i="6"/>
  <c r="L448" i="6"/>
  <c r="L459" i="6"/>
  <c r="L470" i="6"/>
  <c r="L480" i="6"/>
  <c r="L491" i="6"/>
  <c r="A12" i="1"/>
  <c r="A13" i="5"/>
  <c r="AS2" i="6" l="1"/>
  <c r="AR405" i="6"/>
  <c r="AR409" i="6"/>
  <c r="AR397" i="6"/>
  <c r="AR389" i="6"/>
  <c r="AR381" i="6"/>
  <c r="AR373" i="6"/>
  <c r="AR365" i="6"/>
  <c r="AR401" i="6"/>
  <c r="AR393" i="6"/>
  <c r="AR385" i="6"/>
  <c r="AR377" i="6"/>
  <c r="AR369" i="6"/>
  <c r="AR361" i="6"/>
  <c r="AR353" i="6"/>
  <c r="AR345" i="6"/>
  <c r="AR337" i="6"/>
  <c r="AR329" i="6"/>
  <c r="AR321" i="6"/>
  <c r="AR313" i="6"/>
  <c r="AR357" i="6"/>
  <c r="AR349" i="6"/>
  <c r="AR341" i="6"/>
  <c r="AR333" i="6"/>
  <c r="AR325" i="6"/>
  <c r="AR317" i="6"/>
  <c r="AR305" i="6"/>
  <c r="AR297" i="6"/>
  <c r="AR289" i="6"/>
  <c r="AR281" i="6"/>
  <c r="AR273" i="6"/>
  <c r="AR309" i="6"/>
  <c r="AR301" i="6"/>
  <c r="AR293" i="6"/>
  <c r="AR285" i="6"/>
  <c r="AR277" i="6"/>
  <c r="AR269" i="6"/>
  <c r="AR233" i="6"/>
  <c r="AR261" i="6"/>
  <c r="AR253" i="6"/>
  <c r="AR245" i="6"/>
  <c r="AR237" i="6"/>
  <c r="AR229" i="6"/>
  <c r="AR221" i="6"/>
  <c r="AR265" i="6"/>
  <c r="AR257" i="6"/>
  <c r="AR249" i="6"/>
  <c r="AR241" i="6"/>
  <c r="AR225" i="6"/>
  <c r="AR217" i="6"/>
  <c r="AR209" i="6"/>
  <c r="AR201" i="6"/>
  <c r="AR193" i="6"/>
  <c r="AR185" i="6"/>
  <c r="AR177" i="6"/>
  <c r="AR169" i="6"/>
  <c r="AR161" i="6"/>
  <c r="AR153" i="6"/>
  <c r="AR145" i="6"/>
  <c r="AR137" i="6"/>
  <c r="AR213" i="6"/>
  <c r="AR205" i="6"/>
  <c r="AR197" i="6"/>
  <c r="AR189" i="6"/>
  <c r="AR181" i="6"/>
  <c r="AR173" i="6"/>
  <c r="AR165" i="6"/>
  <c r="AR157" i="6"/>
  <c r="AR149" i="6"/>
  <c r="AR141" i="6"/>
  <c r="AR133" i="6"/>
  <c r="AR53" i="6"/>
  <c r="AR45" i="6"/>
  <c r="AR129" i="6"/>
  <c r="AR121" i="6"/>
  <c r="AR113" i="6"/>
  <c r="AR105" i="6"/>
  <c r="AR97" i="6"/>
  <c r="AR89" i="6"/>
  <c r="AR81" i="6"/>
  <c r="AR73" i="6"/>
  <c r="AR65" i="6"/>
  <c r="AR57" i="6"/>
  <c r="AR49" i="6"/>
  <c r="AR41" i="6"/>
  <c r="AR125" i="6"/>
  <c r="AR117" i="6"/>
  <c r="AR109" i="6"/>
  <c r="AR101" i="6"/>
  <c r="AR93" i="6"/>
  <c r="AR85" i="6"/>
  <c r="AR77" i="6"/>
  <c r="AR69" i="6"/>
  <c r="AR61" i="6"/>
  <c r="AR25" i="6"/>
  <c r="AR17" i="6"/>
  <c r="AR9" i="6"/>
  <c r="AR33" i="6"/>
  <c r="AR498" i="6"/>
  <c r="AR490" i="6"/>
  <c r="AR482" i="6"/>
  <c r="AR474" i="6"/>
  <c r="AR466" i="6"/>
  <c r="AR458" i="6"/>
  <c r="AR450" i="6"/>
  <c r="AR442" i="6"/>
  <c r="AR434" i="6"/>
  <c r="AR426" i="6"/>
  <c r="AR418" i="6"/>
  <c r="AR410" i="6"/>
  <c r="AR21" i="6"/>
  <c r="AR13" i="6"/>
  <c r="AR37" i="6"/>
  <c r="AR29" i="6"/>
  <c r="AR494" i="6"/>
  <c r="AR486" i="6"/>
  <c r="AR478" i="6"/>
  <c r="AR470" i="6"/>
  <c r="AR462" i="6"/>
  <c r="AR454" i="6"/>
  <c r="AR446" i="6"/>
  <c r="AR438" i="6"/>
  <c r="AR430" i="6"/>
  <c r="AR422" i="6"/>
  <c r="AR414" i="6"/>
  <c r="AR404" i="6"/>
  <c r="AR396" i="6"/>
  <c r="AR388" i="6"/>
  <c r="AR380" i="6"/>
  <c r="AR372" i="6"/>
  <c r="AR364" i="6"/>
  <c r="AR356" i="6"/>
  <c r="AR348" i="6"/>
  <c r="AR408" i="6"/>
  <c r="AR400" i="6"/>
  <c r="AR392" i="6"/>
  <c r="AR384" i="6"/>
  <c r="AR376" i="6"/>
  <c r="AR368" i="6"/>
  <c r="AR360" i="6"/>
  <c r="AR352" i="6"/>
  <c r="AR344" i="6"/>
  <c r="AR336" i="6"/>
  <c r="AR328" i="6"/>
  <c r="AR320" i="6"/>
  <c r="AR312" i="6"/>
  <c r="AR304" i="6"/>
  <c r="AR296" i="6"/>
  <c r="AR288" i="6"/>
  <c r="AR280" i="6"/>
  <c r="AR272" i="6"/>
  <c r="AR264" i="6"/>
  <c r="AR256" i="6"/>
  <c r="AR248" i="6"/>
  <c r="AR240" i="6"/>
  <c r="AR232" i="6"/>
  <c r="AR224" i="6"/>
  <c r="AR216" i="6"/>
  <c r="AR208" i="6"/>
  <c r="AR200" i="6"/>
  <c r="AR192" i="6"/>
  <c r="AR184" i="6"/>
  <c r="AR176" i="6"/>
  <c r="AR168" i="6"/>
  <c r="AR340" i="6"/>
  <c r="AR332" i="6"/>
  <c r="AR324" i="6"/>
  <c r="AR316" i="6"/>
  <c r="AR308" i="6"/>
  <c r="AR300" i="6"/>
  <c r="AR292" i="6"/>
  <c r="AR284" i="6"/>
  <c r="AR276" i="6"/>
  <c r="AR268" i="6"/>
  <c r="AR260" i="6"/>
  <c r="AR252" i="6"/>
  <c r="AR244" i="6"/>
  <c r="AR236" i="6"/>
  <c r="AR228" i="6"/>
  <c r="AR220" i="6"/>
  <c r="AR212" i="6"/>
  <c r="AR204" i="6"/>
  <c r="AR196" i="6"/>
  <c r="AR188" i="6"/>
  <c r="AR180" i="6"/>
  <c r="AR172" i="6"/>
  <c r="AR164" i="6"/>
  <c r="AR156" i="6"/>
  <c r="AR148" i="6"/>
  <c r="AR140" i="6"/>
  <c r="AR132" i="6"/>
  <c r="AR124" i="6"/>
  <c r="AR116" i="6"/>
  <c r="AR108" i="6"/>
  <c r="AR100" i="6"/>
  <c r="AR92" i="6"/>
  <c r="AR84" i="6"/>
  <c r="AR76" i="6"/>
  <c r="AR68" i="6"/>
  <c r="AR60" i="6"/>
  <c r="AR52" i="6"/>
  <c r="AR44" i="6"/>
  <c r="AR36" i="6"/>
  <c r="AR28" i="6"/>
  <c r="AR20" i="6"/>
  <c r="AR12" i="6"/>
  <c r="AR499" i="6"/>
  <c r="AR491" i="6"/>
  <c r="AR483" i="6"/>
  <c r="AR475" i="6"/>
  <c r="AR467" i="6"/>
  <c r="AR459" i="6"/>
  <c r="AR451" i="6"/>
  <c r="AR56" i="6"/>
  <c r="AR160" i="6"/>
  <c r="AR152" i="6"/>
  <c r="AR144" i="6"/>
  <c r="AR136" i="6"/>
  <c r="AR128" i="6"/>
  <c r="AR120" i="6"/>
  <c r="AR112" i="6"/>
  <c r="AR104" i="6"/>
  <c r="AR96" i="6"/>
  <c r="AR88" i="6"/>
  <c r="AR80" i="6"/>
  <c r="AR72" i="6"/>
  <c r="AR64" i="6"/>
  <c r="AR48" i="6"/>
  <c r="AR40" i="6"/>
  <c r="AR32" i="6"/>
  <c r="AR24" i="6"/>
  <c r="AR16" i="6"/>
  <c r="AR8" i="6"/>
  <c r="AR495" i="6"/>
  <c r="AR487" i="6"/>
  <c r="AR479" i="6"/>
  <c r="AR471" i="6"/>
  <c r="AR463" i="6"/>
  <c r="AR455" i="6"/>
  <c r="AR447" i="6"/>
  <c r="AR439" i="6"/>
  <c r="AR431" i="6"/>
  <c r="AR423" i="6"/>
  <c r="AR415" i="6"/>
  <c r="AR403" i="6"/>
  <c r="AR395" i="6"/>
  <c r="AR387" i="6"/>
  <c r="AR379" i="6"/>
  <c r="AR371" i="6"/>
  <c r="AR363" i="6"/>
  <c r="AR355" i="6"/>
  <c r="AR347" i="6"/>
  <c r="AR339" i="6"/>
  <c r="AR331" i="6"/>
  <c r="AR323" i="6"/>
  <c r="AR315" i="6"/>
  <c r="AR307" i="6"/>
  <c r="AR299" i="6"/>
  <c r="AR291" i="6"/>
  <c r="AR443" i="6"/>
  <c r="AR435" i="6"/>
  <c r="AR427" i="6"/>
  <c r="AR419" i="6"/>
  <c r="AR411" i="6"/>
  <c r="AR407" i="6"/>
  <c r="AR399" i="6"/>
  <c r="AR391" i="6"/>
  <c r="AR383" i="6"/>
  <c r="AR375" i="6"/>
  <c r="AR367" i="6"/>
  <c r="AR359" i="6"/>
  <c r="AR351" i="6"/>
  <c r="AR343" i="6"/>
  <c r="AR335" i="6"/>
  <c r="AR327" i="6"/>
  <c r="AR319" i="6"/>
  <c r="AR311" i="6"/>
  <c r="AR303" i="6"/>
  <c r="AR295" i="6"/>
  <c r="AR287" i="6"/>
  <c r="AR279" i="6"/>
  <c r="AR271" i="6"/>
  <c r="AR263" i="6"/>
  <c r="AR255" i="6"/>
  <c r="AR247" i="6"/>
  <c r="AR239" i="6"/>
  <c r="AR231" i="6"/>
  <c r="AR223" i="6"/>
  <c r="AR215" i="6"/>
  <c r="AR207" i="6"/>
  <c r="AR199" i="6"/>
  <c r="AR191" i="6"/>
  <c r="AR183" i="6"/>
  <c r="AR175" i="6"/>
  <c r="AR167" i="6"/>
  <c r="AR159" i="6"/>
  <c r="AR151" i="6"/>
  <c r="AR143" i="6"/>
  <c r="AR135" i="6"/>
  <c r="AR127" i="6"/>
  <c r="AR119" i="6"/>
  <c r="AR111" i="6"/>
  <c r="AR103" i="6"/>
  <c r="AR283" i="6"/>
  <c r="AR275" i="6"/>
  <c r="AR267" i="6"/>
  <c r="AR259" i="6"/>
  <c r="AR251" i="6"/>
  <c r="AR243" i="6"/>
  <c r="AR235" i="6"/>
  <c r="AR227" i="6"/>
  <c r="AR219" i="6"/>
  <c r="AR211" i="6"/>
  <c r="AR203" i="6"/>
  <c r="AR195" i="6"/>
  <c r="AR187" i="6"/>
  <c r="AR179" i="6"/>
  <c r="AR171" i="6"/>
  <c r="AR163" i="6"/>
  <c r="AR155" i="6"/>
  <c r="AR147" i="6"/>
  <c r="AR139" i="6"/>
  <c r="AR131" i="6"/>
  <c r="AR123" i="6"/>
  <c r="AR115" i="6"/>
  <c r="AR107" i="6"/>
  <c r="AR500" i="6"/>
  <c r="AR492" i="6"/>
  <c r="AR484" i="6"/>
  <c r="AR476" i="6"/>
  <c r="AR468" i="6"/>
  <c r="AR460" i="6"/>
  <c r="AR452" i="6"/>
  <c r="AR444" i="6"/>
  <c r="AR436" i="6"/>
  <c r="AR428" i="6"/>
  <c r="AR420" i="6"/>
  <c r="AR412" i="6"/>
  <c r="AR95" i="6"/>
  <c r="AR87" i="6"/>
  <c r="AR79" i="6"/>
  <c r="AR71" i="6"/>
  <c r="AR63" i="6"/>
  <c r="AR55" i="6"/>
  <c r="AR47" i="6"/>
  <c r="AR39" i="6"/>
  <c r="AR31" i="6"/>
  <c r="AR23" i="6"/>
  <c r="AR15" i="6"/>
  <c r="AR7" i="6"/>
  <c r="AR402" i="6"/>
  <c r="AR394" i="6"/>
  <c r="AR386" i="6"/>
  <c r="AR378" i="6"/>
  <c r="AR370" i="6"/>
  <c r="AR362" i="6"/>
  <c r="AR354" i="6"/>
  <c r="AR346" i="6"/>
  <c r="AR338" i="6"/>
  <c r="AR330" i="6"/>
  <c r="AR322" i="6"/>
  <c r="AR314" i="6"/>
  <c r="AR306" i="6"/>
  <c r="AR298" i="6"/>
  <c r="AR290" i="6"/>
  <c r="AR282" i="6"/>
  <c r="AR99" i="6"/>
  <c r="AR91" i="6"/>
  <c r="AR83" i="6"/>
  <c r="AR75" i="6"/>
  <c r="AR67" i="6"/>
  <c r="AR59" i="6"/>
  <c r="AR51" i="6"/>
  <c r="AR43" i="6"/>
  <c r="AR35" i="6"/>
  <c r="AR27" i="6"/>
  <c r="AR19" i="6"/>
  <c r="AR11" i="6"/>
  <c r="AR406" i="6"/>
  <c r="AR398" i="6"/>
  <c r="AR390" i="6"/>
  <c r="AR382" i="6"/>
  <c r="AR374" i="6"/>
  <c r="AR366" i="6"/>
  <c r="AR350" i="6"/>
  <c r="AR318" i="6"/>
  <c r="AR286" i="6"/>
  <c r="AR278" i="6"/>
  <c r="AR270" i="6"/>
  <c r="AR262" i="6"/>
  <c r="AR254" i="6"/>
  <c r="AR246" i="6"/>
  <c r="AR238" i="6"/>
  <c r="AR230" i="6"/>
  <c r="AR222" i="6"/>
  <c r="AR214" i="6"/>
  <c r="AR206" i="6"/>
  <c r="AR198" i="6"/>
  <c r="AR190" i="6"/>
  <c r="AR182" i="6"/>
  <c r="AR174" i="6"/>
  <c r="AR166" i="6"/>
  <c r="AR158" i="6"/>
  <c r="AR150" i="6"/>
  <c r="AR142" i="6"/>
  <c r="AR134" i="6"/>
  <c r="AR126" i="6"/>
  <c r="AR118" i="6"/>
  <c r="AR110" i="6"/>
  <c r="AR102" i="6"/>
  <c r="AR94" i="6"/>
  <c r="AR86" i="6"/>
  <c r="AR78" i="6"/>
  <c r="AR70" i="6"/>
  <c r="AR62" i="6"/>
  <c r="AR54" i="6"/>
  <c r="AR46" i="6"/>
  <c r="AR38" i="6"/>
  <c r="AR342" i="6"/>
  <c r="AR310" i="6"/>
  <c r="AR496" i="6"/>
  <c r="AR488" i="6"/>
  <c r="AR480" i="6"/>
  <c r="AR472" i="6"/>
  <c r="AR464" i="6"/>
  <c r="AR456" i="6"/>
  <c r="AR448" i="6"/>
  <c r="AR440" i="6"/>
  <c r="AR432" i="6"/>
  <c r="AR424" i="6"/>
  <c r="AR416" i="6"/>
  <c r="AR334" i="6"/>
  <c r="AR358" i="6"/>
  <c r="AR326" i="6"/>
  <c r="AR294" i="6"/>
  <c r="AR302" i="6"/>
  <c r="AR266" i="6"/>
  <c r="AR234" i="6"/>
  <c r="AR170" i="6"/>
  <c r="AR146" i="6"/>
  <c r="AR114" i="6"/>
  <c r="AR98" i="6"/>
  <c r="AR82" i="6"/>
  <c r="AR42" i="6"/>
  <c r="AR26" i="6"/>
  <c r="AR18" i="6"/>
  <c r="AR10" i="6"/>
  <c r="AR493" i="6"/>
  <c r="AR477" i="6"/>
  <c r="AR461" i="6"/>
  <c r="AR445" i="6"/>
  <c r="AR429" i="6"/>
  <c r="AR413" i="6"/>
  <c r="AR274" i="6"/>
  <c r="AR242" i="6"/>
  <c r="AR210" i="6"/>
  <c r="AR194" i="6"/>
  <c r="AR178" i="6"/>
  <c r="AR122" i="6"/>
  <c r="AR58" i="6"/>
  <c r="AR50" i="6"/>
  <c r="AR497" i="6"/>
  <c r="AR481" i="6"/>
  <c r="AR465" i="6"/>
  <c r="AR449" i="6"/>
  <c r="AR433" i="6"/>
  <c r="AR417" i="6"/>
  <c r="AR250" i="6"/>
  <c r="AR218" i="6"/>
  <c r="AR154" i="6"/>
  <c r="AR130" i="6"/>
  <c r="AR106" i="6"/>
  <c r="AR90" i="6"/>
  <c r="AR66" i="6"/>
  <c r="AR30" i="6"/>
  <c r="AR22" i="6"/>
  <c r="AR14" i="6"/>
  <c r="AR6" i="6"/>
  <c r="AR5" i="6"/>
  <c r="AR485" i="6"/>
  <c r="AR469" i="6"/>
  <c r="AR453" i="6"/>
  <c r="AR437" i="6"/>
  <c r="AR421" i="6"/>
  <c r="AR258" i="6"/>
  <c r="AR226" i="6"/>
  <c r="AR202" i="6"/>
  <c r="AR186" i="6"/>
  <c r="AR162" i="6"/>
  <c r="AR138" i="6"/>
  <c r="AR74" i="6"/>
  <c r="AR34" i="6"/>
  <c r="AR489" i="6"/>
  <c r="AR473" i="6"/>
  <c r="AR457" i="6"/>
  <c r="AR441" i="6"/>
  <c r="AR425" i="6"/>
  <c r="Q5" i="9"/>
  <c r="Q489" i="9"/>
  <c r="Q493" i="9"/>
  <c r="Q497" i="9"/>
  <c r="Q477" i="9"/>
  <c r="Q445" i="9"/>
  <c r="Q481" i="9"/>
  <c r="Q465" i="9"/>
  <c r="Q449" i="9"/>
  <c r="Q485" i="9"/>
  <c r="Q469" i="9"/>
  <c r="Q453" i="9"/>
  <c r="Q473" i="9"/>
  <c r="Q461" i="9"/>
  <c r="Q457" i="9"/>
  <c r="Q437" i="9"/>
  <c r="Q421" i="9"/>
  <c r="Q441" i="9"/>
  <c r="Q425" i="9"/>
  <c r="Q409" i="9"/>
  <c r="Q405" i="9"/>
  <c r="Q429" i="9"/>
  <c r="Q413" i="9"/>
  <c r="Q433" i="9"/>
  <c r="Q417" i="9"/>
  <c r="Q401" i="9"/>
  <c r="Q377" i="9"/>
  <c r="Q369" i="9"/>
  <c r="Q361" i="9"/>
  <c r="Q397" i="9"/>
  <c r="Q389" i="9"/>
  <c r="Q381" i="9"/>
  <c r="Q357" i="9"/>
  <c r="Q373" i="9"/>
  <c r="Q365" i="9"/>
  <c r="Q393" i="9"/>
  <c r="Q385" i="9"/>
  <c r="Q353" i="9"/>
  <c r="Q345" i="9"/>
  <c r="Q337" i="9"/>
  <c r="Q329" i="9"/>
  <c r="Q321" i="9"/>
  <c r="Q313" i="9"/>
  <c r="Q349" i="9"/>
  <c r="Q341" i="9"/>
  <c r="Q333" i="9"/>
  <c r="Q325" i="9"/>
  <c r="Q317" i="9"/>
  <c r="Q309" i="9"/>
  <c r="Q301" i="9"/>
  <c r="Q293" i="9"/>
  <c r="Q285" i="9"/>
  <c r="Q277" i="9"/>
  <c r="Q269" i="9"/>
  <c r="Q305" i="9"/>
  <c r="Q297" i="9"/>
  <c r="Q289" i="9"/>
  <c r="Q281" i="9"/>
  <c r="Q273" i="9"/>
  <c r="Q257" i="9"/>
  <c r="Q249" i="9"/>
  <c r="Q241" i="9"/>
  <c r="Q233" i="9"/>
  <c r="Q225" i="9"/>
  <c r="Q261" i="9"/>
  <c r="Q253" i="9"/>
  <c r="Q245" i="9"/>
  <c r="Q237" i="9"/>
  <c r="Q229" i="9"/>
  <c r="Q221" i="9"/>
  <c r="Q265" i="9"/>
  <c r="Q213" i="9"/>
  <c r="Q205" i="9"/>
  <c r="Q197" i="9"/>
  <c r="Q189" i="9"/>
  <c r="Q181" i="9"/>
  <c r="Q173" i="9"/>
  <c r="Q149" i="9"/>
  <c r="Q141" i="9"/>
  <c r="Q133" i="9"/>
  <c r="Q165" i="9"/>
  <c r="Q157" i="9"/>
  <c r="Q217" i="9"/>
  <c r="Q209" i="9"/>
  <c r="Q201" i="9"/>
  <c r="Q193" i="9"/>
  <c r="Q185" i="9"/>
  <c r="Q177" i="9"/>
  <c r="Q145" i="9"/>
  <c r="Q137" i="9"/>
  <c r="Q169" i="9"/>
  <c r="Q161" i="9"/>
  <c r="Q153" i="9"/>
  <c r="Q125" i="9"/>
  <c r="Q109" i="9"/>
  <c r="Q101" i="9"/>
  <c r="Q93" i="9"/>
  <c r="Q85" i="9"/>
  <c r="Q77" i="9"/>
  <c r="Q69" i="9"/>
  <c r="Q117" i="9"/>
  <c r="Q61" i="9"/>
  <c r="Q53" i="9"/>
  <c r="Q45" i="9"/>
  <c r="Q129" i="9"/>
  <c r="Q105" i="9"/>
  <c r="Q97" i="9"/>
  <c r="Q89" i="9"/>
  <c r="Q81" i="9"/>
  <c r="Q73" i="9"/>
  <c r="Q65" i="9"/>
  <c r="Q121" i="9"/>
  <c r="Q113" i="9"/>
  <c r="Q57" i="9"/>
  <c r="Q49" i="9"/>
  <c r="Q41" i="9"/>
  <c r="Q37" i="9"/>
  <c r="Q29" i="9"/>
  <c r="Q25" i="9"/>
  <c r="Q17" i="9"/>
  <c r="Q9" i="9"/>
  <c r="Q492" i="9"/>
  <c r="Q476" i="9"/>
  <c r="Q496" i="9"/>
  <c r="Q480" i="9"/>
  <c r="Q33" i="9"/>
  <c r="Q21" i="9"/>
  <c r="Q13" i="9"/>
  <c r="Q500" i="9"/>
  <c r="Q484" i="9"/>
  <c r="Q488" i="9"/>
  <c r="Q472" i="9"/>
  <c r="Q460" i="9"/>
  <c r="Q444" i="9"/>
  <c r="Q440" i="9"/>
  <c r="Q424" i="9"/>
  <c r="Q408" i="9"/>
  <c r="Q400" i="9"/>
  <c r="Q392" i="9"/>
  <c r="Q464" i="9"/>
  <c r="Q448" i="9"/>
  <c r="Q428" i="9"/>
  <c r="Q416" i="9"/>
  <c r="Q412" i="9"/>
  <c r="Q388" i="9"/>
  <c r="Q380" i="9"/>
  <c r="Q372" i="9"/>
  <c r="Q364" i="9"/>
  <c r="Q356" i="9"/>
  <c r="Q348" i="9"/>
  <c r="Q468" i="9"/>
  <c r="Q452" i="9"/>
  <c r="Q432" i="9"/>
  <c r="Q404" i="9"/>
  <c r="Q396" i="9"/>
  <c r="Q456" i="9"/>
  <c r="Q436" i="9"/>
  <c r="Q420" i="9"/>
  <c r="Q384" i="9"/>
  <c r="Q376" i="9"/>
  <c r="Q368" i="9"/>
  <c r="Q360" i="9"/>
  <c r="Q352" i="9"/>
  <c r="Q340" i="9"/>
  <c r="Q332" i="9"/>
  <c r="Q324" i="9"/>
  <c r="Q316" i="9"/>
  <c r="Q308" i="9"/>
  <c r="Q300" i="9"/>
  <c r="Q292" i="9"/>
  <c r="Q284" i="9"/>
  <c r="Q276" i="9"/>
  <c r="Q268" i="9"/>
  <c r="Q260" i="9"/>
  <c r="Q252" i="9"/>
  <c r="Q244" i="9"/>
  <c r="Q208" i="9"/>
  <c r="Q204" i="9"/>
  <c r="Q196" i="9"/>
  <c r="Q188" i="9"/>
  <c r="Q180" i="9"/>
  <c r="Q164" i="9"/>
  <c r="Q236" i="9"/>
  <c r="Q228" i="9"/>
  <c r="Q220" i="9"/>
  <c r="Q212" i="9"/>
  <c r="Q172" i="9"/>
  <c r="Q344" i="9"/>
  <c r="Q336" i="9"/>
  <c r="Q328" i="9"/>
  <c r="Q320" i="9"/>
  <c r="Q312" i="9"/>
  <c r="Q304" i="9"/>
  <c r="Q296" i="9"/>
  <c r="Q288" i="9"/>
  <c r="Q280" i="9"/>
  <c r="Q272" i="9"/>
  <c r="Q264" i="9"/>
  <c r="Q256" i="9"/>
  <c r="Q248" i="9"/>
  <c r="Q240" i="9"/>
  <c r="Q200" i="9"/>
  <c r="Q192" i="9"/>
  <c r="Q184" i="9"/>
  <c r="Q176" i="9"/>
  <c r="Q168" i="9"/>
  <c r="Q232" i="9"/>
  <c r="Q224" i="9"/>
  <c r="Q216" i="9"/>
  <c r="Q160" i="9"/>
  <c r="Q152" i="9"/>
  <c r="Q144" i="9"/>
  <c r="Q136" i="9"/>
  <c r="Q128" i="9"/>
  <c r="Q120" i="9"/>
  <c r="Q112" i="9"/>
  <c r="Q104" i="9"/>
  <c r="Q96" i="9"/>
  <c r="Q88" i="9"/>
  <c r="Q80" i="9"/>
  <c r="Q72" i="9"/>
  <c r="Q48" i="9"/>
  <c r="Q40" i="9"/>
  <c r="Q32" i="9"/>
  <c r="Q64" i="9"/>
  <c r="Q20" i="9"/>
  <c r="Q12" i="9"/>
  <c r="Q156" i="9"/>
  <c r="Q148" i="9"/>
  <c r="Q140" i="9"/>
  <c r="Q132" i="9"/>
  <c r="Q124" i="9"/>
  <c r="Q116" i="9"/>
  <c r="Q108" i="9"/>
  <c r="Q100" i="9"/>
  <c r="Q92" i="9"/>
  <c r="Q84" i="9"/>
  <c r="Q76" i="9"/>
  <c r="Q60" i="9"/>
  <c r="Q52" i="9"/>
  <c r="Q44" i="9"/>
  <c r="Q36" i="9"/>
  <c r="Q28" i="9"/>
  <c r="Q68" i="9"/>
  <c r="Q56" i="9"/>
  <c r="Q24" i="9"/>
  <c r="Q16" i="9"/>
  <c r="Q8" i="9"/>
  <c r="Q487" i="9"/>
  <c r="Q471" i="9"/>
  <c r="Q455" i="9"/>
  <c r="Q427" i="9"/>
  <c r="Q411" i="9"/>
  <c r="Q491" i="9"/>
  <c r="Q475" i="9"/>
  <c r="Q459" i="9"/>
  <c r="Q443" i="9"/>
  <c r="Q431" i="9"/>
  <c r="Q403" i="9"/>
  <c r="Q395" i="9"/>
  <c r="Q387" i="9"/>
  <c r="Q379" i="9"/>
  <c r="Q371" i="9"/>
  <c r="Q363" i="9"/>
  <c r="Q355" i="9"/>
  <c r="Q347" i="9"/>
  <c r="Q339" i="9"/>
  <c r="Q331" i="9"/>
  <c r="Q323" i="9"/>
  <c r="Q315" i="9"/>
  <c r="Q307" i="9"/>
  <c r="Q299" i="9"/>
  <c r="Q495" i="9"/>
  <c r="Q479" i="9"/>
  <c r="Q463" i="9"/>
  <c r="Q447" i="9"/>
  <c r="Q435" i="9"/>
  <c r="Q419" i="9"/>
  <c r="Q415" i="9"/>
  <c r="Q291" i="9"/>
  <c r="Q499" i="9"/>
  <c r="Q483" i="9"/>
  <c r="Q467" i="9"/>
  <c r="Q451" i="9"/>
  <c r="Q439" i="9"/>
  <c r="Q423" i="9"/>
  <c r="Q407" i="9"/>
  <c r="Q399" i="9"/>
  <c r="Q391" i="9"/>
  <c r="Q383" i="9"/>
  <c r="Q375" i="9"/>
  <c r="Q367" i="9"/>
  <c r="Q359" i="9"/>
  <c r="Q351" i="9"/>
  <c r="Q343" i="9"/>
  <c r="Q335" i="9"/>
  <c r="Q327" i="9"/>
  <c r="Q319" i="9"/>
  <c r="Q311" i="9"/>
  <c r="Q303" i="9"/>
  <c r="Q295" i="9"/>
  <c r="Q283" i="9"/>
  <c r="Q275" i="9"/>
  <c r="Q267" i="9"/>
  <c r="Q259" i="9"/>
  <c r="Q251" i="9"/>
  <c r="Q243" i="9"/>
  <c r="Q139" i="9"/>
  <c r="Q131" i="9"/>
  <c r="Q231" i="9"/>
  <c r="Q223" i="9"/>
  <c r="Q215" i="9"/>
  <c r="Q207" i="9"/>
  <c r="Q199" i="9"/>
  <c r="Q191" i="9"/>
  <c r="Q183" i="9"/>
  <c r="Q167" i="9"/>
  <c r="Q159" i="9"/>
  <c r="Q151" i="9"/>
  <c r="Q143" i="9"/>
  <c r="Q119" i="9"/>
  <c r="Q111" i="9"/>
  <c r="Q103" i="9"/>
  <c r="Q287" i="9"/>
  <c r="Q279" i="9"/>
  <c r="Q271" i="9"/>
  <c r="Q263" i="9"/>
  <c r="Q255" i="9"/>
  <c r="Q247" i="9"/>
  <c r="Q239" i="9"/>
  <c r="Q175" i="9"/>
  <c r="Q135" i="9"/>
  <c r="Q127" i="9"/>
  <c r="Q99" i="9"/>
  <c r="Q91" i="9"/>
  <c r="Q83" i="9"/>
  <c r="Q67" i="9"/>
  <c r="Q59" i="9"/>
  <c r="Q51" i="9"/>
  <c r="Q43" i="9"/>
  <c r="Q35" i="9"/>
  <c r="Q27" i="9"/>
  <c r="Q486" i="9"/>
  <c r="Q470" i="9"/>
  <c r="Q454" i="9"/>
  <c r="Q438" i="9"/>
  <c r="Q422" i="9"/>
  <c r="Q406" i="9"/>
  <c r="Q398" i="9"/>
  <c r="Q390" i="9"/>
  <c r="Q374" i="9"/>
  <c r="Q366" i="9"/>
  <c r="Q358" i="9"/>
  <c r="Q286" i="9"/>
  <c r="Q171" i="9"/>
  <c r="Q163" i="9"/>
  <c r="Q155" i="9"/>
  <c r="Q107" i="9"/>
  <c r="Q75" i="9"/>
  <c r="Q23" i="9"/>
  <c r="Q15" i="9"/>
  <c r="Q7" i="9"/>
  <c r="Q490" i="9"/>
  <c r="Q474" i="9"/>
  <c r="Q458" i="9"/>
  <c r="Q442" i="9"/>
  <c r="Q426" i="9"/>
  <c r="Q410" i="9"/>
  <c r="Q382" i="9"/>
  <c r="Q350" i="9"/>
  <c r="Q342" i="9"/>
  <c r="Q334" i="9"/>
  <c r="Q326" i="9"/>
  <c r="Q318" i="9"/>
  <c r="Q310" i="9"/>
  <c r="Q302" i="9"/>
  <c r="Q294" i="9"/>
  <c r="Q147" i="9"/>
  <c r="Q123" i="9"/>
  <c r="Q115" i="9"/>
  <c r="Q19" i="9"/>
  <c r="Q11" i="9"/>
  <c r="Q498" i="9"/>
  <c r="Q482" i="9"/>
  <c r="Q466" i="9"/>
  <c r="Q450" i="9"/>
  <c r="Q434" i="9"/>
  <c r="Q418" i="9"/>
  <c r="Q386" i="9"/>
  <c r="Q378" i="9"/>
  <c r="Q227" i="9"/>
  <c r="Q203" i="9"/>
  <c r="Q462" i="9"/>
  <c r="Q430" i="9"/>
  <c r="Q370" i="9"/>
  <c r="Q346" i="9"/>
  <c r="Q314" i="9"/>
  <c r="Q202" i="9"/>
  <c r="Q194" i="9"/>
  <c r="Q186" i="9"/>
  <c r="Q178" i="9"/>
  <c r="Q146" i="9"/>
  <c r="Q106" i="9"/>
  <c r="Q98" i="9"/>
  <c r="Q90" i="9"/>
  <c r="Q82" i="9"/>
  <c r="Q219" i="9"/>
  <c r="Q195" i="9"/>
  <c r="Q55" i="9"/>
  <c r="Q47" i="9"/>
  <c r="Q39" i="9"/>
  <c r="Q31" i="9"/>
  <c r="Q446" i="9"/>
  <c r="Q402" i="9"/>
  <c r="Q394" i="9"/>
  <c r="Q362" i="9"/>
  <c r="Q338" i="9"/>
  <c r="Q306" i="9"/>
  <c r="Q278" i="9"/>
  <c r="Q270" i="9"/>
  <c r="Q262" i="9"/>
  <c r="Q254" i="9"/>
  <c r="Q246" i="9"/>
  <c r="Q238" i="9"/>
  <c r="Q230" i="9"/>
  <c r="Q222" i="9"/>
  <c r="Q214" i="9"/>
  <c r="Q174" i="9"/>
  <c r="Q166" i="9"/>
  <c r="Q158" i="9"/>
  <c r="Q150" i="9"/>
  <c r="Q134" i="9"/>
  <c r="Q126" i="9"/>
  <c r="Q118" i="9"/>
  <c r="Q70" i="9"/>
  <c r="Q62" i="9"/>
  <c r="Q54" i="9"/>
  <c r="Q46" i="9"/>
  <c r="Q38" i="9"/>
  <c r="Q211" i="9"/>
  <c r="Q187" i="9"/>
  <c r="Q95" i="9"/>
  <c r="Q87" i="9"/>
  <c r="Q79" i="9"/>
  <c r="Q494" i="9"/>
  <c r="Q330" i="9"/>
  <c r="Q235" i="9"/>
  <c r="Q179" i="9"/>
  <c r="Q71" i="9"/>
  <c r="Q63" i="9"/>
  <c r="Q478" i="9"/>
  <c r="Q414" i="9"/>
  <c r="Q354" i="9"/>
  <c r="Q322" i="9"/>
  <c r="Q282" i="9"/>
  <c r="Q274" i="9"/>
  <c r="Q266" i="9"/>
  <c r="Q258" i="9"/>
  <c r="Q250" i="9"/>
  <c r="Q242" i="9"/>
  <c r="Q234" i="9"/>
  <c r="Q226" i="9"/>
  <c r="Q218" i="9"/>
  <c r="Q210" i="9"/>
  <c r="Q170" i="9"/>
  <c r="Q162" i="9"/>
  <c r="Q154" i="9"/>
  <c r="Q138" i="9"/>
  <c r="Q130" i="9"/>
  <c r="Q122" i="9"/>
  <c r="Q114" i="9"/>
  <c r="Q74" i="9"/>
  <c r="Q66" i="9"/>
  <c r="Q58" i="9"/>
  <c r="Q50" i="9"/>
  <c r="Q42" i="9"/>
  <c r="Q34" i="9"/>
  <c r="Q290" i="9"/>
  <c r="Q198" i="9"/>
  <c r="Q182" i="9"/>
  <c r="Q22" i="9"/>
  <c r="Q14" i="9"/>
  <c r="Q6" i="9"/>
  <c r="Q298" i="9"/>
  <c r="Q142" i="9"/>
  <c r="Q110" i="9"/>
  <c r="Q94" i="9"/>
  <c r="Q78" i="9"/>
  <c r="Q206" i="9"/>
  <c r="Q190" i="9"/>
  <c r="Q26" i="9"/>
  <c r="Q18" i="9"/>
  <c r="Q10" i="9"/>
  <c r="Q102" i="9"/>
  <c r="Q86" i="9"/>
  <c r="Q30" i="9"/>
  <c r="AU495" i="9"/>
  <c r="AU496" i="9"/>
  <c r="AU487" i="9"/>
  <c r="AU480" i="9"/>
  <c r="AU469" i="9"/>
  <c r="AU482" i="9"/>
  <c r="AU475" i="9"/>
  <c r="AU462" i="9"/>
  <c r="AU457" i="9"/>
  <c r="AU441" i="9"/>
  <c r="AU425" i="9"/>
  <c r="AU470" i="9"/>
  <c r="AU451" i="9"/>
  <c r="AU435" i="9"/>
  <c r="AU416" i="9"/>
  <c r="AU458" i="9"/>
  <c r="AU450" i="9"/>
  <c r="AU442" i="9"/>
  <c r="AU434" i="9"/>
  <c r="AU426" i="9"/>
  <c r="AU414" i="9"/>
  <c r="AU405" i="9"/>
  <c r="AU389" i="9"/>
  <c r="AU382" i="9"/>
  <c r="AU366" i="9"/>
  <c r="AU350" i="9"/>
  <c r="AU334" i="9"/>
  <c r="AU419" i="9"/>
  <c r="AU411" i="9"/>
  <c r="AU390" i="9"/>
  <c r="AU376" i="9"/>
  <c r="AU360" i="9"/>
  <c r="AU344" i="9"/>
  <c r="AU328" i="9"/>
  <c r="AU395" i="9"/>
  <c r="AU385" i="9"/>
  <c r="AU377" i="9"/>
  <c r="AU369" i="9"/>
  <c r="AU361" i="9"/>
  <c r="AU353" i="9"/>
  <c r="AU345" i="9"/>
  <c r="AU337" i="9"/>
  <c r="AU325" i="9"/>
  <c r="AU309" i="9"/>
  <c r="AU293" i="9"/>
  <c r="AU312" i="9"/>
  <c r="AU296" i="9"/>
  <c r="AU279" i="9"/>
  <c r="AU263" i="9"/>
  <c r="AU318" i="9"/>
  <c r="AU292" i="9"/>
  <c r="AU276" i="9"/>
  <c r="AU260" i="9"/>
  <c r="AU396" i="9"/>
  <c r="AU316" i="9"/>
  <c r="AU300" i="9"/>
  <c r="AU281" i="9"/>
  <c r="AU265" i="9"/>
  <c r="AU249" i="9"/>
  <c r="AU233" i="9"/>
  <c r="AU217" i="9"/>
  <c r="AU201" i="9"/>
  <c r="AU314" i="9"/>
  <c r="AU240" i="9"/>
  <c r="AU224" i="9"/>
  <c r="AU278" i="9"/>
  <c r="AU262" i="9"/>
  <c r="AU238" i="9"/>
  <c r="AU247" i="9"/>
  <c r="AU231" i="9"/>
  <c r="AU215" i="9"/>
  <c r="AU199" i="9"/>
  <c r="AU186" i="9"/>
  <c r="AU170" i="9"/>
  <c r="AU154" i="9"/>
  <c r="AU211" i="9"/>
  <c r="AU202" i="9"/>
  <c r="AU192" i="9"/>
  <c r="AU177" i="9"/>
  <c r="AU161" i="9"/>
  <c r="AU222" i="9"/>
  <c r="AU190" i="9"/>
  <c r="AU159" i="9"/>
  <c r="AU251" i="9"/>
  <c r="AU176" i="9"/>
  <c r="AU160" i="9"/>
  <c r="AU242" i="9"/>
  <c r="AU163" i="9"/>
  <c r="AU133" i="9"/>
  <c r="AU117" i="9"/>
  <c r="AU101" i="9"/>
  <c r="AU85" i="9"/>
  <c r="AU143" i="9"/>
  <c r="AU126" i="9"/>
  <c r="AU110" i="9"/>
  <c r="AU94" i="9"/>
  <c r="AU78" i="9"/>
  <c r="AU139" i="9"/>
  <c r="AU123" i="9"/>
  <c r="AU107" i="9"/>
  <c r="AU91" i="9"/>
  <c r="AU75" i="9"/>
  <c r="AU140" i="9"/>
  <c r="AU124" i="9"/>
  <c r="AU108" i="9"/>
  <c r="AU92" i="9"/>
  <c r="AU76" i="9"/>
  <c r="AU64" i="9"/>
  <c r="AU48" i="9"/>
  <c r="AU32" i="9"/>
  <c r="AU16" i="9"/>
  <c r="AU69" i="9"/>
  <c r="AU53" i="9"/>
  <c r="AU37" i="9"/>
  <c r="AU21" i="9"/>
  <c r="AU5" i="9"/>
  <c r="AU54" i="9"/>
  <c r="AU38" i="9"/>
  <c r="AU22" i="9"/>
  <c r="AU6" i="9"/>
  <c r="AU59" i="9"/>
  <c r="AU43" i="9"/>
  <c r="AU27" i="9"/>
  <c r="AU11" i="9"/>
  <c r="AU468" i="9"/>
  <c r="AU456" i="9"/>
  <c r="AU440" i="9"/>
  <c r="AU432" i="9"/>
  <c r="AU410" i="9"/>
  <c r="AU401" i="9"/>
  <c r="AU378" i="9"/>
  <c r="AU362" i="9"/>
  <c r="AU330" i="9"/>
  <c r="AU417" i="9"/>
  <c r="AU409" i="9"/>
  <c r="AU372" i="9"/>
  <c r="AU356" i="9"/>
  <c r="AU399" i="9"/>
  <c r="AU400" i="9"/>
  <c r="AU375" i="9"/>
  <c r="AU367" i="9"/>
  <c r="AU351" i="9"/>
  <c r="AU343" i="9"/>
  <c r="AU335" i="9"/>
  <c r="AU305" i="9"/>
  <c r="AU323" i="9"/>
  <c r="AU291" i="9"/>
  <c r="AU275" i="9"/>
  <c r="AU310" i="9"/>
  <c r="AU288" i="9"/>
  <c r="AU272" i="9"/>
  <c r="AU329" i="9"/>
  <c r="AU311" i="9"/>
  <c r="AU277" i="9"/>
  <c r="AU261" i="9"/>
  <c r="AU245" i="9"/>
  <c r="AU213" i="9"/>
  <c r="AU197" i="9"/>
  <c r="AU235" i="9"/>
  <c r="AU290" i="9"/>
  <c r="AU258" i="9"/>
  <c r="AU322" i="9"/>
  <c r="AU244" i="9"/>
  <c r="AU212" i="9"/>
  <c r="AU196" i="9"/>
  <c r="AU166" i="9"/>
  <c r="AU219" i="9"/>
  <c r="AU200" i="9"/>
  <c r="AU187" i="9"/>
  <c r="AU172" i="9"/>
  <c r="AU214" i="9"/>
  <c r="AU183" i="9"/>
  <c r="AU234" i="9"/>
  <c r="AU173" i="9"/>
  <c r="AU230" i="9"/>
  <c r="AU147" i="9"/>
  <c r="AU113" i="9"/>
  <c r="AU97" i="9"/>
  <c r="AU81" i="9"/>
  <c r="AU122" i="9"/>
  <c r="AU106" i="9"/>
  <c r="AU155" i="9"/>
  <c r="AU135" i="9"/>
  <c r="AU103" i="9"/>
  <c r="AU87" i="9"/>
  <c r="AU136" i="9"/>
  <c r="AU120" i="9"/>
  <c r="AU88" i="9"/>
  <c r="AU72" i="9"/>
  <c r="AU60" i="9"/>
  <c r="AU28" i="9"/>
  <c r="AU12" i="9"/>
  <c r="AU49" i="9"/>
  <c r="AU33" i="9"/>
  <c r="AU66" i="9"/>
  <c r="AU50" i="9"/>
  <c r="AU18" i="9"/>
  <c r="AV2" i="9"/>
  <c r="AU39" i="9"/>
  <c r="AU23" i="9"/>
  <c r="AU7" i="9"/>
  <c r="AU497" i="9"/>
  <c r="AU491" i="9"/>
  <c r="AU494" i="9"/>
  <c r="AU483" i="9"/>
  <c r="AU485" i="9"/>
  <c r="AU465" i="9"/>
  <c r="AU481" i="9"/>
  <c r="AU471" i="9"/>
  <c r="AU459" i="9"/>
  <c r="AU453" i="9"/>
  <c r="AU437" i="9"/>
  <c r="AU476" i="9"/>
  <c r="AU447" i="9"/>
  <c r="AU431" i="9"/>
  <c r="AU412" i="9"/>
  <c r="AU448" i="9"/>
  <c r="AU424" i="9"/>
  <c r="AU402" i="9"/>
  <c r="AU346" i="9"/>
  <c r="AU388" i="9"/>
  <c r="AU340" i="9"/>
  <c r="AU383" i="9"/>
  <c r="AU359" i="9"/>
  <c r="AU321" i="9"/>
  <c r="AU307" i="9"/>
  <c r="AU259" i="9"/>
  <c r="AU256" i="9"/>
  <c r="AU295" i="9"/>
  <c r="AU229" i="9"/>
  <c r="AU298" i="9"/>
  <c r="AU274" i="9"/>
  <c r="AU228" i="9"/>
  <c r="AU182" i="9"/>
  <c r="AU210" i="9"/>
  <c r="AU156" i="9"/>
  <c r="AU152" i="9"/>
  <c r="AU157" i="9"/>
  <c r="AU129" i="9"/>
  <c r="AU138" i="9"/>
  <c r="AU90" i="9"/>
  <c r="AU119" i="9"/>
  <c r="AU71" i="9"/>
  <c r="AU104" i="9"/>
  <c r="AU44" i="9"/>
  <c r="AU65" i="9"/>
  <c r="AU17" i="9"/>
  <c r="AU34" i="9"/>
  <c r="AU55" i="9"/>
  <c r="AU499" i="9"/>
  <c r="AU498" i="9"/>
  <c r="AU489" i="9"/>
  <c r="AU486" i="9"/>
  <c r="AU473" i="9"/>
  <c r="AU488" i="9"/>
  <c r="AU477" i="9"/>
  <c r="AU463" i="9"/>
  <c r="AU461" i="9"/>
  <c r="AU445" i="9"/>
  <c r="AU429" i="9"/>
  <c r="AU472" i="9"/>
  <c r="AU464" i="9"/>
  <c r="AU439" i="9"/>
  <c r="AU420" i="9"/>
  <c r="AU460" i="9"/>
  <c r="AU452" i="9"/>
  <c r="AU444" i="9"/>
  <c r="AU436" i="9"/>
  <c r="AU428" i="9"/>
  <c r="AU418" i="9"/>
  <c r="AU404" i="9"/>
  <c r="AU393" i="9"/>
  <c r="AU386" i="9"/>
  <c r="AU370" i="9"/>
  <c r="AU354" i="9"/>
  <c r="AU338" i="9"/>
  <c r="AU421" i="9"/>
  <c r="AU413" i="9"/>
  <c r="AU398" i="9"/>
  <c r="AU380" i="9"/>
  <c r="AU364" i="9"/>
  <c r="AU348" i="9"/>
  <c r="AU332" i="9"/>
  <c r="AU327" i="9"/>
  <c r="AU387" i="9"/>
  <c r="AU379" i="9"/>
  <c r="AU371" i="9"/>
  <c r="AU363" i="9"/>
  <c r="AU355" i="9"/>
  <c r="AU347" i="9"/>
  <c r="AU339" i="9"/>
  <c r="AU331" i="9"/>
  <c r="AU313" i="9"/>
  <c r="AU297" i="9"/>
  <c r="AU315" i="9"/>
  <c r="AU299" i="9"/>
  <c r="AU283" i="9"/>
  <c r="AU267" i="9"/>
  <c r="AU326" i="9"/>
  <c r="AU294" i="9"/>
  <c r="AU280" i="9"/>
  <c r="AU264" i="9"/>
  <c r="AU403" i="9"/>
  <c r="AU319" i="9"/>
  <c r="AU303" i="9"/>
  <c r="AU285" i="9"/>
  <c r="AU269" i="9"/>
  <c r="AU253" i="9"/>
  <c r="AU237" i="9"/>
  <c r="AU221" i="9"/>
  <c r="AU205" i="9"/>
  <c r="AU189" i="9"/>
  <c r="AU243" i="9"/>
  <c r="AU227" i="9"/>
  <c r="AU282" i="9"/>
  <c r="AU266" i="9"/>
  <c r="AU246" i="9"/>
  <c r="AU250" i="9"/>
  <c r="AU236" i="9"/>
  <c r="AU220" i="9"/>
  <c r="AU204" i="9"/>
  <c r="AU188" i="9"/>
  <c r="AU174" i="9"/>
  <c r="AU158" i="9"/>
  <c r="AU216" i="9"/>
  <c r="AU203" i="9"/>
  <c r="AU194" i="9"/>
  <c r="AU180" i="9"/>
  <c r="AU164" i="9"/>
  <c r="AU226" i="9"/>
  <c r="AU198" i="9"/>
  <c r="AU167" i="9"/>
  <c r="AU144" i="9"/>
  <c r="AU181" i="9"/>
  <c r="AU484" i="9"/>
  <c r="AU467" i="9"/>
  <c r="AU474" i="9"/>
  <c r="AU408" i="9"/>
  <c r="AU430" i="9"/>
  <c r="AU394" i="9"/>
  <c r="AU423" i="9"/>
  <c r="AU368" i="9"/>
  <c r="AU391" i="9"/>
  <c r="AU357" i="9"/>
  <c r="AU317" i="9"/>
  <c r="AU287" i="9"/>
  <c r="AU284" i="9"/>
  <c r="AU308" i="9"/>
  <c r="AU241" i="9"/>
  <c r="AU248" i="9"/>
  <c r="AU254" i="9"/>
  <c r="AU207" i="9"/>
  <c r="AU218" i="9"/>
  <c r="AU169" i="9"/>
  <c r="AU148" i="9"/>
  <c r="AU149" i="9"/>
  <c r="AU141" i="9"/>
  <c r="AU109" i="9"/>
  <c r="AU77" i="9"/>
  <c r="AU118" i="9"/>
  <c r="AU86" i="9"/>
  <c r="AU131" i="9"/>
  <c r="AU99" i="9"/>
  <c r="AU151" i="9"/>
  <c r="AU116" i="9"/>
  <c r="AU84" i="9"/>
  <c r="AU56" i="9"/>
  <c r="AU24" i="9"/>
  <c r="AU61" i="9"/>
  <c r="AU29" i="9"/>
  <c r="AU62" i="9"/>
  <c r="AU30" i="9"/>
  <c r="AU67" i="9"/>
  <c r="AU35" i="9"/>
  <c r="AU304" i="9"/>
  <c r="AU171" i="9"/>
  <c r="AU98" i="9"/>
  <c r="AU79" i="9"/>
  <c r="AU68" i="9"/>
  <c r="AU9" i="9"/>
  <c r="AU10" i="9"/>
  <c r="AU493" i="9"/>
  <c r="AU478" i="9"/>
  <c r="AU455" i="9"/>
  <c r="AU466" i="9"/>
  <c r="AU454" i="9"/>
  <c r="AU422" i="9"/>
  <c r="AU374" i="9"/>
  <c r="AU415" i="9"/>
  <c r="AU352" i="9"/>
  <c r="AU381" i="9"/>
  <c r="AU349" i="9"/>
  <c r="AU301" i="9"/>
  <c r="AU271" i="9"/>
  <c r="AU268" i="9"/>
  <c r="AU289" i="9"/>
  <c r="AU225" i="9"/>
  <c r="AU232" i="9"/>
  <c r="AU306" i="9"/>
  <c r="AU191" i="9"/>
  <c r="AU208" i="9"/>
  <c r="AU153" i="9"/>
  <c r="AU184" i="9"/>
  <c r="AU145" i="9"/>
  <c r="AU137" i="9"/>
  <c r="AU105" i="9"/>
  <c r="AU73" i="9"/>
  <c r="AU114" i="9"/>
  <c r="AU82" i="9"/>
  <c r="AU127" i="9"/>
  <c r="AU95" i="9"/>
  <c r="AU146" i="9"/>
  <c r="AU112" i="9"/>
  <c r="AU80" i="9"/>
  <c r="AU52" i="9"/>
  <c r="AU20" i="9"/>
  <c r="AU57" i="9"/>
  <c r="AU25" i="9"/>
  <c r="AU58" i="9"/>
  <c r="AU26" i="9"/>
  <c r="AU63" i="9"/>
  <c r="AU31" i="9"/>
  <c r="AU333" i="9"/>
  <c r="AU165" i="9"/>
  <c r="AU142" i="9"/>
  <c r="AU128" i="9"/>
  <c r="AU74" i="9"/>
  <c r="AU47" i="9"/>
  <c r="AU500" i="9"/>
  <c r="AU490" i="9"/>
  <c r="AU449" i="9"/>
  <c r="AU443" i="9"/>
  <c r="AU446" i="9"/>
  <c r="AU406" i="9"/>
  <c r="AU358" i="9"/>
  <c r="AU407" i="9"/>
  <c r="AU336" i="9"/>
  <c r="AU373" i="9"/>
  <c r="AU341" i="9"/>
  <c r="AU320" i="9"/>
  <c r="AU255" i="9"/>
  <c r="AU252" i="9"/>
  <c r="AU273" i="9"/>
  <c r="AU209" i="9"/>
  <c r="AU286" i="9"/>
  <c r="AU239" i="9"/>
  <c r="AU178" i="9"/>
  <c r="AU195" i="9"/>
  <c r="AU206" i="9"/>
  <c r="AU168" i="9"/>
  <c r="AU179" i="9"/>
  <c r="AU125" i="9"/>
  <c r="AU93" i="9"/>
  <c r="AU134" i="9"/>
  <c r="AU102" i="9"/>
  <c r="AU150" i="9"/>
  <c r="AU115" i="9"/>
  <c r="AU83" i="9"/>
  <c r="AU132" i="9"/>
  <c r="AU100" i="9"/>
  <c r="AU70" i="9"/>
  <c r="AU40" i="9"/>
  <c r="AU8" i="9"/>
  <c r="AU45" i="9"/>
  <c r="AU13" i="9"/>
  <c r="AU46" i="9"/>
  <c r="AU14" i="9"/>
  <c r="AU51" i="9"/>
  <c r="AU19" i="9"/>
  <c r="AU492" i="9"/>
  <c r="AU479" i="9"/>
  <c r="AU433" i="9"/>
  <c r="AU427" i="9"/>
  <c r="AU438" i="9"/>
  <c r="AU397" i="9"/>
  <c r="AU342" i="9"/>
  <c r="AU384" i="9"/>
  <c r="AU392" i="9"/>
  <c r="AU365" i="9"/>
  <c r="AU302" i="9"/>
  <c r="AU324" i="9"/>
  <c r="AU257" i="9"/>
  <c r="AU193" i="9"/>
  <c r="AU270" i="9"/>
  <c r="AU223" i="9"/>
  <c r="AU162" i="9"/>
  <c r="AU185" i="9"/>
  <c r="AU175" i="9"/>
  <c r="AU121" i="9"/>
  <c r="AU89" i="9"/>
  <c r="AU130" i="9"/>
  <c r="AU111" i="9"/>
  <c r="AU96" i="9"/>
  <c r="AU36" i="9"/>
  <c r="AU41" i="9"/>
  <c r="AU42" i="9"/>
  <c r="AU15" i="9"/>
  <c r="N2" i="6"/>
  <c r="M7" i="6"/>
  <c r="M11" i="6"/>
  <c r="M15" i="6"/>
  <c r="M19" i="6"/>
  <c r="M23" i="6"/>
  <c r="M27" i="6"/>
  <c r="M31" i="6"/>
  <c r="M35" i="6"/>
  <c r="M39" i="6"/>
  <c r="M43" i="6"/>
  <c r="M47" i="6"/>
  <c r="M51" i="6"/>
  <c r="M55" i="6"/>
  <c r="M59" i="6"/>
  <c r="M63" i="6"/>
  <c r="M67" i="6"/>
  <c r="M71" i="6"/>
  <c r="M75" i="6"/>
  <c r="M79" i="6"/>
  <c r="M83" i="6"/>
  <c r="M87" i="6"/>
  <c r="M91" i="6"/>
  <c r="M95" i="6"/>
  <c r="M99" i="6"/>
  <c r="M103" i="6"/>
  <c r="M107" i="6"/>
  <c r="M111" i="6"/>
  <c r="M115" i="6"/>
  <c r="M119" i="6"/>
  <c r="M123" i="6"/>
  <c r="M127" i="6"/>
  <c r="M131" i="6"/>
  <c r="M135" i="6"/>
  <c r="M139" i="6"/>
  <c r="M143" i="6"/>
  <c r="M147" i="6"/>
  <c r="M151" i="6"/>
  <c r="M155" i="6"/>
  <c r="M159" i="6"/>
  <c r="M163" i="6"/>
  <c r="M167" i="6"/>
  <c r="M171" i="6"/>
  <c r="M175" i="6"/>
  <c r="M179" i="6"/>
  <c r="M183" i="6"/>
  <c r="M187" i="6"/>
  <c r="M191" i="6"/>
  <c r="M195" i="6"/>
  <c r="M199" i="6"/>
  <c r="M203" i="6"/>
  <c r="M207" i="6"/>
  <c r="M211" i="6"/>
  <c r="M215" i="6"/>
  <c r="M219" i="6"/>
  <c r="M223" i="6"/>
  <c r="M227" i="6"/>
  <c r="M231" i="6"/>
  <c r="M235" i="6"/>
  <c r="M239" i="6"/>
  <c r="M243" i="6"/>
  <c r="M247" i="6"/>
  <c r="M251" i="6"/>
  <c r="M255" i="6"/>
  <c r="M259" i="6"/>
  <c r="M263" i="6"/>
  <c r="M267" i="6"/>
  <c r="M271" i="6"/>
  <c r="M275" i="6"/>
  <c r="M279" i="6"/>
  <c r="M283" i="6"/>
  <c r="M287" i="6"/>
  <c r="M291" i="6"/>
  <c r="M295" i="6"/>
  <c r="M299" i="6"/>
  <c r="M303" i="6"/>
  <c r="M307" i="6"/>
  <c r="M311" i="6"/>
  <c r="M315" i="6"/>
  <c r="M319" i="6"/>
  <c r="M323" i="6"/>
  <c r="M327" i="6"/>
  <c r="M331" i="6"/>
  <c r="M335" i="6"/>
  <c r="M339" i="6"/>
  <c r="M343" i="6"/>
  <c r="M347" i="6"/>
  <c r="M351" i="6"/>
  <c r="M355" i="6"/>
  <c r="M359" i="6"/>
  <c r="M363" i="6"/>
  <c r="M367" i="6"/>
  <c r="M371" i="6"/>
  <c r="M375" i="6"/>
  <c r="M379" i="6"/>
  <c r="M383" i="6"/>
  <c r="M387" i="6"/>
  <c r="M391" i="6"/>
  <c r="M395" i="6"/>
  <c r="M399" i="6"/>
  <c r="M403" i="6"/>
  <c r="M407" i="6"/>
  <c r="M411" i="6"/>
  <c r="M415" i="6"/>
  <c r="M419" i="6"/>
  <c r="M423" i="6"/>
  <c r="M427" i="6"/>
  <c r="M431" i="6"/>
  <c r="M435" i="6"/>
  <c r="M439" i="6"/>
  <c r="M443" i="6"/>
  <c r="M447" i="6"/>
  <c r="M451" i="6"/>
  <c r="M455" i="6"/>
  <c r="M459" i="6"/>
  <c r="M463" i="6"/>
  <c r="M467" i="6"/>
  <c r="M471" i="6"/>
  <c r="M475" i="6"/>
  <c r="M479" i="6"/>
  <c r="M483" i="6"/>
  <c r="M487" i="6"/>
  <c r="M491" i="6"/>
  <c r="M495" i="6"/>
  <c r="M499" i="6"/>
  <c r="M8" i="6"/>
  <c r="M12" i="6"/>
  <c r="M16" i="6"/>
  <c r="M20" i="6"/>
  <c r="M24" i="6"/>
  <c r="M28" i="6"/>
  <c r="M32" i="6"/>
  <c r="M36" i="6"/>
  <c r="M40" i="6"/>
  <c r="M44" i="6"/>
  <c r="M48" i="6"/>
  <c r="M52" i="6"/>
  <c r="M56" i="6"/>
  <c r="M60" i="6"/>
  <c r="M64" i="6"/>
  <c r="M68" i="6"/>
  <c r="M72" i="6"/>
  <c r="M76" i="6"/>
  <c r="M80" i="6"/>
  <c r="M84" i="6"/>
  <c r="M88" i="6"/>
  <c r="M92" i="6"/>
  <c r="M96" i="6"/>
  <c r="M100" i="6"/>
  <c r="M104" i="6"/>
  <c r="M108" i="6"/>
  <c r="M112" i="6"/>
  <c r="M116" i="6"/>
  <c r="M120" i="6"/>
  <c r="M124" i="6"/>
  <c r="M128" i="6"/>
  <c r="M132" i="6"/>
  <c r="M136" i="6"/>
  <c r="M140" i="6"/>
  <c r="M144" i="6"/>
  <c r="M148" i="6"/>
  <c r="M152" i="6"/>
  <c r="M156" i="6"/>
  <c r="M160" i="6"/>
  <c r="M164" i="6"/>
  <c r="M168" i="6"/>
  <c r="M172" i="6"/>
  <c r="M176" i="6"/>
  <c r="M180" i="6"/>
  <c r="M184" i="6"/>
  <c r="M188" i="6"/>
  <c r="M192" i="6"/>
  <c r="M196" i="6"/>
  <c r="M200" i="6"/>
  <c r="M204" i="6"/>
  <c r="M208" i="6"/>
  <c r="M212" i="6"/>
  <c r="M216" i="6"/>
  <c r="M220" i="6"/>
  <c r="M224" i="6"/>
  <c r="M228" i="6"/>
  <c r="M232" i="6"/>
  <c r="M236" i="6"/>
  <c r="M240" i="6"/>
  <c r="M244" i="6"/>
  <c r="M248" i="6"/>
  <c r="M252" i="6"/>
  <c r="M256" i="6"/>
  <c r="M260" i="6"/>
  <c r="M264" i="6"/>
  <c r="M268" i="6"/>
  <c r="M272" i="6"/>
  <c r="M276" i="6"/>
  <c r="M280" i="6"/>
  <c r="M284" i="6"/>
  <c r="M288" i="6"/>
  <c r="M292" i="6"/>
  <c r="M296" i="6"/>
  <c r="M300" i="6"/>
  <c r="M304" i="6"/>
  <c r="M308" i="6"/>
  <c r="M312" i="6"/>
  <c r="M316" i="6"/>
  <c r="M320" i="6"/>
  <c r="M324" i="6"/>
  <c r="M328" i="6"/>
  <c r="M332" i="6"/>
  <c r="M336" i="6"/>
  <c r="M340" i="6"/>
  <c r="M344" i="6"/>
  <c r="M348" i="6"/>
  <c r="M352" i="6"/>
  <c r="M356" i="6"/>
  <c r="M360" i="6"/>
  <c r="M364" i="6"/>
  <c r="M368" i="6"/>
  <c r="M372" i="6"/>
  <c r="M376" i="6"/>
  <c r="M380" i="6"/>
  <c r="M384" i="6"/>
  <c r="M388" i="6"/>
  <c r="M392" i="6"/>
  <c r="M396" i="6"/>
  <c r="M400" i="6"/>
  <c r="M404" i="6"/>
  <c r="M408" i="6"/>
  <c r="M412" i="6"/>
  <c r="M416" i="6"/>
  <c r="M420" i="6"/>
  <c r="M424" i="6"/>
  <c r="M428" i="6"/>
  <c r="M432" i="6"/>
  <c r="M436" i="6"/>
  <c r="M440" i="6"/>
  <c r="M444" i="6"/>
  <c r="M448" i="6"/>
  <c r="M452" i="6"/>
  <c r="M456" i="6"/>
  <c r="M460" i="6"/>
  <c r="M464" i="6"/>
  <c r="M468" i="6"/>
  <c r="M472" i="6"/>
  <c r="M476" i="6"/>
  <c r="M480" i="6"/>
  <c r="M484" i="6"/>
  <c r="M488" i="6"/>
  <c r="M492" i="6"/>
  <c r="M496" i="6"/>
  <c r="M500" i="6"/>
  <c r="M13" i="6"/>
  <c r="M21" i="6"/>
  <c r="M29" i="6"/>
  <c r="M37" i="6"/>
  <c r="M45" i="6"/>
  <c r="M53" i="6"/>
  <c r="M61" i="6"/>
  <c r="M69" i="6"/>
  <c r="M77" i="6"/>
  <c r="M85" i="6"/>
  <c r="M93" i="6"/>
  <c r="M101" i="6"/>
  <c r="M109" i="6"/>
  <c r="M117" i="6"/>
  <c r="M125" i="6"/>
  <c r="M133" i="6"/>
  <c r="M141" i="6"/>
  <c r="M149" i="6"/>
  <c r="M157" i="6"/>
  <c r="M165" i="6"/>
  <c r="M173" i="6"/>
  <c r="M181" i="6"/>
  <c r="M189" i="6"/>
  <c r="M197" i="6"/>
  <c r="M205" i="6"/>
  <c r="M213" i="6"/>
  <c r="M221" i="6"/>
  <c r="M229" i="6"/>
  <c r="M237" i="6"/>
  <c r="M245" i="6"/>
  <c r="M253" i="6"/>
  <c r="M261" i="6"/>
  <c r="M269" i="6"/>
  <c r="M277" i="6"/>
  <c r="M285" i="6"/>
  <c r="M293" i="6"/>
  <c r="M301" i="6"/>
  <c r="M309" i="6"/>
  <c r="M317" i="6"/>
  <c r="M325" i="6"/>
  <c r="M333" i="6"/>
  <c r="M341" i="6"/>
  <c r="M349" i="6"/>
  <c r="M357" i="6"/>
  <c r="M365" i="6"/>
  <c r="M373" i="6"/>
  <c r="M381" i="6"/>
  <c r="M389" i="6"/>
  <c r="M397" i="6"/>
  <c r="M405" i="6"/>
  <c r="M413" i="6"/>
  <c r="M421" i="6"/>
  <c r="M429" i="6"/>
  <c r="M437" i="6"/>
  <c r="M445" i="6"/>
  <c r="M453" i="6"/>
  <c r="M461" i="6"/>
  <c r="M469" i="6"/>
  <c r="M477" i="6"/>
  <c r="M485" i="6"/>
  <c r="M493" i="6"/>
  <c r="M9" i="6"/>
  <c r="M17" i="6"/>
  <c r="M25" i="6"/>
  <c r="M33" i="6"/>
  <c r="M41" i="6"/>
  <c r="M49" i="6"/>
  <c r="M57" i="6"/>
  <c r="M65" i="6"/>
  <c r="M73" i="6"/>
  <c r="M81" i="6"/>
  <c r="M89" i="6"/>
  <c r="M97" i="6"/>
  <c r="M105" i="6"/>
  <c r="M113" i="6"/>
  <c r="M121" i="6"/>
  <c r="M129" i="6"/>
  <c r="M137" i="6"/>
  <c r="M145" i="6"/>
  <c r="M153" i="6"/>
  <c r="M161" i="6"/>
  <c r="M169" i="6"/>
  <c r="M177" i="6"/>
  <c r="M185" i="6"/>
  <c r="M193" i="6"/>
  <c r="M201" i="6"/>
  <c r="M209" i="6"/>
  <c r="M217" i="6"/>
  <c r="M225" i="6"/>
  <c r="M233" i="6"/>
  <c r="M241" i="6"/>
  <c r="M249" i="6"/>
  <c r="M257" i="6"/>
  <c r="M265" i="6"/>
  <c r="M273" i="6"/>
  <c r="M281" i="6"/>
  <c r="M289" i="6"/>
  <c r="M297" i="6"/>
  <c r="M305" i="6"/>
  <c r="M313" i="6"/>
  <c r="M321" i="6"/>
  <c r="M329" i="6"/>
  <c r="M337" i="6"/>
  <c r="M345" i="6"/>
  <c r="M353" i="6"/>
  <c r="M361" i="6"/>
  <c r="M369" i="6"/>
  <c r="M377" i="6"/>
  <c r="M385" i="6"/>
  <c r="M393" i="6"/>
  <c r="M401" i="6"/>
  <c r="M409" i="6"/>
  <c r="M417" i="6"/>
  <c r="M425" i="6"/>
  <c r="M433" i="6"/>
  <c r="M441" i="6"/>
  <c r="M449" i="6"/>
  <c r="M457" i="6"/>
  <c r="M465" i="6"/>
  <c r="M473" i="6"/>
  <c r="M481" i="6"/>
  <c r="M489" i="6"/>
  <c r="M497" i="6"/>
  <c r="M5" i="6"/>
  <c r="M6" i="6"/>
  <c r="M22" i="6"/>
  <c r="M38" i="6"/>
  <c r="M54" i="6"/>
  <c r="M70" i="6"/>
  <c r="M86" i="6"/>
  <c r="M102" i="6"/>
  <c r="M118" i="6"/>
  <c r="M134" i="6"/>
  <c r="M150" i="6"/>
  <c r="M166" i="6"/>
  <c r="M182" i="6"/>
  <c r="M198" i="6"/>
  <c r="M214" i="6"/>
  <c r="M230" i="6"/>
  <c r="M246" i="6"/>
  <c r="M262" i="6"/>
  <c r="M278" i="6"/>
  <c r="M294" i="6"/>
  <c r="M310" i="6"/>
  <c r="M326" i="6"/>
  <c r="M342" i="6"/>
  <c r="M358" i="6"/>
  <c r="M374" i="6"/>
  <c r="M390" i="6"/>
  <c r="M406" i="6"/>
  <c r="M422" i="6"/>
  <c r="M438" i="6"/>
  <c r="M454" i="6"/>
  <c r="M470" i="6"/>
  <c r="M486" i="6"/>
  <c r="M10" i="6"/>
  <c r="M26" i="6"/>
  <c r="M42" i="6"/>
  <c r="M58" i="6"/>
  <c r="M74" i="6"/>
  <c r="M90" i="6"/>
  <c r="M106" i="6"/>
  <c r="M122" i="6"/>
  <c r="M138" i="6"/>
  <c r="M154" i="6"/>
  <c r="M170" i="6"/>
  <c r="M186" i="6"/>
  <c r="M202" i="6"/>
  <c r="M218" i="6"/>
  <c r="M234" i="6"/>
  <c r="M250" i="6"/>
  <c r="M266" i="6"/>
  <c r="M282" i="6"/>
  <c r="M298" i="6"/>
  <c r="M314" i="6"/>
  <c r="M330" i="6"/>
  <c r="M346" i="6"/>
  <c r="M362" i="6"/>
  <c r="M378" i="6"/>
  <c r="M394" i="6"/>
  <c r="M410" i="6"/>
  <c r="M426" i="6"/>
  <c r="M442" i="6"/>
  <c r="M458" i="6"/>
  <c r="M474" i="6"/>
  <c r="M490" i="6"/>
  <c r="M14" i="6"/>
  <c r="M30" i="6"/>
  <c r="M46" i="6"/>
  <c r="M62" i="6"/>
  <c r="M78" i="6"/>
  <c r="M94" i="6"/>
  <c r="M110" i="6"/>
  <c r="M126" i="6"/>
  <c r="M142" i="6"/>
  <c r="M158" i="6"/>
  <c r="M174" i="6"/>
  <c r="M190" i="6"/>
  <c r="M206" i="6"/>
  <c r="M222" i="6"/>
  <c r="M238" i="6"/>
  <c r="M254" i="6"/>
  <c r="M270" i="6"/>
  <c r="M286" i="6"/>
  <c r="M302" i="6"/>
  <c r="M318" i="6"/>
  <c r="M334" i="6"/>
  <c r="M350" i="6"/>
  <c r="M366" i="6"/>
  <c r="M382" i="6"/>
  <c r="M398" i="6"/>
  <c r="M414" i="6"/>
  <c r="M430" i="6"/>
  <c r="M446" i="6"/>
  <c r="M462" i="6"/>
  <c r="M478" i="6"/>
  <c r="M494" i="6"/>
  <c r="M18" i="6"/>
  <c r="M34" i="6"/>
  <c r="M50" i="6"/>
  <c r="M66" i="6"/>
  <c r="M82" i="6"/>
  <c r="M98" i="6"/>
  <c r="M114" i="6"/>
  <c r="M130" i="6"/>
  <c r="M146" i="6"/>
  <c r="M162" i="6"/>
  <c r="M178" i="6"/>
  <c r="M194" i="6"/>
  <c r="M210" i="6"/>
  <c r="M226" i="6"/>
  <c r="M242" i="6"/>
  <c r="M258" i="6"/>
  <c r="M274" i="6"/>
  <c r="M290" i="6"/>
  <c r="M306" i="6"/>
  <c r="M322" i="6"/>
  <c r="M338" i="6"/>
  <c r="M354" i="6"/>
  <c r="M370" i="6"/>
  <c r="M386" i="6"/>
  <c r="M402" i="6"/>
  <c r="M418" i="6"/>
  <c r="M434" i="6"/>
  <c r="M450" i="6"/>
  <c r="M466" i="6"/>
  <c r="M482" i="6"/>
  <c r="M498" i="6"/>
  <c r="A13" i="1"/>
  <c r="A14" i="5"/>
  <c r="A14" i="1" s="1"/>
  <c r="R489" i="9" l="1"/>
  <c r="R493" i="9"/>
  <c r="R5" i="9"/>
  <c r="R497" i="9"/>
  <c r="R481" i="9"/>
  <c r="R465" i="9"/>
  <c r="R449" i="9"/>
  <c r="R485" i="9"/>
  <c r="R469" i="9"/>
  <c r="R453" i="9"/>
  <c r="R473" i="9"/>
  <c r="R461" i="9"/>
  <c r="R457" i="9"/>
  <c r="R477" i="9"/>
  <c r="R445" i="9"/>
  <c r="R425" i="9"/>
  <c r="R409" i="9"/>
  <c r="R405" i="9"/>
  <c r="R429" i="9"/>
  <c r="R413" i="9"/>
  <c r="R441" i="9"/>
  <c r="R433" i="9"/>
  <c r="R417" i="9"/>
  <c r="R401" i="9"/>
  <c r="R437" i="9"/>
  <c r="R421" i="9"/>
  <c r="R397" i="9"/>
  <c r="R389" i="9"/>
  <c r="R381" i="9"/>
  <c r="R373" i="9"/>
  <c r="R365" i="9"/>
  <c r="R357" i="9"/>
  <c r="R393" i="9"/>
  <c r="R385" i="9"/>
  <c r="R377" i="9"/>
  <c r="R369" i="9"/>
  <c r="R361" i="9"/>
  <c r="R353" i="9"/>
  <c r="R345" i="9"/>
  <c r="R337" i="9"/>
  <c r="R329" i="9"/>
  <c r="R321" i="9"/>
  <c r="R313" i="9"/>
  <c r="R349" i="9"/>
  <c r="R341" i="9"/>
  <c r="R333" i="9"/>
  <c r="R325" i="9"/>
  <c r="R317" i="9"/>
  <c r="R309" i="9"/>
  <c r="R305" i="9"/>
  <c r="R297" i="9"/>
  <c r="R289" i="9"/>
  <c r="R281" i="9"/>
  <c r="R273" i="9"/>
  <c r="R265" i="9"/>
  <c r="R301" i="9"/>
  <c r="R293" i="9"/>
  <c r="R285" i="9"/>
  <c r="R277" i="9"/>
  <c r="R269" i="9"/>
  <c r="R261" i="9"/>
  <c r="R253" i="9"/>
  <c r="R245" i="9"/>
  <c r="R237" i="9"/>
  <c r="R229" i="9"/>
  <c r="R221" i="9"/>
  <c r="R257" i="9"/>
  <c r="R249" i="9"/>
  <c r="R241" i="9"/>
  <c r="R233" i="9"/>
  <c r="R225" i="9"/>
  <c r="R217" i="9"/>
  <c r="R209" i="9"/>
  <c r="R201" i="9"/>
  <c r="R193" i="9"/>
  <c r="R185" i="9"/>
  <c r="R177" i="9"/>
  <c r="R169" i="9"/>
  <c r="R161" i="9"/>
  <c r="R153" i="9"/>
  <c r="R145" i="9"/>
  <c r="R137" i="9"/>
  <c r="R129" i="9"/>
  <c r="R213" i="9"/>
  <c r="R205" i="9"/>
  <c r="R197" i="9"/>
  <c r="R189" i="9"/>
  <c r="R181" i="9"/>
  <c r="R173" i="9"/>
  <c r="R165" i="9"/>
  <c r="R157" i="9"/>
  <c r="R149" i="9"/>
  <c r="R141" i="9"/>
  <c r="R133" i="9"/>
  <c r="R49" i="9"/>
  <c r="R41" i="9"/>
  <c r="R121" i="9"/>
  <c r="R113" i="9"/>
  <c r="R105" i="9"/>
  <c r="R97" i="9"/>
  <c r="R89" i="9"/>
  <c r="R81" i="9"/>
  <c r="R73" i="9"/>
  <c r="R65" i="9"/>
  <c r="R57" i="9"/>
  <c r="R53" i="9"/>
  <c r="R45" i="9"/>
  <c r="R125" i="9"/>
  <c r="R117" i="9"/>
  <c r="R109" i="9"/>
  <c r="R101" i="9"/>
  <c r="R93" i="9"/>
  <c r="R85" i="9"/>
  <c r="R77" i="9"/>
  <c r="R69" i="9"/>
  <c r="R61" i="9"/>
  <c r="R25" i="9"/>
  <c r="R17" i="9"/>
  <c r="R9" i="9"/>
  <c r="R496" i="9"/>
  <c r="R480" i="9"/>
  <c r="R37" i="9"/>
  <c r="R29" i="9"/>
  <c r="R500" i="9"/>
  <c r="R484" i="9"/>
  <c r="R21" i="9"/>
  <c r="R13" i="9"/>
  <c r="R488" i="9"/>
  <c r="R472" i="9"/>
  <c r="R33" i="9"/>
  <c r="R492" i="9"/>
  <c r="R476" i="9"/>
  <c r="R464" i="9"/>
  <c r="R448" i="9"/>
  <c r="R432" i="9"/>
  <c r="R416" i="9"/>
  <c r="R404" i="9"/>
  <c r="R396" i="9"/>
  <c r="R388" i="9"/>
  <c r="R380" i="9"/>
  <c r="R372" i="9"/>
  <c r="R364" i="9"/>
  <c r="R356" i="9"/>
  <c r="R348" i="9"/>
  <c r="R468" i="9"/>
  <c r="R452" i="9"/>
  <c r="R436" i="9"/>
  <c r="R420" i="9"/>
  <c r="R456" i="9"/>
  <c r="R440" i="9"/>
  <c r="R424" i="9"/>
  <c r="R408" i="9"/>
  <c r="R400" i="9"/>
  <c r="R392" i="9"/>
  <c r="R384" i="9"/>
  <c r="R376" i="9"/>
  <c r="R368" i="9"/>
  <c r="R360" i="9"/>
  <c r="R352" i="9"/>
  <c r="R460" i="9"/>
  <c r="R444" i="9"/>
  <c r="R428" i="9"/>
  <c r="R412" i="9"/>
  <c r="R292" i="9"/>
  <c r="R344" i="9"/>
  <c r="R336" i="9"/>
  <c r="R328" i="9"/>
  <c r="R320" i="9"/>
  <c r="R312" i="9"/>
  <c r="R304" i="9"/>
  <c r="R296" i="9"/>
  <c r="R288" i="9"/>
  <c r="R280" i="9"/>
  <c r="R272" i="9"/>
  <c r="R264" i="9"/>
  <c r="R256" i="9"/>
  <c r="R248" i="9"/>
  <c r="R240" i="9"/>
  <c r="R232" i="9"/>
  <c r="R224" i="9"/>
  <c r="R216" i="9"/>
  <c r="R208" i="9"/>
  <c r="R200" i="9"/>
  <c r="R192" i="9"/>
  <c r="R184" i="9"/>
  <c r="R176" i="9"/>
  <c r="R168" i="9"/>
  <c r="R340" i="9"/>
  <c r="R332" i="9"/>
  <c r="R324" i="9"/>
  <c r="R316" i="9"/>
  <c r="R308" i="9"/>
  <c r="R300" i="9"/>
  <c r="R284" i="9"/>
  <c r="R276" i="9"/>
  <c r="R268" i="9"/>
  <c r="R260" i="9"/>
  <c r="R252" i="9"/>
  <c r="R244" i="9"/>
  <c r="R236" i="9"/>
  <c r="R228" i="9"/>
  <c r="R220" i="9"/>
  <c r="R212" i="9"/>
  <c r="R204" i="9"/>
  <c r="R196" i="9"/>
  <c r="R188" i="9"/>
  <c r="R180" i="9"/>
  <c r="R172" i="9"/>
  <c r="R164" i="9"/>
  <c r="R156" i="9"/>
  <c r="R148" i="9"/>
  <c r="R140" i="9"/>
  <c r="R132" i="9"/>
  <c r="R124" i="9"/>
  <c r="R116" i="9"/>
  <c r="R108" i="9"/>
  <c r="R100" i="9"/>
  <c r="R92" i="9"/>
  <c r="R84" i="9"/>
  <c r="R76" i="9"/>
  <c r="R68" i="9"/>
  <c r="R60" i="9"/>
  <c r="R52" i="9"/>
  <c r="R44" i="9"/>
  <c r="R36" i="9"/>
  <c r="R28" i="9"/>
  <c r="R20" i="9"/>
  <c r="R12" i="9"/>
  <c r="R160" i="9"/>
  <c r="R152" i="9"/>
  <c r="R144" i="9"/>
  <c r="R136" i="9"/>
  <c r="R128" i="9"/>
  <c r="R120" i="9"/>
  <c r="R112" i="9"/>
  <c r="R104" i="9"/>
  <c r="R96" i="9"/>
  <c r="R88" i="9"/>
  <c r="R80" i="9"/>
  <c r="R72" i="9"/>
  <c r="R64" i="9"/>
  <c r="R56" i="9"/>
  <c r="R48" i="9"/>
  <c r="R40" i="9"/>
  <c r="R32" i="9"/>
  <c r="R24" i="9"/>
  <c r="R16" i="9"/>
  <c r="R8" i="9"/>
  <c r="R495" i="9"/>
  <c r="R479" i="9"/>
  <c r="R463" i="9"/>
  <c r="R447" i="9"/>
  <c r="R431" i="9"/>
  <c r="R415" i="9"/>
  <c r="R403" i="9"/>
  <c r="R395" i="9"/>
  <c r="R387" i="9"/>
  <c r="R379" i="9"/>
  <c r="R371" i="9"/>
  <c r="R363" i="9"/>
  <c r="R355" i="9"/>
  <c r="R347" i="9"/>
  <c r="R339" i="9"/>
  <c r="R331" i="9"/>
  <c r="R323" i="9"/>
  <c r="R315" i="9"/>
  <c r="R307" i="9"/>
  <c r="R299" i="9"/>
  <c r="R291" i="9"/>
  <c r="R499" i="9"/>
  <c r="R483" i="9"/>
  <c r="R467" i="9"/>
  <c r="R451" i="9"/>
  <c r="R435" i="9"/>
  <c r="R419" i="9"/>
  <c r="R487" i="9"/>
  <c r="R471" i="9"/>
  <c r="R455" i="9"/>
  <c r="R439" i="9"/>
  <c r="R423" i="9"/>
  <c r="R407" i="9"/>
  <c r="R399" i="9"/>
  <c r="R391" i="9"/>
  <c r="R383" i="9"/>
  <c r="R375" i="9"/>
  <c r="R367" i="9"/>
  <c r="R359" i="9"/>
  <c r="R351" i="9"/>
  <c r="R343" i="9"/>
  <c r="R335" i="9"/>
  <c r="R327" i="9"/>
  <c r="R319" i="9"/>
  <c r="R311" i="9"/>
  <c r="R303" i="9"/>
  <c r="R295" i="9"/>
  <c r="R491" i="9"/>
  <c r="R475" i="9"/>
  <c r="R459" i="9"/>
  <c r="R443" i="9"/>
  <c r="R427" i="9"/>
  <c r="R411" i="9"/>
  <c r="R287" i="9"/>
  <c r="R279" i="9"/>
  <c r="R271" i="9"/>
  <c r="R263" i="9"/>
  <c r="R255" i="9"/>
  <c r="R247" i="9"/>
  <c r="R239" i="9"/>
  <c r="R231" i="9"/>
  <c r="R223" i="9"/>
  <c r="R215" i="9"/>
  <c r="R207" i="9"/>
  <c r="R199" i="9"/>
  <c r="R191" i="9"/>
  <c r="R183" i="9"/>
  <c r="R175" i="9"/>
  <c r="R167" i="9"/>
  <c r="R159" i="9"/>
  <c r="R151" i="9"/>
  <c r="R143" i="9"/>
  <c r="R135" i="9"/>
  <c r="R127" i="9"/>
  <c r="R119" i="9"/>
  <c r="R111" i="9"/>
  <c r="R103" i="9"/>
  <c r="R283" i="9"/>
  <c r="R275" i="9"/>
  <c r="R267" i="9"/>
  <c r="R259" i="9"/>
  <c r="R251" i="9"/>
  <c r="R243" i="9"/>
  <c r="R235" i="9"/>
  <c r="R227" i="9"/>
  <c r="R219" i="9"/>
  <c r="R211" i="9"/>
  <c r="R203" i="9"/>
  <c r="R195" i="9"/>
  <c r="R187" i="9"/>
  <c r="R179" i="9"/>
  <c r="R171" i="9"/>
  <c r="R163" i="9"/>
  <c r="R155" i="9"/>
  <c r="R147" i="9"/>
  <c r="R139" i="9"/>
  <c r="R131" i="9"/>
  <c r="R123" i="9"/>
  <c r="R115" i="9"/>
  <c r="R107" i="9"/>
  <c r="R490" i="9"/>
  <c r="R474" i="9"/>
  <c r="R458" i="9"/>
  <c r="R442" i="9"/>
  <c r="R426" i="9"/>
  <c r="R410" i="9"/>
  <c r="R95" i="9"/>
  <c r="R87" i="9"/>
  <c r="R79" i="9"/>
  <c r="R71" i="9"/>
  <c r="R63" i="9"/>
  <c r="R55" i="9"/>
  <c r="R47" i="9"/>
  <c r="R39" i="9"/>
  <c r="R31" i="9"/>
  <c r="R23" i="9"/>
  <c r="R15" i="9"/>
  <c r="R7" i="9"/>
  <c r="R494" i="9"/>
  <c r="R478" i="9"/>
  <c r="R462" i="9"/>
  <c r="R446" i="9"/>
  <c r="R430" i="9"/>
  <c r="R414" i="9"/>
  <c r="R402" i="9"/>
  <c r="R394" i="9"/>
  <c r="R386" i="9"/>
  <c r="R378" i="9"/>
  <c r="R370" i="9"/>
  <c r="R362" i="9"/>
  <c r="R354" i="9"/>
  <c r="R346" i="9"/>
  <c r="R338" i="9"/>
  <c r="R330" i="9"/>
  <c r="R322" i="9"/>
  <c r="R314" i="9"/>
  <c r="R306" i="9"/>
  <c r="R298" i="9"/>
  <c r="R290" i="9"/>
  <c r="R282" i="9"/>
  <c r="R99" i="9"/>
  <c r="R91" i="9"/>
  <c r="R83" i="9"/>
  <c r="R75" i="9"/>
  <c r="R67" i="9"/>
  <c r="R59" i="9"/>
  <c r="R51" i="9"/>
  <c r="R43" i="9"/>
  <c r="R35" i="9"/>
  <c r="R27" i="9"/>
  <c r="R19" i="9"/>
  <c r="R11" i="9"/>
  <c r="R486" i="9"/>
  <c r="R470" i="9"/>
  <c r="R454" i="9"/>
  <c r="R438" i="9"/>
  <c r="R422" i="9"/>
  <c r="R406" i="9"/>
  <c r="R398" i="9"/>
  <c r="R390" i="9"/>
  <c r="R382" i="9"/>
  <c r="R374" i="9"/>
  <c r="R366" i="9"/>
  <c r="R498" i="9"/>
  <c r="R358" i="9"/>
  <c r="R326" i="9"/>
  <c r="R294" i="9"/>
  <c r="R278" i="9"/>
  <c r="R270" i="9"/>
  <c r="R262" i="9"/>
  <c r="R254" i="9"/>
  <c r="R246" i="9"/>
  <c r="R238" i="9"/>
  <c r="R230" i="9"/>
  <c r="R222" i="9"/>
  <c r="R214" i="9"/>
  <c r="R206" i="9"/>
  <c r="R198" i="9"/>
  <c r="R190" i="9"/>
  <c r="R182" i="9"/>
  <c r="R174" i="9"/>
  <c r="R166" i="9"/>
  <c r="R158" i="9"/>
  <c r="R150" i="9"/>
  <c r="R142" i="9"/>
  <c r="R134" i="9"/>
  <c r="R126" i="9"/>
  <c r="R118" i="9"/>
  <c r="R110" i="9"/>
  <c r="R102" i="9"/>
  <c r="R94" i="9"/>
  <c r="R86" i="9"/>
  <c r="R78" i="9"/>
  <c r="R70" i="9"/>
  <c r="R62" i="9"/>
  <c r="R54" i="9"/>
  <c r="R46" i="9"/>
  <c r="R38" i="9"/>
  <c r="R482" i="9"/>
  <c r="R418" i="9"/>
  <c r="R350" i="9"/>
  <c r="R318" i="9"/>
  <c r="R286" i="9"/>
  <c r="R466" i="9"/>
  <c r="R434" i="9"/>
  <c r="R342" i="9"/>
  <c r="R450" i="9"/>
  <c r="R334" i="9"/>
  <c r="R302" i="9"/>
  <c r="R258" i="9"/>
  <c r="R210" i="9"/>
  <c r="R162" i="9"/>
  <c r="R146" i="9"/>
  <c r="R138" i="9"/>
  <c r="R98" i="9"/>
  <c r="R82" i="9"/>
  <c r="R74" i="9"/>
  <c r="R34" i="9"/>
  <c r="R26" i="9"/>
  <c r="R18" i="9"/>
  <c r="R10" i="9"/>
  <c r="R266" i="9"/>
  <c r="R218" i="9"/>
  <c r="R194" i="9"/>
  <c r="R178" i="9"/>
  <c r="R170" i="9"/>
  <c r="R114" i="9"/>
  <c r="R66" i="9"/>
  <c r="R42" i="9"/>
  <c r="R274" i="9"/>
  <c r="R242" i="9"/>
  <c r="R226" i="9"/>
  <c r="R122" i="9"/>
  <c r="R106" i="9"/>
  <c r="R90" i="9"/>
  <c r="R58" i="9"/>
  <c r="R50" i="9"/>
  <c r="R30" i="9"/>
  <c r="R22" i="9"/>
  <c r="R14" i="9"/>
  <c r="R6" i="9"/>
  <c r="R310" i="9"/>
  <c r="R250" i="9"/>
  <c r="R234" i="9"/>
  <c r="R202" i="9"/>
  <c r="R186" i="9"/>
  <c r="R154" i="9"/>
  <c r="R130" i="9"/>
  <c r="AT2" i="6"/>
  <c r="AS405" i="6"/>
  <c r="AS397" i="6"/>
  <c r="AS389" i="6"/>
  <c r="AS381" i="6"/>
  <c r="AS373" i="6"/>
  <c r="AS365" i="6"/>
  <c r="AS401" i="6"/>
  <c r="AS393" i="6"/>
  <c r="AS385" i="6"/>
  <c r="AS377" i="6"/>
  <c r="AS369" i="6"/>
  <c r="AS361" i="6"/>
  <c r="AS353" i="6"/>
  <c r="AS345" i="6"/>
  <c r="AS337" i="6"/>
  <c r="AS329" i="6"/>
  <c r="AS321" i="6"/>
  <c r="AS313" i="6"/>
  <c r="AS357" i="6"/>
  <c r="AS349" i="6"/>
  <c r="AS341" i="6"/>
  <c r="AS333" i="6"/>
  <c r="AS325" i="6"/>
  <c r="AS317" i="6"/>
  <c r="AS305" i="6"/>
  <c r="AS297" i="6"/>
  <c r="AS289" i="6"/>
  <c r="AS281" i="6"/>
  <c r="AS273" i="6"/>
  <c r="AS309" i="6"/>
  <c r="AS301" i="6"/>
  <c r="AS293" i="6"/>
  <c r="AS285" i="6"/>
  <c r="AS277" i="6"/>
  <c r="AS269" i="6"/>
  <c r="AS261" i="6"/>
  <c r="AS253" i="6"/>
  <c r="AS245" i="6"/>
  <c r="AS237" i="6"/>
  <c r="AS229" i="6"/>
  <c r="AS265" i="6"/>
  <c r="AS257" i="6"/>
  <c r="AS249" i="6"/>
  <c r="AS241" i="6"/>
  <c r="AS233" i="6"/>
  <c r="AS225" i="6"/>
  <c r="AS217" i="6"/>
  <c r="AS209" i="6"/>
  <c r="AS201" i="6"/>
  <c r="AS193" i="6"/>
  <c r="AS185" i="6"/>
  <c r="AS177" i="6"/>
  <c r="AS169" i="6"/>
  <c r="AS161" i="6"/>
  <c r="AS153" i="6"/>
  <c r="AS145" i="6"/>
  <c r="AS137" i="6"/>
  <c r="AS221" i="6"/>
  <c r="AS213" i="6"/>
  <c r="AS205" i="6"/>
  <c r="AS197" i="6"/>
  <c r="AS189" i="6"/>
  <c r="AS181" i="6"/>
  <c r="AS173" i="6"/>
  <c r="AS165" i="6"/>
  <c r="AS157" i="6"/>
  <c r="AS149" i="6"/>
  <c r="AS141" i="6"/>
  <c r="AS133" i="6"/>
  <c r="AS53" i="6"/>
  <c r="AS45" i="6"/>
  <c r="AS129" i="6"/>
  <c r="AS121" i="6"/>
  <c r="AS113" i="6"/>
  <c r="AS105" i="6"/>
  <c r="AS97" i="6"/>
  <c r="AS89" i="6"/>
  <c r="AS81" i="6"/>
  <c r="AS73" i="6"/>
  <c r="AS65" i="6"/>
  <c r="AS57" i="6"/>
  <c r="AS49" i="6"/>
  <c r="AS41" i="6"/>
  <c r="AS125" i="6"/>
  <c r="AS117" i="6"/>
  <c r="AS109" i="6"/>
  <c r="AS101" i="6"/>
  <c r="AS93" i="6"/>
  <c r="AS85" i="6"/>
  <c r="AS77" i="6"/>
  <c r="AS69" i="6"/>
  <c r="AS61" i="6"/>
  <c r="AS25" i="6"/>
  <c r="AS17" i="6"/>
  <c r="AS9" i="6"/>
  <c r="AS33" i="6"/>
  <c r="AS499" i="6"/>
  <c r="AS491" i="6"/>
  <c r="AS483" i="6"/>
  <c r="AS475" i="6"/>
  <c r="AS467" i="6"/>
  <c r="AS459" i="6"/>
  <c r="AS451" i="6"/>
  <c r="AS443" i="6"/>
  <c r="AS435" i="6"/>
  <c r="AS427" i="6"/>
  <c r="AS419" i="6"/>
  <c r="AS411" i="6"/>
  <c r="AS21" i="6"/>
  <c r="AS13" i="6"/>
  <c r="AS37" i="6"/>
  <c r="AS29" i="6"/>
  <c r="AS495" i="6"/>
  <c r="AS487" i="6"/>
  <c r="AS479" i="6"/>
  <c r="AS471" i="6"/>
  <c r="AS463" i="6"/>
  <c r="AS455" i="6"/>
  <c r="AS447" i="6"/>
  <c r="AS439" i="6"/>
  <c r="AS431" i="6"/>
  <c r="AS423" i="6"/>
  <c r="AS415" i="6"/>
  <c r="AS404" i="6"/>
  <c r="AS396" i="6"/>
  <c r="AS388" i="6"/>
  <c r="AS380" i="6"/>
  <c r="AS372" i="6"/>
  <c r="AS364" i="6"/>
  <c r="AS356" i="6"/>
  <c r="AS348" i="6"/>
  <c r="AS408" i="6"/>
  <c r="AS400" i="6"/>
  <c r="AS392" i="6"/>
  <c r="AS384" i="6"/>
  <c r="AS376" i="6"/>
  <c r="AS368" i="6"/>
  <c r="AS360" i="6"/>
  <c r="AS352" i="6"/>
  <c r="AS340" i="6"/>
  <c r="AS332" i="6"/>
  <c r="AS324" i="6"/>
  <c r="AS316" i="6"/>
  <c r="AS308" i="6"/>
  <c r="AS300" i="6"/>
  <c r="AS292" i="6"/>
  <c r="AS284" i="6"/>
  <c r="AS276" i="6"/>
  <c r="AS268" i="6"/>
  <c r="AS260" i="6"/>
  <c r="AS252" i="6"/>
  <c r="AS244" i="6"/>
  <c r="AS236" i="6"/>
  <c r="AS228" i="6"/>
  <c r="AS220" i="6"/>
  <c r="AS212" i="6"/>
  <c r="AS204" i="6"/>
  <c r="AS196" i="6"/>
  <c r="AS188" i="6"/>
  <c r="AS180" i="6"/>
  <c r="AS172" i="6"/>
  <c r="AS164" i="6"/>
  <c r="AS344" i="6"/>
  <c r="AS336" i="6"/>
  <c r="AS328" i="6"/>
  <c r="AS320" i="6"/>
  <c r="AS312" i="6"/>
  <c r="AS304" i="6"/>
  <c r="AS296" i="6"/>
  <c r="AS288" i="6"/>
  <c r="AS280" i="6"/>
  <c r="AS272" i="6"/>
  <c r="AS264" i="6"/>
  <c r="AS256" i="6"/>
  <c r="AS248" i="6"/>
  <c r="AS240" i="6"/>
  <c r="AS232" i="6"/>
  <c r="AS224" i="6"/>
  <c r="AS216" i="6"/>
  <c r="AS208" i="6"/>
  <c r="AS200" i="6"/>
  <c r="AS192" i="6"/>
  <c r="AS184" i="6"/>
  <c r="AS176" i="6"/>
  <c r="AS168" i="6"/>
  <c r="AS160" i="6"/>
  <c r="AS152" i="6"/>
  <c r="AS144" i="6"/>
  <c r="AS136" i="6"/>
  <c r="AS128" i="6"/>
  <c r="AS120" i="6"/>
  <c r="AS112" i="6"/>
  <c r="AS104" i="6"/>
  <c r="AS96" i="6"/>
  <c r="AS88" i="6"/>
  <c r="AS80" i="6"/>
  <c r="AS72" i="6"/>
  <c r="AS64" i="6"/>
  <c r="AS52" i="6"/>
  <c r="AS44" i="6"/>
  <c r="AS36" i="6"/>
  <c r="AS28" i="6"/>
  <c r="AS20" i="6"/>
  <c r="AS12" i="6"/>
  <c r="AS500" i="6"/>
  <c r="AS492" i="6"/>
  <c r="AS484" i="6"/>
  <c r="AS476" i="6"/>
  <c r="AS468" i="6"/>
  <c r="AS460" i="6"/>
  <c r="AS452" i="6"/>
  <c r="AS156" i="6"/>
  <c r="AS148" i="6"/>
  <c r="AS140" i="6"/>
  <c r="AS132" i="6"/>
  <c r="AS124" i="6"/>
  <c r="AS116" i="6"/>
  <c r="AS108" i="6"/>
  <c r="AS100" i="6"/>
  <c r="AS92" i="6"/>
  <c r="AS84" i="6"/>
  <c r="AS76" i="6"/>
  <c r="AS68" i="6"/>
  <c r="AS60" i="6"/>
  <c r="AS56" i="6"/>
  <c r="AS48" i="6"/>
  <c r="AS40" i="6"/>
  <c r="AS32" i="6"/>
  <c r="AS24" i="6"/>
  <c r="AS16" i="6"/>
  <c r="AS8" i="6"/>
  <c r="AS496" i="6"/>
  <c r="AS488" i="6"/>
  <c r="AS480" i="6"/>
  <c r="AS472" i="6"/>
  <c r="AS464" i="6"/>
  <c r="AS456" i="6"/>
  <c r="AS448" i="6"/>
  <c r="AS440" i="6"/>
  <c r="AS432" i="6"/>
  <c r="AS424" i="6"/>
  <c r="AS416" i="6"/>
  <c r="AS409" i="6"/>
  <c r="AS403" i="6"/>
  <c r="AS395" i="6"/>
  <c r="AS387" i="6"/>
  <c r="AS379" i="6"/>
  <c r="AS371" i="6"/>
  <c r="AS363" i="6"/>
  <c r="AS355" i="6"/>
  <c r="AS347" i="6"/>
  <c r="AS339" i="6"/>
  <c r="AS331" i="6"/>
  <c r="AS323" i="6"/>
  <c r="AS315" i="6"/>
  <c r="AS307" i="6"/>
  <c r="AS299" i="6"/>
  <c r="AS291" i="6"/>
  <c r="AS444" i="6"/>
  <c r="AS436" i="6"/>
  <c r="AS428" i="6"/>
  <c r="AS420" i="6"/>
  <c r="AS412" i="6"/>
  <c r="AS407" i="6"/>
  <c r="AS399" i="6"/>
  <c r="AS391" i="6"/>
  <c r="AS383" i="6"/>
  <c r="AS375" i="6"/>
  <c r="AS367" i="6"/>
  <c r="AS359" i="6"/>
  <c r="AS351" i="6"/>
  <c r="AS343" i="6"/>
  <c r="AS335" i="6"/>
  <c r="AS327" i="6"/>
  <c r="AS319" i="6"/>
  <c r="AS311" i="6"/>
  <c r="AS303" i="6"/>
  <c r="AS295" i="6"/>
  <c r="AS287" i="6"/>
  <c r="AS279" i="6"/>
  <c r="AS271" i="6"/>
  <c r="AS263" i="6"/>
  <c r="AS255" i="6"/>
  <c r="AS247" i="6"/>
  <c r="AS239" i="6"/>
  <c r="AS231" i="6"/>
  <c r="AS223" i="6"/>
  <c r="AS215" i="6"/>
  <c r="AS207" i="6"/>
  <c r="AS199" i="6"/>
  <c r="AS191" i="6"/>
  <c r="AS183" i="6"/>
  <c r="AS175" i="6"/>
  <c r="AS167" i="6"/>
  <c r="AS159" i="6"/>
  <c r="AS151" i="6"/>
  <c r="AS143" i="6"/>
  <c r="AS135" i="6"/>
  <c r="AS127" i="6"/>
  <c r="AS119" i="6"/>
  <c r="AS111" i="6"/>
  <c r="AS283" i="6"/>
  <c r="AS275" i="6"/>
  <c r="AS267" i="6"/>
  <c r="AS259" i="6"/>
  <c r="AS251" i="6"/>
  <c r="AS243" i="6"/>
  <c r="AS235" i="6"/>
  <c r="AS227" i="6"/>
  <c r="AS219" i="6"/>
  <c r="AS211" i="6"/>
  <c r="AS203" i="6"/>
  <c r="AS195" i="6"/>
  <c r="AS187" i="6"/>
  <c r="AS179" i="6"/>
  <c r="AS171" i="6"/>
  <c r="AS163" i="6"/>
  <c r="AS155" i="6"/>
  <c r="AS147" i="6"/>
  <c r="AS139" i="6"/>
  <c r="AS131" i="6"/>
  <c r="AS123" i="6"/>
  <c r="AS115" i="6"/>
  <c r="AS107" i="6"/>
  <c r="AS103" i="6"/>
  <c r="AS5" i="6"/>
  <c r="AS493" i="6"/>
  <c r="AS485" i="6"/>
  <c r="AS477" i="6"/>
  <c r="AS469" i="6"/>
  <c r="AS461" i="6"/>
  <c r="AS453" i="6"/>
  <c r="AS445" i="6"/>
  <c r="AS437" i="6"/>
  <c r="AS429" i="6"/>
  <c r="AS421" i="6"/>
  <c r="AS413" i="6"/>
  <c r="AS95" i="6"/>
  <c r="AS87" i="6"/>
  <c r="AS79" i="6"/>
  <c r="AS71" i="6"/>
  <c r="AS63" i="6"/>
  <c r="AS55" i="6"/>
  <c r="AS47" i="6"/>
  <c r="AS39" i="6"/>
  <c r="AS31" i="6"/>
  <c r="AS23" i="6"/>
  <c r="AS15" i="6"/>
  <c r="AS7" i="6"/>
  <c r="AS402" i="6"/>
  <c r="AS394" i="6"/>
  <c r="AS386" i="6"/>
  <c r="AS378" i="6"/>
  <c r="AS370" i="6"/>
  <c r="AS362" i="6"/>
  <c r="AS354" i="6"/>
  <c r="AS346" i="6"/>
  <c r="AS338" i="6"/>
  <c r="AS330" i="6"/>
  <c r="AS322" i="6"/>
  <c r="AS314" i="6"/>
  <c r="AS306" i="6"/>
  <c r="AS298" i="6"/>
  <c r="AS290" i="6"/>
  <c r="AS282" i="6"/>
  <c r="AS99" i="6"/>
  <c r="AS91" i="6"/>
  <c r="AS83" i="6"/>
  <c r="AS75" i="6"/>
  <c r="AS67" i="6"/>
  <c r="AS59" i="6"/>
  <c r="AS51" i="6"/>
  <c r="AS43" i="6"/>
  <c r="AS35" i="6"/>
  <c r="AS27" i="6"/>
  <c r="AS19" i="6"/>
  <c r="AS11" i="6"/>
  <c r="AS406" i="6"/>
  <c r="AS398" i="6"/>
  <c r="AS390" i="6"/>
  <c r="AS382" i="6"/>
  <c r="AS374" i="6"/>
  <c r="AS366" i="6"/>
  <c r="AS358" i="6"/>
  <c r="AS326" i="6"/>
  <c r="AS294" i="6"/>
  <c r="AS278" i="6"/>
  <c r="AS270" i="6"/>
  <c r="AS262" i="6"/>
  <c r="AS254" i="6"/>
  <c r="AS246" i="6"/>
  <c r="AS238" i="6"/>
  <c r="AS230" i="6"/>
  <c r="AS222" i="6"/>
  <c r="AS214" i="6"/>
  <c r="AS206" i="6"/>
  <c r="AS198" i="6"/>
  <c r="AS190" i="6"/>
  <c r="AS182" i="6"/>
  <c r="AS174" i="6"/>
  <c r="AS166" i="6"/>
  <c r="AS158" i="6"/>
  <c r="AS150" i="6"/>
  <c r="AS142" i="6"/>
  <c r="AS134" i="6"/>
  <c r="AS126" i="6"/>
  <c r="AS118" i="6"/>
  <c r="AS110" i="6"/>
  <c r="AS102" i="6"/>
  <c r="AS94" i="6"/>
  <c r="AS86" i="6"/>
  <c r="AS78" i="6"/>
  <c r="AS70" i="6"/>
  <c r="AS62" i="6"/>
  <c r="AS50" i="6"/>
  <c r="AS42" i="6"/>
  <c r="AS34" i="6"/>
  <c r="AS350" i="6"/>
  <c r="AS318" i="6"/>
  <c r="AS286" i="6"/>
  <c r="AS342" i="6"/>
  <c r="AS497" i="6"/>
  <c r="AS489" i="6"/>
  <c r="AS481" i="6"/>
  <c r="AS473" i="6"/>
  <c r="AS465" i="6"/>
  <c r="AS457" i="6"/>
  <c r="AS449" i="6"/>
  <c r="AS441" i="6"/>
  <c r="AS433" i="6"/>
  <c r="AS425" i="6"/>
  <c r="AS417" i="6"/>
  <c r="AS334" i="6"/>
  <c r="AS302" i="6"/>
  <c r="AS310" i="6"/>
  <c r="AS274" i="6"/>
  <c r="AS242" i="6"/>
  <c r="AS210" i="6"/>
  <c r="AS194" i="6"/>
  <c r="AS178" i="6"/>
  <c r="AS122" i="6"/>
  <c r="AS58" i="6"/>
  <c r="AS22" i="6"/>
  <c r="AS14" i="6"/>
  <c r="AS6" i="6"/>
  <c r="AS494" i="6"/>
  <c r="AS478" i="6"/>
  <c r="AS462" i="6"/>
  <c r="AS446" i="6"/>
  <c r="AS430" i="6"/>
  <c r="AS414" i="6"/>
  <c r="AS250" i="6"/>
  <c r="AS218" i="6"/>
  <c r="AS154" i="6"/>
  <c r="AS130" i="6"/>
  <c r="AS106" i="6"/>
  <c r="AS90" i="6"/>
  <c r="AS66" i="6"/>
  <c r="AS38" i="6"/>
  <c r="AS498" i="6"/>
  <c r="AS482" i="6"/>
  <c r="AS466" i="6"/>
  <c r="AS450" i="6"/>
  <c r="AS434" i="6"/>
  <c r="AS418" i="6"/>
  <c r="AS258" i="6"/>
  <c r="AS226" i="6"/>
  <c r="AS202" i="6"/>
  <c r="AS186" i="6"/>
  <c r="AS162" i="6"/>
  <c r="AS138" i="6"/>
  <c r="AS74" i="6"/>
  <c r="AS46" i="6"/>
  <c r="AS30" i="6"/>
  <c r="AS26" i="6"/>
  <c r="AS18" i="6"/>
  <c r="AS10" i="6"/>
  <c r="AS486" i="6"/>
  <c r="AS470" i="6"/>
  <c r="AS454" i="6"/>
  <c r="AS438" i="6"/>
  <c r="AS422" i="6"/>
  <c r="AS266" i="6"/>
  <c r="AS234" i="6"/>
  <c r="AS170" i="6"/>
  <c r="AS146" i="6"/>
  <c r="AS114" i="6"/>
  <c r="AS98" i="6"/>
  <c r="AS82" i="6"/>
  <c r="AS54" i="6"/>
  <c r="AS490" i="6"/>
  <c r="AS474" i="6"/>
  <c r="AS458" i="6"/>
  <c r="AS442" i="6"/>
  <c r="AS426" i="6"/>
  <c r="AS410" i="6"/>
  <c r="AV496" i="9"/>
  <c r="AV495" i="9"/>
  <c r="AV497" i="9"/>
  <c r="AV483" i="9"/>
  <c r="AV491" i="9"/>
  <c r="AV462" i="9"/>
  <c r="AV464" i="9"/>
  <c r="AV475" i="9"/>
  <c r="AV467" i="9"/>
  <c r="AV454" i="9"/>
  <c r="AV442" i="9"/>
  <c r="AV426" i="9"/>
  <c r="AV457" i="9"/>
  <c r="AV448" i="9"/>
  <c r="AV432" i="9"/>
  <c r="AV417" i="9"/>
  <c r="AV419" i="9"/>
  <c r="AV449" i="9"/>
  <c r="AV451" i="9"/>
  <c r="AV422" i="9"/>
  <c r="AV414" i="9"/>
  <c r="AV406" i="9"/>
  <c r="AV429" i="9"/>
  <c r="AV390" i="9"/>
  <c r="AV395" i="9"/>
  <c r="AV383" i="9"/>
  <c r="AV367" i="9"/>
  <c r="AV351" i="9"/>
  <c r="AV335" i="9"/>
  <c r="AV396" i="9"/>
  <c r="AV381" i="9"/>
  <c r="AV365" i="9"/>
  <c r="AV349" i="9"/>
  <c r="AV333" i="9"/>
  <c r="AV431" i="9"/>
  <c r="AV318" i="9"/>
  <c r="AV302" i="9"/>
  <c r="AV378" i="9"/>
  <c r="AV346" i="9"/>
  <c r="AV288" i="9"/>
  <c r="AV272" i="9"/>
  <c r="AV256" i="9"/>
  <c r="AV372" i="9"/>
  <c r="AV340" i="9"/>
  <c r="AV319" i="9"/>
  <c r="AV308" i="9"/>
  <c r="AV297" i="9"/>
  <c r="AV281" i="9"/>
  <c r="AV265" i="9"/>
  <c r="AV404" i="9"/>
  <c r="AV358" i="9"/>
  <c r="AV290" i="9"/>
  <c r="AV274" i="9"/>
  <c r="AV258" i="9"/>
  <c r="AV242" i="9"/>
  <c r="AV226" i="9"/>
  <c r="AV210" i="9"/>
  <c r="AV194" i="9"/>
  <c r="AV368" i="9"/>
  <c r="AV336" i="9"/>
  <c r="AV315" i="9"/>
  <c r="AV320" i="9"/>
  <c r="AV244" i="9"/>
  <c r="AV233" i="9"/>
  <c r="AV301" i="9"/>
  <c r="AV279" i="9"/>
  <c r="AV263" i="9"/>
  <c r="AV183" i="9"/>
  <c r="AV167" i="9"/>
  <c r="AV312" i="9"/>
  <c r="AV231" i="9"/>
  <c r="AV220" i="9"/>
  <c r="AV209" i="9"/>
  <c r="AV197" i="9"/>
  <c r="AV188" i="9"/>
  <c r="AV228" i="9"/>
  <c r="AV178" i="9"/>
  <c r="AV168" i="9"/>
  <c r="AV157" i="9"/>
  <c r="AV248" i="9"/>
  <c r="AV150" i="9"/>
  <c r="AV219" i="9"/>
  <c r="AV208" i="9"/>
  <c r="AV199" i="9"/>
  <c r="AV187" i="9"/>
  <c r="AV177" i="9"/>
  <c r="AV158" i="9"/>
  <c r="AV130" i="9"/>
  <c r="AV114" i="9"/>
  <c r="AV98" i="9"/>
  <c r="AV82" i="9"/>
  <c r="AV153" i="9"/>
  <c r="AV131" i="9"/>
  <c r="AV115" i="9"/>
  <c r="AV99" i="9"/>
  <c r="AV83" i="9"/>
  <c r="AV151" i="9"/>
  <c r="AV132" i="9"/>
  <c r="AV116" i="9"/>
  <c r="AV100" i="9"/>
  <c r="AV84" i="9"/>
  <c r="AV161" i="9"/>
  <c r="AV137" i="9"/>
  <c r="AV121" i="9"/>
  <c r="AV105" i="9"/>
  <c r="AV89" i="9"/>
  <c r="AV73" i="9"/>
  <c r="AV57" i="9"/>
  <c r="AV41" i="9"/>
  <c r="AV25" i="9"/>
  <c r="AV9" i="9"/>
  <c r="AV62" i="9"/>
  <c r="AV46" i="9"/>
  <c r="AV30" i="9"/>
  <c r="AV14" i="9"/>
  <c r="AV63" i="9"/>
  <c r="AV47" i="9"/>
  <c r="AV31" i="9"/>
  <c r="AV15" i="9"/>
  <c r="AV75" i="9"/>
  <c r="AV60" i="9"/>
  <c r="AV44" i="9"/>
  <c r="AV28" i="9"/>
  <c r="AV12" i="9"/>
  <c r="AV380" i="9"/>
  <c r="AV278" i="9"/>
  <c r="AV376" i="9"/>
  <c r="AV247" i="9"/>
  <c r="AV283" i="9"/>
  <c r="AV171" i="9"/>
  <c r="AV232" i="9"/>
  <c r="AV201" i="9"/>
  <c r="AV181" i="9"/>
  <c r="AV145" i="9"/>
  <c r="AV211" i="9"/>
  <c r="AV180" i="9"/>
  <c r="AV118" i="9"/>
  <c r="AV169" i="9"/>
  <c r="AV103" i="9"/>
  <c r="AV136" i="9"/>
  <c r="AV88" i="9"/>
  <c r="AV125" i="9"/>
  <c r="AV77" i="9"/>
  <c r="AV29" i="9"/>
  <c r="AV50" i="9"/>
  <c r="AV51" i="9"/>
  <c r="AW2" i="9"/>
  <c r="AV48" i="9"/>
  <c r="AV498" i="9"/>
  <c r="AV492" i="9"/>
  <c r="AV489" i="9"/>
  <c r="AV485" i="9"/>
  <c r="AV482" i="9"/>
  <c r="AV474" i="9"/>
  <c r="AV476" i="9"/>
  <c r="AV460" i="9"/>
  <c r="AV473" i="9"/>
  <c r="AV465" i="9"/>
  <c r="AV486" i="9"/>
  <c r="AV438" i="9"/>
  <c r="AV478" i="9"/>
  <c r="AV455" i="9"/>
  <c r="AV444" i="9"/>
  <c r="AV428" i="9"/>
  <c r="AV413" i="9"/>
  <c r="AV415" i="9"/>
  <c r="AV441" i="9"/>
  <c r="AV443" i="9"/>
  <c r="AV420" i="9"/>
  <c r="AV412" i="9"/>
  <c r="AV405" i="9"/>
  <c r="AV402" i="9"/>
  <c r="AV403" i="9"/>
  <c r="AV392" i="9"/>
  <c r="AV379" i="9"/>
  <c r="AV363" i="9"/>
  <c r="AV347" i="9"/>
  <c r="AV331" i="9"/>
  <c r="AV393" i="9"/>
  <c r="AV377" i="9"/>
  <c r="AV361" i="9"/>
  <c r="AV345" i="9"/>
  <c r="AV329" i="9"/>
  <c r="AV425" i="9"/>
  <c r="AV314" i="9"/>
  <c r="AV298" i="9"/>
  <c r="AV370" i="9"/>
  <c r="AV338" i="9"/>
  <c r="AV284" i="9"/>
  <c r="AV268" i="9"/>
  <c r="AV252" i="9"/>
  <c r="AV364" i="9"/>
  <c r="AV332" i="9"/>
  <c r="AV316" i="9"/>
  <c r="AV305" i="9"/>
  <c r="AV295" i="9"/>
  <c r="AV277" i="9"/>
  <c r="AV261" i="9"/>
  <c r="AV382" i="9"/>
  <c r="AV350" i="9"/>
  <c r="AV286" i="9"/>
  <c r="AV270" i="9"/>
  <c r="AV254" i="9"/>
  <c r="AV238" i="9"/>
  <c r="AV222" i="9"/>
  <c r="AV206" i="9"/>
  <c r="AV190" i="9"/>
  <c r="AV360" i="9"/>
  <c r="AV328" i="9"/>
  <c r="AV309" i="9"/>
  <c r="AV304" i="9"/>
  <c r="AV241" i="9"/>
  <c r="AV323" i="9"/>
  <c r="AV291" i="9"/>
  <c r="AV275" i="9"/>
  <c r="AV259" i="9"/>
  <c r="AV179" i="9"/>
  <c r="AV163" i="9"/>
  <c r="AV296" i="9"/>
  <c r="AV229" i="9"/>
  <c r="AV217" i="9"/>
  <c r="AV205" i="9"/>
  <c r="AV196" i="9"/>
  <c r="AV152" i="9"/>
  <c r="AV186" i="9"/>
  <c r="AV176" i="9"/>
  <c r="AV165" i="9"/>
  <c r="AV154" i="9"/>
  <c r="AV235" i="9"/>
  <c r="AV146" i="9"/>
  <c r="AV216" i="9"/>
  <c r="AV207" i="9"/>
  <c r="AV195" i="9"/>
  <c r="AV185" i="9"/>
  <c r="AV174" i="9"/>
  <c r="AV143" i="9"/>
  <c r="AV126" i="9"/>
  <c r="AV110" i="9"/>
  <c r="AV94" i="9"/>
  <c r="AV78" i="9"/>
  <c r="AV142" i="9"/>
  <c r="AV127" i="9"/>
  <c r="AV111" i="9"/>
  <c r="AV95" i="9"/>
  <c r="AV79" i="9"/>
  <c r="AV148" i="9"/>
  <c r="AV128" i="9"/>
  <c r="AV112" i="9"/>
  <c r="AV96" i="9"/>
  <c r="AV80" i="9"/>
  <c r="AV147" i="9"/>
  <c r="AV133" i="9"/>
  <c r="AV117" i="9"/>
  <c r="AV101" i="9"/>
  <c r="AV85" i="9"/>
  <c r="AV69" i="9"/>
  <c r="AV53" i="9"/>
  <c r="AV37" i="9"/>
  <c r="AV21" i="9"/>
  <c r="AV5" i="9"/>
  <c r="AV58" i="9"/>
  <c r="AV42" i="9"/>
  <c r="AV26" i="9"/>
  <c r="AV10" i="9"/>
  <c r="AV59" i="9"/>
  <c r="AV43" i="9"/>
  <c r="AV27" i="9"/>
  <c r="AV11" i="9"/>
  <c r="AV70" i="9"/>
  <c r="AV56" i="9"/>
  <c r="AV40" i="9"/>
  <c r="AV24" i="9"/>
  <c r="AV8" i="9"/>
  <c r="AV260" i="9"/>
  <c r="AV262" i="9"/>
  <c r="AV198" i="9"/>
  <c r="AV325" i="9"/>
  <c r="AV307" i="9"/>
  <c r="AV251" i="9"/>
  <c r="AV221" i="9"/>
  <c r="AV189" i="9"/>
  <c r="AV170" i="9"/>
  <c r="AV224" i="9"/>
  <c r="AV191" i="9"/>
  <c r="AV134" i="9"/>
  <c r="AV86" i="9"/>
  <c r="AV87" i="9"/>
  <c r="AV120" i="9"/>
  <c r="AV141" i="9"/>
  <c r="AV93" i="9"/>
  <c r="AV45" i="9"/>
  <c r="AV66" i="9"/>
  <c r="AV18" i="9"/>
  <c r="AV19" i="9"/>
  <c r="AV32" i="9"/>
  <c r="AV494" i="9"/>
  <c r="AV490" i="9"/>
  <c r="AV487" i="9"/>
  <c r="AV481" i="9"/>
  <c r="AV479" i="9"/>
  <c r="AV470" i="9"/>
  <c r="AV472" i="9"/>
  <c r="AV456" i="9"/>
  <c r="AV471" i="9"/>
  <c r="AV463" i="9"/>
  <c r="AV450" i="9"/>
  <c r="AV434" i="9"/>
  <c r="AV461" i="9"/>
  <c r="AV453" i="9"/>
  <c r="AV440" i="9"/>
  <c r="AV424" i="9"/>
  <c r="AV409" i="9"/>
  <c r="AV411" i="9"/>
  <c r="AV433" i="9"/>
  <c r="AV435" i="9"/>
  <c r="AV418" i="9"/>
  <c r="AV410" i="9"/>
  <c r="AV445" i="9"/>
  <c r="AV398" i="9"/>
  <c r="AV400" i="9"/>
  <c r="AV389" i="9"/>
  <c r="AV375" i="9"/>
  <c r="AV359" i="9"/>
  <c r="AV343" i="9"/>
  <c r="AV401" i="9"/>
  <c r="AV391" i="9"/>
  <c r="AV373" i="9"/>
  <c r="AV357" i="9"/>
  <c r="AV341" i="9"/>
  <c r="AV447" i="9"/>
  <c r="AV326" i="9"/>
  <c r="AV310" i="9"/>
  <c r="AV294" i="9"/>
  <c r="AV362" i="9"/>
  <c r="AV330" i="9"/>
  <c r="AV280" i="9"/>
  <c r="AV264" i="9"/>
  <c r="AV388" i="9"/>
  <c r="AV356" i="9"/>
  <c r="AV324" i="9"/>
  <c r="AV313" i="9"/>
  <c r="AV303" i="9"/>
  <c r="AV289" i="9"/>
  <c r="AV273" i="9"/>
  <c r="AV257" i="9"/>
  <c r="AV374" i="9"/>
  <c r="AV342" i="9"/>
  <c r="AV282" i="9"/>
  <c r="AV266" i="9"/>
  <c r="AV250" i="9"/>
  <c r="AV234" i="9"/>
  <c r="AV218" i="9"/>
  <c r="AV202" i="9"/>
  <c r="AV384" i="9"/>
  <c r="AV352" i="9"/>
  <c r="AV327" i="9"/>
  <c r="AV299" i="9"/>
  <c r="AV249" i="9"/>
  <c r="AV239" i="9"/>
  <c r="AV317" i="9"/>
  <c r="AV287" i="9"/>
  <c r="AV271" i="9"/>
  <c r="AV255" i="9"/>
  <c r="AV175" i="9"/>
  <c r="AV159" i="9"/>
  <c r="AV237" i="9"/>
  <c r="AV223" i="9"/>
  <c r="AV213" i="9"/>
  <c r="AV204" i="9"/>
  <c r="AV193" i="9"/>
  <c r="AV245" i="9"/>
  <c r="AV184" i="9"/>
  <c r="AV173" i="9"/>
  <c r="AV162" i="9"/>
  <c r="AV149" i="9"/>
  <c r="AV227" i="9"/>
  <c r="AV243" i="9"/>
  <c r="AV215" i="9"/>
  <c r="AV203" i="9"/>
  <c r="AV192" i="9"/>
  <c r="AV182" i="9"/>
  <c r="AV172" i="9"/>
  <c r="AV138" i="9"/>
  <c r="AV122" i="9"/>
  <c r="AV106" i="9"/>
  <c r="AV90" i="9"/>
  <c r="AV74" i="9"/>
  <c r="AV139" i="9"/>
  <c r="AV123" i="9"/>
  <c r="AV107" i="9"/>
  <c r="AV91" i="9"/>
  <c r="AV166" i="9"/>
  <c r="AV140" i="9"/>
  <c r="AV124" i="9"/>
  <c r="AV108" i="9"/>
  <c r="AV92" i="9"/>
  <c r="AV76" i="9"/>
  <c r="AV144" i="9"/>
  <c r="AV129" i="9"/>
  <c r="AV113" i="9"/>
  <c r="AV97" i="9"/>
  <c r="AV81" i="9"/>
  <c r="AV65" i="9"/>
  <c r="AV49" i="9"/>
  <c r="AV33" i="9"/>
  <c r="AV17" i="9"/>
  <c r="AV71" i="9"/>
  <c r="AV54" i="9"/>
  <c r="AV38" i="9"/>
  <c r="AV22" i="9"/>
  <c r="AV6" i="9"/>
  <c r="AV55" i="9"/>
  <c r="AV39" i="9"/>
  <c r="AV23" i="9"/>
  <c r="AV7" i="9"/>
  <c r="AV68" i="9"/>
  <c r="AV52" i="9"/>
  <c r="AV36" i="9"/>
  <c r="AV20" i="9"/>
  <c r="AV500" i="9"/>
  <c r="AV488" i="9"/>
  <c r="AV484" i="9"/>
  <c r="AV477" i="9"/>
  <c r="AV499" i="9"/>
  <c r="AV466" i="9"/>
  <c r="AV468" i="9"/>
  <c r="AV480" i="9"/>
  <c r="AV469" i="9"/>
  <c r="AV458" i="9"/>
  <c r="AV446" i="9"/>
  <c r="AV430" i="9"/>
  <c r="AV459" i="9"/>
  <c r="AV452" i="9"/>
  <c r="AV436" i="9"/>
  <c r="AV421" i="9"/>
  <c r="AV423" i="9"/>
  <c r="AV407" i="9"/>
  <c r="AV493" i="9"/>
  <c r="AV427" i="9"/>
  <c r="AV416" i="9"/>
  <c r="AV408" i="9"/>
  <c r="AV437" i="9"/>
  <c r="AV394" i="9"/>
  <c r="AV397" i="9"/>
  <c r="AV387" i="9"/>
  <c r="AV371" i="9"/>
  <c r="AV355" i="9"/>
  <c r="AV339" i="9"/>
  <c r="AV399" i="9"/>
  <c r="AV385" i="9"/>
  <c r="AV369" i="9"/>
  <c r="AV353" i="9"/>
  <c r="AV337" i="9"/>
  <c r="AV439" i="9"/>
  <c r="AV322" i="9"/>
  <c r="AV306" i="9"/>
  <c r="AV386" i="9"/>
  <c r="AV354" i="9"/>
  <c r="AV292" i="9"/>
  <c r="AV276" i="9"/>
  <c r="AV348" i="9"/>
  <c r="AV321" i="9"/>
  <c r="AV311" i="9"/>
  <c r="AV300" i="9"/>
  <c r="AV285" i="9"/>
  <c r="AV269" i="9"/>
  <c r="AV253" i="9"/>
  <c r="AV366" i="9"/>
  <c r="AV334" i="9"/>
  <c r="AV246" i="9"/>
  <c r="AV230" i="9"/>
  <c r="AV214" i="9"/>
  <c r="AV344" i="9"/>
  <c r="AV293" i="9"/>
  <c r="AV236" i="9"/>
  <c r="AV267" i="9"/>
  <c r="AV155" i="9"/>
  <c r="AV212" i="9"/>
  <c r="AV240" i="9"/>
  <c r="AV160" i="9"/>
  <c r="AV225" i="9"/>
  <c r="AV200" i="9"/>
  <c r="AV164" i="9"/>
  <c r="AV102" i="9"/>
  <c r="AV135" i="9"/>
  <c r="AV119" i="9"/>
  <c r="AV156" i="9"/>
  <c r="AV104" i="9"/>
  <c r="AV72" i="9"/>
  <c r="AV109" i="9"/>
  <c r="AV61" i="9"/>
  <c r="AV13" i="9"/>
  <c r="AV34" i="9"/>
  <c r="AV67" i="9"/>
  <c r="AV35" i="9"/>
  <c r="AV64" i="9"/>
  <c r="AV16" i="9"/>
  <c r="O2" i="6"/>
  <c r="N6" i="6"/>
  <c r="N10" i="6"/>
  <c r="N14" i="6"/>
  <c r="N18" i="6"/>
  <c r="N22" i="6"/>
  <c r="N26" i="6"/>
  <c r="N30" i="6"/>
  <c r="N34" i="6"/>
  <c r="N38" i="6"/>
  <c r="N42" i="6"/>
  <c r="N46" i="6"/>
  <c r="N50" i="6"/>
  <c r="N54" i="6"/>
  <c r="N58" i="6"/>
  <c r="N62" i="6"/>
  <c r="N66" i="6"/>
  <c r="N70" i="6"/>
  <c r="N74" i="6"/>
  <c r="N78" i="6"/>
  <c r="N82" i="6"/>
  <c r="N86" i="6"/>
  <c r="N90" i="6"/>
  <c r="N94" i="6"/>
  <c r="N98" i="6"/>
  <c r="N102" i="6"/>
  <c r="N106" i="6"/>
  <c r="N110" i="6"/>
  <c r="N114" i="6"/>
  <c r="N118" i="6"/>
  <c r="N122" i="6"/>
  <c r="N126" i="6"/>
  <c r="N130" i="6"/>
  <c r="N134" i="6"/>
  <c r="N138" i="6"/>
  <c r="N142" i="6"/>
  <c r="N146" i="6"/>
  <c r="N150" i="6"/>
  <c r="N154" i="6"/>
  <c r="N158" i="6"/>
  <c r="N162" i="6"/>
  <c r="N166" i="6"/>
  <c r="N170" i="6"/>
  <c r="N174" i="6"/>
  <c r="N178" i="6"/>
  <c r="N182" i="6"/>
  <c r="N186" i="6"/>
  <c r="N190" i="6"/>
  <c r="N194" i="6"/>
  <c r="N198" i="6"/>
  <c r="N202" i="6"/>
  <c r="N206" i="6"/>
  <c r="N210" i="6"/>
  <c r="N214" i="6"/>
  <c r="N218" i="6"/>
  <c r="N222" i="6"/>
  <c r="N226" i="6"/>
  <c r="N230" i="6"/>
  <c r="N234" i="6"/>
  <c r="N238" i="6"/>
  <c r="N242" i="6"/>
  <c r="N246" i="6"/>
  <c r="N250" i="6"/>
  <c r="N254" i="6"/>
  <c r="N258" i="6"/>
  <c r="N262" i="6"/>
  <c r="N266" i="6"/>
  <c r="N270" i="6"/>
  <c r="N274" i="6"/>
  <c r="N278" i="6"/>
  <c r="N282" i="6"/>
  <c r="N286" i="6"/>
  <c r="N290" i="6"/>
  <c r="N294" i="6"/>
  <c r="N298" i="6"/>
  <c r="N302" i="6"/>
  <c r="N306" i="6"/>
  <c r="N310" i="6"/>
  <c r="N314" i="6"/>
  <c r="N318" i="6"/>
  <c r="N322" i="6"/>
  <c r="N326" i="6"/>
  <c r="N330" i="6"/>
  <c r="N334" i="6"/>
  <c r="N338" i="6"/>
  <c r="N342" i="6"/>
  <c r="N346" i="6"/>
  <c r="N350" i="6"/>
  <c r="N354" i="6"/>
  <c r="N358" i="6"/>
  <c r="N362" i="6"/>
  <c r="N366" i="6"/>
  <c r="N370" i="6"/>
  <c r="N374" i="6"/>
  <c r="N378" i="6"/>
  <c r="N382" i="6"/>
  <c r="N386" i="6"/>
  <c r="N390" i="6"/>
  <c r="N394" i="6"/>
  <c r="N398" i="6"/>
  <c r="N402" i="6"/>
  <c r="N406" i="6"/>
  <c r="N410" i="6"/>
  <c r="N414" i="6"/>
  <c r="N418" i="6"/>
  <c r="N422" i="6"/>
  <c r="N426" i="6"/>
  <c r="N430" i="6"/>
  <c r="N434" i="6"/>
  <c r="N438" i="6"/>
  <c r="N442" i="6"/>
  <c r="N446" i="6"/>
  <c r="N450" i="6"/>
  <c r="N454" i="6"/>
  <c r="N458" i="6"/>
  <c r="N462" i="6"/>
  <c r="N466" i="6"/>
  <c r="N470" i="6"/>
  <c r="N474" i="6"/>
  <c r="N478" i="6"/>
  <c r="N482" i="6"/>
  <c r="N486" i="6"/>
  <c r="N490" i="6"/>
  <c r="N494" i="6"/>
  <c r="N498" i="6"/>
  <c r="N7" i="6"/>
  <c r="N11" i="6"/>
  <c r="N15" i="6"/>
  <c r="N19" i="6"/>
  <c r="N23" i="6"/>
  <c r="N27" i="6"/>
  <c r="N31" i="6"/>
  <c r="N35" i="6"/>
  <c r="N39" i="6"/>
  <c r="N43" i="6"/>
  <c r="N47" i="6"/>
  <c r="N51" i="6"/>
  <c r="N55" i="6"/>
  <c r="N59" i="6"/>
  <c r="N63" i="6"/>
  <c r="N67" i="6"/>
  <c r="N71" i="6"/>
  <c r="N75" i="6"/>
  <c r="N79" i="6"/>
  <c r="N83" i="6"/>
  <c r="N87" i="6"/>
  <c r="N91" i="6"/>
  <c r="N95" i="6"/>
  <c r="N99" i="6"/>
  <c r="N103" i="6"/>
  <c r="N107" i="6"/>
  <c r="N111" i="6"/>
  <c r="N115" i="6"/>
  <c r="N119" i="6"/>
  <c r="N123" i="6"/>
  <c r="N127" i="6"/>
  <c r="N131" i="6"/>
  <c r="N135" i="6"/>
  <c r="N139" i="6"/>
  <c r="N143" i="6"/>
  <c r="N147" i="6"/>
  <c r="N151" i="6"/>
  <c r="N155" i="6"/>
  <c r="N159" i="6"/>
  <c r="N163" i="6"/>
  <c r="N167" i="6"/>
  <c r="N171" i="6"/>
  <c r="N175" i="6"/>
  <c r="N179" i="6"/>
  <c r="N183" i="6"/>
  <c r="N187" i="6"/>
  <c r="N191" i="6"/>
  <c r="N195" i="6"/>
  <c r="N199" i="6"/>
  <c r="N203" i="6"/>
  <c r="N207" i="6"/>
  <c r="N211" i="6"/>
  <c r="N215" i="6"/>
  <c r="N219" i="6"/>
  <c r="N223" i="6"/>
  <c r="N227" i="6"/>
  <c r="N231" i="6"/>
  <c r="N235" i="6"/>
  <c r="N239" i="6"/>
  <c r="N243" i="6"/>
  <c r="N247" i="6"/>
  <c r="N251" i="6"/>
  <c r="N255" i="6"/>
  <c r="N259" i="6"/>
  <c r="N263" i="6"/>
  <c r="N267" i="6"/>
  <c r="N271" i="6"/>
  <c r="N275" i="6"/>
  <c r="N279" i="6"/>
  <c r="N283" i="6"/>
  <c r="N287" i="6"/>
  <c r="N291" i="6"/>
  <c r="N295" i="6"/>
  <c r="N299" i="6"/>
  <c r="N303" i="6"/>
  <c r="N307" i="6"/>
  <c r="N311" i="6"/>
  <c r="N315" i="6"/>
  <c r="N319" i="6"/>
  <c r="N323" i="6"/>
  <c r="N327" i="6"/>
  <c r="N331" i="6"/>
  <c r="N335" i="6"/>
  <c r="N339" i="6"/>
  <c r="N343" i="6"/>
  <c r="N347" i="6"/>
  <c r="N351" i="6"/>
  <c r="N355" i="6"/>
  <c r="N359" i="6"/>
  <c r="N363" i="6"/>
  <c r="N367" i="6"/>
  <c r="N371" i="6"/>
  <c r="N375" i="6"/>
  <c r="N379" i="6"/>
  <c r="N383" i="6"/>
  <c r="N387" i="6"/>
  <c r="N391" i="6"/>
  <c r="N395" i="6"/>
  <c r="N399" i="6"/>
  <c r="N403" i="6"/>
  <c r="N407" i="6"/>
  <c r="N411" i="6"/>
  <c r="N415" i="6"/>
  <c r="N419" i="6"/>
  <c r="N423" i="6"/>
  <c r="N427" i="6"/>
  <c r="N431" i="6"/>
  <c r="N435" i="6"/>
  <c r="N439" i="6"/>
  <c r="N443" i="6"/>
  <c r="N447" i="6"/>
  <c r="N451" i="6"/>
  <c r="N455" i="6"/>
  <c r="N459" i="6"/>
  <c r="N463" i="6"/>
  <c r="N467" i="6"/>
  <c r="N471" i="6"/>
  <c r="N475" i="6"/>
  <c r="N479" i="6"/>
  <c r="N483" i="6"/>
  <c r="N487" i="6"/>
  <c r="N491" i="6"/>
  <c r="N495" i="6"/>
  <c r="N499" i="6"/>
  <c r="N12" i="6"/>
  <c r="N20" i="6"/>
  <c r="N28" i="6"/>
  <c r="N36" i="6"/>
  <c r="N44" i="6"/>
  <c r="N52" i="6"/>
  <c r="N60" i="6"/>
  <c r="N68" i="6"/>
  <c r="N76" i="6"/>
  <c r="N84" i="6"/>
  <c r="N92" i="6"/>
  <c r="N100" i="6"/>
  <c r="N108" i="6"/>
  <c r="N116" i="6"/>
  <c r="N124" i="6"/>
  <c r="N132" i="6"/>
  <c r="N140" i="6"/>
  <c r="N148" i="6"/>
  <c r="N156" i="6"/>
  <c r="N164" i="6"/>
  <c r="N172" i="6"/>
  <c r="N180" i="6"/>
  <c r="N188" i="6"/>
  <c r="N196" i="6"/>
  <c r="N204" i="6"/>
  <c r="N212" i="6"/>
  <c r="N220" i="6"/>
  <c r="N228" i="6"/>
  <c r="N236" i="6"/>
  <c r="N244" i="6"/>
  <c r="N252" i="6"/>
  <c r="N260" i="6"/>
  <c r="N268" i="6"/>
  <c r="N276" i="6"/>
  <c r="N284" i="6"/>
  <c r="N292" i="6"/>
  <c r="N300" i="6"/>
  <c r="N308" i="6"/>
  <c r="N316" i="6"/>
  <c r="N324" i="6"/>
  <c r="N332" i="6"/>
  <c r="N340" i="6"/>
  <c r="N348" i="6"/>
  <c r="N356" i="6"/>
  <c r="N364" i="6"/>
  <c r="N372" i="6"/>
  <c r="N380" i="6"/>
  <c r="N388" i="6"/>
  <c r="N396" i="6"/>
  <c r="N404" i="6"/>
  <c r="N412" i="6"/>
  <c r="N420" i="6"/>
  <c r="N428" i="6"/>
  <c r="N436" i="6"/>
  <c r="N444" i="6"/>
  <c r="N452" i="6"/>
  <c r="N460" i="6"/>
  <c r="N468" i="6"/>
  <c r="N476" i="6"/>
  <c r="N484" i="6"/>
  <c r="N492" i="6"/>
  <c r="N500" i="6"/>
  <c r="N8" i="6"/>
  <c r="N16" i="6"/>
  <c r="N24" i="6"/>
  <c r="N32" i="6"/>
  <c r="N40" i="6"/>
  <c r="N48" i="6"/>
  <c r="N56" i="6"/>
  <c r="N64" i="6"/>
  <c r="N72" i="6"/>
  <c r="N80" i="6"/>
  <c r="N88" i="6"/>
  <c r="N96" i="6"/>
  <c r="N104" i="6"/>
  <c r="N112" i="6"/>
  <c r="N120" i="6"/>
  <c r="N128" i="6"/>
  <c r="N136" i="6"/>
  <c r="N144" i="6"/>
  <c r="N152" i="6"/>
  <c r="N160" i="6"/>
  <c r="N168" i="6"/>
  <c r="N176" i="6"/>
  <c r="N184" i="6"/>
  <c r="N192" i="6"/>
  <c r="N200" i="6"/>
  <c r="N208" i="6"/>
  <c r="N216" i="6"/>
  <c r="N224" i="6"/>
  <c r="N232" i="6"/>
  <c r="N240" i="6"/>
  <c r="N248" i="6"/>
  <c r="N256" i="6"/>
  <c r="N264" i="6"/>
  <c r="N272" i="6"/>
  <c r="N280" i="6"/>
  <c r="N288" i="6"/>
  <c r="N296" i="6"/>
  <c r="N304" i="6"/>
  <c r="N312" i="6"/>
  <c r="N320" i="6"/>
  <c r="N328" i="6"/>
  <c r="N336" i="6"/>
  <c r="N344" i="6"/>
  <c r="N352" i="6"/>
  <c r="N360" i="6"/>
  <c r="N368" i="6"/>
  <c r="N376" i="6"/>
  <c r="N384" i="6"/>
  <c r="N392" i="6"/>
  <c r="N400" i="6"/>
  <c r="N408" i="6"/>
  <c r="N416" i="6"/>
  <c r="N424" i="6"/>
  <c r="N432" i="6"/>
  <c r="N440" i="6"/>
  <c r="N448" i="6"/>
  <c r="N456" i="6"/>
  <c r="N464" i="6"/>
  <c r="N472" i="6"/>
  <c r="N480" i="6"/>
  <c r="N488" i="6"/>
  <c r="N496" i="6"/>
  <c r="N21" i="6"/>
  <c r="N37" i="6"/>
  <c r="N53" i="6"/>
  <c r="N69" i="6"/>
  <c r="N85" i="6"/>
  <c r="N101" i="6"/>
  <c r="N117" i="6"/>
  <c r="N133" i="6"/>
  <c r="N149" i="6"/>
  <c r="N165" i="6"/>
  <c r="N181" i="6"/>
  <c r="N197" i="6"/>
  <c r="N213" i="6"/>
  <c r="N229" i="6"/>
  <c r="N245" i="6"/>
  <c r="N261" i="6"/>
  <c r="N277" i="6"/>
  <c r="N293" i="6"/>
  <c r="N309" i="6"/>
  <c r="N325" i="6"/>
  <c r="N341" i="6"/>
  <c r="N357" i="6"/>
  <c r="N373" i="6"/>
  <c r="N389" i="6"/>
  <c r="N405" i="6"/>
  <c r="N421" i="6"/>
  <c r="N437" i="6"/>
  <c r="N453" i="6"/>
  <c r="N469" i="6"/>
  <c r="N485" i="6"/>
  <c r="N9" i="6"/>
  <c r="N25" i="6"/>
  <c r="N41" i="6"/>
  <c r="N57" i="6"/>
  <c r="N73" i="6"/>
  <c r="N89" i="6"/>
  <c r="N105" i="6"/>
  <c r="N121" i="6"/>
  <c r="N137" i="6"/>
  <c r="N153" i="6"/>
  <c r="N169" i="6"/>
  <c r="N185" i="6"/>
  <c r="N201" i="6"/>
  <c r="N217" i="6"/>
  <c r="N233" i="6"/>
  <c r="N249" i="6"/>
  <c r="N265" i="6"/>
  <c r="N281" i="6"/>
  <c r="N297" i="6"/>
  <c r="N313" i="6"/>
  <c r="N329" i="6"/>
  <c r="N345" i="6"/>
  <c r="N361" i="6"/>
  <c r="N377" i="6"/>
  <c r="N393" i="6"/>
  <c r="N409" i="6"/>
  <c r="N425" i="6"/>
  <c r="N441" i="6"/>
  <c r="N457" i="6"/>
  <c r="N473" i="6"/>
  <c r="N489" i="6"/>
  <c r="N13" i="6"/>
  <c r="N29" i="6"/>
  <c r="N45" i="6"/>
  <c r="N61" i="6"/>
  <c r="N77" i="6"/>
  <c r="N93" i="6"/>
  <c r="N109" i="6"/>
  <c r="N125" i="6"/>
  <c r="N141" i="6"/>
  <c r="N157" i="6"/>
  <c r="N173" i="6"/>
  <c r="N189" i="6"/>
  <c r="N205" i="6"/>
  <c r="N221" i="6"/>
  <c r="N237" i="6"/>
  <c r="N253" i="6"/>
  <c r="N269" i="6"/>
  <c r="N285" i="6"/>
  <c r="N301" i="6"/>
  <c r="N317" i="6"/>
  <c r="N333" i="6"/>
  <c r="N349" i="6"/>
  <c r="N365" i="6"/>
  <c r="N381" i="6"/>
  <c r="N397" i="6"/>
  <c r="N413" i="6"/>
  <c r="N429" i="6"/>
  <c r="N445" i="6"/>
  <c r="N461" i="6"/>
  <c r="N477" i="6"/>
  <c r="N493" i="6"/>
  <c r="N17" i="6"/>
  <c r="N33" i="6"/>
  <c r="N49" i="6"/>
  <c r="N65" i="6"/>
  <c r="N81" i="6"/>
  <c r="N97" i="6"/>
  <c r="N113" i="6"/>
  <c r="N129" i="6"/>
  <c r="N145" i="6"/>
  <c r="N161" i="6"/>
  <c r="N177" i="6"/>
  <c r="N193" i="6"/>
  <c r="N209" i="6"/>
  <c r="N225" i="6"/>
  <c r="N241" i="6"/>
  <c r="N257" i="6"/>
  <c r="N273" i="6"/>
  <c r="N289" i="6"/>
  <c r="N305" i="6"/>
  <c r="N321" i="6"/>
  <c r="N337" i="6"/>
  <c r="N353" i="6"/>
  <c r="N369" i="6"/>
  <c r="N385" i="6"/>
  <c r="N401" i="6"/>
  <c r="N417" i="6"/>
  <c r="N433" i="6"/>
  <c r="N449" i="6"/>
  <c r="N465" i="6"/>
  <c r="N481" i="6"/>
  <c r="N497" i="6"/>
  <c r="N5" i="6"/>
  <c r="AU2" i="6" l="1"/>
  <c r="AT409" i="6"/>
  <c r="AT405" i="6"/>
  <c r="AT401" i="6"/>
  <c r="AT397" i="6"/>
  <c r="AT389" i="6"/>
  <c r="AT381" i="6"/>
  <c r="AT373" i="6"/>
  <c r="AT365" i="6"/>
  <c r="AT357" i="6"/>
  <c r="AT393" i="6"/>
  <c r="AT385" i="6"/>
  <c r="AT377" i="6"/>
  <c r="AT369" i="6"/>
  <c r="AT361" i="6"/>
  <c r="AT353" i="6"/>
  <c r="AT345" i="6"/>
  <c r="AT337" i="6"/>
  <c r="AT329" i="6"/>
  <c r="AT321" i="6"/>
  <c r="AT313" i="6"/>
  <c r="AT349" i="6"/>
  <c r="AT341" i="6"/>
  <c r="AT333" i="6"/>
  <c r="AT325" i="6"/>
  <c r="AT317" i="6"/>
  <c r="AT309" i="6"/>
  <c r="AT301" i="6"/>
  <c r="AT293" i="6"/>
  <c r="AT285" i="6"/>
  <c r="AT277" i="6"/>
  <c r="AT269" i="6"/>
  <c r="AT305" i="6"/>
  <c r="AT297" i="6"/>
  <c r="AT289" i="6"/>
  <c r="AT281" i="6"/>
  <c r="AT273" i="6"/>
  <c r="AT265" i="6"/>
  <c r="AT257" i="6"/>
  <c r="AT249" i="6"/>
  <c r="AT241" i="6"/>
  <c r="AT225" i="6"/>
  <c r="AT261" i="6"/>
  <c r="AT253" i="6"/>
  <c r="AT245" i="6"/>
  <c r="AT237" i="6"/>
  <c r="AT233" i="6"/>
  <c r="AT229" i="6"/>
  <c r="AT221" i="6"/>
  <c r="AT213" i="6"/>
  <c r="AT205" i="6"/>
  <c r="AT197" i="6"/>
  <c r="AT189" i="6"/>
  <c r="AT181" i="6"/>
  <c r="AT173" i="6"/>
  <c r="AT165" i="6"/>
  <c r="AT157" i="6"/>
  <c r="AT149" i="6"/>
  <c r="AT141" i="6"/>
  <c r="AT133" i="6"/>
  <c r="AT217" i="6"/>
  <c r="AT209" i="6"/>
  <c r="AT201" i="6"/>
  <c r="AT193" i="6"/>
  <c r="AT185" i="6"/>
  <c r="AT177" i="6"/>
  <c r="AT169" i="6"/>
  <c r="AT161" i="6"/>
  <c r="AT153" i="6"/>
  <c r="AT145" i="6"/>
  <c r="AT137" i="6"/>
  <c r="AT125" i="6"/>
  <c r="AT117" i="6"/>
  <c r="AT109" i="6"/>
  <c r="AT101" i="6"/>
  <c r="AT93" i="6"/>
  <c r="AT85" i="6"/>
  <c r="AT77" i="6"/>
  <c r="AT69" i="6"/>
  <c r="AT61" i="6"/>
  <c r="AT53" i="6"/>
  <c r="AT45" i="6"/>
  <c r="AT129" i="6"/>
  <c r="AT121" i="6"/>
  <c r="AT113" i="6"/>
  <c r="AT105" i="6"/>
  <c r="AT97" i="6"/>
  <c r="AT89" i="6"/>
  <c r="AT81" i="6"/>
  <c r="AT73" i="6"/>
  <c r="AT65" i="6"/>
  <c r="AT57" i="6"/>
  <c r="AT49" i="6"/>
  <c r="AT41" i="6"/>
  <c r="AT25" i="6"/>
  <c r="AT17" i="6"/>
  <c r="AT9" i="6"/>
  <c r="AT496" i="6"/>
  <c r="AT488" i="6"/>
  <c r="AT480" i="6"/>
  <c r="AT472" i="6"/>
  <c r="AT464" i="6"/>
  <c r="AT456" i="6"/>
  <c r="AT448" i="6"/>
  <c r="AT440" i="6"/>
  <c r="AT432" i="6"/>
  <c r="AT424" i="6"/>
  <c r="AT416" i="6"/>
  <c r="AT33" i="6"/>
  <c r="AT21" i="6"/>
  <c r="AT13" i="6"/>
  <c r="AT500" i="6"/>
  <c r="AT492" i="6"/>
  <c r="AT484" i="6"/>
  <c r="AT476" i="6"/>
  <c r="AT468" i="6"/>
  <c r="AT460" i="6"/>
  <c r="AT452" i="6"/>
  <c r="AT444" i="6"/>
  <c r="AT436" i="6"/>
  <c r="AT428" i="6"/>
  <c r="AT420" i="6"/>
  <c r="AT412" i="6"/>
  <c r="AT37" i="6"/>
  <c r="AT29" i="6"/>
  <c r="AT404" i="6"/>
  <c r="AT396" i="6"/>
  <c r="AT388" i="6"/>
  <c r="AT380" i="6"/>
  <c r="AT372" i="6"/>
  <c r="AT364" i="6"/>
  <c r="AT356" i="6"/>
  <c r="AT348" i="6"/>
  <c r="AT408" i="6"/>
  <c r="AT400" i="6"/>
  <c r="AT392" i="6"/>
  <c r="AT384" i="6"/>
  <c r="AT376" i="6"/>
  <c r="AT368" i="6"/>
  <c r="AT360" i="6"/>
  <c r="AT352" i="6"/>
  <c r="AT340" i="6"/>
  <c r="AT332" i="6"/>
  <c r="AT324" i="6"/>
  <c r="AT316" i="6"/>
  <c r="AT308" i="6"/>
  <c r="AT300" i="6"/>
  <c r="AT292" i="6"/>
  <c r="AT284" i="6"/>
  <c r="AT276" i="6"/>
  <c r="AT268" i="6"/>
  <c r="AT260" i="6"/>
  <c r="AT252" i="6"/>
  <c r="AT244" i="6"/>
  <c r="AT236" i="6"/>
  <c r="AT228" i="6"/>
  <c r="AT220" i="6"/>
  <c r="AT212" i="6"/>
  <c r="AT204" i="6"/>
  <c r="AT196" i="6"/>
  <c r="AT188" i="6"/>
  <c r="AT180" i="6"/>
  <c r="AT172" i="6"/>
  <c r="AT344" i="6"/>
  <c r="AT336" i="6"/>
  <c r="AT328" i="6"/>
  <c r="AT320" i="6"/>
  <c r="AT312" i="6"/>
  <c r="AT304" i="6"/>
  <c r="AT296" i="6"/>
  <c r="AT288" i="6"/>
  <c r="AT280" i="6"/>
  <c r="AT272" i="6"/>
  <c r="AT264" i="6"/>
  <c r="AT256" i="6"/>
  <c r="AT248" i="6"/>
  <c r="AT240" i="6"/>
  <c r="AT232" i="6"/>
  <c r="AT224" i="6"/>
  <c r="AT216" i="6"/>
  <c r="AT208" i="6"/>
  <c r="AT200" i="6"/>
  <c r="AT192" i="6"/>
  <c r="AT184" i="6"/>
  <c r="AT176" i="6"/>
  <c r="AT168" i="6"/>
  <c r="AT160" i="6"/>
  <c r="AT152" i="6"/>
  <c r="AT144" i="6"/>
  <c r="AT136" i="6"/>
  <c r="AT128" i="6"/>
  <c r="AT120" i="6"/>
  <c r="AT112" i="6"/>
  <c r="AT104" i="6"/>
  <c r="AT96" i="6"/>
  <c r="AT88" i="6"/>
  <c r="AT80" i="6"/>
  <c r="AT72" i="6"/>
  <c r="AT64" i="6"/>
  <c r="AT52" i="6"/>
  <c r="AT44" i="6"/>
  <c r="AT36" i="6"/>
  <c r="AT28" i="6"/>
  <c r="AT20" i="6"/>
  <c r="AT12" i="6"/>
  <c r="AT5" i="6"/>
  <c r="AT493" i="6"/>
  <c r="AT485" i="6"/>
  <c r="AT477" i="6"/>
  <c r="AT469" i="6"/>
  <c r="AT461" i="6"/>
  <c r="AT453" i="6"/>
  <c r="AT164" i="6"/>
  <c r="AT156" i="6"/>
  <c r="AT148" i="6"/>
  <c r="AT140" i="6"/>
  <c r="AT132" i="6"/>
  <c r="AT124" i="6"/>
  <c r="AT116" i="6"/>
  <c r="AT108" i="6"/>
  <c r="AT100" i="6"/>
  <c r="AT92" i="6"/>
  <c r="AT84" i="6"/>
  <c r="AT76" i="6"/>
  <c r="AT68" i="6"/>
  <c r="AT60" i="6"/>
  <c r="AT56" i="6"/>
  <c r="AT48" i="6"/>
  <c r="AT40" i="6"/>
  <c r="AT32" i="6"/>
  <c r="AT24" i="6"/>
  <c r="AT16" i="6"/>
  <c r="AT8" i="6"/>
  <c r="AT497" i="6"/>
  <c r="AT489" i="6"/>
  <c r="AT481" i="6"/>
  <c r="AT473" i="6"/>
  <c r="AT465" i="6"/>
  <c r="AT457" i="6"/>
  <c r="AT449" i="6"/>
  <c r="AT441" i="6"/>
  <c r="AT433" i="6"/>
  <c r="AT425" i="6"/>
  <c r="AT417" i="6"/>
  <c r="AT403" i="6"/>
  <c r="AT395" i="6"/>
  <c r="AT387" i="6"/>
  <c r="AT379" i="6"/>
  <c r="AT371" i="6"/>
  <c r="AT363" i="6"/>
  <c r="AT355" i="6"/>
  <c r="AT347" i="6"/>
  <c r="AT339" i="6"/>
  <c r="AT331" i="6"/>
  <c r="AT323" i="6"/>
  <c r="AT315" i="6"/>
  <c r="AT307" i="6"/>
  <c r="AT299" i="6"/>
  <c r="AT445" i="6"/>
  <c r="AT437" i="6"/>
  <c r="AT429" i="6"/>
  <c r="AT421" i="6"/>
  <c r="AT413" i="6"/>
  <c r="AT407" i="6"/>
  <c r="AT399" i="6"/>
  <c r="AT391" i="6"/>
  <c r="AT383" i="6"/>
  <c r="AT375" i="6"/>
  <c r="AT367" i="6"/>
  <c r="AT359" i="6"/>
  <c r="AT351" i="6"/>
  <c r="AT343" i="6"/>
  <c r="AT335" i="6"/>
  <c r="AT327" i="6"/>
  <c r="AT319" i="6"/>
  <c r="AT311" i="6"/>
  <c r="AT303" i="6"/>
  <c r="AT295" i="6"/>
  <c r="AT287" i="6"/>
  <c r="AT279" i="6"/>
  <c r="AT271" i="6"/>
  <c r="AT263" i="6"/>
  <c r="AT255" i="6"/>
  <c r="AT247" i="6"/>
  <c r="AT239" i="6"/>
  <c r="AT231" i="6"/>
  <c r="AT223" i="6"/>
  <c r="AT215" i="6"/>
  <c r="AT207" i="6"/>
  <c r="AT199" i="6"/>
  <c r="AT191" i="6"/>
  <c r="AT183" i="6"/>
  <c r="AT175" i="6"/>
  <c r="AT167" i="6"/>
  <c r="AT159" i="6"/>
  <c r="AT151" i="6"/>
  <c r="AT143" i="6"/>
  <c r="AT135" i="6"/>
  <c r="AT127" i="6"/>
  <c r="AT119" i="6"/>
  <c r="AT111" i="6"/>
  <c r="AT291" i="6"/>
  <c r="AT283" i="6"/>
  <c r="AT275" i="6"/>
  <c r="AT267" i="6"/>
  <c r="AT259" i="6"/>
  <c r="AT251" i="6"/>
  <c r="AT243" i="6"/>
  <c r="AT235" i="6"/>
  <c r="AT227" i="6"/>
  <c r="AT219" i="6"/>
  <c r="AT211" i="6"/>
  <c r="AT203" i="6"/>
  <c r="AT195" i="6"/>
  <c r="AT187" i="6"/>
  <c r="AT179" i="6"/>
  <c r="AT171" i="6"/>
  <c r="AT163" i="6"/>
  <c r="AT155" i="6"/>
  <c r="AT147" i="6"/>
  <c r="AT139" i="6"/>
  <c r="AT131" i="6"/>
  <c r="AT123" i="6"/>
  <c r="AT115" i="6"/>
  <c r="AT107" i="6"/>
  <c r="AT103" i="6"/>
  <c r="AT95" i="6"/>
  <c r="AT87" i="6"/>
  <c r="AT79" i="6"/>
  <c r="AT71" i="6"/>
  <c r="AT63" i="6"/>
  <c r="AT51" i="6"/>
  <c r="AT43" i="6"/>
  <c r="AT35" i="6"/>
  <c r="AT27" i="6"/>
  <c r="AT19" i="6"/>
  <c r="AT11" i="6"/>
  <c r="AT494" i="6"/>
  <c r="AT486" i="6"/>
  <c r="AT478" i="6"/>
  <c r="AT470" i="6"/>
  <c r="AT462" i="6"/>
  <c r="AT454" i="6"/>
  <c r="AT446" i="6"/>
  <c r="AT438" i="6"/>
  <c r="AT430" i="6"/>
  <c r="AT422" i="6"/>
  <c r="AT414" i="6"/>
  <c r="AT402" i="6"/>
  <c r="AT394" i="6"/>
  <c r="AT386" i="6"/>
  <c r="AT378" i="6"/>
  <c r="AT370" i="6"/>
  <c r="AT362" i="6"/>
  <c r="AT354" i="6"/>
  <c r="AT346" i="6"/>
  <c r="AT338" i="6"/>
  <c r="AT330" i="6"/>
  <c r="AT322" i="6"/>
  <c r="AT314" i="6"/>
  <c r="AT306" i="6"/>
  <c r="AT298" i="6"/>
  <c r="AT290" i="6"/>
  <c r="AT282" i="6"/>
  <c r="AT99" i="6"/>
  <c r="AT91" i="6"/>
  <c r="AT83" i="6"/>
  <c r="AT75" i="6"/>
  <c r="AT67" i="6"/>
  <c r="AT59" i="6"/>
  <c r="AT55" i="6"/>
  <c r="AT47" i="6"/>
  <c r="AT39" i="6"/>
  <c r="AT31" i="6"/>
  <c r="AT23" i="6"/>
  <c r="AT15" i="6"/>
  <c r="AT7" i="6"/>
  <c r="AT498" i="6"/>
  <c r="AT490" i="6"/>
  <c r="AT482" i="6"/>
  <c r="AT474" i="6"/>
  <c r="AT466" i="6"/>
  <c r="AT458" i="6"/>
  <c r="AT450" i="6"/>
  <c r="AT442" i="6"/>
  <c r="AT434" i="6"/>
  <c r="AT426" i="6"/>
  <c r="AT418" i="6"/>
  <c r="AT410" i="6"/>
  <c r="AT406" i="6"/>
  <c r="AT398" i="6"/>
  <c r="AT390" i="6"/>
  <c r="AT382" i="6"/>
  <c r="AT374" i="6"/>
  <c r="AT358" i="6"/>
  <c r="AT326" i="6"/>
  <c r="AT294" i="6"/>
  <c r="AT278" i="6"/>
  <c r="AT270" i="6"/>
  <c r="AT262" i="6"/>
  <c r="AT254" i="6"/>
  <c r="AT246" i="6"/>
  <c r="AT238" i="6"/>
  <c r="AT230" i="6"/>
  <c r="AT222" i="6"/>
  <c r="AT214" i="6"/>
  <c r="AT206" i="6"/>
  <c r="AT198" i="6"/>
  <c r="AT190" i="6"/>
  <c r="AT182" i="6"/>
  <c r="AT174" i="6"/>
  <c r="AT166" i="6"/>
  <c r="AT158" i="6"/>
  <c r="AT150" i="6"/>
  <c r="AT142" i="6"/>
  <c r="AT134" i="6"/>
  <c r="AT126" i="6"/>
  <c r="AT118" i="6"/>
  <c r="AT110" i="6"/>
  <c r="AT102" i="6"/>
  <c r="AT94" i="6"/>
  <c r="AT86" i="6"/>
  <c r="AT78" i="6"/>
  <c r="AT70" i="6"/>
  <c r="AT62" i="6"/>
  <c r="AT50" i="6"/>
  <c r="AT42" i="6"/>
  <c r="AT34" i="6"/>
  <c r="AT350" i="6"/>
  <c r="AT318" i="6"/>
  <c r="AT286" i="6"/>
  <c r="AT342" i="6"/>
  <c r="AT366" i="6"/>
  <c r="AT334" i="6"/>
  <c r="AT302" i="6"/>
  <c r="AT258" i="6"/>
  <c r="AT226" i="6"/>
  <c r="AT202" i="6"/>
  <c r="AT186" i="6"/>
  <c r="AT162" i="6"/>
  <c r="AT138" i="6"/>
  <c r="AT74" i="6"/>
  <c r="AT30" i="6"/>
  <c r="AT22" i="6"/>
  <c r="AT14" i="6"/>
  <c r="AT6" i="6"/>
  <c r="AT495" i="6"/>
  <c r="AT479" i="6"/>
  <c r="AT463" i="6"/>
  <c r="AT447" i="6"/>
  <c r="AT431" i="6"/>
  <c r="AT415" i="6"/>
  <c r="AT310" i="6"/>
  <c r="AT266" i="6"/>
  <c r="AT234" i="6"/>
  <c r="AT170" i="6"/>
  <c r="AT146" i="6"/>
  <c r="AT114" i="6"/>
  <c r="AT98" i="6"/>
  <c r="AT82" i="6"/>
  <c r="AT38" i="6"/>
  <c r="AT499" i="6"/>
  <c r="AT483" i="6"/>
  <c r="AT467" i="6"/>
  <c r="AT451" i="6"/>
  <c r="AT435" i="6"/>
  <c r="AT419" i="6"/>
  <c r="AT274" i="6"/>
  <c r="AT242" i="6"/>
  <c r="AT210" i="6"/>
  <c r="AT194" i="6"/>
  <c r="AT178" i="6"/>
  <c r="AT122" i="6"/>
  <c r="AT58" i="6"/>
  <c r="AT46" i="6"/>
  <c r="AT26" i="6"/>
  <c r="AT18" i="6"/>
  <c r="AT10" i="6"/>
  <c r="AT487" i="6"/>
  <c r="AT471" i="6"/>
  <c r="AT455" i="6"/>
  <c r="AT439" i="6"/>
  <c r="AT423" i="6"/>
  <c r="AT250" i="6"/>
  <c r="AT218" i="6"/>
  <c r="AT154" i="6"/>
  <c r="AT130" i="6"/>
  <c r="AT106" i="6"/>
  <c r="AT90" i="6"/>
  <c r="AT66" i="6"/>
  <c r="AT54" i="6"/>
  <c r="AT491" i="6"/>
  <c r="AT475" i="6"/>
  <c r="AT459" i="6"/>
  <c r="AT443" i="6"/>
  <c r="AT427" i="6"/>
  <c r="AT411" i="6"/>
  <c r="S489" i="9"/>
  <c r="S493" i="9"/>
  <c r="S5" i="9"/>
  <c r="S497" i="9"/>
  <c r="S477" i="9"/>
  <c r="S445" i="9"/>
  <c r="S481" i="9"/>
  <c r="S465" i="9"/>
  <c r="S461" i="9"/>
  <c r="S449" i="9"/>
  <c r="S485" i="9"/>
  <c r="S469" i="9"/>
  <c r="S453" i="9"/>
  <c r="S473" i="9"/>
  <c r="S457" i="9"/>
  <c r="S441" i="9"/>
  <c r="S437" i="9"/>
  <c r="S421" i="9"/>
  <c r="S425" i="9"/>
  <c r="S409" i="9"/>
  <c r="S405" i="9"/>
  <c r="S429" i="9"/>
  <c r="S413" i="9"/>
  <c r="S433" i="9"/>
  <c r="S417" i="9"/>
  <c r="S401" i="9"/>
  <c r="S389" i="9"/>
  <c r="S381" i="9"/>
  <c r="S357" i="9"/>
  <c r="S397" i="9"/>
  <c r="S373" i="9"/>
  <c r="S365" i="9"/>
  <c r="S385" i="9"/>
  <c r="S377" i="9"/>
  <c r="S393" i="9"/>
  <c r="S369" i="9"/>
  <c r="S361" i="9"/>
  <c r="S353" i="9"/>
  <c r="S345" i="9"/>
  <c r="S337" i="9"/>
  <c r="S329" i="9"/>
  <c r="S321" i="9"/>
  <c r="S313" i="9"/>
  <c r="S349" i="9"/>
  <c r="S341" i="9"/>
  <c r="S333" i="9"/>
  <c r="S325" i="9"/>
  <c r="S317" i="9"/>
  <c r="S285" i="9"/>
  <c r="S277" i="9"/>
  <c r="S269" i="9"/>
  <c r="S305" i="9"/>
  <c r="S297" i="9"/>
  <c r="S289" i="9"/>
  <c r="S281" i="9"/>
  <c r="S273" i="9"/>
  <c r="S265" i="9"/>
  <c r="S309" i="9"/>
  <c r="S301" i="9"/>
  <c r="S293" i="9"/>
  <c r="S257" i="9"/>
  <c r="S249" i="9"/>
  <c r="S241" i="9"/>
  <c r="S233" i="9"/>
  <c r="S225" i="9"/>
  <c r="S261" i="9"/>
  <c r="S253" i="9"/>
  <c r="S245" i="9"/>
  <c r="S237" i="9"/>
  <c r="S229" i="9"/>
  <c r="S221" i="9"/>
  <c r="S213" i="9"/>
  <c r="S173" i="9"/>
  <c r="S165" i="9"/>
  <c r="S157" i="9"/>
  <c r="S133" i="9"/>
  <c r="S201" i="9"/>
  <c r="S193" i="9"/>
  <c r="S185" i="9"/>
  <c r="S177" i="9"/>
  <c r="S145" i="9"/>
  <c r="S217" i="9"/>
  <c r="S209" i="9"/>
  <c r="S169" i="9"/>
  <c r="S161" i="9"/>
  <c r="S153" i="9"/>
  <c r="S137" i="9"/>
  <c r="S129" i="9"/>
  <c r="S205" i="9"/>
  <c r="S197" i="9"/>
  <c r="S189" i="9"/>
  <c r="S181" i="9"/>
  <c r="S149" i="9"/>
  <c r="S141" i="9"/>
  <c r="S125" i="9"/>
  <c r="S117" i="9"/>
  <c r="S69" i="9"/>
  <c r="S61" i="9"/>
  <c r="S105" i="9"/>
  <c r="S97" i="9"/>
  <c r="S89" i="9"/>
  <c r="S81" i="9"/>
  <c r="S49" i="9"/>
  <c r="S41" i="9"/>
  <c r="S121" i="9"/>
  <c r="S113" i="9"/>
  <c r="S73" i="9"/>
  <c r="S65" i="9"/>
  <c r="S57" i="9"/>
  <c r="S109" i="9"/>
  <c r="S101" i="9"/>
  <c r="S93" i="9"/>
  <c r="S85" i="9"/>
  <c r="S77" i="9"/>
  <c r="S53" i="9"/>
  <c r="S45" i="9"/>
  <c r="S33" i="9"/>
  <c r="S492" i="9"/>
  <c r="S476" i="9"/>
  <c r="S21" i="9"/>
  <c r="S13" i="9"/>
  <c r="S496" i="9"/>
  <c r="S480" i="9"/>
  <c r="S37" i="9"/>
  <c r="S29" i="9"/>
  <c r="S500" i="9"/>
  <c r="S484" i="9"/>
  <c r="S25" i="9"/>
  <c r="S17" i="9"/>
  <c r="S9" i="9"/>
  <c r="S488" i="9"/>
  <c r="S472" i="9"/>
  <c r="S460" i="9"/>
  <c r="S444" i="9"/>
  <c r="S428" i="9"/>
  <c r="S412" i="9"/>
  <c r="S372" i="9"/>
  <c r="S364" i="9"/>
  <c r="S464" i="9"/>
  <c r="S448" i="9"/>
  <c r="S432" i="9"/>
  <c r="S416" i="9"/>
  <c r="S404" i="9"/>
  <c r="S396" i="9"/>
  <c r="S388" i="9"/>
  <c r="S380" i="9"/>
  <c r="S356" i="9"/>
  <c r="S348" i="9"/>
  <c r="S468" i="9"/>
  <c r="S452" i="9"/>
  <c r="S436" i="9"/>
  <c r="S420" i="9"/>
  <c r="S376" i="9"/>
  <c r="S368" i="9"/>
  <c r="S360" i="9"/>
  <c r="S456" i="9"/>
  <c r="S440" i="9"/>
  <c r="S424" i="9"/>
  <c r="S408" i="9"/>
  <c r="S400" i="9"/>
  <c r="S392" i="9"/>
  <c r="S384" i="9"/>
  <c r="S352" i="9"/>
  <c r="S340" i="9"/>
  <c r="S332" i="9"/>
  <c r="S324" i="9"/>
  <c r="S316" i="9"/>
  <c r="S308" i="9"/>
  <c r="S300" i="9"/>
  <c r="S284" i="9"/>
  <c r="S276" i="9"/>
  <c r="S268" i="9"/>
  <c r="S260" i="9"/>
  <c r="S252" i="9"/>
  <c r="S244" i="9"/>
  <c r="S236" i="9"/>
  <c r="S228" i="9"/>
  <c r="S220" i="9"/>
  <c r="S212" i="9"/>
  <c r="S204" i="9"/>
  <c r="S196" i="9"/>
  <c r="S188" i="9"/>
  <c r="S180" i="9"/>
  <c r="S172" i="9"/>
  <c r="S292" i="9"/>
  <c r="S168" i="9"/>
  <c r="S344" i="9"/>
  <c r="S336" i="9"/>
  <c r="S328" i="9"/>
  <c r="S320" i="9"/>
  <c r="S312" i="9"/>
  <c r="S304" i="9"/>
  <c r="S296" i="9"/>
  <c r="S288" i="9"/>
  <c r="S280" i="9"/>
  <c r="S272" i="9"/>
  <c r="S264" i="9"/>
  <c r="S256" i="9"/>
  <c r="S248" i="9"/>
  <c r="S240" i="9"/>
  <c r="S232" i="9"/>
  <c r="S224" i="9"/>
  <c r="S216" i="9"/>
  <c r="S208" i="9"/>
  <c r="S200" i="9"/>
  <c r="S192" i="9"/>
  <c r="S184" i="9"/>
  <c r="S176" i="9"/>
  <c r="S164" i="9"/>
  <c r="S144" i="9"/>
  <c r="S136" i="9"/>
  <c r="S128" i="9"/>
  <c r="S112" i="9"/>
  <c r="S104" i="9"/>
  <c r="S96" i="9"/>
  <c r="S88" i="9"/>
  <c r="S80" i="9"/>
  <c r="S72" i="9"/>
  <c r="S64" i="9"/>
  <c r="S52" i="9"/>
  <c r="S44" i="9"/>
  <c r="S36" i="9"/>
  <c r="S28" i="9"/>
  <c r="S24" i="9"/>
  <c r="S16" i="9"/>
  <c r="S8" i="9"/>
  <c r="S156" i="9"/>
  <c r="S124" i="9"/>
  <c r="S116" i="9"/>
  <c r="S60" i="9"/>
  <c r="S56" i="9"/>
  <c r="S148" i="9"/>
  <c r="S140" i="9"/>
  <c r="S132" i="9"/>
  <c r="S108" i="9"/>
  <c r="S100" i="9"/>
  <c r="S92" i="9"/>
  <c r="S84" i="9"/>
  <c r="S76" i="9"/>
  <c r="S68" i="9"/>
  <c r="S48" i="9"/>
  <c r="S40" i="9"/>
  <c r="S32" i="9"/>
  <c r="S20" i="9"/>
  <c r="S12" i="9"/>
  <c r="S160" i="9"/>
  <c r="S152" i="9"/>
  <c r="S120" i="9"/>
  <c r="S491" i="9"/>
  <c r="S475" i="9"/>
  <c r="S459" i="9"/>
  <c r="S443" i="9"/>
  <c r="S431" i="9"/>
  <c r="S403" i="9"/>
  <c r="S395" i="9"/>
  <c r="S495" i="9"/>
  <c r="S479" i="9"/>
  <c r="S463" i="9"/>
  <c r="S447" i="9"/>
  <c r="S435" i="9"/>
  <c r="S419" i="9"/>
  <c r="S415" i="9"/>
  <c r="S387" i="9"/>
  <c r="S379" i="9"/>
  <c r="S371" i="9"/>
  <c r="S363" i="9"/>
  <c r="S355" i="9"/>
  <c r="S347" i="9"/>
  <c r="S339" i="9"/>
  <c r="S331" i="9"/>
  <c r="S323" i="9"/>
  <c r="S315" i="9"/>
  <c r="S307" i="9"/>
  <c r="S299" i="9"/>
  <c r="S291" i="9"/>
  <c r="S499" i="9"/>
  <c r="S483" i="9"/>
  <c r="S467" i="9"/>
  <c r="S451" i="9"/>
  <c r="S439" i="9"/>
  <c r="S423" i="9"/>
  <c r="S407" i="9"/>
  <c r="S399" i="9"/>
  <c r="S391" i="9"/>
  <c r="S487" i="9"/>
  <c r="S471" i="9"/>
  <c r="S455" i="9"/>
  <c r="S427" i="9"/>
  <c r="S411" i="9"/>
  <c r="S383" i="9"/>
  <c r="S375" i="9"/>
  <c r="S367" i="9"/>
  <c r="S359" i="9"/>
  <c r="S351" i="9"/>
  <c r="S343" i="9"/>
  <c r="S335" i="9"/>
  <c r="S327" i="9"/>
  <c r="S319" i="9"/>
  <c r="S311" i="9"/>
  <c r="S303" i="9"/>
  <c r="S295" i="9"/>
  <c r="S231" i="9"/>
  <c r="S223" i="9"/>
  <c r="S215" i="9"/>
  <c r="S287" i="9"/>
  <c r="S279" i="9"/>
  <c r="S271" i="9"/>
  <c r="S263" i="9"/>
  <c r="S255" i="9"/>
  <c r="S247" i="9"/>
  <c r="S239" i="9"/>
  <c r="S207" i="9"/>
  <c r="S199" i="9"/>
  <c r="S191" i="9"/>
  <c r="S183" i="9"/>
  <c r="S175" i="9"/>
  <c r="S167" i="9"/>
  <c r="S159" i="9"/>
  <c r="S151" i="9"/>
  <c r="S143" i="9"/>
  <c r="S135" i="9"/>
  <c r="S127" i="9"/>
  <c r="S119" i="9"/>
  <c r="S111" i="9"/>
  <c r="S103" i="9"/>
  <c r="S235" i="9"/>
  <c r="S227" i="9"/>
  <c r="S219" i="9"/>
  <c r="S211" i="9"/>
  <c r="S259" i="9"/>
  <c r="S203" i="9"/>
  <c r="S195" i="9"/>
  <c r="S187" i="9"/>
  <c r="S179" i="9"/>
  <c r="S139" i="9"/>
  <c r="S99" i="9"/>
  <c r="S91" i="9"/>
  <c r="S83" i="9"/>
  <c r="S75" i="9"/>
  <c r="S59" i="9"/>
  <c r="S51" i="9"/>
  <c r="S43" i="9"/>
  <c r="S35" i="9"/>
  <c r="S27" i="9"/>
  <c r="S19" i="9"/>
  <c r="S11" i="9"/>
  <c r="S490" i="9"/>
  <c r="S474" i="9"/>
  <c r="S458" i="9"/>
  <c r="S442" i="9"/>
  <c r="S438" i="9"/>
  <c r="S422" i="9"/>
  <c r="S406" i="9"/>
  <c r="S398" i="9"/>
  <c r="S390" i="9"/>
  <c r="S382" i="9"/>
  <c r="S374" i="9"/>
  <c r="S366" i="9"/>
  <c r="S358" i="9"/>
  <c r="S350" i="9"/>
  <c r="S342" i="9"/>
  <c r="S334" i="9"/>
  <c r="S326" i="9"/>
  <c r="S318" i="9"/>
  <c r="S310" i="9"/>
  <c r="S302" i="9"/>
  <c r="S294" i="9"/>
  <c r="S283" i="9"/>
  <c r="S251" i="9"/>
  <c r="S147" i="9"/>
  <c r="S131" i="9"/>
  <c r="S123" i="9"/>
  <c r="S115" i="9"/>
  <c r="S71" i="9"/>
  <c r="S63" i="9"/>
  <c r="S494" i="9"/>
  <c r="S478" i="9"/>
  <c r="S462" i="9"/>
  <c r="S446" i="9"/>
  <c r="S426" i="9"/>
  <c r="S414" i="9"/>
  <c r="S410" i="9"/>
  <c r="S290" i="9"/>
  <c r="S282" i="9"/>
  <c r="S267" i="9"/>
  <c r="S171" i="9"/>
  <c r="S163" i="9"/>
  <c r="S155" i="9"/>
  <c r="S107" i="9"/>
  <c r="S67" i="9"/>
  <c r="S486" i="9"/>
  <c r="S470" i="9"/>
  <c r="S454" i="9"/>
  <c r="S434" i="9"/>
  <c r="S243" i="9"/>
  <c r="S95" i="9"/>
  <c r="S87" i="9"/>
  <c r="S79" i="9"/>
  <c r="S15" i="9"/>
  <c r="S498" i="9"/>
  <c r="S386" i="9"/>
  <c r="S362" i="9"/>
  <c r="S338" i="9"/>
  <c r="S306" i="9"/>
  <c r="S278" i="9"/>
  <c r="S270" i="9"/>
  <c r="S262" i="9"/>
  <c r="S254" i="9"/>
  <c r="S246" i="9"/>
  <c r="S134" i="9"/>
  <c r="S126" i="9"/>
  <c r="S275" i="9"/>
  <c r="S7" i="9"/>
  <c r="S482" i="9"/>
  <c r="S418" i="9"/>
  <c r="S378" i="9"/>
  <c r="S330" i="9"/>
  <c r="S298" i="9"/>
  <c r="S238" i="9"/>
  <c r="S230" i="9"/>
  <c r="S222" i="9"/>
  <c r="S214" i="9"/>
  <c r="S206" i="9"/>
  <c r="S198" i="9"/>
  <c r="S190" i="9"/>
  <c r="S182" i="9"/>
  <c r="S174" i="9"/>
  <c r="S166" i="9"/>
  <c r="S158" i="9"/>
  <c r="S150" i="9"/>
  <c r="S142" i="9"/>
  <c r="S118" i="9"/>
  <c r="S110" i="9"/>
  <c r="S102" i="9"/>
  <c r="S94" i="9"/>
  <c r="S86" i="9"/>
  <c r="S78" i="9"/>
  <c r="S70" i="9"/>
  <c r="S62" i="9"/>
  <c r="S54" i="9"/>
  <c r="S46" i="9"/>
  <c r="S38" i="9"/>
  <c r="S466" i="9"/>
  <c r="S430" i="9"/>
  <c r="S370" i="9"/>
  <c r="S354" i="9"/>
  <c r="S322" i="9"/>
  <c r="S55" i="9"/>
  <c r="S47" i="9"/>
  <c r="S39" i="9"/>
  <c r="S31" i="9"/>
  <c r="S23" i="9"/>
  <c r="S450" i="9"/>
  <c r="S402" i="9"/>
  <c r="S394" i="9"/>
  <c r="S346" i="9"/>
  <c r="S314" i="9"/>
  <c r="S234" i="9"/>
  <c r="S226" i="9"/>
  <c r="S218" i="9"/>
  <c r="S210" i="9"/>
  <c r="S202" i="9"/>
  <c r="S194" i="9"/>
  <c r="S186" i="9"/>
  <c r="S178" i="9"/>
  <c r="S170" i="9"/>
  <c r="S162" i="9"/>
  <c r="S154" i="9"/>
  <c r="S146" i="9"/>
  <c r="S122" i="9"/>
  <c r="S114" i="9"/>
  <c r="S106" i="9"/>
  <c r="S98" i="9"/>
  <c r="S90" i="9"/>
  <c r="S82" i="9"/>
  <c r="S66" i="9"/>
  <c r="S58" i="9"/>
  <c r="S50" i="9"/>
  <c r="S42" i="9"/>
  <c r="S34" i="9"/>
  <c r="S286" i="9"/>
  <c r="S258" i="9"/>
  <c r="S138" i="9"/>
  <c r="S74" i="9"/>
  <c r="S266" i="9"/>
  <c r="S26" i="9"/>
  <c r="S18" i="9"/>
  <c r="S10" i="9"/>
  <c r="S274" i="9"/>
  <c r="S242" i="9"/>
  <c r="S250" i="9"/>
  <c r="S130" i="9"/>
  <c r="S30" i="9"/>
  <c r="S22" i="9"/>
  <c r="S14" i="9"/>
  <c r="S6" i="9"/>
  <c r="AW497" i="9"/>
  <c r="AW498" i="9"/>
  <c r="AW486" i="9"/>
  <c r="AW484" i="9"/>
  <c r="AW475" i="9"/>
  <c r="AW494" i="9"/>
  <c r="AW479" i="9"/>
  <c r="AW470" i="9"/>
  <c r="AW461" i="9"/>
  <c r="AW459" i="9"/>
  <c r="AW458" i="9"/>
  <c r="AW447" i="9"/>
  <c r="AW431" i="9"/>
  <c r="AW449" i="9"/>
  <c r="AW433" i="9"/>
  <c r="AW418" i="9"/>
  <c r="AW462" i="9"/>
  <c r="AW408" i="9"/>
  <c r="AW428" i="9"/>
  <c r="AW448" i="9"/>
  <c r="AW403" i="9"/>
  <c r="AW388" i="9"/>
  <c r="AW372" i="9"/>
  <c r="AW356" i="9"/>
  <c r="AW340" i="9"/>
  <c r="AW386" i="9"/>
  <c r="AW370" i="9"/>
  <c r="AW354" i="9"/>
  <c r="AW338" i="9"/>
  <c r="AW411" i="9"/>
  <c r="AW421" i="9"/>
  <c r="AW393" i="9"/>
  <c r="AW381" i="9"/>
  <c r="AW373" i="9"/>
  <c r="AW365" i="9"/>
  <c r="AW357" i="9"/>
  <c r="AW349" i="9"/>
  <c r="AW341" i="9"/>
  <c r="AW333" i="9"/>
  <c r="AW398" i="9"/>
  <c r="AW327" i="9"/>
  <c r="AW311" i="9"/>
  <c r="AW295" i="9"/>
  <c r="AW321" i="9"/>
  <c r="AW310" i="9"/>
  <c r="AW300" i="9"/>
  <c r="AW285" i="9"/>
  <c r="AW269" i="9"/>
  <c r="AW253" i="9"/>
  <c r="AW409" i="9"/>
  <c r="AW282" i="9"/>
  <c r="AW266" i="9"/>
  <c r="AW250" i="9"/>
  <c r="AW317" i="9"/>
  <c r="AW306" i="9"/>
  <c r="AW296" i="9"/>
  <c r="AW283" i="9"/>
  <c r="AW267" i="9"/>
  <c r="AW251" i="9"/>
  <c r="AW235" i="9"/>
  <c r="AW219" i="9"/>
  <c r="AW203" i="9"/>
  <c r="AW187" i="9"/>
  <c r="AW241" i="9"/>
  <c r="AW230" i="9"/>
  <c r="AW394" i="9"/>
  <c r="AW280" i="9"/>
  <c r="AW264" i="9"/>
  <c r="AW248" i="9"/>
  <c r="AW237" i="9"/>
  <c r="AW226" i="9"/>
  <c r="AW216" i="9"/>
  <c r="AW205" i="9"/>
  <c r="AW194" i="9"/>
  <c r="AW180" i="9"/>
  <c r="AW164" i="9"/>
  <c r="AW331" i="9"/>
  <c r="AW198" i="9"/>
  <c r="AW181" i="9"/>
  <c r="AW170" i="9"/>
  <c r="AW159" i="9"/>
  <c r="AW146" i="9"/>
  <c r="AW179" i="9"/>
  <c r="AW169" i="9"/>
  <c r="AW158" i="9"/>
  <c r="AW147" i="9"/>
  <c r="AW212" i="9"/>
  <c r="AW196" i="9"/>
  <c r="AW139" i="9"/>
  <c r="AW123" i="9"/>
  <c r="AW107" i="9"/>
  <c r="AW91" i="9"/>
  <c r="AW75" i="9"/>
  <c r="AW136" i="9"/>
  <c r="AW120" i="9"/>
  <c r="AW104" i="9"/>
  <c r="AW88" i="9"/>
  <c r="AW152" i="9"/>
  <c r="AW133" i="9"/>
  <c r="AW117" i="9"/>
  <c r="AW101" i="9"/>
  <c r="AW85" i="9"/>
  <c r="AW138" i="9"/>
  <c r="AW122" i="9"/>
  <c r="AW106" i="9"/>
  <c r="AW90" i="9"/>
  <c r="AW74" i="9"/>
  <c r="AW58" i="9"/>
  <c r="AW42" i="9"/>
  <c r="AW26" i="9"/>
  <c r="AW10" i="9"/>
  <c r="AW59" i="9"/>
  <c r="AW43" i="9"/>
  <c r="AW27" i="9"/>
  <c r="AW11" i="9"/>
  <c r="AW68" i="9"/>
  <c r="AW52" i="9"/>
  <c r="AW36" i="9"/>
  <c r="AW20" i="9"/>
  <c r="AW72" i="9"/>
  <c r="AW57" i="9"/>
  <c r="AW41" i="9"/>
  <c r="AW25" i="9"/>
  <c r="AW9" i="9"/>
  <c r="AW499" i="9"/>
  <c r="AW493" i="9"/>
  <c r="AW485" i="9"/>
  <c r="AW482" i="9"/>
  <c r="AW478" i="9"/>
  <c r="AW471" i="9"/>
  <c r="AW473" i="9"/>
  <c r="AW476" i="9"/>
  <c r="AW468" i="9"/>
  <c r="AW457" i="9"/>
  <c r="AW455" i="9"/>
  <c r="AW456" i="9"/>
  <c r="AW443" i="9"/>
  <c r="AW427" i="9"/>
  <c r="AW445" i="9"/>
  <c r="AW429" i="9"/>
  <c r="AW414" i="9"/>
  <c r="AW420" i="9"/>
  <c r="AW452" i="9"/>
  <c r="AW446" i="9"/>
  <c r="AW440" i="9"/>
  <c r="AW399" i="9"/>
  <c r="AW384" i="9"/>
  <c r="AW368" i="9"/>
  <c r="AW352" i="9"/>
  <c r="AW336" i="9"/>
  <c r="AW382" i="9"/>
  <c r="AW366" i="9"/>
  <c r="AW350" i="9"/>
  <c r="AW334" i="9"/>
  <c r="AW397" i="9"/>
  <c r="AW413" i="9"/>
  <c r="AW387" i="9"/>
  <c r="AW379" i="9"/>
  <c r="AW371" i="9"/>
  <c r="AW363" i="9"/>
  <c r="AW355" i="9"/>
  <c r="AW347" i="9"/>
  <c r="AW339" i="9"/>
  <c r="AW415" i="9"/>
  <c r="AW396" i="9"/>
  <c r="AW323" i="9"/>
  <c r="AW307" i="9"/>
  <c r="AW401" i="9"/>
  <c r="AW318" i="9"/>
  <c r="AW308" i="9"/>
  <c r="AW297" i="9"/>
  <c r="AW281" i="9"/>
  <c r="AW265" i="9"/>
  <c r="AW442" i="9"/>
  <c r="AW392" i="9"/>
  <c r="AW278" i="9"/>
  <c r="AW262" i="9"/>
  <c r="AW325" i="9"/>
  <c r="AW314" i="9"/>
  <c r="AW304" i="9"/>
  <c r="AW293" i="9"/>
  <c r="AW279" i="9"/>
  <c r="AW263" i="9"/>
  <c r="AW247" i="9"/>
  <c r="AW231" i="9"/>
  <c r="AW215" i="9"/>
  <c r="AW199" i="9"/>
  <c r="AW249" i="9"/>
  <c r="AW238" i="9"/>
  <c r="AW228" i="9"/>
  <c r="AW292" i="9"/>
  <c r="AW276" i="9"/>
  <c r="AW260" i="9"/>
  <c r="AW245" i="9"/>
  <c r="AW234" i="9"/>
  <c r="AW224" i="9"/>
  <c r="AW213" i="9"/>
  <c r="AW202" i="9"/>
  <c r="AW192" i="9"/>
  <c r="AW176" i="9"/>
  <c r="AW160" i="9"/>
  <c r="AW222" i="9"/>
  <c r="AW190" i="9"/>
  <c r="AW178" i="9"/>
  <c r="AW167" i="9"/>
  <c r="AW157" i="9"/>
  <c r="AW142" i="9"/>
  <c r="AW177" i="9"/>
  <c r="AW166" i="9"/>
  <c r="AW155" i="9"/>
  <c r="AW143" i="9"/>
  <c r="AW209" i="9"/>
  <c r="AW193" i="9"/>
  <c r="AW135" i="9"/>
  <c r="AW103" i="9"/>
  <c r="AW87" i="9"/>
  <c r="AW148" i="9"/>
  <c r="AW132" i="9"/>
  <c r="AW116" i="9"/>
  <c r="AW100" i="9"/>
  <c r="AW84" i="9"/>
  <c r="AW144" i="9"/>
  <c r="AW129" i="9"/>
  <c r="AW113" i="9"/>
  <c r="AW97" i="9"/>
  <c r="AW81" i="9"/>
  <c r="AW134" i="9"/>
  <c r="AW118" i="9"/>
  <c r="AW102" i="9"/>
  <c r="AW86" i="9"/>
  <c r="AW71" i="9"/>
  <c r="AW54" i="9"/>
  <c r="AW38" i="9"/>
  <c r="AW22" i="9"/>
  <c r="AW6" i="9"/>
  <c r="AW55" i="9"/>
  <c r="AW39" i="9"/>
  <c r="AW23" i="9"/>
  <c r="AW64" i="9"/>
  <c r="AW48" i="9"/>
  <c r="AW32" i="9"/>
  <c r="AW16" i="9"/>
  <c r="AW69" i="9"/>
  <c r="AW53" i="9"/>
  <c r="AW37" i="9"/>
  <c r="AW5" i="9"/>
  <c r="AW453" i="9"/>
  <c r="AW439" i="9"/>
  <c r="AW423" i="9"/>
  <c r="AW425" i="9"/>
  <c r="AW416" i="9"/>
  <c r="AW444" i="9"/>
  <c r="AW432" i="9"/>
  <c r="AW395" i="9"/>
  <c r="AW364" i="9"/>
  <c r="AW348" i="9"/>
  <c r="AW378" i="9"/>
  <c r="AW362" i="9"/>
  <c r="AW330" i="9"/>
  <c r="AW390" i="9"/>
  <c r="AW402" i="9"/>
  <c r="AW377" i="9"/>
  <c r="AW369" i="9"/>
  <c r="AW353" i="9"/>
  <c r="AW345" i="9"/>
  <c r="AW407" i="9"/>
  <c r="AW389" i="9"/>
  <c r="AW303" i="9"/>
  <c r="AW326" i="9"/>
  <c r="AW305" i="9"/>
  <c r="AW294" i="9"/>
  <c r="AW261" i="9"/>
  <c r="AW426" i="9"/>
  <c r="AW274" i="9"/>
  <c r="AW258" i="9"/>
  <c r="AW312" i="9"/>
  <c r="AW301" i="9"/>
  <c r="AW275" i="9"/>
  <c r="AW243" i="9"/>
  <c r="AW227" i="9"/>
  <c r="AW195" i="9"/>
  <c r="AW246" i="9"/>
  <c r="AW225" i="9"/>
  <c r="AW288" i="9"/>
  <c r="AW256" i="9"/>
  <c r="AW242" i="9"/>
  <c r="AW221" i="9"/>
  <c r="AW210" i="9"/>
  <c r="AW189" i="9"/>
  <c r="AW172" i="9"/>
  <c r="AW214" i="9"/>
  <c r="AW186" i="9"/>
  <c r="AW165" i="9"/>
  <c r="AW154" i="9"/>
  <c r="AW174" i="9"/>
  <c r="AW163" i="9"/>
  <c r="AW153" i="9"/>
  <c r="AW204" i="9"/>
  <c r="AW131" i="9"/>
  <c r="AW115" i="9"/>
  <c r="AW83" i="9"/>
  <c r="AW145" i="9"/>
  <c r="AW112" i="9"/>
  <c r="AW96" i="9"/>
  <c r="AW141" i="9"/>
  <c r="AW125" i="9"/>
  <c r="AW93" i="9"/>
  <c r="AW77" i="9"/>
  <c r="AW114" i="9"/>
  <c r="AW98" i="9"/>
  <c r="AW66" i="9"/>
  <c r="AW50" i="9"/>
  <c r="AW34" i="9"/>
  <c r="AW67" i="9"/>
  <c r="AW51" i="9"/>
  <c r="AW19" i="9"/>
  <c r="AW60" i="9"/>
  <c r="AW28" i="9"/>
  <c r="AW65" i="9"/>
  <c r="AW49" i="9"/>
  <c r="AW17" i="9"/>
  <c r="AW491" i="9"/>
  <c r="AW489" i="9"/>
  <c r="AW492" i="9"/>
  <c r="AW488" i="9"/>
  <c r="AW483" i="9"/>
  <c r="AW463" i="9"/>
  <c r="AW465" i="9"/>
  <c r="AW472" i="9"/>
  <c r="AW464" i="9"/>
  <c r="AW496" i="9"/>
  <c r="AW460" i="9"/>
  <c r="AW451" i="9"/>
  <c r="AW435" i="9"/>
  <c r="AW481" i="9"/>
  <c r="AW437" i="9"/>
  <c r="AW422" i="9"/>
  <c r="AW406" i="9"/>
  <c r="AW412" i="9"/>
  <c r="AW436" i="9"/>
  <c r="AW430" i="9"/>
  <c r="AW119" i="9"/>
  <c r="AW7" i="9"/>
  <c r="AW21" i="9"/>
  <c r="AW495" i="9"/>
  <c r="AW487" i="9"/>
  <c r="AW500" i="9"/>
  <c r="AW490" i="9"/>
  <c r="AW480" i="9"/>
  <c r="AW467" i="9"/>
  <c r="AW469" i="9"/>
  <c r="AW474" i="9"/>
  <c r="AW466" i="9"/>
  <c r="AW477" i="9"/>
  <c r="AW454" i="9"/>
  <c r="AW441" i="9"/>
  <c r="AW410" i="9"/>
  <c r="AW438" i="9"/>
  <c r="AW380" i="9"/>
  <c r="AW332" i="9"/>
  <c r="AW346" i="9"/>
  <c r="AW385" i="9"/>
  <c r="AW361" i="9"/>
  <c r="AW337" i="9"/>
  <c r="AW319" i="9"/>
  <c r="AW316" i="9"/>
  <c r="AW277" i="9"/>
  <c r="AW290" i="9"/>
  <c r="AW322" i="9"/>
  <c r="AW291" i="9"/>
  <c r="AW259" i="9"/>
  <c r="AW211" i="9"/>
  <c r="AW236" i="9"/>
  <c r="AW272" i="9"/>
  <c r="AW232" i="9"/>
  <c r="AW200" i="9"/>
  <c r="AW156" i="9"/>
  <c r="AW175" i="9"/>
  <c r="AW185" i="9"/>
  <c r="AW220" i="9"/>
  <c r="AW188" i="9"/>
  <c r="AW99" i="9"/>
  <c r="AW128" i="9"/>
  <c r="AW80" i="9"/>
  <c r="AW109" i="9"/>
  <c r="AW130" i="9"/>
  <c r="AW82" i="9"/>
  <c r="AW18" i="9"/>
  <c r="AW35" i="9"/>
  <c r="AX2" i="9"/>
  <c r="AW44" i="9"/>
  <c r="AW12" i="9"/>
  <c r="AW33" i="9"/>
  <c r="AW360" i="9"/>
  <c r="AW358" i="9"/>
  <c r="AW400" i="9"/>
  <c r="AW359" i="9"/>
  <c r="AW405" i="9"/>
  <c r="AW324" i="9"/>
  <c r="AW273" i="9"/>
  <c r="AW270" i="9"/>
  <c r="AW298" i="9"/>
  <c r="AW239" i="9"/>
  <c r="AW244" i="9"/>
  <c r="AW268" i="9"/>
  <c r="AW218" i="9"/>
  <c r="AW168" i="9"/>
  <c r="AW173" i="9"/>
  <c r="AW171" i="9"/>
  <c r="AW201" i="9"/>
  <c r="AW95" i="9"/>
  <c r="AW108" i="9"/>
  <c r="AW121" i="9"/>
  <c r="AW126" i="9"/>
  <c r="AW62" i="9"/>
  <c r="AW63" i="9"/>
  <c r="AW70" i="9"/>
  <c r="AW8" i="9"/>
  <c r="AW13" i="9"/>
  <c r="AW29" i="9"/>
  <c r="AW424" i="9"/>
  <c r="AW344" i="9"/>
  <c r="AW342" i="9"/>
  <c r="AW383" i="9"/>
  <c r="AW351" i="9"/>
  <c r="AW328" i="9"/>
  <c r="AW313" i="9"/>
  <c r="AW257" i="9"/>
  <c r="AW254" i="9"/>
  <c r="AW287" i="9"/>
  <c r="AW223" i="9"/>
  <c r="AW233" i="9"/>
  <c r="AW252" i="9"/>
  <c r="AW208" i="9"/>
  <c r="AW434" i="9"/>
  <c r="AW162" i="9"/>
  <c r="AW161" i="9"/>
  <c r="AW149" i="9"/>
  <c r="AW79" i="9"/>
  <c r="AW92" i="9"/>
  <c r="AW105" i="9"/>
  <c r="AW110" i="9"/>
  <c r="AW46" i="9"/>
  <c r="AW47" i="9"/>
  <c r="AW56" i="9"/>
  <c r="AW61" i="9"/>
  <c r="AW24" i="9"/>
  <c r="AW391" i="9"/>
  <c r="AW404" i="9"/>
  <c r="AW419" i="9"/>
  <c r="AW375" i="9"/>
  <c r="AW343" i="9"/>
  <c r="AW315" i="9"/>
  <c r="AW302" i="9"/>
  <c r="AW417" i="9"/>
  <c r="AW320" i="9"/>
  <c r="AW271" i="9"/>
  <c r="AW207" i="9"/>
  <c r="AW450" i="9"/>
  <c r="AW240" i="9"/>
  <c r="AW197" i="9"/>
  <c r="AW206" i="9"/>
  <c r="AW150" i="9"/>
  <c r="AW151" i="9"/>
  <c r="AW127" i="9"/>
  <c r="AW140" i="9"/>
  <c r="AW76" i="9"/>
  <c r="AW89" i="9"/>
  <c r="AW94" i="9"/>
  <c r="AW30" i="9"/>
  <c r="AW31" i="9"/>
  <c r="AW40" i="9"/>
  <c r="AW45" i="9"/>
  <c r="AW376" i="9"/>
  <c r="AW374" i="9"/>
  <c r="AW329" i="9"/>
  <c r="AW367" i="9"/>
  <c r="AW335" i="9"/>
  <c r="AW299" i="9"/>
  <c r="AW289" i="9"/>
  <c r="AW286" i="9"/>
  <c r="AW309" i="9"/>
  <c r="AW255" i="9"/>
  <c r="AW191" i="9"/>
  <c r="AW284" i="9"/>
  <c r="AW229" i="9"/>
  <c r="AW184" i="9"/>
  <c r="AW183" i="9"/>
  <c r="AW182" i="9"/>
  <c r="AW217" i="9"/>
  <c r="AW111" i="9"/>
  <c r="AW124" i="9"/>
  <c r="AW137" i="9"/>
  <c r="AW73" i="9"/>
  <c r="AW78" i="9"/>
  <c r="AW14" i="9"/>
  <c r="AW15" i="9"/>
  <c r="P2" i="6"/>
  <c r="O9" i="6"/>
  <c r="O13" i="6"/>
  <c r="O17" i="6"/>
  <c r="O21" i="6"/>
  <c r="O25" i="6"/>
  <c r="O29" i="6"/>
  <c r="O33" i="6"/>
  <c r="O37" i="6"/>
  <c r="O41" i="6"/>
  <c r="O45" i="6"/>
  <c r="O49" i="6"/>
  <c r="O53" i="6"/>
  <c r="O57" i="6"/>
  <c r="O61" i="6"/>
  <c r="O65" i="6"/>
  <c r="O69" i="6"/>
  <c r="O73" i="6"/>
  <c r="O77" i="6"/>
  <c r="O81" i="6"/>
  <c r="O85" i="6"/>
  <c r="O89" i="6"/>
  <c r="O93" i="6"/>
  <c r="O97" i="6"/>
  <c r="O101" i="6"/>
  <c r="O105" i="6"/>
  <c r="O109" i="6"/>
  <c r="O113" i="6"/>
  <c r="O117" i="6"/>
  <c r="O121" i="6"/>
  <c r="O125" i="6"/>
  <c r="O129" i="6"/>
  <c r="O133" i="6"/>
  <c r="O137" i="6"/>
  <c r="O141" i="6"/>
  <c r="O145" i="6"/>
  <c r="O149" i="6"/>
  <c r="O153" i="6"/>
  <c r="O157" i="6"/>
  <c r="O161" i="6"/>
  <c r="O165" i="6"/>
  <c r="O169" i="6"/>
  <c r="O173" i="6"/>
  <c r="O177" i="6"/>
  <c r="O181" i="6"/>
  <c r="O185" i="6"/>
  <c r="O189" i="6"/>
  <c r="O193" i="6"/>
  <c r="O197" i="6"/>
  <c r="O201" i="6"/>
  <c r="O205" i="6"/>
  <c r="O209" i="6"/>
  <c r="O213" i="6"/>
  <c r="O217" i="6"/>
  <c r="O221" i="6"/>
  <c r="O225" i="6"/>
  <c r="O229" i="6"/>
  <c r="O233" i="6"/>
  <c r="O237" i="6"/>
  <c r="O241" i="6"/>
  <c r="O245" i="6"/>
  <c r="O249" i="6"/>
  <c r="O253" i="6"/>
  <c r="O257" i="6"/>
  <c r="O261" i="6"/>
  <c r="O265" i="6"/>
  <c r="O269" i="6"/>
  <c r="O273" i="6"/>
  <c r="O277" i="6"/>
  <c r="O281" i="6"/>
  <c r="O285" i="6"/>
  <c r="O289" i="6"/>
  <c r="O293" i="6"/>
  <c r="O297" i="6"/>
  <c r="O301" i="6"/>
  <c r="O305" i="6"/>
  <c r="O309" i="6"/>
  <c r="O313" i="6"/>
  <c r="O317" i="6"/>
  <c r="O321" i="6"/>
  <c r="O325" i="6"/>
  <c r="O329" i="6"/>
  <c r="O333" i="6"/>
  <c r="O337" i="6"/>
  <c r="O341" i="6"/>
  <c r="O345" i="6"/>
  <c r="O349" i="6"/>
  <c r="O353" i="6"/>
  <c r="O357" i="6"/>
  <c r="O361" i="6"/>
  <c r="O365" i="6"/>
  <c r="O369" i="6"/>
  <c r="O373" i="6"/>
  <c r="O377" i="6"/>
  <c r="O381" i="6"/>
  <c r="O385" i="6"/>
  <c r="O389" i="6"/>
  <c r="O393" i="6"/>
  <c r="O397" i="6"/>
  <c r="O401" i="6"/>
  <c r="O405" i="6"/>
  <c r="O409" i="6"/>
  <c r="O413" i="6"/>
  <c r="O417" i="6"/>
  <c r="O421" i="6"/>
  <c r="O425" i="6"/>
  <c r="O429" i="6"/>
  <c r="O433" i="6"/>
  <c r="O437" i="6"/>
  <c r="O441" i="6"/>
  <c r="O445" i="6"/>
  <c r="O449" i="6"/>
  <c r="O453" i="6"/>
  <c r="O457" i="6"/>
  <c r="O461" i="6"/>
  <c r="O465" i="6"/>
  <c r="O469" i="6"/>
  <c r="O473" i="6"/>
  <c r="O477" i="6"/>
  <c r="O481" i="6"/>
  <c r="O485" i="6"/>
  <c r="O489" i="6"/>
  <c r="O493" i="6"/>
  <c r="O497" i="6"/>
  <c r="O6" i="6"/>
  <c r="O10" i="6"/>
  <c r="O14" i="6"/>
  <c r="O18" i="6"/>
  <c r="O22" i="6"/>
  <c r="O26" i="6"/>
  <c r="O30" i="6"/>
  <c r="O34" i="6"/>
  <c r="O38" i="6"/>
  <c r="O42" i="6"/>
  <c r="O46" i="6"/>
  <c r="O50" i="6"/>
  <c r="O54" i="6"/>
  <c r="O58" i="6"/>
  <c r="O62" i="6"/>
  <c r="O66" i="6"/>
  <c r="O70" i="6"/>
  <c r="O74" i="6"/>
  <c r="O78" i="6"/>
  <c r="O82" i="6"/>
  <c r="O86" i="6"/>
  <c r="O90" i="6"/>
  <c r="O94" i="6"/>
  <c r="O98" i="6"/>
  <c r="O102" i="6"/>
  <c r="O106" i="6"/>
  <c r="O110" i="6"/>
  <c r="O114" i="6"/>
  <c r="O118" i="6"/>
  <c r="O122" i="6"/>
  <c r="O126" i="6"/>
  <c r="O130" i="6"/>
  <c r="O134" i="6"/>
  <c r="O138" i="6"/>
  <c r="O142" i="6"/>
  <c r="O146" i="6"/>
  <c r="O150" i="6"/>
  <c r="O154" i="6"/>
  <c r="O158" i="6"/>
  <c r="O162" i="6"/>
  <c r="O166" i="6"/>
  <c r="O170" i="6"/>
  <c r="O174" i="6"/>
  <c r="O178" i="6"/>
  <c r="O182" i="6"/>
  <c r="O186" i="6"/>
  <c r="O190" i="6"/>
  <c r="O194" i="6"/>
  <c r="O198" i="6"/>
  <c r="O202" i="6"/>
  <c r="O206" i="6"/>
  <c r="O210" i="6"/>
  <c r="O214" i="6"/>
  <c r="O218" i="6"/>
  <c r="O222" i="6"/>
  <c r="O226" i="6"/>
  <c r="O230" i="6"/>
  <c r="O234" i="6"/>
  <c r="O238" i="6"/>
  <c r="O242" i="6"/>
  <c r="O246" i="6"/>
  <c r="O250" i="6"/>
  <c r="O254" i="6"/>
  <c r="O258" i="6"/>
  <c r="O262" i="6"/>
  <c r="O266" i="6"/>
  <c r="O270" i="6"/>
  <c r="O274" i="6"/>
  <c r="O278" i="6"/>
  <c r="O282" i="6"/>
  <c r="O286" i="6"/>
  <c r="O290" i="6"/>
  <c r="O294" i="6"/>
  <c r="O298" i="6"/>
  <c r="O302" i="6"/>
  <c r="O306" i="6"/>
  <c r="O310" i="6"/>
  <c r="O314" i="6"/>
  <c r="O318" i="6"/>
  <c r="O322" i="6"/>
  <c r="O326" i="6"/>
  <c r="O330" i="6"/>
  <c r="O334" i="6"/>
  <c r="O338" i="6"/>
  <c r="O342" i="6"/>
  <c r="O346" i="6"/>
  <c r="O350" i="6"/>
  <c r="O354" i="6"/>
  <c r="O358" i="6"/>
  <c r="O362" i="6"/>
  <c r="O366" i="6"/>
  <c r="O370" i="6"/>
  <c r="O374" i="6"/>
  <c r="O378" i="6"/>
  <c r="O382" i="6"/>
  <c r="O386" i="6"/>
  <c r="O390" i="6"/>
  <c r="O394" i="6"/>
  <c r="O398" i="6"/>
  <c r="O402" i="6"/>
  <c r="O406" i="6"/>
  <c r="O410" i="6"/>
  <c r="O414" i="6"/>
  <c r="O418" i="6"/>
  <c r="O422" i="6"/>
  <c r="O426" i="6"/>
  <c r="O430" i="6"/>
  <c r="O434" i="6"/>
  <c r="O438" i="6"/>
  <c r="O442" i="6"/>
  <c r="O446" i="6"/>
  <c r="O450" i="6"/>
  <c r="O454" i="6"/>
  <c r="O458" i="6"/>
  <c r="O462" i="6"/>
  <c r="O466" i="6"/>
  <c r="O470" i="6"/>
  <c r="O474" i="6"/>
  <c r="O478" i="6"/>
  <c r="O482" i="6"/>
  <c r="O486" i="6"/>
  <c r="O490" i="6"/>
  <c r="O494" i="6"/>
  <c r="O498" i="6"/>
  <c r="O11" i="6"/>
  <c r="O19" i="6"/>
  <c r="O27" i="6"/>
  <c r="O35" i="6"/>
  <c r="O43" i="6"/>
  <c r="O51" i="6"/>
  <c r="O59" i="6"/>
  <c r="O67" i="6"/>
  <c r="O75" i="6"/>
  <c r="O83" i="6"/>
  <c r="O91" i="6"/>
  <c r="O99" i="6"/>
  <c r="O107" i="6"/>
  <c r="O115" i="6"/>
  <c r="O123" i="6"/>
  <c r="O131" i="6"/>
  <c r="O139" i="6"/>
  <c r="O147" i="6"/>
  <c r="O155" i="6"/>
  <c r="O163" i="6"/>
  <c r="O171" i="6"/>
  <c r="O179" i="6"/>
  <c r="O187" i="6"/>
  <c r="O195" i="6"/>
  <c r="O203" i="6"/>
  <c r="O211" i="6"/>
  <c r="O219" i="6"/>
  <c r="O227" i="6"/>
  <c r="O235" i="6"/>
  <c r="O243" i="6"/>
  <c r="O251" i="6"/>
  <c r="O259" i="6"/>
  <c r="O267" i="6"/>
  <c r="O275" i="6"/>
  <c r="O283" i="6"/>
  <c r="O291" i="6"/>
  <c r="O299" i="6"/>
  <c r="O307" i="6"/>
  <c r="O315" i="6"/>
  <c r="O323" i="6"/>
  <c r="O331" i="6"/>
  <c r="O339" i="6"/>
  <c r="O347" i="6"/>
  <c r="O355" i="6"/>
  <c r="O363" i="6"/>
  <c r="O371" i="6"/>
  <c r="O379" i="6"/>
  <c r="O387" i="6"/>
  <c r="O395" i="6"/>
  <c r="O403" i="6"/>
  <c r="O411" i="6"/>
  <c r="O419" i="6"/>
  <c r="O427" i="6"/>
  <c r="O435" i="6"/>
  <c r="O443" i="6"/>
  <c r="O451" i="6"/>
  <c r="O459" i="6"/>
  <c r="O467" i="6"/>
  <c r="O475" i="6"/>
  <c r="O483" i="6"/>
  <c r="O491" i="6"/>
  <c r="O499" i="6"/>
  <c r="O5" i="6"/>
  <c r="O7" i="6"/>
  <c r="O15" i="6"/>
  <c r="O23" i="6"/>
  <c r="O31" i="6"/>
  <c r="O39" i="6"/>
  <c r="O47" i="6"/>
  <c r="O55" i="6"/>
  <c r="O63" i="6"/>
  <c r="O71" i="6"/>
  <c r="O79" i="6"/>
  <c r="O87" i="6"/>
  <c r="O95" i="6"/>
  <c r="O103" i="6"/>
  <c r="O111" i="6"/>
  <c r="O119" i="6"/>
  <c r="O127" i="6"/>
  <c r="O135" i="6"/>
  <c r="O143" i="6"/>
  <c r="O151" i="6"/>
  <c r="O159" i="6"/>
  <c r="O167" i="6"/>
  <c r="O175" i="6"/>
  <c r="O183" i="6"/>
  <c r="O191" i="6"/>
  <c r="O199" i="6"/>
  <c r="O207" i="6"/>
  <c r="O215" i="6"/>
  <c r="O223" i="6"/>
  <c r="O231" i="6"/>
  <c r="O239" i="6"/>
  <c r="O247" i="6"/>
  <c r="O255" i="6"/>
  <c r="O263" i="6"/>
  <c r="O271" i="6"/>
  <c r="O279" i="6"/>
  <c r="O287" i="6"/>
  <c r="O295" i="6"/>
  <c r="O303" i="6"/>
  <c r="O311" i="6"/>
  <c r="O319" i="6"/>
  <c r="O327" i="6"/>
  <c r="O335" i="6"/>
  <c r="O343" i="6"/>
  <c r="O351" i="6"/>
  <c r="O359" i="6"/>
  <c r="O367" i="6"/>
  <c r="O375" i="6"/>
  <c r="O383" i="6"/>
  <c r="O391" i="6"/>
  <c r="O399" i="6"/>
  <c r="O407" i="6"/>
  <c r="O415" i="6"/>
  <c r="O423" i="6"/>
  <c r="O431" i="6"/>
  <c r="O439" i="6"/>
  <c r="O447" i="6"/>
  <c r="O455" i="6"/>
  <c r="O463" i="6"/>
  <c r="O471" i="6"/>
  <c r="O479" i="6"/>
  <c r="O487" i="6"/>
  <c r="O495" i="6"/>
  <c r="O20" i="6"/>
  <c r="O36" i="6"/>
  <c r="O52" i="6"/>
  <c r="O68" i="6"/>
  <c r="O84" i="6"/>
  <c r="O100" i="6"/>
  <c r="O116" i="6"/>
  <c r="O132" i="6"/>
  <c r="O148" i="6"/>
  <c r="O164" i="6"/>
  <c r="O180" i="6"/>
  <c r="O196" i="6"/>
  <c r="O212" i="6"/>
  <c r="O228" i="6"/>
  <c r="O244" i="6"/>
  <c r="O260" i="6"/>
  <c r="O276" i="6"/>
  <c r="O292" i="6"/>
  <c r="O308" i="6"/>
  <c r="O324" i="6"/>
  <c r="O340" i="6"/>
  <c r="O356" i="6"/>
  <c r="O372" i="6"/>
  <c r="O388" i="6"/>
  <c r="O404" i="6"/>
  <c r="O420" i="6"/>
  <c r="O436" i="6"/>
  <c r="O452" i="6"/>
  <c r="O468" i="6"/>
  <c r="O484" i="6"/>
  <c r="O500" i="6"/>
  <c r="O8" i="6"/>
  <c r="O24" i="6"/>
  <c r="O40" i="6"/>
  <c r="O56" i="6"/>
  <c r="O72" i="6"/>
  <c r="O88" i="6"/>
  <c r="O104" i="6"/>
  <c r="O120" i="6"/>
  <c r="O136" i="6"/>
  <c r="O152" i="6"/>
  <c r="O168" i="6"/>
  <c r="O184" i="6"/>
  <c r="O200" i="6"/>
  <c r="O216" i="6"/>
  <c r="O232" i="6"/>
  <c r="O248" i="6"/>
  <c r="O264" i="6"/>
  <c r="O280" i="6"/>
  <c r="O296" i="6"/>
  <c r="O312" i="6"/>
  <c r="O328" i="6"/>
  <c r="O344" i="6"/>
  <c r="O360" i="6"/>
  <c r="O376" i="6"/>
  <c r="O392" i="6"/>
  <c r="O408" i="6"/>
  <c r="O424" i="6"/>
  <c r="O440" i="6"/>
  <c r="O456" i="6"/>
  <c r="O472" i="6"/>
  <c r="O488" i="6"/>
  <c r="O12" i="6"/>
  <c r="O28" i="6"/>
  <c r="O44" i="6"/>
  <c r="O60" i="6"/>
  <c r="O76" i="6"/>
  <c r="O92" i="6"/>
  <c r="O108" i="6"/>
  <c r="O124" i="6"/>
  <c r="O140" i="6"/>
  <c r="O156" i="6"/>
  <c r="O172" i="6"/>
  <c r="O188" i="6"/>
  <c r="O204" i="6"/>
  <c r="O220" i="6"/>
  <c r="O236" i="6"/>
  <c r="O252" i="6"/>
  <c r="O268" i="6"/>
  <c r="O284" i="6"/>
  <c r="O300" i="6"/>
  <c r="O316" i="6"/>
  <c r="O332" i="6"/>
  <c r="O348" i="6"/>
  <c r="O364" i="6"/>
  <c r="O380" i="6"/>
  <c r="O396" i="6"/>
  <c r="O412" i="6"/>
  <c r="O428" i="6"/>
  <c r="O444" i="6"/>
  <c r="O460" i="6"/>
  <c r="O476" i="6"/>
  <c r="O492" i="6"/>
  <c r="O16" i="6"/>
  <c r="O32" i="6"/>
  <c r="O48" i="6"/>
  <c r="O64" i="6"/>
  <c r="O80" i="6"/>
  <c r="O96" i="6"/>
  <c r="O112" i="6"/>
  <c r="O128" i="6"/>
  <c r="O144" i="6"/>
  <c r="O160" i="6"/>
  <c r="O176" i="6"/>
  <c r="O192" i="6"/>
  <c r="O208" i="6"/>
  <c r="O224" i="6"/>
  <c r="O240" i="6"/>
  <c r="O256" i="6"/>
  <c r="O272" i="6"/>
  <c r="O288" i="6"/>
  <c r="O304" i="6"/>
  <c r="O320" i="6"/>
  <c r="O336" i="6"/>
  <c r="O352" i="6"/>
  <c r="O368" i="6"/>
  <c r="O384" i="6"/>
  <c r="O400" i="6"/>
  <c r="O416" i="6"/>
  <c r="O432" i="6"/>
  <c r="O448" i="6"/>
  <c r="O464" i="6"/>
  <c r="O480" i="6"/>
  <c r="O496" i="6"/>
  <c r="T5" i="9" l="1"/>
  <c r="T493" i="9"/>
  <c r="T497" i="9"/>
  <c r="T481" i="9"/>
  <c r="T465" i="9"/>
  <c r="T449" i="9"/>
  <c r="T485" i="9"/>
  <c r="T469" i="9"/>
  <c r="T453" i="9"/>
  <c r="T489" i="9"/>
  <c r="T473" i="9"/>
  <c r="T457" i="9"/>
  <c r="T477" i="9"/>
  <c r="T461" i="9"/>
  <c r="T445" i="9"/>
  <c r="T441" i="9"/>
  <c r="T437" i="9"/>
  <c r="T421" i="9"/>
  <c r="T425" i="9"/>
  <c r="T409" i="9"/>
  <c r="T405" i="9"/>
  <c r="T429" i="9"/>
  <c r="T417" i="9"/>
  <c r="T413" i="9"/>
  <c r="T433" i="9"/>
  <c r="T401" i="9"/>
  <c r="T389" i="9"/>
  <c r="T381" i="9"/>
  <c r="T357" i="9"/>
  <c r="T397" i="9"/>
  <c r="T373" i="9"/>
  <c r="T365" i="9"/>
  <c r="T385" i="9"/>
  <c r="T377" i="9"/>
  <c r="T393" i="9"/>
  <c r="T369" i="9"/>
  <c r="T361" i="9"/>
  <c r="T353" i="9"/>
  <c r="T345" i="9"/>
  <c r="T337" i="9"/>
  <c r="T329" i="9"/>
  <c r="T321" i="9"/>
  <c r="T313" i="9"/>
  <c r="T349" i="9"/>
  <c r="T341" i="9"/>
  <c r="T333" i="9"/>
  <c r="T325" i="9"/>
  <c r="T317" i="9"/>
  <c r="T305" i="9"/>
  <c r="T297" i="9"/>
  <c r="T289" i="9"/>
  <c r="T281" i="9"/>
  <c r="T273" i="9"/>
  <c r="T309" i="9"/>
  <c r="T301" i="9"/>
  <c r="T293" i="9"/>
  <c r="T285" i="9"/>
  <c r="T277" i="9"/>
  <c r="T269" i="9"/>
  <c r="T233" i="9"/>
  <c r="T225" i="9"/>
  <c r="T261" i="9"/>
  <c r="T253" i="9"/>
  <c r="T245" i="9"/>
  <c r="T237" i="9"/>
  <c r="T229" i="9"/>
  <c r="T221" i="9"/>
  <c r="T265" i="9"/>
  <c r="T257" i="9"/>
  <c r="T249" i="9"/>
  <c r="T241" i="9"/>
  <c r="T213" i="9"/>
  <c r="T173" i="9"/>
  <c r="T165" i="9"/>
  <c r="T157" i="9"/>
  <c r="T201" i="9"/>
  <c r="T193" i="9"/>
  <c r="T185" i="9"/>
  <c r="T177" i="9"/>
  <c r="T145" i="9"/>
  <c r="T137" i="9"/>
  <c r="T217" i="9"/>
  <c r="T209" i="9"/>
  <c r="T169" i="9"/>
  <c r="T161" i="9"/>
  <c r="T153" i="9"/>
  <c r="T205" i="9"/>
  <c r="T197" i="9"/>
  <c r="T189" i="9"/>
  <c r="T181" i="9"/>
  <c r="T149" i="9"/>
  <c r="T141" i="9"/>
  <c r="T133" i="9"/>
  <c r="T117" i="9"/>
  <c r="T69" i="9"/>
  <c r="T61" i="9"/>
  <c r="T129" i="9"/>
  <c r="T105" i="9"/>
  <c r="T97" i="9"/>
  <c r="T89" i="9"/>
  <c r="T81" i="9"/>
  <c r="T73" i="9"/>
  <c r="T49" i="9"/>
  <c r="T41" i="9"/>
  <c r="T121" i="9"/>
  <c r="T113" i="9"/>
  <c r="T65" i="9"/>
  <c r="T57" i="9"/>
  <c r="T125" i="9"/>
  <c r="T109" i="9"/>
  <c r="T101" i="9"/>
  <c r="T93" i="9"/>
  <c r="T85" i="9"/>
  <c r="T77" i="9"/>
  <c r="T53" i="9"/>
  <c r="T45" i="9"/>
  <c r="T33" i="9"/>
  <c r="T492" i="9"/>
  <c r="T476" i="9"/>
  <c r="T21" i="9"/>
  <c r="T13" i="9"/>
  <c r="T496" i="9"/>
  <c r="T480" i="9"/>
  <c r="T37" i="9"/>
  <c r="T29" i="9"/>
  <c r="T500" i="9"/>
  <c r="T484" i="9"/>
  <c r="T25" i="9"/>
  <c r="T17" i="9"/>
  <c r="T9" i="9"/>
  <c r="T488" i="9"/>
  <c r="T472" i="9"/>
  <c r="T460" i="9"/>
  <c r="T444" i="9"/>
  <c r="T428" i="9"/>
  <c r="T412" i="9"/>
  <c r="T388" i="9"/>
  <c r="T380" i="9"/>
  <c r="T372" i="9"/>
  <c r="T364" i="9"/>
  <c r="T356" i="9"/>
  <c r="T348" i="9"/>
  <c r="T464" i="9"/>
  <c r="T448" i="9"/>
  <c r="T432" i="9"/>
  <c r="T416" i="9"/>
  <c r="T404" i="9"/>
  <c r="T396" i="9"/>
  <c r="T468" i="9"/>
  <c r="T452" i="9"/>
  <c r="T436" i="9"/>
  <c r="T420" i="9"/>
  <c r="T384" i="9"/>
  <c r="T376" i="9"/>
  <c r="T368" i="9"/>
  <c r="T360" i="9"/>
  <c r="T352" i="9"/>
  <c r="T456" i="9"/>
  <c r="T440" i="9"/>
  <c r="T424" i="9"/>
  <c r="T408" i="9"/>
  <c r="T400" i="9"/>
  <c r="T392" i="9"/>
  <c r="T284" i="9"/>
  <c r="T276" i="9"/>
  <c r="T268" i="9"/>
  <c r="T260" i="9"/>
  <c r="T252" i="9"/>
  <c r="T244" i="9"/>
  <c r="T236" i="9"/>
  <c r="T228" i="9"/>
  <c r="T220" i="9"/>
  <c r="T212" i="9"/>
  <c r="T172" i="9"/>
  <c r="T344" i="9"/>
  <c r="T336" i="9"/>
  <c r="T328" i="9"/>
  <c r="T320" i="9"/>
  <c r="T312" i="9"/>
  <c r="T304" i="9"/>
  <c r="T296" i="9"/>
  <c r="T292" i="9"/>
  <c r="T208" i="9"/>
  <c r="T200" i="9"/>
  <c r="T192" i="9"/>
  <c r="T184" i="9"/>
  <c r="T176" i="9"/>
  <c r="T168" i="9"/>
  <c r="T288" i="9"/>
  <c r="T280" i="9"/>
  <c r="T272" i="9"/>
  <c r="T264" i="9"/>
  <c r="T256" i="9"/>
  <c r="T248" i="9"/>
  <c r="T240" i="9"/>
  <c r="T232" i="9"/>
  <c r="T224" i="9"/>
  <c r="T216" i="9"/>
  <c r="T340" i="9"/>
  <c r="T332" i="9"/>
  <c r="T324" i="9"/>
  <c r="T316" i="9"/>
  <c r="T308" i="9"/>
  <c r="T300" i="9"/>
  <c r="T204" i="9"/>
  <c r="T196" i="9"/>
  <c r="T188" i="9"/>
  <c r="T180" i="9"/>
  <c r="T164" i="9"/>
  <c r="T136" i="9"/>
  <c r="T128" i="9"/>
  <c r="T72" i="9"/>
  <c r="T64" i="9"/>
  <c r="T52" i="9"/>
  <c r="T44" i="9"/>
  <c r="T36" i="9"/>
  <c r="T28" i="9"/>
  <c r="T20" i="9"/>
  <c r="T12" i="9"/>
  <c r="T156" i="9"/>
  <c r="T148" i="9"/>
  <c r="T124" i="9"/>
  <c r="T116" i="9"/>
  <c r="T108" i="9"/>
  <c r="T100" i="9"/>
  <c r="T92" i="9"/>
  <c r="T84" i="9"/>
  <c r="T60" i="9"/>
  <c r="T56" i="9"/>
  <c r="T140" i="9"/>
  <c r="T132" i="9"/>
  <c r="T76" i="9"/>
  <c r="T68" i="9"/>
  <c r="T48" i="9"/>
  <c r="T40" i="9"/>
  <c r="T32" i="9"/>
  <c r="T24" i="9"/>
  <c r="T16" i="9"/>
  <c r="T8" i="9"/>
  <c r="T160" i="9"/>
  <c r="T152" i="9"/>
  <c r="T144" i="9"/>
  <c r="T120" i="9"/>
  <c r="T112" i="9"/>
  <c r="T104" i="9"/>
  <c r="T96" i="9"/>
  <c r="T88" i="9"/>
  <c r="T80" i="9"/>
  <c r="T491" i="9"/>
  <c r="T475" i="9"/>
  <c r="T459" i="9"/>
  <c r="T443" i="9"/>
  <c r="T431" i="9"/>
  <c r="T403" i="9"/>
  <c r="T395" i="9"/>
  <c r="T371" i="9"/>
  <c r="T363" i="9"/>
  <c r="T495" i="9"/>
  <c r="T479" i="9"/>
  <c r="T463" i="9"/>
  <c r="T447" i="9"/>
  <c r="T435" i="9"/>
  <c r="T419" i="9"/>
  <c r="T415" i="9"/>
  <c r="T387" i="9"/>
  <c r="T379" i="9"/>
  <c r="T355" i="9"/>
  <c r="T347" i="9"/>
  <c r="T339" i="9"/>
  <c r="T331" i="9"/>
  <c r="T323" i="9"/>
  <c r="T315" i="9"/>
  <c r="T307" i="9"/>
  <c r="T299" i="9"/>
  <c r="T291" i="9"/>
  <c r="T499" i="9"/>
  <c r="T483" i="9"/>
  <c r="T467" i="9"/>
  <c r="T451" i="9"/>
  <c r="T439" i="9"/>
  <c r="T423" i="9"/>
  <c r="T407" i="9"/>
  <c r="T399" i="9"/>
  <c r="T391" i="9"/>
  <c r="T375" i="9"/>
  <c r="T367" i="9"/>
  <c r="T359" i="9"/>
  <c r="T487" i="9"/>
  <c r="T471" i="9"/>
  <c r="T455" i="9"/>
  <c r="T427" i="9"/>
  <c r="T411" i="9"/>
  <c r="T383" i="9"/>
  <c r="T351" i="9"/>
  <c r="T343" i="9"/>
  <c r="T335" i="9"/>
  <c r="T327" i="9"/>
  <c r="T319" i="9"/>
  <c r="T311" i="9"/>
  <c r="T303" i="9"/>
  <c r="T295" i="9"/>
  <c r="T231" i="9"/>
  <c r="T223" i="9"/>
  <c r="T215" i="9"/>
  <c r="T167" i="9"/>
  <c r="T159" i="9"/>
  <c r="T151" i="9"/>
  <c r="T119" i="9"/>
  <c r="T287" i="9"/>
  <c r="T279" i="9"/>
  <c r="T271" i="9"/>
  <c r="T263" i="9"/>
  <c r="T255" i="9"/>
  <c r="T247" i="9"/>
  <c r="T239" i="9"/>
  <c r="T207" i="9"/>
  <c r="T199" i="9"/>
  <c r="T191" i="9"/>
  <c r="T183" i="9"/>
  <c r="T175" i="9"/>
  <c r="T143" i="9"/>
  <c r="T135" i="9"/>
  <c r="T127" i="9"/>
  <c r="T111" i="9"/>
  <c r="T103" i="9"/>
  <c r="T235" i="9"/>
  <c r="T227" i="9"/>
  <c r="T219" i="9"/>
  <c r="T211" i="9"/>
  <c r="T171" i="9"/>
  <c r="T163" i="9"/>
  <c r="T155" i="9"/>
  <c r="T123" i="9"/>
  <c r="T115" i="9"/>
  <c r="T275" i="9"/>
  <c r="T243" i="9"/>
  <c r="T91" i="9"/>
  <c r="T83" i="9"/>
  <c r="T75" i="9"/>
  <c r="T55" i="9"/>
  <c r="T47" i="9"/>
  <c r="T39" i="9"/>
  <c r="T31" i="9"/>
  <c r="T19" i="9"/>
  <c r="T11" i="9"/>
  <c r="T490" i="9"/>
  <c r="T474" i="9"/>
  <c r="T458" i="9"/>
  <c r="T442" i="9"/>
  <c r="T426" i="9"/>
  <c r="T410" i="9"/>
  <c r="T390" i="9"/>
  <c r="T382" i="9"/>
  <c r="T374" i="9"/>
  <c r="T366" i="9"/>
  <c r="T358" i="9"/>
  <c r="T350" i="9"/>
  <c r="T342" i="9"/>
  <c r="T334" i="9"/>
  <c r="T326" i="9"/>
  <c r="T318" i="9"/>
  <c r="T310" i="9"/>
  <c r="T302" i="9"/>
  <c r="T294" i="9"/>
  <c r="T267" i="9"/>
  <c r="T107" i="9"/>
  <c r="T99" i="9"/>
  <c r="T71" i="9"/>
  <c r="T63" i="9"/>
  <c r="T494" i="9"/>
  <c r="T478" i="9"/>
  <c r="T462" i="9"/>
  <c r="T446" i="9"/>
  <c r="T430" i="9"/>
  <c r="T414" i="9"/>
  <c r="T402" i="9"/>
  <c r="T394" i="9"/>
  <c r="T290" i="9"/>
  <c r="T282" i="9"/>
  <c r="T283" i="9"/>
  <c r="T251" i="9"/>
  <c r="T147" i="9"/>
  <c r="T131" i="9"/>
  <c r="T67" i="9"/>
  <c r="T59" i="9"/>
  <c r="T486" i="9"/>
  <c r="T470" i="9"/>
  <c r="T454" i="9"/>
  <c r="T438" i="9"/>
  <c r="T422" i="9"/>
  <c r="T406" i="9"/>
  <c r="T398" i="9"/>
  <c r="T259" i="9"/>
  <c r="T203" i="9"/>
  <c r="T15" i="9"/>
  <c r="T466" i="9"/>
  <c r="T434" i="9"/>
  <c r="T370" i="9"/>
  <c r="T362" i="9"/>
  <c r="T338" i="9"/>
  <c r="T306" i="9"/>
  <c r="T278" i="9"/>
  <c r="T270" i="9"/>
  <c r="T262" i="9"/>
  <c r="T254" i="9"/>
  <c r="T246" i="9"/>
  <c r="T238" i="9"/>
  <c r="T230" i="9"/>
  <c r="T222" i="9"/>
  <c r="T214" i="9"/>
  <c r="T174" i="9"/>
  <c r="T134" i="9"/>
  <c r="T126" i="9"/>
  <c r="T70" i="9"/>
  <c r="T195" i="9"/>
  <c r="T7" i="9"/>
  <c r="T450" i="9"/>
  <c r="T330" i="9"/>
  <c r="T298" i="9"/>
  <c r="T206" i="9"/>
  <c r="T198" i="9"/>
  <c r="T190" i="9"/>
  <c r="T182" i="9"/>
  <c r="T166" i="9"/>
  <c r="T158" i="9"/>
  <c r="T150" i="9"/>
  <c r="T142" i="9"/>
  <c r="T118" i="9"/>
  <c r="T110" i="9"/>
  <c r="T102" i="9"/>
  <c r="T94" i="9"/>
  <c r="T86" i="9"/>
  <c r="T78" i="9"/>
  <c r="T62" i="9"/>
  <c r="T54" i="9"/>
  <c r="T46" i="9"/>
  <c r="T38" i="9"/>
  <c r="T30" i="9"/>
  <c r="T187" i="9"/>
  <c r="T95" i="9"/>
  <c r="T87" i="9"/>
  <c r="T79" i="9"/>
  <c r="T51" i="9"/>
  <c r="T43" i="9"/>
  <c r="T35" i="9"/>
  <c r="T27" i="9"/>
  <c r="T498" i="9"/>
  <c r="T386" i="9"/>
  <c r="T354" i="9"/>
  <c r="T322" i="9"/>
  <c r="T179" i="9"/>
  <c r="T139" i="9"/>
  <c r="T23" i="9"/>
  <c r="T482" i="9"/>
  <c r="T418" i="9"/>
  <c r="T378" i="9"/>
  <c r="T346" i="9"/>
  <c r="T314" i="9"/>
  <c r="T202" i="9"/>
  <c r="T194" i="9"/>
  <c r="T186" i="9"/>
  <c r="T178" i="9"/>
  <c r="T170" i="9"/>
  <c r="T162" i="9"/>
  <c r="T154" i="9"/>
  <c r="T146" i="9"/>
  <c r="T122" i="9"/>
  <c r="T114" i="9"/>
  <c r="T106" i="9"/>
  <c r="T98" i="9"/>
  <c r="T90" i="9"/>
  <c r="T82" i="9"/>
  <c r="T58" i="9"/>
  <c r="T50" i="9"/>
  <c r="T42" i="9"/>
  <c r="T34" i="9"/>
  <c r="T274" i="9"/>
  <c r="T242" i="9"/>
  <c r="T226" i="9"/>
  <c r="T250" i="9"/>
  <c r="T234" i="9"/>
  <c r="T130" i="9"/>
  <c r="T26" i="9"/>
  <c r="T18" i="9"/>
  <c r="T10" i="9"/>
  <c r="T258" i="9"/>
  <c r="T210" i="9"/>
  <c r="T138" i="9"/>
  <c r="T74" i="9"/>
  <c r="T286" i="9"/>
  <c r="T266" i="9"/>
  <c r="T218" i="9"/>
  <c r="T66" i="9"/>
  <c r="T22" i="9"/>
  <c r="T14" i="9"/>
  <c r="T6" i="9"/>
  <c r="AV2" i="6"/>
  <c r="AU405" i="6"/>
  <c r="AU397" i="6"/>
  <c r="AU389" i="6"/>
  <c r="AU381" i="6"/>
  <c r="AU373" i="6"/>
  <c r="AU365" i="6"/>
  <c r="AU401" i="6"/>
  <c r="AU393" i="6"/>
  <c r="AU385" i="6"/>
  <c r="AU377" i="6"/>
  <c r="AU369" i="6"/>
  <c r="AU361" i="6"/>
  <c r="AU353" i="6"/>
  <c r="AU345" i="6"/>
  <c r="AU337" i="6"/>
  <c r="AU329" i="6"/>
  <c r="AU321" i="6"/>
  <c r="AU313" i="6"/>
  <c r="AU357" i="6"/>
  <c r="AU349" i="6"/>
  <c r="AU341" i="6"/>
  <c r="AU333" i="6"/>
  <c r="AU325" i="6"/>
  <c r="AU317" i="6"/>
  <c r="AU309" i="6"/>
  <c r="AU301" i="6"/>
  <c r="AU293" i="6"/>
  <c r="AU285" i="6"/>
  <c r="AU277" i="6"/>
  <c r="AU269" i="6"/>
  <c r="AU305" i="6"/>
  <c r="AU297" i="6"/>
  <c r="AU289" i="6"/>
  <c r="AU281" i="6"/>
  <c r="AU273" i="6"/>
  <c r="AU265" i="6"/>
  <c r="AU257" i="6"/>
  <c r="AU249" i="6"/>
  <c r="AU241" i="6"/>
  <c r="AU225" i="6"/>
  <c r="AU233" i="6"/>
  <c r="AU261" i="6"/>
  <c r="AU253" i="6"/>
  <c r="AU245" i="6"/>
  <c r="AU237" i="6"/>
  <c r="AU229" i="6"/>
  <c r="AU221" i="6"/>
  <c r="AU213" i="6"/>
  <c r="AU205" i="6"/>
  <c r="AU197" i="6"/>
  <c r="AU189" i="6"/>
  <c r="AU181" i="6"/>
  <c r="AU173" i="6"/>
  <c r="AU165" i="6"/>
  <c r="AU157" i="6"/>
  <c r="AU149" i="6"/>
  <c r="AU141" i="6"/>
  <c r="AU133" i="6"/>
  <c r="AU217" i="6"/>
  <c r="AU209" i="6"/>
  <c r="AU201" i="6"/>
  <c r="AU193" i="6"/>
  <c r="AU185" i="6"/>
  <c r="AU177" i="6"/>
  <c r="AU169" i="6"/>
  <c r="AU161" i="6"/>
  <c r="AU153" i="6"/>
  <c r="AU145" i="6"/>
  <c r="AU137" i="6"/>
  <c r="AU125" i="6"/>
  <c r="AU117" i="6"/>
  <c r="AU109" i="6"/>
  <c r="AU101" i="6"/>
  <c r="AU93" i="6"/>
  <c r="AU85" i="6"/>
  <c r="AU77" i="6"/>
  <c r="AU69" i="6"/>
  <c r="AU61" i="6"/>
  <c r="AU49" i="6"/>
  <c r="AU41" i="6"/>
  <c r="AU129" i="6"/>
  <c r="AU121" i="6"/>
  <c r="AU113" i="6"/>
  <c r="AU105" i="6"/>
  <c r="AU97" i="6"/>
  <c r="AU89" i="6"/>
  <c r="AU81" i="6"/>
  <c r="AU73" i="6"/>
  <c r="AU65" i="6"/>
  <c r="AU57" i="6"/>
  <c r="AU53" i="6"/>
  <c r="AU45" i="6"/>
  <c r="AU33" i="6"/>
  <c r="AU25" i="6"/>
  <c r="AU17" i="6"/>
  <c r="AU9" i="6"/>
  <c r="AU497" i="6"/>
  <c r="AU489" i="6"/>
  <c r="AU481" i="6"/>
  <c r="AU473" i="6"/>
  <c r="AU465" i="6"/>
  <c r="AU457" i="6"/>
  <c r="AU449" i="6"/>
  <c r="AU441" i="6"/>
  <c r="AU433" i="6"/>
  <c r="AU425" i="6"/>
  <c r="AU417" i="6"/>
  <c r="AU409" i="6"/>
  <c r="AU37" i="6"/>
  <c r="AU29" i="6"/>
  <c r="AU21" i="6"/>
  <c r="AU13" i="6"/>
  <c r="AU5" i="6"/>
  <c r="AU493" i="6"/>
  <c r="AU485" i="6"/>
  <c r="AU477" i="6"/>
  <c r="AU469" i="6"/>
  <c r="AU461" i="6"/>
  <c r="AU453" i="6"/>
  <c r="AU445" i="6"/>
  <c r="AU437" i="6"/>
  <c r="AU429" i="6"/>
  <c r="AU421" i="6"/>
  <c r="AU413" i="6"/>
  <c r="AU404" i="6"/>
  <c r="AU396" i="6"/>
  <c r="AU388" i="6"/>
  <c r="AU380" i="6"/>
  <c r="AU372" i="6"/>
  <c r="AU364" i="6"/>
  <c r="AU356" i="6"/>
  <c r="AU348" i="6"/>
  <c r="AU408" i="6"/>
  <c r="AU400" i="6"/>
  <c r="AU392" i="6"/>
  <c r="AU384" i="6"/>
  <c r="AU376" i="6"/>
  <c r="AU368" i="6"/>
  <c r="AU360" i="6"/>
  <c r="AU352" i="6"/>
  <c r="AU340" i="6"/>
  <c r="AU332" i="6"/>
  <c r="AU324" i="6"/>
  <c r="AU316" i="6"/>
  <c r="AU308" i="6"/>
  <c r="AU300" i="6"/>
  <c r="AU292" i="6"/>
  <c r="AU284" i="6"/>
  <c r="AU276" i="6"/>
  <c r="AU268" i="6"/>
  <c r="AU260" i="6"/>
  <c r="AU252" i="6"/>
  <c r="AU244" i="6"/>
  <c r="AU236" i="6"/>
  <c r="AU228" i="6"/>
  <c r="AU220" i="6"/>
  <c r="AU212" i="6"/>
  <c r="AU204" i="6"/>
  <c r="AU196" i="6"/>
  <c r="AU188" i="6"/>
  <c r="AU180" i="6"/>
  <c r="AU172" i="6"/>
  <c r="AU344" i="6"/>
  <c r="AU336" i="6"/>
  <c r="AU328" i="6"/>
  <c r="AU320" i="6"/>
  <c r="AU312" i="6"/>
  <c r="AU304" i="6"/>
  <c r="AU296" i="6"/>
  <c r="AU288" i="6"/>
  <c r="AU280" i="6"/>
  <c r="AU272" i="6"/>
  <c r="AU264" i="6"/>
  <c r="AU256" i="6"/>
  <c r="AU248" i="6"/>
  <c r="AU240" i="6"/>
  <c r="AU232" i="6"/>
  <c r="AU224" i="6"/>
  <c r="AU216" i="6"/>
  <c r="AU208" i="6"/>
  <c r="AU200" i="6"/>
  <c r="AU192" i="6"/>
  <c r="AU184" i="6"/>
  <c r="AU176" i="6"/>
  <c r="AU168" i="6"/>
  <c r="AU160" i="6"/>
  <c r="AU152" i="6"/>
  <c r="AU144" i="6"/>
  <c r="AU136" i="6"/>
  <c r="AU128" i="6"/>
  <c r="AU120" i="6"/>
  <c r="AU112" i="6"/>
  <c r="AU104" i="6"/>
  <c r="AU96" i="6"/>
  <c r="AU88" i="6"/>
  <c r="AU80" i="6"/>
  <c r="AU72" i="6"/>
  <c r="AU64" i="6"/>
  <c r="AU56" i="6"/>
  <c r="AU48" i="6"/>
  <c r="AU40" i="6"/>
  <c r="AU32" i="6"/>
  <c r="AU24" i="6"/>
  <c r="AU16" i="6"/>
  <c r="AU8" i="6"/>
  <c r="AU494" i="6"/>
  <c r="AU486" i="6"/>
  <c r="AU478" i="6"/>
  <c r="AU470" i="6"/>
  <c r="AU462" i="6"/>
  <c r="AU454" i="6"/>
  <c r="AU164" i="6"/>
  <c r="AU156" i="6"/>
  <c r="AU148" i="6"/>
  <c r="AU140" i="6"/>
  <c r="AU132" i="6"/>
  <c r="AU124" i="6"/>
  <c r="AU116" i="6"/>
  <c r="AU108" i="6"/>
  <c r="AU100" i="6"/>
  <c r="AU92" i="6"/>
  <c r="AU84" i="6"/>
  <c r="AU76" i="6"/>
  <c r="AU68" i="6"/>
  <c r="AU60" i="6"/>
  <c r="AU52" i="6"/>
  <c r="AU44" i="6"/>
  <c r="AU36" i="6"/>
  <c r="AU28" i="6"/>
  <c r="AU20" i="6"/>
  <c r="AU12" i="6"/>
  <c r="AU498" i="6"/>
  <c r="AU490" i="6"/>
  <c r="AU482" i="6"/>
  <c r="AU474" i="6"/>
  <c r="AU466" i="6"/>
  <c r="AU458" i="6"/>
  <c r="AU450" i="6"/>
  <c r="AU442" i="6"/>
  <c r="AU434" i="6"/>
  <c r="AU426" i="6"/>
  <c r="AU418" i="6"/>
  <c r="AU410" i="6"/>
  <c r="AU403" i="6"/>
  <c r="AU395" i="6"/>
  <c r="AU387" i="6"/>
  <c r="AU379" i="6"/>
  <c r="AU371" i="6"/>
  <c r="AU363" i="6"/>
  <c r="AU355" i="6"/>
  <c r="AU347" i="6"/>
  <c r="AU339" i="6"/>
  <c r="AU331" i="6"/>
  <c r="AU323" i="6"/>
  <c r="AU315" i="6"/>
  <c r="AU307" i="6"/>
  <c r="AU299" i="6"/>
  <c r="AU446" i="6"/>
  <c r="AU438" i="6"/>
  <c r="AU430" i="6"/>
  <c r="AU422" i="6"/>
  <c r="AU414" i="6"/>
  <c r="AU407" i="6"/>
  <c r="AU399" i="6"/>
  <c r="AU391" i="6"/>
  <c r="AU383" i="6"/>
  <c r="AU375" i="6"/>
  <c r="AU367" i="6"/>
  <c r="AU359" i="6"/>
  <c r="AU351" i="6"/>
  <c r="AU343" i="6"/>
  <c r="AU335" i="6"/>
  <c r="AU327" i="6"/>
  <c r="AU319" i="6"/>
  <c r="AU311" i="6"/>
  <c r="AU303" i="6"/>
  <c r="AU295" i="6"/>
  <c r="AU287" i="6"/>
  <c r="AU279" i="6"/>
  <c r="AU271" i="6"/>
  <c r="AU263" i="6"/>
  <c r="AU255" i="6"/>
  <c r="AU247" i="6"/>
  <c r="AU239" i="6"/>
  <c r="AU231" i="6"/>
  <c r="AU223" i="6"/>
  <c r="AU215" i="6"/>
  <c r="AU207" i="6"/>
  <c r="AU199" i="6"/>
  <c r="AU191" i="6"/>
  <c r="AU183" i="6"/>
  <c r="AU175" i="6"/>
  <c r="AU167" i="6"/>
  <c r="AU159" i="6"/>
  <c r="AU151" i="6"/>
  <c r="AU143" i="6"/>
  <c r="AU135" i="6"/>
  <c r="AU127" i="6"/>
  <c r="AU119" i="6"/>
  <c r="AU111" i="6"/>
  <c r="AU291" i="6"/>
  <c r="AU283" i="6"/>
  <c r="AU275" i="6"/>
  <c r="AU267" i="6"/>
  <c r="AU259" i="6"/>
  <c r="AU251" i="6"/>
  <c r="AU243" i="6"/>
  <c r="AU235" i="6"/>
  <c r="AU227" i="6"/>
  <c r="AU219" i="6"/>
  <c r="AU211" i="6"/>
  <c r="AU203" i="6"/>
  <c r="AU195" i="6"/>
  <c r="AU187" i="6"/>
  <c r="AU179" i="6"/>
  <c r="AU171" i="6"/>
  <c r="AU163" i="6"/>
  <c r="AU155" i="6"/>
  <c r="AU147" i="6"/>
  <c r="AU139" i="6"/>
  <c r="AU131" i="6"/>
  <c r="AU123" i="6"/>
  <c r="AU115" i="6"/>
  <c r="AU107" i="6"/>
  <c r="AU103" i="6"/>
  <c r="AU51" i="6"/>
  <c r="AU43" i="6"/>
  <c r="AU35" i="6"/>
  <c r="AU27" i="6"/>
  <c r="AU406" i="6"/>
  <c r="AU398" i="6"/>
  <c r="AU390" i="6"/>
  <c r="AU382" i="6"/>
  <c r="AU374" i="6"/>
  <c r="AU366" i="6"/>
  <c r="AU358" i="6"/>
  <c r="AU350" i="6"/>
  <c r="AU342" i="6"/>
  <c r="AU334" i="6"/>
  <c r="AU326" i="6"/>
  <c r="AU318" i="6"/>
  <c r="AU310" i="6"/>
  <c r="AU302" i="6"/>
  <c r="AU294" i="6"/>
  <c r="AU286" i="6"/>
  <c r="AU95" i="6"/>
  <c r="AU87" i="6"/>
  <c r="AU79" i="6"/>
  <c r="AU71" i="6"/>
  <c r="AU63" i="6"/>
  <c r="AU19" i="6"/>
  <c r="AU11" i="6"/>
  <c r="AU495" i="6"/>
  <c r="AU487" i="6"/>
  <c r="AU479" i="6"/>
  <c r="AU471" i="6"/>
  <c r="AU463" i="6"/>
  <c r="AU455" i="6"/>
  <c r="AU447" i="6"/>
  <c r="AU439" i="6"/>
  <c r="AU431" i="6"/>
  <c r="AU423" i="6"/>
  <c r="AU415" i="6"/>
  <c r="AU99" i="6"/>
  <c r="AU91" i="6"/>
  <c r="AU83" i="6"/>
  <c r="AU75" i="6"/>
  <c r="AU67" i="6"/>
  <c r="AU59" i="6"/>
  <c r="AU23" i="6"/>
  <c r="AU15" i="6"/>
  <c r="AU7" i="6"/>
  <c r="AU499" i="6"/>
  <c r="AU491" i="6"/>
  <c r="AU483" i="6"/>
  <c r="AU475" i="6"/>
  <c r="AU467" i="6"/>
  <c r="AU459" i="6"/>
  <c r="AU451" i="6"/>
  <c r="AU443" i="6"/>
  <c r="AU435" i="6"/>
  <c r="AU427" i="6"/>
  <c r="AU419" i="6"/>
  <c r="AU411" i="6"/>
  <c r="AU402" i="6"/>
  <c r="AU394" i="6"/>
  <c r="AU386" i="6"/>
  <c r="AU354" i="6"/>
  <c r="AU322" i="6"/>
  <c r="AU290" i="6"/>
  <c r="AU55" i="6"/>
  <c r="AU47" i="6"/>
  <c r="AU39" i="6"/>
  <c r="AU31" i="6"/>
  <c r="AU378" i="6"/>
  <c r="AU370" i="6"/>
  <c r="AU346" i="6"/>
  <c r="AU314" i="6"/>
  <c r="AU282" i="6"/>
  <c r="AU278" i="6"/>
  <c r="AU270" i="6"/>
  <c r="AU262" i="6"/>
  <c r="AU254" i="6"/>
  <c r="AU246" i="6"/>
  <c r="AU238" i="6"/>
  <c r="AU230" i="6"/>
  <c r="AU222" i="6"/>
  <c r="AU214" i="6"/>
  <c r="AU206" i="6"/>
  <c r="AU198" i="6"/>
  <c r="AU190" i="6"/>
  <c r="AU182" i="6"/>
  <c r="AU174" i="6"/>
  <c r="AU166" i="6"/>
  <c r="AU158" i="6"/>
  <c r="AU150" i="6"/>
  <c r="AU142" i="6"/>
  <c r="AU134" i="6"/>
  <c r="AU126" i="6"/>
  <c r="AU118" i="6"/>
  <c r="AU110" i="6"/>
  <c r="AU102" i="6"/>
  <c r="AU94" i="6"/>
  <c r="AU86" i="6"/>
  <c r="AU78" i="6"/>
  <c r="AU70" i="6"/>
  <c r="AU62" i="6"/>
  <c r="AU54" i="6"/>
  <c r="AU46" i="6"/>
  <c r="AU38" i="6"/>
  <c r="AU338" i="6"/>
  <c r="AU362" i="6"/>
  <c r="AU330" i="6"/>
  <c r="AU298" i="6"/>
  <c r="AU274" i="6"/>
  <c r="AU266" i="6"/>
  <c r="AU258" i="6"/>
  <c r="AU250" i="6"/>
  <c r="AU242" i="6"/>
  <c r="AU234" i="6"/>
  <c r="AU226" i="6"/>
  <c r="AU218" i="6"/>
  <c r="AU210" i="6"/>
  <c r="AU202" i="6"/>
  <c r="AU194" i="6"/>
  <c r="AU186" i="6"/>
  <c r="AU178" i="6"/>
  <c r="AU170" i="6"/>
  <c r="AU162" i="6"/>
  <c r="AU154" i="6"/>
  <c r="AU146" i="6"/>
  <c r="AU138" i="6"/>
  <c r="AU130" i="6"/>
  <c r="AU122" i="6"/>
  <c r="AU114" i="6"/>
  <c r="AU106" i="6"/>
  <c r="AU98" i="6"/>
  <c r="AU90" i="6"/>
  <c r="AU82" i="6"/>
  <c r="AU74" i="6"/>
  <c r="AU66" i="6"/>
  <c r="AU58" i="6"/>
  <c r="AU50" i="6"/>
  <c r="AU42" i="6"/>
  <c r="AU34" i="6"/>
  <c r="AU306" i="6"/>
  <c r="AU22" i="6"/>
  <c r="AU14" i="6"/>
  <c r="AU6" i="6"/>
  <c r="AU496" i="6"/>
  <c r="AU480" i="6"/>
  <c r="AU464" i="6"/>
  <c r="AU448" i="6"/>
  <c r="AU432" i="6"/>
  <c r="AU416" i="6"/>
  <c r="AU500" i="6"/>
  <c r="AU484" i="6"/>
  <c r="AU468" i="6"/>
  <c r="AU452" i="6"/>
  <c r="AU436" i="6"/>
  <c r="AU420" i="6"/>
  <c r="AU26" i="6"/>
  <c r="AU18" i="6"/>
  <c r="AU10" i="6"/>
  <c r="AU488" i="6"/>
  <c r="AU472" i="6"/>
  <c r="AU456" i="6"/>
  <c r="AU440" i="6"/>
  <c r="AU424" i="6"/>
  <c r="AU30" i="6"/>
  <c r="AU492" i="6"/>
  <c r="AU476" i="6"/>
  <c r="AU460" i="6"/>
  <c r="AU444" i="6"/>
  <c r="AU428" i="6"/>
  <c r="AU412" i="6"/>
  <c r="AX498" i="9"/>
  <c r="AX495" i="9"/>
  <c r="AX490" i="9"/>
  <c r="AX489" i="9"/>
  <c r="AX485" i="9"/>
  <c r="AX464" i="9"/>
  <c r="AX474" i="9"/>
  <c r="AX458" i="9"/>
  <c r="AX456" i="9"/>
  <c r="AX440" i="9"/>
  <c r="AX424" i="9"/>
  <c r="AX438" i="9"/>
  <c r="AX419" i="9"/>
  <c r="AX475" i="9"/>
  <c r="AX467" i="9"/>
  <c r="AX449" i="9"/>
  <c r="AX441" i="9"/>
  <c r="AX433" i="9"/>
  <c r="AX425" i="9"/>
  <c r="AX409" i="9"/>
  <c r="AX455" i="9"/>
  <c r="AX396" i="9"/>
  <c r="AX398" i="9"/>
  <c r="AX381" i="9"/>
  <c r="AX365" i="9"/>
  <c r="AX349" i="9"/>
  <c r="AX333" i="9"/>
  <c r="AX389" i="9"/>
  <c r="AX375" i="9"/>
  <c r="AX359" i="9"/>
  <c r="AX343" i="9"/>
  <c r="AX416" i="9"/>
  <c r="AX410" i="9"/>
  <c r="AX412" i="9"/>
  <c r="AX384" i="9"/>
  <c r="AX376" i="9"/>
  <c r="AX368" i="9"/>
  <c r="AX360" i="9"/>
  <c r="AX352" i="9"/>
  <c r="AX344" i="9"/>
  <c r="AX336" i="9"/>
  <c r="AX324" i="9"/>
  <c r="AX308" i="9"/>
  <c r="AX422" i="9"/>
  <c r="AX311" i="9"/>
  <c r="AX286" i="9"/>
  <c r="AX270" i="9"/>
  <c r="AX254" i="9"/>
  <c r="AX317" i="9"/>
  <c r="AX301" i="9"/>
  <c r="AX287" i="9"/>
  <c r="AX271" i="9"/>
  <c r="AX255" i="9"/>
  <c r="AX327" i="9"/>
  <c r="AX299" i="9"/>
  <c r="AX280" i="9"/>
  <c r="AX264" i="9"/>
  <c r="AX248" i="9"/>
  <c r="AX232" i="9"/>
  <c r="AX216" i="9"/>
  <c r="AX200" i="9"/>
  <c r="AX326" i="9"/>
  <c r="AX239" i="9"/>
  <c r="AX302" i="9"/>
  <c r="AX237" i="9"/>
  <c r="AX243" i="9"/>
  <c r="AX211" i="9"/>
  <c r="AX185" i="9"/>
  <c r="AX169" i="9"/>
  <c r="AX153" i="9"/>
  <c r="AX285" i="9"/>
  <c r="AX269" i="9"/>
  <c r="AX233" i="9"/>
  <c r="AX168" i="9"/>
  <c r="AX246" i="9"/>
  <c r="AX179" i="9"/>
  <c r="AX163" i="9"/>
  <c r="AX147" i="9"/>
  <c r="AX217" i="9"/>
  <c r="AX201" i="9"/>
  <c r="AX180" i="9"/>
  <c r="AX152" i="9"/>
  <c r="AX222" i="9"/>
  <c r="AX213" i="9"/>
  <c r="AX202" i="9"/>
  <c r="AX190" i="9"/>
  <c r="AX178" i="9"/>
  <c r="AX145" i="9"/>
  <c r="AX132" i="9"/>
  <c r="AX116" i="9"/>
  <c r="AX100" i="9"/>
  <c r="AX84" i="9"/>
  <c r="AX150" i="9"/>
  <c r="AX129" i="9"/>
  <c r="AX113" i="9"/>
  <c r="AX97" i="9"/>
  <c r="AX81" i="9"/>
  <c r="AX138" i="9"/>
  <c r="AX122" i="9"/>
  <c r="AX106" i="9"/>
  <c r="AX90" i="9"/>
  <c r="AX74" i="9"/>
  <c r="AX139" i="9"/>
  <c r="AX123" i="9"/>
  <c r="AX107" i="9"/>
  <c r="AX91" i="9"/>
  <c r="AX75" i="9"/>
  <c r="AX55" i="9"/>
  <c r="AX39" i="9"/>
  <c r="AX23" i="9"/>
  <c r="AX7" i="9"/>
  <c r="AX60" i="9"/>
  <c r="AX44" i="9"/>
  <c r="AX28" i="9"/>
  <c r="AX12" i="9"/>
  <c r="AX69" i="9"/>
  <c r="AX53" i="9"/>
  <c r="AX37" i="9"/>
  <c r="AX21" i="9"/>
  <c r="AX5" i="9"/>
  <c r="AX62" i="9"/>
  <c r="AX46" i="9"/>
  <c r="AX30" i="9"/>
  <c r="AX14" i="9"/>
  <c r="AX175" i="9"/>
  <c r="AX87" i="9"/>
  <c r="AY2" i="9"/>
  <c r="AX40" i="9"/>
  <c r="AX65" i="9"/>
  <c r="AX17" i="9"/>
  <c r="AX26" i="9"/>
  <c r="AX496" i="9"/>
  <c r="AX499" i="9"/>
  <c r="AX491" i="9"/>
  <c r="AX483" i="9"/>
  <c r="AX481" i="9"/>
  <c r="AX472" i="9"/>
  <c r="AX480" i="9"/>
  <c r="AX466" i="9"/>
  <c r="AX462" i="9"/>
  <c r="AX448" i="9"/>
  <c r="AX432" i="9"/>
  <c r="AX446" i="9"/>
  <c r="AX430" i="9"/>
  <c r="AX411" i="9"/>
  <c r="AX471" i="9"/>
  <c r="AX463" i="9"/>
  <c r="AX445" i="9"/>
  <c r="AX437" i="9"/>
  <c r="AX429" i="9"/>
  <c r="AX417" i="9"/>
  <c r="AX459" i="9"/>
  <c r="AX404" i="9"/>
  <c r="AX405" i="9"/>
  <c r="AX390" i="9"/>
  <c r="AX373" i="9"/>
  <c r="AX357" i="9"/>
  <c r="AX341" i="9"/>
  <c r="AX397" i="9"/>
  <c r="AX383" i="9"/>
  <c r="AX367" i="9"/>
  <c r="AX351" i="9"/>
  <c r="AX335" i="9"/>
  <c r="AX395" i="9"/>
  <c r="AX423" i="9"/>
  <c r="AX388" i="9"/>
  <c r="AX380" i="9"/>
  <c r="AX372" i="9"/>
  <c r="AX364" i="9"/>
  <c r="AX356" i="9"/>
  <c r="AX348" i="9"/>
  <c r="AX340" i="9"/>
  <c r="AX332" i="9"/>
  <c r="AX316" i="9"/>
  <c r="AX300" i="9"/>
  <c r="AX406" i="9"/>
  <c r="AX295" i="9"/>
  <c r="AX278" i="9"/>
  <c r="AX262" i="9"/>
  <c r="AX325" i="9"/>
  <c r="AX309" i="9"/>
  <c r="AX293" i="9"/>
  <c r="AX279" i="9"/>
  <c r="AX263" i="9"/>
  <c r="AX399" i="9"/>
  <c r="AX315" i="9"/>
  <c r="AX288" i="9"/>
  <c r="AX272" i="9"/>
  <c r="AX256" i="9"/>
  <c r="AX240" i="9"/>
  <c r="AX224" i="9"/>
  <c r="AX208" i="9"/>
  <c r="AX192" i="9"/>
  <c r="AX305" i="9"/>
  <c r="AX223" i="9"/>
  <c r="AX245" i="9"/>
  <c r="AX313" i="9"/>
  <c r="AX227" i="9"/>
  <c r="AX195" i="9"/>
  <c r="AX177" i="9"/>
  <c r="AX161" i="9"/>
  <c r="AX294" i="9"/>
  <c r="AX277" i="9"/>
  <c r="AX261" i="9"/>
  <c r="AX184" i="9"/>
  <c r="AX257" i="9"/>
  <c r="AX225" i="9"/>
  <c r="AX171" i="9"/>
  <c r="AX155" i="9"/>
  <c r="AX249" i="9"/>
  <c r="AX209" i="9"/>
  <c r="AX193" i="9"/>
  <c r="AX164" i="9"/>
  <c r="AX144" i="9"/>
  <c r="AX218" i="9"/>
  <c r="AX206" i="9"/>
  <c r="AX197" i="9"/>
  <c r="AX186" i="9"/>
  <c r="AX170" i="9"/>
  <c r="AX140" i="9"/>
  <c r="AX124" i="9"/>
  <c r="AX108" i="9"/>
  <c r="AX92" i="9"/>
  <c r="AX76" i="9"/>
  <c r="AX137" i="9"/>
  <c r="AX121" i="9"/>
  <c r="AX105" i="9"/>
  <c r="AX89" i="9"/>
  <c r="AX162" i="9"/>
  <c r="AX130" i="9"/>
  <c r="AX114" i="9"/>
  <c r="AX98" i="9"/>
  <c r="AX82" i="9"/>
  <c r="AX159" i="9"/>
  <c r="AX131" i="9"/>
  <c r="AX115" i="9"/>
  <c r="AX99" i="9"/>
  <c r="AX83" i="9"/>
  <c r="AX63" i="9"/>
  <c r="AX47" i="9"/>
  <c r="AX31" i="9"/>
  <c r="AX15" i="9"/>
  <c r="AX68" i="9"/>
  <c r="AX52" i="9"/>
  <c r="AX36" i="9"/>
  <c r="AX20" i="9"/>
  <c r="AX73" i="9"/>
  <c r="AX61" i="9"/>
  <c r="AX45" i="9"/>
  <c r="AX29" i="9"/>
  <c r="AX13" i="9"/>
  <c r="AX71" i="9"/>
  <c r="AX54" i="9"/>
  <c r="AX38" i="9"/>
  <c r="AX22" i="9"/>
  <c r="AX492" i="9"/>
  <c r="AX497" i="9"/>
  <c r="AX488" i="9"/>
  <c r="AX479" i="9"/>
  <c r="AX477" i="9"/>
  <c r="AX468" i="9"/>
  <c r="AX478" i="9"/>
  <c r="AX482" i="9"/>
  <c r="AX460" i="9"/>
  <c r="AX444" i="9"/>
  <c r="AX428" i="9"/>
  <c r="AX442" i="9"/>
  <c r="AX426" i="9"/>
  <c r="AX407" i="9"/>
  <c r="AX469" i="9"/>
  <c r="AX451" i="9"/>
  <c r="AX443" i="9"/>
  <c r="AX435" i="9"/>
  <c r="AX427" i="9"/>
  <c r="AX413" i="9"/>
  <c r="AX457" i="9"/>
  <c r="AX400" i="9"/>
  <c r="AX401" i="9"/>
  <c r="AX385" i="9"/>
  <c r="AX369" i="9"/>
  <c r="AX353" i="9"/>
  <c r="AX337" i="9"/>
  <c r="AX394" i="9"/>
  <c r="AX379" i="9"/>
  <c r="AX363" i="9"/>
  <c r="AX347" i="9"/>
  <c r="AX331" i="9"/>
  <c r="AX418" i="9"/>
  <c r="AX420" i="9"/>
  <c r="AX386" i="9"/>
  <c r="AX378" i="9"/>
  <c r="AX370" i="9"/>
  <c r="AX362" i="9"/>
  <c r="AX354" i="9"/>
  <c r="AX346" i="9"/>
  <c r="AX338" i="9"/>
  <c r="AX330" i="9"/>
  <c r="AX312" i="9"/>
  <c r="AX296" i="9"/>
  <c r="AX319" i="9"/>
  <c r="AX290" i="9"/>
  <c r="AX274" i="9"/>
  <c r="AX258" i="9"/>
  <c r="AX322" i="9"/>
  <c r="AX306" i="9"/>
  <c r="AX291" i="9"/>
  <c r="AX275" i="9"/>
  <c r="AX259" i="9"/>
  <c r="AX328" i="9"/>
  <c r="AX307" i="9"/>
  <c r="AX284" i="9"/>
  <c r="AX268" i="9"/>
  <c r="AX252" i="9"/>
  <c r="AX236" i="9"/>
  <c r="AX220" i="9"/>
  <c r="AX204" i="9"/>
  <c r="AX188" i="9"/>
  <c r="AX247" i="9"/>
  <c r="AX318" i="9"/>
  <c r="AX242" i="9"/>
  <c r="AX297" i="9"/>
  <c r="AX187" i="9"/>
  <c r="AX173" i="9"/>
  <c r="AX157" i="9"/>
  <c r="AX289" i="9"/>
  <c r="AX273" i="9"/>
  <c r="AX238" i="9"/>
  <c r="AX176" i="9"/>
  <c r="AX253" i="9"/>
  <c r="AX182" i="9"/>
  <c r="AX166" i="9"/>
  <c r="AX230" i="9"/>
  <c r="AX207" i="9"/>
  <c r="AX191" i="9"/>
  <c r="AX229" i="9"/>
  <c r="AX205" i="9"/>
  <c r="AX194" i="9"/>
  <c r="AX154" i="9"/>
  <c r="AX120" i="9"/>
  <c r="AX104" i="9"/>
  <c r="AX167" i="9"/>
  <c r="AX133" i="9"/>
  <c r="AX101" i="9"/>
  <c r="AX146" i="9"/>
  <c r="AX126" i="9"/>
  <c r="AX94" i="9"/>
  <c r="AX149" i="9"/>
  <c r="AX111" i="9"/>
  <c r="AX95" i="9"/>
  <c r="AX59" i="9"/>
  <c r="AX43" i="9"/>
  <c r="AX11" i="9"/>
  <c r="AX48" i="9"/>
  <c r="AX16" i="9"/>
  <c r="AX72" i="9"/>
  <c r="AX41" i="9"/>
  <c r="AX25" i="9"/>
  <c r="AX66" i="9"/>
  <c r="AX50" i="9"/>
  <c r="AX18" i="9"/>
  <c r="AX500" i="9"/>
  <c r="AX493" i="9"/>
  <c r="AX486" i="9"/>
  <c r="AX487" i="9"/>
  <c r="AX484" i="9"/>
  <c r="AX470" i="9"/>
  <c r="AX452" i="9"/>
  <c r="AX450" i="9"/>
  <c r="AX434" i="9"/>
  <c r="AX473" i="9"/>
  <c r="AX447" i="9"/>
  <c r="AX439" i="9"/>
  <c r="AX421" i="9"/>
  <c r="AX453" i="9"/>
  <c r="AX392" i="9"/>
  <c r="AX377" i="9"/>
  <c r="AX345" i="9"/>
  <c r="AX402" i="9"/>
  <c r="AX371" i="9"/>
  <c r="AX339" i="9"/>
  <c r="AX408" i="9"/>
  <c r="AX403" i="9"/>
  <c r="AX374" i="9"/>
  <c r="AX366" i="9"/>
  <c r="AX350" i="9"/>
  <c r="AX342" i="9"/>
  <c r="AX320" i="9"/>
  <c r="AX414" i="9"/>
  <c r="AX303" i="9"/>
  <c r="AX266" i="9"/>
  <c r="AX329" i="9"/>
  <c r="AX298" i="9"/>
  <c r="AX267" i="9"/>
  <c r="AX251" i="9"/>
  <c r="AX292" i="9"/>
  <c r="AX260" i="9"/>
  <c r="AX244" i="9"/>
  <c r="AX212" i="9"/>
  <c r="AX196" i="9"/>
  <c r="AX231" i="9"/>
  <c r="AX234" i="9"/>
  <c r="AX203" i="9"/>
  <c r="AX181" i="9"/>
  <c r="AX310" i="9"/>
  <c r="AX281" i="9"/>
  <c r="AX226" i="9"/>
  <c r="AX241" i="9"/>
  <c r="AX174" i="9"/>
  <c r="AX143" i="9"/>
  <c r="AX215" i="9"/>
  <c r="AX172" i="9"/>
  <c r="AX221" i="9"/>
  <c r="AX210" i="9"/>
  <c r="AX189" i="9"/>
  <c r="AX142" i="9"/>
  <c r="AX112" i="9"/>
  <c r="AX80" i="9"/>
  <c r="AX125" i="9"/>
  <c r="AX109" i="9"/>
  <c r="AX77" i="9"/>
  <c r="AX134" i="9"/>
  <c r="AX102" i="9"/>
  <c r="AX86" i="9"/>
  <c r="AX135" i="9"/>
  <c r="AX119" i="9"/>
  <c r="AX103" i="9"/>
  <c r="AX51" i="9"/>
  <c r="AX35" i="9"/>
  <c r="AX56" i="9"/>
  <c r="AX24" i="9"/>
  <c r="AX49" i="9"/>
  <c r="AX33" i="9"/>
  <c r="AX58" i="9"/>
  <c r="AX42" i="9"/>
  <c r="AX219" i="9"/>
  <c r="AX151" i="9"/>
  <c r="AX156" i="9"/>
  <c r="AX214" i="9"/>
  <c r="AX183" i="9"/>
  <c r="AX136" i="9"/>
  <c r="AX88" i="9"/>
  <c r="AX117" i="9"/>
  <c r="AX85" i="9"/>
  <c r="AX110" i="9"/>
  <c r="AX78" i="9"/>
  <c r="AX127" i="9"/>
  <c r="AX79" i="9"/>
  <c r="AX27" i="9"/>
  <c r="AX64" i="9"/>
  <c r="AX32" i="9"/>
  <c r="AX57" i="9"/>
  <c r="AX9" i="9"/>
  <c r="AX34" i="9"/>
  <c r="AX494" i="9"/>
  <c r="AX476" i="9"/>
  <c r="AX454" i="9"/>
  <c r="AX436" i="9"/>
  <c r="AX415" i="9"/>
  <c r="AX465" i="9"/>
  <c r="AX431" i="9"/>
  <c r="AX461" i="9"/>
  <c r="AX393" i="9"/>
  <c r="AX361" i="9"/>
  <c r="AX387" i="9"/>
  <c r="AX355" i="9"/>
  <c r="AX391" i="9"/>
  <c r="AX382" i="9"/>
  <c r="AX358" i="9"/>
  <c r="AX334" i="9"/>
  <c r="AX304" i="9"/>
  <c r="AX282" i="9"/>
  <c r="AX314" i="9"/>
  <c r="AX283" i="9"/>
  <c r="AX323" i="9"/>
  <c r="AX276" i="9"/>
  <c r="AX228" i="9"/>
  <c r="AX321" i="9"/>
  <c r="AX250" i="9"/>
  <c r="AX235" i="9"/>
  <c r="AX165" i="9"/>
  <c r="AX265" i="9"/>
  <c r="AX160" i="9"/>
  <c r="AX158" i="9"/>
  <c r="AX199" i="9"/>
  <c r="AX148" i="9"/>
  <c r="AX198" i="9"/>
  <c r="AX128" i="9"/>
  <c r="AX96" i="9"/>
  <c r="AX141" i="9"/>
  <c r="AX93" i="9"/>
  <c r="AX118" i="9"/>
  <c r="AX70" i="9"/>
  <c r="AX67" i="9"/>
  <c r="AX19" i="9"/>
  <c r="AX8" i="9"/>
  <c r="AX6" i="9"/>
  <c r="AX10" i="9"/>
  <c r="Q2" i="6"/>
  <c r="P8" i="6"/>
  <c r="P12" i="6"/>
  <c r="P16" i="6"/>
  <c r="P20" i="6"/>
  <c r="P24" i="6"/>
  <c r="P28" i="6"/>
  <c r="P32" i="6"/>
  <c r="P36" i="6"/>
  <c r="P40" i="6"/>
  <c r="P44" i="6"/>
  <c r="P48" i="6"/>
  <c r="P52" i="6"/>
  <c r="P56" i="6"/>
  <c r="P60" i="6"/>
  <c r="P64" i="6"/>
  <c r="P68" i="6"/>
  <c r="P72" i="6"/>
  <c r="P76" i="6"/>
  <c r="P80" i="6"/>
  <c r="P84" i="6"/>
  <c r="P88" i="6"/>
  <c r="P92" i="6"/>
  <c r="P96" i="6"/>
  <c r="P100" i="6"/>
  <c r="P104" i="6"/>
  <c r="P108" i="6"/>
  <c r="P112" i="6"/>
  <c r="P116" i="6"/>
  <c r="P120" i="6"/>
  <c r="P124" i="6"/>
  <c r="P128" i="6"/>
  <c r="P132" i="6"/>
  <c r="P136" i="6"/>
  <c r="P140" i="6"/>
  <c r="P144" i="6"/>
  <c r="P148" i="6"/>
  <c r="P152" i="6"/>
  <c r="P156" i="6"/>
  <c r="P160" i="6"/>
  <c r="P164" i="6"/>
  <c r="P168" i="6"/>
  <c r="P172" i="6"/>
  <c r="P176" i="6"/>
  <c r="P180" i="6"/>
  <c r="P184" i="6"/>
  <c r="P188" i="6"/>
  <c r="P192" i="6"/>
  <c r="P196" i="6"/>
  <c r="P200" i="6"/>
  <c r="P204" i="6"/>
  <c r="P208" i="6"/>
  <c r="P212" i="6"/>
  <c r="P216" i="6"/>
  <c r="P220" i="6"/>
  <c r="P224" i="6"/>
  <c r="P228" i="6"/>
  <c r="P232" i="6"/>
  <c r="P236" i="6"/>
  <c r="P240" i="6"/>
  <c r="P244" i="6"/>
  <c r="P248" i="6"/>
  <c r="P252" i="6"/>
  <c r="P256" i="6"/>
  <c r="P260" i="6"/>
  <c r="P264" i="6"/>
  <c r="P268" i="6"/>
  <c r="P272" i="6"/>
  <c r="P276" i="6"/>
  <c r="P280" i="6"/>
  <c r="P284" i="6"/>
  <c r="P288" i="6"/>
  <c r="P292" i="6"/>
  <c r="P296" i="6"/>
  <c r="P300" i="6"/>
  <c r="P304" i="6"/>
  <c r="P308" i="6"/>
  <c r="P312" i="6"/>
  <c r="P316" i="6"/>
  <c r="P320" i="6"/>
  <c r="P324" i="6"/>
  <c r="P328" i="6"/>
  <c r="P332" i="6"/>
  <c r="P336" i="6"/>
  <c r="P340" i="6"/>
  <c r="P344" i="6"/>
  <c r="P348" i="6"/>
  <c r="P352" i="6"/>
  <c r="P356" i="6"/>
  <c r="P360" i="6"/>
  <c r="P364" i="6"/>
  <c r="P368" i="6"/>
  <c r="P372" i="6"/>
  <c r="P376" i="6"/>
  <c r="P380" i="6"/>
  <c r="P384" i="6"/>
  <c r="P388" i="6"/>
  <c r="P392" i="6"/>
  <c r="P396" i="6"/>
  <c r="P400" i="6"/>
  <c r="P404" i="6"/>
  <c r="P408" i="6"/>
  <c r="P412" i="6"/>
  <c r="P416" i="6"/>
  <c r="P420" i="6"/>
  <c r="P424" i="6"/>
  <c r="P428" i="6"/>
  <c r="P432" i="6"/>
  <c r="P436" i="6"/>
  <c r="P440" i="6"/>
  <c r="P444" i="6"/>
  <c r="P448" i="6"/>
  <c r="P452" i="6"/>
  <c r="P456" i="6"/>
  <c r="P460" i="6"/>
  <c r="P464" i="6"/>
  <c r="P468" i="6"/>
  <c r="P472" i="6"/>
  <c r="P476" i="6"/>
  <c r="P480" i="6"/>
  <c r="P484" i="6"/>
  <c r="P488" i="6"/>
  <c r="P492" i="6"/>
  <c r="P496" i="6"/>
  <c r="P500" i="6"/>
  <c r="P9" i="6"/>
  <c r="P13" i="6"/>
  <c r="P17" i="6"/>
  <c r="P21" i="6"/>
  <c r="P25" i="6"/>
  <c r="P29" i="6"/>
  <c r="P33" i="6"/>
  <c r="P37" i="6"/>
  <c r="P41" i="6"/>
  <c r="P45" i="6"/>
  <c r="P49" i="6"/>
  <c r="P53" i="6"/>
  <c r="P57" i="6"/>
  <c r="P61" i="6"/>
  <c r="P65" i="6"/>
  <c r="P69" i="6"/>
  <c r="P73" i="6"/>
  <c r="P77" i="6"/>
  <c r="P81" i="6"/>
  <c r="P85" i="6"/>
  <c r="P89" i="6"/>
  <c r="P93" i="6"/>
  <c r="P97" i="6"/>
  <c r="P101" i="6"/>
  <c r="P105" i="6"/>
  <c r="P109" i="6"/>
  <c r="P113" i="6"/>
  <c r="P117" i="6"/>
  <c r="P121" i="6"/>
  <c r="P125" i="6"/>
  <c r="P129" i="6"/>
  <c r="P133" i="6"/>
  <c r="P137" i="6"/>
  <c r="P141" i="6"/>
  <c r="P145" i="6"/>
  <c r="P149" i="6"/>
  <c r="P153" i="6"/>
  <c r="P157" i="6"/>
  <c r="P161" i="6"/>
  <c r="P165" i="6"/>
  <c r="P169" i="6"/>
  <c r="P173" i="6"/>
  <c r="P177" i="6"/>
  <c r="P181" i="6"/>
  <c r="P185" i="6"/>
  <c r="P189" i="6"/>
  <c r="P193" i="6"/>
  <c r="P197" i="6"/>
  <c r="P201" i="6"/>
  <c r="P205" i="6"/>
  <c r="P209" i="6"/>
  <c r="P213" i="6"/>
  <c r="P217" i="6"/>
  <c r="P221" i="6"/>
  <c r="P225" i="6"/>
  <c r="P229" i="6"/>
  <c r="P233" i="6"/>
  <c r="P237" i="6"/>
  <c r="P241" i="6"/>
  <c r="P245" i="6"/>
  <c r="P249" i="6"/>
  <c r="P253" i="6"/>
  <c r="P257" i="6"/>
  <c r="P261" i="6"/>
  <c r="P265" i="6"/>
  <c r="P269" i="6"/>
  <c r="P273" i="6"/>
  <c r="P277" i="6"/>
  <c r="P281" i="6"/>
  <c r="P285" i="6"/>
  <c r="P289" i="6"/>
  <c r="P293" i="6"/>
  <c r="P297" i="6"/>
  <c r="P301" i="6"/>
  <c r="P305" i="6"/>
  <c r="P309" i="6"/>
  <c r="P313" i="6"/>
  <c r="P317" i="6"/>
  <c r="P321" i="6"/>
  <c r="P325" i="6"/>
  <c r="P329" i="6"/>
  <c r="P333" i="6"/>
  <c r="P337" i="6"/>
  <c r="P341" i="6"/>
  <c r="P345" i="6"/>
  <c r="P349" i="6"/>
  <c r="P353" i="6"/>
  <c r="P357" i="6"/>
  <c r="P361" i="6"/>
  <c r="P365" i="6"/>
  <c r="P369" i="6"/>
  <c r="P373" i="6"/>
  <c r="P377" i="6"/>
  <c r="P381" i="6"/>
  <c r="P385" i="6"/>
  <c r="P389" i="6"/>
  <c r="P393" i="6"/>
  <c r="P397" i="6"/>
  <c r="P401" i="6"/>
  <c r="P405" i="6"/>
  <c r="P409" i="6"/>
  <c r="P413" i="6"/>
  <c r="P417" i="6"/>
  <c r="P421" i="6"/>
  <c r="P425" i="6"/>
  <c r="P429" i="6"/>
  <c r="P433" i="6"/>
  <c r="P437" i="6"/>
  <c r="P441" i="6"/>
  <c r="P445" i="6"/>
  <c r="P449" i="6"/>
  <c r="P453" i="6"/>
  <c r="P457" i="6"/>
  <c r="P461" i="6"/>
  <c r="P465" i="6"/>
  <c r="P469" i="6"/>
  <c r="P473" i="6"/>
  <c r="P477" i="6"/>
  <c r="P481" i="6"/>
  <c r="P485" i="6"/>
  <c r="P489" i="6"/>
  <c r="P493" i="6"/>
  <c r="P497" i="6"/>
  <c r="P10" i="6"/>
  <c r="P18" i="6"/>
  <c r="P26" i="6"/>
  <c r="P34" i="6"/>
  <c r="P42" i="6"/>
  <c r="P50" i="6"/>
  <c r="P58" i="6"/>
  <c r="P66" i="6"/>
  <c r="P74" i="6"/>
  <c r="P82" i="6"/>
  <c r="P90" i="6"/>
  <c r="P98" i="6"/>
  <c r="P106" i="6"/>
  <c r="P114" i="6"/>
  <c r="P122" i="6"/>
  <c r="P130" i="6"/>
  <c r="P138" i="6"/>
  <c r="P146" i="6"/>
  <c r="P154" i="6"/>
  <c r="P162" i="6"/>
  <c r="P170" i="6"/>
  <c r="P178" i="6"/>
  <c r="P186" i="6"/>
  <c r="P194" i="6"/>
  <c r="P202" i="6"/>
  <c r="P210" i="6"/>
  <c r="P218" i="6"/>
  <c r="P226" i="6"/>
  <c r="P234" i="6"/>
  <c r="P242" i="6"/>
  <c r="P250" i="6"/>
  <c r="P258" i="6"/>
  <c r="P266" i="6"/>
  <c r="P274" i="6"/>
  <c r="P282" i="6"/>
  <c r="P290" i="6"/>
  <c r="P298" i="6"/>
  <c r="P306" i="6"/>
  <c r="P314" i="6"/>
  <c r="P322" i="6"/>
  <c r="P330" i="6"/>
  <c r="P338" i="6"/>
  <c r="P346" i="6"/>
  <c r="P354" i="6"/>
  <c r="P362" i="6"/>
  <c r="P370" i="6"/>
  <c r="P378" i="6"/>
  <c r="P386" i="6"/>
  <c r="P394" i="6"/>
  <c r="P402" i="6"/>
  <c r="P410" i="6"/>
  <c r="P418" i="6"/>
  <c r="P426" i="6"/>
  <c r="P434" i="6"/>
  <c r="P442" i="6"/>
  <c r="P450" i="6"/>
  <c r="P458" i="6"/>
  <c r="P466" i="6"/>
  <c r="P474" i="6"/>
  <c r="P482" i="6"/>
  <c r="P490" i="6"/>
  <c r="P498" i="6"/>
  <c r="P6" i="6"/>
  <c r="P14" i="6"/>
  <c r="P22" i="6"/>
  <c r="P30" i="6"/>
  <c r="P38" i="6"/>
  <c r="P46" i="6"/>
  <c r="P54" i="6"/>
  <c r="P62" i="6"/>
  <c r="P70" i="6"/>
  <c r="P78" i="6"/>
  <c r="P86" i="6"/>
  <c r="P94" i="6"/>
  <c r="P102" i="6"/>
  <c r="P110" i="6"/>
  <c r="P118" i="6"/>
  <c r="P126" i="6"/>
  <c r="P134" i="6"/>
  <c r="P142" i="6"/>
  <c r="P150" i="6"/>
  <c r="P158" i="6"/>
  <c r="P166" i="6"/>
  <c r="P174" i="6"/>
  <c r="P182" i="6"/>
  <c r="P190" i="6"/>
  <c r="P198" i="6"/>
  <c r="P206" i="6"/>
  <c r="P214" i="6"/>
  <c r="P222" i="6"/>
  <c r="P230" i="6"/>
  <c r="P238" i="6"/>
  <c r="P246" i="6"/>
  <c r="P254" i="6"/>
  <c r="P262" i="6"/>
  <c r="P270" i="6"/>
  <c r="P278" i="6"/>
  <c r="P286" i="6"/>
  <c r="P294" i="6"/>
  <c r="P302" i="6"/>
  <c r="P310" i="6"/>
  <c r="P318" i="6"/>
  <c r="P326" i="6"/>
  <c r="P334" i="6"/>
  <c r="P342" i="6"/>
  <c r="P350" i="6"/>
  <c r="P358" i="6"/>
  <c r="P366" i="6"/>
  <c r="P374" i="6"/>
  <c r="P382" i="6"/>
  <c r="P390" i="6"/>
  <c r="P398" i="6"/>
  <c r="P406" i="6"/>
  <c r="P414" i="6"/>
  <c r="P422" i="6"/>
  <c r="P430" i="6"/>
  <c r="P438" i="6"/>
  <c r="P446" i="6"/>
  <c r="P454" i="6"/>
  <c r="P462" i="6"/>
  <c r="P470" i="6"/>
  <c r="P478" i="6"/>
  <c r="P486" i="6"/>
  <c r="P494" i="6"/>
  <c r="P19" i="6"/>
  <c r="P35" i="6"/>
  <c r="P51" i="6"/>
  <c r="P67" i="6"/>
  <c r="P83" i="6"/>
  <c r="P99" i="6"/>
  <c r="P115" i="6"/>
  <c r="P131" i="6"/>
  <c r="P147" i="6"/>
  <c r="P163" i="6"/>
  <c r="P179" i="6"/>
  <c r="P195" i="6"/>
  <c r="P211" i="6"/>
  <c r="P227" i="6"/>
  <c r="P243" i="6"/>
  <c r="P259" i="6"/>
  <c r="P275" i="6"/>
  <c r="P291" i="6"/>
  <c r="P307" i="6"/>
  <c r="P323" i="6"/>
  <c r="P339" i="6"/>
  <c r="P355" i="6"/>
  <c r="P371" i="6"/>
  <c r="P387" i="6"/>
  <c r="P403" i="6"/>
  <c r="P419" i="6"/>
  <c r="P435" i="6"/>
  <c r="P451" i="6"/>
  <c r="P467" i="6"/>
  <c r="P483" i="6"/>
  <c r="P499" i="6"/>
  <c r="P7" i="6"/>
  <c r="P23" i="6"/>
  <c r="P39" i="6"/>
  <c r="P55" i="6"/>
  <c r="P71" i="6"/>
  <c r="P87" i="6"/>
  <c r="P103" i="6"/>
  <c r="P119" i="6"/>
  <c r="P135" i="6"/>
  <c r="P151" i="6"/>
  <c r="P167" i="6"/>
  <c r="P183" i="6"/>
  <c r="P199" i="6"/>
  <c r="P215" i="6"/>
  <c r="P231" i="6"/>
  <c r="P247" i="6"/>
  <c r="P263" i="6"/>
  <c r="P279" i="6"/>
  <c r="P295" i="6"/>
  <c r="P311" i="6"/>
  <c r="P327" i="6"/>
  <c r="P343" i="6"/>
  <c r="P359" i="6"/>
  <c r="P375" i="6"/>
  <c r="P391" i="6"/>
  <c r="P407" i="6"/>
  <c r="P423" i="6"/>
  <c r="P439" i="6"/>
  <c r="P455" i="6"/>
  <c r="P471" i="6"/>
  <c r="P487" i="6"/>
  <c r="P11" i="6"/>
  <c r="P27" i="6"/>
  <c r="P43" i="6"/>
  <c r="P59" i="6"/>
  <c r="P75" i="6"/>
  <c r="P91" i="6"/>
  <c r="P107" i="6"/>
  <c r="P123" i="6"/>
  <c r="P139" i="6"/>
  <c r="P155" i="6"/>
  <c r="P171" i="6"/>
  <c r="P187" i="6"/>
  <c r="P203" i="6"/>
  <c r="P219" i="6"/>
  <c r="P235" i="6"/>
  <c r="P251" i="6"/>
  <c r="P267" i="6"/>
  <c r="P283" i="6"/>
  <c r="P299" i="6"/>
  <c r="P315" i="6"/>
  <c r="P331" i="6"/>
  <c r="P347" i="6"/>
  <c r="P363" i="6"/>
  <c r="P379" i="6"/>
  <c r="P395" i="6"/>
  <c r="P411" i="6"/>
  <c r="P427" i="6"/>
  <c r="P443" i="6"/>
  <c r="P459" i="6"/>
  <c r="P475" i="6"/>
  <c r="P491" i="6"/>
  <c r="P5" i="6"/>
  <c r="P15" i="6"/>
  <c r="P31" i="6"/>
  <c r="P47" i="6"/>
  <c r="P63" i="6"/>
  <c r="P79" i="6"/>
  <c r="P95" i="6"/>
  <c r="P111" i="6"/>
  <c r="P127" i="6"/>
  <c r="P143" i="6"/>
  <c r="P159" i="6"/>
  <c r="P175" i="6"/>
  <c r="P191" i="6"/>
  <c r="P207" i="6"/>
  <c r="P223" i="6"/>
  <c r="P239" i="6"/>
  <c r="P255" i="6"/>
  <c r="P271" i="6"/>
  <c r="P287" i="6"/>
  <c r="P303" i="6"/>
  <c r="P319" i="6"/>
  <c r="P335" i="6"/>
  <c r="P351" i="6"/>
  <c r="P367" i="6"/>
  <c r="P383" i="6"/>
  <c r="P399" i="6"/>
  <c r="P415" i="6"/>
  <c r="P431" i="6"/>
  <c r="P447" i="6"/>
  <c r="P463" i="6"/>
  <c r="P479" i="6"/>
  <c r="P495" i="6"/>
  <c r="U489" i="9" l="1"/>
  <c r="U493" i="9"/>
  <c r="U497" i="9"/>
  <c r="U5" i="9"/>
  <c r="U481" i="9"/>
  <c r="U465" i="9"/>
  <c r="U449" i="9"/>
  <c r="U485" i="9"/>
  <c r="U469" i="9"/>
  <c r="U453" i="9"/>
  <c r="U473" i="9"/>
  <c r="U461" i="9"/>
  <c r="U457" i="9"/>
  <c r="U477" i="9"/>
  <c r="U445" i="9"/>
  <c r="U441" i="9"/>
  <c r="U425" i="9"/>
  <c r="U409" i="9"/>
  <c r="U405" i="9"/>
  <c r="U429" i="9"/>
  <c r="U413" i="9"/>
  <c r="U433" i="9"/>
  <c r="U417" i="9"/>
  <c r="U401" i="9"/>
  <c r="U437" i="9"/>
  <c r="U421" i="9"/>
  <c r="U397" i="9"/>
  <c r="U389" i="9"/>
  <c r="U381" i="9"/>
  <c r="U377" i="9"/>
  <c r="U357" i="9"/>
  <c r="U373" i="9"/>
  <c r="U365" i="9"/>
  <c r="U393" i="9"/>
  <c r="U385" i="9"/>
  <c r="U369" i="9"/>
  <c r="U361" i="9"/>
  <c r="U353" i="9"/>
  <c r="U345" i="9"/>
  <c r="U337" i="9"/>
  <c r="U329" i="9"/>
  <c r="U321" i="9"/>
  <c r="U313" i="9"/>
  <c r="U349" i="9"/>
  <c r="U341" i="9"/>
  <c r="U333" i="9"/>
  <c r="U325" i="9"/>
  <c r="U317" i="9"/>
  <c r="U305" i="9"/>
  <c r="U297" i="9"/>
  <c r="U289" i="9"/>
  <c r="U281" i="9"/>
  <c r="U273" i="9"/>
  <c r="U265" i="9"/>
  <c r="U309" i="9"/>
  <c r="U301" i="9"/>
  <c r="U293" i="9"/>
  <c r="U285" i="9"/>
  <c r="U277" i="9"/>
  <c r="U269" i="9"/>
  <c r="U261" i="9"/>
  <c r="U253" i="9"/>
  <c r="U245" i="9"/>
  <c r="U237" i="9"/>
  <c r="U229" i="9"/>
  <c r="U221" i="9"/>
  <c r="U257" i="9"/>
  <c r="U249" i="9"/>
  <c r="U241" i="9"/>
  <c r="U233" i="9"/>
  <c r="U225" i="9"/>
  <c r="U165" i="9"/>
  <c r="U157" i="9"/>
  <c r="U217" i="9"/>
  <c r="U209" i="9"/>
  <c r="U201" i="9"/>
  <c r="U193" i="9"/>
  <c r="U185" i="9"/>
  <c r="U177" i="9"/>
  <c r="U145" i="9"/>
  <c r="U137" i="9"/>
  <c r="U169" i="9"/>
  <c r="U161" i="9"/>
  <c r="U153" i="9"/>
  <c r="U213" i="9"/>
  <c r="U205" i="9"/>
  <c r="U197" i="9"/>
  <c r="U189" i="9"/>
  <c r="U181" i="9"/>
  <c r="U173" i="9"/>
  <c r="U149" i="9"/>
  <c r="U141" i="9"/>
  <c r="U133" i="9"/>
  <c r="U117" i="9"/>
  <c r="U61" i="9"/>
  <c r="U53" i="9"/>
  <c r="U45" i="9"/>
  <c r="U129" i="9"/>
  <c r="U105" i="9"/>
  <c r="U97" i="9"/>
  <c r="U89" i="9"/>
  <c r="U81" i="9"/>
  <c r="U73" i="9"/>
  <c r="U65" i="9"/>
  <c r="U121" i="9"/>
  <c r="U113" i="9"/>
  <c r="U57" i="9"/>
  <c r="U49" i="9"/>
  <c r="U41" i="9"/>
  <c r="U125" i="9"/>
  <c r="U109" i="9"/>
  <c r="U101" i="9"/>
  <c r="U93" i="9"/>
  <c r="U85" i="9"/>
  <c r="U77" i="9"/>
  <c r="U69" i="9"/>
  <c r="U496" i="9"/>
  <c r="U480" i="9"/>
  <c r="U33" i="9"/>
  <c r="U21" i="9"/>
  <c r="U13" i="9"/>
  <c r="U500" i="9"/>
  <c r="U484" i="9"/>
  <c r="U488" i="9"/>
  <c r="U37" i="9"/>
  <c r="U29" i="9"/>
  <c r="U25" i="9"/>
  <c r="U17" i="9"/>
  <c r="U9" i="9"/>
  <c r="U492" i="9"/>
  <c r="U476" i="9"/>
  <c r="U464" i="9"/>
  <c r="U448" i="9"/>
  <c r="U428" i="9"/>
  <c r="U416" i="9"/>
  <c r="U412" i="9"/>
  <c r="U388" i="9"/>
  <c r="U380" i="9"/>
  <c r="U372" i="9"/>
  <c r="U364" i="9"/>
  <c r="U356" i="9"/>
  <c r="U348" i="9"/>
  <c r="U468" i="9"/>
  <c r="U452" i="9"/>
  <c r="U432" i="9"/>
  <c r="U404" i="9"/>
  <c r="U396" i="9"/>
  <c r="U456" i="9"/>
  <c r="U436" i="9"/>
  <c r="U420" i="9"/>
  <c r="U384" i="9"/>
  <c r="U376" i="9"/>
  <c r="U368" i="9"/>
  <c r="U360" i="9"/>
  <c r="U352" i="9"/>
  <c r="U472" i="9"/>
  <c r="U460" i="9"/>
  <c r="U444" i="9"/>
  <c r="U440" i="9"/>
  <c r="U424" i="9"/>
  <c r="U408" i="9"/>
  <c r="U400" i="9"/>
  <c r="U392" i="9"/>
  <c r="U236" i="9"/>
  <c r="U228" i="9"/>
  <c r="U220" i="9"/>
  <c r="U212" i="9"/>
  <c r="U172" i="9"/>
  <c r="U344" i="9"/>
  <c r="U336" i="9"/>
  <c r="U328" i="9"/>
  <c r="U320" i="9"/>
  <c r="U312" i="9"/>
  <c r="U304" i="9"/>
  <c r="U296" i="9"/>
  <c r="U288" i="9"/>
  <c r="U280" i="9"/>
  <c r="U272" i="9"/>
  <c r="U264" i="9"/>
  <c r="U256" i="9"/>
  <c r="U248" i="9"/>
  <c r="U240" i="9"/>
  <c r="U200" i="9"/>
  <c r="U192" i="9"/>
  <c r="U184" i="9"/>
  <c r="U176" i="9"/>
  <c r="U168" i="9"/>
  <c r="U232" i="9"/>
  <c r="U224" i="9"/>
  <c r="U216" i="9"/>
  <c r="U340" i="9"/>
  <c r="U332" i="9"/>
  <c r="U324" i="9"/>
  <c r="U316" i="9"/>
  <c r="U308" i="9"/>
  <c r="U300" i="9"/>
  <c r="U292" i="9"/>
  <c r="U284" i="9"/>
  <c r="U276" i="9"/>
  <c r="U268" i="9"/>
  <c r="U260" i="9"/>
  <c r="U252" i="9"/>
  <c r="U244" i="9"/>
  <c r="U208" i="9"/>
  <c r="U204" i="9"/>
  <c r="U196" i="9"/>
  <c r="U188" i="9"/>
  <c r="U180" i="9"/>
  <c r="U164" i="9"/>
  <c r="U64" i="9"/>
  <c r="U20" i="9"/>
  <c r="U12" i="9"/>
  <c r="U156" i="9"/>
  <c r="U148" i="9"/>
  <c r="U140" i="9"/>
  <c r="U132" i="9"/>
  <c r="U124" i="9"/>
  <c r="U116" i="9"/>
  <c r="U108" i="9"/>
  <c r="U100" i="9"/>
  <c r="U92" i="9"/>
  <c r="U84" i="9"/>
  <c r="U76" i="9"/>
  <c r="U60" i="9"/>
  <c r="U52" i="9"/>
  <c r="U44" i="9"/>
  <c r="U36" i="9"/>
  <c r="U28" i="9"/>
  <c r="U68" i="9"/>
  <c r="U56" i="9"/>
  <c r="U24" i="9"/>
  <c r="U16" i="9"/>
  <c r="U8" i="9"/>
  <c r="U160" i="9"/>
  <c r="U152" i="9"/>
  <c r="U144" i="9"/>
  <c r="U136" i="9"/>
  <c r="U128" i="9"/>
  <c r="U120" i="9"/>
  <c r="U112" i="9"/>
  <c r="U104" i="9"/>
  <c r="U96" i="9"/>
  <c r="U88" i="9"/>
  <c r="U80" i="9"/>
  <c r="U72" i="9"/>
  <c r="U48" i="9"/>
  <c r="U40" i="9"/>
  <c r="U32" i="9"/>
  <c r="U491" i="9"/>
  <c r="U475" i="9"/>
  <c r="U459" i="9"/>
  <c r="U443" i="9"/>
  <c r="U431" i="9"/>
  <c r="U403" i="9"/>
  <c r="U395" i="9"/>
  <c r="U387" i="9"/>
  <c r="U379" i="9"/>
  <c r="U371" i="9"/>
  <c r="U363" i="9"/>
  <c r="U355" i="9"/>
  <c r="U347" i="9"/>
  <c r="U339" i="9"/>
  <c r="U331" i="9"/>
  <c r="U323" i="9"/>
  <c r="U315" i="9"/>
  <c r="U307" i="9"/>
  <c r="U299" i="9"/>
  <c r="U495" i="9"/>
  <c r="U479" i="9"/>
  <c r="U463" i="9"/>
  <c r="U447" i="9"/>
  <c r="U435" i="9"/>
  <c r="U419" i="9"/>
  <c r="U415" i="9"/>
  <c r="U291" i="9"/>
  <c r="U499" i="9"/>
  <c r="U483" i="9"/>
  <c r="U467" i="9"/>
  <c r="U451" i="9"/>
  <c r="U439" i="9"/>
  <c r="U423" i="9"/>
  <c r="U407" i="9"/>
  <c r="U399" i="9"/>
  <c r="U391" i="9"/>
  <c r="U383" i="9"/>
  <c r="U375" i="9"/>
  <c r="U367" i="9"/>
  <c r="U359" i="9"/>
  <c r="U351" i="9"/>
  <c r="U343" i="9"/>
  <c r="U335" i="9"/>
  <c r="U327" i="9"/>
  <c r="U319" i="9"/>
  <c r="U311" i="9"/>
  <c r="U303" i="9"/>
  <c r="U295" i="9"/>
  <c r="U487" i="9"/>
  <c r="U471" i="9"/>
  <c r="U455" i="9"/>
  <c r="U427" i="9"/>
  <c r="U411" i="9"/>
  <c r="U231" i="9"/>
  <c r="U223" i="9"/>
  <c r="U215" i="9"/>
  <c r="U207" i="9"/>
  <c r="U199" i="9"/>
  <c r="U191" i="9"/>
  <c r="U183" i="9"/>
  <c r="U167" i="9"/>
  <c r="U159" i="9"/>
  <c r="U151" i="9"/>
  <c r="U143" i="9"/>
  <c r="U119" i="9"/>
  <c r="U111" i="9"/>
  <c r="U103" i="9"/>
  <c r="U287" i="9"/>
  <c r="U279" i="9"/>
  <c r="U271" i="9"/>
  <c r="U263" i="9"/>
  <c r="U255" i="9"/>
  <c r="U247" i="9"/>
  <c r="U239" i="9"/>
  <c r="U175" i="9"/>
  <c r="U135" i="9"/>
  <c r="U127" i="9"/>
  <c r="U235" i="9"/>
  <c r="U227" i="9"/>
  <c r="U219" i="9"/>
  <c r="U211" i="9"/>
  <c r="U203" i="9"/>
  <c r="U195" i="9"/>
  <c r="U187" i="9"/>
  <c r="U179" i="9"/>
  <c r="U171" i="9"/>
  <c r="U163" i="9"/>
  <c r="U155" i="9"/>
  <c r="U147" i="9"/>
  <c r="U123" i="9"/>
  <c r="U115" i="9"/>
  <c r="U107" i="9"/>
  <c r="U259" i="9"/>
  <c r="U139" i="9"/>
  <c r="U75" i="9"/>
  <c r="U23" i="9"/>
  <c r="U15" i="9"/>
  <c r="U7" i="9"/>
  <c r="U490" i="9"/>
  <c r="U474" i="9"/>
  <c r="U458" i="9"/>
  <c r="U442" i="9"/>
  <c r="U426" i="9"/>
  <c r="U410" i="9"/>
  <c r="U382" i="9"/>
  <c r="U350" i="9"/>
  <c r="U342" i="9"/>
  <c r="U334" i="9"/>
  <c r="U326" i="9"/>
  <c r="U318" i="9"/>
  <c r="U310" i="9"/>
  <c r="U302" i="9"/>
  <c r="U294" i="9"/>
  <c r="U283" i="9"/>
  <c r="U251" i="9"/>
  <c r="U131" i="9"/>
  <c r="U95" i="9"/>
  <c r="U87" i="9"/>
  <c r="U79" i="9"/>
  <c r="U71" i="9"/>
  <c r="U63" i="9"/>
  <c r="U55" i="9"/>
  <c r="U47" i="9"/>
  <c r="U39" i="9"/>
  <c r="U31" i="9"/>
  <c r="U494" i="9"/>
  <c r="U478" i="9"/>
  <c r="U462" i="9"/>
  <c r="U446" i="9"/>
  <c r="U430" i="9"/>
  <c r="U414" i="9"/>
  <c r="U402" i="9"/>
  <c r="U394" i="9"/>
  <c r="U370" i="9"/>
  <c r="U362" i="9"/>
  <c r="U290" i="9"/>
  <c r="U282" i="9"/>
  <c r="U267" i="9"/>
  <c r="U99" i="9"/>
  <c r="U91" i="9"/>
  <c r="U83" i="9"/>
  <c r="U67" i="9"/>
  <c r="U59" i="9"/>
  <c r="U51" i="9"/>
  <c r="U43" i="9"/>
  <c r="U35" i="9"/>
  <c r="U27" i="9"/>
  <c r="U486" i="9"/>
  <c r="U470" i="9"/>
  <c r="U454" i="9"/>
  <c r="U438" i="9"/>
  <c r="U422" i="9"/>
  <c r="U406" i="9"/>
  <c r="U398" i="9"/>
  <c r="U390" i="9"/>
  <c r="U374" i="9"/>
  <c r="U366" i="9"/>
  <c r="U275" i="9"/>
  <c r="U11" i="9"/>
  <c r="U498" i="9"/>
  <c r="U386" i="9"/>
  <c r="U338" i="9"/>
  <c r="U306" i="9"/>
  <c r="U278" i="9"/>
  <c r="U270" i="9"/>
  <c r="U262" i="9"/>
  <c r="U254" i="9"/>
  <c r="U246" i="9"/>
  <c r="U238" i="9"/>
  <c r="U230" i="9"/>
  <c r="U222" i="9"/>
  <c r="U214" i="9"/>
  <c r="U174" i="9"/>
  <c r="U166" i="9"/>
  <c r="U158" i="9"/>
  <c r="U150" i="9"/>
  <c r="U134" i="9"/>
  <c r="U126" i="9"/>
  <c r="U118" i="9"/>
  <c r="U70" i="9"/>
  <c r="U62" i="9"/>
  <c r="U54" i="9"/>
  <c r="U46" i="9"/>
  <c r="U38" i="9"/>
  <c r="U482" i="9"/>
  <c r="U418" i="9"/>
  <c r="U378" i="9"/>
  <c r="U358" i="9"/>
  <c r="U330" i="9"/>
  <c r="U298" i="9"/>
  <c r="U206" i="9"/>
  <c r="U198" i="9"/>
  <c r="U190" i="9"/>
  <c r="U182" i="9"/>
  <c r="U142" i="9"/>
  <c r="U110" i="9"/>
  <c r="U102" i="9"/>
  <c r="U94" i="9"/>
  <c r="U86" i="9"/>
  <c r="U78" i="9"/>
  <c r="U466" i="9"/>
  <c r="U434" i="9"/>
  <c r="U354" i="9"/>
  <c r="U322" i="9"/>
  <c r="U243" i="9"/>
  <c r="U19" i="9"/>
  <c r="U450" i="9"/>
  <c r="U346" i="9"/>
  <c r="U314" i="9"/>
  <c r="U202" i="9"/>
  <c r="U194" i="9"/>
  <c r="U186" i="9"/>
  <c r="U178" i="9"/>
  <c r="U146" i="9"/>
  <c r="U106" i="9"/>
  <c r="U98" i="9"/>
  <c r="U90" i="9"/>
  <c r="U82" i="9"/>
  <c r="U258" i="9"/>
  <c r="U210" i="9"/>
  <c r="U162" i="9"/>
  <c r="U138" i="9"/>
  <c r="U74" i="9"/>
  <c r="U50" i="9"/>
  <c r="U266" i="9"/>
  <c r="U218" i="9"/>
  <c r="U170" i="9"/>
  <c r="U114" i="9"/>
  <c r="U66" i="9"/>
  <c r="U26" i="9"/>
  <c r="U18" i="9"/>
  <c r="U10" i="9"/>
  <c r="U286" i="9"/>
  <c r="U274" i="9"/>
  <c r="U242" i="9"/>
  <c r="U226" i="9"/>
  <c r="U122" i="9"/>
  <c r="U58" i="9"/>
  <c r="U34" i="9"/>
  <c r="U30" i="9"/>
  <c r="U250" i="9"/>
  <c r="U234" i="9"/>
  <c r="U154" i="9"/>
  <c r="U130" i="9"/>
  <c r="U42" i="9"/>
  <c r="U22" i="9"/>
  <c r="U14" i="9"/>
  <c r="U6" i="9"/>
  <c r="AW2" i="6"/>
  <c r="AV405" i="6"/>
  <c r="AV397" i="6"/>
  <c r="AV389" i="6"/>
  <c r="AV381" i="6"/>
  <c r="AV373" i="6"/>
  <c r="AV365" i="6"/>
  <c r="AV401" i="6"/>
  <c r="AV393" i="6"/>
  <c r="AV385" i="6"/>
  <c r="AV377" i="6"/>
  <c r="AV369" i="6"/>
  <c r="AV361" i="6"/>
  <c r="AV353" i="6"/>
  <c r="AV345" i="6"/>
  <c r="AV337" i="6"/>
  <c r="AV329" i="6"/>
  <c r="AV321" i="6"/>
  <c r="AV313" i="6"/>
  <c r="AV357" i="6"/>
  <c r="AV349" i="6"/>
  <c r="AV341" i="6"/>
  <c r="AV333" i="6"/>
  <c r="AV325" i="6"/>
  <c r="AV317" i="6"/>
  <c r="AV309" i="6"/>
  <c r="AV301" i="6"/>
  <c r="AV293" i="6"/>
  <c r="AV285" i="6"/>
  <c r="AV277" i="6"/>
  <c r="AV269" i="6"/>
  <c r="AV305" i="6"/>
  <c r="AV297" i="6"/>
  <c r="AV289" i="6"/>
  <c r="AV281" i="6"/>
  <c r="AV273" i="6"/>
  <c r="AV265" i="6"/>
  <c r="AV257" i="6"/>
  <c r="AV249" i="6"/>
  <c r="AV241" i="6"/>
  <c r="AV225" i="6"/>
  <c r="AV233" i="6"/>
  <c r="AV261" i="6"/>
  <c r="AV253" i="6"/>
  <c r="AV245" i="6"/>
  <c r="AV237" i="6"/>
  <c r="AV229" i="6"/>
  <c r="AV213" i="6"/>
  <c r="AV205" i="6"/>
  <c r="AV197" i="6"/>
  <c r="AV189" i="6"/>
  <c r="AV181" i="6"/>
  <c r="AV173" i="6"/>
  <c r="AV165" i="6"/>
  <c r="AV157" i="6"/>
  <c r="AV149" i="6"/>
  <c r="AV141" i="6"/>
  <c r="AV133" i="6"/>
  <c r="AV221" i="6"/>
  <c r="AV217" i="6"/>
  <c r="AV209" i="6"/>
  <c r="AV201" i="6"/>
  <c r="AV193" i="6"/>
  <c r="AV185" i="6"/>
  <c r="AV177" i="6"/>
  <c r="AV169" i="6"/>
  <c r="AV161" i="6"/>
  <c r="AV153" i="6"/>
  <c r="AV145" i="6"/>
  <c r="AV137" i="6"/>
  <c r="AV125" i="6"/>
  <c r="AV117" i="6"/>
  <c r="AV109" i="6"/>
  <c r="AV101" i="6"/>
  <c r="AV93" i="6"/>
  <c r="AV85" i="6"/>
  <c r="AV77" i="6"/>
  <c r="AV69" i="6"/>
  <c r="AV61" i="6"/>
  <c r="AV53" i="6"/>
  <c r="AV45" i="6"/>
  <c r="AV129" i="6"/>
  <c r="AV121" i="6"/>
  <c r="AV113" i="6"/>
  <c r="AV105" i="6"/>
  <c r="AV97" i="6"/>
  <c r="AV89" i="6"/>
  <c r="AV81" i="6"/>
  <c r="AV73" i="6"/>
  <c r="AV65" i="6"/>
  <c r="AV57" i="6"/>
  <c r="AV49" i="6"/>
  <c r="AV41" i="6"/>
  <c r="AV37" i="6"/>
  <c r="AV29" i="6"/>
  <c r="AV498" i="6"/>
  <c r="AV490" i="6"/>
  <c r="AV482" i="6"/>
  <c r="AV474" i="6"/>
  <c r="AV466" i="6"/>
  <c r="AV458" i="6"/>
  <c r="AV450" i="6"/>
  <c r="AV442" i="6"/>
  <c r="AV434" i="6"/>
  <c r="AV426" i="6"/>
  <c r="AV418" i="6"/>
  <c r="AV410" i="6"/>
  <c r="AV25" i="6"/>
  <c r="AV17" i="6"/>
  <c r="AV9" i="6"/>
  <c r="AV33" i="6"/>
  <c r="AV494" i="6"/>
  <c r="AV486" i="6"/>
  <c r="AV478" i="6"/>
  <c r="AV470" i="6"/>
  <c r="AV462" i="6"/>
  <c r="AV454" i="6"/>
  <c r="AV446" i="6"/>
  <c r="AV438" i="6"/>
  <c r="AV430" i="6"/>
  <c r="AV422" i="6"/>
  <c r="AV414" i="6"/>
  <c r="AV21" i="6"/>
  <c r="AV13" i="6"/>
  <c r="AV404" i="6"/>
  <c r="AV396" i="6"/>
  <c r="AV388" i="6"/>
  <c r="AV380" i="6"/>
  <c r="AV372" i="6"/>
  <c r="AV364" i="6"/>
  <c r="AV356" i="6"/>
  <c r="AV348" i="6"/>
  <c r="AV408" i="6"/>
  <c r="AV400" i="6"/>
  <c r="AV392" i="6"/>
  <c r="AV384" i="6"/>
  <c r="AV376" i="6"/>
  <c r="AV368" i="6"/>
  <c r="AV360" i="6"/>
  <c r="AV352" i="6"/>
  <c r="AV340" i="6"/>
  <c r="AV332" i="6"/>
  <c r="AV324" i="6"/>
  <c r="AV316" i="6"/>
  <c r="AV308" i="6"/>
  <c r="AV300" i="6"/>
  <c r="AV292" i="6"/>
  <c r="AV284" i="6"/>
  <c r="AV276" i="6"/>
  <c r="AV268" i="6"/>
  <c r="AV260" i="6"/>
  <c r="AV252" i="6"/>
  <c r="AV244" i="6"/>
  <c r="AV236" i="6"/>
  <c r="AV228" i="6"/>
  <c r="AV220" i="6"/>
  <c r="AV212" i="6"/>
  <c r="AV204" i="6"/>
  <c r="AV196" i="6"/>
  <c r="AV188" i="6"/>
  <c r="AV180" i="6"/>
  <c r="AV172" i="6"/>
  <c r="AV344" i="6"/>
  <c r="AV336" i="6"/>
  <c r="AV328" i="6"/>
  <c r="AV320" i="6"/>
  <c r="AV312" i="6"/>
  <c r="AV304" i="6"/>
  <c r="AV296" i="6"/>
  <c r="AV288" i="6"/>
  <c r="AV280" i="6"/>
  <c r="AV272" i="6"/>
  <c r="AV264" i="6"/>
  <c r="AV256" i="6"/>
  <c r="AV248" i="6"/>
  <c r="AV240" i="6"/>
  <c r="AV232" i="6"/>
  <c r="AV224" i="6"/>
  <c r="AV216" i="6"/>
  <c r="AV208" i="6"/>
  <c r="AV200" i="6"/>
  <c r="AV192" i="6"/>
  <c r="AV184" i="6"/>
  <c r="AV176" i="6"/>
  <c r="AV168" i="6"/>
  <c r="AV160" i="6"/>
  <c r="AV152" i="6"/>
  <c r="AV144" i="6"/>
  <c r="AV136" i="6"/>
  <c r="AV128" i="6"/>
  <c r="AV120" i="6"/>
  <c r="AV112" i="6"/>
  <c r="AV104" i="6"/>
  <c r="AV96" i="6"/>
  <c r="AV88" i="6"/>
  <c r="AV80" i="6"/>
  <c r="AV72" i="6"/>
  <c r="AV64" i="6"/>
  <c r="AV48" i="6"/>
  <c r="AV40" i="6"/>
  <c r="AV32" i="6"/>
  <c r="AV24" i="6"/>
  <c r="AV16" i="6"/>
  <c r="AV8" i="6"/>
  <c r="AV499" i="6"/>
  <c r="AV491" i="6"/>
  <c r="AV483" i="6"/>
  <c r="AV475" i="6"/>
  <c r="AV467" i="6"/>
  <c r="AV459" i="6"/>
  <c r="AV451" i="6"/>
  <c r="AV164" i="6"/>
  <c r="AV156" i="6"/>
  <c r="AV148" i="6"/>
  <c r="AV140" i="6"/>
  <c r="AV132" i="6"/>
  <c r="AV124" i="6"/>
  <c r="AV116" i="6"/>
  <c r="AV108" i="6"/>
  <c r="AV100" i="6"/>
  <c r="AV92" i="6"/>
  <c r="AV84" i="6"/>
  <c r="AV76" i="6"/>
  <c r="AV68" i="6"/>
  <c r="AV60" i="6"/>
  <c r="AV52" i="6"/>
  <c r="AV44" i="6"/>
  <c r="AV36" i="6"/>
  <c r="AV28" i="6"/>
  <c r="AV20" i="6"/>
  <c r="AV12" i="6"/>
  <c r="AV495" i="6"/>
  <c r="AV487" i="6"/>
  <c r="AV479" i="6"/>
  <c r="AV471" i="6"/>
  <c r="AV463" i="6"/>
  <c r="AV455" i="6"/>
  <c r="AV56" i="6"/>
  <c r="AV443" i="6"/>
  <c r="AV435" i="6"/>
  <c r="AV427" i="6"/>
  <c r="AV419" i="6"/>
  <c r="AV411" i="6"/>
  <c r="AV403" i="6"/>
  <c r="AV395" i="6"/>
  <c r="AV387" i="6"/>
  <c r="AV379" i="6"/>
  <c r="AV371" i="6"/>
  <c r="AV363" i="6"/>
  <c r="AV355" i="6"/>
  <c r="AV347" i="6"/>
  <c r="AV339" i="6"/>
  <c r="AV331" i="6"/>
  <c r="AV323" i="6"/>
  <c r="AV315" i="6"/>
  <c r="AV307" i="6"/>
  <c r="AV299" i="6"/>
  <c r="AV291" i="6"/>
  <c r="AV447" i="6"/>
  <c r="AV439" i="6"/>
  <c r="AV431" i="6"/>
  <c r="AV423" i="6"/>
  <c r="AV415" i="6"/>
  <c r="AV407" i="6"/>
  <c r="AV399" i="6"/>
  <c r="AV391" i="6"/>
  <c r="AV383" i="6"/>
  <c r="AV375" i="6"/>
  <c r="AV367" i="6"/>
  <c r="AV359" i="6"/>
  <c r="AV351" i="6"/>
  <c r="AV343" i="6"/>
  <c r="AV335" i="6"/>
  <c r="AV327" i="6"/>
  <c r="AV319" i="6"/>
  <c r="AV311" i="6"/>
  <c r="AV303" i="6"/>
  <c r="AV295" i="6"/>
  <c r="AV287" i="6"/>
  <c r="AV279" i="6"/>
  <c r="AV271" i="6"/>
  <c r="AV263" i="6"/>
  <c r="AV255" i="6"/>
  <c r="AV247" i="6"/>
  <c r="AV239" i="6"/>
  <c r="AV231" i="6"/>
  <c r="AV223" i="6"/>
  <c r="AV215" i="6"/>
  <c r="AV207" i="6"/>
  <c r="AV199" i="6"/>
  <c r="AV191" i="6"/>
  <c r="AV183" i="6"/>
  <c r="AV175" i="6"/>
  <c r="AV167" i="6"/>
  <c r="AV159" i="6"/>
  <c r="AV151" i="6"/>
  <c r="AV143" i="6"/>
  <c r="AV135" i="6"/>
  <c r="AV127" i="6"/>
  <c r="AV119" i="6"/>
  <c r="AV111" i="6"/>
  <c r="AV103" i="6"/>
  <c r="AV259" i="6"/>
  <c r="AV171" i="6"/>
  <c r="AV163" i="6"/>
  <c r="AV155" i="6"/>
  <c r="AV147" i="6"/>
  <c r="AV139" i="6"/>
  <c r="AV99" i="6"/>
  <c r="AV91" i="6"/>
  <c r="AV83" i="6"/>
  <c r="AV75" i="6"/>
  <c r="AV67" i="6"/>
  <c r="AV59" i="6"/>
  <c r="AV51" i="6"/>
  <c r="AV43" i="6"/>
  <c r="AV35" i="6"/>
  <c r="AV27" i="6"/>
  <c r="AV19" i="6"/>
  <c r="AV11" i="6"/>
  <c r="AV406" i="6"/>
  <c r="AV398" i="6"/>
  <c r="AV390" i="6"/>
  <c r="AV382" i="6"/>
  <c r="AV374" i="6"/>
  <c r="AV366" i="6"/>
  <c r="AV358" i="6"/>
  <c r="AV350" i="6"/>
  <c r="AV342" i="6"/>
  <c r="AV334" i="6"/>
  <c r="AV326" i="6"/>
  <c r="AV318" i="6"/>
  <c r="AV310" i="6"/>
  <c r="AV302" i="6"/>
  <c r="AV294" i="6"/>
  <c r="AV286" i="6"/>
  <c r="AV283" i="6"/>
  <c r="AV251" i="6"/>
  <c r="AV131" i="6"/>
  <c r="AV496" i="6"/>
  <c r="AV488" i="6"/>
  <c r="AV480" i="6"/>
  <c r="AV472" i="6"/>
  <c r="AV464" i="6"/>
  <c r="AV456" i="6"/>
  <c r="AV448" i="6"/>
  <c r="AV440" i="6"/>
  <c r="AV432" i="6"/>
  <c r="AV424" i="6"/>
  <c r="AV416" i="6"/>
  <c r="AV267" i="6"/>
  <c r="AV235" i="6"/>
  <c r="AV227" i="6"/>
  <c r="AV219" i="6"/>
  <c r="AV211" i="6"/>
  <c r="AV203" i="6"/>
  <c r="AV195" i="6"/>
  <c r="AV187" i="6"/>
  <c r="AV179" i="6"/>
  <c r="AV500" i="6"/>
  <c r="AV492" i="6"/>
  <c r="AV484" i="6"/>
  <c r="AV476" i="6"/>
  <c r="AV468" i="6"/>
  <c r="AV460" i="6"/>
  <c r="AV452" i="6"/>
  <c r="AV444" i="6"/>
  <c r="AV436" i="6"/>
  <c r="AV428" i="6"/>
  <c r="AV420" i="6"/>
  <c r="AV412" i="6"/>
  <c r="AV71" i="6"/>
  <c r="AV63" i="6"/>
  <c r="AV354" i="6"/>
  <c r="AV322" i="6"/>
  <c r="AV290" i="6"/>
  <c r="AV123" i="6"/>
  <c r="AV107" i="6"/>
  <c r="AV23" i="6"/>
  <c r="AV346" i="6"/>
  <c r="AV314" i="6"/>
  <c r="AV282" i="6"/>
  <c r="AV278" i="6"/>
  <c r="AV270" i="6"/>
  <c r="AV262" i="6"/>
  <c r="AV254" i="6"/>
  <c r="AV246" i="6"/>
  <c r="AV238" i="6"/>
  <c r="AV230" i="6"/>
  <c r="AV222" i="6"/>
  <c r="AV214" i="6"/>
  <c r="AV206" i="6"/>
  <c r="AV198" i="6"/>
  <c r="AV190" i="6"/>
  <c r="AV182" i="6"/>
  <c r="AV174" i="6"/>
  <c r="AV166" i="6"/>
  <c r="AV158" i="6"/>
  <c r="AV150" i="6"/>
  <c r="AV142" i="6"/>
  <c r="AV134" i="6"/>
  <c r="AV126" i="6"/>
  <c r="AV118" i="6"/>
  <c r="AV110" i="6"/>
  <c r="AV102" i="6"/>
  <c r="AV94" i="6"/>
  <c r="AV86" i="6"/>
  <c r="AV78" i="6"/>
  <c r="AV70" i="6"/>
  <c r="AV62" i="6"/>
  <c r="AV54" i="6"/>
  <c r="AV46" i="6"/>
  <c r="AV38" i="6"/>
  <c r="AV243" i="6"/>
  <c r="AV55" i="6"/>
  <c r="AV47" i="6"/>
  <c r="AV39" i="6"/>
  <c r="AV31" i="6"/>
  <c r="AV15" i="6"/>
  <c r="AV402" i="6"/>
  <c r="AV394" i="6"/>
  <c r="AV386" i="6"/>
  <c r="AV338" i="6"/>
  <c r="AV275" i="6"/>
  <c r="AV115" i="6"/>
  <c r="AV95" i="6"/>
  <c r="AV87" i="6"/>
  <c r="AV79" i="6"/>
  <c r="AV7" i="6"/>
  <c r="AV378" i="6"/>
  <c r="AV370" i="6"/>
  <c r="AV362" i="6"/>
  <c r="AV330" i="6"/>
  <c r="AV298" i="6"/>
  <c r="AV274" i="6"/>
  <c r="AV266" i="6"/>
  <c r="AV258" i="6"/>
  <c r="AV250" i="6"/>
  <c r="AV242" i="6"/>
  <c r="AV234" i="6"/>
  <c r="AV226" i="6"/>
  <c r="AV218" i="6"/>
  <c r="AV210" i="6"/>
  <c r="AV202" i="6"/>
  <c r="AV194" i="6"/>
  <c r="AV186" i="6"/>
  <c r="AV178" i="6"/>
  <c r="AV170" i="6"/>
  <c r="AV162" i="6"/>
  <c r="AV154" i="6"/>
  <c r="AV146" i="6"/>
  <c r="AV138" i="6"/>
  <c r="AV130" i="6"/>
  <c r="AV122" i="6"/>
  <c r="AV114" i="6"/>
  <c r="AV106" i="6"/>
  <c r="AV98" i="6"/>
  <c r="AV90" i="6"/>
  <c r="AV82" i="6"/>
  <c r="AV74" i="6"/>
  <c r="AV66" i="6"/>
  <c r="AV58" i="6"/>
  <c r="AV50" i="6"/>
  <c r="AV42" i="6"/>
  <c r="AV34" i="6"/>
  <c r="AV497" i="6"/>
  <c r="AV481" i="6"/>
  <c r="AV465" i="6"/>
  <c r="AV449" i="6"/>
  <c r="AV433" i="6"/>
  <c r="AV417" i="6"/>
  <c r="AV306" i="6"/>
  <c r="AV26" i="6"/>
  <c r="AV18" i="6"/>
  <c r="AV10" i="6"/>
  <c r="AV5" i="6"/>
  <c r="AV485" i="6"/>
  <c r="AV469" i="6"/>
  <c r="AV453" i="6"/>
  <c r="AV437" i="6"/>
  <c r="AV421" i="6"/>
  <c r="AV489" i="6"/>
  <c r="AV473" i="6"/>
  <c r="AV457" i="6"/>
  <c r="AV441" i="6"/>
  <c r="AV425" i="6"/>
  <c r="AV409" i="6"/>
  <c r="AV30" i="6"/>
  <c r="AV22" i="6"/>
  <c r="AV14" i="6"/>
  <c r="AV6" i="6"/>
  <c r="AV493" i="6"/>
  <c r="AV477" i="6"/>
  <c r="AV461" i="6"/>
  <c r="AV445" i="6"/>
  <c r="AV429" i="6"/>
  <c r="AV413" i="6"/>
  <c r="AY495" i="9"/>
  <c r="AY498" i="9"/>
  <c r="AY487" i="9"/>
  <c r="AY484" i="9"/>
  <c r="AY486" i="9"/>
  <c r="AY477" i="9"/>
  <c r="AY475" i="9"/>
  <c r="AY459" i="9"/>
  <c r="AY453" i="9"/>
  <c r="AY441" i="9"/>
  <c r="AY425" i="9"/>
  <c r="AY439" i="9"/>
  <c r="AY476" i="9"/>
  <c r="AY468" i="9"/>
  <c r="AY450" i="9"/>
  <c r="AY442" i="9"/>
  <c r="AY434" i="9"/>
  <c r="AY426" i="9"/>
  <c r="AY416" i="9"/>
  <c r="AY418" i="9"/>
  <c r="AY404" i="9"/>
  <c r="AY415" i="9"/>
  <c r="AY407" i="9"/>
  <c r="AY393" i="9"/>
  <c r="AY391" i="9"/>
  <c r="AY374" i="9"/>
  <c r="AY358" i="9"/>
  <c r="AY342" i="9"/>
  <c r="AY403" i="9"/>
  <c r="AY388" i="9"/>
  <c r="AY372" i="9"/>
  <c r="AY356" i="9"/>
  <c r="AY340" i="9"/>
  <c r="AY460" i="9"/>
  <c r="AY383" i="9"/>
  <c r="AY375" i="9"/>
  <c r="AY367" i="9"/>
  <c r="AY359" i="9"/>
  <c r="AY351" i="9"/>
  <c r="AY343" i="9"/>
  <c r="AY335" i="9"/>
  <c r="AY458" i="9"/>
  <c r="AY329" i="9"/>
  <c r="AY313" i="9"/>
  <c r="AY297" i="9"/>
  <c r="AY314" i="9"/>
  <c r="AY287" i="9"/>
  <c r="AY271" i="9"/>
  <c r="AY255" i="9"/>
  <c r="AY312" i="9"/>
  <c r="AY296" i="9"/>
  <c r="AY280" i="9"/>
  <c r="AY264" i="9"/>
  <c r="AY326" i="9"/>
  <c r="AY294" i="9"/>
  <c r="AY277" i="9"/>
  <c r="AY261" i="9"/>
  <c r="AY245" i="9"/>
  <c r="AY229" i="9"/>
  <c r="AY213" i="9"/>
  <c r="AY197" i="9"/>
  <c r="AY300" i="9"/>
  <c r="AY278" i="9"/>
  <c r="AY262" i="9"/>
  <c r="AY242" i="9"/>
  <c r="AY311" i="9"/>
  <c r="AY243" i="9"/>
  <c r="AY324" i="9"/>
  <c r="AY230" i="9"/>
  <c r="AY198" i="9"/>
  <c r="AY178" i="9"/>
  <c r="AY162" i="9"/>
  <c r="AY303" i="9"/>
  <c r="AY171" i="9"/>
  <c r="AY215" i="9"/>
  <c r="AY185" i="9"/>
  <c r="AY169" i="9"/>
  <c r="AY153" i="9"/>
  <c r="AY236" i="9"/>
  <c r="AY218" i="9"/>
  <c r="AY210" i="9"/>
  <c r="AY202" i="9"/>
  <c r="AY194" i="9"/>
  <c r="AY183" i="9"/>
  <c r="AY149" i="9"/>
  <c r="AY231" i="9"/>
  <c r="AY176" i="9"/>
  <c r="AY141" i="9"/>
  <c r="AY125" i="9"/>
  <c r="AY109" i="9"/>
  <c r="AY93" i="9"/>
  <c r="AY77" i="9"/>
  <c r="AY146" i="9"/>
  <c r="AY126" i="9"/>
  <c r="AY110" i="9"/>
  <c r="AY94" i="9"/>
  <c r="AY78" i="9"/>
  <c r="AY135" i="9"/>
  <c r="AY119" i="9"/>
  <c r="AY103" i="9"/>
  <c r="AY87" i="9"/>
  <c r="AY71" i="9"/>
  <c r="AY140" i="9"/>
  <c r="AY124" i="9"/>
  <c r="AY108" i="9"/>
  <c r="AY92" i="9"/>
  <c r="AY76" i="9"/>
  <c r="AY64" i="9"/>
  <c r="AY48" i="9"/>
  <c r="AY32" i="9"/>
  <c r="AY16" i="9"/>
  <c r="AY69" i="9"/>
  <c r="AY53" i="9"/>
  <c r="AY37" i="9"/>
  <c r="AY21" i="9"/>
  <c r="AY5" i="9"/>
  <c r="AY54" i="9"/>
  <c r="AY38" i="9"/>
  <c r="AY22" i="9"/>
  <c r="AY6" i="9"/>
  <c r="AY59" i="9"/>
  <c r="AY43" i="9"/>
  <c r="AY27" i="9"/>
  <c r="AY11" i="9"/>
  <c r="AY370" i="9"/>
  <c r="AY384" i="9"/>
  <c r="AY352" i="9"/>
  <c r="AY402" i="9"/>
  <c r="AY381" i="9"/>
  <c r="AY365" i="9"/>
  <c r="AY357" i="9"/>
  <c r="AY349" i="9"/>
  <c r="AY333" i="9"/>
  <c r="AY398" i="9"/>
  <c r="AY309" i="9"/>
  <c r="AY293" i="9"/>
  <c r="AY306" i="9"/>
  <c r="AY267" i="9"/>
  <c r="AY323" i="9"/>
  <c r="AY292" i="9"/>
  <c r="AY276" i="9"/>
  <c r="AY318" i="9"/>
  <c r="AY289" i="9"/>
  <c r="AY273" i="9"/>
  <c r="AY241" i="9"/>
  <c r="AY225" i="9"/>
  <c r="AY193" i="9"/>
  <c r="AY290" i="9"/>
  <c r="AY274" i="9"/>
  <c r="AY234" i="9"/>
  <c r="AY295" i="9"/>
  <c r="AY308" i="9"/>
  <c r="AY222" i="9"/>
  <c r="AY190" i="9"/>
  <c r="AY158" i="9"/>
  <c r="AY247" i="9"/>
  <c r="AY207" i="9"/>
  <c r="AY180" i="9"/>
  <c r="AY152" i="9"/>
  <c r="AY224" i="9"/>
  <c r="AY208" i="9"/>
  <c r="AY200" i="9"/>
  <c r="AY175" i="9"/>
  <c r="AY145" i="9"/>
  <c r="AY223" i="9"/>
  <c r="AY137" i="9"/>
  <c r="AY121" i="9"/>
  <c r="AY89" i="9"/>
  <c r="AY73" i="9"/>
  <c r="AY122" i="9"/>
  <c r="AY106" i="9"/>
  <c r="AY157" i="9"/>
  <c r="AY131" i="9"/>
  <c r="AY99" i="9"/>
  <c r="AY83" i="9"/>
  <c r="AY168" i="9"/>
  <c r="AY120" i="9"/>
  <c r="AY104" i="9"/>
  <c r="AY72" i="9"/>
  <c r="AY60" i="9"/>
  <c r="AY44" i="9"/>
  <c r="AY12" i="9"/>
  <c r="AY65" i="9"/>
  <c r="AY49" i="9"/>
  <c r="AY17" i="9"/>
  <c r="AY50" i="9"/>
  <c r="AY34" i="9"/>
  <c r="AZ2" i="9"/>
  <c r="AY55" i="9"/>
  <c r="AY23" i="9"/>
  <c r="AY7" i="9"/>
  <c r="AY380" i="9"/>
  <c r="AY379" i="9"/>
  <c r="AY363" i="9"/>
  <c r="AY347" i="9"/>
  <c r="AY331" i="9"/>
  <c r="AY321" i="9"/>
  <c r="AY454" i="9"/>
  <c r="AY263" i="9"/>
  <c r="AY304" i="9"/>
  <c r="AY272" i="9"/>
  <c r="AY285" i="9"/>
  <c r="AY269" i="9"/>
  <c r="AY221" i="9"/>
  <c r="AY205" i="9"/>
  <c r="AY270" i="9"/>
  <c r="AY226" i="9"/>
  <c r="AY235" i="9"/>
  <c r="AY186" i="9"/>
  <c r="AY170" i="9"/>
  <c r="AY155" i="9"/>
  <c r="AY199" i="9"/>
  <c r="AY148" i="9"/>
  <c r="AY220" i="9"/>
  <c r="AY196" i="9"/>
  <c r="AY188" i="9"/>
  <c r="AY184" i="9"/>
  <c r="AY165" i="9"/>
  <c r="AY101" i="9"/>
  <c r="AY160" i="9"/>
  <c r="AY118" i="9"/>
  <c r="AY86" i="9"/>
  <c r="AY127" i="9"/>
  <c r="AY95" i="9"/>
  <c r="AY143" i="9"/>
  <c r="AY100" i="9"/>
  <c r="AY74" i="9"/>
  <c r="AY40" i="9"/>
  <c r="AY8" i="9"/>
  <c r="AY29" i="9"/>
  <c r="AY13" i="9"/>
  <c r="AY30" i="9"/>
  <c r="AY51" i="9"/>
  <c r="AY35" i="9"/>
  <c r="AY465" i="9"/>
  <c r="AY443" i="9"/>
  <c r="AY452" i="9"/>
  <c r="AY428" i="9"/>
  <c r="AY406" i="9"/>
  <c r="AY417" i="9"/>
  <c r="AY396" i="9"/>
  <c r="AY378" i="9"/>
  <c r="AY330" i="9"/>
  <c r="AY360" i="9"/>
  <c r="AY344" i="9"/>
  <c r="AY377" i="9"/>
  <c r="AY369" i="9"/>
  <c r="AY345" i="9"/>
  <c r="AY394" i="9"/>
  <c r="AY317" i="9"/>
  <c r="AY291" i="9"/>
  <c r="AY275" i="9"/>
  <c r="AY299" i="9"/>
  <c r="AY284" i="9"/>
  <c r="AY302" i="9"/>
  <c r="AY281" i="9"/>
  <c r="AY233" i="9"/>
  <c r="AY316" i="9"/>
  <c r="AY282" i="9"/>
  <c r="AY390" i="9"/>
  <c r="AY248" i="9"/>
  <c r="AY206" i="9"/>
  <c r="AY166" i="9"/>
  <c r="AY179" i="9"/>
  <c r="AY191" i="9"/>
  <c r="AY156" i="9"/>
  <c r="AY211" i="9"/>
  <c r="AY187" i="9"/>
  <c r="AY159" i="9"/>
  <c r="AY150" i="9"/>
  <c r="AY97" i="9"/>
  <c r="AY81" i="9"/>
  <c r="AY114" i="9"/>
  <c r="AY98" i="9"/>
  <c r="AY123" i="9"/>
  <c r="AY107" i="9"/>
  <c r="AY142" i="9"/>
  <c r="AY96" i="9"/>
  <c r="AY80" i="9"/>
  <c r="AY36" i="9"/>
  <c r="AY20" i="9"/>
  <c r="AY41" i="9"/>
  <c r="AY58" i="9"/>
  <c r="AY42" i="9"/>
  <c r="AY63" i="9"/>
  <c r="AY31" i="9"/>
  <c r="AY497" i="9"/>
  <c r="AY491" i="9"/>
  <c r="AY496" i="9"/>
  <c r="AY483" i="9"/>
  <c r="AY485" i="9"/>
  <c r="AY478" i="9"/>
  <c r="AY473" i="9"/>
  <c r="AY471" i="9"/>
  <c r="AY455" i="9"/>
  <c r="AY462" i="9"/>
  <c r="AY437" i="9"/>
  <c r="AY451" i="9"/>
  <c r="AY435" i="9"/>
  <c r="AY474" i="9"/>
  <c r="AY466" i="9"/>
  <c r="AY448" i="9"/>
  <c r="AY440" i="9"/>
  <c r="AY432" i="9"/>
  <c r="AY424" i="9"/>
  <c r="AY412" i="9"/>
  <c r="AY414" i="9"/>
  <c r="AY421" i="9"/>
  <c r="AY413" i="9"/>
  <c r="AY405" i="9"/>
  <c r="AY389" i="9"/>
  <c r="AY386" i="9"/>
  <c r="AY354" i="9"/>
  <c r="AY338" i="9"/>
  <c r="AY400" i="9"/>
  <c r="AY368" i="9"/>
  <c r="AY336" i="9"/>
  <c r="AY373" i="9"/>
  <c r="AY341" i="9"/>
  <c r="AY325" i="9"/>
  <c r="AY283" i="9"/>
  <c r="AY307" i="9"/>
  <c r="AY260" i="9"/>
  <c r="AY257" i="9"/>
  <c r="AY209" i="9"/>
  <c r="AY258" i="9"/>
  <c r="AY240" i="9"/>
  <c r="AY174" i="9"/>
  <c r="AY163" i="9"/>
  <c r="AY164" i="9"/>
  <c r="AY216" i="9"/>
  <c r="AY192" i="9"/>
  <c r="AY173" i="9"/>
  <c r="AY105" i="9"/>
  <c r="AY138" i="9"/>
  <c r="AY90" i="9"/>
  <c r="AY115" i="9"/>
  <c r="AY136" i="9"/>
  <c r="AY88" i="9"/>
  <c r="AY28" i="9"/>
  <c r="AY33" i="9"/>
  <c r="AY66" i="9"/>
  <c r="AY18" i="9"/>
  <c r="AY39" i="9"/>
  <c r="AY332" i="9"/>
  <c r="AY339" i="9"/>
  <c r="AY305" i="9"/>
  <c r="AY279" i="9"/>
  <c r="AY288" i="9"/>
  <c r="AY310" i="9"/>
  <c r="AY253" i="9"/>
  <c r="AY189" i="9"/>
  <c r="AY251" i="9"/>
  <c r="AY214" i="9"/>
  <c r="AY228" i="9"/>
  <c r="AY161" i="9"/>
  <c r="AY204" i="9"/>
  <c r="AY167" i="9"/>
  <c r="AY133" i="9"/>
  <c r="AY85" i="9"/>
  <c r="AY102" i="9"/>
  <c r="AY111" i="9"/>
  <c r="AY132" i="9"/>
  <c r="AY84" i="9"/>
  <c r="AY24" i="9"/>
  <c r="AY45" i="9"/>
  <c r="AY62" i="9"/>
  <c r="AY14" i="9"/>
  <c r="AY19" i="9"/>
  <c r="AY500" i="9"/>
  <c r="AY492" i="9"/>
  <c r="AY480" i="9"/>
  <c r="AY457" i="9"/>
  <c r="AY429" i="9"/>
  <c r="AY470" i="9"/>
  <c r="AY436" i="9"/>
  <c r="AY422" i="9"/>
  <c r="AY397" i="9"/>
  <c r="AY362" i="9"/>
  <c r="AY392" i="9"/>
  <c r="AY328" i="9"/>
  <c r="AY353" i="9"/>
  <c r="AY327" i="9"/>
  <c r="AY322" i="9"/>
  <c r="AY315" i="9"/>
  <c r="AY252" i="9"/>
  <c r="AY249" i="9"/>
  <c r="AY201" i="9"/>
  <c r="AY250" i="9"/>
  <c r="AY238" i="9"/>
  <c r="AY319" i="9"/>
  <c r="AY172" i="9"/>
  <c r="AY219" i="9"/>
  <c r="AY195" i="9"/>
  <c r="AY181" i="9"/>
  <c r="AY113" i="9"/>
  <c r="AY151" i="9"/>
  <c r="AY82" i="9"/>
  <c r="AY91" i="9"/>
  <c r="AY128" i="9"/>
  <c r="AY68" i="9"/>
  <c r="AY70" i="9"/>
  <c r="AY25" i="9"/>
  <c r="AY26" i="9"/>
  <c r="AY47" i="9"/>
  <c r="AY493" i="9"/>
  <c r="AY489" i="9"/>
  <c r="AY494" i="9"/>
  <c r="AY490" i="9"/>
  <c r="AY482" i="9"/>
  <c r="AY481" i="9"/>
  <c r="AY469" i="9"/>
  <c r="AY467" i="9"/>
  <c r="AY461" i="9"/>
  <c r="AY449" i="9"/>
  <c r="AY433" i="9"/>
  <c r="AY447" i="9"/>
  <c r="AY431" i="9"/>
  <c r="AY472" i="9"/>
  <c r="AY464" i="9"/>
  <c r="AY446" i="9"/>
  <c r="AY438" i="9"/>
  <c r="AY430" i="9"/>
  <c r="AY423" i="9"/>
  <c r="AY408" i="9"/>
  <c r="AY410" i="9"/>
  <c r="AY419" i="9"/>
  <c r="AY411" i="9"/>
  <c r="AY401" i="9"/>
  <c r="AY399" i="9"/>
  <c r="AY382" i="9"/>
  <c r="AY366" i="9"/>
  <c r="AY350" i="9"/>
  <c r="AY334" i="9"/>
  <c r="AY395" i="9"/>
  <c r="AY364" i="9"/>
  <c r="AY348" i="9"/>
  <c r="AY387" i="9"/>
  <c r="AY371" i="9"/>
  <c r="AY355" i="9"/>
  <c r="AY456" i="9"/>
  <c r="AY298" i="9"/>
  <c r="AY320" i="9"/>
  <c r="AY256" i="9"/>
  <c r="AY237" i="9"/>
  <c r="AY286" i="9"/>
  <c r="AY254" i="9"/>
  <c r="AY246" i="9"/>
  <c r="AY154" i="9"/>
  <c r="AY177" i="9"/>
  <c r="AY212" i="9"/>
  <c r="AY244" i="9"/>
  <c r="AY117" i="9"/>
  <c r="AY134" i="9"/>
  <c r="AY147" i="9"/>
  <c r="AY79" i="9"/>
  <c r="AY116" i="9"/>
  <c r="AY56" i="9"/>
  <c r="AY61" i="9"/>
  <c r="AY46" i="9"/>
  <c r="AY67" i="9"/>
  <c r="AY499" i="9"/>
  <c r="AY488" i="9"/>
  <c r="AY479" i="9"/>
  <c r="AY463" i="9"/>
  <c r="AY445" i="9"/>
  <c r="AY427" i="9"/>
  <c r="AY444" i="9"/>
  <c r="AY420" i="9"/>
  <c r="AY409" i="9"/>
  <c r="AY346" i="9"/>
  <c r="AY376" i="9"/>
  <c r="AY385" i="9"/>
  <c r="AY361" i="9"/>
  <c r="AY337" i="9"/>
  <c r="AY301" i="9"/>
  <c r="AY259" i="9"/>
  <c r="AY268" i="9"/>
  <c r="AY265" i="9"/>
  <c r="AY217" i="9"/>
  <c r="AY266" i="9"/>
  <c r="AY232" i="9"/>
  <c r="AY182" i="9"/>
  <c r="AY227" i="9"/>
  <c r="AY144" i="9"/>
  <c r="AY203" i="9"/>
  <c r="AY239" i="9"/>
  <c r="AY129" i="9"/>
  <c r="AY130" i="9"/>
  <c r="AY139" i="9"/>
  <c r="AY75" i="9"/>
  <c r="AY112" i="9"/>
  <c r="AY52" i="9"/>
  <c r="AY57" i="9"/>
  <c r="AY9" i="9"/>
  <c r="AY10" i="9"/>
  <c r="AY15" i="9"/>
  <c r="R2" i="6"/>
  <c r="Q7" i="6"/>
  <c r="Q11" i="6"/>
  <c r="Q15" i="6"/>
  <c r="Q19" i="6"/>
  <c r="Q23" i="6"/>
  <c r="Q27" i="6"/>
  <c r="Q31" i="6"/>
  <c r="Q35" i="6"/>
  <c r="Q39" i="6"/>
  <c r="Q43" i="6"/>
  <c r="Q47" i="6"/>
  <c r="Q51" i="6"/>
  <c r="Q55" i="6"/>
  <c r="Q59" i="6"/>
  <c r="Q63" i="6"/>
  <c r="Q67" i="6"/>
  <c r="Q71" i="6"/>
  <c r="Q75" i="6"/>
  <c r="Q79" i="6"/>
  <c r="Q83" i="6"/>
  <c r="Q87" i="6"/>
  <c r="Q91" i="6"/>
  <c r="Q95" i="6"/>
  <c r="Q99" i="6"/>
  <c r="Q103" i="6"/>
  <c r="Q107" i="6"/>
  <c r="Q111" i="6"/>
  <c r="Q115" i="6"/>
  <c r="Q119" i="6"/>
  <c r="Q123" i="6"/>
  <c r="Q127" i="6"/>
  <c r="Q131" i="6"/>
  <c r="Q135" i="6"/>
  <c r="Q139" i="6"/>
  <c r="Q143" i="6"/>
  <c r="Q147" i="6"/>
  <c r="Q151" i="6"/>
  <c r="Q155" i="6"/>
  <c r="Q159" i="6"/>
  <c r="Q163" i="6"/>
  <c r="Q167" i="6"/>
  <c r="Q171" i="6"/>
  <c r="Q175" i="6"/>
  <c r="Q179" i="6"/>
  <c r="Q183" i="6"/>
  <c r="Q187" i="6"/>
  <c r="Q191" i="6"/>
  <c r="Q195" i="6"/>
  <c r="Q199" i="6"/>
  <c r="Q203" i="6"/>
  <c r="Q207" i="6"/>
  <c r="Q211" i="6"/>
  <c r="Q215" i="6"/>
  <c r="Q219" i="6"/>
  <c r="Q223" i="6"/>
  <c r="Q227" i="6"/>
  <c r="Q231" i="6"/>
  <c r="Q235" i="6"/>
  <c r="Q239" i="6"/>
  <c r="Q243" i="6"/>
  <c r="Q247" i="6"/>
  <c r="Q251" i="6"/>
  <c r="Q255" i="6"/>
  <c r="Q259" i="6"/>
  <c r="Q263" i="6"/>
  <c r="Q267" i="6"/>
  <c r="Q271" i="6"/>
  <c r="Q275" i="6"/>
  <c r="Q279" i="6"/>
  <c r="Q283" i="6"/>
  <c r="Q287" i="6"/>
  <c r="Q291" i="6"/>
  <c r="Q295" i="6"/>
  <c r="Q299" i="6"/>
  <c r="Q303" i="6"/>
  <c r="Q307" i="6"/>
  <c r="Q311" i="6"/>
  <c r="Q315" i="6"/>
  <c r="Q319" i="6"/>
  <c r="Q323" i="6"/>
  <c r="Q327" i="6"/>
  <c r="Q331" i="6"/>
  <c r="Q335" i="6"/>
  <c r="Q339" i="6"/>
  <c r="Q343" i="6"/>
  <c r="Q347" i="6"/>
  <c r="Q351" i="6"/>
  <c r="Q355" i="6"/>
  <c r="Q359" i="6"/>
  <c r="Q363" i="6"/>
  <c r="Q367" i="6"/>
  <c r="Q371" i="6"/>
  <c r="Q375" i="6"/>
  <c r="Q379" i="6"/>
  <c r="Q383" i="6"/>
  <c r="Q387" i="6"/>
  <c r="Q391" i="6"/>
  <c r="Q395" i="6"/>
  <c r="Q399" i="6"/>
  <c r="Q403" i="6"/>
  <c r="Q407" i="6"/>
  <c r="Q411" i="6"/>
  <c r="Q415" i="6"/>
  <c r="Q419" i="6"/>
  <c r="Q423" i="6"/>
  <c r="Q427" i="6"/>
  <c r="Q431" i="6"/>
  <c r="Q435" i="6"/>
  <c r="Q439" i="6"/>
  <c r="Q443" i="6"/>
  <c r="Q447" i="6"/>
  <c r="Q451" i="6"/>
  <c r="Q455" i="6"/>
  <c r="Q459" i="6"/>
  <c r="Q463" i="6"/>
  <c r="Q467" i="6"/>
  <c r="Q471" i="6"/>
  <c r="Q475" i="6"/>
  <c r="Q479" i="6"/>
  <c r="Q483" i="6"/>
  <c r="Q487" i="6"/>
  <c r="Q491" i="6"/>
  <c r="Q495" i="6"/>
  <c r="Q499" i="6"/>
  <c r="Q8" i="6"/>
  <c r="Q12" i="6"/>
  <c r="Q16" i="6"/>
  <c r="Q20" i="6"/>
  <c r="Q24" i="6"/>
  <c r="Q28" i="6"/>
  <c r="Q32" i="6"/>
  <c r="Q36" i="6"/>
  <c r="Q40" i="6"/>
  <c r="Q44" i="6"/>
  <c r="Q48" i="6"/>
  <c r="Q52" i="6"/>
  <c r="Q56" i="6"/>
  <c r="Q60" i="6"/>
  <c r="Q64" i="6"/>
  <c r="Q68" i="6"/>
  <c r="Q72" i="6"/>
  <c r="Q76" i="6"/>
  <c r="Q80" i="6"/>
  <c r="Q84" i="6"/>
  <c r="Q88" i="6"/>
  <c r="Q92" i="6"/>
  <c r="Q96" i="6"/>
  <c r="Q100" i="6"/>
  <c r="Q104" i="6"/>
  <c r="Q108" i="6"/>
  <c r="Q112" i="6"/>
  <c r="Q116" i="6"/>
  <c r="Q120" i="6"/>
  <c r="Q124" i="6"/>
  <c r="Q128" i="6"/>
  <c r="Q132" i="6"/>
  <c r="Q136" i="6"/>
  <c r="Q140" i="6"/>
  <c r="Q144" i="6"/>
  <c r="Q148" i="6"/>
  <c r="Q152" i="6"/>
  <c r="Q156" i="6"/>
  <c r="Q160" i="6"/>
  <c r="Q164" i="6"/>
  <c r="Q168" i="6"/>
  <c r="Q172" i="6"/>
  <c r="Q176" i="6"/>
  <c r="Q180" i="6"/>
  <c r="Q184" i="6"/>
  <c r="Q188" i="6"/>
  <c r="Q192" i="6"/>
  <c r="Q196" i="6"/>
  <c r="Q200" i="6"/>
  <c r="Q204" i="6"/>
  <c r="Q208" i="6"/>
  <c r="Q212" i="6"/>
  <c r="Q216" i="6"/>
  <c r="Q220" i="6"/>
  <c r="Q224" i="6"/>
  <c r="Q228" i="6"/>
  <c r="Q232" i="6"/>
  <c r="Q236" i="6"/>
  <c r="Q240" i="6"/>
  <c r="Q244" i="6"/>
  <c r="Q248" i="6"/>
  <c r="Q252" i="6"/>
  <c r="Q256" i="6"/>
  <c r="Q260" i="6"/>
  <c r="Q264" i="6"/>
  <c r="Q268" i="6"/>
  <c r="Q272" i="6"/>
  <c r="Q276" i="6"/>
  <c r="Q280" i="6"/>
  <c r="Q284" i="6"/>
  <c r="Q288" i="6"/>
  <c r="Q292" i="6"/>
  <c r="Q296" i="6"/>
  <c r="Q300" i="6"/>
  <c r="Q304" i="6"/>
  <c r="Q308" i="6"/>
  <c r="Q312" i="6"/>
  <c r="Q316" i="6"/>
  <c r="Q320" i="6"/>
  <c r="Q324" i="6"/>
  <c r="Q328" i="6"/>
  <c r="Q332" i="6"/>
  <c r="Q336" i="6"/>
  <c r="Q340" i="6"/>
  <c r="Q344" i="6"/>
  <c r="Q348" i="6"/>
  <c r="Q352" i="6"/>
  <c r="Q356" i="6"/>
  <c r="Q360" i="6"/>
  <c r="Q364" i="6"/>
  <c r="Q368" i="6"/>
  <c r="Q372" i="6"/>
  <c r="Q376" i="6"/>
  <c r="Q380" i="6"/>
  <c r="Q384" i="6"/>
  <c r="Q388" i="6"/>
  <c r="Q392" i="6"/>
  <c r="Q396" i="6"/>
  <c r="Q400" i="6"/>
  <c r="Q404" i="6"/>
  <c r="Q408" i="6"/>
  <c r="Q412" i="6"/>
  <c r="Q416" i="6"/>
  <c r="Q420" i="6"/>
  <c r="Q424" i="6"/>
  <c r="Q428" i="6"/>
  <c r="Q432" i="6"/>
  <c r="Q436" i="6"/>
  <c r="Q440" i="6"/>
  <c r="Q444" i="6"/>
  <c r="Q448" i="6"/>
  <c r="Q452" i="6"/>
  <c r="Q456" i="6"/>
  <c r="Q460" i="6"/>
  <c r="Q464" i="6"/>
  <c r="Q468" i="6"/>
  <c r="Q472" i="6"/>
  <c r="Q476" i="6"/>
  <c r="Q480" i="6"/>
  <c r="Q484" i="6"/>
  <c r="Q488" i="6"/>
  <c r="Q492" i="6"/>
  <c r="Q496" i="6"/>
  <c r="Q500" i="6"/>
  <c r="Q9" i="6"/>
  <c r="Q17" i="6"/>
  <c r="Q25" i="6"/>
  <c r="Q33" i="6"/>
  <c r="Q41" i="6"/>
  <c r="Q49" i="6"/>
  <c r="Q57" i="6"/>
  <c r="Q65" i="6"/>
  <c r="Q73" i="6"/>
  <c r="Q81" i="6"/>
  <c r="Q89" i="6"/>
  <c r="Q97" i="6"/>
  <c r="Q105" i="6"/>
  <c r="Q113" i="6"/>
  <c r="Q121" i="6"/>
  <c r="Q129" i="6"/>
  <c r="Q137" i="6"/>
  <c r="Q145" i="6"/>
  <c r="Q153" i="6"/>
  <c r="Q161" i="6"/>
  <c r="Q169" i="6"/>
  <c r="Q177" i="6"/>
  <c r="Q185" i="6"/>
  <c r="Q193" i="6"/>
  <c r="Q201" i="6"/>
  <c r="Q209" i="6"/>
  <c r="Q217" i="6"/>
  <c r="Q225" i="6"/>
  <c r="Q233" i="6"/>
  <c r="Q241" i="6"/>
  <c r="Q249" i="6"/>
  <c r="Q257" i="6"/>
  <c r="Q265" i="6"/>
  <c r="Q273" i="6"/>
  <c r="Q281" i="6"/>
  <c r="Q289" i="6"/>
  <c r="Q297" i="6"/>
  <c r="Q305" i="6"/>
  <c r="Q313" i="6"/>
  <c r="Q321" i="6"/>
  <c r="Q329" i="6"/>
  <c r="Q337" i="6"/>
  <c r="Q345" i="6"/>
  <c r="Q353" i="6"/>
  <c r="Q361" i="6"/>
  <c r="Q369" i="6"/>
  <c r="Q377" i="6"/>
  <c r="Q385" i="6"/>
  <c r="Q393" i="6"/>
  <c r="Q401" i="6"/>
  <c r="Q409" i="6"/>
  <c r="Q417" i="6"/>
  <c r="Q425" i="6"/>
  <c r="Q433" i="6"/>
  <c r="Q441" i="6"/>
  <c r="Q449" i="6"/>
  <c r="Q457" i="6"/>
  <c r="Q465" i="6"/>
  <c r="Q473" i="6"/>
  <c r="Q481" i="6"/>
  <c r="Q489" i="6"/>
  <c r="Q497" i="6"/>
  <c r="Q13" i="6"/>
  <c r="Q21" i="6"/>
  <c r="Q29" i="6"/>
  <c r="Q37" i="6"/>
  <c r="Q45" i="6"/>
  <c r="Q53" i="6"/>
  <c r="Q61" i="6"/>
  <c r="Q69" i="6"/>
  <c r="Q77" i="6"/>
  <c r="Q85" i="6"/>
  <c r="Q93" i="6"/>
  <c r="Q101" i="6"/>
  <c r="Q109" i="6"/>
  <c r="Q117" i="6"/>
  <c r="Q125" i="6"/>
  <c r="Q133" i="6"/>
  <c r="Q141" i="6"/>
  <c r="Q149" i="6"/>
  <c r="Q157" i="6"/>
  <c r="Q165" i="6"/>
  <c r="Q173" i="6"/>
  <c r="Q181" i="6"/>
  <c r="Q189" i="6"/>
  <c r="Q197" i="6"/>
  <c r="Q205" i="6"/>
  <c r="Q213" i="6"/>
  <c r="Q221" i="6"/>
  <c r="Q229" i="6"/>
  <c r="Q237" i="6"/>
  <c r="Q245" i="6"/>
  <c r="Q253" i="6"/>
  <c r="Q261" i="6"/>
  <c r="Q269" i="6"/>
  <c r="Q277" i="6"/>
  <c r="Q285" i="6"/>
  <c r="Q293" i="6"/>
  <c r="Q301" i="6"/>
  <c r="Q309" i="6"/>
  <c r="Q317" i="6"/>
  <c r="Q325" i="6"/>
  <c r="Q333" i="6"/>
  <c r="Q341" i="6"/>
  <c r="Q349" i="6"/>
  <c r="Q357" i="6"/>
  <c r="Q365" i="6"/>
  <c r="Q373" i="6"/>
  <c r="Q381" i="6"/>
  <c r="Q389" i="6"/>
  <c r="Q397" i="6"/>
  <c r="Q405" i="6"/>
  <c r="Q413" i="6"/>
  <c r="Q421" i="6"/>
  <c r="Q429" i="6"/>
  <c r="Q437" i="6"/>
  <c r="Q445" i="6"/>
  <c r="Q453" i="6"/>
  <c r="Q461" i="6"/>
  <c r="Q469" i="6"/>
  <c r="Q477" i="6"/>
  <c r="Q485" i="6"/>
  <c r="Q493" i="6"/>
  <c r="Q5" i="6"/>
  <c r="Q18" i="6"/>
  <c r="Q34" i="6"/>
  <c r="Q50" i="6"/>
  <c r="Q66" i="6"/>
  <c r="Q82" i="6"/>
  <c r="Q98" i="6"/>
  <c r="Q114" i="6"/>
  <c r="Q130" i="6"/>
  <c r="Q146" i="6"/>
  <c r="Q162" i="6"/>
  <c r="Q178" i="6"/>
  <c r="Q194" i="6"/>
  <c r="Q210" i="6"/>
  <c r="Q226" i="6"/>
  <c r="Q242" i="6"/>
  <c r="Q258" i="6"/>
  <c r="Q274" i="6"/>
  <c r="Q290" i="6"/>
  <c r="Q306" i="6"/>
  <c r="Q322" i="6"/>
  <c r="Q338" i="6"/>
  <c r="Q354" i="6"/>
  <c r="Q370" i="6"/>
  <c r="Q386" i="6"/>
  <c r="Q402" i="6"/>
  <c r="Q418" i="6"/>
  <c r="Q434" i="6"/>
  <c r="Q450" i="6"/>
  <c r="Q466" i="6"/>
  <c r="Q482" i="6"/>
  <c r="Q498" i="6"/>
  <c r="Q6" i="6"/>
  <c r="Q22" i="6"/>
  <c r="Q38" i="6"/>
  <c r="Q54" i="6"/>
  <c r="Q70" i="6"/>
  <c r="Q86" i="6"/>
  <c r="Q102" i="6"/>
  <c r="Q118" i="6"/>
  <c r="Q134" i="6"/>
  <c r="Q150" i="6"/>
  <c r="Q166" i="6"/>
  <c r="Q182" i="6"/>
  <c r="Q198" i="6"/>
  <c r="Q214" i="6"/>
  <c r="Q230" i="6"/>
  <c r="Q246" i="6"/>
  <c r="Q262" i="6"/>
  <c r="Q278" i="6"/>
  <c r="Q294" i="6"/>
  <c r="Q310" i="6"/>
  <c r="Q326" i="6"/>
  <c r="Q342" i="6"/>
  <c r="Q358" i="6"/>
  <c r="Q374" i="6"/>
  <c r="Q390" i="6"/>
  <c r="Q406" i="6"/>
  <c r="Q422" i="6"/>
  <c r="Q438" i="6"/>
  <c r="Q454" i="6"/>
  <c r="Q470" i="6"/>
  <c r="Q486" i="6"/>
  <c r="Q10" i="6"/>
  <c r="Q26" i="6"/>
  <c r="Q42" i="6"/>
  <c r="Q58" i="6"/>
  <c r="Q74" i="6"/>
  <c r="Q90" i="6"/>
  <c r="Q106" i="6"/>
  <c r="Q122" i="6"/>
  <c r="Q138" i="6"/>
  <c r="Q154" i="6"/>
  <c r="Q170" i="6"/>
  <c r="Q186" i="6"/>
  <c r="Q202" i="6"/>
  <c r="Q218" i="6"/>
  <c r="Q234" i="6"/>
  <c r="Q250" i="6"/>
  <c r="Q266" i="6"/>
  <c r="Q282" i="6"/>
  <c r="Q298" i="6"/>
  <c r="Q314" i="6"/>
  <c r="Q330" i="6"/>
  <c r="Q346" i="6"/>
  <c r="Q362" i="6"/>
  <c r="Q378" i="6"/>
  <c r="Q394" i="6"/>
  <c r="Q410" i="6"/>
  <c r="Q426" i="6"/>
  <c r="Q442" i="6"/>
  <c r="Q458" i="6"/>
  <c r="Q474" i="6"/>
  <c r="Q490" i="6"/>
  <c r="Q14" i="6"/>
  <c r="Q30" i="6"/>
  <c r="Q46" i="6"/>
  <c r="Q62" i="6"/>
  <c r="Q78" i="6"/>
  <c r="Q94" i="6"/>
  <c r="Q110" i="6"/>
  <c r="Q126" i="6"/>
  <c r="Q142" i="6"/>
  <c r="Q158" i="6"/>
  <c r="Q174" i="6"/>
  <c r="Q190" i="6"/>
  <c r="Q206" i="6"/>
  <c r="Q222" i="6"/>
  <c r="Q238" i="6"/>
  <c r="Q254" i="6"/>
  <c r="Q270" i="6"/>
  <c r="Q286" i="6"/>
  <c r="Q302" i="6"/>
  <c r="Q318" i="6"/>
  <c r="Q334" i="6"/>
  <c r="Q350" i="6"/>
  <c r="Q366" i="6"/>
  <c r="Q382" i="6"/>
  <c r="Q398" i="6"/>
  <c r="Q414" i="6"/>
  <c r="Q430" i="6"/>
  <c r="Q446" i="6"/>
  <c r="Q462" i="6"/>
  <c r="Q478" i="6"/>
  <c r="Q494" i="6"/>
  <c r="V493" i="9" l="1"/>
  <c r="V5" i="9"/>
  <c r="V497" i="9"/>
  <c r="V489" i="9"/>
  <c r="V485" i="9"/>
  <c r="V469" i="9"/>
  <c r="V453" i="9"/>
  <c r="V473" i="9"/>
  <c r="V461" i="9"/>
  <c r="V457" i="9"/>
  <c r="V477" i="9"/>
  <c r="V445" i="9"/>
  <c r="V481" i="9"/>
  <c r="V465" i="9"/>
  <c r="V449" i="9"/>
  <c r="V429" i="9"/>
  <c r="V413" i="9"/>
  <c r="V441" i="9"/>
  <c r="V433" i="9"/>
  <c r="V417" i="9"/>
  <c r="V401" i="9"/>
  <c r="V437" i="9"/>
  <c r="V421" i="9"/>
  <c r="V425" i="9"/>
  <c r="V409" i="9"/>
  <c r="V405" i="9"/>
  <c r="V393" i="9"/>
  <c r="V385" i="9"/>
  <c r="V377" i="9"/>
  <c r="V369" i="9"/>
  <c r="V361" i="9"/>
  <c r="V397" i="9"/>
  <c r="V389" i="9"/>
  <c r="V381" i="9"/>
  <c r="V373" i="9"/>
  <c r="V365" i="9"/>
  <c r="V357" i="9"/>
  <c r="V349" i="9"/>
  <c r="V341" i="9"/>
  <c r="V333" i="9"/>
  <c r="V325" i="9"/>
  <c r="V317" i="9"/>
  <c r="V309" i="9"/>
  <c r="V353" i="9"/>
  <c r="V345" i="9"/>
  <c r="V337" i="9"/>
  <c r="V329" i="9"/>
  <c r="V321" i="9"/>
  <c r="V313" i="9"/>
  <c r="V305" i="9"/>
  <c r="V297" i="9"/>
  <c r="V289" i="9"/>
  <c r="V281" i="9"/>
  <c r="V273" i="9"/>
  <c r="V265" i="9"/>
  <c r="V301" i="9"/>
  <c r="V293" i="9"/>
  <c r="V285" i="9"/>
  <c r="V277" i="9"/>
  <c r="V269" i="9"/>
  <c r="V261" i="9"/>
  <c r="V253" i="9"/>
  <c r="V245" i="9"/>
  <c r="V237" i="9"/>
  <c r="V229" i="9"/>
  <c r="V221" i="9"/>
  <c r="V257" i="9"/>
  <c r="V249" i="9"/>
  <c r="V241" i="9"/>
  <c r="V233" i="9"/>
  <c r="V225" i="9"/>
  <c r="V217" i="9"/>
  <c r="V209" i="9"/>
  <c r="V201" i="9"/>
  <c r="V193" i="9"/>
  <c r="V185" i="9"/>
  <c r="V177" i="9"/>
  <c r="V169" i="9"/>
  <c r="V161" i="9"/>
  <c r="V153" i="9"/>
  <c r="V145" i="9"/>
  <c r="V137" i="9"/>
  <c r="V129" i="9"/>
  <c r="V213" i="9"/>
  <c r="V205" i="9"/>
  <c r="V197" i="9"/>
  <c r="V189" i="9"/>
  <c r="V181" i="9"/>
  <c r="V173" i="9"/>
  <c r="V165" i="9"/>
  <c r="V157" i="9"/>
  <c r="V149" i="9"/>
  <c r="V141" i="9"/>
  <c r="V133" i="9"/>
  <c r="V121" i="9"/>
  <c r="V113" i="9"/>
  <c r="V105" i="9"/>
  <c r="V97" i="9"/>
  <c r="V89" i="9"/>
  <c r="V81" i="9"/>
  <c r="V73" i="9"/>
  <c r="V65" i="9"/>
  <c r="V57" i="9"/>
  <c r="V53" i="9"/>
  <c r="V45" i="9"/>
  <c r="V125" i="9"/>
  <c r="V117" i="9"/>
  <c r="V109" i="9"/>
  <c r="V101" i="9"/>
  <c r="V93" i="9"/>
  <c r="V85" i="9"/>
  <c r="V77" i="9"/>
  <c r="V69" i="9"/>
  <c r="V61" i="9"/>
  <c r="V49" i="9"/>
  <c r="V41" i="9"/>
  <c r="V37" i="9"/>
  <c r="V29" i="9"/>
  <c r="V500" i="9"/>
  <c r="V484" i="9"/>
  <c r="V21" i="9"/>
  <c r="V13" i="9"/>
  <c r="V488" i="9"/>
  <c r="V472" i="9"/>
  <c r="V33" i="9"/>
  <c r="V492" i="9"/>
  <c r="V476" i="9"/>
  <c r="V25" i="9"/>
  <c r="V17" i="9"/>
  <c r="V9" i="9"/>
  <c r="V496" i="9"/>
  <c r="V480" i="9"/>
  <c r="V468" i="9"/>
  <c r="V452" i="9"/>
  <c r="V436" i="9"/>
  <c r="V420" i="9"/>
  <c r="V456" i="9"/>
  <c r="V440" i="9"/>
  <c r="V424" i="9"/>
  <c r="V408" i="9"/>
  <c r="V400" i="9"/>
  <c r="V392" i="9"/>
  <c r="V384" i="9"/>
  <c r="V376" i="9"/>
  <c r="V368" i="9"/>
  <c r="V360" i="9"/>
  <c r="V352" i="9"/>
  <c r="V460" i="9"/>
  <c r="V444" i="9"/>
  <c r="V428" i="9"/>
  <c r="V412" i="9"/>
  <c r="V464" i="9"/>
  <c r="V448" i="9"/>
  <c r="V432" i="9"/>
  <c r="V416" i="9"/>
  <c r="V404" i="9"/>
  <c r="V396" i="9"/>
  <c r="V388" i="9"/>
  <c r="V380" i="9"/>
  <c r="V372" i="9"/>
  <c r="V364" i="9"/>
  <c r="V356" i="9"/>
  <c r="V348" i="9"/>
  <c r="V344" i="9"/>
  <c r="V336" i="9"/>
  <c r="V328" i="9"/>
  <c r="V320" i="9"/>
  <c r="V312" i="9"/>
  <c r="V304" i="9"/>
  <c r="V296" i="9"/>
  <c r="V288" i="9"/>
  <c r="V280" i="9"/>
  <c r="V272" i="9"/>
  <c r="V264" i="9"/>
  <c r="V256" i="9"/>
  <c r="V248" i="9"/>
  <c r="V240" i="9"/>
  <c r="V232" i="9"/>
  <c r="V224" i="9"/>
  <c r="V216" i="9"/>
  <c r="V208" i="9"/>
  <c r="V200" i="9"/>
  <c r="V192" i="9"/>
  <c r="V184" i="9"/>
  <c r="V176" i="9"/>
  <c r="V168" i="9"/>
  <c r="V340" i="9"/>
  <c r="V332" i="9"/>
  <c r="V324" i="9"/>
  <c r="V316" i="9"/>
  <c r="V308" i="9"/>
  <c r="V300" i="9"/>
  <c r="V284" i="9"/>
  <c r="V276" i="9"/>
  <c r="V268" i="9"/>
  <c r="V260" i="9"/>
  <c r="V252" i="9"/>
  <c r="V244" i="9"/>
  <c r="V236" i="9"/>
  <c r="V228" i="9"/>
  <c r="V220" i="9"/>
  <c r="V212" i="9"/>
  <c r="V204" i="9"/>
  <c r="V196" i="9"/>
  <c r="V188" i="9"/>
  <c r="V180" i="9"/>
  <c r="V172" i="9"/>
  <c r="V164" i="9"/>
  <c r="V292" i="9"/>
  <c r="V156" i="9"/>
  <c r="V148" i="9"/>
  <c r="V140" i="9"/>
  <c r="V132" i="9"/>
  <c r="V124" i="9"/>
  <c r="V116" i="9"/>
  <c r="V108" i="9"/>
  <c r="V100" i="9"/>
  <c r="V92" i="9"/>
  <c r="V84" i="9"/>
  <c r="V76" i="9"/>
  <c r="V68" i="9"/>
  <c r="V60" i="9"/>
  <c r="V52" i="9"/>
  <c r="V44" i="9"/>
  <c r="V36" i="9"/>
  <c r="V28" i="9"/>
  <c r="V20" i="9"/>
  <c r="V12" i="9"/>
  <c r="V160" i="9"/>
  <c r="V152" i="9"/>
  <c r="V144" i="9"/>
  <c r="V136" i="9"/>
  <c r="V128" i="9"/>
  <c r="V120" i="9"/>
  <c r="V112" i="9"/>
  <c r="V104" i="9"/>
  <c r="V96" i="9"/>
  <c r="V88" i="9"/>
  <c r="V80" i="9"/>
  <c r="V72" i="9"/>
  <c r="V64" i="9"/>
  <c r="V56" i="9"/>
  <c r="V48" i="9"/>
  <c r="V40" i="9"/>
  <c r="V32" i="9"/>
  <c r="V24" i="9"/>
  <c r="V16" i="9"/>
  <c r="V8" i="9"/>
  <c r="V499" i="9"/>
  <c r="V483" i="9"/>
  <c r="V467" i="9"/>
  <c r="V451" i="9"/>
  <c r="V435" i="9"/>
  <c r="V419" i="9"/>
  <c r="V487" i="9"/>
  <c r="V471" i="9"/>
  <c r="V455" i="9"/>
  <c r="V439" i="9"/>
  <c r="V423" i="9"/>
  <c r="V407" i="9"/>
  <c r="V399" i="9"/>
  <c r="V391" i="9"/>
  <c r="V383" i="9"/>
  <c r="V375" i="9"/>
  <c r="V367" i="9"/>
  <c r="V359" i="9"/>
  <c r="V351" i="9"/>
  <c r="V343" i="9"/>
  <c r="V335" i="9"/>
  <c r="V327" i="9"/>
  <c r="V319" i="9"/>
  <c r="V311" i="9"/>
  <c r="V303" i="9"/>
  <c r="V295" i="9"/>
  <c r="V491" i="9"/>
  <c r="V475" i="9"/>
  <c r="V459" i="9"/>
  <c r="V443" i="9"/>
  <c r="V427" i="9"/>
  <c r="V411" i="9"/>
  <c r="V495" i="9"/>
  <c r="V479" i="9"/>
  <c r="V463" i="9"/>
  <c r="V447" i="9"/>
  <c r="V431" i="9"/>
  <c r="V415" i="9"/>
  <c r="V403" i="9"/>
  <c r="V395" i="9"/>
  <c r="V387" i="9"/>
  <c r="V379" i="9"/>
  <c r="V371" i="9"/>
  <c r="V363" i="9"/>
  <c r="V355" i="9"/>
  <c r="V347" i="9"/>
  <c r="V339" i="9"/>
  <c r="V331" i="9"/>
  <c r="V323" i="9"/>
  <c r="V315" i="9"/>
  <c r="V307" i="9"/>
  <c r="V299" i="9"/>
  <c r="V283" i="9"/>
  <c r="V275" i="9"/>
  <c r="V267" i="9"/>
  <c r="V259" i="9"/>
  <c r="V251" i="9"/>
  <c r="V243" i="9"/>
  <c r="V235" i="9"/>
  <c r="V227" i="9"/>
  <c r="V219" i="9"/>
  <c r="V211" i="9"/>
  <c r="V203" i="9"/>
  <c r="V195" i="9"/>
  <c r="V187" i="9"/>
  <c r="V179" i="9"/>
  <c r="V171" i="9"/>
  <c r="V163" i="9"/>
  <c r="V155" i="9"/>
  <c r="V147" i="9"/>
  <c r="V139" i="9"/>
  <c r="V131" i="9"/>
  <c r="V123" i="9"/>
  <c r="V115" i="9"/>
  <c r="V107" i="9"/>
  <c r="V291" i="9"/>
  <c r="V287" i="9"/>
  <c r="V255" i="9"/>
  <c r="V231" i="9"/>
  <c r="V223" i="9"/>
  <c r="V215" i="9"/>
  <c r="V207" i="9"/>
  <c r="V199" i="9"/>
  <c r="V191" i="9"/>
  <c r="V183" i="9"/>
  <c r="V135" i="9"/>
  <c r="V95" i="9"/>
  <c r="V87" i="9"/>
  <c r="V79" i="9"/>
  <c r="V71" i="9"/>
  <c r="V63" i="9"/>
  <c r="V55" i="9"/>
  <c r="V47" i="9"/>
  <c r="V39" i="9"/>
  <c r="V31" i="9"/>
  <c r="V23" i="9"/>
  <c r="V15" i="9"/>
  <c r="V7" i="9"/>
  <c r="V494" i="9"/>
  <c r="V478" i="9"/>
  <c r="V462" i="9"/>
  <c r="V446" i="9"/>
  <c r="V430" i="9"/>
  <c r="V414" i="9"/>
  <c r="V402" i="9"/>
  <c r="V394" i="9"/>
  <c r="V386" i="9"/>
  <c r="V378" i="9"/>
  <c r="V370" i="9"/>
  <c r="V362" i="9"/>
  <c r="V354" i="9"/>
  <c r="V346" i="9"/>
  <c r="V338" i="9"/>
  <c r="V330" i="9"/>
  <c r="V322" i="9"/>
  <c r="V314" i="9"/>
  <c r="V306" i="9"/>
  <c r="V298" i="9"/>
  <c r="V290" i="9"/>
  <c r="V282" i="9"/>
  <c r="V279" i="9"/>
  <c r="V247" i="9"/>
  <c r="V143" i="9"/>
  <c r="V127" i="9"/>
  <c r="V119" i="9"/>
  <c r="V498" i="9"/>
  <c r="V482" i="9"/>
  <c r="V466" i="9"/>
  <c r="V450" i="9"/>
  <c r="V434" i="9"/>
  <c r="V418" i="9"/>
  <c r="V263" i="9"/>
  <c r="V175" i="9"/>
  <c r="V167" i="9"/>
  <c r="V159" i="9"/>
  <c r="V151" i="9"/>
  <c r="V111" i="9"/>
  <c r="V103" i="9"/>
  <c r="V490" i="9"/>
  <c r="V474" i="9"/>
  <c r="V458" i="9"/>
  <c r="V442" i="9"/>
  <c r="V426" i="9"/>
  <c r="V410" i="9"/>
  <c r="V239" i="9"/>
  <c r="V99" i="9"/>
  <c r="V91" i="9"/>
  <c r="V83" i="9"/>
  <c r="V486" i="9"/>
  <c r="V382" i="9"/>
  <c r="V350" i="9"/>
  <c r="V318" i="9"/>
  <c r="V286" i="9"/>
  <c r="V271" i="9"/>
  <c r="V67" i="9"/>
  <c r="V51" i="9"/>
  <c r="V43" i="9"/>
  <c r="V35" i="9"/>
  <c r="V27" i="9"/>
  <c r="V19" i="9"/>
  <c r="V470" i="9"/>
  <c r="V438" i="9"/>
  <c r="V390" i="9"/>
  <c r="V342" i="9"/>
  <c r="V310" i="9"/>
  <c r="V274" i="9"/>
  <c r="V266" i="9"/>
  <c r="V258" i="9"/>
  <c r="V250" i="9"/>
  <c r="V242" i="9"/>
  <c r="V234" i="9"/>
  <c r="V226" i="9"/>
  <c r="V218" i="9"/>
  <c r="V210" i="9"/>
  <c r="V202" i="9"/>
  <c r="V194" i="9"/>
  <c r="V186" i="9"/>
  <c r="V178" i="9"/>
  <c r="V170" i="9"/>
  <c r="V162" i="9"/>
  <c r="V154" i="9"/>
  <c r="V146" i="9"/>
  <c r="V138" i="9"/>
  <c r="V130" i="9"/>
  <c r="V122" i="9"/>
  <c r="V114" i="9"/>
  <c r="V106" i="9"/>
  <c r="V98" i="9"/>
  <c r="V90" i="9"/>
  <c r="V82" i="9"/>
  <c r="V74" i="9"/>
  <c r="V66" i="9"/>
  <c r="V58" i="9"/>
  <c r="V50" i="9"/>
  <c r="V42" i="9"/>
  <c r="V34" i="9"/>
  <c r="V11" i="9"/>
  <c r="V454" i="9"/>
  <c r="V422" i="9"/>
  <c r="V374" i="9"/>
  <c r="V366" i="9"/>
  <c r="V334" i="9"/>
  <c r="V75" i="9"/>
  <c r="V59" i="9"/>
  <c r="V406" i="9"/>
  <c r="V398" i="9"/>
  <c r="V358" i="9"/>
  <c r="V326" i="9"/>
  <c r="V294" i="9"/>
  <c r="V278" i="9"/>
  <c r="V270" i="9"/>
  <c r="V262" i="9"/>
  <c r="V254" i="9"/>
  <c r="V246" i="9"/>
  <c r="V238" i="9"/>
  <c r="V230" i="9"/>
  <c r="V222" i="9"/>
  <c r="V214" i="9"/>
  <c r="V206" i="9"/>
  <c r="V198" i="9"/>
  <c r="V190" i="9"/>
  <c r="V182" i="9"/>
  <c r="V174" i="9"/>
  <c r="V166" i="9"/>
  <c r="V158" i="9"/>
  <c r="V150" i="9"/>
  <c r="V142" i="9"/>
  <c r="V134" i="9"/>
  <c r="V126" i="9"/>
  <c r="V118" i="9"/>
  <c r="V110" i="9"/>
  <c r="V102" i="9"/>
  <c r="V94" i="9"/>
  <c r="V86" i="9"/>
  <c r="V78" i="9"/>
  <c r="V70" i="9"/>
  <c r="V62" i="9"/>
  <c r="V54" i="9"/>
  <c r="V46" i="9"/>
  <c r="V38" i="9"/>
  <c r="V302" i="9"/>
  <c r="V30" i="9"/>
  <c r="V22" i="9"/>
  <c r="V14" i="9"/>
  <c r="V6" i="9"/>
  <c r="V26" i="9"/>
  <c r="V18" i="9"/>
  <c r="V10" i="9"/>
  <c r="AX2" i="6"/>
  <c r="AW405" i="6"/>
  <c r="AW397" i="6"/>
  <c r="AW389" i="6"/>
  <c r="AW381" i="6"/>
  <c r="AW373" i="6"/>
  <c r="AW365" i="6"/>
  <c r="AW401" i="6"/>
  <c r="AW393" i="6"/>
  <c r="AW385" i="6"/>
  <c r="AW377" i="6"/>
  <c r="AW369" i="6"/>
  <c r="AW361" i="6"/>
  <c r="AW353" i="6"/>
  <c r="AW345" i="6"/>
  <c r="AW337" i="6"/>
  <c r="AW329" i="6"/>
  <c r="AW321" i="6"/>
  <c r="AW313" i="6"/>
  <c r="AW357" i="6"/>
  <c r="AW349" i="6"/>
  <c r="AW341" i="6"/>
  <c r="AW333" i="6"/>
  <c r="AW325" i="6"/>
  <c r="AW317" i="6"/>
  <c r="AW309" i="6"/>
  <c r="AW301" i="6"/>
  <c r="AW293" i="6"/>
  <c r="AW285" i="6"/>
  <c r="AW277" i="6"/>
  <c r="AW269" i="6"/>
  <c r="AW305" i="6"/>
  <c r="AW297" i="6"/>
  <c r="AW289" i="6"/>
  <c r="AW281" i="6"/>
  <c r="AW273" i="6"/>
  <c r="AW265" i="6"/>
  <c r="AW257" i="6"/>
  <c r="AW249" i="6"/>
  <c r="AW241" i="6"/>
  <c r="AW233" i="6"/>
  <c r="AW225" i="6"/>
  <c r="AW261" i="6"/>
  <c r="AW253" i="6"/>
  <c r="AW245" i="6"/>
  <c r="AW237" i="6"/>
  <c r="AW229" i="6"/>
  <c r="AW221" i="6"/>
  <c r="AW213" i="6"/>
  <c r="AW205" i="6"/>
  <c r="AW197" i="6"/>
  <c r="AW189" i="6"/>
  <c r="AW181" i="6"/>
  <c r="AW173" i="6"/>
  <c r="AW165" i="6"/>
  <c r="AW157" i="6"/>
  <c r="AW149" i="6"/>
  <c r="AW141" i="6"/>
  <c r="AW133" i="6"/>
  <c r="AW217" i="6"/>
  <c r="AW209" i="6"/>
  <c r="AW201" i="6"/>
  <c r="AW193" i="6"/>
  <c r="AW185" i="6"/>
  <c r="AW177" i="6"/>
  <c r="AW169" i="6"/>
  <c r="AW161" i="6"/>
  <c r="AW153" i="6"/>
  <c r="AW145" i="6"/>
  <c r="AW137" i="6"/>
  <c r="AW125" i="6"/>
  <c r="AW117" i="6"/>
  <c r="AW109" i="6"/>
  <c r="AW101" i="6"/>
  <c r="AW93" i="6"/>
  <c r="AW85" i="6"/>
  <c r="AW77" i="6"/>
  <c r="AW69" i="6"/>
  <c r="AW61" i="6"/>
  <c r="AW53" i="6"/>
  <c r="AW45" i="6"/>
  <c r="AW129" i="6"/>
  <c r="AW121" i="6"/>
  <c r="AW113" i="6"/>
  <c r="AW105" i="6"/>
  <c r="AW97" i="6"/>
  <c r="AW89" i="6"/>
  <c r="AW81" i="6"/>
  <c r="AW73" i="6"/>
  <c r="AW65" i="6"/>
  <c r="AW57" i="6"/>
  <c r="AW49" i="6"/>
  <c r="AW41" i="6"/>
  <c r="AW37" i="6"/>
  <c r="AW29" i="6"/>
  <c r="AW499" i="6"/>
  <c r="AW491" i="6"/>
  <c r="AW483" i="6"/>
  <c r="AW475" i="6"/>
  <c r="AW467" i="6"/>
  <c r="AW459" i="6"/>
  <c r="AW451" i="6"/>
  <c r="AW443" i="6"/>
  <c r="AW435" i="6"/>
  <c r="AW427" i="6"/>
  <c r="AW419" i="6"/>
  <c r="AW411" i="6"/>
  <c r="AW25" i="6"/>
  <c r="AW17" i="6"/>
  <c r="AW9" i="6"/>
  <c r="AW33" i="6"/>
  <c r="AW495" i="6"/>
  <c r="AW487" i="6"/>
  <c r="AW479" i="6"/>
  <c r="AW471" i="6"/>
  <c r="AW463" i="6"/>
  <c r="AW455" i="6"/>
  <c r="AW447" i="6"/>
  <c r="AW439" i="6"/>
  <c r="AW431" i="6"/>
  <c r="AW423" i="6"/>
  <c r="AW415" i="6"/>
  <c r="AW21" i="6"/>
  <c r="AW13" i="6"/>
  <c r="AW408" i="6"/>
  <c r="AW400" i="6"/>
  <c r="AW392" i="6"/>
  <c r="AW384" i="6"/>
  <c r="AW376" i="6"/>
  <c r="AW368" i="6"/>
  <c r="AW360" i="6"/>
  <c r="AW352" i="6"/>
  <c r="AW404" i="6"/>
  <c r="AW396" i="6"/>
  <c r="AW388" i="6"/>
  <c r="AW380" i="6"/>
  <c r="AW372" i="6"/>
  <c r="AW364" i="6"/>
  <c r="AW356" i="6"/>
  <c r="AW348" i="6"/>
  <c r="AW340" i="6"/>
  <c r="AW332" i="6"/>
  <c r="AW324" i="6"/>
  <c r="AW316" i="6"/>
  <c r="AW308" i="6"/>
  <c r="AW300" i="6"/>
  <c r="AW292" i="6"/>
  <c r="AW284" i="6"/>
  <c r="AW276" i="6"/>
  <c r="AW268" i="6"/>
  <c r="AW260" i="6"/>
  <c r="AW252" i="6"/>
  <c r="AW244" i="6"/>
  <c r="AW236" i="6"/>
  <c r="AW228" i="6"/>
  <c r="AW220" i="6"/>
  <c r="AW212" i="6"/>
  <c r="AW204" i="6"/>
  <c r="AW196" i="6"/>
  <c r="AW188" i="6"/>
  <c r="AW180" i="6"/>
  <c r="AW172" i="6"/>
  <c r="AW344" i="6"/>
  <c r="AW336" i="6"/>
  <c r="AW328" i="6"/>
  <c r="AW320" i="6"/>
  <c r="AW312" i="6"/>
  <c r="AW304" i="6"/>
  <c r="AW296" i="6"/>
  <c r="AW288" i="6"/>
  <c r="AW280" i="6"/>
  <c r="AW272" i="6"/>
  <c r="AW264" i="6"/>
  <c r="AW256" i="6"/>
  <c r="AW248" i="6"/>
  <c r="AW240" i="6"/>
  <c r="AW232" i="6"/>
  <c r="AW224" i="6"/>
  <c r="AW216" i="6"/>
  <c r="AW208" i="6"/>
  <c r="AW200" i="6"/>
  <c r="AW192" i="6"/>
  <c r="AW184" i="6"/>
  <c r="AW176" i="6"/>
  <c r="AW168" i="6"/>
  <c r="AW48" i="6"/>
  <c r="AW40" i="6"/>
  <c r="AW32" i="6"/>
  <c r="AW24" i="6"/>
  <c r="AW16" i="6"/>
  <c r="AW8" i="6"/>
  <c r="AW500" i="6"/>
  <c r="AW492" i="6"/>
  <c r="AW484" i="6"/>
  <c r="AW476" i="6"/>
  <c r="AW468" i="6"/>
  <c r="AW460" i="6"/>
  <c r="AW452" i="6"/>
  <c r="AW160" i="6"/>
  <c r="AW152" i="6"/>
  <c r="AW144" i="6"/>
  <c r="AW136" i="6"/>
  <c r="AW128" i="6"/>
  <c r="AW120" i="6"/>
  <c r="AW112" i="6"/>
  <c r="AW104" i="6"/>
  <c r="AW96" i="6"/>
  <c r="AW88" i="6"/>
  <c r="AW80" i="6"/>
  <c r="AW72" i="6"/>
  <c r="AW64" i="6"/>
  <c r="AW52" i="6"/>
  <c r="AW44" i="6"/>
  <c r="AW36" i="6"/>
  <c r="AW28" i="6"/>
  <c r="AW20" i="6"/>
  <c r="AW12" i="6"/>
  <c r="AW496" i="6"/>
  <c r="AW488" i="6"/>
  <c r="AW480" i="6"/>
  <c r="AW472" i="6"/>
  <c r="AW464" i="6"/>
  <c r="AW456" i="6"/>
  <c r="AW164" i="6"/>
  <c r="AW156" i="6"/>
  <c r="AW148" i="6"/>
  <c r="AW140" i="6"/>
  <c r="AW132" i="6"/>
  <c r="AW124" i="6"/>
  <c r="AW116" i="6"/>
  <c r="AW108" i="6"/>
  <c r="AW100" i="6"/>
  <c r="AW92" i="6"/>
  <c r="AW84" i="6"/>
  <c r="AW76" i="6"/>
  <c r="AW68" i="6"/>
  <c r="AW60" i="6"/>
  <c r="AW56" i="6"/>
  <c r="AW444" i="6"/>
  <c r="AW436" i="6"/>
  <c r="AW428" i="6"/>
  <c r="AW420" i="6"/>
  <c r="AW412" i="6"/>
  <c r="AW403" i="6"/>
  <c r="AW395" i="6"/>
  <c r="AW387" i="6"/>
  <c r="AW379" i="6"/>
  <c r="AW371" i="6"/>
  <c r="AW363" i="6"/>
  <c r="AW355" i="6"/>
  <c r="AW347" i="6"/>
  <c r="AW339" i="6"/>
  <c r="AW331" i="6"/>
  <c r="AW323" i="6"/>
  <c r="AW315" i="6"/>
  <c r="AW307" i="6"/>
  <c r="AW299" i="6"/>
  <c r="AW448" i="6"/>
  <c r="AW440" i="6"/>
  <c r="AW432" i="6"/>
  <c r="AW424" i="6"/>
  <c r="AW416" i="6"/>
  <c r="AW407" i="6"/>
  <c r="AW399" i="6"/>
  <c r="AW391" i="6"/>
  <c r="AW383" i="6"/>
  <c r="AW375" i="6"/>
  <c r="AW367" i="6"/>
  <c r="AW359" i="6"/>
  <c r="AW351" i="6"/>
  <c r="AW343" i="6"/>
  <c r="AW335" i="6"/>
  <c r="AW327" i="6"/>
  <c r="AW319" i="6"/>
  <c r="AW311" i="6"/>
  <c r="AW303" i="6"/>
  <c r="AW295" i="6"/>
  <c r="AW287" i="6"/>
  <c r="AW279" i="6"/>
  <c r="AW271" i="6"/>
  <c r="AW263" i="6"/>
  <c r="AW255" i="6"/>
  <c r="AW247" i="6"/>
  <c r="AW239" i="6"/>
  <c r="AW231" i="6"/>
  <c r="AW223" i="6"/>
  <c r="AW215" i="6"/>
  <c r="AW207" i="6"/>
  <c r="AW199" i="6"/>
  <c r="AW191" i="6"/>
  <c r="AW183" i="6"/>
  <c r="AW175" i="6"/>
  <c r="AW167" i="6"/>
  <c r="AW159" i="6"/>
  <c r="AW151" i="6"/>
  <c r="AW143" i="6"/>
  <c r="AW135" i="6"/>
  <c r="AW127" i="6"/>
  <c r="AW119" i="6"/>
  <c r="AW111" i="6"/>
  <c r="AW103" i="6"/>
  <c r="AW283" i="6"/>
  <c r="AW251" i="6"/>
  <c r="AW131" i="6"/>
  <c r="AW99" i="6"/>
  <c r="AW91" i="6"/>
  <c r="AW83" i="6"/>
  <c r="AW75" i="6"/>
  <c r="AW67" i="6"/>
  <c r="AW59" i="6"/>
  <c r="AW51" i="6"/>
  <c r="AW43" i="6"/>
  <c r="AW35" i="6"/>
  <c r="AW27" i="6"/>
  <c r="AW19" i="6"/>
  <c r="AW11" i="6"/>
  <c r="AW406" i="6"/>
  <c r="AW398" i="6"/>
  <c r="AW390" i="6"/>
  <c r="AW382" i="6"/>
  <c r="AW374" i="6"/>
  <c r="AW366" i="6"/>
  <c r="AW358" i="6"/>
  <c r="AW350" i="6"/>
  <c r="AW342" i="6"/>
  <c r="AW334" i="6"/>
  <c r="AW326" i="6"/>
  <c r="AW318" i="6"/>
  <c r="AW310" i="6"/>
  <c r="AW302" i="6"/>
  <c r="AW294" i="6"/>
  <c r="AW286" i="6"/>
  <c r="AW275" i="6"/>
  <c r="AW243" i="6"/>
  <c r="AW123" i="6"/>
  <c r="AW115" i="6"/>
  <c r="AW107" i="6"/>
  <c r="AW497" i="6"/>
  <c r="AW489" i="6"/>
  <c r="AW481" i="6"/>
  <c r="AW473" i="6"/>
  <c r="AW465" i="6"/>
  <c r="AW457" i="6"/>
  <c r="AW449" i="6"/>
  <c r="AW441" i="6"/>
  <c r="AW433" i="6"/>
  <c r="AW425" i="6"/>
  <c r="AW417" i="6"/>
  <c r="AW409" i="6"/>
  <c r="AW291" i="6"/>
  <c r="AW259" i="6"/>
  <c r="AW171" i="6"/>
  <c r="AW163" i="6"/>
  <c r="AW155" i="6"/>
  <c r="AW147" i="6"/>
  <c r="AW139" i="6"/>
  <c r="AW5" i="6"/>
  <c r="AW493" i="6"/>
  <c r="AW485" i="6"/>
  <c r="AW477" i="6"/>
  <c r="AW469" i="6"/>
  <c r="AW461" i="6"/>
  <c r="AW453" i="6"/>
  <c r="AW445" i="6"/>
  <c r="AW437" i="6"/>
  <c r="AW429" i="6"/>
  <c r="AW421" i="6"/>
  <c r="AW413" i="6"/>
  <c r="AW219" i="6"/>
  <c r="AW187" i="6"/>
  <c r="AW15" i="6"/>
  <c r="AW354" i="6"/>
  <c r="AW322" i="6"/>
  <c r="AW290" i="6"/>
  <c r="AW211" i="6"/>
  <c r="AW179" i="6"/>
  <c r="AW7" i="6"/>
  <c r="AW402" i="6"/>
  <c r="AW394" i="6"/>
  <c r="AW386" i="6"/>
  <c r="AW346" i="6"/>
  <c r="AW314" i="6"/>
  <c r="AW282" i="6"/>
  <c r="AW278" i="6"/>
  <c r="AW270" i="6"/>
  <c r="AW262" i="6"/>
  <c r="AW254" i="6"/>
  <c r="AW246" i="6"/>
  <c r="AW238" i="6"/>
  <c r="AW230" i="6"/>
  <c r="AW222" i="6"/>
  <c r="AW214" i="6"/>
  <c r="AW206" i="6"/>
  <c r="AW198" i="6"/>
  <c r="AW190" i="6"/>
  <c r="AW182" i="6"/>
  <c r="AW174" i="6"/>
  <c r="AW166" i="6"/>
  <c r="AW158" i="6"/>
  <c r="AW150" i="6"/>
  <c r="AW142" i="6"/>
  <c r="AW134" i="6"/>
  <c r="AW126" i="6"/>
  <c r="AW118" i="6"/>
  <c r="AW110" i="6"/>
  <c r="AW102" i="6"/>
  <c r="AW94" i="6"/>
  <c r="AW86" i="6"/>
  <c r="AW78" i="6"/>
  <c r="AW70" i="6"/>
  <c r="AW62" i="6"/>
  <c r="AW50" i="6"/>
  <c r="AW42" i="6"/>
  <c r="AW34" i="6"/>
  <c r="AW267" i="6"/>
  <c r="AW235" i="6"/>
  <c r="AW203" i="6"/>
  <c r="AW95" i="6"/>
  <c r="AW87" i="6"/>
  <c r="AW79" i="6"/>
  <c r="AW378" i="6"/>
  <c r="AW370" i="6"/>
  <c r="AW338" i="6"/>
  <c r="AW227" i="6"/>
  <c r="AW195" i="6"/>
  <c r="AW71" i="6"/>
  <c r="AW63" i="6"/>
  <c r="AW55" i="6"/>
  <c r="AW47" i="6"/>
  <c r="AW39" i="6"/>
  <c r="AW31" i="6"/>
  <c r="AW23" i="6"/>
  <c r="AW362" i="6"/>
  <c r="AW330" i="6"/>
  <c r="AW298" i="6"/>
  <c r="AW274" i="6"/>
  <c r="AW266" i="6"/>
  <c r="AW258" i="6"/>
  <c r="AW250" i="6"/>
  <c r="AW242" i="6"/>
  <c r="AW234" i="6"/>
  <c r="AW226" i="6"/>
  <c r="AW218" i="6"/>
  <c r="AW210" i="6"/>
  <c r="AW202" i="6"/>
  <c r="AW194" i="6"/>
  <c r="AW186" i="6"/>
  <c r="AW178" i="6"/>
  <c r="AW170" i="6"/>
  <c r="AW162" i="6"/>
  <c r="AW154" i="6"/>
  <c r="AW146" i="6"/>
  <c r="AW138" i="6"/>
  <c r="AW130" i="6"/>
  <c r="AW122" i="6"/>
  <c r="AW114" i="6"/>
  <c r="AW106" i="6"/>
  <c r="AW98" i="6"/>
  <c r="AW90" i="6"/>
  <c r="AW82" i="6"/>
  <c r="AW74" i="6"/>
  <c r="AW66" i="6"/>
  <c r="AW58" i="6"/>
  <c r="AW54" i="6"/>
  <c r="AW46" i="6"/>
  <c r="AW38" i="6"/>
  <c r="AW498" i="6"/>
  <c r="AW482" i="6"/>
  <c r="AW466" i="6"/>
  <c r="AW450" i="6"/>
  <c r="AW434" i="6"/>
  <c r="AW418" i="6"/>
  <c r="AW22" i="6"/>
  <c r="AW14" i="6"/>
  <c r="AW6" i="6"/>
  <c r="AW486" i="6"/>
  <c r="AW470" i="6"/>
  <c r="AW454" i="6"/>
  <c r="AW438" i="6"/>
  <c r="AW422" i="6"/>
  <c r="AW490" i="6"/>
  <c r="AW474" i="6"/>
  <c r="AW458" i="6"/>
  <c r="AW442" i="6"/>
  <c r="AW426" i="6"/>
  <c r="AW410" i="6"/>
  <c r="AW306" i="6"/>
  <c r="AW30" i="6"/>
  <c r="AW26" i="6"/>
  <c r="AW18" i="6"/>
  <c r="AW10" i="6"/>
  <c r="AW494" i="6"/>
  <c r="AW478" i="6"/>
  <c r="AW462" i="6"/>
  <c r="AW446" i="6"/>
  <c r="AW430" i="6"/>
  <c r="AW414" i="6"/>
  <c r="AZ496" i="9"/>
  <c r="AZ488" i="9"/>
  <c r="AZ491" i="9"/>
  <c r="AZ481" i="9"/>
  <c r="AZ474" i="9"/>
  <c r="AZ495" i="9"/>
  <c r="AZ464" i="9"/>
  <c r="AZ471" i="9"/>
  <c r="AZ463" i="9"/>
  <c r="AZ487" i="9"/>
  <c r="AZ459" i="9"/>
  <c r="AZ450" i="9"/>
  <c r="AZ434" i="9"/>
  <c r="AZ448" i="9"/>
  <c r="AZ432" i="9"/>
  <c r="AZ421" i="9"/>
  <c r="AZ419" i="9"/>
  <c r="AZ451" i="9"/>
  <c r="AZ445" i="9"/>
  <c r="AZ447" i="9"/>
  <c r="AZ402" i="9"/>
  <c r="AZ449" i="9"/>
  <c r="AZ387" i="9"/>
  <c r="AZ371" i="9"/>
  <c r="AZ355" i="9"/>
  <c r="AZ339" i="9"/>
  <c r="AZ420" i="9"/>
  <c r="AZ412" i="9"/>
  <c r="AZ385" i="9"/>
  <c r="AZ369" i="9"/>
  <c r="AZ353" i="9"/>
  <c r="AZ337" i="9"/>
  <c r="AZ393" i="9"/>
  <c r="AZ396" i="9"/>
  <c r="AZ384" i="9"/>
  <c r="AZ376" i="9"/>
  <c r="AZ368" i="9"/>
  <c r="AZ360" i="9"/>
  <c r="AZ352" i="9"/>
  <c r="AZ344" i="9"/>
  <c r="AZ336" i="9"/>
  <c r="AZ399" i="9"/>
  <c r="AZ318" i="9"/>
  <c r="AZ302" i="9"/>
  <c r="AZ332" i="9"/>
  <c r="AZ317" i="9"/>
  <c r="AZ307" i="9"/>
  <c r="AZ296" i="9"/>
  <c r="AZ284" i="9"/>
  <c r="AZ268" i="9"/>
  <c r="AZ252" i="9"/>
  <c r="AZ285" i="9"/>
  <c r="AZ269" i="9"/>
  <c r="AZ253" i="9"/>
  <c r="AZ319" i="9"/>
  <c r="AZ308" i="9"/>
  <c r="AZ297" i="9"/>
  <c r="AZ282" i="9"/>
  <c r="AZ266" i="9"/>
  <c r="AZ250" i="9"/>
  <c r="AZ234" i="9"/>
  <c r="AZ218" i="9"/>
  <c r="AZ202" i="9"/>
  <c r="AZ251" i="9"/>
  <c r="AZ240" i="9"/>
  <c r="AZ229" i="9"/>
  <c r="AZ287" i="9"/>
  <c r="AZ271" i="9"/>
  <c r="AZ255" i="9"/>
  <c r="AZ241" i="9"/>
  <c r="AZ231" i="9"/>
  <c r="AZ220" i="9"/>
  <c r="AZ209" i="9"/>
  <c r="AZ199" i="9"/>
  <c r="AZ188" i="9"/>
  <c r="AZ171" i="9"/>
  <c r="AZ155" i="9"/>
  <c r="AZ177" i="9"/>
  <c r="AZ166" i="9"/>
  <c r="AZ156" i="9"/>
  <c r="AZ216" i="9"/>
  <c r="AZ200" i="9"/>
  <c r="AZ149" i="9"/>
  <c r="AZ205" i="9"/>
  <c r="AZ184" i="9"/>
  <c r="AZ173" i="9"/>
  <c r="AZ162" i="9"/>
  <c r="AZ150" i="9"/>
  <c r="AZ138" i="9"/>
  <c r="AZ122" i="9"/>
  <c r="AZ106" i="9"/>
  <c r="AZ90" i="9"/>
  <c r="AZ74" i="9"/>
  <c r="AZ135" i="9"/>
  <c r="AZ119" i="9"/>
  <c r="AZ103" i="9"/>
  <c r="AZ87" i="9"/>
  <c r="AZ142" i="9"/>
  <c r="AZ128" i="9"/>
  <c r="AZ112" i="9"/>
  <c r="AZ96" i="9"/>
  <c r="AZ80" i="9"/>
  <c r="AZ137" i="9"/>
  <c r="AZ121" i="9"/>
  <c r="AZ105" i="9"/>
  <c r="AZ89" i="9"/>
  <c r="AZ73" i="9"/>
  <c r="AZ61" i="9"/>
  <c r="AZ45" i="9"/>
  <c r="AZ29" i="9"/>
  <c r="AZ13" i="9"/>
  <c r="AZ62" i="9"/>
  <c r="AZ46" i="9"/>
  <c r="AZ30" i="9"/>
  <c r="AZ14" i="9"/>
  <c r="AZ71" i="9"/>
  <c r="AZ55" i="9"/>
  <c r="AZ39" i="9"/>
  <c r="AZ23" i="9"/>
  <c r="AZ7" i="9"/>
  <c r="AZ60" i="9"/>
  <c r="AZ44" i="9"/>
  <c r="AZ28" i="9"/>
  <c r="AZ12" i="9"/>
  <c r="AZ382" i="9"/>
  <c r="AZ325" i="9"/>
  <c r="AZ304" i="9"/>
  <c r="AZ280" i="9"/>
  <c r="AZ395" i="9"/>
  <c r="AZ265" i="9"/>
  <c r="AZ316" i="9"/>
  <c r="AZ305" i="9"/>
  <c r="AZ278" i="9"/>
  <c r="AZ246" i="9"/>
  <c r="AZ214" i="9"/>
  <c r="AZ248" i="9"/>
  <c r="AZ227" i="9"/>
  <c r="AZ267" i="9"/>
  <c r="AZ330" i="9"/>
  <c r="AZ228" i="9"/>
  <c r="AZ207" i="9"/>
  <c r="AZ183" i="9"/>
  <c r="AZ185" i="9"/>
  <c r="AZ174" i="9"/>
  <c r="AZ153" i="9"/>
  <c r="AZ195" i="9"/>
  <c r="AZ197" i="9"/>
  <c r="AZ170" i="9"/>
  <c r="AZ146" i="9"/>
  <c r="AZ118" i="9"/>
  <c r="AZ86" i="9"/>
  <c r="AZ131" i="9"/>
  <c r="AZ99" i="9"/>
  <c r="AZ140" i="9"/>
  <c r="AZ108" i="9"/>
  <c r="AZ76" i="9"/>
  <c r="AZ117" i="9"/>
  <c r="AZ101" i="9"/>
  <c r="AZ57" i="9"/>
  <c r="AZ25" i="9"/>
  <c r="AZ58" i="9"/>
  <c r="AZ26" i="9"/>
  <c r="AZ67" i="9"/>
  <c r="AZ51" i="9"/>
  <c r="AZ19" i="9"/>
  <c r="AZ40" i="9"/>
  <c r="AZ8" i="9"/>
  <c r="AZ500" i="9"/>
  <c r="AZ486" i="9"/>
  <c r="AZ499" i="9"/>
  <c r="AZ483" i="9"/>
  <c r="AZ482" i="9"/>
  <c r="AZ462" i="9"/>
  <c r="AZ468" i="9"/>
  <c r="AZ473" i="9"/>
  <c r="AZ465" i="9"/>
  <c r="AZ489" i="9"/>
  <c r="AZ461" i="9"/>
  <c r="AZ453" i="9"/>
  <c r="AZ438" i="9"/>
  <c r="AZ452" i="9"/>
  <c r="AZ436" i="9"/>
  <c r="AZ480" i="9"/>
  <c r="AZ409" i="9"/>
  <c r="AZ407" i="9"/>
  <c r="AZ427" i="9"/>
  <c r="AZ405" i="9"/>
  <c r="AZ423" i="9"/>
  <c r="AZ390" i="9"/>
  <c r="AZ425" i="9"/>
  <c r="AZ375" i="9"/>
  <c r="AZ359" i="9"/>
  <c r="AZ343" i="9"/>
  <c r="AZ422" i="9"/>
  <c r="AZ414" i="9"/>
  <c r="AZ406" i="9"/>
  <c r="AZ373" i="9"/>
  <c r="AZ357" i="9"/>
  <c r="AZ341" i="9"/>
  <c r="AZ400" i="9"/>
  <c r="AZ403" i="9"/>
  <c r="AZ386" i="9"/>
  <c r="AZ378" i="9"/>
  <c r="AZ370" i="9"/>
  <c r="AZ362" i="9"/>
  <c r="AZ354" i="9"/>
  <c r="AZ346" i="9"/>
  <c r="AZ338" i="9"/>
  <c r="AZ401" i="9"/>
  <c r="AZ322" i="9"/>
  <c r="AZ306" i="9"/>
  <c r="AZ397" i="9"/>
  <c r="AZ320" i="9"/>
  <c r="AZ309" i="9"/>
  <c r="AZ299" i="9"/>
  <c r="AZ288" i="9"/>
  <c r="AZ272" i="9"/>
  <c r="AZ289" i="9"/>
  <c r="AZ273" i="9"/>
  <c r="AZ257" i="9"/>
  <c r="AZ321" i="9"/>
  <c r="AZ311" i="9"/>
  <c r="AZ300" i="9"/>
  <c r="AZ286" i="9"/>
  <c r="AZ254" i="9"/>
  <c r="AZ222" i="9"/>
  <c r="AZ190" i="9"/>
  <c r="AZ291" i="9"/>
  <c r="AZ244" i="9"/>
  <c r="AZ212" i="9"/>
  <c r="AZ175" i="9"/>
  <c r="AZ169" i="9"/>
  <c r="AZ203" i="9"/>
  <c r="AZ186" i="9"/>
  <c r="AZ154" i="9"/>
  <c r="AZ110" i="9"/>
  <c r="AZ139" i="9"/>
  <c r="AZ91" i="9"/>
  <c r="AZ116" i="9"/>
  <c r="AZ84" i="9"/>
  <c r="AZ93" i="9"/>
  <c r="AZ33" i="9"/>
  <c r="AZ34" i="9"/>
  <c r="AZ59" i="9"/>
  <c r="AZ11" i="9"/>
  <c r="AZ32" i="9"/>
  <c r="AZ498" i="9"/>
  <c r="AZ492" i="9"/>
  <c r="AZ497" i="9"/>
  <c r="AZ485" i="9"/>
  <c r="AZ477" i="9"/>
  <c r="AZ470" i="9"/>
  <c r="AZ476" i="9"/>
  <c r="AZ478" i="9"/>
  <c r="AZ469" i="9"/>
  <c r="AZ460" i="9"/>
  <c r="AZ458" i="9"/>
  <c r="AZ457" i="9"/>
  <c r="AZ446" i="9"/>
  <c r="AZ430" i="9"/>
  <c r="AZ444" i="9"/>
  <c r="AZ428" i="9"/>
  <c r="AZ417" i="9"/>
  <c r="AZ415" i="9"/>
  <c r="AZ443" i="9"/>
  <c r="AZ437" i="9"/>
  <c r="AZ439" i="9"/>
  <c r="AZ398" i="9"/>
  <c r="AZ441" i="9"/>
  <c r="AZ383" i="9"/>
  <c r="AZ367" i="9"/>
  <c r="AZ351" i="9"/>
  <c r="AZ335" i="9"/>
  <c r="AZ418" i="9"/>
  <c r="AZ410" i="9"/>
  <c r="AZ381" i="9"/>
  <c r="AZ365" i="9"/>
  <c r="AZ349" i="9"/>
  <c r="AZ333" i="9"/>
  <c r="AZ391" i="9"/>
  <c r="AZ389" i="9"/>
  <c r="AZ374" i="9"/>
  <c r="AZ366" i="9"/>
  <c r="AZ358" i="9"/>
  <c r="AZ350" i="9"/>
  <c r="AZ342" i="9"/>
  <c r="AZ334" i="9"/>
  <c r="AZ392" i="9"/>
  <c r="AZ314" i="9"/>
  <c r="AZ298" i="9"/>
  <c r="AZ315" i="9"/>
  <c r="AZ293" i="9"/>
  <c r="AZ264" i="9"/>
  <c r="AZ281" i="9"/>
  <c r="AZ249" i="9"/>
  <c r="AZ295" i="9"/>
  <c r="AZ262" i="9"/>
  <c r="AZ230" i="9"/>
  <c r="AZ198" i="9"/>
  <c r="AZ237" i="9"/>
  <c r="AZ283" i="9"/>
  <c r="AZ239" i="9"/>
  <c r="AZ217" i="9"/>
  <c r="AZ196" i="9"/>
  <c r="AZ167" i="9"/>
  <c r="AZ164" i="9"/>
  <c r="AZ211" i="9"/>
  <c r="AZ145" i="9"/>
  <c r="AZ181" i="9"/>
  <c r="AZ160" i="9"/>
  <c r="AZ134" i="9"/>
  <c r="AZ102" i="9"/>
  <c r="AZ147" i="9"/>
  <c r="AZ115" i="9"/>
  <c r="AZ83" i="9"/>
  <c r="AZ124" i="9"/>
  <c r="AZ92" i="9"/>
  <c r="AZ133" i="9"/>
  <c r="AZ85" i="9"/>
  <c r="AZ70" i="9"/>
  <c r="AZ41" i="9"/>
  <c r="AZ9" i="9"/>
  <c r="AZ42" i="9"/>
  <c r="AZ10" i="9"/>
  <c r="AZ35" i="9"/>
  <c r="BA2" i="9"/>
  <c r="AZ56" i="9"/>
  <c r="AZ24" i="9"/>
  <c r="AZ125" i="9"/>
  <c r="AZ494" i="9"/>
  <c r="AZ490" i="9"/>
  <c r="AZ484" i="9"/>
  <c r="AZ493" i="9"/>
  <c r="AZ479" i="9"/>
  <c r="AZ466" i="9"/>
  <c r="AZ472" i="9"/>
  <c r="AZ475" i="9"/>
  <c r="AZ467" i="9"/>
  <c r="AZ456" i="9"/>
  <c r="AZ454" i="9"/>
  <c r="AZ455" i="9"/>
  <c r="AZ442" i="9"/>
  <c r="AZ426" i="9"/>
  <c r="AZ440" i="9"/>
  <c r="AZ424" i="9"/>
  <c r="AZ413" i="9"/>
  <c r="AZ411" i="9"/>
  <c r="AZ435" i="9"/>
  <c r="AZ429" i="9"/>
  <c r="AZ431" i="9"/>
  <c r="AZ394" i="9"/>
  <c r="AZ433" i="9"/>
  <c r="AZ379" i="9"/>
  <c r="AZ363" i="9"/>
  <c r="AZ347" i="9"/>
  <c r="AZ331" i="9"/>
  <c r="AZ416" i="9"/>
  <c r="AZ408" i="9"/>
  <c r="AZ377" i="9"/>
  <c r="AZ361" i="9"/>
  <c r="AZ345" i="9"/>
  <c r="AZ329" i="9"/>
  <c r="AZ328" i="9"/>
  <c r="AZ388" i="9"/>
  <c r="AZ380" i="9"/>
  <c r="AZ372" i="9"/>
  <c r="AZ364" i="9"/>
  <c r="AZ356" i="9"/>
  <c r="AZ348" i="9"/>
  <c r="AZ340" i="9"/>
  <c r="AZ404" i="9"/>
  <c r="AZ326" i="9"/>
  <c r="AZ310" i="9"/>
  <c r="AZ294" i="9"/>
  <c r="AZ323" i="9"/>
  <c r="AZ312" i="9"/>
  <c r="AZ301" i="9"/>
  <c r="AZ292" i="9"/>
  <c r="AZ276" i="9"/>
  <c r="AZ260" i="9"/>
  <c r="AZ327" i="9"/>
  <c r="AZ277" i="9"/>
  <c r="AZ261" i="9"/>
  <c r="AZ324" i="9"/>
  <c r="AZ313" i="9"/>
  <c r="AZ303" i="9"/>
  <c r="AZ290" i="9"/>
  <c r="AZ274" i="9"/>
  <c r="AZ258" i="9"/>
  <c r="AZ242" i="9"/>
  <c r="AZ226" i="9"/>
  <c r="AZ210" i="9"/>
  <c r="AZ194" i="9"/>
  <c r="AZ245" i="9"/>
  <c r="AZ235" i="9"/>
  <c r="AZ224" i="9"/>
  <c r="AZ279" i="9"/>
  <c r="AZ263" i="9"/>
  <c r="AZ247" i="9"/>
  <c r="AZ236" i="9"/>
  <c r="AZ225" i="9"/>
  <c r="AZ215" i="9"/>
  <c r="AZ204" i="9"/>
  <c r="AZ193" i="9"/>
  <c r="AZ179" i="9"/>
  <c r="AZ163" i="9"/>
  <c r="AZ182" i="9"/>
  <c r="AZ172" i="9"/>
  <c r="AZ161" i="9"/>
  <c r="AZ152" i="9"/>
  <c r="AZ208" i="9"/>
  <c r="AZ192" i="9"/>
  <c r="AZ221" i="9"/>
  <c r="AZ189" i="9"/>
  <c r="AZ178" i="9"/>
  <c r="AZ168" i="9"/>
  <c r="AZ157" i="9"/>
  <c r="AZ151" i="9"/>
  <c r="AZ130" i="9"/>
  <c r="AZ114" i="9"/>
  <c r="AZ98" i="9"/>
  <c r="AZ82" i="9"/>
  <c r="AZ144" i="9"/>
  <c r="AZ127" i="9"/>
  <c r="AZ111" i="9"/>
  <c r="AZ95" i="9"/>
  <c r="AZ79" i="9"/>
  <c r="AZ136" i="9"/>
  <c r="AZ120" i="9"/>
  <c r="AZ104" i="9"/>
  <c r="AZ88" i="9"/>
  <c r="AZ72" i="9"/>
  <c r="AZ129" i="9"/>
  <c r="AZ113" i="9"/>
  <c r="AZ97" i="9"/>
  <c r="AZ81" i="9"/>
  <c r="AZ69" i="9"/>
  <c r="AZ53" i="9"/>
  <c r="AZ37" i="9"/>
  <c r="AZ21" i="9"/>
  <c r="AZ5" i="9"/>
  <c r="AZ54" i="9"/>
  <c r="AZ38" i="9"/>
  <c r="AZ22" i="9"/>
  <c r="AZ6" i="9"/>
  <c r="AZ63" i="9"/>
  <c r="AZ47" i="9"/>
  <c r="AZ31" i="9"/>
  <c r="AZ15" i="9"/>
  <c r="AZ68" i="9"/>
  <c r="AZ52" i="9"/>
  <c r="AZ36" i="9"/>
  <c r="AZ20" i="9"/>
  <c r="AZ256" i="9"/>
  <c r="AZ270" i="9"/>
  <c r="AZ238" i="9"/>
  <c r="AZ206" i="9"/>
  <c r="AZ243" i="9"/>
  <c r="AZ232" i="9"/>
  <c r="AZ275" i="9"/>
  <c r="AZ259" i="9"/>
  <c r="AZ233" i="9"/>
  <c r="AZ223" i="9"/>
  <c r="AZ201" i="9"/>
  <c r="AZ191" i="9"/>
  <c r="AZ159" i="9"/>
  <c r="AZ180" i="9"/>
  <c r="AZ158" i="9"/>
  <c r="AZ219" i="9"/>
  <c r="AZ187" i="9"/>
  <c r="AZ213" i="9"/>
  <c r="AZ176" i="9"/>
  <c r="AZ165" i="9"/>
  <c r="AZ148" i="9"/>
  <c r="AZ126" i="9"/>
  <c r="AZ94" i="9"/>
  <c r="AZ78" i="9"/>
  <c r="AZ123" i="9"/>
  <c r="AZ107" i="9"/>
  <c r="AZ143" i="9"/>
  <c r="AZ132" i="9"/>
  <c r="AZ100" i="9"/>
  <c r="AZ141" i="9"/>
  <c r="AZ109" i="9"/>
  <c r="AZ77" i="9"/>
  <c r="AZ65" i="9"/>
  <c r="AZ49" i="9"/>
  <c r="AZ17" i="9"/>
  <c r="AZ66" i="9"/>
  <c r="AZ50" i="9"/>
  <c r="AZ18" i="9"/>
  <c r="AZ75" i="9"/>
  <c r="AZ43" i="9"/>
  <c r="AZ27" i="9"/>
  <c r="AZ64" i="9"/>
  <c r="AZ48" i="9"/>
  <c r="AZ16" i="9"/>
  <c r="S2" i="6"/>
  <c r="R6" i="6"/>
  <c r="R10" i="6"/>
  <c r="R14" i="6"/>
  <c r="R18" i="6"/>
  <c r="R22" i="6"/>
  <c r="R26" i="6"/>
  <c r="R30" i="6"/>
  <c r="R34" i="6"/>
  <c r="R38" i="6"/>
  <c r="R42" i="6"/>
  <c r="R46" i="6"/>
  <c r="R50" i="6"/>
  <c r="R54" i="6"/>
  <c r="R58" i="6"/>
  <c r="R62" i="6"/>
  <c r="R66" i="6"/>
  <c r="R70" i="6"/>
  <c r="R74" i="6"/>
  <c r="R78" i="6"/>
  <c r="R82" i="6"/>
  <c r="R86" i="6"/>
  <c r="R90" i="6"/>
  <c r="R94" i="6"/>
  <c r="R98" i="6"/>
  <c r="R102" i="6"/>
  <c r="R106" i="6"/>
  <c r="R110" i="6"/>
  <c r="R114" i="6"/>
  <c r="R118" i="6"/>
  <c r="R122" i="6"/>
  <c r="R126" i="6"/>
  <c r="R130" i="6"/>
  <c r="R134" i="6"/>
  <c r="R138" i="6"/>
  <c r="R142" i="6"/>
  <c r="R146" i="6"/>
  <c r="R150" i="6"/>
  <c r="R154" i="6"/>
  <c r="R158" i="6"/>
  <c r="R162" i="6"/>
  <c r="R166" i="6"/>
  <c r="R170" i="6"/>
  <c r="R174" i="6"/>
  <c r="R178" i="6"/>
  <c r="R182" i="6"/>
  <c r="R186" i="6"/>
  <c r="R190" i="6"/>
  <c r="R194" i="6"/>
  <c r="R198" i="6"/>
  <c r="R202" i="6"/>
  <c r="R206" i="6"/>
  <c r="R210" i="6"/>
  <c r="R214" i="6"/>
  <c r="R218" i="6"/>
  <c r="R222" i="6"/>
  <c r="R226" i="6"/>
  <c r="R230" i="6"/>
  <c r="R234" i="6"/>
  <c r="R238" i="6"/>
  <c r="R242" i="6"/>
  <c r="R246" i="6"/>
  <c r="R250" i="6"/>
  <c r="R254" i="6"/>
  <c r="R258" i="6"/>
  <c r="R262" i="6"/>
  <c r="R266" i="6"/>
  <c r="R270" i="6"/>
  <c r="R274" i="6"/>
  <c r="R278" i="6"/>
  <c r="R282" i="6"/>
  <c r="R286" i="6"/>
  <c r="R290" i="6"/>
  <c r="R294" i="6"/>
  <c r="R298" i="6"/>
  <c r="R302" i="6"/>
  <c r="R306" i="6"/>
  <c r="R310" i="6"/>
  <c r="R314" i="6"/>
  <c r="R318" i="6"/>
  <c r="R322" i="6"/>
  <c r="R326" i="6"/>
  <c r="R330" i="6"/>
  <c r="R334" i="6"/>
  <c r="R338" i="6"/>
  <c r="R342" i="6"/>
  <c r="R346" i="6"/>
  <c r="R350" i="6"/>
  <c r="R354" i="6"/>
  <c r="R358" i="6"/>
  <c r="R362" i="6"/>
  <c r="R366" i="6"/>
  <c r="R370" i="6"/>
  <c r="R374" i="6"/>
  <c r="R378" i="6"/>
  <c r="R382" i="6"/>
  <c r="R386" i="6"/>
  <c r="R390" i="6"/>
  <c r="R394" i="6"/>
  <c r="R398" i="6"/>
  <c r="R402" i="6"/>
  <c r="R406" i="6"/>
  <c r="R410" i="6"/>
  <c r="R414" i="6"/>
  <c r="R418" i="6"/>
  <c r="R422" i="6"/>
  <c r="R426" i="6"/>
  <c r="R430" i="6"/>
  <c r="R434" i="6"/>
  <c r="R438" i="6"/>
  <c r="R442" i="6"/>
  <c r="R446" i="6"/>
  <c r="R450" i="6"/>
  <c r="R454" i="6"/>
  <c r="R458" i="6"/>
  <c r="R462" i="6"/>
  <c r="R466" i="6"/>
  <c r="R470" i="6"/>
  <c r="R474" i="6"/>
  <c r="R478" i="6"/>
  <c r="R482" i="6"/>
  <c r="R486" i="6"/>
  <c r="R490" i="6"/>
  <c r="R494" i="6"/>
  <c r="R498" i="6"/>
  <c r="R7" i="6"/>
  <c r="R11" i="6"/>
  <c r="R15" i="6"/>
  <c r="R19" i="6"/>
  <c r="R23" i="6"/>
  <c r="R27" i="6"/>
  <c r="R31" i="6"/>
  <c r="R35" i="6"/>
  <c r="R39" i="6"/>
  <c r="R43" i="6"/>
  <c r="R47" i="6"/>
  <c r="R51" i="6"/>
  <c r="R55" i="6"/>
  <c r="R59" i="6"/>
  <c r="R63" i="6"/>
  <c r="R67" i="6"/>
  <c r="R71" i="6"/>
  <c r="R75" i="6"/>
  <c r="R79" i="6"/>
  <c r="R83" i="6"/>
  <c r="R87" i="6"/>
  <c r="R91" i="6"/>
  <c r="R95" i="6"/>
  <c r="R99" i="6"/>
  <c r="R103" i="6"/>
  <c r="R107" i="6"/>
  <c r="R111" i="6"/>
  <c r="R115" i="6"/>
  <c r="R119" i="6"/>
  <c r="R123" i="6"/>
  <c r="R127" i="6"/>
  <c r="R131" i="6"/>
  <c r="R135" i="6"/>
  <c r="R139" i="6"/>
  <c r="R143" i="6"/>
  <c r="R147" i="6"/>
  <c r="R151" i="6"/>
  <c r="R155" i="6"/>
  <c r="R159" i="6"/>
  <c r="R163" i="6"/>
  <c r="R167" i="6"/>
  <c r="R171" i="6"/>
  <c r="R175" i="6"/>
  <c r="R179" i="6"/>
  <c r="R183" i="6"/>
  <c r="R187" i="6"/>
  <c r="R191" i="6"/>
  <c r="R195" i="6"/>
  <c r="R199" i="6"/>
  <c r="R203" i="6"/>
  <c r="R207" i="6"/>
  <c r="R211" i="6"/>
  <c r="R215" i="6"/>
  <c r="R219" i="6"/>
  <c r="R223" i="6"/>
  <c r="R227" i="6"/>
  <c r="R231" i="6"/>
  <c r="R235" i="6"/>
  <c r="R239" i="6"/>
  <c r="R243" i="6"/>
  <c r="R247" i="6"/>
  <c r="R251" i="6"/>
  <c r="R255" i="6"/>
  <c r="R259" i="6"/>
  <c r="R263" i="6"/>
  <c r="R267" i="6"/>
  <c r="R271" i="6"/>
  <c r="R275" i="6"/>
  <c r="R279" i="6"/>
  <c r="R283" i="6"/>
  <c r="R287" i="6"/>
  <c r="R291" i="6"/>
  <c r="R295" i="6"/>
  <c r="R299" i="6"/>
  <c r="R303" i="6"/>
  <c r="R307" i="6"/>
  <c r="R311" i="6"/>
  <c r="R315" i="6"/>
  <c r="R319" i="6"/>
  <c r="R323" i="6"/>
  <c r="R327" i="6"/>
  <c r="R331" i="6"/>
  <c r="R335" i="6"/>
  <c r="R339" i="6"/>
  <c r="R343" i="6"/>
  <c r="R347" i="6"/>
  <c r="R351" i="6"/>
  <c r="R355" i="6"/>
  <c r="R359" i="6"/>
  <c r="R363" i="6"/>
  <c r="R367" i="6"/>
  <c r="R371" i="6"/>
  <c r="R375" i="6"/>
  <c r="R379" i="6"/>
  <c r="R383" i="6"/>
  <c r="R387" i="6"/>
  <c r="R391" i="6"/>
  <c r="R395" i="6"/>
  <c r="R399" i="6"/>
  <c r="R403" i="6"/>
  <c r="R407" i="6"/>
  <c r="R411" i="6"/>
  <c r="R415" i="6"/>
  <c r="R419" i="6"/>
  <c r="R423" i="6"/>
  <c r="R427" i="6"/>
  <c r="R431" i="6"/>
  <c r="R435" i="6"/>
  <c r="R439" i="6"/>
  <c r="R443" i="6"/>
  <c r="R447" i="6"/>
  <c r="R451" i="6"/>
  <c r="R455" i="6"/>
  <c r="R459" i="6"/>
  <c r="R463" i="6"/>
  <c r="R467" i="6"/>
  <c r="R471" i="6"/>
  <c r="R475" i="6"/>
  <c r="R479" i="6"/>
  <c r="R483" i="6"/>
  <c r="R487" i="6"/>
  <c r="R491" i="6"/>
  <c r="R495" i="6"/>
  <c r="R499" i="6"/>
  <c r="R8" i="6"/>
  <c r="R16" i="6"/>
  <c r="R24" i="6"/>
  <c r="R32" i="6"/>
  <c r="R40" i="6"/>
  <c r="R48" i="6"/>
  <c r="R56" i="6"/>
  <c r="R64" i="6"/>
  <c r="R72" i="6"/>
  <c r="R80" i="6"/>
  <c r="R88" i="6"/>
  <c r="R96" i="6"/>
  <c r="R104" i="6"/>
  <c r="R112" i="6"/>
  <c r="R120" i="6"/>
  <c r="R128" i="6"/>
  <c r="R136" i="6"/>
  <c r="R144" i="6"/>
  <c r="R152" i="6"/>
  <c r="R160" i="6"/>
  <c r="R168" i="6"/>
  <c r="R176" i="6"/>
  <c r="R184" i="6"/>
  <c r="R192" i="6"/>
  <c r="R200" i="6"/>
  <c r="R208" i="6"/>
  <c r="R216" i="6"/>
  <c r="R224" i="6"/>
  <c r="R232" i="6"/>
  <c r="R240" i="6"/>
  <c r="R248" i="6"/>
  <c r="R256" i="6"/>
  <c r="R264" i="6"/>
  <c r="R272" i="6"/>
  <c r="R280" i="6"/>
  <c r="R288" i="6"/>
  <c r="R296" i="6"/>
  <c r="R304" i="6"/>
  <c r="R312" i="6"/>
  <c r="R320" i="6"/>
  <c r="R328" i="6"/>
  <c r="R336" i="6"/>
  <c r="R344" i="6"/>
  <c r="R352" i="6"/>
  <c r="R360" i="6"/>
  <c r="R368" i="6"/>
  <c r="R376" i="6"/>
  <c r="R384" i="6"/>
  <c r="R392" i="6"/>
  <c r="R400" i="6"/>
  <c r="R408" i="6"/>
  <c r="R416" i="6"/>
  <c r="R424" i="6"/>
  <c r="R432" i="6"/>
  <c r="R440" i="6"/>
  <c r="R448" i="6"/>
  <c r="R456" i="6"/>
  <c r="R464" i="6"/>
  <c r="R472" i="6"/>
  <c r="R480" i="6"/>
  <c r="R488" i="6"/>
  <c r="R496" i="6"/>
  <c r="R12" i="6"/>
  <c r="R20" i="6"/>
  <c r="R28" i="6"/>
  <c r="R36" i="6"/>
  <c r="R44" i="6"/>
  <c r="R52" i="6"/>
  <c r="R60" i="6"/>
  <c r="R68" i="6"/>
  <c r="R76" i="6"/>
  <c r="R84" i="6"/>
  <c r="R92" i="6"/>
  <c r="R100" i="6"/>
  <c r="R108" i="6"/>
  <c r="R116" i="6"/>
  <c r="R124" i="6"/>
  <c r="R132" i="6"/>
  <c r="R140" i="6"/>
  <c r="R148" i="6"/>
  <c r="R156" i="6"/>
  <c r="R164" i="6"/>
  <c r="R172" i="6"/>
  <c r="R180" i="6"/>
  <c r="R188" i="6"/>
  <c r="R196" i="6"/>
  <c r="R204" i="6"/>
  <c r="R212" i="6"/>
  <c r="R220" i="6"/>
  <c r="R228" i="6"/>
  <c r="R236" i="6"/>
  <c r="R244" i="6"/>
  <c r="R252" i="6"/>
  <c r="R260" i="6"/>
  <c r="R268" i="6"/>
  <c r="R276" i="6"/>
  <c r="R284" i="6"/>
  <c r="R292" i="6"/>
  <c r="R300" i="6"/>
  <c r="R308" i="6"/>
  <c r="R316" i="6"/>
  <c r="R324" i="6"/>
  <c r="R332" i="6"/>
  <c r="R340" i="6"/>
  <c r="R348" i="6"/>
  <c r="R356" i="6"/>
  <c r="R364" i="6"/>
  <c r="R372" i="6"/>
  <c r="R380" i="6"/>
  <c r="R388" i="6"/>
  <c r="R396" i="6"/>
  <c r="R404" i="6"/>
  <c r="R412" i="6"/>
  <c r="R420" i="6"/>
  <c r="R428" i="6"/>
  <c r="R436" i="6"/>
  <c r="R444" i="6"/>
  <c r="R452" i="6"/>
  <c r="R460" i="6"/>
  <c r="R468" i="6"/>
  <c r="R476" i="6"/>
  <c r="R484" i="6"/>
  <c r="R492" i="6"/>
  <c r="R500" i="6"/>
  <c r="R17" i="6"/>
  <c r="R33" i="6"/>
  <c r="R49" i="6"/>
  <c r="R65" i="6"/>
  <c r="R81" i="6"/>
  <c r="R97" i="6"/>
  <c r="R113" i="6"/>
  <c r="R129" i="6"/>
  <c r="R145" i="6"/>
  <c r="R161" i="6"/>
  <c r="R177" i="6"/>
  <c r="R193" i="6"/>
  <c r="R209" i="6"/>
  <c r="R225" i="6"/>
  <c r="R241" i="6"/>
  <c r="R257" i="6"/>
  <c r="R273" i="6"/>
  <c r="R289" i="6"/>
  <c r="R305" i="6"/>
  <c r="R321" i="6"/>
  <c r="R337" i="6"/>
  <c r="R353" i="6"/>
  <c r="R369" i="6"/>
  <c r="R385" i="6"/>
  <c r="R401" i="6"/>
  <c r="R417" i="6"/>
  <c r="R433" i="6"/>
  <c r="R449" i="6"/>
  <c r="R465" i="6"/>
  <c r="R481" i="6"/>
  <c r="R497" i="6"/>
  <c r="R21" i="6"/>
  <c r="R37" i="6"/>
  <c r="R53" i="6"/>
  <c r="R69" i="6"/>
  <c r="R85" i="6"/>
  <c r="R101" i="6"/>
  <c r="R117" i="6"/>
  <c r="R133" i="6"/>
  <c r="R149" i="6"/>
  <c r="R165" i="6"/>
  <c r="R181" i="6"/>
  <c r="R197" i="6"/>
  <c r="R213" i="6"/>
  <c r="R229" i="6"/>
  <c r="R245" i="6"/>
  <c r="R261" i="6"/>
  <c r="R277" i="6"/>
  <c r="R293" i="6"/>
  <c r="R309" i="6"/>
  <c r="R325" i="6"/>
  <c r="R341" i="6"/>
  <c r="R357" i="6"/>
  <c r="R373" i="6"/>
  <c r="R389" i="6"/>
  <c r="R405" i="6"/>
  <c r="R421" i="6"/>
  <c r="R437" i="6"/>
  <c r="R453" i="6"/>
  <c r="R469" i="6"/>
  <c r="R485" i="6"/>
  <c r="R5" i="6"/>
  <c r="R9" i="6"/>
  <c r="R25" i="6"/>
  <c r="R41" i="6"/>
  <c r="R57" i="6"/>
  <c r="R73" i="6"/>
  <c r="R89" i="6"/>
  <c r="R105" i="6"/>
  <c r="R121" i="6"/>
  <c r="R137" i="6"/>
  <c r="R153" i="6"/>
  <c r="R169" i="6"/>
  <c r="R185" i="6"/>
  <c r="R201" i="6"/>
  <c r="R217" i="6"/>
  <c r="R233" i="6"/>
  <c r="R249" i="6"/>
  <c r="R265" i="6"/>
  <c r="R281" i="6"/>
  <c r="R297" i="6"/>
  <c r="R313" i="6"/>
  <c r="R329" i="6"/>
  <c r="R345" i="6"/>
  <c r="R361" i="6"/>
  <c r="R377" i="6"/>
  <c r="R393" i="6"/>
  <c r="R409" i="6"/>
  <c r="R425" i="6"/>
  <c r="R441" i="6"/>
  <c r="R457" i="6"/>
  <c r="R473" i="6"/>
  <c r="R489" i="6"/>
  <c r="R13" i="6"/>
  <c r="R29" i="6"/>
  <c r="R45" i="6"/>
  <c r="R61" i="6"/>
  <c r="R77" i="6"/>
  <c r="R93" i="6"/>
  <c r="R109" i="6"/>
  <c r="R125" i="6"/>
  <c r="R141" i="6"/>
  <c r="R157" i="6"/>
  <c r="R173" i="6"/>
  <c r="R189" i="6"/>
  <c r="R205" i="6"/>
  <c r="R221" i="6"/>
  <c r="R237" i="6"/>
  <c r="R253" i="6"/>
  <c r="R269" i="6"/>
  <c r="R285" i="6"/>
  <c r="R301" i="6"/>
  <c r="R317" i="6"/>
  <c r="R333" i="6"/>
  <c r="R349" i="6"/>
  <c r="R365" i="6"/>
  <c r="R381" i="6"/>
  <c r="R397" i="6"/>
  <c r="R413" i="6"/>
  <c r="R429" i="6"/>
  <c r="R445" i="6"/>
  <c r="R461" i="6"/>
  <c r="R477" i="6"/>
  <c r="R493" i="6"/>
  <c r="W489" i="9" l="1"/>
  <c r="W493" i="9"/>
  <c r="W5" i="9"/>
  <c r="W497" i="9"/>
  <c r="W481" i="9"/>
  <c r="W465" i="9"/>
  <c r="W461" i="9"/>
  <c r="W449" i="9"/>
  <c r="W485" i="9"/>
  <c r="W469" i="9"/>
  <c r="W453" i="9"/>
  <c r="W473" i="9"/>
  <c r="W457" i="9"/>
  <c r="W441" i="9"/>
  <c r="W477" i="9"/>
  <c r="W445" i="9"/>
  <c r="W425" i="9"/>
  <c r="W409" i="9"/>
  <c r="W405" i="9"/>
  <c r="W429" i="9"/>
  <c r="W413" i="9"/>
  <c r="W433" i="9"/>
  <c r="W417" i="9"/>
  <c r="W401" i="9"/>
  <c r="W437" i="9"/>
  <c r="W421" i="9"/>
  <c r="W397" i="9"/>
  <c r="W373" i="9"/>
  <c r="W365" i="9"/>
  <c r="W385" i="9"/>
  <c r="W393" i="9"/>
  <c r="W369" i="9"/>
  <c r="W361" i="9"/>
  <c r="W389" i="9"/>
  <c r="W381" i="9"/>
  <c r="W377" i="9"/>
  <c r="W357" i="9"/>
  <c r="W349" i="9"/>
  <c r="W341" i="9"/>
  <c r="W333" i="9"/>
  <c r="W325" i="9"/>
  <c r="W317" i="9"/>
  <c r="W353" i="9"/>
  <c r="W345" i="9"/>
  <c r="W337" i="9"/>
  <c r="W329" i="9"/>
  <c r="W321" i="9"/>
  <c r="W313" i="9"/>
  <c r="W305" i="9"/>
  <c r="W297" i="9"/>
  <c r="W289" i="9"/>
  <c r="W281" i="9"/>
  <c r="W273" i="9"/>
  <c r="W265" i="9"/>
  <c r="W309" i="9"/>
  <c r="W301" i="9"/>
  <c r="W293" i="9"/>
  <c r="W285" i="9"/>
  <c r="W277" i="9"/>
  <c r="W269" i="9"/>
  <c r="W261" i="9"/>
  <c r="W253" i="9"/>
  <c r="W245" i="9"/>
  <c r="W237" i="9"/>
  <c r="W229" i="9"/>
  <c r="W221" i="9"/>
  <c r="W257" i="9"/>
  <c r="W249" i="9"/>
  <c r="W241" i="9"/>
  <c r="W233" i="9"/>
  <c r="W225" i="9"/>
  <c r="W201" i="9"/>
  <c r="W193" i="9"/>
  <c r="W185" i="9"/>
  <c r="W177" i="9"/>
  <c r="W145" i="9"/>
  <c r="W217" i="9"/>
  <c r="W209" i="9"/>
  <c r="W169" i="9"/>
  <c r="W161" i="9"/>
  <c r="W153" i="9"/>
  <c r="W137" i="9"/>
  <c r="W129" i="9"/>
  <c r="W205" i="9"/>
  <c r="W197" i="9"/>
  <c r="W189" i="9"/>
  <c r="W181" i="9"/>
  <c r="W149" i="9"/>
  <c r="W141" i="9"/>
  <c r="W213" i="9"/>
  <c r="W173" i="9"/>
  <c r="W165" i="9"/>
  <c r="W157" i="9"/>
  <c r="W133" i="9"/>
  <c r="W105" i="9"/>
  <c r="W97" i="9"/>
  <c r="W89" i="9"/>
  <c r="W81" i="9"/>
  <c r="W49" i="9"/>
  <c r="W41" i="9"/>
  <c r="W121" i="9"/>
  <c r="W113" i="9"/>
  <c r="W73" i="9"/>
  <c r="W65" i="9"/>
  <c r="W57" i="9"/>
  <c r="W109" i="9"/>
  <c r="W101" i="9"/>
  <c r="W93" i="9"/>
  <c r="W85" i="9"/>
  <c r="W77" i="9"/>
  <c r="W53" i="9"/>
  <c r="W45" i="9"/>
  <c r="W125" i="9"/>
  <c r="W117" i="9"/>
  <c r="W69" i="9"/>
  <c r="W61" i="9"/>
  <c r="W21" i="9"/>
  <c r="W13" i="9"/>
  <c r="W496" i="9"/>
  <c r="W480" i="9"/>
  <c r="W37" i="9"/>
  <c r="W29" i="9"/>
  <c r="W500" i="9"/>
  <c r="W484" i="9"/>
  <c r="W25" i="9"/>
  <c r="W17" i="9"/>
  <c r="W9" i="9"/>
  <c r="W488" i="9"/>
  <c r="W472" i="9"/>
  <c r="W33" i="9"/>
  <c r="W492" i="9"/>
  <c r="W476" i="9"/>
  <c r="W464" i="9"/>
  <c r="W448" i="9"/>
  <c r="W432" i="9"/>
  <c r="W416" i="9"/>
  <c r="W404" i="9"/>
  <c r="W396" i="9"/>
  <c r="W388" i="9"/>
  <c r="W380" i="9"/>
  <c r="W356" i="9"/>
  <c r="W348" i="9"/>
  <c r="W468" i="9"/>
  <c r="W452" i="9"/>
  <c r="W436" i="9"/>
  <c r="W420" i="9"/>
  <c r="W376" i="9"/>
  <c r="W368" i="9"/>
  <c r="W360" i="9"/>
  <c r="W456" i="9"/>
  <c r="W440" i="9"/>
  <c r="W424" i="9"/>
  <c r="W408" i="9"/>
  <c r="W400" i="9"/>
  <c r="W392" i="9"/>
  <c r="W384" i="9"/>
  <c r="W352" i="9"/>
  <c r="W460" i="9"/>
  <c r="W444" i="9"/>
  <c r="W428" i="9"/>
  <c r="W412" i="9"/>
  <c r="W372" i="9"/>
  <c r="W364" i="9"/>
  <c r="W292" i="9"/>
  <c r="W168" i="9"/>
  <c r="W344" i="9"/>
  <c r="W336" i="9"/>
  <c r="W328" i="9"/>
  <c r="W320" i="9"/>
  <c r="W312" i="9"/>
  <c r="W304" i="9"/>
  <c r="W296" i="9"/>
  <c r="W288" i="9"/>
  <c r="W280" i="9"/>
  <c r="W272" i="9"/>
  <c r="W264" i="9"/>
  <c r="W256" i="9"/>
  <c r="W248" i="9"/>
  <c r="W240" i="9"/>
  <c r="W232" i="9"/>
  <c r="W224" i="9"/>
  <c r="W216" i="9"/>
  <c r="W208" i="9"/>
  <c r="W200" i="9"/>
  <c r="W192" i="9"/>
  <c r="W184" i="9"/>
  <c r="W176" i="9"/>
  <c r="W164" i="9"/>
  <c r="W340" i="9"/>
  <c r="W332" i="9"/>
  <c r="W324" i="9"/>
  <c r="W316" i="9"/>
  <c r="W308" i="9"/>
  <c r="W300" i="9"/>
  <c r="W284" i="9"/>
  <c r="W276" i="9"/>
  <c r="W268" i="9"/>
  <c r="W260" i="9"/>
  <c r="W252" i="9"/>
  <c r="W244" i="9"/>
  <c r="W236" i="9"/>
  <c r="W228" i="9"/>
  <c r="W220" i="9"/>
  <c r="W212" i="9"/>
  <c r="W204" i="9"/>
  <c r="W196" i="9"/>
  <c r="W188" i="9"/>
  <c r="W180" i="9"/>
  <c r="W172" i="9"/>
  <c r="W156" i="9"/>
  <c r="W124" i="9"/>
  <c r="W116" i="9"/>
  <c r="W60" i="9"/>
  <c r="W56" i="9"/>
  <c r="W148" i="9"/>
  <c r="W140" i="9"/>
  <c r="W132" i="9"/>
  <c r="W108" i="9"/>
  <c r="W100" i="9"/>
  <c r="W92" i="9"/>
  <c r="W84" i="9"/>
  <c r="W76" i="9"/>
  <c r="W68" i="9"/>
  <c r="W48" i="9"/>
  <c r="W40" i="9"/>
  <c r="W32" i="9"/>
  <c r="W20" i="9"/>
  <c r="W12" i="9"/>
  <c r="W160" i="9"/>
  <c r="W152" i="9"/>
  <c r="W120" i="9"/>
  <c r="W144" i="9"/>
  <c r="W136" i="9"/>
  <c r="W128" i="9"/>
  <c r="W112" i="9"/>
  <c r="W104" i="9"/>
  <c r="W96" i="9"/>
  <c r="W88" i="9"/>
  <c r="W80" i="9"/>
  <c r="W72" i="9"/>
  <c r="W64" i="9"/>
  <c r="W52" i="9"/>
  <c r="W44" i="9"/>
  <c r="W36" i="9"/>
  <c r="W28" i="9"/>
  <c r="W24" i="9"/>
  <c r="W16" i="9"/>
  <c r="W8" i="9"/>
  <c r="W495" i="9"/>
  <c r="W479" i="9"/>
  <c r="W463" i="9"/>
  <c r="W447" i="9"/>
  <c r="W435" i="9"/>
  <c r="W419" i="9"/>
  <c r="W415" i="9"/>
  <c r="W387" i="9"/>
  <c r="W379" i="9"/>
  <c r="W371" i="9"/>
  <c r="W363" i="9"/>
  <c r="W355" i="9"/>
  <c r="W347" i="9"/>
  <c r="W339" i="9"/>
  <c r="W331" i="9"/>
  <c r="W323" i="9"/>
  <c r="W315" i="9"/>
  <c r="W307" i="9"/>
  <c r="W299" i="9"/>
  <c r="W291" i="9"/>
  <c r="W499" i="9"/>
  <c r="W483" i="9"/>
  <c r="W467" i="9"/>
  <c r="W451" i="9"/>
  <c r="W439" i="9"/>
  <c r="W423" i="9"/>
  <c r="W407" i="9"/>
  <c r="W399" i="9"/>
  <c r="W391" i="9"/>
  <c r="W487" i="9"/>
  <c r="W471" i="9"/>
  <c r="W455" i="9"/>
  <c r="W427" i="9"/>
  <c r="W411" i="9"/>
  <c r="W383" i="9"/>
  <c r="W375" i="9"/>
  <c r="W367" i="9"/>
  <c r="W359" i="9"/>
  <c r="W351" i="9"/>
  <c r="W343" i="9"/>
  <c r="W335" i="9"/>
  <c r="W327" i="9"/>
  <c r="W319" i="9"/>
  <c r="W311" i="9"/>
  <c r="W303" i="9"/>
  <c r="W295" i="9"/>
  <c r="W491" i="9"/>
  <c r="W475" i="9"/>
  <c r="W459" i="9"/>
  <c r="W443" i="9"/>
  <c r="W431" i="9"/>
  <c r="W403" i="9"/>
  <c r="W395" i="9"/>
  <c r="W287" i="9"/>
  <c r="W279" i="9"/>
  <c r="W271" i="9"/>
  <c r="W263" i="9"/>
  <c r="W255" i="9"/>
  <c r="W247" i="9"/>
  <c r="W239" i="9"/>
  <c r="W207" i="9"/>
  <c r="W199" i="9"/>
  <c r="W191" i="9"/>
  <c r="W183" i="9"/>
  <c r="W175" i="9"/>
  <c r="W167" i="9"/>
  <c r="W159" i="9"/>
  <c r="W151" i="9"/>
  <c r="W143" i="9"/>
  <c r="W135" i="9"/>
  <c r="W127" i="9"/>
  <c r="W119" i="9"/>
  <c r="W111" i="9"/>
  <c r="W103" i="9"/>
  <c r="W235" i="9"/>
  <c r="W227" i="9"/>
  <c r="W219" i="9"/>
  <c r="W211" i="9"/>
  <c r="W283" i="9"/>
  <c r="W275" i="9"/>
  <c r="W267" i="9"/>
  <c r="W259" i="9"/>
  <c r="W251" i="9"/>
  <c r="W243" i="9"/>
  <c r="W203" i="9"/>
  <c r="W195" i="9"/>
  <c r="W187" i="9"/>
  <c r="W179" i="9"/>
  <c r="W171" i="9"/>
  <c r="W163" i="9"/>
  <c r="W155" i="9"/>
  <c r="W147" i="9"/>
  <c r="W139" i="9"/>
  <c r="W131" i="9"/>
  <c r="W123" i="9"/>
  <c r="W115" i="9"/>
  <c r="W107" i="9"/>
  <c r="W71" i="9"/>
  <c r="W63" i="9"/>
  <c r="W494" i="9"/>
  <c r="W478" i="9"/>
  <c r="W462" i="9"/>
  <c r="W446" i="9"/>
  <c r="W426" i="9"/>
  <c r="W414" i="9"/>
  <c r="W410" i="9"/>
  <c r="W290" i="9"/>
  <c r="W282" i="9"/>
  <c r="W95" i="9"/>
  <c r="W87" i="9"/>
  <c r="W79" i="9"/>
  <c r="W55" i="9"/>
  <c r="W47" i="9"/>
  <c r="W39" i="9"/>
  <c r="W31" i="9"/>
  <c r="W23" i="9"/>
  <c r="W15" i="9"/>
  <c r="W7" i="9"/>
  <c r="W498" i="9"/>
  <c r="W482" i="9"/>
  <c r="W466" i="9"/>
  <c r="W450" i="9"/>
  <c r="W430" i="9"/>
  <c r="W418" i="9"/>
  <c r="W402" i="9"/>
  <c r="W394" i="9"/>
  <c r="W386" i="9"/>
  <c r="W378" i="9"/>
  <c r="W370" i="9"/>
  <c r="W362" i="9"/>
  <c r="W354" i="9"/>
  <c r="W346" i="9"/>
  <c r="W338" i="9"/>
  <c r="W330" i="9"/>
  <c r="W322" i="9"/>
  <c r="W314" i="9"/>
  <c r="W306" i="9"/>
  <c r="W298" i="9"/>
  <c r="W231" i="9"/>
  <c r="W223" i="9"/>
  <c r="W215" i="9"/>
  <c r="W99" i="9"/>
  <c r="W91" i="9"/>
  <c r="W83" i="9"/>
  <c r="W75" i="9"/>
  <c r="W59" i="9"/>
  <c r="W51" i="9"/>
  <c r="W43" i="9"/>
  <c r="W35" i="9"/>
  <c r="W27" i="9"/>
  <c r="W19" i="9"/>
  <c r="W11" i="9"/>
  <c r="W490" i="9"/>
  <c r="W474" i="9"/>
  <c r="W458" i="9"/>
  <c r="W442" i="9"/>
  <c r="W438" i="9"/>
  <c r="W422" i="9"/>
  <c r="W406" i="9"/>
  <c r="W398" i="9"/>
  <c r="W390" i="9"/>
  <c r="W382" i="9"/>
  <c r="W374" i="9"/>
  <c r="W366" i="9"/>
  <c r="W67" i="9"/>
  <c r="W470" i="9"/>
  <c r="W434" i="9"/>
  <c r="W358" i="9"/>
  <c r="W326" i="9"/>
  <c r="W294" i="9"/>
  <c r="W238" i="9"/>
  <c r="W230" i="9"/>
  <c r="W222" i="9"/>
  <c r="W214" i="9"/>
  <c r="W206" i="9"/>
  <c r="W198" i="9"/>
  <c r="W190" i="9"/>
  <c r="W182" i="9"/>
  <c r="W174" i="9"/>
  <c r="W166" i="9"/>
  <c r="W158" i="9"/>
  <c r="W150" i="9"/>
  <c r="W142" i="9"/>
  <c r="W118" i="9"/>
  <c r="W110" i="9"/>
  <c r="W102" i="9"/>
  <c r="W94" i="9"/>
  <c r="W86" i="9"/>
  <c r="W78" i="9"/>
  <c r="W70" i="9"/>
  <c r="W62" i="9"/>
  <c r="W54" i="9"/>
  <c r="W46" i="9"/>
  <c r="W38" i="9"/>
  <c r="W454" i="9"/>
  <c r="W350" i="9"/>
  <c r="W318" i="9"/>
  <c r="W286" i="9"/>
  <c r="W274" i="9"/>
  <c r="W266" i="9"/>
  <c r="W258" i="9"/>
  <c r="W250" i="9"/>
  <c r="W242" i="9"/>
  <c r="W138" i="9"/>
  <c r="W130" i="9"/>
  <c r="W74" i="9"/>
  <c r="W342" i="9"/>
  <c r="W486" i="9"/>
  <c r="W334" i="9"/>
  <c r="W302" i="9"/>
  <c r="W278" i="9"/>
  <c r="W270" i="9"/>
  <c r="W262" i="9"/>
  <c r="W254" i="9"/>
  <c r="W246" i="9"/>
  <c r="W134" i="9"/>
  <c r="W126" i="9"/>
  <c r="W226" i="9"/>
  <c r="W122" i="9"/>
  <c r="W106" i="9"/>
  <c r="W90" i="9"/>
  <c r="W58" i="9"/>
  <c r="W34" i="9"/>
  <c r="W26" i="9"/>
  <c r="W18" i="9"/>
  <c r="W10" i="9"/>
  <c r="W234" i="9"/>
  <c r="W202" i="9"/>
  <c r="W186" i="9"/>
  <c r="W154" i="9"/>
  <c r="W42" i="9"/>
  <c r="W310" i="9"/>
  <c r="W210" i="9"/>
  <c r="W162" i="9"/>
  <c r="W146" i="9"/>
  <c r="W98" i="9"/>
  <c r="W82" i="9"/>
  <c r="W50" i="9"/>
  <c r="W30" i="9"/>
  <c r="W22" i="9"/>
  <c r="W14" i="9"/>
  <c r="W6" i="9"/>
  <c r="W218" i="9"/>
  <c r="W194" i="9"/>
  <c r="W178" i="9"/>
  <c r="W170" i="9"/>
  <c r="W114" i="9"/>
  <c r="W66" i="9"/>
  <c r="AY2" i="6"/>
  <c r="AX401" i="6"/>
  <c r="AX405" i="6"/>
  <c r="AX393" i="6"/>
  <c r="AX385" i="6"/>
  <c r="AX377" i="6"/>
  <c r="AX369" i="6"/>
  <c r="AX361" i="6"/>
  <c r="AX397" i="6"/>
  <c r="AX389" i="6"/>
  <c r="AX381" i="6"/>
  <c r="AX373" i="6"/>
  <c r="AX365" i="6"/>
  <c r="AX357" i="6"/>
  <c r="AX349" i="6"/>
  <c r="AX341" i="6"/>
  <c r="AX333" i="6"/>
  <c r="AX325" i="6"/>
  <c r="AX317" i="6"/>
  <c r="AX353" i="6"/>
  <c r="AX345" i="6"/>
  <c r="AX337" i="6"/>
  <c r="AX329" i="6"/>
  <c r="AX321" i="6"/>
  <c r="AX313" i="6"/>
  <c r="AX309" i="6"/>
  <c r="AX301" i="6"/>
  <c r="AX293" i="6"/>
  <c r="AX285" i="6"/>
  <c r="AX277" i="6"/>
  <c r="AX269" i="6"/>
  <c r="AX305" i="6"/>
  <c r="AX297" i="6"/>
  <c r="AX289" i="6"/>
  <c r="AX281" i="6"/>
  <c r="AX273" i="6"/>
  <c r="AX265" i="6"/>
  <c r="AX257" i="6"/>
  <c r="AX249" i="6"/>
  <c r="AX241" i="6"/>
  <c r="AX225" i="6"/>
  <c r="AX261" i="6"/>
  <c r="AX253" i="6"/>
  <c r="AX245" i="6"/>
  <c r="AX237" i="6"/>
  <c r="AX233" i="6"/>
  <c r="AX229" i="6"/>
  <c r="AX221" i="6"/>
  <c r="AX213" i="6"/>
  <c r="AX205" i="6"/>
  <c r="AX197" i="6"/>
  <c r="AX189" i="6"/>
  <c r="AX181" i="6"/>
  <c r="AX173" i="6"/>
  <c r="AX165" i="6"/>
  <c r="AX157" i="6"/>
  <c r="AX149" i="6"/>
  <c r="AX141" i="6"/>
  <c r="AX133" i="6"/>
  <c r="AX217" i="6"/>
  <c r="AX209" i="6"/>
  <c r="AX201" i="6"/>
  <c r="AX193" i="6"/>
  <c r="AX185" i="6"/>
  <c r="AX177" i="6"/>
  <c r="AX169" i="6"/>
  <c r="AX161" i="6"/>
  <c r="AX153" i="6"/>
  <c r="AX145" i="6"/>
  <c r="AX137" i="6"/>
  <c r="AX125" i="6"/>
  <c r="AX117" i="6"/>
  <c r="AX109" i="6"/>
  <c r="AX101" i="6"/>
  <c r="AX93" i="6"/>
  <c r="AX85" i="6"/>
  <c r="AX77" i="6"/>
  <c r="AX69" i="6"/>
  <c r="AX61" i="6"/>
  <c r="AX53" i="6"/>
  <c r="AX45" i="6"/>
  <c r="AX129" i="6"/>
  <c r="AX121" i="6"/>
  <c r="AX113" i="6"/>
  <c r="AX105" i="6"/>
  <c r="AX97" i="6"/>
  <c r="AX89" i="6"/>
  <c r="AX81" i="6"/>
  <c r="AX73" i="6"/>
  <c r="AX65" i="6"/>
  <c r="AX57" i="6"/>
  <c r="AX49" i="6"/>
  <c r="AX41" i="6"/>
  <c r="AX37" i="6"/>
  <c r="AX29" i="6"/>
  <c r="AX25" i="6"/>
  <c r="AX17" i="6"/>
  <c r="AX9" i="6"/>
  <c r="AX500" i="6"/>
  <c r="AX492" i="6"/>
  <c r="AX484" i="6"/>
  <c r="AX476" i="6"/>
  <c r="AX468" i="6"/>
  <c r="AX460" i="6"/>
  <c r="AX452" i="6"/>
  <c r="AX444" i="6"/>
  <c r="AX436" i="6"/>
  <c r="AX428" i="6"/>
  <c r="AX420" i="6"/>
  <c r="AX412" i="6"/>
  <c r="AX33" i="6"/>
  <c r="AX21" i="6"/>
  <c r="AX13" i="6"/>
  <c r="AX496" i="6"/>
  <c r="AX488" i="6"/>
  <c r="AX480" i="6"/>
  <c r="AX472" i="6"/>
  <c r="AX464" i="6"/>
  <c r="AX456" i="6"/>
  <c r="AX448" i="6"/>
  <c r="AX440" i="6"/>
  <c r="AX432" i="6"/>
  <c r="AX424" i="6"/>
  <c r="AX416" i="6"/>
  <c r="AX408" i="6"/>
  <c r="AX400" i="6"/>
  <c r="AX392" i="6"/>
  <c r="AX384" i="6"/>
  <c r="AX376" i="6"/>
  <c r="AX368" i="6"/>
  <c r="AX360" i="6"/>
  <c r="AX352" i="6"/>
  <c r="AX404" i="6"/>
  <c r="AX396" i="6"/>
  <c r="AX388" i="6"/>
  <c r="AX380" i="6"/>
  <c r="AX372" i="6"/>
  <c r="AX364" i="6"/>
  <c r="AX356" i="6"/>
  <c r="AX348" i="6"/>
  <c r="AX340" i="6"/>
  <c r="AX332" i="6"/>
  <c r="AX324" i="6"/>
  <c r="AX316" i="6"/>
  <c r="AX308" i="6"/>
  <c r="AX300" i="6"/>
  <c r="AX292" i="6"/>
  <c r="AX284" i="6"/>
  <c r="AX276" i="6"/>
  <c r="AX268" i="6"/>
  <c r="AX260" i="6"/>
  <c r="AX252" i="6"/>
  <c r="AX244" i="6"/>
  <c r="AX236" i="6"/>
  <c r="AX228" i="6"/>
  <c r="AX220" i="6"/>
  <c r="AX212" i="6"/>
  <c r="AX204" i="6"/>
  <c r="AX196" i="6"/>
  <c r="AX188" i="6"/>
  <c r="AX180" i="6"/>
  <c r="AX172" i="6"/>
  <c r="AX344" i="6"/>
  <c r="AX336" i="6"/>
  <c r="AX328" i="6"/>
  <c r="AX320" i="6"/>
  <c r="AX312" i="6"/>
  <c r="AX304" i="6"/>
  <c r="AX296" i="6"/>
  <c r="AX288" i="6"/>
  <c r="AX280" i="6"/>
  <c r="AX272" i="6"/>
  <c r="AX264" i="6"/>
  <c r="AX256" i="6"/>
  <c r="AX248" i="6"/>
  <c r="AX240" i="6"/>
  <c r="AX232" i="6"/>
  <c r="AX224" i="6"/>
  <c r="AX216" i="6"/>
  <c r="AX208" i="6"/>
  <c r="AX200" i="6"/>
  <c r="AX192" i="6"/>
  <c r="AX184" i="6"/>
  <c r="AX176" i="6"/>
  <c r="AX168" i="6"/>
  <c r="AX48" i="6"/>
  <c r="AX40" i="6"/>
  <c r="AX32" i="6"/>
  <c r="AX24" i="6"/>
  <c r="AX16" i="6"/>
  <c r="AX8" i="6"/>
  <c r="AX5" i="6"/>
  <c r="AX493" i="6"/>
  <c r="AX485" i="6"/>
  <c r="AX477" i="6"/>
  <c r="AX469" i="6"/>
  <c r="AX461" i="6"/>
  <c r="AX453" i="6"/>
  <c r="AX160" i="6"/>
  <c r="AX152" i="6"/>
  <c r="AX144" i="6"/>
  <c r="AX136" i="6"/>
  <c r="AX128" i="6"/>
  <c r="AX120" i="6"/>
  <c r="AX112" i="6"/>
  <c r="AX104" i="6"/>
  <c r="AX96" i="6"/>
  <c r="AX88" i="6"/>
  <c r="AX80" i="6"/>
  <c r="AX72" i="6"/>
  <c r="AX64" i="6"/>
  <c r="AX52" i="6"/>
  <c r="AX44" i="6"/>
  <c r="AX36" i="6"/>
  <c r="AX28" i="6"/>
  <c r="AX20" i="6"/>
  <c r="AX12" i="6"/>
  <c r="AX497" i="6"/>
  <c r="AX489" i="6"/>
  <c r="AX481" i="6"/>
  <c r="AX473" i="6"/>
  <c r="AX465" i="6"/>
  <c r="AX457" i="6"/>
  <c r="AX164" i="6"/>
  <c r="AX156" i="6"/>
  <c r="AX148" i="6"/>
  <c r="AX140" i="6"/>
  <c r="AX132" i="6"/>
  <c r="AX124" i="6"/>
  <c r="AX116" i="6"/>
  <c r="AX108" i="6"/>
  <c r="AX100" i="6"/>
  <c r="AX92" i="6"/>
  <c r="AX84" i="6"/>
  <c r="AX76" i="6"/>
  <c r="AX68" i="6"/>
  <c r="AX60" i="6"/>
  <c r="AX56" i="6"/>
  <c r="AX449" i="6"/>
  <c r="AX445" i="6"/>
  <c r="AX437" i="6"/>
  <c r="AX429" i="6"/>
  <c r="AX421" i="6"/>
  <c r="AX413" i="6"/>
  <c r="AX403" i="6"/>
  <c r="AX395" i="6"/>
  <c r="AX387" i="6"/>
  <c r="AX379" i="6"/>
  <c r="AX371" i="6"/>
  <c r="AX363" i="6"/>
  <c r="AX355" i="6"/>
  <c r="AX347" i="6"/>
  <c r="AX339" i="6"/>
  <c r="AX331" i="6"/>
  <c r="AX323" i="6"/>
  <c r="AX315" i="6"/>
  <c r="AX307" i="6"/>
  <c r="AX299" i="6"/>
  <c r="AX441" i="6"/>
  <c r="AX433" i="6"/>
  <c r="AX425" i="6"/>
  <c r="AX417" i="6"/>
  <c r="AX409" i="6"/>
  <c r="AX407" i="6"/>
  <c r="AX399" i="6"/>
  <c r="AX391" i="6"/>
  <c r="AX383" i="6"/>
  <c r="AX375" i="6"/>
  <c r="AX367" i="6"/>
  <c r="AX359" i="6"/>
  <c r="AX351" i="6"/>
  <c r="AX343" i="6"/>
  <c r="AX335" i="6"/>
  <c r="AX327" i="6"/>
  <c r="AX319" i="6"/>
  <c r="AX311" i="6"/>
  <c r="AX303" i="6"/>
  <c r="AX295" i="6"/>
  <c r="AX287" i="6"/>
  <c r="AX279" i="6"/>
  <c r="AX271" i="6"/>
  <c r="AX263" i="6"/>
  <c r="AX255" i="6"/>
  <c r="AX247" i="6"/>
  <c r="AX239" i="6"/>
  <c r="AX231" i="6"/>
  <c r="AX223" i="6"/>
  <c r="AX215" i="6"/>
  <c r="AX207" i="6"/>
  <c r="AX199" i="6"/>
  <c r="AX191" i="6"/>
  <c r="AX183" i="6"/>
  <c r="AX175" i="6"/>
  <c r="AX167" i="6"/>
  <c r="AX159" i="6"/>
  <c r="AX151" i="6"/>
  <c r="AX143" i="6"/>
  <c r="AX135" i="6"/>
  <c r="AX127" i="6"/>
  <c r="AX119" i="6"/>
  <c r="AX111" i="6"/>
  <c r="AX103" i="6"/>
  <c r="AX267" i="6"/>
  <c r="AX235" i="6"/>
  <c r="AX227" i="6"/>
  <c r="AX219" i="6"/>
  <c r="AX211" i="6"/>
  <c r="AX203" i="6"/>
  <c r="AX195" i="6"/>
  <c r="AX187" i="6"/>
  <c r="AX179" i="6"/>
  <c r="AX99" i="6"/>
  <c r="AX91" i="6"/>
  <c r="AX83" i="6"/>
  <c r="AX75" i="6"/>
  <c r="AX67" i="6"/>
  <c r="AX59" i="6"/>
  <c r="AX55" i="6"/>
  <c r="AX47" i="6"/>
  <c r="AX39" i="6"/>
  <c r="AX31" i="6"/>
  <c r="AX23" i="6"/>
  <c r="AX15" i="6"/>
  <c r="AX7" i="6"/>
  <c r="AX494" i="6"/>
  <c r="AX486" i="6"/>
  <c r="AX478" i="6"/>
  <c r="AX470" i="6"/>
  <c r="AX462" i="6"/>
  <c r="AX454" i="6"/>
  <c r="AX446" i="6"/>
  <c r="AX438" i="6"/>
  <c r="AX430" i="6"/>
  <c r="AX422" i="6"/>
  <c r="AX414" i="6"/>
  <c r="AX406" i="6"/>
  <c r="AX398" i="6"/>
  <c r="AX390" i="6"/>
  <c r="AX382" i="6"/>
  <c r="AX374" i="6"/>
  <c r="AX366" i="6"/>
  <c r="AX358" i="6"/>
  <c r="AX350" i="6"/>
  <c r="AX342" i="6"/>
  <c r="AX334" i="6"/>
  <c r="AX326" i="6"/>
  <c r="AX318" i="6"/>
  <c r="AX310" i="6"/>
  <c r="AX302" i="6"/>
  <c r="AX294" i="6"/>
  <c r="AX286" i="6"/>
  <c r="AX291" i="6"/>
  <c r="AX259" i="6"/>
  <c r="AX171" i="6"/>
  <c r="AX163" i="6"/>
  <c r="AX155" i="6"/>
  <c r="AX147" i="6"/>
  <c r="AX139" i="6"/>
  <c r="AX275" i="6"/>
  <c r="AX243" i="6"/>
  <c r="AX123" i="6"/>
  <c r="AX115" i="6"/>
  <c r="AX107" i="6"/>
  <c r="AX283" i="6"/>
  <c r="AX95" i="6"/>
  <c r="AX87" i="6"/>
  <c r="AX79" i="6"/>
  <c r="AX11" i="6"/>
  <c r="AX378" i="6"/>
  <c r="AX370" i="6"/>
  <c r="AX354" i="6"/>
  <c r="AX322" i="6"/>
  <c r="AX290" i="6"/>
  <c r="AX71" i="6"/>
  <c r="AX63" i="6"/>
  <c r="AX498" i="6"/>
  <c r="AX490" i="6"/>
  <c r="AX482" i="6"/>
  <c r="AX474" i="6"/>
  <c r="AX466" i="6"/>
  <c r="AX458" i="6"/>
  <c r="AX450" i="6"/>
  <c r="AX442" i="6"/>
  <c r="AX434" i="6"/>
  <c r="AX426" i="6"/>
  <c r="AX418" i="6"/>
  <c r="AX410" i="6"/>
  <c r="AX346" i="6"/>
  <c r="AX314" i="6"/>
  <c r="AX282" i="6"/>
  <c r="AX278" i="6"/>
  <c r="AX270" i="6"/>
  <c r="AX262" i="6"/>
  <c r="AX254" i="6"/>
  <c r="AX246" i="6"/>
  <c r="AX238" i="6"/>
  <c r="AX230" i="6"/>
  <c r="AX222" i="6"/>
  <c r="AX214" i="6"/>
  <c r="AX206" i="6"/>
  <c r="AX198" i="6"/>
  <c r="AX190" i="6"/>
  <c r="AX182" i="6"/>
  <c r="AX174" i="6"/>
  <c r="AX166" i="6"/>
  <c r="AX158" i="6"/>
  <c r="AX150" i="6"/>
  <c r="AX142" i="6"/>
  <c r="AX134" i="6"/>
  <c r="AX126" i="6"/>
  <c r="AX118" i="6"/>
  <c r="AX110" i="6"/>
  <c r="AX102" i="6"/>
  <c r="AX94" i="6"/>
  <c r="AX86" i="6"/>
  <c r="AX78" i="6"/>
  <c r="AX70" i="6"/>
  <c r="AX62" i="6"/>
  <c r="AX50" i="6"/>
  <c r="AX42" i="6"/>
  <c r="AX34" i="6"/>
  <c r="AX131" i="6"/>
  <c r="AX338" i="6"/>
  <c r="AX251" i="6"/>
  <c r="AX51" i="6"/>
  <c r="AX43" i="6"/>
  <c r="AX35" i="6"/>
  <c r="AX27" i="6"/>
  <c r="AX19" i="6"/>
  <c r="AX402" i="6"/>
  <c r="AX394" i="6"/>
  <c r="AX386" i="6"/>
  <c r="AX362" i="6"/>
  <c r="AX330" i="6"/>
  <c r="AX298" i="6"/>
  <c r="AX274" i="6"/>
  <c r="AX266" i="6"/>
  <c r="AX258" i="6"/>
  <c r="AX250" i="6"/>
  <c r="AX242" i="6"/>
  <c r="AX234" i="6"/>
  <c r="AX226" i="6"/>
  <c r="AX218" i="6"/>
  <c r="AX210" i="6"/>
  <c r="AX202" i="6"/>
  <c r="AX194" i="6"/>
  <c r="AX186" i="6"/>
  <c r="AX178" i="6"/>
  <c r="AX170" i="6"/>
  <c r="AX162" i="6"/>
  <c r="AX154" i="6"/>
  <c r="AX146" i="6"/>
  <c r="AX138" i="6"/>
  <c r="AX130" i="6"/>
  <c r="AX122" i="6"/>
  <c r="AX114" i="6"/>
  <c r="AX106" i="6"/>
  <c r="AX98" i="6"/>
  <c r="AX90" i="6"/>
  <c r="AX82" i="6"/>
  <c r="AX74" i="6"/>
  <c r="AX66" i="6"/>
  <c r="AX58" i="6"/>
  <c r="AX54" i="6"/>
  <c r="AX46" i="6"/>
  <c r="AX38" i="6"/>
  <c r="AX306" i="6"/>
  <c r="AX499" i="6"/>
  <c r="AX483" i="6"/>
  <c r="AX467" i="6"/>
  <c r="AX451" i="6"/>
  <c r="AX435" i="6"/>
  <c r="AX419" i="6"/>
  <c r="AX30" i="6"/>
  <c r="AX22" i="6"/>
  <c r="AX14" i="6"/>
  <c r="AX6" i="6"/>
  <c r="AX487" i="6"/>
  <c r="AX471" i="6"/>
  <c r="AX455" i="6"/>
  <c r="AX439" i="6"/>
  <c r="AX423" i="6"/>
  <c r="AX491" i="6"/>
  <c r="AX475" i="6"/>
  <c r="AX459" i="6"/>
  <c r="AX443" i="6"/>
  <c r="AX427" i="6"/>
  <c r="AX411" i="6"/>
  <c r="AX26" i="6"/>
  <c r="AX18" i="6"/>
  <c r="AX10" i="6"/>
  <c r="AX495" i="6"/>
  <c r="AX479" i="6"/>
  <c r="AX463" i="6"/>
  <c r="AX447" i="6"/>
  <c r="AX431" i="6"/>
  <c r="AX415" i="6"/>
  <c r="BA497" i="9"/>
  <c r="BA500" i="9"/>
  <c r="BA485" i="9"/>
  <c r="BA478" i="9"/>
  <c r="BA475" i="9"/>
  <c r="BA486" i="9"/>
  <c r="BA483" i="9"/>
  <c r="BA457" i="9"/>
  <c r="BA474" i="9"/>
  <c r="BA466" i="9"/>
  <c r="BA451" i="9"/>
  <c r="BA435" i="9"/>
  <c r="BA460" i="9"/>
  <c r="BA449" i="9"/>
  <c r="BA433" i="9"/>
  <c r="BA422" i="9"/>
  <c r="BA406" i="9"/>
  <c r="BA408" i="9"/>
  <c r="BA448" i="9"/>
  <c r="BA421" i="9"/>
  <c r="BA413" i="9"/>
  <c r="BA450" i="9"/>
  <c r="BA403" i="9"/>
  <c r="BA404" i="9"/>
  <c r="BA394" i="9"/>
  <c r="BA384" i="9"/>
  <c r="BA368" i="9"/>
  <c r="BA352" i="9"/>
  <c r="BA336" i="9"/>
  <c r="BA436" i="9"/>
  <c r="BA396" i="9"/>
  <c r="BA382" i="9"/>
  <c r="BA366" i="9"/>
  <c r="BA350" i="9"/>
  <c r="BA334" i="9"/>
  <c r="BA323" i="9"/>
  <c r="BA307" i="9"/>
  <c r="BA381" i="9"/>
  <c r="BA349" i="9"/>
  <c r="BA289" i="9"/>
  <c r="BA273" i="9"/>
  <c r="BA257" i="9"/>
  <c r="BA367" i="9"/>
  <c r="BA335" i="9"/>
  <c r="BA321" i="9"/>
  <c r="BA310" i="9"/>
  <c r="BA300" i="9"/>
  <c r="BA286" i="9"/>
  <c r="BA270" i="9"/>
  <c r="BA254" i="9"/>
  <c r="BA369" i="9"/>
  <c r="BA337" i="9"/>
  <c r="BA283" i="9"/>
  <c r="BA267" i="9"/>
  <c r="BA251" i="9"/>
  <c r="BA235" i="9"/>
  <c r="BA219" i="9"/>
  <c r="BA203" i="9"/>
  <c r="BA187" i="9"/>
  <c r="BA288" i="9"/>
  <c r="BA272" i="9"/>
  <c r="BA256" i="9"/>
  <c r="BA371" i="9"/>
  <c r="BA339" i="9"/>
  <c r="BA301" i="9"/>
  <c r="BA238" i="9"/>
  <c r="BA296" i="9"/>
  <c r="BA176" i="9"/>
  <c r="BA160" i="9"/>
  <c r="BA309" i="9"/>
  <c r="BA240" i="9"/>
  <c r="BA200" i="9"/>
  <c r="BA230" i="9"/>
  <c r="BA218" i="9"/>
  <c r="BA210" i="9"/>
  <c r="BA202" i="9"/>
  <c r="BA194" i="9"/>
  <c r="BA186" i="9"/>
  <c r="BA175" i="9"/>
  <c r="BA165" i="9"/>
  <c r="BA154" i="9"/>
  <c r="BA242" i="9"/>
  <c r="BA206" i="9"/>
  <c r="BA147" i="9"/>
  <c r="BA228" i="9"/>
  <c r="BA179" i="9"/>
  <c r="BA169" i="9"/>
  <c r="BA135" i="9"/>
  <c r="BA119" i="9"/>
  <c r="BA103" i="9"/>
  <c r="BA87" i="9"/>
  <c r="BA166" i="9"/>
  <c r="BA136" i="9"/>
  <c r="BA120" i="9"/>
  <c r="BA104" i="9"/>
  <c r="BA88" i="9"/>
  <c r="BA161" i="9"/>
  <c r="BA133" i="9"/>
  <c r="BA117" i="9"/>
  <c r="BA101" i="9"/>
  <c r="BA85" i="9"/>
  <c r="BA163" i="9"/>
  <c r="BA138" i="9"/>
  <c r="BA122" i="9"/>
  <c r="BA106" i="9"/>
  <c r="BA90" i="9"/>
  <c r="BA74" i="9"/>
  <c r="BA54" i="9"/>
  <c r="BA38" i="9"/>
  <c r="BA22" i="9"/>
  <c r="BA6" i="9"/>
  <c r="BA63" i="9"/>
  <c r="BA47" i="9"/>
  <c r="BA31" i="9"/>
  <c r="BA15" i="9"/>
  <c r="BA68" i="9"/>
  <c r="BA52" i="9"/>
  <c r="BA36" i="9"/>
  <c r="BA20" i="9"/>
  <c r="BA70" i="9"/>
  <c r="BA57" i="9"/>
  <c r="BA41" i="9"/>
  <c r="BA25" i="9"/>
  <c r="BA9" i="9"/>
  <c r="BA499" i="9"/>
  <c r="BA493" i="9"/>
  <c r="BA492" i="9"/>
  <c r="BA494" i="9"/>
  <c r="BA484" i="9"/>
  <c r="BA471" i="9"/>
  <c r="BA473" i="9"/>
  <c r="BA481" i="9"/>
  <c r="BA453" i="9"/>
  <c r="BA472" i="9"/>
  <c r="BA464" i="9"/>
  <c r="BA447" i="9"/>
  <c r="BA431" i="9"/>
  <c r="BA458" i="9"/>
  <c r="BA445" i="9"/>
  <c r="BA429" i="9"/>
  <c r="BA418" i="9"/>
  <c r="BA420" i="9"/>
  <c r="BA446" i="9"/>
  <c r="BA440" i="9"/>
  <c r="BA419" i="9"/>
  <c r="BA411" i="9"/>
  <c r="BA442" i="9"/>
  <c r="BA402" i="9"/>
  <c r="BA392" i="9"/>
  <c r="BA380" i="9"/>
  <c r="BA364" i="9"/>
  <c r="BA348" i="9"/>
  <c r="BA332" i="9"/>
  <c r="BA428" i="9"/>
  <c r="BA393" i="9"/>
  <c r="BA378" i="9"/>
  <c r="BA346" i="9"/>
  <c r="BA330" i="9"/>
  <c r="BA319" i="9"/>
  <c r="BA303" i="9"/>
  <c r="BA341" i="9"/>
  <c r="BA285" i="9"/>
  <c r="BA269" i="9"/>
  <c r="BA359" i="9"/>
  <c r="BA328" i="9"/>
  <c r="BA318" i="9"/>
  <c r="BA297" i="9"/>
  <c r="BA282" i="9"/>
  <c r="BA250" i="9"/>
  <c r="BA361" i="9"/>
  <c r="BA279" i="9"/>
  <c r="BA263" i="9"/>
  <c r="BA231" i="9"/>
  <c r="BA215" i="9"/>
  <c r="BA320" i="9"/>
  <c r="BA284" i="9"/>
  <c r="BA268" i="9"/>
  <c r="BA363" i="9"/>
  <c r="BA322" i="9"/>
  <c r="BA236" i="9"/>
  <c r="BA249" i="9"/>
  <c r="BA156" i="9"/>
  <c r="BA298" i="9"/>
  <c r="BA225" i="9"/>
  <c r="BA224" i="9"/>
  <c r="BA217" i="9"/>
  <c r="BA201" i="9"/>
  <c r="BA193" i="9"/>
  <c r="BA183" i="9"/>
  <c r="BA162" i="9"/>
  <c r="BA150" i="9"/>
  <c r="BA198" i="9"/>
  <c r="BA143" i="9"/>
  <c r="BA177" i="9"/>
  <c r="BA153" i="9"/>
  <c r="BA115" i="9"/>
  <c r="BA99" i="9"/>
  <c r="BA155" i="9"/>
  <c r="BA132" i="9"/>
  <c r="BA116" i="9"/>
  <c r="BA84" i="9"/>
  <c r="BA149" i="9"/>
  <c r="BA129" i="9"/>
  <c r="BA97" i="9"/>
  <c r="BA81" i="9"/>
  <c r="BA134" i="9"/>
  <c r="BA118" i="9"/>
  <c r="BA102" i="9"/>
  <c r="BA66" i="9"/>
  <c r="BA50" i="9"/>
  <c r="BA18" i="9"/>
  <c r="BA72" i="9"/>
  <c r="BA43" i="9"/>
  <c r="BA27" i="9"/>
  <c r="BA64" i="9"/>
  <c r="BA48" i="9"/>
  <c r="BA16" i="9"/>
  <c r="BA69" i="9"/>
  <c r="BA37" i="9"/>
  <c r="BA21" i="9"/>
  <c r="BA5" i="9"/>
  <c r="BA495" i="9"/>
  <c r="BA487" i="9"/>
  <c r="BA490" i="9"/>
  <c r="BA482" i="9"/>
  <c r="BA480" i="9"/>
  <c r="BA467" i="9"/>
  <c r="BA469" i="9"/>
  <c r="BA462" i="9"/>
  <c r="BA477" i="9"/>
  <c r="BA470" i="9"/>
  <c r="BA459" i="9"/>
  <c r="BA443" i="9"/>
  <c r="BA427" i="9"/>
  <c r="BA456" i="9"/>
  <c r="BA441" i="9"/>
  <c r="BA425" i="9"/>
  <c r="BA414" i="9"/>
  <c r="BA416" i="9"/>
  <c r="BA438" i="9"/>
  <c r="BA432" i="9"/>
  <c r="BA417" i="9"/>
  <c r="BA409" i="9"/>
  <c r="BA434" i="9"/>
  <c r="BA395" i="9"/>
  <c r="BA400" i="9"/>
  <c r="BA389" i="9"/>
  <c r="BA376" i="9"/>
  <c r="BA360" i="9"/>
  <c r="BA344" i="9"/>
  <c r="BA452" i="9"/>
  <c r="BA401" i="9"/>
  <c r="BA390" i="9"/>
  <c r="BA374" i="9"/>
  <c r="BA358" i="9"/>
  <c r="BA342" i="9"/>
  <c r="BA405" i="9"/>
  <c r="BA315" i="9"/>
  <c r="BA299" i="9"/>
  <c r="BA365" i="9"/>
  <c r="BA333" i="9"/>
  <c r="BA281" i="9"/>
  <c r="BA265" i="9"/>
  <c r="BA351" i="9"/>
  <c r="BA326" i="9"/>
  <c r="BA316" i="9"/>
  <c r="BA305" i="9"/>
  <c r="BA294" i="9"/>
  <c r="BA278" i="9"/>
  <c r="BA262" i="9"/>
  <c r="BA385" i="9"/>
  <c r="BA353" i="9"/>
  <c r="BA291" i="9"/>
  <c r="BA275" i="9"/>
  <c r="BA243" i="9"/>
  <c r="BA227" i="9"/>
  <c r="BA211" i="9"/>
  <c r="BA304" i="9"/>
  <c r="BA280" i="9"/>
  <c r="BA387" i="9"/>
  <c r="BA355" i="9"/>
  <c r="BA317" i="9"/>
  <c r="BA233" i="9"/>
  <c r="BA184" i="9"/>
  <c r="BA325" i="9"/>
  <c r="BA293" i="9"/>
  <c r="BA248" i="9"/>
  <c r="BA221" i="9"/>
  <c r="BA205" i="9"/>
  <c r="BA197" i="9"/>
  <c r="BA181" i="9"/>
  <c r="BA170" i="9"/>
  <c r="BA146" i="9"/>
  <c r="BA222" i="9"/>
  <c r="BA237" i="9"/>
  <c r="BA174" i="9"/>
  <c r="BA144" i="9"/>
  <c r="BA111" i="9"/>
  <c r="BA95" i="9"/>
  <c r="BA152" i="9"/>
  <c r="BA128" i="9"/>
  <c r="BA96" i="9"/>
  <c r="BA80" i="9"/>
  <c r="BA125" i="9"/>
  <c r="BA109" i="9"/>
  <c r="BA77" i="9"/>
  <c r="BA148" i="9"/>
  <c r="BA114" i="9"/>
  <c r="BA98" i="9"/>
  <c r="BA62" i="9"/>
  <c r="BA46" i="9"/>
  <c r="BA14" i="9"/>
  <c r="BA71" i="9"/>
  <c r="BA39" i="9"/>
  <c r="BA23" i="9"/>
  <c r="BA60" i="9"/>
  <c r="BA28" i="9"/>
  <c r="BA65" i="9"/>
  <c r="BA49" i="9"/>
  <c r="BA17" i="9"/>
  <c r="BA491" i="9"/>
  <c r="BA489" i="9"/>
  <c r="BA488" i="9"/>
  <c r="BA496" i="9"/>
  <c r="BA498" i="9"/>
  <c r="BA463" i="9"/>
  <c r="BA465" i="9"/>
  <c r="BA461" i="9"/>
  <c r="BA476" i="9"/>
  <c r="BA468" i="9"/>
  <c r="BA455" i="9"/>
  <c r="BA439" i="9"/>
  <c r="BA423" i="9"/>
  <c r="BA454" i="9"/>
  <c r="BA437" i="9"/>
  <c r="BA479" i="9"/>
  <c r="BA410" i="9"/>
  <c r="BA412" i="9"/>
  <c r="BA430" i="9"/>
  <c r="BA424" i="9"/>
  <c r="BA415" i="9"/>
  <c r="BA407" i="9"/>
  <c r="BA426" i="9"/>
  <c r="BA391" i="9"/>
  <c r="BA397" i="9"/>
  <c r="BA388" i="9"/>
  <c r="BA372" i="9"/>
  <c r="BA356" i="9"/>
  <c r="BA340" i="9"/>
  <c r="BA444" i="9"/>
  <c r="BA398" i="9"/>
  <c r="BA386" i="9"/>
  <c r="BA370" i="9"/>
  <c r="BA354" i="9"/>
  <c r="BA338" i="9"/>
  <c r="BA327" i="9"/>
  <c r="BA311" i="9"/>
  <c r="BA295" i="9"/>
  <c r="BA357" i="9"/>
  <c r="BA329" i="9"/>
  <c r="BA277" i="9"/>
  <c r="BA261" i="9"/>
  <c r="BA375" i="9"/>
  <c r="BA343" i="9"/>
  <c r="BA324" i="9"/>
  <c r="BA313" i="9"/>
  <c r="BA302" i="9"/>
  <c r="BA290" i="9"/>
  <c r="BA274" i="9"/>
  <c r="BA258" i="9"/>
  <c r="BA377" i="9"/>
  <c r="BA345" i="9"/>
  <c r="BA287" i="9"/>
  <c r="BA271" i="9"/>
  <c r="BA255" i="9"/>
  <c r="BA239" i="9"/>
  <c r="BA223" i="9"/>
  <c r="BA207" i="9"/>
  <c r="BA191" i="9"/>
  <c r="BA292" i="9"/>
  <c r="BA276" i="9"/>
  <c r="BA260" i="9"/>
  <c r="BA379" i="9"/>
  <c r="BA347" i="9"/>
  <c r="BA306" i="9"/>
  <c r="BA241" i="9"/>
  <c r="BA312" i="9"/>
  <c r="BA180" i="9"/>
  <c r="BA164" i="9"/>
  <c r="BA314" i="9"/>
  <c r="BA245" i="9"/>
  <c r="BA208" i="9"/>
  <c r="BA234" i="9"/>
  <c r="BA220" i="9"/>
  <c r="BA212" i="9"/>
  <c r="BA204" i="9"/>
  <c r="BA196" i="9"/>
  <c r="BA188" i="9"/>
  <c r="BA178" i="9"/>
  <c r="BA167" i="9"/>
  <c r="BA157" i="9"/>
  <c r="BA142" i="9"/>
  <c r="BA214" i="9"/>
  <c r="BA151" i="9"/>
  <c r="BA232" i="9"/>
  <c r="BA171" i="9"/>
  <c r="BA139" i="9"/>
  <c r="BA123" i="9"/>
  <c r="BA107" i="9"/>
  <c r="BA91" i="9"/>
  <c r="BA75" i="9"/>
  <c r="BA140" i="9"/>
  <c r="BA124" i="9"/>
  <c r="BA108" i="9"/>
  <c r="BA92" i="9"/>
  <c r="BA76" i="9"/>
  <c r="BA137" i="9"/>
  <c r="BA121" i="9"/>
  <c r="BA105" i="9"/>
  <c r="BA89" i="9"/>
  <c r="BA73" i="9"/>
  <c r="BA145" i="9"/>
  <c r="BA110" i="9"/>
  <c r="BA78" i="9"/>
  <c r="BA58" i="9"/>
  <c r="BA42" i="9"/>
  <c r="BA26" i="9"/>
  <c r="BA10" i="9"/>
  <c r="BA51" i="9"/>
  <c r="BA35" i="9"/>
  <c r="BB2" i="9"/>
  <c r="BA56" i="9"/>
  <c r="BA40" i="9"/>
  <c r="BA8" i="9"/>
  <c r="BA61" i="9"/>
  <c r="BA13" i="9"/>
  <c r="BA399" i="9"/>
  <c r="BA362" i="9"/>
  <c r="BA373" i="9"/>
  <c r="BA253" i="9"/>
  <c r="BA308" i="9"/>
  <c r="BA266" i="9"/>
  <c r="BA331" i="9"/>
  <c r="BA247" i="9"/>
  <c r="BA199" i="9"/>
  <c r="BA252" i="9"/>
  <c r="BA246" i="9"/>
  <c r="BA172" i="9"/>
  <c r="BA192" i="9"/>
  <c r="BA209" i="9"/>
  <c r="BA173" i="9"/>
  <c r="BA229" i="9"/>
  <c r="BA226" i="9"/>
  <c r="BA131" i="9"/>
  <c r="BA83" i="9"/>
  <c r="BA100" i="9"/>
  <c r="BA113" i="9"/>
  <c r="BA158" i="9"/>
  <c r="BA86" i="9"/>
  <c r="BA34" i="9"/>
  <c r="BA59" i="9"/>
  <c r="BA11" i="9"/>
  <c r="BA32" i="9"/>
  <c r="BA53" i="9"/>
  <c r="BA44" i="9"/>
  <c r="BA126" i="9"/>
  <c r="BA29" i="9"/>
  <c r="BA383" i="9"/>
  <c r="BA259" i="9"/>
  <c r="BA195" i="9"/>
  <c r="BA264" i="9"/>
  <c r="BA244" i="9"/>
  <c r="BA168" i="9"/>
  <c r="BA216" i="9"/>
  <c r="BA213" i="9"/>
  <c r="BA189" i="9"/>
  <c r="BA159" i="9"/>
  <c r="BA190" i="9"/>
  <c r="BA185" i="9"/>
  <c r="BA127" i="9"/>
  <c r="BA79" i="9"/>
  <c r="BA112" i="9"/>
  <c r="BA141" i="9"/>
  <c r="BA93" i="9"/>
  <c r="BA130" i="9"/>
  <c r="BA82" i="9"/>
  <c r="BA30" i="9"/>
  <c r="BA55" i="9"/>
  <c r="BA7" i="9"/>
  <c r="BA12" i="9"/>
  <c r="BA33" i="9"/>
  <c r="BA182" i="9"/>
  <c r="BA94" i="9"/>
  <c r="BA67" i="9"/>
  <c r="BA19" i="9"/>
  <c r="BA24" i="9"/>
  <c r="BA45" i="9"/>
  <c r="T2" i="6"/>
  <c r="S9" i="6"/>
  <c r="S13" i="6"/>
  <c r="S17" i="6"/>
  <c r="S21" i="6"/>
  <c r="S25" i="6"/>
  <c r="S29" i="6"/>
  <c r="S33" i="6"/>
  <c r="S37" i="6"/>
  <c r="S41" i="6"/>
  <c r="S45" i="6"/>
  <c r="S49" i="6"/>
  <c r="S53" i="6"/>
  <c r="S57" i="6"/>
  <c r="S61" i="6"/>
  <c r="S65" i="6"/>
  <c r="S69" i="6"/>
  <c r="S73" i="6"/>
  <c r="S77" i="6"/>
  <c r="S81" i="6"/>
  <c r="S85" i="6"/>
  <c r="S89" i="6"/>
  <c r="S93" i="6"/>
  <c r="S97" i="6"/>
  <c r="S101" i="6"/>
  <c r="S105" i="6"/>
  <c r="S109" i="6"/>
  <c r="S113" i="6"/>
  <c r="S117" i="6"/>
  <c r="S121" i="6"/>
  <c r="S125" i="6"/>
  <c r="S129" i="6"/>
  <c r="S133" i="6"/>
  <c r="S137" i="6"/>
  <c r="S141" i="6"/>
  <c r="S145" i="6"/>
  <c r="S149" i="6"/>
  <c r="S153" i="6"/>
  <c r="S157" i="6"/>
  <c r="S161" i="6"/>
  <c r="S165" i="6"/>
  <c r="S169" i="6"/>
  <c r="S173" i="6"/>
  <c r="S177" i="6"/>
  <c r="S181" i="6"/>
  <c r="S185" i="6"/>
  <c r="S189" i="6"/>
  <c r="S193" i="6"/>
  <c r="S197" i="6"/>
  <c r="S201" i="6"/>
  <c r="S205" i="6"/>
  <c r="S209" i="6"/>
  <c r="S213" i="6"/>
  <c r="S217" i="6"/>
  <c r="S221" i="6"/>
  <c r="S225" i="6"/>
  <c r="S229" i="6"/>
  <c r="S233" i="6"/>
  <c r="S237" i="6"/>
  <c r="S241" i="6"/>
  <c r="S245" i="6"/>
  <c r="S249" i="6"/>
  <c r="S253" i="6"/>
  <c r="S257" i="6"/>
  <c r="S261" i="6"/>
  <c r="S265" i="6"/>
  <c r="S269" i="6"/>
  <c r="S273" i="6"/>
  <c r="S277" i="6"/>
  <c r="S281" i="6"/>
  <c r="S285" i="6"/>
  <c r="S289" i="6"/>
  <c r="S293" i="6"/>
  <c r="S297" i="6"/>
  <c r="S301" i="6"/>
  <c r="S305" i="6"/>
  <c r="S309" i="6"/>
  <c r="S313" i="6"/>
  <c r="S317" i="6"/>
  <c r="S321" i="6"/>
  <c r="S325" i="6"/>
  <c r="S329" i="6"/>
  <c r="S333" i="6"/>
  <c r="S337" i="6"/>
  <c r="S341" i="6"/>
  <c r="S345" i="6"/>
  <c r="S349" i="6"/>
  <c r="S353" i="6"/>
  <c r="S357" i="6"/>
  <c r="S361" i="6"/>
  <c r="S365" i="6"/>
  <c r="S369" i="6"/>
  <c r="S373" i="6"/>
  <c r="S377" i="6"/>
  <c r="S381" i="6"/>
  <c r="S385" i="6"/>
  <c r="S389" i="6"/>
  <c r="S393" i="6"/>
  <c r="S397" i="6"/>
  <c r="S401" i="6"/>
  <c r="S405" i="6"/>
  <c r="S409" i="6"/>
  <c r="S413" i="6"/>
  <c r="S417" i="6"/>
  <c r="S421" i="6"/>
  <c r="S425" i="6"/>
  <c r="S429" i="6"/>
  <c r="S433" i="6"/>
  <c r="S437" i="6"/>
  <c r="S441" i="6"/>
  <c r="S445" i="6"/>
  <c r="S449" i="6"/>
  <c r="S453" i="6"/>
  <c r="S457" i="6"/>
  <c r="S461" i="6"/>
  <c r="S465" i="6"/>
  <c r="S469" i="6"/>
  <c r="S473" i="6"/>
  <c r="S477" i="6"/>
  <c r="S481" i="6"/>
  <c r="S485" i="6"/>
  <c r="S489" i="6"/>
  <c r="S493" i="6"/>
  <c r="S497" i="6"/>
  <c r="S6" i="6"/>
  <c r="S10" i="6"/>
  <c r="S14" i="6"/>
  <c r="S18" i="6"/>
  <c r="S22" i="6"/>
  <c r="S26" i="6"/>
  <c r="S30" i="6"/>
  <c r="S34" i="6"/>
  <c r="S38" i="6"/>
  <c r="S42" i="6"/>
  <c r="S46" i="6"/>
  <c r="S50" i="6"/>
  <c r="S54" i="6"/>
  <c r="S58" i="6"/>
  <c r="S62" i="6"/>
  <c r="S66" i="6"/>
  <c r="S70" i="6"/>
  <c r="S74" i="6"/>
  <c r="S78" i="6"/>
  <c r="S82" i="6"/>
  <c r="S86" i="6"/>
  <c r="S90" i="6"/>
  <c r="S94" i="6"/>
  <c r="S98" i="6"/>
  <c r="S102" i="6"/>
  <c r="S106" i="6"/>
  <c r="S110" i="6"/>
  <c r="S114" i="6"/>
  <c r="S118" i="6"/>
  <c r="S122" i="6"/>
  <c r="S126" i="6"/>
  <c r="S130" i="6"/>
  <c r="S134" i="6"/>
  <c r="S138" i="6"/>
  <c r="S142" i="6"/>
  <c r="S146" i="6"/>
  <c r="S150" i="6"/>
  <c r="S154" i="6"/>
  <c r="S158" i="6"/>
  <c r="S162" i="6"/>
  <c r="S166" i="6"/>
  <c r="S170" i="6"/>
  <c r="S174" i="6"/>
  <c r="S178" i="6"/>
  <c r="S182" i="6"/>
  <c r="S186" i="6"/>
  <c r="S190" i="6"/>
  <c r="S194" i="6"/>
  <c r="S198" i="6"/>
  <c r="S202" i="6"/>
  <c r="S206" i="6"/>
  <c r="S210" i="6"/>
  <c r="S214" i="6"/>
  <c r="S218" i="6"/>
  <c r="S222" i="6"/>
  <c r="S226" i="6"/>
  <c r="S230" i="6"/>
  <c r="S234" i="6"/>
  <c r="S238" i="6"/>
  <c r="S242" i="6"/>
  <c r="S246" i="6"/>
  <c r="S250" i="6"/>
  <c r="S254" i="6"/>
  <c r="S258" i="6"/>
  <c r="S262" i="6"/>
  <c r="S266" i="6"/>
  <c r="S270" i="6"/>
  <c r="S274" i="6"/>
  <c r="S278" i="6"/>
  <c r="S282" i="6"/>
  <c r="S286" i="6"/>
  <c r="S290" i="6"/>
  <c r="S294" i="6"/>
  <c r="S298" i="6"/>
  <c r="S302" i="6"/>
  <c r="S306" i="6"/>
  <c r="S310" i="6"/>
  <c r="S314" i="6"/>
  <c r="S318" i="6"/>
  <c r="S322" i="6"/>
  <c r="S326" i="6"/>
  <c r="S330" i="6"/>
  <c r="S334" i="6"/>
  <c r="S338" i="6"/>
  <c r="S342" i="6"/>
  <c r="S346" i="6"/>
  <c r="S350" i="6"/>
  <c r="S354" i="6"/>
  <c r="S358" i="6"/>
  <c r="S362" i="6"/>
  <c r="S366" i="6"/>
  <c r="S370" i="6"/>
  <c r="S374" i="6"/>
  <c r="S378" i="6"/>
  <c r="S382" i="6"/>
  <c r="S386" i="6"/>
  <c r="S390" i="6"/>
  <c r="S394" i="6"/>
  <c r="S398" i="6"/>
  <c r="S402" i="6"/>
  <c r="S406" i="6"/>
  <c r="S410" i="6"/>
  <c r="S414" i="6"/>
  <c r="S418" i="6"/>
  <c r="S422" i="6"/>
  <c r="S426" i="6"/>
  <c r="S430" i="6"/>
  <c r="S434" i="6"/>
  <c r="S438" i="6"/>
  <c r="S442" i="6"/>
  <c r="S446" i="6"/>
  <c r="S450" i="6"/>
  <c r="S454" i="6"/>
  <c r="S458" i="6"/>
  <c r="S462" i="6"/>
  <c r="S466" i="6"/>
  <c r="S470" i="6"/>
  <c r="S474" i="6"/>
  <c r="S478" i="6"/>
  <c r="S482" i="6"/>
  <c r="S486" i="6"/>
  <c r="S490" i="6"/>
  <c r="S494" i="6"/>
  <c r="S498" i="6"/>
  <c r="S7" i="6"/>
  <c r="S15" i="6"/>
  <c r="S23" i="6"/>
  <c r="S31" i="6"/>
  <c r="S39" i="6"/>
  <c r="S47" i="6"/>
  <c r="S55" i="6"/>
  <c r="S63" i="6"/>
  <c r="S71" i="6"/>
  <c r="S79" i="6"/>
  <c r="S87" i="6"/>
  <c r="S95" i="6"/>
  <c r="S103" i="6"/>
  <c r="S111" i="6"/>
  <c r="S119" i="6"/>
  <c r="S127" i="6"/>
  <c r="S135" i="6"/>
  <c r="S143" i="6"/>
  <c r="S151" i="6"/>
  <c r="S159" i="6"/>
  <c r="S167" i="6"/>
  <c r="S175" i="6"/>
  <c r="S183" i="6"/>
  <c r="S191" i="6"/>
  <c r="S199" i="6"/>
  <c r="S207" i="6"/>
  <c r="S215" i="6"/>
  <c r="S223" i="6"/>
  <c r="S231" i="6"/>
  <c r="S239" i="6"/>
  <c r="S247" i="6"/>
  <c r="S255" i="6"/>
  <c r="S263" i="6"/>
  <c r="S271" i="6"/>
  <c r="S279" i="6"/>
  <c r="S287" i="6"/>
  <c r="S295" i="6"/>
  <c r="S303" i="6"/>
  <c r="S311" i="6"/>
  <c r="S319" i="6"/>
  <c r="S327" i="6"/>
  <c r="S335" i="6"/>
  <c r="S343" i="6"/>
  <c r="S351" i="6"/>
  <c r="S359" i="6"/>
  <c r="S367" i="6"/>
  <c r="S375" i="6"/>
  <c r="S383" i="6"/>
  <c r="S391" i="6"/>
  <c r="S399" i="6"/>
  <c r="S407" i="6"/>
  <c r="S415" i="6"/>
  <c r="S423" i="6"/>
  <c r="S431" i="6"/>
  <c r="S439" i="6"/>
  <c r="S447" i="6"/>
  <c r="S455" i="6"/>
  <c r="S463" i="6"/>
  <c r="S471" i="6"/>
  <c r="S479" i="6"/>
  <c r="S487" i="6"/>
  <c r="S495" i="6"/>
  <c r="S5" i="6"/>
  <c r="S11" i="6"/>
  <c r="S19" i="6"/>
  <c r="S27" i="6"/>
  <c r="S35" i="6"/>
  <c r="S43" i="6"/>
  <c r="S51" i="6"/>
  <c r="S59" i="6"/>
  <c r="S67" i="6"/>
  <c r="S75" i="6"/>
  <c r="S83" i="6"/>
  <c r="S91" i="6"/>
  <c r="S99" i="6"/>
  <c r="S107" i="6"/>
  <c r="S115" i="6"/>
  <c r="S123" i="6"/>
  <c r="S131" i="6"/>
  <c r="S139" i="6"/>
  <c r="S147" i="6"/>
  <c r="S155" i="6"/>
  <c r="S163" i="6"/>
  <c r="S171" i="6"/>
  <c r="S179" i="6"/>
  <c r="S187" i="6"/>
  <c r="S195" i="6"/>
  <c r="S203" i="6"/>
  <c r="S211" i="6"/>
  <c r="S219" i="6"/>
  <c r="S227" i="6"/>
  <c r="S235" i="6"/>
  <c r="S243" i="6"/>
  <c r="S251" i="6"/>
  <c r="S259" i="6"/>
  <c r="S267" i="6"/>
  <c r="S275" i="6"/>
  <c r="S283" i="6"/>
  <c r="S291" i="6"/>
  <c r="S299" i="6"/>
  <c r="S307" i="6"/>
  <c r="S315" i="6"/>
  <c r="S323" i="6"/>
  <c r="S331" i="6"/>
  <c r="S339" i="6"/>
  <c r="S347" i="6"/>
  <c r="S355" i="6"/>
  <c r="S363" i="6"/>
  <c r="S371" i="6"/>
  <c r="S379" i="6"/>
  <c r="S387" i="6"/>
  <c r="S395" i="6"/>
  <c r="S403" i="6"/>
  <c r="S411" i="6"/>
  <c r="S419" i="6"/>
  <c r="S427" i="6"/>
  <c r="S435" i="6"/>
  <c r="S443" i="6"/>
  <c r="S451" i="6"/>
  <c r="S459" i="6"/>
  <c r="S467" i="6"/>
  <c r="S475" i="6"/>
  <c r="S483" i="6"/>
  <c r="S491" i="6"/>
  <c r="S499" i="6"/>
  <c r="S16" i="6"/>
  <c r="S32" i="6"/>
  <c r="S48" i="6"/>
  <c r="S64" i="6"/>
  <c r="S80" i="6"/>
  <c r="S96" i="6"/>
  <c r="S112" i="6"/>
  <c r="S128" i="6"/>
  <c r="S144" i="6"/>
  <c r="S160" i="6"/>
  <c r="S176" i="6"/>
  <c r="S192" i="6"/>
  <c r="S208" i="6"/>
  <c r="S224" i="6"/>
  <c r="S240" i="6"/>
  <c r="S256" i="6"/>
  <c r="S272" i="6"/>
  <c r="S288" i="6"/>
  <c r="S304" i="6"/>
  <c r="S320" i="6"/>
  <c r="S336" i="6"/>
  <c r="S352" i="6"/>
  <c r="S368" i="6"/>
  <c r="S384" i="6"/>
  <c r="S400" i="6"/>
  <c r="S416" i="6"/>
  <c r="S432" i="6"/>
  <c r="S448" i="6"/>
  <c r="S464" i="6"/>
  <c r="S480" i="6"/>
  <c r="S496" i="6"/>
  <c r="S20" i="6"/>
  <c r="S36" i="6"/>
  <c r="S52" i="6"/>
  <c r="S68" i="6"/>
  <c r="S84" i="6"/>
  <c r="S100" i="6"/>
  <c r="S116" i="6"/>
  <c r="S132" i="6"/>
  <c r="S148" i="6"/>
  <c r="S164" i="6"/>
  <c r="S180" i="6"/>
  <c r="S196" i="6"/>
  <c r="S212" i="6"/>
  <c r="S228" i="6"/>
  <c r="S244" i="6"/>
  <c r="S260" i="6"/>
  <c r="S276" i="6"/>
  <c r="S292" i="6"/>
  <c r="S308" i="6"/>
  <c r="S324" i="6"/>
  <c r="S340" i="6"/>
  <c r="S356" i="6"/>
  <c r="S372" i="6"/>
  <c r="S388" i="6"/>
  <c r="S404" i="6"/>
  <c r="S420" i="6"/>
  <c r="S436" i="6"/>
  <c r="S452" i="6"/>
  <c r="S468" i="6"/>
  <c r="S484" i="6"/>
  <c r="S500" i="6"/>
  <c r="S8" i="6"/>
  <c r="S24" i="6"/>
  <c r="S40" i="6"/>
  <c r="S56" i="6"/>
  <c r="S72" i="6"/>
  <c r="S88" i="6"/>
  <c r="S104" i="6"/>
  <c r="S120" i="6"/>
  <c r="S136" i="6"/>
  <c r="S152" i="6"/>
  <c r="S168" i="6"/>
  <c r="S184" i="6"/>
  <c r="S200" i="6"/>
  <c r="S216" i="6"/>
  <c r="S232" i="6"/>
  <c r="S248" i="6"/>
  <c r="S264" i="6"/>
  <c r="S280" i="6"/>
  <c r="S296" i="6"/>
  <c r="S312" i="6"/>
  <c r="S328" i="6"/>
  <c r="S344" i="6"/>
  <c r="S360" i="6"/>
  <c r="S376" i="6"/>
  <c r="S392" i="6"/>
  <c r="S408" i="6"/>
  <c r="S424" i="6"/>
  <c r="S440" i="6"/>
  <c r="S456" i="6"/>
  <c r="S472" i="6"/>
  <c r="S488" i="6"/>
  <c r="S12" i="6"/>
  <c r="S28" i="6"/>
  <c r="S44" i="6"/>
  <c r="S60" i="6"/>
  <c r="S76" i="6"/>
  <c r="S92" i="6"/>
  <c r="S108" i="6"/>
  <c r="S124" i="6"/>
  <c r="S140" i="6"/>
  <c r="S156" i="6"/>
  <c r="S172" i="6"/>
  <c r="S188" i="6"/>
  <c r="S204" i="6"/>
  <c r="S220" i="6"/>
  <c r="S236" i="6"/>
  <c r="S252" i="6"/>
  <c r="S268" i="6"/>
  <c r="S284" i="6"/>
  <c r="S300" i="6"/>
  <c r="S316" i="6"/>
  <c r="S332" i="6"/>
  <c r="S348" i="6"/>
  <c r="S364" i="6"/>
  <c r="S380" i="6"/>
  <c r="S396" i="6"/>
  <c r="S412" i="6"/>
  <c r="S428" i="6"/>
  <c r="S444" i="6"/>
  <c r="S460" i="6"/>
  <c r="S476" i="6"/>
  <c r="S492" i="6"/>
  <c r="AZ2" i="6" l="1"/>
  <c r="AY405" i="6"/>
  <c r="AY401" i="6"/>
  <c r="AY393" i="6"/>
  <c r="AY385" i="6"/>
  <c r="AY377" i="6"/>
  <c r="AY369" i="6"/>
  <c r="AY361" i="6"/>
  <c r="AY397" i="6"/>
  <c r="AY389" i="6"/>
  <c r="AY381" i="6"/>
  <c r="AY373" i="6"/>
  <c r="AY365" i="6"/>
  <c r="AY357" i="6"/>
  <c r="AY349" i="6"/>
  <c r="AY341" i="6"/>
  <c r="AY333" i="6"/>
  <c r="AY325" i="6"/>
  <c r="AY317" i="6"/>
  <c r="AY353" i="6"/>
  <c r="AY345" i="6"/>
  <c r="AY337" i="6"/>
  <c r="AY329" i="6"/>
  <c r="AY321" i="6"/>
  <c r="AY313" i="6"/>
  <c r="AY309" i="6"/>
  <c r="AY301" i="6"/>
  <c r="AY293" i="6"/>
  <c r="AY285" i="6"/>
  <c r="AY277" i="6"/>
  <c r="AY269" i="6"/>
  <c r="AY305" i="6"/>
  <c r="AY297" i="6"/>
  <c r="AY289" i="6"/>
  <c r="AY281" i="6"/>
  <c r="AY273" i="6"/>
  <c r="AY265" i="6"/>
  <c r="AY257" i="6"/>
  <c r="AY249" i="6"/>
  <c r="AY241" i="6"/>
  <c r="AY225" i="6"/>
  <c r="AY233" i="6"/>
  <c r="AY261" i="6"/>
  <c r="AY253" i="6"/>
  <c r="AY245" i="6"/>
  <c r="AY237" i="6"/>
  <c r="AY229" i="6"/>
  <c r="AY221" i="6"/>
  <c r="AY213" i="6"/>
  <c r="AY205" i="6"/>
  <c r="AY197" i="6"/>
  <c r="AY189" i="6"/>
  <c r="AY181" i="6"/>
  <c r="AY173" i="6"/>
  <c r="AY165" i="6"/>
  <c r="AY157" i="6"/>
  <c r="AY149" i="6"/>
  <c r="AY141" i="6"/>
  <c r="AY133" i="6"/>
  <c r="AY217" i="6"/>
  <c r="AY209" i="6"/>
  <c r="AY201" i="6"/>
  <c r="AY193" i="6"/>
  <c r="AY185" i="6"/>
  <c r="AY177" i="6"/>
  <c r="AY169" i="6"/>
  <c r="AY161" i="6"/>
  <c r="AY153" i="6"/>
  <c r="AY145" i="6"/>
  <c r="AY137" i="6"/>
  <c r="AY53" i="6"/>
  <c r="AY45" i="6"/>
  <c r="AY125" i="6"/>
  <c r="AY117" i="6"/>
  <c r="AY109" i="6"/>
  <c r="AY101" i="6"/>
  <c r="AY93" i="6"/>
  <c r="AY85" i="6"/>
  <c r="AY77" i="6"/>
  <c r="AY69" i="6"/>
  <c r="AY61" i="6"/>
  <c r="AY49" i="6"/>
  <c r="AY41" i="6"/>
  <c r="AY129" i="6"/>
  <c r="AY121" i="6"/>
  <c r="AY113" i="6"/>
  <c r="AY105" i="6"/>
  <c r="AY97" i="6"/>
  <c r="AY89" i="6"/>
  <c r="AY81" i="6"/>
  <c r="AY73" i="6"/>
  <c r="AY65" i="6"/>
  <c r="AY57" i="6"/>
  <c r="AY33" i="6"/>
  <c r="AY25" i="6"/>
  <c r="AY17" i="6"/>
  <c r="AY9" i="6"/>
  <c r="AY5" i="6"/>
  <c r="AY493" i="6"/>
  <c r="AY485" i="6"/>
  <c r="AY477" i="6"/>
  <c r="AY469" i="6"/>
  <c r="AY461" i="6"/>
  <c r="AY453" i="6"/>
  <c r="AY445" i="6"/>
  <c r="AY437" i="6"/>
  <c r="AY429" i="6"/>
  <c r="AY421" i="6"/>
  <c r="AY413" i="6"/>
  <c r="AY37" i="6"/>
  <c r="AY29" i="6"/>
  <c r="AY21" i="6"/>
  <c r="AY13" i="6"/>
  <c r="AY497" i="6"/>
  <c r="AY489" i="6"/>
  <c r="AY481" i="6"/>
  <c r="AY473" i="6"/>
  <c r="AY465" i="6"/>
  <c r="AY457" i="6"/>
  <c r="AY449" i="6"/>
  <c r="AY441" i="6"/>
  <c r="AY433" i="6"/>
  <c r="AY425" i="6"/>
  <c r="AY417" i="6"/>
  <c r="AY409" i="6"/>
  <c r="AY408" i="6"/>
  <c r="AY400" i="6"/>
  <c r="AY392" i="6"/>
  <c r="AY384" i="6"/>
  <c r="AY376" i="6"/>
  <c r="AY368" i="6"/>
  <c r="AY360" i="6"/>
  <c r="AY352" i="6"/>
  <c r="AY404" i="6"/>
  <c r="AY396" i="6"/>
  <c r="AY388" i="6"/>
  <c r="AY380" i="6"/>
  <c r="AY372" i="6"/>
  <c r="AY364" i="6"/>
  <c r="AY356" i="6"/>
  <c r="AY348" i="6"/>
  <c r="AY340" i="6"/>
  <c r="AY332" i="6"/>
  <c r="AY324" i="6"/>
  <c r="AY316" i="6"/>
  <c r="AY308" i="6"/>
  <c r="AY300" i="6"/>
  <c r="AY292" i="6"/>
  <c r="AY284" i="6"/>
  <c r="AY276" i="6"/>
  <c r="AY268" i="6"/>
  <c r="AY260" i="6"/>
  <c r="AY252" i="6"/>
  <c r="AY244" i="6"/>
  <c r="AY236" i="6"/>
  <c r="AY228" i="6"/>
  <c r="AY220" i="6"/>
  <c r="AY212" i="6"/>
  <c r="AY204" i="6"/>
  <c r="AY196" i="6"/>
  <c r="AY188" i="6"/>
  <c r="AY180" i="6"/>
  <c r="AY172" i="6"/>
  <c r="AY344" i="6"/>
  <c r="AY336" i="6"/>
  <c r="AY328" i="6"/>
  <c r="AY320" i="6"/>
  <c r="AY312" i="6"/>
  <c r="AY304" i="6"/>
  <c r="AY296" i="6"/>
  <c r="AY288" i="6"/>
  <c r="AY280" i="6"/>
  <c r="AY272" i="6"/>
  <c r="AY264" i="6"/>
  <c r="AY256" i="6"/>
  <c r="AY248" i="6"/>
  <c r="AY240" i="6"/>
  <c r="AY232" i="6"/>
  <c r="AY224" i="6"/>
  <c r="AY216" i="6"/>
  <c r="AY208" i="6"/>
  <c r="AY200" i="6"/>
  <c r="AY192" i="6"/>
  <c r="AY184" i="6"/>
  <c r="AY176" i="6"/>
  <c r="AY168" i="6"/>
  <c r="AY20" i="6"/>
  <c r="AY12" i="6"/>
  <c r="AY494" i="6"/>
  <c r="AY486" i="6"/>
  <c r="AY478" i="6"/>
  <c r="AY470" i="6"/>
  <c r="AY462" i="6"/>
  <c r="AY454" i="6"/>
  <c r="AY160" i="6"/>
  <c r="AY152" i="6"/>
  <c r="AY144" i="6"/>
  <c r="AY136" i="6"/>
  <c r="AY128" i="6"/>
  <c r="AY120" i="6"/>
  <c r="AY112" i="6"/>
  <c r="AY104" i="6"/>
  <c r="AY96" i="6"/>
  <c r="AY88" i="6"/>
  <c r="AY80" i="6"/>
  <c r="AY72" i="6"/>
  <c r="AY64" i="6"/>
  <c r="AY56" i="6"/>
  <c r="AY48" i="6"/>
  <c r="AY40" i="6"/>
  <c r="AY32" i="6"/>
  <c r="AY24" i="6"/>
  <c r="AY16" i="6"/>
  <c r="AY8" i="6"/>
  <c r="AY498" i="6"/>
  <c r="AY490" i="6"/>
  <c r="AY482" i="6"/>
  <c r="AY474" i="6"/>
  <c r="AY466" i="6"/>
  <c r="AY458" i="6"/>
  <c r="AY450" i="6"/>
  <c r="AY164" i="6"/>
  <c r="AY156" i="6"/>
  <c r="AY148" i="6"/>
  <c r="AY140" i="6"/>
  <c r="AY132" i="6"/>
  <c r="AY124" i="6"/>
  <c r="AY116" i="6"/>
  <c r="AY108" i="6"/>
  <c r="AY100" i="6"/>
  <c r="AY92" i="6"/>
  <c r="AY84" i="6"/>
  <c r="AY76" i="6"/>
  <c r="AY68" i="6"/>
  <c r="AY60" i="6"/>
  <c r="AY52" i="6"/>
  <c r="AY44" i="6"/>
  <c r="AY36" i="6"/>
  <c r="AY28" i="6"/>
  <c r="AY446" i="6"/>
  <c r="AY438" i="6"/>
  <c r="AY430" i="6"/>
  <c r="AY422" i="6"/>
  <c r="AY414" i="6"/>
  <c r="AY403" i="6"/>
  <c r="AY395" i="6"/>
  <c r="AY387" i="6"/>
  <c r="AY379" i="6"/>
  <c r="AY371" i="6"/>
  <c r="AY363" i="6"/>
  <c r="AY355" i="6"/>
  <c r="AY347" i="6"/>
  <c r="AY339" i="6"/>
  <c r="AY331" i="6"/>
  <c r="AY323" i="6"/>
  <c r="AY315" i="6"/>
  <c r="AY307" i="6"/>
  <c r="AY299" i="6"/>
  <c r="AY442" i="6"/>
  <c r="AY434" i="6"/>
  <c r="AY426" i="6"/>
  <c r="AY418" i="6"/>
  <c r="AY410" i="6"/>
  <c r="AY407" i="6"/>
  <c r="AY399" i="6"/>
  <c r="AY391" i="6"/>
  <c r="AY383" i="6"/>
  <c r="AY375" i="6"/>
  <c r="AY367" i="6"/>
  <c r="AY359" i="6"/>
  <c r="AY351" i="6"/>
  <c r="AY343" i="6"/>
  <c r="AY335" i="6"/>
  <c r="AY327" i="6"/>
  <c r="AY319" i="6"/>
  <c r="AY311" i="6"/>
  <c r="AY303" i="6"/>
  <c r="AY295" i="6"/>
  <c r="AY287" i="6"/>
  <c r="AY279" i="6"/>
  <c r="AY271" i="6"/>
  <c r="AY263" i="6"/>
  <c r="AY255" i="6"/>
  <c r="AY247" i="6"/>
  <c r="AY239" i="6"/>
  <c r="AY231" i="6"/>
  <c r="AY223" i="6"/>
  <c r="AY215" i="6"/>
  <c r="AY207" i="6"/>
  <c r="AY199" i="6"/>
  <c r="AY191" i="6"/>
  <c r="AY183" i="6"/>
  <c r="AY175" i="6"/>
  <c r="AY167" i="6"/>
  <c r="AY159" i="6"/>
  <c r="AY151" i="6"/>
  <c r="AY143" i="6"/>
  <c r="AY135" i="6"/>
  <c r="AY127" i="6"/>
  <c r="AY119" i="6"/>
  <c r="AY111" i="6"/>
  <c r="AY103" i="6"/>
  <c r="AY283" i="6"/>
  <c r="AY251" i="6"/>
  <c r="AY131" i="6"/>
  <c r="AY99" i="6"/>
  <c r="AY91" i="6"/>
  <c r="AY83" i="6"/>
  <c r="AY75" i="6"/>
  <c r="AY67" i="6"/>
  <c r="AY59" i="6"/>
  <c r="AY23" i="6"/>
  <c r="AY15" i="6"/>
  <c r="AY7" i="6"/>
  <c r="AY495" i="6"/>
  <c r="AY487" i="6"/>
  <c r="AY479" i="6"/>
  <c r="AY471" i="6"/>
  <c r="AY463" i="6"/>
  <c r="AY455" i="6"/>
  <c r="AY447" i="6"/>
  <c r="AY439" i="6"/>
  <c r="AY431" i="6"/>
  <c r="AY423" i="6"/>
  <c r="AY415" i="6"/>
  <c r="AY275" i="6"/>
  <c r="AY243" i="6"/>
  <c r="AY123" i="6"/>
  <c r="AY115" i="6"/>
  <c r="AY107" i="6"/>
  <c r="AY51" i="6"/>
  <c r="AY43" i="6"/>
  <c r="AY35" i="6"/>
  <c r="AY27" i="6"/>
  <c r="AY406" i="6"/>
  <c r="AY398" i="6"/>
  <c r="AY390" i="6"/>
  <c r="AY382" i="6"/>
  <c r="AY374" i="6"/>
  <c r="AY366" i="6"/>
  <c r="AY358" i="6"/>
  <c r="AY350" i="6"/>
  <c r="AY342" i="6"/>
  <c r="AY334" i="6"/>
  <c r="AY326" i="6"/>
  <c r="AY318" i="6"/>
  <c r="AY310" i="6"/>
  <c r="AY302" i="6"/>
  <c r="AY294" i="6"/>
  <c r="AY286" i="6"/>
  <c r="AY291" i="6"/>
  <c r="AY259" i="6"/>
  <c r="AY171" i="6"/>
  <c r="AY163" i="6"/>
  <c r="AY155" i="6"/>
  <c r="AY147" i="6"/>
  <c r="AY139" i="6"/>
  <c r="AY55" i="6"/>
  <c r="AY47" i="6"/>
  <c r="AY39" i="6"/>
  <c r="AY31" i="6"/>
  <c r="AY402" i="6"/>
  <c r="AY394" i="6"/>
  <c r="AY386" i="6"/>
  <c r="AY378" i="6"/>
  <c r="AY370" i="6"/>
  <c r="AY227" i="6"/>
  <c r="AY195" i="6"/>
  <c r="AY11" i="6"/>
  <c r="AY362" i="6"/>
  <c r="AY330" i="6"/>
  <c r="AY298" i="6"/>
  <c r="AY274" i="6"/>
  <c r="AY266" i="6"/>
  <c r="AY258" i="6"/>
  <c r="AY250" i="6"/>
  <c r="AY242" i="6"/>
  <c r="AY234" i="6"/>
  <c r="AY226" i="6"/>
  <c r="AY218" i="6"/>
  <c r="AY210" i="6"/>
  <c r="AY202" i="6"/>
  <c r="AY194" i="6"/>
  <c r="AY186" i="6"/>
  <c r="AY178" i="6"/>
  <c r="AY170" i="6"/>
  <c r="AY162" i="6"/>
  <c r="AY154" i="6"/>
  <c r="AY146" i="6"/>
  <c r="AY138" i="6"/>
  <c r="AY130" i="6"/>
  <c r="AY122" i="6"/>
  <c r="AY114" i="6"/>
  <c r="AY106" i="6"/>
  <c r="AY98" i="6"/>
  <c r="AY90" i="6"/>
  <c r="AY82" i="6"/>
  <c r="AY74" i="6"/>
  <c r="AY66" i="6"/>
  <c r="AY58" i="6"/>
  <c r="AY50" i="6"/>
  <c r="AY42" i="6"/>
  <c r="AY34" i="6"/>
  <c r="AY219" i="6"/>
  <c r="AY187" i="6"/>
  <c r="AY354" i="6"/>
  <c r="AY322" i="6"/>
  <c r="AY290" i="6"/>
  <c r="AY211" i="6"/>
  <c r="AY179" i="6"/>
  <c r="AY95" i="6"/>
  <c r="AY87" i="6"/>
  <c r="AY79" i="6"/>
  <c r="AY346" i="6"/>
  <c r="AY267" i="6"/>
  <c r="AY235" i="6"/>
  <c r="AY203" i="6"/>
  <c r="AY71" i="6"/>
  <c r="AY63" i="6"/>
  <c r="AY19" i="6"/>
  <c r="AY499" i="6"/>
  <c r="AY491" i="6"/>
  <c r="AY483" i="6"/>
  <c r="AY475" i="6"/>
  <c r="AY467" i="6"/>
  <c r="AY459" i="6"/>
  <c r="AY451" i="6"/>
  <c r="AY443" i="6"/>
  <c r="AY435" i="6"/>
  <c r="AY427" i="6"/>
  <c r="AY419" i="6"/>
  <c r="AY411" i="6"/>
  <c r="AY338" i="6"/>
  <c r="AY306" i="6"/>
  <c r="AY282" i="6"/>
  <c r="AY262" i="6"/>
  <c r="AY230" i="6"/>
  <c r="AY166" i="6"/>
  <c r="AY142" i="6"/>
  <c r="AY110" i="6"/>
  <c r="AY94" i="6"/>
  <c r="AY78" i="6"/>
  <c r="AY30" i="6"/>
  <c r="AY500" i="6"/>
  <c r="AY484" i="6"/>
  <c r="AY468" i="6"/>
  <c r="AY452" i="6"/>
  <c r="AY436" i="6"/>
  <c r="AY420" i="6"/>
  <c r="AY270" i="6"/>
  <c r="AY238" i="6"/>
  <c r="AY206" i="6"/>
  <c r="AY190" i="6"/>
  <c r="AY174" i="6"/>
  <c r="AY118" i="6"/>
  <c r="AY38" i="6"/>
  <c r="AY22" i="6"/>
  <c r="AY14" i="6"/>
  <c r="AY6" i="6"/>
  <c r="AY488" i="6"/>
  <c r="AY472" i="6"/>
  <c r="AY456" i="6"/>
  <c r="AY440" i="6"/>
  <c r="AY424" i="6"/>
  <c r="AY314" i="6"/>
  <c r="AY278" i="6"/>
  <c r="AY246" i="6"/>
  <c r="AY214" i="6"/>
  <c r="AY150" i="6"/>
  <c r="AY126" i="6"/>
  <c r="AY102" i="6"/>
  <c r="AY86" i="6"/>
  <c r="AY62" i="6"/>
  <c r="AY46" i="6"/>
  <c r="AY492" i="6"/>
  <c r="AY476" i="6"/>
  <c r="AY460" i="6"/>
  <c r="AY444" i="6"/>
  <c r="AY428" i="6"/>
  <c r="AY412" i="6"/>
  <c r="AY254" i="6"/>
  <c r="AY222" i="6"/>
  <c r="AY198" i="6"/>
  <c r="AY182" i="6"/>
  <c r="AY158" i="6"/>
  <c r="AY134" i="6"/>
  <c r="AY70" i="6"/>
  <c r="AY54" i="6"/>
  <c r="AY26" i="6"/>
  <c r="AY18" i="6"/>
  <c r="AY10" i="6"/>
  <c r="AY496" i="6"/>
  <c r="AY480" i="6"/>
  <c r="AY464" i="6"/>
  <c r="AY448" i="6"/>
  <c r="AY432" i="6"/>
  <c r="AY416" i="6"/>
  <c r="X5" i="9"/>
  <c r="X493" i="9"/>
  <c r="X497" i="9"/>
  <c r="X485" i="9"/>
  <c r="X469" i="9"/>
  <c r="X453" i="9"/>
  <c r="X489" i="9"/>
  <c r="X473" i="9"/>
  <c r="X457" i="9"/>
  <c r="X477" i="9"/>
  <c r="X461" i="9"/>
  <c r="X445" i="9"/>
  <c r="X481" i="9"/>
  <c r="X465" i="9"/>
  <c r="X449" i="9"/>
  <c r="X425" i="9"/>
  <c r="X409" i="9"/>
  <c r="X405" i="9"/>
  <c r="X429" i="9"/>
  <c r="X417" i="9"/>
  <c r="X413" i="9"/>
  <c r="X433" i="9"/>
  <c r="X401" i="9"/>
  <c r="X441" i="9"/>
  <c r="X437" i="9"/>
  <c r="X421" i="9"/>
  <c r="X397" i="9"/>
  <c r="X373" i="9"/>
  <c r="X365" i="9"/>
  <c r="X385" i="9"/>
  <c r="X377" i="9"/>
  <c r="X393" i="9"/>
  <c r="X369" i="9"/>
  <c r="X361" i="9"/>
  <c r="X389" i="9"/>
  <c r="X381" i="9"/>
  <c r="X357" i="9"/>
  <c r="X349" i="9"/>
  <c r="X341" i="9"/>
  <c r="X333" i="9"/>
  <c r="X325" i="9"/>
  <c r="X317" i="9"/>
  <c r="X353" i="9"/>
  <c r="X345" i="9"/>
  <c r="X337" i="9"/>
  <c r="X329" i="9"/>
  <c r="X321" i="9"/>
  <c r="X313" i="9"/>
  <c r="X305" i="9"/>
  <c r="X297" i="9"/>
  <c r="X289" i="9"/>
  <c r="X281" i="9"/>
  <c r="X273" i="9"/>
  <c r="X309" i="9"/>
  <c r="X301" i="9"/>
  <c r="X293" i="9"/>
  <c r="X285" i="9"/>
  <c r="X277" i="9"/>
  <c r="X269" i="9"/>
  <c r="X261" i="9"/>
  <c r="X253" i="9"/>
  <c r="X245" i="9"/>
  <c r="X237" i="9"/>
  <c r="X229" i="9"/>
  <c r="X221" i="9"/>
  <c r="X265" i="9"/>
  <c r="X257" i="9"/>
  <c r="X249" i="9"/>
  <c r="X241" i="9"/>
  <c r="X233" i="9"/>
  <c r="X225" i="9"/>
  <c r="X201" i="9"/>
  <c r="X193" i="9"/>
  <c r="X185" i="9"/>
  <c r="X177" i="9"/>
  <c r="X145" i="9"/>
  <c r="X137" i="9"/>
  <c r="X217" i="9"/>
  <c r="X209" i="9"/>
  <c r="X169" i="9"/>
  <c r="X161" i="9"/>
  <c r="X153" i="9"/>
  <c r="X205" i="9"/>
  <c r="X197" i="9"/>
  <c r="X189" i="9"/>
  <c r="X181" i="9"/>
  <c r="X149" i="9"/>
  <c r="X141" i="9"/>
  <c r="X133" i="9"/>
  <c r="X213" i="9"/>
  <c r="X173" i="9"/>
  <c r="X165" i="9"/>
  <c r="X157" i="9"/>
  <c r="X129" i="9"/>
  <c r="X105" i="9"/>
  <c r="X97" i="9"/>
  <c r="X89" i="9"/>
  <c r="X81" i="9"/>
  <c r="X73" i="9"/>
  <c r="X49" i="9"/>
  <c r="X41" i="9"/>
  <c r="X121" i="9"/>
  <c r="X113" i="9"/>
  <c r="X65" i="9"/>
  <c r="X57" i="9"/>
  <c r="X125" i="9"/>
  <c r="X109" i="9"/>
  <c r="X101" i="9"/>
  <c r="X93" i="9"/>
  <c r="X85" i="9"/>
  <c r="X77" i="9"/>
  <c r="X53" i="9"/>
  <c r="X45" i="9"/>
  <c r="X117" i="9"/>
  <c r="X69" i="9"/>
  <c r="X61" i="9"/>
  <c r="X21" i="9"/>
  <c r="X13" i="9"/>
  <c r="X496" i="9"/>
  <c r="X480" i="9"/>
  <c r="X37" i="9"/>
  <c r="X29" i="9"/>
  <c r="X500" i="9"/>
  <c r="X484" i="9"/>
  <c r="X25" i="9"/>
  <c r="X17" i="9"/>
  <c r="X9" i="9"/>
  <c r="X488" i="9"/>
  <c r="X472" i="9"/>
  <c r="X33" i="9"/>
  <c r="X492" i="9"/>
  <c r="X476" i="9"/>
  <c r="X464" i="9"/>
  <c r="X448" i="9"/>
  <c r="X432" i="9"/>
  <c r="X416" i="9"/>
  <c r="X404" i="9"/>
  <c r="X396" i="9"/>
  <c r="X468" i="9"/>
  <c r="X452" i="9"/>
  <c r="X436" i="9"/>
  <c r="X420" i="9"/>
  <c r="X384" i="9"/>
  <c r="X376" i="9"/>
  <c r="X368" i="9"/>
  <c r="X360" i="9"/>
  <c r="X352" i="9"/>
  <c r="X456" i="9"/>
  <c r="X440" i="9"/>
  <c r="X424" i="9"/>
  <c r="X408" i="9"/>
  <c r="X400" i="9"/>
  <c r="X392" i="9"/>
  <c r="X460" i="9"/>
  <c r="X444" i="9"/>
  <c r="X428" i="9"/>
  <c r="X412" i="9"/>
  <c r="X388" i="9"/>
  <c r="X380" i="9"/>
  <c r="X372" i="9"/>
  <c r="X364" i="9"/>
  <c r="X356" i="9"/>
  <c r="X348" i="9"/>
  <c r="X344" i="9"/>
  <c r="X336" i="9"/>
  <c r="X328" i="9"/>
  <c r="X320" i="9"/>
  <c r="X312" i="9"/>
  <c r="X304" i="9"/>
  <c r="X296" i="9"/>
  <c r="X292" i="9"/>
  <c r="X208" i="9"/>
  <c r="X200" i="9"/>
  <c r="X192" i="9"/>
  <c r="X184" i="9"/>
  <c r="X176" i="9"/>
  <c r="X168" i="9"/>
  <c r="X288" i="9"/>
  <c r="X280" i="9"/>
  <c r="X272" i="9"/>
  <c r="X264" i="9"/>
  <c r="X256" i="9"/>
  <c r="X248" i="9"/>
  <c r="X240" i="9"/>
  <c r="X232" i="9"/>
  <c r="X224" i="9"/>
  <c r="X216" i="9"/>
  <c r="X340" i="9"/>
  <c r="X332" i="9"/>
  <c r="X324" i="9"/>
  <c r="X316" i="9"/>
  <c r="X308" i="9"/>
  <c r="X300" i="9"/>
  <c r="X204" i="9"/>
  <c r="X196" i="9"/>
  <c r="X188" i="9"/>
  <c r="X180" i="9"/>
  <c r="X164" i="9"/>
  <c r="X284" i="9"/>
  <c r="X276" i="9"/>
  <c r="X268" i="9"/>
  <c r="X260" i="9"/>
  <c r="X252" i="9"/>
  <c r="X244" i="9"/>
  <c r="X236" i="9"/>
  <c r="X228" i="9"/>
  <c r="X220" i="9"/>
  <c r="X212" i="9"/>
  <c r="X172" i="9"/>
  <c r="X156" i="9"/>
  <c r="X148" i="9"/>
  <c r="X124" i="9"/>
  <c r="X116" i="9"/>
  <c r="X108" i="9"/>
  <c r="X100" i="9"/>
  <c r="X92" i="9"/>
  <c r="X84" i="9"/>
  <c r="X60" i="9"/>
  <c r="X56" i="9"/>
  <c r="X140" i="9"/>
  <c r="X132" i="9"/>
  <c r="X76" i="9"/>
  <c r="X68" i="9"/>
  <c r="X48" i="9"/>
  <c r="X40" i="9"/>
  <c r="X32" i="9"/>
  <c r="X24" i="9"/>
  <c r="X16" i="9"/>
  <c r="X8" i="9"/>
  <c r="X160" i="9"/>
  <c r="X152" i="9"/>
  <c r="X144" i="9"/>
  <c r="X120" i="9"/>
  <c r="X112" i="9"/>
  <c r="X104" i="9"/>
  <c r="X96" i="9"/>
  <c r="X88" i="9"/>
  <c r="X80" i="9"/>
  <c r="X136" i="9"/>
  <c r="X128" i="9"/>
  <c r="X72" i="9"/>
  <c r="X64" i="9"/>
  <c r="X52" i="9"/>
  <c r="X44" i="9"/>
  <c r="X36" i="9"/>
  <c r="X28" i="9"/>
  <c r="X20" i="9"/>
  <c r="X12" i="9"/>
  <c r="X495" i="9"/>
  <c r="X479" i="9"/>
  <c r="X463" i="9"/>
  <c r="X447" i="9"/>
  <c r="X435" i="9"/>
  <c r="X419" i="9"/>
  <c r="X415" i="9"/>
  <c r="X387" i="9"/>
  <c r="X379" i="9"/>
  <c r="X355" i="9"/>
  <c r="X347" i="9"/>
  <c r="X339" i="9"/>
  <c r="X331" i="9"/>
  <c r="X323" i="9"/>
  <c r="X315" i="9"/>
  <c r="X307" i="9"/>
  <c r="X299" i="9"/>
  <c r="X291" i="9"/>
  <c r="X499" i="9"/>
  <c r="X483" i="9"/>
  <c r="X467" i="9"/>
  <c r="X451" i="9"/>
  <c r="X439" i="9"/>
  <c r="X423" i="9"/>
  <c r="X407" i="9"/>
  <c r="X399" i="9"/>
  <c r="X391" i="9"/>
  <c r="X375" i="9"/>
  <c r="X367" i="9"/>
  <c r="X359" i="9"/>
  <c r="X487" i="9"/>
  <c r="X471" i="9"/>
  <c r="X455" i="9"/>
  <c r="X427" i="9"/>
  <c r="X411" i="9"/>
  <c r="X383" i="9"/>
  <c r="X351" i="9"/>
  <c r="X343" i="9"/>
  <c r="X335" i="9"/>
  <c r="X327" i="9"/>
  <c r="X319" i="9"/>
  <c r="X311" i="9"/>
  <c r="X303" i="9"/>
  <c r="X295" i="9"/>
  <c r="X491" i="9"/>
  <c r="X475" i="9"/>
  <c r="X459" i="9"/>
  <c r="X443" i="9"/>
  <c r="X431" i="9"/>
  <c r="X403" i="9"/>
  <c r="X395" i="9"/>
  <c r="X371" i="9"/>
  <c r="X363" i="9"/>
  <c r="X287" i="9"/>
  <c r="X279" i="9"/>
  <c r="X271" i="9"/>
  <c r="X263" i="9"/>
  <c r="X255" i="9"/>
  <c r="X247" i="9"/>
  <c r="X239" i="9"/>
  <c r="X207" i="9"/>
  <c r="X199" i="9"/>
  <c r="X191" i="9"/>
  <c r="X183" i="9"/>
  <c r="X175" i="9"/>
  <c r="X143" i="9"/>
  <c r="X135" i="9"/>
  <c r="X127" i="9"/>
  <c r="X111" i="9"/>
  <c r="X103" i="9"/>
  <c r="X235" i="9"/>
  <c r="X227" i="9"/>
  <c r="X219" i="9"/>
  <c r="X211" i="9"/>
  <c r="X171" i="9"/>
  <c r="X163" i="9"/>
  <c r="X155" i="9"/>
  <c r="X123" i="9"/>
  <c r="X115" i="9"/>
  <c r="X283" i="9"/>
  <c r="X275" i="9"/>
  <c r="X267" i="9"/>
  <c r="X259" i="9"/>
  <c r="X251" i="9"/>
  <c r="X243" i="9"/>
  <c r="X203" i="9"/>
  <c r="X195" i="9"/>
  <c r="X187" i="9"/>
  <c r="X179" i="9"/>
  <c r="X147" i="9"/>
  <c r="X139" i="9"/>
  <c r="X131" i="9"/>
  <c r="X107" i="9"/>
  <c r="X99" i="9"/>
  <c r="X167" i="9"/>
  <c r="X159" i="9"/>
  <c r="X151" i="9"/>
  <c r="X71" i="9"/>
  <c r="X63" i="9"/>
  <c r="X494" i="9"/>
  <c r="X478" i="9"/>
  <c r="X462" i="9"/>
  <c r="X446" i="9"/>
  <c r="X430" i="9"/>
  <c r="X414" i="9"/>
  <c r="X402" i="9"/>
  <c r="X394" i="9"/>
  <c r="X290" i="9"/>
  <c r="X282" i="9"/>
  <c r="X231" i="9"/>
  <c r="X223" i="9"/>
  <c r="X215" i="9"/>
  <c r="X95" i="9"/>
  <c r="X87" i="9"/>
  <c r="X79" i="9"/>
  <c r="X51" i="9"/>
  <c r="X43" i="9"/>
  <c r="X35" i="9"/>
  <c r="X27" i="9"/>
  <c r="X23" i="9"/>
  <c r="X15" i="9"/>
  <c r="X7" i="9"/>
  <c r="X498" i="9"/>
  <c r="X482" i="9"/>
  <c r="X466" i="9"/>
  <c r="X450" i="9"/>
  <c r="X434" i="9"/>
  <c r="X418" i="9"/>
  <c r="X386" i="9"/>
  <c r="X378" i="9"/>
  <c r="X370" i="9"/>
  <c r="X362" i="9"/>
  <c r="X354" i="9"/>
  <c r="X346" i="9"/>
  <c r="X338" i="9"/>
  <c r="X330" i="9"/>
  <c r="X322" i="9"/>
  <c r="X314" i="9"/>
  <c r="X306" i="9"/>
  <c r="X298" i="9"/>
  <c r="X91" i="9"/>
  <c r="X83" i="9"/>
  <c r="X75" i="9"/>
  <c r="X55" i="9"/>
  <c r="X47" i="9"/>
  <c r="X39" i="9"/>
  <c r="X31" i="9"/>
  <c r="X19" i="9"/>
  <c r="X11" i="9"/>
  <c r="X490" i="9"/>
  <c r="X474" i="9"/>
  <c r="X458" i="9"/>
  <c r="X442" i="9"/>
  <c r="X426" i="9"/>
  <c r="X410" i="9"/>
  <c r="X390" i="9"/>
  <c r="X382" i="9"/>
  <c r="X374" i="9"/>
  <c r="X366" i="9"/>
  <c r="X59" i="9"/>
  <c r="X406" i="9"/>
  <c r="X398" i="9"/>
  <c r="X358" i="9"/>
  <c r="X326" i="9"/>
  <c r="X294" i="9"/>
  <c r="X206" i="9"/>
  <c r="X198" i="9"/>
  <c r="X190" i="9"/>
  <c r="X182" i="9"/>
  <c r="X166" i="9"/>
  <c r="X158" i="9"/>
  <c r="X150" i="9"/>
  <c r="X142" i="9"/>
  <c r="X118" i="9"/>
  <c r="X110" i="9"/>
  <c r="X102" i="9"/>
  <c r="X94" i="9"/>
  <c r="X86" i="9"/>
  <c r="X78" i="9"/>
  <c r="X62" i="9"/>
  <c r="X54" i="9"/>
  <c r="X46" i="9"/>
  <c r="X38" i="9"/>
  <c r="X30" i="9"/>
  <c r="X486" i="9"/>
  <c r="X350" i="9"/>
  <c r="X318" i="9"/>
  <c r="X286" i="9"/>
  <c r="X274" i="9"/>
  <c r="X266" i="9"/>
  <c r="X258" i="9"/>
  <c r="X250" i="9"/>
  <c r="X242" i="9"/>
  <c r="X234" i="9"/>
  <c r="X226" i="9"/>
  <c r="X218" i="9"/>
  <c r="X210" i="9"/>
  <c r="X138" i="9"/>
  <c r="X130" i="9"/>
  <c r="X74" i="9"/>
  <c r="X66" i="9"/>
  <c r="X67" i="9"/>
  <c r="X470" i="9"/>
  <c r="X438" i="9"/>
  <c r="X342" i="9"/>
  <c r="X119" i="9"/>
  <c r="X454" i="9"/>
  <c r="X422" i="9"/>
  <c r="X334" i="9"/>
  <c r="X302" i="9"/>
  <c r="X278" i="9"/>
  <c r="X270" i="9"/>
  <c r="X262" i="9"/>
  <c r="X254" i="9"/>
  <c r="X246" i="9"/>
  <c r="X238" i="9"/>
  <c r="X230" i="9"/>
  <c r="X222" i="9"/>
  <c r="X214" i="9"/>
  <c r="X174" i="9"/>
  <c r="X134" i="9"/>
  <c r="X126" i="9"/>
  <c r="X70" i="9"/>
  <c r="X162" i="9"/>
  <c r="X146" i="9"/>
  <c r="X98" i="9"/>
  <c r="X82" i="9"/>
  <c r="X34" i="9"/>
  <c r="X26" i="9"/>
  <c r="X18" i="9"/>
  <c r="X10" i="9"/>
  <c r="X310" i="9"/>
  <c r="X194" i="9"/>
  <c r="X178" i="9"/>
  <c r="X170" i="9"/>
  <c r="X114" i="9"/>
  <c r="X42" i="9"/>
  <c r="X122" i="9"/>
  <c r="X106" i="9"/>
  <c r="X90" i="9"/>
  <c r="X58" i="9"/>
  <c r="X50" i="9"/>
  <c r="X22" i="9"/>
  <c r="X14" i="9"/>
  <c r="X6" i="9"/>
  <c r="X202" i="9"/>
  <c r="X186" i="9"/>
  <c r="X154" i="9"/>
  <c r="BB498" i="9"/>
  <c r="BB497" i="9"/>
  <c r="BB490" i="9"/>
  <c r="BB483" i="9"/>
  <c r="BB477" i="9"/>
  <c r="BB472" i="9"/>
  <c r="BB470" i="9"/>
  <c r="BB454" i="9"/>
  <c r="BB452" i="9"/>
  <c r="BB436" i="9"/>
  <c r="BB475" i="9"/>
  <c r="BB467" i="9"/>
  <c r="BB446" i="9"/>
  <c r="BB430" i="9"/>
  <c r="BB447" i="9"/>
  <c r="BB439" i="9"/>
  <c r="BB431" i="9"/>
  <c r="BB419" i="9"/>
  <c r="BB461" i="9"/>
  <c r="BB453" i="9"/>
  <c r="BB413" i="9"/>
  <c r="BB418" i="9"/>
  <c r="BB410" i="9"/>
  <c r="BB400" i="9"/>
  <c r="BB395" i="9"/>
  <c r="BB373" i="9"/>
  <c r="BB357" i="9"/>
  <c r="BB341" i="9"/>
  <c r="BB399" i="9"/>
  <c r="BB379" i="9"/>
  <c r="BB363" i="9"/>
  <c r="BB347" i="9"/>
  <c r="BB331" i="9"/>
  <c r="BB386" i="9"/>
  <c r="BB378" i="9"/>
  <c r="BB370" i="9"/>
  <c r="BB362" i="9"/>
  <c r="BB354" i="9"/>
  <c r="BB346" i="9"/>
  <c r="BB338" i="9"/>
  <c r="BB330" i="9"/>
  <c r="BB397" i="9"/>
  <c r="BB320" i="9"/>
  <c r="BB304" i="9"/>
  <c r="BB326" i="9"/>
  <c r="BB310" i="9"/>
  <c r="BB294" i="9"/>
  <c r="BB278" i="9"/>
  <c r="BB262" i="9"/>
  <c r="BB311" i="9"/>
  <c r="BB287" i="9"/>
  <c r="BB271" i="9"/>
  <c r="BB255" i="9"/>
  <c r="BB322" i="9"/>
  <c r="BB306" i="9"/>
  <c r="BB292" i="9"/>
  <c r="BB276" i="9"/>
  <c r="BB260" i="9"/>
  <c r="BB244" i="9"/>
  <c r="BB228" i="9"/>
  <c r="BB212" i="9"/>
  <c r="BB196" i="9"/>
  <c r="BB246" i="9"/>
  <c r="BB230" i="9"/>
  <c r="BB249" i="9"/>
  <c r="BB289" i="9"/>
  <c r="BB273" i="9"/>
  <c r="BB257" i="9"/>
  <c r="BB237" i="9"/>
  <c r="BB221" i="9"/>
  <c r="BB205" i="9"/>
  <c r="BB189" i="9"/>
  <c r="BB173" i="9"/>
  <c r="BB157" i="9"/>
  <c r="BB250" i="9"/>
  <c r="BB215" i="9"/>
  <c r="BB203" i="9"/>
  <c r="BB193" i="9"/>
  <c r="BB183" i="9"/>
  <c r="BB167" i="9"/>
  <c r="BB235" i="9"/>
  <c r="BB198" i="9"/>
  <c r="BB168" i="9"/>
  <c r="BB143" i="9"/>
  <c r="BB182" i="9"/>
  <c r="BB166" i="9"/>
  <c r="BB152" i="9"/>
  <c r="BB172" i="9"/>
  <c r="BB132" i="9"/>
  <c r="BB116" i="9"/>
  <c r="BB100" i="9"/>
  <c r="BB84" i="9"/>
  <c r="BB149" i="9"/>
  <c r="BB133" i="9"/>
  <c r="BB117" i="9"/>
  <c r="BB101" i="9"/>
  <c r="BB85" i="9"/>
  <c r="BB138" i="9"/>
  <c r="BB122" i="9"/>
  <c r="BB106" i="9"/>
  <c r="BB90" i="9"/>
  <c r="BB74" i="9"/>
  <c r="BB139" i="9"/>
  <c r="BB123" i="9"/>
  <c r="BB107" i="9"/>
  <c r="BB91" i="9"/>
  <c r="BB75" i="9"/>
  <c r="BB63" i="9"/>
  <c r="BB47" i="9"/>
  <c r="BB31" i="9"/>
  <c r="BB15" i="9"/>
  <c r="BB73" i="9"/>
  <c r="BB56" i="9"/>
  <c r="BB40" i="9"/>
  <c r="BB24" i="9"/>
  <c r="BB8" i="9"/>
  <c r="BB57" i="9"/>
  <c r="BB41" i="9"/>
  <c r="BB25" i="9"/>
  <c r="BB9" i="9"/>
  <c r="BB58" i="9"/>
  <c r="BB42" i="9"/>
  <c r="BB26" i="9"/>
  <c r="BB10" i="9"/>
  <c r="BB456" i="9"/>
  <c r="BB424" i="9"/>
  <c r="BB450" i="9"/>
  <c r="BB449" i="9"/>
  <c r="BB433" i="9"/>
  <c r="BB407" i="9"/>
  <c r="BB417" i="9"/>
  <c r="BB412" i="9"/>
  <c r="BB403" i="9"/>
  <c r="BB361" i="9"/>
  <c r="BB405" i="9"/>
  <c r="BB367" i="9"/>
  <c r="BB335" i="9"/>
  <c r="BB380" i="9"/>
  <c r="BB364" i="9"/>
  <c r="BB340" i="9"/>
  <c r="BB394" i="9"/>
  <c r="BB308" i="9"/>
  <c r="BB313" i="9"/>
  <c r="BB282" i="9"/>
  <c r="BB319" i="9"/>
  <c r="BB275" i="9"/>
  <c r="BB325" i="9"/>
  <c r="BB293" i="9"/>
  <c r="BB264" i="9"/>
  <c r="BB232" i="9"/>
  <c r="BB200" i="9"/>
  <c r="BB233" i="9"/>
  <c r="BB462" i="9"/>
  <c r="BB261" i="9"/>
  <c r="BB226" i="9"/>
  <c r="BB194" i="9"/>
  <c r="BB299" i="9"/>
  <c r="BB207" i="9"/>
  <c r="BB186" i="9"/>
  <c r="BB154" i="9"/>
  <c r="BB176" i="9"/>
  <c r="BB500" i="9"/>
  <c r="BB494" i="9"/>
  <c r="BB495" i="9"/>
  <c r="BB489" i="9"/>
  <c r="BB479" i="9"/>
  <c r="BB480" i="9"/>
  <c r="BB468" i="9"/>
  <c r="BB466" i="9"/>
  <c r="BB484" i="9"/>
  <c r="BB448" i="9"/>
  <c r="BB432" i="9"/>
  <c r="BB473" i="9"/>
  <c r="BB465" i="9"/>
  <c r="BB442" i="9"/>
  <c r="BB426" i="9"/>
  <c r="BB445" i="9"/>
  <c r="BB437" i="9"/>
  <c r="BB429" i="9"/>
  <c r="BB415" i="9"/>
  <c r="BB459" i="9"/>
  <c r="BB423" i="9"/>
  <c r="BB409" i="9"/>
  <c r="BB416" i="9"/>
  <c r="BB408" i="9"/>
  <c r="BB396" i="9"/>
  <c r="BB385" i="9"/>
  <c r="BB369" i="9"/>
  <c r="BB353" i="9"/>
  <c r="BB337" i="9"/>
  <c r="BB391" i="9"/>
  <c r="BB375" i="9"/>
  <c r="BB359" i="9"/>
  <c r="BB343" i="9"/>
  <c r="BB398" i="9"/>
  <c r="BB384" i="9"/>
  <c r="BB376" i="9"/>
  <c r="BB368" i="9"/>
  <c r="BB360" i="9"/>
  <c r="BB352" i="9"/>
  <c r="BB344" i="9"/>
  <c r="BB336" i="9"/>
  <c r="BB329" i="9"/>
  <c r="BB390" i="9"/>
  <c r="BB316" i="9"/>
  <c r="BB300" i="9"/>
  <c r="BB321" i="9"/>
  <c r="BB305" i="9"/>
  <c r="BB290" i="9"/>
  <c r="BB274" i="9"/>
  <c r="BB258" i="9"/>
  <c r="BB303" i="9"/>
  <c r="BB283" i="9"/>
  <c r="BB267" i="9"/>
  <c r="BB251" i="9"/>
  <c r="BB317" i="9"/>
  <c r="BB301" i="9"/>
  <c r="BB288" i="9"/>
  <c r="BB272" i="9"/>
  <c r="BB256" i="9"/>
  <c r="BB240" i="9"/>
  <c r="BB224" i="9"/>
  <c r="BB208" i="9"/>
  <c r="BB192" i="9"/>
  <c r="BB241" i="9"/>
  <c r="BB225" i="9"/>
  <c r="BB247" i="9"/>
  <c r="BB285" i="9"/>
  <c r="BB269" i="9"/>
  <c r="BB253" i="9"/>
  <c r="BB234" i="9"/>
  <c r="BB218" i="9"/>
  <c r="BB202" i="9"/>
  <c r="BB185" i="9"/>
  <c r="BB169" i="9"/>
  <c r="BB153" i="9"/>
  <c r="BB227" i="9"/>
  <c r="BB211" i="9"/>
  <c r="BB201" i="9"/>
  <c r="BB191" i="9"/>
  <c r="BB178" i="9"/>
  <c r="BB162" i="9"/>
  <c r="BB222" i="9"/>
  <c r="BB190" i="9"/>
  <c r="BB160" i="9"/>
  <c r="BB243" i="9"/>
  <c r="BB179" i="9"/>
  <c r="BB163" i="9"/>
  <c r="BB148" i="9"/>
  <c r="BB146" i="9"/>
  <c r="BB128" i="9"/>
  <c r="BB112" i="9"/>
  <c r="BB96" i="9"/>
  <c r="BB80" i="9"/>
  <c r="BB142" i="9"/>
  <c r="BB129" i="9"/>
  <c r="BB113" i="9"/>
  <c r="BB97" i="9"/>
  <c r="BB81" i="9"/>
  <c r="BB134" i="9"/>
  <c r="BB118" i="9"/>
  <c r="BB102" i="9"/>
  <c r="BB86" i="9"/>
  <c r="BB70" i="9"/>
  <c r="BB135" i="9"/>
  <c r="BB119" i="9"/>
  <c r="BB103" i="9"/>
  <c r="BB87" i="9"/>
  <c r="BB72" i="9"/>
  <c r="BB59" i="9"/>
  <c r="BB43" i="9"/>
  <c r="BB27" i="9"/>
  <c r="BB11" i="9"/>
  <c r="BB68" i="9"/>
  <c r="BB52" i="9"/>
  <c r="BB36" i="9"/>
  <c r="BB20" i="9"/>
  <c r="BB69" i="9"/>
  <c r="BB53" i="9"/>
  <c r="BB37" i="9"/>
  <c r="BB21" i="9"/>
  <c r="BB5" i="9"/>
  <c r="BB54" i="9"/>
  <c r="BB38" i="9"/>
  <c r="BB22" i="9"/>
  <c r="BB6" i="9"/>
  <c r="BB492" i="9"/>
  <c r="BB499" i="9"/>
  <c r="BB491" i="9"/>
  <c r="BB486" i="9"/>
  <c r="BB481" i="9"/>
  <c r="BB476" i="9"/>
  <c r="BB474" i="9"/>
  <c r="BB458" i="9"/>
  <c r="BB440" i="9"/>
  <c r="BB469" i="9"/>
  <c r="BB434" i="9"/>
  <c r="BB441" i="9"/>
  <c r="BB425" i="9"/>
  <c r="BB455" i="9"/>
  <c r="BB420" i="9"/>
  <c r="BB404" i="9"/>
  <c r="BB377" i="9"/>
  <c r="BB345" i="9"/>
  <c r="BB383" i="9"/>
  <c r="BB351" i="9"/>
  <c r="BB388" i="9"/>
  <c r="BB372" i="9"/>
  <c r="BB356" i="9"/>
  <c r="BB348" i="9"/>
  <c r="BB332" i="9"/>
  <c r="BB324" i="9"/>
  <c r="BB327" i="9"/>
  <c r="BB297" i="9"/>
  <c r="BB266" i="9"/>
  <c r="BB291" i="9"/>
  <c r="BB259" i="9"/>
  <c r="BB309" i="9"/>
  <c r="BB280" i="9"/>
  <c r="BB248" i="9"/>
  <c r="BB216" i="9"/>
  <c r="BB393" i="9"/>
  <c r="BB307" i="9"/>
  <c r="BB277" i="9"/>
  <c r="BB242" i="9"/>
  <c r="BB210" i="9"/>
  <c r="BB161" i="9"/>
  <c r="BB217" i="9"/>
  <c r="BB195" i="9"/>
  <c r="BB170" i="9"/>
  <c r="BB206" i="9"/>
  <c r="BB496" i="9"/>
  <c r="BB488" i="9"/>
  <c r="BB493" i="9"/>
  <c r="BB487" i="9"/>
  <c r="BB482" i="9"/>
  <c r="BB478" i="9"/>
  <c r="BB464" i="9"/>
  <c r="BB485" i="9"/>
  <c r="BB460" i="9"/>
  <c r="BB444" i="9"/>
  <c r="BB428" i="9"/>
  <c r="BB471" i="9"/>
  <c r="BB463" i="9"/>
  <c r="BB438" i="9"/>
  <c r="BB451" i="9"/>
  <c r="BB443" i="9"/>
  <c r="BB435" i="9"/>
  <c r="BB427" i="9"/>
  <c r="BB411" i="9"/>
  <c r="BB457" i="9"/>
  <c r="BB421" i="9"/>
  <c r="BB422" i="9"/>
  <c r="BB414" i="9"/>
  <c r="BB406" i="9"/>
  <c r="BB392" i="9"/>
  <c r="BB381" i="9"/>
  <c r="BB365" i="9"/>
  <c r="BB349" i="9"/>
  <c r="BB333" i="9"/>
  <c r="BB387" i="9"/>
  <c r="BB371" i="9"/>
  <c r="BB355" i="9"/>
  <c r="BB339" i="9"/>
  <c r="BB389" i="9"/>
  <c r="BB382" i="9"/>
  <c r="BB374" i="9"/>
  <c r="BB366" i="9"/>
  <c r="BB358" i="9"/>
  <c r="BB350" i="9"/>
  <c r="BB342" i="9"/>
  <c r="BB334" i="9"/>
  <c r="BB401" i="9"/>
  <c r="BB328" i="9"/>
  <c r="BB312" i="9"/>
  <c r="BB296" i="9"/>
  <c r="BB318" i="9"/>
  <c r="BB302" i="9"/>
  <c r="BB286" i="9"/>
  <c r="BB270" i="9"/>
  <c r="BB254" i="9"/>
  <c r="BB295" i="9"/>
  <c r="BB279" i="9"/>
  <c r="BB263" i="9"/>
  <c r="BB402" i="9"/>
  <c r="BB314" i="9"/>
  <c r="BB298" i="9"/>
  <c r="BB284" i="9"/>
  <c r="BB268" i="9"/>
  <c r="BB252" i="9"/>
  <c r="BB236" i="9"/>
  <c r="BB220" i="9"/>
  <c r="BB204" i="9"/>
  <c r="BB188" i="9"/>
  <c r="BB238" i="9"/>
  <c r="BB323" i="9"/>
  <c r="BB239" i="9"/>
  <c r="BB281" i="9"/>
  <c r="BB265" i="9"/>
  <c r="BB245" i="9"/>
  <c r="BB229" i="9"/>
  <c r="BB213" i="9"/>
  <c r="BB197" i="9"/>
  <c r="BB181" i="9"/>
  <c r="BB165" i="9"/>
  <c r="BB315" i="9"/>
  <c r="BB219" i="9"/>
  <c r="BB209" i="9"/>
  <c r="BB199" i="9"/>
  <c r="BB187" i="9"/>
  <c r="BB175" i="9"/>
  <c r="BB159" i="9"/>
  <c r="BB214" i="9"/>
  <c r="BB184" i="9"/>
  <c r="BB151" i="9"/>
  <c r="BB231" i="9"/>
  <c r="BB174" i="9"/>
  <c r="BB158" i="9"/>
  <c r="BB144" i="9"/>
  <c r="BB140" i="9"/>
  <c r="BB124" i="9"/>
  <c r="BB108" i="9"/>
  <c r="BB92" i="9"/>
  <c r="BB76" i="9"/>
  <c r="BB141" i="9"/>
  <c r="BB125" i="9"/>
  <c r="BB109" i="9"/>
  <c r="BB93" i="9"/>
  <c r="BB77" i="9"/>
  <c r="BB130" i="9"/>
  <c r="BB114" i="9"/>
  <c r="BB98" i="9"/>
  <c r="BB82" i="9"/>
  <c r="BB164" i="9"/>
  <c r="BB131" i="9"/>
  <c r="BB115" i="9"/>
  <c r="BB99" i="9"/>
  <c r="BB83" i="9"/>
  <c r="BB71" i="9"/>
  <c r="BB55" i="9"/>
  <c r="BB39" i="9"/>
  <c r="BB23" i="9"/>
  <c r="BB7" i="9"/>
  <c r="BB64" i="9"/>
  <c r="BB48" i="9"/>
  <c r="BB32" i="9"/>
  <c r="BB16" i="9"/>
  <c r="BB65" i="9"/>
  <c r="BB49" i="9"/>
  <c r="BB33" i="9"/>
  <c r="BB17" i="9"/>
  <c r="BB66" i="9"/>
  <c r="BB50" i="9"/>
  <c r="BB34" i="9"/>
  <c r="BB18" i="9"/>
  <c r="BB171" i="9"/>
  <c r="BB120" i="9"/>
  <c r="BB137" i="9"/>
  <c r="BB145" i="9"/>
  <c r="BB78" i="9"/>
  <c r="BB95" i="9"/>
  <c r="BB35" i="9"/>
  <c r="BB44" i="9"/>
  <c r="BB45" i="9"/>
  <c r="BB46" i="9"/>
  <c r="BB89" i="9"/>
  <c r="BB177" i="9"/>
  <c r="BB155" i="9"/>
  <c r="BB104" i="9"/>
  <c r="BB121" i="9"/>
  <c r="BB126" i="9"/>
  <c r="BB150" i="9"/>
  <c r="BB79" i="9"/>
  <c r="BB19" i="9"/>
  <c r="BB28" i="9"/>
  <c r="BB29" i="9"/>
  <c r="BB30" i="9"/>
  <c r="BB94" i="9"/>
  <c r="BB147" i="9"/>
  <c r="BB180" i="9"/>
  <c r="BB88" i="9"/>
  <c r="BB105" i="9"/>
  <c r="BB110" i="9"/>
  <c r="BB127" i="9"/>
  <c r="BB67" i="9"/>
  <c r="BC2" i="9"/>
  <c r="BB12" i="9"/>
  <c r="BB13" i="9"/>
  <c r="BB14" i="9"/>
  <c r="BB223" i="9"/>
  <c r="BB136" i="9"/>
  <c r="BB156" i="9"/>
  <c r="BB111" i="9"/>
  <c r="BB51" i="9"/>
  <c r="BB60" i="9"/>
  <c r="BB61" i="9"/>
  <c r="BB62" i="9"/>
  <c r="U2" i="6"/>
  <c r="T8" i="6"/>
  <c r="T12" i="6"/>
  <c r="T16" i="6"/>
  <c r="T20" i="6"/>
  <c r="T24" i="6"/>
  <c r="T28" i="6"/>
  <c r="T32" i="6"/>
  <c r="T36" i="6"/>
  <c r="T40" i="6"/>
  <c r="T44" i="6"/>
  <c r="T48" i="6"/>
  <c r="T52" i="6"/>
  <c r="T56" i="6"/>
  <c r="T60" i="6"/>
  <c r="T64" i="6"/>
  <c r="T68" i="6"/>
  <c r="T72" i="6"/>
  <c r="T76" i="6"/>
  <c r="T80" i="6"/>
  <c r="T84" i="6"/>
  <c r="T88" i="6"/>
  <c r="T92" i="6"/>
  <c r="T96" i="6"/>
  <c r="T100" i="6"/>
  <c r="T104" i="6"/>
  <c r="T108" i="6"/>
  <c r="T112" i="6"/>
  <c r="T116" i="6"/>
  <c r="T120" i="6"/>
  <c r="T124" i="6"/>
  <c r="T128" i="6"/>
  <c r="T132" i="6"/>
  <c r="T136" i="6"/>
  <c r="T140" i="6"/>
  <c r="T144" i="6"/>
  <c r="T148" i="6"/>
  <c r="T152" i="6"/>
  <c r="T156" i="6"/>
  <c r="T160" i="6"/>
  <c r="T164" i="6"/>
  <c r="T168" i="6"/>
  <c r="T172" i="6"/>
  <c r="T176" i="6"/>
  <c r="T180" i="6"/>
  <c r="T184" i="6"/>
  <c r="T188" i="6"/>
  <c r="T192" i="6"/>
  <c r="T196" i="6"/>
  <c r="T200" i="6"/>
  <c r="T204" i="6"/>
  <c r="T208" i="6"/>
  <c r="T212" i="6"/>
  <c r="T216" i="6"/>
  <c r="T220" i="6"/>
  <c r="T224" i="6"/>
  <c r="T228" i="6"/>
  <c r="T232" i="6"/>
  <c r="T236" i="6"/>
  <c r="T240" i="6"/>
  <c r="T244" i="6"/>
  <c r="T248" i="6"/>
  <c r="T252" i="6"/>
  <c r="T256" i="6"/>
  <c r="T260" i="6"/>
  <c r="T264" i="6"/>
  <c r="T268" i="6"/>
  <c r="T272" i="6"/>
  <c r="T276" i="6"/>
  <c r="T280" i="6"/>
  <c r="T284" i="6"/>
  <c r="T288" i="6"/>
  <c r="T292" i="6"/>
  <c r="T296" i="6"/>
  <c r="T300" i="6"/>
  <c r="T304" i="6"/>
  <c r="T308" i="6"/>
  <c r="T312" i="6"/>
  <c r="T316" i="6"/>
  <c r="T320" i="6"/>
  <c r="T324" i="6"/>
  <c r="T328" i="6"/>
  <c r="T332" i="6"/>
  <c r="T336" i="6"/>
  <c r="T340" i="6"/>
  <c r="T344" i="6"/>
  <c r="T348" i="6"/>
  <c r="T352" i="6"/>
  <c r="T356" i="6"/>
  <c r="T9" i="6"/>
  <c r="T13" i="6"/>
  <c r="T17" i="6"/>
  <c r="T21" i="6"/>
  <c r="T25" i="6"/>
  <c r="T29" i="6"/>
  <c r="T33" i="6"/>
  <c r="T37" i="6"/>
  <c r="T41" i="6"/>
  <c r="T45" i="6"/>
  <c r="T49" i="6"/>
  <c r="T53" i="6"/>
  <c r="T57" i="6"/>
  <c r="T61" i="6"/>
  <c r="T65" i="6"/>
  <c r="T69" i="6"/>
  <c r="T73" i="6"/>
  <c r="T77" i="6"/>
  <c r="T81" i="6"/>
  <c r="T85" i="6"/>
  <c r="T89" i="6"/>
  <c r="T93" i="6"/>
  <c r="T97" i="6"/>
  <c r="T101" i="6"/>
  <c r="T105" i="6"/>
  <c r="T109" i="6"/>
  <c r="T113" i="6"/>
  <c r="T117" i="6"/>
  <c r="T121" i="6"/>
  <c r="T125" i="6"/>
  <c r="T129" i="6"/>
  <c r="T133" i="6"/>
  <c r="T137" i="6"/>
  <c r="T141" i="6"/>
  <c r="T145" i="6"/>
  <c r="T149" i="6"/>
  <c r="T153" i="6"/>
  <c r="T157" i="6"/>
  <c r="T161" i="6"/>
  <c r="T165" i="6"/>
  <c r="T169" i="6"/>
  <c r="T173" i="6"/>
  <c r="T177" i="6"/>
  <c r="T181" i="6"/>
  <c r="T185" i="6"/>
  <c r="T189" i="6"/>
  <c r="T193" i="6"/>
  <c r="T197" i="6"/>
  <c r="T201" i="6"/>
  <c r="T205" i="6"/>
  <c r="T209" i="6"/>
  <c r="T213" i="6"/>
  <c r="T217" i="6"/>
  <c r="T221" i="6"/>
  <c r="T225" i="6"/>
  <c r="T229" i="6"/>
  <c r="T233" i="6"/>
  <c r="T237" i="6"/>
  <c r="T241" i="6"/>
  <c r="T245" i="6"/>
  <c r="T249" i="6"/>
  <c r="T253" i="6"/>
  <c r="T257" i="6"/>
  <c r="T261" i="6"/>
  <c r="T265" i="6"/>
  <c r="T269" i="6"/>
  <c r="T273" i="6"/>
  <c r="T277" i="6"/>
  <c r="T281" i="6"/>
  <c r="T285" i="6"/>
  <c r="T289" i="6"/>
  <c r="T293" i="6"/>
  <c r="T297" i="6"/>
  <c r="T301" i="6"/>
  <c r="T305" i="6"/>
  <c r="T309" i="6"/>
  <c r="T313" i="6"/>
  <c r="T317" i="6"/>
  <c r="T321" i="6"/>
  <c r="T325" i="6"/>
  <c r="T329" i="6"/>
  <c r="T333" i="6"/>
  <c r="T337" i="6"/>
  <c r="T341" i="6"/>
  <c r="T345" i="6"/>
  <c r="T349" i="6"/>
  <c r="T353" i="6"/>
  <c r="T357" i="6"/>
  <c r="T361" i="6"/>
  <c r="T365" i="6"/>
  <c r="T369" i="6"/>
  <c r="T373" i="6"/>
  <c r="T377" i="6"/>
  <c r="T381" i="6"/>
  <c r="T385" i="6"/>
  <c r="T389" i="6"/>
  <c r="T10" i="6"/>
  <c r="T18" i="6"/>
  <c r="T26" i="6"/>
  <c r="T34" i="6"/>
  <c r="T42" i="6"/>
  <c r="T50" i="6"/>
  <c r="T58" i="6"/>
  <c r="T66" i="6"/>
  <c r="T74" i="6"/>
  <c r="T82" i="6"/>
  <c r="T90" i="6"/>
  <c r="T98" i="6"/>
  <c r="T106" i="6"/>
  <c r="T114" i="6"/>
  <c r="T122" i="6"/>
  <c r="T130" i="6"/>
  <c r="T138" i="6"/>
  <c r="T146" i="6"/>
  <c r="T154" i="6"/>
  <c r="T162" i="6"/>
  <c r="T170" i="6"/>
  <c r="T178" i="6"/>
  <c r="T186" i="6"/>
  <c r="T194" i="6"/>
  <c r="T202" i="6"/>
  <c r="T210" i="6"/>
  <c r="T218" i="6"/>
  <c r="T226" i="6"/>
  <c r="T234" i="6"/>
  <c r="T242" i="6"/>
  <c r="T250" i="6"/>
  <c r="T258" i="6"/>
  <c r="T266" i="6"/>
  <c r="T274" i="6"/>
  <c r="T282" i="6"/>
  <c r="T290" i="6"/>
  <c r="T298" i="6"/>
  <c r="T306" i="6"/>
  <c r="T314" i="6"/>
  <c r="T322" i="6"/>
  <c r="T330" i="6"/>
  <c r="T338" i="6"/>
  <c r="T346" i="6"/>
  <c r="T354" i="6"/>
  <c r="T360" i="6"/>
  <c r="T366" i="6"/>
  <c r="T371" i="6"/>
  <c r="T376" i="6"/>
  <c r="T382" i="6"/>
  <c r="T387" i="6"/>
  <c r="T392" i="6"/>
  <c r="T396" i="6"/>
  <c r="T400" i="6"/>
  <c r="T404" i="6"/>
  <c r="T408" i="6"/>
  <c r="T412" i="6"/>
  <c r="T416" i="6"/>
  <c r="T420" i="6"/>
  <c r="T424" i="6"/>
  <c r="T428" i="6"/>
  <c r="T432" i="6"/>
  <c r="T436" i="6"/>
  <c r="T440" i="6"/>
  <c r="T444" i="6"/>
  <c r="T448" i="6"/>
  <c r="T452" i="6"/>
  <c r="T456" i="6"/>
  <c r="T460" i="6"/>
  <c r="T464" i="6"/>
  <c r="T468" i="6"/>
  <c r="T472" i="6"/>
  <c r="T476" i="6"/>
  <c r="T480" i="6"/>
  <c r="T484" i="6"/>
  <c r="T488" i="6"/>
  <c r="T492" i="6"/>
  <c r="T496" i="6"/>
  <c r="T500" i="6"/>
  <c r="T11" i="6"/>
  <c r="T19" i="6"/>
  <c r="T27" i="6"/>
  <c r="T35" i="6"/>
  <c r="T43" i="6"/>
  <c r="T51" i="6"/>
  <c r="T59" i="6"/>
  <c r="T67" i="6"/>
  <c r="T75" i="6"/>
  <c r="T83" i="6"/>
  <c r="T91" i="6"/>
  <c r="T99" i="6"/>
  <c r="T107" i="6"/>
  <c r="T115" i="6"/>
  <c r="T123" i="6"/>
  <c r="T131" i="6"/>
  <c r="T139" i="6"/>
  <c r="T147" i="6"/>
  <c r="T155" i="6"/>
  <c r="T163" i="6"/>
  <c r="T171" i="6"/>
  <c r="T179" i="6"/>
  <c r="T187" i="6"/>
  <c r="T195" i="6"/>
  <c r="T203" i="6"/>
  <c r="T211" i="6"/>
  <c r="T219" i="6"/>
  <c r="T227" i="6"/>
  <c r="T235" i="6"/>
  <c r="T243" i="6"/>
  <c r="T251" i="6"/>
  <c r="T259" i="6"/>
  <c r="T267" i="6"/>
  <c r="T275" i="6"/>
  <c r="T283" i="6"/>
  <c r="T291" i="6"/>
  <c r="T299" i="6"/>
  <c r="T307" i="6"/>
  <c r="T315" i="6"/>
  <c r="T323" i="6"/>
  <c r="T331" i="6"/>
  <c r="T339" i="6"/>
  <c r="T347" i="6"/>
  <c r="T355" i="6"/>
  <c r="T362" i="6"/>
  <c r="T367" i="6"/>
  <c r="T372" i="6"/>
  <c r="T378" i="6"/>
  <c r="T383" i="6"/>
  <c r="T388" i="6"/>
  <c r="T393" i="6"/>
  <c r="T397" i="6"/>
  <c r="T401" i="6"/>
  <c r="T405" i="6"/>
  <c r="T409" i="6"/>
  <c r="T413" i="6"/>
  <c r="T417" i="6"/>
  <c r="T421" i="6"/>
  <c r="T425" i="6"/>
  <c r="T429" i="6"/>
  <c r="T433" i="6"/>
  <c r="T437" i="6"/>
  <c r="T441" i="6"/>
  <c r="T445" i="6"/>
  <c r="T449" i="6"/>
  <c r="T453" i="6"/>
  <c r="T457" i="6"/>
  <c r="T461" i="6"/>
  <c r="T465" i="6"/>
  <c r="T469" i="6"/>
  <c r="T473" i="6"/>
  <c r="T477" i="6"/>
  <c r="T481" i="6"/>
  <c r="T485" i="6"/>
  <c r="T489" i="6"/>
  <c r="T493" i="6"/>
  <c r="T497" i="6"/>
  <c r="T6" i="6"/>
  <c r="T22" i="6"/>
  <c r="T38" i="6"/>
  <c r="T54" i="6"/>
  <c r="T70" i="6"/>
  <c r="T86" i="6"/>
  <c r="T102" i="6"/>
  <c r="T118" i="6"/>
  <c r="T134" i="6"/>
  <c r="T150" i="6"/>
  <c r="T166" i="6"/>
  <c r="T182" i="6"/>
  <c r="T198" i="6"/>
  <c r="T214" i="6"/>
  <c r="T230" i="6"/>
  <c r="T246" i="6"/>
  <c r="T262" i="6"/>
  <c r="T278" i="6"/>
  <c r="T294" i="6"/>
  <c r="T310" i="6"/>
  <c r="T326" i="6"/>
  <c r="T342" i="6"/>
  <c r="T358" i="6"/>
  <c r="T368" i="6"/>
  <c r="T379" i="6"/>
  <c r="T390" i="6"/>
  <c r="T398" i="6"/>
  <c r="T406" i="6"/>
  <c r="T414" i="6"/>
  <c r="T422" i="6"/>
  <c r="T430" i="6"/>
  <c r="T438" i="6"/>
  <c r="T446" i="6"/>
  <c r="T454" i="6"/>
  <c r="T462" i="6"/>
  <c r="T470" i="6"/>
  <c r="T478" i="6"/>
  <c r="T486" i="6"/>
  <c r="T494" i="6"/>
  <c r="T14" i="6"/>
  <c r="T30" i="6"/>
  <c r="T46" i="6"/>
  <c r="T62" i="6"/>
  <c r="T78" i="6"/>
  <c r="T94" i="6"/>
  <c r="T110" i="6"/>
  <c r="T126" i="6"/>
  <c r="T142" i="6"/>
  <c r="T158" i="6"/>
  <c r="T174" i="6"/>
  <c r="T190" i="6"/>
  <c r="T206" i="6"/>
  <c r="T222" i="6"/>
  <c r="T238" i="6"/>
  <c r="T254" i="6"/>
  <c r="T270" i="6"/>
  <c r="T286" i="6"/>
  <c r="T302" i="6"/>
  <c r="T318" i="6"/>
  <c r="T334" i="6"/>
  <c r="T350" i="6"/>
  <c r="T363" i="6"/>
  <c r="T374" i="6"/>
  <c r="T384" i="6"/>
  <c r="T394" i="6"/>
  <c r="T402" i="6"/>
  <c r="T410" i="6"/>
  <c r="T418" i="6"/>
  <c r="T426" i="6"/>
  <c r="T434" i="6"/>
  <c r="T442" i="6"/>
  <c r="T450" i="6"/>
  <c r="T458" i="6"/>
  <c r="T466" i="6"/>
  <c r="T474" i="6"/>
  <c r="T482" i="6"/>
  <c r="T490" i="6"/>
  <c r="T498" i="6"/>
  <c r="T7" i="6"/>
  <c r="T39" i="6"/>
  <c r="T71" i="6"/>
  <c r="T103" i="6"/>
  <c r="T135" i="6"/>
  <c r="T167" i="6"/>
  <c r="T199" i="6"/>
  <c r="T231" i="6"/>
  <c r="T263" i="6"/>
  <c r="T295" i="6"/>
  <c r="T327" i="6"/>
  <c r="T359" i="6"/>
  <c r="T380" i="6"/>
  <c r="T399" i="6"/>
  <c r="T415" i="6"/>
  <c r="T431" i="6"/>
  <c r="T447" i="6"/>
  <c r="T463" i="6"/>
  <c r="T479" i="6"/>
  <c r="T495" i="6"/>
  <c r="T5" i="6"/>
  <c r="T15" i="6"/>
  <c r="T47" i="6"/>
  <c r="T79" i="6"/>
  <c r="T111" i="6"/>
  <c r="T143" i="6"/>
  <c r="T175" i="6"/>
  <c r="T207" i="6"/>
  <c r="T239" i="6"/>
  <c r="T271" i="6"/>
  <c r="T303" i="6"/>
  <c r="T335" i="6"/>
  <c r="T364" i="6"/>
  <c r="T386" i="6"/>
  <c r="T403" i="6"/>
  <c r="T419" i="6"/>
  <c r="T435" i="6"/>
  <c r="T451" i="6"/>
  <c r="T467" i="6"/>
  <c r="T483" i="6"/>
  <c r="T499" i="6"/>
  <c r="T23" i="6"/>
  <c r="T55" i="6"/>
  <c r="T87" i="6"/>
  <c r="T119" i="6"/>
  <c r="T151" i="6"/>
  <c r="T183" i="6"/>
  <c r="T215" i="6"/>
  <c r="T247" i="6"/>
  <c r="T279" i="6"/>
  <c r="T311" i="6"/>
  <c r="T343" i="6"/>
  <c r="T370" i="6"/>
  <c r="T391" i="6"/>
  <c r="T407" i="6"/>
  <c r="T423" i="6"/>
  <c r="T439" i="6"/>
  <c r="T455" i="6"/>
  <c r="T471" i="6"/>
  <c r="T487" i="6"/>
  <c r="T31" i="6"/>
  <c r="T63" i="6"/>
  <c r="T95" i="6"/>
  <c r="T127" i="6"/>
  <c r="T159" i="6"/>
  <c r="T191" i="6"/>
  <c r="T223" i="6"/>
  <c r="T255" i="6"/>
  <c r="T287" i="6"/>
  <c r="T319" i="6"/>
  <c r="T351" i="6"/>
  <c r="T375" i="6"/>
  <c r="T395" i="6"/>
  <c r="T411" i="6"/>
  <c r="T427" i="6"/>
  <c r="T443" i="6"/>
  <c r="T459" i="6"/>
  <c r="T475" i="6"/>
  <c r="T491" i="6"/>
  <c r="BA2" i="6" l="1"/>
  <c r="AZ405" i="6"/>
  <c r="AZ401" i="6"/>
  <c r="AZ393" i="6"/>
  <c r="AZ385" i="6"/>
  <c r="AZ377" i="6"/>
  <c r="AZ369" i="6"/>
  <c r="AZ361" i="6"/>
  <c r="AZ397" i="6"/>
  <c r="AZ389" i="6"/>
  <c r="AZ381" i="6"/>
  <c r="AZ373" i="6"/>
  <c r="AZ365" i="6"/>
  <c r="AZ357" i="6"/>
  <c r="AZ349" i="6"/>
  <c r="AZ341" i="6"/>
  <c r="AZ333" i="6"/>
  <c r="AZ325" i="6"/>
  <c r="AZ317" i="6"/>
  <c r="AZ353" i="6"/>
  <c r="AZ345" i="6"/>
  <c r="AZ337" i="6"/>
  <c r="AZ329" i="6"/>
  <c r="AZ321" i="6"/>
  <c r="AZ313" i="6"/>
  <c r="AZ309" i="6"/>
  <c r="AZ301" i="6"/>
  <c r="AZ293" i="6"/>
  <c r="AZ285" i="6"/>
  <c r="AZ277" i="6"/>
  <c r="AZ269" i="6"/>
  <c r="AZ305" i="6"/>
  <c r="AZ297" i="6"/>
  <c r="AZ289" i="6"/>
  <c r="AZ281" i="6"/>
  <c r="AZ273" i="6"/>
  <c r="AZ265" i="6"/>
  <c r="AZ257" i="6"/>
  <c r="AZ249" i="6"/>
  <c r="AZ241" i="6"/>
  <c r="AZ225" i="6"/>
  <c r="AZ233" i="6"/>
  <c r="AZ261" i="6"/>
  <c r="AZ253" i="6"/>
  <c r="AZ245" i="6"/>
  <c r="AZ237" i="6"/>
  <c r="AZ229" i="6"/>
  <c r="AZ213" i="6"/>
  <c r="AZ205" i="6"/>
  <c r="AZ197" i="6"/>
  <c r="AZ189" i="6"/>
  <c r="AZ181" i="6"/>
  <c r="AZ173" i="6"/>
  <c r="AZ165" i="6"/>
  <c r="AZ157" i="6"/>
  <c r="AZ149" i="6"/>
  <c r="AZ141" i="6"/>
  <c r="AZ133" i="6"/>
  <c r="AZ221" i="6"/>
  <c r="AZ217" i="6"/>
  <c r="AZ209" i="6"/>
  <c r="AZ201" i="6"/>
  <c r="AZ193" i="6"/>
  <c r="AZ185" i="6"/>
  <c r="AZ177" i="6"/>
  <c r="AZ169" i="6"/>
  <c r="AZ161" i="6"/>
  <c r="AZ153" i="6"/>
  <c r="AZ145" i="6"/>
  <c r="AZ137" i="6"/>
  <c r="AZ49" i="6"/>
  <c r="AZ41" i="6"/>
  <c r="AZ125" i="6"/>
  <c r="AZ117" i="6"/>
  <c r="AZ109" i="6"/>
  <c r="AZ101" i="6"/>
  <c r="AZ93" i="6"/>
  <c r="AZ85" i="6"/>
  <c r="AZ77" i="6"/>
  <c r="AZ69" i="6"/>
  <c r="AZ61" i="6"/>
  <c r="AZ53" i="6"/>
  <c r="AZ45" i="6"/>
  <c r="AZ129" i="6"/>
  <c r="AZ121" i="6"/>
  <c r="AZ113" i="6"/>
  <c r="AZ105" i="6"/>
  <c r="AZ97" i="6"/>
  <c r="AZ89" i="6"/>
  <c r="AZ81" i="6"/>
  <c r="AZ73" i="6"/>
  <c r="AZ65" i="6"/>
  <c r="AZ57" i="6"/>
  <c r="AZ21" i="6"/>
  <c r="AZ13" i="6"/>
  <c r="AZ37" i="6"/>
  <c r="AZ29" i="6"/>
  <c r="AZ494" i="6"/>
  <c r="AZ486" i="6"/>
  <c r="AZ478" i="6"/>
  <c r="AZ470" i="6"/>
  <c r="AZ462" i="6"/>
  <c r="AZ454" i="6"/>
  <c r="AZ446" i="6"/>
  <c r="AZ438" i="6"/>
  <c r="AZ430" i="6"/>
  <c r="AZ422" i="6"/>
  <c r="AZ414" i="6"/>
  <c r="AZ25" i="6"/>
  <c r="AZ17" i="6"/>
  <c r="AZ9" i="6"/>
  <c r="AZ33" i="6"/>
  <c r="AZ498" i="6"/>
  <c r="AZ490" i="6"/>
  <c r="AZ482" i="6"/>
  <c r="AZ474" i="6"/>
  <c r="AZ466" i="6"/>
  <c r="AZ458" i="6"/>
  <c r="AZ450" i="6"/>
  <c r="AZ442" i="6"/>
  <c r="AZ434" i="6"/>
  <c r="AZ426" i="6"/>
  <c r="AZ418" i="6"/>
  <c r="AZ410" i="6"/>
  <c r="AZ408" i="6"/>
  <c r="AZ400" i="6"/>
  <c r="AZ392" i="6"/>
  <c r="AZ384" i="6"/>
  <c r="AZ376" i="6"/>
  <c r="AZ368" i="6"/>
  <c r="AZ360" i="6"/>
  <c r="AZ352" i="6"/>
  <c r="AZ404" i="6"/>
  <c r="AZ396" i="6"/>
  <c r="AZ388" i="6"/>
  <c r="AZ380" i="6"/>
  <c r="AZ372" i="6"/>
  <c r="AZ364" i="6"/>
  <c r="AZ356" i="6"/>
  <c r="AZ348" i="6"/>
  <c r="AZ340" i="6"/>
  <c r="AZ332" i="6"/>
  <c r="AZ324" i="6"/>
  <c r="AZ316" i="6"/>
  <c r="AZ308" i="6"/>
  <c r="AZ300" i="6"/>
  <c r="AZ292" i="6"/>
  <c r="AZ284" i="6"/>
  <c r="AZ276" i="6"/>
  <c r="AZ268" i="6"/>
  <c r="AZ260" i="6"/>
  <c r="AZ252" i="6"/>
  <c r="AZ244" i="6"/>
  <c r="AZ236" i="6"/>
  <c r="AZ228" i="6"/>
  <c r="AZ220" i="6"/>
  <c r="AZ212" i="6"/>
  <c r="AZ204" i="6"/>
  <c r="AZ196" i="6"/>
  <c r="AZ188" i="6"/>
  <c r="AZ180" i="6"/>
  <c r="AZ172" i="6"/>
  <c r="AZ344" i="6"/>
  <c r="AZ336" i="6"/>
  <c r="AZ328" i="6"/>
  <c r="AZ320" i="6"/>
  <c r="AZ312" i="6"/>
  <c r="AZ304" i="6"/>
  <c r="AZ296" i="6"/>
  <c r="AZ288" i="6"/>
  <c r="AZ280" i="6"/>
  <c r="AZ272" i="6"/>
  <c r="AZ264" i="6"/>
  <c r="AZ256" i="6"/>
  <c r="AZ248" i="6"/>
  <c r="AZ240" i="6"/>
  <c r="AZ232" i="6"/>
  <c r="AZ224" i="6"/>
  <c r="AZ216" i="6"/>
  <c r="AZ208" i="6"/>
  <c r="AZ200" i="6"/>
  <c r="AZ192" i="6"/>
  <c r="AZ184" i="6"/>
  <c r="AZ176" i="6"/>
  <c r="AZ168" i="6"/>
  <c r="AZ56" i="6"/>
  <c r="AZ160" i="6"/>
  <c r="AZ152" i="6"/>
  <c r="AZ144" i="6"/>
  <c r="AZ136" i="6"/>
  <c r="AZ128" i="6"/>
  <c r="AZ120" i="6"/>
  <c r="AZ112" i="6"/>
  <c r="AZ104" i="6"/>
  <c r="AZ96" i="6"/>
  <c r="AZ88" i="6"/>
  <c r="AZ80" i="6"/>
  <c r="AZ72" i="6"/>
  <c r="AZ64" i="6"/>
  <c r="AZ48" i="6"/>
  <c r="AZ40" i="6"/>
  <c r="AZ32" i="6"/>
  <c r="AZ24" i="6"/>
  <c r="AZ16" i="6"/>
  <c r="AZ8" i="6"/>
  <c r="AZ495" i="6"/>
  <c r="AZ487" i="6"/>
  <c r="AZ479" i="6"/>
  <c r="AZ471" i="6"/>
  <c r="AZ463" i="6"/>
  <c r="AZ455" i="6"/>
  <c r="AZ164" i="6"/>
  <c r="AZ156" i="6"/>
  <c r="AZ148" i="6"/>
  <c r="AZ140" i="6"/>
  <c r="AZ132" i="6"/>
  <c r="AZ124" i="6"/>
  <c r="AZ116" i="6"/>
  <c r="AZ108" i="6"/>
  <c r="AZ100" i="6"/>
  <c r="AZ92" i="6"/>
  <c r="AZ84" i="6"/>
  <c r="AZ76" i="6"/>
  <c r="AZ68" i="6"/>
  <c r="AZ60" i="6"/>
  <c r="AZ52" i="6"/>
  <c r="AZ44" i="6"/>
  <c r="AZ36" i="6"/>
  <c r="AZ28" i="6"/>
  <c r="AZ20" i="6"/>
  <c r="AZ12" i="6"/>
  <c r="AZ499" i="6"/>
  <c r="AZ491" i="6"/>
  <c r="AZ483" i="6"/>
  <c r="AZ475" i="6"/>
  <c r="AZ467" i="6"/>
  <c r="AZ459" i="6"/>
  <c r="AZ451" i="6"/>
  <c r="AZ443" i="6"/>
  <c r="AZ435" i="6"/>
  <c r="AZ427" i="6"/>
  <c r="AZ419" i="6"/>
  <c r="AZ411" i="6"/>
  <c r="AZ407" i="6"/>
  <c r="AZ399" i="6"/>
  <c r="AZ391" i="6"/>
  <c r="AZ383" i="6"/>
  <c r="AZ375" i="6"/>
  <c r="AZ367" i="6"/>
  <c r="AZ359" i="6"/>
  <c r="AZ351" i="6"/>
  <c r="AZ343" i="6"/>
  <c r="AZ335" i="6"/>
  <c r="AZ327" i="6"/>
  <c r="AZ319" i="6"/>
  <c r="AZ311" i="6"/>
  <c r="AZ303" i="6"/>
  <c r="AZ295" i="6"/>
  <c r="AZ447" i="6"/>
  <c r="AZ439" i="6"/>
  <c r="AZ431" i="6"/>
  <c r="AZ423" i="6"/>
  <c r="AZ415" i="6"/>
  <c r="AZ403" i="6"/>
  <c r="AZ395" i="6"/>
  <c r="AZ387" i="6"/>
  <c r="AZ379" i="6"/>
  <c r="AZ371" i="6"/>
  <c r="AZ363" i="6"/>
  <c r="AZ355" i="6"/>
  <c r="AZ347" i="6"/>
  <c r="AZ339" i="6"/>
  <c r="AZ331" i="6"/>
  <c r="AZ323" i="6"/>
  <c r="AZ315" i="6"/>
  <c r="AZ307" i="6"/>
  <c r="AZ299" i="6"/>
  <c r="AZ283" i="6"/>
  <c r="AZ275" i="6"/>
  <c r="AZ267" i="6"/>
  <c r="AZ259" i="6"/>
  <c r="AZ251" i="6"/>
  <c r="AZ243" i="6"/>
  <c r="AZ235" i="6"/>
  <c r="AZ227" i="6"/>
  <c r="AZ219" i="6"/>
  <c r="AZ211" i="6"/>
  <c r="AZ203" i="6"/>
  <c r="AZ195" i="6"/>
  <c r="AZ187" i="6"/>
  <c r="AZ179" i="6"/>
  <c r="AZ171" i="6"/>
  <c r="AZ163" i="6"/>
  <c r="AZ155" i="6"/>
  <c r="AZ147" i="6"/>
  <c r="AZ139" i="6"/>
  <c r="AZ131" i="6"/>
  <c r="AZ123" i="6"/>
  <c r="AZ115" i="6"/>
  <c r="AZ107" i="6"/>
  <c r="AZ291" i="6"/>
  <c r="AZ287" i="6"/>
  <c r="AZ279" i="6"/>
  <c r="AZ271" i="6"/>
  <c r="AZ263" i="6"/>
  <c r="AZ255" i="6"/>
  <c r="AZ247" i="6"/>
  <c r="AZ239" i="6"/>
  <c r="AZ231" i="6"/>
  <c r="AZ223" i="6"/>
  <c r="AZ215" i="6"/>
  <c r="AZ207" i="6"/>
  <c r="AZ199" i="6"/>
  <c r="AZ191" i="6"/>
  <c r="AZ183" i="6"/>
  <c r="AZ175" i="6"/>
  <c r="AZ167" i="6"/>
  <c r="AZ159" i="6"/>
  <c r="AZ151" i="6"/>
  <c r="AZ143" i="6"/>
  <c r="AZ135" i="6"/>
  <c r="AZ127" i="6"/>
  <c r="AZ119" i="6"/>
  <c r="AZ111" i="6"/>
  <c r="AZ103" i="6"/>
  <c r="AZ496" i="6"/>
  <c r="AZ488" i="6"/>
  <c r="AZ480" i="6"/>
  <c r="AZ472" i="6"/>
  <c r="AZ464" i="6"/>
  <c r="AZ456" i="6"/>
  <c r="AZ448" i="6"/>
  <c r="AZ440" i="6"/>
  <c r="AZ432" i="6"/>
  <c r="AZ424" i="6"/>
  <c r="AZ416" i="6"/>
  <c r="AZ99" i="6"/>
  <c r="AZ91" i="6"/>
  <c r="AZ83" i="6"/>
  <c r="AZ75" i="6"/>
  <c r="AZ67" i="6"/>
  <c r="AZ59" i="6"/>
  <c r="AZ51" i="6"/>
  <c r="AZ43" i="6"/>
  <c r="AZ35" i="6"/>
  <c r="AZ27" i="6"/>
  <c r="AZ19" i="6"/>
  <c r="AZ11" i="6"/>
  <c r="AZ406" i="6"/>
  <c r="AZ398" i="6"/>
  <c r="AZ390" i="6"/>
  <c r="AZ382" i="6"/>
  <c r="AZ374" i="6"/>
  <c r="AZ366" i="6"/>
  <c r="AZ358" i="6"/>
  <c r="AZ350" i="6"/>
  <c r="AZ342" i="6"/>
  <c r="AZ334" i="6"/>
  <c r="AZ326" i="6"/>
  <c r="AZ318" i="6"/>
  <c r="AZ310" i="6"/>
  <c r="AZ302" i="6"/>
  <c r="AZ294" i="6"/>
  <c r="AZ286" i="6"/>
  <c r="AZ95" i="6"/>
  <c r="AZ87" i="6"/>
  <c r="AZ79" i="6"/>
  <c r="AZ71" i="6"/>
  <c r="AZ63" i="6"/>
  <c r="AZ55" i="6"/>
  <c r="AZ47" i="6"/>
  <c r="AZ39" i="6"/>
  <c r="AZ31" i="6"/>
  <c r="AZ23" i="6"/>
  <c r="AZ15" i="6"/>
  <c r="AZ7" i="6"/>
  <c r="AZ402" i="6"/>
  <c r="AZ394" i="6"/>
  <c r="AZ386" i="6"/>
  <c r="AZ378" i="6"/>
  <c r="AZ370" i="6"/>
  <c r="AZ362" i="6"/>
  <c r="AZ330" i="6"/>
  <c r="AZ298" i="6"/>
  <c r="AZ274" i="6"/>
  <c r="AZ266" i="6"/>
  <c r="AZ258" i="6"/>
  <c r="AZ250" i="6"/>
  <c r="AZ242" i="6"/>
  <c r="AZ234" i="6"/>
  <c r="AZ226" i="6"/>
  <c r="AZ218" i="6"/>
  <c r="AZ210" i="6"/>
  <c r="AZ202" i="6"/>
  <c r="AZ194" i="6"/>
  <c r="AZ186" i="6"/>
  <c r="AZ178" i="6"/>
  <c r="AZ170" i="6"/>
  <c r="AZ162" i="6"/>
  <c r="AZ154" i="6"/>
  <c r="AZ146" i="6"/>
  <c r="AZ138" i="6"/>
  <c r="AZ130" i="6"/>
  <c r="AZ122" i="6"/>
  <c r="AZ114" i="6"/>
  <c r="AZ106" i="6"/>
  <c r="AZ98" i="6"/>
  <c r="AZ90" i="6"/>
  <c r="AZ82" i="6"/>
  <c r="AZ74" i="6"/>
  <c r="AZ66" i="6"/>
  <c r="AZ58" i="6"/>
  <c r="AZ50" i="6"/>
  <c r="AZ42" i="6"/>
  <c r="AZ34" i="6"/>
  <c r="AZ500" i="6"/>
  <c r="AZ492" i="6"/>
  <c r="AZ484" i="6"/>
  <c r="AZ476" i="6"/>
  <c r="AZ468" i="6"/>
  <c r="AZ460" i="6"/>
  <c r="AZ452" i="6"/>
  <c r="AZ444" i="6"/>
  <c r="AZ436" i="6"/>
  <c r="AZ428" i="6"/>
  <c r="AZ420" i="6"/>
  <c r="AZ412" i="6"/>
  <c r="AZ354" i="6"/>
  <c r="AZ322" i="6"/>
  <c r="AZ290" i="6"/>
  <c r="AZ346" i="6"/>
  <c r="AZ338" i="6"/>
  <c r="AZ306" i="6"/>
  <c r="AZ278" i="6"/>
  <c r="AZ246" i="6"/>
  <c r="AZ214" i="6"/>
  <c r="AZ150" i="6"/>
  <c r="AZ126" i="6"/>
  <c r="AZ102" i="6"/>
  <c r="AZ86" i="6"/>
  <c r="AZ62" i="6"/>
  <c r="AZ54" i="6"/>
  <c r="AZ30" i="6"/>
  <c r="AZ22" i="6"/>
  <c r="AZ14" i="6"/>
  <c r="AZ6" i="6"/>
  <c r="AZ5" i="6"/>
  <c r="AZ485" i="6"/>
  <c r="AZ469" i="6"/>
  <c r="AZ453" i="6"/>
  <c r="AZ437" i="6"/>
  <c r="AZ421" i="6"/>
  <c r="AZ282" i="6"/>
  <c r="AZ254" i="6"/>
  <c r="AZ222" i="6"/>
  <c r="AZ198" i="6"/>
  <c r="AZ182" i="6"/>
  <c r="AZ158" i="6"/>
  <c r="AZ134" i="6"/>
  <c r="AZ70" i="6"/>
  <c r="AZ489" i="6"/>
  <c r="AZ473" i="6"/>
  <c r="AZ457" i="6"/>
  <c r="AZ441" i="6"/>
  <c r="AZ425" i="6"/>
  <c r="AZ409" i="6"/>
  <c r="AZ262" i="6"/>
  <c r="AZ230" i="6"/>
  <c r="AZ166" i="6"/>
  <c r="AZ142" i="6"/>
  <c r="AZ110" i="6"/>
  <c r="AZ94" i="6"/>
  <c r="AZ78" i="6"/>
  <c r="AZ38" i="6"/>
  <c r="AZ26" i="6"/>
  <c r="AZ18" i="6"/>
  <c r="AZ10" i="6"/>
  <c r="AZ493" i="6"/>
  <c r="AZ477" i="6"/>
  <c r="AZ461" i="6"/>
  <c r="AZ445" i="6"/>
  <c r="AZ429" i="6"/>
  <c r="AZ413" i="6"/>
  <c r="AZ314" i="6"/>
  <c r="AZ270" i="6"/>
  <c r="AZ238" i="6"/>
  <c r="AZ206" i="6"/>
  <c r="AZ190" i="6"/>
  <c r="AZ174" i="6"/>
  <c r="AZ118" i="6"/>
  <c r="AZ46" i="6"/>
  <c r="AZ497" i="6"/>
  <c r="AZ481" i="6"/>
  <c r="AZ465" i="6"/>
  <c r="AZ449" i="6"/>
  <c r="AZ433" i="6"/>
  <c r="AZ417" i="6"/>
  <c r="Y493" i="9"/>
  <c r="Y497" i="9"/>
  <c r="Y5" i="9"/>
  <c r="Y489" i="9"/>
  <c r="Y485" i="9"/>
  <c r="Y469" i="9"/>
  <c r="Y453" i="9"/>
  <c r="Y473" i="9"/>
  <c r="Y461" i="9"/>
  <c r="Y457" i="9"/>
  <c r="Y477" i="9"/>
  <c r="Y445" i="9"/>
  <c r="Y481" i="9"/>
  <c r="Y465" i="9"/>
  <c r="Y449" i="9"/>
  <c r="Y429" i="9"/>
  <c r="Y413" i="9"/>
  <c r="Y433" i="9"/>
  <c r="Y417" i="9"/>
  <c r="Y401" i="9"/>
  <c r="Y437" i="9"/>
  <c r="Y421" i="9"/>
  <c r="Y441" i="9"/>
  <c r="Y425" i="9"/>
  <c r="Y409" i="9"/>
  <c r="Y405" i="9"/>
  <c r="Y373" i="9"/>
  <c r="Y365" i="9"/>
  <c r="Y393" i="9"/>
  <c r="Y385" i="9"/>
  <c r="Y369" i="9"/>
  <c r="Y361" i="9"/>
  <c r="Y397" i="9"/>
  <c r="Y389" i="9"/>
  <c r="Y381" i="9"/>
  <c r="Y377" i="9"/>
  <c r="Y357" i="9"/>
  <c r="Y349" i="9"/>
  <c r="Y341" i="9"/>
  <c r="Y333" i="9"/>
  <c r="Y325" i="9"/>
  <c r="Y317" i="9"/>
  <c r="Y353" i="9"/>
  <c r="Y345" i="9"/>
  <c r="Y337" i="9"/>
  <c r="Y329" i="9"/>
  <c r="Y321" i="9"/>
  <c r="Y313" i="9"/>
  <c r="Y305" i="9"/>
  <c r="Y297" i="9"/>
  <c r="Y289" i="9"/>
  <c r="Y281" i="9"/>
  <c r="Y273" i="9"/>
  <c r="Y265" i="9"/>
  <c r="Y309" i="9"/>
  <c r="Y301" i="9"/>
  <c r="Y293" i="9"/>
  <c r="Y285" i="9"/>
  <c r="Y277" i="9"/>
  <c r="Y269" i="9"/>
  <c r="Y261" i="9"/>
  <c r="Y253" i="9"/>
  <c r="Y245" i="9"/>
  <c r="Y237" i="9"/>
  <c r="Y229" i="9"/>
  <c r="Y221" i="9"/>
  <c r="Y257" i="9"/>
  <c r="Y249" i="9"/>
  <c r="Y241" i="9"/>
  <c r="Y233" i="9"/>
  <c r="Y225" i="9"/>
  <c r="Y217" i="9"/>
  <c r="Y209" i="9"/>
  <c r="Y201" i="9"/>
  <c r="Y193" i="9"/>
  <c r="Y185" i="9"/>
  <c r="Y177" i="9"/>
  <c r="Y145" i="9"/>
  <c r="Y137" i="9"/>
  <c r="Y129" i="9"/>
  <c r="Y169" i="9"/>
  <c r="Y161" i="9"/>
  <c r="Y153" i="9"/>
  <c r="Y213" i="9"/>
  <c r="Y205" i="9"/>
  <c r="Y197" i="9"/>
  <c r="Y189" i="9"/>
  <c r="Y181" i="9"/>
  <c r="Y173" i="9"/>
  <c r="Y149" i="9"/>
  <c r="Y141" i="9"/>
  <c r="Y133" i="9"/>
  <c r="Y165" i="9"/>
  <c r="Y157" i="9"/>
  <c r="Y105" i="9"/>
  <c r="Y97" i="9"/>
  <c r="Y89" i="9"/>
  <c r="Y81" i="9"/>
  <c r="Y73" i="9"/>
  <c r="Y65" i="9"/>
  <c r="Y121" i="9"/>
  <c r="Y113" i="9"/>
  <c r="Y57" i="9"/>
  <c r="Y49" i="9"/>
  <c r="Y41" i="9"/>
  <c r="Y125" i="9"/>
  <c r="Y109" i="9"/>
  <c r="Y101" i="9"/>
  <c r="Y93" i="9"/>
  <c r="Y85" i="9"/>
  <c r="Y77" i="9"/>
  <c r="Y69" i="9"/>
  <c r="Y117" i="9"/>
  <c r="Y61" i="9"/>
  <c r="Y53" i="9"/>
  <c r="Y45" i="9"/>
  <c r="Y37" i="9"/>
  <c r="Y33" i="9"/>
  <c r="Y21" i="9"/>
  <c r="Y13" i="9"/>
  <c r="Y500" i="9"/>
  <c r="Y484" i="9"/>
  <c r="Y488" i="9"/>
  <c r="Y472" i="9"/>
  <c r="Y29" i="9"/>
  <c r="Y25" i="9"/>
  <c r="Y17" i="9"/>
  <c r="Y9" i="9"/>
  <c r="Y492" i="9"/>
  <c r="Y476" i="9"/>
  <c r="Y496" i="9"/>
  <c r="Y480" i="9"/>
  <c r="Y468" i="9"/>
  <c r="Y452" i="9"/>
  <c r="Y432" i="9"/>
  <c r="Y404" i="9"/>
  <c r="Y396" i="9"/>
  <c r="Y456" i="9"/>
  <c r="Y436" i="9"/>
  <c r="Y420" i="9"/>
  <c r="Y384" i="9"/>
  <c r="Y376" i="9"/>
  <c r="Y368" i="9"/>
  <c r="Y360" i="9"/>
  <c r="Y352" i="9"/>
  <c r="Y460" i="9"/>
  <c r="Y444" i="9"/>
  <c r="Y440" i="9"/>
  <c r="Y424" i="9"/>
  <c r="Y408" i="9"/>
  <c r="Y400" i="9"/>
  <c r="Y392" i="9"/>
  <c r="Y464" i="9"/>
  <c r="Y448" i="9"/>
  <c r="Y428" i="9"/>
  <c r="Y416" i="9"/>
  <c r="Y412" i="9"/>
  <c r="Y388" i="9"/>
  <c r="Y380" i="9"/>
  <c r="Y372" i="9"/>
  <c r="Y364" i="9"/>
  <c r="Y356" i="9"/>
  <c r="Y348" i="9"/>
  <c r="Y344" i="9"/>
  <c r="Y336" i="9"/>
  <c r="Y328" i="9"/>
  <c r="Y320" i="9"/>
  <c r="Y312" i="9"/>
  <c r="Y304" i="9"/>
  <c r="Y296" i="9"/>
  <c r="Y288" i="9"/>
  <c r="Y280" i="9"/>
  <c r="Y272" i="9"/>
  <c r="Y264" i="9"/>
  <c r="Y256" i="9"/>
  <c r="Y248" i="9"/>
  <c r="Y240" i="9"/>
  <c r="Y200" i="9"/>
  <c r="Y192" i="9"/>
  <c r="Y184" i="9"/>
  <c r="Y176" i="9"/>
  <c r="Y168" i="9"/>
  <c r="Y232" i="9"/>
  <c r="Y224" i="9"/>
  <c r="Y216" i="9"/>
  <c r="Y340" i="9"/>
  <c r="Y332" i="9"/>
  <c r="Y324" i="9"/>
  <c r="Y316" i="9"/>
  <c r="Y308" i="9"/>
  <c r="Y300" i="9"/>
  <c r="Y292" i="9"/>
  <c r="Y284" i="9"/>
  <c r="Y276" i="9"/>
  <c r="Y268" i="9"/>
  <c r="Y260" i="9"/>
  <c r="Y252" i="9"/>
  <c r="Y244" i="9"/>
  <c r="Y208" i="9"/>
  <c r="Y204" i="9"/>
  <c r="Y196" i="9"/>
  <c r="Y188" i="9"/>
  <c r="Y180" i="9"/>
  <c r="Y164" i="9"/>
  <c r="Y236" i="9"/>
  <c r="Y228" i="9"/>
  <c r="Y220" i="9"/>
  <c r="Y212" i="9"/>
  <c r="Y172" i="9"/>
  <c r="Y156" i="9"/>
  <c r="Y148" i="9"/>
  <c r="Y140" i="9"/>
  <c r="Y132" i="9"/>
  <c r="Y124" i="9"/>
  <c r="Y116" i="9"/>
  <c r="Y108" i="9"/>
  <c r="Y100" i="9"/>
  <c r="Y92" i="9"/>
  <c r="Y84" i="9"/>
  <c r="Y76" i="9"/>
  <c r="Y60" i="9"/>
  <c r="Y52" i="9"/>
  <c r="Y44" i="9"/>
  <c r="Y36" i="9"/>
  <c r="Y28" i="9"/>
  <c r="Y68" i="9"/>
  <c r="Y56" i="9"/>
  <c r="Y24" i="9"/>
  <c r="Y16" i="9"/>
  <c r="Y8" i="9"/>
  <c r="Y160" i="9"/>
  <c r="Y152" i="9"/>
  <c r="Y144" i="9"/>
  <c r="Y136" i="9"/>
  <c r="Y128" i="9"/>
  <c r="Y120" i="9"/>
  <c r="Y112" i="9"/>
  <c r="Y104" i="9"/>
  <c r="Y96" i="9"/>
  <c r="Y88" i="9"/>
  <c r="Y80" i="9"/>
  <c r="Y72" i="9"/>
  <c r="Y48" i="9"/>
  <c r="Y40" i="9"/>
  <c r="Y32" i="9"/>
  <c r="Y64" i="9"/>
  <c r="Y20" i="9"/>
  <c r="Y12" i="9"/>
  <c r="Y495" i="9"/>
  <c r="Y479" i="9"/>
  <c r="Y463" i="9"/>
  <c r="Y447" i="9"/>
  <c r="Y435" i="9"/>
  <c r="Y419" i="9"/>
  <c r="Y415" i="9"/>
  <c r="Y291" i="9"/>
  <c r="Y499" i="9"/>
  <c r="Y483" i="9"/>
  <c r="Y467" i="9"/>
  <c r="Y451" i="9"/>
  <c r="Y439" i="9"/>
  <c r="Y423" i="9"/>
  <c r="Y407" i="9"/>
  <c r="Y399" i="9"/>
  <c r="Y391" i="9"/>
  <c r="Y383" i="9"/>
  <c r="Y375" i="9"/>
  <c r="Y367" i="9"/>
  <c r="Y359" i="9"/>
  <c r="Y351" i="9"/>
  <c r="Y343" i="9"/>
  <c r="Y335" i="9"/>
  <c r="Y327" i="9"/>
  <c r="Y319" i="9"/>
  <c r="Y311" i="9"/>
  <c r="Y303" i="9"/>
  <c r="Y295" i="9"/>
  <c r="Y487" i="9"/>
  <c r="Y471" i="9"/>
  <c r="Y455" i="9"/>
  <c r="Y427" i="9"/>
  <c r="Y411" i="9"/>
  <c r="Y491" i="9"/>
  <c r="Y475" i="9"/>
  <c r="Y459" i="9"/>
  <c r="Y443" i="9"/>
  <c r="Y431" i="9"/>
  <c r="Y403" i="9"/>
  <c r="Y395" i="9"/>
  <c r="Y387" i="9"/>
  <c r="Y379" i="9"/>
  <c r="Y371" i="9"/>
  <c r="Y363" i="9"/>
  <c r="Y355" i="9"/>
  <c r="Y347" i="9"/>
  <c r="Y339" i="9"/>
  <c r="Y331" i="9"/>
  <c r="Y323" i="9"/>
  <c r="Y315" i="9"/>
  <c r="Y307" i="9"/>
  <c r="Y299" i="9"/>
  <c r="Y287" i="9"/>
  <c r="Y279" i="9"/>
  <c r="Y271" i="9"/>
  <c r="Y263" i="9"/>
  <c r="Y255" i="9"/>
  <c r="Y247" i="9"/>
  <c r="Y239" i="9"/>
  <c r="Y175" i="9"/>
  <c r="Y135" i="9"/>
  <c r="Y127" i="9"/>
  <c r="Y235" i="9"/>
  <c r="Y227" i="9"/>
  <c r="Y219" i="9"/>
  <c r="Y211" i="9"/>
  <c r="Y203" i="9"/>
  <c r="Y195" i="9"/>
  <c r="Y187" i="9"/>
  <c r="Y179" i="9"/>
  <c r="Y171" i="9"/>
  <c r="Y163" i="9"/>
  <c r="Y155" i="9"/>
  <c r="Y147" i="9"/>
  <c r="Y123" i="9"/>
  <c r="Y115" i="9"/>
  <c r="Y107" i="9"/>
  <c r="Y283" i="9"/>
  <c r="Y275" i="9"/>
  <c r="Y267" i="9"/>
  <c r="Y259" i="9"/>
  <c r="Y251" i="9"/>
  <c r="Y243" i="9"/>
  <c r="Y139" i="9"/>
  <c r="Y131" i="9"/>
  <c r="Y143" i="9"/>
  <c r="Y119" i="9"/>
  <c r="Y95" i="9"/>
  <c r="Y87" i="9"/>
  <c r="Y79" i="9"/>
  <c r="Y71" i="9"/>
  <c r="Y63" i="9"/>
  <c r="Y55" i="9"/>
  <c r="Y47" i="9"/>
  <c r="Y39" i="9"/>
  <c r="Y31" i="9"/>
  <c r="Y494" i="9"/>
  <c r="Y478" i="9"/>
  <c r="Y462" i="9"/>
  <c r="Y446" i="9"/>
  <c r="Y430" i="9"/>
  <c r="Y414" i="9"/>
  <c r="Y402" i="9"/>
  <c r="Y394" i="9"/>
  <c r="Y370" i="9"/>
  <c r="Y362" i="9"/>
  <c r="Y290" i="9"/>
  <c r="Y282" i="9"/>
  <c r="Y19" i="9"/>
  <c r="Y11" i="9"/>
  <c r="Y498" i="9"/>
  <c r="Y482" i="9"/>
  <c r="Y466" i="9"/>
  <c r="Y450" i="9"/>
  <c r="Y434" i="9"/>
  <c r="Y418" i="9"/>
  <c r="Y386" i="9"/>
  <c r="Y378" i="9"/>
  <c r="Y354" i="9"/>
  <c r="Y346" i="9"/>
  <c r="Y338" i="9"/>
  <c r="Y330" i="9"/>
  <c r="Y322" i="9"/>
  <c r="Y314" i="9"/>
  <c r="Y306" i="9"/>
  <c r="Y298" i="9"/>
  <c r="Y231" i="9"/>
  <c r="Y223" i="9"/>
  <c r="Y215" i="9"/>
  <c r="Y207" i="9"/>
  <c r="Y199" i="9"/>
  <c r="Y191" i="9"/>
  <c r="Y183" i="9"/>
  <c r="Y75" i="9"/>
  <c r="Y23" i="9"/>
  <c r="Y15" i="9"/>
  <c r="Y7" i="9"/>
  <c r="Y490" i="9"/>
  <c r="Y474" i="9"/>
  <c r="Y458" i="9"/>
  <c r="Y442" i="9"/>
  <c r="Y426" i="9"/>
  <c r="Y410" i="9"/>
  <c r="Y382" i="9"/>
  <c r="Y159" i="9"/>
  <c r="Y103" i="9"/>
  <c r="Y67" i="9"/>
  <c r="Y470" i="9"/>
  <c r="Y438" i="9"/>
  <c r="Y390" i="9"/>
  <c r="Y358" i="9"/>
  <c r="Y326" i="9"/>
  <c r="Y294" i="9"/>
  <c r="Y206" i="9"/>
  <c r="Y198" i="9"/>
  <c r="Y190" i="9"/>
  <c r="Y182" i="9"/>
  <c r="Y142" i="9"/>
  <c r="Y110" i="9"/>
  <c r="Y102" i="9"/>
  <c r="Y94" i="9"/>
  <c r="Y86" i="9"/>
  <c r="Y78" i="9"/>
  <c r="Y151" i="9"/>
  <c r="Y454" i="9"/>
  <c r="Y422" i="9"/>
  <c r="Y374" i="9"/>
  <c r="Y366" i="9"/>
  <c r="Y350" i="9"/>
  <c r="Y318" i="9"/>
  <c r="Y286" i="9"/>
  <c r="Y274" i="9"/>
  <c r="Y266" i="9"/>
  <c r="Y258" i="9"/>
  <c r="Y250" i="9"/>
  <c r="Y242" i="9"/>
  <c r="Y234" i="9"/>
  <c r="Y226" i="9"/>
  <c r="Y218" i="9"/>
  <c r="Y210" i="9"/>
  <c r="Y170" i="9"/>
  <c r="Y162" i="9"/>
  <c r="Y154" i="9"/>
  <c r="Y138" i="9"/>
  <c r="Y130" i="9"/>
  <c r="Y122" i="9"/>
  <c r="Y114" i="9"/>
  <c r="Y74" i="9"/>
  <c r="Y66" i="9"/>
  <c r="Y58" i="9"/>
  <c r="Y50" i="9"/>
  <c r="Y42" i="9"/>
  <c r="Y34" i="9"/>
  <c r="Y111" i="9"/>
  <c r="Y59" i="9"/>
  <c r="Y51" i="9"/>
  <c r="Y43" i="9"/>
  <c r="Y35" i="9"/>
  <c r="Y27" i="9"/>
  <c r="Y406" i="9"/>
  <c r="Y398" i="9"/>
  <c r="Y342" i="9"/>
  <c r="Y167" i="9"/>
  <c r="Y99" i="9"/>
  <c r="Y91" i="9"/>
  <c r="Y83" i="9"/>
  <c r="Y486" i="9"/>
  <c r="Y334" i="9"/>
  <c r="Y302" i="9"/>
  <c r="Y278" i="9"/>
  <c r="Y270" i="9"/>
  <c r="Y262" i="9"/>
  <c r="Y254" i="9"/>
  <c r="Y246" i="9"/>
  <c r="Y238" i="9"/>
  <c r="Y230" i="9"/>
  <c r="Y222" i="9"/>
  <c r="Y214" i="9"/>
  <c r="Y174" i="9"/>
  <c r="Y166" i="9"/>
  <c r="Y158" i="9"/>
  <c r="Y150" i="9"/>
  <c r="Y134" i="9"/>
  <c r="Y126" i="9"/>
  <c r="Y118" i="9"/>
  <c r="Y70" i="9"/>
  <c r="Y62" i="9"/>
  <c r="Y54" i="9"/>
  <c r="Y46" i="9"/>
  <c r="Y38" i="9"/>
  <c r="Y310" i="9"/>
  <c r="Y106" i="9"/>
  <c r="Y90" i="9"/>
  <c r="Y26" i="9"/>
  <c r="Y18" i="9"/>
  <c r="Y10" i="9"/>
  <c r="Y202" i="9"/>
  <c r="Y186" i="9"/>
  <c r="Y30" i="9"/>
  <c r="Y146" i="9"/>
  <c r="Y98" i="9"/>
  <c r="Y82" i="9"/>
  <c r="Y22" i="9"/>
  <c r="Y14" i="9"/>
  <c r="Y6" i="9"/>
  <c r="Y194" i="9"/>
  <c r="Y178" i="9"/>
  <c r="BC495" i="9"/>
  <c r="BC496" i="9"/>
  <c r="BC487" i="9"/>
  <c r="BC480" i="9"/>
  <c r="BC469" i="9"/>
  <c r="BC477" i="9"/>
  <c r="BC463" i="9"/>
  <c r="BC488" i="9"/>
  <c r="BC453" i="9"/>
  <c r="BC470" i="9"/>
  <c r="BC449" i="9"/>
  <c r="BC433" i="9"/>
  <c r="BC447" i="9"/>
  <c r="BC431" i="9"/>
  <c r="BC458" i="9"/>
  <c r="BC416" i="9"/>
  <c r="BC450" i="9"/>
  <c r="BC442" i="9"/>
  <c r="BC434" i="9"/>
  <c r="BC426" i="9"/>
  <c r="BC414" i="9"/>
  <c r="BC404" i="9"/>
  <c r="BC393" i="9"/>
  <c r="BC417" i="9"/>
  <c r="BC409" i="9"/>
  <c r="BC386" i="9"/>
  <c r="BC370" i="9"/>
  <c r="BC354" i="9"/>
  <c r="BC338" i="9"/>
  <c r="BC394" i="9"/>
  <c r="BC376" i="9"/>
  <c r="BC360" i="9"/>
  <c r="BC344" i="9"/>
  <c r="BC328" i="9"/>
  <c r="BC399" i="9"/>
  <c r="BC385" i="9"/>
  <c r="BC377" i="9"/>
  <c r="BC369" i="9"/>
  <c r="BC361" i="9"/>
  <c r="BC353" i="9"/>
  <c r="BC345" i="9"/>
  <c r="BC337" i="9"/>
  <c r="BC325" i="9"/>
  <c r="BC309" i="9"/>
  <c r="BC293" i="9"/>
  <c r="BC316" i="9"/>
  <c r="BC300" i="9"/>
  <c r="BC283" i="9"/>
  <c r="BC267" i="9"/>
  <c r="BC391" i="9"/>
  <c r="BC298" i="9"/>
  <c r="BC280" i="9"/>
  <c r="BC264" i="9"/>
  <c r="BC323" i="9"/>
  <c r="BC307" i="9"/>
  <c r="BC289" i="9"/>
  <c r="BC273" i="9"/>
  <c r="BC257" i="9"/>
  <c r="BC241" i="9"/>
  <c r="BC225" i="9"/>
  <c r="BC209" i="9"/>
  <c r="BC193" i="9"/>
  <c r="BC247" i="9"/>
  <c r="BC231" i="9"/>
  <c r="BC234" i="9"/>
  <c r="BC250" i="9"/>
  <c r="BC235" i="9"/>
  <c r="BC219" i="9"/>
  <c r="BC203" i="9"/>
  <c r="BC187" i="9"/>
  <c r="BC174" i="9"/>
  <c r="BC158" i="9"/>
  <c r="BC286" i="9"/>
  <c r="BC270" i="9"/>
  <c r="BC254" i="9"/>
  <c r="BC220" i="9"/>
  <c r="BC210" i="9"/>
  <c r="BC198" i="9"/>
  <c r="BC188" i="9"/>
  <c r="BC173" i="9"/>
  <c r="BC157" i="9"/>
  <c r="BC163" i="9"/>
  <c r="BC144" i="9"/>
  <c r="BC177" i="9"/>
  <c r="BC161" i="9"/>
  <c r="BC145" i="9"/>
  <c r="BC199" i="9"/>
  <c r="BC167" i="9"/>
  <c r="BC137" i="9"/>
  <c r="BC121" i="9"/>
  <c r="BC105" i="9"/>
  <c r="BC89" i="9"/>
  <c r="BC73" i="9"/>
  <c r="BC130" i="9"/>
  <c r="BC114" i="9"/>
  <c r="BC98" i="9"/>
  <c r="BC82" i="9"/>
  <c r="BC139" i="9"/>
  <c r="BC123" i="9"/>
  <c r="BC107" i="9"/>
  <c r="BC91" i="9"/>
  <c r="BC75" i="9"/>
  <c r="BC140" i="9"/>
  <c r="BC124" i="9"/>
  <c r="BC108" i="9"/>
  <c r="BC92" i="9"/>
  <c r="BC76" i="9"/>
  <c r="BC60" i="9"/>
  <c r="BC44" i="9"/>
  <c r="BC28" i="9"/>
  <c r="BC12" i="9"/>
  <c r="BC61" i="9"/>
  <c r="BC45" i="9"/>
  <c r="BC29" i="9"/>
  <c r="BC13" i="9"/>
  <c r="BC66" i="9"/>
  <c r="BC50" i="9"/>
  <c r="BC34" i="9"/>
  <c r="BC18" i="9"/>
  <c r="BD2" i="9"/>
  <c r="BC59" i="9"/>
  <c r="BC43" i="9"/>
  <c r="BC27" i="9"/>
  <c r="BC11" i="9"/>
  <c r="BC499" i="9"/>
  <c r="BC498" i="9"/>
  <c r="BC489" i="9"/>
  <c r="BC484" i="9"/>
  <c r="BC473" i="9"/>
  <c r="BC479" i="9"/>
  <c r="BC467" i="9"/>
  <c r="BC490" i="9"/>
  <c r="BC457" i="9"/>
  <c r="BC472" i="9"/>
  <c r="BC464" i="9"/>
  <c r="BC437" i="9"/>
  <c r="BC451" i="9"/>
  <c r="BC435" i="9"/>
  <c r="BC460" i="9"/>
  <c r="BC420" i="9"/>
  <c r="BC452" i="9"/>
  <c r="BC444" i="9"/>
  <c r="BC436" i="9"/>
  <c r="BC428" i="9"/>
  <c r="BC418" i="9"/>
  <c r="BC423" i="9"/>
  <c r="BC397" i="9"/>
  <c r="BC419" i="9"/>
  <c r="BC411" i="9"/>
  <c r="BC390" i="9"/>
  <c r="BC358" i="9"/>
  <c r="BC342" i="9"/>
  <c r="BC402" i="9"/>
  <c r="BC380" i="9"/>
  <c r="BC348" i="9"/>
  <c r="BC327" i="9"/>
  <c r="BC379" i="9"/>
  <c r="BC355" i="9"/>
  <c r="BC339" i="9"/>
  <c r="BC297" i="9"/>
  <c r="BC303" i="9"/>
  <c r="BC271" i="9"/>
  <c r="BC284" i="9"/>
  <c r="BC252" i="9"/>
  <c r="BC277" i="9"/>
  <c r="BC245" i="9"/>
  <c r="BC197" i="9"/>
  <c r="BC236" i="9"/>
  <c r="BC240" i="9"/>
  <c r="BC192" i="9"/>
  <c r="BC162" i="9"/>
  <c r="BC274" i="9"/>
  <c r="BC212" i="9"/>
  <c r="BC176" i="9"/>
  <c r="BC148" i="9"/>
  <c r="BC149" i="9"/>
  <c r="BC175" i="9"/>
  <c r="BC109" i="9"/>
  <c r="BC118" i="9"/>
  <c r="BC150" i="9"/>
  <c r="BC79" i="9"/>
  <c r="BC128" i="9"/>
  <c r="BC80" i="9"/>
  <c r="BC48" i="9"/>
  <c r="BC49" i="9"/>
  <c r="BC17" i="9"/>
  <c r="BC38" i="9"/>
  <c r="BC47" i="9"/>
  <c r="BC15" i="9"/>
  <c r="BC497" i="9"/>
  <c r="BC491" i="9"/>
  <c r="BC494" i="9"/>
  <c r="BC486" i="9"/>
  <c r="BC485" i="9"/>
  <c r="BC465" i="9"/>
  <c r="BC475" i="9"/>
  <c r="BC459" i="9"/>
  <c r="BC462" i="9"/>
  <c r="BC476" i="9"/>
  <c r="BC468" i="9"/>
  <c r="BC445" i="9"/>
  <c r="BC429" i="9"/>
  <c r="BC443" i="9"/>
  <c r="BC427" i="9"/>
  <c r="BC456" i="9"/>
  <c r="BC412" i="9"/>
  <c r="BC448" i="9"/>
  <c r="BC440" i="9"/>
  <c r="BC432" i="9"/>
  <c r="BC424" i="9"/>
  <c r="BC410" i="9"/>
  <c r="BC405" i="9"/>
  <c r="BC389" i="9"/>
  <c r="BC415" i="9"/>
  <c r="BC407" i="9"/>
  <c r="BC382" i="9"/>
  <c r="BC366" i="9"/>
  <c r="BC350" i="9"/>
  <c r="BC334" i="9"/>
  <c r="BC388" i="9"/>
  <c r="BC372" i="9"/>
  <c r="BC356" i="9"/>
  <c r="BC340" i="9"/>
  <c r="BC403" i="9"/>
  <c r="BC392" i="9"/>
  <c r="BC383" i="9"/>
  <c r="BC375" i="9"/>
  <c r="BC367" i="9"/>
  <c r="BC359" i="9"/>
  <c r="BC351" i="9"/>
  <c r="BC343" i="9"/>
  <c r="BC335" i="9"/>
  <c r="BC321" i="9"/>
  <c r="BC305" i="9"/>
  <c r="BC400" i="9"/>
  <c r="BC311" i="9"/>
  <c r="BC295" i="9"/>
  <c r="BC279" i="9"/>
  <c r="BC263" i="9"/>
  <c r="BC322" i="9"/>
  <c r="BC292" i="9"/>
  <c r="BC276" i="9"/>
  <c r="BC260" i="9"/>
  <c r="BC320" i="9"/>
  <c r="BC304" i="9"/>
  <c r="BC285" i="9"/>
  <c r="BC269" i="9"/>
  <c r="BC253" i="9"/>
  <c r="BC237" i="9"/>
  <c r="BC221" i="9"/>
  <c r="BC205" i="9"/>
  <c r="BC189" i="9"/>
  <c r="BC244" i="9"/>
  <c r="BC228" i="9"/>
  <c r="BC329" i="9"/>
  <c r="BC248" i="9"/>
  <c r="BC232" i="9"/>
  <c r="BC216" i="9"/>
  <c r="BC200" i="9"/>
  <c r="BC186" i="9"/>
  <c r="BC170" i="9"/>
  <c r="BC154" i="9"/>
  <c r="BC282" i="9"/>
  <c r="BC266" i="9"/>
  <c r="BC246" i="9"/>
  <c r="BC218" i="9"/>
  <c r="BC206" i="9"/>
  <c r="BC196" i="9"/>
  <c r="BC184" i="9"/>
  <c r="BC168" i="9"/>
  <c r="BC251" i="9"/>
  <c r="BC155" i="9"/>
  <c r="BC226" i="9"/>
  <c r="BC172" i="9"/>
  <c r="BC156" i="9"/>
  <c r="BC238" i="9"/>
  <c r="BC191" i="9"/>
  <c r="BC147" i="9"/>
  <c r="BC133" i="9"/>
  <c r="BC117" i="9"/>
  <c r="BC101" i="9"/>
  <c r="BC85" i="9"/>
  <c r="BC143" i="9"/>
  <c r="BC126" i="9"/>
  <c r="BC110" i="9"/>
  <c r="BC94" i="9"/>
  <c r="BC78" i="9"/>
  <c r="BC135" i="9"/>
  <c r="BC119" i="9"/>
  <c r="BC103" i="9"/>
  <c r="BC87" i="9"/>
  <c r="BC71" i="9"/>
  <c r="BC136" i="9"/>
  <c r="BC120" i="9"/>
  <c r="BC104" i="9"/>
  <c r="BC88" i="9"/>
  <c r="BC72" i="9"/>
  <c r="BC56" i="9"/>
  <c r="BC40" i="9"/>
  <c r="BC24" i="9"/>
  <c r="BC8" i="9"/>
  <c r="BC57" i="9"/>
  <c r="BC41" i="9"/>
  <c r="BC25" i="9"/>
  <c r="BC9" i="9"/>
  <c r="BC62" i="9"/>
  <c r="BC46" i="9"/>
  <c r="BC30" i="9"/>
  <c r="BC14" i="9"/>
  <c r="BC74" i="9"/>
  <c r="BC55" i="9"/>
  <c r="BC39" i="9"/>
  <c r="BC23" i="9"/>
  <c r="BC7" i="9"/>
  <c r="BC93" i="9"/>
  <c r="BC32" i="9"/>
  <c r="BC54" i="9"/>
  <c r="BC6" i="9"/>
  <c r="BC493" i="9"/>
  <c r="BC500" i="9"/>
  <c r="BC492" i="9"/>
  <c r="BC483" i="9"/>
  <c r="BC478" i="9"/>
  <c r="BC481" i="9"/>
  <c r="BC471" i="9"/>
  <c r="BC455" i="9"/>
  <c r="BC461" i="9"/>
  <c r="BC474" i="9"/>
  <c r="BC466" i="9"/>
  <c r="BC441" i="9"/>
  <c r="BC425" i="9"/>
  <c r="BC439" i="9"/>
  <c r="BC482" i="9"/>
  <c r="BC454" i="9"/>
  <c r="BC408" i="9"/>
  <c r="BC446" i="9"/>
  <c r="BC438" i="9"/>
  <c r="BC430" i="9"/>
  <c r="BC422" i="9"/>
  <c r="BC406" i="9"/>
  <c r="BC401" i="9"/>
  <c r="BC421" i="9"/>
  <c r="BC413" i="9"/>
  <c r="BC398" i="9"/>
  <c r="BC378" i="9"/>
  <c r="BC362" i="9"/>
  <c r="BC346" i="9"/>
  <c r="BC330" i="9"/>
  <c r="BC384" i="9"/>
  <c r="BC368" i="9"/>
  <c r="BC352" i="9"/>
  <c r="BC336" i="9"/>
  <c r="BC396" i="9"/>
  <c r="BC395" i="9"/>
  <c r="BC381" i="9"/>
  <c r="BC373" i="9"/>
  <c r="BC365" i="9"/>
  <c r="BC357" i="9"/>
  <c r="BC349" i="9"/>
  <c r="BC341" i="9"/>
  <c r="BC333" i="9"/>
  <c r="BC317" i="9"/>
  <c r="BC301" i="9"/>
  <c r="BC324" i="9"/>
  <c r="BC308" i="9"/>
  <c r="BC291" i="9"/>
  <c r="BC275" i="9"/>
  <c r="BC259" i="9"/>
  <c r="BC314" i="9"/>
  <c r="BC288" i="9"/>
  <c r="BC272" i="9"/>
  <c r="BC256" i="9"/>
  <c r="BC315" i="9"/>
  <c r="BC299" i="9"/>
  <c r="BC281" i="9"/>
  <c r="BC265" i="9"/>
  <c r="BC249" i="9"/>
  <c r="BC233" i="9"/>
  <c r="BC217" i="9"/>
  <c r="BC201" i="9"/>
  <c r="BC318" i="9"/>
  <c r="BC239" i="9"/>
  <c r="BC223" i="9"/>
  <c r="BC310" i="9"/>
  <c r="BC243" i="9"/>
  <c r="BC227" i="9"/>
  <c r="BC211" i="9"/>
  <c r="BC195" i="9"/>
  <c r="BC182" i="9"/>
  <c r="BC166" i="9"/>
  <c r="BC326" i="9"/>
  <c r="BC278" i="9"/>
  <c r="BC262" i="9"/>
  <c r="BC230" i="9"/>
  <c r="BC214" i="9"/>
  <c r="BC204" i="9"/>
  <c r="BC194" i="9"/>
  <c r="BC181" i="9"/>
  <c r="BC165" i="9"/>
  <c r="BC179" i="9"/>
  <c r="BC152" i="9"/>
  <c r="BC185" i="9"/>
  <c r="BC169" i="9"/>
  <c r="BC153" i="9"/>
  <c r="BC215" i="9"/>
  <c r="BC183" i="9"/>
  <c r="BC142" i="9"/>
  <c r="BC129" i="9"/>
  <c r="BC113" i="9"/>
  <c r="BC97" i="9"/>
  <c r="BC81" i="9"/>
  <c r="BC138" i="9"/>
  <c r="BC122" i="9"/>
  <c r="BC106" i="9"/>
  <c r="BC90" i="9"/>
  <c r="BC159" i="9"/>
  <c r="BC131" i="9"/>
  <c r="BC115" i="9"/>
  <c r="BC99" i="9"/>
  <c r="BC83" i="9"/>
  <c r="BC151" i="9"/>
  <c r="BC132" i="9"/>
  <c r="BC116" i="9"/>
  <c r="BC100" i="9"/>
  <c r="BC84" i="9"/>
  <c r="BC68" i="9"/>
  <c r="BC52" i="9"/>
  <c r="BC36" i="9"/>
  <c r="BC20" i="9"/>
  <c r="BC69" i="9"/>
  <c r="BC53" i="9"/>
  <c r="BC37" i="9"/>
  <c r="BC21" i="9"/>
  <c r="BC5" i="9"/>
  <c r="BC58" i="9"/>
  <c r="BC42" i="9"/>
  <c r="BC26" i="9"/>
  <c r="BC10" i="9"/>
  <c r="BC67" i="9"/>
  <c r="BC51" i="9"/>
  <c r="BC35" i="9"/>
  <c r="BC19" i="9"/>
  <c r="BC374" i="9"/>
  <c r="BC364" i="9"/>
  <c r="BC332" i="9"/>
  <c r="BC387" i="9"/>
  <c r="BC371" i="9"/>
  <c r="BC363" i="9"/>
  <c r="BC347" i="9"/>
  <c r="BC331" i="9"/>
  <c r="BC313" i="9"/>
  <c r="BC319" i="9"/>
  <c r="BC287" i="9"/>
  <c r="BC255" i="9"/>
  <c r="BC306" i="9"/>
  <c r="BC268" i="9"/>
  <c r="BC312" i="9"/>
  <c r="BC296" i="9"/>
  <c r="BC261" i="9"/>
  <c r="BC229" i="9"/>
  <c r="BC213" i="9"/>
  <c r="BC302" i="9"/>
  <c r="BC242" i="9"/>
  <c r="BC294" i="9"/>
  <c r="BC224" i="9"/>
  <c r="BC208" i="9"/>
  <c r="BC178" i="9"/>
  <c r="BC290" i="9"/>
  <c r="BC258" i="9"/>
  <c r="BC222" i="9"/>
  <c r="BC202" i="9"/>
  <c r="BC190" i="9"/>
  <c r="BC160" i="9"/>
  <c r="BC171" i="9"/>
  <c r="BC180" i="9"/>
  <c r="BC164" i="9"/>
  <c r="BC207" i="9"/>
  <c r="BC141" i="9"/>
  <c r="BC125" i="9"/>
  <c r="BC77" i="9"/>
  <c r="BC134" i="9"/>
  <c r="BC102" i="9"/>
  <c r="BC86" i="9"/>
  <c r="BC127" i="9"/>
  <c r="BC111" i="9"/>
  <c r="BC95" i="9"/>
  <c r="BC146" i="9"/>
  <c r="BC112" i="9"/>
  <c r="BC96" i="9"/>
  <c r="BC64" i="9"/>
  <c r="BC16" i="9"/>
  <c r="BC65" i="9"/>
  <c r="BC33" i="9"/>
  <c r="BC70" i="9"/>
  <c r="BC22" i="9"/>
  <c r="BC63" i="9"/>
  <c r="BC31" i="9"/>
  <c r="V2" i="6"/>
  <c r="U7" i="6"/>
  <c r="U11" i="6"/>
  <c r="U15" i="6"/>
  <c r="U19" i="6"/>
  <c r="U23" i="6"/>
  <c r="U27" i="6"/>
  <c r="U31" i="6"/>
  <c r="U35" i="6"/>
  <c r="U39" i="6"/>
  <c r="U43" i="6"/>
  <c r="U47" i="6"/>
  <c r="U51" i="6"/>
  <c r="U55" i="6"/>
  <c r="U59" i="6"/>
  <c r="U63" i="6"/>
  <c r="U67" i="6"/>
  <c r="U71" i="6"/>
  <c r="U75" i="6"/>
  <c r="U79" i="6"/>
  <c r="U83" i="6"/>
  <c r="U87" i="6"/>
  <c r="U91" i="6"/>
  <c r="U95" i="6"/>
  <c r="U99" i="6"/>
  <c r="U103" i="6"/>
  <c r="U107" i="6"/>
  <c r="U111" i="6"/>
  <c r="U115" i="6"/>
  <c r="U119" i="6"/>
  <c r="U123" i="6"/>
  <c r="U127" i="6"/>
  <c r="U131" i="6"/>
  <c r="U135" i="6"/>
  <c r="U139" i="6"/>
  <c r="U143" i="6"/>
  <c r="U147" i="6"/>
  <c r="U151" i="6"/>
  <c r="U155" i="6"/>
  <c r="U159" i="6"/>
  <c r="U163" i="6"/>
  <c r="U167" i="6"/>
  <c r="U171" i="6"/>
  <c r="U175" i="6"/>
  <c r="U179" i="6"/>
  <c r="U183" i="6"/>
  <c r="U187" i="6"/>
  <c r="U191" i="6"/>
  <c r="U195" i="6"/>
  <c r="U199" i="6"/>
  <c r="U203" i="6"/>
  <c r="U207" i="6"/>
  <c r="U211" i="6"/>
  <c r="U215" i="6"/>
  <c r="U219" i="6"/>
  <c r="U223" i="6"/>
  <c r="U227" i="6"/>
  <c r="U231" i="6"/>
  <c r="U235" i="6"/>
  <c r="U239" i="6"/>
  <c r="U243" i="6"/>
  <c r="U247" i="6"/>
  <c r="U251" i="6"/>
  <c r="U255" i="6"/>
  <c r="U259" i="6"/>
  <c r="U263" i="6"/>
  <c r="U267" i="6"/>
  <c r="U271" i="6"/>
  <c r="U275" i="6"/>
  <c r="U279" i="6"/>
  <c r="U283" i="6"/>
  <c r="U287" i="6"/>
  <c r="U291" i="6"/>
  <c r="U295" i="6"/>
  <c r="U299" i="6"/>
  <c r="U303" i="6"/>
  <c r="U307" i="6"/>
  <c r="U311" i="6"/>
  <c r="U315" i="6"/>
  <c r="U319" i="6"/>
  <c r="U323" i="6"/>
  <c r="U327" i="6"/>
  <c r="U331" i="6"/>
  <c r="U335" i="6"/>
  <c r="U339" i="6"/>
  <c r="U343" i="6"/>
  <c r="U347" i="6"/>
  <c r="U351" i="6"/>
  <c r="U355" i="6"/>
  <c r="U359" i="6"/>
  <c r="U363" i="6"/>
  <c r="U367" i="6"/>
  <c r="U371" i="6"/>
  <c r="U375" i="6"/>
  <c r="U379" i="6"/>
  <c r="U383" i="6"/>
  <c r="U387" i="6"/>
  <c r="U391" i="6"/>
  <c r="U395" i="6"/>
  <c r="U399" i="6"/>
  <c r="U403" i="6"/>
  <c r="U407" i="6"/>
  <c r="U411" i="6"/>
  <c r="U415" i="6"/>
  <c r="U419" i="6"/>
  <c r="U423" i="6"/>
  <c r="U427" i="6"/>
  <c r="U431" i="6"/>
  <c r="U435" i="6"/>
  <c r="U439" i="6"/>
  <c r="U443" i="6"/>
  <c r="U447" i="6"/>
  <c r="U451" i="6"/>
  <c r="U455" i="6"/>
  <c r="U459" i="6"/>
  <c r="U463" i="6"/>
  <c r="U467" i="6"/>
  <c r="U471" i="6"/>
  <c r="U475" i="6"/>
  <c r="U479" i="6"/>
  <c r="U483" i="6"/>
  <c r="U487" i="6"/>
  <c r="U491" i="6"/>
  <c r="U495" i="6"/>
  <c r="U499" i="6"/>
  <c r="U8" i="6"/>
  <c r="U12" i="6"/>
  <c r="U16" i="6"/>
  <c r="U20" i="6"/>
  <c r="U24" i="6"/>
  <c r="U28" i="6"/>
  <c r="U32" i="6"/>
  <c r="U36" i="6"/>
  <c r="U40" i="6"/>
  <c r="U44" i="6"/>
  <c r="U48" i="6"/>
  <c r="U52" i="6"/>
  <c r="U56" i="6"/>
  <c r="U60" i="6"/>
  <c r="U64" i="6"/>
  <c r="U68" i="6"/>
  <c r="U72" i="6"/>
  <c r="U76" i="6"/>
  <c r="U80" i="6"/>
  <c r="U84" i="6"/>
  <c r="U88" i="6"/>
  <c r="U92" i="6"/>
  <c r="U96" i="6"/>
  <c r="U100" i="6"/>
  <c r="U104" i="6"/>
  <c r="U108" i="6"/>
  <c r="U112" i="6"/>
  <c r="U116" i="6"/>
  <c r="U120" i="6"/>
  <c r="U124" i="6"/>
  <c r="U128" i="6"/>
  <c r="U132" i="6"/>
  <c r="U136" i="6"/>
  <c r="U140" i="6"/>
  <c r="U144" i="6"/>
  <c r="U148" i="6"/>
  <c r="U152" i="6"/>
  <c r="U156" i="6"/>
  <c r="U160" i="6"/>
  <c r="U164" i="6"/>
  <c r="U168" i="6"/>
  <c r="U172" i="6"/>
  <c r="U176" i="6"/>
  <c r="U180" i="6"/>
  <c r="U184" i="6"/>
  <c r="U188" i="6"/>
  <c r="U192" i="6"/>
  <c r="U196" i="6"/>
  <c r="U200" i="6"/>
  <c r="U204" i="6"/>
  <c r="U208" i="6"/>
  <c r="U212" i="6"/>
  <c r="U216" i="6"/>
  <c r="U220" i="6"/>
  <c r="U224" i="6"/>
  <c r="U228" i="6"/>
  <c r="U232" i="6"/>
  <c r="U236" i="6"/>
  <c r="U240" i="6"/>
  <c r="U244" i="6"/>
  <c r="U248" i="6"/>
  <c r="U252" i="6"/>
  <c r="U256" i="6"/>
  <c r="U260" i="6"/>
  <c r="U264" i="6"/>
  <c r="U268" i="6"/>
  <c r="U272" i="6"/>
  <c r="U276" i="6"/>
  <c r="U280" i="6"/>
  <c r="U284" i="6"/>
  <c r="U288" i="6"/>
  <c r="U292" i="6"/>
  <c r="U296" i="6"/>
  <c r="U300" i="6"/>
  <c r="U304" i="6"/>
  <c r="U308" i="6"/>
  <c r="U312" i="6"/>
  <c r="U316" i="6"/>
  <c r="U320" i="6"/>
  <c r="U324" i="6"/>
  <c r="U328" i="6"/>
  <c r="U332" i="6"/>
  <c r="U336" i="6"/>
  <c r="U340" i="6"/>
  <c r="U344" i="6"/>
  <c r="U348" i="6"/>
  <c r="U352" i="6"/>
  <c r="U356" i="6"/>
  <c r="U360" i="6"/>
  <c r="U364" i="6"/>
  <c r="U368" i="6"/>
  <c r="U372" i="6"/>
  <c r="U376" i="6"/>
  <c r="U380" i="6"/>
  <c r="U384" i="6"/>
  <c r="U388" i="6"/>
  <c r="U392" i="6"/>
  <c r="U396" i="6"/>
  <c r="U400" i="6"/>
  <c r="U404" i="6"/>
  <c r="U408" i="6"/>
  <c r="U412" i="6"/>
  <c r="U416" i="6"/>
  <c r="U420" i="6"/>
  <c r="U424" i="6"/>
  <c r="U428" i="6"/>
  <c r="U432" i="6"/>
  <c r="U436" i="6"/>
  <c r="U440" i="6"/>
  <c r="U444" i="6"/>
  <c r="U448" i="6"/>
  <c r="U452" i="6"/>
  <c r="U456" i="6"/>
  <c r="U460" i="6"/>
  <c r="U464" i="6"/>
  <c r="U468" i="6"/>
  <c r="U472" i="6"/>
  <c r="U476" i="6"/>
  <c r="U480" i="6"/>
  <c r="U484" i="6"/>
  <c r="U488" i="6"/>
  <c r="U492" i="6"/>
  <c r="U496" i="6"/>
  <c r="U500" i="6"/>
  <c r="U9" i="6"/>
  <c r="U17" i="6"/>
  <c r="U25" i="6"/>
  <c r="U33" i="6"/>
  <c r="U41" i="6"/>
  <c r="U49" i="6"/>
  <c r="U57" i="6"/>
  <c r="U65" i="6"/>
  <c r="U73" i="6"/>
  <c r="U81" i="6"/>
  <c r="U89" i="6"/>
  <c r="U97" i="6"/>
  <c r="U105" i="6"/>
  <c r="U113" i="6"/>
  <c r="U121" i="6"/>
  <c r="U129" i="6"/>
  <c r="U137" i="6"/>
  <c r="U145" i="6"/>
  <c r="U153" i="6"/>
  <c r="U161" i="6"/>
  <c r="U169" i="6"/>
  <c r="U177" i="6"/>
  <c r="U185" i="6"/>
  <c r="U193" i="6"/>
  <c r="U201" i="6"/>
  <c r="U209" i="6"/>
  <c r="U217" i="6"/>
  <c r="U225" i="6"/>
  <c r="U233" i="6"/>
  <c r="U241" i="6"/>
  <c r="U249" i="6"/>
  <c r="U257" i="6"/>
  <c r="U265" i="6"/>
  <c r="U273" i="6"/>
  <c r="U281" i="6"/>
  <c r="U289" i="6"/>
  <c r="U297" i="6"/>
  <c r="U305" i="6"/>
  <c r="U313" i="6"/>
  <c r="U321" i="6"/>
  <c r="U329" i="6"/>
  <c r="U337" i="6"/>
  <c r="U345" i="6"/>
  <c r="U353" i="6"/>
  <c r="U361" i="6"/>
  <c r="U369" i="6"/>
  <c r="U377" i="6"/>
  <c r="U385" i="6"/>
  <c r="U393" i="6"/>
  <c r="U401" i="6"/>
  <c r="U409" i="6"/>
  <c r="U417" i="6"/>
  <c r="U425" i="6"/>
  <c r="U433" i="6"/>
  <c r="U441" i="6"/>
  <c r="U449" i="6"/>
  <c r="U457" i="6"/>
  <c r="U465" i="6"/>
  <c r="U473" i="6"/>
  <c r="U481" i="6"/>
  <c r="U489" i="6"/>
  <c r="U497" i="6"/>
  <c r="U10" i="6"/>
  <c r="U18" i="6"/>
  <c r="U26" i="6"/>
  <c r="U34" i="6"/>
  <c r="U42" i="6"/>
  <c r="U50" i="6"/>
  <c r="U58" i="6"/>
  <c r="U66" i="6"/>
  <c r="U74" i="6"/>
  <c r="U82" i="6"/>
  <c r="U90" i="6"/>
  <c r="U98" i="6"/>
  <c r="U106" i="6"/>
  <c r="U114" i="6"/>
  <c r="U122" i="6"/>
  <c r="U130" i="6"/>
  <c r="U138" i="6"/>
  <c r="U146" i="6"/>
  <c r="U154" i="6"/>
  <c r="U162" i="6"/>
  <c r="U170" i="6"/>
  <c r="U178" i="6"/>
  <c r="U186" i="6"/>
  <c r="U194" i="6"/>
  <c r="U202" i="6"/>
  <c r="U210" i="6"/>
  <c r="U218" i="6"/>
  <c r="U226" i="6"/>
  <c r="U234" i="6"/>
  <c r="U242" i="6"/>
  <c r="U250" i="6"/>
  <c r="U258" i="6"/>
  <c r="U266" i="6"/>
  <c r="U274" i="6"/>
  <c r="U282" i="6"/>
  <c r="U290" i="6"/>
  <c r="U298" i="6"/>
  <c r="U306" i="6"/>
  <c r="U314" i="6"/>
  <c r="U322" i="6"/>
  <c r="U330" i="6"/>
  <c r="U338" i="6"/>
  <c r="U346" i="6"/>
  <c r="U354" i="6"/>
  <c r="U362" i="6"/>
  <c r="U370" i="6"/>
  <c r="U378" i="6"/>
  <c r="U386" i="6"/>
  <c r="U394" i="6"/>
  <c r="U402" i="6"/>
  <c r="U410" i="6"/>
  <c r="U418" i="6"/>
  <c r="U426" i="6"/>
  <c r="U434" i="6"/>
  <c r="U442" i="6"/>
  <c r="U450" i="6"/>
  <c r="U458" i="6"/>
  <c r="U466" i="6"/>
  <c r="U474" i="6"/>
  <c r="U482" i="6"/>
  <c r="U490" i="6"/>
  <c r="U498" i="6"/>
  <c r="U21" i="6"/>
  <c r="U37" i="6"/>
  <c r="U53" i="6"/>
  <c r="U69" i="6"/>
  <c r="U85" i="6"/>
  <c r="U101" i="6"/>
  <c r="U117" i="6"/>
  <c r="U133" i="6"/>
  <c r="U149" i="6"/>
  <c r="U165" i="6"/>
  <c r="U181" i="6"/>
  <c r="U197" i="6"/>
  <c r="U213" i="6"/>
  <c r="U229" i="6"/>
  <c r="U245" i="6"/>
  <c r="U261" i="6"/>
  <c r="U277" i="6"/>
  <c r="U293" i="6"/>
  <c r="U309" i="6"/>
  <c r="U325" i="6"/>
  <c r="U341" i="6"/>
  <c r="U357" i="6"/>
  <c r="U373" i="6"/>
  <c r="U389" i="6"/>
  <c r="U405" i="6"/>
  <c r="U421" i="6"/>
  <c r="U437" i="6"/>
  <c r="U453" i="6"/>
  <c r="U469" i="6"/>
  <c r="U485" i="6"/>
  <c r="U13" i="6"/>
  <c r="U29" i="6"/>
  <c r="U45" i="6"/>
  <c r="U61" i="6"/>
  <c r="U77" i="6"/>
  <c r="U93" i="6"/>
  <c r="U109" i="6"/>
  <c r="U125" i="6"/>
  <c r="U141" i="6"/>
  <c r="U157" i="6"/>
  <c r="U173" i="6"/>
  <c r="U189" i="6"/>
  <c r="U205" i="6"/>
  <c r="U221" i="6"/>
  <c r="U237" i="6"/>
  <c r="U253" i="6"/>
  <c r="U269" i="6"/>
  <c r="U285" i="6"/>
  <c r="U301" i="6"/>
  <c r="U317" i="6"/>
  <c r="U333" i="6"/>
  <c r="U349" i="6"/>
  <c r="U365" i="6"/>
  <c r="U381" i="6"/>
  <c r="U397" i="6"/>
  <c r="U413" i="6"/>
  <c r="U429" i="6"/>
  <c r="U445" i="6"/>
  <c r="U461" i="6"/>
  <c r="U477" i="6"/>
  <c r="U493" i="6"/>
  <c r="U5" i="6"/>
  <c r="U22" i="6"/>
  <c r="U54" i="6"/>
  <c r="U86" i="6"/>
  <c r="U118" i="6"/>
  <c r="U150" i="6"/>
  <c r="U182" i="6"/>
  <c r="U214" i="6"/>
  <c r="U246" i="6"/>
  <c r="U278" i="6"/>
  <c r="U310" i="6"/>
  <c r="U342" i="6"/>
  <c r="U374" i="6"/>
  <c r="U406" i="6"/>
  <c r="U438" i="6"/>
  <c r="U470" i="6"/>
  <c r="U30" i="6"/>
  <c r="U62" i="6"/>
  <c r="U94" i="6"/>
  <c r="U126" i="6"/>
  <c r="U158" i="6"/>
  <c r="U190" i="6"/>
  <c r="U222" i="6"/>
  <c r="U254" i="6"/>
  <c r="U286" i="6"/>
  <c r="U318" i="6"/>
  <c r="U350" i="6"/>
  <c r="U382" i="6"/>
  <c r="U414" i="6"/>
  <c r="U446" i="6"/>
  <c r="U478" i="6"/>
  <c r="U6" i="6"/>
  <c r="U38" i="6"/>
  <c r="U70" i="6"/>
  <c r="U102" i="6"/>
  <c r="U134" i="6"/>
  <c r="U166" i="6"/>
  <c r="U198" i="6"/>
  <c r="U230" i="6"/>
  <c r="U262" i="6"/>
  <c r="U294" i="6"/>
  <c r="U326" i="6"/>
  <c r="U358" i="6"/>
  <c r="U390" i="6"/>
  <c r="U422" i="6"/>
  <c r="U454" i="6"/>
  <c r="U486" i="6"/>
  <c r="U14" i="6"/>
  <c r="U46" i="6"/>
  <c r="U78" i="6"/>
  <c r="U110" i="6"/>
  <c r="U142" i="6"/>
  <c r="U174" i="6"/>
  <c r="U206" i="6"/>
  <c r="U238" i="6"/>
  <c r="U270" i="6"/>
  <c r="U302" i="6"/>
  <c r="U334" i="6"/>
  <c r="U366" i="6"/>
  <c r="U398" i="6"/>
  <c r="U430" i="6"/>
  <c r="U462" i="6"/>
  <c r="U494" i="6"/>
  <c r="Z5" i="9" l="1"/>
  <c r="Z497" i="9"/>
  <c r="Z489" i="9"/>
  <c r="Z493" i="9"/>
  <c r="Z473" i="9"/>
  <c r="Z461" i="9"/>
  <c r="Z457" i="9"/>
  <c r="Z441" i="9"/>
  <c r="Z477" i="9"/>
  <c r="Z445" i="9"/>
  <c r="Z481" i="9"/>
  <c r="Z465" i="9"/>
  <c r="Z449" i="9"/>
  <c r="Z485" i="9"/>
  <c r="Z469" i="9"/>
  <c r="Z453" i="9"/>
  <c r="Z433" i="9"/>
  <c r="Z417" i="9"/>
  <c r="Z401" i="9"/>
  <c r="Z437" i="9"/>
  <c r="Z421" i="9"/>
  <c r="Z425" i="9"/>
  <c r="Z409" i="9"/>
  <c r="Z405" i="9"/>
  <c r="Z429" i="9"/>
  <c r="Z413" i="9"/>
  <c r="Z393" i="9"/>
  <c r="Z385" i="9"/>
  <c r="Z377" i="9"/>
  <c r="Z369" i="9"/>
  <c r="Z361" i="9"/>
  <c r="Z397" i="9"/>
  <c r="Z389" i="9"/>
  <c r="Z381" i="9"/>
  <c r="Z373" i="9"/>
  <c r="Z365" i="9"/>
  <c r="Z357" i="9"/>
  <c r="Z349" i="9"/>
  <c r="Z341" i="9"/>
  <c r="Z333" i="9"/>
  <c r="Z325" i="9"/>
  <c r="Z317" i="9"/>
  <c r="Z309" i="9"/>
  <c r="Z353" i="9"/>
  <c r="Z345" i="9"/>
  <c r="Z337" i="9"/>
  <c r="Z329" i="9"/>
  <c r="Z321" i="9"/>
  <c r="Z313" i="9"/>
  <c r="Z301" i="9"/>
  <c r="Z293" i="9"/>
  <c r="Z285" i="9"/>
  <c r="Z277" i="9"/>
  <c r="Z269" i="9"/>
  <c r="Z305" i="9"/>
  <c r="Z297" i="9"/>
  <c r="Z289" i="9"/>
  <c r="Z281" i="9"/>
  <c r="Z273" i="9"/>
  <c r="Z265" i="9"/>
  <c r="Z257" i="9"/>
  <c r="Z249" i="9"/>
  <c r="Z241" i="9"/>
  <c r="Z233" i="9"/>
  <c r="Z225" i="9"/>
  <c r="Z261" i="9"/>
  <c r="Z253" i="9"/>
  <c r="Z245" i="9"/>
  <c r="Z237" i="9"/>
  <c r="Z229" i="9"/>
  <c r="Z221" i="9"/>
  <c r="Z213" i="9"/>
  <c r="Z205" i="9"/>
  <c r="Z197" i="9"/>
  <c r="Z189" i="9"/>
  <c r="Z181" i="9"/>
  <c r="Z173" i="9"/>
  <c r="Z165" i="9"/>
  <c r="Z157" i="9"/>
  <c r="Z149" i="9"/>
  <c r="Z141" i="9"/>
  <c r="Z133" i="9"/>
  <c r="Z217" i="9"/>
  <c r="Z209" i="9"/>
  <c r="Z201" i="9"/>
  <c r="Z193" i="9"/>
  <c r="Z185" i="9"/>
  <c r="Z177" i="9"/>
  <c r="Z169" i="9"/>
  <c r="Z161" i="9"/>
  <c r="Z153" i="9"/>
  <c r="Z145" i="9"/>
  <c r="Z137" i="9"/>
  <c r="Z129" i="9"/>
  <c r="Z53" i="9"/>
  <c r="Z45" i="9"/>
  <c r="Z125" i="9"/>
  <c r="Z117" i="9"/>
  <c r="Z109" i="9"/>
  <c r="Z101" i="9"/>
  <c r="Z93" i="9"/>
  <c r="Z85" i="9"/>
  <c r="Z77" i="9"/>
  <c r="Z69" i="9"/>
  <c r="Z61" i="9"/>
  <c r="Z49" i="9"/>
  <c r="Z41" i="9"/>
  <c r="Z121" i="9"/>
  <c r="Z113" i="9"/>
  <c r="Z105" i="9"/>
  <c r="Z97" i="9"/>
  <c r="Z89" i="9"/>
  <c r="Z81" i="9"/>
  <c r="Z73" i="9"/>
  <c r="Z65" i="9"/>
  <c r="Z57" i="9"/>
  <c r="Z21" i="9"/>
  <c r="Z13" i="9"/>
  <c r="Z488" i="9"/>
  <c r="Z472" i="9"/>
  <c r="Z33" i="9"/>
  <c r="Z492" i="9"/>
  <c r="Z476" i="9"/>
  <c r="Z25" i="9"/>
  <c r="Z17" i="9"/>
  <c r="Z9" i="9"/>
  <c r="Z496" i="9"/>
  <c r="Z480" i="9"/>
  <c r="Z37" i="9"/>
  <c r="Z29" i="9"/>
  <c r="Z500" i="9"/>
  <c r="Z484" i="9"/>
  <c r="Z456" i="9"/>
  <c r="Z440" i="9"/>
  <c r="Z424" i="9"/>
  <c r="Z408" i="9"/>
  <c r="Z400" i="9"/>
  <c r="Z392" i="9"/>
  <c r="Z384" i="9"/>
  <c r="Z376" i="9"/>
  <c r="Z368" i="9"/>
  <c r="Z360" i="9"/>
  <c r="Z352" i="9"/>
  <c r="Z460" i="9"/>
  <c r="Z444" i="9"/>
  <c r="Z428" i="9"/>
  <c r="Z412" i="9"/>
  <c r="Z464" i="9"/>
  <c r="Z448" i="9"/>
  <c r="Z432" i="9"/>
  <c r="Z416" i="9"/>
  <c r="Z404" i="9"/>
  <c r="Z396" i="9"/>
  <c r="Z388" i="9"/>
  <c r="Z380" i="9"/>
  <c r="Z372" i="9"/>
  <c r="Z364" i="9"/>
  <c r="Z356" i="9"/>
  <c r="Z348" i="9"/>
  <c r="Z468" i="9"/>
  <c r="Z452" i="9"/>
  <c r="Z436" i="9"/>
  <c r="Z420" i="9"/>
  <c r="Z340" i="9"/>
  <c r="Z332" i="9"/>
  <c r="Z324" i="9"/>
  <c r="Z316" i="9"/>
  <c r="Z308" i="9"/>
  <c r="Z300" i="9"/>
  <c r="Z284" i="9"/>
  <c r="Z276" i="9"/>
  <c r="Z268" i="9"/>
  <c r="Z260" i="9"/>
  <c r="Z252" i="9"/>
  <c r="Z244" i="9"/>
  <c r="Z236" i="9"/>
  <c r="Z228" i="9"/>
  <c r="Z220" i="9"/>
  <c r="Z212" i="9"/>
  <c r="Z204" i="9"/>
  <c r="Z196" i="9"/>
  <c r="Z188" i="9"/>
  <c r="Z180" i="9"/>
  <c r="Z172" i="9"/>
  <c r="Z164" i="9"/>
  <c r="Z292" i="9"/>
  <c r="Z344" i="9"/>
  <c r="Z336" i="9"/>
  <c r="Z328" i="9"/>
  <c r="Z320" i="9"/>
  <c r="Z312" i="9"/>
  <c r="Z304" i="9"/>
  <c r="Z296" i="9"/>
  <c r="Z288" i="9"/>
  <c r="Z280" i="9"/>
  <c r="Z272" i="9"/>
  <c r="Z264" i="9"/>
  <c r="Z256" i="9"/>
  <c r="Z248" i="9"/>
  <c r="Z240" i="9"/>
  <c r="Z232" i="9"/>
  <c r="Z224" i="9"/>
  <c r="Z216" i="9"/>
  <c r="Z208" i="9"/>
  <c r="Z200" i="9"/>
  <c r="Z192" i="9"/>
  <c r="Z184" i="9"/>
  <c r="Z176" i="9"/>
  <c r="Z168" i="9"/>
  <c r="Z160" i="9"/>
  <c r="Z152" i="9"/>
  <c r="Z144" i="9"/>
  <c r="Z136" i="9"/>
  <c r="Z128" i="9"/>
  <c r="Z120" i="9"/>
  <c r="Z112" i="9"/>
  <c r="Z104" i="9"/>
  <c r="Z96" i="9"/>
  <c r="Z88" i="9"/>
  <c r="Z80" i="9"/>
  <c r="Z72" i="9"/>
  <c r="Z64" i="9"/>
  <c r="Z56" i="9"/>
  <c r="Z48" i="9"/>
  <c r="Z40" i="9"/>
  <c r="Z32" i="9"/>
  <c r="Z24" i="9"/>
  <c r="Z16" i="9"/>
  <c r="Z8" i="9"/>
  <c r="Z124" i="9"/>
  <c r="Z156" i="9"/>
  <c r="Z148" i="9"/>
  <c r="Z140" i="9"/>
  <c r="Z132" i="9"/>
  <c r="Z116" i="9"/>
  <c r="Z108" i="9"/>
  <c r="Z100" i="9"/>
  <c r="Z92" i="9"/>
  <c r="Z84" i="9"/>
  <c r="Z76" i="9"/>
  <c r="Z68" i="9"/>
  <c r="Z60" i="9"/>
  <c r="Z52" i="9"/>
  <c r="Z44" i="9"/>
  <c r="Z36" i="9"/>
  <c r="Z28" i="9"/>
  <c r="Z20" i="9"/>
  <c r="Z12" i="9"/>
  <c r="Z487" i="9"/>
  <c r="Z471" i="9"/>
  <c r="Z455" i="9"/>
  <c r="Z439" i="9"/>
  <c r="Z423" i="9"/>
  <c r="Z407" i="9"/>
  <c r="Z399" i="9"/>
  <c r="Z391" i="9"/>
  <c r="Z383" i="9"/>
  <c r="Z375" i="9"/>
  <c r="Z367" i="9"/>
  <c r="Z359" i="9"/>
  <c r="Z351" i="9"/>
  <c r="Z343" i="9"/>
  <c r="Z335" i="9"/>
  <c r="Z327" i="9"/>
  <c r="Z319" i="9"/>
  <c r="Z311" i="9"/>
  <c r="Z303" i="9"/>
  <c r="Z295" i="9"/>
  <c r="Z491" i="9"/>
  <c r="Z475" i="9"/>
  <c r="Z459" i="9"/>
  <c r="Z443" i="9"/>
  <c r="Z427" i="9"/>
  <c r="Z411" i="9"/>
  <c r="Z495" i="9"/>
  <c r="Z479" i="9"/>
  <c r="Z463" i="9"/>
  <c r="Z447" i="9"/>
  <c r="Z431" i="9"/>
  <c r="Z415" i="9"/>
  <c r="Z403" i="9"/>
  <c r="Z395" i="9"/>
  <c r="Z387" i="9"/>
  <c r="Z379" i="9"/>
  <c r="Z371" i="9"/>
  <c r="Z363" i="9"/>
  <c r="Z355" i="9"/>
  <c r="Z347" i="9"/>
  <c r="Z339" i="9"/>
  <c r="Z331" i="9"/>
  <c r="Z323" i="9"/>
  <c r="Z315" i="9"/>
  <c r="Z307" i="9"/>
  <c r="Z299" i="9"/>
  <c r="Z499" i="9"/>
  <c r="Z483" i="9"/>
  <c r="Z467" i="9"/>
  <c r="Z451" i="9"/>
  <c r="Z435" i="9"/>
  <c r="Z419" i="9"/>
  <c r="Z283" i="9"/>
  <c r="Z275" i="9"/>
  <c r="Z267" i="9"/>
  <c r="Z259" i="9"/>
  <c r="Z251" i="9"/>
  <c r="Z243" i="9"/>
  <c r="Z235" i="9"/>
  <c r="Z227" i="9"/>
  <c r="Z219" i="9"/>
  <c r="Z211" i="9"/>
  <c r="Z203" i="9"/>
  <c r="Z195" i="9"/>
  <c r="Z187" i="9"/>
  <c r="Z179" i="9"/>
  <c r="Z171" i="9"/>
  <c r="Z163" i="9"/>
  <c r="Z155" i="9"/>
  <c r="Z147" i="9"/>
  <c r="Z139" i="9"/>
  <c r="Z131" i="9"/>
  <c r="Z123" i="9"/>
  <c r="Z115" i="9"/>
  <c r="Z107" i="9"/>
  <c r="Z291" i="9"/>
  <c r="Z287" i="9"/>
  <c r="Z279" i="9"/>
  <c r="Z271" i="9"/>
  <c r="Z263" i="9"/>
  <c r="Z255" i="9"/>
  <c r="Z247" i="9"/>
  <c r="Z239" i="9"/>
  <c r="Z231" i="9"/>
  <c r="Z223" i="9"/>
  <c r="Z215" i="9"/>
  <c r="Z207" i="9"/>
  <c r="Z199" i="9"/>
  <c r="Z191" i="9"/>
  <c r="Z183" i="9"/>
  <c r="Z175" i="9"/>
  <c r="Z167" i="9"/>
  <c r="Z159" i="9"/>
  <c r="Z151" i="9"/>
  <c r="Z143" i="9"/>
  <c r="Z135" i="9"/>
  <c r="Z127" i="9"/>
  <c r="Z119" i="9"/>
  <c r="Z111" i="9"/>
  <c r="Z103" i="9"/>
  <c r="Z498" i="9"/>
  <c r="Z482" i="9"/>
  <c r="Z466" i="9"/>
  <c r="Z450" i="9"/>
  <c r="Z434" i="9"/>
  <c r="Z418" i="9"/>
  <c r="Z99" i="9"/>
  <c r="Z91" i="9"/>
  <c r="Z83" i="9"/>
  <c r="Z75" i="9"/>
  <c r="Z67" i="9"/>
  <c r="Z59" i="9"/>
  <c r="Z51" i="9"/>
  <c r="Z43" i="9"/>
  <c r="Z35" i="9"/>
  <c r="Z27" i="9"/>
  <c r="Z19" i="9"/>
  <c r="Z11" i="9"/>
  <c r="Z486" i="9"/>
  <c r="Z470" i="9"/>
  <c r="Z454" i="9"/>
  <c r="Z438" i="9"/>
  <c r="Z422" i="9"/>
  <c r="Z406" i="9"/>
  <c r="Z398" i="9"/>
  <c r="Z390" i="9"/>
  <c r="Z382" i="9"/>
  <c r="Z374" i="9"/>
  <c r="Z366" i="9"/>
  <c r="Z358" i="9"/>
  <c r="Z350" i="9"/>
  <c r="Z342" i="9"/>
  <c r="Z334" i="9"/>
  <c r="Z326" i="9"/>
  <c r="Z318" i="9"/>
  <c r="Z310" i="9"/>
  <c r="Z302" i="9"/>
  <c r="Z294" i="9"/>
  <c r="Z286" i="9"/>
  <c r="Z95" i="9"/>
  <c r="Z87" i="9"/>
  <c r="Z79" i="9"/>
  <c r="Z71" i="9"/>
  <c r="Z63" i="9"/>
  <c r="Z55" i="9"/>
  <c r="Z47" i="9"/>
  <c r="Z39" i="9"/>
  <c r="Z31" i="9"/>
  <c r="Z23" i="9"/>
  <c r="Z15" i="9"/>
  <c r="Z7" i="9"/>
  <c r="Z494" i="9"/>
  <c r="Z478" i="9"/>
  <c r="Z462" i="9"/>
  <c r="Z446" i="9"/>
  <c r="Z430" i="9"/>
  <c r="Z414" i="9"/>
  <c r="Z402" i="9"/>
  <c r="Z394" i="9"/>
  <c r="Z386" i="9"/>
  <c r="Z378" i="9"/>
  <c r="Z370" i="9"/>
  <c r="Z474" i="9"/>
  <c r="Z330" i="9"/>
  <c r="Z298" i="9"/>
  <c r="Z290" i="9"/>
  <c r="Z274" i="9"/>
  <c r="Z266" i="9"/>
  <c r="Z258" i="9"/>
  <c r="Z250" i="9"/>
  <c r="Z242" i="9"/>
  <c r="Z234" i="9"/>
  <c r="Z226" i="9"/>
  <c r="Z218" i="9"/>
  <c r="Z210" i="9"/>
  <c r="Z202" i="9"/>
  <c r="Z194" i="9"/>
  <c r="Z186" i="9"/>
  <c r="Z178" i="9"/>
  <c r="Z170" i="9"/>
  <c r="Z162" i="9"/>
  <c r="Z154" i="9"/>
  <c r="Z146" i="9"/>
  <c r="Z138" i="9"/>
  <c r="Z130" i="9"/>
  <c r="Z122" i="9"/>
  <c r="Z114" i="9"/>
  <c r="Z106" i="9"/>
  <c r="Z98" i="9"/>
  <c r="Z90" i="9"/>
  <c r="Z82" i="9"/>
  <c r="Z74" i="9"/>
  <c r="Z66" i="9"/>
  <c r="Z58" i="9"/>
  <c r="Z50" i="9"/>
  <c r="Z42" i="9"/>
  <c r="Z34" i="9"/>
  <c r="Z458" i="9"/>
  <c r="Z426" i="9"/>
  <c r="Z354" i="9"/>
  <c r="Z322" i="9"/>
  <c r="Z282" i="9"/>
  <c r="Z442" i="9"/>
  <c r="Z410" i="9"/>
  <c r="Z346" i="9"/>
  <c r="Z490" i="9"/>
  <c r="Z362" i="9"/>
  <c r="Z338" i="9"/>
  <c r="Z306" i="9"/>
  <c r="Z314" i="9"/>
  <c r="Z270" i="9"/>
  <c r="Z222" i="9"/>
  <c r="Z118" i="9"/>
  <c r="Z102" i="9"/>
  <c r="Z86" i="9"/>
  <c r="Z70" i="9"/>
  <c r="Z46" i="9"/>
  <c r="Z30" i="9"/>
  <c r="Z22" i="9"/>
  <c r="Z14" i="9"/>
  <c r="Z6" i="9"/>
  <c r="Z278" i="9"/>
  <c r="Z246" i="9"/>
  <c r="Z230" i="9"/>
  <c r="Z198" i="9"/>
  <c r="Z182" i="9"/>
  <c r="Z150" i="9"/>
  <c r="Z126" i="9"/>
  <c r="Z62" i="9"/>
  <c r="Z54" i="9"/>
  <c r="Z254" i="9"/>
  <c r="Z238" i="9"/>
  <c r="Z174" i="9"/>
  <c r="Z158" i="9"/>
  <c r="Z142" i="9"/>
  <c r="Z134" i="9"/>
  <c r="Z110" i="9"/>
  <c r="Z94" i="9"/>
  <c r="Z78" i="9"/>
  <c r="Z26" i="9"/>
  <c r="Z18" i="9"/>
  <c r="Z10" i="9"/>
  <c r="Z262" i="9"/>
  <c r="Z214" i="9"/>
  <c r="Z206" i="9"/>
  <c r="Z190" i="9"/>
  <c r="Z166" i="9"/>
  <c r="Z38" i="9"/>
  <c r="BB2" i="6"/>
  <c r="BA405" i="6"/>
  <c r="BA401" i="6"/>
  <c r="BA393" i="6"/>
  <c r="BA385" i="6"/>
  <c r="BA377" i="6"/>
  <c r="BA369" i="6"/>
  <c r="BA361" i="6"/>
  <c r="BA397" i="6"/>
  <c r="BA389" i="6"/>
  <c r="BA381" i="6"/>
  <c r="BA373" i="6"/>
  <c r="BA365" i="6"/>
  <c r="BA357" i="6"/>
  <c r="BA349" i="6"/>
  <c r="BA341" i="6"/>
  <c r="BA333" i="6"/>
  <c r="BA325" i="6"/>
  <c r="BA317" i="6"/>
  <c r="BA353" i="6"/>
  <c r="BA345" i="6"/>
  <c r="BA337" i="6"/>
  <c r="BA329" i="6"/>
  <c r="BA321" i="6"/>
  <c r="BA313" i="6"/>
  <c r="BA309" i="6"/>
  <c r="BA301" i="6"/>
  <c r="BA293" i="6"/>
  <c r="BA285" i="6"/>
  <c r="BA277" i="6"/>
  <c r="BA269" i="6"/>
  <c r="BA305" i="6"/>
  <c r="BA297" i="6"/>
  <c r="BA289" i="6"/>
  <c r="BA281" i="6"/>
  <c r="BA273" i="6"/>
  <c r="BA265" i="6"/>
  <c r="BA257" i="6"/>
  <c r="BA249" i="6"/>
  <c r="BA241" i="6"/>
  <c r="BA233" i="6"/>
  <c r="BA225" i="6"/>
  <c r="BA261" i="6"/>
  <c r="BA253" i="6"/>
  <c r="BA245" i="6"/>
  <c r="BA237" i="6"/>
  <c r="BA229" i="6"/>
  <c r="BA221" i="6"/>
  <c r="BA213" i="6"/>
  <c r="BA205" i="6"/>
  <c r="BA197" i="6"/>
  <c r="BA189" i="6"/>
  <c r="BA181" i="6"/>
  <c r="BA173" i="6"/>
  <c r="BA165" i="6"/>
  <c r="BA157" i="6"/>
  <c r="BA149" i="6"/>
  <c r="BA141" i="6"/>
  <c r="BA133" i="6"/>
  <c r="BA217" i="6"/>
  <c r="BA209" i="6"/>
  <c r="BA201" i="6"/>
  <c r="BA193" i="6"/>
  <c r="BA185" i="6"/>
  <c r="BA177" i="6"/>
  <c r="BA169" i="6"/>
  <c r="BA161" i="6"/>
  <c r="BA153" i="6"/>
  <c r="BA145" i="6"/>
  <c r="BA137" i="6"/>
  <c r="BA49" i="6"/>
  <c r="BA41" i="6"/>
  <c r="BA125" i="6"/>
  <c r="BA117" i="6"/>
  <c r="BA109" i="6"/>
  <c r="BA101" i="6"/>
  <c r="BA93" i="6"/>
  <c r="BA85" i="6"/>
  <c r="BA77" i="6"/>
  <c r="BA69" i="6"/>
  <c r="BA61" i="6"/>
  <c r="BA53" i="6"/>
  <c r="BA45" i="6"/>
  <c r="BA129" i="6"/>
  <c r="BA121" i="6"/>
  <c r="BA113" i="6"/>
  <c r="BA105" i="6"/>
  <c r="BA97" i="6"/>
  <c r="BA89" i="6"/>
  <c r="BA81" i="6"/>
  <c r="BA73" i="6"/>
  <c r="BA65" i="6"/>
  <c r="BA57" i="6"/>
  <c r="BA21" i="6"/>
  <c r="BA13" i="6"/>
  <c r="BA37" i="6"/>
  <c r="BA29" i="6"/>
  <c r="BA495" i="6"/>
  <c r="BA487" i="6"/>
  <c r="BA479" i="6"/>
  <c r="BA471" i="6"/>
  <c r="BA463" i="6"/>
  <c r="BA455" i="6"/>
  <c r="BA447" i="6"/>
  <c r="BA439" i="6"/>
  <c r="BA431" i="6"/>
  <c r="BA423" i="6"/>
  <c r="BA415" i="6"/>
  <c r="BA25" i="6"/>
  <c r="BA17" i="6"/>
  <c r="BA9" i="6"/>
  <c r="BA33" i="6"/>
  <c r="BA499" i="6"/>
  <c r="BA491" i="6"/>
  <c r="BA483" i="6"/>
  <c r="BA475" i="6"/>
  <c r="BA467" i="6"/>
  <c r="BA459" i="6"/>
  <c r="BA451" i="6"/>
  <c r="BA443" i="6"/>
  <c r="BA435" i="6"/>
  <c r="BA427" i="6"/>
  <c r="BA419" i="6"/>
  <c r="BA411" i="6"/>
  <c r="BA408" i="6"/>
  <c r="BA400" i="6"/>
  <c r="BA392" i="6"/>
  <c r="BA384" i="6"/>
  <c r="BA376" i="6"/>
  <c r="BA368" i="6"/>
  <c r="BA360" i="6"/>
  <c r="BA352" i="6"/>
  <c r="BA404" i="6"/>
  <c r="BA396" i="6"/>
  <c r="BA388" i="6"/>
  <c r="BA380" i="6"/>
  <c r="BA372" i="6"/>
  <c r="BA364" i="6"/>
  <c r="BA356" i="6"/>
  <c r="BA348" i="6"/>
  <c r="BA344" i="6"/>
  <c r="BA336" i="6"/>
  <c r="BA328" i="6"/>
  <c r="BA320" i="6"/>
  <c r="BA312" i="6"/>
  <c r="BA304" i="6"/>
  <c r="BA296" i="6"/>
  <c r="BA288" i="6"/>
  <c r="BA280" i="6"/>
  <c r="BA272" i="6"/>
  <c r="BA264" i="6"/>
  <c r="BA256" i="6"/>
  <c r="BA248" i="6"/>
  <c r="BA240" i="6"/>
  <c r="BA232" i="6"/>
  <c r="BA224" i="6"/>
  <c r="BA216" i="6"/>
  <c r="BA208" i="6"/>
  <c r="BA200" i="6"/>
  <c r="BA192" i="6"/>
  <c r="BA184" i="6"/>
  <c r="BA176" i="6"/>
  <c r="BA168" i="6"/>
  <c r="BA340" i="6"/>
  <c r="BA332" i="6"/>
  <c r="BA324" i="6"/>
  <c r="BA316" i="6"/>
  <c r="BA308" i="6"/>
  <c r="BA300" i="6"/>
  <c r="BA292" i="6"/>
  <c r="BA284" i="6"/>
  <c r="BA276" i="6"/>
  <c r="BA268" i="6"/>
  <c r="BA260" i="6"/>
  <c r="BA252" i="6"/>
  <c r="BA244" i="6"/>
  <c r="BA236" i="6"/>
  <c r="BA228" i="6"/>
  <c r="BA220" i="6"/>
  <c r="BA212" i="6"/>
  <c r="BA204" i="6"/>
  <c r="BA196" i="6"/>
  <c r="BA188" i="6"/>
  <c r="BA180" i="6"/>
  <c r="BA172" i="6"/>
  <c r="BA164" i="6"/>
  <c r="BA156" i="6"/>
  <c r="BA148" i="6"/>
  <c r="BA140" i="6"/>
  <c r="BA132" i="6"/>
  <c r="BA124" i="6"/>
  <c r="BA116" i="6"/>
  <c r="BA108" i="6"/>
  <c r="BA100" i="6"/>
  <c r="BA92" i="6"/>
  <c r="BA84" i="6"/>
  <c r="BA76" i="6"/>
  <c r="BA68" i="6"/>
  <c r="BA60" i="6"/>
  <c r="BA56" i="6"/>
  <c r="BA48" i="6"/>
  <c r="BA40" i="6"/>
  <c r="BA32" i="6"/>
  <c r="BA24" i="6"/>
  <c r="BA16" i="6"/>
  <c r="BA8" i="6"/>
  <c r="BA496" i="6"/>
  <c r="BA488" i="6"/>
  <c r="BA480" i="6"/>
  <c r="BA472" i="6"/>
  <c r="BA464" i="6"/>
  <c r="BA456" i="6"/>
  <c r="BA160" i="6"/>
  <c r="BA152" i="6"/>
  <c r="BA144" i="6"/>
  <c r="BA136" i="6"/>
  <c r="BA128" i="6"/>
  <c r="BA120" i="6"/>
  <c r="BA112" i="6"/>
  <c r="BA104" i="6"/>
  <c r="BA96" i="6"/>
  <c r="BA88" i="6"/>
  <c r="BA80" i="6"/>
  <c r="BA72" i="6"/>
  <c r="BA64" i="6"/>
  <c r="BA52" i="6"/>
  <c r="BA44" i="6"/>
  <c r="BA36" i="6"/>
  <c r="BA28" i="6"/>
  <c r="BA20" i="6"/>
  <c r="BA12" i="6"/>
  <c r="BA500" i="6"/>
  <c r="BA492" i="6"/>
  <c r="BA484" i="6"/>
  <c r="BA476" i="6"/>
  <c r="BA468" i="6"/>
  <c r="BA460" i="6"/>
  <c r="BA452" i="6"/>
  <c r="BA444" i="6"/>
  <c r="BA436" i="6"/>
  <c r="BA428" i="6"/>
  <c r="BA420" i="6"/>
  <c r="BA412" i="6"/>
  <c r="BA407" i="6"/>
  <c r="BA399" i="6"/>
  <c r="BA391" i="6"/>
  <c r="BA383" i="6"/>
  <c r="BA375" i="6"/>
  <c r="BA367" i="6"/>
  <c r="BA359" i="6"/>
  <c r="BA351" i="6"/>
  <c r="BA343" i="6"/>
  <c r="BA335" i="6"/>
  <c r="BA327" i="6"/>
  <c r="BA319" i="6"/>
  <c r="BA311" i="6"/>
  <c r="BA303" i="6"/>
  <c r="BA295" i="6"/>
  <c r="BA448" i="6"/>
  <c r="BA440" i="6"/>
  <c r="BA432" i="6"/>
  <c r="BA424" i="6"/>
  <c r="BA416" i="6"/>
  <c r="BA403" i="6"/>
  <c r="BA395" i="6"/>
  <c r="BA387" i="6"/>
  <c r="BA379" i="6"/>
  <c r="BA371" i="6"/>
  <c r="BA363" i="6"/>
  <c r="BA355" i="6"/>
  <c r="BA347" i="6"/>
  <c r="BA339" i="6"/>
  <c r="BA331" i="6"/>
  <c r="BA323" i="6"/>
  <c r="BA315" i="6"/>
  <c r="BA307" i="6"/>
  <c r="BA299" i="6"/>
  <c r="BA291" i="6"/>
  <c r="BA283" i="6"/>
  <c r="BA275" i="6"/>
  <c r="BA267" i="6"/>
  <c r="BA259" i="6"/>
  <c r="BA251" i="6"/>
  <c r="BA243" i="6"/>
  <c r="BA235" i="6"/>
  <c r="BA227" i="6"/>
  <c r="BA219" i="6"/>
  <c r="BA211" i="6"/>
  <c r="BA203" i="6"/>
  <c r="BA195" i="6"/>
  <c r="BA187" i="6"/>
  <c r="BA179" i="6"/>
  <c r="BA171" i="6"/>
  <c r="BA163" i="6"/>
  <c r="BA155" i="6"/>
  <c r="BA147" i="6"/>
  <c r="BA139" i="6"/>
  <c r="BA131" i="6"/>
  <c r="BA123" i="6"/>
  <c r="BA115" i="6"/>
  <c r="BA107" i="6"/>
  <c r="BA287" i="6"/>
  <c r="BA279" i="6"/>
  <c r="BA271" i="6"/>
  <c r="BA263" i="6"/>
  <c r="BA255" i="6"/>
  <c r="BA247" i="6"/>
  <c r="BA239" i="6"/>
  <c r="BA231" i="6"/>
  <c r="BA223" i="6"/>
  <c r="BA215" i="6"/>
  <c r="BA207" i="6"/>
  <c r="BA199" i="6"/>
  <c r="BA191" i="6"/>
  <c r="BA183" i="6"/>
  <c r="BA175" i="6"/>
  <c r="BA167" i="6"/>
  <c r="BA159" i="6"/>
  <c r="BA151" i="6"/>
  <c r="BA143" i="6"/>
  <c r="BA135" i="6"/>
  <c r="BA127" i="6"/>
  <c r="BA119" i="6"/>
  <c r="BA111" i="6"/>
  <c r="BA103" i="6"/>
  <c r="BA497" i="6"/>
  <c r="BA489" i="6"/>
  <c r="BA481" i="6"/>
  <c r="BA473" i="6"/>
  <c r="BA465" i="6"/>
  <c r="BA457" i="6"/>
  <c r="BA449" i="6"/>
  <c r="BA441" i="6"/>
  <c r="BA433" i="6"/>
  <c r="BA425" i="6"/>
  <c r="BA417" i="6"/>
  <c r="BA409" i="6"/>
  <c r="BA99" i="6"/>
  <c r="BA91" i="6"/>
  <c r="BA83" i="6"/>
  <c r="BA75" i="6"/>
  <c r="BA67" i="6"/>
  <c r="BA59" i="6"/>
  <c r="BA51" i="6"/>
  <c r="BA43" i="6"/>
  <c r="BA35" i="6"/>
  <c r="BA27" i="6"/>
  <c r="BA19" i="6"/>
  <c r="BA11" i="6"/>
  <c r="BA406" i="6"/>
  <c r="BA398" i="6"/>
  <c r="BA390" i="6"/>
  <c r="BA382" i="6"/>
  <c r="BA374" i="6"/>
  <c r="BA366" i="6"/>
  <c r="BA358" i="6"/>
  <c r="BA350" i="6"/>
  <c r="BA342" i="6"/>
  <c r="BA334" i="6"/>
  <c r="BA326" i="6"/>
  <c r="BA318" i="6"/>
  <c r="BA310" i="6"/>
  <c r="BA302" i="6"/>
  <c r="BA294" i="6"/>
  <c r="BA286" i="6"/>
  <c r="BA95" i="6"/>
  <c r="BA87" i="6"/>
  <c r="BA79" i="6"/>
  <c r="BA71" i="6"/>
  <c r="BA63" i="6"/>
  <c r="BA55" i="6"/>
  <c r="BA47" i="6"/>
  <c r="BA39" i="6"/>
  <c r="BA31" i="6"/>
  <c r="BA23" i="6"/>
  <c r="BA15" i="6"/>
  <c r="BA7" i="6"/>
  <c r="BA402" i="6"/>
  <c r="BA394" i="6"/>
  <c r="BA386" i="6"/>
  <c r="BA378" i="6"/>
  <c r="BA370" i="6"/>
  <c r="BA362" i="6"/>
  <c r="BA330" i="6"/>
  <c r="BA298" i="6"/>
  <c r="BA274" i="6"/>
  <c r="BA266" i="6"/>
  <c r="BA258" i="6"/>
  <c r="BA250" i="6"/>
  <c r="BA242" i="6"/>
  <c r="BA234" i="6"/>
  <c r="BA226" i="6"/>
  <c r="BA218" i="6"/>
  <c r="BA210" i="6"/>
  <c r="BA202" i="6"/>
  <c r="BA194" i="6"/>
  <c r="BA186" i="6"/>
  <c r="BA178" i="6"/>
  <c r="BA170" i="6"/>
  <c r="BA162" i="6"/>
  <c r="BA154" i="6"/>
  <c r="BA146" i="6"/>
  <c r="BA138" i="6"/>
  <c r="BA130" i="6"/>
  <c r="BA122" i="6"/>
  <c r="BA114" i="6"/>
  <c r="BA106" i="6"/>
  <c r="BA98" i="6"/>
  <c r="BA90" i="6"/>
  <c r="BA82" i="6"/>
  <c r="BA74" i="6"/>
  <c r="BA66" i="6"/>
  <c r="BA58" i="6"/>
  <c r="BA54" i="6"/>
  <c r="BA46" i="6"/>
  <c r="BA38" i="6"/>
  <c r="BA30" i="6"/>
  <c r="BA354" i="6"/>
  <c r="BA322" i="6"/>
  <c r="BA290" i="6"/>
  <c r="BA346" i="6"/>
  <c r="BA5" i="6"/>
  <c r="BA493" i="6"/>
  <c r="BA485" i="6"/>
  <c r="BA477" i="6"/>
  <c r="BA469" i="6"/>
  <c r="BA461" i="6"/>
  <c r="BA453" i="6"/>
  <c r="BA445" i="6"/>
  <c r="BA437" i="6"/>
  <c r="BA429" i="6"/>
  <c r="BA421" i="6"/>
  <c r="BA413" i="6"/>
  <c r="BA338" i="6"/>
  <c r="BA306" i="6"/>
  <c r="BA262" i="6"/>
  <c r="BA230" i="6"/>
  <c r="BA166" i="6"/>
  <c r="BA142" i="6"/>
  <c r="BA110" i="6"/>
  <c r="BA94" i="6"/>
  <c r="BA78" i="6"/>
  <c r="BA50" i="6"/>
  <c r="BA26" i="6"/>
  <c r="BA18" i="6"/>
  <c r="BA10" i="6"/>
  <c r="BA486" i="6"/>
  <c r="BA470" i="6"/>
  <c r="BA454" i="6"/>
  <c r="BA438" i="6"/>
  <c r="BA422" i="6"/>
  <c r="BA314" i="6"/>
  <c r="BA270" i="6"/>
  <c r="BA238" i="6"/>
  <c r="BA206" i="6"/>
  <c r="BA190" i="6"/>
  <c r="BA174" i="6"/>
  <c r="BA118" i="6"/>
  <c r="BA490" i="6"/>
  <c r="BA474" i="6"/>
  <c r="BA458" i="6"/>
  <c r="BA442" i="6"/>
  <c r="BA426" i="6"/>
  <c r="BA410" i="6"/>
  <c r="BA278" i="6"/>
  <c r="BA246" i="6"/>
  <c r="BA214" i="6"/>
  <c r="BA150" i="6"/>
  <c r="BA126" i="6"/>
  <c r="BA102" i="6"/>
  <c r="BA86" i="6"/>
  <c r="BA62" i="6"/>
  <c r="BA34" i="6"/>
  <c r="BA22" i="6"/>
  <c r="BA14" i="6"/>
  <c r="BA6" i="6"/>
  <c r="BA494" i="6"/>
  <c r="BA478" i="6"/>
  <c r="BA462" i="6"/>
  <c r="BA446" i="6"/>
  <c r="BA430" i="6"/>
  <c r="BA414" i="6"/>
  <c r="BA282" i="6"/>
  <c r="BA254" i="6"/>
  <c r="BA222" i="6"/>
  <c r="BA198" i="6"/>
  <c r="BA182" i="6"/>
  <c r="BA158" i="6"/>
  <c r="BA134" i="6"/>
  <c r="BA70" i="6"/>
  <c r="BA42" i="6"/>
  <c r="BA498" i="6"/>
  <c r="BA482" i="6"/>
  <c r="BA466" i="6"/>
  <c r="BA450" i="6"/>
  <c r="BA434" i="6"/>
  <c r="BA418" i="6"/>
  <c r="BD496" i="9"/>
  <c r="BD488" i="9"/>
  <c r="BD487" i="9"/>
  <c r="BD495" i="9"/>
  <c r="BD483" i="9"/>
  <c r="BD466" i="9"/>
  <c r="BD472" i="9"/>
  <c r="BD460" i="9"/>
  <c r="BD471" i="9"/>
  <c r="BD463" i="9"/>
  <c r="BD446" i="9"/>
  <c r="BD430" i="9"/>
  <c r="BD457" i="9"/>
  <c r="BD448" i="9"/>
  <c r="BD432" i="9"/>
  <c r="BD421" i="9"/>
  <c r="BD478" i="9"/>
  <c r="BD407" i="9"/>
  <c r="BD447" i="9"/>
  <c r="BD420" i="9"/>
  <c r="BD412" i="9"/>
  <c r="BD405" i="9"/>
  <c r="BD425" i="9"/>
  <c r="BD390" i="9"/>
  <c r="BD427" i="9"/>
  <c r="BD393" i="9"/>
  <c r="BD379" i="9"/>
  <c r="BD363" i="9"/>
  <c r="BD347" i="9"/>
  <c r="BD331" i="9"/>
  <c r="BD395" i="9"/>
  <c r="BD381" i="9"/>
  <c r="BD365" i="9"/>
  <c r="BD349" i="9"/>
  <c r="BD333" i="9"/>
  <c r="BD322" i="9"/>
  <c r="BD306" i="9"/>
  <c r="BD388" i="9"/>
  <c r="BD356" i="9"/>
  <c r="BD292" i="9"/>
  <c r="BD276" i="9"/>
  <c r="BD260" i="9"/>
  <c r="BD374" i="9"/>
  <c r="BD342" i="9"/>
  <c r="BD320" i="9"/>
  <c r="BD309" i="9"/>
  <c r="BD299" i="9"/>
  <c r="BD285" i="9"/>
  <c r="BD269" i="9"/>
  <c r="BD253" i="9"/>
  <c r="BD368" i="9"/>
  <c r="BD336" i="9"/>
  <c r="BD282" i="9"/>
  <c r="BD266" i="9"/>
  <c r="BD250" i="9"/>
  <c r="BD234" i="9"/>
  <c r="BD218" i="9"/>
  <c r="BD202" i="9"/>
  <c r="BD311" i="9"/>
  <c r="BD283" i="9"/>
  <c r="BD267" i="9"/>
  <c r="BD324" i="9"/>
  <c r="BD248" i="9"/>
  <c r="BD237" i="9"/>
  <c r="BD319" i="9"/>
  <c r="BD179" i="9"/>
  <c r="BD163" i="9"/>
  <c r="BD378" i="9"/>
  <c r="BD346" i="9"/>
  <c r="BD316" i="9"/>
  <c r="BD224" i="9"/>
  <c r="BD197" i="9"/>
  <c r="BD231" i="9"/>
  <c r="BD182" i="9"/>
  <c r="BD172" i="9"/>
  <c r="BD161" i="9"/>
  <c r="BD149" i="9"/>
  <c r="BD228" i="9"/>
  <c r="BD191" i="9"/>
  <c r="BD233" i="9"/>
  <c r="BD219" i="9"/>
  <c r="BD211" i="9"/>
  <c r="BD203" i="9"/>
  <c r="BD195" i="9"/>
  <c r="BD187" i="9"/>
  <c r="BD178" i="9"/>
  <c r="BD160" i="9"/>
  <c r="BD130" i="9"/>
  <c r="BD114" i="9"/>
  <c r="BD98" i="9"/>
  <c r="BD82" i="9"/>
  <c r="BD157" i="9"/>
  <c r="BD127" i="9"/>
  <c r="BD111" i="9"/>
  <c r="BD95" i="9"/>
  <c r="BD79" i="9"/>
  <c r="BD140" i="9"/>
  <c r="BD124" i="9"/>
  <c r="BD108" i="9"/>
  <c r="BD92" i="9"/>
  <c r="BD76" i="9"/>
  <c r="BD147" i="9"/>
  <c r="BD137" i="9"/>
  <c r="BD121" i="9"/>
  <c r="BD105" i="9"/>
  <c r="BD89" i="9"/>
  <c r="BD73" i="9"/>
  <c r="BD57" i="9"/>
  <c r="BD41" i="9"/>
  <c r="BD25" i="9"/>
  <c r="BD9" i="9"/>
  <c r="BD66" i="9"/>
  <c r="BD50" i="9"/>
  <c r="BD34" i="9"/>
  <c r="BD18" i="9"/>
  <c r="BD67" i="9"/>
  <c r="BD51" i="9"/>
  <c r="BD35" i="9"/>
  <c r="BD19" i="9"/>
  <c r="BE2" i="9"/>
  <c r="BD60" i="9"/>
  <c r="BD44" i="9"/>
  <c r="BD28" i="9"/>
  <c r="BD12" i="9"/>
  <c r="BD257" i="9"/>
  <c r="BD297" i="9"/>
  <c r="BD183" i="9"/>
  <c r="BD354" i="9"/>
  <c r="BD236" i="9"/>
  <c r="BD164" i="9"/>
  <c r="BD199" i="9"/>
  <c r="BD212" i="9"/>
  <c r="BD196" i="9"/>
  <c r="BD170" i="9"/>
  <c r="BD102" i="9"/>
  <c r="BD131" i="9"/>
  <c r="BD83" i="9"/>
  <c r="BD112" i="9"/>
  <c r="BD154" i="9"/>
  <c r="BD93" i="9"/>
  <c r="BD45" i="9"/>
  <c r="BD54" i="9"/>
  <c r="BD6" i="9"/>
  <c r="BD39" i="9"/>
  <c r="BD64" i="9"/>
  <c r="BD16" i="9"/>
  <c r="BD498" i="9"/>
  <c r="BD492" i="9"/>
  <c r="BD499" i="9"/>
  <c r="BD484" i="9"/>
  <c r="BD482" i="9"/>
  <c r="BD479" i="9"/>
  <c r="BD462" i="9"/>
  <c r="BD468" i="9"/>
  <c r="BD456" i="9"/>
  <c r="BD469" i="9"/>
  <c r="BD458" i="9"/>
  <c r="BD442" i="9"/>
  <c r="BD426" i="9"/>
  <c r="BD455" i="9"/>
  <c r="BD444" i="9"/>
  <c r="BD428" i="9"/>
  <c r="BD417" i="9"/>
  <c r="BD419" i="9"/>
  <c r="BD445" i="9"/>
  <c r="BD439" i="9"/>
  <c r="BD418" i="9"/>
  <c r="BD410" i="9"/>
  <c r="BD449" i="9"/>
  <c r="BD402" i="9"/>
  <c r="BD451" i="9"/>
  <c r="BD401" i="9"/>
  <c r="BD391" i="9"/>
  <c r="BD375" i="9"/>
  <c r="BD359" i="9"/>
  <c r="BD343" i="9"/>
  <c r="BD403" i="9"/>
  <c r="BD392" i="9"/>
  <c r="BD377" i="9"/>
  <c r="BD361" i="9"/>
  <c r="BD345" i="9"/>
  <c r="BD329" i="9"/>
  <c r="BD318" i="9"/>
  <c r="BD302" i="9"/>
  <c r="BD380" i="9"/>
  <c r="BD348" i="9"/>
  <c r="BD288" i="9"/>
  <c r="BD272" i="9"/>
  <c r="BD256" i="9"/>
  <c r="BD366" i="9"/>
  <c r="BD334" i="9"/>
  <c r="BD317" i="9"/>
  <c r="BD307" i="9"/>
  <c r="BD296" i="9"/>
  <c r="BD281" i="9"/>
  <c r="BD265" i="9"/>
  <c r="BD249" i="9"/>
  <c r="BD360" i="9"/>
  <c r="BD330" i="9"/>
  <c r="BD278" i="9"/>
  <c r="BD262" i="9"/>
  <c r="BD246" i="9"/>
  <c r="BD230" i="9"/>
  <c r="BD214" i="9"/>
  <c r="BD198" i="9"/>
  <c r="BD295" i="9"/>
  <c r="BD279" i="9"/>
  <c r="BD263" i="9"/>
  <c r="BD313" i="9"/>
  <c r="BD245" i="9"/>
  <c r="BD235" i="9"/>
  <c r="BD303" i="9"/>
  <c r="BD175" i="9"/>
  <c r="BD159" i="9"/>
  <c r="BD370" i="9"/>
  <c r="BD338" i="9"/>
  <c r="BD305" i="9"/>
  <c r="BD221" i="9"/>
  <c r="BD189" i="9"/>
  <c r="BD229" i="9"/>
  <c r="BD180" i="9"/>
  <c r="BD169" i="9"/>
  <c r="BD158" i="9"/>
  <c r="BD145" i="9"/>
  <c r="BD215" i="9"/>
  <c r="BD150" i="9"/>
  <c r="BD227" i="9"/>
  <c r="BD217" i="9"/>
  <c r="BD209" i="9"/>
  <c r="BD201" i="9"/>
  <c r="BD193" i="9"/>
  <c r="BD186" i="9"/>
  <c r="BD176" i="9"/>
  <c r="BD143" i="9"/>
  <c r="BD126" i="9"/>
  <c r="BD110" i="9"/>
  <c r="BD94" i="9"/>
  <c r="BD78" i="9"/>
  <c r="BD139" i="9"/>
  <c r="BD123" i="9"/>
  <c r="BD107" i="9"/>
  <c r="BD91" i="9"/>
  <c r="BD168" i="9"/>
  <c r="BD136" i="9"/>
  <c r="BD120" i="9"/>
  <c r="BD104" i="9"/>
  <c r="BD88" i="9"/>
  <c r="BD72" i="9"/>
  <c r="BD144" i="9"/>
  <c r="BD133" i="9"/>
  <c r="BD117" i="9"/>
  <c r="BD101" i="9"/>
  <c r="BD85" i="9"/>
  <c r="BD69" i="9"/>
  <c r="BD53" i="9"/>
  <c r="BD37" i="9"/>
  <c r="BD21" i="9"/>
  <c r="BD5" i="9"/>
  <c r="BD62" i="9"/>
  <c r="BD46" i="9"/>
  <c r="BD30" i="9"/>
  <c r="BD14" i="9"/>
  <c r="BD63" i="9"/>
  <c r="BD47" i="9"/>
  <c r="BD31" i="9"/>
  <c r="BD15" i="9"/>
  <c r="BD71" i="9"/>
  <c r="BD56" i="9"/>
  <c r="BD40" i="9"/>
  <c r="BD24" i="9"/>
  <c r="BD8" i="9"/>
  <c r="BD344" i="9"/>
  <c r="BD271" i="9"/>
  <c r="BD167" i="9"/>
  <c r="BD321" i="9"/>
  <c r="BD185" i="9"/>
  <c r="BD153" i="9"/>
  <c r="BD220" i="9"/>
  <c r="BD188" i="9"/>
  <c r="BD134" i="9"/>
  <c r="BD86" i="9"/>
  <c r="BD115" i="9"/>
  <c r="BD148" i="9"/>
  <c r="BD96" i="9"/>
  <c r="BD125" i="9"/>
  <c r="BD61" i="9"/>
  <c r="BD13" i="9"/>
  <c r="BD22" i="9"/>
  <c r="BD23" i="9"/>
  <c r="BD48" i="9"/>
  <c r="BD494" i="9"/>
  <c r="BD490" i="9"/>
  <c r="BD491" i="9"/>
  <c r="BD493" i="9"/>
  <c r="BD481" i="9"/>
  <c r="BD474" i="9"/>
  <c r="BD497" i="9"/>
  <c r="BD464" i="9"/>
  <c r="BD475" i="9"/>
  <c r="BD467" i="9"/>
  <c r="BD454" i="9"/>
  <c r="BD438" i="9"/>
  <c r="BD461" i="9"/>
  <c r="BD453" i="9"/>
  <c r="BD440" i="9"/>
  <c r="BD424" i="9"/>
  <c r="BD413" i="9"/>
  <c r="BD415" i="9"/>
  <c r="BD437" i="9"/>
  <c r="BD431" i="9"/>
  <c r="BD416" i="9"/>
  <c r="BD408" i="9"/>
  <c r="BD441" i="9"/>
  <c r="BD398" i="9"/>
  <c r="BD443" i="9"/>
  <c r="BD399" i="9"/>
  <c r="BD387" i="9"/>
  <c r="BD371" i="9"/>
  <c r="BD355" i="9"/>
  <c r="BD339" i="9"/>
  <c r="BD400" i="9"/>
  <c r="BD389" i="9"/>
  <c r="BD373" i="9"/>
  <c r="BD357" i="9"/>
  <c r="BD341" i="9"/>
  <c r="BD404" i="9"/>
  <c r="BD314" i="9"/>
  <c r="BD298" i="9"/>
  <c r="BD372" i="9"/>
  <c r="BD340" i="9"/>
  <c r="BD284" i="9"/>
  <c r="BD268" i="9"/>
  <c r="BD252" i="9"/>
  <c r="BD358" i="9"/>
  <c r="BD325" i="9"/>
  <c r="BD315" i="9"/>
  <c r="BD304" i="9"/>
  <c r="BD293" i="9"/>
  <c r="BD277" i="9"/>
  <c r="BD261" i="9"/>
  <c r="BD384" i="9"/>
  <c r="BD352" i="9"/>
  <c r="BD290" i="9"/>
  <c r="BD274" i="9"/>
  <c r="BD258" i="9"/>
  <c r="BD242" i="9"/>
  <c r="BD226" i="9"/>
  <c r="BD210" i="9"/>
  <c r="BD194" i="9"/>
  <c r="BD291" i="9"/>
  <c r="BD275" i="9"/>
  <c r="BD259" i="9"/>
  <c r="BD308" i="9"/>
  <c r="BD243" i="9"/>
  <c r="BD232" i="9"/>
  <c r="BD251" i="9"/>
  <c r="BD171" i="9"/>
  <c r="BD155" i="9"/>
  <c r="BD362" i="9"/>
  <c r="BD327" i="9"/>
  <c r="BD300" i="9"/>
  <c r="BD213" i="9"/>
  <c r="BD152" i="9"/>
  <c r="BD223" i="9"/>
  <c r="BD177" i="9"/>
  <c r="BD166" i="9"/>
  <c r="BD156" i="9"/>
  <c r="BD244" i="9"/>
  <c r="BD207" i="9"/>
  <c r="BD146" i="9"/>
  <c r="BD225" i="9"/>
  <c r="BD216" i="9"/>
  <c r="BD208" i="9"/>
  <c r="BD200" i="9"/>
  <c r="BD192" i="9"/>
  <c r="BD184" i="9"/>
  <c r="BD173" i="9"/>
  <c r="BD138" i="9"/>
  <c r="BD122" i="9"/>
  <c r="BD106" i="9"/>
  <c r="BD90" i="9"/>
  <c r="BD74" i="9"/>
  <c r="BD135" i="9"/>
  <c r="BD119" i="9"/>
  <c r="BD103" i="9"/>
  <c r="BD87" i="9"/>
  <c r="BD151" i="9"/>
  <c r="BD132" i="9"/>
  <c r="BD116" i="9"/>
  <c r="BD100" i="9"/>
  <c r="BD84" i="9"/>
  <c r="BD165" i="9"/>
  <c r="BD142" i="9"/>
  <c r="BD129" i="9"/>
  <c r="BD113" i="9"/>
  <c r="BD97" i="9"/>
  <c r="BD81" i="9"/>
  <c r="BD65" i="9"/>
  <c r="BD49" i="9"/>
  <c r="BD33" i="9"/>
  <c r="BD17" i="9"/>
  <c r="BD75" i="9"/>
  <c r="BD58" i="9"/>
  <c r="BD42" i="9"/>
  <c r="BD26" i="9"/>
  <c r="BD10" i="9"/>
  <c r="BD59" i="9"/>
  <c r="BD43" i="9"/>
  <c r="BD27" i="9"/>
  <c r="BD11" i="9"/>
  <c r="BD68" i="9"/>
  <c r="BD52" i="9"/>
  <c r="BD36" i="9"/>
  <c r="BD20" i="9"/>
  <c r="BD500" i="9"/>
  <c r="BD486" i="9"/>
  <c r="BD489" i="9"/>
  <c r="BD485" i="9"/>
  <c r="BD477" i="9"/>
  <c r="BD470" i="9"/>
  <c r="BD476" i="9"/>
  <c r="BD480" i="9"/>
  <c r="BD473" i="9"/>
  <c r="BD465" i="9"/>
  <c r="BD450" i="9"/>
  <c r="BD434" i="9"/>
  <c r="BD459" i="9"/>
  <c r="BD452" i="9"/>
  <c r="BD436" i="9"/>
  <c r="BD423" i="9"/>
  <c r="BD409" i="9"/>
  <c r="BD411" i="9"/>
  <c r="BD429" i="9"/>
  <c r="BD422" i="9"/>
  <c r="BD414" i="9"/>
  <c r="BD406" i="9"/>
  <c r="BD433" i="9"/>
  <c r="BD394" i="9"/>
  <c r="BD435" i="9"/>
  <c r="BD396" i="9"/>
  <c r="BD383" i="9"/>
  <c r="BD367" i="9"/>
  <c r="BD351" i="9"/>
  <c r="BD335" i="9"/>
  <c r="BD397" i="9"/>
  <c r="BD385" i="9"/>
  <c r="BD369" i="9"/>
  <c r="BD353" i="9"/>
  <c r="BD337" i="9"/>
  <c r="BD326" i="9"/>
  <c r="BD310" i="9"/>
  <c r="BD294" i="9"/>
  <c r="BD364" i="9"/>
  <c r="BD328" i="9"/>
  <c r="BD280" i="9"/>
  <c r="BD264" i="9"/>
  <c r="BD382" i="9"/>
  <c r="BD350" i="9"/>
  <c r="BD323" i="9"/>
  <c r="BD312" i="9"/>
  <c r="BD301" i="9"/>
  <c r="BD289" i="9"/>
  <c r="BD273" i="9"/>
  <c r="BD376" i="9"/>
  <c r="BD286" i="9"/>
  <c r="BD270" i="9"/>
  <c r="BD254" i="9"/>
  <c r="BD238" i="9"/>
  <c r="BD222" i="9"/>
  <c r="BD206" i="9"/>
  <c r="BD190" i="9"/>
  <c r="BD287" i="9"/>
  <c r="BD255" i="9"/>
  <c r="BD240" i="9"/>
  <c r="BD332" i="9"/>
  <c r="BD386" i="9"/>
  <c r="BD241" i="9"/>
  <c r="BD205" i="9"/>
  <c r="BD174" i="9"/>
  <c r="BD239" i="9"/>
  <c r="BD247" i="9"/>
  <c r="BD204" i="9"/>
  <c r="BD181" i="9"/>
  <c r="BD118" i="9"/>
  <c r="BD162" i="9"/>
  <c r="BD99" i="9"/>
  <c r="BD128" i="9"/>
  <c r="BD80" i="9"/>
  <c r="BD141" i="9"/>
  <c r="BD109" i="9"/>
  <c r="BD77" i="9"/>
  <c r="BD29" i="9"/>
  <c r="BD70" i="9"/>
  <c r="BD38" i="9"/>
  <c r="BD55" i="9"/>
  <c r="BD7" i="9"/>
  <c r="BD32" i="9"/>
  <c r="W2" i="6"/>
  <c r="V9" i="6"/>
  <c r="V13" i="6"/>
  <c r="V17" i="6"/>
  <c r="V21" i="6"/>
  <c r="V25" i="6"/>
  <c r="V29" i="6"/>
  <c r="V33" i="6"/>
  <c r="V37" i="6"/>
  <c r="V6" i="6"/>
  <c r="V11" i="6"/>
  <c r="V16" i="6"/>
  <c r="V22" i="6"/>
  <c r="V27" i="6"/>
  <c r="V32" i="6"/>
  <c r="V38" i="6"/>
  <c r="V42" i="6"/>
  <c r="V46" i="6"/>
  <c r="V50" i="6"/>
  <c r="V54" i="6"/>
  <c r="V58" i="6"/>
  <c r="V62" i="6"/>
  <c r="V66" i="6"/>
  <c r="V70" i="6"/>
  <c r="V74" i="6"/>
  <c r="V78" i="6"/>
  <c r="V82" i="6"/>
  <c r="V86" i="6"/>
  <c r="V90" i="6"/>
  <c r="V94" i="6"/>
  <c r="V98" i="6"/>
  <c r="V102" i="6"/>
  <c r="V106" i="6"/>
  <c r="V110" i="6"/>
  <c r="V114" i="6"/>
  <c r="V118" i="6"/>
  <c r="V122" i="6"/>
  <c r="V126" i="6"/>
  <c r="V130" i="6"/>
  <c r="V134" i="6"/>
  <c r="V138" i="6"/>
  <c r="V142" i="6"/>
  <c r="V146" i="6"/>
  <c r="V150" i="6"/>
  <c r="V154" i="6"/>
  <c r="V158" i="6"/>
  <c r="V162" i="6"/>
  <c r="V166" i="6"/>
  <c r="V170" i="6"/>
  <c r="V174" i="6"/>
  <c r="V178" i="6"/>
  <c r="V182" i="6"/>
  <c r="V186" i="6"/>
  <c r="V190" i="6"/>
  <c r="V194" i="6"/>
  <c r="V198" i="6"/>
  <c r="V202" i="6"/>
  <c r="V206" i="6"/>
  <c r="V210" i="6"/>
  <c r="V214" i="6"/>
  <c r="V218" i="6"/>
  <c r="V222" i="6"/>
  <c r="V226" i="6"/>
  <c r="V230" i="6"/>
  <c r="V234" i="6"/>
  <c r="V238" i="6"/>
  <c r="V242" i="6"/>
  <c r="V246" i="6"/>
  <c r="V250" i="6"/>
  <c r="V254" i="6"/>
  <c r="V258" i="6"/>
  <c r="V262" i="6"/>
  <c r="V266" i="6"/>
  <c r="V270" i="6"/>
  <c r="V274" i="6"/>
  <c r="V278" i="6"/>
  <c r="V282" i="6"/>
  <c r="V286" i="6"/>
  <c r="V290" i="6"/>
  <c r="V294" i="6"/>
  <c r="V298" i="6"/>
  <c r="V302" i="6"/>
  <c r="V306" i="6"/>
  <c r="V310" i="6"/>
  <c r="V314" i="6"/>
  <c r="V318" i="6"/>
  <c r="V322" i="6"/>
  <c r="V326" i="6"/>
  <c r="V330" i="6"/>
  <c r="V334" i="6"/>
  <c r="V338" i="6"/>
  <c r="V342" i="6"/>
  <c r="V346" i="6"/>
  <c r="V350" i="6"/>
  <c r="V354" i="6"/>
  <c r="V358" i="6"/>
  <c r="V362" i="6"/>
  <c r="V366" i="6"/>
  <c r="V370" i="6"/>
  <c r="V374" i="6"/>
  <c r="V378" i="6"/>
  <c r="V382" i="6"/>
  <c r="V386" i="6"/>
  <c r="V390" i="6"/>
  <c r="V394" i="6"/>
  <c r="V398" i="6"/>
  <c r="V402" i="6"/>
  <c r="V406" i="6"/>
  <c r="V410" i="6"/>
  <c r="V414" i="6"/>
  <c r="V418" i="6"/>
  <c r="V422" i="6"/>
  <c r="V426" i="6"/>
  <c r="V430" i="6"/>
  <c r="V434" i="6"/>
  <c r="V438" i="6"/>
  <c r="V442" i="6"/>
  <c r="V446" i="6"/>
  <c r="V450" i="6"/>
  <c r="V454" i="6"/>
  <c r="V458" i="6"/>
  <c r="V462" i="6"/>
  <c r="V466" i="6"/>
  <c r="V470" i="6"/>
  <c r="V474" i="6"/>
  <c r="V478" i="6"/>
  <c r="V482" i="6"/>
  <c r="V486" i="6"/>
  <c r="V490" i="6"/>
  <c r="V494" i="6"/>
  <c r="V498" i="6"/>
  <c r="V7" i="6"/>
  <c r="V12" i="6"/>
  <c r="V18" i="6"/>
  <c r="V23" i="6"/>
  <c r="V28" i="6"/>
  <c r="V34" i="6"/>
  <c r="V39" i="6"/>
  <c r="V43" i="6"/>
  <c r="V47" i="6"/>
  <c r="V51" i="6"/>
  <c r="V55" i="6"/>
  <c r="V59" i="6"/>
  <c r="V63" i="6"/>
  <c r="V67" i="6"/>
  <c r="V71" i="6"/>
  <c r="V75" i="6"/>
  <c r="V79" i="6"/>
  <c r="V83" i="6"/>
  <c r="V87" i="6"/>
  <c r="V91" i="6"/>
  <c r="V95" i="6"/>
  <c r="V99" i="6"/>
  <c r="V103" i="6"/>
  <c r="V107" i="6"/>
  <c r="V111" i="6"/>
  <c r="V115" i="6"/>
  <c r="V119" i="6"/>
  <c r="V123" i="6"/>
  <c r="V127" i="6"/>
  <c r="V131" i="6"/>
  <c r="V135" i="6"/>
  <c r="V139" i="6"/>
  <c r="V143" i="6"/>
  <c r="V147" i="6"/>
  <c r="V151" i="6"/>
  <c r="V155" i="6"/>
  <c r="V159" i="6"/>
  <c r="V163" i="6"/>
  <c r="V167" i="6"/>
  <c r="V171" i="6"/>
  <c r="V175" i="6"/>
  <c r="V179" i="6"/>
  <c r="V183" i="6"/>
  <c r="V187" i="6"/>
  <c r="V191" i="6"/>
  <c r="V195" i="6"/>
  <c r="V199" i="6"/>
  <c r="V203" i="6"/>
  <c r="V207" i="6"/>
  <c r="V211" i="6"/>
  <c r="V215" i="6"/>
  <c r="V219" i="6"/>
  <c r="V223" i="6"/>
  <c r="V227" i="6"/>
  <c r="V231" i="6"/>
  <c r="V235" i="6"/>
  <c r="V239" i="6"/>
  <c r="V243" i="6"/>
  <c r="V247" i="6"/>
  <c r="V251" i="6"/>
  <c r="V255" i="6"/>
  <c r="V259" i="6"/>
  <c r="V263" i="6"/>
  <c r="V267" i="6"/>
  <c r="V271" i="6"/>
  <c r="V275" i="6"/>
  <c r="V279" i="6"/>
  <c r="V283" i="6"/>
  <c r="V287" i="6"/>
  <c r="V291" i="6"/>
  <c r="V295" i="6"/>
  <c r="V299" i="6"/>
  <c r="V303" i="6"/>
  <c r="V307" i="6"/>
  <c r="V311" i="6"/>
  <c r="V315" i="6"/>
  <c r="V319" i="6"/>
  <c r="V323" i="6"/>
  <c r="V327" i="6"/>
  <c r="V331" i="6"/>
  <c r="V335" i="6"/>
  <c r="V339" i="6"/>
  <c r="V343" i="6"/>
  <c r="V347" i="6"/>
  <c r="V351" i="6"/>
  <c r="V355" i="6"/>
  <c r="V359" i="6"/>
  <c r="V363" i="6"/>
  <c r="V367" i="6"/>
  <c r="V371" i="6"/>
  <c r="V375" i="6"/>
  <c r="V379" i="6"/>
  <c r="V383" i="6"/>
  <c r="V387" i="6"/>
  <c r="V391" i="6"/>
  <c r="V395" i="6"/>
  <c r="V399" i="6"/>
  <c r="V403" i="6"/>
  <c r="V407" i="6"/>
  <c r="V411" i="6"/>
  <c r="V415" i="6"/>
  <c r="V419" i="6"/>
  <c r="V423" i="6"/>
  <c r="V427" i="6"/>
  <c r="V431" i="6"/>
  <c r="V435" i="6"/>
  <c r="V439" i="6"/>
  <c r="V443" i="6"/>
  <c r="V447" i="6"/>
  <c r="V451" i="6"/>
  <c r="V455" i="6"/>
  <c r="V459" i="6"/>
  <c r="V463" i="6"/>
  <c r="V467" i="6"/>
  <c r="V471" i="6"/>
  <c r="V475" i="6"/>
  <c r="V479" i="6"/>
  <c r="V483" i="6"/>
  <c r="V487" i="6"/>
  <c r="V491" i="6"/>
  <c r="V495" i="6"/>
  <c r="V499" i="6"/>
  <c r="V8" i="6"/>
  <c r="V19" i="6"/>
  <c r="V30" i="6"/>
  <c r="V40" i="6"/>
  <c r="V48" i="6"/>
  <c r="V56" i="6"/>
  <c r="V64" i="6"/>
  <c r="V72" i="6"/>
  <c r="V80" i="6"/>
  <c r="V88" i="6"/>
  <c r="V96" i="6"/>
  <c r="V104" i="6"/>
  <c r="V112" i="6"/>
  <c r="V120" i="6"/>
  <c r="V128" i="6"/>
  <c r="V136" i="6"/>
  <c r="V144" i="6"/>
  <c r="V152" i="6"/>
  <c r="V160" i="6"/>
  <c r="V168" i="6"/>
  <c r="V176" i="6"/>
  <c r="V184" i="6"/>
  <c r="V192" i="6"/>
  <c r="V200" i="6"/>
  <c r="V208" i="6"/>
  <c r="V216" i="6"/>
  <c r="V224" i="6"/>
  <c r="V232" i="6"/>
  <c r="V240" i="6"/>
  <c r="V248" i="6"/>
  <c r="V256" i="6"/>
  <c r="V264" i="6"/>
  <c r="V272" i="6"/>
  <c r="V280" i="6"/>
  <c r="V288" i="6"/>
  <c r="V296" i="6"/>
  <c r="V304" i="6"/>
  <c r="V312" i="6"/>
  <c r="V320" i="6"/>
  <c r="V328" i="6"/>
  <c r="V336" i="6"/>
  <c r="V344" i="6"/>
  <c r="V352" i="6"/>
  <c r="V360" i="6"/>
  <c r="V368" i="6"/>
  <c r="V376" i="6"/>
  <c r="V384" i="6"/>
  <c r="V392" i="6"/>
  <c r="V400" i="6"/>
  <c r="V408" i="6"/>
  <c r="V416" i="6"/>
  <c r="V424" i="6"/>
  <c r="V432" i="6"/>
  <c r="V440" i="6"/>
  <c r="V448" i="6"/>
  <c r="V456" i="6"/>
  <c r="V464" i="6"/>
  <c r="V472" i="6"/>
  <c r="V480" i="6"/>
  <c r="V488" i="6"/>
  <c r="V496" i="6"/>
  <c r="V10" i="6"/>
  <c r="V20" i="6"/>
  <c r="V31" i="6"/>
  <c r="V41" i="6"/>
  <c r="V49" i="6"/>
  <c r="V57" i="6"/>
  <c r="V65" i="6"/>
  <c r="V73" i="6"/>
  <c r="V81" i="6"/>
  <c r="V89" i="6"/>
  <c r="V97" i="6"/>
  <c r="V105" i="6"/>
  <c r="V113" i="6"/>
  <c r="V121" i="6"/>
  <c r="V129" i="6"/>
  <c r="V137" i="6"/>
  <c r="V145" i="6"/>
  <c r="V153" i="6"/>
  <c r="V161" i="6"/>
  <c r="V169" i="6"/>
  <c r="V177" i="6"/>
  <c r="V185" i="6"/>
  <c r="V193" i="6"/>
  <c r="V201" i="6"/>
  <c r="V209" i="6"/>
  <c r="V217" i="6"/>
  <c r="V225" i="6"/>
  <c r="V233" i="6"/>
  <c r="V241" i="6"/>
  <c r="V249" i="6"/>
  <c r="V257" i="6"/>
  <c r="V265" i="6"/>
  <c r="V273" i="6"/>
  <c r="V281" i="6"/>
  <c r="V289" i="6"/>
  <c r="V297" i="6"/>
  <c r="V305" i="6"/>
  <c r="V313" i="6"/>
  <c r="V321" i="6"/>
  <c r="V329" i="6"/>
  <c r="V337" i="6"/>
  <c r="V345" i="6"/>
  <c r="V353" i="6"/>
  <c r="V361" i="6"/>
  <c r="V369" i="6"/>
  <c r="V377" i="6"/>
  <c r="V385" i="6"/>
  <c r="V393" i="6"/>
  <c r="V401" i="6"/>
  <c r="V409" i="6"/>
  <c r="V417" i="6"/>
  <c r="V425" i="6"/>
  <c r="V433" i="6"/>
  <c r="V441" i="6"/>
  <c r="V449" i="6"/>
  <c r="V457" i="6"/>
  <c r="V465" i="6"/>
  <c r="V473" i="6"/>
  <c r="V481" i="6"/>
  <c r="V489" i="6"/>
  <c r="V497" i="6"/>
  <c r="V14" i="6"/>
  <c r="V35" i="6"/>
  <c r="V52" i="6"/>
  <c r="V68" i="6"/>
  <c r="V84" i="6"/>
  <c r="V100" i="6"/>
  <c r="V116" i="6"/>
  <c r="V132" i="6"/>
  <c r="V148" i="6"/>
  <c r="V164" i="6"/>
  <c r="V180" i="6"/>
  <c r="V196" i="6"/>
  <c r="V212" i="6"/>
  <c r="V228" i="6"/>
  <c r="V244" i="6"/>
  <c r="V260" i="6"/>
  <c r="V276" i="6"/>
  <c r="V292" i="6"/>
  <c r="V308" i="6"/>
  <c r="V324" i="6"/>
  <c r="V340" i="6"/>
  <c r="V356" i="6"/>
  <c r="V372" i="6"/>
  <c r="V388" i="6"/>
  <c r="V404" i="6"/>
  <c r="V420" i="6"/>
  <c r="V436" i="6"/>
  <c r="V452" i="6"/>
  <c r="V468" i="6"/>
  <c r="V484" i="6"/>
  <c r="V500" i="6"/>
  <c r="V24" i="6"/>
  <c r="V44" i="6"/>
  <c r="V60" i="6"/>
  <c r="V76" i="6"/>
  <c r="V92" i="6"/>
  <c r="V108" i="6"/>
  <c r="V124" i="6"/>
  <c r="V140" i="6"/>
  <c r="V156" i="6"/>
  <c r="V172" i="6"/>
  <c r="V188" i="6"/>
  <c r="V204" i="6"/>
  <c r="V220" i="6"/>
  <c r="V236" i="6"/>
  <c r="V252" i="6"/>
  <c r="V268" i="6"/>
  <c r="V284" i="6"/>
  <c r="V300" i="6"/>
  <c r="V316" i="6"/>
  <c r="V332" i="6"/>
  <c r="V348" i="6"/>
  <c r="V364" i="6"/>
  <c r="V380" i="6"/>
  <c r="V396" i="6"/>
  <c r="V412" i="6"/>
  <c r="V428" i="6"/>
  <c r="V444" i="6"/>
  <c r="V460" i="6"/>
  <c r="V476" i="6"/>
  <c r="V492" i="6"/>
  <c r="V36" i="6"/>
  <c r="V69" i="6"/>
  <c r="V101" i="6"/>
  <c r="V133" i="6"/>
  <c r="V165" i="6"/>
  <c r="V197" i="6"/>
  <c r="V229" i="6"/>
  <c r="V261" i="6"/>
  <c r="V293" i="6"/>
  <c r="V325" i="6"/>
  <c r="V357" i="6"/>
  <c r="V389" i="6"/>
  <c r="V421" i="6"/>
  <c r="V453" i="6"/>
  <c r="V485" i="6"/>
  <c r="V45" i="6"/>
  <c r="V77" i="6"/>
  <c r="V109" i="6"/>
  <c r="V141" i="6"/>
  <c r="V173" i="6"/>
  <c r="V205" i="6"/>
  <c r="V237" i="6"/>
  <c r="V269" i="6"/>
  <c r="V301" i="6"/>
  <c r="V333" i="6"/>
  <c r="V365" i="6"/>
  <c r="V397" i="6"/>
  <c r="V429" i="6"/>
  <c r="V461" i="6"/>
  <c r="V493" i="6"/>
  <c r="V15" i="6"/>
  <c r="V53" i="6"/>
  <c r="V85" i="6"/>
  <c r="V117" i="6"/>
  <c r="V149" i="6"/>
  <c r="V181" i="6"/>
  <c r="V213" i="6"/>
  <c r="V245" i="6"/>
  <c r="V277" i="6"/>
  <c r="V309" i="6"/>
  <c r="V341" i="6"/>
  <c r="V373" i="6"/>
  <c r="V405" i="6"/>
  <c r="V437" i="6"/>
  <c r="V469" i="6"/>
  <c r="V26" i="6"/>
  <c r="V61" i="6"/>
  <c r="V93" i="6"/>
  <c r="V125" i="6"/>
  <c r="V157" i="6"/>
  <c r="V189" i="6"/>
  <c r="V221" i="6"/>
  <c r="V253" i="6"/>
  <c r="V285" i="6"/>
  <c r="V317" i="6"/>
  <c r="V349" i="6"/>
  <c r="V381" i="6"/>
  <c r="V413" i="6"/>
  <c r="V445" i="6"/>
  <c r="V477" i="6"/>
  <c r="V5" i="6"/>
  <c r="AA493" i="9" l="1"/>
  <c r="AA5" i="9"/>
  <c r="AA497" i="9"/>
  <c r="AA489" i="9"/>
  <c r="AA485" i="9"/>
  <c r="AA469" i="9"/>
  <c r="AA453" i="9"/>
  <c r="AA473" i="9"/>
  <c r="AA457" i="9"/>
  <c r="AA441" i="9"/>
  <c r="AA477" i="9"/>
  <c r="AA445" i="9"/>
  <c r="AA481" i="9"/>
  <c r="AA465" i="9"/>
  <c r="AA461" i="9"/>
  <c r="AA449" i="9"/>
  <c r="AA429" i="9"/>
  <c r="AA413" i="9"/>
  <c r="AA433" i="9"/>
  <c r="AA417" i="9"/>
  <c r="AA401" i="9"/>
  <c r="AA437" i="9"/>
  <c r="AA421" i="9"/>
  <c r="AA425" i="9"/>
  <c r="AA409" i="9"/>
  <c r="AA405" i="9"/>
  <c r="AA385" i="9"/>
  <c r="AA393" i="9"/>
  <c r="AA369" i="9"/>
  <c r="AA361" i="9"/>
  <c r="AA389" i="9"/>
  <c r="AA381" i="9"/>
  <c r="AA377" i="9"/>
  <c r="AA357" i="9"/>
  <c r="AA397" i="9"/>
  <c r="AA373" i="9"/>
  <c r="AA365" i="9"/>
  <c r="AA349" i="9"/>
  <c r="AA341" i="9"/>
  <c r="AA333" i="9"/>
  <c r="AA325" i="9"/>
  <c r="AA317" i="9"/>
  <c r="AA353" i="9"/>
  <c r="AA345" i="9"/>
  <c r="AA337" i="9"/>
  <c r="AA329" i="9"/>
  <c r="AA321" i="9"/>
  <c r="AA313" i="9"/>
  <c r="AA289" i="9"/>
  <c r="AA281" i="9"/>
  <c r="AA273" i="9"/>
  <c r="AA265" i="9"/>
  <c r="AA309" i="9"/>
  <c r="AA301" i="9"/>
  <c r="AA293" i="9"/>
  <c r="AA285" i="9"/>
  <c r="AA277" i="9"/>
  <c r="AA269" i="9"/>
  <c r="AA305" i="9"/>
  <c r="AA297" i="9"/>
  <c r="AA261" i="9"/>
  <c r="AA253" i="9"/>
  <c r="AA245" i="9"/>
  <c r="AA237" i="9"/>
  <c r="AA229" i="9"/>
  <c r="AA221" i="9"/>
  <c r="AA257" i="9"/>
  <c r="AA249" i="9"/>
  <c r="AA241" i="9"/>
  <c r="AA233" i="9"/>
  <c r="AA225" i="9"/>
  <c r="AA217" i="9"/>
  <c r="AA209" i="9"/>
  <c r="AA169" i="9"/>
  <c r="AA161" i="9"/>
  <c r="AA153" i="9"/>
  <c r="AA137" i="9"/>
  <c r="AA129" i="9"/>
  <c r="AA205" i="9"/>
  <c r="AA197" i="9"/>
  <c r="AA189" i="9"/>
  <c r="AA181" i="9"/>
  <c r="AA149" i="9"/>
  <c r="AA141" i="9"/>
  <c r="AA213" i="9"/>
  <c r="AA173" i="9"/>
  <c r="AA165" i="9"/>
  <c r="AA157" i="9"/>
  <c r="AA133" i="9"/>
  <c r="AA201" i="9"/>
  <c r="AA193" i="9"/>
  <c r="AA185" i="9"/>
  <c r="AA177" i="9"/>
  <c r="AA145" i="9"/>
  <c r="AA121" i="9"/>
  <c r="AA113" i="9"/>
  <c r="AA73" i="9"/>
  <c r="AA65" i="9"/>
  <c r="AA57" i="9"/>
  <c r="AA109" i="9"/>
  <c r="AA101" i="9"/>
  <c r="AA93" i="9"/>
  <c r="AA85" i="9"/>
  <c r="AA77" i="9"/>
  <c r="AA53" i="9"/>
  <c r="AA45" i="9"/>
  <c r="AA125" i="9"/>
  <c r="AA117" i="9"/>
  <c r="AA69" i="9"/>
  <c r="AA61" i="9"/>
  <c r="AA105" i="9"/>
  <c r="AA97" i="9"/>
  <c r="AA89" i="9"/>
  <c r="AA81" i="9"/>
  <c r="AA49" i="9"/>
  <c r="AA41" i="9"/>
  <c r="AA37" i="9"/>
  <c r="AA29" i="9"/>
  <c r="AA500" i="9"/>
  <c r="AA484" i="9"/>
  <c r="AA25" i="9"/>
  <c r="AA17" i="9"/>
  <c r="AA9" i="9"/>
  <c r="AA488" i="9"/>
  <c r="AA472" i="9"/>
  <c r="AA33" i="9"/>
  <c r="AA492" i="9"/>
  <c r="AA476" i="9"/>
  <c r="AA21" i="9"/>
  <c r="AA13" i="9"/>
  <c r="AA496" i="9"/>
  <c r="AA480" i="9"/>
  <c r="AA468" i="9"/>
  <c r="AA452" i="9"/>
  <c r="AA436" i="9"/>
  <c r="AA420" i="9"/>
  <c r="AA376" i="9"/>
  <c r="AA368" i="9"/>
  <c r="AA360" i="9"/>
  <c r="AA456" i="9"/>
  <c r="AA440" i="9"/>
  <c r="AA424" i="9"/>
  <c r="AA408" i="9"/>
  <c r="AA400" i="9"/>
  <c r="AA392" i="9"/>
  <c r="AA384" i="9"/>
  <c r="AA352" i="9"/>
  <c r="AA460" i="9"/>
  <c r="AA444" i="9"/>
  <c r="AA428" i="9"/>
  <c r="AA412" i="9"/>
  <c r="AA372" i="9"/>
  <c r="AA364" i="9"/>
  <c r="AA464" i="9"/>
  <c r="AA448" i="9"/>
  <c r="AA432" i="9"/>
  <c r="AA416" i="9"/>
  <c r="AA404" i="9"/>
  <c r="AA396" i="9"/>
  <c r="AA388" i="9"/>
  <c r="AA380" i="9"/>
  <c r="AA356" i="9"/>
  <c r="AA348" i="9"/>
  <c r="AA344" i="9"/>
  <c r="AA336" i="9"/>
  <c r="AA328" i="9"/>
  <c r="AA320" i="9"/>
  <c r="AA312" i="9"/>
  <c r="AA304" i="9"/>
  <c r="AA296" i="9"/>
  <c r="AA288" i="9"/>
  <c r="AA280" i="9"/>
  <c r="AA272" i="9"/>
  <c r="AA264" i="9"/>
  <c r="AA256" i="9"/>
  <c r="AA248" i="9"/>
  <c r="AA240" i="9"/>
  <c r="AA232" i="9"/>
  <c r="AA224" i="9"/>
  <c r="AA216" i="9"/>
  <c r="AA208" i="9"/>
  <c r="AA200" i="9"/>
  <c r="AA192" i="9"/>
  <c r="AA184" i="9"/>
  <c r="AA176" i="9"/>
  <c r="AA164" i="9"/>
  <c r="AA340" i="9"/>
  <c r="AA332" i="9"/>
  <c r="AA324" i="9"/>
  <c r="AA316" i="9"/>
  <c r="AA308" i="9"/>
  <c r="AA300" i="9"/>
  <c r="AA284" i="9"/>
  <c r="AA276" i="9"/>
  <c r="AA268" i="9"/>
  <c r="AA260" i="9"/>
  <c r="AA252" i="9"/>
  <c r="AA244" i="9"/>
  <c r="AA236" i="9"/>
  <c r="AA228" i="9"/>
  <c r="AA220" i="9"/>
  <c r="AA212" i="9"/>
  <c r="AA204" i="9"/>
  <c r="AA196" i="9"/>
  <c r="AA188" i="9"/>
  <c r="AA180" i="9"/>
  <c r="AA172" i="9"/>
  <c r="AA292" i="9"/>
  <c r="AA168" i="9"/>
  <c r="AA148" i="9"/>
  <c r="AA140" i="9"/>
  <c r="AA132" i="9"/>
  <c r="AA108" i="9"/>
  <c r="AA100" i="9"/>
  <c r="AA92" i="9"/>
  <c r="AA84" i="9"/>
  <c r="AA76" i="9"/>
  <c r="AA68" i="9"/>
  <c r="AA48" i="9"/>
  <c r="AA40" i="9"/>
  <c r="AA32" i="9"/>
  <c r="AA20" i="9"/>
  <c r="AA12" i="9"/>
  <c r="AA160" i="9"/>
  <c r="AA152" i="9"/>
  <c r="AA120" i="9"/>
  <c r="AA144" i="9"/>
  <c r="AA136" i="9"/>
  <c r="AA128" i="9"/>
  <c r="AA112" i="9"/>
  <c r="AA104" i="9"/>
  <c r="AA96" i="9"/>
  <c r="AA88" i="9"/>
  <c r="AA80" i="9"/>
  <c r="AA72" i="9"/>
  <c r="AA64" i="9"/>
  <c r="AA52" i="9"/>
  <c r="AA44" i="9"/>
  <c r="AA36" i="9"/>
  <c r="AA28" i="9"/>
  <c r="AA24" i="9"/>
  <c r="AA16" i="9"/>
  <c r="AA8" i="9"/>
  <c r="AA156" i="9"/>
  <c r="AA124" i="9"/>
  <c r="AA116" i="9"/>
  <c r="AA60" i="9"/>
  <c r="AA56" i="9"/>
  <c r="AA499" i="9"/>
  <c r="AA483" i="9"/>
  <c r="AA467" i="9"/>
  <c r="AA451" i="9"/>
  <c r="AA439" i="9"/>
  <c r="AA423" i="9"/>
  <c r="AA419" i="9"/>
  <c r="AA407" i="9"/>
  <c r="AA399" i="9"/>
  <c r="AA391" i="9"/>
  <c r="AA487" i="9"/>
  <c r="AA471" i="9"/>
  <c r="AA455" i="9"/>
  <c r="AA427" i="9"/>
  <c r="AA411" i="9"/>
  <c r="AA383" i="9"/>
  <c r="AA375" i="9"/>
  <c r="AA367" i="9"/>
  <c r="AA359" i="9"/>
  <c r="AA351" i="9"/>
  <c r="AA343" i="9"/>
  <c r="AA335" i="9"/>
  <c r="AA327" i="9"/>
  <c r="AA319" i="9"/>
  <c r="AA311" i="9"/>
  <c r="AA303" i="9"/>
  <c r="AA295" i="9"/>
  <c r="AA491" i="9"/>
  <c r="AA475" i="9"/>
  <c r="AA459" i="9"/>
  <c r="AA443" i="9"/>
  <c r="AA431" i="9"/>
  <c r="AA403" i="9"/>
  <c r="AA395" i="9"/>
  <c r="AA495" i="9"/>
  <c r="AA479" i="9"/>
  <c r="AA463" i="9"/>
  <c r="AA447" i="9"/>
  <c r="AA435" i="9"/>
  <c r="AA415" i="9"/>
  <c r="AA387" i="9"/>
  <c r="AA379" i="9"/>
  <c r="AA371" i="9"/>
  <c r="AA363" i="9"/>
  <c r="AA355" i="9"/>
  <c r="AA347" i="9"/>
  <c r="AA339" i="9"/>
  <c r="AA331" i="9"/>
  <c r="AA323" i="9"/>
  <c r="AA315" i="9"/>
  <c r="AA307" i="9"/>
  <c r="AA299" i="9"/>
  <c r="AA291" i="9"/>
  <c r="AA235" i="9"/>
  <c r="AA227" i="9"/>
  <c r="AA219" i="9"/>
  <c r="AA211" i="9"/>
  <c r="AA283" i="9"/>
  <c r="AA275" i="9"/>
  <c r="AA267" i="9"/>
  <c r="AA259" i="9"/>
  <c r="AA251" i="9"/>
  <c r="AA243" i="9"/>
  <c r="AA203" i="9"/>
  <c r="AA195" i="9"/>
  <c r="AA187" i="9"/>
  <c r="AA179" i="9"/>
  <c r="AA171" i="9"/>
  <c r="AA163" i="9"/>
  <c r="AA155" i="9"/>
  <c r="AA147" i="9"/>
  <c r="AA139" i="9"/>
  <c r="AA131" i="9"/>
  <c r="AA123" i="9"/>
  <c r="AA115" i="9"/>
  <c r="AA107" i="9"/>
  <c r="AA231" i="9"/>
  <c r="AA223" i="9"/>
  <c r="AA215" i="9"/>
  <c r="AA271" i="9"/>
  <c r="AA239" i="9"/>
  <c r="AA95" i="9"/>
  <c r="AA87" i="9"/>
  <c r="AA79" i="9"/>
  <c r="AA55" i="9"/>
  <c r="AA47" i="9"/>
  <c r="AA39" i="9"/>
  <c r="AA31" i="9"/>
  <c r="AA23" i="9"/>
  <c r="AA15" i="9"/>
  <c r="AA7" i="9"/>
  <c r="AA498" i="9"/>
  <c r="AA482" i="9"/>
  <c r="AA466" i="9"/>
  <c r="AA450" i="9"/>
  <c r="AA430" i="9"/>
  <c r="AA418" i="9"/>
  <c r="AA402" i="9"/>
  <c r="AA394" i="9"/>
  <c r="AA386" i="9"/>
  <c r="AA378" i="9"/>
  <c r="AA370" i="9"/>
  <c r="AA362" i="9"/>
  <c r="AA354" i="9"/>
  <c r="AA346" i="9"/>
  <c r="AA338" i="9"/>
  <c r="AA330" i="9"/>
  <c r="AA322" i="9"/>
  <c r="AA314" i="9"/>
  <c r="AA306" i="9"/>
  <c r="AA298" i="9"/>
  <c r="AA263" i="9"/>
  <c r="AA175" i="9"/>
  <c r="AA167" i="9"/>
  <c r="AA159" i="9"/>
  <c r="AA151" i="9"/>
  <c r="AA111" i="9"/>
  <c r="AA103" i="9"/>
  <c r="AA67" i="9"/>
  <c r="AA486" i="9"/>
  <c r="AA470" i="9"/>
  <c r="AA454" i="9"/>
  <c r="AA434" i="9"/>
  <c r="AA286" i="9"/>
  <c r="AA279" i="9"/>
  <c r="AA247" i="9"/>
  <c r="AA143" i="9"/>
  <c r="AA127" i="9"/>
  <c r="AA119" i="9"/>
  <c r="AA71" i="9"/>
  <c r="AA63" i="9"/>
  <c r="AA494" i="9"/>
  <c r="AA478" i="9"/>
  <c r="AA462" i="9"/>
  <c r="AA446" i="9"/>
  <c r="AA426" i="9"/>
  <c r="AA414" i="9"/>
  <c r="AA410" i="9"/>
  <c r="AA287" i="9"/>
  <c r="AA199" i="9"/>
  <c r="AA458" i="9"/>
  <c r="AA422" i="9"/>
  <c r="AA374" i="9"/>
  <c r="AA366" i="9"/>
  <c r="AA350" i="9"/>
  <c r="AA318" i="9"/>
  <c r="AA274" i="9"/>
  <c r="AA266" i="9"/>
  <c r="AA258" i="9"/>
  <c r="AA250" i="9"/>
  <c r="AA242" i="9"/>
  <c r="AA138" i="9"/>
  <c r="AA130" i="9"/>
  <c r="AA74" i="9"/>
  <c r="AA191" i="9"/>
  <c r="AA75" i="9"/>
  <c r="AA59" i="9"/>
  <c r="AA51" i="9"/>
  <c r="AA43" i="9"/>
  <c r="AA35" i="9"/>
  <c r="AA27" i="9"/>
  <c r="AA19" i="9"/>
  <c r="AA442" i="9"/>
  <c r="AA406" i="9"/>
  <c r="AA398" i="9"/>
  <c r="AA342" i="9"/>
  <c r="AA310" i="9"/>
  <c r="AA290" i="9"/>
  <c r="AA234" i="9"/>
  <c r="AA226" i="9"/>
  <c r="AA218" i="9"/>
  <c r="AA210" i="9"/>
  <c r="AA202" i="9"/>
  <c r="AA194" i="9"/>
  <c r="AA186" i="9"/>
  <c r="AA178" i="9"/>
  <c r="AA170" i="9"/>
  <c r="AA162" i="9"/>
  <c r="AA154" i="9"/>
  <c r="AA146" i="9"/>
  <c r="AA122" i="9"/>
  <c r="AA114" i="9"/>
  <c r="AA106" i="9"/>
  <c r="AA98" i="9"/>
  <c r="AA90" i="9"/>
  <c r="AA82" i="9"/>
  <c r="AA66" i="9"/>
  <c r="AA58" i="9"/>
  <c r="AA50" i="9"/>
  <c r="AA42" i="9"/>
  <c r="AA34" i="9"/>
  <c r="AA183" i="9"/>
  <c r="AA135" i="9"/>
  <c r="AA99" i="9"/>
  <c r="AA91" i="9"/>
  <c r="AA83" i="9"/>
  <c r="AA11" i="9"/>
  <c r="AA490" i="9"/>
  <c r="AA382" i="9"/>
  <c r="AA334" i="9"/>
  <c r="AA255" i="9"/>
  <c r="AA207" i="9"/>
  <c r="AA474" i="9"/>
  <c r="AA438" i="9"/>
  <c r="AA390" i="9"/>
  <c r="AA358" i="9"/>
  <c r="AA326" i="9"/>
  <c r="AA294" i="9"/>
  <c r="AA238" i="9"/>
  <c r="AA230" i="9"/>
  <c r="AA222" i="9"/>
  <c r="AA214" i="9"/>
  <c r="AA206" i="9"/>
  <c r="AA198" i="9"/>
  <c r="AA190" i="9"/>
  <c r="AA182" i="9"/>
  <c r="AA174" i="9"/>
  <c r="AA166" i="9"/>
  <c r="AA158" i="9"/>
  <c r="AA150" i="9"/>
  <c r="AA142" i="9"/>
  <c r="AA118" i="9"/>
  <c r="AA110" i="9"/>
  <c r="AA102" i="9"/>
  <c r="AA94" i="9"/>
  <c r="AA86" i="9"/>
  <c r="AA78" i="9"/>
  <c r="AA70" i="9"/>
  <c r="AA62" i="9"/>
  <c r="AA54" i="9"/>
  <c r="AA46" i="9"/>
  <c r="AA38" i="9"/>
  <c r="AA302" i="9"/>
  <c r="AA278" i="9"/>
  <c r="AA246" i="9"/>
  <c r="AA126" i="9"/>
  <c r="AA254" i="9"/>
  <c r="AA134" i="9"/>
  <c r="AA30" i="9"/>
  <c r="AA22" i="9"/>
  <c r="AA14" i="9"/>
  <c r="AA6" i="9"/>
  <c r="AA262" i="9"/>
  <c r="AA282" i="9"/>
  <c r="AA270" i="9"/>
  <c r="AA26" i="9"/>
  <c r="AA18" i="9"/>
  <c r="AA10" i="9"/>
  <c r="BC2" i="6"/>
  <c r="BB401" i="6"/>
  <c r="BB405" i="6"/>
  <c r="BB393" i="6"/>
  <c r="BB385" i="6"/>
  <c r="BB377" i="6"/>
  <c r="BB369" i="6"/>
  <c r="BB361" i="6"/>
  <c r="BB397" i="6"/>
  <c r="BB389" i="6"/>
  <c r="BB381" i="6"/>
  <c r="BB373" i="6"/>
  <c r="BB365" i="6"/>
  <c r="BB357" i="6"/>
  <c r="BB349" i="6"/>
  <c r="BB341" i="6"/>
  <c r="BB333" i="6"/>
  <c r="BB325" i="6"/>
  <c r="BB317" i="6"/>
  <c r="BB353" i="6"/>
  <c r="BB345" i="6"/>
  <c r="BB337" i="6"/>
  <c r="BB329" i="6"/>
  <c r="BB321" i="6"/>
  <c r="BB313" i="6"/>
  <c r="BB305" i="6"/>
  <c r="BB297" i="6"/>
  <c r="BB289" i="6"/>
  <c r="BB281" i="6"/>
  <c r="BB273" i="6"/>
  <c r="BB309" i="6"/>
  <c r="BB301" i="6"/>
  <c r="BB293" i="6"/>
  <c r="BB285" i="6"/>
  <c r="BB277" i="6"/>
  <c r="BB269" i="6"/>
  <c r="BB261" i="6"/>
  <c r="BB253" i="6"/>
  <c r="BB245" i="6"/>
  <c r="BB237" i="6"/>
  <c r="BB233" i="6"/>
  <c r="BB229" i="6"/>
  <c r="BB221" i="6"/>
  <c r="BB265" i="6"/>
  <c r="BB257" i="6"/>
  <c r="BB249" i="6"/>
  <c r="BB241" i="6"/>
  <c r="BB225" i="6"/>
  <c r="BB217" i="6"/>
  <c r="BB209" i="6"/>
  <c r="BB201" i="6"/>
  <c r="BB193" i="6"/>
  <c r="BB185" i="6"/>
  <c r="BB177" i="6"/>
  <c r="BB169" i="6"/>
  <c r="BB161" i="6"/>
  <c r="BB153" i="6"/>
  <c r="BB145" i="6"/>
  <c r="BB137" i="6"/>
  <c r="BB213" i="6"/>
  <c r="BB205" i="6"/>
  <c r="BB197" i="6"/>
  <c r="BB189" i="6"/>
  <c r="BB181" i="6"/>
  <c r="BB173" i="6"/>
  <c r="BB165" i="6"/>
  <c r="BB157" i="6"/>
  <c r="BB149" i="6"/>
  <c r="BB141" i="6"/>
  <c r="BB133" i="6"/>
  <c r="BB129" i="6"/>
  <c r="BB121" i="6"/>
  <c r="BB113" i="6"/>
  <c r="BB105" i="6"/>
  <c r="BB97" i="6"/>
  <c r="BB89" i="6"/>
  <c r="BB81" i="6"/>
  <c r="BB73" i="6"/>
  <c r="BB65" i="6"/>
  <c r="BB57" i="6"/>
  <c r="BB49" i="6"/>
  <c r="BB41" i="6"/>
  <c r="BB125" i="6"/>
  <c r="BB117" i="6"/>
  <c r="BB109" i="6"/>
  <c r="BB101" i="6"/>
  <c r="BB93" i="6"/>
  <c r="BB85" i="6"/>
  <c r="BB77" i="6"/>
  <c r="BB69" i="6"/>
  <c r="BB61" i="6"/>
  <c r="BB53" i="6"/>
  <c r="BB45" i="6"/>
  <c r="BB21" i="6"/>
  <c r="BB13" i="6"/>
  <c r="BB500" i="6"/>
  <c r="BB492" i="6"/>
  <c r="BB484" i="6"/>
  <c r="BB476" i="6"/>
  <c r="BB468" i="6"/>
  <c r="BB460" i="6"/>
  <c r="BB452" i="6"/>
  <c r="BB444" i="6"/>
  <c r="BB436" i="6"/>
  <c r="BB428" i="6"/>
  <c r="BB420" i="6"/>
  <c r="BB412" i="6"/>
  <c r="BB37" i="6"/>
  <c r="BB29" i="6"/>
  <c r="BB25" i="6"/>
  <c r="BB17" i="6"/>
  <c r="BB9" i="6"/>
  <c r="BB496" i="6"/>
  <c r="BB488" i="6"/>
  <c r="BB480" i="6"/>
  <c r="BB472" i="6"/>
  <c r="BB464" i="6"/>
  <c r="BB456" i="6"/>
  <c r="BB448" i="6"/>
  <c r="BB440" i="6"/>
  <c r="BB432" i="6"/>
  <c r="BB424" i="6"/>
  <c r="BB416" i="6"/>
  <c r="BB33" i="6"/>
  <c r="BB408" i="6"/>
  <c r="BB400" i="6"/>
  <c r="BB392" i="6"/>
  <c r="BB384" i="6"/>
  <c r="BB376" i="6"/>
  <c r="BB368" i="6"/>
  <c r="BB360" i="6"/>
  <c r="BB352" i="6"/>
  <c r="BB404" i="6"/>
  <c r="BB396" i="6"/>
  <c r="BB388" i="6"/>
  <c r="BB380" i="6"/>
  <c r="BB372" i="6"/>
  <c r="BB364" i="6"/>
  <c r="BB356" i="6"/>
  <c r="BB348" i="6"/>
  <c r="BB344" i="6"/>
  <c r="BB336" i="6"/>
  <c r="BB328" i="6"/>
  <c r="BB320" i="6"/>
  <c r="BB312" i="6"/>
  <c r="BB304" i="6"/>
  <c r="BB296" i="6"/>
  <c r="BB288" i="6"/>
  <c r="BB280" i="6"/>
  <c r="BB272" i="6"/>
  <c r="BB264" i="6"/>
  <c r="BB256" i="6"/>
  <c r="BB248" i="6"/>
  <c r="BB240" i="6"/>
  <c r="BB232" i="6"/>
  <c r="BB224" i="6"/>
  <c r="BB216" i="6"/>
  <c r="BB208" i="6"/>
  <c r="BB200" i="6"/>
  <c r="BB192" i="6"/>
  <c r="BB184" i="6"/>
  <c r="BB176" i="6"/>
  <c r="BB168" i="6"/>
  <c r="BB340" i="6"/>
  <c r="BB332" i="6"/>
  <c r="BB324" i="6"/>
  <c r="BB316" i="6"/>
  <c r="BB308" i="6"/>
  <c r="BB300" i="6"/>
  <c r="BB292" i="6"/>
  <c r="BB284" i="6"/>
  <c r="BB276" i="6"/>
  <c r="BB268" i="6"/>
  <c r="BB260" i="6"/>
  <c r="BB252" i="6"/>
  <c r="BB244" i="6"/>
  <c r="BB236" i="6"/>
  <c r="BB228" i="6"/>
  <c r="BB220" i="6"/>
  <c r="BB212" i="6"/>
  <c r="BB204" i="6"/>
  <c r="BB196" i="6"/>
  <c r="BB188" i="6"/>
  <c r="BB180" i="6"/>
  <c r="BB172" i="6"/>
  <c r="BB164" i="6"/>
  <c r="BB156" i="6"/>
  <c r="BB148" i="6"/>
  <c r="BB140" i="6"/>
  <c r="BB132" i="6"/>
  <c r="BB124" i="6"/>
  <c r="BB116" i="6"/>
  <c r="BB108" i="6"/>
  <c r="BB100" i="6"/>
  <c r="BB92" i="6"/>
  <c r="BB84" i="6"/>
  <c r="BB76" i="6"/>
  <c r="BB68" i="6"/>
  <c r="BB60" i="6"/>
  <c r="BB56" i="6"/>
  <c r="BB48" i="6"/>
  <c r="BB40" i="6"/>
  <c r="BB32" i="6"/>
  <c r="BB24" i="6"/>
  <c r="BB16" i="6"/>
  <c r="BB8" i="6"/>
  <c r="BB497" i="6"/>
  <c r="BB489" i="6"/>
  <c r="BB481" i="6"/>
  <c r="BB473" i="6"/>
  <c r="BB465" i="6"/>
  <c r="BB457" i="6"/>
  <c r="BB449" i="6"/>
  <c r="BB160" i="6"/>
  <c r="BB152" i="6"/>
  <c r="BB144" i="6"/>
  <c r="BB136" i="6"/>
  <c r="BB128" i="6"/>
  <c r="BB120" i="6"/>
  <c r="BB112" i="6"/>
  <c r="BB104" i="6"/>
  <c r="BB96" i="6"/>
  <c r="BB88" i="6"/>
  <c r="BB80" i="6"/>
  <c r="BB72" i="6"/>
  <c r="BB64" i="6"/>
  <c r="BB52" i="6"/>
  <c r="BB44" i="6"/>
  <c r="BB36" i="6"/>
  <c r="BB28" i="6"/>
  <c r="BB20" i="6"/>
  <c r="BB12" i="6"/>
  <c r="BB5" i="6"/>
  <c r="BB493" i="6"/>
  <c r="BB485" i="6"/>
  <c r="BB477" i="6"/>
  <c r="BB469" i="6"/>
  <c r="BB461" i="6"/>
  <c r="BB453" i="6"/>
  <c r="BB445" i="6"/>
  <c r="BB437" i="6"/>
  <c r="BB429" i="6"/>
  <c r="BB421" i="6"/>
  <c r="BB413" i="6"/>
  <c r="BB407" i="6"/>
  <c r="BB399" i="6"/>
  <c r="BB391" i="6"/>
  <c r="BB383" i="6"/>
  <c r="BB375" i="6"/>
  <c r="BB367" i="6"/>
  <c r="BB359" i="6"/>
  <c r="BB351" i="6"/>
  <c r="BB343" i="6"/>
  <c r="BB335" i="6"/>
  <c r="BB327" i="6"/>
  <c r="BB319" i="6"/>
  <c r="BB311" i="6"/>
  <c r="BB303" i="6"/>
  <c r="BB295" i="6"/>
  <c r="BB441" i="6"/>
  <c r="BB433" i="6"/>
  <c r="BB425" i="6"/>
  <c r="BB417" i="6"/>
  <c r="BB409" i="6"/>
  <c r="BB403" i="6"/>
  <c r="BB395" i="6"/>
  <c r="BB387" i="6"/>
  <c r="BB379" i="6"/>
  <c r="BB371" i="6"/>
  <c r="BB363" i="6"/>
  <c r="BB355" i="6"/>
  <c r="BB347" i="6"/>
  <c r="BB339" i="6"/>
  <c r="BB331" i="6"/>
  <c r="BB323" i="6"/>
  <c r="BB315" i="6"/>
  <c r="BB307" i="6"/>
  <c r="BB299" i="6"/>
  <c r="BB291" i="6"/>
  <c r="BB283" i="6"/>
  <c r="BB275" i="6"/>
  <c r="BB267" i="6"/>
  <c r="BB259" i="6"/>
  <c r="BB251" i="6"/>
  <c r="BB243" i="6"/>
  <c r="BB235" i="6"/>
  <c r="BB227" i="6"/>
  <c r="BB219" i="6"/>
  <c r="BB211" i="6"/>
  <c r="BB203" i="6"/>
  <c r="BB195" i="6"/>
  <c r="BB187" i="6"/>
  <c r="BB179" i="6"/>
  <c r="BB171" i="6"/>
  <c r="BB163" i="6"/>
  <c r="BB155" i="6"/>
  <c r="BB147" i="6"/>
  <c r="BB139" i="6"/>
  <c r="BB131" i="6"/>
  <c r="BB123" i="6"/>
  <c r="BB115" i="6"/>
  <c r="BB107" i="6"/>
  <c r="BB287" i="6"/>
  <c r="BB279" i="6"/>
  <c r="BB271" i="6"/>
  <c r="BB263" i="6"/>
  <c r="BB255" i="6"/>
  <c r="BB247" i="6"/>
  <c r="BB239" i="6"/>
  <c r="BB231" i="6"/>
  <c r="BB223" i="6"/>
  <c r="BB215" i="6"/>
  <c r="BB207" i="6"/>
  <c r="BB199" i="6"/>
  <c r="BB191" i="6"/>
  <c r="BB183" i="6"/>
  <c r="BB175" i="6"/>
  <c r="BB167" i="6"/>
  <c r="BB159" i="6"/>
  <c r="BB151" i="6"/>
  <c r="BB143" i="6"/>
  <c r="BB135" i="6"/>
  <c r="BB127" i="6"/>
  <c r="BB119" i="6"/>
  <c r="BB111" i="6"/>
  <c r="BB103" i="6"/>
  <c r="BB99" i="6"/>
  <c r="BB91" i="6"/>
  <c r="BB83" i="6"/>
  <c r="BB75" i="6"/>
  <c r="BB67" i="6"/>
  <c r="BB59" i="6"/>
  <c r="BB55" i="6"/>
  <c r="BB47" i="6"/>
  <c r="BB39" i="6"/>
  <c r="BB31" i="6"/>
  <c r="BB23" i="6"/>
  <c r="BB15" i="6"/>
  <c r="BB7" i="6"/>
  <c r="BB498" i="6"/>
  <c r="BB490" i="6"/>
  <c r="BB482" i="6"/>
  <c r="BB474" i="6"/>
  <c r="BB466" i="6"/>
  <c r="BB458" i="6"/>
  <c r="BB450" i="6"/>
  <c r="BB442" i="6"/>
  <c r="BB434" i="6"/>
  <c r="BB426" i="6"/>
  <c r="BB418" i="6"/>
  <c r="BB410" i="6"/>
  <c r="BB406" i="6"/>
  <c r="BB398" i="6"/>
  <c r="BB390" i="6"/>
  <c r="BB382" i="6"/>
  <c r="BB374" i="6"/>
  <c r="BB366" i="6"/>
  <c r="BB358" i="6"/>
  <c r="BB350" i="6"/>
  <c r="BB342" i="6"/>
  <c r="BB334" i="6"/>
  <c r="BB326" i="6"/>
  <c r="BB318" i="6"/>
  <c r="BB310" i="6"/>
  <c r="BB302" i="6"/>
  <c r="BB294" i="6"/>
  <c r="BB286" i="6"/>
  <c r="BB95" i="6"/>
  <c r="BB87" i="6"/>
  <c r="BB79" i="6"/>
  <c r="BB71" i="6"/>
  <c r="BB63" i="6"/>
  <c r="BB51" i="6"/>
  <c r="BB43" i="6"/>
  <c r="BB35" i="6"/>
  <c r="BB27" i="6"/>
  <c r="BB19" i="6"/>
  <c r="BB11" i="6"/>
  <c r="BB494" i="6"/>
  <c r="BB486" i="6"/>
  <c r="BB478" i="6"/>
  <c r="BB470" i="6"/>
  <c r="BB462" i="6"/>
  <c r="BB454" i="6"/>
  <c r="BB446" i="6"/>
  <c r="BB438" i="6"/>
  <c r="BB430" i="6"/>
  <c r="BB422" i="6"/>
  <c r="BB414" i="6"/>
  <c r="BB402" i="6"/>
  <c r="BB394" i="6"/>
  <c r="BB386" i="6"/>
  <c r="BB378" i="6"/>
  <c r="BB370" i="6"/>
  <c r="BB362" i="6"/>
  <c r="BB330" i="6"/>
  <c r="BB298" i="6"/>
  <c r="BB274" i="6"/>
  <c r="BB266" i="6"/>
  <c r="BB258" i="6"/>
  <c r="BB250" i="6"/>
  <c r="BB242" i="6"/>
  <c r="BB234" i="6"/>
  <c r="BB226" i="6"/>
  <c r="BB218" i="6"/>
  <c r="BB210" i="6"/>
  <c r="BB202" i="6"/>
  <c r="BB194" i="6"/>
  <c r="BB186" i="6"/>
  <c r="BB178" i="6"/>
  <c r="BB170" i="6"/>
  <c r="BB162" i="6"/>
  <c r="BB154" i="6"/>
  <c r="BB146" i="6"/>
  <c r="BB138" i="6"/>
  <c r="BB130" i="6"/>
  <c r="BB122" i="6"/>
  <c r="BB114" i="6"/>
  <c r="BB106" i="6"/>
  <c r="BB98" i="6"/>
  <c r="BB90" i="6"/>
  <c r="BB82" i="6"/>
  <c r="BB74" i="6"/>
  <c r="BB66" i="6"/>
  <c r="BB58" i="6"/>
  <c r="BB54" i="6"/>
  <c r="BB46" i="6"/>
  <c r="BB38" i="6"/>
  <c r="BB354" i="6"/>
  <c r="BB322" i="6"/>
  <c r="BB290" i="6"/>
  <c r="BB346" i="6"/>
  <c r="BB338" i="6"/>
  <c r="BB306" i="6"/>
  <c r="BB282" i="6"/>
  <c r="BB278" i="6"/>
  <c r="BB246" i="6"/>
  <c r="BB214" i="6"/>
  <c r="BB150" i="6"/>
  <c r="BB126" i="6"/>
  <c r="BB102" i="6"/>
  <c r="BB86" i="6"/>
  <c r="BB62" i="6"/>
  <c r="BB50" i="6"/>
  <c r="BB26" i="6"/>
  <c r="BB18" i="6"/>
  <c r="BB10" i="6"/>
  <c r="BB487" i="6"/>
  <c r="BB471" i="6"/>
  <c r="BB455" i="6"/>
  <c r="BB439" i="6"/>
  <c r="BB423" i="6"/>
  <c r="BB254" i="6"/>
  <c r="BB222" i="6"/>
  <c r="BB198" i="6"/>
  <c r="BB182" i="6"/>
  <c r="BB158" i="6"/>
  <c r="BB134" i="6"/>
  <c r="BB70" i="6"/>
  <c r="BB491" i="6"/>
  <c r="BB475" i="6"/>
  <c r="BB459" i="6"/>
  <c r="BB443" i="6"/>
  <c r="BB427" i="6"/>
  <c r="BB411" i="6"/>
  <c r="BB314" i="6"/>
  <c r="BB262" i="6"/>
  <c r="BB230" i="6"/>
  <c r="BB166" i="6"/>
  <c r="BB142" i="6"/>
  <c r="BB110" i="6"/>
  <c r="BB94" i="6"/>
  <c r="BB78" i="6"/>
  <c r="BB34" i="6"/>
  <c r="BB30" i="6"/>
  <c r="BB22" i="6"/>
  <c r="BB14" i="6"/>
  <c r="BB6" i="6"/>
  <c r="BB495" i="6"/>
  <c r="BB479" i="6"/>
  <c r="BB463" i="6"/>
  <c r="BB447" i="6"/>
  <c r="BB431" i="6"/>
  <c r="BB415" i="6"/>
  <c r="BB270" i="6"/>
  <c r="BB238" i="6"/>
  <c r="BB206" i="6"/>
  <c r="BB190" i="6"/>
  <c r="BB174" i="6"/>
  <c r="BB118" i="6"/>
  <c r="BB42" i="6"/>
  <c r="BB499" i="6"/>
  <c r="BB483" i="6"/>
  <c r="BB467" i="6"/>
  <c r="BB451" i="6"/>
  <c r="BB435" i="6"/>
  <c r="BB419" i="6"/>
  <c r="BE497" i="9"/>
  <c r="BE494" i="9"/>
  <c r="BE498" i="9"/>
  <c r="BE490" i="9"/>
  <c r="BE492" i="9"/>
  <c r="BE463" i="9"/>
  <c r="BE465" i="9"/>
  <c r="BE470" i="9"/>
  <c r="BE461" i="9"/>
  <c r="BE459" i="9"/>
  <c r="BE456" i="9"/>
  <c r="BE443" i="9"/>
  <c r="BE427" i="9"/>
  <c r="BE445" i="9"/>
  <c r="BE429" i="9"/>
  <c r="BE418" i="9"/>
  <c r="BE477" i="9"/>
  <c r="BE408" i="9"/>
  <c r="BE450" i="9"/>
  <c r="BE452" i="9"/>
  <c r="BE403" i="9"/>
  <c r="BE388" i="9"/>
  <c r="BE372" i="9"/>
  <c r="BE356" i="9"/>
  <c r="BE340" i="9"/>
  <c r="BE438" i="9"/>
  <c r="BE382" i="9"/>
  <c r="BE366" i="9"/>
  <c r="BE350" i="9"/>
  <c r="BE334" i="9"/>
  <c r="BE405" i="9"/>
  <c r="BE328" i="9"/>
  <c r="BE397" i="9"/>
  <c r="BE383" i="9"/>
  <c r="BE375" i="9"/>
  <c r="BE367" i="9"/>
  <c r="BE359" i="9"/>
  <c r="BE351" i="9"/>
  <c r="BE343" i="9"/>
  <c r="BE335" i="9"/>
  <c r="BE402" i="9"/>
  <c r="BE327" i="9"/>
  <c r="BE311" i="9"/>
  <c r="BE295" i="9"/>
  <c r="BE325" i="9"/>
  <c r="BE314" i="9"/>
  <c r="BE304" i="9"/>
  <c r="BE293" i="9"/>
  <c r="BE277" i="9"/>
  <c r="BE261" i="9"/>
  <c r="BE331" i="9"/>
  <c r="BE278" i="9"/>
  <c r="BE262" i="9"/>
  <c r="BE326" i="9"/>
  <c r="BE316" i="9"/>
  <c r="BE305" i="9"/>
  <c r="BE294" i="9"/>
  <c r="BE279" i="9"/>
  <c r="BE263" i="9"/>
  <c r="BE247" i="9"/>
  <c r="BE231" i="9"/>
  <c r="BE215" i="9"/>
  <c r="BE199" i="9"/>
  <c r="BE398" i="9"/>
  <c r="BE242" i="9"/>
  <c r="BE232" i="9"/>
  <c r="BE246" i="9"/>
  <c r="BE236" i="9"/>
  <c r="BE225" i="9"/>
  <c r="BE214" i="9"/>
  <c r="BE204" i="9"/>
  <c r="BE193" i="9"/>
  <c r="BE180" i="9"/>
  <c r="BE164" i="9"/>
  <c r="BE288" i="9"/>
  <c r="BE272" i="9"/>
  <c r="BE256" i="9"/>
  <c r="BE179" i="9"/>
  <c r="BE169" i="9"/>
  <c r="BE158" i="9"/>
  <c r="BE146" i="9"/>
  <c r="BE200" i="9"/>
  <c r="BE181" i="9"/>
  <c r="BE170" i="9"/>
  <c r="BE159" i="9"/>
  <c r="BE147" i="9"/>
  <c r="BE213" i="9"/>
  <c r="BE197" i="9"/>
  <c r="BE149" i="9"/>
  <c r="BE127" i="9"/>
  <c r="BE111" i="9"/>
  <c r="BE95" i="9"/>
  <c r="BE79" i="9"/>
  <c r="BE140" i="9"/>
  <c r="BE124" i="9"/>
  <c r="BE108" i="9"/>
  <c r="BE92" i="9"/>
  <c r="BE76" i="9"/>
  <c r="BE133" i="9"/>
  <c r="BE117" i="9"/>
  <c r="BE101" i="9"/>
  <c r="BE85" i="9"/>
  <c r="BE138" i="9"/>
  <c r="BE122" i="9"/>
  <c r="BE106" i="9"/>
  <c r="BE90" i="9"/>
  <c r="BE74" i="9"/>
  <c r="BE58" i="9"/>
  <c r="BE42" i="9"/>
  <c r="BE26" i="9"/>
  <c r="BE10" i="9"/>
  <c r="BE59" i="9"/>
  <c r="BE43" i="9"/>
  <c r="BE27" i="9"/>
  <c r="BE11" i="9"/>
  <c r="BE68" i="9"/>
  <c r="BE52" i="9"/>
  <c r="BE36" i="9"/>
  <c r="BE20" i="9"/>
  <c r="BE72" i="9"/>
  <c r="BE57" i="9"/>
  <c r="BE41" i="9"/>
  <c r="BE25" i="9"/>
  <c r="BE9" i="9"/>
  <c r="BE489" i="9"/>
  <c r="BE478" i="9"/>
  <c r="BE500" i="9"/>
  <c r="BE469" i="9"/>
  <c r="BE464" i="9"/>
  <c r="BE458" i="9"/>
  <c r="BE431" i="9"/>
  <c r="BE433" i="9"/>
  <c r="BE406" i="9"/>
  <c r="BE432" i="9"/>
  <c r="BE428" i="9"/>
  <c r="BE376" i="9"/>
  <c r="BE344" i="9"/>
  <c r="BE386" i="9"/>
  <c r="BE370" i="9"/>
  <c r="BE338" i="9"/>
  <c r="BE392" i="9"/>
  <c r="BE385" i="9"/>
  <c r="BE369" i="9"/>
  <c r="BE353" i="9"/>
  <c r="BE337" i="9"/>
  <c r="BE329" i="9"/>
  <c r="BE315" i="9"/>
  <c r="BE389" i="9"/>
  <c r="BE296" i="9"/>
  <c r="BE265" i="9"/>
  <c r="BE282" i="9"/>
  <c r="BE250" i="9"/>
  <c r="BE318" i="9"/>
  <c r="BE297" i="9"/>
  <c r="BE267" i="9"/>
  <c r="BE235" i="9"/>
  <c r="BE203" i="9"/>
  <c r="BE245" i="9"/>
  <c r="BE224" i="9"/>
  <c r="BE228" i="9"/>
  <c r="BE206" i="9"/>
  <c r="BE184" i="9"/>
  <c r="BE292" i="9"/>
  <c r="BE260" i="9"/>
  <c r="BE161" i="9"/>
  <c r="BE183" i="9"/>
  <c r="BE162" i="9"/>
  <c r="BE218" i="9"/>
  <c r="BE152" i="9"/>
  <c r="BE115" i="9"/>
  <c r="BE83" i="9"/>
  <c r="BE128" i="9"/>
  <c r="BE96" i="9"/>
  <c r="BE137" i="9"/>
  <c r="BE105" i="9"/>
  <c r="BE89" i="9"/>
  <c r="BE94" i="9"/>
  <c r="BE46" i="9"/>
  <c r="BE14" i="9"/>
  <c r="BE47" i="9"/>
  <c r="BE71" i="9"/>
  <c r="BE40" i="9"/>
  <c r="BE45" i="9"/>
  <c r="BE499" i="9"/>
  <c r="BE493" i="9"/>
  <c r="BE485" i="9"/>
  <c r="BE486" i="9"/>
  <c r="BE488" i="9"/>
  <c r="BE475" i="9"/>
  <c r="BE483" i="9"/>
  <c r="BE476" i="9"/>
  <c r="BE468" i="9"/>
  <c r="BE457" i="9"/>
  <c r="BE455" i="9"/>
  <c r="BE454" i="9"/>
  <c r="BE439" i="9"/>
  <c r="BE423" i="9"/>
  <c r="BE441" i="9"/>
  <c r="BE425" i="9"/>
  <c r="BE414" i="9"/>
  <c r="BE420" i="9"/>
  <c r="BE448" i="9"/>
  <c r="BE442" i="9"/>
  <c r="BE444" i="9"/>
  <c r="BE399" i="9"/>
  <c r="BE384" i="9"/>
  <c r="BE368" i="9"/>
  <c r="BE352" i="9"/>
  <c r="BE336" i="9"/>
  <c r="BE430" i="9"/>
  <c r="BE378" i="9"/>
  <c r="BE362" i="9"/>
  <c r="BE346" i="9"/>
  <c r="BE330" i="9"/>
  <c r="BE401" i="9"/>
  <c r="BE424" i="9"/>
  <c r="BE390" i="9"/>
  <c r="BE381" i="9"/>
  <c r="BE373" i="9"/>
  <c r="BE365" i="9"/>
  <c r="BE357" i="9"/>
  <c r="BE349" i="9"/>
  <c r="BE341" i="9"/>
  <c r="BE333" i="9"/>
  <c r="BE400" i="9"/>
  <c r="BE323" i="9"/>
  <c r="BE307" i="9"/>
  <c r="BE419" i="9"/>
  <c r="BE322" i="9"/>
  <c r="BE312" i="9"/>
  <c r="BE301" i="9"/>
  <c r="BE289" i="9"/>
  <c r="BE273" i="9"/>
  <c r="BE257" i="9"/>
  <c r="BE290" i="9"/>
  <c r="BE274" i="9"/>
  <c r="BE258" i="9"/>
  <c r="BE324" i="9"/>
  <c r="BE313" i="9"/>
  <c r="BE302" i="9"/>
  <c r="BE291" i="9"/>
  <c r="BE275" i="9"/>
  <c r="BE259" i="9"/>
  <c r="BE243" i="9"/>
  <c r="BE227" i="9"/>
  <c r="BE211" i="9"/>
  <c r="BE195" i="9"/>
  <c r="BE249" i="9"/>
  <c r="BE240" i="9"/>
  <c r="BE229" i="9"/>
  <c r="BE244" i="9"/>
  <c r="BE233" i="9"/>
  <c r="BE222" i="9"/>
  <c r="BE212" i="9"/>
  <c r="BE201" i="9"/>
  <c r="BE190" i="9"/>
  <c r="BE176" i="9"/>
  <c r="BE160" i="9"/>
  <c r="BE284" i="9"/>
  <c r="BE268" i="9"/>
  <c r="BE252" i="9"/>
  <c r="BE177" i="9"/>
  <c r="BE166" i="9"/>
  <c r="BE155" i="9"/>
  <c r="BE142" i="9"/>
  <c r="BE192" i="9"/>
  <c r="BE178" i="9"/>
  <c r="BE167" i="9"/>
  <c r="BE157" i="9"/>
  <c r="BE143" i="9"/>
  <c r="BE210" i="9"/>
  <c r="BE194" i="9"/>
  <c r="BE139" i="9"/>
  <c r="BE123" i="9"/>
  <c r="BE107" i="9"/>
  <c r="BE91" i="9"/>
  <c r="BE75" i="9"/>
  <c r="BE136" i="9"/>
  <c r="BE120" i="9"/>
  <c r="BE104" i="9"/>
  <c r="BE88" i="9"/>
  <c r="BE144" i="9"/>
  <c r="BE129" i="9"/>
  <c r="BE113" i="9"/>
  <c r="BE97" i="9"/>
  <c r="BE81" i="9"/>
  <c r="BE134" i="9"/>
  <c r="BE118" i="9"/>
  <c r="BE102" i="9"/>
  <c r="BE86" i="9"/>
  <c r="BE70" i="9"/>
  <c r="BE54" i="9"/>
  <c r="BE38" i="9"/>
  <c r="BE22" i="9"/>
  <c r="BE6" i="9"/>
  <c r="BE55" i="9"/>
  <c r="BE39" i="9"/>
  <c r="BE23" i="9"/>
  <c r="BE7" i="9"/>
  <c r="BE64" i="9"/>
  <c r="BE48" i="9"/>
  <c r="BE32" i="9"/>
  <c r="BE16" i="9"/>
  <c r="BE69" i="9"/>
  <c r="BE53" i="9"/>
  <c r="BE37" i="9"/>
  <c r="BE21" i="9"/>
  <c r="BE5" i="9"/>
  <c r="BE491" i="9"/>
  <c r="BE482" i="9"/>
  <c r="BE467" i="9"/>
  <c r="BE472" i="9"/>
  <c r="BE479" i="9"/>
  <c r="BE447" i="9"/>
  <c r="BE449" i="9"/>
  <c r="BE422" i="9"/>
  <c r="BE412" i="9"/>
  <c r="BE426" i="9"/>
  <c r="BE391" i="9"/>
  <c r="BE360" i="9"/>
  <c r="BE446" i="9"/>
  <c r="BE354" i="9"/>
  <c r="BE413" i="9"/>
  <c r="BE407" i="9"/>
  <c r="BE377" i="9"/>
  <c r="BE361" i="9"/>
  <c r="BE345" i="9"/>
  <c r="BE409" i="9"/>
  <c r="BE299" i="9"/>
  <c r="BE317" i="9"/>
  <c r="BE306" i="9"/>
  <c r="BE281" i="9"/>
  <c r="BE396" i="9"/>
  <c r="BE266" i="9"/>
  <c r="BE308" i="9"/>
  <c r="BE283" i="9"/>
  <c r="BE251" i="9"/>
  <c r="BE219" i="9"/>
  <c r="BE187" i="9"/>
  <c r="BE234" i="9"/>
  <c r="BE238" i="9"/>
  <c r="BE217" i="9"/>
  <c r="BE196" i="9"/>
  <c r="BE168" i="9"/>
  <c r="BE276" i="9"/>
  <c r="BE150" i="9"/>
  <c r="BE208" i="9"/>
  <c r="BE173" i="9"/>
  <c r="BE151" i="9"/>
  <c r="BE202" i="9"/>
  <c r="BE131" i="9"/>
  <c r="BE99" i="9"/>
  <c r="BE145" i="9"/>
  <c r="BE112" i="9"/>
  <c r="BE80" i="9"/>
  <c r="BE121" i="9"/>
  <c r="BE126" i="9"/>
  <c r="BE78" i="9"/>
  <c r="BE62" i="9"/>
  <c r="BE30" i="9"/>
  <c r="BE63" i="9"/>
  <c r="BE56" i="9"/>
  <c r="BE8" i="9"/>
  <c r="BE29" i="9"/>
  <c r="BE495" i="9"/>
  <c r="BE487" i="9"/>
  <c r="BE496" i="9"/>
  <c r="BE484" i="9"/>
  <c r="BE480" i="9"/>
  <c r="BE471" i="9"/>
  <c r="BE473" i="9"/>
  <c r="BE474" i="9"/>
  <c r="BE466" i="9"/>
  <c r="BE453" i="9"/>
  <c r="BE460" i="9"/>
  <c r="BE451" i="9"/>
  <c r="BE435" i="9"/>
  <c r="BE462" i="9"/>
  <c r="BE437" i="9"/>
  <c r="BE481" i="9"/>
  <c r="BE410" i="9"/>
  <c r="BE416" i="9"/>
  <c r="BE440" i="9"/>
  <c r="BE434" i="9"/>
  <c r="BE436" i="9"/>
  <c r="BE395" i="9"/>
  <c r="BE380" i="9"/>
  <c r="BE364" i="9"/>
  <c r="BE348" i="9"/>
  <c r="BE332" i="9"/>
  <c r="BE404" i="9"/>
  <c r="BE374" i="9"/>
  <c r="BE358" i="9"/>
  <c r="BE342" i="9"/>
  <c r="BE421" i="9"/>
  <c r="BE394" i="9"/>
  <c r="BE415" i="9"/>
  <c r="BE387" i="9"/>
  <c r="BE379" i="9"/>
  <c r="BE371" i="9"/>
  <c r="BE363" i="9"/>
  <c r="BE355" i="9"/>
  <c r="BE347" i="9"/>
  <c r="BE339" i="9"/>
  <c r="BE417" i="9"/>
  <c r="BE393" i="9"/>
  <c r="BE319" i="9"/>
  <c r="BE303" i="9"/>
  <c r="BE411" i="9"/>
  <c r="BE320" i="9"/>
  <c r="BE309" i="9"/>
  <c r="BE298" i="9"/>
  <c r="BE285" i="9"/>
  <c r="BE269" i="9"/>
  <c r="BE253" i="9"/>
  <c r="BE286" i="9"/>
  <c r="BE270" i="9"/>
  <c r="BE254" i="9"/>
  <c r="BE321" i="9"/>
  <c r="BE310" i="9"/>
  <c r="BE300" i="9"/>
  <c r="BE287" i="9"/>
  <c r="BE271" i="9"/>
  <c r="BE255" i="9"/>
  <c r="BE239" i="9"/>
  <c r="BE223" i="9"/>
  <c r="BE207" i="9"/>
  <c r="BE191" i="9"/>
  <c r="BE248" i="9"/>
  <c r="BE237" i="9"/>
  <c r="BE226" i="9"/>
  <c r="BE241" i="9"/>
  <c r="BE230" i="9"/>
  <c r="BE220" i="9"/>
  <c r="BE209" i="9"/>
  <c r="BE198" i="9"/>
  <c r="BE188" i="9"/>
  <c r="BE172" i="9"/>
  <c r="BE156" i="9"/>
  <c r="BE280" i="9"/>
  <c r="BE264" i="9"/>
  <c r="BE185" i="9"/>
  <c r="BE174" i="9"/>
  <c r="BE163" i="9"/>
  <c r="BE153" i="9"/>
  <c r="BE216" i="9"/>
  <c r="BE186" i="9"/>
  <c r="BE175" i="9"/>
  <c r="BE165" i="9"/>
  <c r="BE154" i="9"/>
  <c r="BE221" i="9"/>
  <c r="BE205" i="9"/>
  <c r="BE189" i="9"/>
  <c r="BE135" i="9"/>
  <c r="BE119" i="9"/>
  <c r="BE103" i="9"/>
  <c r="BE87" i="9"/>
  <c r="BE148" i="9"/>
  <c r="BE132" i="9"/>
  <c r="BE116" i="9"/>
  <c r="BE100" i="9"/>
  <c r="BE84" i="9"/>
  <c r="BE141" i="9"/>
  <c r="BE125" i="9"/>
  <c r="BE109" i="9"/>
  <c r="BE93" i="9"/>
  <c r="BE77" i="9"/>
  <c r="BE130" i="9"/>
  <c r="BE114" i="9"/>
  <c r="BE98" i="9"/>
  <c r="BE82" i="9"/>
  <c r="BE66" i="9"/>
  <c r="BE50" i="9"/>
  <c r="BE34" i="9"/>
  <c r="BE18" i="9"/>
  <c r="BE67" i="9"/>
  <c r="BE51" i="9"/>
  <c r="BE35" i="9"/>
  <c r="BE19" i="9"/>
  <c r="BF2" i="9"/>
  <c r="BE60" i="9"/>
  <c r="BE44" i="9"/>
  <c r="BE28" i="9"/>
  <c r="BE12" i="9"/>
  <c r="BE65" i="9"/>
  <c r="BE49" i="9"/>
  <c r="BE33" i="9"/>
  <c r="BE17" i="9"/>
  <c r="BE171" i="9"/>
  <c r="BE73" i="9"/>
  <c r="BE31" i="9"/>
  <c r="BE24" i="9"/>
  <c r="BE13" i="9"/>
  <c r="BE182" i="9"/>
  <c r="BE110" i="9"/>
  <c r="BE15" i="9"/>
  <c r="BE61" i="9"/>
  <c r="X2" i="6"/>
  <c r="W8" i="6"/>
  <c r="W12" i="6"/>
  <c r="W16" i="6"/>
  <c r="W20" i="6"/>
  <c r="W24" i="6"/>
  <c r="W28" i="6"/>
  <c r="W32" i="6"/>
  <c r="W36" i="6"/>
  <c r="W40" i="6"/>
  <c r="W44" i="6"/>
  <c r="W48" i="6"/>
  <c r="W52" i="6"/>
  <c r="W56" i="6"/>
  <c r="W60" i="6"/>
  <c r="W64" i="6"/>
  <c r="W68" i="6"/>
  <c r="W72" i="6"/>
  <c r="W76" i="6"/>
  <c r="W80" i="6"/>
  <c r="W84" i="6"/>
  <c r="W88" i="6"/>
  <c r="W92" i="6"/>
  <c r="W96" i="6"/>
  <c r="W100" i="6"/>
  <c r="W104" i="6"/>
  <c r="W108" i="6"/>
  <c r="W112" i="6"/>
  <c r="W116" i="6"/>
  <c r="W120" i="6"/>
  <c r="W124" i="6"/>
  <c r="W128" i="6"/>
  <c r="W132" i="6"/>
  <c r="W136" i="6"/>
  <c r="W140" i="6"/>
  <c r="W144" i="6"/>
  <c r="W148" i="6"/>
  <c r="W152" i="6"/>
  <c r="W156" i="6"/>
  <c r="W160" i="6"/>
  <c r="W164" i="6"/>
  <c r="W168" i="6"/>
  <c r="W172" i="6"/>
  <c r="W176" i="6"/>
  <c r="W180" i="6"/>
  <c r="W184" i="6"/>
  <c r="W188" i="6"/>
  <c r="W192" i="6"/>
  <c r="W196" i="6"/>
  <c r="W200" i="6"/>
  <c r="W204" i="6"/>
  <c r="W208" i="6"/>
  <c r="W212" i="6"/>
  <c r="W216" i="6"/>
  <c r="W220" i="6"/>
  <c r="W224" i="6"/>
  <c r="W228" i="6"/>
  <c r="W232" i="6"/>
  <c r="W236" i="6"/>
  <c r="W240" i="6"/>
  <c r="W244" i="6"/>
  <c r="W248" i="6"/>
  <c r="W252" i="6"/>
  <c r="W256" i="6"/>
  <c r="W260" i="6"/>
  <c r="W264" i="6"/>
  <c r="W268" i="6"/>
  <c r="W272" i="6"/>
  <c r="W276" i="6"/>
  <c r="W280" i="6"/>
  <c r="W284" i="6"/>
  <c r="W288" i="6"/>
  <c r="W292" i="6"/>
  <c r="W296" i="6"/>
  <c r="W300" i="6"/>
  <c r="W304" i="6"/>
  <c r="W308" i="6"/>
  <c r="W312" i="6"/>
  <c r="W316" i="6"/>
  <c r="W320" i="6"/>
  <c r="W324" i="6"/>
  <c r="W328" i="6"/>
  <c r="W332" i="6"/>
  <c r="W336" i="6"/>
  <c r="W340" i="6"/>
  <c r="W344" i="6"/>
  <c r="W348" i="6"/>
  <c r="W352" i="6"/>
  <c r="W356" i="6"/>
  <c r="W360" i="6"/>
  <c r="W364" i="6"/>
  <c r="W368" i="6"/>
  <c r="W372" i="6"/>
  <c r="W376" i="6"/>
  <c r="W380" i="6"/>
  <c r="W384" i="6"/>
  <c r="W388" i="6"/>
  <c r="W392" i="6"/>
  <c r="W396" i="6"/>
  <c r="W400" i="6"/>
  <c r="W404" i="6"/>
  <c r="W408" i="6"/>
  <c r="W412" i="6"/>
  <c r="W416" i="6"/>
  <c r="W420" i="6"/>
  <c r="W424" i="6"/>
  <c r="W428" i="6"/>
  <c r="W432" i="6"/>
  <c r="W436" i="6"/>
  <c r="W440" i="6"/>
  <c r="W444" i="6"/>
  <c r="W448" i="6"/>
  <c r="W452" i="6"/>
  <c r="W456" i="6"/>
  <c r="W460" i="6"/>
  <c r="W464" i="6"/>
  <c r="W468" i="6"/>
  <c r="W472" i="6"/>
  <c r="W476" i="6"/>
  <c r="W480" i="6"/>
  <c r="W484" i="6"/>
  <c r="W488" i="6"/>
  <c r="W492" i="6"/>
  <c r="W496" i="6"/>
  <c r="W500" i="6"/>
  <c r="W6" i="6"/>
  <c r="W10" i="6"/>
  <c r="W14" i="6"/>
  <c r="W18" i="6"/>
  <c r="W22" i="6"/>
  <c r="W26" i="6"/>
  <c r="W30" i="6"/>
  <c r="W34" i="6"/>
  <c r="W38" i="6"/>
  <c r="W42" i="6"/>
  <c r="W46" i="6"/>
  <c r="W50" i="6"/>
  <c r="W54" i="6"/>
  <c r="W58" i="6"/>
  <c r="W62" i="6"/>
  <c r="W66" i="6"/>
  <c r="W70" i="6"/>
  <c r="W74" i="6"/>
  <c r="W78" i="6"/>
  <c r="W82" i="6"/>
  <c r="W86" i="6"/>
  <c r="W90" i="6"/>
  <c r="W94" i="6"/>
  <c r="W98" i="6"/>
  <c r="W102" i="6"/>
  <c r="W106" i="6"/>
  <c r="W110" i="6"/>
  <c r="W114" i="6"/>
  <c r="W118" i="6"/>
  <c r="W122" i="6"/>
  <c r="W126" i="6"/>
  <c r="W130" i="6"/>
  <c r="W134" i="6"/>
  <c r="W138" i="6"/>
  <c r="W142" i="6"/>
  <c r="W146" i="6"/>
  <c r="W150" i="6"/>
  <c r="W154" i="6"/>
  <c r="W158" i="6"/>
  <c r="W162" i="6"/>
  <c r="W166" i="6"/>
  <c r="W170" i="6"/>
  <c r="W174" i="6"/>
  <c r="W178" i="6"/>
  <c r="W182" i="6"/>
  <c r="W186" i="6"/>
  <c r="W190" i="6"/>
  <c r="W194" i="6"/>
  <c r="W198" i="6"/>
  <c r="W202" i="6"/>
  <c r="W206" i="6"/>
  <c r="W210" i="6"/>
  <c r="W214" i="6"/>
  <c r="W218" i="6"/>
  <c r="W222" i="6"/>
  <c r="W226" i="6"/>
  <c r="W230" i="6"/>
  <c r="W234" i="6"/>
  <c r="W238" i="6"/>
  <c r="W242" i="6"/>
  <c r="W246" i="6"/>
  <c r="W250" i="6"/>
  <c r="W254" i="6"/>
  <c r="W258" i="6"/>
  <c r="W262" i="6"/>
  <c r="W266" i="6"/>
  <c r="W270" i="6"/>
  <c r="W274" i="6"/>
  <c r="W278" i="6"/>
  <c r="W282" i="6"/>
  <c r="W286" i="6"/>
  <c r="W290" i="6"/>
  <c r="W294" i="6"/>
  <c r="W298" i="6"/>
  <c r="W302" i="6"/>
  <c r="W306" i="6"/>
  <c r="W310" i="6"/>
  <c r="W314" i="6"/>
  <c r="W318" i="6"/>
  <c r="W322" i="6"/>
  <c r="W326" i="6"/>
  <c r="W330" i="6"/>
  <c r="W334" i="6"/>
  <c r="W338" i="6"/>
  <c r="W342" i="6"/>
  <c r="W346" i="6"/>
  <c r="W350" i="6"/>
  <c r="W354" i="6"/>
  <c r="W358" i="6"/>
  <c r="W362" i="6"/>
  <c r="W366" i="6"/>
  <c r="W370" i="6"/>
  <c r="W374" i="6"/>
  <c r="W378" i="6"/>
  <c r="W382" i="6"/>
  <c r="W386" i="6"/>
  <c r="W390" i="6"/>
  <c r="W394" i="6"/>
  <c r="W398" i="6"/>
  <c r="W402" i="6"/>
  <c r="W406" i="6"/>
  <c r="W410" i="6"/>
  <c r="W414" i="6"/>
  <c r="W418" i="6"/>
  <c r="W422" i="6"/>
  <c r="W426" i="6"/>
  <c r="W430" i="6"/>
  <c r="W434" i="6"/>
  <c r="W438" i="6"/>
  <c r="W442" i="6"/>
  <c r="W9" i="6"/>
  <c r="W17" i="6"/>
  <c r="W25" i="6"/>
  <c r="W33" i="6"/>
  <c r="W41" i="6"/>
  <c r="W49" i="6"/>
  <c r="W57" i="6"/>
  <c r="W65" i="6"/>
  <c r="W73" i="6"/>
  <c r="W81" i="6"/>
  <c r="W89" i="6"/>
  <c r="W97" i="6"/>
  <c r="W105" i="6"/>
  <c r="W113" i="6"/>
  <c r="W121" i="6"/>
  <c r="W129" i="6"/>
  <c r="W137" i="6"/>
  <c r="W145" i="6"/>
  <c r="W153" i="6"/>
  <c r="W161" i="6"/>
  <c r="W169" i="6"/>
  <c r="W177" i="6"/>
  <c r="W185" i="6"/>
  <c r="W193" i="6"/>
  <c r="W201" i="6"/>
  <c r="W209" i="6"/>
  <c r="W217" i="6"/>
  <c r="W225" i="6"/>
  <c r="W233" i="6"/>
  <c r="W241" i="6"/>
  <c r="W249" i="6"/>
  <c r="W257" i="6"/>
  <c r="W265" i="6"/>
  <c r="W273" i="6"/>
  <c r="W281" i="6"/>
  <c r="W289" i="6"/>
  <c r="W297" i="6"/>
  <c r="W305" i="6"/>
  <c r="W313" i="6"/>
  <c r="W321" i="6"/>
  <c r="W329" i="6"/>
  <c r="W337" i="6"/>
  <c r="W345" i="6"/>
  <c r="W353" i="6"/>
  <c r="W361" i="6"/>
  <c r="W369" i="6"/>
  <c r="W377" i="6"/>
  <c r="W385" i="6"/>
  <c r="W393" i="6"/>
  <c r="W401" i="6"/>
  <c r="W409" i="6"/>
  <c r="W417" i="6"/>
  <c r="W425" i="6"/>
  <c r="W433" i="6"/>
  <c r="W441" i="6"/>
  <c r="W447" i="6"/>
  <c r="W453" i="6"/>
  <c r="W458" i="6"/>
  <c r="W463" i="6"/>
  <c r="W469" i="6"/>
  <c r="W474" i="6"/>
  <c r="W479" i="6"/>
  <c r="W485" i="6"/>
  <c r="W490" i="6"/>
  <c r="W495" i="6"/>
  <c r="W11" i="6"/>
  <c r="W19" i="6"/>
  <c r="W27" i="6"/>
  <c r="W35" i="6"/>
  <c r="W43" i="6"/>
  <c r="W51" i="6"/>
  <c r="W59" i="6"/>
  <c r="W67" i="6"/>
  <c r="W75" i="6"/>
  <c r="W83" i="6"/>
  <c r="W91" i="6"/>
  <c r="W99" i="6"/>
  <c r="W107" i="6"/>
  <c r="W115" i="6"/>
  <c r="W123" i="6"/>
  <c r="W131" i="6"/>
  <c r="W139" i="6"/>
  <c r="W147" i="6"/>
  <c r="W155" i="6"/>
  <c r="W163" i="6"/>
  <c r="W171" i="6"/>
  <c r="W179" i="6"/>
  <c r="W187" i="6"/>
  <c r="W195" i="6"/>
  <c r="W203" i="6"/>
  <c r="W211" i="6"/>
  <c r="W219" i="6"/>
  <c r="W227" i="6"/>
  <c r="W235" i="6"/>
  <c r="W243" i="6"/>
  <c r="W251" i="6"/>
  <c r="W259" i="6"/>
  <c r="W267" i="6"/>
  <c r="W275" i="6"/>
  <c r="W283" i="6"/>
  <c r="W291" i="6"/>
  <c r="W299" i="6"/>
  <c r="W307" i="6"/>
  <c r="W315" i="6"/>
  <c r="W323" i="6"/>
  <c r="W331" i="6"/>
  <c r="W339" i="6"/>
  <c r="W347" i="6"/>
  <c r="W355" i="6"/>
  <c r="W363" i="6"/>
  <c r="W371" i="6"/>
  <c r="W379" i="6"/>
  <c r="W387" i="6"/>
  <c r="W395" i="6"/>
  <c r="W403" i="6"/>
  <c r="W411" i="6"/>
  <c r="W419" i="6"/>
  <c r="W427" i="6"/>
  <c r="W435" i="6"/>
  <c r="W443" i="6"/>
  <c r="W449" i="6"/>
  <c r="W454" i="6"/>
  <c r="W459" i="6"/>
  <c r="W465" i="6"/>
  <c r="W470" i="6"/>
  <c r="W475" i="6"/>
  <c r="W481" i="6"/>
  <c r="W486" i="6"/>
  <c r="W491" i="6"/>
  <c r="W497" i="6"/>
  <c r="W21" i="6"/>
  <c r="W37" i="6"/>
  <c r="W53" i="6"/>
  <c r="W69" i="6"/>
  <c r="W85" i="6"/>
  <c r="W101" i="6"/>
  <c r="W117" i="6"/>
  <c r="W133" i="6"/>
  <c r="W149" i="6"/>
  <c r="W165" i="6"/>
  <c r="W181" i="6"/>
  <c r="W197" i="6"/>
  <c r="W213" i="6"/>
  <c r="W229" i="6"/>
  <c r="W245" i="6"/>
  <c r="W261" i="6"/>
  <c r="W277" i="6"/>
  <c r="W293" i="6"/>
  <c r="W309" i="6"/>
  <c r="W325" i="6"/>
  <c r="W341" i="6"/>
  <c r="W357" i="6"/>
  <c r="W373" i="6"/>
  <c r="W389" i="6"/>
  <c r="W405" i="6"/>
  <c r="W421" i="6"/>
  <c r="W437" i="6"/>
  <c r="W450" i="6"/>
  <c r="W461" i="6"/>
  <c r="W471" i="6"/>
  <c r="W482" i="6"/>
  <c r="W493" i="6"/>
  <c r="W7" i="6"/>
  <c r="W23" i="6"/>
  <c r="W39" i="6"/>
  <c r="W55" i="6"/>
  <c r="W71" i="6"/>
  <c r="W87" i="6"/>
  <c r="W103" i="6"/>
  <c r="W119" i="6"/>
  <c r="W135" i="6"/>
  <c r="W151" i="6"/>
  <c r="W167" i="6"/>
  <c r="W183" i="6"/>
  <c r="W199" i="6"/>
  <c r="W215" i="6"/>
  <c r="W231" i="6"/>
  <c r="W247" i="6"/>
  <c r="W263" i="6"/>
  <c r="W279" i="6"/>
  <c r="W295" i="6"/>
  <c r="W311" i="6"/>
  <c r="W327" i="6"/>
  <c r="W343" i="6"/>
  <c r="W359" i="6"/>
  <c r="W375" i="6"/>
  <c r="W391" i="6"/>
  <c r="W407" i="6"/>
  <c r="W423" i="6"/>
  <c r="W439" i="6"/>
  <c r="W451" i="6"/>
  <c r="W462" i="6"/>
  <c r="W473" i="6"/>
  <c r="W483" i="6"/>
  <c r="W494" i="6"/>
  <c r="W29" i="6"/>
  <c r="W61" i="6"/>
  <c r="W93" i="6"/>
  <c r="W125" i="6"/>
  <c r="W157" i="6"/>
  <c r="W189" i="6"/>
  <c r="W221" i="6"/>
  <c r="W253" i="6"/>
  <c r="W285" i="6"/>
  <c r="W317" i="6"/>
  <c r="W349" i="6"/>
  <c r="W381" i="6"/>
  <c r="W413" i="6"/>
  <c r="W445" i="6"/>
  <c r="W466" i="6"/>
  <c r="W487" i="6"/>
  <c r="W5" i="6"/>
  <c r="W13" i="6"/>
  <c r="W45" i="6"/>
  <c r="W77" i="6"/>
  <c r="W109" i="6"/>
  <c r="W141" i="6"/>
  <c r="W173" i="6"/>
  <c r="W205" i="6"/>
  <c r="W237" i="6"/>
  <c r="W269" i="6"/>
  <c r="W301" i="6"/>
  <c r="W333" i="6"/>
  <c r="W365" i="6"/>
  <c r="W397" i="6"/>
  <c r="W429" i="6"/>
  <c r="W455" i="6"/>
  <c r="W477" i="6"/>
  <c r="W498" i="6"/>
  <c r="W63" i="6"/>
  <c r="W127" i="6"/>
  <c r="W191" i="6"/>
  <c r="W255" i="6"/>
  <c r="W319" i="6"/>
  <c r="W383" i="6"/>
  <c r="W446" i="6"/>
  <c r="W489" i="6"/>
  <c r="W15" i="6"/>
  <c r="W79" i="6"/>
  <c r="W143" i="6"/>
  <c r="W207" i="6"/>
  <c r="W271" i="6"/>
  <c r="W335" i="6"/>
  <c r="W399" i="6"/>
  <c r="W457" i="6"/>
  <c r="W499" i="6"/>
  <c r="W31" i="6"/>
  <c r="W95" i="6"/>
  <c r="W159" i="6"/>
  <c r="W223" i="6"/>
  <c r="W287" i="6"/>
  <c r="W351" i="6"/>
  <c r="W415" i="6"/>
  <c r="W467" i="6"/>
  <c r="W47" i="6"/>
  <c r="W111" i="6"/>
  <c r="W175" i="6"/>
  <c r="W239" i="6"/>
  <c r="W303" i="6"/>
  <c r="W367" i="6"/>
  <c r="W431" i="6"/>
  <c r="W478" i="6"/>
  <c r="BD2" i="6" l="1"/>
  <c r="BC405" i="6"/>
  <c r="BC401" i="6"/>
  <c r="BC393" i="6"/>
  <c r="BC385" i="6"/>
  <c r="BC377" i="6"/>
  <c r="BC369" i="6"/>
  <c r="BC361" i="6"/>
  <c r="BC397" i="6"/>
  <c r="BC389" i="6"/>
  <c r="BC381" i="6"/>
  <c r="BC373" i="6"/>
  <c r="BC365" i="6"/>
  <c r="BC357" i="6"/>
  <c r="BC349" i="6"/>
  <c r="BC341" i="6"/>
  <c r="BC333" i="6"/>
  <c r="BC325" i="6"/>
  <c r="BC317" i="6"/>
  <c r="BC353" i="6"/>
  <c r="BC345" i="6"/>
  <c r="BC337" i="6"/>
  <c r="BC329" i="6"/>
  <c r="BC321" i="6"/>
  <c r="BC313" i="6"/>
  <c r="BC305" i="6"/>
  <c r="BC297" i="6"/>
  <c r="BC289" i="6"/>
  <c r="BC281" i="6"/>
  <c r="BC273" i="6"/>
  <c r="BC309" i="6"/>
  <c r="BC301" i="6"/>
  <c r="BC293" i="6"/>
  <c r="BC285" i="6"/>
  <c r="BC277" i="6"/>
  <c r="BC269" i="6"/>
  <c r="BC261" i="6"/>
  <c r="BC253" i="6"/>
  <c r="BC245" i="6"/>
  <c r="BC237" i="6"/>
  <c r="BC229" i="6"/>
  <c r="BC221" i="6"/>
  <c r="BC265" i="6"/>
  <c r="BC257" i="6"/>
  <c r="BC249" i="6"/>
  <c r="BC241" i="6"/>
  <c r="BC225" i="6"/>
  <c r="BC233" i="6"/>
  <c r="BC217" i="6"/>
  <c r="BC209" i="6"/>
  <c r="BC201" i="6"/>
  <c r="BC193" i="6"/>
  <c r="BC185" i="6"/>
  <c r="BC177" i="6"/>
  <c r="BC169" i="6"/>
  <c r="BC161" i="6"/>
  <c r="BC153" i="6"/>
  <c r="BC145" i="6"/>
  <c r="BC137" i="6"/>
  <c r="BC213" i="6"/>
  <c r="BC205" i="6"/>
  <c r="BC197" i="6"/>
  <c r="BC189" i="6"/>
  <c r="BC181" i="6"/>
  <c r="BC173" i="6"/>
  <c r="BC165" i="6"/>
  <c r="BC157" i="6"/>
  <c r="BC149" i="6"/>
  <c r="BC141" i="6"/>
  <c r="BC133" i="6"/>
  <c r="BC129" i="6"/>
  <c r="BC121" i="6"/>
  <c r="BC113" i="6"/>
  <c r="BC105" i="6"/>
  <c r="BC97" i="6"/>
  <c r="BC89" i="6"/>
  <c r="BC81" i="6"/>
  <c r="BC73" i="6"/>
  <c r="BC65" i="6"/>
  <c r="BC57" i="6"/>
  <c r="BC53" i="6"/>
  <c r="BC45" i="6"/>
  <c r="BC125" i="6"/>
  <c r="BC117" i="6"/>
  <c r="BC109" i="6"/>
  <c r="BC101" i="6"/>
  <c r="BC93" i="6"/>
  <c r="BC85" i="6"/>
  <c r="BC77" i="6"/>
  <c r="BC69" i="6"/>
  <c r="BC61" i="6"/>
  <c r="BC49" i="6"/>
  <c r="BC41" i="6"/>
  <c r="BC37" i="6"/>
  <c r="BC29" i="6"/>
  <c r="BC21" i="6"/>
  <c r="BC13" i="6"/>
  <c r="BC5" i="6"/>
  <c r="BC493" i="6"/>
  <c r="BC485" i="6"/>
  <c r="BC477" i="6"/>
  <c r="BC469" i="6"/>
  <c r="BC461" i="6"/>
  <c r="BC453" i="6"/>
  <c r="BC445" i="6"/>
  <c r="BC437" i="6"/>
  <c r="BC429" i="6"/>
  <c r="BC421" i="6"/>
  <c r="BC413" i="6"/>
  <c r="BC33" i="6"/>
  <c r="BC25" i="6"/>
  <c r="BC17" i="6"/>
  <c r="BC9" i="6"/>
  <c r="BC497" i="6"/>
  <c r="BC489" i="6"/>
  <c r="BC481" i="6"/>
  <c r="BC473" i="6"/>
  <c r="BC465" i="6"/>
  <c r="BC457" i="6"/>
  <c r="BC449" i="6"/>
  <c r="BC441" i="6"/>
  <c r="BC433" i="6"/>
  <c r="BC425" i="6"/>
  <c r="BC417" i="6"/>
  <c r="BC409" i="6"/>
  <c r="BC408" i="6"/>
  <c r="BC400" i="6"/>
  <c r="BC392" i="6"/>
  <c r="BC384" i="6"/>
  <c r="BC376" i="6"/>
  <c r="BC368" i="6"/>
  <c r="BC360" i="6"/>
  <c r="BC352" i="6"/>
  <c r="BC404" i="6"/>
  <c r="BC396" i="6"/>
  <c r="BC388" i="6"/>
  <c r="BC380" i="6"/>
  <c r="BC372" i="6"/>
  <c r="BC364" i="6"/>
  <c r="BC356" i="6"/>
  <c r="BC348" i="6"/>
  <c r="BC344" i="6"/>
  <c r="BC336" i="6"/>
  <c r="BC328" i="6"/>
  <c r="BC320" i="6"/>
  <c r="BC312" i="6"/>
  <c r="BC304" i="6"/>
  <c r="BC296" i="6"/>
  <c r="BC288" i="6"/>
  <c r="BC280" i="6"/>
  <c r="BC272" i="6"/>
  <c r="BC264" i="6"/>
  <c r="BC256" i="6"/>
  <c r="BC248" i="6"/>
  <c r="BC240" i="6"/>
  <c r="BC232" i="6"/>
  <c r="BC224" i="6"/>
  <c r="BC216" i="6"/>
  <c r="BC208" i="6"/>
  <c r="BC200" i="6"/>
  <c r="BC192" i="6"/>
  <c r="BC184" i="6"/>
  <c r="BC176" i="6"/>
  <c r="BC168" i="6"/>
  <c r="BC340" i="6"/>
  <c r="BC332" i="6"/>
  <c r="BC324" i="6"/>
  <c r="BC316" i="6"/>
  <c r="BC308" i="6"/>
  <c r="BC300" i="6"/>
  <c r="BC292" i="6"/>
  <c r="BC284" i="6"/>
  <c r="BC276" i="6"/>
  <c r="BC268" i="6"/>
  <c r="BC260" i="6"/>
  <c r="BC252" i="6"/>
  <c r="BC244" i="6"/>
  <c r="BC236" i="6"/>
  <c r="BC228" i="6"/>
  <c r="BC220" i="6"/>
  <c r="BC212" i="6"/>
  <c r="BC204" i="6"/>
  <c r="BC196" i="6"/>
  <c r="BC188" i="6"/>
  <c r="BC180" i="6"/>
  <c r="BC172" i="6"/>
  <c r="BC164" i="6"/>
  <c r="BC156" i="6"/>
  <c r="BC148" i="6"/>
  <c r="BC140" i="6"/>
  <c r="BC132" i="6"/>
  <c r="BC124" i="6"/>
  <c r="BC116" i="6"/>
  <c r="BC108" i="6"/>
  <c r="BC100" i="6"/>
  <c r="BC92" i="6"/>
  <c r="BC84" i="6"/>
  <c r="BC76" i="6"/>
  <c r="BC68" i="6"/>
  <c r="BC60" i="6"/>
  <c r="BC52" i="6"/>
  <c r="BC44" i="6"/>
  <c r="BC36" i="6"/>
  <c r="BC28" i="6"/>
  <c r="BC20" i="6"/>
  <c r="BC12" i="6"/>
  <c r="BC498" i="6"/>
  <c r="BC490" i="6"/>
  <c r="BC482" i="6"/>
  <c r="BC474" i="6"/>
  <c r="BC466" i="6"/>
  <c r="BC458" i="6"/>
  <c r="BC450" i="6"/>
  <c r="BC160" i="6"/>
  <c r="BC152" i="6"/>
  <c r="BC144" i="6"/>
  <c r="BC136" i="6"/>
  <c r="BC128" i="6"/>
  <c r="BC120" i="6"/>
  <c r="BC112" i="6"/>
  <c r="BC104" i="6"/>
  <c r="BC96" i="6"/>
  <c r="BC88" i="6"/>
  <c r="BC80" i="6"/>
  <c r="BC72" i="6"/>
  <c r="BC64" i="6"/>
  <c r="BC56" i="6"/>
  <c r="BC48" i="6"/>
  <c r="BC40" i="6"/>
  <c r="BC32" i="6"/>
  <c r="BC24" i="6"/>
  <c r="BC16" i="6"/>
  <c r="BC8" i="6"/>
  <c r="BC494" i="6"/>
  <c r="BC486" i="6"/>
  <c r="BC478" i="6"/>
  <c r="BC470" i="6"/>
  <c r="BC462" i="6"/>
  <c r="BC454" i="6"/>
  <c r="BC446" i="6"/>
  <c r="BC438" i="6"/>
  <c r="BC430" i="6"/>
  <c r="BC422" i="6"/>
  <c r="BC414" i="6"/>
  <c r="BC407" i="6"/>
  <c r="BC399" i="6"/>
  <c r="BC391" i="6"/>
  <c r="BC383" i="6"/>
  <c r="BC375" i="6"/>
  <c r="BC367" i="6"/>
  <c r="BC359" i="6"/>
  <c r="BC351" i="6"/>
  <c r="BC343" i="6"/>
  <c r="BC335" i="6"/>
  <c r="BC327" i="6"/>
  <c r="BC319" i="6"/>
  <c r="BC311" i="6"/>
  <c r="BC303" i="6"/>
  <c r="BC295" i="6"/>
  <c r="BC442" i="6"/>
  <c r="BC434" i="6"/>
  <c r="BC426" i="6"/>
  <c r="BC418" i="6"/>
  <c r="BC410" i="6"/>
  <c r="BC403" i="6"/>
  <c r="BC395" i="6"/>
  <c r="BC387" i="6"/>
  <c r="BC379" i="6"/>
  <c r="BC371" i="6"/>
  <c r="BC363" i="6"/>
  <c r="BC355" i="6"/>
  <c r="BC347" i="6"/>
  <c r="BC339" i="6"/>
  <c r="BC331" i="6"/>
  <c r="BC323" i="6"/>
  <c r="BC315" i="6"/>
  <c r="BC307" i="6"/>
  <c r="BC299" i="6"/>
  <c r="BC291" i="6"/>
  <c r="BC283" i="6"/>
  <c r="BC275" i="6"/>
  <c r="BC267" i="6"/>
  <c r="BC259" i="6"/>
  <c r="BC251" i="6"/>
  <c r="BC243" i="6"/>
  <c r="BC235" i="6"/>
  <c r="BC227" i="6"/>
  <c r="BC219" i="6"/>
  <c r="BC211" i="6"/>
  <c r="BC203" i="6"/>
  <c r="BC195" i="6"/>
  <c r="BC187" i="6"/>
  <c r="BC179" i="6"/>
  <c r="BC171" i="6"/>
  <c r="BC163" i="6"/>
  <c r="BC155" i="6"/>
  <c r="BC147" i="6"/>
  <c r="BC139" i="6"/>
  <c r="BC131" i="6"/>
  <c r="BC123" i="6"/>
  <c r="BC115" i="6"/>
  <c r="BC107" i="6"/>
  <c r="BC287" i="6"/>
  <c r="BC279" i="6"/>
  <c r="BC271" i="6"/>
  <c r="BC263" i="6"/>
  <c r="BC255" i="6"/>
  <c r="BC247" i="6"/>
  <c r="BC239" i="6"/>
  <c r="BC231" i="6"/>
  <c r="BC223" i="6"/>
  <c r="BC215" i="6"/>
  <c r="BC207" i="6"/>
  <c r="BC199" i="6"/>
  <c r="BC191" i="6"/>
  <c r="BC183" i="6"/>
  <c r="BC175" i="6"/>
  <c r="BC167" i="6"/>
  <c r="BC159" i="6"/>
  <c r="BC151" i="6"/>
  <c r="BC143" i="6"/>
  <c r="BC135" i="6"/>
  <c r="BC127" i="6"/>
  <c r="BC119" i="6"/>
  <c r="BC111" i="6"/>
  <c r="BC103" i="6"/>
  <c r="BC55" i="6"/>
  <c r="BC47" i="6"/>
  <c r="BC39" i="6"/>
  <c r="BC31" i="6"/>
  <c r="BC402" i="6"/>
  <c r="BC394" i="6"/>
  <c r="BC386" i="6"/>
  <c r="BC378" i="6"/>
  <c r="BC370" i="6"/>
  <c r="BC362" i="6"/>
  <c r="BC354" i="6"/>
  <c r="BC346" i="6"/>
  <c r="BC338" i="6"/>
  <c r="BC330" i="6"/>
  <c r="BC322" i="6"/>
  <c r="BC314" i="6"/>
  <c r="BC306" i="6"/>
  <c r="BC298" i="6"/>
  <c r="BC290" i="6"/>
  <c r="BC282" i="6"/>
  <c r="BC99" i="6"/>
  <c r="BC91" i="6"/>
  <c r="BC83" i="6"/>
  <c r="BC75" i="6"/>
  <c r="BC67" i="6"/>
  <c r="BC59" i="6"/>
  <c r="BC23" i="6"/>
  <c r="BC15" i="6"/>
  <c r="BC7" i="6"/>
  <c r="BC499" i="6"/>
  <c r="BC491" i="6"/>
  <c r="BC483" i="6"/>
  <c r="BC475" i="6"/>
  <c r="BC467" i="6"/>
  <c r="BC459" i="6"/>
  <c r="BC451" i="6"/>
  <c r="BC443" i="6"/>
  <c r="BC435" i="6"/>
  <c r="BC427" i="6"/>
  <c r="BC419" i="6"/>
  <c r="BC411" i="6"/>
  <c r="BC95" i="6"/>
  <c r="BC87" i="6"/>
  <c r="BC79" i="6"/>
  <c r="BC71" i="6"/>
  <c r="BC63" i="6"/>
  <c r="BC19" i="6"/>
  <c r="BC11" i="6"/>
  <c r="BC495" i="6"/>
  <c r="BC487" i="6"/>
  <c r="BC479" i="6"/>
  <c r="BC471" i="6"/>
  <c r="BC463" i="6"/>
  <c r="BC455" i="6"/>
  <c r="BC447" i="6"/>
  <c r="BC439" i="6"/>
  <c r="BC431" i="6"/>
  <c r="BC423" i="6"/>
  <c r="BC415" i="6"/>
  <c r="BC51" i="6"/>
  <c r="BC43" i="6"/>
  <c r="BC35" i="6"/>
  <c r="BC27" i="6"/>
  <c r="BC358" i="6"/>
  <c r="BC326" i="6"/>
  <c r="BC294" i="6"/>
  <c r="BC350" i="6"/>
  <c r="BC318" i="6"/>
  <c r="BC286" i="6"/>
  <c r="BC274" i="6"/>
  <c r="BC266" i="6"/>
  <c r="BC258" i="6"/>
  <c r="BC250" i="6"/>
  <c r="BC242" i="6"/>
  <c r="BC234" i="6"/>
  <c r="BC226" i="6"/>
  <c r="BC218" i="6"/>
  <c r="BC210" i="6"/>
  <c r="BC202" i="6"/>
  <c r="BC194" i="6"/>
  <c r="BC186" i="6"/>
  <c r="BC178" i="6"/>
  <c r="BC170" i="6"/>
  <c r="BC162" i="6"/>
  <c r="BC154" i="6"/>
  <c r="BC146" i="6"/>
  <c r="BC138" i="6"/>
  <c r="BC130" i="6"/>
  <c r="BC122" i="6"/>
  <c r="BC114" i="6"/>
  <c r="BC106" i="6"/>
  <c r="BC98" i="6"/>
  <c r="BC90" i="6"/>
  <c r="BC82" i="6"/>
  <c r="BC74" i="6"/>
  <c r="BC66" i="6"/>
  <c r="BC58" i="6"/>
  <c r="BC50" i="6"/>
  <c r="BC42" i="6"/>
  <c r="BC34" i="6"/>
  <c r="BC406" i="6"/>
  <c r="BC398" i="6"/>
  <c r="BC390" i="6"/>
  <c r="BC342" i="6"/>
  <c r="BC382" i="6"/>
  <c r="BC374" i="6"/>
  <c r="BC366" i="6"/>
  <c r="BC334" i="6"/>
  <c r="BC302" i="6"/>
  <c r="BC278" i="6"/>
  <c r="BC270" i="6"/>
  <c r="BC262" i="6"/>
  <c r="BC254" i="6"/>
  <c r="BC246" i="6"/>
  <c r="BC238" i="6"/>
  <c r="BC230" i="6"/>
  <c r="BC222" i="6"/>
  <c r="BC214" i="6"/>
  <c r="BC206" i="6"/>
  <c r="BC198" i="6"/>
  <c r="BC190" i="6"/>
  <c r="BC182" i="6"/>
  <c r="BC174" i="6"/>
  <c r="BC166" i="6"/>
  <c r="BC158" i="6"/>
  <c r="BC150" i="6"/>
  <c r="BC142" i="6"/>
  <c r="BC134" i="6"/>
  <c r="BC126" i="6"/>
  <c r="BC118" i="6"/>
  <c r="BC110" i="6"/>
  <c r="BC102" i="6"/>
  <c r="BC94" i="6"/>
  <c r="BC86" i="6"/>
  <c r="BC78" i="6"/>
  <c r="BC70" i="6"/>
  <c r="BC62" i="6"/>
  <c r="BC54" i="6"/>
  <c r="BC46" i="6"/>
  <c r="BC38" i="6"/>
  <c r="BC26" i="6"/>
  <c r="BC18" i="6"/>
  <c r="BC10" i="6"/>
  <c r="BC488" i="6"/>
  <c r="BC472" i="6"/>
  <c r="BC456" i="6"/>
  <c r="BC440" i="6"/>
  <c r="BC424" i="6"/>
  <c r="BC310" i="6"/>
  <c r="BC30" i="6"/>
  <c r="BC492" i="6"/>
  <c r="BC476" i="6"/>
  <c r="BC460" i="6"/>
  <c r="BC444" i="6"/>
  <c r="BC428" i="6"/>
  <c r="BC412" i="6"/>
  <c r="BC22" i="6"/>
  <c r="BC14" i="6"/>
  <c r="BC6" i="6"/>
  <c r="BC496" i="6"/>
  <c r="BC480" i="6"/>
  <c r="BC464" i="6"/>
  <c r="BC448" i="6"/>
  <c r="BC432" i="6"/>
  <c r="BC416" i="6"/>
  <c r="BC500" i="6"/>
  <c r="BC484" i="6"/>
  <c r="BC468" i="6"/>
  <c r="BC452" i="6"/>
  <c r="BC436" i="6"/>
  <c r="BC420" i="6"/>
  <c r="AB497" i="9"/>
  <c r="AB5" i="9"/>
  <c r="AB493" i="9"/>
  <c r="AB489" i="9"/>
  <c r="AB473" i="9"/>
  <c r="AB457" i="9"/>
  <c r="AB477" i="9"/>
  <c r="AB445" i="9"/>
  <c r="AB481" i="9"/>
  <c r="AB465" i="9"/>
  <c r="AB461" i="9"/>
  <c r="AB449" i="9"/>
  <c r="AB485" i="9"/>
  <c r="AB469" i="9"/>
  <c r="AB453" i="9"/>
  <c r="AB429" i="9"/>
  <c r="AB417" i="9"/>
  <c r="AB413" i="9"/>
  <c r="AB433" i="9"/>
  <c r="AB401" i="9"/>
  <c r="AB441" i="9"/>
  <c r="AB437" i="9"/>
  <c r="AB421" i="9"/>
  <c r="AB425" i="9"/>
  <c r="AB409" i="9"/>
  <c r="AB405" i="9"/>
  <c r="AB385" i="9"/>
  <c r="AB377" i="9"/>
  <c r="AB393" i="9"/>
  <c r="AB369" i="9"/>
  <c r="AB361" i="9"/>
  <c r="AB389" i="9"/>
  <c r="AB381" i="9"/>
  <c r="AB357" i="9"/>
  <c r="AB397" i="9"/>
  <c r="AB373" i="9"/>
  <c r="AB365" i="9"/>
  <c r="AB349" i="9"/>
  <c r="AB341" i="9"/>
  <c r="AB333" i="9"/>
  <c r="AB325" i="9"/>
  <c r="AB317" i="9"/>
  <c r="AB353" i="9"/>
  <c r="AB345" i="9"/>
  <c r="AB337" i="9"/>
  <c r="AB329" i="9"/>
  <c r="AB321" i="9"/>
  <c r="AB313" i="9"/>
  <c r="AB309" i="9"/>
  <c r="AB301" i="9"/>
  <c r="AB293" i="9"/>
  <c r="AB285" i="9"/>
  <c r="AB277" i="9"/>
  <c r="AB269" i="9"/>
  <c r="AB305" i="9"/>
  <c r="AB297" i="9"/>
  <c r="AB289" i="9"/>
  <c r="AB281" i="9"/>
  <c r="AB273" i="9"/>
  <c r="AB265" i="9"/>
  <c r="AB237" i="9"/>
  <c r="AB229" i="9"/>
  <c r="AB221" i="9"/>
  <c r="AB257" i="9"/>
  <c r="AB249" i="9"/>
  <c r="AB241" i="9"/>
  <c r="AB233" i="9"/>
  <c r="AB225" i="9"/>
  <c r="AB261" i="9"/>
  <c r="AB253" i="9"/>
  <c r="AB245" i="9"/>
  <c r="AB217" i="9"/>
  <c r="AB209" i="9"/>
  <c r="AB169" i="9"/>
  <c r="AB161" i="9"/>
  <c r="AB153" i="9"/>
  <c r="AB205" i="9"/>
  <c r="AB197" i="9"/>
  <c r="AB189" i="9"/>
  <c r="AB181" i="9"/>
  <c r="AB149" i="9"/>
  <c r="AB141" i="9"/>
  <c r="AB133" i="9"/>
  <c r="AB213" i="9"/>
  <c r="AB173" i="9"/>
  <c r="AB165" i="9"/>
  <c r="AB157" i="9"/>
  <c r="AB201" i="9"/>
  <c r="AB193" i="9"/>
  <c r="AB185" i="9"/>
  <c r="AB177" i="9"/>
  <c r="AB145" i="9"/>
  <c r="AB137" i="9"/>
  <c r="AB121" i="9"/>
  <c r="AB113" i="9"/>
  <c r="AB65" i="9"/>
  <c r="AB57" i="9"/>
  <c r="AB125" i="9"/>
  <c r="AB109" i="9"/>
  <c r="AB101" i="9"/>
  <c r="AB93" i="9"/>
  <c r="AB85" i="9"/>
  <c r="AB77" i="9"/>
  <c r="AB53" i="9"/>
  <c r="AB45" i="9"/>
  <c r="AB117" i="9"/>
  <c r="AB69" i="9"/>
  <c r="AB61" i="9"/>
  <c r="AB129" i="9"/>
  <c r="AB105" i="9"/>
  <c r="AB97" i="9"/>
  <c r="AB89" i="9"/>
  <c r="AB81" i="9"/>
  <c r="AB73" i="9"/>
  <c r="AB49" i="9"/>
  <c r="AB41" i="9"/>
  <c r="AB37" i="9"/>
  <c r="AB29" i="9"/>
  <c r="AB500" i="9"/>
  <c r="AB484" i="9"/>
  <c r="AB25" i="9"/>
  <c r="AB17" i="9"/>
  <c r="AB9" i="9"/>
  <c r="AB488" i="9"/>
  <c r="AB472" i="9"/>
  <c r="AB33" i="9"/>
  <c r="AB492" i="9"/>
  <c r="AB476" i="9"/>
  <c r="AB21" i="9"/>
  <c r="AB13" i="9"/>
  <c r="AB496" i="9"/>
  <c r="AB480" i="9"/>
  <c r="AB468" i="9"/>
  <c r="AB452" i="9"/>
  <c r="AB436" i="9"/>
  <c r="AB420" i="9"/>
  <c r="AB384" i="9"/>
  <c r="AB376" i="9"/>
  <c r="AB368" i="9"/>
  <c r="AB360" i="9"/>
  <c r="AB352" i="9"/>
  <c r="AB456" i="9"/>
  <c r="AB440" i="9"/>
  <c r="AB424" i="9"/>
  <c r="AB408" i="9"/>
  <c r="AB400" i="9"/>
  <c r="AB392" i="9"/>
  <c r="AB460" i="9"/>
  <c r="AB444" i="9"/>
  <c r="AB428" i="9"/>
  <c r="AB412" i="9"/>
  <c r="AB388" i="9"/>
  <c r="AB380" i="9"/>
  <c r="AB372" i="9"/>
  <c r="AB364" i="9"/>
  <c r="AB356" i="9"/>
  <c r="AB348" i="9"/>
  <c r="AB464" i="9"/>
  <c r="AB448" i="9"/>
  <c r="AB432" i="9"/>
  <c r="AB416" i="9"/>
  <c r="AB404" i="9"/>
  <c r="AB396" i="9"/>
  <c r="AB288" i="9"/>
  <c r="AB280" i="9"/>
  <c r="AB272" i="9"/>
  <c r="AB264" i="9"/>
  <c r="AB256" i="9"/>
  <c r="AB248" i="9"/>
  <c r="AB240" i="9"/>
  <c r="AB232" i="9"/>
  <c r="AB224" i="9"/>
  <c r="AB216" i="9"/>
  <c r="AB340" i="9"/>
  <c r="AB332" i="9"/>
  <c r="AB324" i="9"/>
  <c r="AB316" i="9"/>
  <c r="AB308" i="9"/>
  <c r="AB300" i="9"/>
  <c r="AB204" i="9"/>
  <c r="AB196" i="9"/>
  <c r="AB188" i="9"/>
  <c r="AB180" i="9"/>
  <c r="AB164" i="9"/>
  <c r="AB284" i="9"/>
  <c r="AB276" i="9"/>
  <c r="AB268" i="9"/>
  <c r="AB260" i="9"/>
  <c r="AB252" i="9"/>
  <c r="AB244" i="9"/>
  <c r="AB236" i="9"/>
  <c r="AB228" i="9"/>
  <c r="AB220" i="9"/>
  <c r="AB212" i="9"/>
  <c r="AB172" i="9"/>
  <c r="AB344" i="9"/>
  <c r="AB336" i="9"/>
  <c r="AB328" i="9"/>
  <c r="AB320" i="9"/>
  <c r="AB312" i="9"/>
  <c r="AB304" i="9"/>
  <c r="AB296" i="9"/>
  <c r="AB292" i="9"/>
  <c r="AB208" i="9"/>
  <c r="AB200" i="9"/>
  <c r="AB192" i="9"/>
  <c r="AB184" i="9"/>
  <c r="AB176" i="9"/>
  <c r="AB168" i="9"/>
  <c r="AB140" i="9"/>
  <c r="AB132" i="9"/>
  <c r="AB124" i="9"/>
  <c r="AB76" i="9"/>
  <c r="AB68" i="9"/>
  <c r="AB48" i="9"/>
  <c r="AB40" i="9"/>
  <c r="AB32" i="9"/>
  <c r="AB24" i="9"/>
  <c r="AB16" i="9"/>
  <c r="AB8" i="9"/>
  <c r="AB160" i="9"/>
  <c r="AB152" i="9"/>
  <c r="AB144" i="9"/>
  <c r="AB120" i="9"/>
  <c r="AB112" i="9"/>
  <c r="AB104" i="9"/>
  <c r="AB96" i="9"/>
  <c r="AB88" i="9"/>
  <c r="AB80" i="9"/>
  <c r="AB136" i="9"/>
  <c r="AB128" i="9"/>
  <c r="AB72" i="9"/>
  <c r="AB64" i="9"/>
  <c r="AB52" i="9"/>
  <c r="AB44" i="9"/>
  <c r="AB36" i="9"/>
  <c r="AB28" i="9"/>
  <c r="AB20" i="9"/>
  <c r="AB12" i="9"/>
  <c r="AB156" i="9"/>
  <c r="AB148" i="9"/>
  <c r="AB116" i="9"/>
  <c r="AB108" i="9"/>
  <c r="AB100" i="9"/>
  <c r="AB92" i="9"/>
  <c r="AB84" i="9"/>
  <c r="AB60" i="9"/>
  <c r="AB56" i="9"/>
  <c r="AB499" i="9"/>
  <c r="AB483" i="9"/>
  <c r="AB467" i="9"/>
  <c r="AB451" i="9"/>
  <c r="AB439" i="9"/>
  <c r="AB423" i="9"/>
  <c r="AB407" i="9"/>
  <c r="AB399" i="9"/>
  <c r="AB391" i="9"/>
  <c r="AB375" i="9"/>
  <c r="AB367" i="9"/>
  <c r="AB359" i="9"/>
  <c r="AB487" i="9"/>
  <c r="AB471" i="9"/>
  <c r="AB455" i="9"/>
  <c r="AB427" i="9"/>
  <c r="AB411" i="9"/>
  <c r="AB383" i="9"/>
  <c r="AB351" i="9"/>
  <c r="AB343" i="9"/>
  <c r="AB335" i="9"/>
  <c r="AB327" i="9"/>
  <c r="AB319" i="9"/>
  <c r="AB311" i="9"/>
  <c r="AB303" i="9"/>
  <c r="AB295" i="9"/>
  <c r="AB491" i="9"/>
  <c r="AB475" i="9"/>
  <c r="AB459" i="9"/>
  <c r="AB443" i="9"/>
  <c r="AB431" i="9"/>
  <c r="AB403" i="9"/>
  <c r="AB395" i="9"/>
  <c r="AB371" i="9"/>
  <c r="AB363" i="9"/>
  <c r="AB495" i="9"/>
  <c r="AB479" i="9"/>
  <c r="AB463" i="9"/>
  <c r="AB447" i="9"/>
  <c r="AB435" i="9"/>
  <c r="AB419" i="9"/>
  <c r="AB415" i="9"/>
  <c r="AB387" i="9"/>
  <c r="AB379" i="9"/>
  <c r="AB355" i="9"/>
  <c r="AB347" i="9"/>
  <c r="AB339" i="9"/>
  <c r="AB331" i="9"/>
  <c r="AB323" i="9"/>
  <c r="AB315" i="9"/>
  <c r="AB307" i="9"/>
  <c r="AB299" i="9"/>
  <c r="AB291" i="9"/>
  <c r="AB235" i="9"/>
  <c r="AB227" i="9"/>
  <c r="AB219" i="9"/>
  <c r="AB211" i="9"/>
  <c r="AB171" i="9"/>
  <c r="AB163" i="9"/>
  <c r="AB155" i="9"/>
  <c r="AB123" i="9"/>
  <c r="AB115" i="9"/>
  <c r="AB283" i="9"/>
  <c r="AB275" i="9"/>
  <c r="AB267" i="9"/>
  <c r="AB259" i="9"/>
  <c r="AB251" i="9"/>
  <c r="AB243" i="9"/>
  <c r="AB203" i="9"/>
  <c r="AB195" i="9"/>
  <c r="AB187" i="9"/>
  <c r="AB179" i="9"/>
  <c r="AB147" i="9"/>
  <c r="AB139" i="9"/>
  <c r="AB131" i="9"/>
  <c r="AB107" i="9"/>
  <c r="AB99" i="9"/>
  <c r="AB231" i="9"/>
  <c r="AB223" i="9"/>
  <c r="AB215" i="9"/>
  <c r="AB167" i="9"/>
  <c r="AB159" i="9"/>
  <c r="AB151" i="9"/>
  <c r="AB119" i="9"/>
  <c r="AB287" i="9"/>
  <c r="AB255" i="9"/>
  <c r="AB207" i="9"/>
  <c r="AB199" i="9"/>
  <c r="AB191" i="9"/>
  <c r="AB183" i="9"/>
  <c r="AB135" i="9"/>
  <c r="AB95" i="9"/>
  <c r="AB87" i="9"/>
  <c r="AB79" i="9"/>
  <c r="AB51" i="9"/>
  <c r="AB43" i="9"/>
  <c r="AB35" i="9"/>
  <c r="AB27" i="9"/>
  <c r="AB23" i="9"/>
  <c r="AB15" i="9"/>
  <c r="AB7" i="9"/>
  <c r="AB498" i="9"/>
  <c r="AB482" i="9"/>
  <c r="AB466" i="9"/>
  <c r="AB450" i="9"/>
  <c r="AB434" i="9"/>
  <c r="AB418" i="9"/>
  <c r="AB386" i="9"/>
  <c r="AB378" i="9"/>
  <c r="AB370" i="9"/>
  <c r="AB362" i="9"/>
  <c r="AB354" i="9"/>
  <c r="AB346" i="9"/>
  <c r="AB338" i="9"/>
  <c r="AB330" i="9"/>
  <c r="AB322" i="9"/>
  <c r="AB314" i="9"/>
  <c r="AB306" i="9"/>
  <c r="AB298" i="9"/>
  <c r="AB279" i="9"/>
  <c r="AB247" i="9"/>
  <c r="AB143" i="9"/>
  <c r="AB127" i="9"/>
  <c r="AB67" i="9"/>
  <c r="AB59" i="9"/>
  <c r="AB486" i="9"/>
  <c r="AB470" i="9"/>
  <c r="AB454" i="9"/>
  <c r="AB438" i="9"/>
  <c r="AB422" i="9"/>
  <c r="AB406" i="9"/>
  <c r="AB398" i="9"/>
  <c r="AB286" i="9"/>
  <c r="AB263" i="9"/>
  <c r="AB175" i="9"/>
  <c r="AB111" i="9"/>
  <c r="AB103" i="9"/>
  <c r="AB71" i="9"/>
  <c r="AB63" i="9"/>
  <c r="AB494" i="9"/>
  <c r="AB478" i="9"/>
  <c r="AB462" i="9"/>
  <c r="AB446" i="9"/>
  <c r="AB430" i="9"/>
  <c r="AB414" i="9"/>
  <c r="AB402" i="9"/>
  <c r="AB394" i="9"/>
  <c r="AB271" i="9"/>
  <c r="AB91" i="9"/>
  <c r="AB83" i="9"/>
  <c r="AB55" i="9"/>
  <c r="AB47" i="9"/>
  <c r="AB39" i="9"/>
  <c r="AB31" i="9"/>
  <c r="AB490" i="9"/>
  <c r="AB382" i="9"/>
  <c r="AB350" i="9"/>
  <c r="AB318" i="9"/>
  <c r="AB274" i="9"/>
  <c r="AB266" i="9"/>
  <c r="AB258" i="9"/>
  <c r="AB250" i="9"/>
  <c r="AB242" i="9"/>
  <c r="AB234" i="9"/>
  <c r="AB226" i="9"/>
  <c r="AB218" i="9"/>
  <c r="AB210" i="9"/>
  <c r="AB138" i="9"/>
  <c r="AB130" i="9"/>
  <c r="AB74" i="9"/>
  <c r="AB66" i="9"/>
  <c r="AB19" i="9"/>
  <c r="AB474" i="9"/>
  <c r="AB390" i="9"/>
  <c r="AB342" i="9"/>
  <c r="AB310" i="9"/>
  <c r="AB290" i="9"/>
  <c r="AB202" i="9"/>
  <c r="AB194" i="9"/>
  <c r="AB186" i="9"/>
  <c r="AB178" i="9"/>
  <c r="AB170" i="9"/>
  <c r="AB162" i="9"/>
  <c r="AB154" i="9"/>
  <c r="AB146" i="9"/>
  <c r="AB122" i="9"/>
  <c r="AB114" i="9"/>
  <c r="AB106" i="9"/>
  <c r="AB98" i="9"/>
  <c r="AB90" i="9"/>
  <c r="AB82" i="9"/>
  <c r="AB58" i="9"/>
  <c r="AB50" i="9"/>
  <c r="AB42" i="9"/>
  <c r="AB34" i="9"/>
  <c r="AB11" i="9"/>
  <c r="AB458" i="9"/>
  <c r="AB426" i="9"/>
  <c r="AB374" i="9"/>
  <c r="AB366" i="9"/>
  <c r="AB334" i="9"/>
  <c r="AB239" i="9"/>
  <c r="AB75" i="9"/>
  <c r="AB442" i="9"/>
  <c r="AB410" i="9"/>
  <c r="AB358" i="9"/>
  <c r="AB326" i="9"/>
  <c r="AB294" i="9"/>
  <c r="AB206" i="9"/>
  <c r="AB198" i="9"/>
  <c r="AB190" i="9"/>
  <c r="AB182" i="9"/>
  <c r="AB166" i="9"/>
  <c r="AB158" i="9"/>
  <c r="AB150" i="9"/>
  <c r="AB142" i="9"/>
  <c r="AB118" i="9"/>
  <c r="AB110" i="9"/>
  <c r="AB102" i="9"/>
  <c r="AB94" i="9"/>
  <c r="AB86" i="9"/>
  <c r="AB78" i="9"/>
  <c r="AB62" i="9"/>
  <c r="AB54" i="9"/>
  <c r="AB46" i="9"/>
  <c r="AB38" i="9"/>
  <c r="AB262" i="9"/>
  <c r="AB214" i="9"/>
  <c r="AB270" i="9"/>
  <c r="AB222" i="9"/>
  <c r="AB70" i="9"/>
  <c r="AB22" i="9"/>
  <c r="AB14" i="9"/>
  <c r="AB6" i="9"/>
  <c r="AB282" i="9"/>
  <c r="AB278" i="9"/>
  <c r="AB246" i="9"/>
  <c r="AB230" i="9"/>
  <c r="AB126" i="9"/>
  <c r="AB30" i="9"/>
  <c r="AB302" i="9"/>
  <c r="AB254" i="9"/>
  <c r="AB238" i="9"/>
  <c r="AB174" i="9"/>
  <c r="AB134" i="9"/>
  <c r="AB26" i="9"/>
  <c r="AB18" i="9"/>
  <c r="AB10" i="9"/>
  <c r="BF498" i="9"/>
  <c r="BF495" i="9"/>
  <c r="BF490" i="9"/>
  <c r="BF479" i="9"/>
  <c r="BF476" i="9"/>
  <c r="BF485" i="9"/>
  <c r="BF474" i="9"/>
  <c r="BF458" i="9"/>
  <c r="BF456" i="9"/>
  <c r="BF440" i="9"/>
  <c r="BF424" i="9"/>
  <c r="BF438" i="9"/>
  <c r="BF419" i="9"/>
  <c r="BF451" i="9"/>
  <c r="BF443" i="9"/>
  <c r="BF435" i="9"/>
  <c r="BF427" i="9"/>
  <c r="BF413" i="9"/>
  <c r="BF457" i="9"/>
  <c r="BF473" i="9"/>
  <c r="BF465" i="9"/>
  <c r="BF396" i="9"/>
  <c r="BF402" i="9"/>
  <c r="BF385" i="9"/>
  <c r="BF369" i="9"/>
  <c r="BF353" i="9"/>
  <c r="BF337" i="9"/>
  <c r="BF393" i="9"/>
  <c r="BF379" i="9"/>
  <c r="BF363" i="9"/>
  <c r="BF347" i="9"/>
  <c r="BF331" i="9"/>
  <c r="BF420" i="9"/>
  <c r="BF414" i="9"/>
  <c r="BF386" i="9"/>
  <c r="BF378" i="9"/>
  <c r="BF370" i="9"/>
  <c r="BF362" i="9"/>
  <c r="BF354" i="9"/>
  <c r="BF346" i="9"/>
  <c r="BF338" i="9"/>
  <c r="BF330" i="9"/>
  <c r="BF312" i="9"/>
  <c r="BF296" i="9"/>
  <c r="BF299" i="9"/>
  <c r="BF278" i="9"/>
  <c r="BF262" i="9"/>
  <c r="BF326" i="9"/>
  <c r="BF310" i="9"/>
  <c r="BF294" i="9"/>
  <c r="BF279" i="9"/>
  <c r="BF263" i="9"/>
  <c r="BF329" i="9"/>
  <c r="BF303" i="9"/>
  <c r="BF284" i="9"/>
  <c r="BF268" i="9"/>
  <c r="BF252" i="9"/>
  <c r="BF236" i="9"/>
  <c r="BF220" i="9"/>
  <c r="BF204" i="9"/>
  <c r="BF188" i="9"/>
  <c r="BF306" i="9"/>
  <c r="BF227" i="9"/>
  <c r="BF277" i="9"/>
  <c r="BF261" i="9"/>
  <c r="BF246" i="9"/>
  <c r="BF408" i="9"/>
  <c r="BF298" i="9"/>
  <c r="BF231" i="9"/>
  <c r="BF199" i="9"/>
  <c r="BF177" i="9"/>
  <c r="BF161" i="9"/>
  <c r="BF234" i="9"/>
  <c r="BF164" i="9"/>
  <c r="BF226" i="9"/>
  <c r="BF175" i="9"/>
  <c r="BF159" i="9"/>
  <c r="BF143" i="9"/>
  <c r="BF219" i="9"/>
  <c r="BF211" i="9"/>
  <c r="BF203" i="9"/>
  <c r="BF195" i="9"/>
  <c r="BF187" i="9"/>
  <c r="BF160" i="9"/>
  <c r="BF245" i="9"/>
  <c r="BF206" i="9"/>
  <c r="BF179" i="9"/>
  <c r="BF155" i="9"/>
  <c r="BF132" i="9"/>
  <c r="BF116" i="9"/>
  <c r="BF100" i="9"/>
  <c r="BF84" i="9"/>
  <c r="BF141" i="9"/>
  <c r="BF125" i="9"/>
  <c r="BF109" i="9"/>
  <c r="BF93" i="9"/>
  <c r="BF77" i="9"/>
  <c r="BF142" i="9"/>
  <c r="BF126" i="9"/>
  <c r="BF110" i="9"/>
  <c r="BF94" i="9"/>
  <c r="BF78" i="9"/>
  <c r="BF139" i="9"/>
  <c r="BF123" i="9"/>
  <c r="BF107" i="9"/>
  <c r="BF91" i="9"/>
  <c r="BF75" i="9"/>
  <c r="BF59" i="9"/>
  <c r="BF43" i="9"/>
  <c r="BF27" i="9"/>
  <c r="BF11" i="9"/>
  <c r="BF68" i="9"/>
  <c r="BF52" i="9"/>
  <c r="BF36" i="9"/>
  <c r="BF20" i="9"/>
  <c r="BF72" i="9"/>
  <c r="BF57" i="9"/>
  <c r="BF41" i="9"/>
  <c r="BF25" i="9"/>
  <c r="BF9" i="9"/>
  <c r="BF58" i="9"/>
  <c r="BF42" i="9"/>
  <c r="BF26" i="9"/>
  <c r="BF10" i="9"/>
  <c r="BF316" i="9"/>
  <c r="BF297" i="9"/>
  <c r="BF251" i="9"/>
  <c r="BF272" i="9"/>
  <c r="BF224" i="9"/>
  <c r="BF192" i="9"/>
  <c r="BF281" i="9"/>
  <c r="BF233" i="9"/>
  <c r="BF207" i="9"/>
  <c r="BF165" i="9"/>
  <c r="BF172" i="9"/>
  <c r="BF147" i="9"/>
  <c r="BF213" i="9"/>
  <c r="BF189" i="9"/>
  <c r="BF214" i="9"/>
  <c r="BF120" i="9"/>
  <c r="BF150" i="9"/>
  <c r="BF81" i="9"/>
  <c r="BF130" i="9"/>
  <c r="BF149" i="9"/>
  <c r="BF79" i="9"/>
  <c r="BF15" i="9"/>
  <c r="BF40" i="9"/>
  <c r="BF61" i="9"/>
  <c r="BF62" i="9"/>
  <c r="BF14" i="9"/>
  <c r="BF500" i="9"/>
  <c r="BF494" i="9"/>
  <c r="BF493" i="9"/>
  <c r="BF483" i="9"/>
  <c r="BF481" i="9"/>
  <c r="BF472" i="9"/>
  <c r="BF482" i="9"/>
  <c r="BF470" i="9"/>
  <c r="BF454" i="9"/>
  <c r="BF452" i="9"/>
  <c r="BF436" i="9"/>
  <c r="BF450" i="9"/>
  <c r="BF434" i="9"/>
  <c r="BF415" i="9"/>
  <c r="BF449" i="9"/>
  <c r="BF441" i="9"/>
  <c r="BF433" i="9"/>
  <c r="BF425" i="9"/>
  <c r="BF409" i="9"/>
  <c r="BF455" i="9"/>
  <c r="BF471" i="9"/>
  <c r="BF463" i="9"/>
  <c r="BF392" i="9"/>
  <c r="BF397" i="9"/>
  <c r="BF381" i="9"/>
  <c r="BF365" i="9"/>
  <c r="BF349" i="9"/>
  <c r="BF333" i="9"/>
  <c r="BF390" i="9"/>
  <c r="BF375" i="9"/>
  <c r="BF359" i="9"/>
  <c r="BF343" i="9"/>
  <c r="BF418" i="9"/>
  <c r="BF412" i="9"/>
  <c r="BF406" i="9"/>
  <c r="BF384" i="9"/>
  <c r="BF376" i="9"/>
  <c r="BF368" i="9"/>
  <c r="BF360" i="9"/>
  <c r="BF352" i="9"/>
  <c r="BF344" i="9"/>
  <c r="BF336" i="9"/>
  <c r="BF324" i="9"/>
  <c r="BF308" i="9"/>
  <c r="BF323" i="9"/>
  <c r="BF290" i="9"/>
  <c r="BF274" i="9"/>
  <c r="BF258" i="9"/>
  <c r="BF321" i="9"/>
  <c r="BF305" i="9"/>
  <c r="BF291" i="9"/>
  <c r="BF275" i="9"/>
  <c r="BF259" i="9"/>
  <c r="BF327" i="9"/>
  <c r="BF295" i="9"/>
  <c r="BF280" i="9"/>
  <c r="BF264" i="9"/>
  <c r="BF248" i="9"/>
  <c r="BF232" i="9"/>
  <c r="BF216" i="9"/>
  <c r="BF200" i="9"/>
  <c r="BF416" i="9"/>
  <c r="BF301" i="9"/>
  <c r="BF289" i="9"/>
  <c r="BF273" i="9"/>
  <c r="BF257" i="9"/>
  <c r="BF241" i="9"/>
  <c r="BF325" i="9"/>
  <c r="BF293" i="9"/>
  <c r="BF223" i="9"/>
  <c r="BF191" i="9"/>
  <c r="BF173" i="9"/>
  <c r="BF157" i="9"/>
  <c r="BF229" i="9"/>
  <c r="BF156" i="9"/>
  <c r="BF186" i="9"/>
  <c r="BF170" i="9"/>
  <c r="BF154" i="9"/>
  <c r="BF237" i="9"/>
  <c r="BF218" i="9"/>
  <c r="BF210" i="9"/>
  <c r="BF202" i="9"/>
  <c r="BF194" i="9"/>
  <c r="BF184" i="9"/>
  <c r="BF152" i="9"/>
  <c r="BF230" i="9"/>
  <c r="BF198" i="9"/>
  <c r="BF174" i="9"/>
  <c r="BF145" i="9"/>
  <c r="BF128" i="9"/>
  <c r="BF112" i="9"/>
  <c r="BF96" i="9"/>
  <c r="BF80" i="9"/>
  <c r="BF137" i="9"/>
  <c r="BF121" i="9"/>
  <c r="BF105" i="9"/>
  <c r="BF89" i="9"/>
  <c r="BF163" i="9"/>
  <c r="BF138" i="9"/>
  <c r="BF122" i="9"/>
  <c r="BF106" i="9"/>
  <c r="BF90" i="9"/>
  <c r="BF74" i="9"/>
  <c r="BF135" i="9"/>
  <c r="BF119" i="9"/>
  <c r="BF103" i="9"/>
  <c r="BF87" i="9"/>
  <c r="BF73" i="9"/>
  <c r="BF55" i="9"/>
  <c r="BF39" i="9"/>
  <c r="BF23" i="9"/>
  <c r="BF7" i="9"/>
  <c r="BF64" i="9"/>
  <c r="BF48" i="9"/>
  <c r="BF32" i="9"/>
  <c r="BF16" i="9"/>
  <c r="BF69" i="9"/>
  <c r="BF53" i="9"/>
  <c r="BF37" i="9"/>
  <c r="BF21" i="9"/>
  <c r="BF5" i="9"/>
  <c r="BF54" i="9"/>
  <c r="BF38" i="9"/>
  <c r="BF22" i="9"/>
  <c r="BF6" i="9"/>
  <c r="BF307" i="9"/>
  <c r="BF283" i="9"/>
  <c r="BF311" i="9"/>
  <c r="BF256" i="9"/>
  <c r="BF208" i="9"/>
  <c r="BF235" i="9"/>
  <c r="BF265" i="9"/>
  <c r="BF309" i="9"/>
  <c r="BF328" i="9"/>
  <c r="BF162" i="9"/>
  <c r="BF205" i="9"/>
  <c r="BF168" i="9"/>
  <c r="BF182" i="9"/>
  <c r="BF136" i="9"/>
  <c r="BF104" i="9"/>
  <c r="BF113" i="9"/>
  <c r="BF146" i="9"/>
  <c r="BF82" i="9"/>
  <c r="BF95" i="9"/>
  <c r="BF31" i="9"/>
  <c r="BF24" i="9"/>
  <c r="BF29" i="9"/>
  <c r="BF30" i="9"/>
  <c r="BF496" i="9"/>
  <c r="BF499" i="9"/>
  <c r="BF491" i="9"/>
  <c r="BF489" i="9"/>
  <c r="BF477" i="9"/>
  <c r="BF468" i="9"/>
  <c r="BF480" i="9"/>
  <c r="BF466" i="9"/>
  <c r="BF486" i="9"/>
  <c r="BF448" i="9"/>
  <c r="BF432" i="9"/>
  <c r="BF446" i="9"/>
  <c r="BF430" i="9"/>
  <c r="BF411" i="9"/>
  <c r="BF447" i="9"/>
  <c r="BF439" i="9"/>
  <c r="BF431" i="9"/>
  <c r="BF421" i="9"/>
  <c r="BF461" i="9"/>
  <c r="BF453" i="9"/>
  <c r="BF469" i="9"/>
  <c r="BF404" i="9"/>
  <c r="BF423" i="9"/>
  <c r="BF394" i="9"/>
  <c r="BF377" i="9"/>
  <c r="BF361" i="9"/>
  <c r="BF345" i="9"/>
  <c r="BF401" i="9"/>
  <c r="BF387" i="9"/>
  <c r="BF371" i="9"/>
  <c r="BF355" i="9"/>
  <c r="BF339" i="9"/>
  <c r="BF410" i="9"/>
  <c r="BF395" i="9"/>
  <c r="BF391" i="9"/>
  <c r="BF382" i="9"/>
  <c r="BF374" i="9"/>
  <c r="BF366" i="9"/>
  <c r="BF358" i="9"/>
  <c r="BF350" i="9"/>
  <c r="BF342" i="9"/>
  <c r="BF334" i="9"/>
  <c r="BF320" i="9"/>
  <c r="BF304" i="9"/>
  <c r="BF315" i="9"/>
  <c r="BF286" i="9"/>
  <c r="BF270" i="9"/>
  <c r="BF254" i="9"/>
  <c r="BF318" i="9"/>
  <c r="BF302" i="9"/>
  <c r="BF287" i="9"/>
  <c r="BF271" i="9"/>
  <c r="BF255" i="9"/>
  <c r="BF319" i="9"/>
  <c r="BF292" i="9"/>
  <c r="BF276" i="9"/>
  <c r="BF260" i="9"/>
  <c r="BF244" i="9"/>
  <c r="BF228" i="9"/>
  <c r="BF212" i="9"/>
  <c r="BF196" i="9"/>
  <c r="BF322" i="9"/>
  <c r="BF243" i="9"/>
  <c r="BF285" i="9"/>
  <c r="BF269" i="9"/>
  <c r="BF253" i="9"/>
  <c r="BF238" i="9"/>
  <c r="BF314" i="9"/>
  <c r="BF247" i="9"/>
  <c r="BF215" i="9"/>
  <c r="BF185" i="9"/>
  <c r="BF169" i="9"/>
  <c r="BF153" i="9"/>
  <c r="BF180" i="9"/>
  <c r="BF249" i="9"/>
  <c r="BF183" i="9"/>
  <c r="BF167" i="9"/>
  <c r="BF151" i="9"/>
  <c r="BF225" i="9"/>
  <c r="BF217" i="9"/>
  <c r="BF209" i="9"/>
  <c r="BF201" i="9"/>
  <c r="BF193" i="9"/>
  <c r="BF176" i="9"/>
  <c r="BF148" i="9"/>
  <c r="BF222" i="9"/>
  <c r="BF190" i="9"/>
  <c r="BF171" i="9"/>
  <c r="BF140" i="9"/>
  <c r="BF124" i="9"/>
  <c r="BF108" i="9"/>
  <c r="BF92" i="9"/>
  <c r="BF76" i="9"/>
  <c r="BF133" i="9"/>
  <c r="BF117" i="9"/>
  <c r="BF101" i="9"/>
  <c r="BF85" i="9"/>
  <c r="BF158" i="9"/>
  <c r="BF134" i="9"/>
  <c r="BF118" i="9"/>
  <c r="BF102" i="9"/>
  <c r="BF86" i="9"/>
  <c r="BF70" i="9"/>
  <c r="BF131" i="9"/>
  <c r="BF115" i="9"/>
  <c r="BF99" i="9"/>
  <c r="BF83" i="9"/>
  <c r="BF67" i="9"/>
  <c r="BF51" i="9"/>
  <c r="BF35" i="9"/>
  <c r="BF19" i="9"/>
  <c r="BG2" i="9"/>
  <c r="BF60" i="9"/>
  <c r="BF44" i="9"/>
  <c r="BF28" i="9"/>
  <c r="BF12" i="9"/>
  <c r="BF65" i="9"/>
  <c r="BF49" i="9"/>
  <c r="BF33" i="9"/>
  <c r="BF17" i="9"/>
  <c r="BF66" i="9"/>
  <c r="BF50" i="9"/>
  <c r="BF34" i="9"/>
  <c r="BF18" i="9"/>
  <c r="BF178" i="9"/>
  <c r="BF129" i="9"/>
  <c r="BF114" i="9"/>
  <c r="BF127" i="9"/>
  <c r="BF63" i="9"/>
  <c r="BF71" i="9"/>
  <c r="BF8" i="9"/>
  <c r="BF13" i="9"/>
  <c r="BF492" i="9"/>
  <c r="BF497" i="9"/>
  <c r="BF488" i="9"/>
  <c r="BF487" i="9"/>
  <c r="BF484" i="9"/>
  <c r="BF464" i="9"/>
  <c r="BF478" i="9"/>
  <c r="BF462" i="9"/>
  <c r="BF460" i="9"/>
  <c r="BF444" i="9"/>
  <c r="BF428" i="9"/>
  <c r="BF442" i="9"/>
  <c r="BF426" i="9"/>
  <c r="BF407" i="9"/>
  <c r="BF445" i="9"/>
  <c r="BF437" i="9"/>
  <c r="BF429" i="9"/>
  <c r="BF417" i="9"/>
  <c r="BF459" i="9"/>
  <c r="BF475" i="9"/>
  <c r="BF467" i="9"/>
  <c r="BF400" i="9"/>
  <c r="BF405" i="9"/>
  <c r="BF389" i="9"/>
  <c r="BF373" i="9"/>
  <c r="BF357" i="9"/>
  <c r="BF341" i="9"/>
  <c r="BF398" i="9"/>
  <c r="BF383" i="9"/>
  <c r="BF367" i="9"/>
  <c r="BF351" i="9"/>
  <c r="BF335" i="9"/>
  <c r="BF399" i="9"/>
  <c r="BF422" i="9"/>
  <c r="BF388" i="9"/>
  <c r="BF380" i="9"/>
  <c r="BF372" i="9"/>
  <c r="BF364" i="9"/>
  <c r="BF356" i="9"/>
  <c r="BF348" i="9"/>
  <c r="BF340" i="9"/>
  <c r="BF332" i="9"/>
  <c r="BF300" i="9"/>
  <c r="BF282" i="9"/>
  <c r="BF266" i="9"/>
  <c r="BF403" i="9"/>
  <c r="BF313" i="9"/>
  <c r="BF267" i="9"/>
  <c r="BF288" i="9"/>
  <c r="BF240" i="9"/>
  <c r="BF317" i="9"/>
  <c r="BF250" i="9"/>
  <c r="BF239" i="9"/>
  <c r="BF181" i="9"/>
  <c r="BF242" i="9"/>
  <c r="BF221" i="9"/>
  <c r="BF197" i="9"/>
  <c r="BF144" i="9"/>
  <c r="BF166" i="9"/>
  <c r="BF88" i="9"/>
  <c r="BF97" i="9"/>
  <c r="BF98" i="9"/>
  <c r="BF111" i="9"/>
  <c r="BF47" i="9"/>
  <c r="BF56" i="9"/>
  <c r="BF45" i="9"/>
  <c r="BF46" i="9"/>
  <c r="Y2" i="6"/>
  <c r="X7" i="6"/>
  <c r="X11" i="6"/>
  <c r="X15" i="6"/>
  <c r="X19" i="6"/>
  <c r="X23" i="6"/>
  <c r="X27" i="6"/>
  <c r="X31" i="6"/>
  <c r="X35" i="6"/>
  <c r="X39" i="6"/>
  <c r="X43" i="6"/>
  <c r="X47" i="6"/>
  <c r="X51" i="6"/>
  <c r="X55" i="6"/>
  <c r="X59" i="6"/>
  <c r="X63" i="6"/>
  <c r="X67" i="6"/>
  <c r="X71" i="6"/>
  <c r="X75" i="6"/>
  <c r="X79" i="6"/>
  <c r="X83" i="6"/>
  <c r="X87" i="6"/>
  <c r="X91" i="6"/>
  <c r="X95" i="6"/>
  <c r="X99" i="6"/>
  <c r="X103" i="6"/>
  <c r="X107" i="6"/>
  <c r="X111" i="6"/>
  <c r="X115" i="6"/>
  <c r="X119" i="6"/>
  <c r="X123" i="6"/>
  <c r="X127" i="6"/>
  <c r="X131" i="6"/>
  <c r="X135" i="6"/>
  <c r="X139" i="6"/>
  <c r="X143" i="6"/>
  <c r="X147" i="6"/>
  <c r="X151" i="6"/>
  <c r="X155" i="6"/>
  <c r="X159" i="6"/>
  <c r="X163" i="6"/>
  <c r="X167" i="6"/>
  <c r="X171" i="6"/>
  <c r="X175" i="6"/>
  <c r="X179" i="6"/>
  <c r="X183" i="6"/>
  <c r="X187" i="6"/>
  <c r="X191" i="6"/>
  <c r="X195" i="6"/>
  <c r="X199" i="6"/>
  <c r="X203" i="6"/>
  <c r="X207" i="6"/>
  <c r="X211" i="6"/>
  <c r="X215" i="6"/>
  <c r="X219" i="6"/>
  <c r="X223" i="6"/>
  <c r="X227" i="6"/>
  <c r="X231" i="6"/>
  <c r="X235" i="6"/>
  <c r="X239" i="6"/>
  <c r="X243" i="6"/>
  <c r="X247" i="6"/>
  <c r="X251" i="6"/>
  <c r="X255" i="6"/>
  <c r="X259" i="6"/>
  <c r="X263" i="6"/>
  <c r="X267" i="6"/>
  <c r="X271" i="6"/>
  <c r="X275" i="6"/>
  <c r="X279" i="6"/>
  <c r="X283" i="6"/>
  <c r="X287" i="6"/>
  <c r="X291" i="6"/>
  <c r="X295" i="6"/>
  <c r="X299" i="6"/>
  <c r="X303" i="6"/>
  <c r="X307" i="6"/>
  <c r="X311" i="6"/>
  <c r="X315" i="6"/>
  <c r="X319" i="6"/>
  <c r="X323" i="6"/>
  <c r="X327" i="6"/>
  <c r="X331" i="6"/>
  <c r="X335" i="6"/>
  <c r="X339" i="6"/>
  <c r="X343" i="6"/>
  <c r="X347" i="6"/>
  <c r="X351" i="6"/>
  <c r="X355" i="6"/>
  <c r="X359" i="6"/>
  <c r="X363" i="6"/>
  <c r="X367" i="6"/>
  <c r="X371" i="6"/>
  <c r="X375" i="6"/>
  <c r="X379" i="6"/>
  <c r="X383" i="6"/>
  <c r="X387" i="6"/>
  <c r="X391" i="6"/>
  <c r="X395" i="6"/>
  <c r="X399" i="6"/>
  <c r="X403" i="6"/>
  <c r="X407" i="6"/>
  <c r="X411" i="6"/>
  <c r="X415" i="6"/>
  <c r="X419" i="6"/>
  <c r="X423" i="6"/>
  <c r="X427" i="6"/>
  <c r="X431" i="6"/>
  <c r="X435" i="6"/>
  <c r="X439" i="6"/>
  <c r="X443" i="6"/>
  <c r="X447" i="6"/>
  <c r="X451" i="6"/>
  <c r="X455" i="6"/>
  <c r="X459" i="6"/>
  <c r="X463" i="6"/>
  <c r="X467" i="6"/>
  <c r="X471" i="6"/>
  <c r="X475" i="6"/>
  <c r="X479" i="6"/>
  <c r="X483" i="6"/>
  <c r="X487" i="6"/>
  <c r="X491" i="6"/>
  <c r="X495" i="6"/>
  <c r="X499" i="6"/>
  <c r="X9" i="6"/>
  <c r="X13" i="6"/>
  <c r="X17" i="6"/>
  <c r="X21" i="6"/>
  <c r="X25" i="6"/>
  <c r="X29" i="6"/>
  <c r="X33" i="6"/>
  <c r="X37" i="6"/>
  <c r="X41" i="6"/>
  <c r="X45" i="6"/>
  <c r="X49" i="6"/>
  <c r="X53" i="6"/>
  <c r="X57" i="6"/>
  <c r="X61" i="6"/>
  <c r="X65" i="6"/>
  <c r="X69" i="6"/>
  <c r="X73" i="6"/>
  <c r="X77" i="6"/>
  <c r="X81" i="6"/>
  <c r="X85" i="6"/>
  <c r="X89" i="6"/>
  <c r="X93" i="6"/>
  <c r="X97" i="6"/>
  <c r="X101" i="6"/>
  <c r="X105" i="6"/>
  <c r="X109" i="6"/>
  <c r="X113" i="6"/>
  <c r="X117" i="6"/>
  <c r="X121" i="6"/>
  <c r="X125" i="6"/>
  <c r="X129" i="6"/>
  <c r="X133" i="6"/>
  <c r="X137" i="6"/>
  <c r="X141" i="6"/>
  <c r="X145" i="6"/>
  <c r="X149" i="6"/>
  <c r="X153" i="6"/>
  <c r="X157" i="6"/>
  <c r="X161" i="6"/>
  <c r="X165" i="6"/>
  <c r="X169" i="6"/>
  <c r="X173" i="6"/>
  <c r="X177" i="6"/>
  <c r="X181" i="6"/>
  <c r="X185" i="6"/>
  <c r="X189" i="6"/>
  <c r="X193" i="6"/>
  <c r="X197" i="6"/>
  <c r="X201" i="6"/>
  <c r="X205" i="6"/>
  <c r="X209" i="6"/>
  <c r="X213" i="6"/>
  <c r="X217" i="6"/>
  <c r="X221" i="6"/>
  <c r="X225" i="6"/>
  <c r="X229" i="6"/>
  <c r="X233" i="6"/>
  <c r="X237" i="6"/>
  <c r="X241" i="6"/>
  <c r="X245" i="6"/>
  <c r="X249" i="6"/>
  <c r="X253" i="6"/>
  <c r="X257" i="6"/>
  <c r="X261" i="6"/>
  <c r="X265" i="6"/>
  <c r="X269" i="6"/>
  <c r="X273" i="6"/>
  <c r="X277" i="6"/>
  <c r="X281" i="6"/>
  <c r="X285" i="6"/>
  <c r="X289" i="6"/>
  <c r="X293" i="6"/>
  <c r="X297" i="6"/>
  <c r="X301" i="6"/>
  <c r="X305" i="6"/>
  <c r="X309" i="6"/>
  <c r="X313" i="6"/>
  <c r="X317" i="6"/>
  <c r="X321" i="6"/>
  <c r="X325" i="6"/>
  <c r="X329" i="6"/>
  <c r="X333" i="6"/>
  <c r="X337" i="6"/>
  <c r="X341" i="6"/>
  <c r="X345" i="6"/>
  <c r="X349" i="6"/>
  <c r="X353" i="6"/>
  <c r="X357" i="6"/>
  <c r="X361" i="6"/>
  <c r="X365" i="6"/>
  <c r="X369" i="6"/>
  <c r="X373" i="6"/>
  <c r="X377" i="6"/>
  <c r="X381" i="6"/>
  <c r="X385" i="6"/>
  <c r="X389" i="6"/>
  <c r="X393" i="6"/>
  <c r="X397" i="6"/>
  <c r="X401" i="6"/>
  <c r="X405" i="6"/>
  <c r="X409" i="6"/>
  <c r="X413" i="6"/>
  <c r="X417" i="6"/>
  <c r="X421" i="6"/>
  <c r="X425" i="6"/>
  <c r="X429" i="6"/>
  <c r="X433" i="6"/>
  <c r="X437" i="6"/>
  <c r="X441" i="6"/>
  <c r="X445" i="6"/>
  <c r="X449" i="6"/>
  <c r="X453" i="6"/>
  <c r="X457" i="6"/>
  <c r="X461" i="6"/>
  <c r="X465" i="6"/>
  <c r="X469" i="6"/>
  <c r="X473" i="6"/>
  <c r="X477" i="6"/>
  <c r="X481" i="6"/>
  <c r="X485" i="6"/>
  <c r="X489" i="6"/>
  <c r="X493" i="6"/>
  <c r="X497" i="6"/>
  <c r="X8" i="6"/>
  <c r="X16" i="6"/>
  <c r="X24" i="6"/>
  <c r="X32" i="6"/>
  <c r="X40" i="6"/>
  <c r="X48" i="6"/>
  <c r="X56" i="6"/>
  <c r="X64" i="6"/>
  <c r="X72" i="6"/>
  <c r="X80" i="6"/>
  <c r="X88" i="6"/>
  <c r="X96" i="6"/>
  <c r="X104" i="6"/>
  <c r="X112" i="6"/>
  <c r="X120" i="6"/>
  <c r="X128" i="6"/>
  <c r="X136" i="6"/>
  <c r="X144" i="6"/>
  <c r="X152" i="6"/>
  <c r="X160" i="6"/>
  <c r="X168" i="6"/>
  <c r="X176" i="6"/>
  <c r="X184" i="6"/>
  <c r="X192" i="6"/>
  <c r="X200" i="6"/>
  <c r="X208" i="6"/>
  <c r="X216" i="6"/>
  <c r="X224" i="6"/>
  <c r="X232" i="6"/>
  <c r="X240" i="6"/>
  <c r="X248" i="6"/>
  <c r="X256" i="6"/>
  <c r="X264" i="6"/>
  <c r="X272" i="6"/>
  <c r="X280" i="6"/>
  <c r="X288" i="6"/>
  <c r="X296" i="6"/>
  <c r="X304" i="6"/>
  <c r="X312" i="6"/>
  <c r="X320" i="6"/>
  <c r="X328" i="6"/>
  <c r="X336" i="6"/>
  <c r="X344" i="6"/>
  <c r="X352" i="6"/>
  <c r="X360" i="6"/>
  <c r="X368" i="6"/>
  <c r="X376" i="6"/>
  <c r="X384" i="6"/>
  <c r="X392" i="6"/>
  <c r="X400" i="6"/>
  <c r="X408" i="6"/>
  <c r="X416" i="6"/>
  <c r="X424" i="6"/>
  <c r="X432" i="6"/>
  <c r="X440" i="6"/>
  <c r="X448" i="6"/>
  <c r="X456" i="6"/>
  <c r="X464" i="6"/>
  <c r="X472" i="6"/>
  <c r="X480" i="6"/>
  <c r="X488" i="6"/>
  <c r="X496" i="6"/>
  <c r="X10" i="6"/>
  <c r="X18" i="6"/>
  <c r="X26" i="6"/>
  <c r="X34" i="6"/>
  <c r="X42" i="6"/>
  <c r="X50" i="6"/>
  <c r="X58" i="6"/>
  <c r="X66" i="6"/>
  <c r="X74" i="6"/>
  <c r="X82" i="6"/>
  <c r="X90" i="6"/>
  <c r="X98" i="6"/>
  <c r="X106" i="6"/>
  <c r="X114" i="6"/>
  <c r="X122" i="6"/>
  <c r="X130" i="6"/>
  <c r="X138" i="6"/>
  <c r="X146" i="6"/>
  <c r="X154" i="6"/>
  <c r="X162" i="6"/>
  <c r="X170" i="6"/>
  <c r="X178" i="6"/>
  <c r="X186" i="6"/>
  <c r="X194" i="6"/>
  <c r="X202" i="6"/>
  <c r="X210" i="6"/>
  <c r="X218" i="6"/>
  <c r="X226" i="6"/>
  <c r="X234" i="6"/>
  <c r="X242" i="6"/>
  <c r="X250" i="6"/>
  <c r="X258" i="6"/>
  <c r="X266" i="6"/>
  <c r="X274" i="6"/>
  <c r="X282" i="6"/>
  <c r="X290" i="6"/>
  <c r="X298" i="6"/>
  <c r="X306" i="6"/>
  <c r="X314" i="6"/>
  <c r="X322" i="6"/>
  <c r="X330" i="6"/>
  <c r="X338" i="6"/>
  <c r="X346" i="6"/>
  <c r="X354" i="6"/>
  <c r="X362" i="6"/>
  <c r="X370" i="6"/>
  <c r="X378" i="6"/>
  <c r="X386" i="6"/>
  <c r="X394" i="6"/>
  <c r="X402" i="6"/>
  <c r="X410" i="6"/>
  <c r="X418" i="6"/>
  <c r="X426" i="6"/>
  <c r="X434" i="6"/>
  <c r="X442" i="6"/>
  <c r="X450" i="6"/>
  <c r="X458" i="6"/>
  <c r="X466" i="6"/>
  <c r="X474" i="6"/>
  <c r="X482" i="6"/>
  <c r="X490" i="6"/>
  <c r="X498" i="6"/>
  <c r="X20" i="6"/>
  <c r="X36" i="6"/>
  <c r="X52" i="6"/>
  <c r="X68" i="6"/>
  <c r="X84" i="6"/>
  <c r="X100" i="6"/>
  <c r="X116" i="6"/>
  <c r="X132" i="6"/>
  <c r="X148" i="6"/>
  <c r="X164" i="6"/>
  <c r="X180" i="6"/>
  <c r="X196" i="6"/>
  <c r="X212" i="6"/>
  <c r="X228" i="6"/>
  <c r="X244" i="6"/>
  <c r="X260" i="6"/>
  <c r="X276" i="6"/>
  <c r="X292" i="6"/>
  <c r="X308" i="6"/>
  <c r="X324" i="6"/>
  <c r="X340" i="6"/>
  <c r="X356" i="6"/>
  <c r="X372" i="6"/>
  <c r="X388" i="6"/>
  <c r="X404" i="6"/>
  <c r="X420" i="6"/>
  <c r="X436" i="6"/>
  <c r="X452" i="6"/>
  <c r="X468" i="6"/>
  <c r="X484" i="6"/>
  <c r="X500" i="6"/>
  <c r="X6" i="6"/>
  <c r="X22" i="6"/>
  <c r="X38" i="6"/>
  <c r="X54" i="6"/>
  <c r="X70" i="6"/>
  <c r="X86" i="6"/>
  <c r="X102" i="6"/>
  <c r="X118" i="6"/>
  <c r="X134" i="6"/>
  <c r="X150" i="6"/>
  <c r="X166" i="6"/>
  <c r="X182" i="6"/>
  <c r="X198" i="6"/>
  <c r="X214" i="6"/>
  <c r="X230" i="6"/>
  <c r="X246" i="6"/>
  <c r="X262" i="6"/>
  <c r="X278" i="6"/>
  <c r="X294" i="6"/>
  <c r="X310" i="6"/>
  <c r="X326" i="6"/>
  <c r="X342" i="6"/>
  <c r="X358" i="6"/>
  <c r="X374" i="6"/>
  <c r="X390" i="6"/>
  <c r="X406" i="6"/>
  <c r="X422" i="6"/>
  <c r="X438" i="6"/>
  <c r="X454" i="6"/>
  <c r="X470" i="6"/>
  <c r="X486" i="6"/>
  <c r="X12" i="6"/>
  <c r="X44" i="6"/>
  <c r="X76" i="6"/>
  <c r="X108" i="6"/>
  <c r="X140" i="6"/>
  <c r="X172" i="6"/>
  <c r="X204" i="6"/>
  <c r="X236" i="6"/>
  <c r="X268" i="6"/>
  <c r="X300" i="6"/>
  <c r="X332" i="6"/>
  <c r="X364" i="6"/>
  <c r="X396" i="6"/>
  <c r="X428" i="6"/>
  <c r="X460" i="6"/>
  <c r="X492" i="6"/>
  <c r="X14" i="6"/>
  <c r="X28" i="6"/>
  <c r="X60" i="6"/>
  <c r="X92" i="6"/>
  <c r="X124" i="6"/>
  <c r="X156" i="6"/>
  <c r="X188" i="6"/>
  <c r="X220" i="6"/>
  <c r="X252" i="6"/>
  <c r="X284" i="6"/>
  <c r="X316" i="6"/>
  <c r="X348" i="6"/>
  <c r="X380" i="6"/>
  <c r="X412" i="6"/>
  <c r="X444" i="6"/>
  <c r="X476" i="6"/>
  <c r="X30" i="6"/>
  <c r="X46" i="6"/>
  <c r="X110" i="6"/>
  <c r="X174" i="6"/>
  <c r="X238" i="6"/>
  <c r="X302" i="6"/>
  <c r="X366" i="6"/>
  <c r="X430" i="6"/>
  <c r="X494" i="6"/>
  <c r="X62" i="6"/>
  <c r="X126" i="6"/>
  <c r="X190" i="6"/>
  <c r="X254" i="6"/>
  <c r="X318" i="6"/>
  <c r="X382" i="6"/>
  <c r="X446" i="6"/>
  <c r="X78" i="6"/>
  <c r="X142" i="6"/>
  <c r="X206" i="6"/>
  <c r="X270" i="6"/>
  <c r="X334" i="6"/>
  <c r="X398" i="6"/>
  <c r="X462" i="6"/>
  <c r="X5" i="6"/>
  <c r="X94" i="6"/>
  <c r="X158" i="6"/>
  <c r="X222" i="6"/>
  <c r="X286" i="6"/>
  <c r="X350" i="6"/>
  <c r="X414" i="6"/>
  <c r="X478" i="6"/>
  <c r="AC497" i="9" l="1"/>
  <c r="AC5" i="9"/>
  <c r="AC489" i="9"/>
  <c r="AC493" i="9"/>
  <c r="AC473" i="9"/>
  <c r="AC457" i="9"/>
  <c r="AC441" i="9"/>
  <c r="AC477" i="9"/>
  <c r="AC461" i="9"/>
  <c r="AC445" i="9"/>
  <c r="AC481" i="9"/>
  <c r="AC465" i="9"/>
  <c r="AC449" i="9"/>
  <c r="AC485" i="9"/>
  <c r="AC469" i="9"/>
  <c r="AC453" i="9"/>
  <c r="AC433" i="9"/>
  <c r="AC417" i="9"/>
  <c r="AC401" i="9"/>
  <c r="AC437" i="9"/>
  <c r="AC421" i="9"/>
  <c r="AC425" i="9"/>
  <c r="AC409" i="9"/>
  <c r="AC405" i="9"/>
  <c r="AC429" i="9"/>
  <c r="AC413" i="9"/>
  <c r="AC393" i="9"/>
  <c r="AC385" i="9"/>
  <c r="AC369" i="9"/>
  <c r="AC361" i="9"/>
  <c r="AC397" i="9"/>
  <c r="AC389" i="9"/>
  <c r="AC381" i="9"/>
  <c r="AC377" i="9"/>
  <c r="AC357" i="9"/>
  <c r="AC373" i="9"/>
  <c r="AC365" i="9"/>
  <c r="AC349" i="9"/>
  <c r="AC341" i="9"/>
  <c r="AC333" i="9"/>
  <c r="AC325" i="9"/>
  <c r="AC317" i="9"/>
  <c r="AC309" i="9"/>
  <c r="AC353" i="9"/>
  <c r="AC345" i="9"/>
  <c r="AC337" i="9"/>
  <c r="AC329" i="9"/>
  <c r="AC321" i="9"/>
  <c r="AC313" i="9"/>
  <c r="AC301" i="9"/>
  <c r="AC293" i="9"/>
  <c r="AC285" i="9"/>
  <c r="AC277" i="9"/>
  <c r="AC269" i="9"/>
  <c r="AC305" i="9"/>
  <c r="AC297" i="9"/>
  <c r="AC289" i="9"/>
  <c r="AC281" i="9"/>
  <c r="AC273" i="9"/>
  <c r="AC265" i="9"/>
  <c r="AC257" i="9"/>
  <c r="AC249" i="9"/>
  <c r="AC241" i="9"/>
  <c r="AC233" i="9"/>
  <c r="AC225" i="9"/>
  <c r="AC261" i="9"/>
  <c r="AC253" i="9"/>
  <c r="AC245" i="9"/>
  <c r="AC237" i="9"/>
  <c r="AC229" i="9"/>
  <c r="AC221" i="9"/>
  <c r="AC169" i="9"/>
  <c r="AC161" i="9"/>
  <c r="AC153" i="9"/>
  <c r="AC213" i="9"/>
  <c r="AC205" i="9"/>
  <c r="AC197" i="9"/>
  <c r="AC189" i="9"/>
  <c r="AC181" i="9"/>
  <c r="AC173" i="9"/>
  <c r="AC149" i="9"/>
  <c r="AC141" i="9"/>
  <c r="AC133" i="9"/>
  <c r="AC165" i="9"/>
  <c r="AC157" i="9"/>
  <c r="AC217" i="9"/>
  <c r="AC209" i="9"/>
  <c r="AC201" i="9"/>
  <c r="AC193" i="9"/>
  <c r="AC185" i="9"/>
  <c r="AC177" i="9"/>
  <c r="AC145" i="9"/>
  <c r="AC137" i="9"/>
  <c r="AC129" i="9"/>
  <c r="AC121" i="9"/>
  <c r="AC113" i="9"/>
  <c r="AC57" i="9"/>
  <c r="AC49" i="9"/>
  <c r="AC41" i="9"/>
  <c r="AC125" i="9"/>
  <c r="AC109" i="9"/>
  <c r="AC101" i="9"/>
  <c r="AC93" i="9"/>
  <c r="AC85" i="9"/>
  <c r="AC77" i="9"/>
  <c r="AC69" i="9"/>
  <c r="AC117" i="9"/>
  <c r="AC61" i="9"/>
  <c r="AC53" i="9"/>
  <c r="AC45" i="9"/>
  <c r="AC105" i="9"/>
  <c r="AC97" i="9"/>
  <c r="AC89" i="9"/>
  <c r="AC81" i="9"/>
  <c r="AC73" i="9"/>
  <c r="AC65" i="9"/>
  <c r="AC488" i="9"/>
  <c r="AC472" i="9"/>
  <c r="AC29" i="9"/>
  <c r="AC25" i="9"/>
  <c r="AC17" i="9"/>
  <c r="AC9" i="9"/>
  <c r="AC492" i="9"/>
  <c r="AC476" i="9"/>
  <c r="AC37" i="9"/>
  <c r="AC496" i="9"/>
  <c r="AC480" i="9"/>
  <c r="AC33" i="9"/>
  <c r="AC21" i="9"/>
  <c r="AC13" i="9"/>
  <c r="AC500" i="9"/>
  <c r="AC484" i="9"/>
  <c r="AC456" i="9"/>
  <c r="AC436" i="9"/>
  <c r="AC420" i="9"/>
  <c r="AC384" i="9"/>
  <c r="AC376" i="9"/>
  <c r="AC368" i="9"/>
  <c r="AC360" i="9"/>
  <c r="AC352" i="9"/>
  <c r="AC460" i="9"/>
  <c r="AC444" i="9"/>
  <c r="AC440" i="9"/>
  <c r="AC424" i="9"/>
  <c r="AC408" i="9"/>
  <c r="AC400" i="9"/>
  <c r="AC392" i="9"/>
  <c r="AC464" i="9"/>
  <c r="AC448" i="9"/>
  <c r="AC428" i="9"/>
  <c r="AC416" i="9"/>
  <c r="AC412" i="9"/>
  <c r="AC388" i="9"/>
  <c r="AC380" i="9"/>
  <c r="AC372" i="9"/>
  <c r="AC364" i="9"/>
  <c r="AC356" i="9"/>
  <c r="AC348" i="9"/>
  <c r="AC468" i="9"/>
  <c r="AC452" i="9"/>
  <c r="AC432" i="9"/>
  <c r="AC404" i="9"/>
  <c r="AC396" i="9"/>
  <c r="AC232" i="9"/>
  <c r="AC224" i="9"/>
  <c r="AC216" i="9"/>
  <c r="AC340" i="9"/>
  <c r="AC332" i="9"/>
  <c r="AC324" i="9"/>
  <c r="AC316" i="9"/>
  <c r="AC308" i="9"/>
  <c r="AC300" i="9"/>
  <c r="AC292" i="9"/>
  <c r="AC284" i="9"/>
  <c r="AC276" i="9"/>
  <c r="AC268" i="9"/>
  <c r="AC260" i="9"/>
  <c r="AC252" i="9"/>
  <c r="AC244" i="9"/>
  <c r="AC208" i="9"/>
  <c r="AC204" i="9"/>
  <c r="AC196" i="9"/>
  <c r="AC188" i="9"/>
  <c r="AC180" i="9"/>
  <c r="AC164" i="9"/>
  <c r="AC236" i="9"/>
  <c r="AC228" i="9"/>
  <c r="AC220" i="9"/>
  <c r="AC212" i="9"/>
  <c r="AC172" i="9"/>
  <c r="AC344" i="9"/>
  <c r="AC336" i="9"/>
  <c r="AC328" i="9"/>
  <c r="AC320" i="9"/>
  <c r="AC312" i="9"/>
  <c r="AC304" i="9"/>
  <c r="AC296" i="9"/>
  <c r="AC288" i="9"/>
  <c r="AC280" i="9"/>
  <c r="AC272" i="9"/>
  <c r="AC264" i="9"/>
  <c r="AC256" i="9"/>
  <c r="AC248" i="9"/>
  <c r="AC240" i="9"/>
  <c r="AC200" i="9"/>
  <c r="AC192" i="9"/>
  <c r="AC184" i="9"/>
  <c r="AC176" i="9"/>
  <c r="AC168" i="9"/>
  <c r="AC68" i="9"/>
  <c r="AC56" i="9"/>
  <c r="AC24" i="9"/>
  <c r="AC16" i="9"/>
  <c r="AC8" i="9"/>
  <c r="AC160" i="9"/>
  <c r="AC152" i="9"/>
  <c r="AC144" i="9"/>
  <c r="AC136" i="9"/>
  <c r="AC128" i="9"/>
  <c r="AC120" i="9"/>
  <c r="AC112" i="9"/>
  <c r="AC104" i="9"/>
  <c r="AC96" i="9"/>
  <c r="AC88" i="9"/>
  <c r="AC80" i="9"/>
  <c r="AC72" i="9"/>
  <c r="AC48" i="9"/>
  <c r="AC40" i="9"/>
  <c r="AC32" i="9"/>
  <c r="AC124" i="9"/>
  <c r="AC64" i="9"/>
  <c r="AC20" i="9"/>
  <c r="AC12" i="9"/>
  <c r="AC156" i="9"/>
  <c r="AC148" i="9"/>
  <c r="AC140" i="9"/>
  <c r="AC132" i="9"/>
  <c r="AC116" i="9"/>
  <c r="AC108" i="9"/>
  <c r="AC100" i="9"/>
  <c r="AC92" i="9"/>
  <c r="AC84" i="9"/>
  <c r="AC76" i="9"/>
  <c r="AC60" i="9"/>
  <c r="AC52" i="9"/>
  <c r="AC44" i="9"/>
  <c r="AC36" i="9"/>
  <c r="AC28" i="9"/>
  <c r="AC499" i="9"/>
  <c r="AC483" i="9"/>
  <c r="AC467" i="9"/>
  <c r="AC451" i="9"/>
  <c r="AC439" i="9"/>
  <c r="AC423" i="9"/>
  <c r="AC407" i="9"/>
  <c r="AC399" i="9"/>
  <c r="AC391" i="9"/>
  <c r="AC383" i="9"/>
  <c r="AC375" i="9"/>
  <c r="AC367" i="9"/>
  <c r="AC359" i="9"/>
  <c r="AC351" i="9"/>
  <c r="AC343" i="9"/>
  <c r="AC335" i="9"/>
  <c r="AC327" i="9"/>
  <c r="AC319" i="9"/>
  <c r="AC311" i="9"/>
  <c r="AC303" i="9"/>
  <c r="AC295" i="9"/>
  <c r="AC487" i="9"/>
  <c r="AC471" i="9"/>
  <c r="AC455" i="9"/>
  <c r="AC427" i="9"/>
  <c r="AC411" i="9"/>
  <c r="AC491" i="9"/>
  <c r="AC475" i="9"/>
  <c r="AC459" i="9"/>
  <c r="AC443" i="9"/>
  <c r="AC431" i="9"/>
  <c r="AC403" i="9"/>
  <c r="AC395" i="9"/>
  <c r="AC387" i="9"/>
  <c r="AC379" i="9"/>
  <c r="AC371" i="9"/>
  <c r="AC363" i="9"/>
  <c r="AC355" i="9"/>
  <c r="AC347" i="9"/>
  <c r="AC339" i="9"/>
  <c r="AC331" i="9"/>
  <c r="AC323" i="9"/>
  <c r="AC315" i="9"/>
  <c r="AC307" i="9"/>
  <c r="AC299" i="9"/>
  <c r="AC495" i="9"/>
  <c r="AC479" i="9"/>
  <c r="AC463" i="9"/>
  <c r="AC447" i="9"/>
  <c r="AC435" i="9"/>
  <c r="AC419" i="9"/>
  <c r="AC415" i="9"/>
  <c r="AC291" i="9"/>
  <c r="AC235" i="9"/>
  <c r="AC227" i="9"/>
  <c r="AC219" i="9"/>
  <c r="AC211" i="9"/>
  <c r="AC203" i="9"/>
  <c r="AC195" i="9"/>
  <c r="AC187" i="9"/>
  <c r="AC179" i="9"/>
  <c r="AC171" i="9"/>
  <c r="AC163" i="9"/>
  <c r="AC155" i="9"/>
  <c r="AC147" i="9"/>
  <c r="AC123" i="9"/>
  <c r="AC115" i="9"/>
  <c r="AC107" i="9"/>
  <c r="AC283" i="9"/>
  <c r="AC275" i="9"/>
  <c r="AC267" i="9"/>
  <c r="AC259" i="9"/>
  <c r="AC251" i="9"/>
  <c r="AC243" i="9"/>
  <c r="AC139" i="9"/>
  <c r="AC131" i="9"/>
  <c r="AC231" i="9"/>
  <c r="AC223" i="9"/>
  <c r="AC215" i="9"/>
  <c r="AC207" i="9"/>
  <c r="AC199" i="9"/>
  <c r="AC191" i="9"/>
  <c r="AC183" i="9"/>
  <c r="AC167" i="9"/>
  <c r="AC159" i="9"/>
  <c r="AC151" i="9"/>
  <c r="AC143" i="9"/>
  <c r="AC119" i="9"/>
  <c r="AC111" i="9"/>
  <c r="AC103" i="9"/>
  <c r="AC271" i="9"/>
  <c r="AC239" i="9"/>
  <c r="AC19" i="9"/>
  <c r="AC11" i="9"/>
  <c r="AC498" i="9"/>
  <c r="AC482" i="9"/>
  <c r="AC466" i="9"/>
  <c r="AC450" i="9"/>
  <c r="AC434" i="9"/>
  <c r="AC418" i="9"/>
  <c r="AC386" i="9"/>
  <c r="AC378" i="9"/>
  <c r="AC354" i="9"/>
  <c r="AC346" i="9"/>
  <c r="AC338" i="9"/>
  <c r="AC330" i="9"/>
  <c r="AC322" i="9"/>
  <c r="AC314" i="9"/>
  <c r="AC306" i="9"/>
  <c r="AC298" i="9"/>
  <c r="AC263" i="9"/>
  <c r="AC175" i="9"/>
  <c r="AC99" i="9"/>
  <c r="AC91" i="9"/>
  <c r="AC83" i="9"/>
  <c r="AC67" i="9"/>
  <c r="AC59" i="9"/>
  <c r="AC51" i="9"/>
  <c r="AC43" i="9"/>
  <c r="AC35" i="9"/>
  <c r="AC27" i="9"/>
  <c r="AC486" i="9"/>
  <c r="AC470" i="9"/>
  <c r="AC454" i="9"/>
  <c r="AC438" i="9"/>
  <c r="AC422" i="9"/>
  <c r="AC406" i="9"/>
  <c r="AC398" i="9"/>
  <c r="AC390" i="9"/>
  <c r="AC374" i="9"/>
  <c r="AC366" i="9"/>
  <c r="AC358" i="9"/>
  <c r="AC286" i="9"/>
  <c r="AC279" i="9"/>
  <c r="AC247" i="9"/>
  <c r="AC127" i="9"/>
  <c r="AC95" i="9"/>
  <c r="AC87" i="9"/>
  <c r="AC79" i="9"/>
  <c r="AC71" i="9"/>
  <c r="AC63" i="9"/>
  <c r="AC55" i="9"/>
  <c r="AC47" i="9"/>
  <c r="AC39" i="9"/>
  <c r="AC31" i="9"/>
  <c r="AC494" i="9"/>
  <c r="AC478" i="9"/>
  <c r="AC462" i="9"/>
  <c r="AC446" i="9"/>
  <c r="AC430" i="9"/>
  <c r="AC414" i="9"/>
  <c r="AC402" i="9"/>
  <c r="AC394" i="9"/>
  <c r="AC370" i="9"/>
  <c r="AC23" i="9"/>
  <c r="AC458" i="9"/>
  <c r="AC426" i="9"/>
  <c r="AC362" i="9"/>
  <c r="AC350" i="9"/>
  <c r="AC318" i="9"/>
  <c r="AC274" i="9"/>
  <c r="AC266" i="9"/>
  <c r="AC258" i="9"/>
  <c r="AC250" i="9"/>
  <c r="AC242" i="9"/>
  <c r="AC234" i="9"/>
  <c r="AC226" i="9"/>
  <c r="AC218" i="9"/>
  <c r="AC210" i="9"/>
  <c r="AC170" i="9"/>
  <c r="AC162" i="9"/>
  <c r="AC154" i="9"/>
  <c r="AC138" i="9"/>
  <c r="AC130" i="9"/>
  <c r="AC122" i="9"/>
  <c r="AC114" i="9"/>
  <c r="AC74" i="9"/>
  <c r="AC66" i="9"/>
  <c r="AC58" i="9"/>
  <c r="AC50" i="9"/>
  <c r="AC42" i="9"/>
  <c r="AC34" i="9"/>
  <c r="AC135" i="9"/>
  <c r="AC75" i="9"/>
  <c r="AC15" i="9"/>
  <c r="AC442" i="9"/>
  <c r="AC410" i="9"/>
  <c r="AC342" i="9"/>
  <c r="AC310" i="9"/>
  <c r="AC290" i="9"/>
  <c r="AC202" i="9"/>
  <c r="AC194" i="9"/>
  <c r="AC186" i="9"/>
  <c r="AC178" i="9"/>
  <c r="AC146" i="9"/>
  <c r="AC106" i="9"/>
  <c r="AC98" i="9"/>
  <c r="AC90" i="9"/>
  <c r="AC82" i="9"/>
  <c r="AC255" i="9"/>
  <c r="AC7" i="9"/>
  <c r="AC490" i="9"/>
  <c r="AC382" i="9"/>
  <c r="AC334" i="9"/>
  <c r="AC287" i="9"/>
  <c r="AC474" i="9"/>
  <c r="AC326" i="9"/>
  <c r="AC294" i="9"/>
  <c r="AC206" i="9"/>
  <c r="AC198" i="9"/>
  <c r="AC190" i="9"/>
  <c r="AC182" i="9"/>
  <c r="AC142" i="9"/>
  <c r="AC110" i="9"/>
  <c r="AC102" i="9"/>
  <c r="AC94" i="9"/>
  <c r="AC86" i="9"/>
  <c r="AC78" i="9"/>
  <c r="AC278" i="9"/>
  <c r="AC246" i="9"/>
  <c r="AC230" i="9"/>
  <c r="AC150" i="9"/>
  <c r="AC126" i="9"/>
  <c r="AC62" i="9"/>
  <c r="AC38" i="9"/>
  <c r="AC30" i="9"/>
  <c r="AC282" i="9"/>
  <c r="AC254" i="9"/>
  <c r="AC238" i="9"/>
  <c r="AC174" i="9"/>
  <c r="AC158" i="9"/>
  <c r="AC134" i="9"/>
  <c r="AC46" i="9"/>
  <c r="AC22" i="9"/>
  <c r="AC14" i="9"/>
  <c r="AC6" i="9"/>
  <c r="AC302" i="9"/>
  <c r="AC262" i="9"/>
  <c r="AC214" i="9"/>
  <c r="AC166" i="9"/>
  <c r="AC54" i="9"/>
  <c r="AC270" i="9"/>
  <c r="AC222" i="9"/>
  <c r="AC118" i="9"/>
  <c r="AC70" i="9"/>
  <c r="AC26" i="9"/>
  <c r="AC18" i="9"/>
  <c r="AC10" i="9"/>
  <c r="BE2" i="6"/>
  <c r="BD405" i="6"/>
  <c r="BD401" i="6"/>
  <c r="BD393" i="6"/>
  <c r="BD385" i="6"/>
  <c r="BD377" i="6"/>
  <c r="BD369" i="6"/>
  <c r="BD361" i="6"/>
  <c r="BD397" i="6"/>
  <c r="BD389" i="6"/>
  <c r="BD381" i="6"/>
  <c r="BD373" i="6"/>
  <c r="BD365" i="6"/>
  <c r="BD357" i="6"/>
  <c r="BD349" i="6"/>
  <c r="BD341" i="6"/>
  <c r="BD333" i="6"/>
  <c r="BD325" i="6"/>
  <c r="BD317" i="6"/>
  <c r="BD353" i="6"/>
  <c r="BD345" i="6"/>
  <c r="BD337" i="6"/>
  <c r="BD329" i="6"/>
  <c r="BD321" i="6"/>
  <c r="BD313" i="6"/>
  <c r="BD305" i="6"/>
  <c r="BD297" i="6"/>
  <c r="BD289" i="6"/>
  <c r="BD281" i="6"/>
  <c r="BD273" i="6"/>
  <c r="BD309" i="6"/>
  <c r="BD301" i="6"/>
  <c r="BD293" i="6"/>
  <c r="BD285" i="6"/>
  <c r="BD277" i="6"/>
  <c r="BD269" i="6"/>
  <c r="BD261" i="6"/>
  <c r="BD253" i="6"/>
  <c r="BD245" i="6"/>
  <c r="BD237" i="6"/>
  <c r="BD229" i="6"/>
  <c r="BD221" i="6"/>
  <c r="BD265" i="6"/>
  <c r="BD257" i="6"/>
  <c r="BD249" i="6"/>
  <c r="BD241" i="6"/>
  <c r="BD225" i="6"/>
  <c r="BD233" i="6"/>
  <c r="BD217" i="6"/>
  <c r="BD209" i="6"/>
  <c r="BD201" i="6"/>
  <c r="BD193" i="6"/>
  <c r="BD185" i="6"/>
  <c r="BD177" i="6"/>
  <c r="BD169" i="6"/>
  <c r="BD161" i="6"/>
  <c r="BD153" i="6"/>
  <c r="BD145" i="6"/>
  <c r="BD137" i="6"/>
  <c r="BD213" i="6"/>
  <c r="BD205" i="6"/>
  <c r="BD197" i="6"/>
  <c r="BD189" i="6"/>
  <c r="BD181" i="6"/>
  <c r="BD173" i="6"/>
  <c r="BD165" i="6"/>
  <c r="BD157" i="6"/>
  <c r="BD149" i="6"/>
  <c r="BD141" i="6"/>
  <c r="BD133" i="6"/>
  <c r="BD129" i="6"/>
  <c r="BD121" i="6"/>
  <c r="BD113" i="6"/>
  <c r="BD105" i="6"/>
  <c r="BD97" i="6"/>
  <c r="BD89" i="6"/>
  <c r="BD81" i="6"/>
  <c r="BD73" i="6"/>
  <c r="BD65" i="6"/>
  <c r="BD57" i="6"/>
  <c r="BD49" i="6"/>
  <c r="BD41" i="6"/>
  <c r="BD125" i="6"/>
  <c r="BD117" i="6"/>
  <c r="BD109" i="6"/>
  <c r="BD101" i="6"/>
  <c r="BD93" i="6"/>
  <c r="BD85" i="6"/>
  <c r="BD77" i="6"/>
  <c r="BD69" i="6"/>
  <c r="BD61" i="6"/>
  <c r="BD53" i="6"/>
  <c r="BD45" i="6"/>
  <c r="BD33" i="6"/>
  <c r="BD494" i="6"/>
  <c r="BD486" i="6"/>
  <c r="BD478" i="6"/>
  <c r="BD470" i="6"/>
  <c r="BD462" i="6"/>
  <c r="BD454" i="6"/>
  <c r="BD446" i="6"/>
  <c r="BD438" i="6"/>
  <c r="BD430" i="6"/>
  <c r="BD422" i="6"/>
  <c r="BD414" i="6"/>
  <c r="BD21" i="6"/>
  <c r="BD13" i="6"/>
  <c r="BD37" i="6"/>
  <c r="BD29" i="6"/>
  <c r="BD498" i="6"/>
  <c r="BD490" i="6"/>
  <c r="BD482" i="6"/>
  <c r="BD474" i="6"/>
  <c r="BD466" i="6"/>
  <c r="BD458" i="6"/>
  <c r="BD450" i="6"/>
  <c r="BD442" i="6"/>
  <c r="BD434" i="6"/>
  <c r="BD426" i="6"/>
  <c r="BD418" i="6"/>
  <c r="BD410" i="6"/>
  <c r="BD25" i="6"/>
  <c r="BD17" i="6"/>
  <c r="BD9" i="6"/>
  <c r="BD408" i="6"/>
  <c r="BD400" i="6"/>
  <c r="BD392" i="6"/>
  <c r="BD384" i="6"/>
  <c r="BD376" i="6"/>
  <c r="BD368" i="6"/>
  <c r="BD360" i="6"/>
  <c r="BD352" i="6"/>
  <c r="BD404" i="6"/>
  <c r="BD396" i="6"/>
  <c r="BD388" i="6"/>
  <c r="BD380" i="6"/>
  <c r="BD372" i="6"/>
  <c r="BD364" i="6"/>
  <c r="BD356" i="6"/>
  <c r="BD344" i="6"/>
  <c r="BD336" i="6"/>
  <c r="BD328" i="6"/>
  <c r="BD320" i="6"/>
  <c r="BD312" i="6"/>
  <c r="BD304" i="6"/>
  <c r="BD296" i="6"/>
  <c r="BD288" i="6"/>
  <c r="BD280" i="6"/>
  <c r="BD272" i="6"/>
  <c r="BD264" i="6"/>
  <c r="BD256" i="6"/>
  <c r="BD248" i="6"/>
  <c r="BD240" i="6"/>
  <c r="BD232" i="6"/>
  <c r="BD224" i="6"/>
  <c r="BD216" i="6"/>
  <c r="BD208" i="6"/>
  <c r="BD200" i="6"/>
  <c r="BD192" i="6"/>
  <c r="BD184" i="6"/>
  <c r="BD176" i="6"/>
  <c r="BD168" i="6"/>
  <c r="BD348" i="6"/>
  <c r="BD340" i="6"/>
  <c r="BD332" i="6"/>
  <c r="BD324" i="6"/>
  <c r="BD316" i="6"/>
  <c r="BD308" i="6"/>
  <c r="BD300" i="6"/>
  <c r="BD292" i="6"/>
  <c r="BD284" i="6"/>
  <c r="BD276" i="6"/>
  <c r="BD268" i="6"/>
  <c r="BD260" i="6"/>
  <c r="BD252" i="6"/>
  <c r="BD244" i="6"/>
  <c r="BD236" i="6"/>
  <c r="BD228" i="6"/>
  <c r="BD220" i="6"/>
  <c r="BD212" i="6"/>
  <c r="BD204" i="6"/>
  <c r="BD196" i="6"/>
  <c r="BD188" i="6"/>
  <c r="BD180" i="6"/>
  <c r="BD172" i="6"/>
  <c r="BD164" i="6"/>
  <c r="BD156" i="6"/>
  <c r="BD148" i="6"/>
  <c r="BD140" i="6"/>
  <c r="BD132" i="6"/>
  <c r="BD124" i="6"/>
  <c r="BD116" i="6"/>
  <c r="BD108" i="6"/>
  <c r="BD100" i="6"/>
  <c r="BD92" i="6"/>
  <c r="BD84" i="6"/>
  <c r="BD76" i="6"/>
  <c r="BD68" i="6"/>
  <c r="BD60" i="6"/>
  <c r="BD52" i="6"/>
  <c r="BD44" i="6"/>
  <c r="BD36" i="6"/>
  <c r="BD28" i="6"/>
  <c r="BD20" i="6"/>
  <c r="BD12" i="6"/>
  <c r="BD495" i="6"/>
  <c r="BD487" i="6"/>
  <c r="BD479" i="6"/>
  <c r="BD471" i="6"/>
  <c r="BD463" i="6"/>
  <c r="BD455" i="6"/>
  <c r="BD56" i="6"/>
  <c r="BD160" i="6"/>
  <c r="BD152" i="6"/>
  <c r="BD144" i="6"/>
  <c r="BD136" i="6"/>
  <c r="BD128" i="6"/>
  <c r="BD120" i="6"/>
  <c r="BD112" i="6"/>
  <c r="BD104" i="6"/>
  <c r="BD96" i="6"/>
  <c r="BD88" i="6"/>
  <c r="BD80" i="6"/>
  <c r="BD72" i="6"/>
  <c r="BD64" i="6"/>
  <c r="BD48" i="6"/>
  <c r="BD40" i="6"/>
  <c r="BD32" i="6"/>
  <c r="BD24" i="6"/>
  <c r="BD16" i="6"/>
  <c r="BD8" i="6"/>
  <c r="BD499" i="6"/>
  <c r="BD491" i="6"/>
  <c r="BD483" i="6"/>
  <c r="BD475" i="6"/>
  <c r="BD467" i="6"/>
  <c r="BD459" i="6"/>
  <c r="BD451" i="6"/>
  <c r="BD447" i="6"/>
  <c r="BD439" i="6"/>
  <c r="BD431" i="6"/>
  <c r="BD423" i="6"/>
  <c r="BD415" i="6"/>
  <c r="BD407" i="6"/>
  <c r="BD399" i="6"/>
  <c r="BD391" i="6"/>
  <c r="BD383" i="6"/>
  <c r="BD375" i="6"/>
  <c r="BD367" i="6"/>
  <c r="BD359" i="6"/>
  <c r="BD351" i="6"/>
  <c r="BD343" i="6"/>
  <c r="BD335" i="6"/>
  <c r="BD327" i="6"/>
  <c r="BD319" i="6"/>
  <c r="BD311" i="6"/>
  <c r="BD303" i="6"/>
  <c r="BD295" i="6"/>
  <c r="BD443" i="6"/>
  <c r="BD435" i="6"/>
  <c r="BD427" i="6"/>
  <c r="BD419" i="6"/>
  <c r="BD411" i="6"/>
  <c r="BD403" i="6"/>
  <c r="BD395" i="6"/>
  <c r="BD387" i="6"/>
  <c r="BD379" i="6"/>
  <c r="BD371" i="6"/>
  <c r="BD363" i="6"/>
  <c r="BD355" i="6"/>
  <c r="BD347" i="6"/>
  <c r="BD339" i="6"/>
  <c r="BD331" i="6"/>
  <c r="BD323" i="6"/>
  <c r="BD315" i="6"/>
  <c r="BD307" i="6"/>
  <c r="BD299" i="6"/>
  <c r="BD283" i="6"/>
  <c r="BD275" i="6"/>
  <c r="BD267" i="6"/>
  <c r="BD259" i="6"/>
  <c r="BD251" i="6"/>
  <c r="BD243" i="6"/>
  <c r="BD235" i="6"/>
  <c r="BD227" i="6"/>
  <c r="BD219" i="6"/>
  <c r="BD211" i="6"/>
  <c r="BD203" i="6"/>
  <c r="BD195" i="6"/>
  <c r="BD187" i="6"/>
  <c r="BD179" i="6"/>
  <c r="BD171" i="6"/>
  <c r="BD163" i="6"/>
  <c r="BD155" i="6"/>
  <c r="BD147" i="6"/>
  <c r="BD139" i="6"/>
  <c r="BD131" i="6"/>
  <c r="BD123" i="6"/>
  <c r="BD115" i="6"/>
  <c r="BD107" i="6"/>
  <c r="BD279" i="6"/>
  <c r="BD247" i="6"/>
  <c r="BD127" i="6"/>
  <c r="BD119" i="6"/>
  <c r="BD111" i="6"/>
  <c r="BD103" i="6"/>
  <c r="BD95" i="6"/>
  <c r="BD87" i="6"/>
  <c r="BD79" i="6"/>
  <c r="BD71" i="6"/>
  <c r="BD63" i="6"/>
  <c r="BD55" i="6"/>
  <c r="BD47" i="6"/>
  <c r="BD39" i="6"/>
  <c r="BD31" i="6"/>
  <c r="BD23" i="6"/>
  <c r="BD15" i="6"/>
  <c r="BD7" i="6"/>
  <c r="BD402" i="6"/>
  <c r="BD394" i="6"/>
  <c r="BD386" i="6"/>
  <c r="BD378" i="6"/>
  <c r="BD370" i="6"/>
  <c r="BD362" i="6"/>
  <c r="BD354" i="6"/>
  <c r="BD346" i="6"/>
  <c r="BD338" i="6"/>
  <c r="BD330" i="6"/>
  <c r="BD322" i="6"/>
  <c r="BD314" i="6"/>
  <c r="BD306" i="6"/>
  <c r="BD298" i="6"/>
  <c r="BD290" i="6"/>
  <c r="BD282" i="6"/>
  <c r="BD291" i="6"/>
  <c r="BD271" i="6"/>
  <c r="BD239" i="6"/>
  <c r="BD231" i="6"/>
  <c r="BD223" i="6"/>
  <c r="BD215" i="6"/>
  <c r="BD207" i="6"/>
  <c r="BD199" i="6"/>
  <c r="BD191" i="6"/>
  <c r="BD183" i="6"/>
  <c r="BD500" i="6"/>
  <c r="BD492" i="6"/>
  <c r="BD484" i="6"/>
  <c r="BD476" i="6"/>
  <c r="BD468" i="6"/>
  <c r="BD460" i="6"/>
  <c r="BD452" i="6"/>
  <c r="BD444" i="6"/>
  <c r="BD436" i="6"/>
  <c r="BD428" i="6"/>
  <c r="BD420" i="6"/>
  <c r="BD412" i="6"/>
  <c r="BD287" i="6"/>
  <c r="BD255" i="6"/>
  <c r="BD135" i="6"/>
  <c r="BD496" i="6"/>
  <c r="BD488" i="6"/>
  <c r="BD480" i="6"/>
  <c r="BD472" i="6"/>
  <c r="BD464" i="6"/>
  <c r="BD456" i="6"/>
  <c r="BD448" i="6"/>
  <c r="BD440" i="6"/>
  <c r="BD432" i="6"/>
  <c r="BD424" i="6"/>
  <c r="BD416" i="6"/>
  <c r="BD263" i="6"/>
  <c r="BD167" i="6"/>
  <c r="BD51" i="6"/>
  <c r="BD43" i="6"/>
  <c r="BD35" i="6"/>
  <c r="BD27" i="6"/>
  <c r="BD19" i="6"/>
  <c r="BD406" i="6"/>
  <c r="BD398" i="6"/>
  <c r="BD390" i="6"/>
  <c r="BD358" i="6"/>
  <c r="BD326" i="6"/>
  <c r="BD294" i="6"/>
  <c r="BD159" i="6"/>
  <c r="BD99" i="6"/>
  <c r="BD91" i="6"/>
  <c r="BD83" i="6"/>
  <c r="BD11" i="6"/>
  <c r="BD382" i="6"/>
  <c r="BD374" i="6"/>
  <c r="BD366" i="6"/>
  <c r="BD350" i="6"/>
  <c r="BD318" i="6"/>
  <c r="BD286" i="6"/>
  <c r="BD274" i="6"/>
  <c r="BD266" i="6"/>
  <c r="BD258" i="6"/>
  <c r="BD250" i="6"/>
  <c r="BD242" i="6"/>
  <c r="BD234" i="6"/>
  <c r="BD226" i="6"/>
  <c r="BD218" i="6"/>
  <c r="BD210" i="6"/>
  <c r="BD202" i="6"/>
  <c r="BD194" i="6"/>
  <c r="BD186" i="6"/>
  <c r="BD178" i="6"/>
  <c r="BD170" i="6"/>
  <c r="BD162" i="6"/>
  <c r="BD154" i="6"/>
  <c r="BD146" i="6"/>
  <c r="BD138" i="6"/>
  <c r="BD130" i="6"/>
  <c r="BD122" i="6"/>
  <c r="BD114" i="6"/>
  <c r="BD106" i="6"/>
  <c r="BD98" i="6"/>
  <c r="BD90" i="6"/>
  <c r="BD82" i="6"/>
  <c r="BD74" i="6"/>
  <c r="BD66" i="6"/>
  <c r="BD58" i="6"/>
  <c r="BD50" i="6"/>
  <c r="BD42" i="6"/>
  <c r="BD34" i="6"/>
  <c r="BD151" i="6"/>
  <c r="BD75" i="6"/>
  <c r="BD67" i="6"/>
  <c r="BD59" i="6"/>
  <c r="BD342" i="6"/>
  <c r="BD175" i="6"/>
  <c r="BD143" i="6"/>
  <c r="BD334" i="6"/>
  <c r="BD302" i="6"/>
  <c r="BD278" i="6"/>
  <c r="BD270" i="6"/>
  <c r="BD262" i="6"/>
  <c r="BD254" i="6"/>
  <c r="BD246" i="6"/>
  <c r="BD238" i="6"/>
  <c r="BD230" i="6"/>
  <c r="BD222" i="6"/>
  <c r="BD214" i="6"/>
  <c r="BD206" i="6"/>
  <c r="BD198" i="6"/>
  <c r="BD190" i="6"/>
  <c r="BD182" i="6"/>
  <c r="BD174" i="6"/>
  <c r="BD166" i="6"/>
  <c r="BD158" i="6"/>
  <c r="BD150" i="6"/>
  <c r="BD142" i="6"/>
  <c r="BD134" i="6"/>
  <c r="BD126" i="6"/>
  <c r="BD118" i="6"/>
  <c r="BD110" i="6"/>
  <c r="BD102" i="6"/>
  <c r="BD94" i="6"/>
  <c r="BD86" i="6"/>
  <c r="BD78" i="6"/>
  <c r="BD70" i="6"/>
  <c r="BD62" i="6"/>
  <c r="BD54" i="6"/>
  <c r="BD46" i="6"/>
  <c r="BD38" i="6"/>
  <c r="BD489" i="6"/>
  <c r="BD473" i="6"/>
  <c r="BD457" i="6"/>
  <c r="BD441" i="6"/>
  <c r="BD425" i="6"/>
  <c r="BD409" i="6"/>
  <c r="BD30" i="6"/>
  <c r="BD22" i="6"/>
  <c r="BD14" i="6"/>
  <c r="BD6" i="6"/>
  <c r="BD493" i="6"/>
  <c r="BD477" i="6"/>
  <c r="BD461" i="6"/>
  <c r="BD445" i="6"/>
  <c r="BD429" i="6"/>
  <c r="BD413" i="6"/>
  <c r="BD310" i="6"/>
  <c r="BD497" i="6"/>
  <c r="BD481" i="6"/>
  <c r="BD465" i="6"/>
  <c r="BD449" i="6"/>
  <c r="BD433" i="6"/>
  <c r="BD417" i="6"/>
  <c r="BD26" i="6"/>
  <c r="BD18" i="6"/>
  <c r="BD10" i="6"/>
  <c r="BD5" i="6"/>
  <c r="BD485" i="6"/>
  <c r="BD469" i="6"/>
  <c r="BD453" i="6"/>
  <c r="BD437" i="6"/>
  <c r="BD421" i="6"/>
  <c r="BG495" i="9"/>
  <c r="BG498" i="9"/>
  <c r="BG487" i="9"/>
  <c r="BG486" i="9"/>
  <c r="BG477" i="9"/>
  <c r="BG475" i="9"/>
  <c r="BG459" i="9"/>
  <c r="BG453" i="9"/>
  <c r="BG437" i="9"/>
  <c r="BG451" i="9"/>
  <c r="BG435" i="9"/>
  <c r="BG452" i="9"/>
  <c r="BG444" i="9"/>
  <c r="BG436" i="9"/>
  <c r="BG428" i="9"/>
  <c r="BG422" i="9"/>
  <c r="BG472" i="9"/>
  <c r="BG454" i="9"/>
  <c r="BG407" i="9"/>
  <c r="BG395" i="9"/>
  <c r="BG362" i="9"/>
  <c r="BG330" i="9"/>
  <c r="BG372" i="9"/>
  <c r="BG340" i="9"/>
  <c r="BG381" i="9"/>
  <c r="BG365" i="9"/>
  <c r="BG349" i="9"/>
  <c r="BG402" i="9"/>
  <c r="BG301" i="9"/>
  <c r="BG291" i="9"/>
  <c r="BG259" i="9"/>
  <c r="BG300" i="9"/>
  <c r="BG268" i="9"/>
  <c r="BG306" i="9"/>
  <c r="BG265" i="9"/>
  <c r="BG233" i="9"/>
  <c r="BG201" i="9"/>
  <c r="BG238" i="9"/>
  <c r="BG236" i="9"/>
  <c r="BG270" i="9"/>
  <c r="BG218" i="9"/>
  <c r="BG170" i="9"/>
  <c r="BG235" i="9"/>
  <c r="BG228" i="9"/>
  <c r="BG200" i="9"/>
  <c r="BG176" i="9"/>
  <c r="BG144" i="9"/>
  <c r="BG204" i="9"/>
  <c r="BG155" i="9"/>
  <c r="BG224" i="9"/>
  <c r="BG137" i="9"/>
  <c r="BG105" i="9"/>
  <c r="BG73" i="9"/>
  <c r="BG126" i="9"/>
  <c r="BG94" i="9"/>
  <c r="BG135" i="9"/>
  <c r="BG87" i="9"/>
  <c r="BG140" i="9"/>
  <c r="BG108" i="9"/>
  <c r="BG497" i="9"/>
  <c r="BG491" i="9"/>
  <c r="BG496" i="9"/>
  <c r="BG483" i="9"/>
  <c r="BG484" i="9"/>
  <c r="BG478" i="9"/>
  <c r="BG473" i="9"/>
  <c r="BG471" i="9"/>
  <c r="BG455" i="9"/>
  <c r="BG449" i="9"/>
  <c r="BG433" i="9"/>
  <c r="BG447" i="9"/>
  <c r="BG431" i="9"/>
  <c r="BG450" i="9"/>
  <c r="BG442" i="9"/>
  <c r="BG434" i="9"/>
  <c r="BG426" i="9"/>
  <c r="BG412" i="9"/>
  <c r="BG418" i="9"/>
  <c r="BG404" i="9"/>
  <c r="BG470" i="9"/>
  <c r="BG460" i="9"/>
  <c r="BG421" i="9"/>
  <c r="BG413" i="9"/>
  <c r="BG405" i="9"/>
  <c r="BG389" i="9"/>
  <c r="BG392" i="9"/>
  <c r="BG374" i="9"/>
  <c r="BG358" i="9"/>
  <c r="BG342" i="9"/>
  <c r="BG399" i="9"/>
  <c r="BG384" i="9"/>
  <c r="BG368" i="9"/>
  <c r="BG352" i="9"/>
  <c r="BG336" i="9"/>
  <c r="BG387" i="9"/>
  <c r="BG379" i="9"/>
  <c r="BG371" i="9"/>
  <c r="BG363" i="9"/>
  <c r="BG355" i="9"/>
  <c r="BG347" i="9"/>
  <c r="BG339" i="9"/>
  <c r="BG331" i="9"/>
  <c r="BG398" i="9"/>
  <c r="BG313" i="9"/>
  <c r="BG297" i="9"/>
  <c r="BG310" i="9"/>
  <c r="BG287" i="9"/>
  <c r="BG271" i="9"/>
  <c r="BG255" i="9"/>
  <c r="BG311" i="9"/>
  <c r="BG295" i="9"/>
  <c r="BG280" i="9"/>
  <c r="BG264" i="9"/>
  <c r="BG394" i="9"/>
  <c r="BG298" i="9"/>
  <c r="BG277" i="9"/>
  <c r="BG261" i="9"/>
  <c r="BG245" i="9"/>
  <c r="BG229" i="9"/>
  <c r="BG213" i="9"/>
  <c r="BG197" i="9"/>
  <c r="BG307" i="9"/>
  <c r="BG230" i="9"/>
  <c r="BG247" i="9"/>
  <c r="BG315" i="9"/>
  <c r="BG282" i="9"/>
  <c r="BG266" i="9"/>
  <c r="BG242" i="9"/>
  <c r="BG210" i="9"/>
  <c r="BG182" i="9"/>
  <c r="BG166" i="9"/>
  <c r="BG320" i="9"/>
  <c r="BG231" i="9"/>
  <c r="BG167" i="9"/>
  <c r="BG219" i="9"/>
  <c r="BG208" i="9"/>
  <c r="BG199" i="9"/>
  <c r="BG187" i="9"/>
  <c r="BG173" i="9"/>
  <c r="BG157" i="9"/>
  <c r="BG232" i="9"/>
  <c r="BG214" i="9"/>
  <c r="BG198" i="9"/>
  <c r="BG179" i="9"/>
  <c r="BG149" i="9"/>
  <c r="BG185" i="9"/>
  <c r="BG156" i="9"/>
  <c r="BG133" i="9"/>
  <c r="BG117" i="9"/>
  <c r="BG101" i="9"/>
  <c r="BG85" i="9"/>
  <c r="BG161" i="9"/>
  <c r="BG138" i="9"/>
  <c r="BG122" i="9"/>
  <c r="BG106" i="9"/>
  <c r="BG90" i="9"/>
  <c r="BG164" i="9"/>
  <c r="BG131" i="9"/>
  <c r="BG115" i="9"/>
  <c r="BG99" i="9"/>
  <c r="BG83" i="9"/>
  <c r="BG169" i="9"/>
  <c r="BG136" i="9"/>
  <c r="BG120" i="9"/>
  <c r="BG104" i="9"/>
  <c r="BG88" i="9"/>
  <c r="BG72" i="9"/>
  <c r="BG56" i="9"/>
  <c r="BG40" i="9"/>
  <c r="BG24" i="9"/>
  <c r="BG8" i="9"/>
  <c r="BG57" i="9"/>
  <c r="BG41" i="9"/>
  <c r="BG25" i="9"/>
  <c r="BG9" i="9"/>
  <c r="BG62" i="9"/>
  <c r="BG46" i="9"/>
  <c r="BG30" i="9"/>
  <c r="BG14" i="9"/>
  <c r="BG70" i="9"/>
  <c r="BG55" i="9"/>
  <c r="BG39" i="9"/>
  <c r="BG23" i="9"/>
  <c r="BG7" i="9"/>
  <c r="BG338" i="9"/>
  <c r="BG353" i="9"/>
  <c r="BG337" i="9"/>
  <c r="BG325" i="9"/>
  <c r="BG309" i="9"/>
  <c r="BG302" i="9"/>
  <c r="BG267" i="9"/>
  <c r="BG324" i="9"/>
  <c r="BG292" i="9"/>
  <c r="BG260" i="9"/>
  <c r="BG289" i="9"/>
  <c r="BG273" i="9"/>
  <c r="BG241" i="9"/>
  <c r="BG209" i="9"/>
  <c r="BG193" i="9"/>
  <c r="BG312" i="9"/>
  <c r="BG299" i="9"/>
  <c r="BG262" i="9"/>
  <c r="BG202" i="9"/>
  <c r="BG178" i="9"/>
  <c r="BG304" i="9"/>
  <c r="BG223" i="9"/>
  <c r="BG216" i="9"/>
  <c r="BG195" i="9"/>
  <c r="BG168" i="9"/>
  <c r="BG152" i="9"/>
  <c r="BG212" i="9"/>
  <c r="BG171" i="9"/>
  <c r="BG145" i="9"/>
  <c r="BG150" i="9"/>
  <c r="BG113" i="9"/>
  <c r="BG97" i="9"/>
  <c r="BG151" i="9"/>
  <c r="BG118" i="9"/>
  <c r="BG102" i="9"/>
  <c r="BG147" i="9"/>
  <c r="BG111" i="9"/>
  <c r="BG79" i="9"/>
  <c r="BG153" i="9"/>
  <c r="BG116" i="9"/>
  <c r="BG84" i="9"/>
  <c r="BG52" i="9"/>
  <c r="BG36" i="9"/>
  <c r="BG69" i="9"/>
  <c r="BG37" i="9"/>
  <c r="BG5" i="9"/>
  <c r="BG42" i="9"/>
  <c r="BG493" i="9"/>
  <c r="BG489" i="9"/>
  <c r="BG494" i="9"/>
  <c r="BG490" i="9"/>
  <c r="BG485" i="9"/>
  <c r="BG481" i="9"/>
  <c r="BG469" i="9"/>
  <c r="BG467" i="9"/>
  <c r="BG461" i="9"/>
  <c r="BG445" i="9"/>
  <c r="BG429" i="9"/>
  <c r="BG443" i="9"/>
  <c r="BG427" i="9"/>
  <c r="BG448" i="9"/>
  <c r="BG440" i="9"/>
  <c r="BG432" i="9"/>
  <c r="BG424" i="9"/>
  <c r="BG408" i="9"/>
  <c r="BG414" i="9"/>
  <c r="BG476" i="9"/>
  <c r="BG468" i="9"/>
  <c r="BG458" i="9"/>
  <c r="BG419" i="9"/>
  <c r="BG411" i="9"/>
  <c r="BG401" i="9"/>
  <c r="BG403" i="9"/>
  <c r="BG386" i="9"/>
  <c r="BG370" i="9"/>
  <c r="BG354" i="9"/>
  <c r="BG396" i="9"/>
  <c r="BG380" i="9"/>
  <c r="BG364" i="9"/>
  <c r="BG348" i="9"/>
  <c r="BG332" i="9"/>
  <c r="BG385" i="9"/>
  <c r="BG377" i="9"/>
  <c r="BG369" i="9"/>
  <c r="BG361" i="9"/>
  <c r="BG345" i="9"/>
  <c r="BG329" i="9"/>
  <c r="BG293" i="9"/>
  <c r="BG283" i="9"/>
  <c r="BG308" i="9"/>
  <c r="BG276" i="9"/>
  <c r="BG322" i="9"/>
  <c r="BG257" i="9"/>
  <c r="BG225" i="9"/>
  <c r="BG250" i="9"/>
  <c r="BG244" i="9"/>
  <c r="BG278" i="9"/>
  <c r="BG234" i="9"/>
  <c r="BG162" i="9"/>
  <c r="BG159" i="9"/>
  <c r="BG207" i="9"/>
  <c r="BG184" i="9"/>
  <c r="BG227" i="9"/>
  <c r="BG196" i="9"/>
  <c r="BG180" i="9"/>
  <c r="BG129" i="9"/>
  <c r="BG81" i="9"/>
  <c r="BG134" i="9"/>
  <c r="BG86" i="9"/>
  <c r="BG127" i="9"/>
  <c r="BG95" i="9"/>
  <c r="BG132" i="9"/>
  <c r="BG100" i="9"/>
  <c r="BG68" i="9"/>
  <c r="BG20" i="9"/>
  <c r="BG53" i="9"/>
  <c r="BG21" i="9"/>
  <c r="BG58" i="9"/>
  <c r="BG499" i="9"/>
  <c r="BG500" i="9"/>
  <c r="BG492" i="9"/>
  <c r="BG488" i="9"/>
  <c r="BG480" i="9"/>
  <c r="BG479" i="9"/>
  <c r="BG465" i="9"/>
  <c r="BG463" i="9"/>
  <c r="BG457" i="9"/>
  <c r="BG441" i="9"/>
  <c r="BG425" i="9"/>
  <c r="BG439" i="9"/>
  <c r="BG462" i="9"/>
  <c r="BG446" i="9"/>
  <c r="BG438" i="9"/>
  <c r="BG430" i="9"/>
  <c r="BG420" i="9"/>
  <c r="BG423" i="9"/>
  <c r="BG410" i="9"/>
  <c r="BG474" i="9"/>
  <c r="BG466" i="9"/>
  <c r="BG456" i="9"/>
  <c r="BG417" i="9"/>
  <c r="BG409" i="9"/>
  <c r="BG397" i="9"/>
  <c r="BG400" i="9"/>
  <c r="BG382" i="9"/>
  <c r="BG366" i="9"/>
  <c r="BG350" i="9"/>
  <c r="BG334" i="9"/>
  <c r="BG391" i="9"/>
  <c r="BG376" i="9"/>
  <c r="BG360" i="9"/>
  <c r="BG344" i="9"/>
  <c r="BG328" i="9"/>
  <c r="BG383" i="9"/>
  <c r="BG375" i="9"/>
  <c r="BG367" i="9"/>
  <c r="BG359" i="9"/>
  <c r="BG351" i="9"/>
  <c r="BG343" i="9"/>
  <c r="BG335" i="9"/>
  <c r="BG327" i="9"/>
  <c r="BG321" i="9"/>
  <c r="BG305" i="9"/>
  <c r="BG326" i="9"/>
  <c r="BG294" i="9"/>
  <c r="BG279" i="9"/>
  <c r="BG263" i="9"/>
  <c r="BG319" i="9"/>
  <c r="BG303" i="9"/>
  <c r="BG288" i="9"/>
  <c r="BG272" i="9"/>
  <c r="BG256" i="9"/>
  <c r="BG314" i="9"/>
  <c r="BG285" i="9"/>
  <c r="BG269" i="9"/>
  <c r="BG253" i="9"/>
  <c r="BG237" i="9"/>
  <c r="BG221" i="9"/>
  <c r="BG205" i="9"/>
  <c r="BG189" i="9"/>
  <c r="BG246" i="9"/>
  <c r="BG296" i="9"/>
  <c r="BG239" i="9"/>
  <c r="BG290" i="9"/>
  <c r="BG274" i="9"/>
  <c r="BG258" i="9"/>
  <c r="BG226" i="9"/>
  <c r="BG194" i="9"/>
  <c r="BG174" i="9"/>
  <c r="BG158" i="9"/>
  <c r="BG248" i="9"/>
  <c r="BG183" i="9"/>
  <c r="BG243" i="9"/>
  <c r="BG215" i="9"/>
  <c r="BG203" i="9"/>
  <c r="BG192" i="9"/>
  <c r="BG181" i="9"/>
  <c r="BG165" i="9"/>
  <c r="BG148" i="9"/>
  <c r="BG222" i="9"/>
  <c r="BG206" i="9"/>
  <c r="BG190" i="9"/>
  <c r="BG163" i="9"/>
  <c r="BG240" i="9"/>
  <c r="BG177" i="9"/>
  <c r="BG141" i="9"/>
  <c r="BG125" i="9"/>
  <c r="BG109" i="9"/>
  <c r="BG93" i="9"/>
  <c r="BG77" i="9"/>
  <c r="BG146" i="9"/>
  <c r="BG130" i="9"/>
  <c r="BG114" i="9"/>
  <c r="BG98" i="9"/>
  <c r="BG82" i="9"/>
  <c r="BG139" i="9"/>
  <c r="BG123" i="9"/>
  <c r="BG107" i="9"/>
  <c r="BG91" i="9"/>
  <c r="BG75" i="9"/>
  <c r="BG143" i="9"/>
  <c r="BG128" i="9"/>
  <c r="BG112" i="9"/>
  <c r="BG96" i="9"/>
  <c r="BG80" i="9"/>
  <c r="BG64" i="9"/>
  <c r="BG48" i="9"/>
  <c r="BG32" i="9"/>
  <c r="BG16" i="9"/>
  <c r="BG65" i="9"/>
  <c r="BG49" i="9"/>
  <c r="BG33" i="9"/>
  <c r="BG17" i="9"/>
  <c r="BG74" i="9"/>
  <c r="BG54" i="9"/>
  <c r="BG38" i="9"/>
  <c r="BG22" i="9"/>
  <c r="BG6" i="9"/>
  <c r="BG63" i="9"/>
  <c r="BG47" i="9"/>
  <c r="BG31" i="9"/>
  <c r="BG15" i="9"/>
  <c r="BG482" i="9"/>
  <c r="BG416" i="9"/>
  <c r="BG406" i="9"/>
  <c r="BG464" i="9"/>
  <c r="BG415" i="9"/>
  <c r="BG393" i="9"/>
  <c r="BG378" i="9"/>
  <c r="BG346" i="9"/>
  <c r="BG388" i="9"/>
  <c r="BG356" i="9"/>
  <c r="BG390" i="9"/>
  <c r="BG373" i="9"/>
  <c r="BG357" i="9"/>
  <c r="BG341" i="9"/>
  <c r="BG333" i="9"/>
  <c r="BG317" i="9"/>
  <c r="BG318" i="9"/>
  <c r="BG275" i="9"/>
  <c r="BG316" i="9"/>
  <c r="BG284" i="9"/>
  <c r="BG252" i="9"/>
  <c r="BG281" i="9"/>
  <c r="BG249" i="9"/>
  <c r="BG217" i="9"/>
  <c r="BG323" i="9"/>
  <c r="BG251" i="9"/>
  <c r="BG286" i="9"/>
  <c r="BG254" i="9"/>
  <c r="BG186" i="9"/>
  <c r="BG154" i="9"/>
  <c r="BG175" i="9"/>
  <c r="BG211" i="9"/>
  <c r="BG191" i="9"/>
  <c r="BG160" i="9"/>
  <c r="BG220" i="9"/>
  <c r="BG188" i="9"/>
  <c r="BG172" i="9"/>
  <c r="BG121" i="9"/>
  <c r="BG89" i="9"/>
  <c r="BG142" i="9"/>
  <c r="BG110" i="9"/>
  <c r="BG78" i="9"/>
  <c r="BG119" i="9"/>
  <c r="BG103" i="9"/>
  <c r="BG71" i="9"/>
  <c r="BG124" i="9"/>
  <c r="BG44" i="9"/>
  <c r="BG45" i="9"/>
  <c r="BG50" i="9"/>
  <c r="BG10" i="9"/>
  <c r="BG51" i="9"/>
  <c r="BG19" i="9"/>
  <c r="BG28" i="9"/>
  <c r="BG29" i="9"/>
  <c r="BG34" i="9"/>
  <c r="BH2" i="9"/>
  <c r="BG43" i="9"/>
  <c r="BG92" i="9"/>
  <c r="BG11" i="9"/>
  <c r="BG61" i="9"/>
  <c r="BG76" i="9"/>
  <c r="BG12" i="9"/>
  <c r="BG13" i="9"/>
  <c r="BG26" i="9"/>
  <c r="BG67" i="9"/>
  <c r="BG35" i="9"/>
  <c r="BG60" i="9"/>
  <c r="BG66" i="9"/>
  <c r="BG59" i="9"/>
  <c r="BG27" i="9"/>
  <c r="BG18" i="9"/>
  <c r="Z2" i="6"/>
  <c r="Y6" i="6"/>
  <c r="Y10" i="6"/>
  <c r="Y14" i="6"/>
  <c r="Y18" i="6"/>
  <c r="Y22" i="6"/>
  <c r="Y26" i="6"/>
  <c r="Y30" i="6"/>
  <c r="Y34" i="6"/>
  <c r="Y38" i="6"/>
  <c r="Y42" i="6"/>
  <c r="Y46" i="6"/>
  <c r="Y50" i="6"/>
  <c r="Y54" i="6"/>
  <c r="Y58" i="6"/>
  <c r="Y62" i="6"/>
  <c r="Y66" i="6"/>
  <c r="Y70" i="6"/>
  <c r="Y74" i="6"/>
  <c r="Y78" i="6"/>
  <c r="Y82" i="6"/>
  <c r="Y86" i="6"/>
  <c r="Y90" i="6"/>
  <c r="Y94" i="6"/>
  <c r="Y98" i="6"/>
  <c r="Y102" i="6"/>
  <c r="Y106" i="6"/>
  <c r="Y110" i="6"/>
  <c r="Y114" i="6"/>
  <c r="Y118" i="6"/>
  <c r="Y122" i="6"/>
  <c r="Y126" i="6"/>
  <c r="Y130" i="6"/>
  <c r="Y134" i="6"/>
  <c r="Y138" i="6"/>
  <c r="Y142" i="6"/>
  <c r="Y146" i="6"/>
  <c r="Y150" i="6"/>
  <c r="Y154" i="6"/>
  <c r="Y158" i="6"/>
  <c r="Y162" i="6"/>
  <c r="Y166" i="6"/>
  <c r="Y170" i="6"/>
  <c r="Y174" i="6"/>
  <c r="Y178" i="6"/>
  <c r="Y182" i="6"/>
  <c r="Y186" i="6"/>
  <c r="Y190" i="6"/>
  <c r="Y194" i="6"/>
  <c r="Y198" i="6"/>
  <c r="Y202" i="6"/>
  <c r="Y206" i="6"/>
  <c r="Y210" i="6"/>
  <c r="Y214" i="6"/>
  <c r="Y218" i="6"/>
  <c r="Y222" i="6"/>
  <c r="Y226" i="6"/>
  <c r="Y230" i="6"/>
  <c r="Y234" i="6"/>
  <c r="Y238" i="6"/>
  <c r="Y242" i="6"/>
  <c r="Y246" i="6"/>
  <c r="Y250" i="6"/>
  <c r="Y254" i="6"/>
  <c r="Y258" i="6"/>
  <c r="Y262" i="6"/>
  <c r="Y266" i="6"/>
  <c r="Y270" i="6"/>
  <c r="Y274" i="6"/>
  <c r="Y278" i="6"/>
  <c r="Y282" i="6"/>
  <c r="Y286" i="6"/>
  <c r="Y290" i="6"/>
  <c r="Y294" i="6"/>
  <c r="Y298" i="6"/>
  <c r="Y302" i="6"/>
  <c r="Y306" i="6"/>
  <c r="Y310" i="6"/>
  <c r="Y314" i="6"/>
  <c r="Y318" i="6"/>
  <c r="Y322" i="6"/>
  <c r="Y326" i="6"/>
  <c r="Y330" i="6"/>
  <c r="Y334" i="6"/>
  <c r="Y338" i="6"/>
  <c r="Y342" i="6"/>
  <c r="Y346" i="6"/>
  <c r="Y350" i="6"/>
  <c r="Y354" i="6"/>
  <c r="Y358" i="6"/>
  <c r="Y362" i="6"/>
  <c r="Y366" i="6"/>
  <c r="Y370" i="6"/>
  <c r="Y374" i="6"/>
  <c r="Y378" i="6"/>
  <c r="Y382" i="6"/>
  <c r="Y386" i="6"/>
  <c r="Y390" i="6"/>
  <c r="Y394" i="6"/>
  <c r="Y398" i="6"/>
  <c r="Y402" i="6"/>
  <c r="Y406" i="6"/>
  <c r="Y410" i="6"/>
  <c r="Y414" i="6"/>
  <c r="Y418" i="6"/>
  <c r="Y422" i="6"/>
  <c r="Y426" i="6"/>
  <c r="Y430" i="6"/>
  <c r="Y434" i="6"/>
  <c r="Y438" i="6"/>
  <c r="Y442" i="6"/>
  <c r="Y446" i="6"/>
  <c r="Y450" i="6"/>
  <c r="Y454" i="6"/>
  <c r="Y458" i="6"/>
  <c r="Y462" i="6"/>
  <c r="Y466" i="6"/>
  <c r="Y470" i="6"/>
  <c r="Y474" i="6"/>
  <c r="Y478" i="6"/>
  <c r="Y482" i="6"/>
  <c r="Y486" i="6"/>
  <c r="Y490" i="6"/>
  <c r="Y494" i="6"/>
  <c r="Y498" i="6"/>
  <c r="Y8" i="6"/>
  <c r="Y12" i="6"/>
  <c r="Y16" i="6"/>
  <c r="Y20" i="6"/>
  <c r="Y24" i="6"/>
  <c r="Y28" i="6"/>
  <c r="Y32" i="6"/>
  <c r="Y36" i="6"/>
  <c r="Y40" i="6"/>
  <c r="Y44" i="6"/>
  <c r="Y48" i="6"/>
  <c r="Y52" i="6"/>
  <c r="Y56" i="6"/>
  <c r="Y60" i="6"/>
  <c r="Y64" i="6"/>
  <c r="Y68" i="6"/>
  <c r="Y72" i="6"/>
  <c r="Y76" i="6"/>
  <c r="Y80" i="6"/>
  <c r="Y84" i="6"/>
  <c r="Y88" i="6"/>
  <c r="Y92" i="6"/>
  <c r="Y96" i="6"/>
  <c r="Y100" i="6"/>
  <c r="Y104" i="6"/>
  <c r="Y108" i="6"/>
  <c r="Y112" i="6"/>
  <c r="Y116" i="6"/>
  <c r="Y120" i="6"/>
  <c r="Y124" i="6"/>
  <c r="Y128" i="6"/>
  <c r="Y132" i="6"/>
  <c r="Y136" i="6"/>
  <c r="Y140" i="6"/>
  <c r="Y144" i="6"/>
  <c r="Y148" i="6"/>
  <c r="Y152" i="6"/>
  <c r="Y156" i="6"/>
  <c r="Y160" i="6"/>
  <c r="Y164" i="6"/>
  <c r="Y168" i="6"/>
  <c r="Y172" i="6"/>
  <c r="Y176" i="6"/>
  <c r="Y180" i="6"/>
  <c r="Y184" i="6"/>
  <c r="Y188" i="6"/>
  <c r="Y192" i="6"/>
  <c r="Y196" i="6"/>
  <c r="Y200" i="6"/>
  <c r="Y204" i="6"/>
  <c r="Y208" i="6"/>
  <c r="Y212" i="6"/>
  <c r="Y216" i="6"/>
  <c r="Y220" i="6"/>
  <c r="Y224" i="6"/>
  <c r="Y228" i="6"/>
  <c r="Y232" i="6"/>
  <c r="Y236" i="6"/>
  <c r="Y240" i="6"/>
  <c r="Y244" i="6"/>
  <c r="Y248" i="6"/>
  <c r="Y252" i="6"/>
  <c r="Y256" i="6"/>
  <c r="Y260" i="6"/>
  <c r="Y264" i="6"/>
  <c r="Y268" i="6"/>
  <c r="Y272" i="6"/>
  <c r="Y276" i="6"/>
  <c r="Y280" i="6"/>
  <c r="Y284" i="6"/>
  <c r="Y288" i="6"/>
  <c r="Y292" i="6"/>
  <c r="Y296" i="6"/>
  <c r="Y300" i="6"/>
  <c r="Y304" i="6"/>
  <c r="Y308" i="6"/>
  <c r="Y312" i="6"/>
  <c r="Y316" i="6"/>
  <c r="Y320" i="6"/>
  <c r="Y324" i="6"/>
  <c r="Y328" i="6"/>
  <c r="Y332" i="6"/>
  <c r="Y336" i="6"/>
  <c r="Y340" i="6"/>
  <c r="Y344" i="6"/>
  <c r="Y348" i="6"/>
  <c r="Y352" i="6"/>
  <c r="Y356" i="6"/>
  <c r="Y360" i="6"/>
  <c r="Y364" i="6"/>
  <c r="Y368" i="6"/>
  <c r="Y372" i="6"/>
  <c r="Y376" i="6"/>
  <c r="Y380" i="6"/>
  <c r="Y384" i="6"/>
  <c r="Y388" i="6"/>
  <c r="Y392" i="6"/>
  <c r="Y396" i="6"/>
  <c r="Y400" i="6"/>
  <c r="Y404" i="6"/>
  <c r="Y408" i="6"/>
  <c r="Y412" i="6"/>
  <c r="Y416" i="6"/>
  <c r="Y420" i="6"/>
  <c r="Y424" i="6"/>
  <c r="Y428" i="6"/>
  <c r="Y432" i="6"/>
  <c r="Y436" i="6"/>
  <c r="Y440" i="6"/>
  <c r="Y444" i="6"/>
  <c r="Y448" i="6"/>
  <c r="Y452" i="6"/>
  <c r="Y456" i="6"/>
  <c r="Y460" i="6"/>
  <c r="Y464" i="6"/>
  <c r="Y468" i="6"/>
  <c r="Y472" i="6"/>
  <c r="Y476" i="6"/>
  <c r="Y480" i="6"/>
  <c r="Y484" i="6"/>
  <c r="Y488" i="6"/>
  <c r="Y492" i="6"/>
  <c r="Y496" i="6"/>
  <c r="Y500" i="6"/>
  <c r="Y7" i="6"/>
  <c r="Y15" i="6"/>
  <c r="Y23" i="6"/>
  <c r="Y31" i="6"/>
  <c r="Y39" i="6"/>
  <c r="Y47" i="6"/>
  <c r="Y55" i="6"/>
  <c r="Y63" i="6"/>
  <c r="Y71" i="6"/>
  <c r="Y79" i="6"/>
  <c r="Y87" i="6"/>
  <c r="Y95" i="6"/>
  <c r="Y103" i="6"/>
  <c r="Y111" i="6"/>
  <c r="Y119" i="6"/>
  <c r="Y127" i="6"/>
  <c r="Y135" i="6"/>
  <c r="Y143" i="6"/>
  <c r="Y151" i="6"/>
  <c r="Y159" i="6"/>
  <c r="Y167" i="6"/>
  <c r="Y175" i="6"/>
  <c r="Y183" i="6"/>
  <c r="Y191" i="6"/>
  <c r="Y199" i="6"/>
  <c r="Y207" i="6"/>
  <c r="Y215" i="6"/>
  <c r="Y223" i="6"/>
  <c r="Y231" i="6"/>
  <c r="Y239" i="6"/>
  <c r="Y247" i="6"/>
  <c r="Y255" i="6"/>
  <c r="Y263" i="6"/>
  <c r="Y271" i="6"/>
  <c r="Y279" i="6"/>
  <c r="Y287" i="6"/>
  <c r="Y295" i="6"/>
  <c r="Y303" i="6"/>
  <c r="Y311" i="6"/>
  <c r="Y319" i="6"/>
  <c r="Y327" i="6"/>
  <c r="Y335" i="6"/>
  <c r="Y343" i="6"/>
  <c r="Y351" i="6"/>
  <c r="Y359" i="6"/>
  <c r="Y367" i="6"/>
  <c r="Y375" i="6"/>
  <c r="Y383" i="6"/>
  <c r="Y391" i="6"/>
  <c r="Y399" i="6"/>
  <c r="Y407" i="6"/>
  <c r="Y415" i="6"/>
  <c r="Y423" i="6"/>
  <c r="Y431" i="6"/>
  <c r="Y439" i="6"/>
  <c r="Y447" i="6"/>
  <c r="Y455" i="6"/>
  <c r="Y463" i="6"/>
  <c r="Y471" i="6"/>
  <c r="Y479" i="6"/>
  <c r="Y487" i="6"/>
  <c r="Y495" i="6"/>
  <c r="Y9" i="6"/>
  <c r="Y17" i="6"/>
  <c r="Y25" i="6"/>
  <c r="Y33" i="6"/>
  <c r="Y41" i="6"/>
  <c r="Y49" i="6"/>
  <c r="Y57" i="6"/>
  <c r="Y65" i="6"/>
  <c r="Y73" i="6"/>
  <c r="Y81" i="6"/>
  <c r="Y89" i="6"/>
  <c r="Y97" i="6"/>
  <c r="Y105" i="6"/>
  <c r="Y113" i="6"/>
  <c r="Y121" i="6"/>
  <c r="Y129" i="6"/>
  <c r="Y137" i="6"/>
  <c r="Y145" i="6"/>
  <c r="Y153" i="6"/>
  <c r="Y161" i="6"/>
  <c r="Y169" i="6"/>
  <c r="Y177" i="6"/>
  <c r="Y185" i="6"/>
  <c r="Y193" i="6"/>
  <c r="Y201" i="6"/>
  <c r="Y209" i="6"/>
  <c r="Y217" i="6"/>
  <c r="Y225" i="6"/>
  <c r="Y233" i="6"/>
  <c r="Y241" i="6"/>
  <c r="Y249" i="6"/>
  <c r="Y257" i="6"/>
  <c r="Y265" i="6"/>
  <c r="Y273" i="6"/>
  <c r="Y281" i="6"/>
  <c r="Y289" i="6"/>
  <c r="Y297" i="6"/>
  <c r="Y305" i="6"/>
  <c r="Y313" i="6"/>
  <c r="Y321" i="6"/>
  <c r="Y329" i="6"/>
  <c r="Y337" i="6"/>
  <c r="Y345" i="6"/>
  <c r="Y353" i="6"/>
  <c r="Y361" i="6"/>
  <c r="Y369" i="6"/>
  <c r="Y377" i="6"/>
  <c r="Y385" i="6"/>
  <c r="Y393" i="6"/>
  <c r="Y401" i="6"/>
  <c r="Y409" i="6"/>
  <c r="Y417" i="6"/>
  <c r="Y425" i="6"/>
  <c r="Y433" i="6"/>
  <c r="Y441" i="6"/>
  <c r="Y449" i="6"/>
  <c r="Y457" i="6"/>
  <c r="Y465" i="6"/>
  <c r="Y473" i="6"/>
  <c r="Y481" i="6"/>
  <c r="Y489" i="6"/>
  <c r="Y497" i="6"/>
  <c r="Y19" i="6"/>
  <c r="Y35" i="6"/>
  <c r="Y51" i="6"/>
  <c r="Y67" i="6"/>
  <c r="Y83" i="6"/>
  <c r="Y99" i="6"/>
  <c r="Y115" i="6"/>
  <c r="Y131" i="6"/>
  <c r="Y147" i="6"/>
  <c r="Y163" i="6"/>
  <c r="Y179" i="6"/>
  <c r="Y195" i="6"/>
  <c r="Y211" i="6"/>
  <c r="Y227" i="6"/>
  <c r="Y243" i="6"/>
  <c r="Y259" i="6"/>
  <c r="Y275" i="6"/>
  <c r="Y291" i="6"/>
  <c r="Y307" i="6"/>
  <c r="Y323" i="6"/>
  <c r="Y339" i="6"/>
  <c r="Y355" i="6"/>
  <c r="Y371" i="6"/>
  <c r="Y387" i="6"/>
  <c r="Y403" i="6"/>
  <c r="Y419" i="6"/>
  <c r="Y435" i="6"/>
  <c r="Y451" i="6"/>
  <c r="Y467" i="6"/>
  <c r="Y483" i="6"/>
  <c r="Y499" i="6"/>
  <c r="Y21" i="6"/>
  <c r="Y37" i="6"/>
  <c r="Y53" i="6"/>
  <c r="Y69" i="6"/>
  <c r="Y85" i="6"/>
  <c r="Y101" i="6"/>
  <c r="Y117" i="6"/>
  <c r="Y133" i="6"/>
  <c r="Y149" i="6"/>
  <c r="Y165" i="6"/>
  <c r="Y181" i="6"/>
  <c r="Y197" i="6"/>
  <c r="Y213" i="6"/>
  <c r="Y229" i="6"/>
  <c r="Y245" i="6"/>
  <c r="Y261" i="6"/>
  <c r="Y277" i="6"/>
  <c r="Y293" i="6"/>
  <c r="Y309" i="6"/>
  <c r="Y325" i="6"/>
  <c r="Y341" i="6"/>
  <c r="Y357" i="6"/>
  <c r="Y373" i="6"/>
  <c r="Y389" i="6"/>
  <c r="Y405" i="6"/>
  <c r="Y421" i="6"/>
  <c r="Y437" i="6"/>
  <c r="Y453" i="6"/>
  <c r="Y469" i="6"/>
  <c r="Y485" i="6"/>
  <c r="Y27" i="6"/>
  <c r="Y59" i="6"/>
  <c r="Y91" i="6"/>
  <c r="Y123" i="6"/>
  <c r="Y155" i="6"/>
  <c r="Y187" i="6"/>
  <c r="Y219" i="6"/>
  <c r="Y251" i="6"/>
  <c r="Y283" i="6"/>
  <c r="Y315" i="6"/>
  <c r="Y347" i="6"/>
  <c r="Y379" i="6"/>
  <c r="Y411" i="6"/>
  <c r="Y443" i="6"/>
  <c r="Y475" i="6"/>
  <c r="Y29" i="6"/>
  <c r="Y61" i="6"/>
  <c r="Y93" i="6"/>
  <c r="Y125" i="6"/>
  <c r="Y157" i="6"/>
  <c r="Y189" i="6"/>
  <c r="Y221" i="6"/>
  <c r="Y253" i="6"/>
  <c r="Y285" i="6"/>
  <c r="Y317" i="6"/>
  <c r="Y349" i="6"/>
  <c r="Y381" i="6"/>
  <c r="Y413" i="6"/>
  <c r="Y445" i="6"/>
  <c r="Y477" i="6"/>
  <c r="Y11" i="6"/>
  <c r="Y43" i="6"/>
  <c r="Y75" i="6"/>
  <c r="Y107" i="6"/>
  <c r="Y139" i="6"/>
  <c r="Y171" i="6"/>
  <c r="Y203" i="6"/>
  <c r="Y235" i="6"/>
  <c r="Y267" i="6"/>
  <c r="Y299" i="6"/>
  <c r="Y331" i="6"/>
  <c r="Y363" i="6"/>
  <c r="Y395" i="6"/>
  <c r="Y427" i="6"/>
  <c r="Y459" i="6"/>
  <c r="Y491" i="6"/>
  <c r="Y5" i="6"/>
  <c r="Y13" i="6"/>
  <c r="Y45" i="6"/>
  <c r="Y77" i="6"/>
  <c r="Y109" i="6"/>
  <c r="Y141" i="6"/>
  <c r="Y173" i="6"/>
  <c r="Y205" i="6"/>
  <c r="Y237" i="6"/>
  <c r="Y269" i="6"/>
  <c r="Y301" i="6"/>
  <c r="Y333" i="6"/>
  <c r="Y365" i="6"/>
  <c r="Y397" i="6"/>
  <c r="Y429" i="6"/>
  <c r="Y461" i="6"/>
  <c r="Y493" i="6"/>
  <c r="BF2" i="6" l="1"/>
  <c r="BE405" i="6"/>
  <c r="BE401" i="6"/>
  <c r="BE393" i="6"/>
  <c r="BE385" i="6"/>
  <c r="BE377" i="6"/>
  <c r="BE369" i="6"/>
  <c r="BE361" i="6"/>
  <c r="BE397" i="6"/>
  <c r="BE389" i="6"/>
  <c r="BE381" i="6"/>
  <c r="BE373" i="6"/>
  <c r="BE365" i="6"/>
  <c r="BE357" i="6"/>
  <c r="BE349" i="6"/>
  <c r="BE341" i="6"/>
  <c r="BE333" i="6"/>
  <c r="BE325" i="6"/>
  <c r="BE317" i="6"/>
  <c r="BE353" i="6"/>
  <c r="BE345" i="6"/>
  <c r="BE337" i="6"/>
  <c r="BE329" i="6"/>
  <c r="BE321" i="6"/>
  <c r="BE313" i="6"/>
  <c r="BE305" i="6"/>
  <c r="BE297" i="6"/>
  <c r="BE289" i="6"/>
  <c r="BE281" i="6"/>
  <c r="BE273" i="6"/>
  <c r="BE309" i="6"/>
  <c r="BE301" i="6"/>
  <c r="BE293" i="6"/>
  <c r="BE285" i="6"/>
  <c r="BE277" i="6"/>
  <c r="BE269" i="6"/>
  <c r="BE261" i="6"/>
  <c r="BE253" i="6"/>
  <c r="BE245" i="6"/>
  <c r="BE237" i="6"/>
  <c r="BE229" i="6"/>
  <c r="BE265" i="6"/>
  <c r="BE257" i="6"/>
  <c r="BE249" i="6"/>
  <c r="BE241" i="6"/>
  <c r="BE233" i="6"/>
  <c r="BE225" i="6"/>
  <c r="BE217" i="6"/>
  <c r="BE209" i="6"/>
  <c r="BE201" i="6"/>
  <c r="BE193" i="6"/>
  <c r="BE185" i="6"/>
  <c r="BE177" i="6"/>
  <c r="BE169" i="6"/>
  <c r="BE161" i="6"/>
  <c r="BE153" i="6"/>
  <c r="BE145" i="6"/>
  <c r="BE137" i="6"/>
  <c r="BE221" i="6"/>
  <c r="BE213" i="6"/>
  <c r="BE205" i="6"/>
  <c r="BE197" i="6"/>
  <c r="BE189" i="6"/>
  <c r="BE181" i="6"/>
  <c r="BE173" i="6"/>
  <c r="BE165" i="6"/>
  <c r="BE157" i="6"/>
  <c r="BE149" i="6"/>
  <c r="BE141" i="6"/>
  <c r="BE133" i="6"/>
  <c r="BE129" i="6"/>
  <c r="BE121" i="6"/>
  <c r="BE113" i="6"/>
  <c r="BE105" i="6"/>
  <c r="BE97" i="6"/>
  <c r="BE89" i="6"/>
  <c r="BE81" i="6"/>
  <c r="BE73" i="6"/>
  <c r="BE65" i="6"/>
  <c r="BE57" i="6"/>
  <c r="BE49" i="6"/>
  <c r="BE41" i="6"/>
  <c r="BE125" i="6"/>
  <c r="BE117" i="6"/>
  <c r="BE109" i="6"/>
  <c r="BE101" i="6"/>
  <c r="BE93" i="6"/>
  <c r="BE85" i="6"/>
  <c r="BE77" i="6"/>
  <c r="BE69" i="6"/>
  <c r="BE61" i="6"/>
  <c r="BE53" i="6"/>
  <c r="BE45" i="6"/>
  <c r="BE33" i="6"/>
  <c r="BE495" i="6"/>
  <c r="BE487" i="6"/>
  <c r="BE479" i="6"/>
  <c r="BE471" i="6"/>
  <c r="BE463" i="6"/>
  <c r="BE455" i="6"/>
  <c r="BE447" i="6"/>
  <c r="BE439" i="6"/>
  <c r="BE431" i="6"/>
  <c r="BE423" i="6"/>
  <c r="BE415" i="6"/>
  <c r="BE21" i="6"/>
  <c r="BE13" i="6"/>
  <c r="BE37" i="6"/>
  <c r="BE29" i="6"/>
  <c r="BE499" i="6"/>
  <c r="BE491" i="6"/>
  <c r="BE483" i="6"/>
  <c r="BE475" i="6"/>
  <c r="BE467" i="6"/>
  <c r="BE459" i="6"/>
  <c r="BE451" i="6"/>
  <c r="BE443" i="6"/>
  <c r="BE435" i="6"/>
  <c r="BE427" i="6"/>
  <c r="BE419" i="6"/>
  <c r="BE411" i="6"/>
  <c r="BE25" i="6"/>
  <c r="BE17" i="6"/>
  <c r="BE9" i="6"/>
  <c r="BE404" i="6"/>
  <c r="BE396" i="6"/>
  <c r="BE388" i="6"/>
  <c r="BE380" i="6"/>
  <c r="BE372" i="6"/>
  <c r="BE364" i="6"/>
  <c r="BE356" i="6"/>
  <c r="BE348" i="6"/>
  <c r="BE408" i="6"/>
  <c r="BE400" i="6"/>
  <c r="BE392" i="6"/>
  <c r="BE384" i="6"/>
  <c r="BE376" i="6"/>
  <c r="BE368" i="6"/>
  <c r="BE360" i="6"/>
  <c r="BE352" i="6"/>
  <c r="BE344" i="6"/>
  <c r="BE336" i="6"/>
  <c r="BE328" i="6"/>
  <c r="BE320" i="6"/>
  <c r="BE312" i="6"/>
  <c r="BE304" i="6"/>
  <c r="BE296" i="6"/>
  <c r="BE288" i="6"/>
  <c r="BE280" i="6"/>
  <c r="BE272" i="6"/>
  <c r="BE264" i="6"/>
  <c r="BE256" i="6"/>
  <c r="BE248" i="6"/>
  <c r="BE240" i="6"/>
  <c r="BE232" i="6"/>
  <c r="BE224" i="6"/>
  <c r="BE216" i="6"/>
  <c r="BE208" i="6"/>
  <c r="BE200" i="6"/>
  <c r="BE192" i="6"/>
  <c r="BE184" i="6"/>
  <c r="BE176" i="6"/>
  <c r="BE168" i="6"/>
  <c r="BE340" i="6"/>
  <c r="BE332" i="6"/>
  <c r="BE324" i="6"/>
  <c r="BE316" i="6"/>
  <c r="BE308" i="6"/>
  <c r="BE300" i="6"/>
  <c r="BE292" i="6"/>
  <c r="BE284" i="6"/>
  <c r="BE276" i="6"/>
  <c r="BE268" i="6"/>
  <c r="BE260" i="6"/>
  <c r="BE252" i="6"/>
  <c r="BE244" i="6"/>
  <c r="BE236" i="6"/>
  <c r="BE228" i="6"/>
  <c r="BE220" i="6"/>
  <c r="BE212" i="6"/>
  <c r="BE204" i="6"/>
  <c r="BE196" i="6"/>
  <c r="BE188" i="6"/>
  <c r="BE180" i="6"/>
  <c r="BE172" i="6"/>
  <c r="BE52" i="6"/>
  <c r="BE44" i="6"/>
  <c r="BE36" i="6"/>
  <c r="BE28" i="6"/>
  <c r="BE20" i="6"/>
  <c r="BE12" i="6"/>
  <c r="BE496" i="6"/>
  <c r="BE488" i="6"/>
  <c r="BE480" i="6"/>
  <c r="BE472" i="6"/>
  <c r="BE464" i="6"/>
  <c r="BE456" i="6"/>
  <c r="BE164" i="6"/>
  <c r="BE156" i="6"/>
  <c r="BE148" i="6"/>
  <c r="BE140" i="6"/>
  <c r="BE132" i="6"/>
  <c r="BE124" i="6"/>
  <c r="BE116" i="6"/>
  <c r="BE108" i="6"/>
  <c r="BE100" i="6"/>
  <c r="BE92" i="6"/>
  <c r="BE84" i="6"/>
  <c r="BE76" i="6"/>
  <c r="BE68" i="6"/>
  <c r="BE60" i="6"/>
  <c r="BE56" i="6"/>
  <c r="BE48" i="6"/>
  <c r="BE40" i="6"/>
  <c r="BE32" i="6"/>
  <c r="BE24" i="6"/>
  <c r="BE16" i="6"/>
  <c r="BE8" i="6"/>
  <c r="BE500" i="6"/>
  <c r="BE492" i="6"/>
  <c r="BE484" i="6"/>
  <c r="BE476" i="6"/>
  <c r="BE468" i="6"/>
  <c r="BE460" i="6"/>
  <c r="BE452" i="6"/>
  <c r="BE160" i="6"/>
  <c r="BE152" i="6"/>
  <c r="BE144" i="6"/>
  <c r="BE136" i="6"/>
  <c r="BE128" i="6"/>
  <c r="BE120" i="6"/>
  <c r="BE112" i="6"/>
  <c r="BE104" i="6"/>
  <c r="BE96" i="6"/>
  <c r="BE88" i="6"/>
  <c r="BE80" i="6"/>
  <c r="BE72" i="6"/>
  <c r="BE64" i="6"/>
  <c r="BE448" i="6"/>
  <c r="BE440" i="6"/>
  <c r="BE432" i="6"/>
  <c r="BE424" i="6"/>
  <c r="BE416" i="6"/>
  <c r="BE407" i="6"/>
  <c r="BE399" i="6"/>
  <c r="BE391" i="6"/>
  <c r="BE383" i="6"/>
  <c r="BE375" i="6"/>
  <c r="BE367" i="6"/>
  <c r="BE359" i="6"/>
  <c r="BE351" i="6"/>
  <c r="BE343" i="6"/>
  <c r="BE335" i="6"/>
  <c r="BE327" i="6"/>
  <c r="BE319" i="6"/>
  <c r="BE311" i="6"/>
  <c r="BE303" i="6"/>
  <c r="BE295" i="6"/>
  <c r="BE444" i="6"/>
  <c r="BE436" i="6"/>
  <c r="BE428" i="6"/>
  <c r="BE420" i="6"/>
  <c r="BE412" i="6"/>
  <c r="BE403" i="6"/>
  <c r="BE395" i="6"/>
  <c r="BE387" i="6"/>
  <c r="BE379" i="6"/>
  <c r="BE371" i="6"/>
  <c r="BE363" i="6"/>
  <c r="BE355" i="6"/>
  <c r="BE347" i="6"/>
  <c r="BE339" i="6"/>
  <c r="BE331" i="6"/>
  <c r="BE323" i="6"/>
  <c r="BE315" i="6"/>
  <c r="BE307" i="6"/>
  <c r="BE299" i="6"/>
  <c r="BE291" i="6"/>
  <c r="BE283" i="6"/>
  <c r="BE275" i="6"/>
  <c r="BE267" i="6"/>
  <c r="BE259" i="6"/>
  <c r="BE251" i="6"/>
  <c r="BE243" i="6"/>
  <c r="BE235" i="6"/>
  <c r="BE227" i="6"/>
  <c r="BE219" i="6"/>
  <c r="BE211" i="6"/>
  <c r="BE203" i="6"/>
  <c r="BE195" i="6"/>
  <c r="BE187" i="6"/>
  <c r="BE179" i="6"/>
  <c r="BE171" i="6"/>
  <c r="BE163" i="6"/>
  <c r="BE155" i="6"/>
  <c r="BE147" i="6"/>
  <c r="BE139" i="6"/>
  <c r="BE131" i="6"/>
  <c r="BE123" i="6"/>
  <c r="BE115" i="6"/>
  <c r="BE107" i="6"/>
  <c r="BE271" i="6"/>
  <c r="BE239" i="6"/>
  <c r="BE231" i="6"/>
  <c r="BE223" i="6"/>
  <c r="BE215" i="6"/>
  <c r="BE207" i="6"/>
  <c r="BE199" i="6"/>
  <c r="BE191" i="6"/>
  <c r="BE183" i="6"/>
  <c r="BE95" i="6"/>
  <c r="BE87" i="6"/>
  <c r="BE79" i="6"/>
  <c r="BE71" i="6"/>
  <c r="BE63" i="6"/>
  <c r="BE55" i="6"/>
  <c r="BE47" i="6"/>
  <c r="BE39" i="6"/>
  <c r="BE31" i="6"/>
  <c r="BE23" i="6"/>
  <c r="BE15" i="6"/>
  <c r="BE7" i="6"/>
  <c r="BE402" i="6"/>
  <c r="BE394" i="6"/>
  <c r="BE386" i="6"/>
  <c r="BE378" i="6"/>
  <c r="BE370" i="6"/>
  <c r="BE362" i="6"/>
  <c r="BE354" i="6"/>
  <c r="BE346" i="6"/>
  <c r="BE338" i="6"/>
  <c r="BE330" i="6"/>
  <c r="BE322" i="6"/>
  <c r="BE314" i="6"/>
  <c r="BE306" i="6"/>
  <c r="BE298" i="6"/>
  <c r="BE290" i="6"/>
  <c r="BE282" i="6"/>
  <c r="BE263" i="6"/>
  <c r="BE175" i="6"/>
  <c r="BE167" i="6"/>
  <c r="BE159" i="6"/>
  <c r="BE151" i="6"/>
  <c r="BE143" i="6"/>
  <c r="BE103" i="6"/>
  <c r="BE5" i="6"/>
  <c r="BE493" i="6"/>
  <c r="BE485" i="6"/>
  <c r="BE477" i="6"/>
  <c r="BE469" i="6"/>
  <c r="BE461" i="6"/>
  <c r="BE453" i="6"/>
  <c r="BE445" i="6"/>
  <c r="BE437" i="6"/>
  <c r="BE429" i="6"/>
  <c r="BE421" i="6"/>
  <c r="BE413" i="6"/>
  <c r="BE279" i="6"/>
  <c r="BE247" i="6"/>
  <c r="BE127" i="6"/>
  <c r="BE119" i="6"/>
  <c r="BE111" i="6"/>
  <c r="BE497" i="6"/>
  <c r="BE489" i="6"/>
  <c r="BE481" i="6"/>
  <c r="BE473" i="6"/>
  <c r="BE465" i="6"/>
  <c r="BE457" i="6"/>
  <c r="BE449" i="6"/>
  <c r="BE441" i="6"/>
  <c r="BE433" i="6"/>
  <c r="BE425" i="6"/>
  <c r="BE417" i="6"/>
  <c r="BE409" i="6"/>
  <c r="BE287" i="6"/>
  <c r="BE99" i="6"/>
  <c r="BE91" i="6"/>
  <c r="BE83" i="6"/>
  <c r="BE382" i="6"/>
  <c r="BE374" i="6"/>
  <c r="BE366" i="6"/>
  <c r="BE334" i="6"/>
  <c r="BE302" i="6"/>
  <c r="BE75" i="6"/>
  <c r="BE67" i="6"/>
  <c r="BE59" i="6"/>
  <c r="BE51" i="6"/>
  <c r="BE43" i="6"/>
  <c r="BE35" i="6"/>
  <c r="BE27" i="6"/>
  <c r="BE358" i="6"/>
  <c r="BE326" i="6"/>
  <c r="BE294" i="6"/>
  <c r="BE274" i="6"/>
  <c r="BE266" i="6"/>
  <c r="BE258" i="6"/>
  <c r="BE250" i="6"/>
  <c r="BE242" i="6"/>
  <c r="BE234" i="6"/>
  <c r="BE226" i="6"/>
  <c r="BE218" i="6"/>
  <c r="BE210" i="6"/>
  <c r="BE202" i="6"/>
  <c r="BE194" i="6"/>
  <c r="BE186" i="6"/>
  <c r="BE178" i="6"/>
  <c r="BE170" i="6"/>
  <c r="BE162" i="6"/>
  <c r="BE154" i="6"/>
  <c r="BE146" i="6"/>
  <c r="BE138" i="6"/>
  <c r="BE130" i="6"/>
  <c r="BE122" i="6"/>
  <c r="BE114" i="6"/>
  <c r="BE106" i="6"/>
  <c r="BE98" i="6"/>
  <c r="BE90" i="6"/>
  <c r="BE82" i="6"/>
  <c r="BE74" i="6"/>
  <c r="BE66" i="6"/>
  <c r="BE58" i="6"/>
  <c r="BE54" i="6"/>
  <c r="BE46" i="6"/>
  <c r="BE38" i="6"/>
  <c r="BE135" i="6"/>
  <c r="BE19" i="6"/>
  <c r="BE350" i="6"/>
  <c r="BE255" i="6"/>
  <c r="BE11" i="6"/>
  <c r="BE406" i="6"/>
  <c r="BE398" i="6"/>
  <c r="BE390" i="6"/>
  <c r="BE342" i="6"/>
  <c r="BE310" i="6"/>
  <c r="BE278" i="6"/>
  <c r="BE270" i="6"/>
  <c r="BE262" i="6"/>
  <c r="BE254" i="6"/>
  <c r="BE246" i="6"/>
  <c r="BE238" i="6"/>
  <c r="BE230" i="6"/>
  <c r="BE222" i="6"/>
  <c r="BE214" i="6"/>
  <c r="BE206" i="6"/>
  <c r="BE198" i="6"/>
  <c r="BE190" i="6"/>
  <c r="BE182" i="6"/>
  <c r="BE174" i="6"/>
  <c r="BE166" i="6"/>
  <c r="BE158" i="6"/>
  <c r="BE150" i="6"/>
  <c r="BE142" i="6"/>
  <c r="BE134" i="6"/>
  <c r="BE126" i="6"/>
  <c r="BE118" i="6"/>
  <c r="BE110" i="6"/>
  <c r="BE102" i="6"/>
  <c r="BE94" i="6"/>
  <c r="BE86" i="6"/>
  <c r="BE78" i="6"/>
  <c r="BE70" i="6"/>
  <c r="BE62" i="6"/>
  <c r="BE50" i="6"/>
  <c r="BE42" i="6"/>
  <c r="BE34" i="6"/>
  <c r="BE286" i="6"/>
  <c r="BE30" i="6"/>
  <c r="BE490" i="6"/>
  <c r="BE474" i="6"/>
  <c r="BE458" i="6"/>
  <c r="BE442" i="6"/>
  <c r="BE426" i="6"/>
  <c r="BE410" i="6"/>
  <c r="BE26" i="6"/>
  <c r="BE18" i="6"/>
  <c r="BE10" i="6"/>
  <c r="BE494" i="6"/>
  <c r="BE478" i="6"/>
  <c r="BE462" i="6"/>
  <c r="BE446" i="6"/>
  <c r="BE430" i="6"/>
  <c r="BE414" i="6"/>
  <c r="BE318" i="6"/>
  <c r="BE498" i="6"/>
  <c r="BE482" i="6"/>
  <c r="BE466" i="6"/>
  <c r="BE450" i="6"/>
  <c r="BE434" i="6"/>
  <c r="BE418" i="6"/>
  <c r="BE22" i="6"/>
  <c r="BE14" i="6"/>
  <c r="BE6" i="6"/>
  <c r="BE486" i="6"/>
  <c r="BE470" i="6"/>
  <c r="BE454" i="6"/>
  <c r="BE438" i="6"/>
  <c r="BE422" i="6"/>
  <c r="AD489" i="9"/>
  <c r="AD493" i="9"/>
  <c r="AD5" i="9"/>
  <c r="AD497" i="9"/>
  <c r="AD477" i="9"/>
  <c r="AD445" i="9"/>
  <c r="AD481" i="9"/>
  <c r="AD465" i="9"/>
  <c r="AD449" i="9"/>
  <c r="AD485" i="9"/>
  <c r="AD469" i="9"/>
  <c r="AD453" i="9"/>
  <c r="AD473" i="9"/>
  <c r="AD461" i="9"/>
  <c r="AD457" i="9"/>
  <c r="AD441" i="9"/>
  <c r="AD437" i="9"/>
  <c r="AD421" i="9"/>
  <c r="AD425" i="9"/>
  <c r="AD409" i="9"/>
  <c r="AD405" i="9"/>
  <c r="AD429" i="9"/>
  <c r="AD413" i="9"/>
  <c r="AD433" i="9"/>
  <c r="AD417" i="9"/>
  <c r="AD401" i="9"/>
  <c r="AD397" i="9"/>
  <c r="AD389" i="9"/>
  <c r="AD381" i="9"/>
  <c r="AD373" i="9"/>
  <c r="AD365" i="9"/>
  <c r="AD357" i="9"/>
  <c r="AD393" i="9"/>
  <c r="AD385" i="9"/>
  <c r="AD377" i="9"/>
  <c r="AD369" i="9"/>
  <c r="AD361" i="9"/>
  <c r="AD353" i="9"/>
  <c r="AD345" i="9"/>
  <c r="AD337" i="9"/>
  <c r="AD329" i="9"/>
  <c r="AD321" i="9"/>
  <c r="AD313" i="9"/>
  <c r="AD349" i="9"/>
  <c r="AD341" i="9"/>
  <c r="AD333" i="9"/>
  <c r="AD325" i="9"/>
  <c r="AD317" i="9"/>
  <c r="AD309" i="9"/>
  <c r="AD301" i="9"/>
  <c r="AD293" i="9"/>
  <c r="AD285" i="9"/>
  <c r="AD277" i="9"/>
  <c r="AD269" i="9"/>
  <c r="AD305" i="9"/>
  <c r="AD297" i="9"/>
  <c r="AD289" i="9"/>
  <c r="AD281" i="9"/>
  <c r="AD273" i="9"/>
  <c r="AD265" i="9"/>
  <c r="AD257" i="9"/>
  <c r="AD249" i="9"/>
  <c r="AD241" i="9"/>
  <c r="AD233" i="9"/>
  <c r="AD225" i="9"/>
  <c r="AD261" i="9"/>
  <c r="AD253" i="9"/>
  <c r="AD245" i="9"/>
  <c r="AD237" i="9"/>
  <c r="AD229" i="9"/>
  <c r="AD221" i="9"/>
  <c r="AD213" i="9"/>
  <c r="AD205" i="9"/>
  <c r="AD197" i="9"/>
  <c r="AD189" i="9"/>
  <c r="AD181" i="9"/>
  <c r="AD173" i="9"/>
  <c r="AD165" i="9"/>
  <c r="AD157" i="9"/>
  <c r="AD149" i="9"/>
  <c r="AD141" i="9"/>
  <c r="AD133" i="9"/>
  <c r="AD217" i="9"/>
  <c r="AD209" i="9"/>
  <c r="AD201" i="9"/>
  <c r="AD193" i="9"/>
  <c r="AD185" i="9"/>
  <c r="AD177" i="9"/>
  <c r="AD169" i="9"/>
  <c r="AD161" i="9"/>
  <c r="AD153" i="9"/>
  <c r="AD145" i="9"/>
  <c r="AD137" i="9"/>
  <c r="AD125" i="9"/>
  <c r="AD117" i="9"/>
  <c r="AD109" i="9"/>
  <c r="AD101" i="9"/>
  <c r="AD93" i="9"/>
  <c r="AD85" i="9"/>
  <c r="AD77" i="9"/>
  <c r="AD69" i="9"/>
  <c r="AD61" i="9"/>
  <c r="AD49" i="9"/>
  <c r="AD41" i="9"/>
  <c r="AD121" i="9"/>
  <c r="AD113" i="9"/>
  <c r="AD105" i="9"/>
  <c r="AD97" i="9"/>
  <c r="AD89" i="9"/>
  <c r="AD81" i="9"/>
  <c r="AD73" i="9"/>
  <c r="AD65" i="9"/>
  <c r="AD57" i="9"/>
  <c r="AD129" i="9"/>
  <c r="AD53" i="9"/>
  <c r="AD45" i="9"/>
  <c r="AD33" i="9"/>
  <c r="AD492" i="9"/>
  <c r="AD476" i="9"/>
  <c r="AD25" i="9"/>
  <c r="AD17" i="9"/>
  <c r="AD9" i="9"/>
  <c r="AD496" i="9"/>
  <c r="AD480" i="9"/>
  <c r="AD37" i="9"/>
  <c r="AD29" i="9"/>
  <c r="AD500" i="9"/>
  <c r="AD484" i="9"/>
  <c r="AD21" i="9"/>
  <c r="AD13" i="9"/>
  <c r="AD488" i="9"/>
  <c r="AD472" i="9"/>
  <c r="AD460" i="9"/>
  <c r="AD444" i="9"/>
  <c r="AD428" i="9"/>
  <c r="AD412" i="9"/>
  <c r="AD464" i="9"/>
  <c r="AD448" i="9"/>
  <c r="AD432" i="9"/>
  <c r="AD416" i="9"/>
  <c r="AD404" i="9"/>
  <c r="AD396" i="9"/>
  <c r="AD388" i="9"/>
  <c r="AD380" i="9"/>
  <c r="AD372" i="9"/>
  <c r="AD364" i="9"/>
  <c r="AD356" i="9"/>
  <c r="AD348" i="9"/>
  <c r="AD468" i="9"/>
  <c r="AD452" i="9"/>
  <c r="AD436" i="9"/>
  <c r="AD420" i="9"/>
  <c r="AD456" i="9"/>
  <c r="AD440" i="9"/>
  <c r="AD424" i="9"/>
  <c r="AD408" i="9"/>
  <c r="AD400" i="9"/>
  <c r="AD392" i="9"/>
  <c r="AD384" i="9"/>
  <c r="AD376" i="9"/>
  <c r="AD368" i="9"/>
  <c r="AD360" i="9"/>
  <c r="AD352" i="9"/>
  <c r="AD340" i="9"/>
  <c r="AD332" i="9"/>
  <c r="AD324" i="9"/>
  <c r="AD316" i="9"/>
  <c r="AD308" i="9"/>
  <c r="AD300" i="9"/>
  <c r="AD284" i="9"/>
  <c r="AD276" i="9"/>
  <c r="AD268" i="9"/>
  <c r="AD260" i="9"/>
  <c r="AD252" i="9"/>
  <c r="AD244" i="9"/>
  <c r="AD236" i="9"/>
  <c r="AD228" i="9"/>
  <c r="AD220" i="9"/>
  <c r="AD212" i="9"/>
  <c r="AD204" i="9"/>
  <c r="AD196" i="9"/>
  <c r="AD188" i="9"/>
  <c r="AD180" i="9"/>
  <c r="AD172" i="9"/>
  <c r="AD164" i="9"/>
  <c r="AD292" i="9"/>
  <c r="AD344" i="9"/>
  <c r="AD336" i="9"/>
  <c r="AD328" i="9"/>
  <c r="AD320" i="9"/>
  <c r="AD312" i="9"/>
  <c r="AD304" i="9"/>
  <c r="AD296" i="9"/>
  <c r="AD288" i="9"/>
  <c r="AD280" i="9"/>
  <c r="AD272" i="9"/>
  <c r="AD264" i="9"/>
  <c r="AD256" i="9"/>
  <c r="AD248" i="9"/>
  <c r="AD240" i="9"/>
  <c r="AD232" i="9"/>
  <c r="AD224" i="9"/>
  <c r="AD216" i="9"/>
  <c r="AD208" i="9"/>
  <c r="AD200" i="9"/>
  <c r="AD192" i="9"/>
  <c r="AD184" i="9"/>
  <c r="AD176" i="9"/>
  <c r="AD168" i="9"/>
  <c r="AD160" i="9"/>
  <c r="AD152" i="9"/>
  <c r="AD144" i="9"/>
  <c r="AD136" i="9"/>
  <c r="AD128" i="9"/>
  <c r="AD120" i="9"/>
  <c r="AD112" i="9"/>
  <c r="AD104" i="9"/>
  <c r="AD96" i="9"/>
  <c r="AD88" i="9"/>
  <c r="AD80" i="9"/>
  <c r="AD72" i="9"/>
  <c r="AD64" i="9"/>
  <c r="AD56" i="9"/>
  <c r="AD48" i="9"/>
  <c r="AD40" i="9"/>
  <c r="AD32" i="9"/>
  <c r="AD24" i="9"/>
  <c r="AD16" i="9"/>
  <c r="AD8" i="9"/>
  <c r="AD124" i="9"/>
  <c r="AD156" i="9"/>
  <c r="AD148" i="9"/>
  <c r="AD140" i="9"/>
  <c r="AD132" i="9"/>
  <c r="AD116" i="9"/>
  <c r="AD108" i="9"/>
  <c r="AD100" i="9"/>
  <c r="AD92" i="9"/>
  <c r="AD84" i="9"/>
  <c r="AD76" i="9"/>
  <c r="AD68" i="9"/>
  <c r="AD60" i="9"/>
  <c r="AD52" i="9"/>
  <c r="AD44" i="9"/>
  <c r="AD36" i="9"/>
  <c r="AD28" i="9"/>
  <c r="AD20" i="9"/>
  <c r="AD12" i="9"/>
  <c r="AD491" i="9"/>
  <c r="AD475" i="9"/>
  <c r="AD459" i="9"/>
  <c r="AD443" i="9"/>
  <c r="AD427" i="9"/>
  <c r="AD411" i="9"/>
  <c r="AD495" i="9"/>
  <c r="AD479" i="9"/>
  <c r="AD463" i="9"/>
  <c r="AD447" i="9"/>
  <c r="AD431" i="9"/>
  <c r="AD415" i="9"/>
  <c r="AD403" i="9"/>
  <c r="AD395" i="9"/>
  <c r="AD387" i="9"/>
  <c r="AD379" i="9"/>
  <c r="AD371" i="9"/>
  <c r="AD363" i="9"/>
  <c r="AD355" i="9"/>
  <c r="AD347" i="9"/>
  <c r="AD339" i="9"/>
  <c r="AD331" i="9"/>
  <c r="AD323" i="9"/>
  <c r="AD315" i="9"/>
  <c r="AD307" i="9"/>
  <c r="AD299" i="9"/>
  <c r="AD291" i="9"/>
  <c r="AD499" i="9"/>
  <c r="AD483" i="9"/>
  <c r="AD467" i="9"/>
  <c r="AD451" i="9"/>
  <c r="AD435" i="9"/>
  <c r="AD419" i="9"/>
  <c r="AD487" i="9"/>
  <c r="AD471" i="9"/>
  <c r="AD455" i="9"/>
  <c r="AD439" i="9"/>
  <c r="AD423" i="9"/>
  <c r="AD407" i="9"/>
  <c r="AD399" i="9"/>
  <c r="AD391" i="9"/>
  <c r="AD383" i="9"/>
  <c r="AD375" i="9"/>
  <c r="AD367" i="9"/>
  <c r="AD359" i="9"/>
  <c r="AD351" i="9"/>
  <c r="AD343" i="9"/>
  <c r="AD335" i="9"/>
  <c r="AD327" i="9"/>
  <c r="AD319" i="9"/>
  <c r="AD311" i="9"/>
  <c r="AD303" i="9"/>
  <c r="AD295" i="9"/>
  <c r="AD287" i="9"/>
  <c r="AD279" i="9"/>
  <c r="AD271" i="9"/>
  <c r="AD263" i="9"/>
  <c r="AD255" i="9"/>
  <c r="AD247" i="9"/>
  <c r="AD239" i="9"/>
  <c r="AD231" i="9"/>
  <c r="AD223" i="9"/>
  <c r="AD215" i="9"/>
  <c r="AD207" i="9"/>
  <c r="AD199" i="9"/>
  <c r="AD191" i="9"/>
  <c r="AD183" i="9"/>
  <c r="AD175" i="9"/>
  <c r="AD167" i="9"/>
  <c r="AD159" i="9"/>
  <c r="AD151" i="9"/>
  <c r="AD143" i="9"/>
  <c r="AD135" i="9"/>
  <c r="AD127" i="9"/>
  <c r="AD119" i="9"/>
  <c r="AD111" i="9"/>
  <c r="AD103" i="9"/>
  <c r="AD267" i="9"/>
  <c r="AD171" i="9"/>
  <c r="AD163" i="9"/>
  <c r="AD155" i="9"/>
  <c r="AD107" i="9"/>
  <c r="AD99" i="9"/>
  <c r="AD91" i="9"/>
  <c r="AD83" i="9"/>
  <c r="AD75" i="9"/>
  <c r="AD67" i="9"/>
  <c r="AD59" i="9"/>
  <c r="AD51" i="9"/>
  <c r="AD43" i="9"/>
  <c r="AD35" i="9"/>
  <c r="AD27" i="9"/>
  <c r="AD19" i="9"/>
  <c r="AD11" i="9"/>
  <c r="AD486" i="9"/>
  <c r="AD470" i="9"/>
  <c r="AD454" i="9"/>
  <c r="AD438" i="9"/>
  <c r="AD422" i="9"/>
  <c r="AD406" i="9"/>
  <c r="AD398" i="9"/>
  <c r="AD390" i="9"/>
  <c r="AD382" i="9"/>
  <c r="AD374" i="9"/>
  <c r="AD366" i="9"/>
  <c r="AD358" i="9"/>
  <c r="AD350" i="9"/>
  <c r="AD342" i="9"/>
  <c r="AD334" i="9"/>
  <c r="AD326" i="9"/>
  <c r="AD318" i="9"/>
  <c r="AD310" i="9"/>
  <c r="AD302" i="9"/>
  <c r="AD294" i="9"/>
  <c r="AD286" i="9"/>
  <c r="AD259" i="9"/>
  <c r="AD235" i="9"/>
  <c r="AD227" i="9"/>
  <c r="AD219" i="9"/>
  <c r="AD211" i="9"/>
  <c r="AD203" i="9"/>
  <c r="AD195" i="9"/>
  <c r="AD187" i="9"/>
  <c r="AD179" i="9"/>
  <c r="AD139" i="9"/>
  <c r="AD490" i="9"/>
  <c r="AD474" i="9"/>
  <c r="AD458" i="9"/>
  <c r="AD442" i="9"/>
  <c r="AD426" i="9"/>
  <c r="AD410" i="9"/>
  <c r="AD275" i="9"/>
  <c r="AD243" i="9"/>
  <c r="AD498" i="9"/>
  <c r="AD482" i="9"/>
  <c r="AD466" i="9"/>
  <c r="AD450" i="9"/>
  <c r="AD434" i="9"/>
  <c r="AD418" i="9"/>
  <c r="AD283" i="9"/>
  <c r="AD7" i="9"/>
  <c r="AD446" i="9"/>
  <c r="AD402" i="9"/>
  <c r="AD394" i="9"/>
  <c r="AD354" i="9"/>
  <c r="AD322" i="9"/>
  <c r="AD282" i="9"/>
  <c r="AD123" i="9"/>
  <c r="AD95" i="9"/>
  <c r="AD87" i="9"/>
  <c r="AD79" i="9"/>
  <c r="AD494" i="9"/>
  <c r="AD386" i="9"/>
  <c r="AD346" i="9"/>
  <c r="AD314" i="9"/>
  <c r="AD278" i="9"/>
  <c r="AD270" i="9"/>
  <c r="AD262" i="9"/>
  <c r="AD254" i="9"/>
  <c r="AD246" i="9"/>
  <c r="AD238" i="9"/>
  <c r="AD230" i="9"/>
  <c r="AD222" i="9"/>
  <c r="AD214" i="9"/>
  <c r="AD206" i="9"/>
  <c r="AD198" i="9"/>
  <c r="AD190" i="9"/>
  <c r="AD182" i="9"/>
  <c r="AD174" i="9"/>
  <c r="AD166" i="9"/>
  <c r="AD158" i="9"/>
  <c r="AD150" i="9"/>
  <c r="AD142" i="9"/>
  <c r="AD134" i="9"/>
  <c r="AD126" i="9"/>
  <c r="AD118" i="9"/>
  <c r="AD110" i="9"/>
  <c r="AD102" i="9"/>
  <c r="AD94" i="9"/>
  <c r="AD86" i="9"/>
  <c r="AD78" i="9"/>
  <c r="AD70" i="9"/>
  <c r="AD62" i="9"/>
  <c r="AD54" i="9"/>
  <c r="AD46" i="9"/>
  <c r="AD38" i="9"/>
  <c r="AD147" i="9"/>
  <c r="AD131" i="9"/>
  <c r="AD71" i="9"/>
  <c r="AD63" i="9"/>
  <c r="AD55" i="9"/>
  <c r="AD47" i="9"/>
  <c r="AD39" i="9"/>
  <c r="AD31" i="9"/>
  <c r="AD23" i="9"/>
  <c r="AD478" i="9"/>
  <c r="AD414" i="9"/>
  <c r="AD378" i="9"/>
  <c r="AD362" i="9"/>
  <c r="AD338" i="9"/>
  <c r="AD251" i="9"/>
  <c r="AD115" i="9"/>
  <c r="AD15" i="9"/>
  <c r="AD462" i="9"/>
  <c r="AD430" i="9"/>
  <c r="AD370" i="9"/>
  <c r="AD330" i="9"/>
  <c r="AD298" i="9"/>
  <c r="AD290" i="9"/>
  <c r="AD274" i="9"/>
  <c r="AD266" i="9"/>
  <c r="AD258" i="9"/>
  <c r="AD250" i="9"/>
  <c r="AD242" i="9"/>
  <c r="AD234" i="9"/>
  <c r="AD226" i="9"/>
  <c r="AD218" i="9"/>
  <c r="AD210" i="9"/>
  <c r="AD202" i="9"/>
  <c r="AD194" i="9"/>
  <c r="AD186" i="9"/>
  <c r="AD178" i="9"/>
  <c r="AD170" i="9"/>
  <c r="AD162" i="9"/>
  <c r="AD154" i="9"/>
  <c r="AD146" i="9"/>
  <c r="AD138" i="9"/>
  <c r="AD130" i="9"/>
  <c r="AD122" i="9"/>
  <c r="AD114" i="9"/>
  <c r="AD106" i="9"/>
  <c r="AD98" i="9"/>
  <c r="AD90" i="9"/>
  <c r="AD82" i="9"/>
  <c r="AD74" i="9"/>
  <c r="AD66" i="9"/>
  <c r="AD58" i="9"/>
  <c r="AD50" i="9"/>
  <c r="AD42" i="9"/>
  <c r="AD34" i="9"/>
  <c r="AD26" i="9"/>
  <c r="AD18" i="9"/>
  <c r="AD10" i="9"/>
  <c r="AD306" i="9"/>
  <c r="AD30" i="9"/>
  <c r="AD22" i="9"/>
  <c r="AD14" i="9"/>
  <c r="AD6" i="9"/>
  <c r="BH496" i="9"/>
  <c r="BH488" i="9"/>
  <c r="BH485" i="9"/>
  <c r="BH477" i="9"/>
  <c r="BH474" i="9"/>
  <c r="BH489" i="9"/>
  <c r="BH468" i="9"/>
  <c r="BH471" i="9"/>
  <c r="BH463" i="9"/>
  <c r="BH478" i="9"/>
  <c r="BH459" i="9"/>
  <c r="BH450" i="9"/>
  <c r="BH434" i="9"/>
  <c r="BH452" i="9"/>
  <c r="BH436" i="9"/>
  <c r="BH421" i="9"/>
  <c r="BH419" i="9"/>
  <c r="BH447" i="9"/>
  <c r="BH441" i="9"/>
  <c r="BH451" i="9"/>
  <c r="BH402" i="9"/>
  <c r="BH422" i="9"/>
  <c r="BH414" i="9"/>
  <c r="BH406" i="9"/>
  <c r="BH375" i="9"/>
  <c r="BH359" i="9"/>
  <c r="BH343" i="9"/>
  <c r="BH385" i="9"/>
  <c r="BH369" i="9"/>
  <c r="BH353" i="9"/>
  <c r="BH337" i="9"/>
  <c r="BH397" i="9"/>
  <c r="BH393" i="9"/>
  <c r="BH384" i="9"/>
  <c r="BH376" i="9"/>
  <c r="BH368" i="9"/>
  <c r="BH360" i="9"/>
  <c r="BH352" i="9"/>
  <c r="BH344" i="9"/>
  <c r="BH336" i="9"/>
  <c r="BH389" i="9"/>
  <c r="BH318" i="9"/>
  <c r="BH302" i="9"/>
  <c r="BH324" i="9"/>
  <c r="BH313" i="9"/>
  <c r="BH303" i="9"/>
  <c r="BH292" i="9"/>
  <c r="BH276" i="9"/>
  <c r="BH260" i="9"/>
  <c r="BH399" i="9"/>
  <c r="BH285" i="9"/>
  <c r="BH269" i="9"/>
  <c r="BH253" i="9"/>
  <c r="BH323" i="9"/>
  <c r="BH312" i="9"/>
  <c r="BH301" i="9"/>
  <c r="BH290" i="9"/>
  <c r="BH274" i="9"/>
  <c r="BH258" i="9"/>
  <c r="BH242" i="9"/>
  <c r="BH226" i="9"/>
  <c r="BH210" i="9"/>
  <c r="BH194" i="9"/>
  <c r="BH244" i="9"/>
  <c r="BH233" i="9"/>
  <c r="BH223" i="9"/>
  <c r="BH243" i="9"/>
  <c r="BH232" i="9"/>
  <c r="BH221" i="9"/>
  <c r="BH211" i="9"/>
  <c r="BH200" i="9"/>
  <c r="BH189" i="9"/>
  <c r="BH175" i="9"/>
  <c r="BH159" i="9"/>
  <c r="BH291" i="9"/>
  <c r="BH275" i="9"/>
  <c r="BH259" i="9"/>
  <c r="BH191" i="9"/>
  <c r="BH178" i="9"/>
  <c r="BH168" i="9"/>
  <c r="BH157" i="9"/>
  <c r="BH217" i="9"/>
  <c r="BH201" i="9"/>
  <c r="BH149" i="9"/>
  <c r="BH180" i="9"/>
  <c r="BH169" i="9"/>
  <c r="BH158" i="9"/>
  <c r="BH146" i="9"/>
  <c r="BH142" i="9"/>
  <c r="BH126" i="9"/>
  <c r="BH110" i="9"/>
  <c r="BH94" i="9"/>
  <c r="BH78" i="9"/>
  <c r="BH139" i="9"/>
  <c r="BH123" i="9"/>
  <c r="BH107" i="9"/>
  <c r="BH91" i="9"/>
  <c r="BH143" i="9"/>
  <c r="BH128" i="9"/>
  <c r="BH112" i="9"/>
  <c r="BH96" i="9"/>
  <c r="BH80" i="9"/>
  <c r="BH137" i="9"/>
  <c r="BH121" i="9"/>
  <c r="BH105" i="9"/>
  <c r="BH89" i="9"/>
  <c r="BH73" i="9"/>
  <c r="BH65" i="9"/>
  <c r="BH49" i="9"/>
  <c r="BH33" i="9"/>
  <c r="BH17" i="9"/>
  <c r="BH66" i="9"/>
  <c r="BH50" i="9"/>
  <c r="BH34" i="9"/>
  <c r="BH18" i="9"/>
  <c r="BH70" i="9"/>
  <c r="BH55" i="9"/>
  <c r="BH39" i="9"/>
  <c r="BH23" i="9"/>
  <c r="BH7" i="9"/>
  <c r="BH60" i="9"/>
  <c r="BH44" i="9"/>
  <c r="BH28" i="9"/>
  <c r="BH12" i="9"/>
  <c r="BH10" i="9"/>
  <c r="BH36" i="9"/>
  <c r="BH114" i="9"/>
  <c r="BH79" i="9"/>
  <c r="BH100" i="9"/>
  <c r="BH125" i="9"/>
  <c r="BH77" i="9"/>
  <c r="BH21" i="9"/>
  <c r="BH38" i="9"/>
  <c r="BH27" i="9"/>
  <c r="BH48" i="9"/>
  <c r="BH498" i="9"/>
  <c r="BH492" i="9"/>
  <c r="BH493" i="9"/>
  <c r="BH481" i="9"/>
  <c r="BH499" i="9"/>
  <c r="BH470" i="9"/>
  <c r="BH487" i="9"/>
  <c r="BH464" i="9"/>
  <c r="BH469" i="9"/>
  <c r="BH460" i="9"/>
  <c r="BH458" i="9"/>
  <c r="BH457" i="9"/>
  <c r="BH446" i="9"/>
  <c r="BH430" i="9"/>
  <c r="BH448" i="9"/>
  <c r="BH432" i="9"/>
  <c r="BH417" i="9"/>
  <c r="BH415" i="9"/>
  <c r="BH439" i="9"/>
  <c r="BH433" i="9"/>
  <c r="BH443" i="9"/>
  <c r="BH398" i="9"/>
  <c r="BH420" i="9"/>
  <c r="BH412" i="9"/>
  <c r="BH387" i="9"/>
  <c r="BH371" i="9"/>
  <c r="BH355" i="9"/>
  <c r="BH339" i="9"/>
  <c r="BH381" i="9"/>
  <c r="BH365" i="9"/>
  <c r="BH349" i="9"/>
  <c r="BH333" i="9"/>
  <c r="BH395" i="9"/>
  <c r="BH391" i="9"/>
  <c r="BH382" i="9"/>
  <c r="BH374" i="9"/>
  <c r="BH366" i="9"/>
  <c r="BH358" i="9"/>
  <c r="BH350" i="9"/>
  <c r="BH342" i="9"/>
  <c r="BH334" i="9"/>
  <c r="BH328" i="9"/>
  <c r="BH314" i="9"/>
  <c r="BH298" i="9"/>
  <c r="BH321" i="9"/>
  <c r="BH311" i="9"/>
  <c r="BH300" i="9"/>
  <c r="BH288" i="9"/>
  <c r="BH272" i="9"/>
  <c r="BH256" i="9"/>
  <c r="BH330" i="9"/>
  <c r="BH281" i="9"/>
  <c r="BH265" i="9"/>
  <c r="BH249" i="9"/>
  <c r="BH320" i="9"/>
  <c r="BH309" i="9"/>
  <c r="BH299" i="9"/>
  <c r="BH286" i="9"/>
  <c r="BH270" i="9"/>
  <c r="BH254" i="9"/>
  <c r="BH238" i="9"/>
  <c r="BH222" i="9"/>
  <c r="BH206" i="9"/>
  <c r="BH190" i="9"/>
  <c r="BH241" i="9"/>
  <c r="BH231" i="9"/>
  <c r="BH445" i="9"/>
  <c r="BH240" i="9"/>
  <c r="BH229" i="9"/>
  <c r="BH219" i="9"/>
  <c r="BH208" i="9"/>
  <c r="BH197" i="9"/>
  <c r="BH187" i="9"/>
  <c r="BH171" i="9"/>
  <c r="BH155" i="9"/>
  <c r="BH287" i="9"/>
  <c r="BH271" i="9"/>
  <c r="BH215" i="9"/>
  <c r="BH186" i="9"/>
  <c r="BH176" i="9"/>
  <c r="BH165" i="9"/>
  <c r="BH154" i="9"/>
  <c r="BH212" i="9"/>
  <c r="BH196" i="9"/>
  <c r="BH145" i="9"/>
  <c r="BH177" i="9"/>
  <c r="BH166" i="9"/>
  <c r="BH156" i="9"/>
  <c r="BH255" i="9"/>
  <c r="BH138" i="9"/>
  <c r="BH122" i="9"/>
  <c r="BH106" i="9"/>
  <c r="BH90" i="9"/>
  <c r="BH74" i="9"/>
  <c r="BH135" i="9"/>
  <c r="BH119" i="9"/>
  <c r="BH103" i="9"/>
  <c r="BH87" i="9"/>
  <c r="BH140" i="9"/>
  <c r="BH124" i="9"/>
  <c r="BH108" i="9"/>
  <c r="BH92" i="9"/>
  <c r="BH76" i="9"/>
  <c r="BH133" i="9"/>
  <c r="BH117" i="9"/>
  <c r="BH101" i="9"/>
  <c r="BH85" i="9"/>
  <c r="BH75" i="9"/>
  <c r="BH61" i="9"/>
  <c r="BH45" i="9"/>
  <c r="BH29" i="9"/>
  <c r="BH13" i="9"/>
  <c r="BH62" i="9"/>
  <c r="BH46" i="9"/>
  <c r="BH30" i="9"/>
  <c r="BH14" i="9"/>
  <c r="BH67" i="9"/>
  <c r="BH51" i="9"/>
  <c r="BH35" i="9"/>
  <c r="BH19" i="9"/>
  <c r="BI2" i="9"/>
  <c r="BH56" i="9"/>
  <c r="BH40" i="9"/>
  <c r="BH24" i="9"/>
  <c r="BH8" i="9"/>
  <c r="BH411" i="9"/>
  <c r="BH377" i="9"/>
  <c r="BH345" i="9"/>
  <c r="BH423" i="9"/>
  <c r="BH380" i="9"/>
  <c r="BH364" i="9"/>
  <c r="BH348" i="9"/>
  <c r="BH403" i="9"/>
  <c r="BH326" i="9"/>
  <c r="BH294" i="9"/>
  <c r="BH308" i="9"/>
  <c r="BH284" i="9"/>
  <c r="BH252" i="9"/>
  <c r="BH327" i="9"/>
  <c r="BH261" i="9"/>
  <c r="BH317" i="9"/>
  <c r="BH307" i="9"/>
  <c r="BH282" i="9"/>
  <c r="BH250" i="9"/>
  <c r="BH218" i="9"/>
  <c r="BH202" i="9"/>
  <c r="BH239" i="9"/>
  <c r="BH248" i="9"/>
  <c r="BH227" i="9"/>
  <c r="BH205" i="9"/>
  <c r="BH183" i="9"/>
  <c r="BH429" i="9"/>
  <c r="BH267" i="9"/>
  <c r="BH184" i="9"/>
  <c r="BH162" i="9"/>
  <c r="BH209" i="9"/>
  <c r="BH193" i="9"/>
  <c r="BH174" i="9"/>
  <c r="BH153" i="9"/>
  <c r="BH151" i="9"/>
  <c r="BH118" i="9"/>
  <c r="BH86" i="9"/>
  <c r="BH131" i="9"/>
  <c r="BH99" i="9"/>
  <c r="BH83" i="9"/>
  <c r="BH120" i="9"/>
  <c r="BH88" i="9"/>
  <c r="BH129" i="9"/>
  <c r="BH97" i="9"/>
  <c r="BH71" i="9"/>
  <c r="BH57" i="9"/>
  <c r="BH25" i="9"/>
  <c r="BH58" i="9"/>
  <c r="BH26" i="9"/>
  <c r="BH47" i="9"/>
  <c r="BH31" i="9"/>
  <c r="BH68" i="9"/>
  <c r="BH20" i="9"/>
  <c r="BH98" i="9"/>
  <c r="BH95" i="9"/>
  <c r="BH116" i="9"/>
  <c r="BH141" i="9"/>
  <c r="BH93" i="9"/>
  <c r="BH53" i="9"/>
  <c r="BH5" i="9"/>
  <c r="BH6" i="9"/>
  <c r="BH11" i="9"/>
  <c r="BH16" i="9"/>
  <c r="BH494" i="9"/>
  <c r="BH490" i="9"/>
  <c r="BH484" i="9"/>
  <c r="BH497" i="9"/>
  <c r="BH491" i="9"/>
  <c r="BH466" i="9"/>
  <c r="BH476" i="9"/>
  <c r="BH475" i="9"/>
  <c r="BH467" i="9"/>
  <c r="BH456" i="9"/>
  <c r="BH454" i="9"/>
  <c r="BH455" i="9"/>
  <c r="BH442" i="9"/>
  <c r="BH426" i="9"/>
  <c r="BH444" i="9"/>
  <c r="BH428" i="9"/>
  <c r="BH413" i="9"/>
  <c r="BH431" i="9"/>
  <c r="BH425" i="9"/>
  <c r="BH435" i="9"/>
  <c r="BH394" i="9"/>
  <c r="BH418" i="9"/>
  <c r="BH410" i="9"/>
  <c r="BH383" i="9"/>
  <c r="BH367" i="9"/>
  <c r="BH351" i="9"/>
  <c r="BH335" i="9"/>
  <c r="BH361" i="9"/>
  <c r="BH329" i="9"/>
  <c r="BH388" i="9"/>
  <c r="BH372" i="9"/>
  <c r="BH356" i="9"/>
  <c r="BH340" i="9"/>
  <c r="BH310" i="9"/>
  <c r="BH319" i="9"/>
  <c r="BH297" i="9"/>
  <c r="BH268" i="9"/>
  <c r="BH277" i="9"/>
  <c r="BH332" i="9"/>
  <c r="BH296" i="9"/>
  <c r="BH266" i="9"/>
  <c r="BH234" i="9"/>
  <c r="BH251" i="9"/>
  <c r="BH228" i="9"/>
  <c r="BH237" i="9"/>
  <c r="BH216" i="9"/>
  <c r="BH195" i="9"/>
  <c r="BH167" i="9"/>
  <c r="BH283" i="9"/>
  <c r="BH207" i="9"/>
  <c r="BH173" i="9"/>
  <c r="BH152" i="9"/>
  <c r="BH185" i="9"/>
  <c r="BH164" i="9"/>
  <c r="BH134" i="9"/>
  <c r="BH102" i="9"/>
  <c r="BH147" i="9"/>
  <c r="BH115" i="9"/>
  <c r="BH136" i="9"/>
  <c r="BH104" i="9"/>
  <c r="BH72" i="9"/>
  <c r="BH113" i="9"/>
  <c r="BH81" i="9"/>
  <c r="BH41" i="9"/>
  <c r="BH9" i="9"/>
  <c r="BH42" i="9"/>
  <c r="BH63" i="9"/>
  <c r="BH15" i="9"/>
  <c r="BH52" i="9"/>
  <c r="BH111" i="9"/>
  <c r="BH69" i="9"/>
  <c r="BH54" i="9"/>
  <c r="BH59" i="9"/>
  <c r="BH64" i="9"/>
  <c r="BH500" i="9"/>
  <c r="BH486" i="9"/>
  <c r="BH495" i="9"/>
  <c r="BH483" i="9"/>
  <c r="BH479" i="9"/>
  <c r="BH462" i="9"/>
  <c r="BH472" i="9"/>
  <c r="BH473" i="9"/>
  <c r="BH465" i="9"/>
  <c r="BH482" i="9"/>
  <c r="BH461" i="9"/>
  <c r="BH453" i="9"/>
  <c r="BH438" i="9"/>
  <c r="BH480" i="9"/>
  <c r="BH440" i="9"/>
  <c r="BH424" i="9"/>
  <c r="BH409" i="9"/>
  <c r="BH407" i="9"/>
  <c r="BH449" i="9"/>
  <c r="BH405" i="9"/>
  <c r="BH427" i="9"/>
  <c r="BH390" i="9"/>
  <c r="BH416" i="9"/>
  <c r="BH408" i="9"/>
  <c r="BH379" i="9"/>
  <c r="BH363" i="9"/>
  <c r="BH347" i="9"/>
  <c r="BH331" i="9"/>
  <c r="BH373" i="9"/>
  <c r="BH357" i="9"/>
  <c r="BH341" i="9"/>
  <c r="BH404" i="9"/>
  <c r="BH400" i="9"/>
  <c r="BH386" i="9"/>
  <c r="BH378" i="9"/>
  <c r="BH370" i="9"/>
  <c r="BH362" i="9"/>
  <c r="BH354" i="9"/>
  <c r="BH346" i="9"/>
  <c r="BH338" i="9"/>
  <c r="BH396" i="9"/>
  <c r="BH322" i="9"/>
  <c r="BH306" i="9"/>
  <c r="BH392" i="9"/>
  <c r="BH316" i="9"/>
  <c r="BH305" i="9"/>
  <c r="BH295" i="9"/>
  <c r="BH280" i="9"/>
  <c r="BH264" i="9"/>
  <c r="BH437" i="9"/>
  <c r="BH289" i="9"/>
  <c r="BH273" i="9"/>
  <c r="BH257" i="9"/>
  <c r="BH325" i="9"/>
  <c r="BH315" i="9"/>
  <c r="BH304" i="9"/>
  <c r="BH293" i="9"/>
  <c r="BH278" i="9"/>
  <c r="BH262" i="9"/>
  <c r="BH246" i="9"/>
  <c r="BH230" i="9"/>
  <c r="BH214" i="9"/>
  <c r="BH198" i="9"/>
  <c r="BH247" i="9"/>
  <c r="BH236" i="9"/>
  <c r="BH225" i="9"/>
  <c r="BH245" i="9"/>
  <c r="BH235" i="9"/>
  <c r="BH224" i="9"/>
  <c r="BH213" i="9"/>
  <c r="BH203" i="9"/>
  <c r="BH192" i="9"/>
  <c r="BH179" i="9"/>
  <c r="BH163" i="9"/>
  <c r="BH401" i="9"/>
  <c r="BH279" i="9"/>
  <c r="BH263" i="9"/>
  <c r="BH199" i="9"/>
  <c r="BH181" i="9"/>
  <c r="BH170" i="9"/>
  <c r="BH160" i="9"/>
  <c r="BH220" i="9"/>
  <c r="BH204" i="9"/>
  <c r="BH188" i="9"/>
  <c r="BH182" i="9"/>
  <c r="BH172" i="9"/>
  <c r="BH161" i="9"/>
  <c r="BH150" i="9"/>
  <c r="BH148" i="9"/>
  <c r="BH130" i="9"/>
  <c r="BH82" i="9"/>
  <c r="BH144" i="9"/>
  <c r="BH127" i="9"/>
  <c r="BH132" i="9"/>
  <c r="BH84" i="9"/>
  <c r="BH109" i="9"/>
  <c r="BH37" i="9"/>
  <c r="BH22" i="9"/>
  <c r="BH43" i="9"/>
  <c r="BH32" i="9"/>
  <c r="AA2" i="6"/>
  <c r="Z8" i="6"/>
  <c r="Z12" i="6"/>
  <c r="Z16" i="6"/>
  <c r="Z20" i="6"/>
  <c r="Z24" i="6"/>
  <c r="Z28" i="6"/>
  <c r="Z32" i="6"/>
  <c r="Z36" i="6"/>
  <c r="Z40" i="6"/>
  <c r="Z44" i="6"/>
  <c r="Z48" i="6"/>
  <c r="Z52" i="6"/>
  <c r="Z56" i="6"/>
  <c r="Z60" i="6"/>
  <c r="Z64" i="6"/>
  <c r="Z68" i="6"/>
  <c r="Z72" i="6"/>
  <c r="Z76" i="6"/>
  <c r="Z80" i="6"/>
  <c r="Z84" i="6"/>
  <c r="Z88" i="6"/>
  <c r="Z92" i="6"/>
  <c r="Z96" i="6"/>
  <c r="Z100" i="6"/>
  <c r="Z104" i="6"/>
  <c r="Z108" i="6"/>
  <c r="Z112" i="6"/>
  <c r="Z116" i="6"/>
  <c r="Z7" i="6"/>
  <c r="Z13" i="6"/>
  <c r="Z18" i="6"/>
  <c r="Z23" i="6"/>
  <c r="Z29" i="6"/>
  <c r="Z10" i="6"/>
  <c r="Z17" i="6"/>
  <c r="Z25" i="6"/>
  <c r="Z31" i="6"/>
  <c r="Z37" i="6"/>
  <c r="Z42" i="6"/>
  <c r="Z47" i="6"/>
  <c r="Z53" i="6"/>
  <c r="Z58" i="6"/>
  <c r="Z63" i="6"/>
  <c r="Z69" i="6"/>
  <c r="Z74" i="6"/>
  <c r="Z79" i="6"/>
  <c r="Z85" i="6"/>
  <c r="Z90" i="6"/>
  <c r="Z95" i="6"/>
  <c r="Z101" i="6"/>
  <c r="Z106" i="6"/>
  <c r="Z111" i="6"/>
  <c r="Z117" i="6"/>
  <c r="Z121" i="6"/>
  <c r="Z125" i="6"/>
  <c r="Z129" i="6"/>
  <c r="Z133" i="6"/>
  <c r="Z137" i="6"/>
  <c r="Z141" i="6"/>
  <c r="Z145" i="6"/>
  <c r="Z149" i="6"/>
  <c r="Z153" i="6"/>
  <c r="Z157" i="6"/>
  <c r="Z161" i="6"/>
  <c r="Z165" i="6"/>
  <c r="Z169" i="6"/>
  <c r="Z173" i="6"/>
  <c r="Z177" i="6"/>
  <c r="Z181" i="6"/>
  <c r="Z185" i="6"/>
  <c r="Z189" i="6"/>
  <c r="Z193" i="6"/>
  <c r="Z197" i="6"/>
  <c r="Z201" i="6"/>
  <c r="Z205" i="6"/>
  <c r="Z209" i="6"/>
  <c r="Z213" i="6"/>
  <c r="Z217" i="6"/>
  <c r="Z221" i="6"/>
  <c r="Z225" i="6"/>
  <c r="Z229" i="6"/>
  <c r="Z233" i="6"/>
  <c r="Z237" i="6"/>
  <c r="Z241" i="6"/>
  <c r="Z245" i="6"/>
  <c r="Z249" i="6"/>
  <c r="Z253" i="6"/>
  <c r="Z257" i="6"/>
  <c r="Z261" i="6"/>
  <c r="Z265" i="6"/>
  <c r="Z269" i="6"/>
  <c r="Z273" i="6"/>
  <c r="Z277" i="6"/>
  <c r="Z281" i="6"/>
  <c r="Z285" i="6"/>
  <c r="Z289" i="6"/>
  <c r="Z293" i="6"/>
  <c r="Z297" i="6"/>
  <c r="Z301" i="6"/>
  <c r="Z305" i="6"/>
  <c r="Z309" i="6"/>
  <c r="Z313" i="6"/>
  <c r="Z317" i="6"/>
  <c r="Z321" i="6"/>
  <c r="Z325" i="6"/>
  <c r="Z329" i="6"/>
  <c r="Z333" i="6"/>
  <c r="Z337" i="6"/>
  <c r="Z341" i="6"/>
  <c r="Z345" i="6"/>
  <c r="Z349" i="6"/>
  <c r="Z353" i="6"/>
  <c r="Z357" i="6"/>
  <c r="Z361" i="6"/>
  <c r="Z365" i="6"/>
  <c r="Z369" i="6"/>
  <c r="Z373" i="6"/>
  <c r="Z377" i="6"/>
  <c r="Z381" i="6"/>
  <c r="Z385" i="6"/>
  <c r="Z389" i="6"/>
  <c r="Z393" i="6"/>
  <c r="Z397" i="6"/>
  <c r="Z401" i="6"/>
  <c r="Z405" i="6"/>
  <c r="Z409" i="6"/>
  <c r="Z413" i="6"/>
  <c r="Z417" i="6"/>
  <c r="Z421" i="6"/>
  <c r="Z425" i="6"/>
  <c r="Z429" i="6"/>
  <c r="Z433" i="6"/>
  <c r="Z437" i="6"/>
  <c r="Z441" i="6"/>
  <c r="Z445" i="6"/>
  <c r="Z449" i="6"/>
  <c r="Z453" i="6"/>
  <c r="Z457" i="6"/>
  <c r="Z461" i="6"/>
  <c r="Z465" i="6"/>
  <c r="Z469" i="6"/>
  <c r="Z473" i="6"/>
  <c r="Z477" i="6"/>
  <c r="Z481" i="6"/>
  <c r="Z485" i="6"/>
  <c r="Z489" i="6"/>
  <c r="Z493" i="6"/>
  <c r="Z497" i="6"/>
  <c r="Z6" i="6"/>
  <c r="Z14" i="6"/>
  <c r="Z21" i="6"/>
  <c r="Z27" i="6"/>
  <c r="Z34" i="6"/>
  <c r="Z39" i="6"/>
  <c r="Z45" i="6"/>
  <c r="Z50" i="6"/>
  <c r="Z55" i="6"/>
  <c r="Z61" i="6"/>
  <c r="Z66" i="6"/>
  <c r="Z71" i="6"/>
  <c r="Z77" i="6"/>
  <c r="Z82" i="6"/>
  <c r="Z87" i="6"/>
  <c r="Z93" i="6"/>
  <c r="Z98" i="6"/>
  <c r="Z103" i="6"/>
  <c r="Z109" i="6"/>
  <c r="Z114" i="6"/>
  <c r="Z119" i="6"/>
  <c r="Z123" i="6"/>
  <c r="Z127" i="6"/>
  <c r="Z131" i="6"/>
  <c r="Z135" i="6"/>
  <c r="Z139" i="6"/>
  <c r="Z143" i="6"/>
  <c r="Z147" i="6"/>
  <c r="Z151" i="6"/>
  <c r="Z155" i="6"/>
  <c r="Z159" i="6"/>
  <c r="Z163" i="6"/>
  <c r="Z167" i="6"/>
  <c r="Z171" i="6"/>
  <c r="Z175" i="6"/>
  <c r="Z179" i="6"/>
  <c r="Z183" i="6"/>
  <c r="Z187" i="6"/>
  <c r="Z191" i="6"/>
  <c r="Z195" i="6"/>
  <c r="Z199" i="6"/>
  <c r="Z203" i="6"/>
  <c r="Z207" i="6"/>
  <c r="Z211" i="6"/>
  <c r="Z215" i="6"/>
  <c r="Z219" i="6"/>
  <c r="Z223" i="6"/>
  <c r="Z227" i="6"/>
  <c r="Z231" i="6"/>
  <c r="Z235" i="6"/>
  <c r="Z239" i="6"/>
  <c r="Z243" i="6"/>
  <c r="Z247" i="6"/>
  <c r="Z251" i="6"/>
  <c r="Z255" i="6"/>
  <c r="Z259" i="6"/>
  <c r="Z263" i="6"/>
  <c r="Z267" i="6"/>
  <c r="Z271" i="6"/>
  <c r="Z275" i="6"/>
  <c r="Z279" i="6"/>
  <c r="Z283" i="6"/>
  <c r="Z287" i="6"/>
  <c r="Z291" i="6"/>
  <c r="Z295" i="6"/>
  <c r="Z299" i="6"/>
  <c r="Z303" i="6"/>
  <c r="Z307" i="6"/>
  <c r="Z311" i="6"/>
  <c r="Z315" i="6"/>
  <c r="Z319" i="6"/>
  <c r="Z323" i="6"/>
  <c r="Z327" i="6"/>
  <c r="Z331" i="6"/>
  <c r="Z335" i="6"/>
  <c r="Z339" i="6"/>
  <c r="Z343" i="6"/>
  <c r="Z347" i="6"/>
  <c r="Z351" i="6"/>
  <c r="Z355" i="6"/>
  <c r="Z359" i="6"/>
  <c r="Z363" i="6"/>
  <c r="Z367" i="6"/>
  <c r="Z371" i="6"/>
  <c r="Z375" i="6"/>
  <c r="Z379" i="6"/>
  <c r="Z383" i="6"/>
  <c r="Z387" i="6"/>
  <c r="Z391" i="6"/>
  <c r="Z395" i="6"/>
  <c r="Z399" i="6"/>
  <c r="Z403" i="6"/>
  <c r="Z407" i="6"/>
  <c r="Z411" i="6"/>
  <c r="Z415" i="6"/>
  <c r="Z419" i="6"/>
  <c r="Z423" i="6"/>
  <c r="Z427" i="6"/>
  <c r="Z431" i="6"/>
  <c r="Z435" i="6"/>
  <c r="Z439" i="6"/>
  <c r="Z443" i="6"/>
  <c r="Z447" i="6"/>
  <c r="Z451" i="6"/>
  <c r="Z455" i="6"/>
  <c r="Z459" i="6"/>
  <c r="Z463" i="6"/>
  <c r="Z467" i="6"/>
  <c r="Z471" i="6"/>
  <c r="Z475" i="6"/>
  <c r="Z479" i="6"/>
  <c r="Z483" i="6"/>
  <c r="Z487" i="6"/>
  <c r="Z491" i="6"/>
  <c r="Z495" i="6"/>
  <c r="Z499" i="6"/>
  <c r="Z19" i="6"/>
  <c r="Z33" i="6"/>
  <c r="Z43" i="6"/>
  <c r="Z54" i="6"/>
  <c r="Z65" i="6"/>
  <c r="Z75" i="6"/>
  <c r="Z86" i="6"/>
  <c r="Z97" i="6"/>
  <c r="Z107" i="6"/>
  <c r="Z118" i="6"/>
  <c r="Z126" i="6"/>
  <c r="Z134" i="6"/>
  <c r="Z142" i="6"/>
  <c r="Z150" i="6"/>
  <c r="Z158" i="6"/>
  <c r="Z166" i="6"/>
  <c r="Z174" i="6"/>
  <c r="Z182" i="6"/>
  <c r="Z190" i="6"/>
  <c r="Z198" i="6"/>
  <c r="Z206" i="6"/>
  <c r="Z214" i="6"/>
  <c r="Z222" i="6"/>
  <c r="Z230" i="6"/>
  <c r="Z238" i="6"/>
  <c r="Z246" i="6"/>
  <c r="Z254" i="6"/>
  <c r="Z262" i="6"/>
  <c r="Z270" i="6"/>
  <c r="Z278" i="6"/>
  <c r="Z286" i="6"/>
  <c r="Z294" i="6"/>
  <c r="Z302" i="6"/>
  <c r="Z310" i="6"/>
  <c r="Z318" i="6"/>
  <c r="Z326" i="6"/>
  <c r="Z334" i="6"/>
  <c r="Z342" i="6"/>
  <c r="Z350" i="6"/>
  <c r="Z358" i="6"/>
  <c r="Z366" i="6"/>
  <c r="Z374" i="6"/>
  <c r="Z382" i="6"/>
  <c r="Z390" i="6"/>
  <c r="Z398" i="6"/>
  <c r="Z406" i="6"/>
  <c r="Z414" i="6"/>
  <c r="Z422" i="6"/>
  <c r="Z430" i="6"/>
  <c r="Z438" i="6"/>
  <c r="Z446" i="6"/>
  <c r="Z454" i="6"/>
  <c r="Z462" i="6"/>
  <c r="Z470" i="6"/>
  <c r="Z478" i="6"/>
  <c r="Z486" i="6"/>
  <c r="Z494" i="6"/>
  <c r="Z9" i="6"/>
  <c r="Z22" i="6"/>
  <c r="Z35" i="6"/>
  <c r="Z46" i="6"/>
  <c r="Z57" i="6"/>
  <c r="Z67" i="6"/>
  <c r="Z78" i="6"/>
  <c r="Z89" i="6"/>
  <c r="Z99" i="6"/>
  <c r="Z110" i="6"/>
  <c r="Z120" i="6"/>
  <c r="Z128" i="6"/>
  <c r="Z136" i="6"/>
  <c r="Z144" i="6"/>
  <c r="Z152" i="6"/>
  <c r="Z160" i="6"/>
  <c r="Z168" i="6"/>
  <c r="Z176" i="6"/>
  <c r="Z184" i="6"/>
  <c r="Z192" i="6"/>
  <c r="Z200" i="6"/>
  <c r="Z208" i="6"/>
  <c r="Z216" i="6"/>
  <c r="Z224" i="6"/>
  <c r="Z232" i="6"/>
  <c r="Z240" i="6"/>
  <c r="Z248" i="6"/>
  <c r="Z256" i="6"/>
  <c r="Z264" i="6"/>
  <c r="Z272" i="6"/>
  <c r="Z280" i="6"/>
  <c r="Z288" i="6"/>
  <c r="Z296" i="6"/>
  <c r="Z304" i="6"/>
  <c r="Z312" i="6"/>
  <c r="Z320" i="6"/>
  <c r="Z328" i="6"/>
  <c r="Z336" i="6"/>
  <c r="Z344" i="6"/>
  <c r="Z352" i="6"/>
  <c r="Z360" i="6"/>
  <c r="Z368" i="6"/>
  <c r="Z376" i="6"/>
  <c r="Z384" i="6"/>
  <c r="Z392" i="6"/>
  <c r="Z400" i="6"/>
  <c r="Z408" i="6"/>
  <c r="Z416" i="6"/>
  <c r="Z424" i="6"/>
  <c r="Z432" i="6"/>
  <c r="Z440" i="6"/>
  <c r="Z448" i="6"/>
  <c r="Z456" i="6"/>
  <c r="Z464" i="6"/>
  <c r="Z472" i="6"/>
  <c r="Z480" i="6"/>
  <c r="Z488" i="6"/>
  <c r="Z496" i="6"/>
  <c r="Z26" i="6"/>
  <c r="Z49" i="6"/>
  <c r="Z70" i="6"/>
  <c r="Z91" i="6"/>
  <c r="Z113" i="6"/>
  <c r="Z130" i="6"/>
  <c r="Z146" i="6"/>
  <c r="Z162" i="6"/>
  <c r="Z178" i="6"/>
  <c r="Z194" i="6"/>
  <c r="Z210" i="6"/>
  <c r="Z226" i="6"/>
  <c r="Z242" i="6"/>
  <c r="Z258" i="6"/>
  <c r="Z274" i="6"/>
  <c r="Z290" i="6"/>
  <c r="Z306" i="6"/>
  <c r="Z322" i="6"/>
  <c r="Z338" i="6"/>
  <c r="Z354" i="6"/>
  <c r="Z370" i="6"/>
  <c r="Z386" i="6"/>
  <c r="Z402" i="6"/>
  <c r="Z418" i="6"/>
  <c r="Z434" i="6"/>
  <c r="Z450" i="6"/>
  <c r="Z466" i="6"/>
  <c r="Z482" i="6"/>
  <c r="Z498" i="6"/>
  <c r="Z30" i="6"/>
  <c r="Z51" i="6"/>
  <c r="Z73" i="6"/>
  <c r="Z94" i="6"/>
  <c r="Z115" i="6"/>
  <c r="Z132" i="6"/>
  <c r="Z148" i="6"/>
  <c r="Z164" i="6"/>
  <c r="Z180" i="6"/>
  <c r="Z196" i="6"/>
  <c r="Z212" i="6"/>
  <c r="Z228" i="6"/>
  <c r="Z244" i="6"/>
  <c r="Z260" i="6"/>
  <c r="Z276" i="6"/>
  <c r="Z292" i="6"/>
  <c r="Z308" i="6"/>
  <c r="Z324" i="6"/>
  <c r="Z340" i="6"/>
  <c r="Z356" i="6"/>
  <c r="Z372" i="6"/>
  <c r="Z388" i="6"/>
  <c r="Z404" i="6"/>
  <c r="Z420" i="6"/>
  <c r="Z436" i="6"/>
  <c r="Z452" i="6"/>
  <c r="Z468" i="6"/>
  <c r="Z484" i="6"/>
  <c r="Z500" i="6"/>
  <c r="Z11" i="6"/>
  <c r="Z59" i="6"/>
  <c r="Z102" i="6"/>
  <c r="Z138" i="6"/>
  <c r="Z170" i="6"/>
  <c r="Z202" i="6"/>
  <c r="Z234" i="6"/>
  <c r="Z266" i="6"/>
  <c r="Z298" i="6"/>
  <c r="Z330" i="6"/>
  <c r="Z362" i="6"/>
  <c r="Z394" i="6"/>
  <c r="Z426" i="6"/>
  <c r="Z458" i="6"/>
  <c r="Z490" i="6"/>
  <c r="Z15" i="6"/>
  <c r="Z62" i="6"/>
  <c r="Z105" i="6"/>
  <c r="Z140" i="6"/>
  <c r="Z172" i="6"/>
  <c r="Z204" i="6"/>
  <c r="Z236" i="6"/>
  <c r="Z268" i="6"/>
  <c r="Z300" i="6"/>
  <c r="Z332" i="6"/>
  <c r="Z364" i="6"/>
  <c r="Z396" i="6"/>
  <c r="Z428" i="6"/>
  <c r="Z460" i="6"/>
  <c r="Z492" i="6"/>
  <c r="Z38" i="6"/>
  <c r="Z81" i="6"/>
  <c r="Z122" i="6"/>
  <c r="Z154" i="6"/>
  <c r="Z186" i="6"/>
  <c r="Z218" i="6"/>
  <c r="Z250" i="6"/>
  <c r="Z282" i="6"/>
  <c r="Z314" i="6"/>
  <c r="Z346" i="6"/>
  <c r="Z378" i="6"/>
  <c r="Z410" i="6"/>
  <c r="Z442" i="6"/>
  <c r="Z474" i="6"/>
  <c r="Z41" i="6"/>
  <c r="Z83" i="6"/>
  <c r="Z124" i="6"/>
  <c r="Z156" i="6"/>
  <c r="Z188" i="6"/>
  <c r="Z220" i="6"/>
  <c r="Z252" i="6"/>
  <c r="Z284" i="6"/>
  <c r="Z316" i="6"/>
  <c r="Z348" i="6"/>
  <c r="Z380" i="6"/>
  <c r="Z412" i="6"/>
  <c r="Z444" i="6"/>
  <c r="Z476" i="6"/>
  <c r="Z5" i="6"/>
  <c r="AE5" i="9" l="1"/>
  <c r="AE497" i="9"/>
  <c r="AE489" i="9"/>
  <c r="AE493" i="9"/>
  <c r="AE473" i="9"/>
  <c r="AE457" i="9"/>
  <c r="AE441" i="9"/>
  <c r="AE477" i="9"/>
  <c r="AE461" i="9"/>
  <c r="AE445" i="9"/>
  <c r="AE481" i="9"/>
  <c r="AE465" i="9"/>
  <c r="AE449" i="9"/>
  <c r="AE485" i="9"/>
  <c r="AE469" i="9"/>
  <c r="AE453" i="9"/>
  <c r="AE433" i="9"/>
  <c r="AE417" i="9"/>
  <c r="AE401" i="9"/>
  <c r="AE437" i="9"/>
  <c r="AE421" i="9"/>
  <c r="AE425" i="9"/>
  <c r="AE409" i="9"/>
  <c r="AE405" i="9"/>
  <c r="AE429" i="9"/>
  <c r="AE413" i="9"/>
  <c r="AE393" i="9"/>
  <c r="AE369" i="9"/>
  <c r="AE361" i="9"/>
  <c r="AE389" i="9"/>
  <c r="AE381" i="9"/>
  <c r="AE377" i="9"/>
  <c r="AE357" i="9"/>
  <c r="AE397" i="9"/>
  <c r="AE373" i="9"/>
  <c r="AE365" i="9"/>
  <c r="AE385" i="9"/>
  <c r="AE353" i="9"/>
  <c r="AE345" i="9"/>
  <c r="AE337" i="9"/>
  <c r="AE329" i="9"/>
  <c r="AE321" i="9"/>
  <c r="AE313" i="9"/>
  <c r="AE349" i="9"/>
  <c r="AE341" i="9"/>
  <c r="AE333" i="9"/>
  <c r="AE325" i="9"/>
  <c r="AE317" i="9"/>
  <c r="AE309" i="9"/>
  <c r="AE301" i="9"/>
  <c r="AE293" i="9"/>
  <c r="AE285" i="9"/>
  <c r="AE277" i="9"/>
  <c r="AE269" i="9"/>
  <c r="AE305" i="9"/>
  <c r="AE297" i="9"/>
  <c r="AE289" i="9"/>
  <c r="AE281" i="9"/>
  <c r="AE273" i="9"/>
  <c r="AE265" i="9"/>
  <c r="AE257" i="9"/>
  <c r="AE249" i="9"/>
  <c r="AE241" i="9"/>
  <c r="AE233" i="9"/>
  <c r="AE225" i="9"/>
  <c r="AE261" i="9"/>
  <c r="AE253" i="9"/>
  <c r="AE245" i="9"/>
  <c r="AE237" i="9"/>
  <c r="AE229" i="9"/>
  <c r="AE221" i="9"/>
  <c r="AE205" i="9"/>
  <c r="AE197" i="9"/>
  <c r="AE189" i="9"/>
  <c r="AE181" i="9"/>
  <c r="AE149" i="9"/>
  <c r="AE141" i="9"/>
  <c r="AE213" i="9"/>
  <c r="AE173" i="9"/>
  <c r="AE165" i="9"/>
  <c r="AE157" i="9"/>
  <c r="AE133" i="9"/>
  <c r="AE201" i="9"/>
  <c r="AE193" i="9"/>
  <c r="AE185" i="9"/>
  <c r="AE177" i="9"/>
  <c r="AE145" i="9"/>
  <c r="AE217" i="9"/>
  <c r="AE209" i="9"/>
  <c r="AE169" i="9"/>
  <c r="AE161" i="9"/>
  <c r="AE153" i="9"/>
  <c r="AE137" i="9"/>
  <c r="AE129" i="9"/>
  <c r="AE109" i="9"/>
  <c r="AE101" i="9"/>
  <c r="AE93" i="9"/>
  <c r="AE85" i="9"/>
  <c r="AE77" i="9"/>
  <c r="AE53" i="9"/>
  <c r="AE45" i="9"/>
  <c r="AE125" i="9"/>
  <c r="AE117" i="9"/>
  <c r="AE69" i="9"/>
  <c r="AE61" i="9"/>
  <c r="AE105" i="9"/>
  <c r="AE97" i="9"/>
  <c r="AE89" i="9"/>
  <c r="AE81" i="9"/>
  <c r="AE49" i="9"/>
  <c r="AE41" i="9"/>
  <c r="AE121" i="9"/>
  <c r="AE113" i="9"/>
  <c r="AE73" i="9"/>
  <c r="AE65" i="9"/>
  <c r="AE57" i="9"/>
  <c r="AE25" i="9"/>
  <c r="AE17" i="9"/>
  <c r="AE9" i="9"/>
  <c r="AE488" i="9"/>
  <c r="AE472" i="9"/>
  <c r="AE33" i="9"/>
  <c r="AE492" i="9"/>
  <c r="AE476" i="9"/>
  <c r="AE21" i="9"/>
  <c r="AE13" i="9"/>
  <c r="AE496" i="9"/>
  <c r="AE480" i="9"/>
  <c r="AE37" i="9"/>
  <c r="AE29" i="9"/>
  <c r="AE500" i="9"/>
  <c r="AE484" i="9"/>
  <c r="AE456" i="9"/>
  <c r="AE440" i="9"/>
  <c r="AE424" i="9"/>
  <c r="AE408" i="9"/>
  <c r="AE400" i="9"/>
  <c r="AE392" i="9"/>
  <c r="AE384" i="9"/>
  <c r="AE352" i="9"/>
  <c r="AE460" i="9"/>
  <c r="AE444" i="9"/>
  <c r="AE428" i="9"/>
  <c r="AE412" i="9"/>
  <c r="AE372" i="9"/>
  <c r="AE364" i="9"/>
  <c r="AE464" i="9"/>
  <c r="AE448" i="9"/>
  <c r="AE432" i="9"/>
  <c r="AE416" i="9"/>
  <c r="AE404" i="9"/>
  <c r="AE396" i="9"/>
  <c r="AE388" i="9"/>
  <c r="AE380" i="9"/>
  <c r="AE356" i="9"/>
  <c r="AE348" i="9"/>
  <c r="AE468" i="9"/>
  <c r="AE452" i="9"/>
  <c r="AE436" i="9"/>
  <c r="AE420" i="9"/>
  <c r="AE376" i="9"/>
  <c r="AE368" i="9"/>
  <c r="AE360" i="9"/>
  <c r="AE164" i="9"/>
  <c r="AE340" i="9"/>
  <c r="AE332" i="9"/>
  <c r="AE324" i="9"/>
  <c r="AE316" i="9"/>
  <c r="AE308" i="9"/>
  <c r="AE300" i="9"/>
  <c r="AE284" i="9"/>
  <c r="AE276" i="9"/>
  <c r="AE268" i="9"/>
  <c r="AE260" i="9"/>
  <c r="AE252" i="9"/>
  <c r="AE244" i="9"/>
  <c r="AE236" i="9"/>
  <c r="AE228" i="9"/>
  <c r="AE220" i="9"/>
  <c r="AE212" i="9"/>
  <c r="AE204" i="9"/>
  <c r="AE196" i="9"/>
  <c r="AE188" i="9"/>
  <c r="AE180" i="9"/>
  <c r="AE172" i="9"/>
  <c r="AE292" i="9"/>
  <c r="AE168" i="9"/>
  <c r="AE344" i="9"/>
  <c r="AE336" i="9"/>
  <c r="AE328" i="9"/>
  <c r="AE320" i="9"/>
  <c r="AE312" i="9"/>
  <c r="AE304" i="9"/>
  <c r="AE296" i="9"/>
  <c r="AE288" i="9"/>
  <c r="AE280" i="9"/>
  <c r="AE272" i="9"/>
  <c r="AE264" i="9"/>
  <c r="AE256" i="9"/>
  <c r="AE248" i="9"/>
  <c r="AE240" i="9"/>
  <c r="AE232" i="9"/>
  <c r="AE224" i="9"/>
  <c r="AE216" i="9"/>
  <c r="AE208" i="9"/>
  <c r="AE200" i="9"/>
  <c r="AE192" i="9"/>
  <c r="AE184" i="9"/>
  <c r="AE176" i="9"/>
  <c r="AE160" i="9"/>
  <c r="AE152" i="9"/>
  <c r="AE120" i="9"/>
  <c r="AE144" i="9"/>
  <c r="AE136" i="9"/>
  <c r="AE128" i="9"/>
  <c r="AE112" i="9"/>
  <c r="AE104" i="9"/>
  <c r="AE96" i="9"/>
  <c r="AE88" i="9"/>
  <c r="AE80" i="9"/>
  <c r="AE72" i="9"/>
  <c r="AE64" i="9"/>
  <c r="AE52" i="9"/>
  <c r="AE44" i="9"/>
  <c r="AE36" i="9"/>
  <c r="AE28" i="9"/>
  <c r="AE24" i="9"/>
  <c r="AE16" i="9"/>
  <c r="AE8" i="9"/>
  <c r="AE156" i="9"/>
  <c r="AE116" i="9"/>
  <c r="AE60" i="9"/>
  <c r="AE56" i="9"/>
  <c r="AE148" i="9"/>
  <c r="AE140" i="9"/>
  <c r="AE132" i="9"/>
  <c r="AE124" i="9"/>
  <c r="AE108" i="9"/>
  <c r="AE100" i="9"/>
  <c r="AE92" i="9"/>
  <c r="AE84" i="9"/>
  <c r="AE76" i="9"/>
  <c r="AE68" i="9"/>
  <c r="AE48" i="9"/>
  <c r="AE40" i="9"/>
  <c r="AE32" i="9"/>
  <c r="AE20" i="9"/>
  <c r="AE12" i="9"/>
  <c r="AE487" i="9"/>
  <c r="AE471" i="9"/>
  <c r="AE455" i="9"/>
  <c r="AE427" i="9"/>
  <c r="AE411" i="9"/>
  <c r="AE383" i="9"/>
  <c r="AE375" i="9"/>
  <c r="AE367" i="9"/>
  <c r="AE359" i="9"/>
  <c r="AE351" i="9"/>
  <c r="AE343" i="9"/>
  <c r="AE335" i="9"/>
  <c r="AE327" i="9"/>
  <c r="AE319" i="9"/>
  <c r="AE311" i="9"/>
  <c r="AE303" i="9"/>
  <c r="AE295" i="9"/>
  <c r="AE491" i="9"/>
  <c r="AE475" i="9"/>
  <c r="AE459" i="9"/>
  <c r="AE443" i="9"/>
  <c r="AE431" i="9"/>
  <c r="AE403" i="9"/>
  <c r="AE395" i="9"/>
  <c r="AE495" i="9"/>
  <c r="AE479" i="9"/>
  <c r="AE463" i="9"/>
  <c r="AE447" i="9"/>
  <c r="AE435" i="9"/>
  <c r="AE415" i="9"/>
  <c r="AE387" i="9"/>
  <c r="AE379" i="9"/>
  <c r="AE371" i="9"/>
  <c r="AE363" i="9"/>
  <c r="AE355" i="9"/>
  <c r="AE347" i="9"/>
  <c r="AE339" i="9"/>
  <c r="AE331" i="9"/>
  <c r="AE323" i="9"/>
  <c r="AE315" i="9"/>
  <c r="AE307" i="9"/>
  <c r="AE299" i="9"/>
  <c r="AE291" i="9"/>
  <c r="AE499" i="9"/>
  <c r="AE483" i="9"/>
  <c r="AE467" i="9"/>
  <c r="AE451" i="9"/>
  <c r="AE439" i="9"/>
  <c r="AE423" i="9"/>
  <c r="AE419" i="9"/>
  <c r="AE407" i="9"/>
  <c r="AE399" i="9"/>
  <c r="AE391" i="9"/>
  <c r="AE283" i="9"/>
  <c r="AE275" i="9"/>
  <c r="AE267" i="9"/>
  <c r="AE259" i="9"/>
  <c r="AE251" i="9"/>
  <c r="AE243" i="9"/>
  <c r="AE203" i="9"/>
  <c r="AE195" i="9"/>
  <c r="AE187" i="9"/>
  <c r="AE179" i="9"/>
  <c r="AE171" i="9"/>
  <c r="AE163" i="9"/>
  <c r="AE155" i="9"/>
  <c r="AE147" i="9"/>
  <c r="AE139" i="9"/>
  <c r="AE131" i="9"/>
  <c r="AE123" i="9"/>
  <c r="AE115" i="9"/>
  <c r="AE107" i="9"/>
  <c r="AE231" i="9"/>
  <c r="AE223" i="9"/>
  <c r="AE215" i="9"/>
  <c r="AE287" i="9"/>
  <c r="AE279" i="9"/>
  <c r="AE271" i="9"/>
  <c r="AE263" i="9"/>
  <c r="AE255" i="9"/>
  <c r="AE247" i="9"/>
  <c r="AE239" i="9"/>
  <c r="AE207" i="9"/>
  <c r="AE199" i="9"/>
  <c r="AE191" i="9"/>
  <c r="AE183" i="9"/>
  <c r="AE175" i="9"/>
  <c r="AE167" i="9"/>
  <c r="AE159" i="9"/>
  <c r="AE151" i="9"/>
  <c r="AE143" i="9"/>
  <c r="AE135" i="9"/>
  <c r="AE127" i="9"/>
  <c r="AE119" i="9"/>
  <c r="AE111" i="9"/>
  <c r="AE103" i="9"/>
  <c r="AE67" i="9"/>
  <c r="AE486" i="9"/>
  <c r="AE470" i="9"/>
  <c r="AE454" i="9"/>
  <c r="AE434" i="9"/>
  <c r="AE286" i="9"/>
  <c r="AE235" i="9"/>
  <c r="AE227" i="9"/>
  <c r="AE219" i="9"/>
  <c r="AE211" i="9"/>
  <c r="AE99" i="9"/>
  <c r="AE91" i="9"/>
  <c r="AE83" i="9"/>
  <c r="AE75" i="9"/>
  <c r="AE59" i="9"/>
  <c r="AE51" i="9"/>
  <c r="AE43" i="9"/>
  <c r="AE35" i="9"/>
  <c r="AE27" i="9"/>
  <c r="AE19" i="9"/>
  <c r="AE11" i="9"/>
  <c r="AE490" i="9"/>
  <c r="AE474" i="9"/>
  <c r="AE458" i="9"/>
  <c r="AE442" i="9"/>
  <c r="AE438" i="9"/>
  <c r="AE422" i="9"/>
  <c r="AE406" i="9"/>
  <c r="AE398" i="9"/>
  <c r="AE390" i="9"/>
  <c r="AE382" i="9"/>
  <c r="AE374" i="9"/>
  <c r="AE366" i="9"/>
  <c r="AE358" i="9"/>
  <c r="AE350" i="9"/>
  <c r="AE342" i="9"/>
  <c r="AE334" i="9"/>
  <c r="AE326" i="9"/>
  <c r="AE318" i="9"/>
  <c r="AE310" i="9"/>
  <c r="AE302" i="9"/>
  <c r="AE294" i="9"/>
  <c r="AE95" i="9"/>
  <c r="AE87" i="9"/>
  <c r="AE79" i="9"/>
  <c r="AE55" i="9"/>
  <c r="AE47" i="9"/>
  <c r="AE39" i="9"/>
  <c r="AE31" i="9"/>
  <c r="AE23" i="9"/>
  <c r="AE15" i="9"/>
  <c r="AE7" i="9"/>
  <c r="AE498" i="9"/>
  <c r="AE482" i="9"/>
  <c r="AE466" i="9"/>
  <c r="AE450" i="9"/>
  <c r="AE430" i="9"/>
  <c r="AE418" i="9"/>
  <c r="AE402" i="9"/>
  <c r="AE394" i="9"/>
  <c r="AE386" i="9"/>
  <c r="AE378" i="9"/>
  <c r="AE370" i="9"/>
  <c r="AE446" i="9"/>
  <c r="AE410" i="9"/>
  <c r="AE330" i="9"/>
  <c r="AE298" i="9"/>
  <c r="AE290" i="9"/>
  <c r="AE234" i="9"/>
  <c r="AE226" i="9"/>
  <c r="AE218" i="9"/>
  <c r="AE210" i="9"/>
  <c r="AE202" i="9"/>
  <c r="AE194" i="9"/>
  <c r="AE186" i="9"/>
  <c r="AE178" i="9"/>
  <c r="AE170" i="9"/>
  <c r="AE162" i="9"/>
  <c r="AE154" i="9"/>
  <c r="AE146" i="9"/>
  <c r="AE122" i="9"/>
  <c r="AE114" i="9"/>
  <c r="AE106" i="9"/>
  <c r="AE98" i="9"/>
  <c r="AE90" i="9"/>
  <c r="AE82" i="9"/>
  <c r="AE66" i="9"/>
  <c r="AE58" i="9"/>
  <c r="AE50" i="9"/>
  <c r="AE42" i="9"/>
  <c r="AE34" i="9"/>
  <c r="AE494" i="9"/>
  <c r="AE354" i="9"/>
  <c r="AE322" i="9"/>
  <c r="AE282" i="9"/>
  <c r="AE278" i="9"/>
  <c r="AE270" i="9"/>
  <c r="AE262" i="9"/>
  <c r="AE254" i="9"/>
  <c r="AE246" i="9"/>
  <c r="AE134" i="9"/>
  <c r="AE126" i="9"/>
  <c r="AE71" i="9"/>
  <c r="AE63" i="9"/>
  <c r="AE478" i="9"/>
  <c r="AE414" i="9"/>
  <c r="AE346" i="9"/>
  <c r="AE462" i="9"/>
  <c r="AE426" i="9"/>
  <c r="AE362" i="9"/>
  <c r="AE338" i="9"/>
  <c r="AE306" i="9"/>
  <c r="AE274" i="9"/>
  <c r="AE266" i="9"/>
  <c r="AE258" i="9"/>
  <c r="AE250" i="9"/>
  <c r="AE242" i="9"/>
  <c r="AE138" i="9"/>
  <c r="AE130" i="9"/>
  <c r="AE74" i="9"/>
  <c r="AE238" i="9"/>
  <c r="AE174" i="9"/>
  <c r="AE158" i="9"/>
  <c r="AE142" i="9"/>
  <c r="AE110" i="9"/>
  <c r="AE94" i="9"/>
  <c r="AE78" i="9"/>
  <c r="AE46" i="9"/>
  <c r="AE30" i="9"/>
  <c r="AE22" i="9"/>
  <c r="AE14" i="9"/>
  <c r="AE6" i="9"/>
  <c r="AE214" i="9"/>
  <c r="AE206" i="9"/>
  <c r="AE190" i="9"/>
  <c r="AE166" i="9"/>
  <c r="AE54" i="9"/>
  <c r="AE222" i="9"/>
  <c r="AE118" i="9"/>
  <c r="AE102" i="9"/>
  <c r="AE86" i="9"/>
  <c r="AE70" i="9"/>
  <c r="AE26" i="9"/>
  <c r="AE18" i="9"/>
  <c r="AE10" i="9"/>
  <c r="AE314" i="9"/>
  <c r="AE230" i="9"/>
  <c r="AE198" i="9"/>
  <c r="AE182" i="9"/>
  <c r="AE150" i="9"/>
  <c r="AE62" i="9"/>
  <c r="AE38" i="9"/>
  <c r="BG2" i="6"/>
  <c r="BF405" i="6"/>
  <c r="BF397" i="6"/>
  <c r="BF389" i="6"/>
  <c r="BF381" i="6"/>
  <c r="BF373" i="6"/>
  <c r="BF365" i="6"/>
  <c r="BF357" i="6"/>
  <c r="BF401" i="6"/>
  <c r="BF393" i="6"/>
  <c r="BF385" i="6"/>
  <c r="BF377" i="6"/>
  <c r="BF369" i="6"/>
  <c r="BF361" i="6"/>
  <c r="BF353" i="6"/>
  <c r="BF345" i="6"/>
  <c r="BF337" i="6"/>
  <c r="BF329" i="6"/>
  <c r="BF321" i="6"/>
  <c r="BF313" i="6"/>
  <c r="BF349" i="6"/>
  <c r="BF341" i="6"/>
  <c r="BF333" i="6"/>
  <c r="BF325" i="6"/>
  <c r="BF317" i="6"/>
  <c r="BF305" i="6"/>
  <c r="BF297" i="6"/>
  <c r="BF289" i="6"/>
  <c r="BF281" i="6"/>
  <c r="BF273" i="6"/>
  <c r="BF309" i="6"/>
  <c r="BF301" i="6"/>
  <c r="BF293" i="6"/>
  <c r="BF285" i="6"/>
  <c r="BF277" i="6"/>
  <c r="BF269" i="6"/>
  <c r="BF261" i="6"/>
  <c r="BF253" i="6"/>
  <c r="BF245" i="6"/>
  <c r="BF237" i="6"/>
  <c r="BF233" i="6"/>
  <c r="BF229" i="6"/>
  <c r="BF221" i="6"/>
  <c r="BF265" i="6"/>
  <c r="BF257" i="6"/>
  <c r="BF249" i="6"/>
  <c r="BF241" i="6"/>
  <c r="BF225" i="6"/>
  <c r="BF217" i="6"/>
  <c r="BF209" i="6"/>
  <c r="BF201" i="6"/>
  <c r="BF193" i="6"/>
  <c r="BF185" i="6"/>
  <c r="BF177" i="6"/>
  <c r="BF169" i="6"/>
  <c r="BF161" i="6"/>
  <c r="BF153" i="6"/>
  <c r="BF145" i="6"/>
  <c r="BF137" i="6"/>
  <c r="BF213" i="6"/>
  <c r="BF205" i="6"/>
  <c r="BF197" i="6"/>
  <c r="BF189" i="6"/>
  <c r="BF181" i="6"/>
  <c r="BF173" i="6"/>
  <c r="BF165" i="6"/>
  <c r="BF157" i="6"/>
  <c r="BF149" i="6"/>
  <c r="BF141" i="6"/>
  <c r="BF133" i="6"/>
  <c r="BF129" i="6"/>
  <c r="BF121" i="6"/>
  <c r="BF113" i="6"/>
  <c r="BF105" i="6"/>
  <c r="BF97" i="6"/>
  <c r="BF89" i="6"/>
  <c r="BF81" i="6"/>
  <c r="BF73" i="6"/>
  <c r="BF65" i="6"/>
  <c r="BF57" i="6"/>
  <c r="BF49" i="6"/>
  <c r="BF41" i="6"/>
  <c r="BF125" i="6"/>
  <c r="BF117" i="6"/>
  <c r="BF109" i="6"/>
  <c r="BF101" i="6"/>
  <c r="BF93" i="6"/>
  <c r="BF85" i="6"/>
  <c r="BF77" i="6"/>
  <c r="BF69" i="6"/>
  <c r="BF61" i="6"/>
  <c r="BF53" i="6"/>
  <c r="BF45" i="6"/>
  <c r="BF33" i="6"/>
  <c r="BF21" i="6"/>
  <c r="BF13" i="6"/>
  <c r="BF496" i="6"/>
  <c r="BF488" i="6"/>
  <c r="BF480" i="6"/>
  <c r="BF472" i="6"/>
  <c r="BF464" i="6"/>
  <c r="BF456" i="6"/>
  <c r="BF448" i="6"/>
  <c r="BF440" i="6"/>
  <c r="BF432" i="6"/>
  <c r="BF424" i="6"/>
  <c r="BF416" i="6"/>
  <c r="BF37" i="6"/>
  <c r="BF29" i="6"/>
  <c r="BF25" i="6"/>
  <c r="BF17" i="6"/>
  <c r="BF9" i="6"/>
  <c r="BF500" i="6"/>
  <c r="BF492" i="6"/>
  <c r="BF484" i="6"/>
  <c r="BF476" i="6"/>
  <c r="BF468" i="6"/>
  <c r="BF460" i="6"/>
  <c r="BF452" i="6"/>
  <c r="BF444" i="6"/>
  <c r="BF436" i="6"/>
  <c r="BF428" i="6"/>
  <c r="BF420" i="6"/>
  <c r="BF412" i="6"/>
  <c r="BF404" i="6"/>
  <c r="BF396" i="6"/>
  <c r="BF388" i="6"/>
  <c r="BF380" i="6"/>
  <c r="BF372" i="6"/>
  <c r="BF364" i="6"/>
  <c r="BF356" i="6"/>
  <c r="BF348" i="6"/>
  <c r="BF408" i="6"/>
  <c r="BF400" i="6"/>
  <c r="BF392" i="6"/>
  <c r="BF384" i="6"/>
  <c r="BF376" i="6"/>
  <c r="BF368" i="6"/>
  <c r="BF360" i="6"/>
  <c r="BF352" i="6"/>
  <c r="BF344" i="6"/>
  <c r="BF336" i="6"/>
  <c r="BF328" i="6"/>
  <c r="BF320" i="6"/>
  <c r="BF312" i="6"/>
  <c r="BF304" i="6"/>
  <c r="BF296" i="6"/>
  <c r="BF288" i="6"/>
  <c r="BF280" i="6"/>
  <c r="BF272" i="6"/>
  <c r="BF264" i="6"/>
  <c r="BF256" i="6"/>
  <c r="BF248" i="6"/>
  <c r="BF240" i="6"/>
  <c r="BF232" i="6"/>
  <c r="BF224" i="6"/>
  <c r="BF216" i="6"/>
  <c r="BF208" i="6"/>
  <c r="BF200" i="6"/>
  <c r="BF192" i="6"/>
  <c r="BF184" i="6"/>
  <c r="BF176" i="6"/>
  <c r="BF168" i="6"/>
  <c r="BF340" i="6"/>
  <c r="BF332" i="6"/>
  <c r="BF324" i="6"/>
  <c r="BF316" i="6"/>
  <c r="BF308" i="6"/>
  <c r="BF300" i="6"/>
  <c r="BF292" i="6"/>
  <c r="BF284" i="6"/>
  <c r="BF276" i="6"/>
  <c r="BF268" i="6"/>
  <c r="BF260" i="6"/>
  <c r="BF252" i="6"/>
  <c r="BF244" i="6"/>
  <c r="BF236" i="6"/>
  <c r="BF228" i="6"/>
  <c r="BF220" i="6"/>
  <c r="BF212" i="6"/>
  <c r="BF204" i="6"/>
  <c r="BF196" i="6"/>
  <c r="BF188" i="6"/>
  <c r="BF180" i="6"/>
  <c r="BF172" i="6"/>
  <c r="BF52" i="6"/>
  <c r="BF44" i="6"/>
  <c r="BF36" i="6"/>
  <c r="BF28" i="6"/>
  <c r="BF20" i="6"/>
  <c r="BF12" i="6"/>
  <c r="BF497" i="6"/>
  <c r="BF489" i="6"/>
  <c r="BF481" i="6"/>
  <c r="BF473" i="6"/>
  <c r="BF465" i="6"/>
  <c r="BF457" i="6"/>
  <c r="BF449" i="6"/>
  <c r="BF164" i="6"/>
  <c r="BF156" i="6"/>
  <c r="BF148" i="6"/>
  <c r="BF140" i="6"/>
  <c r="BF132" i="6"/>
  <c r="BF124" i="6"/>
  <c r="BF116" i="6"/>
  <c r="BF108" i="6"/>
  <c r="BF100" i="6"/>
  <c r="BF92" i="6"/>
  <c r="BF84" i="6"/>
  <c r="BF76" i="6"/>
  <c r="BF68" i="6"/>
  <c r="BF60" i="6"/>
  <c r="BF56" i="6"/>
  <c r="BF48" i="6"/>
  <c r="BF40" i="6"/>
  <c r="BF32" i="6"/>
  <c r="BF24" i="6"/>
  <c r="BF16" i="6"/>
  <c r="BF8" i="6"/>
  <c r="BF5" i="6"/>
  <c r="BF493" i="6"/>
  <c r="BF485" i="6"/>
  <c r="BF477" i="6"/>
  <c r="BF469" i="6"/>
  <c r="BF461" i="6"/>
  <c r="BF453" i="6"/>
  <c r="BF160" i="6"/>
  <c r="BF152" i="6"/>
  <c r="BF144" i="6"/>
  <c r="BF136" i="6"/>
  <c r="BF128" i="6"/>
  <c r="BF120" i="6"/>
  <c r="BF112" i="6"/>
  <c r="BF104" i="6"/>
  <c r="BF96" i="6"/>
  <c r="BF88" i="6"/>
  <c r="BF80" i="6"/>
  <c r="BF72" i="6"/>
  <c r="BF64" i="6"/>
  <c r="BF441" i="6"/>
  <c r="BF433" i="6"/>
  <c r="BF425" i="6"/>
  <c r="BF417" i="6"/>
  <c r="BF409" i="6"/>
  <c r="BF407" i="6"/>
  <c r="BF399" i="6"/>
  <c r="BF391" i="6"/>
  <c r="BF383" i="6"/>
  <c r="BF375" i="6"/>
  <c r="BF367" i="6"/>
  <c r="BF359" i="6"/>
  <c r="BF351" i="6"/>
  <c r="BF343" i="6"/>
  <c r="BF335" i="6"/>
  <c r="BF327" i="6"/>
  <c r="BF319" i="6"/>
  <c r="BF311" i="6"/>
  <c r="BF303" i="6"/>
  <c r="BF295" i="6"/>
  <c r="BF445" i="6"/>
  <c r="BF437" i="6"/>
  <c r="BF429" i="6"/>
  <c r="BF421" i="6"/>
  <c r="BF413" i="6"/>
  <c r="BF403" i="6"/>
  <c r="BF395" i="6"/>
  <c r="BF387" i="6"/>
  <c r="BF379" i="6"/>
  <c r="BF371" i="6"/>
  <c r="BF363" i="6"/>
  <c r="BF355" i="6"/>
  <c r="BF347" i="6"/>
  <c r="BF339" i="6"/>
  <c r="BF331" i="6"/>
  <c r="BF323" i="6"/>
  <c r="BF315" i="6"/>
  <c r="BF307" i="6"/>
  <c r="BF299" i="6"/>
  <c r="BF291" i="6"/>
  <c r="BF283" i="6"/>
  <c r="BF275" i="6"/>
  <c r="BF267" i="6"/>
  <c r="BF259" i="6"/>
  <c r="BF251" i="6"/>
  <c r="BF243" i="6"/>
  <c r="BF235" i="6"/>
  <c r="BF227" i="6"/>
  <c r="BF219" i="6"/>
  <c r="BF211" i="6"/>
  <c r="BF203" i="6"/>
  <c r="BF195" i="6"/>
  <c r="BF187" i="6"/>
  <c r="BF179" i="6"/>
  <c r="BF171" i="6"/>
  <c r="BF163" i="6"/>
  <c r="BF155" i="6"/>
  <c r="BF147" i="6"/>
  <c r="BF139" i="6"/>
  <c r="BF131" i="6"/>
  <c r="BF123" i="6"/>
  <c r="BF115" i="6"/>
  <c r="BF107" i="6"/>
  <c r="BF287" i="6"/>
  <c r="BF255" i="6"/>
  <c r="BF135" i="6"/>
  <c r="BF95" i="6"/>
  <c r="BF87" i="6"/>
  <c r="BF79" i="6"/>
  <c r="BF71" i="6"/>
  <c r="BF63" i="6"/>
  <c r="BF51" i="6"/>
  <c r="BF43" i="6"/>
  <c r="BF35" i="6"/>
  <c r="BF27" i="6"/>
  <c r="BF19" i="6"/>
  <c r="BF11" i="6"/>
  <c r="BF498" i="6"/>
  <c r="BF490" i="6"/>
  <c r="BF482" i="6"/>
  <c r="BF474" i="6"/>
  <c r="BF466" i="6"/>
  <c r="BF458" i="6"/>
  <c r="BF450" i="6"/>
  <c r="BF442" i="6"/>
  <c r="BF434" i="6"/>
  <c r="BF426" i="6"/>
  <c r="BF418" i="6"/>
  <c r="BF410" i="6"/>
  <c r="BF402" i="6"/>
  <c r="BF394" i="6"/>
  <c r="BF386" i="6"/>
  <c r="BF378" i="6"/>
  <c r="BF370" i="6"/>
  <c r="BF362" i="6"/>
  <c r="BF354" i="6"/>
  <c r="BF346" i="6"/>
  <c r="BF338" i="6"/>
  <c r="BF330" i="6"/>
  <c r="BF322" i="6"/>
  <c r="BF314" i="6"/>
  <c r="BF306" i="6"/>
  <c r="BF298" i="6"/>
  <c r="BF290" i="6"/>
  <c r="BF282" i="6"/>
  <c r="BF279" i="6"/>
  <c r="BF247" i="6"/>
  <c r="BF127" i="6"/>
  <c r="BF119" i="6"/>
  <c r="BF111" i="6"/>
  <c r="BF103" i="6"/>
  <c r="BF263" i="6"/>
  <c r="BF175" i="6"/>
  <c r="BF167" i="6"/>
  <c r="BF159" i="6"/>
  <c r="BF151" i="6"/>
  <c r="BF143" i="6"/>
  <c r="BF271" i="6"/>
  <c r="BF231" i="6"/>
  <c r="BF199" i="6"/>
  <c r="BF366" i="6"/>
  <c r="BF334" i="6"/>
  <c r="BF302" i="6"/>
  <c r="BF223" i="6"/>
  <c r="BF191" i="6"/>
  <c r="BF55" i="6"/>
  <c r="BF47" i="6"/>
  <c r="BF39" i="6"/>
  <c r="BF31" i="6"/>
  <c r="BF23" i="6"/>
  <c r="BF494" i="6"/>
  <c r="BF486" i="6"/>
  <c r="BF478" i="6"/>
  <c r="BF470" i="6"/>
  <c r="BF462" i="6"/>
  <c r="BF454" i="6"/>
  <c r="BF446" i="6"/>
  <c r="BF438" i="6"/>
  <c r="BF430" i="6"/>
  <c r="BF422" i="6"/>
  <c r="BF414" i="6"/>
  <c r="BF406" i="6"/>
  <c r="BF398" i="6"/>
  <c r="BF390" i="6"/>
  <c r="BF358" i="6"/>
  <c r="BF326" i="6"/>
  <c r="BF294" i="6"/>
  <c r="BF274" i="6"/>
  <c r="BF266" i="6"/>
  <c r="BF258" i="6"/>
  <c r="BF250" i="6"/>
  <c r="BF242" i="6"/>
  <c r="BF234" i="6"/>
  <c r="BF226" i="6"/>
  <c r="BF218" i="6"/>
  <c r="BF210" i="6"/>
  <c r="BF202" i="6"/>
  <c r="BF194" i="6"/>
  <c r="BF186" i="6"/>
  <c r="BF178" i="6"/>
  <c r="BF170" i="6"/>
  <c r="BF162" i="6"/>
  <c r="BF154" i="6"/>
  <c r="BF146" i="6"/>
  <c r="BF138" i="6"/>
  <c r="BF130" i="6"/>
  <c r="BF122" i="6"/>
  <c r="BF114" i="6"/>
  <c r="BF106" i="6"/>
  <c r="BF98" i="6"/>
  <c r="BF90" i="6"/>
  <c r="BF82" i="6"/>
  <c r="BF74" i="6"/>
  <c r="BF66" i="6"/>
  <c r="BF58" i="6"/>
  <c r="BF54" i="6"/>
  <c r="BF46" i="6"/>
  <c r="BF38" i="6"/>
  <c r="BF215" i="6"/>
  <c r="BF183" i="6"/>
  <c r="BF99" i="6"/>
  <c r="BF91" i="6"/>
  <c r="BF83" i="6"/>
  <c r="BF15" i="6"/>
  <c r="BF382" i="6"/>
  <c r="BF374" i="6"/>
  <c r="BF350" i="6"/>
  <c r="BF239" i="6"/>
  <c r="BF207" i="6"/>
  <c r="BF75" i="6"/>
  <c r="BF67" i="6"/>
  <c r="BF59" i="6"/>
  <c r="BF7" i="6"/>
  <c r="BF342" i="6"/>
  <c r="BF310" i="6"/>
  <c r="BF278" i="6"/>
  <c r="BF270" i="6"/>
  <c r="BF262" i="6"/>
  <c r="BF254" i="6"/>
  <c r="BF246" i="6"/>
  <c r="BF238" i="6"/>
  <c r="BF230" i="6"/>
  <c r="BF222" i="6"/>
  <c r="BF214" i="6"/>
  <c r="BF206" i="6"/>
  <c r="BF198" i="6"/>
  <c r="BF190" i="6"/>
  <c r="BF182" i="6"/>
  <c r="BF174" i="6"/>
  <c r="BF166" i="6"/>
  <c r="BF158" i="6"/>
  <c r="BF150" i="6"/>
  <c r="BF142" i="6"/>
  <c r="BF134" i="6"/>
  <c r="BF126" i="6"/>
  <c r="BF118" i="6"/>
  <c r="BF110" i="6"/>
  <c r="BF102" i="6"/>
  <c r="BF94" i="6"/>
  <c r="BF86" i="6"/>
  <c r="BF78" i="6"/>
  <c r="BF70" i="6"/>
  <c r="BF62" i="6"/>
  <c r="BF50" i="6"/>
  <c r="BF42" i="6"/>
  <c r="BF34" i="6"/>
  <c r="BF491" i="6"/>
  <c r="BF475" i="6"/>
  <c r="BF459" i="6"/>
  <c r="BF443" i="6"/>
  <c r="BF427" i="6"/>
  <c r="BF411" i="6"/>
  <c r="BF286" i="6"/>
  <c r="BF26" i="6"/>
  <c r="BF18" i="6"/>
  <c r="BF10" i="6"/>
  <c r="BF495" i="6"/>
  <c r="BF479" i="6"/>
  <c r="BF463" i="6"/>
  <c r="BF447" i="6"/>
  <c r="BF431" i="6"/>
  <c r="BF415" i="6"/>
  <c r="BF499" i="6"/>
  <c r="BF483" i="6"/>
  <c r="BF467" i="6"/>
  <c r="BF451" i="6"/>
  <c r="BF435" i="6"/>
  <c r="BF419" i="6"/>
  <c r="BF318" i="6"/>
  <c r="BF30" i="6"/>
  <c r="BF22" i="6"/>
  <c r="BF14" i="6"/>
  <c r="BF6" i="6"/>
  <c r="BF487" i="6"/>
  <c r="BF471" i="6"/>
  <c r="BF455" i="6"/>
  <c r="BF439" i="6"/>
  <c r="BF423" i="6"/>
  <c r="BI497" i="9"/>
  <c r="BI496" i="9"/>
  <c r="BI485" i="9"/>
  <c r="BI492" i="9"/>
  <c r="BI484" i="9"/>
  <c r="BI467" i="9"/>
  <c r="BI465" i="9"/>
  <c r="BI453" i="9"/>
  <c r="BI470" i="9"/>
  <c r="BI462" i="9"/>
  <c r="BI451" i="9"/>
  <c r="BI435" i="9"/>
  <c r="BI483" i="9"/>
  <c r="BI454" i="9"/>
  <c r="BI437" i="9"/>
  <c r="BI422" i="9"/>
  <c r="BI406" i="9"/>
  <c r="BI408" i="9"/>
  <c r="BI426" i="9"/>
  <c r="BI428" i="9"/>
  <c r="BI415" i="9"/>
  <c r="BI407" i="9"/>
  <c r="BI403" i="9"/>
  <c r="BI424" i="9"/>
  <c r="BI396" i="9"/>
  <c r="BI384" i="9"/>
  <c r="BI368" i="9"/>
  <c r="BI352" i="9"/>
  <c r="BI336" i="9"/>
  <c r="BI397" i="9"/>
  <c r="BI386" i="9"/>
  <c r="BI370" i="9"/>
  <c r="BI354" i="9"/>
  <c r="BI338" i="9"/>
  <c r="BI440" i="9"/>
  <c r="BI319" i="9"/>
  <c r="BI303" i="9"/>
  <c r="BI375" i="9"/>
  <c r="BI343" i="9"/>
  <c r="BI285" i="9"/>
  <c r="BI269" i="9"/>
  <c r="BI253" i="9"/>
  <c r="BI361" i="9"/>
  <c r="BI329" i="9"/>
  <c r="BI317" i="9"/>
  <c r="BI306" i="9"/>
  <c r="BI296" i="9"/>
  <c r="BI282" i="9"/>
  <c r="BI266" i="9"/>
  <c r="BI250" i="9"/>
  <c r="BI371" i="9"/>
  <c r="BI339" i="9"/>
  <c r="BI283" i="9"/>
  <c r="BI267" i="9"/>
  <c r="BI251" i="9"/>
  <c r="BI235" i="9"/>
  <c r="BI219" i="9"/>
  <c r="BI203" i="9"/>
  <c r="BI187" i="9"/>
  <c r="BI357" i="9"/>
  <c r="BI324" i="9"/>
  <c r="BI310" i="9"/>
  <c r="BI242" i="9"/>
  <c r="BI232" i="9"/>
  <c r="BI305" i="9"/>
  <c r="BI284" i="9"/>
  <c r="BI268" i="9"/>
  <c r="BI252" i="9"/>
  <c r="BI176" i="9"/>
  <c r="BI160" i="9"/>
  <c r="BI236" i="9"/>
  <c r="BI217" i="9"/>
  <c r="BI208" i="9"/>
  <c r="BI196" i="9"/>
  <c r="BI244" i="9"/>
  <c r="BI218" i="9"/>
  <c r="BI206" i="9"/>
  <c r="BI197" i="9"/>
  <c r="BI185" i="9"/>
  <c r="BI174" i="9"/>
  <c r="BI163" i="9"/>
  <c r="BI153" i="9"/>
  <c r="BI238" i="9"/>
  <c r="BI151" i="9"/>
  <c r="BI241" i="9"/>
  <c r="BI181" i="9"/>
  <c r="BI170" i="9"/>
  <c r="BI139" i="9"/>
  <c r="BI123" i="9"/>
  <c r="BI107" i="9"/>
  <c r="BI91" i="9"/>
  <c r="BI75" i="9"/>
  <c r="BI132" i="9"/>
  <c r="BI116" i="9"/>
  <c r="BI100" i="9"/>
  <c r="BI84" i="9"/>
  <c r="BI154" i="9"/>
  <c r="BI133" i="9"/>
  <c r="BI117" i="9"/>
  <c r="BI101" i="9"/>
  <c r="BI85" i="9"/>
  <c r="BI167" i="9"/>
  <c r="BI138" i="9"/>
  <c r="BI122" i="9"/>
  <c r="BI106" i="9"/>
  <c r="BI90" i="9"/>
  <c r="BI74" i="9"/>
  <c r="BI54" i="9"/>
  <c r="BI38" i="9"/>
  <c r="BI22" i="9"/>
  <c r="BI6" i="9"/>
  <c r="BI63" i="9"/>
  <c r="BI47" i="9"/>
  <c r="BI31" i="9"/>
  <c r="BI15" i="9"/>
  <c r="BI68" i="9"/>
  <c r="BI52" i="9"/>
  <c r="BI36" i="9"/>
  <c r="BI20" i="9"/>
  <c r="BI71" i="9"/>
  <c r="BI57" i="9"/>
  <c r="BI41" i="9"/>
  <c r="BI25" i="9"/>
  <c r="BI9" i="9"/>
  <c r="BI447" i="9"/>
  <c r="BI399" i="9"/>
  <c r="BI393" i="9"/>
  <c r="BI364" i="9"/>
  <c r="BI332" i="9"/>
  <c r="BI382" i="9"/>
  <c r="BI350" i="9"/>
  <c r="BI334" i="9"/>
  <c r="BI315" i="9"/>
  <c r="BI367" i="9"/>
  <c r="BI281" i="9"/>
  <c r="BI265" i="9"/>
  <c r="BI353" i="9"/>
  <c r="BI314" i="9"/>
  <c r="BI293" i="9"/>
  <c r="BI262" i="9"/>
  <c r="BI363" i="9"/>
  <c r="BI279" i="9"/>
  <c r="BI247" i="9"/>
  <c r="BI215" i="9"/>
  <c r="BI381" i="9"/>
  <c r="BI313" i="9"/>
  <c r="BI240" i="9"/>
  <c r="BI300" i="9"/>
  <c r="BI280" i="9"/>
  <c r="BI249" i="9"/>
  <c r="BI156" i="9"/>
  <c r="BI216" i="9"/>
  <c r="BI193" i="9"/>
  <c r="BI214" i="9"/>
  <c r="BI194" i="9"/>
  <c r="BI171" i="9"/>
  <c r="BI150" i="9"/>
  <c r="BI147" i="9"/>
  <c r="BI162" i="9"/>
  <c r="BI119" i="9"/>
  <c r="BI103" i="9"/>
  <c r="BI159" i="9"/>
  <c r="BI112" i="9"/>
  <c r="BI80" i="9"/>
  <c r="BI129" i="9"/>
  <c r="BI97" i="9"/>
  <c r="BI152" i="9"/>
  <c r="BI134" i="9"/>
  <c r="BI102" i="9"/>
  <c r="BI66" i="9"/>
  <c r="BI34" i="9"/>
  <c r="BI72" i="9"/>
  <c r="BI43" i="9"/>
  <c r="BI27" i="9"/>
  <c r="BI64" i="9"/>
  <c r="BI32" i="9"/>
  <c r="BI69" i="9"/>
  <c r="BI37" i="9"/>
  <c r="BI5" i="9"/>
  <c r="BJ2" i="9"/>
  <c r="BI499" i="9"/>
  <c r="BI493" i="9"/>
  <c r="BI490" i="9"/>
  <c r="BI498" i="9"/>
  <c r="BI481" i="9"/>
  <c r="BI480" i="9"/>
  <c r="BI463" i="9"/>
  <c r="BI477" i="9"/>
  <c r="BI476" i="9"/>
  <c r="BI468" i="9"/>
  <c r="BI459" i="9"/>
  <c r="BI431" i="9"/>
  <c r="BI460" i="9"/>
  <c r="BI449" i="9"/>
  <c r="BI433" i="9"/>
  <c r="BI418" i="9"/>
  <c r="BI420" i="9"/>
  <c r="BI450" i="9"/>
  <c r="BI452" i="9"/>
  <c r="BI421" i="9"/>
  <c r="BI413" i="9"/>
  <c r="BI446" i="9"/>
  <c r="BI404" i="9"/>
  <c r="BI380" i="9"/>
  <c r="BI348" i="9"/>
  <c r="BI394" i="9"/>
  <c r="BI366" i="9"/>
  <c r="BI432" i="9"/>
  <c r="BI299" i="9"/>
  <c r="BI335" i="9"/>
  <c r="BI385" i="9"/>
  <c r="BI325" i="9"/>
  <c r="BI304" i="9"/>
  <c r="BI278" i="9"/>
  <c r="BI405" i="9"/>
  <c r="BI328" i="9"/>
  <c r="BI263" i="9"/>
  <c r="BI231" i="9"/>
  <c r="BI199" i="9"/>
  <c r="BI349" i="9"/>
  <c r="BI294" i="9"/>
  <c r="BI326" i="9"/>
  <c r="BI264" i="9"/>
  <c r="BI172" i="9"/>
  <c r="BI228" i="9"/>
  <c r="BI204" i="9"/>
  <c r="BI225" i="9"/>
  <c r="BI205" i="9"/>
  <c r="BI182" i="9"/>
  <c r="BI161" i="9"/>
  <c r="BI233" i="9"/>
  <c r="BI229" i="9"/>
  <c r="BI178" i="9"/>
  <c r="BI135" i="9"/>
  <c r="BI87" i="9"/>
  <c r="BI128" i="9"/>
  <c r="BI96" i="9"/>
  <c r="BI149" i="9"/>
  <c r="BI113" i="9"/>
  <c r="BI81" i="9"/>
  <c r="BI118" i="9"/>
  <c r="BI86" i="9"/>
  <c r="BI50" i="9"/>
  <c r="BI18" i="9"/>
  <c r="BI59" i="9"/>
  <c r="BI11" i="9"/>
  <c r="BI48" i="9"/>
  <c r="BI16" i="9"/>
  <c r="BI53" i="9"/>
  <c r="BI21" i="9"/>
  <c r="BI491" i="9"/>
  <c r="BI489" i="9"/>
  <c r="BI486" i="9"/>
  <c r="BI500" i="9"/>
  <c r="BI494" i="9"/>
  <c r="BI471" i="9"/>
  <c r="BI469" i="9"/>
  <c r="BI457" i="9"/>
  <c r="BI472" i="9"/>
  <c r="BI464" i="9"/>
  <c r="BI479" i="9"/>
  <c r="BI439" i="9"/>
  <c r="BI423" i="9"/>
  <c r="BI456" i="9"/>
  <c r="BI441" i="9"/>
  <c r="BI425" i="9"/>
  <c r="BI410" i="9"/>
  <c r="BI412" i="9"/>
  <c r="BI434" i="9"/>
  <c r="BI436" i="9"/>
  <c r="BI417" i="9"/>
  <c r="BI409" i="9"/>
  <c r="BI430" i="9"/>
  <c r="BI391" i="9"/>
  <c r="BI398" i="9"/>
  <c r="BI388" i="9"/>
  <c r="BI372" i="9"/>
  <c r="BI356" i="9"/>
  <c r="BI340" i="9"/>
  <c r="BI400" i="9"/>
  <c r="BI389" i="9"/>
  <c r="BI374" i="9"/>
  <c r="BI358" i="9"/>
  <c r="BI448" i="9"/>
  <c r="BI323" i="9"/>
  <c r="BI307" i="9"/>
  <c r="BI383" i="9"/>
  <c r="BI289" i="9"/>
  <c r="BI257" i="9"/>
  <c r="BI337" i="9"/>
  <c r="BI320" i="9"/>
  <c r="BI298" i="9"/>
  <c r="BI270" i="9"/>
  <c r="BI379" i="9"/>
  <c r="BI287" i="9"/>
  <c r="BI255" i="9"/>
  <c r="BI207" i="9"/>
  <c r="BI365" i="9"/>
  <c r="BI297" i="9"/>
  <c r="BI316" i="9"/>
  <c r="BI272" i="9"/>
  <c r="BI180" i="9"/>
  <c r="BI302" i="9"/>
  <c r="BI200" i="9"/>
  <c r="BI188" i="9"/>
  <c r="BI198" i="9"/>
  <c r="BI177" i="9"/>
  <c r="BI142" i="9"/>
  <c r="BI224" i="9"/>
  <c r="BI173" i="9"/>
  <c r="BI95" i="9"/>
  <c r="BI104" i="9"/>
  <c r="BI165" i="9"/>
  <c r="BI105" i="9"/>
  <c r="BI145" i="9"/>
  <c r="BI110" i="9"/>
  <c r="BI58" i="9"/>
  <c r="BI10" i="9"/>
  <c r="BI35" i="9"/>
  <c r="BI40" i="9"/>
  <c r="BI8" i="9"/>
  <c r="BI29" i="9"/>
  <c r="BI495" i="9"/>
  <c r="BI487" i="9"/>
  <c r="BI488" i="9"/>
  <c r="BI482" i="9"/>
  <c r="BI478" i="9"/>
  <c r="BI475" i="9"/>
  <c r="BI473" i="9"/>
  <c r="BI461" i="9"/>
  <c r="BI474" i="9"/>
  <c r="BI466" i="9"/>
  <c r="BI455" i="9"/>
  <c r="BI443" i="9"/>
  <c r="BI427" i="9"/>
  <c r="BI458" i="9"/>
  <c r="BI445" i="9"/>
  <c r="BI429" i="9"/>
  <c r="BI414" i="9"/>
  <c r="BI416" i="9"/>
  <c r="BI442" i="9"/>
  <c r="BI444" i="9"/>
  <c r="BI419" i="9"/>
  <c r="BI411" i="9"/>
  <c r="BI438" i="9"/>
  <c r="BI395" i="9"/>
  <c r="BI401" i="9"/>
  <c r="BI390" i="9"/>
  <c r="BI376" i="9"/>
  <c r="BI360" i="9"/>
  <c r="BI344" i="9"/>
  <c r="BI402" i="9"/>
  <c r="BI392" i="9"/>
  <c r="BI378" i="9"/>
  <c r="BI362" i="9"/>
  <c r="BI346" i="9"/>
  <c r="BI330" i="9"/>
  <c r="BI327" i="9"/>
  <c r="BI311" i="9"/>
  <c r="BI295" i="9"/>
  <c r="BI359" i="9"/>
  <c r="BI331" i="9"/>
  <c r="BI277" i="9"/>
  <c r="BI261" i="9"/>
  <c r="BI377" i="9"/>
  <c r="BI345" i="9"/>
  <c r="BI322" i="9"/>
  <c r="BI312" i="9"/>
  <c r="BI301" i="9"/>
  <c r="BI290" i="9"/>
  <c r="BI274" i="9"/>
  <c r="BI258" i="9"/>
  <c r="BI387" i="9"/>
  <c r="BI355" i="9"/>
  <c r="BI291" i="9"/>
  <c r="BI275" i="9"/>
  <c r="BI259" i="9"/>
  <c r="BI243" i="9"/>
  <c r="BI227" i="9"/>
  <c r="BI211" i="9"/>
  <c r="BI195" i="9"/>
  <c r="BI373" i="9"/>
  <c r="BI341" i="9"/>
  <c r="BI308" i="9"/>
  <c r="BI248" i="9"/>
  <c r="BI237" i="9"/>
  <c r="BI321" i="9"/>
  <c r="BI292" i="9"/>
  <c r="BI276" i="9"/>
  <c r="BI260" i="9"/>
  <c r="BI184" i="9"/>
  <c r="BI168" i="9"/>
  <c r="BI318" i="9"/>
  <c r="BI226" i="9"/>
  <c r="BI212" i="9"/>
  <c r="BI201" i="9"/>
  <c r="BI192" i="9"/>
  <c r="BI222" i="9"/>
  <c r="BI213" i="9"/>
  <c r="BI202" i="9"/>
  <c r="BI190" i="9"/>
  <c r="BI179" i="9"/>
  <c r="BI169" i="9"/>
  <c r="BI158" i="9"/>
  <c r="BI146" i="9"/>
  <c r="BI230" i="9"/>
  <c r="BI143" i="9"/>
  <c r="BI186" i="9"/>
  <c r="BI175" i="9"/>
  <c r="BI157" i="9"/>
  <c r="BI131" i="9"/>
  <c r="BI115" i="9"/>
  <c r="BI99" i="9"/>
  <c r="BI83" i="9"/>
  <c r="BI140" i="9"/>
  <c r="BI124" i="9"/>
  <c r="BI108" i="9"/>
  <c r="BI92" i="9"/>
  <c r="BI76" i="9"/>
  <c r="BI141" i="9"/>
  <c r="BI125" i="9"/>
  <c r="BI109" i="9"/>
  <c r="BI93" i="9"/>
  <c r="BI77" i="9"/>
  <c r="BI148" i="9"/>
  <c r="BI130" i="9"/>
  <c r="BI114" i="9"/>
  <c r="BI98" i="9"/>
  <c r="BI82" i="9"/>
  <c r="BI62" i="9"/>
  <c r="BI46" i="9"/>
  <c r="BI30" i="9"/>
  <c r="BI14" i="9"/>
  <c r="BI70" i="9"/>
  <c r="BI55" i="9"/>
  <c r="BI39" i="9"/>
  <c r="BI23" i="9"/>
  <c r="BI7" i="9"/>
  <c r="BI60" i="9"/>
  <c r="BI44" i="9"/>
  <c r="BI28" i="9"/>
  <c r="BI12" i="9"/>
  <c r="BI65" i="9"/>
  <c r="BI49" i="9"/>
  <c r="BI33" i="9"/>
  <c r="BI17" i="9"/>
  <c r="BI342" i="9"/>
  <c r="BI351" i="9"/>
  <c r="BI273" i="9"/>
  <c r="BI369" i="9"/>
  <c r="BI309" i="9"/>
  <c r="BI286" i="9"/>
  <c r="BI254" i="9"/>
  <c r="BI347" i="9"/>
  <c r="BI271" i="9"/>
  <c r="BI239" i="9"/>
  <c r="BI223" i="9"/>
  <c r="BI191" i="9"/>
  <c r="BI333" i="9"/>
  <c r="BI245" i="9"/>
  <c r="BI288" i="9"/>
  <c r="BI256" i="9"/>
  <c r="BI164" i="9"/>
  <c r="BI220" i="9"/>
  <c r="BI209" i="9"/>
  <c r="BI221" i="9"/>
  <c r="BI189" i="9"/>
  <c r="BI155" i="9"/>
  <c r="BI246" i="9"/>
  <c r="BI144" i="9"/>
  <c r="BI111" i="9"/>
  <c r="BI136" i="9"/>
  <c r="BI88" i="9"/>
  <c r="BI121" i="9"/>
  <c r="BI73" i="9"/>
  <c r="BI94" i="9"/>
  <c r="BI42" i="9"/>
  <c r="BI67" i="9"/>
  <c r="BI19" i="9"/>
  <c r="BI24" i="9"/>
  <c r="BI45" i="9"/>
  <c r="BI13" i="9"/>
  <c r="BI234" i="9"/>
  <c r="BI210" i="9"/>
  <c r="BI166" i="9"/>
  <c r="BI183" i="9"/>
  <c r="BI127" i="9"/>
  <c r="BI79" i="9"/>
  <c r="BI120" i="9"/>
  <c r="BI137" i="9"/>
  <c r="BI89" i="9"/>
  <c r="BI126" i="9"/>
  <c r="BI78" i="9"/>
  <c r="BI26" i="9"/>
  <c r="BI51" i="9"/>
  <c r="BI56" i="9"/>
  <c r="BI61" i="9"/>
  <c r="AB2" i="6"/>
  <c r="AA9" i="6"/>
  <c r="AA13" i="6"/>
  <c r="AA17" i="6"/>
  <c r="AA21" i="6"/>
  <c r="AA25" i="6"/>
  <c r="AA29" i="6"/>
  <c r="AA33" i="6"/>
  <c r="AA37" i="6"/>
  <c r="AA41" i="6"/>
  <c r="AA45" i="6"/>
  <c r="AA49" i="6"/>
  <c r="AA53" i="6"/>
  <c r="AA57" i="6"/>
  <c r="AA61" i="6"/>
  <c r="AA65" i="6"/>
  <c r="AA69" i="6"/>
  <c r="AA73" i="6"/>
  <c r="AA77" i="6"/>
  <c r="AA81" i="6"/>
  <c r="AA85" i="6"/>
  <c r="AA89" i="6"/>
  <c r="AA93" i="6"/>
  <c r="AA97" i="6"/>
  <c r="AA101" i="6"/>
  <c r="AA105" i="6"/>
  <c r="AA109" i="6"/>
  <c r="AA113" i="6"/>
  <c r="AA117" i="6"/>
  <c r="AA121" i="6"/>
  <c r="AA125" i="6"/>
  <c r="AA129" i="6"/>
  <c r="AA133" i="6"/>
  <c r="AA137" i="6"/>
  <c r="AA141" i="6"/>
  <c r="AA145" i="6"/>
  <c r="AA149" i="6"/>
  <c r="AA153" i="6"/>
  <c r="AA157" i="6"/>
  <c r="AA161" i="6"/>
  <c r="AA165" i="6"/>
  <c r="AA169" i="6"/>
  <c r="AA173" i="6"/>
  <c r="AA177" i="6"/>
  <c r="AA181" i="6"/>
  <c r="AA185" i="6"/>
  <c r="AA189" i="6"/>
  <c r="AA193" i="6"/>
  <c r="AA197" i="6"/>
  <c r="AA201" i="6"/>
  <c r="AA205" i="6"/>
  <c r="AA209" i="6"/>
  <c r="AA213" i="6"/>
  <c r="AA217" i="6"/>
  <c r="AA221" i="6"/>
  <c r="AA225" i="6"/>
  <c r="AA229" i="6"/>
  <c r="AA233" i="6"/>
  <c r="AA237" i="6"/>
  <c r="AA241" i="6"/>
  <c r="AA245" i="6"/>
  <c r="AA249" i="6"/>
  <c r="AA253" i="6"/>
  <c r="AA257" i="6"/>
  <c r="AA261" i="6"/>
  <c r="AA265" i="6"/>
  <c r="AA269" i="6"/>
  <c r="AA273" i="6"/>
  <c r="AA277" i="6"/>
  <c r="AA281" i="6"/>
  <c r="AA285" i="6"/>
  <c r="AA289" i="6"/>
  <c r="AA293" i="6"/>
  <c r="AA297" i="6"/>
  <c r="AA301" i="6"/>
  <c r="AA305" i="6"/>
  <c r="AA309" i="6"/>
  <c r="AA313" i="6"/>
  <c r="AA317" i="6"/>
  <c r="AA321" i="6"/>
  <c r="AA325" i="6"/>
  <c r="AA329" i="6"/>
  <c r="AA333" i="6"/>
  <c r="AA337" i="6"/>
  <c r="AA341" i="6"/>
  <c r="AA345" i="6"/>
  <c r="AA349" i="6"/>
  <c r="AA353" i="6"/>
  <c r="AA7" i="6"/>
  <c r="AA11" i="6"/>
  <c r="AA15" i="6"/>
  <c r="AA19" i="6"/>
  <c r="AA23" i="6"/>
  <c r="AA27" i="6"/>
  <c r="AA31" i="6"/>
  <c r="AA35" i="6"/>
  <c r="AA39" i="6"/>
  <c r="AA43" i="6"/>
  <c r="AA47" i="6"/>
  <c r="AA51" i="6"/>
  <c r="AA55" i="6"/>
  <c r="AA59" i="6"/>
  <c r="AA63" i="6"/>
  <c r="AA67" i="6"/>
  <c r="AA71" i="6"/>
  <c r="AA75" i="6"/>
  <c r="AA79" i="6"/>
  <c r="AA83" i="6"/>
  <c r="AA87" i="6"/>
  <c r="AA91" i="6"/>
  <c r="AA95" i="6"/>
  <c r="AA99" i="6"/>
  <c r="AA103" i="6"/>
  <c r="AA107" i="6"/>
  <c r="AA111" i="6"/>
  <c r="AA115" i="6"/>
  <c r="AA119" i="6"/>
  <c r="AA123" i="6"/>
  <c r="AA127" i="6"/>
  <c r="AA131" i="6"/>
  <c r="AA135" i="6"/>
  <c r="AA139" i="6"/>
  <c r="AA143" i="6"/>
  <c r="AA147" i="6"/>
  <c r="AA151" i="6"/>
  <c r="AA155" i="6"/>
  <c r="AA159" i="6"/>
  <c r="AA163" i="6"/>
  <c r="AA167" i="6"/>
  <c r="AA171" i="6"/>
  <c r="AA175" i="6"/>
  <c r="AA179" i="6"/>
  <c r="AA183" i="6"/>
  <c r="AA187" i="6"/>
  <c r="AA191" i="6"/>
  <c r="AA195" i="6"/>
  <c r="AA199" i="6"/>
  <c r="AA203" i="6"/>
  <c r="AA207" i="6"/>
  <c r="AA211" i="6"/>
  <c r="AA215" i="6"/>
  <c r="AA219" i="6"/>
  <c r="AA223" i="6"/>
  <c r="AA227" i="6"/>
  <c r="AA231" i="6"/>
  <c r="AA235" i="6"/>
  <c r="AA239" i="6"/>
  <c r="AA243" i="6"/>
  <c r="AA247" i="6"/>
  <c r="AA251" i="6"/>
  <c r="AA255" i="6"/>
  <c r="AA259" i="6"/>
  <c r="AA263" i="6"/>
  <c r="AA267" i="6"/>
  <c r="AA271" i="6"/>
  <c r="AA275" i="6"/>
  <c r="AA279" i="6"/>
  <c r="AA283" i="6"/>
  <c r="AA287" i="6"/>
  <c r="AA291" i="6"/>
  <c r="AA295" i="6"/>
  <c r="AA299" i="6"/>
  <c r="AA303" i="6"/>
  <c r="AA307" i="6"/>
  <c r="AA311" i="6"/>
  <c r="AA315" i="6"/>
  <c r="AA319" i="6"/>
  <c r="AA323" i="6"/>
  <c r="AA327" i="6"/>
  <c r="AA331" i="6"/>
  <c r="AA335" i="6"/>
  <c r="AA339" i="6"/>
  <c r="AA343" i="6"/>
  <c r="AA347" i="6"/>
  <c r="AA351" i="6"/>
  <c r="AA355" i="6"/>
  <c r="AA359" i="6"/>
  <c r="AA363" i="6"/>
  <c r="AA367" i="6"/>
  <c r="AA371" i="6"/>
  <c r="AA375" i="6"/>
  <c r="AA379" i="6"/>
  <c r="AA383" i="6"/>
  <c r="AA387" i="6"/>
  <c r="AA391" i="6"/>
  <c r="AA395" i="6"/>
  <c r="AA399" i="6"/>
  <c r="AA403" i="6"/>
  <c r="AA407" i="6"/>
  <c r="AA411" i="6"/>
  <c r="AA415" i="6"/>
  <c r="AA419" i="6"/>
  <c r="AA423" i="6"/>
  <c r="AA427" i="6"/>
  <c r="AA431" i="6"/>
  <c r="AA435" i="6"/>
  <c r="AA439" i="6"/>
  <c r="AA443" i="6"/>
  <c r="AA447" i="6"/>
  <c r="AA451" i="6"/>
  <c r="AA455" i="6"/>
  <c r="AA459" i="6"/>
  <c r="AA463" i="6"/>
  <c r="AA467" i="6"/>
  <c r="AA471" i="6"/>
  <c r="AA475" i="6"/>
  <c r="AA479" i="6"/>
  <c r="AA483" i="6"/>
  <c r="AA487" i="6"/>
  <c r="AA491" i="6"/>
  <c r="AA495" i="6"/>
  <c r="AA499" i="6"/>
  <c r="AA8" i="6"/>
  <c r="AA16" i="6"/>
  <c r="AA24" i="6"/>
  <c r="AA32" i="6"/>
  <c r="AA40" i="6"/>
  <c r="AA48" i="6"/>
  <c r="AA56" i="6"/>
  <c r="AA64" i="6"/>
  <c r="AA72" i="6"/>
  <c r="AA80" i="6"/>
  <c r="AA88" i="6"/>
  <c r="AA96" i="6"/>
  <c r="AA104" i="6"/>
  <c r="AA112" i="6"/>
  <c r="AA120" i="6"/>
  <c r="AA128" i="6"/>
  <c r="AA136" i="6"/>
  <c r="AA144" i="6"/>
  <c r="AA152" i="6"/>
  <c r="AA160" i="6"/>
  <c r="AA168" i="6"/>
  <c r="AA176" i="6"/>
  <c r="AA184" i="6"/>
  <c r="AA192" i="6"/>
  <c r="AA200" i="6"/>
  <c r="AA208" i="6"/>
  <c r="AA216" i="6"/>
  <c r="AA224" i="6"/>
  <c r="AA232" i="6"/>
  <c r="AA240" i="6"/>
  <c r="AA248" i="6"/>
  <c r="AA256" i="6"/>
  <c r="AA264" i="6"/>
  <c r="AA272" i="6"/>
  <c r="AA280" i="6"/>
  <c r="AA288" i="6"/>
  <c r="AA296" i="6"/>
  <c r="AA304" i="6"/>
  <c r="AA312" i="6"/>
  <c r="AA320" i="6"/>
  <c r="AA328" i="6"/>
  <c r="AA336" i="6"/>
  <c r="AA344" i="6"/>
  <c r="AA352" i="6"/>
  <c r="AA358" i="6"/>
  <c r="AA364" i="6"/>
  <c r="AA369" i="6"/>
  <c r="AA374" i="6"/>
  <c r="AA380" i="6"/>
  <c r="AA385" i="6"/>
  <c r="AA390" i="6"/>
  <c r="AA396" i="6"/>
  <c r="AA401" i="6"/>
  <c r="AA406" i="6"/>
  <c r="AA412" i="6"/>
  <c r="AA417" i="6"/>
  <c r="AA422" i="6"/>
  <c r="AA428" i="6"/>
  <c r="AA433" i="6"/>
  <c r="AA438" i="6"/>
  <c r="AA444" i="6"/>
  <c r="AA449" i="6"/>
  <c r="AA454" i="6"/>
  <c r="AA460" i="6"/>
  <c r="AA465" i="6"/>
  <c r="AA470" i="6"/>
  <c r="AA476" i="6"/>
  <c r="AA481" i="6"/>
  <c r="AA486" i="6"/>
  <c r="AA492" i="6"/>
  <c r="AA497" i="6"/>
  <c r="AA14" i="6"/>
  <c r="AA26" i="6"/>
  <c r="AA36" i="6"/>
  <c r="AA46" i="6"/>
  <c r="AA58" i="6"/>
  <c r="AA68" i="6"/>
  <c r="AA78" i="6"/>
  <c r="AA90" i="6"/>
  <c r="AA100" i="6"/>
  <c r="AA110" i="6"/>
  <c r="AA122" i="6"/>
  <c r="AA132" i="6"/>
  <c r="AA142" i="6"/>
  <c r="AA154" i="6"/>
  <c r="AA164" i="6"/>
  <c r="AA174" i="6"/>
  <c r="AA186" i="6"/>
  <c r="AA196" i="6"/>
  <c r="AA206" i="6"/>
  <c r="AA218" i="6"/>
  <c r="AA228" i="6"/>
  <c r="AA238" i="6"/>
  <c r="AA250" i="6"/>
  <c r="AA260" i="6"/>
  <c r="AA270" i="6"/>
  <c r="AA282" i="6"/>
  <c r="AA292" i="6"/>
  <c r="AA302" i="6"/>
  <c r="AA314" i="6"/>
  <c r="AA324" i="6"/>
  <c r="AA334" i="6"/>
  <c r="AA346" i="6"/>
  <c r="AA356" i="6"/>
  <c r="AA362" i="6"/>
  <c r="AA370" i="6"/>
  <c r="AA377" i="6"/>
  <c r="AA384" i="6"/>
  <c r="AA392" i="6"/>
  <c r="AA398" i="6"/>
  <c r="AA405" i="6"/>
  <c r="AA413" i="6"/>
  <c r="AA420" i="6"/>
  <c r="AA426" i="6"/>
  <c r="AA434" i="6"/>
  <c r="AA441" i="6"/>
  <c r="AA448" i="6"/>
  <c r="AA456" i="6"/>
  <c r="AA462" i="6"/>
  <c r="AA469" i="6"/>
  <c r="AA477" i="6"/>
  <c r="AA484" i="6"/>
  <c r="AA490" i="6"/>
  <c r="AA498" i="6"/>
  <c r="AA10" i="6"/>
  <c r="AA20" i="6"/>
  <c r="AA30" i="6"/>
  <c r="AA42" i="6"/>
  <c r="AA52" i="6"/>
  <c r="AA62" i="6"/>
  <c r="AA74" i="6"/>
  <c r="AA84" i="6"/>
  <c r="AA94" i="6"/>
  <c r="AA106" i="6"/>
  <c r="AA116" i="6"/>
  <c r="AA126" i="6"/>
  <c r="AA138" i="6"/>
  <c r="AA148" i="6"/>
  <c r="AA158" i="6"/>
  <c r="AA170" i="6"/>
  <c r="AA180" i="6"/>
  <c r="AA190" i="6"/>
  <c r="AA202" i="6"/>
  <c r="AA212" i="6"/>
  <c r="AA222" i="6"/>
  <c r="AA234" i="6"/>
  <c r="AA244" i="6"/>
  <c r="AA254" i="6"/>
  <c r="AA266" i="6"/>
  <c r="AA276" i="6"/>
  <c r="AA286" i="6"/>
  <c r="AA298" i="6"/>
  <c r="AA308" i="6"/>
  <c r="AA318" i="6"/>
  <c r="AA330" i="6"/>
  <c r="AA340" i="6"/>
  <c r="AA350" i="6"/>
  <c r="AA360" i="6"/>
  <c r="AA366" i="6"/>
  <c r="AA373" i="6"/>
  <c r="AA381" i="6"/>
  <c r="AA388" i="6"/>
  <c r="AA394" i="6"/>
  <c r="AA402" i="6"/>
  <c r="AA409" i="6"/>
  <c r="AA416" i="6"/>
  <c r="AA424" i="6"/>
  <c r="AA430" i="6"/>
  <c r="AA437" i="6"/>
  <c r="AA445" i="6"/>
  <c r="AA452" i="6"/>
  <c r="AA458" i="6"/>
  <c r="AA466" i="6"/>
  <c r="AA473" i="6"/>
  <c r="AA480" i="6"/>
  <c r="AA488" i="6"/>
  <c r="AA494" i="6"/>
  <c r="AA18" i="6"/>
  <c r="AA38" i="6"/>
  <c r="AA60" i="6"/>
  <c r="AA82" i="6"/>
  <c r="AA102" i="6"/>
  <c r="AA124" i="6"/>
  <c r="AA146" i="6"/>
  <c r="AA166" i="6"/>
  <c r="AA188" i="6"/>
  <c r="AA210" i="6"/>
  <c r="AA230" i="6"/>
  <c r="AA252" i="6"/>
  <c r="AA274" i="6"/>
  <c r="AA294" i="6"/>
  <c r="AA316" i="6"/>
  <c r="AA338" i="6"/>
  <c r="AA357" i="6"/>
  <c r="AA372" i="6"/>
  <c r="AA386" i="6"/>
  <c r="AA400" i="6"/>
  <c r="AA414" i="6"/>
  <c r="AA429" i="6"/>
  <c r="AA442" i="6"/>
  <c r="AA457" i="6"/>
  <c r="AA472" i="6"/>
  <c r="AA485" i="6"/>
  <c r="AA500" i="6"/>
  <c r="AA22" i="6"/>
  <c r="AA44" i="6"/>
  <c r="AA66" i="6"/>
  <c r="AA86" i="6"/>
  <c r="AA108" i="6"/>
  <c r="AA130" i="6"/>
  <c r="AA150" i="6"/>
  <c r="AA172" i="6"/>
  <c r="AA194" i="6"/>
  <c r="AA214" i="6"/>
  <c r="AA236" i="6"/>
  <c r="AA258" i="6"/>
  <c r="AA278" i="6"/>
  <c r="AA300" i="6"/>
  <c r="AA322" i="6"/>
  <c r="AA342" i="6"/>
  <c r="AA361" i="6"/>
  <c r="AA376" i="6"/>
  <c r="AA389" i="6"/>
  <c r="AA404" i="6"/>
  <c r="AA418" i="6"/>
  <c r="AA432" i="6"/>
  <c r="AA446" i="6"/>
  <c r="AA461" i="6"/>
  <c r="AA474" i="6"/>
  <c r="AA489" i="6"/>
  <c r="AA6" i="6"/>
  <c r="AA50" i="6"/>
  <c r="AA92" i="6"/>
  <c r="AA134" i="6"/>
  <c r="AA178" i="6"/>
  <c r="AA220" i="6"/>
  <c r="AA262" i="6"/>
  <c r="AA306" i="6"/>
  <c r="AA348" i="6"/>
  <c r="AA378" i="6"/>
  <c r="AA408" i="6"/>
  <c r="AA436" i="6"/>
  <c r="AA464" i="6"/>
  <c r="AA493" i="6"/>
  <c r="AA12" i="6"/>
  <c r="AA54" i="6"/>
  <c r="AA98" i="6"/>
  <c r="AA140" i="6"/>
  <c r="AA182" i="6"/>
  <c r="AA226" i="6"/>
  <c r="AA268" i="6"/>
  <c r="AA310" i="6"/>
  <c r="AA354" i="6"/>
  <c r="AA382" i="6"/>
  <c r="AA410" i="6"/>
  <c r="AA440" i="6"/>
  <c r="AA468" i="6"/>
  <c r="AA496" i="6"/>
  <c r="AA70" i="6"/>
  <c r="AA156" i="6"/>
  <c r="AA242" i="6"/>
  <c r="AA326" i="6"/>
  <c r="AA393" i="6"/>
  <c r="AA450" i="6"/>
  <c r="AA5" i="6"/>
  <c r="AA76" i="6"/>
  <c r="AA162" i="6"/>
  <c r="AA246" i="6"/>
  <c r="AA332" i="6"/>
  <c r="AA397" i="6"/>
  <c r="AA453" i="6"/>
  <c r="AA28" i="6"/>
  <c r="AA114" i="6"/>
  <c r="AA198" i="6"/>
  <c r="AA284" i="6"/>
  <c r="AA365" i="6"/>
  <c r="AA421" i="6"/>
  <c r="AA478" i="6"/>
  <c r="AA34" i="6"/>
  <c r="AA118" i="6"/>
  <c r="AA204" i="6"/>
  <c r="AA290" i="6"/>
  <c r="AA368" i="6"/>
  <c r="AA425" i="6"/>
  <c r="AA482" i="6"/>
  <c r="AF5" i="9" l="1"/>
  <c r="AF493" i="9"/>
  <c r="AF497" i="9"/>
  <c r="AF477" i="9"/>
  <c r="AF445" i="9"/>
  <c r="AF481" i="9"/>
  <c r="AF465" i="9"/>
  <c r="AF461" i="9"/>
  <c r="AF449" i="9"/>
  <c r="AF485" i="9"/>
  <c r="AF469" i="9"/>
  <c r="AF453" i="9"/>
  <c r="AF489" i="9"/>
  <c r="AF473" i="9"/>
  <c r="AF457" i="9"/>
  <c r="AF433" i="9"/>
  <c r="AF401" i="9"/>
  <c r="AF441" i="9"/>
  <c r="AF437" i="9"/>
  <c r="AF421" i="9"/>
  <c r="AF425" i="9"/>
  <c r="AF409" i="9"/>
  <c r="AF405" i="9"/>
  <c r="AF429" i="9"/>
  <c r="AF417" i="9"/>
  <c r="AF413" i="9"/>
  <c r="AF393" i="9"/>
  <c r="AF369" i="9"/>
  <c r="AF361" i="9"/>
  <c r="AF389" i="9"/>
  <c r="AF381" i="9"/>
  <c r="AF357" i="9"/>
  <c r="AF397" i="9"/>
  <c r="AF373" i="9"/>
  <c r="AF365" i="9"/>
  <c r="AF385" i="9"/>
  <c r="AF377" i="9"/>
  <c r="AF353" i="9"/>
  <c r="AF345" i="9"/>
  <c r="AF337" i="9"/>
  <c r="AF329" i="9"/>
  <c r="AF321" i="9"/>
  <c r="AF313" i="9"/>
  <c r="AF349" i="9"/>
  <c r="AF341" i="9"/>
  <c r="AF333" i="9"/>
  <c r="AF325" i="9"/>
  <c r="AF317" i="9"/>
  <c r="AF309" i="9"/>
  <c r="AF301" i="9"/>
  <c r="AF293" i="9"/>
  <c r="AF285" i="9"/>
  <c r="AF277" i="9"/>
  <c r="AF269" i="9"/>
  <c r="AF305" i="9"/>
  <c r="AF297" i="9"/>
  <c r="AF289" i="9"/>
  <c r="AF281" i="9"/>
  <c r="AF273" i="9"/>
  <c r="AF257" i="9"/>
  <c r="AF249" i="9"/>
  <c r="AF241" i="9"/>
  <c r="AF265" i="9"/>
  <c r="AF233" i="9"/>
  <c r="AF225" i="9"/>
  <c r="AF261" i="9"/>
  <c r="AF253" i="9"/>
  <c r="AF245" i="9"/>
  <c r="AF237" i="9"/>
  <c r="AF229" i="9"/>
  <c r="AF221" i="9"/>
  <c r="AF205" i="9"/>
  <c r="AF197" i="9"/>
  <c r="AF189" i="9"/>
  <c r="AF181" i="9"/>
  <c r="AF149" i="9"/>
  <c r="AF141" i="9"/>
  <c r="AF133" i="9"/>
  <c r="AF213" i="9"/>
  <c r="AF173" i="9"/>
  <c r="AF165" i="9"/>
  <c r="AF157" i="9"/>
  <c r="AF201" i="9"/>
  <c r="AF193" i="9"/>
  <c r="AF185" i="9"/>
  <c r="AF177" i="9"/>
  <c r="AF145" i="9"/>
  <c r="AF137" i="9"/>
  <c r="AF217" i="9"/>
  <c r="AF209" i="9"/>
  <c r="AF169" i="9"/>
  <c r="AF161" i="9"/>
  <c r="AF153" i="9"/>
  <c r="AF125" i="9"/>
  <c r="AF109" i="9"/>
  <c r="AF101" i="9"/>
  <c r="AF93" i="9"/>
  <c r="AF85" i="9"/>
  <c r="AF77" i="9"/>
  <c r="AF53" i="9"/>
  <c r="AF45" i="9"/>
  <c r="AF117" i="9"/>
  <c r="AF69" i="9"/>
  <c r="AF61" i="9"/>
  <c r="AF129" i="9"/>
  <c r="AF105" i="9"/>
  <c r="AF97" i="9"/>
  <c r="AF89" i="9"/>
  <c r="AF81" i="9"/>
  <c r="AF73" i="9"/>
  <c r="AF49" i="9"/>
  <c r="AF41" i="9"/>
  <c r="AF121" i="9"/>
  <c r="AF113" i="9"/>
  <c r="AF65" i="9"/>
  <c r="AF57" i="9"/>
  <c r="AF25" i="9"/>
  <c r="AF17" i="9"/>
  <c r="AF9" i="9"/>
  <c r="AF488" i="9"/>
  <c r="AF472" i="9"/>
  <c r="AF33" i="9"/>
  <c r="AF492" i="9"/>
  <c r="AF476" i="9"/>
  <c r="AF21" i="9"/>
  <c r="AF13" i="9"/>
  <c r="AF496" i="9"/>
  <c r="AF480" i="9"/>
  <c r="AF37" i="9"/>
  <c r="AF29" i="9"/>
  <c r="AF500" i="9"/>
  <c r="AF484" i="9"/>
  <c r="AF456" i="9"/>
  <c r="AF440" i="9"/>
  <c r="AF424" i="9"/>
  <c r="AF408" i="9"/>
  <c r="AF400" i="9"/>
  <c r="AF392" i="9"/>
  <c r="AF460" i="9"/>
  <c r="AF444" i="9"/>
  <c r="AF428" i="9"/>
  <c r="AF412" i="9"/>
  <c r="AF388" i="9"/>
  <c r="AF380" i="9"/>
  <c r="AF372" i="9"/>
  <c r="AF364" i="9"/>
  <c r="AF356" i="9"/>
  <c r="AF348" i="9"/>
  <c r="AF464" i="9"/>
  <c r="AF448" i="9"/>
  <c r="AF432" i="9"/>
  <c r="AF416" i="9"/>
  <c r="AF404" i="9"/>
  <c r="AF396" i="9"/>
  <c r="AF468" i="9"/>
  <c r="AF452" i="9"/>
  <c r="AF436" i="9"/>
  <c r="AF420" i="9"/>
  <c r="AF384" i="9"/>
  <c r="AF376" i="9"/>
  <c r="AF368" i="9"/>
  <c r="AF360" i="9"/>
  <c r="AF352" i="9"/>
  <c r="AF340" i="9"/>
  <c r="AF332" i="9"/>
  <c r="AF324" i="9"/>
  <c r="AF316" i="9"/>
  <c r="AF308" i="9"/>
  <c r="AF300" i="9"/>
  <c r="AF204" i="9"/>
  <c r="AF196" i="9"/>
  <c r="AF188" i="9"/>
  <c r="AF180" i="9"/>
  <c r="AF164" i="9"/>
  <c r="AF284" i="9"/>
  <c r="AF276" i="9"/>
  <c r="AF268" i="9"/>
  <c r="AF260" i="9"/>
  <c r="AF252" i="9"/>
  <c r="AF244" i="9"/>
  <c r="AF236" i="9"/>
  <c r="AF228" i="9"/>
  <c r="AF220" i="9"/>
  <c r="AF212" i="9"/>
  <c r="AF172" i="9"/>
  <c r="AF344" i="9"/>
  <c r="AF336" i="9"/>
  <c r="AF328" i="9"/>
  <c r="AF320" i="9"/>
  <c r="AF312" i="9"/>
  <c r="AF304" i="9"/>
  <c r="AF296" i="9"/>
  <c r="AF292" i="9"/>
  <c r="AF208" i="9"/>
  <c r="AF200" i="9"/>
  <c r="AF192" i="9"/>
  <c r="AF184" i="9"/>
  <c r="AF176" i="9"/>
  <c r="AF168" i="9"/>
  <c r="AF288" i="9"/>
  <c r="AF280" i="9"/>
  <c r="AF272" i="9"/>
  <c r="AF264" i="9"/>
  <c r="AF256" i="9"/>
  <c r="AF248" i="9"/>
  <c r="AF240" i="9"/>
  <c r="AF232" i="9"/>
  <c r="AF224" i="9"/>
  <c r="AF216" i="9"/>
  <c r="AF160" i="9"/>
  <c r="AF152" i="9"/>
  <c r="AF144" i="9"/>
  <c r="AF120" i="9"/>
  <c r="AF112" i="9"/>
  <c r="AF104" i="9"/>
  <c r="AF96" i="9"/>
  <c r="AF88" i="9"/>
  <c r="AF80" i="9"/>
  <c r="AF136" i="9"/>
  <c r="AF128" i="9"/>
  <c r="AF72" i="9"/>
  <c r="AF64" i="9"/>
  <c r="AF52" i="9"/>
  <c r="AF44" i="9"/>
  <c r="AF36" i="9"/>
  <c r="AF28" i="9"/>
  <c r="AF20" i="9"/>
  <c r="AF12" i="9"/>
  <c r="AF156" i="9"/>
  <c r="AF148" i="9"/>
  <c r="AF116" i="9"/>
  <c r="AF108" i="9"/>
  <c r="AF100" i="9"/>
  <c r="AF92" i="9"/>
  <c r="AF84" i="9"/>
  <c r="AF60" i="9"/>
  <c r="AF56" i="9"/>
  <c r="AF140" i="9"/>
  <c r="AF132" i="9"/>
  <c r="AF124" i="9"/>
  <c r="AF76" i="9"/>
  <c r="AF68" i="9"/>
  <c r="AF48" i="9"/>
  <c r="AF40" i="9"/>
  <c r="AF32" i="9"/>
  <c r="AF24" i="9"/>
  <c r="AF16" i="9"/>
  <c r="AF8" i="9"/>
  <c r="AF487" i="9"/>
  <c r="AF471" i="9"/>
  <c r="AF455" i="9"/>
  <c r="AF427" i="9"/>
  <c r="AF411" i="9"/>
  <c r="AF383" i="9"/>
  <c r="AF351" i="9"/>
  <c r="AF343" i="9"/>
  <c r="AF335" i="9"/>
  <c r="AF327" i="9"/>
  <c r="AF319" i="9"/>
  <c r="AF311" i="9"/>
  <c r="AF303" i="9"/>
  <c r="AF295" i="9"/>
  <c r="AF491" i="9"/>
  <c r="AF475" i="9"/>
  <c r="AF459" i="9"/>
  <c r="AF443" i="9"/>
  <c r="AF431" i="9"/>
  <c r="AF403" i="9"/>
  <c r="AF395" i="9"/>
  <c r="AF371" i="9"/>
  <c r="AF363" i="9"/>
  <c r="AF495" i="9"/>
  <c r="AF479" i="9"/>
  <c r="AF463" i="9"/>
  <c r="AF447" i="9"/>
  <c r="AF435" i="9"/>
  <c r="AF419" i="9"/>
  <c r="AF415" i="9"/>
  <c r="AF387" i="9"/>
  <c r="AF379" i="9"/>
  <c r="AF355" i="9"/>
  <c r="AF347" i="9"/>
  <c r="AF339" i="9"/>
  <c r="AF331" i="9"/>
  <c r="AF323" i="9"/>
  <c r="AF315" i="9"/>
  <c r="AF307" i="9"/>
  <c r="AF299" i="9"/>
  <c r="AF291" i="9"/>
  <c r="AF499" i="9"/>
  <c r="AF483" i="9"/>
  <c r="AF467" i="9"/>
  <c r="AF451" i="9"/>
  <c r="AF439" i="9"/>
  <c r="AF423" i="9"/>
  <c r="AF407" i="9"/>
  <c r="AF399" i="9"/>
  <c r="AF391" i="9"/>
  <c r="AF375" i="9"/>
  <c r="AF367" i="9"/>
  <c r="AF359" i="9"/>
  <c r="AF283" i="9"/>
  <c r="AF275" i="9"/>
  <c r="AF267" i="9"/>
  <c r="AF259" i="9"/>
  <c r="AF251" i="9"/>
  <c r="AF243" i="9"/>
  <c r="AF203" i="9"/>
  <c r="AF195" i="9"/>
  <c r="AF187" i="9"/>
  <c r="AF179" i="9"/>
  <c r="AF147" i="9"/>
  <c r="AF139" i="9"/>
  <c r="AF131" i="9"/>
  <c r="AF107" i="9"/>
  <c r="AF231" i="9"/>
  <c r="AF223" i="9"/>
  <c r="AF215" i="9"/>
  <c r="AF167" i="9"/>
  <c r="AF159" i="9"/>
  <c r="AF151" i="9"/>
  <c r="AF119" i="9"/>
  <c r="AF287" i="9"/>
  <c r="AF279" i="9"/>
  <c r="AF271" i="9"/>
  <c r="AF263" i="9"/>
  <c r="AF255" i="9"/>
  <c r="AF247" i="9"/>
  <c r="AF239" i="9"/>
  <c r="AF207" i="9"/>
  <c r="AF199" i="9"/>
  <c r="AF191" i="9"/>
  <c r="AF183" i="9"/>
  <c r="AF175" i="9"/>
  <c r="AF143" i="9"/>
  <c r="AF135" i="9"/>
  <c r="AF127" i="9"/>
  <c r="AF111" i="9"/>
  <c r="AF103" i="9"/>
  <c r="AF123" i="9"/>
  <c r="AF115" i="9"/>
  <c r="AF99" i="9"/>
  <c r="AF67" i="9"/>
  <c r="AF59" i="9"/>
  <c r="AF486" i="9"/>
  <c r="AF470" i="9"/>
  <c r="AF454" i="9"/>
  <c r="AF438" i="9"/>
  <c r="AF422" i="9"/>
  <c r="AF406" i="9"/>
  <c r="AF398" i="9"/>
  <c r="AF286" i="9"/>
  <c r="AF91" i="9"/>
  <c r="AF83" i="9"/>
  <c r="AF75" i="9"/>
  <c r="AF55" i="9"/>
  <c r="AF47" i="9"/>
  <c r="AF39" i="9"/>
  <c r="AF31" i="9"/>
  <c r="AF19" i="9"/>
  <c r="AF11" i="9"/>
  <c r="AF490" i="9"/>
  <c r="AF474" i="9"/>
  <c r="AF458" i="9"/>
  <c r="AF442" i="9"/>
  <c r="AF426" i="9"/>
  <c r="AF410" i="9"/>
  <c r="AF390" i="9"/>
  <c r="AF382" i="9"/>
  <c r="AF374" i="9"/>
  <c r="AF366" i="9"/>
  <c r="AF358" i="9"/>
  <c r="AF350" i="9"/>
  <c r="AF342" i="9"/>
  <c r="AF334" i="9"/>
  <c r="AF326" i="9"/>
  <c r="AF318" i="9"/>
  <c r="AF310" i="9"/>
  <c r="AF302" i="9"/>
  <c r="AF294" i="9"/>
  <c r="AF235" i="9"/>
  <c r="AF227" i="9"/>
  <c r="AF219" i="9"/>
  <c r="AF211" i="9"/>
  <c r="AF95" i="9"/>
  <c r="AF87" i="9"/>
  <c r="AF79" i="9"/>
  <c r="AF51" i="9"/>
  <c r="AF43" i="9"/>
  <c r="AF35" i="9"/>
  <c r="AF27" i="9"/>
  <c r="AF23" i="9"/>
  <c r="AF15" i="9"/>
  <c r="AF7" i="9"/>
  <c r="AF498" i="9"/>
  <c r="AF482" i="9"/>
  <c r="AF466" i="9"/>
  <c r="AF450" i="9"/>
  <c r="AF434" i="9"/>
  <c r="AF418" i="9"/>
  <c r="AF386" i="9"/>
  <c r="AF378" i="9"/>
  <c r="AF370" i="9"/>
  <c r="AF71" i="9"/>
  <c r="AF63" i="9"/>
  <c r="AF478" i="9"/>
  <c r="AF414" i="9"/>
  <c r="AF330" i="9"/>
  <c r="AF298" i="9"/>
  <c r="AF290" i="9"/>
  <c r="AF202" i="9"/>
  <c r="AF194" i="9"/>
  <c r="AF186" i="9"/>
  <c r="AF178" i="9"/>
  <c r="AF170" i="9"/>
  <c r="AF162" i="9"/>
  <c r="AF154" i="9"/>
  <c r="AF146" i="9"/>
  <c r="AF122" i="9"/>
  <c r="AF114" i="9"/>
  <c r="AF106" i="9"/>
  <c r="AF98" i="9"/>
  <c r="AF90" i="9"/>
  <c r="AF82" i="9"/>
  <c r="AF58" i="9"/>
  <c r="AF50" i="9"/>
  <c r="AF42" i="9"/>
  <c r="AF34" i="9"/>
  <c r="AF171" i="9"/>
  <c r="AF462" i="9"/>
  <c r="AF430" i="9"/>
  <c r="AF354" i="9"/>
  <c r="AF322" i="9"/>
  <c r="AF282" i="9"/>
  <c r="AF278" i="9"/>
  <c r="AF270" i="9"/>
  <c r="AF262" i="9"/>
  <c r="AF254" i="9"/>
  <c r="AF246" i="9"/>
  <c r="AF238" i="9"/>
  <c r="AF230" i="9"/>
  <c r="AF222" i="9"/>
  <c r="AF214" i="9"/>
  <c r="AF174" i="9"/>
  <c r="AF134" i="9"/>
  <c r="AF126" i="9"/>
  <c r="AF70" i="9"/>
  <c r="AF163" i="9"/>
  <c r="AF446" i="9"/>
  <c r="AF402" i="9"/>
  <c r="AF394" i="9"/>
  <c r="AF346" i="9"/>
  <c r="AF155" i="9"/>
  <c r="AF494" i="9"/>
  <c r="AF362" i="9"/>
  <c r="AF338" i="9"/>
  <c r="AF306" i="9"/>
  <c r="AF274" i="9"/>
  <c r="AF266" i="9"/>
  <c r="AF258" i="9"/>
  <c r="AF250" i="9"/>
  <c r="AF242" i="9"/>
  <c r="AF234" i="9"/>
  <c r="AF226" i="9"/>
  <c r="AF218" i="9"/>
  <c r="AF210" i="9"/>
  <c r="AF138" i="9"/>
  <c r="AF130" i="9"/>
  <c r="AF74" i="9"/>
  <c r="AF66" i="9"/>
  <c r="AF118" i="9"/>
  <c r="AF102" i="9"/>
  <c r="AF86" i="9"/>
  <c r="AF54" i="9"/>
  <c r="AF22" i="9"/>
  <c r="AF14" i="9"/>
  <c r="AF6" i="9"/>
  <c r="AF198" i="9"/>
  <c r="AF182" i="9"/>
  <c r="AF150" i="9"/>
  <c r="AF62" i="9"/>
  <c r="AF30" i="9"/>
  <c r="AF314" i="9"/>
  <c r="AF158" i="9"/>
  <c r="AF142" i="9"/>
  <c r="AF110" i="9"/>
  <c r="AF94" i="9"/>
  <c r="AF78" i="9"/>
  <c r="AF38" i="9"/>
  <c r="AF26" i="9"/>
  <c r="AF18" i="9"/>
  <c r="AF10" i="9"/>
  <c r="AF206" i="9"/>
  <c r="AF190" i="9"/>
  <c r="AF166" i="9"/>
  <c r="AF46" i="9"/>
  <c r="BH2" i="6"/>
  <c r="BG405" i="6"/>
  <c r="BG397" i="6"/>
  <c r="BG389" i="6"/>
  <c r="BG381" i="6"/>
  <c r="BG373" i="6"/>
  <c r="BG365" i="6"/>
  <c r="BG357" i="6"/>
  <c r="BG401" i="6"/>
  <c r="BG393" i="6"/>
  <c r="BG385" i="6"/>
  <c r="BG377" i="6"/>
  <c r="BG369" i="6"/>
  <c r="BG361" i="6"/>
  <c r="BG353" i="6"/>
  <c r="BG345" i="6"/>
  <c r="BG337" i="6"/>
  <c r="BG329" i="6"/>
  <c r="BG321" i="6"/>
  <c r="BG313" i="6"/>
  <c r="BG349" i="6"/>
  <c r="BG341" i="6"/>
  <c r="BG333" i="6"/>
  <c r="BG325" i="6"/>
  <c r="BG317" i="6"/>
  <c r="BG305" i="6"/>
  <c r="BG297" i="6"/>
  <c r="BG289" i="6"/>
  <c r="BG281" i="6"/>
  <c r="BG273" i="6"/>
  <c r="BG309" i="6"/>
  <c r="BG301" i="6"/>
  <c r="BG293" i="6"/>
  <c r="BG285" i="6"/>
  <c r="BG277" i="6"/>
  <c r="BG269" i="6"/>
  <c r="BG233" i="6"/>
  <c r="BG261" i="6"/>
  <c r="BG253" i="6"/>
  <c r="BG245" i="6"/>
  <c r="BG237" i="6"/>
  <c r="BG229" i="6"/>
  <c r="BG221" i="6"/>
  <c r="BG265" i="6"/>
  <c r="BG257" i="6"/>
  <c r="BG249" i="6"/>
  <c r="BG241" i="6"/>
  <c r="BG225" i="6"/>
  <c r="BG217" i="6"/>
  <c r="BG209" i="6"/>
  <c r="BG201" i="6"/>
  <c r="BG193" i="6"/>
  <c r="BG185" i="6"/>
  <c r="BG177" i="6"/>
  <c r="BG169" i="6"/>
  <c r="BG161" i="6"/>
  <c r="BG153" i="6"/>
  <c r="BG145" i="6"/>
  <c r="BG137" i="6"/>
  <c r="BG213" i="6"/>
  <c r="BG205" i="6"/>
  <c r="BG197" i="6"/>
  <c r="BG189" i="6"/>
  <c r="BG181" i="6"/>
  <c r="BG173" i="6"/>
  <c r="BG165" i="6"/>
  <c r="BG157" i="6"/>
  <c r="BG149" i="6"/>
  <c r="BG141" i="6"/>
  <c r="BG133" i="6"/>
  <c r="BG49" i="6"/>
  <c r="BG41" i="6"/>
  <c r="BG129" i="6"/>
  <c r="BG121" i="6"/>
  <c r="BG113" i="6"/>
  <c r="BG105" i="6"/>
  <c r="BG97" i="6"/>
  <c r="BG89" i="6"/>
  <c r="BG81" i="6"/>
  <c r="BG73" i="6"/>
  <c r="BG65" i="6"/>
  <c r="BG57" i="6"/>
  <c r="BG53" i="6"/>
  <c r="BG45" i="6"/>
  <c r="BG125" i="6"/>
  <c r="BG117" i="6"/>
  <c r="BG109" i="6"/>
  <c r="BG101" i="6"/>
  <c r="BG93" i="6"/>
  <c r="BG85" i="6"/>
  <c r="BG77" i="6"/>
  <c r="BG69" i="6"/>
  <c r="BG61" i="6"/>
  <c r="BG37" i="6"/>
  <c r="BG29" i="6"/>
  <c r="BG21" i="6"/>
  <c r="BG13" i="6"/>
  <c r="BG497" i="6"/>
  <c r="BG489" i="6"/>
  <c r="BG481" i="6"/>
  <c r="BG473" i="6"/>
  <c r="BG465" i="6"/>
  <c r="BG457" i="6"/>
  <c r="BG449" i="6"/>
  <c r="BG441" i="6"/>
  <c r="BG433" i="6"/>
  <c r="BG425" i="6"/>
  <c r="BG417" i="6"/>
  <c r="BG409" i="6"/>
  <c r="BG33" i="6"/>
  <c r="BG25" i="6"/>
  <c r="BG17" i="6"/>
  <c r="BG9" i="6"/>
  <c r="BG5" i="6"/>
  <c r="BG493" i="6"/>
  <c r="BG485" i="6"/>
  <c r="BG477" i="6"/>
  <c r="BG469" i="6"/>
  <c r="BG461" i="6"/>
  <c r="BG453" i="6"/>
  <c r="BG445" i="6"/>
  <c r="BG437" i="6"/>
  <c r="BG429" i="6"/>
  <c r="BG421" i="6"/>
  <c r="BG413" i="6"/>
  <c r="BG404" i="6"/>
  <c r="BG396" i="6"/>
  <c r="BG388" i="6"/>
  <c r="BG380" i="6"/>
  <c r="BG372" i="6"/>
  <c r="BG364" i="6"/>
  <c r="BG356" i="6"/>
  <c r="BG348" i="6"/>
  <c r="BG408" i="6"/>
  <c r="BG400" i="6"/>
  <c r="BG392" i="6"/>
  <c r="BG384" i="6"/>
  <c r="BG376" i="6"/>
  <c r="BG368" i="6"/>
  <c r="BG360" i="6"/>
  <c r="BG352" i="6"/>
  <c r="BG344" i="6"/>
  <c r="BG336" i="6"/>
  <c r="BG328" i="6"/>
  <c r="BG320" i="6"/>
  <c r="BG312" i="6"/>
  <c r="BG304" i="6"/>
  <c r="BG296" i="6"/>
  <c r="BG288" i="6"/>
  <c r="BG280" i="6"/>
  <c r="BG272" i="6"/>
  <c r="BG264" i="6"/>
  <c r="BG256" i="6"/>
  <c r="BG248" i="6"/>
  <c r="BG240" i="6"/>
  <c r="BG232" i="6"/>
  <c r="BG224" i="6"/>
  <c r="BG216" i="6"/>
  <c r="BG208" i="6"/>
  <c r="BG200" i="6"/>
  <c r="BG192" i="6"/>
  <c r="BG184" i="6"/>
  <c r="BG176" i="6"/>
  <c r="BG168" i="6"/>
  <c r="BG340" i="6"/>
  <c r="BG332" i="6"/>
  <c r="BG324" i="6"/>
  <c r="BG316" i="6"/>
  <c r="BG308" i="6"/>
  <c r="BG300" i="6"/>
  <c r="BG292" i="6"/>
  <c r="BG284" i="6"/>
  <c r="BG276" i="6"/>
  <c r="BG268" i="6"/>
  <c r="BG260" i="6"/>
  <c r="BG252" i="6"/>
  <c r="BG244" i="6"/>
  <c r="BG236" i="6"/>
  <c r="BG228" i="6"/>
  <c r="BG220" i="6"/>
  <c r="BG212" i="6"/>
  <c r="BG204" i="6"/>
  <c r="BG196" i="6"/>
  <c r="BG188" i="6"/>
  <c r="BG180" i="6"/>
  <c r="BG172" i="6"/>
  <c r="BG24" i="6"/>
  <c r="BG16" i="6"/>
  <c r="BG8" i="6"/>
  <c r="BG498" i="6"/>
  <c r="BG490" i="6"/>
  <c r="BG482" i="6"/>
  <c r="BG474" i="6"/>
  <c r="BG466" i="6"/>
  <c r="BG458" i="6"/>
  <c r="BG450" i="6"/>
  <c r="BG164" i="6"/>
  <c r="BG156" i="6"/>
  <c r="BG148" i="6"/>
  <c r="BG140" i="6"/>
  <c r="BG132" i="6"/>
  <c r="BG124" i="6"/>
  <c r="BG116" i="6"/>
  <c r="BG108" i="6"/>
  <c r="BG100" i="6"/>
  <c r="BG92" i="6"/>
  <c r="BG84" i="6"/>
  <c r="BG76" i="6"/>
  <c r="BG68" i="6"/>
  <c r="BG60" i="6"/>
  <c r="BG52" i="6"/>
  <c r="BG44" i="6"/>
  <c r="BG36" i="6"/>
  <c r="BG28" i="6"/>
  <c r="BG20" i="6"/>
  <c r="BG12" i="6"/>
  <c r="BG494" i="6"/>
  <c r="BG486" i="6"/>
  <c r="BG478" i="6"/>
  <c r="BG470" i="6"/>
  <c r="BG462" i="6"/>
  <c r="BG454" i="6"/>
  <c r="BG160" i="6"/>
  <c r="BG152" i="6"/>
  <c r="BG144" i="6"/>
  <c r="BG136" i="6"/>
  <c r="BG128" i="6"/>
  <c r="BG120" i="6"/>
  <c r="BG112" i="6"/>
  <c r="BG104" i="6"/>
  <c r="BG96" i="6"/>
  <c r="BG88" i="6"/>
  <c r="BG80" i="6"/>
  <c r="BG72" i="6"/>
  <c r="BG64" i="6"/>
  <c r="BG56" i="6"/>
  <c r="BG48" i="6"/>
  <c r="BG40" i="6"/>
  <c r="BG32" i="6"/>
  <c r="BG442" i="6"/>
  <c r="BG434" i="6"/>
  <c r="BG426" i="6"/>
  <c r="BG418" i="6"/>
  <c r="BG410" i="6"/>
  <c r="BG407" i="6"/>
  <c r="BG399" i="6"/>
  <c r="BG391" i="6"/>
  <c r="BG383" i="6"/>
  <c r="BG375" i="6"/>
  <c r="BG367" i="6"/>
  <c r="BG359" i="6"/>
  <c r="BG351" i="6"/>
  <c r="BG343" i="6"/>
  <c r="BG335" i="6"/>
  <c r="BG327" i="6"/>
  <c r="BG319" i="6"/>
  <c r="BG311" i="6"/>
  <c r="BG303" i="6"/>
  <c r="BG295" i="6"/>
  <c r="BG446" i="6"/>
  <c r="BG438" i="6"/>
  <c r="BG430" i="6"/>
  <c r="BG422" i="6"/>
  <c r="BG414" i="6"/>
  <c r="BG403" i="6"/>
  <c r="BG395" i="6"/>
  <c r="BG387" i="6"/>
  <c r="BG379" i="6"/>
  <c r="BG371" i="6"/>
  <c r="BG363" i="6"/>
  <c r="BG355" i="6"/>
  <c r="BG347" i="6"/>
  <c r="BG339" i="6"/>
  <c r="BG331" i="6"/>
  <c r="BG323" i="6"/>
  <c r="BG315" i="6"/>
  <c r="BG307" i="6"/>
  <c r="BG299" i="6"/>
  <c r="BG291" i="6"/>
  <c r="BG283" i="6"/>
  <c r="BG275" i="6"/>
  <c r="BG267" i="6"/>
  <c r="BG259" i="6"/>
  <c r="BG251" i="6"/>
  <c r="BG243" i="6"/>
  <c r="BG235" i="6"/>
  <c r="BG227" i="6"/>
  <c r="BG219" i="6"/>
  <c r="BG211" i="6"/>
  <c r="BG203" i="6"/>
  <c r="BG195" i="6"/>
  <c r="BG187" i="6"/>
  <c r="BG179" i="6"/>
  <c r="BG171" i="6"/>
  <c r="BG163" i="6"/>
  <c r="BG155" i="6"/>
  <c r="BG147" i="6"/>
  <c r="BG139" i="6"/>
  <c r="BG131" i="6"/>
  <c r="BG123" i="6"/>
  <c r="BG115" i="6"/>
  <c r="BG107" i="6"/>
  <c r="BG271" i="6"/>
  <c r="BG239" i="6"/>
  <c r="BG231" i="6"/>
  <c r="BG223" i="6"/>
  <c r="BG215" i="6"/>
  <c r="BG207" i="6"/>
  <c r="BG199" i="6"/>
  <c r="BG191" i="6"/>
  <c r="BG183" i="6"/>
  <c r="BG95" i="6"/>
  <c r="BG87" i="6"/>
  <c r="BG79" i="6"/>
  <c r="BG71" i="6"/>
  <c r="BG63" i="6"/>
  <c r="BG19" i="6"/>
  <c r="BG11" i="6"/>
  <c r="BG499" i="6"/>
  <c r="BG491" i="6"/>
  <c r="BG483" i="6"/>
  <c r="BG475" i="6"/>
  <c r="BG467" i="6"/>
  <c r="BG459" i="6"/>
  <c r="BG451" i="6"/>
  <c r="BG443" i="6"/>
  <c r="BG435" i="6"/>
  <c r="BG427" i="6"/>
  <c r="BG419" i="6"/>
  <c r="BG411" i="6"/>
  <c r="BG263" i="6"/>
  <c r="BG175" i="6"/>
  <c r="BG167" i="6"/>
  <c r="BG159" i="6"/>
  <c r="BG151" i="6"/>
  <c r="BG143" i="6"/>
  <c r="BG103" i="6"/>
  <c r="BG55" i="6"/>
  <c r="BG47" i="6"/>
  <c r="BG39" i="6"/>
  <c r="BG31" i="6"/>
  <c r="BG402" i="6"/>
  <c r="BG394" i="6"/>
  <c r="BG386" i="6"/>
  <c r="BG378" i="6"/>
  <c r="BG370" i="6"/>
  <c r="BG362" i="6"/>
  <c r="BG354" i="6"/>
  <c r="BG346" i="6"/>
  <c r="BG338" i="6"/>
  <c r="BG330" i="6"/>
  <c r="BG322" i="6"/>
  <c r="BG314" i="6"/>
  <c r="BG306" i="6"/>
  <c r="BG298" i="6"/>
  <c r="BG290" i="6"/>
  <c r="BG282" i="6"/>
  <c r="BG279" i="6"/>
  <c r="BG247" i="6"/>
  <c r="BG127" i="6"/>
  <c r="BG119" i="6"/>
  <c r="BG111" i="6"/>
  <c r="BG51" i="6"/>
  <c r="BG43" i="6"/>
  <c r="BG35" i="6"/>
  <c r="BG27" i="6"/>
  <c r="BG406" i="6"/>
  <c r="BG398" i="6"/>
  <c r="BG390" i="6"/>
  <c r="BG382" i="6"/>
  <c r="BG374" i="6"/>
  <c r="BG366" i="6"/>
  <c r="BG255" i="6"/>
  <c r="BG99" i="6"/>
  <c r="BG91" i="6"/>
  <c r="BG83" i="6"/>
  <c r="BG334" i="6"/>
  <c r="BG302" i="6"/>
  <c r="BG278" i="6"/>
  <c r="BG270" i="6"/>
  <c r="BG262" i="6"/>
  <c r="BG254" i="6"/>
  <c r="BG246" i="6"/>
  <c r="BG238" i="6"/>
  <c r="BG230" i="6"/>
  <c r="BG222" i="6"/>
  <c r="BG214" i="6"/>
  <c r="BG206" i="6"/>
  <c r="BG198" i="6"/>
  <c r="BG190" i="6"/>
  <c r="BG182" i="6"/>
  <c r="BG174" i="6"/>
  <c r="BG166" i="6"/>
  <c r="BG158" i="6"/>
  <c r="BG150" i="6"/>
  <c r="BG142" i="6"/>
  <c r="BG134" i="6"/>
  <c r="BG126" i="6"/>
  <c r="BG118" i="6"/>
  <c r="BG110" i="6"/>
  <c r="BG102" i="6"/>
  <c r="BG94" i="6"/>
  <c r="BG86" i="6"/>
  <c r="BG78" i="6"/>
  <c r="BG70" i="6"/>
  <c r="BG62" i="6"/>
  <c r="BG54" i="6"/>
  <c r="BG46" i="6"/>
  <c r="BG38" i="6"/>
  <c r="BG287" i="6"/>
  <c r="BG75" i="6"/>
  <c r="BG67" i="6"/>
  <c r="BG59" i="6"/>
  <c r="BG23" i="6"/>
  <c r="BG358" i="6"/>
  <c r="BG326" i="6"/>
  <c r="BG294" i="6"/>
  <c r="BG15" i="6"/>
  <c r="BG350" i="6"/>
  <c r="BG135" i="6"/>
  <c r="BG7" i="6"/>
  <c r="BG495" i="6"/>
  <c r="BG487" i="6"/>
  <c r="BG479" i="6"/>
  <c r="BG471" i="6"/>
  <c r="BG463" i="6"/>
  <c r="BG455" i="6"/>
  <c r="BG447" i="6"/>
  <c r="BG439" i="6"/>
  <c r="BG431" i="6"/>
  <c r="BG423" i="6"/>
  <c r="BG415" i="6"/>
  <c r="BG342" i="6"/>
  <c r="BG310" i="6"/>
  <c r="BG274" i="6"/>
  <c r="BG242" i="6"/>
  <c r="BG210" i="6"/>
  <c r="BG194" i="6"/>
  <c r="BG178" i="6"/>
  <c r="BG122" i="6"/>
  <c r="BG58" i="6"/>
  <c r="BG42" i="6"/>
  <c r="BG492" i="6"/>
  <c r="BG476" i="6"/>
  <c r="BG460" i="6"/>
  <c r="BG444" i="6"/>
  <c r="BG428" i="6"/>
  <c r="BG412" i="6"/>
  <c r="BG286" i="6"/>
  <c r="BG250" i="6"/>
  <c r="BG218" i="6"/>
  <c r="BG154" i="6"/>
  <c r="BG130" i="6"/>
  <c r="BG106" i="6"/>
  <c r="BG90" i="6"/>
  <c r="BG66" i="6"/>
  <c r="BG50" i="6"/>
  <c r="BG26" i="6"/>
  <c r="BG18" i="6"/>
  <c r="BG10" i="6"/>
  <c r="BG496" i="6"/>
  <c r="BG480" i="6"/>
  <c r="BG464" i="6"/>
  <c r="BG448" i="6"/>
  <c r="BG432" i="6"/>
  <c r="BG416" i="6"/>
  <c r="BG258" i="6"/>
  <c r="BG226" i="6"/>
  <c r="BG202" i="6"/>
  <c r="BG186" i="6"/>
  <c r="BG162" i="6"/>
  <c r="BG138" i="6"/>
  <c r="BG74" i="6"/>
  <c r="BG30" i="6"/>
  <c r="BG500" i="6"/>
  <c r="BG484" i="6"/>
  <c r="BG468" i="6"/>
  <c r="BG452" i="6"/>
  <c r="BG436" i="6"/>
  <c r="BG420" i="6"/>
  <c r="BG318" i="6"/>
  <c r="BG266" i="6"/>
  <c r="BG234" i="6"/>
  <c r="BG170" i="6"/>
  <c r="BG146" i="6"/>
  <c r="BG114" i="6"/>
  <c r="BG98" i="6"/>
  <c r="BG82" i="6"/>
  <c r="BG34" i="6"/>
  <c r="BG22" i="6"/>
  <c r="BG14" i="6"/>
  <c r="BG6" i="6"/>
  <c r="BG488" i="6"/>
  <c r="BG472" i="6"/>
  <c r="BG456" i="6"/>
  <c r="BG440" i="6"/>
  <c r="BG424" i="6"/>
  <c r="BJ498" i="9"/>
  <c r="BJ497" i="9"/>
  <c r="BJ490" i="9"/>
  <c r="BJ482" i="9"/>
  <c r="BJ480" i="9"/>
  <c r="BJ468" i="9"/>
  <c r="BJ466" i="9"/>
  <c r="BJ460" i="9"/>
  <c r="BJ473" i="9"/>
  <c r="BJ465" i="9"/>
  <c r="BJ444" i="9"/>
  <c r="BJ428" i="9"/>
  <c r="BJ450" i="9"/>
  <c r="BJ434" i="9"/>
  <c r="BJ459" i="9"/>
  <c r="BJ451" i="9"/>
  <c r="BJ443" i="9"/>
  <c r="BJ435" i="9"/>
  <c r="BJ427" i="9"/>
  <c r="BJ415" i="9"/>
  <c r="BJ417" i="9"/>
  <c r="BJ422" i="9"/>
  <c r="BJ414" i="9"/>
  <c r="BJ406" i="9"/>
  <c r="BJ392" i="9"/>
  <c r="BJ381" i="9"/>
  <c r="BJ365" i="9"/>
  <c r="BJ349" i="9"/>
  <c r="BJ333" i="9"/>
  <c r="BJ383" i="9"/>
  <c r="BJ367" i="9"/>
  <c r="BJ351" i="9"/>
  <c r="BJ335" i="9"/>
  <c r="BJ388" i="9"/>
  <c r="BJ380" i="9"/>
  <c r="BJ372" i="9"/>
  <c r="BJ364" i="9"/>
  <c r="BJ356" i="9"/>
  <c r="BJ348" i="9"/>
  <c r="BJ340" i="9"/>
  <c r="BJ332" i="9"/>
  <c r="BJ389" i="9"/>
  <c r="BJ324" i="9"/>
  <c r="BJ308" i="9"/>
  <c r="BJ327" i="9"/>
  <c r="BJ314" i="9"/>
  <c r="BJ298" i="9"/>
  <c r="BJ282" i="9"/>
  <c r="BJ266" i="9"/>
  <c r="BJ323" i="9"/>
  <c r="BJ291" i="9"/>
  <c r="BJ275" i="9"/>
  <c r="BJ259" i="9"/>
  <c r="BJ326" i="9"/>
  <c r="BJ310" i="9"/>
  <c r="BJ294" i="9"/>
  <c r="BJ280" i="9"/>
  <c r="BJ264" i="9"/>
  <c r="BJ248" i="9"/>
  <c r="BJ232" i="9"/>
  <c r="BJ216" i="9"/>
  <c r="BJ200" i="9"/>
  <c r="BJ289" i="9"/>
  <c r="BJ273" i="9"/>
  <c r="BJ257" i="9"/>
  <c r="BJ237" i="9"/>
  <c r="BJ319" i="9"/>
  <c r="BJ235" i="9"/>
  <c r="BJ233" i="9"/>
  <c r="BJ217" i="9"/>
  <c r="BJ201" i="9"/>
  <c r="BJ185" i="9"/>
  <c r="BJ169" i="9"/>
  <c r="BJ153" i="9"/>
  <c r="BJ221" i="9"/>
  <c r="BJ211" i="9"/>
  <c r="BJ202" i="9"/>
  <c r="BJ189" i="9"/>
  <c r="BJ174" i="9"/>
  <c r="BJ158" i="9"/>
  <c r="BJ180" i="9"/>
  <c r="BJ151" i="9"/>
  <c r="BJ186" i="9"/>
  <c r="BJ170" i="9"/>
  <c r="BJ154" i="9"/>
  <c r="BJ250" i="9"/>
  <c r="BJ207" i="9"/>
  <c r="BJ176" i="9"/>
  <c r="BJ132" i="9"/>
  <c r="BJ116" i="9"/>
  <c r="BJ100" i="9"/>
  <c r="BJ84" i="9"/>
  <c r="BJ149" i="9"/>
  <c r="BJ129" i="9"/>
  <c r="BJ113" i="9"/>
  <c r="BJ97" i="9"/>
  <c r="BJ81" i="9"/>
  <c r="BJ134" i="9"/>
  <c r="BJ118" i="9"/>
  <c r="BJ102" i="9"/>
  <c r="BJ86" i="9"/>
  <c r="BJ70" i="9"/>
  <c r="BJ139" i="9"/>
  <c r="BJ123" i="9"/>
  <c r="BJ107" i="9"/>
  <c r="BJ91" i="9"/>
  <c r="BJ75" i="9"/>
  <c r="BJ59" i="9"/>
  <c r="BJ43" i="9"/>
  <c r="BJ27" i="9"/>
  <c r="BJ11" i="9"/>
  <c r="BJ64" i="9"/>
  <c r="BJ48" i="9"/>
  <c r="BJ32" i="9"/>
  <c r="BJ16" i="9"/>
  <c r="BJ69" i="9"/>
  <c r="BJ53" i="9"/>
  <c r="BJ37" i="9"/>
  <c r="BJ21" i="9"/>
  <c r="BJ5" i="9"/>
  <c r="BJ62" i="9"/>
  <c r="BJ46" i="9"/>
  <c r="BJ30" i="9"/>
  <c r="BJ14" i="9"/>
  <c r="BJ222" i="9"/>
  <c r="BJ203" i="9"/>
  <c r="BJ163" i="9"/>
  <c r="BJ175" i="9"/>
  <c r="BJ215" i="9"/>
  <c r="BJ104" i="9"/>
  <c r="BJ168" i="9"/>
  <c r="BJ85" i="9"/>
  <c r="BJ106" i="9"/>
  <c r="BJ127" i="9"/>
  <c r="BJ79" i="9"/>
  <c r="BJ31" i="9"/>
  <c r="BJ36" i="9"/>
  <c r="BJ41" i="9"/>
  <c r="BJ50" i="9"/>
  <c r="BJ500" i="9"/>
  <c r="BJ494" i="9"/>
  <c r="BJ495" i="9"/>
  <c r="BJ489" i="9"/>
  <c r="BJ479" i="9"/>
  <c r="BJ478" i="9"/>
  <c r="BJ464" i="9"/>
  <c r="BJ458" i="9"/>
  <c r="BJ456" i="9"/>
  <c r="BJ471" i="9"/>
  <c r="BJ463" i="9"/>
  <c r="BJ440" i="9"/>
  <c r="BJ424" i="9"/>
  <c r="BJ446" i="9"/>
  <c r="BJ430" i="9"/>
  <c r="BJ457" i="9"/>
  <c r="BJ449" i="9"/>
  <c r="BJ441" i="9"/>
  <c r="BJ433" i="9"/>
  <c r="BJ425" i="9"/>
  <c r="BJ411" i="9"/>
  <c r="BJ413" i="9"/>
  <c r="BJ420" i="9"/>
  <c r="BJ412" i="9"/>
  <c r="BJ404" i="9"/>
  <c r="BJ399" i="9"/>
  <c r="BJ377" i="9"/>
  <c r="BJ361" i="9"/>
  <c r="BJ345" i="9"/>
  <c r="BJ403" i="9"/>
  <c r="BJ379" i="9"/>
  <c r="BJ363" i="9"/>
  <c r="BJ347" i="9"/>
  <c r="BJ331" i="9"/>
  <c r="BJ386" i="9"/>
  <c r="BJ378" i="9"/>
  <c r="BJ370" i="9"/>
  <c r="BJ362" i="9"/>
  <c r="BJ354" i="9"/>
  <c r="BJ346" i="9"/>
  <c r="BJ338" i="9"/>
  <c r="BJ330" i="9"/>
  <c r="BJ401" i="9"/>
  <c r="BJ320" i="9"/>
  <c r="BJ304" i="9"/>
  <c r="BJ325" i="9"/>
  <c r="BJ309" i="9"/>
  <c r="BJ293" i="9"/>
  <c r="BJ278" i="9"/>
  <c r="BJ262" i="9"/>
  <c r="BJ315" i="9"/>
  <c r="BJ287" i="9"/>
  <c r="BJ271" i="9"/>
  <c r="BJ255" i="9"/>
  <c r="BJ321" i="9"/>
  <c r="BJ305" i="9"/>
  <c r="BJ292" i="9"/>
  <c r="BJ276" i="9"/>
  <c r="BJ260" i="9"/>
  <c r="BJ244" i="9"/>
  <c r="BJ228" i="9"/>
  <c r="BJ212" i="9"/>
  <c r="BJ196" i="9"/>
  <c r="BJ285" i="9"/>
  <c r="BJ269" i="9"/>
  <c r="BJ253" i="9"/>
  <c r="BJ234" i="9"/>
  <c r="BJ303" i="9"/>
  <c r="BJ246" i="9"/>
  <c r="BJ230" i="9"/>
  <c r="BJ214" i="9"/>
  <c r="BJ198" i="9"/>
  <c r="BJ181" i="9"/>
  <c r="BJ165" i="9"/>
  <c r="BJ397" i="9"/>
  <c r="BJ219" i="9"/>
  <c r="BJ210" i="9"/>
  <c r="BJ197" i="9"/>
  <c r="BJ187" i="9"/>
  <c r="BJ171" i="9"/>
  <c r="BJ155" i="9"/>
  <c r="BJ172" i="9"/>
  <c r="BJ147" i="9"/>
  <c r="BJ183" i="9"/>
  <c r="BJ167" i="9"/>
  <c r="BJ152" i="9"/>
  <c r="BJ231" i="9"/>
  <c r="BJ199" i="9"/>
  <c r="BJ146" i="9"/>
  <c r="BJ128" i="9"/>
  <c r="BJ112" i="9"/>
  <c r="BJ96" i="9"/>
  <c r="BJ80" i="9"/>
  <c r="BJ141" i="9"/>
  <c r="BJ125" i="9"/>
  <c r="BJ109" i="9"/>
  <c r="BJ93" i="9"/>
  <c r="BJ77" i="9"/>
  <c r="BJ130" i="9"/>
  <c r="BJ114" i="9"/>
  <c r="BJ98" i="9"/>
  <c r="BJ82" i="9"/>
  <c r="BJ160" i="9"/>
  <c r="BJ135" i="9"/>
  <c r="BJ119" i="9"/>
  <c r="BJ103" i="9"/>
  <c r="BJ87" i="9"/>
  <c r="BJ72" i="9"/>
  <c r="BJ55" i="9"/>
  <c r="BJ39" i="9"/>
  <c r="BJ23" i="9"/>
  <c r="BJ7" i="9"/>
  <c r="BJ60" i="9"/>
  <c r="BJ44" i="9"/>
  <c r="BJ28" i="9"/>
  <c r="BJ12" i="9"/>
  <c r="BJ65" i="9"/>
  <c r="BJ49" i="9"/>
  <c r="BJ33" i="9"/>
  <c r="BJ17" i="9"/>
  <c r="BJ6" i="9"/>
  <c r="BJ58" i="9"/>
  <c r="BJ42" i="9"/>
  <c r="BJ26" i="9"/>
  <c r="BJ10" i="9"/>
  <c r="BJ137" i="9"/>
  <c r="BJ126" i="9"/>
  <c r="BJ94" i="9"/>
  <c r="BJ150" i="9"/>
  <c r="BJ115" i="9"/>
  <c r="BJ99" i="9"/>
  <c r="BJ67" i="9"/>
  <c r="BJ35" i="9"/>
  <c r="BJ19" i="9"/>
  <c r="BJ40" i="9"/>
  <c r="BJ8" i="9"/>
  <c r="BJ45" i="9"/>
  <c r="BJ29" i="9"/>
  <c r="BJ73" i="9"/>
  <c r="BJ54" i="9"/>
  <c r="BJ22" i="9"/>
  <c r="BJ238" i="9"/>
  <c r="BJ194" i="9"/>
  <c r="BJ227" i="9"/>
  <c r="BJ247" i="9"/>
  <c r="BJ184" i="9"/>
  <c r="BJ88" i="9"/>
  <c r="BJ101" i="9"/>
  <c r="BJ90" i="9"/>
  <c r="BJ111" i="9"/>
  <c r="BJ47" i="9"/>
  <c r="BJ52" i="9"/>
  <c r="BJ57" i="9"/>
  <c r="BJ66" i="9"/>
  <c r="BJ496" i="9"/>
  <c r="BJ488" i="9"/>
  <c r="BJ493" i="9"/>
  <c r="BJ487" i="9"/>
  <c r="BJ486" i="9"/>
  <c r="BJ476" i="9"/>
  <c r="BJ474" i="9"/>
  <c r="BJ454" i="9"/>
  <c r="BJ452" i="9"/>
  <c r="BJ469" i="9"/>
  <c r="BJ462" i="9"/>
  <c r="BJ436" i="9"/>
  <c r="BJ485" i="9"/>
  <c r="BJ442" i="9"/>
  <c r="BJ426" i="9"/>
  <c r="BJ455" i="9"/>
  <c r="BJ447" i="9"/>
  <c r="BJ439" i="9"/>
  <c r="BJ431" i="9"/>
  <c r="BJ423" i="9"/>
  <c r="BJ407" i="9"/>
  <c r="BJ409" i="9"/>
  <c r="BJ418" i="9"/>
  <c r="BJ410" i="9"/>
  <c r="BJ400" i="9"/>
  <c r="BJ391" i="9"/>
  <c r="BJ373" i="9"/>
  <c r="BJ357" i="9"/>
  <c r="BJ341" i="9"/>
  <c r="BJ395" i="9"/>
  <c r="BJ375" i="9"/>
  <c r="BJ359" i="9"/>
  <c r="BJ343" i="9"/>
  <c r="BJ402" i="9"/>
  <c r="BJ384" i="9"/>
  <c r="BJ376" i="9"/>
  <c r="BJ368" i="9"/>
  <c r="BJ360" i="9"/>
  <c r="BJ352" i="9"/>
  <c r="BJ344" i="9"/>
  <c r="BJ336" i="9"/>
  <c r="BJ328" i="9"/>
  <c r="BJ394" i="9"/>
  <c r="BJ316" i="9"/>
  <c r="BJ300" i="9"/>
  <c r="BJ322" i="9"/>
  <c r="BJ306" i="9"/>
  <c r="BJ290" i="9"/>
  <c r="BJ274" i="9"/>
  <c r="BJ258" i="9"/>
  <c r="BJ307" i="9"/>
  <c r="BJ283" i="9"/>
  <c r="BJ267" i="9"/>
  <c r="BJ251" i="9"/>
  <c r="BJ318" i="9"/>
  <c r="BJ302" i="9"/>
  <c r="BJ288" i="9"/>
  <c r="BJ272" i="9"/>
  <c r="BJ256" i="9"/>
  <c r="BJ240" i="9"/>
  <c r="BJ224" i="9"/>
  <c r="BJ208" i="9"/>
  <c r="BJ192" i="9"/>
  <c r="BJ281" i="9"/>
  <c r="BJ265" i="9"/>
  <c r="BJ245" i="9"/>
  <c r="BJ229" i="9"/>
  <c r="BJ249" i="9"/>
  <c r="BJ241" i="9"/>
  <c r="BJ225" i="9"/>
  <c r="BJ209" i="9"/>
  <c r="BJ193" i="9"/>
  <c r="BJ177" i="9"/>
  <c r="BJ161" i="9"/>
  <c r="BJ311" i="9"/>
  <c r="BJ218" i="9"/>
  <c r="BJ205" i="9"/>
  <c r="BJ195" i="9"/>
  <c r="BJ182" i="9"/>
  <c r="BJ166" i="9"/>
  <c r="BJ239" i="9"/>
  <c r="BJ164" i="9"/>
  <c r="BJ143" i="9"/>
  <c r="BJ178" i="9"/>
  <c r="BJ162" i="9"/>
  <c r="BJ148" i="9"/>
  <c r="BJ223" i="9"/>
  <c r="BJ191" i="9"/>
  <c r="BJ140" i="9"/>
  <c r="BJ124" i="9"/>
  <c r="BJ108" i="9"/>
  <c r="BJ92" i="9"/>
  <c r="BJ76" i="9"/>
  <c r="BJ121" i="9"/>
  <c r="BJ105" i="9"/>
  <c r="BJ89" i="9"/>
  <c r="BJ145" i="9"/>
  <c r="BJ110" i="9"/>
  <c r="BJ78" i="9"/>
  <c r="BJ131" i="9"/>
  <c r="BJ83" i="9"/>
  <c r="BJ51" i="9"/>
  <c r="BK2" i="9"/>
  <c r="BJ56" i="9"/>
  <c r="BJ24" i="9"/>
  <c r="BJ61" i="9"/>
  <c r="BJ13" i="9"/>
  <c r="BJ38" i="9"/>
  <c r="BJ173" i="9"/>
  <c r="BJ159" i="9"/>
  <c r="BJ136" i="9"/>
  <c r="BJ133" i="9"/>
  <c r="BJ138" i="9"/>
  <c r="BJ74" i="9"/>
  <c r="BJ95" i="9"/>
  <c r="BJ15" i="9"/>
  <c r="BJ20" i="9"/>
  <c r="BJ9" i="9"/>
  <c r="BJ18" i="9"/>
  <c r="BJ492" i="9"/>
  <c r="BJ499" i="9"/>
  <c r="BJ491" i="9"/>
  <c r="BJ483" i="9"/>
  <c r="BJ477" i="9"/>
  <c r="BJ472" i="9"/>
  <c r="BJ470" i="9"/>
  <c r="BJ481" i="9"/>
  <c r="BJ475" i="9"/>
  <c r="BJ467" i="9"/>
  <c r="BJ448" i="9"/>
  <c r="BJ432" i="9"/>
  <c r="BJ484" i="9"/>
  <c r="BJ438" i="9"/>
  <c r="BJ461" i="9"/>
  <c r="BJ453" i="9"/>
  <c r="BJ445" i="9"/>
  <c r="BJ437" i="9"/>
  <c r="BJ429" i="9"/>
  <c r="BJ419" i="9"/>
  <c r="BJ421" i="9"/>
  <c r="BJ405" i="9"/>
  <c r="BJ416" i="9"/>
  <c r="BJ408" i="9"/>
  <c r="BJ396" i="9"/>
  <c r="BJ385" i="9"/>
  <c r="BJ369" i="9"/>
  <c r="BJ353" i="9"/>
  <c r="BJ337" i="9"/>
  <c r="BJ387" i="9"/>
  <c r="BJ371" i="9"/>
  <c r="BJ355" i="9"/>
  <c r="BJ339" i="9"/>
  <c r="BJ393" i="9"/>
  <c r="BJ382" i="9"/>
  <c r="BJ374" i="9"/>
  <c r="BJ366" i="9"/>
  <c r="BJ358" i="9"/>
  <c r="BJ350" i="9"/>
  <c r="BJ342" i="9"/>
  <c r="BJ334" i="9"/>
  <c r="BJ398" i="9"/>
  <c r="BJ329" i="9"/>
  <c r="BJ312" i="9"/>
  <c r="BJ296" i="9"/>
  <c r="BJ317" i="9"/>
  <c r="BJ301" i="9"/>
  <c r="BJ286" i="9"/>
  <c r="BJ270" i="9"/>
  <c r="BJ254" i="9"/>
  <c r="BJ299" i="9"/>
  <c r="BJ279" i="9"/>
  <c r="BJ263" i="9"/>
  <c r="BJ390" i="9"/>
  <c r="BJ313" i="9"/>
  <c r="BJ297" i="9"/>
  <c r="BJ284" i="9"/>
  <c r="BJ268" i="9"/>
  <c r="BJ252" i="9"/>
  <c r="BJ236" i="9"/>
  <c r="BJ220" i="9"/>
  <c r="BJ204" i="9"/>
  <c r="BJ188" i="9"/>
  <c r="BJ277" i="9"/>
  <c r="BJ261" i="9"/>
  <c r="BJ242" i="9"/>
  <c r="BJ226" i="9"/>
  <c r="BJ243" i="9"/>
  <c r="BJ206" i="9"/>
  <c r="BJ190" i="9"/>
  <c r="BJ157" i="9"/>
  <c r="BJ295" i="9"/>
  <c r="BJ213" i="9"/>
  <c r="BJ179" i="9"/>
  <c r="BJ156" i="9"/>
  <c r="BJ144" i="9"/>
  <c r="BJ120" i="9"/>
  <c r="BJ117" i="9"/>
  <c r="BJ122" i="9"/>
  <c r="BJ142" i="9"/>
  <c r="BJ63" i="9"/>
  <c r="BJ68" i="9"/>
  <c r="BJ71" i="9"/>
  <c r="BJ25" i="9"/>
  <c r="BJ34" i="9"/>
  <c r="AC2" i="6"/>
  <c r="AB8" i="6"/>
  <c r="AB12" i="6"/>
  <c r="AB16" i="6"/>
  <c r="AB20" i="6"/>
  <c r="AB24" i="6"/>
  <c r="AB28" i="6"/>
  <c r="AB32" i="6"/>
  <c r="AB36" i="6"/>
  <c r="AB40" i="6"/>
  <c r="AB44" i="6"/>
  <c r="AB48" i="6"/>
  <c r="AB52" i="6"/>
  <c r="AB56" i="6"/>
  <c r="AB60" i="6"/>
  <c r="AB64" i="6"/>
  <c r="AB68" i="6"/>
  <c r="AB72" i="6"/>
  <c r="AB76" i="6"/>
  <c r="AB80" i="6"/>
  <c r="AB84" i="6"/>
  <c r="AB88" i="6"/>
  <c r="AB92" i="6"/>
  <c r="AB96" i="6"/>
  <c r="AB100" i="6"/>
  <c r="AB104" i="6"/>
  <c r="AB108" i="6"/>
  <c r="AB112" i="6"/>
  <c r="AB116" i="6"/>
  <c r="AB120" i="6"/>
  <c r="AB124" i="6"/>
  <c r="AB128" i="6"/>
  <c r="AB132" i="6"/>
  <c r="AB136" i="6"/>
  <c r="AB140" i="6"/>
  <c r="AB144" i="6"/>
  <c r="AB148" i="6"/>
  <c r="AB152" i="6"/>
  <c r="AB156" i="6"/>
  <c r="AB160" i="6"/>
  <c r="AB164" i="6"/>
  <c r="AB168" i="6"/>
  <c r="AB172" i="6"/>
  <c r="AB176" i="6"/>
  <c r="AB180" i="6"/>
  <c r="AB184" i="6"/>
  <c r="AB188" i="6"/>
  <c r="AB192" i="6"/>
  <c r="AB196" i="6"/>
  <c r="AB200" i="6"/>
  <c r="AB204" i="6"/>
  <c r="AB208" i="6"/>
  <c r="AB212" i="6"/>
  <c r="AB216" i="6"/>
  <c r="AB220" i="6"/>
  <c r="AB224" i="6"/>
  <c r="AB228" i="6"/>
  <c r="AB232" i="6"/>
  <c r="AB236" i="6"/>
  <c r="AB240" i="6"/>
  <c r="AB244" i="6"/>
  <c r="AB248" i="6"/>
  <c r="AB252" i="6"/>
  <c r="AB256" i="6"/>
  <c r="AB260" i="6"/>
  <c r="AB264" i="6"/>
  <c r="AB268" i="6"/>
  <c r="AB272" i="6"/>
  <c r="AB276" i="6"/>
  <c r="AB280" i="6"/>
  <c r="AB284" i="6"/>
  <c r="AB288" i="6"/>
  <c r="AB292" i="6"/>
  <c r="AB296" i="6"/>
  <c r="AB300" i="6"/>
  <c r="AB304" i="6"/>
  <c r="AB308" i="6"/>
  <c r="AB312" i="6"/>
  <c r="AB316" i="6"/>
  <c r="AB320" i="6"/>
  <c r="AB324" i="6"/>
  <c r="AB328" i="6"/>
  <c r="AB332" i="6"/>
  <c r="AB336" i="6"/>
  <c r="AB340" i="6"/>
  <c r="AB344" i="6"/>
  <c r="AB348" i="6"/>
  <c r="AB352" i="6"/>
  <c r="AB356" i="6"/>
  <c r="AB360" i="6"/>
  <c r="AB364" i="6"/>
  <c r="AB368" i="6"/>
  <c r="AB372" i="6"/>
  <c r="AB376" i="6"/>
  <c r="AB380" i="6"/>
  <c r="AB384" i="6"/>
  <c r="AB388" i="6"/>
  <c r="AB392" i="6"/>
  <c r="AB396" i="6"/>
  <c r="AB400" i="6"/>
  <c r="AB404" i="6"/>
  <c r="AB408" i="6"/>
  <c r="AB412" i="6"/>
  <c r="AB416" i="6"/>
  <c r="AB420" i="6"/>
  <c r="AB424" i="6"/>
  <c r="AB428" i="6"/>
  <c r="AB432" i="6"/>
  <c r="AB436" i="6"/>
  <c r="AB440" i="6"/>
  <c r="AB444" i="6"/>
  <c r="AB448" i="6"/>
  <c r="AB452" i="6"/>
  <c r="AB456" i="6"/>
  <c r="AB460" i="6"/>
  <c r="AB464" i="6"/>
  <c r="AB468" i="6"/>
  <c r="AB472" i="6"/>
  <c r="AB476" i="6"/>
  <c r="AB480" i="6"/>
  <c r="AB484" i="6"/>
  <c r="AB488" i="6"/>
  <c r="AB492" i="6"/>
  <c r="AB496" i="6"/>
  <c r="AB500" i="6"/>
  <c r="AB6" i="6"/>
  <c r="AB10" i="6"/>
  <c r="AB14" i="6"/>
  <c r="AB18" i="6"/>
  <c r="AB22" i="6"/>
  <c r="AB26" i="6"/>
  <c r="AB30" i="6"/>
  <c r="AB34" i="6"/>
  <c r="AB38" i="6"/>
  <c r="AB42" i="6"/>
  <c r="AB46" i="6"/>
  <c r="AB50" i="6"/>
  <c r="AB54" i="6"/>
  <c r="AB58" i="6"/>
  <c r="AB62" i="6"/>
  <c r="AB66" i="6"/>
  <c r="AB70" i="6"/>
  <c r="AB74" i="6"/>
  <c r="AB78" i="6"/>
  <c r="AB82" i="6"/>
  <c r="AB86" i="6"/>
  <c r="AB90" i="6"/>
  <c r="AB94" i="6"/>
  <c r="AB98" i="6"/>
  <c r="AB102" i="6"/>
  <c r="AB106" i="6"/>
  <c r="AB110" i="6"/>
  <c r="AB114" i="6"/>
  <c r="AB118" i="6"/>
  <c r="AB122" i="6"/>
  <c r="AB126" i="6"/>
  <c r="AB130" i="6"/>
  <c r="AB134" i="6"/>
  <c r="AB138" i="6"/>
  <c r="AB142" i="6"/>
  <c r="AB146" i="6"/>
  <c r="AB150" i="6"/>
  <c r="AB154" i="6"/>
  <c r="AB158" i="6"/>
  <c r="AB162" i="6"/>
  <c r="AB166" i="6"/>
  <c r="AB170" i="6"/>
  <c r="AB174" i="6"/>
  <c r="AB178" i="6"/>
  <c r="AB182" i="6"/>
  <c r="AB186" i="6"/>
  <c r="AB190" i="6"/>
  <c r="AB194" i="6"/>
  <c r="AB198" i="6"/>
  <c r="AB202" i="6"/>
  <c r="AB206" i="6"/>
  <c r="AB210" i="6"/>
  <c r="AB214" i="6"/>
  <c r="AB218" i="6"/>
  <c r="AB222" i="6"/>
  <c r="AB226" i="6"/>
  <c r="AB230" i="6"/>
  <c r="AB234" i="6"/>
  <c r="AB238" i="6"/>
  <c r="AB242" i="6"/>
  <c r="AB246" i="6"/>
  <c r="AB250" i="6"/>
  <c r="AB254" i="6"/>
  <c r="AB258" i="6"/>
  <c r="AB262" i="6"/>
  <c r="AB266" i="6"/>
  <c r="AB270" i="6"/>
  <c r="AB274" i="6"/>
  <c r="AB278" i="6"/>
  <c r="AB282" i="6"/>
  <c r="AB286" i="6"/>
  <c r="AB290" i="6"/>
  <c r="AB294" i="6"/>
  <c r="AB298" i="6"/>
  <c r="AB302" i="6"/>
  <c r="AB306" i="6"/>
  <c r="AB310" i="6"/>
  <c r="AB314" i="6"/>
  <c r="AB318" i="6"/>
  <c r="AB322" i="6"/>
  <c r="AB326" i="6"/>
  <c r="AB330" i="6"/>
  <c r="AB334" i="6"/>
  <c r="AB338" i="6"/>
  <c r="AB342" i="6"/>
  <c r="AB346" i="6"/>
  <c r="AB350" i="6"/>
  <c r="AB354" i="6"/>
  <c r="AB358" i="6"/>
  <c r="AB362" i="6"/>
  <c r="AB366" i="6"/>
  <c r="AB370" i="6"/>
  <c r="AB374" i="6"/>
  <c r="AB378" i="6"/>
  <c r="AB382" i="6"/>
  <c r="AB386" i="6"/>
  <c r="AB390" i="6"/>
  <c r="AB394" i="6"/>
  <c r="AB398" i="6"/>
  <c r="AB402" i="6"/>
  <c r="AB406" i="6"/>
  <c r="AB410" i="6"/>
  <c r="AB414" i="6"/>
  <c r="AB418" i="6"/>
  <c r="AB422" i="6"/>
  <c r="AB426" i="6"/>
  <c r="AB430" i="6"/>
  <c r="AB434" i="6"/>
  <c r="AB438" i="6"/>
  <c r="AB442" i="6"/>
  <c r="AB446" i="6"/>
  <c r="AB450" i="6"/>
  <c r="AB454" i="6"/>
  <c r="AB458" i="6"/>
  <c r="AB462" i="6"/>
  <c r="AB466" i="6"/>
  <c r="AB470" i="6"/>
  <c r="AB474" i="6"/>
  <c r="AB478" i="6"/>
  <c r="AB482" i="6"/>
  <c r="AB486" i="6"/>
  <c r="AB490" i="6"/>
  <c r="AB494" i="6"/>
  <c r="AB498" i="6"/>
  <c r="AB13" i="6"/>
  <c r="AB21" i="6"/>
  <c r="AB29" i="6"/>
  <c r="AB37" i="6"/>
  <c r="AB45" i="6"/>
  <c r="AB53" i="6"/>
  <c r="AB61" i="6"/>
  <c r="AB69" i="6"/>
  <c r="AB77" i="6"/>
  <c r="AB85" i="6"/>
  <c r="AB93" i="6"/>
  <c r="AB101" i="6"/>
  <c r="AB109" i="6"/>
  <c r="AB117" i="6"/>
  <c r="AB125" i="6"/>
  <c r="AB133" i="6"/>
  <c r="AB141" i="6"/>
  <c r="AB149" i="6"/>
  <c r="AB157" i="6"/>
  <c r="AB165" i="6"/>
  <c r="AB173" i="6"/>
  <c r="AB181" i="6"/>
  <c r="AB189" i="6"/>
  <c r="AB197" i="6"/>
  <c r="AB205" i="6"/>
  <c r="AB213" i="6"/>
  <c r="AB221" i="6"/>
  <c r="AB229" i="6"/>
  <c r="AB237" i="6"/>
  <c r="AB245" i="6"/>
  <c r="AB253" i="6"/>
  <c r="AB261" i="6"/>
  <c r="AB269" i="6"/>
  <c r="AB277" i="6"/>
  <c r="AB285" i="6"/>
  <c r="AB293" i="6"/>
  <c r="AB301" i="6"/>
  <c r="AB309" i="6"/>
  <c r="AB317" i="6"/>
  <c r="AB325" i="6"/>
  <c r="AB333" i="6"/>
  <c r="AB341" i="6"/>
  <c r="AB349" i="6"/>
  <c r="AB357" i="6"/>
  <c r="AB365" i="6"/>
  <c r="AB373" i="6"/>
  <c r="AB381" i="6"/>
  <c r="AB389" i="6"/>
  <c r="AB397" i="6"/>
  <c r="AB405" i="6"/>
  <c r="AB413" i="6"/>
  <c r="AB421" i="6"/>
  <c r="AB429" i="6"/>
  <c r="AB437" i="6"/>
  <c r="AB445" i="6"/>
  <c r="AB453" i="6"/>
  <c r="AB461" i="6"/>
  <c r="AB469" i="6"/>
  <c r="AB7" i="6"/>
  <c r="AB15" i="6"/>
  <c r="AB23" i="6"/>
  <c r="AB31" i="6"/>
  <c r="AB39" i="6"/>
  <c r="AB47" i="6"/>
  <c r="AB55" i="6"/>
  <c r="AB63" i="6"/>
  <c r="AB71" i="6"/>
  <c r="AB79" i="6"/>
  <c r="AB87" i="6"/>
  <c r="AB95" i="6"/>
  <c r="AB103" i="6"/>
  <c r="AB111" i="6"/>
  <c r="AB119" i="6"/>
  <c r="AB127" i="6"/>
  <c r="AB135" i="6"/>
  <c r="AB143" i="6"/>
  <c r="AB151" i="6"/>
  <c r="AB159" i="6"/>
  <c r="AB167" i="6"/>
  <c r="AB175" i="6"/>
  <c r="AB183" i="6"/>
  <c r="AB191" i="6"/>
  <c r="AB199" i="6"/>
  <c r="AB207" i="6"/>
  <c r="AB215" i="6"/>
  <c r="AB223" i="6"/>
  <c r="AB231" i="6"/>
  <c r="AB239" i="6"/>
  <c r="AB247" i="6"/>
  <c r="AB255" i="6"/>
  <c r="AB263" i="6"/>
  <c r="AB271" i="6"/>
  <c r="AB279" i="6"/>
  <c r="AB287" i="6"/>
  <c r="AB295" i="6"/>
  <c r="AB303" i="6"/>
  <c r="AB311" i="6"/>
  <c r="AB319" i="6"/>
  <c r="AB327" i="6"/>
  <c r="AB335" i="6"/>
  <c r="AB343" i="6"/>
  <c r="AB351" i="6"/>
  <c r="AB359" i="6"/>
  <c r="AB367" i="6"/>
  <c r="AB375" i="6"/>
  <c r="AB383" i="6"/>
  <c r="AB391" i="6"/>
  <c r="AB399" i="6"/>
  <c r="AB407" i="6"/>
  <c r="AB415" i="6"/>
  <c r="AB423" i="6"/>
  <c r="AB431" i="6"/>
  <c r="AB439" i="6"/>
  <c r="AB447" i="6"/>
  <c r="AB455" i="6"/>
  <c r="AB463" i="6"/>
  <c r="AB471" i="6"/>
  <c r="AB479" i="6"/>
  <c r="AB487" i="6"/>
  <c r="AB495" i="6"/>
  <c r="AB17" i="6"/>
  <c r="AB33" i="6"/>
  <c r="AB49" i="6"/>
  <c r="AB65" i="6"/>
  <c r="AB81" i="6"/>
  <c r="AB97" i="6"/>
  <c r="AB113" i="6"/>
  <c r="AB129" i="6"/>
  <c r="AB145" i="6"/>
  <c r="AB161" i="6"/>
  <c r="AB177" i="6"/>
  <c r="AB193" i="6"/>
  <c r="AB209" i="6"/>
  <c r="AB225" i="6"/>
  <c r="AB241" i="6"/>
  <c r="AB257" i="6"/>
  <c r="AB273" i="6"/>
  <c r="AB289" i="6"/>
  <c r="AB305" i="6"/>
  <c r="AB321" i="6"/>
  <c r="AB337" i="6"/>
  <c r="AB353" i="6"/>
  <c r="AB369" i="6"/>
  <c r="AB385" i="6"/>
  <c r="AB401" i="6"/>
  <c r="AB417" i="6"/>
  <c r="AB433" i="6"/>
  <c r="AB449" i="6"/>
  <c r="AB465" i="6"/>
  <c r="AB477" i="6"/>
  <c r="AB489" i="6"/>
  <c r="AB499" i="6"/>
  <c r="AB9" i="6"/>
  <c r="AB25" i="6"/>
  <c r="AB41" i="6"/>
  <c r="AB57" i="6"/>
  <c r="AB73" i="6"/>
  <c r="AB89" i="6"/>
  <c r="AB105" i="6"/>
  <c r="AB121" i="6"/>
  <c r="AB137" i="6"/>
  <c r="AB153" i="6"/>
  <c r="AB169" i="6"/>
  <c r="AB185" i="6"/>
  <c r="AB201" i="6"/>
  <c r="AB217" i="6"/>
  <c r="AB233" i="6"/>
  <c r="AB249" i="6"/>
  <c r="AB265" i="6"/>
  <c r="AB281" i="6"/>
  <c r="AB297" i="6"/>
  <c r="AB313" i="6"/>
  <c r="AB329" i="6"/>
  <c r="AB345" i="6"/>
  <c r="AB361" i="6"/>
  <c r="AB377" i="6"/>
  <c r="AB393" i="6"/>
  <c r="AB409" i="6"/>
  <c r="AB425" i="6"/>
  <c r="AB441" i="6"/>
  <c r="AB457" i="6"/>
  <c r="AB473" i="6"/>
  <c r="AB483" i="6"/>
  <c r="AB493" i="6"/>
  <c r="AB19" i="6"/>
  <c r="AB51" i="6"/>
  <c r="AB83" i="6"/>
  <c r="AB115" i="6"/>
  <c r="AB147" i="6"/>
  <c r="AB179" i="6"/>
  <c r="AB211" i="6"/>
  <c r="AB243" i="6"/>
  <c r="AB275" i="6"/>
  <c r="AB307" i="6"/>
  <c r="AB339" i="6"/>
  <c r="AB371" i="6"/>
  <c r="AB403" i="6"/>
  <c r="AB435" i="6"/>
  <c r="AB467" i="6"/>
  <c r="AB491" i="6"/>
  <c r="AB27" i="6"/>
  <c r="AB59" i="6"/>
  <c r="AB91" i="6"/>
  <c r="AB123" i="6"/>
  <c r="AB155" i="6"/>
  <c r="AB187" i="6"/>
  <c r="AB219" i="6"/>
  <c r="AB251" i="6"/>
  <c r="AB283" i="6"/>
  <c r="AB315" i="6"/>
  <c r="AB347" i="6"/>
  <c r="AB379" i="6"/>
  <c r="AB411" i="6"/>
  <c r="AB443" i="6"/>
  <c r="AB475" i="6"/>
  <c r="AB497" i="6"/>
  <c r="AB67" i="6"/>
  <c r="AB131" i="6"/>
  <c r="AB195" i="6"/>
  <c r="AB259" i="6"/>
  <c r="AB323" i="6"/>
  <c r="AB387" i="6"/>
  <c r="AB451" i="6"/>
  <c r="AB11" i="6"/>
  <c r="AB75" i="6"/>
  <c r="AB139" i="6"/>
  <c r="AB203" i="6"/>
  <c r="AB267" i="6"/>
  <c r="AB331" i="6"/>
  <c r="AB395" i="6"/>
  <c r="AB459" i="6"/>
  <c r="AB99" i="6"/>
  <c r="AB227" i="6"/>
  <c r="AB355" i="6"/>
  <c r="AB481" i="6"/>
  <c r="AB107" i="6"/>
  <c r="AB235" i="6"/>
  <c r="AB363" i="6"/>
  <c r="AB485" i="6"/>
  <c r="AB35" i="6"/>
  <c r="AB163" i="6"/>
  <c r="AB291" i="6"/>
  <c r="AB419" i="6"/>
  <c r="AB43" i="6"/>
  <c r="AB171" i="6"/>
  <c r="AB299" i="6"/>
  <c r="AB427" i="6"/>
  <c r="AB5" i="6"/>
  <c r="AG5" i="9" l="1"/>
  <c r="AG489" i="9"/>
  <c r="AG493" i="9"/>
  <c r="AG497" i="9"/>
  <c r="AG477" i="9"/>
  <c r="AG445" i="9"/>
  <c r="AG481" i="9"/>
  <c r="AG465" i="9"/>
  <c r="AG449" i="9"/>
  <c r="AG485" i="9"/>
  <c r="AG469" i="9"/>
  <c r="AG461" i="9"/>
  <c r="AG453" i="9"/>
  <c r="AG473" i="9"/>
  <c r="AG457" i="9"/>
  <c r="AG437" i="9"/>
  <c r="AG421" i="9"/>
  <c r="AG425" i="9"/>
  <c r="AG409" i="9"/>
  <c r="AG405" i="9"/>
  <c r="AG441" i="9"/>
  <c r="AG429" i="9"/>
  <c r="AG413" i="9"/>
  <c r="AG433" i="9"/>
  <c r="AG417" i="9"/>
  <c r="AG401" i="9"/>
  <c r="AG369" i="9"/>
  <c r="AG361" i="9"/>
  <c r="AG397" i="9"/>
  <c r="AG389" i="9"/>
  <c r="AG381" i="9"/>
  <c r="AG377" i="9"/>
  <c r="AG357" i="9"/>
  <c r="AG373" i="9"/>
  <c r="AG365" i="9"/>
  <c r="AG393" i="9"/>
  <c r="AG385" i="9"/>
  <c r="AG353" i="9"/>
  <c r="AG345" i="9"/>
  <c r="AG337" i="9"/>
  <c r="AG329" i="9"/>
  <c r="AG321" i="9"/>
  <c r="AG313" i="9"/>
  <c r="AG349" i="9"/>
  <c r="AG341" i="9"/>
  <c r="AG333" i="9"/>
  <c r="AG325" i="9"/>
  <c r="AG317" i="9"/>
  <c r="AG301" i="9"/>
  <c r="AG293" i="9"/>
  <c r="AG285" i="9"/>
  <c r="AG277" i="9"/>
  <c r="AG269" i="9"/>
  <c r="AG309" i="9"/>
  <c r="AG305" i="9"/>
  <c r="AG297" i="9"/>
  <c r="AG289" i="9"/>
  <c r="AG281" i="9"/>
  <c r="AG273" i="9"/>
  <c r="AG265" i="9"/>
  <c r="AG257" i="9"/>
  <c r="AG249" i="9"/>
  <c r="AG241" i="9"/>
  <c r="AG233" i="9"/>
  <c r="AG225" i="9"/>
  <c r="AG261" i="9"/>
  <c r="AG253" i="9"/>
  <c r="AG245" i="9"/>
  <c r="AG237" i="9"/>
  <c r="AG229" i="9"/>
  <c r="AG221" i="9"/>
  <c r="AG213" i="9"/>
  <c r="AG205" i="9"/>
  <c r="AG197" i="9"/>
  <c r="AG189" i="9"/>
  <c r="AG181" i="9"/>
  <c r="AG173" i="9"/>
  <c r="AG149" i="9"/>
  <c r="AG141" i="9"/>
  <c r="AG133" i="9"/>
  <c r="AG165" i="9"/>
  <c r="AG157" i="9"/>
  <c r="AG217" i="9"/>
  <c r="AG209" i="9"/>
  <c r="AG201" i="9"/>
  <c r="AG193" i="9"/>
  <c r="AG185" i="9"/>
  <c r="AG177" i="9"/>
  <c r="AG145" i="9"/>
  <c r="AG137" i="9"/>
  <c r="AG169" i="9"/>
  <c r="AG161" i="9"/>
  <c r="AG153" i="9"/>
  <c r="AG129" i="9"/>
  <c r="AG125" i="9"/>
  <c r="AG109" i="9"/>
  <c r="AG101" i="9"/>
  <c r="AG93" i="9"/>
  <c r="AG85" i="9"/>
  <c r="AG77" i="9"/>
  <c r="AG69" i="9"/>
  <c r="AG117" i="9"/>
  <c r="AG61" i="9"/>
  <c r="AG53" i="9"/>
  <c r="AG45" i="9"/>
  <c r="AG105" i="9"/>
  <c r="AG97" i="9"/>
  <c r="AG89" i="9"/>
  <c r="AG81" i="9"/>
  <c r="AG73" i="9"/>
  <c r="AG65" i="9"/>
  <c r="AG121" i="9"/>
  <c r="AG113" i="9"/>
  <c r="AG57" i="9"/>
  <c r="AG49" i="9"/>
  <c r="AG41" i="9"/>
  <c r="AG29" i="9"/>
  <c r="AG25" i="9"/>
  <c r="AG17" i="9"/>
  <c r="AG9" i="9"/>
  <c r="AG492" i="9"/>
  <c r="AG476" i="9"/>
  <c r="AG37" i="9"/>
  <c r="AG496" i="9"/>
  <c r="AG480" i="9"/>
  <c r="AG33" i="9"/>
  <c r="AG21" i="9"/>
  <c r="AG13" i="9"/>
  <c r="AG500" i="9"/>
  <c r="AG484" i="9"/>
  <c r="AG488" i="9"/>
  <c r="AG472" i="9"/>
  <c r="AG460" i="9"/>
  <c r="AG444" i="9"/>
  <c r="AG440" i="9"/>
  <c r="AG424" i="9"/>
  <c r="AG408" i="9"/>
  <c r="AG400" i="9"/>
  <c r="AG392" i="9"/>
  <c r="AG464" i="9"/>
  <c r="AG448" i="9"/>
  <c r="AG428" i="9"/>
  <c r="AG416" i="9"/>
  <c r="AG412" i="9"/>
  <c r="AG388" i="9"/>
  <c r="AG380" i="9"/>
  <c r="AG372" i="9"/>
  <c r="AG364" i="9"/>
  <c r="AG356" i="9"/>
  <c r="AG348" i="9"/>
  <c r="AG468" i="9"/>
  <c r="AG452" i="9"/>
  <c r="AG432" i="9"/>
  <c r="AG404" i="9"/>
  <c r="AG396" i="9"/>
  <c r="AG456" i="9"/>
  <c r="AG436" i="9"/>
  <c r="AG420" i="9"/>
  <c r="AG384" i="9"/>
  <c r="AG376" i="9"/>
  <c r="AG368" i="9"/>
  <c r="AG360" i="9"/>
  <c r="AG352" i="9"/>
  <c r="AG340" i="9"/>
  <c r="AG332" i="9"/>
  <c r="AG324" i="9"/>
  <c r="AG316" i="9"/>
  <c r="AG308" i="9"/>
  <c r="AG300" i="9"/>
  <c r="AG292" i="9"/>
  <c r="AG284" i="9"/>
  <c r="AG276" i="9"/>
  <c r="AG268" i="9"/>
  <c r="AG260" i="9"/>
  <c r="AG252" i="9"/>
  <c r="AG244" i="9"/>
  <c r="AG208" i="9"/>
  <c r="AG204" i="9"/>
  <c r="AG196" i="9"/>
  <c r="AG188" i="9"/>
  <c r="AG180" i="9"/>
  <c r="AG164" i="9"/>
  <c r="AG236" i="9"/>
  <c r="AG228" i="9"/>
  <c r="AG220" i="9"/>
  <c r="AG212" i="9"/>
  <c r="AG172" i="9"/>
  <c r="AG344" i="9"/>
  <c r="AG336" i="9"/>
  <c r="AG328" i="9"/>
  <c r="AG320" i="9"/>
  <c r="AG312" i="9"/>
  <c r="AG304" i="9"/>
  <c r="AG296" i="9"/>
  <c r="AG288" i="9"/>
  <c r="AG280" i="9"/>
  <c r="AG272" i="9"/>
  <c r="AG264" i="9"/>
  <c r="AG256" i="9"/>
  <c r="AG248" i="9"/>
  <c r="AG240" i="9"/>
  <c r="AG200" i="9"/>
  <c r="AG192" i="9"/>
  <c r="AG184" i="9"/>
  <c r="AG176" i="9"/>
  <c r="AG168" i="9"/>
  <c r="AG232" i="9"/>
  <c r="AG224" i="9"/>
  <c r="AG216" i="9"/>
  <c r="AG160" i="9"/>
  <c r="AG152" i="9"/>
  <c r="AG144" i="9"/>
  <c r="AG136" i="9"/>
  <c r="AG128" i="9"/>
  <c r="AG120" i="9"/>
  <c r="AG112" i="9"/>
  <c r="AG104" i="9"/>
  <c r="AG96" i="9"/>
  <c r="AG88" i="9"/>
  <c r="AG80" i="9"/>
  <c r="AG72" i="9"/>
  <c r="AG48" i="9"/>
  <c r="AG40" i="9"/>
  <c r="AG32" i="9"/>
  <c r="AG124" i="9"/>
  <c r="AG64" i="9"/>
  <c r="AG20" i="9"/>
  <c r="AG12" i="9"/>
  <c r="AG156" i="9"/>
  <c r="AG148" i="9"/>
  <c r="AG140" i="9"/>
  <c r="AG132" i="9"/>
  <c r="AG116" i="9"/>
  <c r="AG108" i="9"/>
  <c r="AG100" i="9"/>
  <c r="AG92" i="9"/>
  <c r="AG84" i="9"/>
  <c r="AG76" i="9"/>
  <c r="AG60" i="9"/>
  <c r="AG52" i="9"/>
  <c r="AG44" i="9"/>
  <c r="AG36" i="9"/>
  <c r="AG28" i="9"/>
  <c r="AG68" i="9"/>
  <c r="AG56" i="9"/>
  <c r="AG24" i="9"/>
  <c r="AG16" i="9"/>
  <c r="AG8" i="9"/>
  <c r="AG487" i="9"/>
  <c r="AG471" i="9"/>
  <c r="AG455" i="9"/>
  <c r="AG427" i="9"/>
  <c r="AG411" i="9"/>
  <c r="AG491" i="9"/>
  <c r="AG475" i="9"/>
  <c r="AG459" i="9"/>
  <c r="AG443" i="9"/>
  <c r="AG431" i="9"/>
  <c r="AG403" i="9"/>
  <c r="AG395" i="9"/>
  <c r="AG387" i="9"/>
  <c r="AG379" i="9"/>
  <c r="AG371" i="9"/>
  <c r="AG363" i="9"/>
  <c r="AG355" i="9"/>
  <c r="AG347" i="9"/>
  <c r="AG339" i="9"/>
  <c r="AG331" i="9"/>
  <c r="AG323" i="9"/>
  <c r="AG315" i="9"/>
  <c r="AG307" i="9"/>
  <c r="AG299" i="9"/>
  <c r="AG495" i="9"/>
  <c r="AG479" i="9"/>
  <c r="AG463" i="9"/>
  <c r="AG447" i="9"/>
  <c r="AG435" i="9"/>
  <c r="AG419" i="9"/>
  <c r="AG415" i="9"/>
  <c r="AG291" i="9"/>
  <c r="AG499" i="9"/>
  <c r="AG483" i="9"/>
  <c r="AG467" i="9"/>
  <c r="AG451" i="9"/>
  <c r="AG439" i="9"/>
  <c r="AG423" i="9"/>
  <c r="AG407" i="9"/>
  <c r="AG399" i="9"/>
  <c r="AG391" i="9"/>
  <c r="AG383" i="9"/>
  <c r="AG375" i="9"/>
  <c r="AG367" i="9"/>
  <c r="AG359" i="9"/>
  <c r="AG351" i="9"/>
  <c r="AG343" i="9"/>
  <c r="AG335" i="9"/>
  <c r="AG327" i="9"/>
  <c r="AG319" i="9"/>
  <c r="AG311" i="9"/>
  <c r="AG303" i="9"/>
  <c r="AG295" i="9"/>
  <c r="AG283" i="9"/>
  <c r="AG275" i="9"/>
  <c r="AG267" i="9"/>
  <c r="AG259" i="9"/>
  <c r="AG251" i="9"/>
  <c r="AG243" i="9"/>
  <c r="AG139" i="9"/>
  <c r="AG131" i="9"/>
  <c r="AG231" i="9"/>
  <c r="AG223" i="9"/>
  <c r="AG215" i="9"/>
  <c r="AG207" i="9"/>
  <c r="AG199" i="9"/>
  <c r="AG191" i="9"/>
  <c r="AG183" i="9"/>
  <c r="AG167" i="9"/>
  <c r="AG159" i="9"/>
  <c r="AG151" i="9"/>
  <c r="AG143" i="9"/>
  <c r="AG119" i="9"/>
  <c r="AG111" i="9"/>
  <c r="AG103" i="9"/>
  <c r="AG287" i="9"/>
  <c r="AG279" i="9"/>
  <c r="AG271" i="9"/>
  <c r="AG263" i="9"/>
  <c r="AG255" i="9"/>
  <c r="AG247" i="9"/>
  <c r="AG239" i="9"/>
  <c r="AG175" i="9"/>
  <c r="AG135" i="9"/>
  <c r="AG127" i="9"/>
  <c r="AG171" i="9"/>
  <c r="AG163" i="9"/>
  <c r="AG155" i="9"/>
  <c r="AG107" i="9"/>
  <c r="AG99" i="9"/>
  <c r="AG91" i="9"/>
  <c r="AG83" i="9"/>
  <c r="AG67" i="9"/>
  <c r="AG59" i="9"/>
  <c r="AG51" i="9"/>
  <c r="AG43" i="9"/>
  <c r="AG35" i="9"/>
  <c r="AG27" i="9"/>
  <c r="AG486" i="9"/>
  <c r="AG470" i="9"/>
  <c r="AG454" i="9"/>
  <c r="AG438" i="9"/>
  <c r="AG422" i="9"/>
  <c r="AG406" i="9"/>
  <c r="AG398" i="9"/>
  <c r="AG390" i="9"/>
  <c r="AG374" i="9"/>
  <c r="AG366" i="9"/>
  <c r="AG358" i="9"/>
  <c r="AG286" i="9"/>
  <c r="AG235" i="9"/>
  <c r="AG227" i="9"/>
  <c r="AG219" i="9"/>
  <c r="AG211" i="9"/>
  <c r="AG203" i="9"/>
  <c r="AG195" i="9"/>
  <c r="AG187" i="9"/>
  <c r="AG179" i="9"/>
  <c r="AG75" i="9"/>
  <c r="AG23" i="9"/>
  <c r="AG15" i="9"/>
  <c r="AG7" i="9"/>
  <c r="AG490" i="9"/>
  <c r="AG474" i="9"/>
  <c r="AG458" i="9"/>
  <c r="AG442" i="9"/>
  <c r="AG426" i="9"/>
  <c r="AG410" i="9"/>
  <c r="AG382" i="9"/>
  <c r="AG350" i="9"/>
  <c r="AG342" i="9"/>
  <c r="AG334" i="9"/>
  <c r="AG326" i="9"/>
  <c r="AG318" i="9"/>
  <c r="AG310" i="9"/>
  <c r="AG302" i="9"/>
  <c r="AG294" i="9"/>
  <c r="AG19" i="9"/>
  <c r="AG11" i="9"/>
  <c r="AG498" i="9"/>
  <c r="AG482" i="9"/>
  <c r="AG466" i="9"/>
  <c r="AG450" i="9"/>
  <c r="AG434" i="9"/>
  <c r="AG418" i="9"/>
  <c r="AG386" i="9"/>
  <c r="AG378" i="9"/>
  <c r="AG123" i="9"/>
  <c r="AG55" i="9"/>
  <c r="AG47" i="9"/>
  <c r="AG39" i="9"/>
  <c r="AG31" i="9"/>
  <c r="AG446" i="9"/>
  <c r="AG402" i="9"/>
  <c r="AG394" i="9"/>
  <c r="AG330" i="9"/>
  <c r="AG298" i="9"/>
  <c r="AG290" i="9"/>
  <c r="AG202" i="9"/>
  <c r="AG194" i="9"/>
  <c r="AG186" i="9"/>
  <c r="AG178" i="9"/>
  <c r="AG146" i="9"/>
  <c r="AG106" i="9"/>
  <c r="AG98" i="9"/>
  <c r="AG90" i="9"/>
  <c r="AG82" i="9"/>
  <c r="AG147" i="9"/>
  <c r="AG95" i="9"/>
  <c r="AG87" i="9"/>
  <c r="AG79" i="9"/>
  <c r="AG494" i="9"/>
  <c r="AG354" i="9"/>
  <c r="AG322" i="9"/>
  <c r="AG282" i="9"/>
  <c r="AG278" i="9"/>
  <c r="AG270" i="9"/>
  <c r="AG262" i="9"/>
  <c r="AG254" i="9"/>
  <c r="AG246" i="9"/>
  <c r="AG238" i="9"/>
  <c r="AG230" i="9"/>
  <c r="AG222" i="9"/>
  <c r="AG214" i="9"/>
  <c r="AG174" i="9"/>
  <c r="AG166" i="9"/>
  <c r="AG158" i="9"/>
  <c r="AG150" i="9"/>
  <c r="AG134" i="9"/>
  <c r="AG126" i="9"/>
  <c r="AG118" i="9"/>
  <c r="AG70" i="9"/>
  <c r="AG62" i="9"/>
  <c r="AG54" i="9"/>
  <c r="AG46" i="9"/>
  <c r="AG38" i="9"/>
  <c r="AG115" i="9"/>
  <c r="AG71" i="9"/>
  <c r="AG63" i="9"/>
  <c r="AG478" i="9"/>
  <c r="AG414" i="9"/>
  <c r="AG346" i="9"/>
  <c r="AG462" i="9"/>
  <c r="AG430" i="9"/>
  <c r="AG370" i="9"/>
  <c r="AG362" i="9"/>
  <c r="AG338" i="9"/>
  <c r="AG306" i="9"/>
  <c r="AG274" i="9"/>
  <c r="AG266" i="9"/>
  <c r="AG258" i="9"/>
  <c r="AG250" i="9"/>
  <c r="AG242" i="9"/>
  <c r="AG234" i="9"/>
  <c r="AG226" i="9"/>
  <c r="AG218" i="9"/>
  <c r="AG210" i="9"/>
  <c r="AG170" i="9"/>
  <c r="AG162" i="9"/>
  <c r="AG154" i="9"/>
  <c r="AG138" i="9"/>
  <c r="AG130" i="9"/>
  <c r="AG122" i="9"/>
  <c r="AG114" i="9"/>
  <c r="AG74" i="9"/>
  <c r="AG66" i="9"/>
  <c r="AG58" i="9"/>
  <c r="AG50" i="9"/>
  <c r="AG42" i="9"/>
  <c r="AG34" i="9"/>
  <c r="AG142" i="9"/>
  <c r="AG110" i="9"/>
  <c r="AG94" i="9"/>
  <c r="AG78" i="9"/>
  <c r="AG22" i="9"/>
  <c r="AG14" i="9"/>
  <c r="AG6" i="9"/>
  <c r="AG314" i="9"/>
  <c r="AG206" i="9"/>
  <c r="AG190" i="9"/>
  <c r="AG102" i="9"/>
  <c r="AG86" i="9"/>
  <c r="AG26" i="9"/>
  <c r="AG18" i="9"/>
  <c r="AG10" i="9"/>
  <c r="AG198" i="9"/>
  <c r="AG182" i="9"/>
  <c r="AG30" i="9"/>
  <c r="BI2" i="6"/>
  <c r="BH405" i="6"/>
  <c r="BH397" i="6"/>
  <c r="BH389" i="6"/>
  <c r="BH381" i="6"/>
  <c r="BH373" i="6"/>
  <c r="BH365" i="6"/>
  <c r="BH401" i="6"/>
  <c r="BH393" i="6"/>
  <c r="BH385" i="6"/>
  <c r="BH377" i="6"/>
  <c r="BH369" i="6"/>
  <c r="BH361" i="6"/>
  <c r="BH353" i="6"/>
  <c r="BH345" i="6"/>
  <c r="BH337" i="6"/>
  <c r="BH329" i="6"/>
  <c r="BH321" i="6"/>
  <c r="BH313" i="6"/>
  <c r="BH357" i="6"/>
  <c r="BH349" i="6"/>
  <c r="BH341" i="6"/>
  <c r="BH333" i="6"/>
  <c r="BH325" i="6"/>
  <c r="BH317" i="6"/>
  <c r="BH305" i="6"/>
  <c r="BH297" i="6"/>
  <c r="BH289" i="6"/>
  <c r="BH281" i="6"/>
  <c r="BH273" i="6"/>
  <c r="BH309" i="6"/>
  <c r="BH301" i="6"/>
  <c r="BH293" i="6"/>
  <c r="BH285" i="6"/>
  <c r="BH277" i="6"/>
  <c r="BH269" i="6"/>
  <c r="BH233" i="6"/>
  <c r="BH261" i="6"/>
  <c r="BH253" i="6"/>
  <c r="BH245" i="6"/>
  <c r="BH237" i="6"/>
  <c r="BH229" i="6"/>
  <c r="BH265" i="6"/>
  <c r="BH257" i="6"/>
  <c r="BH249" i="6"/>
  <c r="BH241" i="6"/>
  <c r="BH225" i="6"/>
  <c r="BH217" i="6"/>
  <c r="BH209" i="6"/>
  <c r="BH201" i="6"/>
  <c r="BH193" i="6"/>
  <c r="BH185" i="6"/>
  <c r="BH177" i="6"/>
  <c r="BH169" i="6"/>
  <c r="BH161" i="6"/>
  <c r="BH153" i="6"/>
  <c r="BH145" i="6"/>
  <c r="BH137" i="6"/>
  <c r="BH221" i="6"/>
  <c r="BH213" i="6"/>
  <c r="BH205" i="6"/>
  <c r="BH197" i="6"/>
  <c r="BH189" i="6"/>
  <c r="BH181" i="6"/>
  <c r="BH173" i="6"/>
  <c r="BH165" i="6"/>
  <c r="BH157" i="6"/>
  <c r="BH149" i="6"/>
  <c r="BH141" i="6"/>
  <c r="BH133" i="6"/>
  <c r="BH53" i="6"/>
  <c r="BH45" i="6"/>
  <c r="BH129" i="6"/>
  <c r="BH121" i="6"/>
  <c r="BH113" i="6"/>
  <c r="BH105" i="6"/>
  <c r="BH97" i="6"/>
  <c r="BH89" i="6"/>
  <c r="BH81" i="6"/>
  <c r="BH73" i="6"/>
  <c r="BH65" i="6"/>
  <c r="BH57" i="6"/>
  <c r="BH49" i="6"/>
  <c r="BH41" i="6"/>
  <c r="BH125" i="6"/>
  <c r="BH117" i="6"/>
  <c r="BH109" i="6"/>
  <c r="BH101" i="6"/>
  <c r="BH93" i="6"/>
  <c r="BH85" i="6"/>
  <c r="BH77" i="6"/>
  <c r="BH69" i="6"/>
  <c r="BH61" i="6"/>
  <c r="BH25" i="6"/>
  <c r="BH17" i="6"/>
  <c r="BH9" i="6"/>
  <c r="BH33" i="6"/>
  <c r="BH498" i="6"/>
  <c r="BH490" i="6"/>
  <c r="BH482" i="6"/>
  <c r="BH474" i="6"/>
  <c r="BH466" i="6"/>
  <c r="BH458" i="6"/>
  <c r="BH450" i="6"/>
  <c r="BH442" i="6"/>
  <c r="BH434" i="6"/>
  <c r="BH426" i="6"/>
  <c r="BH418" i="6"/>
  <c r="BH410" i="6"/>
  <c r="BH21" i="6"/>
  <c r="BH13" i="6"/>
  <c r="BH37" i="6"/>
  <c r="BH29" i="6"/>
  <c r="BH494" i="6"/>
  <c r="BH486" i="6"/>
  <c r="BH478" i="6"/>
  <c r="BH470" i="6"/>
  <c r="BH462" i="6"/>
  <c r="BH454" i="6"/>
  <c r="BH446" i="6"/>
  <c r="BH438" i="6"/>
  <c r="BH430" i="6"/>
  <c r="BH422" i="6"/>
  <c r="BH414" i="6"/>
  <c r="BH404" i="6"/>
  <c r="BH396" i="6"/>
  <c r="BH388" i="6"/>
  <c r="BH380" i="6"/>
  <c r="BH372" i="6"/>
  <c r="BH364" i="6"/>
  <c r="BH356" i="6"/>
  <c r="BH408" i="6"/>
  <c r="BH400" i="6"/>
  <c r="BH392" i="6"/>
  <c r="BH384" i="6"/>
  <c r="BH376" i="6"/>
  <c r="BH368" i="6"/>
  <c r="BH360" i="6"/>
  <c r="BH352" i="6"/>
  <c r="BH344" i="6"/>
  <c r="BH336" i="6"/>
  <c r="BH328" i="6"/>
  <c r="BH320" i="6"/>
  <c r="BH312" i="6"/>
  <c r="BH304" i="6"/>
  <c r="BH296" i="6"/>
  <c r="BH288" i="6"/>
  <c r="BH280" i="6"/>
  <c r="BH272" i="6"/>
  <c r="BH264" i="6"/>
  <c r="BH256" i="6"/>
  <c r="BH248" i="6"/>
  <c r="BH240" i="6"/>
  <c r="BH232" i="6"/>
  <c r="BH224" i="6"/>
  <c r="BH216" i="6"/>
  <c r="BH208" i="6"/>
  <c r="BH200" i="6"/>
  <c r="BH192" i="6"/>
  <c r="BH184" i="6"/>
  <c r="BH176" i="6"/>
  <c r="BH168" i="6"/>
  <c r="BH348" i="6"/>
  <c r="BH340" i="6"/>
  <c r="BH332" i="6"/>
  <c r="BH324" i="6"/>
  <c r="BH316" i="6"/>
  <c r="BH308" i="6"/>
  <c r="BH300" i="6"/>
  <c r="BH292" i="6"/>
  <c r="BH284" i="6"/>
  <c r="BH276" i="6"/>
  <c r="BH268" i="6"/>
  <c r="BH260" i="6"/>
  <c r="BH252" i="6"/>
  <c r="BH244" i="6"/>
  <c r="BH236" i="6"/>
  <c r="BH228" i="6"/>
  <c r="BH220" i="6"/>
  <c r="BH212" i="6"/>
  <c r="BH204" i="6"/>
  <c r="BH196" i="6"/>
  <c r="BH188" i="6"/>
  <c r="BH180" i="6"/>
  <c r="BH172" i="6"/>
  <c r="BH164" i="6"/>
  <c r="BH156" i="6"/>
  <c r="BH148" i="6"/>
  <c r="BH140" i="6"/>
  <c r="BH132" i="6"/>
  <c r="BH124" i="6"/>
  <c r="BH116" i="6"/>
  <c r="BH108" i="6"/>
  <c r="BH100" i="6"/>
  <c r="BH92" i="6"/>
  <c r="BH84" i="6"/>
  <c r="BH76" i="6"/>
  <c r="BH68" i="6"/>
  <c r="BH60" i="6"/>
  <c r="BH52" i="6"/>
  <c r="BH44" i="6"/>
  <c r="BH36" i="6"/>
  <c r="BH28" i="6"/>
  <c r="BH20" i="6"/>
  <c r="BH12" i="6"/>
  <c r="BH499" i="6"/>
  <c r="BH491" i="6"/>
  <c r="BH483" i="6"/>
  <c r="BH475" i="6"/>
  <c r="BH467" i="6"/>
  <c r="BH459" i="6"/>
  <c r="BH451" i="6"/>
  <c r="BH56" i="6"/>
  <c r="BH160" i="6"/>
  <c r="BH152" i="6"/>
  <c r="BH144" i="6"/>
  <c r="BH136" i="6"/>
  <c r="BH128" i="6"/>
  <c r="BH120" i="6"/>
  <c r="BH112" i="6"/>
  <c r="BH104" i="6"/>
  <c r="BH96" i="6"/>
  <c r="BH88" i="6"/>
  <c r="BH80" i="6"/>
  <c r="BH72" i="6"/>
  <c r="BH64" i="6"/>
  <c r="BH48" i="6"/>
  <c r="BH40" i="6"/>
  <c r="BH32" i="6"/>
  <c r="BH24" i="6"/>
  <c r="BH16" i="6"/>
  <c r="BH8" i="6"/>
  <c r="BH495" i="6"/>
  <c r="BH487" i="6"/>
  <c r="BH479" i="6"/>
  <c r="BH471" i="6"/>
  <c r="BH463" i="6"/>
  <c r="BH455" i="6"/>
  <c r="BH447" i="6"/>
  <c r="BH439" i="6"/>
  <c r="BH431" i="6"/>
  <c r="BH423" i="6"/>
  <c r="BH415" i="6"/>
  <c r="BH403" i="6"/>
  <c r="BH395" i="6"/>
  <c r="BH387" i="6"/>
  <c r="BH379" i="6"/>
  <c r="BH371" i="6"/>
  <c r="BH363" i="6"/>
  <c r="BH355" i="6"/>
  <c r="BH347" i="6"/>
  <c r="BH339" i="6"/>
  <c r="BH331" i="6"/>
  <c r="BH323" i="6"/>
  <c r="BH315" i="6"/>
  <c r="BH307" i="6"/>
  <c r="BH299" i="6"/>
  <c r="BH291" i="6"/>
  <c r="BH443" i="6"/>
  <c r="BH435" i="6"/>
  <c r="BH427" i="6"/>
  <c r="BH419" i="6"/>
  <c r="BH411" i="6"/>
  <c r="BH407" i="6"/>
  <c r="BH399" i="6"/>
  <c r="BH391" i="6"/>
  <c r="BH383" i="6"/>
  <c r="BH375" i="6"/>
  <c r="BH367" i="6"/>
  <c r="BH359" i="6"/>
  <c r="BH351" i="6"/>
  <c r="BH343" i="6"/>
  <c r="BH335" i="6"/>
  <c r="BH327" i="6"/>
  <c r="BH319" i="6"/>
  <c r="BH311" i="6"/>
  <c r="BH303" i="6"/>
  <c r="BH295" i="6"/>
  <c r="BH287" i="6"/>
  <c r="BH279" i="6"/>
  <c r="BH271" i="6"/>
  <c r="BH263" i="6"/>
  <c r="BH255" i="6"/>
  <c r="BH247" i="6"/>
  <c r="BH239" i="6"/>
  <c r="BH231" i="6"/>
  <c r="BH223" i="6"/>
  <c r="BH215" i="6"/>
  <c r="BH207" i="6"/>
  <c r="BH199" i="6"/>
  <c r="BH191" i="6"/>
  <c r="BH183" i="6"/>
  <c r="BH175" i="6"/>
  <c r="BH167" i="6"/>
  <c r="BH159" i="6"/>
  <c r="BH151" i="6"/>
  <c r="BH143" i="6"/>
  <c r="BH135" i="6"/>
  <c r="BH127" i="6"/>
  <c r="BH119" i="6"/>
  <c r="BH111" i="6"/>
  <c r="BH283" i="6"/>
  <c r="BH275" i="6"/>
  <c r="BH267" i="6"/>
  <c r="BH259" i="6"/>
  <c r="BH251" i="6"/>
  <c r="BH243" i="6"/>
  <c r="BH235" i="6"/>
  <c r="BH227" i="6"/>
  <c r="BH219" i="6"/>
  <c r="BH211" i="6"/>
  <c r="BH203" i="6"/>
  <c r="BH195" i="6"/>
  <c r="BH187" i="6"/>
  <c r="BH179" i="6"/>
  <c r="BH171" i="6"/>
  <c r="BH163" i="6"/>
  <c r="BH155" i="6"/>
  <c r="BH147" i="6"/>
  <c r="BH139" i="6"/>
  <c r="BH131" i="6"/>
  <c r="BH123" i="6"/>
  <c r="BH115" i="6"/>
  <c r="BH107" i="6"/>
  <c r="BH500" i="6"/>
  <c r="BH492" i="6"/>
  <c r="BH484" i="6"/>
  <c r="BH476" i="6"/>
  <c r="BH468" i="6"/>
  <c r="BH460" i="6"/>
  <c r="BH452" i="6"/>
  <c r="BH444" i="6"/>
  <c r="BH436" i="6"/>
  <c r="BH428" i="6"/>
  <c r="BH420" i="6"/>
  <c r="BH412" i="6"/>
  <c r="BH103" i="6"/>
  <c r="BH95" i="6"/>
  <c r="BH87" i="6"/>
  <c r="BH79" i="6"/>
  <c r="BH71" i="6"/>
  <c r="BH63" i="6"/>
  <c r="BH55" i="6"/>
  <c r="BH47" i="6"/>
  <c r="BH39" i="6"/>
  <c r="BH31" i="6"/>
  <c r="BH23" i="6"/>
  <c r="BH15" i="6"/>
  <c r="BH7" i="6"/>
  <c r="BH402" i="6"/>
  <c r="BH394" i="6"/>
  <c r="BH386" i="6"/>
  <c r="BH378" i="6"/>
  <c r="BH370" i="6"/>
  <c r="BH362" i="6"/>
  <c r="BH354" i="6"/>
  <c r="BH346" i="6"/>
  <c r="BH338" i="6"/>
  <c r="BH330" i="6"/>
  <c r="BH322" i="6"/>
  <c r="BH314" i="6"/>
  <c r="BH306" i="6"/>
  <c r="BH298" i="6"/>
  <c r="BH290" i="6"/>
  <c r="BH282" i="6"/>
  <c r="BH99" i="6"/>
  <c r="BH91" i="6"/>
  <c r="BH83" i="6"/>
  <c r="BH75" i="6"/>
  <c r="BH67" i="6"/>
  <c r="BH59" i="6"/>
  <c r="BH51" i="6"/>
  <c r="BH43" i="6"/>
  <c r="BH35" i="6"/>
  <c r="BH27" i="6"/>
  <c r="BH19" i="6"/>
  <c r="BH11" i="6"/>
  <c r="BH406" i="6"/>
  <c r="BH398" i="6"/>
  <c r="BH390" i="6"/>
  <c r="BH382" i="6"/>
  <c r="BH374" i="6"/>
  <c r="BH366" i="6"/>
  <c r="BH334" i="6"/>
  <c r="BH302" i="6"/>
  <c r="BH278" i="6"/>
  <c r="BH270" i="6"/>
  <c r="BH262" i="6"/>
  <c r="BH254" i="6"/>
  <c r="BH246" i="6"/>
  <c r="BH238" i="6"/>
  <c r="BH230" i="6"/>
  <c r="BH222" i="6"/>
  <c r="BH214" i="6"/>
  <c r="BH206" i="6"/>
  <c r="BH198" i="6"/>
  <c r="BH190" i="6"/>
  <c r="BH182" i="6"/>
  <c r="BH174" i="6"/>
  <c r="BH166" i="6"/>
  <c r="BH158" i="6"/>
  <c r="BH150" i="6"/>
  <c r="BH142" i="6"/>
  <c r="BH134" i="6"/>
  <c r="BH126" i="6"/>
  <c r="BH118" i="6"/>
  <c r="BH110" i="6"/>
  <c r="BH102" i="6"/>
  <c r="BH94" i="6"/>
  <c r="BH86" i="6"/>
  <c r="BH78" i="6"/>
  <c r="BH70" i="6"/>
  <c r="BH62" i="6"/>
  <c r="BH54" i="6"/>
  <c r="BH46" i="6"/>
  <c r="BH38" i="6"/>
  <c r="BH496" i="6"/>
  <c r="BH488" i="6"/>
  <c r="BH480" i="6"/>
  <c r="BH472" i="6"/>
  <c r="BH464" i="6"/>
  <c r="BH456" i="6"/>
  <c r="BH448" i="6"/>
  <c r="BH440" i="6"/>
  <c r="BH432" i="6"/>
  <c r="BH424" i="6"/>
  <c r="BH416" i="6"/>
  <c r="BH358" i="6"/>
  <c r="BH326" i="6"/>
  <c r="BH294" i="6"/>
  <c r="BH350" i="6"/>
  <c r="BH342" i="6"/>
  <c r="BH310" i="6"/>
  <c r="BH318" i="6"/>
  <c r="BH258" i="6"/>
  <c r="BH226" i="6"/>
  <c r="BH202" i="6"/>
  <c r="BH186" i="6"/>
  <c r="BH162" i="6"/>
  <c r="BH138" i="6"/>
  <c r="BH74" i="6"/>
  <c r="BH34" i="6"/>
  <c r="BH26" i="6"/>
  <c r="BH18" i="6"/>
  <c r="BH10" i="6"/>
  <c r="BH493" i="6"/>
  <c r="BH477" i="6"/>
  <c r="BH461" i="6"/>
  <c r="BH445" i="6"/>
  <c r="BH429" i="6"/>
  <c r="BH413" i="6"/>
  <c r="BH266" i="6"/>
  <c r="BH234" i="6"/>
  <c r="BH170" i="6"/>
  <c r="BH146" i="6"/>
  <c r="BH114" i="6"/>
  <c r="BH98" i="6"/>
  <c r="BH82" i="6"/>
  <c r="BH42" i="6"/>
  <c r="BH497" i="6"/>
  <c r="BH481" i="6"/>
  <c r="BH465" i="6"/>
  <c r="BH449" i="6"/>
  <c r="BH433" i="6"/>
  <c r="BH417" i="6"/>
  <c r="BH286" i="6"/>
  <c r="BH274" i="6"/>
  <c r="BH242" i="6"/>
  <c r="BH210" i="6"/>
  <c r="BH194" i="6"/>
  <c r="BH178" i="6"/>
  <c r="BH122" i="6"/>
  <c r="BH58" i="6"/>
  <c r="BH50" i="6"/>
  <c r="BH30" i="6"/>
  <c r="BH22" i="6"/>
  <c r="BH14" i="6"/>
  <c r="BH6" i="6"/>
  <c r="BH5" i="6"/>
  <c r="BH485" i="6"/>
  <c r="BH469" i="6"/>
  <c r="BH453" i="6"/>
  <c r="BH437" i="6"/>
  <c r="BH421" i="6"/>
  <c r="BH250" i="6"/>
  <c r="BH218" i="6"/>
  <c r="BH154" i="6"/>
  <c r="BH130" i="6"/>
  <c r="BH106" i="6"/>
  <c r="BH90" i="6"/>
  <c r="BH66" i="6"/>
  <c r="BH489" i="6"/>
  <c r="BH473" i="6"/>
  <c r="BH457" i="6"/>
  <c r="BH441" i="6"/>
  <c r="BH425" i="6"/>
  <c r="BH409" i="6"/>
  <c r="BK495" i="9"/>
  <c r="BK496" i="9"/>
  <c r="BK487" i="9"/>
  <c r="BK485" i="9"/>
  <c r="BK488" i="9"/>
  <c r="BK469" i="9"/>
  <c r="BK475" i="9"/>
  <c r="BK462" i="9"/>
  <c r="BK457" i="9"/>
  <c r="BK445" i="9"/>
  <c r="BK429" i="9"/>
  <c r="BK472" i="9"/>
  <c r="BK464" i="9"/>
  <c r="BK439" i="9"/>
  <c r="BK420" i="9"/>
  <c r="BK460" i="9"/>
  <c r="BK450" i="9"/>
  <c r="BK442" i="9"/>
  <c r="BK434" i="9"/>
  <c r="BK426" i="9"/>
  <c r="BK414" i="9"/>
  <c r="BK423" i="9"/>
  <c r="BK389" i="9"/>
  <c r="BK382" i="9"/>
  <c r="BK366" i="9"/>
  <c r="BK350" i="9"/>
  <c r="BK334" i="9"/>
  <c r="BK417" i="9"/>
  <c r="BK409" i="9"/>
  <c r="BK390" i="9"/>
  <c r="BK376" i="9"/>
  <c r="BK360" i="9"/>
  <c r="BK344" i="9"/>
  <c r="BK328" i="9"/>
  <c r="BK403" i="9"/>
  <c r="BK387" i="9"/>
  <c r="BK379" i="9"/>
  <c r="BK371" i="9"/>
  <c r="BK363" i="9"/>
  <c r="BK355" i="9"/>
  <c r="BK347" i="9"/>
  <c r="BK339" i="9"/>
  <c r="BK331" i="9"/>
  <c r="BK313" i="9"/>
  <c r="BK297" i="9"/>
  <c r="BK323" i="9"/>
  <c r="BK307" i="9"/>
  <c r="BK291" i="9"/>
  <c r="BK275" i="9"/>
  <c r="BK259" i="9"/>
  <c r="BK310" i="9"/>
  <c r="BK288" i="9"/>
  <c r="BK272" i="9"/>
  <c r="BK256" i="9"/>
  <c r="BK316" i="9"/>
  <c r="BK300" i="9"/>
  <c r="BK281" i="9"/>
  <c r="BK265" i="9"/>
  <c r="BK249" i="9"/>
  <c r="BK233" i="9"/>
  <c r="BK217" i="9"/>
  <c r="BK201" i="9"/>
  <c r="BK248" i="9"/>
  <c r="BK232" i="9"/>
  <c r="BK298" i="9"/>
  <c r="BK278" i="9"/>
  <c r="BK262" i="9"/>
  <c r="BK238" i="9"/>
  <c r="BK239" i="9"/>
  <c r="BK223" i="9"/>
  <c r="BK207" i="9"/>
  <c r="BK191" i="9"/>
  <c r="BK178" i="9"/>
  <c r="BK162" i="9"/>
  <c r="BK306" i="9"/>
  <c r="BK214" i="9"/>
  <c r="BK185" i="9"/>
  <c r="BK169" i="9"/>
  <c r="BK153" i="9"/>
  <c r="BK167" i="9"/>
  <c r="BK144" i="9"/>
  <c r="BK173" i="9"/>
  <c r="BK157" i="9"/>
  <c r="BK226" i="9"/>
  <c r="BK211" i="9"/>
  <c r="BK202" i="9"/>
  <c r="BK192" i="9"/>
  <c r="BK147" i="9"/>
  <c r="BK129" i="9"/>
  <c r="BK113" i="9"/>
  <c r="BK97" i="9"/>
  <c r="BK81" i="9"/>
  <c r="BK143" i="9"/>
  <c r="BK126" i="9"/>
  <c r="BK110" i="9"/>
  <c r="BK94" i="9"/>
  <c r="BK78" i="9"/>
  <c r="BK135" i="9"/>
  <c r="BK119" i="9"/>
  <c r="BK103" i="9"/>
  <c r="BK87" i="9"/>
  <c r="BK71" i="9"/>
  <c r="BK140" i="9"/>
  <c r="BK124" i="9"/>
  <c r="BK108" i="9"/>
  <c r="BK92" i="9"/>
  <c r="BK76" i="9"/>
  <c r="BK64" i="9"/>
  <c r="BK48" i="9"/>
  <c r="BK32" i="9"/>
  <c r="BK16" i="9"/>
  <c r="BK69" i="9"/>
  <c r="BK53" i="9"/>
  <c r="BK37" i="9"/>
  <c r="BK21" i="9"/>
  <c r="BK5" i="9"/>
  <c r="BK54" i="9"/>
  <c r="BK38" i="9"/>
  <c r="BK22" i="9"/>
  <c r="BK6" i="9"/>
  <c r="BK59" i="9"/>
  <c r="BK43" i="9"/>
  <c r="BK27" i="9"/>
  <c r="BK11" i="9"/>
  <c r="BK181" i="9"/>
  <c r="BK137" i="9"/>
  <c r="BK89" i="9"/>
  <c r="BK118" i="9"/>
  <c r="BK142" i="9"/>
  <c r="BK95" i="9"/>
  <c r="BK132" i="9"/>
  <c r="BK100" i="9"/>
  <c r="BK70" i="9"/>
  <c r="BK24" i="9"/>
  <c r="BK45" i="9"/>
  <c r="BK13" i="9"/>
  <c r="BK30" i="9"/>
  <c r="BK14" i="9"/>
  <c r="BK35" i="9"/>
  <c r="BK47" i="9"/>
  <c r="BK497" i="9"/>
  <c r="BK491" i="9"/>
  <c r="BK494" i="9"/>
  <c r="BK483" i="9"/>
  <c r="BK481" i="9"/>
  <c r="BK486" i="9"/>
  <c r="BK465" i="9"/>
  <c r="BK471" i="9"/>
  <c r="BK459" i="9"/>
  <c r="BK453" i="9"/>
  <c r="BK441" i="9"/>
  <c r="BK425" i="9"/>
  <c r="BK470" i="9"/>
  <c r="BK451" i="9"/>
  <c r="BK435" i="9"/>
  <c r="BK416" i="9"/>
  <c r="BK458" i="9"/>
  <c r="BK448" i="9"/>
  <c r="BK440" i="9"/>
  <c r="BK432" i="9"/>
  <c r="BK424" i="9"/>
  <c r="BK410" i="9"/>
  <c r="BK401" i="9"/>
  <c r="BK402" i="9"/>
  <c r="BK378" i="9"/>
  <c r="BK362" i="9"/>
  <c r="BK346" i="9"/>
  <c r="BK330" i="9"/>
  <c r="BK415" i="9"/>
  <c r="BK407" i="9"/>
  <c r="BK388" i="9"/>
  <c r="BK372" i="9"/>
  <c r="BK356" i="9"/>
  <c r="BK340" i="9"/>
  <c r="BK400" i="9"/>
  <c r="BK396" i="9"/>
  <c r="BK385" i="9"/>
  <c r="BK377" i="9"/>
  <c r="BK369" i="9"/>
  <c r="BK361" i="9"/>
  <c r="BK353" i="9"/>
  <c r="BK345" i="9"/>
  <c r="BK337" i="9"/>
  <c r="BK325" i="9"/>
  <c r="BK309" i="9"/>
  <c r="BK293" i="9"/>
  <c r="BK320" i="9"/>
  <c r="BK304" i="9"/>
  <c r="BK287" i="9"/>
  <c r="BK271" i="9"/>
  <c r="BK255" i="9"/>
  <c r="BK302" i="9"/>
  <c r="BK284" i="9"/>
  <c r="BK268" i="9"/>
  <c r="BK252" i="9"/>
  <c r="BK311" i="9"/>
  <c r="BK295" i="9"/>
  <c r="BK277" i="9"/>
  <c r="BK261" i="9"/>
  <c r="BK245" i="9"/>
  <c r="BK229" i="9"/>
  <c r="BK213" i="9"/>
  <c r="BK197" i="9"/>
  <c r="BK243" i="9"/>
  <c r="BK227" i="9"/>
  <c r="BK290" i="9"/>
  <c r="BK274" i="9"/>
  <c r="BK258" i="9"/>
  <c r="BK250" i="9"/>
  <c r="BK236" i="9"/>
  <c r="BK220" i="9"/>
  <c r="BK204" i="9"/>
  <c r="BK188" i="9"/>
  <c r="BK174" i="9"/>
  <c r="BK158" i="9"/>
  <c r="BK251" i="9"/>
  <c r="BK206" i="9"/>
  <c r="BK180" i="9"/>
  <c r="BK164" i="9"/>
  <c r="BK230" i="9"/>
  <c r="BK159" i="9"/>
  <c r="BK184" i="9"/>
  <c r="BK168" i="9"/>
  <c r="BK149" i="9"/>
  <c r="BK219" i="9"/>
  <c r="BK210" i="9"/>
  <c r="BK200" i="9"/>
  <c r="BK187" i="9"/>
  <c r="BK141" i="9"/>
  <c r="BK125" i="9"/>
  <c r="BK109" i="9"/>
  <c r="BK93" i="9"/>
  <c r="BK77" i="9"/>
  <c r="BK138" i="9"/>
  <c r="BK122" i="9"/>
  <c r="BK106" i="9"/>
  <c r="BK90" i="9"/>
  <c r="BK150" i="9"/>
  <c r="BK131" i="9"/>
  <c r="BK115" i="9"/>
  <c r="BK99" i="9"/>
  <c r="BK83" i="9"/>
  <c r="BK155" i="9"/>
  <c r="BK136" i="9"/>
  <c r="BK120" i="9"/>
  <c r="BK104" i="9"/>
  <c r="BK88" i="9"/>
  <c r="BK72" i="9"/>
  <c r="BK60" i="9"/>
  <c r="BK44" i="9"/>
  <c r="BK28" i="9"/>
  <c r="BK12" i="9"/>
  <c r="BK65" i="9"/>
  <c r="BK49" i="9"/>
  <c r="BK33" i="9"/>
  <c r="BK17" i="9"/>
  <c r="BK66" i="9"/>
  <c r="BK50" i="9"/>
  <c r="BK34" i="9"/>
  <c r="BK18" i="9"/>
  <c r="BL2" i="9"/>
  <c r="BK55" i="9"/>
  <c r="BK39" i="9"/>
  <c r="BK23" i="9"/>
  <c r="BK7" i="9"/>
  <c r="BK335" i="9"/>
  <c r="BK294" i="9"/>
  <c r="BK264" i="9"/>
  <c r="BK308" i="9"/>
  <c r="BK273" i="9"/>
  <c r="BK241" i="9"/>
  <c r="BK209" i="9"/>
  <c r="BK240" i="9"/>
  <c r="BK224" i="9"/>
  <c r="BK270" i="9"/>
  <c r="BK247" i="9"/>
  <c r="BK215" i="9"/>
  <c r="BK186" i="9"/>
  <c r="BK154" i="9"/>
  <c r="BK198" i="9"/>
  <c r="BK161" i="9"/>
  <c r="BK152" i="9"/>
  <c r="BK165" i="9"/>
  <c r="BK218" i="9"/>
  <c r="BK195" i="9"/>
  <c r="BK121" i="9"/>
  <c r="BK73" i="9"/>
  <c r="BK86" i="9"/>
  <c r="BK111" i="9"/>
  <c r="BK79" i="9"/>
  <c r="BK116" i="9"/>
  <c r="BK56" i="9"/>
  <c r="BK8" i="9"/>
  <c r="BK29" i="9"/>
  <c r="BK46" i="9"/>
  <c r="BK67" i="9"/>
  <c r="BK19" i="9"/>
  <c r="BK31" i="9"/>
  <c r="BK493" i="9"/>
  <c r="BK500" i="9"/>
  <c r="BK492" i="9"/>
  <c r="BK484" i="9"/>
  <c r="BK478" i="9"/>
  <c r="BK482" i="9"/>
  <c r="BK479" i="9"/>
  <c r="BK467" i="9"/>
  <c r="BK455" i="9"/>
  <c r="BK452" i="9"/>
  <c r="BK437" i="9"/>
  <c r="BK476" i="9"/>
  <c r="BK468" i="9"/>
  <c r="BK447" i="9"/>
  <c r="BK431" i="9"/>
  <c r="BK412" i="9"/>
  <c r="BK456" i="9"/>
  <c r="BK446" i="9"/>
  <c r="BK438" i="9"/>
  <c r="BK430" i="9"/>
  <c r="BK422" i="9"/>
  <c r="BK406" i="9"/>
  <c r="BK397" i="9"/>
  <c r="BK394" i="9"/>
  <c r="BK374" i="9"/>
  <c r="BK358" i="9"/>
  <c r="BK342" i="9"/>
  <c r="BK421" i="9"/>
  <c r="BK413" i="9"/>
  <c r="BK405" i="9"/>
  <c r="BK384" i="9"/>
  <c r="BK368" i="9"/>
  <c r="BK352" i="9"/>
  <c r="BK336" i="9"/>
  <c r="BK391" i="9"/>
  <c r="BK399" i="9"/>
  <c r="BK383" i="9"/>
  <c r="BK375" i="9"/>
  <c r="BK367" i="9"/>
  <c r="BK359" i="9"/>
  <c r="BK351" i="9"/>
  <c r="BK343" i="9"/>
  <c r="BK321" i="9"/>
  <c r="BK305" i="9"/>
  <c r="BK395" i="9"/>
  <c r="BK315" i="9"/>
  <c r="BK299" i="9"/>
  <c r="BK283" i="9"/>
  <c r="BK267" i="9"/>
  <c r="BK326" i="9"/>
  <c r="BK280" i="9"/>
  <c r="BK324" i="9"/>
  <c r="BK289" i="9"/>
  <c r="BK257" i="9"/>
  <c r="BK225" i="9"/>
  <c r="BK193" i="9"/>
  <c r="BK286" i="9"/>
  <c r="BK254" i="9"/>
  <c r="BK231" i="9"/>
  <c r="BK199" i="9"/>
  <c r="BK170" i="9"/>
  <c r="BK242" i="9"/>
  <c r="BK177" i="9"/>
  <c r="BK183" i="9"/>
  <c r="BK145" i="9"/>
  <c r="BK208" i="9"/>
  <c r="BK179" i="9"/>
  <c r="BK105" i="9"/>
  <c r="BK134" i="9"/>
  <c r="BK102" i="9"/>
  <c r="BK127" i="9"/>
  <c r="BK151" i="9"/>
  <c r="BK84" i="9"/>
  <c r="BK40" i="9"/>
  <c r="BK61" i="9"/>
  <c r="BK62" i="9"/>
  <c r="BK51" i="9"/>
  <c r="BK499" i="9"/>
  <c r="BK498" i="9"/>
  <c r="BK489" i="9"/>
  <c r="BK480" i="9"/>
  <c r="BK490" i="9"/>
  <c r="BK473" i="9"/>
  <c r="BK477" i="9"/>
  <c r="BK463" i="9"/>
  <c r="BK461" i="9"/>
  <c r="BK449" i="9"/>
  <c r="BK433" i="9"/>
  <c r="BK474" i="9"/>
  <c r="BK466" i="9"/>
  <c r="BK443" i="9"/>
  <c r="BK427" i="9"/>
  <c r="BK408" i="9"/>
  <c r="BK454" i="9"/>
  <c r="BK444" i="9"/>
  <c r="BK436" i="9"/>
  <c r="BK428" i="9"/>
  <c r="BK418" i="9"/>
  <c r="BK404" i="9"/>
  <c r="BK393" i="9"/>
  <c r="BK386" i="9"/>
  <c r="BK370" i="9"/>
  <c r="BK354" i="9"/>
  <c r="BK338" i="9"/>
  <c r="BK419" i="9"/>
  <c r="BK411" i="9"/>
  <c r="BK398" i="9"/>
  <c r="BK380" i="9"/>
  <c r="BK364" i="9"/>
  <c r="BK348" i="9"/>
  <c r="BK332" i="9"/>
  <c r="BK327" i="9"/>
  <c r="BK392" i="9"/>
  <c r="BK381" i="9"/>
  <c r="BK373" i="9"/>
  <c r="BK365" i="9"/>
  <c r="BK357" i="9"/>
  <c r="BK349" i="9"/>
  <c r="BK341" i="9"/>
  <c r="BK333" i="9"/>
  <c r="BK317" i="9"/>
  <c r="BK301" i="9"/>
  <c r="BK329" i="9"/>
  <c r="BK312" i="9"/>
  <c r="BK296" i="9"/>
  <c r="BK279" i="9"/>
  <c r="BK263" i="9"/>
  <c r="BK318" i="9"/>
  <c r="BK292" i="9"/>
  <c r="BK276" i="9"/>
  <c r="BK260" i="9"/>
  <c r="BK319" i="9"/>
  <c r="BK303" i="9"/>
  <c r="BK285" i="9"/>
  <c r="BK269" i="9"/>
  <c r="BK253" i="9"/>
  <c r="BK237" i="9"/>
  <c r="BK221" i="9"/>
  <c r="BK205" i="9"/>
  <c r="BK189" i="9"/>
  <c r="BK235" i="9"/>
  <c r="BK314" i="9"/>
  <c r="BK282" i="9"/>
  <c r="BK266" i="9"/>
  <c r="BK246" i="9"/>
  <c r="BK244" i="9"/>
  <c r="BK228" i="9"/>
  <c r="BK212" i="9"/>
  <c r="BK196" i="9"/>
  <c r="BK182" i="9"/>
  <c r="BK166" i="9"/>
  <c r="BK322" i="9"/>
  <c r="BK222" i="9"/>
  <c r="BK190" i="9"/>
  <c r="BK172" i="9"/>
  <c r="BK156" i="9"/>
  <c r="BK175" i="9"/>
  <c r="BK148" i="9"/>
  <c r="BK176" i="9"/>
  <c r="BK160" i="9"/>
  <c r="BK234" i="9"/>
  <c r="BK216" i="9"/>
  <c r="BK203" i="9"/>
  <c r="BK194" i="9"/>
  <c r="BK171" i="9"/>
  <c r="BK133" i="9"/>
  <c r="BK117" i="9"/>
  <c r="BK101" i="9"/>
  <c r="BK85" i="9"/>
  <c r="BK163" i="9"/>
  <c r="BK130" i="9"/>
  <c r="BK114" i="9"/>
  <c r="BK98" i="9"/>
  <c r="BK82" i="9"/>
  <c r="BK139" i="9"/>
  <c r="BK123" i="9"/>
  <c r="BK107" i="9"/>
  <c r="BK91" i="9"/>
  <c r="BK75" i="9"/>
  <c r="BK146" i="9"/>
  <c r="BK128" i="9"/>
  <c r="BK112" i="9"/>
  <c r="BK96" i="9"/>
  <c r="BK80" i="9"/>
  <c r="BK68" i="9"/>
  <c r="BK52" i="9"/>
  <c r="BK36" i="9"/>
  <c r="BK20" i="9"/>
  <c r="BK74" i="9"/>
  <c r="BK57" i="9"/>
  <c r="BK41" i="9"/>
  <c r="BK25" i="9"/>
  <c r="BK9" i="9"/>
  <c r="BK58" i="9"/>
  <c r="BK42" i="9"/>
  <c r="BK26" i="9"/>
  <c r="BK10" i="9"/>
  <c r="BK63" i="9"/>
  <c r="BK15" i="9"/>
  <c r="AD2" i="6"/>
  <c r="AC7" i="6"/>
  <c r="AC11" i="6"/>
  <c r="AC15" i="6"/>
  <c r="AC19" i="6"/>
  <c r="AC23" i="6"/>
  <c r="AC27" i="6"/>
  <c r="AC31" i="6"/>
  <c r="AC35" i="6"/>
  <c r="AC39" i="6"/>
  <c r="AC43" i="6"/>
  <c r="AC47" i="6"/>
  <c r="AC51" i="6"/>
  <c r="AC55" i="6"/>
  <c r="AC59" i="6"/>
  <c r="AC63" i="6"/>
  <c r="AC67" i="6"/>
  <c r="AC71" i="6"/>
  <c r="AC75" i="6"/>
  <c r="AC79" i="6"/>
  <c r="AC83" i="6"/>
  <c r="AC87" i="6"/>
  <c r="AC91" i="6"/>
  <c r="AC95" i="6"/>
  <c r="AC99" i="6"/>
  <c r="AC103" i="6"/>
  <c r="AC107" i="6"/>
  <c r="AC111" i="6"/>
  <c r="AC115" i="6"/>
  <c r="AC119" i="6"/>
  <c r="AC123" i="6"/>
  <c r="AC127" i="6"/>
  <c r="AC131" i="6"/>
  <c r="AC135" i="6"/>
  <c r="AC139" i="6"/>
  <c r="AC143" i="6"/>
  <c r="AC147" i="6"/>
  <c r="AC151" i="6"/>
  <c r="AC155" i="6"/>
  <c r="AC159" i="6"/>
  <c r="AC163" i="6"/>
  <c r="AC167" i="6"/>
  <c r="AC171" i="6"/>
  <c r="AC175" i="6"/>
  <c r="AC179" i="6"/>
  <c r="AC183" i="6"/>
  <c r="AC187" i="6"/>
  <c r="AC191" i="6"/>
  <c r="AC195" i="6"/>
  <c r="AC199" i="6"/>
  <c r="AC203" i="6"/>
  <c r="AC207" i="6"/>
  <c r="AC211" i="6"/>
  <c r="AC215" i="6"/>
  <c r="AC219" i="6"/>
  <c r="AC223" i="6"/>
  <c r="AC227" i="6"/>
  <c r="AC231" i="6"/>
  <c r="AC235" i="6"/>
  <c r="AC239" i="6"/>
  <c r="AC243" i="6"/>
  <c r="AC247" i="6"/>
  <c r="AC251" i="6"/>
  <c r="AC255" i="6"/>
  <c r="AC259" i="6"/>
  <c r="AC263" i="6"/>
  <c r="AC267" i="6"/>
  <c r="AC271" i="6"/>
  <c r="AC275" i="6"/>
  <c r="AC279" i="6"/>
  <c r="AC283" i="6"/>
  <c r="AC287" i="6"/>
  <c r="AC291" i="6"/>
  <c r="AC295" i="6"/>
  <c r="AC299" i="6"/>
  <c r="AC303" i="6"/>
  <c r="AC307" i="6"/>
  <c r="AC311" i="6"/>
  <c r="AC315" i="6"/>
  <c r="AC319" i="6"/>
  <c r="AC323" i="6"/>
  <c r="AC327" i="6"/>
  <c r="AC331" i="6"/>
  <c r="AC335" i="6"/>
  <c r="AC339" i="6"/>
  <c r="AC343" i="6"/>
  <c r="AC347" i="6"/>
  <c r="AC351" i="6"/>
  <c r="AC355" i="6"/>
  <c r="AC359" i="6"/>
  <c r="AC363" i="6"/>
  <c r="AC367" i="6"/>
  <c r="AC371" i="6"/>
  <c r="AC375" i="6"/>
  <c r="AC379" i="6"/>
  <c r="AC383" i="6"/>
  <c r="AC387" i="6"/>
  <c r="AC391" i="6"/>
  <c r="AC395" i="6"/>
  <c r="AC399" i="6"/>
  <c r="AC403" i="6"/>
  <c r="AC407" i="6"/>
  <c r="AC411" i="6"/>
  <c r="AC415" i="6"/>
  <c r="AC419" i="6"/>
  <c r="AC423" i="6"/>
  <c r="AC427" i="6"/>
  <c r="AC431" i="6"/>
  <c r="AC435" i="6"/>
  <c r="AC439" i="6"/>
  <c r="AC443" i="6"/>
  <c r="AC447" i="6"/>
  <c r="AC451" i="6"/>
  <c r="AC455" i="6"/>
  <c r="AC459" i="6"/>
  <c r="AC463" i="6"/>
  <c r="AC467" i="6"/>
  <c r="AC471" i="6"/>
  <c r="AC475" i="6"/>
  <c r="AC479" i="6"/>
  <c r="AC483" i="6"/>
  <c r="AC487" i="6"/>
  <c r="AC491" i="6"/>
  <c r="AC495" i="6"/>
  <c r="AC499" i="6"/>
  <c r="AC9" i="6"/>
  <c r="AC13" i="6"/>
  <c r="AC17" i="6"/>
  <c r="AC21" i="6"/>
  <c r="AC25" i="6"/>
  <c r="AC29" i="6"/>
  <c r="AC33" i="6"/>
  <c r="AC37" i="6"/>
  <c r="AC41" i="6"/>
  <c r="AC45" i="6"/>
  <c r="AC49" i="6"/>
  <c r="AC53" i="6"/>
  <c r="AC57" i="6"/>
  <c r="AC61" i="6"/>
  <c r="AC65" i="6"/>
  <c r="AC69" i="6"/>
  <c r="AC73" i="6"/>
  <c r="AC77" i="6"/>
  <c r="AC81" i="6"/>
  <c r="AC85" i="6"/>
  <c r="AC89" i="6"/>
  <c r="AC93" i="6"/>
  <c r="AC97" i="6"/>
  <c r="AC101" i="6"/>
  <c r="AC105" i="6"/>
  <c r="AC109" i="6"/>
  <c r="AC113" i="6"/>
  <c r="AC117" i="6"/>
  <c r="AC121" i="6"/>
  <c r="AC125" i="6"/>
  <c r="AC129" i="6"/>
  <c r="AC133" i="6"/>
  <c r="AC137" i="6"/>
  <c r="AC141" i="6"/>
  <c r="AC145" i="6"/>
  <c r="AC149" i="6"/>
  <c r="AC153" i="6"/>
  <c r="AC157" i="6"/>
  <c r="AC161" i="6"/>
  <c r="AC165" i="6"/>
  <c r="AC169" i="6"/>
  <c r="AC173" i="6"/>
  <c r="AC177" i="6"/>
  <c r="AC181" i="6"/>
  <c r="AC185" i="6"/>
  <c r="AC189" i="6"/>
  <c r="AC193" i="6"/>
  <c r="AC197" i="6"/>
  <c r="AC201" i="6"/>
  <c r="AC205" i="6"/>
  <c r="AC209" i="6"/>
  <c r="AC213" i="6"/>
  <c r="AC217" i="6"/>
  <c r="AC221" i="6"/>
  <c r="AC225" i="6"/>
  <c r="AC229" i="6"/>
  <c r="AC233" i="6"/>
  <c r="AC237" i="6"/>
  <c r="AC241" i="6"/>
  <c r="AC245" i="6"/>
  <c r="AC249" i="6"/>
  <c r="AC253" i="6"/>
  <c r="AC257" i="6"/>
  <c r="AC261" i="6"/>
  <c r="AC265" i="6"/>
  <c r="AC269" i="6"/>
  <c r="AC273" i="6"/>
  <c r="AC277" i="6"/>
  <c r="AC281" i="6"/>
  <c r="AC285" i="6"/>
  <c r="AC289" i="6"/>
  <c r="AC293" i="6"/>
  <c r="AC297" i="6"/>
  <c r="AC301" i="6"/>
  <c r="AC305" i="6"/>
  <c r="AC309" i="6"/>
  <c r="AC313" i="6"/>
  <c r="AC317" i="6"/>
  <c r="AC321" i="6"/>
  <c r="AC325" i="6"/>
  <c r="AC329" i="6"/>
  <c r="AC333" i="6"/>
  <c r="AC337" i="6"/>
  <c r="AC341" i="6"/>
  <c r="AC345" i="6"/>
  <c r="AC349" i="6"/>
  <c r="AC353" i="6"/>
  <c r="AC357" i="6"/>
  <c r="AC361" i="6"/>
  <c r="AC365" i="6"/>
  <c r="AC369" i="6"/>
  <c r="AC373" i="6"/>
  <c r="AC377" i="6"/>
  <c r="AC381" i="6"/>
  <c r="AC385" i="6"/>
  <c r="AC389" i="6"/>
  <c r="AC393" i="6"/>
  <c r="AC397" i="6"/>
  <c r="AC401" i="6"/>
  <c r="AC405" i="6"/>
  <c r="AC409" i="6"/>
  <c r="AC413" i="6"/>
  <c r="AC417" i="6"/>
  <c r="AC421" i="6"/>
  <c r="AC425" i="6"/>
  <c r="AC429" i="6"/>
  <c r="AC433" i="6"/>
  <c r="AC437" i="6"/>
  <c r="AC441" i="6"/>
  <c r="AC445" i="6"/>
  <c r="AC449" i="6"/>
  <c r="AC453" i="6"/>
  <c r="AC457" i="6"/>
  <c r="AC461" i="6"/>
  <c r="AC465" i="6"/>
  <c r="AC469" i="6"/>
  <c r="AC473" i="6"/>
  <c r="AC477" i="6"/>
  <c r="AC481" i="6"/>
  <c r="AC485" i="6"/>
  <c r="AC489" i="6"/>
  <c r="AC493" i="6"/>
  <c r="AC497" i="6"/>
  <c r="AC12" i="6"/>
  <c r="AC20" i="6"/>
  <c r="AC28" i="6"/>
  <c r="AC36" i="6"/>
  <c r="AC44" i="6"/>
  <c r="AC52" i="6"/>
  <c r="AC60" i="6"/>
  <c r="AC68" i="6"/>
  <c r="AC76" i="6"/>
  <c r="AC84" i="6"/>
  <c r="AC92" i="6"/>
  <c r="AC100" i="6"/>
  <c r="AC108" i="6"/>
  <c r="AC116" i="6"/>
  <c r="AC124" i="6"/>
  <c r="AC132" i="6"/>
  <c r="AC140" i="6"/>
  <c r="AC148" i="6"/>
  <c r="AC156" i="6"/>
  <c r="AC164" i="6"/>
  <c r="AC172" i="6"/>
  <c r="AC180" i="6"/>
  <c r="AC188" i="6"/>
  <c r="AC196" i="6"/>
  <c r="AC204" i="6"/>
  <c r="AC212" i="6"/>
  <c r="AC220" i="6"/>
  <c r="AC228" i="6"/>
  <c r="AC236" i="6"/>
  <c r="AC244" i="6"/>
  <c r="AC252" i="6"/>
  <c r="AC260" i="6"/>
  <c r="AC268" i="6"/>
  <c r="AC276" i="6"/>
  <c r="AC284" i="6"/>
  <c r="AC292" i="6"/>
  <c r="AC300" i="6"/>
  <c r="AC308" i="6"/>
  <c r="AC316" i="6"/>
  <c r="AC324" i="6"/>
  <c r="AC332" i="6"/>
  <c r="AC340" i="6"/>
  <c r="AC348" i="6"/>
  <c r="AC356" i="6"/>
  <c r="AC364" i="6"/>
  <c r="AC372" i="6"/>
  <c r="AC380" i="6"/>
  <c r="AC388" i="6"/>
  <c r="AC396" i="6"/>
  <c r="AC404" i="6"/>
  <c r="AC412" i="6"/>
  <c r="AC420" i="6"/>
  <c r="AC428" i="6"/>
  <c r="AC436" i="6"/>
  <c r="AC444" i="6"/>
  <c r="AC452" i="6"/>
  <c r="AC460" i="6"/>
  <c r="AC468" i="6"/>
  <c r="AC476" i="6"/>
  <c r="AC484" i="6"/>
  <c r="AC492" i="6"/>
  <c r="AC500" i="6"/>
  <c r="AC6" i="6"/>
  <c r="AC14" i="6"/>
  <c r="AC22" i="6"/>
  <c r="AC30" i="6"/>
  <c r="AC38" i="6"/>
  <c r="AC46" i="6"/>
  <c r="AC54" i="6"/>
  <c r="AC62" i="6"/>
  <c r="AC70" i="6"/>
  <c r="AC78" i="6"/>
  <c r="AC86" i="6"/>
  <c r="AC94" i="6"/>
  <c r="AC102" i="6"/>
  <c r="AC110" i="6"/>
  <c r="AC118" i="6"/>
  <c r="AC126" i="6"/>
  <c r="AC134" i="6"/>
  <c r="AC142" i="6"/>
  <c r="AC150" i="6"/>
  <c r="AC158" i="6"/>
  <c r="AC166" i="6"/>
  <c r="AC174" i="6"/>
  <c r="AC182" i="6"/>
  <c r="AC190" i="6"/>
  <c r="AC198" i="6"/>
  <c r="AC206" i="6"/>
  <c r="AC214" i="6"/>
  <c r="AC222" i="6"/>
  <c r="AC230" i="6"/>
  <c r="AC238" i="6"/>
  <c r="AC246" i="6"/>
  <c r="AC254" i="6"/>
  <c r="AC262" i="6"/>
  <c r="AC270" i="6"/>
  <c r="AC278" i="6"/>
  <c r="AC286" i="6"/>
  <c r="AC294" i="6"/>
  <c r="AC302" i="6"/>
  <c r="AC310" i="6"/>
  <c r="AC318" i="6"/>
  <c r="AC326" i="6"/>
  <c r="AC334" i="6"/>
  <c r="AC342" i="6"/>
  <c r="AC350" i="6"/>
  <c r="AC358" i="6"/>
  <c r="AC366" i="6"/>
  <c r="AC374" i="6"/>
  <c r="AC382" i="6"/>
  <c r="AC390" i="6"/>
  <c r="AC398" i="6"/>
  <c r="AC406" i="6"/>
  <c r="AC414" i="6"/>
  <c r="AC422" i="6"/>
  <c r="AC430" i="6"/>
  <c r="AC438" i="6"/>
  <c r="AC446" i="6"/>
  <c r="AC454" i="6"/>
  <c r="AC462" i="6"/>
  <c r="AC470" i="6"/>
  <c r="AC478" i="6"/>
  <c r="AC486" i="6"/>
  <c r="AC494" i="6"/>
  <c r="AC16" i="6"/>
  <c r="AC32" i="6"/>
  <c r="AC48" i="6"/>
  <c r="AC64" i="6"/>
  <c r="AC80" i="6"/>
  <c r="AC96" i="6"/>
  <c r="AC112" i="6"/>
  <c r="AC128" i="6"/>
  <c r="AC144" i="6"/>
  <c r="AC160" i="6"/>
  <c r="AC176" i="6"/>
  <c r="AC192" i="6"/>
  <c r="AC208" i="6"/>
  <c r="AC224" i="6"/>
  <c r="AC240" i="6"/>
  <c r="AC256" i="6"/>
  <c r="AC272" i="6"/>
  <c r="AC288" i="6"/>
  <c r="AC304" i="6"/>
  <c r="AC320" i="6"/>
  <c r="AC336" i="6"/>
  <c r="AC352" i="6"/>
  <c r="AC368" i="6"/>
  <c r="AC384" i="6"/>
  <c r="AC400" i="6"/>
  <c r="AC416" i="6"/>
  <c r="AC432" i="6"/>
  <c r="AC448" i="6"/>
  <c r="AC464" i="6"/>
  <c r="AC480" i="6"/>
  <c r="AC496" i="6"/>
  <c r="AC8" i="6"/>
  <c r="AC24" i="6"/>
  <c r="AC40" i="6"/>
  <c r="AC56" i="6"/>
  <c r="AC72" i="6"/>
  <c r="AC88" i="6"/>
  <c r="AC104" i="6"/>
  <c r="AC120" i="6"/>
  <c r="AC136" i="6"/>
  <c r="AC152" i="6"/>
  <c r="AC168" i="6"/>
  <c r="AC184" i="6"/>
  <c r="AC200" i="6"/>
  <c r="AC216" i="6"/>
  <c r="AC232" i="6"/>
  <c r="AC248" i="6"/>
  <c r="AC264" i="6"/>
  <c r="AC280" i="6"/>
  <c r="AC296" i="6"/>
  <c r="AC312" i="6"/>
  <c r="AC328" i="6"/>
  <c r="AC344" i="6"/>
  <c r="AC360" i="6"/>
  <c r="AC376" i="6"/>
  <c r="AC392" i="6"/>
  <c r="AC408" i="6"/>
  <c r="AC424" i="6"/>
  <c r="AC440" i="6"/>
  <c r="AC456" i="6"/>
  <c r="AC472" i="6"/>
  <c r="AC488" i="6"/>
  <c r="AC34" i="6"/>
  <c r="AC66" i="6"/>
  <c r="AC98" i="6"/>
  <c r="AC130" i="6"/>
  <c r="AC162" i="6"/>
  <c r="AC194" i="6"/>
  <c r="AC226" i="6"/>
  <c r="AC258" i="6"/>
  <c r="AC290" i="6"/>
  <c r="AC322" i="6"/>
  <c r="AC354" i="6"/>
  <c r="AC386" i="6"/>
  <c r="AC418" i="6"/>
  <c r="AC450" i="6"/>
  <c r="AC482" i="6"/>
  <c r="AC10" i="6"/>
  <c r="AC42" i="6"/>
  <c r="AC74" i="6"/>
  <c r="AC106" i="6"/>
  <c r="AC138" i="6"/>
  <c r="AC170" i="6"/>
  <c r="AC202" i="6"/>
  <c r="AC234" i="6"/>
  <c r="AC266" i="6"/>
  <c r="AC298" i="6"/>
  <c r="AC330" i="6"/>
  <c r="AC362" i="6"/>
  <c r="AC394" i="6"/>
  <c r="AC426" i="6"/>
  <c r="AC458" i="6"/>
  <c r="AC490" i="6"/>
  <c r="AC50" i="6"/>
  <c r="AC114" i="6"/>
  <c r="AC178" i="6"/>
  <c r="AC242" i="6"/>
  <c r="AC306" i="6"/>
  <c r="AC370" i="6"/>
  <c r="AC434" i="6"/>
  <c r="AC498" i="6"/>
  <c r="AC58" i="6"/>
  <c r="AC122" i="6"/>
  <c r="AC186" i="6"/>
  <c r="AC250" i="6"/>
  <c r="AC314" i="6"/>
  <c r="AC378" i="6"/>
  <c r="AC442" i="6"/>
  <c r="AC82" i="6"/>
  <c r="AC210" i="6"/>
  <c r="AC338" i="6"/>
  <c r="AC466" i="6"/>
  <c r="AC90" i="6"/>
  <c r="AC218" i="6"/>
  <c r="AC346" i="6"/>
  <c r="AC474" i="6"/>
  <c r="AC18" i="6"/>
  <c r="AC146" i="6"/>
  <c r="AC274" i="6"/>
  <c r="AC402" i="6"/>
  <c r="AC5" i="6"/>
  <c r="AC26" i="6"/>
  <c r="AC154" i="6"/>
  <c r="AC282" i="6"/>
  <c r="AC410" i="6"/>
  <c r="AH498" i="9" l="1"/>
  <c r="AH482" i="9"/>
  <c r="AH466" i="9"/>
  <c r="AH489" i="9"/>
  <c r="AH473" i="9"/>
  <c r="AH500" i="9"/>
  <c r="AH484" i="9"/>
  <c r="AH468" i="9"/>
  <c r="AH491" i="9"/>
  <c r="AH475" i="9"/>
  <c r="AH458" i="9"/>
  <c r="AH442" i="9"/>
  <c r="AH427" i="9"/>
  <c r="AH453" i="9"/>
  <c r="AH438" i="9"/>
  <c r="AH422" i="9"/>
  <c r="AH448" i="9"/>
  <c r="AH429" i="9"/>
  <c r="AH455" i="9"/>
  <c r="AH440" i="9"/>
  <c r="AH424" i="9"/>
  <c r="AH411" i="9"/>
  <c r="AH395" i="9"/>
  <c r="AH381" i="9"/>
  <c r="AH406" i="9"/>
  <c r="AH388" i="9"/>
  <c r="AH413" i="9"/>
  <c r="AH397" i="9"/>
  <c r="AH383" i="9"/>
  <c r="AH408" i="9"/>
  <c r="AH392" i="9"/>
  <c r="AH376" i="9"/>
  <c r="AH360" i="9"/>
  <c r="AH345" i="9"/>
  <c r="AH329" i="9"/>
  <c r="AH313" i="9"/>
  <c r="AH297" i="9"/>
  <c r="AH367" i="9"/>
  <c r="AH352" i="9"/>
  <c r="AH336" i="9"/>
  <c r="AH320" i="9"/>
  <c r="AH304" i="9"/>
  <c r="AH370" i="9"/>
  <c r="AH355" i="9"/>
  <c r="AH339" i="9"/>
  <c r="AH323" i="9"/>
  <c r="AH307" i="9"/>
  <c r="AH373" i="9"/>
  <c r="AH354" i="9"/>
  <c r="AH338" i="9"/>
  <c r="AH322" i="9"/>
  <c r="AH306" i="9"/>
  <c r="AH290" i="9"/>
  <c r="AH274" i="9"/>
  <c r="AH258" i="9"/>
  <c r="AH242" i="9"/>
  <c r="AH223" i="9"/>
  <c r="AH208" i="9"/>
  <c r="AH277" i="9"/>
  <c r="AH261" i="9"/>
  <c r="AH245" i="9"/>
  <c r="AH230" i="9"/>
  <c r="AH214" i="9"/>
  <c r="AH284" i="9"/>
  <c r="AH268" i="9"/>
  <c r="AH252" i="9"/>
  <c r="AH237" i="9"/>
  <c r="AH494" i="9"/>
  <c r="AH478" i="9"/>
  <c r="AH462" i="9"/>
  <c r="AH485" i="9"/>
  <c r="AH469" i="9"/>
  <c r="AH496" i="9"/>
  <c r="AH480" i="9"/>
  <c r="AH464" i="9"/>
  <c r="AH487" i="9"/>
  <c r="AH471" i="9"/>
  <c r="AH454" i="9"/>
  <c r="AH439" i="9"/>
  <c r="AH423" i="9"/>
  <c r="AH449" i="9"/>
  <c r="AH434" i="9"/>
  <c r="AH460" i="9"/>
  <c r="AH444" i="9"/>
  <c r="AH425" i="9"/>
  <c r="AH451" i="9"/>
  <c r="AH436" i="9"/>
  <c r="AH420" i="9"/>
  <c r="AH407" i="9"/>
  <c r="AH391" i="9"/>
  <c r="AH377" i="9"/>
  <c r="AH402" i="9"/>
  <c r="AH384" i="9"/>
  <c r="AH409" i="9"/>
  <c r="AH393" i="9"/>
  <c r="AH379" i="9"/>
  <c r="AH404" i="9"/>
  <c r="AH386" i="9"/>
  <c r="AH372" i="9"/>
  <c r="AH357" i="9"/>
  <c r="AH341" i="9"/>
  <c r="AH325" i="9"/>
  <c r="AH309" i="9"/>
  <c r="AH293" i="9"/>
  <c r="AH363" i="9"/>
  <c r="AH348" i="9"/>
  <c r="AH332" i="9"/>
  <c r="AH316" i="9"/>
  <c r="AH300" i="9"/>
  <c r="AH366" i="9"/>
  <c r="AH351" i="9"/>
  <c r="AH335" i="9"/>
  <c r="AH319" i="9"/>
  <c r="AH303" i="9"/>
  <c r="AH369" i="9"/>
  <c r="AH350" i="9"/>
  <c r="AH334" i="9"/>
  <c r="AH318" i="9"/>
  <c r="AH302" i="9"/>
  <c r="AH286" i="9"/>
  <c r="AH270" i="9"/>
  <c r="AH254" i="9"/>
  <c r="AH235" i="9"/>
  <c r="AH219" i="9"/>
  <c r="AH289" i="9"/>
  <c r="AH273" i="9"/>
  <c r="AH257" i="9"/>
  <c r="AH241" i="9"/>
  <c r="AH226" i="9"/>
  <c r="AH210" i="9"/>
  <c r="AH280" i="9"/>
  <c r="AH264" i="9"/>
  <c r="AH248" i="9"/>
  <c r="AH233" i="9"/>
  <c r="AH490" i="9"/>
  <c r="AH474" i="9"/>
  <c r="AH497" i="9"/>
  <c r="AH481" i="9"/>
  <c r="AH465" i="9"/>
  <c r="AH492" i="9"/>
  <c r="AH476" i="9"/>
  <c r="AH499" i="9"/>
  <c r="AH483" i="9"/>
  <c r="AH467" i="9"/>
  <c r="AH450" i="9"/>
  <c r="AH435" i="9"/>
  <c r="AH419" i="9"/>
  <c r="AH445" i="9"/>
  <c r="AH430" i="9"/>
  <c r="AH456" i="9"/>
  <c r="AH437" i="9"/>
  <c r="AH421" i="9"/>
  <c r="AH447" i="9"/>
  <c r="AH432" i="9"/>
  <c r="AH418" i="9"/>
  <c r="AH403" i="9"/>
  <c r="AH389" i="9"/>
  <c r="AH417" i="9"/>
  <c r="AH398" i="9"/>
  <c r="AH380" i="9"/>
  <c r="AH405" i="9"/>
  <c r="AH390" i="9"/>
  <c r="AH415" i="9"/>
  <c r="AH400" i="9"/>
  <c r="AH382" i="9"/>
  <c r="AH368" i="9"/>
  <c r="AH353" i="9"/>
  <c r="AH337" i="9"/>
  <c r="AH321" i="9"/>
  <c r="AH305" i="9"/>
  <c r="AH375" i="9"/>
  <c r="AH359" i="9"/>
  <c r="AH344" i="9"/>
  <c r="AH328" i="9"/>
  <c r="AH312" i="9"/>
  <c r="AH296" i="9"/>
  <c r="AH362" i="9"/>
  <c r="AH347" i="9"/>
  <c r="AH331" i="9"/>
  <c r="AH315" i="9"/>
  <c r="AH299" i="9"/>
  <c r="AH365" i="9"/>
  <c r="AH346" i="9"/>
  <c r="AH330" i="9"/>
  <c r="AH314" i="9"/>
  <c r="AH298" i="9"/>
  <c r="AH282" i="9"/>
  <c r="AH266" i="9"/>
  <c r="AH250" i="9"/>
  <c r="AH231" i="9"/>
  <c r="AH215" i="9"/>
  <c r="AH285" i="9"/>
  <c r="AH269" i="9"/>
  <c r="AH253" i="9"/>
  <c r="AH238" i="9"/>
  <c r="AH222" i="9"/>
  <c r="AH292" i="9"/>
  <c r="AH276" i="9"/>
  <c r="AH260" i="9"/>
  <c r="AH244" i="9"/>
  <c r="AH229" i="9"/>
  <c r="AH486" i="9"/>
  <c r="AH470" i="9"/>
  <c r="AH493" i="9"/>
  <c r="AH477" i="9"/>
  <c r="AH461" i="9"/>
  <c r="AH488" i="9"/>
  <c r="AH472" i="9"/>
  <c r="AH495" i="9"/>
  <c r="AH479" i="9"/>
  <c r="AH463" i="9"/>
  <c r="AH446" i="9"/>
  <c r="AH431" i="9"/>
  <c r="AH457" i="9"/>
  <c r="AH441" i="9"/>
  <c r="AH426" i="9"/>
  <c r="AH452" i="9"/>
  <c r="AH433" i="9"/>
  <c r="AH459" i="9"/>
  <c r="AH443" i="9"/>
  <c r="AH428" i="9"/>
  <c r="AH414" i="9"/>
  <c r="AH399" i="9"/>
  <c r="AH385" i="9"/>
  <c r="AH410" i="9"/>
  <c r="AH394" i="9"/>
  <c r="AH416" i="9"/>
  <c r="AH401" i="9"/>
  <c r="AH387" i="9"/>
  <c r="AH412" i="9"/>
  <c r="AH396" i="9"/>
  <c r="AH378" i="9"/>
  <c r="AH364" i="9"/>
  <c r="AH349" i="9"/>
  <c r="AH333" i="9"/>
  <c r="AH317" i="9"/>
  <c r="AH301" i="9"/>
  <c r="AH371" i="9"/>
  <c r="AH356" i="9"/>
  <c r="AH340" i="9"/>
  <c r="AH324" i="9"/>
  <c r="AH308" i="9"/>
  <c r="AH374" i="9"/>
  <c r="AH358" i="9"/>
  <c r="AH343" i="9"/>
  <c r="AH327" i="9"/>
  <c r="AH311" i="9"/>
  <c r="AH295" i="9"/>
  <c r="AH361" i="9"/>
  <c r="AH342" i="9"/>
  <c r="AH326" i="9"/>
  <c r="AH310" i="9"/>
  <c r="AH294" i="9"/>
  <c r="AH278" i="9"/>
  <c r="AH262" i="9"/>
  <c r="AH246" i="9"/>
  <c r="AH227" i="9"/>
  <c r="AH211" i="9"/>
  <c r="AH281" i="9"/>
  <c r="AH265" i="9"/>
  <c r="AH249" i="9"/>
  <c r="AH234" i="9"/>
  <c r="AH218" i="9"/>
  <c r="AH288" i="9"/>
  <c r="AH272" i="9"/>
  <c r="AH256" i="9"/>
  <c r="AH240" i="9"/>
  <c r="AH225" i="9"/>
  <c r="AH217" i="9"/>
  <c r="AH287" i="9"/>
  <c r="AH271" i="9"/>
  <c r="AH255" i="9"/>
  <c r="AH239" i="9"/>
  <c r="AH224" i="9"/>
  <c r="AH205" i="9"/>
  <c r="AH189" i="9"/>
  <c r="AH168" i="9"/>
  <c r="AH152" i="9"/>
  <c r="AH138" i="9"/>
  <c r="AH204" i="9"/>
  <c r="AH188" i="9"/>
  <c r="AH174" i="9"/>
  <c r="AH159" i="9"/>
  <c r="AH144" i="9"/>
  <c r="AH125" i="9"/>
  <c r="AH195" i="9"/>
  <c r="AH179" i="9"/>
  <c r="AH162" i="9"/>
  <c r="AH147" i="9"/>
  <c r="AH132" i="9"/>
  <c r="AH202" i="9"/>
  <c r="AH186" i="9"/>
  <c r="AH172" i="9"/>
  <c r="AH157" i="9"/>
  <c r="AH139" i="9"/>
  <c r="AH120" i="9"/>
  <c r="AH101" i="9"/>
  <c r="AH85" i="9"/>
  <c r="AH71" i="9"/>
  <c r="AH56" i="9"/>
  <c r="AH40" i="9"/>
  <c r="AH25" i="9"/>
  <c r="AH9" i="9"/>
  <c r="AH112" i="9"/>
  <c r="AH96" i="9"/>
  <c r="AH80" i="9"/>
  <c r="AH59" i="9"/>
  <c r="AH43" i="9"/>
  <c r="AH27" i="9"/>
  <c r="AH12" i="9"/>
  <c r="AH114" i="9"/>
  <c r="AH99" i="9"/>
  <c r="AH83" i="9"/>
  <c r="AH69" i="9"/>
  <c r="AH54" i="9"/>
  <c r="AH38" i="9"/>
  <c r="AH19" i="9"/>
  <c r="AH121" i="9"/>
  <c r="AH106" i="9"/>
  <c r="AH90" i="9"/>
  <c r="AH75" i="9"/>
  <c r="AH57" i="9"/>
  <c r="AH41" i="9"/>
  <c r="AH26" i="9"/>
  <c r="AH10" i="9"/>
  <c r="AH213" i="9"/>
  <c r="AH283" i="9"/>
  <c r="AH267" i="9"/>
  <c r="AH251" i="9"/>
  <c r="AH236" i="9"/>
  <c r="AH220" i="9"/>
  <c r="AH201" i="9"/>
  <c r="AH185" i="9"/>
  <c r="AH164" i="9"/>
  <c r="AH149" i="9"/>
  <c r="AH134" i="9"/>
  <c r="AH200" i="9"/>
  <c r="AH184" i="9"/>
  <c r="AH171" i="9"/>
  <c r="AH155" i="9"/>
  <c r="AH137" i="9"/>
  <c r="AH207" i="9"/>
  <c r="AH191" i="9"/>
  <c r="AH173" i="9"/>
  <c r="AH158" i="9"/>
  <c r="AH143" i="9"/>
  <c r="AH128" i="9"/>
  <c r="AH198" i="9"/>
  <c r="AH182" i="9"/>
  <c r="AH169" i="9"/>
  <c r="AH153" i="9"/>
  <c r="AH135" i="9"/>
  <c r="AH116" i="9"/>
  <c r="AH97" i="9"/>
  <c r="AH81" i="9"/>
  <c r="AH67" i="9"/>
  <c r="AH52" i="9"/>
  <c r="AH36" i="9"/>
  <c r="AH21" i="9"/>
  <c r="AH123" i="9"/>
  <c r="AH108" i="9"/>
  <c r="AH92" i="9"/>
  <c r="AH73" i="9"/>
  <c r="AH55" i="9"/>
  <c r="AH39" i="9"/>
  <c r="AH24" i="9"/>
  <c r="AH8" i="9"/>
  <c r="AH111" i="9"/>
  <c r="AH95" i="9"/>
  <c r="AH79" i="9"/>
  <c r="AH65" i="9"/>
  <c r="AH50" i="9"/>
  <c r="AH34" i="9"/>
  <c r="AH15" i="9"/>
  <c r="AH117" i="9"/>
  <c r="AH102" i="9"/>
  <c r="AH86" i="9"/>
  <c r="AH68" i="9"/>
  <c r="AH53" i="9"/>
  <c r="AH37" i="9"/>
  <c r="AH22" i="9"/>
  <c r="AH6" i="9"/>
  <c r="AH209" i="9"/>
  <c r="AH279" i="9"/>
  <c r="AH263" i="9"/>
  <c r="AH247" i="9"/>
  <c r="AH232" i="9"/>
  <c r="AH216" i="9"/>
  <c r="AH197" i="9"/>
  <c r="AH181" i="9"/>
  <c r="AH160" i="9"/>
  <c r="AH145" i="9"/>
  <c r="AH130" i="9"/>
  <c r="AH196" i="9"/>
  <c r="AH180" i="9"/>
  <c r="AH167" i="9"/>
  <c r="AH151" i="9"/>
  <c r="AH133" i="9"/>
  <c r="AH203" i="9"/>
  <c r="AH187" i="9"/>
  <c r="AH170" i="9"/>
  <c r="AH154" i="9"/>
  <c r="AH140" i="9"/>
  <c r="AH124" i="9"/>
  <c r="AH194" i="9"/>
  <c r="AH178" i="9"/>
  <c r="AH165" i="9"/>
  <c r="AH146" i="9"/>
  <c r="AH131" i="9"/>
  <c r="AH109" i="9"/>
  <c r="AH93" i="9"/>
  <c r="AH77" i="9"/>
  <c r="AH63" i="9"/>
  <c r="AH48" i="9"/>
  <c r="AH32" i="9"/>
  <c r="AH17" i="9"/>
  <c r="AH5" i="9"/>
  <c r="AH119" i="9"/>
  <c r="AH104" i="9"/>
  <c r="AH88" i="9"/>
  <c r="AH70" i="9"/>
  <c r="AH51" i="9"/>
  <c r="AH35" i="9"/>
  <c r="AH20" i="9"/>
  <c r="AH122" i="9"/>
  <c r="AH107" i="9"/>
  <c r="AH91" i="9"/>
  <c r="AH76" i="9"/>
  <c r="AH62" i="9"/>
  <c r="AH46" i="9"/>
  <c r="AH30" i="9"/>
  <c r="AH11" i="9"/>
  <c r="AH113" i="9"/>
  <c r="AH98" i="9"/>
  <c r="AH82" i="9"/>
  <c r="AH64" i="9"/>
  <c r="AH49" i="9"/>
  <c r="AH33" i="9"/>
  <c r="AH18" i="9"/>
  <c r="AH221" i="9"/>
  <c r="AH291" i="9"/>
  <c r="AH275" i="9"/>
  <c r="AH259" i="9"/>
  <c r="AH243" i="9"/>
  <c r="AH228" i="9"/>
  <c r="AH212" i="9"/>
  <c r="AH193" i="9"/>
  <c r="AH177" i="9"/>
  <c r="AH156" i="9"/>
  <c r="AH141" i="9"/>
  <c r="AH126" i="9"/>
  <c r="AH192" i="9"/>
  <c r="AH176" i="9"/>
  <c r="AH163" i="9"/>
  <c r="AH148" i="9"/>
  <c r="AH129" i="9"/>
  <c r="AH199" i="9"/>
  <c r="AH183" i="9"/>
  <c r="AH166" i="9"/>
  <c r="AH150" i="9"/>
  <c r="AH136" i="9"/>
  <c r="AH206" i="9"/>
  <c r="AH190" i="9"/>
  <c r="AH175" i="9"/>
  <c r="AH161" i="9"/>
  <c r="AH142" i="9"/>
  <c r="AH127" i="9"/>
  <c r="AH105" i="9"/>
  <c r="AH89" i="9"/>
  <c r="AH74" i="9"/>
  <c r="AH60" i="9"/>
  <c r="AH44" i="9"/>
  <c r="AH28" i="9"/>
  <c r="AH13" i="9"/>
  <c r="AH115" i="9"/>
  <c r="AH100" i="9"/>
  <c r="AH84" i="9"/>
  <c r="AH66" i="9"/>
  <c r="AH47" i="9"/>
  <c r="AH31" i="9"/>
  <c r="AH16" i="9"/>
  <c r="AH118" i="9"/>
  <c r="AH103" i="9"/>
  <c r="AH87" i="9"/>
  <c r="AH72" i="9"/>
  <c r="AH58" i="9"/>
  <c r="AH42" i="9"/>
  <c r="AH23" i="9"/>
  <c r="AH7" i="9"/>
  <c r="AH110" i="9"/>
  <c r="AH94" i="9"/>
  <c r="AH78" i="9"/>
  <c r="AH61" i="9"/>
  <c r="AH45" i="9"/>
  <c r="AH29" i="9"/>
  <c r="AH14" i="9"/>
  <c r="BJ2" i="6"/>
  <c r="BI405" i="6"/>
  <c r="BI397" i="6"/>
  <c r="BI389" i="6"/>
  <c r="BI381" i="6"/>
  <c r="BI373" i="6"/>
  <c r="BI365" i="6"/>
  <c r="BI401" i="6"/>
  <c r="BI393" i="6"/>
  <c r="BI385" i="6"/>
  <c r="BI377" i="6"/>
  <c r="BI369" i="6"/>
  <c r="BI361" i="6"/>
  <c r="BI353" i="6"/>
  <c r="BI345" i="6"/>
  <c r="BI337" i="6"/>
  <c r="BI329" i="6"/>
  <c r="BI321" i="6"/>
  <c r="BI313" i="6"/>
  <c r="BI357" i="6"/>
  <c r="BI349" i="6"/>
  <c r="BI341" i="6"/>
  <c r="BI333" i="6"/>
  <c r="BI325" i="6"/>
  <c r="BI317" i="6"/>
  <c r="BI305" i="6"/>
  <c r="BI297" i="6"/>
  <c r="BI289" i="6"/>
  <c r="BI281" i="6"/>
  <c r="BI273" i="6"/>
  <c r="BI309" i="6"/>
  <c r="BI301" i="6"/>
  <c r="BI293" i="6"/>
  <c r="BI285" i="6"/>
  <c r="BI277" i="6"/>
  <c r="BI269" i="6"/>
  <c r="BI261" i="6"/>
  <c r="BI253" i="6"/>
  <c r="BI245" i="6"/>
  <c r="BI237" i="6"/>
  <c r="BI229" i="6"/>
  <c r="BI265" i="6"/>
  <c r="BI257" i="6"/>
  <c r="BI249" i="6"/>
  <c r="BI241" i="6"/>
  <c r="BI233" i="6"/>
  <c r="BI225" i="6"/>
  <c r="BI217" i="6"/>
  <c r="BI209" i="6"/>
  <c r="BI201" i="6"/>
  <c r="BI193" i="6"/>
  <c r="BI185" i="6"/>
  <c r="BI177" i="6"/>
  <c r="BI169" i="6"/>
  <c r="BI161" i="6"/>
  <c r="BI153" i="6"/>
  <c r="BI145" i="6"/>
  <c r="BI137" i="6"/>
  <c r="BI221" i="6"/>
  <c r="BI213" i="6"/>
  <c r="BI205" i="6"/>
  <c r="BI197" i="6"/>
  <c r="BI189" i="6"/>
  <c r="BI181" i="6"/>
  <c r="BI173" i="6"/>
  <c r="BI165" i="6"/>
  <c r="BI157" i="6"/>
  <c r="BI149" i="6"/>
  <c r="BI141" i="6"/>
  <c r="BI133" i="6"/>
  <c r="BI53" i="6"/>
  <c r="BI45" i="6"/>
  <c r="BI129" i="6"/>
  <c r="BI121" i="6"/>
  <c r="BI113" i="6"/>
  <c r="BI105" i="6"/>
  <c r="BI97" i="6"/>
  <c r="BI89" i="6"/>
  <c r="BI81" i="6"/>
  <c r="BI73" i="6"/>
  <c r="BI65" i="6"/>
  <c r="BI57" i="6"/>
  <c r="BI49" i="6"/>
  <c r="BI41" i="6"/>
  <c r="BI125" i="6"/>
  <c r="BI117" i="6"/>
  <c r="BI109" i="6"/>
  <c r="BI101" i="6"/>
  <c r="BI93" i="6"/>
  <c r="BI85" i="6"/>
  <c r="BI77" i="6"/>
  <c r="BI69" i="6"/>
  <c r="BI61" i="6"/>
  <c r="BI25" i="6"/>
  <c r="BI17" i="6"/>
  <c r="BI9" i="6"/>
  <c r="BI33" i="6"/>
  <c r="BI499" i="6"/>
  <c r="BI491" i="6"/>
  <c r="BI483" i="6"/>
  <c r="BI475" i="6"/>
  <c r="BI467" i="6"/>
  <c r="BI459" i="6"/>
  <c r="BI451" i="6"/>
  <c r="BI443" i="6"/>
  <c r="BI435" i="6"/>
  <c r="BI427" i="6"/>
  <c r="BI419" i="6"/>
  <c r="BI411" i="6"/>
  <c r="BI21" i="6"/>
  <c r="BI13" i="6"/>
  <c r="BI37" i="6"/>
  <c r="BI29" i="6"/>
  <c r="BI495" i="6"/>
  <c r="BI487" i="6"/>
  <c r="BI479" i="6"/>
  <c r="BI471" i="6"/>
  <c r="BI463" i="6"/>
  <c r="BI455" i="6"/>
  <c r="BI447" i="6"/>
  <c r="BI439" i="6"/>
  <c r="BI431" i="6"/>
  <c r="BI423" i="6"/>
  <c r="BI415" i="6"/>
  <c r="BI404" i="6"/>
  <c r="BI396" i="6"/>
  <c r="BI388" i="6"/>
  <c r="BI380" i="6"/>
  <c r="BI372" i="6"/>
  <c r="BI364" i="6"/>
  <c r="BI356" i="6"/>
  <c r="BI348" i="6"/>
  <c r="BI408" i="6"/>
  <c r="BI400" i="6"/>
  <c r="BI392" i="6"/>
  <c r="BI384" i="6"/>
  <c r="BI376" i="6"/>
  <c r="BI368" i="6"/>
  <c r="BI360" i="6"/>
  <c r="BI352" i="6"/>
  <c r="BI340" i="6"/>
  <c r="BI332" i="6"/>
  <c r="BI324" i="6"/>
  <c r="BI316" i="6"/>
  <c r="BI308" i="6"/>
  <c r="BI300" i="6"/>
  <c r="BI292" i="6"/>
  <c r="BI284" i="6"/>
  <c r="BI276" i="6"/>
  <c r="BI268" i="6"/>
  <c r="BI260" i="6"/>
  <c r="BI252" i="6"/>
  <c r="BI244" i="6"/>
  <c r="BI236" i="6"/>
  <c r="BI228" i="6"/>
  <c r="BI220" i="6"/>
  <c r="BI212" i="6"/>
  <c r="BI204" i="6"/>
  <c r="BI196" i="6"/>
  <c r="BI188" i="6"/>
  <c r="BI180" i="6"/>
  <c r="BI172" i="6"/>
  <c r="BI344" i="6"/>
  <c r="BI336" i="6"/>
  <c r="BI328" i="6"/>
  <c r="BI320" i="6"/>
  <c r="BI312" i="6"/>
  <c r="BI304" i="6"/>
  <c r="BI296" i="6"/>
  <c r="BI288" i="6"/>
  <c r="BI280" i="6"/>
  <c r="BI272" i="6"/>
  <c r="BI264" i="6"/>
  <c r="BI256" i="6"/>
  <c r="BI248" i="6"/>
  <c r="BI240" i="6"/>
  <c r="BI232" i="6"/>
  <c r="BI224" i="6"/>
  <c r="BI216" i="6"/>
  <c r="BI208" i="6"/>
  <c r="BI200" i="6"/>
  <c r="BI192" i="6"/>
  <c r="BI184" i="6"/>
  <c r="BI176" i="6"/>
  <c r="BI168" i="6"/>
  <c r="BI160" i="6"/>
  <c r="BI152" i="6"/>
  <c r="BI144" i="6"/>
  <c r="BI136" i="6"/>
  <c r="BI128" i="6"/>
  <c r="BI120" i="6"/>
  <c r="BI112" i="6"/>
  <c r="BI104" i="6"/>
  <c r="BI96" i="6"/>
  <c r="BI88" i="6"/>
  <c r="BI80" i="6"/>
  <c r="BI72" i="6"/>
  <c r="BI64" i="6"/>
  <c r="BI52" i="6"/>
  <c r="BI44" i="6"/>
  <c r="BI36" i="6"/>
  <c r="BI28" i="6"/>
  <c r="BI20" i="6"/>
  <c r="BI12" i="6"/>
  <c r="BI500" i="6"/>
  <c r="BI492" i="6"/>
  <c r="BI484" i="6"/>
  <c r="BI476" i="6"/>
  <c r="BI468" i="6"/>
  <c r="BI460" i="6"/>
  <c r="BI452" i="6"/>
  <c r="BI164" i="6"/>
  <c r="BI156" i="6"/>
  <c r="BI148" i="6"/>
  <c r="BI140" i="6"/>
  <c r="BI132" i="6"/>
  <c r="BI124" i="6"/>
  <c r="BI116" i="6"/>
  <c r="BI108" i="6"/>
  <c r="BI100" i="6"/>
  <c r="BI92" i="6"/>
  <c r="BI84" i="6"/>
  <c r="BI76" i="6"/>
  <c r="BI68" i="6"/>
  <c r="BI60" i="6"/>
  <c r="BI56" i="6"/>
  <c r="BI48" i="6"/>
  <c r="BI40" i="6"/>
  <c r="BI32" i="6"/>
  <c r="BI24" i="6"/>
  <c r="BI16" i="6"/>
  <c r="BI8" i="6"/>
  <c r="BI496" i="6"/>
  <c r="BI488" i="6"/>
  <c r="BI480" i="6"/>
  <c r="BI472" i="6"/>
  <c r="BI464" i="6"/>
  <c r="BI456" i="6"/>
  <c r="BI448" i="6"/>
  <c r="BI440" i="6"/>
  <c r="BI432" i="6"/>
  <c r="BI424" i="6"/>
  <c r="BI416" i="6"/>
  <c r="BI403" i="6"/>
  <c r="BI395" i="6"/>
  <c r="BI387" i="6"/>
  <c r="BI379" i="6"/>
  <c r="BI371" i="6"/>
  <c r="BI363" i="6"/>
  <c r="BI355" i="6"/>
  <c r="BI347" i="6"/>
  <c r="BI339" i="6"/>
  <c r="BI331" i="6"/>
  <c r="BI323" i="6"/>
  <c r="BI315" i="6"/>
  <c r="BI307" i="6"/>
  <c r="BI299" i="6"/>
  <c r="BI444" i="6"/>
  <c r="BI436" i="6"/>
  <c r="BI428" i="6"/>
  <c r="BI420" i="6"/>
  <c r="BI412" i="6"/>
  <c r="BI407" i="6"/>
  <c r="BI399" i="6"/>
  <c r="BI391" i="6"/>
  <c r="BI383" i="6"/>
  <c r="BI375" i="6"/>
  <c r="BI367" i="6"/>
  <c r="BI359" i="6"/>
  <c r="BI351" i="6"/>
  <c r="BI343" i="6"/>
  <c r="BI335" i="6"/>
  <c r="BI327" i="6"/>
  <c r="BI319" i="6"/>
  <c r="BI311" i="6"/>
  <c r="BI303" i="6"/>
  <c r="BI295" i="6"/>
  <c r="BI287" i="6"/>
  <c r="BI279" i="6"/>
  <c r="BI271" i="6"/>
  <c r="BI263" i="6"/>
  <c r="BI255" i="6"/>
  <c r="BI247" i="6"/>
  <c r="BI239" i="6"/>
  <c r="BI231" i="6"/>
  <c r="BI223" i="6"/>
  <c r="BI215" i="6"/>
  <c r="BI207" i="6"/>
  <c r="BI199" i="6"/>
  <c r="BI191" i="6"/>
  <c r="BI183" i="6"/>
  <c r="BI175" i="6"/>
  <c r="BI167" i="6"/>
  <c r="BI159" i="6"/>
  <c r="BI151" i="6"/>
  <c r="BI143" i="6"/>
  <c r="BI135" i="6"/>
  <c r="BI127" i="6"/>
  <c r="BI119" i="6"/>
  <c r="BI111" i="6"/>
  <c r="BI291" i="6"/>
  <c r="BI283" i="6"/>
  <c r="BI275" i="6"/>
  <c r="BI267" i="6"/>
  <c r="BI259" i="6"/>
  <c r="BI251" i="6"/>
  <c r="BI243" i="6"/>
  <c r="BI235" i="6"/>
  <c r="BI227" i="6"/>
  <c r="BI219" i="6"/>
  <c r="BI211" i="6"/>
  <c r="BI203" i="6"/>
  <c r="BI195" i="6"/>
  <c r="BI187" i="6"/>
  <c r="BI179" i="6"/>
  <c r="BI171" i="6"/>
  <c r="BI163" i="6"/>
  <c r="BI155" i="6"/>
  <c r="BI147" i="6"/>
  <c r="BI139" i="6"/>
  <c r="BI131" i="6"/>
  <c r="BI123" i="6"/>
  <c r="BI115" i="6"/>
  <c r="BI107" i="6"/>
  <c r="BI5" i="6"/>
  <c r="BI493" i="6"/>
  <c r="BI485" i="6"/>
  <c r="BI477" i="6"/>
  <c r="BI469" i="6"/>
  <c r="BI461" i="6"/>
  <c r="BI453" i="6"/>
  <c r="BI445" i="6"/>
  <c r="BI437" i="6"/>
  <c r="BI429" i="6"/>
  <c r="BI421" i="6"/>
  <c r="BI413" i="6"/>
  <c r="BI95" i="6"/>
  <c r="BI87" i="6"/>
  <c r="BI79" i="6"/>
  <c r="BI71" i="6"/>
  <c r="BI63" i="6"/>
  <c r="BI55" i="6"/>
  <c r="BI47" i="6"/>
  <c r="BI39" i="6"/>
  <c r="BI31" i="6"/>
  <c r="BI23" i="6"/>
  <c r="BI15" i="6"/>
  <c r="BI7" i="6"/>
  <c r="BI402" i="6"/>
  <c r="BI394" i="6"/>
  <c r="BI386" i="6"/>
  <c r="BI378" i="6"/>
  <c r="BI370" i="6"/>
  <c r="BI362" i="6"/>
  <c r="BI354" i="6"/>
  <c r="BI346" i="6"/>
  <c r="BI338" i="6"/>
  <c r="BI330" i="6"/>
  <c r="BI322" i="6"/>
  <c r="BI314" i="6"/>
  <c r="BI306" i="6"/>
  <c r="BI298" i="6"/>
  <c r="BI290" i="6"/>
  <c r="BI282" i="6"/>
  <c r="BI99" i="6"/>
  <c r="BI91" i="6"/>
  <c r="BI83" i="6"/>
  <c r="BI75" i="6"/>
  <c r="BI67" i="6"/>
  <c r="BI59" i="6"/>
  <c r="BI51" i="6"/>
  <c r="BI43" i="6"/>
  <c r="BI35" i="6"/>
  <c r="BI27" i="6"/>
  <c r="BI19" i="6"/>
  <c r="BI11" i="6"/>
  <c r="BI406" i="6"/>
  <c r="BI398" i="6"/>
  <c r="BI390" i="6"/>
  <c r="BI382" i="6"/>
  <c r="BI374" i="6"/>
  <c r="BI342" i="6"/>
  <c r="BI310" i="6"/>
  <c r="BI278" i="6"/>
  <c r="BI270" i="6"/>
  <c r="BI262" i="6"/>
  <c r="BI254" i="6"/>
  <c r="BI246" i="6"/>
  <c r="BI238" i="6"/>
  <c r="BI230" i="6"/>
  <c r="BI222" i="6"/>
  <c r="BI214" i="6"/>
  <c r="BI206" i="6"/>
  <c r="BI198" i="6"/>
  <c r="BI190" i="6"/>
  <c r="BI182" i="6"/>
  <c r="BI174" i="6"/>
  <c r="BI166" i="6"/>
  <c r="BI158" i="6"/>
  <c r="BI150" i="6"/>
  <c r="BI142" i="6"/>
  <c r="BI134" i="6"/>
  <c r="BI126" i="6"/>
  <c r="BI118" i="6"/>
  <c r="BI110" i="6"/>
  <c r="BI102" i="6"/>
  <c r="BI94" i="6"/>
  <c r="BI86" i="6"/>
  <c r="BI78" i="6"/>
  <c r="BI70" i="6"/>
  <c r="BI62" i="6"/>
  <c r="BI50" i="6"/>
  <c r="BI42" i="6"/>
  <c r="BI34" i="6"/>
  <c r="BI366" i="6"/>
  <c r="BI334" i="6"/>
  <c r="BI302" i="6"/>
  <c r="BI103" i="6"/>
  <c r="BI497" i="6"/>
  <c r="BI489" i="6"/>
  <c r="BI481" i="6"/>
  <c r="BI473" i="6"/>
  <c r="BI465" i="6"/>
  <c r="BI457" i="6"/>
  <c r="BI449" i="6"/>
  <c r="BI441" i="6"/>
  <c r="BI433" i="6"/>
  <c r="BI425" i="6"/>
  <c r="BI417" i="6"/>
  <c r="BI409" i="6"/>
  <c r="BI358" i="6"/>
  <c r="BI326" i="6"/>
  <c r="BI350" i="6"/>
  <c r="BI318" i="6"/>
  <c r="BI286" i="6"/>
  <c r="BI294" i="6"/>
  <c r="BI266" i="6"/>
  <c r="BI234" i="6"/>
  <c r="BI170" i="6"/>
  <c r="BI146" i="6"/>
  <c r="BI114" i="6"/>
  <c r="BI98" i="6"/>
  <c r="BI82" i="6"/>
  <c r="BI54" i="6"/>
  <c r="BI22" i="6"/>
  <c r="BI14" i="6"/>
  <c r="BI6" i="6"/>
  <c r="BI494" i="6"/>
  <c r="BI478" i="6"/>
  <c r="BI462" i="6"/>
  <c r="BI446" i="6"/>
  <c r="BI430" i="6"/>
  <c r="BI414" i="6"/>
  <c r="BI274" i="6"/>
  <c r="BI242" i="6"/>
  <c r="BI210" i="6"/>
  <c r="BI194" i="6"/>
  <c r="BI178" i="6"/>
  <c r="BI122" i="6"/>
  <c r="BI58" i="6"/>
  <c r="BI30" i="6"/>
  <c r="BI498" i="6"/>
  <c r="BI482" i="6"/>
  <c r="BI466" i="6"/>
  <c r="BI450" i="6"/>
  <c r="BI434" i="6"/>
  <c r="BI418" i="6"/>
  <c r="BI250" i="6"/>
  <c r="BI218" i="6"/>
  <c r="BI154" i="6"/>
  <c r="BI130" i="6"/>
  <c r="BI106" i="6"/>
  <c r="BI90" i="6"/>
  <c r="BI66" i="6"/>
  <c r="BI38" i="6"/>
  <c r="BI26" i="6"/>
  <c r="BI18" i="6"/>
  <c r="BI10" i="6"/>
  <c r="BI486" i="6"/>
  <c r="BI470" i="6"/>
  <c r="BI454" i="6"/>
  <c r="BI438" i="6"/>
  <c r="BI422" i="6"/>
  <c r="BI258" i="6"/>
  <c r="BI226" i="6"/>
  <c r="BI202" i="6"/>
  <c r="BI186" i="6"/>
  <c r="BI162" i="6"/>
  <c r="BI138" i="6"/>
  <c r="BI74" i="6"/>
  <c r="BI46" i="6"/>
  <c r="BI490" i="6"/>
  <c r="BI474" i="6"/>
  <c r="BI458" i="6"/>
  <c r="BI442" i="6"/>
  <c r="BI426" i="6"/>
  <c r="BI410" i="6"/>
  <c r="BL255" i="9"/>
  <c r="BL157" i="9"/>
  <c r="BL211" i="9"/>
  <c r="BL191" i="9"/>
  <c r="BL220" i="9"/>
  <c r="BL197" i="9"/>
  <c r="BL177" i="9"/>
  <c r="BL126" i="9"/>
  <c r="BL78" i="9"/>
  <c r="BL127" i="9"/>
  <c r="BL79" i="9"/>
  <c r="BL128" i="9"/>
  <c r="BL96" i="9"/>
  <c r="BL156" i="9"/>
  <c r="BL121" i="9"/>
  <c r="BL73" i="9"/>
  <c r="BL41" i="9"/>
  <c r="BL9" i="9"/>
  <c r="BL46" i="9"/>
  <c r="BL14" i="9"/>
  <c r="BL47" i="9"/>
  <c r="BL15" i="9"/>
  <c r="BL44" i="9"/>
  <c r="BL12" i="9"/>
  <c r="BL92" i="9"/>
  <c r="BL117" i="9"/>
  <c r="BL69" i="9"/>
  <c r="BL21" i="9"/>
  <c r="BL26" i="9"/>
  <c r="BL43" i="9"/>
  <c r="BL27" i="9"/>
  <c r="BL56" i="9"/>
  <c r="BL8" i="9"/>
  <c r="BL498" i="9"/>
  <c r="BL492" i="9"/>
  <c r="BL495" i="9"/>
  <c r="BL497" i="9"/>
  <c r="BL483" i="9"/>
  <c r="BL474" i="9"/>
  <c r="BL476" i="9"/>
  <c r="BL460" i="9"/>
  <c r="BL480" i="9"/>
  <c r="BL469" i="9"/>
  <c r="BL458" i="9"/>
  <c r="BL446" i="9"/>
  <c r="BL430" i="9"/>
  <c r="BL457" i="9"/>
  <c r="BL444" i="9"/>
  <c r="BL428" i="9"/>
  <c r="BL413" i="9"/>
  <c r="BL419" i="9"/>
  <c r="BL449" i="9"/>
  <c r="BL451" i="9"/>
  <c r="BL422" i="9"/>
  <c r="BL414" i="9"/>
  <c r="BL406" i="9"/>
  <c r="BL405" i="9"/>
  <c r="BL390" i="9"/>
  <c r="BL395" i="9"/>
  <c r="BL383" i="9"/>
  <c r="BL367" i="9"/>
  <c r="BL351" i="9"/>
  <c r="BL335" i="9"/>
  <c r="BL431" i="9"/>
  <c r="BL393" i="9"/>
  <c r="BL377" i="9"/>
  <c r="BL361" i="9"/>
  <c r="BL345" i="9"/>
  <c r="BL329" i="9"/>
  <c r="BL314" i="9"/>
  <c r="BL298" i="9"/>
  <c r="BL366" i="9"/>
  <c r="BL334" i="9"/>
  <c r="BL284" i="9"/>
  <c r="BL268" i="9"/>
  <c r="BL252" i="9"/>
  <c r="BL368" i="9"/>
  <c r="BL336" i="9"/>
  <c r="BL321" i="9"/>
  <c r="BL311" i="9"/>
  <c r="BL300" i="9"/>
  <c r="BL285" i="9"/>
  <c r="BL269" i="9"/>
  <c r="BL253" i="9"/>
  <c r="BL370" i="9"/>
  <c r="BL338" i="9"/>
  <c r="BL278" i="9"/>
  <c r="BL262" i="9"/>
  <c r="BL246" i="9"/>
  <c r="BL230" i="9"/>
  <c r="BL214" i="9"/>
  <c r="BL198" i="9"/>
  <c r="BL296" i="9"/>
  <c r="BL299" i="9"/>
  <c r="BL241" i="9"/>
  <c r="BL388" i="9"/>
  <c r="BL356" i="9"/>
  <c r="BL320" i="9"/>
  <c r="BL283" i="9"/>
  <c r="BL267" i="9"/>
  <c r="BL251" i="9"/>
  <c r="BL171" i="9"/>
  <c r="BL155" i="9"/>
  <c r="BL301" i="9"/>
  <c r="BL152" i="9"/>
  <c r="BL186" i="9"/>
  <c r="BL176" i="9"/>
  <c r="BL165" i="9"/>
  <c r="BL154" i="9"/>
  <c r="BL240" i="9"/>
  <c r="BL219" i="9"/>
  <c r="BL208" i="9"/>
  <c r="BL199" i="9"/>
  <c r="BL187" i="9"/>
  <c r="BL235" i="9"/>
  <c r="BL217" i="9"/>
  <c r="BL205" i="9"/>
  <c r="BL196" i="9"/>
  <c r="BL185" i="9"/>
  <c r="BL174" i="9"/>
  <c r="BL138" i="9"/>
  <c r="BL122" i="9"/>
  <c r="BL106" i="9"/>
  <c r="BL90" i="9"/>
  <c r="BL74" i="9"/>
  <c r="BL139" i="9"/>
  <c r="BL123" i="9"/>
  <c r="BL107" i="9"/>
  <c r="BL91" i="9"/>
  <c r="BL169" i="9"/>
  <c r="BL140" i="9"/>
  <c r="BL108" i="9"/>
  <c r="BL76" i="9"/>
  <c r="BL147" i="9"/>
  <c r="BL101" i="9"/>
  <c r="BL37" i="9"/>
  <c r="BL42" i="9"/>
  <c r="BL59" i="9"/>
  <c r="BL70" i="9"/>
  <c r="BL24" i="9"/>
  <c r="BL494" i="9"/>
  <c r="BL490" i="9"/>
  <c r="BL489" i="9"/>
  <c r="BL485" i="9"/>
  <c r="BL482" i="9"/>
  <c r="BL470" i="9"/>
  <c r="BL472" i="9"/>
  <c r="BL456" i="9"/>
  <c r="BL475" i="9"/>
  <c r="BL467" i="9"/>
  <c r="BL454" i="9"/>
  <c r="BL442" i="9"/>
  <c r="BL426" i="9"/>
  <c r="BL455" i="9"/>
  <c r="BL440" i="9"/>
  <c r="BL424" i="9"/>
  <c r="BL409" i="9"/>
  <c r="BL415" i="9"/>
  <c r="BL441" i="9"/>
  <c r="BL443" i="9"/>
  <c r="BL420" i="9"/>
  <c r="BL412" i="9"/>
  <c r="BL445" i="9"/>
  <c r="BL402" i="9"/>
  <c r="BL403" i="9"/>
  <c r="BL392" i="9"/>
  <c r="BL379" i="9"/>
  <c r="BL363" i="9"/>
  <c r="BL347" i="9"/>
  <c r="BL331" i="9"/>
  <c r="BL401" i="9"/>
  <c r="BL391" i="9"/>
  <c r="BL373" i="9"/>
  <c r="BL357" i="9"/>
  <c r="BL341" i="9"/>
  <c r="BL326" i="9"/>
  <c r="BL310" i="9"/>
  <c r="BL294" i="9"/>
  <c r="BL358" i="9"/>
  <c r="BL330" i="9"/>
  <c r="BL280" i="9"/>
  <c r="BL264" i="9"/>
  <c r="BL404" i="9"/>
  <c r="BL360" i="9"/>
  <c r="BL332" i="9"/>
  <c r="BL319" i="9"/>
  <c r="BL308" i="9"/>
  <c r="BL297" i="9"/>
  <c r="BL281" i="9"/>
  <c r="BL265" i="9"/>
  <c r="BL249" i="9"/>
  <c r="BL362" i="9"/>
  <c r="BL290" i="9"/>
  <c r="BL274" i="9"/>
  <c r="BL258" i="9"/>
  <c r="BL242" i="9"/>
  <c r="BL226" i="9"/>
  <c r="BL210" i="9"/>
  <c r="BL194" i="9"/>
  <c r="BL325" i="9"/>
  <c r="BL293" i="9"/>
  <c r="BL239" i="9"/>
  <c r="BL380" i="9"/>
  <c r="BL348" i="9"/>
  <c r="BL304" i="9"/>
  <c r="BL279" i="9"/>
  <c r="BL263" i="9"/>
  <c r="BL183" i="9"/>
  <c r="BL167" i="9"/>
  <c r="BL323" i="9"/>
  <c r="BL243" i="9"/>
  <c r="BL237" i="9"/>
  <c r="BL184" i="9"/>
  <c r="BL173" i="9"/>
  <c r="BL162" i="9"/>
  <c r="BL149" i="9"/>
  <c r="BL231" i="9"/>
  <c r="BL216" i="9"/>
  <c r="BL207" i="9"/>
  <c r="BL195" i="9"/>
  <c r="BL150" i="9"/>
  <c r="BL228" i="9"/>
  <c r="BL213" i="9"/>
  <c r="BL204" i="9"/>
  <c r="BL193" i="9"/>
  <c r="BL182" i="9"/>
  <c r="BL172" i="9"/>
  <c r="BL134" i="9"/>
  <c r="BL118" i="9"/>
  <c r="BL102" i="9"/>
  <c r="BL86" i="9"/>
  <c r="BL164" i="9"/>
  <c r="BL135" i="9"/>
  <c r="BL119" i="9"/>
  <c r="BL103" i="9"/>
  <c r="BL87" i="9"/>
  <c r="BL153" i="9"/>
  <c r="BL136" i="9"/>
  <c r="BL120" i="9"/>
  <c r="BL104" i="9"/>
  <c r="BL88" i="9"/>
  <c r="BL72" i="9"/>
  <c r="BL144" i="9"/>
  <c r="BL129" i="9"/>
  <c r="BL113" i="9"/>
  <c r="BL97" i="9"/>
  <c r="BL81" i="9"/>
  <c r="BL65" i="9"/>
  <c r="BL49" i="9"/>
  <c r="BL33" i="9"/>
  <c r="BL17" i="9"/>
  <c r="BL71" i="9"/>
  <c r="BL54" i="9"/>
  <c r="BL38" i="9"/>
  <c r="BL22" i="9"/>
  <c r="BL6" i="9"/>
  <c r="BL55" i="9"/>
  <c r="BL39" i="9"/>
  <c r="BL23" i="9"/>
  <c r="BL7" i="9"/>
  <c r="BL68" i="9"/>
  <c r="BL52" i="9"/>
  <c r="BL36" i="9"/>
  <c r="BL20" i="9"/>
  <c r="BL500" i="9"/>
  <c r="BL486" i="9"/>
  <c r="BL487" i="9"/>
  <c r="BL481" i="9"/>
  <c r="BL479" i="9"/>
  <c r="BL466" i="9"/>
  <c r="BL468" i="9"/>
  <c r="BL499" i="9"/>
  <c r="BL473" i="9"/>
  <c r="BL465" i="9"/>
  <c r="BL478" i="9"/>
  <c r="BL438" i="9"/>
  <c r="BL461" i="9"/>
  <c r="BL453" i="9"/>
  <c r="BL436" i="9"/>
  <c r="BL421" i="9"/>
  <c r="BL452" i="9"/>
  <c r="BL411" i="9"/>
  <c r="BL433" i="9"/>
  <c r="BL435" i="9"/>
  <c r="BL418" i="9"/>
  <c r="BL410" i="9"/>
  <c r="BL437" i="9"/>
  <c r="BL398" i="9"/>
  <c r="BL400" i="9"/>
  <c r="BL389" i="9"/>
  <c r="BL375" i="9"/>
  <c r="BL359" i="9"/>
  <c r="BL343" i="9"/>
  <c r="BL447" i="9"/>
  <c r="BL399" i="9"/>
  <c r="BL385" i="9"/>
  <c r="BL369" i="9"/>
  <c r="BL353" i="9"/>
  <c r="BL337" i="9"/>
  <c r="BL322" i="9"/>
  <c r="BL306" i="9"/>
  <c r="BL382" i="9"/>
  <c r="BL350" i="9"/>
  <c r="BL292" i="9"/>
  <c r="BL276" i="9"/>
  <c r="BL260" i="9"/>
  <c r="BL384" i="9"/>
  <c r="BL352" i="9"/>
  <c r="BL328" i="9"/>
  <c r="BL316" i="9"/>
  <c r="BL305" i="9"/>
  <c r="BL295" i="9"/>
  <c r="BL277" i="9"/>
  <c r="BL261" i="9"/>
  <c r="BL386" i="9"/>
  <c r="BL354" i="9"/>
  <c r="BL286" i="9"/>
  <c r="BL270" i="9"/>
  <c r="BL254" i="9"/>
  <c r="BL238" i="9"/>
  <c r="BL222" i="9"/>
  <c r="BL206" i="9"/>
  <c r="BL190" i="9"/>
  <c r="BL315" i="9"/>
  <c r="BL247" i="9"/>
  <c r="BL236" i="9"/>
  <c r="BL372" i="9"/>
  <c r="BL340" i="9"/>
  <c r="BL291" i="9"/>
  <c r="BL275" i="9"/>
  <c r="BL259" i="9"/>
  <c r="BL179" i="9"/>
  <c r="BL163" i="9"/>
  <c r="BL317" i="9"/>
  <c r="BL227" i="9"/>
  <c r="BL232" i="9"/>
  <c r="BL181" i="9"/>
  <c r="BL170" i="9"/>
  <c r="BL160" i="9"/>
  <c r="BL145" i="9"/>
  <c r="BL229" i="9"/>
  <c r="BL215" i="9"/>
  <c r="BL203" i="9"/>
  <c r="BL192" i="9"/>
  <c r="BL146" i="9"/>
  <c r="BL221" i="9"/>
  <c r="BL212" i="9"/>
  <c r="BL201" i="9"/>
  <c r="BL189" i="9"/>
  <c r="BL180" i="9"/>
  <c r="BL161" i="9"/>
  <c r="BL130" i="9"/>
  <c r="BL114" i="9"/>
  <c r="BL98" i="9"/>
  <c r="BL82" i="9"/>
  <c r="BL158" i="9"/>
  <c r="BL131" i="9"/>
  <c r="BL115" i="9"/>
  <c r="BL99" i="9"/>
  <c r="BL83" i="9"/>
  <c r="BL151" i="9"/>
  <c r="BL132" i="9"/>
  <c r="BL116" i="9"/>
  <c r="BL100" i="9"/>
  <c r="BL84" i="9"/>
  <c r="BL166" i="9"/>
  <c r="BL141" i="9"/>
  <c r="BL125" i="9"/>
  <c r="BL109" i="9"/>
  <c r="BL93" i="9"/>
  <c r="BL77" i="9"/>
  <c r="BL61" i="9"/>
  <c r="BL45" i="9"/>
  <c r="BL29" i="9"/>
  <c r="BL13" i="9"/>
  <c r="BL66" i="9"/>
  <c r="BL50" i="9"/>
  <c r="BL34" i="9"/>
  <c r="BL18" i="9"/>
  <c r="BL67" i="9"/>
  <c r="BL51" i="9"/>
  <c r="BL35" i="9"/>
  <c r="BL19" i="9"/>
  <c r="BM2" i="9"/>
  <c r="BL64" i="9"/>
  <c r="BL48" i="9"/>
  <c r="BL32" i="9"/>
  <c r="BL16" i="9"/>
  <c r="BL496" i="9"/>
  <c r="BL488" i="9"/>
  <c r="BL484" i="9"/>
  <c r="BL477" i="9"/>
  <c r="BL493" i="9"/>
  <c r="BL462" i="9"/>
  <c r="BL464" i="9"/>
  <c r="BL491" i="9"/>
  <c r="BL471" i="9"/>
  <c r="BL463" i="9"/>
  <c r="BL450" i="9"/>
  <c r="BL434" i="9"/>
  <c r="BL459" i="9"/>
  <c r="BL448" i="9"/>
  <c r="BL432" i="9"/>
  <c r="BL417" i="9"/>
  <c r="BL423" i="9"/>
  <c r="BL407" i="9"/>
  <c r="BL425" i="9"/>
  <c r="BL427" i="9"/>
  <c r="BL416" i="9"/>
  <c r="BL408" i="9"/>
  <c r="BL429" i="9"/>
  <c r="BL394" i="9"/>
  <c r="BL397" i="9"/>
  <c r="BL387" i="9"/>
  <c r="BL371" i="9"/>
  <c r="BL355" i="9"/>
  <c r="BL339" i="9"/>
  <c r="BL439" i="9"/>
  <c r="BL396" i="9"/>
  <c r="BL381" i="9"/>
  <c r="BL365" i="9"/>
  <c r="BL349" i="9"/>
  <c r="BL333" i="9"/>
  <c r="BL318" i="9"/>
  <c r="BL302" i="9"/>
  <c r="BL374" i="9"/>
  <c r="BL342" i="9"/>
  <c r="BL288" i="9"/>
  <c r="BL272" i="9"/>
  <c r="BL256" i="9"/>
  <c r="BL376" i="9"/>
  <c r="BL344" i="9"/>
  <c r="BL324" i="9"/>
  <c r="BL313" i="9"/>
  <c r="BL303" i="9"/>
  <c r="BL289" i="9"/>
  <c r="BL273" i="9"/>
  <c r="BL257" i="9"/>
  <c r="BL378" i="9"/>
  <c r="BL346" i="9"/>
  <c r="BL282" i="9"/>
  <c r="BL266" i="9"/>
  <c r="BL250" i="9"/>
  <c r="BL234" i="9"/>
  <c r="BL218" i="9"/>
  <c r="BL202" i="9"/>
  <c r="BL312" i="9"/>
  <c r="BL309" i="9"/>
  <c r="BL244" i="9"/>
  <c r="BL233" i="9"/>
  <c r="BL364" i="9"/>
  <c r="BL327" i="9"/>
  <c r="BL287" i="9"/>
  <c r="BL271" i="9"/>
  <c r="BL175" i="9"/>
  <c r="BL159" i="9"/>
  <c r="BL307" i="9"/>
  <c r="BL225" i="9"/>
  <c r="BL224" i="9"/>
  <c r="BL178" i="9"/>
  <c r="BL168" i="9"/>
  <c r="BL245" i="9"/>
  <c r="BL223" i="9"/>
  <c r="BL200" i="9"/>
  <c r="BL248" i="9"/>
  <c r="BL209" i="9"/>
  <c r="BL188" i="9"/>
  <c r="BL143" i="9"/>
  <c r="BL110" i="9"/>
  <c r="BL94" i="9"/>
  <c r="BL142" i="9"/>
  <c r="BL111" i="9"/>
  <c r="BL95" i="9"/>
  <c r="BL148" i="9"/>
  <c r="BL112" i="9"/>
  <c r="BL80" i="9"/>
  <c r="BL137" i="9"/>
  <c r="BL105" i="9"/>
  <c r="BL89" i="9"/>
  <c r="BL57" i="9"/>
  <c r="BL25" i="9"/>
  <c r="BL62" i="9"/>
  <c r="BL30" i="9"/>
  <c r="BL63" i="9"/>
  <c r="BL31" i="9"/>
  <c r="BL75" i="9"/>
  <c r="BL60" i="9"/>
  <c r="BL28" i="9"/>
  <c r="BL124" i="9"/>
  <c r="BL133" i="9"/>
  <c r="BL85" i="9"/>
  <c r="BL53" i="9"/>
  <c r="BL5" i="9"/>
  <c r="BL58" i="9"/>
  <c r="BL10" i="9"/>
  <c r="BL11" i="9"/>
  <c r="BL40" i="9"/>
  <c r="AE2" i="6"/>
  <c r="AD6" i="6"/>
  <c r="AD10" i="6"/>
  <c r="AD14" i="6"/>
  <c r="AD18" i="6"/>
  <c r="AD22" i="6"/>
  <c r="AD26" i="6"/>
  <c r="AD30" i="6"/>
  <c r="AD34" i="6"/>
  <c r="AD38" i="6"/>
  <c r="AD8" i="6"/>
  <c r="AD12" i="6"/>
  <c r="AD16" i="6"/>
  <c r="AD20" i="6"/>
  <c r="AD24" i="6"/>
  <c r="AD28" i="6"/>
  <c r="AD32" i="6"/>
  <c r="AD36" i="6"/>
  <c r="AD40" i="6"/>
  <c r="AD44" i="6"/>
  <c r="AD48" i="6"/>
  <c r="AD52" i="6"/>
  <c r="AD56" i="6"/>
  <c r="AD60" i="6"/>
  <c r="AD64" i="6"/>
  <c r="AD68" i="6"/>
  <c r="AD72" i="6"/>
  <c r="AD76" i="6"/>
  <c r="AD80" i="6"/>
  <c r="AD7" i="6"/>
  <c r="AD15" i="6"/>
  <c r="AD23" i="6"/>
  <c r="AD31" i="6"/>
  <c r="AD39" i="6"/>
  <c r="AD45" i="6"/>
  <c r="AD50" i="6"/>
  <c r="AD55" i="6"/>
  <c r="AD61" i="6"/>
  <c r="AD66" i="6"/>
  <c r="AD71" i="6"/>
  <c r="AD77" i="6"/>
  <c r="AD82" i="6"/>
  <c r="AD86" i="6"/>
  <c r="AD90" i="6"/>
  <c r="AD94" i="6"/>
  <c r="AD98" i="6"/>
  <c r="AD102" i="6"/>
  <c r="AD106" i="6"/>
  <c r="AD110" i="6"/>
  <c r="AD114" i="6"/>
  <c r="AD118" i="6"/>
  <c r="AD122" i="6"/>
  <c r="AD126" i="6"/>
  <c r="AD130" i="6"/>
  <c r="AD134" i="6"/>
  <c r="AD138" i="6"/>
  <c r="AD142" i="6"/>
  <c r="AD146" i="6"/>
  <c r="AD150" i="6"/>
  <c r="AD154" i="6"/>
  <c r="AD158" i="6"/>
  <c r="AD162" i="6"/>
  <c r="AD166" i="6"/>
  <c r="AD170" i="6"/>
  <c r="AD174" i="6"/>
  <c r="AD178" i="6"/>
  <c r="AD182" i="6"/>
  <c r="AD186" i="6"/>
  <c r="AD190" i="6"/>
  <c r="AD194" i="6"/>
  <c r="AD198" i="6"/>
  <c r="AD202" i="6"/>
  <c r="AD206" i="6"/>
  <c r="AD210" i="6"/>
  <c r="AD214" i="6"/>
  <c r="AD218" i="6"/>
  <c r="AD222" i="6"/>
  <c r="AD226" i="6"/>
  <c r="AD230" i="6"/>
  <c r="AD234" i="6"/>
  <c r="AD238" i="6"/>
  <c r="AD242" i="6"/>
  <c r="AD246" i="6"/>
  <c r="AD250" i="6"/>
  <c r="AD254" i="6"/>
  <c r="AD258" i="6"/>
  <c r="AD262" i="6"/>
  <c r="AD266" i="6"/>
  <c r="AD270" i="6"/>
  <c r="AD274" i="6"/>
  <c r="AD278" i="6"/>
  <c r="AD282" i="6"/>
  <c r="AD286" i="6"/>
  <c r="AD290" i="6"/>
  <c r="AD294" i="6"/>
  <c r="AD298" i="6"/>
  <c r="AD302" i="6"/>
  <c r="AD306" i="6"/>
  <c r="AD310" i="6"/>
  <c r="AD314" i="6"/>
  <c r="AD318" i="6"/>
  <c r="AD322" i="6"/>
  <c r="AD326" i="6"/>
  <c r="AD330" i="6"/>
  <c r="AD334" i="6"/>
  <c r="AD338" i="6"/>
  <c r="AD342" i="6"/>
  <c r="AD346" i="6"/>
  <c r="AD350" i="6"/>
  <c r="AD354" i="6"/>
  <c r="AD358" i="6"/>
  <c r="AD362" i="6"/>
  <c r="AD366" i="6"/>
  <c r="AD370" i="6"/>
  <c r="AD374" i="6"/>
  <c r="AD378" i="6"/>
  <c r="AD382" i="6"/>
  <c r="AD386" i="6"/>
  <c r="AD390" i="6"/>
  <c r="AD394" i="6"/>
  <c r="AD398" i="6"/>
  <c r="AD402" i="6"/>
  <c r="AD406" i="6"/>
  <c r="AD410" i="6"/>
  <c r="AD414" i="6"/>
  <c r="AD418" i="6"/>
  <c r="AD422" i="6"/>
  <c r="AD426" i="6"/>
  <c r="AD430" i="6"/>
  <c r="AD434" i="6"/>
  <c r="AD438" i="6"/>
  <c r="AD442" i="6"/>
  <c r="AD446" i="6"/>
  <c r="AD450" i="6"/>
  <c r="AD454" i="6"/>
  <c r="AD458" i="6"/>
  <c r="AD462" i="6"/>
  <c r="AD466" i="6"/>
  <c r="AD470" i="6"/>
  <c r="AD474" i="6"/>
  <c r="AD478" i="6"/>
  <c r="AD482" i="6"/>
  <c r="AD486" i="6"/>
  <c r="AD490" i="6"/>
  <c r="AD494" i="6"/>
  <c r="AD498" i="6"/>
  <c r="AD11" i="6"/>
  <c r="AD19" i="6"/>
  <c r="AD27" i="6"/>
  <c r="AD35" i="6"/>
  <c r="AD42" i="6"/>
  <c r="AD47" i="6"/>
  <c r="AD53" i="6"/>
  <c r="AD58" i="6"/>
  <c r="AD63" i="6"/>
  <c r="AD69" i="6"/>
  <c r="AD74" i="6"/>
  <c r="AD79" i="6"/>
  <c r="AD84" i="6"/>
  <c r="AD88" i="6"/>
  <c r="AD92" i="6"/>
  <c r="AD96" i="6"/>
  <c r="AD100" i="6"/>
  <c r="AD104" i="6"/>
  <c r="AD108" i="6"/>
  <c r="AD112" i="6"/>
  <c r="AD116" i="6"/>
  <c r="AD120" i="6"/>
  <c r="AD124" i="6"/>
  <c r="AD128" i="6"/>
  <c r="AD132" i="6"/>
  <c r="AD136" i="6"/>
  <c r="AD140" i="6"/>
  <c r="AD144" i="6"/>
  <c r="AD148" i="6"/>
  <c r="AD152" i="6"/>
  <c r="AD156" i="6"/>
  <c r="AD160" i="6"/>
  <c r="AD164" i="6"/>
  <c r="AD168" i="6"/>
  <c r="AD172" i="6"/>
  <c r="AD176" i="6"/>
  <c r="AD180" i="6"/>
  <c r="AD184" i="6"/>
  <c r="AD188" i="6"/>
  <c r="AD192" i="6"/>
  <c r="AD196" i="6"/>
  <c r="AD200" i="6"/>
  <c r="AD204" i="6"/>
  <c r="AD208" i="6"/>
  <c r="AD212" i="6"/>
  <c r="AD216" i="6"/>
  <c r="AD220" i="6"/>
  <c r="AD224" i="6"/>
  <c r="AD228" i="6"/>
  <c r="AD232" i="6"/>
  <c r="AD236" i="6"/>
  <c r="AD240" i="6"/>
  <c r="AD244" i="6"/>
  <c r="AD248" i="6"/>
  <c r="AD252" i="6"/>
  <c r="AD256" i="6"/>
  <c r="AD260" i="6"/>
  <c r="AD264" i="6"/>
  <c r="AD268" i="6"/>
  <c r="AD272" i="6"/>
  <c r="AD276" i="6"/>
  <c r="AD280" i="6"/>
  <c r="AD284" i="6"/>
  <c r="AD288" i="6"/>
  <c r="AD292" i="6"/>
  <c r="AD296" i="6"/>
  <c r="AD300" i="6"/>
  <c r="AD304" i="6"/>
  <c r="AD308" i="6"/>
  <c r="AD312" i="6"/>
  <c r="AD316" i="6"/>
  <c r="AD320" i="6"/>
  <c r="AD324" i="6"/>
  <c r="AD328" i="6"/>
  <c r="AD332" i="6"/>
  <c r="AD336" i="6"/>
  <c r="AD340" i="6"/>
  <c r="AD344" i="6"/>
  <c r="AD348" i="6"/>
  <c r="AD352" i="6"/>
  <c r="AD356" i="6"/>
  <c r="AD360" i="6"/>
  <c r="AD364" i="6"/>
  <c r="AD368" i="6"/>
  <c r="AD372" i="6"/>
  <c r="AD376" i="6"/>
  <c r="AD380" i="6"/>
  <c r="AD384" i="6"/>
  <c r="AD388" i="6"/>
  <c r="AD392" i="6"/>
  <c r="AD396" i="6"/>
  <c r="AD400" i="6"/>
  <c r="AD404" i="6"/>
  <c r="AD408" i="6"/>
  <c r="AD412" i="6"/>
  <c r="AD416" i="6"/>
  <c r="AD420" i="6"/>
  <c r="AD424" i="6"/>
  <c r="AD428" i="6"/>
  <c r="AD432" i="6"/>
  <c r="AD436" i="6"/>
  <c r="AD440" i="6"/>
  <c r="AD444" i="6"/>
  <c r="AD448" i="6"/>
  <c r="AD452" i="6"/>
  <c r="AD456" i="6"/>
  <c r="AD460" i="6"/>
  <c r="AD464" i="6"/>
  <c r="AD468" i="6"/>
  <c r="AD472" i="6"/>
  <c r="AD476" i="6"/>
  <c r="AD480" i="6"/>
  <c r="AD484" i="6"/>
  <c r="AD488" i="6"/>
  <c r="AD492" i="6"/>
  <c r="AD496" i="6"/>
  <c r="AD500" i="6"/>
  <c r="AD9" i="6"/>
  <c r="AD25" i="6"/>
  <c r="AD41" i="6"/>
  <c r="AD51" i="6"/>
  <c r="AD62" i="6"/>
  <c r="AD73" i="6"/>
  <c r="AD83" i="6"/>
  <c r="AD91" i="6"/>
  <c r="AD99" i="6"/>
  <c r="AD107" i="6"/>
  <c r="AD115" i="6"/>
  <c r="AD123" i="6"/>
  <c r="AD131" i="6"/>
  <c r="AD139" i="6"/>
  <c r="AD147" i="6"/>
  <c r="AD155" i="6"/>
  <c r="AD163" i="6"/>
  <c r="AD171" i="6"/>
  <c r="AD179" i="6"/>
  <c r="AD187" i="6"/>
  <c r="AD195" i="6"/>
  <c r="AD203" i="6"/>
  <c r="AD211" i="6"/>
  <c r="AD219" i="6"/>
  <c r="AD227" i="6"/>
  <c r="AD235" i="6"/>
  <c r="AD243" i="6"/>
  <c r="AD251" i="6"/>
  <c r="AD259" i="6"/>
  <c r="AD267" i="6"/>
  <c r="AD275" i="6"/>
  <c r="AD283" i="6"/>
  <c r="AD291" i="6"/>
  <c r="AD299" i="6"/>
  <c r="AD307" i="6"/>
  <c r="AD315" i="6"/>
  <c r="AD323" i="6"/>
  <c r="AD331" i="6"/>
  <c r="AD339" i="6"/>
  <c r="AD347" i="6"/>
  <c r="AD355" i="6"/>
  <c r="AD363" i="6"/>
  <c r="AD371" i="6"/>
  <c r="AD379" i="6"/>
  <c r="AD387" i="6"/>
  <c r="AD395" i="6"/>
  <c r="AD403" i="6"/>
  <c r="AD411" i="6"/>
  <c r="AD419" i="6"/>
  <c r="AD427" i="6"/>
  <c r="AD435" i="6"/>
  <c r="AD443" i="6"/>
  <c r="AD451" i="6"/>
  <c r="AD459" i="6"/>
  <c r="AD467" i="6"/>
  <c r="AD475" i="6"/>
  <c r="AD483" i="6"/>
  <c r="AD491" i="6"/>
  <c r="AD499" i="6"/>
  <c r="AD13" i="6"/>
  <c r="AD29" i="6"/>
  <c r="AD43" i="6"/>
  <c r="AD54" i="6"/>
  <c r="AD65" i="6"/>
  <c r="AD75" i="6"/>
  <c r="AD85" i="6"/>
  <c r="AD93" i="6"/>
  <c r="AD101" i="6"/>
  <c r="AD109" i="6"/>
  <c r="AD117" i="6"/>
  <c r="AD125" i="6"/>
  <c r="AD133" i="6"/>
  <c r="AD141" i="6"/>
  <c r="AD149" i="6"/>
  <c r="AD157" i="6"/>
  <c r="AD165" i="6"/>
  <c r="AD173" i="6"/>
  <c r="AD181" i="6"/>
  <c r="AD189" i="6"/>
  <c r="AD197" i="6"/>
  <c r="AD205" i="6"/>
  <c r="AD213" i="6"/>
  <c r="AD221" i="6"/>
  <c r="AD229" i="6"/>
  <c r="AD237" i="6"/>
  <c r="AD245" i="6"/>
  <c r="AD253" i="6"/>
  <c r="AD261" i="6"/>
  <c r="AD269" i="6"/>
  <c r="AD277" i="6"/>
  <c r="AD285" i="6"/>
  <c r="AD293" i="6"/>
  <c r="AD301" i="6"/>
  <c r="AD309" i="6"/>
  <c r="AD317" i="6"/>
  <c r="AD325" i="6"/>
  <c r="AD333" i="6"/>
  <c r="AD341" i="6"/>
  <c r="AD349" i="6"/>
  <c r="AD357" i="6"/>
  <c r="AD365" i="6"/>
  <c r="AD373" i="6"/>
  <c r="AD381" i="6"/>
  <c r="AD389" i="6"/>
  <c r="AD397" i="6"/>
  <c r="AD405" i="6"/>
  <c r="AD413" i="6"/>
  <c r="AD421" i="6"/>
  <c r="AD429" i="6"/>
  <c r="AD437" i="6"/>
  <c r="AD445" i="6"/>
  <c r="AD453" i="6"/>
  <c r="AD461" i="6"/>
  <c r="AD469" i="6"/>
  <c r="AD477" i="6"/>
  <c r="AD485" i="6"/>
  <c r="AD493" i="6"/>
  <c r="AD33" i="6"/>
  <c r="AD57" i="6"/>
  <c r="AD78" i="6"/>
  <c r="AD95" i="6"/>
  <c r="AD111" i="6"/>
  <c r="AD127" i="6"/>
  <c r="AD143" i="6"/>
  <c r="AD159" i="6"/>
  <c r="AD175" i="6"/>
  <c r="AD191" i="6"/>
  <c r="AD207" i="6"/>
  <c r="AD223" i="6"/>
  <c r="AD239" i="6"/>
  <c r="AD255" i="6"/>
  <c r="AD271" i="6"/>
  <c r="AD287" i="6"/>
  <c r="AD303" i="6"/>
  <c r="AD319" i="6"/>
  <c r="AD335" i="6"/>
  <c r="AD351" i="6"/>
  <c r="AD367" i="6"/>
  <c r="AD383" i="6"/>
  <c r="AD399" i="6"/>
  <c r="AD415" i="6"/>
  <c r="AD431" i="6"/>
  <c r="AD447" i="6"/>
  <c r="AD463" i="6"/>
  <c r="AD479" i="6"/>
  <c r="AD495" i="6"/>
  <c r="AD17" i="6"/>
  <c r="AD46" i="6"/>
  <c r="AD67" i="6"/>
  <c r="AD87" i="6"/>
  <c r="AD103" i="6"/>
  <c r="AD119" i="6"/>
  <c r="AD135" i="6"/>
  <c r="AD151" i="6"/>
  <c r="AD167" i="6"/>
  <c r="AD183" i="6"/>
  <c r="AD199" i="6"/>
  <c r="AD215" i="6"/>
  <c r="AD231" i="6"/>
  <c r="AD247" i="6"/>
  <c r="AD263" i="6"/>
  <c r="AD279" i="6"/>
  <c r="AD295" i="6"/>
  <c r="AD311" i="6"/>
  <c r="AD327" i="6"/>
  <c r="AD343" i="6"/>
  <c r="AD359" i="6"/>
  <c r="AD375" i="6"/>
  <c r="AD391" i="6"/>
  <c r="AD407" i="6"/>
  <c r="AD423" i="6"/>
  <c r="AD439" i="6"/>
  <c r="AD455" i="6"/>
  <c r="AD471" i="6"/>
  <c r="AD487" i="6"/>
  <c r="AD37" i="6"/>
  <c r="AD81" i="6"/>
  <c r="AD113" i="6"/>
  <c r="AD145" i="6"/>
  <c r="AD177" i="6"/>
  <c r="AD209" i="6"/>
  <c r="AD241" i="6"/>
  <c r="AD273" i="6"/>
  <c r="AD305" i="6"/>
  <c r="AD337" i="6"/>
  <c r="AD369" i="6"/>
  <c r="AD401" i="6"/>
  <c r="AD433" i="6"/>
  <c r="AD465" i="6"/>
  <c r="AD497" i="6"/>
  <c r="AD49" i="6"/>
  <c r="AD89" i="6"/>
  <c r="AD121" i="6"/>
  <c r="AD153" i="6"/>
  <c r="AD185" i="6"/>
  <c r="AD217" i="6"/>
  <c r="AD249" i="6"/>
  <c r="AD281" i="6"/>
  <c r="AD313" i="6"/>
  <c r="AD345" i="6"/>
  <c r="AD377" i="6"/>
  <c r="AD409" i="6"/>
  <c r="AD441" i="6"/>
  <c r="AD473" i="6"/>
  <c r="AD97" i="6"/>
  <c r="AD161" i="6"/>
  <c r="AD225" i="6"/>
  <c r="AD289" i="6"/>
  <c r="AD353" i="6"/>
  <c r="AD417" i="6"/>
  <c r="AD481" i="6"/>
  <c r="AD21" i="6"/>
  <c r="AD105" i="6"/>
  <c r="AD169" i="6"/>
  <c r="AD233" i="6"/>
  <c r="AD297" i="6"/>
  <c r="AD361" i="6"/>
  <c r="AD425" i="6"/>
  <c r="AD489" i="6"/>
  <c r="AD59" i="6"/>
  <c r="AD193" i="6"/>
  <c r="AD321" i="6"/>
  <c r="AD449" i="6"/>
  <c r="AD70" i="6"/>
  <c r="AD201" i="6"/>
  <c r="AD329" i="6"/>
  <c r="AD457" i="6"/>
  <c r="AD129" i="6"/>
  <c r="AD257" i="6"/>
  <c r="AD385" i="6"/>
  <c r="AD137" i="6"/>
  <c r="AD265" i="6"/>
  <c r="AD393" i="6"/>
  <c r="AD5" i="6"/>
  <c r="BK2" i="6" l="1"/>
  <c r="BJ405" i="6"/>
  <c r="BJ397" i="6"/>
  <c r="BJ389" i="6"/>
  <c r="BJ381" i="6"/>
  <c r="BJ373" i="6"/>
  <c r="BJ365" i="6"/>
  <c r="BJ357" i="6"/>
  <c r="BJ401" i="6"/>
  <c r="BJ393" i="6"/>
  <c r="BJ385" i="6"/>
  <c r="BJ377" i="6"/>
  <c r="BJ369" i="6"/>
  <c r="BJ361" i="6"/>
  <c r="BJ353" i="6"/>
  <c r="BJ345" i="6"/>
  <c r="BJ337" i="6"/>
  <c r="BJ329" i="6"/>
  <c r="BJ321" i="6"/>
  <c r="BJ313" i="6"/>
  <c r="BJ349" i="6"/>
  <c r="BJ341" i="6"/>
  <c r="BJ333" i="6"/>
  <c r="BJ325" i="6"/>
  <c r="BJ317" i="6"/>
  <c r="BJ309" i="6"/>
  <c r="BJ301" i="6"/>
  <c r="BJ293" i="6"/>
  <c r="BJ285" i="6"/>
  <c r="BJ277" i="6"/>
  <c r="BJ269" i="6"/>
  <c r="BJ305" i="6"/>
  <c r="BJ297" i="6"/>
  <c r="BJ289" i="6"/>
  <c r="BJ281" i="6"/>
  <c r="BJ273" i="6"/>
  <c r="BJ265" i="6"/>
  <c r="BJ257" i="6"/>
  <c r="BJ249" i="6"/>
  <c r="BJ241" i="6"/>
  <c r="BJ225" i="6"/>
  <c r="BJ261" i="6"/>
  <c r="BJ253" i="6"/>
  <c r="BJ245" i="6"/>
  <c r="BJ237" i="6"/>
  <c r="BJ233" i="6"/>
  <c r="BJ229" i="6"/>
  <c r="BJ221" i="6"/>
  <c r="BJ213" i="6"/>
  <c r="BJ205" i="6"/>
  <c r="BJ197" i="6"/>
  <c r="BJ189" i="6"/>
  <c r="BJ181" i="6"/>
  <c r="BJ173" i="6"/>
  <c r="BJ165" i="6"/>
  <c r="BJ157" i="6"/>
  <c r="BJ149" i="6"/>
  <c r="BJ141" i="6"/>
  <c r="BJ133" i="6"/>
  <c r="BJ217" i="6"/>
  <c r="BJ209" i="6"/>
  <c r="BJ201" i="6"/>
  <c r="BJ193" i="6"/>
  <c r="BJ185" i="6"/>
  <c r="BJ177" i="6"/>
  <c r="BJ169" i="6"/>
  <c r="BJ161" i="6"/>
  <c r="BJ153" i="6"/>
  <c r="BJ145" i="6"/>
  <c r="BJ137" i="6"/>
  <c r="BJ125" i="6"/>
  <c r="BJ117" i="6"/>
  <c r="BJ109" i="6"/>
  <c r="BJ101" i="6"/>
  <c r="BJ93" i="6"/>
  <c r="BJ85" i="6"/>
  <c r="BJ77" i="6"/>
  <c r="BJ69" i="6"/>
  <c r="BJ61" i="6"/>
  <c r="BJ53" i="6"/>
  <c r="BJ45" i="6"/>
  <c r="BJ129" i="6"/>
  <c r="BJ121" i="6"/>
  <c r="BJ113" i="6"/>
  <c r="BJ105" i="6"/>
  <c r="BJ97" i="6"/>
  <c r="BJ89" i="6"/>
  <c r="BJ81" i="6"/>
  <c r="BJ73" i="6"/>
  <c r="BJ65" i="6"/>
  <c r="BJ57" i="6"/>
  <c r="BJ49" i="6"/>
  <c r="BJ41" i="6"/>
  <c r="BJ25" i="6"/>
  <c r="BJ17" i="6"/>
  <c r="BJ9" i="6"/>
  <c r="BJ496" i="6"/>
  <c r="BJ488" i="6"/>
  <c r="BJ480" i="6"/>
  <c r="BJ472" i="6"/>
  <c r="BJ464" i="6"/>
  <c r="BJ456" i="6"/>
  <c r="BJ448" i="6"/>
  <c r="BJ440" i="6"/>
  <c r="BJ432" i="6"/>
  <c r="BJ424" i="6"/>
  <c r="BJ416" i="6"/>
  <c r="BJ33" i="6"/>
  <c r="BJ21" i="6"/>
  <c r="BJ13" i="6"/>
  <c r="BJ500" i="6"/>
  <c r="BJ492" i="6"/>
  <c r="BJ484" i="6"/>
  <c r="BJ476" i="6"/>
  <c r="BJ468" i="6"/>
  <c r="BJ460" i="6"/>
  <c r="BJ452" i="6"/>
  <c r="BJ444" i="6"/>
  <c r="BJ436" i="6"/>
  <c r="BJ428" i="6"/>
  <c r="BJ420" i="6"/>
  <c r="BJ412" i="6"/>
  <c r="BJ37" i="6"/>
  <c r="BJ29" i="6"/>
  <c r="BJ404" i="6"/>
  <c r="BJ396" i="6"/>
  <c r="BJ388" i="6"/>
  <c r="BJ380" i="6"/>
  <c r="BJ372" i="6"/>
  <c r="BJ364" i="6"/>
  <c r="BJ356" i="6"/>
  <c r="BJ348" i="6"/>
  <c r="BJ408" i="6"/>
  <c r="BJ400" i="6"/>
  <c r="BJ392" i="6"/>
  <c r="BJ384" i="6"/>
  <c r="BJ376" i="6"/>
  <c r="BJ368" i="6"/>
  <c r="BJ360" i="6"/>
  <c r="BJ352" i="6"/>
  <c r="BJ340" i="6"/>
  <c r="BJ332" i="6"/>
  <c r="BJ324" i="6"/>
  <c r="BJ316" i="6"/>
  <c r="BJ308" i="6"/>
  <c r="BJ300" i="6"/>
  <c r="BJ292" i="6"/>
  <c r="BJ284" i="6"/>
  <c r="BJ276" i="6"/>
  <c r="BJ268" i="6"/>
  <c r="BJ260" i="6"/>
  <c r="BJ252" i="6"/>
  <c r="BJ244" i="6"/>
  <c r="BJ236" i="6"/>
  <c r="BJ228" i="6"/>
  <c r="BJ220" i="6"/>
  <c r="BJ212" i="6"/>
  <c r="BJ204" i="6"/>
  <c r="BJ196" i="6"/>
  <c r="BJ188" i="6"/>
  <c r="BJ180" i="6"/>
  <c r="BJ172" i="6"/>
  <c r="BJ344" i="6"/>
  <c r="BJ336" i="6"/>
  <c r="BJ328" i="6"/>
  <c r="BJ320" i="6"/>
  <c r="BJ312" i="6"/>
  <c r="BJ304" i="6"/>
  <c r="BJ296" i="6"/>
  <c r="BJ288" i="6"/>
  <c r="BJ280" i="6"/>
  <c r="BJ272" i="6"/>
  <c r="BJ264" i="6"/>
  <c r="BJ256" i="6"/>
  <c r="BJ248" i="6"/>
  <c r="BJ240" i="6"/>
  <c r="BJ232" i="6"/>
  <c r="BJ224" i="6"/>
  <c r="BJ216" i="6"/>
  <c r="BJ208" i="6"/>
  <c r="BJ200" i="6"/>
  <c r="BJ192" i="6"/>
  <c r="BJ184" i="6"/>
  <c r="BJ176" i="6"/>
  <c r="BJ168" i="6"/>
  <c r="BJ160" i="6"/>
  <c r="BJ152" i="6"/>
  <c r="BJ144" i="6"/>
  <c r="BJ136" i="6"/>
  <c r="BJ128" i="6"/>
  <c r="BJ120" i="6"/>
  <c r="BJ112" i="6"/>
  <c r="BJ104" i="6"/>
  <c r="BJ96" i="6"/>
  <c r="BJ88" i="6"/>
  <c r="BJ80" i="6"/>
  <c r="BJ72" i="6"/>
  <c r="BJ64" i="6"/>
  <c r="BJ52" i="6"/>
  <c r="BJ44" i="6"/>
  <c r="BJ36" i="6"/>
  <c r="BJ28" i="6"/>
  <c r="BJ20" i="6"/>
  <c r="BJ12" i="6"/>
  <c r="BJ5" i="6"/>
  <c r="BJ493" i="6"/>
  <c r="BJ485" i="6"/>
  <c r="BJ477" i="6"/>
  <c r="BJ469" i="6"/>
  <c r="BJ461" i="6"/>
  <c r="BJ453" i="6"/>
  <c r="BJ164" i="6"/>
  <c r="BJ156" i="6"/>
  <c r="BJ148" i="6"/>
  <c r="BJ140" i="6"/>
  <c r="BJ132" i="6"/>
  <c r="BJ124" i="6"/>
  <c r="BJ116" i="6"/>
  <c r="BJ108" i="6"/>
  <c r="BJ100" i="6"/>
  <c r="BJ92" i="6"/>
  <c r="BJ84" i="6"/>
  <c r="BJ76" i="6"/>
  <c r="BJ68" i="6"/>
  <c r="BJ60" i="6"/>
  <c r="BJ56" i="6"/>
  <c r="BJ48" i="6"/>
  <c r="BJ40" i="6"/>
  <c r="BJ32" i="6"/>
  <c r="BJ24" i="6"/>
  <c r="BJ16" i="6"/>
  <c r="BJ8" i="6"/>
  <c r="BJ497" i="6"/>
  <c r="BJ489" i="6"/>
  <c r="BJ481" i="6"/>
  <c r="BJ473" i="6"/>
  <c r="BJ465" i="6"/>
  <c r="BJ457" i="6"/>
  <c r="BJ449" i="6"/>
  <c r="BJ441" i="6"/>
  <c r="BJ433" i="6"/>
  <c r="BJ425" i="6"/>
  <c r="BJ417" i="6"/>
  <c r="BJ409" i="6"/>
  <c r="BJ403" i="6"/>
  <c r="BJ395" i="6"/>
  <c r="BJ387" i="6"/>
  <c r="BJ379" i="6"/>
  <c r="BJ371" i="6"/>
  <c r="BJ363" i="6"/>
  <c r="BJ355" i="6"/>
  <c r="BJ347" i="6"/>
  <c r="BJ339" i="6"/>
  <c r="BJ331" i="6"/>
  <c r="BJ323" i="6"/>
  <c r="BJ315" i="6"/>
  <c r="BJ307" i="6"/>
  <c r="BJ299" i="6"/>
  <c r="BJ445" i="6"/>
  <c r="BJ437" i="6"/>
  <c r="BJ429" i="6"/>
  <c r="BJ421" i="6"/>
  <c r="BJ413" i="6"/>
  <c r="BJ407" i="6"/>
  <c r="BJ399" i="6"/>
  <c r="BJ391" i="6"/>
  <c r="BJ383" i="6"/>
  <c r="BJ375" i="6"/>
  <c r="BJ367" i="6"/>
  <c r="BJ359" i="6"/>
  <c r="BJ351" i="6"/>
  <c r="BJ343" i="6"/>
  <c r="BJ335" i="6"/>
  <c r="BJ327" i="6"/>
  <c r="BJ319" i="6"/>
  <c r="BJ311" i="6"/>
  <c r="BJ303" i="6"/>
  <c r="BJ295" i="6"/>
  <c r="BJ287" i="6"/>
  <c r="BJ279" i="6"/>
  <c r="BJ271" i="6"/>
  <c r="BJ263" i="6"/>
  <c r="BJ255" i="6"/>
  <c r="BJ247" i="6"/>
  <c r="BJ239" i="6"/>
  <c r="BJ231" i="6"/>
  <c r="BJ223" i="6"/>
  <c r="BJ215" i="6"/>
  <c r="BJ207" i="6"/>
  <c r="BJ199" i="6"/>
  <c r="BJ191" i="6"/>
  <c r="BJ183" i="6"/>
  <c r="BJ175" i="6"/>
  <c r="BJ167" i="6"/>
  <c r="BJ159" i="6"/>
  <c r="BJ151" i="6"/>
  <c r="BJ143" i="6"/>
  <c r="BJ135" i="6"/>
  <c r="BJ127" i="6"/>
  <c r="BJ119" i="6"/>
  <c r="BJ111" i="6"/>
  <c r="BJ291" i="6"/>
  <c r="BJ283" i="6"/>
  <c r="BJ275" i="6"/>
  <c r="BJ267" i="6"/>
  <c r="BJ259" i="6"/>
  <c r="BJ251" i="6"/>
  <c r="BJ243" i="6"/>
  <c r="BJ235" i="6"/>
  <c r="BJ227" i="6"/>
  <c r="BJ219" i="6"/>
  <c r="BJ211" i="6"/>
  <c r="BJ203" i="6"/>
  <c r="BJ195" i="6"/>
  <c r="BJ187" i="6"/>
  <c r="BJ179" i="6"/>
  <c r="BJ171" i="6"/>
  <c r="BJ163" i="6"/>
  <c r="BJ155" i="6"/>
  <c r="BJ147" i="6"/>
  <c r="BJ139" i="6"/>
  <c r="BJ131" i="6"/>
  <c r="BJ123" i="6"/>
  <c r="BJ115" i="6"/>
  <c r="BJ107" i="6"/>
  <c r="BJ95" i="6"/>
  <c r="BJ87" i="6"/>
  <c r="BJ79" i="6"/>
  <c r="BJ71" i="6"/>
  <c r="BJ63" i="6"/>
  <c r="BJ51" i="6"/>
  <c r="BJ43" i="6"/>
  <c r="BJ35" i="6"/>
  <c r="BJ27" i="6"/>
  <c r="BJ19" i="6"/>
  <c r="BJ11" i="6"/>
  <c r="BJ494" i="6"/>
  <c r="BJ486" i="6"/>
  <c r="BJ478" i="6"/>
  <c r="BJ470" i="6"/>
  <c r="BJ462" i="6"/>
  <c r="BJ454" i="6"/>
  <c r="BJ446" i="6"/>
  <c r="BJ438" i="6"/>
  <c r="BJ430" i="6"/>
  <c r="BJ422" i="6"/>
  <c r="BJ414" i="6"/>
  <c r="BJ402" i="6"/>
  <c r="BJ394" i="6"/>
  <c r="BJ386" i="6"/>
  <c r="BJ378" i="6"/>
  <c r="BJ370" i="6"/>
  <c r="BJ362" i="6"/>
  <c r="BJ354" i="6"/>
  <c r="BJ346" i="6"/>
  <c r="BJ338" i="6"/>
  <c r="BJ330" i="6"/>
  <c r="BJ322" i="6"/>
  <c r="BJ314" i="6"/>
  <c r="BJ306" i="6"/>
  <c r="BJ298" i="6"/>
  <c r="BJ290" i="6"/>
  <c r="BJ282" i="6"/>
  <c r="BJ99" i="6"/>
  <c r="BJ91" i="6"/>
  <c r="BJ83" i="6"/>
  <c r="BJ75" i="6"/>
  <c r="BJ67" i="6"/>
  <c r="BJ59" i="6"/>
  <c r="BJ55" i="6"/>
  <c r="BJ47" i="6"/>
  <c r="BJ39" i="6"/>
  <c r="BJ31" i="6"/>
  <c r="BJ23" i="6"/>
  <c r="BJ15" i="6"/>
  <c r="BJ7" i="6"/>
  <c r="BJ498" i="6"/>
  <c r="BJ490" i="6"/>
  <c r="BJ482" i="6"/>
  <c r="BJ474" i="6"/>
  <c r="BJ466" i="6"/>
  <c r="BJ458" i="6"/>
  <c r="BJ450" i="6"/>
  <c r="BJ442" i="6"/>
  <c r="BJ434" i="6"/>
  <c r="BJ426" i="6"/>
  <c r="BJ418" i="6"/>
  <c r="BJ410" i="6"/>
  <c r="BJ406" i="6"/>
  <c r="BJ398" i="6"/>
  <c r="BJ390" i="6"/>
  <c r="BJ382" i="6"/>
  <c r="BJ374" i="6"/>
  <c r="BJ342" i="6"/>
  <c r="BJ310" i="6"/>
  <c r="BJ278" i="6"/>
  <c r="BJ270" i="6"/>
  <c r="BJ262" i="6"/>
  <c r="BJ254" i="6"/>
  <c r="BJ246" i="6"/>
  <c r="BJ238" i="6"/>
  <c r="BJ230" i="6"/>
  <c r="BJ222" i="6"/>
  <c r="BJ214" i="6"/>
  <c r="BJ206" i="6"/>
  <c r="BJ198" i="6"/>
  <c r="BJ190" i="6"/>
  <c r="BJ182" i="6"/>
  <c r="BJ174" i="6"/>
  <c r="BJ166" i="6"/>
  <c r="BJ158" i="6"/>
  <c r="BJ150" i="6"/>
  <c r="BJ142" i="6"/>
  <c r="BJ134" i="6"/>
  <c r="BJ126" i="6"/>
  <c r="BJ118" i="6"/>
  <c r="BJ110" i="6"/>
  <c r="BJ102" i="6"/>
  <c r="BJ94" i="6"/>
  <c r="BJ86" i="6"/>
  <c r="BJ78" i="6"/>
  <c r="BJ70" i="6"/>
  <c r="BJ62" i="6"/>
  <c r="BJ50" i="6"/>
  <c r="BJ42" i="6"/>
  <c r="BJ34" i="6"/>
  <c r="BJ366" i="6"/>
  <c r="BJ334" i="6"/>
  <c r="BJ302" i="6"/>
  <c r="BJ358" i="6"/>
  <c r="BJ326" i="6"/>
  <c r="BJ103" i="6"/>
  <c r="BJ350" i="6"/>
  <c r="BJ318" i="6"/>
  <c r="BJ286" i="6"/>
  <c r="BJ250" i="6"/>
  <c r="BJ218" i="6"/>
  <c r="BJ154" i="6"/>
  <c r="BJ130" i="6"/>
  <c r="BJ106" i="6"/>
  <c r="BJ90" i="6"/>
  <c r="BJ66" i="6"/>
  <c r="BJ54" i="6"/>
  <c r="BJ30" i="6"/>
  <c r="BJ22" i="6"/>
  <c r="BJ14" i="6"/>
  <c r="BJ6" i="6"/>
  <c r="BJ495" i="6"/>
  <c r="BJ479" i="6"/>
  <c r="BJ463" i="6"/>
  <c r="BJ447" i="6"/>
  <c r="BJ431" i="6"/>
  <c r="BJ415" i="6"/>
  <c r="BJ294" i="6"/>
  <c r="BJ258" i="6"/>
  <c r="BJ226" i="6"/>
  <c r="BJ202" i="6"/>
  <c r="BJ186" i="6"/>
  <c r="BJ162" i="6"/>
  <c r="BJ138" i="6"/>
  <c r="BJ74" i="6"/>
  <c r="BJ499" i="6"/>
  <c r="BJ483" i="6"/>
  <c r="BJ467" i="6"/>
  <c r="BJ451" i="6"/>
  <c r="BJ435" i="6"/>
  <c r="BJ419" i="6"/>
  <c r="BJ266" i="6"/>
  <c r="BJ234" i="6"/>
  <c r="BJ170" i="6"/>
  <c r="BJ146" i="6"/>
  <c r="BJ114" i="6"/>
  <c r="BJ98" i="6"/>
  <c r="BJ82" i="6"/>
  <c r="BJ38" i="6"/>
  <c r="BJ26" i="6"/>
  <c r="BJ18" i="6"/>
  <c r="BJ10" i="6"/>
  <c r="BJ487" i="6"/>
  <c r="BJ471" i="6"/>
  <c r="BJ455" i="6"/>
  <c r="BJ439" i="6"/>
  <c r="BJ423" i="6"/>
  <c r="BJ274" i="6"/>
  <c r="BJ242" i="6"/>
  <c r="BJ210" i="6"/>
  <c r="BJ194" i="6"/>
  <c r="BJ178" i="6"/>
  <c r="BJ122" i="6"/>
  <c r="BJ58" i="6"/>
  <c r="BJ46" i="6"/>
  <c r="BJ491" i="6"/>
  <c r="BJ475" i="6"/>
  <c r="BJ459" i="6"/>
  <c r="BJ443" i="6"/>
  <c r="BJ427" i="6"/>
  <c r="BJ411" i="6"/>
  <c r="AI489" i="9"/>
  <c r="AI493" i="9"/>
  <c r="AI5" i="9"/>
  <c r="AI497" i="9"/>
  <c r="AI477" i="9"/>
  <c r="AI461" i="9"/>
  <c r="AI445" i="9"/>
  <c r="AI481" i="9"/>
  <c r="AI465" i="9"/>
  <c r="AI449" i="9"/>
  <c r="AI485" i="9"/>
  <c r="AI469" i="9"/>
  <c r="AI453" i="9"/>
  <c r="AI473" i="9"/>
  <c r="AI457" i="9"/>
  <c r="AI441" i="9"/>
  <c r="AI437" i="9"/>
  <c r="AI421" i="9"/>
  <c r="AI425" i="9"/>
  <c r="AI409" i="9"/>
  <c r="AI405" i="9"/>
  <c r="AI429" i="9"/>
  <c r="AI413" i="9"/>
  <c r="AI433" i="9"/>
  <c r="AI417" i="9"/>
  <c r="AI401" i="9"/>
  <c r="AI389" i="9"/>
  <c r="AI381" i="9"/>
  <c r="AI377" i="9"/>
  <c r="AI357" i="9"/>
  <c r="AI397" i="9"/>
  <c r="AI373" i="9"/>
  <c r="AI365" i="9"/>
  <c r="AI385" i="9"/>
  <c r="AI393" i="9"/>
  <c r="AI369" i="9"/>
  <c r="AI361" i="9"/>
  <c r="AI353" i="9"/>
  <c r="AI345" i="9"/>
  <c r="AI337" i="9"/>
  <c r="AI329" i="9"/>
  <c r="AI321" i="9"/>
  <c r="AI313" i="9"/>
  <c r="AI349" i="9"/>
  <c r="AI341" i="9"/>
  <c r="AI333" i="9"/>
  <c r="AI325" i="9"/>
  <c r="AI317" i="9"/>
  <c r="AI285" i="9"/>
  <c r="AI277" i="9"/>
  <c r="AI269" i="9"/>
  <c r="AI305" i="9"/>
  <c r="AI297" i="9"/>
  <c r="AI289" i="9"/>
  <c r="AI281" i="9"/>
  <c r="AI273" i="9"/>
  <c r="AI265" i="9"/>
  <c r="AI309" i="9"/>
  <c r="AI301" i="9"/>
  <c r="AI293" i="9"/>
  <c r="AI257" i="9"/>
  <c r="AI249" i="9"/>
  <c r="AI241" i="9"/>
  <c r="AI233" i="9"/>
  <c r="AI225" i="9"/>
  <c r="AI261" i="9"/>
  <c r="AI253" i="9"/>
  <c r="AI245" i="9"/>
  <c r="AI237" i="9"/>
  <c r="AI229" i="9"/>
  <c r="AI221" i="9"/>
  <c r="AI213" i="9"/>
  <c r="AI173" i="9"/>
  <c r="AI165" i="9"/>
  <c r="AI157" i="9"/>
  <c r="AI133" i="9"/>
  <c r="AI201" i="9"/>
  <c r="AI193" i="9"/>
  <c r="AI185" i="9"/>
  <c r="AI177" i="9"/>
  <c r="AI145" i="9"/>
  <c r="AI217" i="9"/>
  <c r="AI209" i="9"/>
  <c r="AI169" i="9"/>
  <c r="AI161" i="9"/>
  <c r="AI153" i="9"/>
  <c r="AI137" i="9"/>
  <c r="AI129" i="9"/>
  <c r="AI205" i="9"/>
  <c r="AI197" i="9"/>
  <c r="AI189" i="9"/>
  <c r="AI181" i="9"/>
  <c r="AI149" i="9"/>
  <c r="AI141" i="9"/>
  <c r="AI125" i="9"/>
  <c r="AI117" i="9"/>
  <c r="AI69" i="9"/>
  <c r="AI61" i="9"/>
  <c r="AI105" i="9"/>
  <c r="AI97" i="9"/>
  <c r="AI89" i="9"/>
  <c r="AI81" i="9"/>
  <c r="AI49" i="9"/>
  <c r="AI41" i="9"/>
  <c r="AI121" i="9"/>
  <c r="AI113" i="9"/>
  <c r="AI73" i="9"/>
  <c r="AI65" i="9"/>
  <c r="AI57" i="9"/>
  <c r="AI109" i="9"/>
  <c r="AI101" i="9"/>
  <c r="AI93" i="9"/>
  <c r="AI85" i="9"/>
  <c r="AI77" i="9"/>
  <c r="AI53" i="9"/>
  <c r="AI45" i="9"/>
  <c r="AI33" i="9"/>
  <c r="AI492" i="9"/>
  <c r="AI476" i="9"/>
  <c r="AI21" i="9"/>
  <c r="AI13" i="9"/>
  <c r="AI496" i="9"/>
  <c r="AI480" i="9"/>
  <c r="AI37" i="9"/>
  <c r="AI29" i="9"/>
  <c r="AI500" i="9"/>
  <c r="AI484" i="9"/>
  <c r="AI25" i="9"/>
  <c r="AI17" i="9"/>
  <c r="AI9" i="9"/>
  <c r="AI488" i="9"/>
  <c r="AI472" i="9"/>
  <c r="AI460" i="9"/>
  <c r="AI444" i="9"/>
  <c r="AI428" i="9"/>
  <c r="AI412" i="9"/>
  <c r="AI372" i="9"/>
  <c r="AI364" i="9"/>
  <c r="AI464" i="9"/>
  <c r="AI448" i="9"/>
  <c r="AI432" i="9"/>
  <c r="AI416" i="9"/>
  <c r="AI404" i="9"/>
  <c r="AI396" i="9"/>
  <c r="AI388" i="9"/>
  <c r="AI380" i="9"/>
  <c r="AI356" i="9"/>
  <c r="AI348" i="9"/>
  <c r="AI468" i="9"/>
  <c r="AI452" i="9"/>
  <c r="AI436" i="9"/>
  <c r="AI420" i="9"/>
  <c r="AI376" i="9"/>
  <c r="AI368" i="9"/>
  <c r="AI360" i="9"/>
  <c r="AI456" i="9"/>
  <c r="AI440" i="9"/>
  <c r="AI424" i="9"/>
  <c r="AI408" i="9"/>
  <c r="AI400" i="9"/>
  <c r="AI392" i="9"/>
  <c r="AI384" i="9"/>
  <c r="AI352" i="9"/>
  <c r="AI340" i="9"/>
  <c r="AI332" i="9"/>
  <c r="AI324" i="9"/>
  <c r="AI316" i="9"/>
  <c r="AI308" i="9"/>
  <c r="AI300" i="9"/>
  <c r="AI284" i="9"/>
  <c r="AI276" i="9"/>
  <c r="AI268" i="9"/>
  <c r="AI260" i="9"/>
  <c r="AI252" i="9"/>
  <c r="AI244" i="9"/>
  <c r="AI236" i="9"/>
  <c r="AI228" i="9"/>
  <c r="AI220" i="9"/>
  <c r="AI212" i="9"/>
  <c r="AI204" i="9"/>
  <c r="AI196" i="9"/>
  <c r="AI188" i="9"/>
  <c r="AI180" i="9"/>
  <c r="AI172" i="9"/>
  <c r="AI292" i="9"/>
  <c r="AI208" i="9"/>
  <c r="AI168" i="9"/>
  <c r="AI344" i="9"/>
  <c r="AI336" i="9"/>
  <c r="AI328" i="9"/>
  <c r="AI320" i="9"/>
  <c r="AI312" i="9"/>
  <c r="AI304" i="9"/>
  <c r="AI296" i="9"/>
  <c r="AI288" i="9"/>
  <c r="AI280" i="9"/>
  <c r="AI272" i="9"/>
  <c r="AI264" i="9"/>
  <c r="AI256" i="9"/>
  <c r="AI248" i="9"/>
  <c r="AI240" i="9"/>
  <c r="AI232" i="9"/>
  <c r="AI224" i="9"/>
  <c r="AI216" i="9"/>
  <c r="AI200" i="9"/>
  <c r="AI192" i="9"/>
  <c r="AI184" i="9"/>
  <c r="AI176" i="9"/>
  <c r="AI164" i="9"/>
  <c r="AI144" i="9"/>
  <c r="AI136" i="9"/>
  <c r="AI128" i="9"/>
  <c r="AI112" i="9"/>
  <c r="AI104" i="9"/>
  <c r="AI96" i="9"/>
  <c r="AI88" i="9"/>
  <c r="AI80" i="9"/>
  <c r="AI72" i="9"/>
  <c r="AI64" i="9"/>
  <c r="AI52" i="9"/>
  <c r="AI44" i="9"/>
  <c r="AI36" i="9"/>
  <c r="AI28" i="9"/>
  <c r="AI24" i="9"/>
  <c r="AI16" i="9"/>
  <c r="AI8" i="9"/>
  <c r="AI156" i="9"/>
  <c r="AI116" i="9"/>
  <c r="AI60" i="9"/>
  <c r="AI56" i="9"/>
  <c r="AI148" i="9"/>
  <c r="AI140" i="9"/>
  <c r="AI132" i="9"/>
  <c r="AI124" i="9"/>
  <c r="AI108" i="9"/>
  <c r="AI100" i="9"/>
  <c r="AI92" i="9"/>
  <c r="AI84" i="9"/>
  <c r="AI76" i="9"/>
  <c r="AI68" i="9"/>
  <c r="AI48" i="9"/>
  <c r="AI40" i="9"/>
  <c r="AI32" i="9"/>
  <c r="AI20" i="9"/>
  <c r="AI12" i="9"/>
  <c r="AI160" i="9"/>
  <c r="AI152" i="9"/>
  <c r="AI120" i="9"/>
  <c r="AI491" i="9"/>
  <c r="AI475" i="9"/>
  <c r="AI459" i="9"/>
  <c r="AI443" i="9"/>
  <c r="AI431" i="9"/>
  <c r="AI403" i="9"/>
  <c r="AI395" i="9"/>
  <c r="AI495" i="9"/>
  <c r="AI479" i="9"/>
  <c r="AI463" i="9"/>
  <c r="AI447" i="9"/>
  <c r="AI435" i="9"/>
  <c r="AI415" i="9"/>
  <c r="AI387" i="9"/>
  <c r="AI379" i="9"/>
  <c r="AI371" i="9"/>
  <c r="AI363" i="9"/>
  <c r="AI355" i="9"/>
  <c r="AI347" i="9"/>
  <c r="AI339" i="9"/>
  <c r="AI331" i="9"/>
  <c r="AI323" i="9"/>
  <c r="AI315" i="9"/>
  <c r="AI307" i="9"/>
  <c r="AI299" i="9"/>
  <c r="AI291" i="9"/>
  <c r="AI499" i="9"/>
  <c r="AI483" i="9"/>
  <c r="AI467" i="9"/>
  <c r="AI451" i="9"/>
  <c r="AI439" i="9"/>
  <c r="AI423" i="9"/>
  <c r="AI419" i="9"/>
  <c r="AI407" i="9"/>
  <c r="AI399" i="9"/>
  <c r="AI391" i="9"/>
  <c r="AI487" i="9"/>
  <c r="AI471" i="9"/>
  <c r="AI455" i="9"/>
  <c r="AI427" i="9"/>
  <c r="AI411" i="9"/>
  <c r="AI383" i="9"/>
  <c r="AI375" i="9"/>
  <c r="AI367" i="9"/>
  <c r="AI359" i="9"/>
  <c r="AI351" i="9"/>
  <c r="AI343" i="9"/>
  <c r="AI335" i="9"/>
  <c r="AI327" i="9"/>
  <c r="AI319" i="9"/>
  <c r="AI311" i="9"/>
  <c r="AI303" i="9"/>
  <c r="AI295" i="9"/>
  <c r="AI231" i="9"/>
  <c r="AI223" i="9"/>
  <c r="AI215" i="9"/>
  <c r="AI287" i="9"/>
  <c r="AI279" i="9"/>
  <c r="AI271" i="9"/>
  <c r="AI263" i="9"/>
  <c r="AI255" i="9"/>
  <c r="AI247" i="9"/>
  <c r="AI239" i="9"/>
  <c r="AI207" i="9"/>
  <c r="AI199" i="9"/>
  <c r="AI191" i="9"/>
  <c r="AI183" i="9"/>
  <c r="AI175" i="9"/>
  <c r="AI167" i="9"/>
  <c r="AI159" i="9"/>
  <c r="AI151" i="9"/>
  <c r="AI143" i="9"/>
  <c r="AI135" i="9"/>
  <c r="AI127" i="9"/>
  <c r="AI119" i="9"/>
  <c r="AI111" i="9"/>
  <c r="AI103" i="9"/>
  <c r="AI235" i="9"/>
  <c r="AI227" i="9"/>
  <c r="AI219" i="9"/>
  <c r="AI211" i="9"/>
  <c r="AI283" i="9"/>
  <c r="AI251" i="9"/>
  <c r="AI147" i="9"/>
  <c r="AI131" i="9"/>
  <c r="AI123" i="9"/>
  <c r="AI115" i="9"/>
  <c r="AI99" i="9"/>
  <c r="AI91" i="9"/>
  <c r="AI83" i="9"/>
  <c r="AI75" i="9"/>
  <c r="AI59" i="9"/>
  <c r="AI51" i="9"/>
  <c r="AI43" i="9"/>
  <c r="AI35" i="9"/>
  <c r="AI27" i="9"/>
  <c r="AI19" i="9"/>
  <c r="AI11" i="9"/>
  <c r="AI490" i="9"/>
  <c r="AI474" i="9"/>
  <c r="AI458" i="9"/>
  <c r="AI442" i="9"/>
  <c r="AI438" i="9"/>
  <c r="AI422" i="9"/>
  <c r="AI406" i="9"/>
  <c r="AI398" i="9"/>
  <c r="AI390" i="9"/>
  <c r="AI382" i="9"/>
  <c r="AI374" i="9"/>
  <c r="AI366" i="9"/>
  <c r="AI358" i="9"/>
  <c r="AI350" i="9"/>
  <c r="AI342" i="9"/>
  <c r="AI334" i="9"/>
  <c r="AI326" i="9"/>
  <c r="AI318" i="9"/>
  <c r="AI310" i="9"/>
  <c r="AI302" i="9"/>
  <c r="AI294" i="9"/>
  <c r="AI275" i="9"/>
  <c r="AI243" i="9"/>
  <c r="AI71" i="9"/>
  <c r="AI63" i="9"/>
  <c r="AI494" i="9"/>
  <c r="AI478" i="9"/>
  <c r="AI462" i="9"/>
  <c r="AI446" i="9"/>
  <c r="AI426" i="9"/>
  <c r="AI414" i="9"/>
  <c r="AI410" i="9"/>
  <c r="AI290" i="9"/>
  <c r="AI282" i="9"/>
  <c r="AI259" i="9"/>
  <c r="AI203" i="9"/>
  <c r="AI195" i="9"/>
  <c r="AI187" i="9"/>
  <c r="AI179" i="9"/>
  <c r="AI139" i="9"/>
  <c r="AI67" i="9"/>
  <c r="AI486" i="9"/>
  <c r="AI470" i="9"/>
  <c r="AI454" i="9"/>
  <c r="AI434" i="9"/>
  <c r="AI155" i="9"/>
  <c r="AI7" i="9"/>
  <c r="AI482" i="9"/>
  <c r="AI418" i="9"/>
  <c r="AI378" i="9"/>
  <c r="AI354" i="9"/>
  <c r="AI322" i="9"/>
  <c r="AI286" i="9"/>
  <c r="AI278" i="9"/>
  <c r="AI270" i="9"/>
  <c r="AI262" i="9"/>
  <c r="AI254" i="9"/>
  <c r="AI246" i="9"/>
  <c r="AI134" i="9"/>
  <c r="AI126" i="9"/>
  <c r="AI466" i="9"/>
  <c r="AI430" i="9"/>
  <c r="AI370" i="9"/>
  <c r="AI346" i="9"/>
  <c r="AI314" i="9"/>
  <c r="AI238" i="9"/>
  <c r="AI230" i="9"/>
  <c r="AI222" i="9"/>
  <c r="AI214" i="9"/>
  <c r="AI206" i="9"/>
  <c r="AI198" i="9"/>
  <c r="AI190" i="9"/>
  <c r="AI182" i="9"/>
  <c r="AI174" i="9"/>
  <c r="AI166" i="9"/>
  <c r="AI158" i="9"/>
  <c r="AI150" i="9"/>
  <c r="AI142" i="9"/>
  <c r="AI118" i="9"/>
  <c r="AI110" i="9"/>
  <c r="AI102" i="9"/>
  <c r="AI94" i="9"/>
  <c r="AI86" i="9"/>
  <c r="AI78" i="9"/>
  <c r="AI70" i="9"/>
  <c r="AI62" i="9"/>
  <c r="AI54" i="9"/>
  <c r="AI46" i="9"/>
  <c r="AI38" i="9"/>
  <c r="AI171" i="9"/>
  <c r="AI107" i="9"/>
  <c r="AI55" i="9"/>
  <c r="AI47" i="9"/>
  <c r="AI39" i="9"/>
  <c r="AI31" i="9"/>
  <c r="AI23" i="9"/>
  <c r="AI450" i="9"/>
  <c r="AI402" i="9"/>
  <c r="AI394" i="9"/>
  <c r="AI362" i="9"/>
  <c r="AI338" i="9"/>
  <c r="AI267" i="9"/>
  <c r="AI163" i="9"/>
  <c r="AI95" i="9"/>
  <c r="AI87" i="9"/>
  <c r="AI79" i="9"/>
  <c r="AI15" i="9"/>
  <c r="AI498" i="9"/>
  <c r="AI386" i="9"/>
  <c r="AI330" i="9"/>
  <c r="AI298" i="9"/>
  <c r="AI234" i="9"/>
  <c r="AI226" i="9"/>
  <c r="AI218" i="9"/>
  <c r="AI210" i="9"/>
  <c r="AI202" i="9"/>
  <c r="AI194" i="9"/>
  <c r="AI186" i="9"/>
  <c r="AI178" i="9"/>
  <c r="AI170" i="9"/>
  <c r="AI162" i="9"/>
  <c r="AI154" i="9"/>
  <c r="AI146" i="9"/>
  <c r="AI122" i="9"/>
  <c r="AI114" i="9"/>
  <c r="AI106" i="9"/>
  <c r="AI98" i="9"/>
  <c r="AI90" i="9"/>
  <c r="AI82" i="9"/>
  <c r="AI66" i="9"/>
  <c r="AI58" i="9"/>
  <c r="AI50" i="9"/>
  <c r="AI42" i="9"/>
  <c r="AI34" i="9"/>
  <c r="AI266" i="9"/>
  <c r="AI306" i="9"/>
  <c r="AI274" i="9"/>
  <c r="AI242" i="9"/>
  <c r="AI26" i="9"/>
  <c r="AI18" i="9"/>
  <c r="AI10" i="9"/>
  <c r="AI250" i="9"/>
  <c r="AI130" i="9"/>
  <c r="AI258" i="9"/>
  <c r="AI138" i="9"/>
  <c r="AI74" i="9"/>
  <c r="AI30" i="9"/>
  <c r="AI22" i="9"/>
  <c r="AI14" i="9"/>
  <c r="AI6" i="9"/>
  <c r="BM497" i="9"/>
  <c r="BM498" i="9"/>
  <c r="BM486" i="9"/>
  <c r="BM484" i="9"/>
  <c r="BM475" i="9"/>
  <c r="BM496" i="9"/>
  <c r="BM465" i="9"/>
  <c r="BM472" i="9"/>
  <c r="BM464" i="9"/>
  <c r="BM459" i="9"/>
  <c r="BM456" i="9"/>
  <c r="BM443" i="9"/>
  <c r="BM427" i="9"/>
  <c r="BM449" i="9"/>
  <c r="BM433" i="9"/>
  <c r="BM418" i="9"/>
  <c r="BM420" i="9"/>
  <c r="BM444" i="9"/>
  <c r="BM438" i="9"/>
  <c r="BM448" i="9"/>
  <c r="BM403" i="9"/>
  <c r="BM450" i="9"/>
  <c r="BM388" i="9"/>
  <c r="BM372" i="9"/>
  <c r="BM356" i="9"/>
  <c r="BM340" i="9"/>
  <c r="BM404" i="9"/>
  <c r="BM374" i="9"/>
  <c r="BM358" i="9"/>
  <c r="BM342" i="9"/>
  <c r="BM415" i="9"/>
  <c r="BM389" i="9"/>
  <c r="BM401" i="9"/>
  <c r="BM385" i="9"/>
  <c r="BM377" i="9"/>
  <c r="BM369" i="9"/>
  <c r="BM361" i="9"/>
  <c r="BM353" i="9"/>
  <c r="BM345" i="9"/>
  <c r="BM337" i="9"/>
  <c r="BM411" i="9"/>
  <c r="BM327" i="9"/>
  <c r="BM311" i="9"/>
  <c r="BM295" i="9"/>
  <c r="BM318" i="9"/>
  <c r="BM308" i="9"/>
  <c r="BM297" i="9"/>
  <c r="BM281" i="9"/>
  <c r="BM265" i="9"/>
  <c r="BM402" i="9"/>
  <c r="BM278" i="9"/>
  <c r="BM262" i="9"/>
  <c r="BM393" i="9"/>
  <c r="BM317" i="9"/>
  <c r="BM306" i="9"/>
  <c r="BM296" i="9"/>
  <c r="BM283" i="9"/>
  <c r="BM267" i="9"/>
  <c r="BM251" i="9"/>
  <c r="BM235" i="9"/>
  <c r="BM219" i="9"/>
  <c r="BM203" i="9"/>
  <c r="BM187" i="9"/>
  <c r="BM244" i="9"/>
  <c r="BM233" i="9"/>
  <c r="BM292" i="9"/>
  <c r="BM276" i="9"/>
  <c r="BM260" i="9"/>
  <c r="BM400" i="9"/>
  <c r="BM242" i="9"/>
  <c r="BM232" i="9"/>
  <c r="BM221" i="9"/>
  <c r="BM210" i="9"/>
  <c r="BM200" i="9"/>
  <c r="BM189" i="9"/>
  <c r="BM172" i="9"/>
  <c r="BM156" i="9"/>
  <c r="BM178" i="9"/>
  <c r="BM167" i="9"/>
  <c r="BM157" i="9"/>
  <c r="BM142" i="9"/>
  <c r="BM209" i="9"/>
  <c r="BM193" i="9"/>
  <c r="BM179" i="9"/>
  <c r="BM169" i="9"/>
  <c r="BM158" i="9"/>
  <c r="BM147" i="9"/>
  <c r="BM206" i="9"/>
  <c r="BM139" i="9"/>
  <c r="BM123" i="9"/>
  <c r="BM107" i="9"/>
  <c r="BM91" i="9"/>
  <c r="BM75" i="9"/>
  <c r="BM136" i="9"/>
  <c r="BM120" i="9"/>
  <c r="BM104" i="9"/>
  <c r="BM88" i="9"/>
  <c r="BM152" i="9"/>
  <c r="BM133" i="9"/>
  <c r="BM117" i="9"/>
  <c r="BM101" i="9"/>
  <c r="BM85" i="9"/>
  <c r="BM138" i="9"/>
  <c r="BM122" i="9"/>
  <c r="BM106" i="9"/>
  <c r="BM90" i="9"/>
  <c r="BM74" i="9"/>
  <c r="BM58" i="9"/>
  <c r="BM42" i="9"/>
  <c r="BM26" i="9"/>
  <c r="BM10" i="9"/>
  <c r="BM59" i="9"/>
  <c r="BM43" i="9"/>
  <c r="BM27" i="9"/>
  <c r="BM11" i="9"/>
  <c r="BM68" i="9"/>
  <c r="BM52" i="9"/>
  <c r="BM36" i="9"/>
  <c r="BM20" i="9"/>
  <c r="BM72" i="9"/>
  <c r="BM57" i="9"/>
  <c r="BM41" i="9"/>
  <c r="BM25" i="9"/>
  <c r="BM9" i="9"/>
  <c r="BM336" i="9"/>
  <c r="BM354" i="9"/>
  <c r="BM407" i="9"/>
  <c r="BM394" i="9"/>
  <c r="BM375" i="9"/>
  <c r="BM367" i="9"/>
  <c r="BM351" i="9"/>
  <c r="BM335" i="9"/>
  <c r="BM307" i="9"/>
  <c r="BM316" i="9"/>
  <c r="BM294" i="9"/>
  <c r="BM261" i="9"/>
  <c r="BM274" i="9"/>
  <c r="BM325" i="9"/>
  <c r="BM314" i="9"/>
  <c r="BM293" i="9"/>
  <c r="BM263" i="9"/>
  <c r="BM231" i="9"/>
  <c r="BM199" i="9"/>
  <c r="BM241" i="9"/>
  <c r="BM272" i="9"/>
  <c r="BM256" i="9"/>
  <c r="BM240" i="9"/>
  <c r="BM218" i="9"/>
  <c r="BM197" i="9"/>
  <c r="BM186" i="9"/>
  <c r="BM165" i="9"/>
  <c r="BM220" i="9"/>
  <c r="BM188" i="9"/>
  <c r="BM155" i="9"/>
  <c r="BM198" i="9"/>
  <c r="BM119" i="9"/>
  <c r="BM87" i="9"/>
  <c r="BM132" i="9"/>
  <c r="BM100" i="9"/>
  <c r="BM129" i="9"/>
  <c r="BM97" i="9"/>
  <c r="BM134" i="9"/>
  <c r="BM102" i="9"/>
  <c r="BM71" i="9"/>
  <c r="BM38" i="9"/>
  <c r="BM6" i="9"/>
  <c r="BM39" i="9"/>
  <c r="BM7" i="9"/>
  <c r="BM48" i="9"/>
  <c r="BM32" i="9"/>
  <c r="BM53" i="9"/>
  <c r="BM21" i="9"/>
  <c r="BM499" i="9"/>
  <c r="BM493" i="9"/>
  <c r="BM485" i="9"/>
  <c r="BM482" i="9"/>
  <c r="BM478" i="9"/>
  <c r="BM471" i="9"/>
  <c r="BM481" i="9"/>
  <c r="BM479" i="9"/>
  <c r="BM470" i="9"/>
  <c r="BM461" i="9"/>
  <c r="BM455" i="9"/>
  <c r="BM454" i="9"/>
  <c r="BM439" i="9"/>
  <c r="BM423" i="9"/>
  <c r="BM445" i="9"/>
  <c r="BM429" i="9"/>
  <c r="BM414" i="9"/>
  <c r="BM416" i="9"/>
  <c r="BM436" i="9"/>
  <c r="BM430" i="9"/>
  <c r="BM440" i="9"/>
  <c r="BM399" i="9"/>
  <c r="BM442" i="9"/>
  <c r="BM384" i="9"/>
  <c r="BM368" i="9"/>
  <c r="BM352" i="9"/>
  <c r="BM386" i="9"/>
  <c r="BM370" i="9"/>
  <c r="BM338" i="9"/>
  <c r="BM329" i="9"/>
  <c r="BM383" i="9"/>
  <c r="BM359" i="9"/>
  <c r="BM343" i="9"/>
  <c r="BM397" i="9"/>
  <c r="BM323" i="9"/>
  <c r="BM326" i="9"/>
  <c r="BM305" i="9"/>
  <c r="BM277" i="9"/>
  <c r="BM290" i="9"/>
  <c r="BM258" i="9"/>
  <c r="BM304" i="9"/>
  <c r="BM279" i="9"/>
  <c r="BM247" i="9"/>
  <c r="BM215" i="9"/>
  <c r="BM421" i="9"/>
  <c r="BM230" i="9"/>
  <c r="BM288" i="9"/>
  <c r="BM331" i="9"/>
  <c r="BM229" i="9"/>
  <c r="BM208" i="9"/>
  <c r="BM184" i="9"/>
  <c r="BM168" i="9"/>
  <c r="BM175" i="9"/>
  <c r="BM154" i="9"/>
  <c r="BM204" i="9"/>
  <c r="BM177" i="9"/>
  <c r="BM166" i="9"/>
  <c r="BM143" i="9"/>
  <c r="BM135" i="9"/>
  <c r="BM103" i="9"/>
  <c r="BM148" i="9"/>
  <c r="BM116" i="9"/>
  <c r="BM84" i="9"/>
  <c r="BM144" i="9"/>
  <c r="BM113" i="9"/>
  <c r="BM81" i="9"/>
  <c r="BM118" i="9"/>
  <c r="BM86" i="9"/>
  <c r="BM54" i="9"/>
  <c r="BM22" i="9"/>
  <c r="BM55" i="9"/>
  <c r="BM23" i="9"/>
  <c r="BM64" i="9"/>
  <c r="BM16" i="9"/>
  <c r="BM69" i="9"/>
  <c r="BM37" i="9"/>
  <c r="BM5" i="9"/>
  <c r="BM347" i="9"/>
  <c r="BM299" i="9"/>
  <c r="BM310" i="9"/>
  <c r="BM285" i="9"/>
  <c r="BM253" i="9"/>
  <c r="BM266" i="9"/>
  <c r="BM320" i="9"/>
  <c r="BM298" i="9"/>
  <c r="BM271" i="9"/>
  <c r="BM255" i="9"/>
  <c r="BM223" i="9"/>
  <c r="BM191" i="9"/>
  <c r="BM236" i="9"/>
  <c r="BM280" i="9"/>
  <c r="BM413" i="9"/>
  <c r="BM224" i="9"/>
  <c r="BM202" i="9"/>
  <c r="BM176" i="9"/>
  <c r="BM181" i="9"/>
  <c r="BM159" i="9"/>
  <c r="BM196" i="9"/>
  <c r="BM171" i="9"/>
  <c r="BM151" i="9"/>
  <c r="BM149" i="9"/>
  <c r="BM111" i="9"/>
  <c r="BM140" i="9"/>
  <c r="BM108" i="9"/>
  <c r="BM92" i="9"/>
  <c r="BM137" i="9"/>
  <c r="BM105" i="9"/>
  <c r="BM126" i="9"/>
  <c r="BM94" i="9"/>
  <c r="BM46" i="9"/>
  <c r="BM14" i="9"/>
  <c r="BM47" i="9"/>
  <c r="BM15" i="9"/>
  <c r="BM56" i="9"/>
  <c r="BM8" i="9"/>
  <c r="BM45" i="9"/>
  <c r="BM13" i="9"/>
  <c r="BM495" i="9"/>
  <c r="BM487" i="9"/>
  <c r="BM500" i="9"/>
  <c r="BM490" i="9"/>
  <c r="BM480" i="9"/>
  <c r="BM467" i="9"/>
  <c r="BM473" i="9"/>
  <c r="BM476" i="9"/>
  <c r="BM468" i="9"/>
  <c r="BM457" i="9"/>
  <c r="BM460" i="9"/>
  <c r="BM451" i="9"/>
  <c r="BM435" i="9"/>
  <c r="BM477" i="9"/>
  <c r="BM441" i="9"/>
  <c r="BM425" i="9"/>
  <c r="BM410" i="9"/>
  <c r="BM412" i="9"/>
  <c r="BM428" i="9"/>
  <c r="BM405" i="9"/>
  <c r="BM432" i="9"/>
  <c r="BM395" i="9"/>
  <c r="BM434" i="9"/>
  <c r="BM380" i="9"/>
  <c r="BM364" i="9"/>
  <c r="BM348" i="9"/>
  <c r="BM332" i="9"/>
  <c r="BM382" i="9"/>
  <c r="BM366" i="9"/>
  <c r="BM350" i="9"/>
  <c r="BM334" i="9"/>
  <c r="BM398" i="9"/>
  <c r="BM417" i="9"/>
  <c r="BM392" i="9"/>
  <c r="BM381" i="9"/>
  <c r="BM373" i="9"/>
  <c r="BM365" i="9"/>
  <c r="BM357" i="9"/>
  <c r="BM349" i="9"/>
  <c r="BM341" i="9"/>
  <c r="BM333" i="9"/>
  <c r="BM390" i="9"/>
  <c r="BM319" i="9"/>
  <c r="BM303" i="9"/>
  <c r="BM324" i="9"/>
  <c r="BM313" i="9"/>
  <c r="BM302" i="9"/>
  <c r="BM289" i="9"/>
  <c r="BM273" i="9"/>
  <c r="BM257" i="9"/>
  <c r="BM286" i="9"/>
  <c r="BM270" i="9"/>
  <c r="BM254" i="9"/>
  <c r="BM322" i="9"/>
  <c r="BM312" i="9"/>
  <c r="BM301" i="9"/>
  <c r="BM291" i="9"/>
  <c r="BM275" i="9"/>
  <c r="BM259" i="9"/>
  <c r="BM243" i="9"/>
  <c r="BM227" i="9"/>
  <c r="BM211" i="9"/>
  <c r="BM195" i="9"/>
  <c r="BM249" i="9"/>
  <c r="BM238" i="9"/>
  <c r="BM228" i="9"/>
  <c r="BM284" i="9"/>
  <c r="BM268" i="9"/>
  <c r="BM252" i="9"/>
  <c r="BM248" i="9"/>
  <c r="BM237" i="9"/>
  <c r="BM226" i="9"/>
  <c r="BM216" i="9"/>
  <c r="BM205" i="9"/>
  <c r="BM194" i="9"/>
  <c r="BM180" i="9"/>
  <c r="BM164" i="9"/>
  <c r="BM183" i="9"/>
  <c r="BM173" i="9"/>
  <c r="BM162" i="9"/>
  <c r="BM150" i="9"/>
  <c r="BM217" i="9"/>
  <c r="BM201" i="9"/>
  <c r="BM185" i="9"/>
  <c r="BM174" i="9"/>
  <c r="BM163" i="9"/>
  <c r="BM153" i="9"/>
  <c r="BM222" i="9"/>
  <c r="BM190" i="9"/>
  <c r="BM131" i="9"/>
  <c r="BM115" i="9"/>
  <c r="BM99" i="9"/>
  <c r="BM83" i="9"/>
  <c r="BM145" i="9"/>
  <c r="BM128" i="9"/>
  <c r="BM112" i="9"/>
  <c r="BM96" i="9"/>
  <c r="BM80" i="9"/>
  <c r="BM141" i="9"/>
  <c r="BM125" i="9"/>
  <c r="BM109" i="9"/>
  <c r="BM93" i="9"/>
  <c r="BM77" i="9"/>
  <c r="BM130" i="9"/>
  <c r="BM114" i="9"/>
  <c r="BM98" i="9"/>
  <c r="BM82" i="9"/>
  <c r="BM66" i="9"/>
  <c r="BM50" i="9"/>
  <c r="BM34" i="9"/>
  <c r="BM18" i="9"/>
  <c r="BM67" i="9"/>
  <c r="BM51" i="9"/>
  <c r="BM35" i="9"/>
  <c r="BM19" i="9"/>
  <c r="BN2" i="9"/>
  <c r="BM60" i="9"/>
  <c r="BM44" i="9"/>
  <c r="BM28" i="9"/>
  <c r="BM12" i="9"/>
  <c r="BM65" i="9"/>
  <c r="BM49" i="9"/>
  <c r="BM33" i="9"/>
  <c r="BM17" i="9"/>
  <c r="BM212" i="9"/>
  <c r="BM62" i="9"/>
  <c r="BM40" i="9"/>
  <c r="BM29" i="9"/>
  <c r="BM491" i="9"/>
  <c r="BM489" i="9"/>
  <c r="BM492" i="9"/>
  <c r="BM488" i="9"/>
  <c r="BM483" i="9"/>
  <c r="BM463" i="9"/>
  <c r="BM469" i="9"/>
  <c r="BM474" i="9"/>
  <c r="BM466" i="9"/>
  <c r="BM453" i="9"/>
  <c r="BM458" i="9"/>
  <c r="BM447" i="9"/>
  <c r="BM431" i="9"/>
  <c r="BM452" i="9"/>
  <c r="BM437" i="9"/>
  <c r="BM422" i="9"/>
  <c r="BM406" i="9"/>
  <c r="BM408" i="9"/>
  <c r="BM446" i="9"/>
  <c r="BM462" i="9"/>
  <c r="BM424" i="9"/>
  <c r="BM391" i="9"/>
  <c r="BM426" i="9"/>
  <c r="BM376" i="9"/>
  <c r="BM360" i="9"/>
  <c r="BM344" i="9"/>
  <c r="BM494" i="9"/>
  <c r="BM378" i="9"/>
  <c r="BM362" i="9"/>
  <c r="BM346" i="9"/>
  <c r="BM330" i="9"/>
  <c r="BM396" i="9"/>
  <c r="BM409" i="9"/>
  <c r="BM387" i="9"/>
  <c r="BM379" i="9"/>
  <c r="BM371" i="9"/>
  <c r="BM363" i="9"/>
  <c r="BM355" i="9"/>
  <c r="BM339" i="9"/>
  <c r="BM419" i="9"/>
  <c r="BM328" i="9"/>
  <c r="BM315" i="9"/>
  <c r="BM321" i="9"/>
  <c r="BM300" i="9"/>
  <c r="BM269" i="9"/>
  <c r="BM282" i="9"/>
  <c r="BM250" i="9"/>
  <c r="BM309" i="9"/>
  <c r="BM287" i="9"/>
  <c r="BM239" i="9"/>
  <c r="BM207" i="9"/>
  <c r="BM246" i="9"/>
  <c r="BM225" i="9"/>
  <c r="BM264" i="9"/>
  <c r="BM245" i="9"/>
  <c r="BM234" i="9"/>
  <c r="BM213" i="9"/>
  <c r="BM192" i="9"/>
  <c r="BM160" i="9"/>
  <c r="BM170" i="9"/>
  <c r="BM146" i="9"/>
  <c r="BM182" i="9"/>
  <c r="BM161" i="9"/>
  <c r="BM214" i="9"/>
  <c r="BM127" i="9"/>
  <c r="BM95" i="9"/>
  <c r="BM79" i="9"/>
  <c r="BM124" i="9"/>
  <c r="BM76" i="9"/>
  <c r="BM121" i="9"/>
  <c r="BM89" i="9"/>
  <c r="BM73" i="9"/>
  <c r="BM110" i="9"/>
  <c r="BM78" i="9"/>
  <c r="BM30" i="9"/>
  <c r="BM63" i="9"/>
  <c r="BM31" i="9"/>
  <c r="BM70" i="9"/>
  <c r="BM24" i="9"/>
  <c r="BM61" i="9"/>
  <c r="AE9" i="6"/>
  <c r="AE13" i="6"/>
  <c r="AE17" i="6"/>
  <c r="AE21" i="6"/>
  <c r="AE25" i="6"/>
  <c r="AE29" i="6"/>
  <c r="AE33" i="6"/>
  <c r="AE37" i="6"/>
  <c r="AE41" i="6"/>
  <c r="AE45" i="6"/>
  <c r="AE49" i="6"/>
  <c r="AE53" i="6"/>
  <c r="AE57" i="6"/>
  <c r="AE61" i="6"/>
  <c r="AE65" i="6"/>
  <c r="AE69" i="6"/>
  <c r="AE73" i="6"/>
  <c r="AE77" i="6"/>
  <c r="AE81" i="6"/>
  <c r="AE85" i="6"/>
  <c r="AE89" i="6"/>
  <c r="AE93" i="6"/>
  <c r="AE97" i="6"/>
  <c r="AE101" i="6"/>
  <c r="AE105" i="6"/>
  <c r="AE109" i="6"/>
  <c r="AE113" i="6"/>
  <c r="AE117" i="6"/>
  <c r="AE121" i="6"/>
  <c r="AE125" i="6"/>
  <c r="AE129" i="6"/>
  <c r="AE133" i="6"/>
  <c r="AE137" i="6"/>
  <c r="AE141" i="6"/>
  <c r="AE145" i="6"/>
  <c r="AE149" i="6"/>
  <c r="AE153" i="6"/>
  <c r="AE157" i="6"/>
  <c r="AE161" i="6"/>
  <c r="AE165" i="6"/>
  <c r="AE169" i="6"/>
  <c r="AE173" i="6"/>
  <c r="AE177" i="6"/>
  <c r="AE181" i="6"/>
  <c r="AE185" i="6"/>
  <c r="AE189" i="6"/>
  <c r="AE193" i="6"/>
  <c r="AE197" i="6"/>
  <c r="AE201" i="6"/>
  <c r="AE205" i="6"/>
  <c r="AE209" i="6"/>
  <c r="AE213" i="6"/>
  <c r="AE217" i="6"/>
  <c r="AE221" i="6"/>
  <c r="AE225" i="6"/>
  <c r="AE229" i="6"/>
  <c r="AE233" i="6"/>
  <c r="AE237" i="6"/>
  <c r="AE241" i="6"/>
  <c r="AE245" i="6"/>
  <c r="AE249" i="6"/>
  <c r="AE253" i="6"/>
  <c r="AE257" i="6"/>
  <c r="AE261" i="6"/>
  <c r="AE265" i="6"/>
  <c r="AE269" i="6"/>
  <c r="AE273" i="6"/>
  <c r="AE277" i="6"/>
  <c r="AE281" i="6"/>
  <c r="AE285" i="6"/>
  <c r="AE289" i="6"/>
  <c r="AE293" i="6"/>
  <c r="AE297" i="6"/>
  <c r="AE301" i="6"/>
  <c r="AE305" i="6"/>
  <c r="AE309" i="6"/>
  <c r="AE313" i="6"/>
  <c r="AE317" i="6"/>
  <c r="AE321" i="6"/>
  <c r="AE325" i="6"/>
  <c r="AE329" i="6"/>
  <c r="AE333" i="6"/>
  <c r="AE337" i="6"/>
  <c r="AE341" i="6"/>
  <c r="AE345" i="6"/>
  <c r="AE349" i="6"/>
  <c r="AE353" i="6"/>
  <c r="AE357" i="6"/>
  <c r="AE361" i="6"/>
  <c r="AE365" i="6"/>
  <c r="AE369" i="6"/>
  <c r="AE373" i="6"/>
  <c r="AE377" i="6"/>
  <c r="AE381" i="6"/>
  <c r="AE385" i="6"/>
  <c r="AE389" i="6"/>
  <c r="AE393" i="6"/>
  <c r="AE397" i="6"/>
  <c r="AE401" i="6"/>
  <c r="AE405" i="6"/>
  <c r="AE409" i="6"/>
  <c r="AE413" i="6"/>
  <c r="AE417" i="6"/>
  <c r="AE421" i="6"/>
  <c r="AE425" i="6"/>
  <c r="AE429" i="6"/>
  <c r="AE433" i="6"/>
  <c r="AE437" i="6"/>
  <c r="AE441" i="6"/>
  <c r="AE445" i="6"/>
  <c r="AE449" i="6"/>
  <c r="AE453" i="6"/>
  <c r="AE457" i="6"/>
  <c r="AE461" i="6"/>
  <c r="AE465" i="6"/>
  <c r="AE469" i="6"/>
  <c r="AE473" i="6"/>
  <c r="AE477" i="6"/>
  <c r="AE481" i="6"/>
  <c r="AE485" i="6"/>
  <c r="AE489" i="6"/>
  <c r="AE493" i="6"/>
  <c r="AE497" i="6"/>
  <c r="AE7" i="6"/>
  <c r="AE11" i="6"/>
  <c r="AE15" i="6"/>
  <c r="AE19" i="6"/>
  <c r="AE23" i="6"/>
  <c r="AE27" i="6"/>
  <c r="AE31" i="6"/>
  <c r="AE35" i="6"/>
  <c r="AE39" i="6"/>
  <c r="AE43" i="6"/>
  <c r="AE47" i="6"/>
  <c r="AE51" i="6"/>
  <c r="AE55" i="6"/>
  <c r="AE59" i="6"/>
  <c r="AE63" i="6"/>
  <c r="AE67" i="6"/>
  <c r="AE71" i="6"/>
  <c r="AE75" i="6"/>
  <c r="AE79" i="6"/>
  <c r="AE83" i="6"/>
  <c r="AE87" i="6"/>
  <c r="AE91" i="6"/>
  <c r="AE95" i="6"/>
  <c r="AE99" i="6"/>
  <c r="AE103" i="6"/>
  <c r="AE107" i="6"/>
  <c r="AE111" i="6"/>
  <c r="AE115" i="6"/>
  <c r="AE119" i="6"/>
  <c r="AE123" i="6"/>
  <c r="AE127" i="6"/>
  <c r="AE131" i="6"/>
  <c r="AE135" i="6"/>
  <c r="AE139" i="6"/>
  <c r="AE143" i="6"/>
  <c r="AE147" i="6"/>
  <c r="AE151" i="6"/>
  <c r="AE155" i="6"/>
  <c r="AE159" i="6"/>
  <c r="AE163" i="6"/>
  <c r="AE167" i="6"/>
  <c r="AE171" i="6"/>
  <c r="AE175" i="6"/>
  <c r="AE179" i="6"/>
  <c r="AE183" i="6"/>
  <c r="AE187" i="6"/>
  <c r="AE191" i="6"/>
  <c r="AE195" i="6"/>
  <c r="AE199" i="6"/>
  <c r="AE203" i="6"/>
  <c r="AE207" i="6"/>
  <c r="AE211" i="6"/>
  <c r="AE215" i="6"/>
  <c r="AE219" i="6"/>
  <c r="AE223" i="6"/>
  <c r="AE227" i="6"/>
  <c r="AE231" i="6"/>
  <c r="AE235" i="6"/>
  <c r="AE239" i="6"/>
  <c r="AE243" i="6"/>
  <c r="AE247" i="6"/>
  <c r="AE251" i="6"/>
  <c r="AE255" i="6"/>
  <c r="AE259" i="6"/>
  <c r="AE263" i="6"/>
  <c r="AE267" i="6"/>
  <c r="AE271" i="6"/>
  <c r="AE275" i="6"/>
  <c r="AE279" i="6"/>
  <c r="AE283" i="6"/>
  <c r="AE287" i="6"/>
  <c r="AE291" i="6"/>
  <c r="AE295" i="6"/>
  <c r="AE299" i="6"/>
  <c r="AE303" i="6"/>
  <c r="AE307" i="6"/>
  <c r="AE311" i="6"/>
  <c r="AE315" i="6"/>
  <c r="AE319" i="6"/>
  <c r="AE323" i="6"/>
  <c r="AE327" i="6"/>
  <c r="AE331" i="6"/>
  <c r="AE335" i="6"/>
  <c r="AE339" i="6"/>
  <c r="AE343" i="6"/>
  <c r="AE347" i="6"/>
  <c r="AE351" i="6"/>
  <c r="AE355" i="6"/>
  <c r="AE359" i="6"/>
  <c r="AE363" i="6"/>
  <c r="AE367" i="6"/>
  <c r="AE371" i="6"/>
  <c r="AE375" i="6"/>
  <c r="AE379" i="6"/>
  <c r="AE383" i="6"/>
  <c r="AE387" i="6"/>
  <c r="AE391" i="6"/>
  <c r="AE395" i="6"/>
  <c r="AE399" i="6"/>
  <c r="AE403" i="6"/>
  <c r="AE407" i="6"/>
  <c r="AE411" i="6"/>
  <c r="AE415" i="6"/>
  <c r="AE419" i="6"/>
  <c r="AE423" i="6"/>
  <c r="AE427" i="6"/>
  <c r="AE431" i="6"/>
  <c r="AE435" i="6"/>
  <c r="AE439" i="6"/>
  <c r="AE443" i="6"/>
  <c r="AE447" i="6"/>
  <c r="AE451" i="6"/>
  <c r="AE455" i="6"/>
  <c r="AE459" i="6"/>
  <c r="AE463" i="6"/>
  <c r="AE467" i="6"/>
  <c r="AE471" i="6"/>
  <c r="AE475" i="6"/>
  <c r="AE479" i="6"/>
  <c r="AE483" i="6"/>
  <c r="AE487" i="6"/>
  <c r="AE491" i="6"/>
  <c r="AE495" i="6"/>
  <c r="AE499" i="6"/>
  <c r="AE6" i="6"/>
  <c r="AE14" i="6"/>
  <c r="AE22" i="6"/>
  <c r="AE30" i="6"/>
  <c r="AE38" i="6"/>
  <c r="AE46" i="6"/>
  <c r="AE54" i="6"/>
  <c r="AE62" i="6"/>
  <c r="AE70" i="6"/>
  <c r="AE78" i="6"/>
  <c r="AE86" i="6"/>
  <c r="AE94" i="6"/>
  <c r="AE102" i="6"/>
  <c r="AE110" i="6"/>
  <c r="AE118" i="6"/>
  <c r="AE126" i="6"/>
  <c r="AE134" i="6"/>
  <c r="AE142" i="6"/>
  <c r="AE150" i="6"/>
  <c r="AE158" i="6"/>
  <c r="AE166" i="6"/>
  <c r="AE174" i="6"/>
  <c r="AE182" i="6"/>
  <c r="AE190" i="6"/>
  <c r="AE198" i="6"/>
  <c r="AE206" i="6"/>
  <c r="AE214" i="6"/>
  <c r="AE222" i="6"/>
  <c r="AE230" i="6"/>
  <c r="AE238" i="6"/>
  <c r="AE246" i="6"/>
  <c r="AE254" i="6"/>
  <c r="AE262" i="6"/>
  <c r="AE270" i="6"/>
  <c r="AE278" i="6"/>
  <c r="AE286" i="6"/>
  <c r="AE294" i="6"/>
  <c r="AE302" i="6"/>
  <c r="AE310" i="6"/>
  <c r="AE318" i="6"/>
  <c r="AE326" i="6"/>
  <c r="AE334" i="6"/>
  <c r="AE342" i="6"/>
  <c r="AE350" i="6"/>
  <c r="AE358" i="6"/>
  <c r="AE366" i="6"/>
  <c r="AE374" i="6"/>
  <c r="AE382" i="6"/>
  <c r="AE390" i="6"/>
  <c r="AE398" i="6"/>
  <c r="AE406" i="6"/>
  <c r="AE414" i="6"/>
  <c r="AE422" i="6"/>
  <c r="AE430" i="6"/>
  <c r="AE438" i="6"/>
  <c r="AE446" i="6"/>
  <c r="AE454" i="6"/>
  <c r="AE462" i="6"/>
  <c r="AE470" i="6"/>
  <c r="AE478" i="6"/>
  <c r="AE486" i="6"/>
  <c r="AE494" i="6"/>
  <c r="AE10" i="6"/>
  <c r="AE18" i="6"/>
  <c r="AE26" i="6"/>
  <c r="AE34" i="6"/>
  <c r="AE42" i="6"/>
  <c r="AE50" i="6"/>
  <c r="AE58" i="6"/>
  <c r="AE66" i="6"/>
  <c r="AE74" i="6"/>
  <c r="AE82" i="6"/>
  <c r="AE90" i="6"/>
  <c r="AE98" i="6"/>
  <c r="AE106" i="6"/>
  <c r="AE114" i="6"/>
  <c r="AE122" i="6"/>
  <c r="AE130" i="6"/>
  <c r="AE138" i="6"/>
  <c r="AE146" i="6"/>
  <c r="AE154" i="6"/>
  <c r="AE162" i="6"/>
  <c r="AE170" i="6"/>
  <c r="AE178" i="6"/>
  <c r="AE186" i="6"/>
  <c r="AE194" i="6"/>
  <c r="AE202" i="6"/>
  <c r="AE210" i="6"/>
  <c r="AE218" i="6"/>
  <c r="AE226" i="6"/>
  <c r="AE234" i="6"/>
  <c r="AE242" i="6"/>
  <c r="AE250" i="6"/>
  <c r="AE258" i="6"/>
  <c r="AE266" i="6"/>
  <c r="AE274" i="6"/>
  <c r="AE282" i="6"/>
  <c r="AE290" i="6"/>
  <c r="AE298" i="6"/>
  <c r="AE306" i="6"/>
  <c r="AE314" i="6"/>
  <c r="AE322" i="6"/>
  <c r="AE330" i="6"/>
  <c r="AE338" i="6"/>
  <c r="AE346" i="6"/>
  <c r="AE354" i="6"/>
  <c r="AE362" i="6"/>
  <c r="AE370" i="6"/>
  <c r="AE378" i="6"/>
  <c r="AE386" i="6"/>
  <c r="AE394" i="6"/>
  <c r="AE402" i="6"/>
  <c r="AE410" i="6"/>
  <c r="AE418" i="6"/>
  <c r="AE426" i="6"/>
  <c r="AE434" i="6"/>
  <c r="AE442" i="6"/>
  <c r="AE450" i="6"/>
  <c r="AE458" i="6"/>
  <c r="AE466" i="6"/>
  <c r="AE474" i="6"/>
  <c r="AE482" i="6"/>
  <c r="AE490" i="6"/>
  <c r="AE498" i="6"/>
  <c r="AE8" i="6"/>
  <c r="AE24" i="6"/>
  <c r="AE40" i="6"/>
  <c r="AE56" i="6"/>
  <c r="AE72" i="6"/>
  <c r="AE88" i="6"/>
  <c r="AE104" i="6"/>
  <c r="AE120" i="6"/>
  <c r="AE136" i="6"/>
  <c r="AE152" i="6"/>
  <c r="AE168" i="6"/>
  <c r="AE184" i="6"/>
  <c r="AE200" i="6"/>
  <c r="AE216" i="6"/>
  <c r="AE232" i="6"/>
  <c r="AE248" i="6"/>
  <c r="AE264" i="6"/>
  <c r="AE280" i="6"/>
  <c r="AE296" i="6"/>
  <c r="AE312" i="6"/>
  <c r="AE328" i="6"/>
  <c r="AE344" i="6"/>
  <c r="AE360" i="6"/>
  <c r="AE376" i="6"/>
  <c r="AE392" i="6"/>
  <c r="AE408" i="6"/>
  <c r="AE424" i="6"/>
  <c r="AE440" i="6"/>
  <c r="AE456" i="6"/>
  <c r="AE472" i="6"/>
  <c r="AE488" i="6"/>
  <c r="AE12" i="6"/>
  <c r="AE28" i="6"/>
  <c r="AE44" i="6"/>
  <c r="AE60" i="6"/>
  <c r="AE76" i="6"/>
  <c r="AE92" i="6"/>
  <c r="AE108" i="6"/>
  <c r="AE124" i="6"/>
  <c r="AE140" i="6"/>
  <c r="AE156" i="6"/>
  <c r="AE172" i="6"/>
  <c r="AE188" i="6"/>
  <c r="AE204" i="6"/>
  <c r="AE220" i="6"/>
  <c r="AE236" i="6"/>
  <c r="AE252" i="6"/>
  <c r="AE268" i="6"/>
  <c r="AE284" i="6"/>
  <c r="AE300" i="6"/>
  <c r="AE316" i="6"/>
  <c r="AE332" i="6"/>
  <c r="AE348" i="6"/>
  <c r="AE364" i="6"/>
  <c r="AE380" i="6"/>
  <c r="AE396" i="6"/>
  <c r="AE412" i="6"/>
  <c r="AE428" i="6"/>
  <c r="AE444" i="6"/>
  <c r="AE460" i="6"/>
  <c r="AE476" i="6"/>
  <c r="AE492" i="6"/>
  <c r="AE16" i="6"/>
  <c r="AE48" i="6"/>
  <c r="AE80" i="6"/>
  <c r="AE112" i="6"/>
  <c r="AE144" i="6"/>
  <c r="AE176" i="6"/>
  <c r="AE208" i="6"/>
  <c r="AE240" i="6"/>
  <c r="AE272" i="6"/>
  <c r="AE304" i="6"/>
  <c r="AE336" i="6"/>
  <c r="AE368" i="6"/>
  <c r="AE400" i="6"/>
  <c r="AE432" i="6"/>
  <c r="AE464" i="6"/>
  <c r="AE496" i="6"/>
  <c r="AE32" i="6"/>
  <c r="AE64" i="6"/>
  <c r="AE96" i="6"/>
  <c r="AE128" i="6"/>
  <c r="AE160" i="6"/>
  <c r="AE192" i="6"/>
  <c r="AE224" i="6"/>
  <c r="AE256" i="6"/>
  <c r="AE288" i="6"/>
  <c r="AE320" i="6"/>
  <c r="AE352" i="6"/>
  <c r="AE384" i="6"/>
  <c r="AE416" i="6"/>
  <c r="AE448" i="6"/>
  <c r="AE480" i="6"/>
  <c r="AE20" i="6"/>
  <c r="AE84" i="6"/>
  <c r="AE148" i="6"/>
  <c r="AE212" i="6"/>
  <c r="AE276" i="6"/>
  <c r="AE340" i="6"/>
  <c r="AE404" i="6"/>
  <c r="AE468" i="6"/>
  <c r="AE36" i="6"/>
  <c r="AE100" i="6"/>
  <c r="AE164" i="6"/>
  <c r="AE228" i="6"/>
  <c r="AE292" i="6"/>
  <c r="AE356" i="6"/>
  <c r="AE420" i="6"/>
  <c r="AE484" i="6"/>
  <c r="AE116" i="6"/>
  <c r="AE244" i="6"/>
  <c r="AE372" i="6"/>
  <c r="AE500" i="6"/>
  <c r="AE132" i="6"/>
  <c r="AE260" i="6"/>
  <c r="AE388" i="6"/>
  <c r="AE52" i="6"/>
  <c r="AE308" i="6"/>
  <c r="AE68" i="6"/>
  <c r="AE324" i="6"/>
  <c r="AE180" i="6"/>
  <c r="AE436" i="6"/>
  <c r="AE196" i="6"/>
  <c r="AE452" i="6"/>
  <c r="AE5" i="6"/>
  <c r="AF2" i="6"/>
  <c r="AJ489" i="9" l="1"/>
  <c r="AJ5" i="9"/>
  <c r="AJ493" i="9"/>
  <c r="AJ497" i="9"/>
  <c r="AJ481" i="9"/>
  <c r="AJ465" i="9"/>
  <c r="AJ461" i="9"/>
  <c r="AJ449" i="9"/>
  <c r="AJ485" i="9"/>
  <c r="AJ469" i="9"/>
  <c r="AJ453" i="9"/>
  <c r="AJ473" i="9"/>
  <c r="AJ457" i="9"/>
  <c r="AJ477" i="9"/>
  <c r="AJ445" i="9"/>
  <c r="AJ441" i="9"/>
  <c r="AJ437" i="9"/>
  <c r="AJ421" i="9"/>
  <c r="AJ425" i="9"/>
  <c r="AJ409" i="9"/>
  <c r="AJ405" i="9"/>
  <c r="AJ429" i="9"/>
  <c r="AJ417" i="9"/>
  <c r="AJ413" i="9"/>
  <c r="AJ433" i="9"/>
  <c r="AJ401" i="9"/>
  <c r="AJ389" i="9"/>
  <c r="AJ381" i="9"/>
  <c r="AJ357" i="9"/>
  <c r="AJ397" i="9"/>
  <c r="AJ373" i="9"/>
  <c r="AJ365" i="9"/>
  <c r="AJ385" i="9"/>
  <c r="AJ377" i="9"/>
  <c r="AJ393" i="9"/>
  <c r="AJ369" i="9"/>
  <c r="AJ361" i="9"/>
  <c r="AJ353" i="9"/>
  <c r="AJ345" i="9"/>
  <c r="AJ337" i="9"/>
  <c r="AJ329" i="9"/>
  <c r="AJ321" i="9"/>
  <c r="AJ313" i="9"/>
  <c r="AJ349" i="9"/>
  <c r="AJ341" i="9"/>
  <c r="AJ333" i="9"/>
  <c r="AJ325" i="9"/>
  <c r="AJ317" i="9"/>
  <c r="AJ305" i="9"/>
  <c r="AJ297" i="9"/>
  <c r="AJ289" i="9"/>
  <c r="AJ281" i="9"/>
  <c r="AJ273" i="9"/>
  <c r="AJ309" i="9"/>
  <c r="AJ301" i="9"/>
  <c r="AJ293" i="9"/>
  <c r="AJ285" i="9"/>
  <c r="AJ277" i="9"/>
  <c r="AJ269" i="9"/>
  <c r="AJ265" i="9"/>
  <c r="AJ233" i="9"/>
  <c r="AJ225" i="9"/>
  <c r="AJ261" i="9"/>
  <c r="AJ253" i="9"/>
  <c r="AJ245" i="9"/>
  <c r="AJ237" i="9"/>
  <c r="AJ229" i="9"/>
  <c r="AJ221" i="9"/>
  <c r="AJ257" i="9"/>
  <c r="AJ249" i="9"/>
  <c r="AJ241" i="9"/>
  <c r="AJ213" i="9"/>
  <c r="AJ173" i="9"/>
  <c r="AJ165" i="9"/>
  <c r="AJ157" i="9"/>
  <c r="AJ201" i="9"/>
  <c r="AJ193" i="9"/>
  <c r="AJ185" i="9"/>
  <c r="AJ177" i="9"/>
  <c r="AJ145" i="9"/>
  <c r="AJ137" i="9"/>
  <c r="AJ217" i="9"/>
  <c r="AJ209" i="9"/>
  <c r="AJ169" i="9"/>
  <c r="AJ161" i="9"/>
  <c r="AJ153" i="9"/>
  <c r="AJ205" i="9"/>
  <c r="AJ197" i="9"/>
  <c r="AJ189" i="9"/>
  <c r="AJ181" i="9"/>
  <c r="AJ149" i="9"/>
  <c r="AJ141" i="9"/>
  <c r="AJ133" i="9"/>
  <c r="AJ117" i="9"/>
  <c r="AJ69" i="9"/>
  <c r="AJ61" i="9"/>
  <c r="AJ129" i="9"/>
  <c r="AJ105" i="9"/>
  <c r="AJ97" i="9"/>
  <c r="AJ89" i="9"/>
  <c r="AJ81" i="9"/>
  <c r="AJ73" i="9"/>
  <c r="AJ49" i="9"/>
  <c r="AJ41" i="9"/>
  <c r="AJ121" i="9"/>
  <c r="AJ113" i="9"/>
  <c r="AJ65" i="9"/>
  <c r="AJ57" i="9"/>
  <c r="AJ125" i="9"/>
  <c r="AJ109" i="9"/>
  <c r="AJ101" i="9"/>
  <c r="AJ93" i="9"/>
  <c r="AJ85" i="9"/>
  <c r="AJ77" i="9"/>
  <c r="AJ53" i="9"/>
  <c r="AJ45" i="9"/>
  <c r="AJ33" i="9"/>
  <c r="AJ492" i="9"/>
  <c r="AJ476" i="9"/>
  <c r="AJ21" i="9"/>
  <c r="AJ13" i="9"/>
  <c r="AJ496" i="9"/>
  <c r="AJ480" i="9"/>
  <c r="AJ37" i="9"/>
  <c r="AJ29" i="9"/>
  <c r="AJ500" i="9"/>
  <c r="AJ484" i="9"/>
  <c r="AJ25" i="9"/>
  <c r="AJ17" i="9"/>
  <c r="AJ9" i="9"/>
  <c r="AJ488" i="9"/>
  <c r="AJ472" i="9"/>
  <c r="AJ460" i="9"/>
  <c r="AJ444" i="9"/>
  <c r="AJ428" i="9"/>
  <c r="AJ412" i="9"/>
  <c r="AJ388" i="9"/>
  <c r="AJ380" i="9"/>
  <c r="AJ372" i="9"/>
  <c r="AJ364" i="9"/>
  <c r="AJ356" i="9"/>
  <c r="AJ348" i="9"/>
  <c r="AJ464" i="9"/>
  <c r="AJ448" i="9"/>
  <c r="AJ432" i="9"/>
  <c r="AJ416" i="9"/>
  <c r="AJ404" i="9"/>
  <c r="AJ396" i="9"/>
  <c r="AJ468" i="9"/>
  <c r="AJ452" i="9"/>
  <c r="AJ436" i="9"/>
  <c r="AJ420" i="9"/>
  <c r="AJ384" i="9"/>
  <c r="AJ376" i="9"/>
  <c r="AJ368" i="9"/>
  <c r="AJ360" i="9"/>
  <c r="AJ352" i="9"/>
  <c r="AJ456" i="9"/>
  <c r="AJ440" i="9"/>
  <c r="AJ424" i="9"/>
  <c r="AJ408" i="9"/>
  <c r="AJ400" i="9"/>
  <c r="AJ392" i="9"/>
  <c r="AJ284" i="9"/>
  <c r="AJ276" i="9"/>
  <c r="AJ268" i="9"/>
  <c r="AJ260" i="9"/>
  <c r="AJ252" i="9"/>
  <c r="AJ244" i="9"/>
  <c r="AJ236" i="9"/>
  <c r="AJ228" i="9"/>
  <c r="AJ220" i="9"/>
  <c r="AJ212" i="9"/>
  <c r="AJ172" i="9"/>
  <c r="AJ344" i="9"/>
  <c r="AJ336" i="9"/>
  <c r="AJ328" i="9"/>
  <c r="AJ320" i="9"/>
  <c r="AJ312" i="9"/>
  <c r="AJ304" i="9"/>
  <c r="AJ296" i="9"/>
  <c r="AJ292" i="9"/>
  <c r="AJ208" i="9"/>
  <c r="AJ200" i="9"/>
  <c r="AJ192" i="9"/>
  <c r="AJ184" i="9"/>
  <c r="AJ176" i="9"/>
  <c r="AJ168" i="9"/>
  <c r="AJ288" i="9"/>
  <c r="AJ280" i="9"/>
  <c r="AJ272" i="9"/>
  <c r="AJ264" i="9"/>
  <c r="AJ256" i="9"/>
  <c r="AJ248" i="9"/>
  <c r="AJ240" i="9"/>
  <c r="AJ232" i="9"/>
  <c r="AJ224" i="9"/>
  <c r="AJ216" i="9"/>
  <c r="AJ340" i="9"/>
  <c r="AJ332" i="9"/>
  <c r="AJ324" i="9"/>
  <c r="AJ316" i="9"/>
  <c r="AJ308" i="9"/>
  <c r="AJ300" i="9"/>
  <c r="AJ204" i="9"/>
  <c r="AJ196" i="9"/>
  <c r="AJ188" i="9"/>
  <c r="AJ180" i="9"/>
  <c r="AJ164" i="9"/>
  <c r="AJ136" i="9"/>
  <c r="AJ128" i="9"/>
  <c r="AJ72" i="9"/>
  <c r="AJ64" i="9"/>
  <c r="AJ52" i="9"/>
  <c r="AJ44" i="9"/>
  <c r="AJ36" i="9"/>
  <c r="AJ28" i="9"/>
  <c r="AJ20" i="9"/>
  <c r="AJ12" i="9"/>
  <c r="AJ156" i="9"/>
  <c r="AJ148" i="9"/>
  <c r="AJ116" i="9"/>
  <c r="AJ108" i="9"/>
  <c r="AJ100" i="9"/>
  <c r="AJ92" i="9"/>
  <c r="AJ84" i="9"/>
  <c r="AJ60" i="9"/>
  <c r="AJ56" i="9"/>
  <c r="AJ140" i="9"/>
  <c r="AJ132" i="9"/>
  <c r="AJ124" i="9"/>
  <c r="AJ76" i="9"/>
  <c r="AJ68" i="9"/>
  <c r="AJ48" i="9"/>
  <c r="AJ40" i="9"/>
  <c r="AJ32" i="9"/>
  <c r="AJ24" i="9"/>
  <c r="AJ16" i="9"/>
  <c r="AJ8" i="9"/>
  <c r="AJ160" i="9"/>
  <c r="AJ152" i="9"/>
  <c r="AJ144" i="9"/>
  <c r="AJ120" i="9"/>
  <c r="AJ112" i="9"/>
  <c r="AJ104" i="9"/>
  <c r="AJ96" i="9"/>
  <c r="AJ88" i="9"/>
  <c r="AJ80" i="9"/>
  <c r="AJ491" i="9"/>
  <c r="AJ475" i="9"/>
  <c r="AJ459" i="9"/>
  <c r="AJ443" i="9"/>
  <c r="AJ431" i="9"/>
  <c r="AJ403" i="9"/>
  <c r="AJ395" i="9"/>
  <c r="AJ371" i="9"/>
  <c r="AJ363" i="9"/>
  <c r="AJ495" i="9"/>
  <c r="AJ479" i="9"/>
  <c r="AJ463" i="9"/>
  <c r="AJ447" i="9"/>
  <c r="AJ435" i="9"/>
  <c r="AJ419" i="9"/>
  <c r="AJ415" i="9"/>
  <c r="AJ387" i="9"/>
  <c r="AJ379" i="9"/>
  <c r="AJ355" i="9"/>
  <c r="AJ347" i="9"/>
  <c r="AJ339" i="9"/>
  <c r="AJ331" i="9"/>
  <c r="AJ323" i="9"/>
  <c r="AJ315" i="9"/>
  <c r="AJ307" i="9"/>
  <c r="AJ299" i="9"/>
  <c r="AJ291" i="9"/>
  <c r="AJ499" i="9"/>
  <c r="AJ483" i="9"/>
  <c r="AJ467" i="9"/>
  <c r="AJ451" i="9"/>
  <c r="AJ439" i="9"/>
  <c r="AJ423" i="9"/>
  <c r="AJ407" i="9"/>
  <c r="AJ399" i="9"/>
  <c r="AJ391" i="9"/>
  <c r="AJ375" i="9"/>
  <c r="AJ367" i="9"/>
  <c r="AJ359" i="9"/>
  <c r="AJ487" i="9"/>
  <c r="AJ471" i="9"/>
  <c r="AJ455" i="9"/>
  <c r="AJ427" i="9"/>
  <c r="AJ411" i="9"/>
  <c r="AJ383" i="9"/>
  <c r="AJ351" i="9"/>
  <c r="AJ343" i="9"/>
  <c r="AJ335" i="9"/>
  <c r="AJ327" i="9"/>
  <c r="AJ319" i="9"/>
  <c r="AJ311" i="9"/>
  <c r="AJ303" i="9"/>
  <c r="AJ295" i="9"/>
  <c r="AJ231" i="9"/>
  <c r="AJ223" i="9"/>
  <c r="AJ215" i="9"/>
  <c r="AJ167" i="9"/>
  <c r="AJ159" i="9"/>
  <c r="AJ151" i="9"/>
  <c r="AJ119" i="9"/>
  <c r="AJ287" i="9"/>
  <c r="AJ279" i="9"/>
  <c r="AJ271" i="9"/>
  <c r="AJ263" i="9"/>
  <c r="AJ255" i="9"/>
  <c r="AJ247" i="9"/>
  <c r="AJ239" i="9"/>
  <c r="AJ207" i="9"/>
  <c r="AJ199" i="9"/>
  <c r="AJ191" i="9"/>
  <c r="AJ183" i="9"/>
  <c r="AJ175" i="9"/>
  <c r="AJ143" i="9"/>
  <c r="AJ135" i="9"/>
  <c r="AJ127" i="9"/>
  <c r="AJ111" i="9"/>
  <c r="AJ103" i="9"/>
  <c r="AJ235" i="9"/>
  <c r="AJ227" i="9"/>
  <c r="AJ219" i="9"/>
  <c r="AJ211" i="9"/>
  <c r="AJ171" i="9"/>
  <c r="AJ163" i="9"/>
  <c r="AJ155" i="9"/>
  <c r="AJ123" i="9"/>
  <c r="AJ115" i="9"/>
  <c r="AJ267" i="9"/>
  <c r="AJ107" i="9"/>
  <c r="AJ91" i="9"/>
  <c r="AJ83" i="9"/>
  <c r="AJ75" i="9"/>
  <c r="AJ55" i="9"/>
  <c r="AJ47" i="9"/>
  <c r="AJ39" i="9"/>
  <c r="AJ31" i="9"/>
  <c r="AJ19" i="9"/>
  <c r="AJ11" i="9"/>
  <c r="AJ490" i="9"/>
  <c r="AJ474" i="9"/>
  <c r="AJ458" i="9"/>
  <c r="AJ442" i="9"/>
  <c r="AJ426" i="9"/>
  <c r="AJ410" i="9"/>
  <c r="AJ390" i="9"/>
  <c r="AJ382" i="9"/>
  <c r="AJ374" i="9"/>
  <c r="AJ366" i="9"/>
  <c r="AJ358" i="9"/>
  <c r="AJ350" i="9"/>
  <c r="AJ342" i="9"/>
  <c r="AJ334" i="9"/>
  <c r="AJ326" i="9"/>
  <c r="AJ318" i="9"/>
  <c r="AJ310" i="9"/>
  <c r="AJ302" i="9"/>
  <c r="AJ294" i="9"/>
  <c r="AJ259" i="9"/>
  <c r="AJ203" i="9"/>
  <c r="AJ195" i="9"/>
  <c r="AJ187" i="9"/>
  <c r="AJ179" i="9"/>
  <c r="AJ139" i="9"/>
  <c r="AJ71" i="9"/>
  <c r="AJ63" i="9"/>
  <c r="AJ494" i="9"/>
  <c r="AJ478" i="9"/>
  <c r="AJ462" i="9"/>
  <c r="AJ446" i="9"/>
  <c r="AJ430" i="9"/>
  <c r="AJ414" i="9"/>
  <c r="AJ402" i="9"/>
  <c r="AJ394" i="9"/>
  <c r="AJ290" i="9"/>
  <c r="AJ282" i="9"/>
  <c r="AJ275" i="9"/>
  <c r="AJ243" i="9"/>
  <c r="AJ99" i="9"/>
  <c r="AJ67" i="9"/>
  <c r="AJ59" i="9"/>
  <c r="AJ486" i="9"/>
  <c r="AJ470" i="9"/>
  <c r="AJ454" i="9"/>
  <c r="AJ438" i="9"/>
  <c r="AJ422" i="9"/>
  <c r="AJ406" i="9"/>
  <c r="AJ398" i="9"/>
  <c r="AJ7" i="9"/>
  <c r="AJ450" i="9"/>
  <c r="AJ354" i="9"/>
  <c r="AJ322" i="9"/>
  <c r="AJ286" i="9"/>
  <c r="AJ278" i="9"/>
  <c r="AJ270" i="9"/>
  <c r="AJ262" i="9"/>
  <c r="AJ254" i="9"/>
  <c r="AJ246" i="9"/>
  <c r="AJ238" i="9"/>
  <c r="AJ230" i="9"/>
  <c r="AJ222" i="9"/>
  <c r="AJ214" i="9"/>
  <c r="AJ174" i="9"/>
  <c r="AJ134" i="9"/>
  <c r="AJ126" i="9"/>
  <c r="AJ70" i="9"/>
  <c r="AJ147" i="9"/>
  <c r="AJ131" i="9"/>
  <c r="AJ95" i="9"/>
  <c r="AJ87" i="9"/>
  <c r="AJ79" i="9"/>
  <c r="AJ51" i="9"/>
  <c r="AJ43" i="9"/>
  <c r="AJ35" i="9"/>
  <c r="AJ27" i="9"/>
  <c r="AJ498" i="9"/>
  <c r="AJ386" i="9"/>
  <c r="AJ346" i="9"/>
  <c r="AJ314" i="9"/>
  <c r="AJ206" i="9"/>
  <c r="AJ198" i="9"/>
  <c r="AJ190" i="9"/>
  <c r="AJ182" i="9"/>
  <c r="AJ166" i="9"/>
  <c r="AJ158" i="9"/>
  <c r="AJ150" i="9"/>
  <c r="AJ142" i="9"/>
  <c r="AJ118" i="9"/>
  <c r="AJ110" i="9"/>
  <c r="AJ102" i="9"/>
  <c r="AJ94" i="9"/>
  <c r="AJ86" i="9"/>
  <c r="AJ78" i="9"/>
  <c r="AJ62" i="9"/>
  <c r="AJ54" i="9"/>
  <c r="AJ46" i="9"/>
  <c r="AJ38" i="9"/>
  <c r="AJ30" i="9"/>
  <c r="AJ251" i="9"/>
  <c r="AJ23" i="9"/>
  <c r="AJ482" i="9"/>
  <c r="AJ418" i="9"/>
  <c r="AJ378" i="9"/>
  <c r="AJ362" i="9"/>
  <c r="AJ338" i="9"/>
  <c r="AJ283" i="9"/>
  <c r="AJ15" i="9"/>
  <c r="AJ466" i="9"/>
  <c r="AJ434" i="9"/>
  <c r="AJ370" i="9"/>
  <c r="AJ330" i="9"/>
  <c r="AJ298" i="9"/>
  <c r="AJ202" i="9"/>
  <c r="AJ194" i="9"/>
  <c r="AJ186" i="9"/>
  <c r="AJ178" i="9"/>
  <c r="AJ170" i="9"/>
  <c r="AJ162" i="9"/>
  <c r="AJ154" i="9"/>
  <c r="AJ146" i="9"/>
  <c r="AJ122" i="9"/>
  <c r="AJ114" i="9"/>
  <c r="AJ106" i="9"/>
  <c r="AJ98" i="9"/>
  <c r="AJ90" i="9"/>
  <c r="AJ82" i="9"/>
  <c r="AJ58" i="9"/>
  <c r="AJ50" i="9"/>
  <c r="AJ42" i="9"/>
  <c r="AJ34" i="9"/>
  <c r="AJ306" i="9"/>
  <c r="AJ250" i="9"/>
  <c r="AJ234" i="9"/>
  <c r="AJ130" i="9"/>
  <c r="AJ258" i="9"/>
  <c r="AJ210" i="9"/>
  <c r="AJ138" i="9"/>
  <c r="AJ74" i="9"/>
  <c r="AJ26" i="9"/>
  <c r="AJ18" i="9"/>
  <c r="AJ10" i="9"/>
  <c r="AJ266" i="9"/>
  <c r="AJ218" i="9"/>
  <c r="AJ66" i="9"/>
  <c r="AJ274" i="9"/>
  <c r="AJ242" i="9"/>
  <c r="AJ226" i="9"/>
  <c r="AJ22" i="9"/>
  <c r="AJ14" i="9"/>
  <c r="AJ6" i="9"/>
  <c r="BL2" i="6"/>
  <c r="BK405" i="6"/>
  <c r="BK397" i="6"/>
  <c r="BK389" i="6"/>
  <c r="BK381" i="6"/>
  <c r="BK373" i="6"/>
  <c r="BK365" i="6"/>
  <c r="BK401" i="6"/>
  <c r="BK393" i="6"/>
  <c r="BK385" i="6"/>
  <c r="BK377" i="6"/>
  <c r="BK369" i="6"/>
  <c r="BK361" i="6"/>
  <c r="BK353" i="6"/>
  <c r="BK345" i="6"/>
  <c r="BK337" i="6"/>
  <c r="BK329" i="6"/>
  <c r="BK321" i="6"/>
  <c r="BK313" i="6"/>
  <c r="BK357" i="6"/>
  <c r="BK349" i="6"/>
  <c r="BK341" i="6"/>
  <c r="BK333" i="6"/>
  <c r="BK325" i="6"/>
  <c r="BK317" i="6"/>
  <c r="BK309" i="6"/>
  <c r="BK301" i="6"/>
  <c r="BK293" i="6"/>
  <c r="BK285" i="6"/>
  <c r="BK277" i="6"/>
  <c r="BK269" i="6"/>
  <c r="BK305" i="6"/>
  <c r="BK297" i="6"/>
  <c r="BK289" i="6"/>
  <c r="BK281" i="6"/>
  <c r="BK273" i="6"/>
  <c r="BK265" i="6"/>
  <c r="BK257" i="6"/>
  <c r="BK249" i="6"/>
  <c r="BK241" i="6"/>
  <c r="BK225" i="6"/>
  <c r="BK233" i="6"/>
  <c r="BK261" i="6"/>
  <c r="BK253" i="6"/>
  <c r="BK245" i="6"/>
  <c r="BK237" i="6"/>
  <c r="BK229" i="6"/>
  <c r="BK221" i="6"/>
  <c r="BK213" i="6"/>
  <c r="BK205" i="6"/>
  <c r="BK197" i="6"/>
  <c r="BK189" i="6"/>
  <c r="BK181" i="6"/>
  <c r="BK173" i="6"/>
  <c r="BK165" i="6"/>
  <c r="BK157" i="6"/>
  <c r="BK149" i="6"/>
  <c r="BK141" i="6"/>
  <c r="BK133" i="6"/>
  <c r="BK217" i="6"/>
  <c r="BK209" i="6"/>
  <c r="BK201" i="6"/>
  <c r="BK193" i="6"/>
  <c r="BK185" i="6"/>
  <c r="BK177" i="6"/>
  <c r="BK169" i="6"/>
  <c r="BK161" i="6"/>
  <c r="BK153" i="6"/>
  <c r="BK145" i="6"/>
  <c r="BK137" i="6"/>
  <c r="BK125" i="6"/>
  <c r="BK117" i="6"/>
  <c r="BK109" i="6"/>
  <c r="BK101" i="6"/>
  <c r="BK93" i="6"/>
  <c r="BK85" i="6"/>
  <c r="BK77" i="6"/>
  <c r="BK69" i="6"/>
  <c r="BK61" i="6"/>
  <c r="BK49" i="6"/>
  <c r="BK41" i="6"/>
  <c r="BK129" i="6"/>
  <c r="BK121" i="6"/>
  <c r="BK113" i="6"/>
  <c r="BK105" i="6"/>
  <c r="BK97" i="6"/>
  <c r="BK89" i="6"/>
  <c r="BK81" i="6"/>
  <c r="BK73" i="6"/>
  <c r="BK65" i="6"/>
  <c r="BK57" i="6"/>
  <c r="BK53" i="6"/>
  <c r="BK45" i="6"/>
  <c r="BK33" i="6"/>
  <c r="BK25" i="6"/>
  <c r="BK17" i="6"/>
  <c r="BK9" i="6"/>
  <c r="BK497" i="6"/>
  <c r="BK489" i="6"/>
  <c r="BK481" i="6"/>
  <c r="BK473" i="6"/>
  <c r="BK465" i="6"/>
  <c r="BK457" i="6"/>
  <c r="BK449" i="6"/>
  <c r="BK441" i="6"/>
  <c r="BK433" i="6"/>
  <c r="BK425" i="6"/>
  <c r="BK417" i="6"/>
  <c r="BK409" i="6"/>
  <c r="BK37" i="6"/>
  <c r="BK29" i="6"/>
  <c r="BK21" i="6"/>
  <c r="BK13" i="6"/>
  <c r="BK5" i="6"/>
  <c r="BK493" i="6"/>
  <c r="BK485" i="6"/>
  <c r="BK477" i="6"/>
  <c r="BK469" i="6"/>
  <c r="BK461" i="6"/>
  <c r="BK453" i="6"/>
  <c r="BK445" i="6"/>
  <c r="BK437" i="6"/>
  <c r="BK429" i="6"/>
  <c r="BK421" i="6"/>
  <c r="BK413" i="6"/>
  <c r="BK404" i="6"/>
  <c r="BK396" i="6"/>
  <c r="BK388" i="6"/>
  <c r="BK380" i="6"/>
  <c r="BK372" i="6"/>
  <c r="BK364" i="6"/>
  <c r="BK356" i="6"/>
  <c r="BK348" i="6"/>
  <c r="BK408" i="6"/>
  <c r="BK400" i="6"/>
  <c r="BK392" i="6"/>
  <c r="BK384" i="6"/>
  <c r="BK376" i="6"/>
  <c r="BK368" i="6"/>
  <c r="BK360" i="6"/>
  <c r="BK352" i="6"/>
  <c r="BK340" i="6"/>
  <c r="BK332" i="6"/>
  <c r="BK324" i="6"/>
  <c r="BK316" i="6"/>
  <c r="BK308" i="6"/>
  <c r="BK300" i="6"/>
  <c r="BK292" i="6"/>
  <c r="BK284" i="6"/>
  <c r="BK276" i="6"/>
  <c r="BK268" i="6"/>
  <c r="BK260" i="6"/>
  <c r="BK252" i="6"/>
  <c r="BK244" i="6"/>
  <c r="BK236" i="6"/>
  <c r="BK228" i="6"/>
  <c r="BK220" i="6"/>
  <c r="BK212" i="6"/>
  <c r="BK204" i="6"/>
  <c r="BK196" i="6"/>
  <c r="BK188" i="6"/>
  <c r="BK180" i="6"/>
  <c r="BK172" i="6"/>
  <c r="BK344" i="6"/>
  <c r="BK336" i="6"/>
  <c r="BK328" i="6"/>
  <c r="BK320" i="6"/>
  <c r="BK312" i="6"/>
  <c r="BK304" i="6"/>
  <c r="BK296" i="6"/>
  <c r="BK288" i="6"/>
  <c r="BK280" i="6"/>
  <c r="BK272" i="6"/>
  <c r="BK264" i="6"/>
  <c r="BK256" i="6"/>
  <c r="BK248" i="6"/>
  <c r="BK240" i="6"/>
  <c r="BK232" i="6"/>
  <c r="BK224" i="6"/>
  <c r="BK216" i="6"/>
  <c r="BK208" i="6"/>
  <c r="BK200" i="6"/>
  <c r="BK192" i="6"/>
  <c r="BK184" i="6"/>
  <c r="BK176" i="6"/>
  <c r="BK168" i="6"/>
  <c r="BK160" i="6"/>
  <c r="BK152" i="6"/>
  <c r="BK144" i="6"/>
  <c r="BK136" i="6"/>
  <c r="BK128" i="6"/>
  <c r="BK120" i="6"/>
  <c r="BK112" i="6"/>
  <c r="BK104" i="6"/>
  <c r="BK96" i="6"/>
  <c r="BK88" i="6"/>
  <c r="BK80" i="6"/>
  <c r="BK72" i="6"/>
  <c r="BK64" i="6"/>
  <c r="BK56" i="6"/>
  <c r="BK48" i="6"/>
  <c r="BK40" i="6"/>
  <c r="BK32" i="6"/>
  <c r="BK24" i="6"/>
  <c r="BK16" i="6"/>
  <c r="BK8" i="6"/>
  <c r="BK494" i="6"/>
  <c r="BK486" i="6"/>
  <c r="BK478" i="6"/>
  <c r="BK470" i="6"/>
  <c r="BK462" i="6"/>
  <c r="BK454" i="6"/>
  <c r="BK164" i="6"/>
  <c r="BK156" i="6"/>
  <c r="BK148" i="6"/>
  <c r="BK140" i="6"/>
  <c r="BK132" i="6"/>
  <c r="BK124" i="6"/>
  <c r="BK116" i="6"/>
  <c r="BK108" i="6"/>
  <c r="BK100" i="6"/>
  <c r="BK92" i="6"/>
  <c r="BK84" i="6"/>
  <c r="BK76" i="6"/>
  <c r="BK68" i="6"/>
  <c r="BK60" i="6"/>
  <c r="BK52" i="6"/>
  <c r="BK44" i="6"/>
  <c r="BK36" i="6"/>
  <c r="BK28" i="6"/>
  <c r="BK20" i="6"/>
  <c r="BK12" i="6"/>
  <c r="BK498" i="6"/>
  <c r="BK490" i="6"/>
  <c r="BK482" i="6"/>
  <c r="BK474" i="6"/>
  <c r="BK466" i="6"/>
  <c r="BK458" i="6"/>
  <c r="BK450" i="6"/>
  <c r="BK442" i="6"/>
  <c r="BK434" i="6"/>
  <c r="BK426" i="6"/>
  <c r="BK418" i="6"/>
  <c r="BK410" i="6"/>
  <c r="BK403" i="6"/>
  <c r="BK395" i="6"/>
  <c r="BK387" i="6"/>
  <c r="BK379" i="6"/>
  <c r="BK371" i="6"/>
  <c r="BK363" i="6"/>
  <c r="BK355" i="6"/>
  <c r="BK347" i="6"/>
  <c r="BK339" i="6"/>
  <c r="BK331" i="6"/>
  <c r="BK323" i="6"/>
  <c r="BK315" i="6"/>
  <c r="BK307" i="6"/>
  <c r="BK299" i="6"/>
  <c r="BK446" i="6"/>
  <c r="BK438" i="6"/>
  <c r="BK430" i="6"/>
  <c r="BK422" i="6"/>
  <c r="BK414" i="6"/>
  <c r="BK407" i="6"/>
  <c r="BK399" i="6"/>
  <c r="BK391" i="6"/>
  <c r="BK383" i="6"/>
  <c r="BK375" i="6"/>
  <c r="BK367" i="6"/>
  <c r="BK359" i="6"/>
  <c r="BK351" i="6"/>
  <c r="BK343" i="6"/>
  <c r="BK335" i="6"/>
  <c r="BK327" i="6"/>
  <c r="BK319" i="6"/>
  <c r="BK311" i="6"/>
  <c r="BK303" i="6"/>
  <c r="BK295" i="6"/>
  <c r="BK287" i="6"/>
  <c r="BK279" i="6"/>
  <c r="BK271" i="6"/>
  <c r="BK263" i="6"/>
  <c r="BK255" i="6"/>
  <c r="BK247" i="6"/>
  <c r="BK239" i="6"/>
  <c r="BK231" i="6"/>
  <c r="BK223" i="6"/>
  <c r="BK215" i="6"/>
  <c r="BK207" i="6"/>
  <c r="BK199" i="6"/>
  <c r="BK191" i="6"/>
  <c r="BK183" i="6"/>
  <c r="BK175" i="6"/>
  <c r="BK167" i="6"/>
  <c r="BK159" i="6"/>
  <c r="BK151" i="6"/>
  <c r="BK143" i="6"/>
  <c r="BK135" i="6"/>
  <c r="BK127" i="6"/>
  <c r="BK119" i="6"/>
  <c r="BK111" i="6"/>
  <c r="BK291" i="6"/>
  <c r="BK283" i="6"/>
  <c r="BK275" i="6"/>
  <c r="BK267" i="6"/>
  <c r="BK259" i="6"/>
  <c r="BK251" i="6"/>
  <c r="BK243" i="6"/>
  <c r="BK235" i="6"/>
  <c r="BK227" i="6"/>
  <c r="BK219" i="6"/>
  <c r="BK211" i="6"/>
  <c r="BK203" i="6"/>
  <c r="BK195" i="6"/>
  <c r="BK187" i="6"/>
  <c r="BK179" i="6"/>
  <c r="BK171" i="6"/>
  <c r="BK163" i="6"/>
  <c r="BK155" i="6"/>
  <c r="BK147" i="6"/>
  <c r="BK139" i="6"/>
  <c r="BK131" i="6"/>
  <c r="BK123" i="6"/>
  <c r="BK115" i="6"/>
  <c r="BK107" i="6"/>
  <c r="BK51" i="6"/>
  <c r="BK43" i="6"/>
  <c r="BK35" i="6"/>
  <c r="BK27" i="6"/>
  <c r="BK406" i="6"/>
  <c r="BK398" i="6"/>
  <c r="BK390" i="6"/>
  <c r="BK382" i="6"/>
  <c r="BK374" i="6"/>
  <c r="BK366" i="6"/>
  <c r="BK358" i="6"/>
  <c r="BK350" i="6"/>
  <c r="BK342" i="6"/>
  <c r="BK334" i="6"/>
  <c r="BK326" i="6"/>
  <c r="BK318" i="6"/>
  <c r="BK310" i="6"/>
  <c r="BK302" i="6"/>
  <c r="BK294" i="6"/>
  <c r="BK286" i="6"/>
  <c r="BK95" i="6"/>
  <c r="BK87" i="6"/>
  <c r="BK79" i="6"/>
  <c r="BK71" i="6"/>
  <c r="BK63" i="6"/>
  <c r="BK19" i="6"/>
  <c r="BK11" i="6"/>
  <c r="BK495" i="6"/>
  <c r="BK487" i="6"/>
  <c r="BK479" i="6"/>
  <c r="BK471" i="6"/>
  <c r="BK463" i="6"/>
  <c r="BK455" i="6"/>
  <c r="BK447" i="6"/>
  <c r="BK439" i="6"/>
  <c r="BK431" i="6"/>
  <c r="BK423" i="6"/>
  <c r="BK415" i="6"/>
  <c r="BK99" i="6"/>
  <c r="BK91" i="6"/>
  <c r="BK83" i="6"/>
  <c r="BK75" i="6"/>
  <c r="BK67" i="6"/>
  <c r="BK59" i="6"/>
  <c r="BK23" i="6"/>
  <c r="BK15" i="6"/>
  <c r="BK7" i="6"/>
  <c r="BK499" i="6"/>
  <c r="BK491" i="6"/>
  <c r="BK483" i="6"/>
  <c r="BK475" i="6"/>
  <c r="BK467" i="6"/>
  <c r="BK459" i="6"/>
  <c r="BK451" i="6"/>
  <c r="BK443" i="6"/>
  <c r="BK435" i="6"/>
  <c r="BK427" i="6"/>
  <c r="BK419" i="6"/>
  <c r="BK411" i="6"/>
  <c r="BK103" i="6"/>
  <c r="BK338" i="6"/>
  <c r="BK306" i="6"/>
  <c r="BK402" i="6"/>
  <c r="BK394" i="6"/>
  <c r="BK386" i="6"/>
  <c r="BK362" i="6"/>
  <c r="BK330" i="6"/>
  <c r="BK298" i="6"/>
  <c r="BK278" i="6"/>
  <c r="BK270" i="6"/>
  <c r="BK262" i="6"/>
  <c r="BK254" i="6"/>
  <c r="BK246" i="6"/>
  <c r="BK238" i="6"/>
  <c r="BK230" i="6"/>
  <c r="BK222" i="6"/>
  <c r="BK214" i="6"/>
  <c r="BK206" i="6"/>
  <c r="BK198" i="6"/>
  <c r="BK190" i="6"/>
  <c r="BK182" i="6"/>
  <c r="BK174" i="6"/>
  <c r="BK166" i="6"/>
  <c r="BK158" i="6"/>
  <c r="BK150" i="6"/>
  <c r="BK142" i="6"/>
  <c r="BK134" i="6"/>
  <c r="BK126" i="6"/>
  <c r="BK118" i="6"/>
  <c r="BK110" i="6"/>
  <c r="BK102" i="6"/>
  <c r="BK94" i="6"/>
  <c r="BK86" i="6"/>
  <c r="BK78" i="6"/>
  <c r="BK70" i="6"/>
  <c r="BK62" i="6"/>
  <c r="BK54" i="6"/>
  <c r="BK46" i="6"/>
  <c r="BK38" i="6"/>
  <c r="BK55" i="6"/>
  <c r="BK47" i="6"/>
  <c r="BK39" i="6"/>
  <c r="BK31" i="6"/>
  <c r="BK378" i="6"/>
  <c r="BK370" i="6"/>
  <c r="BK354" i="6"/>
  <c r="BK322" i="6"/>
  <c r="BK346" i="6"/>
  <c r="BK314" i="6"/>
  <c r="BK282" i="6"/>
  <c r="BK274" i="6"/>
  <c r="BK266" i="6"/>
  <c r="BK258" i="6"/>
  <c r="BK250" i="6"/>
  <c r="BK242" i="6"/>
  <c r="BK234" i="6"/>
  <c r="BK226" i="6"/>
  <c r="BK218" i="6"/>
  <c r="BK210" i="6"/>
  <c r="BK202" i="6"/>
  <c r="BK194" i="6"/>
  <c r="BK186" i="6"/>
  <c r="BK178" i="6"/>
  <c r="BK170" i="6"/>
  <c r="BK162" i="6"/>
  <c r="BK154" i="6"/>
  <c r="BK146" i="6"/>
  <c r="BK138" i="6"/>
  <c r="BK130" i="6"/>
  <c r="BK122" i="6"/>
  <c r="BK114" i="6"/>
  <c r="BK106" i="6"/>
  <c r="BK98" i="6"/>
  <c r="BK90" i="6"/>
  <c r="BK82" i="6"/>
  <c r="BK74" i="6"/>
  <c r="BK66" i="6"/>
  <c r="BK58" i="6"/>
  <c r="BK50" i="6"/>
  <c r="BK42" i="6"/>
  <c r="BK34" i="6"/>
  <c r="BK22" i="6"/>
  <c r="BK14" i="6"/>
  <c r="BK6" i="6"/>
  <c r="BK496" i="6"/>
  <c r="BK480" i="6"/>
  <c r="BK464" i="6"/>
  <c r="BK448" i="6"/>
  <c r="BK432" i="6"/>
  <c r="BK416" i="6"/>
  <c r="BK500" i="6"/>
  <c r="BK484" i="6"/>
  <c r="BK468" i="6"/>
  <c r="BK452" i="6"/>
  <c r="BK436" i="6"/>
  <c r="BK420" i="6"/>
  <c r="BK26" i="6"/>
  <c r="BK18" i="6"/>
  <c r="BK10" i="6"/>
  <c r="BK488" i="6"/>
  <c r="BK472" i="6"/>
  <c r="BK456" i="6"/>
  <c r="BK440" i="6"/>
  <c r="BK424" i="6"/>
  <c r="BK290" i="6"/>
  <c r="BK30" i="6"/>
  <c r="BK492" i="6"/>
  <c r="BK476" i="6"/>
  <c r="BK460" i="6"/>
  <c r="BK444" i="6"/>
  <c r="BK428" i="6"/>
  <c r="BK412" i="6"/>
  <c r="BN498" i="9"/>
  <c r="BN495" i="9"/>
  <c r="BN490" i="9"/>
  <c r="BN479" i="9"/>
  <c r="BN485" i="9"/>
  <c r="BN464" i="9"/>
  <c r="BN474" i="9"/>
  <c r="BN454" i="9"/>
  <c r="BN452" i="9"/>
  <c r="BN436" i="9"/>
  <c r="BN482" i="9"/>
  <c r="BN438" i="9"/>
  <c r="BN475" i="9"/>
  <c r="BN467" i="9"/>
  <c r="BN415" i="9"/>
  <c r="BN449" i="9"/>
  <c r="BN441" i="9"/>
  <c r="BN433" i="9"/>
  <c r="BN425" i="9"/>
  <c r="BN409" i="9"/>
  <c r="BN404" i="9"/>
  <c r="BN461" i="9"/>
  <c r="BN398" i="9"/>
  <c r="BN381" i="9"/>
  <c r="BN365" i="9"/>
  <c r="BN349" i="9"/>
  <c r="BN333" i="9"/>
  <c r="BN397" i="9"/>
  <c r="BN383" i="9"/>
  <c r="BN367" i="9"/>
  <c r="BN351" i="9"/>
  <c r="BN335" i="9"/>
  <c r="BN422" i="9"/>
  <c r="BN416" i="9"/>
  <c r="BN386" i="9"/>
  <c r="BN378" i="9"/>
  <c r="BN370" i="9"/>
  <c r="BN362" i="9"/>
  <c r="BN354" i="9"/>
  <c r="BN346" i="9"/>
  <c r="BN338" i="9"/>
  <c r="BN330" i="9"/>
  <c r="BN312" i="9"/>
  <c r="BN296" i="9"/>
  <c r="BN311" i="9"/>
  <c r="BN286" i="9"/>
  <c r="BN270" i="9"/>
  <c r="BN254" i="9"/>
  <c r="BN314" i="9"/>
  <c r="BN298" i="9"/>
  <c r="BN283" i="9"/>
  <c r="BN267" i="9"/>
  <c r="BN251" i="9"/>
  <c r="BN323" i="9"/>
  <c r="BN292" i="9"/>
  <c r="BN276" i="9"/>
  <c r="BN260" i="9"/>
  <c r="BN244" i="9"/>
  <c r="BN228" i="9"/>
  <c r="BN212" i="9"/>
  <c r="BN196" i="9"/>
  <c r="BN294" i="9"/>
  <c r="BN223" i="9"/>
  <c r="BN305" i="9"/>
  <c r="BN237" i="9"/>
  <c r="BN243" i="9"/>
  <c r="BN211" i="9"/>
  <c r="BN185" i="9"/>
  <c r="BN169" i="9"/>
  <c r="BN153" i="9"/>
  <c r="BN285" i="9"/>
  <c r="BN269" i="9"/>
  <c r="BN253" i="9"/>
  <c r="BN176" i="9"/>
  <c r="BN233" i="9"/>
  <c r="BN209" i="9"/>
  <c r="BN193" i="9"/>
  <c r="BN174" i="9"/>
  <c r="BN158" i="9"/>
  <c r="BN143" i="9"/>
  <c r="BN222" i="9"/>
  <c r="BN213" i="9"/>
  <c r="BN202" i="9"/>
  <c r="BN190" i="9"/>
  <c r="BN164" i="9"/>
  <c r="BN144" i="9"/>
  <c r="BN178" i="9"/>
  <c r="BN145" i="9"/>
  <c r="BN132" i="9"/>
  <c r="BN116" i="9"/>
  <c r="BN100" i="9"/>
  <c r="BN84" i="9"/>
  <c r="BN150" i="9"/>
  <c r="BN129" i="9"/>
  <c r="BN113" i="9"/>
  <c r="BN97" i="9"/>
  <c r="BN81" i="9"/>
  <c r="BN138" i="9"/>
  <c r="BN122" i="9"/>
  <c r="BN106" i="9"/>
  <c r="BN90" i="9"/>
  <c r="BN74" i="9"/>
  <c r="BN139" i="9"/>
  <c r="BN123" i="9"/>
  <c r="BN107" i="9"/>
  <c r="BN91" i="9"/>
  <c r="BN75" i="9"/>
  <c r="BN55" i="9"/>
  <c r="BN39" i="9"/>
  <c r="BN23" i="9"/>
  <c r="BN7" i="9"/>
  <c r="BN60" i="9"/>
  <c r="BN44" i="9"/>
  <c r="BN28" i="9"/>
  <c r="BN12" i="9"/>
  <c r="BN69" i="9"/>
  <c r="BN53" i="9"/>
  <c r="BN37" i="9"/>
  <c r="BN21" i="9"/>
  <c r="BN5" i="9"/>
  <c r="BN58" i="9"/>
  <c r="BN42" i="9"/>
  <c r="BN26" i="9"/>
  <c r="BN10" i="9"/>
  <c r="BN302" i="9"/>
  <c r="BN163" i="9"/>
  <c r="BN214" i="9"/>
  <c r="BN172" i="9"/>
  <c r="BN183" i="9"/>
  <c r="BN104" i="9"/>
  <c r="BN154" i="9"/>
  <c r="BN117" i="9"/>
  <c r="BN146" i="9"/>
  <c r="BN94" i="9"/>
  <c r="BN78" i="9"/>
  <c r="BN111" i="9"/>
  <c r="BN59" i="9"/>
  <c r="BN27" i="9"/>
  <c r="BN64" i="9"/>
  <c r="BN16" i="9"/>
  <c r="BN41" i="9"/>
  <c r="BN9" i="9"/>
  <c r="BN30" i="9"/>
  <c r="BN500" i="9"/>
  <c r="BN494" i="9"/>
  <c r="BN493" i="9"/>
  <c r="BN486" i="9"/>
  <c r="BN489" i="9"/>
  <c r="BN476" i="9"/>
  <c r="BN484" i="9"/>
  <c r="BN470" i="9"/>
  <c r="BN462" i="9"/>
  <c r="BN448" i="9"/>
  <c r="BN432" i="9"/>
  <c r="BN450" i="9"/>
  <c r="BN434" i="9"/>
  <c r="BN473" i="9"/>
  <c r="BN465" i="9"/>
  <c r="BN411" i="9"/>
  <c r="BN447" i="9"/>
  <c r="BN439" i="9"/>
  <c r="BN431" i="9"/>
  <c r="BN421" i="9"/>
  <c r="BN405" i="9"/>
  <c r="BN400" i="9"/>
  <c r="BN457" i="9"/>
  <c r="BN393" i="9"/>
  <c r="BN377" i="9"/>
  <c r="BN361" i="9"/>
  <c r="BN345" i="9"/>
  <c r="BN459" i="9"/>
  <c r="BN394" i="9"/>
  <c r="BN379" i="9"/>
  <c r="BN363" i="9"/>
  <c r="BN347" i="9"/>
  <c r="BN331" i="9"/>
  <c r="BN414" i="9"/>
  <c r="BN408" i="9"/>
  <c r="BN384" i="9"/>
  <c r="BN376" i="9"/>
  <c r="BN368" i="9"/>
  <c r="BN360" i="9"/>
  <c r="BN352" i="9"/>
  <c r="BN344" i="9"/>
  <c r="BN336" i="9"/>
  <c r="BN324" i="9"/>
  <c r="BN308" i="9"/>
  <c r="BN391" i="9"/>
  <c r="BN303" i="9"/>
  <c r="BN282" i="9"/>
  <c r="BN266" i="9"/>
  <c r="BN325" i="9"/>
  <c r="BN309" i="9"/>
  <c r="BN293" i="9"/>
  <c r="BN279" i="9"/>
  <c r="BN263" i="9"/>
  <c r="BN418" i="9"/>
  <c r="BN315" i="9"/>
  <c r="BN288" i="9"/>
  <c r="BN272" i="9"/>
  <c r="BN256" i="9"/>
  <c r="BN240" i="9"/>
  <c r="BN224" i="9"/>
  <c r="BN208" i="9"/>
  <c r="BN192" i="9"/>
  <c r="BN247" i="9"/>
  <c r="BN329" i="9"/>
  <c r="BN250" i="9"/>
  <c r="BN234" i="9"/>
  <c r="BN235" i="9"/>
  <c r="BN203" i="9"/>
  <c r="BN181" i="9"/>
  <c r="BN165" i="9"/>
  <c r="BN313" i="9"/>
  <c r="BN281" i="9"/>
  <c r="BN265" i="9"/>
  <c r="BN249" i="9"/>
  <c r="BN168" i="9"/>
  <c r="BN229" i="9"/>
  <c r="BN207" i="9"/>
  <c r="BN191" i="9"/>
  <c r="BN171" i="9"/>
  <c r="BN155" i="9"/>
  <c r="BN246" i="9"/>
  <c r="BN221" i="9"/>
  <c r="BN210" i="9"/>
  <c r="BN198" i="9"/>
  <c r="BN189" i="9"/>
  <c r="BN156" i="9"/>
  <c r="BN225" i="9"/>
  <c r="BN175" i="9"/>
  <c r="BN142" i="9"/>
  <c r="BN128" i="9"/>
  <c r="BN112" i="9"/>
  <c r="BN96" i="9"/>
  <c r="BN80" i="9"/>
  <c r="BN141" i="9"/>
  <c r="BN125" i="9"/>
  <c r="BN109" i="9"/>
  <c r="BN93" i="9"/>
  <c r="BN77" i="9"/>
  <c r="BN134" i="9"/>
  <c r="BN118" i="9"/>
  <c r="BN102" i="9"/>
  <c r="BN86" i="9"/>
  <c r="BN70" i="9"/>
  <c r="BN135" i="9"/>
  <c r="BN119" i="9"/>
  <c r="BN103" i="9"/>
  <c r="BN87" i="9"/>
  <c r="BN67" i="9"/>
  <c r="BN51" i="9"/>
  <c r="BN35" i="9"/>
  <c r="BN19" i="9"/>
  <c r="BO2" i="9"/>
  <c r="BN56" i="9"/>
  <c r="BN40" i="9"/>
  <c r="BN24" i="9"/>
  <c r="BN8" i="9"/>
  <c r="BN65" i="9"/>
  <c r="BN49" i="9"/>
  <c r="BN33" i="9"/>
  <c r="BN17" i="9"/>
  <c r="BN71" i="9"/>
  <c r="BN54" i="9"/>
  <c r="BN38" i="9"/>
  <c r="BN22" i="9"/>
  <c r="BN6" i="9"/>
  <c r="BN410" i="9"/>
  <c r="BN188" i="9"/>
  <c r="BN245" i="9"/>
  <c r="BN318" i="9"/>
  <c r="BN195" i="9"/>
  <c r="BN161" i="9"/>
  <c r="BN277" i="9"/>
  <c r="BN230" i="9"/>
  <c r="BN160" i="9"/>
  <c r="BN201" i="9"/>
  <c r="BN166" i="9"/>
  <c r="BN241" i="9"/>
  <c r="BN218" i="9"/>
  <c r="BN197" i="9"/>
  <c r="BN152" i="9"/>
  <c r="BN186" i="9"/>
  <c r="BN140" i="9"/>
  <c r="BN108" i="9"/>
  <c r="BN92" i="9"/>
  <c r="BN137" i="9"/>
  <c r="BN105" i="9"/>
  <c r="BN89" i="9"/>
  <c r="BN130" i="9"/>
  <c r="BN98" i="9"/>
  <c r="BN162" i="9"/>
  <c r="BN115" i="9"/>
  <c r="BN99" i="9"/>
  <c r="BN63" i="9"/>
  <c r="BN31" i="9"/>
  <c r="BN15" i="9"/>
  <c r="BN52" i="9"/>
  <c r="BN20" i="9"/>
  <c r="BN61" i="9"/>
  <c r="BN45" i="9"/>
  <c r="BN13" i="9"/>
  <c r="BN50" i="9"/>
  <c r="BN34" i="9"/>
  <c r="BN496" i="9"/>
  <c r="BN499" i="9"/>
  <c r="BN491" i="9"/>
  <c r="BN483" i="9"/>
  <c r="BN487" i="9"/>
  <c r="BN472" i="9"/>
  <c r="BN480" i="9"/>
  <c r="BN466" i="9"/>
  <c r="BN460" i="9"/>
  <c r="BN444" i="9"/>
  <c r="BN428" i="9"/>
  <c r="BN446" i="9"/>
  <c r="BN430" i="9"/>
  <c r="BN471" i="9"/>
  <c r="BN463" i="9"/>
  <c r="BN407" i="9"/>
  <c r="BN445" i="9"/>
  <c r="BN437" i="9"/>
  <c r="BN429" i="9"/>
  <c r="BN417" i="9"/>
  <c r="BN423" i="9"/>
  <c r="BN396" i="9"/>
  <c r="BN453" i="9"/>
  <c r="BN390" i="9"/>
  <c r="BN373" i="9"/>
  <c r="BN357" i="9"/>
  <c r="BN341" i="9"/>
  <c r="BN455" i="9"/>
  <c r="BN389" i="9"/>
  <c r="BN375" i="9"/>
  <c r="BN359" i="9"/>
  <c r="BN343" i="9"/>
  <c r="BN420" i="9"/>
  <c r="BN406" i="9"/>
  <c r="BN395" i="9"/>
  <c r="BN382" i="9"/>
  <c r="BN374" i="9"/>
  <c r="BN366" i="9"/>
  <c r="BN358" i="9"/>
  <c r="BN350" i="9"/>
  <c r="BN342" i="9"/>
  <c r="BN334" i="9"/>
  <c r="BN320" i="9"/>
  <c r="BN304" i="9"/>
  <c r="BN328" i="9"/>
  <c r="BN295" i="9"/>
  <c r="BN278" i="9"/>
  <c r="BN262" i="9"/>
  <c r="BN322" i="9"/>
  <c r="BN306" i="9"/>
  <c r="BN291" i="9"/>
  <c r="BN275" i="9"/>
  <c r="BN259" i="9"/>
  <c r="BN307" i="9"/>
  <c r="BN284" i="9"/>
  <c r="BN268" i="9"/>
  <c r="BN252" i="9"/>
  <c r="BN236" i="9"/>
  <c r="BN220" i="9"/>
  <c r="BN204" i="9"/>
  <c r="BN239" i="9"/>
  <c r="BN326" i="9"/>
  <c r="BN227" i="9"/>
  <c r="BN177" i="9"/>
  <c r="BN297" i="9"/>
  <c r="BN261" i="9"/>
  <c r="BN217" i="9"/>
  <c r="BN182" i="9"/>
  <c r="BN151" i="9"/>
  <c r="BN206" i="9"/>
  <c r="BN180" i="9"/>
  <c r="BN170" i="9"/>
  <c r="BN124" i="9"/>
  <c r="BN76" i="9"/>
  <c r="BN121" i="9"/>
  <c r="BN167" i="9"/>
  <c r="BN114" i="9"/>
  <c r="BN82" i="9"/>
  <c r="BN131" i="9"/>
  <c r="BN83" i="9"/>
  <c r="BN47" i="9"/>
  <c r="BN68" i="9"/>
  <c r="BN36" i="9"/>
  <c r="BN73" i="9"/>
  <c r="BN29" i="9"/>
  <c r="BN66" i="9"/>
  <c r="BN18" i="9"/>
  <c r="BN492" i="9"/>
  <c r="BN497" i="9"/>
  <c r="BN481" i="9"/>
  <c r="BN477" i="9"/>
  <c r="BN478" i="9"/>
  <c r="BN456" i="9"/>
  <c r="BN424" i="9"/>
  <c r="BN426" i="9"/>
  <c r="BN419" i="9"/>
  <c r="BN443" i="9"/>
  <c r="BN427" i="9"/>
  <c r="BN403" i="9"/>
  <c r="BN401" i="9"/>
  <c r="BN369" i="9"/>
  <c r="BN337" i="9"/>
  <c r="BN387" i="9"/>
  <c r="BN355" i="9"/>
  <c r="BN412" i="9"/>
  <c r="BN399" i="9"/>
  <c r="BN380" i="9"/>
  <c r="BN364" i="9"/>
  <c r="BN348" i="9"/>
  <c r="BN332" i="9"/>
  <c r="BN300" i="9"/>
  <c r="BN290" i="9"/>
  <c r="BN258" i="9"/>
  <c r="BN301" i="9"/>
  <c r="BN271" i="9"/>
  <c r="BN327" i="9"/>
  <c r="BN264" i="9"/>
  <c r="BN232" i="9"/>
  <c r="BN200" i="9"/>
  <c r="BN231" i="9"/>
  <c r="BN242" i="9"/>
  <c r="BN187" i="9"/>
  <c r="BN157" i="9"/>
  <c r="BN273" i="9"/>
  <c r="BN184" i="9"/>
  <c r="BN215" i="9"/>
  <c r="BN179" i="9"/>
  <c r="BN226" i="9"/>
  <c r="BN194" i="9"/>
  <c r="BN159" i="9"/>
  <c r="BN120" i="9"/>
  <c r="BN133" i="9"/>
  <c r="BN85" i="9"/>
  <c r="BN110" i="9"/>
  <c r="BN127" i="9"/>
  <c r="BN79" i="9"/>
  <c r="BN11" i="9"/>
  <c r="BN32" i="9"/>
  <c r="BN72" i="9"/>
  <c r="BN25" i="9"/>
  <c r="BN46" i="9"/>
  <c r="BN488" i="9"/>
  <c r="BN468" i="9"/>
  <c r="BN458" i="9"/>
  <c r="BN440" i="9"/>
  <c r="BN442" i="9"/>
  <c r="BN469" i="9"/>
  <c r="BN451" i="9"/>
  <c r="BN435" i="9"/>
  <c r="BN413" i="9"/>
  <c r="BN392" i="9"/>
  <c r="BN385" i="9"/>
  <c r="BN353" i="9"/>
  <c r="BN402" i="9"/>
  <c r="BN371" i="9"/>
  <c r="BN339" i="9"/>
  <c r="BN388" i="9"/>
  <c r="BN372" i="9"/>
  <c r="BN356" i="9"/>
  <c r="BN340" i="9"/>
  <c r="BN316" i="9"/>
  <c r="BN319" i="9"/>
  <c r="BN274" i="9"/>
  <c r="BN317" i="9"/>
  <c r="BN287" i="9"/>
  <c r="BN255" i="9"/>
  <c r="BN299" i="9"/>
  <c r="BN280" i="9"/>
  <c r="BN248" i="9"/>
  <c r="BN216" i="9"/>
  <c r="BN310" i="9"/>
  <c r="BN321" i="9"/>
  <c r="BN219" i="9"/>
  <c r="BN173" i="9"/>
  <c r="BN289" i="9"/>
  <c r="BN257" i="9"/>
  <c r="BN238" i="9"/>
  <c r="BN199" i="9"/>
  <c r="BN147" i="9"/>
  <c r="BN205" i="9"/>
  <c r="BN148" i="9"/>
  <c r="BN136" i="9"/>
  <c r="BN88" i="9"/>
  <c r="BN101" i="9"/>
  <c r="BN126" i="9"/>
  <c r="BN149" i="9"/>
  <c r="BN95" i="9"/>
  <c r="BN43" i="9"/>
  <c r="BN48" i="9"/>
  <c r="BN57" i="9"/>
  <c r="BN62" i="9"/>
  <c r="BN14" i="9"/>
  <c r="AF9" i="6"/>
  <c r="AF13" i="6"/>
  <c r="AF17" i="6"/>
  <c r="AF21" i="6"/>
  <c r="AF25" i="6"/>
  <c r="AF29" i="6"/>
  <c r="AF33" i="6"/>
  <c r="AF37" i="6"/>
  <c r="AF41" i="6"/>
  <c r="AF45" i="6"/>
  <c r="AF49" i="6"/>
  <c r="AF6" i="6"/>
  <c r="AF11" i="6"/>
  <c r="AF16" i="6"/>
  <c r="AF22" i="6"/>
  <c r="AF27" i="6"/>
  <c r="AF10" i="6"/>
  <c r="AF18" i="6"/>
  <c r="AF24" i="6"/>
  <c r="AF31" i="6"/>
  <c r="AF36" i="6"/>
  <c r="AF42" i="6"/>
  <c r="AF47" i="6"/>
  <c r="AF52" i="6"/>
  <c r="AF56" i="6"/>
  <c r="AF60" i="6"/>
  <c r="AF64" i="6"/>
  <c r="AF68" i="6"/>
  <c r="AF72" i="6"/>
  <c r="AF76" i="6"/>
  <c r="AF80" i="6"/>
  <c r="AF84" i="6"/>
  <c r="AF88" i="6"/>
  <c r="AF92" i="6"/>
  <c r="AF96" i="6"/>
  <c r="AF100" i="6"/>
  <c r="AF104" i="6"/>
  <c r="AF108" i="6"/>
  <c r="AF112" i="6"/>
  <c r="AF116" i="6"/>
  <c r="AF120" i="6"/>
  <c r="AF124" i="6"/>
  <c r="AF128" i="6"/>
  <c r="AF132" i="6"/>
  <c r="AF136" i="6"/>
  <c r="AF140" i="6"/>
  <c r="AF144" i="6"/>
  <c r="AF148" i="6"/>
  <c r="AF152" i="6"/>
  <c r="AF156" i="6"/>
  <c r="AF160" i="6"/>
  <c r="AF164" i="6"/>
  <c r="AF168" i="6"/>
  <c r="AF172" i="6"/>
  <c r="AF176" i="6"/>
  <c r="AF180" i="6"/>
  <c r="AF184" i="6"/>
  <c r="AF188" i="6"/>
  <c r="AF192" i="6"/>
  <c r="AF196" i="6"/>
  <c r="AF200" i="6"/>
  <c r="AF204" i="6"/>
  <c r="AF208" i="6"/>
  <c r="AF212" i="6"/>
  <c r="AF216" i="6"/>
  <c r="AF220" i="6"/>
  <c r="AF224" i="6"/>
  <c r="AF228" i="6"/>
  <c r="AF232" i="6"/>
  <c r="AF236" i="6"/>
  <c r="AF240" i="6"/>
  <c r="AF244" i="6"/>
  <c r="AF248" i="6"/>
  <c r="AF252" i="6"/>
  <c r="AF256" i="6"/>
  <c r="AF260" i="6"/>
  <c r="AF264" i="6"/>
  <c r="AF268" i="6"/>
  <c r="AF272" i="6"/>
  <c r="AF276" i="6"/>
  <c r="AF280" i="6"/>
  <c r="AF284" i="6"/>
  <c r="AF288" i="6"/>
  <c r="AF292" i="6"/>
  <c r="AF296" i="6"/>
  <c r="AF300" i="6"/>
  <c r="AF304" i="6"/>
  <c r="AF308" i="6"/>
  <c r="AF312" i="6"/>
  <c r="AF316" i="6"/>
  <c r="AF320" i="6"/>
  <c r="AF324" i="6"/>
  <c r="AF328" i="6"/>
  <c r="AF332" i="6"/>
  <c r="AF336" i="6"/>
  <c r="AF340" i="6"/>
  <c r="AF344" i="6"/>
  <c r="AF348" i="6"/>
  <c r="AF352" i="6"/>
  <c r="AF356" i="6"/>
  <c r="AF360" i="6"/>
  <c r="AF364" i="6"/>
  <c r="AF368" i="6"/>
  <c r="AF372" i="6"/>
  <c r="AF376" i="6"/>
  <c r="AF380" i="6"/>
  <c r="AF384" i="6"/>
  <c r="AF388" i="6"/>
  <c r="AF392" i="6"/>
  <c r="AF396" i="6"/>
  <c r="AF400" i="6"/>
  <c r="AF404" i="6"/>
  <c r="AF408" i="6"/>
  <c r="AF412" i="6"/>
  <c r="AF416" i="6"/>
  <c r="AF420" i="6"/>
  <c r="AF424" i="6"/>
  <c r="AF428" i="6"/>
  <c r="AF432" i="6"/>
  <c r="AF436" i="6"/>
  <c r="AF440" i="6"/>
  <c r="AF444" i="6"/>
  <c r="AF448" i="6"/>
  <c r="AF452" i="6"/>
  <c r="AF456" i="6"/>
  <c r="AF460" i="6"/>
  <c r="AF464" i="6"/>
  <c r="AF468" i="6"/>
  <c r="AF472" i="6"/>
  <c r="AF476" i="6"/>
  <c r="AF480" i="6"/>
  <c r="AF484" i="6"/>
  <c r="AF488" i="6"/>
  <c r="AF492" i="6"/>
  <c r="AF496" i="6"/>
  <c r="AF500" i="6"/>
  <c r="AF7" i="6"/>
  <c r="AF14" i="6"/>
  <c r="AF20" i="6"/>
  <c r="AF28" i="6"/>
  <c r="AF34" i="6"/>
  <c r="AF39" i="6"/>
  <c r="AF44" i="6"/>
  <c r="AF50" i="6"/>
  <c r="AF54" i="6"/>
  <c r="AF58" i="6"/>
  <c r="AF62" i="6"/>
  <c r="AF66" i="6"/>
  <c r="AF70" i="6"/>
  <c r="AF74" i="6"/>
  <c r="AF78" i="6"/>
  <c r="AF82" i="6"/>
  <c r="AF86" i="6"/>
  <c r="AF90" i="6"/>
  <c r="AF94" i="6"/>
  <c r="AF98" i="6"/>
  <c r="AF102" i="6"/>
  <c r="AF106" i="6"/>
  <c r="AF110" i="6"/>
  <c r="AF114" i="6"/>
  <c r="AF118" i="6"/>
  <c r="AF122" i="6"/>
  <c r="AF126" i="6"/>
  <c r="AF130" i="6"/>
  <c r="AF134" i="6"/>
  <c r="AF138" i="6"/>
  <c r="AF142" i="6"/>
  <c r="AF146" i="6"/>
  <c r="AF150" i="6"/>
  <c r="AF154" i="6"/>
  <c r="AF158" i="6"/>
  <c r="AF162" i="6"/>
  <c r="AF166" i="6"/>
  <c r="AF170" i="6"/>
  <c r="AF174" i="6"/>
  <c r="AF178" i="6"/>
  <c r="AF182" i="6"/>
  <c r="AF186" i="6"/>
  <c r="AF190" i="6"/>
  <c r="AF194" i="6"/>
  <c r="AF198" i="6"/>
  <c r="AF202" i="6"/>
  <c r="AF206" i="6"/>
  <c r="AF210" i="6"/>
  <c r="AF214" i="6"/>
  <c r="AF218" i="6"/>
  <c r="AF222" i="6"/>
  <c r="AF226" i="6"/>
  <c r="AF230" i="6"/>
  <c r="AF234" i="6"/>
  <c r="AF238" i="6"/>
  <c r="AF242" i="6"/>
  <c r="AF246" i="6"/>
  <c r="AF250" i="6"/>
  <c r="AF254" i="6"/>
  <c r="AF258" i="6"/>
  <c r="AF262" i="6"/>
  <c r="AF266" i="6"/>
  <c r="AF270" i="6"/>
  <c r="AF274" i="6"/>
  <c r="AF278" i="6"/>
  <c r="AF282" i="6"/>
  <c r="AF286" i="6"/>
  <c r="AF290" i="6"/>
  <c r="AF294" i="6"/>
  <c r="AF298" i="6"/>
  <c r="AF302" i="6"/>
  <c r="AF306" i="6"/>
  <c r="AF310" i="6"/>
  <c r="AF314" i="6"/>
  <c r="AF318" i="6"/>
  <c r="AF322" i="6"/>
  <c r="AF326" i="6"/>
  <c r="AF330" i="6"/>
  <c r="AF334" i="6"/>
  <c r="AF338" i="6"/>
  <c r="AF342" i="6"/>
  <c r="AF346" i="6"/>
  <c r="AF350" i="6"/>
  <c r="AF354" i="6"/>
  <c r="AF358" i="6"/>
  <c r="AF362" i="6"/>
  <c r="AF366" i="6"/>
  <c r="AF370" i="6"/>
  <c r="AF374" i="6"/>
  <c r="AF378" i="6"/>
  <c r="AF382" i="6"/>
  <c r="AF386" i="6"/>
  <c r="AF390" i="6"/>
  <c r="AF394" i="6"/>
  <c r="AF398" i="6"/>
  <c r="AF402" i="6"/>
  <c r="AF406" i="6"/>
  <c r="AF410" i="6"/>
  <c r="AF414" i="6"/>
  <c r="AF418" i="6"/>
  <c r="AF422" i="6"/>
  <c r="AF426" i="6"/>
  <c r="AF430" i="6"/>
  <c r="AF434" i="6"/>
  <c r="AF438" i="6"/>
  <c r="AF442" i="6"/>
  <c r="AF446" i="6"/>
  <c r="AF450" i="6"/>
  <c r="AF454" i="6"/>
  <c r="AF458" i="6"/>
  <c r="AF462" i="6"/>
  <c r="AF466" i="6"/>
  <c r="AF470" i="6"/>
  <c r="AF474" i="6"/>
  <c r="AF478" i="6"/>
  <c r="AF482" i="6"/>
  <c r="AF486" i="6"/>
  <c r="AF490" i="6"/>
  <c r="AF494" i="6"/>
  <c r="AF498" i="6"/>
  <c r="AF19" i="6"/>
  <c r="AF32" i="6"/>
  <c r="AF43" i="6"/>
  <c r="AF53" i="6"/>
  <c r="AF61" i="6"/>
  <c r="AF69" i="6"/>
  <c r="AF77" i="6"/>
  <c r="AF85" i="6"/>
  <c r="AF93" i="6"/>
  <c r="AF101" i="6"/>
  <c r="AF109" i="6"/>
  <c r="AF117" i="6"/>
  <c r="AF125" i="6"/>
  <c r="AF133" i="6"/>
  <c r="AF141" i="6"/>
  <c r="AF149" i="6"/>
  <c r="AF157" i="6"/>
  <c r="AF165" i="6"/>
  <c r="AF173" i="6"/>
  <c r="AF181" i="6"/>
  <c r="AF189" i="6"/>
  <c r="AF197" i="6"/>
  <c r="AF205" i="6"/>
  <c r="AF213" i="6"/>
  <c r="AF221" i="6"/>
  <c r="AF229" i="6"/>
  <c r="AF237" i="6"/>
  <c r="AF245" i="6"/>
  <c r="AF253" i="6"/>
  <c r="AF261" i="6"/>
  <c r="AF269" i="6"/>
  <c r="AF277" i="6"/>
  <c r="AF285" i="6"/>
  <c r="AF293" i="6"/>
  <c r="AF301" i="6"/>
  <c r="AF309" i="6"/>
  <c r="AF317" i="6"/>
  <c r="AF325" i="6"/>
  <c r="AF333" i="6"/>
  <c r="AF341" i="6"/>
  <c r="AF349" i="6"/>
  <c r="AF357" i="6"/>
  <c r="AF365" i="6"/>
  <c r="AF373" i="6"/>
  <c r="AF381" i="6"/>
  <c r="AF389" i="6"/>
  <c r="AF397" i="6"/>
  <c r="AF405" i="6"/>
  <c r="AF413" i="6"/>
  <c r="AF421" i="6"/>
  <c r="AF429" i="6"/>
  <c r="AF437" i="6"/>
  <c r="AF445" i="6"/>
  <c r="AF453" i="6"/>
  <c r="AF461" i="6"/>
  <c r="AF469" i="6"/>
  <c r="AF477" i="6"/>
  <c r="AF485" i="6"/>
  <c r="AF493" i="6"/>
  <c r="AF12" i="6"/>
  <c r="AF26" i="6"/>
  <c r="AF38" i="6"/>
  <c r="AF48" i="6"/>
  <c r="AF57" i="6"/>
  <c r="AF65" i="6"/>
  <c r="AF73" i="6"/>
  <c r="AF81" i="6"/>
  <c r="AF89" i="6"/>
  <c r="AF97" i="6"/>
  <c r="AF105" i="6"/>
  <c r="AF113" i="6"/>
  <c r="AF121" i="6"/>
  <c r="AF129" i="6"/>
  <c r="AF137" i="6"/>
  <c r="AF145" i="6"/>
  <c r="AF153" i="6"/>
  <c r="AF161" i="6"/>
  <c r="AF169" i="6"/>
  <c r="AF177" i="6"/>
  <c r="AF185" i="6"/>
  <c r="AF193" i="6"/>
  <c r="AF201" i="6"/>
  <c r="AF209" i="6"/>
  <c r="AF217" i="6"/>
  <c r="AF225" i="6"/>
  <c r="AF233" i="6"/>
  <c r="AF241" i="6"/>
  <c r="AF249" i="6"/>
  <c r="AF257" i="6"/>
  <c r="AF265" i="6"/>
  <c r="AF273" i="6"/>
  <c r="AF281" i="6"/>
  <c r="AF289" i="6"/>
  <c r="AF297" i="6"/>
  <c r="AF305" i="6"/>
  <c r="AF313" i="6"/>
  <c r="AF321" i="6"/>
  <c r="AF329" i="6"/>
  <c r="AF337" i="6"/>
  <c r="AF345" i="6"/>
  <c r="AF353" i="6"/>
  <c r="AF361" i="6"/>
  <c r="AF369" i="6"/>
  <c r="AF377" i="6"/>
  <c r="AF385" i="6"/>
  <c r="AF393" i="6"/>
  <c r="AF401" i="6"/>
  <c r="AF409" i="6"/>
  <c r="AF417" i="6"/>
  <c r="AF425" i="6"/>
  <c r="AF433" i="6"/>
  <c r="AF441" i="6"/>
  <c r="AF449" i="6"/>
  <c r="AF457" i="6"/>
  <c r="AF465" i="6"/>
  <c r="AF473" i="6"/>
  <c r="AF481" i="6"/>
  <c r="AF489" i="6"/>
  <c r="AF497" i="6"/>
  <c r="AF8" i="6"/>
  <c r="AF35" i="6"/>
  <c r="AF55" i="6"/>
  <c r="AF71" i="6"/>
  <c r="AF87" i="6"/>
  <c r="AF103" i="6"/>
  <c r="AF119" i="6"/>
  <c r="AF135" i="6"/>
  <c r="AF151" i="6"/>
  <c r="AF167" i="6"/>
  <c r="AF183" i="6"/>
  <c r="AF199" i="6"/>
  <c r="AF215" i="6"/>
  <c r="AF231" i="6"/>
  <c r="AF247" i="6"/>
  <c r="AF263" i="6"/>
  <c r="AF279" i="6"/>
  <c r="AF295" i="6"/>
  <c r="AF311" i="6"/>
  <c r="AF327" i="6"/>
  <c r="AF343" i="6"/>
  <c r="AF359" i="6"/>
  <c r="AF375" i="6"/>
  <c r="AF391" i="6"/>
  <c r="AF407" i="6"/>
  <c r="AF423" i="6"/>
  <c r="AF439" i="6"/>
  <c r="AF455" i="6"/>
  <c r="AF471" i="6"/>
  <c r="AF487" i="6"/>
  <c r="AF15" i="6"/>
  <c r="AF40" i="6"/>
  <c r="AF59" i="6"/>
  <c r="AF75" i="6"/>
  <c r="AF91" i="6"/>
  <c r="AF107" i="6"/>
  <c r="AF123" i="6"/>
  <c r="AF139" i="6"/>
  <c r="AF155" i="6"/>
  <c r="AF171" i="6"/>
  <c r="AF187" i="6"/>
  <c r="AF203" i="6"/>
  <c r="AF219" i="6"/>
  <c r="AF235" i="6"/>
  <c r="AF251" i="6"/>
  <c r="AF267" i="6"/>
  <c r="AF283" i="6"/>
  <c r="AF299" i="6"/>
  <c r="AF315" i="6"/>
  <c r="AF331" i="6"/>
  <c r="AF347" i="6"/>
  <c r="AF363" i="6"/>
  <c r="AF379" i="6"/>
  <c r="AF395" i="6"/>
  <c r="AF411" i="6"/>
  <c r="AF427" i="6"/>
  <c r="AF443" i="6"/>
  <c r="AF459" i="6"/>
  <c r="AF475" i="6"/>
  <c r="AF491" i="6"/>
  <c r="AF23" i="6"/>
  <c r="AF63" i="6"/>
  <c r="AF95" i="6"/>
  <c r="AF127" i="6"/>
  <c r="AF159" i="6"/>
  <c r="AF191" i="6"/>
  <c r="AF223" i="6"/>
  <c r="AF255" i="6"/>
  <c r="AF287" i="6"/>
  <c r="AF319" i="6"/>
  <c r="AF351" i="6"/>
  <c r="AF383" i="6"/>
  <c r="AF415" i="6"/>
  <c r="AF447" i="6"/>
  <c r="AF479" i="6"/>
  <c r="AF46" i="6"/>
  <c r="AF79" i="6"/>
  <c r="AF111" i="6"/>
  <c r="AF143" i="6"/>
  <c r="AF175" i="6"/>
  <c r="AF207" i="6"/>
  <c r="AF239" i="6"/>
  <c r="AF271" i="6"/>
  <c r="AF303" i="6"/>
  <c r="AF335" i="6"/>
  <c r="AF367" i="6"/>
  <c r="AF399" i="6"/>
  <c r="AF431" i="6"/>
  <c r="AF463" i="6"/>
  <c r="AF495" i="6"/>
  <c r="AF67" i="6"/>
  <c r="AF131" i="6"/>
  <c r="AF195" i="6"/>
  <c r="AF259" i="6"/>
  <c r="AF323" i="6"/>
  <c r="AF387" i="6"/>
  <c r="AF451" i="6"/>
  <c r="AF83" i="6"/>
  <c r="AF147" i="6"/>
  <c r="AF211" i="6"/>
  <c r="AF275" i="6"/>
  <c r="AF339" i="6"/>
  <c r="AF403" i="6"/>
  <c r="AF467" i="6"/>
  <c r="AF99" i="6"/>
  <c r="AF227" i="6"/>
  <c r="AF355" i="6"/>
  <c r="AF483" i="6"/>
  <c r="AF115" i="6"/>
  <c r="AF243" i="6"/>
  <c r="AF371" i="6"/>
  <c r="AF499" i="6"/>
  <c r="AF30" i="6"/>
  <c r="AF291" i="6"/>
  <c r="AF5" i="6"/>
  <c r="AF51" i="6"/>
  <c r="AF307" i="6"/>
  <c r="AF163" i="6"/>
  <c r="AF419" i="6"/>
  <c r="AF179" i="6"/>
  <c r="AF435" i="6"/>
  <c r="AG2" i="6"/>
  <c r="AK489" i="9" l="1"/>
  <c r="AK493" i="9"/>
  <c r="AK497" i="9"/>
  <c r="AK5" i="9"/>
  <c r="AK481" i="9"/>
  <c r="AK465" i="9"/>
  <c r="AK449" i="9"/>
  <c r="AK485" i="9"/>
  <c r="AK469" i="9"/>
  <c r="AK461" i="9"/>
  <c r="AK453" i="9"/>
  <c r="AK473" i="9"/>
  <c r="AK457" i="9"/>
  <c r="AK477" i="9"/>
  <c r="AK445" i="9"/>
  <c r="AK425" i="9"/>
  <c r="AK409" i="9"/>
  <c r="AK405" i="9"/>
  <c r="AK441" i="9"/>
  <c r="AK429" i="9"/>
  <c r="AK413" i="9"/>
  <c r="AK433" i="9"/>
  <c r="AK417" i="9"/>
  <c r="AK401" i="9"/>
  <c r="AK437" i="9"/>
  <c r="AK421" i="9"/>
  <c r="AK397" i="9"/>
  <c r="AK389" i="9"/>
  <c r="AK381" i="9"/>
  <c r="AK377" i="9"/>
  <c r="AK357" i="9"/>
  <c r="AK373" i="9"/>
  <c r="AK365" i="9"/>
  <c r="AK393" i="9"/>
  <c r="AK385" i="9"/>
  <c r="AK369" i="9"/>
  <c r="AK361" i="9"/>
  <c r="AK353" i="9"/>
  <c r="AK345" i="9"/>
  <c r="AK337" i="9"/>
  <c r="AK329" i="9"/>
  <c r="AK321" i="9"/>
  <c r="AK313" i="9"/>
  <c r="AK349" i="9"/>
  <c r="AK341" i="9"/>
  <c r="AK333" i="9"/>
  <c r="AK325" i="9"/>
  <c r="AK317" i="9"/>
  <c r="AK309" i="9"/>
  <c r="AK305" i="9"/>
  <c r="AK297" i="9"/>
  <c r="AK289" i="9"/>
  <c r="AK281" i="9"/>
  <c r="AK273" i="9"/>
  <c r="AK265" i="9"/>
  <c r="AK301" i="9"/>
  <c r="AK293" i="9"/>
  <c r="AK285" i="9"/>
  <c r="AK277" i="9"/>
  <c r="AK269" i="9"/>
  <c r="AK261" i="9"/>
  <c r="AK253" i="9"/>
  <c r="AK245" i="9"/>
  <c r="AK237" i="9"/>
  <c r="AK229" i="9"/>
  <c r="AK221" i="9"/>
  <c r="AK257" i="9"/>
  <c r="AK249" i="9"/>
  <c r="AK241" i="9"/>
  <c r="AK233" i="9"/>
  <c r="AK225" i="9"/>
  <c r="AK165" i="9"/>
  <c r="AK157" i="9"/>
  <c r="AK217" i="9"/>
  <c r="AK209" i="9"/>
  <c r="AK201" i="9"/>
  <c r="AK193" i="9"/>
  <c r="AK185" i="9"/>
  <c r="AK177" i="9"/>
  <c r="AK145" i="9"/>
  <c r="AK137" i="9"/>
  <c r="AK169" i="9"/>
  <c r="AK161" i="9"/>
  <c r="AK153" i="9"/>
  <c r="AK213" i="9"/>
  <c r="AK205" i="9"/>
  <c r="AK197" i="9"/>
  <c r="AK189" i="9"/>
  <c r="AK181" i="9"/>
  <c r="AK173" i="9"/>
  <c r="AK149" i="9"/>
  <c r="AK141" i="9"/>
  <c r="AK133" i="9"/>
  <c r="AK117" i="9"/>
  <c r="AK61" i="9"/>
  <c r="AK53" i="9"/>
  <c r="AK45" i="9"/>
  <c r="AK37" i="9"/>
  <c r="AK105" i="9"/>
  <c r="AK97" i="9"/>
  <c r="AK89" i="9"/>
  <c r="AK81" i="9"/>
  <c r="AK73" i="9"/>
  <c r="AK65" i="9"/>
  <c r="AK121" i="9"/>
  <c r="AK113" i="9"/>
  <c r="AK57" i="9"/>
  <c r="AK49" i="9"/>
  <c r="AK41" i="9"/>
  <c r="AK129" i="9"/>
  <c r="AK125" i="9"/>
  <c r="AK109" i="9"/>
  <c r="AK101" i="9"/>
  <c r="AK93" i="9"/>
  <c r="AK85" i="9"/>
  <c r="AK77" i="9"/>
  <c r="AK69" i="9"/>
  <c r="AK496" i="9"/>
  <c r="AK480" i="9"/>
  <c r="AK33" i="9"/>
  <c r="AK21" i="9"/>
  <c r="AK13" i="9"/>
  <c r="AK500" i="9"/>
  <c r="AK484" i="9"/>
  <c r="AK488" i="9"/>
  <c r="AK472" i="9"/>
  <c r="AK29" i="9"/>
  <c r="AK25" i="9"/>
  <c r="AK17" i="9"/>
  <c r="AK9" i="9"/>
  <c r="AK492" i="9"/>
  <c r="AK476" i="9"/>
  <c r="AK464" i="9"/>
  <c r="AK448" i="9"/>
  <c r="AK428" i="9"/>
  <c r="AK416" i="9"/>
  <c r="AK412" i="9"/>
  <c r="AK388" i="9"/>
  <c r="AK380" i="9"/>
  <c r="AK372" i="9"/>
  <c r="AK364" i="9"/>
  <c r="AK356" i="9"/>
  <c r="AK348" i="9"/>
  <c r="AK468" i="9"/>
  <c r="AK452" i="9"/>
  <c r="AK432" i="9"/>
  <c r="AK404" i="9"/>
  <c r="AK396" i="9"/>
  <c r="AK456" i="9"/>
  <c r="AK436" i="9"/>
  <c r="AK420" i="9"/>
  <c r="AK384" i="9"/>
  <c r="AK376" i="9"/>
  <c r="AK368" i="9"/>
  <c r="AK360" i="9"/>
  <c r="AK352" i="9"/>
  <c r="AK460" i="9"/>
  <c r="AK444" i="9"/>
  <c r="AK440" i="9"/>
  <c r="AK424" i="9"/>
  <c r="AK408" i="9"/>
  <c r="AK400" i="9"/>
  <c r="AK392" i="9"/>
  <c r="AK236" i="9"/>
  <c r="AK228" i="9"/>
  <c r="AK220" i="9"/>
  <c r="AK212" i="9"/>
  <c r="AK172" i="9"/>
  <c r="AK344" i="9"/>
  <c r="AK336" i="9"/>
  <c r="AK328" i="9"/>
  <c r="AK320" i="9"/>
  <c r="AK312" i="9"/>
  <c r="AK304" i="9"/>
  <c r="AK296" i="9"/>
  <c r="AK288" i="9"/>
  <c r="AK280" i="9"/>
  <c r="AK272" i="9"/>
  <c r="AK264" i="9"/>
  <c r="AK256" i="9"/>
  <c r="AK248" i="9"/>
  <c r="AK240" i="9"/>
  <c r="AK200" i="9"/>
  <c r="AK192" i="9"/>
  <c r="AK184" i="9"/>
  <c r="AK176" i="9"/>
  <c r="AK168" i="9"/>
  <c r="AK232" i="9"/>
  <c r="AK224" i="9"/>
  <c r="AK216" i="9"/>
  <c r="AK340" i="9"/>
  <c r="AK332" i="9"/>
  <c r="AK324" i="9"/>
  <c r="AK316" i="9"/>
  <c r="AK308" i="9"/>
  <c r="AK300" i="9"/>
  <c r="AK292" i="9"/>
  <c r="AK284" i="9"/>
  <c r="AK276" i="9"/>
  <c r="AK268" i="9"/>
  <c r="AK260" i="9"/>
  <c r="AK252" i="9"/>
  <c r="AK244" i="9"/>
  <c r="AK208" i="9"/>
  <c r="AK204" i="9"/>
  <c r="AK196" i="9"/>
  <c r="AK188" i="9"/>
  <c r="AK180" i="9"/>
  <c r="AK164" i="9"/>
  <c r="AK124" i="9"/>
  <c r="AK64" i="9"/>
  <c r="AK20" i="9"/>
  <c r="AK12" i="9"/>
  <c r="AK156" i="9"/>
  <c r="AK148" i="9"/>
  <c r="AK140" i="9"/>
  <c r="AK132" i="9"/>
  <c r="AK116" i="9"/>
  <c r="AK108" i="9"/>
  <c r="AK100" i="9"/>
  <c r="AK92" i="9"/>
  <c r="AK84" i="9"/>
  <c r="AK76" i="9"/>
  <c r="AK60" i="9"/>
  <c r="AK52" i="9"/>
  <c r="AK44" i="9"/>
  <c r="AK36" i="9"/>
  <c r="AK28" i="9"/>
  <c r="AK68" i="9"/>
  <c r="AK56" i="9"/>
  <c r="AK24" i="9"/>
  <c r="AK16" i="9"/>
  <c r="AK8" i="9"/>
  <c r="AK160" i="9"/>
  <c r="AK152" i="9"/>
  <c r="AK144" i="9"/>
  <c r="AK136" i="9"/>
  <c r="AK128" i="9"/>
  <c r="AK120" i="9"/>
  <c r="AK112" i="9"/>
  <c r="AK104" i="9"/>
  <c r="AK96" i="9"/>
  <c r="AK88" i="9"/>
  <c r="AK80" i="9"/>
  <c r="AK72" i="9"/>
  <c r="AK48" i="9"/>
  <c r="AK40" i="9"/>
  <c r="AK32" i="9"/>
  <c r="AK491" i="9"/>
  <c r="AK475" i="9"/>
  <c r="AK459" i="9"/>
  <c r="AK443" i="9"/>
  <c r="AK431" i="9"/>
  <c r="AK403" i="9"/>
  <c r="AK395" i="9"/>
  <c r="AK387" i="9"/>
  <c r="AK379" i="9"/>
  <c r="AK371" i="9"/>
  <c r="AK363" i="9"/>
  <c r="AK355" i="9"/>
  <c r="AK347" i="9"/>
  <c r="AK339" i="9"/>
  <c r="AK331" i="9"/>
  <c r="AK323" i="9"/>
  <c r="AK315" i="9"/>
  <c r="AK307" i="9"/>
  <c r="AK299" i="9"/>
  <c r="AK495" i="9"/>
  <c r="AK479" i="9"/>
  <c r="AK463" i="9"/>
  <c r="AK447" i="9"/>
  <c r="AK435" i="9"/>
  <c r="AK419" i="9"/>
  <c r="AK415" i="9"/>
  <c r="AK291" i="9"/>
  <c r="AK499" i="9"/>
  <c r="AK483" i="9"/>
  <c r="AK467" i="9"/>
  <c r="AK451" i="9"/>
  <c r="AK439" i="9"/>
  <c r="AK423" i="9"/>
  <c r="AK407" i="9"/>
  <c r="AK399" i="9"/>
  <c r="AK391" i="9"/>
  <c r="AK383" i="9"/>
  <c r="AK375" i="9"/>
  <c r="AK367" i="9"/>
  <c r="AK359" i="9"/>
  <c r="AK351" i="9"/>
  <c r="AK343" i="9"/>
  <c r="AK335" i="9"/>
  <c r="AK327" i="9"/>
  <c r="AK319" i="9"/>
  <c r="AK311" i="9"/>
  <c r="AK303" i="9"/>
  <c r="AK295" i="9"/>
  <c r="AK487" i="9"/>
  <c r="AK471" i="9"/>
  <c r="AK455" i="9"/>
  <c r="AK427" i="9"/>
  <c r="AK411" i="9"/>
  <c r="AK231" i="9"/>
  <c r="AK223" i="9"/>
  <c r="AK215" i="9"/>
  <c r="AK207" i="9"/>
  <c r="AK199" i="9"/>
  <c r="AK191" i="9"/>
  <c r="AK183" i="9"/>
  <c r="AK167" i="9"/>
  <c r="AK159" i="9"/>
  <c r="AK151" i="9"/>
  <c r="AK143" i="9"/>
  <c r="AK119" i="9"/>
  <c r="AK111" i="9"/>
  <c r="AK103" i="9"/>
  <c r="AK287" i="9"/>
  <c r="AK279" i="9"/>
  <c r="AK271" i="9"/>
  <c r="AK263" i="9"/>
  <c r="AK255" i="9"/>
  <c r="AK247" i="9"/>
  <c r="AK239" i="9"/>
  <c r="AK175" i="9"/>
  <c r="AK135" i="9"/>
  <c r="AK127" i="9"/>
  <c r="AK235" i="9"/>
  <c r="AK227" i="9"/>
  <c r="AK219" i="9"/>
  <c r="AK211" i="9"/>
  <c r="AK203" i="9"/>
  <c r="AK195" i="9"/>
  <c r="AK187" i="9"/>
  <c r="AK179" i="9"/>
  <c r="AK171" i="9"/>
  <c r="AK163" i="9"/>
  <c r="AK155" i="9"/>
  <c r="AK147" i="9"/>
  <c r="AK123" i="9"/>
  <c r="AK115" i="9"/>
  <c r="AK107" i="9"/>
  <c r="AK283" i="9"/>
  <c r="AK251" i="9"/>
  <c r="AK131" i="9"/>
  <c r="AK75" i="9"/>
  <c r="AK23" i="9"/>
  <c r="AK15" i="9"/>
  <c r="AK7" i="9"/>
  <c r="AK490" i="9"/>
  <c r="AK474" i="9"/>
  <c r="AK458" i="9"/>
  <c r="AK442" i="9"/>
  <c r="AK426" i="9"/>
  <c r="AK410" i="9"/>
  <c r="AK382" i="9"/>
  <c r="AK350" i="9"/>
  <c r="AK342" i="9"/>
  <c r="AK334" i="9"/>
  <c r="AK326" i="9"/>
  <c r="AK318" i="9"/>
  <c r="AK310" i="9"/>
  <c r="AK302" i="9"/>
  <c r="AK294" i="9"/>
  <c r="AK275" i="9"/>
  <c r="AK243" i="9"/>
  <c r="AK95" i="9"/>
  <c r="AK87" i="9"/>
  <c r="AK79" i="9"/>
  <c r="AK71" i="9"/>
  <c r="AK63" i="9"/>
  <c r="AK55" i="9"/>
  <c r="AK47" i="9"/>
  <c r="AK39" i="9"/>
  <c r="AK31" i="9"/>
  <c r="AK494" i="9"/>
  <c r="AK478" i="9"/>
  <c r="AK462" i="9"/>
  <c r="AK446" i="9"/>
  <c r="AK430" i="9"/>
  <c r="AK414" i="9"/>
  <c r="AK402" i="9"/>
  <c r="AK394" i="9"/>
  <c r="AK370" i="9"/>
  <c r="AK362" i="9"/>
  <c r="AK290" i="9"/>
  <c r="AK282" i="9"/>
  <c r="AK259" i="9"/>
  <c r="AK139" i="9"/>
  <c r="AK99" i="9"/>
  <c r="AK91" i="9"/>
  <c r="AK83" i="9"/>
  <c r="AK67" i="9"/>
  <c r="AK59" i="9"/>
  <c r="AK51" i="9"/>
  <c r="AK43" i="9"/>
  <c r="AK35" i="9"/>
  <c r="AK27" i="9"/>
  <c r="AK486" i="9"/>
  <c r="AK470" i="9"/>
  <c r="AK454" i="9"/>
  <c r="AK438" i="9"/>
  <c r="AK422" i="9"/>
  <c r="AK406" i="9"/>
  <c r="AK398" i="9"/>
  <c r="AK390" i="9"/>
  <c r="AK374" i="9"/>
  <c r="AK366" i="9"/>
  <c r="AK482" i="9"/>
  <c r="AK418" i="9"/>
  <c r="AK378" i="9"/>
  <c r="AK354" i="9"/>
  <c r="AK322" i="9"/>
  <c r="AK286" i="9"/>
  <c r="AK278" i="9"/>
  <c r="AK270" i="9"/>
  <c r="AK262" i="9"/>
  <c r="AK254" i="9"/>
  <c r="AK246" i="9"/>
  <c r="AK238" i="9"/>
  <c r="AK230" i="9"/>
  <c r="AK222" i="9"/>
  <c r="AK214" i="9"/>
  <c r="AK174" i="9"/>
  <c r="AK166" i="9"/>
  <c r="AK158" i="9"/>
  <c r="AK150" i="9"/>
  <c r="AK134" i="9"/>
  <c r="AK126" i="9"/>
  <c r="AK118" i="9"/>
  <c r="AK70" i="9"/>
  <c r="AK62" i="9"/>
  <c r="AK54" i="9"/>
  <c r="AK46" i="9"/>
  <c r="AK38" i="9"/>
  <c r="AK466" i="9"/>
  <c r="AK434" i="9"/>
  <c r="AK346" i="9"/>
  <c r="AK314" i="9"/>
  <c r="AK206" i="9"/>
  <c r="AK198" i="9"/>
  <c r="AK190" i="9"/>
  <c r="AK182" i="9"/>
  <c r="AK142" i="9"/>
  <c r="AK110" i="9"/>
  <c r="AK102" i="9"/>
  <c r="AK94" i="9"/>
  <c r="AK86" i="9"/>
  <c r="AK78" i="9"/>
  <c r="AK267" i="9"/>
  <c r="AK19" i="9"/>
  <c r="AK450" i="9"/>
  <c r="AK338" i="9"/>
  <c r="AK11" i="9"/>
  <c r="AK498" i="9"/>
  <c r="AK386" i="9"/>
  <c r="AK358" i="9"/>
  <c r="AK330" i="9"/>
  <c r="AK298" i="9"/>
  <c r="AK202" i="9"/>
  <c r="AK194" i="9"/>
  <c r="AK186" i="9"/>
  <c r="AK178" i="9"/>
  <c r="AK146" i="9"/>
  <c r="AK106" i="9"/>
  <c r="AK98" i="9"/>
  <c r="AK90" i="9"/>
  <c r="AK82" i="9"/>
  <c r="AK266" i="9"/>
  <c r="AK218" i="9"/>
  <c r="AK170" i="9"/>
  <c r="AK114" i="9"/>
  <c r="AK66" i="9"/>
  <c r="AK274" i="9"/>
  <c r="AK242" i="9"/>
  <c r="AK226" i="9"/>
  <c r="AK122" i="9"/>
  <c r="AK58" i="9"/>
  <c r="AK34" i="9"/>
  <c r="AK26" i="9"/>
  <c r="AK18" i="9"/>
  <c r="AK10" i="9"/>
  <c r="AK250" i="9"/>
  <c r="AK234" i="9"/>
  <c r="AK154" i="9"/>
  <c r="AK130" i="9"/>
  <c r="AK42" i="9"/>
  <c r="AK30" i="9"/>
  <c r="AK306" i="9"/>
  <c r="AK258" i="9"/>
  <c r="AK210" i="9"/>
  <c r="AK162" i="9"/>
  <c r="AK138" i="9"/>
  <c r="AK74" i="9"/>
  <c r="AK50" i="9"/>
  <c r="AK22" i="9"/>
  <c r="AK14" i="9"/>
  <c r="AK6" i="9"/>
  <c r="BM2" i="6"/>
  <c r="BL405" i="6"/>
  <c r="BL397" i="6"/>
  <c r="BL389" i="6"/>
  <c r="BL381" i="6"/>
  <c r="BL373" i="6"/>
  <c r="BL365" i="6"/>
  <c r="BL401" i="6"/>
  <c r="BL393" i="6"/>
  <c r="BL385" i="6"/>
  <c r="BL377" i="6"/>
  <c r="BL369" i="6"/>
  <c r="BL361" i="6"/>
  <c r="BL353" i="6"/>
  <c r="BL345" i="6"/>
  <c r="BL337" i="6"/>
  <c r="BL329" i="6"/>
  <c r="BL321" i="6"/>
  <c r="BL313" i="6"/>
  <c r="BL357" i="6"/>
  <c r="BL349" i="6"/>
  <c r="BL341" i="6"/>
  <c r="BL333" i="6"/>
  <c r="BL325" i="6"/>
  <c r="BL317" i="6"/>
  <c r="BL309" i="6"/>
  <c r="BL301" i="6"/>
  <c r="BL293" i="6"/>
  <c r="BL285" i="6"/>
  <c r="BL277" i="6"/>
  <c r="BL269" i="6"/>
  <c r="BL305" i="6"/>
  <c r="BL297" i="6"/>
  <c r="BL289" i="6"/>
  <c r="BL281" i="6"/>
  <c r="BL273" i="6"/>
  <c r="BL265" i="6"/>
  <c r="BL257" i="6"/>
  <c r="BL249" i="6"/>
  <c r="BL241" i="6"/>
  <c r="BL225" i="6"/>
  <c r="BL233" i="6"/>
  <c r="BL261" i="6"/>
  <c r="BL253" i="6"/>
  <c r="BL245" i="6"/>
  <c r="BL237" i="6"/>
  <c r="BL229" i="6"/>
  <c r="BL221" i="6"/>
  <c r="BL213" i="6"/>
  <c r="BL205" i="6"/>
  <c r="BL197" i="6"/>
  <c r="BL189" i="6"/>
  <c r="BL181" i="6"/>
  <c r="BL173" i="6"/>
  <c r="BL165" i="6"/>
  <c r="BL157" i="6"/>
  <c r="BL149" i="6"/>
  <c r="BL141" i="6"/>
  <c r="BL133" i="6"/>
  <c r="BL217" i="6"/>
  <c r="BL209" i="6"/>
  <c r="BL201" i="6"/>
  <c r="BL193" i="6"/>
  <c r="BL185" i="6"/>
  <c r="BL177" i="6"/>
  <c r="BL169" i="6"/>
  <c r="BL161" i="6"/>
  <c r="BL153" i="6"/>
  <c r="BL145" i="6"/>
  <c r="BL137" i="6"/>
  <c r="BL125" i="6"/>
  <c r="BL117" i="6"/>
  <c r="BL109" i="6"/>
  <c r="BL101" i="6"/>
  <c r="BL93" i="6"/>
  <c r="BL85" i="6"/>
  <c r="BL77" i="6"/>
  <c r="BL69" i="6"/>
  <c r="BL61" i="6"/>
  <c r="BL53" i="6"/>
  <c r="BL45" i="6"/>
  <c r="BL129" i="6"/>
  <c r="BL121" i="6"/>
  <c r="BL113" i="6"/>
  <c r="BL105" i="6"/>
  <c r="BL97" i="6"/>
  <c r="BL89" i="6"/>
  <c r="BL81" i="6"/>
  <c r="BL73" i="6"/>
  <c r="BL65" i="6"/>
  <c r="BL57" i="6"/>
  <c r="BL49" i="6"/>
  <c r="BL41" i="6"/>
  <c r="BL37" i="6"/>
  <c r="BL29" i="6"/>
  <c r="BL498" i="6"/>
  <c r="BL490" i="6"/>
  <c r="BL482" i="6"/>
  <c r="BL474" i="6"/>
  <c r="BL466" i="6"/>
  <c r="BL458" i="6"/>
  <c r="BL450" i="6"/>
  <c r="BL442" i="6"/>
  <c r="BL434" i="6"/>
  <c r="BL426" i="6"/>
  <c r="BL418" i="6"/>
  <c r="BL410" i="6"/>
  <c r="BL25" i="6"/>
  <c r="BL17" i="6"/>
  <c r="BL9" i="6"/>
  <c r="BL33" i="6"/>
  <c r="BL494" i="6"/>
  <c r="BL486" i="6"/>
  <c r="BL478" i="6"/>
  <c r="BL470" i="6"/>
  <c r="BL462" i="6"/>
  <c r="BL454" i="6"/>
  <c r="BL446" i="6"/>
  <c r="BL438" i="6"/>
  <c r="BL430" i="6"/>
  <c r="BL422" i="6"/>
  <c r="BL414" i="6"/>
  <c r="BL21" i="6"/>
  <c r="BL13" i="6"/>
  <c r="BL404" i="6"/>
  <c r="BL396" i="6"/>
  <c r="BL388" i="6"/>
  <c r="BL380" i="6"/>
  <c r="BL372" i="6"/>
  <c r="BL364" i="6"/>
  <c r="BL356" i="6"/>
  <c r="BL408" i="6"/>
  <c r="BL400" i="6"/>
  <c r="BL392" i="6"/>
  <c r="BL384" i="6"/>
  <c r="BL376" i="6"/>
  <c r="BL368" i="6"/>
  <c r="BL360" i="6"/>
  <c r="BL352" i="6"/>
  <c r="BL348" i="6"/>
  <c r="BL340" i="6"/>
  <c r="BL332" i="6"/>
  <c r="BL324" i="6"/>
  <c r="BL316" i="6"/>
  <c r="BL308" i="6"/>
  <c r="BL300" i="6"/>
  <c r="BL292" i="6"/>
  <c r="BL284" i="6"/>
  <c r="BL276" i="6"/>
  <c r="BL268" i="6"/>
  <c r="BL260" i="6"/>
  <c r="BL252" i="6"/>
  <c r="BL244" i="6"/>
  <c r="BL236" i="6"/>
  <c r="BL228" i="6"/>
  <c r="BL220" i="6"/>
  <c r="BL212" i="6"/>
  <c r="BL204" i="6"/>
  <c r="BL196" i="6"/>
  <c r="BL188" i="6"/>
  <c r="BL180" i="6"/>
  <c r="BL172" i="6"/>
  <c r="BL344" i="6"/>
  <c r="BL336" i="6"/>
  <c r="BL328" i="6"/>
  <c r="BL320" i="6"/>
  <c r="BL312" i="6"/>
  <c r="BL304" i="6"/>
  <c r="BL296" i="6"/>
  <c r="BL288" i="6"/>
  <c r="BL280" i="6"/>
  <c r="BL272" i="6"/>
  <c r="BL264" i="6"/>
  <c r="BL256" i="6"/>
  <c r="BL248" i="6"/>
  <c r="BL240" i="6"/>
  <c r="BL232" i="6"/>
  <c r="BL224" i="6"/>
  <c r="BL216" i="6"/>
  <c r="BL208" i="6"/>
  <c r="BL200" i="6"/>
  <c r="BL192" i="6"/>
  <c r="BL184" i="6"/>
  <c r="BL176" i="6"/>
  <c r="BL168" i="6"/>
  <c r="BL160" i="6"/>
  <c r="BL152" i="6"/>
  <c r="BL144" i="6"/>
  <c r="BL136" i="6"/>
  <c r="BL128" i="6"/>
  <c r="BL120" i="6"/>
  <c r="BL112" i="6"/>
  <c r="BL104" i="6"/>
  <c r="BL96" i="6"/>
  <c r="BL88" i="6"/>
  <c r="BL80" i="6"/>
  <c r="BL72" i="6"/>
  <c r="BL64" i="6"/>
  <c r="BL48" i="6"/>
  <c r="BL40" i="6"/>
  <c r="BL32" i="6"/>
  <c r="BL24" i="6"/>
  <c r="BL16" i="6"/>
  <c r="BL8" i="6"/>
  <c r="BL499" i="6"/>
  <c r="BL491" i="6"/>
  <c r="BL483" i="6"/>
  <c r="BL475" i="6"/>
  <c r="BL467" i="6"/>
  <c r="BL459" i="6"/>
  <c r="BL451" i="6"/>
  <c r="BL164" i="6"/>
  <c r="BL156" i="6"/>
  <c r="BL148" i="6"/>
  <c r="BL140" i="6"/>
  <c r="BL132" i="6"/>
  <c r="BL124" i="6"/>
  <c r="BL116" i="6"/>
  <c r="BL108" i="6"/>
  <c r="BL100" i="6"/>
  <c r="BL92" i="6"/>
  <c r="BL84" i="6"/>
  <c r="BL76" i="6"/>
  <c r="BL68" i="6"/>
  <c r="BL60" i="6"/>
  <c r="BL52" i="6"/>
  <c r="BL44" i="6"/>
  <c r="BL36" i="6"/>
  <c r="BL28" i="6"/>
  <c r="BL20" i="6"/>
  <c r="BL12" i="6"/>
  <c r="BL495" i="6"/>
  <c r="BL487" i="6"/>
  <c r="BL479" i="6"/>
  <c r="BL471" i="6"/>
  <c r="BL463" i="6"/>
  <c r="BL455" i="6"/>
  <c r="BL56" i="6"/>
  <c r="BL443" i="6"/>
  <c r="BL435" i="6"/>
  <c r="BL427" i="6"/>
  <c r="BL419" i="6"/>
  <c r="BL411" i="6"/>
  <c r="BL403" i="6"/>
  <c r="BL395" i="6"/>
  <c r="BL387" i="6"/>
  <c r="BL379" i="6"/>
  <c r="BL371" i="6"/>
  <c r="BL363" i="6"/>
  <c r="BL355" i="6"/>
  <c r="BL347" i="6"/>
  <c r="BL339" i="6"/>
  <c r="BL331" i="6"/>
  <c r="BL323" i="6"/>
  <c r="BL315" i="6"/>
  <c r="BL307" i="6"/>
  <c r="BL299" i="6"/>
  <c r="BL447" i="6"/>
  <c r="BL439" i="6"/>
  <c r="BL431" i="6"/>
  <c r="BL423" i="6"/>
  <c r="BL415" i="6"/>
  <c r="BL407" i="6"/>
  <c r="BL399" i="6"/>
  <c r="BL391" i="6"/>
  <c r="BL383" i="6"/>
  <c r="BL375" i="6"/>
  <c r="BL367" i="6"/>
  <c r="BL359" i="6"/>
  <c r="BL351" i="6"/>
  <c r="BL343" i="6"/>
  <c r="BL335" i="6"/>
  <c r="BL327" i="6"/>
  <c r="BL319" i="6"/>
  <c r="BL311" i="6"/>
  <c r="BL303" i="6"/>
  <c r="BL295" i="6"/>
  <c r="BL291" i="6"/>
  <c r="BL287" i="6"/>
  <c r="BL279" i="6"/>
  <c r="BL271" i="6"/>
  <c r="BL263" i="6"/>
  <c r="BL255" i="6"/>
  <c r="BL247" i="6"/>
  <c r="BL239" i="6"/>
  <c r="BL231" i="6"/>
  <c r="BL223" i="6"/>
  <c r="BL215" i="6"/>
  <c r="BL207" i="6"/>
  <c r="BL199" i="6"/>
  <c r="BL191" i="6"/>
  <c r="BL183" i="6"/>
  <c r="BL175" i="6"/>
  <c r="BL167" i="6"/>
  <c r="BL159" i="6"/>
  <c r="BL151" i="6"/>
  <c r="BL143" i="6"/>
  <c r="BL135" i="6"/>
  <c r="BL127" i="6"/>
  <c r="BL119" i="6"/>
  <c r="BL111" i="6"/>
  <c r="BL103" i="6"/>
  <c r="BL267" i="6"/>
  <c r="BL235" i="6"/>
  <c r="BL227" i="6"/>
  <c r="BL219" i="6"/>
  <c r="BL211" i="6"/>
  <c r="BL203" i="6"/>
  <c r="BL195" i="6"/>
  <c r="BL187" i="6"/>
  <c r="BL179" i="6"/>
  <c r="BL99" i="6"/>
  <c r="BL91" i="6"/>
  <c r="BL83" i="6"/>
  <c r="BL75" i="6"/>
  <c r="BL67" i="6"/>
  <c r="BL59" i="6"/>
  <c r="BL51" i="6"/>
  <c r="BL43" i="6"/>
  <c r="BL35" i="6"/>
  <c r="BL27" i="6"/>
  <c r="BL19" i="6"/>
  <c r="BL11" i="6"/>
  <c r="BL406" i="6"/>
  <c r="BL398" i="6"/>
  <c r="BL390" i="6"/>
  <c r="BL382" i="6"/>
  <c r="BL374" i="6"/>
  <c r="BL366" i="6"/>
  <c r="BL358" i="6"/>
  <c r="BL350" i="6"/>
  <c r="BL342" i="6"/>
  <c r="BL334" i="6"/>
  <c r="BL326" i="6"/>
  <c r="BL318" i="6"/>
  <c r="BL310" i="6"/>
  <c r="BL302" i="6"/>
  <c r="BL294" i="6"/>
  <c r="BL286" i="6"/>
  <c r="BL259" i="6"/>
  <c r="BL171" i="6"/>
  <c r="BL163" i="6"/>
  <c r="BL155" i="6"/>
  <c r="BL147" i="6"/>
  <c r="BL139" i="6"/>
  <c r="BL496" i="6"/>
  <c r="BL488" i="6"/>
  <c r="BL480" i="6"/>
  <c r="BL472" i="6"/>
  <c r="BL464" i="6"/>
  <c r="BL456" i="6"/>
  <c r="BL448" i="6"/>
  <c r="BL440" i="6"/>
  <c r="BL432" i="6"/>
  <c r="BL424" i="6"/>
  <c r="BL416" i="6"/>
  <c r="BL275" i="6"/>
  <c r="BL243" i="6"/>
  <c r="BL123" i="6"/>
  <c r="BL115" i="6"/>
  <c r="BL107" i="6"/>
  <c r="BL500" i="6"/>
  <c r="BL492" i="6"/>
  <c r="BL484" i="6"/>
  <c r="BL476" i="6"/>
  <c r="BL468" i="6"/>
  <c r="BL460" i="6"/>
  <c r="BL452" i="6"/>
  <c r="BL444" i="6"/>
  <c r="BL436" i="6"/>
  <c r="BL428" i="6"/>
  <c r="BL420" i="6"/>
  <c r="BL412" i="6"/>
  <c r="BL131" i="6"/>
  <c r="BL95" i="6"/>
  <c r="BL87" i="6"/>
  <c r="BL79" i="6"/>
  <c r="BL7" i="6"/>
  <c r="BL378" i="6"/>
  <c r="BL370" i="6"/>
  <c r="BL338" i="6"/>
  <c r="BL306" i="6"/>
  <c r="BL251" i="6"/>
  <c r="BL71" i="6"/>
  <c r="BL63" i="6"/>
  <c r="BL362" i="6"/>
  <c r="BL330" i="6"/>
  <c r="BL298" i="6"/>
  <c r="BL278" i="6"/>
  <c r="BL270" i="6"/>
  <c r="BL262" i="6"/>
  <c r="BL254" i="6"/>
  <c r="BL246" i="6"/>
  <c r="BL238" i="6"/>
  <c r="BL230" i="6"/>
  <c r="BL222" i="6"/>
  <c r="BL214" i="6"/>
  <c r="BL206" i="6"/>
  <c r="BL198" i="6"/>
  <c r="BL190" i="6"/>
  <c r="BL182" i="6"/>
  <c r="BL174" i="6"/>
  <c r="BL166" i="6"/>
  <c r="BL158" i="6"/>
  <c r="BL150" i="6"/>
  <c r="BL142" i="6"/>
  <c r="BL134" i="6"/>
  <c r="BL126" i="6"/>
  <c r="BL118" i="6"/>
  <c r="BL110" i="6"/>
  <c r="BL102" i="6"/>
  <c r="BL94" i="6"/>
  <c r="BL86" i="6"/>
  <c r="BL78" i="6"/>
  <c r="BL70" i="6"/>
  <c r="BL62" i="6"/>
  <c r="BL54" i="6"/>
  <c r="BL46" i="6"/>
  <c r="BL38" i="6"/>
  <c r="BL283" i="6"/>
  <c r="BL23" i="6"/>
  <c r="BL354" i="6"/>
  <c r="BL322" i="6"/>
  <c r="BL55" i="6"/>
  <c r="BL47" i="6"/>
  <c r="BL39" i="6"/>
  <c r="BL31" i="6"/>
  <c r="BL15" i="6"/>
  <c r="BL402" i="6"/>
  <c r="BL394" i="6"/>
  <c r="BL386" i="6"/>
  <c r="BL346" i="6"/>
  <c r="BL314" i="6"/>
  <c r="BL282" i="6"/>
  <c r="BL274" i="6"/>
  <c r="BL266" i="6"/>
  <c r="BL258" i="6"/>
  <c r="BL250" i="6"/>
  <c r="BL242" i="6"/>
  <c r="BL234" i="6"/>
  <c r="BL226" i="6"/>
  <c r="BL218" i="6"/>
  <c r="BL210" i="6"/>
  <c r="BL202" i="6"/>
  <c r="BL194" i="6"/>
  <c r="BL186" i="6"/>
  <c r="BL178" i="6"/>
  <c r="BL170" i="6"/>
  <c r="BL162" i="6"/>
  <c r="BL154" i="6"/>
  <c r="BL146" i="6"/>
  <c r="BL138" i="6"/>
  <c r="BL130" i="6"/>
  <c r="BL122" i="6"/>
  <c r="BL114" i="6"/>
  <c r="BL106" i="6"/>
  <c r="BL98" i="6"/>
  <c r="BL90" i="6"/>
  <c r="BL82" i="6"/>
  <c r="BL74" i="6"/>
  <c r="BL66" i="6"/>
  <c r="BL58" i="6"/>
  <c r="BL50" i="6"/>
  <c r="BL42" i="6"/>
  <c r="BL34" i="6"/>
  <c r="BL290" i="6"/>
  <c r="BL497" i="6"/>
  <c r="BL481" i="6"/>
  <c r="BL465" i="6"/>
  <c r="BL449" i="6"/>
  <c r="BL433" i="6"/>
  <c r="BL417" i="6"/>
  <c r="BL26" i="6"/>
  <c r="BL18" i="6"/>
  <c r="BL10" i="6"/>
  <c r="BL5" i="6"/>
  <c r="BL485" i="6"/>
  <c r="BL469" i="6"/>
  <c r="BL453" i="6"/>
  <c r="BL437" i="6"/>
  <c r="BL421" i="6"/>
  <c r="BL489" i="6"/>
  <c r="BL473" i="6"/>
  <c r="BL457" i="6"/>
  <c r="BL441" i="6"/>
  <c r="BL425" i="6"/>
  <c r="BL409" i="6"/>
  <c r="BL30" i="6"/>
  <c r="BL22" i="6"/>
  <c r="BL14" i="6"/>
  <c r="BL6" i="6"/>
  <c r="BL493" i="6"/>
  <c r="BL477" i="6"/>
  <c r="BL461" i="6"/>
  <c r="BL445" i="6"/>
  <c r="BL429" i="6"/>
  <c r="BL413" i="6"/>
  <c r="BO495" i="9"/>
  <c r="BO498" i="9"/>
  <c r="BO487" i="9"/>
  <c r="BO484" i="9"/>
  <c r="BO480" i="9"/>
  <c r="BO473" i="9"/>
  <c r="BO471" i="9"/>
  <c r="BO455" i="9"/>
  <c r="BO481" i="9"/>
  <c r="BO437" i="9"/>
  <c r="BO462" i="9"/>
  <c r="BO439" i="9"/>
  <c r="BO450" i="9"/>
  <c r="BO442" i="9"/>
  <c r="BO434" i="9"/>
  <c r="BO426" i="9"/>
  <c r="BO416" i="9"/>
  <c r="BO474" i="9"/>
  <c r="BO466" i="9"/>
  <c r="BO414" i="9"/>
  <c r="BO460" i="9"/>
  <c r="BO404" i="9"/>
  <c r="BO415" i="9"/>
  <c r="BO407" i="9"/>
  <c r="BO389" i="9"/>
  <c r="BO386" i="9"/>
  <c r="BO370" i="9"/>
  <c r="BO354" i="9"/>
  <c r="BO338" i="9"/>
  <c r="BO395" i="9"/>
  <c r="BO380" i="9"/>
  <c r="BO364" i="9"/>
  <c r="BO348" i="9"/>
  <c r="BO332" i="9"/>
  <c r="BO387" i="9"/>
  <c r="BO379" i="9"/>
  <c r="BO371" i="9"/>
  <c r="BO363" i="9"/>
  <c r="BO355" i="9"/>
  <c r="BO347" i="9"/>
  <c r="BO339" i="9"/>
  <c r="BO331" i="9"/>
  <c r="BO402" i="9"/>
  <c r="BO317" i="9"/>
  <c r="BO301" i="9"/>
  <c r="BO314" i="9"/>
  <c r="BO287" i="9"/>
  <c r="BO271" i="9"/>
  <c r="BO255" i="9"/>
  <c r="BO312" i="9"/>
  <c r="BO296" i="9"/>
  <c r="BO280" i="9"/>
  <c r="BO264" i="9"/>
  <c r="BO398" i="9"/>
  <c r="BO302" i="9"/>
  <c r="BO281" i="9"/>
  <c r="BO265" i="9"/>
  <c r="BO249" i="9"/>
  <c r="BO233" i="9"/>
  <c r="BO217" i="9"/>
  <c r="BO201" i="9"/>
  <c r="BO319" i="9"/>
  <c r="BO282" i="9"/>
  <c r="BO266" i="9"/>
  <c r="BO250" i="9"/>
  <c r="BO316" i="9"/>
  <c r="BO243" i="9"/>
  <c r="BO311" i="9"/>
  <c r="BO230" i="9"/>
  <c r="BO198" i="9"/>
  <c r="BO178" i="9"/>
  <c r="BO162" i="9"/>
  <c r="BO308" i="9"/>
  <c r="BO215" i="9"/>
  <c r="BO179" i="9"/>
  <c r="BO247" i="9"/>
  <c r="BO219" i="9"/>
  <c r="BO211" i="9"/>
  <c r="BO203" i="9"/>
  <c r="BO195" i="9"/>
  <c r="BO187" i="9"/>
  <c r="BO172" i="9"/>
  <c r="BO156" i="9"/>
  <c r="BO144" i="9"/>
  <c r="BO167" i="9"/>
  <c r="BO236" i="9"/>
  <c r="BO176" i="9"/>
  <c r="BO141" i="9"/>
  <c r="BO125" i="9"/>
  <c r="BO109" i="9"/>
  <c r="BO93" i="9"/>
  <c r="BO77" i="9"/>
  <c r="BO146" i="9"/>
  <c r="BO126" i="9"/>
  <c r="BO110" i="9"/>
  <c r="BO94" i="9"/>
  <c r="BO78" i="9"/>
  <c r="BO135" i="9"/>
  <c r="BO119" i="9"/>
  <c r="BO103" i="9"/>
  <c r="BO87" i="9"/>
  <c r="BO71" i="9"/>
  <c r="BO140" i="9"/>
  <c r="BO124" i="9"/>
  <c r="BO108" i="9"/>
  <c r="BO92" i="9"/>
  <c r="BO76" i="9"/>
  <c r="BO64" i="9"/>
  <c r="BO48" i="9"/>
  <c r="BO32" i="9"/>
  <c r="BO16" i="9"/>
  <c r="BO69" i="9"/>
  <c r="BO53" i="9"/>
  <c r="BO37" i="9"/>
  <c r="BO21" i="9"/>
  <c r="BO5" i="9"/>
  <c r="BO54" i="9"/>
  <c r="BO38" i="9"/>
  <c r="BO22" i="9"/>
  <c r="BO6" i="9"/>
  <c r="BO59" i="9"/>
  <c r="BO43" i="9"/>
  <c r="BO27" i="9"/>
  <c r="BO11" i="9"/>
  <c r="BO267" i="9"/>
  <c r="BO326" i="9"/>
  <c r="BO277" i="9"/>
  <c r="BO245" i="9"/>
  <c r="BO213" i="9"/>
  <c r="BO303" i="9"/>
  <c r="BO262" i="9"/>
  <c r="BO300" i="9"/>
  <c r="BO295" i="9"/>
  <c r="BO190" i="9"/>
  <c r="BO158" i="9"/>
  <c r="BO207" i="9"/>
  <c r="BO231" i="9"/>
  <c r="BO210" i="9"/>
  <c r="BO194" i="9"/>
  <c r="BO169" i="9"/>
  <c r="BO159" i="9"/>
  <c r="BO173" i="9"/>
  <c r="BO121" i="9"/>
  <c r="BO89" i="9"/>
  <c r="BO138" i="9"/>
  <c r="BO106" i="9"/>
  <c r="BO90" i="9"/>
  <c r="BO131" i="9"/>
  <c r="BO99" i="9"/>
  <c r="BO157" i="9"/>
  <c r="BO104" i="9"/>
  <c r="BO72" i="9"/>
  <c r="BO44" i="9"/>
  <c r="BO12" i="9"/>
  <c r="BO49" i="9"/>
  <c r="BO17" i="9"/>
  <c r="BO50" i="9"/>
  <c r="BO18" i="9"/>
  <c r="BP2" i="9"/>
  <c r="BO39" i="9"/>
  <c r="BO7" i="9"/>
  <c r="BO315" i="9"/>
  <c r="BO270" i="9"/>
  <c r="BO206" i="9"/>
  <c r="BO224" i="9"/>
  <c r="BO212" i="9"/>
  <c r="BO177" i="9"/>
  <c r="BO145" i="9"/>
  <c r="BO113" i="9"/>
  <c r="BO130" i="9"/>
  <c r="BO139" i="9"/>
  <c r="BO142" i="9"/>
  <c r="BO96" i="9"/>
  <c r="BO36" i="9"/>
  <c r="BO70" i="9"/>
  <c r="BO58" i="9"/>
  <c r="BO63" i="9"/>
  <c r="BO497" i="9"/>
  <c r="BO491" i="9"/>
  <c r="BO496" i="9"/>
  <c r="BO483" i="9"/>
  <c r="BO486" i="9"/>
  <c r="BO478" i="9"/>
  <c r="BO469" i="9"/>
  <c r="BO467" i="9"/>
  <c r="BO461" i="9"/>
  <c r="BO449" i="9"/>
  <c r="BO433" i="9"/>
  <c r="BO451" i="9"/>
  <c r="BO435" i="9"/>
  <c r="BO448" i="9"/>
  <c r="BO440" i="9"/>
  <c r="BO432" i="9"/>
  <c r="BO424" i="9"/>
  <c r="BO412" i="9"/>
  <c r="BO472" i="9"/>
  <c r="BO464" i="9"/>
  <c r="BO410" i="9"/>
  <c r="BO458" i="9"/>
  <c r="BO421" i="9"/>
  <c r="BO413" i="9"/>
  <c r="BO401" i="9"/>
  <c r="BO399" i="9"/>
  <c r="BO382" i="9"/>
  <c r="BO366" i="9"/>
  <c r="BO350" i="9"/>
  <c r="BO334" i="9"/>
  <c r="BO392" i="9"/>
  <c r="BO376" i="9"/>
  <c r="BO360" i="9"/>
  <c r="BO344" i="9"/>
  <c r="BO328" i="9"/>
  <c r="BO385" i="9"/>
  <c r="BO377" i="9"/>
  <c r="BO369" i="9"/>
  <c r="BO361" i="9"/>
  <c r="BO353" i="9"/>
  <c r="BO345" i="9"/>
  <c r="BO337" i="9"/>
  <c r="BO327" i="9"/>
  <c r="BO329" i="9"/>
  <c r="BO313" i="9"/>
  <c r="BO297" i="9"/>
  <c r="BO306" i="9"/>
  <c r="BO283" i="9"/>
  <c r="BO323" i="9"/>
  <c r="BO307" i="9"/>
  <c r="BO292" i="9"/>
  <c r="BO276" i="9"/>
  <c r="BO260" i="9"/>
  <c r="BO294" i="9"/>
  <c r="BO261" i="9"/>
  <c r="BO229" i="9"/>
  <c r="BO197" i="9"/>
  <c r="BO278" i="9"/>
  <c r="BO242" i="9"/>
  <c r="BO240" i="9"/>
  <c r="BO222" i="9"/>
  <c r="BO174" i="9"/>
  <c r="BO244" i="9"/>
  <c r="BO171" i="9"/>
  <c r="BO218" i="9"/>
  <c r="BO202" i="9"/>
  <c r="BO185" i="9"/>
  <c r="BO153" i="9"/>
  <c r="BO228" i="9"/>
  <c r="BO227" i="9"/>
  <c r="BO137" i="9"/>
  <c r="BO105" i="9"/>
  <c r="BO73" i="9"/>
  <c r="BO122" i="9"/>
  <c r="BO160" i="9"/>
  <c r="BO115" i="9"/>
  <c r="BO83" i="9"/>
  <c r="BO136" i="9"/>
  <c r="BO120" i="9"/>
  <c r="BO88" i="9"/>
  <c r="BO60" i="9"/>
  <c r="BO28" i="9"/>
  <c r="BO65" i="9"/>
  <c r="BO33" i="9"/>
  <c r="BO66" i="9"/>
  <c r="BO34" i="9"/>
  <c r="BO55" i="9"/>
  <c r="BO23" i="9"/>
  <c r="BO268" i="9"/>
  <c r="BO254" i="9"/>
  <c r="BO182" i="9"/>
  <c r="BO191" i="9"/>
  <c r="BO204" i="9"/>
  <c r="BO161" i="9"/>
  <c r="BO181" i="9"/>
  <c r="BO97" i="9"/>
  <c r="BO114" i="9"/>
  <c r="BO123" i="9"/>
  <c r="BO75" i="9"/>
  <c r="BO80" i="9"/>
  <c r="BO20" i="9"/>
  <c r="BO57" i="9"/>
  <c r="BO9" i="9"/>
  <c r="BO10" i="9"/>
  <c r="BO15" i="9"/>
  <c r="BO493" i="9"/>
  <c r="BO489" i="9"/>
  <c r="BO494" i="9"/>
  <c r="BO490" i="9"/>
  <c r="BO485" i="9"/>
  <c r="BO479" i="9"/>
  <c r="BO465" i="9"/>
  <c r="BO463" i="9"/>
  <c r="BO457" i="9"/>
  <c r="BO445" i="9"/>
  <c r="BO429" i="9"/>
  <c r="BO447" i="9"/>
  <c r="BO431" i="9"/>
  <c r="BO446" i="9"/>
  <c r="BO438" i="9"/>
  <c r="BO430" i="9"/>
  <c r="BO423" i="9"/>
  <c r="BO408" i="9"/>
  <c r="BO470" i="9"/>
  <c r="BO422" i="9"/>
  <c r="BO406" i="9"/>
  <c r="BO456" i="9"/>
  <c r="BO419" i="9"/>
  <c r="BO411" i="9"/>
  <c r="BO397" i="9"/>
  <c r="BO396" i="9"/>
  <c r="BO378" i="9"/>
  <c r="BO362" i="9"/>
  <c r="BO346" i="9"/>
  <c r="BO330" i="9"/>
  <c r="BO388" i="9"/>
  <c r="BO372" i="9"/>
  <c r="BO356" i="9"/>
  <c r="BO340" i="9"/>
  <c r="BO403" i="9"/>
  <c r="BO383" i="9"/>
  <c r="BO375" i="9"/>
  <c r="BO367" i="9"/>
  <c r="BO359" i="9"/>
  <c r="BO351" i="9"/>
  <c r="BO343" i="9"/>
  <c r="BO335" i="9"/>
  <c r="BO390" i="9"/>
  <c r="BO325" i="9"/>
  <c r="BO309" i="9"/>
  <c r="BO293" i="9"/>
  <c r="BO298" i="9"/>
  <c r="BO279" i="9"/>
  <c r="BO263" i="9"/>
  <c r="BO320" i="9"/>
  <c r="BO304" i="9"/>
  <c r="BO288" i="9"/>
  <c r="BO272" i="9"/>
  <c r="BO256" i="9"/>
  <c r="BO318" i="9"/>
  <c r="BO289" i="9"/>
  <c r="BO273" i="9"/>
  <c r="BO257" i="9"/>
  <c r="BO241" i="9"/>
  <c r="BO225" i="9"/>
  <c r="BO209" i="9"/>
  <c r="BO193" i="9"/>
  <c r="BO290" i="9"/>
  <c r="BO274" i="9"/>
  <c r="BO258" i="9"/>
  <c r="BO234" i="9"/>
  <c r="BO251" i="9"/>
  <c r="BO235" i="9"/>
  <c r="BO246" i="9"/>
  <c r="BO214" i="9"/>
  <c r="BO186" i="9"/>
  <c r="BO170" i="9"/>
  <c r="BO154" i="9"/>
  <c r="BO239" i="9"/>
  <c r="BO199" i="9"/>
  <c r="BO163" i="9"/>
  <c r="BO223" i="9"/>
  <c r="BO216" i="9"/>
  <c r="BO208" i="9"/>
  <c r="BO200" i="9"/>
  <c r="BO192" i="9"/>
  <c r="BO180" i="9"/>
  <c r="BO164" i="9"/>
  <c r="BO152" i="9"/>
  <c r="BO183" i="9"/>
  <c r="BO149" i="9"/>
  <c r="BO184" i="9"/>
  <c r="BO168" i="9"/>
  <c r="BO133" i="9"/>
  <c r="BO117" i="9"/>
  <c r="BO101" i="9"/>
  <c r="BO85" i="9"/>
  <c r="BO165" i="9"/>
  <c r="BO134" i="9"/>
  <c r="BO118" i="9"/>
  <c r="BO102" i="9"/>
  <c r="BO86" i="9"/>
  <c r="BO147" i="9"/>
  <c r="BO127" i="9"/>
  <c r="BO111" i="9"/>
  <c r="BO95" i="9"/>
  <c r="BO79" i="9"/>
  <c r="BO143" i="9"/>
  <c r="BO132" i="9"/>
  <c r="BO116" i="9"/>
  <c r="BO100" i="9"/>
  <c r="BO84" i="9"/>
  <c r="BO74" i="9"/>
  <c r="BO56" i="9"/>
  <c r="BO40" i="9"/>
  <c r="BO24" i="9"/>
  <c r="BO8" i="9"/>
  <c r="BO61" i="9"/>
  <c r="BO45" i="9"/>
  <c r="BO29" i="9"/>
  <c r="BO13" i="9"/>
  <c r="BO62" i="9"/>
  <c r="BO46" i="9"/>
  <c r="BO30" i="9"/>
  <c r="BO14" i="9"/>
  <c r="BO67" i="9"/>
  <c r="BO51" i="9"/>
  <c r="BO35" i="9"/>
  <c r="BO19" i="9"/>
  <c r="BO499" i="9"/>
  <c r="BO500" i="9"/>
  <c r="BO492" i="9"/>
  <c r="BO488" i="9"/>
  <c r="BO482" i="9"/>
  <c r="BO477" i="9"/>
  <c r="BO475" i="9"/>
  <c r="BO453" i="9"/>
  <c r="BO441" i="9"/>
  <c r="BO443" i="9"/>
  <c r="BO444" i="9"/>
  <c r="BO428" i="9"/>
  <c r="BO476" i="9"/>
  <c r="BO418" i="9"/>
  <c r="BO454" i="9"/>
  <c r="BO409" i="9"/>
  <c r="BO391" i="9"/>
  <c r="BO358" i="9"/>
  <c r="BO400" i="9"/>
  <c r="BO368" i="9"/>
  <c r="BO336" i="9"/>
  <c r="BO381" i="9"/>
  <c r="BO365" i="9"/>
  <c r="BO349" i="9"/>
  <c r="BO333" i="9"/>
  <c r="BO321" i="9"/>
  <c r="BO322" i="9"/>
  <c r="BO275" i="9"/>
  <c r="BO299" i="9"/>
  <c r="BO252" i="9"/>
  <c r="BO285" i="9"/>
  <c r="BO237" i="9"/>
  <c r="BO221" i="9"/>
  <c r="BO286" i="9"/>
  <c r="BO248" i="9"/>
  <c r="BO238" i="9"/>
  <c r="BO324" i="9"/>
  <c r="BO220" i="9"/>
  <c r="BO188" i="9"/>
  <c r="BO175" i="9"/>
  <c r="BO150" i="9"/>
  <c r="BO81" i="9"/>
  <c r="BO98" i="9"/>
  <c r="BO107" i="9"/>
  <c r="BO128" i="9"/>
  <c r="BO68" i="9"/>
  <c r="BO25" i="9"/>
  <c r="BO42" i="9"/>
  <c r="BO31" i="9"/>
  <c r="BO459" i="9"/>
  <c r="BO425" i="9"/>
  <c r="BO427" i="9"/>
  <c r="BO436" i="9"/>
  <c r="BO420" i="9"/>
  <c r="BO468" i="9"/>
  <c r="BO452" i="9"/>
  <c r="BO417" i="9"/>
  <c r="BO393" i="9"/>
  <c r="BO374" i="9"/>
  <c r="BO342" i="9"/>
  <c r="BO384" i="9"/>
  <c r="BO352" i="9"/>
  <c r="BO394" i="9"/>
  <c r="BO373" i="9"/>
  <c r="BO357" i="9"/>
  <c r="BO341" i="9"/>
  <c r="BO405" i="9"/>
  <c r="BO305" i="9"/>
  <c r="BO291" i="9"/>
  <c r="BO259" i="9"/>
  <c r="BO284" i="9"/>
  <c r="BO310" i="9"/>
  <c r="BO269" i="9"/>
  <c r="BO253" i="9"/>
  <c r="BO205" i="9"/>
  <c r="BO189" i="9"/>
  <c r="BO226" i="9"/>
  <c r="BO232" i="9"/>
  <c r="BO166" i="9"/>
  <c r="BO155" i="9"/>
  <c r="BO196" i="9"/>
  <c r="BO148" i="9"/>
  <c r="BO129" i="9"/>
  <c r="BO151" i="9"/>
  <c r="BO82" i="9"/>
  <c r="BO91" i="9"/>
  <c r="BO112" i="9"/>
  <c r="BO52" i="9"/>
  <c r="BO41" i="9"/>
  <c r="BO26" i="9"/>
  <c r="BO47" i="9"/>
  <c r="AG6" i="6"/>
  <c r="AG10" i="6"/>
  <c r="AG14" i="6"/>
  <c r="AG18" i="6"/>
  <c r="AG22" i="6"/>
  <c r="AG26" i="6"/>
  <c r="AG30" i="6"/>
  <c r="AG34" i="6"/>
  <c r="AG38" i="6"/>
  <c r="AG42" i="6"/>
  <c r="AG46" i="6"/>
  <c r="AG50" i="6"/>
  <c r="AG54" i="6"/>
  <c r="AG58" i="6"/>
  <c r="AG62" i="6"/>
  <c r="AG66" i="6"/>
  <c r="AG70" i="6"/>
  <c r="AG74" i="6"/>
  <c r="AG78" i="6"/>
  <c r="AG82" i="6"/>
  <c r="AG86" i="6"/>
  <c r="AG90" i="6"/>
  <c r="AG94" i="6"/>
  <c r="AG98" i="6"/>
  <c r="AG102" i="6"/>
  <c r="AG106" i="6"/>
  <c r="AG110" i="6"/>
  <c r="AG114" i="6"/>
  <c r="AG118" i="6"/>
  <c r="AG122" i="6"/>
  <c r="AG126" i="6"/>
  <c r="AG130" i="6"/>
  <c r="AG134" i="6"/>
  <c r="AG138" i="6"/>
  <c r="AG142" i="6"/>
  <c r="AG146" i="6"/>
  <c r="AG150" i="6"/>
  <c r="AG154" i="6"/>
  <c r="AG158" i="6"/>
  <c r="AG162" i="6"/>
  <c r="AG166" i="6"/>
  <c r="AG170" i="6"/>
  <c r="AG174" i="6"/>
  <c r="AG178" i="6"/>
  <c r="AG182" i="6"/>
  <c r="AG186" i="6"/>
  <c r="AG190" i="6"/>
  <c r="AG194" i="6"/>
  <c r="AG198" i="6"/>
  <c r="AG202" i="6"/>
  <c r="AG206" i="6"/>
  <c r="AG210" i="6"/>
  <c r="AG214" i="6"/>
  <c r="AG218" i="6"/>
  <c r="AG222" i="6"/>
  <c r="AG226" i="6"/>
  <c r="AG230" i="6"/>
  <c r="AG234" i="6"/>
  <c r="AG238" i="6"/>
  <c r="AG242" i="6"/>
  <c r="AG246" i="6"/>
  <c r="AG250" i="6"/>
  <c r="AG254" i="6"/>
  <c r="AG258" i="6"/>
  <c r="AG262" i="6"/>
  <c r="AG266" i="6"/>
  <c r="AG270" i="6"/>
  <c r="AG274" i="6"/>
  <c r="AG278" i="6"/>
  <c r="AG282" i="6"/>
  <c r="AG286" i="6"/>
  <c r="AG290" i="6"/>
  <c r="AG294" i="6"/>
  <c r="AG298" i="6"/>
  <c r="AG302" i="6"/>
  <c r="AG306" i="6"/>
  <c r="AG310" i="6"/>
  <c r="AG314" i="6"/>
  <c r="AG318" i="6"/>
  <c r="AG322" i="6"/>
  <c r="AG326" i="6"/>
  <c r="AG330" i="6"/>
  <c r="AG334" i="6"/>
  <c r="AG338" i="6"/>
  <c r="AG342" i="6"/>
  <c r="AG346" i="6"/>
  <c r="AG350" i="6"/>
  <c r="AG354" i="6"/>
  <c r="AG358" i="6"/>
  <c r="AG362" i="6"/>
  <c r="AG366" i="6"/>
  <c r="AG370" i="6"/>
  <c r="AG374" i="6"/>
  <c r="AG378" i="6"/>
  <c r="AG382" i="6"/>
  <c r="AG386" i="6"/>
  <c r="AG390" i="6"/>
  <c r="AG394" i="6"/>
  <c r="AG398" i="6"/>
  <c r="AG402" i="6"/>
  <c r="AG406" i="6"/>
  <c r="AG410" i="6"/>
  <c r="AG414" i="6"/>
  <c r="AG418" i="6"/>
  <c r="AG422" i="6"/>
  <c r="AG426" i="6"/>
  <c r="AG430" i="6"/>
  <c r="AG434" i="6"/>
  <c r="AG438" i="6"/>
  <c r="AG442" i="6"/>
  <c r="AG446" i="6"/>
  <c r="AG450" i="6"/>
  <c r="AG454" i="6"/>
  <c r="AG458" i="6"/>
  <c r="AG462" i="6"/>
  <c r="AG466" i="6"/>
  <c r="AG470" i="6"/>
  <c r="AG474" i="6"/>
  <c r="AG478" i="6"/>
  <c r="AG482" i="6"/>
  <c r="AG486" i="6"/>
  <c r="AG490" i="6"/>
  <c r="AG8" i="6"/>
  <c r="AG12" i="6"/>
  <c r="AG16" i="6"/>
  <c r="AG20" i="6"/>
  <c r="AG24" i="6"/>
  <c r="AG28" i="6"/>
  <c r="AG32" i="6"/>
  <c r="AG36" i="6"/>
  <c r="AG40" i="6"/>
  <c r="AG44" i="6"/>
  <c r="AG48" i="6"/>
  <c r="AG52" i="6"/>
  <c r="AG56" i="6"/>
  <c r="AG60" i="6"/>
  <c r="AG64" i="6"/>
  <c r="AG68" i="6"/>
  <c r="AG72" i="6"/>
  <c r="AG76" i="6"/>
  <c r="AG80" i="6"/>
  <c r="AG84" i="6"/>
  <c r="AG88" i="6"/>
  <c r="AG92" i="6"/>
  <c r="AG96" i="6"/>
  <c r="AG100" i="6"/>
  <c r="AG104" i="6"/>
  <c r="AG108" i="6"/>
  <c r="AG112" i="6"/>
  <c r="AG116" i="6"/>
  <c r="AG120" i="6"/>
  <c r="AG124" i="6"/>
  <c r="AG128" i="6"/>
  <c r="AG132" i="6"/>
  <c r="AG136" i="6"/>
  <c r="AG140" i="6"/>
  <c r="AG144" i="6"/>
  <c r="AG148" i="6"/>
  <c r="AG152" i="6"/>
  <c r="AG156" i="6"/>
  <c r="AG160" i="6"/>
  <c r="AG164" i="6"/>
  <c r="AG168" i="6"/>
  <c r="AG172" i="6"/>
  <c r="AG176" i="6"/>
  <c r="AG180" i="6"/>
  <c r="AG184" i="6"/>
  <c r="AG188" i="6"/>
  <c r="AG192" i="6"/>
  <c r="AG196" i="6"/>
  <c r="AG200" i="6"/>
  <c r="AG204" i="6"/>
  <c r="AG208" i="6"/>
  <c r="AG212" i="6"/>
  <c r="AG216" i="6"/>
  <c r="AG220" i="6"/>
  <c r="AG224" i="6"/>
  <c r="AG228" i="6"/>
  <c r="AG232" i="6"/>
  <c r="AG236" i="6"/>
  <c r="AG240" i="6"/>
  <c r="AG244" i="6"/>
  <c r="AG248" i="6"/>
  <c r="AG252" i="6"/>
  <c r="AG256" i="6"/>
  <c r="AG260" i="6"/>
  <c r="AG264" i="6"/>
  <c r="AG268" i="6"/>
  <c r="AG272" i="6"/>
  <c r="AG276" i="6"/>
  <c r="AG280" i="6"/>
  <c r="AG284" i="6"/>
  <c r="AG288" i="6"/>
  <c r="AG292" i="6"/>
  <c r="AG296" i="6"/>
  <c r="AG300" i="6"/>
  <c r="AG304" i="6"/>
  <c r="AG308" i="6"/>
  <c r="AG312" i="6"/>
  <c r="AG316" i="6"/>
  <c r="AG320" i="6"/>
  <c r="AG324" i="6"/>
  <c r="AG328" i="6"/>
  <c r="AG332" i="6"/>
  <c r="AG336" i="6"/>
  <c r="AG340" i="6"/>
  <c r="AG344" i="6"/>
  <c r="AG348" i="6"/>
  <c r="AG352" i="6"/>
  <c r="AG356" i="6"/>
  <c r="AG360" i="6"/>
  <c r="AG364" i="6"/>
  <c r="AG368" i="6"/>
  <c r="AG372" i="6"/>
  <c r="AG376" i="6"/>
  <c r="AG380" i="6"/>
  <c r="AG384" i="6"/>
  <c r="AG388" i="6"/>
  <c r="AG392" i="6"/>
  <c r="AG396" i="6"/>
  <c r="AG400" i="6"/>
  <c r="AG404" i="6"/>
  <c r="AG408" i="6"/>
  <c r="AG412" i="6"/>
  <c r="AG416" i="6"/>
  <c r="AG420" i="6"/>
  <c r="AG424" i="6"/>
  <c r="AG428" i="6"/>
  <c r="AG432" i="6"/>
  <c r="AG436" i="6"/>
  <c r="AG440" i="6"/>
  <c r="AG444" i="6"/>
  <c r="AG448" i="6"/>
  <c r="AG452" i="6"/>
  <c r="AG456" i="6"/>
  <c r="AG460" i="6"/>
  <c r="AG464" i="6"/>
  <c r="AG468" i="6"/>
  <c r="AG472" i="6"/>
  <c r="AG476" i="6"/>
  <c r="AG480" i="6"/>
  <c r="AG484" i="6"/>
  <c r="AG488" i="6"/>
  <c r="AG492" i="6"/>
  <c r="AG496" i="6"/>
  <c r="AG500" i="6"/>
  <c r="AG7" i="6"/>
  <c r="AG15" i="6"/>
  <c r="AG23" i="6"/>
  <c r="AG31" i="6"/>
  <c r="AG39" i="6"/>
  <c r="AG47" i="6"/>
  <c r="AG55" i="6"/>
  <c r="AG63" i="6"/>
  <c r="AG71" i="6"/>
  <c r="AG79" i="6"/>
  <c r="AG87" i="6"/>
  <c r="AG95" i="6"/>
  <c r="AG103" i="6"/>
  <c r="AG111" i="6"/>
  <c r="AG119" i="6"/>
  <c r="AG127" i="6"/>
  <c r="AG135" i="6"/>
  <c r="AG143" i="6"/>
  <c r="AG151" i="6"/>
  <c r="AG159" i="6"/>
  <c r="AG167" i="6"/>
  <c r="AG175" i="6"/>
  <c r="AG183" i="6"/>
  <c r="AG191" i="6"/>
  <c r="AG199" i="6"/>
  <c r="AG207" i="6"/>
  <c r="AG215" i="6"/>
  <c r="AG223" i="6"/>
  <c r="AG231" i="6"/>
  <c r="AG239" i="6"/>
  <c r="AG247" i="6"/>
  <c r="AG255" i="6"/>
  <c r="AG263" i="6"/>
  <c r="AG271" i="6"/>
  <c r="AG279" i="6"/>
  <c r="AG287" i="6"/>
  <c r="AG295" i="6"/>
  <c r="AG303" i="6"/>
  <c r="AG311" i="6"/>
  <c r="AG9" i="6"/>
  <c r="AG17" i="6"/>
  <c r="AG25" i="6"/>
  <c r="AG33" i="6"/>
  <c r="AG41" i="6"/>
  <c r="AG49" i="6"/>
  <c r="AG57" i="6"/>
  <c r="AG65" i="6"/>
  <c r="AG73" i="6"/>
  <c r="AG81" i="6"/>
  <c r="AG89" i="6"/>
  <c r="AG97" i="6"/>
  <c r="AG105" i="6"/>
  <c r="AG113" i="6"/>
  <c r="AG121" i="6"/>
  <c r="AG129" i="6"/>
  <c r="AG137" i="6"/>
  <c r="AG145" i="6"/>
  <c r="AG153" i="6"/>
  <c r="AG161" i="6"/>
  <c r="AG169" i="6"/>
  <c r="AG177" i="6"/>
  <c r="AG185" i="6"/>
  <c r="AG193" i="6"/>
  <c r="AG201" i="6"/>
  <c r="AG209" i="6"/>
  <c r="AG217" i="6"/>
  <c r="AG225" i="6"/>
  <c r="AG233" i="6"/>
  <c r="AG241" i="6"/>
  <c r="AG249" i="6"/>
  <c r="AG257" i="6"/>
  <c r="AG265" i="6"/>
  <c r="AG273" i="6"/>
  <c r="AG281" i="6"/>
  <c r="AG289" i="6"/>
  <c r="AG297" i="6"/>
  <c r="AG305" i="6"/>
  <c r="AG313" i="6"/>
  <c r="AG321" i="6"/>
  <c r="AG329" i="6"/>
  <c r="AG337" i="6"/>
  <c r="AG345" i="6"/>
  <c r="AG353" i="6"/>
  <c r="AG361" i="6"/>
  <c r="AG369" i="6"/>
  <c r="AG377" i="6"/>
  <c r="AG385" i="6"/>
  <c r="AG393" i="6"/>
  <c r="AG401" i="6"/>
  <c r="AG409" i="6"/>
  <c r="AG417" i="6"/>
  <c r="AG425" i="6"/>
  <c r="AG433" i="6"/>
  <c r="AG441" i="6"/>
  <c r="AG449" i="6"/>
  <c r="AG457" i="6"/>
  <c r="AG465" i="6"/>
  <c r="AG473" i="6"/>
  <c r="AG481" i="6"/>
  <c r="AG489" i="6"/>
  <c r="AG495" i="6"/>
  <c r="AG19" i="6"/>
  <c r="AG35" i="6"/>
  <c r="AG51" i="6"/>
  <c r="AG67" i="6"/>
  <c r="AG83" i="6"/>
  <c r="AG99" i="6"/>
  <c r="AG115" i="6"/>
  <c r="AG131" i="6"/>
  <c r="AG147" i="6"/>
  <c r="AG163" i="6"/>
  <c r="AG179" i="6"/>
  <c r="AG195" i="6"/>
  <c r="AG211" i="6"/>
  <c r="AG227" i="6"/>
  <c r="AG243" i="6"/>
  <c r="AG259" i="6"/>
  <c r="AG275" i="6"/>
  <c r="AG291" i="6"/>
  <c r="AG307" i="6"/>
  <c r="AG319" i="6"/>
  <c r="AG331" i="6"/>
  <c r="AG341" i="6"/>
  <c r="AG351" i="6"/>
  <c r="AG363" i="6"/>
  <c r="AG373" i="6"/>
  <c r="AG383" i="6"/>
  <c r="AG395" i="6"/>
  <c r="AG405" i="6"/>
  <c r="AG415" i="6"/>
  <c r="AG427" i="6"/>
  <c r="AG437" i="6"/>
  <c r="AG447" i="6"/>
  <c r="AG459" i="6"/>
  <c r="AG469" i="6"/>
  <c r="AG479" i="6"/>
  <c r="AG491" i="6"/>
  <c r="AG498" i="6"/>
  <c r="AG11" i="6"/>
  <c r="AG27" i="6"/>
  <c r="AG43" i="6"/>
  <c r="AG59" i="6"/>
  <c r="AG75" i="6"/>
  <c r="AG91" i="6"/>
  <c r="AG107" i="6"/>
  <c r="AG123" i="6"/>
  <c r="AG139" i="6"/>
  <c r="AG155" i="6"/>
  <c r="AG171" i="6"/>
  <c r="AG187" i="6"/>
  <c r="AG203" i="6"/>
  <c r="AG219" i="6"/>
  <c r="AG235" i="6"/>
  <c r="AG251" i="6"/>
  <c r="AG267" i="6"/>
  <c r="AG283" i="6"/>
  <c r="AG299" i="6"/>
  <c r="AG315" i="6"/>
  <c r="AG325" i="6"/>
  <c r="AG335" i="6"/>
  <c r="AG347" i="6"/>
  <c r="AG357" i="6"/>
  <c r="AG367" i="6"/>
  <c r="AG379" i="6"/>
  <c r="AG389" i="6"/>
  <c r="AG399" i="6"/>
  <c r="AG411" i="6"/>
  <c r="AG421" i="6"/>
  <c r="AG431" i="6"/>
  <c r="AG443" i="6"/>
  <c r="AG453" i="6"/>
  <c r="AG463" i="6"/>
  <c r="AG475" i="6"/>
  <c r="AG485" i="6"/>
  <c r="AG494" i="6"/>
  <c r="AG21" i="6"/>
  <c r="AG53" i="6"/>
  <c r="AG85" i="6"/>
  <c r="AG117" i="6"/>
  <c r="AG149" i="6"/>
  <c r="AG181" i="6"/>
  <c r="AG213" i="6"/>
  <c r="AG245" i="6"/>
  <c r="AG277" i="6"/>
  <c r="AG309" i="6"/>
  <c r="AG333" i="6"/>
  <c r="AG355" i="6"/>
  <c r="AG375" i="6"/>
  <c r="AG397" i="6"/>
  <c r="AG419" i="6"/>
  <c r="AG439" i="6"/>
  <c r="AG461" i="6"/>
  <c r="AG483" i="6"/>
  <c r="AG499" i="6"/>
  <c r="AG37" i="6"/>
  <c r="AG69" i="6"/>
  <c r="AG101" i="6"/>
  <c r="AG133" i="6"/>
  <c r="AG165" i="6"/>
  <c r="AG197" i="6"/>
  <c r="AG229" i="6"/>
  <c r="AG261" i="6"/>
  <c r="AG293" i="6"/>
  <c r="AG323" i="6"/>
  <c r="AG343" i="6"/>
  <c r="AG365" i="6"/>
  <c r="AG387" i="6"/>
  <c r="AG407" i="6"/>
  <c r="AG429" i="6"/>
  <c r="AG451" i="6"/>
  <c r="AG471" i="6"/>
  <c r="AG493" i="6"/>
  <c r="AG29" i="6"/>
  <c r="AG93" i="6"/>
  <c r="AG157" i="6"/>
  <c r="AG221" i="6"/>
  <c r="AG285" i="6"/>
  <c r="AG339" i="6"/>
  <c r="AG381" i="6"/>
  <c r="AG423" i="6"/>
  <c r="AG467" i="6"/>
  <c r="AG45" i="6"/>
  <c r="AG109" i="6"/>
  <c r="AG173" i="6"/>
  <c r="AG237" i="6"/>
  <c r="AG301" i="6"/>
  <c r="AG349" i="6"/>
  <c r="AG391" i="6"/>
  <c r="AG435" i="6"/>
  <c r="AG477" i="6"/>
  <c r="AG125" i="6"/>
  <c r="AG253" i="6"/>
  <c r="AG359" i="6"/>
  <c r="AG445" i="6"/>
  <c r="AG61" i="6"/>
  <c r="AG189" i="6"/>
  <c r="AG317" i="6"/>
  <c r="AG403" i="6"/>
  <c r="AG487" i="6"/>
  <c r="AG13" i="6"/>
  <c r="AG269" i="6"/>
  <c r="AG455" i="6"/>
  <c r="AG77" i="6"/>
  <c r="AG327" i="6"/>
  <c r="AG497" i="6"/>
  <c r="AG371" i="6"/>
  <c r="AG413" i="6"/>
  <c r="AH2" i="6"/>
  <c r="AG141" i="6"/>
  <c r="AG205" i="6"/>
  <c r="AG5" i="6"/>
  <c r="BN2" i="6" l="1"/>
  <c r="BM405" i="6"/>
  <c r="BM397" i="6"/>
  <c r="BM389" i="6"/>
  <c r="BM381" i="6"/>
  <c r="BM373" i="6"/>
  <c r="BM365" i="6"/>
  <c r="BM401" i="6"/>
  <c r="BM393" i="6"/>
  <c r="BM385" i="6"/>
  <c r="BM377" i="6"/>
  <c r="BM369" i="6"/>
  <c r="BM361" i="6"/>
  <c r="BM353" i="6"/>
  <c r="BM345" i="6"/>
  <c r="BM337" i="6"/>
  <c r="BM329" i="6"/>
  <c r="BM321" i="6"/>
  <c r="BM313" i="6"/>
  <c r="BM357" i="6"/>
  <c r="BM349" i="6"/>
  <c r="BM341" i="6"/>
  <c r="BM333" i="6"/>
  <c r="BM325" i="6"/>
  <c r="BM317" i="6"/>
  <c r="BM309" i="6"/>
  <c r="BM301" i="6"/>
  <c r="BM293" i="6"/>
  <c r="BM285" i="6"/>
  <c r="BM277" i="6"/>
  <c r="BM269" i="6"/>
  <c r="BM305" i="6"/>
  <c r="BM297" i="6"/>
  <c r="BM289" i="6"/>
  <c r="BM281" i="6"/>
  <c r="BM273" i="6"/>
  <c r="BM265" i="6"/>
  <c r="BM257" i="6"/>
  <c r="BM249" i="6"/>
  <c r="BM241" i="6"/>
  <c r="BM233" i="6"/>
  <c r="BM225" i="6"/>
  <c r="BM261" i="6"/>
  <c r="BM253" i="6"/>
  <c r="BM245" i="6"/>
  <c r="BM237" i="6"/>
  <c r="BM229" i="6"/>
  <c r="BM221" i="6"/>
  <c r="BM213" i="6"/>
  <c r="BM205" i="6"/>
  <c r="BM197" i="6"/>
  <c r="BM189" i="6"/>
  <c r="BM181" i="6"/>
  <c r="BM173" i="6"/>
  <c r="BM165" i="6"/>
  <c r="BM157" i="6"/>
  <c r="BM149" i="6"/>
  <c r="BM141" i="6"/>
  <c r="BM133" i="6"/>
  <c r="BM217" i="6"/>
  <c r="BM209" i="6"/>
  <c r="BM201" i="6"/>
  <c r="BM193" i="6"/>
  <c r="BM185" i="6"/>
  <c r="BM177" i="6"/>
  <c r="BM169" i="6"/>
  <c r="BM161" i="6"/>
  <c r="BM153" i="6"/>
  <c r="BM145" i="6"/>
  <c r="BM137" i="6"/>
  <c r="BM125" i="6"/>
  <c r="BM117" i="6"/>
  <c r="BM109" i="6"/>
  <c r="BM101" i="6"/>
  <c r="BM93" i="6"/>
  <c r="BM85" i="6"/>
  <c r="BM77" i="6"/>
  <c r="BM69" i="6"/>
  <c r="BM61" i="6"/>
  <c r="BM53" i="6"/>
  <c r="BM45" i="6"/>
  <c r="BM129" i="6"/>
  <c r="BM121" i="6"/>
  <c r="BM113" i="6"/>
  <c r="BM105" i="6"/>
  <c r="BM97" i="6"/>
  <c r="BM89" i="6"/>
  <c r="BM81" i="6"/>
  <c r="BM73" i="6"/>
  <c r="BM65" i="6"/>
  <c r="BM57" i="6"/>
  <c r="BM49" i="6"/>
  <c r="BM41" i="6"/>
  <c r="BM37" i="6"/>
  <c r="BM29" i="6"/>
  <c r="BM499" i="6"/>
  <c r="BM491" i="6"/>
  <c r="BM483" i="6"/>
  <c r="BM475" i="6"/>
  <c r="BM467" i="6"/>
  <c r="BM459" i="6"/>
  <c r="BM451" i="6"/>
  <c r="BM443" i="6"/>
  <c r="BM435" i="6"/>
  <c r="BM427" i="6"/>
  <c r="BM419" i="6"/>
  <c r="BM411" i="6"/>
  <c r="BM25" i="6"/>
  <c r="BM17" i="6"/>
  <c r="BM9" i="6"/>
  <c r="BM33" i="6"/>
  <c r="BM495" i="6"/>
  <c r="BM487" i="6"/>
  <c r="BM479" i="6"/>
  <c r="BM471" i="6"/>
  <c r="BM463" i="6"/>
  <c r="BM455" i="6"/>
  <c r="BM447" i="6"/>
  <c r="BM439" i="6"/>
  <c r="BM431" i="6"/>
  <c r="BM423" i="6"/>
  <c r="BM415" i="6"/>
  <c r="BM21" i="6"/>
  <c r="BM13" i="6"/>
  <c r="BM408" i="6"/>
  <c r="BM400" i="6"/>
  <c r="BM392" i="6"/>
  <c r="BM384" i="6"/>
  <c r="BM376" i="6"/>
  <c r="BM368" i="6"/>
  <c r="BM360" i="6"/>
  <c r="BM352" i="6"/>
  <c r="BM404" i="6"/>
  <c r="BM396" i="6"/>
  <c r="BM388" i="6"/>
  <c r="BM380" i="6"/>
  <c r="BM372" i="6"/>
  <c r="BM364" i="6"/>
  <c r="BM356" i="6"/>
  <c r="BM348" i="6"/>
  <c r="BM340" i="6"/>
  <c r="BM332" i="6"/>
  <c r="BM324" i="6"/>
  <c r="BM316" i="6"/>
  <c r="BM308" i="6"/>
  <c r="BM300" i="6"/>
  <c r="BM292" i="6"/>
  <c r="BM284" i="6"/>
  <c r="BM276" i="6"/>
  <c r="BM268" i="6"/>
  <c r="BM260" i="6"/>
  <c r="BM252" i="6"/>
  <c r="BM244" i="6"/>
  <c r="BM236" i="6"/>
  <c r="BM228" i="6"/>
  <c r="BM220" i="6"/>
  <c r="BM212" i="6"/>
  <c r="BM204" i="6"/>
  <c r="BM196" i="6"/>
  <c r="BM188" i="6"/>
  <c r="BM180" i="6"/>
  <c r="BM172" i="6"/>
  <c r="BM344" i="6"/>
  <c r="BM336" i="6"/>
  <c r="BM328" i="6"/>
  <c r="BM320" i="6"/>
  <c r="BM312" i="6"/>
  <c r="BM304" i="6"/>
  <c r="BM296" i="6"/>
  <c r="BM288" i="6"/>
  <c r="BM280" i="6"/>
  <c r="BM272" i="6"/>
  <c r="BM264" i="6"/>
  <c r="BM256" i="6"/>
  <c r="BM248" i="6"/>
  <c r="BM240" i="6"/>
  <c r="BM232" i="6"/>
  <c r="BM224" i="6"/>
  <c r="BM216" i="6"/>
  <c r="BM208" i="6"/>
  <c r="BM200" i="6"/>
  <c r="BM192" i="6"/>
  <c r="BM184" i="6"/>
  <c r="BM176" i="6"/>
  <c r="BM168" i="6"/>
  <c r="BM48" i="6"/>
  <c r="BM40" i="6"/>
  <c r="BM32" i="6"/>
  <c r="BM24" i="6"/>
  <c r="BM16" i="6"/>
  <c r="BM8" i="6"/>
  <c r="BM500" i="6"/>
  <c r="BM492" i="6"/>
  <c r="BM484" i="6"/>
  <c r="BM476" i="6"/>
  <c r="BM468" i="6"/>
  <c r="BM460" i="6"/>
  <c r="BM452" i="6"/>
  <c r="BM160" i="6"/>
  <c r="BM152" i="6"/>
  <c r="BM144" i="6"/>
  <c r="BM136" i="6"/>
  <c r="BM128" i="6"/>
  <c r="BM120" i="6"/>
  <c r="BM112" i="6"/>
  <c r="BM104" i="6"/>
  <c r="BM96" i="6"/>
  <c r="BM88" i="6"/>
  <c r="BM80" i="6"/>
  <c r="BM72" i="6"/>
  <c r="BM64" i="6"/>
  <c r="BM52" i="6"/>
  <c r="BM44" i="6"/>
  <c r="BM36" i="6"/>
  <c r="BM28" i="6"/>
  <c r="BM20" i="6"/>
  <c r="BM12" i="6"/>
  <c r="BM496" i="6"/>
  <c r="BM488" i="6"/>
  <c r="BM480" i="6"/>
  <c r="BM472" i="6"/>
  <c r="BM464" i="6"/>
  <c r="BM456" i="6"/>
  <c r="BM164" i="6"/>
  <c r="BM156" i="6"/>
  <c r="BM148" i="6"/>
  <c r="BM140" i="6"/>
  <c r="BM132" i="6"/>
  <c r="BM124" i="6"/>
  <c r="BM116" i="6"/>
  <c r="BM108" i="6"/>
  <c r="BM100" i="6"/>
  <c r="BM92" i="6"/>
  <c r="BM84" i="6"/>
  <c r="BM76" i="6"/>
  <c r="BM68" i="6"/>
  <c r="BM60" i="6"/>
  <c r="BM56" i="6"/>
  <c r="BM444" i="6"/>
  <c r="BM436" i="6"/>
  <c r="BM428" i="6"/>
  <c r="BM420" i="6"/>
  <c r="BM412" i="6"/>
  <c r="BM403" i="6"/>
  <c r="BM395" i="6"/>
  <c r="BM387" i="6"/>
  <c r="BM379" i="6"/>
  <c r="BM371" i="6"/>
  <c r="BM363" i="6"/>
  <c r="BM355" i="6"/>
  <c r="BM347" i="6"/>
  <c r="BM339" i="6"/>
  <c r="BM331" i="6"/>
  <c r="BM323" i="6"/>
  <c r="BM315" i="6"/>
  <c r="BM307" i="6"/>
  <c r="BM299" i="6"/>
  <c r="BM448" i="6"/>
  <c r="BM440" i="6"/>
  <c r="BM432" i="6"/>
  <c r="BM424" i="6"/>
  <c r="BM416" i="6"/>
  <c r="BM407" i="6"/>
  <c r="BM399" i="6"/>
  <c r="BM391" i="6"/>
  <c r="BM383" i="6"/>
  <c r="BM375" i="6"/>
  <c r="BM367" i="6"/>
  <c r="BM359" i="6"/>
  <c r="BM351" i="6"/>
  <c r="BM343" i="6"/>
  <c r="BM335" i="6"/>
  <c r="BM327" i="6"/>
  <c r="BM319" i="6"/>
  <c r="BM311" i="6"/>
  <c r="BM303" i="6"/>
  <c r="BM295" i="6"/>
  <c r="BM287" i="6"/>
  <c r="BM279" i="6"/>
  <c r="BM271" i="6"/>
  <c r="BM263" i="6"/>
  <c r="BM255" i="6"/>
  <c r="BM247" i="6"/>
  <c r="BM239" i="6"/>
  <c r="BM231" i="6"/>
  <c r="BM223" i="6"/>
  <c r="BM215" i="6"/>
  <c r="BM207" i="6"/>
  <c r="BM199" i="6"/>
  <c r="BM191" i="6"/>
  <c r="BM183" i="6"/>
  <c r="BM175" i="6"/>
  <c r="BM167" i="6"/>
  <c r="BM159" i="6"/>
  <c r="BM151" i="6"/>
  <c r="BM143" i="6"/>
  <c r="BM135" i="6"/>
  <c r="BM127" i="6"/>
  <c r="BM119" i="6"/>
  <c r="BM111" i="6"/>
  <c r="BM103" i="6"/>
  <c r="BM291" i="6"/>
  <c r="BM259" i="6"/>
  <c r="BM171" i="6"/>
  <c r="BM163" i="6"/>
  <c r="BM155" i="6"/>
  <c r="BM147" i="6"/>
  <c r="BM139" i="6"/>
  <c r="BM99" i="6"/>
  <c r="BM91" i="6"/>
  <c r="BM83" i="6"/>
  <c r="BM75" i="6"/>
  <c r="BM67" i="6"/>
  <c r="BM59" i="6"/>
  <c r="BM51" i="6"/>
  <c r="BM43" i="6"/>
  <c r="BM35" i="6"/>
  <c r="BM27" i="6"/>
  <c r="BM19" i="6"/>
  <c r="BM11" i="6"/>
  <c r="BM406" i="6"/>
  <c r="BM398" i="6"/>
  <c r="BM390" i="6"/>
  <c r="BM382" i="6"/>
  <c r="BM374" i="6"/>
  <c r="BM366" i="6"/>
  <c r="BM358" i="6"/>
  <c r="BM350" i="6"/>
  <c r="BM342" i="6"/>
  <c r="BM334" i="6"/>
  <c r="BM326" i="6"/>
  <c r="BM318" i="6"/>
  <c r="BM310" i="6"/>
  <c r="BM302" i="6"/>
  <c r="BM294" i="6"/>
  <c r="BM286" i="6"/>
  <c r="BM283" i="6"/>
  <c r="BM251" i="6"/>
  <c r="BM131" i="6"/>
  <c r="BM497" i="6"/>
  <c r="BM489" i="6"/>
  <c r="BM481" i="6"/>
  <c r="BM473" i="6"/>
  <c r="BM465" i="6"/>
  <c r="BM457" i="6"/>
  <c r="BM449" i="6"/>
  <c r="BM441" i="6"/>
  <c r="BM433" i="6"/>
  <c r="BM425" i="6"/>
  <c r="BM417" i="6"/>
  <c r="BM409" i="6"/>
  <c r="BM267" i="6"/>
  <c r="BM235" i="6"/>
  <c r="BM227" i="6"/>
  <c r="BM219" i="6"/>
  <c r="BM211" i="6"/>
  <c r="BM203" i="6"/>
  <c r="BM195" i="6"/>
  <c r="BM187" i="6"/>
  <c r="BM179" i="6"/>
  <c r="BM5" i="6"/>
  <c r="BM493" i="6"/>
  <c r="BM485" i="6"/>
  <c r="BM477" i="6"/>
  <c r="BM469" i="6"/>
  <c r="BM461" i="6"/>
  <c r="BM453" i="6"/>
  <c r="BM445" i="6"/>
  <c r="BM437" i="6"/>
  <c r="BM429" i="6"/>
  <c r="BM421" i="6"/>
  <c r="BM413" i="6"/>
  <c r="BM243" i="6"/>
  <c r="BM71" i="6"/>
  <c r="BM63" i="6"/>
  <c r="BM55" i="6"/>
  <c r="BM47" i="6"/>
  <c r="BM39" i="6"/>
  <c r="BM31" i="6"/>
  <c r="BM23" i="6"/>
  <c r="BM338" i="6"/>
  <c r="BM306" i="6"/>
  <c r="BM275" i="6"/>
  <c r="BM115" i="6"/>
  <c r="BM15" i="6"/>
  <c r="BM362" i="6"/>
  <c r="BM330" i="6"/>
  <c r="BM298" i="6"/>
  <c r="BM278" i="6"/>
  <c r="BM270" i="6"/>
  <c r="BM262" i="6"/>
  <c r="BM254" i="6"/>
  <c r="BM246" i="6"/>
  <c r="BM238" i="6"/>
  <c r="BM230" i="6"/>
  <c r="BM222" i="6"/>
  <c r="BM214" i="6"/>
  <c r="BM206" i="6"/>
  <c r="BM198" i="6"/>
  <c r="BM190" i="6"/>
  <c r="BM182" i="6"/>
  <c r="BM174" i="6"/>
  <c r="BM166" i="6"/>
  <c r="BM158" i="6"/>
  <c r="BM150" i="6"/>
  <c r="BM142" i="6"/>
  <c r="BM134" i="6"/>
  <c r="BM126" i="6"/>
  <c r="BM118" i="6"/>
  <c r="BM110" i="6"/>
  <c r="BM102" i="6"/>
  <c r="BM94" i="6"/>
  <c r="BM86" i="6"/>
  <c r="BM78" i="6"/>
  <c r="BM70" i="6"/>
  <c r="BM62" i="6"/>
  <c r="BM50" i="6"/>
  <c r="BM42" i="6"/>
  <c r="BM34" i="6"/>
  <c r="BM7" i="6"/>
  <c r="BM402" i="6"/>
  <c r="BM394" i="6"/>
  <c r="BM386" i="6"/>
  <c r="BM354" i="6"/>
  <c r="BM322" i="6"/>
  <c r="BM123" i="6"/>
  <c r="BM107" i="6"/>
  <c r="BM95" i="6"/>
  <c r="BM87" i="6"/>
  <c r="BM79" i="6"/>
  <c r="BM378" i="6"/>
  <c r="BM370" i="6"/>
  <c r="BM346" i="6"/>
  <c r="BM314" i="6"/>
  <c r="BM282" i="6"/>
  <c r="BM274" i="6"/>
  <c r="BM266" i="6"/>
  <c r="BM258" i="6"/>
  <c r="BM250" i="6"/>
  <c r="BM242" i="6"/>
  <c r="BM234" i="6"/>
  <c r="BM226" i="6"/>
  <c r="BM218" i="6"/>
  <c r="BM210" i="6"/>
  <c r="BM202" i="6"/>
  <c r="BM194" i="6"/>
  <c r="BM186" i="6"/>
  <c r="BM178" i="6"/>
  <c r="BM170" i="6"/>
  <c r="BM162" i="6"/>
  <c r="BM154" i="6"/>
  <c r="BM146" i="6"/>
  <c r="BM138" i="6"/>
  <c r="BM130" i="6"/>
  <c r="BM122" i="6"/>
  <c r="BM114" i="6"/>
  <c r="BM106" i="6"/>
  <c r="BM98" i="6"/>
  <c r="BM90" i="6"/>
  <c r="BM82" i="6"/>
  <c r="BM74" i="6"/>
  <c r="BM66" i="6"/>
  <c r="BM58" i="6"/>
  <c r="BM54" i="6"/>
  <c r="BM46" i="6"/>
  <c r="BM38" i="6"/>
  <c r="BM498" i="6"/>
  <c r="BM482" i="6"/>
  <c r="BM466" i="6"/>
  <c r="BM450" i="6"/>
  <c r="BM434" i="6"/>
  <c r="BM418" i="6"/>
  <c r="BM22" i="6"/>
  <c r="BM14" i="6"/>
  <c r="BM6" i="6"/>
  <c r="BM486" i="6"/>
  <c r="BM470" i="6"/>
  <c r="BM454" i="6"/>
  <c r="BM438" i="6"/>
  <c r="BM422" i="6"/>
  <c r="BM290" i="6"/>
  <c r="BM30" i="6"/>
  <c r="BM490" i="6"/>
  <c r="BM474" i="6"/>
  <c r="BM458" i="6"/>
  <c r="BM442" i="6"/>
  <c r="BM426" i="6"/>
  <c r="BM410" i="6"/>
  <c r="BM26" i="6"/>
  <c r="BM18" i="6"/>
  <c r="BM10" i="6"/>
  <c r="BM494" i="6"/>
  <c r="BM478" i="6"/>
  <c r="BM462" i="6"/>
  <c r="BM446" i="6"/>
  <c r="BM430" i="6"/>
  <c r="BM414" i="6"/>
  <c r="AL489" i="9"/>
  <c r="AL5" i="9"/>
  <c r="AL493" i="9"/>
  <c r="AL497" i="9"/>
  <c r="AL481" i="9"/>
  <c r="AL465" i="9"/>
  <c r="AL449" i="9"/>
  <c r="AL485" i="9"/>
  <c r="AL469" i="9"/>
  <c r="AL453" i="9"/>
  <c r="AL473" i="9"/>
  <c r="AL461" i="9"/>
  <c r="AL457" i="9"/>
  <c r="AL441" i="9"/>
  <c r="AL477" i="9"/>
  <c r="AL445" i="9"/>
  <c r="AL425" i="9"/>
  <c r="AL409" i="9"/>
  <c r="AL405" i="9"/>
  <c r="AL429" i="9"/>
  <c r="AL413" i="9"/>
  <c r="AL433" i="9"/>
  <c r="AL417" i="9"/>
  <c r="AL401" i="9"/>
  <c r="AL437" i="9"/>
  <c r="AL421" i="9"/>
  <c r="AL397" i="9"/>
  <c r="AL389" i="9"/>
  <c r="AL381" i="9"/>
  <c r="AL373" i="9"/>
  <c r="AL365" i="9"/>
  <c r="AL357" i="9"/>
  <c r="AL393" i="9"/>
  <c r="AL385" i="9"/>
  <c r="AL377" i="9"/>
  <c r="AL369" i="9"/>
  <c r="AL361" i="9"/>
  <c r="AL353" i="9"/>
  <c r="AL345" i="9"/>
  <c r="AL337" i="9"/>
  <c r="AL329" i="9"/>
  <c r="AL321" i="9"/>
  <c r="AL313" i="9"/>
  <c r="AL349" i="9"/>
  <c r="AL341" i="9"/>
  <c r="AL333" i="9"/>
  <c r="AL325" i="9"/>
  <c r="AL317" i="9"/>
  <c r="AL309" i="9"/>
  <c r="AL305" i="9"/>
  <c r="AL297" i="9"/>
  <c r="AL289" i="9"/>
  <c r="AL281" i="9"/>
  <c r="AL273" i="9"/>
  <c r="AL265" i="9"/>
  <c r="AL301" i="9"/>
  <c r="AL293" i="9"/>
  <c r="AL285" i="9"/>
  <c r="AL277" i="9"/>
  <c r="AL269" i="9"/>
  <c r="AL261" i="9"/>
  <c r="AL253" i="9"/>
  <c r="AL245" i="9"/>
  <c r="AL237" i="9"/>
  <c r="AL229" i="9"/>
  <c r="AL221" i="9"/>
  <c r="AL257" i="9"/>
  <c r="AL249" i="9"/>
  <c r="AL241" i="9"/>
  <c r="AL233" i="9"/>
  <c r="AL225" i="9"/>
  <c r="AL217" i="9"/>
  <c r="AL209" i="9"/>
  <c r="AL201" i="9"/>
  <c r="AL193" i="9"/>
  <c r="AL185" i="9"/>
  <c r="AL177" i="9"/>
  <c r="AL169" i="9"/>
  <c r="AL161" i="9"/>
  <c r="AL153" i="9"/>
  <c r="AL145" i="9"/>
  <c r="AL137" i="9"/>
  <c r="AL129" i="9"/>
  <c r="AL213" i="9"/>
  <c r="AL205" i="9"/>
  <c r="AL197" i="9"/>
  <c r="AL189" i="9"/>
  <c r="AL181" i="9"/>
  <c r="AL173" i="9"/>
  <c r="AL165" i="9"/>
  <c r="AL157" i="9"/>
  <c r="AL149" i="9"/>
  <c r="AL141" i="9"/>
  <c r="AL133" i="9"/>
  <c r="AL49" i="9"/>
  <c r="AL41" i="9"/>
  <c r="AL121" i="9"/>
  <c r="AL113" i="9"/>
  <c r="AL105" i="9"/>
  <c r="AL97" i="9"/>
  <c r="AL89" i="9"/>
  <c r="AL81" i="9"/>
  <c r="AL73" i="9"/>
  <c r="AL65" i="9"/>
  <c r="AL57" i="9"/>
  <c r="AL53" i="9"/>
  <c r="AL45" i="9"/>
  <c r="AL125" i="9"/>
  <c r="AL117" i="9"/>
  <c r="AL109" i="9"/>
  <c r="AL101" i="9"/>
  <c r="AL93" i="9"/>
  <c r="AL85" i="9"/>
  <c r="AL77" i="9"/>
  <c r="AL69" i="9"/>
  <c r="AL61" i="9"/>
  <c r="AL25" i="9"/>
  <c r="AL17" i="9"/>
  <c r="AL9" i="9"/>
  <c r="AL496" i="9"/>
  <c r="AL480" i="9"/>
  <c r="AL37" i="9"/>
  <c r="AL29" i="9"/>
  <c r="AL500" i="9"/>
  <c r="AL484" i="9"/>
  <c r="AL21" i="9"/>
  <c r="AL13" i="9"/>
  <c r="AL488" i="9"/>
  <c r="AL472" i="9"/>
  <c r="AL33" i="9"/>
  <c r="AL492" i="9"/>
  <c r="AL476" i="9"/>
  <c r="AL464" i="9"/>
  <c r="AL448" i="9"/>
  <c r="AL432" i="9"/>
  <c r="AL416" i="9"/>
  <c r="AL404" i="9"/>
  <c r="AL396" i="9"/>
  <c r="AL388" i="9"/>
  <c r="AL380" i="9"/>
  <c r="AL372" i="9"/>
  <c r="AL364" i="9"/>
  <c r="AL356" i="9"/>
  <c r="AL348" i="9"/>
  <c r="AL468" i="9"/>
  <c r="AL452" i="9"/>
  <c r="AL436" i="9"/>
  <c r="AL420" i="9"/>
  <c r="AL456" i="9"/>
  <c r="AL440" i="9"/>
  <c r="AL424" i="9"/>
  <c r="AL408" i="9"/>
  <c r="AL400" i="9"/>
  <c r="AL392" i="9"/>
  <c r="AL384" i="9"/>
  <c r="AL376" i="9"/>
  <c r="AL368" i="9"/>
  <c r="AL360" i="9"/>
  <c r="AL352" i="9"/>
  <c r="AL460" i="9"/>
  <c r="AL444" i="9"/>
  <c r="AL428" i="9"/>
  <c r="AL412" i="9"/>
  <c r="AL292" i="9"/>
  <c r="AL344" i="9"/>
  <c r="AL336" i="9"/>
  <c r="AL328" i="9"/>
  <c r="AL320" i="9"/>
  <c r="AL312" i="9"/>
  <c r="AL304" i="9"/>
  <c r="AL296" i="9"/>
  <c r="AL288" i="9"/>
  <c r="AL280" i="9"/>
  <c r="AL272" i="9"/>
  <c r="AL264" i="9"/>
  <c r="AL256" i="9"/>
  <c r="AL248" i="9"/>
  <c r="AL240" i="9"/>
  <c r="AL232" i="9"/>
  <c r="AL224" i="9"/>
  <c r="AL216" i="9"/>
  <c r="AL208" i="9"/>
  <c r="AL200" i="9"/>
  <c r="AL192" i="9"/>
  <c r="AL184" i="9"/>
  <c r="AL176" i="9"/>
  <c r="AL168" i="9"/>
  <c r="AL340" i="9"/>
  <c r="AL332" i="9"/>
  <c r="AL324" i="9"/>
  <c r="AL316" i="9"/>
  <c r="AL308" i="9"/>
  <c r="AL300" i="9"/>
  <c r="AL284" i="9"/>
  <c r="AL276" i="9"/>
  <c r="AL268" i="9"/>
  <c r="AL260" i="9"/>
  <c r="AL252" i="9"/>
  <c r="AL244" i="9"/>
  <c r="AL236" i="9"/>
  <c r="AL228" i="9"/>
  <c r="AL220" i="9"/>
  <c r="AL212" i="9"/>
  <c r="AL204" i="9"/>
  <c r="AL196" i="9"/>
  <c r="AL188" i="9"/>
  <c r="AL180" i="9"/>
  <c r="AL172" i="9"/>
  <c r="AL164" i="9"/>
  <c r="AL124" i="9"/>
  <c r="AL156" i="9"/>
  <c r="AL148" i="9"/>
  <c r="AL140" i="9"/>
  <c r="AL132" i="9"/>
  <c r="AL116" i="9"/>
  <c r="AL108" i="9"/>
  <c r="AL100" i="9"/>
  <c r="AL92" i="9"/>
  <c r="AL84" i="9"/>
  <c r="AL76" i="9"/>
  <c r="AL68" i="9"/>
  <c r="AL60" i="9"/>
  <c r="AL52" i="9"/>
  <c r="AL44" i="9"/>
  <c r="AL36" i="9"/>
  <c r="AL28" i="9"/>
  <c r="AL20" i="9"/>
  <c r="AL12" i="9"/>
  <c r="AL160" i="9"/>
  <c r="AL152" i="9"/>
  <c r="AL144" i="9"/>
  <c r="AL136" i="9"/>
  <c r="AL128" i="9"/>
  <c r="AL120" i="9"/>
  <c r="AL112" i="9"/>
  <c r="AL104" i="9"/>
  <c r="AL96" i="9"/>
  <c r="AL88" i="9"/>
  <c r="AL80" i="9"/>
  <c r="AL72" i="9"/>
  <c r="AL64" i="9"/>
  <c r="AL56" i="9"/>
  <c r="AL48" i="9"/>
  <c r="AL40" i="9"/>
  <c r="AL32" i="9"/>
  <c r="AL24" i="9"/>
  <c r="AL16" i="9"/>
  <c r="AL8" i="9"/>
  <c r="AL495" i="9"/>
  <c r="AL479" i="9"/>
  <c r="AL463" i="9"/>
  <c r="AL447" i="9"/>
  <c r="AL431" i="9"/>
  <c r="AL415" i="9"/>
  <c r="AL403" i="9"/>
  <c r="AL395" i="9"/>
  <c r="AL387" i="9"/>
  <c r="AL379" i="9"/>
  <c r="AL371" i="9"/>
  <c r="AL363" i="9"/>
  <c r="AL355" i="9"/>
  <c r="AL347" i="9"/>
  <c r="AL339" i="9"/>
  <c r="AL331" i="9"/>
  <c r="AL323" i="9"/>
  <c r="AL315" i="9"/>
  <c r="AL307" i="9"/>
  <c r="AL299" i="9"/>
  <c r="AL291" i="9"/>
  <c r="AL499" i="9"/>
  <c r="AL483" i="9"/>
  <c r="AL467" i="9"/>
  <c r="AL451" i="9"/>
  <c r="AL435" i="9"/>
  <c r="AL419" i="9"/>
  <c r="AL487" i="9"/>
  <c r="AL471" i="9"/>
  <c r="AL455" i="9"/>
  <c r="AL439" i="9"/>
  <c r="AL423" i="9"/>
  <c r="AL407" i="9"/>
  <c r="AL399" i="9"/>
  <c r="AL391" i="9"/>
  <c r="AL383" i="9"/>
  <c r="AL375" i="9"/>
  <c r="AL367" i="9"/>
  <c r="AL359" i="9"/>
  <c r="AL351" i="9"/>
  <c r="AL343" i="9"/>
  <c r="AL335" i="9"/>
  <c r="AL327" i="9"/>
  <c r="AL319" i="9"/>
  <c r="AL311" i="9"/>
  <c r="AL303" i="9"/>
  <c r="AL295" i="9"/>
  <c r="AL491" i="9"/>
  <c r="AL475" i="9"/>
  <c r="AL459" i="9"/>
  <c r="AL443" i="9"/>
  <c r="AL427" i="9"/>
  <c r="AL411" i="9"/>
  <c r="AL287" i="9"/>
  <c r="AL279" i="9"/>
  <c r="AL271" i="9"/>
  <c r="AL263" i="9"/>
  <c r="AL255" i="9"/>
  <c r="AL247" i="9"/>
  <c r="AL239" i="9"/>
  <c r="AL231" i="9"/>
  <c r="AL223" i="9"/>
  <c r="AL215" i="9"/>
  <c r="AL207" i="9"/>
  <c r="AL199" i="9"/>
  <c r="AL191" i="9"/>
  <c r="AL183" i="9"/>
  <c r="AL175" i="9"/>
  <c r="AL167" i="9"/>
  <c r="AL159" i="9"/>
  <c r="AL151" i="9"/>
  <c r="AL143" i="9"/>
  <c r="AL135" i="9"/>
  <c r="AL127" i="9"/>
  <c r="AL119" i="9"/>
  <c r="AL111" i="9"/>
  <c r="AL103" i="9"/>
  <c r="AL283" i="9"/>
  <c r="AL275" i="9"/>
  <c r="AL267" i="9"/>
  <c r="AL259" i="9"/>
  <c r="AL251" i="9"/>
  <c r="AL243" i="9"/>
  <c r="AL235" i="9"/>
  <c r="AL227" i="9"/>
  <c r="AL219" i="9"/>
  <c r="AL211" i="9"/>
  <c r="AL203" i="9"/>
  <c r="AL195" i="9"/>
  <c r="AL187" i="9"/>
  <c r="AL179" i="9"/>
  <c r="AL171" i="9"/>
  <c r="AL163" i="9"/>
  <c r="AL155" i="9"/>
  <c r="AL147" i="9"/>
  <c r="AL139" i="9"/>
  <c r="AL131" i="9"/>
  <c r="AL123" i="9"/>
  <c r="AL115" i="9"/>
  <c r="AL107" i="9"/>
  <c r="AL490" i="9"/>
  <c r="AL474" i="9"/>
  <c r="AL458" i="9"/>
  <c r="AL442" i="9"/>
  <c r="AL426" i="9"/>
  <c r="AL410" i="9"/>
  <c r="AL95" i="9"/>
  <c r="AL87" i="9"/>
  <c r="AL79" i="9"/>
  <c r="AL71" i="9"/>
  <c r="AL63" i="9"/>
  <c r="AL55" i="9"/>
  <c r="AL47" i="9"/>
  <c r="AL39" i="9"/>
  <c r="AL31" i="9"/>
  <c r="AL23" i="9"/>
  <c r="AL15" i="9"/>
  <c r="AL7" i="9"/>
  <c r="AL494" i="9"/>
  <c r="AL478" i="9"/>
  <c r="AL462" i="9"/>
  <c r="AL446" i="9"/>
  <c r="AL430" i="9"/>
  <c r="AL414" i="9"/>
  <c r="AL402" i="9"/>
  <c r="AL394" i="9"/>
  <c r="AL386" i="9"/>
  <c r="AL378" i="9"/>
  <c r="AL370" i="9"/>
  <c r="AL362" i="9"/>
  <c r="AL354" i="9"/>
  <c r="AL346" i="9"/>
  <c r="AL338" i="9"/>
  <c r="AL330" i="9"/>
  <c r="AL322" i="9"/>
  <c r="AL314" i="9"/>
  <c r="AL306" i="9"/>
  <c r="AL298" i="9"/>
  <c r="AL290" i="9"/>
  <c r="AL282" i="9"/>
  <c r="AL99" i="9"/>
  <c r="AL91" i="9"/>
  <c r="AL83" i="9"/>
  <c r="AL75" i="9"/>
  <c r="AL67" i="9"/>
  <c r="AL59" i="9"/>
  <c r="AL51" i="9"/>
  <c r="AL43" i="9"/>
  <c r="AL35" i="9"/>
  <c r="AL27" i="9"/>
  <c r="AL19" i="9"/>
  <c r="AL11" i="9"/>
  <c r="AL486" i="9"/>
  <c r="AL470" i="9"/>
  <c r="AL454" i="9"/>
  <c r="AL438" i="9"/>
  <c r="AL422" i="9"/>
  <c r="AL406" i="9"/>
  <c r="AL398" i="9"/>
  <c r="AL390" i="9"/>
  <c r="AL382" i="9"/>
  <c r="AL374" i="9"/>
  <c r="AL366" i="9"/>
  <c r="AL482" i="9"/>
  <c r="AL418" i="9"/>
  <c r="AL342" i="9"/>
  <c r="AL310" i="9"/>
  <c r="AL278" i="9"/>
  <c r="AL270" i="9"/>
  <c r="AL262" i="9"/>
  <c r="AL254" i="9"/>
  <c r="AL246" i="9"/>
  <c r="AL238" i="9"/>
  <c r="AL230" i="9"/>
  <c r="AL222" i="9"/>
  <c r="AL214" i="9"/>
  <c r="AL206" i="9"/>
  <c r="AL198" i="9"/>
  <c r="AL190" i="9"/>
  <c r="AL182" i="9"/>
  <c r="AL174" i="9"/>
  <c r="AL166" i="9"/>
  <c r="AL158" i="9"/>
  <c r="AL150" i="9"/>
  <c r="AL142" i="9"/>
  <c r="AL134" i="9"/>
  <c r="AL126" i="9"/>
  <c r="AL118" i="9"/>
  <c r="AL110" i="9"/>
  <c r="AL102" i="9"/>
  <c r="AL94" i="9"/>
  <c r="AL86" i="9"/>
  <c r="AL78" i="9"/>
  <c r="AL70" i="9"/>
  <c r="AL62" i="9"/>
  <c r="AL54" i="9"/>
  <c r="AL46" i="9"/>
  <c r="AL38" i="9"/>
  <c r="AL466" i="9"/>
  <c r="AL434" i="9"/>
  <c r="AL334" i="9"/>
  <c r="AL302" i="9"/>
  <c r="AL450" i="9"/>
  <c r="AL358" i="9"/>
  <c r="AL326" i="9"/>
  <c r="AL498" i="9"/>
  <c r="AL350" i="9"/>
  <c r="AL318" i="9"/>
  <c r="AL286" i="9"/>
  <c r="AL266" i="9"/>
  <c r="AL218" i="9"/>
  <c r="AL194" i="9"/>
  <c r="AL178" i="9"/>
  <c r="AL170" i="9"/>
  <c r="AL114" i="9"/>
  <c r="AL66" i="9"/>
  <c r="AL42" i="9"/>
  <c r="AL26" i="9"/>
  <c r="AL18" i="9"/>
  <c r="AL10" i="9"/>
  <c r="AL274" i="9"/>
  <c r="AL242" i="9"/>
  <c r="AL226" i="9"/>
  <c r="AL122" i="9"/>
  <c r="AL106" i="9"/>
  <c r="AL90" i="9"/>
  <c r="AL58" i="9"/>
  <c r="AL50" i="9"/>
  <c r="AL250" i="9"/>
  <c r="AL234" i="9"/>
  <c r="AL202" i="9"/>
  <c r="AL186" i="9"/>
  <c r="AL154" i="9"/>
  <c r="AL130" i="9"/>
  <c r="AL30" i="9"/>
  <c r="AL22" i="9"/>
  <c r="AL14" i="9"/>
  <c r="AL6" i="9"/>
  <c r="AL294" i="9"/>
  <c r="AL258" i="9"/>
  <c r="AL210" i="9"/>
  <c r="AL162" i="9"/>
  <c r="AL146" i="9"/>
  <c r="AL138" i="9"/>
  <c r="AL98" i="9"/>
  <c r="AL82" i="9"/>
  <c r="AL74" i="9"/>
  <c r="AL34" i="9"/>
  <c r="BP496" i="9"/>
  <c r="BP488" i="9"/>
  <c r="BP491" i="9"/>
  <c r="BP477" i="9"/>
  <c r="BP470" i="9"/>
  <c r="BP476" i="9"/>
  <c r="BP495" i="9"/>
  <c r="BP471" i="9"/>
  <c r="BP463" i="9"/>
  <c r="BP454" i="9"/>
  <c r="BP457" i="9"/>
  <c r="BP450" i="9"/>
  <c r="BP434" i="9"/>
  <c r="BP448" i="9"/>
  <c r="BP432" i="9"/>
  <c r="BP417" i="9"/>
  <c r="BP415" i="9"/>
  <c r="BP443" i="9"/>
  <c r="BP437" i="9"/>
  <c r="BP431" i="9"/>
  <c r="BP390" i="9"/>
  <c r="BP379" i="9"/>
  <c r="BP363" i="9"/>
  <c r="BP347" i="9"/>
  <c r="BP331" i="9"/>
  <c r="BP420" i="9"/>
  <c r="BP412" i="9"/>
  <c r="BP403" i="9"/>
  <c r="BP373" i="9"/>
  <c r="BP357" i="9"/>
  <c r="BP341" i="9"/>
  <c r="BP401" i="9"/>
  <c r="BP449" i="9"/>
  <c r="BP397" i="9"/>
  <c r="BP384" i="9"/>
  <c r="BP376" i="9"/>
  <c r="BP368" i="9"/>
  <c r="BP360" i="9"/>
  <c r="BP352" i="9"/>
  <c r="BP344" i="9"/>
  <c r="BP336" i="9"/>
  <c r="BP393" i="9"/>
  <c r="BP318" i="9"/>
  <c r="BP302" i="9"/>
  <c r="BP332" i="9"/>
  <c r="BP317" i="9"/>
  <c r="BP307" i="9"/>
  <c r="BP296" i="9"/>
  <c r="BP284" i="9"/>
  <c r="BP268" i="9"/>
  <c r="BP252" i="9"/>
  <c r="BP281" i="9"/>
  <c r="BP265" i="9"/>
  <c r="BP249" i="9"/>
  <c r="BP316" i="9"/>
  <c r="BP305" i="9"/>
  <c r="BP295" i="9"/>
  <c r="BP278" i="9"/>
  <c r="BP262" i="9"/>
  <c r="BP246" i="9"/>
  <c r="BP230" i="9"/>
  <c r="BP214" i="9"/>
  <c r="BP198" i="9"/>
  <c r="BP251" i="9"/>
  <c r="BP240" i="9"/>
  <c r="BP229" i="9"/>
  <c r="BP291" i="9"/>
  <c r="BP275" i="9"/>
  <c r="BP259" i="9"/>
  <c r="BP241" i="9"/>
  <c r="BP231" i="9"/>
  <c r="BP220" i="9"/>
  <c r="BP209" i="9"/>
  <c r="BP199" i="9"/>
  <c r="BP188" i="9"/>
  <c r="BP171" i="9"/>
  <c r="BP155" i="9"/>
  <c r="BP208" i="9"/>
  <c r="BP192" i="9"/>
  <c r="BP180" i="9"/>
  <c r="BP169" i="9"/>
  <c r="BP158" i="9"/>
  <c r="BP221" i="9"/>
  <c r="BP189" i="9"/>
  <c r="BP184" i="9"/>
  <c r="BP173" i="9"/>
  <c r="BP162" i="9"/>
  <c r="BP150" i="9"/>
  <c r="BP138" i="9"/>
  <c r="BP122" i="9"/>
  <c r="BP106" i="9"/>
  <c r="BP90" i="9"/>
  <c r="BP74" i="9"/>
  <c r="BP135" i="9"/>
  <c r="BP119" i="9"/>
  <c r="BP103" i="9"/>
  <c r="BP87" i="9"/>
  <c r="BP142" i="9"/>
  <c r="BP128" i="9"/>
  <c r="BP112" i="9"/>
  <c r="BP96" i="9"/>
  <c r="BP80" i="9"/>
  <c r="BP137" i="9"/>
  <c r="BP121" i="9"/>
  <c r="BP105" i="9"/>
  <c r="BP89" i="9"/>
  <c r="BP73" i="9"/>
  <c r="BP61" i="9"/>
  <c r="BP45" i="9"/>
  <c r="BP29" i="9"/>
  <c r="BP13" i="9"/>
  <c r="BP62" i="9"/>
  <c r="BP46" i="9"/>
  <c r="BP30" i="9"/>
  <c r="BP14" i="9"/>
  <c r="BP71" i="9"/>
  <c r="BP55" i="9"/>
  <c r="BP39" i="9"/>
  <c r="BP23" i="9"/>
  <c r="BP7" i="9"/>
  <c r="BP60" i="9"/>
  <c r="BP44" i="9"/>
  <c r="BP28" i="9"/>
  <c r="BP12" i="9"/>
  <c r="BP72" i="9"/>
  <c r="BP37" i="9"/>
  <c r="BP54" i="9"/>
  <c r="BP22" i="9"/>
  <c r="BP63" i="9"/>
  <c r="BP15" i="9"/>
  <c r="BP52" i="9"/>
  <c r="BP91" i="9"/>
  <c r="BP141" i="9"/>
  <c r="BP77" i="9"/>
  <c r="BP33" i="9"/>
  <c r="BP34" i="9"/>
  <c r="BP59" i="9"/>
  <c r="BP27" i="9"/>
  <c r="BP32" i="9"/>
  <c r="BP498" i="9"/>
  <c r="BP492" i="9"/>
  <c r="BP497" i="9"/>
  <c r="BP485" i="9"/>
  <c r="BP493" i="9"/>
  <c r="BP466" i="9"/>
  <c r="BP472" i="9"/>
  <c r="BP478" i="9"/>
  <c r="BP469" i="9"/>
  <c r="BP460" i="9"/>
  <c r="BP487" i="9"/>
  <c r="BP455" i="9"/>
  <c r="BP446" i="9"/>
  <c r="BP430" i="9"/>
  <c r="BP444" i="9"/>
  <c r="BP428" i="9"/>
  <c r="BP413" i="9"/>
  <c r="BP411" i="9"/>
  <c r="BP435" i="9"/>
  <c r="BP429" i="9"/>
  <c r="BP402" i="9"/>
  <c r="BP405" i="9"/>
  <c r="BP375" i="9"/>
  <c r="BP359" i="9"/>
  <c r="BP343" i="9"/>
  <c r="BP480" i="9"/>
  <c r="BP418" i="9"/>
  <c r="BP410" i="9"/>
  <c r="BP385" i="9"/>
  <c r="BP369" i="9"/>
  <c r="BP353" i="9"/>
  <c r="BP337" i="9"/>
  <c r="BP399" i="9"/>
  <c r="BP441" i="9"/>
  <c r="BP395" i="9"/>
  <c r="BP382" i="9"/>
  <c r="BP374" i="9"/>
  <c r="BP366" i="9"/>
  <c r="BP358" i="9"/>
  <c r="BP350" i="9"/>
  <c r="BP342" i="9"/>
  <c r="BP334" i="9"/>
  <c r="BP391" i="9"/>
  <c r="BP314" i="9"/>
  <c r="BP298" i="9"/>
  <c r="BP325" i="9"/>
  <c r="BP315" i="9"/>
  <c r="BP304" i="9"/>
  <c r="BP293" i="9"/>
  <c r="BP280" i="9"/>
  <c r="BP264" i="9"/>
  <c r="BP327" i="9"/>
  <c r="BP277" i="9"/>
  <c r="BP261" i="9"/>
  <c r="BP324" i="9"/>
  <c r="BP313" i="9"/>
  <c r="BP303" i="9"/>
  <c r="BP290" i="9"/>
  <c r="BP274" i="9"/>
  <c r="BP258" i="9"/>
  <c r="BP242" i="9"/>
  <c r="BP226" i="9"/>
  <c r="BP210" i="9"/>
  <c r="BP194" i="9"/>
  <c r="BP248" i="9"/>
  <c r="BP237" i="9"/>
  <c r="BP227" i="9"/>
  <c r="BP287" i="9"/>
  <c r="BP271" i="9"/>
  <c r="BP255" i="9"/>
  <c r="BP239" i="9"/>
  <c r="BP228" i="9"/>
  <c r="BP217" i="9"/>
  <c r="BP207" i="9"/>
  <c r="BP196" i="9"/>
  <c r="BP183" i="9"/>
  <c r="BP167" i="9"/>
  <c r="BP219" i="9"/>
  <c r="BP203" i="9"/>
  <c r="BP187" i="9"/>
  <c r="BP177" i="9"/>
  <c r="BP166" i="9"/>
  <c r="BP156" i="9"/>
  <c r="BP213" i="9"/>
  <c r="BP149" i="9"/>
  <c r="BP181" i="9"/>
  <c r="BP170" i="9"/>
  <c r="BP160" i="9"/>
  <c r="BP146" i="9"/>
  <c r="BP134" i="9"/>
  <c r="BP118" i="9"/>
  <c r="BP102" i="9"/>
  <c r="BP86" i="9"/>
  <c r="BP147" i="9"/>
  <c r="BP131" i="9"/>
  <c r="BP115" i="9"/>
  <c r="BP99" i="9"/>
  <c r="BP83" i="9"/>
  <c r="BP140" i="9"/>
  <c r="BP124" i="9"/>
  <c r="BP108" i="9"/>
  <c r="BP92" i="9"/>
  <c r="BP76" i="9"/>
  <c r="BP133" i="9"/>
  <c r="BP117" i="9"/>
  <c r="BP101" i="9"/>
  <c r="BP85" i="9"/>
  <c r="BP70" i="9"/>
  <c r="BP57" i="9"/>
  <c r="BP41" i="9"/>
  <c r="BP25" i="9"/>
  <c r="BP9" i="9"/>
  <c r="BP58" i="9"/>
  <c r="BP42" i="9"/>
  <c r="BP26" i="9"/>
  <c r="BP10" i="9"/>
  <c r="BP67" i="9"/>
  <c r="BP51" i="9"/>
  <c r="BP35" i="9"/>
  <c r="BP19" i="9"/>
  <c r="BQ2" i="9"/>
  <c r="BP56" i="9"/>
  <c r="BP40" i="9"/>
  <c r="BP24" i="9"/>
  <c r="BP8" i="9"/>
  <c r="BP292" i="9"/>
  <c r="BP300" i="9"/>
  <c r="BP270" i="9"/>
  <c r="BP238" i="9"/>
  <c r="BP206" i="9"/>
  <c r="BP190" i="9"/>
  <c r="BP235" i="9"/>
  <c r="BP283" i="9"/>
  <c r="BP247" i="9"/>
  <c r="BP236" i="9"/>
  <c r="BP215" i="9"/>
  <c r="BP193" i="9"/>
  <c r="BP163" i="9"/>
  <c r="BP216" i="9"/>
  <c r="BP185" i="9"/>
  <c r="BP164" i="9"/>
  <c r="BP153" i="9"/>
  <c r="BP145" i="9"/>
  <c r="BP168" i="9"/>
  <c r="BP151" i="9"/>
  <c r="BP114" i="9"/>
  <c r="BP98" i="9"/>
  <c r="BP144" i="9"/>
  <c r="BP111" i="9"/>
  <c r="BP79" i="9"/>
  <c r="BP136" i="9"/>
  <c r="BP104" i="9"/>
  <c r="BP129" i="9"/>
  <c r="BP97" i="9"/>
  <c r="BP81" i="9"/>
  <c r="BP53" i="9"/>
  <c r="BP5" i="9"/>
  <c r="BP38" i="9"/>
  <c r="BP47" i="9"/>
  <c r="BP68" i="9"/>
  <c r="BP20" i="9"/>
  <c r="BP107" i="9"/>
  <c r="BP125" i="9"/>
  <c r="BP93" i="9"/>
  <c r="BP49" i="9"/>
  <c r="BP66" i="9"/>
  <c r="BP75" i="9"/>
  <c r="BP11" i="9"/>
  <c r="BP494" i="9"/>
  <c r="BP490" i="9"/>
  <c r="BP484" i="9"/>
  <c r="BP481" i="9"/>
  <c r="BP479" i="9"/>
  <c r="BP462" i="9"/>
  <c r="BP468" i="9"/>
  <c r="BP475" i="9"/>
  <c r="BP467" i="9"/>
  <c r="BP456" i="9"/>
  <c r="BP461" i="9"/>
  <c r="BP453" i="9"/>
  <c r="BP442" i="9"/>
  <c r="BP426" i="9"/>
  <c r="BP440" i="9"/>
  <c r="BP424" i="9"/>
  <c r="BP409" i="9"/>
  <c r="BP407" i="9"/>
  <c r="BP427" i="9"/>
  <c r="BP447" i="9"/>
  <c r="BP398" i="9"/>
  <c r="BP387" i="9"/>
  <c r="BP371" i="9"/>
  <c r="BP355" i="9"/>
  <c r="BP339" i="9"/>
  <c r="BP423" i="9"/>
  <c r="BP416" i="9"/>
  <c r="BP408" i="9"/>
  <c r="BP381" i="9"/>
  <c r="BP365" i="9"/>
  <c r="BP349" i="9"/>
  <c r="BP333" i="9"/>
  <c r="BP392" i="9"/>
  <c r="BP433" i="9"/>
  <c r="BP388" i="9"/>
  <c r="BP380" i="9"/>
  <c r="BP372" i="9"/>
  <c r="BP364" i="9"/>
  <c r="BP356" i="9"/>
  <c r="BP348" i="9"/>
  <c r="BP340" i="9"/>
  <c r="BP404" i="9"/>
  <c r="BP326" i="9"/>
  <c r="BP310" i="9"/>
  <c r="BP294" i="9"/>
  <c r="BP323" i="9"/>
  <c r="BP312" i="9"/>
  <c r="BP301" i="9"/>
  <c r="BP276" i="9"/>
  <c r="BP260" i="9"/>
  <c r="BP289" i="9"/>
  <c r="BP273" i="9"/>
  <c r="BP257" i="9"/>
  <c r="BP321" i="9"/>
  <c r="BP311" i="9"/>
  <c r="BP286" i="9"/>
  <c r="BP254" i="9"/>
  <c r="BP222" i="9"/>
  <c r="BP245" i="9"/>
  <c r="BP224" i="9"/>
  <c r="BP267" i="9"/>
  <c r="BP225" i="9"/>
  <c r="BP204" i="9"/>
  <c r="BP179" i="9"/>
  <c r="BP200" i="9"/>
  <c r="BP174" i="9"/>
  <c r="BP205" i="9"/>
  <c r="BP178" i="9"/>
  <c r="BP157" i="9"/>
  <c r="BP130" i="9"/>
  <c r="BP82" i="9"/>
  <c r="BP127" i="9"/>
  <c r="BP95" i="9"/>
  <c r="BP120" i="9"/>
  <c r="BP88" i="9"/>
  <c r="BP113" i="9"/>
  <c r="BP69" i="9"/>
  <c r="BP21" i="9"/>
  <c r="BP6" i="9"/>
  <c r="BP31" i="9"/>
  <c r="BP36" i="9"/>
  <c r="BP84" i="9"/>
  <c r="BP50" i="9"/>
  <c r="BP43" i="9"/>
  <c r="BP48" i="9"/>
  <c r="BP500" i="9"/>
  <c r="BP486" i="9"/>
  <c r="BP499" i="9"/>
  <c r="BP483" i="9"/>
  <c r="BP474" i="9"/>
  <c r="BP482" i="9"/>
  <c r="BP464" i="9"/>
  <c r="BP473" i="9"/>
  <c r="BP465" i="9"/>
  <c r="BP458" i="9"/>
  <c r="BP459" i="9"/>
  <c r="BP452" i="9"/>
  <c r="BP438" i="9"/>
  <c r="BP489" i="9"/>
  <c r="BP436" i="9"/>
  <c r="BP421" i="9"/>
  <c r="BP419" i="9"/>
  <c r="BP451" i="9"/>
  <c r="BP445" i="9"/>
  <c r="BP439" i="9"/>
  <c r="BP394" i="9"/>
  <c r="BP383" i="9"/>
  <c r="BP367" i="9"/>
  <c r="BP351" i="9"/>
  <c r="BP335" i="9"/>
  <c r="BP422" i="9"/>
  <c r="BP414" i="9"/>
  <c r="BP406" i="9"/>
  <c r="BP377" i="9"/>
  <c r="BP361" i="9"/>
  <c r="BP345" i="9"/>
  <c r="BP329" i="9"/>
  <c r="BP328" i="9"/>
  <c r="BP425" i="9"/>
  <c r="BP386" i="9"/>
  <c r="BP378" i="9"/>
  <c r="BP370" i="9"/>
  <c r="BP362" i="9"/>
  <c r="BP354" i="9"/>
  <c r="BP346" i="9"/>
  <c r="BP338" i="9"/>
  <c r="BP400" i="9"/>
  <c r="BP322" i="9"/>
  <c r="BP306" i="9"/>
  <c r="BP396" i="9"/>
  <c r="BP320" i="9"/>
  <c r="BP309" i="9"/>
  <c r="BP299" i="9"/>
  <c r="BP288" i="9"/>
  <c r="BP272" i="9"/>
  <c r="BP256" i="9"/>
  <c r="BP285" i="9"/>
  <c r="BP269" i="9"/>
  <c r="BP253" i="9"/>
  <c r="BP319" i="9"/>
  <c r="BP308" i="9"/>
  <c r="BP297" i="9"/>
  <c r="BP282" i="9"/>
  <c r="BP266" i="9"/>
  <c r="BP250" i="9"/>
  <c r="BP234" i="9"/>
  <c r="BP218" i="9"/>
  <c r="BP202" i="9"/>
  <c r="BP389" i="9"/>
  <c r="BP243" i="9"/>
  <c r="BP232" i="9"/>
  <c r="BP330" i="9"/>
  <c r="BP279" i="9"/>
  <c r="BP263" i="9"/>
  <c r="BP244" i="9"/>
  <c r="BP233" i="9"/>
  <c r="BP223" i="9"/>
  <c r="BP212" i="9"/>
  <c r="BP201" i="9"/>
  <c r="BP191" i="9"/>
  <c r="BP175" i="9"/>
  <c r="BP159" i="9"/>
  <c r="BP211" i="9"/>
  <c r="BP195" i="9"/>
  <c r="BP182" i="9"/>
  <c r="BP172" i="9"/>
  <c r="BP161" i="9"/>
  <c r="BP152" i="9"/>
  <c r="BP197" i="9"/>
  <c r="BP186" i="9"/>
  <c r="BP176" i="9"/>
  <c r="BP165" i="9"/>
  <c r="BP154" i="9"/>
  <c r="BP148" i="9"/>
  <c r="BP126" i="9"/>
  <c r="BP110" i="9"/>
  <c r="BP94" i="9"/>
  <c r="BP78" i="9"/>
  <c r="BP139" i="9"/>
  <c r="BP123" i="9"/>
  <c r="BP143" i="9"/>
  <c r="BP132" i="9"/>
  <c r="BP116" i="9"/>
  <c r="BP100" i="9"/>
  <c r="BP109" i="9"/>
  <c r="BP65" i="9"/>
  <c r="BP17" i="9"/>
  <c r="BP18" i="9"/>
  <c r="BP64" i="9"/>
  <c r="BP16" i="9"/>
  <c r="AI2" i="6"/>
  <c r="AH9" i="6"/>
  <c r="AH7" i="6"/>
  <c r="AH11" i="6"/>
  <c r="AH15" i="6"/>
  <c r="AH19" i="6"/>
  <c r="AH23" i="6"/>
  <c r="AH27" i="6"/>
  <c r="AH6" i="6"/>
  <c r="AH13" i="6"/>
  <c r="AH18" i="6"/>
  <c r="AH24" i="6"/>
  <c r="AH29" i="6"/>
  <c r="AH33" i="6"/>
  <c r="AH37" i="6"/>
  <c r="AH41" i="6"/>
  <c r="AH45" i="6"/>
  <c r="AH49" i="6"/>
  <c r="AH53" i="6"/>
  <c r="AH57" i="6"/>
  <c r="AH61" i="6"/>
  <c r="AH65" i="6"/>
  <c r="AH69" i="6"/>
  <c r="AH73" i="6"/>
  <c r="AH77" i="6"/>
  <c r="AH81" i="6"/>
  <c r="AH85" i="6"/>
  <c r="AH89" i="6"/>
  <c r="AH93" i="6"/>
  <c r="AH97" i="6"/>
  <c r="AH101" i="6"/>
  <c r="AH105" i="6"/>
  <c r="AH109" i="6"/>
  <c r="AH113" i="6"/>
  <c r="AH117" i="6"/>
  <c r="AH121" i="6"/>
  <c r="AH125" i="6"/>
  <c r="AH129" i="6"/>
  <c r="AH133" i="6"/>
  <c r="AH137" i="6"/>
  <c r="AH141" i="6"/>
  <c r="AH145" i="6"/>
  <c r="AH149" i="6"/>
  <c r="AH153" i="6"/>
  <c r="AH157" i="6"/>
  <c r="AH161" i="6"/>
  <c r="AH165" i="6"/>
  <c r="AH169" i="6"/>
  <c r="AH173" i="6"/>
  <c r="AH177" i="6"/>
  <c r="AH181" i="6"/>
  <c r="AH185" i="6"/>
  <c r="AH189" i="6"/>
  <c r="AH193" i="6"/>
  <c r="AH197" i="6"/>
  <c r="AH201" i="6"/>
  <c r="AH205" i="6"/>
  <c r="AH209" i="6"/>
  <c r="AH213" i="6"/>
  <c r="AH217" i="6"/>
  <c r="AH221" i="6"/>
  <c r="AH225" i="6"/>
  <c r="AH229" i="6"/>
  <c r="AH233" i="6"/>
  <c r="AH237" i="6"/>
  <c r="AH241" i="6"/>
  <c r="AH245" i="6"/>
  <c r="AH249" i="6"/>
  <c r="AH253" i="6"/>
  <c r="AH257" i="6"/>
  <c r="AH261" i="6"/>
  <c r="AH265" i="6"/>
  <c r="AH269" i="6"/>
  <c r="AH273" i="6"/>
  <c r="AH277" i="6"/>
  <c r="AH281" i="6"/>
  <c r="AH285" i="6"/>
  <c r="AH289" i="6"/>
  <c r="AH293" i="6"/>
  <c r="AH297" i="6"/>
  <c r="AH301" i="6"/>
  <c r="AH305" i="6"/>
  <c r="AH309" i="6"/>
  <c r="AH313" i="6"/>
  <c r="AH317" i="6"/>
  <c r="AH321" i="6"/>
  <c r="AH325" i="6"/>
  <c r="AH329" i="6"/>
  <c r="AH333" i="6"/>
  <c r="AH337" i="6"/>
  <c r="AH341" i="6"/>
  <c r="AH345" i="6"/>
  <c r="AH349" i="6"/>
  <c r="AH353" i="6"/>
  <c r="AH357" i="6"/>
  <c r="AH361" i="6"/>
  <c r="AH365" i="6"/>
  <c r="AH369" i="6"/>
  <c r="AH373" i="6"/>
  <c r="AH377" i="6"/>
  <c r="AH381" i="6"/>
  <c r="AH385" i="6"/>
  <c r="AH389" i="6"/>
  <c r="AH393" i="6"/>
  <c r="AH397" i="6"/>
  <c r="AH401" i="6"/>
  <c r="AH405" i="6"/>
  <c r="AH409" i="6"/>
  <c r="AH413" i="6"/>
  <c r="AH417" i="6"/>
  <c r="AH421" i="6"/>
  <c r="AH425" i="6"/>
  <c r="AH429" i="6"/>
  <c r="AH433" i="6"/>
  <c r="AH437" i="6"/>
  <c r="AH441" i="6"/>
  <c r="AH445" i="6"/>
  <c r="AH449" i="6"/>
  <c r="AH453" i="6"/>
  <c r="AH457" i="6"/>
  <c r="AH461" i="6"/>
  <c r="AH465" i="6"/>
  <c r="AH469" i="6"/>
  <c r="AH473" i="6"/>
  <c r="AH477" i="6"/>
  <c r="AH481" i="6"/>
  <c r="AH485" i="6"/>
  <c r="AH489" i="6"/>
  <c r="AH493" i="6"/>
  <c r="AH497" i="6"/>
  <c r="AH10" i="6"/>
  <c r="AH16" i="6"/>
  <c r="AH21" i="6"/>
  <c r="AH26" i="6"/>
  <c r="AH31" i="6"/>
  <c r="AH35" i="6"/>
  <c r="AH39" i="6"/>
  <c r="AH43" i="6"/>
  <c r="AH47" i="6"/>
  <c r="AH51" i="6"/>
  <c r="AH55" i="6"/>
  <c r="AH59" i="6"/>
  <c r="AH63" i="6"/>
  <c r="AH67" i="6"/>
  <c r="AH71" i="6"/>
  <c r="AH75" i="6"/>
  <c r="AH79" i="6"/>
  <c r="AH83" i="6"/>
  <c r="AH87" i="6"/>
  <c r="AH91" i="6"/>
  <c r="AH95" i="6"/>
  <c r="AH99" i="6"/>
  <c r="AH103" i="6"/>
  <c r="AH107" i="6"/>
  <c r="AH111" i="6"/>
  <c r="AH115" i="6"/>
  <c r="AH119" i="6"/>
  <c r="AH123" i="6"/>
  <c r="AH127" i="6"/>
  <c r="AH131" i="6"/>
  <c r="AH135" i="6"/>
  <c r="AH139" i="6"/>
  <c r="AH143" i="6"/>
  <c r="AH147" i="6"/>
  <c r="AH151" i="6"/>
  <c r="AH155" i="6"/>
  <c r="AH159" i="6"/>
  <c r="AH163" i="6"/>
  <c r="AH167" i="6"/>
  <c r="AH171" i="6"/>
  <c r="AH175" i="6"/>
  <c r="AH179" i="6"/>
  <c r="AH183" i="6"/>
  <c r="AH187" i="6"/>
  <c r="AH191" i="6"/>
  <c r="AH195" i="6"/>
  <c r="AH199" i="6"/>
  <c r="AH203" i="6"/>
  <c r="AH207" i="6"/>
  <c r="AH211" i="6"/>
  <c r="AH215" i="6"/>
  <c r="AH219" i="6"/>
  <c r="AH223" i="6"/>
  <c r="AH227" i="6"/>
  <c r="AH231" i="6"/>
  <c r="AH235" i="6"/>
  <c r="AH239" i="6"/>
  <c r="AH243" i="6"/>
  <c r="AH247" i="6"/>
  <c r="AH251" i="6"/>
  <c r="AH255" i="6"/>
  <c r="AH259" i="6"/>
  <c r="AH263" i="6"/>
  <c r="AH267" i="6"/>
  <c r="AH271" i="6"/>
  <c r="AH275" i="6"/>
  <c r="AH279" i="6"/>
  <c r="AH283" i="6"/>
  <c r="AH287" i="6"/>
  <c r="AH291" i="6"/>
  <c r="AH295" i="6"/>
  <c r="AH299" i="6"/>
  <c r="AH303" i="6"/>
  <c r="AH307" i="6"/>
  <c r="AH311" i="6"/>
  <c r="AH315" i="6"/>
  <c r="AH319" i="6"/>
  <c r="AH323" i="6"/>
  <c r="AH327" i="6"/>
  <c r="AH331" i="6"/>
  <c r="AH335" i="6"/>
  <c r="AH339" i="6"/>
  <c r="AH343" i="6"/>
  <c r="AH347" i="6"/>
  <c r="AH351" i="6"/>
  <c r="AH355" i="6"/>
  <c r="AH359" i="6"/>
  <c r="AH363" i="6"/>
  <c r="AH367" i="6"/>
  <c r="AH371" i="6"/>
  <c r="AH375" i="6"/>
  <c r="AH379" i="6"/>
  <c r="AH383" i="6"/>
  <c r="AH387" i="6"/>
  <c r="AH391" i="6"/>
  <c r="AH395" i="6"/>
  <c r="AH399" i="6"/>
  <c r="AH403" i="6"/>
  <c r="AH407" i="6"/>
  <c r="AH411" i="6"/>
  <c r="AH415" i="6"/>
  <c r="AH419" i="6"/>
  <c r="AH423" i="6"/>
  <c r="AH427" i="6"/>
  <c r="AH431" i="6"/>
  <c r="AH435" i="6"/>
  <c r="AH439" i="6"/>
  <c r="AH443" i="6"/>
  <c r="AH447" i="6"/>
  <c r="AH451" i="6"/>
  <c r="AH455" i="6"/>
  <c r="AH459" i="6"/>
  <c r="AH463" i="6"/>
  <c r="AH467" i="6"/>
  <c r="AH471" i="6"/>
  <c r="AH475" i="6"/>
  <c r="AH479" i="6"/>
  <c r="AH483" i="6"/>
  <c r="AH487" i="6"/>
  <c r="AH491" i="6"/>
  <c r="AH495" i="6"/>
  <c r="AH499" i="6"/>
  <c r="AH8" i="6"/>
  <c r="AH20" i="6"/>
  <c r="AH30" i="6"/>
  <c r="AH38" i="6"/>
  <c r="AH46" i="6"/>
  <c r="AH54" i="6"/>
  <c r="AH62" i="6"/>
  <c r="AH70" i="6"/>
  <c r="AH78" i="6"/>
  <c r="AH86" i="6"/>
  <c r="AH94" i="6"/>
  <c r="AH102" i="6"/>
  <c r="AH110" i="6"/>
  <c r="AH118" i="6"/>
  <c r="AH126" i="6"/>
  <c r="AH134" i="6"/>
  <c r="AH142" i="6"/>
  <c r="AH150" i="6"/>
  <c r="AH158" i="6"/>
  <c r="AH166" i="6"/>
  <c r="AH174" i="6"/>
  <c r="AH182" i="6"/>
  <c r="AH190" i="6"/>
  <c r="AH198" i="6"/>
  <c r="AH206" i="6"/>
  <c r="AH214" i="6"/>
  <c r="AH222" i="6"/>
  <c r="AH230" i="6"/>
  <c r="AH238" i="6"/>
  <c r="AH246" i="6"/>
  <c r="AH254" i="6"/>
  <c r="AH262" i="6"/>
  <c r="AH270" i="6"/>
  <c r="AH278" i="6"/>
  <c r="AH286" i="6"/>
  <c r="AH294" i="6"/>
  <c r="AH302" i="6"/>
  <c r="AH310" i="6"/>
  <c r="AH318" i="6"/>
  <c r="AH326" i="6"/>
  <c r="AH334" i="6"/>
  <c r="AH342" i="6"/>
  <c r="AH350" i="6"/>
  <c r="AH358" i="6"/>
  <c r="AH366" i="6"/>
  <c r="AH374" i="6"/>
  <c r="AH382" i="6"/>
  <c r="AH390" i="6"/>
  <c r="AH398" i="6"/>
  <c r="AH406" i="6"/>
  <c r="AH414" i="6"/>
  <c r="AH422" i="6"/>
  <c r="AH430" i="6"/>
  <c r="AH438" i="6"/>
  <c r="AH446" i="6"/>
  <c r="AH454" i="6"/>
  <c r="AH462" i="6"/>
  <c r="AH470" i="6"/>
  <c r="AH478" i="6"/>
  <c r="AH486" i="6"/>
  <c r="AH494" i="6"/>
  <c r="AH12" i="6"/>
  <c r="AH22" i="6"/>
  <c r="AH32" i="6"/>
  <c r="AH40" i="6"/>
  <c r="AH48" i="6"/>
  <c r="AH56" i="6"/>
  <c r="AH64" i="6"/>
  <c r="AH72" i="6"/>
  <c r="AH80" i="6"/>
  <c r="AH88" i="6"/>
  <c r="AH96" i="6"/>
  <c r="AH104" i="6"/>
  <c r="AH112" i="6"/>
  <c r="AH120" i="6"/>
  <c r="AH128" i="6"/>
  <c r="AH136" i="6"/>
  <c r="AH144" i="6"/>
  <c r="AH152" i="6"/>
  <c r="AH160" i="6"/>
  <c r="AH168" i="6"/>
  <c r="AH176" i="6"/>
  <c r="AH184" i="6"/>
  <c r="AH192" i="6"/>
  <c r="AH200" i="6"/>
  <c r="AH208" i="6"/>
  <c r="AH216" i="6"/>
  <c r="AH224" i="6"/>
  <c r="AH232" i="6"/>
  <c r="AH240" i="6"/>
  <c r="AH248" i="6"/>
  <c r="AH256" i="6"/>
  <c r="AH264" i="6"/>
  <c r="AH272" i="6"/>
  <c r="AH280" i="6"/>
  <c r="AH288" i="6"/>
  <c r="AH296" i="6"/>
  <c r="AH304" i="6"/>
  <c r="AH312" i="6"/>
  <c r="AH320" i="6"/>
  <c r="AH328" i="6"/>
  <c r="AH336" i="6"/>
  <c r="AH344" i="6"/>
  <c r="AH352" i="6"/>
  <c r="AH360" i="6"/>
  <c r="AH368" i="6"/>
  <c r="AH376" i="6"/>
  <c r="AH384" i="6"/>
  <c r="AH392" i="6"/>
  <c r="AH400" i="6"/>
  <c r="AH408" i="6"/>
  <c r="AH416" i="6"/>
  <c r="AH424" i="6"/>
  <c r="AH432" i="6"/>
  <c r="AH440" i="6"/>
  <c r="AH448" i="6"/>
  <c r="AH456" i="6"/>
  <c r="AH464" i="6"/>
  <c r="AH472" i="6"/>
  <c r="AH480" i="6"/>
  <c r="AH488" i="6"/>
  <c r="AH496" i="6"/>
  <c r="AH14" i="6"/>
  <c r="AH34" i="6"/>
  <c r="AH50" i="6"/>
  <c r="AH66" i="6"/>
  <c r="AH82" i="6"/>
  <c r="AH98" i="6"/>
  <c r="AH114" i="6"/>
  <c r="AH130" i="6"/>
  <c r="AH146" i="6"/>
  <c r="AH162" i="6"/>
  <c r="AH178" i="6"/>
  <c r="AH194" i="6"/>
  <c r="AH210" i="6"/>
  <c r="AH226" i="6"/>
  <c r="AH242" i="6"/>
  <c r="AH258" i="6"/>
  <c r="AH274" i="6"/>
  <c r="AH290" i="6"/>
  <c r="AH306" i="6"/>
  <c r="AH322" i="6"/>
  <c r="AH338" i="6"/>
  <c r="AH354" i="6"/>
  <c r="AH370" i="6"/>
  <c r="AH386" i="6"/>
  <c r="AH402" i="6"/>
  <c r="AH418" i="6"/>
  <c r="AH434" i="6"/>
  <c r="AH450" i="6"/>
  <c r="AH466" i="6"/>
  <c r="AH482" i="6"/>
  <c r="AH498" i="6"/>
  <c r="AH25" i="6"/>
  <c r="AH42" i="6"/>
  <c r="AH58" i="6"/>
  <c r="AH74" i="6"/>
  <c r="AH90" i="6"/>
  <c r="AH106" i="6"/>
  <c r="AH122" i="6"/>
  <c r="AH138" i="6"/>
  <c r="AH154" i="6"/>
  <c r="AH170" i="6"/>
  <c r="AH186" i="6"/>
  <c r="AH202" i="6"/>
  <c r="AH218" i="6"/>
  <c r="AH234" i="6"/>
  <c r="AH250" i="6"/>
  <c r="AH266" i="6"/>
  <c r="AH282" i="6"/>
  <c r="AH298" i="6"/>
  <c r="AH314" i="6"/>
  <c r="AH330" i="6"/>
  <c r="AH346" i="6"/>
  <c r="AH362" i="6"/>
  <c r="AH378" i="6"/>
  <c r="AH394" i="6"/>
  <c r="AH410" i="6"/>
  <c r="AH426" i="6"/>
  <c r="AH442" i="6"/>
  <c r="AH458" i="6"/>
  <c r="AH474" i="6"/>
  <c r="AH490" i="6"/>
  <c r="AH36" i="6"/>
  <c r="AH68" i="6"/>
  <c r="AH100" i="6"/>
  <c r="AH132" i="6"/>
  <c r="AH164" i="6"/>
  <c r="AH196" i="6"/>
  <c r="AH228" i="6"/>
  <c r="AH260" i="6"/>
  <c r="AH292" i="6"/>
  <c r="AH324" i="6"/>
  <c r="AH356" i="6"/>
  <c r="AH388" i="6"/>
  <c r="AH420" i="6"/>
  <c r="AH452" i="6"/>
  <c r="AH484" i="6"/>
  <c r="AH17" i="6"/>
  <c r="AH52" i="6"/>
  <c r="AH84" i="6"/>
  <c r="AH116" i="6"/>
  <c r="AH148" i="6"/>
  <c r="AH180" i="6"/>
  <c r="AH212" i="6"/>
  <c r="AH244" i="6"/>
  <c r="AH276" i="6"/>
  <c r="AH308" i="6"/>
  <c r="AH340" i="6"/>
  <c r="AH372" i="6"/>
  <c r="AH404" i="6"/>
  <c r="AH436" i="6"/>
  <c r="AH468" i="6"/>
  <c r="AH500" i="6"/>
  <c r="AH76" i="6"/>
  <c r="AH140" i="6"/>
  <c r="AH204" i="6"/>
  <c r="AH268" i="6"/>
  <c r="AH332" i="6"/>
  <c r="AH396" i="6"/>
  <c r="AH460" i="6"/>
  <c r="AH28" i="6"/>
  <c r="AH92" i="6"/>
  <c r="AH156" i="6"/>
  <c r="AH220" i="6"/>
  <c r="AH284" i="6"/>
  <c r="AH348" i="6"/>
  <c r="AH412" i="6"/>
  <c r="AH476" i="6"/>
  <c r="AH108" i="6"/>
  <c r="AH236" i="6"/>
  <c r="AH364" i="6"/>
  <c r="AH492" i="6"/>
  <c r="AH44" i="6"/>
  <c r="AH172" i="6"/>
  <c r="AH300" i="6"/>
  <c r="AH428" i="6"/>
  <c r="AH252" i="6"/>
  <c r="AH60" i="6"/>
  <c r="AH316" i="6"/>
  <c r="AH380" i="6"/>
  <c r="AH444" i="6"/>
  <c r="AH124" i="6"/>
  <c r="AH188" i="6"/>
  <c r="AH5" i="6"/>
  <c r="AM489" i="9" l="1"/>
  <c r="AM493" i="9"/>
  <c r="AM5" i="9"/>
  <c r="AM497" i="9"/>
  <c r="AM481" i="9"/>
  <c r="AM465" i="9"/>
  <c r="AM449" i="9"/>
  <c r="AM485" i="9"/>
  <c r="AM469" i="9"/>
  <c r="AM453" i="9"/>
  <c r="AM473" i="9"/>
  <c r="AM457" i="9"/>
  <c r="AM441" i="9"/>
  <c r="AM477" i="9"/>
  <c r="AM461" i="9"/>
  <c r="AM445" i="9"/>
  <c r="AM425" i="9"/>
  <c r="AM409" i="9"/>
  <c r="AM405" i="9"/>
  <c r="AM429" i="9"/>
  <c r="AM413" i="9"/>
  <c r="AM433" i="9"/>
  <c r="AM417" i="9"/>
  <c r="AM401" i="9"/>
  <c r="AM437" i="9"/>
  <c r="AM421" i="9"/>
  <c r="AM397" i="9"/>
  <c r="AM373" i="9"/>
  <c r="AM365" i="9"/>
  <c r="AM385" i="9"/>
  <c r="AM393" i="9"/>
  <c r="AM369" i="9"/>
  <c r="AM361" i="9"/>
  <c r="AM389" i="9"/>
  <c r="AM381" i="9"/>
  <c r="AM377" i="9"/>
  <c r="AM357" i="9"/>
  <c r="AM349" i="9"/>
  <c r="AM341" i="9"/>
  <c r="AM333" i="9"/>
  <c r="AM325" i="9"/>
  <c r="AM317" i="9"/>
  <c r="AM353" i="9"/>
  <c r="AM345" i="9"/>
  <c r="AM337" i="9"/>
  <c r="AM329" i="9"/>
  <c r="AM321" i="9"/>
  <c r="AM313" i="9"/>
  <c r="AM305" i="9"/>
  <c r="AM297" i="9"/>
  <c r="AM289" i="9"/>
  <c r="AM281" i="9"/>
  <c r="AM273" i="9"/>
  <c r="AM265" i="9"/>
  <c r="AM309" i="9"/>
  <c r="AM301" i="9"/>
  <c r="AM293" i="9"/>
  <c r="AM285" i="9"/>
  <c r="AM277" i="9"/>
  <c r="AM269" i="9"/>
  <c r="AM261" i="9"/>
  <c r="AM253" i="9"/>
  <c r="AM245" i="9"/>
  <c r="AM237" i="9"/>
  <c r="AM229" i="9"/>
  <c r="AM221" i="9"/>
  <c r="AM257" i="9"/>
  <c r="AM249" i="9"/>
  <c r="AM241" i="9"/>
  <c r="AM233" i="9"/>
  <c r="AM225" i="9"/>
  <c r="AM201" i="9"/>
  <c r="AM193" i="9"/>
  <c r="AM185" i="9"/>
  <c r="AM177" i="9"/>
  <c r="AM145" i="9"/>
  <c r="AM217" i="9"/>
  <c r="AM209" i="9"/>
  <c r="AM169" i="9"/>
  <c r="AM161" i="9"/>
  <c r="AM153" i="9"/>
  <c r="AM137" i="9"/>
  <c r="AM129" i="9"/>
  <c r="AM205" i="9"/>
  <c r="AM197" i="9"/>
  <c r="AM189" i="9"/>
  <c r="AM181" i="9"/>
  <c r="AM149" i="9"/>
  <c r="AM141" i="9"/>
  <c r="AM213" i="9"/>
  <c r="AM173" i="9"/>
  <c r="AM165" i="9"/>
  <c r="AM157" i="9"/>
  <c r="AM133" i="9"/>
  <c r="AM105" i="9"/>
  <c r="AM97" i="9"/>
  <c r="AM89" i="9"/>
  <c r="AM81" i="9"/>
  <c r="AM49" i="9"/>
  <c r="AM41" i="9"/>
  <c r="AM121" i="9"/>
  <c r="AM113" i="9"/>
  <c r="AM73" i="9"/>
  <c r="AM65" i="9"/>
  <c r="AM57" i="9"/>
  <c r="AM109" i="9"/>
  <c r="AM101" i="9"/>
  <c r="AM93" i="9"/>
  <c r="AM85" i="9"/>
  <c r="AM77" i="9"/>
  <c r="AM53" i="9"/>
  <c r="AM45" i="9"/>
  <c r="AM125" i="9"/>
  <c r="AM117" i="9"/>
  <c r="AM69" i="9"/>
  <c r="AM61" i="9"/>
  <c r="AM21" i="9"/>
  <c r="AM13" i="9"/>
  <c r="AM496" i="9"/>
  <c r="AM480" i="9"/>
  <c r="AM37" i="9"/>
  <c r="AM29" i="9"/>
  <c r="AM500" i="9"/>
  <c r="AM484" i="9"/>
  <c r="AM25" i="9"/>
  <c r="AM17" i="9"/>
  <c r="AM9" i="9"/>
  <c r="AM488" i="9"/>
  <c r="AM472" i="9"/>
  <c r="AM33" i="9"/>
  <c r="AM492" i="9"/>
  <c r="AM476" i="9"/>
  <c r="AM464" i="9"/>
  <c r="AM448" i="9"/>
  <c r="AM432" i="9"/>
  <c r="AM416" i="9"/>
  <c r="AM404" i="9"/>
  <c r="AM396" i="9"/>
  <c r="AM388" i="9"/>
  <c r="AM380" i="9"/>
  <c r="AM356" i="9"/>
  <c r="AM348" i="9"/>
  <c r="AM468" i="9"/>
  <c r="AM452" i="9"/>
  <c r="AM436" i="9"/>
  <c r="AM420" i="9"/>
  <c r="AM376" i="9"/>
  <c r="AM368" i="9"/>
  <c r="AM360" i="9"/>
  <c r="AM456" i="9"/>
  <c r="AM440" i="9"/>
  <c r="AM424" i="9"/>
  <c r="AM408" i="9"/>
  <c r="AM400" i="9"/>
  <c r="AM392" i="9"/>
  <c r="AM384" i="9"/>
  <c r="AM352" i="9"/>
  <c r="AM460" i="9"/>
  <c r="AM444" i="9"/>
  <c r="AM428" i="9"/>
  <c r="AM412" i="9"/>
  <c r="AM372" i="9"/>
  <c r="AM364" i="9"/>
  <c r="AM168" i="9"/>
  <c r="AM344" i="9"/>
  <c r="AM336" i="9"/>
  <c r="AM328" i="9"/>
  <c r="AM320" i="9"/>
  <c r="AM312" i="9"/>
  <c r="AM304" i="9"/>
  <c r="AM296" i="9"/>
  <c r="AM288" i="9"/>
  <c r="AM280" i="9"/>
  <c r="AM272" i="9"/>
  <c r="AM264" i="9"/>
  <c r="AM256" i="9"/>
  <c r="AM248" i="9"/>
  <c r="AM240" i="9"/>
  <c r="AM232" i="9"/>
  <c r="AM224" i="9"/>
  <c r="AM216" i="9"/>
  <c r="AM200" i="9"/>
  <c r="AM192" i="9"/>
  <c r="AM184" i="9"/>
  <c r="AM176" i="9"/>
  <c r="AM208" i="9"/>
  <c r="AM164" i="9"/>
  <c r="AM340" i="9"/>
  <c r="AM332" i="9"/>
  <c r="AM324" i="9"/>
  <c r="AM316" i="9"/>
  <c r="AM308" i="9"/>
  <c r="AM300" i="9"/>
  <c r="AM292" i="9"/>
  <c r="AM284" i="9"/>
  <c r="AM276" i="9"/>
  <c r="AM268" i="9"/>
  <c r="AM260" i="9"/>
  <c r="AM252" i="9"/>
  <c r="AM244" i="9"/>
  <c r="AM236" i="9"/>
  <c r="AM228" i="9"/>
  <c r="AM220" i="9"/>
  <c r="AM212" i="9"/>
  <c r="AM204" i="9"/>
  <c r="AM196" i="9"/>
  <c r="AM188" i="9"/>
  <c r="AM180" i="9"/>
  <c r="AM172" i="9"/>
  <c r="AM156" i="9"/>
  <c r="AM116" i="9"/>
  <c r="AM60" i="9"/>
  <c r="AM56" i="9"/>
  <c r="AM148" i="9"/>
  <c r="AM140" i="9"/>
  <c r="AM132" i="9"/>
  <c r="AM124" i="9"/>
  <c r="AM108" i="9"/>
  <c r="AM100" i="9"/>
  <c r="AM92" i="9"/>
  <c r="AM84" i="9"/>
  <c r="AM76" i="9"/>
  <c r="AM68" i="9"/>
  <c r="AM48" i="9"/>
  <c r="AM40" i="9"/>
  <c r="AM32" i="9"/>
  <c r="AM20" i="9"/>
  <c r="AM12" i="9"/>
  <c r="AM160" i="9"/>
  <c r="AM152" i="9"/>
  <c r="AM120" i="9"/>
  <c r="AM144" i="9"/>
  <c r="AM136" i="9"/>
  <c r="AM128" i="9"/>
  <c r="AM112" i="9"/>
  <c r="AM104" i="9"/>
  <c r="AM96" i="9"/>
  <c r="AM88" i="9"/>
  <c r="AM80" i="9"/>
  <c r="AM72" i="9"/>
  <c r="AM64" i="9"/>
  <c r="AM52" i="9"/>
  <c r="AM44" i="9"/>
  <c r="AM36" i="9"/>
  <c r="AM28" i="9"/>
  <c r="AM24" i="9"/>
  <c r="AM16" i="9"/>
  <c r="AM8" i="9"/>
  <c r="AM495" i="9"/>
  <c r="AM479" i="9"/>
  <c r="AM463" i="9"/>
  <c r="AM447" i="9"/>
  <c r="AM435" i="9"/>
  <c r="AM415" i="9"/>
  <c r="AM387" i="9"/>
  <c r="AM379" i="9"/>
  <c r="AM371" i="9"/>
  <c r="AM363" i="9"/>
  <c r="AM355" i="9"/>
  <c r="AM347" i="9"/>
  <c r="AM339" i="9"/>
  <c r="AM331" i="9"/>
  <c r="AM323" i="9"/>
  <c r="AM315" i="9"/>
  <c r="AM307" i="9"/>
  <c r="AM299" i="9"/>
  <c r="AM291" i="9"/>
  <c r="AM499" i="9"/>
  <c r="AM483" i="9"/>
  <c r="AM467" i="9"/>
  <c r="AM451" i="9"/>
  <c r="AM439" i="9"/>
  <c r="AM423" i="9"/>
  <c r="AM419" i="9"/>
  <c r="AM407" i="9"/>
  <c r="AM399" i="9"/>
  <c r="AM391" i="9"/>
  <c r="AM487" i="9"/>
  <c r="AM471" i="9"/>
  <c r="AM455" i="9"/>
  <c r="AM427" i="9"/>
  <c r="AM411" i="9"/>
  <c r="AM383" i="9"/>
  <c r="AM375" i="9"/>
  <c r="AM367" i="9"/>
  <c r="AM359" i="9"/>
  <c r="AM351" i="9"/>
  <c r="AM343" i="9"/>
  <c r="AM335" i="9"/>
  <c r="AM327" i="9"/>
  <c r="AM319" i="9"/>
  <c r="AM311" i="9"/>
  <c r="AM303" i="9"/>
  <c r="AM295" i="9"/>
  <c r="AM491" i="9"/>
  <c r="AM475" i="9"/>
  <c r="AM459" i="9"/>
  <c r="AM443" i="9"/>
  <c r="AM431" i="9"/>
  <c r="AM403" i="9"/>
  <c r="AM395" i="9"/>
  <c r="AM287" i="9"/>
  <c r="AM279" i="9"/>
  <c r="AM271" i="9"/>
  <c r="AM263" i="9"/>
  <c r="AM255" i="9"/>
  <c r="AM247" i="9"/>
  <c r="AM239" i="9"/>
  <c r="AM207" i="9"/>
  <c r="AM199" i="9"/>
  <c r="AM191" i="9"/>
  <c r="AM183" i="9"/>
  <c r="AM175" i="9"/>
  <c r="AM167" i="9"/>
  <c r="AM159" i="9"/>
  <c r="AM151" i="9"/>
  <c r="AM143" i="9"/>
  <c r="AM135" i="9"/>
  <c r="AM127" i="9"/>
  <c r="AM119" i="9"/>
  <c r="AM111" i="9"/>
  <c r="AM103" i="9"/>
  <c r="AM235" i="9"/>
  <c r="AM227" i="9"/>
  <c r="AM219" i="9"/>
  <c r="AM211" i="9"/>
  <c r="AM283" i="9"/>
  <c r="AM275" i="9"/>
  <c r="AM267" i="9"/>
  <c r="AM259" i="9"/>
  <c r="AM251" i="9"/>
  <c r="AM243" i="9"/>
  <c r="AM203" i="9"/>
  <c r="AM195" i="9"/>
  <c r="AM187" i="9"/>
  <c r="AM179" i="9"/>
  <c r="AM171" i="9"/>
  <c r="AM163" i="9"/>
  <c r="AM155" i="9"/>
  <c r="AM147" i="9"/>
  <c r="AM139" i="9"/>
  <c r="AM131" i="9"/>
  <c r="AM123" i="9"/>
  <c r="AM115" i="9"/>
  <c r="AM107" i="9"/>
  <c r="AM71" i="9"/>
  <c r="AM63" i="9"/>
  <c r="AM494" i="9"/>
  <c r="AM478" i="9"/>
  <c r="AM462" i="9"/>
  <c r="AM446" i="9"/>
  <c r="AM426" i="9"/>
  <c r="AM414" i="9"/>
  <c r="AM410" i="9"/>
  <c r="AM290" i="9"/>
  <c r="AM282" i="9"/>
  <c r="AM95" i="9"/>
  <c r="AM87" i="9"/>
  <c r="AM79" i="9"/>
  <c r="AM55" i="9"/>
  <c r="AM47" i="9"/>
  <c r="AM39" i="9"/>
  <c r="AM31" i="9"/>
  <c r="AM23" i="9"/>
  <c r="AM15" i="9"/>
  <c r="AM7" i="9"/>
  <c r="AM498" i="9"/>
  <c r="AM482" i="9"/>
  <c r="AM466" i="9"/>
  <c r="AM450" i="9"/>
  <c r="AM430" i="9"/>
  <c r="AM418" i="9"/>
  <c r="AM402" i="9"/>
  <c r="AM394" i="9"/>
  <c r="AM386" i="9"/>
  <c r="AM378" i="9"/>
  <c r="AM370" i="9"/>
  <c r="AM362" i="9"/>
  <c r="AM354" i="9"/>
  <c r="AM346" i="9"/>
  <c r="AM338" i="9"/>
  <c r="AM330" i="9"/>
  <c r="AM322" i="9"/>
  <c r="AM314" i="9"/>
  <c r="AM306" i="9"/>
  <c r="AM298" i="9"/>
  <c r="AM99" i="9"/>
  <c r="AM91" i="9"/>
  <c r="AM83" i="9"/>
  <c r="AM75" i="9"/>
  <c r="AM59" i="9"/>
  <c r="AM51" i="9"/>
  <c r="AM43" i="9"/>
  <c r="AM35" i="9"/>
  <c r="AM27" i="9"/>
  <c r="AM19" i="9"/>
  <c r="AM11" i="9"/>
  <c r="AM490" i="9"/>
  <c r="AM474" i="9"/>
  <c r="AM458" i="9"/>
  <c r="AM442" i="9"/>
  <c r="AM438" i="9"/>
  <c r="AM422" i="9"/>
  <c r="AM406" i="9"/>
  <c r="AM398" i="9"/>
  <c r="AM390" i="9"/>
  <c r="AM382" i="9"/>
  <c r="AM374" i="9"/>
  <c r="AM366" i="9"/>
  <c r="AM215" i="9"/>
  <c r="AM454" i="9"/>
  <c r="AM342" i="9"/>
  <c r="AM310" i="9"/>
  <c r="AM238" i="9"/>
  <c r="AM230" i="9"/>
  <c r="AM222" i="9"/>
  <c r="AM214" i="9"/>
  <c r="AM206" i="9"/>
  <c r="AM198" i="9"/>
  <c r="AM190" i="9"/>
  <c r="AM182" i="9"/>
  <c r="AM174" i="9"/>
  <c r="AM166" i="9"/>
  <c r="AM158" i="9"/>
  <c r="AM150" i="9"/>
  <c r="AM142" i="9"/>
  <c r="AM118" i="9"/>
  <c r="AM110" i="9"/>
  <c r="AM102" i="9"/>
  <c r="AM94" i="9"/>
  <c r="AM86" i="9"/>
  <c r="AM78" i="9"/>
  <c r="AM70" i="9"/>
  <c r="AM62" i="9"/>
  <c r="AM54" i="9"/>
  <c r="AM46" i="9"/>
  <c r="AM38" i="9"/>
  <c r="AM30" i="9"/>
  <c r="AM334" i="9"/>
  <c r="AM302" i="9"/>
  <c r="AM274" i="9"/>
  <c r="AM266" i="9"/>
  <c r="AM258" i="9"/>
  <c r="AM250" i="9"/>
  <c r="AM242" i="9"/>
  <c r="AM138" i="9"/>
  <c r="AM130" i="9"/>
  <c r="AM74" i="9"/>
  <c r="AM231" i="9"/>
  <c r="AM486" i="9"/>
  <c r="AM358" i="9"/>
  <c r="AM326" i="9"/>
  <c r="AM223" i="9"/>
  <c r="AM67" i="9"/>
  <c r="AM470" i="9"/>
  <c r="AM434" i="9"/>
  <c r="AM350" i="9"/>
  <c r="AM318" i="9"/>
  <c r="AM286" i="9"/>
  <c r="AM278" i="9"/>
  <c r="AM270" i="9"/>
  <c r="AM262" i="9"/>
  <c r="AM254" i="9"/>
  <c r="AM246" i="9"/>
  <c r="AM134" i="9"/>
  <c r="AM126" i="9"/>
  <c r="AM234" i="9"/>
  <c r="AM202" i="9"/>
  <c r="AM186" i="9"/>
  <c r="AM154" i="9"/>
  <c r="AM42" i="9"/>
  <c r="AM26" i="9"/>
  <c r="AM18" i="9"/>
  <c r="AM10" i="9"/>
  <c r="AM210" i="9"/>
  <c r="AM162" i="9"/>
  <c r="AM146" i="9"/>
  <c r="AM98" i="9"/>
  <c r="AM82" i="9"/>
  <c r="AM50" i="9"/>
  <c r="AM294" i="9"/>
  <c r="AM218" i="9"/>
  <c r="AM194" i="9"/>
  <c r="AM178" i="9"/>
  <c r="AM170" i="9"/>
  <c r="AM114" i="9"/>
  <c r="AM66" i="9"/>
  <c r="AM22" i="9"/>
  <c r="AM14" i="9"/>
  <c r="AM6" i="9"/>
  <c r="AM226" i="9"/>
  <c r="AM122" i="9"/>
  <c r="AM106" i="9"/>
  <c r="AM90" i="9"/>
  <c r="AM58" i="9"/>
  <c r="AM34" i="9"/>
  <c r="BO2" i="6"/>
  <c r="BN405" i="6"/>
  <c r="BN401" i="6"/>
  <c r="BN393" i="6"/>
  <c r="BN385" i="6"/>
  <c r="BN377" i="6"/>
  <c r="BN369" i="6"/>
  <c r="BN361" i="6"/>
  <c r="BN397" i="6"/>
  <c r="BN389" i="6"/>
  <c r="BN381" i="6"/>
  <c r="BN373" i="6"/>
  <c r="BN365" i="6"/>
  <c r="BN357" i="6"/>
  <c r="BN349" i="6"/>
  <c r="BN341" i="6"/>
  <c r="BN333" i="6"/>
  <c r="BN325" i="6"/>
  <c r="BN317" i="6"/>
  <c r="BN353" i="6"/>
  <c r="BN345" i="6"/>
  <c r="BN337" i="6"/>
  <c r="BN329" i="6"/>
  <c r="BN321" i="6"/>
  <c r="BN313" i="6"/>
  <c r="BN309" i="6"/>
  <c r="BN301" i="6"/>
  <c r="BN293" i="6"/>
  <c r="BN285" i="6"/>
  <c r="BN277" i="6"/>
  <c r="BN269" i="6"/>
  <c r="BN305" i="6"/>
  <c r="BN297" i="6"/>
  <c r="BN289" i="6"/>
  <c r="BN281" i="6"/>
  <c r="BN273" i="6"/>
  <c r="BN265" i="6"/>
  <c r="BN257" i="6"/>
  <c r="BN249" i="6"/>
  <c r="BN241" i="6"/>
  <c r="BN225" i="6"/>
  <c r="BN261" i="6"/>
  <c r="BN253" i="6"/>
  <c r="BN245" i="6"/>
  <c r="BN237" i="6"/>
  <c r="BN233" i="6"/>
  <c r="BN229" i="6"/>
  <c r="BN221" i="6"/>
  <c r="BN213" i="6"/>
  <c r="BN205" i="6"/>
  <c r="BN197" i="6"/>
  <c r="BN189" i="6"/>
  <c r="BN181" i="6"/>
  <c r="BN173" i="6"/>
  <c r="BN165" i="6"/>
  <c r="BN157" i="6"/>
  <c r="BN149" i="6"/>
  <c r="BN141" i="6"/>
  <c r="BN133" i="6"/>
  <c r="BN217" i="6"/>
  <c r="BN209" i="6"/>
  <c r="BN201" i="6"/>
  <c r="BN193" i="6"/>
  <c r="BN185" i="6"/>
  <c r="BN177" i="6"/>
  <c r="BN169" i="6"/>
  <c r="BN161" i="6"/>
  <c r="BN153" i="6"/>
  <c r="BN145" i="6"/>
  <c r="BN137" i="6"/>
  <c r="BN125" i="6"/>
  <c r="BN117" i="6"/>
  <c r="BN109" i="6"/>
  <c r="BN101" i="6"/>
  <c r="BN93" i="6"/>
  <c r="BN85" i="6"/>
  <c r="BN77" i="6"/>
  <c r="BN69" i="6"/>
  <c r="BN61" i="6"/>
  <c r="BN53" i="6"/>
  <c r="BN45" i="6"/>
  <c r="BN129" i="6"/>
  <c r="BN121" i="6"/>
  <c r="BN113" i="6"/>
  <c r="BN105" i="6"/>
  <c r="BN97" i="6"/>
  <c r="BN89" i="6"/>
  <c r="BN81" i="6"/>
  <c r="BN73" i="6"/>
  <c r="BN65" i="6"/>
  <c r="BN57" i="6"/>
  <c r="BN49" i="6"/>
  <c r="BN41" i="6"/>
  <c r="BN37" i="6"/>
  <c r="BN29" i="6"/>
  <c r="BN25" i="6"/>
  <c r="BN17" i="6"/>
  <c r="BN9" i="6"/>
  <c r="BN500" i="6"/>
  <c r="BN492" i="6"/>
  <c r="BN484" i="6"/>
  <c r="BN476" i="6"/>
  <c r="BN468" i="6"/>
  <c r="BN460" i="6"/>
  <c r="BN452" i="6"/>
  <c r="BN444" i="6"/>
  <c r="BN436" i="6"/>
  <c r="BN428" i="6"/>
  <c r="BN420" i="6"/>
  <c r="BN412" i="6"/>
  <c r="BN33" i="6"/>
  <c r="BN21" i="6"/>
  <c r="BN13" i="6"/>
  <c r="BN496" i="6"/>
  <c r="BN488" i="6"/>
  <c r="BN480" i="6"/>
  <c r="BN472" i="6"/>
  <c r="BN464" i="6"/>
  <c r="BN456" i="6"/>
  <c r="BN448" i="6"/>
  <c r="BN440" i="6"/>
  <c r="BN432" i="6"/>
  <c r="BN424" i="6"/>
  <c r="BN416" i="6"/>
  <c r="BN408" i="6"/>
  <c r="BN400" i="6"/>
  <c r="BN392" i="6"/>
  <c r="BN384" i="6"/>
  <c r="BN376" i="6"/>
  <c r="BN368" i="6"/>
  <c r="BN360" i="6"/>
  <c r="BN352" i="6"/>
  <c r="BN404" i="6"/>
  <c r="BN396" i="6"/>
  <c r="BN388" i="6"/>
  <c r="BN380" i="6"/>
  <c r="BN372" i="6"/>
  <c r="BN364" i="6"/>
  <c r="BN356" i="6"/>
  <c r="BN348" i="6"/>
  <c r="BN340" i="6"/>
  <c r="BN332" i="6"/>
  <c r="BN324" i="6"/>
  <c r="BN316" i="6"/>
  <c r="BN308" i="6"/>
  <c r="BN300" i="6"/>
  <c r="BN292" i="6"/>
  <c r="BN284" i="6"/>
  <c r="BN276" i="6"/>
  <c r="BN268" i="6"/>
  <c r="BN260" i="6"/>
  <c r="BN252" i="6"/>
  <c r="BN244" i="6"/>
  <c r="BN236" i="6"/>
  <c r="BN228" i="6"/>
  <c r="BN220" i="6"/>
  <c r="BN212" i="6"/>
  <c r="BN204" i="6"/>
  <c r="BN196" i="6"/>
  <c r="BN188" i="6"/>
  <c r="BN180" i="6"/>
  <c r="BN172" i="6"/>
  <c r="BN344" i="6"/>
  <c r="BN336" i="6"/>
  <c r="BN328" i="6"/>
  <c r="BN320" i="6"/>
  <c r="BN312" i="6"/>
  <c r="BN304" i="6"/>
  <c r="BN296" i="6"/>
  <c r="BN288" i="6"/>
  <c r="BN280" i="6"/>
  <c r="BN272" i="6"/>
  <c r="BN264" i="6"/>
  <c r="BN256" i="6"/>
  <c r="BN248" i="6"/>
  <c r="BN240" i="6"/>
  <c r="BN232" i="6"/>
  <c r="BN224" i="6"/>
  <c r="BN216" i="6"/>
  <c r="BN208" i="6"/>
  <c r="BN200" i="6"/>
  <c r="BN192" i="6"/>
  <c r="BN184" i="6"/>
  <c r="BN176" i="6"/>
  <c r="BN168" i="6"/>
  <c r="BN48" i="6"/>
  <c r="BN40" i="6"/>
  <c r="BN32" i="6"/>
  <c r="BN24" i="6"/>
  <c r="BN16" i="6"/>
  <c r="BN8" i="6"/>
  <c r="BN5" i="6"/>
  <c r="BN493" i="6"/>
  <c r="BN485" i="6"/>
  <c r="BN477" i="6"/>
  <c r="BN469" i="6"/>
  <c r="BN461" i="6"/>
  <c r="BN453" i="6"/>
  <c r="BN160" i="6"/>
  <c r="BN152" i="6"/>
  <c r="BN144" i="6"/>
  <c r="BN136" i="6"/>
  <c r="BN128" i="6"/>
  <c r="BN120" i="6"/>
  <c r="BN112" i="6"/>
  <c r="BN104" i="6"/>
  <c r="BN96" i="6"/>
  <c r="BN88" i="6"/>
  <c r="BN80" i="6"/>
  <c r="BN72" i="6"/>
  <c r="BN64" i="6"/>
  <c r="BN52" i="6"/>
  <c r="BN44" i="6"/>
  <c r="BN36" i="6"/>
  <c r="BN28" i="6"/>
  <c r="BN20" i="6"/>
  <c r="BN12" i="6"/>
  <c r="BN497" i="6"/>
  <c r="BN489" i="6"/>
  <c r="BN481" i="6"/>
  <c r="BN473" i="6"/>
  <c r="BN465" i="6"/>
  <c r="BN457" i="6"/>
  <c r="BN449" i="6"/>
  <c r="BN164" i="6"/>
  <c r="BN156" i="6"/>
  <c r="BN148" i="6"/>
  <c r="BN140" i="6"/>
  <c r="BN132" i="6"/>
  <c r="BN124" i="6"/>
  <c r="BN116" i="6"/>
  <c r="BN108" i="6"/>
  <c r="BN100" i="6"/>
  <c r="BN92" i="6"/>
  <c r="BN84" i="6"/>
  <c r="BN76" i="6"/>
  <c r="BN68" i="6"/>
  <c r="BN60" i="6"/>
  <c r="BN56" i="6"/>
  <c r="BN445" i="6"/>
  <c r="BN437" i="6"/>
  <c r="BN429" i="6"/>
  <c r="BN421" i="6"/>
  <c r="BN413" i="6"/>
  <c r="BN403" i="6"/>
  <c r="BN395" i="6"/>
  <c r="BN387" i="6"/>
  <c r="BN379" i="6"/>
  <c r="BN371" i="6"/>
  <c r="BN363" i="6"/>
  <c r="BN355" i="6"/>
  <c r="BN347" i="6"/>
  <c r="BN339" i="6"/>
  <c r="BN331" i="6"/>
  <c r="BN323" i="6"/>
  <c r="BN315" i="6"/>
  <c r="BN307" i="6"/>
  <c r="BN299" i="6"/>
  <c r="BN441" i="6"/>
  <c r="BN433" i="6"/>
  <c r="BN425" i="6"/>
  <c r="BN417" i="6"/>
  <c r="BN409" i="6"/>
  <c r="BN407" i="6"/>
  <c r="BN399" i="6"/>
  <c r="BN391" i="6"/>
  <c r="BN383" i="6"/>
  <c r="BN375" i="6"/>
  <c r="BN367" i="6"/>
  <c r="BN359" i="6"/>
  <c r="BN351" i="6"/>
  <c r="BN343" i="6"/>
  <c r="BN335" i="6"/>
  <c r="BN327" i="6"/>
  <c r="BN319" i="6"/>
  <c r="BN311" i="6"/>
  <c r="BN303" i="6"/>
  <c r="BN295" i="6"/>
  <c r="BN287" i="6"/>
  <c r="BN279" i="6"/>
  <c r="BN271" i="6"/>
  <c r="BN263" i="6"/>
  <c r="BN255" i="6"/>
  <c r="BN247" i="6"/>
  <c r="BN239" i="6"/>
  <c r="BN231" i="6"/>
  <c r="BN223" i="6"/>
  <c r="BN215" i="6"/>
  <c r="BN207" i="6"/>
  <c r="BN199" i="6"/>
  <c r="BN191" i="6"/>
  <c r="BN183" i="6"/>
  <c r="BN175" i="6"/>
  <c r="BN167" i="6"/>
  <c r="BN159" i="6"/>
  <c r="BN151" i="6"/>
  <c r="BN143" i="6"/>
  <c r="BN135" i="6"/>
  <c r="BN127" i="6"/>
  <c r="BN119" i="6"/>
  <c r="BN111" i="6"/>
  <c r="BN103" i="6"/>
  <c r="BN275" i="6"/>
  <c r="BN243" i="6"/>
  <c r="BN123" i="6"/>
  <c r="BN115" i="6"/>
  <c r="BN107" i="6"/>
  <c r="BN99" i="6"/>
  <c r="BN91" i="6"/>
  <c r="BN83" i="6"/>
  <c r="BN75" i="6"/>
  <c r="BN67" i="6"/>
  <c r="BN59" i="6"/>
  <c r="BN55" i="6"/>
  <c r="BN47" i="6"/>
  <c r="BN39" i="6"/>
  <c r="BN31" i="6"/>
  <c r="BN23" i="6"/>
  <c r="BN15" i="6"/>
  <c r="BN7" i="6"/>
  <c r="BN494" i="6"/>
  <c r="BN486" i="6"/>
  <c r="BN478" i="6"/>
  <c r="BN470" i="6"/>
  <c r="BN462" i="6"/>
  <c r="BN454" i="6"/>
  <c r="BN446" i="6"/>
  <c r="BN438" i="6"/>
  <c r="BN430" i="6"/>
  <c r="BN422" i="6"/>
  <c r="BN414" i="6"/>
  <c r="BN406" i="6"/>
  <c r="BN398" i="6"/>
  <c r="BN390" i="6"/>
  <c r="BN382" i="6"/>
  <c r="BN374" i="6"/>
  <c r="BN366" i="6"/>
  <c r="BN358" i="6"/>
  <c r="BN350" i="6"/>
  <c r="BN342" i="6"/>
  <c r="BN334" i="6"/>
  <c r="BN326" i="6"/>
  <c r="BN318" i="6"/>
  <c r="BN310" i="6"/>
  <c r="BN302" i="6"/>
  <c r="BN294" i="6"/>
  <c r="BN286" i="6"/>
  <c r="BN267" i="6"/>
  <c r="BN235" i="6"/>
  <c r="BN227" i="6"/>
  <c r="BN219" i="6"/>
  <c r="BN211" i="6"/>
  <c r="BN203" i="6"/>
  <c r="BN195" i="6"/>
  <c r="BN187" i="6"/>
  <c r="BN179" i="6"/>
  <c r="BN291" i="6"/>
  <c r="BN283" i="6"/>
  <c r="BN251" i="6"/>
  <c r="BN131" i="6"/>
  <c r="BN259" i="6"/>
  <c r="BN163" i="6"/>
  <c r="BN51" i="6"/>
  <c r="BN43" i="6"/>
  <c r="BN35" i="6"/>
  <c r="BN27" i="6"/>
  <c r="BN19" i="6"/>
  <c r="BN498" i="6"/>
  <c r="BN490" i="6"/>
  <c r="BN482" i="6"/>
  <c r="BN474" i="6"/>
  <c r="BN466" i="6"/>
  <c r="BN458" i="6"/>
  <c r="BN450" i="6"/>
  <c r="BN442" i="6"/>
  <c r="BN434" i="6"/>
  <c r="BN426" i="6"/>
  <c r="BN418" i="6"/>
  <c r="BN410" i="6"/>
  <c r="BN402" i="6"/>
  <c r="BN394" i="6"/>
  <c r="BN386" i="6"/>
  <c r="BN338" i="6"/>
  <c r="BN306" i="6"/>
  <c r="BN155" i="6"/>
  <c r="BN95" i="6"/>
  <c r="BN87" i="6"/>
  <c r="BN79" i="6"/>
  <c r="BN11" i="6"/>
  <c r="BN378" i="6"/>
  <c r="BN370" i="6"/>
  <c r="BN362" i="6"/>
  <c r="BN330" i="6"/>
  <c r="BN298" i="6"/>
  <c r="BN278" i="6"/>
  <c r="BN270" i="6"/>
  <c r="BN262" i="6"/>
  <c r="BN254" i="6"/>
  <c r="BN246" i="6"/>
  <c r="BN238" i="6"/>
  <c r="BN230" i="6"/>
  <c r="BN222" i="6"/>
  <c r="BN214" i="6"/>
  <c r="BN206" i="6"/>
  <c r="BN198" i="6"/>
  <c r="BN190" i="6"/>
  <c r="BN182" i="6"/>
  <c r="BN174" i="6"/>
  <c r="BN166" i="6"/>
  <c r="BN158" i="6"/>
  <c r="BN150" i="6"/>
  <c r="BN142" i="6"/>
  <c r="BN134" i="6"/>
  <c r="BN126" i="6"/>
  <c r="BN118" i="6"/>
  <c r="BN110" i="6"/>
  <c r="BN102" i="6"/>
  <c r="BN94" i="6"/>
  <c r="BN86" i="6"/>
  <c r="BN78" i="6"/>
  <c r="BN70" i="6"/>
  <c r="BN62" i="6"/>
  <c r="BN50" i="6"/>
  <c r="BN42" i="6"/>
  <c r="BN34" i="6"/>
  <c r="BN71" i="6"/>
  <c r="BN63" i="6"/>
  <c r="BN354" i="6"/>
  <c r="BN322" i="6"/>
  <c r="BN171" i="6"/>
  <c r="BN147" i="6"/>
  <c r="BN139" i="6"/>
  <c r="BN346" i="6"/>
  <c r="BN314" i="6"/>
  <c r="BN282" i="6"/>
  <c r="BN274" i="6"/>
  <c r="BN266" i="6"/>
  <c r="BN258" i="6"/>
  <c r="BN250" i="6"/>
  <c r="BN242" i="6"/>
  <c r="BN234" i="6"/>
  <c r="BN226" i="6"/>
  <c r="BN218" i="6"/>
  <c r="BN210" i="6"/>
  <c r="BN202" i="6"/>
  <c r="BN194" i="6"/>
  <c r="BN186" i="6"/>
  <c r="BN178" i="6"/>
  <c r="BN170" i="6"/>
  <c r="BN162" i="6"/>
  <c r="BN154" i="6"/>
  <c r="BN146" i="6"/>
  <c r="BN138" i="6"/>
  <c r="BN130" i="6"/>
  <c r="BN122" i="6"/>
  <c r="BN114" i="6"/>
  <c r="BN106" i="6"/>
  <c r="BN98" i="6"/>
  <c r="BN90" i="6"/>
  <c r="BN82" i="6"/>
  <c r="BN74" i="6"/>
  <c r="BN66" i="6"/>
  <c r="BN58" i="6"/>
  <c r="BN54" i="6"/>
  <c r="BN46" i="6"/>
  <c r="BN38" i="6"/>
  <c r="BN499" i="6"/>
  <c r="BN483" i="6"/>
  <c r="BN467" i="6"/>
  <c r="BN451" i="6"/>
  <c r="BN435" i="6"/>
  <c r="BN419" i="6"/>
  <c r="BN30" i="6"/>
  <c r="BN22" i="6"/>
  <c r="BN14" i="6"/>
  <c r="BN6" i="6"/>
  <c r="BN487" i="6"/>
  <c r="BN471" i="6"/>
  <c r="BN455" i="6"/>
  <c r="BN439" i="6"/>
  <c r="BN423" i="6"/>
  <c r="BN491" i="6"/>
  <c r="BN475" i="6"/>
  <c r="BN459" i="6"/>
  <c r="BN443" i="6"/>
  <c r="BN427" i="6"/>
  <c r="BN411" i="6"/>
  <c r="BN290" i="6"/>
  <c r="BN26" i="6"/>
  <c r="BN18" i="6"/>
  <c r="BN10" i="6"/>
  <c r="BN495" i="6"/>
  <c r="BN479" i="6"/>
  <c r="BN463" i="6"/>
  <c r="BN447" i="6"/>
  <c r="BN431" i="6"/>
  <c r="BN415" i="6"/>
  <c r="BQ497" i="9"/>
  <c r="BQ500" i="9"/>
  <c r="BQ485" i="9"/>
  <c r="BQ496" i="9"/>
  <c r="BQ475" i="9"/>
  <c r="BQ473" i="9"/>
  <c r="BQ461" i="9"/>
  <c r="BQ477" i="9"/>
  <c r="BQ470" i="9"/>
  <c r="BQ459" i="9"/>
  <c r="BQ443" i="9"/>
  <c r="BQ427" i="9"/>
  <c r="BQ456" i="9"/>
  <c r="BQ441" i="9"/>
  <c r="BQ425" i="9"/>
  <c r="BQ414" i="9"/>
  <c r="BQ416" i="9"/>
  <c r="BQ446" i="9"/>
  <c r="BQ440" i="9"/>
  <c r="BQ419" i="9"/>
  <c r="BQ411" i="9"/>
  <c r="BQ450" i="9"/>
  <c r="BQ405" i="9"/>
  <c r="BQ391" i="9"/>
  <c r="BQ397" i="9"/>
  <c r="BQ388" i="9"/>
  <c r="BQ372" i="9"/>
  <c r="BQ356" i="9"/>
  <c r="BQ340" i="9"/>
  <c r="BQ398" i="9"/>
  <c r="BQ386" i="9"/>
  <c r="BQ370" i="9"/>
  <c r="BQ354" i="9"/>
  <c r="BQ338" i="9"/>
  <c r="BQ436" i="9"/>
  <c r="BQ319" i="9"/>
  <c r="BQ303" i="9"/>
  <c r="BQ377" i="9"/>
  <c r="BQ345" i="9"/>
  <c r="BQ281" i="9"/>
  <c r="BQ265" i="9"/>
  <c r="BQ387" i="9"/>
  <c r="BQ355" i="9"/>
  <c r="BQ324" i="9"/>
  <c r="BQ313" i="9"/>
  <c r="BQ302" i="9"/>
  <c r="BQ290" i="9"/>
  <c r="BQ274" i="9"/>
  <c r="BQ258" i="9"/>
  <c r="BQ373" i="9"/>
  <c r="BQ341" i="9"/>
  <c r="BQ291" i="9"/>
  <c r="BQ275" i="9"/>
  <c r="BQ259" i="9"/>
  <c r="BQ243" i="9"/>
  <c r="BQ227" i="9"/>
  <c r="BQ211" i="9"/>
  <c r="BQ195" i="9"/>
  <c r="BQ314" i="9"/>
  <c r="BQ292" i="9"/>
  <c r="BQ276" i="9"/>
  <c r="BQ260" i="9"/>
  <c r="BQ304" i="9"/>
  <c r="BQ238" i="9"/>
  <c r="BQ322" i="9"/>
  <c r="BQ249" i="9"/>
  <c r="BQ172" i="9"/>
  <c r="BQ156" i="9"/>
  <c r="BQ367" i="9"/>
  <c r="BQ335" i="9"/>
  <c r="BQ232" i="9"/>
  <c r="BQ218" i="9"/>
  <c r="BQ210" i="9"/>
  <c r="BQ202" i="9"/>
  <c r="BQ194" i="9"/>
  <c r="BQ245" i="9"/>
  <c r="BQ222" i="9"/>
  <c r="BQ190" i="9"/>
  <c r="BQ178" i="9"/>
  <c r="BQ167" i="9"/>
  <c r="BQ157" i="9"/>
  <c r="BQ142" i="9"/>
  <c r="BQ151" i="9"/>
  <c r="BQ230" i="9"/>
  <c r="BQ200" i="9"/>
  <c r="BQ179" i="9"/>
  <c r="BQ163" i="9"/>
  <c r="BQ135" i="9"/>
  <c r="BQ119" i="9"/>
  <c r="BQ103" i="9"/>
  <c r="BQ87" i="9"/>
  <c r="BQ169" i="9"/>
  <c r="BQ136" i="9"/>
  <c r="BQ120" i="9"/>
  <c r="BQ104" i="9"/>
  <c r="BQ88" i="9"/>
  <c r="BQ166" i="9"/>
  <c r="BQ137" i="9"/>
  <c r="BQ121" i="9"/>
  <c r="BQ105" i="9"/>
  <c r="BQ89" i="9"/>
  <c r="BQ73" i="9"/>
  <c r="BQ138" i="9"/>
  <c r="BQ122" i="9"/>
  <c r="BQ106" i="9"/>
  <c r="BQ90" i="9"/>
  <c r="BQ74" i="9"/>
  <c r="BQ54" i="9"/>
  <c r="BQ38" i="9"/>
  <c r="BQ22" i="9"/>
  <c r="BQ6" i="9"/>
  <c r="BQ63" i="9"/>
  <c r="BQ47" i="9"/>
  <c r="BQ31" i="9"/>
  <c r="BQ15" i="9"/>
  <c r="BQ68" i="9"/>
  <c r="BQ52" i="9"/>
  <c r="BQ36" i="9"/>
  <c r="BQ20" i="9"/>
  <c r="BQ70" i="9"/>
  <c r="BQ57" i="9"/>
  <c r="BQ41" i="9"/>
  <c r="BQ25" i="9"/>
  <c r="BQ9" i="9"/>
  <c r="BQ58" i="9"/>
  <c r="BQ56" i="9"/>
  <c r="BQ61" i="9"/>
  <c r="BQ13" i="9"/>
  <c r="BQ499" i="9"/>
  <c r="BQ493" i="9"/>
  <c r="BQ492" i="9"/>
  <c r="BQ494" i="9"/>
  <c r="BQ484" i="9"/>
  <c r="BQ471" i="9"/>
  <c r="BQ469" i="9"/>
  <c r="BQ457" i="9"/>
  <c r="BQ476" i="9"/>
  <c r="BQ468" i="9"/>
  <c r="BQ455" i="9"/>
  <c r="BQ439" i="9"/>
  <c r="BQ423" i="9"/>
  <c r="BQ454" i="9"/>
  <c r="BQ437" i="9"/>
  <c r="BQ452" i="9"/>
  <c r="BQ410" i="9"/>
  <c r="BQ412" i="9"/>
  <c r="BQ438" i="9"/>
  <c r="BQ432" i="9"/>
  <c r="BQ417" i="9"/>
  <c r="BQ409" i="9"/>
  <c r="BQ442" i="9"/>
  <c r="BQ403" i="9"/>
  <c r="BQ404" i="9"/>
  <c r="BQ394" i="9"/>
  <c r="BQ384" i="9"/>
  <c r="BQ368" i="9"/>
  <c r="BQ352" i="9"/>
  <c r="BQ336" i="9"/>
  <c r="BQ396" i="9"/>
  <c r="BQ382" i="9"/>
  <c r="BQ366" i="9"/>
  <c r="BQ350" i="9"/>
  <c r="BQ334" i="9"/>
  <c r="BQ428" i="9"/>
  <c r="BQ315" i="9"/>
  <c r="BQ299" i="9"/>
  <c r="BQ369" i="9"/>
  <c r="BQ337" i="9"/>
  <c r="BQ277" i="9"/>
  <c r="BQ261" i="9"/>
  <c r="BQ379" i="9"/>
  <c r="BQ347" i="9"/>
  <c r="BQ321" i="9"/>
  <c r="BQ310" i="9"/>
  <c r="BQ300" i="9"/>
  <c r="BQ286" i="9"/>
  <c r="BQ270" i="9"/>
  <c r="BQ254" i="9"/>
  <c r="BQ365" i="9"/>
  <c r="BQ333" i="9"/>
  <c r="BQ287" i="9"/>
  <c r="BQ271" i="9"/>
  <c r="BQ255" i="9"/>
  <c r="BQ239" i="9"/>
  <c r="BQ223" i="9"/>
  <c r="BQ207" i="9"/>
  <c r="BQ191" i="9"/>
  <c r="BQ309" i="9"/>
  <c r="BQ288" i="9"/>
  <c r="BQ272" i="9"/>
  <c r="BQ256" i="9"/>
  <c r="BQ246" i="9"/>
  <c r="BQ236" i="9"/>
  <c r="BQ317" i="9"/>
  <c r="BQ184" i="9"/>
  <c r="BQ168" i="9"/>
  <c r="BQ498" i="9"/>
  <c r="BQ359" i="9"/>
  <c r="BQ312" i="9"/>
  <c r="BQ229" i="9"/>
  <c r="BQ217" i="9"/>
  <c r="BQ209" i="9"/>
  <c r="BQ201" i="9"/>
  <c r="BQ193" i="9"/>
  <c r="BQ240" i="9"/>
  <c r="BQ214" i="9"/>
  <c r="BQ186" i="9"/>
  <c r="BQ175" i="9"/>
  <c r="BQ165" i="9"/>
  <c r="BQ154" i="9"/>
  <c r="BQ248" i="9"/>
  <c r="BQ147" i="9"/>
  <c r="BQ224" i="9"/>
  <c r="BQ192" i="9"/>
  <c r="BQ177" i="9"/>
  <c r="BQ158" i="9"/>
  <c r="BQ131" i="9"/>
  <c r="BQ115" i="9"/>
  <c r="BQ99" i="9"/>
  <c r="BQ83" i="9"/>
  <c r="BQ153" i="9"/>
  <c r="BQ132" i="9"/>
  <c r="BQ116" i="9"/>
  <c r="BQ100" i="9"/>
  <c r="BQ84" i="9"/>
  <c r="BQ155" i="9"/>
  <c r="BQ133" i="9"/>
  <c r="BQ117" i="9"/>
  <c r="BQ101" i="9"/>
  <c r="BQ85" i="9"/>
  <c r="BQ161" i="9"/>
  <c r="BQ134" i="9"/>
  <c r="BQ118" i="9"/>
  <c r="BQ102" i="9"/>
  <c r="BQ86" i="9"/>
  <c r="BQ66" i="9"/>
  <c r="BQ50" i="9"/>
  <c r="BQ34" i="9"/>
  <c r="BQ18" i="9"/>
  <c r="BQ72" i="9"/>
  <c r="BQ59" i="9"/>
  <c r="BQ43" i="9"/>
  <c r="BQ27" i="9"/>
  <c r="BQ11" i="9"/>
  <c r="BQ64" i="9"/>
  <c r="BQ48" i="9"/>
  <c r="BQ32" i="9"/>
  <c r="BQ16" i="9"/>
  <c r="BQ69" i="9"/>
  <c r="BQ53" i="9"/>
  <c r="BQ37" i="9"/>
  <c r="BQ21" i="9"/>
  <c r="BQ5" i="9"/>
  <c r="BQ75" i="9"/>
  <c r="BQ125" i="9"/>
  <c r="BQ77" i="9"/>
  <c r="BQ110" i="9"/>
  <c r="BQ42" i="9"/>
  <c r="BQ67" i="9"/>
  <c r="BQ19" i="9"/>
  <c r="BQ8" i="9"/>
  <c r="BQ495" i="9"/>
  <c r="BQ487" i="9"/>
  <c r="BQ490" i="9"/>
  <c r="BQ482" i="9"/>
  <c r="BQ481" i="9"/>
  <c r="BQ467" i="9"/>
  <c r="BQ465" i="9"/>
  <c r="BQ453" i="9"/>
  <c r="BQ474" i="9"/>
  <c r="BQ466" i="9"/>
  <c r="BQ451" i="9"/>
  <c r="BQ435" i="9"/>
  <c r="BQ460" i="9"/>
  <c r="BQ449" i="9"/>
  <c r="BQ433" i="9"/>
  <c r="BQ422" i="9"/>
  <c r="BQ406" i="9"/>
  <c r="BQ408" i="9"/>
  <c r="BQ430" i="9"/>
  <c r="BQ424" i="9"/>
  <c r="BQ415" i="9"/>
  <c r="BQ407" i="9"/>
  <c r="BQ434" i="9"/>
  <c r="BQ399" i="9"/>
  <c r="BQ402" i="9"/>
  <c r="BQ392" i="9"/>
  <c r="BQ380" i="9"/>
  <c r="BQ364" i="9"/>
  <c r="BQ348" i="9"/>
  <c r="BQ332" i="9"/>
  <c r="BQ393" i="9"/>
  <c r="BQ378" i="9"/>
  <c r="BQ362" i="9"/>
  <c r="BQ346" i="9"/>
  <c r="BQ330" i="9"/>
  <c r="BQ327" i="9"/>
  <c r="BQ311" i="9"/>
  <c r="BQ295" i="9"/>
  <c r="BQ361" i="9"/>
  <c r="BQ289" i="9"/>
  <c r="BQ273" i="9"/>
  <c r="BQ257" i="9"/>
  <c r="BQ371" i="9"/>
  <c r="BQ339" i="9"/>
  <c r="BQ318" i="9"/>
  <c r="BQ308" i="9"/>
  <c r="BQ297" i="9"/>
  <c r="BQ282" i="9"/>
  <c r="BQ266" i="9"/>
  <c r="BQ250" i="9"/>
  <c r="BQ357" i="9"/>
  <c r="BQ331" i="9"/>
  <c r="BQ283" i="9"/>
  <c r="BQ267" i="9"/>
  <c r="BQ251" i="9"/>
  <c r="BQ235" i="9"/>
  <c r="BQ219" i="9"/>
  <c r="BQ203" i="9"/>
  <c r="BQ187" i="9"/>
  <c r="BQ298" i="9"/>
  <c r="BQ284" i="9"/>
  <c r="BQ268" i="9"/>
  <c r="BQ252" i="9"/>
  <c r="BQ244" i="9"/>
  <c r="BQ233" i="9"/>
  <c r="BQ306" i="9"/>
  <c r="BQ180" i="9"/>
  <c r="BQ164" i="9"/>
  <c r="BQ383" i="9"/>
  <c r="BQ351" i="9"/>
  <c r="BQ296" i="9"/>
  <c r="BQ221" i="9"/>
  <c r="BQ213" i="9"/>
  <c r="BQ205" i="9"/>
  <c r="BQ197" i="9"/>
  <c r="BQ189" i="9"/>
  <c r="BQ228" i="9"/>
  <c r="BQ206" i="9"/>
  <c r="BQ183" i="9"/>
  <c r="BQ173" i="9"/>
  <c r="BQ162" i="9"/>
  <c r="BQ150" i="9"/>
  <c r="BQ234" i="9"/>
  <c r="BQ143" i="9"/>
  <c r="BQ216" i="9"/>
  <c r="BQ185" i="9"/>
  <c r="BQ174" i="9"/>
  <c r="BQ144" i="9"/>
  <c r="BQ127" i="9"/>
  <c r="BQ111" i="9"/>
  <c r="BQ95" i="9"/>
  <c r="BQ79" i="9"/>
  <c r="BQ152" i="9"/>
  <c r="BQ128" i="9"/>
  <c r="BQ112" i="9"/>
  <c r="BQ96" i="9"/>
  <c r="BQ80" i="9"/>
  <c r="BQ149" i="9"/>
  <c r="BQ129" i="9"/>
  <c r="BQ113" i="9"/>
  <c r="BQ97" i="9"/>
  <c r="BQ81" i="9"/>
  <c r="BQ148" i="9"/>
  <c r="BQ130" i="9"/>
  <c r="BQ114" i="9"/>
  <c r="BQ98" i="9"/>
  <c r="BQ82" i="9"/>
  <c r="BQ62" i="9"/>
  <c r="BQ46" i="9"/>
  <c r="BQ30" i="9"/>
  <c r="BQ14" i="9"/>
  <c r="BQ71" i="9"/>
  <c r="BQ55" i="9"/>
  <c r="BQ39" i="9"/>
  <c r="BQ23" i="9"/>
  <c r="BQ7" i="9"/>
  <c r="BQ60" i="9"/>
  <c r="BQ44" i="9"/>
  <c r="BQ28" i="9"/>
  <c r="BQ12" i="9"/>
  <c r="BQ65" i="9"/>
  <c r="BQ49" i="9"/>
  <c r="BQ33" i="9"/>
  <c r="BQ17" i="9"/>
  <c r="BQ91" i="9"/>
  <c r="BQ76" i="9"/>
  <c r="BQ109" i="9"/>
  <c r="BQ145" i="9"/>
  <c r="BQ94" i="9"/>
  <c r="BQ26" i="9"/>
  <c r="BQ51" i="9"/>
  <c r="BR2" i="9"/>
  <c r="BQ40" i="9"/>
  <c r="BQ45" i="9"/>
  <c r="BQ491" i="9"/>
  <c r="BQ489" i="9"/>
  <c r="BQ488" i="9"/>
  <c r="BQ478" i="9"/>
  <c r="BQ480" i="9"/>
  <c r="BQ463" i="9"/>
  <c r="BQ462" i="9"/>
  <c r="BQ483" i="9"/>
  <c r="BQ472" i="9"/>
  <c r="BQ464" i="9"/>
  <c r="BQ447" i="9"/>
  <c r="BQ431" i="9"/>
  <c r="BQ458" i="9"/>
  <c r="BQ445" i="9"/>
  <c r="BQ429" i="9"/>
  <c r="BQ418" i="9"/>
  <c r="BQ420" i="9"/>
  <c r="BQ486" i="9"/>
  <c r="BQ448" i="9"/>
  <c r="BQ421" i="9"/>
  <c r="BQ413" i="9"/>
  <c r="BQ479" i="9"/>
  <c r="BQ426" i="9"/>
  <c r="BQ395" i="9"/>
  <c r="BQ400" i="9"/>
  <c r="BQ389" i="9"/>
  <c r="BQ376" i="9"/>
  <c r="BQ360" i="9"/>
  <c r="BQ344" i="9"/>
  <c r="BQ401" i="9"/>
  <c r="BQ390" i="9"/>
  <c r="BQ374" i="9"/>
  <c r="BQ358" i="9"/>
  <c r="BQ342" i="9"/>
  <c r="BQ444" i="9"/>
  <c r="BQ323" i="9"/>
  <c r="BQ307" i="9"/>
  <c r="BQ385" i="9"/>
  <c r="BQ353" i="9"/>
  <c r="BQ285" i="9"/>
  <c r="BQ269" i="9"/>
  <c r="BQ253" i="9"/>
  <c r="BQ363" i="9"/>
  <c r="BQ326" i="9"/>
  <c r="BQ316" i="9"/>
  <c r="BQ305" i="9"/>
  <c r="BQ294" i="9"/>
  <c r="BQ278" i="9"/>
  <c r="BQ262" i="9"/>
  <c r="BQ381" i="9"/>
  <c r="BQ349" i="9"/>
  <c r="BQ329" i="9"/>
  <c r="BQ279" i="9"/>
  <c r="BQ263" i="9"/>
  <c r="BQ247" i="9"/>
  <c r="BQ231" i="9"/>
  <c r="BQ215" i="9"/>
  <c r="BQ199" i="9"/>
  <c r="BQ325" i="9"/>
  <c r="BQ293" i="9"/>
  <c r="BQ280" i="9"/>
  <c r="BQ264" i="9"/>
  <c r="BQ320" i="9"/>
  <c r="BQ241" i="9"/>
  <c r="BQ328" i="9"/>
  <c r="BQ301" i="9"/>
  <c r="BQ176" i="9"/>
  <c r="BQ160" i="9"/>
  <c r="BQ375" i="9"/>
  <c r="BQ343" i="9"/>
  <c r="BQ237" i="9"/>
  <c r="BQ220" i="9"/>
  <c r="BQ212" i="9"/>
  <c r="BQ204" i="9"/>
  <c r="BQ196" i="9"/>
  <c r="BQ188" i="9"/>
  <c r="BQ226" i="9"/>
  <c r="BQ198" i="9"/>
  <c r="BQ181" i="9"/>
  <c r="BQ170" i="9"/>
  <c r="BQ159" i="9"/>
  <c r="BQ146" i="9"/>
  <c r="BQ225" i="9"/>
  <c r="BQ242" i="9"/>
  <c r="BQ208" i="9"/>
  <c r="BQ182" i="9"/>
  <c r="BQ171" i="9"/>
  <c r="BQ139" i="9"/>
  <c r="BQ123" i="9"/>
  <c r="BQ107" i="9"/>
  <c r="BQ140" i="9"/>
  <c r="BQ124" i="9"/>
  <c r="BQ108" i="9"/>
  <c r="BQ92" i="9"/>
  <c r="BQ141" i="9"/>
  <c r="BQ93" i="9"/>
  <c r="BQ126" i="9"/>
  <c r="BQ78" i="9"/>
  <c r="BQ10" i="9"/>
  <c r="BQ35" i="9"/>
  <c r="BQ24" i="9"/>
  <c r="BQ29" i="9"/>
  <c r="AI7" i="6"/>
  <c r="AI11" i="6"/>
  <c r="AI15" i="6"/>
  <c r="AI19" i="6"/>
  <c r="AI23" i="6"/>
  <c r="AI27" i="6"/>
  <c r="AI31" i="6"/>
  <c r="AI10" i="6"/>
  <c r="AI16" i="6"/>
  <c r="AI21" i="6"/>
  <c r="AI26" i="6"/>
  <c r="AI32" i="6"/>
  <c r="AI36" i="6"/>
  <c r="AI40" i="6"/>
  <c r="AI44" i="6"/>
  <c r="AI48" i="6"/>
  <c r="AI52" i="6"/>
  <c r="AI56" i="6"/>
  <c r="AI60" i="6"/>
  <c r="AI64" i="6"/>
  <c r="AI68" i="6"/>
  <c r="AI72" i="6"/>
  <c r="AI76" i="6"/>
  <c r="AI80" i="6"/>
  <c r="AI84" i="6"/>
  <c r="AI88" i="6"/>
  <c r="AI92" i="6"/>
  <c r="AI96" i="6"/>
  <c r="AI100" i="6"/>
  <c r="AI104" i="6"/>
  <c r="AI108" i="6"/>
  <c r="AI112" i="6"/>
  <c r="AI116" i="6"/>
  <c r="AI120" i="6"/>
  <c r="AI124" i="6"/>
  <c r="AI128" i="6"/>
  <c r="AI132" i="6"/>
  <c r="AI136" i="6"/>
  <c r="AI140" i="6"/>
  <c r="AI144" i="6"/>
  <c r="AI148" i="6"/>
  <c r="AI152" i="6"/>
  <c r="AI156" i="6"/>
  <c r="AI160" i="6"/>
  <c r="AI164" i="6"/>
  <c r="AI168" i="6"/>
  <c r="AI172" i="6"/>
  <c r="AI176" i="6"/>
  <c r="AI180" i="6"/>
  <c r="AI184" i="6"/>
  <c r="AI188" i="6"/>
  <c r="AI192" i="6"/>
  <c r="AI196" i="6"/>
  <c r="AI200" i="6"/>
  <c r="AI204" i="6"/>
  <c r="AI208" i="6"/>
  <c r="AI212" i="6"/>
  <c r="AI216" i="6"/>
  <c r="AI220" i="6"/>
  <c r="AI224" i="6"/>
  <c r="AI228" i="6"/>
  <c r="AI232" i="6"/>
  <c r="AI236" i="6"/>
  <c r="AI240" i="6"/>
  <c r="AI244" i="6"/>
  <c r="AI248" i="6"/>
  <c r="AI252" i="6"/>
  <c r="AI256" i="6"/>
  <c r="AI260" i="6"/>
  <c r="AI264" i="6"/>
  <c r="AI268" i="6"/>
  <c r="AI272" i="6"/>
  <c r="AI276" i="6"/>
  <c r="AI280" i="6"/>
  <c r="AI284" i="6"/>
  <c r="AI288" i="6"/>
  <c r="AI292" i="6"/>
  <c r="AI296" i="6"/>
  <c r="AI300" i="6"/>
  <c r="AI304" i="6"/>
  <c r="AI308" i="6"/>
  <c r="AI312" i="6"/>
  <c r="AI316" i="6"/>
  <c r="AI320" i="6"/>
  <c r="AI324" i="6"/>
  <c r="AI328" i="6"/>
  <c r="AI332" i="6"/>
  <c r="AI336" i="6"/>
  <c r="AI340" i="6"/>
  <c r="AI344" i="6"/>
  <c r="AI348" i="6"/>
  <c r="AI352" i="6"/>
  <c r="AI356" i="6"/>
  <c r="AI360" i="6"/>
  <c r="AI364" i="6"/>
  <c r="AI368" i="6"/>
  <c r="AI372" i="6"/>
  <c r="AI376" i="6"/>
  <c r="AI380" i="6"/>
  <c r="AI384" i="6"/>
  <c r="AI388" i="6"/>
  <c r="AI392" i="6"/>
  <c r="AI396" i="6"/>
  <c r="AI400" i="6"/>
  <c r="AI404" i="6"/>
  <c r="AI408" i="6"/>
  <c r="AI412" i="6"/>
  <c r="AI416" i="6"/>
  <c r="AI420" i="6"/>
  <c r="AI424" i="6"/>
  <c r="AI428" i="6"/>
  <c r="AI432" i="6"/>
  <c r="AI436" i="6"/>
  <c r="AI440" i="6"/>
  <c r="AI444" i="6"/>
  <c r="AI448" i="6"/>
  <c r="AI452" i="6"/>
  <c r="AI456" i="6"/>
  <c r="AI460" i="6"/>
  <c r="AI464" i="6"/>
  <c r="AI468" i="6"/>
  <c r="AI472" i="6"/>
  <c r="AI476" i="6"/>
  <c r="AI480" i="6"/>
  <c r="AI484" i="6"/>
  <c r="AI488" i="6"/>
  <c r="AI492" i="6"/>
  <c r="AI496" i="6"/>
  <c r="AI500" i="6"/>
  <c r="AI8" i="6"/>
  <c r="AI13" i="6"/>
  <c r="AI18" i="6"/>
  <c r="AI24" i="6"/>
  <c r="AI29" i="6"/>
  <c r="AI34" i="6"/>
  <c r="AI38" i="6"/>
  <c r="AI42" i="6"/>
  <c r="AI46" i="6"/>
  <c r="AI50" i="6"/>
  <c r="AI54" i="6"/>
  <c r="AI58" i="6"/>
  <c r="AI62" i="6"/>
  <c r="AI66" i="6"/>
  <c r="AI70" i="6"/>
  <c r="AI74" i="6"/>
  <c r="AI78" i="6"/>
  <c r="AI82" i="6"/>
  <c r="AI86" i="6"/>
  <c r="AI90" i="6"/>
  <c r="AI94" i="6"/>
  <c r="AI98" i="6"/>
  <c r="AI102" i="6"/>
  <c r="AI106" i="6"/>
  <c r="AI110" i="6"/>
  <c r="AI114" i="6"/>
  <c r="AI118" i="6"/>
  <c r="AI122" i="6"/>
  <c r="AI126" i="6"/>
  <c r="AI130" i="6"/>
  <c r="AI134" i="6"/>
  <c r="AI138" i="6"/>
  <c r="AI142" i="6"/>
  <c r="AI146" i="6"/>
  <c r="AI150" i="6"/>
  <c r="AI154" i="6"/>
  <c r="AI158" i="6"/>
  <c r="AI162" i="6"/>
  <c r="AI166" i="6"/>
  <c r="AI170" i="6"/>
  <c r="AI174" i="6"/>
  <c r="AI178" i="6"/>
  <c r="AI182" i="6"/>
  <c r="AI186" i="6"/>
  <c r="AI190" i="6"/>
  <c r="AI194" i="6"/>
  <c r="AI198" i="6"/>
  <c r="AI202" i="6"/>
  <c r="AI206" i="6"/>
  <c r="AI210" i="6"/>
  <c r="AI214" i="6"/>
  <c r="AI218" i="6"/>
  <c r="AI222" i="6"/>
  <c r="AI226" i="6"/>
  <c r="AI230" i="6"/>
  <c r="AI234" i="6"/>
  <c r="AI238" i="6"/>
  <c r="AI242" i="6"/>
  <c r="AI246" i="6"/>
  <c r="AI250" i="6"/>
  <c r="AI254" i="6"/>
  <c r="AI258" i="6"/>
  <c r="AI262" i="6"/>
  <c r="AI266" i="6"/>
  <c r="AI270" i="6"/>
  <c r="AI274" i="6"/>
  <c r="AI278" i="6"/>
  <c r="AI282" i="6"/>
  <c r="AI286" i="6"/>
  <c r="AI290" i="6"/>
  <c r="AI294" i="6"/>
  <c r="AI298" i="6"/>
  <c r="AI302" i="6"/>
  <c r="AI306" i="6"/>
  <c r="AI310" i="6"/>
  <c r="AI314" i="6"/>
  <c r="AI318" i="6"/>
  <c r="AI322" i="6"/>
  <c r="AI326" i="6"/>
  <c r="AI330" i="6"/>
  <c r="AI334" i="6"/>
  <c r="AI338" i="6"/>
  <c r="AI342" i="6"/>
  <c r="AI346" i="6"/>
  <c r="AI350" i="6"/>
  <c r="AI354" i="6"/>
  <c r="AI358" i="6"/>
  <c r="AI362" i="6"/>
  <c r="AI366" i="6"/>
  <c r="AI370" i="6"/>
  <c r="AI374" i="6"/>
  <c r="AI378" i="6"/>
  <c r="AI382" i="6"/>
  <c r="AI386" i="6"/>
  <c r="AI390" i="6"/>
  <c r="AI394" i="6"/>
  <c r="AI398" i="6"/>
  <c r="AI402" i="6"/>
  <c r="AI406" i="6"/>
  <c r="AI410" i="6"/>
  <c r="AI414" i="6"/>
  <c r="AI418" i="6"/>
  <c r="AI422" i="6"/>
  <c r="AI426" i="6"/>
  <c r="AI430" i="6"/>
  <c r="AI434" i="6"/>
  <c r="AI438" i="6"/>
  <c r="AI442" i="6"/>
  <c r="AI446" i="6"/>
  <c r="AI450" i="6"/>
  <c r="AI454" i="6"/>
  <c r="AI458" i="6"/>
  <c r="AI462" i="6"/>
  <c r="AI466" i="6"/>
  <c r="AI470" i="6"/>
  <c r="AI474" i="6"/>
  <c r="AI478" i="6"/>
  <c r="AI482" i="6"/>
  <c r="AI486" i="6"/>
  <c r="AI490" i="6"/>
  <c r="AI494" i="6"/>
  <c r="AI498" i="6"/>
  <c r="AI6" i="6"/>
  <c r="AI17" i="6"/>
  <c r="AI28" i="6"/>
  <c r="AI37" i="6"/>
  <c r="AI45" i="6"/>
  <c r="AI53" i="6"/>
  <c r="AI61" i="6"/>
  <c r="AI69" i="6"/>
  <c r="AI77" i="6"/>
  <c r="AI85" i="6"/>
  <c r="AI93" i="6"/>
  <c r="AI101" i="6"/>
  <c r="AI109" i="6"/>
  <c r="AI117" i="6"/>
  <c r="AI125" i="6"/>
  <c r="AI133" i="6"/>
  <c r="AI141" i="6"/>
  <c r="AI149" i="6"/>
  <c r="AI157" i="6"/>
  <c r="AI165" i="6"/>
  <c r="AI173" i="6"/>
  <c r="AI181" i="6"/>
  <c r="AI189" i="6"/>
  <c r="AI197" i="6"/>
  <c r="AI205" i="6"/>
  <c r="AI213" i="6"/>
  <c r="AI221" i="6"/>
  <c r="AI229" i="6"/>
  <c r="AI237" i="6"/>
  <c r="AI245" i="6"/>
  <c r="AI253" i="6"/>
  <c r="AI261" i="6"/>
  <c r="AI269" i="6"/>
  <c r="AI277" i="6"/>
  <c r="AI285" i="6"/>
  <c r="AI293" i="6"/>
  <c r="AI301" i="6"/>
  <c r="AI309" i="6"/>
  <c r="AI317" i="6"/>
  <c r="AI325" i="6"/>
  <c r="AI333" i="6"/>
  <c r="AI341" i="6"/>
  <c r="AI349" i="6"/>
  <c r="AI357" i="6"/>
  <c r="AI365" i="6"/>
  <c r="AI373" i="6"/>
  <c r="AI381" i="6"/>
  <c r="AI389" i="6"/>
  <c r="AI397" i="6"/>
  <c r="AI405" i="6"/>
  <c r="AI413" i="6"/>
  <c r="AI421" i="6"/>
  <c r="AI429" i="6"/>
  <c r="AI437" i="6"/>
  <c r="AI445" i="6"/>
  <c r="AI453" i="6"/>
  <c r="AI461" i="6"/>
  <c r="AI469" i="6"/>
  <c r="AI477" i="6"/>
  <c r="AI485" i="6"/>
  <c r="AI493" i="6"/>
  <c r="AI12" i="6"/>
  <c r="AI22" i="6"/>
  <c r="AI33" i="6"/>
  <c r="AI41" i="6"/>
  <c r="AI49" i="6"/>
  <c r="AI57" i="6"/>
  <c r="AI65" i="6"/>
  <c r="AI73" i="6"/>
  <c r="AI81" i="6"/>
  <c r="AI89" i="6"/>
  <c r="AI97" i="6"/>
  <c r="AI105" i="6"/>
  <c r="AI113" i="6"/>
  <c r="AI121" i="6"/>
  <c r="AI129" i="6"/>
  <c r="AI137" i="6"/>
  <c r="AI145" i="6"/>
  <c r="AI153" i="6"/>
  <c r="AI161" i="6"/>
  <c r="AI169" i="6"/>
  <c r="AI177" i="6"/>
  <c r="AI185" i="6"/>
  <c r="AI193" i="6"/>
  <c r="AI201" i="6"/>
  <c r="AI209" i="6"/>
  <c r="AI217" i="6"/>
  <c r="AI225" i="6"/>
  <c r="AI233" i="6"/>
  <c r="AI241" i="6"/>
  <c r="AI249" i="6"/>
  <c r="AI257" i="6"/>
  <c r="AI265" i="6"/>
  <c r="AI273" i="6"/>
  <c r="AI281" i="6"/>
  <c r="AI289" i="6"/>
  <c r="AI297" i="6"/>
  <c r="AI305" i="6"/>
  <c r="AI313" i="6"/>
  <c r="AI321" i="6"/>
  <c r="AI329" i="6"/>
  <c r="AI337" i="6"/>
  <c r="AI345" i="6"/>
  <c r="AI353" i="6"/>
  <c r="AI361" i="6"/>
  <c r="AI369" i="6"/>
  <c r="AI377" i="6"/>
  <c r="AI385" i="6"/>
  <c r="AI393" i="6"/>
  <c r="AI401" i="6"/>
  <c r="AI409" i="6"/>
  <c r="AI417" i="6"/>
  <c r="AI425" i="6"/>
  <c r="AI433" i="6"/>
  <c r="AI441" i="6"/>
  <c r="AI449" i="6"/>
  <c r="AI457" i="6"/>
  <c r="AI465" i="6"/>
  <c r="AI473" i="6"/>
  <c r="AI481" i="6"/>
  <c r="AI489" i="6"/>
  <c r="AI497" i="6"/>
  <c r="AI20" i="6"/>
  <c r="AI39" i="6"/>
  <c r="AI55" i="6"/>
  <c r="AI71" i="6"/>
  <c r="AI87" i="6"/>
  <c r="AI103" i="6"/>
  <c r="AI119" i="6"/>
  <c r="AI135" i="6"/>
  <c r="AI151" i="6"/>
  <c r="AI167" i="6"/>
  <c r="AI183" i="6"/>
  <c r="AI199" i="6"/>
  <c r="AI215" i="6"/>
  <c r="AI231" i="6"/>
  <c r="AI247" i="6"/>
  <c r="AI263" i="6"/>
  <c r="AI279" i="6"/>
  <c r="AI295" i="6"/>
  <c r="AI311" i="6"/>
  <c r="AI327" i="6"/>
  <c r="AI343" i="6"/>
  <c r="AI359" i="6"/>
  <c r="AI375" i="6"/>
  <c r="AI391" i="6"/>
  <c r="AI407" i="6"/>
  <c r="AI423" i="6"/>
  <c r="AI439" i="6"/>
  <c r="AI455" i="6"/>
  <c r="AI471" i="6"/>
  <c r="AI487" i="6"/>
  <c r="AI25" i="6"/>
  <c r="AI43" i="6"/>
  <c r="AI59" i="6"/>
  <c r="AI75" i="6"/>
  <c r="AI91" i="6"/>
  <c r="AI107" i="6"/>
  <c r="AI123" i="6"/>
  <c r="AI139" i="6"/>
  <c r="AI155" i="6"/>
  <c r="AI171" i="6"/>
  <c r="AI187" i="6"/>
  <c r="AI203" i="6"/>
  <c r="AI219" i="6"/>
  <c r="AI235" i="6"/>
  <c r="AI251" i="6"/>
  <c r="AI267" i="6"/>
  <c r="AI283" i="6"/>
  <c r="AI299" i="6"/>
  <c r="AI315" i="6"/>
  <c r="AI331" i="6"/>
  <c r="AI347" i="6"/>
  <c r="AI363" i="6"/>
  <c r="AI379" i="6"/>
  <c r="AI395" i="6"/>
  <c r="AI411" i="6"/>
  <c r="AI427" i="6"/>
  <c r="AI443" i="6"/>
  <c r="AI459" i="6"/>
  <c r="AI475" i="6"/>
  <c r="AI491" i="6"/>
  <c r="AI30" i="6"/>
  <c r="AI63" i="6"/>
  <c r="AI95" i="6"/>
  <c r="AI127" i="6"/>
  <c r="AI159" i="6"/>
  <c r="AI191" i="6"/>
  <c r="AI223" i="6"/>
  <c r="AI255" i="6"/>
  <c r="AI287" i="6"/>
  <c r="AI319" i="6"/>
  <c r="AI351" i="6"/>
  <c r="AI383" i="6"/>
  <c r="AI415" i="6"/>
  <c r="AI447" i="6"/>
  <c r="AI479" i="6"/>
  <c r="AI9" i="6"/>
  <c r="AI47" i="6"/>
  <c r="AI79" i="6"/>
  <c r="AI111" i="6"/>
  <c r="AI143" i="6"/>
  <c r="AI175" i="6"/>
  <c r="AI207" i="6"/>
  <c r="AI239" i="6"/>
  <c r="AI271" i="6"/>
  <c r="AI303" i="6"/>
  <c r="AI335" i="6"/>
  <c r="AI367" i="6"/>
  <c r="AI399" i="6"/>
  <c r="AI431" i="6"/>
  <c r="AI463" i="6"/>
  <c r="AI495" i="6"/>
  <c r="AI35" i="6"/>
  <c r="AI99" i="6"/>
  <c r="AI163" i="6"/>
  <c r="AI227" i="6"/>
  <c r="AI291" i="6"/>
  <c r="AI355" i="6"/>
  <c r="AI419" i="6"/>
  <c r="AI483" i="6"/>
  <c r="AI67" i="6"/>
  <c r="AI131" i="6"/>
  <c r="AI195" i="6"/>
  <c r="AI259" i="6"/>
  <c r="AI323" i="6"/>
  <c r="AI387" i="6"/>
  <c r="AI451" i="6"/>
  <c r="AI115" i="6"/>
  <c r="AI243" i="6"/>
  <c r="AI371" i="6"/>
  <c r="AI499" i="6"/>
  <c r="AI14" i="6"/>
  <c r="AI147" i="6"/>
  <c r="AI275" i="6"/>
  <c r="AI403" i="6"/>
  <c r="AI179" i="6"/>
  <c r="AI435" i="6"/>
  <c r="AI51" i="6"/>
  <c r="AI307" i="6"/>
  <c r="AI467" i="6"/>
  <c r="AI83" i="6"/>
  <c r="AI211" i="6"/>
  <c r="AI339" i="6"/>
  <c r="AJ2" i="6"/>
  <c r="AI5" i="6"/>
  <c r="AN5" i="9" l="1"/>
  <c r="D5" i="9" s="1"/>
  <c r="AN493" i="9"/>
  <c r="D493" i="9" s="1"/>
  <c r="G493" i="9" s="1"/>
  <c r="AN497" i="9"/>
  <c r="D497" i="9" s="1"/>
  <c r="G497" i="9" s="1"/>
  <c r="AN489" i="9"/>
  <c r="D489" i="9" s="1"/>
  <c r="G489" i="9" s="1"/>
  <c r="AN485" i="9"/>
  <c r="D485" i="9" s="1"/>
  <c r="G485" i="9" s="1"/>
  <c r="AN469" i="9"/>
  <c r="D469" i="9" s="1"/>
  <c r="G469" i="9" s="1"/>
  <c r="AN453" i="9"/>
  <c r="D453" i="9" s="1"/>
  <c r="G453" i="9" s="1"/>
  <c r="AN473" i="9"/>
  <c r="D473" i="9" s="1"/>
  <c r="G473" i="9" s="1"/>
  <c r="AN457" i="9"/>
  <c r="D457" i="9" s="1"/>
  <c r="G457" i="9" s="1"/>
  <c r="AN477" i="9"/>
  <c r="D477" i="9" s="1"/>
  <c r="G477" i="9" s="1"/>
  <c r="AN445" i="9"/>
  <c r="D445" i="9" s="1"/>
  <c r="G445" i="9" s="1"/>
  <c r="AN481" i="9"/>
  <c r="D481" i="9" s="1"/>
  <c r="G481" i="9" s="1"/>
  <c r="AN465" i="9"/>
  <c r="D465" i="9" s="1"/>
  <c r="G465" i="9" s="1"/>
  <c r="AN461" i="9"/>
  <c r="D461" i="9" s="1"/>
  <c r="G461" i="9" s="1"/>
  <c r="AN449" i="9"/>
  <c r="D449" i="9" s="1"/>
  <c r="G449" i="9" s="1"/>
  <c r="AN425" i="9"/>
  <c r="D425" i="9" s="1"/>
  <c r="G425" i="9" s="1"/>
  <c r="AN409" i="9"/>
  <c r="D409" i="9" s="1"/>
  <c r="G409" i="9" s="1"/>
  <c r="AN405" i="9"/>
  <c r="D405" i="9" s="1"/>
  <c r="G405" i="9" s="1"/>
  <c r="AN429" i="9"/>
  <c r="D429" i="9" s="1"/>
  <c r="G429" i="9" s="1"/>
  <c r="AN417" i="9"/>
  <c r="D417" i="9" s="1"/>
  <c r="G417" i="9" s="1"/>
  <c r="AN413" i="9"/>
  <c r="D413" i="9" s="1"/>
  <c r="G413" i="9" s="1"/>
  <c r="AN433" i="9"/>
  <c r="D433" i="9" s="1"/>
  <c r="G433" i="9" s="1"/>
  <c r="AN401" i="9"/>
  <c r="D401" i="9" s="1"/>
  <c r="G401" i="9" s="1"/>
  <c r="AN441" i="9"/>
  <c r="D441" i="9" s="1"/>
  <c r="G441" i="9" s="1"/>
  <c r="AN437" i="9"/>
  <c r="D437" i="9" s="1"/>
  <c r="G437" i="9" s="1"/>
  <c r="AN421" i="9"/>
  <c r="D421" i="9" s="1"/>
  <c r="G421" i="9" s="1"/>
  <c r="AN397" i="9"/>
  <c r="D397" i="9" s="1"/>
  <c r="G397" i="9" s="1"/>
  <c r="AN373" i="9"/>
  <c r="D373" i="9" s="1"/>
  <c r="G373" i="9" s="1"/>
  <c r="AN365" i="9"/>
  <c r="D365" i="9" s="1"/>
  <c r="G365" i="9" s="1"/>
  <c r="AN385" i="9"/>
  <c r="D385" i="9" s="1"/>
  <c r="G385" i="9" s="1"/>
  <c r="AN377" i="9"/>
  <c r="D377" i="9" s="1"/>
  <c r="G377" i="9" s="1"/>
  <c r="AN393" i="9"/>
  <c r="D393" i="9" s="1"/>
  <c r="G393" i="9" s="1"/>
  <c r="AN369" i="9"/>
  <c r="D369" i="9" s="1"/>
  <c r="G369" i="9" s="1"/>
  <c r="AN361" i="9"/>
  <c r="D361" i="9" s="1"/>
  <c r="G361" i="9" s="1"/>
  <c r="AN389" i="9"/>
  <c r="D389" i="9" s="1"/>
  <c r="G389" i="9" s="1"/>
  <c r="AN381" i="9"/>
  <c r="D381" i="9" s="1"/>
  <c r="G381" i="9" s="1"/>
  <c r="AN357" i="9"/>
  <c r="D357" i="9" s="1"/>
  <c r="G357" i="9" s="1"/>
  <c r="AN349" i="9"/>
  <c r="D349" i="9" s="1"/>
  <c r="G349" i="9" s="1"/>
  <c r="AN341" i="9"/>
  <c r="D341" i="9" s="1"/>
  <c r="G341" i="9" s="1"/>
  <c r="AN333" i="9"/>
  <c r="D333" i="9" s="1"/>
  <c r="G333" i="9" s="1"/>
  <c r="AN325" i="9"/>
  <c r="D325" i="9" s="1"/>
  <c r="G325" i="9" s="1"/>
  <c r="AN317" i="9"/>
  <c r="D317" i="9" s="1"/>
  <c r="G317" i="9" s="1"/>
  <c r="AN353" i="9"/>
  <c r="D353" i="9" s="1"/>
  <c r="G353" i="9" s="1"/>
  <c r="AN345" i="9"/>
  <c r="D345" i="9" s="1"/>
  <c r="G345" i="9" s="1"/>
  <c r="AN337" i="9"/>
  <c r="D337" i="9" s="1"/>
  <c r="G337" i="9" s="1"/>
  <c r="AN329" i="9"/>
  <c r="D329" i="9" s="1"/>
  <c r="G329" i="9" s="1"/>
  <c r="AN321" i="9"/>
  <c r="D321" i="9" s="1"/>
  <c r="G321" i="9" s="1"/>
  <c r="AN313" i="9"/>
  <c r="D313" i="9" s="1"/>
  <c r="G313" i="9" s="1"/>
  <c r="AN305" i="9"/>
  <c r="D305" i="9" s="1"/>
  <c r="G305" i="9" s="1"/>
  <c r="AN297" i="9"/>
  <c r="D297" i="9" s="1"/>
  <c r="G297" i="9" s="1"/>
  <c r="AN289" i="9"/>
  <c r="D289" i="9" s="1"/>
  <c r="G289" i="9" s="1"/>
  <c r="AN281" i="9"/>
  <c r="D281" i="9" s="1"/>
  <c r="G281" i="9" s="1"/>
  <c r="AN273" i="9"/>
  <c r="D273" i="9" s="1"/>
  <c r="G273" i="9" s="1"/>
  <c r="AN265" i="9"/>
  <c r="D265" i="9" s="1"/>
  <c r="G265" i="9" s="1"/>
  <c r="AN309" i="9"/>
  <c r="D309" i="9" s="1"/>
  <c r="G309" i="9" s="1"/>
  <c r="AN301" i="9"/>
  <c r="D301" i="9" s="1"/>
  <c r="G301" i="9" s="1"/>
  <c r="AN293" i="9"/>
  <c r="D293" i="9" s="1"/>
  <c r="G293" i="9" s="1"/>
  <c r="AN285" i="9"/>
  <c r="D285" i="9" s="1"/>
  <c r="G285" i="9" s="1"/>
  <c r="AN277" i="9"/>
  <c r="D277" i="9" s="1"/>
  <c r="G277" i="9" s="1"/>
  <c r="AN269" i="9"/>
  <c r="D269" i="9" s="1"/>
  <c r="G269" i="9" s="1"/>
  <c r="AN261" i="9"/>
  <c r="D261" i="9" s="1"/>
  <c r="G261" i="9" s="1"/>
  <c r="AN253" i="9"/>
  <c r="D253" i="9" s="1"/>
  <c r="G253" i="9" s="1"/>
  <c r="AN245" i="9"/>
  <c r="D245" i="9" s="1"/>
  <c r="G245" i="9" s="1"/>
  <c r="AN237" i="9"/>
  <c r="D237" i="9" s="1"/>
  <c r="G237" i="9" s="1"/>
  <c r="AN229" i="9"/>
  <c r="D229" i="9" s="1"/>
  <c r="G229" i="9" s="1"/>
  <c r="AN221" i="9"/>
  <c r="D221" i="9" s="1"/>
  <c r="G221" i="9" s="1"/>
  <c r="AN257" i="9"/>
  <c r="D257" i="9" s="1"/>
  <c r="G257" i="9" s="1"/>
  <c r="AN249" i="9"/>
  <c r="D249" i="9" s="1"/>
  <c r="G249" i="9" s="1"/>
  <c r="AN241" i="9"/>
  <c r="D241" i="9" s="1"/>
  <c r="G241" i="9" s="1"/>
  <c r="AN233" i="9"/>
  <c r="D233" i="9" s="1"/>
  <c r="G233" i="9" s="1"/>
  <c r="AN225" i="9"/>
  <c r="D225" i="9" s="1"/>
  <c r="G225" i="9" s="1"/>
  <c r="AN201" i="9"/>
  <c r="D201" i="9" s="1"/>
  <c r="G201" i="9" s="1"/>
  <c r="AN193" i="9"/>
  <c r="D193" i="9" s="1"/>
  <c r="G193" i="9" s="1"/>
  <c r="AN185" i="9"/>
  <c r="D185" i="9" s="1"/>
  <c r="G185" i="9" s="1"/>
  <c r="AN177" i="9"/>
  <c r="D177" i="9" s="1"/>
  <c r="G177" i="9" s="1"/>
  <c r="AN145" i="9"/>
  <c r="D145" i="9" s="1"/>
  <c r="G145" i="9" s="1"/>
  <c r="AN137" i="9"/>
  <c r="D137" i="9" s="1"/>
  <c r="G137" i="9" s="1"/>
  <c r="AN217" i="9"/>
  <c r="D217" i="9" s="1"/>
  <c r="G217" i="9" s="1"/>
  <c r="AN209" i="9"/>
  <c r="D209" i="9" s="1"/>
  <c r="G209" i="9" s="1"/>
  <c r="AN169" i="9"/>
  <c r="D169" i="9" s="1"/>
  <c r="G169" i="9" s="1"/>
  <c r="AN161" i="9"/>
  <c r="D161" i="9" s="1"/>
  <c r="G161" i="9" s="1"/>
  <c r="AN153" i="9"/>
  <c r="D153" i="9" s="1"/>
  <c r="G153" i="9" s="1"/>
  <c r="AN205" i="9"/>
  <c r="D205" i="9" s="1"/>
  <c r="G205" i="9" s="1"/>
  <c r="AN197" i="9"/>
  <c r="D197" i="9" s="1"/>
  <c r="G197" i="9" s="1"/>
  <c r="AN189" i="9"/>
  <c r="D189" i="9" s="1"/>
  <c r="G189" i="9" s="1"/>
  <c r="AN181" i="9"/>
  <c r="D181" i="9" s="1"/>
  <c r="G181" i="9" s="1"/>
  <c r="AN149" i="9"/>
  <c r="D149" i="9" s="1"/>
  <c r="G149" i="9" s="1"/>
  <c r="AN141" i="9"/>
  <c r="D141" i="9" s="1"/>
  <c r="G141" i="9" s="1"/>
  <c r="AN133" i="9"/>
  <c r="D133" i="9" s="1"/>
  <c r="G133" i="9" s="1"/>
  <c r="AN213" i="9"/>
  <c r="D213" i="9" s="1"/>
  <c r="G213" i="9" s="1"/>
  <c r="AN173" i="9"/>
  <c r="D173" i="9" s="1"/>
  <c r="G173" i="9" s="1"/>
  <c r="AN165" i="9"/>
  <c r="D165" i="9" s="1"/>
  <c r="G165" i="9" s="1"/>
  <c r="AN157" i="9"/>
  <c r="D157" i="9" s="1"/>
  <c r="G157" i="9" s="1"/>
  <c r="AN129" i="9"/>
  <c r="D129" i="9" s="1"/>
  <c r="G129" i="9" s="1"/>
  <c r="AN105" i="9"/>
  <c r="D105" i="9" s="1"/>
  <c r="G105" i="9" s="1"/>
  <c r="AN97" i="9"/>
  <c r="D97" i="9" s="1"/>
  <c r="G97" i="9" s="1"/>
  <c r="AN89" i="9"/>
  <c r="D89" i="9" s="1"/>
  <c r="G89" i="9" s="1"/>
  <c r="AN81" i="9"/>
  <c r="D81" i="9" s="1"/>
  <c r="G81" i="9" s="1"/>
  <c r="AN73" i="9"/>
  <c r="D73" i="9" s="1"/>
  <c r="G73" i="9" s="1"/>
  <c r="AN49" i="9"/>
  <c r="D49" i="9" s="1"/>
  <c r="G49" i="9" s="1"/>
  <c r="AN41" i="9"/>
  <c r="D41" i="9" s="1"/>
  <c r="G41" i="9" s="1"/>
  <c r="AN121" i="9"/>
  <c r="D121" i="9" s="1"/>
  <c r="G121" i="9" s="1"/>
  <c r="AN113" i="9"/>
  <c r="D113" i="9" s="1"/>
  <c r="G113" i="9" s="1"/>
  <c r="AN65" i="9"/>
  <c r="D65" i="9" s="1"/>
  <c r="G65" i="9" s="1"/>
  <c r="AN57" i="9"/>
  <c r="D57" i="9" s="1"/>
  <c r="G57" i="9" s="1"/>
  <c r="AN125" i="9"/>
  <c r="D125" i="9" s="1"/>
  <c r="G125" i="9" s="1"/>
  <c r="AN109" i="9"/>
  <c r="D109" i="9" s="1"/>
  <c r="G109" i="9" s="1"/>
  <c r="AN101" i="9"/>
  <c r="D101" i="9" s="1"/>
  <c r="G101" i="9" s="1"/>
  <c r="AN93" i="9"/>
  <c r="D93" i="9" s="1"/>
  <c r="G93" i="9" s="1"/>
  <c r="AN85" i="9"/>
  <c r="D85" i="9" s="1"/>
  <c r="G85" i="9" s="1"/>
  <c r="AN77" i="9"/>
  <c r="D77" i="9" s="1"/>
  <c r="G77" i="9" s="1"/>
  <c r="AN53" i="9"/>
  <c r="D53" i="9" s="1"/>
  <c r="G53" i="9" s="1"/>
  <c r="AN45" i="9"/>
  <c r="D45" i="9" s="1"/>
  <c r="G45" i="9" s="1"/>
  <c r="AN117" i="9"/>
  <c r="D117" i="9" s="1"/>
  <c r="G117" i="9" s="1"/>
  <c r="AN69" i="9"/>
  <c r="D69" i="9" s="1"/>
  <c r="G69" i="9" s="1"/>
  <c r="AN61" i="9"/>
  <c r="D61" i="9" s="1"/>
  <c r="G61" i="9" s="1"/>
  <c r="AN21" i="9"/>
  <c r="D21" i="9" s="1"/>
  <c r="G21" i="9" s="1"/>
  <c r="AN13" i="9"/>
  <c r="D13" i="9" s="1"/>
  <c r="AN496" i="9"/>
  <c r="D496" i="9" s="1"/>
  <c r="G496" i="9" s="1"/>
  <c r="AN480" i="9"/>
  <c r="D480" i="9" s="1"/>
  <c r="G480" i="9" s="1"/>
  <c r="AN37" i="9"/>
  <c r="D37" i="9" s="1"/>
  <c r="G37" i="9" s="1"/>
  <c r="AN29" i="9"/>
  <c r="D29" i="9" s="1"/>
  <c r="G29" i="9" s="1"/>
  <c r="AN500" i="9"/>
  <c r="D500" i="9" s="1"/>
  <c r="G500" i="9" s="1"/>
  <c r="AN484" i="9"/>
  <c r="D484" i="9" s="1"/>
  <c r="G484" i="9" s="1"/>
  <c r="AN25" i="9"/>
  <c r="D25" i="9" s="1"/>
  <c r="G25" i="9" s="1"/>
  <c r="AN17" i="9"/>
  <c r="D17" i="9" s="1"/>
  <c r="AN9" i="9"/>
  <c r="D9" i="9" s="1"/>
  <c r="AN488" i="9"/>
  <c r="D488" i="9" s="1"/>
  <c r="G488" i="9" s="1"/>
  <c r="AN472" i="9"/>
  <c r="D472" i="9" s="1"/>
  <c r="G472" i="9" s="1"/>
  <c r="AN33" i="9"/>
  <c r="D33" i="9" s="1"/>
  <c r="G33" i="9" s="1"/>
  <c r="AN492" i="9"/>
  <c r="D492" i="9" s="1"/>
  <c r="G492" i="9" s="1"/>
  <c r="AN476" i="9"/>
  <c r="D476" i="9" s="1"/>
  <c r="G476" i="9" s="1"/>
  <c r="AN464" i="9"/>
  <c r="D464" i="9" s="1"/>
  <c r="G464" i="9" s="1"/>
  <c r="AN448" i="9"/>
  <c r="D448" i="9" s="1"/>
  <c r="G448" i="9" s="1"/>
  <c r="AN432" i="9"/>
  <c r="D432" i="9" s="1"/>
  <c r="G432" i="9" s="1"/>
  <c r="AN416" i="9"/>
  <c r="D416" i="9" s="1"/>
  <c r="G416" i="9" s="1"/>
  <c r="AN404" i="9"/>
  <c r="D404" i="9" s="1"/>
  <c r="G404" i="9" s="1"/>
  <c r="AN396" i="9"/>
  <c r="D396" i="9" s="1"/>
  <c r="G396" i="9" s="1"/>
  <c r="AN468" i="9"/>
  <c r="D468" i="9" s="1"/>
  <c r="G468" i="9" s="1"/>
  <c r="AN452" i="9"/>
  <c r="D452" i="9" s="1"/>
  <c r="G452" i="9" s="1"/>
  <c r="AN436" i="9"/>
  <c r="D436" i="9" s="1"/>
  <c r="G436" i="9" s="1"/>
  <c r="AN420" i="9"/>
  <c r="D420" i="9" s="1"/>
  <c r="G420" i="9" s="1"/>
  <c r="AN384" i="9"/>
  <c r="D384" i="9" s="1"/>
  <c r="G384" i="9" s="1"/>
  <c r="AN376" i="9"/>
  <c r="D376" i="9" s="1"/>
  <c r="G376" i="9" s="1"/>
  <c r="AN368" i="9"/>
  <c r="D368" i="9" s="1"/>
  <c r="G368" i="9" s="1"/>
  <c r="AN360" i="9"/>
  <c r="D360" i="9" s="1"/>
  <c r="G360" i="9" s="1"/>
  <c r="AN352" i="9"/>
  <c r="D352" i="9" s="1"/>
  <c r="G352" i="9" s="1"/>
  <c r="AN456" i="9"/>
  <c r="D456" i="9" s="1"/>
  <c r="G456" i="9" s="1"/>
  <c r="AN440" i="9"/>
  <c r="D440" i="9" s="1"/>
  <c r="G440" i="9" s="1"/>
  <c r="AN424" i="9"/>
  <c r="D424" i="9" s="1"/>
  <c r="G424" i="9" s="1"/>
  <c r="AN408" i="9"/>
  <c r="D408" i="9" s="1"/>
  <c r="G408" i="9" s="1"/>
  <c r="AN400" i="9"/>
  <c r="D400" i="9" s="1"/>
  <c r="G400" i="9" s="1"/>
  <c r="AN392" i="9"/>
  <c r="D392" i="9" s="1"/>
  <c r="G392" i="9" s="1"/>
  <c r="AN460" i="9"/>
  <c r="D460" i="9" s="1"/>
  <c r="G460" i="9" s="1"/>
  <c r="AN444" i="9"/>
  <c r="D444" i="9" s="1"/>
  <c r="G444" i="9" s="1"/>
  <c r="AN428" i="9"/>
  <c r="D428" i="9" s="1"/>
  <c r="G428" i="9" s="1"/>
  <c r="AN412" i="9"/>
  <c r="D412" i="9" s="1"/>
  <c r="G412" i="9" s="1"/>
  <c r="AN388" i="9"/>
  <c r="D388" i="9" s="1"/>
  <c r="G388" i="9" s="1"/>
  <c r="AN380" i="9"/>
  <c r="D380" i="9" s="1"/>
  <c r="G380" i="9" s="1"/>
  <c r="AN372" i="9"/>
  <c r="D372" i="9" s="1"/>
  <c r="G372" i="9" s="1"/>
  <c r="AN364" i="9"/>
  <c r="D364" i="9" s="1"/>
  <c r="G364" i="9" s="1"/>
  <c r="AN356" i="9"/>
  <c r="D356" i="9" s="1"/>
  <c r="G356" i="9" s="1"/>
  <c r="AN348" i="9"/>
  <c r="D348" i="9" s="1"/>
  <c r="G348" i="9" s="1"/>
  <c r="AN344" i="9"/>
  <c r="D344" i="9" s="1"/>
  <c r="G344" i="9" s="1"/>
  <c r="AN336" i="9"/>
  <c r="D336" i="9" s="1"/>
  <c r="G336" i="9" s="1"/>
  <c r="AN328" i="9"/>
  <c r="D328" i="9" s="1"/>
  <c r="G328" i="9" s="1"/>
  <c r="AN320" i="9"/>
  <c r="D320" i="9" s="1"/>
  <c r="G320" i="9" s="1"/>
  <c r="AN312" i="9"/>
  <c r="D312" i="9" s="1"/>
  <c r="G312" i="9" s="1"/>
  <c r="AN304" i="9"/>
  <c r="D304" i="9" s="1"/>
  <c r="G304" i="9" s="1"/>
  <c r="AN296" i="9"/>
  <c r="D296" i="9" s="1"/>
  <c r="G296" i="9" s="1"/>
  <c r="AN292" i="9"/>
  <c r="D292" i="9" s="1"/>
  <c r="G292" i="9" s="1"/>
  <c r="AN208" i="9"/>
  <c r="D208" i="9" s="1"/>
  <c r="G208" i="9" s="1"/>
  <c r="AN200" i="9"/>
  <c r="D200" i="9" s="1"/>
  <c r="G200" i="9" s="1"/>
  <c r="AN192" i="9"/>
  <c r="D192" i="9" s="1"/>
  <c r="G192" i="9" s="1"/>
  <c r="AN184" i="9"/>
  <c r="D184" i="9" s="1"/>
  <c r="G184" i="9" s="1"/>
  <c r="AN176" i="9"/>
  <c r="D176" i="9" s="1"/>
  <c r="G176" i="9" s="1"/>
  <c r="AN168" i="9"/>
  <c r="D168" i="9" s="1"/>
  <c r="G168" i="9" s="1"/>
  <c r="AN288" i="9"/>
  <c r="D288" i="9" s="1"/>
  <c r="G288" i="9" s="1"/>
  <c r="AN280" i="9"/>
  <c r="D280" i="9" s="1"/>
  <c r="G280" i="9" s="1"/>
  <c r="AN272" i="9"/>
  <c r="D272" i="9" s="1"/>
  <c r="G272" i="9" s="1"/>
  <c r="AN264" i="9"/>
  <c r="D264" i="9" s="1"/>
  <c r="G264" i="9" s="1"/>
  <c r="AN256" i="9"/>
  <c r="D256" i="9" s="1"/>
  <c r="G256" i="9" s="1"/>
  <c r="AN248" i="9"/>
  <c r="D248" i="9" s="1"/>
  <c r="G248" i="9" s="1"/>
  <c r="AN240" i="9"/>
  <c r="D240" i="9" s="1"/>
  <c r="G240" i="9" s="1"/>
  <c r="AN232" i="9"/>
  <c r="D232" i="9" s="1"/>
  <c r="G232" i="9" s="1"/>
  <c r="AN224" i="9"/>
  <c r="D224" i="9" s="1"/>
  <c r="G224" i="9" s="1"/>
  <c r="AN216" i="9"/>
  <c r="D216" i="9" s="1"/>
  <c r="G216" i="9" s="1"/>
  <c r="AN340" i="9"/>
  <c r="D340" i="9" s="1"/>
  <c r="G340" i="9" s="1"/>
  <c r="AN332" i="9"/>
  <c r="D332" i="9" s="1"/>
  <c r="G332" i="9" s="1"/>
  <c r="AN324" i="9"/>
  <c r="D324" i="9" s="1"/>
  <c r="G324" i="9" s="1"/>
  <c r="AN316" i="9"/>
  <c r="D316" i="9" s="1"/>
  <c r="G316" i="9" s="1"/>
  <c r="AN308" i="9"/>
  <c r="D308" i="9" s="1"/>
  <c r="G308" i="9" s="1"/>
  <c r="AN300" i="9"/>
  <c r="D300" i="9" s="1"/>
  <c r="G300" i="9" s="1"/>
  <c r="AN204" i="9"/>
  <c r="D204" i="9" s="1"/>
  <c r="G204" i="9" s="1"/>
  <c r="AN196" i="9"/>
  <c r="D196" i="9" s="1"/>
  <c r="G196" i="9" s="1"/>
  <c r="AN188" i="9"/>
  <c r="D188" i="9" s="1"/>
  <c r="G188" i="9" s="1"/>
  <c r="AN180" i="9"/>
  <c r="D180" i="9" s="1"/>
  <c r="G180" i="9" s="1"/>
  <c r="AN164" i="9"/>
  <c r="D164" i="9" s="1"/>
  <c r="G164" i="9" s="1"/>
  <c r="AN284" i="9"/>
  <c r="D284" i="9" s="1"/>
  <c r="G284" i="9" s="1"/>
  <c r="AN276" i="9"/>
  <c r="D276" i="9" s="1"/>
  <c r="G276" i="9" s="1"/>
  <c r="AN268" i="9"/>
  <c r="D268" i="9" s="1"/>
  <c r="G268" i="9" s="1"/>
  <c r="AN260" i="9"/>
  <c r="D260" i="9" s="1"/>
  <c r="G260" i="9" s="1"/>
  <c r="AN252" i="9"/>
  <c r="D252" i="9" s="1"/>
  <c r="G252" i="9" s="1"/>
  <c r="AN244" i="9"/>
  <c r="D244" i="9" s="1"/>
  <c r="G244" i="9" s="1"/>
  <c r="AN236" i="9"/>
  <c r="D236" i="9" s="1"/>
  <c r="G236" i="9" s="1"/>
  <c r="AN228" i="9"/>
  <c r="D228" i="9" s="1"/>
  <c r="G228" i="9" s="1"/>
  <c r="AN220" i="9"/>
  <c r="D220" i="9" s="1"/>
  <c r="G220" i="9" s="1"/>
  <c r="AN212" i="9"/>
  <c r="D212" i="9" s="1"/>
  <c r="G212" i="9" s="1"/>
  <c r="AN172" i="9"/>
  <c r="D172" i="9" s="1"/>
  <c r="G172" i="9" s="1"/>
  <c r="AN156" i="9"/>
  <c r="D156" i="9" s="1"/>
  <c r="G156" i="9" s="1"/>
  <c r="AN148" i="9"/>
  <c r="D148" i="9" s="1"/>
  <c r="G148" i="9" s="1"/>
  <c r="AN116" i="9"/>
  <c r="D116" i="9" s="1"/>
  <c r="G116" i="9" s="1"/>
  <c r="AN108" i="9"/>
  <c r="D108" i="9" s="1"/>
  <c r="G108" i="9" s="1"/>
  <c r="AN100" i="9"/>
  <c r="D100" i="9" s="1"/>
  <c r="G100" i="9" s="1"/>
  <c r="AN92" i="9"/>
  <c r="D92" i="9" s="1"/>
  <c r="G92" i="9" s="1"/>
  <c r="AN84" i="9"/>
  <c r="D84" i="9" s="1"/>
  <c r="G84" i="9" s="1"/>
  <c r="AN60" i="9"/>
  <c r="D60" i="9" s="1"/>
  <c r="G60" i="9" s="1"/>
  <c r="AN56" i="9"/>
  <c r="D56" i="9" s="1"/>
  <c r="G56" i="9" s="1"/>
  <c r="AN140" i="9"/>
  <c r="D140" i="9" s="1"/>
  <c r="G140" i="9" s="1"/>
  <c r="AN132" i="9"/>
  <c r="D132" i="9" s="1"/>
  <c r="G132" i="9" s="1"/>
  <c r="AN124" i="9"/>
  <c r="D124" i="9" s="1"/>
  <c r="G124" i="9" s="1"/>
  <c r="AN76" i="9"/>
  <c r="D76" i="9" s="1"/>
  <c r="G76" i="9" s="1"/>
  <c r="AN68" i="9"/>
  <c r="D68" i="9" s="1"/>
  <c r="G68" i="9" s="1"/>
  <c r="AN48" i="9"/>
  <c r="D48" i="9" s="1"/>
  <c r="G48" i="9" s="1"/>
  <c r="AN40" i="9"/>
  <c r="D40" i="9" s="1"/>
  <c r="G40" i="9" s="1"/>
  <c r="AN32" i="9"/>
  <c r="D32" i="9" s="1"/>
  <c r="G32" i="9" s="1"/>
  <c r="AN24" i="9"/>
  <c r="D24" i="9" s="1"/>
  <c r="G24" i="9" s="1"/>
  <c r="AN16" i="9"/>
  <c r="D16" i="9" s="1"/>
  <c r="AN8" i="9"/>
  <c r="D8" i="9" s="1"/>
  <c r="AN160" i="9"/>
  <c r="D160" i="9" s="1"/>
  <c r="G160" i="9" s="1"/>
  <c r="AN152" i="9"/>
  <c r="D152" i="9" s="1"/>
  <c r="G152" i="9" s="1"/>
  <c r="AN144" i="9"/>
  <c r="D144" i="9" s="1"/>
  <c r="G144" i="9" s="1"/>
  <c r="AN120" i="9"/>
  <c r="D120" i="9" s="1"/>
  <c r="G120" i="9" s="1"/>
  <c r="AN112" i="9"/>
  <c r="D112" i="9" s="1"/>
  <c r="G112" i="9" s="1"/>
  <c r="AN104" i="9"/>
  <c r="D104" i="9" s="1"/>
  <c r="G104" i="9" s="1"/>
  <c r="AN96" i="9"/>
  <c r="D96" i="9" s="1"/>
  <c r="G96" i="9" s="1"/>
  <c r="AN88" i="9"/>
  <c r="D88" i="9" s="1"/>
  <c r="G88" i="9" s="1"/>
  <c r="AN80" i="9"/>
  <c r="D80" i="9" s="1"/>
  <c r="G80" i="9" s="1"/>
  <c r="AN136" i="9"/>
  <c r="D136" i="9" s="1"/>
  <c r="G136" i="9" s="1"/>
  <c r="AN128" i="9"/>
  <c r="D128" i="9" s="1"/>
  <c r="G128" i="9" s="1"/>
  <c r="AN72" i="9"/>
  <c r="D72" i="9" s="1"/>
  <c r="G72" i="9" s="1"/>
  <c r="AN64" i="9"/>
  <c r="D64" i="9" s="1"/>
  <c r="G64" i="9" s="1"/>
  <c r="AN52" i="9"/>
  <c r="D52" i="9" s="1"/>
  <c r="G52" i="9" s="1"/>
  <c r="AN44" i="9"/>
  <c r="D44" i="9" s="1"/>
  <c r="G44" i="9" s="1"/>
  <c r="AN36" i="9"/>
  <c r="D36" i="9" s="1"/>
  <c r="G36" i="9" s="1"/>
  <c r="AN28" i="9"/>
  <c r="D28" i="9" s="1"/>
  <c r="G28" i="9" s="1"/>
  <c r="AN20" i="9"/>
  <c r="D20" i="9" s="1"/>
  <c r="AN12" i="9"/>
  <c r="D12" i="9" s="1"/>
  <c r="AN495" i="9"/>
  <c r="D495" i="9" s="1"/>
  <c r="G495" i="9" s="1"/>
  <c r="AN479" i="9"/>
  <c r="D479" i="9" s="1"/>
  <c r="G479" i="9" s="1"/>
  <c r="AN463" i="9"/>
  <c r="D463" i="9" s="1"/>
  <c r="G463" i="9" s="1"/>
  <c r="AN447" i="9"/>
  <c r="D447" i="9" s="1"/>
  <c r="G447" i="9" s="1"/>
  <c r="AN435" i="9"/>
  <c r="D435" i="9" s="1"/>
  <c r="G435" i="9" s="1"/>
  <c r="AN419" i="9"/>
  <c r="D419" i="9" s="1"/>
  <c r="G419" i="9" s="1"/>
  <c r="AN415" i="9"/>
  <c r="D415" i="9" s="1"/>
  <c r="G415" i="9" s="1"/>
  <c r="AN387" i="9"/>
  <c r="D387" i="9" s="1"/>
  <c r="G387" i="9" s="1"/>
  <c r="AN379" i="9"/>
  <c r="D379" i="9" s="1"/>
  <c r="G379" i="9" s="1"/>
  <c r="AN355" i="9"/>
  <c r="D355" i="9" s="1"/>
  <c r="G355" i="9" s="1"/>
  <c r="AN347" i="9"/>
  <c r="D347" i="9" s="1"/>
  <c r="G347" i="9" s="1"/>
  <c r="AN339" i="9"/>
  <c r="D339" i="9" s="1"/>
  <c r="G339" i="9" s="1"/>
  <c r="AN331" i="9"/>
  <c r="D331" i="9" s="1"/>
  <c r="G331" i="9" s="1"/>
  <c r="AN323" i="9"/>
  <c r="D323" i="9" s="1"/>
  <c r="G323" i="9" s="1"/>
  <c r="AN315" i="9"/>
  <c r="D315" i="9" s="1"/>
  <c r="G315" i="9" s="1"/>
  <c r="AN307" i="9"/>
  <c r="D307" i="9" s="1"/>
  <c r="G307" i="9" s="1"/>
  <c r="AN299" i="9"/>
  <c r="D299" i="9" s="1"/>
  <c r="G299" i="9" s="1"/>
  <c r="AN291" i="9"/>
  <c r="D291" i="9" s="1"/>
  <c r="G291" i="9" s="1"/>
  <c r="AN499" i="9"/>
  <c r="D499" i="9" s="1"/>
  <c r="G499" i="9" s="1"/>
  <c r="AN483" i="9"/>
  <c r="D483" i="9" s="1"/>
  <c r="G483" i="9" s="1"/>
  <c r="AN467" i="9"/>
  <c r="D467" i="9" s="1"/>
  <c r="G467" i="9" s="1"/>
  <c r="AN451" i="9"/>
  <c r="D451" i="9" s="1"/>
  <c r="G451" i="9" s="1"/>
  <c r="AN439" i="9"/>
  <c r="D439" i="9" s="1"/>
  <c r="G439" i="9" s="1"/>
  <c r="AN423" i="9"/>
  <c r="D423" i="9" s="1"/>
  <c r="G423" i="9" s="1"/>
  <c r="AN407" i="9"/>
  <c r="D407" i="9" s="1"/>
  <c r="G407" i="9" s="1"/>
  <c r="AN399" i="9"/>
  <c r="D399" i="9" s="1"/>
  <c r="G399" i="9" s="1"/>
  <c r="AN391" i="9"/>
  <c r="D391" i="9" s="1"/>
  <c r="G391" i="9" s="1"/>
  <c r="AN375" i="9"/>
  <c r="D375" i="9" s="1"/>
  <c r="G375" i="9" s="1"/>
  <c r="AN367" i="9"/>
  <c r="D367" i="9" s="1"/>
  <c r="G367" i="9" s="1"/>
  <c r="AN359" i="9"/>
  <c r="D359" i="9" s="1"/>
  <c r="G359" i="9" s="1"/>
  <c r="AN487" i="9"/>
  <c r="D487" i="9" s="1"/>
  <c r="G487" i="9" s="1"/>
  <c r="AN471" i="9"/>
  <c r="D471" i="9" s="1"/>
  <c r="G471" i="9" s="1"/>
  <c r="AN455" i="9"/>
  <c r="D455" i="9" s="1"/>
  <c r="G455" i="9" s="1"/>
  <c r="AN427" i="9"/>
  <c r="D427" i="9" s="1"/>
  <c r="G427" i="9" s="1"/>
  <c r="AN411" i="9"/>
  <c r="D411" i="9" s="1"/>
  <c r="G411" i="9" s="1"/>
  <c r="AN383" i="9"/>
  <c r="D383" i="9" s="1"/>
  <c r="G383" i="9" s="1"/>
  <c r="AN351" i="9"/>
  <c r="D351" i="9" s="1"/>
  <c r="G351" i="9" s="1"/>
  <c r="AN343" i="9"/>
  <c r="D343" i="9" s="1"/>
  <c r="G343" i="9" s="1"/>
  <c r="AN335" i="9"/>
  <c r="D335" i="9" s="1"/>
  <c r="G335" i="9" s="1"/>
  <c r="AN327" i="9"/>
  <c r="D327" i="9" s="1"/>
  <c r="G327" i="9" s="1"/>
  <c r="AN319" i="9"/>
  <c r="D319" i="9" s="1"/>
  <c r="G319" i="9" s="1"/>
  <c r="AN311" i="9"/>
  <c r="D311" i="9" s="1"/>
  <c r="G311" i="9" s="1"/>
  <c r="AN303" i="9"/>
  <c r="D303" i="9" s="1"/>
  <c r="G303" i="9" s="1"/>
  <c r="AN295" i="9"/>
  <c r="D295" i="9" s="1"/>
  <c r="G295" i="9" s="1"/>
  <c r="AN491" i="9"/>
  <c r="D491" i="9" s="1"/>
  <c r="G491" i="9" s="1"/>
  <c r="AN475" i="9"/>
  <c r="D475" i="9" s="1"/>
  <c r="G475" i="9" s="1"/>
  <c r="AN459" i="9"/>
  <c r="D459" i="9" s="1"/>
  <c r="G459" i="9" s="1"/>
  <c r="AN443" i="9"/>
  <c r="D443" i="9" s="1"/>
  <c r="G443" i="9" s="1"/>
  <c r="AN431" i="9"/>
  <c r="D431" i="9" s="1"/>
  <c r="G431" i="9" s="1"/>
  <c r="AN403" i="9"/>
  <c r="D403" i="9" s="1"/>
  <c r="G403" i="9" s="1"/>
  <c r="AN395" i="9"/>
  <c r="D395" i="9" s="1"/>
  <c r="G395" i="9" s="1"/>
  <c r="AN371" i="9"/>
  <c r="D371" i="9" s="1"/>
  <c r="G371" i="9" s="1"/>
  <c r="AN363" i="9"/>
  <c r="D363" i="9" s="1"/>
  <c r="G363" i="9" s="1"/>
  <c r="AN287" i="9"/>
  <c r="D287" i="9" s="1"/>
  <c r="G287" i="9" s="1"/>
  <c r="AN279" i="9"/>
  <c r="D279" i="9" s="1"/>
  <c r="G279" i="9" s="1"/>
  <c r="AN271" i="9"/>
  <c r="D271" i="9" s="1"/>
  <c r="G271" i="9" s="1"/>
  <c r="AN263" i="9"/>
  <c r="D263" i="9" s="1"/>
  <c r="G263" i="9" s="1"/>
  <c r="AN255" i="9"/>
  <c r="D255" i="9" s="1"/>
  <c r="G255" i="9" s="1"/>
  <c r="AN247" i="9"/>
  <c r="D247" i="9" s="1"/>
  <c r="G247" i="9" s="1"/>
  <c r="AN239" i="9"/>
  <c r="D239" i="9" s="1"/>
  <c r="G239" i="9" s="1"/>
  <c r="AN207" i="9"/>
  <c r="D207" i="9" s="1"/>
  <c r="G207" i="9" s="1"/>
  <c r="AN199" i="9"/>
  <c r="D199" i="9" s="1"/>
  <c r="G199" i="9" s="1"/>
  <c r="AN191" i="9"/>
  <c r="D191" i="9" s="1"/>
  <c r="G191" i="9" s="1"/>
  <c r="AN183" i="9"/>
  <c r="D183" i="9" s="1"/>
  <c r="G183" i="9" s="1"/>
  <c r="AN175" i="9"/>
  <c r="D175" i="9" s="1"/>
  <c r="G175" i="9" s="1"/>
  <c r="AN143" i="9"/>
  <c r="D143" i="9" s="1"/>
  <c r="G143" i="9" s="1"/>
  <c r="AN135" i="9"/>
  <c r="D135" i="9" s="1"/>
  <c r="G135" i="9" s="1"/>
  <c r="AN127" i="9"/>
  <c r="D127" i="9" s="1"/>
  <c r="G127" i="9" s="1"/>
  <c r="AN111" i="9"/>
  <c r="D111" i="9" s="1"/>
  <c r="G111" i="9" s="1"/>
  <c r="AN103" i="9"/>
  <c r="D103" i="9" s="1"/>
  <c r="G103" i="9" s="1"/>
  <c r="AN235" i="9"/>
  <c r="D235" i="9" s="1"/>
  <c r="G235" i="9" s="1"/>
  <c r="AN227" i="9"/>
  <c r="D227" i="9" s="1"/>
  <c r="G227" i="9" s="1"/>
  <c r="AN219" i="9"/>
  <c r="D219" i="9" s="1"/>
  <c r="G219" i="9" s="1"/>
  <c r="AN211" i="9"/>
  <c r="D211" i="9" s="1"/>
  <c r="G211" i="9" s="1"/>
  <c r="AN171" i="9"/>
  <c r="D171" i="9" s="1"/>
  <c r="G171" i="9" s="1"/>
  <c r="AN163" i="9"/>
  <c r="D163" i="9" s="1"/>
  <c r="G163" i="9" s="1"/>
  <c r="AN155" i="9"/>
  <c r="D155" i="9" s="1"/>
  <c r="G155" i="9" s="1"/>
  <c r="AN123" i="9"/>
  <c r="D123" i="9" s="1"/>
  <c r="G123" i="9" s="1"/>
  <c r="AN115" i="9"/>
  <c r="D115" i="9" s="1"/>
  <c r="G115" i="9" s="1"/>
  <c r="AN283" i="9"/>
  <c r="D283" i="9" s="1"/>
  <c r="G283" i="9" s="1"/>
  <c r="AN275" i="9"/>
  <c r="D275" i="9" s="1"/>
  <c r="G275" i="9" s="1"/>
  <c r="AN267" i="9"/>
  <c r="D267" i="9" s="1"/>
  <c r="G267" i="9" s="1"/>
  <c r="AN259" i="9"/>
  <c r="D259" i="9" s="1"/>
  <c r="G259" i="9" s="1"/>
  <c r="AN251" i="9"/>
  <c r="D251" i="9" s="1"/>
  <c r="G251" i="9" s="1"/>
  <c r="AN243" i="9"/>
  <c r="D243" i="9" s="1"/>
  <c r="G243" i="9" s="1"/>
  <c r="AN203" i="9"/>
  <c r="D203" i="9" s="1"/>
  <c r="G203" i="9" s="1"/>
  <c r="AN195" i="9"/>
  <c r="D195" i="9" s="1"/>
  <c r="G195" i="9" s="1"/>
  <c r="AN187" i="9"/>
  <c r="D187" i="9" s="1"/>
  <c r="G187" i="9" s="1"/>
  <c r="AN179" i="9"/>
  <c r="D179" i="9" s="1"/>
  <c r="G179" i="9" s="1"/>
  <c r="AN147" i="9"/>
  <c r="D147" i="9" s="1"/>
  <c r="G147" i="9" s="1"/>
  <c r="AN139" i="9"/>
  <c r="D139" i="9" s="1"/>
  <c r="G139" i="9" s="1"/>
  <c r="AN131" i="9"/>
  <c r="D131" i="9" s="1"/>
  <c r="G131" i="9" s="1"/>
  <c r="AN107" i="9"/>
  <c r="D107" i="9" s="1"/>
  <c r="G107" i="9" s="1"/>
  <c r="AN99" i="9"/>
  <c r="D99" i="9" s="1"/>
  <c r="G99" i="9" s="1"/>
  <c r="AN231" i="9"/>
  <c r="D231" i="9" s="1"/>
  <c r="G231" i="9" s="1"/>
  <c r="AN223" i="9"/>
  <c r="D223" i="9" s="1"/>
  <c r="G223" i="9" s="1"/>
  <c r="AN215" i="9"/>
  <c r="D215" i="9" s="1"/>
  <c r="G215" i="9" s="1"/>
  <c r="AN71" i="9"/>
  <c r="D71" i="9" s="1"/>
  <c r="G71" i="9" s="1"/>
  <c r="AN63" i="9"/>
  <c r="D63" i="9" s="1"/>
  <c r="G63" i="9" s="1"/>
  <c r="AN494" i="9"/>
  <c r="D494" i="9" s="1"/>
  <c r="G494" i="9" s="1"/>
  <c r="AN478" i="9"/>
  <c r="D478" i="9" s="1"/>
  <c r="G478" i="9" s="1"/>
  <c r="AN462" i="9"/>
  <c r="D462" i="9" s="1"/>
  <c r="G462" i="9" s="1"/>
  <c r="AN446" i="9"/>
  <c r="D446" i="9" s="1"/>
  <c r="G446" i="9" s="1"/>
  <c r="AN430" i="9"/>
  <c r="D430" i="9" s="1"/>
  <c r="G430" i="9" s="1"/>
  <c r="AN414" i="9"/>
  <c r="D414" i="9" s="1"/>
  <c r="G414" i="9" s="1"/>
  <c r="AN402" i="9"/>
  <c r="D402" i="9" s="1"/>
  <c r="G402" i="9" s="1"/>
  <c r="AN394" i="9"/>
  <c r="D394" i="9" s="1"/>
  <c r="G394" i="9" s="1"/>
  <c r="AN290" i="9"/>
  <c r="D290" i="9" s="1"/>
  <c r="G290" i="9" s="1"/>
  <c r="AN282" i="9"/>
  <c r="D282" i="9" s="1"/>
  <c r="G282" i="9" s="1"/>
  <c r="AN119" i="9"/>
  <c r="D119" i="9" s="1"/>
  <c r="G119" i="9" s="1"/>
  <c r="AN95" i="9"/>
  <c r="D95" i="9" s="1"/>
  <c r="G95" i="9" s="1"/>
  <c r="AN87" i="9"/>
  <c r="D87" i="9" s="1"/>
  <c r="G87" i="9" s="1"/>
  <c r="AN79" i="9"/>
  <c r="D79" i="9" s="1"/>
  <c r="G79" i="9" s="1"/>
  <c r="AN51" i="9"/>
  <c r="D51" i="9" s="1"/>
  <c r="G51" i="9" s="1"/>
  <c r="AN43" i="9"/>
  <c r="D43" i="9" s="1"/>
  <c r="G43" i="9" s="1"/>
  <c r="AN35" i="9"/>
  <c r="D35" i="9" s="1"/>
  <c r="G35" i="9" s="1"/>
  <c r="AN27" i="9"/>
  <c r="D27" i="9" s="1"/>
  <c r="G27" i="9" s="1"/>
  <c r="AN23" i="9"/>
  <c r="D23" i="9" s="1"/>
  <c r="G23" i="9" s="1"/>
  <c r="AN15" i="9"/>
  <c r="D15" i="9" s="1"/>
  <c r="AN7" i="9"/>
  <c r="D7" i="9" s="1"/>
  <c r="AN498" i="9"/>
  <c r="D498" i="9" s="1"/>
  <c r="G498" i="9" s="1"/>
  <c r="AN482" i="9"/>
  <c r="D482" i="9" s="1"/>
  <c r="G482" i="9" s="1"/>
  <c r="AN466" i="9"/>
  <c r="D466" i="9" s="1"/>
  <c r="G466" i="9" s="1"/>
  <c r="AN450" i="9"/>
  <c r="D450" i="9" s="1"/>
  <c r="G450" i="9" s="1"/>
  <c r="AN434" i="9"/>
  <c r="D434" i="9" s="1"/>
  <c r="G434" i="9" s="1"/>
  <c r="AN418" i="9"/>
  <c r="D418" i="9" s="1"/>
  <c r="G418" i="9" s="1"/>
  <c r="AN386" i="9"/>
  <c r="D386" i="9" s="1"/>
  <c r="G386" i="9" s="1"/>
  <c r="AN378" i="9"/>
  <c r="D378" i="9" s="1"/>
  <c r="G378" i="9" s="1"/>
  <c r="AN370" i="9"/>
  <c r="D370" i="9" s="1"/>
  <c r="G370" i="9" s="1"/>
  <c r="AN362" i="9"/>
  <c r="D362" i="9" s="1"/>
  <c r="G362" i="9" s="1"/>
  <c r="AN354" i="9"/>
  <c r="D354" i="9" s="1"/>
  <c r="G354" i="9" s="1"/>
  <c r="AN346" i="9"/>
  <c r="D346" i="9" s="1"/>
  <c r="G346" i="9" s="1"/>
  <c r="AN338" i="9"/>
  <c r="D338" i="9" s="1"/>
  <c r="G338" i="9" s="1"/>
  <c r="AN330" i="9"/>
  <c r="D330" i="9" s="1"/>
  <c r="G330" i="9" s="1"/>
  <c r="AN322" i="9"/>
  <c r="D322" i="9" s="1"/>
  <c r="G322" i="9" s="1"/>
  <c r="AN314" i="9"/>
  <c r="D314" i="9" s="1"/>
  <c r="G314" i="9" s="1"/>
  <c r="AN306" i="9"/>
  <c r="D306" i="9" s="1"/>
  <c r="G306" i="9" s="1"/>
  <c r="AN298" i="9"/>
  <c r="D298" i="9" s="1"/>
  <c r="G298" i="9" s="1"/>
  <c r="AN167" i="9"/>
  <c r="D167" i="9" s="1"/>
  <c r="G167" i="9" s="1"/>
  <c r="AN159" i="9"/>
  <c r="D159" i="9" s="1"/>
  <c r="G159" i="9" s="1"/>
  <c r="AN151" i="9"/>
  <c r="D151" i="9" s="1"/>
  <c r="G151" i="9" s="1"/>
  <c r="AN91" i="9"/>
  <c r="D91" i="9" s="1"/>
  <c r="G91" i="9" s="1"/>
  <c r="AN83" i="9"/>
  <c r="D83" i="9" s="1"/>
  <c r="G83" i="9" s="1"/>
  <c r="AN75" i="9"/>
  <c r="D75" i="9" s="1"/>
  <c r="G75" i="9" s="1"/>
  <c r="AN55" i="9"/>
  <c r="D55" i="9" s="1"/>
  <c r="G55" i="9" s="1"/>
  <c r="AN47" i="9"/>
  <c r="D47" i="9" s="1"/>
  <c r="G47" i="9" s="1"/>
  <c r="AN39" i="9"/>
  <c r="D39" i="9" s="1"/>
  <c r="G39" i="9" s="1"/>
  <c r="AN31" i="9"/>
  <c r="D31" i="9" s="1"/>
  <c r="G31" i="9" s="1"/>
  <c r="AN19" i="9"/>
  <c r="D19" i="9" s="1"/>
  <c r="AN11" i="9"/>
  <c r="D11" i="9" s="1"/>
  <c r="AN490" i="9"/>
  <c r="D490" i="9" s="1"/>
  <c r="G490" i="9" s="1"/>
  <c r="AN474" i="9"/>
  <c r="D474" i="9" s="1"/>
  <c r="G474" i="9" s="1"/>
  <c r="AN458" i="9"/>
  <c r="D458" i="9" s="1"/>
  <c r="G458" i="9" s="1"/>
  <c r="AN442" i="9"/>
  <c r="D442" i="9" s="1"/>
  <c r="G442" i="9" s="1"/>
  <c r="AN426" i="9"/>
  <c r="D426" i="9" s="1"/>
  <c r="G426" i="9" s="1"/>
  <c r="AN410" i="9"/>
  <c r="D410" i="9" s="1"/>
  <c r="G410" i="9" s="1"/>
  <c r="AN390" i="9"/>
  <c r="D390" i="9" s="1"/>
  <c r="G390" i="9" s="1"/>
  <c r="AN382" i="9"/>
  <c r="D382" i="9" s="1"/>
  <c r="G382" i="9" s="1"/>
  <c r="AN374" i="9"/>
  <c r="D374" i="9" s="1"/>
  <c r="G374" i="9" s="1"/>
  <c r="AN366" i="9"/>
  <c r="D366" i="9" s="1"/>
  <c r="G366" i="9" s="1"/>
  <c r="AN486" i="9"/>
  <c r="D486" i="9" s="1"/>
  <c r="G486" i="9" s="1"/>
  <c r="AN342" i="9"/>
  <c r="D342" i="9" s="1"/>
  <c r="G342" i="9" s="1"/>
  <c r="AN310" i="9"/>
  <c r="D310" i="9" s="1"/>
  <c r="G310" i="9" s="1"/>
  <c r="AN206" i="9"/>
  <c r="D206" i="9" s="1"/>
  <c r="G206" i="9" s="1"/>
  <c r="AN198" i="9"/>
  <c r="D198" i="9" s="1"/>
  <c r="G198" i="9" s="1"/>
  <c r="AN190" i="9"/>
  <c r="D190" i="9" s="1"/>
  <c r="G190" i="9" s="1"/>
  <c r="AN182" i="9"/>
  <c r="D182" i="9" s="1"/>
  <c r="G182" i="9" s="1"/>
  <c r="AN166" i="9"/>
  <c r="D166" i="9" s="1"/>
  <c r="G166" i="9" s="1"/>
  <c r="AN158" i="9"/>
  <c r="D158" i="9" s="1"/>
  <c r="G158" i="9" s="1"/>
  <c r="AN150" i="9"/>
  <c r="D150" i="9" s="1"/>
  <c r="G150" i="9" s="1"/>
  <c r="AN142" i="9"/>
  <c r="D142" i="9" s="1"/>
  <c r="G142" i="9" s="1"/>
  <c r="AN118" i="9"/>
  <c r="D118" i="9" s="1"/>
  <c r="G118" i="9" s="1"/>
  <c r="AN110" i="9"/>
  <c r="D110" i="9" s="1"/>
  <c r="G110" i="9" s="1"/>
  <c r="AN102" i="9"/>
  <c r="D102" i="9" s="1"/>
  <c r="G102" i="9" s="1"/>
  <c r="AN94" i="9"/>
  <c r="D94" i="9" s="1"/>
  <c r="G94" i="9" s="1"/>
  <c r="AN86" i="9"/>
  <c r="D86" i="9" s="1"/>
  <c r="G86" i="9" s="1"/>
  <c r="AN78" i="9"/>
  <c r="D78" i="9" s="1"/>
  <c r="G78" i="9" s="1"/>
  <c r="AN62" i="9"/>
  <c r="D62" i="9" s="1"/>
  <c r="G62" i="9" s="1"/>
  <c r="AN54" i="9"/>
  <c r="D54" i="9" s="1"/>
  <c r="G54" i="9" s="1"/>
  <c r="AN46" i="9"/>
  <c r="D46" i="9" s="1"/>
  <c r="G46" i="9" s="1"/>
  <c r="AN38" i="9"/>
  <c r="D38" i="9" s="1"/>
  <c r="G38" i="9" s="1"/>
  <c r="AN30" i="9"/>
  <c r="D30" i="9" s="1"/>
  <c r="G30" i="9" s="1"/>
  <c r="AN67" i="9"/>
  <c r="D67" i="9" s="1"/>
  <c r="G67" i="9" s="1"/>
  <c r="AN470" i="9"/>
  <c r="D470" i="9" s="1"/>
  <c r="G470" i="9" s="1"/>
  <c r="AN438" i="9"/>
  <c r="D438" i="9" s="1"/>
  <c r="G438" i="9" s="1"/>
  <c r="AN334" i="9"/>
  <c r="D334" i="9" s="1"/>
  <c r="G334" i="9" s="1"/>
  <c r="AN302" i="9"/>
  <c r="D302" i="9" s="1"/>
  <c r="G302" i="9" s="1"/>
  <c r="AN274" i="9"/>
  <c r="D274" i="9" s="1"/>
  <c r="G274" i="9" s="1"/>
  <c r="AN266" i="9"/>
  <c r="D266" i="9" s="1"/>
  <c r="G266" i="9" s="1"/>
  <c r="AN258" i="9"/>
  <c r="D258" i="9" s="1"/>
  <c r="G258" i="9" s="1"/>
  <c r="AN250" i="9"/>
  <c r="D250" i="9" s="1"/>
  <c r="G250" i="9" s="1"/>
  <c r="AN242" i="9"/>
  <c r="D242" i="9" s="1"/>
  <c r="G242" i="9" s="1"/>
  <c r="AN234" i="9"/>
  <c r="D234" i="9" s="1"/>
  <c r="G234" i="9" s="1"/>
  <c r="AN226" i="9"/>
  <c r="D226" i="9" s="1"/>
  <c r="G226" i="9" s="1"/>
  <c r="AN218" i="9"/>
  <c r="D218" i="9" s="1"/>
  <c r="G218" i="9" s="1"/>
  <c r="AN210" i="9"/>
  <c r="D210" i="9" s="1"/>
  <c r="G210" i="9" s="1"/>
  <c r="AN138" i="9"/>
  <c r="D138" i="9" s="1"/>
  <c r="G138" i="9" s="1"/>
  <c r="AN130" i="9"/>
  <c r="D130" i="9" s="1"/>
  <c r="G130" i="9" s="1"/>
  <c r="AN74" i="9"/>
  <c r="D74" i="9" s="1"/>
  <c r="G74" i="9" s="1"/>
  <c r="AN66" i="9"/>
  <c r="D66" i="9" s="1"/>
  <c r="G66" i="9" s="1"/>
  <c r="AN454" i="9"/>
  <c r="D454" i="9" s="1"/>
  <c r="G454" i="9" s="1"/>
  <c r="AN422" i="9"/>
  <c r="D422" i="9" s="1"/>
  <c r="G422" i="9" s="1"/>
  <c r="AN358" i="9"/>
  <c r="D358" i="9" s="1"/>
  <c r="G358" i="9" s="1"/>
  <c r="AN326" i="9"/>
  <c r="D326" i="9" s="1"/>
  <c r="G326" i="9" s="1"/>
  <c r="AN59" i="9"/>
  <c r="D59" i="9" s="1"/>
  <c r="G59" i="9" s="1"/>
  <c r="AN406" i="9"/>
  <c r="D406" i="9" s="1"/>
  <c r="G406" i="9" s="1"/>
  <c r="AN398" i="9"/>
  <c r="D398" i="9" s="1"/>
  <c r="G398" i="9" s="1"/>
  <c r="AN350" i="9"/>
  <c r="D350" i="9" s="1"/>
  <c r="G350" i="9" s="1"/>
  <c r="AN318" i="9"/>
  <c r="D318" i="9" s="1"/>
  <c r="G318" i="9" s="1"/>
  <c r="AN286" i="9"/>
  <c r="D286" i="9" s="1"/>
  <c r="G286" i="9" s="1"/>
  <c r="AN278" i="9"/>
  <c r="D278" i="9" s="1"/>
  <c r="G278" i="9" s="1"/>
  <c r="AN270" i="9"/>
  <c r="D270" i="9" s="1"/>
  <c r="G270" i="9" s="1"/>
  <c r="AN262" i="9"/>
  <c r="D262" i="9" s="1"/>
  <c r="G262" i="9" s="1"/>
  <c r="AN254" i="9"/>
  <c r="D254" i="9" s="1"/>
  <c r="G254" i="9" s="1"/>
  <c r="AN246" i="9"/>
  <c r="D246" i="9" s="1"/>
  <c r="G246" i="9" s="1"/>
  <c r="AN238" i="9"/>
  <c r="D238" i="9" s="1"/>
  <c r="G238" i="9" s="1"/>
  <c r="AN230" i="9"/>
  <c r="D230" i="9" s="1"/>
  <c r="G230" i="9" s="1"/>
  <c r="AN222" i="9"/>
  <c r="D222" i="9" s="1"/>
  <c r="G222" i="9" s="1"/>
  <c r="AN214" i="9"/>
  <c r="D214" i="9" s="1"/>
  <c r="G214" i="9" s="1"/>
  <c r="AN174" i="9"/>
  <c r="D174" i="9" s="1"/>
  <c r="G174" i="9" s="1"/>
  <c r="AN134" i="9"/>
  <c r="D134" i="9" s="1"/>
  <c r="G134" i="9" s="1"/>
  <c r="AN126" i="9"/>
  <c r="D126" i="9" s="1"/>
  <c r="G126" i="9" s="1"/>
  <c r="AN70" i="9"/>
  <c r="D70" i="9" s="1"/>
  <c r="G70" i="9" s="1"/>
  <c r="AN194" i="9"/>
  <c r="D194" i="9" s="1"/>
  <c r="G194" i="9" s="1"/>
  <c r="AN178" i="9"/>
  <c r="D178" i="9" s="1"/>
  <c r="G178" i="9" s="1"/>
  <c r="AN170" i="9"/>
  <c r="D170" i="9" s="1"/>
  <c r="G170" i="9" s="1"/>
  <c r="AN114" i="9"/>
  <c r="D114" i="9" s="1"/>
  <c r="G114" i="9" s="1"/>
  <c r="AN42" i="9"/>
  <c r="D42" i="9" s="1"/>
  <c r="G42" i="9" s="1"/>
  <c r="AN26" i="9"/>
  <c r="D26" i="9" s="1"/>
  <c r="G26" i="9" s="1"/>
  <c r="AN18" i="9"/>
  <c r="D18" i="9" s="1"/>
  <c r="AN10" i="9"/>
  <c r="D10" i="9" s="1"/>
  <c r="AN294" i="9"/>
  <c r="D294" i="9" s="1"/>
  <c r="G294" i="9" s="1"/>
  <c r="AN122" i="9"/>
  <c r="D122" i="9" s="1"/>
  <c r="G122" i="9" s="1"/>
  <c r="AN106" i="9"/>
  <c r="D106" i="9" s="1"/>
  <c r="G106" i="9" s="1"/>
  <c r="AN90" i="9"/>
  <c r="D90" i="9" s="1"/>
  <c r="G90" i="9" s="1"/>
  <c r="AN58" i="9"/>
  <c r="D58" i="9" s="1"/>
  <c r="G58" i="9" s="1"/>
  <c r="AN50" i="9"/>
  <c r="D50" i="9" s="1"/>
  <c r="G50" i="9" s="1"/>
  <c r="AN202" i="9"/>
  <c r="D202" i="9" s="1"/>
  <c r="G202" i="9" s="1"/>
  <c r="AN186" i="9"/>
  <c r="D186" i="9" s="1"/>
  <c r="G186" i="9" s="1"/>
  <c r="AN154" i="9"/>
  <c r="D154" i="9" s="1"/>
  <c r="G154" i="9" s="1"/>
  <c r="AN22" i="9"/>
  <c r="D22" i="9" s="1"/>
  <c r="G22" i="9" s="1"/>
  <c r="AN14" i="9"/>
  <c r="D14" i="9" s="1"/>
  <c r="AN6" i="9"/>
  <c r="D6" i="9" s="1"/>
  <c r="AN162" i="9"/>
  <c r="D162" i="9" s="1"/>
  <c r="G162" i="9" s="1"/>
  <c r="AN146" i="9"/>
  <c r="D146" i="9" s="1"/>
  <c r="G146" i="9" s="1"/>
  <c r="AN98" i="9"/>
  <c r="D98" i="9" s="1"/>
  <c r="G98" i="9" s="1"/>
  <c r="AN82" i="9"/>
  <c r="D82" i="9" s="1"/>
  <c r="G82" i="9" s="1"/>
  <c r="AN34" i="9"/>
  <c r="D34" i="9" s="1"/>
  <c r="G34" i="9" s="1"/>
  <c r="BO405" i="6"/>
  <c r="D405" i="6" s="1"/>
  <c r="BO401" i="6"/>
  <c r="D401" i="6" s="1"/>
  <c r="BO393" i="6"/>
  <c r="D393" i="6" s="1"/>
  <c r="BO385" i="6"/>
  <c r="D385" i="6" s="1"/>
  <c r="BO377" i="6"/>
  <c r="D377" i="6" s="1"/>
  <c r="BO369" i="6"/>
  <c r="D369" i="6" s="1"/>
  <c r="BO361" i="6"/>
  <c r="D361" i="6" s="1"/>
  <c r="BO397" i="6"/>
  <c r="D397" i="6" s="1"/>
  <c r="BO389" i="6"/>
  <c r="D389" i="6" s="1"/>
  <c r="BO381" i="6"/>
  <c r="D381" i="6" s="1"/>
  <c r="BO373" i="6"/>
  <c r="D373" i="6" s="1"/>
  <c r="BO365" i="6"/>
  <c r="D365" i="6" s="1"/>
  <c r="BO357" i="6"/>
  <c r="D357" i="6" s="1"/>
  <c r="BO349" i="6"/>
  <c r="D349" i="6" s="1"/>
  <c r="BO341" i="6"/>
  <c r="D341" i="6" s="1"/>
  <c r="BO333" i="6"/>
  <c r="D333" i="6" s="1"/>
  <c r="BO325" i="6"/>
  <c r="D325" i="6" s="1"/>
  <c r="BO317" i="6"/>
  <c r="D317" i="6" s="1"/>
  <c r="BO353" i="6"/>
  <c r="D353" i="6" s="1"/>
  <c r="BO345" i="6"/>
  <c r="D345" i="6" s="1"/>
  <c r="BO337" i="6"/>
  <c r="D337" i="6" s="1"/>
  <c r="BO329" i="6"/>
  <c r="D329" i="6" s="1"/>
  <c r="BO321" i="6"/>
  <c r="D321" i="6" s="1"/>
  <c r="BO313" i="6"/>
  <c r="D313" i="6" s="1"/>
  <c r="BO309" i="6"/>
  <c r="D309" i="6" s="1"/>
  <c r="BO301" i="6"/>
  <c r="D301" i="6" s="1"/>
  <c r="BO293" i="6"/>
  <c r="D293" i="6" s="1"/>
  <c r="BO285" i="6"/>
  <c r="D285" i="6" s="1"/>
  <c r="BO277" i="6"/>
  <c r="D277" i="6" s="1"/>
  <c r="BO269" i="6"/>
  <c r="D269" i="6" s="1"/>
  <c r="BO305" i="6"/>
  <c r="D305" i="6" s="1"/>
  <c r="BO297" i="6"/>
  <c r="D297" i="6" s="1"/>
  <c r="BO289" i="6"/>
  <c r="D289" i="6" s="1"/>
  <c r="BO281" i="6"/>
  <c r="D281" i="6" s="1"/>
  <c r="BO273" i="6"/>
  <c r="D273" i="6" s="1"/>
  <c r="BO265" i="6"/>
  <c r="D265" i="6" s="1"/>
  <c r="BO257" i="6"/>
  <c r="D257" i="6" s="1"/>
  <c r="BO249" i="6"/>
  <c r="D249" i="6" s="1"/>
  <c r="BO241" i="6"/>
  <c r="D241" i="6" s="1"/>
  <c r="BO225" i="6"/>
  <c r="D225" i="6" s="1"/>
  <c r="BO233" i="6"/>
  <c r="D233" i="6" s="1"/>
  <c r="BO261" i="6"/>
  <c r="D261" i="6" s="1"/>
  <c r="BO253" i="6"/>
  <c r="D253" i="6" s="1"/>
  <c r="BO245" i="6"/>
  <c r="D245" i="6" s="1"/>
  <c r="BO237" i="6"/>
  <c r="D237" i="6" s="1"/>
  <c r="BO229" i="6"/>
  <c r="D229" i="6" s="1"/>
  <c r="BO221" i="6"/>
  <c r="D221" i="6" s="1"/>
  <c r="BO213" i="6"/>
  <c r="D213" i="6" s="1"/>
  <c r="BO205" i="6"/>
  <c r="D205" i="6" s="1"/>
  <c r="BO197" i="6"/>
  <c r="D197" i="6" s="1"/>
  <c r="BO189" i="6"/>
  <c r="D189" i="6" s="1"/>
  <c r="BO181" i="6"/>
  <c r="D181" i="6" s="1"/>
  <c r="BO173" i="6"/>
  <c r="D173" i="6" s="1"/>
  <c r="BO165" i="6"/>
  <c r="D165" i="6" s="1"/>
  <c r="BO157" i="6"/>
  <c r="D157" i="6" s="1"/>
  <c r="BO149" i="6"/>
  <c r="D149" i="6" s="1"/>
  <c r="BO141" i="6"/>
  <c r="D141" i="6" s="1"/>
  <c r="BO133" i="6"/>
  <c r="D133" i="6" s="1"/>
  <c r="BO217" i="6"/>
  <c r="D217" i="6" s="1"/>
  <c r="BO209" i="6"/>
  <c r="D209" i="6" s="1"/>
  <c r="BO201" i="6"/>
  <c r="D201" i="6" s="1"/>
  <c r="BO193" i="6"/>
  <c r="D193" i="6" s="1"/>
  <c r="BO185" i="6"/>
  <c r="D185" i="6" s="1"/>
  <c r="BO177" i="6"/>
  <c r="D177" i="6" s="1"/>
  <c r="BO169" i="6"/>
  <c r="D169" i="6" s="1"/>
  <c r="BO161" i="6"/>
  <c r="D161" i="6" s="1"/>
  <c r="BO153" i="6"/>
  <c r="D153" i="6" s="1"/>
  <c r="BO145" i="6"/>
  <c r="D145" i="6" s="1"/>
  <c r="BO137" i="6"/>
  <c r="D137" i="6" s="1"/>
  <c r="BO53" i="6"/>
  <c r="D53" i="6" s="1"/>
  <c r="BO45" i="6"/>
  <c r="D45" i="6" s="1"/>
  <c r="BO125" i="6"/>
  <c r="D125" i="6" s="1"/>
  <c r="BO117" i="6"/>
  <c r="D117" i="6" s="1"/>
  <c r="BO109" i="6"/>
  <c r="D109" i="6" s="1"/>
  <c r="BO101" i="6"/>
  <c r="D101" i="6" s="1"/>
  <c r="BO93" i="6"/>
  <c r="D93" i="6" s="1"/>
  <c r="BO85" i="6"/>
  <c r="D85" i="6" s="1"/>
  <c r="BO77" i="6"/>
  <c r="D77" i="6" s="1"/>
  <c r="BO69" i="6"/>
  <c r="D69" i="6" s="1"/>
  <c r="BO61" i="6"/>
  <c r="D61" i="6" s="1"/>
  <c r="BO49" i="6"/>
  <c r="D49" i="6" s="1"/>
  <c r="BO41" i="6"/>
  <c r="D41" i="6" s="1"/>
  <c r="BO129" i="6"/>
  <c r="D129" i="6" s="1"/>
  <c r="BO121" i="6"/>
  <c r="D121" i="6" s="1"/>
  <c r="BO113" i="6"/>
  <c r="D113" i="6" s="1"/>
  <c r="BO105" i="6"/>
  <c r="D105" i="6" s="1"/>
  <c r="BO97" i="6"/>
  <c r="D97" i="6" s="1"/>
  <c r="BO89" i="6"/>
  <c r="D89" i="6" s="1"/>
  <c r="BO81" i="6"/>
  <c r="D81" i="6" s="1"/>
  <c r="BO73" i="6"/>
  <c r="D73" i="6" s="1"/>
  <c r="BO65" i="6"/>
  <c r="D65" i="6" s="1"/>
  <c r="BO57" i="6"/>
  <c r="D57" i="6" s="1"/>
  <c r="BO33" i="6"/>
  <c r="D33" i="6" s="1"/>
  <c r="BO25" i="6"/>
  <c r="D25" i="6" s="1"/>
  <c r="BO17" i="6"/>
  <c r="D17" i="6" s="1"/>
  <c r="BO9" i="6"/>
  <c r="D9" i="6" s="1"/>
  <c r="BO493" i="6"/>
  <c r="D493" i="6" s="1"/>
  <c r="BO485" i="6"/>
  <c r="D485" i="6" s="1"/>
  <c r="BO477" i="6"/>
  <c r="D477" i="6" s="1"/>
  <c r="BO469" i="6"/>
  <c r="D469" i="6" s="1"/>
  <c r="BO461" i="6"/>
  <c r="D461" i="6" s="1"/>
  <c r="BO453" i="6"/>
  <c r="D453" i="6" s="1"/>
  <c r="BO445" i="6"/>
  <c r="D445" i="6" s="1"/>
  <c r="BO437" i="6"/>
  <c r="D437" i="6" s="1"/>
  <c r="BO429" i="6"/>
  <c r="D429" i="6" s="1"/>
  <c r="BO421" i="6"/>
  <c r="D421" i="6" s="1"/>
  <c r="BO413" i="6"/>
  <c r="D413" i="6" s="1"/>
  <c r="BO37" i="6"/>
  <c r="D37" i="6" s="1"/>
  <c r="BO29" i="6"/>
  <c r="D29" i="6" s="1"/>
  <c r="BO21" i="6"/>
  <c r="D21" i="6" s="1"/>
  <c r="BO13" i="6"/>
  <c r="D13" i="6" s="1"/>
  <c r="BO497" i="6"/>
  <c r="D497" i="6" s="1"/>
  <c r="BO489" i="6"/>
  <c r="D489" i="6" s="1"/>
  <c r="BO481" i="6"/>
  <c r="D481" i="6" s="1"/>
  <c r="BO473" i="6"/>
  <c r="D473" i="6" s="1"/>
  <c r="BO465" i="6"/>
  <c r="D465" i="6" s="1"/>
  <c r="BO457" i="6"/>
  <c r="D457" i="6" s="1"/>
  <c r="BO449" i="6"/>
  <c r="D449" i="6" s="1"/>
  <c r="BO441" i="6"/>
  <c r="D441" i="6" s="1"/>
  <c r="BO433" i="6"/>
  <c r="D433" i="6" s="1"/>
  <c r="BO425" i="6"/>
  <c r="D425" i="6" s="1"/>
  <c r="BO417" i="6"/>
  <c r="D417" i="6" s="1"/>
  <c r="BO409" i="6"/>
  <c r="D409" i="6" s="1"/>
  <c r="BO408" i="6"/>
  <c r="D408" i="6" s="1"/>
  <c r="BO400" i="6"/>
  <c r="D400" i="6" s="1"/>
  <c r="BO392" i="6"/>
  <c r="D392" i="6" s="1"/>
  <c r="BO384" i="6"/>
  <c r="D384" i="6" s="1"/>
  <c r="BO376" i="6"/>
  <c r="D376" i="6" s="1"/>
  <c r="BO368" i="6"/>
  <c r="D368" i="6" s="1"/>
  <c r="BO360" i="6"/>
  <c r="D360" i="6" s="1"/>
  <c r="BO352" i="6"/>
  <c r="D352" i="6" s="1"/>
  <c r="BO404" i="6"/>
  <c r="D404" i="6" s="1"/>
  <c r="BO396" i="6"/>
  <c r="D396" i="6" s="1"/>
  <c r="BO388" i="6"/>
  <c r="D388" i="6" s="1"/>
  <c r="BO380" i="6"/>
  <c r="D380" i="6" s="1"/>
  <c r="BO372" i="6"/>
  <c r="D372" i="6" s="1"/>
  <c r="BO364" i="6"/>
  <c r="D364" i="6" s="1"/>
  <c r="BO356" i="6"/>
  <c r="D356" i="6" s="1"/>
  <c r="BO348" i="6"/>
  <c r="D348" i="6" s="1"/>
  <c r="BO340" i="6"/>
  <c r="D340" i="6" s="1"/>
  <c r="BO332" i="6"/>
  <c r="D332" i="6" s="1"/>
  <c r="BO324" i="6"/>
  <c r="D324" i="6" s="1"/>
  <c r="BO316" i="6"/>
  <c r="D316" i="6" s="1"/>
  <c r="BO308" i="6"/>
  <c r="D308" i="6" s="1"/>
  <c r="BO300" i="6"/>
  <c r="D300" i="6" s="1"/>
  <c r="BO292" i="6"/>
  <c r="D292" i="6" s="1"/>
  <c r="BO284" i="6"/>
  <c r="D284" i="6" s="1"/>
  <c r="BO276" i="6"/>
  <c r="D276" i="6" s="1"/>
  <c r="BO268" i="6"/>
  <c r="D268" i="6" s="1"/>
  <c r="BO260" i="6"/>
  <c r="D260" i="6" s="1"/>
  <c r="BO252" i="6"/>
  <c r="D252" i="6" s="1"/>
  <c r="BO244" i="6"/>
  <c r="D244" i="6" s="1"/>
  <c r="BO236" i="6"/>
  <c r="D236" i="6" s="1"/>
  <c r="BO228" i="6"/>
  <c r="D228" i="6" s="1"/>
  <c r="BO220" i="6"/>
  <c r="D220" i="6" s="1"/>
  <c r="BO212" i="6"/>
  <c r="D212" i="6" s="1"/>
  <c r="BO204" i="6"/>
  <c r="D204" i="6" s="1"/>
  <c r="BO196" i="6"/>
  <c r="D196" i="6" s="1"/>
  <c r="BO188" i="6"/>
  <c r="D188" i="6" s="1"/>
  <c r="BO180" i="6"/>
  <c r="D180" i="6" s="1"/>
  <c r="BO172" i="6"/>
  <c r="D172" i="6" s="1"/>
  <c r="BO344" i="6"/>
  <c r="D344" i="6" s="1"/>
  <c r="BO336" i="6"/>
  <c r="D336" i="6" s="1"/>
  <c r="BO328" i="6"/>
  <c r="D328" i="6" s="1"/>
  <c r="BO320" i="6"/>
  <c r="D320" i="6" s="1"/>
  <c r="BO312" i="6"/>
  <c r="D312" i="6" s="1"/>
  <c r="BO304" i="6"/>
  <c r="D304" i="6" s="1"/>
  <c r="BO296" i="6"/>
  <c r="D296" i="6" s="1"/>
  <c r="BO288" i="6"/>
  <c r="D288" i="6" s="1"/>
  <c r="BO280" i="6"/>
  <c r="D280" i="6" s="1"/>
  <c r="BO272" i="6"/>
  <c r="D272" i="6" s="1"/>
  <c r="BO264" i="6"/>
  <c r="D264" i="6" s="1"/>
  <c r="BO256" i="6"/>
  <c r="D256" i="6" s="1"/>
  <c r="BO248" i="6"/>
  <c r="D248" i="6" s="1"/>
  <c r="BO240" i="6"/>
  <c r="D240" i="6" s="1"/>
  <c r="BO232" i="6"/>
  <c r="D232" i="6" s="1"/>
  <c r="BO224" i="6"/>
  <c r="D224" i="6" s="1"/>
  <c r="BO216" i="6"/>
  <c r="D216" i="6" s="1"/>
  <c r="BO208" i="6"/>
  <c r="D208" i="6" s="1"/>
  <c r="BO200" i="6"/>
  <c r="D200" i="6" s="1"/>
  <c r="BO192" i="6"/>
  <c r="D192" i="6" s="1"/>
  <c r="BO184" i="6"/>
  <c r="D184" i="6" s="1"/>
  <c r="BO176" i="6"/>
  <c r="D176" i="6" s="1"/>
  <c r="BO168" i="6"/>
  <c r="D168" i="6" s="1"/>
  <c r="BO56" i="6"/>
  <c r="D56" i="6" s="1"/>
  <c r="BO20" i="6"/>
  <c r="D20" i="6" s="1"/>
  <c r="BO12" i="6"/>
  <c r="D12" i="6" s="1"/>
  <c r="BO494" i="6"/>
  <c r="D494" i="6" s="1"/>
  <c r="BO486" i="6"/>
  <c r="D486" i="6" s="1"/>
  <c r="BO478" i="6"/>
  <c r="D478" i="6" s="1"/>
  <c r="BO470" i="6"/>
  <c r="D470" i="6" s="1"/>
  <c r="BO462" i="6"/>
  <c r="D462" i="6" s="1"/>
  <c r="BO454" i="6"/>
  <c r="D454" i="6" s="1"/>
  <c r="BO160" i="6"/>
  <c r="D160" i="6" s="1"/>
  <c r="BO152" i="6"/>
  <c r="D152" i="6" s="1"/>
  <c r="BO144" i="6"/>
  <c r="D144" i="6" s="1"/>
  <c r="BO136" i="6"/>
  <c r="D136" i="6" s="1"/>
  <c r="BO128" i="6"/>
  <c r="D128" i="6" s="1"/>
  <c r="BO120" i="6"/>
  <c r="D120" i="6" s="1"/>
  <c r="BO112" i="6"/>
  <c r="D112" i="6" s="1"/>
  <c r="BO104" i="6"/>
  <c r="D104" i="6" s="1"/>
  <c r="BO96" i="6"/>
  <c r="D96" i="6" s="1"/>
  <c r="BO88" i="6"/>
  <c r="D88" i="6" s="1"/>
  <c r="BO80" i="6"/>
  <c r="D80" i="6" s="1"/>
  <c r="BO72" i="6"/>
  <c r="D72" i="6" s="1"/>
  <c r="BO64" i="6"/>
  <c r="D64" i="6" s="1"/>
  <c r="BO48" i="6"/>
  <c r="D48" i="6" s="1"/>
  <c r="BO40" i="6"/>
  <c r="D40" i="6" s="1"/>
  <c r="BO32" i="6"/>
  <c r="D32" i="6" s="1"/>
  <c r="BO24" i="6"/>
  <c r="D24" i="6" s="1"/>
  <c r="BO16" i="6"/>
  <c r="D16" i="6" s="1"/>
  <c r="BO8" i="6"/>
  <c r="D8" i="6" s="1"/>
  <c r="BO498" i="6"/>
  <c r="D498" i="6" s="1"/>
  <c r="BO490" i="6"/>
  <c r="D490" i="6" s="1"/>
  <c r="BO482" i="6"/>
  <c r="D482" i="6" s="1"/>
  <c r="BO474" i="6"/>
  <c r="D474" i="6" s="1"/>
  <c r="BO466" i="6"/>
  <c r="D466" i="6" s="1"/>
  <c r="BO458" i="6"/>
  <c r="D458" i="6" s="1"/>
  <c r="BO450" i="6"/>
  <c r="D450" i="6" s="1"/>
  <c r="BO164" i="6"/>
  <c r="D164" i="6" s="1"/>
  <c r="BO156" i="6"/>
  <c r="D156" i="6" s="1"/>
  <c r="BO148" i="6"/>
  <c r="D148" i="6" s="1"/>
  <c r="BO140" i="6"/>
  <c r="D140" i="6" s="1"/>
  <c r="BO132" i="6"/>
  <c r="D132" i="6" s="1"/>
  <c r="BO124" i="6"/>
  <c r="D124" i="6" s="1"/>
  <c r="BO116" i="6"/>
  <c r="D116" i="6" s="1"/>
  <c r="BO108" i="6"/>
  <c r="D108" i="6" s="1"/>
  <c r="BO100" i="6"/>
  <c r="D100" i="6" s="1"/>
  <c r="BO92" i="6"/>
  <c r="D92" i="6" s="1"/>
  <c r="BO84" i="6"/>
  <c r="D84" i="6" s="1"/>
  <c r="BO76" i="6"/>
  <c r="D76" i="6" s="1"/>
  <c r="BO68" i="6"/>
  <c r="D68" i="6" s="1"/>
  <c r="BO60" i="6"/>
  <c r="D60" i="6" s="1"/>
  <c r="BO52" i="6"/>
  <c r="D52" i="6" s="1"/>
  <c r="BO44" i="6"/>
  <c r="D44" i="6" s="1"/>
  <c r="BO36" i="6"/>
  <c r="D36" i="6" s="1"/>
  <c r="BO28" i="6"/>
  <c r="D28" i="6" s="1"/>
  <c r="BO446" i="6"/>
  <c r="D446" i="6" s="1"/>
  <c r="BO438" i="6"/>
  <c r="D438" i="6" s="1"/>
  <c r="BO430" i="6"/>
  <c r="D430" i="6" s="1"/>
  <c r="BO422" i="6"/>
  <c r="D422" i="6" s="1"/>
  <c r="BO414" i="6"/>
  <c r="D414" i="6" s="1"/>
  <c r="BO403" i="6"/>
  <c r="D403" i="6" s="1"/>
  <c r="BO395" i="6"/>
  <c r="D395" i="6" s="1"/>
  <c r="BO387" i="6"/>
  <c r="D387" i="6" s="1"/>
  <c r="BO379" i="6"/>
  <c r="D379" i="6" s="1"/>
  <c r="BO371" i="6"/>
  <c r="D371" i="6" s="1"/>
  <c r="BO363" i="6"/>
  <c r="D363" i="6" s="1"/>
  <c r="BO355" i="6"/>
  <c r="D355" i="6" s="1"/>
  <c r="BO347" i="6"/>
  <c r="D347" i="6" s="1"/>
  <c r="BO339" i="6"/>
  <c r="D339" i="6" s="1"/>
  <c r="BO331" i="6"/>
  <c r="D331" i="6" s="1"/>
  <c r="BO323" i="6"/>
  <c r="D323" i="6" s="1"/>
  <c r="BO315" i="6"/>
  <c r="D315" i="6" s="1"/>
  <c r="BO307" i="6"/>
  <c r="D307" i="6" s="1"/>
  <c r="BO299" i="6"/>
  <c r="D299" i="6" s="1"/>
  <c r="BO442" i="6"/>
  <c r="D442" i="6" s="1"/>
  <c r="BO434" i="6"/>
  <c r="D434" i="6" s="1"/>
  <c r="BO426" i="6"/>
  <c r="D426" i="6" s="1"/>
  <c r="BO418" i="6"/>
  <c r="D418" i="6" s="1"/>
  <c r="BO410" i="6"/>
  <c r="D410" i="6" s="1"/>
  <c r="BO407" i="6"/>
  <c r="D407" i="6" s="1"/>
  <c r="BO399" i="6"/>
  <c r="D399" i="6" s="1"/>
  <c r="BO391" i="6"/>
  <c r="D391" i="6" s="1"/>
  <c r="BO383" i="6"/>
  <c r="D383" i="6" s="1"/>
  <c r="BO375" i="6"/>
  <c r="D375" i="6" s="1"/>
  <c r="BO367" i="6"/>
  <c r="D367" i="6" s="1"/>
  <c r="BO359" i="6"/>
  <c r="D359" i="6" s="1"/>
  <c r="BO351" i="6"/>
  <c r="D351" i="6" s="1"/>
  <c r="BO343" i="6"/>
  <c r="D343" i="6" s="1"/>
  <c r="BO335" i="6"/>
  <c r="D335" i="6" s="1"/>
  <c r="BO327" i="6"/>
  <c r="D327" i="6" s="1"/>
  <c r="BO319" i="6"/>
  <c r="D319" i="6" s="1"/>
  <c r="BO311" i="6"/>
  <c r="D311" i="6" s="1"/>
  <c r="BO303" i="6"/>
  <c r="D303" i="6" s="1"/>
  <c r="BO295" i="6"/>
  <c r="D295" i="6" s="1"/>
  <c r="BO287" i="6"/>
  <c r="D287" i="6" s="1"/>
  <c r="BO279" i="6"/>
  <c r="D279" i="6" s="1"/>
  <c r="BO271" i="6"/>
  <c r="D271" i="6" s="1"/>
  <c r="BO263" i="6"/>
  <c r="D263" i="6" s="1"/>
  <c r="BO255" i="6"/>
  <c r="D255" i="6" s="1"/>
  <c r="BO247" i="6"/>
  <c r="D247" i="6" s="1"/>
  <c r="BO239" i="6"/>
  <c r="D239" i="6" s="1"/>
  <c r="BO231" i="6"/>
  <c r="D231" i="6" s="1"/>
  <c r="BO223" i="6"/>
  <c r="D223" i="6" s="1"/>
  <c r="BO215" i="6"/>
  <c r="D215" i="6" s="1"/>
  <c r="BO207" i="6"/>
  <c r="D207" i="6" s="1"/>
  <c r="BO199" i="6"/>
  <c r="D199" i="6" s="1"/>
  <c r="BO191" i="6"/>
  <c r="D191" i="6" s="1"/>
  <c r="BO183" i="6"/>
  <c r="D183" i="6" s="1"/>
  <c r="BO175" i="6"/>
  <c r="D175" i="6" s="1"/>
  <c r="BO167" i="6"/>
  <c r="D167" i="6" s="1"/>
  <c r="BO159" i="6"/>
  <c r="D159" i="6" s="1"/>
  <c r="BO151" i="6"/>
  <c r="D151" i="6" s="1"/>
  <c r="BO143" i="6"/>
  <c r="D143" i="6" s="1"/>
  <c r="BO135" i="6"/>
  <c r="D135" i="6" s="1"/>
  <c r="BO127" i="6"/>
  <c r="D127" i="6" s="1"/>
  <c r="BO119" i="6"/>
  <c r="D119" i="6" s="1"/>
  <c r="BO111" i="6"/>
  <c r="D111" i="6" s="1"/>
  <c r="BO103" i="6"/>
  <c r="D103" i="6" s="1"/>
  <c r="BO291" i="6"/>
  <c r="D291" i="6" s="1"/>
  <c r="BO259" i="6"/>
  <c r="D259" i="6" s="1"/>
  <c r="BO171" i="6"/>
  <c r="D171" i="6" s="1"/>
  <c r="BO163" i="6"/>
  <c r="D163" i="6" s="1"/>
  <c r="BO155" i="6"/>
  <c r="D155" i="6" s="1"/>
  <c r="BO147" i="6"/>
  <c r="D147" i="6" s="1"/>
  <c r="BO139" i="6"/>
  <c r="D139" i="6" s="1"/>
  <c r="BO99" i="6"/>
  <c r="D99" i="6" s="1"/>
  <c r="BO91" i="6"/>
  <c r="D91" i="6" s="1"/>
  <c r="BO83" i="6"/>
  <c r="D83" i="6" s="1"/>
  <c r="BO75" i="6"/>
  <c r="D75" i="6" s="1"/>
  <c r="BO67" i="6"/>
  <c r="D67" i="6" s="1"/>
  <c r="BO59" i="6"/>
  <c r="D59" i="6" s="1"/>
  <c r="BO23" i="6"/>
  <c r="D23" i="6" s="1"/>
  <c r="BO15" i="6"/>
  <c r="D15" i="6" s="1"/>
  <c r="BO7" i="6"/>
  <c r="D7" i="6" s="1"/>
  <c r="BO495" i="6"/>
  <c r="D495" i="6" s="1"/>
  <c r="BO487" i="6"/>
  <c r="D487" i="6" s="1"/>
  <c r="BO479" i="6"/>
  <c r="D479" i="6" s="1"/>
  <c r="BO471" i="6"/>
  <c r="D471" i="6" s="1"/>
  <c r="BO463" i="6"/>
  <c r="D463" i="6" s="1"/>
  <c r="BO455" i="6"/>
  <c r="D455" i="6" s="1"/>
  <c r="BO447" i="6"/>
  <c r="D447" i="6" s="1"/>
  <c r="BO439" i="6"/>
  <c r="D439" i="6" s="1"/>
  <c r="BO431" i="6"/>
  <c r="D431" i="6" s="1"/>
  <c r="BO423" i="6"/>
  <c r="D423" i="6" s="1"/>
  <c r="BO415" i="6"/>
  <c r="D415" i="6" s="1"/>
  <c r="BO283" i="6"/>
  <c r="D283" i="6" s="1"/>
  <c r="BO251" i="6"/>
  <c r="D251" i="6" s="1"/>
  <c r="BO131" i="6"/>
  <c r="D131" i="6" s="1"/>
  <c r="BO51" i="6"/>
  <c r="D51" i="6" s="1"/>
  <c r="BO43" i="6"/>
  <c r="D43" i="6" s="1"/>
  <c r="BO35" i="6"/>
  <c r="D35" i="6" s="1"/>
  <c r="BO27" i="6"/>
  <c r="D27" i="6" s="1"/>
  <c r="BO406" i="6"/>
  <c r="D406" i="6" s="1"/>
  <c r="BO398" i="6"/>
  <c r="D398" i="6" s="1"/>
  <c r="BO390" i="6"/>
  <c r="D390" i="6" s="1"/>
  <c r="BO382" i="6"/>
  <c r="D382" i="6" s="1"/>
  <c r="BO374" i="6"/>
  <c r="D374" i="6" s="1"/>
  <c r="BO366" i="6"/>
  <c r="D366" i="6" s="1"/>
  <c r="BO358" i="6"/>
  <c r="D358" i="6" s="1"/>
  <c r="BO350" i="6"/>
  <c r="D350" i="6" s="1"/>
  <c r="BO342" i="6"/>
  <c r="D342" i="6" s="1"/>
  <c r="BO334" i="6"/>
  <c r="D334" i="6" s="1"/>
  <c r="BO326" i="6"/>
  <c r="D326" i="6" s="1"/>
  <c r="BO318" i="6"/>
  <c r="D318" i="6" s="1"/>
  <c r="BO310" i="6"/>
  <c r="D310" i="6" s="1"/>
  <c r="BO302" i="6"/>
  <c r="D302" i="6" s="1"/>
  <c r="BO294" i="6"/>
  <c r="D294" i="6" s="1"/>
  <c r="BO286" i="6"/>
  <c r="D286" i="6" s="1"/>
  <c r="BO267" i="6"/>
  <c r="D267" i="6" s="1"/>
  <c r="BO235" i="6"/>
  <c r="D235" i="6" s="1"/>
  <c r="BO227" i="6"/>
  <c r="D227" i="6" s="1"/>
  <c r="BO219" i="6"/>
  <c r="D219" i="6" s="1"/>
  <c r="BO211" i="6"/>
  <c r="D211" i="6" s="1"/>
  <c r="BO203" i="6"/>
  <c r="D203" i="6" s="1"/>
  <c r="BO195" i="6"/>
  <c r="D195" i="6" s="1"/>
  <c r="BO187" i="6"/>
  <c r="D187" i="6" s="1"/>
  <c r="BO179" i="6"/>
  <c r="D179" i="6" s="1"/>
  <c r="BO55" i="6"/>
  <c r="D55" i="6" s="1"/>
  <c r="BO47" i="6"/>
  <c r="D47" i="6" s="1"/>
  <c r="BO39" i="6"/>
  <c r="D39" i="6" s="1"/>
  <c r="BO31" i="6"/>
  <c r="D31" i="6" s="1"/>
  <c r="BO402" i="6"/>
  <c r="D402" i="6" s="1"/>
  <c r="BO394" i="6"/>
  <c r="D394" i="6" s="1"/>
  <c r="BO386" i="6"/>
  <c r="D386" i="6" s="1"/>
  <c r="BO378" i="6"/>
  <c r="D378" i="6" s="1"/>
  <c r="BO370" i="6"/>
  <c r="D370" i="6" s="1"/>
  <c r="BO123" i="6"/>
  <c r="D123" i="6" s="1"/>
  <c r="BO107" i="6"/>
  <c r="D107" i="6" s="1"/>
  <c r="BO71" i="6"/>
  <c r="D71" i="6" s="1"/>
  <c r="BO63" i="6"/>
  <c r="D63" i="6" s="1"/>
  <c r="BO19" i="6"/>
  <c r="D19" i="6" s="1"/>
  <c r="BO5" i="6"/>
  <c r="D5" i="6" s="1"/>
  <c r="BO346" i="6"/>
  <c r="D346" i="6" s="1"/>
  <c r="BO314" i="6"/>
  <c r="D314" i="6" s="1"/>
  <c r="BO282" i="6"/>
  <c r="D282" i="6" s="1"/>
  <c r="BO274" i="6"/>
  <c r="D274" i="6" s="1"/>
  <c r="BO266" i="6"/>
  <c r="D266" i="6" s="1"/>
  <c r="BO258" i="6"/>
  <c r="D258" i="6" s="1"/>
  <c r="BO250" i="6"/>
  <c r="D250" i="6" s="1"/>
  <c r="BO242" i="6"/>
  <c r="D242" i="6" s="1"/>
  <c r="BO234" i="6"/>
  <c r="D234" i="6" s="1"/>
  <c r="BO226" i="6"/>
  <c r="D226" i="6" s="1"/>
  <c r="BO218" i="6"/>
  <c r="D218" i="6" s="1"/>
  <c r="BO210" i="6"/>
  <c r="D210" i="6" s="1"/>
  <c r="BO202" i="6"/>
  <c r="D202" i="6" s="1"/>
  <c r="BO194" i="6"/>
  <c r="D194" i="6" s="1"/>
  <c r="BO186" i="6"/>
  <c r="D186" i="6" s="1"/>
  <c r="BO178" i="6"/>
  <c r="D178" i="6" s="1"/>
  <c r="BO170" i="6"/>
  <c r="D170" i="6" s="1"/>
  <c r="BO162" i="6"/>
  <c r="D162" i="6" s="1"/>
  <c r="BO154" i="6"/>
  <c r="D154" i="6" s="1"/>
  <c r="BO146" i="6"/>
  <c r="D146" i="6" s="1"/>
  <c r="BO138" i="6"/>
  <c r="D138" i="6" s="1"/>
  <c r="BO130" i="6"/>
  <c r="D130" i="6" s="1"/>
  <c r="BO122" i="6"/>
  <c r="D122" i="6" s="1"/>
  <c r="BO114" i="6"/>
  <c r="D114" i="6" s="1"/>
  <c r="BO106" i="6"/>
  <c r="D106" i="6" s="1"/>
  <c r="BO98" i="6"/>
  <c r="D98" i="6" s="1"/>
  <c r="BO90" i="6"/>
  <c r="D90" i="6" s="1"/>
  <c r="BO82" i="6"/>
  <c r="D82" i="6" s="1"/>
  <c r="BO74" i="6"/>
  <c r="D74" i="6" s="1"/>
  <c r="BO66" i="6"/>
  <c r="D66" i="6" s="1"/>
  <c r="BO58" i="6"/>
  <c r="D58" i="6" s="1"/>
  <c r="BO50" i="6"/>
  <c r="D50" i="6" s="1"/>
  <c r="BO42" i="6"/>
  <c r="D42" i="6" s="1"/>
  <c r="BO34" i="6"/>
  <c r="D34" i="6" s="1"/>
  <c r="BO243" i="6"/>
  <c r="D243" i="6" s="1"/>
  <c r="BO11" i="6"/>
  <c r="D11" i="6" s="1"/>
  <c r="BO338" i="6"/>
  <c r="D338" i="6" s="1"/>
  <c r="BO306" i="6"/>
  <c r="D306" i="6" s="1"/>
  <c r="BO275" i="6"/>
  <c r="D275" i="6" s="1"/>
  <c r="BO115" i="6"/>
  <c r="D115" i="6" s="1"/>
  <c r="BO499" i="6"/>
  <c r="D499" i="6" s="1"/>
  <c r="BO491" i="6"/>
  <c r="D491" i="6" s="1"/>
  <c r="BO483" i="6"/>
  <c r="D483" i="6" s="1"/>
  <c r="BO475" i="6"/>
  <c r="D475" i="6" s="1"/>
  <c r="BO467" i="6"/>
  <c r="D467" i="6" s="1"/>
  <c r="BO459" i="6"/>
  <c r="D459" i="6" s="1"/>
  <c r="BO451" i="6"/>
  <c r="D451" i="6" s="1"/>
  <c r="BO443" i="6"/>
  <c r="D443" i="6" s="1"/>
  <c r="BO435" i="6"/>
  <c r="D435" i="6" s="1"/>
  <c r="BO427" i="6"/>
  <c r="D427" i="6" s="1"/>
  <c r="BO419" i="6"/>
  <c r="D419" i="6" s="1"/>
  <c r="BO411" i="6"/>
  <c r="D411" i="6" s="1"/>
  <c r="BO362" i="6"/>
  <c r="D362" i="6" s="1"/>
  <c r="BO330" i="6"/>
  <c r="D330" i="6" s="1"/>
  <c r="BO95" i="6"/>
  <c r="D95" i="6" s="1"/>
  <c r="BO87" i="6"/>
  <c r="D87" i="6" s="1"/>
  <c r="BO79" i="6"/>
  <c r="D79" i="6" s="1"/>
  <c r="BO354" i="6"/>
  <c r="D354" i="6" s="1"/>
  <c r="BO322" i="6"/>
  <c r="D322" i="6" s="1"/>
  <c r="BO290" i="6"/>
  <c r="D290" i="6" s="1"/>
  <c r="BO254" i="6"/>
  <c r="D254" i="6" s="1"/>
  <c r="BO222" i="6"/>
  <c r="D222" i="6" s="1"/>
  <c r="BO198" i="6"/>
  <c r="D198" i="6" s="1"/>
  <c r="BO182" i="6"/>
  <c r="D182" i="6" s="1"/>
  <c r="BO158" i="6"/>
  <c r="D158" i="6" s="1"/>
  <c r="BO134" i="6"/>
  <c r="D134" i="6" s="1"/>
  <c r="BO70" i="6"/>
  <c r="D70" i="6" s="1"/>
  <c r="BO54" i="6"/>
  <c r="D54" i="6" s="1"/>
  <c r="BO30" i="6"/>
  <c r="D30" i="6" s="1"/>
  <c r="BO500" i="6"/>
  <c r="D500" i="6" s="1"/>
  <c r="BO484" i="6"/>
  <c r="D484" i="6" s="1"/>
  <c r="BO468" i="6"/>
  <c r="D468" i="6" s="1"/>
  <c r="BO452" i="6"/>
  <c r="D452" i="6" s="1"/>
  <c r="BO436" i="6"/>
  <c r="D436" i="6" s="1"/>
  <c r="BO420" i="6"/>
  <c r="D420" i="6" s="1"/>
  <c r="BO298" i="6"/>
  <c r="D298" i="6" s="1"/>
  <c r="BO262" i="6"/>
  <c r="D262" i="6" s="1"/>
  <c r="BO230" i="6"/>
  <c r="D230" i="6" s="1"/>
  <c r="BO166" i="6"/>
  <c r="D166" i="6" s="1"/>
  <c r="BO142" i="6"/>
  <c r="D142" i="6" s="1"/>
  <c r="BO110" i="6"/>
  <c r="D110" i="6" s="1"/>
  <c r="BO94" i="6"/>
  <c r="D94" i="6" s="1"/>
  <c r="BO78" i="6"/>
  <c r="D78" i="6" s="1"/>
  <c r="BO22" i="6"/>
  <c r="D22" i="6" s="1"/>
  <c r="BO14" i="6"/>
  <c r="D14" i="6" s="1"/>
  <c r="BO6" i="6"/>
  <c r="D6" i="6" s="1"/>
  <c r="BO488" i="6"/>
  <c r="D488" i="6" s="1"/>
  <c r="BO472" i="6"/>
  <c r="D472" i="6" s="1"/>
  <c r="BO456" i="6"/>
  <c r="D456" i="6" s="1"/>
  <c r="BO440" i="6"/>
  <c r="D440" i="6" s="1"/>
  <c r="BO424" i="6"/>
  <c r="D424" i="6" s="1"/>
  <c r="BO270" i="6"/>
  <c r="D270" i="6" s="1"/>
  <c r="BO238" i="6"/>
  <c r="D238" i="6" s="1"/>
  <c r="BO206" i="6"/>
  <c r="D206" i="6" s="1"/>
  <c r="BO190" i="6"/>
  <c r="D190" i="6" s="1"/>
  <c r="BO174" i="6"/>
  <c r="D174" i="6" s="1"/>
  <c r="BO118" i="6"/>
  <c r="D118" i="6" s="1"/>
  <c r="BO38" i="6"/>
  <c r="D38" i="6" s="1"/>
  <c r="BO492" i="6"/>
  <c r="D492" i="6" s="1"/>
  <c r="BO476" i="6"/>
  <c r="D476" i="6" s="1"/>
  <c r="BO460" i="6"/>
  <c r="D460" i="6" s="1"/>
  <c r="BO444" i="6"/>
  <c r="D444" i="6" s="1"/>
  <c r="BO428" i="6"/>
  <c r="D428" i="6" s="1"/>
  <c r="BO412" i="6"/>
  <c r="D412" i="6" s="1"/>
  <c r="BO278" i="6"/>
  <c r="D278" i="6" s="1"/>
  <c r="BO246" i="6"/>
  <c r="D246" i="6" s="1"/>
  <c r="BO214" i="6"/>
  <c r="D214" i="6" s="1"/>
  <c r="BO150" i="6"/>
  <c r="D150" i="6" s="1"/>
  <c r="BO126" i="6"/>
  <c r="D126" i="6" s="1"/>
  <c r="BO102" i="6"/>
  <c r="D102" i="6" s="1"/>
  <c r="BO86" i="6"/>
  <c r="D86" i="6" s="1"/>
  <c r="BO62" i="6"/>
  <c r="D62" i="6" s="1"/>
  <c r="BO46" i="6"/>
  <c r="D46" i="6" s="1"/>
  <c r="BO26" i="6"/>
  <c r="D26" i="6" s="1"/>
  <c r="BO18" i="6"/>
  <c r="D18" i="6" s="1"/>
  <c r="BO10" i="6"/>
  <c r="D10" i="6" s="1"/>
  <c r="BO496" i="6"/>
  <c r="D496" i="6" s="1"/>
  <c r="BO480" i="6"/>
  <c r="D480" i="6" s="1"/>
  <c r="BO464" i="6"/>
  <c r="D464" i="6" s="1"/>
  <c r="BO448" i="6"/>
  <c r="D448" i="6" s="1"/>
  <c r="BO432" i="6"/>
  <c r="D432" i="6" s="1"/>
  <c r="BO416" i="6"/>
  <c r="D416" i="6" s="1"/>
  <c r="BR394" i="9"/>
  <c r="BR298" i="9"/>
  <c r="BR252" i="9"/>
  <c r="BR220" i="9"/>
  <c r="BR188" i="9"/>
  <c r="BR225" i="9"/>
  <c r="BR281" i="9"/>
  <c r="BR245" i="9"/>
  <c r="BR213" i="9"/>
  <c r="BR181" i="9"/>
  <c r="BR231" i="9"/>
  <c r="BR183" i="9"/>
  <c r="BR184" i="9"/>
  <c r="BR235" i="9"/>
  <c r="BR174" i="9"/>
  <c r="BR144" i="9"/>
  <c r="BR203" i="9"/>
  <c r="BR172" i="9"/>
  <c r="BR120" i="9"/>
  <c r="BR88" i="9"/>
  <c r="BR133" i="9"/>
  <c r="BR101" i="9"/>
  <c r="BR145" i="9"/>
  <c r="BR110" i="9"/>
  <c r="BR78" i="9"/>
  <c r="BR123" i="9"/>
  <c r="BR91" i="9"/>
  <c r="BR63" i="9"/>
  <c r="BR31" i="9"/>
  <c r="BR73" i="9"/>
  <c r="BR40" i="9"/>
  <c r="BR8" i="9"/>
  <c r="BR41" i="9"/>
  <c r="BR9" i="9"/>
  <c r="BR42" i="9"/>
  <c r="BR10" i="9"/>
  <c r="BR500" i="9"/>
  <c r="BR494" i="9"/>
  <c r="BR495" i="9"/>
  <c r="BR489" i="9"/>
  <c r="BR479" i="9"/>
  <c r="BR480" i="9"/>
  <c r="BR468" i="9"/>
  <c r="BR466" i="9"/>
  <c r="BR485" i="9"/>
  <c r="BR448" i="9"/>
  <c r="BR432" i="9"/>
  <c r="BR473" i="9"/>
  <c r="BR465" i="9"/>
  <c r="BR442" i="9"/>
  <c r="BR426" i="9"/>
  <c r="BR445" i="9"/>
  <c r="BR437" i="9"/>
  <c r="BR429" i="9"/>
  <c r="BR415" i="9"/>
  <c r="BR461" i="9"/>
  <c r="BR453" i="9"/>
  <c r="BR413" i="9"/>
  <c r="BR422" i="9"/>
  <c r="BR414" i="9"/>
  <c r="BR406" i="9"/>
  <c r="BR392" i="9"/>
  <c r="BR377" i="9"/>
  <c r="BR361" i="9"/>
  <c r="BR345" i="9"/>
  <c r="BR399" i="9"/>
  <c r="BR379" i="9"/>
  <c r="BR363" i="9"/>
  <c r="BR347" i="9"/>
  <c r="BR331" i="9"/>
  <c r="BR386" i="9"/>
  <c r="BR378" i="9"/>
  <c r="BR370" i="9"/>
  <c r="BR362" i="9"/>
  <c r="BR354" i="9"/>
  <c r="BR346" i="9"/>
  <c r="BR338" i="9"/>
  <c r="BR330" i="9"/>
  <c r="BR398" i="9"/>
  <c r="BR320" i="9"/>
  <c r="BR304" i="9"/>
  <c r="BR326" i="9"/>
  <c r="BR310" i="9"/>
  <c r="BR294" i="9"/>
  <c r="BR278" i="9"/>
  <c r="BR262" i="9"/>
  <c r="BR319" i="9"/>
  <c r="BR291" i="9"/>
  <c r="BR275" i="9"/>
  <c r="BR259" i="9"/>
  <c r="BR325" i="9"/>
  <c r="BR309" i="9"/>
  <c r="BR293" i="9"/>
  <c r="BR280" i="9"/>
  <c r="BR264" i="9"/>
  <c r="BR248" i="9"/>
  <c r="BR232" i="9"/>
  <c r="BR216" i="9"/>
  <c r="BR200" i="9"/>
  <c r="BR315" i="9"/>
  <c r="BR238" i="9"/>
  <c r="BR249" i="9"/>
  <c r="BR307" i="9"/>
  <c r="BR277" i="9"/>
  <c r="BR261" i="9"/>
  <c r="BR242" i="9"/>
  <c r="BR226" i="9"/>
  <c r="BR210" i="9"/>
  <c r="BR194" i="9"/>
  <c r="BR177" i="9"/>
  <c r="BR161" i="9"/>
  <c r="BR223" i="9"/>
  <c r="BR198" i="9"/>
  <c r="BR178" i="9"/>
  <c r="BR162" i="9"/>
  <c r="BR176" i="9"/>
  <c r="BR147" i="9"/>
  <c r="BR227" i="9"/>
  <c r="BR171" i="9"/>
  <c r="BR155" i="9"/>
  <c r="BR243" i="9"/>
  <c r="BR211" i="9"/>
  <c r="BR201" i="9"/>
  <c r="BR191" i="9"/>
  <c r="BR164" i="9"/>
  <c r="BR132" i="9"/>
  <c r="BR116" i="9"/>
  <c r="BR100" i="9"/>
  <c r="BR84" i="9"/>
  <c r="BR142" i="9"/>
  <c r="BR129" i="9"/>
  <c r="BR113" i="9"/>
  <c r="BR97" i="9"/>
  <c r="BR81" i="9"/>
  <c r="BR138" i="9"/>
  <c r="BR122" i="9"/>
  <c r="BR106" i="9"/>
  <c r="BR90" i="9"/>
  <c r="BR74" i="9"/>
  <c r="BR135" i="9"/>
  <c r="BR119" i="9"/>
  <c r="BR103" i="9"/>
  <c r="BR87" i="9"/>
  <c r="BR72" i="9"/>
  <c r="BR59" i="9"/>
  <c r="BR43" i="9"/>
  <c r="BR27" i="9"/>
  <c r="BR11" i="9"/>
  <c r="BR68" i="9"/>
  <c r="BR52" i="9"/>
  <c r="BR36" i="9"/>
  <c r="BR20" i="9"/>
  <c r="BR69" i="9"/>
  <c r="BR53" i="9"/>
  <c r="BR37" i="9"/>
  <c r="BR21" i="9"/>
  <c r="BR5" i="9"/>
  <c r="BR54" i="9"/>
  <c r="BR38" i="9"/>
  <c r="BR22" i="9"/>
  <c r="BR6" i="9"/>
  <c r="BR209" i="9"/>
  <c r="BR112" i="9"/>
  <c r="BR96" i="9"/>
  <c r="BR141" i="9"/>
  <c r="BR109" i="9"/>
  <c r="BR93" i="9"/>
  <c r="BR134" i="9"/>
  <c r="BR102" i="9"/>
  <c r="BR86" i="9"/>
  <c r="BR131" i="9"/>
  <c r="BR99" i="9"/>
  <c r="BR83" i="9"/>
  <c r="BR55" i="9"/>
  <c r="BR23" i="9"/>
  <c r="BR7" i="9"/>
  <c r="BR32" i="9"/>
  <c r="BR65" i="9"/>
  <c r="BR49" i="9"/>
  <c r="BR17" i="9"/>
  <c r="BR50" i="9"/>
  <c r="BR18" i="9"/>
  <c r="BR496" i="9"/>
  <c r="BR488" i="9"/>
  <c r="BR493" i="9"/>
  <c r="BR487" i="9"/>
  <c r="BR482" i="9"/>
  <c r="BR478" i="9"/>
  <c r="BR464" i="9"/>
  <c r="BR484" i="9"/>
  <c r="BR460" i="9"/>
  <c r="BR444" i="9"/>
  <c r="BR428" i="9"/>
  <c r="BR471" i="9"/>
  <c r="BR463" i="9"/>
  <c r="BR438" i="9"/>
  <c r="BR451" i="9"/>
  <c r="BR443" i="9"/>
  <c r="BR435" i="9"/>
  <c r="BR427" i="9"/>
  <c r="BR411" i="9"/>
  <c r="BR459" i="9"/>
  <c r="BR423" i="9"/>
  <c r="BR409" i="9"/>
  <c r="BR420" i="9"/>
  <c r="BR412" i="9"/>
  <c r="BR404" i="9"/>
  <c r="BR395" i="9"/>
  <c r="BR373" i="9"/>
  <c r="BR357" i="9"/>
  <c r="BR341" i="9"/>
  <c r="BR391" i="9"/>
  <c r="BR375" i="9"/>
  <c r="BR359" i="9"/>
  <c r="BR343" i="9"/>
  <c r="BR397" i="9"/>
  <c r="BR384" i="9"/>
  <c r="BR376" i="9"/>
  <c r="BR368" i="9"/>
  <c r="BR360" i="9"/>
  <c r="BR352" i="9"/>
  <c r="BR344" i="9"/>
  <c r="BR336" i="9"/>
  <c r="BR329" i="9"/>
  <c r="BR389" i="9"/>
  <c r="BR316" i="9"/>
  <c r="BR300" i="9"/>
  <c r="BR321" i="9"/>
  <c r="BR305" i="9"/>
  <c r="BR290" i="9"/>
  <c r="BR274" i="9"/>
  <c r="BR258" i="9"/>
  <c r="BR311" i="9"/>
  <c r="BR287" i="9"/>
  <c r="BR271" i="9"/>
  <c r="BR255" i="9"/>
  <c r="BR322" i="9"/>
  <c r="BR306" i="9"/>
  <c r="BR292" i="9"/>
  <c r="BR276" i="9"/>
  <c r="BR260" i="9"/>
  <c r="BR244" i="9"/>
  <c r="BR228" i="9"/>
  <c r="BR212" i="9"/>
  <c r="BR196" i="9"/>
  <c r="BR299" i="9"/>
  <c r="BR233" i="9"/>
  <c r="BR247" i="9"/>
  <c r="BR289" i="9"/>
  <c r="BR273" i="9"/>
  <c r="BR257" i="9"/>
  <c r="BR237" i="9"/>
  <c r="BR221" i="9"/>
  <c r="BR205" i="9"/>
  <c r="BR189" i="9"/>
  <c r="BR173" i="9"/>
  <c r="BR157" i="9"/>
  <c r="BR222" i="9"/>
  <c r="BR190" i="9"/>
  <c r="BR175" i="9"/>
  <c r="BR159" i="9"/>
  <c r="BR168" i="9"/>
  <c r="BR143" i="9"/>
  <c r="BR182" i="9"/>
  <c r="BR166" i="9"/>
  <c r="BR152" i="9"/>
  <c r="BR219" i="9"/>
  <c r="BR199" i="9"/>
  <c r="BR187" i="9"/>
  <c r="BR146" i="9"/>
  <c r="BR128" i="9"/>
  <c r="BR80" i="9"/>
  <c r="BR125" i="9"/>
  <c r="BR77" i="9"/>
  <c r="BR118" i="9"/>
  <c r="BR70" i="9"/>
  <c r="BR115" i="9"/>
  <c r="BR71" i="9"/>
  <c r="BR39" i="9"/>
  <c r="BR64" i="9"/>
  <c r="BR48" i="9"/>
  <c r="BR16" i="9"/>
  <c r="BR33" i="9"/>
  <c r="BR66" i="9"/>
  <c r="BR34" i="9"/>
  <c r="BR492" i="9"/>
  <c r="BR499" i="9"/>
  <c r="BR491" i="9"/>
  <c r="BR486" i="9"/>
  <c r="BR477" i="9"/>
  <c r="BR476" i="9"/>
  <c r="BR474" i="9"/>
  <c r="BR458" i="9"/>
  <c r="BR456" i="9"/>
  <c r="BR440" i="9"/>
  <c r="BR424" i="9"/>
  <c r="BR469" i="9"/>
  <c r="BR450" i="9"/>
  <c r="BR434" i="9"/>
  <c r="BR449" i="9"/>
  <c r="BR441" i="9"/>
  <c r="BR433" i="9"/>
  <c r="BR425" i="9"/>
  <c r="BR407" i="9"/>
  <c r="BR457" i="9"/>
  <c r="BR421" i="9"/>
  <c r="BR405" i="9"/>
  <c r="BR418" i="9"/>
  <c r="BR410" i="9"/>
  <c r="BR400" i="9"/>
  <c r="BR385" i="9"/>
  <c r="BR369" i="9"/>
  <c r="BR353" i="9"/>
  <c r="BR337" i="9"/>
  <c r="BR387" i="9"/>
  <c r="BR371" i="9"/>
  <c r="BR355" i="9"/>
  <c r="BR339" i="9"/>
  <c r="BR390" i="9"/>
  <c r="BR382" i="9"/>
  <c r="BR374" i="9"/>
  <c r="BR366" i="9"/>
  <c r="BR358" i="9"/>
  <c r="BR350" i="9"/>
  <c r="BR342" i="9"/>
  <c r="BR334" i="9"/>
  <c r="BR402" i="9"/>
  <c r="BR328" i="9"/>
  <c r="BR312" i="9"/>
  <c r="BR296" i="9"/>
  <c r="BR318" i="9"/>
  <c r="BR302" i="9"/>
  <c r="BR286" i="9"/>
  <c r="BR270" i="9"/>
  <c r="BR254" i="9"/>
  <c r="BR303" i="9"/>
  <c r="BR283" i="9"/>
  <c r="BR267" i="9"/>
  <c r="BR251" i="9"/>
  <c r="BR317" i="9"/>
  <c r="BR301" i="9"/>
  <c r="BR288" i="9"/>
  <c r="BR272" i="9"/>
  <c r="BR256" i="9"/>
  <c r="BR240" i="9"/>
  <c r="BR224" i="9"/>
  <c r="BR208" i="9"/>
  <c r="BR192" i="9"/>
  <c r="BR246" i="9"/>
  <c r="BR230" i="9"/>
  <c r="BR239" i="9"/>
  <c r="BR285" i="9"/>
  <c r="BR269" i="9"/>
  <c r="BR253" i="9"/>
  <c r="BR234" i="9"/>
  <c r="BR218" i="9"/>
  <c r="BR202" i="9"/>
  <c r="BR185" i="9"/>
  <c r="BR169" i="9"/>
  <c r="BR153" i="9"/>
  <c r="BR214" i="9"/>
  <c r="BR186" i="9"/>
  <c r="BR170" i="9"/>
  <c r="BR154" i="9"/>
  <c r="BR160" i="9"/>
  <c r="BR250" i="9"/>
  <c r="BR179" i="9"/>
  <c r="BR163" i="9"/>
  <c r="BR148" i="9"/>
  <c r="BR217" i="9"/>
  <c r="BR207" i="9"/>
  <c r="BR195" i="9"/>
  <c r="BR180" i="9"/>
  <c r="BR140" i="9"/>
  <c r="BR124" i="9"/>
  <c r="BR108" i="9"/>
  <c r="BR92" i="9"/>
  <c r="BR76" i="9"/>
  <c r="BR137" i="9"/>
  <c r="BR121" i="9"/>
  <c r="BR105" i="9"/>
  <c r="BR89" i="9"/>
  <c r="BR156" i="9"/>
  <c r="BR130" i="9"/>
  <c r="BR114" i="9"/>
  <c r="BR98" i="9"/>
  <c r="BR82" i="9"/>
  <c r="BR150" i="9"/>
  <c r="BR127" i="9"/>
  <c r="BR111" i="9"/>
  <c r="BR95" i="9"/>
  <c r="BR79" i="9"/>
  <c r="BR67" i="9"/>
  <c r="BR51" i="9"/>
  <c r="BR35" i="9"/>
  <c r="BR19" i="9"/>
  <c r="BS2" i="9"/>
  <c r="BR60" i="9"/>
  <c r="BR44" i="9"/>
  <c r="BR28" i="9"/>
  <c r="BR12" i="9"/>
  <c r="BR61" i="9"/>
  <c r="BR45" i="9"/>
  <c r="BR29" i="9"/>
  <c r="BR13" i="9"/>
  <c r="BR62" i="9"/>
  <c r="BR46" i="9"/>
  <c r="BR30" i="9"/>
  <c r="BR14" i="9"/>
  <c r="BR498" i="9"/>
  <c r="BR497" i="9"/>
  <c r="BR490" i="9"/>
  <c r="BR483" i="9"/>
  <c r="BR481" i="9"/>
  <c r="BR472" i="9"/>
  <c r="BR470" i="9"/>
  <c r="BR454" i="9"/>
  <c r="BR452" i="9"/>
  <c r="BR436" i="9"/>
  <c r="BR475" i="9"/>
  <c r="BR467" i="9"/>
  <c r="BR446" i="9"/>
  <c r="BR430" i="9"/>
  <c r="BR447" i="9"/>
  <c r="BR439" i="9"/>
  <c r="BR431" i="9"/>
  <c r="BR419" i="9"/>
  <c r="BR462" i="9"/>
  <c r="BR455" i="9"/>
  <c r="BR417" i="9"/>
  <c r="BR403" i="9"/>
  <c r="BR416" i="9"/>
  <c r="BR408" i="9"/>
  <c r="BR396" i="9"/>
  <c r="BR381" i="9"/>
  <c r="BR365" i="9"/>
  <c r="BR349" i="9"/>
  <c r="BR333" i="9"/>
  <c r="BR383" i="9"/>
  <c r="BR367" i="9"/>
  <c r="BR351" i="9"/>
  <c r="BR335" i="9"/>
  <c r="BR388" i="9"/>
  <c r="BR380" i="9"/>
  <c r="BR372" i="9"/>
  <c r="BR364" i="9"/>
  <c r="BR356" i="9"/>
  <c r="BR348" i="9"/>
  <c r="BR340" i="9"/>
  <c r="BR332" i="9"/>
  <c r="BR393" i="9"/>
  <c r="BR324" i="9"/>
  <c r="BR308" i="9"/>
  <c r="BR327" i="9"/>
  <c r="BR313" i="9"/>
  <c r="BR297" i="9"/>
  <c r="BR282" i="9"/>
  <c r="BR266" i="9"/>
  <c r="BR295" i="9"/>
  <c r="BR279" i="9"/>
  <c r="BR263" i="9"/>
  <c r="BR401" i="9"/>
  <c r="BR314" i="9"/>
  <c r="BR284" i="9"/>
  <c r="BR268" i="9"/>
  <c r="BR236" i="9"/>
  <c r="BR204" i="9"/>
  <c r="BR241" i="9"/>
  <c r="BR323" i="9"/>
  <c r="BR265" i="9"/>
  <c r="BR229" i="9"/>
  <c r="BR197" i="9"/>
  <c r="BR165" i="9"/>
  <c r="BR206" i="9"/>
  <c r="BR167" i="9"/>
  <c r="BR151" i="9"/>
  <c r="BR158" i="9"/>
  <c r="BR215" i="9"/>
  <c r="BR193" i="9"/>
  <c r="BR136" i="9"/>
  <c r="BR104" i="9"/>
  <c r="BR149" i="9"/>
  <c r="BR117" i="9"/>
  <c r="BR85" i="9"/>
  <c r="BR126" i="9"/>
  <c r="BR94" i="9"/>
  <c r="BR139" i="9"/>
  <c r="BR107" i="9"/>
  <c r="BR75" i="9"/>
  <c r="BR47" i="9"/>
  <c r="BR15" i="9"/>
  <c r="BR56" i="9"/>
  <c r="BR24" i="9"/>
  <c r="BR57" i="9"/>
  <c r="BR25" i="9"/>
  <c r="BR58" i="9"/>
  <c r="BR26" i="9"/>
  <c r="AJ6" i="6"/>
  <c r="C6" i="6" s="1"/>
  <c r="E6" i="6" s="1"/>
  <c r="AJ8" i="6"/>
  <c r="C8" i="6" s="1"/>
  <c r="E8" i="6" s="1"/>
  <c r="AJ12" i="6"/>
  <c r="C12" i="6" s="1"/>
  <c r="E12" i="6" s="1"/>
  <c r="AJ16" i="6"/>
  <c r="C16" i="6" s="1"/>
  <c r="E16" i="6" s="1"/>
  <c r="AJ20" i="6"/>
  <c r="C20" i="6" s="1"/>
  <c r="E20" i="6" s="1"/>
  <c r="AJ24" i="6"/>
  <c r="C24" i="6" s="1"/>
  <c r="E24" i="6" s="1"/>
  <c r="AJ28" i="6"/>
  <c r="C28" i="6" s="1"/>
  <c r="E28" i="6" s="1"/>
  <c r="AJ32" i="6"/>
  <c r="C32" i="6" s="1"/>
  <c r="E32" i="6" s="1"/>
  <c r="AJ36" i="6"/>
  <c r="C36" i="6" s="1"/>
  <c r="E36" i="6" s="1"/>
  <c r="AJ40" i="6"/>
  <c r="C40" i="6" s="1"/>
  <c r="E40" i="6" s="1"/>
  <c r="AJ7" i="6"/>
  <c r="C7" i="6" s="1"/>
  <c r="E7" i="6" s="1"/>
  <c r="AJ13" i="6"/>
  <c r="C13" i="6" s="1"/>
  <c r="E13" i="6" s="1"/>
  <c r="AJ18" i="6"/>
  <c r="C18" i="6" s="1"/>
  <c r="E18" i="6" s="1"/>
  <c r="AJ23" i="6"/>
  <c r="C23" i="6" s="1"/>
  <c r="E23" i="6" s="1"/>
  <c r="AJ29" i="6"/>
  <c r="C29" i="6" s="1"/>
  <c r="E29" i="6" s="1"/>
  <c r="AJ34" i="6"/>
  <c r="C34" i="6" s="1"/>
  <c r="E34" i="6" s="1"/>
  <c r="AJ39" i="6"/>
  <c r="C39" i="6" s="1"/>
  <c r="E39" i="6" s="1"/>
  <c r="AJ44" i="6"/>
  <c r="C44" i="6" s="1"/>
  <c r="E44" i="6" s="1"/>
  <c r="AJ48" i="6"/>
  <c r="C48" i="6" s="1"/>
  <c r="E48" i="6" s="1"/>
  <c r="AJ52" i="6"/>
  <c r="C52" i="6" s="1"/>
  <c r="E52" i="6" s="1"/>
  <c r="AJ56" i="6"/>
  <c r="C56" i="6" s="1"/>
  <c r="E56" i="6" s="1"/>
  <c r="AJ60" i="6"/>
  <c r="C60" i="6" s="1"/>
  <c r="E60" i="6" s="1"/>
  <c r="AJ64" i="6"/>
  <c r="C64" i="6" s="1"/>
  <c r="E64" i="6" s="1"/>
  <c r="AJ68" i="6"/>
  <c r="C68" i="6" s="1"/>
  <c r="E68" i="6" s="1"/>
  <c r="AJ72" i="6"/>
  <c r="C72" i="6" s="1"/>
  <c r="E72" i="6" s="1"/>
  <c r="AJ76" i="6"/>
  <c r="C76" i="6" s="1"/>
  <c r="E76" i="6" s="1"/>
  <c r="AJ80" i="6"/>
  <c r="C80" i="6" s="1"/>
  <c r="E80" i="6" s="1"/>
  <c r="AJ84" i="6"/>
  <c r="C84" i="6" s="1"/>
  <c r="E84" i="6" s="1"/>
  <c r="AJ88" i="6"/>
  <c r="C88" i="6" s="1"/>
  <c r="E88" i="6" s="1"/>
  <c r="AJ92" i="6"/>
  <c r="C92" i="6" s="1"/>
  <c r="E92" i="6" s="1"/>
  <c r="AJ96" i="6"/>
  <c r="C96" i="6" s="1"/>
  <c r="E96" i="6" s="1"/>
  <c r="AJ100" i="6"/>
  <c r="C100" i="6" s="1"/>
  <c r="E100" i="6" s="1"/>
  <c r="AJ104" i="6"/>
  <c r="C104" i="6" s="1"/>
  <c r="E104" i="6" s="1"/>
  <c r="AJ108" i="6"/>
  <c r="C108" i="6" s="1"/>
  <c r="E108" i="6" s="1"/>
  <c r="AJ112" i="6"/>
  <c r="C112" i="6" s="1"/>
  <c r="E112" i="6" s="1"/>
  <c r="AJ116" i="6"/>
  <c r="C116" i="6" s="1"/>
  <c r="E116" i="6" s="1"/>
  <c r="AJ120" i="6"/>
  <c r="C120" i="6" s="1"/>
  <c r="E120" i="6" s="1"/>
  <c r="AJ124" i="6"/>
  <c r="C124" i="6" s="1"/>
  <c r="E124" i="6" s="1"/>
  <c r="AJ128" i="6"/>
  <c r="C128" i="6" s="1"/>
  <c r="E128" i="6" s="1"/>
  <c r="AJ132" i="6"/>
  <c r="C132" i="6" s="1"/>
  <c r="E132" i="6" s="1"/>
  <c r="AJ136" i="6"/>
  <c r="C136" i="6" s="1"/>
  <c r="E136" i="6" s="1"/>
  <c r="AJ140" i="6"/>
  <c r="C140" i="6" s="1"/>
  <c r="E140" i="6" s="1"/>
  <c r="AJ144" i="6"/>
  <c r="C144" i="6" s="1"/>
  <c r="E144" i="6" s="1"/>
  <c r="AJ148" i="6"/>
  <c r="C148" i="6" s="1"/>
  <c r="E148" i="6" s="1"/>
  <c r="AJ152" i="6"/>
  <c r="C152" i="6" s="1"/>
  <c r="E152" i="6" s="1"/>
  <c r="AJ156" i="6"/>
  <c r="C156" i="6" s="1"/>
  <c r="E156" i="6" s="1"/>
  <c r="AJ160" i="6"/>
  <c r="C160" i="6" s="1"/>
  <c r="E160" i="6" s="1"/>
  <c r="AJ164" i="6"/>
  <c r="C164" i="6" s="1"/>
  <c r="E164" i="6" s="1"/>
  <c r="AJ168" i="6"/>
  <c r="C168" i="6" s="1"/>
  <c r="E168" i="6" s="1"/>
  <c r="AJ172" i="6"/>
  <c r="C172" i="6" s="1"/>
  <c r="E172" i="6" s="1"/>
  <c r="AJ176" i="6"/>
  <c r="C176" i="6" s="1"/>
  <c r="E176" i="6" s="1"/>
  <c r="AJ180" i="6"/>
  <c r="C180" i="6" s="1"/>
  <c r="E180" i="6" s="1"/>
  <c r="AJ184" i="6"/>
  <c r="C184" i="6" s="1"/>
  <c r="E184" i="6" s="1"/>
  <c r="AJ188" i="6"/>
  <c r="C188" i="6" s="1"/>
  <c r="E188" i="6" s="1"/>
  <c r="AJ192" i="6"/>
  <c r="C192" i="6" s="1"/>
  <c r="E192" i="6" s="1"/>
  <c r="AJ196" i="6"/>
  <c r="C196" i="6" s="1"/>
  <c r="E196" i="6" s="1"/>
  <c r="AJ200" i="6"/>
  <c r="C200" i="6" s="1"/>
  <c r="E200" i="6" s="1"/>
  <c r="AJ204" i="6"/>
  <c r="C204" i="6" s="1"/>
  <c r="E204" i="6" s="1"/>
  <c r="AJ208" i="6"/>
  <c r="C208" i="6" s="1"/>
  <c r="E208" i="6" s="1"/>
  <c r="AJ212" i="6"/>
  <c r="C212" i="6" s="1"/>
  <c r="E212" i="6" s="1"/>
  <c r="AJ216" i="6"/>
  <c r="C216" i="6" s="1"/>
  <c r="E216" i="6" s="1"/>
  <c r="AJ220" i="6"/>
  <c r="C220" i="6" s="1"/>
  <c r="E220" i="6" s="1"/>
  <c r="AJ224" i="6"/>
  <c r="C224" i="6" s="1"/>
  <c r="E224" i="6" s="1"/>
  <c r="AJ228" i="6"/>
  <c r="C228" i="6" s="1"/>
  <c r="E228" i="6" s="1"/>
  <c r="AJ232" i="6"/>
  <c r="C232" i="6" s="1"/>
  <c r="E232" i="6" s="1"/>
  <c r="AJ236" i="6"/>
  <c r="C236" i="6" s="1"/>
  <c r="E236" i="6" s="1"/>
  <c r="AJ240" i="6"/>
  <c r="C240" i="6" s="1"/>
  <c r="E240" i="6" s="1"/>
  <c r="AJ244" i="6"/>
  <c r="C244" i="6" s="1"/>
  <c r="E244" i="6" s="1"/>
  <c r="AJ248" i="6"/>
  <c r="C248" i="6" s="1"/>
  <c r="E248" i="6" s="1"/>
  <c r="AJ252" i="6"/>
  <c r="C252" i="6" s="1"/>
  <c r="E252" i="6" s="1"/>
  <c r="AJ256" i="6"/>
  <c r="C256" i="6" s="1"/>
  <c r="E256" i="6" s="1"/>
  <c r="AJ260" i="6"/>
  <c r="C260" i="6" s="1"/>
  <c r="E260" i="6" s="1"/>
  <c r="AJ264" i="6"/>
  <c r="C264" i="6" s="1"/>
  <c r="E264" i="6" s="1"/>
  <c r="AJ268" i="6"/>
  <c r="C268" i="6" s="1"/>
  <c r="E268" i="6" s="1"/>
  <c r="AJ272" i="6"/>
  <c r="C272" i="6" s="1"/>
  <c r="E272" i="6" s="1"/>
  <c r="AJ276" i="6"/>
  <c r="C276" i="6" s="1"/>
  <c r="E276" i="6" s="1"/>
  <c r="AJ280" i="6"/>
  <c r="C280" i="6" s="1"/>
  <c r="E280" i="6" s="1"/>
  <c r="AJ284" i="6"/>
  <c r="C284" i="6" s="1"/>
  <c r="E284" i="6" s="1"/>
  <c r="AJ288" i="6"/>
  <c r="C288" i="6" s="1"/>
  <c r="E288" i="6" s="1"/>
  <c r="AJ292" i="6"/>
  <c r="C292" i="6" s="1"/>
  <c r="E292" i="6" s="1"/>
  <c r="AJ296" i="6"/>
  <c r="C296" i="6" s="1"/>
  <c r="E296" i="6" s="1"/>
  <c r="AJ300" i="6"/>
  <c r="C300" i="6" s="1"/>
  <c r="E300" i="6" s="1"/>
  <c r="AJ304" i="6"/>
  <c r="C304" i="6" s="1"/>
  <c r="E304" i="6" s="1"/>
  <c r="AJ308" i="6"/>
  <c r="C308" i="6" s="1"/>
  <c r="E308" i="6" s="1"/>
  <c r="AJ312" i="6"/>
  <c r="C312" i="6" s="1"/>
  <c r="E312" i="6" s="1"/>
  <c r="AJ316" i="6"/>
  <c r="C316" i="6" s="1"/>
  <c r="E316" i="6" s="1"/>
  <c r="AJ320" i="6"/>
  <c r="C320" i="6" s="1"/>
  <c r="E320" i="6" s="1"/>
  <c r="AJ324" i="6"/>
  <c r="C324" i="6" s="1"/>
  <c r="E324" i="6" s="1"/>
  <c r="AJ328" i="6"/>
  <c r="C328" i="6" s="1"/>
  <c r="E328" i="6" s="1"/>
  <c r="AJ332" i="6"/>
  <c r="C332" i="6" s="1"/>
  <c r="E332" i="6" s="1"/>
  <c r="AJ336" i="6"/>
  <c r="C336" i="6" s="1"/>
  <c r="E336" i="6" s="1"/>
  <c r="AJ340" i="6"/>
  <c r="C340" i="6" s="1"/>
  <c r="E340" i="6" s="1"/>
  <c r="AJ344" i="6"/>
  <c r="C344" i="6" s="1"/>
  <c r="E344" i="6" s="1"/>
  <c r="AJ348" i="6"/>
  <c r="C348" i="6" s="1"/>
  <c r="E348" i="6" s="1"/>
  <c r="AJ352" i="6"/>
  <c r="C352" i="6" s="1"/>
  <c r="E352" i="6" s="1"/>
  <c r="AJ356" i="6"/>
  <c r="C356" i="6" s="1"/>
  <c r="E356" i="6" s="1"/>
  <c r="AJ360" i="6"/>
  <c r="C360" i="6" s="1"/>
  <c r="E360" i="6" s="1"/>
  <c r="AJ364" i="6"/>
  <c r="C364" i="6" s="1"/>
  <c r="E364" i="6" s="1"/>
  <c r="AJ368" i="6"/>
  <c r="C368" i="6" s="1"/>
  <c r="E368" i="6" s="1"/>
  <c r="AJ372" i="6"/>
  <c r="C372" i="6" s="1"/>
  <c r="E372" i="6" s="1"/>
  <c r="AJ376" i="6"/>
  <c r="C376" i="6" s="1"/>
  <c r="E376" i="6" s="1"/>
  <c r="AJ380" i="6"/>
  <c r="C380" i="6" s="1"/>
  <c r="E380" i="6" s="1"/>
  <c r="AJ384" i="6"/>
  <c r="C384" i="6" s="1"/>
  <c r="E384" i="6" s="1"/>
  <c r="AJ388" i="6"/>
  <c r="C388" i="6" s="1"/>
  <c r="E388" i="6" s="1"/>
  <c r="AJ392" i="6"/>
  <c r="C392" i="6" s="1"/>
  <c r="E392" i="6" s="1"/>
  <c r="AJ396" i="6"/>
  <c r="C396" i="6" s="1"/>
  <c r="E396" i="6" s="1"/>
  <c r="AJ400" i="6"/>
  <c r="C400" i="6" s="1"/>
  <c r="E400" i="6" s="1"/>
  <c r="AJ404" i="6"/>
  <c r="C404" i="6" s="1"/>
  <c r="E404" i="6" s="1"/>
  <c r="AJ408" i="6"/>
  <c r="C408" i="6" s="1"/>
  <c r="E408" i="6" s="1"/>
  <c r="AJ412" i="6"/>
  <c r="C412" i="6" s="1"/>
  <c r="E412" i="6" s="1"/>
  <c r="AJ416" i="6"/>
  <c r="C416" i="6" s="1"/>
  <c r="E416" i="6" s="1"/>
  <c r="AJ420" i="6"/>
  <c r="C420" i="6" s="1"/>
  <c r="E420" i="6" s="1"/>
  <c r="AJ424" i="6"/>
  <c r="C424" i="6" s="1"/>
  <c r="E424" i="6" s="1"/>
  <c r="AJ428" i="6"/>
  <c r="C428" i="6" s="1"/>
  <c r="E428" i="6" s="1"/>
  <c r="AJ432" i="6"/>
  <c r="C432" i="6" s="1"/>
  <c r="E432" i="6" s="1"/>
  <c r="AJ436" i="6"/>
  <c r="C436" i="6" s="1"/>
  <c r="E436" i="6" s="1"/>
  <c r="AJ440" i="6"/>
  <c r="C440" i="6" s="1"/>
  <c r="E440" i="6" s="1"/>
  <c r="AJ444" i="6"/>
  <c r="C444" i="6" s="1"/>
  <c r="E444" i="6" s="1"/>
  <c r="AJ448" i="6"/>
  <c r="C448" i="6" s="1"/>
  <c r="E448" i="6" s="1"/>
  <c r="AJ452" i="6"/>
  <c r="C452" i="6" s="1"/>
  <c r="E452" i="6" s="1"/>
  <c r="AJ10" i="6"/>
  <c r="C10" i="6" s="1"/>
  <c r="E10" i="6" s="1"/>
  <c r="AJ15" i="6"/>
  <c r="C15" i="6" s="1"/>
  <c r="E15" i="6" s="1"/>
  <c r="AJ21" i="6"/>
  <c r="C21" i="6" s="1"/>
  <c r="E21" i="6" s="1"/>
  <c r="AJ26" i="6"/>
  <c r="C26" i="6" s="1"/>
  <c r="E26" i="6" s="1"/>
  <c r="AJ31" i="6"/>
  <c r="C31" i="6" s="1"/>
  <c r="E31" i="6" s="1"/>
  <c r="AJ37" i="6"/>
  <c r="C37" i="6" s="1"/>
  <c r="E37" i="6" s="1"/>
  <c r="AJ42" i="6"/>
  <c r="C42" i="6" s="1"/>
  <c r="E42" i="6" s="1"/>
  <c r="AJ46" i="6"/>
  <c r="C46" i="6" s="1"/>
  <c r="E46" i="6" s="1"/>
  <c r="AJ50" i="6"/>
  <c r="C50" i="6" s="1"/>
  <c r="E50" i="6" s="1"/>
  <c r="AJ54" i="6"/>
  <c r="C54" i="6" s="1"/>
  <c r="E54" i="6" s="1"/>
  <c r="AJ58" i="6"/>
  <c r="C58" i="6" s="1"/>
  <c r="E58" i="6" s="1"/>
  <c r="AJ62" i="6"/>
  <c r="C62" i="6" s="1"/>
  <c r="E62" i="6" s="1"/>
  <c r="AJ66" i="6"/>
  <c r="C66" i="6" s="1"/>
  <c r="E66" i="6" s="1"/>
  <c r="AJ70" i="6"/>
  <c r="C70" i="6" s="1"/>
  <c r="E70" i="6" s="1"/>
  <c r="AJ74" i="6"/>
  <c r="C74" i="6" s="1"/>
  <c r="E74" i="6" s="1"/>
  <c r="AJ78" i="6"/>
  <c r="C78" i="6" s="1"/>
  <c r="E78" i="6" s="1"/>
  <c r="AJ82" i="6"/>
  <c r="C82" i="6" s="1"/>
  <c r="E82" i="6" s="1"/>
  <c r="AJ86" i="6"/>
  <c r="C86" i="6" s="1"/>
  <c r="E86" i="6" s="1"/>
  <c r="AJ90" i="6"/>
  <c r="C90" i="6" s="1"/>
  <c r="E90" i="6" s="1"/>
  <c r="AJ94" i="6"/>
  <c r="C94" i="6" s="1"/>
  <c r="E94" i="6" s="1"/>
  <c r="AJ98" i="6"/>
  <c r="C98" i="6" s="1"/>
  <c r="E98" i="6" s="1"/>
  <c r="AJ102" i="6"/>
  <c r="C102" i="6" s="1"/>
  <c r="E102" i="6" s="1"/>
  <c r="AJ106" i="6"/>
  <c r="C106" i="6" s="1"/>
  <c r="E106" i="6" s="1"/>
  <c r="AJ110" i="6"/>
  <c r="C110" i="6" s="1"/>
  <c r="E110" i="6" s="1"/>
  <c r="AJ114" i="6"/>
  <c r="C114" i="6" s="1"/>
  <c r="E114" i="6" s="1"/>
  <c r="AJ118" i="6"/>
  <c r="C118" i="6" s="1"/>
  <c r="E118" i="6" s="1"/>
  <c r="AJ122" i="6"/>
  <c r="C122" i="6" s="1"/>
  <c r="E122" i="6" s="1"/>
  <c r="AJ126" i="6"/>
  <c r="C126" i="6" s="1"/>
  <c r="E126" i="6" s="1"/>
  <c r="AJ130" i="6"/>
  <c r="C130" i="6" s="1"/>
  <c r="E130" i="6" s="1"/>
  <c r="AJ134" i="6"/>
  <c r="C134" i="6" s="1"/>
  <c r="E134" i="6" s="1"/>
  <c r="AJ138" i="6"/>
  <c r="C138" i="6" s="1"/>
  <c r="E138" i="6" s="1"/>
  <c r="AJ142" i="6"/>
  <c r="C142" i="6" s="1"/>
  <c r="E142" i="6" s="1"/>
  <c r="AJ146" i="6"/>
  <c r="C146" i="6" s="1"/>
  <c r="E146" i="6" s="1"/>
  <c r="AJ150" i="6"/>
  <c r="C150" i="6" s="1"/>
  <c r="E150" i="6" s="1"/>
  <c r="AJ154" i="6"/>
  <c r="C154" i="6" s="1"/>
  <c r="E154" i="6" s="1"/>
  <c r="AJ158" i="6"/>
  <c r="C158" i="6" s="1"/>
  <c r="E158" i="6" s="1"/>
  <c r="AJ162" i="6"/>
  <c r="C162" i="6" s="1"/>
  <c r="E162" i="6" s="1"/>
  <c r="AJ166" i="6"/>
  <c r="C166" i="6" s="1"/>
  <c r="E166" i="6" s="1"/>
  <c r="AJ170" i="6"/>
  <c r="C170" i="6" s="1"/>
  <c r="E170" i="6" s="1"/>
  <c r="AJ174" i="6"/>
  <c r="C174" i="6" s="1"/>
  <c r="E174" i="6" s="1"/>
  <c r="AJ178" i="6"/>
  <c r="C178" i="6" s="1"/>
  <c r="E178" i="6" s="1"/>
  <c r="AJ182" i="6"/>
  <c r="C182" i="6" s="1"/>
  <c r="E182" i="6" s="1"/>
  <c r="AJ186" i="6"/>
  <c r="C186" i="6" s="1"/>
  <c r="E186" i="6" s="1"/>
  <c r="AJ190" i="6"/>
  <c r="C190" i="6" s="1"/>
  <c r="E190" i="6" s="1"/>
  <c r="AJ194" i="6"/>
  <c r="C194" i="6" s="1"/>
  <c r="E194" i="6" s="1"/>
  <c r="AJ198" i="6"/>
  <c r="C198" i="6" s="1"/>
  <c r="E198" i="6" s="1"/>
  <c r="AJ202" i="6"/>
  <c r="C202" i="6" s="1"/>
  <c r="E202" i="6" s="1"/>
  <c r="AJ206" i="6"/>
  <c r="C206" i="6" s="1"/>
  <c r="E206" i="6" s="1"/>
  <c r="AJ210" i="6"/>
  <c r="C210" i="6" s="1"/>
  <c r="E210" i="6" s="1"/>
  <c r="AJ214" i="6"/>
  <c r="C214" i="6" s="1"/>
  <c r="E214" i="6" s="1"/>
  <c r="AJ218" i="6"/>
  <c r="C218" i="6" s="1"/>
  <c r="E218" i="6" s="1"/>
  <c r="AJ222" i="6"/>
  <c r="C222" i="6" s="1"/>
  <c r="E222" i="6" s="1"/>
  <c r="AJ226" i="6"/>
  <c r="C226" i="6" s="1"/>
  <c r="E226" i="6" s="1"/>
  <c r="AJ230" i="6"/>
  <c r="C230" i="6" s="1"/>
  <c r="E230" i="6" s="1"/>
  <c r="AJ234" i="6"/>
  <c r="C234" i="6" s="1"/>
  <c r="E234" i="6" s="1"/>
  <c r="AJ238" i="6"/>
  <c r="C238" i="6" s="1"/>
  <c r="E238" i="6" s="1"/>
  <c r="AJ242" i="6"/>
  <c r="C242" i="6" s="1"/>
  <c r="E242" i="6" s="1"/>
  <c r="AJ246" i="6"/>
  <c r="C246" i="6" s="1"/>
  <c r="E246" i="6" s="1"/>
  <c r="AJ250" i="6"/>
  <c r="C250" i="6" s="1"/>
  <c r="E250" i="6" s="1"/>
  <c r="AJ254" i="6"/>
  <c r="C254" i="6" s="1"/>
  <c r="E254" i="6" s="1"/>
  <c r="AJ258" i="6"/>
  <c r="C258" i="6" s="1"/>
  <c r="E258" i="6" s="1"/>
  <c r="AJ262" i="6"/>
  <c r="C262" i="6" s="1"/>
  <c r="E262" i="6" s="1"/>
  <c r="AJ266" i="6"/>
  <c r="C266" i="6" s="1"/>
  <c r="E266" i="6" s="1"/>
  <c r="AJ270" i="6"/>
  <c r="C270" i="6" s="1"/>
  <c r="E270" i="6" s="1"/>
  <c r="AJ274" i="6"/>
  <c r="C274" i="6" s="1"/>
  <c r="E274" i="6" s="1"/>
  <c r="AJ278" i="6"/>
  <c r="C278" i="6" s="1"/>
  <c r="E278" i="6" s="1"/>
  <c r="AJ282" i="6"/>
  <c r="C282" i="6" s="1"/>
  <c r="E282" i="6" s="1"/>
  <c r="AJ286" i="6"/>
  <c r="C286" i="6" s="1"/>
  <c r="E286" i="6" s="1"/>
  <c r="AJ290" i="6"/>
  <c r="C290" i="6" s="1"/>
  <c r="E290" i="6" s="1"/>
  <c r="AJ294" i="6"/>
  <c r="C294" i="6" s="1"/>
  <c r="E294" i="6" s="1"/>
  <c r="AJ298" i="6"/>
  <c r="C298" i="6" s="1"/>
  <c r="E298" i="6" s="1"/>
  <c r="AJ302" i="6"/>
  <c r="C302" i="6" s="1"/>
  <c r="E302" i="6" s="1"/>
  <c r="AJ306" i="6"/>
  <c r="C306" i="6" s="1"/>
  <c r="E306" i="6" s="1"/>
  <c r="AJ310" i="6"/>
  <c r="C310" i="6" s="1"/>
  <c r="E310" i="6" s="1"/>
  <c r="AJ314" i="6"/>
  <c r="C314" i="6" s="1"/>
  <c r="E314" i="6" s="1"/>
  <c r="AJ318" i="6"/>
  <c r="C318" i="6" s="1"/>
  <c r="E318" i="6" s="1"/>
  <c r="AJ322" i="6"/>
  <c r="C322" i="6" s="1"/>
  <c r="E322" i="6" s="1"/>
  <c r="AJ326" i="6"/>
  <c r="C326" i="6" s="1"/>
  <c r="E326" i="6" s="1"/>
  <c r="AJ330" i="6"/>
  <c r="C330" i="6" s="1"/>
  <c r="E330" i="6" s="1"/>
  <c r="AJ334" i="6"/>
  <c r="C334" i="6" s="1"/>
  <c r="E334" i="6" s="1"/>
  <c r="AJ338" i="6"/>
  <c r="C338" i="6" s="1"/>
  <c r="E338" i="6" s="1"/>
  <c r="AJ342" i="6"/>
  <c r="C342" i="6" s="1"/>
  <c r="E342" i="6" s="1"/>
  <c r="AJ346" i="6"/>
  <c r="C346" i="6" s="1"/>
  <c r="E346" i="6" s="1"/>
  <c r="AJ350" i="6"/>
  <c r="C350" i="6" s="1"/>
  <c r="E350" i="6" s="1"/>
  <c r="AJ354" i="6"/>
  <c r="C354" i="6" s="1"/>
  <c r="E354" i="6" s="1"/>
  <c r="AJ358" i="6"/>
  <c r="C358" i="6" s="1"/>
  <c r="E358" i="6" s="1"/>
  <c r="AJ362" i="6"/>
  <c r="C362" i="6" s="1"/>
  <c r="E362" i="6" s="1"/>
  <c r="AJ366" i="6"/>
  <c r="C366" i="6" s="1"/>
  <c r="E366" i="6" s="1"/>
  <c r="AJ370" i="6"/>
  <c r="C370" i="6" s="1"/>
  <c r="E370" i="6" s="1"/>
  <c r="AJ374" i="6"/>
  <c r="C374" i="6" s="1"/>
  <c r="E374" i="6" s="1"/>
  <c r="AJ378" i="6"/>
  <c r="C378" i="6" s="1"/>
  <c r="E378" i="6" s="1"/>
  <c r="AJ382" i="6"/>
  <c r="C382" i="6" s="1"/>
  <c r="E382" i="6" s="1"/>
  <c r="AJ386" i="6"/>
  <c r="C386" i="6" s="1"/>
  <c r="E386" i="6" s="1"/>
  <c r="AJ390" i="6"/>
  <c r="C390" i="6" s="1"/>
  <c r="E390" i="6" s="1"/>
  <c r="AJ394" i="6"/>
  <c r="C394" i="6" s="1"/>
  <c r="E394" i="6" s="1"/>
  <c r="AJ398" i="6"/>
  <c r="C398" i="6" s="1"/>
  <c r="E398" i="6" s="1"/>
  <c r="AJ402" i="6"/>
  <c r="C402" i="6" s="1"/>
  <c r="E402" i="6" s="1"/>
  <c r="AJ406" i="6"/>
  <c r="C406" i="6" s="1"/>
  <c r="E406" i="6" s="1"/>
  <c r="AJ410" i="6"/>
  <c r="C410" i="6" s="1"/>
  <c r="E410" i="6" s="1"/>
  <c r="AJ414" i="6"/>
  <c r="C414" i="6" s="1"/>
  <c r="E414" i="6" s="1"/>
  <c r="AJ418" i="6"/>
  <c r="C418" i="6" s="1"/>
  <c r="E418" i="6" s="1"/>
  <c r="AJ422" i="6"/>
  <c r="C422" i="6" s="1"/>
  <c r="E422" i="6" s="1"/>
  <c r="AJ426" i="6"/>
  <c r="C426" i="6" s="1"/>
  <c r="E426" i="6" s="1"/>
  <c r="AJ430" i="6"/>
  <c r="C430" i="6" s="1"/>
  <c r="E430" i="6" s="1"/>
  <c r="AJ434" i="6"/>
  <c r="C434" i="6" s="1"/>
  <c r="E434" i="6" s="1"/>
  <c r="AJ438" i="6"/>
  <c r="C438" i="6" s="1"/>
  <c r="E438" i="6" s="1"/>
  <c r="AJ442" i="6"/>
  <c r="C442" i="6" s="1"/>
  <c r="E442" i="6" s="1"/>
  <c r="AJ446" i="6"/>
  <c r="C446" i="6" s="1"/>
  <c r="E446" i="6" s="1"/>
  <c r="AJ450" i="6"/>
  <c r="C450" i="6" s="1"/>
  <c r="E450" i="6" s="1"/>
  <c r="AJ454" i="6"/>
  <c r="C454" i="6" s="1"/>
  <c r="E454" i="6" s="1"/>
  <c r="AJ458" i="6"/>
  <c r="C458" i="6" s="1"/>
  <c r="E458" i="6" s="1"/>
  <c r="AJ462" i="6"/>
  <c r="C462" i="6" s="1"/>
  <c r="E462" i="6" s="1"/>
  <c r="AJ466" i="6"/>
  <c r="C466" i="6" s="1"/>
  <c r="E466" i="6" s="1"/>
  <c r="AJ470" i="6"/>
  <c r="C470" i="6" s="1"/>
  <c r="E470" i="6" s="1"/>
  <c r="AJ474" i="6"/>
  <c r="C474" i="6" s="1"/>
  <c r="E474" i="6" s="1"/>
  <c r="AJ478" i="6"/>
  <c r="C478" i="6" s="1"/>
  <c r="E478" i="6" s="1"/>
  <c r="AJ482" i="6"/>
  <c r="C482" i="6" s="1"/>
  <c r="E482" i="6" s="1"/>
  <c r="AJ486" i="6"/>
  <c r="C486" i="6" s="1"/>
  <c r="E486" i="6" s="1"/>
  <c r="AJ490" i="6"/>
  <c r="C490" i="6" s="1"/>
  <c r="E490" i="6" s="1"/>
  <c r="AJ494" i="6"/>
  <c r="C494" i="6" s="1"/>
  <c r="E494" i="6" s="1"/>
  <c r="AJ498" i="6"/>
  <c r="C498" i="6" s="1"/>
  <c r="E498" i="6" s="1"/>
  <c r="AJ9" i="6"/>
  <c r="C9" i="6" s="1"/>
  <c r="E9" i="6" s="1"/>
  <c r="AJ19" i="6"/>
  <c r="C19" i="6" s="1"/>
  <c r="E19" i="6" s="1"/>
  <c r="AJ30" i="6"/>
  <c r="C30" i="6" s="1"/>
  <c r="E30" i="6" s="1"/>
  <c r="AJ41" i="6"/>
  <c r="C41" i="6" s="1"/>
  <c r="E41" i="6" s="1"/>
  <c r="AJ49" i="6"/>
  <c r="C49" i="6" s="1"/>
  <c r="E49" i="6" s="1"/>
  <c r="AJ57" i="6"/>
  <c r="C57" i="6" s="1"/>
  <c r="E57" i="6" s="1"/>
  <c r="AJ65" i="6"/>
  <c r="C65" i="6" s="1"/>
  <c r="E65" i="6" s="1"/>
  <c r="AJ73" i="6"/>
  <c r="C73" i="6" s="1"/>
  <c r="E73" i="6" s="1"/>
  <c r="AJ81" i="6"/>
  <c r="C81" i="6" s="1"/>
  <c r="E81" i="6" s="1"/>
  <c r="AJ89" i="6"/>
  <c r="C89" i="6" s="1"/>
  <c r="E89" i="6" s="1"/>
  <c r="AJ97" i="6"/>
  <c r="C97" i="6" s="1"/>
  <c r="E97" i="6" s="1"/>
  <c r="AJ105" i="6"/>
  <c r="C105" i="6" s="1"/>
  <c r="E105" i="6" s="1"/>
  <c r="AJ113" i="6"/>
  <c r="C113" i="6" s="1"/>
  <c r="E113" i="6" s="1"/>
  <c r="AJ121" i="6"/>
  <c r="C121" i="6" s="1"/>
  <c r="E121" i="6" s="1"/>
  <c r="AJ129" i="6"/>
  <c r="C129" i="6" s="1"/>
  <c r="E129" i="6" s="1"/>
  <c r="AJ137" i="6"/>
  <c r="C137" i="6" s="1"/>
  <c r="E137" i="6" s="1"/>
  <c r="AJ145" i="6"/>
  <c r="C145" i="6" s="1"/>
  <c r="E145" i="6" s="1"/>
  <c r="AJ153" i="6"/>
  <c r="C153" i="6" s="1"/>
  <c r="E153" i="6" s="1"/>
  <c r="AJ161" i="6"/>
  <c r="C161" i="6" s="1"/>
  <c r="E161" i="6" s="1"/>
  <c r="AJ169" i="6"/>
  <c r="C169" i="6" s="1"/>
  <c r="E169" i="6" s="1"/>
  <c r="AJ177" i="6"/>
  <c r="C177" i="6" s="1"/>
  <c r="E177" i="6" s="1"/>
  <c r="AJ185" i="6"/>
  <c r="C185" i="6" s="1"/>
  <c r="E185" i="6" s="1"/>
  <c r="AJ193" i="6"/>
  <c r="C193" i="6" s="1"/>
  <c r="E193" i="6" s="1"/>
  <c r="AJ201" i="6"/>
  <c r="C201" i="6" s="1"/>
  <c r="E201" i="6" s="1"/>
  <c r="AJ209" i="6"/>
  <c r="C209" i="6" s="1"/>
  <c r="E209" i="6" s="1"/>
  <c r="AJ217" i="6"/>
  <c r="C217" i="6" s="1"/>
  <c r="E217" i="6" s="1"/>
  <c r="AJ225" i="6"/>
  <c r="C225" i="6" s="1"/>
  <c r="E225" i="6" s="1"/>
  <c r="AJ233" i="6"/>
  <c r="C233" i="6" s="1"/>
  <c r="E233" i="6" s="1"/>
  <c r="AJ241" i="6"/>
  <c r="C241" i="6" s="1"/>
  <c r="E241" i="6" s="1"/>
  <c r="AJ249" i="6"/>
  <c r="C249" i="6" s="1"/>
  <c r="E249" i="6" s="1"/>
  <c r="AJ257" i="6"/>
  <c r="C257" i="6" s="1"/>
  <c r="E257" i="6" s="1"/>
  <c r="AJ265" i="6"/>
  <c r="C265" i="6" s="1"/>
  <c r="E265" i="6" s="1"/>
  <c r="AJ273" i="6"/>
  <c r="C273" i="6" s="1"/>
  <c r="E273" i="6" s="1"/>
  <c r="AJ281" i="6"/>
  <c r="C281" i="6" s="1"/>
  <c r="E281" i="6" s="1"/>
  <c r="AJ289" i="6"/>
  <c r="C289" i="6" s="1"/>
  <c r="E289" i="6" s="1"/>
  <c r="AJ297" i="6"/>
  <c r="C297" i="6" s="1"/>
  <c r="E297" i="6" s="1"/>
  <c r="AJ305" i="6"/>
  <c r="C305" i="6" s="1"/>
  <c r="E305" i="6" s="1"/>
  <c r="AJ313" i="6"/>
  <c r="C313" i="6" s="1"/>
  <c r="E313" i="6" s="1"/>
  <c r="AJ321" i="6"/>
  <c r="C321" i="6" s="1"/>
  <c r="E321" i="6" s="1"/>
  <c r="AJ329" i="6"/>
  <c r="C329" i="6" s="1"/>
  <c r="E329" i="6" s="1"/>
  <c r="AJ337" i="6"/>
  <c r="C337" i="6" s="1"/>
  <c r="E337" i="6" s="1"/>
  <c r="AJ345" i="6"/>
  <c r="C345" i="6" s="1"/>
  <c r="E345" i="6" s="1"/>
  <c r="AJ353" i="6"/>
  <c r="C353" i="6" s="1"/>
  <c r="E353" i="6" s="1"/>
  <c r="AJ361" i="6"/>
  <c r="C361" i="6" s="1"/>
  <c r="E361" i="6" s="1"/>
  <c r="AJ369" i="6"/>
  <c r="C369" i="6" s="1"/>
  <c r="E369" i="6" s="1"/>
  <c r="AJ377" i="6"/>
  <c r="C377" i="6" s="1"/>
  <c r="E377" i="6" s="1"/>
  <c r="AJ385" i="6"/>
  <c r="C385" i="6" s="1"/>
  <c r="E385" i="6" s="1"/>
  <c r="AJ11" i="6"/>
  <c r="C11" i="6" s="1"/>
  <c r="E11" i="6" s="1"/>
  <c r="AJ22" i="6"/>
  <c r="C22" i="6" s="1"/>
  <c r="E22" i="6" s="1"/>
  <c r="AJ33" i="6"/>
  <c r="C33" i="6" s="1"/>
  <c r="E33" i="6" s="1"/>
  <c r="AJ43" i="6"/>
  <c r="C43" i="6" s="1"/>
  <c r="E43" i="6" s="1"/>
  <c r="AJ51" i="6"/>
  <c r="C51" i="6" s="1"/>
  <c r="E51" i="6" s="1"/>
  <c r="AJ59" i="6"/>
  <c r="C59" i="6" s="1"/>
  <c r="E59" i="6" s="1"/>
  <c r="AJ67" i="6"/>
  <c r="C67" i="6" s="1"/>
  <c r="E67" i="6" s="1"/>
  <c r="AJ75" i="6"/>
  <c r="C75" i="6" s="1"/>
  <c r="E75" i="6" s="1"/>
  <c r="AJ83" i="6"/>
  <c r="C83" i="6" s="1"/>
  <c r="E83" i="6" s="1"/>
  <c r="AJ91" i="6"/>
  <c r="C91" i="6" s="1"/>
  <c r="E91" i="6" s="1"/>
  <c r="AJ99" i="6"/>
  <c r="C99" i="6" s="1"/>
  <c r="E99" i="6" s="1"/>
  <c r="AJ107" i="6"/>
  <c r="C107" i="6" s="1"/>
  <c r="E107" i="6" s="1"/>
  <c r="AJ115" i="6"/>
  <c r="C115" i="6" s="1"/>
  <c r="E115" i="6" s="1"/>
  <c r="AJ123" i="6"/>
  <c r="C123" i="6" s="1"/>
  <c r="E123" i="6" s="1"/>
  <c r="AJ131" i="6"/>
  <c r="C131" i="6" s="1"/>
  <c r="E131" i="6" s="1"/>
  <c r="AJ139" i="6"/>
  <c r="C139" i="6" s="1"/>
  <c r="E139" i="6" s="1"/>
  <c r="AJ147" i="6"/>
  <c r="C147" i="6" s="1"/>
  <c r="E147" i="6" s="1"/>
  <c r="AJ155" i="6"/>
  <c r="C155" i="6" s="1"/>
  <c r="E155" i="6" s="1"/>
  <c r="AJ163" i="6"/>
  <c r="C163" i="6" s="1"/>
  <c r="E163" i="6" s="1"/>
  <c r="AJ171" i="6"/>
  <c r="C171" i="6" s="1"/>
  <c r="E171" i="6" s="1"/>
  <c r="AJ179" i="6"/>
  <c r="C179" i="6" s="1"/>
  <c r="E179" i="6" s="1"/>
  <c r="AJ187" i="6"/>
  <c r="C187" i="6" s="1"/>
  <c r="E187" i="6" s="1"/>
  <c r="AJ195" i="6"/>
  <c r="C195" i="6" s="1"/>
  <c r="E195" i="6" s="1"/>
  <c r="AJ203" i="6"/>
  <c r="C203" i="6" s="1"/>
  <c r="E203" i="6" s="1"/>
  <c r="AJ211" i="6"/>
  <c r="C211" i="6" s="1"/>
  <c r="E211" i="6" s="1"/>
  <c r="AJ219" i="6"/>
  <c r="C219" i="6" s="1"/>
  <c r="E219" i="6" s="1"/>
  <c r="AJ227" i="6"/>
  <c r="C227" i="6" s="1"/>
  <c r="E227" i="6" s="1"/>
  <c r="AJ235" i="6"/>
  <c r="C235" i="6" s="1"/>
  <c r="E235" i="6" s="1"/>
  <c r="AJ243" i="6"/>
  <c r="C243" i="6" s="1"/>
  <c r="E243" i="6" s="1"/>
  <c r="AJ251" i="6"/>
  <c r="C251" i="6" s="1"/>
  <c r="E251" i="6" s="1"/>
  <c r="AJ259" i="6"/>
  <c r="C259" i="6" s="1"/>
  <c r="E259" i="6" s="1"/>
  <c r="AJ267" i="6"/>
  <c r="C267" i="6" s="1"/>
  <c r="E267" i="6" s="1"/>
  <c r="AJ275" i="6"/>
  <c r="C275" i="6" s="1"/>
  <c r="E275" i="6" s="1"/>
  <c r="AJ283" i="6"/>
  <c r="C283" i="6" s="1"/>
  <c r="E283" i="6" s="1"/>
  <c r="AJ291" i="6"/>
  <c r="C291" i="6" s="1"/>
  <c r="E291" i="6" s="1"/>
  <c r="AJ299" i="6"/>
  <c r="C299" i="6" s="1"/>
  <c r="E299" i="6" s="1"/>
  <c r="AJ307" i="6"/>
  <c r="C307" i="6" s="1"/>
  <c r="E307" i="6" s="1"/>
  <c r="AJ315" i="6"/>
  <c r="C315" i="6" s="1"/>
  <c r="E315" i="6" s="1"/>
  <c r="AJ323" i="6"/>
  <c r="C323" i="6" s="1"/>
  <c r="E323" i="6" s="1"/>
  <c r="AJ331" i="6"/>
  <c r="C331" i="6" s="1"/>
  <c r="E331" i="6" s="1"/>
  <c r="AJ339" i="6"/>
  <c r="C339" i="6" s="1"/>
  <c r="E339" i="6" s="1"/>
  <c r="AJ347" i="6"/>
  <c r="C347" i="6" s="1"/>
  <c r="E347" i="6" s="1"/>
  <c r="AJ355" i="6"/>
  <c r="C355" i="6" s="1"/>
  <c r="E355" i="6" s="1"/>
  <c r="AJ363" i="6"/>
  <c r="C363" i="6" s="1"/>
  <c r="E363" i="6" s="1"/>
  <c r="AJ371" i="6"/>
  <c r="C371" i="6" s="1"/>
  <c r="E371" i="6" s="1"/>
  <c r="AJ379" i="6"/>
  <c r="C379" i="6" s="1"/>
  <c r="E379" i="6" s="1"/>
  <c r="AJ387" i="6"/>
  <c r="C387" i="6" s="1"/>
  <c r="E387" i="6" s="1"/>
  <c r="AJ395" i="6"/>
  <c r="C395" i="6" s="1"/>
  <c r="E395" i="6" s="1"/>
  <c r="AJ403" i="6"/>
  <c r="C403" i="6" s="1"/>
  <c r="E403" i="6" s="1"/>
  <c r="AJ411" i="6"/>
  <c r="C411" i="6" s="1"/>
  <c r="E411" i="6" s="1"/>
  <c r="AJ419" i="6"/>
  <c r="C419" i="6" s="1"/>
  <c r="E419" i="6" s="1"/>
  <c r="AJ427" i="6"/>
  <c r="C427" i="6" s="1"/>
  <c r="E427" i="6" s="1"/>
  <c r="AJ435" i="6"/>
  <c r="C435" i="6" s="1"/>
  <c r="E435" i="6" s="1"/>
  <c r="AJ443" i="6"/>
  <c r="C443" i="6" s="1"/>
  <c r="E443" i="6" s="1"/>
  <c r="AJ451" i="6"/>
  <c r="C451" i="6" s="1"/>
  <c r="E451" i="6" s="1"/>
  <c r="AJ457" i="6"/>
  <c r="C457" i="6" s="1"/>
  <c r="E457" i="6" s="1"/>
  <c r="AJ463" i="6"/>
  <c r="C463" i="6" s="1"/>
  <c r="E463" i="6" s="1"/>
  <c r="AJ468" i="6"/>
  <c r="C468" i="6" s="1"/>
  <c r="E468" i="6" s="1"/>
  <c r="AJ473" i="6"/>
  <c r="C473" i="6" s="1"/>
  <c r="E473" i="6" s="1"/>
  <c r="AJ479" i="6"/>
  <c r="C479" i="6" s="1"/>
  <c r="E479" i="6" s="1"/>
  <c r="AJ484" i="6"/>
  <c r="C484" i="6" s="1"/>
  <c r="E484" i="6" s="1"/>
  <c r="AJ489" i="6"/>
  <c r="C489" i="6" s="1"/>
  <c r="E489" i="6" s="1"/>
  <c r="AJ495" i="6"/>
  <c r="C495" i="6" s="1"/>
  <c r="E495" i="6" s="1"/>
  <c r="AJ500" i="6"/>
  <c r="C500" i="6" s="1"/>
  <c r="E500" i="6" s="1"/>
  <c r="AJ25" i="6"/>
  <c r="C25" i="6" s="1"/>
  <c r="E25" i="6" s="1"/>
  <c r="AJ45" i="6"/>
  <c r="C45" i="6" s="1"/>
  <c r="E45" i="6" s="1"/>
  <c r="AJ61" i="6"/>
  <c r="C61" i="6" s="1"/>
  <c r="E61" i="6" s="1"/>
  <c r="AJ77" i="6"/>
  <c r="C77" i="6" s="1"/>
  <c r="E77" i="6" s="1"/>
  <c r="AJ93" i="6"/>
  <c r="C93" i="6" s="1"/>
  <c r="E93" i="6" s="1"/>
  <c r="AJ109" i="6"/>
  <c r="C109" i="6" s="1"/>
  <c r="E109" i="6" s="1"/>
  <c r="AJ125" i="6"/>
  <c r="C125" i="6" s="1"/>
  <c r="E125" i="6" s="1"/>
  <c r="AJ141" i="6"/>
  <c r="C141" i="6" s="1"/>
  <c r="E141" i="6" s="1"/>
  <c r="AJ157" i="6"/>
  <c r="C157" i="6" s="1"/>
  <c r="E157" i="6" s="1"/>
  <c r="AJ173" i="6"/>
  <c r="C173" i="6" s="1"/>
  <c r="E173" i="6" s="1"/>
  <c r="AJ189" i="6"/>
  <c r="C189" i="6" s="1"/>
  <c r="E189" i="6" s="1"/>
  <c r="AJ205" i="6"/>
  <c r="C205" i="6" s="1"/>
  <c r="E205" i="6" s="1"/>
  <c r="AJ221" i="6"/>
  <c r="C221" i="6" s="1"/>
  <c r="E221" i="6" s="1"/>
  <c r="AJ237" i="6"/>
  <c r="C237" i="6" s="1"/>
  <c r="E237" i="6" s="1"/>
  <c r="AJ253" i="6"/>
  <c r="C253" i="6" s="1"/>
  <c r="E253" i="6" s="1"/>
  <c r="AJ269" i="6"/>
  <c r="C269" i="6" s="1"/>
  <c r="E269" i="6" s="1"/>
  <c r="AJ285" i="6"/>
  <c r="C285" i="6" s="1"/>
  <c r="E285" i="6" s="1"/>
  <c r="AJ301" i="6"/>
  <c r="C301" i="6" s="1"/>
  <c r="E301" i="6" s="1"/>
  <c r="AJ317" i="6"/>
  <c r="C317" i="6" s="1"/>
  <c r="E317" i="6" s="1"/>
  <c r="AJ333" i="6"/>
  <c r="C333" i="6" s="1"/>
  <c r="E333" i="6" s="1"/>
  <c r="AJ349" i="6"/>
  <c r="C349" i="6" s="1"/>
  <c r="E349" i="6" s="1"/>
  <c r="AJ365" i="6"/>
  <c r="C365" i="6" s="1"/>
  <c r="E365" i="6" s="1"/>
  <c r="AJ381" i="6"/>
  <c r="C381" i="6" s="1"/>
  <c r="E381" i="6" s="1"/>
  <c r="AJ393" i="6"/>
  <c r="C393" i="6" s="1"/>
  <c r="E393" i="6" s="1"/>
  <c r="AJ405" i="6"/>
  <c r="C405" i="6" s="1"/>
  <c r="E405" i="6" s="1"/>
  <c r="AJ415" i="6"/>
  <c r="C415" i="6" s="1"/>
  <c r="E415" i="6" s="1"/>
  <c r="AJ425" i="6"/>
  <c r="C425" i="6" s="1"/>
  <c r="E425" i="6" s="1"/>
  <c r="AJ437" i="6"/>
  <c r="C437" i="6" s="1"/>
  <c r="E437" i="6" s="1"/>
  <c r="AJ447" i="6"/>
  <c r="C447" i="6" s="1"/>
  <c r="E447" i="6" s="1"/>
  <c r="AJ456" i="6"/>
  <c r="C456" i="6" s="1"/>
  <c r="E456" i="6" s="1"/>
  <c r="AJ464" i="6"/>
  <c r="C464" i="6" s="1"/>
  <c r="E464" i="6" s="1"/>
  <c r="AJ471" i="6"/>
  <c r="C471" i="6" s="1"/>
  <c r="E471" i="6" s="1"/>
  <c r="AJ477" i="6"/>
  <c r="C477" i="6" s="1"/>
  <c r="E477" i="6" s="1"/>
  <c r="AJ485" i="6"/>
  <c r="C485" i="6" s="1"/>
  <c r="E485" i="6" s="1"/>
  <c r="AJ492" i="6"/>
  <c r="C492" i="6" s="1"/>
  <c r="E492" i="6" s="1"/>
  <c r="AJ499" i="6"/>
  <c r="C499" i="6" s="1"/>
  <c r="E499" i="6" s="1"/>
  <c r="AJ14" i="6"/>
  <c r="C14" i="6" s="1"/>
  <c r="E14" i="6" s="1"/>
  <c r="AJ35" i="6"/>
  <c r="C35" i="6" s="1"/>
  <c r="E35" i="6" s="1"/>
  <c r="AJ53" i="6"/>
  <c r="C53" i="6" s="1"/>
  <c r="E53" i="6" s="1"/>
  <c r="AJ69" i="6"/>
  <c r="C69" i="6" s="1"/>
  <c r="E69" i="6" s="1"/>
  <c r="AJ85" i="6"/>
  <c r="C85" i="6" s="1"/>
  <c r="E85" i="6" s="1"/>
  <c r="AJ101" i="6"/>
  <c r="C101" i="6" s="1"/>
  <c r="E101" i="6" s="1"/>
  <c r="AJ117" i="6"/>
  <c r="C117" i="6" s="1"/>
  <c r="E117" i="6" s="1"/>
  <c r="AJ133" i="6"/>
  <c r="C133" i="6" s="1"/>
  <c r="E133" i="6" s="1"/>
  <c r="AJ149" i="6"/>
  <c r="C149" i="6" s="1"/>
  <c r="E149" i="6" s="1"/>
  <c r="AJ165" i="6"/>
  <c r="C165" i="6" s="1"/>
  <c r="E165" i="6" s="1"/>
  <c r="AJ181" i="6"/>
  <c r="C181" i="6" s="1"/>
  <c r="E181" i="6" s="1"/>
  <c r="AJ197" i="6"/>
  <c r="C197" i="6" s="1"/>
  <c r="E197" i="6" s="1"/>
  <c r="AJ213" i="6"/>
  <c r="C213" i="6" s="1"/>
  <c r="E213" i="6" s="1"/>
  <c r="AJ229" i="6"/>
  <c r="C229" i="6" s="1"/>
  <c r="E229" i="6" s="1"/>
  <c r="AJ245" i="6"/>
  <c r="C245" i="6" s="1"/>
  <c r="E245" i="6" s="1"/>
  <c r="AJ261" i="6"/>
  <c r="C261" i="6" s="1"/>
  <c r="E261" i="6" s="1"/>
  <c r="AJ277" i="6"/>
  <c r="C277" i="6" s="1"/>
  <c r="E277" i="6" s="1"/>
  <c r="AJ293" i="6"/>
  <c r="C293" i="6" s="1"/>
  <c r="E293" i="6" s="1"/>
  <c r="AJ309" i="6"/>
  <c r="C309" i="6" s="1"/>
  <c r="E309" i="6" s="1"/>
  <c r="AJ325" i="6"/>
  <c r="C325" i="6" s="1"/>
  <c r="E325" i="6" s="1"/>
  <c r="AJ341" i="6"/>
  <c r="C341" i="6" s="1"/>
  <c r="E341" i="6" s="1"/>
  <c r="AJ357" i="6"/>
  <c r="C357" i="6" s="1"/>
  <c r="E357" i="6" s="1"/>
  <c r="AJ373" i="6"/>
  <c r="C373" i="6" s="1"/>
  <c r="E373" i="6" s="1"/>
  <c r="AJ389" i="6"/>
  <c r="C389" i="6" s="1"/>
  <c r="E389" i="6" s="1"/>
  <c r="AJ399" i="6"/>
  <c r="C399" i="6" s="1"/>
  <c r="E399" i="6" s="1"/>
  <c r="AJ409" i="6"/>
  <c r="C409" i="6" s="1"/>
  <c r="E409" i="6" s="1"/>
  <c r="AJ421" i="6"/>
  <c r="C421" i="6" s="1"/>
  <c r="E421" i="6" s="1"/>
  <c r="AJ431" i="6"/>
  <c r="C431" i="6" s="1"/>
  <c r="E431" i="6" s="1"/>
  <c r="AJ441" i="6"/>
  <c r="C441" i="6" s="1"/>
  <c r="E441" i="6" s="1"/>
  <c r="AJ453" i="6"/>
  <c r="C453" i="6" s="1"/>
  <c r="E453" i="6" s="1"/>
  <c r="AJ460" i="6"/>
  <c r="C460" i="6" s="1"/>
  <c r="E460" i="6" s="1"/>
  <c r="AJ467" i="6"/>
  <c r="C467" i="6" s="1"/>
  <c r="E467" i="6" s="1"/>
  <c r="AJ475" i="6"/>
  <c r="C475" i="6" s="1"/>
  <c r="E475" i="6" s="1"/>
  <c r="AJ481" i="6"/>
  <c r="C481" i="6" s="1"/>
  <c r="E481" i="6" s="1"/>
  <c r="AJ488" i="6"/>
  <c r="C488" i="6" s="1"/>
  <c r="E488" i="6" s="1"/>
  <c r="AJ496" i="6"/>
  <c r="C496" i="6" s="1"/>
  <c r="E496" i="6" s="1"/>
  <c r="AJ47" i="6"/>
  <c r="C47" i="6" s="1"/>
  <c r="E47" i="6" s="1"/>
  <c r="AJ79" i="6"/>
  <c r="C79" i="6" s="1"/>
  <c r="E79" i="6" s="1"/>
  <c r="AJ111" i="6"/>
  <c r="C111" i="6" s="1"/>
  <c r="E111" i="6" s="1"/>
  <c r="AJ143" i="6"/>
  <c r="C143" i="6" s="1"/>
  <c r="E143" i="6" s="1"/>
  <c r="AJ175" i="6"/>
  <c r="C175" i="6" s="1"/>
  <c r="E175" i="6" s="1"/>
  <c r="AJ207" i="6"/>
  <c r="C207" i="6" s="1"/>
  <c r="E207" i="6" s="1"/>
  <c r="AJ239" i="6"/>
  <c r="C239" i="6" s="1"/>
  <c r="E239" i="6" s="1"/>
  <c r="AJ271" i="6"/>
  <c r="C271" i="6" s="1"/>
  <c r="E271" i="6" s="1"/>
  <c r="AJ303" i="6"/>
  <c r="C303" i="6" s="1"/>
  <c r="E303" i="6" s="1"/>
  <c r="AJ335" i="6"/>
  <c r="C335" i="6" s="1"/>
  <c r="E335" i="6" s="1"/>
  <c r="AJ367" i="6"/>
  <c r="C367" i="6" s="1"/>
  <c r="E367" i="6" s="1"/>
  <c r="AJ397" i="6"/>
  <c r="C397" i="6" s="1"/>
  <c r="E397" i="6" s="1"/>
  <c r="AJ417" i="6"/>
  <c r="C417" i="6" s="1"/>
  <c r="E417" i="6" s="1"/>
  <c r="AJ439" i="6"/>
  <c r="C439" i="6" s="1"/>
  <c r="E439" i="6" s="1"/>
  <c r="AJ459" i="6"/>
  <c r="C459" i="6" s="1"/>
  <c r="E459" i="6" s="1"/>
  <c r="AJ472" i="6"/>
  <c r="C472" i="6" s="1"/>
  <c r="E472" i="6" s="1"/>
  <c r="AJ487" i="6"/>
  <c r="C487" i="6" s="1"/>
  <c r="E487" i="6" s="1"/>
  <c r="AJ27" i="6"/>
  <c r="C27" i="6" s="1"/>
  <c r="E27" i="6" s="1"/>
  <c r="AJ63" i="6"/>
  <c r="C63" i="6" s="1"/>
  <c r="E63" i="6" s="1"/>
  <c r="AJ95" i="6"/>
  <c r="C95" i="6" s="1"/>
  <c r="E95" i="6" s="1"/>
  <c r="AJ127" i="6"/>
  <c r="C127" i="6" s="1"/>
  <c r="E127" i="6" s="1"/>
  <c r="AJ159" i="6"/>
  <c r="C159" i="6" s="1"/>
  <c r="E159" i="6" s="1"/>
  <c r="AJ191" i="6"/>
  <c r="C191" i="6" s="1"/>
  <c r="E191" i="6" s="1"/>
  <c r="AJ223" i="6"/>
  <c r="C223" i="6" s="1"/>
  <c r="E223" i="6" s="1"/>
  <c r="AJ255" i="6"/>
  <c r="C255" i="6" s="1"/>
  <c r="E255" i="6" s="1"/>
  <c r="AJ287" i="6"/>
  <c r="C287" i="6" s="1"/>
  <c r="E287" i="6" s="1"/>
  <c r="AJ319" i="6"/>
  <c r="C319" i="6" s="1"/>
  <c r="E319" i="6" s="1"/>
  <c r="AJ351" i="6"/>
  <c r="C351" i="6" s="1"/>
  <c r="E351" i="6" s="1"/>
  <c r="AJ383" i="6"/>
  <c r="C383" i="6" s="1"/>
  <c r="E383" i="6" s="1"/>
  <c r="AJ407" i="6"/>
  <c r="C407" i="6" s="1"/>
  <c r="E407" i="6" s="1"/>
  <c r="AJ429" i="6"/>
  <c r="C429" i="6" s="1"/>
  <c r="E429" i="6" s="1"/>
  <c r="AJ449" i="6"/>
  <c r="C449" i="6" s="1"/>
  <c r="E449" i="6" s="1"/>
  <c r="AJ465" i="6"/>
  <c r="C465" i="6" s="1"/>
  <c r="E465" i="6" s="1"/>
  <c r="AJ480" i="6"/>
  <c r="C480" i="6" s="1"/>
  <c r="E480" i="6" s="1"/>
  <c r="AJ493" i="6"/>
  <c r="C493" i="6" s="1"/>
  <c r="E493" i="6" s="1"/>
  <c r="AJ55" i="6"/>
  <c r="C55" i="6" s="1"/>
  <c r="E55" i="6" s="1"/>
  <c r="AJ119" i="6"/>
  <c r="C119" i="6" s="1"/>
  <c r="E119" i="6" s="1"/>
  <c r="AJ183" i="6"/>
  <c r="C183" i="6" s="1"/>
  <c r="E183" i="6" s="1"/>
  <c r="AJ247" i="6"/>
  <c r="C247" i="6" s="1"/>
  <c r="E247" i="6" s="1"/>
  <c r="AJ311" i="6"/>
  <c r="C311" i="6" s="1"/>
  <c r="E311" i="6" s="1"/>
  <c r="AJ375" i="6"/>
  <c r="C375" i="6" s="1"/>
  <c r="E375" i="6" s="1"/>
  <c r="AJ423" i="6"/>
  <c r="C423" i="6" s="1"/>
  <c r="E423" i="6" s="1"/>
  <c r="AJ461" i="6"/>
  <c r="C461" i="6" s="1"/>
  <c r="E461" i="6" s="1"/>
  <c r="AJ491" i="6"/>
  <c r="C491" i="6" s="1"/>
  <c r="E491" i="6" s="1"/>
  <c r="AJ71" i="6"/>
  <c r="C71" i="6" s="1"/>
  <c r="E71" i="6" s="1"/>
  <c r="AJ135" i="6"/>
  <c r="C135" i="6" s="1"/>
  <c r="E135" i="6" s="1"/>
  <c r="AJ199" i="6"/>
  <c r="C199" i="6" s="1"/>
  <c r="E199" i="6" s="1"/>
  <c r="AJ263" i="6"/>
  <c r="C263" i="6" s="1"/>
  <c r="E263" i="6" s="1"/>
  <c r="AJ327" i="6"/>
  <c r="C327" i="6" s="1"/>
  <c r="E327" i="6" s="1"/>
  <c r="AJ391" i="6"/>
  <c r="C391" i="6" s="1"/>
  <c r="E391" i="6" s="1"/>
  <c r="AJ433" i="6"/>
  <c r="C433" i="6" s="1"/>
  <c r="E433" i="6" s="1"/>
  <c r="AJ469" i="6"/>
  <c r="C469" i="6" s="1"/>
  <c r="E469" i="6" s="1"/>
  <c r="AJ497" i="6"/>
  <c r="C497" i="6" s="1"/>
  <c r="E497" i="6" s="1"/>
  <c r="AJ17" i="6"/>
  <c r="C17" i="6" s="1"/>
  <c r="E17" i="6" s="1"/>
  <c r="AJ151" i="6"/>
  <c r="C151" i="6" s="1"/>
  <c r="E151" i="6" s="1"/>
  <c r="AJ279" i="6"/>
  <c r="C279" i="6" s="1"/>
  <c r="E279" i="6" s="1"/>
  <c r="AJ401" i="6"/>
  <c r="C401" i="6" s="1"/>
  <c r="E401" i="6" s="1"/>
  <c r="AJ476" i="6"/>
  <c r="C476" i="6" s="1"/>
  <c r="E476" i="6" s="1"/>
  <c r="AJ87" i="6"/>
  <c r="C87" i="6" s="1"/>
  <c r="E87" i="6" s="1"/>
  <c r="AJ215" i="6"/>
  <c r="C215" i="6" s="1"/>
  <c r="E215" i="6" s="1"/>
  <c r="AJ343" i="6"/>
  <c r="C343" i="6" s="1"/>
  <c r="E343" i="6" s="1"/>
  <c r="AJ445" i="6"/>
  <c r="C445" i="6" s="1"/>
  <c r="E445" i="6" s="1"/>
  <c r="AJ167" i="6"/>
  <c r="C167" i="6" s="1"/>
  <c r="E167" i="6" s="1"/>
  <c r="AJ413" i="6"/>
  <c r="C413" i="6" s="1"/>
  <c r="E413" i="6" s="1"/>
  <c r="AJ38" i="6"/>
  <c r="C38" i="6" s="1"/>
  <c r="E38" i="6" s="1"/>
  <c r="AJ295" i="6"/>
  <c r="C295" i="6" s="1"/>
  <c r="E295" i="6" s="1"/>
  <c r="AJ483" i="6"/>
  <c r="C483" i="6" s="1"/>
  <c r="E483" i="6" s="1"/>
  <c r="AJ455" i="6"/>
  <c r="C455" i="6" s="1"/>
  <c r="E455" i="6" s="1"/>
  <c r="AJ103" i="6"/>
  <c r="C103" i="6" s="1"/>
  <c r="E103" i="6" s="1"/>
  <c r="AJ231" i="6"/>
  <c r="C231" i="6" s="1"/>
  <c r="E231" i="6" s="1"/>
  <c r="AJ359" i="6"/>
  <c r="C359" i="6" s="1"/>
  <c r="E359" i="6" s="1"/>
  <c r="AJ5" i="6"/>
  <c r="C5" i="6" s="1"/>
  <c r="E5" i="6" s="1"/>
  <c r="G7" i="9" l="1"/>
  <c r="E7" i="4"/>
  <c r="G8" i="10" s="1"/>
  <c r="G12" i="9"/>
  <c r="K13" i="3" s="1"/>
  <c r="E12" i="4"/>
  <c r="G13" i="10" s="1"/>
  <c r="G16" i="9"/>
  <c r="E16" i="4"/>
  <c r="G17" i="10" s="1"/>
  <c r="E6" i="4"/>
  <c r="G7" i="10" s="1"/>
  <c r="G6" i="9"/>
  <c r="G10" i="9"/>
  <c r="E10" i="4"/>
  <c r="G11" i="10" s="1"/>
  <c r="E15" i="4"/>
  <c r="G16" i="10" s="1"/>
  <c r="G15" i="9"/>
  <c r="G20" i="9"/>
  <c r="E27" i="4"/>
  <c r="E43" i="4"/>
  <c r="E59" i="4"/>
  <c r="E75" i="4"/>
  <c r="E91" i="4"/>
  <c r="E107" i="4"/>
  <c r="E123" i="4"/>
  <c r="E139" i="4"/>
  <c r="E155" i="4"/>
  <c r="E171" i="4"/>
  <c r="E187" i="4"/>
  <c r="E203" i="4"/>
  <c r="E219" i="4"/>
  <c r="E235" i="4"/>
  <c r="E251" i="4"/>
  <c r="E267" i="4"/>
  <c r="E283" i="4"/>
  <c r="E299" i="4"/>
  <c r="E315" i="4"/>
  <c r="E331" i="4"/>
  <c r="E347" i="4"/>
  <c r="E363" i="4"/>
  <c r="E379" i="4"/>
  <c r="E395" i="4"/>
  <c r="E411" i="4"/>
  <c r="E427" i="4"/>
  <c r="E443" i="4"/>
  <c r="E26" i="4"/>
  <c r="E42" i="4"/>
  <c r="E58" i="4"/>
  <c r="E74" i="4"/>
  <c r="E90" i="4"/>
  <c r="E106" i="4"/>
  <c r="E122" i="4"/>
  <c r="E138" i="4"/>
  <c r="E154" i="4"/>
  <c r="E170" i="4"/>
  <c r="E186" i="4"/>
  <c r="E202" i="4"/>
  <c r="E218" i="4"/>
  <c r="E234" i="4"/>
  <c r="E250" i="4"/>
  <c r="E266" i="4"/>
  <c r="E282" i="4"/>
  <c r="E298" i="4"/>
  <c r="E314" i="4"/>
  <c r="E330" i="4"/>
  <c r="E346" i="4"/>
  <c r="E362" i="4"/>
  <c r="E378" i="4"/>
  <c r="E394" i="4"/>
  <c r="E410" i="4"/>
  <c r="E426" i="4"/>
  <c r="E49" i="4"/>
  <c r="E81" i="4"/>
  <c r="E113" i="4"/>
  <c r="E145" i="4"/>
  <c r="E177" i="4"/>
  <c r="E209" i="4"/>
  <c r="E241" i="4"/>
  <c r="E273" i="4"/>
  <c r="E305" i="4"/>
  <c r="E337" i="4"/>
  <c r="E369" i="4"/>
  <c r="E401" i="4"/>
  <c r="E433" i="4"/>
  <c r="E455" i="4"/>
  <c r="E471" i="4"/>
  <c r="E487" i="4"/>
  <c r="E20" i="4"/>
  <c r="E52" i="4"/>
  <c r="E84" i="4"/>
  <c r="E116" i="4"/>
  <c r="E148" i="4"/>
  <c r="E180" i="4"/>
  <c r="E212" i="4"/>
  <c r="E244" i="4"/>
  <c r="E276" i="4"/>
  <c r="E308" i="4"/>
  <c r="E340" i="4"/>
  <c r="E372" i="4"/>
  <c r="E404" i="4"/>
  <c r="E436" i="4"/>
  <c r="E456" i="4"/>
  <c r="E472" i="4"/>
  <c r="E488" i="4"/>
  <c r="E21" i="4"/>
  <c r="E53" i="4"/>
  <c r="E85" i="4"/>
  <c r="E117" i="4"/>
  <c r="E149" i="4"/>
  <c r="E181" i="4"/>
  <c r="E213" i="4"/>
  <c r="E245" i="4"/>
  <c r="E277" i="4"/>
  <c r="E309" i="4"/>
  <c r="E341" i="4"/>
  <c r="E373" i="4"/>
  <c r="E405" i="4"/>
  <c r="E437" i="4"/>
  <c r="E457" i="4"/>
  <c r="E473" i="4"/>
  <c r="E489" i="4"/>
  <c r="E24" i="4"/>
  <c r="E56" i="4"/>
  <c r="E88" i="4"/>
  <c r="E120" i="4"/>
  <c r="E152" i="4"/>
  <c r="E184" i="4"/>
  <c r="E216" i="4"/>
  <c r="E248" i="4"/>
  <c r="E280" i="4"/>
  <c r="E312" i="4"/>
  <c r="E344" i="4"/>
  <c r="E376" i="4"/>
  <c r="E408" i="4"/>
  <c r="E440" i="4"/>
  <c r="E458" i="4"/>
  <c r="E474" i="4"/>
  <c r="E490" i="4"/>
  <c r="E31" i="4"/>
  <c r="E47" i="4"/>
  <c r="E63" i="4"/>
  <c r="E79" i="4"/>
  <c r="E95" i="4"/>
  <c r="E111" i="4"/>
  <c r="E127" i="4"/>
  <c r="E143" i="4"/>
  <c r="E159" i="4"/>
  <c r="E175" i="4"/>
  <c r="E191" i="4"/>
  <c r="E207" i="4"/>
  <c r="E223" i="4"/>
  <c r="E239" i="4"/>
  <c r="E255" i="4"/>
  <c r="E271" i="4"/>
  <c r="E287" i="4"/>
  <c r="E303" i="4"/>
  <c r="E319" i="4"/>
  <c r="E335" i="4"/>
  <c r="E351" i="4"/>
  <c r="E367" i="4"/>
  <c r="E383" i="4"/>
  <c r="E399" i="4"/>
  <c r="E415" i="4"/>
  <c r="E431" i="4"/>
  <c r="E447" i="4"/>
  <c r="E30" i="4"/>
  <c r="E46" i="4"/>
  <c r="E62" i="4"/>
  <c r="E78" i="4"/>
  <c r="E94" i="4"/>
  <c r="E110" i="4"/>
  <c r="E126" i="4"/>
  <c r="E142" i="4"/>
  <c r="E158" i="4"/>
  <c r="E174" i="4"/>
  <c r="E190" i="4"/>
  <c r="E206" i="4"/>
  <c r="E222" i="4"/>
  <c r="E238" i="4"/>
  <c r="E254" i="4"/>
  <c r="E270" i="4"/>
  <c r="E286" i="4"/>
  <c r="E302" i="4"/>
  <c r="E318" i="4"/>
  <c r="E334" i="4"/>
  <c r="E350" i="4"/>
  <c r="E366" i="4"/>
  <c r="E382" i="4"/>
  <c r="E398" i="4"/>
  <c r="E414" i="4"/>
  <c r="E430" i="4"/>
  <c r="E25" i="4"/>
  <c r="E57" i="4"/>
  <c r="E89" i="4"/>
  <c r="E121" i="4"/>
  <c r="E153" i="4"/>
  <c r="E185" i="4"/>
  <c r="E217" i="4"/>
  <c r="E249" i="4"/>
  <c r="E281" i="4"/>
  <c r="E313" i="4"/>
  <c r="E345" i="4"/>
  <c r="E377" i="4"/>
  <c r="E409" i="4"/>
  <c r="E441" i="4"/>
  <c r="E459" i="4"/>
  <c r="E475" i="4"/>
  <c r="E491" i="4"/>
  <c r="E28" i="4"/>
  <c r="E60" i="4"/>
  <c r="E92" i="4"/>
  <c r="E124" i="4"/>
  <c r="E156" i="4"/>
  <c r="E188" i="4"/>
  <c r="E220" i="4"/>
  <c r="E252" i="4"/>
  <c r="E284" i="4"/>
  <c r="E316" i="4"/>
  <c r="E348" i="4"/>
  <c r="E380" i="4"/>
  <c r="E412" i="4"/>
  <c r="E442" i="4"/>
  <c r="E460" i="4"/>
  <c r="E476" i="4"/>
  <c r="E492" i="4"/>
  <c r="E29" i="4"/>
  <c r="E61" i="4"/>
  <c r="E93" i="4"/>
  <c r="E125" i="4"/>
  <c r="E157" i="4"/>
  <c r="E189" i="4"/>
  <c r="E221" i="4"/>
  <c r="E253" i="4"/>
  <c r="E285" i="4"/>
  <c r="E317" i="4"/>
  <c r="E349" i="4"/>
  <c r="E381" i="4"/>
  <c r="E413" i="4"/>
  <c r="E444" i="4"/>
  <c r="E461" i="4"/>
  <c r="E477" i="4"/>
  <c r="E493" i="4"/>
  <c r="E32" i="4"/>
  <c r="E64" i="4"/>
  <c r="E96" i="4"/>
  <c r="E128" i="4"/>
  <c r="E160" i="4"/>
  <c r="E192" i="4"/>
  <c r="E224" i="4"/>
  <c r="E256" i="4"/>
  <c r="E288" i="4"/>
  <c r="E320" i="4"/>
  <c r="E352" i="4"/>
  <c r="E384" i="4"/>
  <c r="E416" i="4"/>
  <c r="E445" i="4"/>
  <c r="E462" i="4"/>
  <c r="E478" i="4"/>
  <c r="E494" i="4"/>
  <c r="E35" i="4"/>
  <c r="E51" i="4"/>
  <c r="E67" i="4"/>
  <c r="E83" i="4"/>
  <c r="E99" i="4"/>
  <c r="E115" i="4"/>
  <c r="E131" i="4"/>
  <c r="E147" i="4"/>
  <c r="E163" i="4"/>
  <c r="E179" i="4"/>
  <c r="E195" i="4"/>
  <c r="E211" i="4"/>
  <c r="E227" i="4"/>
  <c r="E243" i="4"/>
  <c r="E259" i="4"/>
  <c r="E275" i="4"/>
  <c r="E291" i="4"/>
  <c r="E307" i="4"/>
  <c r="E323" i="4"/>
  <c r="E339" i="4"/>
  <c r="E355" i="4"/>
  <c r="E371" i="4"/>
  <c r="E387" i="4"/>
  <c r="E403" i="4"/>
  <c r="E419" i="4"/>
  <c r="E435" i="4"/>
  <c r="E34" i="4"/>
  <c r="E50" i="4"/>
  <c r="E66" i="4"/>
  <c r="E82" i="4"/>
  <c r="E98" i="4"/>
  <c r="E114" i="4"/>
  <c r="E130" i="4"/>
  <c r="E146" i="4"/>
  <c r="E162" i="4"/>
  <c r="E178" i="4"/>
  <c r="E194" i="4"/>
  <c r="E210" i="4"/>
  <c r="E226" i="4"/>
  <c r="E242" i="4"/>
  <c r="E258" i="4"/>
  <c r="E274" i="4"/>
  <c r="E290" i="4"/>
  <c r="E306" i="4"/>
  <c r="E322" i="4"/>
  <c r="E338" i="4"/>
  <c r="E354" i="4"/>
  <c r="E370" i="4"/>
  <c r="E386" i="4"/>
  <c r="E402" i="4"/>
  <c r="E418" i="4"/>
  <c r="E434" i="4"/>
  <c r="E33" i="4"/>
  <c r="E65" i="4"/>
  <c r="E97" i="4"/>
  <c r="E129" i="4"/>
  <c r="E161" i="4"/>
  <c r="E193" i="4"/>
  <c r="E225" i="4"/>
  <c r="E257" i="4"/>
  <c r="E289" i="4"/>
  <c r="E321" i="4"/>
  <c r="E353" i="4"/>
  <c r="E385" i="4"/>
  <c r="E417" i="4"/>
  <c r="E446" i="4"/>
  <c r="E463" i="4"/>
  <c r="E479" i="4"/>
  <c r="E495" i="4"/>
  <c r="E36" i="4"/>
  <c r="E68" i="4"/>
  <c r="E100" i="4"/>
  <c r="E132" i="4"/>
  <c r="E164" i="4"/>
  <c r="E196" i="4"/>
  <c r="E228" i="4"/>
  <c r="E260" i="4"/>
  <c r="E292" i="4"/>
  <c r="E324" i="4"/>
  <c r="E356" i="4"/>
  <c r="E388" i="4"/>
  <c r="E420" i="4"/>
  <c r="E448" i="4"/>
  <c r="E464" i="4"/>
  <c r="E480" i="4"/>
  <c r="E496" i="4"/>
  <c r="E37" i="4"/>
  <c r="E69" i="4"/>
  <c r="E101" i="4"/>
  <c r="E133" i="4"/>
  <c r="E165" i="4"/>
  <c r="E197" i="4"/>
  <c r="E229" i="4"/>
  <c r="E261" i="4"/>
  <c r="E293" i="4"/>
  <c r="E325" i="4"/>
  <c r="E357" i="4"/>
  <c r="E389" i="4"/>
  <c r="E421" i="4"/>
  <c r="E449" i="4"/>
  <c r="E465" i="4"/>
  <c r="E481" i="4"/>
  <c r="E497" i="4"/>
  <c r="E40" i="4"/>
  <c r="E72" i="4"/>
  <c r="E104" i="4"/>
  <c r="E136" i="4"/>
  <c r="E168" i="4"/>
  <c r="E200" i="4"/>
  <c r="E232" i="4"/>
  <c r="E264" i="4"/>
  <c r="E296" i="4"/>
  <c r="E328" i="4"/>
  <c r="E360" i="4"/>
  <c r="E392" i="4"/>
  <c r="E424" i="4"/>
  <c r="E450" i="4"/>
  <c r="E466" i="4"/>
  <c r="E482" i="4"/>
  <c r="E498" i="4"/>
  <c r="E23" i="4"/>
  <c r="E39" i="4"/>
  <c r="E55" i="4"/>
  <c r="E71" i="4"/>
  <c r="E87" i="4"/>
  <c r="E103" i="4"/>
  <c r="E119" i="4"/>
  <c r="E135" i="4"/>
  <c r="E151" i="4"/>
  <c r="E167" i="4"/>
  <c r="E183" i="4"/>
  <c r="E199" i="4"/>
  <c r="E215" i="4"/>
  <c r="E231" i="4"/>
  <c r="E247" i="4"/>
  <c r="E263" i="4"/>
  <c r="E279" i="4"/>
  <c r="E295" i="4"/>
  <c r="E311" i="4"/>
  <c r="E327" i="4"/>
  <c r="E343" i="4"/>
  <c r="E359" i="4"/>
  <c r="E375" i="4"/>
  <c r="E391" i="4"/>
  <c r="E407" i="4"/>
  <c r="E423" i="4"/>
  <c r="E439" i="4"/>
  <c r="E22" i="4"/>
  <c r="E38" i="4"/>
  <c r="E54" i="4"/>
  <c r="E70" i="4"/>
  <c r="E86" i="4"/>
  <c r="E102" i="4"/>
  <c r="E118" i="4"/>
  <c r="E134" i="4"/>
  <c r="E150" i="4"/>
  <c r="E166" i="4"/>
  <c r="E182" i="4"/>
  <c r="E198" i="4"/>
  <c r="E214" i="4"/>
  <c r="E230" i="4"/>
  <c r="E246" i="4"/>
  <c r="E262" i="4"/>
  <c r="E278" i="4"/>
  <c r="E294" i="4"/>
  <c r="E310" i="4"/>
  <c r="E326" i="4"/>
  <c r="E342" i="4"/>
  <c r="E358" i="4"/>
  <c r="E374" i="4"/>
  <c r="E390" i="4"/>
  <c r="E406" i="4"/>
  <c r="E422" i="4"/>
  <c r="E438" i="4"/>
  <c r="E41" i="4"/>
  <c r="E73" i="4"/>
  <c r="E105" i="4"/>
  <c r="E137" i="4"/>
  <c r="E169" i="4"/>
  <c r="E201" i="4"/>
  <c r="E233" i="4"/>
  <c r="E265" i="4"/>
  <c r="E297" i="4"/>
  <c r="E329" i="4"/>
  <c r="E361" i="4"/>
  <c r="E393" i="4"/>
  <c r="E425" i="4"/>
  <c r="E451" i="4"/>
  <c r="E467" i="4"/>
  <c r="E483" i="4"/>
  <c r="E499" i="4"/>
  <c r="E44" i="4"/>
  <c r="E76" i="4"/>
  <c r="E108" i="4"/>
  <c r="E140" i="4"/>
  <c r="E172" i="4"/>
  <c r="E204" i="4"/>
  <c r="E236" i="4"/>
  <c r="E268" i="4"/>
  <c r="E300" i="4"/>
  <c r="E332" i="4"/>
  <c r="E364" i="4"/>
  <c r="E396" i="4"/>
  <c r="E428" i="4"/>
  <c r="E452" i="4"/>
  <c r="E468" i="4"/>
  <c r="E484" i="4"/>
  <c r="E500" i="4"/>
  <c r="E45" i="4"/>
  <c r="E77" i="4"/>
  <c r="E109" i="4"/>
  <c r="E141" i="4"/>
  <c r="E173" i="4"/>
  <c r="E205" i="4"/>
  <c r="E237" i="4"/>
  <c r="E269" i="4"/>
  <c r="E301" i="4"/>
  <c r="E333" i="4"/>
  <c r="E365" i="4"/>
  <c r="E397" i="4"/>
  <c r="E429" i="4"/>
  <c r="E453" i="4"/>
  <c r="E469" i="4"/>
  <c r="E485" i="4"/>
  <c r="E48" i="4"/>
  <c r="E80" i="4"/>
  <c r="E112" i="4"/>
  <c r="E144" i="4"/>
  <c r="E176" i="4"/>
  <c r="E208" i="4"/>
  <c r="E240" i="4"/>
  <c r="E272" i="4"/>
  <c r="E304" i="4"/>
  <c r="E336" i="4"/>
  <c r="E368" i="4"/>
  <c r="E400" i="4"/>
  <c r="E432" i="4"/>
  <c r="E454" i="4"/>
  <c r="E470" i="4"/>
  <c r="E486" i="4"/>
  <c r="E9" i="4"/>
  <c r="G10" i="10" s="1"/>
  <c r="G9" i="9"/>
  <c r="E14" i="4"/>
  <c r="G15" i="10" s="1"/>
  <c r="G14" i="9"/>
  <c r="K7" i="3" s="1"/>
  <c r="G18" i="9"/>
  <c r="E18" i="4"/>
  <c r="G19" i="10" s="1"/>
  <c r="G11" i="9"/>
  <c r="E11" i="4"/>
  <c r="G12" i="10" s="1"/>
  <c r="E17" i="4"/>
  <c r="G18" i="10" s="1"/>
  <c r="G17" i="9"/>
  <c r="E13" i="4"/>
  <c r="G14" i="10" s="1"/>
  <c r="G13" i="9"/>
  <c r="G19" i="9"/>
  <c r="E19" i="4"/>
  <c r="G20" i="10" s="1"/>
  <c r="E8" i="4"/>
  <c r="G9" i="10" s="1"/>
  <c r="G8" i="9"/>
  <c r="K16" i="3" s="1"/>
  <c r="G5" i="9"/>
  <c r="E5" i="4"/>
  <c r="G6" i="10" s="1"/>
  <c r="BS329" i="9"/>
  <c r="F329" i="9" s="1"/>
  <c r="H329" i="9" s="1"/>
  <c r="I329" i="9" s="1"/>
  <c r="BS273" i="9"/>
  <c r="F273" i="9" s="1"/>
  <c r="H273" i="9" s="1"/>
  <c r="I273" i="9" s="1"/>
  <c r="BS225" i="9"/>
  <c r="F225" i="9" s="1"/>
  <c r="H225" i="9" s="1"/>
  <c r="I225" i="9" s="1"/>
  <c r="BS193" i="9"/>
  <c r="F193" i="9" s="1"/>
  <c r="H193" i="9" s="1"/>
  <c r="I193" i="9" s="1"/>
  <c r="BS228" i="9"/>
  <c r="F228" i="9" s="1"/>
  <c r="H228" i="9" s="1"/>
  <c r="I228" i="9" s="1"/>
  <c r="BS243" i="9"/>
  <c r="F243" i="9" s="1"/>
  <c r="H243" i="9" s="1"/>
  <c r="I243" i="9" s="1"/>
  <c r="BS211" i="9"/>
  <c r="F211" i="9" s="1"/>
  <c r="H211" i="9" s="1"/>
  <c r="I211" i="9" s="1"/>
  <c r="BS182" i="9"/>
  <c r="F182" i="9" s="1"/>
  <c r="H182" i="9" s="1"/>
  <c r="I182" i="9" s="1"/>
  <c r="BS166" i="9"/>
  <c r="F166" i="9" s="1"/>
  <c r="H166" i="9" s="1"/>
  <c r="I166" i="9" s="1"/>
  <c r="BS270" i="9"/>
  <c r="F270" i="9" s="1"/>
  <c r="H270" i="9" s="1"/>
  <c r="I270" i="9" s="1"/>
  <c r="BS173" i="9"/>
  <c r="F173" i="9" s="1"/>
  <c r="H173" i="9" s="1"/>
  <c r="I173" i="9" s="1"/>
  <c r="BS163" i="9"/>
  <c r="F163" i="9" s="1"/>
  <c r="H163" i="9" s="1"/>
  <c r="I163" i="9" s="1"/>
  <c r="BS199" i="9"/>
  <c r="F199" i="9" s="1"/>
  <c r="H199" i="9" s="1"/>
  <c r="I199" i="9" s="1"/>
  <c r="BS161" i="9"/>
  <c r="F161" i="9" s="1"/>
  <c r="H161" i="9" s="1"/>
  <c r="I161" i="9" s="1"/>
  <c r="BS222" i="9"/>
  <c r="F222" i="9" s="1"/>
  <c r="H222" i="9" s="1"/>
  <c r="I222" i="9" s="1"/>
  <c r="BS202" i="9"/>
  <c r="F202" i="9" s="1"/>
  <c r="H202" i="9" s="1"/>
  <c r="I202" i="9" s="1"/>
  <c r="BS147" i="9"/>
  <c r="F147" i="9" s="1"/>
  <c r="H147" i="9" s="1"/>
  <c r="I147" i="9" s="1"/>
  <c r="BS101" i="9"/>
  <c r="F101" i="9" s="1"/>
  <c r="H101" i="9" s="1"/>
  <c r="I101" i="9" s="1"/>
  <c r="BS167" i="9"/>
  <c r="F167" i="9" s="1"/>
  <c r="H167" i="9" s="1"/>
  <c r="I167" i="9" s="1"/>
  <c r="BS114" i="9"/>
  <c r="F114" i="9" s="1"/>
  <c r="H114" i="9" s="1"/>
  <c r="I114" i="9" s="1"/>
  <c r="BS135" i="9"/>
  <c r="F135" i="9" s="1"/>
  <c r="H135" i="9" s="1"/>
  <c r="I135" i="9" s="1"/>
  <c r="BS103" i="9"/>
  <c r="F103" i="9" s="1"/>
  <c r="H103" i="9" s="1"/>
  <c r="I103" i="9" s="1"/>
  <c r="BS71" i="9"/>
  <c r="F71" i="9" s="1"/>
  <c r="H71" i="9" s="1"/>
  <c r="I71" i="9" s="1"/>
  <c r="BS108" i="9"/>
  <c r="F108" i="9" s="1"/>
  <c r="H108" i="9" s="1"/>
  <c r="I108" i="9" s="1"/>
  <c r="BS76" i="9"/>
  <c r="F76" i="9" s="1"/>
  <c r="H76" i="9" s="1"/>
  <c r="I76" i="9" s="1"/>
  <c r="BS28" i="9"/>
  <c r="F28" i="9" s="1"/>
  <c r="H28" i="9" s="1"/>
  <c r="I28" i="9" s="1"/>
  <c r="BS29" i="9"/>
  <c r="F29" i="9" s="1"/>
  <c r="H29" i="9" s="1"/>
  <c r="I29" i="9" s="1"/>
  <c r="BS50" i="9"/>
  <c r="F50" i="9" s="1"/>
  <c r="H50" i="9" s="1"/>
  <c r="I50" i="9" s="1"/>
  <c r="BS55" i="9"/>
  <c r="F55" i="9" s="1"/>
  <c r="H55" i="9" s="1"/>
  <c r="I55" i="9" s="1"/>
  <c r="BS7" i="9"/>
  <c r="F7" i="9" s="1"/>
  <c r="BS497" i="9"/>
  <c r="F497" i="9" s="1"/>
  <c r="H497" i="9" s="1"/>
  <c r="I497" i="9" s="1"/>
  <c r="BS491" i="9"/>
  <c r="F491" i="9" s="1"/>
  <c r="H491" i="9" s="1"/>
  <c r="I491" i="9" s="1"/>
  <c r="BS494" i="9"/>
  <c r="F494" i="9" s="1"/>
  <c r="H494" i="9" s="1"/>
  <c r="I494" i="9" s="1"/>
  <c r="BS486" i="9"/>
  <c r="F486" i="9" s="1"/>
  <c r="H486" i="9" s="1"/>
  <c r="I486" i="9" s="1"/>
  <c r="BS480" i="9"/>
  <c r="F480" i="9" s="1"/>
  <c r="H480" i="9" s="1"/>
  <c r="I480" i="9" s="1"/>
  <c r="BS469" i="9"/>
  <c r="F469" i="9" s="1"/>
  <c r="H469" i="9" s="1"/>
  <c r="I469" i="9" s="1"/>
  <c r="BS475" i="9"/>
  <c r="F475" i="9" s="1"/>
  <c r="H475" i="9" s="1"/>
  <c r="I475" i="9" s="1"/>
  <c r="BS482" i="9"/>
  <c r="F482" i="9" s="1"/>
  <c r="H482" i="9" s="1"/>
  <c r="I482" i="9" s="1"/>
  <c r="BS461" i="9"/>
  <c r="F461" i="9" s="1"/>
  <c r="H461" i="9" s="1"/>
  <c r="I461" i="9" s="1"/>
  <c r="BS474" i="9"/>
  <c r="F474" i="9" s="1"/>
  <c r="H474" i="9" s="1"/>
  <c r="I474" i="9" s="1"/>
  <c r="BS466" i="9"/>
  <c r="F466" i="9" s="1"/>
  <c r="H466" i="9" s="1"/>
  <c r="I466" i="9" s="1"/>
  <c r="BS441" i="9"/>
  <c r="F441" i="9" s="1"/>
  <c r="H441" i="9" s="1"/>
  <c r="I441" i="9" s="1"/>
  <c r="BS425" i="9"/>
  <c r="F425" i="9" s="1"/>
  <c r="H425" i="9" s="1"/>
  <c r="I425" i="9" s="1"/>
  <c r="BS443" i="9"/>
  <c r="F443" i="9" s="1"/>
  <c r="H443" i="9" s="1"/>
  <c r="I443" i="9" s="1"/>
  <c r="BS427" i="9"/>
  <c r="F427" i="9" s="1"/>
  <c r="H427" i="9" s="1"/>
  <c r="I427" i="9" s="1"/>
  <c r="BS456" i="9"/>
  <c r="F456" i="9" s="1"/>
  <c r="H456" i="9" s="1"/>
  <c r="I456" i="9" s="1"/>
  <c r="BS412" i="9"/>
  <c r="F412" i="9" s="1"/>
  <c r="H412" i="9" s="1"/>
  <c r="I412" i="9" s="1"/>
  <c r="BS446" i="9"/>
  <c r="F446" i="9" s="1"/>
  <c r="H446" i="9" s="1"/>
  <c r="I446" i="9" s="1"/>
  <c r="BS438" i="9"/>
  <c r="F438" i="9" s="1"/>
  <c r="H438" i="9" s="1"/>
  <c r="I438" i="9" s="1"/>
  <c r="BS430" i="9"/>
  <c r="F430" i="9" s="1"/>
  <c r="H430" i="9" s="1"/>
  <c r="I430" i="9" s="1"/>
  <c r="BS422" i="9"/>
  <c r="F422" i="9" s="1"/>
  <c r="H422" i="9" s="1"/>
  <c r="I422" i="9" s="1"/>
  <c r="BS406" i="9"/>
  <c r="F406" i="9" s="1"/>
  <c r="H406" i="9" s="1"/>
  <c r="I406" i="9" s="1"/>
  <c r="BS397" i="9"/>
  <c r="F397" i="9" s="1"/>
  <c r="H397" i="9" s="1"/>
  <c r="I397" i="9" s="1"/>
  <c r="BS419" i="9"/>
  <c r="F419" i="9" s="1"/>
  <c r="H419" i="9" s="1"/>
  <c r="I419" i="9" s="1"/>
  <c r="BS411" i="9"/>
  <c r="F411" i="9" s="1"/>
  <c r="H411" i="9" s="1"/>
  <c r="I411" i="9" s="1"/>
  <c r="BS390" i="9"/>
  <c r="F390" i="9" s="1"/>
  <c r="H390" i="9" s="1"/>
  <c r="I390" i="9" s="1"/>
  <c r="BS374" i="9"/>
  <c r="F374" i="9" s="1"/>
  <c r="H374" i="9" s="1"/>
  <c r="I374" i="9" s="1"/>
  <c r="BS358" i="9"/>
  <c r="F358" i="9" s="1"/>
  <c r="H358" i="9" s="1"/>
  <c r="I358" i="9" s="1"/>
  <c r="BS342" i="9"/>
  <c r="F342" i="9" s="1"/>
  <c r="H342" i="9" s="1"/>
  <c r="I342" i="9" s="1"/>
  <c r="BS402" i="9"/>
  <c r="F402" i="9" s="1"/>
  <c r="H402" i="9" s="1"/>
  <c r="I402" i="9" s="1"/>
  <c r="BS380" i="9"/>
  <c r="F380" i="9" s="1"/>
  <c r="H380" i="9" s="1"/>
  <c r="I380" i="9" s="1"/>
  <c r="BS364" i="9"/>
  <c r="F364" i="9" s="1"/>
  <c r="H364" i="9" s="1"/>
  <c r="I364" i="9" s="1"/>
  <c r="BS348" i="9"/>
  <c r="F348" i="9" s="1"/>
  <c r="H348" i="9" s="1"/>
  <c r="I348" i="9" s="1"/>
  <c r="BS332" i="9"/>
  <c r="F332" i="9" s="1"/>
  <c r="H332" i="9" s="1"/>
  <c r="I332" i="9" s="1"/>
  <c r="BS395" i="9"/>
  <c r="F395" i="9" s="1"/>
  <c r="H395" i="9" s="1"/>
  <c r="I395" i="9" s="1"/>
  <c r="BS396" i="9"/>
  <c r="F396" i="9" s="1"/>
  <c r="H396" i="9" s="1"/>
  <c r="I396" i="9" s="1"/>
  <c r="BS381" i="9"/>
  <c r="F381" i="9" s="1"/>
  <c r="H381" i="9" s="1"/>
  <c r="I381" i="9" s="1"/>
  <c r="BS373" i="9"/>
  <c r="F373" i="9" s="1"/>
  <c r="H373" i="9" s="1"/>
  <c r="I373" i="9" s="1"/>
  <c r="BS365" i="9"/>
  <c r="F365" i="9" s="1"/>
  <c r="H365" i="9" s="1"/>
  <c r="I365" i="9" s="1"/>
  <c r="BS357" i="9"/>
  <c r="F357" i="9" s="1"/>
  <c r="H357" i="9" s="1"/>
  <c r="I357" i="9" s="1"/>
  <c r="BS349" i="9"/>
  <c r="F349" i="9" s="1"/>
  <c r="H349" i="9" s="1"/>
  <c r="I349" i="9" s="1"/>
  <c r="BS341" i="9"/>
  <c r="F341" i="9" s="1"/>
  <c r="H341" i="9" s="1"/>
  <c r="I341" i="9" s="1"/>
  <c r="BS333" i="9"/>
  <c r="F333" i="9" s="1"/>
  <c r="H333" i="9" s="1"/>
  <c r="I333" i="9" s="1"/>
  <c r="BS317" i="9"/>
  <c r="F317" i="9" s="1"/>
  <c r="H317" i="9" s="1"/>
  <c r="I317" i="9" s="1"/>
  <c r="BS301" i="9"/>
  <c r="F301" i="9" s="1"/>
  <c r="H301" i="9" s="1"/>
  <c r="I301" i="9" s="1"/>
  <c r="BS399" i="9"/>
  <c r="F399" i="9" s="1"/>
  <c r="H399" i="9" s="1"/>
  <c r="I399" i="9" s="1"/>
  <c r="BS311" i="9"/>
  <c r="F311" i="9" s="1"/>
  <c r="H311" i="9" s="1"/>
  <c r="I311" i="9" s="1"/>
  <c r="BS295" i="9"/>
  <c r="F295" i="9" s="1"/>
  <c r="H295" i="9" s="1"/>
  <c r="I295" i="9" s="1"/>
  <c r="BS279" i="9"/>
  <c r="F279" i="9" s="1"/>
  <c r="H279" i="9" s="1"/>
  <c r="I279" i="9" s="1"/>
  <c r="BS263" i="9"/>
  <c r="F263" i="9" s="1"/>
  <c r="H263" i="9" s="1"/>
  <c r="I263" i="9" s="1"/>
  <c r="BS322" i="9"/>
  <c r="F322" i="9" s="1"/>
  <c r="H322" i="9" s="1"/>
  <c r="I322" i="9" s="1"/>
  <c r="BS292" i="9"/>
  <c r="F292" i="9" s="1"/>
  <c r="H292" i="9" s="1"/>
  <c r="I292" i="9" s="1"/>
  <c r="BS276" i="9"/>
  <c r="F276" i="9" s="1"/>
  <c r="H276" i="9" s="1"/>
  <c r="I276" i="9" s="1"/>
  <c r="BS260" i="9"/>
  <c r="F260" i="9" s="1"/>
  <c r="H260" i="9" s="1"/>
  <c r="I260" i="9" s="1"/>
  <c r="BS320" i="9"/>
  <c r="F320" i="9" s="1"/>
  <c r="H320" i="9" s="1"/>
  <c r="I320" i="9" s="1"/>
  <c r="BS304" i="9"/>
  <c r="F304" i="9" s="1"/>
  <c r="H304" i="9" s="1"/>
  <c r="I304" i="9" s="1"/>
  <c r="BS285" i="9"/>
  <c r="F285" i="9" s="1"/>
  <c r="H285" i="9" s="1"/>
  <c r="I285" i="9" s="1"/>
  <c r="BS269" i="9"/>
  <c r="F269" i="9" s="1"/>
  <c r="H269" i="9" s="1"/>
  <c r="I269" i="9" s="1"/>
  <c r="BS253" i="9"/>
  <c r="F253" i="9" s="1"/>
  <c r="H253" i="9" s="1"/>
  <c r="I253" i="9" s="1"/>
  <c r="BS237" i="9"/>
  <c r="F237" i="9" s="1"/>
  <c r="H237" i="9" s="1"/>
  <c r="I237" i="9" s="1"/>
  <c r="BS221" i="9"/>
  <c r="F221" i="9" s="1"/>
  <c r="H221" i="9" s="1"/>
  <c r="I221" i="9" s="1"/>
  <c r="BS205" i="9"/>
  <c r="F205" i="9" s="1"/>
  <c r="H205" i="9" s="1"/>
  <c r="I205" i="9" s="1"/>
  <c r="BS189" i="9"/>
  <c r="F189" i="9" s="1"/>
  <c r="H189" i="9" s="1"/>
  <c r="I189" i="9" s="1"/>
  <c r="BS239" i="9"/>
  <c r="F239" i="9" s="1"/>
  <c r="H239" i="9" s="1"/>
  <c r="I239" i="9" s="1"/>
  <c r="BS223" i="9"/>
  <c r="F223" i="9" s="1"/>
  <c r="H223" i="9" s="1"/>
  <c r="I223" i="9" s="1"/>
  <c r="BS234" i="9"/>
  <c r="F234" i="9" s="1"/>
  <c r="H234" i="9" s="1"/>
  <c r="I234" i="9" s="1"/>
  <c r="BS240" i="9"/>
  <c r="F240" i="9" s="1"/>
  <c r="H240" i="9" s="1"/>
  <c r="I240" i="9" s="1"/>
  <c r="BS224" i="9"/>
  <c r="F224" i="9" s="1"/>
  <c r="H224" i="9" s="1"/>
  <c r="I224" i="9" s="1"/>
  <c r="BS208" i="9"/>
  <c r="F208" i="9" s="1"/>
  <c r="H208" i="9" s="1"/>
  <c r="I208" i="9" s="1"/>
  <c r="BS192" i="9"/>
  <c r="F192" i="9" s="1"/>
  <c r="H192" i="9" s="1"/>
  <c r="I192" i="9" s="1"/>
  <c r="BS178" i="9"/>
  <c r="F178" i="9" s="1"/>
  <c r="H178" i="9" s="1"/>
  <c r="I178" i="9" s="1"/>
  <c r="BS162" i="9"/>
  <c r="F162" i="9" s="1"/>
  <c r="H162" i="9" s="1"/>
  <c r="I162" i="9" s="1"/>
  <c r="BS310" i="9"/>
  <c r="F310" i="9" s="1"/>
  <c r="H310" i="9" s="1"/>
  <c r="I310" i="9" s="1"/>
  <c r="BS282" i="9"/>
  <c r="F282" i="9" s="1"/>
  <c r="H282" i="9" s="1"/>
  <c r="I282" i="9" s="1"/>
  <c r="BS266" i="9"/>
  <c r="F266" i="9" s="1"/>
  <c r="H266" i="9" s="1"/>
  <c r="I266" i="9" s="1"/>
  <c r="BS184" i="9"/>
  <c r="F184" i="9" s="1"/>
  <c r="H184" i="9" s="1"/>
  <c r="I184" i="9" s="1"/>
  <c r="BS168" i="9"/>
  <c r="F168" i="9" s="1"/>
  <c r="H168" i="9" s="1"/>
  <c r="I168" i="9" s="1"/>
  <c r="BS246" i="9"/>
  <c r="F246" i="9" s="1"/>
  <c r="H246" i="9" s="1"/>
  <c r="I246" i="9" s="1"/>
  <c r="BS155" i="9"/>
  <c r="F155" i="9" s="1"/>
  <c r="H155" i="9" s="1"/>
  <c r="I155" i="9" s="1"/>
  <c r="BS230" i="9"/>
  <c r="F230" i="9" s="1"/>
  <c r="H230" i="9" s="1"/>
  <c r="I230" i="9" s="1"/>
  <c r="BS191" i="9"/>
  <c r="F191" i="9" s="1"/>
  <c r="H191" i="9" s="1"/>
  <c r="I191" i="9" s="1"/>
  <c r="BS172" i="9"/>
  <c r="F172" i="9" s="1"/>
  <c r="H172" i="9" s="1"/>
  <c r="I172" i="9" s="1"/>
  <c r="BS156" i="9"/>
  <c r="F156" i="9" s="1"/>
  <c r="H156" i="9" s="1"/>
  <c r="I156" i="9" s="1"/>
  <c r="BS258" i="9"/>
  <c r="F258" i="9" s="1"/>
  <c r="H258" i="9" s="1"/>
  <c r="I258" i="9" s="1"/>
  <c r="BS220" i="9"/>
  <c r="F220" i="9" s="1"/>
  <c r="H220" i="9" s="1"/>
  <c r="I220" i="9" s="1"/>
  <c r="BS210" i="9"/>
  <c r="F210" i="9" s="1"/>
  <c r="H210" i="9" s="1"/>
  <c r="I210" i="9" s="1"/>
  <c r="BS198" i="9"/>
  <c r="F198" i="9" s="1"/>
  <c r="H198" i="9" s="1"/>
  <c r="I198" i="9" s="1"/>
  <c r="BS188" i="9"/>
  <c r="F188" i="9" s="1"/>
  <c r="H188" i="9" s="1"/>
  <c r="I188" i="9" s="1"/>
  <c r="BS142" i="9"/>
  <c r="F142" i="9" s="1"/>
  <c r="H142" i="9" s="1"/>
  <c r="I142" i="9" s="1"/>
  <c r="BS129" i="9"/>
  <c r="F129" i="9" s="1"/>
  <c r="H129" i="9" s="1"/>
  <c r="I129" i="9" s="1"/>
  <c r="BS113" i="9"/>
  <c r="F113" i="9" s="1"/>
  <c r="H113" i="9" s="1"/>
  <c r="I113" i="9" s="1"/>
  <c r="BS97" i="9"/>
  <c r="F97" i="9" s="1"/>
  <c r="H97" i="9" s="1"/>
  <c r="I97" i="9" s="1"/>
  <c r="BS81" i="9"/>
  <c r="F81" i="9" s="1"/>
  <c r="H81" i="9" s="1"/>
  <c r="I81" i="9" s="1"/>
  <c r="BS143" i="9"/>
  <c r="F143" i="9" s="1"/>
  <c r="H143" i="9" s="1"/>
  <c r="I143" i="9" s="1"/>
  <c r="BS126" i="9"/>
  <c r="F126" i="9" s="1"/>
  <c r="H126" i="9" s="1"/>
  <c r="I126" i="9" s="1"/>
  <c r="BS110" i="9"/>
  <c r="F110" i="9" s="1"/>
  <c r="H110" i="9" s="1"/>
  <c r="I110" i="9" s="1"/>
  <c r="BS94" i="9"/>
  <c r="F94" i="9" s="1"/>
  <c r="H94" i="9" s="1"/>
  <c r="I94" i="9" s="1"/>
  <c r="BS78" i="9"/>
  <c r="F78" i="9" s="1"/>
  <c r="H78" i="9" s="1"/>
  <c r="I78" i="9" s="1"/>
  <c r="BS131" i="9"/>
  <c r="F131" i="9" s="1"/>
  <c r="H131" i="9" s="1"/>
  <c r="I131" i="9" s="1"/>
  <c r="BS115" i="9"/>
  <c r="F115" i="9" s="1"/>
  <c r="H115" i="9" s="1"/>
  <c r="I115" i="9" s="1"/>
  <c r="BS99" i="9"/>
  <c r="F99" i="9" s="1"/>
  <c r="H99" i="9" s="1"/>
  <c r="I99" i="9" s="1"/>
  <c r="BS83" i="9"/>
  <c r="F83" i="9" s="1"/>
  <c r="H83" i="9" s="1"/>
  <c r="I83" i="9" s="1"/>
  <c r="BS159" i="9"/>
  <c r="F159" i="9" s="1"/>
  <c r="H159" i="9" s="1"/>
  <c r="I159" i="9" s="1"/>
  <c r="BS136" i="9"/>
  <c r="F136" i="9" s="1"/>
  <c r="H136" i="9" s="1"/>
  <c r="I136" i="9" s="1"/>
  <c r="BS120" i="9"/>
  <c r="F120" i="9" s="1"/>
  <c r="H120" i="9" s="1"/>
  <c r="I120" i="9" s="1"/>
  <c r="BS104" i="9"/>
  <c r="F104" i="9" s="1"/>
  <c r="H104" i="9" s="1"/>
  <c r="I104" i="9" s="1"/>
  <c r="BS88" i="9"/>
  <c r="F88" i="9" s="1"/>
  <c r="H88" i="9" s="1"/>
  <c r="I88" i="9" s="1"/>
  <c r="BS72" i="9"/>
  <c r="F72" i="9" s="1"/>
  <c r="H72" i="9" s="1"/>
  <c r="I72" i="9" s="1"/>
  <c r="BS56" i="9"/>
  <c r="F56" i="9" s="1"/>
  <c r="H56" i="9" s="1"/>
  <c r="I56" i="9" s="1"/>
  <c r="BS40" i="9"/>
  <c r="F40" i="9" s="1"/>
  <c r="H40" i="9" s="1"/>
  <c r="I40" i="9" s="1"/>
  <c r="BS24" i="9"/>
  <c r="F24" i="9" s="1"/>
  <c r="H24" i="9" s="1"/>
  <c r="I24" i="9" s="1"/>
  <c r="BS8" i="9"/>
  <c r="F8" i="9" s="1"/>
  <c r="BS57" i="9"/>
  <c r="F57" i="9" s="1"/>
  <c r="H57" i="9" s="1"/>
  <c r="I57" i="9" s="1"/>
  <c r="BS41" i="9"/>
  <c r="F41" i="9" s="1"/>
  <c r="H41" i="9" s="1"/>
  <c r="I41" i="9" s="1"/>
  <c r="BS25" i="9"/>
  <c r="F25" i="9" s="1"/>
  <c r="H25" i="9" s="1"/>
  <c r="I25" i="9" s="1"/>
  <c r="BS9" i="9"/>
  <c r="F9" i="9" s="1"/>
  <c r="BS62" i="9"/>
  <c r="F62" i="9" s="1"/>
  <c r="H62" i="9" s="1"/>
  <c r="I62" i="9" s="1"/>
  <c r="BS46" i="9"/>
  <c r="F46" i="9" s="1"/>
  <c r="H46" i="9" s="1"/>
  <c r="I46" i="9" s="1"/>
  <c r="BS30" i="9"/>
  <c r="F30" i="9" s="1"/>
  <c r="H30" i="9" s="1"/>
  <c r="I30" i="9" s="1"/>
  <c r="BS14" i="9"/>
  <c r="F14" i="9" s="1"/>
  <c r="BS67" i="9"/>
  <c r="F67" i="9" s="1"/>
  <c r="H67" i="9" s="1"/>
  <c r="I67" i="9" s="1"/>
  <c r="BS51" i="9"/>
  <c r="F51" i="9" s="1"/>
  <c r="H51" i="9" s="1"/>
  <c r="I51" i="9" s="1"/>
  <c r="BS35" i="9"/>
  <c r="F35" i="9" s="1"/>
  <c r="H35" i="9" s="1"/>
  <c r="I35" i="9" s="1"/>
  <c r="BS19" i="9"/>
  <c r="F19" i="9" s="1"/>
  <c r="H19" i="9" s="1"/>
  <c r="I19" i="9" s="1"/>
  <c r="BS201" i="9"/>
  <c r="F201" i="9" s="1"/>
  <c r="H201" i="9" s="1"/>
  <c r="I201" i="9" s="1"/>
  <c r="BS187" i="9"/>
  <c r="F187" i="9" s="1"/>
  <c r="H187" i="9" s="1"/>
  <c r="I187" i="9" s="1"/>
  <c r="BS158" i="9"/>
  <c r="F158" i="9" s="1"/>
  <c r="H158" i="9" s="1"/>
  <c r="I158" i="9" s="1"/>
  <c r="BS278" i="9"/>
  <c r="F278" i="9" s="1"/>
  <c r="H278" i="9" s="1"/>
  <c r="I278" i="9" s="1"/>
  <c r="BS181" i="9"/>
  <c r="F181" i="9" s="1"/>
  <c r="H181" i="9" s="1"/>
  <c r="I181" i="9" s="1"/>
  <c r="BS179" i="9"/>
  <c r="F179" i="9" s="1"/>
  <c r="H179" i="9" s="1"/>
  <c r="I179" i="9" s="1"/>
  <c r="BS152" i="9"/>
  <c r="F152" i="9" s="1"/>
  <c r="H152" i="9" s="1"/>
  <c r="I152" i="9" s="1"/>
  <c r="BS185" i="9"/>
  <c r="F185" i="9" s="1"/>
  <c r="H185" i="9" s="1"/>
  <c r="I185" i="9" s="1"/>
  <c r="BS153" i="9"/>
  <c r="F153" i="9" s="1"/>
  <c r="H153" i="9" s="1"/>
  <c r="I153" i="9" s="1"/>
  <c r="BS218" i="9"/>
  <c r="F218" i="9" s="1"/>
  <c r="H218" i="9" s="1"/>
  <c r="I218" i="9" s="1"/>
  <c r="BS196" i="9"/>
  <c r="F196" i="9" s="1"/>
  <c r="H196" i="9" s="1"/>
  <c r="I196" i="9" s="1"/>
  <c r="BS183" i="9"/>
  <c r="F183" i="9" s="1"/>
  <c r="H183" i="9" s="1"/>
  <c r="I183" i="9" s="1"/>
  <c r="BS125" i="9"/>
  <c r="F125" i="9" s="1"/>
  <c r="H125" i="9" s="1"/>
  <c r="I125" i="9" s="1"/>
  <c r="BS93" i="9"/>
  <c r="F93" i="9" s="1"/>
  <c r="H93" i="9" s="1"/>
  <c r="I93" i="9" s="1"/>
  <c r="BS77" i="9"/>
  <c r="F77" i="9" s="1"/>
  <c r="H77" i="9" s="1"/>
  <c r="I77" i="9" s="1"/>
  <c r="BS122" i="9"/>
  <c r="F122" i="9" s="1"/>
  <c r="H122" i="9" s="1"/>
  <c r="I122" i="9" s="1"/>
  <c r="BS90" i="9"/>
  <c r="F90" i="9" s="1"/>
  <c r="H90" i="9" s="1"/>
  <c r="I90" i="9" s="1"/>
  <c r="BS150" i="9"/>
  <c r="F150" i="9" s="1"/>
  <c r="H150" i="9" s="1"/>
  <c r="I150" i="9" s="1"/>
  <c r="BS111" i="9"/>
  <c r="F111" i="9" s="1"/>
  <c r="H111" i="9" s="1"/>
  <c r="I111" i="9" s="1"/>
  <c r="BS79" i="9"/>
  <c r="F79" i="9" s="1"/>
  <c r="H79" i="9" s="1"/>
  <c r="I79" i="9" s="1"/>
  <c r="BS132" i="9"/>
  <c r="F132" i="9" s="1"/>
  <c r="H132" i="9" s="1"/>
  <c r="I132" i="9" s="1"/>
  <c r="BS100" i="9"/>
  <c r="F100" i="9" s="1"/>
  <c r="H100" i="9" s="1"/>
  <c r="I100" i="9" s="1"/>
  <c r="BS84" i="9"/>
  <c r="F84" i="9" s="1"/>
  <c r="H84" i="9" s="1"/>
  <c r="I84" i="9" s="1"/>
  <c r="BS52" i="9"/>
  <c r="F52" i="9" s="1"/>
  <c r="H52" i="9" s="1"/>
  <c r="I52" i="9" s="1"/>
  <c r="BS20" i="9"/>
  <c r="F20" i="9" s="1"/>
  <c r="H20" i="9" s="1"/>
  <c r="I20" i="9" s="1"/>
  <c r="BS53" i="9"/>
  <c r="F53" i="9" s="1"/>
  <c r="H53" i="9" s="1"/>
  <c r="I53" i="9" s="1"/>
  <c r="BS21" i="9"/>
  <c r="F21" i="9" s="1"/>
  <c r="H21" i="9" s="1"/>
  <c r="I21" i="9" s="1"/>
  <c r="BS5" i="9"/>
  <c r="F5" i="9" s="1"/>
  <c r="BS42" i="9"/>
  <c r="F42" i="9" s="1"/>
  <c r="H42" i="9" s="1"/>
  <c r="I42" i="9" s="1"/>
  <c r="BS10" i="9"/>
  <c r="F10" i="9" s="1"/>
  <c r="BS47" i="9"/>
  <c r="F47" i="9" s="1"/>
  <c r="H47" i="9" s="1"/>
  <c r="I47" i="9" s="1"/>
  <c r="BS31" i="9"/>
  <c r="F31" i="9" s="1"/>
  <c r="H31" i="9" s="1"/>
  <c r="I31" i="9" s="1"/>
  <c r="BS107" i="9"/>
  <c r="F107" i="9" s="1"/>
  <c r="H107" i="9" s="1"/>
  <c r="I107" i="9" s="1"/>
  <c r="BS96" i="9"/>
  <c r="F96" i="9" s="1"/>
  <c r="H96" i="9" s="1"/>
  <c r="I96" i="9" s="1"/>
  <c r="BS48" i="9"/>
  <c r="F48" i="9" s="1"/>
  <c r="H48" i="9" s="1"/>
  <c r="I48" i="9" s="1"/>
  <c r="BS65" i="9"/>
  <c r="F65" i="9" s="1"/>
  <c r="H65" i="9" s="1"/>
  <c r="I65" i="9" s="1"/>
  <c r="BS17" i="9"/>
  <c r="F17" i="9" s="1"/>
  <c r="H17" i="9" s="1"/>
  <c r="I17" i="9" s="1"/>
  <c r="BS38" i="9"/>
  <c r="F38" i="9" s="1"/>
  <c r="H38" i="9" s="1"/>
  <c r="I38" i="9" s="1"/>
  <c r="BS59" i="9"/>
  <c r="F59" i="9" s="1"/>
  <c r="H59" i="9" s="1"/>
  <c r="I59" i="9" s="1"/>
  <c r="BS11" i="9"/>
  <c r="F11" i="9" s="1"/>
  <c r="BS98" i="9"/>
  <c r="F98" i="9" s="1"/>
  <c r="H98" i="9" s="1"/>
  <c r="I98" i="9" s="1"/>
  <c r="BS61" i="9"/>
  <c r="F61" i="9" s="1"/>
  <c r="H61" i="9" s="1"/>
  <c r="I61" i="9" s="1"/>
  <c r="BS34" i="9"/>
  <c r="F34" i="9" s="1"/>
  <c r="H34" i="9" s="1"/>
  <c r="I34" i="9" s="1"/>
  <c r="BS39" i="9"/>
  <c r="F39" i="9" s="1"/>
  <c r="H39" i="9" s="1"/>
  <c r="I39" i="9" s="1"/>
  <c r="BS493" i="9"/>
  <c r="F493" i="9" s="1"/>
  <c r="H493" i="9" s="1"/>
  <c r="I493" i="9" s="1"/>
  <c r="BS500" i="9"/>
  <c r="F500" i="9" s="1"/>
  <c r="H500" i="9" s="1"/>
  <c r="I500" i="9" s="1"/>
  <c r="BS492" i="9"/>
  <c r="F492" i="9" s="1"/>
  <c r="H492" i="9" s="1"/>
  <c r="I492" i="9" s="1"/>
  <c r="BS483" i="9"/>
  <c r="F483" i="9" s="1"/>
  <c r="H483" i="9" s="1"/>
  <c r="I483" i="9" s="1"/>
  <c r="BS485" i="9"/>
  <c r="F485" i="9" s="1"/>
  <c r="H485" i="9" s="1"/>
  <c r="I485" i="9" s="1"/>
  <c r="BS465" i="9"/>
  <c r="F465" i="9" s="1"/>
  <c r="H465" i="9" s="1"/>
  <c r="I465" i="9" s="1"/>
  <c r="BS471" i="9"/>
  <c r="F471" i="9" s="1"/>
  <c r="H471" i="9" s="1"/>
  <c r="I471" i="9" s="1"/>
  <c r="BS459" i="9"/>
  <c r="F459" i="9" s="1"/>
  <c r="H459" i="9" s="1"/>
  <c r="I459" i="9" s="1"/>
  <c r="BS457" i="9"/>
  <c r="F457" i="9" s="1"/>
  <c r="H457" i="9" s="1"/>
  <c r="I457" i="9" s="1"/>
  <c r="BS472" i="9"/>
  <c r="F472" i="9" s="1"/>
  <c r="H472" i="9" s="1"/>
  <c r="I472" i="9" s="1"/>
  <c r="BS464" i="9"/>
  <c r="F464" i="9" s="1"/>
  <c r="H464" i="9" s="1"/>
  <c r="I464" i="9" s="1"/>
  <c r="BS437" i="9"/>
  <c r="F437" i="9" s="1"/>
  <c r="H437" i="9" s="1"/>
  <c r="I437" i="9" s="1"/>
  <c r="BS452" i="9"/>
  <c r="F452" i="9" s="1"/>
  <c r="H452" i="9" s="1"/>
  <c r="I452" i="9" s="1"/>
  <c r="BS439" i="9"/>
  <c r="F439" i="9" s="1"/>
  <c r="H439" i="9" s="1"/>
  <c r="I439" i="9" s="1"/>
  <c r="BS488" i="9"/>
  <c r="F488" i="9" s="1"/>
  <c r="H488" i="9" s="1"/>
  <c r="I488" i="9" s="1"/>
  <c r="BS454" i="9"/>
  <c r="F454" i="9" s="1"/>
  <c r="H454" i="9" s="1"/>
  <c r="I454" i="9" s="1"/>
  <c r="BS408" i="9"/>
  <c r="F408" i="9" s="1"/>
  <c r="H408" i="9" s="1"/>
  <c r="I408" i="9" s="1"/>
  <c r="BS444" i="9"/>
  <c r="F444" i="9" s="1"/>
  <c r="H444" i="9" s="1"/>
  <c r="I444" i="9" s="1"/>
  <c r="BS436" i="9"/>
  <c r="F436" i="9" s="1"/>
  <c r="H436" i="9" s="1"/>
  <c r="I436" i="9" s="1"/>
  <c r="BS428" i="9"/>
  <c r="F428" i="9" s="1"/>
  <c r="H428" i="9" s="1"/>
  <c r="I428" i="9" s="1"/>
  <c r="BS418" i="9"/>
  <c r="F418" i="9" s="1"/>
  <c r="H418" i="9" s="1"/>
  <c r="I418" i="9" s="1"/>
  <c r="BS405" i="9"/>
  <c r="F405" i="9" s="1"/>
  <c r="H405" i="9" s="1"/>
  <c r="I405" i="9" s="1"/>
  <c r="BS393" i="9"/>
  <c r="F393" i="9" s="1"/>
  <c r="H393" i="9" s="1"/>
  <c r="I393" i="9" s="1"/>
  <c r="BS417" i="9"/>
  <c r="F417" i="9" s="1"/>
  <c r="H417" i="9" s="1"/>
  <c r="I417" i="9" s="1"/>
  <c r="BS409" i="9"/>
  <c r="F409" i="9" s="1"/>
  <c r="H409" i="9" s="1"/>
  <c r="I409" i="9" s="1"/>
  <c r="BS386" i="9"/>
  <c r="F386" i="9" s="1"/>
  <c r="H386" i="9" s="1"/>
  <c r="I386" i="9" s="1"/>
  <c r="BS370" i="9"/>
  <c r="F370" i="9" s="1"/>
  <c r="H370" i="9" s="1"/>
  <c r="I370" i="9" s="1"/>
  <c r="BS354" i="9"/>
  <c r="F354" i="9" s="1"/>
  <c r="H354" i="9" s="1"/>
  <c r="I354" i="9" s="1"/>
  <c r="BS338" i="9"/>
  <c r="F338" i="9" s="1"/>
  <c r="H338" i="9" s="1"/>
  <c r="I338" i="9" s="1"/>
  <c r="BS394" i="9"/>
  <c r="F394" i="9" s="1"/>
  <c r="H394" i="9" s="1"/>
  <c r="I394" i="9" s="1"/>
  <c r="BS376" i="9"/>
  <c r="F376" i="9" s="1"/>
  <c r="H376" i="9" s="1"/>
  <c r="I376" i="9" s="1"/>
  <c r="BS360" i="9"/>
  <c r="F360" i="9" s="1"/>
  <c r="H360" i="9" s="1"/>
  <c r="I360" i="9" s="1"/>
  <c r="BS344" i="9"/>
  <c r="F344" i="9" s="1"/>
  <c r="H344" i="9" s="1"/>
  <c r="I344" i="9" s="1"/>
  <c r="BS328" i="9"/>
  <c r="F328" i="9" s="1"/>
  <c r="H328" i="9" s="1"/>
  <c r="I328" i="9" s="1"/>
  <c r="BS327" i="9"/>
  <c r="F327" i="9" s="1"/>
  <c r="H327" i="9" s="1"/>
  <c r="I327" i="9" s="1"/>
  <c r="BS387" i="9"/>
  <c r="F387" i="9" s="1"/>
  <c r="H387" i="9" s="1"/>
  <c r="I387" i="9" s="1"/>
  <c r="BS379" i="9"/>
  <c r="F379" i="9" s="1"/>
  <c r="H379" i="9" s="1"/>
  <c r="I379" i="9" s="1"/>
  <c r="BS371" i="9"/>
  <c r="F371" i="9" s="1"/>
  <c r="H371" i="9" s="1"/>
  <c r="I371" i="9" s="1"/>
  <c r="BS363" i="9"/>
  <c r="F363" i="9" s="1"/>
  <c r="H363" i="9" s="1"/>
  <c r="I363" i="9" s="1"/>
  <c r="BS355" i="9"/>
  <c r="F355" i="9" s="1"/>
  <c r="H355" i="9" s="1"/>
  <c r="I355" i="9" s="1"/>
  <c r="BS347" i="9"/>
  <c r="F347" i="9" s="1"/>
  <c r="H347" i="9" s="1"/>
  <c r="I347" i="9" s="1"/>
  <c r="BS339" i="9"/>
  <c r="F339" i="9" s="1"/>
  <c r="H339" i="9" s="1"/>
  <c r="I339" i="9" s="1"/>
  <c r="BS331" i="9"/>
  <c r="F331" i="9" s="1"/>
  <c r="H331" i="9" s="1"/>
  <c r="I331" i="9" s="1"/>
  <c r="BS313" i="9"/>
  <c r="F313" i="9" s="1"/>
  <c r="H313" i="9" s="1"/>
  <c r="I313" i="9" s="1"/>
  <c r="BS297" i="9"/>
  <c r="F297" i="9" s="1"/>
  <c r="H297" i="9" s="1"/>
  <c r="I297" i="9" s="1"/>
  <c r="BS324" i="9"/>
  <c r="F324" i="9" s="1"/>
  <c r="H324" i="9" s="1"/>
  <c r="I324" i="9" s="1"/>
  <c r="BS308" i="9"/>
  <c r="F308" i="9" s="1"/>
  <c r="H308" i="9" s="1"/>
  <c r="I308" i="9" s="1"/>
  <c r="BS291" i="9"/>
  <c r="F291" i="9" s="1"/>
  <c r="H291" i="9" s="1"/>
  <c r="I291" i="9" s="1"/>
  <c r="BS275" i="9"/>
  <c r="F275" i="9" s="1"/>
  <c r="H275" i="9" s="1"/>
  <c r="I275" i="9" s="1"/>
  <c r="BS259" i="9"/>
  <c r="F259" i="9" s="1"/>
  <c r="H259" i="9" s="1"/>
  <c r="I259" i="9" s="1"/>
  <c r="BS314" i="9"/>
  <c r="F314" i="9" s="1"/>
  <c r="H314" i="9" s="1"/>
  <c r="I314" i="9" s="1"/>
  <c r="BS288" i="9"/>
  <c r="F288" i="9" s="1"/>
  <c r="H288" i="9" s="1"/>
  <c r="I288" i="9" s="1"/>
  <c r="BS272" i="9"/>
  <c r="F272" i="9" s="1"/>
  <c r="H272" i="9" s="1"/>
  <c r="I272" i="9" s="1"/>
  <c r="BS256" i="9"/>
  <c r="F256" i="9" s="1"/>
  <c r="H256" i="9" s="1"/>
  <c r="I256" i="9" s="1"/>
  <c r="BS315" i="9"/>
  <c r="F315" i="9" s="1"/>
  <c r="H315" i="9" s="1"/>
  <c r="I315" i="9" s="1"/>
  <c r="BS299" i="9"/>
  <c r="F299" i="9" s="1"/>
  <c r="H299" i="9" s="1"/>
  <c r="I299" i="9" s="1"/>
  <c r="BS281" i="9"/>
  <c r="F281" i="9" s="1"/>
  <c r="H281" i="9" s="1"/>
  <c r="I281" i="9" s="1"/>
  <c r="BS265" i="9"/>
  <c r="F265" i="9" s="1"/>
  <c r="H265" i="9" s="1"/>
  <c r="I265" i="9" s="1"/>
  <c r="BS249" i="9"/>
  <c r="F249" i="9" s="1"/>
  <c r="H249" i="9" s="1"/>
  <c r="I249" i="9" s="1"/>
  <c r="BS233" i="9"/>
  <c r="F233" i="9" s="1"/>
  <c r="H233" i="9" s="1"/>
  <c r="I233" i="9" s="1"/>
  <c r="BS217" i="9"/>
  <c r="F217" i="9" s="1"/>
  <c r="H217" i="9" s="1"/>
  <c r="I217" i="9" s="1"/>
  <c r="BS326" i="9"/>
  <c r="F326" i="9" s="1"/>
  <c r="H326" i="9" s="1"/>
  <c r="I326" i="9" s="1"/>
  <c r="BS236" i="9"/>
  <c r="F236" i="9" s="1"/>
  <c r="H236" i="9" s="1"/>
  <c r="I236" i="9" s="1"/>
  <c r="BS318" i="9"/>
  <c r="F318" i="9" s="1"/>
  <c r="H318" i="9" s="1"/>
  <c r="I318" i="9" s="1"/>
  <c r="BS250" i="9"/>
  <c r="F250" i="9" s="1"/>
  <c r="H250" i="9" s="1"/>
  <c r="I250" i="9" s="1"/>
  <c r="BS235" i="9"/>
  <c r="F235" i="9" s="1"/>
  <c r="H235" i="9" s="1"/>
  <c r="I235" i="9" s="1"/>
  <c r="BS219" i="9"/>
  <c r="F219" i="9" s="1"/>
  <c r="H219" i="9" s="1"/>
  <c r="I219" i="9" s="1"/>
  <c r="BS203" i="9"/>
  <c r="F203" i="9" s="1"/>
  <c r="H203" i="9" s="1"/>
  <c r="I203" i="9" s="1"/>
  <c r="BS174" i="9"/>
  <c r="F174" i="9" s="1"/>
  <c r="H174" i="9" s="1"/>
  <c r="I174" i="9" s="1"/>
  <c r="BS294" i="9"/>
  <c r="F294" i="9" s="1"/>
  <c r="H294" i="9" s="1"/>
  <c r="I294" i="9" s="1"/>
  <c r="BS262" i="9"/>
  <c r="F262" i="9" s="1"/>
  <c r="H262" i="9" s="1"/>
  <c r="I262" i="9" s="1"/>
  <c r="BS165" i="9"/>
  <c r="F165" i="9" s="1"/>
  <c r="H165" i="9" s="1"/>
  <c r="I165" i="9" s="1"/>
  <c r="BS215" i="9"/>
  <c r="F215" i="9" s="1"/>
  <c r="H215" i="9" s="1"/>
  <c r="I215" i="9" s="1"/>
  <c r="BS169" i="9"/>
  <c r="F169" i="9" s="1"/>
  <c r="H169" i="9" s="1"/>
  <c r="I169" i="9" s="1"/>
  <c r="BS254" i="9"/>
  <c r="F254" i="9" s="1"/>
  <c r="H254" i="9" s="1"/>
  <c r="I254" i="9" s="1"/>
  <c r="BS206" i="9"/>
  <c r="F206" i="9" s="1"/>
  <c r="H206" i="9" s="1"/>
  <c r="I206" i="9" s="1"/>
  <c r="BS141" i="9"/>
  <c r="F141" i="9" s="1"/>
  <c r="H141" i="9" s="1"/>
  <c r="I141" i="9" s="1"/>
  <c r="BS109" i="9"/>
  <c r="F109" i="9" s="1"/>
  <c r="H109" i="9" s="1"/>
  <c r="I109" i="9" s="1"/>
  <c r="BS138" i="9"/>
  <c r="F138" i="9" s="1"/>
  <c r="H138" i="9" s="1"/>
  <c r="I138" i="9" s="1"/>
  <c r="BS106" i="9"/>
  <c r="F106" i="9" s="1"/>
  <c r="H106" i="9" s="1"/>
  <c r="I106" i="9" s="1"/>
  <c r="BS127" i="9"/>
  <c r="F127" i="9" s="1"/>
  <c r="H127" i="9" s="1"/>
  <c r="I127" i="9" s="1"/>
  <c r="BS95" i="9"/>
  <c r="F95" i="9" s="1"/>
  <c r="H95" i="9" s="1"/>
  <c r="I95" i="9" s="1"/>
  <c r="BS151" i="9"/>
  <c r="F151" i="9" s="1"/>
  <c r="H151" i="9" s="1"/>
  <c r="I151" i="9" s="1"/>
  <c r="BS116" i="9"/>
  <c r="F116" i="9" s="1"/>
  <c r="H116" i="9" s="1"/>
  <c r="I116" i="9" s="1"/>
  <c r="BS68" i="9"/>
  <c r="F68" i="9" s="1"/>
  <c r="H68" i="9" s="1"/>
  <c r="I68" i="9" s="1"/>
  <c r="BS36" i="9"/>
  <c r="F36" i="9" s="1"/>
  <c r="H36" i="9" s="1"/>
  <c r="I36" i="9" s="1"/>
  <c r="BS69" i="9"/>
  <c r="F69" i="9" s="1"/>
  <c r="H69" i="9" s="1"/>
  <c r="I69" i="9" s="1"/>
  <c r="BS37" i="9"/>
  <c r="F37" i="9" s="1"/>
  <c r="H37" i="9" s="1"/>
  <c r="I37" i="9" s="1"/>
  <c r="BS58" i="9"/>
  <c r="F58" i="9" s="1"/>
  <c r="H58" i="9" s="1"/>
  <c r="I58" i="9" s="1"/>
  <c r="BS26" i="9"/>
  <c r="F26" i="9" s="1"/>
  <c r="H26" i="9" s="1"/>
  <c r="I26" i="9" s="1"/>
  <c r="BS63" i="9"/>
  <c r="F63" i="9" s="1"/>
  <c r="H63" i="9" s="1"/>
  <c r="I63" i="9" s="1"/>
  <c r="BS15" i="9"/>
  <c r="F15" i="9" s="1"/>
  <c r="BS91" i="9"/>
  <c r="F91" i="9" s="1"/>
  <c r="H91" i="9" s="1"/>
  <c r="I91" i="9" s="1"/>
  <c r="BS80" i="9"/>
  <c r="F80" i="9" s="1"/>
  <c r="H80" i="9" s="1"/>
  <c r="I80" i="9" s="1"/>
  <c r="BS16" i="9"/>
  <c r="F16" i="9" s="1"/>
  <c r="H16" i="9" s="1"/>
  <c r="I16" i="9" s="1"/>
  <c r="BS33" i="9"/>
  <c r="F33" i="9" s="1"/>
  <c r="H33" i="9" s="1"/>
  <c r="I33" i="9" s="1"/>
  <c r="BS70" i="9"/>
  <c r="F70" i="9" s="1"/>
  <c r="H70" i="9" s="1"/>
  <c r="I70" i="9" s="1"/>
  <c r="BS22" i="9"/>
  <c r="F22" i="9" s="1"/>
  <c r="H22" i="9" s="1"/>
  <c r="I22" i="9" s="1"/>
  <c r="BS43" i="9"/>
  <c r="F43" i="9" s="1"/>
  <c r="H43" i="9" s="1"/>
  <c r="I43" i="9" s="1"/>
  <c r="BS495" i="9"/>
  <c r="F495" i="9" s="1"/>
  <c r="H495" i="9" s="1"/>
  <c r="I495" i="9" s="1"/>
  <c r="BS496" i="9"/>
  <c r="F496" i="9" s="1"/>
  <c r="H496" i="9" s="1"/>
  <c r="I496" i="9" s="1"/>
  <c r="BS487" i="9"/>
  <c r="F487" i="9" s="1"/>
  <c r="H487" i="9" s="1"/>
  <c r="I487" i="9" s="1"/>
  <c r="BS481" i="9"/>
  <c r="F481" i="9" s="1"/>
  <c r="H481" i="9" s="1"/>
  <c r="I481" i="9" s="1"/>
  <c r="BS473" i="9"/>
  <c r="F473" i="9" s="1"/>
  <c r="H473" i="9" s="1"/>
  <c r="I473" i="9" s="1"/>
  <c r="BS477" i="9"/>
  <c r="F477" i="9" s="1"/>
  <c r="H477" i="9" s="1"/>
  <c r="I477" i="9" s="1"/>
  <c r="BS463" i="9"/>
  <c r="F463" i="9" s="1"/>
  <c r="H463" i="9" s="1"/>
  <c r="I463" i="9" s="1"/>
  <c r="BS462" i="9"/>
  <c r="F462" i="9" s="1"/>
  <c r="H462" i="9" s="1"/>
  <c r="I462" i="9" s="1"/>
  <c r="BS476" i="9"/>
  <c r="F476" i="9" s="1"/>
  <c r="H476" i="9" s="1"/>
  <c r="I476" i="9" s="1"/>
  <c r="BS468" i="9"/>
  <c r="F468" i="9" s="1"/>
  <c r="H468" i="9" s="1"/>
  <c r="I468" i="9" s="1"/>
  <c r="BS445" i="9"/>
  <c r="F445" i="9" s="1"/>
  <c r="H445" i="9" s="1"/>
  <c r="I445" i="9" s="1"/>
  <c r="BS429" i="9"/>
  <c r="F429" i="9" s="1"/>
  <c r="H429" i="9" s="1"/>
  <c r="I429" i="9" s="1"/>
  <c r="BS447" i="9"/>
  <c r="F447" i="9" s="1"/>
  <c r="H447" i="9" s="1"/>
  <c r="I447" i="9" s="1"/>
  <c r="BS431" i="9"/>
  <c r="F431" i="9" s="1"/>
  <c r="H431" i="9" s="1"/>
  <c r="I431" i="9" s="1"/>
  <c r="BS458" i="9"/>
  <c r="F458" i="9" s="1"/>
  <c r="H458" i="9" s="1"/>
  <c r="I458" i="9" s="1"/>
  <c r="BS416" i="9"/>
  <c r="F416" i="9" s="1"/>
  <c r="H416" i="9" s="1"/>
  <c r="I416" i="9" s="1"/>
  <c r="BS448" i="9"/>
  <c r="F448" i="9" s="1"/>
  <c r="H448" i="9" s="1"/>
  <c r="I448" i="9" s="1"/>
  <c r="BS440" i="9"/>
  <c r="F440" i="9" s="1"/>
  <c r="H440" i="9" s="1"/>
  <c r="I440" i="9" s="1"/>
  <c r="BS432" i="9"/>
  <c r="F432" i="9" s="1"/>
  <c r="H432" i="9" s="1"/>
  <c r="I432" i="9" s="1"/>
  <c r="BS424" i="9"/>
  <c r="F424" i="9" s="1"/>
  <c r="H424" i="9" s="1"/>
  <c r="I424" i="9" s="1"/>
  <c r="BS410" i="9"/>
  <c r="F410" i="9" s="1"/>
  <c r="H410" i="9" s="1"/>
  <c r="I410" i="9" s="1"/>
  <c r="BS401" i="9"/>
  <c r="F401" i="9" s="1"/>
  <c r="H401" i="9" s="1"/>
  <c r="I401" i="9" s="1"/>
  <c r="BS421" i="9"/>
  <c r="F421" i="9" s="1"/>
  <c r="H421" i="9" s="1"/>
  <c r="I421" i="9" s="1"/>
  <c r="BS413" i="9"/>
  <c r="F413" i="9" s="1"/>
  <c r="H413" i="9" s="1"/>
  <c r="I413" i="9" s="1"/>
  <c r="BS398" i="9"/>
  <c r="F398" i="9" s="1"/>
  <c r="H398" i="9" s="1"/>
  <c r="I398" i="9" s="1"/>
  <c r="BS378" i="9"/>
  <c r="F378" i="9" s="1"/>
  <c r="H378" i="9" s="1"/>
  <c r="I378" i="9" s="1"/>
  <c r="BS362" i="9"/>
  <c r="F362" i="9" s="1"/>
  <c r="H362" i="9" s="1"/>
  <c r="I362" i="9" s="1"/>
  <c r="BS346" i="9"/>
  <c r="F346" i="9" s="1"/>
  <c r="H346" i="9" s="1"/>
  <c r="I346" i="9" s="1"/>
  <c r="BS330" i="9"/>
  <c r="F330" i="9" s="1"/>
  <c r="H330" i="9" s="1"/>
  <c r="I330" i="9" s="1"/>
  <c r="BS384" i="9"/>
  <c r="F384" i="9" s="1"/>
  <c r="H384" i="9" s="1"/>
  <c r="I384" i="9" s="1"/>
  <c r="BS368" i="9"/>
  <c r="F368" i="9" s="1"/>
  <c r="H368" i="9" s="1"/>
  <c r="I368" i="9" s="1"/>
  <c r="BS352" i="9"/>
  <c r="F352" i="9" s="1"/>
  <c r="H352" i="9" s="1"/>
  <c r="I352" i="9" s="1"/>
  <c r="BS336" i="9"/>
  <c r="F336" i="9" s="1"/>
  <c r="H336" i="9" s="1"/>
  <c r="I336" i="9" s="1"/>
  <c r="BS423" i="9"/>
  <c r="F423" i="9" s="1"/>
  <c r="H423" i="9" s="1"/>
  <c r="I423" i="9" s="1"/>
  <c r="BS391" i="9"/>
  <c r="F391" i="9" s="1"/>
  <c r="H391" i="9" s="1"/>
  <c r="I391" i="9" s="1"/>
  <c r="BS383" i="9"/>
  <c r="F383" i="9" s="1"/>
  <c r="H383" i="9" s="1"/>
  <c r="I383" i="9" s="1"/>
  <c r="BS375" i="9"/>
  <c r="F375" i="9" s="1"/>
  <c r="H375" i="9" s="1"/>
  <c r="I375" i="9" s="1"/>
  <c r="BS367" i="9"/>
  <c r="F367" i="9" s="1"/>
  <c r="H367" i="9" s="1"/>
  <c r="I367" i="9" s="1"/>
  <c r="BS359" i="9"/>
  <c r="F359" i="9" s="1"/>
  <c r="H359" i="9" s="1"/>
  <c r="I359" i="9" s="1"/>
  <c r="BS351" i="9"/>
  <c r="F351" i="9" s="1"/>
  <c r="H351" i="9" s="1"/>
  <c r="I351" i="9" s="1"/>
  <c r="BS343" i="9"/>
  <c r="F343" i="9" s="1"/>
  <c r="H343" i="9" s="1"/>
  <c r="I343" i="9" s="1"/>
  <c r="BS335" i="9"/>
  <c r="F335" i="9" s="1"/>
  <c r="H335" i="9" s="1"/>
  <c r="I335" i="9" s="1"/>
  <c r="BS321" i="9"/>
  <c r="F321" i="9" s="1"/>
  <c r="H321" i="9" s="1"/>
  <c r="I321" i="9" s="1"/>
  <c r="BS305" i="9"/>
  <c r="F305" i="9" s="1"/>
  <c r="H305" i="9" s="1"/>
  <c r="I305" i="9" s="1"/>
  <c r="BS403" i="9"/>
  <c r="F403" i="9" s="1"/>
  <c r="H403" i="9" s="1"/>
  <c r="I403" i="9" s="1"/>
  <c r="BS316" i="9"/>
  <c r="F316" i="9" s="1"/>
  <c r="H316" i="9" s="1"/>
  <c r="I316" i="9" s="1"/>
  <c r="BS300" i="9"/>
  <c r="F300" i="9" s="1"/>
  <c r="H300" i="9" s="1"/>
  <c r="I300" i="9" s="1"/>
  <c r="BS283" i="9"/>
  <c r="F283" i="9" s="1"/>
  <c r="H283" i="9" s="1"/>
  <c r="I283" i="9" s="1"/>
  <c r="BS267" i="9"/>
  <c r="F267" i="9" s="1"/>
  <c r="H267" i="9" s="1"/>
  <c r="I267" i="9" s="1"/>
  <c r="BS298" i="9"/>
  <c r="F298" i="9" s="1"/>
  <c r="H298" i="9" s="1"/>
  <c r="I298" i="9" s="1"/>
  <c r="BS280" i="9"/>
  <c r="F280" i="9" s="1"/>
  <c r="H280" i="9" s="1"/>
  <c r="I280" i="9" s="1"/>
  <c r="BS264" i="9"/>
  <c r="F264" i="9" s="1"/>
  <c r="H264" i="9" s="1"/>
  <c r="I264" i="9" s="1"/>
  <c r="BS323" i="9"/>
  <c r="F323" i="9" s="1"/>
  <c r="H323" i="9" s="1"/>
  <c r="I323" i="9" s="1"/>
  <c r="BS307" i="9"/>
  <c r="F307" i="9" s="1"/>
  <c r="H307" i="9" s="1"/>
  <c r="I307" i="9" s="1"/>
  <c r="BS289" i="9"/>
  <c r="F289" i="9" s="1"/>
  <c r="H289" i="9" s="1"/>
  <c r="I289" i="9" s="1"/>
  <c r="BS257" i="9"/>
  <c r="F257" i="9" s="1"/>
  <c r="H257" i="9" s="1"/>
  <c r="I257" i="9" s="1"/>
  <c r="BS241" i="9"/>
  <c r="F241" i="9" s="1"/>
  <c r="H241" i="9" s="1"/>
  <c r="I241" i="9" s="1"/>
  <c r="BS209" i="9"/>
  <c r="F209" i="9" s="1"/>
  <c r="H209" i="9" s="1"/>
  <c r="I209" i="9" s="1"/>
  <c r="BS244" i="9"/>
  <c r="F244" i="9" s="1"/>
  <c r="H244" i="9" s="1"/>
  <c r="I244" i="9" s="1"/>
  <c r="BS242" i="9"/>
  <c r="F242" i="9" s="1"/>
  <c r="H242" i="9" s="1"/>
  <c r="I242" i="9" s="1"/>
  <c r="BS227" i="9"/>
  <c r="F227" i="9" s="1"/>
  <c r="H227" i="9" s="1"/>
  <c r="I227" i="9" s="1"/>
  <c r="BS195" i="9"/>
  <c r="F195" i="9" s="1"/>
  <c r="H195" i="9" s="1"/>
  <c r="I195" i="9" s="1"/>
  <c r="BS392" i="9"/>
  <c r="F392" i="9" s="1"/>
  <c r="H392" i="9" s="1"/>
  <c r="I392" i="9" s="1"/>
  <c r="BS286" i="9"/>
  <c r="F286" i="9" s="1"/>
  <c r="H286" i="9" s="1"/>
  <c r="I286" i="9" s="1"/>
  <c r="BS226" i="9"/>
  <c r="F226" i="9" s="1"/>
  <c r="H226" i="9" s="1"/>
  <c r="I226" i="9" s="1"/>
  <c r="BS157" i="9"/>
  <c r="F157" i="9" s="1"/>
  <c r="H157" i="9" s="1"/>
  <c r="I157" i="9" s="1"/>
  <c r="BS144" i="9"/>
  <c r="F144" i="9" s="1"/>
  <c r="H144" i="9" s="1"/>
  <c r="I144" i="9" s="1"/>
  <c r="BS177" i="9"/>
  <c r="F177" i="9" s="1"/>
  <c r="H177" i="9" s="1"/>
  <c r="I177" i="9" s="1"/>
  <c r="BS145" i="9"/>
  <c r="F145" i="9" s="1"/>
  <c r="H145" i="9" s="1"/>
  <c r="I145" i="9" s="1"/>
  <c r="BS212" i="9"/>
  <c r="F212" i="9" s="1"/>
  <c r="H212" i="9" s="1"/>
  <c r="I212" i="9" s="1"/>
  <c r="BS190" i="9"/>
  <c r="F190" i="9" s="1"/>
  <c r="H190" i="9" s="1"/>
  <c r="I190" i="9" s="1"/>
  <c r="BS133" i="9"/>
  <c r="F133" i="9" s="1"/>
  <c r="H133" i="9" s="1"/>
  <c r="I133" i="9" s="1"/>
  <c r="BS85" i="9"/>
  <c r="F85" i="9" s="1"/>
  <c r="H85" i="9" s="1"/>
  <c r="I85" i="9" s="1"/>
  <c r="BS130" i="9"/>
  <c r="F130" i="9" s="1"/>
  <c r="H130" i="9" s="1"/>
  <c r="I130" i="9" s="1"/>
  <c r="BS82" i="9"/>
  <c r="F82" i="9" s="1"/>
  <c r="H82" i="9" s="1"/>
  <c r="I82" i="9" s="1"/>
  <c r="BS119" i="9"/>
  <c r="F119" i="9" s="1"/>
  <c r="H119" i="9" s="1"/>
  <c r="I119" i="9" s="1"/>
  <c r="BS87" i="9"/>
  <c r="F87" i="9" s="1"/>
  <c r="H87" i="9" s="1"/>
  <c r="I87" i="9" s="1"/>
  <c r="BS140" i="9"/>
  <c r="F140" i="9" s="1"/>
  <c r="H140" i="9" s="1"/>
  <c r="I140" i="9" s="1"/>
  <c r="BS92" i="9"/>
  <c r="F92" i="9" s="1"/>
  <c r="H92" i="9" s="1"/>
  <c r="I92" i="9" s="1"/>
  <c r="BS44" i="9"/>
  <c r="F44" i="9" s="1"/>
  <c r="H44" i="9" s="1"/>
  <c r="I44" i="9" s="1"/>
  <c r="BS45" i="9"/>
  <c r="F45" i="9" s="1"/>
  <c r="H45" i="9" s="1"/>
  <c r="I45" i="9" s="1"/>
  <c r="BS66" i="9"/>
  <c r="F66" i="9" s="1"/>
  <c r="H66" i="9" s="1"/>
  <c r="I66" i="9" s="1"/>
  <c r="BS74" i="9"/>
  <c r="F74" i="9" s="1"/>
  <c r="H74" i="9" s="1"/>
  <c r="I74" i="9" s="1"/>
  <c r="BS499" i="9"/>
  <c r="F499" i="9" s="1"/>
  <c r="H499" i="9" s="1"/>
  <c r="I499" i="9" s="1"/>
  <c r="BS498" i="9"/>
  <c r="F498" i="9" s="1"/>
  <c r="H498" i="9" s="1"/>
  <c r="I498" i="9" s="1"/>
  <c r="BS489" i="9"/>
  <c r="F489" i="9" s="1"/>
  <c r="H489" i="9" s="1"/>
  <c r="I489" i="9" s="1"/>
  <c r="BS484" i="9"/>
  <c r="F484" i="9" s="1"/>
  <c r="H484" i="9" s="1"/>
  <c r="I484" i="9" s="1"/>
  <c r="BS478" i="9"/>
  <c r="F478" i="9" s="1"/>
  <c r="H478" i="9" s="1"/>
  <c r="I478" i="9" s="1"/>
  <c r="BS479" i="9"/>
  <c r="F479" i="9" s="1"/>
  <c r="H479" i="9" s="1"/>
  <c r="I479" i="9" s="1"/>
  <c r="BS467" i="9"/>
  <c r="F467" i="9" s="1"/>
  <c r="H467" i="9" s="1"/>
  <c r="I467" i="9" s="1"/>
  <c r="BS455" i="9"/>
  <c r="F455" i="9" s="1"/>
  <c r="H455" i="9" s="1"/>
  <c r="I455" i="9" s="1"/>
  <c r="BS453" i="9"/>
  <c r="F453" i="9" s="1"/>
  <c r="H453" i="9" s="1"/>
  <c r="I453" i="9" s="1"/>
  <c r="BS470" i="9"/>
  <c r="F470" i="9" s="1"/>
  <c r="H470" i="9" s="1"/>
  <c r="I470" i="9" s="1"/>
  <c r="BS449" i="9"/>
  <c r="F449" i="9" s="1"/>
  <c r="H449" i="9" s="1"/>
  <c r="I449" i="9" s="1"/>
  <c r="BS433" i="9"/>
  <c r="F433" i="9" s="1"/>
  <c r="H433" i="9" s="1"/>
  <c r="I433" i="9" s="1"/>
  <c r="BS451" i="9"/>
  <c r="F451" i="9" s="1"/>
  <c r="H451" i="9" s="1"/>
  <c r="I451" i="9" s="1"/>
  <c r="BS435" i="9"/>
  <c r="F435" i="9" s="1"/>
  <c r="H435" i="9" s="1"/>
  <c r="I435" i="9" s="1"/>
  <c r="BS460" i="9"/>
  <c r="F460" i="9" s="1"/>
  <c r="H460" i="9" s="1"/>
  <c r="I460" i="9" s="1"/>
  <c r="BS420" i="9"/>
  <c r="F420" i="9" s="1"/>
  <c r="H420" i="9" s="1"/>
  <c r="I420" i="9" s="1"/>
  <c r="BS450" i="9"/>
  <c r="F450" i="9" s="1"/>
  <c r="H450" i="9" s="1"/>
  <c r="I450" i="9" s="1"/>
  <c r="BS442" i="9"/>
  <c r="F442" i="9" s="1"/>
  <c r="H442" i="9" s="1"/>
  <c r="I442" i="9" s="1"/>
  <c r="BS434" i="9"/>
  <c r="F434" i="9" s="1"/>
  <c r="H434" i="9" s="1"/>
  <c r="I434" i="9" s="1"/>
  <c r="BS426" i="9"/>
  <c r="F426" i="9" s="1"/>
  <c r="H426" i="9" s="1"/>
  <c r="I426" i="9" s="1"/>
  <c r="BS414" i="9"/>
  <c r="F414" i="9" s="1"/>
  <c r="H414" i="9" s="1"/>
  <c r="I414" i="9" s="1"/>
  <c r="BS404" i="9"/>
  <c r="F404" i="9" s="1"/>
  <c r="H404" i="9" s="1"/>
  <c r="I404" i="9" s="1"/>
  <c r="BS389" i="9"/>
  <c r="F389" i="9" s="1"/>
  <c r="H389" i="9" s="1"/>
  <c r="I389" i="9" s="1"/>
  <c r="BS415" i="9"/>
  <c r="F415" i="9" s="1"/>
  <c r="H415" i="9" s="1"/>
  <c r="I415" i="9" s="1"/>
  <c r="BS407" i="9"/>
  <c r="F407" i="9" s="1"/>
  <c r="H407" i="9" s="1"/>
  <c r="I407" i="9" s="1"/>
  <c r="BS382" i="9"/>
  <c r="F382" i="9" s="1"/>
  <c r="H382" i="9" s="1"/>
  <c r="I382" i="9" s="1"/>
  <c r="BS366" i="9"/>
  <c r="F366" i="9" s="1"/>
  <c r="H366" i="9" s="1"/>
  <c r="I366" i="9" s="1"/>
  <c r="BS350" i="9"/>
  <c r="F350" i="9" s="1"/>
  <c r="H350" i="9" s="1"/>
  <c r="I350" i="9" s="1"/>
  <c r="BS334" i="9"/>
  <c r="F334" i="9" s="1"/>
  <c r="H334" i="9" s="1"/>
  <c r="I334" i="9" s="1"/>
  <c r="BS388" i="9"/>
  <c r="F388" i="9" s="1"/>
  <c r="H388" i="9" s="1"/>
  <c r="I388" i="9" s="1"/>
  <c r="BS372" i="9"/>
  <c r="F372" i="9" s="1"/>
  <c r="H372" i="9" s="1"/>
  <c r="I372" i="9" s="1"/>
  <c r="BS356" i="9"/>
  <c r="F356" i="9" s="1"/>
  <c r="H356" i="9" s="1"/>
  <c r="I356" i="9" s="1"/>
  <c r="BS340" i="9"/>
  <c r="F340" i="9" s="1"/>
  <c r="H340" i="9" s="1"/>
  <c r="I340" i="9" s="1"/>
  <c r="BS490" i="9"/>
  <c r="F490" i="9" s="1"/>
  <c r="H490" i="9" s="1"/>
  <c r="I490" i="9" s="1"/>
  <c r="BS400" i="9"/>
  <c r="F400" i="9" s="1"/>
  <c r="H400" i="9" s="1"/>
  <c r="I400" i="9" s="1"/>
  <c r="BS385" i="9"/>
  <c r="F385" i="9" s="1"/>
  <c r="H385" i="9" s="1"/>
  <c r="I385" i="9" s="1"/>
  <c r="BS377" i="9"/>
  <c r="F377" i="9" s="1"/>
  <c r="H377" i="9" s="1"/>
  <c r="I377" i="9" s="1"/>
  <c r="BS369" i="9"/>
  <c r="F369" i="9" s="1"/>
  <c r="H369" i="9" s="1"/>
  <c r="I369" i="9" s="1"/>
  <c r="BS361" i="9"/>
  <c r="F361" i="9" s="1"/>
  <c r="H361" i="9" s="1"/>
  <c r="I361" i="9" s="1"/>
  <c r="BS353" i="9"/>
  <c r="F353" i="9" s="1"/>
  <c r="H353" i="9" s="1"/>
  <c r="I353" i="9" s="1"/>
  <c r="BS345" i="9"/>
  <c r="F345" i="9" s="1"/>
  <c r="H345" i="9" s="1"/>
  <c r="I345" i="9" s="1"/>
  <c r="BS337" i="9"/>
  <c r="F337" i="9" s="1"/>
  <c r="H337" i="9" s="1"/>
  <c r="I337" i="9" s="1"/>
  <c r="BS325" i="9"/>
  <c r="F325" i="9" s="1"/>
  <c r="H325" i="9" s="1"/>
  <c r="I325" i="9" s="1"/>
  <c r="BS309" i="9"/>
  <c r="F309" i="9" s="1"/>
  <c r="H309" i="9" s="1"/>
  <c r="I309" i="9" s="1"/>
  <c r="BS293" i="9"/>
  <c r="F293" i="9" s="1"/>
  <c r="H293" i="9" s="1"/>
  <c r="I293" i="9" s="1"/>
  <c r="BS319" i="9"/>
  <c r="F319" i="9" s="1"/>
  <c r="H319" i="9" s="1"/>
  <c r="I319" i="9" s="1"/>
  <c r="BS303" i="9"/>
  <c r="F303" i="9" s="1"/>
  <c r="H303" i="9" s="1"/>
  <c r="I303" i="9" s="1"/>
  <c r="BS287" i="9"/>
  <c r="F287" i="9" s="1"/>
  <c r="H287" i="9" s="1"/>
  <c r="I287" i="9" s="1"/>
  <c r="BS271" i="9"/>
  <c r="F271" i="9" s="1"/>
  <c r="H271" i="9" s="1"/>
  <c r="I271" i="9" s="1"/>
  <c r="BS255" i="9"/>
  <c r="F255" i="9" s="1"/>
  <c r="H255" i="9" s="1"/>
  <c r="I255" i="9" s="1"/>
  <c r="BS306" i="9"/>
  <c r="F306" i="9" s="1"/>
  <c r="H306" i="9" s="1"/>
  <c r="I306" i="9" s="1"/>
  <c r="BS284" i="9"/>
  <c r="F284" i="9" s="1"/>
  <c r="H284" i="9" s="1"/>
  <c r="I284" i="9" s="1"/>
  <c r="BS268" i="9"/>
  <c r="F268" i="9" s="1"/>
  <c r="H268" i="9" s="1"/>
  <c r="I268" i="9" s="1"/>
  <c r="BS252" i="9"/>
  <c r="F252" i="9" s="1"/>
  <c r="H252" i="9" s="1"/>
  <c r="I252" i="9" s="1"/>
  <c r="BS312" i="9"/>
  <c r="F312" i="9" s="1"/>
  <c r="H312" i="9" s="1"/>
  <c r="I312" i="9" s="1"/>
  <c r="BS296" i="9"/>
  <c r="F296" i="9" s="1"/>
  <c r="H296" i="9" s="1"/>
  <c r="I296" i="9" s="1"/>
  <c r="BS277" i="9"/>
  <c r="F277" i="9" s="1"/>
  <c r="H277" i="9" s="1"/>
  <c r="I277" i="9" s="1"/>
  <c r="BS261" i="9"/>
  <c r="F261" i="9" s="1"/>
  <c r="H261" i="9" s="1"/>
  <c r="I261" i="9" s="1"/>
  <c r="BS245" i="9"/>
  <c r="F245" i="9" s="1"/>
  <c r="H245" i="9" s="1"/>
  <c r="I245" i="9" s="1"/>
  <c r="BS229" i="9"/>
  <c r="F229" i="9" s="1"/>
  <c r="H229" i="9" s="1"/>
  <c r="I229" i="9" s="1"/>
  <c r="BS213" i="9"/>
  <c r="F213" i="9" s="1"/>
  <c r="H213" i="9" s="1"/>
  <c r="I213" i="9" s="1"/>
  <c r="BS197" i="9"/>
  <c r="F197" i="9" s="1"/>
  <c r="H197" i="9" s="1"/>
  <c r="I197" i="9" s="1"/>
  <c r="BS247" i="9"/>
  <c r="F247" i="9" s="1"/>
  <c r="H247" i="9" s="1"/>
  <c r="I247" i="9" s="1"/>
  <c r="BS231" i="9"/>
  <c r="F231" i="9" s="1"/>
  <c r="H231" i="9" s="1"/>
  <c r="I231" i="9" s="1"/>
  <c r="BS302" i="9"/>
  <c r="F302" i="9" s="1"/>
  <c r="H302" i="9" s="1"/>
  <c r="I302" i="9" s="1"/>
  <c r="BS248" i="9"/>
  <c r="F248" i="9" s="1"/>
  <c r="H248" i="9" s="1"/>
  <c r="I248" i="9" s="1"/>
  <c r="BS232" i="9"/>
  <c r="F232" i="9" s="1"/>
  <c r="H232" i="9" s="1"/>
  <c r="I232" i="9" s="1"/>
  <c r="BS216" i="9"/>
  <c r="F216" i="9" s="1"/>
  <c r="H216" i="9" s="1"/>
  <c r="I216" i="9" s="1"/>
  <c r="BS200" i="9"/>
  <c r="F200" i="9" s="1"/>
  <c r="H200" i="9" s="1"/>
  <c r="I200" i="9" s="1"/>
  <c r="BS186" i="9"/>
  <c r="F186" i="9" s="1"/>
  <c r="H186" i="9" s="1"/>
  <c r="I186" i="9" s="1"/>
  <c r="BS170" i="9"/>
  <c r="F170" i="9" s="1"/>
  <c r="H170" i="9" s="1"/>
  <c r="I170" i="9" s="1"/>
  <c r="BS154" i="9"/>
  <c r="F154" i="9" s="1"/>
  <c r="H154" i="9" s="1"/>
  <c r="I154" i="9" s="1"/>
  <c r="BS290" i="9"/>
  <c r="F290" i="9" s="1"/>
  <c r="H290" i="9" s="1"/>
  <c r="I290" i="9" s="1"/>
  <c r="BS274" i="9"/>
  <c r="F274" i="9" s="1"/>
  <c r="H274" i="9" s="1"/>
  <c r="I274" i="9" s="1"/>
  <c r="BS238" i="9"/>
  <c r="F238" i="9" s="1"/>
  <c r="H238" i="9" s="1"/>
  <c r="I238" i="9" s="1"/>
  <c r="BS176" i="9"/>
  <c r="F176" i="9" s="1"/>
  <c r="H176" i="9" s="1"/>
  <c r="I176" i="9" s="1"/>
  <c r="BS160" i="9"/>
  <c r="F160" i="9" s="1"/>
  <c r="H160" i="9" s="1"/>
  <c r="I160" i="9" s="1"/>
  <c r="BS171" i="9"/>
  <c r="F171" i="9" s="1"/>
  <c r="H171" i="9" s="1"/>
  <c r="I171" i="9" s="1"/>
  <c r="BS148" i="9"/>
  <c r="F148" i="9" s="1"/>
  <c r="H148" i="9" s="1"/>
  <c r="I148" i="9" s="1"/>
  <c r="BS207" i="9"/>
  <c r="F207" i="9" s="1"/>
  <c r="H207" i="9" s="1"/>
  <c r="I207" i="9" s="1"/>
  <c r="BS180" i="9"/>
  <c r="F180" i="9" s="1"/>
  <c r="H180" i="9" s="1"/>
  <c r="I180" i="9" s="1"/>
  <c r="BS164" i="9"/>
  <c r="F164" i="9" s="1"/>
  <c r="H164" i="9" s="1"/>
  <c r="I164" i="9" s="1"/>
  <c r="BS149" i="9"/>
  <c r="F149" i="9" s="1"/>
  <c r="H149" i="9" s="1"/>
  <c r="I149" i="9" s="1"/>
  <c r="BS251" i="9"/>
  <c r="F251" i="9" s="1"/>
  <c r="H251" i="9" s="1"/>
  <c r="I251" i="9" s="1"/>
  <c r="BS214" i="9"/>
  <c r="F214" i="9" s="1"/>
  <c r="H214" i="9" s="1"/>
  <c r="I214" i="9" s="1"/>
  <c r="BS204" i="9"/>
  <c r="F204" i="9" s="1"/>
  <c r="H204" i="9" s="1"/>
  <c r="I204" i="9" s="1"/>
  <c r="BS194" i="9"/>
  <c r="F194" i="9" s="1"/>
  <c r="H194" i="9" s="1"/>
  <c r="I194" i="9" s="1"/>
  <c r="BS175" i="9"/>
  <c r="F175" i="9" s="1"/>
  <c r="H175" i="9" s="1"/>
  <c r="I175" i="9" s="1"/>
  <c r="BS137" i="9"/>
  <c r="F137" i="9" s="1"/>
  <c r="H137" i="9" s="1"/>
  <c r="I137" i="9" s="1"/>
  <c r="BS121" i="9"/>
  <c r="F121" i="9" s="1"/>
  <c r="H121" i="9" s="1"/>
  <c r="I121" i="9" s="1"/>
  <c r="BS105" i="9"/>
  <c r="F105" i="9" s="1"/>
  <c r="H105" i="9" s="1"/>
  <c r="I105" i="9" s="1"/>
  <c r="BS89" i="9"/>
  <c r="F89" i="9" s="1"/>
  <c r="H89" i="9" s="1"/>
  <c r="I89" i="9" s="1"/>
  <c r="BS73" i="9"/>
  <c r="F73" i="9" s="1"/>
  <c r="H73" i="9" s="1"/>
  <c r="I73" i="9" s="1"/>
  <c r="BS134" i="9"/>
  <c r="F134" i="9" s="1"/>
  <c r="H134" i="9" s="1"/>
  <c r="I134" i="9" s="1"/>
  <c r="BS118" i="9"/>
  <c r="F118" i="9" s="1"/>
  <c r="H118" i="9" s="1"/>
  <c r="I118" i="9" s="1"/>
  <c r="BS102" i="9"/>
  <c r="F102" i="9" s="1"/>
  <c r="H102" i="9" s="1"/>
  <c r="I102" i="9" s="1"/>
  <c r="BS86" i="9"/>
  <c r="F86" i="9" s="1"/>
  <c r="H86" i="9" s="1"/>
  <c r="I86" i="9" s="1"/>
  <c r="BS139" i="9"/>
  <c r="F139" i="9" s="1"/>
  <c r="H139" i="9" s="1"/>
  <c r="I139" i="9" s="1"/>
  <c r="BS123" i="9"/>
  <c r="F123" i="9" s="1"/>
  <c r="H123" i="9" s="1"/>
  <c r="I123" i="9" s="1"/>
  <c r="BS75" i="9"/>
  <c r="F75" i="9" s="1"/>
  <c r="H75" i="9" s="1"/>
  <c r="I75" i="9" s="1"/>
  <c r="BS146" i="9"/>
  <c r="F146" i="9" s="1"/>
  <c r="H146" i="9" s="1"/>
  <c r="I146" i="9" s="1"/>
  <c r="BS128" i="9"/>
  <c r="F128" i="9" s="1"/>
  <c r="H128" i="9" s="1"/>
  <c r="I128" i="9" s="1"/>
  <c r="BS112" i="9"/>
  <c r="F112" i="9" s="1"/>
  <c r="H112" i="9" s="1"/>
  <c r="I112" i="9" s="1"/>
  <c r="BS64" i="9"/>
  <c r="F64" i="9" s="1"/>
  <c r="H64" i="9" s="1"/>
  <c r="I64" i="9" s="1"/>
  <c r="BS32" i="9"/>
  <c r="F32" i="9" s="1"/>
  <c r="H32" i="9" s="1"/>
  <c r="I32" i="9" s="1"/>
  <c r="BS49" i="9"/>
  <c r="F49" i="9" s="1"/>
  <c r="H49" i="9" s="1"/>
  <c r="I49" i="9" s="1"/>
  <c r="BS54" i="9"/>
  <c r="F54" i="9" s="1"/>
  <c r="H54" i="9" s="1"/>
  <c r="I54" i="9" s="1"/>
  <c r="BS6" i="9"/>
  <c r="F6" i="9" s="1"/>
  <c r="BS27" i="9"/>
  <c r="F27" i="9" s="1"/>
  <c r="H27" i="9" s="1"/>
  <c r="I27" i="9" s="1"/>
  <c r="BS117" i="9"/>
  <c r="F117" i="9" s="1"/>
  <c r="H117" i="9" s="1"/>
  <c r="I117" i="9" s="1"/>
  <c r="BS124" i="9"/>
  <c r="F124" i="9" s="1"/>
  <c r="H124" i="9" s="1"/>
  <c r="I124" i="9" s="1"/>
  <c r="BS60" i="9"/>
  <c r="F60" i="9" s="1"/>
  <c r="H60" i="9" s="1"/>
  <c r="I60" i="9" s="1"/>
  <c r="BS12" i="9"/>
  <c r="F12" i="9" s="1"/>
  <c r="BS13" i="9"/>
  <c r="F13" i="9" s="1"/>
  <c r="BS18" i="9"/>
  <c r="F18" i="9" s="1"/>
  <c r="H18" i="9" s="1"/>
  <c r="I18" i="9" s="1"/>
  <c r="BS23" i="9"/>
  <c r="F23" i="9" s="1"/>
  <c r="H23" i="9" s="1"/>
  <c r="I23" i="9" s="1"/>
  <c r="L13" i="3" l="1"/>
  <c r="G11" i="15"/>
  <c r="H11" i="15" s="1"/>
  <c r="G18" i="15"/>
  <c r="H18" i="15" s="1"/>
  <c r="L16" i="3"/>
  <c r="G17" i="15"/>
  <c r="H17" i="15" s="1"/>
  <c r="G6" i="15"/>
  <c r="H6" i="15" s="1"/>
  <c r="G9" i="15"/>
  <c r="H9" i="15" s="1"/>
  <c r="L7" i="3"/>
  <c r="G20" i="15"/>
  <c r="H20" i="15" s="1"/>
  <c r="G8" i="15"/>
  <c r="H8" i="15" s="1"/>
  <c r="K10" i="3"/>
  <c r="L10" i="3" s="1"/>
  <c r="K5" i="3"/>
  <c r="G82" i="10"/>
  <c r="G163" i="10"/>
  <c r="G246" i="10"/>
  <c r="G334" i="10"/>
  <c r="G419" i="10"/>
  <c r="G22" i="10"/>
  <c r="G86" i="10"/>
  <c r="G166" i="10"/>
  <c r="G254" i="10"/>
  <c r="G339" i="10"/>
  <c r="G422" i="10"/>
  <c r="G42" i="10"/>
  <c r="G195" i="10"/>
  <c r="G366" i="10"/>
  <c r="G30" i="10"/>
  <c r="G179" i="10"/>
  <c r="G350" i="10"/>
  <c r="G58" i="10"/>
  <c r="G387" i="10"/>
  <c r="G198" i="10"/>
  <c r="G90" i="10"/>
  <c r="G326" i="10"/>
  <c r="G342" i="10"/>
  <c r="G471" i="10"/>
  <c r="G215" i="10"/>
  <c r="G274" i="10"/>
  <c r="G461" i="10"/>
  <c r="G333" i="10"/>
  <c r="G169" i="10"/>
  <c r="G101" i="10"/>
  <c r="G33" i="10"/>
  <c r="G409" i="10"/>
  <c r="G281" i="10"/>
  <c r="G456" i="10"/>
  <c r="G392" i="10"/>
  <c r="G328" i="10"/>
  <c r="G264" i="10"/>
  <c r="G200" i="10"/>
  <c r="G184" i="10"/>
  <c r="G120" i="10"/>
  <c r="G56" i="10"/>
  <c r="G135" i="10"/>
  <c r="G39" i="10"/>
  <c r="G315" i="10"/>
  <c r="G490" i="10"/>
  <c r="G362" i="10"/>
  <c r="G234" i="10"/>
  <c r="G106" i="10"/>
  <c r="G151" i="10"/>
  <c r="G322" i="10"/>
  <c r="G485" i="10"/>
  <c r="G357" i="10"/>
  <c r="G225" i="10"/>
  <c r="G185" i="10"/>
  <c r="G129" i="10"/>
  <c r="G77" i="10"/>
  <c r="G497" i="10"/>
  <c r="G369" i="10"/>
  <c r="G492" i="10"/>
  <c r="G428" i="10"/>
  <c r="G364" i="10"/>
  <c r="G300" i="10"/>
  <c r="G236" i="10"/>
  <c r="G144" i="10"/>
  <c r="G80" i="10"/>
  <c r="G295" i="10"/>
  <c r="G482" i="10"/>
  <c r="G226" i="10"/>
  <c r="G437" i="10"/>
  <c r="G309" i="10"/>
  <c r="G245" i="10"/>
  <c r="G161" i="10"/>
  <c r="G125" i="10"/>
  <c r="G45" i="10"/>
  <c r="G481" i="10"/>
  <c r="G353" i="10"/>
  <c r="G237" i="10"/>
  <c r="G468" i="10"/>
  <c r="G404" i="10"/>
  <c r="G340" i="10"/>
  <c r="G276" i="10"/>
  <c r="G212" i="10"/>
  <c r="G124" i="10"/>
  <c r="G60" i="10"/>
  <c r="G91" i="10"/>
  <c r="G47" i="10"/>
  <c r="G395" i="10"/>
  <c r="G139" i="10"/>
  <c r="G399" i="10"/>
  <c r="G271" i="10"/>
  <c r="G143" i="10"/>
  <c r="G114" i="10"/>
  <c r="G57" i="10"/>
  <c r="G72" i="10"/>
  <c r="G23" i="10"/>
  <c r="G479" i="10"/>
  <c r="G223" i="10"/>
  <c r="G306" i="10"/>
  <c r="G457" i="10"/>
  <c r="G480" i="10"/>
  <c r="G352" i="10"/>
  <c r="G224" i="10"/>
  <c r="G283" i="10"/>
  <c r="G346" i="10"/>
  <c r="G247" i="10"/>
  <c r="G477" i="10"/>
  <c r="G73" i="10"/>
  <c r="G491" i="10"/>
  <c r="G447" i="10"/>
  <c r="G191" i="10"/>
  <c r="G434" i="10"/>
  <c r="G229" i="10"/>
  <c r="G489" i="10"/>
  <c r="G496" i="10"/>
  <c r="G368" i="10"/>
  <c r="G240" i="10"/>
  <c r="G100" i="10"/>
  <c r="G67" i="10"/>
  <c r="G442" i="10"/>
  <c r="G186" i="10"/>
  <c r="G34" i="10"/>
  <c r="G99" i="10"/>
  <c r="G182" i="10"/>
  <c r="G270" i="10"/>
  <c r="G355" i="10"/>
  <c r="G438" i="10"/>
  <c r="G38" i="10"/>
  <c r="G102" i="10"/>
  <c r="G190" i="10"/>
  <c r="G275" i="10"/>
  <c r="G358" i="10"/>
  <c r="G446" i="10"/>
  <c r="G74" i="10"/>
  <c r="G238" i="10"/>
  <c r="G406" i="10"/>
  <c r="G62" i="10"/>
  <c r="G222" i="10"/>
  <c r="G390" i="10"/>
  <c r="G131" i="10"/>
  <c r="G470" i="10"/>
  <c r="G286" i="10"/>
  <c r="G259" i="10"/>
  <c r="G499" i="10"/>
  <c r="G78" i="10"/>
  <c r="G407" i="10"/>
  <c r="G466" i="10"/>
  <c r="G210" i="10"/>
  <c r="G429" i="10"/>
  <c r="G301" i="10"/>
  <c r="G165" i="10"/>
  <c r="G89" i="10"/>
  <c r="G25" i="10"/>
  <c r="G377" i="10"/>
  <c r="G249" i="10"/>
  <c r="G440" i="10"/>
  <c r="G376" i="10"/>
  <c r="G312" i="10"/>
  <c r="G248" i="10"/>
  <c r="G196" i="10"/>
  <c r="G180" i="10"/>
  <c r="G116" i="10"/>
  <c r="G52" i="10"/>
  <c r="G75" i="10"/>
  <c r="G251" i="10"/>
  <c r="G458" i="10"/>
  <c r="G330" i="10"/>
  <c r="G202" i="10"/>
  <c r="G455" i="10"/>
  <c r="G119" i="10"/>
  <c r="G258" i="10"/>
  <c r="G453" i="10"/>
  <c r="G325" i="10"/>
  <c r="G221" i="10"/>
  <c r="G181" i="10"/>
  <c r="G121" i="10"/>
  <c r="G61" i="10"/>
  <c r="G465" i="10"/>
  <c r="G337" i="10"/>
  <c r="G476" i="10"/>
  <c r="G412" i="10"/>
  <c r="G348" i="10"/>
  <c r="G284" i="10"/>
  <c r="G220" i="10"/>
  <c r="G140" i="10"/>
  <c r="G76" i="10"/>
  <c r="G487" i="10"/>
  <c r="G231" i="10"/>
  <c r="G418" i="10"/>
  <c r="G162" i="10"/>
  <c r="G405" i="10"/>
  <c r="G285" i="10"/>
  <c r="G233" i="10"/>
  <c r="G153" i="10"/>
  <c r="G93" i="10"/>
  <c r="G29" i="10"/>
  <c r="G449" i="10"/>
  <c r="G321" i="10"/>
  <c r="G97" i="10"/>
  <c r="G452" i="10"/>
  <c r="G388" i="10"/>
  <c r="G324" i="10"/>
  <c r="G260" i="10"/>
  <c r="G160" i="10"/>
  <c r="G96" i="10"/>
  <c r="G32" i="10"/>
  <c r="G87" i="10"/>
  <c r="G35" i="10"/>
  <c r="G331" i="10"/>
  <c r="G495" i="10"/>
  <c r="G367" i="10"/>
  <c r="G239" i="10"/>
  <c r="G111" i="10"/>
  <c r="G413" i="10"/>
  <c r="G168" i="10"/>
  <c r="G40" i="10"/>
  <c r="G427" i="10"/>
  <c r="G415" i="10"/>
  <c r="G159" i="10"/>
  <c r="G381" i="10"/>
  <c r="G393" i="10"/>
  <c r="G448" i="10"/>
  <c r="G320" i="10"/>
  <c r="G172" i="10"/>
  <c r="G155" i="10"/>
  <c r="G282" i="10"/>
  <c r="G498" i="10"/>
  <c r="G349" i="10"/>
  <c r="G297" i="10"/>
  <c r="G363" i="10"/>
  <c r="G383" i="10"/>
  <c r="G127" i="10"/>
  <c r="G178" i="10"/>
  <c r="G145" i="10"/>
  <c r="G425" i="10"/>
  <c r="G464" i="10"/>
  <c r="G336" i="10"/>
  <c r="G208" i="10"/>
  <c r="G68" i="10"/>
  <c r="G475" i="10"/>
  <c r="G378" i="10"/>
  <c r="G122" i="10"/>
  <c r="G50" i="10"/>
  <c r="G118" i="10"/>
  <c r="G206" i="10"/>
  <c r="G291" i="10"/>
  <c r="G374" i="10"/>
  <c r="G462" i="10"/>
  <c r="G54" i="10"/>
  <c r="G126" i="10"/>
  <c r="G211" i="10"/>
  <c r="G294" i="10"/>
  <c r="G382" i="10"/>
  <c r="G467" i="10"/>
  <c r="G110" i="10"/>
  <c r="G278" i="10"/>
  <c r="G451" i="10"/>
  <c r="G94" i="10"/>
  <c r="G262" i="10"/>
  <c r="G435" i="10"/>
  <c r="G214" i="10"/>
  <c r="G46" i="10"/>
  <c r="G371" i="10"/>
  <c r="G430" i="10"/>
  <c r="G26" i="10"/>
  <c r="G243" i="10"/>
  <c r="G343" i="10"/>
  <c r="G402" i="10"/>
  <c r="G146" i="10"/>
  <c r="G397" i="10"/>
  <c r="G269" i="10"/>
  <c r="G113" i="10"/>
  <c r="G41" i="10"/>
  <c r="G473" i="10"/>
  <c r="G345" i="10"/>
  <c r="G488" i="10"/>
  <c r="G424" i="10"/>
  <c r="G360" i="10"/>
  <c r="G296" i="10"/>
  <c r="G232" i="10"/>
  <c r="G192" i="10"/>
  <c r="G152" i="10"/>
  <c r="G88" i="10"/>
  <c r="G24" i="10"/>
  <c r="G59" i="10"/>
  <c r="G443" i="10"/>
  <c r="G187" i="10"/>
  <c r="G426" i="10"/>
  <c r="G298" i="10"/>
  <c r="G170" i="10"/>
  <c r="G391" i="10"/>
  <c r="G450" i="10"/>
  <c r="G194" i="10"/>
  <c r="G421" i="10"/>
  <c r="G293" i="10"/>
  <c r="G197" i="10"/>
  <c r="G173" i="10"/>
  <c r="G117" i="10"/>
  <c r="G53" i="10"/>
  <c r="G433" i="10"/>
  <c r="G305" i="10"/>
  <c r="G460" i="10"/>
  <c r="G396" i="10"/>
  <c r="G332" i="10"/>
  <c r="G268" i="10"/>
  <c r="G204" i="10"/>
  <c r="G112" i="10"/>
  <c r="G48" i="10"/>
  <c r="G423" i="10"/>
  <c r="G167" i="10"/>
  <c r="G354" i="10"/>
  <c r="G98" i="10"/>
  <c r="G373" i="10"/>
  <c r="G277" i="10"/>
  <c r="G217" i="10"/>
  <c r="G149" i="10"/>
  <c r="G85" i="10"/>
  <c r="G21" i="10"/>
  <c r="G417" i="10"/>
  <c r="G289" i="10"/>
  <c r="G500" i="10"/>
  <c r="G436" i="10"/>
  <c r="G372" i="10"/>
  <c r="G308" i="10"/>
  <c r="G244" i="10"/>
  <c r="G156" i="10"/>
  <c r="G92" i="10"/>
  <c r="G28" i="10"/>
  <c r="G71" i="10"/>
  <c r="G31" i="10"/>
  <c r="G267" i="10"/>
  <c r="G463" i="10"/>
  <c r="G335" i="10"/>
  <c r="G207" i="10"/>
  <c r="G375" i="10"/>
  <c r="G137" i="10"/>
  <c r="G136" i="10"/>
  <c r="G263" i="10"/>
  <c r="G299" i="10"/>
  <c r="G351" i="10"/>
  <c r="G95" i="10"/>
  <c r="G213" i="10"/>
  <c r="G329" i="10"/>
  <c r="G416" i="10"/>
  <c r="G288" i="10"/>
  <c r="G27" i="10"/>
  <c r="G474" i="10"/>
  <c r="G218" i="10"/>
  <c r="G242" i="10"/>
  <c r="G241" i="10"/>
  <c r="G63" i="10"/>
  <c r="G235" i="10"/>
  <c r="G319" i="10"/>
  <c r="G439" i="10"/>
  <c r="G445" i="10"/>
  <c r="G133" i="10"/>
  <c r="G361" i="10"/>
  <c r="G432" i="10"/>
  <c r="G304" i="10"/>
  <c r="G164" i="10"/>
  <c r="G36" i="10"/>
  <c r="G347" i="10"/>
  <c r="G314" i="10"/>
  <c r="G66" i="10"/>
  <c r="G142" i="10"/>
  <c r="G227" i="10"/>
  <c r="G310" i="10"/>
  <c r="G398" i="10"/>
  <c r="G483" i="10"/>
  <c r="G70" i="10"/>
  <c r="G147" i="10"/>
  <c r="G230" i="10"/>
  <c r="G318" i="10"/>
  <c r="G403" i="10"/>
  <c r="G486" i="10"/>
  <c r="G150" i="10"/>
  <c r="G323" i="10"/>
  <c r="G494" i="10"/>
  <c r="G134" i="10"/>
  <c r="G307" i="10"/>
  <c r="G478" i="10"/>
  <c r="G302" i="10"/>
  <c r="G115" i="10"/>
  <c r="G454" i="10"/>
  <c r="G158" i="10"/>
  <c r="G174" i="10"/>
  <c r="G414" i="10"/>
  <c r="G279" i="10"/>
  <c r="G338" i="10"/>
  <c r="G493" i="10"/>
  <c r="G365" i="10"/>
  <c r="G177" i="10"/>
  <c r="G105" i="10"/>
  <c r="G37" i="10"/>
  <c r="G441" i="10"/>
  <c r="G313" i="10"/>
  <c r="G472" i="10"/>
  <c r="G408" i="10"/>
  <c r="G344" i="10"/>
  <c r="G280" i="10"/>
  <c r="G216" i="10"/>
  <c r="G188" i="10"/>
  <c r="G148" i="10"/>
  <c r="G84" i="10"/>
  <c r="G55" i="10"/>
  <c r="G379" i="10"/>
  <c r="G123" i="10"/>
  <c r="G394" i="10"/>
  <c r="G266" i="10"/>
  <c r="G138" i="10"/>
  <c r="G327" i="10"/>
  <c r="G386" i="10"/>
  <c r="G130" i="10"/>
  <c r="G389" i="10"/>
  <c r="G261" i="10"/>
  <c r="G193" i="10"/>
  <c r="G157" i="10"/>
  <c r="G109" i="10"/>
  <c r="G49" i="10"/>
  <c r="G401" i="10"/>
  <c r="G273" i="10"/>
  <c r="G444" i="10"/>
  <c r="G380" i="10"/>
  <c r="G316" i="10"/>
  <c r="G252" i="10"/>
  <c r="G176" i="10"/>
  <c r="G108" i="10"/>
  <c r="G44" i="10"/>
  <c r="G359" i="10"/>
  <c r="G103" i="10"/>
  <c r="G290" i="10"/>
  <c r="G469" i="10"/>
  <c r="G341" i="10"/>
  <c r="G253" i="10"/>
  <c r="G205" i="10"/>
  <c r="G141" i="10"/>
  <c r="G81" i="10"/>
  <c r="G385" i="10"/>
  <c r="G257" i="10"/>
  <c r="G484" i="10"/>
  <c r="G420" i="10"/>
  <c r="G356" i="10"/>
  <c r="G292" i="10"/>
  <c r="G228" i="10"/>
  <c r="G128" i="10"/>
  <c r="G64" i="10"/>
  <c r="G199" i="10"/>
  <c r="G51" i="10"/>
  <c r="G459" i="10"/>
  <c r="G203" i="10"/>
  <c r="G431" i="10"/>
  <c r="G303" i="10"/>
  <c r="G175" i="10"/>
  <c r="G370" i="10"/>
  <c r="G69" i="10"/>
  <c r="G104" i="10"/>
  <c r="G83" i="10"/>
  <c r="G171" i="10"/>
  <c r="G287" i="10"/>
  <c r="G311" i="10"/>
  <c r="G189" i="10"/>
  <c r="G209" i="10"/>
  <c r="G384" i="10"/>
  <c r="G256" i="10"/>
  <c r="G411" i="10"/>
  <c r="G410" i="10"/>
  <c r="G154" i="10"/>
  <c r="G501" i="10"/>
  <c r="G201" i="10"/>
  <c r="G43" i="10"/>
  <c r="G107" i="10"/>
  <c r="G255" i="10"/>
  <c r="G183" i="10"/>
  <c r="G317" i="10"/>
  <c r="G65" i="10"/>
  <c r="G265" i="10"/>
  <c r="G400" i="10"/>
  <c r="G272" i="10"/>
  <c r="G132" i="10"/>
  <c r="G79" i="10"/>
  <c r="G219" i="10"/>
  <c r="G250" i="10"/>
  <c r="K14" i="3"/>
  <c r="L14" i="3" s="1"/>
  <c r="K9" i="3"/>
  <c r="K6" i="3"/>
  <c r="L6" i="3" s="1"/>
  <c r="K12" i="3"/>
  <c r="L12" i="3" s="1"/>
  <c r="K17" i="3"/>
  <c r="L17" i="3" s="1"/>
  <c r="K35" i="3"/>
  <c r="L35" i="3" s="1"/>
  <c r="K51" i="3"/>
  <c r="L51" i="3" s="1"/>
  <c r="K67" i="3"/>
  <c r="L67" i="3" s="1"/>
  <c r="K83" i="3"/>
  <c r="L83" i="3" s="1"/>
  <c r="K99" i="3"/>
  <c r="L99" i="3" s="1"/>
  <c r="K115" i="3"/>
  <c r="L115" i="3" s="1"/>
  <c r="K131" i="3"/>
  <c r="L131" i="3" s="1"/>
  <c r="K147" i="3"/>
  <c r="L147" i="3" s="1"/>
  <c r="K163" i="3"/>
  <c r="L163" i="3" s="1"/>
  <c r="K179" i="3"/>
  <c r="L179" i="3" s="1"/>
  <c r="K195" i="3"/>
  <c r="L195" i="3" s="1"/>
  <c r="K211" i="3"/>
  <c r="L211" i="3" s="1"/>
  <c r="K227" i="3"/>
  <c r="L227" i="3" s="1"/>
  <c r="K243" i="3"/>
  <c r="L243" i="3" s="1"/>
  <c r="K259" i="3"/>
  <c r="L259" i="3" s="1"/>
  <c r="K275" i="3"/>
  <c r="L275" i="3" s="1"/>
  <c r="K291" i="3"/>
  <c r="L291" i="3" s="1"/>
  <c r="K307" i="3"/>
  <c r="L307" i="3" s="1"/>
  <c r="K28" i="3"/>
  <c r="L28" i="3" s="1"/>
  <c r="K44" i="3"/>
  <c r="L44" i="3" s="1"/>
  <c r="K60" i="3"/>
  <c r="L60" i="3" s="1"/>
  <c r="K76" i="3"/>
  <c r="L76" i="3" s="1"/>
  <c r="K92" i="3"/>
  <c r="L92" i="3" s="1"/>
  <c r="K108" i="3"/>
  <c r="L108" i="3" s="1"/>
  <c r="K124" i="3"/>
  <c r="L124" i="3" s="1"/>
  <c r="K140" i="3"/>
  <c r="L140" i="3" s="1"/>
  <c r="K156" i="3"/>
  <c r="L156" i="3" s="1"/>
  <c r="K172" i="3"/>
  <c r="L172" i="3" s="1"/>
  <c r="K188" i="3"/>
  <c r="L188" i="3" s="1"/>
  <c r="K204" i="3"/>
  <c r="L204" i="3" s="1"/>
  <c r="K220" i="3"/>
  <c r="L220" i="3" s="1"/>
  <c r="K236" i="3"/>
  <c r="L236" i="3" s="1"/>
  <c r="K252" i="3"/>
  <c r="L252" i="3" s="1"/>
  <c r="K268" i="3"/>
  <c r="L268" i="3" s="1"/>
  <c r="K284" i="3"/>
  <c r="L284" i="3" s="1"/>
  <c r="K300" i="3"/>
  <c r="L300" i="3" s="1"/>
  <c r="K21" i="3"/>
  <c r="L21" i="3" s="1"/>
  <c r="K37" i="3"/>
  <c r="L37" i="3" s="1"/>
  <c r="K53" i="3"/>
  <c r="L53" i="3" s="1"/>
  <c r="K69" i="3"/>
  <c r="L69" i="3" s="1"/>
  <c r="K34" i="3"/>
  <c r="L34" i="3" s="1"/>
  <c r="K50" i="3"/>
  <c r="L50" i="3" s="1"/>
  <c r="K66" i="3"/>
  <c r="L66" i="3" s="1"/>
  <c r="K82" i="3"/>
  <c r="L82" i="3" s="1"/>
  <c r="K98" i="3"/>
  <c r="L98" i="3" s="1"/>
  <c r="K114" i="3"/>
  <c r="L114" i="3" s="1"/>
  <c r="K130" i="3"/>
  <c r="L130" i="3" s="1"/>
  <c r="K146" i="3"/>
  <c r="L146" i="3" s="1"/>
  <c r="K162" i="3"/>
  <c r="L162" i="3" s="1"/>
  <c r="K178" i="3"/>
  <c r="L178" i="3" s="1"/>
  <c r="K194" i="3"/>
  <c r="L194" i="3" s="1"/>
  <c r="K210" i="3"/>
  <c r="L210" i="3" s="1"/>
  <c r="K226" i="3"/>
  <c r="L226" i="3" s="1"/>
  <c r="K242" i="3"/>
  <c r="L242" i="3" s="1"/>
  <c r="K258" i="3"/>
  <c r="L258" i="3" s="1"/>
  <c r="K274" i="3"/>
  <c r="L274" i="3" s="1"/>
  <c r="K290" i="3"/>
  <c r="L290" i="3" s="1"/>
  <c r="K306" i="3"/>
  <c r="L306" i="3" s="1"/>
  <c r="K109" i="3"/>
  <c r="L109" i="3" s="1"/>
  <c r="K173" i="3"/>
  <c r="L173" i="3" s="1"/>
  <c r="K237" i="3"/>
  <c r="L237" i="3" s="1"/>
  <c r="K301" i="3"/>
  <c r="L301" i="3" s="1"/>
  <c r="K326" i="3"/>
  <c r="L326" i="3" s="1"/>
  <c r="K342" i="3"/>
  <c r="L342" i="3" s="1"/>
  <c r="K358" i="3"/>
  <c r="L358" i="3" s="1"/>
  <c r="K374" i="3"/>
  <c r="L374" i="3" s="1"/>
  <c r="K390" i="3"/>
  <c r="L390" i="3" s="1"/>
  <c r="K406" i="3"/>
  <c r="L406" i="3" s="1"/>
  <c r="K422" i="3"/>
  <c r="L422" i="3" s="1"/>
  <c r="K438" i="3"/>
  <c r="L438" i="3" s="1"/>
  <c r="K454" i="3"/>
  <c r="L454" i="3" s="1"/>
  <c r="K470" i="3"/>
  <c r="L470" i="3" s="1"/>
  <c r="K486" i="3"/>
  <c r="L486" i="3" s="1"/>
  <c r="K502" i="3"/>
  <c r="L502" i="3" s="1"/>
  <c r="K518" i="3"/>
  <c r="L518" i="3" s="1"/>
  <c r="K534" i="3"/>
  <c r="L534" i="3" s="1"/>
  <c r="K550" i="3"/>
  <c r="L550" i="3" s="1"/>
  <c r="K566" i="3"/>
  <c r="L566" i="3" s="1"/>
  <c r="K582" i="3"/>
  <c r="L582" i="3" s="1"/>
  <c r="K598" i="3"/>
  <c r="L598" i="3" s="1"/>
  <c r="K614" i="3"/>
  <c r="L614" i="3" s="1"/>
  <c r="K630" i="3"/>
  <c r="L630" i="3" s="1"/>
  <c r="K646" i="3"/>
  <c r="L646" i="3" s="1"/>
  <c r="K662" i="3"/>
  <c r="L662" i="3" s="1"/>
  <c r="K678" i="3"/>
  <c r="L678" i="3" s="1"/>
  <c r="K694" i="3"/>
  <c r="L694" i="3" s="1"/>
  <c r="K710" i="3"/>
  <c r="L710" i="3" s="1"/>
  <c r="K726" i="3"/>
  <c r="L726" i="3" s="1"/>
  <c r="K742" i="3"/>
  <c r="L742" i="3" s="1"/>
  <c r="K758" i="3"/>
  <c r="L758" i="3" s="1"/>
  <c r="K774" i="3"/>
  <c r="L774" i="3" s="1"/>
  <c r="K790" i="3"/>
  <c r="L790" i="3" s="1"/>
  <c r="K806" i="3"/>
  <c r="L806" i="3" s="1"/>
  <c r="K822" i="3"/>
  <c r="L822" i="3" s="1"/>
  <c r="K838" i="3"/>
  <c r="L838" i="3" s="1"/>
  <c r="K854" i="3"/>
  <c r="L854" i="3" s="1"/>
  <c r="K870" i="3"/>
  <c r="L870" i="3" s="1"/>
  <c r="K886" i="3"/>
  <c r="L886" i="3" s="1"/>
  <c r="K902" i="3"/>
  <c r="L902" i="3" s="1"/>
  <c r="K918" i="3"/>
  <c r="L918" i="3" s="1"/>
  <c r="K81" i="3"/>
  <c r="L81" i="3" s="1"/>
  <c r="K145" i="3"/>
  <c r="L145" i="3" s="1"/>
  <c r="K209" i="3"/>
  <c r="L209" i="3" s="1"/>
  <c r="K273" i="3"/>
  <c r="L273" i="3" s="1"/>
  <c r="K319" i="3"/>
  <c r="L319" i="3" s="1"/>
  <c r="K335" i="3"/>
  <c r="L335" i="3" s="1"/>
  <c r="K351" i="3"/>
  <c r="L351" i="3" s="1"/>
  <c r="K367" i="3"/>
  <c r="L367" i="3" s="1"/>
  <c r="K383" i="3"/>
  <c r="L383" i="3" s="1"/>
  <c r="K399" i="3"/>
  <c r="L399" i="3" s="1"/>
  <c r="K415" i="3"/>
  <c r="L415" i="3" s="1"/>
  <c r="K431" i="3"/>
  <c r="L431" i="3" s="1"/>
  <c r="K447" i="3"/>
  <c r="L447" i="3" s="1"/>
  <c r="K463" i="3"/>
  <c r="L463" i="3" s="1"/>
  <c r="K479" i="3"/>
  <c r="L479" i="3" s="1"/>
  <c r="K495" i="3"/>
  <c r="L495" i="3" s="1"/>
  <c r="K101" i="3"/>
  <c r="L101" i="3" s="1"/>
  <c r="K165" i="3"/>
  <c r="L165" i="3" s="1"/>
  <c r="K229" i="3"/>
  <c r="L229" i="3" s="1"/>
  <c r="K293" i="3"/>
  <c r="L293" i="3" s="1"/>
  <c r="K324" i="3"/>
  <c r="L324" i="3" s="1"/>
  <c r="K340" i="3"/>
  <c r="L340" i="3" s="1"/>
  <c r="K356" i="3"/>
  <c r="L356" i="3" s="1"/>
  <c r="K372" i="3"/>
  <c r="L372" i="3" s="1"/>
  <c r="K388" i="3"/>
  <c r="L388" i="3" s="1"/>
  <c r="K404" i="3"/>
  <c r="L404" i="3" s="1"/>
  <c r="K420" i="3"/>
  <c r="L420" i="3" s="1"/>
  <c r="K436" i="3"/>
  <c r="L436" i="3" s="1"/>
  <c r="K452" i="3"/>
  <c r="L452" i="3" s="1"/>
  <c r="K468" i="3"/>
  <c r="L468" i="3" s="1"/>
  <c r="K484" i="3"/>
  <c r="L484" i="3" s="1"/>
  <c r="K500" i="3"/>
  <c r="L500" i="3" s="1"/>
  <c r="K105" i="3"/>
  <c r="L105" i="3" s="1"/>
  <c r="K169" i="3"/>
  <c r="L169" i="3" s="1"/>
  <c r="K233" i="3"/>
  <c r="L233" i="3" s="1"/>
  <c r="K297" i="3"/>
  <c r="L297" i="3" s="1"/>
  <c r="K325" i="3"/>
  <c r="L325" i="3" s="1"/>
  <c r="K341" i="3"/>
  <c r="L341" i="3" s="1"/>
  <c r="K357" i="3"/>
  <c r="L357" i="3" s="1"/>
  <c r="K373" i="3"/>
  <c r="L373" i="3" s="1"/>
  <c r="K389" i="3"/>
  <c r="L389" i="3" s="1"/>
  <c r="K405" i="3"/>
  <c r="L405" i="3" s="1"/>
  <c r="K421" i="3"/>
  <c r="L421" i="3" s="1"/>
  <c r="K437" i="3"/>
  <c r="L437" i="3" s="1"/>
  <c r="K453" i="3"/>
  <c r="L453" i="3" s="1"/>
  <c r="K469" i="3"/>
  <c r="L469" i="3" s="1"/>
  <c r="K485" i="3"/>
  <c r="L485" i="3" s="1"/>
  <c r="K501" i="3"/>
  <c r="L501" i="3" s="1"/>
  <c r="K517" i="3"/>
  <c r="L517" i="3" s="1"/>
  <c r="K533" i="3"/>
  <c r="L533" i="3" s="1"/>
  <c r="K549" i="3"/>
  <c r="L549" i="3" s="1"/>
  <c r="K565" i="3"/>
  <c r="L565" i="3" s="1"/>
  <c r="K581" i="3"/>
  <c r="L581" i="3" s="1"/>
  <c r="K597" i="3"/>
  <c r="L597" i="3" s="1"/>
  <c r="K613" i="3"/>
  <c r="L613" i="3" s="1"/>
  <c r="K629" i="3"/>
  <c r="L629" i="3" s="1"/>
  <c r="K645" i="3"/>
  <c r="L645" i="3" s="1"/>
  <c r="K661" i="3"/>
  <c r="L661" i="3" s="1"/>
  <c r="K677" i="3"/>
  <c r="L677" i="3" s="1"/>
  <c r="K693" i="3"/>
  <c r="L693" i="3" s="1"/>
  <c r="K709" i="3"/>
  <c r="L709" i="3" s="1"/>
  <c r="K725" i="3"/>
  <c r="L725" i="3" s="1"/>
  <c r="K741" i="3"/>
  <c r="L741" i="3" s="1"/>
  <c r="K757" i="3"/>
  <c r="L757" i="3" s="1"/>
  <c r="K773" i="3"/>
  <c r="L773" i="3" s="1"/>
  <c r="K789" i="3"/>
  <c r="L789" i="3" s="1"/>
  <c r="K805" i="3"/>
  <c r="L805" i="3" s="1"/>
  <c r="K821" i="3"/>
  <c r="L821" i="3" s="1"/>
  <c r="K837" i="3"/>
  <c r="L837" i="3" s="1"/>
  <c r="K853" i="3"/>
  <c r="L853" i="3" s="1"/>
  <c r="K869" i="3"/>
  <c r="L869" i="3" s="1"/>
  <c r="K885" i="3"/>
  <c r="L885" i="3" s="1"/>
  <c r="K901" i="3"/>
  <c r="L901" i="3" s="1"/>
  <c r="K917" i="3"/>
  <c r="L917" i="3" s="1"/>
  <c r="K508" i="3"/>
  <c r="L508" i="3" s="1"/>
  <c r="K540" i="3"/>
  <c r="L540" i="3" s="1"/>
  <c r="K572" i="3"/>
  <c r="L572" i="3" s="1"/>
  <c r="K604" i="3"/>
  <c r="L604" i="3" s="1"/>
  <c r="K636" i="3"/>
  <c r="L636" i="3" s="1"/>
  <c r="K668" i="3"/>
  <c r="L668" i="3" s="1"/>
  <c r="K700" i="3"/>
  <c r="L700" i="3" s="1"/>
  <c r="K732" i="3"/>
  <c r="L732" i="3" s="1"/>
  <c r="K764" i="3"/>
  <c r="L764" i="3" s="1"/>
  <c r="K796" i="3"/>
  <c r="L796" i="3" s="1"/>
  <c r="K828" i="3"/>
  <c r="L828" i="3" s="1"/>
  <c r="K860" i="3"/>
  <c r="L860" i="3" s="1"/>
  <c r="K892" i="3"/>
  <c r="L892" i="3" s="1"/>
  <c r="K924" i="3"/>
  <c r="L924" i="3" s="1"/>
  <c r="K944" i="3"/>
  <c r="L944" i="3" s="1"/>
  <c r="K960" i="3"/>
  <c r="L960" i="3" s="1"/>
  <c r="K976" i="3"/>
  <c r="L976" i="3" s="1"/>
  <c r="K992" i="3"/>
  <c r="L992" i="3" s="1"/>
  <c r="K515" i="3"/>
  <c r="L515" i="3" s="1"/>
  <c r="K547" i="3"/>
  <c r="L547" i="3" s="1"/>
  <c r="K579" i="3"/>
  <c r="L579" i="3" s="1"/>
  <c r="K611" i="3"/>
  <c r="L611" i="3" s="1"/>
  <c r="K643" i="3"/>
  <c r="L643" i="3" s="1"/>
  <c r="K675" i="3"/>
  <c r="L675" i="3" s="1"/>
  <c r="K707" i="3"/>
  <c r="L707" i="3" s="1"/>
  <c r="K739" i="3"/>
  <c r="L739" i="3" s="1"/>
  <c r="K771" i="3"/>
  <c r="L771" i="3" s="1"/>
  <c r="K803" i="3"/>
  <c r="L803" i="3" s="1"/>
  <c r="K835" i="3"/>
  <c r="L835" i="3" s="1"/>
  <c r="K867" i="3"/>
  <c r="L867" i="3" s="1"/>
  <c r="K899" i="3"/>
  <c r="L899" i="3" s="1"/>
  <c r="K931" i="3"/>
  <c r="L931" i="3" s="1"/>
  <c r="K947" i="3"/>
  <c r="L947" i="3" s="1"/>
  <c r="K963" i="3"/>
  <c r="L963" i="3" s="1"/>
  <c r="K979" i="3"/>
  <c r="L979" i="3" s="1"/>
  <c r="K995" i="3"/>
  <c r="L995" i="3" s="1"/>
  <c r="K544" i="3"/>
  <c r="L544" i="3" s="1"/>
  <c r="K608" i="3"/>
  <c r="L608" i="3" s="1"/>
  <c r="K672" i="3"/>
  <c r="L672" i="3" s="1"/>
  <c r="K736" i="3"/>
  <c r="L736" i="3" s="1"/>
  <c r="K800" i="3"/>
  <c r="L800" i="3" s="1"/>
  <c r="K864" i="3"/>
  <c r="L864" i="3" s="1"/>
  <c r="K928" i="3"/>
  <c r="L928" i="3" s="1"/>
  <c r="K962" i="3"/>
  <c r="L962" i="3" s="1"/>
  <c r="K994" i="3"/>
  <c r="L994" i="3" s="1"/>
  <c r="K631" i="3"/>
  <c r="L631" i="3" s="1"/>
  <c r="K759" i="3"/>
  <c r="L759" i="3" s="1"/>
  <c r="K887" i="3"/>
  <c r="L887" i="3" s="1"/>
  <c r="K973" i="3"/>
  <c r="L973" i="3" s="1"/>
  <c r="K543" i="3"/>
  <c r="L543" i="3" s="1"/>
  <c r="K607" i="3"/>
  <c r="L607" i="3" s="1"/>
  <c r="K671" i="3"/>
  <c r="L671" i="3" s="1"/>
  <c r="K735" i="3"/>
  <c r="L735" i="3" s="1"/>
  <c r="K799" i="3"/>
  <c r="L799" i="3" s="1"/>
  <c r="K863" i="3"/>
  <c r="L863" i="3" s="1"/>
  <c r="K927" i="3"/>
  <c r="L927" i="3" s="1"/>
  <c r="K961" i="3"/>
  <c r="L961" i="3" s="1"/>
  <c r="K993" i="3"/>
  <c r="L993" i="3" s="1"/>
  <c r="K615" i="3"/>
  <c r="L615" i="3" s="1"/>
  <c r="K743" i="3"/>
  <c r="L743" i="3" s="1"/>
  <c r="K871" i="3"/>
  <c r="L871" i="3" s="1"/>
  <c r="K965" i="3"/>
  <c r="L965" i="3" s="1"/>
  <c r="K600" i="3"/>
  <c r="L600" i="3" s="1"/>
  <c r="K856" i="3"/>
  <c r="L856" i="3" s="1"/>
  <c r="K552" i="3"/>
  <c r="L552" i="3" s="1"/>
  <c r="K568" i="3"/>
  <c r="L568" i="3" s="1"/>
  <c r="K974" i="3"/>
  <c r="L974" i="3" s="1"/>
  <c r="K712" i="3"/>
  <c r="L712" i="3" s="1"/>
  <c r="K950" i="3"/>
  <c r="L950" i="3" s="1"/>
  <c r="K808" i="3"/>
  <c r="L808" i="3" s="1"/>
  <c r="K824" i="3"/>
  <c r="L824" i="3" s="1"/>
  <c r="K23" i="3"/>
  <c r="L23" i="3" s="1"/>
  <c r="K39" i="3"/>
  <c r="L39" i="3" s="1"/>
  <c r="K55" i="3"/>
  <c r="L55" i="3" s="1"/>
  <c r="K71" i="3"/>
  <c r="L71" i="3" s="1"/>
  <c r="K87" i="3"/>
  <c r="L87" i="3" s="1"/>
  <c r="K103" i="3"/>
  <c r="L103" i="3" s="1"/>
  <c r="K119" i="3"/>
  <c r="L119" i="3" s="1"/>
  <c r="K135" i="3"/>
  <c r="L135" i="3" s="1"/>
  <c r="K151" i="3"/>
  <c r="L151" i="3" s="1"/>
  <c r="K167" i="3"/>
  <c r="L167" i="3" s="1"/>
  <c r="K183" i="3"/>
  <c r="L183" i="3" s="1"/>
  <c r="K199" i="3"/>
  <c r="L199" i="3" s="1"/>
  <c r="K215" i="3"/>
  <c r="L215" i="3" s="1"/>
  <c r="K231" i="3"/>
  <c r="L231" i="3" s="1"/>
  <c r="K247" i="3"/>
  <c r="L247" i="3" s="1"/>
  <c r="K263" i="3"/>
  <c r="L263" i="3" s="1"/>
  <c r="K279" i="3"/>
  <c r="L279" i="3" s="1"/>
  <c r="K295" i="3"/>
  <c r="L295" i="3" s="1"/>
  <c r="K311" i="3"/>
  <c r="L311" i="3" s="1"/>
  <c r="K32" i="3"/>
  <c r="L32" i="3" s="1"/>
  <c r="K48" i="3"/>
  <c r="L48" i="3" s="1"/>
  <c r="K64" i="3"/>
  <c r="L64" i="3" s="1"/>
  <c r="K80" i="3"/>
  <c r="L80" i="3" s="1"/>
  <c r="K96" i="3"/>
  <c r="L96" i="3" s="1"/>
  <c r="K112" i="3"/>
  <c r="L112" i="3" s="1"/>
  <c r="K128" i="3"/>
  <c r="L128" i="3" s="1"/>
  <c r="K144" i="3"/>
  <c r="L144" i="3" s="1"/>
  <c r="K160" i="3"/>
  <c r="L160" i="3" s="1"/>
  <c r="K176" i="3"/>
  <c r="L176" i="3" s="1"/>
  <c r="K192" i="3"/>
  <c r="L192" i="3" s="1"/>
  <c r="K208" i="3"/>
  <c r="L208" i="3" s="1"/>
  <c r="K224" i="3"/>
  <c r="L224" i="3" s="1"/>
  <c r="K240" i="3"/>
  <c r="L240" i="3" s="1"/>
  <c r="K256" i="3"/>
  <c r="L256" i="3" s="1"/>
  <c r="K272" i="3"/>
  <c r="L272" i="3" s="1"/>
  <c r="K288" i="3"/>
  <c r="L288" i="3" s="1"/>
  <c r="K304" i="3"/>
  <c r="L304" i="3" s="1"/>
  <c r="K25" i="3"/>
  <c r="L25" i="3" s="1"/>
  <c r="K41" i="3"/>
  <c r="L41" i="3" s="1"/>
  <c r="K57" i="3"/>
  <c r="L57" i="3" s="1"/>
  <c r="K22" i="3"/>
  <c r="L22" i="3" s="1"/>
  <c r="K38" i="3"/>
  <c r="L38" i="3" s="1"/>
  <c r="K54" i="3"/>
  <c r="L54" i="3" s="1"/>
  <c r="K70" i="3"/>
  <c r="L70" i="3" s="1"/>
  <c r="K86" i="3"/>
  <c r="L86" i="3" s="1"/>
  <c r="K102" i="3"/>
  <c r="L102" i="3" s="1"/>
  <c r="K118" i="3"/>
  <c r="L118" i="3" s="1"/>
  <c r="K134" i="3"/>
  <c r="L134" i="3" s="1"/>
  <c r="K150" i="3"/>
  <c r="L150" i="3" s="1"/>
  <c r="K166" i="3"/>
  <c r="L166" i="3" s="1"/>
  <c r="K182" i="3"/>
  <c r="L182" i="3" s="1"/>
  <c r="K198" i="3"/>
  <c r="L198" i="3" s="1"/>
  <c r="K214" i="3"/>
  <c r="L214" i="3" s="1"/>
  <c r="K230" i="3"/>
  <c r="L230" i="3" s="1"/>
  <c r="K246" i="3"/>
  <c r="L246" i="3" s="1"/>
  <c r="K262" i="3"/>
  <c r="L262" i="3" s="1"/>
  <c r="K278" i="3"/>
  <c r="L278" i="3" s="1"/>
  <c r="K294" i="3"/>
  <c r="L294" i="3" s="1"/>
  <c r="K310" i="3"/>
  <c r="L310" i="3" s="1"/>
  <c r="K125" i="3"/>
  <c r="L125" i="3" s="1"/>
  <c r="K189" i="3"/>
  <c r="L189" i="3" s="1"/>
  <c r="K253" i="3"/>
  <c r="L253" i="3" s="1"/>
  <c r="K314" i="3"/>
  <c r="L314" i="3" s="1"/>
  <c r="K330" i="3"/>
  <c r="L330" i="3" s="1"/>
  <c r="K346" i="3"/>
  <c r="L346" i="3" s="1"/>
  <c r="K362" i="3"/>
  <c r="L362" i="3" s="1"/>
  <c r="K378" i="3"/>
  <c r="L378" i="3" s="1"/>
  <c r="K394" i="3"/>
  <c r="L394" i="3" s="1"/>
  <c r="K410" i="3"/>
  <c r="L410" i="3" s="1"/>
  <c r="K426" i="3"/>
  <c r="L426" i="3" s="1"/>
  <c r="K442" i="3"/>
  <c r="L442" i="3" s="1"/>
  <c r="K458" i="3"/>
  <c r="L458" i="3" s="1"/>
  <c r="K474" i="3"/>
  <c r="L474" i="3" s="1"/>
  <c r="K490" i="3"/>
  <c r="L490" i="3" s="1"/>
  <c r="K506" i="3"/>
  <c r="L506" i="3" s="1"/>
  <c r="K522" i="3"/>
  <c r="L522" i="3" s="1"/>
  <c r="K538" i="3"/>
  <c r="L538" i="3" s="1"/>
  <c r="K554" i="3"/>
  <c r="L554" i="3" s="1"/>
  <c r="K570" i="3"/>
  <c r="L570" i="3" s="1"/>
  <c r="K586" i="3"/>
  <c r="L586" i="3" s="1"/>
  <c r="K602" i="3"/>
  <c r="L602" i="3" s="1"/>
  <c r="K618" i="3"/>
  <c r="L618" i="3" s="1"/>
  <c r="K634" i="3"/>
  <c r="L634" i="3" s="1"/>
  <c r="K650" i="3"/>
  <c r="L650" i="3" s="1"/>
  <c r="K666" i="3"/>
  <c r="L666" i="3" s="1"/>
  <c r="K682" i="3"/>
  <c r="L682" i="3" s="1"/>
  <c r="K698" i="3"/>
  <c r="L698" i="3" s="1"/>
  <c r="K714" i="3"/>
  <c r="L714" i="3" s="1"/>
  <c r="K730" i="3"/>
  <c r="L730" i="3" s="1"/>
  <c r="K746" i="3"/>
  <c r="L746" i="3" s="1"/>
  <c r="K762" i="3"/>
  <c r="L762" i="3" s="1"/>
  <c r="K778" i="3"/>
  <c r="L778" i="3" s="1"/>
  <c r="K794" i="3"/>
  <c r="L794" i="3" s="1"/>
  <c r="K810" i="3"/>
  <c r="L810" i="3" s="1"/>
  <c r="K826" i="3"/>
  <c r="L826" i="3" s="1"/>
  <c r="K842" i="3"/>
  <c r="L842" i="3" s="1"/>
  <c r="K858" i="3"/>
  <c r="L858" i="3" s="1"/>
  <c r="K874" i="3"/>
  <c r="L874" i="3" s="1"/>
  <c r="K890" i="3"/>
  <c r="L890" i="3" s="1"/>
  <c r="K906" i="3"/>
  <c r="L906" i="3" s="1"/>
  <c r="K922" i="3"/>
  <c r="L922" i="3" s="1"/>
  <c r="K97" i="3"/>
  <c r="L97" i="3" s="1"/>
  <c r="K161" i="3"/>
  <c r="L161" i="3" s="1"/>
  <c r="K225" i="3"/>
  <c r="L225" i="3" s="1"/>
  <c r="K289" i="3"/>
  <c r="L289" i="3" s="1"/>
  <c r="K323" i="3"/>
  <c r="L323" i="3" s="1"/>
  <c r="K339" i="3"/>
  <c r="L339" i="3" s="1"/>
  <c r="K355" i="3"/>
  <c r="L355" i="3" s="1"/>
  <c r="K371" i="3"/>
  <c r="L371" i="3" s="1"/>
  <c r="K387" i="3"/>
  <c r="L387" i="3" s="1"/>
  <c r="K403" i="3"/>
  <c r="L403" i="3" s="1"/>
  <c r="K419" i="3"/>
  <c r="L419" i="3" s="1"/>
  <c r="K435" i="3"/>
  <c r="L435" i="3" s="1"/>
  <c r="K451" i="3"/>
  <c r="L451" i="3" s="1"/>
  <c r="K467" i="3"/>
  <c r="L467" i="3" s="1"/>
  <c r="K483" i="3"/>
  <c r="L483" i="3" s="1"/>
  <c r="K499" i="3"/>
  <c r="L499" i="3" s="1"/>
  <c r="K117" i="3"/>
  <c r="L117" i="3" s="1"/>
  <c r="K181" i="3"/>
  <c r="L181" i="3" s="1"/>
  <c r="K245" i="3"/>
  <c r="L245" i="3" s="1"/>
  <c r="K309" i="3"/>
  <c r="L309" i="3" s="1"/>
  <c r="K328" i="3"/>
  <c r="L328" i="3" s="1"/>
  <c r="K344" i="3"/>
  <c r="L344" i="3" s="1"/>
  <c r="K360" i="3"/>
  <c r="L360" i="3" s="1"/>
  <c r="K376" i="3"/>
  <c r="L376" i="3" s="1"/>
  <c r="K392" i="3"/>
  <c r="L392" i="3" s="1"/>
  <c r="K408" i="3"/>
  <c r="L408" i="3" s="1"/>
  <c r="K424" i="3"/>
  <c r="L424" i="3" s="1"/>
  <c r="K440" i="3"/>
  <c r="L440" i="3" s="1"/>
  <c r="K456" i="3"/>
  <c r="L456" i="3" s="1"/>
  <c r="K472" i="3"/>
  <c r="L472" i="3" s="1"/>
  <c r="K488" i="3"/>
  <c r="L488" i="3" s="1"/>
  <c r="K504" i="3"/>
  <c r="L504" i="3" s="1"/>
  <c r="K121" i="3"/>
  <c r="L121" i="3" s="1"/>
  <c r="K185" i="3"/>
  <c r="L185" i="3" s="1"/>
  <c r="K249" i="3"/>
  <c r="L249" i="3" s="1"/>
  <c r="K313" i="3"/>
  <c r="L313" i="3" s="1"/>
  <c r="K329" i="3"/>
  <c r="L329" i="3" s="1"/>
  <c r="K345" i="3"/>
  <c r="L345" i="3" s="1"/>
  <c r="K361" i="3"/>
  <c r="L361" i="3" s="1"/>
  <c r="K377" i="3"/>
  <c r="L377" i="3" s="1"/>
  <c r="K393" i="3"/>
  <c r="L393" i="3" s="1"/>
  <c r="K409" i="3"/>
  <c r="L409" i="3" s="1"/>
  <c r="K425" i="3"/>
  <c r="L425" i="3" s="1"/>
  <c r="K441" i="3"/>
  <c r="L441" i="3" s="1"/>
  <c r="K457" i="3"/>
  <c r="L457" i="3" s="1"/>
  <c r="K473" i="3"/>
  <c r="L473" i="3" s="1"/>
  <c r="K489" i="3"/>
  <c r="L489" i="3" s="1"/>
  <c r="K505" i="3"/>
  <c r="L505" i="3" s="1"/>
  <c r="K521" i="3"/>
  <c r="L521" i="3" s="1"/>
  <c r="K537" i="3"/>
  <c r="L537" i="3" s="1"/>
  <c r="K553" i="3"/>
  <c r="L553" i="3" s="1"/>
  <c r="K569" i="3"/>
  <c r="L569" i="3" s="1"/>
  <c r="K585" i="3"/>
  <c r="L585" i="3" s="1"/>
  <c r="K601" i="3"/>
  <c r="L601" i="3" s="1"/>
  <c r="K617" i="3"/>
  <c r="L617" i="3" s="1"/>
  <c r="K633" i="3"/>
  <c r="L633" i="3" s="1"/>
  <c r="K649" i="3"/>
  <c r="L649" i="3" s="1"/>
  <c r="K665" i="3"/>
  <c r="L665" i="3" s="1"/>
  <c r="K681" i="3"/>
  <c r="L681" i="3" s="1"/>
  <c r="K697" i="3"/>
  <c r="L697" i="3" s="1"/>
  <c r="K713" i="3"/>
  <c r="L713" i="3" s="1"/>
  <c r="K729" i="3"/>
  <c r="L729" i="3" s="1"/>
  <c r="K745" i="3"/>
  <c r="L745" i="3" s="1"/>
  <c r="K761" i="3"/>
  <c r="L761" i="3" s="1"/>
  <c r="K777" i="3"/>
  <c r="L777" i="3" s="1"/>
  <c r="K793" i="3"/>
  <c r="L793" i="3" s="1"/>
  <c r="K809" i="3"/>
  <c r="L809" i="3" s="1"/>
  <c r="K825" i="3"/>
  <c r="L825" i="3" s="1"/>
  <c r="K841" i="3"/>
  <c r="L841" i="3" s="1"/>
  <c r="K857" i="3"/>
  <c r="L857" i="3" s="1"/>
  <c r="K873" i="3"/>
  <c r="L873" i="3" s="1"/>
  <c r="K889" i="3"/>
  <c r="L889" i="3" s="1"/>
  <c r="K905" i="3"/>
  <c r="L905" i="3" s="1"/>
  <c r="K921" i="3"/>
  <c r="L921" i="3" s="1"/>
  <c r="K516" i="3"/>
  <c r="L516" i="3" s="1"/>
  <c r="K548" i="3"/>
  <c r="L548" i="3" s="1"/>
  <c r="K580" i="3"/>
  <c r="L580" i="3" s="1"/>
  <c r="K612" i="3"/>
  <c r="L612" i="3" s="1"/>
  <c r="K644" i="3"/>
  <c r="L644" i="3" s="1"/>
  <c r="K676" i="3"/>
  <c r="L676" i="3" s="1"/>
  <c r="K708" i="3"/>
  <c r="L708" i="3" s="1"/>
  <c r="K740" i="3"/>
  <c r="L740" i="3" s="1"/>
  <c r="K772" i="3"/>
  <c r="L772" i="3" s="1"/>
  <c r="K804" i="3"/>
  <c r="L804" i="3" s="1"/>
  <c r="K836" i="3"/>
  <c r="L836" i="3" s="1"/>
  <c r="K868" i="3"/>
  <c r="L868" i="3" s="1"/>
  <c r="K900" i="3"/>
  <c r="L900" i="3" s="1"/>
  <c r="K932" i="3"/>
  <c r="L932" i="3" s="1"/>
  <c r="K948" i="3"/>
  <c r="L948" i="3" s="1"/>
  <c r="K964" i="3"/>
  <c r="L964" i="3" s="1"/>
  <c r="K980" i="3"/>
  <c r="L980" i="3" s="1"/>
  <c r="K996" i="3"/>
  <c r="L996" i="3" s="1"/>
  <c r="K523" i="3"/>
  <c r="L523" i="3" s="1"/>
  <c r="K555" i="3"/>
  <c r="L555" i="3" s="1"/>
  <c r="K587" i="3"/>
  <c r="L587" i="3" s="1"/>
  <c r="K619" i="3"/>
  <c r="L619" i="3" s="1"/>
  <c r="K651" i="3"/>
  <c r="L651" i="3" s="1"/>
  <c r="K683" i="3"/>
  <c r="L683" i="3" s="1"/>
  <c r="K715" i="3"/>
  <c r="L715" i="3" s="1"/>
  <c r="K747" i="3"/>
  <c r="L747" i="3" s="1"/>
  <c r="K779" i="3"/>
  <c r="L779" i="3" s="1"/>
  <c r="K811" i="3"/>
  <c r="L811" i="3" s="1"/>
  <c r="K843" i="3"/>
  <c r="L843" i="3" s="1"/>
  <c r="K875" i="3"/>
  <c r="L875" i="3" s="1"/>
  <c r="K907" i="3"/>
  <c r="L907" i="3" s="1"/>
  <c r="K935" i="3"/>
  <c r="L935" i="3" s="1"/>
  <c r="K951" i="3"/>
  <c r="L951" i="3" s="1"/>
  <c r="K967" i="3"/>
  <c r="L967" i="3" s="1"/>
  <c r="K983" i="3"/>
  <c r="L983" i="3" s="1"/>
  <c r="K999" i="3"/>
  <c r="L999" i="3" s="1"/>
  <c r="K560" i="3"/>
  <c r="L560" i="3" s="1"/>
  <c r="K624" i="3"/>
  <c r="L624" i="3" s="1"/>
  <c r="K688" i="3"/>
  <c r="L688" i="3" s="1"/>
  <c r="K752" i="3"/>
  <c r="L752" i="3" s="1"/>
  <c r="K816" i="3"/>
  <c r="L816" i="3" s="1"/>
  <c r="K880" i="3"/>
  <c r="L880" i="3" s="1"/>
  <c r="K938" i="3"/>
  <c r="L938" i="3" s="1"/>
  <c r="K970" i="3"/>
  <c r="L970" i="3" s="1"/>
  <c r="K535" i="3"/>
  <c r="L535" i="3" s="1"/>
  <c r="K663" i="3"/>
  <c r="L663" i="3" s="1"/>
  <c r="K791" i="3"/>
  <c r="L791" i="3" s="1"/>
  <c r="K919" i="3"/>
  <c r="L919" i="3" s="1"/>
  <c r="K989" i="3"/>
  <c r="L989" i="3" s="1"/>
  <c r="K559" i="3"/>
  <c r="L559" i="3" s="1"/>
  <c r="K623" i="3"/>
  <c r="L623" i="3" s="1"/>
  <c r="K687" i="3"/>
  <c r="L687" i="3" s="1"/>
  <c r="K751" i="3"/>
  <c r="L751" i="3" s="1"/>
  <c r="K815" i="3"/>
  <c r="L815" i="3" s="1"/>
  <c r="K879" i="3"/>
  <c r="L879" i="3" s="1"/>
  <c r="K937" i="3"/>
  <c r="L937" i="3" s="1"/>
  <c r="K969" i="3"/>
  <c r="L969" i="3" s="1"/>
  <c r="K519" i="3"/>
  <c r="L519" i="3" s="1"/>
  <c r="K647" i="3"/>
  <c r="L647" i="3" s="1"/>
  <c r="K775" i="3"/>
  <c r="L775" i="3" s="1"/>
  <c r="K903" i="3"/>
  <c r="L903" i="3" s="1"/>
  <c r="K981" i="3"/>
  <c r="L981" i="3" s="1"/>
  <c r="K664" i="3"/>
  <c r="L664" i="3" s="1"/>
  <c r="K920" i="3"/>
  <c r="L920" i="3" s="1"/>
  <c r="K744" i="3"/>
  <c r="L744" i="3" s="1"/>
  <c r="K696" i="3"/>
  <c r="L696" i="3" s="1"/>
  <c r="K520" i="3"/>
  <c r="L520" i="3" s="1"/>
  <c r="K776" i="3"/>
  <c r="L776" i="3" s="1"/>
  <c r="K982" i="3"/>
  <c r="L982" i="3" s="1"/>
  <c r="K934" i="3"/>
  <c r="L934" i="3" s="1"/>
  <c r="K942" i="3"/>
  <c r="L942" i="3" s="1"/>
  <c r="K27" i="3"/>
  <c r="L27" i="3" s="1"/>
  <c r="K43" i="3"/>
  <c r="L43" i="3" s="1"/>
  <c r="K59" i="3"/>
  <c r="L59" i="3" s="1"/>
  <c r="K75" i="3"/>
  <c r="L75" i="3" s="1"/>
  <c r="K91" i="3"/>
  <c r="L91" i="3" s="1"/>
  <c r="K107" i="3"/>
  <c r="L107" i="3" s="1"/>
  <c r="K123" i="3"/>
  <c r="L123" i="3" s="1"/>
  <c r="K139" i="3"/>
  <c r="L139" i="3" s="1"/>
  <c r="K155" i="3"/>
  <c r="L155" i="3" s="1"/>
  <c r="K171" i="3"/>
  <c r="L171" i="3" s="1"/>
  <c r="K187" i="3"/>
  <c r="L187" i="3" s="1"/>
  <c r="K203" i="3"/>
  <c r="L203" i="3" s="1"/>
  <c r="K219" i="3"/>
  <c r="L219" i="3" s="1"/>
  <c r="K235" i="3"/>
  <c r="L235" i="3" s="1"/>
  <c r="K251" i="3"/>
  <c r="L251" i="3" s="1"/>
  <c r="K267" i="3"/>
  <c r="L267" i="3" s="1"/>
  <c r="K283" i="3"/>
  <c r="L283" i="3" s="1"/>
  <c r="K299" i="3"/>
  <c r="L299" i="3" s="1"/>
  <c r="K20" i="3"/>
  <c r="L20" i="3" s="1"/>
  <c r="K36" i="3"/>
  <c r="L36" i="3" s="1"/>
  <c r="K52" i="3"/>
  <c r="L52" i="3" s="1"/>
  <c r="K68" i="3"/>
  <c r="L68" i="3" s="1"/>
  <c r="K84" i="3"/>
  <c r="L84" i="3" s="1"/>
  <c r="K100" i="3"/>
  <c r="L100" i="3" s="1"/>
  <c r="K116" i="3"/>
  <c r="L116" i="3" s="1"/>
  <c r="K132" i="3"/>
  <c r="L132" i="3" s="1"/>
  <c r="K148" i="3"/>
  <c r="L148" i="3" s="1"/>
  <c r="K164" i="3"/>
  <c r="L164" i="3" s="1"/>
  <c r="K180" i="3"/>
  <c r="L180" i="3" s="1"/>
  <c r="K196" i="3"/>
  <c r="L196" i="3" s="1"/>
  <c r="K212" i="3"/>
  <c r="L212" i="3" s="1"/>
  <c r="K228" i="3"/>
  <c r="L228" i="3" s="1"/>
  <c r="K244" i="3"/>
  <c r="L244" i="3" s="1"/>
  <c r="K260" i="3"/>
  <c r="L260" i="3" s="1"/>
  <c r="K276" i="3"/>
  <c r="L276" i="3" s="1"/>
  <c r="K292" i="3"/>
  <c r="L292" i="3" s="1"/>
  <c r="K308" i="3"/>
  <c r="L308" i="3" s="1"/>
  <c r="K29" i="3"/>
  <c r="L29" i="3" s="1"/>
  <c r="K45" i="3"/>
  <c r="L45" i="3" s="1"/>
  <c r="K61" i="3"/>
  <c r="L61" i="3" s="1"/>
  <c r="K26" i="3"/>
  <c r="L26" i="3" s="1"/>
  <c r="K42" i="3"/>
  <c r="L42" i="3" s="1"/>
  <c r="K58" i="3"/>
  <c r="L58" i="3" s="1"/>
  <c r="K74" i="3"/>
  <c r="L74" i="3" s="1"/>
  <c r="K90" i="3"/>
  <c r="L90" i="3" s="1"/>
  <c r="K106" i="3"/>
  <c r="L106" i="3" s="1"/>
  <c r="K122" i="3"/>
  <c r="L122" i="3" s="1"/>
  <c r="K138" i="3"/>
  <c r="L138" i="3" s="1"/>
  <c r="K154" i="3"/>
  <c r="L154" i="3" s="1"/>
  <c r="K170" i="3"/>
  <c r="L170" i="3" s="1"/>
  <c r="K186" i="3"/>
  <c r="L186" i="3" s="1"/>
  <c r="K202" i="3"/>
  <c r="L202" i="3" s="1"/>
  <c r="K218" i="3"/>
  <c r="L218" i="3" s="1"/>
  <c r="K234" i="3"/>
  <c r="L234" i="3" s="1"/>
  <c r="K250" i="3"/>
  <c r="L250" i="3" s="1"/>
  <c r="K266" i="3"/>
  <c r="L266" i="3" s="1"/>
  <c r="K282" i="3"/>
  <c r="L282" i="3" s="1"/>
  <c r="K298" i="3"/>
  <c r="L298" i="3" s="1"/>
  <c r="K77" i="3"/>
  <c r="L77" i="3" s="1"/>
  <c r="K141" i="3"/>
  <c r="L141" i="3" s="1"/>
  <c r="K205" i="3"/>
  <c r="L205" i="3" s="1"/>
  <c r="K269" i="3"/>
  <c r="L269" i="3" s="1"/>
  <c r="K318" i="3"/>
  <c r="L318" i="3" s="1"/>
  <c r="K334" i="3"/>
  <c r="L334" i="3" s="1"/>
  <c r="K350" i="3"/>
  <c r="L350" i="3" s="1"/>
  <c r="K366" i="3"/>
  <c r="L366" i="3" s="1"/>
  <c r="K382" i="3"/>
  <c r="L382" i="3" s="1"/>
  <c r="K398" i="3"/>
  <c r="L398" i="3" s="1"/>
  <c r="K414" i="3"/>
  <c r="L414" i="3" s="1"/>
  <c r="K430" i="3"/>
  <c r="L430" i="3" s="1"/>
  <c r="K446" i="3"/>
  <c r="L446" i="3" s="1"/>
  <c r="K462" i="3"/>
  <c r="L462" i="3" s="1"/>
  <c r="K478" i="3"/>
  <c r="L478" i="3" s="1"/>
  <c r="K494" i="3"/>
  <c r="L494" i="3" s="1"/>
  <c r="K510" i="3"/>
  <c r="L510" i="3" s="1"/>
  <c r="K526" i="3"/>
  <c r="L526" i="3" s="1"/>
  <c r="K542" i="3"/>
  <c r="L542" i="3" s="1"/>
  <c r="K558" i="3"/>
  <c r="L558" i="3" s="1"/>
  <c r="K574" i="3"/>
  <c r="L574" i="3" s="1"/>
  <c r="K590" i="3"/>
  <c r="L590" i="3" s="1"/>
  <c r="K606" i="3"/>
  <c r="L606" i="3" s="1"/>
  <c r="K622" i="3"/>
  <c r="L622" i="3" s="1"/>
  <c r="K638" i="3"/>
  <c r="L638" i="3" s="1"/>
  <c r="K654" i="3"/>
  <c r="L654" i="3" s="1"/>
  <c r="K670" i="3"/>
  <c r="L670" i="3" s="1"/>
  <c r="K686" i="3"/>
  <c r="L686" i="3" s="1"/>
  <c r="K702" i="3"/>
  <c r="L702" i="3" s="1"/>
  <c r="K718" i="3"/>
  <c r="L718" i="3" s="1"/>
  <c r="K734" i="3"/>
  <c r="L734" i="3" s="1"/>
  <c r="K750" i="3"/>
  <c r="L750" i="3" s="1"/>
  <c r="K766" i="3"/>
  <c r="L766" i="3" s="1"/>
  <c r="K782" i="3"/>
  <c r="L782" i="3" s="1"/>
  <c r="K798" i="3"/>
  <c r="L798" i="3" s="1"/>
  <c r="K814" i="3"/>
  <c r="L814" i="3" s="1"/>
  <c r="K830" i="3"/>
  <c r="L830" i="3" s="1"/>
  <c r="K846" i="3"/>
  <c r="L846" i="3" s="1"/>
  <c r="K862" i="3"/>
  <c r="L862" i="3" s="1"/>
  <c r="K878" i="3"/>
  <c r="L878" i="3" s="1"/>
  <c r="K894" i="3"/>
  <c r="L894" i="3" s="1"/>
  <c r="K910" i="3"/>
  <c r="L910" i="3" s="1"/>
  <c r="K926" i="3"/>
  <c r="L926" i="3" s="1"/>
  <c r="K113" i="3"/>
  <c r="L113" i="3" s="1"/>
  <c r="K177" i="3"/>
  <c r="L177" i="3" s="1"/>
  <c r="K241" i="3"/>
  <c r="L241" i="3" s="1"/>
  <c r="K305" i="3"/>
  <c r="L305" i="3" s="1"/>
  <c r="K327" i="3"/>
  <c r="L327" i="3" s="1"/>
  <c r="K343" i="3"/>
  <c r="L343" i="3" s="1"/>
  <c r="K359" i="3"/>
  <c r="L359" i="3" s="1"/>
  <c r="K375" i="3"/>
  <c r="L375" i="3" s="1"/>
  <c r="K391" i="3"/>
  <c r="L391" i="3" s="1"/>
  <c r="K407" i="3"/>
  <c r="L407" i="3" s="1"/>
  <c r="K423" i="3"/>
  <c r="L423" i="3" s="1"/>
  <c r="K439" i="3"/>
  <c r="L439" i="3" s="1"/>
  <c r="K455" i="3"/>
  <c r="L455" i="3" s="1"/>
  <c r="K471" i="3"/>
  <c r="L471" i="3" s="1"/>
  <c r="K487" i="3"/>
  <c r="L487" i="3" s="1"/>
  <c r="K503" i="3"/>
  <c r="L503" i="3" s="1"/>
  <c r="K133" i="3"/>
  <c r="L133" i="3" s="1"/>
  <c r="K197" i="3"/>
  <c r="L197" i="3" s="1"/>
  <c r="K261" i="3"/>
  <c r="L261" i="3" s="1"/>
  <c r="K316" i="3"/>
  <c r="L316" i="3" s="1"/>
  <c r="K332" i="3"/>
  <c r="L332" i="3" s="1"/>
  <c r="K348" i="3"/>
  <c r="L348" i="3" s="1"/>
  <c r="K364" i="3"/>
  <c r="L364" i="3" s="1"/>
  <c r="K380" i="3"/>
  <c r="L380" i="3" s="1"/>
  <c r="K396" i="3"/>
  <c r="L396" i="3" s="1"/>
  <c r="K412" i="3"/>
  <c r="L412" i="3" s="1"/>
  <c r="K428" i="3"/>
  <c r="L428" i="3" s="1"/>
  <c r="K444" i="3"/>
  <c r="L444" i="3" s="1"/>
  <c r="K460" i="3"/>
  <c r="L460" i="3" s="1"/>
  <c r="K476" i="3"/>
  <c r="L476" i="3" s="1"/>
  <c r="K492" i="3"/>
  <c r="L492" i="3" s="1"/>
  <c r="K73" i="3"/>
  <c r="L73" i="3" s="1"/>
  <c r="K137" i="3"/>
  <c r="L137" i="3" s="1"/>
  <c r="K201" i="3"/>
  <c r="L201" i="3" s="1"/>
  <c r="K265" i="3"/>
  <c r="L265" i="3" s="1"/>
  <c r="K317" i="3"/>
  <c r="L317" i="3" s="1"/>
  <c r="K333" i="3"/>
  <c r="L333" i="3" s="1"/>
  <c r="K349" i="3"/>
  <c r="L349" i="3" s="1"/>
  <c r="K365" i="3"/>
  <c r="L365" i="3" s="1"/>
  <c r="K381" i="3"/>
  <c r="L381" i="3" s="1"/>
  <c r="K397" i="3"/>
  <c r="L397" i="3" s="1"/>
  <c r="K413" i="3"/>
  <c r="L413" i="3" s="1"/>
  <c r="K429" i="3"/>
  <c r="L429" i="3" s="1"/>
  <c r="K445" i="3"/>
  <c r="L445" i="3" s="1"/>
  <c r="K461" i="3"/>
  <c r="L461" i="3" s="1"/>
  <c r="K477" i="3"/>
  <c r="L477" i="3" s="1"/>
  <c r="K493" i="3"/>
  <c r="L493" i="3" s="1"/>
  <c r="K509" i="3"/>
  <c r="L509" i="3" s="1"/>
  <c r="K525" i="3"/>
  <c r="L525" i="3" s="1"/>
  <c r="K541" i="3"/>
  <c r="L541" i="3" s="1"/>
  <c r="K557" i="3"/>
  <c r="L557" i="3" s="1"/>
  <c r="K573" i="3"/>
  <c r="L573" i="3" s="1"/>
  <c r="K589" i="3"/>
  <c r="L589" i="3" s="1"/>
  <c r="K605" i="3"/>
  <c r="L605" i="3" s="1"/>
  <c r="K621" i="3"/>
  <c r="L621" i="3" s="1"/>
  <c r="K637" i="3"/>
  <c r="L637" i="3" s="1"/>
  <c r="K653" i="3"/>
  <c r="L653" i="3" s="1"/>
  <c r="K669" i="3"/>
  <c r="L669" i="3" s="1"/>
  <c r="K685" i="3"/>
  <c r="L685" i="3" s="1"/>
  <c r="K701" i="3"/>
  <c r="L701" i="3" s="1"/>
  <c r="K717" i="3"/>
  <c r="L717" i="3" s="1"/>
  <c r="K733" i="3"/>
  <c r="L733" i="3" s="1"/>
  <c r="K749" i="3"/>
  <c r="L749" i="3" s="1"/>
  <c r="K765" i="3"/>
  <c r="L765" i="3" s="1"/>
  <c r="K781" i="3"/>
  <c r="L781" i="3" s="1"/>
  <c r="K797" i="3"/>
  <c r="L797" i="3" s="1"/>
  <c r="K813" i="3"/>
  <c r="L813" i="3" s="1"/>
  <c r="K829" i="3"/>
  <c r="L829" i="3" s="1"/>
  <c r="K845" i="3"/>
  <c r="L845" i="3" s="1"/>
  <c r="K861" i="3"/>
  <c r="L861" i="3" s="1"/>
  <c r="K877" i="3"/>
  <c r="L877" i="3" s="1"/>
  <c r="K893" i="3"/>
  <c r="L893" i="3" s="1"/>
  <c r="K909" i="3"/>
  <c r="L909" i="3" s="1"/>
  <c r="K925" i="3"/>
  <c r="L925" i="3" s="1"/>
  <c r="K524" i="3"/>
  <c r="L524" i="3" s="1"/>
  <c r="K556" i="3"/>
  <c r="L556" i="3" s="1"/>
  <c r="K588" i="3"/>
  <c r="L588" i="3" s="1"/>
  <c r="K620" i="3"/>
  <c r="L620" i="3" s="1"/>
  <c r="K652" i="3"/>
  <c r="L652" i="3" s="1"/>
  <c r="K684" i="3"/>
  <c r="L684" i="3" s="1"/>
  <c r="K716" i="3"/>
  <c r="L716" i="3" s="1"/>
  <c r="K748" i="3"/>
  <c r="L748" i="3" s="1"/>
  <c r="K780" i="3"/>
  <c r="L780" i="3" s="1"/>
  <c r="K812" i="3"/>
  <c r="L812" i="3" s="1"/>
  <c r="K844" i="3"/>
  <c r="L844" i="3" s="1"/>
  <c r="K876" i="3"/>
  <c r="L876" i="3" s="1"/>
  <c r="K908" i="3"/>
  <c r="L908" i="3" s="1"/>
  <c r="K936" i="3"/>
  <c r="L936" i="3" s="1"/>
  <c r="K952" i="3"/>
  <c r="L952" i="3" s="1"/>
  <c r="K968" i="3"/>
  <c r="L968" i="3" s="1"/>
  <c r="K984" i="3"/>
  <c r="L984" i="3" s="1"/>
  <c r="K1000" i="3"/>
  <c r="L1000" i="3" s="1"/>
  <c r="K531" i="3"/>
  <c r="L531" i="3" s="1"/>
  <c r="K563" i="3"/>
  <c r="L563" i="3" s="1"/>
  <c r="K595" i="3"/>
  <c r="L595" i="3" s="1"/>
  <c r="K627" i="3"/>
  <c r="L627" i="3" s="1"/>
  <c r="K659" i="3"/>
  <c r="L659" i="3" s="1"/>
  <c r="K691" i="3"/>
  <c r="L691" i="3" s="1"/>
  <c r="K723" i="3"/>
  <c r="L723" i="3" s="1"/>
  <c r="K755" i="3"/>
  <c r="L755" i="3" s="1"/>
  <c r="K787" i="3"/>
  <c r="L787" i="3" s="1"/>
  <c r="K819" i="3"/>
  <c r="L819" i="3" s="1"/>
  <c r="K851" i="3"/>
  <c r="L851" i="3" s="1"/>
  <c r="K883" i="3"/>
  <c r="L883" i="3" s="1"/>
  <c r="K915" i="3"/>
  <c r="L915" i="3" s="1"/>
  <c r="K939" i="3"/>
  <c r="L939" i="3" s="1"/>
  <c r="K955" i="3"/>
  <c r="L955" i="3" s="1"/>
  <c r="K971" i="3"/>
  <c r="L971" i="3" s="1"/>
  <c r="K987" i="3"/>
  <c r="L987" i="3" s="1"/>
  <c r="K512" i="3"/>
  <c r="L512" i="3" s="1"/>
  <c r="K576" i="3"/>
  <c r="L576" i="3" s="1"/>
  <c r="K640" i="3"/>
  <c r="L640" i="3" s="1"/>
  <c r="K704" i="3"/>
  <c r="L704" i="3" s="1"/>
  <c r="K768" i="3"/>
  <c r="L768" i="3" s="1"/>
  <c r="K832" i="3"/>
  <c r="L832" i="3" s="1"/>
  <c r="K896" i="3"/>
  <c r="L896" i="3" s="1"/>
  <c r="K946" i="3"/>
  <c r="L946" i="3" s="1"/>
  <c r="K978" i="3"/>
  <c r="L978" i="3" s="1"/>
  <c r="K567" i="3"/>
  <c r="L567" i="3" s="1"/>
  <c r="K695" i="3"/>
  <c r="L695" i="3" s="1"/>
  <c r="K823" i="3"/>
  <c r="L823" i="3" s="1"/>
  <c r="K941" i="3"/>
  <c r="L941" i="3" s="1"/>
  <c r="K511" i="3"/>
  <c r="L511" i="3" s="1"/>
  <c r="K575" i="3"/>
  <c r="L575" i="3" s="1"/>
  <c r="K639" i="3"/>
  <c r="L639" i="3" s="1"/>
  <c r="K703" i="3"/>
  <c r="L703" i="3" s="1"/>
  <c r="K767" i="3"/>
  <c r="L767" i="3" s="1"/>
  <c r="K831" i="3"/>
  <c r="L831" i="3" s="1"/>
  <c r="K895" i="3"/>
  <c r="L895" i="3" s="1"/>
  <c r="K945" i="3"/>
  <c r="L945" i="3" s="1"/>
  <c r="K977" i="3"/>
  <c r="L977" i="3" s="1"/>
  <c r="K551" i="3"/>
  <c r="L551" i="3" s="1"/>
  <c r="K679" i="3"/>
  <c r="L679" i="3" s="1"/>
  <c r="K807" i="3"/>
  <c r="L807" i="3" s="1"/>
  <c r="K933" i="3"/>
  <c r="L933" i="3" s="1"/>
  <c r="K997" i="3"/>
  <c r="L997" i="3" s="1"/>
  <c r="K728" i="3"/>
  <c r="L728" i="3" s="1"/>
  <c r="K958" i="3"/>
  <c r="L958" i="3" s="1"/>
  <c r="K872" i="3"/>
  <c r="L872" i="3" s="1"/>
  <c r="K760" i="3"/>
  <c r="L760" i="3" s="1"/>
  <c r="K584" i="3"/>
  <c r="L584" i="3" s="1"/>
  <c r="K840" i="3"/>
  <c r="L840" i="3" s="1"/>
  <c r="K616" i="3"/>
  <c r="L616" i="3" s="1"/>
  <c r="K998" i="3"/>
  <c r="L998" i="3" s="1"/>
  <c r="K31" i="3"/>
  <c r="L31" i="3" s="1"/>
  <c r="K47" i="3"/>
  <c r="L47" i="3" s="1"/>
  <c r="K63" i="3"/>
  <c r="L63" i="3" s="1"/>
  <c r="K79" i="3"/>
  <c r="L79" i="3" s="1"/>
  <c r="K95" i="3"/>
  <c r="L95" i="3" s="1"/>
  <c r="K111" i="3"/>
  <c r="L111" i="3" s="1"/>
  <c r="K127" i="3"/>
  <c r="L127" i="3" s="1"/>
  <c r="K143" i="3"/>
  <c r="L143" i="3" s="1"/>
  <c r="K159" i="3"/>
  <c r="L159" i="3" s="1"/>
  <c r="K175" i="3"/>
  <c r="L175" i="3" s="1"/>
  <c r="K191" i="3"/>
  <c r="L191" i="3" s="1"/>
  <c r="K207" i="3"/>
  <c r="L207" i="3" s="1"/>
  <c r="K223" i="3"/>
  <c r="L223" i="3" s="1"/>
  <c r="K239" i="3"/>
  <c r="L239" i="3" s="1"/>
  <c r="K255" i="3"/>
  <c r="L255" i="3" s="1"/>
  <c r="K271" i="3"/>
  <c r="L271" i="3" s="1"/>
  <c r="K287" i="3"/>
  <c r="L287" i="3" s="1"/>
  <c r="K303" i="3"/>
  <c r="L303" i="3" s="1"/>
  <c r="K24" i="3"/>
  <c r="L24" i="3" s="1"/>
  <c r="K40" i="3"/>
  <c r="L40" i="3" s="1"/>
  <c r="K56" i="3"/>
  <c r="L56" i="3" s="1"/>
  <c r="K72" i="3"/>
  <c r="L72" i="3" s="1"/>
  <c r="K88" i="3"/>
  <c r="L88" i="3" s="1"/>
  <c r="K104" i="3"/>
  <c r="L104" i="3" s="1"/>
  <c r="K120" i="3"/>
  <c r="L120" i="3" s="1"/>
  <c r="K136" i="3"/>
  <c r="L136" i="3" s="1"/>
  <c r="K152" i="3"/>
  <c r="L152" i="3" s="1"/>
  <c r="K168" i="3"/>
  <c r="L168" i="3" s="1"/>
  <c r="K184" i="3"/>
  <c r="L184" i="3" s="1"/>
  <c r="K200" i="3"/>
  <c r="L200" i="3" s="1"/>
  <c r="K216" i="3"/>
  <c r="L216" i="3" s="1"/>
  <c r="K232" i="3"/>
  <c r="L232" i="3" s="1"/>
  <c r="K248" i="3"/>
  <c r="L248" i="3" s="1"/>
  <c r="K264" i="3"/>
  <c r="L264" i="3" s="1"/>
  <c r="K280" i="3"/>
  <c r="L280" i="3" s="1"/>
  <c r="K296" i="3"/>
  <c r="L296" i="3" s="1"/>
  <c r="K312" i="3"/>
  <c r="L312" i="3" s="1"/>
  <c r="K33" i="3"/>
  <c r="L33" i="3" s="1"/>
  <c r="K49" i="3"/>
  <c r="L49" i="3" s="1"/>
  <c r="K65" i="3"/>
  <c r="L65" i="3" s="1"/>
  <c r="K30" i="3"/>
  <c r="L30" i="3" s="1"/>
  <c r="K46" i="3"/>
  <c r="L46" i="3" s="1"/>
  <c r="K62" i="3"/>
  <c r="L62" i="3" s="1"/>
  <c r="K78" i="3"/>
  <c r="L78" i="3" s="1"/>
  <c r="K94" i="3"/>
  <c r="L94" i="3" s="1"/>
  <c r="K110" i="3"/>
  <c r="L110" i="3" s="1"/>
  <c r="K126" i="3"/>
  <c r="L126" i="3" s="1"/>
  <c r="K142" i="3"/>
  <c r="L142" i="3" s="1"/>
  <c r="K158" i="3"/>
  <c r="L158" i="3" s="1"/>
  <c r="K174" i="3"/>
  <c r="L174" i="3" s="1"/>
  <c r="K190" i="3"/>
  <c r="L190" i="3" s="1"/>
  <c r="K206" i="3"/>
  <c r="L206" i="3" s="1"/>
  <c r="K222" i="3"/>
  <c r="L222" i="3" s="1"/>
  <c r="K238" i="3"/>
  <c r="L238" i="3" s="1"/>
  <c r="K254" i="3"/>
  <c r="L254" i="3" s="1"/>
  <c r="K270" i="3"/>
  <c r="L270" i="3" s="1"/>
  <c r="K286" i="3"/>
  <c r="L286" i="3" s="1"/>
  <c r="K302" i="3"/>
  <c r="L302" i="3" s="1"/>
  <c r="K93" i="3"/>
  <c r="L93" i="3" s="1"/>
  <c r="K157" i="3"/>
  <c r="L157" i="3" s="1"/>
  <c r="K221" i="3"/>
  <c r="L221" i="3" s="1"/>
  <c r="K285" i="3"/>
  <c r="L285" i="3" s="1"/>
  <c r="K322" i="3"/>
  <c r="L322" i="3" s="1"/>
  <c r="K338" i="3"/>
  <c r="L338" i="3" s="1"/>
  <c r="K354" i="3"/>
  <c r="L354" i="3" s="1"/>
  <c r="K370" i="3"/>
  <c r="L370" i="3" s="1"/>
  <c r="K386" i="3"/>
  <c r="L386" i="3" s="1"/>
  <c r="K402" i="3"/>
  <c r="L402" i="3" s="1"/>
  <c r="K418" i="3"/>
  <c r="L418" i="3" s="1"/>
  <c r="K434" i="3"/>
  <c r="L434" i="3" s="1"/>
  <c r="K450" i="3"/>
  <c r="L450" i="3" s="1"/>
  <c r="K466" i="3"/>
  <c r="L466" i="3" s="1"/>
  <c r="K482" i="3"/>
  <c r="L482" i="3" s="1"/>
  <c r="K498" i="3"/>
  <c r="L498" i="3" s="1"/>
  <c r="K514" i="3"/>
  <c r="L514" i="3" s="1"/>
  <c r="K530" i="3"/>
  <c r="L530" i="3" s="1"/>
  <c r="K546" i="3"/>
  <c r="L546" i="3" s="1"/>
  <c r="K562" i="3"/>
  <c r="L562" i="3" s="1"/>
  <c r="K578" i="3"/>
  <c r="L578" i="3" s="1"/>
  <c r="K594" i="3"/>
  <c r="L594" i="3" s="1"/>
  <c r="K610" i="3"/>
  <c r="L610" i="3" s="1"/>
  <c r="K626" i="3"/>
  <c r="L626" i="3" s="1"/>
  <c r="K642" i="3"/>
  <c r="L642" i="3" s="1"/>
  <c r="K658" i="3"/>
  <c r="L658" i="3" s="1"/>
  <c r="K674" i="3"/>
  <c r="L674" i="3" s="1"/>
  <c r="K690" i="3"/>
  <c r="L690" i="3" s="1"/>
  <c r="K706" i="3"/>
  <c r="L706" i="3" s="1"/>
  <c r="K722" i="3"/>
  <c r="L722" i="3" s="1"/>
  <c r="K738" i="3"/>
  <c r="L738" i="3" s="1"/>
  <c r="K754" i="3"/>
  <c r="L754" i="3" s="1"/>
  <c r="K770" i="3"/>
  <c r="L770" i="3" s="1"/>
  <c r="K786" i="3"/>
  <c r="L786" i="3" s="1"/>
  <c r="K802" i="3"/>
  <c r="L802" i="3" s="1"/>
  <c r="K818" i="3"/>
  <c r="L818" i="3" s="1"/>
  <c r="K834" i="3"/>
  <c r="L834" i="3" s="1"/>
  <c r="K850" i="3"/>
  <c r="L850" i="3" s="1"/>
  <c r="K866" i="3"/>
  <c r="L866" i="3" s="1"/>
  <c r="K882" i="3"/>
  <c r="L882" i="3" s="1"/>
  <c r="K898" i="3"/>
  <c r="L898" i="3" s="1"/>
  <c r="K914" i="3"/>
  <c r="L914" i="3" s="1"/>
  <c r="K930" i="3"/>
  <c r="L930" i="3" s="1"/>
  <c r="K129" i="3"/>
  <c r="L129" i="3" s="1"/>
  <c r="K193" i="3"/>
  <c r="L193" i="3" s="1"/>
  <c r="K257" i="3"/>
  <c r="L257" i="3" s="1"/>
  <c r="K315" i="3"/>
  <c r="L315" i="3" s="1"/>
  <c r="K331" i="3"/>
  <c r="L331" i="3" s="1"/>
  <c r="K347" i="3"/>
  <c r="L347" i="3" s="1"/>
  <c r="K363" i="3"/>
  <c r="L363" i="3" s="1"/>
  <c r="K379" i="3"/>
  <c r="L379" i="3" s="1"/>
  <c r="K395" i="3"/>
  <c r="L395" i="3" s="1"/>
  <c r="K411" i="3"/>
  <c r="L411" i="3" s="1"/>
  <c r="K427" i="3"/>
  <c r="L427" i="3" s="1"/>
  <c r="K443" i="3"/>
  <c r="L443" i="3" s="1"/>
  <c r="K459" i="3"/>
  <c r="L459" i="3" s="1"/>
  <c r="K475" i="3"/>
  <c r="L475" i="3" s="1"/>
  <c r="K491" i="3"/>
  <c r="L491" i="3" s="1"/>
  <c r="K85" i="3"/>
  <c r="L85" i="3" s="1"/>
  <c r="K149" i="3"/>
  <c r="L149" i="3" s="1"/>
  <c r="K213" i="3"/>
  <c r="L213" i="3" s="1"/>
  <c r="K277" i="3"/>
  <c r="L277" i="3" s="1"/>
  <c r="K320" i="3"/>
  <c r="L320" i="3" s="1"/>
  <c r="K336" i="3"/>
  <c r="L336" i="3" s="1"/>
  <c r="K352" i="3"/>
  <c r="L352" i="3" s="1"/>
  <c r="K368" i="3"/>
  <c r="L368" i="3" s="1"/>
  <c r="K384" i="3"/>
  <c r="L384" i="3" s="1"/>
  <c r="K400" i="3"/>
  <c r="L400" i="3" s="1"/>
  <c r="K416" i="3"/>
  <c r="L416" i="3" s="1"/>
  <c r="K432" i="3"/>
  <c r="L432" i="3" s="1"/>
  <c r="K448" i="3"/>
  <c r="L448" i="3" s="1"/>
  <c r="K464" i="3"/>
  <c r="L464" i="3" s="1"/>
  <c r="K480" i="3"/>
  <c r="L480" i="3" s="1"/>
  <c r="K496" i="3"/>
  <c r="L496" i="3" s="1"/>
  <c r="K89" i="3"/>
  <c r="L89" i="3" s="1"/>
  <c r="K153" i="3"/>
  <c r="L153" i="3" s="1"/>
  <c r="K217" i="3"/>
  <c r="L217" i="3" s="1"/>
  <c r="K281" i="3"/>
  <c r="L281" i="3" s="1"/>
  <c r="K321" i="3"/>
  <c r="L321" i="3" s="1"/>
  <c r="K337" i="3"/>
  <c r="L337" i="3" s="1"/>
  <c r="K353" i="3"/>
  <c r="L353" i="3" s="1"/>
  <c r="K369" i="3"/>
  <c r="L369" i="3" s="1"/>
  <c r="K385" i="3"/>
  <c r="L385" i="3" s="1"/>
  <c r="K401" i="3"/>
  <c r="L401" i="3" s="1"/>
  <c r="K417" i="3"/>
  <c r="L417" i="3" s="1"/>
  <c r="K433" i="3"/>
  <c r="L433" i="3" s="1"/>
  <c r="K449" i="3"/>
  <c r="L449" i="3" s="1"/>
  <c r="K465" i="3"/>
  <c r="L465" i="3" s="1"/>
  <c r="K481" i="3"/>
  <c r="L481" i="3" s="1"/>
  <c r="K497" i="3"/>
  <c r="L497" i="3" s="1"/>
  <c r="K513" i="3"/>
  <c r="L513" i="3" s="1"/>
  <c r="K529" i="3"/>
  <c r="L529" i="3" s="1"/>
  <c r="K545" i="3"/>
  <c r="L545" i="3" s="1"/>
  <c r="K561" i="3"/>
  <c r="L561" i="3" s="1"/>
  <c r="K577" i="3"/>
  <c r="L577" i="3" s="1"/>
  <c r="K593" i="3"/>
  <c r="L593" i="3" s="1"/>
  <c r="K609" i="3"/>
  <c r="L609" i="3" s="1"/>
  <c r="K625" i="3"/>
  <c r="L625" i="3" s="1"/>
  <c r="K641" i="3"/>
  <c r="L641" i="3" s="1"/>
  <c r="K657" i="3"/>
  <c r="L657" i="3" s="1"/>
  <c r="K673" i="3"/>
  <c r="L673" i="3" s="1"/>
  <c r="K689" i="3"/>
  <c r="L689" i="3" s="1"/>
  <c r="K705" i="3"/>
  <c r="L705" i="3" s="1"/>
  <c r="K721" i="3"/>
  <c r="L721" i="3" s="1"/>
  <c r="K737" i="3"/>
  <c r="L737" i="3" s="1"/>
  <c r="K753" i="3"/>
  <c r="L753" i="3" s="1"/>
  <c r="K769" i="3"/>
  <c r="L769" i="3" s="1"/>
  <c r="K785" i="3"/>
  <c r="L785" i="3" s="1"/>
  <c r="K801" i="3"/>
  <c r="L801" i="3" s="1"/>
  <c r="K817" i="3"/>
  <c r="L817" i="3" s="1"/>
  <c r="K833" i="3"/>
  <c r="L833" i="3" s="1"/>
  <c r="K849" i="3"/>
  <c r="L849" i="3" s="1"/>
  <c r="K865" i="3"/>
  <c r="L865" i="3" s="1"/>
  <c r="K881" i="3"/>
  <c r="L881" i="3" s="1"/>
  <c r="K897" i="3"/>
  <c r="L897" i="3" s="1"/>
  <c r="K913" i="3"/>
  <c r="L913" i="3" s="1"/>
  <c r="K929" i="3"/>
  <c r="L929" i="3" s="1"/>
  <c r="K532" i="3"/>
  <c r="L532" i="3" s="1"/>
  <c r="K564" i="3"/>
  <c r="L564" i="3" s="1"/>
  <c r="K596" i="3"/>
  <c r="L596" i="3" s="1"/>
  <c r="K628" i="3"/>
  <c r="L628" i="3" s="1"/>
  <c r="K660" i="3"/>
  <c r="L660" i="3" s="1"/>
  <c r="K692" i="3"/>
  <c r="L692" i="3" s="1"/>
  <c r="K724" i="3"/>
  <c r="L724" i="3" s="1"/>
  <c r="K756" i="3"/>
  <c r="L756" i="3" s="1"/>
  <c r="K788" i="3"/>
  <c r="L788" i="3" s="1"/>
  <c r="K820" i="3"/>
  <c r="L820" i="3" s="1"/>
  <c r="K852" i="3"/>
  <c r="L852" i="3" s="1"/>
  <c r="K884" i="3"/>
  <c r="L884" i="3" s="1"/>
  <c r="K916" i="3"/>
  <c r="L916" i="3" s="1"/>
  <c r="K940" i="3"/>
  <c r="L940" i="3" s="1"/>
  <c r="K956" i="3"/>
  <c r="L956" i="3" s="1"/>
  <c r="K972" i="3"/>
  <c r="L972" i="3" s="1"/>
  <c r="K988" i="3"/>
  <c r="L988" i="3" s="1"/>
  <c r="K507" i="3"/>
  <c r="L507" i="3" s="1"/>
  <c r="K539" i="3"/>
  <c r="L539" i="3" s="1"/>
  <c r="K571" i="3"/>
  <c r="L571" i="3" s="1"/>
  <c r="K603" i="3"/>
  <c r="L603" i="3" s="1"/>
  <c r="K635" i="3"/>
  <c r="L635" i="3" s="1"/>
  <c r="K667" i="3"/>
  <c r="L667" i="3" s="1"/>
  <c r="K699" i="3"/>
  <c r="L699" i="3" s="1"/>
  <c r="K731" i="3"/>
  <c r="L731" i="3" s="1"/>
  <c r="K763" i="3"/>
  <c r="L763" i="3" s="1"/>
  <c r="K795" i="3"/>
  <c r="L795" i="3" s="1"/>
  <c r="K827" i="3"/>
  <c r="L827" i="3" s="1"/>
  <c r="K859" i="3"/>
  <c r="L859" i="3" s="1"/>
  <c r="K891" i="3"/>
  <c r="L891" i="3" s="1"/>
  <c r="K923" i="3"/>
  <c r="L923" i="3" s="1"/>
  <c r="K943" i="3"/>
  <c r="L943" i="3" s="1"/>
  <c r="K959" i="3"/>
  <c r="L959" i="3" s="1"/>
  <c r="K975" i="3"/>
  <c r="L975" i="3" s="1"/>
  <c r="K991" i="3"/>
  <c r="L991" i="3" s="1"/>
  <c r="K528" i="3"/>
  <c r="L528" i="3" s="1"/>
  <c r="K592" i="3"/>
  <c r="L592" i="3" s="1"/>
  <c r="K656" i="3"/>
  <c r="L656" i="3" s="1"/>
  <c r="K720" i="3"/>
  <c r="L720" i="3" s="1"/>
  <c r="K784" i="3"/>
  <c r="L784" i="3" s="1"/>
  <c r="K848" i="3"/>
  <c r="L848" i="3" s="1"/>
  <c r="K912" i="3"/>
  <c r="L912" i="3" s="1"/>
  <c r="K954" i="3"/>
  <c r="L954" i="3" s="1"/>
  <c r="K986" i="3"/>
  <c r="L986" i="3" s="1"/>
  <c r="K599" i="3"/>
  <c r="L599" i="3" s="1"/>
  <c r="K727" i="3"/>
  <c r="L727" i="3" s="1"/>
  <c r="K855" i="3"/>
  <c r="L855" i="3" s="1"/>
  <c r="K957" i="3"/>
  <c r="L957" i="3" s="1"/>
  <c r="K527" i="3"/>
  <c r="L527" i="3" s="1"/>
  <c r="K591" i="3"/>
  <c r="L591" i="3" s="1"/>
  <c r="K655" i="3"/>
  <c r="L655" i="3" s="1"/>
  <c r="K719" i="3"/>
  <c r="L719" i="3" s="1"/>
  <c r="K783" i="3"/>
  <c r="L783" i="3" s="1"/>
  <c r="K847" i="3"/>
  <c r="L847" i="3" s="1"/>
  <c r="K911" i="3"/>
  <c r="L911" i="3" s="1"/>
  <c r="K953" i="3"/>
  <c r="L953" i="3" s="1"/>
  <c r="K985" i="3"/>
  <c r="L985" i="3" s="1"/>
  <c r="K583" i="3"/>
  <c r="L583" i="3" s="1"/>
  <c r="K711" i="3"/>
  <c r="L711" i="3" s="1"/>
  <c r="K839" i="3"/>
  <c r="L839" i="3" s="1"/>
  <c r="K949" i="3"/>
  <c r="L949" i="3" s="1"/>
  <c r="K536" i="3"/>
  <c r="L536" i="3" s="1"/>
  <c r="K792" i="3"/>
  <c r="L792" i="3" s="1"/>
  <c r="K990" i="3"/>
  <c r="L990" i="3" s="1"/>
  <c r="K966" i="3"/>
  <c r="L966" i="3" s="1"/>
  <c r="K888" i="3"/>
  <c r="L888" i="3" s="1"/>
  <c r="K648" i="3"/>
  <c r="L648" i="3" s="1"/>
  <c r="K904" i="3"/>
  <c r="L904" i="3" s="1"/>
  <c r="K680" i="3"/>
  <c r="L680" i="3" s="1"/>
  <c r="K632" i="3"/>
  <c r="L632" i="3" s="1"/>
  <c r="K11" i="3"/>
  <c r="L11" i="3" s="1"/>
  <c r="K19" i="3"/>
  <c r="L19" i="3" s="1"/>
  <c r="K8" i="3"/>
  <c r="K15" i="3"/>
  <c r="K18" i="3"/>
  <c r="L18" i="3" s="1"/>
  <c r="H6" i="9"/>
  <c r="I6" i="9" s="1"/>
  <c r="E6" i="8"/>
  <c r="I7" i="10" s="1"/>
  <c r="H10" i="9"/>
  <c r="I10" i="9" s="1"/>
  <c r="E10" i="8"/>
  <c r="I11" i="10" s="1"/>
  <c r="H13" i="9"/>
  <c r="I13" i="9" s="1"/>
  <c r="E13" i="8"/>
  <c r="I14" i="10" s="1"/>
  <c r="H15" i="9"/>
  <c r="I15" i="9" s="1"/>
  <c r="E17" i="8"/>
  <c r="E21" i="8"/>
  <c r="E25" i="8"/>
  <c r="E29" i="8"/>
  <c r="E33" i="8"/>
  <c r="E37" i="8"/>
  <c r="E41" i="8"/>
  <c r="E45" i="8"/>
  <c r="E49" i="8"/>
  <c r="E53" i="8"/>
  <c r="E57" i="8"/>
  <c r="E61" i="8"/>
  <c r="E65" i="8"/>
  <c r="E69" i="8"/>
  <c r="E73" i="8"/>
  <c r="E77" i="8"/>
  <c r="E81" i="8"/>
  <c r="E85" i="8"/>
  <c r="E89" i="8"/>
  <c r="E93" i="8"/>
  <c r="E97" i="8"/>
  <c r="E101" i="8"/>
  <c r="E105" i="8"/>
  <c r="E109" i="8"/>
  <c r="E113" i="8"/>
  <c r="E117" i="8"/>
  <c r="E121" i="8"/>
  <c r="E125" i="8"/>
  <c r="E129" i="8"/>
  <c r="E133" i="8"/>
  <c r="E137" i="8"/>
  <c r="E141" i="8"/>
  <c r="E145" i="8"/>
  <c r="E149" i="8"/>
  <c r="E153" i="8"/>
  <c r="E157" i="8"/>
  <c r="E161" i="8"/>
  <c r="E165" i="8"/>
  <c r="E169" i="8"/>
  <c r="E18" i="8"/>
  <c r="E22" i="8"/>
  <c r="E26" i="8"/>
  <c r="E30" i="8"/>
  <c r="E34" i="8"/>
  <c r="E38" i="8"/>
  <c r="E42" i="8"/>
  <c r="E46" i="8"/>
  <c r="E50" i="8"/>
  <c r="E54" i="8"/>
  <c r="E58" i="8"/>
  <c r="E62" i="8"/>
  <c r="E66" i="8"/>
  <c r="E70" i="8"/>
  <c r="E74" i="8"/>
  <c r="E78" i="8"/>
  <c r="E82" i="8"/>
  <c r="E86" i="8"/>
  <c r="E90" i="8"/>
  <c r="E94" i="8"/>
  <c r="E98" i="8"/>
  <c r="E102" i="8"/>
  <c r="E106" i="8"/>
  <c r="E110" i="8"/>
  <c r="E114" i="8"/>
  <c r="E118" i="8"/>
  <c r="E122" i="8"/>
  <c r="E126" i="8"/>
  <c r="E130" i="8"/>
  <c r="E134" i="8"/>
  <c r="E138" i="8"/>
  <c r="E142" i="8"/>
  <c r="E146" i="8"/>
  <c r="E150" i="8"/>
  <c r="E154" i="8"/>
  <c r="E158" i="8"/>
  <c r="E19" i="8"/>
  <c r="E27" i="8"/>
  <c r="E35" i="8"/>
  <c r="E43" i="8"/>
  <c r="E51" i="8"/>
  <c r="E59" i="8"/>
  <c r="E67" i="8"/>
  <c r="E75" i="8"/>
  <c r="E83" i="8"/>
  <c r="E91" i="8"/>
  <c r="E99" i="8"/>
  <c r="E107" i="8"/>
  <c r="E115" i="8"/>
  <c r="E123" i="8"/>
  <c r="E131" i="8"/>
  <c r="E139" i="8"/>
  <c r="E147" i="8"/>
  <c r="E155" i="8"/>
  <c r="E162" i="8"/>
  <c r="E167" i="8"/>
  <c r="E172" i="8"/>
  <c r="E176" i="8"/>
  <c r="E180" i="8"/>
  <c r="E184" i="8"/>
  <c r="E188" i="8"/>
  <c r="E192" i="8"/>
  <c r="E196" i="8"/>
  <c r="E200" i="8"/>
  <c r="E204" i="8"/>
  <c r="E208" i="8"/>
  <c r="E212" i="8"/>
  <c r="E216" i="8"/>
  <c r="E220" i="8"/>
  <c r="E224" i="8"/>
  <c r="E16" i="8"/>
  <c r="E24" i="8"/>
  <c r="E32" i="8"/>
  <c r="E40" i="8"/>
  <c r="E48" i="8"/>
  <c r="E56" i="8"/>
  <c r="E64" i="8"/>
  <c r="E72" i="8"/>
  <c r="E80" i="8"/>
  <c r="E88" i="8"/>
  <c r="E96" i="8"/>
  <c r="E104" i="8"/>
  <c r="E112" i="8"/>
  <c r="E120" i="8"/>
  <c r="E128" i="8"/>
  <c r="E136" i="8"/>
  <c r="E144" i="8"/>
  <c r="E152" i="8"/>
  <c r="E160" i="8"/>
  <c r="E166" i="8"/>
  <c r="E171" i="8"/>
  <c r="E175" i="8"/>
  <c r="E179" i="8"/>
  <c r="E183" i="8"/>
  <c r="E187" i="8"/>
  <c r="E191" i="8"/>
  <c r="E195" i="8"/>
  <c r="E199" i="8"/>
  <c r="E203" i="8"/>
  <c r="E207" i="8"/>
  <c r="E211" i="8"/>
  <c r="E215" i="8"/>
  <c r="E219" i="8"/>
  <c r="E223" i="8"/>
  <c r="E227" i="8"/>
  <c r="E231" i="8"/>
  <c r="E235" i="8"/>
  <c r="E239" i="8"/>
  <c r="E243" i="8"/>
  <c r="E247" i="8"/>
  <c r="E251" i="8"/>
  <c r="E255" i="8"/>
  <c r="E259" i="8"/>
  <c r="E263" i="8"/>
  <c r="E267" i="8"/>
  <c r="E271" i="8"/>
  <c r="E275" i="8"/>
  <c r="E279" i="8"/>
  <c r="E283" i="8"/>
  <c r="E287" i="8"/>
  <c r="E23" i="8"/>
  <c r="E39" i="8"/>
  <c r="E55" i="8"/>
  <c r="E71" i="8"/>
  <c r="E87" i="8"/>
  <c r="E103" i="8"/>
  <c r="E119" i="8"/>
  <c r="E135" i="8"/>
  <c r="E151" i="8"/>
  <c r="E164" i="8"/>
  <c r="E174" i="8"/>
  <c r="E182" i="8"/>
  <c r="E190" i="8"/>
  <c r="E198" i="8"/>
  <c r="E206" i="8"/>
  <c r="E214" i="8"/>
  <c r="E222" i="8"/>
  <c r="E229" i="8"/>
  <c r="E234" i="8"/>
  <c r="E240" i="8"/>
  <c r="E245" i="8"/>
  <c r="E250" i="8"/>
  <c r="E256" i="8"/>
  <c r="E261" i="8"/>
  <c r="E266" i="8"/>
  <c r="E272" i="8"/>
  <c r="E277" i="8"/>
  <c r="E282" i="8"/>
  <c r="E288" i="8"/>
  <c r="E292" i="8"/>
  <c r="E296" i="8"/>
  <c r="E300" i="8"/>
  <c r="E304" i="8"/>
  <c r="E308" i="8"/>
  <c r="E312" i="8"/>
  <c r="E316" i="8"/>
  <c r="E320" i="8"/>
  <c r="E324" i="8"/>
  <c r="E328" i="8"/>
  <c r="E332" i="8"/>
  <c r="E336" i="8"/>
  <c r="E340" i="8"/>
  <c r="E344" i="8"/>
  <c r="E348" i="8"/>
  <c r="E352" i="8"/>
  <c r="E356" i="8"/>
  <c r="E360" i="8"/>
  <c r="E364" i="8"/>
  <c r="E368" i="8"/>
  <c r="E372" i="8"/>
  <c r="E376" i="8"/>
  <c r="E380" i="8"/>
  <c r="E384" i="8"/>
  <c r="E388" i="8"/>
  <c r="E392" i="8"/>
  <c r="E396" i="8"/>
  <c r="E400" i="8"/>
  <c r="E404" i="8"/>
  <c r="E408" i="8"/>
  <c r="E412" i="8"/>
  <c r="E416" i="8"/>
  <c r="E420" i="8"/>
  <c r="E424" i="8"/>
  <c r="E428" i="8"/>
  <c r="E432" i="8"/>
  <c r="E436" i="8"/>
  <c r="E440" i="8"/>
  <c r="E444" i="8"/>
  <c r="E448" i="8"/>
  <c r="E452" i="8"/>
  <c r="E456" i="8"/>
  <c r="E460" i="8"/>
  <c r="E20" i="8"/>
  <c r="E36" i="8"/>
  <c r="E52" i="8"/>
  <c r="E68" i="8"/>
  <c r="E84" i="8"/>
  <c r="E100" i="8"/>
  <c r="E116" i="8"/>
  <c r="E132" i="8"/>
  <c r="E148" i="8"/>
  <c r="E163" i="8"/>
  <c r="E173" i="8"/>
  <c r="E181" i="8"/>
  <c r="E189" i="8"/>
  <c r="E197" i="8"/>
  <c r="E205" i="8"/>
  <c r="E213" i="8"/>
  <c r="E221" i="8"/>
  <c r="E228" i="8"/>
  <c r="E233" i="8"/>
  <c r="E238" i="8"/>
  <c r="E244" i="8"/>
  <c r="E249" i="8"/>
  <c r="E254" i="8"/>
  <c r="E260" i="8"/>
  <c r="E265" i="8"/>
  <c r="E270" i="8"/>
  <c r="E276" i="8"/>
  <c r="E281" i="8"/>
  <c r="E286" i="8"/>
  <c r="E291" i="8"/>
  <c r="E295" i="8"/>
  <c r="E299" i="8"/>
  <c r="E303" i="8"/>
  <c r="E307" i="8"/>
  <c r="E311" i="8"/>
  <c r="E315" i="8"/>
  <c r="E319" i="8"/>
  <c r="E323" i="8"/>
  <c r="E327" i="8"/>
  <c r="E331" i="8"/>
  <c r="E31" i="8"/>
  <c r="E63" i="8"/>
  <c r="E95" i="8"/>
  <c r="E127" i="8"/>
  <c r="E159" i="8"/>
  <c r="E178" i="8"/>
  <c r="E194" i="8"/>
  <c r="E210" i="8"/>
  <c r="E226" i="8"/>
  <c r="E237" i="8"/>
  <c r="E248" i="8"/>
  <c r="E258" i="8"/>
  <c r="E269" i="8"/>
  <c r="E280" i="8"/>
  <c r="E290" i="8"/>
  <c r="E298" i="8"/>
  <c r="E306" i="8"/>
  <c r="E314" i="8"/>
  <c r="E322" i="8"/>
  <c r="E330" i="8"/>
  <c r="E337" i="8"/>
  <c r="E342" i="8"/>
  <c r="E347" i="8"/>
  <c r="E353" i="8"/>
  <c r="E358" i="8"/>
  <c r="E363" i="8"/>
  <c r="E369" i="8"/>
  <c r="E374" i="8"/>
  <c r="E379" i="8"/>
  <c r="E385" i="8"/>
  <c r="E390" i="8"/>
  <c r="E395" i="8"/>
  <c r="E401" i="8"/>
  <c r="E406" i="8"/>
  <c r="E411" i="8"/>
  <c r="E417" i="8"/>
  <c r="E422" i="8"/>
  <c r="E427" i="8"/>
  <c r="E433" i="8"/>
  <c r="E438" i="8"/>
  <c r="E443" i="8"/>
  <c r="E449" i="8"/>
  <c r="E454" i="8"/>
  <c r="E459" i="8"/>
  <c r="E464" i="8"/>
  <c r="E468" i="8"/>
  <c r="E472" i="8"/>
  <c r="E476" i="8"/>
  <c r="E480" i="8"/>
  <c r="E484" i="8"/>
  <c r="E488" i="8"/>
  <c r="E492" i="8"/>
  <c r="E496" i="8"/>
  <c r="E500" i="8"/>
  <c r="E44" i="8"/>
  <c r="E76" i="8"/>
  <c r="E108" i="8"/>
  <c r="E140" i="8"/>
  <c r="E168" i="8"/>
  <c r="E185" i="8"/>
  <c r="E201" i="8"/>
  <c r="E217" i="8"/>
  <c r="E230" i="8"/>
  <c r="E241" i="8"/>
  <c r="E252" i="8"/>
  <c r="E262" i="8"/>
  <c r="E273" i="8"/>
  <c r="E284" i="8"/>
  <c r="E293" i="8"/>
  <c r="E301" i="8"/>
  <c r="E309" i="8"/>
  <c r="E317" i="8"/>
  <c r="E325" i="8"/>
  <c r="E333" i="8"/>
  <c r="E338" i="8"/>
  <c r="E343" i="8"/>
  <c r="E349" i="8"/>
  <c r="E354" i="8"/>
  <c r="E359" i="8"/>
  <c r="E365" i="8"/>
  <c r="E370" i="8"/>
  <c r="E375" i="8"/>
  <c r="E381" i="8"/>
  <c r="E386" i="8"/>
  <c r="E391" i="8"/>
  <c r="E397" i="8"/>
  <c r="E402" i="8"/>
  <c r="E407" i="8"/>
  <c r="E413" i="8"/>
  <c r="E418" i="8"/>
  <c r="E423" i="8"/>
  <c r="E429" i="8"/>
  <c r="E434" i="8"/>
  <c r="E439" i="8"/>
  <c r="E445" i="8"/>
  <c r="E450" i="8"/>
  <c r="E455" i="8"/>
  <c r="E461" i="8"/>
  <c r="E465" i="8"/>
  <c r="E469" i="8"/>
  <c r="E473" i="8"/>
  <c r="E477" i="8"/>
  <c r="E481" i="8"/>
  <c r="E485" i="8"/>
  <c r="E489" i="8"/>
  <c r="E493" i="8"/>
  <c r="E497" i="8"/>
  <c r="E15" i="8"/>
  <c r="E47" i="8"/>
  <c r="E79" i="8"/>
  <c r="E111" i="8"/>
  <c r="E143" i="8"/>
  <c r="E170" i="8"/>
  <c r="E186" i="8"/>
  <c r="E202" i="8"/>
  <c r="E218" i="8"/>
  <c r="E232" i="8"/>
  <c r="E242" i="8"/>
  <c r="E253" i="8"/>
  <c r="E264" i="8"/>
  <c r="E274" i="8"/>
  <c r="E285" i="8"/>
  <c r="E294" i="8"/>
  <c r="E302" i="8"/>
  <c r="E310" i="8"/>
  <c r="E318" i="8"/>
  <c r="E326" i="8"/>
  <c r="E334" i="8"/>
  <c r="E339" i="8"/>
  <c r="E345" i="8"/>
  <c r="E350" i="8"/>
  <c r="E355" i="8"/>
  <c r="E361" i="8"/>
  <c r="E366" i="8"/>
  <c r="E371" i="8"/>
  <c r="E377" i="8"/>
  <c r="E382" i="8"/>
  <c r="E387" i="8"/>
  <c r="E393" i="8"/>
  <c r="E398" i="8"/>
  <c r="E403" i="8"/>
  <c r="E409" i="8"/>
  <c r="E414" i="8"/>
  <c r="E419" i="8"/>
  <c r="E425" i="8"/>
  <c r="E430" i="8"/>
  <c r="E435" i="8"/>
  <c r="E441" i="8"/>
  <c r="E446" i="8"/>
  <c r="E451" i="8"/>
  <c r="E457" i="8"/>
  <c r="E462" i="8"/>
  <c r="E466" i="8"/>
  <c r="E470" i="8"/>
  <c r="E474" i="8"/>
  <c r="E478" i="8"/>
  <c r="E482" i="8"/>
  <c r="E486" i="8"/>
  <c r="E490" i="8"/>
  <c r="E494" i="8"/>
  <c r="E498" i="8"/>
  <c r="E28" i="8"/>
  <c r="E60" i="8"/>
  <c r="E92" i="8"/>
  <c r="E124" i="8"/>
  <c r="E156" i="8"/>
  <c r="E177" i="8"/>
  <c r="E193" i="8"/>
  <c r="E209" i="8"/>
  <c r="E225" i="8"/>
  <c r="E236" i="8"/>
  <c r="E246" i="8"/>
  <c r="E257" i="8"/>
  <c r="E268" i="8"/>
  <c r="E278" i="8"/>
  <c r="E289" i="8"/>
  <c r="E297" i="8"/>
  <c r="E305" i="8"/>
  <c r="E313" i="8"/>
  <c r="E321" i="8"/>
  <c r="E329" i="8"/>
  <c r="E335" i="8"/>
  <c r="E341" i="8"/>
  <c r="E346" i="8"/>
  <c r="E351" i="8"/>
  <c r="E357" i="8"/>
  <c r="E362" i="8"/>
  <c r="E367" i="8"/>
  <c r="E373" i="8"/>
  <c r="E378" i="8"/>
  <c r="E383" i="8"/>
  <c r="E389" i="8"/>
  <c r="E394" i="8"/>
  <c r="E399" i="8"/>
  <c r="E405" i="8"/>
  <c r="E410" i="8"/>
  <c r="E415" i="8"/>
  <c r="E421" i="8"/>
  <c r="E426" i="8"/>
  <c r="E431" i="8"/>
  <c r="E437" i="8"/>
  <c r="E442" i="8"/>
  <c r="E447" i="8"/>
  <c r="E453" i="8"/>
  <c r="E458" i="8"/>
  <c r="E463" i="8"/>
  <c r="E467" i="8"/>
  <c r="E471" i="8"/>
  <c r="E475" i="8"/>
  <c r="E479" i="8"/>
  <c r="E483" i="8"/>
  <c r="E487" i="8"/>
  <c r="E491" i="8"/>
  <c r="E495" i="8"/>
  <c r="E499" i="8"/>
  <c r="H11" i="9"/>
  <c r="I11" i="9" s="1"/>
  <c r="E11" i="8"/>
  <c r="I12" i="10" s="1"/>
  <c r="H5" i="9"/>
  <c r="I5" i="9" s="1"/>
  <c r="E5" i="8"/>
  <c r="I6" i="10" s="1"/>
  <c r="H14" i="9"/>
  <c r="I14" i="9" s="1"/>
  <c r="E14" i="8"/>
  <c r="I15" i="10" s="1"/>
  <c r="H9" i="9"/>
  <c r="I9" i="9" s="1"/>
  <c r="E9" i="8"/>
  <c r="I10" i="10" s="1"/>
  <c r="H8" i="9"/>
  <c r="I8" i="9" s="1"/>
  <c r="E8" i="8"/>
  <c r="I9" i="10" s="1"/>
  <c r="H7" i="9"/>
  <c r="I7" i="9" s="1"/>
  <c r="E7" i="8"/>
  <c r="I8" i="10" s="1"/>
  <c r="H12" i="9"/>
  <c r="I12" i="9" s="1"/>
  <c r="E12" i="8"/>
  <c r="I13" i="10" s="1"/>
  <c r="L5" i="3" l="1"/>
  <c r="G14" i="15"/>
  <c r="H14" i="15" s="1"/>
  <c r="G5" i="15"/>
  <c r="H5" i="15" s="1"/>
  <c r="L15" i="3"/>
  <c r="G16" i="15"/>
  <c r="H16" i="15" s="1"/>
  <c r="G7" i="15"/>
  <c r="H7" i="15" s="1"/>
  <c r="G12" i="15"/>
  <c r="H12" i="15" s="1"/>
  <c r="J17" i="15" s="1"/>
  <c r="L9" i="3"/>
  <c r="G13" i="15"/>
  <c r="H13" i="15" s="1"/>
  <c r="G19" i="15"/>
  <c r="H19" i="15" s="1"/>
  <c r="J19" i="15" s="1"/>
  <c r="G15" i="15"/>
  <c r="H15" i="15" s="1"/>
  <c r="L8" i="3"/>
  <c r="G10" i="15"/>
  <c r="H10" i="15" s="1"/>
  <c r="J16" i="15" s="1"/>
  <c r="J11" i="10"/>
  <c r="K11" i="10"/>
  <c r="L11" i="10" s="1"/>
  <c r="J9" i="10"/>
  <c r="K9" i="10"/>
  <c r="L9" i="10" s="1"/>
  <c r="J15" i="10"/>
  <c r="K15" i="10"/>
  <c r="L15" i="10" s="1"/>
  <c r="J12" i="10"/>
  <c r="K12" i="10"/>
  <c r="L12" i="10" s="1"/>
  <c r="I155" i="10"/>
  <c r="I123" i="10"/>
  <c r="I285" i="10"/>
  <c r="I253" i="10"/>
  <c r="I229" i="10"/>
  <c r="I217" i="10"/>
  <c r="I213" i="10"/>
  <c r="I161" i="10"/>
  <c r="I149" i="10"/>
  <c r="I141" i="10"/>
  <c r="I73" i="10"/>
  <c r="I65" i="10"/>
  <c r="I53" i="10"/>
  <c r="I45" i="10"/>
  <c r="I473" i="10"/>
  <c r="I441" i="10"/>
  <c r="I409" i="10"/>
  <c r="I377" i="10"/>
  <c r="I345" i="10"/>
  <c r="I313" i="10"/>
  <c r="I297" i="10"/>
  <c r="I97" i="10"/>
  <c r="I496" i="10"/>
  <c r="I480" i="10"/>
  <c r="I464" i="10"/>
  <c r="I448" i="10"/>
  <c r="I432" i="10"/>
  <c r="I416" i="10"/>
  <c r="I400" i="10"/>
  <c r="I384" i="10"/>
  <c r="I368" i="10"/>
  <c r="I352" i="10"/>
  <c r="I336" i="10"/>
  <c r="I320" i="10"/>
  <c r="I304" i="10"/>
  <c r="I288" i="10"/>
  <c r="I272" i="10"/>
  <c r="I256" i="10"/>
  <c r="I240" i="10"/>
  <c r="I224" i="10"/>
  <c r="I208" i="10"/>
  <c r="I168" i="10"/>
  <c r="I164" i="10"/>
  <c r="I160" i="10"/>
  <c r="I132" i="10"/>
  <c r="I128" i="10"/>
  <c r="I100" i="10"/>
  <c r="I96" i="10"/>
  <c r="I68" i="10"/>
  <c r="I64" i="10"/>
  <c r="I36" i="10"/>
  <c r="I32" i="10"/>
  <c r="I379" i="10"/>
  <c r="I499" i="10"/>
  <c r="I483" i="10"/>
  <c r="I463" i="10"/>
  <c r="I439" i="10"/>
  <c r="I419" i="10"/>
  <c r="I399" i="10"/>
  <c r="I375" i="10"/>
  <c r="I355" i="10"/>
  <c r="I335" i="10"/>
  <c r="I311" i="10"/>
  <c r="I287" i="10"/>
  <c r="I275" i="10"/>
  <c r="I251" i="10"/>
  <c r="I239" i="10"/>
  <c r="I215" i="10"/>
  <c r="I203" i="10"/>
  <c r="I195" i="10"/>
  <c r="I127" i="10"/>
  <c r="I119" i="10"/>
  <c r="I111" i="10"/>
  <c r="I83" i="10"/>
  <c r="I67" i="10"/>
  <c r="I47" i="10"/>
  <c r="I43" i="10"/>
  <c r="I31" i="10"/>
  <c r="I27" i="10"/>
  <c r="I498" i="10"/>
  <c r="I482" i="10"/>
  <c r="I466" i="10"/>
  <c r="I450" i="10"/>
  <c r="I434" i="10"/>
  <c r="I418" i="10"/>
  <c r="I402" i="10"/>
  <c r="I386" i="10"/>
  <c r="I370" i="10"/>
  <c r="I354" i="10"/>
  <c r="I338" i="10"/>
  <c r="I322" i="10"/>
  <c r="I306" i="10"/>
  <c r="I290" i="10"/>
  <c r="I274" i="10"/>
  <c r="I258" i="10"/>
  <c r="I242" i="10"/>
  <c r="I226" i="10"/>
  <c r="I210" i="10"/>
  <c r="I194" i="10"/>
  <c r="I178" i="10"/>
  <c r="I154" i="10"/>
  <c r="I138" i="10"/>
  <c r="I122" i="10"/>
  <c r="I106" i="10"/>
  <c r="I90" i="10"/>
  <c r="I74" i="10"/>
  <c r="I58" i="10"/>
  <c r="I42" i="10"/>
  <c r="I26" i="10"/>
  <c r="I395" i="10"/>
  <c r="I231" i="10"/>
  <c r="I263" i="10"/>
  <c r="I199" i="10"/>
  <c r="I71" i="10"/>
  <c r="I501" i="10"/>
  <c r="I469" i="10"/>
  <c r="I437" i="10"/>
  <c r="I405" i="10"/>
  <c r="I373" i="10"/>
  <c r="I341" i="10"/>
  <c r="I309" i="10"/>
  <c r="I277" i="10"/>
  <c r="I245" i="10"/>
  <c r="I233" i="10"/>
  <c r="I225" i="10"/>
  <c r="I205" i="10"/>
  <c r="I201" i="10"/>
  <c r="I193" i="10"/>
  <c r="I177" i="10"/>
  <c r="I165" i="10"/>
  <c r="I157" i="10"/>
  <c r="I153" i="10"/>
  <c r="I137" i="10"/>
  <c r="I113" i="10"/>
  <c r="I101" i="10"/>
  <c r="I81" i="10"/>
  <c r="I69" i="10"/>
  <c r="I61" i="10"/>
  <c r="I57" i="10"/>
  <c r="I17" i="10"/>
  <c r="I497" i="10"/>
  <c r="I465" i="10"/>
  <c r="I433" i="10"/>
  <c r="I401" i="10"/>
  <c r="I369" i="10"/>
  <c r="I337" i="10"/>
  <c r="I305" i="10"/>
  <c r="I281" i="10"/>
  <c r="I273" i="10"/>
  <c r="I265" i="10"/>
  <c r="I249" i="10"/>
  <c r="I237" i="10"/>
  <c r="I484" i="10"/>
  <c r="I468" i="10"/>
  <c r="I452" i="10"/>
  <c r="I436" i="10"/>
  <c r="I420" i="10"/>
  <c r="I404" i="10"/>
  <c r="I388" i="10"/>
  <c r="I372" i="10"/>
  <c r="I356" i="10"/>
  <c r="I340" i="10"/>
  <c r="I324" i="10"/>
  <c r="I308" i="10"/>
  <c r="I292" i="10"/>
  <c r="I276" i="10"/>
  <c r="I260" i="10"/>
  <c r="I244" i="10"/>
  <c r="I228" i="10"/>
  <c r="I212" i="10"/>
  <c r="I156" i="10"/>
  <c r="I152" i="10"/>
  <c r="I124" i="10"/>
  <c r="I120" i="10"/>
  <c r="I92" i="10"/>
  <c r="I88" i="10"/>
  <c r="I60" i="10"/>
  <c r="I56" i="10"/>
  <c r="I28" i="10"/>
  <c r="I24" i="10"/>
  <c r="I475" i="10"/>
  <c r="I347" i="10"/>
  <c r="I487" i="10"/>
  <c r="I467" i="10"/>
  <c r="I447" i="10"/>
  <c r="I423" i="10"/>
  <c r="I403" i="10"/>
  <c r="I383" i="10"/>
  <c r="I359" i="10"/>
  <c r="I135" i="10"/>
  <c r="I493" i="10"/>
  <c r="I485" i="10"/>
  <c r="I477" i="10"/>
  <c r="I461" i="10"/>
  <c r="I453" i="10"/>
  <c r="I445" i="10"/>
  <c r="I429" i="10"/>
  <c r="I421" i="10"/>
  <c r="I413" i="10"/>
  <c r="I397" i="10"/>
  <c r="I389" i="10"/>
  <c r="I381" i="10"/>
  <c r="I365" i="10"/>
  <c r="I357" i="10"/>
  <c r="I349" i="10"/>
  <c r="I333" i="10"/>
  <c r="I325" i="10"/>
  <c r="I317" i="10"/>
  <c r="I293" i="10"/>
  <c r="I261" i="10"/>
  <c r="I197" i="10"/>
  <c r="I189" i="10"/>
  <c r="I169" i="10"/>
  <c r="I145" i="10"/>
  <c r="I133" i="10"/>
  <c r="I125" i="10"/>
  <c r="I121" i="10"/>
  <c r="I105" i="10"/>
  <c r="I93" i="10"/>
  <c r="I89" i="10"/>
  <c r="I49" i="10"/>
  <c r="I37" i="10"/>
  <c r="I29" i="10"/>
  <c r="I25" i="10"/>
  <c r="I481" i="10"/>
  <c r="I449" i="10"/>
  <c r="I417" i="10"/>
  <c r="I385" i="10"/>
  <c r="I353" i="10"/>
  <c r="I321" i="10"/>
  <c r="I289" i="10"/>
  <c r="I257" i="10"/>
  <c r="I492" i="10"/>
  <c r="I476" i="10"/>
  <c r="I460" i="10"/>
  <c r="I444" i="10"/>
  <c r="I428" i="10"/>
  <c r="I412" i="10"/>
  <c r="I396" i="10"/>
  <c r="I380" i="10"/>
  <c r="I364" i="10"/>
  <c r="I348" i="10"/>
  <c r="I332" i="10"/>
  <c r="I316" i="10"/>
  <c r="I300" i="10"/>
  <c r="I284" i="10"/>
  <c r="I268" i="10"/>
  <c r="I252" i="10"/>
  <c r="I236" i="10"/>
  <c r="I220" i="10"/>
  <c r="I204" i="10"/>
  <c r="I172" i="10"/>
  <c r="I140" i="10"/>
  <c r="I136" i="10"/>
  <c r="I108" i="10"/>
  <c r="I104" i="10"/>
  <c r="I76" i="10"/>
  <c r="I72" i="10"/>
  <c r="I44" i="10"/>
  <c r="I40" i="10"/>
  <c r="I411" i="10"/>
  <c r="I479" i="10"/>
  <c r="I455" i="10"/>
  <c r="I435" i="10"/>
  <c r="I415" i="10"/>
  <c r="I391" i="10"/>
  <c r="I371" i="10"/>
  <c r="I351" i="10"/>
  <c r="I327" i="10"/>
  <c r="I307" i="10"/>
  <c r="I283" i="10"/>
  <c r="I271" i="10"/>
  <c r="I247" i="10"/>
  <c r="I235" i="10"/>
  <c r="I227" i="10"/>
  <c r="I191" i="10"/>
  <c r="I179" i="10"/>
  <c r="I171" i="10"/>
  <c r="I163" i="10"/>
  <c r="I147" i="10"/>
  <c r="I95" i="10"/>
  <c r="I79" i="10"/>
  <c r="I75" i="10"/>
  <c r="I63" i="10"/>
  <c r="I59" i="10"/>
  <c r="I23" i="10"/>
  <c r="I494" i="10"/>
  <c r="I478" i="10"/>
  <c r="I462" i="10"/>
  <c r="I446" i="10"/>
  <c r="I430" i="10"/>
  <c r="I414" i="10"/>
  <c r="I398" i="10"/>
  <c r="I382" i="10"/>
  <c r="I366" i="10"/>
  <c r="I350" i="10"/>
  <c r="I334" i="10"/>
  <c r="I318" i="10"/>
  <c r="I302" i="10"/>
  <c r="I286" i="10"/>
  <c r="I270" i="10"/>
  <c r="I254" i="10"/>
  <c r="I238" i="10"/>
  <c r="I222" i="10"/>
  <c r="I206" i="10"/>
  <c r="I190" i="10"/>
  <c r="I174" i="10"/>
  <c r="I166" i="10"/>
  <c r="I150" i="10"/>
  <c r="I134" i="10"/>
  <c r="I118" i="10"/>
  <c r="I102" i="10"/>
  <c r="I86" i="10"/>
  <c r="I70" i="10"/>
  <c r="I54" i="10"/>
  <c r="I38" i="10"/>
  <c r="I22" i="10"/>
  <c r="I427" i="10"/>
  <c r="I295" i="10"/>
  <c r="I39" i="10"/>
  <c r="I139" i="10"/>
  <c r="I301" i="10"/>
  <c r="I181" i="10"/>
  <c r="I196" i="10"/>
  <c r="I180" i="10"/>
  <c r="I144" i="10"/>
  <c r="I112" i="10"/>
  <c r="I80" i="10"/>
  <c r="I48" i="10"/>
  <c r="I16" i="10"/>
  <c r="I431" i="10"/>
  <c r="I343" i="10"/>
  <c r="I303" i="10"/>
  <c r="I267" i="10"/>
  <c r="I259" i="10"/>
  <c r="I55" i="10"/>
  <c r="I470" i="10"/>
  <c r="I438" i="10"/>
  <c r="I406" i="10"/>
  <c r="I374" i="10"/>
  <c r="I342" i="10"/>
  <c r="I310" i="10"/>
  <c r="I278" i="10"/>
  <c r="I246" i="10"/>
  <c r="I214" i="10"/>
  <c r="I182" i="10"/>
  <c r="I146" i="10"/>
  <c r="I114" i="10"/>
  <c r="I82" i="10"/>
  <c r="I50" i="10"/>
  <c r="I18" i="10"/>
  <c r="I491" i="10"/>
  <c r="I167" i="10"/>
  <c r="I107" i="10"/>
  <c r="I269" i="10"/>
  <c r="I221" i="10"/>
  <c r="I185" i="10"/>
  <c r="I173" i="10"/>
  <c r="I41" i="10"/>
  <c r="I457" i="10"/>
  <c r="I393" i="10"/>
  <c r="I329" i="10"/>
  <c r="I209" i="10"/>
  <c r="I500" i="10"/>
  <c r="I488" i="10"/>
  <c r="I456" i="10"/>
  <c r="I424" i="10"/>
  <c r="I392" i="10"/>
  <c r="I360" i="10"/>
  <c r="I328" i="10"/>
  <c r="I296" i="10"/>
  <c r="I264" i="10"/>
  <c r="I232" i="10"/>
  <c r="I200" i="10"/>
  <c r="I184" i="10"/>
  <c r="I148" i="10"/>
  <c r="I116" i="10"/>
  <c r="I84" i="10"/>
  <c r="I52" i="10"/>
  <c r="I20" i="10"/>
  <c r="I443" i="10"/>
  <c r="I495" i="10"/>
  <c r="I407" i="10"/>
  <c r="I319" i="10"/>
  <c r="I243" i="10"/>
  <c r="I207" i="10"/>
  <c r="I175" i="10"/>
  <c r="I115" i="10"/>
  <c r="I87" i="10"/>
  <c r="I35" i="10"/>
  <c r="I19" i="10"/>
  <c r="I474" i="10"/>
  <c r="I442" i="10"/>
  <c r="I410" i="10"/>
  <c r="I378" i="10"/>
  <c r="I346" i="10"/>
  <c r="I314" i="10"/>
  <c r="I282" i="10"/>
  <c r="I250" i="10"/>
  <c r="I218" i="10"/>
  <c r="I186" i="10"/>
  <c r="I158" i="10"/>
  <c r="I126" i="10"/>
  <c r="I94" i="10"/>
  <c r="I62" i="10"/>
  <c r="I30" i="10"/>
  <c r="I459" i="10"/>
  <c r="I103" i="10"/>
  <c r="I241" i="10"/>
  <c r="I117" i="10"/>
  <c r="I85" i="10"/>
  <c r="I21" i="10"/>
  <c r="I188" i="10"/>
  <c r="I315" i="10"/>
  <c r="I471" i="10"/>
  <c r="I387" i="10"/>
  <c r="I323" i="10"/>
  <c r="I279" i="10"/>
  <c r="I219" i="10"/>
  <c r="I211" i="10"/>
  <c r="I183" i="10"/>
  <c r="I143" i="10"/>
  <c r="I51" i="10"/>
  <c r="I486" i="10"/>
  <c r="I454" i="10"/>
  <c r="I422" i="10"/>
  <c r="I390" i="10"/>
  <c r="I358" i="10"/>
  <c r="I326" i="10"/>
  <c r="I294" i="10"/>
  <c r="I262" i="10"/>
  <c r="I230" i="10"/>
  <c r="I198" i="10"/>
  <c r="I170" i="10"/>
  <c r="I162" i="10"/>
  <c r="I130" i="10"/>
  <c r="I98" i="10"/>
  <c r="I66" i="10"/>
  <c r="I34" i="10"/>
  <c r="I363" i="10"/>
  <c r="I129" i="10"/>
  <c r="I109" i="10"/>
  <c r="I77" i="10"/>
  <c r="I33" i="10"/>
  <c r="I489" i="10"/>
  <c r="I425" i="10"/>
  <c r="I361" i="10"/>
  <c r="I472" i="10"/>
  <c r="I440" i="10"/>
  <c r="I408" i="10"/>
  <c r="I376" i="10"/>
  <c r="I344" i="10"/>
  <c r="I312" i="10"/>
  <c r="I280" i="10"/>
  <c r="I248" i="10"/>
  <c r="I216" i="10"/>
  <c r="I192" i="10"/>
  <c r="I176" i="10"/>
  <c r="I451" i="10"/>
  <c r="I367" i="10"/>
  <c r="I339" i="10"/>
  <c r="I299" i="10"/>
  <c r="I291" i="10"/>
  <c r="I255" i="10"/>
  <c r="I223" i="10"/>
  <c r="I187" i="10"/>
  <c r="I159" i="10"/>
  <c r="I151" i="10"/>
  <c r="I131" i="10"/>
  <c r="I99" i="10"/>
  <c r="I91" i="10"/>
  <c r="I490" i="10"/>
  <c r="I458" i="10"/>
  <c r="I426" i="10"/>
  <c r="I394" i="10"/>
  <c r="I362" i="10"/>
  <c r="I330" i="10"/>
  <c r="I298" i="10"/>
  <c r="I266" i="10"/>
  <c r="I234" i="10"/>
  <c r="I202" i="10"/>
  <c r="I142" i="10"/>
  <c r="I110" i="10"/>
  <c r="I78" i="10"/>
  <c r="I46" i="10"/>
  <c r="I331" i="10"/>
  <c r="J14" i="10"/>
  <c r="K14" i="10"/>
  <c r="L14" i="10" s="1"/>
  <c r="J7" i="10"/>
  <c r="K7" i="10"/>
  <c r="L7" i="10" s="1"/>
  <c r="J13" i="10"/>
  <c r="K13" i="10"/>
  <c r="L13" i="10" s="1"/>
  <c r="J8" i="10"/>
  <c r="K8" i="10"/>
  <c r="L8" i="10" s="1"/>
  <c r="J10" i="10"/>
  <c r="K10" i="10"/>
  <c r="L10" i="10" s="1"/>
  <c r="J6" i="10"/>
  <c r="K6" i="10"/>
  <c r="L6" i="10" s="1"/>
  <c r="M3" i="3" l="1"/>
  <c r="J15" i="15"/>
  <c r="J18" i="15"/>
  <c r="H3" i="15"/>
  <c r="J78" i="10"/>
  <c r="K78" i="10"/>
  <c r="L78" i="10" s="1"/>
  <c r="J362" i="10"/>
  <c r="K362" i="10"/>
  <c r="L362" i="10" s="1"/>
  <c r="J490" i="10"/>
  <c r="K490" i="10"/>
  <c r="L490" i="10" s="1"/>
  <c r="J151" i="10"/>
  <c r="K151" i="10"/>
  <c r="L151" i="10" s="1"/>
  <c r="J255" i="10"/>
  <c r="K255" i="10"/>
  <c r="L255" i="10" s="1"/>
  <c r="J367" i="10"/>
  <c r="K367" i="10"/>
  <c r="L367" i="10" s="1"/>
  <c r="J216" i="10"/>
  <c r="K216" i="10"/>
  <c r="L216" i="10" s="1"/>
  <c r="J344" i="10"/>
  <c r="K344" i="10"/>
  <c r="L344" i="10" s="1"/>
  <c r="J472" i="10"/>
  <c r="K472" i="10"/>
  <c r="L472" i="10" s="1"/>
  <c r="J33" i="10"/>
  <c r="K33" i="10"/>
  <c r="L33" i="10" s="1"/>
  <c r="J363" i="10"/>
  <c r="K363" i="10"/>
  <c r="L363" i="10" s="1"/>
  <c r="J130" i="10"/>
  <c r="K130" i="10"/>
  <c r="L130" i="10" s="1"/>
  <c r="J230" i="10"/>
  <c r="K230" i="10"/>
  <c r="L230" i="10" s="1"/>
  <c r="J358" i="10"/>
  <c r="K358" i="10"/>
  <c r="L358" i="10" s="1"/>
  <c r="J486" i="10"/>
  <c r="K486" i="10"/>
  <c r="L486" i="10" s="1"/>
  <c r="J211" i="10"/>
  <c r="K211" i="10"/>
  <c r="L211" i="10" s="1"/>
  <c r="J387" i="10"/>
  <c r="K387" i="10"/>
  <c r="L387" i="10" s="1"/>
  <c r="J21" i="10"/>
  <c r="K21" i="10"/>
  <c r="L21" i="10" s="1"/>
  <c r="J103" i="10"/>
  <c r="K103" i="10"/>
  <c r="L103" i="10" s="1"/>
  <c r="J94" i="10"/>
  <c r="K94" i="10"/>
  <c r="L94" i="10" s="1"/>
  <c r="J218" i="10"/>
  <c r="K218" i="10"/>
  <c r="L218" i="10" s="1"/>
  <c r="J346" i="10"/>
  <c r="K346" i="10"/>
  <c r="L346" i="10" s="1"/>
  <c r="J474" i="10"/>
  <c r="K474" i="10"/>
  <c r="L474" i="10" s="1"/>
  <c r="J115" i="10"/>
  <c r="K115" i="10"/>
  <c r="L115" i="10" s="1"/>
  <c r="J319" i="10"/>
  <c r="K319" i="10"/>
  <c r="L319" i="10" s="1"/>
  <c r="J20" i="10"/>
  <c r="K20" i="10"/>
  <c r="L20" i="10" s="1"/>
  <c r="J148" i="10"/>
  <c r="K148" i="10"/>
  <c r="L148" i="10" s="1"/>
  <c r="J264" i="10"/>
  <c r="K264" i="10"/>
  <c r="L264" i="10" s="1"/>
  <c r="J392" i="10"/>
  <c r="K392" i="10"/>
  <c r="L392" i="10" s="1"/>
  <c r="J500" i="10"/>
  <c r="K500" i="10"/>
  <c r="L500" i="10" s="1"/>
  <c r="J457" i="10"/>
  <c r="K457" i="10"/>
  <c r="L457" i="10" s="1"/>
  <c r="J221" i="10"/>
  <c r="K221" i="10"/>
  <c r="L221" i="10" s="1"/>
  <c r="J491" i="10"/>
  <c r="K491" i="10"/>
  <c r="L491" i="10" s="1"/>
  <c r="J114" i="10"/>
  <c r="K114" i="10"/>
  <c r="L114" i="10" s="1"/>
  <c r="J246" i="10"/>
  <c r="K246" i="10"/>
  <c r="L246" i="10" s="1"/>
  <c r="J374" i="10"/>
  <c r="K374" i="10"/>
  <c r="L374" i="10" s="1"/>
  <c r="J55" i="10"/>
  <c r="K55" i="10"/>
  <c r="L55" i="10" s="1"/>
  <c r="J343" i="10"/>
  <c r="K343" i="10"/>
  <c r="L343" i="10" s="1"/>
  <c r="J80" i="10"/>
  <c r="K80" i="10"/>
  <c r="L80" i="10" s="1"/>
  <c r="J196" i="10"/>
  <c r="K196" i="10"/>
  <c r="L196" i="10" s="1"/>
  <c r="J39" i="10"/>
  <c r="K39" i="10"/>
  <c r="L39" i="10" s="1"/>
  <c r="J38" i="10"/>
  <c r="K38" i="10"/>
  <c r="L38" i="10" s="1"/>
  <c r="J102" i="10"/>
  <c r="K102" i="10"/>
  <c r="L102" i="10" s="1"/>
  <c r="J166" i="10"/>
  <c r="K166" i="10"/>
  <c r="L166" i="10" s="1"/>
  <c r="J222" i="10"/>
  <c r="K222" i="10"/>
  <c r="L222" i="10" s="1"/>
  <c r="J286" i="10"/>
  <c r="K286" i="10"/>
  <c r="L286" i="10" s="1"/>
  <c r="J350" i="10"/>
  <c r="K350" i="10"/>
  <c r="L350" i="10" s="1"/>
  <c r="J414" i="10"/>
  <c r="K414" i="10"/>
  <c r="L414" i="10" s="1"/>
  <c r="J478" i="10"/>
  <c r="K478" i="10"/>
  <c r="L478" i="10" s="1"/>
  <c r="J63" i="10"/>
  <c r="K63" i="10"/>
  <c r="L63" i="10" s="1"/>
  <c r="J147" i="10"/>
  <c r="K147" i="10"/>
  <c r="L147" i="10" s="1"/>
  <c r="J191" i="10"/>
  <c r="K191" i="10"/>
  <c r="L191" i="10" s="1"/>
  <c r="J271" i="10"/>
  <c r="K271" i="10"/>
  <c r="L271" i="10" s="1"/>
  <c r="J351" i="10"/>
  <c r="K351" i="10"/>
  <c r="L351" i="10" s="1"/>
  <c r="J435" i="10"/>
  <c r="K435" i="10"/>
  <c r="L435" i="10" s="1"/>
  <c r="J40" i="10"/>
  <c r="K40" i="10"/>
  <c r="L40" i="10" s="1"/>
  <c r="J104" i="10"/>
  <c r="K104" i="10"/>
  <c r="L104" i="10" s="1"/>
  <c r="J172" i="10"/>
  <c r="K172" i="10"/>
  <c r="L172" i="10" s="1"/>
  <c r="J252" i="10"/>
  <c r="K252" i="10"/>
  <c r="L252" i="10" s="1"/>
  <c r="J316" i="10"/>
  <c r="K316" i="10"/>
  <c r="L316" i="10" s="1"/>
  <c r="J380" i="10"/>
  <c r="K380" i="10"/>
  <c r="L380" i="10" s="1"/>
  <c r="J444" i="10"/>
  <c r="K444" i="10"/>
  <c r="L444" i="10" s="1"/>
  <c r="J257" i="10"/>
  <c r="K257" i="10"/>
  <c r="L257" i="10" s="1"/>
  <c r="J385" i="10"/>
  <c r="K385" i="10"/>
  <c r="L385" i="10" s="1"/>
  <c r="J25" i="10"/>
  <c r="K25" i="10"/>
  <c r="L25" i="10" s="1"/>
  <c r="J89" i="10"/>
  <c r="K89" i="10"/>
  <c r="L89" i="10" s="1"/>
  <c r="J125" i="10"/>
  <c r="K125" i="10"/>
  <c r="L125" i="10" s="1"/>
  <c r="J189" i="10"/>
  <c r="K189" i="10"/>
  <c r="L189" i="10" s="1"/>
  <c r="J317" i="10"/>
  <c r="K317" i="10"/>
  <c r="L317" i="10" s="1"/>
  <c r="J357" i="10"/>
  <c r="K357" i="10"/>
  <c r="L357" i="10" s="1"/>
  <c r="J397" i="10"/>
  <c r="K397" i="10"/>
  <c r="L397" i="10" s="1"/>
  <c r="J445" i="10"/>
  <c r="K445" i="10"/>
  <c r="L445" i="10" s="1"/>
  <c r="J485" i="10"/>
  <c r="K485" i="10"/>
  <c r="L485" i="10" s="1"/>
  <c r="J383" i="10"/>
  <c r="K383" i="10"/>
  <c r="L383" i="10" s="1"/>
  <c r="J467" i="10"/>
  <c r="K467" i="10"/>
  <c r="L467" i="10" s="1"/>
  <c r="J24" i="10"/>
  <c r="K24" i="10"/>
  <c r="L24" i="10" s="1"/>
  <c r="J88" i="10"/>
  <c r="K88" i="10"/>
  <c r="L88" i="10" s="1"/>
  <c r="J152" i="10"/>
  <c r="K152" i="10"/>
  <c r="L152" i="10" s="1"/>
  <c r="J244" i="10"/>
  <c r="K244" i="10"/>
  <c r="L244" i="10" s="1"/>
  <c r="J308" i="10"/>
  <c r="K308" i="10"/>
  <c r="L308" i="10" s="1"/>
  <c r="J372" i="10"/>
  <c r="K372" i="10"/>
  <c r="L372" i="10" s="1"/>
  <c r="J436" i="10"/>
  <c r="K436" i="10"/>
  <c r="L436" i="10" s="1"/>
  <c r="J237" i="10"/>
  <c r="K237" i="10"/>
  <c r="L237" i="10" s="1"/>
  <c r="J281" i="10"/>
  <c r="K281" i="10"/>
  <c r="L281" i="10" s="1"/>
  <c r="J401" i="10"/>
  <c r="K401" i="10"/>
  <c r="L401" i="10" s="1"/>
  <c r="J17" i="10"/>
  <c r="K17" i="10"/>
  <c r="L17" i="10" s="1"/>
  <c r="J81" i="10"/>
  <c r="K81" i="10"/>
  <c r="L81" i="10" s="1"/>
  <c r="J153" i="10"/>
  <c r="K153" i="10"/>
  <c r="L153" i="10" s="1"/>
  <c r="J193" i="10"/>
  <c r="K193" i="10"/>
  <c r="L193" i="10" s="1"/>
  <c r="J233" i="10"/>
  <c r="K233" i="10"/>
  <c r="L233" i="10" s="1"/>
  <c r="J341" i="10"/>
  <c r="K341" i="10"/>
  <c r="L341" i="10" s="1"/>
  <c r="J469" i="10"/>
  <c r="K469" i="10"/>
  <c r="L469" i="10" s="1"/>
  <c r="J263" i="10"/>
  <c r="K263" i="10"/>
  <c r="L263" i="10" s="1"/>
  <c r="J42" i="10"/>
  <c r="K42" i="10"/>
  <c r="L42" i="10" s="1"/>
  <c r="J106" i="10"/>
  <c r="K106" i="10"/>
  <c r="L106" i="10" s="1"/>
  <c r="J178" i="10"/>
  <c r="K178" i="10"/>
  <c r="L178" i="10" s="1"/>
  <c r="J242" i="10"/>
  <c r="K242" i="10"/>
  <c r="L242" i="10" s="1"/>
  <c r="J306" i="10"/>
  <c r="K306" i="10"/>
  <c r="L306" i="10" s="1"/>
  <c r="J370" i="10"/>
  <c r="K370" i="10"/>
  <c r="L370" i="10" s="1"/>
  <c r="J434" i="10"/>
  <c r="K434" i="10"/>
  <c r="L434" i="10" s="1"/>
  <c r="J498" i="10"/>
  <c r="K498" i="10"/>
  <c r="L498" i="10" s="1"/>
  <c r="J47" i="10"/>
  <c r="K47" i="10"/>
  <c r="L47" i="10" s="1"/>
  <c r="J119" i="10"/>
  <c r="K119" i="10"/>
  <c r="L119" i="10" s="1"/>
  <c r="J215" i="10"/>
  <c r="K215" i="10"/>
  <c r="L215" i="10" s="1"/>
  <c r="J287" i="10"/>
  <c r="K287" i="10"/>
  <c r="L287" i="10" s="1"/>
  <c r="J375" i="10"/>
  <c r="K375" i="10"/>
  <c r="L375" i="10" s="1"/>
  <c r="J463" i="10"/>
  <c r="K463" i="10"/>
  <c r="L463" i="10" s="1"/>
  <c r="J32" i="10"/>
  <c r="K32" i="10"/>
  <c r="L32" i="10" s="1"/>
  <c r="J96" i="10"/>
  <c r="K96" i="10"/>
  <c r="L96" i="10" s="1"/>
  <c r="J160" i="10"/>
  <c r="K160" i="10"/>
  <c r="L160" i="10" s="1"/>
  <c r="J224" i="10"/>
  <c r="K224" i="10"/>
  <c r="L224" i="10" s="1"/>
  <c r="J288" i="10"/>
  <c r="K288" i="10"/>
  <c r="L288" i="10" s="1"/>
  <c r="J352" i="10"/>
  <c r="K352" i="10"/>
  <c r="L352" i="10" s="1"/>
  <c r="J416" i="10"/>
  <c r="K416" i="10"/>
  <c r="L416" i="10" s="1"/>
  <c r="J480" i="10"/>
  <c r="K480" i="10"/>
  <c r="L480" i="10" s="1"/>
  <c r="J313" i="10"/>
  <c r="K313" i="10"/>
  <c r="L313" i="10" s="1"/>
  <c r="J441" i="10"/>
  <c r="K441" i="10"/>
  <c r="L441" i="10" s="1"/>
  <c r="J65" i="10"/>
  <c r="K65" i="10"/>
  <c r="L65" i="10" s="1"/>
  <c r="J161" i="10"/>
  <c r="K161" i="10"/>
  <c r="L161" i="10" s="1"/>
  <c r="J253" i="10"/>
  <c r="K253" i="10"/>
  <c r="L253" i="10" s="1"/>
  <c r="J234" i="10"/>
  <c r="K234" i="10"/>
  <c r="L234" i="10" s="1"/>
  <c r="J110" i="10"/>
  <c r="K110" i="10"/>
  <c r="L110" i="10" s="1"/>
  <c r="J266" i="10"/>
  <c r="K266" i="10"/>
  <c r="L266" i="10" s="1"/>
  <c r="J394" i="10"/>
  <c r="K394" i="10"/>
  <c r="L394" i="10" s="1"/>
  <c r="J91" i="10"/>
  <c r="K91" i="10"/>
  <c r="L91" i="10" s="1"/>
  <c r="J159" i="10"/>
  <c r="K159" i="10"/>
  <c r="L159" i="10" s="1"/>
  <c r="J291" i="10"/>
  <c r="K291" i="10"/>
  <c r="L291" i="10" s="1"/>
  <c r="J451" i="10"/>
  <c r="K451" i="10"/>
  <c r="L451" i="10" s="1"/>
  <c r="J248" i="10"/>
  <c r="K248" i="10"/>
  <c r="L248" i="10" s="1"/>
  <c r="J376" i="10"/>
  <c r="K376" i="10"/>
  <c r="L376" i="10" s="1"/>
  <c r="J361" i="10"/>
  <c r="K361" i="10"/>
  <c r="L361" i="10" s="1"/>
  <c r="J77" i="10"/>
  <c r="K77" i="10"/>
  <c r="L77" i="10" s="1"/>
  <c r="J34" i="10"/>
  <c r="K34" i="10"/>
  <c r="L34" i="10" s="1"/>
  <c r="J162" i="10"/>
  <c r="K162" i="10"/>
  <c r="L162" i="10" s="1"/>
  <c r="J262" i="10"/>
  <c r="K262" i="10"/>
  <c r="L262" i="10" s="1"/>
  <c r="J390" i="10"/>
  <c r="K390" i="10"/>
  <c r="L390" i="10" s="1"/>
  <c r="J51" i="10"/>
  <c r="K51" i="10"/>
  <c r="L51" i="10" s="1"/>
  <c r="J219" i="10"/>
  <c r="K219" i="10"/>
  <c r="L219" i="10" s="1"/>
  <c r="J471" i="10"/>
  <c r="K471" i="10"/>
  <c r="L471" i="10" s="1"/>
  <c r="J85" i="10"/>
  <c r="K85" i="10"/>
  <c r="L85" i="10" s="1"/>
  <c r="J459" i="10"/>
  <c r="K459" i="10"/>
  <c r="L459" i="10" s="1"/>
  <c r="J126" i="10"/>
  <c r="K126" i="10"/>
  <c r="L126" i="10" s="1"/>
  <c r="J250" i="10"/>
  <c r="K250" i="10"/>
  <c r="L250" i="10" s="1"/>
  <c r="J378" i="10"/>
  <c r="K378" i="10"/>
  <c r="L378" i="10" s="1"/>
  <c r="J19" i="10"/>
  <c r="K19" i="10"/>
  <c r="L19" i="10" s="1"/>
  <c r="J175" i="10"/>
  <c r="K175" i="10"/>
  <c r="L175" i="10" s="1"/>
  <c r="J407" i="10"/>
  <c r="K407" i="10"/>
  <c r="L407" i="10" s="1"/>
  <c r="J52" i="10"/>
  <c r="K52" i="10"/>
  <c r="L52" i="10" s="1"/>
  <c r="J184" i="10"/>
  <c r="K184" i="10"/>
  <c r="L184" i="10" s="1"/>
  <c r="J296" i="10"/>
  <c r="K296" i="10"/>
  <c r="L296" i="10" s="1"/>
  <c r="J424" i="10"/>
  <c r="K424" i="10"/>
  <c r="L424" i="10" s="1"/>
  <c r="J209" i="10"/>
  <c r="K209" i="10"/>
  <c r="L209" i="10" s="1"/>
  <c r="J41" i="10"/>
  <c r="K41" i="10"/>
  <c r="L41" i="10" s="1"/>
  <c r="J269" i="10"/>
  <c r="K269" i="10"/>
  <c r="L269" i="10" s="1"/>
  <c r="J18" i="10"/>
  <c r="K18" i="10"/>
  <c r="L18" i="10" s="1"/>
  <c r="J146" i="10"/>
  <c r="K146" i="10"/>
  <c r="L146" i="10" s="1"/>
  <c r="J278" i="10"/>
  <c r="K278" i="10"/>
  <c r="L278" i="10" s="1"/>
  <c r="J406" i="10"/>
  <c r="K406" i="10"/>
  <c r="L406" i="10" s="1"/>
  <c r="J259" i="10"/>
  <c r="K259" i="10"/>
  <c r="L259" i="10" s="1"/>
  <c r="J431" i="10"/>
  <c r="K431" i="10"/>
  <c r="L431" i="10" s="1"/>
  <c r="J112" i="10"/>
  <c r="K112" i="10"/>
  <c r="L112" i="10" s="1"/>
  <c r="J181" i="10"/>
  <c r="K181" i="10"/>
  <c r="L181" i="10" s="1"/>
  <c r="J295" i="10"/>
  <c r="K295" i="10"/>
  <c r="L295" i="10" s="1"/>
  <c r="J54" i="10"/>
  <c r="K54" i="10"/>
  <c r="L54" i="10" s="1"/>
  <c r="J118" i="10"/>
  <c r="K118" i="10"/>
  <c r="L118" i="10" s="1"/>
  <c r="J174" i="10"/>
  <c r="K174" i="10"/>
  <c r="L174" i="10" s="1"/>
  <c r="J238" i="10"/>
  <c r="K238" i="10"/>
  <c r="L238" i="10" s="1"/>
  <c r="J302" i="10"/>
  <c r="K302" i="10"/>
  <c r="L302" i="10" s="1"/>
  <c r="J366" i="10"/>
  <c r="K366" i="10"/>
  <c r="L366" i="10" s="1"/>
  <c r="J430" i="10"/>
  <c r="K430" i="10"/>
  <c r="L430" i="10" s="1"/>
  <c r="J494" i="10"/>
  <c r="K494" i="10"/>
  <c r="L494" i="10" s="1"/>
  <c r="J75" i="10"/>
  <c r="K75" i="10"/>
  <c r="L75" i="10" s="1"/>
  <c r="J163" i="10"/>
  <c r="K163" i="10"/>
  <c r="L163" i="10" s="1"/>
  <c r="J227" i="10"/>
  <c r="K227" i="10"/>
  <c r="L227" i="10" s="1"/>
  <c r="J283" i="10"/>
  <c r="K283" i="10"/>
  <c r="L283" i="10" s="1"/>
  <c r="J371" i="10"/>
  <c r="K371" i="10"/>
  <c r="L371" i="10" s="1"/>
  <c r="J455" i="10"/>
  <c r="K455" i="10"/>
  <c r="L455" i="10" s="1"/>
  <c r="J44" i="10"/>
  <c r="K44" i="10"/>
  <c r="L44" i="10" s="1"/>
  <c r="J108" i="10"/>
  <c r="K108" i="10"/>
  <c r="L108" i="10" s="1"/>
  <c r="J204" i="10"/>
  <c r="K204" i="10"/>
  <c r="L204" i="10" s="1"/>
  <c r="J268" i="10"/>
  <c r="K268" i="10"/>
  <c r="L268" i="10" s="1"/>
  <c r="J332" i="10"/>
  <c r="K332" i="10"/>
  <c r="L332" i="10" s="1"/>
  <c r="J396" i="10"/>
  <c r="K396" i="10"/>
  <c r="L396" i="10" s="1"/>
  <c r="J460" i="10"/>
  <c r="K460" i="10"/>
  <c r="L460" i="10" s="1"/>
  <c r="J289" i="10"/>
  <c r="K289" i="10"/>
  <c r="L289" i="10" s="1"/>
  <c r="J417" i="10"/>
  <c r="K417" i="10"/>
  <c r="L417" i="10" s="1"/>
  <c r="J29" i="10"/>
  <c r="K29" i="10"/>
  <c r="L29" i="10" s="1"/>
  <c r="J93" i="10"/>
  <c r="K93" i="10"/>
  <c r="L93" i="10" s="1"/>
  <c r="J133" i="10"/>
  <c r="K133" i="10"/>
  <c r="L133" i="10" s="1"/>
  <c r="J197" i="10"/>
  <c r="K197" i="10"/>
  <c r="L197" i="10" s="1"/>
  <c r="J325" i="10"/>
  <c r="K325" i="10"/>
  <c r="L325" i="10" s="1"/>
  <c r="J365" i="10"/>
  <c r="K365" i="10"/>
  <c r="L365" i="10" s="1"/>
  <c r="J413" i="10"/>
  <c r="K413" i="10"/>
  <c r="L413" i="10" s="1"/>
  <c r="J453" i="10"/>
  <c r="K453" i="10"/>
  <c r="L453" i="10" s="1"/>
  <c r="J493" i="10"/>
  <c r="K493" i="10"/>
  <c r="L493" i="10" s="1"/>
  <c r="J403" i="10"/>
  <c r="K403" i="10"/>
  <c r="L403" i="10" s="1"/>
  <c r="J487" i="10"/>
  <c r="K487" i="10"/>
  <c r="L487" i="10" s="1"/>
  <c r="J28" i="10"/>
  <c r="K28" i="10"/>
  <c r="L28" i="10" s="1"/>
  <c r="J92" i="10"/>
  <c r="K92" i="10"/>
  <c r="L92" i="10" s="1"/>
  <c r="J156" i="10"/>
  <c r="K156" i="10"/>
  <c r="L156" i="10" s="1"/>
  <c r="J260" i="10"/>
  <c r="K260" i="10"/>
  <c r="L260" i="10" s="1"/>
  <c r="J324" i="10"/>
  <c r="K324" i="10"/>
  <c r="L324" i="10" s="1"/>
  <c r="J388" i="10"/>
  <c r="K388" i="10"/>
  <c r="L388" i="10" s="1"/>
  <c r="J452" i="10"/>
  <c r="K452" i="10"/>
  <c r="L452" i="10" s="1"/>
  <c r="J249" i="10"/>
  <c r="K249" i="10"/>
  <c r="L249" i="10" s="1"/>
  <c r="J305" i="10"/>
  <c r="K305" i="10"/>
  <c r="L305" i="10" s="1"/>
  <c r="J433" i="10"/>
  <c r="K433" i="10"/>
  <c r="L433" i="10" s="1"/>
  <c r="J57" i="10"/>
  <c r="K57" i="10"/>
  <c r="L57" i="10" s="1"/>
  <c r="J101" i="10"/>
  <c r="K101" i="10"/>
  <c r="L101" i="10" s="1"/>
  <c r="J157" i="10"/>
  <c r="K157" i="10"/>
  <c r="L157" i="10" s="1"/>
  <c r="J201" i="10"/>
  <c r="K201" i="10"/>
  <c r="L201" i="10" s="1"/>
  <c r="J245" i="10"/>
  <c r="K245" i="10"/>
  <c r="L245" i="10" s="1"/>
  <c r="J373" i="10"/>
  <c r="K373" i="10"/>
  <c r="L373" i="10" s="1"/>
  <c r="J501" i="10"/>
  <c r="K501" i="10"/>
  <c r="L501" i="10" s="1"/>
  <c r="J231" i="10"/>
  <c r="K231" i="10"/>
  <c r="L231" i="10" s="1"/>
  <c r="J58" i="10"/>
  <c r="K58" i="10"/>
  <c r="L58" i="10" s="1"/>
  <c r="J122" i="10"/>
  <c r="K122" i="10"/>
  <c r="L122" i="10" s="1"/>
  <c r="J194" i="10"/>
  <c r="K194" i="10"/>
  <c r="L194" i="10" s="1"/>
  <c r="J258" i="10"/>
  <c r="K258" i="10"/>
  <c r="L258" i="10" s="1"/>
  <c r="J322" i="10"/>
  <c r="K322" i="10"/>
  <c r="L322" i="10" s="1"/>
  <c r="J386" i="10"/>
  <c r="K386" i="10"/>
  <c r="L386" i="10" s="1"/>
  <c r="J450" i="10"/>
  <c r="K450" i="10"/>
  <c r="L450" i="10" s="1"/>
  <c r="J27" i="10"/>
  <c r="K27" i="10"/>
  <c r="L27" i="10" s="1"/>
  <c r="J67" i="10"/>
  <c r="K67" i="10"/>
  <c r="L67" i="10" s="1"/>
  <c r="J127" i="10"/>
  <c r="K127" i="10"/>
  <c r="L127" i="10" s="1"/>
  <c r="J239" i="10"/>
  <c r="K239" i="10"/>
  <c r="L239" i="10" s="1"/>
  <c r="J311" i="10"/>
  <c r="K311" i="10"/>
  <c r="L311" i="10" s="1"/>
  <c r="J399" i="10"/>
  <c r="K399" i="10"/>
  <c r="L399" i="10" s="1"/>
  <c r="J483" i="10"/>
  <c r="K483" i="10"/>
  <c r="L483" i="10" s="1"/>
  <c r="J36" i="10"/>
  <c r="K36" i="10"/>
  <c r="L36" i="10" s="1"/>
  <c r="J100" i="10"/>
  <c r="K100" i="10"/>
  <c r="L100" i="10" s="1"/>
  <c r="J164" i="10"/>
  <c r="K164" i="10"/>
  <c r="L164" i="10" s="1"/>
  <c r="J240" i="10"/>
  <c r="K240" i="10"/>
  <c r="L240" i="10" s="1"/>
  <c r="J304" i="10"/>
  <c r="K304" i="10"/>
  <c r="L304" i="10" s="1"/>
  <c r="J368" i="10"/>
  <c r="K368" i="10"/>
  <c r="L368" i="10" s="1"/>
  <c r="J432" i="10"/>
  <c r="K432" i="10"/>
  <c r="L432" i="10" s="1"/>
  <c r="J496" i="10"/>
  <c r="K496" i="10"/>
  <c r="L496" i="10" s="1"/>
  <c r="J345" i="10"/>
  <c r="K345" i="10"/>
  <c r="L345" i="10" s="1"/>
  <c r="J473" i="10"/>
  <c r="K473" i="10"/>
  <c r="L473" i="10" s="1"/>
  <c r="J73" i="10"/>
  <c r="K73" i="10"/>
  <c r="L73" i="10" s="1"/>
  <c r="J213" i="10"/>
  <c r="K213" i="10"/>
  <c r="L213" i="10" s="1"/>
  <c r="J285" i="10"/>
  <c r="K285" i="10"/>
  <c r="L285" i="10" s="1"/>
  <c r="J142" i="10"/>
  <c r="K142" i="10"/>
  <c r="L142" i="10" s="1"/>
  <c r="J426" i="10"/>
  <c r="K426" i="10"/>
  <c r="L426" i="10" s="1"/>
  <c r="J187" i="10"/>
  <c r="K187" i="10"/>
  <c r="L187" i="10" s="1"/>
  <c r="J299" i="10"/>
  <c r="K299" i="10"/>
  <c r="L299" i="10" s="1"/>
  <c r="J176" i="10"/>
  <c r="K176" i="10"/>
  <c r="L176" i="10" s="1"/>
  <c r="J280" i="10"/>
  <c r="K280" i="10"/>
  <c r="L280" i="10" s="1"/>
  <c r="J408" i="10"/>
  <c r="K408" i="10"/>
  <c r="L408" i="10" s="1"/>
  <c r="J425" i="10"/>
  <c r="K425" i="10"/>
  <c r="L425" i="10" s="1"/>
  <c r="J109" i="10"/>
  <c r="K109" i="10"/>
  <c r="L109" i="10" s="1"/>
  <c r="J66" i="10"/>
  <c r="K66" i="10"/>
  <c r="L66" i="10" s="1"/>
  <c r="J170" i="10"/>
  <c r="K170" i="10"/>
  <c r="L170" i="10" s="1"/>
  <c r="J294" i="10"/>
  <c r="K294" i="10"/>
  <c r="L294" i="10" s="1"/>
  <c r="J422" i="10"/>
  <c r="K422" i="10"/>
  <c r="L422" i="10" s="1"/>
  <c r="J143" i="10"/>
  <c r="K143" i="10"/>
  <c r="L143" i="10" s="1"/>
  <c r="J279" i="10"/>
  <c r="K279" i="10"/>
  <c r="L279" i="10" s="1"/>
  <c r="J315" i="10"/>
  <c r="K315" i="10"/>
  <c r="L315" i="10" s="1"/>
  <c r="J117" i="10"/>
  <c r="K117" i="10"/>
  <c r="L117" i="10" s="1"/>
  <c r="J30" i="10"/>
  <c r="K30" i="10"/>
  <c r="L30" i="10" s="1"/>
  <c r="J158" i="10"/>
  <c r="K158" i="10"/>
  <c r="L158" i="10" s="1"/>
  <c r="J282" i="10"/>
  <c r="K282" i="10"/>
  <c r="L282" i="10" s="1"/>
  <c r="J410" i="10"/>
  <c r="K410" i="10"/>
  <c r="L410" i="10" s="1"/>
  <c r="J35" i="10"/>
  <c r="K35" i="10"/>
  <c r="L35" i="10" s="1"/>
  <c r="J207" i="10"/>
  <c r="K207" i="10"/>
  <c r="L207" i="10" s="1"/>
  <c r="J495" i="10"/>
  <c r="K495" i="10"/>
  <c r="L495" i="10" s="1"/>
  <c r="J84" i="10"/>
  <c r="K84" i="10"/>
  <c r="L84" i="10" s="1"/>
  <c r="J200" i="10"/>
  <c r="K200" i="10"/>
  <c r="L200" i="10" s="1"/>
  <c r="J328" i="10"/>
  <c r="K328" i="10"/>
  <c r="L328" i="10" s="1"/>
  <c r="J456" i="10"/>
  <c r="K456" i="10"/>
  <c r="L456" i="10" s="1"/>
  <c r="J329" i="10"/>
  <c r="K329" i="10"/>
  <c r="L329" i="10" s="1"/>
  <c r="J173" i="10"/>
  <c r="K173" i="10"/>
  <c r="L173" i="10" s="1"/>
  <c r="J107" i="10"/>
  <c r="K107" i="10"/>
  <c r="L107" i="10" s="1"/>
  <c r="J50" i="10"/>
  <c r="K50" i="10"/>
  <c r="L50" i="10" s="1"/>
  <c r="J182" i="10"/>
  <c r="K182" i="10"/>
  <c r="L182" i="10" s="1"/>
  <c r="J310" i="10"/>
  <c r="K310" i="10"/>
  <c r="L310" i="10" s="1"/>
  <c r="J438" i="10"/>
  <c r="K438" i="10"/>
  <c r="L438" i="10" s="1"/>
  <c r="J267" i="10"/>
  <c r="K267" i="10"/>
  <c r="L267" i="10" s="1"/>
  <c r="J16" i="10"/>
  <c r="K16" i="10"/>
  <c r="L16" i="10" s="1"/>
  <c r="J144" i="10"/>
  <c r="K144" i="10"/>
  <c r="L144" i="10" s="1"/>
  <c r="J301" i="10"/>
  <c r="K301" i="10"/>
  <c r="L301" i="10" s="1"/>
  <c r="J427" i="10"/>
  <c r="K427" i="10"/>
  <c r="L427" i="10" s="1"/>
  <c r="J70" i="10"/>
  <c r="K70" i="10"/>
  <c r="L70" i="10" s="1"/>
  <c r="J134" i="10"/>
  <c r="K134" i="10"/>
  <c r="L134" i="10" s="1"/>
  <c r="J190" i="10"/>
  <c r="K190" i="10"/>
  <c r="L190" i="10" s="1"/>
  <c r="J254" i="10"/>
  <c r="K254" i="10"/>
  <c r="L254" i="10" s="1"/>
  <c r="J318" i="10"/>
  <c r="K318" i="10"/>
  <c r="L318" i="10" s="1"/>
  <c r="J382" i="10"/>
  <c r="K382" i="10"/>
  <c r="L382" i="10" s="1"/>
  <c r="J446" i="10"/>
  <c r="K446" i="10"/>
  <c r="L446" i="10" s="1"/>
  <c r="J23" i="10"/>
  <c r="K23" i="10"/>
  <c r="L23" i="10" s="1"/>
  <c r="J79" i="10"/>
  <c r="K79" i="10"/>
  <c r="L79" i="10" s="1"/>
  <c r="J171" i="10"/>
  <c r="K171" i="10"/>
  <c r="L171" i="10" s="1"/>
  <c r="J235" i="10"/>
  <c r="K235" i="10"/>
  <c r="L235" i="10" s="1"/>
  <c r="J307" i="10"/>
  <c r="K307" i="10"/>
  <c r="L307" i="10" s="1"/>
  <c r="J391" i="10"/>
  <c r="K391" i="10"/>
  <c r="L391" i="10" s="1"/>
  <c r="J479" i="10"/>
  <c r="K479" i="10"/>
  <c r="L479" i="10" s="1"/>
  <c r="J72" i="10"/>
  <c r="K72" i="10"/>
  <c r="L72" i="10" s="1"/>
  <c r="J136" i="10"/>
  <c r="K136" i="10"/>
  <c r="L136" i="10" s="1"/>
  <c r="J220" i="10"/>
  <c r="K220" i="10"/>
  <c r="L220" i="10" s="1"/>
  <c r="J284" i="10"/>
  <c r="K284" i="10"/>
  <c r="L284" i="10" s="1"/>
  <c r="J348" i="10"/>
  <c r="K348" i="10"/>
  <c r="L348" i="10" s="1"/>
  <c r="J412" i="10"/>
  <c r="K412" i="10"/>
  <c r="L412" i="10" s="1"/>
  <c r="J476" i="10"/>
  <c r="K476" i="10"/>
  <c r="L476" i="10" s="1"/>
  <c r="J321" i="10"/>
  <c r="K321" i="10"/>
  <c r="L321" i="10" s="1"/>
  <c r="J449" i="10"/>
  <c r="K449" i="10"/>
  <c r="L449" i="10" s="1"/>
  <c r="J37" i="10"/>
  <c r="K37" i="10"/>
  <c r="L37" i="10" s="1"/>
  <c r="J105" i="10"/>
  <c r="K105" i="10"/>
  <c r="L105" i="10" s="1"/>
  <c r="J145" i="10"/>
  <c r="K145" i="10"/>
  <c r="L145" i="10" s="1"/>
  <c r="J261" i="10"/>
  <c r="K261" i="10"/>
  <c r="L261" i="10" s="1"/>
  <c r="J333" i="10"/>
  <c r="K333" i="10"/>
  <c r="L333" i="10" s="1"/>
  <c r="J381" i="10"/>
  <c r="K381" i="10"/>
  <c r="L381" i="10" s="1"/>
  <c r="J421" i="10"/>
  <c r="K421" i="10"/>
  <c r="L421" i="10" s="1"/>
  <c r="J461" i="10"/>
  <c r="K461" i="10"/>
  <c r="L461" i="10" s="1"/>
  <c r="J135" i="10"/>
  <c r="K135" i="10"/>
  <c r="L135" i="10" s="1"/>
  <c r="J423" i="10"/>
  <c r="K423" i="10"/>
  <c r="L423" i="10" s="1"/>
  <c r="J347" i="10"/>
  <c r="K347" i="10"/>
  <c r="L347" i="10" s="1"/>
  <c r="J56" i="10"/>
  <c r="K56" i="10"/>
  <c r="L56" i="10" s="1"/>
  <c r="J120" i="10"/>
  <c r="K120" i="10"/>
  <c r="L120" i="10" s="1"/>
  <c r="J212" i="10"/>
  <c r="K212" i="10"/>
  <c r="L212" i="10" s="1"/>
  <c r="J276" i="10"/>
  <c r="K276" i="10"/>
  <c r="L276" i="10" s="1"/>
  <c r="J340" i="10"/>
  <c r="K340" i="10"/>
  <c r="L340" i="10" s="1"/>
  <c r="J404" i="10"/>
  <c r="K404" i="10"/>
  <c r="L404" i="10" s="1"/>
  <c r="J468" i="10"/>
  <c r="K468" i="10"/>
  <c r="L468" i="10" s="1"/>
  <c r="J265" i="10"/>
  <c r="K265" i="10"/>
  <c r="L265" i="10" s="1"/>
  <c r="J337" i="10"/>
  <c r="K337" i="10"/>
  <c r="L337" i="10" s="1"/>
  <c r="J465" i="10"/>
  <c r="K465" i="10"/>
  <c r="L465" i="10" s="1"/>
  <c r="J61" i="10"/>
  <c r="K61" i="10"/>
  <c r="L61" i="10" s="1"/>
  <c r="J113" i="10"/>
  <c r="K113" i="10"/>
  <c r="L113" i="10" s="1"/>
  <c r="J165" i="10"/>
  <c r="K165" i="10"/>
  <c r="L165" i="10" s="1"/>
  <c r="J205" i="10"/>
  <c r="K205" i="10"/>
  <c r="L205" i="10" s="1"/>
  <c r="J277" i="10"/>
  <c r="K277" i="10"/>
  <c r="L277" i="10" s="1"/>
  <c r="J405" i="10"/>
  <c r="K405" i="10"/>
  <c r="L405" i="10" s="1"/>
  <c r="J71" i="10"/>
  <c r="K71" i="10"/>
  <c r="L71" i="10" s="1"/>
  <c r="J395" i="10"/>
  <c r="K395" i="10"/>
  <c r="L395" i="10" s="1"/>
  <c r="J74" i="10"/>
  <c r="K74" i="10"/>
  <c r="L74" i="10" s="1"/>
  <c r="J138" i="10"/>
  <c r="K138" i="10"/>
  <c r="L138" i="10" s="1"/>
  <c r="J210" i="10"/>
  <c r="K210" i="10"/>
  <c r="L210" i="10" s="1"/>
  <c r="J274" i="10"/>
  <c r="K274" i="10"/>
  <c r="L274" i="10" s="1"/>
  <c r="J338" i="10"/>
  <c r="K338" i="10"/>
  <c r="L338" i="10" s="1"/>
  <c r="J402" i="10"/>
  <c r="K402" i="10"/>
  <c r="L402" i="10" s="1"/>
  <c r="J466" i="10"/>
  <c r="K466" i="10"/>
  <c r="L466" i="10" s="1"/>
  <c r="J31" i="10"/>
  <c r="K31" i="10"/>
  <c r="L31" i="10" s="1"/>
  <c r="J83" i="10"/>
  <c r="K83" i="10"/>
  <c r="L83" i="10" s="1"/>
  <c r="J195" i="10"/>
  <c r="K195" i="10"/>
  <c r="L195" i="10" s="1"/>
  <c r="J251" i="10"/>
  <c r="K251" i="10"/>
  <c r="L251" i="10" s="1"/>
  <c r="J335" i="10"/>
  <c r="K335" i="10"/>
  <c r="L335" i="10" s="1"/>
  <c r="J419" i="10"/>
  <c r="K419" i="10"/>
  <c r="L419" i="10" s="1"/>
  <c r="J499" i="10"/>
  <c r="K499" i="10"/>
  <c r="L499" i="10" s="1"/>
  <c r="J64" i="10"/>
  <c r="K64" i="10"/>
  <c r="L64" i="10" s="1"/>
  <c r="J128" i="10"/>
  <c r="K128" i="10"/>
  <c r="L128" i="10" s="1"/>
  <c r="J168" i="10"/>
  <c r="K168" i="10"/>
  <c r="L168" i="10" s="1"/>
  <c r="J256" i="10"/>
  <c r="K256" i="10"/>
  <c r="L256" i="10" s="1"/>
  <c r="J320" i="10"/>
  <c r="K320" i="10"/>
  <c r="L320" i="10" s="1"/>
  <c r="J384" i="10"/>
  <c r="K384" i="10"/>
  <c r="L384" i="10" s="1"/>
  <c r="J448" i="10"/>
  <c r="K448" i="10"/>
  <c r="L448" i="10" s="1"/>
  <c r="J97" i="10"/>
  <c r="K97" i="10"/>
  <c r="L97" i="10" s="1"/>
  <c r="J377" i="10"/>
  <c r="K377" i="10"/>
  <c r="L377" i="10" s="1"/>
  <c r="J45" i="10"/>
  <c r="K45" i="10"/>
  <c r="L45" i="10" s="1"/>
  <c r="J141" i="10"/>
  <c r="K141" i="10"/>
  <c r="L141" i="10" s="1"/>
  <c r="J217" i="10"/>
  <c r="K217" i="10"/>
  <c r="L217" i="10" s="1"/>
  <c r="J123" i="10"/>
  <c r="K123" i="10"/>
  <c r="L123" i="10" s="1"/>
  <c r="J331" i="10"/>
  <c r="K331" i="10"/>
  <c r="L331" i="10" s="1"/>
  <c r="J298" i="10"/>
  <c r="K298" i="10"/>
  <c r="L298" i="10" s="1"/>
  <c r="J99" i="10"/>
  <c r="K99" i="10"/>
  <c r="L99" i="10" s="1"/>
  <c r="J46" i="10"/>
  <c r="K46" i="10"/>
  <c r="L46" i="10" s="1"/>
  <c r="J202" i="10"/>
  <c r="K202" i="10"/>
  <c r="L202" i="10" s="1"/>
  <c r="J330" i="10"/>
  <c r="K330" i="10"/>
  <c r="L330" i="10" s="1"/>
  <c r="J458" i="10"/>
  <c r="K458" i="10"/>
  <c r="L458" i="10" s="1"/>
  <c r="J131" i="10"/>
  <c r="K131" i="10"/>
  <c r="L131" i="10" s="1"/>
  <c r="J223" i="10"/>
  <c r="K223" i="10"/>
  <c r="L223" i="10" s="1"/>
  <c r="J339" i="10"/>
  <c r="K339" i="10"/>
  <c r="L339" i="10" s="1"/>
  <c r="J192" i="10"/>
  <c r="K192" i="10"/>
  <c r="L192" i="10" s="1"/>
  <c r="J312" i="10"/>
  <c r="K312" i="10"/>
  <c r="L312" i="10" s="1"/>
  <c r="J440" i="10"/>
  <c r="K440" i="10"/>
  <c r="L440" i="10" s="1"/>
  <c r="J489" i="10"/>
  <c r="K489" i="10"/>
  <c r="L489" i="10" s="1"/>
  <c r="J129" i="10"/>
  <c r="K129" i="10"/>
  <c r="L129" i="10" s="1"/>
  <c r="J98" i="10"/>
  <c r="K98" i="10"/>
  <c r="L98" i="10" s="1"/>
  <c r="J198" i="10"/>
  <c r="K198" i="10"/>
  <c r="L198" i="10" s="1"/>
  <c r="J326" i="10"/>
  <c r="K326" i="10"/>
  <c r="L326" i="10" s="1"/>
  <c r="J454" i="10"/>
  <c r="K454" i="10"/>
  <c r="L454" i="10" s="1"/>
  <c r="J183" i="10"/>
  <c r="K183" i="10"/>
  <c r="L183" i="10" s="1"/>
  <c r="J323" i="10"/>
  <c r="K323" i="10"/>
  <c r="L323" i="10" s="1"/>
  <c r="J188" i="10"/>
  <c r="K188" i="10"/>
  <c r="L188" i="10" s="1"/>
  <c r="J241" i="10"/>
  <c r="K241" i="10"/>
  <c r="L241" i="10" s="1"/>
  <c r="J62" i="10"/>
  <c r="K62" i="10"/>
  <c r="L62" i="10" s="1"/>
  <c r="J186" i="10"/>
  <c r="K186" i="10"/>
  <c r="L186" i="10" s="1"/>
  <c r="J314" i="10"/>
  <c r="K314" i="10"/>
  <c r="L314" i="10" s="1"/>
  <c r="J442" i="10"/>
  <c r="K442" i="10"/>
  <c r="L442" i="10" s="1"/>
  <c r="J87" i="10"/>
  <c r="K87" i="10"/>
  <c r="L87" i="10" s="1"/>
  <c r="J243" i="10"/>
  <c r="K243" i="10"/>
  <c r="L243" i="10" s="1"/>
  <c r="J443" i="10"/>
  <c r="K443" i="10"/>
  <c r="L443" i="10" s="1"/>
  <c r="J116" i="10"/>
  <c r="K116" i="10"/>
  <c r="L116" i="10" s="1"/>
  <c r="J232" i="10"/>
  <c r="K232" i="10"/>
  <c r="L232" i="10" s="1"/>
  <c r="J360" i="10"/>
  <c r="K360" i="10"/>
  <c r="L360" i="10" s="1"/>
  <c r="J488" i="10"/>
  <c r="K488" i="10"/>
  <c r="L488" i="10" s="1"/>
  <c r="J393" i="10"/>
  <c r="K393" i="10"/>
  <c r="L393" i="10" s="1"/>
  <c r="J185" i="10"/>
  <c r="K185" i="10"/>
  <c r="L185" i="10" s="1"/>
  <c r="J167" i="10"/>
  <c r="K167" i="10"/>
  <c r="L167" i="10" s="1"/>
  <c r="J82" i="10"/>
  <c r="K82" i="10"/>
  <c r="L82" i="10" s="1"/>
  <c r="J214" i="10"/>
  <c r="K214" i="10"/>
  <c r="L214" i="10" s="1"/>
  <c r="J342" i="10"/>
  <c r="K342" i="10"/>
  <c r="L342" i="10" s="1"/>
  <c r="J470" i="10"/>
  <c r="K470" i="10"/>
  <c r="L470" i="10" s="1"/>
  <c r="J303" i="10"/>
  <c r="K303" i="10"/>
  <c r="L303" i="10" s="1"/>
  <c r="J48" i="10"/>
  <c r="K48" i="10"/>
  <c r="L48" i="10" s="1"/>
  <c r="J180" i="10"/>
  <c r="K180" i="10"/>
  <c r="L180" i="10" s="1"/>
  <c r="J139" i="10"/>
  <c r="K139" i="10"/>
  <c r="L139" i="10" s="1"/>
  <c r="J22" i="10"/>
  <c r="K22" i="10"/>
  <c r="L22" i="10" s="1"/>
  <c r="J86" i="10"/>
  <c r="K86" i="10"/>
  <c r="L86" i="10" s="1"/>
  <c r="J150" i="10"/>
  <c r="K150" i="10"/>
  <c r="L150" i="10" s="1"/>
  <c r="J206" i="10"/>
  <c r="K206" i="10"/>
  <c r="L206" i="10" s="1"/>
  <c r="J270" i="10"/>
  <c r="K270" i="10"/>
  <c r="L270" i="10" s="1"/>
  <c r="J334" i="10"/>
  <c r="K334" i="10"/>
  <c r="L334" i="10" s="1"/>
  <c r="J398" i="10"/>
  <c r="K398" i="10"/>
  <c r="L398" i="10" s="1"/>
  <c r="J462" i="10"/>
  <c r="K462" i="10"/>
  <c r="L462" i="10" s="1"/>
  <c r="J59" i="10"/>
  <c r="K59" i="10"/>
  <c r="L59" i="10" s="1"/>
  <c r="J95" i="10"/>
  <c r="K95" i="10"/>
  <c r="L95" i="10" s="1"/>
  <c r="J179" i="10"/>
  <c r="K179" i="10"/>
  <c r="L179" i="10" s="1"/>
  <c r="J247" i="10"/>
  <c r="K247" i="10"/>
  <c r="L247" i="10" s="1"/>
  <c r="J327" i="10"/>
  <c r="K327" i="10"/>
  <c r="L327" i="10" s="1"/>
  <c r="J415" i="10"/>
  <c r="K415" i="10"/>
  <c r="L415" i="10" s="1"/>
  <c r="J411" i="10"/>
  <c r="K411" i="10"/>
  <c r="L411" i="10" s="1"/>
  <c r="J76" i="10"/>
  <c r="K76" i="10"/>
  <c r="L76" i="10" s="1"/>
  <c r="J140" i="10"/>
  <c r="K140" i="10"/>
  <c r="L140" i="10" s="1"/>
  <c r="J236" i="10"/>
  <c r="K236" i="10"/>
  <c r="L236" i="10" s="1"/>
  <c r="J300" i="10"/>
  <c r="K300" i="10"/>
  <c r="L300" i="10" s="1"/>
  <c r="J364" i="10"/>
  <c r="K364" i="10"/>
  <c r="L364" i="10" s="1"/>
  <c r="J428" i="10"/>
  <c r="K428" i="10"/>
  <c r="L428" i="10" s="1"/>
  <c r="J492" i="10"/>
  <c r="K492" i="10"/>
  <c r="L492" i="10" s="1"/>
  <c r="J353" i="10"/>
  <c r="K353" i="10"/>
  <c r="L353" i="10" s="1"/>
  <c r="J481" i="10"/>
  <c r="K481" i="10"/>
  <c r="L481" i="10" s="1"/>
  <c r="J49" i="10"/>
  <c r="K49" i="10"/>
  <c r="L49" i="10" s="1"/>
  <c r="J121" i="10"/>
  <c r="K121" i="10"/>
  <c r="L121" i="10" s="1"/>
  <c r="J169" i="10"/>
  <c r="K169" i="10"/>
  <c r="L169" i="10" s="1"/>
  <c r="J293" i="10"/>
  <c r="K293" i="10"/>
  <c r="L293" i="10" s="1"/>
  <c r="J349" i="10"/>
  <c r="K349" i="10"/>
  <c r="L349" i="10" s="1"/>
  <c r="J389" i="10"/>
  <c r="K389" i="10"/>
  <c r="L389" i="10" s="1"/>
  <c r="J429" i="10"/>
  <c r="K429" i="10"/>
  <c r="L429" i="10" s="1"/>
  <c r="J477" i="10"/>
  <c r="K477" i="10"/>
  <c r="L477" i="10" s="1"/>
  <c r="J359" i="10"/>
  <c r="K359" i="10"/>
  <c r="L359" i="10" s="1"/>
  <c r="J447" i="10"/>
  <c r="K447" i="10"/>
  <c r="L447" i="10" s="1"/>
  <c r="J475" i="10"/>
  <c r="K475" i="10"/>
  <c r="L475" i="10" s="1"/>
  <c r="J60" i="10"/>
  <c r="K60" i="10"/>
  <c r="L60" i="10" s="1"/>
  <c r="J124" i="10"/>
  <c r="K124" i="10"/>
  <c r="L124" i="10" s="1"/>
  <c r="J228" i="10"/>
  <c r="K228" i="10"/>
  <c r="L228" i="10" s="1"/>
  <c r="J292" i="10"/>
  <c r="K292" i="10"/>
  <c r="L292" i="10" s="1"/>
  <c r="J356" i="10"/>
  <c r="K356" i="10"/>
  <c r="L356" i="10" s="1"/>
  <c r="J420" i="10"/>
  <c r="K420" i="10"/>
  <c r="L420" i="10" s="1"/>
  <c r="J484" i="10"/>
  <c r="K484" i="10"/>
  <c r="L484" i="10" s="1"/>
  <c r="J273" i="10"/>
  <c r="K273" i="10"/>
  <c r="L273" i="10" s="1"/>
  <c r="J369" i="10"/>
  <c r="K369" i="10"/>
  <c r="L369" i="10" s="1"/>
  <c r="J497" i="10"/>
  <c r="K497" i="10"/>
  <c r="L497" i="10" s="1"/>
  <c r="J69" i="10"/>
  <c r="K69" i="10"/>
  <c r="L69" i="10" s="1"/>
  <c r="J137" i="10"/>
  <c r="K137" i="10"/>
  <c r="L137" i="10" s="1"/>
  <c r="J177" i="10"/>
  <c r="K177" i="10"/>
  <c r="L177" i="10" s="1"/>
  <c r="J225" i="10"/>
  <c r="K225" i="10"/>
  <c r="L225" i="10" s="1"/>
  <c r="J309" i="10"/>
  <c r="K309" i="10"/>
  <c r="L309" i="10" s="1"/>
  <c r="J437" i="10"/>
  <c r="K437" i="10"/>
  <c r="L437" i="10" s="1"/>
  <c r="J199" i="10"/>
  <c r="K199" i="10"/>
  <c r="L199" i="10" s="1"/>
  <c r="J26" i="10"/>
  <c r="K26" i="10"/>
  <c r="L26" i="10" s="1"/>
  <c r="J90" i="10"/>
  <c r="K90" i="10"/>
  <c r="L90" i="10" s="1"/>
  <c r="J154" i="10"/>
  <c r="K154" i="10"/>
  <c r="L154" i="10" s="1"/>
  <c r="J226" i="10"/>
  <c r="K226" i="10"/>
  <c r="L226" i="10" s="1"/>
  <c r="J290" i="10"/>
  <c r="K290" i="10"/>
  <c r="L290" i="10" s="1"/>
  <c r="J354" i="10"/>
  <c r="K354" i="10"/>
  <c r="L354" i="10" s="1"/>
  <c r="J418" i="10"/>
  <c r="K418" i="10"/>
  <c r="L418" i="10" s="1"/>
  <c r="J482" i="10"/>
  <c r="K482" i="10"/>
  <c r="L482" i="10" s="1"/>
  <c r="J43" i="10"/>
  <c r="K43" i="10"/>
  <c r="L43" i="10" s="1"/>
  <c r="J111" i="10"/>
  <c r="K111" i="10"/>
  <c r="L111" i="10" s="1"/>
  <c r="J203" i="10"/>
  <c r="K203" i="10"/>
  <c r="L203" i="10" s="1"/>
  <c r="J275" i="10"/>
  <c r="K275" i="10"/>
  <c r="L275" i="10" s="1"/>
  <c r="J355" i="10"/>
  <c r="K355" i="10"/>
  <c r="L355" i="10" s="1"/>
  <c r="J439" i="10"/>
  <c r="K439" i="10"/>
  <c r="L439" i="10" s="1"/>
  <c r="J379" i="10"/>
  <c r="K379" i="10"/>
  <c r="L379" i="10" s="1"/>
  <c r="J68" i="10"/>
  <c r="K68" i="10"/>
  <c r="L68" i="10" s="1"/>
  <c r="J132" i="10"/>
  <c r="K132" i="10"/>
  <c r="L132" i="10" s="1"/>
  <c r="J208" i="10"/>
  <c r="K208" i="10"/>
  <c r="L208" i="10" s="1"/>
  <c r="J272" i="10"/>
  <c r="K272" i="10"/>
  <c r="L272" i="10" s="1"/>
  <c r="J336" i="10"/>
  <c r="K336" i="10"/>
  <c r="L336" i="10" s="1"/>
  <c r="J400" i="10"/>
  <c r="K400" i="10"/>
  <c r="L400" i="10" s="1"/>
  <c r="J464" i="10"/>
  <c r="K464" i="10"/>
  <c r="L464" i="10" s="1"/>
  <c r="J297" i="10"/>
  <c r="K297" i="10"/>
  <c r="L297" i="10" s="1"/>
  <c r="J409" i="10"/>
  <c r="K409" i="10"/>
  <c r="L409" i="10" s="1"/>
  <c r="J53" i="10"/>
  <c r="K53" i="10"/>
  <c r="L53" i="10" s="1"/>
  <c r="J149" i="10"/>
  <c r="K149" i="10"/>
  <c r="L149" i="10" s="1"/>
  <c r="J229" i="10"/>
  <c r="K229" i="10"/>
  <c r="L229" i="10" s="1"/>
  <c r="J155" i="10"/>
  <c r="K155" i="10"/>
  <c r="L155" i="10" s="1"/>
  <c r="J3" i="15" l="1"/>
  <c r="K15" i="15" s="1"/>
  <c r="L15" i="15" s="1"/>
  <c r="N15" i="15" s="1"/>
  <c r="K18" i="15" l="1"/>
  <c r="L18" i="15" s="1"/>
  <c r="N18" i="15" s="1"/>
  <c r="K499" i="15"/>
  <c r="L499" i="15" s="1"/>
  <c r="K483" i="15"/>
  <c r="L483" i="15" s="1"/>
  <c r="K467" i="15"/>
  <c r="L467" i="15" s="1"/>
  <c r="K451" i="15"/>
  <c r="L451" i="15" s="1"/>
  <c r="K435" i="15"/>
  <c r="L435" i="15" s="1"/>
  <c r="K419" i="15"/>
  <c r="L419" i="15" s="1"/>
  <c r="K403" i="15"/>
  <c r="L403" i="15" s="1"/>
  <c r="K387" i="15"/>
  <c r="L387" i="15" s="1"/>
  <c r="K371" i="15"/>
  <c r="L371" i="15" s="1"/>
  <c r="K355" i="15"/>
  <c r="L355" i="15" s="1"/>
  <c r="K339" i="15"/>
  <c r="L339" i="15" s="1"/>
  <c r="K323" i="15"/>
  <c r="L323" i="15" s="1"/>
  <c r="K307" i="15"/>
  <c r="L307" i="15" s="1"/>
  <c r="K291" i="15"/>
  <c r="L291" i="15" s="1"/>
  <c r="K275" i="15"/>
  <c r="L275" i="15" s="1"/>
  <c r="K259" i="15"/>
  <c r="L259" i="15" s="1"/>
  <c r="K243" i="15"/>
  <c r="L243" i="15" s="1"/>
  <c r="K227" i="15"/>
  <c r="L227" i="15" s="1"/>
  <c r="K494" i="15"/>
  <c r="L494" i="15" s="1"/>
  <c r="K478" i="15"/>
  <c r="L478" i="15" s="1"/>
  <c r="K462" i="15"/>
  <c r="L462" i="15" s="1"/>
  <c r="K446" i="15"/>
  <c r="L446" i="15" s="1"/>
  <c r="K430" i="15"/>
  <c r="L430" i="15" s="1"/>
  <c r="K414" i="15"/>
  <c r="L414" i="15" s="1"/>
  <c r="K398" i="15"/>
  <c r="L398" i="15" s="1"/>
  <c r="K382" i="15"/>
  <c r="L382" i="15" s="1"/>
  <c r="K366" i="15"/>
  <c r="L366" i="15" s="1"/>
  <c r="K350" i="15"/>
  <c r="L350" i="15" s="1"/>
  <c r="K334" i="15"/>
  <c r="L334" i="15" s="1"/>
  <c r="K318" i="15"/>
  <c r="L318" i="15" s="1"/>
  <c r="K302" i="15"/>
  <c r="L302" i="15" s="1"/>
  <c r="K286" i="15"/>
  <c r="L286" i="15" s="1"/>
  <c r="K270" i="15"/>
  <c r="L270" i="15" s="1"/>
  <c r="K254" i="15"/>
  <c r="L254" i="15" s="1"/>
  <c r="K238" i="15"/>
  <c r="L238" i="15" s="1"/>
  <c r="K222" i="15"/>
  <c r="L222" i="15" s="1"/>
  <c r="K206" i="15"/>
  <c r="L206" i="15" s="1"/>
  <c r="K5" i="15"/>
  <c r="L5" i="15" s="1"/>
  <c r="K485" i="15"/>
  <c r="L485" i="15" s="1"/>
  <c r="K469" i="15"/>
  <c r="L469" i="15" s="1"/>
  <c r="K453" i="15"/>
  <c r="L453" i="15" s="1"/>
  <c r="K437" i="15"/>
  <c r="L437" i="15" s="1"/>
  <c r="K421" i="15"/>
  <c r="L421" i="15" s="1"/>
  <c r="K405" i="15"/>
  <c r="L405" i="15" s="1"/>
  <c r="K389" i="15"/>
  <c r="L389" i="15" s="1"/>
  <c r="K373" i="15"/>
  <c r="L373" i="15" s="1"/>
  <c r="K357" i="15"/>
  <c r="L357" i="15" s="1"/>
  <c r="K341" i="15"/>
  <c r="L341" i="15" s="1"/>
  <c r="K325" i="15"/>
  <c r="L325" i="15" s="1"/>
  <c r="K309" i="15"/>
  <c r="L309" i="15" s="1"/>
  <c r="K293" i="15"/>
  <c r="L293" i="15" s="1"/>
  <c r="K277" i="15"/>
  <c r="L277" i="15" s="1"/>
  <c r="K261" i="15"/>
  <c r="L261" i="15" s="1"/>
  <c r="K245" i="15"/>
  <c r="L245" i="15" s="1"/>
  <c r="K229" i="15"/>
  <c r="L229" i="15" s="1"/>
  <c r="K213" i="15"/>
  <c r="L213" i="15" s="1"/>
  <c r="K197" i="15"/>
  <c r="L197" i="15" s="1"/>
  <c r="K181" i="15"/>
  <c r="L181" i="15" s="1"/>
  <c r="K500" i="15"/>
  <c r="L500" i="15" s="1"/>
  <c r="K484" i="15"/>
  <c r="L484" i="15" s="1"/>
  <c r="K468" i="15"/>
  <c r="L468" i="15" s="1"/>
  <c r="K452" i="15"/>
  <c r="L452" i="15" s="1"/>
  <c r="K436" i="15"/>
  <c r="L436" i="15" s="1"/>
  <c r="K420" i="15"/>
  <c r="L420" i="15" s="1"/>
  <c r="K404" i="15"/>
  <c r="L404" i="15" s="1"/>
  <c r="K388" i="15"/>
  <c r="L388" i="15" s="1"/>
  <c r="K372" i="15"/>
  <c r="L372" i="15" s="1"/>
  <c r="K356" i="15"/>
  <c r="L356" i="15" s="1"/>
  <c r="K340" i="15"/>
  <c r="L340" i="15" s="1"/>
  <c r="K324" i="15"/>
  <c r="L324" i="15" s="1"/>
  <c r="K308" i="15"/>
  <c r="L308" i="15" s="1"/>
  <c r="K292" i="15"/>
  <c r="L292" i="15" s="1"/>
  <c r="K276" i="15"/>
  <c r="L276" i="15" s="1"/>
  <c r="K260" i="15"/>
  <c r="L260" i="15" s="1"/>
  <c r="K244" i="15"/>
  <c r="L244" i="15" s="1"/>
  <c r="K228" i="15"/>
  <c r="L228" i="15" s="1"/>
  <c r="K212" i="15"/>
  <c r="L212" i="15" s="1"/>
  <c r="K196" i="15"/>
  <c r="L196" i="15" s="1"/>
  <c r="K495" i="15"/>
  <c r="L495" i="15" s="1"/>
  <c r="K479" i="15"/>
  <c r="L479" i="15" s="1"/>
  <c r="K463" i="15"/>
  <c r="L463" i="15" s="1"/>
  <c r="K447" i="15"/>
  <c r="L447" i="15" s="1"/>
  <c r="K431" i="15"/>
  <c r="L431" i="15" s="1"/>
  <c r="K415" i="15"/>
  <c r="L415" i="15" s="1"/>
  <c r="K399" i="15"/>
  <c r="L399" i="15" s="1"/>
  <c r="K383" i="15"/>
  <c r="L383" i="15" s="1"/>
  <c r="K367" i="15"/>
  <c r="L367" i="15" s="1"/>
  <c r="K351" i="15"/>
  <c r="L351" i="15" s="1"/>
  <c r="K335" i="15"/>
  <c r="L335" i="15" s="1"/>
  <c r="K319" i="15"/>
  <c r="L319" i="15" s="1"/>
  <c r="K303" i="15"/>
  <c r="L303" i="15" s="1"/>
  <c r="K287" i="15"/>
  <c r="L287" i="15" s="1"/>
  <c r="K271" i="15"/>
  <c r="L271" i="15" s="1"/>
  <c r="K255" i="15"/>
  <c r="L255" i="15" s="1"/>
  <c r="K239" i="15"/>
  <c r="L239" i="15" s="1"/>
  <c r="K223" i="15"/>
  <c r="L223" i="15" s="1"/>
  <c r="K490" i="15"/>
  <c r="L490" i="15" s="1"/>
  <c r="K474" i="15"/>
  <c r="L474" i="15" s="1"/>
  <c r="K458" i="15"/>
  <c r="L458" i="15" s="1"/>
  <c r="K442" i="15"/>
  <c r="L442" i="15" s="1"/>
  <c r="K426" i="15"/>
  <c r="L426" i="15" s="1"/>
  <c r="K410" i="15"/>
  <c r="L410" i="15" s="1"/>
  <c r="K394" i="15"/>
  <c r="L394" i="15" s="1"/>
  <c r="K378" i="15"/>
  <c r="L378" i="15" s="1"/>
  <c r="K362" i="15"/>
  <c r="L362" i="15" s="1"/>
  <c r="K346" i="15"/>
  <c r="L346" i="15" s="1"/>
  <c r="K330" i="15"/>
  <c r="L330" i="15" s="1"/>
  <c r="K314" i="15"/>
  <c r="L314" i="15" s="1"/>
  <c r="K298" i="15"/>
  <c r="L298" i="15" s="1"/>
  <c r="K282" i="15"/>
  <c r="L282" i="15" s="1"/>
  <c r="K266" i="15"/>
  <c r="L266" i="15" s="1"/>
  <c r="K250" i="15"/>
  <c r="L250" i="15" s="1"/>
  <c r="K234" i="15"/>
  <c r="L234" i="15" s="1"/>
  <c r="K218" i="15"/>
  <c r="L218" i="15" s="1"/>
  <c r="K202" i="15"/>
  <c r="L202" i="15" s="1"/>
  <c r="K497" i="15"/>
  <c r="L497" i="15" s="1"/>
  <c r="K481" i="15"/>
  <c r="L481" i="15" s="1"/>
  <c r="K465" i="15"/>
  <c r="L465" i="15" s="1"/>
  <c r="K449" i="15"/>
  <c r="L449" i="15" s="1"/>
  <c r="K433" i="15"/>
  <c r="L433" i="15" s="1"/>
  <c r="K417" i="15"/>
  <c r="L417" i="15" s="1"/>
  <c r="K401" i="15"/>
  <c r="L401" i="15" s="1"/>
  <c r="K385" i="15"/>
  <c r="L385" i="15" s="1"/>
  <c r="K369" i="15"/>
  <c r="L369" i="15" s="1"/>
  <c r="K353" i="15"/>
  <c r="L353" i="15" s="1"/>
  <c r="K337" i="15"/>
  <c r="L337" i="15" s="1"/>
  <c r="K321" i="15"/>
  <c r="L321" i="15" s="1"/>
  <c r="K305" i="15"/>
  <c r="L305" i="15" s="1"/>
  <c r="K289" i="15"/>
  <c r="L289" i="15" s="1"/>
  <c r="K273" i="15"/>
  <c r="L273" i="15" s="1"/>
  <c r="K257" i="15"/>
  <c r="L257" i="15" s="1"/>
  <c r="K241" i="15"/>
  <c r="L241" i="15" s="1"/>
  <c r="K225" i="15"/>
  <c r="L225" i="15" s="1"/>
  <c r="K209" i="15"/>
  <c r="L209" i="15" s="1"/>
  <c r="K193" i="15"/>
  <c r="L193" i="15" s="1"/>
  <c r="K177" i="15"/>
  <c r="L177" i="15" s="1"/>
  <c r="K496" i="15"/>
  <c r="L496" i="15" s="1"/>
  <c r="K480" i="15"/>
  <c r="L480" i="15" s="1"/>
  <c r="K464" i="15"/>
  <c r="L464" i="15" s="1"/>
  <c r="K448" i="15"/>
  <c r="L448" i="15" s="1"/>
  <c r="K432" i="15"/>
  <c r="L432" i="15" s="1"/>
  <c r="K416" i="15"/>
  <c r="L416" i="15" s="1"/>
  <c r="K400" i="15"/>
  <c r="L400" i="15" s="1"/>
  <c r="K384" i="15"/>
  <c r="L384" i="15" s="1"/>
  <c r="K368" i="15"/>
  <c r="L368" i="15" s="1"/>
  <c r="K491" i="15"/>
  <c r="L491" i="15" s="1"/>
  <c r="K475" i="15"/>
  <c r="L475" i="15" s="1"/>
  <c r="K459" i="15"/>
  <c r="L459" i="15" s="1"/>
  <c r="K443" i="15"/>
  <c r="L443" i="15" s="1"/>
  <c r="K427" i="15"/>
  <c r="L427" i="15" s="1"/>
  <c r="K411" i="15"/>
  <c r="L411" i="15" s="1"/>
  <c r="K395" i="15"/>
  <c r="L395" i="15" s="1"/>
  <c r="K379" i="15"/>
  <c r="L379" i="15" s="1"/>
  <c r="K363" i="15"/>
  <c r="L363" i="15" s="1"/>
  <c r="K347" i="15"/>
  <c r="L347" i="15" s="1"/>
  <c r="K331" i="15"/>
  <c r="L331" i="15" s="1"/>
  <c r="K315" i="15"/>
  <c r="L315" i="15" s="1"/>
  <c r="K299" i="15"/>
  <c r="L299" i="15" s="1"/>
  <c r="K283" i="15"/>
  <c r="L283" i="15" s="1"/>
  <c r="K267" i="15"/>
  <c r="L267" i="15" s="1"/>
  <c r="K251" i="15"/>
  <c r="L251" i="15" s="1"/>
  <c r="K235" i="15"/>
  <c r="L235" i="15" s="1"/>
  <c r="K219" i="15"/>
  <c r="L219" i="15" s="1"/>
  <c r="K486" i="15"/>
  <c r="L486" i="15" s="1"/>
  <c r="K470" i="15"/>
  <c r="L470" i="15" s="1"/>
  <c r="K454" i="15"/>
  <c r="L454" i="15" s="1"/>
  <c r="K438" i="15"/>
  <c r="L438" i="15" s="1"/>
  <c r="K422" i="15"/>
  <c r="L422" i="15" s="1"/>
  <c r="K406" i="15"/>
  <c r="L406" i="15" s="1"/>
  <c r="K390" i="15"/>
  <c r="L390" i="15" s="1"/>
  <c r="K374" i="15"/>
  <c r="L374" i="15" s="1"/>
  <c r="K358" i="15"/>
  <c r="L358" i="15" s="1"/>
  <c r="K342" i="15"/>
  <c r="L342" i="15" s="1"/>
  <c r="K326" i="15"/>
  <c r="L326" i="15" s="1"/>
  <c r="K310" i="15"/>
  <c r="L310" i="15" s="1"/>
  <c r="K294" i="15"/>
  <c r="L294" i="15" s="1"/>
  <c r="K278" i="15"/>
  <c r="L278" i="15" s="1"/>
  <c r="K262" i="15"/>
  <c r="L262" i="15" s="1"/>
  <c r="K246" i="15"/>
  <c r="L246" i="15" s="1"/>
  <c r="K230" i="15"/>
  <c r="L230" i="15" s="1"/>
  <c r="K214" i="15"/>
  <c r="L214" i="15" s="1"/>
  <c r="K198" i="15"/>
  <c r="L198" i="15" s="1"/>
  <c r="K493" i="15"/>
  <c r="L493" i="15" s="1"/>
  <c r="K477" i="15"/>
  <c r="L477" i="15" s="1"/>
  <c r="K461" i="15"/>
  <c r="L461" i="15" s="1"/>
  <c r="K445" i="15"/>
  <c r="L445" i="15" s="1"/>
  <c r="K429" i="15"/>
  <c r="L429" i="15" s="1"/>
  <c r="K413" i="15"/>
  <c r="L413" i="15" s="1"/>
  <c r="K397" i="15"/>
  <c r="L397" i="15" s="1"/>
  <c r="K381" i="15"/>
  <c r="L381" i="15" s="1"/>
  <c r="K365" i="15"/>
  <c r="L365" i="15" s="1"/>
  <c r="K349" i="15"/>
  <c r="L349" i="15" s="1"/>
  <c r="K333" i="15"/>
  <c r="L333" i="15" s="1"/>
  <c r="K317" i="15"/>
  <c r="L317" i="15" s="1"/>
  <c r="K301" i="15"/>
  <c r="L301" i="15" s="1"/>
  <c r="K285" i="15"/>
  <c r="L285" i="15" s="1"/>
  <c r="K269" i="15"/>
  <c r="L269" i="15" s="1"/>
  <c r="K253" i="15"/>
  <c r="L253" i="15" s="1"/>
  <c r="K237" i="15"/>
  <c r="L237" i="15" s="1"/>
  <c r="K221" i="15"/>
  <c r="L221" i="15" s="1"/>
  <c r="K205" i="15"/>
  <c r="L205" i="15" s="1"/>
  <c r="K189" i="15"/>
  <c r="L189" i="15" s="1"/>
  <c r="K173" i="15"/>
  <c r="L173" i="15" s="1"/>
  <c r="K492" i="15"/>
  <c r="L492" i="15" s="1"/>
  <c r="K476" i="15"/>
  <c r="L476" i="15" s="1"/>
  <c r="K460" i="15"/>
  <c r="L460" i="15" s="1"/>
  <c r="K444" i="15"/>
  <c r="L444" i="15" s="1"/>
  <c r="K428" i="15"/>
  <c r="L428" i="15" s="1"/>
  <c r="K412" i="15"/>
  <c r="L412" i="15" s="1"/>
  <c r="K396" i="15"/>
  <c r="L396" i="15" s="1"/>
  <c r="K380" i="15"/>
  <c r="L380" i="15" s="1"/>
  <c r="K364" i="15"/>
  <c r="L364" i="15" s="1"/>
  <c r="K348" i="15"/>
  <c r="L348" i="15" s="1"/>
  <c r="K332" i="15"/>
  <c r="L332" i="15" s="1"/>
  <c r="K316" i="15"/>
  <c r="L316" i="15" s="1"/>
  <c r="K300" i="15"/>
  <c r="L300" i="15" s="1"/>
  <c r="K284" i="15"/>
  <c r="L284" i="15" s="1"/>
  <c r="K268" i="15"/>
  <c r="L268" i="15" s="1"/>
  <c r="K252" i="15"/>
  <c r="L252" i="15" s="1"/>
  <c r="K236" i="15"/>
  <c r="L236" i="15" s="1"/>
  <c r="K220" i="15"/>
  <c r="L220" i="15" s="1"/>
  <c r="K204" i="15"/>
  <c r="L204" i="15" s="1"/>
  <c r="K190" i="15"/>
  <c r="L190" i="15" s="1"/>
  <c r="K174" i="15"/>
  <c r="L174" i="15" s="1"/>
  <c r="K158" i="15"/>
  <c r="L158" i="15" s="1"/>
  <c r="K142" i="15"/>
  <c r="L142" i="15" s="1"/>
  <c r="K126" i="15"/>
  <c r="L126" i="15" s="1"/>
  <c r="K110" i="15"/>
  <c r="L110" i="15" s="1"/>
  <c r="K93" i="15"/>
  <c r="L93" i="15" s="1"/>
  <c r="K77" i="15"/>
  <c r="L77" i="15" s="1"/>
  <c r="K487" i="15"/>
  <c r="L487" i="15" s="1"/>
  <c r="K471" i="15"/>
  <c r="L471" i="15" s="1"/>
  <c r="K455" i="15"/>
  <c r="L455" i="15" s="1"/>
  <c r="K439" i="15"/>
  <c r="L439" i="15" s="1"/>
  <c r="K423" i="15"/>
  <c r="L423" i="15" s="1"/>
  <c r="K407" i="15"/>
  <c r="L407" i="15" s="1"/>
  <c r="K391" i="15"/>
  <c r="L391" i="15" s="1"/>
  <c r="K375" i="15"/>
  <c r="L375" i="15" s="1"/>
  <c r="K359" i="15"/>
  <c r="L359" i="15" s="1"/>
  <c r="K343" i="15"/>
  <c r="L343" i="15" s="1"/>
  <c r="K327" i="15"/>
  <c r="L327" i="15" s="1"/>
  <c r="K311" i="15"/>
  <c r="L311" i="15" s="1"/>
  <c r="K295" i="15"/>
  <c r="L295" i="15" s="1"/>
  <c r="K279" i="15"/>
  <c r="L279" i="15" s="1"/>
  <c r="K263" i="15"/>
  <c r="L263" i="15" s="1"/>
  <c r="K247" i="15"/>
  <c r="L247" i="15" s="1"/>
  <c r="K231" i="15"/>
  <c r="L231" i="15" s="1"/>
  <c r="K498" i="15"/>
  <c r="L498" i="15" s="1"/>
  <c r="K482" i="15"/>
  <c r="L482" i="15" s="1"/>
  <c r="K466" i="15"/>
  <c r="L466" i="15" s="1"/>
  <c r="K450" i="15"/>
  <c r="L450" i="15" s="1"/>
  <c r="K434" i="15"/>
  <c r="L434" i="15" s="1"/>
  <c r="K418" i="15"/>
  <c r="L418" i="15" s="1"/>
  <c r="K402" i="15"/>
  <c r="L402" i="15" s="1"/>
  <c r="K386" i="15"/>
  <c r="L386" i="15" s="1"/>
  <c r="K370" i="15"/>
  <c r="L370" i="15" s="1"/>
  <c r="K354" i="15"/>
  <c r="L354" i="15" s="1"/>
  <c r="K338" i="15"/>
  <c r="L338" i="15" s="1"/>
  <c r="K322" i="15"/>
  <c r="L322" i="15" s="1"/>
  <c r="K306" i="15"/>
  <c r="L306" i="15" s="1"/>
  <c r="K290" i="15"/>
  <c r="L290" i="15" s="1"/>
  <c r="K274" i="15"/>
  <c r="L274" i="15" s="1"/>
  <c r="K258" i="15"/>
  <c r="L258" i="15" s="1"/>
  <c r="K242" i="15"/>
  <c r="L242" i="15" s="1"/>
  <c r="K226" i="15"/>
  <c r="L226" i="15" s="1"/>
  <c r="K210" i="15"/>
  <c r="L210" i="15" s="1"/>
  <c r="K194" i="15"/>
  <c r="L194" i="15" s="1"/>
  <c r="K489" i="15"/>
  <c r="L489" i="15" s="1"/>
  <c r="K473" i="15"/>
  <c r="L473" i="15" s="1"/>
  <c r="K457" i="15"/>
  <c r="L457" i="15" s="1"/>
  <c r="K441" i="15"/>
  <c r="L441" i="15" s="1"/>
  <c r="K425" i="15"/>
  <c r="L425" i="15" s="1"/>
  <c r="K409" i="15"/>
  <c r="L409" i="15" s="1"/>
  <c r="K393" i="15"/>
  <c r="L393" i="15" s="1"/>
  <c r="K377" i="15"/>
  <c r="L377" i="15" s="1"/>
  <c r="K361" i="15"/>
  <c r="L361" i="15" s="1"/>
  <c r="K345" i="15"/>
  <c r="L345" i="15" s="1"/>
  <c r="K329" i="15"/>
  <c r="L329" i="15" s="1"/>
  <c r="K313" i="15"/>
  <c r="L313" i="15" s="1"/>
  <c r="K297" i="15"/>
  <c r="L297" i="15" s="1"/>
  <c r="K281" i="15"/>
  <c r="L281" i="15" s="1"/>
  <c r="K265" i="15"/>
  <c r="L265" i="15" s="1"/>
  <c r="K249" i="15"/>
  <c r="L249" i="15" s="1"/>
  <c r="K233" i="15"/>
  <c r="L233" i="15" s="1"/>
  <c r="K217" i="15"/>
  <c r="L217" i="15" s="1"/>
  <c r="K201" i="15"/>
  <c r="L201" i="15" s="1"/>
  <c r="K185" i="15"/>
  <c r="L185" i="15" s="1"/>
  <c r="K169" i="15"/>
  <c r="L169" i="15" s="1"/>
  <c r="K488" i="15"/>
  <c r="L488" i="15" s="1"/>
  <c r="K472" i="15"/>
  <c r="L472" i="15" s="1"/>
  <c r="K456" i="15"/>
  <c r="L456" i="15" s="1"/>
  <c r="K440" i="15"/>
  <c r="L440" i="15" s="1"/>
  <c r="K424" i="15"/>
  <c r="L424" i="15" s="1"/>
  <c r="K408" i="15"/>
  <c r="L408" i="15" s="1"/>
  <c r="K392" i="15"/>
  <c r="L392" i="15" s="1"/>
  <c r="K376" i="15"/>
  <c r="L376" i="15" s="1"/>
  <c r="K360" i="15"/>
  <c r="L360" i="15" s="1"/>
  <c r="K344" i="15"/>
  <c r="L344" i="15" s="1"/>
  <c r="K328" i="15"/>
  <c r="L328" i="15" s="1"/>
  <c r="K312" i="15"/>
  <c r="L312" i="15" s="1"/>
  <c r="K296" i="15"/>
  <c r="L296" i="15" s="1"/>
  <c r="K280" i="15"/>
  <c r="L280" i="15" s="1"/>
  <c r="K264" i="15"/>
  <c r="L264" i="15" s="1"/>
  <c r="K248" i="15"/>
  <c r="L248" i="15" s="1"/>
  <c r="K232" i="15"/>
  <c r="L232" i="15" s="1"/>
  <c r="K216" i="15"/>
  <c r="L216" i="15" s="1"/>
  <c r="K200" i="15"/>
  <c r="L200" i="15" s="1"/>
  <c r="K186" i="15"/>
  <c r="L186" i="15" s="1"/>
  <c r="K170" i="15"/>
  <c r="L170" i="15" s="1"/>
  <c r="K154" i="15"/>
  <c r="L154" i="15" s="1"/>
  <c r="K138" i="15"/>
  <c r="L138" i="15" s="1"/>
  <c r="K122" i="15"/>
  <c r="L122" i="15" s="1"/>
  <c r="K106" i="15"/>
  <c r="L106" i="15" s="1"/>
  <c r="K89" i="15"/>
  <c r="L89" i="15" s="1"/>
  <c r="K73" i="15"/>
  <c r="L73" i="15" s="1"/>
  <c r="K57" i="15"/>
  <c r="L57" i="15" s="1"/>
  <c r="K41" i="15"/>
  <c r="L41" i="15" s="1"/>
  <c r="K352" i="15"/>
  <c r="L352" i="15" s="1"/>
  <c r="K288" i="15"/>
  <c r="L288" i="15" s="1"/>
  <c r="K224" i="15"/>
  <c r="L224" i="15" s="1"/>
  <c r="K178" i="15"/>
  <c r="L178" i="15" s="1"/>
  <c r="K146" i="15"/>
  <c r="L146" i="15" s="1"/>
  <c r="K114" i="15"/>
  <c r="L114" i="15" s="1"/>
  <c r="K81" i="15"/>
  <c r="L81" i="15" s="1"/>
  <c r="K53" i="15"/>
  <c r="L53" i="15" s="1"/>
  <c r="K33" i="15"/>
  <c r="L33" i="15" s="1"/>
  <c r="K12" i="15"/>
  <c r="L12" i="15" s="1"/>
  <c r="K161" i="15"/>
  <c r="L161" i="15" s="1"/>
  <c r="K145" i="15"/>
  <c r="L145" i="15" s="1"/>
  <c r="K129" i="15"/>
  <c r="L129" i="15" s="1"/>
  <c r="K113" i="15"/>
  <c r="L113" i="15" s="1"/>
  <c r="K96" i="15"/>
  <c r="L96" i="15" s="1"/>
  <c r="K80" i="15"/>
  <c r="L80" i="15" s="1"/>
  <c r="K64" i="15"/>
  <c r="L64" i="15" s="1"/>
  <c r="K48" i="15"/>
  <c r="L48" i="15" s="1"/>
  <c r="K32" i="15"/>
  <c r="L32" i="15" s="1"/>
  <c r="K11" i="15"/>
  <c r="L11" i="15" s="1"/>
  <c r="K180" i="15"/>
  <c r="L180" i="15" s="1"/>
  <c r="K164" i="15"/>
  <c r="L164" i="15" s="1"/>
  <c r="K148" i="15"/>
  <c r="L148" i="15" s="1"/>
  <c r="K132" i="15"/>
  <c r="L132" i="15" s="1"/>
  <c r="K116" i="15"/>
  <c r="L116" i="15" s="1"/>
  <c r="K99" i="15"/>
  <c r="L99" i="15" s="1"/>
  <c r="K83" i="15"/>
  <c r="L83" i="15" s="1"/>
  <c r="K67" i="15"/>
  <c r="L67" i="15" s="1"/>
  <c r="K51" i="15"/>
  <c r="L51" i="15" s="1"/>
  <c r="K35" i="15"/>
  <c r="L35" i="15" s="1"/>
  <c r="K14" i="15"/>
  <c r="L14" i="15" s="1"/>
  <c r="K211" i="15"/>
  <c r="L211" i="15" s="1"/>
  <c r="K195" i="15"/>
  <c r="L195" i="15" s="1"/>
  <c r="K179" i="15"/>
  <c r="L179" i="15" s="1"/>
  <c r="K163" i="15"/>
  <c r="L163" i="15" s="1"/>
  <c r="K147" i="15"/>
  <c r="L147" i="15" s="1"/>
  <c r="K131" i="15"/>
  <c r="L131" i="15" s="1"/>
  <c r="K115" i="15"/>
  <c r="L115" i="15" s="1"/>
  <c r="K98" i="15"/>
  <c r="L98" i="15" s="1"/>
  <c r="K82" i="15"/>
  <c r="L82" i="15" s="1"/>
  <c r="K66" i="15"/>
  <c r="L66" i="15" s="1"/>
  <c r="K50" i="15"/>
  <c r="L50" i="15" s="1"/>
  <c r="K34" i="15"/>
  <c r="L34" i="15" s="1"/>
  <c r="K13" i="15"/>
  <c r="L13" i="15" s="1"/>
  <c r="K336" i="15"/>
  <c r="L336" i="15" s="1"/>
  <c r="K272" i="15"/>
  <c r="L272" i="15" s="1"/>
  <c r="K208" i="15"/>
  <c r="L208" i="15" s="1"/>
  <c r="K166" i="15"/>
  <c r="L166" i="15" s="1"/>
  <c r="K134" i="15"/>
  <c r="L134" i="15" s="1"/>
  <c r="K102" i="15"/>
  <c r="L102" i="15" s="1"/>
  <c r="K69" i="15"/>
  <c r="L69" i="15" s="1"/>
  <c r="K49" i="15"/>
  <c r="L49" i="15" s="1"/>
  <c r="K29" i="15"/>
  <c r="L29" i="15" s="1"/>
  <c r="K8" i="15"/>
  <c r="L8" i="15" s="1"/>
  <c r="K157" i="15"/>
  <c r="L157" i="15" s="1"/>
  <c r="K141" i="15"/>
  <c r="L141" i="15" s="1"/>
  <c r="K125" i="15"/>
  <c r="L125" i="15" s="1"/>
  <c r="K109" i="15"/>
  <c r="L109" i="15" s="1"/>
  <c r="K92" i="15"/>
  <c r="L92" i="15" s="1"/>
  <c r="K76" i="15"/>
  <c r="L76" i="15" s="1"/>
  <c r="K60" i="15"/>
  <c r="L60" i="15" s="1"/>
  <c r="K44" i="15"/>
  <c r="L44" i="15" s="1"/>
  <c r="K28" i="15"/>
  <c r="L28" i="15" s="1"/>
  <c r="K7" i="15"/>
  <c r="L7" i="15" s="1"/>
  <c r="K176" i="15"/>
  <c r="L176" i="15" s="1"/>
  <c r="K160" i="15"/>
  <c r="L160" i="15" s="1"/>
  <c r="K144" i="15"/>
  <c r="L144" i="15" s="1"/>
  <c r="K128" i="15"/>
  <c r="L128" i="15" s="1"/>
  <c r="K112" i="15"/>
  <c r="L112" i="15" s="1"/>
  <c r="K95" i="15"/>
  <c r="L95" i="15" s="1"/>
  <c r="K79" i="15"/>
  <c r="L79" i="15" s="1"/>
  <c r="K63" i="15"/>
  <c r="L63" i="15" s="1"/>
  <c r="K47" i="15"/>
  <c r="L47" i="15" s="1"/>
  <c r="K31" i="15"/>
  <c r="L31" i="15" s="1"/>
  <c r="K10" i="15"/>
  <c r="L10" i="15" s="1"/>
  <c r="K207" i="15"/>
  <c r="L207" i="15" s="1"/>
  <c r="K191" i="15"/>
  <c r="L191" i="15" s="1"/>
  <c r="K175" i="15"/>
  <c r="L175" i="15" s="1"/>
  <c r="K159" i="15"/>
  <c r="L159" i="15" s="1"/>
  <c r="K143" i="15"/>
  <c r="L143" i="15" s="1"/>
  <c r="K127" i="15"/>
  <c r="L127" i="15" s="1"/>
  <c r="K111" i="15"/>
  <c r="L111" i="15" s="1"/>
  <c r="K94" i="15"/>
  <c r="L94" i="15" s="1"/>
  <c r="K78" i="15"/>
  <c r="L78" i="15" s="1"/>
  <c r="K62" i="15"/>
  <c r="L62" i="15" s="1"/>
  <c r="K46" i="15"/>
  <c r="L46" i="15" s="1"/>
  <c r="K30" i="15"/>
  <c r="L30" i="15" s="1"/>
  <c r="K9" i="15"/>
  <c r="L9" i="15" s="1"/>
  <c r="K320" i="15"/>
  <c r="L320" i="15" s="1"/>
  <c r="K256" i="15"/>
  <c r="L256" i="15" s="1"/>
  <c r="K192" i="15"/>
  <c r="L192" i="15" s="1"/>
  <c r="K162" i="15"/>
  <c r="L162" i="15" s="1"/>
  <c r="K130" i="15"/>
  <c r="L130" i="15" s="1"/>
  <c r="K97" i="15"/>
  <c r="L97" i="15" s="1"/>
  <c r="K65" i="15"/>
  <c r="L65" i="15" s="1"/>
  <c r="K45" i="15"/>
  <c r="L45" i="15" s="1"/>
  <c r="K25" i="15"/>
  <c r="L25" i="15" s="1"/>
  <c r="K101" i="15"/>
  <c r="L101" i="15" s="1"/>
  <c r="K153" i="15"/>
  <c r="L153" i="15" s="1"/>
  <c r="K137" i="15"/>
  <c r="L137" i="15" s="1"/>
  <c r="K121" i="15"/>
  <c r="L121" i="15" s="1"/>
  <c r="K105" i="15"/>
  <c r="L105" i="15" s="1"/>
  <c r="K88" i="15"/>
  <c r="L88" i="15" s="1"/>
  <c r="K72" i="15"/>
  <c r="L72" i="15" s="1"/>
  <c r="K56" i="15"/>
  <c r="L56" i="15" s="1"/>
  <c r="K40" i="15"/>
  <c r="L40" i="15" s="1"/>
  <c r="K24" i="15"/>
  <c r="L24" i="15" s="1"/>
  <c r="K188" i="15"/>
  <c r="L188" i="15" s="1"/>
  <c r="K172" i="15"/>
  <c r="L172" i="15" s="1"/>
  <c r="K156" i="15"/>
  <c r="L156" i="15" s="1"/>
  <c r="K140" i="15"/>
  <c r="L140" i="15" s="1"/>
  <c r="K124" i="15"/>
  <c r="L124" i="15" s="1"/>
  <c r="K108" i="15"/>
  <c r="L108" i="15" s="1"/>
  <c r="K91" i="15"/>
  <c r="L91" i="15" s="1"/>
  <c r="K75" i="15"/>
  <c r="L75" i="15" s="1"/>
  <c r="K59" i="15"/>
  <c r="L59" i="15" s="1"/>
  <c r="K43" i="15"/>
  <c r="L43" i="15" s="1"/>
  <c r="K27" i="15"/>
  <c r="L27" i="15" s="1"/>
  <c r="K6" i="15"/>
  <c r="L6" i="15" s="1"/>
  <c r="K203" i="15"/>
  <c r="L203" i="15" s="1"/>
  <c r="K187" i="15"/>
  <c r="L187" i="15" s="1"/>
  <c r="K171" i="15"/>
  <c r="L171" i="15" s="1"/>
  <c r="K155" i="15"/>
  <c r="L155" i="15" s="1"/>
  <c r="K139" i="15"/>
  <c r="L139" i="15" s="1"/>
  <c r="K123" i="15"/>
  <c r="L123" i="15" s="1"/>
  <c r="K107" i="15"/>
  <c r="L107" i="15" s="1"/>
  <c r="K90" i="15"/>
  <c r="L90" i="15" s="1"/>
  <c r="K74" i="15"/>
  <c r="L74" i="15" s="1"/>
  <c r="K58" i="15"/>
  <c r="L58" i="15" s="1"/>
  <c r="K42" i="15"/>
  <c r="L42" i="15" s="1"/>
  <c r="K26" i="15"/>
  <c r="L26" i="15" s="1"/>
  <c r="K304" i="15"/>
  <c r="L304" i="15" s="1"/>
  <c r="K240" i="15"/>
  <c r="L240" i="15" s="1"/>
  <c r="K182" i="15"/>
  <c r="L182" i="15" s="1"/>
  <c r="K150" i="15"/>
  <c r="L150" i="15" s="1"/>
  <c r="K118" i="15"/>
  <c r="L118" i="15" s="1"/>
  <c r="K85" i="15"/>
  <c r="L85" i="15" s="1"/>
  <c r="K61" i="15"/>
  <c r="L61" i="15" s="1"/>
  <c r="K37" i="15"/>
  <c r="L37" i="15" s="1"/>
  <c r="K21" i="15"/>
  <c r="L21" i="15" s="1"/>
  <c r="K165" i="15"/>
  <c r="L165" i="15" s="1"/>
  <c r="K149" i="15"/>
  <c r="L149" i="15" s="1"/>
  <c r="K133" i="15"/>
  <c r="L133" i="15" s="1"/>
  <c r="K117" i="15"/>
  <c r="L117" i="15" s="1"/>
  <c r="K100" i="15"/>
  <c r="L100" i="15" s="1"/>
  <c r="K84" i="15"/>
  <c r="L84" i="15" s="1"/>
  <c r="K68" i="15"/>
  <c r="L68" i="15" s="1"/>
  <c r="K52" i="15"/>
  <c r="L52" i="15" s="1"/>
  <c r="K36" i="15"/>
  <c r="L36" i="15" s="1"/>
  <c r="K20" i="15"/>
  <c r="L20" i="15" s="1"/>
  <c r="K184" i="15"/>
  <c r="L184" i="15" s="1"/>
  <c r="K168" i="15"/>
  <c r="L168" i="15" s="1"/>
  <c r="K152" i="15"/>
  <c r="L152" i="15" s="1"/>
  <c r="K136" i="15"/>
  <c r="L136" i="15" s="1"/>
  <c r="K120" i="15"/>
  <c r="L120" i="15" s="1"/>
  <c r="K104" i="15"/>
  <c r="L104" i="15" s="1"/>
  <c r="K87" i="15"/>
  <c r="L87" i="15" s="1"/>
  <c r="K71" i="15"/>
  <c r="L71" i="15" s="1"/>
  <c r="K55" i="15"/>
  <c r="L55" i="15" s="1"/>
  <c r="K39" i="15"/>
  <c r="L39" i="15" s="1"/>
  <c r="K23" i="15"/>
  <c r="L23" i="15" s="1"/>
  <c r="K215" i="15"/>
  <c r="L215" i="15" s="1"/>
  <c r="K199" i="15"/>
  <c r="L199" i="15" s="1"/>
  <c r="K183" i="15"/>
  <c r="L183" i="15" s="1"/>
  <c r="K167" i="15"/>
  <c r="L167" i="15" s="1"/>
  <c r="K151" i="15"/>
  <c r="L151" i="15" s="1"/>
  <c r="K135" i="15"/>
  <c r="L135" i="15" s="1"/>
  <c r="K119" i="15"/>
  <c r="L119" i="15" s="1"/>
  <c r="K103" i="15"/>
  <c r="L103" i="15" s="1"/>
  <c r="K86" i="15"/>
  <c r="L86" i="15" s="1"/>
  <c r="K70" i="15"/>
  <c r="L70" i="15" s="1"/>
  <c r="K54" i="15"/>
  <c r="L54" i="15" s="1"/>
  <c r="K38" i="15"/>
  <c r="L38" i="15" s="1"/>
  <c r="K22" i="15"/>
  <c r="L22" i="15" s="1"/>
  <c r="K17" i="15"/>
  <c r="L17" i="15" s="1"/>
  <c r="N17" i="15" s="1"/>
  <c r="K19" i="15"/>
  <c r="L19" i="15" s="1"/>
  <c r="N19" i="15" s="1"/>
  <c r="K16" i="15"/>
  <c r="L16" i="15" s="1"/>
  <c r="N16" i="15" s="1"/>
  <c r="O88" i="15" s="1"/>
  <c r="P88" i="15" l="1"/>
  <c r="Q88" i="15" s="1"/>
  <c r="R88" i="15"/>
  <c r="O17" i="15"/>
  <c r="O101" i="15"/>
  <c r="O124" i="15"/>
  <c r="O188" i="15"/>
  <c r="O252" i="15"/>
  <c r="O316" i="15"/>
  <c r="O380" i="15"/>
  <c r="O444" i="15"/>
  <c r="O13" i="15"/>
  <c r="O81" i="15"/>
  <c r="O149" i="15"/>
  <c r="O213" i="15"/>
  <c r="O277" i="15"/>
  <c r="O341" i="15"/>
  <c r="O405" i="15"/>
  <c r="O469" i="15"/>
  <c r="O58" i="15"/>
  <c r="O5" i="15"/>
  <c r="O182" i="15"/>
  <c r="O246" i="15"/>
  <c r="O310" i="15"/>
  <c r="O374" i="15"/>
  <c r="O438" i="15"/>
  <c r="O31" i="15"/>
  <c r="O95" i="15"/>
  <c r="O159" i="15"/>
  <c r="O223" i="15"/>
  <c r="O287" i="15"/>
  <c r="O351" i="15"/>
  <c r="O415" i="15"/>
  <c r="O479" i="15"/>
  <c r="O76" i="15"/>
  <c r="O8" i="15"/>
  <c r="O144" i="15"/>
  <c r="O208" i="15"/>
  <c r="O272" i="15"/>
  <c r="O336" i="15"/>
  <c r="O400" i="15"/>
  <c r="O464" i="15"/>
  <c r="O37" i="15"/>
  <c r="O105" i="15"/>
  <c r="O169" i="15"/>
  <c r="O233" i="15"/>
  <c r="O297" i="15"/>
  <c r="O361" i="15"/>
  <c r="O425" i="15"/>
  <c r="O489" i="15"/>
  <c r="O78" i="15"/>
  <c r="O138" i="15"/>
  <c r="O202" i="15"/>
  <c r="O266" i="15"/>
  <c r="O330" i="15"/>
  <c r="O394" i="15"/>
  <c r="O458" i="15"/>
  <c r="O51" i="15"/>
  <c r="O115" i="15"/>
  <c r="O179" i="15"/>
  <c r="O243" i="15"/>
  <c r="O307" i="15"/>
  <c r="O371" i="15"/>
  <c r="O435" i="15"/>
  <c r="O499" i="15"/>
  <c r="O96" i="15"/>
  <c r="O32" i="15"/>
  <c r="O164" i="15"/>
  <c r="O228" i="15"/>
  <c r="O292" i="15"/>
  <c r="O356" i="15"/>
  <c r="O420" i="15"/>
  <c r="O484" i="15"/>
  <c r="O57" i="15"/>
  <c r="O125" i="15"/>
  <c r="O189" i="15"/>
  <c r="O253" i="15"/>
  <c r="O317" i="15"/>
  <c r="O381" i="15"/>
  <c r="O445" i="15"/>
  <c r="O34" i="15"/>
  <c r="O98" i="15"/>
  <c r="O158" i="15"/>
  <c r="O222" i="15"/>
  <c r="O286" i="15"/>
  <c r="O350" i="15"/>
  <c r="O414" i="15"/>
  <c r="O478" i="15"/>
  <c r="O71" i="15"/>
  <c r="O135" i="15"/>
  <c r="O199" i="15"/>
  <c r="O263" i="15"/>
  <c r="O327" i="15"/>
  <c r="O391" i="15"/>
  <c r="O455" i="15"/>
  <c r="O52" i="15"/>
  <c r="O116" i="15"/>
  <c r="O136" i="15"/>
  <c r="O200" i="15"/>
  <c r="O264" i="15"/>
  <c r="O328" i="15"/>
  <c r="O392" i="15"/>
  <c r="O456" i="15"/>
  <c r="O29" i="15"/>
  <c r="O93" i="15"/>
  <c r="O161" i="15"/>
  <c r="O225" i="15"/>
  <c r="O289" i="15"/>
  <c r="O353" i="15"/>
  <c r="O417" i="15"/>
  <c r="O481" i="15"/>
  <c r="O70" i="15"/>
  <c r="O130" i="15"/>
  <c r="O194" i="15"/>
  <c r="O258" i="15"/>
  <c r="O322" i="15"/>
  <c r="O386" i="15"/>
  <c r="O450" i="15"/>
  <c r="O43" i="15"/>
  <c r="O107" i="15"/>
  <c r="O171" i="15"/>
  <c r="O235" i="15"/>
  <c r="O299" i="15"/>
  <c r="O363" i="15"/>
  <c r="O427" i="15"/>
  <c r="O491" i="15"/>
  <c r="O16" i="15"/>
  <c r="O27" i="15"/>
  <c r="O140" i="15"/>
  <c r="O204" i="15"/>
  <c r="O268" i="15"/>
  <c r="O332" i="15"/>
  <c r="O396" i="15"/>
  <c r="O460" i="15"/>
  <c r="O33" i="15"/>
  <c r="O97" i="15"/>
  <c r="O165" i="15"/>
  <c r="O229" i="15"/>
  <c r="O293" i="15"/>
  <c r="O357" i="15"/>
  <c r="O421" i="15"/>
  <c r="O485" i="15"/>
  <c r="O74" i="15"/>
  <c r="O134" i="15"/>
  <c r="O198" i="15"/>
  <c r="O262" i="15"/>
  <c r="O326" i="15"/>
  <c r="O390" i="15"/>
  <c r="O454" i="15"/>
  <c r="O47" i="15"/>
  <c r="O111" i="15"/>
  <c r="O175" i="15"/>
  <c r="O239" i="15"/>
  <c r="O303" i="15"/>
  <c r="O367" i="15"/>
  <c r="O431" i="15"/>
  <c r="O495" i="15"/>
  <c r="O92" i="15"/>
  <c r="O28" i="15"/>
  <c r="O160" i="15"/>
  <c r="O224" i="15"/>
  <c r="O288" i="15"/>
  <c r="O352" i="15"/>
  <c r="O416" i="15"/>
  <c r="O480" i="15"/>
  <c r="O53" i="15"/>
  <c r="O121" i="15"/>
  <c r="O185" i="15"/>
  <c r="O249" i="15"/>
  <c r="O313" i="15"/>
  <c r="O377" i="15"/>
  <c r="O441" i="15"/>
  <c r="O30" i="15"/>
  <c r="O94" i="15"/>
  <c r="O154" i="15"/>
  <c r="O218" i="15"/>
  <c r="O282" i="15"/>
  <c r="O346" i="15"/>
  <c r="O410" i="15"/>
  <c r="O474" i="15"/>
  <c r="O67" i="15"/>
  <c r="O131" i="15"/>
  <c r="O195" i="15"/>
  <c r="O259" i="15"/>
  <c r="O323" i="15"/>
  <c r="O387" i="15"/>
  <c r="O451" i="15"/>
  <c r="O48" i="15"/>
  <c r="O112" i="15"/>
  <c r="O22" i="15"/>
  <c r="O180" i="15"/>
  <c r="O244" i="15"/>
  <c r="O308" i="15"/>
  <c r="O372" i="15"/>
  <c r="O436" i="15"/>
  <c r="O500" i="15"/>
  <c r="O73" i="15"/>
  <c r="O141" i="15"/>
  <c r="O205" i="15"/>
  <c r="O269" i="15"/>
  <c r="O333" i="15"/>
  <c r="O397" i="15"/>
  <c r="O461" i="15"/>
  <c r="O50" i="15"/>
  <c r="O114" i="15"/>
  <c r="O174" i="15"/>
  <c r="O238" i="15"/>
  <c r="O302" i="15"/>
  <c r="O366" i="15"/>
  <c r="O430" i="15"/>
  <c r="O494" i="15"/>
  <c r="O87" i="15"/>
  <c r="O151" i="15"/>
  <c r="O215" i="15"/>
  <c r="O279" i="15"/>
  <c r="O343" i="15"/>
  <c r="O407" i="15"/>
  <c r="O471" i="15"/>
  <c r="O68" i="15"/>
  <c r="O23" i="15"/>
  <c r="O152" i="15"/>
  <c r="O216" i="15"/>
  <c r="O280" i="15"/>
  <c r="O344" i="15"/>
  <c r="O408" i="15"/>
  <c r="O472" i="15"/>
  <c r="O45" i="15"/>
  <c r="O113" i="15"/>
  <c r="O177" i="15"/>
  <c r="O241" i="15"/>
  <c r="O305" i="15"/>
  <c r="O369" i="15"/>
  <c r="O433" i="15"/>
  <c r="O497" i="15"/>
  <c r="O86" i="15"/>
  <c r="O146" i="15"/>
  <c r="O210" i="15"/>
  <c r="O274" i="15"/>
  <c r="O338" i="15"/>
  <c r="O402" i="15"/>
  <c r="O466" i="15"/>
  <c r="O59" i="15"/>
  <c r="O123" i="15"/>
  <c r="O187" i="15"/>
  <c r="O251" i="15"/>
  <c r="O315" i="15"/>
  <c r="O379" i="15"/>
  <c r="O443" i="15"/>
  <c r="O40" i="15"/>
  <c r="O104" i="15"/>
  <c r="O19" i="15"/>
  <c r="O24" i="15"/>
  <c r="O156" i="15"/>
  <c r="O220" i="15"/>
  <c r="O284" i="15"/>
  <c r="O348" i="15"/>
  <c r="O412" i="15"/>
  <c r="O476" i="15"/>
  <c r="O49" i="15"/>
  <c r="O117" i="15"/>
  <c r="O181" i="15"/>
  <c r="O245" i="15"/>
  <c r="O309" i="15"/>
  <c r="O373" i="15"/>
  <c r="O437" i="15"/>
  <c r="O26" i="15"/>
  <c r="O90" i="15"/>
  <c r="O150" i="15"/>
  <c r="O214" i="15"/>
  <c r="O278" i="15"/>
  <c r="O342" i="15"/>
  <c r="O406" i="15"/>
  <c r="O470" i="15"/>
  <c r="O63" i="15"/>
  <c r="O127" i="15"/>
  <c r="O191" i="15"/>
  <c r="O255" i="15"/>
  <c r="O319" i="15"/>
  <c r="O383" i="15"/>
  <c r="O447" i="15"/>
  <c r="O44" i="15"/>
  <c r="O108" i="15"/>
  <c r="O14" i="15"/>
  <c r="O176" i="15"/>
  <c r="O240" i="15"/>
  <c r="O304" i="15"/>
  <c r="O368" i="15"/>
  <c r="O432" i="15"/>
  <c r="O496" i="15"/>
  <c r="O69" i="15"/>
  <c r="O137" i="15"/>
  <c r="O201" i="15"/>
  <c r="O265" i="15"/>
  <c r="O329" i="15"/>
  <c r="O393" i="15"/>
  <c r="O457" i="15"/>
  <c r="O46" i="15"/>
  <c r="O110" i="15"/>
  <c r="O170" i="15"/>
  <c r="O234" i="15"/>
  <c r="O298" i="15"/>
  <c r="O362" i="15"/>
  <c r="O426" i="15"/>
  <c r="O490" i="15"/>
  <c r="O83" i="15"/>
  <c r="O147" i="15"/>
  <c r="O211" i="15"/>
  <c r="O275" i="15"/>
  <c r="O339" i="15"/>
  <c r="O403" i="15"/>
  <c r="O467" i="15"/>
  <c r="O64" i="15"/>
  <c r="O11" i="15"/>
  <c r="O132" i="15"/>
  <c r="O196" i="15"/>
  <c r="O260" i="15"/>
  <c r="O324" i="15"/>
  <c r="O388" i="15"/>
  <c r="O452" i="15"/>
  <c r="O25" i="15"/>
  <c r="O89" i="15"/>
  <c r="O157" i="15"/>
  <c r="O221" i="15"/>
  <c r="O285" i="15"/>
  <c r="O349" i="15"/>
  <c r="O413" i="15"/>
  <c r="O477" i="15"/>
  <c r="O66" i="15"/>
  <c r="O126" i="15"/>
  <c r="O190" i="15"/>
  <c r="O254" i="15"/>
  <c r="O318" i="15"/>
  <c r="O382" i="15"/>
  <c r="O446" i="15"/>
  <c r="O39" i="15"/>
  <c r="O103" i="15"/>
  <c r="O167" i="15"/>
  <c r="O231" i="15"/>
  <c r="O295" i="15"/>
  <c r="O359" i="15"/>
  <c r="O423" i="15"/>
  <c r="O487" i="15"/>
  <c r="O84" i="15"/>
  <c r="O20" i="15"/>
  <c r="O168" i="15"/>
  <c r="O232" i="15"/>
  <c r="O296" i="15"/>
  <c r="O360" i="15"/>
  <c r="O424" i="15"/>
  <c r="O488" i="15"/>
  <c r="O61" i="15"/>
  <c r="O129" i="15"/>
  <c r="O193" i="15"/>
  <c r="O257" i="15"/>
  <c r="O321" i="15"/>
  <c r="O385" i="15"/>
  <c r="O449" i="15"/>
  <c r="O38" i="15"/>
  <c r="O102" i="15"/>
  <c r="O162" i="15"/>
  <c r="O226" i="15"/>
  <c r="O290" i="15"/>
  <c r="O354" i="15"/>
  <c r="O418" i="15"/>
  <c r="O482" i="15"/>
  <c r="O75" i="15"/>
  <c r="O139" i="15"/>
  <c r="O203" i="15"/>
  <c r="O267" i="15"/>
  <c r="O331" i="15"/>
  <c r="O395" i="15"/>
  <c r="O459" i="15"/>
  <c r="O56" i="15"/>
  <c r="O120" i="15"/>
  <c r="O18" i="15"/>
  <c r="O10" i="15"/>
  <c r="O172" i="15"/>
  <c r="O236" i="15"/>
  <c r="O300" i="15"/>
  <c r="O364" i="15"/>
  <c r="O428" i="15"/>
  <c r="O492" i="15"/>
  <c r="O65" i="15"/>
  <c r="O133" i="15"/>
  <c r="O197" i="15"/>
  <c r="O261" i="15"/>
  <c r="O325" i="15"/>
  <c r="O389" i="15"/>
  <c r="O453" i="15"/>
  <c r="O42" i="15"/>
  <c r="O106" i="15"/>
  <c r="O166" i="15"/>
  <c r="O230" i="15"/>
  <c r="O294" i="15"/>
  <c r="O358" i="15"/>
  <c r="O422" i="15"/>
  <c r="O486" i="15"/>
  <c r="O79" i="15"/>
  <c r="O143" i="15"/>
  <c r="O207" i="15"/>
  <c r="O271" i="15"/>
  <c r="O335" i="15"/>
  <c r="O399" i="15"/>
  <c r="O463" i="15"/>
  <c r="O60" i="15"/>
  <c r="O7" i="15"/>
  <c r="O128" i="15"/>
  <c r="O192" i="15"/>
  <c r="O256" i="15"/>
  <c r="O320" i="15"/>
  <c r="O384" i="15"/>
  <c r="O448" i="15"/>
  <c r="O21" i="15"/>
  <c r="O85" i="15"/>
  <c r="O153" i="15"/>
  <c r="O217" i="15"/>
  <c r="O281" i="15"/>
  <c r="O345" i="15"/>
  <c r="O409" i="15"/>
  <c r="O473" i="15"/>
  <c r="O62" i="15"/>
  <c r="O122" i="15"/>
  <c r="O186" i="15"/>
  <c r="O250" i="15"/>
  <c r="O314" i="15"/>
  <c r="O378" i="15"/>
  <c r="O442" i="15"/>
  <c r="O35" i="15"/>
  <c r="O99" i="15"/>
  <c r="O163" i="15"/>
  <c r="O227" i="15"/>
  <c r="O291" i="15"/>
  <c r="O355" i="15"/>
  <c r="O419" i="15"/>
  <c r="O483" i="15"/>
  <c r="O80" i="15"/>
  <c r="O12" i="15"/>
  <c r="O148" i="15"/>
  <c r="O212" i="15"/>
  <c r="O276" i="15"/>
  <c r="O340" i="15"/>
  <c r="O404" i="15"/>
  <c r="O468" i="15"/>
  <c r="O41" i="15"/>
  <c r="O109" i="15"/>
  <c r="O173" i="15"/>
  <c r="O237" i="15"/>
  <c r="O301" i="15"/>
  <c r="O365" i="15"/>
  <c r="O429" i="15"/>
  <c r="O493" i="15"/>
  <c r="O82" i="15"/>
  <c r="O142" i="15"/>
  <c r="O206" i="15"/>
  <c r="O270" i="15"/>
  <c r="O334" i="15"/>
  <c r="O398" i="15"/>
  <c r="O462" i="15"/>
  <c r="O55" i="15"/>
  <c r="O119" i="15"/>
  <c r="O183" i="15"/>
  <c r="O247" i="15"/>
  <c r="O311" i="15"/>
  <c r="O375" i="15"/>
  <c r="O439" i="15"/>
  <c r="O36" i="15"/>
  <c r="O100" i="15"/>
  <c r="O6" i="15"/>
  <c r="O184" i="15"/>
  <c r="O248" i="15"/>
  <c r="O312" i="15"/>
  <c r="O376" i="15"/>
  <c r="O440" i="15"/>
  <c r="O9" i="15"/>
  <c r="O77" i="15"/>
  <c r="O145" i="15"/>
  <c r="O209" i="15"/>
  <c r="O273" i="15"/>
  <c r="O337" i="15"/>
  <c r="O401" i="15"/>
  <c r="O465" i="15"/>
  <c r="O54" i="15"/>
  <c r="O118" i="15"/>
  <c r="O178" i="15"/>
  <c r="O242" i="15"/>
  <c r="O306" i="15"/>
  <c r="O370" i="15"/>
  <c r="O434" i="15"/>
  <c r="O498" i="15"/>
  <c r="O91" i="15"/>
  <c r="O155" i="15"/>
  <c r="O219" i="15"/>
  <c r="O283" i="15"/>
  <c r="O347" i="15"/>
  <c r="O411" i="15"/>
  <c r="O475" i="15"/>
  <c r="O72" i="15"/>
  <c r="O15" i="15"/>
  <c r="L3" i="15"/>
  <c r="K3" i="15"/>
  <c r="P72" i="15" l="1"/>
  <c r="Q72" i="15" s="1"/>
  <c r="R72" i="15"/>
  <c r="P465" i="15"/>
  <c r="Q465" i="15" s="1"/>
  <c r="R465" i="15"/>
  <c r="P439" i="15"/>
  <c r="Q439" i="15" s="1"/>
  <c r="R439" i="15"/>
  <c r="P109" i="15"/>
  <c r="Q109" i="15" s="1"/>
  <c r="R109" i="15"/>
  <c r="P99" i="15"/>
  <c r="Q99" i="15" s="1"/>
  <c r="R99" i="15"/>
  <c r="P21" i="15"/>
  <c r="Q21" i="15" s="1"/>
  <c r="R21" i="15"/>
  <c r="P486" i="15"/>
  <c r="Q486" i="15" s="1"/>
  <c r="R486" i="15"/>
  <c r="P428" i="15"/>
  <c r="Q428" i="15" s="1"/>
  <c r="R428" i="15"/>
  <c r="P482" i="15"/>
  <c r="Q482" i="15" s="1"/>
  <c r="R482" i="15"/>
  <c r="P424" i="15"/>
  <c r="Q424" i="15" s="1"/>
  <c r="R424" i="15"/>
  <c r="P382" i="15"/>
  <c r="Q382" i="15" s="1"/>
  <c r="R382" i="15"/>
  <c r="P324" i="15"/>
  <c r="Q324" i="15" s="1"/>
  <c r="R324" i="15"/>
  <c r="P298" i="15"/>
  <c r="Q298" i="15" s="1"/>
  <c r="R298" i="15"/>
  <c r="P240" i="15"/>
  <c r="Q240" i="15" s="1"/>
  <c r="R240" i="15"/>
  <c r="P470" i="15"/>
  <c r="Q470" i="15" s="1"/>
  <c r="R470" i="15"/>
  <c r="P181" i="15"/>
  <c r="Q181" i="15" s="1"/>
  <c r="R181" i="15"/>
  <c r="P412" i="15"/>
  <c r="Q412" i="15" s="1"/>
  <c r="R412" i="15"/>
  <c r="P156" i="15"/>
  <c r="Q156" i="15" s="1"/>
  <c r="R156" i="15"/>
  <c r="P40" i="15"/>
  <c r="Q40" i="15" s="1"/>
  <c r="R40" i="15"/>
  <c r="P251" i="15"/>
  <c r="Q251" i="15" s="1"/>
  <c r="R251" i="15"/>
  <c r="P466" i="15"/>
  <c r="Q466" i="15" s="1"/>
  <c r="R466" i="15"/>
  <c r="P210" i="15"/>
  <c r="Q210" i="15" s="1"/>
  <c r="R210" i="15"/>
  <c r="P433" i="15"/>
  <c r="Q433" i="15" s="1"/>
  <c r="R433" i="15"/>
  <c r="P177" i="15"/>
  <c r="Q177" i="15" s="1"/>
  <c r="R177" i="15"/>
  <c r="P408" i="15"/>
  <c r="Q408" i="15" s="1"/>
  <c r="R408" i="15"/>
  <c r="P152" i="15"/>
  <c r="Q152" i="15" s="1"/>
  <c r="R152" i="15"/>
  <c r="P407" i="15"/>
  <c r="Q407" i="15" s="1"/>
  <c r="R407" i="15"/>
  <c r="P151" i="15"/>
  <c r="Q151" i="15" s="1"/>
  <c r="R151" i="15"/>
  <c r="P366" i="15"/>
  <c r="Q366" i="15" s="1"/>
  <c r="R366" i="15"/>
  <c r="P114" i="15"/>
  <c r="Q114" i="15" s="1"/>
  <c r="R114" i="15"/>
  <c r="P333" i="15"/>
  <c r="Q333" i="15" s="1"/>
  <c r="R333" i="15"/>
  <c r="P73" i="15"/>
  <c r="Q73" i="15" s="1"/>
  <c r="R73" i="15"/>
  <c r="P308" i="15"/>
  <c r="Q308" i="15" s="1"/>
  <c r="R308" i="15"/>
  <c r="P112" i="15"/>
  <c r="Q112" i="15" s="1"/>
  <c r="R112" i="15"/>
  <c r="P323" i="15"/>
  <c r="Q323" i="15" s="1"/>
  <c r="R323" i="15"/>
  <c r="P67" i="15"/>
  <c r="Q67" i="15" s="1"/>
  <c r="R67" i="15"/>
  <c r="P282" i="15"/>
  <c r="Q282" i="15" s="1"/>
  <c r="R282" i="15"/>
  <c r="P30" i="15"/>
  <c r="Q30" i="15" s="1"/>
  <c r="R30" i="15"/>
  <c r="P249" i="15"/>
  <c r="Q249" i="15" s="1"/>
  <c r="R249" i="15"/>
  <c r="P480" i="15"/>
  <c r="Q480" i="15" s="1"/>
  <c r="R480" i="15"/>
  <c r="P224" i="15"/>
  <c r="Q224" i="15" s="1"/>
  <c r="R224" i="15"/>
  <c r="P495" i="15"/>
  <c r="Q495" i="15" s="1"/>
  <c r="R495" i="15"/>
  <c r="P239" i="15"/>
  <c r="Q239" i="15" s="1"/>
  <c r="R239" i="15"/>
  <c r="P454" i="15"/>
  <c r="Q454" i="15" s="1"/>
  <c r="R454" i="15"/>
  <c r="P198" i="15"/>
  <c r="Q198" i="15" s="1"/>
  <c r="R198" i="15"/>
  <c r="P421" i="15"/>
  <c r="Q421" i="15" s="1"/>
  <c r="R421" i="15"/>
  <c r="P165" i="15"/>
  <c r="Q165" i="15" s="1"/>
  <c r="R165" i="15"/>
  <c r="P396" i="15"/>
  <c r="Q396" i="15" s="1"/>
  <c r="R396" i="15"/>
  <c r="P140" i="15"/>
  <c r="Q140" i="15" s="1"/>
  <c r="R140" i="15"/>
  <c r="P427" i="15"/>
  <c r="Q427" i="15" s="1"/>
  <c r="R427" i="15"/>
  <c r="P171" i="15"/>
  <c r="Q171" i="15" s="1"/>
  <c r="R171" i="15"/>
  <c r="P386" i="15"/>
  <c r="Q386" i="15" s="1"/>
  <c r="R386" i="15"/>
  <c r="P130" i="15"/>
  <c r="Q130" i="15" s="1"/>
  <c r="R130" i="15"/>
  <c r="P353" i="15"/>
  <c r="Q353" i="15" s="1"/>
  <c r="R353" i="15"/>
  <c r="P93" i="15"/>
  <c r="Q93" i="15" s="1"/>
  <c r="R93" i="15"/>
  <c r="P328" i="15"/>
  <c r="Q328" i="15" s="1"/>
  <c r="R328" i="15"/>
  <c r="P116" i="15"/>
  <c r="Q116" i="15" s="1"/>
  <c r="R116" i="15"/>
  <c r="P327" i="15"/>
  <c r="Q327" i="15" s="1"/>
  <c r="R327" i="15"/>
  <c r="P71" i="15"/>
  <c r="Q71" i="15" s="1"/>
  <c r="R71" i="15"/>
  <c r="P286" i="15"/>
  <c r="Q286" i="15" s="1"/>
  <c r="R286" i="15"/>
  <c r="P34" i="15"/>
  <c r="Q34" i="15" s="1"/>
  <c r="R34" i="15"/>
  <c r="P253" i="15"/>
  <c r="Q253" i="15" s="1"/>
  <c r="R253" i="15"/>
  <c r="P484" i="15"/>
  <c r="Q484" i="15" s="1"/>
  <c r="R484" i="15"/>
  <c r="P228" i="15"/>
  <c r="Q228" i="15" s="1"/>
  <c r="R228" i="15"/>
  <c r="P499" i="15"/>
  <c r="Q499" i="15" s="1"/>
  <c r="R499" i="15"/>
  <c r="P243" i="15"/>
  <c r="Q243" i="15" s="1"/>
  <c r="R243" i="15"/>
  <c r="P458" i="15"/>
  <c r="Q458" i="15" s="1"/>
  <c r="R458" i="15"/>
  <c r="P202" i="15"/>
  <c r="Q202" i="15" s="1"/>
  <c r="R202" i="15"/>
  <c r="P425" i="15"/>
  <c r="Q425" i="15" s="1"/>
  <c r="R425" i="15"/>
  <c r="P169" i="15"/>
  <c r="Q169" i="15" s="1"/>
  <c r="R169" i="15"/>
  <c r="P400" i="15"/>
  <c r="Q400" i="15" s="1"/>
  <c r="R400" i="15"/>
  <c r="P144" i="15"/>
  <c r="Q144" i="15" s="1"/>
  <c r="R144" i="15"/>
  <c r="P415" i="15"/>
  <c r="Q415" i="15" s="1"/>
  <c r="R415" i="15"/>
  <c r="P159" i="15"/>
  <c r="Q159" i="15" s="1"/>
  <c r="R159" i="15"/>
  <c r="P374" i="15"/>
  <c r="Q374" i="15" s="1"/>
  <c r="R374" i="15"/>
  <c r="P5" i="15"/>
  <c r="Q5" i="15" s="1"/>
  <c r="R5" i="15"/>
  <c r="P341" i="15"/>
  <c r="Q341" i="15" s="1"/>
  <c r="R341" i="15"/>
  <c r="P81" i="15"/>
  <c r="Q81" i="15" s="1"/>
  <c r="R81" i="15"/>
  <c r="P316" i="15"/>
  <c r="Q316" i="15" s="1"/>
  <c r="R316" i="15"/>
  <c r="P101" i="15"/>
  <c r="Q101" i="15" s="1"/>
  <c r="R101" i="15"/>
  <c r="P242" i="15"/>
  <c r="Q242" i="15" s="1"/>
  <c r="R242" i="15"/>
  <c r="P184" i="15"/>
  <c r="Q184" i="15" s="1"/>
  <c r="R184" i="15"/>
  <c r="P142" i="15"/>
  <c r="Q142" i="15" s="1"/>
  <c r="R142" i="15"/>
  <c r="P12" i="15"/>
  <c r="Q12" i="15" s="1"/>
  <c r="R12" i="15"/>
  <c r="P62" i="15"/>
  <c r="Q62" i="15" s="1"/>
  <c r="R62" i="15"/>
  <c r="P60" i="15"/>
  <c r="Q60" i="15" s="1"/>
  <c r="R60" i="15"/>
  <c r="P453" i="15"/>
  <c r="Q453" i="15" s="1"/>
  <c r="R453" i="15"/>
  <c r="P56" i="15"/>
  <c r="Q56" i="15" s="1"/>
  <c r="R56" i="15"/>
  <c r="P449" i="15"/>
  <c r="Q449" i="15" s="1"/>
  <c r="R449" i="15"/>
  <c r="P423" i="15"/>
  <c r="Q423" i="15" s="1"/>
  <c r="R423" i="15"/>
  <c r="P349" i="15"/>
  <c r="Q349" i="15" s="1"/>
  <c r="R349" i="15"/>
  <c r="P339" i="15"/>
  <c r="Q339" i="15" s="1"/>
  <c r="R339" i="15"/>
  <c r="P265" i="15"/>
  <c r="Q265" i="15" s="1"/>
  <c r="R265" i="15"/>
  <c r="P434" i="15"/>
  <c r="Q434" i="15" s="1"/>
  <c r="R434" i="15"/>
  <c r="P145" i="15"/>
  <c r="Q145" i="15" s="1"/>
  <c r="R145" i="15"/>
  <c r="P375" i="15"/>
  <c r="Q375" i="15" s="1"/>
  <c r="R375" i="15"/>
  <c r="P82" i="15"/>
  <c r="Q82" i="15" s="1"/>
  <c r="R82" i="15"/>
  <c r="P276" i="15"/>
  <c r="Q276" i="15" s="1"/>
  <c r="R276" i="15"/>
  <c r="P250" i="15"/>
  <c r="Q250" i="15" s="1"/>
  <c r="R250" i="15"/>
  <c r="P448" i="15"/>
  <c r="Q448" i="15" s="1"/>
  <c r="R448" i="15"/>
  <c r="P207" i="15"/>
  <c r="Q207" i="15" s="1"/>
  <c r="R207" i="15"/>
  <c r="P389" i="15"/>
  <c r="Q389" i="15" s="1"/>
  <c r="R389" i="15"/>
  <c r="P364" i="15"/>
  <c r="Q364" i="15" s="1"/>
  <c r="R364" i="15"/>
  <c r="P418" i="15"/>
  <c r="Q418" i="15" s="1"/>
  <c r="R418" i="15"/>
  <c r="P129" i="15"/>
  <c r="Q129" i="15" s="1"/>
  <c r="R129" i="15"/>
  <c r="P360" i="15"/>
  <c r="Q360" i="15" s="1"/>
  <c r="R360" i="15"/>
  <c r="P359" i="15"/>
  <c r="Q359" i="15" s="1"/>
  <c r="R359" i="15"/>
  <c r="P103" i="15"/>
  <c r="Q103" i="15" s="1"/>
  <c r="R103" i="15"/>
  <c r="P318" i="15"/>
  <c r="Q318" i="15" s="1"/>
  <c r="R318" i="15"/>
  <c r="P66" i="15"/>
  <c r="Q66" i="15" s="1"/>
  <c r="R66" i="15"/>
  <c r="P285" i="15"/>
  <c r="Q285" i="15" s="1"/>
  <c r="R285" i="15"/>
  <c r="P25" i="15"/>
  <c r="Q25" i="15" s="1"/>
  <c r="R25" i="15"/>
  <c r="P260" i="15"/>
  <c r="Q260" i="15" s="1"/>
  <c r="R260" i="15"/>
  <c r="P64" i="15"/>
  <c r="Q64" i="15" s="1"/>
  <c r="R64" i="15"/>
  <c r="P275" i="15"/>
  <c r="Q275" i="15" s="1"/>
  <c r="R275" i="15"/>
  <c r="P490" i="15"/>
  <c r="Q490" i="15" s="1"/>
  <c r="R490" i="15"/>
  <c r="P234" i="15"/>
  <c r="Q234" i="15" s="1"/>
  <c r="R234" i="15"/>
  <c r="P457" i="15"/>
  <c r="Q457" i="15" s="1"/>
  <c r="R457" i="15"/>
  <c r="P201" i="15"/>
  <c r="Q201" i="15" s="1"/>
  <c r="R201" i="15"/>
  <c r="P432" i="15"/>
  <c r="Q432" i="15" s="1"/>
  <c r="R432" i="15"/>
  <c r="P176" i="15"/>
  <c r="Q176" i="15" s="1"/>
  <c r="R176" i="15"/>
  <c r="P447" i="15"/>
  <c r="Q447" i="15" s="1"/>
  <c r="R447" i="15"/>
  <c r="P191" i="15"/>
  <c r="Q191" i="15" s="1"/>
  <c r="R191" i="15"/>
  <c r="P406" i="15"/>
  <c r="Q406" i="15" s="1"/>
  <c r="R406" i="15"/>
  <c r="P150" i="15"/>
  <c r="Q150" i="15" s="1"/>
  <c r="R150" i="15"/>
  <c r="P373" i="15"/>
  <c r="Q373" i="15" s="1"/>
  <c r="R373" i="15"/>
  <c r="P117" i="15"/>
  <c r="Q117" i="15" s="1"/>
  <c r="R117" i="15"/>
  <c r="P348" i="15"/>
  <c r="Q348" i="15" s="1"/>
  <c r="R348" i="15"/>
  <c r="P24" i="15"/>
  <c r="Q24" i="15" s="1"/>
  <c r="R24" i="15"/>
  <c r="P443" i="15"/>
  <c r="Q443" i="15" s="1"/>
  <c r="R443" i="15"/>
  <c r="P187" i="15"/>
  <c r="Q187" i="15" s="1"/>
  <c r="R187" i="15"/>
  <c r="P402" i="15"/>
  <c r="Q402" i="15" s="1"/>
  <c r="R402" i="15"/>
  <c r="P146" i="15"/>
  <c r="Q146" i="15" s="1"/>
  <c r="R146" i="15"/>
  <c r="P369" i="15"/>
  <c r="Q369" i="15" s="1"/>
  <c r="R369" i="15"/>
  <c r="P113" i="15"/>
  <c r="Q113" i="15" s="1"/>
  <c r="R113" i="15"/>
  <c r="P344" i="15"/>
  <c r="Q344" i="15" s="1"/>
  <c r="R344" i="15"/>
  <c r="P23" i="15"/>
  <c r="Q23" i="15" s="1"/>
  <c r="R23" i="15"/>
  <c r="P343" i="15"/>
  <c r="Q343" i="15" s="1"/>
  <c r="R343" i="15"/>
  <c r="P87" i="15"/>
  <c r="Q87" i="15" s="1"/>
  <c r="R87" i="15"/>
  <c r="P302" i="15"/>
  <c r="Q302" i="15" s="1"/>
  <c r="R302" i="15"/>
  <c r="P50" i="15"/>
  <c r="Q50" i="15" s="1"/>
  <c r="R50" i="15"/>
  <c r="P269" i="15"/>
  <c r="Q269" i="15" s="1"/>
  <c r="R269" i="15"/>
  <c r="P500" i="15"/>
  <c r="Q500" i="15" s="1"/>
  <c r="R500" i="15"/>
  <c r="P244" i="15"/>
  <c r="Q244" i="15" s="1"/>
  <c r="R244" i="15"/>
  <c r="P48" i="15"/>
  <c r="Q48" i="15" s="1"/>
  <c r="R48" i="15"/>
  <c r="P259" i="15"/>
  <c r="Q259" i="15" s="1"/>
  <c r="R259" i="15"/>
  <c r="P474" i="15"/>
  <c r="Q474" i="15" s="1"/>
  <c r="R474" i="15"/>
  <c r="P218" i="15"/>
  <c r="Q218" i="15" s="1"/>
  <c r="R218" i="15"/>
  <c r="P441" i="15"/>
  <c r="Q441" i="15" s="1"/>
  <c r="R441" i="15"/>
  <c r="P185" i="15"/>
  <c r="Q185" i="15" s="1"/>
  <c r="R185" i="15"/>
  <c r="P416" i="15"/>
  <c r="Q416" i="15" s="1"/>
  <c r="R416" i="15"/>
  <c r="P160" i="15"/>
  <c r="Q160" i="15" s="1"/>
  <c r="R160" i="15"/>
  <c r="P431" i="15"/>
  <c r="Q431" i="15" s="1"/>
  <c r="R431" i="15"/>
  <c r="P175" i="15"/>
  <c r="Q175" i="15" s="1"/>
  <c r="R175" i="15"/>
  <c r="P390" i="15"/>
  <c r="Q390" i="15" s="1"/>
  <c r="R390" i="15"/>
  <c r="P134" i="15"/>
  <c r="Q134" i="15" s="1"/>
  <c r="R134" i="15"/>
  <c r="P357" i="15"/>
  <c r="Q357" i="15" s="1"/>
  <c r="R357" i="15"/>
  <c r="P97" i="15"/>
  <c r="Q97" i="15" s="1"/>
  <c r="R97" i="15"/>
  <c r="P332" i="15"/>
  <c r="Q332" i="15" s="1"/>
  <c r="R332" i="15"/>
  <c r="P27" i="15"/>
  <c r="Q27" i="15" s="1"/>
  <c r="R27" i="15"/>
  <c r="P363" i="15"/>
  <c r="Q363" i="15" s="1"/>
  <c r="R363" i="15"/>
  <c r="P107" i="15"/>
  <c r="Q107" i="15" s="1"/>
  <c r="R107" i="15"/>
  <c r="P322" i="15"/>
  <c r="Q322" i="15" s="1"/>
  <c r="R322" i="15"/>
  <c r="P70" i="15"/>
  <c r="Q70" i="15" s="1"/>
  <c r="R70" i="15"/>
  <c r="P289" i="15"/>
  <c r="Q289" i="15" s="1"/>
  <c r="R289" i="15"/>
  <c r="P29" i="15"/>
  <c r="Q29" i="15" s="1"/>
  <c r="R29" i="15"/>
  <c r="P264" i="15"/>
  <c r="Q264" i="15" s="1"/>
  <c r="R264" i="15"/>
  <c r="P52" i="15"/>
  <c r="Q52" i="15" s="1"/>
  <c r="R52" i="15"/>
  <c r="P263" i="15"/>
  <c r="Q263" i="15" s="1"/>
  <c r="R263" i="15"/>
  <c r="P478" i="15"/>
  <c r="Q478" i="15" s="1"/>
  <c r="R478" i="15"/>
  <c r="P222" i="15"/>
  <c r="Q222" i="15" s="1"/>
  <c r="R222" i="15"/>
  <c r="P445" i="15"/>
  <c r="Q445" i="15" s="1"/>
  <c r="R445" i="15"/>
  <c r="P189" i="15"/>
  <c r="Q189" i="15" s="1"/>
  <c r="R189" i="15"/>
  <c r="P420" i="15"/>
  <c r="Q420" i="15" s="1"/>
  <c r="R420" i="15"/>
  <c r="P164" i="15"/>
  <c r="Q164" i="15" s="1"/>
  <c r="R164" i="15"/>
  <c r="P435" i="15"/>
  <c r="Q435" i="15" s="1"/>
  <c r="R435" i="15"/>
  <c r="P179" i="15"/>
  <c r="Q179" i="15" s="1"/>
  <c r="R179" i="15"/>
  <c r="P394" i="15"/>
  <c r="Q394" i="15" s="1"/>
  <c r="R394" i="15"/>
  <c r="P138" i="15"/>
  <c r="Q138" i="15" s="1"/>
  <c r="R138" i="15"/>
  <c r="P361" i="15"/>
  <c r="Q361" i="15" s="1"/>
  <c r="R361" i="15"/>
  <c r="P105" i="15"/>
  <c r="Q105" i="15" s="1"/>
  <c r="R105" i="15"/>
  <c r="P336" i="15"/>
  <c r="Q336" i="15" s="1"/>
  <c r="R336" i="15"/>
  <c r="P8" i="15"/>
  <c r="Q8" i="15" s="1"/>
  <c r="R8" i="15"/>
  <c r="P351" i="15"/>
  <c r="Q351" i="15" s="1"/>
  <c r="R351" i="15"/>
  <c r="P95" i="15"/>
  <c r="Q95" i="15" s="1"/>
  <c r="R95" i="15"/>
  <c r="P310" i="15"/>
  <c r="Q310" i="15" s="1"/>
  <c r="R310" i="15"/>
  <c r="P58" i="15"/>
  <c r="Q58" i="15" s="1"/>
  <c r="R58" i="15"/>
  <c r="P277" i="15"/>
  <c r="Q277" i="15" s="1"/>
  <c r="R277" i="15"/>
  <c r="P13" i="15"/>
  <c r="Q13" i="15" s="1"/>
  <c r="R13" i="15"/>
  <c r="P252" i="15"/>
  <c r="Q252" i="15" s="1"/>
  <c r="R252" i="15"/>
  <c r="P17" i="15"/>
  <c r="Q17" i="15" s="1"/>
  <c r="R17" i="15"/>
  <c r="P283" i="15"/>
  <c r="Q283" i="15" s="1"/>
  <c r="R283" i="15"/>
  <c r="P209" i="15"/>
  <c r="Q209" i="15" s="1"/>
  <c r="R209" i="15"/>
  <c r="P183" i="15"/>
  <c r="Q183" i="15" s="1"/>
  <c r="R183" i="15"/>
  <c r="P365" i="15"/>
  <c r="Q365" i="15" s="1"/>
  <c r="R365" i="15"/>
  <c r="P355" i="15"/>
  <c r="Q355" i="15" s="1"/>
  <c r="R355" i="15"/>
  <c r="P281" i="15"/>
  <c r="Q281" i="15" s="1"/>
  <c r="R281" i="15"/>
  <c r="P271" i="15"/>
  <c r="Q271" i="15" s="1"/>
  <c r="R271" i="15"/>
  <c r="P197" i="15"/>
  <c r="Q197" i="15" s="1"/>
  <c r="R197" i="15"/>
  <c r="P267" i="15"/>
  <c r="Q267" i="15" s="1"/>
  <c r="R267" i="15"/>
  <c r="P193" i="15"/>
  <c r="Q193" i="15" s="1"/>
  <c r="R193" i="15"/>
  <c r="P167" i="15"/>
  <c r="Q167" i="15" s="1"/>
  <c r="R167" i="15"/>
  <c r="P89" i="15"/>
  <c r="Q89" i="15" s="1"/>
  <c r="R89" i="15"/>
  <c r="P83" i="15"/>
  <c r="Q83" i="15" s="1"/>
  <c r="R83" i="15"/>
  <c r="P496" i="15"/>
  <c r="Q496" i="15" s="1"/>
  <c r="R496" i="15"/>
  <c r="P255" i="15"/>
  <c r="Q255" i="15" s="1"/>
  <c r="R255" i="15"/>
  <c r="P437" i="15"/>
  <c r="Q437" i="15" s="1"/>
  <c r="R437" i="15"/>
  <c r="P219" i="15"/>
  <c r="Q219" i="15" s="1"/>
  <c r="R219" i="15"/>
  <c r="P401" i="15"/>
  <c r="Q401" i="15" s="1"/>
  <c r="R401" i="15"/>
  <c r="P6" i="15"/>
  <c r="Q6" i="15" s="1"/>
  <c r="R6" i="15"/>
  <c r="P334" i="15"/>
  <c r="Q334" i="15" s="1"/>
  <c r="R334" i="15"/>
  <c r="P41" i="15"/>
  <c r="Q41" i="15" s="1"/>
  <c r="R41" i="15"/>
  <c r="P291" i="15"/>
  <c r="Q291" i="15" s="1"/>
  <c r="R291" i="15"/>
  <c r="P473" i="15"/>
  <c r="Q473" i="15" s="1"/>
  <c r="R473" i="15"/>
  <c r="P192" i="15"/>
  <c r="Q192" i="15" s="1"/>
  <c r="R192" i="15"/>
  <c r="P422" i="15"/>
  <c r="Q422" i="15" s="1"/>
  <c r="R422" i="15"/>
  <c r="P133" i="15"/>
  <c r="Q133" i="15" s="1"/>
  <c r="R133" i="15"/>
  <c r="P459" i="15"/>
  <c r="Q459" i="15" s="1"/>
  <c r="R459" i="15"/>
  <c r="P162" i="15"/>
  <c r="Q162" i="15" s="1"/>
  <c r="R162" i="15"/>
  <c r="P155" i="15"/>
  <c r="Q155" i="15" s="1"/>
  <c r="R155" i="15"/>
  <c r="P370" i="15"/>
  <c r="Q370" i="15" s="1"/>
  <c r="R370" i="15"/>
  <c r="P337" i="15"/>
  <c r="Q337" i="15" s="1"/>
  <c r="R337" i="15"/>
  <c r="P312" i="15"/>
  <c r="Q312" i="15" s="1"/>
  <c r="R312" i="15"/>
  <c r="P311" i="15"/>
  <c r="Q311" i="15" s="1"/>
  <c r="R311" i="15"/>
  <c r="P55" i="15"/>
  <c r="Q55" i="15" s="1"/>
  <c r="R55" i="15"/>
  <c r="P493" i="15"/>
  <c r="Q493" i="15" s="1"/>
  <c r="R493" i="15"/>
  <c r="P468" i="15"/>
  <c r="Q468" i="15" s="1"/>
  <c r="R468" i="15"/>
  <c r="P212" i="15"/>
  <c r="Q212" i="15" s="1"/>
  <c r="R212" i="15"/>
  <c r="P483" i="15"/>
  <c r="Q483" i="15" s="1"/>
  <c r="R483" i="15"/>
  <c r="P227" i="15"/>
  <c r="Q227" i="15" s="1"/>
  <c r="R227" i="15"/>
  <c r="P442" i="15"/>
  <c r="Q442" i="15" s="1"/>
  <c r="R442" i="15"/>
  <c r="P186" i="15"/>
  <c r="Q186" i="15" s="1"/>
  <c r="R186" i="15"/>
  <c r="P409" i="15"/>
  <c r="Q409" i="15" s="1"/>
  <c r="R409" i="15"/>
  <c r="P153" i="15"/>
  <c r="Q153" i="15" s="1"/>
  <c r="R153" i="15"/>
  <c r="P384" i="15"/>
  <c r="Q384" i="15" s="1"/>
  <c r="R384" i="15"/>
  <c r="P128" i="15"/>
  <c r="Q128" i="15" s="1"/>
  <c r="R128" i="15"/>
  <c r="P399" i="15"/>
  <c r="Q399" i="15" s="1"/>
  <c r="R399" i="15"/>
  <c r="P143" i="15"/>
  <c r="Q143" i="15" s="1"/>
  <c r="R143" i="15"/>
  <c r="P358" i="15"/>
  <c r="Q358" i="15" s="1"/>
  <c r="R358" i="15"/>
  <c r="P106" i="15"/>
  <c r="Q106" i="15" s="1"/>
  <c r="R106" i="15"/>
  <c r="P325" i="15"/>
  <c r="Q325" i="15" s="1"/>
  <c r="R325" i="15"/>
  <c r="P65" i="15"/>
  <c r="Q65" i="15" s="1"/>
  <c r="R65" i="15"/>
  <c r="P300" i="15"/>
  <c r="Q300" i="15" s="1"/>
  <c r="R300" i="15"/>
  <c r="P18" i="15"/>
  <c r="Q18" i="15" s="1"/>
  <c r="R18" i="15"/>
  <c r="P395" i="15"/>
  <c r="Q395" i="15" s="1"/>
  <c r="R395" i="15"/>
  <c r="P139" i="15"/>
  <c r="Q139" i="15" s="1"/>
  <c r="R139" i="15"/>
  <c r="P354" i="15"/>
  <c r="Q354" i="15" s="1"/>
  <c r="R354" i="15"/>
  <c r="P102" i="15"/>
  <c r="Q102" i="15" s="1"/>
  <c r="R102" i="15"/>
  <c r="P321" i="15"/>
  <c r="Q321" i="15" s="1"/>
  <c r="R321" i="15"/>
  <c r="P61" i="15"/>
  <c r="Q61" i="15" s="1"/>
  <c r="R61" i="15"/>
  <c r="P296" i="15"/>
  <c r="Q296" i="15" s="1"/>
  <c r="R296" i="15"/>
  <c r="P84" i="15"/>
  <c r="Q84" i="15" s="1"/>
  <c r="R84" i="15"/>
  <c r="P295" i="15"/>
  <c r="Q295" i="15" s="1"/>
  <c r="R295" i="15"/>
  <c r="P39" i="15"/>
  <c r="Q39" i="15" s="1"/>
  <c r="R39" i="15"/>
  <c r="P254" i="15"/>
  <c r="Q254" i="15" s="1"/>
  <c r="R254" i="15"/>
  <c r="P477" i="15"/>
  <c r="Q477" i="15" s="1"/>
  <c r="R477" i="15"/>
  <c r="P221" i="15"/>
  <c r="Q221" i="15" s="1"/>
  <c r="R221" i="15"/>
  <c r="P452" i="15"/>
  <c r="Q452" i="15" s="1"/>
  <c r="R452" i="15"/>
  <c r="P196" i="15"/>
  <c r="Q196" i="15" s="1"/>
  <c r="R196" i="15"/>
  <c r="P467" i="15"/>
  <c r="Q467" i="15" s="1"/>
  <c r="R467" i="15"/>
  <c r="P211" i="15"/>
  <c r="Q211" i="15" s="1"/>
  <c r="R211" i="15"/>
  <c r="P426" i="15"/>
  <c r="Q426" i="15" s="1"/>
  <c r="R426" i="15"/>
  <c r="P170" i="15"/>
  <c r="Q170" i="15" s="1"/>
  <c r="R170" i="15"/>
  <c r="P393" i="15"/>
  <c r="Q393" i="15" s="1"/>
  <c r="R393" i="15"/>
  <c r="P137" i="15"/>
  <c r="Q137" i="15" s="1"/>
  <c r="R137" i="15"/>
  <c r="P368" i="15"/>
  <c r="Q368" i="15" s="1"/>
  <c r="R368" i="15"/>
  <c r="P14" i="15"/>
  <c r="Q14" i="15" s="1"/>
  <c r="R14" i="15"/>
  <c r="P383" i="15"/>
  <c r="Q383" i="15" s="1"/>
  <c r="R383" i="15"/>
  <c r="P127" i="15"/>
  <c r="Q127" i="15" s="1"/>
  <c r="R127" i="15"/>
  <c r="P342" i="15"/>
  <c r="Q342" i="15" s="1"/>
  <c r="R342" i="15"/>
  <c r="P90" i="15"/>
  <c r="Q90" i="15" s="1"/>
  <c r="R90" i="15"/>
  <c r="P309" i="15"/>
  <c r="Q309" i="15" s="1"/>
  <c r="R309" i="15"/>
  <c r="P49" i="15"/>
  <c r="Q49" i="15" s="1"/>
  <c r="R49" i="15"/>
  <c r="P284" i="15"/>
  <c r="Q284" i="15" s="1"/>
  <c r="R284" i="15"/>
  <c r="P19" i="15"/>
  <c r="Q19" i="15" s="1"/>
  <c r="R19" i="15"/>
  <c r="P379" i="15"/>
  <c r="Q379" i="15" s="1"/>
  <c r="R379" i="15"/>
  <c r="P123" i="15"/>
  <c r="Q123" i="15" s="1"/>
  <c r="R123" i="15"/>
  <c r="P338" i="15"/>
  <c r="Q338" i="15" s="1"/>
  <c r="R338" i="15"/>
  <c r="P86" i="15"/>
  <c r="Q86" i="15" s="1"/>
  <c r="R86" i="15"/>
  <c r="P305" i="15"/>
  <c r="Q305" i="15" s="1"/>
  <c r="R305" i="15"/>
  <c r="P45" i="15"/>
  <c r="Q45" i="15" s="1"/>
  <c r="R45" i="15"/>
  <c r="P280" i="15"/>
  <c r="Q280" i="15" s="1"/>
  <c r="R280" i="15"/>
  <c r="P68" i="15"/>
  <c r="Q68" i="15" s="1"/>
  <c r="R68" i="15"/>
  <c r="P279" i="15"/>
  <c r="Q279" i="15" s="1"/>
  <c r="R279" i="15"/>
  <c r="P494" i="15"/>
  <c r="Q494" i="15" s="1"/>
  <c r="R494" i="15"/>
  <c r="P238" i="15"/>
  <c r="Q238" i="15" s="1"/>
  <c r="R238" i="15"/>
  <c r="P461" i="15"/>
  <c r="Q461" i="15" s="1"/>
  <c r="R461" i="15"/>
  <c r="P205" i="15"/>
  <c r="Q205" i="15" s="1"/>
  <c r="R205" i="15"/>
  <c r="P436" i="15"/>
  <c r="Q436" i="15" s="1"/>
  <c r="R436" i="15"/>
  <c r="P180" i="15"/>
  <c r="Q180" i="15" s="1"/>
  <c r="R180" i="15"/>
  <c r="P451" i="15"/>
  <c r="Q451" i="15" s="1"/>
  <c r="R451" i="15"/>
  <c r="P195" i="15"/>
  <c r="Q195" i="15" s="1"/>
  <c r="R195" i="15"/>
  <c r="P410" i="15"/>
  <c r="Q410" i="15" s="1"/>
  <c r="R410" i="15"/>
  <c r="P154" i="15"/>
  <c r="Q154" i="15" s="1"/>
  <c r="R154" i="15"/>
  <c r="P377" i="15"/>
  <c r="Q377" i="15" s="1"/>
  <c r="R377" i="15"/>
  <c r="P121" i="15"/>
  <c r="Q121" i="15" s="1"/>
  <c r="R121" i="15"/>
  <c r="P352" i="15"/>
  <c r="Q352" i="15" s="1"/>
  <c r="R352" i="15"/>
  <c r="P28" i="15"/>
  <c r="Q28" i="15" s="1"/>
  <c r="R28" i="15"/>
  <c r="P367" i="15"/>
  <c r="Q367" i="15" s="1"/>
  <c r="R367" i="15"/>
  <c r="P111" i="15"/>
  <c r="Q111" i="15" s="1"/>
  <c r="R111" i="15"/>
  <c r="P326" i="15"/>
  <c r="Q326" i="15" s="1"/>
  <c r="R326" i="15"/>
  <c r="P74" i="15"/>
  <c r="Q74" i="15" s="1"/>
  <c r="R74" i="15"/>
  <c r="P293" i="15"/>
  <c r="Q293" i="15" s="1"/>
  <c r="R293" i="15"/>
  <c r="P33" i="15"/>
  <c r="Q33" i="15" s="1"/>
  <c r="R33" i="15"/>
  <c r="P268" i="15"/>
  <c r="Q268" i="15" s="1"/>
  <c r="R268" i="15"/>
  <c r="P16" i="15"/>
  <c r="Q16" i="15" s="1"/>
  <c r="R16" i="15"/>
  <c r="P299" i="15"/>
  <c r="Q299" i="15" s="1"/>
  <c r="R299" i="15"/>
  <c r="P43" i="15"/>
  <c r="Q43" i="15" s="1"/>
  <c r="R43" i="15"/>
  <c r="P258" i="15"/>
  <c r="Q258" i="15" s="1"/>
  <c r="R258" i="15"/>
  <c r="P481" i="15"/>
  <c r="Q481" i="15" s="1"/>
  <c r="R481" i="15"/>
  <c r="P225" i="15"/>
  <c r="Q225" i="15" s="1"/>
  <c r="R225" i="15"/>
  <c r="P456" i="15"/>
  <c r="Q456" i="15" s="1"/>
  <c r="R456" i="15"/>
  <c r="P200" i="15"/>
  <c r="Q200" i="15" s="1"/>
  <c r="R200" i="15"/>
  <c r="P455" i="15"/>
  <c r="Q455" i="15" s="1"/>
  <c r="R455" i="15"/>
  <c r="P199" i="15"/>
  <c r="Q199" i="15" s="1"/>
  <c r="R199" i="15"/>
  <c r="P414" i="15"/>
  <c r="Q414" i="15" s="1"/>
  <c r="R414" i="15"/>
  <c r="P158" i="15"/>
  <c r="Q158" i="15" s="1"/>
  <c r="R158" i="15"/>
  <c r="P381" i="15"/>
  <c r="Q381" i="15" s="1"/>
  <c r="R381" i="15"/>
  <c r="P125" i="15"/>
  <c r="Q125" i="15" s="1"/>
  <c r="R125" i="15"/>
  <c r="P356" i="15"/>
  <c r="Q356" i="15" s="1"/>
  <c r="R356" i="15"/>
  <c r="P32" i="15"/>
  <c r="Q32" i="15" s="1"/>
  <c r="R32" i="15"/>
  <c r="P371" i="15"/>
  <c r="Q371" i="15" s="1"/>
  <c r="R371" i="15"/>
  <c r="P115" i="15"/>
  <c r="Q115" i="15" s="1"/>
  <c r="R115" i="15"/>
  <c r="P330" i="15"/>
  <c r="Q330" i="15" s="1"/>
  <c r="R330" i="15"/>
  <c r="P78" i="15"/>
  <c r="Q78" i="15" s="1"/>
  <c r="R78" i="15"/>
  <c r="P297" i="15"/>
  <c r="Q297" i="15" s="1"/>
  <c r="R297" i="15"/>
  <c r="P37" i="15"/>
  <c r="Q37" i="15" s="1"/>
  <c r="R37" i="15"/>
  <c r="P272" i="15"/>
  <c r="Q272" i="15" s="1"/>
  <c r="R272" i="15"/>
  <c r="P76" i="15"/>
  <c r="Q76" i="15" s="1"/>
  <c r="R76" i="15"/>
  <c r="P287" i="15"/>
  <c r="Q287" i="15" s="1"/>
  <c r="R287" i="15"/>
  <c r="P31" i="15"/>
  <c r="Q31" i="15" s="1"/>
  <c r="R31" i="15"/>
  <c r="P246" i="15"/>
  <c r="Q246" i="15" s="1"/>
  <c r="R246" i="15"/>
  <c r="P469" i="15"/>
  <c r="Q469" i="15" s="1"/>
  <c r="R469" i="15"/>
  <c r="P213" i="15"/>
  <c r="Q213" i="15" s="1"/>
  <c r="R213" i="15"/>
  <c r="P444" i="15"/>
  <c r="Q444" i="15" s="1"/>
  <c r="R444" i="15"/>
  <c r="P188" i="15"/>
  <c r="Q188" i="15" s="1"/>
  <c r="R188" i="15"/>
  <c r="P498" i="15"/>
  <c r="Q498" i="15" s="1"/>
  <c r="R498" i="15"/>
  <c r="P440" i="15"/>
  <c r="Q440" i="15" s="1"/>
  <c r="R440" i="15"/>
  <c r="P398" i="15"/>
  <c r="Q398" i="15" s="1"/>
  <c r="R398" i="15"/>
  <c r="P340" i="15"/>
  <c r="Q340" i="15" s="1"/>
  <c r="R340" i="15"/>
  <c r="P314" i="15"/>
  <c r="Q314" i="15" s="1"/>
  <c r="R314" i="15"/>
  <c r="P256" i="15"/>
  <c r="Q256" i="15" s="1"/>
  <c r="R256" i="15"/>
  <c r="P230" i="15"/>
  <c r="Q230" i="15" s="1"/>
  <c r="R230" i="15"/>
  <c r="P172" i="15"/>
  <c r="Q172" i="15" s="1"/>
  <c r="R172" i="15"/>
  <c r="P226" i="15"/>
  <c r="Q226" i="15" s="1"/>
  <c r="R226" i="15"/>
  <c r="P168" i="15"/>
  <c r="Q168" i="15" s="1"/>
  <c r="R168" i="15"/>
  <c r="P126" i="15"/>
  <c r="Q126" i="15" s="1"/>
  <c r="R126" i="15"/>
  <c r="P11" i="15"/>
  <c r="Q11" i="15" s="1"/>
  <c r="R11" i="15"/>
  <c r="P46" i="15"/>
  <c r="Q46" i="15" s="1"/>
  <c r="R46" i="15"/>
  <c r="P44" i="15"/>
  <c r="Q44" i="15" s="1"/>
  <c r="R44" i="15"/>
  <c r="P214" i="15"/>
  <c r="Q214" i="15" s="1"/>
  <c r="R214" i="15"/>
  <c r="P475" i="15"/>
  <c r="Q475" i="15" s="1"/>
  <c r="R475" i="15"/>
  <c r="P178" i="15"/>
  <c r="Q178" i="15" s="1"/>
  <c r="R178" i="15"/>
  <c r="P376" i="15"/>
  <c r="Q376" i="15" s="1"/>
  <c r="R376" i="15"/>
  <c r="P119" i="15"/>
  <c r="Q119" i="15" s="1"/>
  <c r="R119" i="15"/>
  <c r="P301" i="15"/>
  <c r="Q301" i="15" s="1"/>
  <c r="R301" i="15"/>
  <c r="P80" i="15"/>
  <c r="Q80" i="15" s="1"/>
  <c r="R80" i="15"/>
  <c r="P35" i="15"/>
  <c r="Q35" i="15" s="1"/>
  <c r="R35" i="15"/>
  <c r="P217" i="15"/>
  <c r="Q217" i="15" s="1"/>
  <c r="R217" i="15"/>
  <c r="P463" i="15"/>
  <c r="Q463" i="15" s="1"/>
  <c r="R463" i="15"/>
  <c r="P166" i="15"/>
  <c r="Q166" i="15" s="1"/>
  <c r="R166" i="15"/>
  <c r="P10" i="15"/>
  <c r="Q10" i="15" s="1"/>
  <c r="R10" i="15"/>
  <c r="P203" i="15"/>
  <c r="Q203" i="15" s="1"/>
  <c r="R203" i="15"/>
  <c r="P385" i="15"/>
  <c r="Q385" i="15" s="1"/>
  <c r="R385" i="15"/>
  <c r="P20" i="15"/>
  <c r="Q20" i="15" s="1"/>
  <c r="R20" i="15"/>
  <c r="P411" i="15"/>
  <c r="Q411" i="15" s="1"/>
  <c r="R411" i="15"/>
  <c r="P118" i="15"/>
  <c r="Q118" i="15" s="1"/>
  <c r="R118" i="15"/>
  <c r="P77" i="15"/>
  <c r="Q77" i="15" s="1"/>
  <c r="R77" i="15"/>
  <c r="P100" i="15"/>
  <c r="Q100" i="15" s="1"/>
  <c r="R100" i="15"/>
  <c r="P270" i="15"/>
  <c r="Q270" i="15" s="1"/>
  <c r="R270" i="15"/>
  <c r="P237" i="15"/>
  <c r="Q237" i="15" s="1"/>
  <c r="R237" i="15"/>
  <c r="P15" i="15"/>
  <c r="Q15" i="15" s="1"/>
  <c r="R15" i="15"/>
  <c r="P347" i="15"/>
  <c r="Q347" i="15" s="1"/>
  <c r="R347" i="15"/>
  <c r="P91" i="15"/>
  <c r="Q91" i="15" s="1"/>
  <c r="R91" i="15"/>
  <c r="P306" i="15"/>
  <c r="Q306" i="15" s="1"/>
  <c r="R306" i="15"/>
  <c r="P54" i="15"/>
  <c r="Q54" i="15" s="1"/>
  <c r="R54" i="15"/>
  <c r="P273" i="15"/>
  <c r="Q273" i="15" s="1"/>
  <c r="R273" i="15"/>
  <c r="P9" i="15"/>
  <c r="Q9" i="15" s="1"/>
  <c r="R9" i="15"/>
  <c r="P248" i="15"/>
  <c r="Q248" i="15" s="1"/>
  <c r="R248" i="15"/>
  <c r="P36" i="15"/>
  <c r="Q36" i="15" s="1"/>
  <c r="R36" i="15"/>
  <c r="P247" i="15"/>
  <c r="Q247" i="15" s="1"/>
  <c r="R247" i="15"/>
  <c r="P462" i="15"/>
  <c r="Q462" i="15" s="1"/>
  <c r="R462" i="15"/>
  <c r="P206" i="15"/>
  <c r="Q206" i="15" s="1"/>
  <c r="R206" i="15"/>
  <c r="P429" i="15"/>
  <c r="Q429" i="15" s="1"/>
  <c r="R429" i="15"/>
  <c r="P173" i="15"/>
  <c r="Q173" i="15" s="1"/>
  <c r="R173" i="15"/>
  <c r="P404" i="15"/>
  <c r="Q404" i="15" s="1"/>
  <c r="R404" i="15"/>
  <c r="P148" i="15"/>
  <c r="Q148" i="15" s="1"/>
  <c r="R148" i="15"/>
  <c r="P419" i="15"/>
  <c r="Q419" i="15" s="1"/>
  <c r="R419" i="15"/>
  <c r="P163" i="15"/>
  <c r="Q163" i="15" s="1"/>
  <c r="R163" i="15"/>
  <c r="P378" i="15"/>
  <c r="Q378" i="15" s="1"/>
  <c r="R378" i="15"/>
  <c r="P122" i="15"/>
  <c r="Q122" i="15" s="1"/>
  <c r="R122" i="15"/>
  <c r="P345" i="15"/>
  <c r="Q345" i="15" s="1"/>
  <c r="R345" i="15"/>
  <c r="P85" i="15"/>
  <c r="Q85" i="15" s="1"/>
  <c r="R85" i="15"/>
  <c r="P320" i="15"/>
  <c r="Q320" i="15" s="1"/>
  <c r="R320" i="15"/>
  <c r="P7" i="15"/>
  <c r="Q7" i="15" s="1"/>
  <c r="R7" i="15"/>
  <c r="P335" i="15"/>
  <c r="Q335" i="15" s="1"/>
  <c r="R335" i="15"/>
  <c r="P79" i="15"/>
  <c r="Q79" i="15" s="1"/>
  <c r="R79" i="15"/>
  <c r="P294" i="15"/>
  <c r="Q294" i="15" s="1"/>
  <c r="R294" i="15"/>
  <c r="P42" i="15"/>
  <c r="Q42" i="15" s="1"/>
  <c r="R42" i="15"/>
  <c r="P261" i="15"/>
  <c r="Q261" i="15" s="1"/>
  <c r="R261" i="15"/>
  <c r="P492" i="15"/>
  <c r="Q492" i="15" s="1"/>
  <c r="R492" i="15"/>
  <c r="P236" i="15"/>
  <c r="Q236" i="15" s="1"/>
  <c r="R236" i="15"/>
  <c r="P120" i="15"/>
  <c r="Q120" i="15" s="1"/>
  <c r="R120" i="15"/>
  <c r="P331" i="15"/>
  <c r="Q331" i="15" s="1"/>
  <c r="R331" i="15"/>
  <c r="P75" i="15"/>
  <c r="Q75" i="15" s="1"/>
  <c r="R75" i="15"/>
  <c r="P290" i="15"/>
  <c r="Q290" i="15" s="1"/>
  <c r="R290" i="15"/>
  <c r="P38" i="15"/>
  <c r="Q38" i="15" s="1"/>
  <c r="R38" i="15"/>
  <c r="P257" i="15"/>
  <c r="Q257" i="15" s="1"/>
  <c r="R257" i="15"/>
  <c r="P488" i="15"/>
  <c r="Q488" i="15" s="1"/>
  <c r="R488" i="15"/>
  <c r="P232" i="15"/>
  <c r="Q232" i="15" s="1"/>
  <c r="R232" i="15"/>
  <c r="P487" i="15"/>
  <c r="Q487" i="15" s="1"/>
  <c r="R487" i="15"/>
  <c r="P231" i="15"/>
  <c r="Q231" i="15" s="1"/>
  <c r="R231" i="15"/>
  <c r="P446" i="15"/>
  <c r="Q446" i="15" s="1"/>
  <c r="R446" i="15"/>
  <c r="P190" i="15"/>
  <c r="Q190" i="15" s="1"/>
  <c r="R190" i="15"/>
  <c r="P413" i="15"/>
  <c r="Q413" i="15" s="1"/>
  <c r="R413" i="15"/>
  <c r="P157" i="15"/>
  <c r="Q157" i="15" s="1"/>
  <c r="R157" i="15"/>
  <c r="P388" i="15"/>
  <c r="Q388" i="15" s="1"/>
  <c r="R388" i="15"/>
  <c r="P132" i="15"/>
  <c r="Q132" i="15" s="1"/>
  <c r="R132" i="15"/>
  <c r="P403" i="15"/>
  <c r="Q403" i="15" s="1"/>
  <c r="R403" i="15"/>
  <c r="P147" i="15"/>
  <c r="Q147" i="15" s="1"/>
  <c r="R147" i="15"/>
  <c r="P362" i="15"/>
  <c r="Q362" i="15" s="1"/>
  <c r="R362" i="15"/>
  <c r="P110" i="15"/>
  <c r="Q110" i="15" s="1"/>
  <c r="R110" i="15"/>
  <c r="P329" i="15"/>
  <c r="Q329" i="15" s="1"/>
  <c r="R329" i="15"/>
  <c r="P69" i="15"/>
  <c r="Q69" i="15" s="1"/>
  <c r="R69" i="15"/>
  <c r="P304" i="15"/>
  <c r="Q304" i="15" s="1"/>
  <c r="R304" i="15"/>
  <c r="P108" i="15"/>
  <c r="Q108" i="15" s="1"/>
  <c r="R108" i="15"/>
  <c r="P319" i="15"/>
  <c r="Q319" i="15" s="1"/>
  <c r="R319" i="15"/>
  <c r="P63" i="15"/>
  <c r="Q63" i="15" s="1"/>
  <c r="R63" i="15"/>
  <c r="P278" i="15"/>
  <c r="Q278" i="15" s="1"/>
  <c r="R278" i="15"/>
  <c r="P26" i="15"/>
  <c r="Q26" i="15" s="1"/>
  <c r="R26" i="15"/>
  <c r="P245" i="15"/>
  <c r="Q245" i="15" s="1"/>
  <c r="R245" i="15"/>
  <c r="P476" i="15"/>
  <c r="Q476" i="15" s="1"/>
  <c r="R476" i="15"/>
  <c r="P220" i="15"/>
  <c r="Q220" i="15" s="1"/>
  <c r="R220" i="15"/>
  <c r="P104" i="15"/>
  <c r="Q104" i="15" s="1"/>
  <c r="R104" i="15"/>
  <c r="P315" i="15"/>
  <c r="Q315" i="15" s="1"/>
  <c r="R315" i="15"/>
  <c r="P59" i="15"/>
  <c r="Q59" i="15" s="1"/>
  <c r="R59" i="15"/>
  <c r="P274" i="15"/>
  <c r="Q274" i="15" s="1"/>
  <c r="R274" i="15"/>
  <c r="P497" i="15"/>
  <c r="Q497" i="15" s="1"/>
  <c r="R497" i="15"/>
  <c r="P241" i="15"/>
  <c r="Q241" i="15" s="1"/>
  <c r="R241" i="15"/>
  <c r="P472" i="15"/>
  <c r="Q472" i="15" s="1"/>
  <c r="R472" i="15"/>
  <c r="P216" i="15"/>
  <c r="Q216" i="15" s="1"/>
  <c r="R216" i="15"/>
  <c r="P471" i="15"/>
  <c r="Q471" i="15" s="1"/>
  <c r="R471" i="15"/>
  <c r="P215" i="15"/>
  <c r="Q215" i="15" s="1"/>
  <c r="R215" i="15"/>
  <c r="P430" i="15"/>
  <c r="Q430" i="15" s="1"/>
  <c r="R430" i="15"/>
  <c r="P174" i="15"/>
  <c r="Q174" i="15" s="1"/>
  <c r="R174" i="15"/>
  <c r="P397" i="15"/>
  <c r="Q397" i="15" s="1"/>
  <c r="R397" i="15"/>
  <c r="P141" i="15"/>
  <c r="Q141" i="15" s="1"/>
  <c r="R141" i="15"/>
  <c r="P372" i="15"/>
  <c r="Q372" i="15" s="1"/>
  <c r="R372" i="15"/>
  <c r="P22" i="15"/>
  <c r="Q22" i="15" s="1"/>
  <c r="R22" i="15"/>
  <c r="P387" i="15"/>
  <c r="Q387" i="15" s="1"/>
  <c r="R387" i="15"/>
  <c r="P131" i="15"/>
  <c r="Q131" i="15" s="1"/>
  <c r="R131" i="15"/>
  <c r="P346" i="15"/>
  <c r="Q346" i="15" s="1"/>
  <c r="R346" i="15"/>
  <c r="P94" i="15"/>
  <c r="Q94" i="15" s="1"/>
  <c r="R94" i="15"/>
  <c r="P313" i="15"/>
  <c r="Q313" i="15" s="1"/>
  <c r="R313" i="15"/>
  <c r="P53" i="15"/>
  <c r="Q53" i="15" s="1"/>
  <c r="R53" i="15"/>
  <c r="P288" i="15"/>
  <c r="Q288" i="15" s="1"/>
  <c r="R288" i="15"/>
  <c r="P92" i="15"/>
  <c r="Q92" i="15" s="1"/>
  <c r="R92" i="15"/>
  <c r="P303" i="15"/>
  <c r="Q303" i="15" s="1"/>
  <c r="R303" i="15"/>
  <c r="P47" i="15"/>
  <c r="Q47" i="15" s="1"/>
  <c r="R47" i="15"/>
  <c r="P262" i="15"/>
  <c r="Q262" i="15" s="1"/>
  <c r="R262" i="15"/>
  <c r="P485" i="15"/>
  <c r="Q485" i="15" s="1"/>
  <c r="R485" i="15"/>
  <c r="P229" i="15"/>
  <c r="Q229" i="15" s="1"/>
  <c r="R229" i="15"/>
  <c r="P460" i="15"/>
  <c r="Q460" i="15" s="1"/>
  <c r="R460" i="15"/>
  <c r="P204" i="15"/>
  <c r="Q204" i="15" s="1"/>
  <c r="R204" i="15"/>
  <c r="P491" i="15"/>
  <c r="Q491" i="15" s="1"/>
  <c r="R491" i="15"/>
  <c r="P235" i="15"/>
  <c r="Q235" i="15" s="1"/>
  <c r="R235" i="15"/>
  <c r="P450" i="15"/>
  <c r="Q450" i="15" s="1"/>
  <c r="R450" i="15"/>
  <c r="P194" i="15"/>
  <c r="Q194" i="15" s="1"/>
  <c r="R194" i="15"/>
  <c r="P417" i="15"/>
  <c r="Q417" i="15" s="1"/>
  <c r="R417" i="15"/>
  <c r="P161" i="15"/>
  <c r="Q161" i="15" s="1"/>
  <c r="R161" i="15"/>
  <c r="P392" i="15"/>
  <c r="Q392" i="15" s="1"/>
  <c r="R392" i="15"/>
  <c r="P136" i="15"/>
  <c r="Q136" i="15" s="1"/>
  <c r="R136" i="15"/>
  <c r="P391" i="15"/>
  <c r="Q391" i="15" s="1"/>
  <c r="R391" i="15"/>
  <c r="P135" i="15"/>
  <c r="Q135" i="15" s="1"/>
  <c r="R135" i="15"/>
  <c r="P350" i="15"/>
  <c r="Q350" i="15" s="1"/>
  <c r="R350" i="15"/>
  <c r="P98" i="15"/>
  <c r="Q98" i="15" s="1"/>
  <c r="R98" i="15"/>
  <c r="P317" i="15"/>
  <c r="Q317" i="15" s="1"/>
  <c r="R317" i="15"/>
  <c r="P57" i="15"/>
  <c r="Q57" i="15" s="1"/>
  <c r="R57" i="15"/>
  <c r="P292" i="15"/>
  <c r="Q292" i="15" s="1"/>
  <c r="R292" i="15"/>
  <c r="P96" i="15"/>
  <c r="Q96" i="15" s="1"/>
  <c r="R96" i="15"/>
  <c r="P307" i="15"/>
  <c r="Q307" i="15" s="1"/>
  <c r="R307" i="15"/>
  <c r="P51" i="15"/>
  <c r="Q51" i="15" s="1"/>
  <c r="R51" i="15"/>
  <c r="P266" i="15"/>
  <c r="Q266" i="15" s="1"/>
  <c r="R266" i="15"/>
  <c r="P489" i="15"/>
  <c r="Q489" i="15" s="1"/>
  <c r="R489" i="15"/>
  <c r="P233" i="15"/>
  <c r="Q233" i="15" s="1"/>
  <c r="R233" i="15"/>
  <c r="P464" i="15"/>
  <c r="Q464" i="15" s="1"/>
  <c r="R464" i="15"/>
  <c r="P208" i="15"/>
  <c r="Q208" i="15" s="1"/>
  <c r="R208" i="15"/>
  <c r="P479" i="15"/>
  <c r="Q479" i="15" s="1"/>
  <c r="R479" i="15"/>
  <c r="P223" i="15"/>
  <c r="Q223" i="15" s="1"/>
  <c r="R223" i="15"/>
  <c r="P438" i="15"/>
  <c r="Q438" i="15" s="1"/>
  <c r="R438" i="15"/>
  <c r="P182" i="15"/>
  <c r="Q182" i="15" s="1"/>
  <c r="R182" i="15"/>
  <c r="P405" i="15"/>
  <c r="Q405" i="15" s="1"/>
  <c r="R405" i="15"/>
  <c r="P149" i="15"/>
  <c r="Q149" i="15" s="1"/>
  <c r="R149" i="15"/>
  <c r="P380" i="15"/>
  <c r="Q380" i="15" s="1"/>
  <c r="R380" i="15"/>
  <c r="P124" i="15"/>
  <c r="Q124" i="15" s="1"/>
  <c r="R124" i="15"/>
</calcChain>
</file>

<file path=xl/comments1.xml><?xml version="1.0" encoding="utf-8"?>
<comments xmlns="http://schemas.openxmlformats.org/spreadsheetml/2006/main">
  <authors>
    <author>Author</author>
  </authors>
  <commentList>
    <comment ref="C4" authorId="0">
      <text>
        <r>
          <rPr>
            <b/>
            <sz val="8"/>
            <color indexed="81"/>
            <rFont val="Tahoma"/>
            <family val="2"/>
          </rPr>
          <t>Nhập tháng theo dõi</t>
        </r>
      </text>
    </comment>
    <comment ref="E4" authorId="0">
      <text>
        <r>
          <rPr>
            <b/>
            <sz val="8"/>
            <color indexed="81"/>
            <rFont val="Tahoma"/>
            <family val="2"/>
          </rPr>
          <t>Nhập năm theo dõi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C3" authorId="0">
      <text>
        <r>
          <rPr>
            <b/>
            <sz val="8"/>
            <color indexed="81"/>
            <rFont val="Tahoma"/>
            <family val="2"/>
          </rPr>
          <t>Gõ ngày tính tồn tức thời</t>
        </r>
      </text>
    </comment>
  </commentList>
</comments>
</file>

<file path=xl/sharedStrings.xml><?xml version="1.0" encoding="utf-8"?>
<sst xmlns="http://schemas.openxmlformats.org/spreadsheetml/2006/main" count="388" uniqueCount="192">
  <si>
    <t>STT</t>
  </si>
  <si>
    <t>Mã hàng</t>
  </si>
  <si>
    <t>Tên hàng</t>
  </si>
  <si>
    <t>Số lượng</t>
  </si>
  <si>
    <t>Giá</t>
  </si>
  <si>
    <t>Giá/1 đơn vị</t>
  </si>
  <si>
    <t>Đơn vị tính</t>
  </si>
  <si>
    <t>Số phiếu nhập</t>
  </si>
  <si>
    <t>Mã vật tư</t>
  </si>
  <si>
    <t>Tên vật tư</t>
  </si>
  <si>
    <t>Giá nhập</t>
  </si>
  <si>
    <t>Thành tiền</t>
  </si>
  <si>
    <t>Ngày nhập</t>
  </si>
  <si>
    <t>Diễn giải/Ghi chú</t>
  </si>
  <si>
    <t>Số phiếu xuất</t>
  </si>
  <si>
    <t>Ngày xuất</t>
  </si>
  <si>
    <t>Ghi chú/Diễn giải</t>
  </si>
  <si>
    <t>Giá vốn</t>
  </si>
  <si>
    <t>Tiền vốn</t>
  </si>
  <si>
    <t>VT001</t>
  </si>
  <si>
    <t>VT002</t>
  </si>
  <si>
    <t>VT003</t>
  </si>
  <si>
    <t>VT004</t>
  </si>
  <si>
    <t>VT005</t>
  </si>
  <si>
    <t>VT006</t>
  </si>
  <si>
    <t>VT007</t>
  </si>
  <si>
    <t>VT008</t>
  </si>
  <si>
    <t>VT009</t>
  </si>
  <si>
    <t>VT010</t>
  </si>
  <si>
    <t>Vật tư 1</t>
  </si>
  <si>
    <t>Vật tư 2</t>
  </si>
  <si>
    <t>Vật tư 3</t>
  </si>
  <si>
    <t>Vật tư 4</t>
  </si>
  <si>
    <t>Vật tư 5</t>
  </si>
  <si>
    <t>Vật tư 6</t>
  </si>
  <si>
    <t>Vật tư 7</t>
  </si>
  <si>
    <t>Vật tư 8</t>
  </si>
  <si>
    <t>Vật tư 9</t>
  </si>
  <si>
    <t>Vật tư 10</t>
  </si>
  <si>
    <t>Kg</t>
  </si>
  <si>
    <t>Tồn đầu</t>
  </si>
  <si>
    <t>Dư đầu</t>
  </si>
  <si>
    <t>PN001</t>
  </si>
  <si>
    <t>PN002</t>
  </si>
  <si>
    <t>PN003</t>
  </si>
  <si>
    <t>PN004</t>
  </si>
  <si>
    <t>PN005</t>
  </si>
  <si>
    <t>PN006</t>
  </si>
  <si>
    <t>PN007</t>
  </si>
  <si>
    <t>PN008</t>
  </si>
  <si>
    <t>PN009</t>
  </si>
  <si>
    <t>PN010</t>
  </si>
  <si>
    <t>PN011</t>
  </si>
  <si>
    <t>PN012</t>
  </si>
  <si>
    <t>PN013</t>
  </si>
  <si>
    <t>PN014</t>
  </si>
  <si>
    <t>PN015</t>
  </si>
  <si>
    <t>PN016</t>
  </si>
  <si>
    <t>PN017</t>
  </si>
  <si>
    <t>PN018</t>
  </si>
  <si>
    <t>PN019</t>
  </si>
  <si>
    <t>PN020</t>
  </si>
  <si>
    <t>PN021</t>
  </si>
  <si>
    <t>PN022</t>
  </si>
  <si>
    <t>PN023</t>
  </si>
  <si>
    <t>PN024</t>
  </si>
  <si>
    <t>PN025</t>
  </si>
  <si>
    <t>PN026</t>
  </si>
  <si>
    <t>PX001</t>
  </si>
  <si>
    <t>PX002</t>
  </si>
  <si>
    <t>PX003</t>
  </si>
  <si>
    <t>PX004</t>
  </si>
  <si>
    <t>PX005</t>
  </si>
  <si>
    <t>PX006</t>
  </si>
  <si>
    <t>PX007</t>
  </si>
  <si>
    <t>PX008</t>
  </si>
  <si>
    <t>PX009</t>
  </si>
  <si>
    <t>PX010</t>
  </si>
  <si>
    <t>PX011</t>
  </si>
  <si>
    <t>PX012</t>
  </si>
  <si>
    <t>PX013</t>
  </si>
  <si>
    <t>PX014</t>
  </si>
  <si>
    <t>PX015</t>
  </si>
  <si>
    <t>Chọn ngày</t>
  </si>
  <si>
    <t>Nhập đến ngày</t>
  </si>
  <si>
    <t>Xuất đến ngày</t>
  </si>
  <si>
    <t>Tồn đến ngày</t>
  </si>
  <si>
    <t>Tổng giá nhập</t>
  </si>
  <si>
    <t>Dư cuối</t>
  </si>
  <si>
    <t>Stt</t>
  </si>
  <si>
    <t>Số lượng nhập</t>
  </si>
  <si>
    <t>Thành tiền nhập</t>
  </si>
  <si>
    <t>Số lượng xuất</t>
  </si>
  <si>
    <t>Thành tiền xuất</t>
  </si>
  <si>
    <t>Tồn đầu kỳ</t>
  </si>
  <si>
    <t>Giá trị</t>
  </si>
  <si>
    <t>Phát sinh trong kỳ</t>
  </si>
  <si>
    <t>Tồn cuối</t>
  </si>
  <si>
    <t>Dư cuối kỳ</t>
  </si>
  <si>
    <t>DANH MỤC VẬT TƯ</t>
  </si>
  <si>
    <t>NHẬP TỒN KHO ĐẦU KỲ</t>
  </si>
  <si>
    <t>CẬP NHẬT PHÁT SINH HÀNG NHẬP KHO TRONG KỲ</t>
  </si>
  <si>
    <t>BÁO CÁO TỔNG HỢP TỒN KHO TỨC THỜI</t>
  </si>
  <si>
    <t>CẬP NHẬT PHÁT SINH XUẤT KHO TRONG KỲ</t>
  </si>
  <si>
    <t>BÁO CÁO TỔNG HỢP NHẬP KHO TRONG KỲ</t>
  </si>
  <si>
    <t>BÁO CÁO TỔNG HỢP XUẤT KHO TRONG KỲ</t>
  </si>
  <si>
    <t>BÁO CÁO TỔNG HỢP NHẬP XUẤT TỒN</t>
  </si>
  <si>
    <t>Kế toán giá thành</t>
  </si>
  <si>
    <t>Tên đơn vị:</t>
  </si>
  <si>
    <t>Địa chỉ:</t>
  </si>
  <si>
    <t>Mã số thuế:</t>
  </si>
  <si>
    <t>https://www.facebook.com/ketoangiathanh</t>
  </si>
  <si>
    <t>Tháng</t>
  </si>
  <si>
    <t>Năm</t>
  </si>
  <si>
    <t>Tự nhảy</t>
  </si>
  <si>
    <t>Chọn</t>
  </si>
  <si>
    <t>Tự nhảy/đúng vào cuối tháng</t>
  </si>
  <si>
    <t>Mã vt</t>
  </si>
  <si>
    <t>Tên hàng hóa, vật tư</t>
  </si>
  <si>
    <t>Loại vt</t>
  </si>
  <si>
    <t>Tài khoản kho</t>
  </si>
  <si>
    <t>TP001</t>
  </si>
  <si>
    <t>TP002</t>
  </si>
  <si>
    <t>TP003</t>
  </si>
  <si>
    <t>TP004</t>
  </si>
  <si>
    <t>TP005</t>
  </si>
  <si>
    <t>Thành phẩm 001</t>
  </si>
  <si>
    <t>Thành phẩm 002</t>
  </si>
  <si>
    <t>Thành phẩm 003</t>
  </si>
  <si>
    <t>Thành phẩm 004</t>
  </si>
  <si>
    <t>Thành phẩm 005</t>
  </si>
  <si>
    <t>Cái</t>
  </si>
  <si>
    <t>NVLC</t>
  </si>
  <si>
    <t>TP</t>
  </si>
  <si>
    <t>Chọn loại phiếu</t>
  </si>
  <si>
    <t>Tên loại phiếu</t>
  </si>
  <si>
    <t>NM</t>
  </si>
  <si>
    <t>TK nợ</t>
  </si>
  <si>
    <t>TK có</t>
  </si>
  <si>
    <t>SX</t>
  </si>
  <si>
    <t>PN027</t>
  </si>
  <si>
    <t>PN028</t>
  </si>
  <si>
    <t>PN029</t>
  </si>
  <si>
    <t>PN030</t>
  </si>
  <si>
    <t>PN031</t>
  </si>
  <si>
    <t>Mã sp</t>
  </si>
  <si>
    <t>Tên SP</t>
  </si>
  <si>
    <t>Mã VT</t>
  </si>
  <si>
    <t>Tên VT</t>
  </si>
  <si>
    <t>SL định mức</t>
  </si>
  <si>
    <t>Giá vốn VT</t>
  </si>
  <si>
    <t>Mã sp (nhóm lại)</t>
  </si>
  <si>
    <t>Tổng cpnvl/sp theo định mức</t>
  </si>
  <si>
    <t>TK VT</t>
  </si>
  <si>
    <t>TÍNH HỆ SỐ PHÂN BỔ CHI PHÍ VÀ PHÂN BỔ CHI PHÍ PHÁT SINH (TỰ ĐỘNG)</t>
  </si>
  <si>
    <t>CP phân bổ thực tế</t>
  </si>
  <si>
    <t>HS phân bổ</t>
  </si>
  <si>
    <t>SL nhập kho</t>
  </si>
  <si>
    <t>CPNVL/1dvsp</t>
  </si>
  <si>
    <t>Hệ số theo NVL</t>
  </si>
  <si>
    <t>Loại hạch toán</t>
  </si>
  <si>
    <t>Tên loại</t>
  </si>
  <si>
    <t>Số ct</t>
  </si>
  <si>
    <t>Ngày hạch toán</t>
  </si>
  <si>
    <t>Số phát sinh</t>
  </si>
  <si>
    <t>Diễn giải</t>
  </si>
  <si>
    <t>QL</t>
  </si>
  <si>
    <t>Chi lương cho sx</t>
  </si>
  <si>
    <t>Chi dịch vụ mua ngoài cho sx</t>
  </si>
  <si>
    <t>Phân bổ chi phí trả trước cho sx</t>
  </si>
  <si>
    <t>Chi lương cho quản lý</t>
  </si>
  <si>
    <t>PB CP NC</t>
  </si>
  <si>
    <t>CPNC/1SP</t>
  </si>
  <si>
    <t>PB CPC</t>
  </si>
  <si>
    <t>CPC/1SP</t>
  </si>
  <si>
    <t>BÁO CÁO GIÁ THÀNH SẢN PHẨM</t>
  </si>
  <si>
    <t>Chọn SP</t>
  </si>
  <si>
    <t>Mã SP</t>
  </si>
  <si>
    <t>SL SX trong kỳ</t>
  </si>
  <si>
    <t>Chi phí NVL</t>
  </si>
  <si>
    <t>Chi phí nhân công</t>
  </si>
  <si>
    <t>Chi phí chung</t>
  </si>
  <si>
    <t>Giá thành đơn vị</t>
  </si>
  <si>
    <t>Giá thành tổng cộng</t>
  </si>
  <si>
    <t>BẢNG TỔNG HỢP CHI PHÍ SẢN XUẤT</t>
  </si>
  <si>
    <t>Yếu tố chi phí</t>
  </si>
  <si>
    <t>TK chi phí</t>
  </si>
  <si>
    <t>Chi phí nhân công sx</t>
  </si>
  <si>
    <t>Chi phí sx chung</t>
  </si>
  <si>
    <t>Tổng cộng</t>
  </si>
  <si>
    <t>NHẬP ĐỊNH MỨC NGUYÊN VẬT LIỆU</t>
  </si>
  <si>
    <t>CẬP NHẬT CHI PHÍ LƯƠNG VÀ CHI PHÍ SẢN XUẤT CHUNG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</si>
</sst>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8"/>
      <color indexed="81"/>
      <name val="Tahoma"/>
      <family val="2"/>
    </font>
    <font>
      <i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3">
    <xf numFmtId="0" fontId="0" fillId="0" borderId="0" xfId="0"/>
    <xf numFmtId="0" fontId="2" fillId="2" borderId="0" xfId="0" applyFont="1" applyFill="1"/>
    <xf numFmtId="0" fontId="2" fillId="2" borderId="1" xfId="0" applyFont="1" applyFill="1" applyBorder="1"/>
    <xf numFmtId="43" fontId="2" fillId="2" borderId="1" xfId="1" applyFont="1" applyFill="1" applyBorder="1"/>
    <xf numFmtId="14" fontId="2" fillId="2" borderId="1" xfId="0" applyNumberFormat="1" applyFont="1" applyFill="1" applyBorder="1"/>
    <xf numFmtId="14" fontId="2" fillId="2" borderId="0" xfId="0" applyNumberFormat="1" applyFont="1" applyFill="1"/>
    <xf numFmtId="1" fontId="2" fillId="2" borderId="0" xfId="0" applyNumberFormat="1" applyFont="1" applyFill="1"/>
    <xf numFmtId="43" fontId="2" fillId="2" borderId="0" xfId="1" applyFont="1" applyFill="1"/>
    <xf numFmtId="0" fontId="2" fillId="2" borderId="0" xfId="0" applyFont="1" applyFill="1" applyBorder="1"/>
    <xf numFmtId="0" fontId="3" fillId="3" borderId="1" xfId="0" applyFont="1" applyFill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Border="1"/>
    <xf numFmtId="0" fontId="5" fillId="2" borderId="1" xfId="2" applyFill="1" applyBorder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/>
    <xf numFmtId="0" fontId="7" fillId="2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43" fontId="2" fillId="2" borderId="0" xfId="1" applyFont="1" applyFill="1" applyBorder="1"/>
    <xf numFmtId="43" fontId="2" fillId="2" borderId="0" xfId="0" applyNumberFormat="1" applyFont="1" applyFill="1"/>
    <xf numFmtId="0" fontId="3" fillId="3" borderId="0" xfId="0" applyFont="1" applyFill="1" applyBorder="1" applyAlignment="1">
      <alignment horizontal="center"/>
    </xf>
    <xf numFmtId="43" fontId="2" fillId="2" borderId="1" xfId="0" applyNumberFormat="1" applyFont="1" applyFill="1" applyBorder="1"/>
    <xf numFmtId="0" fontId="2" fillId="2" borderId="1" xfId="1" applyNumberFormat="1" applyFont="1" applyFill="1" applyBorder="1"/>
    <xf numFmtId="0" fontId="5" fillId="0" borderId="0" xfId="2"/>
    <xf numFmtId="0" fontId="3" fillId="2" borderId="0" xfId="0" applyFont="1" applyFill="1"/>
    <xf numFmtId="0" fontId="2" fillId="4" borderId="0" xfId="0" applyFont="1" applyFill="1"/>
    <xf numFmtId="0" fontId="2" fillId="2" borderId="0" xfId="0" applyFont="1" applyFill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Medium9"/>
  <colors>
    <mruColors>
      <color rgb="FFB6B656"/>
      <color rgb="FF7C7944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THNhap!A1"/><Relationship Id="rId13" Type="http://schemas.openxmlformats.org/officeDocument/2006/relationships/hyperlink" Target="#CT!A1"/><Relationship Id="rId3" Type="http://schemas.openxmlformats.org/officeDocument/2006/relationships/hyperlink" Target="#Thang!A1"/><Relationship Id="rId7" Type="http://schemas.openxmlformats.org/officeDocument/2006/relationships/hyperlink" Target="#Loc!A1"/><Relationship Id="rId12" Type="http://schemas.openxmlformats.org/officeDocument/2006/relationships/hyperlink" Target="#Tinhgiavon!A1"/><Relationship Id="rId17" Type="http://schemas.openxmlformats.org/officeDocument/2006/relationships/hyperlink" Target="#CPSX!A1"/><Relationship Id="rId2" Type="http://schemas.openxmlformats.org/officeDocument/2006/relationships/hyperlink" Target="#TTDN!A1"/><Relationship Id="rId16" Type="http://schemas.openxmlformats.org/officeDocument/2006/relationships/hyperlink" Target="#GTSP!A1"/><Relationship Id="rId1" Type="http://schemas.openxmlformats.org/officeDocument/2006/relationships/hyperlink" Target="https://www.facebook.com/ketoangiathanh" TargetMode="External"/><Relationship Id="rId6" Type="http://schemas.openxmlformats.org/officeDocument/2006/relationships/hyperlink" Target="#Xuat!A1"/><Relationship Id="rId11" Type="http://schemas.openxmlformats.org/officeDocument/2006/relationships/hyperlink" Target="#Tondau!A1"/><Relationship Id="rId5" Type="http://schemas.openxmlformats.org/officeDocument/2006/relationships/hyperlink" Target="#Nhap!A1"/><Relationship Id="rId15" Type="http://schemas.openxmlformats.org/officeDocument/2006/relationships/hyperlink" Target="#HS!A1"/><Relationship Id="rId10" Type="http://schemas.openxmlformats.org/officeDocument/2006/relationships/hyperlink" Target="#NXT!A1"/><Relationship Id="rId4" Type="http://schemas.openxmlformats.org/officeDocument/2006/relationships/hyperlink" Target="#DM!A1"/><Relationship Id="rId9" Type="http://schemas.openxmlformats.org/officeDocument/2006/relationships/hyperlink" Target="#THXuat!A1"/><Relationship Id="rId14" Type="http://schemas.openxmlformats.org/officeDocument/2006/relationships/hyperlink" Target="#TL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9525</xdr:rowOff>
    </xdr:from>
    <xdr:to>
      <xdr:col>15</xdr:col>
      <xdr:colOff>495300</xdr:colOff>
      <xdr:row>23</xdr:row>
      <xdr:rowOff>142875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180975" y="190500"/>
          <a:ext cx="9458325" cy="4114800"/>
        </a:xfrm>
        <a:prstGeom prst="roundRect">
          <a:avLst/>
        </a:prstGeom>
        <a:solidFill>
          <a:srgbClr val="00CCFF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228598</xdr:colOff>
      <xdr:row>4</xdr:row>
      <xdr:rowOff>123826</xdr:rowOff>
    </xdr:from>
    <xdr:to>
      <xdr:col>4</xdr:col>
      <xdr:colOff>590550</xdr:colOff>
      <xdr:row>6</xdr:row>
      <xdr:rowOff>142876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228598" y="885826"/>
          <a:ext cx="2800352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THÔNG TIN DOANH NGHIỆP</a:t>
          </a:r>
        </a:p>
      </xdr:txBody>
    </xdr:sp>
    <xdr:clientData/>
  </xdr:twoCellAnchor>
  <xdr:twoCellAnchor>
    <xdr:from>
      <xdr:col>0</xdr:col>
      <xdr:colOff>209548</xdr:colOff>
      <xdr:row>7</xdr:row>
      <xdr:rowOff>133351</xdr:rowOff>
    </xdr:from>
    <xdr:to>
      <xdr:col>4</xdr:col>
      <xdr:colOff>571500</xdr:colOff>
      <xdr:row>9</xdr:row>
      <xdr:rowOff>161926</xdr:rowOff>
    </xdr:to>
    <xdr:sp macro="" textlink="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209548" y="1466851"/>
          <a:ext cx="2800352" cy="409575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THÁNG NHẬP LIỆU</a:t>
          </a:r>
        </a:p>
      </xdr:txBody>
    </xdr:sp>
    <xdr:clientData/>
  </xdr:twoCellAnchor>
  <xdr:twoCellAnchor>
    <xdr:from>
      <xdr:col>0</xdr:col>
      <xdr:colOff>219073</xdr:colOff>
      <xdr:row>10</xdr:row>
      <xdr:rowOff>180976</xdr:rowOff>
    </xdr:from>
    <xdr:to>
      <xdr:col>4</xdr:col>
      <xdr:colOff>581025</xdr:colOff>
      <xdr:row>13</xdr:row>
      <xdr:rowOff>9526</xdr:rowOff>
    </xdr:to>
    <xdr:sp macro="" textlink="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219073" y="2085976"/>
          <a:ext cx="2800352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vi-VN" sz="1400" b="1">
              <a:latin typeface="Arial" pitchFamily="34" charset="0"/>
              <a:cs typeface="Arial" pitchFamily="34" charset="0"/>
            </a:rPr>
            <a:t>DANH MỤC VẬT TƯ</a:t>
          </a:r>
          <a:endParaRPr lang="en-US" sz="14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409572</xdr:colOff>
      <xdr:row>4</xdr:row>
      <xdr:rowOff>133351</xdr:rowOff>
    </xdr:from>
    <xdr:to>
      <xdr:col>10</xdr:col>
      <xdr:colOff>323849</xdr:colOff>
      <xdr:row>6</xdr:row>
      <xdr:rowOff>152401</xdr:rowOff>
    </xdr:to>
    <xdr:sp macro="" textlink="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3457572" y="895351"/>
          <a:ext cx="2962277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vi-VN" sz="1400" b="1">
              <a:latin typeface="Arial" pitchFamily="34" charset="0"/>
              <a:cs typeface="Arial" pitchFamily="34" charset="0"/>
            </a:rPr>
            <a:t>CẬP NHẬT NHẬP VẬT TƯ</a:t>
          </a:r>
          <a:endParaRPr lang="en-US" sz="14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409573</xdr:colOff>
      <xdr:row>7</xdr:row>
      <xdr:rowOff>57151</xdr:rowOff>
    </xdr:from>
    <xdr:to>
      <xdr:col>10</xdr:col>
      <xdr:colOff>314325</xdr:colOff>
      <xdr:row>9</xdr:row>
      <xdr:rowOff>76201</xdr:rowOff>
    </xdr:to>
    <xdr:sp macro="" textlink="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3457573" y="1390651"/>
          <a:ext cx="2952752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vi-VN" sz="1400" b="1">
              <a:latin typeface="Arial" pitchFamily="34" charset="0"/>
              <a:cs typeface="Arial" pitchFamily="34" charset="0"/>
            </a:rPr>
            <a:t>CẬP NHẬT XUẤT VẬT TƯ</a:t>
          </a:r>
          <a:endParaRPr lang="en-US" sz="14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438147</xdr:colOff>
      <xdr:row>15</xdr:row>
      <xdr:rowOff>133351</xdr:rowOff>
    </xdr:from>
    <xdr:to>
      <xdr:col>10</xdr:col>
      <xdr:colOff>371474</xdr:colOff>
      <xdr:row>17</xdr:row>
      <xdr:rowOff>152401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3486147" y="2990851"/>
          <a:ext cx="2981327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TỒN KHO TỨC THỜI</a:t>
          </a:r>
        </a:p>
      </xdr:txBody>
    </xdr:sp>
    <xdr:clientData/>
  </xdr:twoCellAnchor>
  <xdr:twoCellAnchor>
    <xdr:from>
      <xdr:col>10</xdr:col>
      <xdr:colOff>609598</xdr:colOff>
      <xdr:row>4</xdr:row>
      <xdr:rowOff>152401</xdr:rowOff>
    </xdr:from>
    <xdr:to>
      <xdr:col>15</xdr:col>
      <xdr:colOff>361950</xdr:colOff>
      <xdr:row>6</xdr:row>
      <xdr:rowOff>171451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705598" y="914401"/>
          <a:ext cx="2800352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BÁO CÁO TỔNG HỢP NHẬP</a:t>
          </a:r>
        </a:p>
      </xdr:txBody>
    </xdr:sp>
    <xdr:clientData/>
  </xdr:twoCellAnchor>
  <xdr:twoCellAnchor>
    <xdr:from>
      <xdr:col>11</xdr:col>
      <xdr:colOff>38098</xdr:colOff>
      <xdr:row>8</xdr:row>
      <xdr:rowOff>19051</xdr:rowOff>
    </xdr:from>
    <xdr:to>
      <xdr:col>15</xdr:col>
      <xdr:colOff>400050</xdr:colOff>
      <xdr:row>10</xdr:row>
      <xdr:rowOff>47626</xdr:rowOff>
    </xdr:to>
    <xdr:sp macro="" textlink="">
      <xdr:nvSpPr>
        <xdr:cNvPr id="12" name="Rounded Rectangle 11">
          <a:hlinkClick xmlns:r="http://schemas.openxmlformats.org/officeDocument/2006/relationships" r:id="rId9"/>
        </xdr:cNvPr>
        <xdr:cNvSpPr/>
      </xdr:nvSpPr>
      <xdr:spPr>
        <a:xfrm>
          <a:off x="6743698" y="1543051"/>
          <a:ext cx="2800352" cy="409575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BÁO CÁO TỔNG HỢP XUẤT</a:t>
          </a:r>
        </a:p>
      </xdr:txBody>
    </xdr:sp>
    <xdr:clientData/>
  </xdr:twoCellAnchor>
  <xdr:twoCellAnchor>
    <xdr:from>
      <xdr:col>11</xdr:col>
      <xdr:colOff>66673</xdr:colOff>
      <xdr:row>11</xdr:row>
      <xdr:rowOff>152401</xdr:rowOff>
    </xdr:from>
    <xdr:to>
      <xdr:col>15</xdr:col>
      <xdr:colOff>428625</xdr:colOff>
      <xdr:row>13</xdr:row>
      <xdr:rowOff>171451</xdr:rowOff>
    </xdr:to>
    <xdr:sp macro="" textlink="">
      <xdr:nvSpPr>
        <xdr:cNvPr id="13" name="Rounded Rectangle 12">
          <a:hlinkClick xmlns:r="http://schemas.openxmlformats.org/officeDocument/2006/relationships" r:id="rId10"/>
        </xdr:cNvPr>
        <xdr:cNvSpPr/>
      </xdr:nvSpPr>
      <xdr:spPr>
        <a:xfrm>
          <a:off x="6772273" y="2247901"/>
          <a:ext cx="2800352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BÁO CÁO NHẬP XUẤT TỒN</a:t>
          </a:r>
        </a:p>
      </xdr:txBody>
    </xdr:sp>
    <xdr:clientData/>
  </xdr:twoCellAnchor>
  <xdr:twoCellAnchor>
    <xdr:from>
      <xdr:col>1</xdr:col>
      <xdr:colOff>419097</xdr:colOff>
      <xdr:row>1</xdr:row>
      <xdr:rowOff>85726</xdr:rowOff>
    </xdr:from>
    <xdr:to>
      <xdr:col>14</xdr:col>
      <xdr:colOff>581024</xdr:colOff>
      <xdr:row>3</xdr:row>
      <xdr:rowOff>104776</xdr:rowOff>
    </xdr:to>
    <xdr:sp macro="" textlink="">
      <xdr:nvSpPr>
        <xdr:cNvPr id="14" name="Rounded Rectangle 13">
          <a:hlinkClick xmlns:r="http://schemas.openxmlformats.org/officeDocument/2006/relationships" r:id="rId1"/>
        </xdr:cNvPr>
        <xdr:cNvSpPr/>
      </xdr:nvSpPr>
      <xdr:spPr>
        <a:xfrm>
          <a:off x="1028697" y="266701"/>
          <a:ext cx="8086727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latin typeface="Arial" pitchFamily="34" charset="0"/>
              <a:cs typeface="Arial" pitchFamily="34" charset="0"/>
            </a:rPr>
            <a:t>TÍNH GIÁ THÀNH SẢN XUẤT</a:t>
          </a:r>
        </a:p>
      </xdr:txBody>
    </xdr:sp>
    <xdr:clientData/>
  </xdr:twoCellAnchor>
  <xdr:twoCellAnchor>
    <xdr:from>
      <xdr:col>1</xdr:col>
      <xdr:colOff>152397</xdr:colOff>
      <xdr:row>20</xdr:row>
      <xdr:rowOff>85726</xdr:rowOff>
    </xdr:from>
    <xdr:to>
      <xdr:col>14</xdr:col>
      <xdr:colOff>314324</xdr:colOff>
      <xdr:row>23</xdr:row>
      <xdr:rowOff>76201</xdr:rowOff>
    </xdr:to>
    <xdr:sp macro="" textlink="">
      <xdr:nvSpPr>
        <xdr:cNvPr id="15" name="Rounded Rectangle 14">
          <a:hlinkClick xmlns:r="http://schemas.openxmlformats.org/officeDocument/2006/relationships" r:id="rId1"/>
        </xdr:cNvPr>
        <xdr:cNvSpPr/>
      </xdr:nvSpPr>
      <xdr:spPr>
        <a:xfrm>
          <a:off x="761997" y="3705226"/>
          <a:ext cx="8086727" cy="5334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latin typeface="Arial" pitchFamily="34" charset="0"/>
              <a:cs typeface="Arial" pitchFamily="34" charset="0"/>
            </a:rPr>
            <a:t>DOWNLOAD CÁC FILE EXCEL, PHẦN MỀM, TÀI LIỆU, EBOOK KHÁC TỪ </a:t>
          </a:r>
          <a:r>
            <a:rPr lang="en-US" sz="12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KẾ TOÁN GIÁ THÀNH</a:t>
          </a:r>
        </a:p>
        <a:p>
          <a:pPr algn="ctr"/>
          <a:r>
            <a:rPr lang="en-US" sz="1200" b="1">
              <a:solidFill>
                <a:srgbClr val="002060"/>
              </a:solidFill>
              <a:latin typeface="Arial" pitchFamily="34" charset="0"/>
              <a:cs typeface="Arial" pitchFamily="34" charset="0"/>
            </a:rPr>
            <a:t>https://www.facebook.com/ketoangiathanh</a:t>
          </a:r>
        </a:p>
      </xdr:txBody>
    </xdr:sp>
    <xdr:clientData/>
  </xdr:twoCellAnchor>
  <xdr:twoCellAnchor>
    <xdr:from>
      <xdr:col>0</xdr:col>
      <xdr:colOff>228598</xdr:colOff>
      <xdr:row>14</xdr:row>
      <xdr:rowOff>9526</xdr:rowOff>
    </xdr:from>
    <xdr:to>
      <xdr:col>4</xdr:col>
      <xdr:colOff>590550</xdr:colOff>
      <xdr:row>16</xdr:row>
      <xdr:rowOff>28576</xdr:rowOff>
    </xdr:to>
    <xdr:sp macro="" textlink="">
      <xdr:nvSpPr>
        <xdr:cNvPr id="16" name="Rounded Rectangle 15">
          <a:hlinkClick xmlns:r="http://schemas.openxmlformats.org/officeDocument/2006/relationships" r:id="rId11"/>
        </xdr:cNvPr>
        <xdr:cNvSpPr/>
      </xdr:nvSpPr>
      <xdr:spPr>
        <a:xfrm>
          <a:off x="228598" y="2676526"/>
          <a:ext cx="2800352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NHẬP TỒN ĐẦU</a:t>
          </a:r>
        </a:p>
      </xdr:txBody>
    </xdr:sp>
    <xdr:clientData/>
  </xdr:twoCellAnchor>
  <xdr:twoCellAnchor>
    <xdr:from>
      <xdr:col>5</xdr:col>
      <xdr:colOff>409572</xdr:colOff>
      <xdr:row>13</xdr:row>
      <xdr:rowOff>1</xdr:rowOff>
    </xdr:from>
    <xdr:to>
      <xdr:col>10</xdr:col>
      <xdr:colOff>361949</xdr:colOff>
      <xdr:row>15</xdr:row>
      <xdr:rowOff>19051</xdr:rowOff>
    </xdr:to>
    <xdr:sp macro="" textlink="">
      <xdr:nvSpPr>
        <xdr:cNvPr id="17" name="Rounded Rectangle 16">
          <a:hlinkClick xmlns:r="http://schemas.openxmlformats.org/officeDocument/2006/relationships" r:id="rId12"/>
        </xdr:cNvPr>
        <xdr:cNvSpPr/>
      </xdr:nvSpPr>
      <xdr:spPr>
        <a:xfrm>
          <a:off x="3457572" y="2476501"/>
          <a:ext cx="3000377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vi-VN" sz="1400" b="1">
              <a:latin typeface="Arial" pitchFamily="34" charset="0"/>
              <a:cs typeface="Arial" pitchFamily="34" charset="0"/>
            </a:rPr>
            <a:t>TÍNH GIÁ VỐN</a:t>
          </a:r>
          <a:r>
            <a:rPr lang="en-US" sz="1400" b="1">
              <a:latin typeface="Arial" pitchFamily="34" charset="0"/>
              <a:cs typeface="Arial" pitchFamily="34" charset="0"/>
            </a:rPr>
            <a:t> NVL</a:t>
          </a:r>
        </a:p>
      </xdr:txBody>
    </xdr:sp>
    <xdr:clientData/>
  </xdr:twoCellAnchor>
  <xdr:twoCellAnchor>
    <xdr:from>
      <xdr:col>0</xdr:col>
      <xdr:colOff>228598</xdr:colOff>
      <xdr:row>17</xdr:row>
      <xdr:rowOff>28576</xdr:rowOff>
    </xdr:from>
    <xdr:to>
      <xdr:col>4</xdr:col>
      <xdr:colOff>590550</xdr:colOff>
      <xdr:row>19</xdr:row>
      <xdr:rowOff>47626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228598" y="3267076"/>
          <a:ext cx="2800352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NHẬP ĐỊNH MỨC NVL</a:t>
          </a:r>
        </a:p>
      </xdr:txBody>
    </xdr:sp>
    <xdr:clientData/>
  </xdr:twoCellAnchor>
  <xdr:twoCellAnchor>
    <xdr:from>
      <xdr:col>5</xdr:col>
      <xdr:colOff>428622</xdr:colOff>
      <xdr:row>10</xdr:row>
      <xdr:rowOff>19051</xdr:rowOff>
    </xdr:from>
    <xdr:to>
      <xdr:col>10</xdr:col>
      <xdr:colOff>342899</xdr:colOff>
      <xdr:row>12</xdr:row>
      <xdr:rowOff>38101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3476622" y="1924051"/>
          <a:ext cx="2962277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vi-VN" sz="1200" b="1">
              <a:latin typeface="Arial" pitchFamily="34" charset="0"/>
              <a:cs typeface="Arial" pitchFamily="34" charset="0"/>
            </a:rPr>
            <a:t>CẬP NHẬT CP LƯƠNG&amp; CP CHUNG</a:t>
          </a:r>
          <a:endParaRPr lang="en-US" sz="12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438147</xdr:colOff>
      <xdr:row>18</xdr:row>
      <xdr:rowOff>57151</xdr:rowOff>
    </xdr:from>
    <xdr:to>
      <xdr:col>10</xdr:col>
      <xdr:colOff>371474</xdr:colOff>
      <xdr:row>20</xdr:row>
      <xdr:rowOff>76201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3486147" y="3486151"/>
          <a:ext cx="2981327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TÍNH GIÁ THÀNH</a:t>
          </a:r>
        </a:p>
      </xdr:txBody>
    </xdr:sp>
    <xdr:clientData/>
  </xdr:twoCellAnchor>
  <xdr:twoCellAnchor>
    <xdr:from>
      <xdr:col>11</xdr:col>
      <xdr:colOff>95248</xdr:colOff>
      <xdr:row>15</xdr:row>
      <xdr:rowOff>19051</xdr:rowOff>
    </xdr:from>
    <xdr:to>
      <xdr:col>15</xdr:col>
      <xdr:colOff>457200</xdr:colOff>
      <xdr:row>17</xdr:row>
      <xdr:rowOff>38101</xdr:rowOff>
    </xdr:to>
    <xdr:sp macro="" textlink="">
      <xdr:nvSpPr>
        <xdr:cNvPr id="21" name="Rounded Rectangle 20">
          <a:hlinkClick xmlns:r="http://schemas.openxmlformats.org/officeDocument/2006/relationships" r:id="rId16"/>
        </xdr:cNvPr>
        <xdr:cNvSpPr/>
      </xdr:nvSpPr>
      <xdr:spPr>
        <a:xfrm>
          <a:off x="6800848" y="2876551"/>
          <a:ext cx="2800352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BÁO CÁO GIÁ THÀNH SP</a:t>
          </a:r>
        </a:p>
      </xdr:txBody>
    </xdr:sp>
    <xdr:clientData/>
  </xdr:twoCellAnchor>
  <xdr:twoCellAnchor>
    <xdr:from>
      <xdr:col>11</xdr:col>
      <xdr:colOff>85723</xdr:colOff>
      <xdr:row>18</xdr:row>
      <xdr:rowOff>9526</xdr:rowOff>
    </xdr:from>
    <xdr:to>
      <xdr:col>15</xdr:col>
      <xdr:colOff>447675</xdr:colOff>
      <xdr:row>20</xdr:row>
      <xdr:rowOff>28576</xdr:rowOff>
    </xdr:to>
    <xdr:sp macro="" textlink="">
      <xdr:nvSpPr>
        <xdr:cNvPr id="22" name="Rounded Rectangle 21">
          <a:hlinkClick xmlns:r="http://schemas.openxmlformats.org/officeDocument/2006/relationships" r:id="rId17"/>
        </xdr:cNvPr>
        <xdr:cNvSpPr/>
      </xdr:nvSpPr>
      <xdr:spPr>
        <a:xfrm>
          <a:off x="6791323" y="3438526"/>
          <a:ext cx="2800352" cy="4000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BÁO CÁO CHI PHÍ SX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1343027</xdr:colOff>
      <xdr:row>2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6381750" y="180975"/>
          <a:ext cx="2800352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10</xdr:col>
      <xdr:colOff>361952</xdr:colOff>
      <xdr:row>2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5534025" y="180975"/>
          <a:ext cx="2800352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10</xdr:col>
      <xdr:colOff>361952</xdr:colOff>
      <xdr:row>2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6496050" y="180975"/>
          <a:ext cx="2800352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10</xdr:col>
      <xdr:colOff>600077</xdr:colOff>
      <xdr:row>2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7153275" y="180975"/>
          <a:ext cx="2800352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8</xdr:col>
      <xdr:colOff>1181102</xdr:colOff>
      <xdr:row>3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5772150" y="180975"/>
          <a:ext cx="2800352" cy="3619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0</xdr:row>
      <xdr:rowOff>38100</xdr:rowOff>
    </xdr:from>
    <xdr:to>
      <xdr:col>12</xdr:col>
      <xdr:colOff>85725</xdr:colOff>
      <xdr:row>2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5000625" y="38100"/>
          <a:ext cx="6381750" cy="3619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7</xdr:col>
      <xdr:colOff>390527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5048250" y="0"/>
          <a:ext cx="2800352" cy="3619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6</xdr:col>
      <xdr:colOff>323852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2800350" y="0"/>
          <a:ext cx="2800352" cy="3619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12</xdr:col>
      <xdr:colOff>361952</xdr:colOff>
      <xdr:row>3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4876800" y="190500"/>
          <a:ext cx="2800352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12</xdr:col>
      <xdr:colOff>361952</xdr:colOff>
      <xdr:row>3</xdr:row>
      <xdr:rowOff>19050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4267200" y="180975"/>
          <a:ext cx="2800352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133350</xdr:rowOff>
    </xdr:from>
    <xdr:to>
      <xdr:col>9</xdr:col>
      <xdr:colOff>228602</xdr:colOff>
      <xdr:row>2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4143375" y="133350"/>
          <a:ext cx="2800352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8</xdr:col>
      <xdr:colOff>285752</xdr:colOff>
      <xdr:row>3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4248150" y="180975"/>
          <a:ext cx="2800352" cy="36195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85725</xdr:rowOff>
    </xdr:from>
    <xdr:to>
      <xdr:col>8</xdr:col>
      <xdr:colOff>200027</xdr:colOff>
      <xdr:row>1</xdr:row>
      <xdr:rowOff>285750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4171950" y="85725"/>
          <a:ext cx="2800352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0</xdr:row>
      <xdr:rowOff>57150</xdr:rowOff>
    </xdr:from>
    <xdr:to>
      <xdr:col>14</xdr:col>
      <xdr:colOff>476252</xdr:colOff>
      <xdr:row>1</xdr:row>
      <xdr:rowOff>257175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8601075" y="57150"/>
          <a:ext cx="2800352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0</xdr:colOff>
      <xdr:row>1</xdr:row>
      <xdr:rowOff>0</xdr:rowOff>
    </xdr:from>
    <xdr:to>
      <xdr:col>72</xdr:col>
      <xdr:colOff>361952</xdr:colOff>
      <xdr:row>2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5362575" y="180975"/>
          <a:ext cx="2800352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104775</xdr:rowOff>
    </xdr:from>
    <xdr:to>
      <xdr:col>8</xdr:col>
      <xdr:colOff>771527</xdr:colOff>
      <xdr:row>2</xdr:row>
      <xdr:rowOff>123825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5876925" y="104775"/>
          <a:ext cx="2800352" cy="381000"/>
        </a:xfrm>
        <a:prstGeom prst="roundRect">
          <a:avLst/>
        </a:prstGeom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MENU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H&#7846;N%20M&#7872;M%20QL%20KH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ong dan"/>
      <sheetName val="TT chung"/>
      <sheetName val="DM vật tu"/>
      <sheetName val="N-X"/>
      <sheetName val="In phieu N - X"/>
      <sheetName val="CT-VT"/>
      <sheetName val="NXT"/>
      <sheetName val="The kho"/>
    </sheetNames>
    <sheetDataSet>
      <sheetData sheetId="0"/>
      <sheetData sheetId="1">
        <row r="3">
          <cell r="D3" t="str">
            <v>Kế toán giá thành</v>
          </cell>
        </row>
        <row r="4">
          <cell r="D4" t="str">
            <v>https://www.facebook.com/ketoangiathanh</v>
          </cell>
        </row>
        <row r="5">
          <cell r="D5" t="str">
            <v>https://www.facebook.com/ketoangiathanh</v>
          </cell>
        </row>
      </sheetData>
      <sheetData sheetId="2"/>
      <sheetData sheetId="3">
        <row r="8">
          <cell r="D8" t="str">
            <v/>
          </cell>
          <cell r="E8" t="str">
            <v>PX00001</v>
          </cell>
          <cell r="F8">
            <v>41180</v>
          </cell>
          <cell r="I8" t="str">
            <v>Chị Vân</v>
          </cell>
          <cell r="K8" t="str">
            <v>Xuất hoa hộp, nơ, đồ cài</v>
          </cell>
          <cell r="L8" t="str">
            <v>hoahop100</v>
          </cell>
          <cell r="M8" t="str">
            <v>Hoa hộp 100</v>
          </cell>
          <cell r="N8" t="str">
            <v>Hộp</v>
          </cell>
          <cell r="O8">
            <v>2</v>
          </cell>
          <cell r="P8">
            <v>100000</v>
          </cell>
          <cell r="Q8">
            <v>200000</v>
          </cell>
        </row>
        <row r="9">
          <cell r="D9" t="str">
            <v/>
          </cell>
          <cell r="E9" t="str">
            <v>PX00001</v>
          </cell>
          <cell r="F9">
            <v>41180</v>
          </cell>
          <cell r="I9" t="str">
            <v>Chị Vân</v>
          </cell>
          <cell r="K9" t="str">
            <v>Xuất hoa hộp, nơ, đồ cài</v>
          </cell>
          <cell r="L9" t="str">
            <v>no50</v>
          </cell>
          <cell r="M9" t="str">
            <v>Nơ 50</v>
          </cell>
          <cell r="N9" t="str">
            <v>Cái</v>
          </cell>
          <cell r="O9">
            <v>1</v>
          </cell>
          <cell r="P9">
            <v>50000</v>
          </cell>
          <cell r="Q9">
            <v>50000</v>
          </cell>
        </row>
        <row r="10">
          <cell r="D10" t="str">
            <v/>
          </cell>
          <cell r="E10" t="str">
            <v>PX00001</v>
          </cell>
          <cell r="F10">
            <v>41180</v>
          </cell>
          <cell r="I10" t="str">
            <v>Chị Vân</v>
          </cell>
          <cell r="K10" t="str">
            <v>Xuất hoa hộp, nơ, đồ cài</v>
          </cell>
          <cell r="L10" t="str">
            <v>docai120</v>
          </cell>
          <cell r="M10" t="str">
            <v>Đồ cài 120</v>
          </cell>
          <cell r="N10" t="str">
            <v>Chiếc</v>
          </cell>
          <cell r="O10">
            <v>1</v>
          </cell>
          <cell r="P10">
            <v>120000</v>
          </cell>
          <cell r="Q10">
            <v>120000</v>
          </cell>
        </row>
        <row r="11">
          <cell r="D11" t="str">
            <v/>
          </cell>
          <cell r="E11" t="str">
            <v>PX00002</v>
          </cell>
          <cell r="F11">
            <v>41181</v>
          </cell>
          <cell r="I11" t="str">
            <v>Khách lẻ</v>
          </cell>
          <cell r="K11" t="str">
            <v>Xuất vương miện, xước đá, ghế gỗ trắng</v>
          </cell>
          <cell r="L11" t="str">
            <v>xuocda</v>
          </cell>
          <cell r="M11" t="str">
            <v>Xước đá 60</v>
          </cell>
          <cell r="N11" t="str">
            <v>Chiếc</v>
          </cell>
          <cell r="O11">
            <v>1</v>
          </cell>
          <cell r="P11">
            <v>60000</v>
          </cell>
          <cell r="Q11">
            <v>60000</v>
          </cell>
        </row>
        <row r="12">
          <cell r="D12" t="str">
            <v/>
          </cell>
          <cell r="E12" t="str">
            <v>PX00002</v>
          </cell>
          <cell r="F12">
            <v>41181</v>
          </cell>
          <cell r="I12" t="str">
            <v>Khách lẻ</v>
          </cell>
          <cell r="K12" t="str">
            <v>Xuất vương miện, xước đá, ghế gỗ trắng</v>
          </cell>
          <cell r="L12" t="str">
            <v>ghego</v>
          </cell>
          <cell r="M12" t="str">
            <v>Ghế gỗ 1200</v>
          </cell>
          <cell r="N12" t="str">
            <v>chiếc</v>
          </cell>
          <cell r="O12">
            <v>2</v>
          </cell>
          <cell r="P12">
            <v>1200000</v>
          </cell>
          <cell r="Q12">
            <v>2400000</v>
          </cell>
        </row>
        <row r="13">
          <cell r="D13" t="str">
            <v/>
          </cell>
          <cell r="E13" t="str">
            <v>PX00002</v>
          </cell>
          <cell r="F13">
            <v>41181</v>
          </cell>
          <cell r="I13" t="str">
            <v>Khách lẻ</v>
          </cell>
          <cell r="K13" t="str">
            <v>Xuất vương miện, xước đá, ghế gỗ trắng</v>
          </cell>
          <cell r="L13" t="str">
            <v>vm120</v>
          </cell>
          <cell r="M13" t="str">
            <v>Vương miện 120</v>
          </cell>
          <cell r="N13" t="str">
            <v>Chiếc</v>
          </cell>
          <cell r="O13">
            <v>1</v>
          </cell>
          <cell r="P13">
            <v>120000</v>
          </cell>
          <cell r="Q13">
            <v>120000</v>
          </cell>
        </row>
        <row r="14">
          <cell r="D14" t="str">
            <v/>
          </cell>
          <cell r="E14" t="str">
            <v>PX00003</v>
          </cell>
          <cell r="F14">
            <v>41181</v>
          </cell>
          <cell r="I14" t="str">
            <v>Chị Hằng</v>
          </cell>
          <cell r="J14" t="str">
            <v>Cửa hàng Hồ Sen</v>
          </cell>
          <cell r="K14" t="str">
            <v>Xuất bên Hồ Sen mĩ phẩm, trục cuốn phông</v>
          </cell>
          <cell r="L14" t="str">
            <v>gelmd</v>
          </cell>
          <cell r="M14" t="str">
            <v>Gel mịn da 300</v>
          </cell>
          <cell r="N14" t="str">
            <v>Lọ</v>
          </cell>
          <cell r="O14">
            <v>1</v>
          </cell>
          <cell r="P14">
            <v>300000</v>
          </cell>
          <cell r="Q14">
            <v>300000</v>
          </cell>
        </row>
        <row r="15">
          <cell r="D15" t="str">
            <v/>
          </cell>
          <cell r="E15" t="str">
            <v>PX00003</v>
          </cell>
          <cell r="F15">
            <v>41181</v>
          </cell>
          <cell r="I15" t="str">
            <v>Chị Hằng</v>
          </cell>
          <cell r="J15" t="str">
            <v>Cửa hàng Hồ Sen</v>
          </cell>
          <cell r="K15" t="str">
            <v>Xuất bên Hồ Sen mĩ phẩm, trục cuốn phông</v>
          </cell>
          <cell r="L15" t="str">
            <v>keoganmi</v>
          </cell>
          <cell r="M15" t="str">
            <v>Keo gắn mi 30</v>
          </cell>
          <cell r="N15" t="str">
            <v>Lọ</v>
          </cell>
          <cell r="O15">
            <v>1</v>
          </cell>
          <cell r="P15">
            <v>30000</v>
          </cell>
          <cell r="Q15">
            <v>30000</v>
          </cell>
        </row>
        <row r="16">
          <cell r="D16" t="str">
            <v/>
          </cell>
          <cell r="E16" t="str">
            <v>PX00003</v>
          </cell>
          <cell r="F16">
            <v>41181</v>
          </cell>
          <cell r="I16" t="str">
            <v>Chị Hằng</v>
          </cell>
          <cell r="J16" t="str">
            <v>Cửa hàng Hồ Sen</v>
          </cell>
          <cell r="K16" t="str">
            <v>Xuất bên Hồ Sen mĩ phẩm, trục cuốn phông</v>
          </cell>
          <cell r="L16" t="str">
            <v>vm250</v>
          </cell>
          <cell r="M16" t="str">
            <v>Vương miện 250</v>
          </cell>
          <cell r="N16" t="str">
            <v>Chiếc</v>
          </cell>
          <cell r="O16">
            <v>1</v>
          </cell>
          <cell r="P16">
            <v>250000</v>
          </cell>
          <cell r="Q16">
            <v>250000</v>
          </cell>
        </row>
        <row r="17">
          <cell r="D17" t="str">
            <v/>
          </cell>
          <cell r="E17" t="str">
            <v>PX00003</v>
          </cell>
          <cell r="F17">
            <v>41181</v>
          </cell>
          <cell r="I17" t="str">
            <v>Chị Hằng</v>
          </cell>
          <cell r="J17" t="str">
            <v>Cửa hàng Hồ Sen</v>
          </cell>
          <cell r="K17" t="str">
            <v>Xuất bên Hồ Sen mĩ phẩm, trục cuốn phông</v>
          </cell>
          <cell r="L17" t="str">
            <v>vm300</v>
          </cell>
          <cell r="M17" t="str">
            <v>Vương miện 300</v>
          </cell>
          <cell r="N17" t="str">
            <v>Chiếc</v>
          </cell>
          <cell r="O17">
            <v>1</v>
          </cell>
          <cell r="P17">
            <v>300000</v>
          </cell>
          <cell r="Q17">
            <v>300000</v>
          </cell>
        </row>
        <row r="18">
          <cell r="D18" t="str">
            <v/>
          </cell>
          <cell r="E18" t="str">
            <v>PX00003</v>
          </cell>
          <cell r="F18">
            <v>41181</v>
          </cell>
          <cell r="I18" t="str">
            <v>Chị Hằng</v>
          </cell>
          <cell r="J18" t="str">
            <v>Cửa hàng Hồ Sen</v>
          </cell>
          <cell r="K18" t="str">
            <v>Xuất bên Hồ Sen mĩ phẩm, trục cuốn phông</v>
          </cell>
          <cell r="L18" t="str">
            <v>sangtoibl</v>
          </cell>
          <cell r="M18" t="str">
            <v>Sáng tối Bleunuit 150</v>
          </cell>
          <cell r="N18" t="str">
            <v>hộp</v>
          </cell>
          <cell r="O18">
            <v>1</v>
          </cell>
          <cell r="P18">
            <v>150000</v>
          </cell>
          <cell r="Q18">
            <v>150000</v>
          </cell>
        </row>
        <row r="19">
          <cell r="D19" t="str">
            <v/>
          </cell>
          <cell r="E19" t="str">
            <v>PX00003</v>
          </cell>
          <cell r="F19">
            <v>41181</v>
          </cell>
          <cell r="I19" t="str">
            <v>Chị Hằng</v>
          </cell>
          <cell r="J19" t="str">
            <v>Cửa hàng Hồ Sen</v>
          </cell>
          <cell r="K19" t="str">
            <v>Xuất bên Hồ Sen mĩ phẩm, trục cuốn phông</v>
          </cell>
          <cell r="L19" t="str">
            <v>truccp</v>
          </cell>
          <cell r="M19" t="str">
            <v>Bộ trục cuốn phông 2700</v>
          </cell>
          <cell r="N19" t="str">
            <v>Bộ</v>
          </cell>
          <cell r="O19">
            <v>1</v>
          </cell>
          <cell r="P19">
            <v>2700000</v>
          </cell>
          <cell r="Q19">
            <v>2700000</v>
          </cell>
        </row>
        <row r="20">
          <cell r="D20" t="str">
            <v/>
          </cell>
          <cell r="E20" t="str">
            <v>PX00004</v>
          </cell>
          <cell r="F20">
            <v>41181</v>
          </cell>
          <cell r="I20" t="str">
            <v>AC Thuôn Mận</v>
          </cell>
          <cell r="K20" t="str">
            <v>Xuất bán hoa hộp, mĩ phẩm</v>
          </cell>
          <cell r="L20" t="str">
            <v>hoahop100</v>
          </cell>
          <cell r="M20" t="str">
            <v>Hoa hộp 100</v>
          </cell>
          <cell r="N20" t="str">
            <v>Hộp</v>
          </cell>
          <cell r="O20">
            <v>1</v>
          </cell>
          <cell r="P20">
            <v>100000</v>
          </cell>
          <cell r="Q20">
            <v>100000</v>
          </cell>
        </row>
        <row r="21">
          <cell r="D21" t="str">
            <v/>
          </cell>
          <cell r="E21" t="str">
            <v>PX00004</v>
          </cell>
          <cell r="F21">
            <v>41181</v>
          </cell>
          <cell r="I21" t="str">
            <v>AC Thuôn Mận</v>
          </cell>
          <cell r="K21" t="str">
            <v>Xuất bán hoa hộp, mĩ phẩm</v>
          </cell>
          <cell r="L21" t="str">
            <v>hoahop120</v>
          </cell>
          <cell r="M21" t="str">
            <v>Hoa hộp 120</v>
          </cell>
          <cell r="N21" t="str">
            <v>Hộp</v>
          </cell>
          <cell r="O21">
            <v>1</v>
          </cell>
          <cell r="P21">
            <v>120000</v>
          </cell>
          <cell r="Q21">
            <v>120000</v>
          </cell>
        </row>
        <row r="22">
          <cell r="D22" t="str">
            <v/>
          </cell>
          <cell r="E22" t="str">
            <v>PX00004</v>
          </cell>
          <cell r="F22">
            <v>41181</v>
          </cell>
          <cell r="I22" t="str">
            <v>AC Thuôn Mận</v>
          </cell>
          <cell r="K22" t="str">
            <v>Xuất bán hoa hộp, mĩ phẩm</v>
          </cell>
          <cell r="L22" t="str">
            <v>hoa60</v>
          </cell>
          <cell r="M22" t="str">
            <v>Hoa 60</v>
          </cell>
          <cell r="N22" t="str">
            <v>Bông</v>
          </cell>
          <cell r="O22">
            <v>1</v>
          </cell>
          <cell r="P22">
            <v>60000</v>
          </cell>
          <cell r="Q22">
            <v>60000</v>
          </cell>
        </row>
        <row r="23">
          <cell r="D23" t="str">
            <v/>
          </cell>
          <cell r="E23" t="str">
            <v>PX00004</v>
          </cell>
          <cell r="F23">
            <v>41181</v>
          </cell>
          <cell r="I23" t="str">
            <v>AC Thuôn Mận</v>
          </cell>
          <cell r="K23" t="str">
            <v>Xuất bán hoa hộp, mĩ phẩm</v>
          </cell>
          <cell r="L23" t="str">
            <v>matnuocbl</v>
          </cell>
          <cell r="M23" t="str">
            <v>Mắt nước Bleunuit 200</v>
          </cell>
          <cell r="N23" t="str">
            <v>Lọ</v>
          </cell>
          <cell r="O23">
            <v>1</v>
          </cell>
          <cell r="P23">
            <v>200000</v>
          </cell>
          <cell r="Q23">
            <v>200000</v>
          </cell>
        </row>
        <row r="24">
          <cell r="D24" t="str">
            <v/>
          </cell>
          <cell r="E24" t="str">
            <v>PX00004</v>
          </cell>
          <cell r="F24">
            <v>41181</v>
          </cell>
          <cell r="I24" t="str">
            <v>AC Thuôn Mận</v>
          </cell>
          <cell r="K24" t="str">
            <v>Xuất bán hoa hộp, mĩ phẩm</v>
          </cell>
          <cell r="L24" t="str">
            <v>gelmd</v>
          </cell>
          <cell r="M24" t="str">
            <v>Gel mịn da 300</v>
          </cell>
          <cell r="N24" t="str">
            <v>Lọ</v>
          </cell>
          <cell r="O24">
            <v>1</v>
          </cell>
          <cell r="P24">
            <v>300000</v>
          </cell>
          <cell r="Q24">
            <v>300000</v>
          </cell>
        </row>
        <row r="25">
          <cell r="D25" t="str">
            <v/>
          </cell>
          <cell r="E25" t="str">
            <v>PX00005</v>
          </cell>
          <cell r="F25">
            <v>41181</v>
          </cell>
          <cell r="I25" t="str">
            <v>AC July Vân</v>
          </cell>
          <cell r="K25" t="str">
            <v>Xuất bán móng tay, vương miện, mĩ phẩm</v>
          </cell>
          <cell r="L25" t="str">
            <v>mongtay</v>
          </cell>
          <cell r="M25" t="str">
            <v>Móng tay giả 35</v>
          </cell>
          <cell r="N25" t="str">
            <v>hộp</v>
          </cell>
          <cell r="O25">
            <v>6</v>
          </cell>
          <cell r="P25">
            <v>35000</v>
          </cell>
          <cell r="Q25">
            <v>210000</v>
          </cell>
        </row>
        <row r="26">
          <cell r="D26" t="str">
            <v/>
          </cell>
          <cell r="E26" t="str">
            <v>PX00005</v>
          </cell>
          <cell r="F26">
            <v>41181</v>
          </cell>
          <cell r="I26" t="str">
            <v>AC July Vân</v>
          </cell>
          <cell r="K26" t="str">
            <v>Xuất bán móng tay, vương miện, mĩ phẩm</v>
          </cell>
          <cell r="L26" t="str">
            <v>mayxd</v>
          </cell>
          <cell r="M26" t="str">
            <v>máy xoăn đen 450</v>
          </cell>
          <cell r="N26" t="str">
            <v>chiếc</v>
          </cell>
          <cell r="O26">
            <v>1</v>
          </cell>
          <cell r="P26">
            <v>450000</v>
          </cell>
          <cell r="Q26">
            <v>450000</v>
          </cell>
        </row>
        <row r="27">
          <cell r="D27" t="str">
            <v/>
          </cell>
          <cell r="E27" t="str">
            <v>PX00005</v>
          </cell>
          <cell r="F27">
            <v>41181</v>
          </cell>
          <cell r="I27" t="str">
            <v>AC July Vân</v>
          </cell>
          <cell r="K27" t="str">
            <v>Xuất bán móng tay, vương miện, mĩ phẩm</v>
          </cell>
          <cell r="L27" t="str">
            <v>aophong100</v>
          </cell>
          <cell r="M27" t="str">
            <v>Áo phông 100</v>
          </cell>
          <cell r="N27" t="str">
            <v>Cái</v>
          </cell>
          <cell r="O27">
            <v>1</v>
          </cell>
          <cell r="P27">
            <v>100000</v>
          </cell>
          <cell r="Q27">
            <v>100000</v>
          </cell>
        </row>
        <row r="28">
          <cell r="D28" t="str">
            <v/>
          </cell>
          <cell r="E28" t="str">
            <v>PX00005</v>
          </cell>
          <cell r="F28">
            <v>41181</v>
          </cell>
          <cell r="I28" t="str">
            <v>AC July Vân</v>
          </cell>
          <cell r="K28" t="str">
            <v>Xuất bán móng tay, vương miện, mĩ phẩm</v>
          </cell>
          <cell r="L28" t="str">
            <v>sangtoibl</v>
          </cell>
          <cell r="M28" t="str">
            <v>Sáng tối Bleunuit 150</v>
          </cell>
          <cell r="N28" t="str">
            <v>hộp</v>
          </cell>
          <cell r="O28">
            <v>1</v>
          </cell>
          <cell r="P28">
            <v>150000</v>
          </cell>
          <cell r="Q28">
            <v>150000</v>
          </cell>
        </row>
        <row r="29">
          <cell r="D29" t="str">
            <v/>
          </cell>
          <cell r="E29" t="str">
            <v>PX00005</v>
          </cell>
          <cell r="F29">
            <v>41181</v>
          </cell>
          <cell r="I29" t="str">
            <v>AC July Vân</v>
          </cell>
          <cell r="K29" t="str">
            <v>Xuất bán móng tay, vương miện, mĩ phẩm</v>
          </cell>
          <cell r="L29" t="str">
            <v>vm120</v>
          </cell>
          <cell r="M29" t="str">
            <v>Vương miện 120</v>
          </cell>
          <cell r="N29" t="str">
            <v>Chiếc</v>
          </cell>
          <cell r="O29">
            <v>1</v>
          </cell>
          <cell r="P29">
            <v>120000</v>
          </cell>
          <cell r="Q29">
            <v>120000</v>
          </cell>
        </row>
        <row r="30">
          <cell r="D30" t="str">
            <v/>
          </cell>
          <cell r="E30" t="str">
            <v>PX00005</v>
          </cell>
          <cell r="F30">
            <v>41181</v>
          </cell>
          <cell r="I30" t="str">
            <v>AC July Vân</v>
          </cell>
          <cell r="K30" t="str">
            <v>Xuất bán móng tay, vương miện, mĩ phẩm</v>
          </cell>
          <cell r="L30" t="str">
            <v>vm150</v>
          </cell>
          <cell r="M30" t="str">
            <v>Vương miện 150</v>
          </cell>
          <cell r="N30" t="str">
            <v>Chiếc</v>
          </cell>
          <cell r="O30">
            <v>1</v>
          </cell>
          <cell r="P30">
            <v>150000</v>
          </cell>
          <cell r="Q30">
            <v>150000</v>
          </cell>
        </row>
        <row r="31">
          <cell r="D31" t="str">
            <v/>
          </cell>
          <cell r="E31" t="str">
            <v>PX00005</v>
          </cell>
          <cell r="F31">
            <v>41181</v>
          </cell>
          <cell r="I31" t="str">
            <v>AC July Vân</v>
          </cell>
          <cell r="K31" t="str">
            <v>Xuất bán móng tay, vương miện, mĩ phẩm</v>
          </cell>
          <cell r="L31" t="str">
            <v>vongco80</v>
          </cell>
          <cell r="M31" t="str">
            <v>Vòng cổ 80</v>
          </cell>
          <cell r="N31" t="str">
            <v>Chiếc</v>
          </cell>
          <cell r="O31">
            <v>1</v>
          </cell>
          <cell r="P31">
            <v>80000</v>
          </cell>
          <cell r="Q31">
            <v>80000</v>
          </cell>
        </row>
        <row r="32">
          <cell r="D32" t="str">
            <v/>
          </cell>
          <cell r="E32" t="str">
            <v>PX00005</v>
          </cell>
          <cell r="F32">
            <v>41181</v>
          </cell>
          <cell r="I32" t="str">
            <v>AC July Vân</v>
          </cell>
          <cell r="K32" t="str">
            <v>Xuất bán móng tay, vương miện, mĩ phẩm</v>
          </cell>
          <cell r="L32" t="str">
            <v>miduoi80</v>
          </cell>
          <cell r="M32" t="str">
            <v>Mi dưới 80</v>
          </cell>
          <cell r="N32" t="str">
            <v>hộp</v>
          </cell>
          <cell r="O32">
            <v>1</v>
          </cell>
          <cell r="P32">
            <v>80000</v>
          </cell>
          <cell r="Q32">
            <v>80000</v>
          </cell>
        </row>
        <row r="33">
          <cell r="D33" t="str">
            <v/>
          </cell>
          <cell r="E33" t="str">
            <v>PX00005</v>
          </cell>
          <cell r="F33">
            <v>41181</v>
          </cell>
          <cell r="I33" t="str">
            <v>AC July Vân</v>
          </cell>
          <cell r="K33" t="str">
            <v>Xuất bán móng tay, vương miện, mĩ phẩm</v>
          </cell>
          <cell r="L33" t="str">
            <v>ghego</v>
          </cell>
          <cell r="M33" t="str">
            <v>Ghế gỗ 1200</v>
          </cell>
          <cell r="N33" t="str">
            <v>chiếc</v>
          </cell>
          <cell r="O33">
            <v>1</v>
          </cell>
          <cell r="P33">
            <v>1200000</v>
          </cell>
          <cell r="Q33">
            <v>1200000</v>
          </cell>
        </row>
        <row r="34">
          <cell r="D34" t="str">
            <v/>
          </cell>
          <cell r="E34" t="str">
            <v>PX00006</v>
          </cell>
          <cell r="F34">
            <v>41183</v>
          </cell>
          <cell r="I34" t="str">
            <v>Khách lẻ</v>
          </cell>
          <cell r="K34" t="str">
            <v>Xuất bán gim gút</v>
          </cell>
          <cell r="L34" t="str">
            <v>gimgut</v>
          </cell>
          <cell r="M34" t="str">
            <v>Gim gut 70</v>
          </cell>
          <cell r="N34" t="str">
            <v>hộp</v>
          </cell>
          <cell r="O34">
            <v>2</v>
          </cell>
          <cell r="P34">
            <v>70000</v>
          </cell>
          <cell r="Q34">
            <v>140000</v>
          </cell>
        </row>
        <row r="35">
          <cell r="D35" t="str">
            <v/>
          </cell>
          <cell r="E35" t="str">
            <v>PX00007</v>
          </cell>
          <cell r="F35">
            <v>41183</v>
          </cell>
          <cell r="I35" t="str">
            <v>Dì Thủy</v>
          </cell>
          <cell r="K35" t="str">
            <v>Xuất bán móng tay giả</v>
          </cell>
          <cell r="L35" t="str">
            <v>mongtay</v>
          </cell>
          <cell r="M35" t="str">
            <v>Móng tay giả 35</v>
          </cell>
          <cell r="N35" t="str">
            <v>hộp</v>
          </cell>
          <cell r="O35">
            <v>2</v>
          </cell>
          <cell r="P35">
            <v>35000</v>
          </cell>
          <cell r="Q35">
            <v>70000</v>
          </cell>
        </row>
        <row r="36">
          <cell r="D36" t="str">
            <v/>
          </cell>
          <cell r="E36" t="str">
            <v>PX00008</v>
          </cell>
          <cell r="F36">
            <v>41183</v>
          </cell>
          <cell r="I36" t="str">
            <v>AC Diệu Linh</v>
          </cell>
          <cell r="K36" t="str">
            <v>Xuất áo phông, kính, đồ cài</v>
          </cell>
          <cell r="L36" t="str">
            <v>aodoi</v>
          </cell>
          <cell r="M36" t="str">
            <v>Bộ áo đôi 150</v>
          </cell>
          <cell r="N36" t="str">
            <v>bộ</v>
          </cell>
          <cell r="O36">
            <v>1</v>
          </cell>
          <cell r="P36">
            <v>150000</v>
          </cell>
          <cell r="Q36">
            <v>150000</v>
          </cell>
        </row>
        <row r="37">
          <cell r="D37" t="str">
            <v/>
          </cell>
          <cell r="E37" t="str">
            <v>PX00008</v>
          </cell>
          <cell r="F37">
            <v>41183</v>
          </cell>
          <cell r="I37" t="str">
            <v>AC Diệu Linh</v>
          </cell>
          <cell r="K37" t="str">
            <v>Xuất áo phông, kính, đồ cài</v>
          </cell>
          <cell r="L37" t="str">
            <v>kinhnhua</v>
          </cell>
          <cell r="M37" t="str">
            <v>Kính gọng nhựa 20</v>
          </cell>
          <cell r="N37" t="str">
            <v>cái</v>
          </cell>
          <cell r="O37">
            <v>2</v>
          </cell>
          <cell r="P37">
            <v>20000</v>
          </cell>
          <cell r="Q37">
            <v>40000</v>
          </cell>
        </row>
        <row r="38">
          <cell r="D38" t="str">
            <v/>
          </cell>
          <cell r="E38" t="str">
            <v>PX00008</v>
          </cell>
          <cell r="F38">
            <v>41183</v>
          </cell>
          <cell r="I38" t="str">
            <v>AC Diệu Linh</v>
          </cell>
          <cell r="K38" t="str">
            <v>Xuất áo phông, kính, đồ cài</v>
          </cell>
          <cell r="L38" t="str">
            <v>docai120</v>
          </cell>
          <cell r="M38" t="str">
            <v>Đồ cài 120</v>
          </cell>
          <cell r="N38" t="str">
            <v>Chiếc</v>
          </cell>
          <cell r="O38">
            <v>1</v>
          </cell>
          <cell r="P38">
            <v>120000</v>
          </cell>
          <cell r="Q38">
            <v>120000</v>
          </cell>
        </row>
        <row r="39">
          <cell r="D39" t="str">
            <v/>
          </cell>
          <cell r="E39" t="str">
            <v>PX00009</v>
          </cell>
          <cell r="F39">
            <v>41183</v>
          </cell>
          <cell r="I39" t="str">
            <v>AC Phương Trang</v>
          </cell>
          <cell r="K39" t="str">
            <v>Xuất bán hoa cành, mĩ phẩm, mi dưới</v>
          </cell>
          <cell r="L39" t="str">
            <v>gimgut</v>
          </cell>
          <cell r="M39" t="str">
            <v>Gim gut 70</v>
          </cell>
          <cell r="N39" t="str">
            <v>hộp</v>
          </cell>
          <cell r="O39">
            <v>1</v>
          </cell>
          <cell r="P39">
            <v>70000</v>
          </cell>
          <cell r="Q39">
            <v>70000</v>
          </cell>
        </row>
        <row r="40">
          <cell r="D40" t="str">
            <v/>
          </cell>
          <cell r="E40" t="str">
            <v>PX00009</v>
          </cell>
          <cell r="F40">
            <v>41183</v>
          </cell>
          <cell r="I40" t="str">
            <v>AC Phương Trang</v>
          </cell>
          <cell r="K40" t="str">
            <v>Xuất bán hoa cành, mĩ phẩm, mi dưới</v>
          </cell>
          <cell r="L40" t="str">
            <v>luoccm</v>
          </cell>
          <cell r="M40" t="str">
            <v>Lược chải mượt 40</v>
          </cell>
          <cell r="N40" t="str">
            <v>cái</v>
          </cell>
          <cell r="O40">
            <v>1</v>
          </cell>
          <cell r="P40">
            <v>40000</v>
          </cell>
          <cell r="Q40">
            <v>40000</v>
          </cell>
        </row>
        <row r="41">
          <cell r="D41" t="str">
            <v/>
          </cell>
          <cell r="E41" t="str">
            <v>PX00009</v>
          </cell>
          <cell r="F41">
            <v>41183</v>
          </cell>
          <cell r="I41" t="str">
            <v>AC Phương Trang</v>
          </cell>
          <cell r="K41" t="str">
            <v>Xuất bán hoa cành, mĩ phẩm, mi dưới</v>
          </cell>
          <cell r="L41" t="str">
            <v>miduoi80</v>
          </cell>
          <cell r="M41" t="str">
            <v>Mi dưới 80</v>
          </cell>
          <cell r="N41" t="str">
            <v>hộp</v>
          </cell>
          <cell r="O41">
            <v>1</v>
          </cell>
          <cell r="P41">
            <v>80000</v>
          </cell>
          <cell r="Q41">
            <v>80000</v>
          </cell>
        </row>
        <row r="42">
          <cell r="D42" t="str">
            <v/>
          </cell>
          <cell r="E42" t="str">
            <v>PX00009</v>
          </cell>
          <cell r="F42">
            <v>41183</v>
          </cell>
          <cell r="I42" t="str">
            <v>AC Phương Trang</v>
          </cell>
          <cell r="K42" t="str">
            <v>Xuất bán hoa cành, mĩ phẩm, mi dưới</v>
          </cell>
          <cell r="L42" t="str">
            <v>hoacanh20</v>
          </cell>
          <cell r="M42" t="str">
            <v>Hoa cành 20</v>
          </cell>
          <cell r="N42" t="str">
            <v>cành</v>
          </cell>
          <cell r="O42">
            <v>8</v>
          </cell>
          <cell r="P42">
            <v>20000</v>
          </cell>
          <cell r="Q42">
            <v>160000</v>
          </cell>
        </row>
        <row r="43">
          <cell r="D43" t="str">
            <v/>
          </cell>
          <cell r="E43" t="str">
            <v>PX00009</v>
          </cell>
          <cell r="F43">
            <v>41183</v>
          </cell>
          <cell r="I43" t="str">
            <v>AC Phương Trang</v>
          </cell>
          <cell r="K43" t="str">
            <v>Xuất bán hoa cành, mĩ phẩm, mi dưới</v>
          </cell>
          <cell r="L43" t="str">
            <v>maumobl</v>
          </cell>
          <cell r="M43" t="str">
            <v>Màu mắt ô Bleunuit 90</v>
          </cell>
          <cell r="N43" t="str">
            <v>Ô</v>
          </cell>
          <cell r="O43">
            <v>2</v>
          </cell>
          <cell r="P43">
            <v>90000</v>
          </cell>
          <cell r="Q43">
            <v>180000</v>
          </cell>
        </row>
        <row r="44">
          <cell r="D44" t="str">
            <v/>
          </cell>
          <cell r="E44" t="str">
            <v>PX00010</v>
          </cell>
          <cell r="F44">
            <v>41183</v>
          </cell>
          <cell r="I44" t="str">
            <v>AC Ngọc Linh</v>
          </cell>
          <cell r="K44" t="str">
            <v>Xuất bán hoa cành, véc, mĩ phẩm</v>
          </cell>
          <cell r="L44" t="str">
            <v>hoacanh20</v>
          </cell>
          <cell r="M44" t="str">
            <v>Hoa cành 20</v>
          </cell>
          <cell r="N44" t="str">
            <v>cành</v>
          </cell>
          <cell r="O44">
            <v>10</v>
          </cell>
          <cell r="P44">
            <v>20000</v>
          </cell>
          <cell r="Q44">
            <v>200000</v>
          </cell>
        </row>
        <row r="45">
          <cell r="D45" t="str">
            <v/>
          </cell>
          <cell r="E45" t="str">
            <v>PX00010</v>
          </cell>
          <cell r="F45">
            <v>41183</v>
          </cell>
          <cell r="I45" t="str">
            <v>AC Ngọc Linh</v>
          </cell>
          <cell r="K45" t="str">
            <v>Xuất bán hoa cành, véc, mĩ phẩm</v>
          </cell>
          <cell r="L45" t="str">
            <v>maumobl</v>
          </cell>
          <cell r="M45" t="str">
            <v>Màu mắt ô Bleunuit 90</v>
          </cell>
          <cell r="N45" t="str">
            <v>Ô</v>
          </cell>
          <cell r="O45">
            <v>6</v>
          </cell>
          <cell r="P45">
            <v>90000</v>
          </cell>
          <cell r="Q45">
            <v>540000</v>
          </cell>
        </row>
        <row r="46">
          <cell r="D46" t="str">
            <v/>
          </cell>
          <cell r="E46" t="str">
            <v>PX00010</v>
          </cell>
          <cell r="F46">
            <v>41183</v>
          </cell>
          <cell r="I46" t="str">
            <v>AC Ngọc Linh</v>
          </cell>
          <cell r="K46" t="str">
            <v>Xuất bán hoa cành, véc, mĩ phẩm</v>
          </cell>
          <cell r="L46" t="str">
            <v>vec1200</v>
          </cell>
          <cell r="M46" t="str">
            <v>Véc V3412</v>
          </cell>
          <cell r="N46" t="str">
            <v>bộ</v>
          </cell>
          <cell r="O46">
            <v>1</v>
          </cell>
          <cell r="P46">
            <v>1200000</v>
          </cell>
          <cell r="Q46">
            <v>1200000</v>
          </cell>
        </row>
        <row r="47">
          <cell r="D47" t="str">
            <v/>
          </cell>
          <cell r="E47" t="str">
            <v>PX00011</v>
          </cell>
          <cell r="F47">
            <v>41183</v>
          </cell>
          <cell r="I47" t="str">
            <v>AC Thành Công</v>
          </cell>
          <cell r="K47" t="str">
            <v>Xuất bán mĩ phẩm</v>
          </cell>
          <cell r="L47" t="str">
            <v>maumobl</v>
          </cell>
          <cell r="M47" t="str">
            <v>Màu mắt ô Bleunuit 90</v>
          </cell>
          <cell r="N47" t="str">
            <v>Ô</v>
          </cell>
          <cell r="O47">
            <v>2</v>
          </cell>
          <cell r="P47">
            <v>90000</v>
          </cell>
          <cell r="Q47">
            <v>180000</v>
          </cell>
        </row>
        <row r="48">
          <cell r="D48" t="str">
            <v/>
          </cell>
          <cell r="E48" t="str">
            <v>PX00012</v>
          </cell>
          <cell r="F48">
            <v>41184</v>
          </cell>
          <cell r="I48" t="str">
            <v>AC Tiến Nhanh</v>
          </cell>
          <cell r="K48" t="str">
            <v>Xuất bán von, đàn, mĩ phẩm</v>
          </cell>
          <cell r="L48" t="str">
            <v>von100</v>
          </cell>
          <cell r="M48" t="str">
            <v>Von 100</v>
          </cell>
          <cell r="N48" t="str">
            <v>Cái</v>
          </cell>
          <cell r="O48">
            <v>2</v>
          </cell>
          <cell r="P48">
            <v>100000</v>
          </cell>
          <cell r="Q48">
            <v>200000</v>
          </cell>
        </row>
        <row r="49">
          <cell r="D49" t="str">
            <v/>
          </cell>
          <cell r="E49" t="str">
            <v>PX00012</v>
          </cell>
          <cell r="F49">
            <v>41184</v>
          </cell>
          <cell r="I49" t="str">
            <v>AC Tiến Nhanh</v>
          </cell>
          <cell r="K49" t="str">
            <v>Xuất bán von, đàn, mĩ phẩm</v>
          </cell>
          <cell r="L49" t="str">
            <v>luoccm</v>
          </cell>
          <cell r="M49" t="str">
            <v>Lược chải mượt 40</v>
          </cell>
          <cell r="N49" t="str">
            <v>cái</v>
          </cell>
          <cell r="O49">
            <v>1</v>
          </cell>
          <cell r="P49">
            <v>40000</v>
          </cell>
          <cell r="Q49">
            <v>40000</v>
          </cell>
        </row>
        <row r="50">
          <cell r="D50" t="str">
            <v/>
          </cell>
          <cell r="E50" t="str">
            <v>PX00012</v>
          </cell>
          <cell r="F50">
            <v>41184</v>
          </cell>
          <cell r="I50" t="str">
            <v>AC Tiến Nhanh</v>
          </cell>
          <cell r="K50" t="str">
            <v>Xuất bán von, đàn, mĩ phẩm</v>
          </cell>
          <cell r="L50" t="str">
            <v>von120</v>
          </cell>
          <cell r="M50" t="str">
            <v>Von 120</v>
          </cell>
          <cell r="N50" t="str">
            <v>Cái</v>
          </cell>
          <cell r="O50">
            <v>2</v>
          </cell>
          <cell r="P50">
            <v>120000</v>
          </cell>
          <cell r="Q50">
            <v>240000</v>
          </cell>
        </row>
        <row r="51">
          <cell r="D51" t="str">
            <v/>
          </cell>
          <cell r="E51" t="str">
            <v>PX00012</v>
          </cell>
          <cell r="F51">
            <v>41184</v>
          </cell>
          <cell r="I51" t="str">
            <v>AC Tiến Nhanh</v>
          </cell>
          <cell r="K51" t="str">
            <v>Xuất bán von, đàn, mĩ phẩm</v>
          </cell>
          <cell r="L51" t="str">
            <v>luocdroi</v>
          </cell>
          <cell r="M51" t="str">
            <v>Lược đánh rối 30</v>
          </cell>
          <cell r="N51" t="str">
            <v>Chiếc</v>
          </cell>
          <cell r="O51">
            <v>1</v>
          </cell>
          <cell r="P51">
            <v>30000</v>
          </cell>
          <cell r="Q51">
            <v>30000</v>
          </cell>
        </row>
        <row r="52">
          <cell r="D52" t="str">
            <v/>
          </cell>
          <cell r="E52" t="str">
            <v>PX00012</v>
          </cell>
          <cell r="F52">
            <v>41184</v>
          </cell>
          <cell r="I52" t="str">
            <v>AC Tiến Nhanh</v>
          </cell>
          <cell r="K52" t="str">
            <v>Xuất bán von, đàn, mĩ phẩm</v>
          </cell>
          <cell r="L52" t="str">
            <v>dangita</v>
          </cell>
          <cell r="M52" t="str">
            <v>Đàn ghi ta 600</v>
          </cell>
          <cell r="N52" t="str">
            <v>Cái</v>
          </cell>
          <cell r="O52">
            <v>1</v>
          </cell>
          <cell r="P52">
            <v>600000</v>
          </cell>
          <cell r="Q52">
            <v>600000</v>
          </cell>
        </row>
        <row r="53">
          <cell r="D53" t="str">
            <v/>
          </cell>
          <cell r="E53" t="str">
            <v>PX00012</v>
          </cell>
          <cell r="F53">
            <v>41184</v>
          </cell>
          <cell r="I53" t="str">
            <v>AC Tiến Nhanh</v>
          </cell>
          <cell r="K53" t="str">
            <v>Xuất bán von, đàn, mĩ phẩm</v>
          </cell>
          <cell r="L53" t="str">
            <v>maumobl</v>
          </cell>
          <cell r="M53" t="str">
            <v>Màu mắt ô Bleunuit 90</v>
          </cell>
          <cell r="N53" t="str">
            <v>Ô</v>
          </cell>
          <cell r="O53">
            <v>1</v>
          </cell>
          <cell r="P53">
            <v>90000</v>
          </cell>
          <cell r="Q53">
            <v>90000</v>
          </cell>
        </row>
        <row r="54">
          <cell r="D54" t="str">
            <v/>
          </cell>
          <cell r="E54" t="str">
            <v>PX00013</v>
          </cell>
          <cell r="F54">
            <v>41184</v>
          </cell>
          <cell r="I54" t="str">
            <v>Khách lẻ</v>
          </cell>
          <cell r="K54" t="str">
            <v>Xuất bán véc, hoa</v>
          </cell>
          <cell r="L54" t="str">
            <v>vec1200</v>
          </cell>
          <cell r="M54" t="str">
            <v>Véc V3412</v>
          </cell>
          <cell r="N54" t="str">
            <v>bộ</v>
          </cell>
          <cell r="O54">
            <v>1</v>
          </cell>
          <cell r="P54">
            <v>1200000</v>
          </cell>
          <cell r="Q54">
            <v>1200000</v>
          </cell>
        </row>
        <row r="55">
          <cell r="D55" t="str">
            <v/>
          </cell>
          <cell r="E55" t="str">
            <v>PX00013</v>
          </cell>
          <cell r="F55">
            <v>41184</v>
          </cell>
          <cell r="I55" t="str">
            <v>Khách lẻ</v>
          </cell>
          <cell r="K55" t="str">
            <v>Xuất bán véc, hoa</v>
          </cell>
          <cell r="L55" t="str">
            <v>hoa30</v>
          </cell>
          <cell r="M55" t="str">
            <v>Hoa 30</v>
          </cell>
          <cell r="N55" t="str">
            <v>Bông</v>
          </cell>
          <cell r="O55">
            <v>1</v>
          </cell>
          <cell r="P55">
            <v>30000</v>
          </cell>
          <cell r="Q55">
            <v>30000</v>
          </cell>
        </row>
        <row r="56">
          <cell r="D56" t="str">
            <v/>
          </cell>
          <cell r="E56" t="str">
            <v>PX00014</v>
          </cell>
          <cell r="F56">
            <v>41185</v>
          </cell>
          <cell r="I56" t="str">
            <v>AC Quan Giai</v>
          </cell>
          <cell r="K56" t="str">
            <v>Xuất bán hoa, véc, quần</v>
          </cell>
          <cell r="L56" t="str">
            <v>hoacanh25</v>
          </cell>
          <cell r="M56" t="str">
            <v>Hoa cành 25</v>
          </cell>
          <cell r="N56" t="str">
            <v>cành</v>
          </cell>
          <cell r="O56">
            <v>10</v>
          </cell>
          <cell r="P56">
            <v>25000</v>
          </cell>
          <cell r="Q56">
            <v>250000</v>
          </cell>
        </row>
        <row r="57">
          <cell r="D57" t="str">
            <v/>
          </cell>
          <cell r="E57" t="str">
            <v>PX00014</v>
          </cell>
          <cell r="F57">
            <v>41185</v>
          </cell>
          <cell r="I57" t="str">
            <v>AC Quan Giai</v>
          </cell>
          <cell r="K57" t="str">
            <v>Xuất bán hoa, véc, quần</v>
          </cell>
          <cell r="L57" t="str">
            <v>hoahop100</v>
          </cell>
          <cell r="M57" t="str">
            <v>Hoa hộp 100</v>
          </cell>
          <cell r="N57" t="str">
            <v>Hộp</v>
          </cell>
          <cell r="O57">
            <v>1</v>
          </cell>
          <cell r="P57">
            <v>100000</v>
          </cell>
          <cell r="Q57">
            <v>100000</v>
          </cell>
        </row>
        <row r="58">
          <cell r="D58" t="str">
            <v/>
          </cell>
          <cell r="E58" t="str">
            <v>PX00014</v>
          </cell>
          <cell r="F58">
            <v>41185</v>
          </cell>
          <cell r="I58" t="str">
            <v>AC Quan Giai</v>
          </cell>
          <cell r="K58" t="str">
            <v>Xuất bán hoa, véc, quần</v>
          </cell>
          <cell r="L58" t="str">
            <v>gimgut</v>
          </cell>
          <cell r="M58" t="str">
            <v>Gim gut 70</v>
          </cell>
          <cell r="N58" t="str">
            <v>hộp</v>
          </cell>
          <cell r="O58">
            <v>1</v>
          </cell>
          <cell r="P58">
            <v>70000</v>
          </cell>
          <cell r="Q58">
            <v>70000</v>
          </cell>
        </row>
        <row r="59">
          <cell r="D59" t="str">
            <v/>
          </cell>
          <cell r="E59" t="str">
            <v>PX00014</v>
          </cell>
          <cell r="F59">
            <v>41185</v>
          </cell>
          <cell r="I59" t="str">
            <v>AC Quan Giai</v>
          </cell>
          <cell r="K59" t="str">
            <v>Xuất bán hoa, véc, quần</v>
          </cell>
          <cell r="L59" t="str">
            <v>quann300</v>
          </cell>
          <cell r="M59" t="str">
            <v>Quần nam 300</v>
          </cell>
          <cell r="N59" t="str">
            <v>Chiếc</v>
          </cell>
          <cell r="O59">
            <v>1</v>
          </cell>
          <cell r="P59">
            <v>300000</v>
          </cell>
          <cell r="Q59">
            <v>300000</v>
          </cell>
        </row>
        <row r="60">
          <cell r="D60" t="str">
            <v/>
          </cell>
          <cell r="E60" t="str">
            <v>PX00014</v>
          </cell>
          <cell r="F60">
            <v>41185</v>
          </cell>
          <cell r="I60" t="str">
            <v>AC Quan Giai</v>
          </cell>
          <cell r="K60" t="str">
            <v>Xuất bán hoa, véc, quần</v>
          </cell>
          <cell r="L60" t="str">
            <v>no50</v>
          </cell>
          <cell r="M60" t="str">
            <v>Nơ 50</v>
          </cell>
          <cell r="N60" t="str">
            <v>Cái</v>
          </cell>
          <cell r="O60">
            <v>2</v>
          </cell>
          <cell r="P60">
            <v>50000</v>
          </cell>
          <cell r="Q60">
            <v>100000</v>
          </cell>
        </row>
        <row r="61">
          <cell r="D61" t="str">
            <v/>
          </cell>
          <cell r="E61" t="str">
            <v>PX00014</v>
          </cell>
          <cell r="F61">
            <v>41185</v>
          </cell>
          <cell r="I61" t="str">
            <v>AC Quan Giai</v>
          </cell>
          <cell r="K61" t="str">
            <v>Xuất bán hoa, véc, quần</v>
          </cell>
          <cell r="L61" t="str">
            <v>kinhnhua</v>
          </cell>
          <cell r="M61" t="str">
            <v>Kính gọng nhựa 20</v>
          </cell>
          <cell r="N61" t="str">
            <v>cái</v>
          </cell>
          <cell r="O61">
            <v>2</v>
          </cell>
          <cell r="P61">
            <v>20000</v>
          </cell>
          <cell r="Q61">
            <v>40000</v>
          </cell>
        </row>
        <row r="62">
          <cell r="D62" t="str">
            <v/>
          </cell>
          <cell r="E62" t="str">
            <v>PX00014</v>
          </cell>
          <cell r="F62">
            <v>41185</v>
          </cell>
          <cell r="I62" t="str">
            <v>AC Quan Giai</v>
          </cell>
          <cell r="K62" t="str">
            <v>Xuất bán hoa, véc, quần</v>
          </cell>
          <cell r="L62" t="str">
            <v>docai60</v>
          </cell>
          <cell r="M62" t="str">
            <v>Đồ cài 60</v>
          </cell>
          <cell r="N62" t="str">
            <v>Chiếc</v>
          </cell>
          <cell r="O62">
            <v>1</v>
          </cell>
          <cell r="P62">
            <v>60000</v>
          </cell>
          <cell r="Q62">
            <v>60000</v>
          </cell>
        </row>
        <row r="63">
          <cell r="D63" t="str">
            <v/>
          </cell>
          <cell r="E63" t="str">
            <v>PX00014</v>
          </cell>
          <cell r="F63">
            <v>41185</v>
          </cell>
          <cell r="I63" t="str">
            <v>AC Quan Giai</v>
          </cell>
          <cell r="K63" t="str">
            <v>Xuất bán hoa, véc, quần</v>
          </cell>
          <cell r="L63" t="str">
            <v>docai120</v>
          </cell>
          <cell r="M63" t="str">
            <v>Đồ cài 120</v>
          </cell>
          <cell r="N63" t="str">
            <v>Chiếc</v>
          </cell>
          <cell r="O63">
            <v>1</v>
          </cell>
          <cell r="P63">
            <v>120000</v>
          </cell>
          <cell r="Q63">
            <v>120000</v>
          </cell>
        </row>
        <row r="64">
          <cell r="D64" t="str">
            <v/>
          </cell>
          <cell r="E64" t="str">
            <v>PX00014</v>
          </cell>
          <cell r="F64">
            <v>41185</v>
          </cell>
          <cell r="I64" t="str">
            <v>AC Quan Giai</v>
          </cell>
          <cell r="K64" t="str">
            <v>Xuất bán hoa, véc, quần</v>
          </cell>
          <cell r="L64" t="str">
            <v>vongco60</v>
          </cell>
          <cell r="M64" t="str">
            <v>Vòng cổ 60</v>
          </cell>
          <cell r="N64" t="str">
            <v>Chiếc</v>
          </cell>
          <cell r="O64">
            <v>1</v>
          </cell>
          <cell r="P64">
            <v>60000</v>
          </cell>
          <cell r="Q64">
            <v>60000</v>
          </cell>
        </row>
        <row r="65">
          <cell r="D65" t="str">
            <v/>
          </cell>
          <cell r="E65" t="str">
            <v>PX00014</v>
          </cell>
          <cell r="F65">
            <v>41185</v>
          </cell>
          <cell r="I65" t="str">
            <v>AC Quan Giai</v>
          </cell>
          <cell r="K65" t="str">
            <v>Xuất bán hoa, véc, quần</v>
          </cell>
          <cell r="L65" t="str">
            <v>vec1200</v>
          </cell>
          <cell r="M65" t="str">
            <v>Véc V3412</v>
          </cell>
          <cell r="N65" t="str">
            <v>bộ</v>
          </cell>
          <cell r="O65">
            <v>1</v>
          </cell>
          <cell r="P65">
            <v>1200000</v>
          </cell>
          <cell r="Q65">
            <v>1200000</v>
          </cell>
        </row>
        <row r="66">
          <cell r="D66" t="str">
            <v/>
          </cell>
          <cell r="E66" t="str">
            <v>PX00014</v>
          </cell>
          <cell r="F66">
            <v>41185</v>
          </cell>
          <cell r="I66" t="str">
            <v>AC Quan Giai</v>
          </cell>
          <cell r="K66" t="str">
            <v>Xuất bán hoa, véc, quần</v>
          </cell>
          <cell r="L66" t="str">
            <v>somi220</v>
          </cell>
          <cell r="M66" t="str">
            <v>Áo sơ mi 220</v>
          </cell>
          <cell r="N66" t="str">
            <v>Cái</v>
          </cell>
          <cell r="O66">
            <v>2</v>
          </cell>
          <cell r="P66">
            <v>220000</v>
          </cell>
          <cell r="Q66">
            <v>440000</v>
          </cell>
        </row>
        <row r="67">
          <cell r="D67" t="str">
            <v/>
          </cell>
          <cell r="E67" t="str">
            <v>PX00014</v>
          </cell>
          <cell r="F67">
            <v>41185</v>
          </cell>
          <cell r="I67" t="str">
            <v>AC Quan Giai</v>
          </cell>
          <cell r="K67" t="str">
            <v>Xuất bán hoa, véc, quần</v>
          </cell>
          <cell r="L67" t="str">
            <v>xauqm</v>
          </cell>
          <cell r="M67" t="str">
            <v>Xâu quả mật 20</v>
          </cell>
          <cell r="N67" t="str">
            <v>xâu</v>
          </cell>
          <cell r="O67">
            <v>2</v>
          </cell>
          <cell r="P67">
            <v>20000</v>
          </cell>
          <cell r="Q67">
            <v>40000</v>
          </cell>
        </row>
        <row r="68">
          <cell r="D68" t="str">
            <v/>
          </cell>
          <cell r="E68" t="str">
            <v>PX00014</v>
          </cell>
          <cell r="F68">
            <v>41185</v>
          </cell>
          <cell r="I68" t="str">
            <v>AC Quan Giai</v>
          </cell>
          <cell r="K68" t="str">
            <v>Xuất bán hoa, véc, quần</v>
          </cell>
          <cell r="L68" t="str">
            <v>chimbocau</v>
          </cell>
          <cell r="M68" t="str">
            <v>Chim bồ câu 40</v>
          </cell>
          <cell r="N68" t="str">
            <v>Con</v>
          </cell>
          <cell r="O68">
            <v>2</v>
          </cell>
          <cell r="P68">
            <v>40000</v>
          </cell>
          <cell r="Q68">
            <v>80000</v>
          </cell>
        </row>
        <row r="69">
          <cell r="D69" t="str">
            <v/>
          </cell>
          <cell r="E69" t="str">
            <v>PX00015</v>
          </cell>
          <cell r="F69">
            <v>41185</v>
          </cell>
          <cell r="I69" t="str">
            <v>AC Tùng Chinh</v>
          </cell>
          <cell r="K69" t="str">
            <v>Xuất bán bông nền, mĩ phẩm</v>
          </cell>
          <cell r="L69" t="str">
            <v>bongdn</v>
          </cell>
          <cell r="M69" t="str">
            <v>Bông đánh nền 60</v>
          </cell>
          <cell r="N69" t="str">
            <v>cái</v>
          </cell>
          <cell r="O69">
            <v>2</v>
          </cell>
          <cell r="P69">
            <v>60000</v>
          </cell>
          <cell r="Q69">
            <v>120000</v>
          </cell>
        </row>
        <row r="70">
          <cell r="D70" t="str">
            <v/>
          </cell>
          <cell r="E70" t="str">
            <v>PX00015</v>
          </cell>
          <cell r="F70">
            <v>41185</v>
          </cell>
          <cell r="I70" t="str">
            <v>AC Tùng Chinh</v>
          </cell>
          <cell r="K70" t="str">
            <v>Xuất bán bông nền, mĩ phẩm</v>
          </cell>
          <cell r="L70" t="str">
            <v>gelmd</v>
          </cell>
          <cell r="M70" t="str">
            <v>Gel mịn da 300</v>
          </cell>
          <cell r="N70" t="str">
            <v>Lọ</v>
          </cell>
          <cell r="O70">
            <v>1</v>
          </cell>
          <cell r="P70">
            <v>300000</v>
          </cell>
          <cell r="Q70">
            <v>300000</v>
          </cell>
        </row>
        <row r="71">
          <cell r="D71" t="str">
            <v/>
          </cell>
          <cell r="E71" t="str">
            <v>PX00015</v>
          </cell>
          <cell r="F71">
            <v>41185</v>
          </cell>
          <cell r="I71" t="str">
            <v>AC Tùng Chinh</v>
          </cell>
          <cell r="K71" t="str">
            <v>Xuất bán bông nền, mĩ phẩm</v>
          </cell>
          <cell r="L71" t="str">
            <v>kemldclo</v>
          </cell>
          <cell r="M71" t="str">
            <v>Kem lót dưỡng CELLIO 296</v>
          </cell>
          <cell r="N71" t="str">
            <v>hộp</v>
          </cell>
          <cell r="O71">
            <v>1</v>
          </cell>
          <cell r="P71">
            <v>296000</v>
          </cell>
          <cell r="Q71">
            <v>296000</v>
          </cell>
        </row>
        <row r="72">
          <cell r="D72" t="str">
            <v/>
          </cell>
          <cell r="E72" t="str">
            <v>PX00015</v>
          </cell>
          <cell r="F72">
            <v>41185</v>
          </cell>
          <cell r="I72" t="str">
            <v>AC Tùng Chinh</v>
          </cell>
          <cell r="K72" t="str">
            <v>Xuất bán bông nền, mĩ phẩm</v>
          </cell>
          <cell r="L72" t="str">
            <v>phansmclo</v>
          </cell>
          <cell r="M72" t="str">
            <v>Phấn siêu mịn 3 in 1 CELLIO 499</v>
          </cell>
          <cell r="N72" t="str">
            <v>hộp</v>
          </cell>
          <cell r="O72">
            <v>1</v>
          </cell>
          <cell r="P72">
            <v>499000</v>
          </cell>
          <cell r="Q72">
            <v>499000</v>
          </cell>
        </row>
        <row r="73">
          <cell r="D73" t="str">
            <v/>
          </cell>
          <cell r="E73" t="str">
            <v>PX00015</v>
          </cell>
          <cell r="F73">
            <v>41185</v>
          </cell>
          <cell r="I73" t="str">
            <v>AC Tùng Chinh</v>
          </cell>
          <cell r="K73" t="str">
            <v>Xuất bán bông nền, mĩ phẩm</v>
          </cell>
          <cell r="L73" t="str">
            <v>kemntbl225</v>
          </cell>
          <cell r="M73" t="str">
            <v>Kem nền tuyp Bleunuit 225</v>
          </cell>
          <cell r="N73" t="str">
            <v>Tuýp</v>
          </cell>
          <cell r="O73">
            <v>2</v>
          </cell>
          <cell r="P73">
            <v>225000</v>
          </cell>
          <cell r="Q73">
            <v>450000</v>
          </cell>
        </row>
        <row r="74">
          <cell r="D74" t="str">
            <v/>
          </cell>
          <cell r="E74" t="str">
            <v>PX00015</v>
          </cell>
          <cell r="F74">
            <v>41185</v>
          </cell>
          <cell r="I74" t="str">
            <v>AC Tùng Chinh</v>
          </cell>
          <cell r="K74" t="str">
            <v>Xuất bán bông nền, mĩ phẩm</v>
          </cell>
          <cell r="L74" t="str">
            <v>basbl200</v>
          </cell>
          <cell r="M74" t="str">
            <v>Bas Bleunuit 200</v>
          </cell>
          <cell r="N74" t="str">
            <v>Tuýp</v>
          </cell>
          <cell r="O74">
            <v>1</v>
          </cell>
          <cell r="P74">
            <v>200000</v>
          </cell>
          <cell r="Q74">
            <v>200000</v>
          </cell>
        </row>
        <row r="75">
          <cell r="D75">
            <v>1</v>
          </cell>
          <cell r="E75" t="str">
            <v>PX00016</v>
          </cell>
          <cell r="F75">
            <v>41185</v>
          </cell>
          <cell r="I75" t="str">
            <v>Cao Hùng</v>
          </cell>
          <cell r="J75" t="str">
            <v>Cửa hàng Hồ Sen</v>
          </cell>
          <cell r="K75" t="str">
            <v>Xuất mĩ phẩm</v>
          </cell>
          <cell r="L75" t="str">
            <v>chickd</v>
          </cell>
          <cell r="M75" t="str">
            <v>Chì che khuyết điểm 150</v>
          </cell>
          <cell r="N75" t="str">
            <v>cây</v>
          </cell>
          <cell r="O75">
            <v>1</v>
          </cell>
          <cell r="P75">
            <v>150000</v>
          </cell>
          <cell r="Q75">
            <v>150000</v>
          </cell>
        </row>
        <row r="76">
          <cell r="D76" t="str">
            <v/>
          </cell>
          <cell r="E76" t="str">
            <v>PX00017</v>
          </cell>
          <cell r="F76">
            <v>41185</v>
          </cell>
          <cell r="I76" t="str">
            <v>AC Hương</v>
          </cell>
          <cell r="K76" t="str">
            <v>Xuất bán mĩ phẩm, áo choàng, vương miện</v>
          </cell>
          <cell r="L76" t="str">
            <v>aochlong120</v>
          </cell>
          <cell r="M76" t="str">
            <v>Áo choàng lông 120</v>
          </cell>
          <cell r="N76" t="str">
            <v>Cái</v>
          </cell>
          <cell r="O76">
            <v>1</v>
          </cell>
          <cell r="P76">
            <v>120000</v>
          </cell>
          <cell r="Q76">
            <v>120000</v>
          </cell>
        </row>
        <row r="77">
          <cell r="D77" t="str">
            <v/>
          </cell>
          <cell r="E77" t="str">
            <v>PX00017</v>
          </cell>
          <cell r="F77">
            <v>41185</v>
          </cell>
          <cell r="I77" t="str">
            <v>AC Hương</v>
          </cell>
          <cell r="K77" t="str">
            <v>Xuất bán mĩ phẩm, áo choàng, vương miện</v>
          </cell>
          <cell r="L77" t="str">
            <v>maumobl</v>
          </cell>
          <cell r="M77" t="str">
            <v>Màu mắt ô Bleunuit 90</v>
          </cell>
          <cell r="N77" t="str">
            <v>Ô</v>
          </cell>
          <cell r="O77">
            <v>1</v>
          </cell>
          <cell r="P77">
            <v>90000</v>
          </cell>
          <cell r="Q77">
            <v>90000</v>
          </cell>
        </row>
        <row r="78">
          <cell r="D78" t="str">
            <v/>
          </cell>
          <cell r="E78" t="str">
            <v>PX00017</v>
          </cell>
          <cell r="F78">
            <v>41185</v>
          </cell>
          <cell r="I78" t="str">
            <v>AC Hương</v>
          </cell>
          <cell r="K78" t="str">
            <v>Xuất bán mĩ phẩm, áo choàng, vương miện</v>
          </cell>
          <cell r="L78" t="str">
            <v>basbl200</v>
          </cell>
          <cell r="M78" t="str">
            <v>Bas Bleunuit 200</v>
          </cell>
          <cell r="N78" t="str">
            <v>Tuýp</v>
          </cell>
          <cell r="O78">
            <v>1</v>
          </cell>
          <cell r="P78">
            <v>200000</v>
          </cell>
          <cell r="Q78">
            <v>200000</v>
          </cell>
        </row>
        <row r="79">
          <cell r="D79" t="str">
            <v/>
          </cell>
          <cell r="E79" t="str">
            <v>PX00017</v>
          </cell>
          <cell r="F79">
            <v>41185</v>
          </cell>
          <cell r="I79" t="str">
            <v>AC Hương</v>
          </cell>
          <cell r="K79" t="str">
            <v>Xuất bán mĩ phẩm, áo choàng, vương miện</v>
          </cell>
          <cell r="L79" t="str">
            <v>vm180</v>
          </cell>
          <cell r="M79" t="str">
            <v>Vương miện 180</v>
          </cell>
          <cell r="N79" t="str">
            <v>cái</v>
          </cell>
          <cell r="O79">
            <v>1</v>
          </cell>
          <cell r="P79">
            <v>180000</v>
          </cell>
          <cell r="Q79">
            <v>180000</v>
          </cell>
        </row>
        <row r="80">
          <cell r="D80" t="str">
            <v/>
          </cell>
          <cell r="E80" t="str">
            <v>PX00018</v>
          </cell>
          <cell r="F80">
            <v>41185</v>
          </cell>
          <cell r="I80" t="str">
            <v>AC Huyền</v>
          </cell>
          <cell r="K80" t="str">
            <v>Xuất bán von, vương miện, lước đánh rối</v>
          </cell>
          <cell r="L80" t="str">
            <v>von170</v>
          </cell>
          <cell r="M80" t="str">
            <v>Von 170</v>
          </cell>
          <cell r="N80" t="str">
            <v>Cái</v>
          </cell>
          <cell r="O80">
            <v>1</v>
          </cell>
          <cell r="P80">
            <v>170000</v>
          </cell>
          <cell r="Q80">
            <v>170000</v>
          </cell>
        </row>
        <row r="81">
          <cell r="D81" t="str">
            <v/>
          </cell>
          <cell r="E81" t="str">
            <v>PX00018</v>
          </cell>
          <cell r="F81">
            <v>41185</v>
          </cell>
          <cell r="I81" t="str">
            <v>AC Huyền</v>
          </cell>
          <cell r="K81" t="str">
            <v>Xuất bán von, vương miện, lước đánh rối</v>
          </cell>
          <cell r="L81" t="str">
            <v>luocdroi</v>
          </cell>
          <cell r="M81" t="str">
            <v>Lược đánh rối 30</v>
          </cell>
          <cell r="N81" t="str">
            <v>Chiếc</v>
          </cell>
          <cell r="O81">
            <v>1</v>
          </cell>
          <cell r="P81">
            <v>30000</v>
          </cell>
          <cell r="Q81">
            <v>30000</v>
          </cell>
        </row>
        <row r="82">
          <cell r="D82" t="str">
            <v/>
          </cell>
          <cell r="E82" t="str">
            <v>PX00018</v>
          </cell>
          <cell r="F82">
            <v>41185</v>
          </cell>
          <cell r="I82" t="str">
            <v>AC Huyền</v>
          </cell>
          <cell r="K82" t="str">
            <v>Xuất bán von, vương miện, lước đánh rối</v>
          </cell>
          <cell r="L82" t="str">
            <v>moc</v>
          </cell>
          <cell r="M82" t="str">
            <v>Móc treo 12</v>
          </cell>
          <cell r="N82" t="str">
            <v>Cái</v>
          </cell>
          <cell r="O82">
            <v>5</v>
          </cell>
          <cell r="P82">
            <v>12000</v>
          </cell>
          <cell r="Q82">
            <v>60000</v>
          </cell>
        </row>
        <row r="83">
          <cell r="D83" t="str">
            <v/>
          </cell>
          <cell r="E83" t="str">
            <v>PX00018</v>
          </cell>
          <cell r="F83">
            <v>41185</v>
          </cell>
          <cell r="I83" t="str">
            <v>AC Huyền</v>
          </cell>
          <cell r="K83" t="str">
            <v>Xuất bán von, vương miện, lước đánh rối</v>
          </cell>
          <cell r="L83" t="str">
            <v>vm120</v>
          </cell>
          <cell r="M83" t="str">
            <v>Vương miện 120</v>
          </cell>
          <cell r="N83" t="str">
            <v>Chiếc</v>
          </cell>
          <cell r="O83">
            <v>1</v>
          </cell>
          <cell r="P83">
            <v>120000</v>
          </cell>
          <cell r="Q83">
            <v>120000</v>
          </cell>
        </row>
        <row r="84">
          <cell r="D84" t="str">
            <v/>
          </cell>
          <cell r="E84" t="str">
            <v>PX00019</v>
          </cell>
          <cell r="F84">
            <v>41185</v>
          </cell>
          <cell r="I84" t="str">
            <v>Chị Huyền</v>
          </cell>
          <cell r="K84" t="str">
            <v>Xuất bán hoa cầm tay, áo đôi, xâu quả mật</v>
          </cell>
          <cell r="L84" t="str">
            <v>hoacamtay</v>
          </cell>
          <cell r="M84" t="str">
            <v>Hoa cầm tay 150</v>
          </cell>
          <cell r="N84" t="str">
            <v>Bó</v>
          </cell>
          <cell r="O84">
            <v>1</v>
          </cell>
          <cell r="P84">
            <v>150000</v>
          </cell>
          <cell r="Q84">
            <v>150000</v>
          </cell>
        </row>
        <row r="85">
          <cell r="D85" t="str">
            <v/>
          </cell>
          <cell r="E85" t="str">
            <v>PX00019</v>
          </cell>
          <cell r="F85">
            <v>41185</v>
          </cell>
          <cell r="I85" t="str">
            <v>Chị Huyền</v>
          </cell>
          <cell r="K85" t="str">
            <v>Xuất bán hoa cầm tay, áo đôi, xâu quả mật</v>
          </cell>
          <cell r="L85" t="str">
            <v>aodoi</v>
          </cell>
          <cell r="M85" t="str">
            <v>Bộ áo đôi 150</v>
          </cell>
          <cell r="N85" t="str">
            <v>bộ</v>
          </cell>
          <cell r="O85">
            <v>1</v>
          </cell>
          <cell r="P85">
            <v>150000</v>
          </cell>
          <cell r="Q85">
            <v>150000</v>
          </cell>
        </row>
        <row r="86">
          <cell r="D86" t="str">
            <v/>
          </cell>
          <cell r="E86" t="str">
            <v>PX00019</v>
          </cell>
          <cell r="F86">
            <v>41185</v>
          </cell>
          <cell r="I86" t="str">
            <v>Chị Huyền</v>
          </cell>
          <cell r="K86" t="str">
            <v>Xuất bán hoa cầm tay, áo đôi, xâu quả mật</v>
          </cell>
          <cell r="L86" t="str">
            <v>xauqm</v>
          </cell>
          <cell r="M86" t="str">
            <v>Xâu quả mật 20</v>
          </cell>
          <cell r="N86" t="str">
            <v>xâu</v>
          </cell>
          <cell r="O86">
            <v>4</v>
          </cell>
          <cell r="P86">
            <v>20000</v>
          </cell>
          <cell r="Q86">
            <v>80000</v>
          </cell>
        </row>
        <row r="87">
          <cell r="D87" t="str">
            <v/>
          </cell>
          <cell r="E87" t="str">
            <v>PX00020</v>
          </cell>
          <cell r="F87">
            <v>41185</v>
          </cell>
          <cell r="I87" t="str">
            <v>AC Thanh Hiền</v>
          </cell>
          <cell r="K87" t="str">
            <v>Xuất bán mĩ phẩm, giầy</v>
          </cell>
          <cell r="L87" t="str">
            <v>keoganmi</v>
          </cell>
          <cell r="M87" t="str">
            <v>Keo gắn mi 30</v>
          </cell>
          <cell r="N87" t="str">
            <v>Lọ</v>
          </cell>
          <cell r="O87">
            <v>2</v>
          </cell>
          <cell r="P87">
            <v>30000</v>
          </cell>
          <cell r="Q87">
            <v>60000</v>
          </cell>
        </row>
        <row r="88">
          <cell r="D88" t="str">
            <v/>
          </cell>
          <cell r="E88" t="str">
            <v>PX00020</v>
          </cell>
          <cell r="F88">
            <v>41185</v>
          </cell>
          <cell r="I88" t="str">
            <v>AC Thanh Hiền</v>
          </cell>
          <cell r="K88" t="str">
            <v>Xuất bán mĩ phẩm, giầy</v>
          </cell>
          <cell r="L88" t="str">
            <v>kembbdcn</v>
          </cell>
          <cell r="M88" t="str">
            <v>Kem BB dưỡng chống nắng 339</v>
          </cell>
          <cell r="N88" t="str">
            <v>hộp</v>
          </cell>
          <cell r="O88">
            <v>1</v>
          </cell>
          <cell r="P88">
            <v>339000</v>
          </cell>
          <cell r="Q88">
            <v>339000</v>
          </cell>
        </row>
        <row r="89">
          <cell r="D89" t="str">
            <v/>
          </cell>
          <cell r="E89" t="str">
            <v>PX00020</v>
          </cell>
          <cell r="F89">
            <v>41185</v>
          </cell>
          <cell r="I89" t="str">
            <v>AC Thanh Hiền</v>
          </cell>
          <cell r="K89" t="str">
            <v>Xuất bán mĩ phẩm, giầy</v>
          </cell>
          <cell r="L89" t="str">
            <v>phanclgctn</v>
          </cell>
          <cell r="M89" t="str">
            <v>Phấn Collagen cải thiện nám 549</v>
          </cell>
          <cell r="N89" t="str">
            <v>hộp</v>
          </cell>
          <cell r="O89">
            <v>1</v>
          </cell>
          <cell r="P89">
            <v>549000</v>
          </cell>
          <cell r="Q89">
            <v>549000</v>
          </cell>
        </row>
        <row r="90">
          <cell r="D90" t="str">
            <v/>
          </cell>
          <cell r="E90" t="str">
            <v>PX00020</v>
          </cell>
          <cell r="F90">
            <v>41185</v>
          </cell>
          <cell r="I90" t="str">
            <v>AC Thanh Hiền</v>
          </cell>
          <cell r="K90" t="str">
            <v>Xuất bán mĩ phẩm, giầy</v>
          </cell>
          <cell r="L90" t="str">
            <v>miduoi80</v>
          </cell>
          <cell r="M90" t="str">
            <v>Mi dưới 80</v>
          </cell>
          <cell r="N90" t="str">
            <v>hộp</v>
          </cell>
          <cell r="O90">
            <v>1</v>
          </cell>
          <cell r="P90">
            <v>80000</v>
          </cell>
          <cell r="Q90">
            <v>80000</v>
          </cell>
        </row>
        <row r="91">
          <cell r="D91" t="str">
            <v/>
          </cell>
          <cell r="E91" t="str">
            <v>PX00020</v>
          </cell>
          <cell r="F91">
            <v>41185</v>
          </cell>
          <cell r="I91" t="str">
            <v>AC Thanh Hiền</v>
          </cell>
          <cell r="K91" t="str">
            <v>Xuất bán mĩ phẩm, giầy</v>
          </cell>
          <cell r="L91" t="str">
            <v>maumobl</v>
          </cell>
          <cell r="M91" t="str">
            <v>Màu mắt ô Bleunuit 90</v>
          </cell>
          <cell r="N91" t="str">
            <v>Ô</v>
          </cell>
          <cell r="O91">
            <v>4</v>
          </cell>
          <cell r="P91">
            <v>90000</v>
          </cell>
          <cell r="Q91">
            <v>360000</v>
          </cell>
        </row>
        <row r="92">
          <cell r="D92" t="str">
            <v/>
          </cell>
          <cell r="E92" t="str">
            <v>PX00020</v>
          </cell>
          <cell r="F92">
            <v>41185</v>
          </cell>
          <cell r="I92" t="str">
            <v>AC Thanh Hiền</v>
          </cell>
          <cell r="K92" t="str">
            <v>Xuất bán mĩ phẩm, giầy</v>
          </cell>
          <cell r="L92" t="str">
            <v>sonttclo</v>
          </cell>
          <cell r="M92" t="str">
            <v>Son thỏi thường CELLIO 108</v>
          </cell>
          <cell r="N92" t="str">
            <v>Thỏi</v>
          </cell>
          <cell r="O92">
            <v>1</v>
          </cell>
          <cell r="P92">
            <v>108000</v>
          </cell>
          <cell r="Q92">
            <v>108000</v>
          </cell>
        </row>
        <row r="93">
          <cell r="D93" t="str">
            <v/>
          </cell>
          <cell r="E93" t="str">
            <v>PX00020</v>
          </cell>
          <cell r="F93">
            <v>41185</v>
          </cell>
          <cell r="I93" t="str">
            <v>AC Thanh Hiền</v>
          </cell>
          <cell r="K93" t="str">
            <v>Xuất bán mĩ phẩm, giầy</v>
          </cell>
          <cell r="L93" t="str">
            <v>giaynu270</v>
          </cell>
          <cell r="M93" t="str">
            <v>Giầy nữ 270</v>
          </cell>
          <cell r="N93" t="str">
            <v>Đôi</v>
          </cell>
          <cell r="O93">
            <v>1</v>
          </cell>
          <cell r="P93">
            <v>270000</v>
          </cell>
          <cell r="Q93">
            <v>270000</v>
          </cell>
        </row>
        <row r="94">
          <cell r="D94" t="str">
            <v/>
          </cell>
          <cell r="E94" t="str">
            <v>PX00020</v>
          </cell>
          <cell r="F94">
            <v>41185</v>
          </cell>
          <cell r="I94" t="str">
            <v>AC Thanh Hiền</v>
          </cell>
          <cell r="K94" t="str">
            <v>Xuất bán mĩ phẩm, giầy</v>
          </cell>
          <cell r="L94" t="str">
            <v>khay10o</v>
          </cell>
          <cell r="M94" t="str">
            <v>Khay 10 ô</v>
          </cell>
          <cell r="N94" t="str">
            <v>Cái</v>
          </cell>
          <cell r="O94">
            <v>1</v>
          </cell>
          <cell r="P94">
            <v>100000</v>
          </cell>
          <cell r="Q94">
            <v>100000</v>
          </cell>
        </row>
        <row r="95">
          <cell r="D95" t="str">
            <v/>
          </cell>
          <cell r="E95" t="str">
            <v>PX00021</v>
          </cell>
          <cell r="F95">
            <v>41185</v>
          </cell>
          <cell r="I95" t="str">
            <v>AC Sỹ Kiểm</v>
          </cell>
          <cell r="K95" t="str">
            <v>Xuất bán mĩ phẩm</v>
          </cell>
          <cell r="L95" t="str">
            <v>khay10o</v>
          </cell>
          <cell r="M95" t="str">
            <v>Khay 10 ô</v>
          </cell>
          <cell r="N95" t="str">
            <v>Cái</v>
          </cell>
          <cell r="O95">
            <v>1</v>
          </cell>
          <cell r="P95">
            <v>100000</v>
          </cell>
          <cell r="Q95">
            <v>100000</v>
          </cell>
        </row>
        <row r="96">
          <cell r="D96" t="str">
            <v/>
          </cell>
          <cell r="E96" t="str">
            <v>PX00021</v>
          </cell>
          <cell r="F96">
            <v>41185</v>
          </cell>
          <cell r="I96" t="str">
            <v>AC Sỹ Kiểm</v>
          </cell>
          <cell r="K96" t="str">
            <v>Xuất bán mĩ phẩm</v>
          </cell>
          <cell r="L96" t="str">
            <v>sontdbclo</v>
          </cell>
          <cell r="M96" t="str">
            <v>Son thỏi đặc biệt CELLIO 258</v>
          </cell>
          <cell r="N96" t="str">
            <v>Thỏi</v>
          </cell>
          <cell r="O96">
            <v>1</v>
          </cell>
          <cell r="P96">
            <v>258000</v>
          </cell>
          <cell r="Q96">
            <v>258000</v>
          </cell>
        </row>
        <row r="97">
          <cell r="D97" t="str">
            <v/>
          </cell>
          <cell r="E97" t="str">
            <v>PX00021</v>
          </cell>
          <cell r="F97">
            <v>41185</v>
          </cell>
          <cell r="I97" t="str">
            <v>AC Sỹ Kiểm</v>
          </cell>
          <cell r="K97" t="str">
            <v>Xuất bán mĩ phẩm</v>
          </cell>
          <cell r="L97" t="str">
            <v>sonbbl</v>
          </cell>
          <cell r="M97" t="str">
            <v>Son bóng Bleunuit 100</v>
          </cell>
          <cell r="N97" t="str">
            <v>Lọ</v>
          </cell>
          <cell r="O97">
            <v>1</v>
          </cell>
          <cell r="P97">
            <v>100000</v>
          </cell>
          <cell r="Q97">
            <v>100000</v>
          </cell>
        </row>
        <row r="98">
          <cell r="D98" t="str">
            <v/>
          </cell>
          <cell r="E98" t="str">
            <v>PX00022</v>
          </cell>
          <cell r="F98">
            <v>41185</v>
          </cell>
          <cell r="I98" t="str">
            <v>Cao Hùng</v>
          </cell>
          <cell r="K98" t="str">
            <v>Xuất mĩ phẩm</v>
          </cell>
          <cell r="L98" t="str">
            <v>gelmd</v>
          </cell>
          <cell r="M98" t="str">
            <v>Gel mịn da 300</v>
          </cell>
          <cell r="N98" t="str">
            <v>Lọ</v>
          </cell>
          <cell r="O98">
            <v>1</v>
          </cell>
          <cell r="P98">
            <v>300000</v>
          </cell>
          <cell r="Q98">
            <v>300000</v>
          </cell>
        </row>
        <row r="99">
          <cell r="D99" t="str">
            <v/>
          </cell>
          <cell r="E99" t="str">
            <v>PX00022</v>
          </cell>
          <cell r="F99">
            <v>41185</v>
          </cell>
          <cell r="I99" t="str">
            <v>Cao Hùng</v>
          </cell>
          <cell r="K99" t="str">
            <v>Xuất mĩ phẩm</v>
          </cell>
          <cell r="L99" t="str">
            <v>kemldclo</v>
          </cell>
          <cell r="M99" t="str">
            <v>Kem lót dưỡng CELLIO 296</v>
          </cell>
          <cell r="N99" t="str">
            <v>hộp</v>
          </cell>
          <cell r="O99">
            <v>1</v>
          </cell>
          <cell r="P99">
            <v>296000</v>
          </cell>
          <cell r="Q99">
            <v>296000</v>
          </cell>
        </row>
        <row r="100">
          <cell r="D100" t="str">
            <v/>
          </cell>
          <cell r="E100" t="str">
            <v>PX00022</v>
          </cell>
          <cell r="F100">
            <v>41185</v>
          </cell>
          <cell r="I100" t="str">
            <v>Cao Hùng</v>
          </cell>
          <cell r="K100" t="str">
            <v>Xuất mĩ phẩm</v>
          </cell>
          <cell r="L100" t="str">
            <v>kembbdcn</v>
          </cell>
          <cell r="M100" t="str">
            <v>Kem BB dưỡng chống nắng 339</v>
          </cell>
          <cell r="N100" t="str">
            <v>hộp</v>
          </cell>
          <cell r="O100">
            <v>1</v>
          </cell>
          <cell r="P100">
            <v>339000</v>
          </cell>
          <cell r="Q100">
            <v>339000</v>
          </cell>
        </row>
        <row r="101">
          <cell r="D101" t="str">
            <v/>
          </cell>
          <cell r="E101" t="str">
            <v>PX00022</v>
          </cell>
          <cell r="F101">
            <v>41185</v>
          </cell>
          <cell r="I101" t="str">
            <v>Cao Hùng</v>
          </cell>
          <cell r="K101" t="str">
            <v>Xuất mĩ phẩm</v>
          </cell>
          <cell r="L101" t="str">
            <v>phanbsmcn</v>
          </cell>
          <cell r="M101" t="str">
            <v>Phấn bột siêu mịn chống nắng 369</v>
          </cell>
          <cell r="N101" t="str">
            <v>hộp</v>
          </cell>
          <cell r="O101">
            <v>1</v>
          </cell>
          <cell r="P101">
            <v>369000</v>
          </cell>
          <cell r="Q101">
            <v>369000</v>
          </cell>
        </row>
        <row r="102">
          <cell r="D102" t="str">
            <v/>
          </cell>
          <cell r="E102" t="str">
            <v>PX00022</v>
          </cell>
          <cell r="F102">
            <v>41185</v>
          </cell>
          <cell r="I102" t="str">
            <v>Cao Hùng</v>
          </cell>
          <cell r="K102" t="str">
            <v>Xuất mĩ phẩm</v>
          </cell>
          <cell r="L102" t="str">
            <v>phanclgctn</v>
          </cell>
          <cell r="M102" t="str">
            <v>Phấn Collagen cải thiện nám 549</v>
          </cell>
          <cell r="N102" t="str">
            <v>hộp</v>
          </cell>
          <cell r="O102">
            <v>1</v>
          </cell>
          <cell r="P102">
            <v>549000</v>
          </cell>
          <cell r="Q102">
            <v>549000</v>
          </cell>
        </row>
        <row r="103">
          <cell r="D103" t="str">
            <v/>
          </cell>
          <cell r="E103" t="str">
            <v>PX00023</v>
          </cell>
          <cell r="F103">
            <v>41185</v>
          </cell>
          <cell r="I103" t="str">
            <v>Xe thị trường</v>
          </cell>
          <cell r="K103" t="str">
            <v>Xuất cho thị trường đi bán hàng</v>
          </cell>
          <cell r="L103" t="str">
            <v>hoahop100</v>
          </cell>
          <cell r="M103" t="str">
            <v>Hoa hộp 100</v>
          </cell>
          <cell r="N103" t="str">
            <v>Hộp</v>
          </cell>
          <cell r="O103">
            <v>30</v>
          </cell>
          <cell r="P103">
            <v>100000</v>
          </cell>
          <cell r="Q103">
            <v>3000000</v>
          </cell>
        </row>
        <row r="104">
          <cell r="D104" t="str">
            <v/>
          </cell>
          <cell r="E104" t="str">
            <v>PX00023</v>
          </cell>
          <cell r="F104">
            <v>41185</v>
          </cell>
          <cell r="I104" t="str">
            <v>Xe thị trường</v>
          </cell>
          <cell r="K104" t="str">
            <v>Xuất cho thị trường đi bán hàng</v>
          </cell>
          <cell r="L104" t="str">
            <v>hoahop120</v>
          </cell>
          <cell r="M104" t="str">
            <v>Hoa hộp 120</v>
          </cell>
          <cell r="N104" t="str">
            <v>Hộp</v>
          </cell>
          <cell r="O104">
            <v>10</v>
          </cell>
          <cell r="P104">
            <v>120000</v>
          </cell>
          <cell r="Q104">
            <v>1200000</v>
          </cell>
        </row>
        <row r="105">
          <cell r="D105" t="str">
            <v/>
          </cell>
          <cell r="E105" t="str">
            <v>PX00023</v>
          </cell>
          <cell r="F105">
            <v>41185</v>
          </cell>
          <cell r="I105" t="str">
            <v>Xe thị trường</v>
          </cell>
          <cell r="K105" t="str">
            <v>Xuất cho thị trường đi bán hàng</v>
          </cell>
          <cell r="L105" t="str">
            <v>vec1200</v>
          </cell>
          <cell r="M105" t="str">
            <v>Véc V3412</v>
          </cell>
          <cell r="N105" t="str">
            <v>bộ</v>
          </cell>
          <cell r="O105">
            <v>28</v>
          </cell>
          <cell r="P105">
            <v>1200000</v>
          </cell>
          <cell r="Q105">
            <v>33600000</v>
          </cell>
        </row>
        <row r="106">
          <cell r="D106" t="str">
            <v/>
          </cell>
          <cell r="E106" t="str">
            <v>PX00023</v>
          </cell>
          <cell r="F106">
            <v>41185</v>
          </cell>
          <cell r="I106" t="str">
            <v>Xe thị trường</v>
          </cell>
          <cell r="K106" t="str">
            <v>Xuất cho thị trường đi bán hàng</v>
          </cell>
          <cell r="L106" t="str">
            <v>tung60</v>
          </cell>
          <cell r="M106" t="str">
            <v>Tùng 60</v>
          </cell>
          <cell r="N106" t="str">
            <v>cái</v>
          </cell>
          <cell r="O106">
            <v>25</v>
          </cell>
          <cell r="P106">
            <v>60000</v>
          </cell>
          <cell r="Q106">
            <v>1500000</v>
          </cell>
        </row>
        <row r="107">
          <cell r="D107" t="str">
            <v/>
          </cell>
          <cell r="E107" t="str">
            <v>PX00023</v>
          </cell>
          <cell r="F107">
            <v>41185</v>
          </cell>
          <cell r="I107" t="str">
            <v>Xe thị trường</v>
          </cell>
          <cell r="K107" t="str">
            <v>Xuất cho thị trường đi bán hàng</v>
          </cell>
          <cell r="L107" t="str">
            <v>keoganmi</v>
          </cell>
          <cell r="M107" t="str">
            <v>Keo gắn mi 30</v>
          </cell>
          <cell r="N107" t="str">
            <v>Lọ</v>
          </cell>
          <cell r="O107">
            <v>20</v>
          </cell>
          <cell r="P107">
            <v>30000</v>
          </cell>
          <cell r="Q107">
            <v>600000</v>
          </cell>
        </row>
        <row r="108">
          <cell r="D108" t="str">
            <v/>
          </cell>
          <cell r="E108" t="str">
            <v>PX00023</v>
          </cell>
          <cell r="F108">
            <v>41185</v>
          </cell>
          <cell r="I108" t="str">
            <v>Xe thị trường</v>
          </cell>
          <cell r="K108" t="str">
            <v>Xuất cho thị trường đi bán hàng</v>
          </cell>
          <cell r="L108" t="str">
            <v>bongdn</v>
          </cell>
          <cell r="M108" t="str">
            <v>Bông đánh nền 60</v>
          </cell>
          <cell r="N108" t="str">
            <v>cái</v>
          </cell>
          <cell r="O108">
            <v>22</v>
          </cell>
          <cell r="P108">
            <v>60000</v>
          </cell>
          <cell r="Q108">
            <v>1320000</v>
          </cell>
        </row>
        <row r="109">
          <cell r="D109" t="str">
            <v/>
          </cell>
          <cell r="E109" t="str">
            <v>PX00023</v>
          </cell>
          <cell r="F109">
            <v>41185</v>
          </cell>
          <cell r="I109" t="str">
            <v>Xe thị trường</v>
          </cell>
          <cell r="K109" t="str">
            <v>Xuất cho thị trường đi bán hàng</v>
          </cell>
          <cell r="L109" t="str">
            <v>thatlung</v>
          </cell>
          <cell r="M109" t="str">
            <v>Thắt lưng50</v>
          </cell>
          <cell r="N109" t="str">
            <v>Chiếc</v>
          </cell>
          <cell r="O109">
            <v>20</v>
          </cell>
          <cell r="P109">
            <v>50000</v>
          </cell>
          <cell r="Q109">
            <v>1000000</v>
          </cell>
        </row>
        <row r="110">
          <cell r="D110" t="str">
            <v/>
          </cell>
          <cell r="E110" t="str">
            <v>PX00023</v>
          </cell>
          <cell r="F110">
            <v>41185</v>
          </cell>
          <cell r="I110" t="str">
            <v>Xe thị trường</v>
          </cell>
          <cell r="K110" t="str">
            <v>Xuất cho thị trường đi bán hàng</v>
          </cell>
          <cell r="L110" t="str">
            <v>cavat</v>
          </cell>
          <cell r="M110" t="str">
            <v>Cà vạt 40</v>
          </cell>
          <cell r="N110" t="str">
            <v>Chiếc</v>
          </cell>
          <cell r="O110">
            <v>10</v>
          </cell>
          <cell r="P110">
            <v>40000</v>
          </cell>
          <cell r="Q110">
            <v>400000</v>
          </cell>
        </row>
        <row r="111">
          <cell r="D111" t="str">
            <v/>
          </cell>
          <cell r="E111" t="str">
            <v>PX00023</v>
          </cell>
          <cell r="F111">
            <v>41185</v>
          </cell>
          <cell r="I111" t="str">
            <v>Xe thị trường</v>
          </cell>
          <cell r="K111" t="str">
            <v>Xuất cho thị trường đi bán hàng</v>
          </cell>
          <cell r="L111" t="str">
            <v>kinhnhua</v>
          </cell>
          <cell r="M111" t="str">
            <v>Kính gọng nhựa 20</v>
          </cell>
          <cell r="N111" t="str">
            <v>cái</v>
          </cell>
          <cell r="O111">
            <v>30</v>
          </cell>
          <cell r="P111">
            <v>20000</v>
          </cell>
          <cell r="Q111">
            <v>600000</v>
          </cell>
        </row>
        <row r="112">
          <cell r="D112" t="str">
            <v/>
          </cell>
          <cell r="E112" t="str">
            <v>PX00023</v>
          </cell>
          <cell r="F112">
            <v>41185</v>
          </cell>
          <cell r="I112" t="str">
            <v>Xe thị trường</v>
          </cell>
          <cell r="K112" t="str">
            <v>Xuất cho thị trường đi bán hàng</v>
          </cell>
          <cell r="L112" t="str">
            <v>quann300</v>
          </cell>
          <cell r="M112" t="str">
            <v>Quần nam 300</v>
          </cell>
          <cell r="N112" t="str">
            <v>Chiếc</v>
          </cell>
          <cell r="O112">
            <v>9</v>
          </cell>
          <cell r="P112">
            <v>300000</v>
          </cell>
          <cell r="Q112">
            <v>2700000</v>
          </cell>
        </row>
        <row r="113">
          <cell r="D113" t="str">
            <v/>
          </cell>
          <cell r="E113" t="str">
            <v>PX00023</v>
          </cell>
          <cell r="F113">
            <v>41185</v>
          </cell>
          <cell r="I113" t="str">
            <v>Xe thị trường</v>
          </cell>
          <cell r="K113" t="str">
            <v>Xuất cho thị trường đi bán hàng</v>
          </cell>
          <cell r="L113" t="str">
            <v>gimgut</v>
          </cell>
          <cell r="M113" t="str">
            <v>Gim gut 70</v>
          </cell>
          <cell r="N113" t="str">
            <v>hộp</v>
          </cell>
          <cell r="O113">
            <v>7</v>
          </cell>
          <cell r="P113">
            <v>70000</v>
          </cell>
          <cell r="Q113">
            <v>490000</v>
          </cell>
        </row>
        <row r="114">
          <cell r="D114" t="str">
            <v/>
          </cell>
          <cell r="E114" t="str">
            <v>PX00023</v>
          </cell>
          <cell r="F114">
            <v>41185</v>
          </cell>
          <cell r="I114" t="str">
            <v>Xe thị trường</v>
          </cell>
          <cell r="K114" t="str">
            <v>Xuất cho thị trường đi bán hàng</v>
          </cell>
          <cell r="L114" t="str">
            <v>daino</v>
          </cell>
          <cell r="M114" t="str">
            <v>Đai nơ 90</v>
          </cell>
          <cell r="N114" t="str">
            <v>Cái</v>
          </cell>
          <cell r="O114">
            <v>16</v>
          </cell>
          <cell r="P114">
            <v>90000</v>
          </cell>
          <cell r="Q114">
            <v>1440000</v>
          </cell>
        </row>
        <row r="115">
          <cell r="D115" t="str">
            <v/>
          </cell>
          <cell r="E115" t="str">
            <v>PX00023</v>
          </cell>
          <cell r="F115">
            <v>41185</v>
          </cell>
          <cell r="I115" t="str">
            <v>Xe thị trường</v>
          </cell>
          <cell r="K115" t="str">
            <v>Xuất cho thị trường đi bán hàng</v>
          </cell>
          <cell r="L115" t="str">
            <v>daitreoquan</v>
          </cell>
          <cell r="M115" t="str">
            <v>Đai treo quần 70</v>
          </cell>
          <cell r="N115" t="str">
            <v>Chiếc</v>
          </cell>
          <cell r="O115">
            <v>6</v>
          </cell>
          <cell r="P115">
            <v>70000</v>
          </cell>
          <cell r="Q115">
            <v>420000</v>
          </cell>
        </row>
        <row r="116">
          <cell r="D116" t="str">
            <v/>
          </cell>
          <cell r="E116" t="str">
            <v>PX00023</v>
          </cell>
          <cell r="F116">
            <v>41185</v>
          </cell>
          <cell r="I116" t="str">
            <v>Xe thị trường</v>
          </cell>
          <cell r="K116" t="str">
            <v>Xuất cho thị trường đi bán hàng</v>
          </cell>
          <cell r="L116" t="str">
            <v>vinu</v>
          </cell>
          <cell r="M116" t="str">
            <v>Ví nữ 250</v>
          </cell>
          <cell r="N116" t="str">
            <v>Chiếc</v>
          </cell>
          <cell r="O116">
            <v>1</v>
          </cell>
          <cell r="P116">
            <v>250000</v>
          </cell>
          <cell r="Q116">
            <v>250000</v>
          </cell>
        </row>
        <row r="117">
          <cell r="D117" t="str">
            <v/>
          </cell>
          <cell r="E117" t="str">
            <v>PX00023</v>
          </cell>
          <cell r="F117">
            <v>41185</v>
          </cell>
          <cell r="I117" t="str">
            <v>Xe thị trường</v>
          </cell>
          <cell r="K117" t="str">
            <v>Xuất cho thị trường đi bán hàng</v>
          </cell>
          <cell r="L117" t="str">
            <v>miduoi80</v>
          </cell>
          <cell r="M117" t="str">
            <v>Mi dưới 80</v>
          </cell>
          <cell r="N117" t="str">
            <v>hộp</v>
          </cell>
          <cell r="O117">
            <v>10</v>
          </cell>
          <cell r="P117">
            <v>80000</v>
          </cell>
          <cell r="Q117">
            <v>800000</v>
          </cell>
        </row>
        <row r="118">
          <cell r="D118" t="str">
            <v/>
          </cell>
          <cell r="E118" t="str">
            <v>PX00023</v>
          </cell>
          <cell r="F118">
            <v>41185</v>
          </cell>
          <cell r="I118" t="str">
            <v>Xe thị trường</v>
          </cell>
          <cell r="K118" t="str">
            <v>Xuất cho thị trường đi bán hàng</v>
          </cell>
          <cell r="L118" t="str">
            <v>vongco80</v>
          </cell>
          <cell r="M118" t="str">
            <v>Vòng cổ 80</v>
          </cell>
          <cell r="N118" t="str">
            <v>Chiếc</v>
          </cell>
          <cell r="O118">
            <v>15</v>
          </cell>
          <cell r="P118">
            <v>80000</v>
          </cell>
          <cell r="Q118">
            <v>1200000</v>
          </cell>
        </row>
        <row r="119">
          <cell r="D119" t="str">
            <v/>
          </cell>
          <cell r="E119" t="str">
            <v>PX00023</v>
          </cell>
          <cell r="F119">
            <v>41185</v>
          </cell>
          <cell r="I119" t="str">
            <v>Xe thị trường</v>
          </cell>
          <cell r="K119" t="str">
            <v>Xuất cho thị trường đi bán hàng</v>
          </cell>
          <cell r="L119" t="str">
            <v>vongco120</v>
          </cell>
          <cell r="M119" t="str">
            <v>Vòng cổ 120</v>
          </cell>
          <cell r="N119" t="str">
            <v>Chiếc</v>
          </cell>
          <cell r="O119">
            <v>10</v>
          </cell>
          <cell r="P119">
            <v>120000</v>
          </cell>
          <cell r="Q119">
            <v>1200000</v>
          </cell>
        </row>
        <row r="120">
          <cell r="D120" t="str">
            <v/>
          </cell>
          <cell r="E120" t="str">
            <v>PX00023</v>
          </cell>
          <cell r="F120">
            <v>41185</v>
          </cell>
          <cell r="I120" t="str">
            <v>Xe thị trường</v>
          </cell>
          <cell r="K120" t="str">
            <v>Xuất cho thị trường đi bán hàng</v>
          </cell>
          <cell r="L120" t="str">
            <v>luoccm</v>
          </cell>
          <cell r="M120" t="str">
            <v>Lược chải mượt 40</v>
          </cell>
          <cell r="N120" t="str">
            <v>cái</v>
          </cell>
          <cell r="O120">
            <v>6</v>
          </cell>
          <cell r="P120">
            <v>40000</v>
          </cell>
          <cell r="Q120">
            <v>240000</v>
          </cell>
        </row>
        <row r="121">
          <cell r="D121" t="str">
            <v/>
          </cell>
          <cell r="E121" t="str">
            <v>PX00023</v>
          </cell>
          <cell r="F121">
            <v>41185</v>
          </cell>
          <cell r="I121" t="str">
            <v>Xe thị trường</v>
          </cell>
          <cell r="K121" t="str">
            <v>Xuất cho thị trường đi bán hàng</v>
          </cell>
          <cell r="L121" t="str">
            <v>luocdroi</v>
          </cell>
          <cell r="M121" t="str">
            <v>Lược đánh rối 30</v>
          </cell>
          <cell r="N121" t="str">
            <v>Chiếc</v>
          </cell>
          <cell r="O121">
            <v>20</v>
          </cell>
          <cell r="P121">
            <v>30000</v>
          </cell>
          <cell r="Q121">
            <v>600000</v>
          </cell>
        </row>
        <row r="122">
          <cell r="D122" t="str">
            <v/>
          </cell>
          <cell r="E122" t="str">
            <v>PX00023</v>
          </cell>
          <cell r="F122">
            <v>41185</v>
          </cell>
          <cell r="I122" t="str">
            <v>Xe thị trường</v>
          </cell>
          <cell r="K122" t="str">
            <v>Xuất cho thị trường đi bán hàng</v>
          </cell>
          <cell r="L122" t="str">
            <v>luoccl</v>
          </cell>
          <cell r="M122" t="str">
            <v>Lược cuộn lô 40</v>
          </cell>
          <cell r="N122" t="str">
            <v>cái</v>
          </cell>
          <cell r="O122">
            <v>10</v>
          </cell>
          <cell r="P122">
            <v>40000</v>
          </cell>
          <cell r="Q122">
            <v>400000</v>
          </cell>
        </row>
        <row r="123">
          <cell r="D123" t="str">
            <v/>
          </cell>
          <cell r="E123" t="str">
            <v>PX00023</v>
          </cell>
          <cell r="F123">
            <v>41185</v>
          </cell>
          <cell r="I123" t="str">
            <v>Xe thị trường</v>
          </cell>
          <cell r="K123" t="str">
            <v>Xuất cho thị trường đi bán hàng</v>
          </cell>
          <cell r="L123" t="str">
            <v>gangtay35</v>
          </cell>
          <cell r="M123" t="str">
            <v>Găng tay 35</v>
          </cell>
          <cell r="N123" t="str">
            <v>Đôi</v>
          </cell>
          <cell r="O123">
            <v>10</v>
          </cell>
          <cell r="P123">
            <v>35000</v>
          </cell>
          <cell r="Q123">
            <v>350000</v>
          </cell>
        </row>
        <row r="124">
          <cell r="D124" t="str">
            <v/>
          </cell>
          <cell r="E124" t="str">
            <v>PX00023</v>
          </cell>
          <cell r="F124">
            <v>41185</v>
          </cell>
          <cell r="I124" t="str">
            <v>Xe thị trường</v>
          </cell>
          <cell r="K124" t="str">
            <v>Xuất cho thị trường đi bán hàng</v>
          </cell>
          <cell r="L124" t="str">
            <v>gangtay60</v>
          </cell>
          <cell r="M124" t="str">
            <v>Găng tay 60</v>
          </cell>
          <cell r="N124" t="str">
            <v>Đôi</v>
          </cell>
          <cell r="O124">
            <v>10</v>
          </cell>
          <cell r="P124">
            <v>60000</v>
          </cell>
          <cell r="Q124">
            <v>600000</v>
          </cell>
        </row>
        <row r="125">
          <cell r="D125" t="str">
            <v/>
          </cell>
          <cell r="E125" t="str">
            <v>PX00023</v>
          </cell>
          <cell r="F125">
            <v>41185</v>
          </cell>
          <cell r="I125" t="str">
            <v>Xe thị trường</v>
          </cell>
          <cell r="K125" t="str">
            <v>Xuất cho thị trường đi bán hàng</v>
          </cell>
          <cell r="L125" t="str">
            <v>gangtay30</v>
          </cell>
          <cell r="M125" t="str">
            <v>Găng tay 30</v>
          </cell>
          <cell r="N125" t="str">
            <v>Đôi</v>
          </cell>
          <cell r="O125">
            <v>10</v>
          </cell>
          <cell r="P125">
            <v>30000</v>
          </cell>
          <cell r="Q125">
            <v>300000</v>
          </cell>
        </row>
        <row r="126">
          <cell r="D126" t="str">
            <v/>
          </cell>
          <cell r="E126" t="str">
            <v>PX00023</v>
          </cell>
          <cell r="F126">
            <v>41185</v>
          </cell>
          <cell r="I126" t="str">
            <v>Xe thị trường</v>
          </cell>
          <cell r="K126" t="str">
            <v>Xuất cho thị trường đi bán hàng</v>
          </cell>
          <cell r="L126" t="str">
            <v>gangren20</v>
          </cell>
          <cell r="M126" t="str">
            <v>Găng tay ren 20</v>
          </cell>
          <cell r="N126" t="str">
            <v>Đôi</v>
          </cell>
          <cell r="O126">
            <v>50</v>
          </cell>
          <cell r="P126">
            <v>20000</v>
          </cell>
          <cell r="Q126">
            <v>1000000</v>
          </cell>
        </row>
        <row r="127">
          <cell r="D127" t="str">
            <v/>
          </cell>
          <cell r="E127" t="str">
            <v>PX00023</v>
          </cell>
          <cell r="F127">
            <v>41185</v>
          </cell>
          <cell r="I127" t="str">
            <v>Xe thị trường</v>
          </cell>
          <cell r="K127" t="str">
            <v>Xuất cho thị trường đi bán hàng</v>
          </cell>
          <cell r="L127" t="str">
            <v>gaubong</v>
          </cell>
          <cell r="M127" t="str">
            <v>Gấu bông 200</v>
          </cell>
          <cell r="N127" t="str">
            <v>Đôi</v>
          </cell>
          <cell r="O127">
            <v>5</v>
          </cell>
          <cell r="P127">
            <v>200000</v>
          </cell>
          <cell r="Q127">
            <v>1000000</v>
          </cell>
        </row>
        <row r="128">
          <cell r="D128" t="str">
            <v/>
          </cell>
          <cell r="E128" t="str">
            <v>PX00023</v>
          </cell>
          <cell r="F128">
            <v>41185</v>
          </cell>
          <cell r="I128" t="str">
            <v>Xe thị trường</v>
          </cell>
          <cell r="K128" t="str">
            <v>Xuất cho thị trường đi bán hàng</v>
          </cell>
          <cell r="L128" t="str">
            <v>taiphone</v>
          </cell>
          <cell r="M128" t="str">
            <v>Tai phone 60</v>
          </cell>
          <cell r="N128" t="str">
            <v>Chiếc</v>
          </cell>
          <cell r="O128">
            <v>5</v>
          </cell>
          <cell r="P128">
            <v>60000</v>
          </cell>
          <cell r="Q128">
            <v>300000</v>
          </cell>
        </row>
        <row r="129">
          <cell r="D129" t="str">
            <v/>
          </cell>
          <cell r="E129" t="str">
            <v>PX00023</v>
          </cell>
          <cell r="F129">
            <v>41185</v>
          </cell>
          <cell r="I129" t="str">
            <v>Xe thị trường</v>
          </cell>
          <cell r="K129" t="str">
            <v>Xuất cho thị trường đi bán hàng</v>
          </cell>
          <cell r="L129" t="str">
            <v>vongco60</v>
          </cell>
          <cell r="M129" t="str">
            <v>Vòng cổ 60</v>
          </cell>
          <cell r="N129" t="str">
            <v>Chiếc</v>
          </cell>
          <cell r="O129">
            <v>16</v>
          </cell>
          <cell r="P129">
            <v>60000</v>
          </cell>
          <cell r="Q129">
            <v>960000</v>
          </cell>
        </row>
        <row r="130">
          <cell r="D130" t="str">
            <v/>
          </cell>
          <cell r="E130" t="str">
            <v>PX00023</v>
          </cell>
          <cell r="F130">
            <v>41185</v>
          </cell>
          <cell r="I130" t="str">
            <v>Xe thị trường</v>
          </cell>
          <cell r="K130" t="str">
            <v>Xuất cho thị trường đi bán hàng</v>
          </cell>
          <cell r="L130" t="str">
            <v>vongtay150</v>
          </cell>
          <cell r="M130" t="str">
            <v>Vòng tay 150</v>
          </cell>
          <cell r="N130" t="str">
            <v>Chiếc</v>
          </cell>
          <cell r="O130">
            <v>5</v>
          </cell>
          <cell r="P130">
            <v>150000</v>
          </cell>
          <cell r="Q130">
            <v>750000</v>
          </cell>
        </row>
        <row r="131">
          <cell r="D131" t="str">
            <v/>
          </cell>
          <cell r="E131" t="str">
            <v>PX00023</v>
          </cell>
          <cell r="F131">
            <v>41185</v>
          </cell>
          <cell r="I131" t="str">
            <v>Xe thị trường</v>
          </cell>
          <cell r="K131" t="str">
            <v>Xuất cho thị trường đi bán hàng</v>
          </cell>
          <cell r="L131" t="str">
            <v>docai120</v>
          </cell>
          <cell r="M131" t="str">
            <v>Đồ cài 120</v>
          </cell>
          <cell r="N131" t="str">
            <v>Chiếc</v>
          </cell>
          <cell r="O131">
            <v>16</v>
          </cell>
          <cell r="P131">
            <v>120000</v>
          </cell>
          <cell r="Q131">
            <v>1920000</v>
          </cell>
        </row>
        <row r="132">
          <cell r="D132" t="str">
            <v/>
          </cell>
          <cell r="E132" t="str">
            <v>PX00023</v>
          </cell>
          <cell r="F132">
            <v>41185</v>
          </cell>
          <cell r="I132" t="str">
            <v>Xe thị trường</v>
          </cell>
          <cell r="K132" t="str">
            <v>Xuất cho thị trường đi bán hàng</v>
          </cell>
          <cell r="L132" t="str">
            <v>docai150</v>
          </cell>
          <cell r="M132" t="str">
            <v>Đồ cài 150</v>
          </cell>
          <cell r="N132" t="str">
            <v>Chiếc</v>
          </cell>
          <cell r="O132">
            <v>5</v>
          </cell>
          <cell r="P132">
            <v>150000</v>
          </cell>
          <cell r="Q132">
            <v>750000</v>
          </cell>
        </row>
        <row r="133">
          <cell r="D133" t="str">
            <v/>
          </cell>
          <cell r="E133" t="str">
            <v>PX00023</v>
          </cell>
          <cell r="F133">
            <v>41185</v>
          </cell>
          <cell r="I133" t="str">
            <v>Xe thị trường</v>
          </cell>
          <cell r="K133" t="str">
            <v>Xuất cho thị trường đi bán hàng</v>
          </cell>
          <cell r="L133" t="str">
            <v>docai60</v>
          </cell>
          <cell r="M133" t="str">
            <v>Đồ cài 60</v>
          </cell>
          <cell r="N133" t="str">
            <v>Chiếc</v>
          </cell>
          <cell r="O133">
            <v>6</v>
          </cell>
          <cell r="P133">
            <v>60000</v>
          </cell>
          <cell r="Q133">
            <v>360000</v>
          </cell>
        </row>
        <row r="134">
          <cell r="D134" t="str">
            <v/>
          </cell>
          <cell r="E134" t="str">
            <v>PX00023</v>
          </cell>
          <cell r="F134">
            <v>41185</v>
          </cell>
          <cell r="I134" t="str">
            <v>Xe thị trường</v>
          </cell>
          <cell r="K134" t="str">
            <v>Xuất cho thị trường đi bán hàng</v>
          </cell>
          <cell r="L134" t="str">
            <v>vm300</v>
          </cell>
          <cell r="M134" t="str">
            <v>Vương miện 300</v>
          </cell>
          <cell r="N134" t="str">
            <v>Chiếc</v>
          </cell>
          <cell r="O134">
            <v>3</v>
          </cell>
          <cell r="P134">
            <v>300000</v>
          </cell>
          <cell r="Q134">
            <v>900000</v>
          </cell>
        </row>
        <row r="135">
          <cell r="D135" t="str">
            <v/>
          </cell>
          <cell r="E135" t="str">
            <v>PX00023</v>
          </cell>
          <cell r="F135">
            <v>41185</v>
          </cell>
          <cell r="I135" t="str">
            <v>Xe thị trường</v>
          </cell>
          <cell r="K135" t="str">
            <v>Xuất cho thị trường đi bán hàng</v>
          </cell>
          <cell r="L135" t="str">
            <v>vm250</v>
          </cell>
          <cell r="M135" t="str">
            <v>Vương miện 250</v>
          </cell>
          <cell r="N135" t="str">
            <v>Chiếc</v>
          </cell>
          <cell r="O135">
            <v>12</v>
          </cell>
          <cell r="P135">
            <v>250000</v>
          </cell>
          <cell r="Q135">
            <v>3000000</v>
          </cell>
        </row>
        <row r="136">
          <cell r="D136" t="str">
            <v/>
          </cell>
          <cell r="E136" t="str">
            <v>PX00023</v>
          </cell>
          <cell r="F136">
            <v>41185</v>
          </cell>
          <cell r="I136" t="str">
            <v>Xe thị trường</v>
          </cell>
          <cell r="K136" t="str">
            <v>Xuất cho thị trường đi bán hàng</v>
          </cell>
          <cell r="L136" t="str">
            <v>vm200</v>
          </cell>
          <cell r="M136" t="str">
            <v>Vương miện 200</v>
          </cell>
          <cell r="N136" t="str">
            <v>Chiếc</v>
          </cell>
          <cell r="O136">
            <v>6</v>
          </cell>
          <cell r="P136">
            <v>200000</v>
          </cell>
          <cell r="Q136">
            <v>1200000</v>
          </cell>
        </row>
        <row r="137">
          <cell r="D137" t="str">
            <v/>
          </cell>
          <cell r="E137" t="str">
            <v>PX00023</v>
          </cell>
          <cell r="F137">
            <v>41185</v>
          </cell>
          <cell r="I137" t="str">
            <v>Xe thị trường</v>
          </cell>
          <cell r="K137" t="str">
            <v>Xuất cho thị trường đi bán hàng</v>
          </cell>
          <cell r="L137" t="str">
            <v>vm150</v>
          </cell>
          <cell r="M137" t="str">
            <v>Vương miện 150</v>
          </cell>
          <cell r="N137" t="str">
            <v>Chiếc</v>
          </cell>
          <cell r="O137">
            <v>4</v>
          </cell>
          <cell r="P137">
            <v>150000</v>
          </cell>
          <cell r="Q137">
            <v>600000</v>
          </cell>
        </row>
        <row r="138">
          <cell r="D138" t="str">
            <v/>
          </cell>
          <cell r="E138" t="str">
            <v>PX00023</v>
          </cell>
          <cell r="F138">
            <v>41185</v>
          </cell>
          <cell r="I138" t="str">
            <v>Xe thị trường</v>
          </cell>
          <cell r="K138" t="str">
            <v>Xuất cho thị trường đi bán hàng</v>
          </cell>
          <cell r="L138" t="str">
            <v>mongtay</v>
          </cell>
          <cell r="M138" t="str">
            <v>Móng tay giả 35</v>
          </cell>
          <cell r="N138" t="str">
            <v>hộp</v>
          </cell>
          <cell r="O138">
            <v>60</v>
          </cell>
          <cell r="P138">
            <v>35000</v>
          </cell>
          <cell r="Q138">
            <v>2100000</v>
          </cell>
        </row>
        <row r="139">
          <cell r="D139" t="str">
            <v/>
          </cell>
          <cell r="E139" t="str">
            <v>PX00023</v>
          </cell>
          <cell r="F139">
            <v>41185</v>
          </cell>
          <cell r="I139" t="str">
            <v>Xe thị trường</v>
          </cell>
          <cell r="K139" t="str">
            <v>Xuất cho thị trường đi bán hàng</v>
          </cell>
          <cell r="L139" t="str">
            <v>hoacamtay</v>
          </cell>
          <cell r="M139" t="str">
            <v>Hoa cầm tay 150</v>
          </cell>
          <cell r="N139" t="str">
            <v>Bó</v>
          </cell>
          <cell r="O139">
            <v>15</v>
          </cell>
          <cell r="P139">
            <v>150000</v>
          </cell>
          <cell r="Q139">
            <v>2250000</v>
          </cell>
        </row>
        <row r="140">
          <cell r="D140" t="str">
            <v/>
          </cell>
          <cell r="E140" t="str">
            <v>PX00023</v>
          </cell>
          <cell r="F140">
            <v>41185</v>
          </cell>
          <cell r="I140" t="str">
            <v>Xe thị trường</v>
          </cell>
          <cell r="K140" t="str">
            <v>Xuất cho thị trường đi bán hàng</v>
          </cell>
          <cell r="L140" t="str">
            <v>aochlong120</v>
          </cell>
          <cell r="M140" t="str">
            <v>Áo choàng lông 120</v>
          </cell>
          <cell r="N140" t="str">
            <v>Cái</v>
          </cell>
          <cell r="O140">
            <v>5</v>
          </cell>
          <cell r="P140">
            <v>120000</v>
          </cell>
          <cell r="Q140">
            <v>600000</v>
          </cell>
        </row>
        <row r="141">
          <cell r="D141" t="str">
            <v/>
          </cell>
          <cell r="E141" t="str">
            <v>PX00023</v>
          </cell>
          <cell r="F141">
            <v>41185</v>
          </cell>
          <cell r="I141" t="str">
            <v>Xe thị trường</v>
          </cell>
          <cell r="K141" t="str">
            <v>Xuất cho thị trường đi bán hàng</v>
          </cell>
          <cell r="L141" t="str">
            <v>aochlong150</v>
          </cell>
          <cell r="M141" t="str">
            <v>Áo choàng lông 150</v>
          </cell>
          <cell r="N141" t="str">
            <v>Cái</v>
          </cell>
          <cell r="O141">
            <v>8</v>
          </cell>
          <cell r="P141">
            <v>150000</v>
          </cell>
          <cell r="Q141">
            <v>1200000</v>
          </cell>
        </row>
        <row r="142">
          <cell r="D142" t="str">
            <v/>
          </cell>
          <cell r="E142" t="str">
            <v>PX00023</v>
          </cell>
          <cell r="F142">
            <v>41185</v>
          </cell>
          <cell r="I142" t="str">
            <v>Xe thị trường</v>
          </cell>
          <cell r="K142" t="str">
            <v>Xuất cho thị trường đi bán hàng</v>
          </cell>
          <cell r="L142" t="str">
            <v>von100</v>
          </cell>
          <cell r="M142" t="str">
            <v>Von 100</v>
          </cell>
          <cell r="N142" t="str">
            <v>Cái</v>
          </cell>
          <cell r="O142">
            <v>7</v>
          </cell>
          <cell r="P142">
            <v>100000</v>
          </cell>
          <cell r="Q142">
            <v>700000</v>
          </cell>
        </row>
        <row r="143">
          <cell r="D143" t="str">
            <v/>
          </cell>
          <cell r="E143" t="str">
            <v>PX00023</v>
          </cell>
          <cell r="F143">
            <v>41185</v>
          </cell>
          <cell r="I143" t="str">
            <v>Xe thị trường</v>
          </cell>
          <cell r="K143" t="str">
            <v>Xuất cho thị trường đi bán hàng</v>
          </cell>
          <cell r="L143" t="str">
            <v>von150</v>
          </cell>
          <cell r="M143" t="str">
            <v>Von 150</v>
          </cell>
          <cell r="N143" t="str">
            <v>cái</v>
          </cell>
          <cell r="O143">
            <v>13</v>
          </cell>
          <cell r="P143">
            <v>150000</v>
          </cell>
          <cell r="Q143">
            <v>1950000</v>
          </cell>
        </row>
        <row r="144">
          <cell r="D144" t="str">
            <v/>
          </cell>
          <cell r="E144" t="str">
            <v>PX00023</v>
          </cell>
          <cell r="F144">
            <v>41185</v>
          </cell>
          <cell r="I144" t="str">
            <v>Xe thị trường</v>
          </cell>
          <cell r="K144" t="str">
            <v>Xuất cho thị trường đi bán hàng</v>
          </cell>
          <cell r="L144" t="str">
            <v>von170</v>
          </cell>
          <cell r="M144" t="str">
            <v>Von 170</v>
          </cell>
          <cell r="N144" t="str">
            <v>Cái</v>
          </cell>
          <cell r="O144">
            <v>7</v>
          </cell>
          <cell r="P144">
            <v>170000</v>
          </cell>
          <cell r="Q144">
            <v>1190000</v>
          </cell>
        </row>
        <row r="145">
          <cell r="D145" t="str">
            <v/>
          </cell>
          <cell r="E145" t="str">
            <v>PX00023</v>
          </cell>
          <cell r="F145">
            <v>41185</v>
          </cell>
          <cell r="I145" t="str">
            <v>Xe thị trường</v>
          </cell>
          <cell r="K145" t="str">
            <v>Xuất cho thị trường đi bán hàng</v>
          </cell>
          <cell r="L145" t="str">
            <v>von120</v>
          </cell>
          <cell r="M145" t="str">
            <v>Von 120</v>
          </cell>
          <cell r="N145" t="str">
            <v>Cái</v>
          </cell>
          <cell r="O145">
            <v>4</v>
          </cell>
          <cell r="P145">
            <v>120000</v>
          </cell>
          <cell r="Q145">
            <v>480000</v>
          </cell>
        </row>
        <row r="146">
          <cell r="D146" t="str">
            <v/>
          </cell>
          <cell r="E146" t="str">
            <v>PX00023</v>
          </cell>
          <cell r="F146">
            <v>41185</v>
          </cell>
          <cell r="I146" t="str">
            <v>Xe thị trường</v>
          </cell>
          <cell r="K146" t="str">
            <v>Xuất cho thị trường đi bán hàng</v>
          </cell>
          <cell r="L146" t="str">
            <v>von90</v>
          </cell>
          <cell r="M146" t="str">
            <v>Von 90</v>
          </cell>
          <cell r="N146" t="str">
            <v>Cái</v>
          </cell>
          <cell r="O146">
            <v>1</v>
          </cell>
          <cell r="P146">
            <v>90000</v>
          </cell>
          <cell r="Q146">
            <v>90000</v>
          </cell>
        </row>
        <row r="147">
          <cell r="D147" t="str">
            <v/>
          </cell>
          <cell r="E147" t="str">
            <v>PX00023</v>
          </cell>
          <cell r="F147">
            <v>41185</v>
          </cell>
          <cell r="I147" t="str">
            <v>Xe thị trường</v>
          </cell>
          <cell r="K147" t="str">
            <v>Xuất cho thị trường đi bán hàng</v>
          </cell>
          <cell r="L147" t="str">
            <v>von80</v>
          </cell>
          <cell r="M147" t="str">
            <v>Von 80</v>
          </cell>
          <cell r="N147" t="str">
            <v>Cái</v>
          </cell>
          <cell r="O147">
            <v>3</v>
          </cell>
          <cell r="P147">
            <v>80000</v>
          </cell>
          <cell r="Q147">
            <v>240000</v>
          </cell>
        </row>
        <row r="148">
          <cell r="D148" t="str">
            <v/>
          </cell>
          <cell r="E148" t="str">
            <v>PX00023</v>
          </cell>
          <cell r="F148">
            <v>41185</v>
          </cell>
          <cell r="I148" t="str">
            <v>Xe thị trường</v>
          </cell>
          <cell r="K148" t="str">
            <v>Xuất cho thị trường đi bán hàng</v>
          </cell>
          <cell r="L148" t="str">
            <v>von175</v>
          </cell>
          <cell r="M148" t="str">
            <v>Von 175</v>
          </cell>
          <cell r="N148" t="str">
            <v>Cái</v>
          </cell>
          <cell r="O148">
            <v>2</v>
          </cell>
          <cell r="P148">
            <v>175000</v>
          </cell>
          <cell r="Q148">
            <v>350000</v>
          </cell>
        </row>
        <row r="149">
          <cell r="D149" t="str">
            <v/>
          </cell>
          <cell r="E149" t="str">
            <v>PX00023</v>
          </cell>
          <cell r="F149">
            <v>41185</v>
          </cell>
          <cell r="I149" t="str">
            <v>Xe thị trường</v>
          </cell>
          <cell r="K149" t="str">
            <v>Xuất cho thị trường đi bán hàng</v>
          </cell>
          <cell r="L149" t="str">
            <v>von200</v>
          </cell>
          <cell r="M149" t="str">
            <v>Von 200</v>
          </cell>
          <cell r="N149" t="str">
            <v>Cái</v>
          </cell>
          <cell r="O149">
            <v>5</v>
          </cell>
          <cell r="P149">
            <v>200000</v>
          </cell>
          <cell r="Q149">
            <v>1000000</v>
          </cell>
        </row>
        <row r="150">
          <cell r="D150" t="str">
            <v/>
          </cell>
          <cell r="E150" t="str">
            <v>PX00023</v>
          </cell>
          <cell r="F150">
            <v>41185</v>
          </cell>
          <cell r="I150" t="str">
            <v>Xe thị trường</v>
          </cell>
          <cell r="K150" t="str">
            <v>Xuất cho thị trường đi bán hàng</v>
          </cell>
          <cell r="L150" t="str">
            <v>giaynam250</v>
          </cell>
          <cell r="M150" t="str">
            <v>Giầy nam 250</v>
          </cell>
          <cell r="N150" t="str">
            <v>Đôi</v>
          </cell>
          <cell r="O150">
            <v>5</v>
          </cell>
          <cell r="P150">
            <v>250000</v>
          </cell>
          <cell r="Q150">
            <v>1250000</v>
          </cell>
        </row>
        <row r="151">
          <cell r="D151" t="str">
            <v/>
          </cell>
          <cell r="E151" t="str">
            <v>PX00023</v>
          </cell>
          <cell r="F151">
            <v>41185</v>
          </cell>
          <cell r="I151" t="str">
            <v>Xe thị trường</v>
          </cell>
          <cell r="K151" t="str">
            <v>Xuất cho thị trường đi bán hàng</v>
          </cell>
          <cell r="L151" t="str">
            <v>vec600</v>
          </cell>
          <cell r="M151" t="str">
            <v>Véc V3206</v>
          </cell>
          <cell r="N151" t="str">
            <v>bộ</v>
          </cell>
          <cell r="O151">
            <v>3</v>
          </cell>
          <cell r="P151">
            <v>600000</v>
          </cell>
          <cell r="Q151">
            <v>1800000</v>
          </cell>
        </row>
        <row r="152">
          <cell r="D152" t="str">
            <v/>
          </cell>
          <cell r="E152" t="str">
            <v>PX00023</v>
          </cell>
          <cell r="F152">
            <v>41185</v>
          </cell>
          <cell r="I152" t="str">
            <v>Xe thị trường</v>
          </cell>
          <cell r="K152" t="str">
            <v>Xuất cho thị trường đi bán hàng</v>
          </cell>
          <cell r="L152" t="str">
            <v>gelmd</v>
          </cell>
          <cell r="M152" t="str">
            <v>Gel mịn da 300</v>
          </cell>
          <cell r="N152" t="str">
            <v>Lọ</v>
          </cell>
          <cell r="O152">
            <v>10</v>
          </cell>
          <cell r="P152">
            <v>300000</v>
          </cell>
          <cell r="Q152">
            <v>3000000</v>
          </cell>
        </row>
        <row r="153">
          <cell r="D153" t="str">
            <v/>
          </cell>
          <cell r="E153" t="str">
            <v>PX00023</v>
          </cell>
          <cell r="F153">
            <v>41185</v>
          </cell>
          <cell r="I153" t="str">
            <v>Xe thị trường</v>
          </cell>
          <cell r="K153" t="str">
            <v>Xuất cho thị trường đi bán hàng</v>
          </cell>
          <cell r="L153" t="str">
            <v>chickd</v>
          </cell>
          <cell r="M153" t="str">
            <v>Chì che khuyết điểm 150</v>
          </cell>
          <cell r="N153" t="str">
            <v>cây</v>
          </cell>
          <cell r="O153">
            <v>14</v>
          </cell>
          <cell r="P153">
            <v>150000</v>
          </cell>
          <cell r="Q153">
            <v>2100000</v>
          </cell>
        </row>
        <row r="154">
          <cell r="D154" t="str">
            <v/>
          </cell>
          <cell r="E154" t="str">
            <v>PX00023</v>
          </cell>
          <cell r="F154">
            <v>41185</v>
          </cell>
          <cell r="I154" t="str">
            <v>Xe thị trường</v>
          </cell>
          <cell r="K154" t="str">
            <v>Xuất cho thị trường đi bán hàng</v>
          </cell>
          <cell r="L154" t="str">
            <v>sangtoibl</v>
          </cell>
          <cell r="M154" t="str">
            <v>Sáng tối Bleunuit 150</v>
          </cell>
          <cell r="N154" t="str">
            <v>hộp</v>
          </cell>
          <cell r="O154">
            <v>2</v>
          </cell>
          <cell r="P154">
            <v>150000</v>
          </cell>
          <cell r="Q154">
            <v>300000</v>
          </cell>
        </row>
        <row r="155">
          <cell r="D155" t="str">
            <v/>
          </cell>
          <cell r="E155" t="str">
            <v>PX00023</v>
          </cell>
          <cell r="F155">
            <v>41185</v>
          </cell>
          <cell r="I155" t="str">
            <v>Xe thị trường</v>
          </cell>
          <cell r="K155" t="str">
            <v>Xuất cho thị trường đi bán hàng</v>
          </cell>
          <cell r="L155" t="str">
            <v>tanmaybl</v>
          </cell>
          <cell r="M155" t="str">
            <v>Tản mày Bleunuit 200</v>
          </cell>
          <cell r="N155" t="str">
            <v>hộp</v>
          </cell>
          <cell r="O155">
            <v>5</v>
          </cell>
          <cell r="P155">
            <v>200000</v>
          </cell>
          <cell r="Q155">
            <v>1000000</v>
          </cell>
        </row>
        <row r="156">
          <cell r="D156" t="str">
            <v/>
          </cell>
          <cell r="E156" t="str">
            <v>PX00023</v>
          </cell>
          <cell r="F156">
            <v>41185</v>
          </cell>
          <cell r="I156" t="str">
            <v>Xe thị trường</v>
          </cell>
          <cell r="K156" t="str">
            <v>Xuất cho thị trường đi bán hàng</v>
          </cell>
          <cell r="L156" t="str">
            <v>kemihb</v>
          </cell>
          <cell r="M156" t="str">
            <v>Kẻ mí HAOBE 180</v>
          </cell>
          <cell r="N156" t="str">
            <v>Lọ</v>
          </cell>
          <cell r="O156">
            <v>5</v>
          </cell>
          <cell r="P156">
            <v>180000</v>
          </cell>
          <cell r="Q156">
            <v>900000</v>
          </cell>
        </row>
        <row r="157">
          <cell r="D157" t="str">
            <v/>
          </cell>
          <cell r="E157" t="str">
            <v>PX00023</v>
          </cell>
          <cell r="F157">
            <v>41185</v>
          </cell>
          <cell r="I157" t="str">
            <v>Xe thị trường</v>
          </cell>
          <cell r="K157" t="str">
            <v>Xuất cho thị trường đi bán hàng</v>
          </cell>
          <cell r="L157" t="str">
            <v>chuotmihb</v>
          </cell>
          <cell r="M157" t="str">
            <v>Chuốt mi HAOBE 180</v>
          </cell>
          <cell r="N157" t="str">
            <v>Lọ</v>
          </cell>
          <cell r="O157">
            <v>6</v>
          </cell>
          <cell r="P157">
            <v>180000</v>
          </cell>
          <cell r="Q157">
            <v>1080000</v>
          </cell>
        </row>
        <row r="158">
          <cell r="D158" t="str">
            <v/>
          </cell>
          <cell r="E158" t="str">
            <v>PX00023</v>
          </cell>
          <cell r="F158">
            <v>41185</v>
          </cell>
          <cell r="I158" t="str">
            <v>Xe thị trường</v>
          </cell>
          <cell r="K158" t="str">
            <v>Xuất cho thị trường đi bán hàng</v>
          </cell>
          <cell r="L158" t="str">
            <v>phanmnclo</v>
          </cell>
          <cell r="M158" t="str">
            <v>Phấn má nén CELLIO 172</v>
          </cell>
          <cell r="N158" t="str">
            <v>hộp</v>
          </cell>
          <cell r="O158">
            <v>5</v>
          </cell>
          <cell r="P158">
            <v>172000</v>
          </cell>
          <cell r="Q158">
            <v>860000</v>
          </cell>
        </row>
        <row r="159">
          <cell r="D159" t="str">
            <v/>
          </cell>
          <cell r="E159" t="str">
            <v>PX00023</v>
          </cell>
          <cell r="F159">
            <v>41185</v>
          </cell>
          <cell r="I159" t="str">
            <v>Xe thị trường</v>
          </cell>
          <cell r="K159" t="str">
            <v>Xuất cho thị trường đi bán hàng</v>
          </cell>
          <cell r="L159" t="str">
            <v>soncaybl</v>
          </cell>
          <cell r="M159" t="str">
            <v>Son cây Bleunuit 160</v>
          </cell>
          <cell r="N159" t="str">
            <v>Thỏi</v>
          </cell>
          <cell r="O159">
            <v>16</v>
          </cell>
          <cell r="P159">
            <v>160000</v>
          </cell>
          <cell r="Q159">
            <v>2560000</v>
          </cell>
        </row>
        <row r="160">
          <cell r="D160" t="str">
            <v/>
          </cell>
          <cell r="E160" t="str">
            <v>PX00023</v>
          </cell>
          <cell r="F160">
            <v>41185</v>
          </cell>
          <cell r="I160" t="str">
            <v>Xe thị trường</v>
          </cell>
          <cell r="K160" t="str">
            <v>Xuất cho thị trường đi bán hàng</v>
          </cell>
          <cell r="L160" t="str">
            <v>phanmaianti</v>
          </cell>
          <cell r="M160" t="str">
            <v>Phấn má Ianti 170</v>
          </cell>
          <cell r="N160" t="str">
            <v>hộp</v>
          </cell>
          <cell r="O160">
            <v>5</v>
          </cell>
          <cell r="P160">
            <v>170000</v>
          </cell>
          <cell r="Q160">
            <v>850000</v>
          </cell>
        </row>
        <row r="161">
          <cell r="D161" t="str">
            <v/>
          </cell>
          <cell r="E161" t="str">
            <v>PX00023</v>
          </cell>
          <cell r="F161">
            <v>41185</v>
          </cell>
          <cell r="I161" t="str">
            <v>Xe thị trường</v>
          </cell>
          <cell r="K161" t="str">
            <v>Xuất cho thị trường đi bán hàng</v>
          </cell>
          <cell r="L161" t="str">
            <v>kemtdcb</v>
          </cell>
          <cell r="M161" t="str">
            <v>Kem tẩy da chết Bamboo 120</v>
          </cell>
          <cell r="N161" t="str">
            <v>hộp</v>
          </cell>
          <cell r="O161">
            <v>6</v>
          </cell>
          <cell r="P161">
            <v>120000</v>
          </cell>
          <cell r="Q161">
            <v>720000</v>
          </cell>
        </row>
        <row r="162">
          <cell r="D162" t="str">
            <v/>
          </cell>
          <cell r="E162" t="str">
            <v>PX00023</v>
          </cell>
          <cell r="F162">
            <v>41185</v>
          </cell>
          <cell r="I162" t="str">
            <v>Xe thị trường</v>
          </cell>
          <cell r="K162" t="str">
            <v>Xuất cho thị trường đi bán hàng</v>
          </cell>
          <cell r="L162" t="str">
            <v>chiboc</v>
          </cell>
          <cell r="M162" t="str">
            <v>Chì bóc 80</v>
          </cell>
          <cell r="N162" t="str">
            <v>cây</v>
          </cell>
          <cell r="O162">
            <v>21</v>
          </cell>
          <cell r="P162">
            <v>80000</v>
          </cell>
          <cell r="Q162">
            <v>1680000</v>
          </cell>
        </row>
        <row r="163">
          <cell r="D163" t="str">
            <v/>
          </cell>
          <cell r="E163" t="str">
            <v>PX00023</v>
          </cell>
          <cell r="F163">
            <v>41185</v>
          </cell>
          <cell r="I163" t="str">
            <v>Xe thị trường</v>
          </cell>
          <cell r="K163" t="str">
            <v>Xuất cho thị trường đi bán hàng</v>
          </cell>
          <cell r="L163" t="str">
            <v>mcrbl</v>
          </cell>
          <cell r="M163" t="str">
            <v>Marcara Bleunuit 180</v>
          </cell>
          <cell r="N163" t="str">
            <v>Lọ</v>
          </cell>
          <cell r="O163">
            <v>14</v>
          </cell>
          <cell r="P163">
            <v>180000</v>
          </cell>
          <cell r="Q163">
            <v>2520000</v>
          </cell>
        </row>
        <row r="164">
          <cell r="D164" t="str">
            <v/>
          </cell>
          <cell r="E164" t="str">
            <v>PX00023</v>
          </cell>
          <cell r="F164">
            <v>41185</v>
          </cell>
          <cell r="I164" t="str">
            <v>Xe thị trường</v>
          </cell>
          <cell r="K164" t="str">
            <v>Xuất cho thị trường đi bán hàng</v>
          </cell>
          <cell r="L164" t="str">
            <v>phubotbl</v>
          </cell>
          <cell r="M164" t="str">
            <v>Phủ bột Bleunuit 250</v>
          </cell>
          <cell r="N164" t="str">
            <v>hộp</v>
          </cell>
          <cell r="O164">
            <v>16</v>
          </cell>
          <cell r="P164">
            <v>250000</v>
          </cell>
          <cell r="Q164">
            <v>4000000</v>
          </cell>
        </row>
        <row r="165">
          <cell r="D165" t="str">
            <v/>
          </cell>
          <cell r="E165" t="str">
            <v>PX00023</v>
          </cell>
          <cell r="F165">
            <v>41185</v>
          </cell>
          <cell r="I165" t="str">
            <v>Xe thị trường</v>
          </cell>
          <cell r="K165" t="str">
            <v>Xuất cho thị trường đi bán hàng</v>
          </cell>
          <cell r="L165" t="str">
            <v>basbl200</v>
          </cell>
          <cell r="M165" t="str">
            <v>Bas Bleunuit 200</v>
          </cell>
          <cell r="N165" t="str">
            <v>Tuýp</v>
          </cell>
          <cell r="O165">
            <v>6</v>
          </cell>
          <cell r="P165">
            <v>200000</v>
          </cell>
          <cell r="Q165">
            <v>1200000</v>
          </cell>
        </row>
        <row r="166">
          <cell r="D166" t="str">
            <v/>
          </cell>
          <cell r="E166" t="str">
            <v>PX00023</v>
          </cell>
          <cell r="F166">
            <v>41185</v>
          </cell>
          <cell r="I166" t="str">
            <v>Xe thị trường</v>
          </cell>
          <cell r="K166" t="str">
            <v>Xuất cho thị trường đi bán hàng</v>
          </cell>
          <cell r="L166" t="str">
            <v>kemntbl225</v>
          </cell>
          <cell r="M166" t="str">
            <v>Kem nền tuyp Bleunuit 225</v>
          </cell>
          <cell r="N166" t="str">
            <v>Tuýp</v>
          </cell>
          <cell r="O166">
            <v>20</v>
          </cell>
          <cell r="P166">
            <v>225000</v>
          </cell>
          <cell r="Q166">
            <v>4500000</v>
          </cell>
        </row>
        <row r="167">
          <cell r="D167" t="str">
            <v/>
          </cell>
          <cell r="E167" t="str">
            <v>PX00023</v>
          </cell>
          <cell r="F167">
            <v>41185</v>
          </cell>
          <cell r="I167" t="str">
            <v>Xe thị trường</v>
          </cell>
          <cell r="K167" t="str">
            <v>Xuất cho thị trường đi bán hàng</v>
          </cell>
          <cell r="L167" t="str">
            <v>phanmnbl</v>
          </cell>
          <cell r="M167" t="str">
            <v>Phấn má nén Bleunuit 280</v>
          </cell>
          <cell r="N167" t="str">
            <v>hộp</v>
          </cell>
          <cell r="O167">
            <v>2</v>
          </cell>
          <cell r="P167">
            <v>280000</v>
          </cell>
          <cell r="Q167">
            <v>560000</v>
          </cell>
        </row>
        <row r="168">
          <cell r="D168" t="str">
            <v/>
          </cell>
          <cell r="E168" t="str">
            <v>PX00023</v>
          </cell>
          <cell r="F168">
            <v>41185</v>
          </cell>
          <cell r="I168" t="str">
            <v>Xe thị trường</v>
          </cell>
          <cell r="K168" t="str">
            <v>Xuất cho thị trường đi bán hàng</v>
          </cell>
          <cell r="L168" t="str">
            <v>sonbbl</v>
          </cell>
          <cell r="M168" t="str">
            <v>Son bóng Bleunuit 100</v>
          </cell>
          <cell r="N168" t="str">
            <v>Lọ</v>
          </cell>
          <cell r="O168">
            <v>15</v>
          </cell>
          <cell r="P168">
            <v>100000</v>
          </cell>
          <cell r="Q168">
            <v>1500000</v>
          </cell>
        </row>
        <row r="169">
          <cell r="D169" t="str">
            <v/>
          </cell>
          <cell r="E169" t="str">
            <v>PX00023</v>
          </cell>
          <cell r="F169">
            <v>41185</v>
          </cell>
          <cell r="I169" t="str">
            <v>Xe thị trường</v>
          </cell>
          <cell r="K169" t="str">
            <v>Xuất cho thị trường đi bán hàng</v>
          </cell>
          <cell r="L169" t="str">
            <v>mahongbl</v>
          </cell>
          <cell r="M169" t="str">
            <v>Má hồng Bleunuit 150</v>
          </cell>
          <cell r="N169" t="str">
            <v>hộp</v>
          </cell>
          <cell r="O169">
            <v>5</v>
          </cell>
          <cell r="P169">
            <v>150000</v>
          </cell>
          <cell r="Q169">
            <v>750000</v>
          </cell>
        </row>
        <row r="170">
          <cell r="D170" t="str">
            <v/>
          </cell>
          <cell r="E170" t="str">
            <v>PX00023</v>
          </cell>
          <cell r="F170">
            <v>41185</v>
          </cell>
          <cell r="I170" t="str">
            <v>Xe thị trường</v>
          </cell>
          <cell r="K170" t="str">
            <v>Xuất cho thị trường đi bán hàng</v>
          </cell>
          <cell r="L170" t="str">
            <v>matnuocbl</v>
          </cell>
          <cell r="M170" t="str">
            <v>Mắt nước Bleunuit 200</v>
          </cell>
          <cell r="N170" t="str">
            <v>Lọ</v>
          </cell>
          <cell r="O170">
            <v>10</v>
          </cell>
          <cell r="P170">
            <v>200000</v>
          </cell>
          <cell r="Q170">
            <v>2000000</v>
          </cell>
        </row>
        <row r="171">
          <cell r="D171" t="str">
            <v/>
          </cell>
          <cell r="E171" t="str">
            <v>PX00023</v>
          </cell>
          <cell r="F171">
            <v>41185</v>
          </cell>
          <cell r="I171" t="str">
            <v>Xe thị trường</v>
          </cell>
          <cell r="K171" t="str">
            <v>Xuất cho thị trường đi bán hàng</v>
          </cell>
          <cell r="L171" t="str">
            <v>matndkbl</v>
          </cell>
          <cell r="M171" t="str">
            <v>Mắt nước dạng keo 180</v>
          </cell>
          <cell r="N171" t="str">
            <v>hộp</v>
          </cell>
          <cell r="O171">
            <v>1</v>
          </cell>
          <cell r="P171">
            <v>180000</v>
          </cell>
          <cell r="Q171">
            <v>180000</v>
          </cell>
        </row>
        <row r="172">
          <cell r="D172" t="str">
            <v/>
          </cell>
          <cell r="E172" t="str">
            <v>PX00023</v>
          </cell>
          <cell r="F172">
            <v>41185</v>
          </cell>
          <cell r="I172" t="str">
            <v>Xe thị trường</v>
          </cell>
          <cell r="K172" t="str">
            <v>Xuất cho thị trường đi bán hàng</v>
          </cell>
          <cell r="L172" t="str">
            <v>matnhubl</v>
          </cell>
          <cell r="M172" t="str">
            <v>Mắt nhũ Bleunuit 158</v>
          </cell>
          <cell r="N172" t="str">
            <v>Lọ</v>
          </cell>
          <cell r="O172">
            <v>7</v>
          </cell>
          <cell r="P172">
            <v>158000</v>
          </cell>
          <cell r="Q172">
            <v>1106000</v>
          </cell>
        </row>
        <row r="173">
          <cell r="D173" t="str">
            <v/>
          </cell>
          <cell r="E173" t="str">
            <v>PX00023</v>
          </cell>
          <cell r="F173">
            <v>41185</v>
          </cell>
          <cell r="I173" t="str">
            <v>Xe thị trường</v>
          </cell>
          <cell r="K173" t="str">
            <v>Xuất cho thị trường đi bán hàng</v>
          </cell>
          <cell r="L173" t="str">
            <v>chivienbl</v>
          </cell>
          <cell r="M173" t="str">
            <v>Chì viền Bleunuit 80</v>
          </cell>
          <cell r="N173" t="str">
            <v>Cái</v>
          </cell>
          <cell r="O173">
            <v>29</v>
          </cell>
          <cell r="P173">
            <v>80000</v>
          </cell>
          <cell r="Q173">
            <v>2320000</v>
          </cell>
        </row>
        <row r="174">
          <cell r="D174" t="str">
            <v/>
          </cell>
          <cell r="E174" t="str">
            <v>PX00023</v>
          </cell>
          <cell r="F174">
            <v>41185</v>
          </cell>
          <cell r="I174" t="str">
            <v>Xe thị trường</v>
          </cell>
          <cell r="K174" t="str">
            <v>Xuất cho thị trường đi bán hàng</v>
          </cell>
          <cell r="L174" t="str">
            <v>hoacanh25</v>
          </cell>
          <cell r="M174" t="str">
            <v>Hoa cành 25</v>
          </cell>
          <cell r="N174" t="str">
            <v>cành</v>
          </cell>
          <cell r="O174">
            <v>136</v>
          </cell>
          <cell r="P174">
            <v>25000</v>
          </cell>
          <cell r="Q174">
            <v>3400000</v>
          </cell>
        </row>
        <row r="175">
          <cell r="D175" t="str">
            <v/>
          </cell>
          <cell r="E175" t="str">
            <v>PX00023</v>
          </cell>
          <cell r="F175">
            <v>41185</v>
          </cell>
          <cell r="I175" t="str">
            <v>Xe thị trường</v>
          </cell>
          <cell r="K175" t="str">
            <v>Xuất cho thị trường đi bán hàng</v>
          </cell>
          <cell r="L175" t="str">
            <v>hoacanh20</v>
          </cell>
          <cell r="M175" t="str">
            <v>Hoa cành 20</v>
          </cell>
          <cell r="N175" t="str">
            <v>cành</v>
          </cell>
          <cell r="O175">
            <v>100</v>
          </cell>
          <cell r="P175">
            <v>20000</v>
          </cell>
          <cell r="Q175">
            <v>2000000</v>
          </cell>
        </row>
        <row r="176">
          <cell r="D176" t="str">
            <v/>
          </cell>
          <cell r="E176" t="str">
            <v>PX00023</v>
          </cell>
          <cell r="F176">
            <v>41185</v>
          </cell>
          <cell r="I176" t="str">
            <v>Xe thị trường</v>
          </cell>
          <cell r="K176" t="str">
            <v>Xuất cho thị trường đi bán hàng</v>
          </cell>
          <cell r="L176" t="str">
            <v>hatvongtt</v>
          </cell>
          <cell r="M176" t="str">
            <v>Hạt vòng trang trí</v>
          </cell>
          <cell r="N176" t="str">
            <v>kg</v>
          </cell>
          <cell r="O176">
            <v>3</v>
          </cell>
          <cell r="P176">
            <v>300000</v>
          </cell>
          <cell r="Q176">
            <v>900000</v>
          </cell>
        </row>
        <row r="177">
          <cell r="D177" t="str">
            <v/>
          </cell>
          <cell r="E177" t="str">
            <v>PX00023</v>
          </cell>
          <cell r="F177">
            <v>41185</v>
          </cell>
          <cell r="I177" t="str">
            <v>Xe thị trường</v>
          </cell>
          <cell r="K177" t="str">
            <v>Xuất cho thị trường đi bán hàng</v>
          </cell>
          <cell r="L177" t="str">
            <v>giomayto</v>
          </cell>
          <cell r="M177" t="str">
            <v>Giỏ mây to 200</v>
          </cell>
          <cell r="N177" t="str">
            <v>Chiếc</v>
          </cell>
          <cell r="O177">
            <v>1</v>
          </cell>
          <cell r="P177">
            <v>200000</v>
          </cell>
          <cell r="Q177">
            <v>200000</v>
          </cell>
        </row>
        <row r="178">
          <cell r="D178" t="str">
            <v/>
          </cell>
          <cell r="E178" t="str">
            <v>PX00023</v>
          </cell>
          <cell r="F178">
            <v>41185</v>
          </cell>
          <cell r="I178" t="str">
            <v>Xe thị trường</v>
          </cell>
          <cell r="K178" t="str">
            <v>Xuất cho thị trường đi bán hàng</v>
          </cell>
          <cell r="L178" t="str">
            <v>matnclo</v>
          </cell>
          <cell r="M178" t="str">
            <v>Mắt nước CELLIO 180</v>
          </cell>
          <cell r="N178" t="str">
            <v>Lọ</v>
          </cell>
          <cell r="O178">
            <v>2</v>
          </cell>
          <cell r="P178">
            <v>180000</v>
          </cell>
          <cell r="Q178">
            <v>360000</v>
          </cell>
        </row>
        <row r="179">
          <cell r="D179" t="str">
            <v/>
          </cell>
          <cell r="E179" t="str">
            <v>PX00023</v>
          </cell>
          <cell r="F179">
            <v>41185</v>
          </cell>
          <cell r="I179" t="str">
            <v>Xe thị trường</v>
          </cell>
          <cell r="K179" t="str">
            <v>Xuất cho thị trường đi bán hàng</v>
          </cell>
          <cell r="L179" t="str">
            <v>vm120</v>
          </cell>
          <cell r="M179" t="str">
            <v>Vương miện 120</v>
          </cell>
          <cell r="N179" t="str">
            <v>Chiếc</v>
          </cell>
          <cell r="O179">
            <v>2</v>
          </cell>
          <cell r="P179">
            <v>120000</v>
          </cell>
          <cell r="Q179">
            <v>240000</v>
          </cell>
        </row>
        <row r="180">
          <cell r="D180" t="str">
            <v/>
          </cell>
          <cell r="E180" t="str">
            <v>PX00024</v>
          </cell>
          <cell r="F180">
            <v>41186</v>
          </cell>
          <cell r="I180" t="str">
            <v>AC Thu Hà</v>
          </cell>
          <cell r="K180" t="str">
            <v>Xuất bán mĩ phẩm, hoa hộp, vương miện</v>
          </cell>
          <cell r="L180" t="str">
            <v>buomnho</v>
          </cell>
          <cell r="M180" t="str">
            <v>Bướm nhỏ 10</v>
          </cell>
          <cell r="N180" t="str">
            <v>Con</v>
          </cell>
          <cell r="O180">
            <v>7</v>
          </cell>
          <cell r="P180">
            <v>10000</v>
          </cell>
          <cell r="Q180">
            <v>70000</v>
          </cell>
        </row>
        <row r="181">
          <cell r="D181" t="str">
            <v/>
          </cell>
          <cell r="E181" t="str">
            <v>PX00024</v>
          </cell>
          <cell r="F181">
            <v>41186</v>
          </cell>
          <cell r="I181" t="str">
            <v>AC Thu Hà</v>
          </cell>
          <cell r="K181" t="str">
            <v>Xuất bán mĩ phẩm, hoa hộp, vương miện</v>
          </cell>
          <cell r="L181" t="str">
            <v>gimgut</v>
          </cell>
          <cell r="M181" t="str">
            <v>Gim gut 70</v>
          </cell>
          <cell r="N181" t="str">
            <v>hộp</v>
          </cell>
          <cell r="O181">
            <v>2</v>
          </cell>
          <cell r="P181">
            <v>70000</v>
          </cell>
          <cell r="Q181">
            <v>140000</v>
          </cell>
        </row>
        <row r="182">
          <cell r="D182" t="str">
            <v/>
          </cell>
          <cell r="E182" t="str">
            <v>PX00024</v>
          </cell>
          <cell r="F182">
            <v>41186</v>
          </cell>
          <cell r="I182" t="str">
            <v>AC Thu Hà</v>
          </cell>
          <cell r="K182" t="str">
            <v>Xuất bán mĩ phẩm, hoa hộp, vương miện</v>
          </cell>
          <cell r="L182" t="str">
            <v>hoahop120</v>
          </cell>
          <cell r="M182" t="str">
            <v>Hoa hộp 120</v>
          </cell>
          <cell r="N182" t="str">
            <v>Hộp</v>
          </cell>
          <cell r="O182">
            <v>1</v>
          </cell>
          <cell r="P182">
            <v>120000</v>
          </cell>
          <cell r="Q182">
            <v>120000</v>
          </cell>
        </row>
        <row r="183">
          <cell r="D183" t="str">
            <v/>
          </cell>
          <cell r="E183" t="str">
            <v>PX00024</v>
          </cell>
          <cell r="F183">
            <v>41186</v>
          </cell>
          <cell r="I183" t="str">
            <v>AC Thu Hà</v>
          </cell>
          <cell r="K183" t="str">
            <v>Xuất bán mĩ phẩm, hoa hộp, vương miện</v>
          </cell>
          <cell r="L183" t="str">
            <v>mongtay</v>
          </cell>
          <cell r="M183" t="str">
            <v>Móng tay giả 35</v>
          </cell>
          <cell r="N183" t="str">
            <v>hộp</v>
          </cell>
          <cell r="O183">
            <v>4</v>
          </cell>
          <cell r="P183">
            <v>35000</v>
          </cell>
          <cell r="Q183">
            <v>140000</v>
          </cell>
        </row>
        <row r="184">
          <cell r="D184" t="str">
            <v/>
          </cell>
          <cell r="E184" t="str">
            <v>PX00024</v>
          </cell>
          <cell r="F184">
            <v>41186</v>
          </cell>
          <cell r="I184" t="str">
            <v>AC Thu Hà</v>
          </cell>
          <cell r="K184" t="str">
            <v>Xuất bán mĩ phẩm, hoa hộp, vương miện</v>
          </cell>
          <cell r="L184" t="str">
            <v>vongco200</v>
          </cell>
          <cell r="M184" t="str">
            <v>Vòng cổ 200</v>
          </cell>
          <cell r="N184" t="str">
            <v>Chiếc</v>
          </cell>
          <cell r="O184">
            <v>2</v>
          </cell>
          <cell r="P184">
            <v>200000</v>
          </cell>
          <cell r="Q184">
            <v>400000</v>
          </cell>
        </row>
        <row r="185">
          <cell r="D185" t="str">
            <v/>
          </cell>
          <cell r="E185" t="str">
            <v>PX00024</v>
          </cell>
          <cell r="F185">
            <v>41186</v>
          </cell>
          <cell r="I185" t="str">
            <v>AC Thu Hà</v>
          </cell>
          <cell r="K185" t="str">
            <v>Xuất bán mĩ phẩm, hoa hộp, vương miện</v>
          </cell>
          <cell r="L185" t="str">
            <v>vongco250</v>
          </cell>
          <cell r="M185" t="str">
            <v>Vòng cổ 250</v>
          </cell>
          <cell r="N185" t="str">
            <v>Chiếc</v>
          </cell>
          <cell r="O185">
            <v>1</v>
          </cell>
          <cell r="P185">
            <v>250000</v>
          </cell>
          <cell r="Q185">
            <v>250000</v>
          </cell>
        </row>
        <row r="186">
          <cell r="D186" t="str">
            <v/>
          </cell>
          <cell r="E186" t="str">
            <v>PX00024</v>
          </cell>
          <cell r="F186">
            <v>41186</v>
          </cell>
          <cell r="I186" t="str">
            <v>AC Thu Hà</v>
          </cell>
          <cell r="K186" t="str">
            <v>Xuất bán mĩ phẩm, hoa hộp, vương miện</v>
          </cell>
          <cell r="L186" t="str">
            <v>bongdn</v>
          </cell>
          <cell r="M186" t="str">
            <v>Bông đánh nền 60</v>
          </cell>
          <cell r="N186" t="str">
            <v>cái</v>
          </cell>
          <cell r="O186">
            <v>2</v>
          </cell>
          <cell r="P186">
            <v>60000</v>
          </cell>
          <cell r="Q186">
            <v>120000</v>
          </cell>
        </row>
        <row r="187">
          <cell r="D187" t="str">
            <v/>
          </cell>
          <cell r="E187" t="str">
            <v>PX00024</v>
          </cell>
          <cell r="F187">
            <v>41186</v>
          </cell>
          <cell r="I187" t="str">
            <v>AC Thu Hà</v>
          </cell>
          <cell r="K187" t="str">
            <v>Xuất bán mĩ phẩm, hoa hộp, vương miện</v>
          </cell>
          <cell r="L187" t="str">
            <v>phubcd320</v>
          </cell>
          <cell r="M187" t="str">
            <v>Phủ bột chống dầu 320</v>
          </cell>
          <cell r="N187" t="str">
            <v>hộp</v>
          </cell>
          <cell r="O187">
            <v>1</v>
          </cell>
          <cell r="P187">
            <v>320000</v>
          </cell>
          <cell r="Q187">
            <v>320000</v>
          </cell>
        </row>
        <row r="188">
          <cell r="D188" t="str">
            <v/>
          </cell>
          <cell r="E188" t="str">
            <v>PX00024</v>
          </cell>
          <cell r="F188">
            <v>41186</v>
          </cell>
          <cell r="I188" t="str">
            <v>AC Thu Hà</v>
          </cell>
          <cell r="K188" t="str">
            <v>Xuất bán mĩ phẩm, hoa hộp, vương miện</v>
          </cell>
          <cell r="L188" t="str">
            <v>gangtayda</v>
          </cell>
          <cell r="M188" t="str">
            <v>Găng tay đá 200</v>
          </cell>
          <cell r="N188" t="str">
            <v>Chiếc</v>
          </cell>
          <cell r="O188">
            <v>1</v>
          </cell>
          <cell r="P188">
            <v>200000</v>
          </cell>
          <cell r="Q188">
            <v>200000</v>
          </cell>
        </row>
        <row r="189">
          <cell r="D189" t="str">
            <v/>
          </cell>
          <cell r="E189" t="str">
            <v>PX00024</v>
          </cell>
          <cell r="F189">
            <v>41186</v>
          </cell>
          <cell r="I189" t="str">
            <v>AC Thu Hà</v>
          </cell>
          <cell r="K189" t="str">
            <v>Xuất bán mĩ phẩm, hoa hộp, vương miện</v>
          </cell>
          <cell r="L189" t="str">
            <v>kembbdcn</v>
          </cell>
          <cell r="M189" t="str">
            <v>Kem BB dưỡng chống nắng 339</v>
          </cell>
          <cell r="N189" t="str">
            <v>hộp</v>
          </cell>
          <cell r="O189">
            <v>1</v>
          </cell>
          <cell r="P189">
            <v>339000</v>
          </cell>
          <cell r="Q189">
            <v>339000</v>
          </cell>
        </row>
        <row r="190">
          <cell r="D190" t="str">
            <v/>
          </cell>
          <cell r="E190" t="str">
            <v>PX00024</v>
          </cell>
          <cell r="F190">
            <v>41186</v>
          </cell>
          <cell r="I190" t="str">
            <v>AC Thu Hà</v>
          </cell>
          <cell r="K190" t="str">
            <v>Xuất bán mĩ phẩm, hoa hộp, vương miện</v>
          </cell>
          <cell r="L190" t="str">
            <v>von80</v>
          </cell>
          <cell r="M190" t="str">
            <v>Von 80</v>
          </cell>
          <cell r="N190" t="str">
            <v>Cái</v>
          </cell>
          <cell r="O190">
            <v>2</v>
          </cell>
          <cell r="P190">
            <v>80000</v>
          </cell>
          <cell r="Q190">
            <v>160000</v>
          </cell>
        </row>
        <row r="191">
          <cell r="D191" t="str">
            <v/>
          </cell>
          <cell r="E191" t="str">
            <v>PX00024</v>
          </cell>
          <cell r="F191">
            <v>41186</v>
          </cell>
          <cell r="I191" t="str">
            <v>AC Thu Hà</v>
          </cell>
          <cell r="K191" t="str">
            <v>Xuất bán mĩ phẩm, hoa hộp, vương miện</v>
          </cell>
          <cell r="L191" t="str">
            <v>vongtay150</v>
          </cell>
          <cell r="M191" t="str">
            <v>Vòng tay 150</v>
          </cell>
          <cell r="N191" t="str">
            <v>Chiếc</v>
          </cell>
          <cell r="O191">
            <v>1</v>
          </cell>
          <cell r="P191">
            <v>150000</v>
          </cell>
          <cell r="Q191">
            <v>150000</v>
          </cell>
        </row>
        <row r="192">
          <cell r="D192" t="str">
            <v/>
          </cell>
          <cell r="E192" t="str">
            <v>PX00024</v>
          </cell>
          <cell r="F192">
            <v>41186</v>
          </cell>
          <cell r="I192" t="str">
            <v>AC Thu Hà</v>
          </cell>
          <cell r="K192" t="str">
            <v>Xuất bán mĩ phẩm, hoa hộp, vương miện</v>
          </cell>
          <cell r="L192" t="str">
            <v>vm250</v>
          </cell>
          <cell r="M192" t="str">
            <v>Vương miện 250</v>
          </cell>
          <cell r="N192" t="str">
            <v>Chiếc</v>
          </cell>
          <cell r="O192">
            <v>1</v>
          </cell>
          <cell r="P192">
            <v>250000</v>
          </cell>
          <cell r="Q192">
            <v>250000</v>
          </cell>
        </row>
        <row r="193">
          <cell r="D193" t="str">
            <v/>
          </cell>
          <cell r="E193" t="str">
            <v>PX00024</v>
          </cell>
          <cell r="F193">
            <v>41186</v>
          </cell>
          <cell r="I193" t="str">
            <v>AC Thu Hà</v>
          </cell>
          <cell r="K193" t="str">
            <v>Xuất bán mĩ phẩm, hoa hộp, vương miện</v>
          </cell>
          <cell r="L193" t="str">
            <v>no50</v>
          </cell>
          <cell r="M193" t="str">
            <v>Nơ 50</v>
          </cell>
          <cell r="N193" t="str">
            <v>Cái</v>
          </cell>
          <cell r="O193">
            <v>1</v>
          </cell>
          <cell r="P193">
            <v>50000</v>
          </cell>
          <cell r="Q193">
            <v>50000</v>
          </cell>
        </row>
        <row r="194">
          <cell r="D194" t="str">
            <v/>
          </cell>
          <cell r="E194" t="str">
            <v>PX00024</v>
          </cell>
          <cell r="F194">
            <v>41186</v>
          </cell>
          <cell r="I194" t="str">
            <v>AC Thu Hà</v>
          </cell>
          <cell r="K194" t="str">
            <v>Xuất bán mĩ phẩm, hoa hộp, vương miện</v>
          </cell>
          <cell r="L194" t="str">
            <v>hoanhi10</v>
          </cell>
          <cell r="M194" t="str">
            <v>Hoa nhí 10</v>
          </cell>
          <cell r="N194" t="str">
            <v>bông</v>
          </cell>
          <cell r="O194">
            <v>1</v>
          </cell>
          <cell r="P194">
            <v>10000</v>
          </cell>
          <cell r="Q194">
            <v>10000</v>
          </cell>
        </row>
        <row r="195">
          <cell r="D195" t="str">
            <v/>
          </cell>
          <cell r="E195" t="str">
            <v>PX00024</v>
          </cell>
          <cell r="F195">
            <v>41186</v>
          </cell>
          <cell r="I195" t="str">
            <v>AC Thu Hà</v>
          </cell>
          <cell r="K195" t="str">
            <v>Xuất bán mĩ phẩm, hoa hộp, vương miện</v>
          </cell>
          <cell r="L195" t="str">
            <v>vongco60</v>
          </cell>
          <cell r="M195" t="str">
            <v>Vòng cổ 60</v>
          </cell>
          <cell r="N195" t="str">
            <v>Chiếc</v>
          </cell>
          <cell r="O195">
            <v>2</v>
          </cell>
          <cell r="P195">
            <v>60000</v>
          </cell>
          <cell r="Q195">
            <v>120000</v>
          </cell>
        </row>
        <row r="196">
          <cell r="D196" t="str">
            <v/>
          </cell>
          <cell r="E196" t="str">
            <v>PX00024</v>
          </cell>
          <cell r="F196">
            <v>41186</v>
          </cell>
          <cell r="I196" t="str">
            <v>AC Thu Hà</v>
          </cell>
          <cell r="K196" t="str">
            <v>Xuất bán mĩ phẩm, hoa hộp, vương miện</v>
          </cell>
          <cell r="L196" t="str">
            <v>vongco120</v>
          </cell>
          <cell r="M196" t="str">
            <v>Vòng cổ 120</v>
          </cell>
          <cell r="N196" t="str">
            <v>Chiếc</v>
          </cell>
          <cell r="O196">
            <v>1</v>
          </cell>
          <cell r="P196">
            <v>120000</v>
          </cell>
          <cell r="Q196">
            <v>120000</v>
          </cell>
        </row>
        <row r="197">
          <cell r="D197" t="str">
            <v/>
          </cell>
          <cell r="E197" t="str">
            <v>PX00024</v>
          </cell>
          <cell r="F197">
            <v>41186</v>
          </cell>
          <cell r="I197" t="str">
            <v>AC Thu Hà</v>
          </cell>
          <cell r="K197" t="str">
            <v>Xuất bán mĩ phẩm, hoa hộp, vương miện</v>
          </cell>
          <cell r="L197" t="str">
            <v>vm120</v>
          </cell>
          <cell r="M197" t="str">
            <v>Vương miện 120</v>
          </cell>
          <cell r="N197" t="str">
            <v>Chiếc</v>
          </cell>
          <cell r="O197">
            <v>1</v>
          </cell>
          <cell r="P197">
            <v>120000</v>
          </cell>
          <cell r="Q197">
            <v>120000</v>
          </cell>
        </row>
        <row r="198">
          <cell r="D198" t="str">
            <v/>
          </cell>
          <cell r="E198" t="str">
            <v>PX00024</v>
          </cell>
          <cell r="F198">
            <v>41186</v>
          </cell>
          <cell r="I198" t="str">
            <v>AC Thu Hà</v>
          </cell>
          <cell r="K198" t="str">
            <v>Xuất bán mĩ phẩm, hoa hộp, vương miện</v>
          </cell>
          <cell r="L198" t="str">
            <v>docai60</v>
          </cell>
          <cell r="M198" t="str">
            <v>Đồ cài 60</v>
          </cell>
          <cell r="N198" t="str">
            <v>Chiếc</v>
          </cell>
          <cell r="O198">
            <v>1</v>
          </cell>
          <cell r="P198">
            <v>60000</v>
          </cell>
          <cell r="Q198">
            <v>60000</v>
          </cell>
        </row>
        <row r="199">
          <cell r="D199" t="str">
            <v/>
          </cell>
          <cell r="E199" t="str">
            <v>PX00024</v>
          </cell>
          <cell r="F199">
            <v>41186</v>
          </cell>
          <cell r="I199" t="str">
            <v>AC Thu Hà</v>
          </cell>
          <cell r="K199" t="str">
            <v>Xuất bán mĩ phẩm, hoa hộp, vương miện</v>
          </cell>
          <cell r="L199" t="str">
            <v>hoacanh25</v>
          </cell>
          <cell r="M199" t="str">
            <v>Hoa cành 25</v>
          </cell>
          <cell r="N199" t="str">
            <v>cành</v>
          </cell>
          <cell r="O199">
            <v>10</v>
          </cell>
          <cell r="P199">
            <v>25000</v>
          </cell>
          <cell r="Q199">
            <v>250000</v>
          </cell>
        </row>
        <row r="200">
          <cell r="D200" t="str">
            <v/>
          </cell>
          <cell r="E200" t="str">
            <v>PX00024</v>
          </cell>
          <cell r="F200">
            <v>41186</v>
          </cell>
          <cell r="I200" t="str">
            <v>AC Thu Hà</v>
          </cell>
          <cell r="K200" t="str">
            <v>Xuất bán mĩ phẩm, hoa hộp, vương miện</v>
          </cell>
          <cell r="L200" t="str">
            <v>tung60</v>
          </cell>
          <cell r="M200" t="str">
            <v>Tùng 60</v>
          </cell>
          <cell r="N200" t="str">
            <v>cái</v>
          </cell>
          <cell r="O200">
            <v>2</v>
          </cell>
          <cell r="P200">
            <v>60000</v>
          </cell>
          <cell r="Q200">
            <v>120000</v>
          </cell>
        </row>
        <row r="201">
          <cell r="D201" t="str">
            <v/>
          </cell>
          <cell r="E201" t="str">
            <v>PX00024</v>
          </cell>
          <cell r="F201">
            <v>41186</v>
          </cell>
          <cell r="I201" t="str">
            <v>AC Thu Hà</v>
          </cell>
          <cell r="K201" t="str">
            <v>Xuất bán mĩ phẩm, hoa hộp, vương miện</v>
          </cell>
          <cell r="L201" t="str">
            <v>luocdroi</v>
          </cell>
          <cell r="M201" t="str">
            <v>Lược đánh rối 30</v>
          </cell>
          <cell r="N201" t="str">
            <v>Chiếc</v>
          </cell>
          <cell r="O201">
            <v>1</v>
          </cell>
          <cell r="P201">
            <v>30000</v>
          </cell>
          <cell r="Q201">
            <v>30000</v>
          </cell>
        </row>
        <row r="202">
          <cell r="D202" t="str">
            <v/>
          </cell>
          <cell r="E202" t="str">
            <v>PX00025</v>
          </cell>
          <cell r="F202">
            <v>41186</v>
          </cell>
          <cell r="I202" t="str">
            <v>AC Hà Mi</v>
          </cell>
          <cell r="K202" t="str">
            <v>Xuất bán tùng, mĩ phẩm, móng tay</v>
          </cell>
          <cell r="L202" t="str">
            <v>tung300</v>
          </cell>
          <cell r="M202" t="str">
            <v>Tùng 300</v>
          </cell>
          <cell r="N202" t="str">
            <v>Cái</v>
          </cell>
          <cell r="O202">
            <v>1</v>
          </cell>
          <cell r="P202">
            <v>300000</v>
          </cell>
          <cell r="Q202">
            <v>300000</v>
          </cell>
        </row>
        <row r="203">
          <cell r="D203" t="str">
            <v/>
          </cell>
          <cell r="E203" t="str">
            <v>PX00025</v>
          </cell>
          <cell r="F203">
            <v>41186</v>
          </cell>
          <cell r="I203" t="str">
            <v>AC Hà Mi</v>
          </cell>
          <cell r="K203" t="str">
            <v>Xuất bán tùng, mĩ phẩm, móng tay</v>
          </cell>
          <cell r="L203" t="str">
            <v>tung60</v>
          </cell>
          <cell r="M203" t="str">
            <v>Tùng 60</v>
          </cell>
          <cell r="N203" t="str">
            <v>cái</v>
          </cell>
          <cell r="O203">
            <v>1</v>
          </cell>
          <cell r="P203">
            <v>60000</v>
          </cell>
          <cell r="Q203">
            <v>60000</v>
          </cell>
        </row>
        <row r="204">
          <cell r="D204" t="str">
            <v/>
          </cell>
          <cell r="E204" t="str">
            <v>PX00025</v>
          </cell>
          <cell r="F204">
            <v>41186</v>
          </cell>
          <cell r="I204" t="str">
            <v>AC Hà Mi</v>
          </cell>
          <cell r="K204" t="str">
            <v>Xuất bán tùng, mĩ phẩm, móng tay</v>
          </cell>
          <cell r="L204" t="str">
            <v>chiboc</v>
          </cell>
          <cell r="M204" t="str">
            <v>Chì bóc 80</v>
          </cell>
          <cell r="N204" t="str">
            <v>cây</v>
          </cell>
          <cell r="O204">
            <v>1</v>
          </cell>
          <cell r="P204">
            <v>80000</v>
          </cell>
          <cell r="Q204">
            <v>80000</v>
          </cell>
        </row>
        <row r="205">
          <cell r="D205" t="str">
            <v/>
          </cell>
          <cell r="E205" t="str">
            <v>PX00025</v>
          </cell>
          <cell r="F205">
            <v>41186</v>
          </cell>
          <cell r="I205" t="str">
            <v>AC Hà Mi</v>
          </cell>
          <cell r="K205" t="str">
            <v>Xuất bán tùng, mĩ phẩm, móng tay</v>
          </cell>
          <cell r="L205" t="str">
            <v>mongtay</v>
          </cell>
          <cell r="M205" t="str">
            <v>Móng tay giả 35</v>
          </cell>
          <cell r="N205" t="str">
            <v>hộp</v>
          </cell>
          <cell r="O205">
            <v>2</v>
          </cell>
          <cell r="P205">
            <v>35000</v>
          </cell>
          <cell r="Q205">
            <v>70000</v>
          </cell>
        </row>
        <row r="206">
          <cell r="D206" t="str">
            <v/>
          </cell>
          <cell r="E206" t="str">
            <v>PX00025</v>
          </cell>
          <cell r="F206">
            <v>41186</v>
          </cell>
          <cell r="I206" t="str">
            <v>AC Hà Mi</v>
          </cell>
          <cell r="K206" t="str">
            <v>Xuất bán tùng, mĩ phẩm, móng tay</v>
          </cell>
          <cell r="L206" t="str">
            <v>no50</v>
          </cell>
          <cell r="M206" t="str">
            <v>Nơ 50</v>
          </cell>
          <cell r="N206" t="str">
            <v>Cái</v>
          </cell>
          <cell r="O206">
            <v>1</v>
          </cell>
          <cell r="P206">
            <v>50000</v>
          </cell>
          <cell r="Q206">
            <v>50000</v>
          </cell>
        </row>
        <row r="207">
          <cell r="D207" t="str">
            <v/>
          </cell>
          <cell r="E207" t="str">
            <v>PX00026</v>
          </cell>
          <cell r="F207">
            <v>41186</v>
          </cell>
          <cell r="I207" t="str">
            <v>Chị Chinh</v>
          </cell>
          <cell r="K207" t="str">
            <v>Xuất bán chì viền, hoa hộp</v>
          </cell>
          <cell r="L207" t="str">
            <v>hoahop100</v>
          </cell>
          <cell r="M207" t="str">
            <v>Hoa hộp 100</v>
          </cell>
          <cell r="N207" t="str">
            <v>Hộp</v>
          </cell>
          <cell r="O207">
            <v>1</v>
          </cell>
          <cell r="P207">
            <v>100000</v>
          </cell>
          <cell r="Q207">
            <v>100000</v>
          </cell>
        </row>
        <row r="208">
          <cell r="D208" t="str">
            <v/>
          </cell>
          <cell r="E208" t="str">
            <v>PX00026</v>
          </cell>
          <cell r="F208">
            <v>41186</v>
          </cell>
          <cell r="I208" t="str">
            <v>Chị Chinh</v>
          </cell>
          <cell r="K208" t="str">
            <v>Xuất bán chì viền, hoa hộp</v>
          </cell>
          <cell r="L208" t="str">
            <v>hoahop40</v>
          </cell>
          <cell r="M208" t="str">
            <v>Hoa hộp 40</v>
          </cell>
          <cell r="N208" t="str">
            <v>Hộp</v>
          </cell>
          <cell r="O208">
            <v>1</v>
          </cell>
          <cell r="P208">
            <v>40000</v>
          </cell>
          <cell r="Q208">
            <v>40000</v>
          </cell>
        </row>
        <row r="209">
          <cell r="D209" t="str">
            <v/>
          </cell>
          <cell r="E209" t="str">
            <v>PX00026</v>
          </cell>
          <cell r="F209">
            <v>41186</v>
          </cell>
          <cell r="I209" t="str">
            <v>Chị Chinh</v>
          </cell>
          <cell r="K209" t="str">
            <v>Xuất bán chì viền, hoa hộp</v>
          </cell>
          <cell r="L209" t="str">
            <v>chivienbl</v>
          </cell>
          <cell r="M209" t="str">
            <v>Chì viền Bleunuit 80</v>
          </cell>
          <cell r="N209" t="str">
            <v>Cái</v>
          </cell>
          <cell r="O209">
            <v>1</v>
          </cell>
          <cell r="P209">
            <v>80000</v>
          </cell>
          <cell r="Q209">
            <v>80000</v>
          </cell>
        </row>
        <row r="210">
          <cell r="D210" t="str">
            <v/>
          </cell>
          <cell r="E210" t="str">
            <v>PX00027</v>
          </cell>
          <cell r="F210">
            <v>41186</v>
          </cell>
          <cell r="I210" t="str">
            <v>AC Hạnh Trang</v>
          </cell>
          <cell r="K210" t="str">
            <v>Xuất hàng gửi đi Thanh Hóa</v>
          </cell>
          <cell r="L210" t="str">
            <v>kemntbl225</v>
          </cell>
          <cell r="M210" t="str">
            <v>Kem nền tuyp Bleunuit 225</v>
          </cell>
          <cell r="N210" t="str">
            <v>Tuýp</v>
          </cell>
          <cell r="O210">
            <v>15</v>
          </cell>
          <cell r="P210">
            <v>225000</v>
          </cell>
          <cell r="Q210">
            <v>3375000</v>
          </cell>
        </row>
        <row r="211">
          <cell r="D211" t="str">
            <v/>
          </cell>
          <cell r="E211" t="str">
            <v>PX00027</v>
          </cell>
          <cell r="F211">
            <v>41186</v>
          </cell>
          <cell r="I211" t="str">
            <v>AC Hạnh Trang</v>
          </cell>
          <cell r="K211" t="str">
            <v>Xuất hàng gửi đi Thanh Hóa</v>
          </cell>
          <cell r="L211" t="str">
            <v>kemntbl</v>
          </cell>
          <cell r="M211" t="str">
            <v>Kem nền tuyp Bleunuit 250</v>
          </cell>
          <cell r="N211" t="str">
            <v>Tuýp</v>
          </cell>
          <cell r="O211">
            <v>5</v>
          </cell>
          <cell r="P211">
            <v>250000</v>
          </cell>
          <cell r="Q211">
            <v>1250000</v>
          </cell>
        </row>
        <row r="212">
          <cell r="D212" t="str">
            <v/>
          </cell>
          <cell r="E212" t="str">
            <v>PX00027</v>
          </cell>
          <cell r="F212">
            <v>41186</v>
          </cell>
          <cell r="I212" t="str">
            <v>AC Hạnh Trang</v>
          </cell>
          <cell r="K212" t="str">
            <v>Xuất hàng gửi đi Thanh Hóa</v>
          </cell>
          <cell r="L212" t="str">
            <v>basbl200</v>
          </cell>
          <cell r="M212" t="str">
            <v>Bas Bleunuit 200</v>
          </cell>
          <cell r="N212" t="str">
            <v>Tuýp</v>
          </cell>
          <cell r="O212">
            <v>3</v>
          </cell>
          <cell r="P212">
            <v>200000</v>
          </cell>
          <cell r="Q212">
            <v>600000</v>
          </cell>
        </row>
        <row r="213">
          <cell r="D213" t="str">
            <v/>
          </cell>
          <cell r="E213" t="str">
            <v>PX00027</v>
          </cell>
          <cell r="F213">
            <v>41186</v>
          </cell>
          <cell r="I213" t="str">
            <v>AC Hạnh Trang</v>
          </cell>
          <cell r="K213" t="str">
            <v>Xuất hàng gửi đi Thanh Hóa</v>
          </cell>
          <cell r="L213" t="str">
            <v>phubotbl</v>
          </cell>
          <cell r="M213" t="str">
            <v>Phủ bột Bleunuit 250</v>
          </cell>
          <cell r="N213" t="str">
            <v>hộp</v>
          </cell>
          <cell r="O213">
            <v>15</v>
          </cell>
          <cell r="P213">
            <v>250000</v>
          </cell>
          <cell r="Q213">
            <v>3750000</v>
          </cell>
        </row>
        <row r="214">
          <cell r="D214" t="str">
            <v/>
          </cell>
          <cell r="E214" t="str">
            <v>PX00027</v>
          </cell>
          <cell r="F214">
            <v>41186</v>
          </cell>
          <cell r="I214" t="str">
            <v>AC Hạnh Trang</v>
          </cell>
          <cell r="K214" t="str">
            <v>Xuất hàng gửi đi Thanh Hóa</v>
          </cell>
          <cell r="L214" t="str">
            <v>phanmnbl</v>
          </cell>
          <cell r="M214" t="str">
            <v>Phấn má nén Bleunuit 280</v>
          </cell>
          <cell r="N214" t="str">
            <v>hộp</v>
          </cell>
          <cell r="O214">
            <v>5</v>
          </cell>
          <cell r="P214">
            <v>280000</v>
          </cell>
          <cell r="Q214">
            <v>1400000</v>
          </cell>
        </row>
        <row r="215">
          <cell r="D215" t="str">
            <v/>
          </cell>
          <cell r="E215" t="str">
            <v>PX00027</v>
          </cell>
          <cell r="F215">
            <v>41186</v>
          </cell>
          <cell r="I215" t="str">
            <v>AC Hạnh Trang</v>
          </cell>
          <cell r="K215" t="str">
            <v>Xuất hàng gửi đi Thanh Hóa</v>
          </cell>
          <cell r="L215" t="str">
            <v>mahongbbl</v>
          </cell>
          <cell r="M215" t="str">
            <v>Má hồng bột Bleunuit 200</v>
          </cell>
          <cell r="N215" t="str">
            <v>hộp</v>
          </cell>
          <cell r="O215">
            <v>5</v>
          </cell>
          <cell r="P215">
            <v>200000</v>
          </cell>
          <cell r="Q215">
            <v>1000000</v>
          </cell>
        </row>
        <row r="216">
          <cell r="D216" t="str">
            <v/>
          </cell>
          <cell r="E216" t="str">
            <v>PX00027</v>
          </cell>
          <cell r="F216">
            <v>41186</v>
          </cell>
          <cell r="I216" t="str">
            <v>AC Hạnh Trang</v>
          </cell>
          <cell r="K216" t="str">
            <v>Xuất hàng gửi đi Thanh Hóa</v>
          </cell>
          <cell r="L216" t="str">
            <v>sonbbl</v>
          </cell>
          <cell r="M216" t="str">
            <v>Son bóng Bleunuit 100</v>
          </cell>
          <cell r="N216" t="str">
            <v>Lọ</v>
          </cell>
          <cell r="O216">
            <v>31</v>
          </cell>
          <cell r="P216">
            <v>100000</v>
          </cell>
          <cell r="Q216">
            <v>3100000</v>
          </cell>
        </row>
        <row r="217">
          <cell r="D217" t="str">
            <v/>
          </cell>
          <cell r="E217" t="str">
            <v>PX00027</v>
          </cell>
          <cell r="F217">
            <v>41186</v>
          </cell>
          <cell r="I217" t="str">
            <v>AC Hạnh Trang</v>
          </cell>
          <cell r="K217" t="str">
            <v>Xuất hàng gửi đi Thanh Hóa</v>
          </cell>
          <cell r="L217" t="str">
            <v>matndkbl</v>
          </cell>
          <cell r="M217" t="str">
            <v>Mắt nước dạng keo 180</v>
          </cell>
          <cell r="N217" t="str">
            <v>hộp</v>
          </cell>
          <cell r="O217">
            <v>2</v>
          </cell>
          <cell r="P217">
            <v>180000</v>
          </cell>
          <cell r="Q217">
            <v>360000</v>
          </cell>
        </row>
        <row r="218">
          <cell r="D218" t="str">
            <v/>
          </cell>
          <cell r="E218" t="str">
            <v>PX00027</v>
          </cell>
          <cell r="F218">
            <v>41186</v>
          </cell>
          <cell r="I218" t="str">
            <v>AC Hạnh Trang</v>
          </cell>
          <cell r="K218" t="str">
            <v>Xuất hàng gửi đi Thanh Hóa</v>
          </cell>
          <cell r="L218" t="str">
            <v>mcrbl</v>
          </cell>
          <cell r="M218" t="str">
            <v>Marcara Bleunuit 180</v>
          </cell>
          <cell r="N218" t="str">
            <v>Lọ</v>
          </cell>
          <cell r="O218">
            <v>5</v>
          </cell>
          <cell r="P218">
            <v>180000</v>
          </cell>
          <cell r="Q218">
            <v>900000</v>
          </cell>
        </row>
        <row r="219">
          <cell r="D219" t="str">
            <v/>
          </cell>
          <cell r="E219" t="str">
            <v>PX00027</v>
          </cell>
          <cell r="F219">
            <v>41186</v>
          </cell>
          <cell r="I219" t="str">
            <v>AC Hạnh Trang</v>
          </cell>
          <cell r="K219" t="str">
            <v>Xuất hàng gửi đi Thanh Hóa</v>
          </cell>
          <cell r="L219" t="str">
            <v>nendacbl</v>
          </cell>
          <cell r="M219" t="str">
            <v>Nền đặc Bleunuit 200</v>
          </cell>
          <cell r="N219" t="str">
            <v>hộp</v>
          </cell>
          <cell r="O219">
            <v>5</v>
          </cell>
          <cell r="P219">
            <v>200000</v>
          </cell>
          <cell r="Q219">
            <v>1000000</v>
          </cell>
        </row>
        <row r="220">
          <cell r="D220" t="str">
            <v/>
          </cell>
          <cell r="E220" t="str">
            <v>PX00027</v>
          </cell>
          <cell r="F220">
            <v>41186</v>
          </cell>
          <cell r="I220" t="str">
            <v>AC Hạnh Trang</v>
          </cell>
          <cell r="K220" t="str">
            <v>Xuất hàng gửi đi Thanh Hóa</v>
          </cell>
          <cell r="L220" t="str">
            <v>botmnbl</v>
          </cell>
          <cell r="M220" t="str">
            <v>Bột mắt nước Bleunuit 200</v>
          </cell>
          <cell r="N220" t="str">
            <v>hộp</v>
          </cell>
          <cell r="O220">
            <v>5</v>
          </cell>
          <cell r="P220">
            <v>200000</v>
          </cell>
          <cell r="Q220">
            <v>1000000</v>
          </cell>
        </row>
        <row r="221">
          <cell r="D221" t="str">
            <v/>
          </cell>
          <cell r="E221" t="str">
            <v>PX00027</v>
          </cell>
          <cell r="F221">
            <v>41186</v>
          </cell>
          <cell r="I221" t="str">
            <v>AC Hạnh Trang</v>
          </cell>
          <cell r="K221" t="str">
            <v>Xuất hàng gửi đi Thanh Hóa</v>
          </cell>
          <cell r="L221" t="str">
            <v>tanmaybl</v>
          </cell>
          <cell r="M221" t="str">
            <v>Tản mày Bleunuit 200</v>
          </cell>
          <cell r="N221" t="str">
            <v>hộp</v>
          </cell>
          <cell r="O221">
            <v>5</v>
          </cell>
          <cell r="P221">
            <v>200000</v>
          </cell>
          <cell r="Q221">
            <v>1000000</v>
          </cell>
        </row>
        <row r="222">
          <cell r="D222" t="str">
            <v/>
          </cell>
          <cell r="E222" t="str">
            <v>PX00027</v>
          </cell>
          <cell r="F222">
            <v>41186</v>
          </cell>
          <cell r="I222" t="str">
            <v>AC Hạnh Trang</v>
          </cell>
          <cell r="K222" t="str">
            <v>Xuất hàng gửi đi Thanh Hóa</v>
          </cell>
          <cell r="L222" t="str">
            <v>matnhubl</v>
          </cell>
          <cell r="M222" t="str">
            <v>Mắt nhũ Bleunuit 158</v>
          </cell>
          <cell r="N222" t="str">
            <v>Lọ</v>
          </cell>
          <cell r="O222">
            <v>20</v>
          </cell>
          <cell r="P222">
            <v>158000</v>
          </cell>
          <cell r="Q222">
            <v>3160000</v>
          </cell>
        </row>
        <row r="223">
          <cell r="D223" t="str">
            <v/>
          </cell>
          <cell r="E223" t="str">
            <v>PX00027</v>
          </cell>
          <cell r="F223">
            <v>41186</v>
          </cell>
          <cell r="I223" t="str">
            <v>AC Hạnh Trang</v>
          </cell>
          <cell r="K223" t="str">
            <v>Xuất hàng gửi đi Thanh Hóa</v>
          </cell>
          <cell r="L223" t="str">
            <v>maumcnbl</v>
          </cell>
          <cell r="M223" t="str">
            <v>Màu mắt cá nhân Bleunuit 200</v>
          </cell>
          <cell r="N223" t="str">
            <v>hộp</v>
          </cell>
          <cell r="O223">
            <v>5</v>
          </cell>
          <cell r="P223">
            <v>200000</v>
          </cell>
          <cell r="Q223">
            <v>1000000</v>
          </cell>
        </row>
        <row r="224">
          <cell r="D224" t="str">
            <v/>
          </cell>
          <cell r="E224" t="str">
            <v>PX00027</v>
          </cell>
          <cell r="F224">
            <v>41186</v>
          </cell>
          <cell r="I224" t="str">
            <v>AC Hạnh Trang</v>
          </cell>
          <cell r="K224" t="str">
            <v>Xuất hàng gửi đi Thanh Hóa</v>
          </cell>
          <cell r="L224" t="str">
            <v>sangtoibl</v>
          </cell>
          <cell r="M224" t="str">
            <v>Sáng tối Bleunuit 150</v>
          </cell>
          <cell r="N224" t="str">
            <v>hộp</v>
          </cell>
          <cell r="O224">
            <v>5</v>
          </cell>
          <cell r="P224">
            <v>150000</v>
          </cell>
          <cell r="Q224">
            <v>750000</v>
          </cell>
        </row>
        <row r="225">
          <cell r="D225" t="str">
            <v/>
          </cell>
          <cell r="E225" t="str">
            <v>PX00027</v>
          </cell>
          <cell r="F225">
            <v>41186</v>
          </cell>
          <cell r="I225" t="str">
            <v>AC Hạnh Trang</v>
          </cell>
          <cell r="K225" t="str">
            <v>Xuất hàng gửi đi Thanh Hóa</v>
          </cell>
          <cell r="L225" t="str">
            <v>chiboc</v>
          </cell>
          <cell r="M225" t="str">
            <v>Chì bóc 80</v>
          </cell>
          <cell r="N225" t="str">
            <v>cây</v>
          </cell>
          <cell r="O225">
            <v>5</v>
          </cell>
          <cell r="P225">
            <v>80000</v>
          </cell>
          <cell r="Q225">
            <v>400000</v>
          </cell>
        </row>
        <row r="226">
          <cell r="D226" t="str">
            <v/>
          </cell>
          <cell r="E226" t="str">
            <v>PX00027</v>
          </cell>
          <cell r="F226">
            <v>41186</v>
          </cell>
          <cell r="I226" t="str">
            <v>AC Hạnh Trang</v>
          </cell>
          <cell r="K226" t="str">
            <v>Xuất hàng gửi đi Thanh Hóa</v>
          </cell>
          <cell r="L226" t="str">
            <v>soncaybl</v>
          </cell>
          <cell r="M226" t="str">
            <v>Son cây Bleunuit 160</v>
          </cell>
          <cell r="N226" t="str">
            <v>Thỏi</v>
          </cell>
          <cell r="O226">
            <v>35</v>
          </cell>
          <cell r="P226">
            <v>160000</v>
          </cell>
          <cell r="Q226">
            <v>5600000</v>
          </cell>
        </row>
        <row r="227">
          <cell r="D227" t="str">
            <v/>
          </cell>
          <cell r="E227" t="str">
            <v>PX00027</v>
          </cell>
          <cell r="F227">
            <v>41186</v>
          </cell>
          <cell r="I227" t="str">
            <v>AC Hạnh Trang</v>
          </cell>
          <cell r="K227" t="str">
            <v>Xuất hàng gửi đi Thanh Hóa</v>
          </cell>
          <cell r="L227" t="str">
            <v>maumobl</v>
          </cell>
          <cell r="M227" t="str">
            <v>Màu mắt ô Bleunuit 90</v>
          </cell>
          <cell r="N227" t="str">
            <v>Ô</v>
          </cell>
          <cell r="O227">
            <v>155</v>
          </cell>
          <cell r="P227">
            <v>90000</v>
          </cell>
          <cell r="Q227">
            <v>13950000</v>
          </cell>
        </row>
        <row r="228">
          <cell r="D228" t="str">
            <v/>
          </cell>
          <cell r="E228" t="str">
            <v>PX00027</v>
          </cell>
          <cell r="F228">
            <v>41186</v>
          </cell>
          <cell r="I228" t="str">
            <v>AC Hạnh Trang</v>
          </cell>
          <cell r="K228" t="str">
            <v>Xuất hàng gửi đi Thanh Hóa</v>
          </cell>
          <cell r="L228" t="str">
            <v>vm300</v>
          </cell>
          <cell r="M228" t="str">
            <v>Vương miện 300</v>
          </cell>
          <cell r="N228" t="str">
            <v>Chiếc</v>
          </cell>
          <cell r="O228">
            <v>1</v>
          </cell>
          <cell r="P228">
            <v>300000</v>
          </cell>
          <cell r="Q228">
            <v>300000</v>
          </cell>
        </row>
        <row r="229">
          <cell r="D229" t="str">
            <v/>
          </cell>
          <cell r="E229" t="str">
            <v>PX00027</v>
          </cell>
          <cell r="F229">
            <v>41186</v>
          </cell>
          <cell r="I229" t="str">
            <v>AC Hạnh Trang</v>
          </cell>
          <cell r="K229" t="str">
            <v>Xuất hàng gửi đi Thanh Hóa</v>
          </cell>
          <cell r="L229" t="str">
            <v>vm150</v>
          </cell>
          <cell r="M229" t="str">
            <v>Vương miện 150</v>
          </cell>
          <cell r="N229" t="str">
            <v>Chiếc</v>
          </cell>
          <cell r="O229">
            <v>3</v>
          </cell>
          <cell r="P229">
            <v>150000</v>
          </cell>
          <cell r="Q229">
            <v>450000</v>
          </cell>
        </row>
        <row r="230">
          <cell r="D230" t="str">
            <v/>
          </cell>
          <cell r="E230" t="str">
            <v>PX00027</v>
          </cell>
          <cell r="F230">
            <v>41186</v>
          </cell>
          <cell r="I230" t="str">
            <v>AC Hạnh Trang</v>
          </cell>
          <cell r="K230" t="str">
            <v>Xuất hàng gửi đi Thanh Hóa</v>
          </cell>
          <cell r="L230" t="str">
            <v>vm200</v>
          </cell>
          <cell r="M230" t="str">
            <v>Vương miện 200</v>
          </cell>
          <cell r="N230" t="str">
            <v>Chiếc</v>
          </cell>
          <cell r="O230">
            <v>22</v>
          </cell>
          <cell r="P230">
            <v>200000</v>
          </cell>
          <cell r="Q230">
            <v>4400000</v>
          </cell>
        </row>
        <row r="231">
          <cell r="D231" t="str">
            <v/>
          </cell>
          <cell r="E231" t="str">
            <v>PX00027</v>
          </cell>
          <cell r="F231">
            <v>41186</v>
          </cell>
          <cell r="I231" t="str">
            <v>AC Hạnh Trang</v>
          </cell>
          <cell r="K231" t="str">
            <v>Xuất hàng gửi đi Thanh Hóa</v>
          </cell>
          <cell r="L231" t="str">
            <v>vm250</v>
          </cell>
          <cell r="M231" t="str">
            <v>Vương miện 250</v>
          </cell>
          <cell r="N231" t="str">
            <v>Chiếc</v>
          </cell>
          <cell r="O231">
            <v>15</v>
          </cell>
          <cell r="P231">
            <v>250000</v>
          </cell>
          <cell r="Q231">
            <v>3750000</v>
          </cell>
        </row>
        <row r="232">
          <cell r="D232" t="str">
            <v/>
          </cell>
          <cell r="E232" t="str">
            <v>PX00028</v>
          </cell>
          <cell r="F232">
            <v>41187</v>
          </cell>
          <cell r="I232" t="str">
            <v>AC Tiến Nhanh</v>
          </cell>
          <cell r="K232" t="str">
            <v>Xuất bán tai nghe, giỏ hoa, ghế trắng</v>
          </cell>
          <cell r="L232" t="str">
            <v>taiphone</v>
          </cell>
          <cell r="M232" t="str">
            <v>Tai phone 60</v>
          </cell>
          <cell r="N232" t="str">
            <v>Chiếc</v>
          </cell>
          <cell r="O232">
            <v>2</v>
          </cell>
          <cell r="P232">
            <v>60000</v>
          </cell>
          <cell r="Q232">
            <v>120000</v>
          </cell>
        </row>
        <row r="233">
          <cell r="D233" t="str">
            <v/>
          </cell>
          <cell r="E233" t="str">
            <v>PX00028</v>
          </cell>
          <cell r="F233">
            <v>41187</v>
          </cell>
          <cell r="I233" t="str">
            <v>AC Tiến Nhanh</v>
          </cell>
          <cell r="K233" t="str">
            <v>Xuất bán tai nghe, giỏ hoa, ghế trắng</v>
          </cell>
          <cell r="L233" t="str">
            <v>kinhnhua</v>
          </cell>
          <cell r="M233" t="str">
            <v>Kính gọng nhựa 20</v>
          </cell>
          <cell r="N233" t="str">
            <v>cái</v>
          </cell>
          <cell r="O233">
            <v>2</v>
          </cell>
          <cell r="P233">
            <v>20000</v>
          </cell>
          <cell r="Q233">
            <v>40000</v>
          </cell>
        </row>
        <row r="234">
          <cell r="D234" t="str">
            <v/>
          </cell>
          <cell r="E234" t="str">
            <v>PX00028</v>
          </cell>
          <cell r="F234">
            <v>41187</v>
          </cell>
          <cell r="I234" t="str">
            <v>AC Tiến Nhanh</v>
          </cell>
          <cell r="K234" t="str">
            <v>Xuất bán tai nghe, giỏ hoa, ghế trắng</v>
          </cell>
          <cell r="L234" t="str">
            <v>giomayren</v>
          </cell>
          <cell r="M234" t="str">
            <v>Giỏ mây ren 250</v>
          </cell>
          <cell r="N234" t="str">
            <v>Chiếc</v>
          </cell>
          <cell r="O234">
            <v>1</v>
          </cell>
          <cell r="P234">
            <v>250000</v>
          </cell>
          <cell r="Q234">
            <v>250000</v>
          </cell>
        </row>
        <row r="235">
          <cell r="D235" t="str">
            <v/>
          </cell>
          <cell r="E235" t="str">
            <v>PX00028</v>
          </cell>
          <cell r="F235">
            <v>41187</v>
          </cell>
          <cell r="I235" t="str">
            <v>AC Tiến Nhanh</v>
          </cell>
          <cell r="K235" t="str">
            <v>Xuất bán tai nghe, giỏ hoa, ghế trắng</v>
          </cell>
          <cell r="L235" t="str">
            <v>goimoi</v>
          </cell>
          <cell r="M235" t="str">
            <v>Gối môi 150</v>
          </cell>
          <cell r="N235" t="str">
            <v>chiếc</v>
          </cell>
          <cell r="O235">
            <v>1</v>
          </cell>
          <cell r="P235">
            <v>150000</v>
          </cell>
          <cell r="Q235">
            <v>150000</v>
          </cell>
        </row>
        <row r="236">
          <cell r="D236" t="str">
            <v/>
          </cell>
          <cell r="E236" t="str">
            <v>PX00028</v>
          </cell>
          <cell r="F236">
            <v>41187</v>
          </cell>
          <cell r="I236" t="str">
            <v>AC Tiến Nhanh</v>
          </cell>
          <cell r="K236" t="str">
            <v>Xuất bán tai nghe, giỏ hoa, ghế trắng</v>
          </cell>
          <cell r="L236" t="str">
            <v>ghego</v>
          </cell>
          <cell r="M236" t="str">
            <v>Ghế gỗ 1200</v>
          </cell>
          <cell r="N236" t="str">
            <v>chiếc</v>
          </cell>
          <cell r="O236">
            <v>1</v>
          </cell>
          <cell r="P236">
            <v>1200000</v>
          </cell>
          <cell r="Q236">
            <v>1200000</v>
          </cell>
        </row>
        <row r="237">
          <cell r="D237" t="str">
            <v/>
          </cell>
          <cell r="E237" t="str">
            <v>PX00028</v>
          </cell>
          <cell r="F237">
            <v>41187</v>
          </cell>
          <cell r="I237" t="str">
            <v>AC Tiến Nhanh</v>
          </cell>
          <cell r="K237" t="str">
            <v>Xuất bán tai nghe, giỏ hoa, ghế trắng</v>
          </cell>
          <cell r="L237" t="str">
            <v>xauqm</v>
          </cell>
          <cell r="M237" t="str">
            <v>Xâu quả mật 20</v>
          </cell>
          <cell r="N237" t="str">
            <v>xâu</v>
          </cell>
          <cell r="O237">
            <v>2</v>
          </cell>
          <cell r="P237">
            <v>20000</v>
          </cell>
          <cell r="Q237">
            <v>40000</v>
          </cell>
        </row>
        <row r="238">
          <cell r="D238" t="str">
            <v/>
          </cell>
          <cell r="E238" t="str">
            <v>PX00029</v>
          </cell>
          <cell r="F238">
            <v>41187</v>
          </cell>
          <cell r="I238" t="str">
            <v>Chị Tâm</v>
          </cell>
          <cell r="K238" t="str">
            <v>Xuất bán miĩ phẩm</v>
          </cell>
          <cell r="L238" t="str">
            <v>kemntbl225</v>
          </cell>
          <cell r="M238" t="str">
            <v>Kem nền tuyp Bleunuit 225</v>
          </cell>
          <cell r="N238" t="str">
            <v>Tuýp</v>
          </cell>
          <cell r="O238">
            <v>1</v>
          </cell>
          <cell r="P238">
            <v>225000</v>
          </cell>
          <cell r="Q238">
            <v>225000</v>
          </cell>
        </row>
        <row r="239">
          <cell r="D239" t="str">
            <v/>
          </cell>
          <cell r="E239" t="str">
            <v>PX00029</v>
          </cell>
          <cell r="F239">
            <v>41187</v>
          </cell>
          <cell r="I239" t="str">
            <v>Chị Tâm</v>
          </cell>
          <cell r="K239" t="str">
            <v>Xuất bán miĩ phẩm</v>
          </cell>
          <cell r="L239" t="str">
            <v>nenpha</v>
          </cell>
          <cell r="M239" t="str">
            <v>Nền pha 200</v>
          </cell>
          <cell r="N239" t="str">
            <v>hộp</v>
          </cell>
          <cell r="O239">
            <v>2</v>
          </cell>
          <cell r="P239">
            <v>200000</v>
          </cell>
          <cell r="Q239">
            <v>400000</v>
          </cell>
        </row>
        <row r="240">
          <cell r="D240" t="str">
            <v/>
          </cell>
          <cell r="E240" t="str">
            <v>PX00029</v>
          </cell>
          <cell r="F240">
            <v>41187</v>
          </cell>
          <cell r="I240" t="str">
            <v>Chị Tâm</v>
          </cell>
          <cell r="K240" t="str">
            <v>Xuất bán miĩ phẩm</v>
          </cell>
          <cell r="L240" t="str">
            <v>sonobl</v>
          </cell>
          <cell r="M240" t="str">
            <v>Son ô Bleunuit 60</v>
          </cell>
          <cell r="N240" t="str">
            <v>Ô</v>
          </cell>
          <cell r="O240">
            <v>1</v>
          </cell>
          <cell r="P240">
            <v>60000</v>
          </cell>
          <cell r="Q240">
            <v>60000</v>
          </cell>
        </row>
        <row r="241">
          <cell r="D241" t="str">
            <v/>
          </cell>
          <cell r="E241" t="str">
            <v>PX00029</v>
          </cell>
          <cell r="F241">
            <v>41187</v>
          </cell>
          <cell r="I241" t="str">
            <v>Chị Tâm</v>
          </cell>
          <cell r="K241" t="str">
            <v>Xuất bán miĩ phẩm</v>
          </cell>
          <cell r="L241" t="str">
            <v>maumobl</v>
          </cell>
          <cell r="M241" t="str">
            <v>Màu mắt ô Bleunuit 90</v>
          </cell>
          <cell r="N241" t="str">
            <v>Ô</v>
          </cell>
          <cell r="O241">
            <v>1</v>
          </cell>
          <cell r="P241">
            <v>90000</v>
          </cell>
          <cell r="Q241">
            <v>90000</v>
          </cell>
        </row>
        <row r="242">
          <cell r="D242" t="str">
            <v/>
          </cell>
          <cell r="E242" t="str">
            <v>PX00030</v>
          </cell>
          <cell r="F242">
            <v>41187</v>
          </cell>
          <cell r="I242" t="str">
            <v>Anh Tâm</v>
          </cell>
          <cell r="J242" t="str">
            <v>Xe thị trường</v>
          </cell>
          <cell r="K242" t="str">
            <v>Xuất hàng đi thị trường</v>
          </cell>
          <cell r="L242" t="str">
            <v>bodoi1800</v>
          </cell>
          <cell r="M242" t="str">
            <v>bộ đôi 1800</v>
          </cell>
          <cell r="N242" t="str">
            <v>Bộ</v>
          </cell>
          <cell r="O242">
            <v>11</v>
          </cell>
          <cell r="P242">
            <v>1800000</v>
          </cell>
          <cell r="Q242">
            <v>19800000</v>
          </cell>
        </row>
        <row r="243">
          <cell r="D243" t="str">
            <v/>
          </cell>
          <cell r="E243" t="str">
            <v>PX00030</v>
          </cell>
          <cell r="F243">
            <v>41187</v>
          </cell>
          <cell r="I243" t="str">
            <v>Anh Tâm</v>
          </cell>
          <cell r="J243" t="str">
            <v>Xe thị trường</v>
          </cell>
          <cell r="K243" t="str">
            <v>Xuất hàng đi thị trường</v>
          </cell>
          <cell r="L243" t="str">
            <v>vec1200</v>
          </cell>
          <cell r="M243" t="str">
            <v>Véc V3412</v>
          </cell>
          <cell r="N243" t="str">
            <v>bộ</v>
          </cell>
          <cell r="O243">
            <v>10</v>
          </cell>
          <cell r="P243">
            <v>1200000</v>
          </cell>
          <cell r="Q243">
            <v>12000000</v>
          </cell>
        </row>
        <row r="244">
          <cell r="D244" t="str">
            <v/>
          </cell>
          <cell r="E244" t="str">
            <v>PX00030</v>
          </cell>
          <cell r="F244">
            <v>41187</v>
          </cell>
          <cell r="I244" t="str">
            <v>Anh Tâm</v>
          </cell>
          <cell r="J244" t="str">
            <v>Xe thị trường</v>
          </cell>
          <cell r="K244" t="str">
            <v>Xuất hàng đi thị trường</v>
          </cell>
          <cell r="L244" t="str">
            <v>giaynam250</v>
          </cell>
          <cell r="M244" t="str">
            <v>Giầy nam 250</v>
          </cell>
          <cell r="N244" t="str">
            <v>Đôi</v>
          </cell>
          <cell r="O244">
            <v>3</v>
          </cell>
          <cell r="P244">
            <v>250000</v>
          </cell>
          <cell r="Q244">
            <v>750000</v>
          </cell>
        </row>
        <row r="245">
          <cell r="D245" t="str">
            <v/>
          </cell>
          <cell r="E245" t="str">
            <v>PX00031</v>
          </cell>
          <cell r="F245">
            <v>41189</v>
          </cell>
          <cell r="I245" t="str">
            <v>AC Kim Sinh</v>
          </cell>
          <cell r="K245" t="str">
            <v>Xuất bán giầy nam, nơ</v>
          </cell>
          <cell r="L245" t="str">
            <v>giaynam250</v>
          </cell>
          <cell r="M245" t="str">
            <v>Giầy nam 250</v>
          </cell>
          <cell r="N245" t="str">
            <v>Đôi</v>
          </cell>
          <cell r="O245">
            <v>2</v>
          </cell>
          <cell r="P245">
            <v>250000</v>
          </cell>
          <cell r="Q245">
            <v>500000</v>
          </cell>
        </row>
        <row r="246">
          <cell r="D246" t="str">
            <v/>
          </cell>
          <cell r="E246" t="str">
            <v>PX00031</v>
          </cell>
          <cell r="F246">
            <v>41189</v>
          </cell>
          <cell r="I246" t="str">
            <v>AC Kim Sinh</v>
          </cell>
          <cell r="K246" t="str">
            <v>Xuất bán giầy nam, nơ</v>
          </cell>
          <cell r="L246" t="str">
            <v>no20</v>
          </cell>
          <cell r="M246" t="str">
            <v>Nơ 20</v>
          </cell>
          <cell r="N246" t="str">
            <v>Cái</v>
          </cell>
          <cell r="O246">
            <v>2</v>
          </cell>
          <cell r="P246">
            <v>20000</v>
          </cell>
          <cell r="Q246">
            <v>40000</v>
          </cell>
        </row>
        <row r="247">
          <cell r="D247" t="str">
            <v/>
          </cell>
          <cell r="E247" t="str">
            <v>PX00032</v>
          </cell>
          <cell r="F247">
            <v>41189</v>
          </cell>
          <cell r="I247" t="str">
            <v>Anh Quân</v>
          </cell>
          <cell r="K247" t="str">
            <v>Xuất bán giỏ mây, hoa lụa, cà vạt</v>
          </cell>
          <cell r="L247" t="str">
            <v>giomaybe</v>
          </cell>
          <cell r="M247" t="str">
            <v>Giỏ mây bé 150</v>
          </cell>
          <cell r="N247" t="str">
            <v>Chiếc</v>
          </cell>
          <cell r="O247">
            <v>1</v>
          </cell>
          <cell r="P247">
            <v>150000</v>
          </cell>
          <cell r="Q247">
            <v>150000</v>
          </cell>
        </row>
        <row r="248">
          <cell r="D248" t="str">
            <v/>
          </cell>
          <cell r="E248" t="str">
            <v>PX00032</v>
          </cell>
          <cell r="F248">
            <v>41189</v>
          </cell>
          <cell r="I248" t="str">
            <v>Anh Quân</v>
          </cell>
          <cell r="K248" t="str">
            <v>Xuất bán giỏ mây, hoa lụa, cà vạt</v>
          </cell>
          <cell r="L248" t="str">
            <v>hoa60</v>
          </cell>
          <cell r="M248" t="str">
            <v>Hoa 60</v>
          </cell>
          <cell r="N248" t="str">
            <v>Bông</v>
          </cell>
          <cell r="O248">
            <v>1</v>
          </cell>
          <cell r="P248">
            <v>60000</v>
          </cell>
          <cell r="Q248">
            <v>60000</v>
          </cell>
        </row>
        <row r="249">
          <cell r="D249" t="str">
            <v/>
          </cell>
          <cell r="E249" t="str">
            <v>PX00032</v>
          </cell>
          <cell r="F249">
            <v>41189</v>
          </cell>
          <cell r="I249" t="str">
            <v>Anh Quân</v>
          </cell>
          <cell r="K249" t="str">
            <v>Xuất bán giỏ mây, hoa lụa, cà vạt</v>
          </cell>
          <cell r="L249" t="str">
            <v>cavat</v>
          </cell>
          <cell r="M249" t="str">
            <v>Cà vạt 40</v>
          </cell>
          <cell r="N249" t="str">
            <v>Chiếc</v>
          </cell>
          <cell r="O249">
            <v>1</v>
          </cell>
          <cell r="P249">
            <v>40000</v>
          </cell>
          <cell r="Q249">
            <v>40000</v>
          </cell>
        </row>
        <row r="250">
          <cell r="D250" t="str">
            <v/>
          </cell>
          <cell r="E250" t="str">
            <v>PX00033</v>
          </cell>
          <cell r="F250">
            <v>41189</v>
          </cell>
          <cell r="I250" t="str">
            <v>AC Hạnh Trang</v>
          </cell>
          <cell r="K250" t="str">
            <v>Xuất bán bồ câu, gấu bông, thắt lưng</v>
          </cell>
          <cell r="L250" t="str">
            <v>chimbocau</v>
          </cell>
          <cell r="M250" t="str">
            <v>Chim bồ câu 40</v>
          </cell>
          <cell r="N250" t="str">
            <v>Con</v>
          </cell>
          <cell r="O250">
            <v>7</v>
          </cell>
          <cell r="P250">
            <v>40000</v>
          </cell>
          <cell r="Q250">
            <v>280000</v>
          </cell>
        </row>
        <row r="251">
          <cell r="D251" t="str">
            <v/>
          </cell>
          <cell r="E251" t="str">
            <v>PX00033</v>
          </cell>
          <cell r="F251">
            <v>41189</v>
          </cell>
          <cell r="I251" t="str">
            <v>AC Hạnh Trang</v>
          </cell>
          <cell r="K251" t="str">
            <v>Xuất bán bồ câu, gấu bông, thắt lưng</v>
          </cell>
          <cell r="L251" t="str">
            <v>gaubong</v>
          </cell>
          <cell r="M251" t="str">
            <v>Gấu bông 200</v>
          </cell>
          <cell r="N251" t="str">
            <v>Đôi</v>
          </cell>
          <cell r="O251">
            <v>3</v>
          </cell>
          <cell r="P251">
            <v>200000</v>
          </cell>
          <cell r="Q251">
            <v>600000</v>
          </cell>
        </row>
        <row r="252">
          <cell r="D252" t="str">
            <v/>
          </cell>
          <cell r="E252" t="str">
            <v>PX00033</v>
          </cell>
          <cell r="F252">
            <v>41189</v>
          </cell>
          <cell r="I252" t="str">
            <v>AC Hạnh Trang</v>
          </cell>
          <cell r="K252" t="str">
            <v>Xuất bán bồ câu, gấu bông, thắt lưng</v>
          </cell>
          <cell r="L252" t="str">
            <v>thatlung</v>
          </cell>
          <cell r="M252" t="str">
            <v>Thắt lưng50</v>
          </cell>
          <cell r="N252" t="str">
            <v>Chiếc</v>
          </cell>
          <cell r="O252">
            <v>10</v>
          </cell>
          <cell r="P252">
            <v>50000</v>
          </cell>
          <cell r="Q252">
            <v>500000</v>
          </cell>
        </row>
        <row r="253">
          <cell r="D253" t="str">
            <v/>
          </cell>
          <cell r="E253" t="str">
            <v>PX00034</v>
          </cell>
          <cell r="F253">
            <v>41189</v>
          </cell>
          <cell r="I253" t="str">
            <v>AC Cinemax</v>
          </cell>
          <cell r="K253" t="str">
            <v>Xuất bán kính gọng nhựa</v>
          </cell>
          <cell r="L253" t="str">
            <v>kinhnhua</v>
          </cell>
          <cell r="M253" t="str">
            <v>Kính gọng nhựa 20</v>
          </cell>
          <cell r="N253" t="str">
            <v>cái</v>
          </cell>
          <cell r="O253">
            <v>3</v>
          </cell>
          <cell r="P253">
            <v>20000</v>
          </cell>
          <cell r="Q253">
            <v>60000</v>
          </cell>
        </row>
        <row r="254">
          <cell r="D254" t="str">
            <v/>
          </cell>
          <cell r="E254" t="str">
            <v>PN00001</v>
          </cell>
          <cell r="F254">
            <v>41189</v>
          </cell>
          <cell r="I254" t="str">
            <v>Nhập hàng</v>
          </cell>
          <cell r="K254" t="str">
            <v>Nhập hàng về kho</v>
          </cell>
          <cell r="L254" t="str">
            <v>somi200</v>
          </cell>
          <cell r="M254" t="str">
            <v>Áo sơ mi 200</v>
          </cell>
          <cell r="N254" t="str">
            <v>cái</v>
          </cell>
          <cell r="O254">
            <v>25</v>
          </cell>
          <cell r="P254">
            <v>200000</v>
          </cell>
          <cell r="Q254">
            <v>5000000</v>
          </cell>
        </row>
        <row r="255">
          <cell r="D255" t="str">
            <v/>
          </cell>
          <cell r="E255" t="str">
            <v>PN00001</v>
          </cell>
          <cell r="F255">
            <v>41189</v>
          </cell>
          <cell r="I255" t="str">
            <v>Nhập hàng</v>
          </cell>
          <cell r="K255" t="str">
            <v>Nhập hàng về kho</v>
          </cell>
          <cell r="L255" t="str">
            <v>somi180</v>
          </cell>
          <cell r="M255" t="str">
            <v>Áo sơ mi 180</v>
          </cell>
          <cell r="N255" t="str">
            <v>Cái</v>
          </cell>
          <cell r="O255">
            <v>21</v>
          </cell>
          <cell r="P255">
            <v>180000</v>
          </cell>
          <cell r="Q255">
            <v>3780000</v>
          </cell>
        </row>
        <row r="256">
          <cell r="D256" t="str">
            <v/>
          </cell>
          <cell r="E256" t="str">
            <v>PN00001</v>
          </cell>
          <cell r="F256">
            <v>41189</v>
          </cell>
          <cell r="I256" t="str">
            <v>Nhập hàng</v>
          </cell>
          <cell r="K256" t="str">
            <v>Nhập hàng về kho</v>
          </cell>
          <cell r="L256" t="str">
            <v>gimgut</v>
          </cell>
          <cell r="M256" t="str">
            <v>Gim gut 70</v>
          </cell>
          <cell r="N256" t="str">
            <v>hộp</v>
          </cell>
          <cell r="O256">
            <v>1</v>
          </cell>
          <cell r="P256">
            <v>70000</v>
          </cell>
          <cell r="Q256">
            <v>70000</v>
          </cell>
        </row>
        <row r="257">
          <cell r="D257" t="str">
            <v/>
          </cell>
          <cell r="E257" t="str">
            <v>PN00001</v>
          </cell>
          <cell r="F257">
            <v>41189</v>
          </cell>
          <cell r="I257" t="str">
            <v>Nhập hàng</v>
          </cell>
          <cell r="K257" t="str">
            <v>Nhập hàng về kho</v>
          </cell>
          <cell r="L257" t="str">
            <v>luoccm</v>
          </cell>
          <cell r="M257" t="str">
            <v>Lược chải mượt 40</v>
          </cell>
          <cell r="N257" t="str">
            <v>cái</v>
          </cell>
          <cell r="O257">
            <v>1</v>
          </cell>
          <cell r="P257">
            <v>40000</v>
          </cell>
          <cell r="Q257">
            <v>40000</v>
          </cell>
        </row>
        <row r="258">
          <cell r="D258" t="str">
            <v/>
          </cell>
          <cell r="E258" t="str">
            <v>PN00002</v>
          </cell>
          <cell r="F258">
            <v>41189</v>
          </cell>
          <cell r="I258" t="str">
            <v>AC Hạnh Trang</v>
          </cell>
          <cell r="K258" t="str">
            <v>Trả lại hàng</v>
          </cell>
          <cell r="L258" t="str">
            <v>bodoi1800</v>
          </cell>
          <cell r="M258" t="str">
            <v>bộ đôi 1800</v>
          </cell>
          <cell r="N258" t="str">
            <v>Bộ</v>
          </cell>
          <cell r="O258">
            <v>3</v>
          </cell>
          <cell r="P258">
            <v>1800000</v>
          </cell>
          <cell r="Q258">
            <v>5400000</v>
          </cell>
        </row>
        <row r="259">
          <cell r="D259" t="str">
            <v/>
          </cell>
          <cell r="E259" t="str">
            <v>PN00003</v>
          </cell>
          <cell r="F259">
            <v>41189</v>
          </cell>
          <cell r="I259" t="str">
            <v>Đẹp Wedding Studio</v>
          </cell>
          <cell r="J259" t="str">
            <v>90 Cát Dài</v>
          </cell>
          <cell r="K259" t="str">
            <v>Chuyển từ 90 Cát Dài sang 92 Cát Dài</v>
          </cell>
          <cell r="L259" t="str">
            <v>giaynam250</v>
          </cell>
          <cell r="M259" t="str">
            <v>Giầy nam 250</v>
          </cell>
          <cell r="N259" t="str">
            <v>Đôi</v>
          </cell>
          <cell r="O259">
            <v>28</v>
          </cell>
          <cell r="P259">
            <v>250000</v>
          </cell>
          <cell r="Q259">
            <v>7000000</v>
          </cell>
        </row>
        <row r="260">
          <cell r="D260" t="str">
            <v/>
          </cell>
          <cell r="E260" t="str">
            <v>PN00003</v>
          </cell>
          <cell r="F260">
            <v>41189</v>
          </cell>
          <cell r="I260" t="str">
            <v>Đẹp Wedding Studio</v>
          </cell>
          <cell r="J260" t="str">
            <v>90 Cát Dài</v>
          </cell>
          <cell r="K260" t="str">
            <v>Chuyển từ 90 Cát Dài sang 92 Cát Dài</v>
          </cell>
          <cell r="L260" t="str">
            <v>giaynu270</v>
          </cell>
          <cell r="M260" t="str">
            <v>Giầy nữ 270</v>
          </cell>
          <cell r="N260" t="str">
            <v>Đôi</v>
          </cell>
          <cell r="O260">
            <v>41</v>
          </cell>
          <cell r="P260">
            <v>270000</v>
          </cell>
          <cell r="Q260">
            <v>11070000</v>
          </cell>
        </row>
        <row r="261">
          <cell r="D261" t="str">
            <v/>
          </cell>
          <cell r="E261" t="str">
            <v>PN00003</v>
          </cell>
          <cell r="F261">
            <v>41189</v>
          </cell>
          <cell r="I261" t="str">
            <v>Đẹp Wedding Studio</v>
          </cell>
          <cell r="J261" t="str">
            <v>90 Cát Dài</v>
          </cell>
          <cell r="K261" t="str">
            <v>Chuyển từ 90 Cát Dài sang 92 Cát Dài</v>
          </cell>
          <cell r="L261" t="str">
            <v>aochlong120</v>
          </cell>
          <cell r="M261" t="str">
            <v>Áo choàng lông 120</v>
          </cell>
          <cell r="N261" t="str">
            <v>Cái</v>
          </cell>
          <cell r="O261">
            <v>1</v>
          </cell>
          <cell r="P261">
            <v>120000</v>
          </cell>
          <cell r="Q261">
            <v>120000</v>
          </cell>
        </row>
        <row r="262">
          <cell r="D262" t="str">
            <v/>
          </cell>
          <cell r="E262" t="str">
            <v>PN00003</v>
          </cell>
          <cell r="F262">
            <v>41189</v>
          </cell>
          <cell r="I262" t="str">
            <v>Đẹp Wedding Studio</v>
          </cell>
          <cell r="J262" t="str">
            <v>90 Cát Dài</v>
          </cell>
          <cell r="K262" t="str">
            <v>Chuyển từ 90 Cát Dài sang 92 Cát Dài</v>
          </cell>
          <cell r="L262" t="str">
            <v>quacautron</v>
          </cell>
          <cell r="M262" t="str">
            <v>Quả cầu tròn 150</v>
          </cell>
          <cell r="N262" t="str">
            <v>quả</v>
          </cell>
          <cell r="O262">
            <v>65</v>
          </cell>
          <cell r="P262">
            <v>150000</v>
          </cell>
          <cell r="Q262">
            <v>9750000</v>
          </cell>
        </row>
        <row r="263">
          <cell r="D263" t="str">
            <v/>
          </cell>
          <cell r="E263" t="str">
            <v>PN00003</v>
          </cell>
          <cell r="F263">
            <v>41189</v>
          </cell>
          <cell r="I263" t="str">
            <v>Đẹp Wedding Studio</v>
          </cell>
          <cell r="J263" t="str">
            <v>90 Cát Dài</v>
          </cell>
          <cell r="K263" t="str">
            <v>Chuyển từ 90 Cát Dài sang 92 Cát Dài</v>
          </cell>
          <cell r="L263" t="str">
            <v>bongphubot</v>
          </cell>
          <cell r="M263" t="str">
            <v>Bông phủ bột 10</v>
          </cell>
          <cell r="N263" t="str">
            <v>cái</v>
          </cell>
          <cell r="O263">
            <v>302</v>
          </cell>
          <cell r="P263">
            <v>10000</v>
          </cell>
          <cell r="Q263">
            <v>3020000</v>
          </cell>
        </row>
        <row r="264">
          <cell r="D264" t="str">
            <v/>
          </cell>
          <cell r="E264" t="str">
            <v>PN00003</v>
          </cell>
          <cell r="F264">
            <v>41189</v>
          </cell>
          <cell r="I264" t="str">
            <v>Đẹp Wedding Studio</v>
          </cell>
          <cell r="J264" t="str">
            <v>90 Cát Dài</v>
          </cell>
          <cell r="K264" t="str">
            <v>Chuyển từ 90 Cát Dài sang 92 Cát Dài</v>
          </cell>
          <cell r="L264" t="str">
            <v>bongdo</v>
          </cell>
          <cell r="M264" t="str">
            <v>Bông đỡ 20</v>
          </cell>
          <cell r="N264" t="str">
            <v>Cái</v>
          </cell>
          <cell r="O264">
            <v>7</v>
          </cell>
          <cell r="P264">
            <v>20000</v>
          </cell>
          <cell r="Q264">
            <v>140000</v>
          </cell>
        </row>
        <row r="265">
          <cell r="D265" t="str">
            <v/>
          </cell>
          <cell r="E265" t="str">
            <v>PN00003</v>
          </cell>
          <cell r="F265">
            <v>41189</v>
          </cell>
          <cell r="I265" t="str">
            <v>Đẹp Wedding Studio</v>
          </cell>
          <cell r="J265" t="str">
            <v>90 Cát Dài</v>
          </cell>
          <cell r="K265" t="str">
            <v>Chuyển từ 90 Cát Dài sang 92 Cát Dài</v>
          </cell>
          <cell r="L265" t="str">
            <v>thamtrang</v>
          </cell>
          <cell r="M265" t="str">
            <v>Thảm trắng 450</v>
          </cell>
          <cell r="N265" t="str">
            <v>Tấm</v>
          </cell>
          <cell r="O265">
            <v>1</v>
          </cell>
          <cell r="P265">
            <v>450000</v>
          </cell>
          <cell r="Q265">
            <v>450000</v>
          </cell>
        </row>
        <row r="266">
          <cell r="D266" t="str">
            <v/>
          </cell>
          <cell r="E266" t="str">
            <v>PN00003</v>
          </cell>
          <cell r="F266">
            <v>41189</v>
          </cell>
          <cell r="I266" t="str">
            <v>Đẹp Wedding Studio</v>
          </cell>
          <cell r="J266" t="str">
            <v>90 Cát Dài</v>
          </cell>
          <cell r="K266" t="str">
            <v>Chuyển từ 90 Cát Dài sang 92 Cát Dài</v>
          </cell>
          <cell r="L266" t="str">
            <v>hoahop100</v>
          </cell>
          <cell r="M266" t="str">
            <v>Hoa hộp 100</v>
          </cell>
          <cell r="N266" t="str">
            <v>Hộp</v>
          </cell>
          <cell r="O266">
            <v>17</v>
          </cell>
          <cell r="P266">
            <v>100000</v>
          </cell>
          <cell r="Q266">
            <v>1700000</v>
          </cell>
        </row>
        <row r="267">
          <cell r="D267" t="str">
            <v/>
          </cell>
          <cell r="E267" t="str">
            <v>PN00004</v>
          </cell>
          <cell r="F267">
            <v>41189</v>
          </cell>
          <cell r="I267" t="str">
            <v>AC Hạnh Trang</v>
          </cell>
          <cell r="K267" t="str">
            <v>Trả lại hàng</v>
          </cell>
          <cell r="L267" t="str">
            <v>kemntbl225</v>
          </cell>
          <cell r="M267" t="str">
            <v>Kem nền tuyp Bleunuit 225</v>
          </cell>
          <cell r="N267" t="str">
            <v>Tuýp</v>
          </cell>
          <cell r="O267">
            <v>15</v>
          </cell>
          <cell r="P267">
            <v>225000</v>
          </cell>
          <cell r="Q267">
            <v>3375000</v>
          </cell>
        </row>
        <row r="268">
          <cell r="D268" t="str">
            <v/>
          </cell>
          <cell r="E268" t="str">
            <v>PN00004</v>
          </cell>
          <cell r="F268">
            <v>41189</v>
          </cell>
          <cell r="I268" t="str">
            <v>AC Hạnh Trang</v>
          </cell>
          <cell r="K268" t="str">
            <v>Trả lại hàng</v>
          </cell>
          <cell r="L268" t="str">
            <v>kemntbl</v>
          </cell>
          <cell r="M268" t="str">
            <v>Kem nền tuyp Bleunuit 250</v>
          </cell>
          <cell r="N268" t="str">
            <v>Tuýp</v>
          </cell>
          <cell r="O268">
            <v>5</v>
          </cell>
          <cell r="P268">
            <v>250000</v>
          </cell>
          <cell r="Q268">
            <v>1250000</v>
          </cell>
        </row>
        <row r="269">
          <cell r="D269" t="str">
            <v/>
          </cell>
          <cell r="E269" t="str">
            <v>PN00004</v>
          </cell>
          <cell r="F269">
            <v>41189</v>
          </cell>
          <cell r="I269" t="str">
            <v>AC Hạnh Trang</v>
          </cell>
          <cell r="K269" t="str">
            <v>Trả lại hàng</v>
          </cell>
          <cell r="L269" t="str">
            <v>basbl200</v>
          </cell>
          <cell r="M269" t="str">
            <v>Bas Bleunuit 200</v>
          </cell>
          <cell r="N269" t="str">
            <v>Tuýp</v>
          </cell>
          <cell r="O269">
            <v>3</v>
          </cell>
          <cell r="P269">
            <v>200000</v>
          </cell>
          <cell r="Q269">
            <v>600000</v>
          </cell>
        </row>
        <row r="270">
          <cell r="D270" t="str">
            <v/>
          </cell>
          <cell r="E270" t="str">
            <v>PN00004</v>
          </cell>
          <cell r="F270">
            <v>41189</v>
          </cell>
          <cell r="I270" t="str">
            <v>AC Hạnh Trang</v>
          </cell>
          <cell r="K270" t="str">
            <v>Trả lại hàng</v>
          </cell>
          <cell r="L270" t="str">
            <v>phubotbl</v>
          </cell>
          <cell r="M270" t="str">
            <v>Phủ bột Bleunuit 250</v>
          </cell>
          <cell r="N270" t="str">
            <v>hộp</v>
          </cell>
          <cell r="O270">
            <v>15</v>
          </cell>
          <cell r="P270">
            <v>250000</v>
          </cell>
          <cell r="Q270">
            <v>3750000</v>
          </cell>
        </row>
        <row r="271">
          <cell r="D271" t="str">
            <v/>
          </cell>
          <cell r="E271" t="str">
            <v>PN00004</v>
          </cell>
          <cell r="F271">
            <v>41189</v>
          </cell>
          <cell r="I271" t="str">
            <v>AC Hạnh Trang</v>
          </cell>
          <cell r="K271" t="str">
            <v>Trả lại hàng</v>
          </cell>
          <cell r="L271" t="str">
            <v>phanmnbl</v>
          </cell>
          <cell r="M271" t="str">
            <v>Phấn má nén Bleunuit 280</v>
          </cell>
          <cell r="N271" t="str">
            <v>hộp</v>
          </cell>
          <cell r="O271">
            <v>5</v>
          </cell>
          <cell r="P271">
            <v>280000</v>
          </cell>
          <cell r="Q271">
            <v>1400000</v>
          </cell>
        </row>
        <row r="272">
          <cell r="D272" t="str">
            <v/>
          </cell>
          <cell r="E272" t="str">
            <v>PN00004</v>
          </cell>
          <cell r="F272">
            <v>41189</v>
          </cell>
          <cell r="I272" t="str">
            <v>AC Hạnh Trang</v>
          </cell>
          <cell r="K272" t="str">
            <v>Trả lại hàng</v>
          </cell>
          <cell r="L272" t="str">
            <v>mahongbbl</v>
          </cell>
          <cell r="M272" t="str">
            <v>Má hồng bột Bleunuit 200</v>
          </cell>
          <cell r="N272" t="str">
            <v>hộp</v>
          </cell>
          <cell r="O272">
            <v>5</v>
          </cell>
          <cell r="P272">
            <v>200000</v>
          </cell>
          <cell r="Q272">
            <v>1000000</v>
          </cell>
        </row>
        <row r="273">
          <cell r="D273" t="str">
            <v/>
          </cell>
          <cell r="E273" t="str">
            <v>PN00004</v>
          </cell>
          <cell r="F273">
            <v>41189</v>
          </cell>
          <cell r="I273" t="str">
            <v>AC Hạnh Trang</v>
          </cell>
          <cell r="K273" t="str">
            <v>Trả lại hàng</v>
          </cell>
          <cell r="L273" t="str">
            <v>sonbbl</v>
          </cell>
          <cell r="M273" t="str">
            <v>Son bóng Bleunuit 100</v>
          </cell>
          <cell r="N273" t="str">
            <v>Lọ</v>
          </cell>
          <cell r="O273">
            <v>31</v>
          </cell>
          <cell r="P273">
            <v>100000</v>
          </cell>
          <cell r="Q273">
            <v>3100000</v>
          </cell>
        </row>
        <row r="274">
          <cell r="D274" t="str">
            <v/>
          </cell>
          <cell r="E274" t="str">
            <v>PN00004</v>
          </cell>
          <cell r="F274">
            <v>41189</v>
          </cell>
          <cell r="I274" t="str">
            <v>AC Hạnh Trang</v>
          </cell>
          <cell r="K274" t="str">
            <v>Trả lại hàng</v>
          </cell>
          <cell r="L274" t="str">
            <v>matndkbl</v>
          </cell>
          <cell r="M274" t="str">
            <v>Mắt nước dạng keo 180</v>
          </cell>
          <cell r="N274" t="str">
            <v>hộp</v>
          </cell>
          <cell r="O274">
            <v>2</v>
          </cell>
          <cell r="P274">
            <v>180000</v>
          </cell>
          <cell r="Q274">
            <v>360000</v>
          </cell>
        </row>
        <row r="275">
          <cell r="D275" t="str">
            <v/>
          </cell>
          <cell r="E275" t="str">
            <v>PN00004</v>
          </cell>
          <cell r="F275">
            <v>41189</v>
          </cell>
          <cell r="I275" t="str">
            <v>AC Hạnh Trang</v>
          </cell>
          <cell r="K275" t="str">
            <v>Trả lại hàng</v>
          </cell>
          <cell r="L275" t="str">
            <v>mcrbl</v>
          </cell>
          <cell r="M275" t="str">
            <v>Marcara Bleunuit 180</v>
          </cell>
          <cell r="N275" t="str">
            <v>Lọ</v>
          </cell>
          <cell r="O275">
            <v>5</v>
          </cell>
          <cell r="P275">
            <v>180000</v>
          </cell>
          <cell r="Q275">
            <v>900000</v>
          </cell>
        </row>
        <row r="276">
          <cell r="D276" t="str">
            <v/>
          </cell>
          <cell r="E276" t="str">
            <v>PN00004</v>
          </cell>
          <cell r="F276">
            <v>41189</v>
          </cell>
          <cell r="I276" t="str">
            <v>AC Hạnh Trang</v>
          </cell>
          <cell r="K276" t="str">
            <v>Trả lại hàng</v>
          </cell>
          <cell r="L276" t="str">
            <v>nendacbl</v>
          </cell>
          <cell r="M276" t="str">
            <v>Nền đặc Bleunuit 200</v>
          </cell>
          <cell r="N276" t="str">
            <v>hộp</v>
          </cell>
          <cell r="O276">
            <v>5</v>
          </cell>
          <cell r="P276">
            <v>200000</v>
          </cell>
          <cell r="Q276">
            <v>1000000</v>
          </cell>
        </row>
        <row r="277">
          <cell r="D277" t="str">
            <v/>
          </cell>
          <cell r="E277" t="str">
            <v>PN00004</v>
          </cell>
          <cell r="F277">
            <v>41189</v>
          </cell>
          <cell r="I277" t="str">
            <v>AC Hạnh Trang</v>
          </cell>
          <cell r="K277" t="str">
            <v>Trả lại hàng</v>
          </cell>
          <cell r="L277" t="str">
            <v>botmnbl</v>
          </cell>
          <cell r="M277" t="str">
            <v>Bột mắt nước Bleunuit 200</v>
          </cell>
          <cell r="N277" t="str">
            <v>hộp</v>
          </cell>
          <cell r="O277">
            <v>5</v>
          </cell>
          <cell r="P277">
            <v>200000</v>
          </cell>
          <cell r="Q277">
            <v>1000000</v>
          </cell>
        </row>
        <row r="278">
          <cell r="D278" t="str">
            <v/>
          </cell>
          <cell r="E278" t="str">
            <v>PN00004</v>
          </cell>
          <cell r="F278">
            <v>41189</v>
          </cell>
          <cell r="I278" t="str">
            <v>AC Hạnh Trang</v>
          </cell>
          <cell r="K278" t="str">
            <v>Trả lại hàng</v>
          </cell>
          <cell r="L278" t="str">
            <v>tanmaybl</v>
          </cell>
          <cell r="M278" t="str">
            <v>Tản mày Bleunuit 200</v>
          </cell>
          <cell r="N278" t="str">
            <v>hộp</v>
          </cell>
          <cell r="O278">
            <v>5</v>
          </cell>
          <cell r="P278">
            <v>200000</v>
          </cell>
          <cell r="Q278">
            <v>1000000</v>
          </cell>
        </row>
        <row r="279">
          <cell r="D279" t="str">
            <v/>
          </cell>
          <cell r="E279" t="str">
            <v>PN00004</v>
          </cell>
          <cell r="F279">
            <v>41189</v>
          </cell>
          <cell r="I279" t="str">
            <v>AC Hạnh Trang</v>
          </cell>
          <cell r="K279" t="str">
            <v>Trả lại hàng</v>
          </cell>
          <cell r="L279" t="str">
            <v>matnhubl</v>
          </cell>
          <cell r="M279" t="str">
            <v>Mắt nhũ Bleunuit 158</v>
          </cell>
          <cell r="N279" t="str">
            <v>Lọ</v>
          </cell>
          <cell r="O279">
            <v>20</v>
          </cell>
          <cell r="P279">
            <v>158000</v>
          </cell>
          <cell r="Q279">
            <v>3160000</v>
          </cell>
        </row>
        <row r="280">
          <cell r="D280" t="str">
            <v/>
          </cell>
          <cell r="E280" t="str">
            <v>PN00004</v>
          </cell>
          <cell r="F280">
            <v>41189</v>
          </cell>
          <cell r="I280" t="str">
            <v>AC Hạnh Trang</v>
          </cell>
          <cell r="K280" t="str">
            <v>Trả lại hàng</v>
          </cell>
          <cell r="L280" t="str">
            <v>maumcnbl</v>
          </cell>
          <cell r="M280" t="str">
            <v>Màu mắt cá nhân Bleunuit 200</v>
          </cell>
          <cell r="N280" t="str">
            <v>hộp</v>
          </cell>
          <cell r="O280">
            <v>5</v>
          </cell>
          <cell r="P280">
            <v>200000</v>
          </cell>
          <cell r="Q280">
            <v>1000000</v>
          </cell>
        </row>
        <row r="281">
          <cell r="D281" t="str">
            <v/>
          </cell>
          <cell r="E281" t="str">
            <v>PN00004</v>
          </cell>
          <cell r="F281">
            <v>41189</v>
          </cell>
          <cell r="I281" t="str">
            <v>AC Hạnh Trang</v>
          </cell>
          <cell r="K281" t="str">
            <v>Trả lại hàng</v>
          </cell>
          <cell r="L281" t="str">
            <v>sangtoibl</v>
          </cell>
          <cell r="M281" t="str">
            <v>Sáng tối Bleunuit 150</v>
          </cell>
          <cell r="N281" t="str">
            <v>hộp</v>
          </cell>
          <cell r="O281">
            <v>5</v>
          </cell>
          <cell r="P281">
            <v>150000</v>
          </cell>
          <cell r="Q281">
            <v>750000</v>
          </cell>
        </row>
        <row r="282">
          <cell r="D282" t="str">
            <v/>
          </cell>
          <cell r="E282" t="str">
            <v>PN00004</v>
          </cell>
          <cell r="F282">
            <v>41189</v>
          </cell>
          <cell r="I282" t="str">
            <v>AC Hạnh Trang</v>
          </cell>
          <cell r="K282" t="str">
            <v>Trả lại hàng</v>
          </cell>
          <cell r="L282" t="str">
            <v>chiboc</v>
          </cell>
          <cell r="M282" t="str">
            <v>Chì bóc 80</v>
          </cell>
          <cell r="N282" t="str">
            <v>cây</v>
          </cell>
          <cell r="O282">
            <v>5</v>
          </cell>
          <cell r="P282">
            <v>80000</v>
          </cell>
          <cell r="Q282">
            <v>400000</v>
          </cell>
        </row>
        <row r="283">
          <cell r="D283" t="str">
            <v/>
          </cell>
          <cell r="E283" t="str">
            <v>PN00004</v>
          </cell>
          <cell r="F283">
            <v>41189</v>
          </cell>
          <cell r="I283" t="str">
            <v>AC Hạnh Trang</v>
          </cell>
          <cell r="K283" t="str">
            <v>Trả lại hàng</v>
          </cell>
          <cell r="L283" t="str">
            <v>soncaybl</v>
          </cell>
          <cell r="M283" t="str">
            <v>Son cây Bleunuit 160</v>
          </cell>
          <cell r="N283" t="str">
            <v>Thỏi</v>
          </cell>
          <cell r="O283">
            <v>35</v>
          </cell>
          <cell r="P283">
            <v>160000</v>
          </cell>
          <cell r="Q283">
            <v>5600000</v>
          </cell>
        </row>
        <row r="284">
          <cell r="D284" t="str">
            <v/>
          </cell>
          <cell r="E284" t="str">
            <v>PN00004</v>
          </cell>
          <cell r="F284">
            <v>41189</v>
          </cell>
          <cell r="I284" t="str">
            <v>AC Hạnh Trang</v>
          </cell>
          <cell r="K284" t="str">
            <v>Trả lại hàng</v>
          </cell>
          <cell r="L284" t="str">
            <v>maumobl</v>
          </cell>
          <cell r="M284" t="str">
            <v>Màu mắt ô Bleunuit 90</v>
          </cell>
          <cell r="N284" t="str">
            <v>Ô</v>
          </cell>
          <cell r="O284">
            <v>155</v>
          </cell>
          <cell r="P284">
            <v>90000</v>
          </cell>
          <cell r="Q284">
            <v>13950000</v>
          </cell>
        </row>
        <row r="285">
          <cell r="D285" t="str">
            <v/>
          </cell>
          <cell r="E285" t="str">
            <v>PN00004</v>
          </cell>
          <cell r="F285">
            <v>41189</v>
          </cell>
          <cell r="I285" t="str">
            <v>AC Hạnh Trang</v>
          </cell>
          <cell r="K285" t="str">
            <v>Trả lại hàng</v>
          </cell>
          <cell r="L285" t="str">
            <v>vm150</v>
          </cell>
          <cell r="M285" t="str">
            <v>Vương miện 150</v>
          </cell>
          <cell r="N285" t="str">
            <v>Chiếc</v>
          </cell>
          <cell r="O285">
            <v>1</v>
          </cell>
          <cell r="P285">
            <v>150000</v>
          </cell>
          <cell r="Q285">
            <v>150000</v>
          </cell>
        </row>
        <row r="286">
          <cell r="D286" t="str">
            <v/>
          </cell>
          <cell r="E286" t="str">
            <v>PN00004</v>
          </cell>
          <cell r="F286">
            <v>41189</v>
          </cell>
          <cell r="I286" t="str">
            <v>AC Hạnh Trang</v>
          </cell>
          <cell r="K286" t="str">
            <v>Trả lại hàng</v>
          </cell>
          <cell r="L286" t="str">
            <v>vm200</v>
          </cell>
          <cell r="M286" t="str">
            <v>Vương miện 200</v>
          </cell>
          <cell r="N286" t="str">
            <v>Chiếc</v>
          </cell>
          <cell r="O286">
            <v>14</v>
          </cell>
          <cell r="P286">
            <v>200000</v>
          </cell>
          <cell r="Q286">
            <v>2800000</v>
          </cell>
        </row>
        <row r="287">
          <cell r="D287" t="str">
            <v/>
          </cell>
          <cell r="E287" t="str">
            <v>PN00004</v>
          </cell>
          <cell r="F287">
            <v>41189</v>
          </cell>
          <cell r="I287" t="str">
            <v>AC Hạnh Trang</v>
          </cell>
          <cell r="K287" t="str">
            <v>Trả lại hàng</v>
          </cell>
          <cell r="L287" t="str">
            <v>vm250</v>
          </cell>
          <cell r="M287" t="str">
            <v>Vương miện 250</v>
          </cell>
          <cell r="N287" t="str">
            <v>Chiếc</v>
          </cell>
          <cell r="O287">
            <v>1</v>
          </cell>
          <cell r="P287">
            <v>250000</v>
          </cell>
          <cell r="Q287">
            <v>250000</v>
          </cell>
        </row>
        <row r="288">
          <cell r="D288" t="str">
            <v/>
          </cell>
          <cell r="E288" t="str">
            <v>PX00035</v>
          </cell>
          <cell r="F288">
            <v>41190</v>
          </cell>
          <cell r="I288" t="str">
            <v>AC Minh Đính</v>
          </cell>
          <cell r="K288" t="str">
            <v>Xuất bán mĩ phẩm, hoa cành, bờm xước</v>
          </cell>
          <cell r="L288" t="str">
            <v>kemntbl</v>
          </cell>
          <cell r="M288" t="str">
            <v>Kem nền tuyp Bleunuit 250</v>
          </cell>
          <cell r="N288" t="str">
            <v>Tuýp</v>
          </cell>
          <cell r="O288">
            <v>1</v>
          </cell>
          <cell r="P288">
            <v>250000</v>
          </cell>
          <cell r="Q288">
            <v>250000</v>
          </cell>
        </row>
        <row r="289">
          <cell r="D289" t="str">
            <v/>
          </cell>
          <cell r="E289" t="str">
            <v>PX00035</v>
          </cell>
          <cell r="F289">
            <v>41190</v>
          </cell>
          <cell r="I289" t="str">
            <v>AC Minh Đính</v>
          </cell>
          <cell r="K289" t="str">
            <v>Xuất bán mĩ phẩm, hoa cành, bờm xước</v>
          </cell>
          <cell r="L289" t="str">
            <v>bomxuock</v>
          </cell>
          <cell r="M289" t="str">
            <v>Bờm xước không 30</v>
          </cell>
          <cell r="N289" t="str">
            <v>Chiếc</v>
          </cell>
          <cell r="O289">
            <v>1</v>
          </cell>
          <cell r="P289">
            <v>30000</v>
          </cell>
          <cell r="Q289">
            <v>30000</v>
          </cell>
        </row>
        <row r="290">
          <cell r="D290" t="str">
            <v/>
          </cell>
          <cell r="E290" t="str">
            <v>PX00035</v>
          </cell>
          <cell r="F290">
            <v>41190</v>
          </cell>
          <cell r="I290" t="str">
            <v>AC Minh Đính</v>
          </cell>
          <cell r="K290" t="str">
            <v>Xuất bán mĩ phẩm, hoa cành, bờm xước</v>
          </cell>
          <cell r="L290" t="str">
            <v>hoacanh25</v>
          </cell>
          <cell r="M290" t="str">
            <v>Hoa cành 25</v>
          </cell>
          <cell r="N290" t="str">
            <v>cành</v>
          </cell>
          <cell r="O290">
            <v>10</v>
          </cell>
          <cell r="P290">
            <v>25000</v>
          </cell>
          <cell r="Q290">
            <v>250000</v>
          </cell>
        </row>
        <row r="291">
          <cell r="D291" t="str">
            <v/>
          </cell>
          <cell r="E291" t="str">
            <v>PX00036</v>
          </cell>
          <cell r="F291">
            <v>41190</v>
          </cell>
          <cell r="I291" t="str">
            <v>Văn Phong</v>
          </cell>
          <cell r="K291" t="str">
            <v>Xuất bán mĩ phẩm, bờm xước, keo mi</v>
          </cell>
          <cell r="L291" t="str">
            <v>sangtoibl</v>
          </cell>
          <cell r="M291" t="str">
            <v>Sáng tối Bleunuit 150</v>
          </cell>
          <cell r="N291" t="str">
            <v>hộp</v>
          </cell>
          <cell r="O291">
            <v>1</v>
          </cell>
          <cell r="P291">
            <v>150000</v>
          </cell>
          <cell r="Q291">
            <v>150000</v>
          </cell>
        </row>
        <row r="292">
          <cell r="D292" t="str">
            <v/>
          </cell>
          <cell r="E292" t="str">
            <v>PX00036</v>
          </cell>
          <cell r="F292">
            <v>41190</v>
          </cell>
          <cell r="I292" t="str">
            <v>Văn Phong</v>
          </cell>
          <cell r="K292" t="str">
            <v>Xuất bán mĩ phẩm, bờm xước, keo mi</v>
          </cell>
          <cell r="L292" t="str">
            <v>basbl200</v>
          </cell>
          <cell r="M292" t="str">
            <v>Bas Bleunuit 200</v>
          </cell>
          <cell r="N292" t="str">
            <v>Tuýp</v>
          </cell>
          <cell r="O292">
            <v>1</v>
          </cell>
          <cell r="P292">
            <v>200000</v>
          </cell>
          <cell r="Q292">
            <v>200000</v>
          </cell>
        </row>
        <row r="293">
          <cell r="D293" t="str">
            <v/>
          </cell>
          <cell r="E293" t="str">
            <v>PX00036</v>
          </cell>
          <cell r="F293">
            <v>41190</v>
          </cell>
          <cell r="I293" t="str">
            <v>Văn Phong</v>
          </cell>
          <cell r="K293" t="str">
            <v>Xuất bán mĩ phẩm, bờm xước, keo mi</v>
          </cell>
          <cell r="L293" t="str">
            <v>bomxuock</v>
          </cell>
          <cell r="M293" t="str">
            <v>Bờm xước không 30</v>
          </cell>
          <cell r="N293" t="str">
            <v>Chiếc</v>
          </cell>
          <cell r="O293">
            <v>1</v>
          </cell>
          <cell r="P293">
            <v>30000</v>
          </cell>
          <cell r="Q293">
            <v>30000</v>
          </cell>
        </row>
        <row r="294">
          <cell r="D294" t="str">
            <v/>
          </cell>
          <cell r="E294" t="str">
            <v>PX00036</v>
          </cell>
          <cell r="F294">
            <v>41190</v>
          </cell>
          <cell r="I294" t="str">
            <v>Văn Phong</v>
          </cell>
          <cell r="K294" t="str">
            <v>Xuất bán mĩ phẩm, bờm xước, keo mi</v>
          </cell>
          <cell r="L294" t="str">
            <v>keoganmi</v>
          </cell>
          <cell r="M294" t="str">
            <v>Keo gắn mi 30</v>
          </cell>
          <cell r="N294" t="str">
            <v>Lọ</v>
          </cell>
          <cell r="O294">
            <v>2</v>
          </cell>
          <cell r="P294">
            <v>30000</v>
          </cell>
          <cell r="Q294">
            <v>60000</v>
          </cell>
        </row>
        <row r="295">
          <cell r="D295" t="str">
            <v/>
          </cell>
          <cell r="E295" t="str">
            <v>PN00005</v>
          </cell>
          <cell r="F295">
            <v>41190</v>
          </cell>
          <cell r="I295" t="str">
            <v>AC Hoàng Yến</v>
          </cell>
          <cell r="K295" t="str">
            <v>Trả lại bộ véc V3412</v>
          </cell>
          <cell r="L295" t="str">
            <v>vec1200</v>
          </cell>
          <cell r="M295" t="str">
            <v>Véc V3412</v>
          </cell>
          <cell r="N295" t="str">
            <v>bộ</v>
          </cell>
          <cell r="O295">
            <v>1</v>
          </cell>
          <cell r="P295">
            <v>1200000</v>
          </cell>
          <cell r="Q295">
            <v>1200000</v>
          </cell>
        </row>
        <row r="296">
          <cell r="D296" t="str">
            <v/>
          </cell>
          <cell r="E296" t="str">
            <v>PX00037</v>
          </cell>
          <cell r="F296">
            <v>41190</v>
          </cell>
          <cell r="I296" t="str">
            <v>AC Minh Đính</v>
          </cell>
          <cell r="K296" t="str">
            <v>Xuất bán thảm lông màu</v>
          </cell>
          <cell r="L296" t="str">
            <v>thammau</v>
          </cell>
          <cell r="M296" t="str">
            <v>Thảm màu 600</v>
          </cell>
          <cell r="N296" t="str">
            <v>Tấm</v>
          </cell>
          <cell r="O296">
            <v>1</v>
          </cell>
          <cell r="P296">
            <v>600000</v>
          </cell>
          <cell r="Q296">
            <v>600000</v>
          </cell>
        </row>
        <row r="297">
          <cell r="D297" t="str">
            <v/>
          </cell>
          <cell r="E297" t="str">
            <v>PX00038</v>
          </cell>
          <cell r="F297">
            <v>41190</v>
          </cell>
          <cell r="I297" t="str">
            <v>Anh Lâm</v>
          </cell>
          <cell r="K297" t="str">
            <v>Xuất bán bóng đèn</v>
          </cell>
          <cell r="L297" t="str">
            <v>bongden</v>
          </cell>
          <cell r="M297" t="str">
            <v>Bóng đèn 15</v>
          </cell>
          <cell r="N297" t="str">
            <v>Cái</v>
          </cell>
          <cell r="O297">
            <v>24</v>
          </cell>
          <cell r="P297">
            <v>15000</v>
          </cell>
          <cell r="Q297">
            <v>360000</v>
          </cell>
        </row>
        <row r="298">
          <cell r="D298" t="str">
            <v/>
          </cell>
          <cell r="E298" t="str">
            <v>PX00039</v>
          </cell>
          <cell r="F298">
            <v>41190</v>
          </cell>
          <cell r="I298" t="str">
            <v>AC Phương Phương</v>
          </cell>
          <cell r="K298" t="str">
            <v>Xuất bán kính, khing ảnh nhỏ, cọ lẻ</v>
          </cell>
          <cell r="L298" t="str">
            <v>kinhnhua</v>
          </cell>
          <cell r="M298" t="str">
            <v>Kính gọng nhựa 20</v>
          </cell>
          <cell r="N298" t="str">
            <v>cái</v>
          </cell>
          <cell r="O298">
            <v>2</v>
          </cell>
          <cell r="P298">
            <v>20000</v>
          </cell>
          <cell r="Q298">
            <v>40000</v>
          </cell>
        </row>
        <row r="299">
          <cell r="D299" t="str">
            <v/>
          </cell>
          <cell r="E299" t="str">
            <v>PX00039</v>
          </cell>
          <cell r="F299">
            <v>41190</v>
          </cell>
          <cell r="I299" t="str">
            <v>AC Phương Phương</v>
          </cell>
          <cell r="K299" t="str">
            <v>Xuất bán kính, khing ảnh nhỏ, cọ lẻ</v>
          </cell>
          <cell r="L299" t="str">
            <v>khunganhnho</v>
          </cell>
          <cell r="M299" t="str">
            <v>Khung ảnh nhỏ 160</v>
          </cell>
          <cell r="N299" t="str">
            <v>cái</v>
          </cell>
          <cell r="O299">
            <v>1</v>
          </cell>
          <cell r="P299">
            <v>160000</v>
          </cell>
          <cell r="Q299">
            <v>160000</v>
          </cell>
        </row>
        <row r="300">
          <cell r="D300" t="str">
            <v/>
          </cell>
          <cell r="E300" t="str">
            <v>PX00039</v>
          </cell>
          <cell r="F300">
            <v>41190</v>
          </cell>
          <cell r="I300" t="str">
            <v>AC Phương Phương</v>
          </cell>
          <cell r="K300" t="str">
            <v>Xuất bán kính, khing ảnh nhỏ, cọ lẻ</v>
          </cell>
          <cell r="L300" t="str">
            <v>cole100</v>
          </cell>
          <cell r="M300" t="str">
            <v>Cọ lẻ 100</v>
          </cell>
          <cell r="N300" t="str">
            <v>cây</v>
          </cell>
          <cell r="O300">
            <v>1</v>
          </cell>
          <cell r="P300">
            <v>100000</v>
          </cell>
          <cell r="Q300">
            <v>100000</v>
          </cell>
        </row>
        <row r="301">
          <cell r="D301" t="str">
            <v/>
          </cell>
          <cell r="E301" t="str">
            <v>PN00006</v>
          </cell>
          <cell r="F301">
            <v>41190</v>
          </cell>
          <cell r="I301" t="str">
            <v>AC Phương Phương</v>
          </cell>
          <cell r="K301" t="str">
            <v>Nhập hàng về kho</v>
          </cell>
          <cell r="L301" t="str">
            <v>vongco60</v>
          </cell>
          <cell r="M301" t="str">
            <v>Vòng cổ 60</v>
          </cell>
          <cell r="N301" t="str">
            <v>Chiếc</v>
          </cell>
          <cell r="O301">
            <v>588</v>
          </cell>
          <cell r="P301">
            <v>60000</v>
          </cell>
          <cell r="Q301">
            <v>35280000</v>
          </cell>
        </row>
        <row r="302">
          <cell r="D302" t="str">
            <v/>
          </cell>
          <cell r="E302" t="str">
            <v>PX00040</v>
          </cell>
          <cell r="F302">
            <v>41190</v>
          </cell>
          <cell r="I302" t="str">
            <v>Anh Tâm</v>
          </cell>
          <cell r="J302" t="str">
            <v>Xe thị trường</v>
          </cell>
          <cell r="K302" t="str">
            <v>Xuất hàng đi thị trường</v>
          </cell>
          <cell r="L302" t="str">
            <v>hoacanh20</v>
          </cell>
          <cell r="M302" t="str">
            <v>Hoa cành 20</v>
          </cell>
          <cell r="N302" t="str">
            <v>cành</v>
          </cell>
          <cell r="O302">
            <v>155</v>
          </cell>
          <cell r="P302">
            <v>20000</v>
          </cell>
          <cell r="Q302">
            <v>3100000</v>
          </cell>
        </row>
        <row r="303">
          <cell r="D303" t="str">
            <v/>
          </cell>
          <cell r="E303" t="str">
            <v>PX00040</v>
          </cell>
          <cell r="F303">
            <v>41190</v>
          </cell>
          <cell r="I303" t="str">
            <v>Anh Tâm</v>
          </cell>
          <cell r="J303" t="str">
            <v>Xe thị trường</v>
          </cell>
          <cell r="K303" t="str">
            <v>Xuất hàng đi thị trường</v>
          </cell>
          <cell r="L303" t="str">
            <v>hoacanh25</v>
          </cell>
          <cell r="M303" t="str">
            <v>Hoa cành 25</v>
          </cell>
          <cell r="N303" t="str">
            <v>cành</v>
          </cell>
          <cell r="O303">
            <v>49</v>
          </cell>
          <cell r="P303">
            <v>25000</v>
          </cell>
          <cell r="Q303">
            <v>1225000</v>
          </cell>
        </row>
        <row r="304">
          <cell r="D304" t="str">
            <v/>
          </cell>
          <cell r="E304" t="str">
            <v>PX00040</v>
          </cell>
          <cell r="F304">
            <v>41190</v>
          </cell>
          <cell r="I304" t="str">
            <v>Anh Tâm</v>
          </cell>
          <cell r="J304" t="str">
            <v>Xe thị trường</v>
          </cell>
          <cell r="K304" t="str">
            <v>Xuất hàng đi thị trường</v>
          </cell>
          <cell r="L304" t="str">
            <v>quann300</v>
          </cell>
          <cell r="M304" t="str">
            <v>Quần nam 300</v>
          </cell>
          <cell r="N304" t="str">
            <v>Chiếc</v>
          </cell>
          <cell r="O304">
            <v>12</v>
          </cell>
          <cell r="P304">
            <v>300000</v>
          </cell>
          <cell r="Q304">
            <v>3600000</v>
          </cell>
        </row>
        <row r="305">
          <cell r="D305" t="str">
            <v/>
          </cell>
          <cell r="E305" t="str">
            <v>PX00040</v>
          </cell>
          <cell r="F305">
            <v>41190</v>
          </cell>
          <cell r="I305" t="str">
            <v>Anh Tâm</v>
          </cell>
          <cell r="J305" t="str">
            <v>Xe thị trường</v>
          </cell>
          <cell r="K305" t="str">
            <v>Xuất hàng đi thị trường</v>
          </cell>
          <cell r="L305" t="str">
            <v>vec1200</v>
          </cell>
          <cell r="M305" t="str">
            <v>Véc V3412</v>
          </cell>
          <cell r="N305" t="str">
            <v>bộ</v>
          </cell>
          <cell r="O305">
            <v>25</v>
          </cell>
          <cell r="P305">
            <v>1200000</v>
          </cell>
          <cell r="Q305">
            <v>30000000</v>
          </cell>
        </row>
        <row r="306">
          <cell r="D306" t="str">
            <v/>
          </cell>
          <cell r="E306" t="str">
            <v>PX00040</v>
          </cell>
          <cell r="F306">
            <v>41190</v>
          </cell>
          <cell r="I306" t="str">
            <v>Anh Tâm</v>
          </cell>
          <cell r="J306" t="str">
            <v>Xe thị trường</v>
          </cell>
          <cell r="K306" t="str">
            <v>Xuất hàng đi thị trường</v>
          </cell>
          <cell r="L306" t="str">
            <v>bodoi1800</v>
          </cell>
          <cell r="M306" t="str">
            <v>bộ đôi 1800</v>
          </cell>
          <cell r="N306" t="str">
            <v>Bộ</v>
          </cell>
          <cell r="O306">
            <v>9</v>
          </cell>
          <cell r="P306">
            <v>1800000</v>
          </cell>
          <cell r="Q306">
            <v>16200000</v>
          </cell>
        </row>
        <row r="307">
          <cell r="D307" t="str">
            <v/>
          </cell>
          <cell r="E307" t="str">
            <v>PX00040</v>
          </cell>
          <cell r="F307">
            <v>41190</v>
          </cell>
          <cell r="I307" t="str">
            <v>Anh Tâm</v>
          </cell>
          <cell r="J307" t="str">
            <v>Xe thị trường</v>
          </cell>
          <cell r="K307" t="str">
            <v>Xuất hàng đi thị trường</v>
          </cell>
          <cell r="L307" t="str">
            <v>mongtay</v>
          </cell>
          <cell r="M307" t="str">
            <v>Móng tay giả 35</v>
          </cell>
          <cell r="N307" t="str">
            <v>hộp</v>
          </cell>
          <cell r="O307">
            <v>80</v>
          </cell>
          <cell r="P307">
            <v>35000</v>
          </cell>
          <cell r="Q307">
            <v>2800000</v>
          </cell>
        </row>
        <row r="308">
          <cell r="D308" t="str">
            <v/>
          </cell>
          <cell r="E308" t="str">
            <v>PX00040</v>
          </cell>
          <cell r="F308">
            <v>41190</v>
          </cell>
          <cell r="I308" t="str">
            <v>Anh Tâm</v>
          </cell>
          <cell r="J308" t="str">
            <v>Xe thị trường</v>
          </cell>
          <cell r="K308" t="str">
            <v>Xuất hàng đi thị trường</v>
          </cell>
          <cell r="L308" t="str">
            <v>vm150</v>
          </cell>
          <cell r="M308" t="str">
            <v>Vương miện 150</v>
          </cell>
          <cell r="N308" t="str">
            <v>Chiếc</v>
          </cell>
          <cell r="O308">
            <v>7</v>
          </cell>
          <cell r="P308">
            <v>150000</v>
          </cell>
          <cell r="Q308">
            <v>1050000</v>
          </cell>
        </row>
        <row r="309">
          <cell r="D309" t="str">
            <v/>
          </cell>
          <cell r="E309" t="str">
            <v>PX00040</v>
          </cell>
          <cell r="F309">
            <v>41190</v>
          </cell>
          <cell r="I309" t="str">
            <v>Anh Tâm</v>
          </cell>
          <cell r="J309" t="str">
            <v>Xe thị trường</v>
          </cell>
          <cell r="K309" t="str">
            <v>Xuất hàng đi thị trường</v>
          </cell>
          <cell r="L309" t="str">
            <v>vm200</v>
          </cell>
          <cell r="M309" t="str">
            <v>Vương miện 200</v>
          </cell>
          <cell r="N309" t="str">
            <v>Chiếc</v>
          </cell>
          <cell r="O309">
            <v>18</v>
          </cell>
          <cell r="P309">
            <v>200000</v>
          </cell>
          <cell r="Q309">
            <v>3600000</v>
          </cell>
        </row>
        <row r="310">
          <cell r="D310" t="str">
            <v/>
          </cell>
          <cell r="E310" t="str">
            <v>PX00040</v>
          </cell>
          <cell r="F310">
            <v>41190</v>
          </cell>
          <cell r="I310" t="str">
            <v>Anh Tâm</v>
          </cell>
          <cell r="J310" t="str">
            <v>Xe thị trường</v>
          </cell>
          <cell r="K310" t="str">
            <v>Xuất hàng đi thị trường</v>
          </cell>
          <cell r="L310" t="str">
            <v>vm250</v>
          </cell>
          <cell r="M310" t="str">
            <v>Vương miện 250</v>
          </cell>
          <cell r="N310" t="str">
            <v>Chiếc</v>
          </cell>
          <cell r="O310">
            <v>6</v>
          </cell>
          <cell r="P310">
            <v>250000</v>
          </cell>
          <cell r="Q310">
            <v>1500000</v>
          </cell>
        </row>
        <row r="311">
          <cell r="D311" t="str">
            <v/>
          </cell>
          <cell r="E311" t="str">
            <v>PX00040</v>
          </cell>
          <cell r="F311">
            <v>41190</v>
          </cell>
          <cell r="I311" t="str">
            <v>Anh Tâm</v>
          </cell>
          <cell r="J311" t="str">
            <v>Xe thị trường</v>
          </cell>
          <cell r="K311" t="str">
            <v>Xuất hàng đi thị trường</v>
          </cell>
          <cell r="L311" t="str">
            <v>somi200</v>
          </cell>
          <cell r="M311" t="str">
            <v>Áo sơ mi 200</v>
          </cell>
          <cell r="N311" t="str">
            <v>cái</v>
          </cell>
          <cell r="O311">
            <v>20</v>
          </cell>
          <cell r="P311">
            <v>200000</v>
          </cell>
          <cell r="Q311">
            <v>4000000</v>
          </cell>
        </row>
        <row r="312">
          <cell r="D312" t="str">
            <v/>
          </cell>
          <cell r="E312" t="str">
            <v>PX00040</v>
          </cell>
          <cell r="F312">
            <v>41190</v>
          </cell>
          <cell r="I312" t="str">
            <v>Anh Tâm</v>
          </cell>
          <cell r="J312" t="str">
            <v>Xe thị trường</v>
          </cell>
          <cell r="K312" t="str">
            <v>Xuất hàng đi thị trường</v>
          </cell>
          <cell r="L312" t="str">
            <v>somi180</v>
          </cell>
          <cell r="M312" t="str">
            <v>Áo sơ mi 180</v>
          </cell>
          <cell r="N312" t="str">
            <v>Cái</v>
          </cell>
          <cell r="O312">
            <v>20</v>
          </cell>
          <cell r="P312">
            <v>180000</v>
          </cell>
          <cell r="Q312">
            <v>3600000</v>
          </cell>
        </row>
        <row r="313">
          <cell r="D313" t="str">
            <v/>
          </cell>
          <cell r="E313" t="str">
            <v>PX00040</v>
          </cell>
          <cell r="F313">
            <v>41190</v>
          </cell>
          <cell r="I313" t="str">
            <v>Anh Tâm</v>
          </cell>
          <cell r="J313" t="str">
            <v>Xe thị trường</v>
          </cell>
          <cell r="K313" t="str">
            <v>Xuất hàng đi thị trường</v>
          </cell>
          <cell r="L313" t="str">
            <v>aochlong150</v>
          </cell>
          <cell r="M313" t="str">
            <v>Áo choàng lông 150</v>
          </cell>
          <cell r="N313" t="str">
            <v>Cái</v>
          </cell>
          <cell r="O313">
            <v>3</v>
          </cell>
          <cell r="P313">
            <v>150000</v>
          </cell>
          <cell r="Q313">
            <v>450000</v>
          </cell>
        </row>
        <row r="314">
          <cell r="D314" t="str">
            <v/>
          </cell>
          <cell r="E314" t="str">
            <v>PX00040</v>
          </cell>
          <cell r="F314">
            <v>41190</v>
          </cell>
          <cell r="I314" t="str">
            <v>Anh Tâm</v>
          </cell>
          <cell r="J314" t="str">
            <v>Xe thị trường</v>
          </cell>
          <cell r="K314" t="str">
            <v>Xuất hàng đi thị trường</v>
          </cell>
          <cell r="L314" t="str">
            <v>aochlong120</v>
          </cell>
          <cell r="M314" t="str">
            <v>Áo choàng lông 120</v>
          </cell>
          <cell r="N314" t="str">
            <v>Cái</v>
          </cell>
          <cell r="O314">
            <v>12</v>
          </cell>
          <cell r="P314">
            <v>120000</v>
          </cell>
          <cell r="Q314">
            <v>1440000</v>
          </cell>
        </row>
        <row r="315">
          <cell r="D315" t="str">
            <v/>
          </cell>
          <cell r="E315" t="str">
            <v>PX00040</v>
          </cell>
          <cell r="F315">
            <v>41190</v>
          </cell>
          <cell r="I315" t="str">
            <v>Anh Tâm</v>
          </cell>
          <cell r="J315" t="str">
            <v>Xe thị trường</v>
          </cell>
          <cell r="K315" t="str">
            <v>Xuất hàng đi thị trường</v>
          </cell>
          <cell r="L315" t="str">
            <v>giaynam250</v>
          </cell>
          <cell r="M315" t="str">
            <v>Giầy nam 250</v>
          </cell>
          <cell r="N315" t="str">
            <v>Đôi</v>
          </cell>
          <cell r="O315">
            <v>21</v>
          </cell>
          <cell r="P315">
            <v>250000</v>
          </cell>
          <cell r="Q315">
            <v>5250000</v>
          </cell>
        </row>
        <row r="316">
          <cell r="D316" t="str">
            <v/>
          </cell>
          <cell r="E316" t="str">
            <v>PX00040</v>
          </cell>
          <cell r="F316">
            <v>41190</v>
          </cell>
          <cell r="I316" t="str">
            <v>Anh Tâm</v>
          </cell>
          <cell r="J316" t="str">
            <v>Xe thị trường</v>
          </cell>
          <cell r="K316" t="str">
            <v>Xuất hàng đi thị trường</v>
          </cell>
          <cell r="L316" t="str">
            <v>gangren20</v>
          </cell>
          <cell r="M316" t="str">
            <v>Găng tay ren 20</v>
          </cell>
          <cell r="N316" t="str">
            <v>Đôi</v>
          </cell>
          <cell r="O316">
            <v>20</v>
          </cell>
          <cell r="P316">
            <v>20000</v>
          </cell>
          <cell r="Q316">
            <v>400000</v>
          </cell>
        </row>
        <row r="317">
          <cell r="D317" t="str">
            <v/>
          </cell>
          <cell r="E317" t="str">
            <v>PX00040</v>
          </cell>
          <cell r="F317">
            <v>41190</v>
          </cell>
          <cell r="I317" t="str">
            <v>Anh Tâm</v>
          </cell>
          <cell r="J317" t="str">
            <v>Xe thị trường</v>
          </cell>
          <cell r="K317" t="str">
            <v>Xuất hàng đi thị trường</v>
          </cell>
          <cell r="L317" t="str">
            <v>vongco60</v>
          </cell>
          <cell r="M317" t="str">
            <v>Vòng cổ 60</v>
          </cell>
          <cell r="N317" t="str">
            <v>Chiếc</v>
          </cell>
          <cell r="O317">
            <v>202</v>
          </cell>
          <cell r="P317">
            <v>60000</v>
          </cell>
          <cell r="Q317">
            <v>12120000</v>
          </cell>
        </row>
        <row r="318">
          <cell r="D318" t="str">
            <v/>
          </cell>
          <cell r="E318" t="str">
            <v>PX00040</v>
          </cell>
          <cell r="F318">
            <v>41190</v>
          </cell>
          <cell r="I318" t="str">
            <v>Anh Tâm</v>
          </cell>
          <cell r="J318" t="str">
            <v>Xe thị trường</v>
          </cell>
          <cell r="K318" t="str">
            <v>Xuất hàng đi thị trường</v>
          </cell>
          <cell r="L318" t="str">
            <v>vongco120</v>
          </cell>
          <cell r="M318" t="str">
            <v>Vòng cổ 120</v>
          </cell>
          <cell r="N318" t="str">
            <v>Chiếc</v>
          </cell>
          <cell r="O318">
            <v>6</v>
          </cell>
          <cell r="P318">
            <v>120000</v>
          </cell>
          <cell r="Q318">
            <v>720000</v>
          </cell>
        </row>
        <row r="319">
          <cell r="D319" t="str">
            <v/>
          </cell>
          <cell r="E319" t="str">
            <v>PX00040</v>
          </cell>
          <cell r="F319">
            <v>41190</v>
          </cell>
          <cell r="I319" t="str">
            <v>Anh Tâm</v>
          </cell>
          <cell r="J319" t="str">
            <v>Xe thị trường</v>
          </cell>
          <cell r="K319" t="str">
            <v>Xuất hàng đi thị trường</v>
          </cell>
          <cell r="L319" t="str">
            <v>hoanhi10</v>
          </cell>
          <cell r="M319" t="str">
            <v>Hoa nhí 10</v>
          </cell>
          <cell r="N319" t="str">
            <v>bông</v>
          </cell>
          <cell r="O319">
            <v>100</v>
          </cell>
          <cell r="P319">
            <v>10000</v>
          </cell>
          <cell r="Q319">
            <v>1000000</v>
          </cell>
        </row>
        <row r="320">
          <cell r="D320" t="str">
            <v/>
          </cell>
          <cell r="E320" t="str">
            <v>PX00040</v>
          </cell>
          <cell r="F320">
            <v>41190</v>
          </cell>
          <cell r="I320" t="str">
            <v>Anh Tâm</v>
          </cell>
          <cell r="J320" t="str">
            <v>Xe thị trường</v>
          </cell>
          <cell r="K320" t="str">
            <v>Xuất hàng đi thị trường</v>
          </cell>
          <cell r="L320" t="str">
            <v>mdcd</v>
          </cell>
          <cell r="M320" t="str">
            <v>Mặt dây chuyền đôi 200</v>
          </cell>
          <cell r="N320" t="str">
            <v>Đôi</v>
          </cell>
          <cell r="O320">
            <v>18</v>
          </cell>
          <cell r="P320">
            <v>200000</v>
          </cell>
          <cell r="Q320">
            <v>3600000</v>
          </cell>
        </row>
        <row r="321">
          <cell r="D321" t="str">
            <v/>
          </cell>
          <cell r="E321" t="str">
            <v>PX00040</v>
          </cell>
          <cell r="F321">
            <v>41190</v>
          </cell>
          <cell r="I321" t="str">
            <v>Anh Tâm</v>
          </cell>
          <cell r="J321" t="str">
            <v>Xe thị trường</v>
          </cell>
          <cell r="K321" t="str">
            <v>Xuất hàng đi thị trường</v>
          </cell>
          <cell r="L321" t="str">
            <v>vm100</v>
          </cell>
          <cell r="M321" t="str">
            <v>Vương miện 100</v>
          </cell>
          <cell r="N321" t="str">
            <v>cái</v>
          </cell>
          <cell r="O321">
            <v>3</v>
          </cell>
          <cell r="P321">
            <v>100000</v>
          </cell>
          <cell r="Q321">
            <v>300000</v>
          </cell>
        </row>
        <row r="322">
          <cell r="D322" t="str">
            <v/>
          </cell>
          <cell r="E322" t="str">
            <v>PX00040</v>
          </cell>
          <cell r="F322">
            <v>41190</v>
          </cell>
          <cell r="I322" t="str">
            <v>Anh Tâm</v>
          </cell>
          <cell r="J322" t="str">
            <v>Xe thị trường</v>
          </cell>
          <cell r="K322" t="str">
            <v>Xuất hàng đi thị trường</v>
          </cell>
          <cell r="L322" t="str">
            <v>gimgut</v>
          </cell>
          <cell r="M322" t="str">
            <v>Gim gut 70</v>
          </cell>
          <cell r="N322" t="str">
            <v>hộp</v>
          </cell>
          <cell r="O322">
            <v>20</v>
          </cell>
          <cell r="P322">
            <v>70000</v>
          </cell>
          <cell r="Q322">
            <v>1400000</v>
          </cell>
        </row>
        <row r="323">
          <cell r="D323" t="str">
            <v/>
          </cell>
          <cell r="E323" t="str">
            <v>PX00040</v>
          </cell>
          <cell r="F323">
            <v>41190</v>
          </cell>
          <cell r="I323" t="str">
            <v>Anh Tâm</v>
          </cell>
          <cell r="J323" t="str">
            <v>Xe thị trường</v>
          </cell>
          <cell r="K323" t="str">
            <v>Xuất hàng đi thị trường</v>
          </cell>
          <cell r="L323" t="str">
            <v>kinhnhua</v>
          </cell>
          <cell r="M323" t="str">
            <v>Kính gọng nhựa 20</v>
          </cell>
          <cell r="N323" t="str">
            <v>cái</v>
          </cell>
          <cell r="O323">
            <v>50</v>
          </cell>
          <cell r="P323">
            <v>20000</v>
          </cell>
          <cell r="Q323">
            <v>1000000</v>
          </cell>
        </row>
        <row r="324">
          <cell r="D324" t="str">
            <v/>
          </cell>
          <cell r="E324" t="str">
            <v>PX00040</v>
          </cell>
          <cell r="F324">
            <v>41190</v>
          </cell>
          <cell r="I324" t="str">
            <v>Anh Tâm</v>
          </cell>
          <cell r="J324" t="str">
            <v>Xe thị trường</v>
          </cell>
          <cell r="K324" t="str">
            <v>Xuất hàng đi thị trường</v>
          </cell>
          <cell r="L324" t="str">
            <v>keoganmi</v>
          </cell>
          <cell r="M324" t="str">
            <v>Keo gắn mi 30</v>
          </cell>
          <cell r="N324" t="str">
            <v>Lọ</v>
          </cell>
          <cell r="O324">
            <v>20</v>
          </cell>
          <cell r="P324">
            <v>30000</v>
          </cell>
          <cell r="Q324">
            <v>600000</v>
          </cell>
        </row>
        <row r="325">
          <cell r="D325" t="str">
            <v/>
          </cell>
          <cell r="E325" t="str">
            <v>PX00040</v>
          </cell>
          <cell r="F325">
            <v>41190</v>
          </cell>
          <cell r="I325" t="str">
            <v>Anh Tâm</v>
          </cell>
          <cell r="J325" t="str">
            <v>Xe thị trường</v>
          </cell>
          <cell r="K325" t="str">
            <v>Xuất hàng đi thị trường</v>
          </cell>
          <cell r="L325" t="str">
            <v>tung120</v>
          </cell>
          <cell r="M325" t="str">
            <v>Tùng 120</v>
          </cell>
          <cell r="N325" t="str">
            <v>Cái</v>
          </cell>
          <cell r="O325">
            <v>4</v>
          </cell>
          <cell r="P325">
            <v>120000</v>
          </cell>
          <cell r="Q325">
            <v>480000</v>
          </cell>
        </row>
        <row r="326">
          <cell r="D326" t="str">
            <v/>
          </cell>
          <cell r="E326" t="str">
            <v>PX00040</v>
          </cell>
          <cell r="F326">
            <v>41190</v>
          </cell>
          <cell r="I326" t="str">
            <v>Anh Tâm</v>
          </cell>
          <cell r="J326" t="str">
            <v>Xe thị trường</v>
          </cell>
          <cell r="K326" t="str">
            <v>Xuất hàng đi thị trường</v>
          </cell>
          <cell r="L326" t="str">
            <v>tung60</v>
          </cell>
          <cell r="M326" t="str">
            <v>Tùng 60</v>
          </cell>
          <cell r="N326" t="str">
            <v>cái</v>
          </cell>
          <cell r="O326">
            <v>5</v>
          </cell>
          <cell r="P326">
            <v>60000</v>
          </cell>
          <cell r="Q326">
            <v>300000</v>
          </cell>
        </row>
        <row r="327">
          <cell r="D327" t="str">
            <v/>
          </cell>
          <cell r="E327" t="str">
            <v>PN00007</v>
          </cell>
          <cell r="F327">
            <v>41162</v>
          </cell>
          <cell r="I327" t="str">
            <v>Nhập hàng</v>
          </cell>
          <cell r="K327" t="str">
            <v>Nhập hàng về kho</v>
          </cell>
          <cell r="L327" t="str">
            <v>vongco60</v>
          </cell>
          <cell r="M327" t="str">
            <v>Vòng cổ 60</v>
          </cell>
          <cell r="N327" t="str">
            <v>Chiếc</v>
          </cell>
          <cell r="O327">
            <v>372</v>
          </cell>
          <cell r="P327">
            <v>60000</v>
          </cell>
          <cell r="Q327">
            <v>22320000</v>
          </cell>
        </row>
        <row r="328">
          <cell r="D328" t="str">
            <v/>
          </cell>
          <cell r="E328" t="str">
            <v>PN00007</v>
          </cell>
          <cell r="F328">
            <v>41162</v>
          </cell>
          <cell r="I328" t="str">
            <v>Nhập hàng</v>
          </cell>
          <cell r="K328" t="str">
            <v>Nhập hàng về kho</v>
          </cell>
          <cell r="L328" t="str">
            <v>xosat</v>
          </cell>
          <cell r="M328" t="str">
            <v>Xô sắt 100</v>
          </cell>
          <cell r="N328" t="str">
            <v>Cái</v>
          </cell>
          <cell r="O328">
            <v>10</v>
          </cell>
          <cell r="P328">
            <v>100000</v>
          </cell>
          <cell r="Q328">
            <v>1000000</v>
          </cell>
        </row>
        <row r="329">
          <cell r="D329" t="str">
            <v/>
          </cell>
          <cell r="E329" t="str">
            <v>PN00007</v>
          </cell>
          <cell r="F329">
            <v>41162</v>
          </cell>
          <cell r="I329" t="str">
            <v>Nhập hàng</v>
          </cell>
          <cell r="K329" t="str">
            <v>Nhập hàng về kho</v>
          </cell>
          <cell r="L329" t="str">
            <v>ken300</v>
          </cell>
          <cell r="M329" t="str">
            <v>Kèn 300</v>
          </cell>
          <cell r="N329" t="str">
            <v>cái</v>
          </cell>
          <cell r="O329">
            <v>5</v>
          </cell>
          <cell r="P329">
            <v>300000</v>
          </cell>
          <cell r="Q329">
            <v>1500000</v>
          </cell>
        </row>
        <row r="330">
          <cell r="D330" t="str">
            <v/>
          </cell>
          <cell r="E330" t="str">
            <v>PN00007</v>
          </cell>
          <cell r="F330">
            <v>41162</v>
          </cell>
          <cell r="I330" t="str">
            <v>Nhập hàng</v>
          </cell>
          <cell r="K330" t="str">
            <v>Nhập hàng về kho</v>
          </cell>
          <cell r="L330" t="str">
            <v>giohoato</v>
          </cell>
          <cell r="M330" t="str">
            <v>Giỏ hoa to 200</v>
          </cell>
          <cell r="N330" t="str">
            <v>cái</v>
          </cell>
          <cell r="O330">
            <v>12</v>
          </cell>
          <cell r="P330">
            <v>200000</v>
          </cell>
          <cell r="Q330">
            <v>2400000</v>
          </cell>
        </row>
        <row r="331">
          <cell r="D331" t="str">
            <v/>
          </cell>
          <cell r="E331" t="str">
            <v>PN00007</v>
          </cell>
          <cell r="F331">
            <v>41162</v>
          </cell>
          <cell r="I331" t="str">
            <v>Nhập hàng</v>
          </cell>
          <cell r="K331" t="str">
            <v>Nhập hàng về kho</v>
          </cell>
          <cell r="L331" t="str">
            <v>giohoanho</v>
          </cell>
          <cell r="M331" t="str">
            <v>Giỏ hoa nhỏ 150</v>
          </cell>
          <cell r="N331" t="str">
            <v>cái</v>
          </cell>
          <cell r="O331">
            <v>12</v>
          </cell>
          <cell r="P331">
            <v>150000</v>
          </cell>
          <cell r="Q331">
            <v>1800000</v>
          </cell>
        </row>
        <row r="332">
          <cell r="D332" t="str">
            <v/>
          </cell>
          <cell r="E332" t="str">
            <v>PN00007</v>
          </cell>
          <cell r="F332">
            <v>41162</v>
          </cell>
          <cell r="I332" t="str">
            <v>Nhập hàng</v>
          </cell>
          <cell r="K332" t="str">
            <v>Nhập hàng về kho</v>
          </cell>
          <cell r="L332" t="str">
            <v>doluuniem</v>
          </cell>
          <cell r="M332" t="str">
            <v>Đồ lưu niệm 120</v>
          </cell>
          <cell r="N332" t="str">
            <v>cái</v>
          </cell>
          <cell r="O332">
            <v>60</v>
          </cell>
          <cell r="P332">
            <v>120000</v>
          </cell>
          <cell r="Q332">
            <v>7200000</v>
          </cell>
        </row>
        <row r="333">
          <cell r="D333" t="str">
            <v/>
          </cell>
          <cell r="E333" t="str">
            <v>PN00007</v>
          </cell>
          <cell r="F333">
            <v>41162</v>
          </cell>
          <cell r="I333" t="str">
            <v>Nhập hàng</v>
          </cell>
          <cell r="K333" t="str">
            <v>Nhập hàng về kho</v>
          </cell>
          <cell r="L333" t="str">
            <v>ghedehoa</v>
          </cell>
          <cell r="M333" t="str">
            <v>Ghế để hoa 1500</v>
          </cell>
          <cell r="N333" t="str">
            <v>cái</v>
          </cell>
          <cell r="O333">
            <v>3</v>
          </cell>
          <cell r="P333">
            <v>1500000</v>
          </cell>
          <cell r="Q333">
            <v>4500000</v>
          </cell>
        </row>
        <row r="334">
          <cell r="D334" t="str">
            <v/>
          </cell>
          <cell r="E334" t="str">
            <v>PN00007</v>
          </cell>
          <cell r="F334">
            <v>41162</v>
          </cell>
          <cell r="I334" t="str">
            <v>Nhập hàng</v>
          </cell>
          <cell r="K334" t="str">
            <v>Nhập hàng về kho</v>
          </cell>
          <cell r="L334" t="str">
            <v>dienthoaico</v>
          </cell>
          <cell r="M334" t="str">
            <v>Điện thoại cổ 1100</v>
          </cell>
          <cell r="N334" t="str">
            <v>cái</v>
          </cell>
          <cell r="O334">
            <v>1</v>
          </cell>
          <cell r="P334">
            <v>1100000</v>
          </cell>
          <cell r="Q334">
            <v>1100000</v>
          </cell>
        </row>
        <row r="335">
          <cell r="D335" t="str">
            <v/>
          </cell>
          <cell r="E335" t="str">
            <v>PN00008</v>
          </cell>
          <cell r="F335">
            <v>41162</v>
          </cell>
          <cell r="I335" t="str">
            <v>Xe thị trường</v>
          </cell>
          <cell r="K335" t="str">
            <v>Thị trường gửi hàng về</v>
          </cell>
          <cell r="L335" t="str">
            <v>dviolon</v>
          </cell>
          <cell r="M335" t="str">
            <v>Đàn violon 600</v>
          </cell>
          <cell r="N335" t="str">
            <v>chiếc</v>
          </cell>
          <cell r="O335">
            <v>4</v>
          </cell>
          <cell r="P335">
            <v>600000</v>
          </cell>
          <cell r="Q335">
            <v>2400000</v>
          </cell>
        </row>
        <row r="336">
          <cell r="D336" t="str">
            <v/>
          </cell>
          <cell r="E336" t="str">
            <v>PN00008</v>
          </cell>
          <cell r="F336">
            <v>41162</v>
          </cell>
          <cell r="I336" t="str">
            <v>Xe thị trường</v>
          </cell>
          <cell r="K336" t="str">
            <v>Thị trường gửi hàng về</v>
          </cell>
          <cell r="L336" t="str">
            <v>tung300</v>
          </cell>
          <cell r="M336" t="str">
            <v>Tùng 300</v>
          </cell>
          <cell r="N336" t="str">
            <v>Cái</v>
          </cell>
          <cell r="O336">
            <v>1</v>
          </cell>
          <cell r="P336">
            <v>300000</v>
          </cell>
          <cell r="Q336">
            <v>300000</v>
          </cell>
        </row>
        <row r="337">
          <cell r="D337" t="str">
            <v/>
          </cell>
          <cell r="E337" t="str">
            <v>PN00008</v>
          </cell>
          <cell r="F337">
            <v>41162</v>
          </cell>
          <cell r="I337" t="str">
            <v>Xe thị trường</v>
          </cell>
          <cell r="K337" t="str">
            <v>Thị trường gửi hàng về</v>
          </cell>
          <cell r="L337" t="str">
            <v>tung250</v>
          </cell>
          <cell r="M337" t="str">
            <v>Tùng 250</v>
          </cell>
          <cell r="N337" t="str">
            <v>Cái</v>
          </cell>
          <cell r="O337">
            <v>1</v>
          </cell>
          <cell r="P337">
            <v>250000</v>
          </cell>
          <cell r="Q337">
            <v>250000</v>
          </cell>
        </row>
        <row r="338">
          <cell r="D338" t="str">
            <v/>
          </cell>
          <cell r="E338" t="str">
            <v>PN00008</v>
          </cell>
          <cell r="F338">
            <v>41162</v>
          </cell>
          <cell r="I338" t="str">
            <v>Xe thị trường</v>
          </cell>
          <cell r="K338" t="str">
            <v>Thị trường gửi hàng về</v>
          </cell>
          <cell r="L338" t="str">
            <v>tung60</v>
          </cell>
          <cell r="M338" t="str">
            <v>Tùng 60</v>
          </cell>
          <cell r="N338" t="str">
            <v>cái</v>
          </cell>
          <cell r="O338">
            <v>12</v>
          </cell>
          <cell r="P338">
            <v>60000</v>
          </cell>
          <cell r="Q338">
            <v>720000</v>
          </cell>
        </row>
        <row r="339">
          <cell r="D339" t="str">
            <v/>
          </cell>
          <cell r="E339" t="str">
            <v>PN00008</v>
          </cell>
          <cell r="F339">
            <v>41162</v>
          </cell>
          <cell r="I339" t="str">
            <v>Xe thị trường</v>
          </cell>
          <cell r="K339" t="str">
            <v>Thị trường gửi hàng về</v>
          </cell>
          <cell r="L339" t="str">
            <v>giaynam250</v>
          </cell>
          <cell r="M339" t="str">
            <v>Giầy nam 250</v>
          </cell>
          <cell r="N339" t="str">
            <v>Đôi</v>
          </cell>
          <cell r="O339">
            <v>5</v>
          </cell>
          <cell r="P339">
            <v>250000</v>
          </cell>
          <cell r="Q339">
            <v>1250000</v>
          </cell>
        </row>
        <row r="340">
          <cell r="D340" t="str">
            <v/>
          </cell>
          <cell r="E340" t="str">
            <v>PX00041</v>
          </cell>
          <cell r="F340">
            <v>41162</v>
          </cell>
          <cell r="I340" t="str">
            <v>Chị Minh Tuyết</v>
          </cell>
          <cell r="K340" t="str">
            <v>Xuất bán vòng cổ, đàn, thảm lông</v>
          </cell>
          <cell r="L340" t="str">
            <v>vongco60</v>
          </cell>
          <cell r="M340" t="str">
            <v>Vòng cổ 60</v>
          </cell>
          <cell r="N340" t="str">
            <v>Chiếc</v>
          </cell>
          <cell r="O340">
            <v>240</v>
          </cell>
          <cell r="P340">
            <v>60000</v>
          </cell>
          <cell r="Q340">
            <v>14400000</v>
          </cell>
        </row>
        <row r="341">
          <cell r="D341" t="str">
            <v/>
          </cell>
          <cell r="E341" t="str">
            <v>PX00041</v>
          </cell>
          <cell r="F341">
            <v>41162</v>
          </cell>
          <cell r="I341" t="str">
            <v>Chị Minh Tuyết</v>
          </cell>
          <cell r="K341" t="str">
            <v>Xuất bán vòng cổ, đàn, thảm lông</v>
          </cell>
          <cell r="L341" t="str">
            <v>dviolon</v>
          </cell>
          <cell r="M341" t="str">
            <v>Đàn violon 600</v>
          </cell>
          <cell r="N341" t="str">
            <v>chiếc</v>
          </cell>
          <cell r="O341">
            <v>10</v>
          </cell>
          <cell r="P341">
            <v>600000</v>
          </cell>
          <cell r="Q341">
            <v>6000000</v>
          </cell>
        </row>
        <row r="342">
          <cell r="D342" t="str">
            <v/>
          </cell>
          <cell r="E342" t="str">
            <v>PX00041</v>
          </cell>
          <cell r="F342">
            <v>41162</v>
          </cell>
          <cell r="I342" t="str">
            <v>Chị Minh Tuyết</v>
          </cell>
          <cell r="K342" t="str">
            <v>Xuất bán vòng cổ, đàn, thảm lông</v>
          </cell>
          <cell r="M342">
            <v>0</v>
          </cell>
          <cell r="N342">
            <v>0</v>
          </cell>
          <cell r="P342" t="str">
            <v xml:space="preserve"> </v>
          </cell>
          <cell r="Q342" t="str">
            <v xml:space="preserve"> </v>
          </cell>
        </row>
        <row r="343">
          <cell r="D343" t="str">
            <v/>
          </cell>
          <cell r="E343" t="str">
            <v>PX00042</v>
          </cell>
          <cell r="F343">
            <v>41162</v>
          </cell>
          <cell r="I343" t="str">
            <v>Chị Hoa</v>
          </cell>
          <cell r="K343" t="str">
            <v>Xuất bán mĩ phẩm</v>
          </cell>
          <cell r="L343" t="str">
            <v>phanmnclo</v>
          </cell>
          <cell r="M343" t="str">
            <v>Phấn má nén CELLIO 172</v>
          </cell>
          <cell r="N343" t="str">
            <v>hộp</v>
          </cell>
          <cell r="O343">
            <v>1</v>
          </cell>
          <cell r="P343">
            <v>172000</v>
          </cell>
          <cell r="Q343">
            <v>172000</v>
          </cell>
        </row>
        <row r="344">
          <cell r="D344" t="str">
            <v/>
          </cell>
          <cell r="E344" t="str">
            <v>PX00043</v>
          </cell>
          <cell r="F344">
            <v>41162</v>
          </cell>
          <cell r="I344" t="str">
            <v>Cao Hùng</v>
          </cell>
          <cell r="L344" t="str">
            <v>vongco60</v>
          </cell>
          <cell r="M344" t="str">
            <v>Vòng cổ 60</v>
          </cell>
          <cell r="N344" t="str">
            <v>Chiếc</v>
          </cell>
          <cell r="O344">
            <v>240</v>
          </cell>
          <cell r="P344">
            <v>60000</v>
          </cell>
          <cell r="Q344">
            <v>14400000</v>
          </cell>
        </row>
        <row r="345">
          <cell r="D345" t="str">
            <v/>
          </cell>
          <cell r="E345" t="str">
            <v>PX00044</v>
          </cell>
          <cell r="F345">
            <v>41162</v>
          </cell>
          <cell r="I345" t="str">
            <v>AC Cường Vi</v>
          </cell>
          <cell r="K345" t="str">
            <v>Xuất bán von, véc, phụ kiện cô dâu</v>
          </cell>
          <cell r="L345" t="str">
            <v>von90</v>
          </cell>
          <cell r="M345" t="str">
            <v>Von 90</v>
          </cell>
          <cell r="N345" t="str">
            <v>Cái</v>
          </cell>
          <cell r="O345">
            <v>2</v>
          </cell>
          <cell r="P345">
            <v>90000</v>
          </cell>
          <cell r="Q345">
            <v>180000</v>
          </cell>
        </row>
        <row r="346">
          <cell r="D346" t="str">
            <v/>
          </cell>
          <cell r="E346" t="str">
            <v>PX00044</v>
          </cell>
          <cell r="F346">
            <v>41162</v>
          </cell>
          <cell r="I346" t="str">
            <v>AC Cường Vi</v>
          </cell>
          <cell r="K346" t="str">
            <v>Xuất bán von, véc, phụ kiện cô dâu</v>
          </cell>
          <cell r="L346" t="str">
            <v>von100</v>
          </cell>
          <cell r="M346" t="str">
            <v>Von 100</v>
          </cell>
          <cell r="N346" t="str">
            <v>Cái</v>
          </cell>
          <cell r="O346">
            <v>1</v>
          </cell>
          <cell r="P346">
            <v>100000</v>
          </cell>
          <cell r="Q346">
            <v>100000</v>
          </cell>
        </row>
        <row r="347">
          <cell r="D347" t="str">
            <v/>
          </cell>
          <cell r="E347" t="str">
            <v>PX00044</v>
          </cell>
          <cell r="F347">
            <v>41162</v>
          </cell>
          <cell r="I347" t="str">
            <v>AC Cường Vi</v>
          </cell>
          <cell r="K347" t="str">
            <v>Xuất bán von, véc, phụ kiện cô dâu</v>
          </cell>
          <cell r="L347" t="str">
            <v>von150</v>
          </cell>
          <cell r="M347" t="str">
            <v>Von 150</v>
          </cell>
          <cell r="N347" t="str">
            <v>cái</v>
          </cell>
          <cell r="O347">
            <v>1</v>
          </cell>
          <cell r="P347">
            <v>150000</v>
          </cell>
          <cell r="Q347">
            <v>150000</v>
          </cell>
        </row>
        <row r="348">
          <cell r="D348" t="str">
            <v/>
          </cell>
          <cell r="E348" t="str">
            <v>PX00044</v>
          </cell>
          <cell r="F348">
            <v>41162</v>
          </cell>
          <cell r="I348" t="str">
            <v>AC Cường Vi</v>
          </cell>
          <cell r="K348" t="str">
            <v>Xuất bán von, véc, phụ kiện cô dâu</v>
          </cell>
          <cell r="L348" t="str">
            <v>mongtay</v>
          </cell>
          <cell r="M348" t="str">
            <v>Móng tay giả 35</v>
          </cell>
          <cell r="N348" t="str">
            <v>hộp</v>
          </cell>
          <cell r="O348">
            <v>4</v>
          </cell>
          <cell r="P348">
            <v>35000</v>
          </cell>
          <cell r="Q348">
            <v>140000</v>
          </cell>
        </row>
        <row r="349">
          <cell r="D349" t="str">
            <v/>
          </cell>
          <cell r="E349" t="str">
            <v>PX00044</v>
          </cell>
          <cell r="F349">
            <v>41162</v>
          </cell>
          <cell r="I349" t="str">
            <v>AC Cường Vi</v>
          </cell>
          <cell r="K349" t="str">
            <v>Xuất bán von, véc, phụ kiện cô dâu</v>
          </cell>
          <cell r="L349" t="str">
            <v>doluuniem</v>
          </cell>
          <cell r="M349" t="str">
            <v>Đồ lưu niệm 120</v>
          </cell>
          <cell r="N349" t="str">
            <v>cái</v>
          </cell>
          <cell r="O349">
            <v>1</v>
          </cell>
          <cell r="P349">
            <v>120000</v>
          </cell>
          <cell r="Q349">
            <v>120000</v>
          </cell>
        </row>
        <row r="350">
          <cell r="D350" t="str">
            <v/>
          </cell>
          <cell r="E350" t="str">
            <v>PX00044</v>
          </cell>
          <cell r="F350">
            <v>41162</v>
          </cell>
          <cell r="I350" t="str">
            <v>AC Cường Vi</v>
          </cell>
          <cell r="K350" t="str">
            <v>Xuất bán von, véc, phụ kiện cô dâu</v>
          </cell>
          <cell r="L350" t="str">
            <v>hoahop100</v>
          </cell>
          <cell r="M350" t="str">
            <v>Hoa hộp 100</v>
          </cell>
          <cell r="N350" t="str">
            <v>Hộp</v>
          </cell>
          <cell r="O350">
            <v>1</v>
          </cell>
          <cell r="P350">
            <v>100000</v>
          </cell>
          <cell r="Q350">
            <v>100000</v>
          </cell>
        </row>
        <row r="351">
          <cell r="D351" t="str">
            <v/>
          </cell>
          <cell r="E351" t="str">
            <v>PX00044</v>
          </cell>
          <cell r="F351">
            <v>41162</v>
          </cell>
          <cell r="I351" t="str">
            <v>AC Cường Vi</v>
          </cell>
          <cell r="K351" t="str">
            <v>Xuất bán von, véc, phụ kiện cô dâu</v>
          </cell>
          <cell r="L351" t="str">
            <v>kemtdcb</v>
          </cell>
          <cell r="M351" t="str">
            <v>Kem tẩy da chết Bamboo 120</v>
          </cell>
          <cell r="N351" t="str">
            <v>hộp</v>
          </cell>
          <cell r="O351">
            <v>1</v>
          </cell>
          <cell r="P351">
            <v>120000</v>
          </cell>
          <cell r="Q351">
            <v>120000</v>
          </cell>
        </row>
        <row r="352">
          <cell r="D352" t="str">
            <v/>
          </cell>
          <cell r="E352" t="str">
            <v>PX00044</v>
          </cell>
          <cell r="F352">
            <v>41162</v>
          </cell>
          <cell r="I352" t="str">
            <v>AC Cường Vi</v>
          </cell>
          <cell r="K352" t="str">
            <v>Xuất bán von, véc, phụ kiện cô dâu</v>
          </cell>
          <cell r="L352" t="str">
            <v>vongco60</v>
          </cell>
          <cell r="M352" t="str">
            <v>Vòng cổ 60</v>
          </cell>
          <cell r="N352" t="str">
            <v>Chiếc</v>
          </cell>
          <cell r="O352">
            <v>3</v>
          </cell>
          <cell r="P352">
            <v>60000</v>
          </cell>
          <cell r="Q352">
            <v>180000</v>
          </cell>
        </row>
        <row r="353">
          <cell r="D353" t="str">
            <v/>
          </cell>
          <cell r="E353" t="str">
            <v>PX00044</v>
          </cell>
          <cell r="F353">
            <v>41162</v>
          </cell>
          <cell r="I353" t="str">
            <v>AC Cường Vi</v>
          </cell>
          <cell r="K353" t="str">
            <v>Xuất bán von, véc, phụ kiện cô dâu</v>
          </cell>
          <cell r="L353" t="str">
            <v>xauqm</v>
          </cell>
          <cell r="M353" t="str">
            <v>Xâu quả mật 20</v>
          </cell>
          <cell r="N353" t="str">
            <v>xâu</v>
          </cell>
          <cell r="O353">
            <v>2</v>
          </cell>
          <cell r="P353">
            <v>20000</v>
          </cell>
          <cell r="Q353">
            <v>40000</v>
          </cell>
        </row>
        <row r="354">
          <cell r="D354" t="str">
            <v/>
          </cell>
          <cell r="E354" t="str">
            <v>PX00044</v>
          </cell>
          <cell r="F354">
            <v>41162</v>
          </cell>
          <cell r="I354" t="str">
            <v>AC Cường Vi</v>
          </cell>
          <cell r="K354" t="str">
            <v>Xuất bán von, véc, phụ kiện cô dâu</v>
          </cell>
          <cell r="L354" t="str">
            <v>luocdroi</v>
          </cell>
          <cell r="M354" t="str">
            <v>Lược đánh rối 30</v>
          </cell>
          <cell r="N354" t="str">
            <v>Chiếc</v>
          </cell>
          <cell r="O354">
            <v>6</v>
          </cell>
          <cell r="P354">
            <v>30000</v>
          </cell>
          <cell r="Q354">
            <v>180000</v>
          </cell>
        </row>
        <row r="355">
          <cell r="D355" t="str">
            <v/>
          </cell>
          <cell r="E355" t="str">
            <v>PX00044</v>
          </cell>
          <cell r="F355">
            <v>41162</v>
          </cell>
          <cell r="I355" t="str">
            <v>AC Cường Vi</v>
          </cell>
          <cell r="K355" t="str">
            <v>Xuất bán von, véc, phụ kiện cô dâu</v>
          </cell>
          <cell r="L355" t="str">
            <v>no50</v>
          </cell>
          <cell r="M355" t="str">
            <v>Nơ 50</v>
          </cell>
          <cell r="N355" t="str">
            <v>Cái</v>
          </cell>
          <cell r="O355">
            <v>2</v>
          </cell>
          <cell r="P355">
            <v>50000</v>
          </cell>
          <cell r="Q355">
            <v>100000</v>
          </cell>
        </row>
        <row r="356">
          <cell r="D356" t="str">
            <v/>
          </cell>
          <cell r="E356" t="str">
            <v>PX00044</v>
          </cell>
          <cell r="F356">
            <v>41162</v>
          </cell>
          <cell r="I356" t="str">
            <v>AC Cường Vi</v>
          </cell>
          <cell r="K356" t="str">
            <v>Xuất bán von, véc, phụ kiện cô dâu</v>
          </cell>
          <cell r="L356" t="str">
            <v>vm250</v>
          </cell>
          <cell r="M356" t="str">
            <v>Vương miện 250</v>
          </cell>
          <cell r="N356" t="str">
            <v>Chiếc</v>
          </cell>
          <cell r="O356">
            <v>1</v>
          </cell>
          <cell r="P356">
            <v>250000</v>
          </cell>
          <cell r="Q356">
            <v>250000</v>
          </cell>
        </row>
        <row r="357">
          <cell r="D357" t="str">
            <v/>
          </cell>
          <cell r="E357" t="str">
            <v>PX00044</v>
          </cell>
          <cell r="F357">
            <v>41162</v>
          </cell>
          <cell r="I357" t="str">
            <v>AC Cường Vi</v>
          </cell>
          <cell r="K357" t="str">
            <v>Xuất bán von, véc, phụ kiện cô dâu</v>
          </cell>
          <cell r="L357" t="str">
            <v>kinhnhua</v>
          </cell>
          <cell r="M357" t="str">
            <v>Kính gọng nhựa 20</v>
          </cell>
          <cell r="N357" t="str">
            <v>cái</v>
          </cell>
          <cell r="O357">
            <v>2</v>
          </cell>
          <cell r="P357">
            <v>20000</v>
          </cell>
          <cell r="Q357">
            <v>40000</v>
          </cell>
        </row>
        <row r="358">
          <cell r="D358" t="str">
            <v/>
          </cell>
          <cell r="E358" t="str">
            <v>PX00044</v>
          </cell>
          <cell r="F358">
            <v>41162</v>
          </cell>
          <cell r="I358" t="str">
            <v>AC Cường Vi</v>
          </cell>
          <cell r="K358" t="str">
            <v>Xuất bán von, véc, phụ kiện cô dâu</v>
          </cell>
          <cell r="L358" t="str">
            <v>gangtayda</v>
          </cell>
          <cell r="M358" t="str">
            <v>Găng tay đá 200</v>
          </cell>
          <cell r="N358" t="str">
            <v>Chiếc</v>
          </cell>
          <cell r="O358">
            <v>1</v>
          </cell>
          <cell r="P358">
            <v>200000</v>
          </cell>
          <cell r="Q358">
            <v>200000</v>
          </cell>
        </row>
        <row r="359">
          <cell r="D359" t="str">
            <v/>
          </cell>
          <cell r="E359" t="str">
            <v>PX00044</v>
          </cell>
          <cell r="F359">
            <v>41162</v>
          </cell>
          <cell r="I359" t="str">
            <v>AC Cường Vi</v>
          </cell>
          <cell r="K359" t="str">
            <v>Xuất bán von, véc, phụ kiện cô dâu</v>
          </cell>
          <cell r="L359" t="str">
            <v>sonobl</v>
          </cell>
          <cell r="M359" t="str">
            <v>Son ô Bleunuit 60</v>
          </cell>
          <cell r="N359" t="str">
            <v>Ô</v>
          </cell>
          <cell r="O359">
            <v>3</v>
          </cell>
          <cell r="P359">
            <v>60000</v>
          </cell>
          <cell r="Q359">
            <v>180000</v>
          </cell>
        </row>
        <row r="360">
          <cell r="D360" t="str">
            <v/>
          </cell>
          <cell r="E360" t="str">
            <v>PX00044</v>
          </cell>
          <cell r="F360">
            <v>41162</v>
          </cell>
          <cell r="I360" t="str">
            <v>AC Cường Vi</v>
          </cell>
          <cell r="K360" t="str">
            <v>Xuất bán von, véc, phụ kiện cô dâu</v>
          </cell>
          <cell r="L360" t="str">
            <v>chiboc</v>
          </cell>
          <cell r="M360" t="str">
            <v>Chì bóc 80</v>
          </cell>
          <cell r="N360" t="str">
            <v>cây</v>
          </cell>
          <cell r="O360">
            <v>1</v>
          </cell>
          <cell r="P360">
            <v>80000</v>
          </cell>
          <cell r="Q360">
            <v>80000</v>
          </cell>
        </row>
        <row r="361">
          <cell r="D361" t="str">
            <v/>
          </cell>
          <cell r="E361" t="str">
            <v>PX00044</v>
          </cell>
          <cell r="F361">
            <v>41162</v>
          </cell>
          <cell r="I361" t="str">
            <v>AC Cường Vi</v>
          </cell>
          <cell r="K361" t="str">
            <v>Xuất bán von, véc, phụ kiện cô dâu</v>
          </cell>
          <cell r="L361" t="str">
            <v>hoacanh25</v>
          </cell>
          <cell r="M361" t="str">
            <v>Hoa cành 25</v>
          </cell>
          <cell r="N361" t="str">
            <v>cành</v>
          </cell>
          <cell r="O361">
            <v>12</v>
          </cell>
          <cell r="P361">
            <v>25000</v>
          </cell>
          <cell r="Q361">
            <v>300000</v>
          </cell>
        </row>
        <row r="362">
          <cell r="D362" t="str">
            <v/>
          </cell>
          <cell r="E362" t="str">
            <v>PX00044</v>
          </cell>
          <cell r="F362">
            <v>41162</v>
          </cell>
          <cell r="I362" t="str">
            <v>AC Cường Vi</v>
          </cell>
          <cell r="K362" t="str">
            <v>Xuất bán von, véc, phụ kiện cô dâu</v>
          </cell>
          <cell r="L362" t="str">
            <v>giohoanho</v>
          </cell>
          <cell r="M362" t="str">
            <v>Giỏ hoa nhỏ 150</v>
          </cell>
          <cell r="N362" t="str">
            <v>cái</v>
          </cell>
          <cell r="O362">
            <v>1</v>
          </cell>
          <cell r="P362">
            <v>150000</v>
          </cell>
          <cell r="Q362">
            <v>150000</v>
          </cell>
        </row>
        <row r="363">
          <cell r="D363" t="str">
            <v/>
          </cell>
          <cell r="E363" t="str">
            <v>PX00044</v>
          </cell>
          <cell r="F363">
            <v>41162</v>
          </cell>
          <cell r="I363" t="str">
            <v>AC Cường Vi</v>
          </cell>
          <cell r="K363" t="str">
            <v>Xuất bán von, véc, phụ kiện cô dâu</v>
          </cell>
          <cell r="L363" t="str">
            <v>giaynu270</v>
          </cell>
          <cell r="M363" t="str">
            <v>Giầy nữ 270</v>
          </cell>
          <cell r="N363" t="str">
            <v>Đôi</v>
          </cell>
          <cell r="O363">
            <v>1</v>
          </cell>
          <cell r="P363">
            <v>270000</v>
          </cell>
          <cell r="Q363">
            <v>270000</v>
          </cell>
        </row>
        <row r="364">
          <cell r="D364" t="str">
            <v/>
          </cell>
          <cell r="E364" t="str">
            <v>PX00044</v>
          </cell>
          <cell r="F364">
            <v>41162</v>
          </cell>
          <cell r="I364" t="str">
            <v>AC Cường Vi</v>
          </cell>
          <cell r="K364" t="str">
            <v>Xuất bán von, véc, phụ kiện cô dâu</v>
          </cell>
          <cell r="L364" t="str">
            <v>vec1200</v>
          </cell>
          <cell r="M364" t="str">
            <v>Véc V3412</v>
          </cell>
          <cell r="N364" t="str">
            <v>bộ</v>
          </cell>
          <cell r="O364">
            <v>1</v>
          </cell>
          <cell r="P364">
            <v>1200000</v>
          </cell>
          <cell r="Q364">
            <v>1200000</v>
          </cell>
        </row>
        <row r="365">
          <cell r="D365" t="str">
            <v/>
          </cell>
          <cell r="E365" t="str">
            <v>PX00045</v>
          </cell>
          <cell r="F365">
            <v>41162</v>
          </cell>
          <cell r="I365" t="str">
            <v>AC An Trang</v>
          </cell>
          <cell r="K365" t="str">
            <v>Xuất bán giỏ mây, hoa cành</v>
          </cell>
          <cell r="L365" t="str">
            <v>giohoanho</v>
          </cell>
          <cell r="M365" t="str">
            <v>Giỏ hoa nhỏ 150</v>
          </cell>
          <cell r="N365" t="str">
            <v>cái</v>
          </cell>
          <cell r="O365">
            <v>1</v>
          </cell>
          <cell r="P365">
            <v>150000</v>
          </cell>
          <cell r="Q365">
            <v>150000</v>
          </cell>
        </row>
        <row r="366">
          <cell r="D366" t="str">
            <v/>
          </cell>
          <cell r="E366" t="str">
            <v>PX00045</v>
          </cell>
          <cell r="F366">
            <v>41162</v>
          </cell>
          <cell r="I366" t="str">
            <v>AC An Trang</v>
          </cell>
          <cell r="K366" t="str">
            <v>Xuất bán giỏ mây, hoa cành</v>
          </cell>
          <cell r="L366" t="str">
            <v>hoacanh20</v>
          </cell>
          <cell r="M366" t="str">
            <v>Hoa cành 20</v>
          </cell>
          <cell r="N366" t="str">
            <v>cành</v>
          </cell>
          <cell r="O366">
            <v>3</v>
          </cell>
          <cell r="P366">
            <v>20000</v>
          </cell>
          <cell r="Q366">
            <v>60000</v>
          </cell>
        </row>
        <row r="367">
          <cell r="D367" t="str">
            <v/>
          </cell>
          <cell r="E367" t="str">
            <v>PX00046</v>
          </cell>
          <cell r="F367">
            <v>41192</v>
          </cell>
          <cell r="I367" t="str">
            <v>Chị Hường</v>
          </cell>
          <cell r="J367" t="str">
            <v>Cửa hàng Hồ Sen</v>
          </cell>
          <cell r="K367" t="str">
            <v>Lấy hàng</v>
          </cell>
          <cell r="L367" t="str">
            <v>giaynu270</v>
          </cell>
          <cell r="M367" t="str">
            <v>Giầy nữ 270</v>
          </cell>
          <cell r="N367" t="str">
            <v>Đôi</v>
          </cell>
          <cell r="O367">
            <v>1</v>
          </cell>
          <cell r="P367">
            <v>270000</v>
          </cell>
          <cell r="Q367">
            <v>270000</v>
          </cell>
        </row>
        <row r="368">
          <cell r="D368" t="str">
            <v/>
          </cell>
          <cell r="E368" t="str">
            <v>PX00046</v>
          </cell>
          <cell r="F368">
            <v>41192</v>
          </cell>
          <cell r="I368" t="str">
            <v>Chị Hường</v>
          </cell>
          <cell r="J368" t="str">
            <v>Cửa hàng Hồ Sen</v>
          </cell>
          <cell r="K368" t="str">
            <v>Lấy hàng</v>
          </cell>
          <cell r="L368" t="str">
            <v>giohoato</v>
          </cell>
          <cell r="M368" t="str">
            <v>Giỏ hoa to 200</v>
          </cell>
          <cell r="N368" t="str">
            <v>cái</v>
          </cell>
          <cell r="O368">
            <v>1</v>
          </cell>
          <cell r="P368">
            <v>200000</v>
          </cell>
          <cell r="Q368">
            <v>200000</v>
          </cell>
        </row>
        <row r="369">
          <cell r="D369" t="str">
            <v/>
          </cell>
          <cell r="E369" t="str">
            <v>PX00046</v>
          </cell>
          <cell r="F369">
            <v>41192</v>
          </cell>
          <cell r="I369" t="str">
            <v>Chị Hường</v>
          </cell>
          <cell r="J369" t="str">
            <v>Cửa hàng Hồ Sen</v>
          </cell>
          <cell r="K369" t="str">
            <v>Lấy hàng</v>
          </cell>
          <cell r="L369" t="str">
            <v>hoacanh20</v>
          </cell>
          <cell r="M369" t="str">
            <v>Hoa cành 20</v>
          </cell>
          <cell r="N369" t="str">
            <v>cành</v>
          </cell>
          <cell r="O369">
            <v>22</v>
          </cell>
          <cell r="P369">
            <v>20000</v>
          </cell>
          <cell r="Q369">
            <v>440000</v>
          </cell>
        </row>
        <row r="370">
          <cell r="D370" t="str">
            <v/>
          </cell>
          <cell r="E370" t="str">
            <v>PX00046</v>
          </cell>
          <cell r="F370">
            <v>41192</v>
          </cell>
          <cell r="I370" t="str">
            <v>Chị Hường</v>
          </cell>
          <cell r="J370" t="str">
            <v>Cửa hàng Hồ Sen</v>
          </cell>
          <cell r="K370" t="str">
            <v>Lấy hàng</v>
          </cell>
          <cell r="L370" t="str">
            <v>giohoanho</v>
          </cell>
          <cell r="M370" t="str">
            <v>Giỏ hoa nhỏ 150</v>
          </cell>
          <cell r="N370" t="str">
            <v>cái</v>
          </cell>
          <cell r="O370">
            <v>1</v>
          </cell>
          <cell r="P370">
            <v>150000</v>
          </cell>
          <cell r="Q370">
            <v>150000</v>
          </cell>
        </row>
        <row r="371">
          <cell r="D371" t="str">
            <v/>
          </cell>
          <cell r="E371" t="str">
            <v>PX00047</v>
          </cell>
          <cell r="F371">
            <v>41192</v>
          </cell>
          <cell r="I371" t="str">
            <v>Anh Sơn</v>
          </cell>
          <cell r="K371" t="str">
            <v>Xuất bán keo mi</v>
          </cell>
          <cell r="L371" t="str">
            <v>keoganmi</v>
          </cell>
          <cell r="M371" t="str">
            <v>Keo gắn mi 30</v>
          </cell>
          <cell r="N371" t="str">
            <v>Lọ</v>
          </cell>
          <cell r="O371">
            <v>1</v>
          </cell>
          <cell r="P371">
            <v>30000</v>
          </cell>
          <cell r="Q371">
            <v>30000</v>
          </cell>
        </row>
        <row r="372">
          <cell r="D372" t="str">
            <v/>
          </cell>
          <cell r="E372" t="str">
            <v>PX00048</v>
          </cell>
          <cell r="F372">
            <v>41192</v>
          </cell>
          <cell r="I372" t="str">
            <v>AC Thanh Hằng</v>
          </cell>
          <cell r="K372" t="str">
            <v>Xuất bán von</v>
          </cell>
          <cell r="L372" t="str">
            <v>von100</v>
          </cell>
          <cell r="M372" t="str">
            <v>Von 100</v>
          </cell>
          <cell r="N372" t="str">
            <v>Cái</v>
          </cell>
          <cell r="O372">
            <v>1</v>
          </cell>
          <cell r="P372">
            <v>100000</v>
          </cell>
          <cell r="Q372">
            <v>100000</v>
          </cell>
        </row>
        <row r="373">
          <cell r="D373" t="str">
            <v/>
          </cell>
          <cell r="E373" t="str">
            <v>PX00048</v>
          </cell>
          <cell r="F373">
            <v>41192</v>
          </cell>
          <cell r="I373" t="str">
            <v>AC Thanh Hằng</v>
          </cell>
          <cell r="K373" t="str">
            <v>Xuất bán von</v>
          </cell>
          <cell r="L373" t="str">
            <v>von90</v>
          </cell>
          <cell r="M373" t="str">
            <v>Von 90</v>
          </cell>
          <cell r="N373" t="str">
            <v>Cái</v>
          </cell>
          <cell r="O373">
            <v>1</v>
          </cell>
          <cell r="P373">
            <v>90000</v>
          </cell>
          <cell r="Q373">
            <v>90000</v>
          </cell>
        </row>
        <row r="374">
          <cell r="D374" t="str">
            <v/>
          </cell>
          <cell r="E374" t="str">
            <v>PX00048</v>
          </cell>
          <cell r="F374">
            <v>41192</v>
          </cell>
          <cell r="I374" t="str">
            <v>AC Thanh Hằng</v>
          </cell>
          <cell r="K374" t="str">
            <v>Xuất bán von</v>
          </cell>
          <cell r="L374" t="str">
            <v>von50</v>
          </cell>
          <cell r="M374" t="str">
            <v>Von 50</v>
          </cell>
          <cell r="N374" t="str">
            <v>Cái</v>
          </cell>
          <cell r="O374">
            <v>1</v>
          </cell>
          <cell r="P374">
            <v>50000</v>
          </cell>
          <cell r="Q374">
            <v>50000</v>
          </cell>
        </row>
        <row r="375">
          <cell r="D375" t="str">
            <v/>
          </cell>
          <cell r="E375" t="str">
            <v>PX00049</v>
          </cell>
          <cell r="F375">
            <v>41192</v>
          </cell>
          <cell r="I375" t="str">
            <v>AC Uyên Ương</v>
          </cell>
          <cell r="K375" t="str">
            <v>Xuất bán phụ kiện cô dâu, đồ trang trí</v>
          </cell>
          <cell r="L375" t="str">
            <v>vec600</v>
          </cell>
          <cell r="M375" t="str">
            <v>Véc V3206</v>
          </cell>
          <cell r="N375" t="str">
            <v>bộ</v>
          </cell>
          <cell r="O375">
            <v>2</v>
          </cell>
          <cell r="P375">
            <v>600000</v>
          </cell>
          <cell r="Q375">
            <v>1200000</v>
          </cell>
        </row>
        <row r="376">
          <cell r="D376" t="str">
            <v/>
          </cell>
          <cell r="E376" t="str">
            <v>PX00049</v>
          </cell>
          <cell r="F376">
            <v>41192</v>
          </cell>
          <cell r="I376" t="str">
            <v>AC Uyên Ương</v>
          </cell>
          <cell r="K376" t="str">
            <v>Xuất bán phụ kiện cô dâu, đồ trang trí</v>
          </cell>
          <cell r="L376" t="str">
            <v>giaynam300</v>
          </cell>
          <cell r="M376" t="str">
            <v>Giầy nam 300</v>
          </cell>
          <cell r="N376" t="str">
            <v>Đôi</v>
          </cell>
          <cell r="O376">
            <v>2</v>
          </cell>
          <cell r="P376">
            <v>300000</v>
          </cell>
          <cell r="Q376">
            <v>600000</v>
          </cell>
        </row>
        <row r="377">
          <cell r="D377" t="str">
            <v/>
          </cell>
          <cell r="E377" t="str">
            <v>PX00049</v>
          </cell>
          <cell r="F377">
            <v>41192</v>
          </cell>
          <cell r="I377" t="str">
            <v>AC Uyên Ương</v>
          </cell>
          <cell r="K377" t="str">
            <v>Xuất bán phụ kiện cô dâu, đồ trang trí</v>
          </cell>
          <cell r="L377" t="str">
            <v>doluuniem</v>
          </cell>
          <cell r="M377" t="str">
            <v>Đồ lưu niệm 120</v>
          </cell>
          <cell r="N377" t="str">
            <v>cái</v>
          </cell>
          <cell r="O377">
            <v>2</v>
          </cell>
          <cell r="P377">
            <v>120000</v>
          </cell>
          <cell r="Q377">
            <v>240000</v>
          </cell>
        </row>
        <row r="378">
          <cell r="D378" t="str">
            <v/>
          </cell>
          <cell r="E378" t="str">
            <v>PX00049</v>
          </cell>
          <cell r="F378">
            <v>41192</v>
          </cell>
          <cell r="I378" t="str">
            <v>AC Uyên Ương</v>
          </cell>
          <cell r="K378" t="str">
            <v>Xuất bán phụ kiện cô dâu, đồ trang trí</v>
          </cell>
          <cell r="L378" t="str">
            <v>ken300</v>
          </cell>
          <cell r="M378" t="str">
            <v>Kèn 300</v>
          </cell>
          <cell r="N378" t="str">
            <v>cái</v>
          </cell>
          <cell r="O378">
            <v>1</v>
          </cell>
          <cell r="P378">
            <v>300000</v>
          </cell>
          <cell r="Q378">
            <v>300000</v>
          </cell>
        </row>
        <row r="379">
          <cell r="D379" t="str">
            <v/>
          </cell>
          <cell r="E379" t="str">
            <v>PX00049</v>
          </cell>
          <cell r="F379">
            <v>41192</v>
          </cell>
          <cell r="I379" t="str">
            <v>AC Uyên Ương</v>
          </cell>
          <cell r="K379" t="str">
            <v>Xuất bán phụ kiện cô dâu, đồ trang trí</v>
          </cell>
          <cell r="L379" t="str">
            <v>vm250</v>
          </cell>
          <cell r="M379" t="str">
            <v>Vương miện 250</v>
          </cell>
          <cell r="N379" t="str">
            <v>Chiếc</v>
          </cell>
          <cell r="O379">
            <v>1</v>
          </cell>
          <cell r="P379">
            <v>250000</v>
          </cell>
          <cell r="Q379">
            <v>250000</v>
          </cell>
        </row>
        <row r="380">
          <cell r="D380" t="str">
            <v/>
          </cell>
          <cell r="E380" t="str">
            <v>PX00049</v>
          </cell>
          <cell r="F380">
            <v>41192</v>
          </cell>
          <cell r="I380" t="str">
            <v>AC Uyên Ương</v>
          </cell>
          <cell r="K380" t="str">
            <v>Xuất bán phụ kiện cô dâu, đồ trang trí</v>
          </cell>
          <cell r="L380" t="str">
            <v>vm200</v>
          </cell>
          <cell r="M380" t="str">
            <v>Vương miện 200</v>
          </cell>
          <cell r="N380" t="str">
            <v>Chiếc</v>
          </cell>
          <cell r="O380">
            <v>2</v>
          </cell>
          <cell r="P380">
            <v>200000</v>
          </cell>
          <cell r="Q380">
            <v>400000</v>
          </cell>
        </row>
        <row r="381">
          <cell r="D381" t="str">
            <v/>
          </cell>
          <cell r="E381" t="str">
            <v>PX00049</v>
          </cell>
          <cell r="F381">
            <v>41192</v>
          </cell>
          <cell r="I381" t="str">
            <v>AC Uyên Ương</v>
          </cell>
          <cell r="K381" t="str">
            <v>Xuất bán phụ kiện cô dâu, đồ trang trí</v>
          </cell>
          <cell r="L381" t="str">
            <v>luocdroi</v>
          </cell>
          <cell r="M381" t="str">
            <v>Lược đánh rối 30</v>
          </cell>
          <cell r="N381" t="str">
            <v>Chiếc</v>
          </cell>
          <cell r="O381">
            <v>2</v>
          </cell>
          <cell r="P381">
            <v>30000</v>
          </cell>
          <cell r="Q381">
            <v>60000</v>
          </cell>
        </row>
        <row r="382">
          <cell r="D382" t="str">
            <v/>
          </cell>
          <cell r="E382" t="str">
            <v>PX00049</v>
          </cell>
          <cell r="F382">
            <v>41192</v>
          </cell>
          <cell r="I382" t="str">
            <v>AC Uyên Ương</v>
          </cell>
          <cell r="K382" t="str">
            <v>Xuất bán phụ kiện cô dâu, đồ trang trí</v>
          </cell>
          <cell r="L382" t="str">
            <v>somi180</v>
          </cell>
          <cell r="M382" t="str">
            <v>Áo sơ mi 180</v>
          </cell>
          <cell r="N382" t="str">
            <v>Cái</v>
          </cell>
          <cell r="O382">
            <v>1</v>
          </cell>
          <cell r="P382">
            <v>180000</v>
          </cell>
          <cell r="Q382">
            <v>180000</v>
          </cell>
        </row>
        <row r="383">
          <cell r="D383" t="str">
            <v/>
          </cell>
          <cell r="E383" t="str">
            <v>PX00049</v>
          </cell>
          <cell r="F383">
            <v>41192</v>
          </cell>
          <cell r="I383" t="str">
            <v>AC Uyên Ương</v>
          </cell>
          <cell r="K383" t="str">
            <v>Xuất bán phụ kiện cô dâu, đồ trang trí</v>
          </cell>
          <cell r="L383" t="str">
            <v>quann300</v>
          </cell>
          <cell r="M383" t="str">
            <v>Quần nam 300</v>
          </cell>
          <cell r="N383" t="str">
            <v>Chiếc</v>
          </cell>
          <cell r="O383">
            <v>3</v>
          </cell>
          <cell r="P383">
            <v>300000</v>
          </cell>
          <cell r="Q383">
            <v>900000</v>
          </cell>
        </row>
        <row r="384">
          <cell r="D384" t="str">
            <v/>
          </cell>
          <cell r="E384" t="str">
            <v>PX00049</v>
          </cell>
          <cell r="F384">
            <v>41192</v>
          </cell>
          <cell r="I384" t="str">
            <v>AC Uyên Ương</v>
          </cell>
          <cell r="K384" t="str">
            <v>Xuất bán phụ kiện cô dâu, đồ trang trí</v>
          </cell>
          <cell r="L384" t="str">
            <v>vali400</v>
          </cell>
          <cell r="M384" t="str">
            <v>Va lo 400</v>
          </cell>
          <cell r="N384" t="str">
            <v>Cái</v>
          </cell>
          <cell r="O384">
            <v>1</v>
          </cell>
          <cell r="P384">
            <v>400000</v>
          </cell>
          <cell r="Q384">
            <v>400000</v>
          </cell>
        </row>
        <row r="385">
          <cell r="D385" t="str">
            <v/>
          </cell>
          <cell r="E385" t="str">
            <v>PX00049</v>
          </cell>
          <cell r="F385">
            <v>41192</v>
          </cell>
          <cell r="I385" t="str">
            <v>AC Uyên Ương</v>
          </cell>
          <cell r="K385" t="str">
            <v>Xuất bán phụ kiện cô dâu, đồ trang trí</v>
          </cell>
          <cell r="L385" t="str">
            <v>giohoanho</v>
          </cell>
          <cell r="M385" t="str">
            <v>Giỏ hoa nhỏ 150</v>
          </cell>
          <cell r="N385" t="str">
            <v>cái</v>
          </cell>
          <cell r="O385">
            <v>1</v>
          </cell>
          <cell r="P385">
            <v>150000</v>
          </cell>
          <cell r="Q385">
            <v>150000</v>
          </cell>
        </row>
        <row r="386">
          <cell r="D386" t="str">
            <v/>
          </cell>
          <cell r="E386" t="str">
            <v>PX00049</v>
          </cell>
          <cell r="F386">
            <v>41192</v>
          </cell>
          <cell r="I386" t="str">
            <v>AC Uyên Ương</v>
          </cell>
          <cell r="K386" t="str">
            <v>Xuất bán phụ kiện cô dâu, đồ trang trí</v>
          </cell>
          <cell r="L386" t="str">
            <v>hoacanh25</v>
          </cell>
          <cell r="M386" t="str">
            <v>Hoa cành 25</v>
          </cell>
          <cell r="N386" t="str">
            <v>cành</v>
          </cell>
          <cell r="O386">
            <v>20</v>
          </cell>
          <cell r="P386">
            <v>25000</v>
          </cell>
          <cell r="Q386">
            <v>500000</v>
          </cell>
        </row>
        <row r="387">
          <cell r="D387" t="str">
            <v/>
          </cell>
          <cell r="E387" t="str">
            <v>PX00049</v>
          </cell>
          <cell r="F387">
            <v>41192</v>
          </cell>
          <cell r="I387" t="str">
            <v>AC Uyên Ương</v>
          </cell>
          <cell r="K387" t="str">
            <v>Xuất bán phụ kiện cô dâu, đồ trang trí</v>
          </cell>
          <cell r="L387" t="str">
            <v>taiphone</v>
          </cell>
          <cell r="M387" t="str">
            <v>Tai phone 60</v>
          </cell>
          <cell r="N387" t="str">
            <v>Chiếc</v>
          </cell>
          <cell r="O387">
            <v>1</v>
          </cell>
          <cell r="P387">
            <v>60000</v>
          </cell>
          <cell r="Q387">
            <v>60000</v>
          </cell>
        </row>
        <row r="388">
          <cell r="D388" t="str">
            <v/>
          </cell>
          <cell r="E388" t="str">
            <v>PX00049</v>
          </cell>
          <cell r="F388">
            <v>41192</v>
          </cell>
          <cell r="I388" t="str">
            <v>AC Uyên Ương</v>
          </cell>
          <cell r="K388" t="str">
            <v>Xuất bán phụ kiện cô dâu, đồ trang trí</v>
          </cell>
          <cell r="M388">
            <v>0</v>
          </cell>
          <cell r="N388">
            <v>0</v>
          </cell>
          <cell r="P388" t="str">
            <v xml:space="preserve"> </v>
          </cell>
          <cell r="Q388" t="str">
            <v xml:space="preserve"> </v>
          </cell>
        </row>
        <row r="389">
          <cell r="D389" t="str">
            <v/>
          </cell>
          <cell r="E389" t="str">
            <v>PX00050</v>
          </cell>
          <cell r="F389">
            <v>41192</v>
          </cell>
          <cell r="I389" t="str">
            <v>AC Kim Ngân</v>
          </cell>
          <cell r="K389" t="str">
            <v>Xuất bán mĩ phẩm, đồ trang trí</v>
          </cell>
          <cell r="L389" t="str">
            <v>aochlong150</v>
          </cell>
          <cell r="M389" t="str">
            <v>Áo choàng lông 150</v>
          </cell>
          <cell r="N389" t="str">
            <v>Cái</v>
          </cell>
          <cell r="O389">
            <v>1</v>
          </cell>
          <cell r="P389">
            <v>150000</v>
          </cell>
          <cell r="Q389">
            <v>150000</v>
          </cell>
        </row>
        <row r="390">
          <cell r="D390" t="str">
            <v/>
          </cell>
          <cell r="E390" t="str">
            <v>PX00050</v>
          </cell>
          <cell r="F390">
            <v>41192</v>
          </cell>
          <cell r="I390" t="str">
            <v>AC Kim Ngân</v>
          </cell>
          <cell r="K390" t="str">
            <v>Xuất bán mĩ phẩm, đồ trang trí</v>
          </cell>
          <cell r="L390" t="str">
            <v>von100</v>
          </cell>
          <cell r="M390" t="str">
            <v>Von 100</v>
          </cell>
          <cell r="N390" t="str">
            <v>Cái</v>
          </cell>
          <cell r="O390">
            <v>1</v>
          </cell>
          <cell r="P390">
            <v>100000</v>
          </cell>
          <cell r="Q390">
            <v>100000</v>
          </cell>
        </row>
        <row r="391">
          <cell r="D391" t="str">
            <v/>
          </cell>
          <cell r="E391" t="str">
            <v>PX00050</v>
          </cell>
          <cell r="F391">
            <v>41192</v>
          </cell>
          <cell r="I391" t="str">
            <v>AC Kim Ngân</v>
          </cell>
          <cell r="K391" t="str">
            <v>Xuất bán mĩ phẩm, đồ trang trí</v>
          </cell>
          <cell r="L391" t="str">
            <v>von90</v>
          </cell>
          <cell r="M391" t="str">
            <v>Von 90</v>
          </cell>
          <cell r="N391" t="str">
            <v>Cái</v>
          </cell>
          <cell r="O391">
            <v>1</v>
          </cell>
          <cell r="P391">
            <v>90000</v>
          </cell>
          <cell r="Q391">
            <v>90000</v>
          </cell>
        </row>
        <row r="392">
          <cell r="D392" t="str">
            <v/>
          </cell>
          <cell r="E392" t="str">
            <v>PX00050</v>
          </cell>
          <cell r="F392">
            <v>41192</v>
          </cell>
          <cell r="I392" t="str">
            <v>AC Kim Ngân</v>
          </cell>
          <cell r="K392" t="str">
            <v>Xuất bán mĩ phẩm, đồ trang trí</v>
          </cell>
          <cell r="L392" t="str">
            <v>giohoanho</v>
          </cell>
          <cell r="M392" t="str">
            <v>Giỏ hoa nhỏ 150</v>
          </cell>
          <cell r="N392" t="str">
            <v>cái</v>
          </cell>
          <cell r="O392">
            <v>1</v>
          </cell>
          <cell r="P392">
            <v>150000</v>
          </cell>
          <cell r="Q392">
            <v>150000</v>
          </cell>
        </row>
        <row r="393">
          <cell r="D393" t="str">
            <v/>
          </cell>
          <cell r="E393" t="str">
            <v>PX00050</v>
          </cell>
          <cell r="F393">
            <v>41192</v>
          </cell>
          <cell r="I393" t="str">
            <v>AC Kim Ngân</v>
          </cell>
          <cell r="K393" t="str">
            <v>Xuất bán mĩ phẩm, đồ trang trí</v>
          </cell>
          <cell r="L393" t="str">
            <v>hoacanh20</v>
          </cell>
          <cell r="M393" t="str">
            <v>Hoa cành 20</v>
          </cell>
          <cell r="N393" t="str">
            <v>cành</v>
          </cell>
          <cell r="O393">
            <v>3</v>
          </cell>
          <cell r="P393">
            <v>20000</v>
          </cell>
          <cell r="Q393">
            <v>60000</v>
          </cell>
        </row>
        <row r="394">
          <cell r="D394" t="str">
            <v/>
          </cell>
          <cell r="E394" t="str">
            <v>PX00050</v>
          </cell>
          <cell r="F394">
            <v>41192</v>
          </cell>
          <cell r="I394" t="str">
            <v>AC Kim Ngân</v>
          </cell>
          <cell r="K394" t="str">
            <v>Xuất bán mĩ phẩm, đồ trang trí</v>
          </cell>
          <cell r="L394" t="str">
            <v>hoacanh25</v>
          </cell>
          <cell r="M394" t="str">
            <v>Hoa cành 25</v>
          </cell>
          <cell r="N394" t="str">
            <v>cành</v>
          </cell>
          <cell r="O394">
            <v>5</v>
          </cell>
          <cell r="P394">
            <v>25000</v>
          </cell>
          <cell r="Q394">
            <v>125000</v>
          </cell>
        </row>
        <row r="395">
          <cell r="D395" t="str">
            <v/>
          </cell>
          <cell r="E395" t="str">
            <v>PX00050</v>
          </cell>
          <cell r="F395">
            <v>41192</v>
          </cell>
          <cell r="I395" t="str">
            <v>AC Kim Ngân</v>
          </cell>
          <cell r="K395" t="str">
            <v>Xuất bán mĩ phẩm, đồ trang trí</v>
          </cell>
          <cell r="L395" t="str">
            <v>gelmd</v>
          </cell>
          <cell r="M395" t="str">
            <v>Gel mịn da 300</v>
          </cell>
          <cell r="N395" t="str">
            <v>Lọ</v>
          </cell>
          <cell r="O395">
            <v>2</v>
          </cell>
          <cell r="P395">
            <v>300000</v>
          </cell>
          <cell r="Q395">
            <v>600000</v>
          </cell>
        </row>
        <row r="396">
          <cell r="D396" t="str">
            <v/>
          </cell>
          <cell r="E396" t="str">
            <v>PX00050</v>
          </cell>
          <cell r="F396">
            <v>41192</v>
          </cell>
          <cell r="I396" t="str">
            <v>AC Kim Ngân</v>
          </cell>
          <cell r="K396" t="str">
            <v>Xuất bán mĩ phẩm, đồ trang trí</v>
          </cell>
          <cell r="L396" t="str">
            <v>kemntbl</v>
          </cell>
          <cell r="M396" t="str">
            <v>Kem nền tuyp Bleunuit 250</v>
          </cell>
          <cell r="N396" t="str">
            <v>Tuýp</v>
          </cell>
          <cell r="O396">
            <v>2</v>
          </cell>
          <cell r="P396">
            <v>250000</v>
          </cell>
          <cell r="Q396">
            <v>500000</v>
          </cell>
        </row>
        <row r="397">
          <cell r="D397" t="str">
            <v/>
          </cell>
          <cell r="E397" t="str">
            <v>PX00050</v>
          </cell>
          <cell r="F397">
            <v>41192</v>
          </cell>
          <cell r="I397" t="str">
            <v>AC Kim Ngân</v>
          </cell>
          <cell r="K397" t="str">
            <v>Xuất bán mĩ phẩm, đồ trang trí</v>
          </cell>
          <cell r="L397" t="str">
            <v>vongco60</v>
          </cell>
          <cell r="M397" t="str">
            <v>Vòng cổ 60</v>
          </cell>
          <cell r="N397" t="str">
            <v>Chiếc</v>
          </cell>
          <cell r="O397">
            <v>2</v>
          </cell>
          <cell r="P397">
            <v>60000</v>
          </cell>
          <cell r="Q397">
            <v>120000</v>
          </cell>
        </row>
        <row r="398">
          <cell r="D398" t="str">
            <v/>
          </cell>
          <cell r="E398" t="str">
            <v>PX00050</v>
          </cell>
          <cell r="F398">
            <v>41192</v>
          </cell>
          <cell r="I398" t="str">
            <v>AC Kim Ngân</v>
          </cell>
          <cell r="K398" t="str">
            <v>Xuất bán mĩ phẩm, đồ trang trí</v>
          </cell>
          <cell r="L398" t="str">
            <v>keoganmi</v>
          </cell>
          <cell r="M398" t="str">
            <v>Keo gắn mi 30</v>
          </cell>
          <cell r="N398" t="str">
            <v>Lọ</v>
          </cell>
          <cell r="O398">
            <v>2</v>
          </cell>
          <cell r="P398">
            <v>30000</v>
          </cell>
          <cell r="Q398">
            <v>60000</v>
          </cell>
        </row>
        <row r="399">
          <cell r="D399" t="str">
            <v/>
          </cell>
          <cell r="E399" t="str">
            <v>PX00050</v>
          </cell>
          <cell r="F399">
            <v>41192</v>
          </cell>
          <cell r="I399" t="str">
            <v>AC Kim Ngân</v>
          </cell>
          <cell r="K399" t="str">
            <v>Xuất bán mĩ phẩm, đồ trang trí</v>
          </cell>
          <cell r="L399" t="str">
            <v>kinhnhua</v>
          </cell>
          <cell r="M399" t="str">
            <v>Kính gọng nhựa 20</v>
          </cell>
          <cell r="N399" t="str">
            <v>cái</v>
          </cell>
          <cell r="O399">
            <v>1</v>
          </cell>
          <cell r="P399">
            <v>20000</v>
          </cell>
          <cell r="Q399">
            <v>20000</v>
          </cell>
        </row>
        <row r="400">
          <cell r="D400" t="str">
            <v/>
          </cell>
          <cell r="E400" t="str">
            <v>PX00050</v>
          </cell>
          <cell r="F400">
            <v>41192</v>
          </cell>
          <cell r="I400" t="str">
            <v>AC Kim Ngân</v>
          </cell>
          <cell r="K400" t="str">
            <v>Xuất bán mĩ phẩm, đồ trang trí</v>
          </cell>
          <cell r="L400" t="str">
            <v>chimduoidai</v>
          </cell>
          <cell r="M400" t="str">
            <v>Chim đuôi dài 90</v>
          </cell>
          <cell r="N400" t="str">
            <v>Con</v>
          </cell>
          <cell r="O400">
            <v>1</v>
          </cell>
          <cell r="P400">
            <v>90000</v>
          </cell>
          <cell r="Q400">
            <v>90000</v>
          </cell>
        </row>
        <row r="401">
          <cell r="D401" t="str">
            <v/>
          </cell>
          <cell r="E401" t="str">
            <v>PX00050</v>
          </cell>
          <cell r="F401">
            <v>41192</v>
          </cell>
          <cell r="I401" t="str">
            <v>AC Kim Ngân</v>
          </cell>
          <cell r="K401" t="str">
            <v>Xuất bán mĩ phẩm, đồ trang trí</v>
          </cell>
          <cell r="L401" t="str">
            <v>docai60</v>
          </cell>
          <cell r="M401" t="str">
            <v>Đồ cài 60</v>
          </cell>
          <cell r="N401" t="str">
            <v>Chiếc</v>
          </cell>
          <cell r="O401">
            <v>1</v>
          </cell>
          <cell r="P401">
            <v>60000</v>
          </cell>
          <cell r="Q401">
            <v>60000</v>
          </cell>
        </row>
        <row r="402">
          <cell r="D402" t="str">
            <v/>
          </cell>
          <cell r="E402" t="str">
            <v>PX00050</v>
          </cell>
          <cell r="F402">
            <v>41192</v>
          </cell>
          <cell r="I402" t="str">
            <v>AC Kim Ngân</v>
          </cell>
          <cell r="K402" t="str">
            <v>Xuất bán mĩ phẩm, đồ trang trí</v>
          </cell>
          <cell r="L402" t="str">
            <v>vm250</v>
          </cell>
          <cell r="M402" t="str">
            <v>Vương miện 250</v>
          </cell>
          <cell r="N402" t="str">
            <v>Chiếc</v>
          </cell>
          <cell r="O402">
            <v>1</v>
          </cell>
          <cell r="P402">
            <v>250000</v>
          </cell>
          <cell r="Q402">
            <v>250000</v>
          </cell>
        </row>
        <row r="403">
          <cell r="D403" t="str">
            <v/>
          </cell>
          <cell r="E403" t="str">
            <v>PX00050</v>
          </cell>
          <cell r="F403">
            <v>41192</v>
          </cell>
          <cell r="I403" t="str">
            <v>AC Kim Ngân</v>
          </cell>
          <cell r="K403" t="str">
            <v>Xuất bán mĩ phẩm, đồ trang trí</v>
          </cell>
          <cell r="L403" t="str">
            <v>vm120</v>
          </cell>
          <cell r="M403" t="str">
            <v>Vương miện 120</v>
          </cell>
          <cell r="N403" t="str">
            <v>Chiếc</v>
          </cell>
          <cell r="O403">
            <v>1</v>
          </cell>
          <cell r="P403">
            <v>120000</v>
          </cell>
          <cell r="Q403">
            <v>120000</v>
          </cell>
        </row>
        <row r="404">
          <cell r="D404" t="str">
            <v/>
          </cell>
          <cell r="E404" t="str">
            <v>PX00050</v>
          </cell>
          <cell r="F404">
            <v>41192</v>
          </cell>
          <cell r="I404" t="str">
            <v>AC Kim Ngân</v>
          </cell>
          <cell r="K404" t="str">
            <v>Xuất bán mĩ phẩm, đồ trang trí</v>
          </cell>
          <cell r="L404" t="str">
            <v>doluuniem</v>
          </cell>
          <cell r="M404" t="str">
            <v>Đồ lưu niệm 120</v>
          </cell>
          <cell r="N404" t="str">
            <v>cái</v>
          </cell>
          <cell r="O404">
            <v>3</v>
          </cell>
          <cell r="P404">
            <v>120000</v>
          </cell>
          <cell r="Q404">
            <v>360000</v>
          </cell>
        </row>
        <row r="405">
          <cell r="D405" t="str">
            <v/>
          </cell>
          <cell r="E405" t="str">
            <v>PX00050</v>
          </cell>
          <cell r="F405">
            <v>41192</v>
          </cell>
          <cell r="I405" t="str">
            <v>AC Kim Ngân</v>
          </cell>
          <cell r="K405" t="str">
            <v>Xuất bán mĩ phẩm, đồ trang trí</v>
          </cell>
          <cell r="L405" t="str">
            <v>buomto</v>
          </cell>
          <cell r="M405" t="str">
            <v>Bướm to 15</v>
          </cell>
          <cell r="N405" t="str">
            <v>Con</v>
          </cell>
          <cell r="O405">
            <v>2</v>
          </cell>
          <cell r="P405">
            <v>15000</v>
          </cell>
          <cell r="Q405">
            <v>30000</v>
          </cell>
        </row>
        <row r="406">
          <cell r="D406" t="str">
            <v/>
          </cell>
          <cell r="E406" t="str">
            <v>PN00009</v>
          </cell>
          <cell r="F406">
            <v>41192</v>
          </cell>
          <cell r="I406" t="str">
            <v>Nhập hàng</v>
          </cell>
          <cell r="K406" t="str">
            <v>Hàng về</v>
          </cell>
          <cell r="L406" t="str">
            <v>giohoato</v>
          </cell>
          <cell r="M406" t="str">
            <v>Giỏ hoa to 200</v>
          </cell>
          <cell r="N406" t="str">
            <v>cái</v>
          </cell>
          <cell r="O406">
            <v>8</v>
          </cell>
          <cell r="P406">
            <v>200000</v>
          </cell>
          <cell r="Q406">
            <v>1600000</v>
          </cell>
        </row>
        <row r="407">
          <cell r="D407" t="str">
            <v/>
          </cell>
          <cell r="E407" t="str">
            <v>PN00009</v>
          </cell>
          <cell r="F407">
            <v>41192</v>
          </cell>
          <cell r="I407" t="str">
            <v>Nhập hàng</v>
          </cell>
          <cell r="K407" t="str">
            <v>Hàng về</v>
          </cell>
          <cell r="L407" t="str">
            <v>giohoanho</v>
          </cell>
          <cell r="M407" t="str">
            <v>Giỏ hoa nhỏ 150</v>
          </cell>
          <cell r="N407" t="str">
            <v>cái</v>
          </cell>
          <cell r="O407">
            <v>8</v>
          </cell>
          <cell r="P407">
            <v>150000</v>
          </cell>
          <cell r="Q407">
            <v>1200000</v>
          </cell>
        </row>
        <row r="408">
          <cell r="D408" t="str">
            <v/>
          </cell>
          <cell r="E408" t="str">
            <v>PN00009</v>
          </cell>
          <cell r="F408">
            <v>41192</v>
          </cell>
          <cell r="I408" t="str">
            <v>Nhập hàng</v>
          </cell>
          <cell r="K408" t="str">
            <v>Hàng về</v>
          </cell>
          <cell r="L408" t="str">
            <v>tao50</v>
          </cell>
          <cell r="M408" t="str">
            <v>Táo 50</v>
          </cell>
          <cell r="N408" t="str">
            <v>túi</v>
          </cell>
          <cell r="O408">
            <v>18</v>
          </cell>
          <cell r="P408">
            <v>50000</v>
          </cell>
          <cell r="Q408">
            <v>900000</v>
          </cell>
        </row>
        <row r="409">
          <cell r="D409" t="str">
            <v/>
          </cell>
          <cell r="E409" t="str">
            <v>PN00009</v>
          </cell>
          <cell r="F409">
            <v>41192</v>
          </cell>
          <cell r="I409" t="str">
            <v>Nhập hàng</v>
          </cell>
          <cell r="K409" t="str">
            <v>Hàng về</v>
          </cell>
          <cell r="L409" t="str">
            <v>quatgiay</v>
          </cell>
          <cell r="M409" t="str">
            <v>Quạt giấy 70</v>
          </cell>
          <cell r="N409" t="str">
            <v>cái</v>
          </cell>
          <cell r="O409">
            <v>20</v>
          </cell>
          <cell r="P409">
            <v>70000</v>
          </cell>
          <cell r="Q409">
            <v>1400000</v>
          </cell>
        </row>
        <row r="410">
          <cell r="D410" t="str">
            <v/>
          </cell>
          <cell r="E410" t="str">
            <v>PN00009</v>
          </cell>
          <cell r="F410">
            <v>41192</v>
          </cell>
          <cell r="I410" t="str">
            <v>Nhập hàng</v>
          </cell>
          <cell r="K410" t="str">
            <v>Hàng về</v>
          </cell>
          <cell r="L410" t="str">
            <v>phaotam</v>
          </cell>
          <cell r="M410" t="str">
            <v>Phao tắm 180</v>
          </cell>
          <cell r="N410" t="str">
            <v>cái</v>
          </cell>
          <cell r="O410">
            <v>10</v>
          </cell>
          <cell r="P410">
            <v>180000</v>
          </cell>
          <cell r="Q410">
            <v>1800000</v>
          </cell>
        </row>
        <row r="411">
          <cell r="D411" t="str">
            <v/>
          </cell>
          <cell r="E411" t="str">
            <v>PN00009</v>
          </cell>
          <cell r="F411">
            <v>41192</v>
          </cell>
          <cell r="I411" t="str">
            <v>Nhập hàng</v>
          </cell>
          <cell r="K411" t="str">
            <v>Hàng về</v>
          </cell>
          <cell r="L411" t="str">
            <v>loa250</v>
          </cell>
          <cell r="M411" t="str">
            <v>Loa 250</v>
          </cell>
          <cell r="N411" t="str">
            <v>cái</v>
          </cell>
          <cell r="O411">
            <v>5</v>
          </cell>
          <cell r="P411">
            <v>250000</v>
          </cell>
          <cell r="Q411">
            <v>1250000</v>
          </cell>
        </row>
        <row r="412">
          <cell r="D412" t="str">
            <v/>
          </cell>
          <cell r="E412" t="str">
            <v>PN00009</v>
          </cell>
          <cell r="F412">
            <v>41192</v>
          </cell>
          <cell r="I412" t="str">
            <v>Nhập hàng</v>
          </cell>
          <cell r="K412" t="str">
            <v>Hàng về</v>
          </cell>
          <cell r="L412" t="str">
            <v>banggo</v>
          </cell>
          <cell r="M412" t="str">
            <v>Bảng gỗ 300</v>
          </cell>
          <cell r="N412" t="str">
            <v>cái</v>
          </cell>
          <cell r="O412">
            <v>20</v>
          </cell>
          <cell r="P412">
            <v>300000</v>
          </cell>
          <cell r="Q412">
            <v>6000000</v>
          </cell>
        </row>
        <row r="413">
          <cell r="D413" t="str">
            <v/>
          </cell>
          <cell r="E413" t="str">
            <v>PN00009</v>
          </cell>
          <cell r="F413">
            <v>41192</v>
          </cell>
          <cell r="I413" t="str">
            <v>Nhập hàng</v>
          </cell>
          <cell r="K413" t="str">
            <v>Hàng về</v>
          </cell>
          <cell r="L413" t="str">
            <v>raotc</v>
          </cell>
          <cell r="M413" t="str">
            <v>Rào trồng cây 200</v>
          </cell>
          <cell r="N413" t="str">
            <v>cái</v>
          </cell>
          <cell r="O413">
            <v>5</v>
          </cell>
          <cell r="P413">
            <v>200000</v>
          </cell>
          <cell r="Q413">
            <v>1000000</v>
          </cell>
        </row>
        <row r="414">
          <cell r="D414" t="str">
            <v/>
          </cell>
          <cell r="E414" t="str">
            <v>PN00009</v>
          </cell>
          <cell r="F414">
            <v>41192</v>
          </cell>
          <cell r="I414" t="str">
            <v>Nhập hàng</v>
          </cell>
          <cell r="K414" t="str">
            <v>Hàng về</v>
          </cell>
          <cell r="L414" t="str">
            <v>mayquay</v>
          </cell>
          <cell r="M414" t="str">
            <v>Máy quay 850</v>
          </cell>
          <cell r="N414" t="str">
            <v>cái</v>
          </cell>
          <cell r="O414">
            <v>5</v>
          </cell>
          <cell r="P414">
            <v>850000</v>
          </cell>
          <cell r="Q414">
            <v>4250000</v>
          </cell>
        </row>
        <row r="415">
          <cell r="D415" t="str">
            <v/>
          </cell>
          <cell r="E415" t="str">
            <v>PN00009</v>
          </cell>
          <cell r="F415">
            <v>41192</v>
          </cell>
          <cell r="I415" t="str">
            <v>Nhập hàng</v>
          </cell>
          <cell r="K415" t="str">
            <v>Hàng về</v>
          </cell>
          <cell r="L415" t="str">
            <v>dankt</v>
          </cell>
          <cell r="M415" t="str">
            <v>Đàn kéo to 800</v>
          </cell>
          <cell r="N415" t="str">
            <v>cái</v>
          </cell>
          <cell r="O415">
            <v>5</v>
          </cell>
          <cell r="P415">
            <v>800000</v>
          </cell>
          <cell r="Q415">
            <v>4000000</v>
          </cell>
        </row>
        <row r="416">
          <cell r="D416" t="str">
            <v/>
          </cell>
          <cell r="E416" t="str">
            <v>PN00009</v>
          </cell>
          <cell r="F416">
            <v>41192</v>
          </cell>
          <cell r="I416" t="str">
            <v>Nhập hàng</v>
          </cell>
          <cell r="K416" t="str">
            <v>Hàng về</v>
          </cell>
          <cell r="L416" t="str">
            <v>dankb</v>
          </cell>
          <cell r="M416" t="str">
            <v>Đàn kéo bé 250</v>
          </cell>
          <cell r="N416" t="str">
            <v>cái</v>
          </cell>
          <cell r="O416">
            <v>5</v>
          </cell>
          <cell r="P416">
            <v>250000</v>
          </cell>
          <cell r="Q416">
            <v>1250000</v>
          </cell>
        </row>
        <row r="417">
          <cell r="D417" t="str">
            <v/>
          </cell>
          <cell r="E417" t="str">
            <v>PN00009</v>
          </cell>
          <cell r="F417">
            <v>41192</v>
          </cell>
          <cell r="I417" t="str">
            <v>Nhập hàng</v>
          </cell>
          <cell r="K417" t="str">
            <v>Hàng về</v>
          </cell>
          <cell r="L417" t="str">
            <v>thanggo</v>
          </cell>
          <cell r="M417" t="str">
            <v>Thang gỗ 300</v>
          </cell>
          <cell r="N417" t="str">
            <v>cái</v>
          </cell>
          <cell r="O417">
            <v>4</v>
          </cell>
          <cell r="P417">
            <v>300000</v>
          </cell>
          <cell r="Q417">
            <v>1200000</v>
          </cell>
        </row>
        <row r="418">
          <cell r="D418" t="str">
            <v/>
          </cell>
          <cell r="E418" t="str">
            <v>PN00009</v>
          </cell>
          <cell r="F418">
            <v>41192</v>
          </cell>
          <cell r="I418" t="str">
            <v>Nhập hàng</v>
          </cell>
          <cell r="K418" t="str">
            <v>Hàng về</v>
          </cell>
          <cell r="L418" t="str">
            <v>thiennga</v>
          </cell>
          <cell r="M418" t="str">
            <v>Thiên nga 900</v>
          </cell>
          <cell r="N418" t="str">
            <v>con</v>
          </cell>
          <cell r="O418">
            <v>6</v>
          </cell>
          <cell r="P418">
            <v>900000</v>
          </cell>
          <cell r="Q418">
            <v>5400000</v>
          </cell>
        </row>
        <row r="419">
          <cell r="D419" t="str">
            <v/>
          </cell>
          <cell r="E419" t="str">
            <v>PN00010</v>
          </cell>
          <cell r="F419">
            <v>41193</v>
          </cell>
          <cell r="I419" t="str">
            <v>AC Hạnh Trang</v>
          </cell>
          <cell r="K419" t="str">
            <v>Trả lại hàng</v>
          </cell>
          <cell r="L419" t="str">
            <v>vongco60</v>
          </cell>
          <cell r="M419" t="str">
            <v>Vòng cổ 60</v>
          </cell>
          <cell r="N419" t="str">
            <v>Chiếc</v>
          </cell>
          <cell r="O419">
            <v>240</v>
          </cell>
          <cell r="P419">
            <v>60000</v>
          </cell>
          <cell r="Q419">
            <v>14400000</v>
          </cell>
        </row>
        <row r="420">
          <cell r="D420" t="str">
            <v/>
          </cell>
          <cell r="E420" t="str">
            <v>PX00051</v>
          </cell>
          <cell r="F420">
            <v>41193</v>
          </cell>
          <cell r="I420" t="str">
            <v>Anh Tâm</v>
          </cell>
          <cell r="J420" t="str">
            <v>Xe thị trường</v>
          </cell>
          <cell r="K420" t="str">
            <v>Xuất hàng đi thị trường</v>
          </cell>
          <cell r="L420" t="str">
            <v>luocdroi</v>
          </cell>
          <cell r="M420" t="str">
            <v>Lược đánh rối 30</v>
          </cell>
          <cell r="N420" t="str">
            <v>Chiếc</v>
          </cell>
          <cell r="O420">
            <v>10</v>
          </cell>
          <cell r="P420">
            <v>30000</v>
          </cell>
          <cell r="Q420">
            <v>300000</v>
          </cell>
        </row>
        <row r="421">
          <cell r="D421" t="str">
            <v/>
          </cell>
          <cell r="E421" t="str">
            <v>PX00051</v>
          </cell>
          <cell r="F421">
            <v>41193</v>
          </cell>
          <cell r="I421" t="str">
            <v>Anh Tâm</v>
          </cell>
          <cell r="J421" t="str">
            <v>Xe thị trường</v>
          </cell>
          <cell r="K421" t="str">
            <v>Xuất hàng đi thị trường</v>
          </cell>
          <cell r="L421" t="str">
            <v>hoahop120</v>
          </cell>
          <cell r="M421" t="str">
            <v>Hoa hộp 120</v>
          </cell>
          <cell r="N421" t="str">
            <v>Hộp</v>
          </cell>
          <cell r="O421">
            <v>3</v>
          </cell>
          <cell r="P421">
            <v>120000</v>
          </cell>
          <cell r="Q421">
            <v>360000</v>
          </cell>
        </row>
        <row r="422">
          <cell r="D422" t="str">
            <v/>
          </cell>
          <cell r="E422" t="str">
            <v>PX00051</v>
          </cell>
          <cell r="F422">
            <v>41193</v>
          </cell>
          <cell r="I422" t="str">
            <v>Anh Tâm</v>
          </cell>
          <cell r="J422" t="str">
            <v>Xe thị trường</v>
          </cell>
          <cell r="K422" t="str">
            <v>Xuất hàng đi thị trường</v>
          </cell>
          <cell r="L422" t="str">
            <v>luoccm</v>
          </cell>
          <cell r="M422" t="str">
            <v>Lược chải mượt 40</v>
          </cell>
          <cell r="N422" t="str">
            <v>cái</v>
          </cell>
          <cell r="O422">
            <v>6</v>
          </cell>
          <cell r="P422">
            <v>40000</v>
          </cell>
          <cell r="Q422">
            <v>240000</v>
          </cell>
        </row>
        <row r="423">
          <cell r="D423" t="str">
            <v/>
          </cell>
          <cell r="E423" t="str">
            <v>PX00051</v>
          </cell>
          <cell r="F423">
            <v>41193</v>
          </cell>
          <cell r="I423" t="str">
            <v>Anh Tâm</v>
          </cell>
          <cell r="J423" t="str">
            <v>Xe thị trường</v>
          </cell>
          <cell r="K423" t="str">
            <v>Xuất hàng đi thị trường</v>
          </cell>
          <cell r="L423" t="str">
            <v>hoacamtay</v>
          </cell>
          <cell r="M423" t="str">
            <v>Hoa cầm tay 150</v>
          </cell>
          <cell r="N423" t="str">
            <v>Bó</v>
          </cell>
          <cell r="O423">
            <v>2</v>
          </cell>
          <cell r="P423">
            <v>150000</v>
          </cell>
          <cell r="Q423">
            <v>300000</v>
          </cell>
        </row>
        <row r="424">
          <cell r="D424" t="str">
            <v/>
          </cell>
          <cell r="E424" t="str">
            <v>PX00051</v>
          </cell>
          <cell r="F424">
            <v>41193</v>
          </cell>
          <cell r="I424" t="str">
            <v>Anh Tâm</v>
          </cell>
          <cell r="J424" t="str">
            <v>Xe thị trường</v>
          </cell>
          <cell r="K424" t="str">
            <v>Xuất hàng đi thị trường</v>
          </cell>
          <cell r="L424" t="str">
            <v>no50</v>
          </cell>
          <cell r="M424" t="str">
            <v>Nơ 50</v>
          </cell>
          <cell r="N424" t="str">
            <v>Cái</v>
          </cell>
          <cell r="O424">
            <v>10</v>
          </cell>
          <cell r="P424">
            <v>50000</v>
          </cell>
          <cell r="Q424">
            <v>500000</v>
          </cell>
        </row>
        <row r="425">
          <cell r="D425" t="str">
            <v/>
          </cell>
          <cell r="E425" t="str">
            <v>PX00051</v>
          </cell>
          <cell r="F425">
            <v>41193</v>
          </cell>
          <cell r="I425" t="str">
            <v>Anh Tâm</v>
          </cell>
          <cell r="J425" t="str">
            <v>Xe thị trường</v>
          </cell>
          <cell r="K425" t="str">
            <v>Xuất hàng đi thị trường</v>
          </cell>
          <cell r="L425" t="str">
            <v>giohoato</v>
          </cell>
          <cell r="M425" t="str">
            <v>Giỏ hoa to 200</v>
          </cell>
          <cell r="N425" t="str">
            <v>cái</v>
          </cell>
          <cell r="O425">
            <v>2</v>
          </cell>
          <cell r="P425">
            <v>200000</v>
          </cell>
          <cell r="Q425">
            <v>400000</v>
          </cell>
        </row>
        <row r="426">
          <cell r="D426" t="str">
            <v/>
          </cell>
          <cell r="E426" t="str">
            <v>PX00051</v>
          </cell>
          <cell r="F426">
            <v>41193</v>
          </cell>
          <cell r="I426" t="str">
            <v>Anh Tâm</v>
          </cell>
          <cell r="J426" t="str">
            <v>Xe thị trường</v>
          </cell>
          <cell r="K426" t="str">
            <v>Xuất hàng đi thị trường</v>
          </cell>
          <cell r="L426" t="str">
            <v>giohoanho</v>
          </cell>
          <cell r="M426" t="str">
            <v>Giỏ hoa nhỏ 150</v>
          </cell>
          <cell r="N426" t="str">
            <v>cái</v>
          </cell>
          <cell r="O426">
            <v>2</v>
          </cell>
          <cell r="P426">
            <v>150000</v>
          </cell>
          <cell r="Q426">
            <v>300000</v>
          </cell>
        </row>
        <row r="427">
          <cell r="D427" t="str">
            <v/>
          </cell>
          <cell r="E427" t="str">
            <v>PX00051</v>
          </cell>
          <cell r="F427">
            <v>41193</v>
          </cell>
          <cell r="I427" t="str">
            <v>Anh Tâm</v>
          </cell>
          <cell r="J427" t="str">
            <v>Xe thị trường</v>
          </cell>
          <cell r="K427" t="str">
            <v>Xuất hàng đi thị trường</v>
          </cell>
          <cell r="L427" t="str">
            <v>hoacanh25</v>
          </cell>
          <cell r="M427" t="str">
            <v>Hoa cành 25</v>
          </cell>
          <cell r="N427" t="str">
            <v>cành</v>
          </cell>
          <cell r="O427">
            <v>55</v>
          </cell>
          <cell r="P427">
            <v>25000</v>
          </cell>
          <cell r="Q427">
            <v>1375000</v>
          </cell>
        </row>
        <row r="428">
          <cell r="D428" t="str">
            <v/>
          </cell>
          <cell r="E428" t="str">
            <v>PX00051</v>
          </cell>
          <cell r="F428">
            <v>41193</v>
          </cell>
          <cell r="I428" t="str">
            <v>Anh Tâm</v>
          </cell>
          <cell r="J428" t="str">
            <v>Xe thị trường</v>
          </cell>
          <cell r="K428" t="str">
            <v>Xuất hàng đi thị trường</v>
          </cell>
          <cell r="L428" t="str">
            <v>vm250</v>
          </cell>
          <cell r="M428" t="str">
            <v>Vương miện 250</v>
          </cell>
          <cell r="N428" t="str">
            <v>Chiếc</v>
          </cell>
          <cell r="O428">
            <v>8</v>
          </cell>
          <cell r="P428">
            <v>250000</v>
          </cell>
          <cell r="Q428">
            <v>2000000</v>
          </cell>
        </row>
        <row r="429">
          <cell r="D429" t="str">
            <v/>
          </cell>
          <cell r="E429" t="str">
            <v>PX00051</v>
          </cell>
          <cell r="F429">
            <v>41193</v>
          </cell>
          <cell r="I429" t="str">
            <v>Anh Tâm</v>
          </cell>
          <cell r="J429" t="str">
            <v>Xe thị trường</v>
          </cell>
          <cell r="K429" t="str">
            <v>Xuất hàng đi thị trường</v>
          </cell>
          <cell r="L429" t="str">
            <v>vm200</v>
          </cell>
          <cell r="M429" t="str">
            <v>Vương miện 200</v>
          </cell>
          <cell r="N429" t="str">
            <v>Chiếc</v>
          </cell>
          <cell r="O429">
            <v>3</v>
          </cell>
          <cell r="P429">
            <v>200000</v>
          </cell>
          <cell r="Q429">
            <v>600000</v>
          </cell>
        </row>
        <row r="430">
          <cell r="D430" t="str">
            <v/>
          </cell>
          <cell r="E430" t="str">
            <v>PX00051</v>
          </cell>
          <cell r="F430">
            <v>41193</v>
          </cell>
          <cell r="I430" t="str">
            <v>Anh Tâm</v>
          </cell>
          <cell r="J430" t="str">
            <v>Xe thị trường</v>
          </cell>
          <cell r="K430" t="str">
            <v>Xuất hàng đi thị trường</v>
          </cell>
          <cell r="L430" t="str">
            <v>vm150</v>
          </cell>
          <cell r="M430" t="str">
            <v>Vương miện 150</v>
          </cell>
          <cell r="N430" t="str">
            <v>Chiếc</v>
          </cell>
          <cell r="O430">
            <v>3</v>
          </cell>
          <cell r="P430">
            <v>150000</v>
          </cell>
          <cell r="Q430">
            <v>450000</v>
          </cell>
        </row>
        <row r="431">
          <cell r="D431" t="str">
            <v/>
          </cell>
          <cell r="E431" t="str">
            <v>PX00051</v>
          </cell>
          <cell r="F431">
            <v>41193</v>
          </cell>
          <cell r="I431" t="str">
            <v>Anh Tâm</v>
          </cell>
          <cell r="J431" t="str">
            <v>Xe thị trường</v>
          </cell>
          <cell r="K431" t="str">
            <v>Xuất hàng đi thị trường</v>
          </cell>
          <cell r="L431" t="str">
            <v>vm120</v>
          </cell>
          <cell r="M431" t="str">
            <v>Vương miện 120</v>
          </cell>
          <cell r="N431" t="str">
            <v>Chiếc</v>
          </cell>
          <cell r="O431">
            <v>3</v>
          </cell>
          <cell r="P431">
            <v>120000</v>
          </cell>
          <cell r="Q431">
            <v>360000</v>
          </cell>
        </row>
        <row r="432">
          <cell r="D432" t="str">
            <v/>
          </cell>
          <cell r="E432" t="str">
            <v>PX00051</v>
          </cell>
          <cell r="F432">
            <v>41193</v>
          </cell>
          <cell r="I432" t="str">
            <v>Anh Tâm</v>
          </cell>
          <cell r="J432" t="str">
            <v>Xe thị trường</v>
          </cell>
          <cell r="K432" t="str">
            <v>Xuất hàng đi thị trường</v>
          </cell>
          <cell r="L432" t="str">
            <v>docai120</v>
          </cell>
          <cell r="M432" t="str">
            <v>Đồ cài 120</v>
          </cell>
          <cell r="N432" t="str">
            <v>Chiếc</v>
          </cell>
          <cell r="O432">
            <v>3</v>
          </cell>
          <cell r="P432">
            <v>120000</v>
          </cell>
          <cell r="Q432">
            <v>360000</v>
          </cell>
        </row>
        <row r="433">
          <cell r="D433" t="str">
            <v/>
          </cell>
          <cell r="E433" t="str">
            <v>PX00051</v>
          </cell>
          <cell r="F433">
            <v>41193</v>
          </cell>
          <cell r="I433" t="str">
            <v>Anh Tâm</v>
          </cell>
          <cell r="J433" t="str">
            <v>Xe thị trường</v>
          </cell>
          <cell r="K433" t="str">
            <v>Xuất hàng đi thị trường</v>
          </cell>
          <cell r="L433" t="str">
            <v>sonttclo</v>
          </cell>
          <cell r="M433" t="str">
            <v>Son thỏi thường CELLIO 108</v>
          </cell>
          <cell r="N433" t="str">
            <v>Thỏi</v>
          </cell>
          <cell r="O433">
            <v>20</v>
          </cell>
          <cell r="P433">
            <v>108000</v>
          </cell>
          <cell r="Q433">
            <v>2160000</v>
          </cell>
        </row>
        <row r="434">
          <cell r="D434" t="str">
            <v/>
          </cell>
          <cell r="E434" t="str">
            <v>PX00051</v>
          </cell>
          <cell r="F434">
            <v>41193</v>
          </cell>
          <cell r="I434" t="str">
            <v>Anh Tâm</v>
          </cell>
          <cell r="J434" t="str">
            <v>Xe thị trường</v>
          </cell>
          <cell r="K434" t="str">
            <v>Xuất hàng đi thị trường</v>
          </cell>
          <cell r="L434" t="str">
            <v>mcrbl</v>
          </cell>
          <cell r="M434" t="str">
            <v>Marcara Bleunuit 180</v>
          </cell>
          <cell r="N434" t="str">
            <v>Lọ</v>
          </cell>
          <cell r="O434">
            <v>4</v>
          </cell>
          <cell r="P434">
            <v>180000</v>
          </cell>
          <cell r="Q434">
            <v>720000</v>
          </cell>
        </row>
        <row r="435">
          <cell r="D435" t="str">
            <v/>
          </cell>
          <cell r="E435" t="str">
            <v>PX00051</v>
          </cell>
          <cell r="F435">
            <v>41193</v>
          </cell>
          <cell r="I435" t="str">
            <v>Anh Tâm</v>
          </cell>
          <cell r="J435" t="str">
            <v>Xe thị trường</v>
          </cell>
          <cell r="K435" t="str">
            <v>Xuất hàng đi thị trường</v>
          </cell>
          <cell r="L435" t="str">
            <v>matndkbl</v>
          </cell>
          <cell r="M435" t="str">
            <v>Mắt nước dạng keo 180</v>
          </cell>
          <cell r="N435" t="str">
            <v>hộp</v>
          </cell>
          <cell r="O435">
            <v>4</v>
          </cell>
          <cell r="P435">
            <v>180000</v>
          </cell>
          <cell r="Q435">
            <v>720000</v>
          </cell>
        </row>
        <row r="436">
          <cell r="D436" t="str">
            <v/>
          </cell>
          <cell r="E436" t="str">
            <v>PX00051</v>
          </cell>
          <cell r="F436">
            <v>41193</v>
          </cell>
          <cell r="I436" t="str">
            <v>Anh Tâm</v>
          </cell>
          <cell r="J436" t="str">
            <v>Xe thị trường</v>
          </cell>
          <cell r="K436" t="str">
            <v>Xuất hàng đi thị trường</v>
          </cell>
          <cell r="L436" t="str">
            <v>sangtoibl</v>
          </cell>
          <cell r="M436" t="str">
            <v>Sáng tối Bleunuit 150</v>
          </cell>
          <cell r="N436" t="str">
            <v>hộp</v>
          </cell>
          <cell r="O436">
            <v>4</v>
          </cell>
          <cell r="P436">
            <v>150000</v>
          </cell>
          <cell r="Q436">
            <v>600000</v>
          </cell>
        </row>
        <row r="437">
          <cell r="D437" t="str">
            <v/>
          </cell>
          <cell r="E437" t="str">
            <v>PX00051</v>
          </cell>
          <cell r="F437">
            <v>41193</v>
          </cell>
          <cell r="I437" t="str">
            <v>Anh Tâm</v>
          </cell>
          <cell r="J437" t="str">
            <v>Xe thị trường</v>
          </cell>
          <cell r="K437" t="str">
            <v>Xuất hàng đi thị trường</v>
          </cell>
          <cell r="L437" t="str">
            <v>kemntbl225</v>
          </cell>
          <cell r="M437" t="str">
            <v>Kem nền tuyp Bleunuit 225</v>
          </cell>
          <cell r="N437" t="str">
            <v>Tuýp</v>
          </cell>
          <cell r="O437">
            <v>6</v>
          </cell>
          <cell r="P437">
            <v>225000</v>
          </cell>
          <cell r="Q437">
            <v>1350000</v>
          </cell>
        </row>
        <row r="438">
          <cell r="D438" t="str">
            <v/>
          </cell>
          <cell r="E438" t="str">
            <v>PX00051</v>
          </cell>
          <cell r="F438">
            <v>41193</v>
          </cell>
          <cell r="I438" t="str">
            <v>Anh Tâm</v>
          </cell>
          <cell r="J438" t="str">
            <v>Xe thị trường</v>
          </cell>
          <cell r="K438" t="str">
            <v>Xuất hàng đi thị trường</v>
          </cell>
          <cell r="L438" t="str">
            <v>basbl200</v>
          </cell>
          <cell r="M438" t="str">
            <v>Bas Bleunuit 200</v>
          </cell>
          <cell r="N438" t="str">
            <v>Tuýp</v>
          </cell>
          <cell r="O438">
            <v>2</v>
          </cell>
          <cell r="P438">
            <v>200000</v>
          </cell>
          <cell r="Q438">
            <v>400000</v>
          </cell>
        </row>
        <row r="439">
          <cell r="D439" t="str">
            <v/>
          </cell>
          <cell r="E439" t="str">
            <v>PX00051</v>
          </cell>
          <cell r="F439">
            <v>41193</v>
          </cell>
          <cell r="I439" t="str">
            <v>Anh Tâm</v>
          </cell>
          <cell r="J439" t="str">
            <v>Xe thị trường</v>
          </cell>
          <cell r="K439" t="str">
            <v>Xuất hàng đi thị trường</v>
          </cell>
          <cell r="L439" t="str">
            <v>tuicomut</v>
          </cell>
          <cell r="M439" t="str">
            <v>Túi cọ mút 60</v>
          </cell>
          <cell r="N439" t="str">
            <v>Túi</v>
          </cell>
          <cell r="O439">
            <v>1</v>
          </cell>
          <cell r="P439">
            <v>60000</v>
          </cell>
          <cell r="Q439">
            <v>60000</v>
          </cell>
        </row>
        <row r="440">
          <cell r="D440" t="str">
            <v/>
          </cell>
          <cell r="E440" t="str">
            <v>PX00051</v>
          </cell>
          <cell r="F440">
            <v>41193</v>
          </cell>
          <cell r="I440" t="str">
            <v>Anh Tâm</v>
          </cell>
          <cell r="J440" t="str">
            <v>Xe thị trường</v>
          </cell>
          <cell r="K440" t="str">
            <v>Xuất hàng đi thị trường</v>
          </cell>
          <cell r="L440" t="str">
            <v>chint</v>
          </cell>
          <cell r="M440" t="str">
            <v>Chì nhũ trắng 60</v>
          </cell>
          <cell r="N440" t="str">
            <v>Cây</v>
          </cell>
          <cell r="O440">
            <v>10</v>
          </cell>
          <cell r="P440">
            <v>60000</v>
          </cell>
          <cell r="Q440">
            <v>600000</v>
          </cell>
        </row>
        <row r="441">
          <cell r="D441" t="str">
            <v/>
          </cell>
          <cell r="E441" t="str">
            <v>PX00051</v>
          </cell>
          <cell r="F441">
            <v>41193</v>
          </cell>
          <cell r="I441" t="str">
            <v>Anh Tâm</v>
          </cell>
          <cell r="J441" t="str">
            <v>Xe thị trường</v>
          </cell>
          <cell r="K441" t="str">
            <v>Xuất hàng đi thị trường</v>
          </cell>
          <cell r="L441" t="str">
            <v>von90</v>
          </cell>
          <cell r="M441" t="str">
            <v>Von 90</v>
          </cell>
          <cell r="N441" t="str">
            <v>Cái</v>
          </cell>
          <cell r="O441">
            <v>5</v>
          </cell>
          <cell r="P441">
            <v>90000</v>
          </cell>
          <cell r="Q441">
            <v>450000</v>
          </cell>
        </row>
        <row r="442">
          <cell r="D442" t="str">
            <v/>
          </cell>
          <cell r="M442">
            <v>0</v>
          </cell>
          <cell r="N442">
            <v>0</v>
          </cell>
          <cell r="P442" t="str">
            <v xml:space="preserve"> </v>
          </cell>
          <cell r="Q442" t="str">
            <v xml:space="preserve"> </v>
          </cell>
        </row>
        <row r="443">
          <cell r="D443" t="str">
            <v/>
          </cell>
          <cell r="M443">
            <v>0</v>
          </cell>
          <cell r="N443">
            <v>0</v>
          </cell>
          <cell r="P443" t="str">
            <v xml:space="preserve"> </v>
          </cell>
          <cell r="Q443" t="str">
            <v xml:space="preserve"> </v>
          </cell>
        </row>
        <row r="444">
          <cell r="D444" t="str">
            <v/>
          </cell>
          <cell r="M444">
            <v>0</v>
          </cell>
          <cell r="N444">
            <v>0</v>
          </cell>
          <cell r="P444" t="str">
            <v xml:space="preserve"> </v>
          </cell>
          <cell r="Q444" t="str">
            <v xml:space="preserve"> </v>
          </cell>
        </row>
        <row r="445">
          <cell r="D445" t="str">
            <v/>
          </cell>
          <cell r="M445">
            <v>0</v>
          </cell>
          <cell r="N445">
            <v>0</v>
          </cell>
          <cell r="P445" t="str">
            <v xml:space="preserve"> </v>
          </cell>
          <cell r="Q445" t="str">
            <v xml:space="preserve"> </v>
          </cell>
        </row>
        <row r="446">
          <cell r="D446" t="str">
            <v/>
          </cell>
          <cell r="M446">
            <v>0</v>
          </cell>
          <cell r="N446">
            <v>0</v>
          </cell>
          <cell r="P446" t="str">
            <v xml:space="preserve"> </v>
          </cell>
          <cell r="Q446" t="str">
            <v xml:space="preserve"> </v>
          </cell>
        </row>
        <row r="447">
          <cell r="D447" t="str">
            <v/>
          </cell>
          <cell r="M447">
            <v>0</v>
          </cell>
          <cell r="N447">
            <v>0</v>
          </cell>
          <cell r="P447" t="str">
            <v xml:space="preserve"> </v>
          </cell>
          <cell r="Q447" t="str">
            <v xml:space="preserve"> </v>
          </cell>
        </row>
        <row r="448">
          <cell r="D448" t="str">
            <v/>
          </cell>
          <cell r="M448">
            <v>0</v>
          </cell>
          <cell r="N448">
            <v>0</v>
          </cell>
          <cell r="P448" t="str">
            <v xml:space="preserve"> </v>
          </cell>
          <cell r="Q448" t="str">
            <v xml:space="preserve"> </v>
          </cell>
        </row>
        <row r="449">
          <cell r="D449" t="str">
            <v/>
          </cell>
          <cell r="M449">
            <v>0</v>
          </cell>
          <cell r="N449">
            <v>0</v>
          </cell>
          <cell r="P449" t="str">
            <v xml:space="preserve"> </v>
          </cell>
          <cell r="Q449" t="str">
            <v xml:space="preserve"> </v>
          </cell>
        </row>
        <row r="450">
          <cell r="D450" t="str">
            <v/>
          </cell>
          <cell r="M450">
            <v>0</v>
          </cell>
          <cell r="N450">
            <v>0</v>
          </cell>
          <cell r="P450" t="str">
            <v xml:space="preserve"> </v>
          </cell>
          <cell r="Q450" t="str">
            <v xml:space="preserve"> </v>
          </cell>
        </row>
        <row r="451">
          <cell r="D451" t="str">
            <v/>
          </cell>
          <cell r="M451">
            <v>0</v>
          </cell>
          <cell r="N451">
            <v>0</v>
          </cell>
          <cell r="P451" t="str">
            <v xml:space="preserve"> </v>
          </cell>
          <cell r="Q451" t="str">
            <v xml:space="preserve"> </v>
          </cell>
        </row>
        <row r="452">
          <cell r="D452" t="str">
            <v/>
          </cell>
          <cell r="M452">
            <v>0</v>
          </cell>
          <cell r="N452">
            <v>0</v>
          </cell>
          <cell r="P452" t="str">
            <v xml:space="preserve"> </v>
          </cell>
          <cell r="Q452" t="str">
            <v xml:space="preserve"> </v>
          </cell>
        </row>
        <row r="453">
          <cell r="D453" t="str">
            <v/>
          </cell>
          <cell r="M453">
            <v>0</v>
          </cell>
          <cell r="N453">
            <v>0</v>
          </cell>
          <cell r="P453" t="str">
            <v xml:space="preserve"> </v>
          </cell>
          <cell r="Q453" t="str">
            <v xml:space="preserve"> </v>
          </cell>
        </row>
        <row r="454">
          <cell r="D454" t="str">
            <v/>
          </cell>
          <cell r="M454">
            <v>0</v>
          </cell>
          <cell r="N454">
            <v>0</v>
          </cell>
          <cell r="P454" t="str">
            <v xml:space="preserve"> </v>
          </cell>
          <cell r="Q454" t="str">
            <v xml:space="preserve"> </v>
          </cell>
        </row>
        <row r="455">
          <cell r="D455" t="str">
            <v/>
          </cell>
          <cell r="M455">
            <v>0</v>
          </cell>
          <cell r="N455">
            <v>0</v>
          </cell>
          <cell r="P455" t="str">
            <v xml:space="preserve"> </v>
          </cell>
          <cell r="Q455" t="str">
            <v xml:space="preserve"> </v>
          </cell>
        </row>
        <row r="456">
          <cell r="D456" t="str">
            <v/>
          </cell>
          <cell r="M456">
            <v>0</v>
          </cell>
          <cell r="N456">
            <v>0</v>
          </cell>
          <cell r="P456" t="str">
            <v xml:space="preserve"> </v>
          </cell>
          <cell r="Q456" t="str">
            <v xml:space="preserve"> </v>
          </cell>
        </row>
        <row r="457">
          <cell r="D457" t="str">
            <v/>
          </cell>
          <cell r="M457">
            <v>0</v>
          </cell>
          <cell r="N457">
            <v>0</v>
          </cell>
          <cell r="P457" t="str">
            <v xml:space="preserve"> </v>
          </cell>
          <cell r="Q457" t="str">
            <v xml:space="preserve"> </v>
          </cell>
        </row>
        <row r="458">
          <cell r="D458" t="str">
            <v/>
          </cell>
          <cell r="M458">
            <v>0</v>
          </cell>
          <cell r="N458">
            <v>0</v>
          </cell>
          <cell r="P458" t="str">
            <v xml:space="preserve"> </v>
          </cell>
          <cell r="Q458" t="str">
            <v xml:space="preserve"> </v>
          </cell>
        </row>
        <row r="459">
          <cell r="D459" t="str">
            <v/>
          </cell>
          <cell r="M459">
            <v>0</v>
          </cell>
          <cell r="N459">
            <v>0</v>
          </cell>
          <cell r="P459" t="str">
            <v xml:space="preserve"> </v>
          </cell>
          <cell r="Q459" t="str">
            <v xml:space="preserve"> </v>
          </cell>
        </row>
        <row r="460">
          <cell r="D460" t="str">
            <v/>
          </cell>
          <cell r="M460">
            <v>0</v>
          </cell>
          <cell r="N460">
            <v>0</v>
          </cell>
          <cell r="P460" t="str">
            <v xml:space="preserve"> </v>
          </cell>
          <cell r="Q460" t="str">
            <v xml:space="preserve"> </v>
          </cell>
        </row>
        <row r="461">
          <cell r="D461" t="str">
            <v/>
          </cell>
          <cell r="M461">
            <v>0</v>
          </cell>
          <cell r="N461">
            <v>0</v>
          </cell>
          <cell r="P461" t="str">
            <v xml:space="preserve"> </v>
          </cell>
          <cell r="Q461" t="str">
            <v xml:space="preserve"> </v>
          </cell>
        </row>
        <row r="462">
          <cell r="D462" t="str">
            <v/>
          </cell>
          <cell r="M462">
            <v>0</v>
          </cell>
          <cell r="N462">
            <v>0</v>
          </cell>
          <cell r="P462" t="str">
            <v xml:space="preserve"> </v>
          </cell>
          <cell r="Q462" t="str">
            <v xml:space="preserve"> </v>
          </cell>
        </row>
        <row r="463">
          <cell r="D463" t="str">
            <v/>
          </cell>
          <cell r="M463">
            <v>0</v>
          </cell>
          <cell r="N463">
            <v>0</v>
          </cell>
          <cell r="P463" t="str">
            <v xml:space="preserve"> </v>
          </cell>
          <cell r="Q463" t="str">
            <v xml:space="preserve"> </v>
          </cell>
        </row>
        <row r="464">
          <cell r="D464" t="str">
            <v/>
          </cell>
          <cell r="M464">
            <v>0</v>
          </cell>
          <cell r="N464">
            <v>0</v>
          </cell>
          <cell r="P464" t="str">
            <v xml:space="preserve"> </v>
          </cell>
          <cell r="Q464" t="str">
            <v xml:space="preserve"> </v>
          </cell>
        </row>
        <row r="465">
          <cell r="D465" t="str">
            <v/>
          </cell>
          <cell r="M465">
            <v>0</v>
          </cell>
          <cell r="N465">
            <v>0</v>
          </cell>
          <cell r="P465" t="str">
            <v xml:space="preserve"> </v>
          </cell>
          <cell r="Q465" t="str">
            <v xml:space="preserve"> </v>
          </cell>
        </row>
        <row r="466">
          <cell r="D466" t="str">
            <v/>
          </cell>
          <cell r="M466">
            <v>0</v>
          </cell>
          <cell r="N466">
            <v>0</v>
          </cell>
          <cell r="P466" t="str">
            <v xml:space="preserve"> </v>
          </cell>
          <cell r="Q466" t="str">
            <v xml:space="preserve"> </v>
          </cell>
        </row>
        <row r="467">
          <cell r="D467" t="str">
            <v/>
          </cell>
          <cell r="M467">
            <v>0</v>
          </cell>
          <cell r="N467">
            <v>0</v>
          </cell>
          <cell r="P467" t="str">
            <v xml:space="preserve"> </v>
          </cell>
          <cell r="Q467" t="str">
            <v xml:space="preserve"> </v>
          </cell>
        </row>
        <row r="468">
          <cell r="D468" t="str">
            <v/>
          </cell>
          <cell r="M468">
            <v>0</v>
          </cell>
          <cell r="N468">
            <v>0</v>
          </cell>
          <cell r="P468" t="str">
            <v xml:space="preserve"> </v>
          </cell>
          <cell r="Q468" t="str">
            <v xml:space="preserve"> </v>
          </cell>
        </row>
        <row r="469">
          <cell r="D469" t="str">
            <v/>
          </cell>
          <cell r="M469">
            <v>0</v>
          </cell>
          <cell r="N469">
            <v>0</v>
          </cell>
          <cell r="P469" t="str">
            <v xml:space="preserve"> </v>
          </cell>
          <cell r="Q469" t="str">
            <v xml:space="preserve"> </v>
          </cell>
        </row>
        <row r="470">
          <cell r="D470" t="str">
            <v/>
          </cell>
          <cell r="M470">
            <v>0</v>
          </cell>
          <cell r="N470">
            <v>0</v>
          </cell>
          <cell r="P470" t="str">
            <v xml:space="preserve"> </v>
          </cell>
          <cell r="Q470" t="str">
            <v xml:space="preserve"> </v>
          </cell>
        </row>
        <row r="471">
          <cell r="D471" t="str">
            <v/>
          </cell>
          <cell r="M471">
            <v>0</v>
          </cell>
          <cell r="N471">
            <v>0</v>
          </cell>
          <cell r="P471" t="str">
            <v xml:space="preserve"> </v>
          </cell>
          <cell r="Q471" t="str">
            <v xml:space="preserve"> </v>
          </cell>
        </row>
        <row r="472">
          <cell r="D472" t="str">
            <v/>
          </cell>
          <cell r="M472">
            <v>0</v>
          </cell>
          <cell r="N472">
            <v>0</v>
          </cell>
          <cell r="P472" t="str">
            <v xml:space="preserve"> </v>
          </cell>
          <cell r="Q472" t="str">
            <v xml:space="preserve"> </v>
          </cell>
        </row>
        <row r="473">
          <cell r="D473" t="str">
            <v/>
          </cell>
          <cell r="M473">
            <v>0</v>
          </cell>
          <cell r="N473">
            <v>0</v>
          </cell>
          <cell r="P473" t="str">
            <v xml:space="preserve"> </v>
          </cell>
          <cell r="Q473" t="str">
            <v xml:space="preserve"> </v>
          </cell>
        </row>
        <row r="474">
          <cell r="D474" t="str">
            <v/>
          </cell>
          <cell r="M474">
            <v>0</v>
          </cell>
          <cell r="N474">
            <v>0</v>
          </cell>
          <cell r="P474" t="str">
            <v xml:space="preserve"> </v>
          </cell>
          <cell r="Q474" t="str">
            <v xml:space="preserve"> </v>
          </cell>
        </row>
        <row r="475">
          <cell r="D475" t="str">
            <v/>
          </cell>
          <cell r="M475">
            <v>0</v>
          </cell>
          <cell r="N475">
            <v>0</v>
          </cell>
          <cell r="P475" t="str">
            <v xml:space="preserve"> </v>
          </cell>
          <cell r="Q475" t="str">
            <v xml:space="preserve"> </v>
          </cell>
        </row>
        <row r="476">
          <cell r="D476" t="str">
            <v/>
          </cell>
          <cell r="M476">
            <v>0</v>
          </cell>
          <cell r="N476">
            <v>0</v>
          </cell>
          <cell r="P476" t="str">
            <v xml:space="preserve"> </v>
          </cell>
          <cell r="Q476" t="str">
            <v xml:space="preserve"> </v>
          </cell>
        </row>
        <row r="477">
          <cell r="D477" t="str">
            <v/>
          </cell>
          <cell r="M477">
            <v>0</v>
          </cell>
          <cell r="N477">
            <v>0</v>
          </cell>
          <cell r="P477" t="str">
            <v xml:space="preserve"> </v>
          </cell>
          <cell r="Q477" t="str">
            <v xml:space="preserve"> </v>
          </cell>
        </row>
        <row r="478">
          <cell r="D478" t="str">
            <v/>
          </cell>
          <cell r="M478">
            <v>0</v>
          </cell>
          <cell r="N478">
            <v>0</v>
          </cell>
          <cell r="P478" t="str">
            <v xml:space="preserve"> </v>
          </cell>
          <cell r="Q478" t="str">
            <v xml:space="preserve"> </v>
          </cell>
        </row>
        <row r="479">
          <cell r="D479" t="str">
            <v/>
          </cell>
          <cell r="M479">
            <v>0</v>
          </cell>
          <cell r="N479">
            <v>0</v>
          </cell>
          <cell r="P479" t="str">
            <v xml:space="preserve"> </v>
          </cell>
          <cell r="Q479" t="str">
            <v xml:space="preserve"> </v>
          </cell>
        </row>
        <row r="480">
          <cell r="D480" t="str">
            <v/>
          </cell>
          <cell r="M480">
            <v>0</v>
          </cell>
          <cell r="N480">
            <v>0</v>
          </cell>
          <cell r="P480" t="str">
            <v xml:space="preserve"> </v>
          </cell>
          <cell r="Q480" t="str">
            <v xml:space="preserve"> </v>
          </cell>
        </row>
        <row r="481">
          <cell r="D481" t="str">
            <v/>
          </cell>
          <cell r="M481">
            <v>0</v>
          </cell>
          <cell r="N481">
            <v>0</v>
          </cell>
          <cell r="P481" t="str">
            <v xml:space="preserve"> </v>
          </cell>
          <cell r="Q481" t="str">
            <v xml:space="preserve"> </v>
          </cell>
        </row>
        <row r="482">
          <cell r="D482" t="str">
            <v/>
          </cell>
          <cell r="M482">
            <v>0</v>
          </cell>
          <cell r="N482">
            <v>0</v>
          </cell>
          <cell r="P482" t="str">
            <v xml:space="preserve"> </v>
          </cell>
          <cell r="Q482" t="str">
            <v xml:space="preserve"> </v>
          </cell>
        </row>
        <row r="483">
          <cell r="D483" t="str">
            <v/>
          </cell>
          <cell r="M483">
            <v>0</v>
          </cell>
          <cell r="N483">
            <v>0</v>
          </cell>
          <cell r="P483" t="str">
            <v xml:space="preserve"> </v>
          </cell>
          <cell r="Q483" t="str">
            <v xml:space="preserve"> </v>
          </cell>
        </row>
        <row r="484">
          <cell r="D484" t="str">
            <v/>
          </cell>
          <cell r="M484">
            <v>0</v>
          </cell>
          <cell r="N484">
            <v>0</v>
          </cell>
          <cell r="P484" t="str">
            <v xml:space="preserve"> </v>
          </cell>
          <cell r="Q484" t="str">
            <v xml:space="preserve"> </v>
          </cell>
        </row>
        <row r="485">
          <cell r="D485" t="str">
            <v/>
          </cell>
          <cell r="M485">
            <v>0</v>
          </cell>
          <cell r="N485">
            <v>0</v>
          </cell>
          <cell r="P485" t="str">
            <v xml:space="preserve"> </v>
          </cell>
          <cell r="Q485" t="str">
            <v xml:space="preserve"> </v>
          </cell>
        </row>
        <row r="486">
          <cell r="D486" t="str">
            <v/>
          </cell>
          <cell r="M486">
            <v>0</v>
          </cell>
          <cell r="N486">
            <v>0</v>
          </cell>
          <cell r="P486" t="str">
            <v xml:space="preserve"> </v>
          </cell>
          <cell r="Q486" t="str">
            <v xml:space="preserve"> </v>
          </cell>
        </row>
        <row r="487">
          <cell r="D487" t="str">
            <v/>
          </cell>
          <cell r="M487">
            <v>0</v>
          </cell>
          <cell r="N487">
            <v>0</v>
          </cell>
          <cell r="P487" t="str">
            <v xml:space="preserve"> </v>
          </cell>
          <cell r="Q487" t="str">
            <v xml:space="preserve"> </v>
          </cell>
        </row>
        <row r="488">
          <cell r="D488" t="str">
            <v/>
          </cell>
          <cell r="M488">
            <v>0</v>
          </cell>
          <cell r="N488">
            <v>0</v>
          </cell>
          <cell r="P488" t="str">
            <v xml:space="preserve"> </v>
          </cell>
          <cell r="Q488" t="str">
            <v xml:space="preserve"> </v>
          </cell>
        </row>
        <row r="489">
          <cell r="D489" t="str">
            <v/>
          </cell>
          <cell r="M489">
            <v>0</v>
          </cell>
          <cell r="N489">
            <v>0</v>
          </cell>
          <cell r="P489" t="str">
            <v xml:space="preserve"> </v>
          </cell>
          <cell r="Q489" t="str">
            <v xml:space="preserve"> </v>
          </cell>
        </row>
        <row r="490">
          <cell r="D490" t="str">
            <v/>
          </cell>
          <cell r="M490">
            <v>0</v>
          </cell>
          <cell r="N490">
            <v>0</v>
          </cell>
          <cell r="P490" t="str">
            <v xml:space="preserve"> </v>
          </cell>
          <cell r="Q490" t="str">
            <v xml:space="preserve"> </v>
          </cell>
        </row>
        <row r="491">
          <cell r="D491" t="str">
            <v/>
          </cell>
          <cell r="M491">
            <v>0</v>
          </cell>
          <cell r="N491">
            <v>0</v>
          </cell>
          <cell r="P491" t="str">
            <v xml:space="preserve"> </v>
          </cell>
          <cell r="Q491" t="str">
            <v xml:space="preserve"> </v>
          </cell>
        </row>
        <row r="492">
          <cell r="D492" t="str">
            <v/>
          </cell>
          <cell r="M492">
            <v>0</v>
          </cell>
          <cell r="N492">
            <v>0</v>
          </cell>
          <cell r="P492" t="str">
            <v xml:space="preserve"> </v>
          </cell>
          <cell r="Q492" t="str">
            <v xml:space="preserve"> </v>
          </cell>
        </row>
        <row r="493">
          <cell r="D493" t="str">
            <v/>
          </cell>
          <cell r="M493">
            <v>0</v>
          </cell>
          <cell r="N493">
            <v>0</v>
          </cell>
          <cell r="P493" t="str">
            <v xml:space="preserve"> </v>
          </cell>
          <cell r="Q493" t="str">
            <v xml:space="preserve"> </v>
          </cell>
        </row>
        <row r="494">
          <cell r="D494" t="str">
            <v/>
          </cell>
          <cell r="M494">
            <v>0</v>
          </cell>
          <cell r="N494">
            <v>0</v>
          </cell>
          <cell r="P494" t="str">
            <v xml:space="preserve"> </v>
          </cell>
          <cell r="Q494" t="str">
            <v xml:space="preserve"> </v>
          </cell>
        </row>
        <row r="495">
          <cell r="D495" t="str">
            <v/>
          </cell>
          <cell r="M495">
            <v>0</v>
          </cell>
          <cell r="N495">
            <v>0</v>
          </cell>
          <cell r="P495" t="str">
            <v xml:space="preserve"> </v>
          </cell>
          <cell r="Q495" t="str">
            <v xml:space="preserve"> </v>
          </cell>
        </row>
        <row r="496">
          <cell r="D496" t="str">
            <v/>
          </cell>
          <cell r="M496">
            <v>0</v>
          </cell>
          <cell r="N496">
            <v>0</v>
          </cell>
          <cell r="P496" t="str">
            <v xml:space="preserve"> </v>
          </cell>
          <cell r="Q496" t="str">
            <v xml:space="preserve"> </v>
          </cell>
        </row>
        <row r="497">
          <cell r="D497" t="str">
            <v/>
          </cell>
          <cell r="M497">
            <v>0</v>
          </cell>
          <cell r="N497">
            <v>0</v>
          </cell>
          <cell r="P497" t="str">
            <v xml:space="preserve"> </v>
          </cell>
          <cell r="Q497" t="str">
            <v xml:space="preserve"> </v>
          </cell>
        </row>
        <row r="498">
          <cell r="D498" t="str">
            <v/>
          </cell>
          <cell r="M498">
            <v>0</v>
          </cell>
          <cell r="N498">
            <v>0</v>
          </cell>
          <cell r="P498" t="str">
            <v xml:space="preserve"> </v>
          </cell>
          <cell r="Q498" t="str">
            <v xml:space="preserve"> </v>
          </cell>
        </row>
        <row r="499">
          <cell r="D499" t="str">
            <v/>
          </cell>
          <cell r="M499">
            <v>0</v>
          </cell>
          <cell r="N499">
            <v>0</v>
          </cell>
          <cell r="P499" t="str">
            <v xml:space="preserve"> </v>
          </cell>
          <cell r="Q499" t="str">
            <v xml:space="preserve"> </v>
          </cell>
        </row>
        <row r="500">
          <cell r="D500" t="str">
            <v/>
          </cell>
          <cell r="M500">
            <v>0</v>
          </cell>
          <cell r="N500">
            <v>0</v>
          </cell>
          <cell r="P500" t="str">
            <v xml:space="preserve"> </v>
          </cell>
          <cell r="Q500" t="str">
            <v xml:space="preserve"> </v>
          </cell>
        </row>
        <row r="501">
          <cell r="D501" t="str">
            <v/>
          </cell>
          <cell r="M501">
            <v>0</v>
          </cell>
          <cell r="N501">
            <v>0</v>
          </cell>
          <cell r="P501" t="str">
            <v xml:space="preserve"> </v>
          </cell>
          <cell r="Q501" t="str">
            <v xml:space="preserve"> </v>
          </cell>
        </row>
        <row r="502">
          <cell r="D502" t="str">
            <v/>
          </cell>
          <cell r="M502">
            <v>0</v>
          </cell>
          <cell r="N502">
            <v>0</v>
          </cell>
          <cell r="P502" t="str">
            <v xml:space="preserve"> </v>
          </cell>
          <cell r="Q502" t="str">
            <v xml:space="preserve"> </v>
          </cell>
        </row>
        <row r="503">
          <cell r="D503" t="str">
            <v/>
          </cell>
          <cell r="M503">
            <v>0</v>
          </cell>
          <cell r="N503">
            <v>0</v>
          </cell>
          <cell r="P503" t="str">
            <v xml:space="preserve"> </v>
          </cell>
          <cell r="Q503" t="str">
            <v xml:space="preserve"> </v>
          </cell>
        </row>
        <row r="504">
          <cell r="D504" t="str">
            <v/>
          </cell>
          <cell r="M504">
            <v>0</v>
          </cell>
          <cell r="N504">
            <v>0</v>
          </cell>
          <cell r="P504" t="str">
            <v xml:space="preserve"> </v>
          </cell>
          <cell r="Q504" t="str">
            <v xml:space="preserve"> </v>
          </cell>
        </row>
        <row r="505">
          <cell r="D505" t="str">
            <v/>
          </cell>
          <cell r="M505">
            <v>0</v>
          </cell>
          <cell r="N505">
            <v>0</v>
          </cell>
          <cell r="P505" t="str">
            <v xml:space="preserve"> </v>
          </cell>
          <cell r="Q505" t="str">
            <v xml:space="preserve"> </v>
          </cell>
        </row>
        <row r="506">
          <cell r="D506" t="str">
            <v/>
          </cell>
          <cell r="M506">
            <v>0</v>
          </cell>
          <cell r="N506">
            <v>0</v>
          </cell>
          <cell r="P506" t="str">
            <v xml:space="preserve"> </v>
          </cell>
          <cell r="Q506" t="str">
            <v xml:space="preserve"> </v>
          </cell>
        </row>
        <row r="507">
          <cell r="D507" t="str">
            <v/>
          </cell>
          <cell r="M507">
            <v>0</v>
          </cell>
          <cell r="N507">
            <v>0</v>
          </cell>
          <cell r="P507" t="str">
            <v xml:space="preserve"> </v>
          </cell>
          <cell r="Q507" t="str">
            <v xml:space="preserve"> </v>
          </cell>
        </row>
        <row r="508">
          <cell r="D508" t="str">
            <v/>
          </cell>
          <cell r="M508">
            <v>0</v>
          </cell>
          <cell r="N508">
            <v>0</v>
          </cell>
          <cell r="P508" t="str">
            <v xml:space="preserve"> </v>
          </cell>
          <cell r="Q508" t="str">
            <v xml:space="preserve"> </v>
          </cell>
        </row>
        <row r="509">
          <cell r="D509" t="str">
            <v/>
          </cell>
          <cell r="M509">
            <v>0</v>
          </cell>
          <cell r="N509">
            <v>0</v>
          </cell>
          <cell r="P509" t="str">
            <v xml:space="preserve"> </v>
          </cell>
          <cell r="Q509" t="str">
            <v xml:space="preserve"> </v>
          </cell>
        </row>
        <row r="510">
          <cell r="D510" t="str">
            <v/>
          </cell>
          <cell r="M510">
            <v>0</v>
          </cell>
          <cell r="N510">
            <v>0</v>
          </cell>
          <cell r="P510" t="str">
            <v xml:space="preserve"> </v>
          </cell>
          <cell r="Q510" t="str">
            <v xml:space="preserve"> </v>
          </cell>
        </row>
        <row r="511">
          <cell r="D511" t="str">
            <v/>
          </cell>
          <cell r="M511">
            <v>0</v>
          </cell>
          <cell r="N511">
            <v>0</v>
          </cell>
          <cell r="P511" t="str">
            <v xml:space="preserve"> </v>
          </cell>
          <cell r="Q511" t="str">
            <v xml:space="preserve"> </v>
          </cell>
        </row>
        <row r="512">
          <cell r="D512" t="str">
            <v/>
          </cell>
          <cell r="M512">
            <v>0</v>
          </cell>
          <cell r="N512">
            <v>0</v>
          </cell>
          <cell r="P512" t="str">
            <v xml:space="preserve"> </v>
          </cell>
          <cell r="Q512" t="str">
            <v xml:space="preserve"> </v>
          </cell>
        </row>
        <row r="513">
          <cell r="D513" t="str">
            <v/>
          </cell>
          <cell r="M513">
            <v>0</v>
          </cell>
          <cell r="N513">
            <v>0</v>
          </cell>
          <cell r="P513" t="str">
            <v xml:space="preserve"> </v>
          </cell>
          <cell r="Q513" t="str">
            <v xml:space="preserve"> </v>
          </cell>
        </row>
        <row r="514">
          <cell r="D514" t="str">
            <v/>
          </cell>
          <cell r="M514">
            <v>0</v>
          </cell>
          <cell r="N514">
            <v>0</v>
          </cell>
          <cell r="P514" t="str">
            <v xml:space="preserve"> </v>
          </cell>
          <cell r="Q514" t="str">
            <v xml:space="preserve"> </v>
          </cell>
        </row>
        <row r="515">
          <cell r="D515" t="str">
            <v/>
          </cell>
          <cell r="M515">
            <v>0</v>
          </cell>
          <cell r="N515">
            <v>0</v>
          </cell>
          <cell r="P515" t="str">
            <v xml:space="preserve"> </v>
          </cell>
          <cell r="Q515" t="str">
            <v xml:space="preserve"> </v>
          </cell>
        </row>
        <row r="516">
          <cell r="D516" t="str">
            <v/>
          </cell>
          <cell r="M516">
            <v>0</v>
          </cell>
          <cell r="N516">
            <v>0</v>
          </cell>
          <cell r="P516" t="str">
            <v xml:space="preserve"> </v>
          </cell>
          <cell r="Q516" t="str">
            <v xml:space="preserve"> </v>
          </cell>
        </row>
        <row r="517">
          <cell r="D517" t="str">
            <v/>
          </cell>
          <cell r="M517">
            <v>0</v>
          </cell>
          <cell r="N517">
            <v>0</v>
          </cell>
          <cell r="P517" t="str">
            <v xml:space="preserve"> </v>
          </cell>
          <cell r="Q517" t="str">
            <v xml:space="preserve"> </v>
          </cell>
        </row>
        <row r="518">
          <cell r="D518" t="str">
            <v/>
          </cell>
          <cell r="M518">
            <v>0</v>
          </cell>
          <cell r="N518">
            <v>0</v>
          </cell>
          <cell r="P518" t="str">
            <v xml:space="preserve"> </v>
          </cell>
          <cell r="Q518" t="str">
            <v xml:space="preserve"> </v>
          </cell>
        </row>
        <row r="519">
          <cell r="D519" t="str">
            <v/>
          </cell>
          <cell r="M519">
            <v>0</v>
          </cell>
          <cell r="N519">
            <v>0</v>
          </cell>
          <cell r="P519" t="str">
            <v xml:space="preserve"> </v>
          </cell>
          <cell r="Q519" t="str">
            <v xml:space="preserve"> </v>
          </cell>
        </row>
        <row r="520">
          <cell r="D520" t="str">
            <v/>
          </cell>
          <cell r="M520">
            <v>0</v>
          </cell>
          <cell r="N520">
            <v>0</v>
          </cell>
          <cell r="P520" t="str">
            <v xml:space="preserve"> </v>
          </cell>
          <cell r="Q520" t="str">
            <v xml:space="preserve"> </v>
          </cell>
        </row>
        <row r="521">
          <cell r="D521" t="str">
            <v/>
          </cell>
          <cell r="M521">
            <v>0</v>
          </cell>
          <cell r="N521">
            <v>0</v>
          </cell>
          <cell r="P521" t="str">
            <v xml:space="preserve"> </v>
          </cell>
          <cell r="Q521" t="str">
            <v xml:space="preserve"> </v>
          </cell>
        </row>
        <row r="522">
          <cell r="D522" t="str">
            <v/>
          </cell>
          <cell r="M522">
            <v>0</v>
          </cell>
          <cell r="N522">
            <v>0</v>
          </cell>
          <cell r="P522" t="str">
            <v xml:space="preserve"> </v>
          </cell>
          <cell r="Q522" t="str">
            <v xml:space="preserve"> </v>
          </cell>
        </row>
        <row r="523">
          <cell r="D523" t="str">
            <v/>
          </cell>
          <cell r="M523">
            <v>0</v>
          </cell>
          <cell r="N523">
            <v>0</v>
          </cell>
          <cell r="P523" t="str">
            <v xml:space="preserve"> </v>
          </cell>
          <cell r="Q523" t="str">
            <v xml:space="preserve"> </v>
          </cell>
        </row>
        <row r="524">
          <cell r="D524" t="str">
            <v/>
          </cell>
          <cell r="M524">
            <v>0</v>
          </cell>
          <cell r="N524">
            <v>0</v>
          </cell>
          <cell r="P524" t="str">
            <v xml:space="preserve"> </v>
          </cell>
          <cell r="Q524" t="str">
            <v xml:space="preserve"> </v>
          </cell>
        </row>
        <row r="525">
          <cell r="D525" t="str">
            <v/>
          </cell>
          <cell r="M525">
            <v>0</v>
          </cell>
          <cell r="N525">
            <v>0</v>
          </cell>
          <cell r="P525" t="str">
            <v xml:space="preserve"> </v>
          </cell>
          <cell r="Q525" t="str">
            <v xml:space="preserve"> </v>
          </cell>
        </row>
        <row r="526">
          <cell r="D526" t="str">
            <v/>
          </cell>
          <cell r="M526">
            <v>0</v>
          </cell>
          <cell r="N526">
            <v>0</v>
          </cell>
          <cell r="P526" t="str">
            <v xml:space="preserve"> </v>
          </cell>
          <cell r="Q526" t="str">
            <v xml:space="preserve"> </v>
          </cell>
        </row>
        <row r="527">
          <cell r="D527" t="str">
            <v/>
          </cell>
          <cell r="M527">
            <v>0</v>
          </cell>
          <cell r="N527">
            <v>0</v>
          </cell>
          <cell r="P527" t="str">
            <v xml:space="preserve"> </v>
          </cell>
          <cell r="Q527" t="str">
            <v xml:space="preserve"> </v>
          </cell>
        </row>
        <row r="528">
          <cell r="D528" t="str">
            <v/>
          </cell>
          <cell r="M528">
            <v>0</v>
          </cell>
          <cell r="N528">
            <v>0</v>
          </cell>
          <cell r="P528" t="str">
            <v xml:space="preserve"> </v>
          </cell>
          <cell r="Q528" t="str">
            <v xml:space="preserve"> </v>
          </cell>
        </row>
        <row r="529">
          <cell r="D529" t="str">
            <v/>
          </cell>
          <cell r="M529">
            <v>0</v>
          </cell>
          <cell r="N529">
            <v>0</v>
          </cell>
          <cell r="P529" t="str">
            <v xml:space="preserve"> </v>
          </cell>
          <cell r="Q529" t="str">
            <v xml:space="preserve"> </v>
          </cell>
        </row>
        <row r="530">
          <cell r="D530" t="str">
            <v/>
          </cell>
          <cell r="M530">
            <v>0</v>
          </cell>
          <cell r="N530">
            <v>0</v>
          </cell>
          <cell r="P530" t="str">
            <v xml:space="preserve"> </v>
          </cell>
          <cell r="Q530" t="str">
            <v xml:space="preserve"> </v>
          </cell>
        </row>
        <row r="531">
          <cell r="D531" t="str">
            <v/>
          </cell>
          <cell r="M531">
            <v>0</v>
          </cell>
          <cell r="N531">
            <v>0</v>
          </cell>
          <cell r="P531" t="str">
            <v xml:space="preserve"> </v>
          </cell>
          <cell r="Q531" t="str">
            <v xml:space="preserve"> </v>
          </cell>
        </row>
        <row r="532">
          <cell r="D532" t="str">
            <v/>
          </cell>
          <cell r="M532">
            <v>0</v>
          </cell>
          <cell r="N532">
            <v>0</v>
          </cell>
          <cell r="P532" t="str">
            <v xml:space="preserve"> </v>
          </cell>
          <cell r="Q532" t="str">
            <v xml:space="preserve"> </v>
          </cell>
        </row>
        <row r="533">
          <cell r="D533" t="str">
            <v/>
          </cell>
          <cell r="M533">
            <v>0</v>
          </cell>
          <cell r="N533">
            <v>0</v>
          </cell>
          <cell r="P533" t="str">
            <v xml:space="preserve"> </v>
          </cell>
          <cell r="Q533" t="str">
            <v xml:space="preserve"> </v>
          </cell>
        </row>
        <row r="534">
          <cell r="D534" t="str">
            <v/>
          </cell>
          <cell r="M534">
            <v>0</v>
          </cell>
          <cell r="N534">
            <v>0</v>
          </cell>
          <cell r="P534" t="str">
            <v xml:space="preserve"> </v>
          </cell>
          <cell r="Q534" t="str">
            <v xml:space="preserve"> </v>
          </cell>
        </row>
        <row r="535">
          <cell r="D535" t="str">
            <v/>
          </cell>
          <cell r="M535">
            <v>0</v>
          </cell>
          <cell r="N535">
            <v>0</v>
          </cell>
          <cell r="P535" t="str">
            <v xml:space="preserve"> </v>
          </cell>
          <cell r="Q535" t="str">
            <v xml:space="preserve"> </v>
          </cell>
        </row>
        <row r="536">
          <cell r="D536" t="str">
            <v/>
          </cell>
          <cell r="M536">
            <v>0</v>
          </cell>
          <cell r="N536">
            <v>0</v>
          </cell>
          <cell r="P536" t="str">
            <v xml:space="preserve"> </v>
          </cell>
          <cell r="Q536" t="str">
            <v xml:space="preserve"> </v>
          </cell>
        </row>
        <row r="537">
          <cell r="D537" t="str">
            <v/>
          </cell>
          <cell r="M537">
            <v>0</v>
          </cell>
          <cell r="N537">
            <v>0</v>
          </cell>
          <cell r="P537" t="str">
            <v xml:space="preserve"> </v>
          </cell>
          <cell r="Q537" t="str">
            <v xml:space="preserve"> </v>
          </cell>
        </row>
        <row r="538">
          <cell r="D538" t="str">
            <v/>
          </cell>
          <cell r="M538">
            <v>0</v>
          </cell>
          <cell r="N538">
            <v>0</v>
          </cell>
          <cell r="P538" t="str">
            <v xml:space="preserve"> </v>
          </cell>
          <cell r="Q538" t="str">
            <v xml:space="preserve"> </v>
          </cell>
        </row>
        <row r="539">
          <cell r="D539" t="str">
            <v/>
          </cell>
          <cell r="M539">
            <v>0</v>
          </cell>
          <cell r="N539">
            <v>0</v>
          </cell>
          <cell r="P539" t="str">
            <v xml:space="preserve"> </v>
          </cell>
          <cell r="Q539" t="str">
            <v xml:space="preserve"> </v>
          </cell>
        </row>
        <row r="540">
          <cell r="D540" t="str">
            <v/>
          </cell>
          <cell r="M540">
            <v>0</v>
          </cell>
          <cell r="N540">
            <v>0</v>
          </cell>
          <cell r="P540" t="str">
            <v xml:space="preserve"> </v>
          </cell>
          <cell r="Q540" t="str">
            <v xml:space="preserve"> </v>
          </cell>
        </row>
        <row r="541">
          <cell r="D541" t="str">
            <v/>
          </cell>
          <cell r="M541">
            <v>0</v>
          </cell>
          <cell r="N541">
            <v>0</v>
          </cell>
          <cell r="P541" t="str">
            <v xml:space="preserve"> </v>
          </cell>
          <cell r="Q541" t="str">
            <v xml:space="preserve"> </v>
          </cell>
        </row>
        <row r="542">
          <cell r="D542" t="str">
            <v/>
          </cell>
          <cell r="M542">
            <v>0</v>
          </cell>
          <cell r="N542">
            <v>0</v>
          </cell>
          <cell r="P542" t="str">
            <v xml:space="preserve"> </v>
          </cell>
          <cell r="Q542" t="str">
            <v xml:space="preserve"> </v>
          </cell>
        </row>
        <row r="543">
          <cell r="D543" t="str">
            <v/>
          </cell>
          <cell r="M543">
            <v>0</v>
          </cell>
          <cell r="N543">
            <v>0</v>
          </cell>
          <cell r="P543" t="str">
            <v xml:space="preserve"> </v>
          </cell>
          <cell r="Q543" t="str">
            <v xml:space="preserve"> </v>
          </cell>
        </row>
        <row r="544">
          <cell r="D544" t="str">
            <v/>
          </cell>
          <cell r="M544">
            <v>0</v>
          </cell>
          <cell r="N544">
            <v>0</v>
          </cell>
          <cell r="P544" t="str">
            <v xml:space="preserve"> </v>
          </cell>
          <cell r="Q544" t="str">
            <v xml:space="preserve"> </v>
          </cell>
        </row>
        <row r="545">
          <cell r="D545" t="str">
            <v/>
          </cell>
          <cell r="M545">
            <v>0</v>
          </cell>
          <cell r="N545">
            <v>0</v>
          </cell>
          <cell r="P545" t="str">
            <v xml:space="preserve"> </v>
          </cell>
          <cell r="Q545" t="str">
            <v xml:space="preserve"> </v>
          </cell>
        </row>
        <row r="546">
          <cell r="D546" t="str">
            <v/>
          </cell>
          <cell r="M546">
            <v>0</v>
          </cell>
          <cell r="N546">
            <v>0</v>
          </cell>
          <cell r="P546" t="str">
            <v xml:space="preserve"> </v>
          </cell>
          <cell r="Q546" t="str">
            <v xml:space="preserve"> </v>
          </cell>
        </row>
        <row r="547">
          <cell r="D547" t="str">
            <v/>
          </cell>
          <cell r="M547">
            <v>0</v>
          </cell>
          <cell r="N547">
            <v>0</v>
          </cell>
          <cell r="P547" t="str">
            <v xml:space="preserve"> </v>
          </cell>
          <cell r="Q547" t="str">
            <v xml:space="preserve"> </v>
          </cell>
        </row>
        <row r="548">
          <cell r="D548" t="str">
            <v/>
          </cell>
          <cell r="M548">
            <v>0</v>
          </cell>
          <cell r="N548">
            <v>0</v>
          </cell>
          <cell r="P548" t="str">
            <v xml:space="preserve"> </v>
          </cell>
          <cell r="Q548" t="str">
            <v xml:space="preserve"> </v>
          </cell>
        </row>
        <row r="549">
          <cell r="D549" t="str">
            <v/>
          </cell>
          <cell r="M549">
            <v>0</v>
          </cell>
          <cell r="N549">
            <v>0</v>
          </cell>
          <cell r="P549" t="str">
            <v xml:space="preserve"> </v>
          </cell>
          <cell r="Q549" t="str">
            <v xml:space="preserve"> </v>
          </cell>
        </row>
        <row r="550">
          <cell r="D550" t="str">
            <v/>
          </cell>
          <cell r="M550">
            <v>0</v>
          </cell>
          <cell r="N550">
            <v>0</v>
          </cell>
          <cell r="P550" t="str">
            <v xml:space="preserve"> </v>
          </cell>
          <cell r="Q550" t="str">
            <v xml:space="preserve"> </v>
          </cell>
        </row>
        <row r="551">
          <cell r="D551" t="str">
            <v/>
          </cell>
          <cell r="M551">
            <v>0</v>
          </cell>
          <cell r="N551">
            <v>0</v>
          </cell>
          <cell r="P551" t="str">
            <v xml:space="preserve"> </v>
          </cell>
          <cell r="Q551" t="str">
            <v xml:space="preserve"> </v>
          </cell>
        </row>
        <row r="552">
          <cell r="D552" t="str">
            <v/>
          </cell>
          <cell r="M552">
            <v>0</v>
          </cell>
          <cell r="N552">
            <v>0</v>
          </cell>
          <cell r="P552" t="str">
            <v xml:space="preserve"> </v>
          </cell>
          <cell r="Q552" t="str">
            <v xml:space="preserve"> </v>
          </cell>
        </row>
        <row r="553">
          <cell r="D553" t="str">
            <v/>
          </cell>
          <cell r="M553">
            <v>0</v>
          </cell>
          <cell r="N553">
            <v>0</v>
          </cell>
          <cell r="P553" t="str">
            <v xml:space="preserve"> </v>
          </cell>
          <cell r="Q553" t="str">
            <v xml:space="preserve"> </v>
          </cell>
        </row>
        <row r="554">
          <cell r="D554" t="str">
            <v/>
          </cell>
          <cell r="M554">
            <v>0</v>
          </cell>
          <cell r="N554">
            <v>0</v>
          </cell>
          <cell r="P554" t="str">
            <v xml:space="preserve"> </v>
          </cell>
          <cell r="Q554" t="str">
            <v xml:space="preserve"> </v>
          </cell>
        </row>
        <row r="555">
          <cell r="D555" t="str">
            <v/>
          </cell>
          <cell r="M555">
            <v>0</v>
          </cell>
          <cell r="N555">
            <v>0</v>
          </cell>
          <cell r="P555" t="str">
            <v xml:space="preserve"> </v>
          </cell>
          <cell r="Q555" t="str">
            <v xml:space="preserve"> </v>
          </cell>
        </row>
        <row r="556">
          <cell r="D556" t="str">
            <v/>
          </cell>
          <cell r="M556">
            <v>0</v>
          </cell>
          <cell r="N556">
            <v>0</v>
          </cell>
          <cell r="P556" t="str">
            <v xml:space="preserve"> </v>
          </cell>
          <cell r="Q556" t="str">
            <v xml:space="preserve"> </v>
          </cell>
        </row>
        <row r="557">
          <cell r="D557" t="str">
            <v/>
          </cell>
          <cell r="M557">
            <v>0</v>
          </cell>
          <cell r="N557">
            <v>0</v>
          </cell>
          <cell r="P557" t="str">
            <v xml:space="preserve"> </v>
          </cell>
          <cell r="Q557" t="str">
            <v xml:space="preserve"> </v>
          </cell>
        </row>
        <row r="558">
          <cell r="D558" t="str">
            <v/>
          </cell>
          <cell r="M558">
            <v>0</v>
          </cell>
          <cell r="N558">
            <v>0</v>
          </cell>
          <cell r="P558" t="str">
            <v xml:space="preserve"> </v>
          </cell>
          <cell r="Q558" t="str">
            <v xml:space="preserve"> </v>
          </cell>
        </row>
        <row r="559">
          <cell r="D559" t="str">
            <v/>
          </cell>
          <cell r="M559">
            <v>0</v>
          </cell>
          <cell r="N559">
            <v>0</v>
          </cell>
          <cell r="P559" t="str">
            <v xml:space="preserve"> </v>
          </cell>
          <cell r="Q559" t="str">
            <v xml:space="preserve"> </v>
          </cell>
        </row>
        <row r="560">
          <cell r="D560" t="str">
            <v/>
          </cell>
          <cell r="M560">
            <v>0</v>
          </cell>
          <cell r="N560">
            <v>0</v>
          </cell>
          <cell r="P560" t="str">
            <v xml:space="preserve"> </v>
          </cell>
          <cell r="Q560" t="str">
            <v xml:space="preserve"> </v>
          </cell>
        </row>
        <row r="561">
          <cell r="D561" t="str">
            <v/>
          </cell>
          <cell r="M561">
            <v>0</v>
          </cell>
          <cell r="N561">
            <v>0</v>
          </cell>
          <cell r="P561" t="str">
            <v xml:space="preserve"> </v>
          </cell>
          <cell r="Q561" t="str">
            <v xml:space="preserve"> </v>
          </cell>
        </row>
        <row r="562">
          <cell r="D562" t="str">
            <v/>
          </cell>
          <cell r="M562">
            <v>0</v>
          </cell>
          <cell r="N562">
            <v>0</v>
          </cell>
          <cell r="P562" t="str">
            <v xml:space="preserve"> </v>
          </cell>
          <cell r="Q562" t="str">
            <v xml:space="preserve"> </v>
          </cell>
        </row>
        <row r="563">
          <cell r="D563" t="str">
            <v/>
          </cell>
          <cell r="M563">
            <v>0</v>
          </cell>
          <cell r="N563">
            <v>0</v>
          </cell>
          <cell r="P563" t="str">
            <v xml:space="preserve"> </v>
          </cell>
          <cell r="Q563" t="str">
            <v xml:space="preserve"> </v>
          </cell>
        </row>
        <row r="564">
          <cell r="D564" t="str">
            <v/>
          </cell>
          <cell r="M564">
            <v>0</v>
          </cell>
          <cell r="N564">
            <v>0</v>
          </cell>
          <cell r="P564" t="str">
            <v xml:space="preserve"> </v>
          </cell>
          <cell r="Q564" t="str">
            <v xml:space="preserve"> </v>
          </cell>
        </row>
        <row r="565">
          <cell r="D565" t="str">
            <v/>
          </cell>
          <cell r="M565">
            <v>0</v>
          </cell>
          <cell r="N565">
            <v>0</v>
          </cell>
          <cell r="P565" t="str">
            <v xml:space="preserve"> </v>
          </cell>
          <cell r="Q565" t="str">
            <v xml:space="preserve"> </v>
          </cell>
        </row>
        <row r="566">
          <cell r="D566" t="str">
            <v/>
          </cell>
          <cell r="M566">
            <v>0</v>
          </cell>
          <cell r="N566">
            <v>0</v>
          </cell>
          <cell r="P566" t="str">
            <v xml:space="preserve"> </v>
          </cell>
          <cell r="Q566" t="str">
            <v xml:space="preserve"> </v>
          </cell>
        </row>
        <row r="567">
          <cell r="D567" t="str">
            <v/>
          </cell>
          <cell r="M567">
            <v>0</v>
          </cell>
          <cell r="N567">
            <v>0</v>
          </cell>
          <cell r="P567" t="str">
            <v xml:space="preserve"> </v>
          </cell>
          <cell r="Q567" t="str">
            <v xml:space="preserve"> </v>
          </cell>
        </row>
        <row r="568">
          <cell r="D568" t="str">
            <v/>
          </cell>
          <cell r="M568">
            <v>0</v>
          </cell>
          <cell r="N568">
            <v>0</v>
          </cell>
          <cell r="P568" t="str">
            <v xml:space="preserve"> </v>
          </cell>
          <cell r="Q568" t="str">
            <v xml:space="preserve"> </v>
          </cell>
        </row>
        <row r="569">
          <cell r="D569" t="str">
            <v/>
          </cell>
          <cell r="M569">
            <v>0</v>
          </cell>
          <cell r="N569">
            <v>0</v>
          </cell>
          <cell r="P569" t="str">
            <v xml:space="preserve"> </v>
          </cell>
          <cell r="Q569" t="str">
            <v xml:space="preserve"> </v>
          </cell>
        </row>
        <row r="570">
          <cell r="D570" t="str">
            <v/>
          </cell>
          <cell r="M570">
            <v>0</v>
          </cell>
          <cell r="N570">
            <v>0</v>
          </cell>
          <cell r="P570" t="str">
            <v xml:space="preserve"> </v>
          </cell>
          <cell r="Q570" t="str">
            <v xml:space="preserve"> </v>
          </cell>
        </row>
        <row r="571">
          <cell r="D571" t="str">
            <v/>
          </cell>
          <cell r="M571">
            <v>0</v>
          </cell>
          <cell r="N571">
            <v>0</v>
          </cell>
          <cell r="P571" t="str">
            <v xml:space="preserve"> </v>
          </cell>
          <cell r="Q571" t="str">
            <v xml:space="preserve"> </v>
          </cell>
        </row>
        <row r="572">
          <cell r="D572" t="str">
            <v/>
          </cell>
          <cell r="M572">
            <v>0</v>
          </cell>
          <cell r="N572">
            <v>0</v>
          </cell>
          <cell r="P572" t="str">
            <v xml:space="preserve"> </v>
          </cell>
          <cell r="Q572" t="str">
            <v xml:space="preserve"> </v>
          </cell>
        </row>
        <row r="573">
          <cell r="D573" t="str">
            <v/>
          </cell>
          <cell r="M573">
            <v>0</v>
          </cell>
          <cell r="N573">
            <v>0</v>
          </cell>
          <cell r="P573" t="str">
            <v xml:space="preserve"> </v>
          </cell>
          <cell r="Q573" t="str">
            <v xml:space="preserve"> </v>
          </cell>
        </row>
        <row r="574">
          <cell r="D574" t="str">
            <v/>
          </cell>
          <cell r="M574">
            <v>0</v>
          </cell>
          <cell r="N574">
            <v>0</v>
          </cell>
          <cell r="P574" t="str">
            <v xml:space="preserve"> </v>
          </cell>
          <cell r="Q574" t="str">
            <v xml:space="preserve"> </v>
          </cell>
        </row>
        <row r="575">
          <cell r="D575" t="str">
            <v/>
          </cell>
          <cell r="M575">
            <v>0</v>
          </cell>
          <cell r="N575">
            <v>0</v>
          </cell>
          <cell r="P575" t="str">
            <v xml:space="preserve"> </v>
          </cell>
          <cell r="Q575" t="str">
            <v xml:space="preserve"> </v>
          </cell>
        </row>
        <row r="576">
          <cell r="D576" t="str">
            <v/>
          </cell>
          <cell r="M576">
            <v>0</v>
          </cell>
          <cell r="N576">
            <v>0</v>
          </cell>
          <cell r="P576" t="str">
            <v xml:space="preserve"> </v>
          </cell>
          <cell r="Q576" t="str">
            <v xml:space="preserve"> </v>
          </cell>
        </row>
        <row r="577">
          <cell r="D577" t="str">
            <v/>
          </cell>
          <cell r="M577">
            <v>0</v>
          </cell>
          <cell r="N577">
            <v>0</v>
          </cell>
          <cell r="P577" t="str">
            <v xml:space="preserve"> </v>
          </cell>
          <cell r="Q577" t="str">
            <v xml:space="preserve"> </v>
          </cell>
        </row>
        <row r="578">
          <cell r="D578" t="str">
            <v/>
          </cell>
          <cell r="M578">
            <v>0</v>
          </cell>
          <cell r="N578">
            <v>0</v>
          </cell>
          <cell r="P578" t="str">
            <v xml:space="preserve"> </v>
          </cell>
          <cell r="Q578" t="str">
            <v xml:space="preserve"> </v>
          </cell>
        </row>
        <row r="579">
          <cell r="D579" t="str">
            <v/>
          </cell>
          <cell r="M579">
            <v>0</v>
          </cell>
          <cell r="N579">
            <v>0</v>
          </cell>
          <cell r="P579" t="str">
            <v xml:space="preserve"> </v>
          </cell>
          <cell r="Q579" t="str">
            <v xml:space="preserve"> </v>
          </cell>
        </row>
        <row r="580">
          <cell r="D580" t="str">
            <v/>
          </cell>
          <cell r="M580">
            <v>0</v>
          </cell>
          <cell r="N580">
            <v>0</v>
          </cell>
          <cell r="P580" t="str">
            <v xml:space="preserve"> </v>
          </cell>
          <cell r="Q580" t="str">
            <v xml:space="preserve"> </v>
          </cell>
        </row>
        <row r="581">
          <cell r="D581" t="str">
            <v/>
          </cell>
          <cell r="M581">
            <v>0</v>
          </cell>
          <cell r="N581">
            <v>0</v>
          </cell>
          <cell r="P581" t="str">
            <v xml:space="preserve"> </v>
          </cell>
          <cell r="Q581" t="str">
            <v xml:space="preserve"> </v>
          </cell>
        </row>
        <row r="582">
          <cell r="D582" t="str">
            <v/>
          </cell>
          <cell r="M582">
            <v>0</v>
          </cell>
          <cell r="N582">
            <v>0</v>
          </cell>
          <cell r="P582" t="str">
            <v xml:space="preserve"> </v>
          </cell>
          <cell r="Q582" t="str">
            <v xml:space="preserve"> </v>
          </cell>
        </row>
        <row r="583">
          <cell r="D583" t="str">
            <v/>
          </cell>
          <cell r="M583">
            <v>0</v>
          </cell>
          <cell r="N583">
            <v>0</v>
          </cell>
          <cell r="P583" t="str">
            <v xml:space="preserve"> </v>
          </cell>
          <cell r="Q583" t="str">
            <v xml:space="preserve"> </v>
          </cell>
        </row>
        <row r="584">
          <cell r="D584" t="str">
            <v/>
          </cell>
          <cell r="M584">
            <v>0</v>
          </cell>
          <cell r="N584">
            <v>0</v>
          </cell>
          <cell r="P584" t="str">
            <v xml:space="preserve"> </v>
          </cell>
          <cell r="Q584" t="str">
            <v xml:space="preserve"> </v>
          </cell>
        </row>
        <row r="585">
          <cell r="D585" t="str">
            <v/>
          </cell>
          <cell r="M585">
            <v>0</v>
          </cell>
          <cell r="N585">
            <v>0</v>
          </cell>
          <cell r="P585" t="str">
            <v xml:space="preserve"> </v>
          </cell>
          <cell r="Q585" t="str">
            <v xml:space="preserve"> </v>
          </cell>
        </row>
        <row r="586">
          <cell r="D586" t="str">
            <v/>
          </cell>
          <cell r="M586">
            <v>0</v>
          </cell>
          <cell r="N586">
            <v>0</v>
          </cell>
          <cell r="P586" t="str">
            <v xml:space="preserve"> </v>
          </cell>
          <cell r="Q586" t="str">
            <v xml:space="preserve"> </v>
          </cell>
        </row>
        <row r="587">
          <cell r="D587" t="str">
            <v/>
          </cell>
          <cell r="M587">
            <v>0</v>
          </cell>
          <cell r="N587">
            <v>0</v>
          </cell>
          <cell r="P587" t="str">
            <v xml:space="preserve"> </v>
          </cell>
          <cell r="Q587" t="str">
            <v xml:space="preserve"> </v>
          </cell>
        </row>
        <row r="588">
          <cell r="D588" t="str">
            <v/>
          </cell>
          <cell r="M588">
            <v>0</v>
          </cell>
          <cell r="N588">
            <v>0</v>
          </cell>
          <cell r="P588" t="str">
            <v xml:space="preserve"> </v>
          </cell>
          <cell r="Q588" t="str">
            <v xml:space="preserve"> </v>
          </cell>
        </row>
        <row r="589">
          <cell r="D589" t="str">
            <v/>
          </cell>
          <cell r="M589">
            <v>0</v>
          </cell>
          <cell r="N589">
            <v>0</v>
          </cell>
          <cell r="P589" t="str">
            <v xml:space="preserve"> </v>
          </cell>
          <cell r="Q589" t="str">
            <v xml:space="preserve"> </v>
          </cell>
        </row>
        <row r="590">
          <cell r="D590" t="str">
            <v/>
          </cell>
          <cell r="M590">
            <v>0</v>
          </cell>
          <cell r="N590">
            <v>0</v>
          </cell>
          <cell r="P590" t="str">
            <v xml:space="preserve"> </v>
          </cell>
          <cell r="Q590" t="str">
            <v xml:space="preserve"> </v>
          </cell>
        </row>
        <row r="591">
          <cell r="D591" t="str">
            <v/>
          </cell>
          <cell r="M591">
            <v>0</v>
          </cell>
          <cell r="N591">
            <v>0</v>
          </cell>
          <cell r="P591" t="str">
            <v xml:space="preserve"> </v>
          </cell>
          <cell r="Q591" t="str">
            <v xml:space="preserve"> </v>
          </cell>
        </row>
        <row r="592">
          <cell r="D592" t="str">
            <v/>
          </cell>
          <cell r="M592">
            <v>0</v>
          </cell>
          <cell r="N592">
            <v>0</v>
          </cell>
          <cell r="P592" t="str">
            <v xml:space="preserve"> </v>
          </cell>
          <cell r="Q592" t="str">
            <v xml:space="preserve"> </v>
          </cell>
        </row>
        <row r="593">
          <cell r="D593" t="str">
            <v/>
          </cell>
          <cell r="M593">
            <v>0</v>
          </cell>
          <cell r="N593">
            <v>0</v>
          </cell>
          <cell r="P593" t="str">
            <v xml:space="preserve"> </v>
          </cell>
          <cell r="Q593" t="str">
            <v xml:space="preserve"> </v>
          </cell>
        </row>
        <row r="594">
          <cell r="D594" t="str">
            <v/>
          </cell>
          <cell r="M594">
            <v>0</v>
          </cell>
          <cell r="N594">
            <v>0</v>
          </cell>
          <cell r="P594" t="str">
            <v xml:space="preserve"> </v>
          </cell>
          <cell r="Q594" t="str">
            <v xml:space="preserve"> </v>
          </cell>
        </row>
        <row r="595">
          <cell r="D595" t="str">
            <v/>
          </cell>
          <cell r="M595">
            <v>0</v>
          </cell>
          <cell r="N595">
            <v>0</v>
          </cell>
          <cell r="P595" t="str">
            <v xml:space="preserve"> </v>
          </cell>
          <cell r="Q595" t="str">
            <v xml:space="preserve"> </v>
          </cell>
        </row>
        <row r="596">
          <cell r="D596" t="str">
            <v/>
          </cell>
          <cell r="M596">
            <v>0</v>
          </cell>
          <cell r="N596">
            <v>0</v>
          </cell>
          <cell r="P596" t="str">
            <v xml:space="preserve"> </v>
          </cell>
          <cell r="Q596" t="str">
            <v xml:space="preserve"> </v>
          </cell>
        </row>
        <row r="597">
          <cell r="D597" t="str">
            <v/>
          </cell>
          <cell r="M597">
            <v>0</v>
          </cell>
          <cell r="N597">
            <v>0</v>
          </cell>
          <cell r="P597" t="str">
            <v xml:space="preserve"> </v>
          </cell>
          <cell r="Q597" t="str">
            <v xml:space="preserve"> </v>
          </cell>
        </row>
        <row r="598">
          <cell r="D598" t="str">
            <v/>
          </cell>
          <cell r="M598">
            <v>0</v>
          </cell>
          <cell r="N598">
            <v>0</v>
          </cell>
          <cell r="P598" t="str">
            <v xml:space="preserve"> </v>
          </cell>
          <cell r="Q598" t="str">
            <v xml:space="preserve"> </v>
          </cell>
        </row>
        <row r="599">
          <cell r="D599" t="str">
            <v/>
          </cell>
          <cell r="M599">
            <v>0</v>
          </cell>
          <cell r="N599">
            <v>0</v>
          </cell>
          <cell r="P599" t="str">
            <v xml:space="preserve"> </v>
          </cell>
          <cell r="Q599" t="str">
            <v xml:space="preserve"> </v>
          </cell>
        </row>
        <row r="600">
          <cell r="D600" t="str">
            <v/>
          </cell>
          <cell r="M600">
            <v>0</v>
          </cell>
          <cell r="N600">
            <v>0</v>
          </cell>
          <cell r="P600" t="str">
            <v xml:space="preserve"> </v>
          </cell>
          <cell r="Q600" t="str">
            <v xml:space="preserve"> </v>
          </cell>
        </row>
        <row r="601">
          <cell r="D601" t="str">
            <v/>
          </cell>
          <cell r="M601">
            <v>0</v>
          </cell>
          <cell r="N601">
            <v>0</v>
          </cell>
          <cell r="P601" t="str">
            <v xml:space="preserve"> </v>
          </cell>
          <cell r="Q601" t="str">
            <v xml:space="preserve"> </v>
          </cell>
        </row>
        <row r="602">
          <cell r="D602" t="str">
            <v/>
          </cell>
          <cell r="M602">
            <v>0</v>
          </cell>
          <cell r="N602">
            <v>0</v>
          </cell>
          <cell r="P602" t="str">
            <v xml:space="preserve"> </v>
          </cell>
          <cell r="Q602" t="str">
            <v xml:space="preserve"> </v>
          </cell>
        </row>
        <row r="603">
          <cell r="D603" t="str">
            <v/>
          </cell>
          <cell r="M603">
            <v>0</v>
          </cell>
          <cell r="N603">
            <v>0</v>
          </cell>
          <cell r="P603" t="str">
            <v xml:space="preserve"> </v>
          </cell>
          <cell r="Q603" t="str">
            <v xml:space="preserve"> </v>
          </cell>
        </row>
        <row r="604">
          <cell r="D604" t="str">
            <v/>
          </cell>
          <cell r="M604">
            <v>0</v>
          </cell>
          <cell r="N604">
            <v>0</v>
          </cell>
          <cell r="P604" t="str">
            <v xml:space="preserve"> </v>
          </cell>
          <cell r="Q604" t="str">
            <v xml:space="preserve"> </v>
          </cell>
        </row>
        <row r="605">
          <cell r="D605" t="str">
            <v/>
          </cell>
          <cell r="M605">
            <v>0</v>
          </cell>
          <cell r="N605">
            <v>0</v>
          </cell>
          <cell r="P605" t="str">
            <v xml:space="preserve"> </v>
          </cell>
          <cell r="Q605" t="str">
            <v xml:space="preserve"> </v>
          </cell>
        </row>
        <row r="606">
          <cell r="D606" t="str">
            <v/>
          </cell>
          <cell r="M606">
            <v>0</v>
          </cell>
          <cell r="N606">
            <v>0</v>
          </cell>
          <cell r="P606" t="str">
            <v xml:space="preserve"> </v>
          </cell>
          <cell r="Q606" t="str">
            <v xml:space="preserve"> </v>
          </cell>
        </row>
        <row r="607">
          <cell r="D607" t="str">
            <v/>
          </cell>
          <cell r="M607">
            <v>0</v>
          </cell>
          <cell r="N607">
            <v>0</v>
          </cell>
          <cell r="P607" t="str">
            <v xml:space="preserve"> </v>
          </cell>
          <cell r="Q607" t="str">
            <v xml:space="preserve"> </v>
          </cell>
        </row>
        <row r="608">
          <cell r="D608" t="str">
            <v/>
          </cell>
          <cell r="M608">
            <v>0</v>
          </cell>
          <cell r="N608">
            <v>0</v>
          </cell>
          <cell r="P608" t="str">
            <v xml:space="preserve"> </v>
          </cell>
          <cell r="Q608" t="str">
            <v xml:space="preserve"> </v>
          </cell>
        </row>
        <row r="609">
          <cell r="D609" t="str">
            <v/>
          </cell>
          <cell r="M609">
            <v>0</v>
          </cell>
          <cell r="N609">
            <v>0</v>
          </cell>
          <cell r="P609" t="str">
            <v xml:space="preserve"> </v>
          </cell>
          <cell r="Q609" t="str">
            <v xml:space="preserve"> </v>
          </cell>
        </row>
        <row r="610">
          <cell r="D610" t="str">
            <v/>
          </cell>
          <cell r="M610">
            <v>0</v>
          </cell>
          <cell r="N610">
            <v>0</v>
          </cell>
          <cell r="P610" t="str">
            <v xml:space="preserve"> </v>
          </cell>
          <cell r="Q610" t="str">
            <v xml:space="preserve"> </v>
          </cell>
        </row>
        <row r="611">
          <cell r="D611" t="str">
            <v/>
          </cell>
          <cell r="M611">
            <v>0</v>
          </cell>
          <cell r="N611">
            <v>0</v>
          </cell>
          <cell r="P611" t="str">
            <v xml:space="preserve"> </v>
          </cell>
          <cell r="Q611" t="str">
            <v xml:space="preserve"> </v>
          </cell>
        </row>
        <row r="612">
          <cell r="D612" t="str">
            <v/>
          </cell>
          <cell r="M612">
            <v>0</v>
          </cell>
          <cell r="N612">
            <v>0</v>
          </cell>
          <cell r="P612" t="str">
            <v xml:space="preserve"> </v>
          </cell>
          <cell r="Q612" t="str">
            <v xml:space="preserve"> </v>
          </cell>
        </row>
        <row r="613">
          <cell r="D613" t="str">
            <v/>
          </cell>
          <cell r="M613">
            <v>0</v>
          </cell>
          <cell r="N613">
            <v>0</v>
          </cell>
          <cell r="P613" t="str">
            <v xml:space="preserve"> </v>
          </cell>
          <cell r="Q613" t="str">
            <v xml:space="preserve"> </v>
          </cell>
        </row>
        <row r="614">
          <cell r="D614" t="str">
            <v/>
          </cell>
          <cell r="M614">
            <v>0</v>
          </cell>
          <cell r="N614">
            <v>0</v>
          </cell>
          <cell r="P614" t="str">
            <v xml:space="preserve"> </v>
          </cell>
          <cell r="Q614" t="str">
            <v xml:space="preserve"> </v>
          </cell>
        </row>
        <row r="615">
          <cell r="D615" t="str">
            <v/>
          </cell>
          <cell r="M615">
            <v>0</v>
          </cell>
          <cell r="N615">
            <v>0</v>
          </cell>
          <cell r="P615" t="str">
            <v xml:space="preserve"> </v>
          </cell>
          <cell r="Q615" t="str">
            <v xml:space="preserve"> </v>
          </cell>
        </row>
        <row r="616">
          <cell r="D616" t="str">
            <v/>
          </cell>
          <cell r="M616">
            <v>0</v>
          </cell>
          <cell r="N616">
            <v>0</v>
          </cell>
          <cell r="P616" t="str">
            <v xml:space="preserve"> </v>
          </cell>
          <cell r="Q616" t="str">
            <v xml:space="preserve"> </v>
          </cell>
        </row>
        <row r="617">
          <cell r="D617" t="str">
            <v/>
          </cell>
          <cell r="M617">
            <v>0</v>
          </cell>
          <cell r="N617">
            <v>0</v>
          </cell>
          <cell r="P617" t="str">
            <v xml:space="preserve"> </v>
          </cell>
          <cell r="Q617" t="str">
            <v xml:space="preserve"> </v>
          </cell>
        </row>
        <row r="618">
          <cell r="D618" t="str">
            <v/>
          </cell>
          <cell r="M618">
            <v>0</v>
          </cell>
          <cell r="N618">
            <v>0</v>
          </cell>
          <cell r="P618" t="str">
            <v xml:space="preserve"> </v>
          </cell>
          <cell r="Q618" t="str">
            <v xml:space="preserve"> </v>
          </cell>
        </row>
        <row r="619">
          <cell r="D619" t="str">
            <v/>
          </cell>
          <cell r="M619">
            <v>0</v>
          </cell>
          <cell r="N619">
            <v>0</v>
          </cell>
          <cell r="P619" t="str">
            <v xml:space="preserve"> </v>
          </cell>
          <cell r="Q619" t="str">
            <v xml:space="preserve"> </v>
          </cell>
        </row>
        <row r="620">
          <cell r="D620" t="str">
            <v/>
          </cell>
          <cell r="M620">
            <v>0</v>
          </cell>
          <cell r="N620">
            <v>0</v>
          </cell>
          <cell r="P620" t="str">
            <v xml:space="preserve"> </v>
          </cell>
          <cell r="Q620" t="str">
            <v xml:space="preserve"> </v>
          </cell>
        </row>
        <row r="621">
          <cell r="D621" t="str">
            <v/>
          </cell>
          <cell r="M621">
            <v>0</v>
          </cell>
          <cell r="N621">
            <v>0</v>
          </cell>
          <cell r="P621" t="str">
            <v xml:space="preserve"> </v>
          </cell>
          <cell r="Q621" t="str">
            <v xml:space="preserve"> </v>
          </cell>
        </row>
        <row r="622">
          <cell r="D622" t="str">
            <v/>
          </cell>
          <cell r="M622">
            <v>0</v>
          </cell>
          <cell r="N622">
            <v>0</v>
          </cell>
          <cell r="P622" t="str">
            <v xml:space="preserve"> </v>
          </cell>
          <cell r="Q622" t="str">
            <v xml:space="preserve"> </v>
          </cell>
        </row>
        <row r="623">
          <cell r="D623" t="str">
            <v/>
          </cell>
          <cell r="M623">
            <v>0</v>
          </cell>
          <cell r="N623">
            <v>0</v>
          </cell>
          <cell r="P623" t="str">
            <v xml:space="preserve"> </v>
          </cell>
          <cell r="Q623" t="str">
            <v xml:space="preserve"> </v>
          </cell>
        </row>
        <row r="624">
          <cell r="D624" t="str">
            <v/>
          </cell>
          <cell r="M624">
            <v>0</v>
          </cell>
          <cell r="N624">
            <v>0</v>
          </cell>
          <cell r="P624" t="str">
            <v xml:space="preserve"> </v>
          </cell>
          <cell r="Q624" t="str">
            <v xml:space="preserve"> </v>
          </cell>
        </row>
        <row r="625">
          <cell r="D625" t="str">
            <v/>
          </cell>
          <cell r="M625">
            <v>0</v>
          </cell>
          <cell r="N625">
            <v>0</v>
          </cell>
          <cell r="P625" t="str">
            <v xml:space="preserve"> </v>
          </cell>
          <cell r="Q625" t="str">
            <v xml:space="preserve"> </v>
          </cell>
        </row>
        <row r="626">
          <cell r="D626" t="str">
            <v/>
          </cell>
          <cell r="M626">
            <v>0</v>
          </cell>
          <cell r="N626">
            <v>0</v>
          </cell>
          <cell r="P626" t="str">
            <v xml:space="preserve"> </v>
          </cell>
          <cell r="Q626" t="str">
            <v xml:space="preserve"> </v>
          </cell>
        </row>
        <row r="627">
          <cell r="D627" t="str">
            <v/>
          </cell>
          <cell r="M627">
            <v>0</v>
          </cell>
          <cell r="N627">
            <v>0</v>
          </cell>
          <cell r="P627" t="str">
            <v xml:space="preserve"> </v>
          </cell>
          <cell r="Q627" t="str">
            <v xml:space="preserve"> </v>
          </cell>
        </row>
        <row r="628">
          <cell r="D628" t="str">
            <v/>
          </cell>
          <cell r="M628">
            <v>0</v>
          </cell>
          <cell r="N628">
            <v>0</v>
          </cell>
          <cell r="P628" t="str">
            <v xml:space="preserve"> </v>
          </cell>
          <cell r="Q628" t="str">
            <v xml:space="preserve"> </v>
          </cell>
        </row>
        <row r="629">
          <cell r="D629" t="str">
            <v/>
          </cell>
          <cell r="M629">
            <v>0</v>
          </cell>
          <cell r="N629">
            <v>0</v>
          </cell>
          <cell r="P629" t="str">
            <v xml:space="preserve"> </v>
          </cell>
          <cell r="Q629" t="str">
            <v xml:space="preserve"> </v>
          </cell>
        </row>
        <row r="630">
          <cell r="D630" t="str">
            <v/>
          </cell>
          <cell r="M630">
            <v>0</v>
          </cell>
          <cell r="N630">
            <v>0</v>
          </cell>
          <cell r="P630" t="str">
            <v xml:space="preserve"> </v>
          </cell>
          <cell r="Q630" t="str">
            <v xml:space="preserve"> </v>
          </cell>
        </row>
        <row r="631">
          <cell r="D631" t="str">
            <v/>
          </cell>
          <cell r="M631">
            <v>0</v>
          </cell>
          <cell r="N631">
            <v>0</v>
          </cell>
          <cell r="P631" t="str">
            <v xml:space="preserve"> </v>
          </cell>
          <cell r="Q631" t="str">
            <v xml:space="preserve"> </v>
          </cell>
        </row>
        <row r="632">
          <cell r="D632" t="str">
            <v/>
          </cell>
          <cell r="M632">
            <v>0</v>
          </cell>
          <cell r="N632">
            <v>0</v>
          </cell>
          <cell r="P632" t="str">
            <v xml:space="preserve"> </v>
          </cell>
          <cell r="Q632" t="str">
            <v xml:space="preserve"> </v>
          </cell>
        </row>
        <row r="633">
          <cell r="D633" t="str">
            <v/>
          </cell>
          <cell r="M633">
            <v>0</v>
          </cell>
          <cell r="N633">
            <v>0</v>
          </cell>
          <cell r="P633" t="str">
            <v xml:space="preserve"> </v>
          </cell>
          <cell r="Q633" t="str">
            <v xml:space="preserve"> </v>
          </cell>
        </row>
        <row r="634">
          <cell r="D634" t="str">
            <v/>
          </cell>
          <cell r="M634">
            <v>0</v>
          </cell>
          <cell r="N634">
            <v>0</v>
          </cell>
          <cell r="P634" t="str">
            <v xml:space="preserve"> </v>
          </cell>
          <cell r="Q634" t="str">
            <v xml:space="preserve"> </v>
          </cell>
        </row>
        <row r="635">
          <cell r="D635" t="str">
            <v/>
          </cell>
          <cell r="M635">
            <v>0</v>
          </cell>
          <cell r="N635">
            <v>0</v>
          </cell>
          <cell r="P635" t="str">
            <v xml:space="preserve"> </v>
          </cell>
          <cell r="Q635" t="str">
            <v xml:space="preserve"> </v>
          </cell>
        </row>
        <row r="636">
          <cell r="D636" t="str">
            <v/>
          </cell>
          <cell r="M636">
            <v>0</v>
          </cell>
          <cell r="N636">
            <v>0</v>
          </cell>
          <cell r="P636" t="str">
            <v xml:space="preserve"> </v>
          </cell>
          <cell r="Q636" t="str">
            <v xml:space="preserve"> </v>
          </cell>
        </row>
        <row r="637">
          <cell r="D637" t="str">
            <v/>
          </cell>
          <cell r="M637">
            <v>0</v>
          </cell>
          <cell r="N637">
            <v>0</v>
          </cell>
          <cell r="P637" t="str">
            <v xml:space="preserve"> </v>
          </cell>
          <cell r="Q637" t="str">
            <v xml:space="preserve"> </v>
          </cell>
        </row>
        <row r="638">
          <cell r="D638" t="str">
            <v/>
          </cell>
          <cell r="M638">
            <v>0</v>
          </cell>
          <cell r="N638">
            <v>0</v>
          </cell>
          <cell r="P638" t="str">
            <v xml:space="preserve"> </v>
          </cell>
          <cell r="Q638" t="str">
            <v xml:space="preserve"> </v>
          </cell>
        </row>
        <row r="639">
          <cell r="D639" t="str">
            <v/>
          </cell>
          <cell r="M639">
            <v>0</v>
          </cell>
          <cell r="N639">
            <v>0</v>
          </cell>
          <cell r="P639" t="str">
            <v xml:space="preserve"> </v>
          </cell>
          <cell r="Q639" t="str">
            <v xml:space="preserve"> </v>
          </cell>
        </row>
        <row r="640">
          <cell r="D640" t="str">
            <v/>
          </cell>
          <cell r="M640">
            <v>0</v>
          </cell>
          <cell r="N640">
            <v>0</v>
          </cell>
          <cell r="P640" t="str">
            <v xml:space="preserve"> </v>
          </cell>
          <cell r="Q640" t="str">
            <v xml:space="preserve"> </v>
          </cell>
        </row>
        <row r="641">
          <cell r="D641" t="str">
            <v/>
          </cell>
          <cell r="M641">
            <v>0</v>
          </cell>
          <cell r="N641">
            <v>0</v>
          </cell>
          <cell r="P641" t="str">
            <v xml:space="preserve"> </v>
          </cell>
          <cell r="Q641" t="str">
            <v xml:space="preserve"> </v>
          </cell>
        </row>
        <row r="642">
          <cell r="D642" t="str">
            <v/>
          </cell>
          <cell r="M642">
            <v>0</v>
          </cell>
          <cell r="N642">
            <v>0</v>
          </cell>
          <cell r="P642" t="str">
            <v xml:space="preserve"> </v>
          </cell>
          <cell r="Q642" t="str">
            <v xml:space="preserve"> </v>
          </cell>
        </row>
        <row r="643">
          <cell r="D643" t="str">
            <v/>
          </cell>
          <cell r="M643">
            <v>0</v>
          </cell>
          <cell r="N643">
            <v>0</v>
          </cell>
          <cell r="P643" t="str">
            <v xml:space="preserve"> </v>
          </cell>
          <cell r="Q643" t="str">
            <v xml:space="preserve"> </v>
          </cell>
        </row>
        <row r="644">
          <cell r="D644" t="str">
            <v/>
          </cell>
          <cell r="M644">
            <v>0</v>
          </cell>
          <cell r="N644">
            <v>0</v>
          </cell>
          <cell r="P644" t="str">
            <v xml:space="preserve"> </v>
          </cell>
          <cell r="Q644" t="str">
            <v xml:space="preserve"> </v>
          </cell>
        </row>
        <row r="645">
          <cell r="D645" t="str">
            <v/>
          </cell>
          <cell r="M645">
            <v>0</v>
          </cell>
          <cell r="N645">
            <v>0</v>
          </cell>
          <cell r="P645" t="str">
            <v xml:space="preserve"> </v>
          </cell>
          <cell r="Q645" t="str">
            <v xml:space="preserve"> </v>
          </cell>
        </row>
        <row r="646">
          <cell r="D646" t="str">
            <v/>
          </cell>
          <cell r="M646">
            <v>0</v>
          </cell>
          <cell r="N646">
            <v>0</v>
          </cell>
          <cell r="P646" t="str">
            <v xml:space="preserve"> </v>
          </cell>
          <cell r="Q646" t="str">
            <v xml:space="preserve"> </v>
          </cell>
        </row>
        <row r="647">
          <cell r="D647" t="str">
            <v/>
          </cell>
          <cell r="M647">
            <v>0</v>
          </cell>
          <cell r="N647">
            <v>0</v>
          </cell>
          <cell r="P647" t="str">
            <v xml:space="preserve"> </v>
          </cell>
          <cell r="Q647" t="str">
            <v xml:space="preserve"> </v>
          </cell>
        </row>
        <row r="648">
          <cell r="D648" t="str">
            <v/>
          </cell>
          <cell r="M648">
            <v>0</v>
          </cell>
          <cell r="N648">
            <v>0</v>
          </cell>
          <cell r="P648" t="str">
            <v xml:space="preserve"> </v>
          </cell>
          <cell r="Q648" t="str">
            <v xml:space="preserve"> </v>
          </cell>
        </row>
        <row r="649">
          <cell r="D649" t="str">
            <v/>
          </cell>
          <cell r="M649">
            <v>0</v>
          </cell>
          <cell r="N649">
            <v>0</v>
          </cell>
          <cell r="P649" t="str">
            <v xml:space="preserve"> </v>
          </cell>
          <cell r="Q649" t="str">
            <v xml:space="preserve"> </v>
          </cell>
        </row>
        <row r="650">
          <cell r="D650" t="str">
            <v/>
          </cell>
          <cell r="M650">
            <v>0</v>
          </cell>
          <cell r="N650">
            <v>0</v>
          </cell>
          <cell r="P650" t="str">
            <v xml:space="preserve"> </v>
          </cell>
          <cell r="Q650" t="str">
            <v xml:space="preserve"> </v>
          </cell>
        </row>
        <row r="651">
          <cell r="D651" t="str">
            <v/>
          </cell>
          <cell r="M651">
            <v>0</v>
          </cell>
          <cell r="N651">
            <v>0</v>
          </cell>
          <cell r="P651" t="str">
            <v xml:space="preserve"> </v>
          </cell>
          <cell r="Q651" t="str">
            <v xml:space="preserve"> </v>
          </cell>
        </row>
        <row r="652">
          <cell r="D652" t="str">
            <v/>
          </cell>
          <cell r="M652">
            <v>0</v>
          </cell>
          <cell r="N652">
            <v>0</v>
          </cell>
          <cell r="P652" t="str">
            <v xml:space="preserve"> </v>
          </cell>
          <cell r="Q652" t="str">
            <v xml:space="preserve"> </v>
          </cell>
        </row>
        <row r="653">
          <cell r="D653" t="str">
            <v/>
          </cell>
          <cell r="M653">
            <v>0</v>
          </cell>
          <cell r="N653">
            <v>0</v>
          </cell>
          <cell r="P653" t="str">
            <v xml:space="preserve"> </v>
          </cell>
          <cell r="Q653" t="str">
            <v xml:space="preserve"> </v>
          </cell>
        </row>
        <row r="654">
          <cell r="D654" t="str">
            <v/>
          </cell>
          <cell r="M654">
            <v>0</v>
          </cell>
          <cell r="N654">
            <v>0</v>
          </cell>
          <cell r="P654" t="str">
            <v xml:space="preserve"> </v>
          </cell>
          <cell r="Q654" t="str">
            <v xml:space="preserve"> </v>
          </cell>
        </row>
        <row r="655">
          <cell r="D655" t="str">
            <v/>
          </cell>
          <cell r="M655">
            <v>0</v>
          </cell>
          <cell r="N655">
            <v>0</v>
          </cell>
          <cell r="P655" t="str">
            <v xml:space="preserve"> </v>
          </cell>
          <cell r="Q655" t="str">
            <v xml:space="preserve"> </v>
          </cell>
        </row>
        <row r="656">
          <cell r="D656" t="str">
            <v/>
          </cell>
          <cell r="M656">
            <v>0</v>
          </cell>
          <cell r="N656">
            <v>0</v>
          </cell>
          <cell r="P656" t="str">
            <v xml:space="preserve"> </v>
          </cell>
          <cell r="Q656" t="str">
            <v xml:space="preserve"> </v>
          </cell>
        </row>
        <row r="657">
          <cell r="D657" t="str">
            <v/>
          </cell>
          <cell r="M657">
            <v>0</v>
          </cell>
          <cell r="N657">
            <v>0</v>
          </cell>
          <cell r="P657" t="str">
            <v xml:space="preserve"> </v>
          </cell>
          <cell r="Q657" t="str">
            <v xml:space="preserve"> </v>
          </cell>
        </row>
        <row r="658">
          <cell r="D658" t="str">
            <v/>
          </cell>
          <cell r="M658">
            <v>0</v>
          </cell>
          <cell r="N658">
            <v>0</v>
          </cell>
          <cell r="P658" t="str">
            <v xml:space="preserve"> </v>
          </cell>
          <cell r="Q658" t="str">
            <v xml:space="preserve"> </v>
          </cell>
        </row>
        <row r="659">
          <cell r="D659" t="str">
            <v/>
          </cell>
          <cell r="M659">
            <v>0</v>
          </cell>
          <cell r="N659">
            <v>0</v>
          </cell>
          <cell r="P659" t="str">
            <v xml:space="preserve"> </v>
          </cell>
          <cell r="Q659" t="str">
            <v xml:space="preserve"> </v>
          </cell>
        </row>
        <row r="660">
          <cell r="D660" t="str">
            <v/>
          </cell>
          <cell r="M660">
            <v>0</v>
          </cell>
          <cell r="N660">
            <v>0</v>
          </cell>
          <cell r="P660" t="str">
            <v xml:space="preserve"> </v>
          </cell>
          <cell r="Q660" t="str">
            <v xml:space="preserve"> </v>
          </cell>
        </row>
        <row r="661">
          <cell r="D661" t="str">
            <v/>
          </cell>
          <cell r="M661">
            <v>0</v>
          </cell>
          <cell r="N661">
            <v>0</v>
          </cell>
          <cell r="P661" t="str">
            <v xml:space="preserve"> </v>
          </cell>
          <cell r="Q661" t="str">
            <v xml:space="preserve"> </v>
          </cell>
        </row>
        <row r="662">
          <cell r="D662" t="str">
            <v/>
          </cell>
          <cell r="M662">
            <v>0</v>
          </cell>
          <cell r="N662">
            <v>0</v>
          </cell>
          <cell r="P662" t="str">
            <v xml:space="preserve"> </v>
          </cell>
          <cell r="Q662" t="str">
            <v xml:space="preserve"> </v>
          </cell>
        </row>
        <row r="663">
          <cell r="D663" t="str">
            <v/>
          </cell>
          <cell r="M663">
            <v>0</v>
          </cell>
          <cell r="N663">
            <v>0</v>
          </cell>
          <cell r="P663" t="str">
            <v xml:space="preserve"> </v>
          </cell>
          <cell r="Q663" t="str">
            <v xml:space="preserve"> </v>
          </cell>
        </row>
        <row r="664">
          <cell r="D664" t="str">
            <v/>
          </cell>
          <cell r="M664">
            <v>0</v>
          </cell>
          <cell r="N664">
            <v>0</v>
          </cell>
          <cell r="P664" t="str">
            <v xml:space="preserve"> </v>
          </cell>
          <cell r="Q664" t="str">
            <v xml:space="preserve"> </v>
          </cell>
        </row>
        <row r="665">
          <cell r="D665" t="str">
            <v/>
          </cell>
          <cell r="M665">
            <v>0</v>
          </cell>
          <cell r="N665">
            <v>0</v>
          </cell>
          <cell r="P665" t="str">
            <v xml:space="preserve"> </v>
          </cell>
          <cell r="Q665" t="str">
            <v xml:space="preserve"> </v>
          </cell>
        </row>
        <row r="666">
          <cell r="D666" t="str">
            <v/>
          </cell>
          <cell r="M666">
            <v>0</v>
          </cell>
          <cell r="N666">
            <v>0</v>
          </cell>
          <cell r="P666" t="str">
            <v xml:space="preserve"> </v>
          </cell>
          <cell r="Q666" t="str">
            <v xml:space="preserve"> </v>
          </cell>
        </row>
        <row r="667">
          <cell r="D667" t="str">
            <v/>
          </cell>
          <cell r="M667">
            <v>0</v>
          </cell>
          <cell r="N667">
            <v>0</v>
          </cell>
          <cell r="P667" t="str">
            <v xml:space="preserve"> </v>
          </cell>
          <cell r="Q667" t="str">
            <v xml:space="preserve"> </v>
          </cell>
        </row>
        <row r="668">
          <cell r="D668" t="str">
            <v/>
          </cell>
          <cell r="M668">
            <v>0</v>
          </cell>
          <cell r="N668">
            <v>0</v>
          </cell>
          <cell r="P668" t="str">
            <v xml:space="preserve"> </v>
          </cell>
          <cell r="Q668" t="str">
            <v xml:space="preserve"> </v>
          </cell>
        </row>
        <row r="669">
          <cell r="D669" t="str">
            <v/>
          </cell>
          <cell r="M669">
            <v>0</v>
          </cell>
          <cell r="N669">
            <v>0</v>
          </cell>
          <cell r="P669" t="str">
            <v xml:space="preserve"> </v>
          </cell>
          <cell r="Q669" t="str">
            <v xml:space="preserve"> </v>
          </cell>
        </row>
        <row r="670">
          <cell r="D670" t="str">
            <v/>
          </cell>
          <cell r="M670">
            <v>0</v>
          </cell>
          <cell r="N670">
            <v>0</v>
          </cell>
          <cell r="P670" t="str">
            <v xml:space="preserve"> </v>
          </cell>
          <cell r="Q670" t="str">
            <v xml:space="preserve"> </v>
          </cell>
        </row>
        <row r="671">
          <cell r="D671" t="str">
            <v/>
          </cell>
          <cell r="M671">
            <v>0</v>
          </cell>
          <cell r="N671">
            <v>0</v>
          </cell>
          <cell r="P671" t="str">
            <v xml:space="preserve"> </v>
          </cell>
          <cell r="Q671" t="str">
            <v xml:space="preserve"> </v>
          </cell>
        </row>
        <row r="672">
          <cell r="D672" t="str">
            <v/>
          </cell>
          <cell r="M672">
            <v>0</v>
          </cell>
          <cell r="N672">
            <v>0</v>
          </cell>
          <cell r="P672" t="str">
            <v xml:space="preserve"> </v>
          </cell>
          <cell r="Q672" t="str">
            <v xml:space="preserve"> </v>
          </cell>
        </row>
        <row r="673">
          <cell r="D673" t="str">
            <v/>
          </cell>
          <cell r="M673">
            <v>0</v>
          </cell>
          <cell r="N673">
            <v>0</v>
          </cell>
          <cell r="P673" t="str">
            <v xml:space="preserve"> </v>
          </cell>
          <cell r="Q673" t="str">
            <v xml:space="preserve"> </v>
          </cell>
        </row>
        <row r="674">
          <cell r="D674" t="str">
            <v/>
          </cell>
          <cell r="M674">
            <v>0</v>
          </cell>
          <cell r="N674">
            <v>0</v>
          </cell>
          <cell r="P674" t="str">
            <v xml:space="preserve"> </v>
          </cell>
          <cell r="Q674" t="str">
            <v xml:space="preserve"> </v>
          </cell>
        </row>
        <row r="675">
          <cell r="D675" t="str">
            <v/>
          </cell>
          <cell r="M675">
            <v>0</v>
          </cell>
          <cell r="N675">
            <v>0</v>
          </cell>
          <cell r="P675" t="str">
            <v xml:space="preserve"> </v>
          </cell>
          <cell r="Q675" t="str">
            <v xml:space="preserve"> </v>
          </cell>
        </row>
        <row r="676">
          <cell r="D676" t="str">
            <v/>
          </cell>
          <cell r="M676">
            <v>0</v>
          </cell>
          <cell r="N676">
            <v>0</v>
          </cell>
          <cell r="P676" t="str">
            <v xml:space="preserve"> </v>
          </cell>
          <cell r="Q676" t="str">
            <v xml:space="preserve"> </v>
          </cell>
        </row>
        <row r="677">
          <cell r="D677" t="str">
            <v/>
          </cell>
          <cell r="M677">
            <v>0</v>
          </cell>
          <cell r="N677">
            <v>0</v>
          </cell>
          <cell r="P677" t="str">
            <v xml:space="preserve"> </v>
          </cell>
          <cell r="Q677" t="str">
            <v xml:space="preserve"> </v>
          </cell>
        </row>
        <row r="678">
          <cell r="D678" t="str">
            <v/>
          </cell>
          <cell r="M678">
            <v>0</v>
          </cell>
          <cell r="N678">
            <v>0</v>
          </cell>
          <cell r="P678" t="str">
            <v xml:space="preserve"> </v>
          </cell>
          <cell r="Q678" t="str">
            <v xml:space="preserve"> </v>
          </cell>
        </row>
        <row r="679">
          <cell r="D679" t="str">
            <v/>
          </cell>
          <cell r="M679">
            <v>0</v>
          </cell>
          <cell r="N679">
            <v>0</v>
          </cell>
          <cell r="P679" t="str">
            <v xml:space="preserve"> </v>
          </cell>
          <cell r="Q679" t="str">
            <v xml:space="preserve"> </v>
          </cell>
        </row>
        <row r="680">
          <cell r="D680" t="str">
            <v/>
          </cell>
          <cell r="M680">
            <v>0</v>
          </cell>
          <cell r="N680">
            <v>0</v>
          </cell>
          <cell r="P680" t="str">
            <v xml:space="preserve"> </v>
          </cell>
          <cell r="Q680" t="str">
            <v xml:space="preserve"> </v>
          </cell>
        </row>
        <row r="681">
          <cell r="D681" t="str">
            <v/>
          </cell>
          <cell r="M681">
            <v>0</v>
          </cell>
          <cell r="N681">
            <v>0</v>
          </cell>
          <cell r="P681" t="str">
            <v xml:space="preserve"> </v>
          </cell>
          <cell r="Q681" t="str">
            <v xml:space="preserve"> </v>
          </cell>
        </row>
        <row r="682">
          <cell r="D682" t="str">
            <v/>
          </cell>
          <cell r="M682">
            <v>0</v>
          </cell>
          <cell r="N682">
            <v>0</v>
          </cell>
          <cell r="P682" t="str">
            <v xml:space="preserve"> </v>
          </cell>
          <cell r="Q682" t="str">
            <v xml:space="preserve"> </v>
          </cell>
        </row>
        <row r="683">
          <cell r="D683" t="str">
            <v/>
          </cell>
          <cell r="M683">
            <v>0</v>
          </cell>
          <cell r="N683">
            <v>0</v>
          </cell>
          <cell r="P683" t="str">
            <v xml:space="preserve"> </v>
          </cell>
          <cell r="Q683" t="str">
            <v xml:space="preserve"> </v>
          </cell>
        </row>
        <row r="684">
          <cell r="D684" t="str">
            <v/>
          </cell>
          <cell r="M684">
            <v>0</v>
          </cell>
          <cell r="N684">
            <v>0</v>
          </cell>
          <cell r="P684" t="str">
            <v xml:space="preserve"> </v>
          </cell>
          <cell r="Q684" t="str">
            <v xml:space="preserve"> </v>
          </cell>
        </row>
        <row r="685">
          <cell r="D685" t="str">
            <v/>
          </cell>
          <cell r="M685">
            <v>0</v>
          </cell>
          <cell r="N685">
            <v>0</v>
          </cell>
          <cell r="P685" t="str">
            <v xml:space="preserve"> </v>
          </cell>
          <cell r="Q685" t="str">
            <v xml:space="preserve"> </v>
          </cell>
        </row>
        <row r="686">
          <cell r="D686" t="str">
            <v/>
          </cell>
          <cell r="M686">
            <v>0</v>
          </cell>
          <cell r="N686">
            <v>0</v>
          </cell>
          <cell r="P686" t="str">
            <v xml:space="preserve"> </v>
          </cell>
          <cell r="Q686" t="str">
            <v xml:space="preserve"> </v>
          </cell>
        </row>
        <row r="687">
          <cell r="D687" t="str">
            <v/>
          </cell>
          <cell r="M687">
            <v>0</v>
          </cell>
          <cell r="N687">
            <v>0</v>
          </cell>
          <cell r="P687" t="str">
            <v xml:space="preserve"> </v>
          </cell>
          <cell r="Q687" t="str">
            <v xml:space="preserve"> </v>
          </cell>
        </row>
        <row r="688">
          <cell r="D688" t="str">
            <v/>
          </cell>
          <cell r="M688">
            <v>0</v>
          </cell>
          <cell r="N688">
            <v>0</v>
          </cell>
          <cell r="P688" t="str">
            <v xml:space="preserve"> </v>
          </cell>
          <cell r="Q688" t="str">
            <v xml:space="preserve"> </v>
          </cell>
        </row>
        <row r="689">
          <cell r="D689" t="str">
            <v/>
          </cell>
          <cell r="M689">
            <v>0</v>
          </cell>
          <cell r="N689">
            <v>0</v>
          </cell>
          <cell r="P689" t="str">
            <v xml:space="preserve"> </v>
          </cell>
          <cell r="Q689" t="str">
            <v xml:space="preserve"> </v>
          </cell>
        </row>
        <row r="690">
          <cell r="D690" t="str">
            <v/>
          </cell>
          <cell r="M690">
            <v>0</v>
          </cell>
          <cell r="N690">
            <v>0</v>
          </cell>
          <cell r="P690" t="str">
            <v xml:space="preserve"> </v>
          </cell>
          <cell r="Q690" t="str">
            <v xml:space="preserve"> </v>
          </cell>
        </row>
        <row r="691">
          <cell r="D691" t="str">
            <v/>
          </cell>
          <cell r="M691">
            <v>0</v>
          </cell>
          <cell r="N691">
            <v>0</v>
          </cell>
          <cell r="P691" t="str">
            <v xml:space="preserve"> </v>
          </cell>
          <cell r="Q691" t="str">
            <v xml:space="preserve"> </v>
          </cell>
        </row>
        <row r="692">
          <cell r="D692" t="str">
            <v/>
          </cell>
          <cell r="M692">
            <v>0</v>
          </cell>
          <cell r="N692">
            <v>0</v>
          </cell>
          <cell r="P692" t="str">
            <v xml:space="preserve"> </v>
          </cell>
          <cell r="Q692" t="str">
            <v xml:space="preserve"> </v>
          </cell>
        </row>
        <row r="693">
          <cell r="D693" t="str">
            <v/>
          </cell>
          <cell r="M693">
            <v>0</v>
          </cell>
          <cell r="N693">
            <v>0</v>
          </cell>
          <cell r="P693" t="str">
            <v xml:space="preserve"> </v>
          </cell>
          <cell r="Q693" t="str">
            <v xml:space="preserve"> </v>
          </cell>
        </row>
        <row r="694">
          <cell r="D694" t="str">
            <v/>
          </cell>
          <cell r="M694">
            <v>0</v>
          </cell>
          <cell r="N694">
            <v>0</v>
          </cell>
          <cell r="P694" t="str">
            <v xml:space="preserve"> </v>
          </cell>
          <cell r="Q694" t="str">
            <v xml:space="preserve"> </v>
          </cell>
        </row>
        <row r="695">
          <cell r="D695" t="str">
            <v/>
          </cell>
          <cell r="M695">
            <v>0</v>
          </cell>
          <cell r="N695">
            <v>0</v>
          </cell>
          <cell r="P695" t="str">
            <v xml:space="preserve"> </v>
          </cell>
          <cell r="Q695" t="str">
            <v xml:space="preserve"> </v>
          </cell>
        </row>
        <row r="696">
          <cell r="D696" t="str">
            <v/>
          </cell>
          <cell r="M696">
            <v>0</v>
          </cell>
          <cell r="N696">
            <v>0</v>
          </cell>
          <cell r="P696" t="str">
            <v xml:space="preserve"> </v>
          </cell>
          <cell r="Q696" t="str">
            <v xml:space="preserve"> </v>
          </cell>
        </row>
        <row r="697">
          <cell r="D697" t="str">
            <v/>
          </cell>
          <cell r="M697">
            <v>0</v>
          </cell>
          <cell r="N697">
            <v>0</v>
          </cell>
          <cell r="P697" t="str">
            <v xml:space="preserve"> </v>
          </cell>
          <cell r="Q697" t="str">
            <v xml:space="preserve"> </v>
          </cell>
        </row>
        <row r="698">
          <cell r="D698" t="str">
            <v/>
          </cell>
          <cell r="M698">
            <v>0</v>
          </cell>
          <cell r="N698">
            <v>0</v>
          </cell>
          <cell r="P698" t="str">
            <v xml:space="preserve"> </v>
          </cell>
          <cell r="Q698" t="str">
            <v xml:space="preserve"> </v>
          </cell>
        </row>
        <row r="699">
          <cell r="D699" t="str">
            <v/>
          </cell>
          <cell r="M699">
            <v>0</v>
          </cell>
          <cell r="N699">
            <v>0</v>
          </cell>
          <cell r="P699" t="str">
            <v xml:space="preserve"> </v>
          </cell>
          <cell r="Q699" t="str">
            <v xml:space="preserve"> </v>
          </cell>
        </row>
        <row r="700">
          <cell r="D700" t="str">
            <v/>
          </cell>
          <cell r="M700">
            <v>0</v>
          </cell>
          <cell r="N700">
            <v>0</v>
          </cell>
          <cell r="P700" t="str">
            <v xml:space="preserve"> </v>
          </cell>
          <cell r="Q700" t="str">
            <v xml:space="preserve"> </v>
          </cell>
        </row>
        <row r="701">
          <cell r="D701" t="str">
            <v/>
          </cell>
          <cell r="M701">
            <v>0</v>
          </cell>
          <cell r="N701">
            <v>0</v>
          </cell>
          <cell r="P701" t="str">
            <v xml:space="preserve"> </v>
          </cell>
          <cell r="Q701" t="str">
            <v xml:space="preserve"> </v>
          </cell>
        </row>
        <row r="702">
          <cell r="D702" t="str">
            <v/>
          </cell>
          <cell r="M702">
            <v>0</v>
          </cell>
          <cell r="N702">
            <v>0</v>
          </cell>
          <cell r="P702" t="str">
            <v xml:space="preserve"> </v>
          </cell>
          <cell r="Q702" t="str">
            <v xml:space="preserve"> </v>
          </cell>
        </row>
        <row r="703">
          <cell r="D703" t="str">
            <v/>
          </cell>
          <cell r="M703">
            <v>0</v>
          </cell>
          <cell r="N703">
            <v>0</v>
          </cell>
          <cell r="P703" t="str">
            <v xml:space="preserve"> </v>
          </cell>
          <cell r="Q703" t="str">
            <v xml:space="preserve"> </v>
          </cell>
        </row>
        <row r="704">
          <cell r="D704" t="str">
            <v/>
          </cell>
          <cell r="M704">
            <v>0</v>
          </cell>
          <cell r="N704">
            <v>0</v>
          </cell>
          <cell r="P704" t="str">
            <v xml:space="preserve"> </v>
          </cell>
          <cell r="Q704" t="str">
            <v xml:space="preserve"> </v>
          </cell>
        </row>
        <row r="705">
          <cell r="D705" t="str">
            <v/>
          </cell>
          <cell r="M705">
            <v>0</v>
          </cell>
          <cell r="N705">
            <v>0</v>
          </cell>
          <cell r="P705" t="str">
            <v xml:space="preserve"> </v>
          </cell>
          <cell r="Q705" t="str">
            <v xml:space="preserve"> </v>
          </cell>
        </row>
        <row r="706">
          <cell r="D706" t="str">
            <v/>
          </cell>
          <cell r="M706">
            <v>0</v>
          </cell>
          <cell r="N706">
            <v>0</v>
          </cell>
          <cell r="P706" t="str">
            <v xml:space="preserve"> </v>
          </cell>
          <cell r="Q706" t="str">
            <v xml:space="preserve"> </v>
          </cell>
        </row>
        <row r="707">
          <cell r="D707" t="str">
            <v/>
          </cell>
          <cell r="M707">
            <v>0</v>
          </cell>
          <cell r="N707">
            <v>0</v>
          </cell>
          <cell r="P707" t="str">
            <v xml:space="preserve"> </v>
          </cell>
          <cell r="Q707" t="str">
            <v xml:space="preserve"> </v>
          </cell>
        </row>
        <row r="708">
          <cell r="D708" t="str">
            <v/>
          </cell>
          <cell r="M708">
            <v>0</v>
          </cell>
          <cell r="N708">
            <v>0</v>
          </cell>
          <cell r="P708" t="str">
            <v xml:space="preserve"> </v>
          </cell>
          <cell r="Q708" t="str">
            <v xml:space="preserve"> </v>
          </cell>
        </row>
        <row r="709">
          <cell r="D709" t="str">
            <v/>
          </cell>
          <cell r="M709">
            <v>0</v>
          </cell>
          <cell r="N709">
            <v>0</v>
          </cell>
          <cell r="P709" t="str">
            <v xml:space="preserve"> </v>
          </cell>
          <cell r="Q709" t="str">
            <v xml:space="preserve"> </v>
          </cell>
        </row>
        <row r="710">
          <cell r="D710" t="str">
            <v/>
          </cell>
          <cell r="M710">
            <v>0</v>
          </cell>
          <cell r="N710">
            <v>0</v>
          </cell>
          <cell r="P710" t="str">
            <v xml:space="preserve"> </v>
          </cell>
          <cell r="Q710" t="str">
            <v xml:space="preserve"> </v>
          </cell>
        </row>
        <row r="711">
          <cell r="D711" t="str">
            <v/>
          </cell>
          <cell r="M711">
            <v>0</v>
          </cell>
          <cell r="N711">
            <v>0</v>
          </cell>
          <cell r="P711" t="str">
            <v xml:space="preserve"> </v>
          </cell>
          <cell r="Q711" t="str">
            <v xml:space="preserve"> </v>
          </cell>
        </row>
        <row r="712">
          <cell r="D712" t="str">
            <v/>
          </cell>
          <cell r="M712">
            <v>0</v>
          </cell>
          <cell r="N712">
            <v>0</v>
          </cell>
          <cell r="P712" t="str">
            <v xml:space="preserve"> </v>
          </cell>
          <cell r="Q712" t="str">
            <v xml:space="preserve"> </v>
          </cell>
        </row>
        <row r="713">
          <cell r="D713" t="str">
            <v/>
          </cell>
          <cell r="M713">
            <v>0</v>
          </cell>
          <cell r="N713">
            <v>0</v>
          </cell>
          <cell r="P713" t="str">
            <v xml:space="preserve"> </v>
          </cell>
          <cell r="Q713" t="str">
            <v xml:space="preserve"> </v>
          </cell>
        </row>
        <row r="714">
          <cell r="D714" t="str">
            <v/>
          </cell>
          <cell r="M714">
            <v>0</v>
          </cell>
          <cell r="N714">
            <v>0</v>
          </cell>
          <cell r="P714" t="str">
            <v xml:space="preserve"> </v>
          </cell>
          <cell r="Q714" t="str">
            <v xml:space="preserve"> </v>
          </cell>
        </row>
        <row r="715">
          <cell r="D715" t="str">
            <v/>
          </cell>
          <cell r="M715">
            <v>0</v>
          </cell>
          <cell r="N715">
            <v>0</v>
          </cell>
          <cell r="P715" t="str">
            <v xml:space="preserve"> </v>
          </cell>
          <cell r="Q715" t="str">
            <v xml:space="preserve"> </v>
          </cell>
        </row>
        <row r="716">
          <cell r="D716" t="str">
            <v/>
          </cell>
          <cell r="M716">
            <v>0</v>
          </cell>
          <cell r="N716">
            <v>0</v>
          </cell>
          <cell r="P716" t="str">
            <v xml:space="preserve"> </v>
          </cell>
          <cell r="Q716" t="str">
            <v xml:space="preserve"> </v>
          </cell>
        </row>
        <row r="717">
          <cell r="D717" t="str">
            <v/>
          </cell>
          <cell r="M717">
            <v>0</v>
          </cell>
          <cell r="N717">
            <v>0</v>
          </cell>
          <cell r="P717" t="str">
            <v xml:space="preserve"> </v>
          </cell>
          <cell r="Q717" t="str">
            <v xml:space="preserve"> </v>
          </cell>
        </row>
        <row r="718">
          <cell r="D718" t="str">
            <v/>
          </cell>
          <cell r="M718">
            <v>0</v>
          </cell>
          <cell r="N718">
            <v>0</v>
          </cell>
          <cell r="P718" t="str">
            <v xml:space="preserve"> </v>
          </cell>
          <cell r="Q718" t="str">
            <v xml:space="preserve"> </v>
          </cell>
        </row>
        <row r="719">
          <cell r="D719" t="str">
            <v/>
          </cell>
          <cell r="M719">
            <v>0</v>
          </cell>
          <cell r="N719">
            <v>0</v>
          </cell>
          <cell r="P719" t="str">
            <v xml:space="preserve"> </v>
          </cell>
          <cell r="Q719" t="str">
            <v xml:space="preserve"> </v>
          </cell>
        </row>
        <row r="720">
          <cell r="D720" t="str">
            <v/>
          </cell>
          <cell r="M720">
            <v>0</v>
          </cell>
          <cell r="N720">
            <v>0</v>
          </cell>
          <cell r="P720" t="str">
            <v xml:space="preserve"> </v>
          </cell>
          <cell r="Q720" t="str">
            <v xml:space="preserve"> </v>
          </cell>
        </row>
        <row r="721">
          <cell r="D721" t="str">
            <v/>
          </cell>
          <cell r="M721">
            <v>0</v>
          </cell>
          <cell r="N721">
            <v>0</v>
          </cell>
          <cell r="P721" t="str">
            <v xml:space="preserve"> </v>
          </cell>
          <cell r="Q721" t="str">
            <v xml:space="preserve"> </v>
          </cell>
        </row>
        <row r="722">
          <cell r="D722" t="str">
            <v/>
          </cell>
          <cell r="M722">
            <v>0</v>
          </cell>
          <cell r="N722">
            <v>0</v>
          </cell>
          <cell r="P722" t="str">
            <v xml:space="preserve"> </v>
          </cell>
          <cell r="Q722" t="str">
            <v xml:space="preserve"> </v>
          </cell>
        </row>
        <row r="723">
          <cell r="D723" t="str">
            <v/>
          </cell>
          <cell r="M723">
            <v>0</v>
          </cell>
          <cell r="N723">
            <v>0</v>
          </cell>
          <cell r="P723" t="str">
            <v xml:space="preserve"> </v>
          </cell>
          <cell r="Q723" t="str">
            <v xml:space="preserve"> </v>
          </cell>
        </row>
        <row r="724">
          <cell r="D724" t="str">
            <v/>
          </cell>
          <cell r="M724">
            <v>0</v>
          </cell>
          <cell r="N724">
            <v>0</v>
          </cell>
          <cell r="P724" t="str">
            <v xml:space="preserve"> </v>
          </cell>
          <cell r="Q724" t="str">
            <v xml:space="preserve"> </v>
          </cell>
        </row>
        <row r="725">
          <cell r="D725" t="str">
            <v/>
          </cell>
          <cell r="M725">
            <v>0</v>
          </cell>
          <cell r="N725">
            <v>0</v>
          </cell>
          <cell r="P725" t="str">
            <v xml:space="preserve"> </v>
          </cell>
          <cell r="Q725" t="str">
            <v xml:space="preserve"> </v>
          </cell>
        </row>
        <row r="726">
          <cell r="D726" t="str">
            <v/>
          </cell>
          <cell r="M726">
            <v>0</v>
          </cell>
          <cell r="N726">
            <v>0</v>
          </cell>
          <cell r="P726" t="str">
            <v xml:space="preserve"> </v>
          </cell>
          <cell r="Q726" t="str">
            <v xml:space="preserve"> </v>
          </cell>
        </row>
        <row r="727">
          <cell r="D727" t="str">
            <v/>
          </cell>
          <cell r="M727">
            <v>0</v>
          </cell>
          <cell r="N727">
            <v>0</v>
          </cell>
          <cell r="P727" t="str">
            <v xml:space="preserve"> </v>
          </cell>
          <cell r="Q727" t="str">
            <v xml:space="preserve"> </v>
          </cell>
        </row>
        <row r="728">
          <cell r="D728" t="str">
            <v/>
          </cell>
          <cell r="M728">
            <v>0</v>
          </cell>
          <cell r="N728">
            <v>0</v>
          </cell>
          <cell r="P728" t="str">
            <v xml:space="preserve"> </v>
          </cell>
          <cell r="Q728" t="str">
            <v xml:space="preserve"> </v>
          </cell>
        </row>
        <row r="729">
          <cell r="D729" t="str">
            <v/>
          </cell>
          <cell r="M729">
            <v>0</v>
          </cell>
          <cell r="N729">
            <v>0</v>
          </cell>
          <cell r="P729" t="str">
            <v xml:space="preserve"> </v>
          </cell>
          <cell r="Q729" t="str">
            <v xml:space="preserve"> </v>
          </cell>
        </row>
        <row r="730">
          <cell r="D730" t="str">
            <v/>
          </cell>
          <cell r="M730">
            <v>0</v>
          </cell>
          <cell r="N730">
            <v>0</v>
          </cell>
          <cell r="P730" t="str">
            <v xml:space="preserve"> </v>
          </cell>
          <cell r="Q730" t="str">
            <v xml:space="preserve"> </v>
          </cell>
        </row>
        <row r="731">
          <cell r="D731" t="str">
            <v/>
          </cell>
          <cell r="M731">
            <v>0</v>
          </cell>
          <cell r="N731">
            <v>0</v>
          </cell>
          <cell r="P731" t="str">
            <v xml:space="preserve"> </v>
          </cell>
          <cell r="Q731" t="str">
            <v xml:space="preserve"> </v>
          </cell>
        </row>
        <row r="732">
          <cell r="D732" t="str">
            <v/>
          </cell>
          <cell r="M732">
            <v>0</v>
          </cell>
          <cell r="N732">
            <v>0</v>
          </cell>
          <cell r="P732" t="str">
            <v xml:space="preserve"> </v>
          </cell>
          <cell r="Q732" t="str">
            <v xml:space="preserve"> </v>
          </cell>
        </row>
        <row r="733">
          <cell r="D733" t="str">
            <v/>
          </cell>
          <cell r="M733">
            <v>0</v>
          </cell>
          <cell r="N733">
            <v>0</v>
          </cell>
          <cell r="P733" t="str">
            <v xml:space="preserve"> </v>
          </cell>
          <cell r="Q733" t="str">
            <v xml:space="preserve"> </v>
          </cell>
        </row>
        <row r="734">
          <cell r="D734" t="str">
            <v/>
          </cell>
          <cell r="M734">
            <v>0</v>
          </cell>
          <cell r="N734">
            <v>0</v>
          </cell>
          <cell r="P734" t="str">
            <v xml:space="preserve"> </v>
          </cell>
          <cell r="Q734" t="str">
            <v xml:space="preserve"> </v>
          </cell>
        </row>
        <row r="735">
          <cell r="D735" t="str">
            <v/>
          </cell>
          <cell r="M735">
            <v>0</v>
          </cell>
          <cell r="N735">
            <v>0</v>
          </cell>
          <cell r="P735" t="str">
            <v xml:space="preserve"> </v>
          </cell>
          <cell r="Q735" t="str">
            <v xml:space="preserve"> </v>
          </cell>
        </row>
        <row r="736">
          <cell r="D736" t="str">
            <v/>
          </cell>
          <cell r="M736">
            <v>0</v>
          </cell>
          <cell r="N736">
            <v>0</v>
          </cell>
          <cell r="P736" t="str">
            <v xml:space="preserve"> </v>
          </cell>
          <cell r="Q736" t="str">
            <v xml:space="preserve"> </v>
          </cell>
        </row>
        <row r="737">
          <cell r="D737" t="str">
            <v/>
          </cell>
          <cell r="M737">
            <v>0</v>
          </cell>
          <cell r="N737">
            <v>0</v>
          </cell>
          <cell r="P737" t="str">
            <v xml:space="preserve"> </v>
          </cell>
          <cell r="Q737" t="str">
            <v xml:space="preserve"> </v>
          </cell>
        </row>
        <row r="738">
          <cell r="D738" t="str">
            <v/>
          </cell>
          <cell r="M738">
            <v>0</v>
          </cell>
          <cell r="N738">
            <v>0</v>
          </cell>
          <cell r="P738" t="str">
            <v xml:space="preserve"> </v>
          </cell>
          <cell r="Q738" t="str">
            <v xml:space="preserve"> </v>
          </cell>
        </row>
        <row r="739">
          <cell r="D739" t="str">
            <v/>
          </cell>
          <cell r="M739">
            <v>0</v>
          </cell>
          <cell r="N739">
            <v>0</v>
          </cell>
          <cell r="P739" t="str">
            <v xml:space="preserve"> </v>
          </cell>
          <cell r="Q739" t="str">
            <v xml:space="preserve"> </v>
          </cell>
        </row>
        <row r="740">
          <cell r="D740" t="str">
            <v/>
          </cell>
          <cell r="M740">
            <v>0</v>
          </cell>
          <cell r="N740">
            <v>0</v>
          </cell>
          <cell r="P740" t="str">
            <v xml:space="preserve"> </v>
          </cell>
          <cell r="Q740" t="str">
            <v xml:space="preserve"> </v>
          </cell>
        </row>
        <row r="741">
          <cell r="D741" t="str">
            <v/>
          </cell>
          <cell r="M741">
            <v>0</v>
          </cell>
          <cell r="N741">
            <v>0</v>
          </cell>
          <cell r="P741" t="str">
            <v xml:space="preserve"> </v>
          </cell>
          <cell r="Q741" t="str">
            <v xml:space="preserve"> </v>
          </cell>
        </row>
        <row r="742">
          <cell r="D742" t="str">
            <v/>
          </cell>
          <cell r="M742">
            <v>0</v>
          </cell>
          <cell r="N742">
            <v>0</v>
          </cell>
          <cell r="P742" t="str">
            <v xml:space="preserve"> </v>
          </cell>
          <cell r="Q742" t="str">
            <v xml:space="preserve"> </v>
          </cell>
        </row>
        <row r="743">
          <cell r="D743" t="str">
            <v/>
          </cell>
          <cell r="M743">
            <v>0</v>
          </cell>
          <cell r="N743">
            <v>0</v>
          </cell>
          <cell r="P743" t="str">
            <v xml:space="preserve"> </v>
          </cell>
          <cell r="Q743" t="str">
            <v xml:space="preserve"> </v>
          </cell>
        </row>
        <row r="744">
          <cell r="D744" t="str">
            <v/>
          </cell>
          <cell r="M744">
            <v>0</v>
          </cell>
          <cell r="N744">
            <v>0</v>
          </cell>
          <cell r="P744" t="str">
            <v xml:space="preserve"> </v>
          </cell>
          <cell r="Q744" t="str">
            <v xml:space="preserve"> </v>
          </cell>
        </row>
        <row r="745">
          <cell r="D745" t="str">
            <v/>
          </cell>
          <cell r="M745">
            <v>0</v>
          </cell>
          <cell r="N745">
            <v>0</v>
          </cell>
          <cell r="P745" t="str">
            <v xml:space="preserve"> </v>
          </cell>
          <cell r="Q745" t="str">
            <v xml:space="preserve"> </v>
          </cell>
        </row>
        <row r="746">
          <cell r="D746" t="str">
            <v/>
          </cell>
          <cell r="M746">
            <v>0</v>
          </cell>
          <cell r="N746">
            <v>0</v>
          </cell>
          <cell r="P746" t="str">
            <v xml:space="preserve"> </v>
          </cell>
          <cell r="Q746" t="str">
            <v xml:space="preserve"> </v>
          </cell>
        </row>
        <row r="747">
          <cell r="D747" t="str">
            <v/>
          </cell>
          <cell r="M747">
            <v>0</v>
          </cell>
          <cell r="N747">
            <v>0</v>
          </cell>
          <cell r="P747" t="str">
            <v xml:space="preserve"> </v>
          </cell>
          <cell r="Q747" t="str">
            <v xml:space="preserve"> </v>
          </cell>
        </row>
        <row r="748">
          <cell r="D748" t="str">
            <v/>
          </cell>
          <cell r="M748">
            <v>0</v>
          </cell>
          <cell r="N748">
            <v>0</v>
          </cell>
          <cell r="P748" t="str">
            <v xml:space="preserve"> </v>
          </cell>
          <cell r="Q748" t="str">
            <v xml:space="preserve"> </v>
          </cell>
        </row>
        <row r="749">
          <cell r="D749" t="str">
            <v/>
          </cell>
          <cell r="M749">
            <v>0</v>
          </cell>
          <cell r="N749">
            <v>0</v>
          </cell>
          <cell r="P749" t="str">
            <v xml:space="preserve"> </v>
          </cell>
          <cell r="Q749" t="str">
            <v xml:space="preserve"> </v>
          </cell>
        </row>
        <row r="750">
          <cell r="D750" t="str">
            <v/>
          </cell>
          <cell r="M750">
            <v>0</v>
          </cell>
          <cell r="N750">
            <v>0</v>
          </cell>
          <cell r="P750" t="str">
            <v xml:space="preserve"> </v>
          </cell>
          <cell r="Q750" t="str">
            <v xml:space="preserve"> </v>
          </cell>
        </row>
        <row r="751">
          <cell r="D751" t="str">
            <v/>
          </cell>
          <cell r="M751">
            <v>0</v>
          </cell>
          <cell r="N751">
            <v>0</v>
          </cell>
          <cell r="P751" t="str">
            <v xml:space="preserve"> </v>
          </cell>
          <cell r="Q751" t="str">
            <v xml:space="preserve"> </v>
          </cell>
        </row>
        <row r="752">
          <cell r="D752" t="str">
            <v/>
          </cell>
          <cell r="M752">
            <v>0</v>
          </cell>
          <cell r="N752">
            <v>0</v>
          </cell>
          <cell r="P752" t="str">
            <v xml:space="preserve"> </v>
          </cell>
          <cell r="Q752" t="str">
            <v xml:space="preserve"> </v>
          </cell>
        </row>
        <row r="753">
          <cell r="D753" t="str">
            <v/>
          </cell>
          <cell r="M753">
            <v>0</v>
          </cell>
          <cell r="N753">
            <v>0</v>
          </cell>
          <cell r="P753" t="str">
            <v xml:space="preserve"> </v>
          </cell>
          <cell r="Q753" t="str">
            <v xml:space="preserve"> </v>
          </cell>
        </row>
        <row r="754">
          <cell r="D754" t="str">
            <v/>
          </cell>
          <cell r="M754">
            <v>0</v>
          </cell>
          <cell r="N754">
            <v>0</v>
          </cell>
          <cell r="P754" t="str">
            <v xml:space="preserve"> </v>
          </cell>
          <cell r="Q754" t="str">
            <v xml:space="preserve"> </v>
          </cell>
        </row>
        <row r="755">
          <cell r="D755" t="str">
            <v/>
          </cell>
          <cell r="M755">
            <v>0</v>
          </cell>
          <cell r="N755">
            <v>0</v>
          </cell>
          <cell r="P755" t="str">
            <v xml:space="preserve"> </v>
          </cell>
          <cell r="Q755" t="str">
            <v xml:space="preserve"> </v>
          </cell>
        </row>
        <row r="756">
          <cell r="D756" t="str">
            <v/>
          </cell>
          <cell r="M756">
            <v>0</v>
          </cell>
          <cell r="N756">
            <v>0</v>
          </cell>
          <cell r="P756" t="str">
            <v xml:space="preserve"> </v>
          </cell>
          <cell r="Q756" t="str">
            <v xml:space="preserve"> </v>
          </cell>
        </row>
        <row r="757">
          <cell r="D757" t="str">
            <v/>
          </cell>
          <cell r="M757">
            <v>0</v>
          </cell>
          <cell r="N757">
            <v>0</v>
          </cell>
          <cell r="P757" t="str">
            <v xml:space="preserve"> </v>
          </cell>
          <cell r="Q757" t="str">
            <v xml:space="preserve"> </v>
          </cell>
        </row>
        <row r="758">
          <cell r="D758" t="str">
            <v/>
          </cell>
          <cell r="M758">
            <v>0</v>
          </cell>
          <cell r="N758">
            <v>0</v>
          </cell>
          <cell r="P758" t="str">
            <v xml:space="preserve"> </v>
          </cell>
          <cell r="Q758" t="str">
            <v xml:space="preserve"> </v>
          </cell>
        </row>
        <row r="759">
          <cell r="D759" t="str">
            <v/>
          </cell>
          <cell r="M759">
            <v>0</v>
          </cell>
          <cell r="N759">
            <v>0</v>
          </cell>
          <cell r="P759" t="str">
            <v xml:space="preserve"> </v>
          </cell>
          <cell r="Q759" t="str">
            <v xml:space="preserve"> </v>
          </cell>
        </row>
        <row r="760">
          <cell r="D760" t="str">
            <v/>
          </cell>
          <cell r="M760">
            <v>0</v>
          </cell>
          <cell r="N760">
            <v>0</v>
          </cell>
          <cell r="P760" t="str">
            <v xml:space="preserve"> </v>
          </cell>
          <cell r="Q760" t="str">
            <v xml:space="preserve"> </v>
          </cell>
        </row>
        <row r="761">
          <cell r="D761" t="str">
            <v/>
          </cell>
          <cell r="M761">
            <v>0</v>
          </cell>
          <cell r="N761">
            <v>0</v>
          </cell>
          <cell r="P761" t="str">
            <v xml:space="preserve"> </v>
          </cell>
          <cell r="Q761" t="str">
            <v xml:space="preserve"> </v>
          </cell>
        </row>
        <row r="762">
          <cell r="D762" t="str">
            <v/>
          </cell>
          <cell r="M762">
            <v>0</v>
          </cell>
          <cell r="N762">
            <v>0</v>
          </cell>
          <cell r="P762" t="str">
            <v xml:space="preserve"> </v>
          </cell>
          <cell r="Q762" t="str">
            <v xml:space="preserve"> </v>
          </cell>
        </row>
        <row r="763">
          <cell r="D763" t="str">
            <v/>
          </cell>
          <cell r="M763">
            <v>0</v>
          </cell>
          <cell r="N763">
            <v>0</v>
          </cell>
          <cell r="P763" t="str">
            <v xml:space="preserve"> </v>
          </cell>
          <cell r="Q763" t="str">
            <v xml:space="preserve"> </v>
          </cell>
        </row>
        <row r="764">
          <cell r="D764" t="str">
            <v/>
          </cell>
          <cell r="M764">
            <v>0</v>
          </cell>
          <cell r="N764">
            <v>0</v>
          </cell>
          <cell r="P764" t="str">
            <v xml:space="preserve"> </v>
          </cell>
          <cell r="Q764" t="str">
            <v xml:space="preserve"> </v>
          </cell>
        </row>
        <row r="765">
          <cell r="D765" t="str">
            <v/>
          </cell>
          <cell r="M765">
            <v>0</v>
          </cell>
          <cell r="N765">
            <v>0</v>
          </cell>
          <cell r="P765" t="str">
            <v xml:space="preserve"> </v>
          </cell>
          <cell r="Q765" t="str">
            <v xml:space="preserve"> </v>
          </cell>
        </row>
        <row r="766">
          <cell r="D766" t="str">
            <v/>
          </cell>
          <cell r="M766">
            <v>0</v>
          </cell>
          <cell r="N766">
            <v>0</v>
          </cell>
          <cell r="P766" t="str">
            <v xml:space="preserve"> </v>
          </cell>
          <cell r="Q766" t="str">
            <v xml:space="preserve"> </v>
          </cell>
        </row>
        <row r="767">
          <cell r="D767" t="str">
            <v/>
          </cell>
          <cell r="M767">
            <v>0</v>
          </cell>
          <cell r="N767">
            <v>0</v>
          </cell>
          <cell r="P767" t="str">
            <v xml:space="preserve"> </v>
          </cell>
          <cell r="Q767" t="str">
            <v xml:space="preserve"> </v>
          </cell>
        </row>
        <row r="768">
          <cell r="D768" t="str">
            <v/>
          </cell>
          <cell r="M768">
            <v>0</v>
          </cell>
          <cell r="N768">
            <v>0</v>
          </cell>
          <cell r="P768" t="str">
            <v xml:space="preserve"> </v>
          </cell>
          <cell r="Q768" t="str">
            <v xml:space="preserve"> </v>
          </cell>
        </row>
        <row r="769">
          <cell r="D769" t="str">
            <v/>
          </cell>
          <cell r="M769">
            <v>0</v>
          </cell>
          <cell r="N769">
            <v>0</v>
          </cell>
          <cell r="P769" t="str">
            <v xml:space="preserve"> </v>
          </cell>
          <cell r="Q769" t="str">
            <v xml:space="preserve"> </v>
          </cell>
        </row>
        <row r="770">
          <cell r="D770" t="str">
            <v/>
          </cell>
          <cell r="M770">
            <v>0</v>
          </cell>
          <cell r="N770">
            <v>0</v>
          </cell>
          <cell r="P770" t="str">
            <v xml:space="preserve"> </v>
          </cell>
          <cell r="Q770" t="str">
            <v xml:space="preserve"> </v>
          </cell>
        </row>
        <row r="771">
          <cell r="D771" t="str">
            <v/>
          </cell>
          <cell r="M771">
            <v>0</v>
          </cell>
          <cell r="N771">
            <v>0</v>
          </cell>
          <cell r="P771" t="str">
            <v xml:space="preserve"> </v>
          </cell>
          <cell r="Q771" t="str">
            <v xml:space="preserve"> </v>
          </cell>
        </row>
        <row r="772">
          <cell r="D772" t="str">
            <v/>
          </cell>
          <cell r="M772">
            <v>0</v>
          </cell>
          <cell r="N772">
            <v>0</v>
          </cell>
          <cell r="P772" t="str">
            <v xml:space="preserve"> </v>
          </cell>
          <cell r="Q772" t="str">
            <v xml:space="preserve"> </v>
          </cell>
        </row>
        <row r="773">
          <cell r="D773" t="str">
            <v/>
          </cell>
          <cell r="M773">
            <v>0</v>
          </cell>
          <cell r="N773">
            <v>0</v>
          </cell>
          <cell r="P773" t="str">
            <v xml:space="preserve"> </v>
          </cell>
          <cell r="Q773" t="str">
            <v xml:space="preserve"> </v>
          </cell>
        </row>
        <row r="774">
          <cell r="D774" t="str">
            <v/>
          </cell>
          <cell r="M774">
            <v>0</v>
          </cell>
          <cell r="N774">
            <v>0</v>
          </cell>
          <cell r="P774" t="str">
            <v xml:space="preserve"> </v>
          </cell>
          <cell r="Q774" t="str">
            <v xml:space="preserve"> </v>
          </cell>
        </row>
        <row r="775">
          <cell r="D775" t="str">
            <v/>
          </cell>
          <cell r="M775">
            <v>0</v>
          </cell>
          <cell r="N775">
            <v>0</v>
          </cell>
          <cell r="P775" t="str">
            <v xml:space="preserve"> </v>
          </cell>
          <cell r="Q775" t="str">
            <v xml:space="preserve"> </v>
          </cell>
        </row>
        <row r="776">
          <cell r="D776" t="str">
            <v/>
          </cell>
          <cell r="M776">
            <v>0</v>
          </cell>
          <cell r="N776">
            <v>0</v>
          </cell>
          <cell r="P776" t="str">
            <v xml:space="preserve"> </v>
          </cell>
          <cell r="Q776" t="str">
            <v xml:space="preserve"> </v>
          </cell>
        </row>
        <row r="777">
          <cell r="D777" t="str">
            <v/>
          </cell>
          <cell r="M777">
            <v>0</v>
          </cell>
          <cell r="N777">
            <v>0</v>
          </cell>
          <cell r="P777" t="str">
            <v xml:space="preserve"> </v>
          </cell>
          <cell r="Q777" t="str">
            <v xml:space="preserve"> </v>
          </cell>
        </row>
        <row r="778">
          <cell r="D778" t="str">
            <v/>
          </cell>
          <cell r="M778">
            <v>0</v>
          </cell>
          <cell r="N778">
            <v>0</v>
          </cell>
          <cell r="P778" t="str">
            <v xml:space="preserve"> </v>
          </cell>
          <cell r="Q778" t="str">
            <v xml:space="preserve"> </v>
          </cell>
        </row>
        <row r="779">
          <cell r="D779" t="str">
            <v/>
          </cell>
          <cell r="M779">
            <v>0</v>
          </cell>
          <cell r="N779">
            <v>0</v>
          </cell>
          <cell r="P779" t="str">
            <v xml:space="preserve"> </v>
          </cell>
          <cell r="Q779" t="str">
            <v xml:space="preserve"> </v>
          </cell>
        </row>
        <row r="780">
          <cell r="D780" t="str">
            <v/>
          </cell>
          <cell r="M780">
            <v>0</v>
          </cell>
          <cell r="N780">
            <v>0</v>
          </cell>
          <cell r="P780" t="str">
            <v xml:space="preserve"> </v>
          </cell>
          <cell r="Q780" t="str">
            <v xml:space="preserve"> </v>
          </cell>
        </row>
        <row r="781">
          <cell r="D781" t="str">
            <v/>
          </cell>
          <cell r="M781">
            <v>0</v>
          </cell>
          <cell r="N781">
            <v>0</v>
          </cell>
          <cell r="P781" t="str">
            <v xml:space="preserve"> </v>
          </cell>
          <cell r="Q781" t="str">
            <v xml:space="preserve"> </v>
          </cell>
        </row>
        <row r="782">
          <cell r="D782" t="str">
            <v/>
          </cell>
          <cell r="M782">
            <v>0</v>
          </cell>
          <cell r="N782">
            <v>0</v>
          </cell>
          <cell r="P782" t="str">
            <v xml:space="preserve"> </v>
          </cell>
          <cell r="Q782" t="str">
            <v xml:space="preserve"> </v>
          </cell>
        </row>
        <row r="783">
          <cell r="D783" t="str">
            <v/>
          </cell>
          <cell r="M783">
            <v>0</v>
          </cell>
          <cell r="N783">
            <v>0</v>
          </cell>
          <cell r="P783" t="str">
            <v xml:space="preserve"> </v>
          </cell>
          <cell r="Q783" t="str">
            <v xml:space="preserve"> </v>
          </cell>
        </row>
        <row r="784">
          <cell r="D784" t="str">
            <v/>
          </cell>
          <cell r="M784">
            <v>0</v>
          </cell>
          <cell r="N784">
            <v>0</v>
          </cell>
          <cell r="P784" t="str">
            <v xml:space="preserve"> </v>
          </cell>
          <cell r="Q784" t="str">
            <v xml:space="preserve"> </v>
          </cell>
        </row>
        <row r="785">
          <cell r="D785" t="str">
            <v/>
          </cell>
          <cell r="M785">
            <v>0</v>
          </cell>
          <cell r="N785">
            <v>0</v>
          </cell>
          <cell r="P785" t="str">
            <v xml:space="preserve"> </v>
          </cell>
          <cell r="Q785" t="str">
            <v xml:space="preserve"> </v>
          </cell>
        </row>
        <row r="786">
          <cell r="D786" t="str">
            <v/>
          </cell>
          <cell r="M786">
            <v>0</v>
          </cell>
          <cell r="N786">
            <v>0</v>
          </cell>
          <cell r="P786" t="str">
            <v xml:space="preserve"> </v>
          </cell>
          <cell r="Q786" t="str">
            <v xml:space="preserve"> </v>
          </cell>
        </row>
        <row r="787">
          <cell r="D787" t="str">
            <v/>
          </cell>
          <cell r="M787">
            <v>0</v>
          </cell>
          <cell r="N787">
            <v>0</v>
          </cell>
          <cell r="P787" t="str">
            <v xml:space="preserve"> </v>
          </cell>
          <cell r="Q787" t="str">
            <v xml:space="preserve"> </v>
          </cell>
        </row>
        <row r="788">
          <cell r="D788" t="str">
            <v/>
          </cell>
          <cell r="M788">
            <v>0</v>
          </cell>
          <cell r="N788">
            <v>0</v>
          </cell>
          <cell r="P788" t="str">
            <v xml:space="preserve"> </v>
          </cell>
          <cell r="Q788" t="str">
            <v xml:space="preserve"> </v>
          </cell>
        </row>
        <row r="789">
          <cell r="D789" t="str">
            <v/>
          </cell>
          <cell r="M789">
            <v>0</v>
          </cell>
          <cell r="N789">
            <v>0</v>
          </cell>
          <cell r="P789" t="str">
            <v xml:space="preserve"> </v>
          </cell>
          <cell r="Q789" t="str">
            <v xml:space="preserve"> </v>
          </cell>
        </row>
        <row r="790">
          <cell r="D790" t="str">
            <v/>
          </cell>
          <cell r="M790">
            <v>0</v>
          </cell>
          <cell r="N790">
            <v>0</v>
          </cell>
          <cell r="P790" t="str">
            <v xml:space="preserve"> </v>
          </cell>
          <cell r="Q790" t="str">
            <v xml:space="preserve"> </v>
          </cell>
        </row>
        <row r="791">
          <cell r="D791" t="str">
            <v/>
          </cell>
          <cell r="M791">
            <v>0</v>
          </cell>
          <cell r="N791">
            <v>0</v>
          </cell>
          <cell r="P791" t="str">
            <v xml:space="preserve"> </v>
          </cell>
          <cell r="Q791" t="str">
            <v xml:space="preserve"> </v>
          </cell>
        </row>
        <row r="792">
          <cell r="D792" t="str">
            <v/>
          </cell>
          <cell r="M792">
            <v>0</v>
          </cell>
          <cell r="N792">
            <v>0</v>
          </cell>
          <cell r="P792" t="str">
            <v xml:space="preserve"> </v>
          </cell>
          <cell r="Q792" t="str">
            <v xml:space="preserve"> </v>
          </cell>
        </row>
        <row r="793">
          <cell r="D793" t="str">
            <v/>
          </cell>
          <cell r="M793">
            <v>0</v>
          </cell>
          <cell r="N793">
            <v>0</v>
          </cell>
          <cell r="P793" t="str">
            <v xml:space="preserve"> </v>
          </cell>
          <cell r="Q793" t="str">
            <v xml:space="preserve"> </v>
          </cell>
        </row>
        <row r="794">
          <cell r="D794" t="str">
            <v/>
          </cell>
          <cell r="M794">
            <v>0</v>
          </cell>
          <cell r="N794">
            <v>0</v>
          </cell>
          <cell r="P794" t="str">
            <v xml:space="preserve"> </v>
          </cell>
          <cell r="Q794" t="str">
            <v xml:space="preserve"> </v>
          </cell>
        </row>
        <row r="795">
          <cell r="D795" t="str">
            <v/>
          </cell>
          <cell r="M795">
            <v>0</v>
          </cell>
          <cell r="N795">
            <v>0</v>
          </cell>
          <cell r="P795" t="str">
            <v xml:space="preserve"> </v>
          </cell>
          <cell r="Q795" t="str">
            <v xml:space="preserve"> </v>
          </cell>
        </row>
        <row r="796">
          <cell r="D796" t="str">
            <v/>
          </cell>
          <cell r="M796">
            <v>0</v>
          </cell>
          <cell r="N796">
            <v>0</v>
          </cell>
          <cell r="P796" t="str">
            <v xml:space="preserve"> </v>
          </cell>
          <cell r="Q796" t="str">
            <v xml:space="preserve"> </v>
          </cell>
        </row>
        <row r="797">
          <cell r="D797" t="str">
            <v/>
          </cell>
          <cell r="M797">
            <v>0</v>
          </cell>
          <cell r="N797">
            <v>0</v>
          </cell>
          <cell r="P797" t="str">
            <v xml:space="preserve"> </v>
          </cell>
          <cell r="Q797" t="str">
            <v xml:space="preserve"> </v>
          </cell>
        </row>
        <row r="798">
          <cell r="D798" t="str">
            <v/>
          </cell>
          <cell r="M798">
            <v>0</v>
          </cell>
          <cell r="N798">
            <v>0</v>
          </cell>
          <cell r="P798" t="str">
            <v xml:space="preserve"> </v>
          </cell>
          <cell r="Q798" t="str">
            <v xml:space="preserve"> </v>
          </cell>
        </row>
        <row r="799">
          <cell r="D799" t="str">
            <v/>
          </cell>
          <cell r="M799">
            <v>0</v>
          </cell>
          <cell r="N799">
            <v>0</v>
          </cell>
          <cell r="P799" t="str">
            <v xml:space="preserve"> </v>
          </cell>
          <cell r="Q799" t="str">
            <v xml:space="preserve"> </v>
          </cell>
        </row>
        <row r="800">
          <cell r="D800" t="str">
            <v/>
          </cell>
          <cell r="M800">
            <v>0</v>
          </cell>
          <cell r="N800">
            <v>0</v>
          </cell>
          <cell r="P800" t="str">
            <v xml:space="preserve"> </v>
          </cell>
          <cell r="Q800" t="str">
            <v xml:space="preserve"> </v>
          </cell>
        </row>
        <row r="801">
          <cell r="D801" t="str">
            <v/>
          </cell>
          <cell r="M801">
            <v>0</v>
          </cell>
          <cell r="N801">
            <v>0</v>
          </cell>
          <cell r="P801" t="str">
            <v xml:space="preserve"> </v>
          </cell>
          <cell r="Q801" t="str">
            <v xml:space="preserve"> </v>
          </cell>
        </row>
        <row r="802">
          <cell r="D802" t="str">
            <v/>
          </cell>
          <cell r="M802">
            <v>0</v>
          </cell>
          <cell r="N802">
            <v>0</v>
          </cell>
          <cell r="P802" t="str">
            <v xml:space="preserve"> </v>
          </cell>
          <cell r="Q802" t="str">
            <v xml:space="preserve"> </v>
          </cell>
        </row>
        <row r="803">
          <cell r="D803" t="str">
            <v/>
          </cell>
          <cell r="M803">
            <v>0</v>
          </cell>
          <cell r="N803">
            <v>0</v>
          </cell>
          <cell r="P803" t="str">
            <v xml:space="preserve"> </v>
          </cell>
          <cell r="Q803" t="str">
            <v xml:space="preserve"> </v>
          </cell>
        </row>
        <row r="804">
          <cell r="D804" t="str">
            <v/>
          </cell>
          <cell r="M804">
            <v>0</v>
          </cell>
          <cell r="N804">
            <v>0</v>
          </cell>
          <cell r="P804" t="str">
            <v xml:space="preserve"> </v>
          </cell>
          <cell r="Q804" t="str">
            <v xml:space="preserve"> </v>
          </cell>
        </row>
        <row r="805">
          <cell r="D805" t="str">
            <v/>
          </cell>
          <cell r="M805">
            <v>0</v>
          </cell>
          <cell r="N805">
            <v>0</v>
          </cell>
          <cell r="P805" t="str">
            <v xml:space="preserve"> </v>
          </cell>
          <cell r="Q805" t="str">
            <v xml:space="preserve"> </v>
          </cell>
        </row>
        <row r="806">
          <cell r="D806" t="str">
            <v/>
          </cell>
          <cell r="M806">
            <v>0</v>
          </cell>
          <cell r="N806">
            <v>0</v>
          </cell>
          <cell r="P806" t="str">
            <v xml:space="preserve"> </v>
          </cell>
          <cell r="Q806" t="str">
            <v xml:space="preserve"> </v>
          </cell>
        </row>
        <row r="807">
          <cell r="D807" t="str">
            <v/>
          </cell>
          <cell r="M807">
            <v>0</v>
          </cell>
          <cell r="N807">
            <v>0</v>
          </cell>
          <cell r="P807" t="str">
            <v xml:space="preserve"> </v>
          </cell>
          <cell r="Q807" t="str">
            <v xml:space="preserve"> </v>
          </cell>
        </row>
        <row r="808">
          <cell r="D808" t="str">
            <v/>
          </cell>
          <cell r="M808">
            <v>0</v>
          </cell>
          <cell r="N808">
            <v>0</v>
          </cell>
          <cell r="P808" t="str">
            <v xml:space="preserve"> </v>
          </cell>
          <cell r="Q808" t="str">
            <v xml:space="preserve"> </v>
          </cell>
        </row>
        <row r="809">
          <cell r="D809" t="str">
            <v/>
          </cell>
          <cell r="M809">
            <v>0</v>
          </cell>
          <cell r="N809">
            <v>0</v>
          </cell>
          <cell r="P809" t="str">
            <v xml:space="preserve"> </v>
          </cell>
          <cell r="Q809" t="str">
            <v xml:space="preserve"> </v>
          </cell>
        </row>
        <row r="810">
          <cell r="D810" t="str">
            <v/>
          </cell>
          <cell r="M810">
            <v>0</v>
          </cell>
          <cell r="N810">
            <v>0</v>
          </cell>
          <cell r="P810" t="str">
            <v xml:space="preserve"> </v>
          </cell>
          <cell r="Q810" t="str">
            <v xml:space="preserve"> </v>
          </cell>
        </row>
        <row r="811">
          <cell r="D811" t="str">
            <v/>
          </cell>
          <cell r="M811">
            <v>0</v>
          </cell>
          <cell r="N811">
            <v>0</v>
          </cell>
          <cell r="P811" t="str">
            <v xml:space="preserve"> </v>
          </cell>
          <cell r="Q811" t="str">
            <v xml:space="preserve"> </v>
          </cell>
        </row>
        <row r="812">
          <cell r="D812" t="str">
            <v/>
          </cell>
          <cell r="M812">
            <v>0</v>
          </cell>
          <cell r="N812">
            <v>0</v>
          </cell>
          <cell r="P812" t="str">
            <v xml:space="preserve"> </v>
          </cell>
          <cell r="Q812" t="str">
            <v xml:space="preserve"> </v>
          </cell>
        </row>
        <row r="813">
          <cell r="D813" t="str">
            <v/>
          </cell>
          <cell r="M813">
            <v>0</v>
          </cell>
          <cell r="N813">
            <v>0</v>
          </cell>
          <cell r="P813" t="str">
            <v xml:space="preserve"> </v>
          </cell>
          <cell r="Q813" t="str">
            <v xml:space="preserve"> </v>
          </cell>
        </row>
        <row r="814">
          <cell r="D814" t="str">
            <v/>
          </cell>
          <cell r="M814">
            <v>0</v>
          </cell>
          <cell r="N814">
            <v>0</v>
          </cell>
          <cell r="P814" t="str">
            <v xml:space="preserve"> </v>
          </cell>
          <cell r="Q814" t="str">
            <v xml:space="preserve"> </v>
          </cell>
        </row>
        <row r="815">
          <cell r="D815" t="str">
            <v/>
          </cell>
          <cell r="M815">
            <v>0</v>
          </cell>
          <cell r="N815">
            <v>0</v>
          </cell>
          <cell r="P815" t="str">
            <v xml:space="preserve"> </v>
          </cell>
          <cell r="Q815" t="str">
            <v xml:space="preserve"> </v>
          </cell>
        </row>
        <row r="816">
          <cell r="D816" t="str">
            <v/>
          </cell>
          <cell r="M816">
            <v>0</v>
          </cell>
          <cell r="N816">
            <v>0</v>
          </cell>
          <cell r="P816" t="str">
            <v xml:space="preserve"> </v>
          </cell>
          <cell r="Q816" t="str">
            <v xml:space="preserve"> </v>
          </cell>
        </row>
        <row r="817">
          <cell r="D817" t="str">
            <v/>
          </cell>
          <cell r="M817">
            <v>0</v>
          </cell>
          <cell r="N817">
            <v>0</v>
          </cell>
          <cell r="P817" t="str">
            <v xml:space="preserve"> </v>
          </cell>
          <cell r="Q817" t="str">
            <v xml:space="preserve"> </v>
          </cell>
        </row>
        <row r="818">
          <cell r="D818" t="str">
            <v/>
          </cell>
          <cell r="M818">
            <v>0</v>
          </cell>
          <cell r="N818">
            <v>0</v>
          </cell>
          <cell r="P818" t="str">
            <v xml:space="preserve"> </v>
          </cell>
          <cell r="Q818" t="str">
            <v xml:space="preserve"> </v>
          </cell>
        </row>
        <row r="819">
          <cell r="D819" t="str">
            <v/>
          </cell>
          <cell r="M819">
            <v>0</v>
          </cell>
          <cell r="N819">
            <v>0</v>
          </cell>
          <cell r="P819" t="str">
            <v xml:space="preserve"> </v>
          </cell>
          <cell r="Q819" t="str">
            <v xml:space="preserve"> </v>
          </cell>
        </row>
        <row r="820">
          <cell r="D820" t="str">
            <v/>
          </cell>
          <cell r="M820">
            <v>0</v>
          </cell>
          <cell r="N820">
            <v>0</v>
          </cell>
          <cell r="P820" t="str">
            <v xml:space="preserve"> </v>
          </cell>
          <cell r="Q820" t="str">
            <v xml:space="preserve"> </v>
          </cell>
        </row>
        <row r="821">
          <cell r="D821" t="str">
            <v/>
          </cell>
          <cell r="M821">
            <v>0</v>
          </cell>
          <cell r="N821">
            <v>0</v>
          </cell>
          <cell r="P821" t="str">
            <v xml:space="preserve"> </v>
          </cell>
          <cell r="Q821" t="str">
            <v xml:space="preserve"> </v>
          </cell>
        </row>
        <row r="822">
          <cell r="D822" t="str">
            <v/>
          </cell>
          <cell r="M822">
            <v>0</v>
          </cell>
          <cell r="N822">
            <v>0</v>
          </cell>
          <cell r="P822" t="str">
            <v xml:space="preserve"> </v>
          </cell>
          <cell r="Q822" t="str">
            <v xml:space="preserve"> </v>
          </cell>
        </row>
        <row r="823">
          <cell r="D823" t="str">
            <v/>
          </cell>
          <cell r="M823">
            <v>0</v>
          </cell>
          <cell r="N823">
            <v>0</v>
          </cell>
          <cell r="P823" t="str">
            <v xml:space="preserve"> </v>
          </cell>
          <cell r="Q823" t="str">
            <v xml:space="preserve"> </v>
          </cell>
        </row>
        <row r="824">
          <cell r="D824" t="str">
            <v/>
          </cell>
          <cell r="M824">
            <v>0</v>
          </cell>
          <cell r="N824">
            <v>0</v>
          </cell>
          <cell r="P824" t="str">
            <v xml:space="preserve"> </v>
          </cell>
          <cell r="Q824" t="str">
            <v xml:space="preserve"> </v>
          </cell>
        </row>
        <row r="825">
          <cell r="D825" t="str">
            <v/>
          </cell>
          <cell r="M825">
            <v>0</v>
          </cell>
          <cell r="N825">
            <v>0</v>
          </cell>
          <cell r="P825" t="str">
            <v xml:space="preserve"> </v>
          </cell>
          <cell r="Q825" t="str">
            <v xml:space="preserve"> </v>
          </cell>
        </row>
        <row r="826">
          <cell r="D826" t="str">
            <v/>
          </cell>
          <cell r="M826">
            <v>0</v>
          </cell>
          <cell r="N826">
            <v>0</v>
          </cell>
          <cell r="P826" t="str">
            <v xml:space="preserve"> </v>
          </cell>
          <cell r="Q826" t="str">
            <v xml:space="preserve"> </v>
          </cell>
        </row>
        <row r="827">
          <cell r="D827" t="str">
            <v/>
          </cell>
          <cell r="M827">
            <v>0</v>
          </cell>
          <cell r="N827">
            <v>0</v>
          </cell>
          <cell r="P827" t="str">
            <v xml:space="preserve"> </v>
          </cell>
          <cell r="Q827" t="str">
            <v xml:space="preserve"> </v>
          </cell>
        </row>
        <row r="828">
          <cell r="D828" t="str">
            <v/>
          </cell>
          <cell r="M828">
            <v>0</v>
          </cell>
          <cell r="N828">
            <v>0</v>
          </cell>
          <cell r="P828" t="str">
            <v xml:space="preserve"> </v>
          </cell>
          <cell r="Q828" t="str">
            <v xml:space="preserve"> </v>
          </cell>
        </row>
        <row r="829">
          <cell r="D829" t="str">
            <v/>
          </cell>
          <cell r="M829">
            <v>0</v>
          </cell>
          <cell r="N829">
            <v>0</v>
          </cell>
          <cell r="P829" t="str">
            <v xml:space="preserve"> </v>
          </cell>
          <cell r="Q829" t="str">
            <v xml:space="preserve"> </v>
          </cell>
        </row>
        <row r="830">
          <cell r="D830" t="str">
            <v/>
          </cell>
          <cell r="M830">
            <v>0</v>
          </cell>
          <cell r="N830">
            <v>0</v>
          </cell>
          <cell r="P830" t="str">
            <v xml:space="preserve"> </v>
          </cell>
          <cell r="Q830" t="str">
            <v xml:space="preserve"> </v>
          </cell>
        </row>
        <row r="831">
          <cell r="D831" t="str">
            <v/>
          </cell>
          <cell r="M831">
            <v>0</v>
          </cell>
          <cell r="N831">
            <v>0</v>
          </cell>
          <cell r="P831" t="str">
            <v xml:space="preserve"> </v>
          </cell>
          <cell r="Q831" t="str">
            <v xml:space="preserve"> </v>
          </cell>
        </row>
        <row r="832">
          <cell r="D832" t="str">
            <v/>
          </cell>
          <cell r="M832">
            <v>0</v>
          </cell>
          <cell r="N832">
            <v>0</v>
          </cell>
          <cell r="P832" t="str">
            <v xml:space="preserve"> </v>
          </cell>
          <cell r="Q832" t="str">
            <v xml:space="preserve"> </v>
          </cell>
        </row>
        <row r="833">
          <cell r="D833" t="str">
            <v/>
          </cell>
          <cell r="M833">
            <v>0</v>
          </cell>
          <cell r="N833">
            <v>0</v>
          </cell>
          <cell r="P833" t="str">
            <v xml:space="preserve"> </v>
          </cell>
          <cell r="Q833" t="str">
            <v xml:space="preserve"> </v>
          </cell>
        </row>
        <row r="834">
          <cell r="D834" t="str">
            <v/>
          </cell>
          <cell r="M834">
            <v>0</v>
          </cell>
          <cell r="N834">
            <v>0</v>
          </cell>
          <cell r="P834" t="str">
            <v xml:space="preserve"> </v>
          </cell>
          <cell r="Q834" t="str">
            <v xml:space="preserve"> </v>
          </cell>
        </row>
        <row r="835">
          <cell r="D835" t="str">
            <v/>
          </cell>
          <cell r="M835">
            <v>0</v>
          </cell>
          <cell r="N835">
            <v>0</v>
          </cell>
          <cell r="P835" t="str">
            <v xml:space="preserve"> </v>
          </cell>
          <cell r="Q835" t="str">
            <v xml:space="preserve"> </v>
          </cell>
        </row>
        <row r="836">
          <cell r="D836" t="str">
            <v/>
          </cell>
          <cell r="M836">
            <v>0</v>
          </cell>
          <cell r="N836">
            <v>0</v>
          </cell>
          <cell r="P836" t="str">
            <v xml:space="preserve"> </v>
          </cell>
          <cell r="Q836" t="str">
            <v xml:space="preserve"> </v>
          </cell>
        </row>
        <row r="837">
          <cell r="D837" t="str">
            <v/>
          </cell>
          <cell r="M837">
            <v>0</v>
          </cell>
          <cell r="N837">
            <v>0</v>
          </cell>
          <cell r="P837" t="str">
            <v xml:space="preserve"> </v>
          </cell>
          <cell r="Q837" t="str">
            <v xml:space="preserve"> </v>
          </cell>
        </row>
        <row r="838">
          <cell r="D838" t="str">
            <v/>
          </cell>
          <cell r="M838">
            <v>0</v>
          </cell>
          <cell r="N838">
            <v>0</v>
          </cell>
          <cell r="P838" t="str">
            <v xml:space="preserve"> </v>
          </cell>
          <cell r="Q838" t="str">
            <v xml:space="preserve"> </v>
          </cell>
        </row>
        <row r="839">
          <cell r="D839" t="str">
            <v/>
          </cell>
          <cell r="M839">
            <v>0</v>
          </cell>
          <cell r="N839">
            <v>0</v>
          </cell>
          <cell r="P839" t="str">
            <v xml:space="preserve"> </v>
          </cell>
          <cell r="Q839" t="str">
            <v xml:space="preserve"> </v>
          </cell>
        </row>
        <row r="840">
          <cell r="D840" t="str">
            <v/>
          </cell>
          <cell r="M840">
            <v>0</v>
          </cell>
          <cell r="N840">
            <v>0</v>
          </cell>
          <cell r="P840" t="str">
            <v xml:space="preserve"> </v>
          </cell>
          <cell r="Q840" t="str">
            <v xml:space="preserve"> </v>
          </cell>
        </row>
        <row r="841">
          <cell r="D841" t="str">
            <v/>
          </cell>
          <cell r="M841">
            <v>0</v>
          </cell>
          <cell r="N841">
            <v>0</v>
          </cell>
          <cell r="P841" t="str">
            <v xml:space="preserve"> </v>
          </cell>
          <cell r="Q841" t="str">
            <v xml:space="preserve"> </v>
          </cell>
        </row>
        <row r="842">
          <cell r="D842" t="str">
            <v/>
          </cell>
          <cell r="M842">
            <v>0</v>
          </cell>
          <cell r="N842">
            <v>0</v>
          </cell>
          <cell r="P842" t="str">
            <v xml:space="preserve"> </v>
          </cell>
          <cell r="Q842" t="str">
            <v xml:space="preserve"> </v>
          </cell>
        </row>
        <row r="843">
          <cell r="D843" t="str">
            <v/>
          </cell>
          <cell r="M843">
            <v>0</v>
          </cell>
          <cell r="N843">
            <v>0</v>
          </cell>
          <cell r="P843" t="str">
            <v xml:space="preserve"> </v>
          </cell>
          <cell r="Q843" t="str">
            <v xml:space="preserve"> </v>
          </cell>
        </row>
        <row r="844">
          <cell r="D844" t="str">
            <v/>
          </cell>
          <cell r="M844">
            <v>0</v>
          </cell>
          <cell r="N844">
            <v>0</v>
          </cell>
          <cell r="P844" t="str">
            <v xml:space="preserve"> </v>
          </cell>
          <cell r="Q844" t="str">
            <v xml:space="preserve"> </v>
          </cell>
        </row>
        <row r="845">
          <cell r="D845" t="str">
            <v/>
          </cell>
          <cell r="M845">
            <v>0</v>
          </cell>
          <cell r="N845">
            <v>0</v>
          </cell>
          <cell r="P845" t="str">
            <v xml:space="preserve"> </v>
          </cell>
          <cell r="Q845" t="str">
            <v xml:space="preserve"> </v>
          </cell>
        </row>
        <row r="846">
          <cell r="D846" t="str">
            <v/>
          </cell>
          <cell r="M846">
            <v>0</v>
          </cell>
          <cell r="N846">
            <v>0</v>
          </cell>
          <cell r="P846" t="str">
            <v xml:space="preserve"> </v>
          </cell>
          <cell r="Q846" t="str">
            <v xml:space="preserve"> </v>
          </cell>
        </row>
        <row r="847">
          <cell r="D847" t="str">
            <v/>
          </cell>
          <cell r="M847">
            <v>0</v>
          </cell>
          <cell r="N847">
            <v>0</v>
          </cell>
          <cell r="P847" t="str">
            <v xml:space="preserve"> </v>
          </cell>
          <cell r="Q847" t="str">
            <v xml:space="preserve"> </v>
          </cell>
        </row>
        <row r="848">
          <cell r="D848" t="str">
            <v/>
          </cell>
          <cell r="M848">
            <v>0</v>
          </cell>
          <cell r="N848">
            <v>0</v>
          </cell>
          <cell r="P848" t="str">
            <v xml:space="preserve"> </v>
          </cell>
          <cell r="Q848" t="str">
            <v xml:space="preserve"> </v>
          </cell>
        </row>
        <row r="849">
          <cell r="D849" t="str">
            <v/>
          </cell>
          <cell r="M849">
            <v>0</v>
          </cell>
          <cell r="N849">
            <v>0</v>
          </cell>
          <cell r="P849" t="str">
            <v xml:space="preserve"> </v>
          </cell>
          <cell r="Q849" t="str">
            <v xml:space="preserve"> </v>
          </cell>
        </row>
        <row r="850">
          <cell r="D850" t="str">
            <v/>
          </cell>
          <cell r="M850">
            <v>0</v>
          </cell>
          <cell r="N850">
            <v>0</v>
          </cell>
          <cell r="P850" t="str">
            <v xml:space="preserve"> </v>
          </cell>
          <cell r="Q850" t="str">
            <v xml:space="preserve"> </v>
          </cell>
        </row>
        <row r="851">
          <cell r="D851" t="str">
            <v/>
          </cell>
          <cell r="M851">
            <v>0</v>
          </cell>
          <cell r="N851">
            <v>0</v>
          </cell>
          <cell r="P851" t="str">
            <v xml:space="preserve"> </v>
          </cell>
          <cell r="Q851" t="str">
            <v xml:space="preserve"> </v>
          </cell>
        </row>
        <row r="852">
          <cell r="D852" t="str">
            <v/>
          </cell>
          <cell r="M852">
            <v>0</v>
          </cell>
          <cell r="N852">
            <v>0</v>
          </cell>
          <cell r="P852" t="str">
            <v xml:space="preserve"> </v>
          </cell>
          <cell r="Q852" t="str">
            <v xml:space="preserve"> </v>
          </cell>
        </row>
        <row r="853">
          <cell r="D853" t="str">
            <v/>
          </cell>
          <cell r="M853">
            <v>0</v>
          </cell>
          <cell r="N853">
            <v>0</v>
          </cell>
          <cell r="P853" t="str">
            <v xml:space="preserve"> </v>
          </cell>
          <cell r="Q853" t="str">
            <v xml:space="preserve"> </v>
          </cell>
        </row>
        <row r="854">
          <cell r="D854" t="str">
            <v/>
          </cell>
          <cell r="M854">
            <v>0</v>
          </cell>
          <cell r="N854">
            <v>0</v>
          </cell>
          <cell r="P854" t="str">
            <v xml:space="preserve"> </v>
          </cell>
          <cell r="Q854" t="str">
            <v xml:space="preserve"> </v>
          </cell>
        </row>
        <row r="855">
          <cell r="D855" t="str">
            <v/>
          </cell>
          <cell r="M855">
            <v>0</v>
          </cell>
          <cell r="N855">
            <v>0</v>
          </cell>
          <cell r="P855" t="str">
            <v xml:space="preserve"> </v>
          </cell>
          <cell r="Q855" t="str">
            <v xml:space="preserve"> </v>
          </cell>
        </row>
        <row r="856">
          <cell r="D856" t="str">
            <v/>
          </cell>
          <cell r="M856">
            <v>0</v>
          </cell>
          <cell r="N856">
            <v>0</v>
          </cell>
          <cell r="P856" t="str">
            <v xml:space="preserve"> </v>
          </cell>
          <cell r="Q856" t="str">
            <v xml:space="preserve"> </v>
          </cell>
        </row>
        <row r="857">
          <cell r="D857" t="str">
            <v/>
          </cell>
          <cell r="M857">
            <v>0</v>
          </cell>
          <cell r="N857">
            <v>0</v>
          </cell>
          <cell r="P857" t="str">
            <v xml:space="preserve"> </v>
          </cell>
          <cell r="Q857" t="str">
            <v xml:space="preserve"> </v>
          </cell>
        </row>
        <row r="858">
          <cell r="D858" t="str">
            <v/>
          </cell>
          <cell r="M858">
            <v>0</v>
          </cell>
          <cell r="N858">
            <v>0</v>
          </cell>
          <cell r="P858" t="str">
            <v xml:space="preserve"> </v>
          </cell>
          <cell r="Q858" t="str">
            <v xml:space="preserve"> </v>
          </cell>
        </row>
        <row r="859">
          <cell r="D859" t="str">
            <v/>
          </cell>
          <cell r="M859">
            <v>0</v>
          </cell>
          <cell r="N859">
            <v>0</v>
          </cell>
          <cell r="P859" t="str">
            <v xml:space="preserve"> </v>
          </cell>
          <cell r="Q859" t="str">
            <v xml:space="preserve"> </v>
          </cell>
        </row>
        <row r="860">
          <cell r="D860" t="str">
            <v/>
          </cell>
          <cell r="M860">
            <v>0</v>
          </cell>
          <cell r="N860">
            <v>0</v>
          </cell>
          <cell r="P860" t="str">
            <v xml:space="preserve"> </v>
          </cell>
          <cell r="Q860" t="str">
            <v xml:space="preserve"> </v>
          </cell>
        </row>
        <row r="861">
          <cell r="D861" t="str">
            <v/>
          </cell>
          <cell r="M861">
            <v>0</v>
          </cell>
          <cell r="N861">
            <v>0</v>
          </cell>
          <cell r="P861" t="str">
            <v xml:space="preserve"> </v>
          </cell>
          <cell r="Q861" t="str">
            <v xml:space="preserve"> </v>
          </cell>
        </row>
        <row r="862">
          <cell r="D862" t="str">
            <v/>
          </cell>
          <cell r="M862">
            <v>0</v>
          </cell>
          <cell r="N862">
            <v>0</v>
          </cell>
          <cell r="P862" t="str">
            <v xml:space="preserve"> </v>
          </cell>
          <cell r="Q862" t="str">
            <v xml:space="preserve"> </v>
          </cell>
        </row>
        <row r="863">
          <cell r="D863" t="str">
            <v/>
          </cell>
          <cell r="M863">
            <v>0</v>
          </cell>
          <cell r="N863">
            <v>0</v>
          </cell>
          <cell r="P863" t="str">
            <v xml:space="preserve"> </v>
          </cell>
          <cell r="Q863" t="str">
            <v xml:space="preserve"> </v>
          </cell>
        </row>
        <row r="864">
          <cell r="D864" t="str">
            <v/>
          </cell>
          <cell r="M864">
            <v>0</v>
          </cell>
          <cell r="N864">
            <v>0</v>
          </cell>
          <cell r="P864" t="str">
            <v xml:space="preserve"> </v>
          </cell>
          <cell r="Q864" t="str">
            <v xml:space="preserve"> </v>
          </cell>
        </row>
        <row r="865">
          <cell r="D865" t="str">
            <v/>
          </cell>
          <cell r="M865">
            <v>0</v>
          </cell>
          <cell r="N865">
            <v>0</v>
          </cell>
          <cell r="P865" t="str">
            <v xml:space="preserve"> </v>
          </cell>
          <cell r="Q865" t="str">
            <v xml:space="preserve"> </v>
          </cell>
        </row>
        <row r="866">
          <cell r="D866" t="str">
            <v/>
          </cell>
          <cell r="M866">
            <v>0</v>
          </cell>
          <cell r="N866">
            <v>0</v>
          </cell>
          <cell r="P866" t="str">
            <v xml:space="preserve"> </v>
          </cell>
          <cell r="Q866" t="str">
            <v xml:space="preserve"> </v>
          </cell>
        </row>
        <row r="867">
          <cell r="D867" t="str">
            <v/>
          </cell>
          <cell r="M867">
            <v>0</v>
          </cell>
          <cell r="N867">
            <v>0</v>
          </cell>
          <cell r="P867" t="str">
            <v xml:space="preserve"> </v>
          </cell>
          <cell r="Q867" t="str">
            <v xml:space="preserve"> </v>
          </cell>
        </row>
        <row r="868">
          <cell r="D868" t="str">
            <v/>
          </cell>
          <cell r="M868">
            <v>0</v>
          </cell>
          <cell r="N868">
            <v>0</v>
          </cell>
          <cell r="P868" t="str">
            <v xml:space="preserve"> </v>
          </cell>
          <cell r="Q868" t="str">
            <v xml:space="preserve"> </v>
          </cell>
        </row>
        <row r="869">
          <cell r="D869" t="str">
            <v/>
          </cell>
          <cell r="M869">
            <v>0</v>
          </cell>
          <cell r="N869">
            <v>0</v>
          </cell>
          <cell r="P869" t="str">
            <v xml:space="preserve"> </v>
          </cell>
          <cell r="Q869" t="str">
            <v xml:space="preserve"> </v>
          </cell>
        </row>
        <row r="870">
          <cell r="D870" t="str">
            <v/>
          </cell>
          <cell r="M870">
            <v>0</v>
          </cell>
          <cell r="N870">
            <v>0</v>
          </cell>
          <cell r="P870" t="str">
            <v xml:space="preserve"> </v>
          </cell>
          <cell r="Q870" t="str">
            <v xml:space="preserve"> </v>
          </cell>
        </row>
        <row r="871">
          <cell r="D871" t="str">
            <v/>
          </cell>
          <cell r="M871">
            <v>0</v>
          </cell>
          <cell r="N871">
            <v>0</v>
          </cell>
          <cell r="P871" t="str">
            <v xml:space="preserve"> </v>
          </cell>
          <cell r="Q871" t="str">
            <v xml:space="preserve"> </v>
          </cell>
        </row>
        <row r="872">
          <cell r="D872" t="str">
            <v/>
          </cell>
          <cell r="M872">
            <v>0</v>
          </cell>
          <cell r="N872">
            <v>0</v>
          </cell>
          <cell r="P872" t="str">
            <v xml:space="preserve"> </v>
          </cell>
          <cell r="Q872" t="str">
            <v xml:space="preserve"> </v>
          </cell>
        </row>
        <row r="873">
          <cell r="D873" t="str">
            <v/>
          </cell>
          <cell r="M873">
            <v>0</v>
          </cell>
          <cell r="N873">
            <v>0</v>
          </cell>
          <cell r="P873" t="str">
            <v xml:space="preserve"> </v>
          </cell>
          <cell r="Q873" t="str">
            <v xml:space="preserve"> </v>
          </cell>
        </row>
        <row r="874">
          <cell r="D874" t="str">
            <v/>
          </cell>
          <cell r="M874">
            <v>0</v>
          </cell>
          <cell r="N874">
            <v>0</v>
          </cell>
          <cell r="P874" t="str">
            <v xml:space="preserve"> </v>
          </cell>
          <cell r="Q874" t="str">
            <v xml:space="preserve"> </v>
          </cell>
        </row>
        <row r="875">
          <cell r="D875" t="str">
            <v/>
          </cell>
          <cell r="M875">
            <v>0</v>
          </cell>
          <cell r="N875">
            <v>0</v>
          </cell>
          <cell r="P875" t="str">
            <v xml:space="preserve"> </v>
          </cell>
          <cell r="Q875" t="str">
            <v xml:space="preserve"> </v>
          </cell>
        </row>
        <row r="876">
          <cell r="D876" t="str">
            <v/>
          </cell>
          <cell r="M876">
            <v>0</v>
          </cell>
          <cell r="N876">
            <v>0</v>
          </cell>
          <cell r="P876" t="str">
            <v xml:space="preserve"> </v>
          </cell>
          <cell r="Q876" t="str">
            <v xml:space="preserve"> </v>
          </cell>
        </row>
        <row r="877">
          <cell r="D877" t="str">
            <v/>
          </cell>
          <cell r="M877">
            <v>0</v>
          </cell>
          <cell r="N877">
            <v>0</v>
          </cell>
          <cell r="P877" t="str">
            <v xml:space="preserve"> </v>
          </cell>
          <cell r="Q877" t="str">
            <v xml:space="preserve"> </v>
          </cell>
        </row>
        <row r="878">
          <cell r="D878" t="str">
            <v/>
          </cell>
          <cell r="M878">
            <v>0</v>
          </cell>
          <cell r="N878">
            <v>0</v>
          </cell>
          <cell r="P878" t="str">
            <v xml:space="preserve"> </v>
          </cell>
          <cell r="Q878" t="str">
            <v xml:space="preserve"> </v>
          </cell>
        </row>
        <row r="879">
          <cell r="D879" t="str">
            <v/>
          </cell>
          <cell r="M879">
            <v>0</v>
          </cell>
          <cell r="N879">
            <v>0</v>
          </cell>
          <cell r="P879" t="str">
            <v xml:space="preserve"> </v>
          </cell>
          <cell r="Q879" t="str">
            <v xml:space="preserve"> </v>
          </cell>
        </row>
        <row r="880">
          <cell r="D880" t="str">
            <v/>
          </cell>
          <cell r="M880">
            <v>0</v>
          </cell>
          <cell r="N880">
            <v>0</v>
          </cell>
          <cell r="P880" t="str">
            <v xml:space="preserve"> </v>
          </cell>
          <cell r="Q880" t="str">
            <v xml:space="preserve"> </v>
          </cell>
        </row>
        <row r="881">
          <cell r="D881" t="str">
            <v/>
          </cell>
          <cell r="M881">
            <v>0</v>
          </cell>
          <cell r="N881">
            <v>0</v>
          </cell>
          <cell r="P881" t="str">
            <v xml:space="preserve"> </v>
          </cell>
          <cell r="Q881" t="str">
            <v xml:space="preserve"> </v>
          </cell>
        </row>
        <row r="882">
          <cell r="D882" t="str">
            <v/>
          </cell>
          <cell r="M882">
            <v>0</v>
          </cell>
          <cell r="N882">
            <v>0</v>
          </cell>
          <cell r="P882" t="str">
            <v xml:space="preserve"> </v>
          </cell>
          <cell r="Q882" t="str">
            <v xml:space="preserve"> </v>
          </cell>
        </row>
        <row r="883">
          <cell r="D883" t="str">
            <v/>
          </cell>
          <cell r="M883">
            <v>0</v>
          </cell>
          <cell r="N883">
            <v>0</v>
          </cell>
          <cell r="P883" t="str">
            <v xml:space="preserve"> </v>
          </cell>
          <cell r="Q883" t="str">
            <v xml:space="preserve"> </v>
          </cell>
        </row>
        <row r="884">
          <cell r="D884" t="str">
            <v/>
          </cell>
          <cell r="M884">
            <v>0</v>
          </cell>
          <cell r="N884">
            <v>0</v>
          </cell>
          <cell r="P884" t="str">
            <v xml:space="preserve"> </v>
          </cell>
          <cell r="Q884" t="str">
            <v xml:space="preserve"> </v>
          </cell>
        </row>
        <row r="885">
          <cell r="D885" t="str">
            <v/>
          </cell>
          <cell r="M885">
            <v>0</v>
          </cell>
          <cell r="N885">
            <v>0</v>
          </cell>
          <cell r="P885" t="str">
            <v xml:space="preserve"> </v>
          </cell>
          <cell r="Q885" t="str">
            <v xml:space="preserve"> </v>
          </cell>
        </row>
        <row r="886">
          <cell r="D886" t="str">
            <v/>
          </cell>
          <cell r="M886">
            <v>0</v>
          </cell>
          <cell r="N886">
            <v>0</v>
          </cell>
          <cell r="P886" t="str">
            <v xml:space="preserve"> </v>
          </cell>
          <cell r="Q886" t="str">
            <v xml:space="preserve"> </v>
          </cell>
        </row>
        <row r="887">
          <cell r="D887" t="str">
            <v/>
          </cell>
          <cell r="M887">
            <v>0</v>
          </cell>
          <cell r="N887">
            <v>0</v>
          </cell>
          <cell r="P887" t="str">
            <v xml:space="preserve"> </v>
          </cell>
          <cell r="Q887" t="str">
            <v xml:space="preserve"> </v>
          </cell>
        </row>
        <row r="888">
          <cell r="D888" t="str">
            <v/>
          </cell>
          <cell r="M888">
            <v>0</v>
          </cell>
          <cell r="N888">
            <v>0</v>
          </cell>
          <cell r="P888" t="str">
            <v xml:space="preserve"> </v>
          </cell>
          <cell r="Q888" t="str">
            <v xml:space="preserve"> </v>
          </cell>
        </row>
        <row r="889">
          <cell r="D889" t="str">
            <v/>
          </cell>
          <cell r="M889">
            <v>0</v>
          </cell>
          <cell r="N889">
            <v>0</v>
          </cell>
          <cell r="P889" t="str">
            <v xml:space="preserve"> </v>
          </cell>
          <cell r="Q889" t="str">
            <v xml:space="preserve"> </v>
          </cell>
        </row>
        <row r="890">
          <cell r="D890" t="str">
            <v/>
          </cell>
          <cell r="M890">
            <v>0</v>
          </cell>
          <cell r="N890">
            <v>0</v>
          </cell>
          <cell r="P890" t="str">
            <v xml:space="preserve"> </v>
          </cell>
          <cell r="Q890" t="str">
            <v xml:space="preserve"> </v>
          </cell>
        </row>
        <row r="891">
          <cell r="D891" t="str">
            <v/>
          </cell>
          <cell r="M891">
            <v>0</v>
          </cell>
          <cell r="N891">
            <v>0</v>
          </cell>
          <cell r="P891" t="str">
            <v xml:space="preserve"> </v>
          </cell>
          <cell r="Q891" t="str">
            <v xml:space="preserve"> </v>
          </cell>
        </row>
        <row r="892">
          <cell r="D892" t="str">
            <v/>
          </cell>
          <cell r="M892">
            <v>0</v>
          </cell>
          <cell r="N892">
            <v>0</v>
          </cell>
          <cell r="P892" t="str">
            <v xml:space="preserve"> </v>
          </cell>
          <cell r="Q892" t="str">
            <v xml:space="preserve"> </v>
          </cell>
        </row>
        <row r="893">
          <cell r="D893" t="str">
            <v/>
          </cell>
          <cell r="M893">
            <v>0</v>
          </cell>
          <cell r="N893">
            <v>0</v>
          </cell>
          <cell r="P893" t="str">
            <v xml:space="preserve"> </v>
          </cell>
          <cell r="Q893" t="str">
            <v xml:space="preserve"> </v>
          </cell>
        </row>
        <row r="894">
          <cell r="D894" t="str">
            <v/>
          </cell>
          <cell r="M894">
            <v>0</v>
          </cell>
          <cell r="N894">
            <v>0</v>
          </cell>
          <cell r="P894" t="str">
            <v xml:space="preserve"> </v>
          </cell>
          <cell r="Q894" t="str">
            <v xml:space="preserve"> </v>
          </cell>
        </row>
        <row r="895">
          <cell r="D895" t="str">
            <v/>
          </cell>
          <cell r="M895">
            <v>0</v>
          </cell>
          <cell r="N895">
            <v>0</v>
          </cell>
          <cell r="P895" t="str">
            <v xml:space="preserve"> </v>
          </cell>
          <cell r="Q895" t="str">
            <v xml:space="preserve"> </v>
          </cell>
        </row>
        <row r="896">
          <cell r="D896" t="str">
            <v/>
          </cell>
          <cell r="M896">
            <v>0</v>
          </cell>
          <cell r="N896">
            <v>0</v>
          </cell>
          <cell r="P896" t="str">
            <v xml:space="preserve"> </v>
          </cell>
          <cell r="Q896" t="str">
            <v xml:space="preserve"> </v>
          </cell>
        </row>
        <row r="897">
          <cell r="D897" t="str">
            <v/>
          </cell>
          <cell r="M897">
            <v>0</v>
          </cell>
          <cell r="N897">
            <v>0</v>
          </cell>
          <cell r="P897" t="str">
            <v xml:space="preserve"> </v>
          </cell>
          <cell r="Q897" t="str">
            <v xml:space="preserve"> </v>
          </cell>
        </row>
        <row r="898">
          <cell r="D898" t="str">
            <v/>
          </cell>
          <cell r="M898">
            <v>0</v>
          </cell>
          <cell r="N898">
            <v>0</v>
          </cell>
          <cell r="P898" t="str">
            <v xml:space="preserve"> </v>
          </cell>
          <cell r="Q898" t="str">
            <v xml:space="preserve"> </v>
          </cell>
        </row>
        <row r="899">
          <cell r="D899" t="str">
            <v/>
          </cell>
          <cell r="M899">
            <v>0</v>
          </cell>
          <cell r="N899">
            <v>0</v>
          </cell>
          <cell r="P899" t="str">
            <v xml:space="preserve"> </v>
          </cell>
          <cell r="Q899" t="str">
            <v xml:space="preserve"> </v>
          </cell>
        </row>
        <row r="900">
          <cell r="D900" t="str">
            <v/>
          </cell>
          <cell r="M900">
            <v>0</v>
          </cell>
          <cell r="N900">
            <v>0</v>
          </cell>
          <cell r="P900" t="str">
            <v xml:space="preserve"> </v>
          </cell>
          <cell r="Q900" t="str">
            <v xml:space="preserve"> </v>
          </cell>
        </row>
        <row r="901">
          <cell r="D901" t="str">
            <v/>
          </cell>
          <cell r="M901">
            <v>0</v>
          </cell>
          <cell r="N901">
            <v>0</v>
          </cell>
          <cell r="P901" t="str">
            <v xml:space="preserve"> </v>
          </cell>
          <cell r="Q901" t="str">
            <v xml:space="preserve"> </v>
          </cell>
        </row>
        <row r="902">
          <cell r="D902" t="str">
            <v/>
          </cell>
          <cell r="M902">
            <v>0</v>
          </cell>
          <cell r="N902">
            <v>0</v>
          </cell>
          <cell r="P902" t="str">
            <v xml:space="preserve"> </v>
          </cell>
          <cell r="Q902" t="str">
            <v xml:space="preserve"> </v>
          </cell>
        </row>
        <row r="903">
          <cell r="D903" t="str">
            <v/>
          </cell>
          <cell r="M903">
            <v>0</v>
          </cell>
          <cell r="N903">
            <v>0</v>
          </cell>
          <cell r="P903" t="str">
            <v xml:space="preserve"> </v>
          </cell>
          <cell r="Q903" t="str">
            <v xml:space="preserve"> </v>
          </cell>
        </row>
        <row r="904">
          <cell r="D904" t="str">
            <v/>
          </cell>
          <cell r="M904">
            <v>0</v>
          </cell>
          <cell r="N904">
            <v>0</v>
          </cell>
          <cell r="P904" t="str">
            <v xml:space="preserve"> </v>
          </cell>
          <cell r="Q904" t="str">
            <v xml:space="preserve"> </v>
          </cell>
        </row>
        <row r="905">
          <cell r="D905" t="str">
            <v/>
          </cell>
          <cell r="M905">
            <v>0</v>
          </cell>
          <cell r="N905">
            <v>0</v>
          </cell>
          <cell r="P905" t="str">
            <v xml:space="preserve"> </v>
          </cell>
          <cell r="Q905" t="str">
            <v xml:space="preserve"> </v>
          </cell>
        </row>
        <row r="906">
          <cell r="D906" t="str">
            <v/>
          </cell>
          <cell r="M906">
            <v>0</v>
          </cell>
          <cell r="N906">
            <v>0</v>
          </cell>
          <cell r="P906" t="str">
            <v xml:space="preserve"> </v>
          </cell>
          <cell r="Q906" t="str">
            <v xml:space="preserve"> </v>
          </cell>
        </row>
        <row r="907">
          <cell r="D907" t="str">
            <v/>
          </cell>
          <cell r="M907">
            <v>0</v>
          </cell>
          <cell r="N907">
            <v>0</v>
          </cell>
          <cell r="P907" t="str">
            <v xml:space="preserve"> </v>
          </cell>
          <cell r="Q907" t="str">
            <v xml:space="preserve"> </v>
          </cell>
        </row>
        <row r="908">
          <cell r="D908" t="str">
            <v/>
          </cell>
          <cell r="M908">
            <v>0</v>
          </cell>
          <cell r="N908">
            <v>0</v>
          </cell>
          <cell r="P908" t="str">
            <v xml:space="preserve"> </v>
          </cell>
          <cell r="Q908" t="str">
            <v xml:space="preserve"> </v>
          </cell>
        </row>
        <row r="909">
          <cell r="D909" t="str">
            <v/>
          </cell>
          <cell r="M909">
            <v>0</v>
          </cell>
          <cell r="N909">
            <v>0</v>
          </cell>
          <cell r="P909" t="str">
            <v xml:space="preserve"> </v>
          </cell>
          <cell r="Q909" t="str">
            <v xml:space="preserve"> </v>
          </cell>
        </row>
        <row r="910">
          <cell r="D910" t="str">
            <v/>
          </cell>
          <cell r="M910">
            <v>0</v>
          </cell>
          <cell r="N910">
            <v>0</v>
          </cell>
          <cell r="P910" t="str">
            <v xml:space="preserve"> </v>
          </cell>
          <cell r="Q910" t="str">
            <v xml:space="preserve"> </v>
          </cell>
        </row>
        <row r="911">
          <cell r="D911" t="str">
            <v/>
          </cell>
          <cell r="M911">
            <v>0</v>
          </cell>
          <cell r="N911">
            <v>0</v>
          </cell>
          <cell r="P911" t="str">
            <v xml:space="preserve"> </v>
          </cell>
          <cell r="Q911" t="str">
            <v xml:space="preserve"> </v>
          </cell>
        </row>
        <row r="912">
          <cell r="D912" t="str">
            <v/>
          </cell>
          <cell r="M912">
            <v>0</v>
          </cell>
          <cell r="N912">
            <v>0</v>
          </cell>
          <cell r="P912" t="str">
            <v xml:space="preserve"> </v>
          </cell>
          <cell r="Q912" t="str">
            <v xml:space="preserve"> </v>
          </cell>
        </row>
        <row r="913">
          <cell r="D913" t="str">
            <v/>
          </cell>
          <cell r="M913">
            <v>0</v>
          </cell>
          <cell r="N913">
            <v>0</v>
          </cell>
          <cell r="P913" t="str">
            <v xml:space="preserve"> </v>
          </cell>
          <cell r="Q913" t="str">
            <v xml:space="preserve"> </v>
          </cell>
        </row>
        <row r="914">
          <cell r="D914" t="str">
            <v/>
          </cell>
          <cell r="M914">
            <v>0</v>
          </cell>
          <cell r="N914">
            <v>0</v>
          </cell>
          <cell r="P914" t="str">
            <v xml:space="preserve"> </v>
          </cell>
          <cell r="Q914" t="str">
            <v xml:space="preserve"> </v>
          </cell>
        </row>
        <row r="915">
          <cell r="D915" t="str">
            <v/>
          </cell>
          <cell r="M915">
            <v>0</v>
          </cell>
          <cell r="N915">
            <v>0</v>
          </cell>
          <cell r="P915" t="str">
            <v xml:space="preserve"> </v>
          </cell>
          <cell r="Q915" t="str">
            <v xml:space="preserve"> </v>
          </cell>
        </row>
        <row r="916">
          <cell r="D916" t="str">
            <v/>
          </cell>
          <cell r="M916">
            <v>0</v>
          </cell>
          <cell r="N916">
            <v>0</v>
          </cell>
          <cell r="P916" t="str">
            <v xml:space="preserve"> </v>
          </cell>
          <cell r="Q916" t="str">
            <v xml:space="preserve"> </v>
          </cell>
        </row>
        <row r="917">
          <cell r="D917" t="str">
            <v/>
          </cell>
          <cell r="M917">
            <v>0</v>
          </cell>
          <cell r="N917">
            <v>0</v>
          </cell>
          <cell r="P917" t="str">
            <v xml:space="preserve"> </v>
          </cell>
          <cell r="Q917" t="str">
            <v xml:space="preserve"> </v>
          </cell>
        </row>
        <row r="918">
          <cell r="D918" t="str">
            <v/>
          </cell>
          <cell r="M918">
            <v>0</v>
          </cell>
          <cell r="N918">
            <v>0</v>
          </cell>
          <cell r="P918" t="str">
            <v xml:space="preserve"> </v>
          </cell>
          <cell r="Q918" t="str">
            <v xml:space="preserve"> </v>
          </cell>
        </row>
        <row r="919">
          <cell r="D919" t="str">
            <v/>
          </cell>
          <cell r="M919">
            <v>0</v>
          </cell>
          <cell r="N919">
            <v>0</v>
          </cell>
          <cell r="P919" t="str">
            <v xml:space="preserve"> </v>
          </cell>
          <cell r="Q919" t="str">
            <v xml:space="preserve"> </v>
          </cell>
        </row>
        <row r="920">
          <cell r="D920" t="str">
            <v/>
          </cell>
          <cell r="M920">
            <v>0</v>
          </cell>
          <cell r="N920">
            <v>0</v>
          </cell>
          <cell r="P920" t="str">
            <v xml:space="preserve"> </v>
          </cell>
          <cell r="Q920" t="str">
            <v xml:space="preserve"> </v>
          </cell>
        </row>
        <row r="921">
          <cell r="D921" t="str">
            <v/>
          </cell>
          <cell r="M921">
            <v>0</v>
          </cell>
          <cell r="N921">
            <v>0</v>
          </cell>
          <cell r="P921" t="str">
            <v xml:space="preserve"> </v>
          </cell>
          <cell r="Q921" t="str">
            <v xml:space="preserve"> </v>
          </cell>
        </row>
        <row r="922">
          <cell r="D922" t="str">
            <v/>
          </cell>
          <cell r="M922">
            <v>0</v>
          </cell>
          <cell r="N922">
            <v>0</v>
          </cell>
          <cell r="P922" t="str">
            <v xml:space="preserve"> </v>
          </cell>
          <cell r="Q922" t="str">
            <v xml:space="preserve"> </v>
          </cell>
        </row>
        <row r="923">
          <cell r="D923" t="str">
            <v/>
          </cell>
          <cell r="M923">
            <v>0</v>
          </cell>
          <cell r="N923">
            <v>0</v>
          </cell>
          <cell r="P923" t="str">
            <v xml:space="preserve"> </v>
          </cell>
          <cell r="Q923" t="str">
            <v xml:space="preserve"> </v>
          </cell>
        </row>
        <row r="924">
          <cell r="D924" t="str">
            <v/>
          </cell>
          <cell r="M924">
            <v>0</v>
          </cell>
          <cell r="N924">
            <v>0</v>
          </cell>
          <cell r="P924" t="str">
            <v xml:space="preserve"> </v>
          </cell>
          <cell r="Q924" t="str">
            <v xml:space="preserve"> </v>
          </cell>
        </row>
        <row r="925">
          <cell r="D925" t="str">
            <v/>
          </cell>
          <cell r="M925">
            <v>0</v>
          </cell>
          <cell r="N925">
            <v>0</v>
          </cell>
          <cell r="P925" t="str">
            <v xml:space="preserve"> </v>
          </cell>
          <cell r="Q925" t="str">
            <v xml:space="preserve"> </v>
          </cell>
        </row>
        <row r="926">
          <cell r="D926" t="str">
            <v/>
          </cell>
          <cell r="M926">
            <v>0</v>
          </cell>
          <cell r="N926">
            <v>0</v>
          </cell>
          <cell r="P926" t="str">
            <v xml:space="preserve"> </v>
          </cell>
          <cell r="Q926" t="str">
            <v xml:space="preserve"> </v>
          </cell>
        </row>
        <row r="927">
          <cell r="D927" t="str">
            <v/>
          </cell>
          <cell r="M927">
            <v>0</v>
          </cell>
          <cell r="N927">
            <v>0</v>
          </cell>
          <cell r="P927" t="str">
            <v xml:space="preserve"> </v>
          </cell>
          <cell r="Q927" t="str">
            <v xml:space="preserve"> </v>
          </cell>
        </row>
        <row r="928">
          <cell r="D928" t="str">
            <v/>
          </cell>
          <cell r="M928">
            <v>0</v>
          </cell>
          <cell r="N928">
            <v>0</v>
          </cell>
          <cell r="P928" t="str">
            <v xml:space="preserve"> </v>
          </cell>
          <cell r="Q928" t="str">
            <v xml:space="preserve"> </v>
          </cell>
        </row>
        <row r="929">
          <cell r="D929" t="str">
            <v/>
          </cell>
          <cell r="M929">
            <v>0</v>
          </cell>
          <cell r="N929">
            <v>0</v>
          </cell>
          <cell r="P929" t="str">
            <v xml:space="preserve"> </v>
          </cell>
          <cell r="Q929" t="str">
            <v xml:space="preserve"> </v>
          </cell>
        </row>
        <row r="930">
          <cell r="D930" t="str">
            <v/>
          </cell>
          <cell r="M930">
            <v>0</v>
          </cell>
          <cell r="N930">
            <v>0</v>
          </cell>
          <cell r="P930" t="str">
            <v xml:space="preserve"> </v>
          </cell>
          <cell r="Q930" t="str">
            <v xml:space="preserve"> </v>
          </cell>
        </row>
        <row r="931">
          <cell r="D931" t="str">
            <v/>
          </cell>
          <cell r="M931">
            <v>0</v>
          </cell>
          <cell r="N931">
            <v>0</v>
          </cell>
          <cell r="P931" t="str">
            <v xml:space="preserve"> </v>
          </cell>
          <cell r="Q931" t="str">
            <v xml:space="preserve"> </v>
          </cell>
        </row>
        <row r="932">
          <cell r="D932" t="str">
            <v/>
          </cell>
          <cell r="M932">
            <v>0</v>
          </cell>
          <cell r="N932">
            <v>0</v>
          </cell>
          <cell r="P932" t="str">
            <v xml:space="preserve"> </v>
          </cell>
          <cell r="Q932" t="str">
            <v xml:space="preserve"> </v>
          </cell>
        </row>
        <row r="933">
          <cell r="D933" t="str">
            <v/>
          </cell>
          <cell r="M933">
            <v>0</v>
          </cell>
          <cell r="N933">
            <v>0</v>
          </cell>
          <cell r="P933" t="str">
            <v xml:space="preserve"> </v>
          </cell>
          <cell r="Q933" t="str">
            <v xml:space="preserve"> </v>
          </cell>
        </row>
        <row r="934">
          <cell r="D934" t="str">
            <v/>
          </cell>
          <cell r="M934">
            <v>0</v>
          </cell>
          <cell r="N934">
            <v>0</v>
          </cell>
          <cell r="P934" t="str">
            <v xml:space="preserve"> </v>
          </cell>
          <cell r="Q934" t="str">
            <v xml:space="preserve"> </v>
          </cell>
        </row>
        <row r="935">
          <cell r="D935" t="str">
            <v/>
          </cell>
          <cell r="M935">
            <v>0</v>
          </cell>
          <cell r="N935">
            <v>0</v>
          </cell>
          <cell r="P935" t="str">
            <v xml:space="preserve"> </v>
          </cell>
          <cell r="Q935" t="str">
            <v xml:space="preserve"> </v>
          </cell>
        </row>
        <row r="936">
          <cell r="D936" t="str">
            <v/>
          </cell>
          <cell r="M936">
            <v>0</v>
          </cell>
          <cell r="N936">
            <v>0</v>
          </cell>
          <cell r="P936" t="str">
            <v xml:space="preserve"> </v>
          </cell>
          <cell r="Q936" t="str">
            <v xml:space="preserve"> </v>
          </cell>
        </row>
        <row r="937">
          <cell r="D937" t="str">
            <v/>
          </cell>
          <cell r="M937">
            <v>0</v>
          </cell>
          <cell r="N937">
            <v>0</v>
          </cell>
          <cell r="P937" t="str">
            <v xml:space="preserve"> </v>
          </cell>
          <cell r="Q937" t="str">
            <v xml:space="preserve"> </v>
          </cell>
        </row>
        <row r="938">
          <cell r="D938" t="str">
            <v/>
          </cell>
          <cell r="M938">
            <v>0</v>
          </cell>
          <cell r="N938">
            <v>0</v>
          </cell>
          <cell r="P938" t="str">
            <v xml:space="preserve"> </v>
          </cell>
          <cell r="Q938" t="str">
            <v xml:space="preserve"> </v>
          </cell>
        </row>
        <row r="939">
          <cell r="D939" t="str">
            <v/>
          </cell>
          <cell r="M939">
            <v>0</v>
          </cell>
          <cell r="N939">
            <v>0</v>
          </cell>
          <cell r="P939" t="str">
            <v xml:space="preserve"> </v>
          </cell>
          <cell r="Q939" t="str">
            <v xml:space="preserve"> </v>
          </cell>
        </row>
        <row r="940">
          <cell r="D940" t="str">
            <v/>
          </cell>
          <cell r="M940">
            <v>0</v>
          </cell>
          <cell r="N940">
            <v>0</v>
          </cell>
          <cell r="P940" t="str">
            <v xml:space="preserve"> </v>
          </cell>
          <cell r="Q940" t="str">
            <v xml:space="preserve"> </v>
          </cell>
        </row>
        <row r="941">
          <cell r="D941" t="str">
            <v/>
          </cell>
          <cell r="M941">
            <v>0</v>
          </cell>
          <cell r="N941">
            <v>0</v>
          </cell>
          <cell r="P941" t="str">
            <v xml:space="preserve"> </v>
          </cell>
          <cell r="Q941" t="str">
            <v xml:space="preserve"> </v>
          </cell>
        </row>
        <row r="942">
          <cell r="D942" t="str">
            <v/>
          </cell>
          <cell r="M942">
            <v>0</v>
          </cell>
          <cell r="N942">
            <v>0</v>
          </cell>
          <cell r="P942" t="str">
            <v xml:space="preserve"> </v>
          </cell>
          <cell r="Q942" t="str">
            <v xml:space="preserve"> </v>
          </cell>
        </row>
        <row r="943">
          <cell r="D943" t="str">
            <v/>
          </cell>
          <cell r="M943">
            <v>0</v>
          </cell>
          <cell r="N943">
            <v>0</v>
          </cell>
          <cell r="P943" t="str">
            <v xml:space="preserve"> </v>
          </cell>
          <cell r="Q943" t="str">
            <v xml:space="preserve"> </v>
          </cell>
        </row>
        <row r="944">
          <cell r="D944" t="str">
            <v/>
          </cell>
          <cell r="M944">
            <v>0</v>
          </cell>
          <cell r="N944">
            <v>0</v>
          </cell>
          <cell r="P944" t="str">
            <v xml:space="preserve"> </v>
          </cell>
          <cell r="Q944" t="str">
            <v xml:space="preserve"> </v>
          </cell>
        </row>
        <row r="945">
          <cell r="D945" t="str">
            <v/>
          </cell>
          <cell r="M945">
            <v>0</v>
          </cell>
          <cell r="N945">
            <v>0</v>
          </cell>
          <cell r="P945" t="str">
            <v xml:space="preserve"> </v>
          </cell>
          <cell r="Q945" t="str">
            <v xml:space="preserve"> </v>
          </cell>
        </row>
        <row r="946">
          <cell r="D946" t="str">
            <v/>
          </cell>
          <cell r="M946">
            <v>0</v>
          </cell>
          <cell r="N946">
            <v>0</v>
          </cell>
          <cell r="P946" t="str">
            <v xml:space="preserve"> </v>
          </cell>
          <cell r="Q946" t="str">
            <v xml:space="preserve"> </v>
          </cell>
        </row>
        <row r="947">
          <cell r="D947" t="str">
            <v/>
          </cell>
          <cell r="M947">
            <v>0</v>
          </cell>
          <cell r="N947">
            <v>0</v>
          </cell>
          <cell r="P947" t="str">
            <v xml:space="preserve"> </v>
          </cell>
          <cell r="Q947" t="str">
            <v xml:space="preserve"> </v>
          </cell>
        </row>
        <row r="948">
          <cell r="D948" t="str">
            <v/>
          </cell>
          <cell r="M948">
            <v>0</v>
          </cell>
          <cell r="N948">
            <v>0</v>
          </cell>
          <cell r="P948" t="str">
            <v xml:space="preserve"> </v>
          </cell>
          <cell r="Q948" t="str">
            <v xml:space="preserve"> </v>
          </cell>
        </row>
        <row r="949">
          <cell r="D949" t="str">
            <v/>
          </cell>
          <cell r="M949">
            <v>0</v>
          </cell>
          <cell r="N949">
            <v>0</v>
          </cell>
          <cell r="P949" t="str">
            <v xml:space="preserve"> </v>
          </cell>
          <cell r="Q949" t="str">
            <v xml:space="preserve"> </v>
          </cell>
        </row>
        <row r="950">
          <cell r="D950" t="str">
            <v/>
          </cell>
          <cell r="M950">
            <v>0</v>
          </cell>
          <cell r="N950">
            <v>0</v>
          </cell>
          <cell r="P950" t="str">
            <v xml:space="preserve"> </v>
          </cell>
          <cell r="Q950" t="str">
            <v xml:space="preserve"> </v>
          </cell>
        </row>
        <row r="951">
          <cell r="D951" t="str">
            <v/>
          </cell>
          <cell r="M951">
            <v>0</v>
          </cell>
          <cell r="N951">
            <v>0</v>
          </cell>
          <cell r="P951" t="str">
            <v xml:space="preserve"> </v>
          </cell>
          <cell r="Q951" t="str">
            <v xml:space="preserve"> </v>
          </cell>
        </row>
        <row r="952">
          <cell r="D952" t="str">
            <v/>
          </cell>
          <cell r="M952">
            <v>0</v>
          </cell>
          <cell r="N952">
            <v>0</v>
          </cell>
          <cell r="P952" t="str">
            <v xml:space="preserve"> </v>
          </cell>
          <cell r="Q952" t="str">
            <v xml:space="preserve"> </v>
          </cell>
        </row>
        <row r="953">
          <cell r="D953" t="str">
            <v/>
          </cell>
          <cell r="M953">
            <v>0</v>
          </cell>
          <cell r="N953">
            <v>0</v>
          </cell>
          <cell r="P953" t="str">
            <v xml:space="preserve"> </v>
          </cell>
          <cell r="Q953" t="str">
            <v xml:space="preserve"> </v>
          </cell>
        </row>
        <row r="954">
          <cell r="D954" t="str">
            <v/>
          </cell>
          <cell r="M954">
            <v>0</v>
          </cell>
          <cell r="N954">
            <v>0</v>
          </cell>
          <cell r="P954" t="str">
            <v xml:space="preserve"> </v>
          </cell>
          <cell r="Q954" t="str">
            <v xml:space="preserve"> </v>
          </cell>
        </row>
        <row r="955">
          <cell r="D955" t="str">
            <v/>
          </cell>
          <cell r="M955">
            <v>0</v>
          </cell>
          <cell r="N955">
            <v>0</v>
          </cell>
          <cell r="P955" t="str">
            <v xml:space="preserve"> </v>
          </cell>
          <cell r="Q955" t="str">
            <v xml:space="preserve"> </v>
          </cell>
        </row>
        <row r="956">
          <cell r="D956" t="str">
            <v/>
          </cell>
          <cell r="M956">
            <v>0</v>
          </cell>
          <cell r="N956">
            <v>0</v>
          </cell>
          <cell r="P956" t="str">
            <v xml:space="preserve"> </v>
          </cell>
          <cell r="Q956" t="str">
            <v xml:space="preserve"> </v>
          </cell>
        </row>
        <row r="957">
          <cell r="D957" t="str">
            <v/>
          </cell>
          <cell r="M957">
            <v>0</v>
          </cell>
          <cell r="N957">
            <v>0</v>
          </cell>
          <cell r="P957" t="str">
            <v xml:space="preserve"> </v>
          </cell>
          <cell r="Q957" t="str">
            <v xml:space="preserve"> </v>
          </cell>
        </row>
        <row r="958">
          <cell r="D958" t="str">
            <v/>
          </cell>
          <cell r="M958">
            <v>0</v>
          </cell>
          <cell r="N958">
            <v>0</v>
          </cell>
          <cell r="P958" t="str">
            <v xml:space="preserve"> </v>
          </cell>
          <cell r="Q958" t="str">
            <v xml:space="preserve"> </v>
          </cell>
        </row>
        <row r="959">
          <cell r="D959" t="str">
            <v/>
          </cell>
          <cell r="M959">
            <v>0</v>
          </cell>
          <cell r="N959">
            <v>0</v>
          </cell>
          <cell r="P959" t="str">
            <v xml:space="preserve"> </v>
          </cell>
          <cell r="Q959" t="str">
            <v xml:space="preserve"> </v>
          </cell>
        </row>
        <row r="960">
          <cell r="D960" t="str">
            <v/>
          </cell>
          <cell r="M960">
            <v>0</v>
          </cell>
          <cell r="N960">
            <v>0</v>
          </cell>
          <cell r="P960" t="str">
            <v xml:space="preserve"> </v>
          </cell>
          <cell r="Q960" t="str">
            <v xml:space="preserve"> </v>
          </cell>
        </row>
        <row r="961">
          <cell r="D961" t="str">
            <v/>
          </cell>
          <cell r="M961">
            <v>0</v>
          </cell>
          <cell r="N961">
            <v>0</v>
          </cell>
          <cell r="P961" t="str">
            <v xml:space="preserve"> </v>
          </cell>
          <cell r="Q961" t="str">
            <v xml:space="preserve"> </v>
          </cell>
        </row>
        <row r="962">
          <cell r="D962" t="str">
            <v/>
          </cell>
          <cell r="M962">
            <v>0</v>
          </cell>
          <cell r="N962">
            <v>0</v>
          </cell>
          <cell r="P962" t="str">
            <v xml:space="preserve"> </v>
          </cell>
          <cell r="Q962" t="str">
            <v xml:space="preserve"> </v>
          </cell>
        </row>
        <row r="963">
          <cell r="D963" t="str">
            <v/>
          </cell>
          <cell r="M963">
            <v>0</v>
          </cell>
          <cell r="N963">
            <v>0</v>
          </cell>
          <cell r="P963" t="str">
            <v xml:space="preserve"> </v>
          </cell>
          <cell r="Q963" t="str">
            <v xml:space="preserve"> </v>
          </cell>
        </row>
        <row r="964">
          <cell r="D964" t="str">
            <v/>
          </cell>
          <cell r="M964">
            <v>0</v>
          </cell>
          <cell r="N964">
            <v>0</v>
          </cell>
          <cell r="P964" t="str">
            <v xml:space="preserve"> </v>
          </cell>
          <cell r="Q964" t="str">
            <v xml:space="preserve"> </v>
          </cell>
        </row>
        <row r="965">
          <cell r="D965" t="str">
            <v/>
          </cell>
          <cell r="M965">
            <v>0</v>
          </cell>
          <cell r="N965">
            <v>0</v>
          </cell>
          <cell r="P965" t="str">
            <v xml:space="preserve"> </v>
          </cell>
          <cell r="Q965" t="str">
            <v xml:space="preserve"> </v>
          </cell>
        </row>
        <row r="966">
          <cell r="D966" t="str">
            <v/>
          </cell>
          <cell r="M966">
            <v>0</v>
          </cell>
          <cell r="N966">
            <v>0</v>
          </cell>
          <cell r="P966" t="str">
            <v xml:space="preserve"> </v>
          </cell>
          <cell r="Q966" t="str">
            <v xml:space="preserve"> </v>
          </cell>
        </row>
        <row r="967">
          <cell r="D967" t="str">
            <v/>
          </cell>
          <cell r="M967">
            <v>0</v>
          </cell>
          <cell r="N967">
            <v>0</v>
          </cell>
          <cell r="P967" t="str">
            <v xml:space="preserve"> </v>
          </cell>
          <cell r="Q967" t="str">
            <v xml:space="preserve"> </v>
          </cell>
        </row>
        <row r="968">
          <cell r="D968" t="str">
            <v/>
          </cell>
          <cell r="M968">
            <v>0</v>
          </cell>
          <cell r="N968">
            <v>0</v>
          </cell>
          <cell r="P968" t="str">
            <v xml:space="preserve"> </v>
          </cell>
          <cell r="Q968" t="str">
            <v xml:space="preserve"> </v>
          </cell>
        </row>
        <row r="969">
          <cell r="D969" t="str">
            <v/>
          </cell>
          <cell r="M969">
            <v>0</v>
          </cell>
          <cell r="N969">
            <v>0</v>
          </cell>
          <cell r="P969" t="str">
            <v xml:space="preserve"> </v>
          </cell>
          <cell r="Q969" t="str">
            <v xml:space="preserve"> </v>
          </cell>
        </row>
        <row r="970">
          <cell r="D970" t="str">
            <v/>
          </cell>
          <cell r="M970">
            <v>0</v>
          </cell>
          <cell r="N970">
            <v>0</v>
          </cell>
          <cell r="P970" t="str">
            <v xml:space="preserve"> </v>
          </cell>
          <cell r="Q970" t="str">
            <v xml:space="preserve"> </v>
          </cell>
        </row>
        <row r="971">
          <cell r="D971" t="str">
            <v/>
          </cell>
          <cell r="M971">
            <v>0</v>
          </cell>
          <cell r="N971">
            <v>0</v>
          </cell>
          <cell r="P971" t="str">
            <v xml:space="preserve"> </v>
          </cell>
          <cell r="Q971" t="str">
            <v xml:space="preserve"> </v>
          </cell>
        </row>
        <row r="972">
          <cell r="D972" t="str">
            <v/>
          </cell>
          <cell r="M972">
            <v>0</v>
          </cell>
          <cell r="N972">
            <v>0</v>
          </cell>
          <cell r="P972" t="str">
            <v xml:space="preserve"> </v>
          </cell>
          <cell r="Q972" t="str">
            <v xml:space="preserve"> </v>
          </cell>
        </row>
        <row r="973">
          <cell r="D973" t="str">
            <v/>
          </cell>
          <cell r="M973">
            <v>0</v>
          </cell>
          <cell r="N973">
            <v>0</v>
          </cell>
          <cell r="P973" t="str">
            <v xml:space="preserve"> </v>
          </cell>
          <cell r="Q973" t="str">
            <v xml:space="preserve"> </v>
          </cell>
        </row>
        <row r="974">
          <cell r="D974" t="str">
            <v/>
          </cell>
          <cell r="M974">
            <v>0</v>
          </cell>
          <cell r="N974">
            <v>0</v>
          </cell>
          <cell r="P974" t="str">
            <v xml:space="preserve"> </v>
          </cell>
          <cell r="Q974" t="str">
            <v xml:space="preserve"> </v>
          </cell>
        </row>
        <row r="975">
          <cell r="D975" t="str">
            <v/>
          </cell>
          <cell r="M975">
            <v>0</v>
          </cell>
          <cell r="N975">
            <v>0</v>
          </cell>
          <cell r="P975" t="str">
            <v xml:space="preserve"> </v>
          </cell>
          <cell r="Q975" t="str">
            <v xml:space="preserve"> </v>
          </cell>
        </row>
        <row r="976">
          <cell r="D976" t="str">
            <v/>
          </cell>
          <cell r="M976">
            <v>0</v>
          </cell>
          <cell r="N976">
            <v>0</v>
          </cell>
          <cell r="P976" t="str">
            <v xml:space="preserve"> </v>
          </cell>
          <cell r="Q976" t="str">
            <v xml:space="preserve"> </v>
          </cell>
        </row>
        <row r="977">
          <cell r="D977" t="str">
            <v/>
          </cell>
          <cell r="M977">
            <v>0</v>
          </cell>
          <cell r="N977">
            <v>0</v>
          </cell>
          <cell r="P977" t="str">
            <v xml:space="preserve"> </v>
          </cell>
          <cell r="Q977" t="str">
            <v xml:space="preserve"> </v>
          </cell>
        </row>
        <row r="978">
          <cell r="D978" t="str">
            <v/>
          </cell>
          <cell r="M978">
            <v>0</v>
          </cell>
          <cell r="N978">
            <v>0</v>
          </cell>
          <cell r="P978" t="str">
            <v xml:space="preserve"> </v>
          </cell>
          <cell r="Q978" t="str">
            <v xml:space="preserve"> </v>
          </cell>
        </row>
        <row r="979">
          <cell r="D979" t="str">
            <v/>
          </cell>
          <cell r="M979">
            <v>0</v>
          </cell>
          <cell r="N979">
            <v>0</v>
          </cell>
          <cell r="P979" t="str">
            <v xml:space="preserve"> </v>
          </cell>
          <cell r="Q979" t="str">
            <v xml:space="preserve"> </v>
          </cell>
        </row>
        <row r="980">
          <cell r="D980" t="str">
            <v/>
          </cell>
          <cell r="M980">
            <v>0</v>
          </cell>
          <cell r="N980">
            <v>0</v>
          </cell>
          <cell r="P980" t="str">
            <v xml:space="preserve"> </v>
          </cell>
          <cell r="Q980" t="str">
            <v xml:space="preserve"> </v>
          </cell>
        </row>
        <row r="981">
          <cell r="D981" t="str">
            <v/>
          </cell>
          <cell r="M981">
            <v>0</v>
          </cell>
          <cell r="N981">
            <v>0</v>
          </cell>
          <cell r="P981" t="str">
            <v xml:space="preserve"> </v>
          </cell>
          <cell r="Q981" t="str">
            <v xml:space="preserve"> </v>
          </cell>
        </row>
        <row r="982">
          <cell r="D982" t="str">
            <v/>
          </cell>
          <cell r="M982">
            <v>0</v>
          </cell>
          <cell r="N982">
            <v>0</v>
          </cell>
          <cell r="P982" t="str">
            <v xml:space="preserve"> </v>
          </cell>
          <cell r="Q982" t="str">
            <v xml:space="preserve"> </v>
          </cell>
        </row>
        <row r="983">
          <cell r="D983" t="str">
            <v/>
          </cell>
          <cell r="M983">
            <v>0</v>
          </cell>
          <cell r="N983">
            <v>0</v>
          </cell>
          <cell r="P983" t="str">
            <v xml:space="preserve"> </v>
          </cell>
          <cell r="Q983" t="str">
            <v xml:space="preserve"> </v>
          </cell>
        </row>
        <row r="984">
          <cell r="D984" t="str">
            <v/>
          </cell>
          <cell r="M984">
            <v>0</v>
          </cell>
          <cell r="N984">
            <v>0</v>
          </cell>
          <cell r="P984" t="str">
            <v xml:space="preserve"> </v>
          </cell>
          <cell r="Q984" t="str">
            <v xml:space="preserve"> </v>
          </cell>
        </row>
        <row r="985">
          <cell r="D985" t="str">
            <v/>
          </cell>
          <cell r="M985">
            <v>0</v>
          </cell>
          <cell r="N985">
            <v>0</v>
          </cell>
          <cell r="P985" t="str">
            <v xml:space="preserve"> </v>
          </cell>
          <cell r="Q985" t="str">
            <v xml:space="preserve"> </v>
          </cell>
        </row>
        <row r="986">
          <cell r="D986" t="str">
            <v/>
          </cell>
          <cell r="M986">
            <v>0</v>
          </cell>
          <cell r="N986">
            <v>0</v>
          </cell>
          <cell r="P986" t="str">
            <v xml:space="preserve"> </v>
          </cell>
          <cell r="Q986" t="str">
            <v xml:space="preserve"> </v>
          </cell>
        </row>
        <row r="987">
          <cell r="D987" t="str">
            <v/>
          </cell>
          <cell r="M987">
            <v>0</v>
          </cell>
          <cell r="N987">
            <v>0</v>
          </cell>
          <cell r="P987" t="str">
            <v xml:space="preserve"> </v>
          </cell>
          <cell r="Q987" t="str">
            <v xml:space="preserve"> </v>
          </cell>
        </row>
        <row r="988">
          <cell r="D988" t="str">
            <v/>
          </cell>
          <cell r="M988">
            <v>0</v>
          </cell>
          <cell r="N988">
            <v>0</v>
          </cell>
          <cell r="P988" t="str">
            <v xml:space="preserve"> </v>
          </cell>
          <cell r="Q988" t="str">
            <v xml:space="preserve"> </v>
          </cell>
        </row>
        <row r="989">
          <cell r="D989" t="str">
            <v/>
          </cell>
          <cell r="M989">
            <v>0</v>
          </cell>
          <cell r="N989">
            <v>0</v>
          </cell>
          <cell r="P989" t="str">
            <v xml:space="preserve"> </v>
          </cell>
          <cell r="Q989" t="str">
            <v xml:space="preserve"> </v>
          </cell>
        </row>
        <row r="990">
          <cell r="D990" t="str">
            <v/>
          </cell>
          <cell r="M990">
            <v>0</v>
          </cell>
          <cell r="N990">
            <v>0</v>
          </cell>
          <cell r="P990" t="str">
            <v xml:space="preserve"> </v>
          </cell>
          <cell r="Q990" t="str">
            <v xml:space="preserve"> </v>
          </cell>
        </row>
        <row r="991">
          <cell r="D991" t="str">
            <v/>
          </cell>
          <cell r="M991">
            <v>0</v>
          </cell>
          <cell r="N991">
            <v>0</v>
          </cell>
          <cell r="P991" t="str">
            <v xml:space="preserve"> </v>
          </cell>
          <cell r="Q991" t="str">
            <v xml:space="preserve"> </v>
          </cell>
        </row>
        <row r="992">
          <cell r="D992" t="str">
            <v/>
          </cell>
          <cell r="M992">
            <v>0</v>
          </cell>
          <cell r="N992">
            <v>0</v>
          </cell>
          <cell r="P992" t="str">
            <v xml:space="preserve"> </v>
          </cell>
          <cell r="Q992" t="str">
            <v xml:space="preserve"> </v>
          </cell>
        </row>
        <row r="993">
          <cell r="D993" t="str">
            <v/>
          </cell>
          <cell r="M993">
            <v>0</v>
          </cell>
          <cell r="N993">
            <v>0</v>
          </cell>
          <cell r="P993" t="str">
            <v xml:space="preserve"> </v>
          </cell>
          <cell r="Q993" t="str">
            <v xml:space="preserve"> </v>
          </cell>
        </row>
        <row r="994">
          <cell r="D994" t="str">
            <v/>
          </cell>
          <cell r="M994">
            <v>0</v>
          </cell>
          <cell r="N994">
            <v>0</v>
          </cell>
          <cell r="P994" t="str">
            <v xml:space="preserve"> </v>
          </cell>
          <cell r="Q994" t="str">
            <v xml:space="preserve"> </v>
          </cell>
        </row>
        <row r="995">
          <cell r="D995" t="str">
            <v/>
          </cell>
          <cell r="M995">
            <v>0</v>
          </cell>
          <cell r="N995">
            <v>0</v>
          </cell>
          <cell r="P995" t="str">
            <v xml:space="preserve"> </v>
          </cell>
          <cell r="Q995" t="str">
            <v xml:space="preserve"> </v>
          </cell>
        </row>
        <row r="996">
          <cell r="D996" t="str">
            <v/>
          </cell>
          <cell r="M996">
            <v>0</v>
          </cell>
          <cell r="N996">
            <v>0</v>
          </cell>
          <cell r="P996" t="str">
            <v xml:space="preserve"> </v>
          </cell>
          <cell r="Q996" t="str">
            <v xml:space="preserve"> </v>
          </cell>
        </row>
        <row r="997">
          <cell r="D997" t="str">
            <v/>
          </cell>
          <cell r="M997">
            <v>0</v>
          </cell>
          <cell r="N997">
            <v>0</v>
          </cell>
          <cell r="P997" t="str">
            <v xml:space="preserve"> </v>
          </cell>
          <cell r="Q997" t="str">
            <v xml:space="preserve"> </v>
          </cell>
        </row>
        <row r="998">
          <cell r="D998" t="str">
            <v/>
          </cell>
          <cell r="M998">
            <v>0</v>
          </cell>
          <cell r="N998">
            <v>0</v>
          </cell>
          <cell r="P998" t="str">
            <v xml:space="preserve"> </v>
          </cell>
          <cell r="Q998" t="str">
            <v xml:space="preserve"> </v>
          </cell>
        </row>
        <row r="999">
          <cell r="D999" t="str">
            <v/>
          </cell>
          <cell r="M999">
            <v>0</v>
          </cell>
          <cell r="N999">
            <v>0</v>
          </cell>
          <cell r="P999" t="str">
            <v xml:space="preserve"> </v>
          </cell>
          <cell r="Q999" t="str">
            <v xml:space="preserve"> </v>
          </cell>
        </row>
        <row r="1000">
          <cell r="D1000" t="str">
            <v/>
          </cell>
          <cell r="M1000">
            <v>0</v>
          </cell>
          <cell r="N1000">
            <v>0</v>
          </cell>
          <cell r="P1000" t="str">
            <v xml:space="preserve"> </v>
          </cell>
          <cell r="Q1000" t="str">
            <v xml:space="preserve"> </v>
          </cell>
        </row>
        <row r="1001">
          <cell r="D1001" t="str">
            <v/>
          </cell>
          <cell r="M1001">
            <v>0</v>
          </cell>
          <cell r="N1001">
            <v>0</v>
          </cell>
          <cell r="P1001" t="str">
            <v xml:space="preserve"> </v>
          </cell>
          <cell r="Q1001" t="str">
            <v xml:space="preserve"> </v>
          </cell>
        </row>
        <row r="1002">
          <cell r="D1002" t="str">
            <v/>
          </cell>
          <cell r="M1002">
            <v>0</v>
          </cell>
          <cell r="N1002">
            <v>0</v>
          </cell>
          <cell r="P1002" t="str">
            <v xml:space="preserve"> </v>
          </cell>
          <cell r="Q1002" t="str">
            <v xml:space="preserve"> </v>
          </cell>
        </row>
        <row r="1003">
          <cell r="D1003" t="str">
            <v/>
          </cell>
          <cell r="M1003">
            <v>0</v>
          </cell>
          <cell r="N1003">
            <v>0</v>
          </cell>
          <cell r="P1003" t="str">
            <v xml:space="preserve"> </v>
          </cell>
          <cell r="Q1003" t="str">
            <v xml:space="preserve"> </v>
          </cell>
        </row>
        <row r="1004">
          <cell r="D1004" t="str">
            <v/>
          </cell>
          <cell r="M1004">
            <v>0</v>
          </cell>
          <cell r="N1004">
            <v>0</v>
          </cell>
          <cell r="P1004" t="str">
            <v xml:space="preserve"> </v>
          </cell>
          <cell r="Q1004" t="str">
            <v xml:space="preserve"> </v>
          </cell>
        </row>
        <row r="1005">
          <cell r="D1005" t="str">
            <v/>
          </cell>
          <cell r="M1005">
            <v>0</v>
          </cell>
          <cell r="N1005">
            <v>0</v>
          </cell>
          <cell r="P1005" t="str">
            <v xml:space="preserve"> </v>
          </cell>
          <cell r="Q1005" t="str">
            <v xml:space="preserve"> </v>
          </cell>
        </row>
        <row r="1006">
          <cell r="D1006" t="str">
            <v/>
          </cell>
          <cell r="M1006">
            <v>0</v>
          </cell>
          <cell r="N1006">
            <v>0</v>
          </cell>
          <cell r="P1006" t="str">
            <v xml:space="preserve"> </v>
          </cell>
          <cell r="Q1006" t="str">
            <v xml:space="preserve"> </v>
          </cell>
        </row>
        <row r="1007">
          <cell r="D1007" t="str">
            <v/>
          </cell>
          <cell r="M1007">
            <v>0</v>
          </cell>
          <cell r="N1007">
            <v>0</v>
          </cell>
          <cell r="P1007" t="str">
            <v xml:space="preserve"> </v>
          </cell>
          <cell r="Q1007" t="str">
            <v xml:space="preserve"> </v>
          </cell>
        </row>
        <row r="1008">
          <cell r="D1008" t="str">
            <v/>
          </cell>
          <cell r="M1008">
            <v>0</v>
          </cell>
          <cell r="N1008">
            <v>0</v>
          </cell>
          <cell r="P1008" t="str">
            <v xml:space="preserve"> </v>
          </cell>
          <cell r="Q1008" t="str">
            <v xml:space="preserve"> </v>
          </cell>
        </row>
        <row r="1009">
          <cell r="D1009" t="str">
            <v/>
          </cell>
          <cell r="M1009">
            <v>0</v>
          </cell>
          <cell r="N1009">
            <v>0</v>
          </cell>
          <cell r="P1009" t="str">
            <v xml:space="preserve"> </v>
          </cell>
          <cell r="Q1009" t="str">
            <v xml:space="preserve"> </v>
          </cell>
        </row>
        <row r="1010">
          <cell r="D1010" t="str">
            <v/>
          </cell>
          <cell r="M1010">
            <v>0</v>
          </cell>
          <cell r="N1010">
            <v>0</v>
          </cell>
          <cell r="P1010" t="str">
            <v xml:space="preserve"> </v>
          </cell>
          <cell r="Q1010" t="str">
            <v xml:space="preserve"> </v>
          </cell>
        </row>
        <row r="1011">
          <cell r="D1011" t="str">
            <v/>
          </cell>
          <cell r="M1011">
            <v>0</v>
          </cell>
          <cell r="N1011">
            <v>0</v>
          </cell>
          <cell r="P1011" t="str">
            <v xml:space="preserve"> </v>
          </cell>
          <cell r="Q1011" t="str">
            <v xml:space="preserve"> </v>
          </cell>
        </row>
        <row r="1012">
          <cell r="D1012" t="str">
            <v/>
          </cell>
          <cell r="M1012">
            <v>0</v>
          </cell>
          <cell r="N1012">
            <v>0</v>
          </cell>
          <cell r="P1012" t="str">
            <v xml:space="preserve"> </v>
          </cell>
          <cell r="Q1012" t="str">
            <v xml:space="preserve"> </v>
          </cell>
        </row>
        <row r="1013">
          <cell r="D1013" t="str">
            <v/>
          </cell>
          <cell r="M1013">
            <v>0</v>
          </cell>
          <cell r="N1013">
            <v>0</v>
          </cell>
          <cell r="P1013" t="str">
            <v xml:space="preserve"> </v>
          </cell>
          <cell r="Q1013" t="str">
            <v xml:space="preserve"> </v>
          </cell>
        </row>
        <row r="1014">
          <cell r="D1014" t="str">
            <v/>
          </cell>
          <cell r="M1014">
            <v>0</v>
          </cell>
          <cell r="N1014">
            <v>0</v>
          </cell>
          <cell r="P1014" t="str">
            <v xml:space="preserve"> </v>
          </cell>
          <cell r="Q1014" t="str">
            <v xml:space="preserve"> </v>
          </cell>
        </row>
        <row r="1015">
          <cell r="D1015" t="str">
            <v/>
          </cell>
          <cell r="M1015">
            <v>0</v>
          </cell>
          <cell r="N1015">
            <v>0</v>
          </cell>
          <cell r="P1015" t="str">
            <v xml:space="preserve"> </v>
          </cell>
          <cell r="Q1015" t="str">
            <v xml:space="preserve"> </v>
          </cell>
        </row>
        <row r="1016">
          <cell r="D1016" t="str">
            <v/>
          </cell>
          <cell r="M1016">
            <v>0</v>
          </cell>
          <cell r="N1016">
            <v>0</v>
          </cell>
          <cell r="P1016" t="str">
            <v xml:space="preserve"> </v>
          </cell>
          <cell r="Q1016" t="str">
            <v xml:space="preserve"> </v>
          </cell>
        </row>
        <row r="1017">
          <cell r="D1017" t="str">
            <v/>
          </cell>
          <cell r="M1017">
            <v>0</v>
          </cell>
          <cell r="N1017">
            <v>0</v>
          </cell>
          <cell r="P1017" t="str">
            <v xml:space="preserve"> </v>
          </cell>
          <cell r="Q1017" t="str">
            <v xml:space="preserve"> </v>
          </cell>
        </row>
        <row r="1018">
          <cell r="D1018" t="str">
            <v/>
          </cell>
          <cell r="M1018">
            <v>0</v>
          </cell>
          <cell r="N1018">
            <v>0</v>
          </cell>
          <cell r="P1018" t="str">
            <v xml:space="preserve"> </v>
          </cell>
          <cell r="Q1018" t="str">
            <v xml:space="preserve"> </v>
          </cell>
        </row>
        <row r="1019">
          <cell r="D1019" t="str">
            <v/>
          </cell>
          <cell r="M1019">
            <v>0</v>
          </cell>
          <cell r="N1019">
            <v>0</v>
          </cell>
          <cell r="P1019" t="str">
            <v xml:space="preserve"> </v>
          </cell>
          <cell r="Q1019" t="str">
            <v xml:space="preserve"> </v>
          </cell>
        </row>
        <row r="1020">
          <cell r="D1020" t="str">
            <v/>
          </cell>
          <cell r="M1020">
            <v>0</v>
          </cell>
          <cell r="N1020">
            <v>0</v>
          </cell>
          <cell r="P1020" t="str">
            <v xml:space="preserve"> </v>
          </cell>
          <cell r="Q1020" t="str">
            <v xml:space="preserve"> </v>
          </cell>
        </row>
        <row r="1021">
          <cell r="D1021" t="str">
            <v/>
          </cell>
          <cell r="M1021">
            <v>0</v>
          </cell>
          <cell r="N1021">
            <v>0</v>
          </cell>
          <cell r="P1021" t="str">
            <v xml:space="preserve"> </v>
          </cell>
          <cell r="Q1021" t="str">
            <v xml:space="preserve"> </v>
          </cell>
        </row>
        <row r="1022">
          <cell r="D1022" t="str">
            <v/>
          </cell>
          <cell r="M1022">
            <v>0</v>
          </cell>
          <cell r="N1022">
            <v>0</v>
          </cell>
          <cell r="P1022" t="str">
            <v xml:space="preserve"> </v>
          </cell>
          <cell r="Q1022" t="str">
            <v xml:space="preserve"> </v>
          </cell>
        </row>
        <row r="1023">
          <cell r="D1023" t="str">
            <v/>
          </cell>
          <cell r="M1023">
            <v>0</v>
          </cell>
          <cell r="N1023">
            <v>0</v>
          </cell>
          <cell r="P1023" t="str">
            <v xml:space="preserve"> </v>
          </cell>
          <cell r="Q1023" t="str">
            <v xml:space="preserve"> </v>
          </cell>
        </row>
        <row r="1024">
          <cell r="D1024" t="str">
            <v/>
          </cell>
          <cell r="M1024">
            <v>0</v>
          </cell>
          <cell r="N1024">
            <v>0</v>
          </cell>
          <cell r="P1024" t="str">
            <v xml:space="preserve"> </v>
          </cell>
          <cell r="Q1024" t="str">
            <v xml:space="preserve"> </v>
          </cell>
        </row>
        <row r="1025">
          <cell r="D1025" t="str">
            <v/>
          </cell>
          <cell r="M1025">
            <v>0</v>
          </cell>
          <cell r="N1025">
            <v>0</v>
          </cell>
          <cell r="P1025" t="str">
            <v xml:space="preserve"> </v>
          </cell>
          <cell r="Q1025" t="str">
            <v xml:space="preserve"> </v>
          </cell>
        </row>
        <row r="1026">
          <cell r="D1026" t="str">
            <v/>
          </cell>
          <cell r="M1026">
            <v>0</v>
          </cell>
          <cell r="N1026">
            <v>0</v>
          </cell>
          <cell r="P1026" t="str">
            <v xml:space="preserve"> </v>
          </cell>
          <cell r="Q1026" t="str">
            <v xml:space="preserve"> </v>
          </cell>
        </row>
        <row r="1027">
          <cell r="D1027" t="str">
            <v/>
          </cell>
          <cell r="M1027">
            <v>0</v>
          </cell>
          <cell r="N1027">
            <v>0</v>
          </cell>
          <cell r="P1027" t="str">
            <v xml:space="preserve"> </v>
          </cell>
          <cell r="Q1027" t="str">
            <v xml:space="preserve"> </v>
          </cell>
        </row>
        <row r="1028">
          <cell r="D1028" t="str">
            <v/>
          </cell>
          <cell r="M1028">
            <v>0</v>
          </cell>
          <cell r="N1028">
            <v>0</v>
          </cell>
          <cell r="P1028" t="str">
            <v xml:space="preserve"> </v>
          </cell>
          <cell r="Q1028" t="str">
            <v xml:space="preserve"> </v>
          </cell>
        </row>
        <row r="1029">
          <cell r="D1029" t="str">
            <v/>
          </cell>
          <cell r="M1029">
            <v>0</v>
          </cell>
          <cell r="N1029">
            <v>0</v>
          </cell>
          <cell r="P1029" t="str">
            <v xml:space="preserve"> </v>
          </cell>
          <cell r="Q1029" t="str">
            <v xml:space="preserve"> </v>
          </cell>
        </row>
        <row r="1030">
          <cell r="D1030" t="str">
            <v/>
          </cell>
          <cell r="M1030">
            <v>0</v>
          </cell>
          <cell r="N1030">
            <v>0</v>
          </cell>
          <cell r="P1030" t="str">
            <v xml:space="preserve"> </v>
          </cell>
          <cell r="Q1030" t="str">
            <v xml:space="preserve"> </v>
          </cell>
        </row>
        <row r="1031">
          <cell r="D1031" t="str">
            <v/>
          </cell>
          <cell r="M1031">
            <v>0</v>
          </cell>
          <cell r="N1031">
            <v>0</v>
          </cell>
          <cell r="P1031" t="str">
            <v xml:space="preserve"> </v>
          </cell>
          <cell r="Q1031" t="str">
            <v xml:space="preserve"> </v>
          </cell>
        </row>
        <row r="1032">
          <cell r="D1032" t="str">
            <v/>
          </cell>
          <cell r="M1032">
            <v>0</v>
          </cell>
          <cell r="N1032">
            <v>0</v>
          </cell>
          <cell r="P1032" t="str">
            <v xml:space="preserve"> </v>
          </cell>
          <cell r="Q1032" t="str">
            <v xml:space="preserve"> </v>
          </cell>
        </row>
        <row r="1033">
          <cell r="D1033" t="str">
            <v/>
          </cell>
          <cell r="M1033">
            <v>0</v>
          </cell>
          <cell r="N1033">
            <v>0</v>
          </cell>
          <cell r="P1033" t="str">
            <v xml:space="preserve"> </v>
          </cell>
          <cell r="Q1033" t="str">
            <v xml:space="preserve"> </v>
          </cell>
        </row>
        <row r="1034">
          <cell r="D1034" t="str">
            <v/>
          </cell>
          <cell r="M1034">
            <v>0</v>
          </cell>
          <cell r="N1034">
            <v>0</v>
          </cell>
          <cell r="P1034" t="str">
            <v xml:space="preserve"> </v>
          </cell>
          <cell r="Q1034" t="str">
            <v xml:space="preserve"> </v>
          </cell>
        </row>
        <row r="1035">
          <cell r="D1035" t="str">
            <v/>
          </cell>
          <cell r="M1035">
            <v>0</v>
          </cell>
          <cell r="N1035">
            <v>0</v>
          </cell>
          <cell r="P1035" t="str">
            <v xml:space="preserve"> </v>
          </cell>
          <cell r="Q1035" t="str">
            <v xml:space="preserve"> </v>
          </cell>
        </row>
        <row r="1036">
          <cell r="D1036" t="str">
            <v/>
          </cell>
          <cell r="M1036">
            <v>0</v>
          </cell>
          <cell r="N1036">
            <v>0</v>
          </cell>
          <cell r="P1036" t="str">
            <v xml:space="preserve"> </v>
          </cell>
          <cell r="Q1036" t="str">
            <v xml:space="preserve"> </v>
          </cell>
        </row>
        <row r="1037">
          <cell r="D1037" t="str">
            <v/>
          </cell>
          <cell r="M1037">
            <v>0</v>
          </cell>
          <cell r="N1037">
            <v>0</v>
          </cell>
          <cell r="P1037" t="str">
            <v xml:space="preserve"> </v>
          </cell>
          <cell r="Q1037" t="str">
            <v xml:space="preserve"> </v>
          </cell>
        </row>
        <row r="1038">
          <cell r="D1038" t="str">
            <v/>
          </cell>
          <cell r="M1038">
            <v>0</v>
          </cell>
          <cell r="N1038">
            <v>0</v>
          </cell>
          <cell r="P1038" t="str">
            <v xml:space="preserve"> </v>
          </cell>
          <cell r="Q1038" t="str">
            <v xml:space="preserve"> </v>
          </cell>
        </row>
        <row r="1039">
          <cell r="D1039" t="str">
            <v/>
          </cell>
          <cell r="M1039">
            <v>0</v>
          </cell>
          <cell r="N1039">
            <v>0</v>
          </cell>
          <cell r="P1039" t="str">
            <v xml:space="preserve"> </v>
          </cell>
          <cell r="Q1039" t="str">
            <v xml:space="preserve"> </v>
          </cell>
        </row>
        <row r="1040">
          <cell r="D1040" t="str">
            <v/>
          </cell>
          <cell r="M1040">
            <v>0</v>
          </cell>
          <cell r="N1040">
            <v>0</v>
          </cell>
          <cell r="P1040" t="str">
            <v xml:space="preserve"> </v>
          </cell>
          <cell r="Q1040" t="str">
            <v xml:space="preserve"> </v>
          </cell>
        </row>
        <row r="1041">
          <cell r="D1041" t="str">
            <v/>
          </cell>
          <cell r="M1041">
            <v>0</v>
          </cell>
          <cell r="N1041">
            <v>0</v>
          </cell>
          <cell r="P1041" t="str">
            <v xml:space="preserve"> </v>
          </cell>
          <cell r="Q1041" t="str">
            <v xml:space="preserve"> </v>
          </cell>
        </row>
        <row r="1042">
          <cell r="D1042" t="str">
            <v/>
          </cell>
          <cell r="M1042">
            <v>0</v>
          </cell>
          <cell r="N1042">
            <v>0</v>
          </cell>
          <cell r="P1042" t="str">
            <v xml:space="preserve"> </v>
          </cell>
          <cell r="Q1042" t="str">
            <v xml:space="preserve"> </v>
          </cell>
        </row>
        <row r="1043">
          <cell r="D1043" t="str">
            <v/>
          </cell>
          <cell r="M1043">
            <v>0</v>
          </cell>
          <cell r="N1043">
            <v>0</v>
          </cell>
          <cell r="P1043" t="str">
            <v xml:space="preserve"> </v>
          </cell>
          <cell r="Q1043" t="str">
            <v xml:space="preserve"> </v>
          </cell>
        </row>
        <row r="1044">
          <cell r="D1044" t="str">
            <v/>
          </cell>
          <cell r="M1044">
            <v>0</v>
          </cell>
          <cell r="N1044">
            <v>0</v>
          </cell>
          <cell r="P1044" t="str">
            <v xml:space="preserve"> </v>
          </cell>
          <cell r="Q1044" t="str">
            <v xml:space="preserve"> </v>
          </cell>
        </row>
        <row r="1045">
          <cell r="D1045" t="str">
            <v/>
          </cell>
          <cell r="M1045">
            <v>0</v>
          </cell>
          <cell r="N1045">
            <v>0</v>
          </cell>
          <cell r="P1045" t="str">
            <v xml:space="preserve"> </v>
          </cell>
          <cell r="Q1045" t="str">
            <v xml:space="preserve"> </v>
          </cell>
        </row>
        <row r="1046">
          <cell r="D1046" t="str">
            <v/>
          </cell>
          <cell r="M1046">
            <v>0</v>
          </cell>
          <cell r="N1046">
            <v>0</v>
          </cell>
          <cell r="P1046" t="str">
            <v xml:space="preserve"> </v>
          </cell>
          <cell r="Q1046" t="str">
            <v xml:space="preserve"> </v>
          </cell>
        </row>
        <row r="1047">
          <cell r="D1047" t="str">
            <v/>
          </cell>
          <cell r="M1047">
            <v>0</v>
          </cell>
          <cell r="N1047">
            <v>0</v>
          </cell>
          <cell r="P1047" t="str">
            <v xml:space="preserve"> </v>
          </cell>
          <cell r="Q1047" t="str">
            <v xml:space="preserve"> </v>
          </cell>
        </row>
        <row r="1048">
          <cell r="D1048" t="str">
            <v/>
          </cell>
          <cell r="M1048">
            <v>0</v>
          </cell>
          <cell r="N1048">
            <v>0</v>
          </cell>
          <cell r="P1048" t="str">
            <v xml:space="preserve"> </v>
          </cell>
          <cell r="Q1048" t="str">
            <v xml:space="preserve"> </v>
          </cell>
        </row>
        <row r="1049">
          <cell r="D1049" t="str">
            <v/>
          </cell>
          <cell r="M1049">
            <v>0</v>
          </cell>
          <cell r="N1049">
            <v>0</v>
          </cell>
          <cell r="P1049" t="str">
            <v xml:space="preserve"> </v>
          </cell>
          <cell r="Q1049" t="str">
            <v xml:space="preserve"> </v>
          </cell>
        </row>
        <row r="1050">
          <cell r="D1050" t="str">
            <v/>
          </cell>
          <cell r="M1050">
            <v>0</v>
          </cell>
          <cell r="N1050">
            <v>0</v>
          </cell>
          <cell r="P1050" t="str">
            <v xml:space="preserve"> </v>
          </cell>
          <cell r="Q1050" t="str">
            <v xml:space="preserve"> </v>
          </cell>
        </row>
        <row r="1051">
          <cell r="D1051" t="str">
            <v/>
          </cell>
          <cell r="M1051">
            <v>0</v>
          </cell>
          <cell r="N1051">
            <v>0</v>
          </cell>
          <cell r="P1051" t="str">
            <v xml:space="preserve"> </v>
          </cell>
          <cell r="Q1051" t="str">
            <v xml:space="preserve"> </v>
          </cell>
        </row>
        <row r="1052">
          <cell r="D1052" t="str">
            <v/>
          </cell>
          <cell r="M1052">
            <v>0</v>
          </cell>
          <cell r="N1052">
            <v>0</v>
          </cell>
          <cell r="P1052" t="str">
            <v xml:space="preserve"> </v>
          </cell>
          <cell r="Q1052" t="str">
            <v xml:space="preserve"> </v>
          </cell>
        </row>
        <row r="1053">
          <cell r="D1053" t="str">
            <v/>
          </cell>
          <cell r="M1053">
            <v>0</v>
          </cell>
          <cell r="N1053">
            <v>0</v>
          </cell>
          <cell r="P1053" t="str">
            <v xml:space="preserve"> </v>
          </cell>
          <cell r="Q1053" t="str">
            <v xml:space="preserve"> </v>
          </cell>
        </row>
        <row r="1054">
          <cell r="D1054" t="str">
            <v/>
          </cell>
          <cell r="M1054">
            <v>0</v>
          </cell>
          <cell r="N1054">
            <v>0</v>
          </cell>
          <cell r="P1054" t="str">
            <v xml:space="preserve"> </v>
          </cell>
          <cell r="Q1054" t="str">
            <v xml:space="preserve"> </v>
          </cell>
        </row>
        <row r="1055">
          <cell r="D1055" t="str">
            <v/>
          </cell>
          <cell r="M1055">
            <v>0</v>
          </cell>
          <cell r="N1055">
            <v>0</v>
          </cell>
          <cell r="P1055" t="str">
            <v xml:space="preserve"> </v>
          </cell>
          <cell r="Q1055" t="str">
            <v xml:space="preserve"> </v>
          </cell>
        </row>
        <row r="1056">
          <cell r="D1056" t="str">
            <v/>
          </cell>
          <cell r="M1056">
            <v>0</v>
          </cell>
          <cell r="N1056">
            <v>0</v>
          </cell>
          <cell r="P1056" t="str">
            <v xml:space="preserve"> </v>
          </cell>
          <cell r="Q1056" t="str">
            <v xml:space="preserve"> </v>
          </cell>
        </row>
        <row r="1057">
          <cell r="D1057" t="str">
            <v/>
          </cell>
          <cell r="M1057">
            <v>0</v>
          </cell>
          <cell r="N1057">
            <v>0</v>
          </cell>
          <cell r="P1057" t="str">
            <v xml:space="preserve"> </v>
          </cell>
          <cell r="Q1057" t="str">
            <v xml:space="preserve"> </v>
          </cell>
        </row>
        <row r="1058">
          <cell r="D1058" t="str">
            <v/>
          </cell>
          <cell r="M1058">
            <v>0</v>
          </cell>
          <cell r="N1058">
            <v>0</v>
          </cell>
          <cell r="P1058" t="str">
            <v xml:space="preserve"> </v>
          </cell>
          <cell r="Q1058" t="str">
            <v xml:space="preserve"> </v>
          </cell>
        </row>
        <row r="1059">
          <cell r="D1059" t="str">
            <v/>
          </cell>
          <cell r="M1059">
            <v>0</v>
          </cell>
          <cell r="N1059">
            <v>0</v>
          </cell>
          <cell r="P1059" t="str">
            <v xml:space="preserve"> </v>
          </cell>
          <cell r="Q1059" t="str">
            <v xml:space="preserve"> </v>
          </cell>
        </row>
        <row r="1060">
          <cell r="D1060" t="str">
            <v/>
          </cell>
          <cell r="M1060">
            <v>0</v>
          </cell>
          <cell r="N1060">
            <v>0</v>
          </cell>
          <cell r="P1060" t="str">
            <v xml:space="preserve"> </v>
          </cell>
          <cell r="Q1060" t="str">
            <v xml:space="preserve"> </v>
          </cell>
        </row>
        <row r="1061">
          <cell r="D1061" t="str">
            <v/>
          </cell>
          <cell r="M1061">
            <v>0</v>
          </cell>
          <cell r="N1061">
            <v>0</v>
          </cell>
          <cell r="P1061" t="str">
            <v xml:space="preserve"> </v>
          </cell>
          <cell r="Q1061" t="str">
            <v xml:space="preserve"> </v>
          </cell>
        </row>
        <row r="1062">
          <cell r="D1062" t="str">
            <v/>
          </cell>
          <cell r="M1062">
            <v>0</v>
          </cell>
          <cell r="N1062">
            <v>0</v>
          </cell>
          <cell r="P1062" t="str">
            <v xml:space="preserve"> </v>
          </cell>
          <cell r="Q1062" t="str">
            <v xml:space="preserve"> </v>
          </cell>
        </row>
        <row r="1063">
          <cell r="D1063" t="str">
            <v/>
          </cell>
          <cell r="M1063">
            <v>0</v>
          </cell>
          <cell r="N1063">
            <v>0</v>
          </cell>
          <cell r="P1063" t="str">
            <v xml:space="preserve"> </v>
          </cell>
          <cell r="Q1063" t="str">
            <v xml:space="preserve"> </v>
          </cell>
        </row>
        <row r="1064">
          <cell r="D1064" t="str">
            <v/>
          </cell>
          <cell r="M1064">
            <v>0</v>
          </cell>
          <cell r="N1064">
            <v>0</v>
          </cell>
          <cell r="P1064" t="str">
            <v xml:space="preserve"> </v>
          </cell>
          <cell r="Q1064" t="str">
            <v xml:space="preserve"> </v>
          </cell>
        </row>
        <row r="1065">
          <cell r="D1065" t="str">
            <v/>
          </cell>
          <cell r="M1065">
            <v>0</v>
          </cell>
          <cell r="N1065">
            <v>0</v>
          </cell>
          <cell r="P1065" t="str">
            <v xml:space="preserve"> </v>
          </cell>
          <cell r="Q1065" t="str">
            <v xml:space="preserve"> </v>
          </cell>
        </row>
        <row r="1066">
          <cell r="D1066" t="str">
            <v/>
          </cell>
          <cell r="M1066">
            <v>0</v>
          </cell>
          <cell r="N1066">
            <v>0</v>
          </cell>
          <cell r="P1066" t="str">
            <v xml:space="preserve"> </v>
          </cell>
          <cell r="Q1066" t="str">
            <v xml:space="preserve"> </v>
          </cell>
        </row>
        <row r="1067">
          <cell r="D1067" t="str">
            <v/>
          </cell>
          <cell r="M1067">
            <v>0</v>
          </cell>
          <cell r="N1067">
            <v>0</v>
          </cell>
          <cell r="P1067" t="str">
            <v xml:space="preserve"> </v>
          </cell>
          <cell r="Q1067" t="str">
            <v xml:space="preserve"> </v>
          </cell>
        </row>
        <row r="1068">
          <cell r="D1068" t="str">
            <v/>
          </cell>
          <cell r="M1068">
            <v>0</v>
          </cell>
          <cell r="N1068">
            <v>0</v>
          </cell>
          <cell r="P1068" t="str">
            <v xml:space="preserve"> </v>
          </cell>
          <cell r="Q1068" t="str">
            <v xml:space="preserve"> </v>
          </cell>
        </row>
        <row r="1069">
          <cell r="D1069" t="str">
            <v/>
          </cell>
          <cell r="M1069">
            <v>0</v>
          </cell>
          <cell r="N1069">
            <v>0</v>
          </cell>
          <cell r="P1069" t="str">
            <v xml:space="preserve"> </v>
          </cell>
          <cell r="Q1069" t="str">
            <v xml:space="preserve"> </v>
          </cell>
        </row>
        <row r="1070">
          <cell r="D1070" t="str">
            <v/>
          </cell>
          <cell r="M1070">
            <v>0</v>
          </cell>
          <cell r="N1070">
            <v>0</v>
          </cell>
          <cell r="P1070" t="str">
            <v xml:space="preserve"> </v>
          </cell>
          <cell r="Q1070" t="str">
            <v xml:space="preserve"> </v>
          </cell>
        </row>
        <row r="1071">
          <cell r="D1071" t="str">
            <v/>
          </cell>
          <cell r="M1071">
            <v>0</v>
          </cell>
          <cell r="N1071">
            <v>0</v>
          </cell>
          <cell r="P1071" t="str">
            <v xml:space="preserve"> </v>
          </cell>
          <cell r="Q1071" t="str">
            <v xml:space="preserve"> </v>
          </cell>
        </row>
        <row r="1072">
          <cell r="D1072" t="str">
            <v/>
          </cell>
          <cell r="M1072">
            <v>0</v>
          </cell>
          <cell r="N1072">
            <v>0</v>
          </cell>
          <cell r="P1072" t="str">
            <v xml:space="preserve"> </v>
          </cell>
          <cell r="Q1072" t="str">
            <v xml:space="preserve"> </v>
          </cell>
        </row>
        <row r="1073">
          <cell r="D1073" t="str">
            <v/>
          </cell>
          <cell r="M1073">
            <v>0</v>
          </cell>
          <cell r="N1073">
            <v>0</v>
          </cell>
          <cell r="P1073" t="str">
            <v xml:space="preserve"> </v>
          </cell>
          <cell r="Q1073" t="str">
            <v xml:space="preserve"> </v>
          </cell>
        </row>
        <row r="1074">
          <cell r="D1074" t="str">
            <v/>
          </cell>
          <cell r="M1074">
            <v>0</v>
          </cell>
          <cell r="N1074">
            <v>0</v>
          </cell>
          <cell r="P1074" t="str">
            <v xml:space="preserve"> </v>
          </cell>
          <cell r="Q1074" t="str">
            <v xml:space="preserve"> </v>
          </cell>
        </row>
        <row r="1075">
          <cell r="D1075" t="str">
            <v/>
          </cell>
          <cell r="M1075">
            <v>0</v>
          </cell>
          <cell r="N1075">
            <v>0</v>
          </cell>
          <cell r="P1075" t="str">
            <v xml:space="preserve"> </v>
          </cell>
          <cell r="Q1075" t="str">
            <v xml:space="preserve"> </v>
          </cell>
        </row>
        <row r="1076">
          <cell r="D1076" t="str">
            <v/>
          </cell>
          <cell r="M1076">
            <v>0</v>
          </cell>
          <cell r="N1076">
            <v>0</v>
          </cell>
          <cell r="P1076" t="str">
            <v xml:space="preserve"> </v>
          </cell>
          <cell r="Q1076" t="str">
            <v xml:space="preserve"> </v>
          </cell>
        </row>
        <row r="1077">
          <cell r="D1077" t="str">
            <v/>
          </cell>
          <cell r="M1077">
            <v>0</v>
          </cell>
          <cell r="N1077">
            <v>0</v>
          </cell>
          <cell r="P1077" t="str">
            <v xml:space="preserve"> </v>
          </cell>
          <cell r="Q1077" t="str">
            <v xml:space="preserve"> </v>
          </cell>
        </row>
        <row r="1078">
          <cell r="D1078" t="str">
            <v/>
          </cell>
          <cell r="M1078">
            <v>0</v>
          </cell>
          <cell r="N1078">
            <v>0</v>
          </cell>
          <cell r="P1078" t="str">
            <v xml:space="preserve"> </v>
          </cell>
          <cell r="Q1078" t="str">
            <v xml:space="preserve"> </v>
          </cell>
        </row>
        <row r="1079">
          <cell r="D1079" t="str">
            <v/>
          </cell>
          <cell r="M1079">
            <v>0</v>
          </cell>
          <cell r="N1079">
            <v>0</v>
          </cell>
          <cell r="P1079" t="str">
            <v xml:space="preserve"> </v>
          </cell>
          <cell r="Q1079" t="str">
            <v xml:space="preserve"> </v>
          </cell>
        </row>
        <row r="1080">
          <cell r="D1080" t="str">
            <v/>
          </cell>
          <cell r="M1080">
            <v>0</v>
          </cell>
          <cell r="N1080">
            <v>0</v>
          </cell>
          <cell r="P1080" t="str">
            <v xml:space="preserve"> </v>
          </cell>
          <cell r="Q1080" t="str">
            <v xml:space="preserve"> </v>
          </cell>
        </row>
        <row r="1081">
          <cell r="D1081" t="str">
            <v/>
          </cell>
          <cell r="M1081">
            <v>0</v>
          </cell>
          <cell r="N1081">
            <v>0</v>
          </cell>
          <cell r="P1081" t="str">
            <v xml:space="preserve"> </v>
          </cell>
          <cell r="Q1081" t="str">
            <v xml:space="preserve"> </v>
          </cell>
        </row>
        <row r="1082">
          <cell r="D1082" t="str">
            <v/>
          </cell>
          <cell r="M1082">
            <v>0</v>
          </cell>
          <cell r="N1082">
            <v>0</v>
          </cell>
          <cell r="P1082" t="str">
            <v xml:space="preserve"> </v>
          </cell>
          <cell r="Q1082" t="str">
            <v xml:space="preserve"> </v>
          </cell>
        </row>
        <row r="1083">
          <cell r="D1083" t="str">
            <v/>
          </cell>
          <cell r="M1083">
            <v>0</v>
          </cell>
          <cell r="N1083">
            <v>0</v>
          </cell>
          <cell r="P1083" t="str">
            <v xml:space="preserve"> </v>
          </cell>
          <cell r="Q1083" t="str">
            <v xml:space="preserve"> </v>
          </cell>
        </row>
        <row r="1084">
          <cell r="D1084" t="str">
            <v/>
          </cell>
          <cell r="M1084">
            <v>0</v>
          </cell>
          <cell r="N1084">
            <v>0</v>
          </cell>
          <cell r="P1084" t="str">
            <v xml:space="preserve"> </v>
          </cell>
          <cell r="Q1084" t="str">
            <v xml:space="preserve"> </v>
          </cell>
        </row>
        <row r="1085">
          <cell r="D1085" t="str">
            <v/>
          </cell>
          <cell r="M1085">
            <v>0</v>
          </cell>
          <cell r="N1085">
            <v>0</v>
          </cell>
          <cell r="P1085" t="str">
            <v xml:space="preserve"> </v>
          </cell>
          <cell r="Q1085" t="str">
            <v xml:space="preserve"> </v>
          </cell>
        </row>
        <row r="1086">
          <cell r="D1086" t="str">
            <v/>
          </cell>
          <cell r="M1086">
            <v>0</v>
          </cell>
          <cell r="N1086">
            <v>0</v>
          </cell>
          <cell r="P1086" t="str">
            <v xml:space="preserve"> </v>
          </cell>
          <cell r="Q1086" t="str">
            <v xml:space="preserve"> </v>
          </cell>
        </row>
        <row r="1087">
          <cell r="D1087" t="str">
            <v/>
          </cell>
          <cell r="M1087">
            <v>0</v>
          </cell>
          <cell r="N1087">
            <v>0</v>
          </cell>
          <cell r="P1087" t="str">
            <v xml:space="preserve"> </v>
          </cell>
          <cell r="Q1087" t="str">
            <v xml:space="preserve"> </v>
          </cell>
        </row>
        <row r="1088">
          <cell r="D1088" t="str">
            <v/>
          </cell>
          <cell r="M1088">
            <v>0</v>
          </cell>
          <cell r="N1088">
            <v>0</v>
          </cell>
          <cell r="P1088" t="str">
            <v xml:space="preserve"> </v>
          </cell>
          <cell r="Q1088" t="str">
            <v xml:space="preserve"> </v>
          </cell>
        </row>
        <row r="1089">
          <cell r="D1089" t="str">
            <v/>
          </cell>
          <cell r="M1089">
            <v>0</v>
          </cell>
          <cell r="N1089">
            <v>0</v>
          </cell>
          <cell r="P1089" t="str">
            <v xml:space="preserve"> </v>
          </cell>
          <cell r="Q1089" t="str">
            <v xml:space="preserve"> </v>
          </cell>
        </row>
        <row r="1090">
          <cell r="D1090" t="str">
            <v/>
          </cell>
          <cell r="M1090">
            <v>0</v>
          </cell>
          <cell r="N1090">
            <v>0</v>
          </cell>
          <cell r="P1090" t="str">
            <v xml:space="preserve"> </v>
          </cell>
          <cell r="Q1090" t="str">
            <v xml:space="preserve"> </v>
          </cell>
        </row>
        <row r="1091">
          <cell r="D1091" t="str">
            <v/>
          </cell>
          <cell r="M1091">
            <v>0</v>
          </cell>
          <cell r="N1091">
            <v>0</v>
          </cell>
          <cell r="P1091" t="str">
            <v xml:space="preserve"> </v>
          </cell>
          <cell r="Q1091" t="str">
            <v xml:space="preserve"> </v>
          </cell>
        </row>
        <row r="1092">
          <cell r="D1092" t="str">
            <v/>
          </cell>
          <cell r="M1092">
            <v>0</v>
          </cell>
          <cell r="N1092">
            <v>0</v>
          </cell>
          <cell r="P1092" t="str">
            <v xml:space="preserve"> </v>
          </cell>
          <cell r="Q1092" t="str">
            <v xml:space="preserve"> </v>
          </cell>
        </row>
        <row r="1093">
          <cell r="D1093" t="str">
            <v/>
          </cell>
          <cell r="M1093">
            <v>0</v>
          </cell>
          <cell r="N1093">
            <v>0</v>
          </cell>
          <cell r="P1093" t="str">
            <v xml:space="preserve"> </v>
          </cell>
          <cell r="Q1093" t="str">
            <v xml:space="preserve"> </v>
          </cell>
        </row>
        <row r="1094">
          <cell r="D1094" t="str">
            <v/>
          </cell>
          <cell r="M1094">
            <v>0</v>
          </cell>
          <cell r="N1094">
            <v>0</v>
          </cell>
          <cell r="P1094" t="str">
            <v xml:space="preserve"> </v>
          </cell>
          <cell r="Q1094" t="str">
            <v xml:space="preserve"> </v>
          </cell>
        </row>
        <row r="1095">
          <cell r="D1095" t="str">
            <v/>
          </cell>
          <cell r="M1095">
            <v>0</v>
          </cell>
          <cell r="N1095">
            <v>0</v>
          </cell>
          <cell r="P1095" t="str">
            <v xml:space="preserve"> </v>
          </cell>
          <cell r="Q1095" t="str">
            <v xml:space="preserve"> </v>
          </cell>
        </row>
        <row r="1096">
          <cell r="D1096" t="str">
            <v/>
          </cell>
          <cell r="M1096">
            <v>0</v>
          </cell>
          <cell r="N1096">
            <v>0</v>
          </cell>
          <cell r="P1096" t="str">
            <v xml:space="preserve"> </v>
          </cell>
          <cell r="Q1096" t="str">
            <v xml:space="preserve"> </v>
          </cell>
        </row>
        <row r="1097">
          <cell r="D1097" t="str">
            <v/>
          </cell>
          <cell r="M1097">
            <v>0</v>
          </cell>
          <cell r="N1097">
            <v>0</v>
          </cell>
          <cell r="P1097" t="str">
            <v xml:space="preserve"> </v>
          </cell>
          <cell r="Q1097" t="str">
            <v xml:space="preserve"> </v>
          </cell>
        </row>
        <row r="1098">
          <cell r="D1098" t="str">
            <v/>
          </cell>
          <cell r="M1098">
            <v>0</v>
          </cell>
          <cell r="N1098">
            <v>0</v>
          </cell>
          <cell r="P1098" t="str">
            <v xml:space="preserve"> </v>
          </cell>
          <cell r="Q1098" t="str">
            <v xml:space="preserve"> </v>
          </cell>
        </row>
        <row r="1099">
          <cell r="D1099" t="str">
            <v/>
          </cell>
          <cell r="M1099">
            <v>0</v>
          </cell>
          <cell r="N1099">
            <v>0</v>
          </cell>
          <cell r="P1099" t="str">
            <v xml:space="preserve"> </v>
          </cell>
          <cell r="Q1099" t="str">
            <v xml:space="preserve"> </v>
          </cell>
        </row>
        <row r="1100">
          <cell r="D1100" t="str">
            <v/>
          </cell>
          <cell r="M1100">
            <v>0</v>
          </cell>
          <cell r="N1100">
            <v>0</v>
          </cell>
          <cell r="P1100" t="str">
            <v xml:space="preserve"> </v>
          </cell>
          <cell r="Q1100" t="str">
            <v xml:space="preserve"> </v>
          </cell>
        </row>
        <row r="1101">
          <cell r="D1101" t="str">
            <v/>
          </cell>
          <cell r="M1101">
            <v>0</v>
          </cell>
          <cell r="N1101">
            <v>0</v>
          </cell>
          <cell r="P1101" t="str">
            <v xml:space="preserve"> </v>
          </cell>
          <cell r="Q1101" t="str">
            <v xml:space="preserve"> </v>
          </cell>
        </row>
        <row r="1102">
          <cell r="D1102" t="str">
            <v/>
          </cell>
          <cell r="M1102">
            <v>0</v>
          </cell>
          <cell r="N1102">
            <v>0</v>
          </cell>
          <cell r="P1102" t="str">
            <v xml:space="preserve"> </v>
          </cell>
          <cell r="Q1102" t="str">
            <v xml:space="preserve"> </v>
          </cell>
        </row>
        <row r="1103">
          <cell r="D1103" t="str">
            <v/>
          </cell>
          <cell r="M1103">
            <v>0</v>
          </cell>
          <cell r="N1103">
            <v>0</v>
          </cell>
          <cell r="P1103" t="str">
            <v xml:space="preserve"> </v>
          </cell>
          <cell r="Q1103" t="str">
            <v xml:space="preserve"> </v>
          </cell>
        </row>
        <row r="1104">
          <cell r="D1104" t="str">
            <v/>
          </cell>
          <cell r="M1104">
            <v>0</v>
          </cell>
          <cell r="N1104">
            <v>0</v>
          </cell>
          <cell r="P1104" t="str">
            <v xml:space="preserve"> </v>
          </cell>
          <cell r="Q1104" t="str">
            <v xml:space="preserve"> </v>
          </cell>
        </row>
        <row r="1105">
          <cell r="D1105" t="str">
            <v/>
          </cell>
          <cell r="M1105">
            <v>0</v>
          </cell>
          <cell r="N1105">
            <v>0</v>
          </cell>
          <cell r="P1105" t="str">
            <v xml:space="preserve"> </v>
          </cell>
          <cell r="Q1105" t="str">
            <v xml:space="preserve"> </v>
          </cell>
        </row>
        <row r="1106">
          <cell r="D1106" t="str">
            <v/>
          </cell>
          <cell r="M1106">
            <v>0</v>
          </cell>
          <cell r="N1106">
            <v>0</v>
          </cell>
          <cell r="P1106" t="str">
            <v xml:space="preserve"> </v>
          </cell>
          <cell r="Q1106" t="str">
            <v xml:space="preserve"> </v>
          </cell>
        </row>
        <row r="1107">
          <cell r="D1107" t="str">
            <v/>
          </cell>
          <cell r="M1107">
            <v>0</v>
          </cell>
          <cell r="N1107">
            <v>0</v>
          </cell>
          <cell r="P1107" t="str">
            <v xml:space="preserve"> </v>
          </cell>
          <cell r="Q1107" t="str">
            <v xml:space="preserve"> </v>
          </cell>
        </row>
        <row r="1108">
          <cell r="D1108" t="str">
            <v/>
          </cell>
          <cell r="M1108">
            <v>0</v>
          </cell>
          <cell r="N1108">
            <v>0</v>
          </cell>
          <cell r="P1108" t="str">
            <v xml:space="preserve"> </v>
          </cell>
          <cell r="Q1108" t="str">
            <v xml:space="preserve"> </v>
          </cell>
        </row>
        <row r="1109">
          <cell r="D1109" t="str">
            <v/>
          </cell>
          <cell r="M1109">
            <v>0</v>
          </cell>
          <cell r="N1109">
            <v>0</v>
          </cell>
          <cell r="P1109" t="str">
            <v xml:space="preserve"> </v>
          </cell>
          <cell r="Q1109" t="str">
            <v xml:space="preserve"> </v>
          </cell>
        </row>
        <row r="1110">
          <cell r="D1110" t="str">
            <v/>
          </cell>
          <cell r="M1110">
            <v>0</v>
          </cell>
          <cell r="N1110">
            <v>0</v>
          </cell>
          <cell r="P1110" t="str">
            <v xml:space="preserve"> </v>
          </cell>
          <cell r="Q1110" t="str">
            <v xml:space="preserve"> </v>
          </cell>
        </row>
        <row r="1111">
          <cell r="D1111" t="str">
            <v/>
          </cell>
          <cell r="M1111">
            <v>0</v>
          </cell>
          <cell r="N1111">
            <v>0</v>
          </cell>
          <cell r="P1111" t="str">
            <v xml:space="preserve"> </v>
          </cell>
          <cell r="Q1111" t="str">
            <v xml:space="preserve"> </v>
          </cell>
        </row>
        <row r="1112">
          <cell r="D1112" t="str">
            <v/>
          </cell>
          <cell r="M1112">
            <v>0</v>
          </cell>
          <cell r="N1112">
            <v>0</v>
          </cell>
          <cell r="P1112" t="str">
            <v xml:space="preserve"> </v>
          </cell>
          <cell r="Q1112" t="str">
            <v xml:space="preserve"> </v>
          </cell>
        </row>
        <row r="1113">
          <cell r="D1113" t="str">
            <v/>
          </cell>
          <cell r="M1113">
            <v>0</v>
          </cell>
          <cell r="N1113">
            <v>0</v>
          </cell>
          <cell r="P1113" t="str">
            <v xml:space="preserve"> </v>
          </cell>
          <cell r="Q1113" t="str">
            <v xml:space="preserve"> </v>
          </cell>
        </row>
        <row r="1114">
          <cell r="D1114" t="str">
            <v/>
          </cell>
          <cell r="M1114">
            <v>0</v>
          </cell>
          <cell r="N1114">
            <v>0</v>
          </cell>
          <cell r="P1114" t="str">
            <v xml:space="preserve"> </v>
          </cell>
          <cell r="Q1114" t="str">
            <v xml:space="preserve"> </v>
          </cell>
        </row>
        <row r="1115">
          <cell r="D1115" t="str">
            <v/>
          </cell>
          <cell r="M1115">
            <v>0</v>
          </cell>
          <cell r="N1115">
            <v>0</v>
          </cell>
          <cell r="P1115" t="str">
            <v xml:space="preserve"> </v>
          </cell>
          <cell r="Q1115" t="str">
            <v xml:space="preserve"> </v>
          </cell>
        </row>
        <row r="1116">
          <cell r="D1116" t="str">
            <v/>
          </cell>
          <cell r="M1116">
            <v>0</v>
          </cell>
          <cell r="N1116">
            <v>0</v>
          </cell>
          <cell r="P1116" t="str">
            <v xml:space="preserve"> </v>
          </cell>
          <cell r="Q1116" t="str">
            <v xml:space="preserve"> </v>
          </cell>
        </row>
        <row r="1117">
          <cell r="D1117" t="str">
            <v/>
          </cell>
          <cell r="M1117">
            <v>0</v>
          </cell>
          <cell r="N1117">
            <v>0</v>
          </cell>
          <cell r="P1117" t="str">
            <v xml:space="preserve"> </v>
          </cell>
          <cell r="Q1117" t="str">
            <v xml:space="preserve"> </v>
          </cell>
        </row>
        <row r="1118">
          <cell r="D1118" t="str">
            <v/>
          </cell>
          <cell r="M1118">
            <v>0</v>
          </cell>
          <cell r="N1118">
            <v>0</v>
          </cell>
          <cell r="P1118" t="str">
            <v xml:space="preserve"> </v>
          </cell>
          <cell r="Q1118" t="str">
            <v xml:space="preserve"> </v>
          </cell>
        </row>
        <row r="1119">
          <cell r="D1119" t="str">
            <v/>
          </cell>
          <cell r="M1119">
            <v>0</v>
          </cell>
          <cell r="N1119">
            <v>0</v>
          </cell>
          <cell r="P1119" t="str">
            <v xml:space="preserve"> </v>
          </cell>
          <cell r="Q1119" t="str">
            <v xml:space="preserve"> </v>
          </cell>
        </row>
        <row r="1120">
          <cell r="D1120" t="str">
            <v/>
          </cell>
          <cell r="M1120">
            <v>0</v>
          </cell>
          <cell r="N1120">
            <v>0</v>
          </cell>
          <cell r="P1120" t="str">
            <v xml:space="preserve"> </v>
          </cell>
          <cell r="Q1120" t="str">
            <v xml:space="preserve"> </v>
          </cell>
        </row>
        <row r="1121">
          <cell r="D1121" t="str">
            <v/>
          </cell>
          <cell r="M1121">
            <v>0</v>
          </cell>
          <cell r="N1121">
            <v>0</v>
          </cell>
          <cell r="P1121" t="str">
            <v xml:space="preserve"> </v>
          </cell>
          <cell r="Q1121" t="str">
            <v xml:space="preserve"> </v>
          </cell>
        </row>
        <row r="1122">
          <cell r="D1122" t="str">
            <v/>
          </cell>
          <cell r="M1122">
            <v>0</v>
          </cell>
          <cell r="N1122">
            <v>0</v>
          </cell>
          <cell r="P1122" t="str">
            <v xml:space="preserve"> </v>
          </cell>
          <cell r="Q1122" t="str">
            <v xml:space="preserve"> </v>
          </cell>
        </row>
        <row r="1123">
          <cell r="D1123" t="str">
            <v/>
          </cell>
          <cell r="M1123">
            <v>0</v>
          </cell>
          <cell r="N1123">
            <v>0</v>
          </cell>
          <cell r="P1123" t="str">
            <v xml:space="preserve"> </v>
          </cell>
          <cell r="Q1123" t="str">
            <v xml:space="preserve"> </v>
          </cell>
        </row>
        <row r="1124">
          <cell r="D1124" t="str">
            <v/>
          </cell>
          <cell r="M1124">
            <v>0</v>
          </cell>
          <cell r="N1124">
            <v>0</v>
          </cell>
          <cell r="P1124" t="str">
            <v xml:space="preserve"> </v>
          </cell>
          <cell r="Q1124" t="str">
            <v xml:space="preserve"> </v>
          </cell>
        </row>
        <row r="1125">
          <cell r="D1125" t="str">
            <v/>
          </cell>
          <cell r="M1125">
            <v>0</v>
          </cell>
          <cell r="N1125">
            <v>0</v>
          </cell>
          <cell r="P1125" t="str">
            <v xml:space="preserve"> </v>
          </cell>
          <cell r="Q1125" t="str">
            <v xml:space="preserve"> </v>
          </cell>
        </row>
        <row r="1126">
          <cell r="D1126" t="str">
            <v/>
          </cell>
          <cell r="M1126">
            <v>0</v>
          </cell>
          <cell r="N1126">
            <v>0</v>
          </cell>
          <cell r="P1126" t="str">
            <v xml:space="preserve"> </v>
          </cell>
          <cell r="Q1126" t="str">
            <v xml:space="preserve"> </v>
          </cell>
        </row>
        <row r="1127">
          <cell r="D1127" t="str">
            <v/>
          </cell>
          <cell r="M1127">
            <v>0</v>
          </cell>
          <cell r="N1127">
            <v>0</v>
          </cell>
          <cell r="P1127" t="str">
            <v xml:space="preserve"> </v>
          </cell>
          <cell r="Q1127" t="str">
            <v xml:space="preserve"> </v>
          </cell>
        </row>
        <row r="1128">
          <cell r="D1128" t="str">
            <v/>
          </cell>
          <cell r="M1128">
            <v>0</v>
          </cell>
          <cell r="N1128">
            <v>0</v>
          </cell>
          <cell r="P1128" t="str">
            <v xml:space="preserve"> </v>
          </cell>
          <cell r="Q1128" t="str">
            <v xml:space="preserve"> </v>
          </cell>
        </row>
        <row r="1129">
          <cell r="D1129" t="str">
            <v/>
          </cell>
          <cell r="M1129">
            <v>0</v>
          </cell>
          <cell r="N1129">
            <v>0</v>
          </cell>
          <cell r="P1129" t="str">
            <v xml:space="preserve"> </v>
          </cell>
          <cell r="Q1129" t="str">
            <v xml:space="preserve"> </v>
          </cell>
        </row>
        <row r="1130">
          <cell r="D1130" t="str">
            <v/>
          </cell>
          <cell r="M1130">
            <v>0</v>
          </cell>
          <cell r="N1130">
            <v>0</v>
          </cell>
          <cell r="P1130" t="str">
            <v xml:space="preserve"> </v>
          </cell>
          <cell r="Q1130" t="str">
            <v xml:space="preserve"> </v>
          </cell>
        </row>
        <row r="1131">
          <cell r="D1131" t="str">
            <v/>
          </cell>
          <cell r="M1131">
            <v>0</v>
          </cell>
          <cell r="N1131">
            <v>0</v>
          </cell>
          <cell r="P1131" t="str">
            <v xml:space="preserve"> </v>
          </cell>
          <cell r="Q1131" t="str">
            <v xml:space="preserve"> </v>
          </cell>
        </row>
        <row r="1132">
          <cell r="D1132" t="str">
            <v/>
          </cell>
          <cell r="M1132">
            <v>0</v>
          </cell>
          <cell r="N1132">
            <v>0</v>
          </cell>
          <cell r="P1132" t="str">
            <v xml:space="preserve"> </v>
          </cell>
          <cell r="Q1132" t="str">
            <v xml:space="preserve"> </v>
          </cell>
        </row>
        <row r="1133">
          <cell r="D1133" t="str">
            <v/>
          </cell>
          <cell r="M1133">
            <v>0</v>
          </cell>
          <cell r="N1133">
            <v>0</v>
          </cell>
          <cell r="P1133" t="str">
            <v xml:space="preserve"> </v>
          </cell>
          <cell r="Q1133" t="str">
            <v xml:space="preserve"> </v>
          </cell>
        </row>
        <row r="1134">
          <cell r="D1134" t="str">
            <v/>
          </cell>
          <cell r="M1134">
            <v>0</v>
          </cell>
          <cell r="N1134">
            <v>0</v>
          </cell>
          <cell r="P1134" t="str">
            <v xml:space="preserve"> </v>
          </cell>
          <cell r="Q1134" t="str">
            <v xml:space="preserve"> </v>
          </cell>
        </row>
        <row r="1135">
          <cell r="D1135" t="str">
            <v/>
          </cell>
          <cell r="M1135">
            <v>0</v>
          </cell>
          <cell r="N1135">
            <v>0</v>
          </cell>
          <cell r="P1135" t="str">
            <v xml:space="preserve"> </v>
          </cell>
          <cell r="Q1135" t="str">
            <v xml:space="preserve"> </v>
          </cell>
        </row>
        <row r="1136">
          <cell r="D1136" t="str">
            <v/>
          </cell>
          <cell r="M1136">
            <v>0</v>
          </cell>
          <cell r="N1136">
            <v>0</v>
          </cell>
          <cell r="P1136" t="str">
            <v xml:space="preserve"> </v>
          </cell>
          <cell r="Q1136" t="str">
            <v xml:space="preserve"> </v>
          </cell>
        </row>
        <row r="1137">
          <cell r="D1137" t="str">
            <v/>
          </cell>
          <cell r="M1137">
            <v>0</v>
          </cell>
          <cell r="N1137">
            <v>0</v>
          </cell>
          <cell r="P1137" t="str">
            <v xml:space="preserve"> </v>
          </cell>
          <cell r="Q1137" t="str">
            <v xml:space="preserve"> </v>
          </cell>
        </row>
        <row r="1138">
          <cell r="D1138" t="str">
            <v/>
          </cell>
          <cell r="M1138">
            <v>0</v>
          </cell>
          <cell r="N1138">
            <v>0</v>
          </cell>
          <cell r="P1138" t="str">
            <v xml:space="preserve"> </v>
          </cell>
          <cell r="Q1138" t="str">
            <v xml:space="preserve"> </v>
          </cell>
        </row>
        <row r="1139">
          <cell r="D1139" t="str">
            <v/>
          </cell>
          <cell r="M1139">
            <v>0</v>
          </cell>
          <cell r="N1139">
            <v>0</v>
          </cell>
          <cell r="P1139" t="str">
            <v xml:space="preserve"> </v>
          </cell>
          <cell r="Q1139" t="str">
            <v xml:space="preserve"> </v>
          </cell>
        </row>
        <row r="1140">
          <cell r="D1140" t="str">
            <v/>
          </cell>
          <cell r="M1140">
            <v>0</v>
          </cell>
          <cell r="N1140">
            <v>0</v>
          </cell>
          <cell r="P1140" t="str">
            <v xml:space="preserve"> </v>
          </cell>
          <cell r="Q1140" t="str">
            <v xml:space="preserve"> </v>
          </cell>
        </row>
        <row r="1141">
          <cell r="D1141" t="str">
            <v/>
          </cell>
          <cell r="M1141">
            <v>0</v>
          </cell>
          <cell r="N1141">
            <v>0</v>
          </cell>
          <cell r="P1141" t="str">
            <v xml:space="preserve"> </v>
          </cell>
          <cell r="Q1141" t="str">
            <v xml:space="preserve"> </v>
          </cell>
        </row>
        <row r="1142">
          <cell r="D1142" t="str">
            <v/>
          </cell>
          <cell r="M1142">
            <v>0</v>
          </cell>
          <cell r="N1142">
            <v>0</v>
          </cell>
          <cell r="P1142" t="str">
            <v xml:space="preserve"> </v>
          </cell>
          <cell r="Q1142" t="str">
            <v xml:space="preserve"> </v>
          </cell>
        </row>
        <row r="1143">
          <cell r="D1143" t="str">
            <v/>
          </cell>
          <cell r="M1143">
            <v>0</v>
          </cell>
          <cell r="N1143">
            <v>0</v>
          </cell>
          <cell r="P1143" t="str">
            <v xml:space="preserve"> </v>
          </cell>
          <cell r="Q1143" t="str">
            <v xml:space="preserve"> </v>
          </cell>
        </row>
        <row r="1144">
          <cell r="D1144" t="str">
            <v/>
          </cell>
          <cell r="M1144">
            <v>0</v>
          </cell>
          <cell r="N1144">
            <v>0</v>
          </cell>
          <cell r="P1144" t="str">
            <v xml:space="preserve"> </v>
          </cell>
          <cell r="Q1144" t="str">
            <v xml:space="preserve"> </v>
          </cell>
        </row>
        <row r="1145">
          <cell r="D1145" t="str">
            <v/>
          </cell>
          <cell r="M1145">
            <v>0</v>
          </cell>
          <cell r="N1145">
            <v>0</v>
          </cell>
          <cell r="P1145" t="str">
            <v xml:space="preserve"> </v>
          </cell>
          <cell r="Q1145" t="str">
            <v xml:space="preserve"> </v>
          </cell>
        </row>
        <row r="1146">
          <cell r="D1146" t="str">
            <v/>
          </cell>
          <cell r="M1146">
            <v>0</v>
          </cell>
          <cell r="N1146">
            <v>0</v>
          </cell>
          <cell r="P1146" t="str">
            <v xml:space="preserve"> </v>
          </cell>
          <cell r="Q1146" t="str">
            <v xml:space="preserve"> </v>
          </cell>
        </row>
        <row r="1147">
          <cell r="D1147" t="str">
            <v/>
          </cell>
          <cell r="M1147">
            <v>0</v>
          </cell>
          <cell r="N1147">
            <v>0</v>
          </cell>
          <cell r="P1147" t="str">
            <v xml:space="preserve"> </v>
          </cell>
          <cell r="Q1147" t="str">
            <v xml:space="preserve"> </v>
          </cell>
        </row>
        <row r="1148">
          <cell r="D1148" t="str">
            <v/>
          </cell>
          <cell r="M1148">
            <v>0</v>
          </cell>
          <cell r="N1148">
            <v>0</v>
          </cell>
          <cell r="P1148" t="str">
            <v xml:space="preserve"> </v>
          </cell>
          <cell r="Q1148" t="str">
            <v xml:space="preserve"> </v>
          </cell>
        </row>
        <row r="1149">
          <cell r="D1149" t="str">
            <v/>
          </cell>
          <cell r="M1149">
            <v>0</v>
          </cell>
          <cell r="N1149">
            <v>0</v>
          </cell>
          <cell r="P1149" t="str">
            <v xml:space="preserve"> </v>
          </cell>
          <cell r="Q1149" t="str">
            <v xml:space="preserve"> </v>
          </cell>
        </row>
        <row r="1150">
          <cell r="D1150" t="str">
            <v/>
          </cell>
          <cell r="M1150">
            <v>0</v>
          </cell>
          <cell r="N1150">
            <v>0</v>
          </cell>
          <cell r="P1150" t="str">
            <v xml:space="preserve"> </v>
          </cell>
          <cell r="Q1150" t="str">
            <v xml:space="preserve"> </v>
          </cell>
        </row>
        <row r="1151">
          <cell r="D1151" t="str">
            <v/>
          </cell>
          <cell r="M1151">
            <v>0</v>
          </cell>
          <cell r="N1151">
            <v>0</v>
          </cell>
          <cell r="P1151" t="str">
            <v xml:space="preserve"> </v>
          </cell>
          <cell r="Q1151" t="str">
            <v xml:space="preserve"> </v>
          </cell>
        </row>
        <row r="1152">
          <cell r="D1152" t="str">
            <v/>
          </cell>
          <cell r="M1152">
            <v>0</v>
          </cell>
          <cell r="N1152">
            <v>0</v>
          </cell>
          <cell r="P1152" t="str">
            <v xml:space="preserve"> </v>
          </cell>
          <cell r="Q1152" t="str">
            <v xml:space="preserve"> </v>
          </cell>
        </row>
        <row r="1153">
          <cell r="D1153" t="str">
            <v/>
          </cell>
          <cell r="M1153">
            <v>0</v>
          </cell>
          <cell r="N1153">
            <v>0</v>
          </cell>
          <cell r="P1153" t="str">
            <v xml:space="preserve"> </v>
          </cell>
          <cell r="Q1153" t="str">
            <v xml:space="preserve"> </v>
          </cell>
        </row>
        <row r="1154">
          <cell r="D1154" t="str">
            <v/>
          </cell>
          <cell r="M1154">
            <v>0</v>
          </cell>
          <cell r="N1154">
            <v>0</v>
          </cell>
          <cell r="P1154" t="str">
            <v xml:space="preserve"> </v>
          </cell>
          <cell r="Q1154" t="str">
            <v xml:space="preserve"> </v>
          </cell>
        </row>
        <row r="1155">
          <cell r="D1155" t="str">
            <v/>
          </cell>
          <cell r="M1155">
            <v>0</v>
          </cell>
          <cell r="N1155">
            <v>0</v>
          </cell>
          <cell r="P1155" t="str">
            <v xml:space="preserve"> </v>
          </cell>
          <cell r="Q1155" t="str">
            <v xml:space="preserve"> </v>
          </cell>
        </row>
        <row r="1156">
          <cell r="D1156" t="str">
            <v/>
          </cell>
          <cell r="M1156">
            <v>0</v>
          </cell>
          <cell r="N1156">
            <v>0</v>
          </cell>
          <cell r="P1156" t="str">
            <v xml:space="preserve"> </v>
          </cell>
          <cell r="Q1156" t="str">
            <v xml:space="preserve"> </v>
          </cell>
        </row>
        <row r="1157">
          <cell r="D1157" t="str">
            <v/>
          </cell>
          <cell r="M1157">
            <v>0</v>
          </cell>
          <cell r="N1157">
            <v>0</v>
          </cell>
          <cell r="P1157" t="str">
            <v xml:space="preserve"> </v>
          </cell>
          <cell r="Q1157" t="str">
            <v xml:space="preserve"> </v>
          </cell>
        </row>
        <row r="1158">
          <cell r="D1158" t="str">
            <v/>
          </cell>
          <cell r="M1158">
            <v>0</v>
          </cell>
          <cell r="N1158">
            <v>0</v>
          </cell>
          <cell r="P1158" t="str">
            <v xml:space="preserve"> </v>
          </cell>
          <cell r="Q1158" t="str">
            <v xml:space="preserve"> </v>
          </cell>
        </row>
        <row r="1159">
          <cell r="D1159" t="str">
            <v/>
          </cell>
          <cell r="M1159">
            <v>0</v>
          </cell>
          <cell r="N1159">
            <v>0</v>
          </cell>
          <cell r="P1159" t="str">
            <v xml:space="preserve"> </v>
          </cell>
          <cell r="Q1159" t="str">
            <v xml:space="preserve"> </v>
          </cell>
        </row>
        <row r="1160">
          <cell r="D1160" t="str">
            <v/>
          </cell>
          <cell r="M1160">
            <v>0</v>
          </cell>
          <cell r="N1160">
            <v>0</v>
          </cell>
          <cell r="P1160" t="str">
            <v xml:space="preserve"> </v>
          </cell>
          <cell r="Q1160" t="str">
            <v xml:space="preserve"> </v>
          </cell>
        </row>
        <row r="1161">
          <cell r="D1161" t="str">
            <v/>
          </cell>
          <cell r="M1161">
            <v>0</v>
          </cell>
          <cell r="N1161">
            <v>0</v>
          </cell>
          <cell r="P1161" t="str">
            <v xml:space="preserve"> </v>
          </cell>
          <cell r="Q1161" t="str">
            <v xml:space="preserve"> </v>
          </cell>
        </row>
        <row r="1162">
          <cell r="D1162" t="str">
            <v/>
          </cell>
          <cell r="M1162">
            <v>0</v>
          </cell>
          <cell r="N1162">
            <v>0</v>
          </cell>
          <cell r="P1162" t="str">
            <v xml:space="preserve"> </v>
          </cell>
          <cell r="Q1162" t="str">
            <v xml:space="preserve"> </v>
          </cell>
        </row>
        <row r="1163">
          <cell r="D1163" t="str">
            <v/>
          </cell>
          <cell r="M1163">
            <v>0</v>
          </cell>
          <cell r="N1163">
            <v>0</v>
          </cell>
          <cell r="P1163" t="str">
            <v xml:space="preserve"> </v>
          </cell>
          <cell r="Q1163" t="str">
            <v xml:space="preserve"> </v>
          </cell>
        </row>
        <row r="1164">
          <cell r="D1164" t="str">
            <v/>
          </cell>
          <cell r="M1164">
            <v>0</v>
          </cell>
          <cell r="N1164">
            <v>0</v>
          </cell>
          <cell r="P1164" t="str">
            <v xml:space="preserve"> </v>
          </cell>
          <cell r="Q1164" t="str">
            <v xml:space="preserve"> </v>
          </cell>
        </row>
        <row r="1165">
          <cell r="D1165" t="str">
            <v/>
          </cell>
          <cell r="M1165">
            <v>0</v>
          </cell>
          <cell r="N1165">
            <v>0</v>
          </cell>
          <cell r="P1165" t="str">
            <v xml:space="preserve"> </v>
          </cell>
          <cell r="Q1165" t="str">
            <v xml:space="preserve"> </v>
          </cell>
        </row>
        <row r="1166">
          <cell r="D1166" t="str">
            <v/>
          </cell>
          <cell r="M1166">
            <v>0</v>
          </cell>
          <cell r="N1166">
            <v>0</v>
          </cell>
          <cell r="P1166" t="str">
            <v xml:space="preserve"> </v>
          </cell>
          <cell r="Q1166" t="str">
            <v xml:space="preserve"> </v>
          </cell>
        </row>
        <row r="1167">
          <cell r="D1167" t="str">
            <v/>
          </cell>
          <cell r="M1167">
            <v>0</v>
          </cell>
          <cell r="N1167">
            <v>0</v>
          </cell>
          <cell r="P1167" t="str">
            <v xml:space="preserve"> </v>
          </cell>
          <cell r="Q1167" t="str">
            <v xml:space="preserve"> </v>
          </cell>
        </row>
        <row r="1168">
          <cell r="D1168" t="str">
            <v/>
          </cell>
          <cell r="M1168">
            <v>0</v>
          </cell>
          <cell r="N1168">
            <v>0</v>
          </cell>
          <cell r="P1168" t="str">
            <v xml:space="preserve"> </v>
          </cell>
          <cell r="Q1168" t="str">
            <v xml:space="preserve"> </v>
          </cell>
        </row>
        <row r="1169">
          <cell r="D1169" t="str">
            <v/>
          </cell>
          <cell r="M1169">
            <v>0</v>
          </cell>
          <cell r="N1169">
            <v>0</v>
          </cell>
          <cell r="P1169" t="str">
            <v xml:space="preserve"> </v>
          </cell>
          <cell r="Q1169" t="str">
            <v xml:space="preserve"> </v>
          </cell>
        </row>
        <row r="1170">
          <cell r="D1170" t="str">
            <v/>
          </cell>
          <cell r="M1170">
            <v>0</v>
          </cell>
          <cell r="N1170">
            <v>0</v>
          </cell>
          <cell r="P1170" t="str">
            <v xml:space="preserve"> </v>
          </cell>
          <cell r="Q1170" t="str">
            <v xml:space="preserve"> </v>
          </cell>
        </row>
        <row r="1171">
          <cell r="D1171" t="str">
            <v/>
          </cell>
          <cell r="M1171">
            <v>0</v>
          </cell>
          <cell r="N1171">
            <v>0</v>
          </cell>
          <cell r="P1171" t="str">
            <v xml:space="preserve"> </v>
          </cell>
          <cell r="Q1171" t="str">
            <v xml:space="preserve"> </v>
          </cell>
        </row>
        <row r="1172">
          <cell r="D1172" t="str">
            <v/>
          </cell>
          <cell r="M1172">
            <v>0</v>
          </cell>
          <cell r="N1172">
            <v>0</v>
          </cell>
          <cell r="P1172" t="str">
            <v xml:space="preserve"> </v>
          </cell>
          <cell r="Q1172" t="str">
            <v xml:space="preserve"> </v>
          </cell>
        </row>
        <row r="1173">
          <cell r="D1173" t="str">
            <v/>
          </cell>
          <cell r="M1173">
            <v>0</v>
          </cell>
          <cell r="N1173">
            <v>0</v>
          </cell>
          <cell r="P1173" t="str">
            <v xml:space="preserve"> </v>
          </cell>
          <cell r="Q1173" t="str">
            <v xml:space="preserve"> </v>
          </cell>
        </row>
        <row r="1174">
          <cell r="D1174" t="str">
            <v/>
          </cell>
          <cell r="M1174">
            <v>0</v>
          </cell>
          <cell r="N1174">
            <v>0</v>
          </cell>
          <cell r="P1174" t="str">
            <v xml:space="preserve"> </v>
          </cell>
          <cell r="Q1174" t="str">
            <v xml:space="preserve"> </v>
          </cell>
        </row>
        <row r="1175">
          <cell r="D1175" t="str">
            <v/>
          </cell>
          <cell r="M1175">
            <v>0</v>
          </cell>
          <cell r="N1175">
            <v>0</v>
          </cell>
          <cell r="P1175" t="str">
            <v xml:space="preserve"> </v>
          </cell>
          <cell r="Q1175" t="str">
            <v xml:space="preserve"> </v>
          </cell>
        </row>
        <row r="1176">
          <cell r="D1176" t="str">
            <v/>
          </cell>
          <cell r="M1176">
            <v>0</v>
          </cell>
          <cell r="N1176">
            <v>0</v>
          </cell>
          <cell r="P1176" t="str">
            <v xml:space="preserve"> </v>
          </cell>
          <cell r="Q1176" t="str">
            <v xml:space="preserve"> </v>
          </cell>
        </row>
        <row r="1177">
          <cell r="D1177" t="str">
            <v/>
          </cell>
          <cell r="M1177">
            <v>0</v>
          </cell>
          <cell r="N1177">
            <v>0</v>
          </cell>
          <cell r="P1177" t="str">
            <v xml:space="preserve"> </v>
          </cell>
          <cell r="Q1177" t="str">
            <v xml:space="preserve"> </v>
          </cell>
        </row>
        <row r="1178">
          <cell r="D1178" t="str">
            <v/>
          </cell>
          <cell r="M1178">
            <v>0</v>
          </cell>
          <cell r="N1178">
            <v>0</v>
          </cell>
          <cell r="P1178" t="str">
            <v xml:space="preserve"> </v>
          </cell>
          <cell r="Q1178" t="str">
            <v xml:space="preserve"> </v>
          </cell>
        </row>
        <row r="1179">
          <cell r="D1179" t="str">
            <v/>
          </cell>
          <cell r="M1179">
            <v>0</v>
          </cell>
          <cell r="N1179">
            <v>0</v>
          </cell>
          <cell r="P1179" t="str">
            <v xml:space="preserve"> </v>
          </cell>
          <cell r="Q1179" t="str">
            <v xml:space="preserve"> </v>
          </cell>
        </row>
        <row r="1180">
          <cell r="D1180" t="str">
            <v/>
          </cell>
          <cell r="M1180">
            <v>0</v>
          </cell>
          <cell r="N1180">
            <v>0</v>
          </cell>
          <cell r="P1180" t="str">
            <v xml:space="preserve"> </v>
          </cell>
          <cell r="Q1180" t="str">
            <v xml:space="preserve"> </v>
          </cell>
        </row>
        <row r="1181">
          <cell r="D1181" t="str">
            <v/>
          </cell>
          <cell r="M1181">
            <v>0</v>
          </cell>
          <cell r="N1181">
            <v>0</v>
          </cell>
          <cell r="P1181" t="str">
            <v xml:space="preserve"> </v>
          </cell>
          <cell r="Q1181" t="str">
            <v xml:space="preserve"> </v>
          </cell>
        </row>
        <row r="1182">
          <cell r="D1182" t="str">
            <v/>
          </cell>
          <cell r="M1182">
            <v>0</v>
          </cell>
          <cell r="N1182">
            <v>0</v>
          </cell>
          <cell r="P1182" t="str">
            <v xml:space="preserve"> </v>
          </cell>
          <cell r="Q1182" t="str">
            <v xml:space="preserve"> </v>
          </cell>
        </row>
        <row r="1183">
          <cell r="D1183" t="str">
            <v/>
          </cell>
          <cell r="M1183">
            <v>0</v>
          </cell>
          <cell r="N1183">
            <v>0</v>
          </cell>
          <cell r="P1183" t="str">
            <v xml:space="preserve"> </v>
          </cell>
          <cell r="Q1183" t="str">
            <v xml:space="preserve"> </v>
          </cell>
        </row>
        <row r="1184">
          <cell r="D1184" t="str">
            <v/>
          </cell>
          <cell r="M1184">
            <v>0</v>
          </cell>
          <cell r="N1184">
            <v>0</v>
          </cell>
          <cell r="P1184" t="str">
            <v xml:space="preserve"> </v>
          </cell>
          <cell r="Q1184" t="str">
            <v xml:space="preserve"> </v>
          </cell>
        </row>
        <row r="1185">
          <cell r="D1185" t="str">
            <v/>
          </cell>
          <cell r="M1185">
            <v>0</v>
          </cell>
          <cell r="N1185">
            <v>0</v>
          </cell>
          <cell r="P1185" t="str">
            <v xml:space="preserve"> </v>
          </cell>
          <cell r="Q1185" t="str">
            <v xml:space="preserve"> </v>
          </cell>
        </row>
        <row r="1186">
          <cell r="D1186" t="str">
            <v/>
          </cell>
          <cell r="M1186">
            <v>0</v>
          </cell>
          <cell r="N1186">
            <v>0</v>
          </cell>
          <cell r="P1186" t="str">
            <v xml:space="preserve"> </v>
          </cell>
          <cell r="Q1186" t="str">
            <v xml:space="preserve"> </v>
          </cell>
        </row>
        <row r="1187">
          <cell r="D1187" t="str">
            <v/>
          </cell>
          <cell r="M1187">
            <v>0</v>
          </cell>
          <cell r="N1187">
            <v>0</v>
          </cell>
          <cell r="P1187" t="str">
            <v xml:space="preserve"> </v>
          </cell>
          <cell r="Q1187" t="str">
            <v xml:space="preserve"> </v>
          </cell>
        </row>
        <row r="1188">
          <cell r="D1188" t="str">
            <v/>
          </cell>
          <cell r="M1188">
            <v>0</v>
          </cell>
          <cell r="N1188">
            <v>0</v>
          </cell>
          <cell r="P1188" t="str">
            <v xml:space="preserve"> </v>
          </cell>
          <cell r="Q1188" t="str">
            <v xml:space="preserve"> </v>
          </cell>
        </row>
        <row r="1189">
          <cell r="D1189" t="str">
            <v/>
          </cell>
          <cell r="M1189">
            <v>0</v>
          </cell>
          <cell r="N1189">
            <v>0</v>
          </cell>
          <cell r="P1189" t="str">
            <v xml:space="preserve"> </v>
          </cell>
          <cell r="Q1189" t="str">
            <v xml:space="preserve"> </v>
          </cell>
        </row>
        <row r="1190">
          <cell r="D1190" t="str">
            <v/>
          </cell>
          <cell r="M1190">
            <v>0</v>
          </cell>
          <cell r="N1190">
            <v>0</v>
          </cell>
          <cell r="P1190" t="str">
            <v xml:space="preserve"> </v>
          </cell>
          <cell r="Q1190" t="str">
            <v xml:space="preserve"> </v>
          </cell>
        </row>
        <row r="1191">
          <cell r="D1191" t="str">
            <v/>
          </cell>
          <cell r="M1191">
            <v>0</v>
          </cell>
          <cell r="N1191">
            <v>0</v>
          </cell>
          <cell r="P1191" t="str">
            <v xml:space="preserve"> </v>
          </cell>
          <cell r="Q1191" t="str">
            <v xml:space="preserve"> </v>
          </cell>
        </row>
        <row r="1192">
          <cell r="D1192" t="str">
            <v/>
          </cell>
          <cell r="M1192">
            <v>0</v>
          </cell>
          <cell r="N1192">
            <v>0</v>
          </cell>
          <cell r="P1192" t="str">
            <v xml:space="preserve"> </v>
          </cell>
          <cell r="Q1192" t="str">
            <v xml:space="preserve"> </v>
          </cell>
        </row>
        <row r="1193">
          <cell r="D1193" t="str">
            <v/>
          </cell>
          <cell r="M1193">
            <v>0</v>
          </cell>
          <cell r="N1193">
            <v>0</v>
          </cell>
          <cell r="P1193" t="str">
            <v xml:space="preserve"> </v>
          </cell>
          <cell r="Q1193" t="str">
            <v xml:space="preserve"> </v>
          </cell>
        </row>
        <row r="1194">
          <cell r="D1194" t="str">
            <v/>
          </cell>
          <cell r="M1194">
            <v>0</v>
          </cell>
          <cell r="N1194">
            <v>0</v>
          </cell>
          <cell r="P1194" t="str">
            <v xml:space="preserve"> </v>
          </cell>
          <cell r="Q1194" t="str">
            <v xml:space="preserve"> </v>
          </cell>
        </row>
        <row r="1195">
          <cell r="D1195" t="str">
            <v/>
          </cell>
          <cell r="M1195">
            <v>0</v>
          </cell>
          <cell r="N1195">
            <v>0</v>
          </cell>
          <cell r="P1195" t="str">
            <v xml:space="preserve"> </v>
          </cell>
          <cell r="Q1195" t="str">
            <v xml:space="preserve"> </v>
          </cell>
        </row>
        <row r="1196">
          <cell r="D1196" t="str">
            <v/>
          </cell>
          <cell r="M1196">
            <v>0</v>
          </cell>
          <cell r="N1196">
            <v>0</v>
          </cell>
          <cell r="P1196" t="str">
            <v xml:space="preserve"> </v>
          </cell>
          <cell r="Q1196" t="str">
            <v xml:space="preserve"> </v>
          </cell>
        </row>
        <row r="1197">
          <cell r="D1197" t="str">
            <v/>
          </cell>
          <cell r="M1197">
            <v>0</v>
          </cell>
          <cell r="N1197">
            <v>0</v>
          </cell>
          <cell r="P1197" t="str">
            <v xml:space="preserve"> </v>
          </cell>
          <cell r="Q1197" t="str">
            <v xml:space="preserve"> </v>
          </cell>
        </row>
        <row r="1198">
          <cell r="D1198" t="str">
            <v/>
          </cell>
          <cell r="M1198">
            <v>0</v>
          </cell>
          <cell r="N1198">
            <v>0</v>
          </cell>
          <cell r="P1198" t="str">
            <v xml:space="preserve"> </v>
          </cell>
          <cell r="Q1198" t="str">
            <v xml:space="preserve"> </v>
          </cell>
        </row>
        <row r="1199">
          <cell r="D1199" t="str">
            <v/>
          </cell>
          <cell r="M1199">
            <v>0</v>
          </cell>
          <cell r="N1199">
            <v>0</v>
          </cell>
          <cell r="P1199" t="str">
            <v xml:space="preserve"> </v>
          </cell>
          <cell r="Q1199" t="str">
            <v xml:space="preserve"> </v>
          </cell>
        </row>
        <row r="1200">
          <cell r="D1200" t="str">
            <v/>
          </cell>
          <cell r="M1200">
            <v>0</v>
          </cell>
          <cell r="N1200">
            <v>0</v>
          </cell>
          <cell r="P1200" t="str">
            <v xml:space="preserve"> </v>
          </cell>
          <cell r="Q1200" t="str">
            <v xml:space="preserve"> </v>
          </cell>
        </row>
        <row r="1201">
          <cell r="D1201" t="str">
            <v/>
          </cell>
          <cell r="M1201">
            <v>0</v>
          </cell>
          <cell r="N1201">
            <v>0</v>
          </cell>
          <cell r="P1201" t="str">
            <v xml:space="preserve"> </v>
          </cell>
          <cell r="Q1201" t="str">
            <v xml:space="preserve"> </v>
          </cell>
        </row>
        <row r="1202">
          <cell r="D1202" t="str">
            <v/>
          </cell>
          <cell r="M1202">
            <v>0</v>
          </cell>
          <cell r="N1202">
            <v>0</v>
          </cell>
          <cell r="P1202" t="str">
            <v xml:space="preserve"> </v>
          </cell>
          <cell r="Q1202" t="str">
            <v xml:space="preserve"> </v>
          </cell>
        </row>
        <row r="1203">
          <cell r="D1203" t="str">
            <v/>
          </cell>
          <cell r="M1203">
            <v>0</v>
          </cell>
          <cell r="N1203">
            <v>0</v>
          </cell>
          <cell r="P1203" t="str">
            <v xml:space="preserve"> </v>
          </cell>
          <cell r="Q1203" t="str">
            <v xml:space="preserve"> </v>
          </cell>
        </row>
        <row r="1204">
          <cell r="D1204" t="str">
            <v/>
          </cell>
          <cell r="M1204">
            <v>0</v>
          </cell>
          <cell r="N1204">
            <v>0</v>
          </cell>
          <cell r="P1204" t="str">
            <v xml:space="preserve"> </v>
          </cell>
          <cell r="Q1204" t="str">
            <v xml:space="preserve"> </v>
          </cell>
        </row>
        <row r="1205">
          <cell r="D1205" t="str">
            <v/>
          </cell>
          <cell r="M1205">
            <v>0</v>
          </cell>
          <cell r="N1205">
            <v>0</v>
          </cell>
          <cell r="P1205" t="str">
            <v xml:space="preserve"> </v>
          </cell>
          <cell r="Q1205" t="str">
            <v xml:space="preserve"> </v>
          </cell>
        </row>
        <row r="1206">
          <cell r="D1206" t="str">
            <v/>
          </cell>
          <cell r="M1206">
            <v>0</v>
          </cell>
          <cell r="N1206">
            <v>0</v>
          </cell>
          <cell r="P1206" t="str">
            <v xml:space="preserve"> </v>
          </cell>
          <cell r="Q1206" t="str">
            <v xml:space="preserve"> </v>
          </cell>
        </row>
        <row r="1207">
          <cell r="D1207" t="str">
            <v/>
          </cell>
          <cell r="M1207">
            <v>0</v>
          </cell>
          <cell r="N1207">
            <v>0</v>
          </cell>
          <cell r="P1207" t="str">
            <v xml:space="preserve"> </v>
          </cell>
          <cell r="Q1207" t="str">
            <v xml:space="preserve"> </v>
          </cell>
        </row>
        <row r="1208">
          <cell r="D1208" t="str">
            <v/>
          </cell>
          <cell r="M1208">
            <v>0</v>
          </cell>
          <cell r="N1208">
            <v>0</v>
          </cell>
          <cell r="P1208" t="str">
            <v xml:space="preserve"> </v>
          </cell>
          <cell r="Q1208" t="str">
            <v xml:space="preserve"> </v>
          </cell>
        </row>
        <row r="1209">
          <cell r="D1209" t="str">
            <v/>
          </cell>
          <cell r="M1209">
            <v>0</v>
          </cell>
          <cell r="N1209">
            <v>0</v>
          </cell>
          <cell r="P1209" t="str">
            <v xml:space="preserve"> </v>
          </cell>
          <cell r="Q1209" t="str">
            <v xml:space="preserve"> </v>
          </cell>
        </row>
        <row r="1210">
          <cell r="D1210" t="str">
            <v/>
          </cell>
          <cell r="M1210">
            <v>0</v>
          </cell>
          <cell r="N1210">
            <v>0</v>
          </cell>
          <cell r="P1210" t="str">
            <v xml:space="preserve"> </v>
          </cell>
          <cell r="Q1210" t="str">
            <v xml:space="preserve"> </v>
          </cell>
        </row>
        <row r="1211">
          <cell r="D1211" t="str">
            <v/>
          </cell>
          <cell r="M1211">
            <v>0</v>
          </cell>
          <cell r="N1211">
            <v>0</v>
          </cell>
          <cell r="P1211" t="str">
            <v xml:space="preserve"> </v>
          </cell>
          <cell r="Q1211" t="str">
            <v xml:space="preserve"> </v>
          </cell>
        </row>
        <row r="1212">
          <cell r="D1212" t="str">
            <v/>
          </cell>
          <cell r="M1212">
            <v>0</v>
          </cell>
          <cell r="N1212">
            <v>0</v>
          </cell>
          <cell r="P1212" t="str">
            <v xml:space="preserve"> </v>
          </cell>
          <cell r="Q1212" t="str">
            <v xml:space="preserve"> </v>
          </cell>
        </row>
        <row r="1213">
          <cell r="D1213" t="str">
            <v/>
          </cell>
          <cell r="M1213">
            <v>0</v>
          </cell>
          <cell r="N1213">
            <v>0</v>
          </cell>
          <cell r="P1213" t="str">
            <v xml:space="preserve"> </v>
          </cell>
          <cell r="Q1213" t="str">
            <v xml:space="preserve"> </v>
          </cell>
        </row>
        <row r="1214">
          <cell r="D1214" t="str">
            <v/>
          </cell>
          <cell r="M1214">
            <v>0</v>
          </cell>
          <cell r="N1214">
            <v>0</v>
          </cell>
          <cell r="P1214" t="str">
            <v xml:space="preserve"> </v>
          </cell>
          <cell r="Q1214" t="str">
            <v xml:space="preserve"> </v>
          </cell>
        </row>
        <row r="1215">
          <cell r="D1215" t="str">
            <v/>
          </cell>
          <cell r="M1215">
            <v>0</v>
          </cell>
          <cell r="N1215">
            <v>0</v>
          </cell>
          <cell r="P1215" t="str">
            <v xml:space="preserve"> </v>
          </cell>
          <cell r="Q1215" t="str">
            <v xml:space="preserve"> </v>
          </cell>
        </row>
        <row r="1216">
          <cell r="D1216" t="str">
            <v/>
          </cell>
          <cell r="M1216">
            <v>0</v>
          </cell>
          <cell r="N1216">
            <v>0</v>
          </cell>
          <cell r="P1216" t="str">
            <v xml:space="preserve"> </v>
          </cell>
          <cell r="Q1216" t="str">
            <v xml:space="preserve"> </v>
          </cell>
        </row>
        <row r="1217">
          <cell r="D1217" t="str">
            <v/>
          </cell>
          <cell r="M1217">
            <v>0</v>
          </cell>
          <cell r="N1217">
            <v>0</v>
          </cell>
          <cell r="P1217" t="str">
            <v xml:space="preserve"> </v>
          </cell>
          <cell r="Q1217" t="str">
            <v xml:space="preserve"> </v>
          </cell>
        </row>
        <row r="1218">
          <cell r="D1218" t="str">
            <v/>
          </cell>
          <cell r="M1218">
            <v>0</v>
          </cell>
          <cell r="N1218">
            <v>0</v>
          </cell>
          <cell r="P1218" t="str">
            <v xml:space="preserve"> </v>
          </cell>
          <cell r="Q1218" t="str">
            <v xml:space="preserve"> </v>
          </cell>
        </row>
        <row r="1219">
          <cell r="D1219" t="str">
            <v/>
          </cell>
          <cell r="M1219">
            <v>0</v>
          </cell>
          <cell r="N1219">
            <v>0</v>
          </cell>
          <cell r="P1219" t="str">
            <v xml:space="preserve"> </v>
          </cell>
          <cell r="Q1219" t="str">
            <v xml:space="preserve"> </v>
          </cell>
        </row>
        <row r="1220">
          <cell r="D1220" t="str">
            <v/>
          </cell>
          <cell r="M1220">
            <v>0</v>
          </cell>
          <cell r="N1220">
            <v>0</v>
          </cell>
          <cell r="P1220" t="str">
            <v xml:space="preserve"> </v>
          </cell>
          <cell r="Q1220" t="str">
            <v xml:space="preserve"> </v>
          </cell>
        </row>
        <row r="1221">
          <cell r="D1221" t="str">
            <v/>
          </cell>
          <cell r="M1221">
            <v>0</v>
          </cell>
          <cell r="N1221">
            <v>0</v>
          </cell>
          <cell r="P1221" t="str">
            <v xml:space="preserve"> </v>
          </cell>
          <cell r="Q1221" t="str">
            <v xml:space="preserve"> </v>
          </cell>
        </row>
        <row r="1222">
          <cell r="D1222" t="str">
            <v/>
          </cell>
          <cell r="M1222">
            <v>0</v>
          </cell>
          <cell r="N1222">
            <v>0</v>
          </cell>
          <cell r="P1222" t="str">
            <v xml:space="preserve"> </v>
          </cell>
          <cell r="Q1222" t="str">
            <v xml:space="preserve"> </v>
          </cell>
        </row>
        <row r="1223">
          <cell r="D1223" t="str">
            <v/>
          </cell>
          <cell r="M1223">
            <v>0</v>
          </cell>
          <cell r="N1223">
            <v>0</v>
          </cell>
          <cell r="P1223" t="str">
            <v xml:space="preserve"> </v>
          </cell>
          <cell r="Q1223" t="str">
            <v xml:space="preserve"> </v>
          </cell>
        </row>
        <row r="1224">
          <cell r="D1224" t="str">
            <v/>
          </cell>
          <cell r="M1224">
            <v>0</v>
          </cell>
          <cell r="N1224">
            <v>0</v>
          </cell>
          <cell r="P1224" t="str">
            <v xml:space="preserve"> </v>
          </cell>
          <cell r="Q1224" t="str">
            <v xml:space="preserve"> </v>
          </cell>
        </row>
        <row r="1225">
          <cell r="D1225" t="str">
            <v/>
          </cell>
          <cell r="M1225">
            <v>0</v>
          </cell>
          <cell r="N1225">
            <v>0</v>
          </cell>
          <cell r="P1225" t="str">
            <v xml:space="preserve"> </v>
          </cell>
          <cell r="Q1225" t="str">
            <v xml:space="preserve"> </v>
          </cell>
        </row>
        <row r="1226">
          <cell r="D1226" t="str">
            <v/>
          </cell>
          <cell r="M1226">
            <v>0</v>
          </cell>
          <cell r="N1226">
            <v>0</v>
          </cell>
          <cell r="P1226" t="str">
            <v xml:space="preserve"> </v>
          </cell>
          <cell r="Q1226" t="str">
            <v xml:space="preserve"> </v>
          </cell>
        </row>
        <row r="1227">
          <cell r="D1227" t="str">
            <v/>
          </cell>
          <cell r="M1227">
            <v>0</v>
          </cell>
          <cell r="N1227">
            <v>0</v>
          </cell>
          <cell r="P1227" t="str">
            <v xml:space="preserve"> </v>
          </cell>
          <cell r="Q1227" t="str">
            <v xml:space="preserve"> </v>
          </cell>
        </row>
        <row r="1228">
          <cell r="D1228" t="str">
            <v/>
          </cell>
          <cell r="M1228">
            <v>0</v>
          </cell>
          <cell r="N1228">
            <v>0</v>
          </cell>
          <cell r="P1228" t="str">
            <v xml:space="preserve"> </v>
          </cell>
          <cell r="Q1228" t="str">
            <v xml:space="preserve"> </v>
          </cell>
        </row>
        <row r="1229">
          <cell r="D1229" t="str">
            <v/>
          </cell>
          <cell r="M1229">
            <v>0</v>
          </cell>
          <cell r="N1229">
            <v>0</v>
          </cell>
          <cell r="P1229" t="str">
            <v xml:space="preserve"> </v>
          </cell>
          <cell r="Q1229" t="str">
            <v xml:space="preserve"> </v>
          </cell>
        </row>
        <row r="1230">
          <cell r="D1230" t="str">
            <v/>
          </cell>
          <cell r="M1230">
            <v>0</v>
          </cell>
          <cell r="N1230">
            <v>0</v>
          </cell>
          <cell r="P1230" t="str">
            <v xml:space="preserve"> </v>
          </cell>
          <cell r="Q1230" t="str">
            <v xml:space="preserve"> </v>
          </cell>
        </row>
        <row r="1231">
          <cell r="D1231" t="str">
            <v/>
          </cell>
          <cell r="M1231">
            <v>0</v>
          </cell>
          <cell r="N1231">
            <v>0</v>
          </cell>
          <cell r="P1231" t="str">
            <v xml:space="preserve"> </v>
          </cell>
          <cell r="Q1231" t="str">
            <v xml:space="preserve"> </v>
          </cell>
        </row>
        <row r="1232">
          <cell r="D1232" t="str">
            <v/>
          </cell>
          <cell r="M1232">
            <v>0</v>
          </cell>
          <cell r="N1232">
            <v>0</v>
          </cell>
          <cell r="P1232" t="str">
            <v xml:space="preserve"> </v>
          </cell>
          <cell r="Q1232" t="str">
            <v xml:space="preserve"> </v>
          </cell>
        </row>
        <row r="1233">
          <cell r="D1233" t="str">
            <v/>
          </cell>
          <cell r="M1233">
            <v>0</v>
          </cell>
          <cell r="N1233">
            <v>0</v>
          </cell>
          <cell r="P1233" t="str">
            <v xml:space="preserve"> </v>
          </cell>
          <cell r="Q1233" t="str">
            <v xml:space="preserve"> </v>
          </cell>
        </row>
        <row r="1234">
          <cell r="D1234" t="str">
            <v/>
          </cell>
          <cell r="M1234">
            <v>0</v>
          </cell>
          <cell r="N1234">
            <v>0</v>
          </cell>
          <cell r="P1234" t="str">
            <v xml:space="preserve"> </v>
          </cell>
          <cell r="Q1234" t="str">
            <v xml:space="preserve"> </v>
          </cell>
        </row>
        <row r="1235">
          <cell r="D1235" t="str">
            <v/>
          </cell>
          <cell r="M1235">
            <v>0</v>
          </cell>
          <cell r="N1235">
            <v>0</v>
          </cell>
          <cell r="P1235" t="str">
            <v xml:space="preserve"> </v>
          </cell>
          <cell r="Q1235" t="str">
            <v xml:space="preserve"> </v>
          </cell>
        </row>
        <row r="1236">
          <cell r="D1236" t="str">
            <v/>
          </cell>
          <cell r="M1236">
            <v>0</v>
          </cell>
          <cell r="N1236">
            <v>0</v>
          </cell>
          <cell r="P1236" t="str">
            <v xml:space="preserve"> </v>
          </cell>
          <cell r="Q1236" t="str">
            <v xml:space="preserve"> </v>
          </cell>
        </row>
        <row r="1237">
          <cell r="D1237" t="str">
            <v/>
          </cell>
          <cell r="M1237">
            <v>0</v>
          </cell>
          <cell r="N1237">
            <v>0</v>
          </cell>
          <cell r="P1237" t="str">
            <v xml:space="preserve"> </v>
          </cell>
          <cell r="Q1237" t="str">
            <v xml:space="preserve"> </v>
          </cell>
        </row>
        <row r="1238">
          <cell r="D1238" t="str">
            <v/>
          </cell>
          <cell r="M1238">
            <v>0</v>
          </cell>
          <cell r="N1238">
            <v>0</v>
          </cell>
          <cell r="P1238" t="str">
            <v xml:space="preserve"> </v>
          </cell>
          <cell r="Q1238" t="str">
            <v xml:space="preserve"> </v>
          </cell>
        </row>
        <row r="1239">
          <cell r="D1239" t="str">
            <v/>
          </cell>
          <cell r="M1239">
            <v>0</v>
          </cell>
          <cell r="N1239">
            <v>0</v>
          </cell>
          <cell r="P1239" t="str">
            <v xml:space="preserve"> </v>
          </cell>
          <cell r="Q1239" t="str">
            <v xml:space="preserve"> </v>
          </cell>
        </row>
        <row r="1240">
          <cell r="D1240" t="str">
            <v/>
          </cell>
          <cell r="M1240">
            <v>0</v>
          </cell>
          <cell r="N1240">
            <v>0</v>
          </cell>
          <cell r="P1240" t="str">
            <v xml:space="preserve"> </v>
          </cell>
          <cell r="Q1240" t="str">
            <v xml:space="preserve"> </v>
          </cell>
        </row>
        <row r="1241">
          <cell r="D1241" t="str">
            <v/>
          </cell>
          <cell r="M1241">
            <v>0</v>
          </cell>
          <cell r="N1241">
            <v>0</v>
          </cell>
          <cell r="P1241" t="str">
            <v xml:space="preserve"> </v>
          </cell>
          <cell r="Q1241" t="str">
            <v xml:space="preserve"> </v>
          </cell>
        </row>
        <row r="1242">
          <cell r="D1242" t="str">
            <v/>
          </cell>
          <cell r="M1242">
            <v>0</v>
          </cell>
          <cell r="N1242">
            <v>0</v>
          </cell>
          <cell r="P1242" t="str">
            <v xml:space="preserve"> </v>
          </cell>
          <cell r="Q1242" t="str">
            <v xml:space="preserve"> </v>
          </cell>
        </row>
        <row r="1243">
          <cell r="D1243" t="str">
            <v/>
          </cell>
          <cell r="M1243">
            <v>0</v>
          </cell>
          <cell r="N1243">
            <v>0</v>
          </cell>
          <cell r="P1243" t="str">
            <v xml:space="preserve"> </v>
          </cell>
          <cell r="Q1243" t="str">
            <v xml:space="preserve"> </v>
          </cell>
        </row>
        <row r="1244">
          <cell r="D1244" t="str">
            <v/>
          </cell>
          <cell r="M1244">
            <v>0</v>
          </cell>
          <cell r="N1244">
            <v>0</v>
          </cell>
          <cell r="P1244" t="str">
            <v xml:space="preserve"> </v>
          </cell>
          <cell r="Q1244" t="str">
            <v xml:space="preserve"> </v>
          </cell>
        </row>
        <row r="1245">
          <cell r="D1245" t="str">
            <v/>
          </cell>
          <cell r="M1245">
            <v>0</v>
          </cell>
          <cell r="N1245">
            <v>0</v>
          </cell>
          <cell r="P1245" t="str">
            <v xml:space="preserve"> </v>
          </cell>
          <cell r="Q1245" t="str">
            <v xml:space="preserve"> </v>
          </cell>
        </row>
        <row r="1246">
          <cell r="D1246" t="str">
            <v/>
          </cell>
          <cell r="M1246">
            <v>0</v>
          </cell>
          <cell r="N1246">
            <v>0</v>
          </cell>
          <cell r="P1246" t="str">
            <v xml:space="preserve"> </v>
          </cell>
          <cell r="Q1246" t="str">
            <v xml:space="preserve"> </v>
          </cell>
        </row>
        <row r="1247">
          <cell r="D1247" t="str">
            <v/>
          </cell>
          <cell r="M1247">
            <v>0</v>
          </cell>
          <cell r="N1247">
            <v>0</v>
          </cell>
          <cell r="P1247" t="str">
            <v xml:space="preserve"> </v>
          </cell>
          <cell r="Q1247" t="str">
            <v xml:space="preserve"> </v>
          </cell>
        </row>
        <row r="1248">
          <cell r="D1248" t="str">
            <v/>
          </cell>
          <cell r="M1248">
            <v>0</v>
          </cell>
          <cell r="N1248">
            <v>0</v>
          </cell>
          <cell r="P1248" t="str">
            <v xml:space="preserve"> </v>
          </cell>
          <cell r="Q1248" t="str">
            <v xml:space="preserve"> </v>
          </cell>
        </row>
        <row r="1249">
          <cell r="D1249" t="str">
            <v/>
          </cell>
          <cell r="M1249">
            <v>0</v>
          </cell>
          <cell r="N1249">
            <v>0</v>
          </cell>
          <cell r="P1249" t="str">
            <v xml:space="preserve"> </v>
          </cell>
          <cell r="Q1249" t="str">
            <v xml:space="preserve"> </v>
          </cell>
        </row>
        <row r="1250">
          <cell r="D1250" t="str">
            <v/>
          </cell>
          <cell r="M1250">
            <v>0</v>
          </cell>
          <cell r="N1250">
            <v>0</v>
          </cell>
          <cell r="P1250" t="str">
            <v xml:space="preserve"> </v>
          </cell>
          <cell r="Q1250" t="str">
            <v xml:space="preserve"> </v>
          </cell>
        </row>
        <row r="1251">
          <cell r="D1251" t="str">
            <v/>
          </cell>
          <cell r="M1251">
            <v>0</v>
          </cell>
          <cell r="N1251">
            <v>0</v>
          </cell>
          <cell r="P1251" t="str">
            <v xml:space="preserve"> </v>
          </cell>
          <cell r="Q1251" t="str">
            <v xml:space="preserve"> </v>
          </cell>
        </row>
        <row r="1252">
          <cell r="D1252" t="str">
            <v/>
          </cell>
          <cell r="M1252">
            <v>0</v>
          </cell>
          <cell r="N1252">
            <v>0</v>
          </cell>
          <cell r="P1252" t="str">
            <v xml:space="preserve"> </v>
          </cell>
          <cell r="Q1252" t="str">
            <v xml:space="preserve"> </v>
          </cell>
        </row>
        <row r="1253">
          <cell r="D1253" t="str">
            <v/>
          </cell>
          <cell r="M1253">
            <v>0</v>
          </cell>
          <cell r="N1253">
            <v>0</v>
          </cell>
          <cell r="P1253" t="str">
            <v xml:space="preserve"> </v>
          </cell>
          <cell r="Q1253" t="str">
            <v xml:space="preserve"> </v>
          </cell>
        </row>
        <row r="1254">
          <cell r="D1254" t="str">
            <v/>
          </cell>
          <cell r="M1254">
            <v>0</v>
          </cell>
          <cell r="N1254">
            <v>0</v>
          </cell>
          <cell r="P1254" t="str">
            <v xml:space="preserve"> </v>
          </cell>
          <cell r="Q1254" t="str">
            <v xml:space="preserve"> </v>
          </cell>
        </row>
        <row r="1255">
          <cell r="D1255" t="str">
            <v/>
          </cell>
          <cell r="M1255">
            <v>0</v>
          </cell>
          <cell r="N1255">
            <v>0</v>
          </cell>
          <cell r="P1255" t="str">
            <v xml:space="preserve"> </v>
          </cell>
          <cell r="Q1255" t="str">
            <v xml:space="preserve"> </v>
          </cell>
        </row>
        <row r="1256">
          <cell r="D1256" t="str">
            <v/>
          </cell>
          <cell r="M1256">
            <v>0</v>
          </cell>
          <cell r="N1256">
            <v>0</v>
          </cell>
          <cell r="P1256" t="str">
            <v xml:space="preserve"> </v>
          </cell>
          <cell r="Q1256" t="str">
            <v xml:space="preserve"> </v>
          </cell>
        </row>
        <row r="1257">
          <cell r="D1257" t="str">
            <v/>
          </cell>
          <cell r="M1257">
            <v>0</v>
          </cell>
          <cell r="N1257">
            <v>0</v>
          </cell>
          <cell r="P1257" t="str">
            <v xml:space="preserve"> </v>
          </cell>
          <cell r="Q1257" t="str">
            <v xml:space="preserve"> </v>
          </cell>
        </row>
        <row r="1258">
          <cell r="D1258" t="str">
            <v/>
          </cell>
          <cell r="M1258">
            <v>0</v>
          </cell>
          <cell r="N1258">
            <v>0</v>
          </cell>
          <cell r="P1258" t="str">
            <v xml:space="preserve"> </v>
          </cell>
          <cell r="Q1258" t="str">
            <v xml:space="preserve"> </v>
          </cell>
        </row>
        <row r="1259">
          <cell r="D1259" t="str">
            <v/>
          </cell>
          <cell r="M1259">
            <v>0</v>
          </cell>
          <cell r="N1259">
            <v>0</v>
          </cell>
          <cell r="P1259" t="str">
            <v xml:space="preserve"> </v>
          </cell>
          <cell r="Q1259" t="str">
            <v xml:space="preserve"> </v>
          </cell>
        </row>
        <row r="1260">
          <cell r="D1260" t="str">
            <v/>
          </cell>
          <cell r="M1260">
            <v>0</v>
          </cell>
          <cell r="N1260">
            <v>0</v>
          </cell>
          <cell r="P1260" t="str">
            <v xml:space="preserve"> </v>
          </cell>
          <cell r="Q1260" t="str">
            <v xml:space="preserve"> </v>
          </cell>
        </row>
        <row r="1261">
          <cell r="D1261" t="str">
            <v/>
          </cell>
          <cell r="M1261">
            <v>0</v>
          </cell>
          <cell r="N1261">
            <v>0</v>
          </cell>
          <cell r="P1261" t="str">
            <v xml:space="preserve"> </v>
          </cell>
          <cell r="Q1261" t="str">
            <v xml:space="preserve"> </v>
          </cell>
        </row>
        <row r="1262">
          <cell r="D1262" t="str">
            <v/>
          </cell>
          <cell r="M1262">
            <v>0</v>
          </cell>
          <cell r="N1262">
            <v>0</v>
          </cell>
          <cell r="P1262" t="str">
            <v xml:space="preserve"> </v>
          </cell>
          <cell r="Q1262" t="str">
            <v xml:space="preserve"> </v>
          </cell>
        </row>
        <row r="1263">
          <cell r="D1263" t="str">
            <v/>
          </cell>
          <cell r="M1263">
            <v>0</v>
          </cell>
          <cell r="N1263">
            <v>0</v>
          </cell>
          <cell r="P1263" t="str">
            <v xml:space="preserve"> </v>
          </cell>
          <cell r="Q1263" t="str">
            <v xml:space="preserve"> </v>
          </cell>
        </row>
        <row r="1264">
          <cell r="D1264" t="str">
            <v/>
          </cell>
          <cell r="M1264">
            <v>0</v>
          </cell>
          <cell r="N1264">
            <v>0</v>
          </cell>
          <cell r="P1264" t="str">
            <v xml:space="preserve"> </v>
          </cell>
          <cell r="Q1264" t="str">
            <v xml:space="preserve"> </v>
          </cell>
        </row>
        <row r="1265">
          <cell r="D1265" t="str">
            <v/>
          </cell>
          <cell r="M1265">
            <v>0</v>
          </cell>
          <cell r="N1265">
            <v>0</v>
          </cell>
          <cell r="P1265" t="str">
            <v xml:space="preserve"> </v>
          </cell>
          <cell r="Q1265" t="str">
            <v xml:space="preserve"> </v>
          </cell>
        </row>
        <row r="1266">
          <cell r="D1266" t="str">
            <v/>
          </cell>
          <cell r="M1266">
            <v>0</v>
          </cell>
          <cell r="N1266">
            <v>0</v>
          </cell>
          <cell r="P1266" t="str">
            <v xml:space="preserve"> </v>
          </cell>
          <cell r="Q1266" t="str">
            <v xml:space="preserve"> </v>
          </cell>
        </row>
        <row r="1267">
          <cell r="D1267" t="str">
            <v/>
          </cell>
          <cell r="M1267">
            <v>0</v>
          </cell>
          <cell r="N1267">
            <v>0</v>
          </cell>
          <cell r="P1267" t="str">
            <v xml:space="preserve"> </v>
          </cell>
          <cell r="Q1267" t="str">
            <v xml:space="preserve"> </v>
          </cell>
        </row>
        <row r="1268">
          <cell r="D1268" t="str">
            <v/>
          </cell>
          <cell r="M1268">
            <v>0</v>
          </cell>
          <cell r="N1268">
            <v>0</v>
          </cell>
          <cell r="P1268" t="str">
            <v xml:space="preserve"> </v>
          </cell>
          <cell r="Q1268" t="str">
            <v xml:space="preserve"> </v>
          </cell>
        </row>
        <row r="1269">
          <cell r="D1269" t="str">
            <v/>
          </cell>
          <cell r="M1269">
            <v>0</v>
          </cell>
          <cell r="N1269">
            <v>0</v>
          </cell>
          <cell r="P1269" t="str">
            <v xml:space="preserve"> </v>
          </cell>
          <cell r="Q1269" t="str">
            <v xml:space="preserve"> </v>
          </cell>
        </row>
        <row r="1270">
          <cell r="D1270" t="str">
            <v/>
          </cell>
          <cell r="M1270">
            <v>0</v>
          </cell>
          <cell r="N1270">
            <v>0</v>
          </cell>
          <cell r="P1270" t="str">
            <v xml:space="preserve"> </v>
          </cell>
          <cell r="Q1270" t="str">
            <v xml:space="preserve"> </v>
          </cell>
        </row>
        <row r="1271">
          <cell r="D1271" t="str">
            <v/>
          </cell>
          <cell r="M1271">
            <v>0</v>
          </cell>
          <cell r="N1271">
            <v>0</v>
          </cell>
          <cell r="P1271" t="str">
            <v xml:space="preserve"> </v>
          </cell>
          <cell r="Q1271" t="str">
            <v xml:space="preserve"> </v>
          </cell>
        </row>
        <row r="1272">
          <cell r="D1272" t="str">
            <v/>
          </cell>
          <cell r="M1272">
            <v>0</v>
          </cell>
          <cell r="N1272">
            <v>0</v>
          </cell>
          <cell r="P1272" t="str">
            <v xml:space="preserve"> </v>
          </cell>
          <cell r="Q1272" t="str">
            <v xml:space="preserve"> </v>
          </cell>
        </row>
        <row r="1273">
          <cell r="D1273" t="str">
            <v/>
          </cell>
          <cell r="M1273">
            <v>0</v>
          </cell>
          <cell r="N1273">
            <v>0</v>
          </cell>
          <cell r="P1273" t="str">
            <v xml:space="preserve"> </v>
          </cell>
          <cell r="Q1273" t="str">
            <v xml:space="preserve"> </v>
          </cell>
        </row>
        <row r="1274">
          <cell r="D1274" t="str">
            <v/>
          </cell>
          <cell r="M1274">
            <v>0</v>
          </cell>
          <cell r="N1274">
            <v>0</v>
          </cell>
          <cell r="P1274" t="str">
            <v xml:space="preserve"> </v>
          </cell>
          <cell r="Q1274" t="str">
            <v xml:space="preserve"> </v>
          </cell>
        </row>
        <row r="1275">
          <cell r="D1275" t="str">
            <v/>
          </cell>
          <cell r="M1275">
            <v>0</v>
          </cell>
          <cell r="N1275">
            <v>0</v>
          </cell>
          <cell r="P1275" t="str">
            <v xml:space="preserve"> </v>
          </cell>
          <cell r="Q1275" t="str">
            <v xml:space="preserve"> </v>
          </cell>
        </row>
        <row r="1276">
          <cell r="D1276" t="str">
            <v/>
          </cell>
          <cell r="M1276">
            <v>0</v>
          </cell>
          <cell r="N1276">
            <v>0</v>
          </cell>
          <cell r="P1276" t="str">
            <v xml:space="preserve"> </v>
          </cell>
          <cell r="Q1276" t="str">
            <v xml:space="preserve"> </v>
          </cell>
        </row>
        <row r="1277">
          <cell r="D1277" t="str">
            <v/>
          </cell>
          <cell r="M1277">
            <v>0</v>
          </cell>
          <cell r="N1277">
            <v>0</v>
          </cell>
          <cell r="P1277" t="str">
            <v xml:space="preserve"> </v>
          </cell>
          <cell r="Q1277" t="str">
            <v xml:space="preserve"> </v>
          </cell>
        </row>
        <row r="1278">
          <cell r="D1278" t="str">
            <v/>
          </cell>
          <cell r="M1278">
            <v>0</v>
          </cell>
          <cell r="N1278">
            <v>0</v>
          </cell>
          <cell r="P1278" t="str">
            <v xml:space="preserve"> </v>
          </cell>
          <cell r="Q1278" t="str">
            <v xml:space="preserve"> </v>
          </cell>
        </row>
        <row r="1279">
          <cell r="D1279" t="str">
            <v/>
          </cell>
          <cell r="M1279">
            <v>0</v>
          </cell>
          <cell r="N1279">
            <v>0</v>
          </cell>
          <cell r="P1279" t="str">
            <v xml:space="preserve"> </v>
          </cell>
          <cell r="Q1279" t="str">
            <v xml:space="preserve"> </v>
          </cell>
        </row>
        <row r="1280">
          <cell r="D1280" t="str">
            <v/>
          </cell>
          <cell r="M1280">
            <v>0</v>
          </cell>
          <cell r="N1280">
            <v>0</v>
          </cell>
          <cell r="P1280" t="str">
            <v xml:space="preserve"> </v>
          </cell>
          <cell r="Q1280" t="str">
            <v xml:space="preserve"> </v>
          </cell>
        </row>
        <row r="1281">
          <cell r="D1281" t="str">
            <v/>
          </cell>
          <cell r="M1281">
            <v>0</v>
          </cell>
          <cell r="N1281">
            <v>0</v>
          </cell>
          <cell r="P1281" t="str">
            <v xml:space="preserve"> </v>
          </cell>
          <cell r="Q1281" t="str">
            <v xml:space="preserve"> </v>
          </cell>
        </row>
        <row r="1282">
          <cell r="D1282" t="str">
            <v/>
          </cell>
          <cell r="M1282">
            <v>0</v>
          </cell>
          <cell r="N1282">
            <v>0</v>
          </cell>
          <cell r="P1282" t="str">
            <v xml:space="preserve"> </v>
          </cell>
          <cell r="Q1282" t="str">
            <v xml:space="preserve"> </v>
          </cell>
        </row>
        <row r="1283">
          <cell r="D1283" t="str">
            <v/>
          </cell>
          <cell r="M1283">
            <v>0</v>
          </cell>
          <cell r="N1283">
            <v>0</v>
          </cell>
          <cell r="P1283" t="str">
            <v xml:space="preserve"> </v>
          </cell>
          <cell r="Q1283" t="str">
            <v xml:space="preserve"> </v>
          </cell>
        </row>
        <row r="1284">
          <cell r="D1284" t="str">
            <v/>
          </cell>
          <cell r="M1284">
            <v>0</v>
          </cell>
          <cell r="N1284">
            <v>0</v>
          </cell>
          <cell r="P1284" t="str">
            <v xml:space="preserve"> </v>
          </cell>
          <cell r="Q1284" t="str">
            <v xml:space="preserve"> </v>
          </cell>
        </row>
        <row r="1285">
          <cell r="D1285" t="str">
            <v/>
          </cell>
          <cell r="M1285">
            <v>0</v>
          </cell>
          <cell r="N1285">
            <v>0</v>
          </cell>
          <cell r="P1285" t="str">
            <v xml:space="preserve"> </v>
          </cell>
          <cell r="Q1285" t="str">
            <v xml:space="preserve"> </v>
          </cell>
        </row>
        <row r="1286">
          <cell r="D1286" t="str">
            <v/>
          </cell>
          <cell r="M1286">
            <v>0</v>
          </cell>
          <cell r="N1286">
            <v>0</v>
          </cell>
          <cell r="P1286" t="str">
            <v xml:space="preserve"> </v>
          </cell>
          <cell r="Q1286" t="str">
            <v xml:space="preserve"> </v>
          </cell>
        </row>
        <row r="1287">
          <cell r="D1287" t="str">
            <v/>
          </cell>
          <cell r="M1287">
            <v>0</v>
          </cell>
          <cell r="N1287">
            <v>0</v>
          </cell>
          <cell r="P1287" t="str">
            <v xml:space="preserve"> </v>
          </cell>
          <cell r="Q1287" t="str">
            <v xml:space="preserve"> </v>
          </cell>
        </row>
        <row r="1288">
          <cell r="D1288" t="str">
            <v/>
          </cell>
          <cell r="M1288">
            <v>0</v>
          </cell>
          <cell r="N1288">
            <v>0</v>
          </cell>
          <cell r="P1288" t="str">
            <v xml:space="preserve"> </v>
          </cell>
          <cell r="Q1288" t="str">
            <v xml:space="preserve"> </v>
          </cell>
        </row>
        <row r="1289">
          <cell r="D1289" t="str">
            <v/>
          </cell>
          <cell r="M1289">
            <v>0</v>
          </cell>
          <cell r="N1289">
            <v>0</v>
          </cell>
          <cell r="P1289" t="str">
            <v xml:space="preserve"> </v>
          </cell>
          <cell r="Q1289" t="str">
            <v xml:space="preserve"> </v>
          </cell>
        </row>
        <row r="1290">
          <cell r="D1290" t="str">
            <v/>
          </cell>
          <cell r="M1290">
            <v>0</v>
          </cell>
          <cell r="N1290">
            <v>0</v>
          </cell>
          <cell r="P1290" t="str">
            <v xml:space="preserve"> </v>
          </cell>
          <cell r="Q1290" t="str">
            <v xml:space="preserve"> </v>
          </cell>
        </row>
        <row r="1291">
          <cell r="D1291" t="str">
            <v/>
          </cell>
          <cell r="M1291">
            <v>0</v>
          </cell>
          <cell r="N1291">
            <v>0</v>
          </cell>
          <cell r="P1291" t="str">
            <v xml:space="preserve"> </v>
          </cell>
          <cell r="Q1291" t="str">
            <v xml:space="preserve"> </v>
          </cell>
        </row>
        <row r="1292">
          <cell r="D1292" t="str">
            <v/>
          </cell>
          <cell r="M1292">
            <v>0</v>
          </cell>
          <cell r="N1292">
            <v>0</v>
          </cell>
          <cell r="P1292" t="str">
            <v xml:space="preserve"> </v>
          </cell>
          <cell r="Q1292" t="str">
            <v xml:space="preserve"> </v>
          </cell>
        </row>
        <row r="1293">
          <cell r="D1293" t="str">
            <v/>
          </cell>
          <cell r="M1293">
            <v>0</v>
          </cell>
          <cell r="N1293">
            <v>0</v>
          </cell>
          <cell r="P1293" t="str">
            <v xml:space="preserve"> </v>
          </cell>
          <cell r="Q1293" t="str">
            <v xml:space="preserve"> </v>
          </cell>
        </row>
        <row r="1294">
          <cell r="D1294" t="str">
            <v/>
          </cell>
          <cell r="M1294">
            <v>0</v>
          </cell>
          <cell r="N1294">
            <v>0</v>
          </cell>
          <cell r="P1294" t="str">
            <v xml:space="preserve"> </v>
          </cell>
          <cell r="Q1294" t="str">
            <v xml:space="preserve"> </v>
          </cell>
        </row>
        <row r="1295">
          <cell r="D1295" t="str">
            <v/>
          </cell>
          <cell r="M1295">
            <v>0</v>
          </cell>
          <cell r="N1295">
            <v>0</v>
          </cell>
          <cell r="P1295" t="str">
            <v xml:space="preserve"> </v>
          </cell>
          <cell r="Q1295" t="str">
            <v xml:space="preserve"> </v>
          </cell>
        </row>
        <row r="1296">
          <cell r="D1296" t="str">
            <v/>
          </cell>
          <cell r="M1296">
            <v>0</v>
          </cell>
          <cell r="N1296">
            <v>0</v>
          </cell>
          <cell r="P1296" t="str">
            <v xml:space="preserve"> </v>
          </cell>
          <cell r="Q1296" t="str">
            <v xml:space="preserve"> </v>
          </cell>
        </row>
        <row r="1297">
          <cell r="D1297" t="str">
            <v/>
          </cell>
          <cell r="M1297">
            <v>0</v>
          </cell>
          <cell r="N1297">
            <v>0</v>
          </cell>
          <cell r="P1297" t="str">
            <v xml:space="preserve"> </v>
          </cell>
          <cell r="Q1297" t="str">
            <v xml:space="preserve"> </v>
          </cell>
        </row>
        <row r="1298">
          <cell r="D1298" t="str">
            <v/>
          </cell>
          <cell r="M1298">
            <v>0</v>
          </cell>
          <cell r="N1298">
            <v>0</v>
          </cell>
          <cell r="P1298" t="str">
            <v xml:space="preserve"> </v>
          </cell>
          <cell r="Q1298" t="str">
            <v xml:space="preserve"> </v>
          </cell>
        </row>
        <row r="1299">
          <cell r="D1299" t="str">
            <v/>
          </cell>
          <cell r="M1299">
            <v>0</v>
          </cell>
          <cell r="N1299">
            <v>0</v>
          </cell>
          <cell r="P1299" t="str">
            <v xml:space="preserve"> </v>
          </cell>
          <cell r="Q1299" t="str">
            <v xml:space="preserve"> </v>
          </cell>
        </row>
        <row r="1300">
          <cell r="D1300" t="str">
            <v/>
          </cell>
          <cell r="M1300">
            <v>0</v>
          </cell>
          <cell r="N1300">
            <v>0</v>
          </cell>
          <cell r="P1300" t="str">
            <v xml:space="preserve"> </v>
          </cell>
          <cell r="Q1300" t="str">
            <v xml:space="preserve"> </v>
          </cell>
        </row>
        <row r="1301">
          <cell r="D1301" t="str">
            <v/>
          </cell>
          <cell r="M1301">
            <v>0</v>
          </cell>
          <cell r="N1301">
            <v>0</v>
          </cell>
          <cell r="P1301" t="str">
            <v xml:space="preserve"> </v>
          </cell>
          <cell r="Q1301" t="str">
            <v xml:space="preserve"> </v>
          </cell>
        </row>
        <row r="1302">
          <cell r="D1302" t="str">
            <v/>
          </cell>
          <cell r="M1302">
            <v>0</v>
          </cell>
          <cell r="N1302">
            <v>0</v>
          </cell>
          <cell r="P1302" t="str">
            <v xml:space="preserve"> </v>
          </cell>
          <cell r="Q1302" t="str">
            <v xml:space="preserve"> </v>
          </cell>
        </row>
        <row r="1303">
          <cell r="D1303" t="str">
            <v/>
          </cell>
          <cell r="M1303">
            <v>0</v>
          </cell>
          <cell r="N1303">
            <v>0</v>
          </cell>
          <cell r="P1303" t="str">
            <v xml:space="preserve"> </v>
          </cell>
          <cell r="Q1303" t="str">
            <v xml:space="preserve"> </v>
          </cell>
        </row>
        <row r="1304">
          <cell r="D1304" t="str">
            <v/>
          </cell>
          <cell r="M1304">
            <v>0</v>
          </cell>
          <cell r="N1304">
            <v>0</v>
          </cell>
          <cell r="P1304" t="str">
            <v xml:space="preserve"> </v>
          </cell>
          <cell r="Q1304" t="str">
            <v xml:space="preserve"> </v>
          </cell>
        </row>
        <row r="1305">
          <cell r="D1305" t="str">
            <v/>
          </cell>
          <cell r="M1305">
            <v>0</v>
          </cell>
          <cell r="N1305">
            <v>0</v>
          </cell>
          <cell r="P1305" t="str">
            <v xml:space="preserve"> </v>
          </cell>
          <cell r="Q1305" t="str">
            <v xml:space="preserve"> </v>
          </cell>
        </row>
        <row r="1306">
          <cell r="D1306" t="str">
            <v/>
          </cell>
          <cell r="M1306">
            <v>0</v>
          </cell>
          <cell r="N1306">
            <v>0</v>
          </cell>
          <cell r="P1306" t="str">
            <v xml:space="preserve"> </v>
          </cell>
          <cell r="Q1306" t="str">
            <v xml:space="preserve"> </v>
          </cell>
        </row>
        <row r="1307">
          <cell r="D1307" t="str">
            <v/>
          </cell>
          <cell r="M1307">
            <v>0</v>
          </cell>
          <cell r="N1307">
            <v>0</v>
          </cell>
          <cell r="P1307" t="str">
            <v xml:space="preserve"> </v>
          </cell>
          <cell r="Q1307" t="str">
            <v xml:space="preserve"> </v>
          </cell>
        </row>
        <row r="1308">
          <cell r="D1308" t="str">
            <v/>
          </cell>
          <cell r="M1308">
            <v>0</v>
          </cell>
          <cell r="N1308">
            <v>0</v>
          </cell>
          <cell r="P1308" t="str">
            <v xml:space="preserve"> </v>
          </cell>
          <cell r="Q1308" t="str">
            <v xml:space="preserve"> </v>
          </cell>
        </row>
        <row r="1309">
          <cell r="D1309" t="str">
            <v/>
          </cell>
          <cell r="M1309">
            <v>0</v>
          </cell>
          <cell r="N1309">
            <v>0</v>
          </cell>
          <cell r="P1309" t="str">
            <v xml:space="preserve"> </v>
          </cell>
          <cell r="Q1309" t="str">
            <v xml:space="preserve"> </v>
          </cell>
        </row>
        <row r="1310">
          <cell r="D1310" t="str">
            <v/>
          </cell>
          <cell r="M1310">
            <v>0</v>
          </cell>
          <cell r="N1310">
            <v>0</v>
          </cell>
          <cell r="P1310" t="str">
            <v xml:space="preserve"> </v>
          </cell>
          <cell r="Q1310" t="str">
            <v xml:space="preserve"> </v>
          </cell>
        </row>
        <row r="1311">
          <cell r="D1311" t="str">
            <v/>
          </cell>
          <cell r="M1311">
            <v>0</v>
          </cell>
          <cell r="N1311">
            <v>0</v>
          </cell>
          <cell r="P1311" t="str">
            <v xml:space="preserve"> </v>
          </cell>
          <cell r="Q1311" t="str">
            <v xml:space="preserve"> </v>
          </cell>
        </row>
        <row r="1312">
          <cell r="D1312" t="str">
            <v/>
          </cell>
          <cell r="M1312">
            <v>0</v>
          </cell>
          <cell r="N1312">
            <v>0</v>
          </cell>
          <cell r="P1312" t="str">
            <v xml:space="preserve"> </v>
          </cell>
          <cell r="Q1312" t="str">
            <v xml:space="preserve"> </v>
          </cell>
        </row>
        <row r="1313">
          <cell r="D1313" t="str">
            <v/>
          </cell>
          <cell r="M1313">
            <v>0</v>
          </cell>
          <cell r="N1313">
            <v>0</v>
          </cell>
          <cell r="P1313" t="str">
            <v xml:space="preserve"> </v>
          </cell>
          <cell r="Q1313" t="str">
            <v xml:space="preserve"> </v>
          </cell>
        </row>
        <row r="1314">
          <cell r="D1314" t="str">
            <v/>
          </cell>
          <cell r="M1314">
            <v>0</v>
          </cell>
          <cell r="N1314">
            <v>0</v>
          </cell>
          <cell r="P1314" t="str">
            <v xml:space="preserve"> </v>
          </cell>
          <cell r="Q1314" t="str">
            <v xml:space="preserve"> </v>
          </cell>
        </row>
        <row r="1315">
          <cell r="D1315" t="str">
            <v/>
          </cell>
          <cell r="M1315">
            <v>0</v>
          </cell>
          <cell r="N1315">
            <v>0</v>
          </cell>
          <cell r="P1315" t="str">
            <v xml:space="preserve"> </v>
          </cell>
          <cell r="Q1315" t="str">
            <v xml:space="preserve"> </v>
          </cell>
        </row>
        <row r="1316">
          <cell r="D1316" t="str">
            <v/>
          </cell>
          <cell r="M1316">
            <v>0</v>
          </cell>
          <cell r="N1316">
            <v>0</v>
          </cell>
          <cell r="P1316" t="str">
            <v xml:space="preserve"> </v>
          </cell>
          <cell r="Q1316" t="str">
            <v xml:space="preserve"> </v>
          </cell>
        </row>
        <row r="1317">
          <cell r="D1317" t="str">
            <v/>
          </cell>
          <cell r="M1317">
            <v>0</v>
          </cell>
          <cell r="N1317">
            <v>0</v>
          </cell>
          <cell r="P1317" t="str">
            <v xml:space="preserve"> </v>
          </cell>
          <cell r="Q1317" t="str">
            <v xml:space="preserve"> </v>
          </cell>
        </row>
        <row r="1318">
          <cell r="D1318" t="str">
            <v/>
          </cell>
          <cell r="M1318">
            <v>0</v>
          </cell>
          <cell r="N1318">
            <v>0</v>
          </cell>
          <cell r="P1318" t="str">
            <v xml:space="preserve"> </v>
          </cell>
          <cell r="Q1318" t="str">
            <v xml:space="preserve"> </v>
          </cell>
        </row>
        <row r="1319">
          <cell r="D1319" t="str">
            <v/>
          </cell>
          <cell r="M1319">
            <v>0</v>
          </cell>
          <cell r="N1319">
            <v>0</v>
          </cell>
          <cell r="P1319" t="str">
            <v xml:space="preserve"> </v>
          </cell>
          <cell r="Q1319" t="str">
            <v xml:space="preserve"> </v>
          </cell>
        </row>
        <row r="1320">
          <cell r="D1320" t="str">
            <v/>
          </cell>
          <cell r="M1320">
            <v>0</v>
          </cell>
          <cell r="N1320">
            <v>0</v>
          </cell>
          <cell r="P1320" t="str">
            <v xml:space="preserve"> </v>
          </cell>
          <cell r="Q1320" t="str">
            <v xml:space="preserve"> </v>
          </cell>
        </row>
        <row r="1321">
          <cell r="D1321" t="str">
            <v/>
          </cell>
          <cell r="M1321">
            <v>0</v>
          </cell>
          <cell r="N1321">
            <v>0</v>
          </cell>
          <cell r="P1321" t="str">
            <v xml:space="preserve"> </v>
          </cell>
          <cell r="Q1321" t="str">
            <v xml:space="preserve"> </v>
          </cell>
        </row>
        <row r="1322">
          <cell r="D1322" t="str">
            <v/>
          </cell>
          <cell r="M1322">
            <v>0</v>
          </cell>
          <cell r="N1322">
            <v>0</v>
          </cell>
          <cell r="P1322" t="str">
            <v xml:space="preserve"> </v>
          </cell>
          <cell r="Q1322" t="str">
            <v xml:space="preserve"> </v>
          </cell>
        </row>
        <row r="1323">
          <cell r="D1323" t="str">
            <v/>
          </cell>
          <cell r="M1323">
            <v>0</v>
          </cell>
          <cell r="N1323">
            <v>0</v>
          </cell>
          <cell r="P1323" t="str">
            <v xml:space="preserve"> </v>
          </cell>
          <cell r="Q1323" t="str">
            <v xml:space="preserve"> </v>
          </cell>
        </row>
        <row r="1324">
          <cell r="D1324" t="str">
            <v/>
          </cell>
          <cell r="M1324">
            <v>0</v>
          </cell>
          <cell r="N1324">
            <v>0</v>
          </cell>
          <cell r="P1324" t="str">
            <v xml:space="preserve"> </v>
          </cell>
          <cell r="Q1324" t="str">
            <v xml:space="preserve"> </v>
          </cell>
        </row>
        <row r="1325">
          <cell r="D1325" t="str">
            <v/>
          </cell>
          <cell r="M1325">
            <v>0</v>
          </cell>
          <cell r="N1325">
            <v>0</v>
          </cell>
          <cell r="P1325" t="str">
            <v xml:space="preserve"> </v>
          </cell>
          <cell r="Q1325" t="str">
            <v xml:space="preserve"> </v>
          </cell>
        </row>
        <row r="1326">
          <cell r="D1326" t="str">
            <v/>
          </cell>
          <cell r="M1326">
            <v>0</v>
          </cell>
          <cell r="N1326">
            <v>0</v>
          </cell>
          <cell r="P1326" t="str">
            <v xml:space="preserve"> </v>
          </cell>
          <cell r="Q1326" t="str">
            <v xml:space="preserve"> </v>
          </cell>
        </row>
        <row r="1327">
          <cell r="D1327" t="str">
            <v/>
          </cell>
          <cell r="M1327">
            <v>0</v>
          </cell>
          <cell r="N1327">
            <v>0</v>
          </cell>
          <cell r="P1327" t="str">
            <v xml:space="preserve"> </v>
          </cell>
          <cell r="Q1327" t="str">
            <v xml:space="preserve"> </v>
          </cell>
        </row>
        <row r="1328">
          <cell r="D1328" t="str">
            <v/>
          </cell>
          <cell r="M1328">
            <v>0</v>
          </cell>
          <cell r="N1328">
            <v>0</v>
          </cell>
          <cell r="P1328" t="str">
            <v xml:space="preserve"> </v>
          </cell>
          <cell r="Q1328" t="str">
            <v xml:space="preserve"> </v>
          </cell>
        </row>
        <row r="1329">
          <cell r="D1329" t="str">
            <v/>
          </cell>
          <cell r="M1329">
            <v>0</v>
          </cell>
          <cell r="N1329">
            <v>0</v>
          </cell>
          <cell r="P1329" t="str">
            <v xml:space="preserve"> </v>
          </cell>
          <cell r="Q1329" t="str">
            <v xml:space="preserve"> </v>
          </cell>
        </row>
        <row r="1330">
          <cell r="D1330" t="str">
            <v/>
          </cell>
          <cell r="M1330">
            <v>0</v>
          </cell>
          <cell r="N1330">
            <v>0</v>
          </cell>
          <cell r="P1330" t="str">
            <v xml:space="preserve"> </v>
          </cell>
          <cell r="Q1330" t="str">
            <v xml:space="preserve"> </v>
          </cell>
        </row>
        <row r="1331">
          <cell r="D1331" t="str">
            <v/>
          </cell>
          <cell r="M1331">
            <v>0</v>
          </cell>
          <cell r="N1331">
            <v>0</v>
          </cell>
          <cell r="P1331" t="str">
            <v xml:space="preserve"> </v>
          </cell>
          <cell r="Q1331" t="str">
            <v xml:space="preserve"> </v>
          </cell>
        </row>
        <row r="1332">
          <cell r="D1332" t="str">
            <v/>
          </cell>
          <cell r="M1332">
            <v>0</v>
          </cell>
          <cell r="N1332">
            <v>0</v>
          </cell>
          <cell r="P1332" t="str">
            <v xml:space="preserve"> </v>
          </cell>
          <cell r="Q1332" t="str">
            <v xml:space="preserve"> </v>
          </cell>
        </row>
        <row r="1333">
          <cell r="D1333" t="str">
            <v/>
          </cell>
          <cell r="M1333">
            <v>0</v>
          </cell>
          <cell r="N1333">
            <v>0</v>
          </cell>
          <cell r="P1333" t="str">
            <v xml:space="preserve"> </v>
          </cell>
          <cell r="Q1333" t="str">
            <v xml:space="preserve"> </v>
          </cell>
        </row>
        <row r="1334">
          <cell r="D1334" t="str">
            <v/>
          </cell>
          <cell r="M1334">
            <v>0</v>
          </cell>
          <cell r="N1334">
            <v>0</v>
          </cell>
          <cell r="P1334" t="str">
            <v xml:space="preserve"> </v>
          </cell>
          <cell r="Q1334" t="str">
            <v xml:space="preserve"> </v>
          </cell>
        </row>
        <row r="1335">
          <cell r="D1335" t="str">
            <v/>
          </cell>
          <cell r="M1335">
            <v>0</v>
          </cell>
          <cell r="N1335">
            <v>0</v>
          </cell>
          <cell r="P1335" t="str">
            <v xml:space="preserve"> </v>
          </cell>
          <cell r="Q1335" t="str">
            <v xml:space="preserve"> </v>
          </cell>
        </row>
        <row r="1336">
          <cell r="D1336" t="str">
            <v/>
          </cell>
          <cell r="M1336">
            <v>0</v>
          </cell>
          <cell r="N1336">
            <v>0</v>
          </cell>
          <cell r="P1336" t="str">
            <v xml:space="preserve"> </v>
          </cell>
          <cell r="Q1336" t="str">
            <v xml:space="preserve"> </v>
          </cell>
        </row>
        <row r="1337">
          <cell r="D1337" t="str">
            <v/>
          </cell>
          <cell r="M1337">
            <v>0</v>
          </cell>
          <cell r="N1337">
            <v>0</v>
          </cell>
          <cell r="P1337" t="str">
            <v xml:space="preserve"> </v>
          </cell>
          <cell r="Q1337" t="str">
            <v xml:space="preserve"> </v>
          </cell>
        </row>
        <row r="1338">
          <cell r="D1338" t="str">
            <v/>
          </cell>
          <cell r="M1338">
            <v>0</v>
          </cell>
          <cell r="N1338">
            <v>0</v>
          </cell>
          <cell r="P1338" t="str">
            <v xml:space="preserve"> </v>
          </cell>
          <cell r="Q1338" t="str">
            <v xml:space="preserve"> </v>
          </cell>
        </row>
        <row r="1339">
          <cell r="D1339" t="str">
            <v/>
          </cell>
          <cell r="M1339">
            <v>0</v>
          </cell>
          <cell r="N1339">
            <v>0</v>
          </cell>
          <cell r="P1339" t="str">
            <v xml:space="preserve"> </v>
          </cell>
          <cell r="Q1339" t="str">
            <v xml:space="preserve"> </v>
          </cell>
        </row>
        <row r="1340">
          <cell r="D1340" t="str">
            <v/>
          </cell>
          <cell r="M1340">
            <v>0</v>
          </cell>
          <cell r="N1340">
            <v>0</v>
          </cell>
          <cell r="P1340" t="str">
            <v xml:space="preserve"> </v>
          </cell>
          <cell r="Q1340" t="str">
            <v xml:space="preserve"> </v>
          </cell>
        </row>
        <row r="1341">
          <cell r="D1341" t="str">
            <v/>
          </cell>
          <cell r="M1341">
            <v>0</v>
          </cell>
          <cell r="N1341">
            <v>0</v>
          </cell>
          <cell r="P1341" t="str">
            <v xml:space="preserve"> </v>
          </cell>
          <cell r="Q1341" t="str">
            <v xml:space="preserve"> </v>
          </cell>
        </row>
        <row r="1342">
          <cell r="D1342" t="str">
            <v/>
          </cell>
          <cell r="M1342">
            <v>0</v>
          </cell>
          <cell r="N1342">
            <v>0</v>
          </cell>
          <cell r="P1342" t="str">
            <v xml:space="preserve"> </v>
          </cell>
          <cell r="Q1342" t="str">
            <v xml:space="preserve"> </v>
          </cell>
        </row>
        <row r="1343">
          <cell r="D1343" t="str">
            <v/>
          </cell>
          <cell r="M1343">
            <v>0</v>
          </cell>
          <cell r="N1343">
            <v>0</v>
          </cell>
          <cell r="P1343" t="str">
            <v xml:space="preserve"> </v>
          </cell>
          <cell r="Q1343" t="str">
            <v xml:space="preserve"> </v>
          </cell>
        </row>
        <row r="1344">
          <cell r="D1344" t="str">
            <v/>
          </cell>
          <cell r="M1344">
            <v>0</v>
          </cell>
          <cell r="N1344">
            <v>0</v>
          </cell>
          <cell r="P1344" t="str">
            <v xml:space="preserve"> </v>
          </cell>
          <cell r="Q1344" t="str">
            <v xml:space="preserve"> </v>
          </cell>
        </row>
        <row r="1345">
          <cell r="D1345" t="str">
            <v/>
          </cell>
          <cell r="M1345">
            <v>0</v>
          </cell>
          <cell r="N1345">
            <v>0</v>
          </cell>
          <cell r="P1345" t="str">
            <v xml:space="preserve"> </v>
          </cell>
          <cell r="Q1345" t="str">
            <v xml:space="preserve"> </v>
          </cell>
        </row>
        <row r="1346">
          <cell r="D1346" t="str">
            <v/>
          </cell>
          <cell r="M1346">
            <v>0</v>
          </cell>
          <cell r="N1346">
            <v>0</v>
          </cell>
          <cell r="P1346" t="str">
            <v xml:space="preserve"> </v>
          </cell>
          <cell r="Q1346" t="str">
            <v xml:space="preserve"> </v>
          </cell>
        </row>
        <row r="1347">
          <cell r="D1347" t="str">
            <v/>
          </cell>
          <cell r="M1347">
            <v>0</v>
          </cell>
          <cell r="N1347">
            <v>0</v>
          </cell>
          <cell r="P1347" t="str">
            <v xml:space="preserve"> </v>
          </cell>
          <cell r="Q1347" t="str">
            <v xml:space="preserve"> </v>
          </cell>
        </row>
        <row r="1348">
          <cell r="D1348" t="str">
            <v/>
          </cell>
          <cell r="M1348">
            <v>0</v>
          </cell>
          <cell r="N1348">
            <v>0</v>
          </cell>
          <cell r="P1348" t="str">
            <v xml:space="preserve"> </v>
          </cell>
          <cell r="Q1348" t="str">
            <v xml:space="preserve"> </v>
          </cell>
        </row>
        <row r="1349">
          <cell r="D1349" t="str">
            <v/>
          </cell>
          <cell r="M1349">
            <v>0</v>
          </cell>
          <cell r="N1349">
            <v>0</v>
          </cell>
          <cell r="P1349" t="str">
            <v xml:space="preserve"> </v>
          </cell>
          <cell r="Q1349" t="str">
            <v xml:space="preserve"> </v>
          </cell>
        </row>
        <row r="1350">
          <cell r="D1350" t="str">
            <v/>
          </cell>
          <cell r="M1350">
            <v>0</v>
          </cell>
          <cell r="N1350">
            <v>0</v>
          </cell>
          <cell r="P1350" t="str">
            <v xml:space="preserve"> </v>
          </cell>
          <cell r="Q1350" t="str">
            <v xml:space="preserve"> </v>
          </cell>
        </row>
        <row r="1351">
          <cell r="D1351" t="str">
            <v/>
          </cell>
          <cell r="M1351">
            <v>0</v>
          </cell>
          <cell r="N1351">
            <v>0</v>
          </cell>
          <cell r="P1351" t="str">
            <v xml:space="preserve"> </v>
          </cell>
          <cell r="Q1351" t="str">
            <v xml:space="preserve"> </v>
          </cell>
        </row>
        <row r="1352">
          <cell r="D1352" t="str">
            <v/>
          </cell>
          <cell r="M1352">
            <v>0</v>
          </cell>
          <cell r="N1352">
            <v>0</v>
          </cell>
          <cell r="P1352" t="str">
            <v xml:space="preserve"> </v>
          </cell>
          <cell r="Q1352" t="str">
            <v xml:space="preserve"> </v>
          </cell>
        </row>
        <row r="1353">
          <cell r="D1353" t="str">
            <v/>
          </cell>
          <cell r="M1353">
            <v>0</v>
          </cell>
          <cell r="N1353">
            <v>0</v>
          </cell>
          <cell r="P1353" t="str">
            <v xml:space="preserve"> </v>
          </cell>
          <cell r="Q1353" t="str">
            <v xml:space="preserve"> </v>
          </cell>
        </row>
        <row r="1354">
          <cell r="D1354" t="str">
            <v/>
          </cell>
          <cell r="M1354">
            <v>0</v>
          </cell>
          <cell r="N1354">
            <v>0</v>
          </cell>
          <cell r="P1354" t="str">
            <v xml:space="preserve"> </v>
          </cell>
          <cell r="Q1354" t="str">
            <v xml:space="preserve"> </v>
          </cell>
        </row>
        <row r="1355">
          <cell r="D1355" t="str">
            <v/>
          </cell>
          <cell r="M1355">
            <v>0</v>
          </cell>
          <cell r="N1355">
            <v>0</v>
          </cell>
          <cell r="P1355" t="str">
            <v xml:space="preserve"> </v>
          </cell>
          <cell r="Q1355" t="str">
            <v xml:space="preserve"> </v>
          </cell>
        </row>
        <row r="1356">
          <cell r="D1356" t="str">
            <v/>
          </cell>
          <cell r="M1356">
            <v>0</v>
          </cell>
          <cell r="N1356">
            <v>0</v>
          </cell>
          <cell r="P1356" t="str">
            <v xml:space="preserve"> </v>
          </cell>
          <cell r="Q1356" t="str">
            <v xml:space="preserve"> </v>
          </cell>
        </row>
        <row r="1357">
          <cell r="D1357" t="str">
            <v/>
          </cell>
          <cell r="M1357">
            <v>0</v>
          </cell>
          <cell r="N1357">
            <v>0</v>
          </cell>
          <cell r="P1357" t="str">
            <v xml:space="preserve"> </v>
          </cell>
          <cell r="Q1357" t="str">
            <v xml:space="preserve"> </v>
          </cell>
        </row>
        <row r="1358">
          <cell r="D1358" t="str">
            <v/>
          </cell>
          <cell r="M1358">
            <v>0</v>
          </cell>
          <cell r="N1358">
            <v>0</v>
          </cell>
          <cell r="P1358" t="str">
            <v xml:space="preserve"> </v>
          </cell>
          <cell r="Q1358" t="str">
            <v xml:space="preserve"> </v>
          </cell>
        </row>
        <row r="1359">
          <cell r="D1359" t="str">
            <v/>
          </cell>
          <cell r="M1359">
            <v>0</v>
          </cell>
          <cell r="N1359">
            <v>0</v>
          </cell>
          <cell r="P1359" t="str">
            <v xml:space="preserve"> </v>
          </cell>
          <cell r="Q1359" t="str">
            <v xml:space="preserve"> </v>
          </cell>
        </row>
        <row r="1360">
          <cell r="D1360" t="str">
            <v/>
          </cell>
          <cell r="M1360">
            <v>0</v>
          </cell>
          <cell r="N1360">
            <v>0</v>
          </cell>
          <cell r="P1360" t="str">
            <v xml:space="preserve"> </v>
          </cell>
          <cell r="Q1360" t="str">
            <v xml:space="preserve"> </v>
          </cell>
        </row>
        <row r="1361">
          <cell r="D1361" t="str">
            <v/>
          </cell>
          <cell r="M1361">
            <v>0</v>
          </cell>
          <cell r="N1361">
            <v>0</v>
          </cell>
          <cell r="P1361" t="str">
            <v xml:space="preserve"> </v>
          </cell>
          <cell r="Q1361" t="str">
            <v xml:space="preserve"> </v>
          </cell>
        </row>
        <row r="1362">
          <cell r="D1362" t="str">
            <v/>
          </cell>
          <cell r="M1362">
            <v>0</v>
          </cell>
          <cell r="N1362">
            <v>0</v>
          </cell>
          <cell r="P1362" t="str">
            <v xml:space="preserve"> </v>
          </cell>
          <cell r="Q1362" t="str">
            <v xml:space="preserve"> </v>
          </cell>
        </row>
        <row r="1363">
          <cell r="D1363" t="str">
            <v/>
          </cell>
          <cell r="M1363">
            <v>0</v>
          </cell>
          <cell r="N1363">
            <v>0</v>
          </cell>
          <cell r="P1363" t="str">
            <v xml:space="preserve"> </v>
          </cell>
          <cell r="Q1363" t="str">
            <v xml:space="preserve"> </v>
          </cell>
        </row>
        <row r="1364">
          <cell r="D1364" t="str">
            <v/>
          </cell>
          <cell r="M1364">
            <v>0</v>
          </cell>
          <cell r="N1364">
            <v>0</v>
          </cell>
          <cell r="P1364" t="str">
            <v xml:space="preserve"> </v>
          </cell>
          <cell r="Q1364" t="str">
            <v xml:space="preserve"> </v>
          </cell>
        </row>
        <row r="1365">
          <cell r="D1365" t="str">
            <v/>
          </cell>
          <cell r="M1365">
            <v>0</v>
          </cell>
          <cell r="N1365">
            <v>0</v>
          </cell>
          <cell r="P1365" t="str">
            <v xml:space="preserve"> </v>
          </cell>
          <cell r="Q1365" t="str">
            <v xml:space="preserve"> </v>
          </cell>
        </row>
        <row r="1366">
          <cell r="D1366" t="str">
            <v/>
          </cell>
          <cell r="M1366">
            <v>0</v>
          </cell>
          <cell r="N1366">
            <v>0</v>
          </cell>
          <cell r="P1366" t="str">
            <v xml:space="preserve"> </v>
          </cell>
          <cell r="Q1366" t="str">
            <v xml:space="preserve"> </v>
          </cell>
        </row>
        <row r="1367">
          <cell r="D1367" t="str">
            <v/>
          </cell>
          <cell r="M1367">
            <v>0</v>
          </cell>
          <cell r="N1367">
            <v>0</v>
          </cell>
          <cell r="P1367" t="str">
            <v xml:space="preserve"> </v>
          </cell>
          <cell r="Q1367" t="str">
            <v xml:space="preserve"> </v>
          </cell>
        </row>
        <row r="1368">
          <cell r="D1368" t="str">
            <v/>
          </cell>
          <cell r="M1368">
            <v>0</v>
          </cell>
          <cell r="N1368">
            <v>0</v>
          </cell>
          <cell r="P1368" t="str">
            <v xml:space="preserve"> </v>
          </cell>
          <cell r="Q1368" t="str">
            <v xml:space="preserve"> </v>
          </cell>
        </row>
        <row r="1369">
          <cell r="D1369" t="str">
            <v/>
          </cell>
          <cell r="M1369">
            <v>0</v>
          </cell>
          <cell r="N1369">
            <v>0</v>
          </cell>
          <cell r="P1369" t="str">
            <v xml:space="preserve"> </v>
          </cell>
          <cell r="Q1369" t="str">
            <v xml:space="preserve"> </v>
          </cell>
        </row>
        <row r="1370">
          <cell r="D1370" t="str">
            <v/>
          </cell>
          <cell r="M1370">
            <v>0</v>
          </cell>
          <cell r="N1370">
            <v>0</v>
          </cell>
          <cell r="P1370" t="str">
            <v xml:space="preserve"> </v>
          </cell>
          <cell r="Q1370" t="str">
            <v xml:space="preserve"> </v>
          </cell>
        </row>
        <row r="1371">
          <cell r="D1371" t="str">
            <v/>
          </cell>
          <cell r="M1371">
            <v>0</v>
          </cell>
          <cell r="N1371">
            <v>0</v>
          </cell>
          <cell r="P1371" t="str">
            <v xml:space="preserve"> </v>
          </cell>
          <cell r="Q1371" t="str">
            <v xml:space="preserve"> </v>
          </cell>
        </row>
        <row r="1372">
          <cell r="D1372" t="str">
            <v/>
          </cell>
          <cell r="M1372">
            <v>0</v>
          </cell>
          <cell r="N1372">
            <v>0</v>
          </cell>
          <cell r="P1372" t="str">
            <v xml:space="preserve"> </v>
          </cell>
          <cell r="Q1372" t="str">
            <v xml:space="preserve"> </v>
          </cell>
        </row>
        <row r="1373">
          <cell r="D1373" t="str">
            <v/>
          </cell>
          <cell r="M1373">
            <v>0</v>
          </cell>
          <cell r="N1373">
            <v>0</v>
          </cell>
          <cell r="P1373" t="str">
            <v xml:space="preserve"> </v>
          </cell>
          <cell r="Q1373" t="str">
            <v xml:space="preserve"> </v>
          </cell>
        </row>
        <row r="1374">
          <cell r="D1374" t="str">
            <v/>
          </cell>
          <cell r="M1374">
            <v>0</v>
          </cell>
          <cell r="N1374">
            <v>0</v>
          </cell>
          <cell r="P1374" t="str">
            <v xml:space="preserve"> </v>
          </cell>
          <cell r="Q1374" t="str">
            <v xml:space="preserve"> </v>
          </cell>
        </row>
        <row r="1375">
          <cell r="D1375" t="str">
            <v/>
          </cell>
          <cell r="M1375">
            <v>0</v>
          </cell>
          <cell r="N1375">
            <v>0</v>
          </cell>
          <cell r="P1375" t="str">
            <v xml:space="preserve"> </v>
          </cell>
          <cell r="Q1375" t="str">
            <v xml:space="preserve"> </v>
          </cell>
        </row>
        <row r="1376">
          <cell r="D1376" t="str">
            <v/>
          </cell>
          <cell r="M1376">
            <v>0</v>
          </cell>
          <cell r="N1376">
            <v>0</v>
          </cell>
          <cell r="P1376" t="str">
            <v xml:space="preserve"> </v>
          </cell>
          <cell r="Q1376" t="str">
            <v xml:space="preserve"> </v>
          </cell>
        </row>
        <row r="1377">
          <cell r="D1377" t="str">
            <v/>
          </cell>
          <cell r="M1377">
            <v>0</v>
          </cell>
          <cell r="N1377">
            <v>0</v>
          </cell>
          <cell r="P1377" t="str">
            <v xml:space="preserve"> </v>
          </cell>
          <cell r="Q1377" t="str">
            <v xml:space="preserve"> </v>
          </cell>
        </row>
        <row r="1378">
          <cell r="D1378" t="str">
            <v/>
          </cell>
          <cell r="M1378">
            <v>0</v>
          </cell>
          <cell r="N1378">
            <v>0</v>
          </cell>
          <cell r="P1378" t="str">
            <v xml:space="preserve"> </v>
          </cell>
          <cell r="Q1378" t="str">
            <v xml:space="preserve"> </v>
          </cell>
        </row>
        <row r="1379">
          <cell r="D1379" t="str">
            <v/>
          </cell>
          <cell r="M1379">
            <v>0</v>
          </cell>
          <cell r="N1379">
            <v>0</v>
          </cell>
          <cell r="P1379" t="str">
            <v xml:space="preserve"> </v>
          </cell>
          <cell r="Q1379" t="str">
            <v xml:space="preserve"> </v>
          </cell>
        </row>
        <row r="1380">
          <cell r="D1380" t="str">
            <v/>
          </cell>
          <cell r="M1380">
            <v>0</v>
          </cell>
          <cell r="N1380">
            <v>0</v>
          </cell>
          <cell r="P1380" t="str">
            <v xml:space="preserve"> </v>
          </cell>
          <cell r="Q1380" t="str">
            <v xml:space="preserve"> </v>
          </cell>
        </row>
        <row r="1381">
          <cell r="D1381" t="str">
            <v/>
          </cell>
          <cell r="M1381">
            <v>0</v>
          </cell>
          <cell r="N1381">
            <v>0</v>
          </cell>
          <cell r="P1381" t="str">
            <v xml:space="preserve"> </v>
          </cell>
          <cell r="Q1381" t="str">
            <v xml:space="preserve"> </v>
          </cell>
        </row>
        <row r="1382">
          <cell r="D1382" t="str">
            <v/>
          </cell>
          <cell r="M1382">
            <v>0</v>
          </cell>
          <cell r="N1382">
            <v>0</v>
          </cell>
          <cell r="P1382" t="str">
            <v xml:space="preserve"> </v>
          </cell>
          <cell r="Q1382" t="str">
            <v xml:space="preserve"> </v>
          </cell>
        </row>
        <row r="1383">
          <cell r="D1383" t="str">
            <v/>
          </cell>
          <cell r="M1383">
            <v>0</v>
          </cell>
          <cell r="N1383">
            <v>0</v>
          </cell>
          <cell r="P1383" t="str">
            <v xml:space="preserve"> </v>
          </cell>
          <cell r="Q1383" t="str">
            <v xml:space="preserve"> </v>
          </cell>
        </row>
        <row r="1384">
          <cell r="D1384" t="str">
            <v/>
          </cell>
          <cell r="M1384">
            <v>0</v>
          </cell>
          <cell r="N1384">
            <v>0</v>
          </cell>
          <cell r="P1384" t="str">
            <v xml:space="preserve"> </v>
          </cell>
          <cell r="Q1384" t="str">
            <v xml:space="preserve"> </v>
          </cell>
        </row>
        <row r="1385">
          <cell r="D1385" t="str">
            <v/>
          </cell>
          <cell r="M1385">
            <v>0</v>
          </cell>
          <cell r="N1385">
            <v>0</v>
          </cell>
          <cell r="P1385" t="str">
            <v xml:space="preserve"> </v>
          </cell>
          <cell r="Q1385" t="str">
            <v xml:space="preserve"> </v>
          </cell>
        </row>
        <row r="1386">
          <cell r="D1386" t="str">
            <v/>
          </cell>
          <cell r="M1386">
            <v>0</v>
          </cell>
          <cell r="N1386">
            <v>0</v>
          </cell>
          <cell r="P1386" t="str">
            <v xml:space="preserve"> </v>
          </cell>
          <cell r="Q1386" t="str">
            <v xml:space="preserve"> </v>
          </cell>
        </row>
        <row r="1387">
          <cell r="D1387" t="str">
            <v/>
          </cell>
          <cell r="M1387">
            <v>0</v>
          </cell>
          <cell r="N1387">
            <v>0</v>
          </cell>
          <cell r="P1387" t="str">
            <v xml:space="preserve"> </v>
          </cell>
          <cell r="Q1387" t="str">
            <v xml:space="preserve"> </v>
          </cell>
        </row>
        <row r="1388">
          <cell r="D1388" t="str">
            <v/>
          </cell>
          <cell r="M1388">
            <v>0</v>
          </cell>
          <cell r="N1388">
            <v>0</v>
          </cell>
          <cell r="P1388" t="str">
            <v xml:space="preserve"> </v>
          </cell>
          <cell r="Q1388" t="str">
            <v xml:space="preserve"> </v>
          </cell>
        </row>
        <row r="1389">
          <cell r="D1389" t="str">
            <v/>
          </cell>
          <cell r="M1389">
            <v>0</v>
          </cell>
          <cell r="N1389">
            <v>0</v>
          </cell>
          <cell r="P1389" t="str">
            <v xml:space="preserve"> </v>
          </cell>
          <cell r="Q1389" t="str">
            <v xml:space="preserve"> </v>
          </cell>
        </row>
        <row r="1390">
          <cell r="D1390" t="str">
            <v/>
          </cell>
          <cell r="M1390">
            <v>0</v>
          </cell>
          <cell r="N1390">
            <v>0</v>
          </cell>
          <cell r="P1390" t="str">
            <v xml:space="preserve"> </v>
          </cell>
          <cell r="Q1390" t="str">
            <v xml:space="preserve"> </v>
          </cell>
        </row>
        <row r="1391">
          <cell r="D1391" t="str">
            <v/>
          </cell>
          <cell r="M1391">
            <v>0</v>
          </cell>
          <cell r="N1391">
            <v>0</v>
          </cell>
          <cell r="P1391" t="str">
            <v xml:space="preserve"> </v>
          </cell>
          <cell r="Q1391" t="str">
            <v xml:space="preserve"> </v>
          </cell>
        </row>
        <row r="1392">
          <cell r="D1392" t="str">
            <v/>
          </cell>
          <cell r="M1392">
            <v>0</v>
          </cell>
          <cell r="N1392">
            <v>0</v>
          </cell>
          <cell r="P1392" t="str">
            <v xml:space="preserve"> </v>
          </cell>
          <cell r="Q1392" t="str">
            <v xml:space="preserve"> </v>
          </cell>
        </row>
        <row r="1393">
          <cell r="D1393" t="str">
            <v/>
          </cell>
          <cell r="M1393">
            <v>0</v>
          </cell>
          <cell r="N1393">
            <v>0</v>
          </cell>
          <cell r="P1393" t="str">
            <v xml:space="preserve"> </v>
          </cell>
          <cell r="Q1393" t="str">
            <v xml:space="preserve"> </v>
          </cell>
        </row>
        <row r="1394">
          <cell r="D1394" t="str">
            <v/>
          </cell>
          <cell r="M1394">
            <v>0</v>
          </cell>
          <cell r="N1394">
            <v>0</v>
          </cell>
          <cell r="P1394" t="str">
            <v xml:space="preserve"> </v>
          </cell>
          <cell r="Q1394" t="str">
            <v xml:space="preserve"> </v>
          </cell>
        </row>
        <row r="1395">
          <cell r="D1395" t="str">
            <v/>
          </cell>
          <cell r="M1395">
            <v>0</v>
          </cell>
          <cell r="N1395">
            <v>0</v>
          </cell>
          <cell r="P1395" t="str">
            <v xml:space="preserve"> </v>
          </cell>
          <cell r="Q1395" t="str">
            <v xml:space="preserve"> </v>
          </cell>
        </row>
        <row r="1396">
          <cell r="D1396" t="str">
            <v/>
          </cell>
          <cell r="M1396">
            <v>0</v>
          </cell>
          <cell r="N1396">
            <v>0</v>
          </cell>
          <cell r="P1396" t="str">
            <v xml:space="preserve"> </v>
          </cell>
          <cell r="Q1396" t="str">
            <v xml:space="preserve"> </v>
          </cell>
        </row>
        <row r="1397">
          <cell r="D1397" t="str">
            <v/>
          </cell>
          <cell r="M1397">
            <v>0</v>
          </cell>
          <cell r="N1397">
            <v>0</v>
          </cell>
          <cell r="P1397" t="str">
            <v xml:space="preserve"> </v>
          </cell>
          <cell r="Q1397" t="str">
            <v xml:space="preserve"> </v>
          </cell>
        </row>
        <row r="1398">
          <cell r="D1398" t="str">
            <v/>
          </cell>
          <cell r="M1398">
            <v>0</v>
          </cell>
          <cell r="N1398">
            <v>0</v>
          </cell>
          <cell r="P1398" t="str">
            <v xml:space="preserve"> </v>
          </cell>
          <cell r="Q1398" t="str">
            <v xml:space="preserve"> </v>
          </cell>
        </row>
        <row r="1399">
          <cell r="D1399" t="str">
            <v/>
          </cell>
          <cell r="M1399">
            <v>0</v>
          </cell>
          <cell r="N1399">
            <v>0</v>
          </cell>
          <cell r="P1399" t="str">
            <v xml:space="preserve"> </v>
          </cell>
          <cell r="Q1399" t="str">
            <v xml:space="preserve"> </v>
          </cell>
        </row>
        <row r="1400">
          <cell r="D1400" t="str">
            <v/>
          </cell>
          <cell r="M1400">
            <v>0</v>
          </cell>
          <cell r="N1400">
            <v>0</v>
          </cell>
          <cell r="P1400" t="str">
            <v xml:space="preserve"> </v>
          </cell>
          <cell r="Q1400" t="str">
            <v xml:space="preserve"> </v>
          </cell>
        </row>
        <row r="1401">
          <cell r="D1401" t="str">
            <v/>
          </cell>
          <cell r="M1401">
            <v>0</v>
          </cell>
          <cell r="N1401">
            <v>0</v>
          </cell>
          <cell r="P1401" t="str">
            <v xml:space="preserve"> </v>
          </cell>
          <cell r="Q1401" t="str">
            <v xml:space="preserve"> </v>
          </cell>
        </row>
        <row r="1402">
          <cell r="D1402" t="str">
            <v/>
          </cell>
          <cell r="M1402">
            <v>0</v>
          </cell>
          <cell r="N1402">
            <v>0</v>
          </cell>
          <cell r="P1402" t="str">
            <v xml:space="preserve"> </v>
          </cell>
          <cell r="Q1402" t="str">
            <v xml:space="preserve"> </v>
          </cell>
        </row>
        <row r="1403">
          <cell r="D1403" t="str">
            <v/>
          </cell>
          <cell r="M1403">
            <v>0</v>
          </cell>
          <cell r="N1403">
            <v>0</v>
          </cell>
          <cell r="P1403" t="str">
            <v xml:space="preserve"> </v>
          </cell>
          <cell r="Q1403" t="str">
            <v xml:space="preserve"> </v>
          </cell>
        </row>
        <row r="1404">
          <cell r="D1404" t="str">
            <v/>
          </cell>
          <cell r="M1404">
            <v>0</v>
          </cell>
          <cell r="N1404">
            <v>0</v>
          </cell>
          <cell r="P1404" t="str">
            <v xml:space="preserve"> </v>
          </cell>
          <cell r="Q1404" t="str">
            <v xml:space="preserve"> </v>
          </cell>
        </row>
        <row r="1405">
          <cell r="D1405" t="str">
            <v/>
          </cell>
          <cell r="M1405">
            <v>0</v>
          </cell>
          <cell r="N1405">
            <v>0</v>
          </cell>
          <cell r="P1405" t="str">
            <v xml:space="preserve"> </v>
          </cell>
          <cell r="Q1405" t="str">
            <v xml:space="preserve"> </v>
          </cell>
        </row>
        <row r="1406">
          <cell r="D1406" t="str">
            <v/>
          </cell>
          <cell r="M1406">
            <v>0</v>
          </cell>
          <cell r="N1406">
            <v>0</v>
          </cell>
          <cell r="P1406" t="str">
            <v xml:space="preserve"> </v>
          </cell>
          <cell r="Q1406" t="str">
            <v xml:space="preserve"> </v>
          </cell>
        </row>
        <row r="1407">
          <cell r="D1407" t="str">
            <v/>
          </cell>
          <cell r="M1407">
            <v>0</v>
          </cell>
          <cell r="N1407">
            <v>0</v>
          </cell>
          <cell r="P1407" t="str">
            <v xml:space="preserve"> </v>
          </cell>
          <cell r="Q1407" t="str">
            <v xml:space="preserve"> </v>
          </cell>
        </row>
        <row r="1408">
          <cell r="D1408" t="str">
            <v/>
          </cell>
          <cell r="M1408">
            <v>0</v>
          </cell>
          <cell r="N1408">
            <v>0</v>
          </cell>
          <cell r="P1408" t="str">
            <v xml:space="preserve"> </v>
          </cell>
          <cell r="Q1408" t="str">
            <v xml:space="preserve"> </v>
          </cell>
        </row>
        <row r="1409">
          <cell r="D1409" t="str">
            <v/>
          </cell>
          <cell r="M1409">
            <v>0</v>
          </cell>
          <cell r="N1409">
            <v>0</v>
          </cell>
          <cell r="P1409" t="str">
            <v xml:space="preserve"> </v>
          </cell>
          <cell r="Q1409" t="str">
            <v xml:space="preserve"> </v>
          </cell>
        </row>
        <row r="1410">
          <cell r="D1410" t="str">
            <v/>
          </cell>
          <cell r="M1410">
            <v>0</v>
          </cell>
          <cell r="N1410">
            <v>0</v>
          </cell>
          <cell r="P1410" t="str">
            <v xml:space="preserve"> </v>
          </cell>
          <cell r="Q1410" t="str">
            <v xml:space="preserve"> </v>
          </cell>
        </row>
        <row r="1411">
          <cell r="D1411" t="str">
            <v/>
          </cell>
          <cell r="M1411">
            <v>0</v>
          </cell>
          <cell r="N1411">
            <v>0</v>
          </cell>
          <cell r="P1411" t="str">
            <v xml:space="preserve"> </v>
          </cell>
          <cell r="Q1411" t="str">
            <v xml:space="preserve"> </v>
          </cell>
        </row>
        <row r="1412">
          <cell r="D1412" t="str">
            <v/>
          </cell>
          <cell r="M1412">
            <v>0</v>
          </cell>
          <cell r="N1412">
            <v>0</v>
          </cell>
          <cell r="P1412" t="str">
            <v xml:space="preserve"> </v>
          </cell>
          <cell r="Q1412" t="str">
            <v xml:space="preserve"> </v>
          </cell>
        </row>
        <row r="1413">
          <cell r="D1413" t="str">
            <v/>
          </cell>
          <cell r="M1413">
            <v>0</v>
          </cell>
          <cell r="N1413">
            <v>0</v>
          </cell>
          <cell r="P1413" t="str">
            <v xml:space="preserve"> </v>
          </cell>
          <cell r="Q1413" t="str">
            <v xml:space="preserve"> </v>
          </cell>
        </row>
        <row r="1414">
          <cell r="D1414" t="str">
            <v/>
          </cell>
          <cell r="M1414">
            <v>0</v>
          </cell>
          <cell r="N1414">
            <v>0</v>
          </cell>
          <cell r="P1414" t="str">
            <v xml:space="preserve"> </v>
          </cell>
          <cell r="Q1414" t="str">
            <v xml:space="preserve"> </v>
          </cell>
        </row>
        <row r="1415">
          <cell r="D1415" t="str">
            <v/>
          </cell>
          <cell r="M1415">
            <v>0</v>
          </cell>
          <cell r="N1415">
            <v>0</v>
          </cell>
          <cell r="P1415" t="str">
            <v xml:space="preserve"> </v>
          </cell>
          <cell r="Q1415" t="str">
            <v xml:space="preserve"> </v>
          </cell>
        </row>
        <row r="1416">
          <cell r="D1416" t="str">
            <v/>
          </cell>
          <cell r="M1416">
            <v>0</v>
          </cell>
          <cell r="N1416">
            <v>0</v>
          </cell>
          <cell r="P1416" t="str">
            <v xml:space="preserve"> </v>
          </cell>
          <cell r="Q1416" t="str">
            <v xml:space="preserve"> </v>
          </cell>
        </row>
        <row r="1417">
          <cell r="D1417" t="str">
            <v/>
          </cell>
          <cell r="M1417">
            <v>0</v>
          </cell>
          <cell r="N1417">
            <v>0</v>
          </cell>
          <cell r="P1417" t="str">
            <v xml:space="preserve"> </v>
          </cell>
          <cell r="Q1417" t="str">
            <v xml:space="preserve"> </v>
          </cell>
        </row>
        <row r="1418">
          <cell r="D1418" t="str">
            <v/>
          </cell>
          <cell r="M1418">
            <v>0</v>
          </cell>
          <cell r="N1418">
            <v>0</v>
          </cell>
          <cell r="P1418" t="str">
            <v xml:space="preserve"> </v>
          </cell>
          <cell r="Q1418" t="str">
            <v xml:space="preserve"> </v>
          </cell>
        </row>
        <row r="1419">
          <cell r="D1419" t="str">
            <v/>
          </cell>
          <cell r="M1419">
            <v>0</v>
          </cell>
          <cell r="N1419">
            <v>0</v>
          </cell>
          <cell r="P1419" t="str">
            <v xml:space="preserve"> </v>
          </cell>
          <cell r="Q1419" t="str">
            <v xml:space="preserve"> </v>
          </cell>
        </row>
        <row r="1420">
          <cell r="D1420" t="str">
            <v/>
          </cell>
          <cell r="M1420">
            <v>0</v>
          </cell>
          <cell r="N1420">
            <v>0</v>
          </cell>
          <cell r="P1420" t="str">
            <v xml:space="preserve"> </v>
          </cell>
          <cell r="Q1420" t="str">
            <v xml:space="preserve"> </v>
          </cell>
        </row>
        <row r="1421">
          <cell r="D1421" t="str">
            <v/>
          </cell>
          <cell r="M1421">
            <v>0</v>
          </cell>
          <cell r="N1421">
            <v>0</v>
          </cell>
          <cell r="P1421" t="str">
            <v xml:space="preserve"> </v>
          </cell>
          <cell r="Q1421" t="str">
            <v xml:space="preserve"> </v>
          </cell>
        </row>
        <row r="1422">
          <cell r="D1422" t="str">
            <v/>
          </cell>
          <cell r="M1422">
            <v>0</v>
          </cell>
          <cell r="N1422">
            <v>0</v>
          </cell>
          <cell r="P1422" t="str">
            <v xml:space="preserve"> </v>
          </cell>
          <cell r="Q1422" t="str">
            <v xml:space="preserve"> </v>
          </cell>
        </row>
        <row r="1423">
          <cell r="D1423" t="str">
            <v/>
          </cell>
          <cell r="M1423">
            <v>0</v>
          </cell>
          <cell r="N1423">
            <v>0</v>
          </cell>
          <cell r="P1423" t="str">
            <v xml:space="preserve"> </v>
          </cell>
          <cell r="Q1423" t="str">
            <v xml:space="preserve"> </v>
          </cell>
        </row>
        <row r="1424">
          <cell r="D1424" t="str">
            <v/>
          </cell>
          <cell r="M1424">
            <v>0</v>
          </cell>
          <cell r="N1424">
            <v>0</v>
          </cell>
          <cell r="P1424" t="str">
            <v xml:space="preserve"> </v>
          </cell>
          <cell r="Q1424" t="str">
            <v xml:space="preserve"> </v>
          </cell>
        </row>
        <row r="1425">
          <cell r="D1425" t="str">
            <v/>
          </cell>
          <cell r="M1425">
            <v>0</v>
          </cell>
          <cell r="N1425">
            <v>0</v>
          </cell>
          <cell r="P1425" t="str">
            <v xml:space="preserve"> </v>
          </cell>
          <cell r="Q1425" t="str">
            <v xml:space="preserve"> </v>
          </cell>
        </row>
        <row r="1426">
          <cell r="D1426" t="str">
            <v/>
          </cell>
          <cell r="M1426">
            <v>0</v>
          </cell>
          <cell r="N1426">
            <v>0</v>
          </cell>
          <cell r="P1426" t="str">
            <v xml:space="preserve"> </v>
          </cell>
          <cell r="Q1426" t="str">
            <v xml:space="preserve"> </v>
          </cell>
        </row>
        <row r="1427">
          <cell r="D1427" t="str">
            <v/>
          </cell>
          <cell r="M1427">
            <v>0</v>
          </cell>
          <cell r="N1427">
            <v>0</v>
          </cell>
          <cell r="P1427" t="str">
            <v xml:space="preserve"> </v>
          </cell>
          <cell r="Q1427" t="str">
            <v xml:space="preserve"> </v>
          </cell>
        </row>
        <row r="1428">
          <cell r="D1428" t="str">
            <v/>
          </cell>
          <cell r="M1428">
            <v>0</v>
          </cell>
          <cell r="N1428">
            <v>0</v>
          </cell>
          <cell r="P1428" t="str">
            <v xml:space="preserve"> </v>
          </cell>
          <cell r="Q1428" t="str">
            <v xml:space="preserve"> </v>
          </cell>
        </row>
        <row r="1429">
          <cell r="D1429" t="str">
            <v/>
          </cell>
          <cell r="M1429">
            <v>0</v>
          </cell>
          <cell r="N1429">
            <v>0</v>
          </cell>
          <cell r="P1429" t="str">
            <v xml:space="preserve"> </v>
          </cell>
          <cell r="Q1429" t="str">
            <v xml:space="preserve"> </v>
          </cell>
        </row>
        <row r="1430">
          <cell r="D1430" t="str">
            <v/>
          </cell>
          <cell r="M1430">
            <v>0</v>
          </cell>
          <cell r="N1430">
            <v>0</v>
          </cell>
          <cell r="P1430" t="str">
            <v xml:space="preserve"> </v>
          </cell>
          <cell r="Q1430" t="str">
            <v xml:space="preserve"> </v>
          </cell>
        </row>
        <row r="1431">
          <cell r="D1431" t="str">
            <v/>
          </cell>
          <cell r="M1431">
            <v>0</v>
          </cell>
          <cell r="N1431">
            <v>0</v>
          </cell>
          <cell r="P1431" t="str">
            <v xml:space="preserve"> </v>
          </cell>
          <cell r="Q1431" t="str">
            <v xml:space="preserve"> </v>
          </cell>
        </row>
        <row r="1432">
          <cell r="D1432" t="str">
            <v/>
          </cell>
          <cell r="M1432">
            <v>0</v>
          </cell>
          <cell r="N1432">
            <v>0</v>
          </cell>
          <cell r="P1432" t="str">
            <v xml:space="preserve"> </v>
          </cell>
          <cell r="Q1432" t="str">
            <v xml:space="preserve"> </v>
          </cell>
        </row>
        <row r="1433">
          <cell r="D1433" t="str">
            <v/>
          </cell>
          <cell r="M1433">
            <v>0</v>
          </cell>
          <cell r="N1433">
            <v>0</v>
          </cell>
          <cell r="P1433" t="str">
            <v xml:space="preserve"> </v>
          </cell>
          <cell r="Q1433" t="str">
            <v xml:space="preserve"> </v>
          </cell>
        </row>
        <row r="1434">
          <cell r="D1434" t="str">
            <v/>
          </cell>
          <cell r="M1434">
            <v>0</v>
          </cell>
          <cell r="N1434">
            <v>0</v>
          </cell>
          <cell r="P1434" t="str">
            <v xml:space="preserve"> </v>
          </cell>
          <cell r="Q1434" t="str">
            <v xml:space="preserve"> </v>
          </cell>
        </row>
        <row r="1435">
          <cell r="D1435" t="str">
            <v/>
          </cell>
          <cell r="M1435">
            <v>0</v>
          </cell>
          <cell r="N1435">
            <v>0</v>
          </cell>
          <cell r="P1435" t="str">
            <v xml:space="preserve"> </v>
          </cell>
          <cell r="Q1435" t="str">
            <v xml:space="preserve"> </v>
          </cell>
        </row>
        <row r="1436">
          <cell r="D1436" t="str">
            <v/>
          </cell>
          <cell r="M1436">
            <v>0</v>
          </cell>
          <cell r="N1436">
            <v>0</v>
          </cell>
          <cell r="P1436" t="str">
            <v xml:space="preserve"> </v>
          </cell>
          <cell r="Q1436" t="str">
            <v xml:space="preserve"> </v>
          </cell>
        </row>
        <row r="1437">
          <cell r="D1437" t="str">
            <v/>
          </cell>
          <cell r="M1437">
            <v>0</v>
          </cell>
          <cell r="N1437">
            <v>0</v>
          </cell>
          <cell r="P1437" t="str">
            <v xml:space="preserve"> </v>
          </cell>
          <cell r="Q1437" t="str">
            <v xml:space="preserve"> </v>
          </cell>
        </row>
        <row r="1438">
          <cell r="D1438" t="str">
            <v/>
          </cell>
          <cell r="M1438">
            <v>0</v>
          </cell>
          <cell r="N1438">
            <v>0</v>
          </cell>
          <cell r="P1438" t="str">
            <v xml:space="preserve"> </v>
          </cell>
          <cell r="Q1438" t="str">
            <v xml:space="preserve"> </v>
          </cell>
        </row>
        <row r="1439">
          <cell r="D1439" t="str">
            <v/>
          </cell>
          <cell r="M1439">
            <v>0</v>
          </cell>
          <cell r="N1439">
            <v>0</v>
          </cell>
          <cell r="P1439" t="str">
            <v xml:space="preserve"> </v>
          </cell>
          <cell r="Q1439" t="str">
            <v xml:space="preserve"> </v>
          </cell>
        </row>
        <row r="1440">
          <cell r="D1440" t="str">
            <v/>
          </cell>
          <cell r="M1440">
            <v>0</v>
          </cell>
          <cell r="N1440">
            <v>0</v>
          </cell>
          <cell r="P1440" t="str">
            <v xml:space="preserve"> </v>
          </cell>
          <cell r="Q1440" t="str">
            <v xml:space="preserve"> </v>
          </cell>
        </row>
        <row r="1441">
          <cell r="D1441" t="str">
            <v/>
          </cell>
          <cell r="M1441">
            <v>0</v>
          </cell>
          <cell r="N1441">
            <v>0</v>
          </cell>
          <cell r="P1441" t="str">
            <v xml:space="preserve"> </v>
          </cell>
          <cell r="Q1441" t="str">
            <v xml:space="preserve"> </v>
          </cell>
        </row>
        <row r="1442">
          <cell r="D1442" t="str">
            <v/>
          </cell>
          <cell r="M1442">
            <v>0</v>
          </cell>
          <cell r="N1442">
            <v>0</v>
          </cell>
          <cell r="P1442" t="str">
            <v xml:space="preserve"> </v>
          </cell>
          <cell r="Q1442" t="str">
            <v xml:space="preserve"> </v>
          </cell>
        </row>
        <row r="1443">
          <cell r="D1443" t="str">
            <v/>
          </cell>
          <cell r="M1443">
            <v>0</v>
          </cell>
          <cell r="N1443">
            <v>0</v>
          </cell>
          <cell r="P1443" t="str">
            <v xml:space="preserve"> </v>
          </cell>
          <cell r="Q1443" t="str">
            <v xml:space="preserve"> </v>
          </cell>
        </row>
        <row r="1444">
          <cell r="D1444" t="str">
            <v/>
          </cell>
          <cell r="M1444">
            <v>0</v>
          </cell>
          <cell r="N1444">
            <v>0</v>
          </cell>
          <cell r="P1444" t="str">
            <v xml:space="preserve"> </v>
          </cell>
          <cell r="Q1444" t="str">
            <v xml:space="preserve"> </v>
          </cell>
        </row>
        <row r="1445">
          <cell r="D1445" t="str">
            <v/>
          </cell>
          <cell r="M1445">
            <v>0</v>
          </cell>
          <cell r="N1445">
            <v>0</v>
          </cell>
          <cell r="P1445" t="str">
            <v xml:space="preserve"> </v>
          </cell>
          <cell r="Q1445" t="str">
            <v xml:space="preserve"> </v>
          </cell>
        </row>
        <row r="1446">
          <cell r="D1446" t="str">
            <v/>
          </cell>
          <cell r="M1446">
            <v>0</v>
          </cell>
          <cell r="N1446">
            <v>0</v>
          </cell>
          <cell r="P1446" t="str">
            <v xml:space="preserve"> </v>
          </cell>
          <cell r="Q1446" t="str">
            <v xml:space="preserve"> </v>
          </cell>
        </row>
        <row r="1447">
          <cell r="D1447" t="str">
            <v/>
          </cell>
          <cell r="M1447">
            <v>0</v>
          </cell>
          <cell r="N1447">
            <v>0</v>
          </cell>
          <cell r="P1447" t="str">
            <v xml:space="preserve"> </v>
          </cell>
          <cell r="Q1447" t="str">
            <v xml:space="preserve"> </v>
          </cell>
        </row>
        <row r="1448">
          <cell r="D1448" t="str">
            <v/>
          </cell>
          <cell r="M1448">
            <v>0</v>
          </cell>
          <cell r="N1448">
            <v>0</v>
          </cell>
          <cell r="P1448" t="str">
            <v xml:space="preserve"> </v>
          </cell>
          <cell r="Q1448" t="str">
            <v xml:space="preserve"> </v>
          </cell>
        </row>
        <row r="1449">
          <cell r="D1449" t="str">
            <v/>
          </cell>
          <cell r="M1449">
            <v>0</v>
          </cell>
          <cell r="N1449">
            <v>0</v>
          </cell>
          <cell r="P1449" t="str">
            <v xml:space="preserve"> </v>
          </cell>
          <cell r="Q1449" t="str">
            <v xml:space="preserve"> </v>
          </cell>
        </row>
        <row r="1450">
          <cell r="D1450" t="str">
            <v/>
          </cell>
          <cell r="M1450">
            <v>0</v>
          </cell>
          <cell r="N1450">
            <v>0</v>
          </cell>
          <cell r="P1450" t="str">
            <v xml:space="preserve"> </v>
          </cell>
          <cell r="Q1450" t="str">
            <v xml:space="preserve"> </v>
          </cell>
        </row>
        <row r="1451">
          <cell r="D1451" t="str">
            <v/>
          </cell>
          <cell r="M1451">
            <v>0</v>
          </cell>
          <cell r="N1451">
            <v>0</v>
          </cell>
          <cell r="P1451" t="str">
            <v xml:space="preserve"> </v>
          </cell>
          <cell r="Q1451" t="str">
            <v xml:space="preserve"> </v>
          </cell>
        </row>
        <row r="1452">
          <cell r="D1452" t="str">
            <v/>
          </cell>
          <cell r="M1452">
            <v>0</v>
          </cell>
          <cell r="N1452">
            <v>0</v>
          </cell>
          <cell r="P1452" t="str">
            <v xml:space="preserve"> </v>
          </cell>
          <cell r="Q1452" t="str">
            <v xml:space="preserve"> </v>
          </cell>
        </row>
        <row r="1453">
          <cell r="D1453" t="str">
            <v/>
          </cell>
          <cell r="M1453">
            <v>0</v>
          </cell>
          <cell r="N1453">
            <v>0</v>
          </cell>
          <cell r="P1453" t="str">
            <v xml:space="preserve"> </v>
          </cell>
          <cell r="Q1453" t="str">
            <v xml:space="preserve"> </v>
          </cell>
        </row>
        <row r="1454">
          <cell r="D1454" t="str">
            <v/>
          </cell>
          <cell r="M1454">
            <v>0</v>
          </cell>
          <cell r="N1454">
            <v>0</v>
          </cell>
          <cell r="P1454" t="str">
            <v xml:space="preserve"> </v>
          </cell>
          <cell r="Q1454" t="str">
            <v xml:space="preserve"> </v>
          </cell>
        </row>
        <row r="1455">
          <cell r="D1455" t="str">
            <v/>
          </cell>
          <cell r="M1455">
            <v>0</v>
          </cell>
          <cell r="N1455">
            <v>0</v>
          </cell>
          <cell r="P1455" t="str">
            <v xml:space="preserve"> </v>
          </cell>
          <cell r="Q1455" t="str">
            <v xml:space="preserve"> </v>
          </cell>
        </row>
        <row r="1456">
          <cell r="D1456" t="str">
            <v/>
          </cell>
          <cell r="M1456">
            <v>0</v>
          </cell>
          <cell r="N1456">
            <v>0</v>
          </cell>
          <cell r="P1456" t="str">
            <v xml:space="preserve"> </v>
          </cell>
          <cell r="Q1456" t="str">
            <v xml:space="preserve"> </v>
          </cell>
        </row>
        <row r="1457">
          <cell r="D1457" t="str">
            <v/>
          </cell>
          <cell r="M1457">
            <v>0</v>
          </cell>
          <cell r="N1457">
            <v>0</v>
          </cell>
          <cell r="P1457" t="str">
            <v xml:space="preserve"> </v>
          </cell>
          <cell r="Q1457" t="str">
            <v xml:space="preserve"> </v>
          </cell>
        </row>
        <row r="1458">
          <cell r="D1458" t="str">
            <v/>
          </cell>
          <cell r="M1458">
            <v>0</v>
          </cell>
          <cell r="N1458">
            <v>0</v>
          </cell>
          <cell r="P1458" t="str">
            <v xml:space="preserve"> </v>
          </cell>
          <cell r="Q1458" t="str">
            <v xml:space="preserve"> </v>
          </cell>
        </row>
        <row r="1459">
          <cell r="D1459" t="str">
            <v/>
          </cell>
          <cell r="M1459">
            <v>0</v>
          </cell>
          <cell r="N1459">
            <v>0</v>
          </cell>
          <cell r="P1459" t="str">
            <v xml:space="preserve"> </v>
          </cell>
          <cell r="Q1459" t="str">
            <v xml:space="preserve"> </v>
          </cell>
        </row>
        <row r="1460">
          <cell r="D1460" t="str">
            <v/>
          </cell>
          <cell r="M1460">
            <v>0</v>
          </cell>
          <cell r="N1460">
            <v>0</v>
          </cell>
          <cell r="P1460" t="str">
            <v xml:space="preserve"> </v>
          </cell>
          <cell r="Q1460" t="str">
            <v xml:space="preserve"> </v>
          </cell>
        </row>
        <row r="1461">
          <cell r="D1461" t="str">
            <v/>
          </cell>
          <cell r="M1461">
            <v>0</v>
          </cell>
          <cell r="N1461">
            <v>0</v>
          </cell>
          <cell r="P1461" t="str">
            <v xml:space="preserve"> </v>
          </cell>
          <cell r="Q1461" t="str">
            <v xml:space="preserve"> </v>
          </cell>
        </row>
        <row r="1462">
          <cell r="D1462" t="str">
            <v/>
          </cell>
          <cell r="M1462">
            <v>0</v>
          </cell>
          <cell r="N1462">
            <v>0</v>
          </cell>
          <cell r="P1462" t="str">
            <v xml:space="preserve"> </v>
          </cell>
          <cell r="Q1462" t="str">
            <v xml:space="preserve"> </v>
          </cell>
        </row>
        <row r="1463">
          <cell r="D1463" t="str">
            <v/>
          </cell>
          <cell r="M1463">
            <v>0</v>
          </cell>
          <cell r="N1463">
            <v>0</v>
          </cell>
          <cell r="P1463" t="str">
            <v xml:space="preserve"> </v>
          </cell>
          <cell r="Q1463" t="str">
            <v xml:space="preserve"> </v>
          </cell>
        </row>
        <row r="1464">
          <cell r="D1464" t="str">
            <v/>
          </cell>
          <cell r="M1464">
            <v>0</v>
          </cell>
          <cell r="N1464">
            <v>0</v>
          </cell>
          <cell r="P1464" t="str">
            <v xml:space="preserve"> </v>
          </cell>
          <cell r="Q1464" t="str">
            <v xml:space="preserve"> </v>
          </cell>
        </row>
        <row r="1465">
          <cell r="D1465" t="str">
            <v/>
          </cell>
          <cell r="M1465">
            <v>0</v>
          </cell>
          <cell r="N1465">
            <v>0</v>
          </cell>
          <cell r="P1465" t="str">
            <v xml:space="preserve"> </v>
          </cell>
          <cell r="Q1465" t="str">
            <v xml:space="preserve"> </v>
          </cell>
        </row>
        <row r="1466">
          <cell r="D1466" t="str">
            <v/>
          </cell>
          <cell r="M1466">
            <v>0</v>
          </cell>
          <cell r="N1466">
            <v>0</v>
          </cell>
          <cell r="P1466" t="str">
            <v xml:space="preserve"> </v>
          </cell>
          <cell r="Q1466" t="str">
            <v xml:space="preserve"> </v>
          </cell>
        </row>
        <row r="1467">
          <cell r="D1467" t="str">
            <v/>
          </cell>
          <cell r="M1467">
            <v>0</v>
          </cell>
          <cell r="N1467">
            <v>0</v>
          </cell>
          <cell r="P1467" t="str">
            <v xml:space="preserve"> </v>
          </cell>
          <cell r="Q1467" t="str">
            <v xml:space="preserve"> </v>
          </cell>
        </row>
        <row r="1468">
          <cell r="D1468" t="str">
            <v/>
          </cell>
          <cell r="M1468">
            <v>0</v>
          </cell>
          <cell r="N1468">
            <v>0</v>
          </cell>
          <cell r="P1468" t="str">
            <v xml:space="preserve"> </v>
          </cell>
          <cell r="Q1468" t="str">
            <v xml:space="preserve"> </v>
          </cell>
        </row>
        <row r="1469">
          <cell r="D1469" t="str">
            <v/>
          </cell>
          <cell r="M1469">
            <v>0</v>
          </cell>
          <cell r="N1469">
            <v>0</v>
          </cell>
          <cell r="P1469" t="str">
            <v xml:space="preserve"> </v>
          </cell>
          <cell r="Q1469" t="str">
            <v xml:space="preserve"> </v>
          </cell>
        </row>
        <row r="1470">
          <cell r="D1470" t="str">
            <v/>
          </cell>
          <cell r="M1470">
            <v>0</v>
          </cell>
          <cell r="N1470">
            <v>0</v>
          </cell>
          <cell r="P1470" t="str">
            <v xml:space="preserve"> </v>
          </cell>
          <cell r="Q1470" t="str">
            <v xml:space="preserve"> </v>
          </cell>
        </row>
        <row r="1471">
          <cell r="D1471" t="str">
            <v/>
          </cell>
          <cell r="M1471">
            <v>0</v>
          </cell>
          <cell r="N1471">
            <v>0</v>
          </cell>
          <cell r="P1471" t="str">
            <v xml:space="preserve"> </v>
          </cell>
          <cell r="Q1471" t="str">
            <v xml:space="preserve"> </v>
          </cell>
        </row>
        <row r="1472">
          <cell r="D1472" t="str">
            <v/>
          </cell>
          <cell r="M1472">
            <v>0</v>
          </cell>
          <cell r="N1472">
            <v>0</v>
          </cell>
          <cell r="P1472" t="str">
            <v xml:space="preserve"> </v>
          </cell>
          <cell r="Q1472" t="str">
            <v xml:space="preserve"> </v>
          </cell>
        </row>
        <row r="1473">
          <cell r="D1473" t="str">
            <v/>
          </cell>
          <cell r="M1473">
            <v>0</v>
          </cell>
          <cell r="N1473">
            <v>0</v>
          </cell>
          <cell r="P1473" t="str">
            <v xml:space="preserve"> </v>
          </cell>
          <cell r="Q1473" t="str">
            <v xml:space="preserve"> </v>
          </cell>
        </row>
        <row r="1474">
          <cell r="D1474" t="str">
            <v/>
          </cell>
          <cell r="M1474">
            <v>0</v>
          </cell>
          <cell r="N1474">
            <v>0</v>
          </cell>
          <cell r="P1474" t="str">
            <v xml:space="preserve"> </v>
          </cell>
          <cell r="Q1474" t="str">
            <v xml:space="preserve"> </v>
          </cell>
        </row>
        <row r="1475">
          <cell r="D1475" t="str">
            <v/>
          </cell>
          <cell r="M1475">
            <v>0</v>
          </cell>
          <cell r="N1475">
            <v>0</v>
          </cell>
          <cell r="P1475" t="str">
            <v xml:space="preserve"> </v>
          </cell>
          <cell r="Q1475" t="str">
            <v xml:space="preserve"> </v>
          </cell>
        </row>
        <row r="1476">
          <cell r="D1476" t="str">
            <v/>
          </cell>
          <cell r="M1476">
            <v>0</v>
          </cell>
          <cell r="N1476">
            <v>0</v>
          </cell>
          <cell r="P1476" t="str">
            <v xml:space="preserve"> </v>
          </cell>
          <cell r="Q1476" t="str">
            <v xml:space="preserve"> </v>
          </cell>
        </row>
        <row r="1477">
          <cell r="D1477" t="str">
            <v/>
          </cell>
          <cell r="M1477">
            <v>0</v>
          </cell>
          <cell r="N1477">
            <v>0</v>
          </cell>
          <cell r="P1477" t="str">
            <v xml:space="preserve"> </v>
          </cell>
          <cell r="Q1477" t="str">
            <v xml:space="preserve"> </v>
          </cell>
        </row>
        <row r="1478">
          <cell r="D1478" t="str">
            <v/>
          </cell>
          <cell r="M1478">
            <v>0</v>
          </cell>
          <cell r="N1478">
            <v>0</v>
          </cell>
          <cell r="P1478" t="str">
            <v xml:space="preserve"> </v>
          </cell>
          <cell r="Q1478" t="str">
            <v xml:space="preserve"> </v>
          </cell>
        </row>
        <row r="1479">
          <cell r="D1479" t="str">
            <v/>
          </cell>
          <cell r="M1479">
            <v>0</v>
          </cell>
          <cell r="N1479">
            <v>0</v>
          </cell>
          <cell r="P1479" t="str">
            <v xml:space="preserve"> </v>
          </cell>
          <cell r="Q1479" t="str">
            <v xml:space="preserve"> </v>
          </cell>
        </row>
        <row r="1480">
          <cell r="D1480" t="str">
            <v/>
          </cell>
          <cell r="M1480">
            <v>0</v>
          </cell>
          <cell r="N1480">
            <v>0</v>
          </cell>
          <cell r="P1480" t="str">
            <v xml:space="preserve"> </v>
          </cell>
          <cell r="Q1480" t="str">
            <v xml:space="preserve"> </v>
          </cell>
        </row>
        <row r="1481">
          <cell r="D1481" t="str">
            <v/>
          </cell>
          <cell r="M1481">
            <v>0</v>
          </cell>
          <cell r="N1481">
            <v>0</v>
          </cell>
          <cell r="P1481" t="str">
            <v xml:space="preserve"> </v>
          </cell>
          <cell r="Q1481" t="str">
            <v xml:space="preserve"> </v>
          </cell>
        </row>
        <row r="1482">
          <cell r="D1482" t="str">
            <v/>
          </cell>
          <cell r="M1482">
            <v>0</v>
          </cell>
          <cell r="N1482">
            <v>0</v>
          </cell>
          <cell r="P1482" t="str">
            <v xml:space="preserve"> </v>
          </cell>
          <cell r="Q1482" t="str">
            <v xml:space="preserve"> </v>
          </cell>
        </row>
        <row r="1483">
          <cell r="D1483" t="str">
            <v/>
          </cell>
          <cell r="M1483">
            <v>0</v>
          </cell>
          <cell r="N1483">
            <v>0</v>
          </cell>
          <cell r="P1483" t="str">
            <v xml:space="preserve"> </v>
          </cell>
          <cell r="Q1483" t="str">
            <v xml:space="preserve"> </v>
          </cell>
        </row>
        <row r="1484">
          <cell r="D1484" t="str">
            <v/>
          </cell>
          <cell r="M1484">
            <v>0</v>
          </cell>
          <cell r="N1484">
            <v>0</v>
          </cell>
          <cell r="P1484" t="str">
            <v xml:space="preserve"> </v>
          </cell>
          <cell r="Q1484" t="str">
            <v xml:space="preserve"> </v>
          </cell>
        </row>
        <row r="1485">
          <cell r="D1485" t="str">
            <v/>
          </cell>
          <cell r="M1485">
            <v>0</v>
          </cell>
          <cell r="N1485">
            <v>0</v>
          </cell>
          <cell r="P1485" t="str">
            <v xml:space="preserve"> </v>
          </cell>
          <cell r="Q1485" t="str">
            <v xml:space="preserve"> </v>
          </cell>
        </row>
        <row r="1486">
          <cell r="D1486" t="str">
            <v/>
          </cell>
          <cell r="M1486">
            <v>0</v>
          </cell>
          <cell r="N1486">
            <v>0</v>
          </cell>
          <cell r="P1486" t="str">
            <v xml:space="preserve"> </v>
          </cell>
          <cell r="Q1486" t="str">
            <v xml:space="preserve"> </v>
          </cell>
        </row>
        <row r="1487">
          <cell r="D1487" t="str">
            <v/>
          </cell>
          <cell r="M1487">
            <v>0</v>
          </cell>
          <cell r="N1487">
            <v>0</v>
          </cell>
          <cell r="P1487" t="str">
            <v xml:space="preserve"> </v>
          </cell>
          <cell r="Q1487" t="str">
            <v xml:space="preserve"> </v>
          </cell>
        </row>
        <row r="1488">
          <cell r="D1488" t="str">
            <v/>
          </cell>
          <cell r="M1488">
            <v>0</v>
          </cell>
          <cell r="N1488">
            <v>0</v>
          </cell>
          <cell r="P1488" t="str">
            <v xml:space="preserve"> </v>
          </cell>
          <cell r="Q1488" t="str">
            <v xml:space="preserve"> </v>
          </cell>
        </row>
        <row r="1489">
          <cell r="D1489" t="str">
            <v/>
          </cell>
          <cell r="M1489">
            <v>0</v>
          </cell>
          <cell r="N1489">
            <v>0</v>
          </cell>
          <cell r="P1489" t="str">
            <v xml:space="preserve"> </v>
          </cell>
          <cell r="Q1489" t="str">
            <v xml:space="preserve"> </v>
          </cell>
        </row>
        <row r="1490">
          <cell r="D1490" t="str">
            <v/>
          </cell>
          <cell r="M1490">
            <v>0</v>
          </cell>
          <cell r="N1490">
            <v>0</v>
          </cell>
          <cell r="P1490" t="str">
            <v xml:space="preserve"> </v>
          </cell>
          <cell r="Q1490" t="str">
            <v xml:space="preserve"> </v>
          </cell>
        </row>
        <row r="1491">
          <cell r="D1491" t="str">
            <v/>
          </cell>
          <cell r="M1491">
            <v>0</v>
          </cell>
          <cell r="N1491">
            <v>0</v>
          </cell>
          <cell r="P1491" t="str">
            <v xml:space="preserve"> </v>
          </cell>
          <cell r="Q1491" t="str">
            <v xml:space="preserve"> </v>
          </cell>
        </row>
        <row r="1492">
          <cell r="D1492" t="str">
            <v/>
          </cell>
          <cell r="M1492">
            <v>0</v>
          </cell>
          <cell r="N1492">
            <v>0</v>
          </cell>
          <cell r="P1492" t="str">
            <v xml:space="preserve"> </v>
          </cell>
          <cell r="Q1492" t="str">
            <v xml:space="preserve"> </v>
          </cell>
        </row>
        <row r="1493">
          <cell r="D1493" t="str">
            <v/>
          </cell>
          <cell r="M1493">
            <v>0</v>
          </cell>
          <cell r="N1493">
            <v>0</v>
          </cell>
          <cell r="P1493" t="str">
            <v xml:space="preserve"> </v>
          </cell>
          <cell r="Q1493" t="str">
            <v xml:space="preserve"> </v>
          </cell>
        </row>
        <row r="1494">
          <cell r="D1494" t="str">
            <v/>
          </cell>
          <cell r="M1494">
            <v>0</v>
          </cell>
          <cell r="N1494">
            <v>0</v>
          </cell>
          <cell r="P1494" t="str">
            <v xml:space="preserve"> </v>
          </cell>
          <cell r="Q1494" t="str">
            <v xml:space="preserve"> </v>
          </cell>
        </row>
        <row r="1495">
          <cell r="D1495" t="str">
            <v/>
          </cell>
          <cell r="M1495">
            <v>0</v>
          </cell>
          <cell r="N1495">
            <v>0</v>
          </cell>
          <cell r="P1495" t="str">
            <v xml:space="preserve"> </v>
          </cell>
          <cell r="Q1495" t="str">
            <v xml:space="preserve"> </v>
          </cell>
        </row>
        <row r="1496">
          <cell r="D1496" t="str">
            <v/>
          </cell>
          <cell r="M1496">
            <v>0</v>
          </cell>
          <cell r="N1496">
            <v>0</v>
          </cell>
          <cell r="P1496" t="str">
            <v xml:space="preserve"> </v>
          </cell>
          <cell r="Q1496" t="str">
            <v xml:space="preserve"> </v>
          </cell>
        </row>
        <row r="1497">
          <cell r="D1497" t="str">
            <v/>
          </cell>
          <cell r="M1497">
            <v>0</v>
          </cell>
          <cell r="N1497">
            <v>0</v>
          </cell>
          <cell r="P1497" t="str">
            <v xml:space="preserve"> </v>
          </cell>
          <cell r="Q1497" t="str">
            <v xml:space="preserve"> </v>
          </cell>
        </row>
        <row r="1498">
          <cell r="D1498" t="str">
            <v/>
          </cell>
          <cell r="M1498">
            <v>0</v>
          </cell>
          <cell r="N1498">
            <v>0</v>
          </cell>
          <cell r="P1498" t="str">
            <v xml:space="preserve"> </v>
          </cell>
          <cell r="Q1498" t="str">
            <v xml:space="preserve"> </v>
          </cell>
        </row>
        <row r="1499">
          <cell r="D1499" t="str">
            <v/>
          </cell>
          <cell r="M1499">
            <v>0</v>
          </cell>
          <cell r="N1499">
            <v>0</v>
          </cell>
          <cell r="P1499" t="str">
            <v xml:space="preserve"> </v>
          </cell>
          <cell r="Q1499" t="str">
            <v xml:space="preserve"> </v>
          </cell>
        </row>
        <row r="1500">
          <cell r="D1500" t="str">
            <v/>
          </cell>
          <cell r="M1500">
            <v>0</v>
          </cell>
          <cell r="N1500">
            <v>0</v>
          </cell>
          <cell r="P1500" t="str">
            <v xml:space="preserve"> </v>
          </cell>
          <cell r="Q1500" t="str">
            <v xml:space="preserve"> </v>
          </cell>
        </row>
        <row r="1501">
          <cell r="D1501" t="str">
            <v/>
          </cell>
          <cell r="M1501">
            <v>0</v>
          </cell>
          <cell r="N1501">
            <v>0</v>
          </cell>
          <cell r="P1501" t="str">
            <v xml:space="preserve"> </v>
          </cell>
          <cell r="Q1501" t="str">
            <v xml:space="preserve"> </v>
          </cell>
        </row>
        <row r="1502">
          <cell r="D1502" t="str">
            <v/>
          </cell>
          <cell r="M1502">
            <v>0</v>
          </cell>
          <cell r="N1502">
            <v>0</v>
          </cell>
          <cell r="P1502" t="str">
            <v xml:space="preserve"> </v>
          </cell>
          <cell r="Q1502" t="str">
            <v xml:space="preserve"> </v>
          </cell>
        </row>
        <row r="1503">
          <cell r="D1503" t="str">
            <v/>
          </cell>
          <cell r="M1503">
            <v>0</v>
          </cell>
          <cell r="N1503">
            <v>0</v>
          </cell>
          <cell r="P1503" t="str">
            <v xml:space="preserve"> </v>
          </cell>
          <cell r="Q1503" t="str">
            <v xml:space="preserve"> </v>
          </cell>
        </row>
        <row r="1504">
          <cell r="D1504" t="str">
            <v/>
          </cell>
          <cell r="M1504">
            <v>0</v>
          </cell>
          <cell r="N1504">
            <v>0</v>
          </cell>
          <cell r="P1504" t="str">
            <v xml:space="preserve"> </v>
          </cell>
          <cell r="Q1504" t="str">
            <v xml:space="preserve"> </v>
          </cell>
        </row>
        <row r="1505">
          <cell r="D1505" t="str">
            <v/>
          </cell>
          <cell r="M1505">
            <v>0</v>
          </cell>
          <cell r="N1505">
            <v>0</v>
          </cell>
          <cell r="P1505" t="str">
            <v xml:space="preserve"> </v>
          </cell>
          <cell r="Q1505" t="str">
            <v xml:space="preserve"> </v>
          </cell>
        </row>
        <row r="1506">
          <cell r="D1506" t="str">
            <v/>
          </cell>
          <cell r="M1506">
            <v>0</v>
          </cell>
          <cell r="N1506">
            <v>0</v>
          </cell>
          <cell r="P1506" t="str">
            <v xml:space="preserve"> </v>
          </cell>
          <cell r="Q1506" t="str">
            <v xml:space="preserve"> </v>
          </cell>
        </row>
        <row r="1507">
          <cell r="D1507" t="str">
            <v/>
          </cell>
          <cell r="M1507">
            <v>0</v>
          </cell>
          <cell r="N1507">
            <v>0</v>
          </cell>
          <cell r="P1507" t="str">
            <v xml:space="preserve"> </v>
          </cell>
          <cell r="Q1507" t="str">
            <v xml:space="preserve"> </v>
          </cell>
        </row>
        <row r="1508">
          <cell r="D1508" t="str">
            <v/>
          </cell>
          <cell r="M1508">
            <v>0</v>
          </cell>
          <cell r="N1508">
            <v>0</v>
          </cell>
          <cell r="P1508" t="str">
            <v xml:space="preserve"> </v>
          </cell>
          <cell r="Q1508" t="str">
            <v xml:space="preserve"> </v>
          </cell>
        </row>
        <row r="1509">
          <cell r="D1509" t="str">
            <v/>
          </cell>
          <cell r="M1509">
            <v>0</v>
          </cell>
          <cell r="N1509">
            <v>0</v>
          </cell>
          <cell r="P1509" t="str">
            <v xml:space="preserve"> </v>
          </cell>
          <cell r="Q1509" t="str">
            <v xml:space="preserve"> </v>
          </cell>
        </row>
        <row r="1510">
          <cell r="D1510" t="str">
            <v/>
          </cell>
          <cell r="M1510">
            <v>0</v>
          </cell>
          <cell r="N1510">
            <v>0</v>
          </cell>
          <cell r="P1510" t="str">
            <v xml:space="preserve"> </v>
          </cell>
          <cell r="Q1510" t="str">
            <v xml:space="preserve"> </v>
          </cell>
        </row>
        <row r="1511">
          <cell r="D1511" t="str">
            <v/>
          </cell>
          <cell r="M1511">
            <v>0</v>
          </cell>
          <cell r="N1511">
            <v>0</v>
          </cell>
          <cell r="P1511" t="str">
            <v xml:space="preserve"> </v>
          </cell>
          <cell r="Q1511" t="str">
            <v xml:space="preserve"> </v>
          </cell>
        </row>
        <row r="1512">
          <cell r="D1512" t="str">
            <v/>
          </cell>
          <cell r="M1512">
            <v>0</v>
          </cell>
          <cell r="N1512">
            <v>0</v>
          </cell>
          <cell r="P1512" t="str">
            <v xml:space="preserve"> </v>
          </cell>
          <cell r="Q1512" t="str">
            <v xml:space="preserve"> </v>
          </cell>
        </row>
        <row r="1513">
          <cell r="D1513" t="str">
            <v/>
          </cell>
          <cell r="M1513">
            <v>0</v>
          </cell>
          <cell r="N1513">
            <v>0</v>
          </cell>
          <cell r="P1513" t="str">
            <v xml:space="preserve"> </v>
          </cell>
          <cell r="Q1513" t="str">
            <v xml:space="preserve"> </v>
          </cell>
        </row>
        <row r="1514">
          <cell r="D1514" t="str">
            <v/>
          </cell>
          <cell r="M1514">
            <v>0</v>
          </cell>
          <cell r="N1514">
            <v>0</v>
          </cell>
          <cell r="P1514" t="str">
            <v xml:space="preserve"> </v>
          </cell>
          <cell r="Q1514" t="str">
            <v xml:space="preserve"> </v>
          </cell>
        </row>
        <row r="1515">
          <cell r="D1515" t="str">
            <v/>
          </cell>
          <cell r="M1515">
            <v>0</v>
          </cell>
          <cell r="N1515">
            <v>0</v>
          </cell>
          <cell r="P1515" t="str">
            <v xml:space="preserve"> </v>
          </cell>
          <cell r="Q1515" t="str">
            <v xml:space="preserve"> </v>
          </cell>
        </row>
        <row r="1516">
          <cell r="D1516" t="str">
            <v/>
          </cell>
          <cell r="M1516">
            <v>0</v>
          </cell>
          <cell r="N1516">
            <v>0</v>
          </cell>
          <cell r="P1516" t="str">
            <v xml:space="preserve"> </v>
          </cell>
          <cell r="Q1516" t="str">
            <v xml:space="preserve"> </v>
          </cell>
        </row>
        <row r="1517">
          <cell r="D1517" t="str">
            <v/>
          </cell>
          <cell r="M1517">
            <v>0</v>
          </cell>
          <cell r="N1517">
            <v>0</v>
          </cell>
          <cell r="P1517" t="str">
            <v xml:space="preserve"> </v>
          </cell>
          <cell r="Q1517" t="str">
            <v xml:space="preserve"> </v>
          </cell>
        </row>
        <row r="1518">
          <cell r="D1518" t="str">
            <v/>
          </cell>
          <cell r="M1518">
            <v>0</v>
          </cell>
          <cell r="N1518">
            <v>0</v>
          </cell>
          <cell r="P1518" t="str">
            <v xml:space="preserve"> </v>
          </cell>
          <cell r="Q1518" t="str">
            <v xml:space="preserve"> </v>
          </cell>
        </row>
        <row r="1519">
          <cell r="D1519" t="str">
            <v/>
          </cell>
          <cell r="M1519">
            <v>0</v>
          </cell>
          <cell r="N1519">
            <v>0</v>
          </cell>
          <cell r="P1519" t="str">
            <v xml:space="preserve"> </v>
          </cell>
          <cell r="Q1519" t="str">
            <v xml:space="preserve"> </v>
          </cell>
        </row>
        <row r="1520">
          <cell r="D1520" t="str">
            <v/>
          </cell>
          <cell r="M1520">
            <v>0</v>
          </cell>
          <cell r="N1520">
            <v>0</v>
          </cell>
          <cell r="P1520" t="str">
            <v xml:space="preserve"> </v>
          </cell>
          <cell r="Q1520" t="str">
            <v xml:space="preserve"> </v>
          </cell>
        </row>
        <row r="1521">
          <cell r="D1521" t="str">
            <v/>
          </cell>
          <cell r="M1521">
            <v>0</v>
          </cell>
          <cell r="N1521">
            <v>0</v>
          </cell>
          <cell r="P1521" t="str">
            <v xml:space="preserve"> </v>
          </cell>
          <cell r="Q1521" t="str">
            <v xml:space="preserve"> </v>
          </cell>
        </row>
        <row r="1522">
          <cell r="D1522" t="str">
            <v/>
          </cell>
          <cell r="M1522">
            <v>0</v>
          </cell>
          <cell r="N1522">
            <v>0</v>
          </cell>
          <cell r="P1522" t="str">
            <v xml:space="preserve"> </v>
          </cell>
          <cell r="Q1522" t="str">
            <v xml:space="preserve"> </v>
          </cell>
        </row>
        <row r="1523">
          <cell r="D1523" t="str">
            <v/>
          </cell>
          <cell r="M1523">
            <v>0</v>
          </cell>
          <cell r="N1523">
            <v>0</v>
          </cell>
          <cell r="P1523" t="str">
            <v xml:space="preserve"> </v>
          </cell>
          <cell r="Q1523" t="str">
            <v xml:space="preserve"> </v>
          </cell>
        </row>
        <row r="1524">
          <cell r="D1524" t="str">
            <v/>
          </cell>
          <cell r="M1524">
            <v>0</v>
          </cell>
          <cell r="N1524">
            <v>0</v>
          </cell>
          <cell r="P1524" t="str">
            <v xml:space="preserve"> </v>
          </cell>
          <cell r="Q1524" t="str">
            <v xml:space="preserve"> </v>
          </cell>
        </row>
        <row r="1525">
          <cell r="D1525" t="str">
            <v/>
          </cell>
          <cell r="M1525">
            <v>0</v>
          </cell>
          <cell r="N1525">
            <v>0</v>
          </cell>
          <cell r="P1525" t="str">
            <v xml:space="preserve"> </v>
          </cell>
          <cell r="Q1525" t="str">
            <v xml:space="preserve"> </v>
          </cell>
        </row>
        <row r="1526">
          <cell r="D1526" t="str">
            <v/>
          </cell>
          <cell r="M1526">
            <v>0</v>
          </cell>
          <cell r="N1526">
            <v>0</v>
          </cell>
          <cell r="P1526" t="str">
            <v xml:space="preserve"> </v>
          </cell>
          <cell r="Q1526" t="str">
            <v xml:space="preserve"> </v>
          </cell>
        </row>
        <row r="1527">
          <cell r="D1527" t="str">
            <v/>
          </cell>
          <cell r="M1527">
            <v>0</v>
          </cell>
          <cell r="N1527">
            <v>0</v>
          </cell>
          <cell r="P1527" t="str">
            <v xml:space="preserve"> </v>
          </cell>
          <cell r="Q1527" t="str">
            <v xml:space="preserve"> </v>
          </cell>
        </row>
        <row r="1528">
          <cell r="D1528" t="str">
            <v/>
          </cell>
          <cell r="M1528">
            <v>0</v>
          </cell>
          <cell r="N1528">
            <v>0</v>
          </cell>
          <cell r="P1528" t="str">
            <v xml:space="preserve"> </v>
          </cell>
          <cell r="Q1528" t="str">
            <v xml:space="preserve"> </v>
          </cell>
        </row>
        <row r="1529">
          <cell r="D1529" t="str">
            <v/>
          </cell>
          <cell r="M1529">
            <v>0</v>
          </cell>
          <cell r="N1529">
            <v>0</v>
          </cell>
          <cell r="P1529" t="str">
            <v xml:space="preserve"> </v>
          </cell>
          <cell r="Q1529" t="str">
            <v xml:space="preserve"> </v>
          </cell>
        </row>
        <row r="1530">
          <cell r="D1530" t="str">
            <v/>
          </cell>
          <cell r="M1530">
            <v>0</v>
          </cell>
          <cell r="N1530">
            <v>0</v>
          </cell>
          <cell r="P1530" t="str">
            <v xml:space="preserve"> </v>
          </cell>
          <cell r="Q1530" t="str">
            <v xml:space="preserve"> </v>
          </cell>
        </row>
        <row r="1531">
          <cell r="D1531" t="str">
            <v/>
          </cell>
          <cell r="M1531">
            <v>0</v>
          </cell>
          <cell r="N1531">
            <v>0</v>
          </cell>
          <cell r="P1531" t="str">
            <v xml:space="preserve"> </v>
          </cell>
          <cell r="Q1531" t="str">
            <v xml:space="preserve"> </v>
          </cell>
        </row>
        <row r="1532">
          <cell r="D1532" t="str">
            <v/>
          </cell>
          <cell r="M1532">
            <v>0</v>
          </cell>
          <cell r="N1532">
            <v>0</v>
          </cell>
          <cell r="P1532" t="str">
            <v xml:space="preserve"> </v>
          </cell>
          <cell r="Q1532" t="str">
            <v xml:space="preserve"> </v>
          </cell>
        </row>
        <row r="1533">
          <cell r="D1533" t="str">
            <v/>
          </cell>
          <cell r="M1533">
            <v>0</v>
          </cell>
          <cell r="N1533">
            <v>0</v>
          </cell>
          <cell r="P1533" t="str">
            <v xml:space="preserve"> </v>
          </cell>
          <cell r="Q1533" t="str">
            <v xml:space="preserve"> </v>
          </cell>
        </row>
        <row r="1534">
          <cell r="D1534" t="str">
            <v/>
          </cell>
          <cell r="M1534">
            <v>0</v>
          </cell>
          <cell r="N1534">
            <v>0</v>
          </cell>
          <cell r="P1534" t="str">
            <v xml:space="preserve"> </v>
          </cell>
          <cell r="Q1534" t="str">
            <v xml:space="preserve"> </v>
          </cell>
        </row>
        <row r="1535">
          <cell r="D1535" t="str">
            <v/>
          </cell>
          <cell r="M1535">
            <v>0</v>
          </cell>
          <cell r="N1535">
            <v>0</v>
          </cell>
          <cell r="P1535" t="str">
            <v xml:space="preserve"> </v>
          </cell>
          <cell r="Q1535" t="str">
            <v xml:space="preserve"> </v>
          </cell>
        </row>
        <row r="1536">
          <cell r="D1536" t="str">
            <v/>
          </cell>
          <cell r="M1536">
            <v>0</v>
          </cell>
          <cell r="N1536">
            <v>0</v>
          </cell>
          <cell r="P1536" t="str">
            <v xml:space="preserve"> </v>
          </cell>
          <cell r="Q1536" t="str">
            <v xml:space="preserve"> </v>
          </cell>
        </row>
        <row r="1537">
          <cell r="D1537" t="str">
            <v/>
          </cell>
          <cell r="M1537">
            <v>0</v>
          </cell>
          <cell r="N1537">
            <v>0</v>
          </cell>
          <cell r="P1537" t="str">
            <v xml:space="preserve"> </v>
          </cell>
          <cell r="Q1537" t="str">
            <v xml:space="preserve"> </v>
          </cell>
        </row>
        <row r="1538">
          <cell r="D1538" t="str">
            <v/>
          </cell>
          <cell r="M1538">
            <v>0</v>
          </cell>
          <cell r="N1538">
            <v>0</v>
          </cell>
          <cell r="P1538" t="str">
            <v xml:space="preserve"> </v>
          </cell>
          <cell r="Q1538" t="str">
            <v xml:space="preserve"> </v>
          </cell>
        </row>
        <row r="1539">
          <cell r="D1539" t="str">
            <v/>
          </cell>
          <cell r="M1539">
            <v>0</v>
          </cell>
          <cell r="N1539">
            <v>0</v>
          </cell>
          <cell r="P1539" t="str">
            <v xml:space="preserve"> </v>
          </cell>
          <cell r="Q1539" t="str">
            <v xml:space="preserve"> </v>
          </cell>
        </row>
        <row r="1540">
          <cell r="D1540" t="str">
            <v/>
          </cell>
          <cell r="M1540">
            <v>0</v>
          </cell>
          <cell r="N1540">
            <v>0</v>
          </cell>
          <cell r="P1540" t="str">
            <v xml:space="preserve"> </v>
          </cell>
          <cell r="Q1540" t="str">
            <v xml:space="preserve"> </v>
          </cell>
        </row>
        <row r="1541">
          <cell r="D1541" t="str">
            <v/>
          </cell>
          <cell r="M1541">
            <v>0</v>
          </cell>
          <cell r="N1541">
            <v>0</v>
          </cell>
          <cell r="P1541" t="str">
            <v xml:space="preserve"> </v>
          </cell>
          <cell r="Q1541" t="str">
            <v xml:space="preserve"> </v>
          </cell>
        </row>
        <row r="1542">
          <cell r="D1542" t="str">
            <v/>
          </cell>
          <cell r="M1542">
            <v>0</v>
          </cell>
          <cell r="N1542">
            <v>0</v>
          </cell>
          <cell r="P1542" t="str">
            <v xml:space="preserve"> </v>
          </cell>
          <cell r="Q1542" t="str">
            <v xml:space="preserve"> </v>
          </cell>
        </row>
        <row r="1543">
          <cell r="D1543" t="str">
            <v/>
          </cell>
          <cell r="M1543">
            <v>0</v>
          </cell>
          <cell r="N1543">
            <v>0</v>
          </cell>
          <cell r="P1543" t="str">
            <v xml:space="preserve"> </v>
          </cell>
          <cell r="Q1543" t="str">
            <v xml:space="preserve"> </v>
          </cell>
        </row>
        <row r="1544">
          <cell r="D1544" t="str">
            <v/>
          </cell>
          <cell r="M1544">
            <v>0</v>
          </cell>
          <cell r="N1544">
            <v>0</v>
          </cell>
          <cell r="P1544" t="str">
            <v xml:space="preserve"> </v>
          </cell>
          <cell r="Q1544" t="str">
            <v xml:space="preserve"> </v>
          </cell>
        </row>
        <row r="1545">
          <cell r="D1545" t="str">
            <v/>
          </cell>
          <cell r="M1545">
            <v>0</v>
          </cell>
          <cell r="N1545">
            <v>0</v>
          </cell>
          <cell r="P1545" t="str">
            <v xml:space="preserve"> </v>
          </cell>
          <cell r="Q1545" t="str">
            <v xml:space="preserve"> </v>
          </cell>
        </row>
        <row r="1546">
          <cell r="D1546" t="str">
            <v/>
          </cell>
          <cell r="M1546">
            <v>0</v>
          </cell>
          <cell r="N1546">
            <v>0</v>
          </cell>
          <cell r="P1546" t="str">
            <v xml:space="preserve"> </v>
          </cell>
          <cell r="Q1546" t="str">
            <v xml:space="preserve"> </v>
          </cell>
        </row>
        <row r="1547">
          <cell r="D1547" t="str">
            <v/>
          </cell>
          <cell r="M1547">
            <v>0</v>
          </cell>
          <cell r="N1547">
            <v>0</v>
          </cell>
          <cell r="P1547" t="str">
            <v xml:space="preserve"> </v>
          </cell>
          <cell r="Q1547" t="str">
            <v xml:space="preserve"> </v>
          </cell>
        </row>
        <row r="1548">
          <cell r="D1548" t="str">
            <v/>
          </cell>
          <cell r="M1548">
            <v>0</v>
          </cell>
          <cell r="N1548">
            <v>0</v>
          </cell>
          <cell r="P1548" t="str">
            <v xml:space="preserve"> </v>
          </cell>
          <cell r="Q1548" t="str">
            <v xml:space="preserve"> </v>
          </cell>
        </row>
        <row r="1549">
          <cell r="D1549" t="str">
            <v/>
          </cell>
          <cell r="M1549">
            <v>0</v>
          </cell>
          <cell r="N1549">
            <v>0</v>
          </cell>
          <cell r="P1549" t="str">
            <v xml:space="preserve"> </v>
          </cell>
          <cell r="Q1549" t="str">
            <v xml:space="preserve"> </v>
          </cell>
        </row>
        <row r="1550">
          <cell r="D1550" t="str">
            <v/>
          </cell>
          <cell r="M1550">
            <v>0</v>
          </cell>
          <cell r="N1550">
            <v>0</v>
          </cell>
          <cell r="P1550" t="str">
            <v xml:space="preserve"> </v>
          </cell>
          <cell r="Q1550" t="str">
            <v xml:space="preserve"> </v>
          </cell>
        </row>
        <row r="1551">
          <cell r="D1551" t="str">
            <v/>
          </cell>
          <cell r="M1551">
            <v>0</v>
          </cell>
          <cell r="N1551">
            <v>0</v>
          </cell>
          <cell r="P1551" t="str">
            <v xml:space="preserve"> </v>
          </cell>
          <cell r="Q1551" t="str">
            <v xml:space="preserve"> </v>
          </cell>
        </row>
        <row r="1552">
          <cell r="D1552" t="str">
            <v/>
          </cell>
          <cell r="M1552">
            <v>0</v>
          </cell>
          <cell r="N1552">
            <v>0</v>
          </cell>
          <cell r="P1552" t="str">
            <v xml:space="preserve"> </v>
          </cell>
          <cell r="Q1552" t="str">
            <v xml:space="preserve"> </v>
          </cell>
        </row>
        <row r="1553">
          <cell r="D1553" t="str">
            <v/>
          </cell>
          <cell r="M1553">
            <v>0</v>
          </cell>
          <cell r="N1553">
            <v>0</v>
          </cell>
          <cell r="P1553" t="str">
            <v xml:space="preserve"> </v>
          </cell>
          <cell r="Q1553" t="str">
            <v xml:space="preserve"> </v>
          </cell>
        </row>
        <row r="1554">
          <cell r="D1554" t="str">
            <v/>
          </cell>
          <cell r="M1554">
            <v>0</v>
          </cell>
          <cell r="N1554">
            <v>0</v>
          </cell>
          <cell r="P1554" t="str">
            <v xml:space="preserve"> </v>
          </cell>
          <cell r="Q1554" t="str">
            <v xml:space="preserve"> </v>
          </cell>
        </row>
        <row r="1555">
          <cell r="D1555" t="str">
            <v/>
          </cell>
          <cell r="M1555">
            <v>0</v>
          </cell>
          <cell r="N1555">
            <v>0</v>
          </cell>
          <cell r="P1555" t="str">
            <v xml:space="preserve"> </v>
          </cell>
          <cell r="Q1555" t="str">
            <v xml:space="preserve"> </v>
          </cell>
        </row>
        <row r="1556">
          <cell r="D1556" t="str">
            <v/>
          </cell>
          <cell r="M1556">
            <v>0</v>
          </cell>
          <cell r="N1556">
            <v>0</v>
          </cell>
          <cell r="P1556" t="str">
            <v xml:space="preserve"> </v>
          </cell>
          <cell r="Q1556" t="str">
            <v xml:space="preserve"> </v>
          </cell>
        </row>
        <row r="1557">
          <cell r="D1557" t="str">
            <v/>
          </cell>
          <cell r="M1557">
            <v>0</v>
          </cell>
          <cell r="N1557">
            <v>0</v>
          </cell>
          <cell r="P1557" t="str">
            <v xml:space="preserve"> </v>
          </cell>
          <cell r="Q1557" t="str">
            <v xml:space="preserve"> </v>
          </cell>
        </row>
        <row r="1558">
          <cell r="D1558" t="str">
            <v/>
          </cell>
          <cell r="M1558">
            <v>0</v>
          </cell>
          <cell r="N1558">
            <v>0</v>
          </cell>
          <cell r="P1558" t="str">
            <v xml:space="preserve"> </v>
          </cell>
          <cell r="Q1558" t="str">
            <v xml:space="preserve"> </v>
          </cell>
        </row>
        <row r="1559">
          <cell r="D1559" t="str">
            <v/>
          </cell>
          <cell r="M1559">
            <v>0</v>
          </cell>
          <cell r="N1559">
            <v>0</v>
          </cell>
          <cell r="P1559" t="str">
            <v xml:space="preserve"> </v>
          </cell>
          <cell r="Q1559" t="str">
            <v xml:space="preserve"> </v>
          </cell>
        </row>
        <row r="1560">
          <cell r="D1560" t="str">
            <v/>
          </cell>
          <cell r="M1560">
            <v>0</v>
          </cell>
          <cell r="N1560">
            <v>0</v>
          </cell>
          <cell r="P1560" t="str">
            <v xml:space="preserve"> </v>
          </cell>
          <cell r="Q1560" t="str">
            <v xml:space="preserve"> </v>
          </cell>
        </row>
        <row r="1561">
          <cell r="D1561" t="str">
            <v/>
          </cell>
          <cell r="M1561">
            <v>0</v>
          </cell>
          <cell r="N1561">
            <v>0</v>
          </cell>
          <cell r="P1561" t="str">
            <v xml:space="preserve"> </v>
          </cell>
          <cell r="Q1561" t="str">
            <v xml:space="preserve"> </v>
          </cell>
        </row>
        <row r="1562">
          <cell r="D1562" t="str">
            <v/>
          </cell>
          <cell r="M1562">
            <v>0</v>
          </cell>
          <cell r="N1562">
            <v>0</v>
          </cell>
          <cell r="P1562" t="str">
            <v xml:space="preserve"> </v>
          </cell>
          <cell r="Q1562" t="str">
            <v xml:space="preserve"> </v>
          </cell>
        </row>
        <row r="1563">
          <cell r="D1563" t="str">
            <v/>
          </cell>
          <cell r="M1563">
            <v>0</v>
          </cell>
          <cell r="N1563">
            <v>0</v>
          </cell>
          <cell r="P1563" t="str">
            <v xml:space="preserve"> </v>
          </cell>
          <cell r="Q1563" t="str">
            <v xml:space="preserve"> </v>
          </cell>
        </row>
        <row r="1564">
          <cell r="D1564" t="str">
            <v/>
          </cell>
          <cell r="M1564">
            <v>0</v>
          </cell>
          <cell r="N1564">
            <v>0</v>
          </cell>
          <cell r="P1564" t="str">
            <v xml:space="preserve"> </v>
          </cell>
          <cell r="Q1564" t="str">
            <v xml:space="preserve"> </v>
          </cell>
        </row>
        <row r="1565">
          <cell r="D1565" t="str">
            <v/>
          </cell>
          <cell r="M1565">
            <v>0</v>
          </cell>
          <cell r="N1565">
            <v>0</v>
          </cell>
          <cell r="P1565" t="str">
            <v xml:space="preserve"> </v>
          </cell>
          <cell r="Q1565" t="str">
            <v xml:space="preserve"> </v>
          </cell>
        </row>
        <row r="1566">
          <cell r="D1566" t="str">
            <v/>
          </cell>
          <cell r="M1566">
            <v>0</v>
          </cell>
          <cell r="N1566">
            <v>0</v>
          </cell>
          <cell r="P1566" t="str">
            <v xml:space="preserve"> </v>
          </cell>
          <cell r="Q1566" t="str">
            <v xml:space="preserve"> </v>
          </cell>
        </row>
        <row r="1567">
          <cell r="D1567" t="str">
            <v/>
          </cell>
          <cell r="M1567">
            <v>0</v>
          </cell>
          <cell r="N1567">
            <v>0</v>
          </cell>
          <cell r="P1567" t="str">
            <v xml:space="preserve"> </v>
          </cell>
          <cell r="Q1567" t="str">
            <v xml:space="preserve"> </v>
          </cell>
        </row>
        <row r="1568">
          <cell r="D1568" t="str">
            <v/>
          </cell>
          <cell r="M1568">
            <v>0</v>
          </cell>
          <cell r="N1568">
            <v>0</v>
          </cell>
          <cell r="P1568" t="str">
            <v xml:space="preserve"> </v>
          </cell>
          <cell r="Q1568" t="str">
            <v xml:space="preserve"> </v>
          </cell>
        </row>
        <row r="1569">
          <cell r="D1569" t="str">
            <v/>
          </cell>
          <cell r="M1569">
            <v>0</v>
          </cell>
          <cell r="N1569">
            <v>0</v>
          </cell>
          <cell r="P1569" t="str">
            <v xml:space="preserve"> </v>
          </cell>
          <cell r="Q1569" t="str">
            <v xml:space="preserve"> </v>
          </cell>
        </row>
        <row r="1570">
          <cell r="D1570" t="str">
            <v/>
          </cell>
          <cell r="M1570">
            <v>0</v>
          </cell>
          <cell r="N1570">
            <v>0</v>
          </cell>
          <cell r="P1570" t="str">
            <v xml:space="preserve"> </v>
          </cell>
          <cell r="Q1570" t="str">
            <v xml:space="preserve"> </v>
          </cell>
        </row>
        <row r="1571">
          <cell r="D1571" t="str">
            <v/>
          </cell>
          <cell r="M1571">
            <v>0</v>
          </cell>
          <cell r="N1571">
            <v>0</v>
          </cell>
          <cell r="P1571" t="str">
            <v xml:space="preserve"> </v>
          </cell>
          <cell r="Q1571" t="str">
            <v xml:space="preserve"> </v>
          </cell>
        </row>
        <row r="1572">
          <cell r="D1572" t="str">
            <v/>
          </cell>
          <cell r="M1572">
            <v>0</v>
          </cell>
          <cell r="N1572">
            <v>0</v>
          </cell>
          <cell r="P1572" t="str">
            <v xml:space="preserve"> </v>
          </cell>
          <cell r="Q1572" t="str">
            <v xml:space="preserve"> </v>
          </cell>
        </row>
        <row r="1573">
          <cell r="D1573" t="str">
            <v/>
          </cell>
          <cell r="M1573">
            <v>0</v>
          </cell>
          <cell r="N1573">
            <v>0</v>
          </cell>
          <cell r="P1573" t="str">
            <v xml:space="preserve"> </v>
          </cell>
          <cell r="Q1573" t="str">
            <v xml:space="preserve"> </v>
          </cell>
        </row>
        <row r="1574">
          <cell r="D1574" t="str">
            <v/>
          </cell>
          <cell r="M1574">
            <v>0</v>
          </cell>
          <cell r="N1574">
            <v>0</v>
          </cell>
          <cell r="P1574" t="str">
            <v xml:space="preserve"> </v>
          </cell>
          <cell r="Q1574" t="str">
            <v xml:space="preserve"> </v>
          </cell>
        </row>
        <row r="1575">
          <cell r="D1575" t="str">
            <v/>
          </cell>
          <cell r="M1575">
            <v>0</v>
          </cell>
          <cell r="N1575">
            <v>0</v>
          </cell>
          <cell r="P1575" t="str">
            <v xml:space="preserve"> </v>
          </cell>
          <cell r="Q1575" t="str">
            <v xml:space="preserve"> </v>
          </cell>
        </row>
        <row r="1576">
          <cell r="D1576" t="str">
            <v/>
          </cell>
          <cell r="M1576">
            <v>0</v>
          </cell>
          <cell r="N1576">
            <v>0</v>
          </cell>
          <cell r="P1576" t="str">
            <v xml:space="preserve"> </v>
          </cell>
          <cell r="Q1576" t="str">
            <v xml:space="preserve"> </v>
          </cell>
        </row>
        <row r="1577">
          <cell r="D1577" t="str">
            <v/>
          </cell>
          <cell r="M1577">
            <v>0</v>
          </cell>
          <cell r="N1577">
            <v>0</v>
          </cell>
          <cell r="P1577" t="str">
            <v xml:space="preserve"> </v>
          </cell>
          <cell r="Q1577" t="str">
            <v xml:space="preserve"> </v>
          </cell>
        </row>
        <row r="1578">
          <cell r="D1578" t="str">
            <v/>
          </cell>
          <cell r="M1578">
            <v>0</v>
          </cell>
          <cell r="N1578">
            <v>0</v>
          </cell>
          <cell r="P1578" t="str">
            <v xml:space="preserve"> </v>
          </cell>
          <cell r="Q1578" t="str">
            <v xml:space="preserve"> </v>
          </cell>
        </row>
        <row r="1579">
          <cell r="D1579" t="str">
            <v/>
          </cell>
          <cell r="M1579">
            <v>0</v>
          </cell>
          <cell r="N1579">
            <v>0</v>
          </cell>
          <cell r="P1579" t="str">
            <v xml:space="preserve"> </v>
          </cell>
          <cell r="Q1579" t="str">
            <v xml:space="preserve"> </v>
          </cell>
        </row>
        <row r="1580">
          <cell r="D1580" t="str">
            <v/>
          </cell>
          <cell r="M1580">
            <v>0</v>
          </cell>
          <cell r="N1580">
            <v>0</v>
          </cell>
          <cell r="P1580" t="str">
            <v xml:space="preserve"> </v>
          </cell>
          <cell r="Q1580" t="str">
            <v xml:space="preserve"> </v>
          </cell>
        </row>
        <row r="1581">
          <cell r="D1581" t="str">
            <v/>
          </cell>
          <cell r="M1581">
            <v>0</v>
          </cell>
          <cell r="N1581">
            <v>0</v>
          </cell>
          <cell r="P1581" t="str">
            <v xml:space="preserve"> </v>
          </cell>
          <cell r="Q1581" t="str">
            <v xml:space="preserve"> </v>
          </cell>
        </row>
        <row r="1582">
          <cell r="D1582" t="str">
            <v/>
          </cell>
          <cell r="M1582">
            <v>0</v>
          </cell>
          <cell r="N1582">
            <v>0</v>
          </cell>
          <cell r="P1582" t="str">
            <v xml:space="preserve"> </v>
          </cell>
          <cell r="Q1582" t="str">
            <v xml:space="preserve"> </v>
          </cell>
        </row>
        <row r="1583">
          <cell r="D1583" t="str">
            <v/>
          </cell>
          <cell r="M1583">
            <v>0</v>
          </cell>
          <cell r="N1583">
            <v>0</v>
          </cell>
          <cell r="P1583" t="str">
            <v xml:space="preserve"> </v>
          </cell>
          <cell r="Q1583" t="str">
            <v xml:space="preserve"> </v>
          </cell>
        </row>
        <row r="1584">
          <cell r="D1584" t="str">
            <v/>
          </cell>
          <cell r="M1584">
            <v>0</v>
          </cell>
          <cell r="N1584">
            <v>0</v>
          </cell>
          <cell r="P1584" t="str">
            <v xml:space="preserve"> </v>
          </cell>
          <cell r="Q1584" t="str">
            <v xml:space="preserve"> </v>
          </cell>
        </row>
        <row r="1585">
          <cell r="D1585" t="str">
            <v/>
          </cell>
          <cell r="M1585">
            <v>0</v>
          </cell>
          <cell r="N1585">
            <v>0</v>
          </cell>
          <cell r="P1585" t="str">
            <v xml:space="preserve"> </v>
          </cell>
          <cell r="Q1585" t="str">
            <v xml:space="preserve"> </v>
          </cell>
        </row>
        <row r="1586">
          <cell r="D1586" t="str">
            <v/>
          </cell>
          <cell r="M1586">
            <v>0</v>
          </cell>
          <cell r="N1586">
            <v>0</v>
          </cell>
          <cell r="P1586" t="str">
            <v xml:space="preserve"> </v>
          </cell>
          <cell r="Q1586" t="str">
            <v xml:space="preserve"> </v>
          </cell>
        </row>
        <row r="1587">
          <cell r="D1587" t="str">
            <v/>
          </cell>
          <cell r="M1587">
            <v>0</v>
          </cell>
          <cell r="N1587">
            <v>0</v>
          </cell>
          <cell r="P1587" t="str">
            <v xml:space="preserve"> </v>
          </cell>
          <cell r="Q1587" t="str">
            <v xml:space="preserve"> </v>
          </cell>
        </row>
        <row r="1588">
          <cell r="D1588" t="str">
            <v/>
          </cell>
          <cell r="M1588">
            <v>0</v>
          </cell>
          <cell r="N1588">
            <v>0</v>
          </cell>
          <cell r="P1588" t="str">
            <v xml:space="preserve"> </v>
          </cell>
          <cell r="Q1588" t="str">
            <v xml:space="preserve"> </v>
          </cell>
        </row>
        <row r="1589">
          <cell r="D1589" t="str">
            <v/>
          </cell>
          <cell r="M1589">
            <v>0</v>
          </cell>
          <cell r="N1589">
            <v>0</v>
          </cell>
          <cell r="P1589" t="str">
            <v xml:space="preserve"> </v>
          </cell>
          <cell r="Q1589" t="str">
            <v xml:space="preserve"> </v>
          </cell>
        </row>
        <row r="1590">
          <cell r="D1590" t="str">
            <v/>
          </cell>
          <cell r="M1590">
            <v>0</v>
          </cell>
          <cell r="N1590">
            <v>0</v>
          </cell>
          <cell r="P1590" t="str">
            <v xml:space="preserve"> </v>
          </cell>
          <cell r="Q1590" t="str">
            <v xml:space="preserve"> </v>
          </cell>
        </row>
        <row r="1591">
          <cell r="D1591" t="str">
            <v/>
          </cell>
          <cell r="M1591">
            <v>0</v>
          </cell>
          <cell r="N1591">
            <v>0</v>
          </cell>
          <cell r="P1591" t="str">
            <v xml:space="preserve"> </v>
          </cell>
          <cell r="Q1591" t="str">
            <v xml:space="preserve"> </v>
          </cell>
        </row>
        <row r="1592">
          <cell r="D1592" t="str">
            <v/>
          </cell>
          <cell r="M1592">
            <v>0</v>
          </cell>
          <cell r="N1592">
            <v>0</v>
          </cell>
          <cell r="P1592" t="str">
            <v xml:space="preserve"> </v>
          </cell>
          <cell r="Q1592" t="str">
            <v xml:space="preserve"> </v>
          </cell>
        </row>
        <row r="1593">
          <cell r="D1593" t="str">
            <v/>
          </cell>
          <cell r="M1593">
            <v>0</v>
          </cell>
          <cell r="N1593">
            <v>0</v>
          </cell>
          <cell r="P1593" t="str">
            <v xml:space="preserve"> </v>
          </cell>
          <cell r="Q1593" t="str">
            <v xml:space="preserve"> </v>
          </cell>
        </row>
        <row r="1594">
          <cell r="D1594" t="str">
            <v/>
          </cell>
          <cell r="M1594">
            <v>0</v>
          </cell>
          <cell r="N1594">
            <v>0</v>
          </cell>
          <cell r="P1594" t="str">
            <v xml:space="preserve"> </v>
          </cell>
          <cell r="Q1594" t="str">
            <v xml:space="preserve"> </v>
          </cell>
        </row>
        <row r="1595">
          <cell r="D1595" t="str">
            <v/>
          </cell>
          <cell r="M1595">
            <v>0</v>
          </cell>
          <cell r="N1595">
            <v>0</v>
          </cell>
          <cell r="P1595" t="str">
            <v xml:space="preserve"> </v>
          </cell>
          <cell r="Q1595" t="str">
            <v xml:space="preserve"> </v>
          </cell>
        </row>
        <row r="1596">
          <cell r="D1596" t="str">
            <v/>
          </cell>
          <cell r="M1596">
            <v>0</v>
          </cell>
          <cell r="N1596">
            <v>0</v>
          </cell>
          <cell r="P1596" t="str">
            <v xml:space="preserve"> </v>
          </cell>
          <cell r="Q1596" t="str">
            <v xml:space="preserve"> </v>
          </cell>
        </row>
        <row r="1597">
          <cell r="D1597" t="str">
            <v/>
          </cell>
          <cell r="M1597">
            <v>0</v>
          </cell>
          <cell r="N1597">
            <v>0</v>
          </cell>
          <cell r="P1597" t="str">
            <v xml:space="preserve"> </v>
          </cell>
          <cell r="Q1597" t="str">
            <v xml:space="preserve"> </v>
          </cell>
        </row>
        <row r="1598">
          <cell r="D1598" t="str">
            <v/>
          </cell>
          <cell r="M1598">
            <v>0</v>
          </cell>
          <cell r="N1598">
            <v>0</v>
          </cell>
          <cell r="P1598" t="str">
            <v xml:space="preserve"> </v>
          </cell>
          <cell r="Q1598" t="str">
            <v xml:space="preserve"> </v>
          </cell>
        </row>
        <row r="1599">
          <cell r="D1599" t="str">
            <v/>
          </cell>
          <cell r="M1599">
            <v>0</v>
          </cell>
          <cell r="N1599">
            <v>0</v>
          </cell>
          <cell r="P1599" t="str">
            <v xml:space="preserve"> </v>
          </cell>
          <cell r="Q1599" t="str">
            <v xml:space="preserve"> </v>
          </cell>
        </row>
        <row r="1600">
          <cell r="D1600" t="str">
            <v/>
          </cell>
          <cell r="M1600">
            <v>0</v>
          </cell>
          <cell r="N1600">
            <v>0</v>
          </cell>
          <cell r="P1600" t="str">
            <v xml:space="preserve"> </v>
          </cell>
          <cell r="Q1600" t="str">
            <v xml:space="preserve"> </v>
          </cell>
        </row>
        <row r="1601">
          <cell r="D1601" t="str">
            <v/>
          </cell>
          <cell r="M1601">
            <v>0</v>
          </cell>
          <cell r="N1601">
            <v>0</v>
          </cell>
          <cell r="P1601" t="str">
            <v xml:space="preserve"> </v>
          </cell>
          <cell r="Q1601" t="str">
            <v xml:space="preserve"> </v>
          </cell>
        </row>
        <row r="1602">
          <cell r="D1602" t="str">
            <v/>
          </cell>
          <cell r="M1602">
            <v>0</v>
          </cell>
          <cell r="N1602">
            <v>0</v>
          </cell>
          <cell r="P1602" t="str">
            <v xml:space="preserve"> </v>
          </cell>
          <cell r="Q1602" t="str">
            <v xml:space="preserve"> </v>
          </cell>
        </row>
        <row r="1603">
          <cell r="D1603" t="str">
            <v/>
          </cell>
          <cell r="M1603">
            <v>0</v>
          </cell>
          <cell r="N1603">
            <v>0</v>
          </cell>
          <cell r="P1603" t="str">
            <v xml:space="preserve"> </v>
          </cell>
          <cell r="Q1603" t="str">
            <v xml:space="preserve"> </v>
          </cell>
        </row>
        <row r="1604">
          <cell r="D1604" t="str">
            <v/>
          </cell>
          <cell r="M1604">
            <v>0</v>
          </cell>
          <cell r="N1604">
            <v>0</v>
          </cell>
          <cell r="P1604" t="str">
            <v xml:space="preserve"> </v>
          </cell>
          <cell r="Q1604" t="str">
            <v xml:space="preserve"> </v>
          </cell>
        </row>
        <row r="1605">
          <cell r="D1605" t="str">
            <v/>
          </cell>
          <cell r="M1605">
            <v>0</v>
          </cell>
          <cell r="N1605">
            <v>0</v>
          </cell>
          <cell r="P1605" t="str">
            <v xml:space="preserve"> </v>
          </cell>
          <cell r="Q1605" t="str">
            <v xml:space="preserve"> </v>
          </cell>
        </row>
        <row r="1606">
          <cell r="D1606" t="str">
            <v/>
          </cell>
          <cell r="M1606">
            <v>0</v>
          </cell>
          <cell r="N1606">
            <v>0</v>
          </cell>
          <cell r="P1606" t="str">
            <v xml:space="preserve"> </v>
          </cell>
          <cell r="Q1606" t="str">
            <v xml:space="preserve"> </v>
          </cell>
        </row>
        <row r="1607">
          <cell r="D1607" t="str">
            <v/>
          </cell>
          <cell r="M1607">
            <v>0</v>
          </cell>
          <cell r="N1607">
            <v>0</v>
          </cell>
          <cell r="P1607" t="str">
            <v xml:space="preserve"> </v>
          </cell>
          <cell r="Q1607" t="str">
            <v xml:space="preserve"> </v>
          </cell>
        </row>
        <row r="1608">
          <cell r="D1608" t="str">
            <v/>
          </cell>
          <cell r="M1608">
            <v>0</v>
          </cell>
          <cell r="N1608">
            <v>0</v>
          </cell>
          <cell r="P1608" t="str">
            <v xml:space="preserve"> </v>
          </cell>
          <cell r="Q1608" t="str">
            <v xml:space="preserve"> </v>
          </cell>
        </row>
        <row r="1609">
          <cell r="D1609" t="str">
            <v/>
          </cell>
          <cell r="M1609">
            <v>0</v>
          </cell>
          <cell r="N1609">
            <v>0</v>
          </cell>
          <cell r="P1609" t="str">
            <v xml:space="preserve"> </v>
          </cell>
          <cell r="Q1609" t="str">
            <v xml:space="preserve"> </v>
          </cell>
        </row>
        <row r="1610">
          <cell r="D1610" t="str">
            <v/>
          </cell>
          <cell r="M1610">
            <v>0</v>
          </cell>
          <cell r="N1610">
            <v>0</v>
          </cell>
          <cell r="P1610" t="str">
            <v xml:space="preserve"> </v>
          </cell>
          <cell r="Q1610" t="str">
            <v xml:space="preserve"> </v>
          </cell>
        </row>
        <row r="1611">
          <cell r="D1611" t="str">
            <v/>
          </cell>
          <cell r="M1611">
            <v>0</v>
          </cell>
          <cell r="N1611">
            <v>0</v>
          </cell>
          <cell r="P1611" t="str">
            <v xml:space="preserve"> </v>
          </cell>
          <cell r="Q1611" t="str">
            <v xml:space="preserve"> </v>
          </cell>
        </row>
        <row r="1612">
          <cell r="D1612" t="str">
            <v/>
          </cell>
          <cell r="M1612">
            <v>0</v>
          </cell>
          <cell r="N1612">
            <v>0</v>
          </cell>
          <cell r="P1612" t="str">
            <v xml:space="preserve"> </v>
          </cell>
          <cell r="Q1612" t="str">
            <v xml:space="preserve"> </v>
          </cell>
        </row>
        <row r="1613">
          <cell r="D1613" t="str">
            <v/>
          </cell>
          <cell r="M1613">
            <v>0</v>
          </cell>
          <cell r="N1613">
            <v>0</v>
          </cell>
          <cell r="P1613" t="str">
            <v xml:space="preserve"> </v>
          </cell>
          <cell r="Q1613" t="str">
            <v xml:space="preserve"> </v>
          </cell>
        </row>
        <row r="1614">
          <cell r="D1614" t="str">
            <v/>
          </cell>
          <cell r="M1614">
            <v>0</v>
          </cell>
          <cell r="N1614">
            <v>0</v>
          </cell>
          <cell r="P1614" t="str">
            <v xml:space="preserve"> </v>
          </cell>
          <cell r="Q1614" t="str">
            <v xml:space="preserve"> </v>
          </cell>
        </row>
        <row r="1615">
          <cell r="D1615" t="str">
            <v/>
          </cell>
          <cell r="M1615">
            <v>0</v>
          </cell>
          <cell r="N1615">
            <v>0</v>
          </cell>
          <cell r="P1615" t="str">
            <v xml:space="preserve"> </v>
          </cell>
          <cell r="Q1615" t="str">
            <v xml:space="preserve"> </v>
          </cell>
        </row>
        <row r="1616">
          <cell r="D1616" t="str">
            <v/>
          </cell>
          <cell r="M1616">
            <v>0</v>
          </cell>
          <cell r="N1616">
            <v>0</v>
          </cell>
          <cell r="P1616" t="str">
            <v xml:space="preserve"> </v>
          </cell>
          <cell r="Q1616" t="str">
            <v xml:space="preserve"> </v>
          </cell>
        </row>
        <row r="1617">
          <cell r="D1617" t="str">
            <v/>
          </cell>
          <cell r="M1617">
            <v>0</v>
          </cell>
          <cell r="N1617">
            <v>0</v>
          </cell>
          <cell r="P1617" t="str">
            <v xml:space="preserve"> </v>
          </cell>
          <cell r="Q1617" t="str">
            <v xml:space="preserve"> </v>
          </cell>
        </row>
        <row r="1618">
          <cell r="D1618" t="str">
            <v/>
          </cell>
          <cell r="M1618">
            <v>0</v>
          </cell>
          <cell r="N1618">
            <v>0</v>
          </cell>
          <cell r="P1618" t="str">
            <v xml:space="preserve"> </v>
          </cell>
          <cell r="Q1618" t="str">
            <v xml:space="preserve"> </v>
          </cell>
        </row>
        <row r="1619">
          <cell r="D1619" t="str">
            <v/>
          </cell>
          <cell r="M1619">
            <v>0</v>
          </cell>
          <cell r="N1619">
            <v>0</v>
          </cell>
          <cell r="P1619" t="str">
            <v xml:space="preserve"> </v>
          </cell>
          <cell r="Q1619" t="str">
            <v xml:space="preserve"> </v>
          </cell>
        </row>
        <row r="1620">
          <cell r="D1620" t="str">
            <v/>
          </cell>
          <cell r="M1620">
            <v>0</v>
          </cell>
          <cell r="N1620">
            <v>0</v>
          </cell>
          <cell r="P1620" t="str">
            <v xml:space="preserve"> </v>
          </cell>
          <cell r="Q1620" t="str">
            <v xml:space="preserve"> </v>
          </cell>
        </row>
        <row r="1621">
          <cell r="D1621" t="str">
            <v/>
          </cell>
          <cell r="M1621">
            <v>0</v>
          </cell>
          <cell r="N1621">
            <v>0</v>
          </cell>
          <cell r="P1621" t="str">
            <v xml:space="preserve"> </v>
          </cell>
          <cell r="Q1621" t="str">
            <v xml:space="preserve"> </v>
          </cell>
        </row>
        <row r="1622">
          <cell r="D1622" t="str">
            <v/>
          </cell>
          <cell r="M1622">
            <v>0</v>
          </cell>
          <cell r="N1622">
            <v>0</v>
          </cell>
          <cell r="P1622" t="str">
            <v xml:space="preserve"> </v>
          </cell>
          <cell r="Q1622" t="str">
            <v xml:space="preserve"> </v>
          </cell>
        </row>
        <row r="1623">
          <cell r="D1623" t="str">
            <v/>
          </cell>
          <cell r="M1623">
            <v>0</v>
          </cell>
          <cell r="N1623">
            <v>0</v>
          </cell>
          <cell r="P1623" t="str">
            <v xml:space="preserve"> </v>
          </cell>
          <cell r="Q1623" t="str">
            <v xml:space="preserve"> </v>
          </cell>
        </row>
        <row r="1624">
          <cell r="D1624" t="str">
            <v/>
          </cell>
          <cell r="M1624">
            <v>0</v>
          </cell>
          <cell r="N1624">
            <v>0</v>
          </cell>
          <cell r="P1624" t="str">
            <v xml:space="preserve"> </v>
          </cell>
          <cell r="Q1624" t="str">
            <v xml:space="preserve"> </v>
          </cell>
        </row>
        <row r="1625">
          <cell r="D1625" t="str">
            <v/>
          </cell>
          <cell r="M1625">
            <v>0</v>
          </cell>
          <cell r="N1625">
            <v>0</v>
          </cell>
          <cell r="P1625" t="str">
            <v xml:space="preserve"> </v>
          </cell>
          <cell r="Q1625" t="str">
            <v xml:space="preserve"> </v>
          </cell>
        </row>
        <row r="1626">
          <cell r="D1626" t="str">
            <v/>
          </cell>
          <cell r="M1626">
            <v>0</v>
          </cell>
          <cell r="N1626">
            <v>0</v>
          </cell>
          <cell r="P1626" t="str">
            <v xml:space="preserve"> </v>
          </cell>
          <cell r="Q1626" t="str">
            <v xml:space="preserve"> </v>
          </cell>
        </row>
        <row r="1627">
          <cell r="D1627" t="str">
            <v/>
          </cell>
          <cell r="M1627">
            <v>0</v>
          </cell>
          <cell r="N1627">
            <v>0</v>
          </cell>
          <cell r="P1627" t="str">
            <v xml:space="preserve"> </v>
          </cell>
          <cell r="Q1627" t="str">
            <v xml:space="preserve"> </v>
          </cell>
        </row>
        <row r="1628">
          <cell r="D1628" t="str">
            <v/>
          </cell>
          <cell r="M1628">
            <v>0</v>
          </cell>
          <cell r="N1628">
            <v>0</v>
          </cell>
          <cell r="P1628" t="str">
            <v xml:space="preserve"> </v>
          </cell>
          <cell r="Q1628" t="str">
            <v xml:space="preserve"> </v>
          </cell>
        </row>
        <row r="1629">
          <cell r="D1629" t="str">
            <v/>
          </cell>
          <cell r="M1629">
            <v>0</v>
          </cell>
          <cell r="N1629">
            <v>0</v>
          </cell>
          <cell r="P1629" t="str">
            <v xml:space="preserve"> </v>
          </cell>
          <cell r="Q1629" t="str">
            <v xml:space="preserve"> </v>
          </cell>
        </row>
        <row r="1630">
          <cell r="D1630" t="str">
            <v/>
          </cell>
          <cell r="M1630">
            <v>0</v>
          </cell>
          <cell r="N1630">
            <v>0</v>
          </cell>
          <cell r="P1630" t="str">
            <v xml:space="preserve"> </v>
          </cell>
          <cell r="Q1630" t="str">
            <v xml:space="preserve"> </v>
          </cell>
        </row>
        <row r="1631">
          <cell r="D1631" t="str">
            <v/>
          </cell>
          <cell r="M1631">
            <v>0</v>
          </cell>
          <cell r="N1631">
            <v>0</v>
          </cell>
          <cell r="P1631" t="str">
            <v xml:space="preserve"> </v>
          </cell>
          <cell r="Q1631" t="str">
            <v xml:space="preserve"> </v>
          </cell>
        </row>
        <row r="1632">
          <cell r="D1632" t="str">
            <v/>
          </cell>
          <cell r="M1632">
            <v>0</v>
          </cell>
          <cell r="N1632">
            <v>0</v>
          </cell>
          <cell r="P1632" t="str">
            <v xml:space="preserve"> </v>
          </cell>
          <cell r="Q1632" t="str">
            <v xml:space="preserve"> </v>
          </cell>
        </row>
        <row r="1633">
          <cell r="D1633" t="str">
            <v/>
          </cell>
          <cell r="M1633">
            <v>0</v>
          </cell>
          <cell r="N1633">
            <v>0</v>
          </cell>
          <cell r="P1633" t="str">
            <v xml:space="preserve"> </v>
          </cell>
          <cell r="Q1633" t="str">
            <v xml:space="preserve"> </v>
          </cell>
        </row>
        <row r="1634">
          <cell r="D1634" t="str">
            <v/>
          </cell>
          <cell r="M1634">
            <v>0</v>
          </cell>
          <cell r="N1634">
            <v>0</v>
          </cell>
          <cell r="P1634" t="str">
            <v xml:space="preserve"> </v>
          </cell>
          <cell r="Q1634" t="str">
            <v xml:space="preserve"> </v>
          </cell>
        </row>
        <row r="1635">
          <cell r="D1635" t="str">
            <v/>
          </cell>
          <cell r="M1635">
            <v>0</v>
          </cell>
          <cell r="N1635">
            <v>0</v>
          </cell>
          <cell r="P1635" t="str">
            <v xml:space="preserve"> </v>
          </cell>
          <cell r="Q1635" t="str">
            <v xml:space="preserve"> </v>
          </cell>
        </row>
        <row r="1636">
          <cell r="D1636" t="str">
            <v/>
          </cell>
          <cell r="M1636">
            <v>0</v>
          </cell>
          <cell r="N1636">
            <v>0</v>
          </cell>
          <cell r="P1636" t="str">
            <v xml:space="preserve"> </v>
          </cell>
          <cell r="Q1636" t="str">
            <v xml:space="preserve"> </v>
          </cell>
        </row>
        <row r="1637">
          <cell r="D1637" t="str">
            <v/>
          </cell>
          <cell r="M1637">
            <v>0</v>
          </cell>
          <cell r="N1637">
            <v>0</v>
          </cell>
          <cell r="P1637" t="str">
            <v xml:space="preserve"> </v>
          </cell>
          <cell r="Q1637" t="str">
            <v xml:space="preserve"> </v>
          </cell>
        </row>
        <row r="1638">
          <cell r="D1638" t="str">
            <v/>
          </cell>
          <cell r="M1638">
            <v>0</v>
          </cell>
          <cell r="N1638">
            <v>0</v>
          </cell>
          <cell r="P1638" t="str">
            <v xml:space="preserve"> </v>
          </cell>
          <cell r="Q1638" t="str">
            <v xml:space="preserve"> </v>
          </cell>
        </row>
        <row r="1639">
          <cell r="D1639" t="str">
            <v/>
          </cell>
          <cell r="M1639">
            <v>0</v>
          </cell>
          <cell r="N1639">
            <v>0</v>
          </cell>
          <cell r="P1639" t="str">
            <v xml:space="preserve"> </v>
          </cell>
          <cell r="Q1639" t="str">
            <v xml:space="preserve"> </v>
          </cell>
        </row>
        <row r="1640">
          <cell r="D1640" t="str">
            <v/>
          </cell>
          <cell r="M1640">
            <v>0</v>
          </cell>
          <cell r="N1640">
            <v>0</v>
          </cell>
          <cell r="P1640" t="str">
            <v xml:space="preserve"> </v>
          </cell>
          <cell r="Q1640" t="str">
            <v xml:space="preserve"> </v>
          </cell>
        </row>
        <row r="1641">
          <cell r="D1641" t="str">
            <v/>
          </cell>
          <cell r="M1641">
            <v>0</v>
          </cell>
          <cell r="N1641">
            <v>0</v>
          </cell>
          <cell r="P1641" t="str">
            <v xml:space="preserve"> </v>
          </cell>
          <cell r="Q1641" t="str">
            <v xml:space="preserve"> </v>
          </cell>
        </row>
        <row r="1642">
          <cell r="D1642" t="str">
            <v/>
          </cell>
          <cell r="M1642">
            <v>0</v>
          </cell>
          <cell r="N1642">
            <v>0</v>
          </cell>
          <cell r="P1642" t="str">
            <v xml:space="preserve"> </v>
          </cell>
          <cell r="Q1642" t="str">
            <v xml:space="preserve"> </v>
          </cell>
        </row>
        <row r="1643">
          <cell r="D1643" t="str">
            <v/>
          </cell>
          <cell r="M1643">
            <v>0</v>
          </cell>
          <cell r="N1643">
            <v>0</v>
          </cell>
          <cell r="P1643" t="str">
            <v xml:space="preserve"> </v>
          </cell>
          <cell r="Q1643" t="str">
            <v xml:space="preserve"> </v>
          </cell>
        </row>
        <row r="1644">
          <cell r="D1644" t="str">
            <v/>
          </cell>
          <cell r="M1644">
            <v>0</v>
          </cell>
          <cell r="N1644">
            <v>0</v>
          </cell>
          <cell r="P1644" t="str">
            <v xml:space="preserve"> </v>
          </cell>
          <cell r="Q1644" t="str">
            <v xml:space="preserve"> </v>
          </cell>
        </row>
        <row r="1645">
          <cell r="D1645" t="str">
            <v/>
          </cell>
          <cell r="M1645">
            <v>0</v>
          </cell>
          <cell r="N1645">
            <v>0</v>
          </cell>
          <cell r="P1645" t="str">
            <v xml:space="preserve"> </v>
          </cell>
          <cell r="Q1645" t="str">
            <v xml:space="preserve"> </v>
          </cell>
        </row>
        <row r="1646">
          <cell r="D1646" t="str">
            <v/>
          </cell>
          <cell r="M1646">
            <v>0</v>
          </cell>
          <cell r="N1646">
            <v>0</v>
          </cell>
          <cell r="P1646" t="str">
            <v xml:space="preserve"> </v>
          </cell>
          <cell r="Q1646" t="str">
            <v xml:space="preserve"> </v>
          </cell>
        </row>
        <row r="1647">
          <cell r="D1647" t="str">
            <v/>
          </cell>
          <cell r="M1647">
            <v>0</v>
          </cell>
          <cell r="N1647">
            <v>0</v>
          </cell>
          <cell r="P1647" t="str">
            <v xml:space="preserve"> </v>
          </cell>
          <cell r="Q1647" t="str">
            <v xml:space="preserve"> </v>
          </cell>
        </row>
        <row r="1648">
          <cell r="D1648" t="str">
            <v/>
          </cell>
          <cell r="M1648">
            <v>0</v>
          </cell>
          <cell r="N1648">
            <v>0</v>
          </cell>
          <cell r="P1648" t="str">
            <v xml:space="preserve"> </v>
          </cell>
          <cell r="Q1648" t="str">
            <v xml:space="preserve"> </v>
          </cell>
        </row>
        <row r="1649">
          <cell r="D1649" t="str">
            <v/>
          </cell>
          <cell r="M1649">
            <v>0</v>
          </cell>
          <cell r="N1649">
            <v>0</v>
          </cell>
          <cell r="P1649" t="str">
            <v xml:space="preserve"> </v>
          </cell>
          <cell r="Q1649" t="str">
            <v xml:space="preserve"> </v>
          </cell>
        </row>
        <row r="1650">
          <cell r="D1650" t="str">
            <v/>
          </cell>
          <cell r="M1650">
            <v>0</v>
          </cell>
          <cell r="N1650">
            <v>0</v>
          </cell>
          <cell r="P1650" t="str">
            <v xml:space="preserve"> </v>
          </cell>
          <cell r="Q1650" t="str">
            <v xml:space="preserve"> </v>
          </cell>
        </row>
        <row r="1651">
          <cell r="D1651" t="str">
            <v/>
          </cell>
          <cell r="M1651">
            <v>0</v>
          </cell>
          <cell r="N1651">
            <v>0</v>
          </cell>
          <cell r="P1651" t="str">
            <v xml:space="preserve"> </v>
          </cell>
          <cell r="Q1651" t="str">
            <v xml:space="preserve"> </v>
          </cell>
        </row>
        <row r="1652">
          <cell r="D1652" t="str">
            <v/>
          </cell>
          <cell r="M1652">
            <v>0</v>
          </cell>
          <cell r="N1652">
            <v>0</v>
          </cell>
          <cell r="P1652" t="str">
            <v xml:space="preserve"> </v>
          </cell>
          <cell r="Q1652" t="str">
            <v xml:space="preserve"> </v>
          </cell>
        </row>
        <row r="1653">
          <cell r="D1653" t="str">
            <v/>
          </cell>
          <cell r="M1653">
            <v>0</v>
          </cell>
          <cell r="N1653">
            <v>0</v>
          </cell>
          <cell r="P1653" t="str">
            <v xml:space="preserve"> </v>
          </cell>
          <cell r="Q1653" t="str">
            <v xml:space="preserve"> </v>
          </cell>
        </row>
        <row r="1654">
          <cell r="D1654" t="str">
            <v/>
          </cell>
          <cell r="M1654">
            <v>0</v>
          </cell>
          <cell r="N1654">
            <v>0</v>
          </cell>
          <cell r="P1654" t="str">
            <v xml:space="preserve"> </v>
          </cell>
          <cell r="Q1654" t="str">
            <v xml:space="preserve"> </v>
          </cell>
        </row>
        <row r="1655">
          <cell r="D1655" t="str">
            <v/>
          </cell>
          <cell r="M1655">
            <v>0</v>
          </cell>
          <cell r="N1655">
            <v>0</v>
          </cell>
          <cell r="P1655" t="str">
            <v xml:space="preserve"> </v>
          </cell>
          <cell r="Q1655" t="str">
            <v xml:space="preserve"> </v>
          </cell>
        </row>
        <row r="1656">
          <cell r="D1656" t="str">
            <v/>
          </cell>
          <cell r="M1656">
            <v>0</v>
          </cell>
          <cell r="N1656">
            <v>0</v>
          </cell>
          <cell r="P1656" t="str">
            <v xml:space="preserve"> </v>
          </cell>
          <cell r="Q1656" t="str">
            <v xml:space="preserve"> </v>
          </cell>
        </row>
        <row r="1657">
          <cell r="D1657" t="str">
            <v/>
          </cell>
          <cell r="M1657">
            <v>0</v>
          </cell>
          <cell r="N1657">
            <v>0</v>
          </cell>
          <cell r="P1657" t="str">
            <v xml:space="preserve"> </v>
          </cell>
          <cell r="Q1657" t="str">
            <v xml:space="preserve"> </v>
          </cell>
        </row>
        <row r="1658">
          <cell r="D1658" t="str">
            <v/>
          </cell>
          <cell r="M1658">
            <v>0</v>
          </cell>
          <cell r="N1658">
            <v>0</v>
          </cell>
          <cell r="P1658" t="str">
            <v xml:space="preserve"> </v>
          </cell>
          <cell r="Q1658" t="str">
            <v xml:space="preserve"> </v>
          </cell>
        </row>
        <row r="1659">
          <cell r="D1659" t="str">
            <v/>
          </cell>
          <cell r="M1659">
            <v>0</v>
          </cell>
          <cell r="N1659">
            <v>0</v>
          </cell>
          <cell r="P1659" t="str">
            <v xml:space="preserve"> </v>
          </cell>
          <cell r="Q1659" t="str">
            <v xml:space="preserve"> </v>
          </cell>
        </row>
        <row r="1660">
          <cell r="D1660" t="str">
            <v/>
          </cell>
          <cell r="M1660">
            <v>0</v>
          </cell>
          <cell r="N1660">
            <v>0</v>
          </cell>
          <cell r="P1660" t="str">
            <v xml:space="preserve"> </v>
          </cell>
          <cell r="Q1660" t="str">
            <v xml:space="preserve"> </v>
          </cell>
        </row>
        <row r="1661">
          <cell r="D1661" t="str">
            <v/>
          </cell>
          <cell r="M1661">
            <v>0</v>
          </cell>
          <cell r="N1661">
            <v>0</v>
          </cell>
          <cell r="P1661" t="str">
            <v xml:space="preserve"> </v>
          </cell>
          <cell r="Q1661" t="str">
            <v xml:space="preserve"> </v>
          </cell>
        </row>
        <row r="1662">
          <cell r="D1662" t="str">
            <v/>
          </cell>
          <cell r="M1662">
            <v>0</v>
          </cell>
          <cell r="N1662">
            <v>0</v>
          </cell>
          <cell r="P1662" t="str">
            <v xml:space="preserve"> </v>
          </cell>
          <cell r="Q1662" t="str">
            <v xml:space="preserve"> </v>
          </cell>
        </row>
        <row r="1663">
          <cell r="D1663" t="str">
            <v/>
          </cell>
          <cell r="M1663">
            <v>0</v>
          </cell>
          <cell r="N1663">
            <v>0</v>
          </cell>
          <cell r="P1663" t="str">
            <v xml:space="preserve"> </v>
          </cell>
          <cell r="Q1663" t="str">
            <v xml:space="preserve"> </v>
          </cell>
        </row>
        <row r="1664">
          <cell r="D1664" t="str">
            <v/>
          </cell>
          <cell r="M1664">
            <v>0</v>
          </cell>
          <cell r="N1664">
            <v>0</v>
          </cell>
          <cell r="P1664" t="str">
            <v xml:space="preserve"> </v>
          </cell>
          <cell r="Q1664" t="str">
            <v xml:space="preserve"> </v>
          </cell>
        </row>
        <row r="1665">
          <cell r="D1665" t="str">
            <v/>
          </cell>
          <cell r="M1665">
            <v>0</v>
          </cell>
          <cell r="N1665">
            <v>0</v>
          </cell>
          <cell r="P1665" t="str">
            <v xml:space="preserve"> </v>
          </cell>
          <cell r="Q1665" t="str">
            <v xml:space="preserve"> </v>
          </cell>
        </row>
        <row r="1666">
          <cell r="D1666" t="str">
            <v/>
          </cell>
          <cell r="M1666">
            <v>0</v>
          </cell>
          <cell r="N1666">
            <v>0</v>
          </cell>
          <cell r="P1666" t="str">
            <v xml:space="preserve"> </v>
          </cell>
          <cell r="Q1666" t="str">
            <v xml:space="preserve"> </v>
          </cell>
        </row>
        <row r="1667">
          <cell r="D1667" t="str">
            <v/>
          </cell>
          <cell r="M1667">
            <v>0</v>
          </cell>
          <cell r="N1667">
            <v>0</v>
          </cell>
          <cell r="P1667" t="str">
            <v xml:space="preserve"> </v>
          </cell>
          <cell r="Q1667" t="str">
            <v xml:space="preserve"> </v>
          </cell>
        </row>
        <row r="1668">
          <cell r="D1668" t="str">
            <v/>
          </cell>
          <cell r="M1668">
            <v>0</v>
          </cell>
          <cell r="N1668">
            <v>0</v>
          </cell>
          <cell r="P1668" t="str">
            <v xml:space="preserve"> </v>
          </cell>
          <cell r="Q1668" t="str">
            <v xml:space="preserve"> </v>
          </cell>
        </row>
        <row r="1669">
          <cell r="D1669" t="str">
            <v/>
          </cell>
          <cell r="M1669">
            <v>0</v>
          </cell>
          <cell r="N1669">
            <v>0</v>
          </cell>
          <cell r="P1669" t="str">
            <v xml:space="preserve"> </v>
          </cell>
          <cell r="Q1669" t="str">
            <v xml:space="preserve"> </v>
          </cell>
        </row>
        <row r="1670">
          <cell r="D1670" t="str">
            <v/>
          </cell>
          <cell r="M1670">
            <v>0</v>
          </cell>
          <cell r="N1670">
            <v>0</v>
          </cell>
          <cell r="P1670" t="str">
            <v xml:space="preserve"> </v>
          </cell>
          <cell r="Q1670" t="str">
            <v xml:space="preserve"> </v>
          </cell>
        </row>
        <row r="1671">
          <cell r="D1671" t="str">
            <v/>
          </cell>
          <cell r="M1671">
            <v>0</v>
          </cell>
          <cell r="N1671">
            <v>0</v>
          </cell>
          <cell r="P1671" t="str">
            <v xml:space="preserve"> </v>
          </cell>
          <cell r="Q1671" t="str">
            <v xml:space="preserve"> </v>
          </cell>
        </row>
        <row r="1672">
          <cell r="D1672" t="str">
            <v/>
          </cell>
          <cell r="M1672">
            <v>0</v>
          </cell>
          <cell r="N1672">
            <v>0</v>
          </cell>
          <cell r="P1672" t="str">
            <v xml:space="preserve"> </v>
          </cell>
          <cell r="Q1672" t="str">
            <v xml:space="preserve"> </v>
          </cell>
        </row>
        <row r="1673">
          <cell r="D1673" t="str">
            <v/>
          </cell>
          <cell r="M1673">
            <v>0</v>
          </cell>
          <cell r="N1673">
            <v>0</v>
          </cell>
          <cell r="P1673" t="str">
            <v xml:space="preserve"> </v>
          </cell>
          <cell r="Q1673" t="str">
            <v xml:space="preserve"> </v>
          </cell>
        </row>
        <row r="1674">
          <cell r="D1674" t="str">
            <v/>
          </cell>
          <cell r="M1674">
            <v>0</v>
          </cell>
          <cell r="N1674">
            <v>0</v>
          </cell>
          <cell r="P1674" t="str">
            <v xml:space="preserve"> </v>
          </cell>
          <cell r="Q1674" t="str">
            <v xml:space="preserve"> </v>
          </cell>
        </row>
        <row r="1675">
          <cell r="D1675" t="str">
            <v/>
          </cell>
          <cell r="M1675">
            <v>0</v>
          </cell>
          <cell r="N1675">
            <v>0</v>
          </cell>
          <cell r="P1675" t="str">
            <v xml:space="preserve"> </v>
          </cell>
          <cell r="Q1675" t="str">
            <v xml:space="preserve"> </v>
          </cell>
        </row>
        <row r="1676">
          <cell r="D1676" t="str">
            <v/>
          </cell>
          <cell r="M1676">
            <v>0</v>
          </cell>
          <cell r="N1676">
            <v>0</v>
          </cell>
          <cell r="P1676" t="str">
            <v xml:space="preserve"> </v>
          </cell>
          <cell r="Q1676" t="str">
            <v xml:space="preserve"> </v>
          </cell>
        </row>
        <row r="1677">
          <cell r="D1677" t="str">
            <v/>
          </cell>
          <cell r="M1677">
            <v>0</v>
          </cell>
          <cell r="N1677">
            <v>0</v>
          </cell>
          <cell r="P1677" t="str">
            <v xml:space="preserve"> </v>
          </cell>
          <cell r="Q1677" t="str">
            <v xml:space="preserve"> </v>
          </cell>
        </row>
        <row r="1678">
          <cell r="D1678" t="str">
            <v/>
          </cell>
          <cell r="M1678">
            <v>0</v>
          </cell>
          <cell r="N1678">
            <v>0</v>
          </cell>
          <cell r="P1678" t="str">
            <v xml:space="preserve"> </v>
          </cell>
          <cell r="Q1678" t="str">
            <v xml:space="preserve"> </v>
          </cell>
        </row>
        <row r="1679">
          <cell r="D1679" t="str">
            <v/>
          </cell>
          <cell r="M1679">
            <v>0</v>
          </cell>
          <cell r="N1679">
            <v>0</v>
          </cell>
          <cell r="P1679" t="str">
            <v xml:space="preserve"> </v>
          </cell>
          <cell r="Q1679" t="str">
            <v xml:space="preserve"> </v>
          </cell>
        </row>
        <row r="1680">
          <cell r="D1680" t="str">
            <v/>
          </cell>
          <cell r="M1680">
            <v>0</v>
          </cell>
          <cell r="N1680">
            <v>0</v>
          </cell>
          <cell r="P1680" t="str">
            <v xml:space="preserve"> </v>
          </cell>
          <cell r="Q1680" t="str">
            <v xml:space="preserve"> </v>
          </cell>
        </row>
        <row r="1681">
          <cell r="D1681" t="str">
            <v/>
          </cell>
          <cell r="M1681">
            <v>0</v>
          </cell>
          <cell r="N1681">
            <v>0</v>
          </cell>
          <cell r="P1681" t="str">
            <v xml:space="preserve"> </v>
          </cell>
          <cell r="Q1681" t="str">
            <v xml:space="preserve"> </v>
          </cell>
        </row>
        <row r="1682">
          <cell r="D1682" t="str">
            <v/>
          </cell>
          <cell r="M1682">
            <v>0</v>
          </cell>
          <cell r="N1682">
            <v>0</v>
          </cell>
          <cell r="P1682" t="str">
            <v xml:space="preserve"> </v>
          </cell>
          <cell r="Q1682" t="str">
            <v xml:space="preserve"> </v>
          </cell>
        </row>
        <row r="1683">
          <cell r="D1683" t="str">
            <v/>
          </cell>
          <cell r="M1683">
            <v>0</v>
          </cell>
          <cell r="N1683">
            <v>0</v>
          </cell>
          <cell r="P1683" t="str">
            <v xml:space="preserve"> </v>
          </cell>
          <cell r="Q1683" t="str">
            <v xml:space="preserve"> </v>
          </cell>
        </row>
        <row r="1684">
          <cell r="D1684" t="str">
            <v/>
          </cell>
          <cell r="M1684">
            <v>0</v>
          </cell>
          <cell r="N1684">
            <v>0</v>
          </cell>
          <cell r="P1684" t="str">
            <v xml:space="preserve"> </v>
          </cell>
          <cell r="Q1684" t="str">
            <v xml:space="preserve"> </v>
          </cell>
        </row>
        <row r="1685">
          <cell r="D1685" t="str">
            <v/>
          </cell>
          <cell r="M1685">
            <v>0</v>
          </cell>
          <cell r="N1685">
            <v>0</v>
          </cell>
          <cell r="P1685" t="str">
            <v xml:space="preserve"> </v>
          </cell>
          <cell r="Q1685" t="str">
            <v xml:space="preserve"> </v>
          </cell>
        </row>
        <row r="1686">
          <cell r="D1686" t="str">
            <v/>
          </cell>
          <cell r="M1686">
            <v>0</v>
          </cell>
          <cell r="N1686">
            <v>0</v>
          </cell>
          <cell r="P1686" t="str">
            <v xml:space="preserve"> </v>
          </cell>
          <cell r="Q1686" t="str">
            <v xml:space="preserve"> </v>
          </cell>
        </row>
        <row r="1687">
          <cell r="D1687" t="str">
            <v/>
          </cell>
          <cell r="M1687">
            <v>0</v>
          </cell>
          <cell r="N1687">
            <v>0</v>
          </cell>
          <cell r="P1687" t="str">
            <v xml:space="preserve"> </v>
          </cell>
          <cell r="Q1687" t="str">
            <v xml:space="preserve"> </v>
          </cell>
        </row>
        <row r="1688">
          <cell r="D1688" t="str">
            <v/>
          </cell>
          <cell r="M1688">
            <v>0</v>
          </cell>
          <cell r="N1688">
            <v>0</v>
          </cell>
          <cell r="P1688" t="str">
            <v xml:space="preserve"> </v>
          </cell>
          <cell r="Q1688" t="str">
            <v xml:space="preserve"> </v>
          </cell>
        </row>
        <row r="1689">
          <cell r="D1689" t="str">
            <v/>
          </cell>
          <cell r="M1689">
            <v>0</v>
          </cell>
          <cell r="N1689">
            <v>0</v>
          </cell>
          <cell r="P1689" t="str">
            <v xml:space="preserve"> </v>
          </cell>
          <cell r="Q1689" t="str">
            <v xml:space="preserve"> </v>
          </cell>
        </row>
        <row r="1690">
          <cell r="D1690" t="str">
            <v/>
          </cell>
          <cell r="M1690">
            <v>0</v>
          </cell>
          <cell r="N1690">
            <v>0</v>
          </cell>
          <cell r="P1690" t="str">
            <v xml:space="preserve"> </v>
          </cell>
          <cell r="Q1690" t="str">
            <v xml:space="preserve"> </v>
          </cell>
        </row>
        <row r="1691">
          <cell r="D1691" t="str">
            <v/>
          </cell>
          <cell r="M1691">
            <v>0</v>
          </cell>
          <cell r="N1691">
            <v>0</v>
          </cell>
          <cell r="P1691" t="str">
            <v xml:space="preserve"> </v>
          </cell>
          <cell r="Q1691" t="str">
            <v xml:space="preserve"> </v>
          </cell>
        </row>
        <row r="1692">
          <cell r="D1692" t="str">
            <v/>
          </cell>
          <cell r="M1692">
            <v>0</v>
          </cell>
          <cell r="N1692">
            <v>0</v>
          </cell>
          <cell r="P1692" t="str">
            <v xml:space="preserve"> </v>
          </cell>
          <cell r="Q1692" t="str">
            <v xml:space="preserve"> </v>
          </cell>
        </row>
        <row r="1693">
          <cell r="D1693" t="str">
            <v/>
          </cell>
          <cell r="M1693">
            <v>0</v>
          </cell>
          <cell r="N1693">
            <v>0</v>
          </cell>
          <cell r="P1693" t="str">
            <v xml:space="preserve"> </v>
          </cell>
          <cell r="Q1693" t="str">
            <v xml:space="preserve"> </v>
          </cell>
        </row>
        <row r="1694">
          <cell r="D1694" t="str">
            <v/>
          </cell>
          <cell r="M1694">
            <v>0</v>
          </cell>
          <cell r="N1694">
            <v>0</v>
          </cell>
          <cell r="P1694" t="str">
            <v xml:space="preserve"> </v>
          </cell>
          <cell r="Q1694" t="str">
            <v xml:space="preserve"> </v>
          </cell>
        </row>
        <row r="1695">
          <cell r="D1695" t="str">
            <v/>
          </cell>
          <cell r="M1695">
            <v>0</v>
          </cell>
          <cell r="N1695">
            <v>0</v>
          </cell>
          <cell r="P1695" t="str">
            <v xml:space="preserve"> </v>
          </cell>
          <cell r="Q1695" t="str">
            <v xml:space="preserve"> </v>
          </cell>
        </row>
        <row r="1696">
          <cell r="D1696" t="str">
            <v/>
          </cell>
          <cell r="M1696">
            <v>0</v>
          </cell>
          <cell r="N1696">
            <v>0</v>
          </cell>
          <cell r="P1696" t="str">
            <v xml:space="preserve"> </v>
          </cell>
          <cell r="Q1696" t="str">
            <v xml:space="preserve"> </v>
          </cell>
        </row>
        <row r="1697">
          <cell r="D1697" t="str">
            <v/>
          </cell>
          <cell r="M1697">
            <v>0</v>
          </cell>
          <cell r="N1697">
            <v>0</v>
          </cell>
          <cell r="P1697" t="str">
            <v xml:space="preserve"> </v>
          </cell>
          <cell r="Q1697" t="str">
            <v xml:space="preserve"> </v>
          </cell>
        </row>
        <row r="1698">
          <cell r="D1698" t="str">
            <v/>
          </cell>
          <cell r="M1698">
            <v>0</v>
          </cell>
          <cell r="N1698">
            <v>0</v>
          </cell>
          <cell r="P1698" t="str">
            <v xml:space="preserve"> </v>
          </cell>
          <cell r="Q1698" t="str">
            <v xml:space="preserve"> </v>
          </cell>
        </row>
        <row r="1699">
          <cell r="D1699" t="str">
            <v/>
          </cell>
          <cell r="M1699">
            <v>0</v>
          </cell>
          <cell r="N1699">
            <v>0</v>
          </cell>
          <cell r="P1699" t="str">
            <v xml:space="preserve"> </v>
          </cell>
          <cell r="Q1699" t="str">
            <v xml:space="preserve"> </v>
          </cell>
        </row>
        <row r="1700">
          <cell r="D1700" t="str">
            <v/>
          </cell>
          <cell r="M1700">
            <v>0</v>
          </cell>
          <cell r="N1700">
            <v>0</v>
          </cell>
          <cell r="P1700" t="str">
            <v xml:space="preserve"> </v>
          </cell>
          <cell r="Q1700" t="str">
            <v xml:space="preserve"> </v>
          </cell>
        </row>
        <row r="1701">
          <cell r="D1701" t="str">
            <v/>
          </cell>
          <cell r="M1701">
            <v>0</v>
          </cell>
          <cell r="N1701">
            <v>0</v>
          </cell>
          <cell r="P1701" t="str">
            <v xml:space="preserve"> </v>
          </cell>
          <cell r="Q1701" t="str">
            <v xml:space="preserve"> </v>
          </cell>
        </row>
        <row r="1702">
          <cell r="D1702" t="str">
            <v/>
          </cell>
          <cell r="M1702">
            <v>0</v>
          </cell>
          <cell r="N1702">
            <v>0</v>
          </cell>
          <cell r="P1702" t="str">
            <v xml:space="preserve"> </v>
          </cell>
          <cell r="Q1702" t="str">
            <v xml:space="preserve"> </v>
          </cell>
        </row>
        <row r="1703">
          <cell r="D1703" t="str">
            <v/>
          </cell>
          <cell r="M1703">
            <v>0</v>
          </cell>
          <cell r="N1703">
            <v>0</v>
          </cell>
          <cell r="P1703" t="str">
            <v xml:space="preserve"> </v>
          </cell>
          <cell r="Q1703" t="str">
            <v xml:space="preserve"> </v>
          </cell>
        </row>
        <row r="1704">
          <cell r="D1704" t="str">
            <v/>
          </cell>
          <cell r="M1704">
            <v>0</v>
          </cell>
          <cell r="N1704">
            <v>0</v>
          </cell>
          <cell r="P1704" t="str">
            <v xml:space="preserve"> </v>
          </cell>
          <cell r="Q1704" t="str">
            <v xml:space="preserve"> </v>
          </cell>
        </row>
        <row r="1705">
          <cell r="D1705" t="str">
            <v/>
          </cell>
          <cell r="M1705">
            <v>0</v>
          </cell>
          <cell r="N1705">
            <v>0</v>
          </cell>
          <cell r="P1705" t="str">
            <v xml:space="preserve"> </v>
          </cell>
          <cell r="Q1705" t="str">
            <v xml:space="preserve"> </v>
          </cell>
        </row>
        <row r="1706">
          <cell r="D1706" t="str">
            <v/>
          </cell>
          <cell r="M1706">
            <v>0</v>
          </cell>
          <cell r="N1706">
            <v>0</v>
          </cell>
          <cell r="P1706" t="str">
            <v xml:space="preserve"> </v>
          </cell>
          <cell r="Q1706" t="str">
            <v xml:space="preserve"> </v>
          </cell>
        </row>
        <row r="1707">
          <cell r="D1707" t="str">
            <v/>
          </cell>
          <cell r="M1707">
            <v>0</v>
          </cell>
          <cell r="N1707">
            <v>0</v>
          </cell>
          <cell r="P1707" t="str">
            <v xml:space="preserve"> </v>
          </cell>
          <cell r="Q1707" t="str">
            <v xml:space="preserve"> </v>
          </cell>
        </row>
        <row r="1708">
          <cell r="D1708" t="str">
            <v/>
          </cell>
          <cell r="M1708">
            <v>0</v>
          </cell>
          <cell r="N1708">
            <v>0</v>
          </cell>
          <cell r="P1708" t="str">
            <v xml:space="preserve"> </v>
          </cell>
          <cell r="Q1708" t="str">
            <v xml:space="preserve"> </v>
          </cell>
        </row>
        <row r="1709">
          <cell r="D1709" t="str">
            <v/>
          </cell>
          <cell r="M1709">
            <v>0</v>
          </cell>
          <cell r="N1709">
            <v>0</v>
          </cell>
          <cell r="P1709" t="str">
            <v xml:space="preserve"> </v>
          </cell>
          <cell r="Q1709" t="str">
            <v xml:space="preserve"> </v>
          </cell>
        </row>
        <row r="1710">
          <cell r="D1710" t="str">
            <v/>
          </cell>
          <cell r="M1710">
            <v>0</v>
          </cell>
          <cell r="N1710">
            <v>0</v>
          </cell>
          <cell r="P1710" t="str">
            <v xml:space="preserve"> </v>
          </cell>
          <cell r="Q1710" t="str">
            <v xml:space="preserve"> </v>
          </cell>
        </row>
        <row r="1711">
          <cell r="D1711" t="str">
            <v/>
          </cell>
          <cell r="M1711">
            <v>0</v>
          </cell>
          <cell r="N1711">
            <v>0</v>
          </cell>
          <cell r="P1711" t="str">
            <v xml:space="preserve"> </v>
          </cell>
          <cell r="Q1711" t="str">
            <v xml:space="preserve"> </v>
          </cell>
        </row>
        <row r="1712">
          <cell r="D1712" t="str">
            <v/>
          </cell>
          <cell r="M1712">
            <v>0</v>
          </cell>
          <cell r="N1712">
            <v>0</v>
          </cell>
          <cell r="P1712" t="str">
            <v xml:space="preserve"> </v>
          </cell>
          <cell r="Q1712" t="str">
            <v xml:space="preserve"> </v>
          </cell>
        </row>
        <row r="1713">
          <cell r="D1713" t="str">
            <v/>
          </cell>
          <cell r="M1713">
            <v>0</v>
          </cell>
          <cell r="N1713">
            <v>0</v>
          </cell>
          <cell r="P1713" t="str">
            <v xml:space="preserve"> </v>
          </cell>
          <cell r="Q1713" t="str">
            <v xml:space="preserve"> </v>
          </cell>
        </row>
        <row r="1714">
          <cell r="D1714" t="str">
            <v/>
          </cell>
          <cell r="M1714">
            <v>0</v>
          </cell>
          <cell r="N1714">
            <v>0</v>
          </cell>
          <cell r="P1714" t="str">
            <v xml:space="preserve"> </v>
          </cell>
          <cell r="Q1714" t="str">
            <v xml:space="preserve"> </v>
          </cell>
        </row>
        <row r="1715">
          <cell r="D1715" t="str">
            <v/>
          </cell>
          <cell r="M1715">
            <v>0</v>
          </cell>
          <cell r="N1715">
            <v>0</v>
          </cell>
          <cell r="P1715" t="str">
            <v xml:space="preserve"> </v>
          </cell>
          <cell r="Q1715" t="str">
            <v xml:space="preserve"> </v>
          </cell>
        </row>
        <row r="1716">
          <cell r="D1716" t="str">
            <v/>
          </cell>
          <cell r="M1716">
            <v>0</v>
          </cell>
          <cell r="N1716">
            <v>0</v>
          </cell>
          <cell r="P1716" t="str">
            <v xml:space="preserve"> </v>
          </cell>
          <cell r="Q1716" t="str">
            <v xml:space="preserve"> </v>
          </cell>
        </row>
        <row r="1717">
          <cell r="D1717" t="str">
            <v/>
          </cell>
          <cell r="M1717">
            <v>0</v>
          </cell>
          <cell r="N1717">
            <v>0</v>
          </cell>
          <cell r="P1717" t="str">
            <v xml:space="preserve"> </v>
          </cell>
          <cell r="Q1717" t="str">
            <v xml:space="preserve"> </v>
          </cell>
        </row>
        <row r="1718">
          <cell r="D1718" t="str">
            <v/>
          </cell>
          <cell r="M1718">
            <v>0</v>
          </cell>
          <cell r="N1718">
            <v>0</v>
          </cell>
          <cell r="P1718" t="str">
            <v xml:space="preserve"> </v>
          </cell>
          <cell r="Q1718" t="str">
            <v xml:space="preserve"> </v>
          </cell>
        </row>
        <row r="1719">
          <cell r="D1719" t="str">
            <v/>
          </cell>
          <cell r="M1719">
            <v>0</v>
          </cell>
          <cell r="N1719">
            <v>0</v>
          </cell>
          <cell r="P1719" t="str">
            <v xml:space="preserve"> </v>
          </cell>
          <cell r="Q1719" t="str">
            <v xml:space="preserve"> </v>
          </cell>
        </row>
        <row r="1720">
          <cell r="D1720" t="str">
            <v/>
          </cell>
          <cell r="M1720">
            <v>0</v>
          </cell>
          <cell r="N1720">
            <v>0</v>
          </cell>
          <cell r="P1720" t="str">
            <v xml:space="preserve"> </v>
          </cell>
          <cell r="Q1720" t="str">
            <v xml:space="preserve"> </v>
          </cell>
        </row>
        <row r="1721">
          <cell r="D1721" t="str">
            <v/>
          </cell>
          <cell r="M1721">
            <v>0</v>
          </cell>
          <cell r="N1721">
            <v>0</v>
          </cell>
          <cell r="P1721" t="str">
            <v xml:space="preserve"> </v>
          </cell>
          <cell r="Q1721" t="str">
            <v xml:space="preserve"> </v>
          </cell>
        </row>
        <row r="1722">
          <cell r="D1722" t="str">
            <v/>
          </cell>
          <cell r="M1722">
            <v>0</v>
          </cell>
          <cell r="N1722">
            <v>0</v>
          </cell>
          <cell r="P1722" t="str">
            <v xml:space="preserve"> </v>
          </cell>
          <cell r="Q1722" t="str">
            <v xml:space="preserve"> </v>
          </cell>
        </row>
        <row r="1723">
          <cell r="D1723" t="str">
            <v/>
          </cell>
          <cell r="M1723">
            <v>0</v>
          </cell>
          <cell r="N1723">
            <v>0</v>
          </cell>
          <cell r="P1723" t="str">
            <v xml:space="preserve"> </v>
          </cell>
          <cell r="Q1723" t="str">
            <v xml:space="preserve"> </v>
          </cell>
        </row>
        <row r="1724">
          <cell r="D1724" t="str">
            <v/>
          </cell>
          <cell r="M1724">
            <v>0</v>
          </cell>
          <cell r="N1724">
            <v>0</v>
          </cell>
          <cell r="P1724" t="str">
            <v xml:space="preserve"> </v>
          </cell>
          <cell r="Q1724" t="str">
            <v xml:space="preserve"> </v>
          </cell>
        </row>
        <row r="1725">
          <cell r="D1725" t="str">
            <v/>
          </cell>
          <cell r="M1725">
            <v>0</v>
          </cell>
          <cell r="N1725">
            <v>0</v>
          </cell>
          <cell r="P1725" t="str">
            <v xml:space="preserve"> </v>
          </cell>
          <cell r="Q1725" t="str">
            <v xml:space="preserve"> </v>
          </cell>
        </row>
        <row r="1726">
          <cell r="D1726" t="str">
            <v/>
          </cell>
          <cell r="M1726">
            <v>0</v>
          </cell>
          <cell r="N1726">
            <v>0</v>
          </cell>
          <cell r="P1726" t="str">
            <v xml:space="preserve"> </v>
          </cell>
          <cell r="Q1726" t="str">
            <v xml:space="preserve"> </v>
          </cell>
        </row>
        <row r="1727">
          <cell r="D1727" t="str">
            <v/>
          </cell>
          <cell r="M1727">
            <v>0</v>
          </cell>
          <cell r="N1727">
            <v>0</v>
          </cell>
          <cell r="P1727" t="str">
            <v xml:space="preserve"> </v>
          </cell>
          <cell r="Q1727" t="str">
            <v xml:space="preserve"> </v>
          </cell>
        </row>
        <row r="1728">
          <cell r="D1728" t="str">
            <v/>
          </cell>
          <cell r="M1728">
            <v>0</v>
          </cell>
          <cell r="N1728">
            <v>0</v>
          </cell>
          <cell r="P1728" t="str">
            <v xml:space="preserve"> </v>
          </cell>
          <cell r="Q1728" t="str">
            <v xml:space="preserve"> </v>
          </cell>
        </row>
        <row r="1729">
          <cell r="D1729" t="str">
            <v/>
          </cell>
          <cell r="M1729">
            <v>0</v>
          </cell>
          <cell r="N1729">
            <v>0</v>
          </cell>
          <cell r="P1729" t="str">
            <v xml:space="preserve"> </v>
          </cell>
          <cell r="Q1729" t="str">
            <v xml:space="preserve"> </v>
          </cell>
        </row>
        <row r="1730">
          <cell r="D1730" t="str">
            <v/>
          </cell>
          <cell r="M1730">
            <v>0</v>
          </cell>
          <cell r="N1730">
            <v>0</v>
          </cell>
          <cell r="P1730" t="str">
            <v xml:space="preserve"> </v>
          </cell>
          <cell r="Q1730" t="str">
            <v xml:space="preserve"> </v>
          </cell>
        </row>
        <row r="1731">
          <cell r="D1731" t="str">
            <v/>
          </cell>
          <cell r="M1731">
            <v>0</v>
          </cell>
          <cell r="N1731">
            <v>0</v>
          </cell>
          <cell r="P1731" t="str">
            <v xml:space="preserve"> </v>
          </cell>
          <cell r="Q1731" t="str">
            <v xml:space="preserve"> </v>
          </cell>
        </row>
        <row r="1732">
          <cell r="D1732" t="str">
            <v/>
          </cell>
          <cell r="M1732">
            <v>0</v>
          </cell>
          <cell r="N1732">
            <v>0</v>
          </cell>
          <cell r="P1732" t="str">
            <v xml:space="preserve"> </v>
          </cell>
          <cell r="Q1732" t="str">
            <v xml:space="preserve"> </v>
          </cell>
        </row>
        <row r="1733">
          <cell r="D1733" t="str">
            <v/>
          </cell>
          <cell r="M1733">
            <v>0</v>
          </cell>
          <cell r="N1733">
            <v>0</v>
          </cell>
          <cell r="P1733" t="str">
            <v xml:space="preserve"> </v>
          </cell>
          <cell r="Q1733" t="str">
            <v xml:space="preserve"> </v>
          </cell>
        </row>
        <row r="1734">
          <cell r="D1734" t="str">
            <v/>
          </cell>
          <cell r="M1734">
            <v>0</v>
          </cell>
          <cell r="N1734">
            <v>0</v>
          </cell>
          <cell r="P1734" t="str">
            <v xml:space="preserve"> </v>
          </cell>
          <cell r="Q1734" t="str">
            <v xml:space="preserve"> </v>
          </cell>
        </row>
        <row r="1735">
          <cell r="D1735" t="str">
            <v/>
          </cell>
          <cell r="M1735">
            <v>0</v>
          </cell>
          <cell r="N1735">
            <v>0</v>
          </cell>
          <cell r="P1735" t="str">
            <v xml:space="preserve"> </v>
          </cell>
          <cell r="Q1735" t="str">
            <v xml:space="preserve"> </v>
          </cell>
        </row>
        <row r="1736">
          <cell r="D1736" t="str">
            <v/>
          </cell>
          <cell r="M1736">
            <v>0</v>
          </cell>
          <cell r="N1736">
            <v>0</v>
          </cell>
          <cell r="P1736" t="str">
            <v xml:space="preserve"> </v>
          </cell>
          <cell r="Q1736" t="str">
            <v xml:space="preserve"> </v>
          </cell>
        </row>
        <row r="1737">
          <cell r="D1737" t="str">
            <v/>
          </cell>
          <cell r="M1737">
            <v>0</v>
          </cell>
          <cell r="N1737">
            <v>0</v>
          </cell>
          <cell r="P1737" t="str">
            <v xml:space="preserve"> </v>
          </cell>
          <cell r="Q1737" t="str">
            <v xml:space="preserve"> </v>
          </cell>
        </row>
        <row r="1738">
          <cell r="D1738" t="str">
            <v/>
          </cell>
          <cell r="M1738">
            <v>0</v>
          </cell>
          <cell r="N1738">
            <v>0</v>
          </cell>
          <cell r="P1738" t="str">
            <v xml:space="preserve"> </v>
          </cell>
          <cell r="Q1738" t="str">
            <v xml:space="preserve"> </v>
          </cell>
        </row>
        <row r="1739">
          <cell r="D1739" t="str">
            <v/>
          </cell>
          <cell r="M1739">
            <v>0</v>
          </cell>
          <cell r="N1739">
            <v>0</v>
          </cell>
          <cell r="P1739" t="str">
            <v xml:space="preserve"> </v>
          </cell>
          <cell r="Q1739" t="str">
            <v xml:space="preserve"> </v>
          </cell>
        </row>
        <row r="1740">
          <cell r="D1740" t="str">
            <v/>
          </cell>
          <cell r="M1740">
            <v>0</v>
          </cell>
          <cell r="N1740">
            <v>0</v>
          </cell>
          <cell r="P1740" t="str">
            <v xml:space="preserve"> </v>
          </cell>
          <cell r="Q1740" t="str">
            <v xml:space="preserve"> </v>
          </cell>
        </row>
        <row r="1741">
          <cell r="D1741" t="str">
            <v/>
          </cell>
          <cell r="M1741">
            <v>0</v>
          </cell>
          <cell r="N1741">
            <v>0</v>
          </cell>
          <cell r="P1741" t="str">
            <v xml:space="preserve"> </v>
          </cell>
          <cell r="Q1741" t="str">
            <v xml:space="preserve"> </v>
          </cell>
        </row>
        <row r="1742">
          <cell r="D1742" t="str">
            <v/>
          </cell>
          <cell r="M1742">
            <v>0</v>
          </cell>
          <cell r="N1742">
            <v>0</v>
          </cell>
          <cell r="P1742" t="str">
            <v xml:space="preserve"> </v>
          </cell>
          <cell r="Q1742" t="str">
            <v xml:space="preserve"> </v>
          </cell>
        </row>
        <row r="1743">
          <cell r="D1743" t="str">
            <v/>
          </cell>
          <cell r="M1743">
            <v>0</v>
          </cell>
          <cell r="N1743">
            <v>0</v>
          </cell>
          <cell r="P1743" t="str">
            <v xml:space="preserve"> </v>
          </cell>
          <cell r="Q1743" t="str">
            <v xml:space="preserve"> </v>
          </cell>
        </row>
        <row r="1744">
          <cell r="D1744" t="str">
            <v/>
          </cell>
          <cell r="M1744">
            <v>0</v>
          </cell>
          <cell r="N1744">
            <v>0</v>
          </cell>
          <cell r="P1744" t="str">
            <v xml:space="preserve"> </v>
          </cell>
          <cell r="Q1744" t="str">
            <v xml:space="preserve"> </v>
          </cell>
        </row>
        <row r="1745">
          <cell r="D1745" t="str">
            <v/>
          </cell>
          <cell r="M1745">
            <v>0</v>
          </cell>
          <cell r="N1745">
            <v>0</v>
          </cell>
          <cell r="P1745" t="str">
            <v xml:space="preserve"> </v>
          </cell>
          <cell r="Q1745" t="str">
            <v xml:space="preserve"> </v>
          </cell>
        </row>
        <row r="1746">
          <cell r="D1746" t="str">
            <v/>
          </cell>
          <cell r="M1746">
            <v>0</v>
          </cell>
          <cell r="N1746">
            <v>0</v>
          </cell>
          <cell r="P1746" t="str">
            <v xml:space="preserve"> </v>
          </cell>
          <cell r="Q1746" t="str">
            <v xml:space="preserve"> </v>
          </cell>
        </row>
        <row r="1747">
          <cell r="D1747" t="str">
            <v/>
          </cell>
          <cell r="M1747">
            <v>0</v>
          </cell>
          <cell r="N1747">
            <v>0</v>
          </cell>
          <cell r="P1747" t="str">
            <v xml:space="preserve"> </v>
          </cell>
          <cell r="Q1747" t="str">
            <v xml:space="preserve"> </v>
          </cell>
        </row>
        <row r="1748">
          <cell r="D1748" t="str">
            <v/>
          </cell>
          <cell r="M1748">
            <v>0</v>
          </cell>
          <cell r="N1748">
            <v>0</v>
          </cell>
          <cell r="P1748" t="str">
            <v xml:space="preserve"> </v>
          </cell>
          <cell r="Q1748" t="str">
            <v xml:space="preserve"> </v>
          </cell>
        </row>
        <row r="1749">
          <cell r="D1749" t="str">
            <v/>
          </cell>
          <cell r="M1749">
            <v>0</v>
          </cell>
          <cell r="N1749">
            <v>0</v>
          </cell>
          <cell r="P1749" t="str">
            <v xml:space="preserve"> </v>
          </cell>
          <cell r="Q1749" t="str">
            <v xml:space="preserve"> </v>
          </cell>
        </row>
        <row r="1750">
          <cell r="D1750" t="str">
            <v/>
          </cell>
          <cell r="M1750">
            <v>0</v>
          </cell>
          <cell r="N1750">
            <v>0</v>
          </cell>
          <cell r="P1750" t="str">
            <v xml:space="preserve"> </v>
          </cell>
          <cell r="Q1750" t="str">
            <v xml:space="preserve"> </v>
          </cell>
        </row>
        <row r="1751">
          <cell r="D1751" t="str">
            <v/>
          </cell>
          <cell r="M1751">
            <v>0</v>
          </cell>
          <cell r="N1751">
            <v>0</v>
          </cell>
          <cell r="P1751" t="str">
            <v xml:space="preserve"> </v>
          </cell>
          <cell r="Q1751" t="str">
            <v xml:space="preserve"> </v>
          </cell>
        </row>
        <row r="1752">
          <cell r="D1752" t="str">
            <v/>
          </cell>
          <cell r="M1752">
            <v>0</v>
          </cell>
          <cell r="N1752">
            <v>0</v>
          </cell>
          <cell r="P1752" t="str">
            <v xml:space="preserve"> </v>
          </cell>
          <cell r="Q1752" t="str">
            <v xml:space="preserve"> </v>
          </cell>
        </row>
        <row r="1753">
          <cell r="D1753" t="str">
            <v/>
          </cell>
          <cell r="M1753">
            <v>0</v>
          </cell>
          <cell r="N1753">
            <v>0</v>
          </cell>
          <cell r="P1753" t="str">
            <v xml:space="preserve"> </v>
          </cell>
          <cell r="Q1753" t="str">
            <v xml:space="preserve"> </v>
          </cell>
        </row>
        <row r="1754">
          <cell r="D1754" t="str">
            <v/>
          </cell>
          <cell r="M1754">
            <v>0</v>
          </cell>
          <cell r="N1754">
            <v>0</v>
          </cell>
          <cell r="P1754" t="str">
            <v xml:space="preserve"> </v>
          </cell>
          <cell r="Q1754" t="str">
            <v xml:space="preserve"> </v>
          </cell>
        </row>
        <row r="1755">
          <cell r="D1755" t="str">
            <v/>
          </cell>
          <cell r="M1755">
            <v>0</v>
          </cell>
          <cell r="N1755">
            <v>0</v>
          </cell>
          <cell r="P1755" t="str">
            <v xml:space="preserve"> </v>
          </cell>
          <cell r="Q1755" t="str">
            <v xml:space="preserve"> </v>
          </cell>
        </row>
        <row r="1756">
          <cell r="D1756" t="str">
            <v/>
          </cell>
          <cell r="M1756">
            <v>0</v>
          </cell>
          <cell r="N1756">
            <v>0</v>
          </cell>
          <cell r="P1756" t="str">
            <v xml:space="preserve"> </v>
          </cell>
          <cell r="Q1756" t="str">
            <v xml:space="preserve"> </v>
          </cell>
        </row>
        <row r="1757">
          <cell r="D1757" t="str">
            <v/>
          </cell>
          <cell r="M1757">
            <v>0</v>
          </cell>
          <cell r="N1757">
            <v>0</v>
          </cell>
          <cell r="P1757" t="str">
            <v xml:space="preserve"> </v>
          </cell>
          <cell r="Q1757" t="str">
            <v xml:space="preserve"> </v>
          </cell>
        </row>
        <row r="1758">
          <cell r="D1758" t="str">
            <v/>
          </cell>
          <cell r="M1758">
            <v>0</v>
          </cell>
          <cell r="N1758">
            <v>0</v>
          </cell>
          <cell r="P1758" t="str">
            <v xml:space="preserve"> </v>
          </cell>
          <cell r="Q1758" t="str">
            <v xml:space="preserve"> </v>
          </cell>
        </row>
        <row r="1759">
          <cell r="D1759" t="str">
            <v/>
          </cell>
          <cell r="M1759">
            <v>0</v>
          </cell>
          <cell r="N1759">
            <v>0</v>
          </cell>
          <cell r="P1759" t="str">
            <v xml:space="preserve"> </v>
          </cell>
          <cell r="Q1759" t="str">
            <v xml:space="preserve"> </v>
          </cell>
        </row>
        <row r="1760">
          <cell r="D1760" t="str">
            <v/>
          </cell>
          <cell r="M1760">
            <v>0</v>
          </cell>
          <cell r="N1760">
            <v>0</v>
          </cell>
          <cell r="P1760" t="str">
            <v xml:space="preserve"> </v>
          </cell>
          <cell r="Q1760" t="str">
            <v xml:space="preserve"> </v>
          </cell>
        </row>
        <row r="1761">
          <cell r="D1761" t="str">
            <v/>
          </cell>
          <cell r="M1761">
            <v>0</v>
          </cell>
          <cell r="N1761">
            <v>0</v>
          </cell>
          <cell r="P1761" t="str">
            <v xml:space="preserve"> </v>
          </cell>
          <cell r="Q1761" t="str">
            <v xml:space="preserve"> </v>
          </cell>
        </row>
        <row r="1762">
          <cell r="D1762" t="str">
            <v/>
          </cell>
          <cell r="M1762">
            <v>0</v>
          </cell>
          <cell r="N1762">
            <v>0</v>
          </cell>
          <cell r="P1762" t="str">
            <v xml:space="preserve"> </v>
          </cell>
          <cell r="Q1762" t="str">
            <v xml:space="preserve"> </v>
          </cell>
        </row>
        <row r="1763">
          <cell r="D1763" t="str">
            <v/>
          </cell>
          <cell r="M1763">
            <v>0</v>
          </cell>
          <cell r="N1763">
            <v>0</v>
          </cell>
          <cell r="P1763" t="str">
            <v xml:space="preserve"> </v>
          </cell>
          <cell r="Q1763" t="str">
            <v xml:space="preserve"> </v>
          </cell>
        </row>
        <row r="1764">
          <cell r="D1764" t="str">
            <v/>
          </cell>
          <cell r="M1764">
            <v>0</v>
          </cell>
          <cell r="N1764">
            <v>0</v>
          </cell>
          <cell r="P1764" t="str">
            <v xml:space="preserve"> </v>
          </cell>
          <cell r="Q1764" t="str">
            <v xml:space="preserve"> </v>
          </cell>
        </row>
        <row r="1765">
          <cell r="D1765" t="str">
            <v/>
          </cell>
          <cell r="M1765">
            <v>0</v>
          </cell>
          <cell r="N1765">
            <v>0</v>
          </cell>
          <cell r="P1765" t="str">
            <v xml:space="preserve"> </v>
          </cell>
          <cell r="Q1765" t="str">
            <v xml:space="preserve"> </v>
          </cell>
        </row>
        <row r="1766">
          <cell r="D1766" t="str">
            <v/>
          </cell>
          <cell r="M1766">
            <v>0</v>
          </cell>
          <cell r="N1766">
            <v>0</v>
          </cell>
          <cell r="P1766" t="str">
            <v xml:space="preserve"> </v>
          </cell>
          <cell r="Q1766" t="str">
            <v xml:space="preserve"> </v>
          </cell>
        </row>
        <row r="1767">
          <cell r="D1767" t="str">
            <v/>
          </cell>
          <cell r="M1767">
            <v>0</v>
          </cell>
          <cell r="N1767">
            <v>0</v>
          </cell>
          <cell r="P1767" t="str">
            <v xml:space="preserve"> </v>
          </cell>
          <cell r="Q1767" t="str">
            <v xml:space="preserve"> </v>
          </cell>
        </row>
        <row r="1768">
          <cell r="D1768" t="str">
            <v/>
          </cell>
          <cell r="M1768">
            <v>0</v>
          </cell>
          <cell r="N1768">
            <v>0</v>
          </cell>
          <cell r="P1768" t="str">
            <v xml:space="preserve"> </v>
          </cell>
          <cell r="Q1768" t="str">
            <v xml:space="preserve"> </v>
          </cell>
        </row>
        <row r="1769">
          <cell r="D1769" t="str">
            <v/>
          </cell>
          <cell r="M1769">
            <v>0</v>
          </cell>
          <cell r="N1769">
            <v>0</v>
          </cell>
          <cell r="P1769" t="str">
            <v xml:space="preserve"> </v>
          </cell>
          <cell r="Q1769" t="str">
            <v xml:space="preserve"> </v>
          </cell>
        </row>
        <row r="1770">
          <cell r="D1770" t="str">
            <v/>
          </cell>
          <cell r="M1770">
            <v>0</v>
          </cell>
          <cell r="N1770">
            <v>0</v>
          </cell>
          <cell r="P1770" t="str">
            <v xml:space="preserve"> </v>
          </cell>
          <cell r="Q1770" t="str">
            <v xml:space="preserve"> </v>
          </cell>
        </row>
        <row r="1771">
          <cell r="D1771" t="str">
            <v/>
          </cell>
          <cell r="M1771">
            <v>0</v>
          </cell>
          <cell r="N1771">
            <v>0</v>
          </cell>
          <cell r="P1771" t="str">
            <v xml:space="preserve"> </v>
          </cell>
          <cell r="Q1771" t="str">
            <v xml:space="preserve"> </v>
          </cell>
        </row>
        <row r="1772">
          <cell r="D1772" t="str">
            <v/>
          </cell>
          <cell r="M1772">
            <v>0</v>
          </cell>
          <cell r="N1772">
            <v>0</v>
          </cell>
          <cell r="P1772" t="str">
            <v xml:space="preserve"> </v>
          </cell>
          <cell r="Q1772" t="str">
            <v xml:space="preserve"> </v>
          </cell>
        </row>
        <row r="1773">
          <cell r="D1773" t="str">
            <v/>
          </cell>
          <cell r="M1773">
            <v>0</v>
          </cell>
          <cell r="N1773">
            <v>0</v>
          </cell>
          <cell r="P1773" t="str">
            <v xml:space="preserve"> </v>
          </cell>
          <cell r="Q1773" t="str">
            <v xml:space="preserve"> </v>
          </cell>
        </row>
        <row r="1774">
          <cell r="D1774" t="str">
            <v/>
          </cell>
          <cell r="M1774">
            <v>0</v>
          </cell>
          <cell r="N1774">
            <v>0</v>
          </cell>
          <cell r="P1774" t="str">
            <v xml:space="preserve"> </v>
          </cell>
          <cell r="Q1774" t="str">
            <v xml:space="preserve"> </v>
          </cell>
        </row>
        <row r="1775">
          <cell r="D1775" t="str">
            <v/>
          </cell>
          <cell r="M1775">
            <v>0</v>
          </cell>
          <cell r="N1775">
            <v>0</v>
          </cell>
          <cell r="P1775" t="str">
            <v xml:space="preserve"> </v>
          </cell>
          <cell r="Q1775" t="str">
            <v xml:space="preserve"> </v>
          </cell>
        </row>
        <row r="1776">
          <cell r="D1776" t="str">
            <v/>
          </cell>
          <cell r="M1776">
            <v>0</v>
          </cell>
          <cell r="N1776">
            <v>0</v>
          </cell>
          <cell r="P1776" t="str">
            <v xml:space="preserve"> </v>
          </cell>
          <cell r="Q1776" t="str">
            <v xml:space="preserve"> </v>
          </cell>
        </row>
        <row r="1777">
          <cell r="D1777" t="str">
            <v/>
          </cell>
          <cell r="M1777">
            <v>0</v>
          </cell>
          <cell r="N1777">
            <v>0</v>
          </cell>
          <cell r="P1777" t="str">
            <v xml:space="preserve"> </v>
          </cell>
          <cell r="Q1777" t="str">
            <v xml:space="preserve"> </v>
          </cell>
        </row>
        <row r="1778">
          <cell r="D1778" t="str">
            <v/>
          </cell>
          <cell r="M1778">
            <v>0</v>
          </cell>
          <cell r="N1778">
            <v>0</v>
          </cell>
          <cell r="P1778" t="str">
            <v xml:space="preserve"> </v>
          </cell>
          <cell r="Q1778" t="str">
            <v xml:space="preserve"> </v>
          </cell>
        </row>
        <row r="1779">
          <cell r="D1779" t="str">
            <v/>
          </cell>
          <cell r="M1779">
            <v>0</v>
          </cell>
          <cell r="N1779">
            <v>0</v>
          </cell>
          <cell r="P1779" t="str">
            <v xml:space="preserve"> </v>
          </cell>
          <cell r="Q1779" t="str">
            <v xml:space="preserve"> </v>
          </cell>
        </row>
        <row r="1780">
          <cell r="D1780" t="str">
            <v/>
          </cell>
          <cell r="M1780">
            <v>0</v>
          </cell>
          <cell r="N1780">
            <v>0</v>
          </cell>
          <cell r="P1780" t="str">
            <v xml:space="preserve"> </v>
          </cell>
          <cell r="Q1780" t="str">
            <v xml:space="preserve"> </v>
          </cell>
        </row>
        <row r="1781">
          <cell r="D1781" t="str">
            <v/>
          </cell>
          <cell r="M1781">
            <v>0</v>
          </cell>
          <cell r="N1781">
            <v>0</v>
          </cell>
          <cell r="P1781" t="str">
            <v xml:space="preserve"> </v>
          </cell>
          <cell r="Q1781" t="str">
            <v xml:space="preserve"> </v>
          </cell>
        </row>
        <row r="1782">
          <cell r="D1782" t="str">
            <v/>
          </cell>
          <cell r="M1782">
            <v>0</v>
          </cell>
          <cell r="N1782">
            <v>0</v>
          </cell>
          <cell r="P1782" t="str">
            <v xml:space="preserve"> </v>
          </cell>
          <cell r="Q1782" t="str">
            <v xml:space="preserve"> </v>
          </cell>
        </row>
        <row r="1783">
          <cell r="D1783" t="str">
            <v/>
          </cell>
          <cell r="M1783">
            <v>0</v>
          </cell>
          <cell r="N1783">
            <v>0</v>
          </cell>
          <cell r="P1783" t="str">
            <v xml:space="preserve"> </v>
          </cell>
          <cell r="Q1783" t="str">
            <v xml:space="preserve"> </v>
          </cell>
        </row>
        <row r="1784">
          <cell r="D1784" t="str">
            <v/>
          </cell>
          <cell r="M1784">
            <v>0</v>
          </cell>
          <cell r="N1784">
            <v>0</v>
          </cell>
          <cell r="P1784" t="str">
            <v xml:space="preserve"> </v>
          </cell>
          <cell r="Q1784" t="str">
            <v xml:space="preserve"> </v>
          </cell>
        </row>
        <row r="1785">
          <cell r="D1785" t="str">
            <v/>
          </cell>
          <cell r="M1785">
            <v>0</v>
          </cell>
          <cell r="N1785">
            <v>0</v>
          </cell>
          <cell r="P1785" t="str">
            <v xml:space="preserve"> </v>
          </cell>
          <cell r="Q1785" t="str">
            <v xml:space="preserve"> </v>
          </cell>
        </row>
        <row r="1786">
          <cell r="D1786" t="str">
            <v/>
          </cell>
          <cell r="M1786">
            <v>0</v>
          </cell>
          <cell r="N1786">
            <v>0</v>
          </cell>
          <cell r="P1786" t="str">
            <v xml:space="preserve"> </v>
          </cell>
          <cell r="Q1786" t="str">
            <v xml:space="preserve"> </v>
          </cell>
        </row>
        <row r="1787">
          <cell r="D1787" t="str">
            <v/>
          </cell>
          <cell r="M1787">
            <v>0</v>
          </cell>
          <cell r="N1787">
            <v>0</v>
          </cell>
          <cell r="P1787" t="str">
            <v xml:space="preserve"> </v>
          </cell>
          <cell r="Q1787" t="str">
            <v xml:space="preserve"> </v>
          </cell>
        </row>
        <row r="1788">
          <cell r="D1788" t="str">
            <v/>
          </cell>
          <cell r="M1788">
            <v>0</v>
          </cell>
          <cell r="N1788">
            <v>0</v>
          </cell>
          <cell r="P1788" t="str">
            <v xml:space="preserve"> </v>
          </cell>
          <cell r="Q1788" t="str">
            <v xml:space="preserve"> </v>
          </cell>
        </row>
        <row r="1789">
          <cell r="D1789" t="str">
            <v/>
          </cell>
          <cell r="M1789">
            <v>0</v>
          </cell>
          <cell r="N1789">
            <v>0</v>
          </cell>
          <cell r="P1789" t="str">
            <v xml:space="preserve"> </v>
          </cell>
          <cell r="Q1789" t="str">
            <v xml:space="preserve"> </v>
          </cell>
        </row>
        <row r="1790">
          <cell r="D1790" t="str">
            <v/>
          </cell>
          <cell r="M1790">
            <v>0</v>
          </cell>
          <cell r="N1790">
            <v>0</v>
          </cell>
          <cell r="P1790" t="str">
            <v xml:space="preserve"> </v>
          </cell>
          <cell r="Q1790" t="str">
            <v xml:space="preserve"> </v>
          </cell>
        </row>
        <row r="1791">
          <cell r="D1791" t="str">
            <v/>
          </cell>
          <cell r="M1791">
            <v>0</v>
          </cell>
          <cell r="N1791">
            <v>0</v>
          </cell>
          <cell r="P1791" t="str">
            <v xml:space="preserve"> </v>
          </cell>
          <cell r="Q1791" t="str">
            <v xml:space="preserve"> </v>
          </cell>
        </row>
        <row r="1792">
          <cell r="D1792" t="str">
            <v/>
          </cell>
          <cell r="M1792">
            <v>0</v>
          </cell>
          <cell r="N1792">
            <v>0</v>
          </cell>
          <cell r="P1792" t="str">
            <v xml:space="preserve"> </v>
          </cell>
          <cell r="Q1792" t="str">
            <v xml:space="preserve"> </v>
          </cell>
        </row>
        <row r="1793">
          <cell r="D1793" t="str">
            <v/>
          </cell>
          <cell r="M1793">
            <v>0</v>
          </cell>
          <cell r="N1793">
            <v>0</v>
          </cell>
          <cell r="P1793" t="str">
            <v xml:space="preserve"> </v>
          </cell>
          <cell r="Q1793" t="str">
            <v xml:space="preserve"> </v>
          </cell>
        </row>
        <row r="1794">
          <cell r="D1794" t="str">
            <v/>
          </cell>
          <cell r="M1794">
            <v>0</v>
          </cell>
          <cell r="N1794">
            <v>0</v>
          </cell>
          <cell r="P1794" t="str">
            <v xml:space="preserve"> </v>
          </cell>
          <cell r="Q1794" t="str">
            <v xml:space="preserve"> </v>
          </cell>
        </row>
        <row r="1795">
          <cell r="D1795" t="str">
            <v/>
          </cell>
          <cell r="M1795">
            <v>0</v>
          </cell>
          <cell r="N1795">
            <v>0</v>
          </cell>
          <cell r="P1795" t="str">
            <v xml:space="preserve"> </v>
          </cell>
          <cell r="Q1795" t="str">
            <v xml:space="preserve"> </v>
          </cell>
        </row>
        <row r="1796">
          <cell r="D1796" t="str">
            <v/>
          </cell>
          <cell r="M1796">
            <v>0</v>
          </cell>
          <cell r="N1796">
            <v>0</v>
          </cell>
          <cell r="P1796" t="str">
            <v xml:space="preserve"> </v>
          </cell>
          <cell r="Q1796" t="str">
            <v xml:space="preserve"> </v>
          </cell>
        </row>
        <row r="1797">
          <cell r="D1797" t="str">
            <v/>
          </cell>
          <cell r="M1797">
            <v>0</v>
          </cell>
          <cell r="N1797">
            <v>0</v>
          </cell>
          <cell r="P1797" t="str">
            <v xml:space="preserve"> </v>
          </cell>
          <cell r="Q1797" t="str">
            <v xml:space="preserve"> </v>
          </cell>
        </row>
        <row r="1798">
          <cell r="D1798" t="str">
            <v/>
          </cell>
          <cell r="M1798">
            <v>0</v>
          </cell>
          <cell r="N1798">
            <v>0</v>
          </cell>
          <cell r="P1798" t="str">
            <v xml:space="preserve"> </v>
          </cell>
          <cell r="Q1798" t="str">
            <v xml:space="preserve"> </v>
          </cell>
        </row>
        <row r="1799">
          <cell r="D1799" t="str">
            <v/>
          </cell>
          <cell r="M1799">
            <v>0</v>
          </cell>
          <cell r="N1799">
            <v>0</v>
          </cell>
          <cell r="P1799" t="str">
            <v xml:space="preserve"> </v>
          </cell>
          <cell r="Q1799" t="str">
            <v xml:space="preserve"> </v>
          </cell>
        </row>
        <row r="1800">
          <cell r="D1800" t="str">
            <v/>
          </cell>
          <cell r="M1800">
            <v>0</v>
          </cell>
          <cell r="N1800">
            <v>0</v>
          </cell>
          <cell r="P1800" t="str">
            <v xml:space="preserve"> </v>
          </cell>
          <cell r="Q1800" t="str">
            <v xml:space="preserve"> </v>
          </cell>
        </row>
        <row r="1801">
          <cell r="D1801" t="str">
            <v/>
          </cell>
          <cell r="M1801">
            <v>0</v>
          </cell>
          <cell r="N1801">
            <v>0</v>
          </cell>
          <cell r="P1801" t="str">
            <v xml:space="preserve"> </v>
          </cell>
          <cell r="Q1801" t="str">
            <v xml:space="preserve"> </v>
          </cell>
        </row>
        <row r="1802">
          <cell r="D1802" t="str">
            <v/>
          </cell>
          <cell r="M1802">
            <v>0</v>
          </cell>
          <cell r="N1802">
            <v>0</v>
          </cell>
          <cell r="P1802" t="str">
            <v xml:space="preserve"> </v>
          </cell>
          <cell r="Q1802" t="str">
            <v xml:space="preserve"> </v>
          </cell>
        </row>
        <row r="1803">
          <cell r="D1803" t="str">
            <v/>
          </cell>
          <cell r="M1803">
            <v>0</v>
          </cell>
          <cell r="N1803">
            <v>0</v>
          </cell>
          <cell r="P1803" t="str">
            <v xml:space="preserve"> </v>
          </cell>
          <cell r="Q1803" t="str">
            <v xml:space="preserve"> </v>
          </cell>
        </row>
        <row r="1804">
          <cell r="D1804" t="str">
            <v/>
          </cell>
          <cell r="M1804">
            <v>0</v>
          </cell>
          <cell r="N1804">
            <v>0</v>
          </cell>
          <cell r="P1804" t="str">
            <v xml:space="preserve"> </v>
          </cell>
          <cell r="Q1804" t="str">
            <v xml:space="preserve"> </v>
          </cell>
        </row>
        <row r="1805">
          <cell r="D1805" t="str">
            <v/>
          </cell>
          <cell r="M1805">
            <v>0</v>
          </cell>
          <cell r="N1805">
            <v>0</v>
          </cell>
          <cell r="P1805" t="str">
            <v xml:space="preserve"> </v>
          </cell>
          <cell r="Q1805" t="str">
            <v xml:space="preserve"> </v>
          </cell>
        </row>
        <row r="1806">
          <cell r="D1806" t="str">
            <v/>
          </cell>
          <cell r="M1806">
            <v>0</v>
          </cell>
          <cell r="N1806">
            <v>0</v>
          </cell>
          <cell r="P1806" t="str">
            <v xml:space="preserve"> </v>
          </cell>
          <cell r="Q1806" t="str">
            <v xml:space="preserve"> </v>
          </cell>
        </row>
        <row r="1807">
          <cell r="D1807" t="str">
            <v/>
          </cell>
          <cell r="M1807">
            <v>0</v>
          </cell>
          <cell r="N1807">
            <v>0</v>
          </cell>
          <cell r="P1807" t="str">
            <v xml:space="preserve"> </v>
          </cell>
          <cell r="Q1807" t="str">
            <v xml:space="preserve"> </v>
          </cell>
        </row>
        <row r="1808">
          <cell r="D1808" t="str">
            <v/>
          </cell>
          <cell r="M1808">
            <v>0</v>
          </cell>
          <cell r="N1808">
            <v>0</v>
          </cell>
          <cell r="P1808" t="str">
            <v xml:space="preserve"> </v>
          </cell>
          <cell r="Q1808" t="str">
            <v xml:space="preserve"> </v>
          </cell>
        </row>
        <row r="1809">
          <cell r="D1809" t="str">
            <v/>
          </cell>
          <cell r="M1809">
            <v>0</v>
          </cell>
          <cell r="N1809">
            <v>0</v>
          </cell>
          <cell r="P1809" t="str">
            <v xml:space="preserve"> </v>
          </cell>
          <cell r="Q1809" t="str">
            <v xml:space="preserve"> </v>
          </cell>
        </row>
        <row r="1810">
          <cell r="D1810" t="str">
            <v/>
          </cell>
          <cell r="M1810">
            <v>0</v>
          </cell>
          <cell r="N1810">
            <v>0</v>
          </cell>
          <cell r="P1810" t="str">
            <v xml:space="preserve"> </v>
          </cell>
          <cell r="Q1810" t="str">
            <v xml:space="preserve"> </v>
          </cell>
        </row>
        <row r="1811">
          <cell r="D1811" t="str">
            <v/>
          </cell>
          <cell r="M1811">
            <v>0</v>
          </cell>
          <cell r="N1811">
            <v>0</v>
          </cell>
          <cell r="P1811" t="str">
            <v xml:space="preserve"> </v>
          </cell>
          <cell r="Q1811" t="str">
            <v xml:space="preserve"> </v>
          </cell>
        </row>
        <row r="1812">
          <cell r="D1812" t="str">
            <v/>
          </cell>
          <cell r="M1812">
            <v>0</v>
          </cell>
          <cell r="N1812">
            <v>0</v>
          </cell>
          <cell r="P1812" t="str">
            <v xml:space="preserve"> </v>
          </cell>
          <cell r="Q1812" t="str">
            <v xml:space="preserve"> </v>
          </cell>
        </row>
        <row r="1813">
          <cell r="D1813" t="str">
            <v/>
          </cell>
          <cell r="M1813">
            <v>0</v>
          </cell>
          <cell r="N1813">
            <v>0</v>
          </cell>
          <cell r="P1813" t="str">
            <v xml:space="preserve"> </v>
          </cell>
          <cell r="Q1813" t="str">
            <v xml:space="preserve"> </v>
          </cell>
        </row>
        <row r="1814">
          <cell r="D1814" t="str">
            <v/>
          </cell>
          <cell r="M1814">
            <v>0</v>
          </cell>
          <cell r="N1814">
            <v>0</v>
          </cell>
          <cell r="P1814" t="str">
            <v xml:space="preserve"> </v>
          </cell>
          <cell r="Q1814" t="str">
            <v xml:space="preserve"> </v>
          </cell>
        </row>
        <row r="1815">
          <cell r="D1815" t="str">
            <v/>
          </cell>
          <cell r="M1815">
            <v>0</v>
          </cell>
          <cell r="N1815">
            <v>0</v>
          </cell>
          <cell r="P1815" t="str">
            <v xml:space="preserve"> </v>
          </cell>
          <cell r="Q1815" t="str">
            <v xml:space="preserve"> </v>
          </cell>
        </row>
        <row r="1816">
          <cell r="D1816" t="str">
            <v/>
          </cell>
          <cell r="M1816">
            <v>0</v>
          </cell>
          <cell r="N1816">
            <v>0</v>
          </cell>
          <cell r="P1816" t="str">
            <v xml:space="preserve"> </v>
          </cell>
          <cell r="Q1816" t="str">
            <v xml:space="preserve"> </v>
          </cell>
        </row>
        <row r="1817">
          <cell r="D1817" t="str">
            <v/>
          </cell>
          <cell r="M1817">
            <v>0</v>
          </cell>
          <cell r="N1817">
            <v>0</v>
          </cell>
          <cell r="P1817" t="str">
            <v xml:space="preserve"> </v>
          </cell>
          <cell r="Q1817" t="str">
            <v xml:space="preserve"> </v>
          </cell>
        </row>
        <row r="1818">
          <cell r="D1818" t="str">
            <v/>
          </cell>
          <cell r="M1818">
            <v>0</v>
          </cell>
          <cell r="N1818">
            <v>0</v>
          </cell>
          <cell r="P1818" t="str">
            <v xml:space="preserve"> </v>
          </cell>
          <cell r="Q1818" t="str">
            <v xml:space="preserve"> </v>
          </cell>
        </row>
        <row r="1819">
          <cell r="D1819" t="str">
            <v/>
          </cell>
          <cell r="M1819">
            <v>0</v>
          </cell>
          <cell r="N1819">
            <v>0</v>
          </cell>
          <cell r="P1819" t="str">
            <v xml:space="preserve"> </v>
          </cell>
          <cell r="Q1819" t="str">
            <v xml:space="preserve"> </v>
          </cell>
        </row>
        <row r="1820">
          <cell r="D1820" t="str">
            <v/>
          </cell>
          <cell r="M1820">
            <v>0</v>
          </cell>
          <cell r="N1820">
            <v>0</v>
          </cell>
          <cell r="P1820" t="str">
            <v xml:space="preserve"> </v>
          </cell>
          <cell r="Q1820" t="str">
            <v xml:space="preserve"> </v>
          </cell>
        </row>
        <row r="1821">
          <cell r="D1821" t="str">
            <v/>
          </cell>
          <cell r="M1821">
            <v>0</v>
          </cell>
          <cell r="N1821">
            <v>0</v>
          </cell>
          <cell r="P1821" t="str">
            <v xml:space="preserve"> </v>
          </cell>
          <cell r="Q1821" t="str">
            <v xml:space="preserve"> </v>
          </cell>
        </row>
        <row r="1822">
          <cell r="D1822" t="str">
            <v/>
          </cell>
          <cell r="M1822">
            <v>0</v>
          </cell>
          <cell r="N1822">
            <v>0</v>
          </cell>
          <cell r="P1822" t="str">
            <v xml:space="preserve"> </v>
          </cell>
          <cell r="Q1822" t="str">
            <v xml:space="preserve"> </v>
          </cell>
        </row>
        <row r="1823">
          <cell r="D1823" t="str">
            <v/>
          </cell>
          <cell r="M1823">
            <v>0</v>
          </cell>
          <cell r="N1823">
            <v>0</v>
          </cell>
          <cell r="P1823" t="str">
            <v xml:space="preserve"> </v>
          </cell>
          <cell r="Q1823" t="str">
            <v xml:space="preserve"> </v>
          </cell>
        </row>
        <row r="1824">
          <cell r="D1824" t="str">
            <v/>
          </cell>
          <cell r="M1824">
            <v>0</v>
          </cell>
          <cell r="N1824">
            <v>0</v>
          </cell>
          <cell r="P1824" t="str">
            <v xml:space="preserve"> </v>
          </cell>
          <cell r="Q1824" t="str">
            <v xml:space="preserve"> </v>
          </cell>
        </row>
        <row r="1825">
          <cell r="D1825" t="str">
            <v/>
          </cell>
          <cell r="M1825">
            <v>0</v>
          </cell>
          <cell r="N1825">
            <v>0</v>
          </cell>
          <cell r="P1825" t="str">
            <v xml:space="preserve"> </v>
          </cell>
          <cell r="Q1825" t="str">
            <v xml:space="preserve"> </v>
          </cell>
        </row>
        <row r="1826">
          <cell r="D1826" t="str">
            <v/>
          </cell>
          <cell r="M1826">
            <v>0</v>
          </cell>
          <cell r="N1826">
            <v>0</v>
          </cell>
          <cell r="P1826" t="str">
            <v xml:space="preserve"> </v>
          </cell>
          <cell r="Q1826" t="str">
            <v xml:space="preserve"> </v>
          </cell>
        </row>
        <row r="1827">
          <cell r="D1827" t="str">
            <v/>
          </cell>
          <cell r="M1827">
            <v>0</v>
          </cell>
          <cell r="N1827">
            <v>0</v>
          </cell>
          <cell r="P1827" t="str">
            <v xml:space="preserve"> </v>
          </cell>
          <cell r="Q1827" t="str">
            <v xml:space="preserve"> </v>
          </cell>
        </row>
        <row r="1828">
          <cell r="D1828" t="str">
            <v/>
          </cell>
          <cell r="M1828">
            <v>0</v>
          </cell>
          <cell r="N1828">
            <v>0</v>
          </cell>
          <cell r="P1828" t="str">
            <v xml:space="preserve"> </v>
          </cell>
          <cell r="Q1828" t="str">
            <v xml:space="preserve"> </v>
          </cell>
        </row>
        <row r="1829">
          <cell r="D1829" t="str">
            <v/>
          </cell>
          <cell r="M1829">
            <v>0</v>
          </cell>
          <cell r="N1829">
            <v>0</v>
          </cell>
          <cell r="P1829" t="str">
            <v xml:space="preserve"> </v>
          </cell>
          <cell r="Q1829" t="str">
            <v xml:space="preserve"> </v>
          </cell>
        </row>
        <row r="1830">
          <cell r="D1830" t="str">
            <v/>
          </cell>
          <cell r="M1830">
            <v>0</v>
          </cell>
          <cell r="N1830">
            <v>0</v>
          </cell>
          <cell r="P1830" t="str">
            <v xml:space="preserve"> </v>
          </cell>
          <cell r="Q1830" t="str">
            <v xml:space="preserve"> </v>
          </cell>
        </row>
        <row r="1831">
          <cell r="D1831" t="str">
            <v/>
          </cell>
          <cell r="M1831">
            <v>0</v>
          </cell>
          <cell r="N1831">
            <v>0</v>
          </cell>
          <cell r="P1831" t="str">
            <v xml:space="preserve"> </v>
          </cell>
          <cell r="Q1831" t="str">
            <v xml:space="preserve"> </v>
          </cell>
        </row>
        <row r="1832">
          <cell r="D1832" t="str">
            <v/>
          </cell>
          <cell r="M1832">
            <v>0</v>
          </cell>
          <cell r="N1832">
            <v>0</v>
          </cell>
          <cell r="P1832" t="str">
            <v xml:space="preserve"> </v>
          </cell>
          <cell r="Q1832" t="str">
            <v xml:space="preserve"> </v>
          </cell>
        </row>
        <row r="1833">
          <cell r="D1833" t="str">
            <v/>
          </cell>
          <cell r="M1833">
            <v>0</v>
          </cell>
          <cell r="N1833">
            <v>0</v>
          </cell>
          <cell r="P1833" t="str">
            <v xml:space="preserve"> </v>
          </cell>
          <cell r="Q1833" t="str">
            <v xml:space="preserve"> </v>
          </cell>
        </row>
        <row r="1834">
          <cell r="D1834" t="str">
            <v/>
          </cell>
          <cell r="M1834">
            <v>0</v>
          </cell>
          <cell r="N1834">
            <v>0</v>
          </cell>
          <cell r="P1834" t="str">
            <v xml:space="preserve"> </v>
          </cell>
          <cell r="Q1834" t="str">
            <v xml:space="preserve"> </v>
          </cell>
        </row>
        <row r="1835">
          <cell r="D1835" t="str">
            <v/>
          </cell>
          <cell r="M1835">
            <v>0</v>
          </cell>
          <cell r="N1835">
            <v>0</v>
          </cell>
          <cell r="P1835" t="str">
            <v xml:space="preserve"> </v>
          </cell>
          <cell r="Q1835" t="str">
            <v xml:space="preserve"> </v>
          </cell>
        </row>
        <row r="1836">
          <cell r="D1836" t="str">
            <v/>
          </cell>
          <cell r="M1836">
            <v>0</v>
          </cell>
          <cell r="N1836">
            <v>0</v>
          </cell>
          <cell r="P1836" t="str">
            <v xml:space="preserve"> </v>
          </cell>
          <cell r="Q1836" t="str">
            <v xml:space="preserve"> </v>
          </cell>
        </row>
        <row r="1837">
          <cell r="D1837" t="str">
            <v/>
          </cell>
          <cell r="M1837">
            <v>0</v>
          </cell>
          <cell r="N1837">
            <v>0</v>
          </cell>
          <cell r="P1837" t="str">
            <v xml:space="preserve"> </v>
          </cell>
          <cell r="Q1837" t="str">
            <v xml:space="preserve"> </v>
          </cell>
        </row>
        <row r="1838">
          <cell r="D1838" t="str">
            <v/>
          </cell>
          <cell r="M1838">
            <v>0</v>
          </cell>
          <cell r="N1838">
            <v>0</v>
          </cell>
          <cell r="P1838" t="str">
            <v xml:space="preserve"> </v>
          </cell>
          <cell r="Q1838" t="str">
            <v xml:space="preserve"> </v>
          </cell>
        </row>
        <row r="1839">
          <cell r="D1839" t="str">
            <v/>
          </cell>
          <cell r="M1839">
            <v>0</v>
          </cell>
          <cell r="N1839">
            <v>0</v>
          </cell>
          <cell r="P1839" t="str">
            <v xml:space="preserve"> </v>
          </cell>
          <cell r="Q1839" t="str">
            <v xml:space="preserve"> </v>
          </cell>
        </row>
        <row r="1840">
          <cell r="D1840" t="str">
            <v/>
          </cell>
          <cell r="M1840">
            <v>0</v>
          </cell>
          <cell r="N1840">
            <v>0</v>
          </cell>
          <cell r="P1840" t="str">
            <v xml:space="preserve"> </v>
          </cell>
          <cell r="Q1840" t="str">
            <v xml:space="preserve"> </v>
          </cell>
        </row>
        <row r="1841">
          <cell r="D1841" t="str">
            <v/>
          </cell>
          <cell r="M1841">
            <v>0</v>
          </cell>
          <cell r="N1841">
            <v>0</v>
          </cell>
          <cell r="P1841" t="str">
            <v xml:space="preserve"> </v>
          </cell>
          <cell r="Q1841" t="str">
            <v xml:space="preserve"> </v>
          </cell>
        </row>
        <row r="1842">
          <cell r="D1842" t="str">
            <v/>
          </cell>
          <cell r="M1842">
            <v>0</v>
          </cell>
          <cell r="N1842">
            <v>0</v>
          </cell>
          <cell r="P1842" t="str">
            <v xml:space="preserve"> </v>
          </cell>
          <cell r="Q1842" t="str">
            <v xml:space="preserve"> </v>
          </cell>
        </row>
        <row r="1843">
          <cell r="D1843" t="str">
            <v/>
          </cell>
          <cell r="M1843">
            <v>0</v>
          </cell>
          <cell r="N1843">
            <v>0</v>
          </cell>
          <cell r="P1843" t="str">
            <v xml:space="preserve"> </v>
          </cell>
          <cell r="Q1843" t="str">
            <v xml:space="preserve"> </v>
          </cell>
        </row>
        <row r="1844">
          <cell r="D1844" t="str">
            <v/>
          </cell>
          <cell r="M1844">
            <v>0</v>
          </cell>
          <cell r="N1844">
            <v>0</v>
          </cell>
          <cell r="P1844" t="str">
            <v xml:space="preserve"> </v>
          </cell>
          <cell r="Q1844" t="str">
            <v xml:space="preserve"> </v>
          </cell>
        </row>
        <row r="1845">
          <cell r="D1845" t="str">
            <v/>
          </cell>
          <cell r="M1845">
            <v>0</v>
          </cell>
          <cell r="N1845">
            <v>0</v>
          </cell>
          <cell r="P1845" t="str">
            <v xml:space="preserve"> </v>
          </cell>
          <cell r="Q1845" t="str">
            <v xml:space="preserve"> </v>
          </cell>
        </row>
        <row r="1846">
          <cell r="D1846" t="str">
            <v/>
          </cell>
          <cell r="M1846">
            <v>0</v>
          </cell>
          <cell r="N1846">
            <v>0</v>
          </cell>
          <cell r="P1846" t="str">
            <v xml:space="preserve"> </v>
          </cell>
          <cell r="Q1846" t="str">
            <v xml:space="preserve"> </v>
          </cell>
        </row>
        <row r="1847">
          <cell r="D1847" t="str">
            <v/>
          </cell>
          <cell r="M1847">
            <v>0</v>
          </cell>
          <cell r="N1847">
            <v>0</v>
          </cell>
          <cell r="P1847" t="str">
            <v xml:space="preserve"> </v>
          </cell>
          <cell r="Q1847" t="str">
            <v xml:space="preserve"> </v>
          </cell>
        </row>
        <row r="1848">
          <cell r="D1848" t="str">
            <v/>
          </cell>
          <cell r="M1848">
            <v>0</v>
          </cell>
          <cell r="N1848">
            <v>0</v>
          </cell>
          <cell r="P1848" t="str">
            <v xml:space="preserve"> </v>
          </cell>
          <cell r="Q1848" t="str">
            <v xml:space="preserve"> </v>
          </cell>
        </row>
        <row r="1849">
          <cell r="D1849" t="str">
            <v/>
          </cell>
          <cell r="M1849">
            <v>0</v>
          </cell>
          <cell r="N1849">
            <v>0</v>
          </cell>
          <cell r="P1849" t="str">
            <v xml:space="preserve"> </v>
          </cell>
          <cell r="Q1849" t="str">
            <v xml:space="preserve"> </v>
          </cell>
        </row>
        <row r="1850">
          <cell r="D1850" t="str">
            <v/>
          </cell>
          <cell r="M1850">
            <v>0</v>
          </cell>
          <cell r="N1850">
            <v>0</v>
          </cell>
          <cell r="P1850" t="str">
            <v xml:space="preserve"> </v>
          </cell>
          <cell r="Q1850" t="str">
            <v xml:space="preserve"> </v>
          </cell>
        </row>
        <row r="1851">
          <cell r="D1851" t="str">
            <v/>
          </cell>
          <cell r="M1851">
            <v>0</v>
          </cell>
          <cell r="N1851">
            <v>0</v>
          </cell>
          <cell r="P1851" t="str">
            <v xml:space="preserve"> </v>
          </cell>
          <cell r="Q1851" t="str">
            <v xml:space="preserve"> </v>
          </cell>
        </row>
        <row r="1852">
          <cell r="D1852" t="str">
            <v/>
          </cell>
          <cell r="M1852">
            <v>0</v>
          </cell>
          <cell r="N1852">
            <v>0</v>
          </cell>
          <cell r="P1852" t="str">
            <v xml:space="preserve"> </v>
          </cell>
          <cell r="Q1852" t="str">
            <v xml:space="preserve"> </v>
          </cell>
        </row>
        <row r="1853">
          <cell r="D1853" t="str">
            <v/>
          </cell>
          <cell r="M1853">
            <v>0</v>
          </cell>
          <cell r="N1853">
            <v>0</v>
          </cell>
          <cell r="P1853" t="str">
            <v xml:space="preserve"> </v>
          </cell>
          <cell r="Q1853" t="str">
            <v xml:space="preserve"> </v>
          </cell>
        </row>
        <row r="1854">
          <cell r="D1854" t="str">
            <v/>
          </cell>
          <cell r="M1854">
            <v>0</v>
          </cell>
          <cell r="N1854">
            <v>0</v>
          </cell>
          <cell r="P1854" t="str">
            <v xml:space="preserve"> </v>
          </cell>
          <cell r="Q1854" t="str">
            <v xml:space="preserve"> </v>
          </cell>
        </row>
        <row r="1855">
          <cell r="D1855" t="str">
            <v/>
          </cell>
          <cell r="M1855">
            <v>0</v>
          </cell>
          <cell r="N1855">
            <v>0</v>
          </cell>
          <cell r="P1855" t="str">
            <v xml:space="preserve"> </v>
          </cell>
          <cell r="Q1855" t="str">
            <v xml:space="preserve"> </v>
          </cell>
        </row>
        <row r="1856">
          <cell r="D1856" t="str">
            <v/>
          </cell>
          <cell r="M1856">
            <v>0</v>
          </cell>
          <cell r="N1856">
            <v>0</v>
          </cell>
          <cell r="P1856" t="str">
            <v xml:space="preserve"> </v>
          </cell>
          <cell r="Q1856" t="str">
            <v xml:space="preserve"> </v>
          </cell>
        </row>
        <row r="1857">
          <cell r="D1857" t="str">
            <v/>
          </cell>
          <cell r="M1857">
            <v>0</v>
          </cell>
          <cell r="N1857">
            <v>0</v>
          </cell>
          <cell r="P1857" t="str">
            <v xml:space="preserve"> </v>
          </cell>
          <cell r="Q1857" t="str">
            <v xml:space="preserve"> </v>
          </cell>
        </row>
        <row r="1858">
          <cell r="D1858" t="str">
            <v/>
          </cell>
          <cell r="M1858">
            <v>0</v>
          </cell>
          <cell r="N1858">
            <v>0</v>
          </cell>
          <cell r="P1858" t="str">
            <v xml:space="preserve"> </v>
          </cell>
          <cell r="Q1858" t="str">
            <v xml:space="preserve"> </v>
          </cell>
        </row>
        <row r="1859">
          <cell r="D1859" t="str">
            <v/>
          </cell>
          <cell r="M1859">
            <v>0</v>
          </cell>
          <cell r="N1859">
            <v>0</v>
          </cell>
          <cell r="P1859" t="str">
            <v xml:space="preserve"> </v>
          </cell>
          <cell r="Q1859" t="str">
            <v xml:space="preserve"> </v>
          </cell>
        </row>
        <row r="1860">
          <cell r="D1860" t="str">
            <v/>
          </cell>
          <cell r="M1860">
            <v>0</v>
          </cell>
          <cell r="N1860">
            <v>0</v>
          </cell>
          <cell r="P1860" t="str">
            <v xml:space="preserve"> </v>
          </cell>
          <cell r="Q1860" t="str">
            <v xml:space="preserve"> </v>
          </cell>
        </row>
        <row r="1861">
          <cell r="D1861" t="str">
            <v/>
          </cell>
          <cell r="M1861">
            <v>0</v>
          </cell>
          <cell r="N1861">
            <v>0</v>
          </cell>
          <cell r="P1861" t="str">
            <v xml:space="preserve"> </v>
          </cell>
          <cell r="Q1861" t="str">
            <v xml:space="preserve"> </v>
          </cell>
        </row>
        <row r="1862">
          <cell r="D1862" t="str">
            <v/>
          </cell>
          <cell r="M1862">
            <v>0</v>
          </cell>
          <cell r="N1862">
            <v>0</v>
          </cell>
          <cell r="P1862" t="str">
            <v xml:space="preserve"> </v>
          </cell>
          <cell r="Q1862" t="str">
            <v xml:space="preserve"> </v>
          </cell>
        </row>
        <row r="1863">
          <cell r="D1863" t="str">
            <v/>
          </cell>
          <cell r="M1863">
            <v>0</v>
          </cell>
          <cell r="N1863">
            <v>0</v>
          </cell>
          <cell r="P1863" t="str">
            <v xml:space="preserve"> </v>
          </cell>
          <cell r="Q1863" t="str">
            <v xml:space="preserve"> </v>
          </cell>
        </row>
        <row r="1864">
          <cell r="D1864" t="str">
            <v/>
          </cell>
          <cell r="M1864">
            <v>0</v>
          </cell>
          <cell r="N1864">
            <v>0</v>
          </cell>
          <cell r="P1864" t="str">
            <v xml:space="preserve"> </v>
          </cell>
          <cell r="Q1864" t="str">
            <v xml:space="preserve"> </v>
          </cell>
        </row>
        <row r="1865">
          <cell r="D1865" t="str">
            <v/>
          </cell>
          <cell r="M1865">
            <v>0</v>
          </cell>
          <cell r="N1865">
            <v>0</v>
          </cell>
          <cell r="P1865" t="str">
            <v xml:space="preserve"> </v>
          </cell>
          <cell r="Q1865" t="str">
            <v xml:space="preserve"> </v>
          </cell>
        </row>
        <row r="1866">
          <cell r="D1866" t="str">
            <v/>
          </cell>
          <cell r="M1866">
            <v>0</v>
          </cell>
          <cell r="N1866">
            <v>0</v>
          </cell>
          <cell r="P1866" t="str">
            <v xml:space="preserve"> </v>
          </cell>
          <cell r="Q1866" t="str">
            <v xml:space="preserve"> </v>
          </cell>
        </row>
        <row r="1867">
          <cell r="D1867" t="str">
            <v/>
          </cell>
          <cell r="M1867">
            <v>0</v>
          </cell>
          <cell r="N1867">
            <v>0</v>
          </cell>
          <cell r="P1867" t="str">
            <v xml:space="preserve"> </v>
          </cell>
          <cell r="Q1867" t="str">
            <v xml:space="preserve"> </v>
          </cell>
        </row>
        <row r="1868">
          <cell r="D1868" t="str">
            <v/>
          </cell>
          <cell r="M1868">
            <v>0</v>
          </cell>
          <cell r="N1868">
            <v>0</v>
          </cell>
          <cell r="P1868" t="str">
            <v xml:space="preserve"> </v>
          </cell>
          <cell r="Q1868" t="str">
            <v xml:space="preserve"> </v>
          </cell>
        </row>
        <row r="1869">
          <cell r="D1869" t="str">
            <v/>
          </cell>
          <cell r="M1869">
            <v>0</v>
          </cell>
          <cell r="N1869">
            <v>0</v>
          </cell>
          <cell r="P1869" t="str">
            <v xml:space="preserve"> </v>
          </cell>
          <cell r="Q1869" t="str">
            <v xml:space="preserve"> </v>
          </cell>
        </row>
        <row r="1870">
          <cell r="D1870" t="str">
            <v/>
          </cell>
          <cell r="M1870">
            <v>0</v>
          </cell>
          <cell r="N1870">
            <v>0</v>
          </cell>
          <cell r="P1870" t="str">
            <v xml:space="preserve"> </v>
          </cell>
          <cell r="Q1870" t="str">
            <v xml:space="preserve"> </v>
          </cell>
        </row>
        <row r="1871">
          <cell r="D1871" t="str">
            <v/>
          </cell>
          <cell r="M1871">
            <v>0</v>
          </cell>
          <cell r="N1871">
            <v>0</v>
          </cell>
          <cell r="P1871" t="str">
            <v xml:space="preserve"> </v>
          </cell>
          <cell r="Q1871" t="str">
            <v xml:space="preserve"> </v>
          </cell>
        </row>
        <row r="1872">
          <cell r="D1872" t="str">
            <v/>
          </cell>
          <cell r="M1872">
            <v>0</v>
          </cell>
          <cell r="N1872">
            <v>0</v>
          </cell>
          <cell r="P1872" t="str">
            <v xml:space="preserve"> </v>
          </cell>
          <cell r="Q1872" t="str">
            <v xml:space="preserve"> </v>
          </cell>
        </row>
        <row r="1873">
          <cell r="D1873" t="str">
            <v/>
          </cell>
          <cell r="M1873">
            <v>0</v>
          </cell>
          <cell r="N1873">
            <v>0</v>
          </cell>
          <cell r="P1873" t="str">
            <v xml:space="preserve"> </v>
          </cell>
          <cell r="Q1873" t="str">
            <v xml:space="preserve"> </v>
          </cell>
        </row>
        <row r="1874">
          <cell r="D1874" t="str">
            <v/>
          </cell>
          <cell r="M1874">
            <v>0</v>
          </cell>
          <cell r="N1874">
            <v>0</v>
          </cell>
          <cell r="P1874" t="str">
            <v xml:space="preserve"> </v>
          </cell>
          <cell r="Q1874" t="str">
            <v xml:space="preserve"> </v>
          </cell>
        </row>
        <row r="1875">
          <cell r="D1875" t="str">
            <v/>
          </cell>
          <cell r="M1875">
            <v>0</v>
          </cell>
          <cell r="N1875">
            <v>0</v>
          </cell>
          <cell r="P1875" t="str">
            <v xml:space="preserve"> </v>
          </cell>
          <cell r="Q1875" t="str">
            <v xml:space="preserve"> </v>
          </cell>
        </row>
        <row r="1876">
          <cell r="D1876" t="str">
            <v/>
          </cell>
          <cell r="M1876">
            <v>0</v>
          </cell>
          <cell r="N1876">
            <v>0</v>
          </cell>
          <cell r="P1876" t="str">
            <v xml:space="preserve"> </v>
          </cell>
          <cell r="Q1876" t="str">
            <v xml:space="preserve"> </v>
          </cell>
        </row>
        <row r="1877">
          <cell r="D1877" t="str">
            <v/>
          </cell>
          <cell r="M1877">
            <v>0</v>
          </cell>
          <cell r="N1877">
            <v>0</v>
          </cell>
          <cell r="P1877" t="str">
            <v xml:space="preserve"> </v>
          </cell>
          <cell r="Q1877" t="str">
            <v xml:space="preserve"> </v>
          </cell>
        </row>
        <row r="1878">
          <cell r="D1878" t="str">
            <v/>
          </cell>
          <cell r="M1878">
            <v>0</v>
          </cell>
          <cell r="N1878">
            <v>0</v>
          </cell>
          <cell r="P1878" t="str">
            <v xml:space="preserve"> </v>
          </cell>
          <cell r="Q1878" t="str">
            <v xml:space="preserve"> </v>
          </cell>
        </row>
        <row r="1879">
          <cell r="D1879" t="str">
            <v/>
          </cell>
          <cell r="M1879">
            <v>0</v>
          </cell>
          <cell r="N1879">
            <v>0</v>
          </cell>
          <cell r="P1879" t="str">
            <v xml:space="preserve"> </v>
          </cell>
          <cell r="Q1879" t="str">
            <v xml:space="preserve"> </v>
          </cell>
        </row>
        <row r="1880">
          <cell r="D1880" t="str">
            <v/>
          </cell>
          <cell r="M1880">
            <v>0</v>
          </cell>
          <cell r="N1880">
            <v>0</v>
          </cell>
          <cell r="P1880" t="str">
            <v xml:space="preserve"> </v>
          </cell>
          <cell r="Q1880" t="str">
            <v xml:space="preserve"> </v>
          </cell>
        </row>
        <row r="1881">
          <cell r="D1881" t="str">
            <v/>
          </cell>
          <cell r="M1881">
            <v>0</v>
          </cell>
          <cell r="N1881">
            <v>0</v>
          </cell>
          <cell r="P1881" t="str">
            <v xml:space="preserve"> </v>
          </cell>
          <cell r="Q1881" t="str">
            <v xml:space="preserve"> </v>
          </cell>
        </row>
        <row r="1882">
          <cell r="D1882" t="str">
            <v/>
          </cell>
          <cell r="M1882">
            <v>0</v>
          </cell>
          <cell r="N1882">
            <v>0</v>
          </cell>
          <cell r="P1882" t="str">
            <v xml:space="preserve"> </v>
          </cell>
          <cell r="Q1882" t="str">
            <v xml:space="preserve"> </v>
          </cell>
        </row>
        <row r="1883">
          <cell r="D1883" t="str">
            <v/>
          </cell>
          <cell r="M1883">
            <v>0</v>
          </cell>
          <cell r="N1883">
            <v>0</v>
          </cell>
          <cell r="P1883" t="str">
            <v xml:space="preserve"> </v>
          </cell>
          <cell r="Q1883" t="str">
            <v xml:space="preserve"> </v>
          </cell>
        </row>
        <row r="1884">
          <cell r="D1884" t="str">
            <v/>
          </cell>
          <cell r="M1884">
            <v>0</v>
          </cell>
          <cell r="N1884">
            <v>0</v>
          </cell>
          <cell r="P1884" t="str">
            <v xml:space="preserve"> </v>
          </cell>
          <cell r="Q1884" t="str">
            <v xml:space="preserve"> </v>
          </cell>
        </row>
        <row r="1885">
          <cell r="D1885" t="str">
            <v/>
          </cell>
          <cell r="M1885">
            <v>0</v>
          </cell>
          <cell r="N1885">
            <v>0</v>
          </cell>
          <cell r="P1885" t="str">
            <v xml:space="preserve"> </v>
          </cell>
          <cell r="Q1885" t="str">
            <v xml:space="preserve"> </v>
          </cell>
        </row>
        <row r="1886">
          <cell r="D1886" t="str">
            <v/>
          </cell>
          <cell r="M1886">
            <v>0</v>
          </cell>
          <cell r="N1886">
            <v>0</v>
          </cell>
          <cell r="P1886" t="str">
            <v xml:space="preserve"> </v>
          </cell>
          <cell r="Q1886" t="str">
            <v xml:space="preserve"> </v>
          </cell>
        </row>
        <row r="1887">
          <cell r="D1887" t="str">
            <v/>
          </cell>
          <cell r="M1887">
            <v>0</v>
          </cell>
          <cell r="N1887">
            <v>0</v>
          </cell>
          <cell r="P1887" t="str">
            <v xml:space="preserve"> </v>
          </cell>
          <cell r="Q1887" t="str">
            <v xml:space="preserve"> </v>
          </cell>
        </row>
        <row r="1888">
          <cell r="D1888" t="str">
            <v/>
          </cell>
          <cell r="M1888">
            <v>0</v>
          </cell>
          <cell r="N1888">
            <v>0</v>
          </cell>
          <cell r="P1888" t="str">
            <v xml:space="preserve"> </v>
          </cell>
          <cell r="Q1888" t="str">
            <v xml:space="preserve"> </v>
          </cell>
        </row>
        <row r="1889">
          <cell r="D1889" t="str">
            <v/>
          </cell>
          <cell r="M1889">
            <v>0</v>
          </cell>
          <cell r="N1889">
            <v>0</v>
          </cell>
          <cell r="P1889" t="str">
            <v xml:space="preserve"> </v>
          </cell>
          <cell r="Q1889" t="str">
            <v xml:space="preserve"> </v>
          </cell>
        </row>
        <row r="1890">
          <cell r="D1890" t="str">
            <v/>
          </cell>
          <cell r="M1890">
            <v>0</v>
          </cell>
          <cell r="N1890">
            <v>0</v>
          </cell>
          <cell r="P1890" t="str">
            <v xml:space="preserve"> </v>
          </cell>
          <cell r="Q1890" t="str">
            <v xml:space="preserve"> </v>
          </cell>
        </row>
        <row r="1891">
          <cell r="D1891" t="str">
            <v/>
          </cell>
          <cell r="M1891">
            <v>0</v>
          </cell>
          <cell r="N1891">
            <v>0</v>
          </cell>
          <cell r="P1891" t="str">
            <v xml:space="preserve"> </v>
          </cell>
          <cell r="Q1891" t="str">
            <v xml:space="preserve"> </v>
          </cell>
        </row>
        <row r="1892">
          <cell r="D1892" t="str">
            <v/>
          </cell>
          <cell r="M1892">
            <v>0</v>
          </cell>
          <cell r="N1892">
            <v>0</v>
          </cell>
          <cell r="P1892" t="str">
            <v xml:space="preserve"> </v>
          </cell>
          <cell r="Q1892" t="str">
            <v xml:space="preserve"> </v>
          </cell>
        </row>
        <row r="1893">
          <cell r="D1893" t="str">
            <v/>
          </cell>
          <cell r="M1893">
            <v>0</v>
          </cell>
          <cell r="N1893">
            <v>0</v>
          </cell>
          <cell r="P1893" t="str">
            <v xml:space="preserve"> </v>
          </cell>
          <cell r="Q1893" t="str">
            <v xml:space="preserve"> </v>
          </cell>
        </row>
        <row r="1894">
          <cell r="D1894" t="str">
            <v/>
          </cell>
          <cell r="M1894">
            <v>0</v>
          </cell>
          <cell r="N1894">
            <v>0</v>
          </cell>
          <cell r="P1894" t="str">
            <v xml:space="preserve"> </v>
          </cell>
          <cell r="Q1894" t="str">
            <v xml:space="preserve"> </v>
          </cell>
        </row>
        <row r="1895">
          <cell r="D1895" t="str">
            <v/>
          </cell>
          <cell r="M1895">
            <v>0</v>
          </cell>
          <cell r="N1895">
            <v>0</v>
          </cell>
          <cell r="P1895" t="str">
            <v xml:space="preserve"> </v>
          </cell>
          <cell r="Q1895" t="str">
            <v xml:space="preserve"> </v>
          </cell>
        </row>
        <row r="1896">
          <cell r="D1896" t="str">
            <v/>
          </cell>
          <cell r="M1896">
            <v>0</v>
          </cell>
          <cell r="N1896">
            <v>0</v>
          </cell>
          <cell r="P1896" t="str">
            <v xml:space="preserve"> </v>
          </cell>
          <cell r="Q1896" t="str">
            <v xml:space="preserve"> </v>
          </cell>
        </row>
        <row r="1897">
          <cell r="D1897" t="str">
            <v/>
          </cell>
          <cell r="M1897">
            <v>0</v>
          </cell>
          <cell r="N1897">
            <v>0</v>
          </cell>
          <cell r="P1897" t="str">
            <v xml:space="preserve"> </v>
          </cell>
          <cell r="Q1897" t="str">
            <v xml:space="preserve"> </v>
          </cell>
        </row>
        <row r="1898">
          <cell r="D1898" t="str">
            <v/>
          </cell>
          <cell r="M1898">
            <v>0</v>
          </cell>
          <cell r="N1898">
            <v>0</v>
          </cell>
          <cell r="P1898" t="str">
            <v xml:space="preserve"> </v>
          </cell>
          <cell r="Q1898" t="str">
            <v xml:space="preserve"> </v>
          </cell>
        </row>
        <row r="1899">
          <cell r="D1899" t="str">
            <v/>
          </cell>
          <cell r="M1899">
            <v>0</v>
          </cell>
          <cell r="N1899">
            <v>0</v>
          </cell>
          <cell r="P1899" t="str">
            <v xml:space="preserve"> </v>
          </cell>
          <cell r="Q1899" t="str">
            <v xml:space="preserve"> </v>
          </cell>
        </row>
        <row r="1900">
          <cell r="D1900" t="str">
            <v/>
          </cell>
          <cell r="M1900">
            <v>0</v>
          </cell>
          <cell r="N1900">
            <v>0</v>
          </cell>
          <cell r="P1900" t="str">
            <v xml:space="preserve"> </v>
          </cell>
          <cell r="Q1900" t="str">
            <v xml:space="preserve"> </v>
          </cell>
        </row>
        <row r="1901">
          <cell r="D1901" t="str">
            <v/>
          </cell>
          <cell r="M1901">
            <v>0</v>
          </cell>
          <cell r="N1901">
            <v>0</v>
          </cell>
          <cell r="P1901" t="str">
            <v xml:space="preserve"> </v>
          </cell>
          <cell r="Q1901" t="str">
            <v xml:space="preserve"> </v>
          </cell>
        </row>
        <row r="1902">
          <cell r="D1902" t="str">
            <v/>
          </cell>
          <cell r="M1902">
            <v>0</v>
          </cell>
          <cell r="N1902">
            <v>0</v>
          </cell>
          <cell r="P1902" t="str">
            <v xml:space="preserve"> </v>
          </cell>
          <cell r="Q1902" t="str">
            <v xml:space="preserve"> </v>
          </cell>
        </row>
        <row r="1903">
          <cell r="D1903" t="str">
            <v/>
          </cell>
          <cell r="M1903">
            <v>0</v>
          </cell>
          <cell r="N1903">
            <v>0</v>
          </cell>
          <cell r="P1903" t="str">
            <v xml:space="preserve"> </v>
          </cell>
          <cell r="Q1903" t="str">
            <v xml:space="preserve"> </v>
          </cell>
        </row>
        <row r="1904">
          <cell r="D1904" t="str">
            <v/>
          </cell>
          <cell r="M1904">
            <v>0</v>
          </cell>
          <cell r="N1904">
            <v>0</v>
          </cell>
          <cell r="P1904" t="str">
            <v xml:space="preserve"> </v>
          </cell>
          <cell r="Q1904" t="str">
            <v xml:space="preserve"> </v>
          </cell>
        </row>
        <row r="1905">
          <cell r="D1905" t="str">
            <v/>
          </cell>
          <cell r="M1905">
            <v>0</v>
          </cell>
          <cell r="N1905">
            <v>0</v>
          </cell>
          <cell r="P1905" t="str">
            <v xml:space="preserve"> </v>
          </cell>
          <cell r="Q1905" t="str">
            <v xml:space="preserve"> </v>
          </cell>
        </row>
        <row r="1906">
          <cell r="D1906" t="str">
            <v/>
          </cell>
          <cell r="M1906">
            <v>0</v>
          </cell>
          <cell r="N1906">
            <v>0</v>
          </cell>
          <cell r="P1906" t="str">
            <v xml:space="preserve"> </v>
          </cell>
          <cell r="Q1906" t="str">
            <v xml:space="preserve"> </v>
          </cell>
        </row>
        <row r="1907">
          <cell r="D1907" t="str">
            <v/>
          </cell>
          <cell r="M1907">
            <v>0</v>
          </cell>
          <cell r="N1907">
            <v>0</v>
          </cell>
          <cell r="P1907" t="str">
            <v xml:space="preserve"> </v>
          </cell>
          <cell r="Q1907" t="str">
            <v xml:space="preserve"> </v>
          </cell>
        </row>
        <row r="1908">
          <cell r="D1908" t="str">
            <v/>
          </cell>
          <cell r="M1908">
            <v>0</v>
          </cell>
          <cell r="N1908">
            <v>0</v>
          </cell>
          <cell r="P1908" t="str">
            <v xml:space="preserve"> </v>
          </cell>
          <cell r="Q1908" t="str">
            <v xml:space="preserve"> </v>
          </cell>
        </row>
        <row r="1909">
          <cell r="D1909" t="str">
            <v/>
          </cell>
          <cell r="M1909">
            <v>0</v>
          </cell>
          <cell r="N1909">
            <v>0</v>
          </cell>
          <cell r="P1909" t="str">
            <v xml:space="preserve"> </v>
          </cell>
          <cell r="Q1909" t="str">
            <v xml:space="preserve"> </v>
          </cell>
        </row>
        <row r="1910">
          <cell r="D1910" t="str">
            <v/>
          </cell>
          <cell r="M1910">
            <v>0</v>
          </cell>
          <cell r="N1910">
            <v>0</v>
          </cell>
          <cell r="P1910" t="str">
            <v xml:space="preserve"> </v>
          </cell>
          <cell r="Q1910" t="str">
            <v xml:space="preserve"> </v>
          </cell>
        </row>
        <row r="1911">
          <cell r="D1911" t="str">
            <v/>
          </cell>
          <cell r="M1911">
            <v>0</v>
          </cell>
          <cell r="N1911">
            <v>0</v>
          </cell>
          <cell r="P1911" t="str">
            <v xml:space="preserve"> </v>
          </cell>
          <cell r="Q1911" t="str">
            <v xml:space="preserve"> </v>
          </cell>
        </row>
        <row r="1912">
          <cell r="D1912" t="str">
            <v/>
          </cell>
          <cell r="M1912">
            <v>0</v>
          </cell>
          <cell r="N1912">
            <v>0</v>
          </cell>
          <cell r="P1912" t="str">
            <v xml:space="preserve"> </v>
          </cell>
          <cell r="Q1912" t="str">
            <v xml:space="preserve"> </v>
          </cell>
        </row>
        <row r="1913">
          <cell r="D1913" t="str">
            <v/>
          </cell>
          <cell r="M1913">
            <v>0</v>
          </cell>
          <cell r="N1913">
            <v>0</v>
          </cell>
          <cell r="P1913" t="str">
            <v xml:space="preserve"> </v>
          </cell>
          <cell r="Q1913" t="str">
            <v xml:space="preserve"> </v>
          </cell>
        </row>
        <row r="1914">
          <cell r="D1914" t="str">
            <v/>
          </cell>
          <cell r="M1914">
            <v>0</v>
          </cell>
          <cell r="N1914">
            <v>0</v>
          </cell>
          <cell r="P1914" t="str">
            <v xml:space="preserve"> </v>
          </cell>
          <cell r="Q1914" t="str">
            <v xml:space="preserve"> </v>
          </cell>
        </row>
        <row r="1915">
          <cell r="D1915" t="str">
            <v/>
          </cell>
          <cell r="M1915">
            <v>0</v>
          </cell>
          <cell r="N1915">
            <v>0</v>
          </cell>
          <cell r="P1915" t="str">
            <v xml:space="preserve"> </v>
          </cell>
          <cell r="Q1915" t="str">
            <v xml:space="preserve"> </v>
          </cell>
        </row>
        <row r="1916">
          <cell r="D1916" t="str">
            <v/>
          </cell>
          <cell r="M1916">
            <v>0</v>
          </cell>
          <cell r="N1916">
            <v>0</v>
          </cell>
          <cell r="P1916" t="str">
            <v xml:space="preserve"> </v>
          </cell>
          <cell r="Q1916" t="str">
            <v xml:space="preserve"> </v>
          </cell>
        </row>
        <row r="1917">
          <cell r="D1917" t="str">
            <v/>
          </cell>
          <cell r="M1917">
            <v>0</v>
          </cell>
          <cell r="N1917">
            <v>0</v>
          </cell>
          <cell r="P1917" t="str">
            <v xml:space="preserve"> </v>
          </cell>
          <cell r="Q1917" t="str">
            <v xml:space="preserve"> </v>
          </cell>
        </row>
        <row r="1918">
          <cell r="D1918" t="str">
            <v/>
          </cell>
          <cell r="M1918">
            <v>0</v>
          </cell>
          <cell r="N1918">
            <v>0</v>
          </cell>
          <cell r="P1918" t="str">
            <v xml:space="preserve"> </v>
          </cell>
          <cell r="Q1918" t="str">
            <v xml:space="preserve"> </v>
          </cell>
        </row>
        <row r="1919">
          <cell r="D1919" t="str">
            <v/>
          </cell>
          <cell r="M1919">
            <v>0</v>
          </cell>
          <cell r="N1919">
            <v>0</v>
          </cell>
          <cell r="P1919" t="str">
            <v xml:space="preserve"> </v>
          </cell>
          <cell r="Q1919" t="str">
            <v xml:space="preserve"> </v>
          </cell>
        </row>
        <row r="1920">
          <cell r="D1920" t="str">
            <v/>
          </cell>
          <cell r="M1920">
            <v>0</v>
          </cell>
          <cell r="N1920">
            <v>0</v>
          </cell>
          <cell r="P1920" t="str">
            <v xml:space="preserve"> </v>
          </cell>
          <cell r="Q1920" t="str">
            <v xml:space="preserve"> </v>
          </cell>
        </row>
        <row r="1921">
          <cell r="D1921" t="str">
            <v/>
          </cell>
          <cell r="M1921">
            <v>0</v>
          </cell>
          <cell r="N1921">
            <v>0</v>
          </cell>
          <cell r="P1921" t="str">
            <v xml:space="preserve"> </v>
          </cell>
          <cell r="Q1921" t="str">
            <v xml:space="preserve"> </v>
          </cell>
        </row>
        <row r="1922">
          <cell r="D1922" t="str">
            <v/>
          </cell>
          <cell r="M1922">
            <v>0</v>
          </cell>
          <cell r="N1922">
            <v>0</v>
          </cell>
          <cell r="P1922" t="str">
            <v xml:space="preserve"> </v>
          </cell>
          <cell r="Q1922" t="str">
            <v xml:space="preserve"> </v>
          </cell>
        </row>
        <row r="1923">
          <cell r="D1923" t="str">
            <v/>
          </cell>
          <cell r="M1923">
            <v>0</v>
          </cell>
          <cell r="N1923">
            <v>0</v>
          </cell>
          <cell r="P1923" t="str">
            <v xml:space="preserve"> </v>
          </cell>
          <cell r="Q1923" t="str">
            <v xml:space="preserve"> </v>
          </cell>
        </row>
        <row r="1924">
          <cell r="D1924" t="str">
            <v/>
          </cell>
          <cell r="M1924">
            <v>0</v>
          </cell>
          <cell r="N1924">
            <v>0</v>
          </cell>
          <cell r="P1924" t="str">
            <v xml:space="preserve"> </v>
          </cell>
          <cell r="Q1924" t="str">
            <v xml:space="preserve"> </v>
          </cell>
        </row>
        <row r="1925">
          <cell r="D1925" t="str">
            <v/>
          </cell>
          <cell r="M1925">
            <v>0</v>
          </cell>
          <cell r="N1925">
            <v>0</v>
          </cell>
          <cell r="P1925" t="str">
            <v xml:space="preserve"> </v>
          </cell>
          <cell r="Q1925" t="str">
            <v xml:space="preserve"> </v>
          </cell>
        </row>
        <row r="1926">
          <cell r="D1926" t="str">
            <v/>
          </cell>
          <cell r="M1926">
            <v>0</v>
          </cell>
          <cell r="N1926">
            <v>0</v>
          </cell>
          <cell r="P1926" t="str">
            <v xml:space="preserve"> </v>
          </cell>
          <cell r="Q1926" t="str">
            <v xml:space="preserve"> </v>
          </cell>
        </row>
        <row r="1927">
          <cell r="D1927" t="str">
            <v/>
          </cell>
          <cell r="M1927">
            <v>0</v>
          </cell>
          <cell r="N1927">
            <v>0</v>
          </cell>
          <cell r="P1927" t="str">
            <v xml:space="preserve"> </v>
          </cell>
          <cell r="Q1927" t="str">
            <v xml:space="preserve"> </v>
          </cell>
        </row>
        <row r="1928">
          <cell r="D1928" t="str">
            <v/>
          </cell>
          <cell r="M1928">
            <v>0</v>
          </cell>
          <cell r="N1928">
            <v>0</v>
          </cell>
          <cell r="P1928" t="str">
            <v xml:space="preserve"> </v>
          </cell>
          <cell r="Q1928" t="str">
            <v xml:space="preserve"> </v>
          </cell>
        </row>
        <row r="1929">
          <cell r="D1929" t="str">
            <v/>
          </cell>
          <cell r="M1929">
            <v>0</v>
          </cell>
          <cell r="N1929">
            <v>0</v>
          </cell>
          <cell r="P1929" t="str">
            <v xml:space="preserve"> </v>
          </cell>
          <cell r="Q1929" t="str">
            <v xml:space="preserve"> </v>
          </cell>
        </row>
        <row r="1930">
          <cell r="D1930" t="str">
            <v/>
          </cell>
          <cell r="M1930">
            <v>0</v>
          </cell>
          <cell r="N1930">
            <v>0</v>
          </cell>
          <cell r="P1930" t="str">
            <v xml:space="preserve"> </v>
          </cell>
          <cell r="Q1930" t="str">
            <v xml:space="preserve"> </v>
          </cell>
        </row>
        <row r="1931">
          <cell r="D1931" t="str">
            <v/>
          </cell>
          <cell r="M1931">
            <v>0</v>
          </cell>
          <cell r="N1931">
            <v>0</v>
          </cell>
          <cell r="P1931" t="str">
            <v xml:space="preserve"> </v>
          </cell>
          <cell r="Q1931" t="str">
            <v xml:space="preserve"> </v>
          </cell>
        </row>
        <row r="1932">
          <cell r="D1932" t="str">
            <v/>
          </cell>
          <cell r="M1932">
            <v>0</v>
          </cell>
          <cell r="N1932">
            <v>0</v>
          </cell>
          <cell r="P1932" t="str">
            <v xml:space="preserve"> </v>
          </cell>
          <cell r="Q1932" t="str">
            <v xml:space="preserve"> </v>
          </cell>
        </row>
        <row r="1933">
          <cell r="D1933" t="str">
            <v/>
          </cell>
          <cell r="M1933">
            <v>0</v>
          </cell>
          <cell r="N1933">
            <v>0</v>
          </cell>
          <cell r="P1933" t="str">
            <v xml:space="preserve"> </v>
          </cell>
          <cell r="Q1933" t="str">
            <v xml:space="preserve"> </v>
          </cell>
        </row>
        <row r="1934">
          <cell r="D1934" t="str">
            <v/>
          </cell>
          <cell r="M1934">
            <v>0</v>
          </cell>
          <cell r="N1934">
            <v>0</v>
          </cell>
          <cell r="P1934" t="str">
            <v xml:space="preserve"> </v>
          </cell>
          <cell r="Q1934" t="str">
            <v xml:space="preserve"> </v>
          </cell>
        </row>
        <row r="1935">
          <cell r="D1935" t="str">
            <v/>
          </cell>
          <cell r="M1935">
            <v>0</v>
          </cell>
          <cell r="N1935">
            <v>0</v>
          </cell>
          <cell r="P1935" t="str">
            <v xml:space="preserve"> </v>
          </cell>
          <cell r="Q1935" t="str">
            <v xml:space="preserve"> </v>
          </cell>
        </row>
        <row r="1936">
          <cell r="D1936" t="str">
            <v/>
          </cell>
          <cell r="M1936">
            <v>0</v>
          </cell>
          <cell r="N1936">
            <v>0</v>
          </cell>
          <cell r="P1936" t="str">
            <v xml:space="preserve"> </v>
          </cell>
          <cell r="Q1936" t="str">
            <v xml:space="preserve"> </v>
          </cell>
        </row>
        <row r="1937">
          <cell r="D1937" t="str">
            <v/>
          </cell>
          <cell r="M1937">
            <v>0</v>
          </cell>
          <cell r="N1937">
            <v>0</v>
          </cell>
          <cell r="P1937" t="str">
            <v xml:space="preserve"> </v>
          </cell>
          <cell r="Q1937" t="str">
            <v xml:space="preserve"> </v>
          </cell>
        </row>
        <row r="1938">
          <cell r="D1938" t="str">
            <v/>
          </cell>
          <cell r="M1938">
            <v>0</v>
          </cell>
          <cell r="N1938">
            <v>0</v>
          </cell>
          <cell r="P1938" t="str">
            <v xml:space="preserve"> </v>
          </cell>
          <cell r="Q1938" t="str">
            <v xml:space="preserve"> </v>
          </cell>
        </row>
        <row r="1939">
          <cell r="D1939" t="str">
            <v/>
          </cell>
          <cell r="M1939">
            <v>0</v>
          </cell>
          <cell r="N1939">
            <v>0</v>
          </cell>
          <cell r="P1939" t="str">
            <v xml:space="preserve"> </v>
          </cell>
          <cell r="Q1939" t="str">
            <v xml:space="preserve"> </v>
          </cell>
        </row>
        <row r="1940">
          <cell r="D1940" t="str">
            <v/>
          </cell>
          <cell r="M1940">
            <v>0</v>
          </cell>
          <cell r="N1940">
            <v>0</v>
          </cell>
          <cell r="P1940" t="str">
            <v xml:space="preserve"> </v>
          </cell>
          <cell r="Q1940" t="str">
            <v xml:space="preserve"> </v>
          </cell>
        </row>
        <row r="1941">
          <cell r="D1941" t="str">
            <v/>
          </cell>
          <cell r="M1941">
            <v>0</v>
          </cell>
          <cell r="N1941">
            <v>0</v>
          </cell>
          <cell r="P1941" t="str">
            <v xml:space="preserve"> </v>
          </cell>
          <cell r="Q1941" t="str">
            <v xml:space="preserve"> </v>
          </cell>
        </row>
        <row r="1942">
          <cell r="D1942" t="str">
            <v/>
          </cell>
          <cell r="M1942">
            <v>0</v>
          </cell>
          <cell r="N1942">
            <v>0</v>
          </cell>
          <cell r="P1942" t="str">
            <v xml:space="preserve"> </v>
          </cell>
          <cell r="Q1942" t="str">
            <v xml:space="preserve"> </v>
          </cell>
        </row>
        <row r="1943">
          <cell r="D1943" t="str">
            <v/>
          </cell>
          <cell r="M1943">
            <v>0</v>
          </cell>
          <cell r="N1943">
            <v>0</v>
          </cell>
          <cell r="P1943" t="str">
            <v xml:space="preserve"> </v>
          </cell>
          <cell r="Q1943" t="str">
            <v xml:space="preserve"> </v>
          </cell>
        </row>
        <row r="1944">
          <cell r="D1944" t="str">
            <v/>
          </cell>
          <cell r="M1944">
            <v>0</v>
          </cell>
          <cell r="N1944">
            <v>0</v>
          </cell>
          <cell r="P1944" t="str">
            <v xml:space="preserve"> </v>
          </cell>
          <cell r="Q1944" t="str">
            <v xml:space="preserve"> </v>
          </cell>
        </row>
        <row r="1945">
          <cell r="D1945" t="str">
            <v/>
          </cell>
          <cell r="M1945">
            <v>0</v>
          </cell>
          <cell r="N1945">
            <v>0</v>
          </cell>
          <cell r="P1945" t="str">
            <v xml:space="preserve"> </v>
          </cell>
          <cell r="Q1945" t="str">
            <v xml:space="preserve"> </v>
          </cell>
        </row>
        <row r="1946">
          <cell r="D1946" t="str">
            <v/>
          </cell>
          <cell r="M1946">
            <v>0</v>
          </cell>
          <cell r="N1946">
            <v>0</v>
          </cell>
          <cell r="P1946" t="str">
            <v xml:space="preserve"> </v>
          </cell>
          <cell r="Q1946" t="str">
            <v xml:space="preserve"> </v>
          </cell>
        </row>
        <row r="1947">
          <cell r="D1947" t="str">
            <v/>
          </cell>
          <cell r="M1947">
            <v>0</v>
          </cell>
          <cell r="N1947">
            <v>0</v>
          </cell>
          <cell r="P1947" t="str">
            <v xml:space="preserve"> </v>
          </cell>
          <cell r="Q1947" t="str">
            <v xml:space="preserve"> </v>
          </cell>
        </row>
        <row r="1948">
          <cell r="D1948" t="str">
            <v/>
          </cell>
          <cell r="M1948">
            <v>0</v>
          </cell>
          <cell r="N1948">
            <v>0</v>
          </cell>
          <cell r="P1948" t="str">
            <v xml:space="preserve"> </v>
          </cell>
          <cell r="Q1948" t="str">
            <v xml:space="preserve"> </v>
          </cell>
        </row>
        <row r="1949">
          <cell r="D1949" t="str">
            <v/>
          </cell>
          <cell r="M1949">
            <v>0</v>
          </cell>
          <cell r="N1949">
            <v>0</v>
          </cell>
          <cell r="P1949" t="str">
            <v xml:space="preserve"> </v>
          </cell>
          <cell r="Q1949" t="str">
            <v xml:space="preserve"> </v>
          </cell>
        </row>
        <row r="1950">
          <cell r="D1950" t="str">
            <v/>
          </cell>
          <cell r="M1950">
            <v>0</v>
          </cell>
          <cell r="N1950">
            <v>0</v>
          </cell>
          <cell r="P1950" t="str">
            <v xml:space="preserve"> </v>
          </cell>
          <cell r="Q1950" t="str">
            <v xml:space="preserve"> </v>
          </cell>
        </row>
        <row r="1951">
          <cell r="D1951" t="str">
            <v/>
          </cell>
          <cell r="M1951">
            <v>0</v>
          </cell>
          <cell r="N1951">
            <v>0</v>
          </cell>
          <cell r="P1951" t="str">
            <v xml:space="preserve"> </v>
          </cell>
          <cell r="Q1951" t="str">
            <v xml:space="preserve"> </v>
          </cell>
        </row>
        <row r="1952">
          <cell r="D1952" t="str">
            <v/>
          </cell>
          <cell r="M1952">
            <v>0</v>
          </cell>
          <cell r="N1952">
            <v>0</v>
          </cell>
          <cell r="P1952" t="str">
            <v xml:space="preserve"> </v>
          </cell>
          <cell r="Q1952" t="str">
            <v xml:space="preserve"> </v>
          </cell>
        </row>
        <row r="1953">
          <cell r="D1953" t="str">
            <v/>
          </cell>
          <cell r="M1953">
            <v>0</v>
          </cell>
          <cell r="N1953">
            <v>0</v>
          </cell>
          <cell r="P1953" t="str">
            <v xml:space="preserve"> </v>
          </cell>
          <cell r="Q1953" t="str">
            <v xml:space="preserve"> </v>
          </cell>
        </row>
        <row r="1954">
          <cell r="D1954" t="str">
            <v/>
          </cell>
          <cell r="M1954">
            <v>0</v>
          </cell>
          <cell r="N1954">
            <v>0</v>
          </cell>
          <cell r="P1954" t="str">
            <v xml:space="preserve"> </v>
          </cell>
          <cell r="Q1954" t="str">
            <v xml:space="preserve"> </v>
          </cell>
        </row>
        <row r="1955">
          <cell r="D1955" t="str">
            <v/>
          </cell>
          <cell r="M1955">
            <v>0</v>
          </cell>
          <cell r="N1955">
            <v>0</v>
          </cell>
          <cell r="P1955" t="str">
            <v xml:space="preserve"> </v>
          </cell>
          <cell r="Q1955" t="str">
            <v xml:space="preserve"> </v>
          </cell>
        </row>
        <row r="1956">
          <cell r="D1956" t="str">
            <v/>
          </cell>
          <cell r="M1956">
            <v>0</v>
          </cell>
          <cell r="N1956">
            <v>0</v>
          </cell>
          <cell r="P1956" t="str">
            <v xml:space="preserve"> </v>
          </cell>
          <cell r="Q1956" t="str">
            <v xml:space="preserve"> </v>
          </cell>
        </row>
        <row r="1957">
          <cell r="D1957" t="str">
            <v/>
          </cell>
          <cell r="M1957">
            <v>0</v>
          </cell>
          <cell r="N1957">
            <v>0</v>
          </cell>
          <cell r="P1957" t="str">
            <v xml:space="preserve"> </v>
          </cell>
          <cell r="Q1957" t="str">
            <v xml:space="preserve"> </v>
          </cell>
        </row>
        <row r="1958">
          <cell r="D1958" t="str">
            <v/>
          </cell>
          <cell r="M1958">
            <v>0</v>
          </cell>
          <cell r="N1958">
            <v>0</v>
          </cell>
          <cell r="P1958" t="str">
            <v xml:space="preserve"> </v>
          </cell>
          <cell r="Q1958" t="str">
            <v xml:space="preserve"> </v>
          </cell>
        </row>
        <row r="1959">
          <cell r="D1959" t="str">
            <v/>
          </cell>
          <cell r="M1959">
            <v>0</v>
          </cell>
          <cell r="N1959">
            <v>0</v>
          </cell>
          <cell r="P1959" t="str">
            <v xml:space="preserve"> </v>
          </cell>
          <cell r="Q1959" t="str">
            <v xml:space="preserve"> </v>
          </cell>
        </row>
        <row r="1960">
          <cell r="D1960" t="str">
            <v/>
          </cell>
          <cell r="M1960">
            <v>0</v>
          </cell>
          <cell r="N1960">
            <v>0</v>
          </cell>
          <cell r="P1960" t="str">
            <v xml:space="preserve"> </v>
          </cell>
          <cell r="Q1960" t="str">
            <v xml:space="preserve"> </v>
          </cell>
        </row>
        <row r="1961">
          <cell r="D1961" t="str">
            <v/>
          </cell>
          <cell r="M1961">
            <v>0</v>
          </cell>
          <cell r="N1961">
            <v>0</v>
          </cell>
          <cell r="P1961" t="str">
            <v xml:space="preserve"> </v>
          </cell>
          <cell r="Q1961" t="str">
            <v xml:space="preserve"> </v>
          </cell>
        </row>
        <row r="1962">
          <cell r="D1962" t="str">
            <v/>
          </cell>
          <cell r="M1962">
            <v>0</v>
          </cell>
          <cell r="N1962">
            <v>0</v>
          </cell>
          <cell r="P1962" t="str">
            <v xml:space="preserve"> </v>
          </cell>
          <cell r="Q1962" t="str">
            <v xml:space="preserve"> </v>
          </cell>
        </row>
        <row r="1963">
          <cell r="D1963" t="str">
            <v/>
          </cell>
          <cell r="M1963">
            <v>0</v>
          </cell>
          <cell r="N1963">
            <v>0</v>
          </cell>
          <cell r="P1963" t="str">
            <v xml:space="preserve"> </v>
          </cell>
          <cell r="Q1963" t="str">
            <v xml:space="preserve"> </v>
          </cell>
        </row>
        <row r="1964">
          <cell r="D1964" t="str">
            <v/>
          </cell>
          <cell r="M1964">
            <v>0</v>
          </cell>
          <cell r="N1964">
            <v>0</v>
          </cell>
          <cell r="P1964" t="str">
            <v xml:space="preserve"> </v>
          </cell>
          <cell r="Q1964" t="str">
            <v xml:space="preserve"> </v>
          </cell>
        </row>
        <row r="1965">
          <cell r="D1965" t="str">
            <v/>
          </cell>
          <cell r="M1965">
            <v>0</v>
          </cell>
          <cell r="N1965">
            <v>0</v>
          </cell>
          <cell r="P1965" t="str">
            <v xml:space="preserve"> </v>
          </cell>
          <cell r="Q1965" t="str">
            <v xml:space="preserve"> </v>
          </cell>
        </row>
        <row r="1966">
          <cell r="D1966" t="str">
            <v/>
          </cell>
          <cell r="M1966">
            <v>0</v>
          </cell>
          <cell r="N1966">
            <v>0</v>
          </cell>
          <cell r="P1966" t="str">
            <v xml:space="preserve"> </v>
          </cell>
          <cell r="Q1966" t="str">
            <v xml:space="preserve"> </v>
          </cell>
        </row>
        <row r="1967">
          <cell r="D1967" t="str">
            <v/>
          </cell>
          <cell r="M1967">
            <v>0</v>
          </cell>
          <cell r="N1967">
            <v>0</v>
          </cell>
          <cell r="P1967" t="str">
            <v xml:space="preserve"> </v>
          </cell>
          <cell r="Q1967" t="str">
            <v xml:space="preserve"> </v>
          </cell>
        </row>
        <row r="1968">
          <cell r="D1968" t="str">
            <v/>
          </cell>
          <cell r="M1968">
            <v>0</v>
          </cell>
          <cell r="N1968">
            <v>0</v>
          </cell>
          <cell r="P1968" t="str">
            <v xml:space="preserve"> </v>
          </cell>
          <cell r="Q1968" t="str">
            <v xml:space="preserve"> </v>
          </cell>
        </row>
        <row r="1969">
          <cell r="D1969" t="str">
            <v/>
          </cell>
          <cell r="M1969">
            <v>0</v>
          </cell>
          <cell r="N1969">
            <v>0</v>
          </cell>
          <cell r="P1969" t="str">
            <v xml:space="preserve"> </v>
          </cell>
          <cell r="Q1969" t="str">
            <v xml:space="preserve"> </v>
          </cell>
        </row>
        <row r="1970">
          <cell r="D1970" t="str">
            <v/>
          </cell>
          <cell r="M1970">
            <v>0</v>
          </cell>
          <cell r="N1970">
            <v>0</v>
          </cell>
          <cell r="P1970" t="str">
            <v xml:space="preserve"> </v>
          </cell>
          <cell r="Q1970" t="str">
            <v xml:space="preserve"> </v>
          </cell>
        </row>
        <row r="1971">
          <cell r="D1971" t="str">
            <v/>
          </cell>
          <cell r="M1971">
            <v>0</v>
          </cell>
          <cell r="N1971">
            <v>0</v>
          </cell>
          <cell r="P1971" t="str">
            <v xml:space="preserve"> </v>
          </cell>
          <cell r="Q1971" t="str">
            <v xml:space="preserve"> </v>
          </cell>
        </row>
        <row r="1972">
          <cell r="D1972" t="str">
            <v/>
          </cell>
          <cell r="M1972">
            <v>0</v>
          </cell>
          <cell r="N1972">
            <v>0</v>
          </cell>
          <cell r="P1972" t="str">
            <v xml:space="preserve"> </v>
          </cell>
          <cell r="Q1972" t="str">
            <v xml:space="preserve"> </v>
          </cell>
        </row>
        <row r="1973">
          <cell r="D1973" t="str">
            <v/>
          </cell>
          <cell r="M1973">
            <v>0</v>
          </cell>
          <cell r="N1973">
            <v>0</v>
          </cell>
          <cell r="P1973" t="str">
            <v xml:space="preserve"> </v>
          </cell>
          <cell r="Q1973" t="str">
            <v xml:space="preserve"> </v>
          </cell>
        </row>
        <row r="1974">
          <cell r="D1974" t="str">
            <v/>
          </cell>
          <cell r="M1974">
            <v>0</v>
          </cell>
          <cell r="N1974">
            <v>0</v>
          </cell>
          <cell r="P1974" t="str">
            <v xml:space="preserve"> </v>
          </cell>
          <cell r="Q1974" t="str">
            <v xml:space="preserve"> </v>
          </cell>
        </row>
        <row r="1975">
          <cell r="D1975" t="str">
            <v/>
          </cell>
          <cell r="M1975">
            <v>0</v>
          </cell>
          <cell r="N1975">
            <v>0</v>
          </cell>
          <cell r="P1975" t="str">
            <v xml:space="preserve"> </v>
          </cell>
          <cell r="Q1975" t="str">
            <v xml:space="preserve"> </v>
          </cell>
        </row>
        <row r="1976">
          <cell r="D1976" t="str">
            <v/>
          </cell>
          <cell r="M1976">
            <v>0</v>
          </cell>
          <cell r="N1976">
            <v>0</v>
          </cell>
          <cell r="P1976" t="str">
            <v xml:space="preserve"> </v>
          </cell>
          <cell r="Q1976" t="str">
            <v xml:space="preserve"> </v>
          </cell>
        </row>
        <row r="1977">
          <cell r="D1977" t="str">
            <v/>
          </cell>
          <cell r="M1977">
            <v>0</v>
          </cell>
          <cell r="N1977">
            <v>0</v>
          </cell>
          <cell r="P1977" t="str">
            <v xml:space="preserve"> </v>
          </cell>
          <cell r="Q1977" t="str">
            <v xml:space="preserve"> </v>
          </cell>
        </row>
        <row r="1978">
          <cell r="D1978" t="str">
            <v/>
          </cell>
          <cell r="M1978">
            <v>0</v>
          </cell>
          <cell r="N1978">
            <v>0</v>
          </cell>
          <cell r="P1978" t="str">
            <v xml:space="preserve"> </v>
          </cell>
          <cell r="Q1978" t="str">
            <v xml:space="preserve"> </v>
          </cell>
        </row>
        <row r="1979">
          <cell r="D1979" t="str">
            <v/>
          </cell>
          <cell r="M1979">
            <v>0</v>
          </cell>
          <cell r="N1979">
            <v>0</v>
          </cell>
          <cell r="P1979" t="str">
            <v xml:space="preserve"> </v>
          </cell>
          <cell r="Q1979" t="str">
            <v xml:space="preserve"> </v>
          </cell>
        </row>
        <row r="1980">
          <cell r="D1980" t="str">
            <v/>
          </cell>
          <cell r="M1980">
            <v>0</v>
          </cell>
          <cell r="N1980">
            <v>0</v>
          </cell>
          <cell r="P1980" t="str">
            <v xml:space="preserve"> </v>
          </cell>
          <cell r="Q1980" t="str">
            <v xml:space="preserve"> </v>
          </cell>
        </row>
        <row r="1981">
          <cell r="D1981" t="str">
            <v/>
          </cell>
          <cell r="M1981">
            <v>0</v>
          </cell>
          <cell r="N1981">
            <v>0</v>
          </cell>
          <cell r="P1981" t="str">
            <v xml:space="preserve"> </v>
          </cell>
          <cell r="Q1981" t="str">
            <v xml:space="preserve"> </v>
          </cell>
        </row>
        <row r="1982">
          <cell r="D1982" t="str">
            <v/>
          </cell>
          <cell r="M1982">
            <v>0</v>
          </cell>
          <cell r="N1982">
            <v>0</v>
          </cell>
          <cell r="P1982" t="str">
            <v xml:space="preserve"> </v>
          </cell>
          <cell r="Q1982" t="str">
            <v xml:space="preserve"> </v>
          </cell>
        </row>
        <row r="1983">
          <cell r="D1983" t="str">
            <v/>
          </cell>
          <cell r="M1983">
            <v>0</v>
          </cell>
          <cell r="N1983">
            <v>0</v>
          </cell>
          <cell r="P1983" t="str">
            <v xml:space="preserve"> </v>
          </cell>
          <cell r="Q1983" t="str">
            <v xml:space="preserve"> </v>
          </cell>
        </row>
        <row r="1984">
          <cell r="D1984" t="str">
            <v/>
          </cell>
          <cell r="M1984">
            <v>0</v>
          </cell>
          <cell r="N1984">
            <v>0</v>
          </cell>
          <cell r="P1984" t="str">
            <v xml:space="preserve"> </v>
          </cell>
          <cell r="Q1984" t="str">
            <v xml:space="preserve"> </v>
          </cell>
        </row>
        <row r="1985">
          <cell r="D1985" t="str">
            <v/>
          </cell>
          <cell r="M1985">
            <v>0</v>
          </cell>
          <cell r="N1985">
            <v>0</v>
          </cell>
          <cell r="P1985" t="str">
            <v xml:space="preserve"> </v>
          </cell>
          <cell r="Q1985" t="str">
            <v xml:space="preserve"> </v>
          </cell>
        </row>
        <row r="1986">
          <cell r="D1986" t="str">
            <v/>
          </cell>
          <cell r="M1986">
            <v>0</v>
          </cell>
          <cell r="N1986">
            <v>0</v>
          </cell>
          <cell r="P1986" t="str">
            <v xml:space="preserve"> </v>
          </cell>
          <cell r="Q1986" t="str">
            <v xml:space="preserve"> </v>
          </cell>
        </row>
        <row r="1987">
          <cell r="D1987" t="str">
            <v/>
          </cell>
          <cell r="M1987">
            <v>0</v>
          </cell>
          <cell r="N1987">
            <v>0</v>
          </cell>
          <cell r="P1987" t="str">
            <v xml:space="preserve"> </v>
          </cell>
          <cell r="Q1987" t="str">
            <v xml:space="preserve"> </v>
          </cell>
        </row>
        <row r="1988">
          <cell r="D1988" t="str">
            <v/>
          </cell>
          <cell r="M1988">
            <v>0</v>
          </cell>
          <cell r="N1988">
            <v>0</v>
          </cell>
          <cell r="P1988" t="str">
            <v xml:space="preserve"> </v>
          </cell>
          <cell r="Q1988" t="str">
            <v xml:space="preserve"> </v>
          </cell>
        </row>
        <row r="1989">
          <cell r="D1989" t="str">
            <v/>
          </cell>
          <cell r="M1989">
            <v>0</v>
          </cell>
          <cell r="N1989">
            <v>0</v>
          </cell>
          <cell r="P1989" t="str">
            <v xml:space="preserve"> </v>
          </cell>
          <cell r="Q1989" t="str">
            <v xml:space="preserve"> </v>
          </cell>
        </row>
        <row r="1990">
          <cell r="D1990" t="str">
            <v/>
          </cell>
          <cell r="M1990">
            <v>0</v>
          </cell>
          <cell r="N1990">
            <v>0</v>
          </cell>
          <cell r="P1990" t="str">
            <v xml:space="preserve"> </v>
          </cell>
          <cell r="Q1990" t="str">
            <v xml:space="preserve"> </v>
          </cell>
        </row>
        <row r="1991">
          <cell r="D1991" t="str">
            <v/>
          </cell>
          <cell r="M1991">
            <v>0</v>
          </cell>
          <cell r="N1991">
            <v>0</v>
          </cell>
          <cell r="P1991" t="str">
            <v xml:space="preserve"> </v>
          </cell>
          <cell r="Q1991" t="str">
            <v xml:space="preserve"> </v>
          </cell>
        </row>
        <row r="1992">
          <cell r="D1992" t="str">
            <v/>
          </cell>
          <cell r="M1992">
            <v>0</v>
          </cell>
          <cell r="N1992">
            <v>0</v>
          </cell>
          <cell r="P1992" t="str">
            <v xml:space="preserve"> </v>
          </cell>
          <cell r="Q1992" t="str">
            <v xml:space="preserve"> </v>
          </cell>
        </row>
        <row r="1993">
          <cell r="D1993" t="str">
            <v/>
          </cell>
          <cell r="M1993">
            <v>0</v>
          </cell>
          <cell r="N1993">
            <v>0</v>
          </cell>
          <cell r="P1993" t="str">
            <v xml:space="preserve"> </v>
          </cell>
          <cell r="Q1993" t="str">
            <v xml:space="preserve"> </v>
          </cell>
        </row>
        <row r="1994">
          <cell r="D1994" t="str">
            <v/>
          </cell>
          <cell r="M1994">
            <v>0</v>
          </cell>
          <cell r="N1994">
            <v>0</v>
          </cell>
          <cell r="P1994" t="str">
            <v xml:space="preserve"> </v>
          </cell>
          <cell r="Q1994" t="str">
            <v xml:space="preserve"> </v>
          </cell>
        </row>
        <row r="1995">
          <cell r="D1995" t="str">
            <v/>
          </cell>
          <cell r="M1995">
            <v>0</v>
          </cell>
          <cell r="N1995">
            <v>0</v>
          </cell>
          <cell r="P1995" t="str">
            <v xml:space="preserve"> </v>
          </cell>
          <cell r="Q1995" t="str">
            <v xml:space="preserve"> </v>
          </cell>
        </row>
        <row r="1996">
          <cell r="D1996" t="str">
            <v/>
          </cell>
          <cell r="M1996">
            <v>0</v>
          </cell>
          <cell r="N1996">
            <v>0</v>
          </cell>
          <cell r="P1996" t="str">
            <v xml:space="preserve"> </v>
          </cell>
          <cell r="Q1996" t="str">
            <v xml:space="preserve"> </v>
          </cell>
        </row>
        <row r="1997">
          <cell r="D1997" t="str">
            <v/>
          </cell>
          <cell r="M1997">
            <v>0</v>
          </cell>
          <cell r="N1997">
            <v>0</v>
          </cell>
          <cell r="P1997" t="str">
            <v xml:space="preserve"> </v>
          </cell>
          <cell r="Q1997" t="str">
            <v xml:space="preserve"> </v>
          </cell>
        </row>
        <row r="1998">
          <cell r="D1998" t="str">
            <v/>
          </cell>
          <cell r="M1998">
            <v>0</v>
          </cell>
          <cell r="N1998">
            <v>0</v>
          </cell>
          <cell r="P1998" t="str">
            <v xml:space="preserve"> </v>
          </cell>
          <cell r="Q1998" t="str">
            <v xml:space="preserve"> </v>
          </cell>
        </row>
        <row r="1999">
          <cell r="D1999" t="str">
            <v/>
          </cell>
          <cell r="M1999">
            <v>0</v>
          </cell>
          <cell r="N1999">
            <v>0</v>
          </cell>
          <cell r="P1999" t="str">
            <v xml:space="preserve"> </v>
          </cell>
          <cell r="Q1999" t="str">
            <v xml:space="preserve"> </v>
          </cell>
        </row>
        <row r="2000">
          <cell r="D2000" t="str">
            <v/>
          </cell>
          <cell r="M2000">
            <v>0</v>
          </cell>
          <cell r="N2000">
            <v>0</v>
          </cell>
          <cell r="P2000" t="str">
            <v xml:space="preserve"> </v>
          </cell>
          <cell r="Q2000" t="str">
            <v xml:space="preserve"> </v>
          </cell>
        </row>
        <row r="2001">
          <cell r="D2001" t="str">
            <v/>
          </cell>
          <cell r="M2001">
            <v>0</v>
          </cell>
          <cell r="N2001">
            <v>0</v>
          </cell>
          <cell r="P2001" t="str">
            <v xml:space="preserve"> </v>
          </cell>
          <cell r="Q2001" t="str">
            <v xml:space="preserve"> </v>
          </cell>
        </row>
        <row r="2002">
          <cell r="D2002" t="str">
            <v/>
          </cell>
          <cell r="M2002">
            <v>0</v>
          </cell>
          <cell r="N2002">
            <v>0</v>
          </cell>
          <cell r="P2002" t="str">
            <v xml:space="preserve"> </v>
          </cell>
          <cell r="Q2002" t="str">
            <v xml:space="preserve"> </v>
          </cell>
        </row>
        <row r="2003">
          <cell r="D2003" t="str">
            <v/>
          </cell>
          <cell r="M2003">
            <v>0</v>
          </cell>
          <cell r="N2003">
            <v>0</v>
          </cell>
          <cell r="P2003" t="str">
            <v xml:space="preserve"> </v>
          </cell>
          <cell r="Q2003" t="str">
            <v xml:space="preserve"> </v>
          </cell>
        </row>
        <row r="2004">
          <cell r="D2004" t="str">
            <v/>
          </cell>
          <cell r="M2004">
            <v>0</v>
          </cell>
          <cell r="N2004">
            <v>0</v>
          </cell>
          <cell r="P2004" t="str">
            <v xml:space="preserve"> </v>
          </cell>
          <cell r="Q2004" t="str">
            <v xml:space="preserve"> </v>
          </cell>
        </row>
        <row r="2005">
          <cell r="D2005" t="str">
            <v/>
          </cell>
          <cell r="M2005">
            <v>0</v>
          </cell>
          <cell r="N2005">
            <v>0</v>
          </cell>
          <cell r="P2005" t="str">
            <v xml:space="preserve"> </v>
          </cell>
          <cell r="Q2005" t="str">
            <v xml:space="preserve"> </v>
          </cell>
        </row>
        <row r="2006">
          <cell r="D2006" t="str">
            <v/>
          </cell>
          <cell r="M2006">
            <v>0</v>
          </cell>
          <cell r="N2006">
            <v>0</v>
          </cell>
          <cell r="P2006" t="str">
            <v xml:space="preserve"> </v>
          </cell>
          <cell r="Q2006" t="str">
            <v xml:space="preserve"> </v>
          </cell>
        </row>
        <row r="2007">
          <cell r="D2007" t="str">
            <v/>
          </cell>
          <cell r="M2007">
            <v>0</v>
          </cell>
          <cell r="N2007">
            <v>0</v>
          </cell>
          <cell r="P2007" t="str">
            <v xml:space="preserve"> </v>
          </cell>
          <cell r="Q2007" t="str">
            <v xml:space="preserve"> </v>
          </cell>
        </row>
        <row r="2008">
          <cell r="D2008" t="str">
            <v/>
          </cell>
          <cell r="M2008">
            <v>0</v>
          </cell>
          <cell r="N2008">
            <v>0</v>
          </cell>
          <cell r="P2008" t="str">
            <v xml:space="preserve"> </v>
          </cell>
          <cell r="Q2008" t="str">
            <v xml:space="preserve"> </v>
          </cell>
        </row>
        <row r="2009">
          <cell r="D2009" t="str">
            <v/>
          </cell>
          <cell r="M2009">
            <v>0</v>
          </cell>
          <cell r="N2009">
            <v>0</v>
          </cell>
          <cell r="P2009" t="str">
            <v xml:space="preserve"> </v>
          </cell>
          <cell r="Q2009" t="str">
            <v xml:space="preserve"> </v>
          </cell>
        </row>
        <row r="2010">
          <cell r="D2010" t="str">
            <v/>
          </cell>
          <cell r="M2010">
            <v>0</v>
          </cell>
          <cell r="N2010">
            <v>0</v>
          </cell>
          <cell r="P2010" t="str">
            <v xml:space="preserve"> </v>
          </cell>
          <cell r="Q2010" t="str">
            <v xml:space="preserve"> </v>
          </cell>
        </row>
        <row r="2011">
          <cell r="D2011" t="str">
            <v/>
          </cell>
          <cell r="M2011">
            <v>0</v>
          </cell>
          <cell r="N2011">
            <v>0</v>
          </cell>
          <cell r="P2011" t="str">
            <v xml:space="preserve"> </v>
          </cell>
          <cell r="Q2011" t="str">
            <v xml:space="preserve"> </v>
          </cell>
        </row>
        <row r="2012">
          <cell r="D2012" t="str">
            <v/>
          </cell>
          <cell r="M2012">
            <v>0</v>
          </cell>
          <cell r="N2012">
            <v>0</v>
          </cell>
          <cell r="P2012" t="str">
            <v xml:space="preserve"> </v>
          </cell>
          <cell r="Q2012" t="str">
            <v xml:space="preserve"> </v>
          </cell>
        </row>
        <row r="2013">
          <cell r="D2013" t="str">
            <v/>
          </cell>
          <cell r="M2013">
            <v>0</v>
          </cell>
          <cell r="N2013">
            <v>0</v>
          </cell>
          <cell r="P2013" t="str">
            <v xml:space="preserve"> </v>
          </cell>
          <cell r="Q2013" t="str">
            <v xml:space="preserve"> </v>
          </cell>
        </row>
        <row r="2014">
          <cell r="D2014" t="str">
            <v/>
          </cell>
          <cell r="M2014">
            <v>0</v>
          </cell>
          <cell r="N2014">
            <v>0</v>
          </cell>
          <cell r="P2014" t="str">
            <v xml:space="preserve"> </v>
          </cell>
          <cell r="Q2014" t="str">
            <v xml:space="preserve"> </v>
          </cell>
        </row>
        <row r="2015">
          <cell r="D2015" t="str">
            <v/>
          </cell>
          <cell r="M2015">
            <v>0</v>
          </cell>
          <cell r="N2015">
            <v>0</v>
          </cell>
          <cell r="P2015" t="str">
            <v xml:space="preserve"> </v>
          </cell>
          <cell r="Q2015" t="str">
            <v xml:space="preserve"> </v>
          </cell>
        </row>
        <row r="2016">
          <cell r="D2016" t="str">
            <v/>
          </cell>
          <cell r="M2016">
            <v>0</v>
          </cell>
          <cell r="N2016">
            <v>0</v>
          </cell>
          <cell r="P2016" t="str">
            <v xml:space="preserve"> </v>
          </cell>
          <cell r="Q2016" t="str">
            <v xml:space="preserve"> </v>
          </cell>
        </row>
        <row r="2017">
          <cell r="D2017" t="str">
            <v/>
          </cell>
          <cell r="M2017">
            <v>0</v>
          </cell>
          <cell r="N2017">
            <v>0</v>
          </cell>
          <cell r="P2017" t="str">
            <v xml:space="preserve"> </v>
          </cell>
          <cell r="Q2017" t="str">
            <v xml:space="preserve"> </v>
          </cell>
        </row>
        <row r="2018">
          <cell r="D2018" t="str">
            <v/>
          </cell>
          <cell r="M2018">
            <v>0</v>
          </cell>
          <cell r="N2018">
            <v>0</v>
          </cell>
          <cell r="P2018" t="str">
            <v xml:space="preserve"> </v>
          </cell>
          <cell r="Q2018" t="str">
            <v xml:space="preserve"> </v>
          </cell>
        </row>
        <row r="2019">
          <cell r="D2019" t="str">
            <v/>
          </cell>
          <cell r="M2019">
            <v>0</v>
          </cell>
          <cell r="N2019">
            <v>0</v>
          </cell>
          <cell r="P2019" t="str">
            <v xml:space="preserve"> </v>
          </cell>
          <cell r="Q2019" t="str">
            <v xml:space="preserve"> </v>
          </cell>
        </row>
        <row r="2020">
          <cell r="D2020" t="str">
            <v/>
          </cell>
          <cell r="M2020">
            <v>0</v>
          </cell>
          <cell r="N2020">
            <v>0</v>
          </cell>
          <cell r="P2020" t="str">
            <v xml:space="preserve"> </v>
          </cell>
          <cell r="Q2020" t="str">
            <v xml:space="preserve"> </v>
          </cell>
        </row>
        <row r="2021">
          <cell r="D2021" t="str">
            <v/>
          </cell>
          <cell r="M2021">
            <v>0</v>
          </cell>
          <cell r="N2021">
            <v>0</v>
          </cell>
          <cell r="P2021" t="str">
            <v xml:space="preserve"> </v>
          </cell>
          <cell r="Q2021" t="str">
            <v xml:space="preserve"> </v>
          </cell>
        </row>
        <row r="2022">
          <cell r="D2022" t="str">
            <v/>
          </cell>
          <cell r="M2022">
            <v>0</v>
          </cell>
          <cell r="N2022">
            <v>0</v>
          </cell>
          <cell r="P2022" t="str">
            <v xml:space="preserve"> </v>
          </cell>
          <cell r="Q2022" t="str">
            <v xml:space="preserve"> </v>
          </cell>
        </row>
        <row r="2023">
          <cell r="D2023" t="str">
            <v/>
          </cell>
          <cell r="M2023">
            <v>0</v>
          </cell>
          <cell r="N2023">
            <v>0</v>
          </cell>
          <cell r="P2023" t="str">
            <v xml:space="preserve"> </v>
          </cell>
          <cell r="Q2023" t="str">
            <v xml:space="preserve"> </v>
          </cell>
        </row>
        <row r="2024">
          <cell r="D2024" t="str">
            <v/>
          </cell>
          <cell r="M2024">
            <v>0</v>
          </cell>
          <cell r="N2024">
            <v>0</v>
          </cell>
          <cell r="P2024" t="str">
            <v xml:space="preserve"> </v>
          </cell>
          <cell r="Q2024" t="str">
            <v xml:space="preserve"> </v>
          </cell>
        </row>
        <row r="2025">
          <cell r="D2025" t="str">
            <v/>
          </cell>
          <cell r="M2025">
            <v>0</v>
          </cell>
          <cell r="N2025">
            <v>0</v>
          </cell>
          <cell r="P2025" t="str">
            <v xml:space="preserve"> </v>
          </cell>
          <cell r="Q2025" t="str">
            <v xml:space="preserve"> </v>
          </cell>
        </row>
        <row r="2026">
          <cell r="D2026" t="str">
            <v/>
          </cell>
          <cell r="M2026">
            <v>0</v>
          </cell>
          <cell r="N2026">
            <v>0</v>
          </cell>
          <cell r="P2026" t="str">
            <v xml:space="preserve"> </v>
          </cell>
          <cell r="Q2026" t="str">
            <v xml:space="preserve"> </v>
          </cell>
        </row>
        <row r="2027">
          <cell r="D2027" t="str">
            <v/>
          </cell>
          <cell r="M2027">
            <v>0</v>
          </cell>
          <cell r="N2027">
            <v>0</v>
          </cell>
          <cell r="P2027" t="str">
            <v xml:space="preserve"> </v>
          </cell>
          <cell r="Q2027" t="str">
            <v xml:space="preserve"> </v>
          </cell>
        </row>
        <row r="2028">
          <cell r="D2028" t="str">
            <v/>
          </cell>
          <cell r="M2028">
            <v>0</v>
          </cell>
          <cell r="N2028">
            <v>0</v>
          </cell>
          <cell r="P2028" t="str">
            <v xml:space="preserve"> </v>
          </cell>
          <cell r="Q2028" t="str">
            <v xml:space="preserve"> </v>
          </cell>
        </row>
        <row r="2029">
          <cell r="D2029" t="str">
            <v/>
          </cell>
          <cell r="M2029">
            <v>0</v>
          </cell>
          <cell r="N2029">
            <v>0</v>
          </cell>
          <cell r="P2029" t="str">
            <v xml:space="preserve"> </v>
          </cell>
          <cell r="Q2029" t="str">
            <v xml:space="preserve"> </v>
          </cell>
        </row>
        <row r="2030">
          <cell r="D2030" t="str">
            <v/>
          </cell>
          <cell r="M2030">
            <v>0</v>
          </cell>
          <cell r="N2030">
            <v>0</v>
          </cell>
          <cell r="P2030" t="str">
            <v xml:space="preserve"> </v>
          </cell>
          <cell r="Q2030" t="str">
            <v xml:space="preserve"> </v>
          </cell>
        </row>
        <row r="2031">
          <cell r="D2031" t="str">
            <v/>
          </cell>
          <cell r="M2031">
            <v>0</v>
          </cell>
          <cell r="N2031">
            <v>0</v>
          </cell>
          <cell r="P2031" t="str">
            <v xml:space="preserve"> </v>
          </cell>
          <cell r="Q2031" t="str">
            <v xml:space="preserve"> </v>
          </cell>
        </row>
        <row r="2032">
          <cell r="D2032" t="str">
            <v/>
          </cell>
          <cell r="M2032">
            <v>0</v>
          </cell>
          <cell r="N2032">
            <v>0</v>
          </cell>
          <cell r="P2032" t="str">
            <v xml:space="preserve"> </v>
          </cell>
          <cell r="Q2032" t="str">
            <v xml:space="preserve"> </v>
          </cell>
        </row>
        <row r="2033">
          <cell r="D2033" t="str">
            <v/>
          </cell>
          <cell r="M2033">
            <v>0</v>
          </cell>
          <cell r="N2033">
            <v>0</v>
          </cell>
          <cell r="P2033" t="str">
            <v xml:space="preserve"> </v>
          </cell>
          <cell r="Q2033" t="str">
            <v xml:space="preserve"> </v>
          </cell>
        </row>
        <row r="2034">
          <cell r="D2034" t="str">
            <v/>
          </cell>
          <cell r="M2034">
            <v>0</v>
          </cell>
          <cell r="N2034">
            <v>0</v>
          </cell>
          <cell r="P2034" t="str">
            <v xml:space="preserve"> </v>
          </cell>
          <cell r="Q2034" t="str">
            <v xml:space="preserve"> </v>
          </cell>
        </row>
        <row r="2035">
          <cell r="D2035" t="str">
            <v/>
          </cell>
          <cell r="M2035">
            <v>0</v>
          </cell>
          <cell r="N2035">
            <v>0</v>
          </cell>
          <cell r="P2035" t="str">
            <v xml:space="preserve"> </v>
          </cell>
          <cell r="Q2035" t="str">
            <v xml:space="preserve"> </v>
          </cell>
        </row>
        <row r="2036">
          <cell r="D2036" t="str">
            <v/>
          </cell>
          <cell r="M2036">
            <v>0</v>
          </cell>
          <cell r="N2036">
            <v>0</v>
          </cell>
          <cell r="P2036" t="str">
            <v xml:space="preserve"> </v>
          </cell>
          <cell r="Q2036" t="str">
            <v xml:space="preserve"> </v>
          </cell>
        </row>
        <row r="2037">
          <cell r="D2037" t="str">
            <v/>
          </cell>
          <cell r="M2037">
            <v>0</v>
          </cell>
          <cell r="N2037">
            <v>0</v>
          </cell>
          <cell r="P2037" t="str">
            <v xml:space="preserve"> </v>
          </cell>
          <cell r="Q2037" t="str">
            <v xml:space="preserve"> </v>
          </cell>
        </row>
        <row r="2038">
          <cell r="D2038" t="str">
            <v/>
          </cell>
          <cell r="M2038">
            <v>0</v>
          </cell>
          <cell r="N2038">
            <v>0</v>
          </cell>
          <cell r="P2038" t="str">
            <v xml:space="preserve"> </v>
          </cell>
          <cell r="Q2038" t="str">
            <v xml:space="preserve"> </v>
          </cell>
        </row>
        <row r="2039">
          <cell r="D2039" t="str">
            <v/>
          </cell>
          <cell r="M2039">
            <v>0</v>
          </cell>
          <cell r="N2039">
            <v>0</v>
          </cell>
          <cell r="P2039" t="str">
            <v xml:space="preserve"> </v>
          </cell>
          <cell r="Q2039" t="str">
            <v xml:space="preserve"> </v>
          </cell>
        </row>
        <row r="2040">
          <cell r="D2040" t="str">
            <v/>
          </cell>
          <cell r="M2040">
            <v>0</v>
          </cell>
          <cell r="N2040">
            <v>0</v>
          </cell>
          <cell r="P2040" t="str">
            <v xml:space="preserve"> </v>
          </cell>
          <cell r="Q2040" t="str">
            <v xml:space="preserve"> </v>
          </cell>
        </row>
        <row r="2041">
          <cell r="D2041" t="str">
            <v/>
          </cell>
          <cell r="M2041">
            <v>0</v>
          </cell>
          <cell r="N2041">
            <v>0</v>
          </cell>
          <cell r="P2041" t="str">
            <v xml:space="preserve"> </v>
          </cell>
          <cell r="Q2041" t="str">
            <v xml:space="preserve"> </v>
          </cell>
        </row>
        <row r="2042">
          <cell r="D2042" t="str">
            <v/>
          </cell>
          <cell r="M2042">
            <v>0</v>
          </cell>
          <cell r="N2042">
            <v>0</v>
          </cell>
          <cell r="P2042" t="str">
            <v xml:space="preserve"> </v>
          </cell>
          <cell r="Q2042" t="str">
            <v xml:space="preserve"> </v>
          </cell>
        </row>
        <row r="2043">
          <cell r="D2043" t="str">
            <v/>
          </cell>
          <cell r="M2043">
            <v>0</v>
          </cell>
          <cell r="N2043">
            <v>0</v>
          </cell>
          <cell r="P2043" t="str">
            <v xml:space="preserve"> </v>
          </cell>
          <cell r="Q2043" t="str">
            <v xml:space="preserve"> </v>
          </cell>
        </row>
        <row r="2044">
          <cell r="D2044" t="str">
            <v/>
          </cell>
          <cell r="M2044">
            <v>0</v>
          </cell>
          <cell r="N2044">
            <v>0</v>
          </cell>
          <cell r="P2044" t="str">
            <v xml:space="preserve"> </v>
          </cell>
          <cell r="Q2044" t="str">
            <v xml:space="preserve"> </v>
          </cell>
        </row>
        <row r="2045">
          <cell r="D2045" t="str">
            <v/>
          </cell>
          <cell r="M2045">
            <v>0</v>
          </cell>
          <cell r="N2045">
            <v>0</v>
          </cell>
          <cell r="P2045" t="str">
            <v xml:space="preserve"> </v>
          </cell>
          <cell r="Q2045" t="str">
            <v xml:space="preserve"> </v>
          </cell>
        </row>
        <row r="2046">
          <cell r="D2046" t="str">
            <v/>
          </cell>
          <cell r="M2046">
            <v>0</v>
          </cell>
          <cell r="N2046">
            <v>0</v>
          </cell>
          <cell r="P2046" t="str">
            <v xml:space="preserve"> </v>
          </cell>
          <cell r="Q2046" t="str">
            <v xml:space="preserve"> </v>
          </cell>
        </row>
        <row r="2047">
          <cell r="D2047" t="str">
            <v/>
          </cell>
          <cell r="M2047">
            <v>0</v>
          </cell>
          <cell r="N2047">
            <v>0</v>
          </cell>
          <cell r="P2047" t="str">
            <v xml:space="preserve"> </v>
          </cell>
          <cell r="Q2047" t="str">
            <v xml:space="preserve"> </v>
          </cell>
        </row>
        <row r="2048">
          <cell r="D2048" t="str">
            <v/>
          </cell>
          <cell r="M2048">
            <v>0</v>
          </cell>
          <cell r="N2048">
            <v>0</v>
          </cell>
          <cell r="P2048" t="str">
            <v xml:space="preserve"> </v>
          </cell>
          <cell r="Q2048" t="str">
            <v xml:space="preserve"> </v>
          </cell>
        </row>
        <row r="2049">
          <cell r="D2049" t="str">
            <v/>
          </cell>
          <cell r="M2049">
            <v>0</v>
          </cell>
          <cell r="N2049">
            <v>0</v>
          </cell>
          <cell r="P2049" t="str">
            <v xml:space="preserve"> </v>
          </cell>
          <cell r="Q2049" t="str">
            <v xml:space="preserve"> </v>
          </cell>
        </row>
        <row r="2050">
          <cell r="D2050" t="str">
            <v/>
          </cell>
          <cell r="M2050">
            <v>0</v>
          </cell>
          <cell r="N2050">
            <v>0</v>
          </cell>
          <cell r="P2050" t="str">
            <v xml:space="preserve"> </v>
          </cell>
          <cell r="Q2050" t="str">
            <v xml:space="preserve"> </v>
          </cell>
        </row>
        <row r="2051">
          <cell r="D2051" t="str">
            <v/>
          </cell>
          <cell r="M2051">
            <v>0</v>
          </cell>
          <cell r="N2051">
            <v>0</v>
          </cell>
          <cell r="P2051" t="str">
            <v xml:space="preserve"> </v>
          </cell>
          <cell r="Q2051" t="str">
            <v xml:space="preserve"> </v>
          </cell>
        </row>
        <row r="2052">
          <cell r="D2052" t="str">
            <v/>
          </cell>
          <cell r="M2052">
            <v>0</v>
          </cell>
          <cell r="N2052">
            <v>0</v>
          </cell>
          <cell r="P2052" t="str">
            <v xml:space="preserve"> </v>
          </cell>
          <cell r="Q2052" t="str">
            <v xml:space="preserve"> </v>
          </cell>
        </row>
        <row r="2053">
          <cell r="D2053" t="str">
            <v/>
          </cell>
          <cell r="M2053">
            <v>0</v>
          </cell>
          <cell r="N2053">
            <v>0</v>
          </cell>
          <cell r="P2053" t="str">
            <v xml:space="preserve"> </v>
          </cell>
          <cell r="Q2053" t="str">
            <v xml:space="preserve"> </v>
          </cell>
        </row>
        <row r="2054">
          <cell r="D2054" t="str">
            <v/>
          </cell>
          <cell r="M2054">
            <v>0</v>
          </cell>
          <cell r="N2054">
            <v>0</v>
          </cell>
          <cell r="P2054" t="str">
            <v xml:space="preserve"> </v>
          </cell>
          <cell r="Q2054" t="str">
            <v xml:space="preserve"> </v>
          </cell>
        </row>
        <row r="2055">
          <cell r="D2055" t="str">
            <v/>
          </cell>
          <cell r="M2055">
            <v>0</v>
          </cell>
          <cell r="N2055">
            <v>0</v>
          </cell>
          <cell r="P2055" t="str">
            <v xml:space="preserve"> </v>
          </cell>
          <cell r="Q2055" t="str">
            <v xml:space="preserve"> </v>
          </cell>
        </row>
        <row r="2056">
          <cell r="D2056" t="str">
            <v/>
          </cell>
          <cell r="M2056">
            <v>0</v>
          </cell>
          <cell r="N2056">
            <v>0</v>
          </cell>
          <cell r="P2056" t="str">
            <v xml:space="preserve"> </v>
          </cell>
          <cell r="Q2056" t="str">
            <v xml:space="preserve"> </v>
          </cell>
        </row>
        <row r="2057">
          <cell r="D2057" t="str">
            <v/>
          </cell>
          <cell r="M2057">
            <v>0</v>
          </cell>
          <cell r="N2057">
            <v>0</v>
          </cell>
          <cell r="P2057" t="str">
            <v xml:space="preserve"> </v>
          </cell>
          <cell r="Q2057" t="str">
            <v xml:space="preserve"> </v>
          </cell>
        </row>
        <row r="2058">
          <cell r="D2058" t="str">
            <v/>
          </cell>
          <cell r="M2058">
            <v>0</v>
          </cell>
          <cell r="N2058">
            <v>0</v>
          </cell>
          <cell r="P2058" t="str">
            <v xml:space="preserve"> </v>
          </cell>
          <cell r="Q2058" t="str">
            <v xml:space="preserve"> </v>
          </cell>
        </row>
        <row r="2059">
          <cell r="D2059" t="str">
            <v/>
          </cell>
          <cell r="M2059">
            <v>0</v>
          </cell>
          <cell r="N2059">
            <v>0</v>
          </cell>
          <cell r="P2059" t="str">
            <v xml:space="preserve"> </v>
          </cell>
          <cell r="Q2059" t="str">
            <v xml:space="preserve"> </v>
          </cell>
        </row>
        <row r="2060">
          <cell r="D2060" t="str">
            <v/>
          </cell>
          <cell r="M2060">
            <v>0</v>
          </cell>
          <cell r="N2060">
            <v>0</v>
          </cell>
          <cell r="P2060" t="str">
            <v xml:space="preserve"> </v>
          </cell>
          <cell r="Q2060" t="str">
            <v xml:space="preserve"> </v>
          </cell>
        </row>
        <row r="2061">
          <cell r="D2061" t="str">
            <v/>
          </cell>
          <cell r="M2061">
            <v>0</v>
          </cell>
          <cell r="N2061">
            <v>0</v>
          </cell>
          <cell r="P2061" t="str">
            <v xml:space="preserve"> </v>
          </cell>
          <cell r="Q2061" t="str">
            <v xml:space="preserve"> </v>
          </cell>
        </row>
        <row r="2062">
          <cell r="D2062" t="str">
            <v/>
          </cell>
          <cell r="M2062">
            <v>0</v>
          </cell>
          <cell r="N2062">
            <v>0</v>
          </cell>
          <cell r="P2062" t="str">
            <v xml:space="preserve"> </v>
          </cell>
          <cell r="Q2062" t="str">
            <v xml:space="preserve"> </v>
          </cell>
        </row>
        <row r="2063">
          <cell r="D2063" t="str">
            <v/>
          </cell>
          <cell r="M2063">
            <v>0</v>
          </cell>
          <cell r="N2063">
            <v>0</v>
          </cell>
          <cell r="P2063" t="str">
            <v xml:space="preserve"> </v>
          </cell>
          <cell r="Q2063" t="str">
            <v xml:space="preserve"> </v>
          </cell>
        </row>
        <row r="2064">
          <cell r="D2064" t="str">
            <v/>
          </cell>
          <cell r="M2064">
            <v>0</v>
          </cell>
          <cell r="N2064">
            <v>0</v>
          </cell>
          <cell r="P2064" t="str">
            <v xml:space="preserve"> </v>
          </cell>
          <cell r="Q2064" t="str">
            <v xml:space="preserve"> </v>
          </cell>
        </row>
        <row r="2065">
          <cell r="D2065" t="str">
            <v/>
          </cell>
          <cell r="M2065">
            <v>0</v>
          </cell>
          <cell r="N2065">
            <v>0</v>
          </cell>
          <cell r="P2065" t="str">
            <v xml:space="preserve"> </v>
          </cell>
          <cell r="Q2065" t="str">
            <v xml:space="preserve"> </v>
          </cell>
        </row>
        <row r="2066">
          <cell r="D2066" t="str">
            <v/>
          </cell>
          <cell r="M2066">
            <v>0</v>
          </cell>
          <cell r="N2066">
            <v>0</v>
          </cell>
          <cell r="P2066" t="str">
            <v xml:space="preserve"> </v>
          </cell>
          <cell r="Q2066" t="str">
            <v xml:space="preserve"> </v>
          </cell>
        </row>
        <row r="2067">
          <cell r="D2067" t="str">
            <v/>
          </cell>
          <cell r="M2067">
            <v>0</v>
          </cell>
          <cell r="N2067">
            <v>0</v>
          </cell>
          <cell r="P2067" t="str">
            <v xml:space="preserve"> </v>
          </cell>
          <cell r="Q2067" t="str">
            <v xml:space="preserve"> </v>
          </cell>
        </row>
        <row r="2068">
          <cell r="D2068" t="str">
            <v/>
          </cell>
          <cell r="M2068">
            <v>0</v>
          </cell>
          <cell r="N2068">
            <v>0</v>
          </cell>
          <cell r="P2068" t="str">
            <v xml:space="preserve"> </v>
          </cell>
          <cell r="Q2068" t="str">
            <v xml:space="preserve"> </v>
          </cell>
        </row>
        <row r="2069">
          <cell r="D2069" t="str">
            <v/>
          </cell>
          <cell r="M2069">
            <v>0</v>
          </cell>
          <cell r="N2069">
            <v>0</v>
          </cell>
          <cell r="P2069" t="str">
            <v xml:space="preserve"> </v>
          </cell>
          <cell r="Q2069" t="str">
            <v xml:space="preserve"> </v>
          </cell>
        </row>
        <row r="2070">
          <cell r="D2070" t="str">
            <v/>
          </cell>
          <cell r="M2070">
            <v>0</v>
          </cell>
          <cell r="N2070">
            <v>0</v>
          </cell>
          <cell r="P2070" t="str">
            <v xml:space="preserve"> </v>
          </cell>
          <cell r="Q2070" t="str">
            <v xml:space="preserve"> </v>
          </cell>
        </row>
        <row r="2071">
          <cell r="D2071" t="str">
            <v/>
          </cell>
          <cell r="M2071">
            <v>0</v>
          </cell>
          <cell r="N2071">
            <v>0</v>
          </cell>
          <cell r="P2071" t="str">
            <v xml:space="preserve"> </v>
          </cell>
          <cell r="Q2071" t="str">
            <v xml:space="preserve"> </v>
          </cell>
        </row>
        <row r="2072">
          <cell r="D2072" t="str">
            <v/>
          </cell>
          <cell r="M2072">
            <v>0</v>
          </cell>
          <cell r="N2072">
            <v>0</v>
          </cell>
          <cell r="P2072" t="str">
            <v xml:space="preserve"> </v>
          </cell>
          <cell r="Q2072" t="str">
            <v xml:space="preserve"> </v>
          </cell>
        </row>
        <row r="2073">
          <cell r="D2073" t="str">
            <v/>
          </cell>
          <cell r="M2073">
            <v>0</v>
          </cell>
          <cell r="N2073">
            <v>0</v>
          </cell>
          <cell r="P2073" t="str">
            <v xml:space="preserve"> </v>
          </cell>
          <cell r="Q2073" t="str">
            <v xml:space="preserve"> </v>
          </cell>
        </row>
        <row r="2074">
          <cell r="D2074" t="str">
            <v/>
          </cell>
          <cell r="M2074">
            <v>0</v>
          </cell>
          <cell r="N2074">
            <v>0</v>
          </cell>
          <cell r="P2074" t="str">
            <v xml:space="preserve"> </v>
          </cell>
          <cell r="Q2074" t="str">
            <v xml:space="preserve"> </v>
          </cell>
        </row>
        <row r="2075">
          <cell r="D2075" t="str">
            <v/>
          </cell>
          <cell r="M2075">
            <v>0</v>
          </cell>
          <cell r="N2075">
            <v>0</v>
          </cell>
          <cell r="P2075" t="str">
            <v xml:space="preserve"> </v>
          </cell>
          <cell r="Q2075" t="str">
            <v xml:space="preserve"> </v>
          </cell>
        </row>
        <row r="2076">
          <cell r="D2076" t="str">
            <v/>
          </cell>
          <cell r="M2076">
            <v>0</v>
          </cell>
          <cell r="N2076">
            <v>0</v>
          </cell>
          <cell r="P2076" t="str">
            <v xml:space="preserve"> </v>
          </cell>
          <cell r="Q2076" t="str">
            <v xml:space="preserve"> </v>
          </cell>
        </row>
        <row r="2077">
          <cell r="D2077" t="str">
            <v/>
          </cell>
          <cell r="M2077">
            <v>0</v>
          </cell>
          <cell r="N2077">
            <v>0</v>
          </cell>
          <cell r="P2077" t="str">
            <v xml:space="preserve"> </v>
          </cell>
          <cell r="Q2077" t="str">
            <v xml:space="preserve"> </v>
          </cell>
        </row>
        <row r="2078">
          <cell r="D2078" t="str">
            <v/>
          </cell>
          <cell r="M2078">
            <v>0</v>
          </cell>
          <cell r="N2078">
            <v>0</v>
          </cell>
          <cell r="P2078" t="str">
            <v xml:space="preserve"> </v>
          </cell>
          <cell r="Q2078" t="str">
            <v xml:space="preserve"> </v>
          </cell>
        </row>
        <row r="2079">
          <cell r="D2079" t="str">
            <v/>
          </cell>
          <cell r="M2079">
            <v>0</v>
          </cell>
          <cell r="N2079">
            <v>0</v>
          </cell>
          <cell r="P2079" t="str">
            <v xml:space="preserve"> </v>
          </cell>
          <cell r="Q2079" t="str">
            <v xml:space="preserve"> </v>
          </cell>
        </row>
        <row r="2080">
          <cell r="D2080" t="str">
            <v/>
          </cell>
          <cell r="M2080">
            <v>0</v>
          </cell>
          <cell r="N2080">
            <v>0</v>
          </cell>
          <cell r="P2080" t="str">
            <v xml:space="preserve"> </v>
          </cell>
          <cell r="Q2080" t="str">
            <v xml:space="preserve"> </v>
          </cell>
        </row>
        <row r="2081">
          <cell r="D2081" t="str">
            <v/>
          </cell>
          <cell r="M2081">
            <v>0</v>
          </cell>
          <cell r="N2081">
            <v>0</v>
          </cell>
          <cell r="P2081" t="str">
            <v xml:space="preserve"> </v>
          </cell>
          <cell r="Q2081" t="str">
            <v xml:space="preserve"> </v>
          </cell>
        </row>
        <row r="2082">
          <cell r="D2082" t="str">
            <v/>
          </cell>
          <cell r="M2082">
            <v>0</v>
          </cell>
          <cell r="N2082">
            <v>0</v>
          </cell>
          <cell r="P2082" t="str">
            <v xml:space="preserve"> </v>
          </cell>
          <cell r="Q2082" t="str">
            <v xml:space="preserve"> </v>
          </cell>
        </row>
        <row r="2083">
          <cell r="D2083" t="str">
            <v/>
          </cell>
          <cell r="M2083">
            <v>0</v>
          </cell>
          <cell r="N2083">
            <v>0</v>
          </cell>
          <cell r="P2083" t="str">
            <v xml:space="preserve"> </v>
          </cell>
          <cell r="Q2083" t="str">
            <v xml:space="preserve"> </v>
          </cell>
        </row>
        <row r="2084">
          <cell r="D2084" t="str">
            <v/>
          </cell>
          <cell r="M2084">
            <v>0</v>
          </cell>
          <cell r="N2084">
            <v>0</v>
          </cell>
          <cell r="P2084" t="str">
            <v xml:space="preserve"> </v>
          </cell>
          <cell r="Q2084" t="str">
            <v xml:space="preserve"> </v>
          </cell>
        </row>
        <row r="2085">
          <cell r="D2085" t="str">
            <v/>
          </cell>
          <cell r="M2085">
            <v>0</v>
          </cell>
          <cell r="N2085">
            <v>0</v>
          </cell>
          <cell r="P2085" t="str">
            <v xml:space="preserve"> </v>
          </cell>
          <cell r="Q2085" t="str">
            <v xml:space="preserve"> </v>
          </cell>
        </row>
        <row r="2086">
          <cell r="D2086" t="str">
            <v/>
          </cell>
          <cell r="M2086">
            <v>0</v>
          </cell>
          <cell r="N2086">
            <v>0</v>
          </cell>
          <cell r="P2086" t="str">
            <v xml:space="preserve"> </v>
          </cell>
          <cell r="Q2086" t="str">
            <v xml:space="preserve"> </v>
          </cell>
        </row>
        <row r="2087">
          <cell r="D2087" t="str">
            <v/>
          </cell>
          <cell r="M2087">
            <v>0</v>
          </cell>
          <cell r="N2087">
            <v>0</v>
          </cell>
          <cell r="P2087" t="str">
            <v xml:space="preserve"> </v>
          </cell>
          <cell r="Q2087" t="str">
            <v xml:space="preserve"> </v>
          </cell>
        </row>
        <row r="2088">
          <cell r="D2088" t="str">
            <v/>
          </cell>
          <cell r="M2088">
            <v>0</v>
          </cell>
          <cell r="N2088">
            <v>0</v>
          </cell>
          <cell r="P2088" t="str">
            <v xml:space="preserve"> </v>
          </cell>
          <cell r="Q2088" t="str">
            <v xml:space="preserve"> </v>
          </cell>
        </row>
        <row r="2089">
          <cell r="D2089" t="str">
            <v/>
          </cell>
          <cell r="M2089">
            <v>0</v>
          </cell>
          <cell r="N2089">
            <v>0</v>
          </cell>
          <cell r="P2089" t="str">
            <v xml:space="preserve"> </v>
          </cell>
          <cell r="Q2089" t="str">
            <v xml:space="preserve"> </v>
          </cell>
        </row>
        <row r="2090">
          <cell r="D2090" t="str">
            <v/>
          </cell>
          <cell r="M2090">
            <v>0</v>
          </cell>
          <cell r="N2090">
            <v>0</v>
          </cell>
          <cell r="P2090" t="str">
            <v xml:space="preserve"> </v>
          </cell>
          <cell r="Q2090" t="str">
            <v xml:space="preserve"> </v>
          </cell>
        </row>
        <row r="2091">
          <cell r="D2091" t="str">
            <v/>
          </cell>
          <cell r="M2091">
            <v>0</v>
          </cell>
          <cell r="N2091">
            <v>0</v>
          </cell>
          <cell r="P2091" t="str">
            <v xml:space="preserve"> </v>
          </cell>
          <cell r="Q2091" t="str">
            <v xml:space="preserve"> </v>
          </cell>
        </row>
        <row r="2092">
          <cell r="D2092" t="str">
            <v/>
          </cell>
          <cell r="M2092">
            <v>0</v>
          </cell>
          <cell r="N2092">
            <v>0</v>
          </cell>
          <cell r="P2092" t="str">
            <v xml:space="preserve"> </v>
          </cell>
          <cell r="Q2092" t="str">
            <v xml:space="preserve"> </v>
          </cell>
        </row>
        <row r="2093">
          <cell r="D2093" t="str">
            <v/>
          </cell>
          <cell r="M2093">
            <v>0</v>
          </cell>
          <cell r="N2093">
            <v>0</v>
          </cell>
          <cell r="P2093" t="str">
            <v xml:space="preserve"> </v>
          </cell>
          <cell r="Q2093" t="str">
            <v xml:space="preserve"> </v>
          </cell>
        </row>
        <row r="2094">
          <cell r="D2094" t="str">
            <v/>
          </cell>
          <cell r="M2094">
            <v>0</v>
          </cell>
          <cell r="N2094">
            <v>0</v>
          </cell>
          <cell r="P2094" t="str">
            <v xml:space="preserve"> </v>
          </cell>
          <cell r="Q2094" t="str">
            <v xml:space="preserve"> </v>
          </cell>
        </row>
        <row r="2095">
          <cell r="D2095" t="str">
            <v/>
          </cell>
          <cell r="M2095">
            <v>0</v>
          </cell>
          <cell r="N2095">
            <v>0</v>
          </cell>
          <cell r="P2095" t="str">
            <v xml:space="preserve"> </v>
          </cell>
          <cell r="Q2095" t="str">
            <v xml:space="preserve"> </v>
          </cell>
        </row>
        <row r="2096">
          <cell r="D2096" t="str">
            <v/>
          </cell>
          <cell r="M2096">
            <v>0</v>
          </cell>
          <cell r="N2096">
            <v>0</v>
          </cell>
          <cell r="P2096" t="str">
            <v xml:space="preserve"> </v>
          </cell>
          <cell r="Q2096" t="str">
            <v xml:space="preserve"> </v>
          </cell>
        </row>
        <row r="2097">
          <cell r="D2097" t="str">
            <v/>
          </cell>
          <cell r="M2097">
            <v>0</v>
          </cell>
          <cell r="N2097">
            <v>0</v>
          </cell>
          <cell r="P2097" t="str">
            <v xml:space="preserve"> </v>
          </cell>
          <cell r="Q2097" t="str">
            <v xml:space="preserve"> </v>
          </cell>
        </row>
        <row r="2098">
          <cell r="D2098" t="str">
            <v/>
          </cell>
          <cell r="M2098">
            <v>0</v>
          </cell>
          <cell r="N2098">
            <v>0</v>
          </cell>
          <cell r="P2098" t="str">
            <v xml:space="preserve"> </v>
          </cell>
          <cell r="Q2098" t="str">
            <v xml:space="preserve"> </v>
          </cell>
        </row>
        <row r="2099">
          <cell r="D2099" t="str">
            <v/>
          </cell>
          <cell r="M2099">
            <v>0</v>
          </cell>
          <cell r="N2099">
            <v>0</v>
          </cell>
          <cell r="P2099" t="str">
            <v xml:space="preserve"> </v>
          </cell>
          <cell r="Q2099" t="str">
            <v xml:space="preserve"> </v>
          </cell>
        </row>
        <row r="2100">
          <cell r="D2100" t="str">
            <v/>
          </cell>
          <cell r="M2100">
            <v>0</v>
          </cell>
          <cell r="N2100">
            <v>0</v>
          </cell>
          <cell r="P2100" t="str">
            <v xml:space="preserve"> </v>
          </cell>
          <cell r="Q2100" t="str">
            <v xml:space="preserve"> </v>
          </cell>
        </row>
        <row r="2101">
          <cell r="D2101" t="str">
            <v/>
          </cell>
          <cell r="M2101">
            <v>0</v>
          </cell>
          <cell r="N2101">
            <v>0</v>
          </cell>
          <cell r="P2101" t="str">
            <v xml:space="preserve"> </v>
          </cell>
          <cell r="Q2101" t="str">
            <v xml:space="preserve"> </v>
          </cell>
        </row>
        <row r="2102">
          <cell r="D2102" t="str">
            <v/>
          </cell>
          <cell r="M2102">
            <v>0</v>
          </cell>
          <cell r="N2102">
            <v>0</v>
          </cell>
          <cell r="P2102" t="str">
            <v xml:space="preserve"> </v>
          </cell>
          <cell r="Q2102" t="str">
            <v xml:space="preserve"> </v>
          </cell>
        </row>
        <row r="2103">
          <cell r="D2103" t="str">
            <v/>
          </cell>
          <cell r="M2103">
            <v>0</v>
          </cell>
          <cell r="N2103">
            <v>0</v>
          </cell>
          <cell r="P2103" t="str">
            <v xml:space="preserve"> </v>
          </cell>
          <cell r="Q2103" t="str">
            <v xml:space="preserve"> </v>
          </cell>
        </row>
        <row r="2104">
          <cell r="D2104" t="str">
            <v/>
          </cell>
          <cell r="M2104">
            <v>0</v>
          </cell>
          <cell r="N2104">
            <v>0</v>
          </cell>
          <cell r="P2104" t="str">
            <v xml:space="preserve"> </v>
          </cell>
          <cell r="Q2104" t="str">
            <v xml:space="preserve"> </v>
          </cell>
        </row>
        <row r="2105">
          <cell r="D2105" t="str">
            <v/>
          </cell>
          <cell r="M2105">
            <v>0</v>
          </cell>
          <cell r="N2105">
            <v>0</v>
          </cell>
          <cell r="P2105" t="str">
            <v xml:space="preserve"> </v>
          </cell>
          <cell r="Q2105" t="str">
            <v xml:space="preserve"> </v>
          </cell>
        </row>
        <row r="2106">
          <cell r="D2106" t="str">
            <v/>
          </cell>
          <cell r="M2106">
            <v>0</v>
          </cell>
          <cell r="N2106">
            <v>0</v>
          </cell>
          <cell r="P2106" t="str">
            <v xml:space="preserve"> </v>
          </cell>
          <cell r="Q2106" t="str">
            <v xml:space="preserve"> </v>
          </cell>
        </row>
        <row r="2107">
          <cell r="D2107" t="str">
            <v/>
          </cell>
          <cell r="M2107">
            <v>0</v>
          </cell>
          <cell r="N2107">
            <v>0</v>
          </cell>
          <cell r="P2107" t="str">
            <v xml:space="preserve"> </v>
          </cell>
          <cell r="Q2107" t="str">
            <v xml:space="preserve"> </v>
          </cell>
        </row>
        <row r="2108">
          <cell r="D2108" t="str">
            <v/>
          </cell>
          <cell r="M2108">
            <v>0</v>
          </cell>
          <cell r="N2108">
            <v>0</v>
          </cell>
          <cell r="P2108" t="str">
            <v xml:space="preserve"> </v>
          </cell>
          <cell r="Q2108" t="str">
            <v xml:space="preserve"> </v>
          </cell>
        </row>
        <row r="2109">
          <cell r="D2109" t="str">
            <v/>
          </cell>
          <cell r="M2109">
            <v>0</v>
          </cell>
          <cell r="N2109">
            <v>0</v>
          </cell>
          <cell r="P2109" t="str">
            <v xml:space="preserve"> </v>
          </cell>
          <cell r="Q2109" t="str">
            <v xml:space="preserve"> </v>
          </cell>
        </row>
        <row r="2110">
          <cell r="D2110" t="str">
            <v/>
          </cell>
          <cell r="M2110">
            <v>0</v>
          </cell>
          <cell r="N2110">
            <v>0</v>
          </cell>
          <cell r="P2110" t="str">
            <v xml:space="preserve"> </v>
          </cell>
          <cell r="Q2110" t="str">
            <v xml:space="preserve"> </v>
          </cell>
        </row>
        <row r="2111">
          <cell r="D2111" t="str">
            <v/>
          </cell>
          <cell r="M2111">
            <v>0</v>
          </cell>
          <cell r="N2111">
            <v>0</v>
          </cell>
          <cell r="P2111" t="str">
            <v xml:space="preserve"> </v>
          </cell>
          <cell r="Q2111" t="str">
            <v xml:space="preserve"> </v>
          </cell>
        </row>
        <row r="2112">
          <cell r="D2112" t="str">
            <v/>
          </cell>
          <cell r="M2112">
            <v>0</v>
          </cell>
          <cell r="N2112">
            <v>0</v>
          </cell>
          <cell r="P2112" t="str">
            <v xml:space="preserve"> </v>
          </cell>
          <cell r="Q2112" t="str">
            <v xml:space="preserve"> </v>
          </cell>
        </row>
        <row r="2113">
          <cell r="D2113" t="str">
            <v/>
          </cell>
          <cell r="M2113">
            <v>0</v>
          </cell>
          <cell r="N2113">
            <v>0</v>
          </cell>
          <cell r="P2113" t="str">
            <v xml:space="preserve"> </v>
          </cell>
          <cell r="Q2113" t="str">
            <v xml:space="preserve"> </v>
          </cell>
        </row>
        <row r="2114">
          <cell r="D2114" t="str">
            <v/>
          </cell>
          <cell r="M2114">
            <v>0</v>
          </cell>
          <cell r="N2114">
            <v>0</v>
          </cell>
          <cell r="P2114" t="str">
            <v xml:space="preserve"> </v>
          </cell>
          <cell r="Q2114" t="str">
            <v xml:space="preserve"> </v>
          </cell>
        </row>
        <row r="2115">
          <cell r="D2115" t="str">
            <v/>
          </cell>
          <cell r="M2115">
            <v>0</v>
          </cell>
          <cell r="N2115">
            <v>0</v>
          </cell>
          <cell r="P2115" t="str">
            <v xml:space="preserve"> </v>
          </cell>
          <cell r="Q2115" t="str">
            <v xml:space="preserve"> </v>
          </cell>
        </row>
        <row r="2116">
          <cell r="D2116" t="str">
            <v/>
          </cell>
          <cell r="M2116">
            <v>0</v>
          </cell>
          <cell r="N2116">
            <v>0</v>
          </cell>
          <cell r="P2116" t="str">
            <v xml:space="preserve"> </v>
          </cell>
          <cell r="Q2116" t="str">
            <v xml:space="preserve"> </v>
          </cell>
        </row>
        <row r="2117">
          <cell r="D2117" t="str">
            <v/>
          </cell>
          <cell r="M2117">
            <v>0</v>
          </cell>
          <cell r="N2117">
            <v>0</v>
          </cell>
          <cell r="P2117" t="str">
            <v xml:space="preserve"> </v>
          </cell>
          <cell r="Q2117" t="str">
            <v xml:space="preserve"> </v>
          </cell>
        </row>
        <row r="2118">
          <cell r="D2118" t="str">
            <v/>
          </cell>
          <cell r="M2118">
            <v>0</v>
          </cell>
          <cell r="N2118">
            <v>0</v>
          </cell>
          <cell r="P2118" t="str">
            <v xml:space="preserve"> </v>
          </cell>
          <cell r="Q2118" t="str">
            <v xml:space="preserve"> </v>
          </cell>
        </row>
        <row r="2119">
          <cell r="D2119" t="str">
            <v/>
          </cell>
          <cell r="M2119">
            <v>0</v>
          </cell>
          <cell r="N2119">
            <v>0</v>
          </cell>
          <cell r="P2119" t="str">
            <v xml:space="preserve"> </v>
          </cell>
          <cell r="Q2119" t="str">
            <v xml:space="preserve"> </v>
          </cell>
        </row>
        <row r="2120">
          <cell r="D2120" t="str">
            <v/>
          </cell>
          <cell r="M2120">
            <v>0</v>
          </cell>
          <cell r="N2120">
            <v>0</v>
          </cell>
          <cell r="P2120" t="str">
            <v xml:space="preserve"> </v>
          </cell>
          <cell r="Q2120" t="str">
            <v xml:space="preserve"> </v>
          </cell>
        </row>
        <row r="2121">
          <cell r="D2121" t="str">
            <v/>
          </cell>
          <cell r="M2121">
            <v>0</v>
          </cell>
          <cell r="N2121">
            <v>0</v>
          </cell>
          <cell r="P2121" t="str">
            <v xml:space="preserve"> </v>
          </cell>
          <cell r="Q2121" t="str">
            <v xml:space="preserve"> </v>
          </cell>
        </row>
        <row r="2122">
          <cell r="D2122" t="str">
            <v/>
          </cell>
          <cell r="M2122">
            <v>0</v>
          </cell>
          <cell r="N2122">
            <v>0</v>
          </cell>
          <cell r="P2122" t="str">
            <v xml:space="preserve"> </v>
          </cell>
          <cell r="Q2122" t="str">
            <v xml:space="preserve"> </v>
          </cell>
        </row>
        <row r="2123">
          <cell r="D2123" t="str">
            <v/>
          </cell>
          <cell r="M2123">
            <v>0</v>
          </cell>
          <cell r="N2123">
            <v>0</v>
          </cell>
          <cell r="P2123" t="str">
            <v xml:space="preserve"> </v>
          </cell>
          <cell r="Q2123" t="str">
            <v xml:space="preserve"> </v>
          </cell>
        </row>
        <row r="2124">
          <cell r="D2124" t="str">
            <v/>
          </cell>
          <cell r="M2124">
            <v>0</v>
          </cell>
          <cell r="N2124">
            <v>0</v>
          </cell>
          <cell r="P2124" t="str">
            <v xml:space="preserve"> </v>
          </cell>
          <cell r="Q2124" t="str">
            <v xml:space="preserve"> </v>
          </cell>
        </row>
        <row r="2125">
          <cell r="D2125" t="str">
            <v/>
          </cell>
          <cell r="M2125">
            <v>0</v>
          </cell>
          <cell r="N2125">
            <v>0</v>
          </cell>
          <cell r="P2125" t="str">
            <v xml:space="preserve"> </v>
          </cell>
          <cell r="Q2125" t="str">
            <v xml:space="preserve"> </v>
          </cell>
        </row>
        <row r="2126">
          <cell r="D2126" t="str">
            <v/>
          </cell>
          <cell r="M2126">
            <v>0</v>
          </cell>
          <cell r="N2126">
            <v>0</v>
          </cell>
          <cell r="P2126" t="str">
            <v xml:space="preserve"> </v>
          </cell>
          <cell r="Q2126" t="str">
            <v xml:space="preserve"> </v>
          </cell>
        </row>
        <row r="2127">
          <cell r="D2127" t="str">
            <v/>
          </cell>
          <cell r="M2127">
            <v>0</v>
          </cell>
          <cell r="N2127">
            <v>0</v>
          </cell>
          <cell r="P2127" t="str">
            <v xml:space="preserve"> </v>
          </cell>
          <cell r="Q2127" t="str">
            <v xml:space="preserve"> </v>
          </cell>
        </row>
        <row r="2128">
          <cell r="D2128" t="str">
            <v/>
          </cell>
          <cell r="M2128">
            <v>0</v>
          </cell>
          <cell r="N2128">
            <v>0</v>
          </cell>
          <cell r="P2128" t="str">
            <v xml:space="preserve"> </v>
          </cell>
          <cell r="Q2128" t="str">
            <v xml:space="preserve"> </v>
          </cell>
        </row>
        <row r="2129">
          <cell r="D2129" t="str">
            <v/>
          </cell>
          <cell r="M2129">
            <v>0</v>
          </cell>
          <cell r="N2129">
            <v>0</v>
          </cell>
          <cell r="P2129" t="str">
            <v xml:space="preserve"> </v>
          </cell>
          <cell r="Q2129" t="str">
            <v xml:space="preserve"> </v>
          </cell>
        </row>
        <row r="2130">
          <cell r="D2130" t="str">
            <v/>
          </cell>
          <cell r="M2130">
            <v>0</v>
          </cell>
          <cell r="N2130">
            <v>0</v>
          </cell>
          <cell r="P2130" t="str">
            <v xml:space="preserve"> </v>
          </cell>
          <cell r="Q2130" t="str">
            <v xml:space="preserve"> </v>
          </cell>
        </row>
        <row r="2131">
          <cell r="D2131" t="str">
            <v/>
          </cell>
          <cell r="M2131">
            <v>0</v>
          </cell>
          <cell r="N2131">
            <v>0</v>
          </cell>
          <cell r="P2131" t="str">
            <v xml:space="preserve"> </v>
          </cell>
          <cell r="Q2131" t="str">
            <v xml:space="preserve"> </v>
          </cell>
        </row>
        <row r="2132">
          <cell r="D2132" t="str">
            <v/>
          </cell>
          <cell r="M2132">
            <v>0</v>
          </cell>
          <cell r="N2132">
            <v>0</v>
          </cell>
          <cell r="P2132" t="str">
            <v xml:space="preserve"> </v>
          </cell>
          <cell r="Q2132" t="str">
            <v xml:space="preserve"> </v>
          </cell>
        </row>
        <row r="2133">
          <cell r="D2133" t="str">
            <v/>
          </cell>
          <cell r="M2133">
            <v>0</v>
          </cell>
          <cell r="N2133">
            <v>0</v>
          </cell>
          <cell r="P2133" t="str">
            <v xml:space="preserve"> </v>
          </cell>
          <cell r="Q2133" t="str">
            <v xml:space="preserve"> </v>
          </cell>
        </row>
        <row r="2134">
          <cell r="D2134" t="str">
            <v/>
          </cell>
          <cell r="M2134">
            <v>0</v>
          </cell>
          <cell r="N2134">
            <v>0</v>
          </cell>
          <cell r="P2134" t="str">
            <v xml:space="preserve"> </v>
          </cell>
          <cell r="Q2134" t="str">
            <v xml:space="preserve"> </v>
          </cell>
        </row>
        <row r="2135">
          <cell r="D2135" t="str">
            <v/>
          </cell>
          <cell r="M2135">
            <v>0</v>
          </cell>
          <cell r="N2135">
            <v>0</v>
          </cell>
          <cell r="P2135" t="str">
            <v xml:space="preserve"> </v>
          </cell>
          <cell r="Q2135" t="str">
            <v xml:space="preserve"> </v>
          </cell>
        </row>
        <row r="2136">
          <cell r="D2136" t="str">
            <v/>
          </cell>
          <cell r="M2136">
            <v>0</v>
          </cell>
          <cell r="N2136">
            <v>0</v>
          </cell>
          <cell r="P2136" t="str">
            <v xml:space="preserve"> </v>
          </cell>
          <cell r="Q2136" t="str">
            <v xml:space="preserve"> </v>
          </cell>
        </row>
        <row r="2137">
          <cell r="D2137" t="str">
            <v/>
          </cell>
          <cell r="M2137">
            <v>0</v>
          </cell>
          <cell r="N2137">
            <v>0</v>
          </cell>
          <cell r="P2137" t="str">
            <v xml:space="preserve"> </v>
          </cell>
          <cell r="Q2137" t="str">
            <v xml:space="preserve"> </v>
          </cell>
        </row>
        <row r="2138">
          <cell r="D2138" t="str">
            <v/>
          </cell>
          <cell r="M2138">
            <v>0</v>
          </cell>
          <cell r="N2138">
            <v>0</v>
          </cell>
          <cell r="P2138" t="str">
            <v xml:space="preserve"> </v>
          </cell>
          <cell r="Q2138" t="str">
            <v xml:space="preserve"> </v>
          </cell>
        </row>
        <row r="2139">
          <cell r="D2139" t="str">
            <v/>
          </cell>
          <cell r="M2139">
            <v>0</v>
          </cell>
          <cell r="N2139">
            <v>0</v>
          </cell>
          <cell r="P2139" t="str">
            <v xml:space="preserve"> </v>
          </cell>
          <cell r="Q2139" t="str">
            <v xml:space="preserve"> </v>
          </cell>
        </row>
        <row r="2140">
          <cell r="D2140" t="str">
            <v/>
          </cell>
          <cell r="M2140">
            <v>0</v>
          </cell>
          <cell r="N2140">
            <v>0</v>
          </cell>
          <cell r="P2140" t="str">
            <v xml:space="preserve"> </v>
          </cell>
          <cell r="Q2140" t="str">
            <v xml:space="preserve"> </v>
          </cell>
        </row>
        <row r="2141">
          <cell r="D2141" t="str">
            <v/>
          </cell>
          <cell r="M2141">
            <v>0</v>
          </cell>
          <cell r="N2141">
            <v>0</v>
          </cell>
          <cell r="P2141" t="str">
            <v xml:space="preserve"> </v>
          </cell>
          <cell r="Q2141" t="str">
            <v xml:space="preserve"> </v>
          </cell>
        </row>
        <row r="2142">
          <cell r="D2142" t="str">
            <v/>
          </cell>
          <cell r="M2142">
            <v>0</v>
          </cell>
          <cell r="N2142">
            <v>0</v>
          </cell>
          <cell r="P2142" t="str">
            <v xml:space="preserve"> </v>
          </cell>
          <cell r="Q2142" t="str">
            <v xml:space="preserve"> </v>
          </cell>
        </row>
        <row r="2143">
          <cell r="D2143" t="str">
            <v/>
          </cell>
          <cell r="M2143">
            <v>0</v>
          </cell>
          <cell r="N2143">
            <v>0</v>
          </cell>
          <cell r="P2143" t="str">
            <v xml:space="preserve"> </v>
          </cell>
          <cell r="Q2143" t="str">
            <v xml:space="preserve"> </v>
          </cell>
        </row>
        <row r="2144">
          <cell r="D2144" t="str">
            <v/>
          </cell>
          <cell r="M2144">
            <v>0</v>
          </cell>
          <cell r="N2144">
            <v>0</v>
          </cell>
          <cell r="P2144" t="str">
            <v xml:space="preserve"> </v>
          </cell>
          <cell r="Q2144" t="str">
            <v xml:space="preserve"> </v>
          </cell>
        </row>
        <row r="2145">
          <cell r="D2145" t="str">
            <v/>
          </cell>
          <cell r="M2145">
            <v>0</v>
          </cell>
          <cell r="N2145">
            <v>0</v>
          </cell>
          <cell r="P2145" t="str">
            <v xml:space="preserve"> </v>
          </cell>
          <cell r="Q2145" t="str">
            <v xml:space="preserve"> </v>
          </cell>
        </row>
        <row r="2146">
          <cell r="D2146" t="str">
            <v/>
          </cell>
          <cell r="M2146">
            <v>0</v>
          </cell>
          <cell r="N2146">
            <v>0</v>
          </cell>
          <cell r="P2146" t="str">
            <v xml:space="preserve"> </v>
          </cell>
          <cell r="Q2146" t="str">
            <v xml:space="preserve"> </v>
          </cell>
        </row>
        <row r="2147">
          <cell r="D2147" t="str">
            <v/>
          </cell>
          <cell r="M2147">
            <v>0</v>
          </cell>
          <cell r="N2147">
            <v>0</v>
          </cell>
          <cell r="P2147" t="str">
            <v xml:space="preserve"> </v>
          </cell>
          <cell r="Q2147" t="str">
            <v xml:space="preserve"> </v>
          </cell>
        </row>
        <row r="2148">
          <cell r="D2148" t="str">
            <v/>
          </cell>
          <cell r="M2148">
            <v>0</v>
          </cell>
          <cell r="N2148">
            <v>0</v>
          </cell>
          <cell r="P2148" t="str">
            <v xml:space="preserve"> </v>
          </cell>
          <cell r="Q2148" t="str">
            <v xml:space="preserve"> </v>
          </cell>
        </row>
        <row r="2149">
          <cell r="D2149" t="str">
            <v/>
          </cell>
          <cell r="M2149">
            <v>0</v>
          </cell>
          <cell r="N2149">
            <v>0</v>
          </cell>
          <cell r="P2149" t="str">
            <v xml:space="preserve"> </v>
          </cell>
          <cell r="Q2149" t="str">
            <v xml:space="preserve"> </v>
          </cell>
        </row>
        <row r="2150">
          <cell r="D2150" t="str">
            <v/>
          </cell>
          <cell r="M2150">
            <v>0</v>
          </cell>
          <cell r="N2150">
            <v>0</v>
          </cell>
          <cell r="P2150" t="str">
            <v xml:space="preserve"> </v>
          </cell>
          <cell r="Q2150" t="str">
            <v xml:space="preserve"> </v>
          </cell>
        </row>
        <row r="2151">
          <cell r="D2151" t="str">
            <v/>
          </cell>
          <cell r="M2151">
            <v>0</v>
          </cell>
          <cell r="N2151">
            <v>0</v>
          </cell>
          <cell r="P2151" t="str">
            <v xml:space="preserve"> </v>
          </cell>
          <cell r="Q2151" t="str">
            <v xml:space="preserve"> </v>
          </cell>
        </row>
        <row r="2152">
          <cell r="D2152" t="str">
            <v/>
          </cell>
          <cell r="M2152">
            <v>0</v>
          </cell>
          <cell r="N2152">
            <v>0</v>
          </cell>
          <cell r="P2152" t="str">
            <v xml:space="preserve"> </v>
          </cell>
          <cell r="Q2152" t="str">
            <v xml:space="preserve"> </v>
          </cell>
        </row>
        <row r="2153">
          <cell r="D2153" t="str">
            <v/>
          </cell>
          <cell r="M2153">
            <v>0</v>
          </cell>
          <cell r="N2153">
            <v>0</v>
          </cell>
          <cell r="P2153" t="str">
            <v xml:space="preserve"> </v>
          </cell>
          <cell r="Q2153" t="str">
            <v xml:space="preserve"> </v>
          </cell>
        </row>
        <row r="2154">
          <cell r="D2154" t="str">
            <v/>
          </cell>
          <cell r="M2154">
            <v>0</v>
          </cell>
          <cell r="N2154">
            <v>0</v>
          </cell>
          <cell r="P2154" t="str">
            <v xml:space="preserve"> </v>
          </cell>
          <cell r="Q2154" t="str">
            <v xml:space="preserve"> </v>
          </cell>
        </row>
        <row r="2155">
          <cell r="D2155" t="str">
            <v/>
          </cell>
          <cell r="M2155">
            <v>0</v>
          </cell>
          <cell r="N2155">
            <v>0</v>
          </cell>
          <cell r="P2155" t="str">
            <v xml:space="preserve"> </v>
          </cell>
          <cell r="Q2155" t="str">
            <v xml:space="preserve"> </v>
          </cell>
        </row>
        <row r="2156">
          <cell r="D2156" t="str">
            <v/>
          </cell>
          <cell r="M2156">
            <v>0</v>
          </cell>
          <cell r="N2156">
            <v>0</v>
          </cell>
          <cell r="P2156" t="str">
            <v xml:space="preserve"> </v>
          </cell>
          <cell r="Q2156" t="str">
            <v xml:space="preserve"> </v>
          </cell>
        </row>
        <row r="2157">
          <cell r="D2157" t="str">
            <v/>
          </cell>
          <cell r="M2157">
            <v>0</v>
          </cell>
          <cell r="N2157">
            <v>0</v>
          </cell>
          <cell r="P2157" t="str">
            <v xml:space="preserve"> </v>
          </cell>
          <cell r="Q2157" t="str">
            <v xml:space="preserve"> </v>
          </cell>
        </row>
        <row r="2158">
          <cell r="D2158" t="str">
            <v/>
          </cell>
          <cell r="M2158">
            <v>0</v>
          </cell>
          <cell r="N2158">
            <v>0</v>
          </cell>
          <cell r="P2158" t="str">
            <v xml:space="preserve"> </v>
          </cell>
          <cell r="Q2158" t="str">
            <v xml:space="preserve"> </v>
          </cell>
        </row>
        <row r="2159">
          <cell r="D2159" t="str">
            <v/>
          </cell>
          <cell r="M2159">
            <v>0</v>
          </cell>
          <cell r="N2159">
            <v>0</v>
          </cell>
          <cell r="P2159" t="str">
            <v xml:space="preserve"> </v>
          </cell>
          <cell r="Q2159" t="str">
            <v xml:space="preserve"> </v>
          </cell>
        </row>
        <row r="2160">
          <cell r="D2160" t="str">
            <v/>
          </cell>
          <cell r="M2160">
            <v>0</v>
          </cell>
          <cell r="N2160">
            <v>0</v>
          </cell>
          <cell r="P2160" t="str">
            <v xml:space="preserve"> </v>
          </cell>
          <cell r="Q2160" t="str">
            <v xml:space="preserve"> </v>
          </cell>
        </row>
        <row r="2161">
          <cell r="D2161" t="str">
            <v/>
          </cell>
          <cell r="M2161">
            <v>0</v>
          </cell>
          <cell r="N2161">
            <v>0</v>
          </cell>
          <cell r="P2161" t="str">
            <v xml:space="preserve"> </v>
          </cell>
          <cell r="Q2161" t="str">
            <v xml:space="preserve"> </v>
          </cell>
        </row>
        <row r="2162">
          <cell r="D2162" t="str">
            <v/>
          </cell>
          <cell r="M2162">
            <v>0</v>
          </cell>
          <cell r="N2162">
            <v>0</v>
          </cell>
          <cell r="P2162" t="str">
            <v xml:space="preserve"> </v>
          </cell>
          <cell r="Q2162" t="str">
            <v xml:space="preserve"> </v>
          </cell>
        </row>
        <row r="2163">
          <cell r="D2163" t="str">
            <v/>
          </cell>
          <cell r="M2163">
            <v>0</v>
          </cell>
          <cell r="N2163">
            <v>0</v>
          </cell>
          <cell r="P2163" t="str">
            <v xml:space="preserve"> </v>
          </cell>
          <cell r="Q2163" t="str">
            <v xml:space="preserve"> </v>
          </cell>
        </row>
        <row r="2164">
          <cell r="D2164" t="str">
            <v/>
          </cell>
          <cell r="M2164">
            <v>0</v>
          </cell>
          <cell r="N2164">
            <v>0</v>
          </cell>
          <cell r="P2164" t="str">
            <v xml:space="preserve"> </v>
          </cell>
          <cell r="Q2164" t="str">
            <v xml:space="preserve"> </v>
          </cell>
        </row>
        <row r="2165">
          <cell r="D2165" t="str">
            <v/>
          </cell>
          <cell r="M2165">
            <v>0</v>
          </cell>
          <cell r="N2165">
            <v>0</v>
          </cell>
          <cell r="P2165" t="str">
            <v xml:space="preserve"> </v>
          </cell>
          <cell r="Q2165" t="str">
            <v xml:space="preserve"> </v>
          </cell>
        </row>
        <row r="2166">
          <cell r="D2166" t="str">
            <v/>
          </cell>
          <cell r="M2166">
            <v>0</v>
          </cell>
          <cell r="N2166">
            <v>0</v>
          </cell>
          <cell r="P2166" t="str">
            <v xml:space="preserve"> </v>
          </cell>
          <cell r="Q2166" t="str">
            <v xml:space="preserve"> </v>
          </cell>
        </row>
        <row r="2167">
          <cell r="D2167" t="str">
            <v/>
          </cell>
          <cell r="M2167">
            <v>0</v>
          </cell>
          <cell r="N2167">
            <v>0</v>
          </cell>
          <cell r="P2167" t="str">
            <v xml:space="preserve"> </v>
          </cell>
          <cell r="Q2167" t="str">
            <v xml:space="preserve"> </v>
          </cell>
        </row>
        <row r="2168">
          <cell r="D2168" t="str">
            <v/>
          </cell>
          <cell r="M2168">
            <v>0</v>
          </cell>
          <cell r="N2168">
            <v>0</v>
          </cell>
          <cell r="P2168" t="str">
            <v xml:space="preserve"> </v>
          </cell>
          <cell r="Q2168" t="str">
            <v xml:space="preserve"> </v>
          </cell>
        </row>
        <row r="2169">
          <cell r="D2169" t="str">
            <v/>
          </cell>
          <cell r="M2169">
            <v>0</v>
          </cell>
          <cell r="N2169">
            <v>0</v>
          </cell>
          <cell r="P2169" t="str">
            <v xml:space="preserve"> </v>
          </cell>
          <cell r="Q2169" t="str">
            <v xml:space="preserve"> </v>
          </cell>
        </row>
        <row r="2170">
          <cell r="D2170" t="str">
            <v/>
          </cell>
          <cell r="M2170">
            <v>0</v>
          </cell>
          <cell r="N2170">
            <v>0</v>
          </cell>
          <cell r="P2170" t="str">
            <v xml:space="preserve"> </v>
          </cell>
          <cell r="Q2170" t="str">
            <v xml:space="preserve"> </v>
          </cell>
        </row>
        <row r="2171">
          <cell r="D2171" t="str">
            <v/>
          </cell>
          <cell r="M2171">
            <v>0</v>
          </cell>
          <cell r="N2171">
            <v>0</v>
          </cell>
          <cell r="P2171" t="str">
            <v xml:space="preserve"> </v>
          </cell>
          <cell r="Q2171" t="str">
            <v xml:space="preserve"> </v>
          </cell>
        </row>
        <row r="2172">
          <cell r="D2172" t="str">
            <v/>
          </cell>
          <cell r="M2172">
            <v>0</v>
          </cell>
          <cell r="N2172">
            <v>0</v>
          </cell>
          <cell r="P2172" t="str">
            <v xml:space="preserve"> </v>
          </cell>
          <cell r="Q2172" t="str">
            <v xml:space="preserve"> </v>
          </cell>
        </row>
        <row r="2173">
          <cell r="D2173" t="str">
            <v/>
          </cell>
          <cell r="M2173">
            <v>0</v>
          </cell>
          <cell r="N2173">
            <v>0</v>
          </cell>
          <cell r="P2173" t="str">
            <v xml:space="preserve"> </v>
          </cell>
          <cell r="Q2173" t="str">
            <v xml:space="preserve"> </v>
          </cell>
        </row>
        <row r="2174">
          <cell r="D2174" t="str">
            <v/>
          </cell>
          <cell r="M2174">
            <v>0</v>
          </cell>
          <cell r="N2174">
            <v>0</v>
          </cell>
          <cell r="P2174" t="str">
            <v xml:space="preserve"> </v>
          </cell>
          <cell r="Q2174" t="str">
            <v xml:space="preserve"> </v>
          </cell>
        </row>
        <row r="2175">
          <cell r="D2175" t="str">
            <v/>
          </cell>
          <cell r="M2175">
            <v>0</v>
          </cell>
          <cell r="N2175">
            <v>0</v>
          </cell>
          <cell r="P2175" t="str">
            <v xml:space="preserve"> </v>
          </cell>
          <cell r="Q2175" t="str">
            <v xml:space="preserve"> </v>
          </cell>
        </row>
        <row r="2176">
          <cell r="D2176" t="str">
            <v/>
          </cell>
          <cell r="M2176">
            <v>0</v>
          </cell>
          <cell r="N2176">
            <v>0</v>
          </cell>
          <cell r="P2176" t="str">
            <v xml:space="preserve"> </v>
          </cell>
          <cell r="Q2176" t="str">
            <v xml:space="preserve"> </v>
          </cell>
        </row>
        <row r="2177">
          <cell r="D2177" t="str">
            <v/>
          </cell>
          <cell r="M2177">
            <v>0</v>
          </cell>
          <cell r="N2177">
            <v>0</v>
          </cell>
          <cell r="P2177" t="str">
            <v xml:space="preserve"> </v>
          </cell>
          <cell r="Q2177" t="str">
            <v xml:space="preserve"> </v>
          </cell>
        </row>
        <row r="2178">
          <cell r="D2178" t="str">
            <v/>
          </cell>
          <cell r="M2178">
            <v>0</v>
          </cell>
          <cell r="N2178">
            <v>0</v>
          </cell>
          <cell r="P2178" t="str">
            <v xml:space="preserve"> </v>
          </cell>
          <cell r="Q2178" t="str">
            <v xml:space="preserve"> </v>
          </cell>
        </row>
        <row r="2179">
          <cell r="D2179" t="str">
            <v/>
          </cell>
          <cell r="M2179">
            <v>0</v>
          </cell>
          <cell r="N2179">
            <v>0</v>
          </cell>
          <cell r="P2179" t="str">
            <v xml:space="preserve"> </v>
          </cell>
          <cell r="Q2179" t="str">
            <v xml:space="preserve"> </v>
          </cell>
        </row>
        <row r="2180">
          <cell r="D2180" t="str">
            <v/>
          </cell>
          <cell r="M2180">
            <v>0</v>
          </cell>
          <cell r="N2180">
            <v>0</v>
          </cell>
          <cell r="P2180" t="str">
            <v xml:space="preserve"> </v>
          </cell>
          <cell r="Q2180" t="str">
            <v xml:space="preserve"> </v>
          </cell>
        </row>
        <row r="2181">
          <cell r="D2181" t="str">
            <v/>
          </cell>
          <cell r="M2181">
            <v>0</v>
          </cell>
          <cell r="N2181">
            <v>0</v>
          </cell>
          <cell r="P2181" t="str">
            <v xml:space="preserve"> </v>
          </cell>
          <cell r="Q2181" t="str">
            <v xml:space="preserve"> </v>
          </cell>
        </row>
        <row r="2182">
          <cell r="D2182" t="str">
            <v/>
          </cell>
          <cell r="M2182">
            <v>0</v>
          </cell>
          <cell r="N2182">
            <v>0</v>
          </cell>
          <cell r="P2182" t="str">
            <v xml:space="preserve"> </v>
          </cell>
          <cell r="Q2182" t="str">
            <v xml:space="preserve"> </v>
          </cell>
        </row>
        <row r="2183">
          <cell r="D2183" t="str">
            <v/>
          </cell>
          <cell r="M2183">
            <v>0</v>
          </cell>
          <cell r="N2183">
            <v>0</v>
          </cell>
          <cell r="P2183" t="str">
            <v xml:space="preserve"> </v>
          </cell>
          <cell r="Q2183" t="str">
            <v xml:space="preserve"> </v>
          </cell>
        </row>
        <row r="2184">
          <cell r="D2184" t="str">
            <v/>
          </cell>
          <cell r="M2184">
            <v>0</v>
          </cell>
          <cell r="N2184">
            <v>0</v>
          </cell>
          <cell r="P2184" t="str">
            <v xml:space="preserve"> </v>
          </cell>
          <cell r="Q2184" t="str">
            <v xml:space="preserve"> </v>
          </cell>
        </row>
        <row r="2185">
          <cell r="D2185" t="str">
            <v/>
          </cell>
          <cell r="M2185">
            <v>0</v>
          </cell>
          <cell r="N2185">
            <v>0</v>
          </cell>
          <cell r="P2185" t="str">
            <v xml:space="preserve"> </v>
          </cell>
          <cell r="Q2185" t="str">
            <v xml:space="preserve"> </v>
          </cell>
        </row>
        <row r="2186">
          <cell r="D2186" t="str">
            <v/>
          </cell>
          <cell r="M2186">
            <v>0</v>
          </cell>
          <cell r="N2186">
            <v>0</v>
          </cell>
          <cell r="P2186" t="str">
            <v xml:space="preserve"> </v>
          </cell>
          <cell r="Q2186" t="str">
            <v xml:space="preserve"> </v>
          </cell>
        </row>
        <row r="2187">
          <cell r="D2187" t="str">
            <v/>
          </cell>
          <cell r="M2187">
            <v>0</v>
          </cell>
          <cell r="N2187">
            <v>0</v>
          </cell>
          <cell r="P2187" t="str">
            <v xml:space="preserve"> </v>
          </cell>
          <cell r="Q2187" t="str">
            <v xml:space="preserve"> </v>
          </cell>
        </row>
        <row r="2188">
          <cell r="D2188" t="str">
            <v/>
          </cell>
          <cell r="M2188">
            <v>0</v>
          </cell>
          <cell r="N2188">
            <v>0</v>
          </cell>
          <cell r="P2188" t="str">
            <v xml:space="preserve"> </v>
          </cell>
          <cell r="Q2188" t="str">
            <v xml:space="preserve"> </v>
          </cell>
        </row>
        <row r="2189">
          <cell r="D2189" t="str">
            <v/>
          </cell>
          <cell r="M2189">
            <v>0</v>
          </cell>
          <cell r="N2189">
            <v>0</v>
          </cell>
          <cell r="P2189" t="str">
            <v xml:space="preserve"> </v>
          </cell>
          <cell r="Q2189" t="str">
            <v xml:space="preserve"> </v>
          </cell>
        </row>
        <row r="2190">
          <cell r="D2190" t="str">
            <v/>
          </cell>
          <cell r="M2190">
            <v>0</v>
          </cell>
          <cell r="N2190">
            <v>0</v>
          </cell>
          <cell r="P2190" t="str">
            <v xml:space="preserve"> </v>
          </cell>
          <cell r="Q2190" t="str">
            <v xml:space="preserve"> </v>
          </cell>
        </row>
        <row r="2191">
          <cell r="D2191" t="str">
            <v/>
          </cell>
          <cell r="M2191">
            <v>0</v>
          </cell>
          <cell r="N2191">
            <v>0</v>
          </cell>
          <cell r="P2191" t="str">
            <v xml:space="preserve"> </v>
          </cell>
          <cell r="Q2191" t="str">
            <v xml:space="preserve"> </v>
          </cell>
        </row>
        <row r="2192">
          <cell r="D2192" t="str">
            <v/>
          </cell>
          <cell r="M2192">
            <v>0</v>
          </cell>
          <cell r="N2192">
            <v>0</v>
          </cell>
          <cell r="P2192" t="str">
            <v xml:space="preserve"> </v>
          </cell>
          <cell r="Q2192" t="str">
            <v xml:space="preserve"> </v>
          </cell>
        </row>
        <row r="2193">
          <cell r="D2193" t="str">
            <v/>
          </cell>
          <cell r="M2193">
            <v>0</v>
          </cell>
          <cell r="N2193">
            <v>0</v>
          </cell>
          <cell r="P2193" t="str">
            <v xml:space="preserve"> </v>
          </cell>
          <cell r="Q2193" t="str">
            <v xml:space="preserve"> </v>
          </cell>
        </row>
        <row r="2194">
          <cell r="D2194" t="str">
            <v/>
          </cell>
          <cell r="M2194">
            <v>0</v>
          </cell>
          <cell r="N2194">
            <v>0</v>
          </cell>
          <cell r="P2194" t="str">
            <v xml:space="preserve"> </v>
          </cell>
          <cell r="Q2194" t="str">
            <v xml:space="preserve"> </v>
          </cell>
        </row>
        <row r="2195">
          <cell r="D2195" t="str">
            <v/>
          </cell>
          <cell r="M2195">
            <v>0</v>
          </cell>
          <cell r="N2195">
            <v>0</v>
          </cell>
          <cell r="P2195" t="str">
            <v xml:space="preserve"> </v>
          </cell>
          <cell r="Q2195" t="str">
            <v xml:space="preserve"> </v>
          </cell>
        </row>
        <row r="2196">
          <cell r="D2196" t="str">
            <v/>
          </cell>
          <cell r="M2196">
            <v>0</v>
          </cell>
          <cell r="N2196">
            <v>0</v>
          </cell>
          <cell r="P2196" t="str">
            <v xml:space="preserve"> </v>
          </cell>
          <cell r="Q2196" t="str">
            <v xml:space="preserve"> </v>
          </cell>
        </row>
        <row r="2197">
          <cell r="D2197" t="str">
            <v/>
          </cell>
          <cell r="M2197">
            <v>0</v>
          </cell>
          <cell r="N2197">
            <v>0</v>
          </cell>
          <cell r="P2197" t="str">
            <v xml:space="preserve"> </v>
          </cell>
          <cell r="Q2197" t="str">
            <v xml:space="preserve"> </v>
          </cell>
        </row>
        <row r="2198">
          <cell r="D2198" t="str">
            <v/>
          </cell>
          <cell r="M2198">
            <v>0</v>
          </cell>
          <cell r="N2198">
            <v>0</v>
          </cell>
          <cell r="P2198" t="str">
            <v xml:space="preserve"> </v>
          </cell>
          <cell r="Q2198" t="str">
            <v xml:space="preserve"> </v>
          </cell>
        </row>
        <row r="2199">
          <cell r="D2199" t="str">
            <v/>
          </cell>
          <cell r="M2199">
            <v>0</v>
          </cell>
          <cell r="N2199">
            <v>0</v>
          </cell>
          <cell r="P2199" t="str">
            <v xml:space="preserve"> </v>
          </cell>
          <cell r="Q2199" t="str">
            <v xml:space="preserve"> </v>
          </cell>
        </row>
        <row r="2200">
          <cell r="D2200" t="str">
            <v/>
          </cell>
          <cell r="M2200">
            <v>0</v>
          </cell>
          <cell r="N2200">
            <v>0</v>
          </cell>
          <cell r="P2200" t="str">
            <v xml:space="preserve"> </v>
          </cell>
          <cell r="Q2200" t="str">
            <v xml:space="preserve"> </v>
          </cell>
        </row>
        <row r="2201">
          <cell r="D2201" t="str">
            <v/>
          </cell>
          <cell r="M2201">
            <v>0</v>
          </cell>
          <cell r="N2201">
            <v>0</v>
          </cell>
          <cell r="P2201" t="str">
            <v xml:space="preserve"> </v>
          </cell>
          <cell r="Q2201" t="str">
            <v xml:space="preserve"> </v>
          </cell>
        </row>
        <row r="2202">
          <cell r="D2202" t="str">
            <v/>
          </cell>
          <cell r="M2202">
            <v>0</v>
          </cell>
          <cell r="N2202">
            <v>0</v>
          </cell>
          <cell r="P2202" t="str">
            <v xml:space="preserve"> </v>
          </cell>
          <cell r="Q2202" t="str">
            <v xml:space="preserve"> </v>
          </cell>
        </row>
        <row r="2203">
          <cell r="D2203" t="str">
            <v/>
          </cell>
          <cell r="M2203">
            <v>0</v>
          </cell>
          <cell r="N2203">
            <v>0</v>
          </cell>
          <cell r="P2203" t="str">
            <v xml:space="preserve"> </v>
          </cell>
          <cell r="Q2203" t="str">
            <v xml:space="preserve"> </v>
          </cell>
        </row>
        <row r="2204">
          <cell r="D2204" t="str">
            <v/>
          </cell>
          <cell r="M2204">
            <v>0</v>
          </cell>
          <cell r="N2204">
            <v>0</v>
          </cell>
          <cell r="P2204" t="str">
            <v xml:space="preserve"> </v>
          </cell>
          <cell r="Q2204" t="str">
            <v xml:space="preserve"> </v>
          </cell>
        </row>
        <row r="2205">
          <cell r="D2205" t="str">
            <v/>
          </cell>
          <cell r="M2205">
            <v>0</v>
          </cell>
          <cell r="N2205">
            <v>0</v>
          </cell>
          <cell r="P2205" t="str">
            <v xml:space="preserve"> </v>
          </cell>
          <cell r="Q2205" t="str">
            <v xml:space="preserve"> </v>
          </cell>
        </row>
        <row r="2206">
          <cell r="D2206" t="str">
            <v/>
          </cell>
          <cell r="M2206">
            <v>0</v>
          </cell>
          <cell r="N2206">
            <v>0</v>
          </cell>
          <cell r="P2206" t="str">
            <v xml:space="preserve"> </v>
          </cell>
          <cell r="Q2206" t="str">
            <v xml:space="preserve"> </v>
          </cell>
        </row>
        <row r="2207">
          <cell r="D2207" t="str">
            <v/>
          </cell>
          <cell r="M2207">
            <v>0</v>
          </cell>
          <cell r="N2207">
            <v>0</v>
          </cell>
          <cell r="P2207" t="str">
            <v xml:space="preserve"> </v>
          </cell>
          <cell r="Q2207" t="str">
            <v xml:space="preserve"> </v>
          </cell>
        </row>
        <row r="2208">
          <cell r="D2208" t="str">
            <v/>
          </cell>
          <cell r="M2208">
            <v>0</v>
          </cell>
          <cell r="N2208">
            <v>0</v>
          </cell>
          <cell r="P2208" t="str">
            <v xml:space="preserve"> </v>
          </cell>
          <cell r="Q2208" t="str">
            <v xml:space="preserve"> </v>
          </cell>
        </row>
        <row r="2209">
          <cell r="D2209" t="str">
            <v/>
          </cell>
          <cell r="M2209">
            <v>0</v>
          </cell>
          <cell r="N2209">
            <v>0</v>
          </cell>
          <cell r="P2209" t="str">
            <v xml:space="preserve"> </v>
          </cell>
          <cell r="Q2209" t="str">
            <v xml:space="preserve"> </v>
          </cell>
        </row>
        <row r="2210">
          <cell r="D2210" t="str">
            <v/>
          </cell>
          <cell r="M2210">
            <v>0</v>
          </cell>
          <cell r="N2210">
            <v>0</v>
          </cell>
          <cell r="P2210" t="str">
            <v xml:space="preserve"> </v>
          </cell>
          <cell r="Q2210" t="str">
            <v xml:space="preserve"> </v>
          </cell>
        </row>
        <row r="2211">
          <cell r="D2211" t="str">
            <v/>
          </cell>
          <cell r="M2211">
            <v>0</v>
          </cell>
          <cell r="N2211">
            <v>0</v>
          </cell>
          <cell r="P2211" t="str">
            <v xml:space="preserve"> </v>
          </cell>
          <cell r="Q2211" t="str">
            <v xml:space="preserve"> </v>
          </cell>
        </row>
        <row r="2212">
          <cell r="D2212" t="str">
            <v/>
          </cell>
          <cell r="M2212">
            <v>0</v>
          </cell>
          <cell r="N2212">
            <v>0</v>
          </cell>
          <cell r="P2212" t="str">
            <v xml:space="preserve"> </v>
          </cell>
          <cell r="Q2212" t="str">
            <v xml:space="preserve"> </v>
          </cell>
        </row>
        <row r="2213">
          <cell r="D2213" t="str">
            <v/>
          </cell>
          <cell r="M2213">
            <v>0</v>
          </cell>
          <cell r="N2213">
            <v>0</v>
          </cell>
          <cell r="P2213" t="str">
            <v xml:space="preserve"> </v>
          </cell>
          <cell r="Q2213" t="str">
            <v xml:space="preserve"> </v>
          </cell>
        </row>
        <row r="2214">
          <cell r="D2214" t="str">
            <v/>
          </cell>
          <cell r="M2214">
            <v>0</v>
          </cell>
          <cell r="N2214">
            <v>0</v>
          </cell>
          <cell r="P2214" t="str">
            <v xml:space="preserve"> </v>
          </cell>
          <cell r="Q2214" t="str">
            <v xml:space="preserve"> </v>
          </cell>
        </row>
        <row r="2215">
          <cell r="D2215" t="str">
            <v/>
          </cell>
          <cell r="M2215">
            <v>0</v>
          </cell>
          <cell r="N2215">
            <v>0</v>
          </cell>
          <cell r="P2215" t="str">
            <v xml:space="preserve"> </v>
          </cell>
          <cell r="Q2215" t="str">
            <v xml:space="preserve"> </v>
          </cell>
        </row>
        <row r="2216">
          <cell r="D2216" t="str">
            <v/>
          </cell>
          <cell r="M2216">
            <v>0</v>
          </cell>
          <cell r="N2216">
            <v>0</v>
          </cell>
          <cell r="P2216" t="str">
            <v xml:space="preserve"> </v>
          </cell>
          <cell r="Q2216" t="str">
            <v xml:space="preserve"> </v>
          </cell>
        </row>
        <row r="2217">
          <cell r="D2217" t="str">
            <v/>
          </cell>
          <cell r="M2217">
            <v>0</v>
          </cell>
          <cell r="N2217">
            <v>0</v>
          </cell>
          <cell r="P2217" t="str">
            <v xml:space="preserve"> </v>
          </cell>
          <cell r="Q2217" t="str">
            <v xml:space="preserve"> </v>
          </cell>
        </row>
        <row r="2218">
          <cell r="D2218" t="str">
            <v/>
          </cell>
          <cell r="M2218">
            <v>0</v>
          </cell>
          <cell r="N2218">
            <v>0</v>
          </cell>
          <cell r="P2218" t="str">
            <v xml:space="preserve"> </v>
          </cell>
          <cell r="Q2218" t="str">
            <v xml:space="preserve"> </v>
          </cell>
        </row>
        <row r="2219">
          <cell r="D2219" t="str">
            <v/>
          </cell>
          <cell r="M2219">
            <v>0</v>
          </cell>
          <cell r="N2219">
            <v>0</v>
          </cell>
          <cell r="P2219" t="str">
            <v xml:space="preserve"> </v>
          </cell>
          <cell r="Q2219" t="str">
            <v xml:space="preserve"> </v>
          </cell>
        </row>
        <row r="2220">
          <cell r="D2220" t="str">
            <v/>
          </cell>
          <cell r="M2220">
            <v>0</v>
          </cell>
          <cell r="N2220">
            <v>0</v>
          </cell>
          <cell r="P2220" t="str">
            <v xml:space="preserve"> </v>
          </cell>
          <cell r="Q2220" t="str">
            <v xml:space="preserve"> </v>
          </cell>
        </row>
        <row r="2221">
          <cell r="D2221" t="str">
            <v/>
          </cell>
          <cell r="M2221">
            <v>0</v>
          </cell>
          <cell r="N2221">
            <v>0</v>
          </cell>
          <cell r="P2221" t="str">
            <v xml:space="preserve"> </v>
          </cell>
          <cell r="Q2221" t="str">
            <v xml:space="preserve"> </v>
          </cell>
        </row>
        <row r="2222">
          <cell r="D2222" t="str">
            <v/>
          </cell>
          <cell r="M2222">
            <v>0</v>
          </cell>
          <cell r="N2222">
            <v>0</v>
          </cell>
          <cell r="P2222" t="str">
            <v xml:space="preserve"> </v>
          </cell>
          <cell r="Q2222" t="str">
            <v xml:space="preserve"> </v>
          </cell>
        </row>
        <row r="2223">
          <cell r="D2223" t="str">
            <v/>
          </cell>
          <cell r="M2223">
            <v>0</v>
          </cell>
          <cell r="N2223">
            <v>0</v>
          </cell>
          <cell r="P2223" t="str">
            <v xml:space="preserve"> </v>
          </cell>
          <cell r="Q2223" t="str">
            <v xml:space="preserve"> </v>
          </cell>
        </row>
        <row r="2224">
          <cell r="D2224" t="str">
            <v/>
          </cell>
          <cell r="M2224">
            <v>0</v>
          </cell>
          <cell r="N2224">
            <v>0</v>
          </cell>
          <cell r="P2224" t="str">
            <v xml:space="preserve"> </v>
          </cell>
          <cell r="Q2224" t="str">
            <v xml:space="preserve"> </v>
          </cell>
        </row>
        <row r="2225">
          <cell r="D2225" t="str">
            <v/>
          </cell>
          <cell r="M2225">
            <v>0</v>
          </cell>
          <cell r="N2225">
            <v>0</v>
          </cell>
          <cell r="P2225" t="str">
            <v xml:space="preserve"> </v>
          </cell>
          <cell r="Q2225" t="str">
            <v xml:space="preserve"> </v>
          </cell>
        </row>
        <row r="2226">
          <cell r="D2226" t="str">
            <v/>
          </cell>
          <cell r="M2226">
            <v>0</v>
          </cell>
          <cell r="N2226">
            <v>0</v>
          </cell>
          <cell r="P2226" t="str">
            <v xml:space="preserve"> </v>
          </cell>
          <cell r="Q2226" t="str">
            <v xml:space="preserve"> </v>
          </cell>
        </row>
        <row r="2227">
          <cell r="D2227" t="str">
            <v/>
          </cell>
          <cell r="M2227">
            <v>0</v>
          </cell>
          <cell r="N2227">
            <v>0</v>
          </cell>
          <cell r="P2227" t="str">
            <v xml:space="preserve"> </v>
          </cell>
          <cell r="Q2227" t="str">
            <v xml:space="preserve"> </v>
          </cell>
        </row>
        <row r="2228">
          <cell r="D2228" t="str">
            <v/>
          </cell>
          <cell r="M2228">
            <v>0</v>
          </cell>
          <cell r="N2228">
            <v>0</v>
          </cell>
          <cell r="P2228" t="str">
            <v xml:space="preserve"> </v>
          </cell>
          <cell r="Q2228" t="str">
            <v xml:space="preserve"> </v>
          </cell>
        </row>
        <row r="2229">
          <cell r="D2229" t="str">
            <v/>
          </cell>
          <cell r="M2229">
            <v>0</v>
          </cell>
          <cell r="N2229">
            <v>0</v>
          </cell>
          <cell r="P2229" t="str">
            <v xml:space="preserve"> </v>
          </cell>
          <cell r="Q2229" t="str">
            <v xml:space="preserve"> </v>
          </cell>
        </row>
        <row r="2230">
          <cell r="D2230" t="str">
            <v/>
          </cell>
          <cell r="M2230">
            <v>0</v>
          </cell>
          <cell r="N2230">
            <v>0</v>
          </cell>
          <cell r="P2230" t="str">
            <v xml:space="preserve"> </v>
          </cell>
          <cell r="Q2230" t="str">
            <v xml:space="preserve"> </v>
          </cell>
        </row>
        <row r="2231">
          <cell r="D2231" t="str">
            <v/>
          </cell>
          <cell r="M2231">
            <v>0</v>
          </cell>
          <cell r="N2231">
            <v>0</v>
          </cell>
          <cell r="P2231" t="str">
            <v xml:space="preserve"> </v>
          </cell>
          <cell r="Q2231" t="str">
            <v xml:space="preserve"> </v>
          </cell>
        </row>
        <row r="2232">
          <cell r="D2232" t="str">
            <v/>
          </cell>
          <cell r="M2232">
            <v>0</v>
          </cell>
          <cell r="N2232">
            <v>0</v>
          </cell>
          <cell r="P2232" t="str">
            <v xml:space="preserve"> </v>
          </cell>
          <cell r="Q2232" t="str">
            <v xml:space="preserve"> </v>
          </cell>
        </row>
        <row r="2233">
          <cell r="D2233" t="str">
            <v/>
          </cell>
          <cell r="M2233">
            <v>0</v>
          </cell>
          <cell r="N2233">
            <v>0</v>
          </cell>
          <cell r="P2233" t="str">
            <v xml:space="preserve"> </v>
          </cell>
          <cell r="Q2233" t="str">
            <v xml:space="preserve"> </v>
          </cell>
        </row>
        <row r="2234">
          <cell r="D2234" t="str">
            <v/>
          </cell>
          <cell r="M2234">
            <v>0</v>
          </cell>
          <cell r="N2234">
            <v>0</v>
          </cell>
          <cell r="P2234" t="str">
            <v xml:space="preserve"> </v>
          </cell>
          <cell r="Q2234" t="str">
            <v xml:space="preserve"> </v>
          </cell>
        </row>
        <row r="2235">
          <cell r="D2235" t="str">
            <v/>
          </cell>
          <cell r="M2235">
            <v>0</v>
          </cell>
          <cell r="N2235">
            <v>0</v>
          </cell>
          <cell r="P2235" t="str">
            <v xml:space="preserve"> </v>
          </cell>
          <cell r="Q2235" t="str">
            <v xml:space="preserve"> </v>
          </cell>
        </row>
        <row r="2236">
          <cell r="D2236" t="str">
            <v/>
          </cell>
          <cell r="M2236">
            <v>0</v>
          </cell>
          <cell r="N2236">
            <v>0</v>
          </cell>
          <cell r="P2236" t="str">
            <v xml:space="preserve"> </v>
          </cell>
          <cell r="Q2236" t="str">
            <v xml:space="preserve"> </v>
          </cell>
        </row>
        <row r="2237">
          <cell r="D2237" t="str">
            <v/>
          </cell>
          <cell r="M2237">
            <v>0</v>
          </cell>
          <cell r="N2237">
            <v>0</v>
          </cell>
          <cell r="P2237" t="str">
            <v xml:space="preserve"> </v>
          </cell>
          <cell r="Q2237" t="str">
            <v xml:space="preserve"> </v>
          </cell>
        </row>
        <row r="2238">
          <cell r="D2238" t="str">
            <v/>
          </cell>
          <cell r="M2238">
            <v>0</v>
          </cell>
          <cell r="N2238">
            <v>0</v>
          </cell>
          <cell r="P2238" t="str">
            <v xml:space="preserve"> </v>
          </cell>
          <cell r="Q2238" t="str">
            <v xml:space="preserve"> </v>
          </cell>
        </row>
        <row r="2239">
          <cell r="D2239" t="str">
            <v/>
          </cell>
          <cell r="M2239">
            <v>0</v>
          </cell>
          <cell r="N2239">
            <v>0</v>
          </cell>
          <cell r="P2239" t="str">
            <v xml:space="preserve"> </v>
          </cell>
          <cell r="Q2239" t="str">
            <v xml:space="preserve"> </v>
          </cell>
        </row>
        <row r="2240">
          <cell r="D2240" t="str">
            <v/>
          </cell>
          <cell r="M2240">
            <v>0</v>
          </cell>
          <cell r="N2240">
            <v>0</v>
          </cell>
          <cell r="P2240" t="str">
            <v xml:space="preserve"> </v>
          </cell>
          <cell r="Q2240" t="str">
            <v xml:space="preserve"> </v>
          </cell>
        </row>
        <row r="2241">
          <cell r="D2241" t="str">
            <v/>
          </cell>
          <cell r="M2241">
            <v>0</v>
          </cell>
          <cell r="N2241">
            <v>0</v>
          </cell>
          <cell r="P2241" t="str">
            <v xml:space="preserve"> </v>
          </cell>
          <cell r="Q2241" t="str">
            <v xml:space="preserve"> </v>
          </cell>
        </row>
        <row r="2242">
          <cell r="D2242" t="str">
            <v/>
          </cell>
          <cell r="M2242">
            <v>0</v>
          </cell>
          <cell r="N2242">
            <v>0</v>
          </cell>
          <cell r="P2242" t="str">
            <v xml:space="preserve"> </v>
          </cell>
          <cell r="Q2242" t="str">
            <v xml:space="preserve"> </v>
          </cell>
        </row>
        <row r="2243">
          <cell r="D2243" t="str">
            <v/>
          </cell>
          <cell r="M2243">
            <v>0</v>
          </cell>
          <cell r="N2243">
            <v>0</v>
          </cell>
          <cell r="P2243" t="str">
            <v xml:space="preserve"> </v>
          </cell>
          <cell r="Q2243" t="str">
            <v xml:space="preserve"> </v>
          </cell>
        </row>
        <row r="2244">
          <cell r="D2244" t="str">
            <v/>
          </cell>
          <cell r="M2244">
            <v>0</v>
          </cell>
          <cell r="N2244">
            <v>0</v>
          </cell>
          <cell r="P2244" t="str">
            <v xml:space="preserve"> </v>
          </cell>
          <cell r="Q2244" t="str">
            <v xml:space="preserve"> </v>
          </cell>
        </row>
        <row r="2245">
          <cell r="D2245" t="str">
            <v/>
          </cell>
          <cell r="M2245">
            <v>0</v>
          </cell>
          <cell r="N2245">
            <v>0</v>
          </cell>
          <cell r="P2245" t="str">
            <v xml:space="preserve"> </v>
          </cell>
          <cell r="Q2245" t="str">
            <v xml:space="preserve"> </v>
          </cell>
        </row>
        <row r="2246">
          <cell r="D2246" t="str">
            <v/>
          </cell>
          <cell r="M2246">
            <v>0</v>
          </cell>
          <cell r="N2246">
            <v>0</v>
          </cell>
          <cell r="P2246" t="str">
            <v xml:space="preserve"> </v>
          </cell>
          <cell r="Q2246" t="str">
            <v xml:space="preserve"> </v>
          </cell>
        </row>
        <row r="2247">
          <cell r="D2247" t="str">
            <v/>
          </cell>
          <cell r="M2247">
            <v>0</v>
          </cell>
          <cell r="N2247">
            <v>0</v>
          </cell>
          <cell r="P2247" t="str">
            <v xml:space="preserve"> </v>
          </cell>
          <cell r="Q2247" t="str">
            <v xml:space="preserve"> </v>
          </cell>
        </row>
        <row r="2248">
          <cell r="D2248" t="str">
            <v/>
          </cell>
          <cell r="M2248">
            <v>0</v>
          </cell>
          <cell r="N2248">
            <v>0</v>
          </cell>
          <cell r="P2248" t="str">
            <v xml:space="preserve"> </v>
          </cell>
          <cell r="Q2248" t="str">
            <v xml:space="preserve"> </v>
          </cell>
        </row>
        <row r="2249">
          <cell r="D2249" t="str">
            <v/>
          </cell>
          <cell r="M2249">
            <v>0</v>
          </cell>
          <cell r="N2249">
            <v>0</v>
          </cell>
          <cell r="P2249" t="str">
            <v xml:space="preserve"> </v>
          </cell>
          <cell r="Q2249" t="str">
            <v xml:space="preserve"> </v>
          </cell>
        </row>
        <row r="2250">
          <cell r="D2250" t="str">
            <v/>
          </cell>
          <cell r="M2250">
            <v>0</v>
          </cell>
          <cell r="N2250">
            <v>0</v>
          </cell>
          <cell r="P2250" t="str">
            <v xml:space="preserve"> </v>
          </cell>
          <cell r="Q2250" t="str">
            <v xml:space="preserve"> </v>
          </cell>
        </row>
        <row r="2251">
          <cell r="D2251" t="str">
            <v/>
          </cell>
          <cell r="M2251">
            <v>0</v>
          </cell>
          <cell r="N2251">
            <v>0</v>
          </cell>
          <cell r="P2251" t="str">
            <v xml:space="preserve"> </v>
          </cell>
          <cell r="Q2251" t="str">
            <v xml:space="preserve"> </v>
          </cell>
        </row>
        <row r="2252">
          <cell r="D2252" t="str">
            <v/>
          </cell>
          <cell r="M2252">
            <v>0</v>
          </cell>
          <cell r="N2252">
            <v>0</v>
          </cell>
          <cell r="P2252" t="str">
            <v xml:space="preserve"> </v>
          </cell>
          <cell r="Q2252" t="str">
            <v xml:space="preserve"> </v>
          </cell>
        </row>
        <row r="2253">
          <cell r="D2253" t="str">
            <v/>
          </cell>
          <cell r="M2253">
            <v>0</v>
          </cell>
          <cell r="N2253">
            <v>0</v>
          </cell>
          <cell r="P2253" t="str">
            <v xml:space="preserve"> </v>
          </cell>
          <cell r="Q2253" t="str">
            <v xml:space="preserve"> </v>
          </cell>
        </row>
        <row r="2254">
          <cell r="D2254" t="str">
            <v/>
          </cell>
          <cell r="M2254">
            <v>0</v>
          </cell>
          <cell r="N2254">
            <v>0</v>
          </cell>
          <cell r="P2254" t="str">
            <v xml:space="preserve"> </v>
          </cell>
          <cell r="Q2254" t="str">
            <v xml:space="preserve"> </v>
          </cell>
        </row>
        <row r="2255">
          <cell r="D2255" t="str">
            <v/>
          </cell>
          <cell r="M2255">
            <v>0</v>
          </cell>
          <cell r="N2255">
            <v>0</v>
          </cell>
          <cell r="P2255" t="str">
            <v xml:space="preserve"> </v>
          </cell>
          <cell r="Q2255" t="str">
            <v xml:space="preserve"> </v>
          </cell>
        </row>
        <row r="2256">
          <cell r="D2256" t="str">
            <v/>
          </cell>
          <cell r="M2256">
            <v>0</v>
          </cell>
          <cell r="N2256">
            <v>0</v>
          </cell>
          <cell r="P2256" t="str">
            <v xml:space="preserve"> </v>
          </cell>
          <cell r="Q2256" t="str">
            <v xml:space="preserve"> </v>
          </cell>
        </row>
        <row r="2257">
          <cell r="D2257" t="str">
            <v/>
          </cell>
          <cell r="M2257">
            <v>0</v>
          </cell>
          <cell r="N2257">
            <v>0</v>
          </cell>
          <cell r="P2257" t="str">
            <v xml:space="preserve"> </v>
          </cell>
          <cell r="Q2257" t="str">
            <v xml:space="preserve"> </v>
          </cell>
        </row>
        <row r="2258">
          <cell r="D2258" t="str">
            <v/>
          </cell>
          <cell r="M2258">
            <v>0</v>
          </cell>
          <cell r="N2258">
            <v>0</v>
          </cell>
          <cell r="P2258" t="str">
            <v xml:space="preserve"> </v>
          </cell>
          <cell r="Q2258" t="str">
            <v xml:space="preserve"> </v>
          </cell>
        </row>
        <row r="2259">
          <cell r="D2259" t="str">
            <v/>
          </cell>
          <cell r="M2259">
            <v>0</v>
          </cell>
          <cell r="N2259">
            <v>0</v>
          </cell>
          <cell r="P2259" t="str">
            <v xml:space="preserve"> </v>
          </cell>
          <cell r="Q2259" t="str">
            <v xml:space="preserve"> </v>
          </cell>
        </row>
        <row r="2260">
          <cell r="D2260" t="str">
            <v/>
          </cell>
          <cell r="M2260">
            <v>0</v>
          </cell>
          <cell r="N2260">
            <v>0</v>
          </cell>
          <cell r="P2260" t="str">
            <v xml:space="preserve"> </v>
          </cell>
          <cell r="Q2260" t="str">
            <v xml:space="preserve"> </v>
          </cell>
        </row>
        <row r="2261">
          <cell r="D2261" t="str">
            <v/>
          </cell>
          <cell r="M2261">
            <v>0</v>
          </cell>
          <cell r="N2261">
            <v>0</v>
          </cell>
          <cell r="P2261" t="str">
            <v xml:space="preserve"> </v>
          </cell>
          <cell r="Q2261" t="str">
            <v xml:space="preserve"> </v>
          </cell>
        </row>
        <row r="2262">
          <cell r="D2262" t="str">
            <v/>
          </cell>
          <cell r="M2262">
            <v>0</v>
          </cell>
          <cell r="N2262">
            <v>0</v>
          </cell>
          <cell r="P2262" t="str">
            <v xml:space="preserve"> </v>
          </cell>
          <cell r="Q2262" t="str">
            <v xml:space="preserve"> </v>
          </cell>
        </row>
        <row r="2263">
          <cell r="D2263" t="str">
            <v/>
          </cell>
          <cell r="M2263">
            <v>0</v>
          </cell>
          <cell r="N2263">
            <v>0</v>
          </cell>
          <cell r="P2263" t="str">
            <v xml:space="preserve"> </v>
          </cell>
          <cell r="Q2263" t="str">
            <v xml:space="preserve"> </v>
          </cell>
        </row>
        <row r="2264">
          <cell r="D2264" t="str">
            <v/>
          </cell>
          <cell r="M2264">
            <v>0</v>
          </cell>
          <cell r="N2264">
            <v>0</v>
          </cell>
          <cell r="P2264" t="str">
            <v xml:space="preserve"> </v>
          </cell>
          <cell r="Q2264" t="str">
            <v xml:space="preserve"> </v>
          </cell>
        </row>
        <row r="2265">
          <cell r="D2265" t="str">
            <v/>
          </cell>
          <cell r="M2265">
            <v>0</v>
          </cell>
          <cell r="N2265">
            <v>0</v>
          </cell>
          <cell r="P2265" t="str">
            <v xml:space="preserve"> </v>
          </cell>
          <cell r="Q2265" t="str">
            <v xml:space="preserve"> </v>
          </cell>
        </row>
        <row r="2266">
          <cell r="D2266" t="str">
            <v/>
          </cell>
          <cell r="M2266">
            <v>0</v>
          </cell>
          <cell r="N2266">
            <v>0</v>
          </cell>
          <cell r="P2266" t="str">
            <v xml:space="preserve"> </v>
          </cell>
          <cell r="Q2266" t="str">
            <v xml:space="preserve"> </v>
          </cell>
        </row>
        <row r="2267">
          <cell r="D2267" t="str">
            <v/>
          </cell>
          <cell r="M2267">
            <v>0</v>
          </cell>
          <cell r="N2267">
            <v>0</v>
          </cell>
          <cell r="P2267" t="str">
            <v xml:space="preserve"> </v>
          </cell>
          <cell r="Q2267" t="str">
            <v xml:space="preserve"> </v>
          </cell>
        </row>
        <row r="2268">
          <cell r="D2268" t="str">
            <v/>
          </cell>
          <cell r="M2268">
            <v>0</v>
          </cell>
          <cell r="N2268">
            <v>0</v>
          </cell>
          <cell r="P2268" t="str">
            <v xml:space="preserve"> </v>
          </cell>
          <cell r="Q2268" t="str">
            <v xml:space="preserve"> </v>
          </cell>
        </row>
        <row r="2269">
          <cell r="D2269" t="str">
            <v/>
          </cell>
          <cell r="M2269">
            <v>0</v>
          </cell>
          <cell r="N2269">
            <v>0</v>
          </cell>
          <cell r="P2269" t="str">
            <v xml:space="preserve"> </v>
          </cell>
          <cell r="Q2269" t="str">
            <v xml:space="preserve"> </v>
          </cell>
        </row>
        <row r="2270">
          <cell r="D2270" t="str">
            <v/>
          </cell>
          <cell r="M2270">
            <v>0</v>
          </cell>
          <cell r="N2270">
            <v>0</v>
          </cell>
          <cell r="P2270" t="str">
            <v xml:space="preserve"> </v>
          </cell>
          <cell r="Q2270" t="str">
            <v xml:space="preserve"> </v>
          </cell>
        </row>
        <row r="2271">
          <cell r="D2271" t="str">
            <v/>
          </cell>
          <cell r="M2271">
            <v>0</v>
          </cell>
          <cell r="N2271">
            <v>0</v>
          </cell>
          <cell r="P2271" t="str">
            <v xml:space="preserve"> </v>
          </cell>
          <cell r="Q2271" t="str">
            <v xml:space="preserve"> </v>
          </cell>
        </row>
        <row r="2272">
          <cell r="D2272" t="str">
            <v/>
          </cell>
          <cell r="M2272">
            <v>0</v>
          </cell>
          <cell r="N2272">
            <v>0</v>
          </cell>
          <cell r="P2272" t="str">
            <v xml:space="preserve"> </v>
          </cell>
          <cell r="Q2272" t="str">
            <v xml:space="preserve"> </v>
          </cell>
        </row>
        <row r="2273">
          <cell r="D2273" t="str">
            <v/>
          </cell>
          <cell r="M2273">
            <v>0</v>
          </cell>
          <cell r="N2273">
            <v>0</v>
          </cell>
          <cell r="P2273" t="str">
            <v xml:space="preserve"> </v>
          </cell>
          <cell r="Q2273" t="str">
            <v xml:space="preserve"> </v>
          </cell>
        </row>
        <row r="2274">
          <cell r="D2274" t="str">
            <v/>
          </cell>
          <cell r="M2274">
            <v>0</v>
          </cell>
          <cell r="N2274">
            <v>0</v>
          </cell>
          <cell r="P2274" t="str">
            <v xml:space="preserve"> </v>
          </cell>
          <cell r="Q2274" t="str">
            <v xml:space="preserve"> </v>
          </cell>
        </row>
        <row r="2275">
          <cell r="D2275" t="str">
            <v/>
          </cell>
          <cell r="M2275">
            <v>0</v>
          </cell>
          <cell r="N2275">
            <v>0</v>
          </cell>
          <cell r="P2275" t="str">
            <v xml:space="preserve"> </v>
          </cell>
          <cell r="Q2275" t="str">
            <v xml:space="preserve"> </v>
          </cell>
        </row>
        <row r="2276">
          <cell r="D2276" t="str">
            <v/>
          </cell>
          <cell r="M2276">
            <v>0</v>
          </cell>
          <cell r="N2276">
            <v>0</v>
          </cell>
          <cell r="P2276" t="str">
            <v xml:space="preserve"> </v>
          </cell>
          <cell r="Q2276" t="str">
            <v xml:space="preserve"> </v>
          </cell>
        </row>
        <row r="2277">
          <cell r="D2277" t="str">
            <v/>
          </cell>
          <cell r="M2277">
            <v>0</v>
          </cell>
          <cell r="N2277">
            <v>0</v>
          </cell>
          <cell r="P2277" t="str">
            <v xml:space="preserve"> </v>
          </cell>
          <cell r="Q2277" t="str">
            <v xml:space="preserve"> </v>
          </cell>
        </row>
        <row r="2278">
          <cell r="D2278" t="str">
            <v/>
          </cell>
          <cell r="M2278">
            <v>0</v>
          </cell>
          <cell r="N2278">
            <v>0</v>
          </cell>
          <cell r="P2278" t="str">
            <v xml:space="preserve"> </v>
          </cell>
          <cell r="Q2278" t="str">
            <v xml:space="preserve"> </v>
          </cell>
        </row>
        <row r="2279">
          <cell r="D2279" t="str">
            <v/>
          </cell>
          <cell r="M2279">
            <v>0</v>
          </cell>
          <cell r="N2279">
            <v>0</v>
          </cell>
          <cell r="P2279" t="str">
            <v xml:space="preserve"> </v>
          </cell>
          <cell r="Q2279" t="str">
            <v xml:space="preserve"> </v>
          </cell>
        </row>
        <row r="2280">
          <cell r="D2280" t="str">
            <v/>
          </cell>
          <cell r="M2280">
            <v>0</v>
          </cell>
          <cell r="N2280">
            <v>0</v>
          </cell>
          <cell r="P2280" t="str">
            <v xml:space="preserve"> </v>
          </cell>
          <cell r="Q2280" t="str">
            <v xml:space="preserve"> </v>
          </cell>
        </row>
        <row r="2281">
          <cell r="D2281" t="str">
            <v/>
          </cell>
          <cell r="M2281">
            <v>0</v>
          </cell>
          <cell r="N2281">
            <v>0</v>
          </cell>
          <cell r="P2281" t="str">
            <v xml:space="preserve"> </v>
          </cell>
          <cell r="Q2281" t="str">
            <v xml:space="preserve"> </v>
          </cell>
        </row>
        <row r="2282">
          <cell r="D2282" t="str">
            <v/>
          </cell>
          <cell r="M2282">
            <v>0</v>
          </cell>
          <cell r="N2282">
            <v>0</v>
          </cell>
          <cell r="P2282" t="str">
            <v xml:space="preserve"> </v>
          </cell>
          <cell r="Q2282" t="str">
            <v xml:space="preserve"> </v>
          </cell>
        </row>
        <row r="2283">
          <cell r="D2283" t="str">
            <v/>
          </cell>
          <cell r="M2283">
            <v>0</v>
          </cell>
          <cell r="N2283">
            <v>0</v>
          </cell>
          <cell r="P2283" t="str">
            <v xml:space="preserve"> </v>
          </cell>
          <cell r="Q2283" t="str">
            <v xml:space="preserve"> </v>
          </cell>
        </row>
        <row r="2284">
          <cell r="D2284" t="str">
            <v/>
          </cell>
          <cell r="M2284">
            <v>0</v>
          </cell>
          <cell r="N2284">
            <v>0</v>
          </cell>
          <cell r="P2284" t="str">
            <v xml:space="preserve"> </v>
          </cell>
          <cell r="Q2284" t="str">
            <v xml:space="preserve"> </v>
          </cell>
        </row>
        <row r="2285">
          <cell r="D2285" t="str">
            <v/>
          </cell>
          <cell r="M2285">
            <v>0</v>
          </cell>
          <cell r="N2285">
            <v>0</v>
          </cell>
          <cell r="P2285" t="str">
            <v xml:space="preserve"> </v>
          </cell>
          <cell r="Q2285" t="str">
            <v xml:space="preserve"> </v>
          </cell>
        </row>
        <row r="2286">
          <cell r="D2286" t="str">
            <v/>
          </cell>
          <cell r="M2286">
            <v>0</v>
          </cell>
          <cell r="N2286">
            <v>0</v>
          </cell>
          <cell r="P2286" t="str">
            <v xml:space="preserve"> </v>
          </cell>
          <cell r="Q2286" t="str">
            <v xml:space="preserve"> </v>
          </cell>
        </row>
        <row r="2287">
          <cell r="D2287" t="str">
            <v/>
          </cell>
          <cell r="M2287">
            <v>0</v>
          </cell>
          <cell r="N2287">
            <v>0</v>
          </cell>
          <cell r="P2287" t="str">
            <v xml:space="preserve"> </v>
          </cell>
          <cell r="Q2287" t="str">
            <v xml:space="preserve"> </v>
          </cell>
        </row>
        <row r="2288">
          <cell r="D2288" t="str">
            <v/>
          </cell>
          <cell r="M2288">
            <v>0</v>
          </cell>
          <cell r="N2288">
            <v>0</v>
          </cell>
          <cell r="P2288" t="str">
            <v xml:space="preserve"> </v>
          </cell>
          <cell r="Q2288" t="str">
            <v xml:space="preserve"> </v>
          </cell>
        </row>
        <row r="2289">
          <cell r="D2289" t="str">
            <v/>
          </cell>
          <cell r="M2289">
            <v>0</v>
          </cell>
          <cell r="N2289">
            <v>0</v>
          </cell>
          <cell r="P2289" t="str">
            <v xml:space="preserve"> </v>
          </cell>
          <cell r="Q2289" t="str">
            <v xml:space="preserve"> </v>
          </cell>
        </row>
        <row r="2290">
          <cell r="D2290" t="str">
            <v/>
          </cell>
          <cell r="M2290">
            <v>0</v>
          </cell>
          <cell r="N2290">
            <v>0</v>
          </cell>
          <cell r="P2290" t="str">
            <v xml:space="preserve"> </v>
          </cell>
          <cell r="Q2290" t="str">
            <v xml:space="preserve"> </v>
          </cell>
        </row>
        <row r="2291">
          <cell r="D2291" t="str">
            <v/>
          </cell>
          <cell r="M2291">
            <v>0</v>
          </cell>
          <cell r="N2291">
            <v>0</v>
          </cell>
          <cell r="P2291" t="str">
            <v xml:space="preserve"> </v>
          </cell>
          <cell r="Q2291" t="str">
            <v xml:space="preserve"> </v>
          </cell>
        </row>
        <row r="2292">
          <cell r="D2292" t="str">
            <v/>
          </cell>
          <cell r="M2292">
            <v>0</v>
          </cell>
          <cell r="N2292">
            <v>0</v>
          </cell>
          <cell r="P2292" t="str">
            <v xml:space="preserve"> </v>
          </cell>
          <cell r="Q2292" t="str">
            <v xml:space="preserve"> </v>
          </cell>
        </row>
        <row r="2293">
          <cell r="D2293" t="str">
            <v/>
          </cell>
          <cell r="M2293">
            <v>0</v>
          </cell>
          <cell r="N2293">
            <v>0</v>
          </cell>
          <cell r="P2293" t="str">
            <v xml:space="preserve"> </v>
          </cell>
          <cell r="Q2293" t="str">
            <v xml:space="preserve"> </v>
          </cell>
        </row>
        <row r="2294">
          <cell r="D2294" t="str">
            <v/>
          </cell>
          <cell r="M2294">
            <v>0</v>
          </cell>
          <cell r="N2294">
            <v>0</v>
          </cell>
          <cell r="P2294" t="str">
            <v xml:space="preserve"> </v>
          </cell>
          <cell r="Q2294" t="str">
            <v xml:space="preserve"> </v>
          </cell>
        </row>
        <row r="2295">
          <cell r="D2295" t="str">
            <v/>
          </cell>
          <cell r="M2295">
            <v>0</v>
          </cell>
          <cell r="N2295">
            <v>0</v>
          </cell>
          <cell r="P2295" t="str">
            <v xml:space="preserve"> </v>
          </cell>
          <cell r="Q2295" t="str">
            <v xml:space="preserve"> </v>
          </cell>
        </row>
        <row r="2296">
          <cell r="D2296" t="str">
            <v/>
          </cell>
          <cell r="M2296">
            <v>0</v>
          </cell>
          <cell r="N2296">
            <v>0</v>
          </cell>
          <cell r="P2296" t="str">
            <v xml:space="preserve"> </v>
          </cell>
          <cell r="Q2296" t="str">
            <v xml:space="preserve"> </v>
          </cell>
        </row>
        <row r="2297">
          <cell r="D2297" t="str">
            <v/>
          </cell>
          <cell r="M2297">
            <v>0</v>
          </cell>
          <cell r="N2297">
            <v>0</v>
          </cell>
          <cell r="P2297" t="str">
            <v xml:space="preserve"> </v>
          </cell>
          <cell r="Q2297" t="str">
            <v xml:space="preserve"> </v>
          </cell>
        </row>
        <row r="2298">
          <cell r="D2298" t="str">
            <v/>
          </cell>
          <cell r="M2298">
            <v>0</v>
          </cell>
          <cell r="N2298">
            <v>0</v>
          </cell>
          <cell r="P2298" t="str">
            <v xml:space="preserve"> </v>
          </cell>
          <cell r="Q2298" t="str">
            <v xml:space="preserve"> </v>
          </cell>
        </row>
        <row r="2299">
          <cell r="D2299" t="str">
            <v/>
          </cell>
          <cell r="M2299">
            <v>0</v>
          </cell>
          <cell r="N2299">
            <v>0</v>
          </cell>
          <cell r="P2299" t="str">
            <v xml:space="preserve"> </v>
          </cell>
          <cell r="Q2299" t="str">
            <v xml:space="preserve"> </v>
          </cell>
        </row>
        <row r="2300">
          <cell r="D2300" t="str">
            <v/>
          </cell>
          <cell r="M2300">
            <v>0</v>
          </cell>
          <cell r="N2300">
            <v>0</v>
          </cell>
          <cell r="P2300" t="str">
            <v xml:space="preserve"> </v>
          </cell>
          <cell r="Q2300" t="str">
            <v xml:space="preserve"> </v>
          </cell>
        </row>
        <row r="2301">
          <cell r="D2301" t="str">
            <v/>
          </cell>
          <cell r="M2301">
            <v>0</v>
          </cell>
          <cell r="N2301">
            <v>0</v>
          </cell>
          <cell r="P2301" t="str">
            <v xml:space="preserve"> </v>
          </cell>
          <cell r="Q2301" t="str">
            <v xml:space="preserve"> </v>
          </cell>
        </row>
        <row r="2302">
          <cell r="D2302" t="str">
            <v/>
          </cell>
          <cell r="M2302">
            <v>0</v>
          </cell>
          <cell r="N2302">
            <v>0</v>
          </cell>
          <cell r="P2302" t="str">
            <v xml:space="preserve"> </v>
          </cell>
          <cell r="Q2302" t="str">
            <v xml:space="preserve"> </v>
          </cell>
        </row>
        <row r="2303">
          <cell r="D2303" t="str">
            <v/>
          </cell>
          <cell r="M2303">
            <v>0</v>
          </cell>
          <cell r="N2303">
            <v>0</v>
          </cell>
          <cell r="P2303" t="str">
            <v xml:space="preserve"> </v>
          </cell>
          <cell r="Q2303" t="str">
            <v xml:space="preserve"> </v>
          </cell>
        </row>
        <row r="2304">
          <cell r="D2304" t="str">
            <v/>
          </cell>
          <cell r="M2304">
            <v>0</v>
          </cell>
          <cell r="N2304">
            <v>0</v>
          </cell>
          <cell r="P2304" t="str">
            <v xml:space="preserve"> </v>
          </cell>
          <cell r="Q2304" t="str">
            <v xml:space="preserve"> </v>
          </cell>
        </row>
        <row r="2305">
          <cell r="D2305" t="str">
            <v/>
          </cell>
          <cell r="M2305">
            <v>0</v>
          </cell>
          <cell r="N2305">
            <v>0</v>
          </cell>
          <cell r="P2305" t="str">
            <v xml:space="preserve"> </v>
          </cell>
          <cell r="Q2305" t="str">
            <v xml:space="preserve"> </v>
          </cell>
        </row>
        <row r="2306">
          <cell r="D2306" t="str">
            <v/>
          </cell>
          <cell r="M2306">
            <v>0</v>
          </cell>
          <cell r="N2306">
            <v>0</v>
          </cell>
          <cell r="P2306" t="str">
            <v xml:space="preserve"> </v>
          </cell>
          <cell r="Q2306" t="str">
            <v xml:space="preserve"> </v>
          </cell>
        </row>
        <row r="2307">
          <cell r="D2307" t="str">
            <v/>
          </cell>
          <cell r="M2307">
            <v>0</v>
          </cell>
          <cell r="N2307">
            <v>0</v>
          </cell>
          <cell r="P2307" t="str">
            <v xml:space="preserve"> </v>
          </cell>
          <cell r="Q2307" t="str">
            <v xml:space="preserve"> </v>
          </cell>
        </row>
        <row r="2308">
          <cell r="D2308" t="str">
            <v/>
          </cell>
          <cell r="M2308">
            <v>0</v>
          </cell>
          <cell r="N2308">
            <v>0</v>
          </cell>
          <cell r="P2308" t="str">
            <v xml:space="preserve"> </v>
          </cell>
          <cell r="Q2308" t="str">
            <v xml:space="preserve"> </v>
          </cell>
        </row>
        <row r="2309">
          <cell r="D2309" t="str">
            <v/>
          </cell>
          <cell r="M2309">
            <v>0</v>
          </cell>
          <cell r="N2309">
            <v>0</v>
          </cell>
          <cell r="P2309" t="str">
            <v xml:space="preserve"> </v>
          </cell>
          <cell r="Q2309" t="str">
            <v xml:space="preserve"> </v>
          </cell>
        </row>
        <row r="2310">
          <cell r="D2310" t="str">
            <v/>
          </cell>
          <cell r="M2310">
            <v>0</v>
          </cell>
          <cell r="N2310">
            <v>0</v>
          </cell>
          <cell r="P2310" t="str">
            <v xml:space="preserve"> </v>
          </cell>
          <cell r="Q2310" t="str">
            <v xml:space="preserve"> </v>
          </cell>
        </row>
        <row r="2311">
          <cell r="D2311" t="str">
            <v/>
          </cell>
          <cell r="M2311">
            <v>0</v>
          </cell>
          <cell r="N2311">
            <v>0</v>
          </cell>
          <cell r="P2311" t="str">
            <v xml:space="preserve"> </v>
          </cell>
          <cell r="Q2311" t="str">
            <v xml:space="preserve"> </v>
          </cell>
        </row>
        <row r="2312">
          <cell r="D2312" t="str">
            <v/>
          </cell>
          <cell r="M2312">
            <v>0</v>
          </cell>
          <cell r="N2312">
            <v>0</v>
          </cell>
          <cell r="P2312" t="str">
            <v xml:space="preserve"> </v>
          </cell>
          <cell r="Q2312" t="str">
            <v xml:space="preserve"> </v>
          </cell>
        </row>
        <row r="2313">
          <cell r="D2313" t="str">
            <v/>
          </cell>
          <cell r="M2313">
            <v>0</v>
          </cell>
          <cell r="N2313">
            <v>0</v>
          </cell>
          <cell r="P2313" t="str">
            <v xml:space="preserve"> </v>
          </cell>
          <cell r="Q2313" t="str">
            <v xml:space="preserve"> </v>
          </cell>
        </row>
        <row r="2314">
          <cell r="D2314" t="str">
            <v/>
          </cell>
          <cell r="M2314">
            <v>0</v>
          </cell>
          <cell r="N2314">
            <v>0</v>
          </cell>
          <cell r="P2314" t="str">
            <v xml:space="preserve"> </v>
          </cell>
          <cell r="Q2314" t="str">
            <v xml:space="preserve"> </v>
          </cell>
        </row>
        <row r="2315">
          <cell r="D2315" t="str">
            <v/>
          </cell>
          <cell r="M2315">
            <v>0</v>
          </cell>
          <cell r="N2315">
            <v>0</v>
          </cell>
          <cell r="P2315" t="str">
            <v xml:space="preserve"> </v>
          </cell>
          <cell r="Q2315" t="str">
            <v xml:space="preserve"> </v>
          </cell>
        </row>
        <row r="2316">
          <cell r="D2316" t="str">
            <v/>
          </cell>
          <cell r="M2316">
            <v>0</v>
          </cell>
          <cell r="N2316">
            <v>0</v>
          </cell>
          <cell r="P2316" t="str">
            <v xml:space="preserve"> </v>
          </cell>
          <cell r="Q2316" t="str">
            <v xml:space="preserve"> </v>
          </cell>
        </row>
        <row r="2317">
          <cell r="D2317" t="str">
            <v/>
          </cell>
          <cell r="M2317">
            <v>0</v>
          </cell>
          <cell r="N2317">
            <v>0</v>
          </cell>
          <cell r="P2317" t="str">
            <v xml:space="preserve"> </v>
          </cell>
          <cell r="Q2317" t="str">
            <v xml:space="preserve"> </v>
          </cell>
        </row>
        <row r="2318">
          <cell r="D2318" t="str">
            <v/>
          </cell>
          <cell r="M2318">
            <v>0</v>
          </cell>
          <cell r="N2318">
            <v>0</v>
          </cell>
          <cell r="P2318" t="str">
            <v xml:space="preserve"> </v>
          </cell>
          <cell r="Q2318" t="str">
            <v xml:space="preserve"> </v>
          </cell>
        </row>
        <row r="2319">
          <cell r="D2319" t="str">
            <v/>
          </cell>
          <cell r="M2319">
            <v>0</v>
          </cell>
          <cell r="N2319">
            <v>0</v>
          </cell>
          <cell r="P2319" t="str">
            <v xml:space="preserve"> </v>
          </cell>
          <cell r="Q2319" t="str">
            <v xml:space="preserve"> </v>
          </cell>
        </row>
        <row r="2320">
          <cell r="D2320" t="str">
            <v/>
          </cell>
          <cell r="M2320">
            <v>0</v>
          </cell>
          <cell r="N2320">
            <v>0</v>
          </cell>
          <cell r="P2320" t="str">
            <v xml:space="preserve"> </v>
          </cell>
          <cell r="Q2320" t="str">
            <v xml:space="preserve"> </v>
          </cell>
        </row>
        <row r="2321">
          <cell r="D2321" t="str">
            <v/>
          </cell>
          <cell r="M2321">
            <v>0</v>
          </cell>
          <cell r="N2321">
            <v>0</v>
          </cell>
          <cell r="P2321" t="str">
            <v xml:space="preserve"> </v>
          </cell>
          <cell r="Q2321" t="str">
            <v xml:space="preserve"> </v>
          </cell>
        </row>
        <row r="2322">
          <cell r="D2322" t="str">
            <v/>
          </cell>
          <cell r="M2322">
            <v>0</v>
          </cell>
          <cell r="N2322">
            <v>0</v>
          </cell>
          <cell r="P2322" t="str">
            <v xml:space="preserve"> </v>
          </cell>
          <cell r="Q2322" t="str">
            <v xml:space="preserve"> </v>
          </cell>
        </row>
        <row r="2323">
          <cell r="D2323" t="str">
            <v/>
          </cell>
          <cell r="M2323">
            <v>0</v>
          </cell>
          <cell r="N2323">
            <v>0</v>
          </cell>
          <cell r="P2323" t="str">
            <v xml:space="preserve"> </v>
          </cell>
          <cell r="Q2323" t="str">
            <v xml:space="preserve"> </v>
          </cell>
        </row>
        <row r="2324">
          <cell r="D2324" t="str">
            <v/>
          </cell>
          <cell r="M2324">
            <v>0</v>
          </cell>
          <cell r="N2324">
            <v>0</v>
          </cell>
          <cell r="P2324" t="str">
            <v xml:space="preserve"> </v>
          </cell>
          <cell r="Q2324" t="str">
            <v xml:space="preserve"> </v>
          </cell>
        </row>
        <row r="2325">
          <cell r="D2325" t="str">
            <v/>
          </cell>
          <cell r="M2325">
            <v>0</v>
          </cell>
          <cell r="N2325">
            <v>0</v>
          </cell>
          <cell r="P2325" t="str">
            <v xml:space="preserve"> </v>
          </cell>
          <cell r="Q2325" t="str">
            <v xml:space="preserve"> </v>
          </cell>
        </row>
        <row r="2326">
          <cell r="D2326" t="str">
            <v/>
          </cell>
          <cell r="M2326">
            <v>0</v>
          </cell>
          <cell r="N2326">
            <v>0</v>
          </cell>
          <cell r="P2326" t="str">
            <v xml:space="preserve"> </v>
          </cell>
          <cell r="Q2326" t="str">
            <v xml:space="preserve"> </v>
          </cell>
        </row>
        <row r="2327">
          <cell r="D2327" t="str">
            <v/>
          </cell>
          <cell r="M2327">
            <v>0</v>
          </cell>
          <cell r="N2327">
            <v>0</v>
          </cell>
          <cell r="P2327" t="str">
            <v xml:space="preserve"> </v>
          </cell>
          <cell r="Q2327" t="str">
            <v xml:space="preserve"> </v>
          </cell>
        </row>
        <row r="2328">
          <cell r="D2328" t="str">
            <v/>
          </cell>
          <cell r="M2328">
            <v>0</v>
          </cell>
          <cell r="N2328">
            <v>0</v>
          </cell>
          <cell r="P2328" t="str">
            <v xml:space="preserve"> </v>
          </cell>
          <cell r="Q2328" t="str">
            <v xml:space="preserve"> </v>
          </cell>
        </row>
        <row r="2329">
          <cell r="D2329" t="str">
            <v/>
          </cell>
          <cell r="M2329">
            <v>0</v>
          </cell>
          <cell r="N2329">
            <v>0</v>
          </cell>
          <cell r="P2329" t="str">
            <v xml:space="preserve"> </v>
          </cell>
          <cell r="Q2329" t="str">
            <v xml:space="preserve"> </v>
          </cell>
        </row>
        <row r="2330">
          <cell r="D2330" t="str">
            <v/>
          </cell>
          <cell r="M2330">
            <v>0</v>
          </cell>
          <cell r="N2330">
            <v>0</v>
          </cell>
          <cell r="P2330" t="str">
            <v xml:space="preserve"> </v>
          </cell>
          <cell r="Q2330" t="str">
            <v xml:space="preserve"> </v>
          </cell>
        </row>
        <row r="2331">
          <cell r="D2331" t="str">
            <v/>
          </cell>
          <cell r="M2331">
            <v>0</v>
          </cell>
          <cell r="N2331">
            <v>0</v>
          </cell>
          <cell r="P2331" t="str">
            <v xml:space="preserve"> </v>
          </cell>
          <cell r="Q2331" t="str">
            <v xml:space="preserve"> </v>
          </cell>
        </row>
        <row r="2332">
          <cell r="D2332" t="str">
            <v/>
          </cell>
          <cell r="M2332">
            <v>0</v>
          </cell>
          <cell r="N2332">
            <v>0</v>
          </cell>
          <cell r="P2332" t="str">
            <v xml:space="preserve"> </v>
          </cell>
          <cell r="Q2332" t="str">
            <v xml:space="preserve"> </v>
          </cell>
        </row>
        <row r="2333">
          <cell r="D2333" t="str">
            <v/>
          </cell>
          <cell r="M2333">
            <v>0</v>
          </cell>
          <cell r="N2333">
            <v>0</v>
          </cell>
          <cell r="P2333" t="str">
            <v xml:space="preserve"> </v>
          </cell>
          <cell r="Q2333" t="str">
            <v xml:space="preserve"> </v>
          </cell>
        </row>
        <row r="2334">
          <cell r="D2334" t="str">
            <v/>
          </cell>
          <cell r="M2334">
            <v>0</v>
          </cell>
          <cell r="N2334">
            <v>0</v>
          </cell>
          <cell r="P2334" t="str">
            <v xml:space="preserve"> </v>
          </cell>
          <cell r="Q2334" t="str">
            <v xml:space="preserve"> </v>
          </cell>
        </row>
        <row r="2335">
          <cell r="D2335" t="str">
            <v/>
          </cell>
          <cell r="M2335">
            <v>0</v>
          </cell>
          <cell r="N2335">
            <v>0</v>
          </cell>
          <cell r="P2335" t="str">
            <v xml:space="preserve"> </v>
          </cell>
          <cell r="Q2335" t="str">
            <v xml:space="preserve"> </v>
          </cell>
        </row>
        <row r="2336">
          <cell r="D2336" t="str">
            <v/>
          </cell>
          <cell r="M2336">
            <v>0</v>
          </cell>
          <cell r="N2336">
            <v>0</v>
          </cell>
          <cell r="P2336" t="str">
            <v xml:space="preserve"> </v>
          </cell>
          <cell r="Q2336" t="str">
            <v xml:space="preserve"> </v>
          </cell>
        </row>
        <row r="2337">
          <cell r="D2337" t="str">
            <v/>
          </cell>
          <cell r="M2337">
            <v>0</v>
          </cell>
          <cell r="N2337">
            <v>0</v>
          </cell>
          <cell r="P2337" t="str">
            <v xml:space="preserve"> </v>
          </cell>
          <cell r="Q2337" t="str">
            <v xml:space="preserve"> </v>
          </cell>
        </row>
        <row r="2338">
          <cell r="D2338" t="str">
            <v/>
          </cell>
          <cell r="M2338">
            <v>0</v>
          </cell>
          <cell r="N2338">
            <v>0</v>
          </cell>
          <cell r="P2338" t="str">
            <v xml:space="preserve"> </v>
          </cell>
          <cell r="Q2338" t="str">
            <v xml:space="preserve"> </v>
          </cell>
        </row>
        <row r="2339">
          <cell r="D2339" t="str">
            <v/>
          </cell>
          <cell r="M2339">
            <v>0</v>
          </cell>
          <cell r="N2339">
            <v>0</v>
          </cell>
          <cell r="P2339" t="str">
            <v xml:space="preserve"> </v>
          </cell>
          <cell r="Q2339" t="str">
            <v xml:space="preserve"> </v>
          </cell>
        </row>
        <row r="2340">
          <cell r="D2340" t="str">
            <v/>
          </cell>
          <cell r="M2340">
            <v>0</v>
          </cell>
          <cell r="N2340">
            <v>0</v>
          </cell>
          <cell r="P2340" t="str">
            <v xml:space="preserve"> </v>
          </cell>
          <cell r="Q2340" t="str">
            <v xml:space="preserve"> </v>
          </cell>
        </row>
        <row r="2341">
          <cell r="D2341" t="str">
            <v/>
          </cell>
          <cell r="M2341">
            <v>0</v>
          </cell>
          <cell r="N2341">
            <v>0</v>
          </cell>
          <cell r="P2341" t="str">
            <v xml:space="preserve"> </v>
          </cell>
          <cell r="Q2341" t="str">
            <v xml:space="preserve"> </v>
          </cell>
        </row>
        <row r="2342">
          <cell r="D2342" t="str">
            <v/>
          </cell>
          <cell r="M2342">
            <v>0</v>
          </cell>
          <cell r="N2342">
            <v>0</v>
          </cell>
          <cell r="P2342" t="str">
            <v xml:space="preserve"> </v>
          </cell>
          <cell r="Q2342" t="str">
            <v xml:space="preserve"> </v>
          </cell>
        </row>
        <row r="2343">
          <cell r="D2343" t="str">
            <v/>
          </cell>
          <cell r="M2343">
            <v>0</v>
          </cell>
          <cell r="N2343">
            <v>0</v>
          </cell>
          <cell r="P2343" t="str">
            <v xml:space="preserve"> </v>
          </cell>
          <cell r="Q2343" t="str">
            <v xml:space="preserve"> </v>
          </cell>
        </row>
        <row r="2344">
          <cell r="D2344" t="str">
            <v/>
          </cell>
          <cell r="M2344">
            <v>0</v>
          </cell>
          <cell r="N2344">
            <v>0</v>
          </cell>
          <cell r="P2344" t="str">
            <v xml:space="preserve"> </v>
          </cell>
          <cell r="Q2344" t="str">
            <v xml:space="preserve"> </v>
          </cell>
        </row>
        <row r="2345">
          <cell r="D2345" t="str">
            <v/>
          </cell>
          <cell r="M2345">
            <v>0</v>
          </cell>
          <cell r="N2345">
            <v>0</v>
          </cell>
          <cell r="P2345" t="str">
            <v xml:space="preserve"> </v>
          </cell>
          <cell r="Q2345" t="str">
            <v xml:space="preserve"> </v>
          </cell>
        </row>
        <row r="2346">
          <cell r="D2346" t="str">
            <v/>
          </cell>
          <cell r="M2346">
            <v>0</v>
          </cell>
          <cell r="N2346">
            <v>0</v>
          </cell>
          <cell r="P2346" t="str">
            <v xml:space="preserve"> </v>
          </cell>
          <cell r="Q2346" t="str">
            <v xml:space="preserve"> </v>
          </cell>
        </row>
        <row r="2347">
          <cell r="D2347" t="str">
            <v/>
          </cell>
          <cell r="M2347">
            <v>0</v>
          </cell>
          <cell r="N2347">
            <v>0</v>
          </cell>
          <cell r="P2347" t="str">
            <v xml:space="preserve"> </v>
          </cell>
          <cell r="Q2347" t="str">
            <v xml:space="preserve"> </v>
          </cell>
        </row>
        <row r="2348">
          <cell r="D2348" t="str">
            <v/>
          </cell>
          <cell r="M2348">
            <v>0</v>
          </cell>
          <cell r="N2348">
            <v>0</v>
          </cell>
          <cell r="P2348" t="str">
            <v xml:space="preserve"> </v>
          </cell>
          <cell r="Q2348" t="str">
            <v xml:space="preserve"> </v>
          </cell>
        </row>
        <row r="2349">
          <cell r="D2349" t="str">
            <v/>
          </cell>
          <cell r="M2349">
            <v>0</v>
          </cell>
          <cell r="N2349">
            <v>0</v>
          </cell>
          <cell r="P2349" t="str">
            <v xml:space="preserve"> </v>
          </cell>
          <cell r="Q2349" t="str">
            <v xml:space="preserve"> </v>
          </cell>
        </row>
        <row r="2350">
          <cell r="D2350" t="str">
            <v/>
          </cell>
          <cell r="M2350">
            <v>0</v>
          </cell>
          <cell r="N2350">
            <v>0</v>
          </cell>
          <cell r="P2350" t="str">
            <v xml:space="preserve"> </v>
          </cell>
          <cell r="Q2350" t="str">
            <v xml:space="preserve"> </v>
          </cell>
        </row>
        <row r="2351">
          <cell r="D2351" t="str">
            <v/>
          </cell>
          <cell r="M2351">
            <v>0</v>
          </cell>
          <cell r="N2351">
            <v>0</v>
          </cell>
          <cell r="P2351" t="str">
            <v xml:space="preserve"> </v>
          </cell>
          <cell r="Q2351" t="str">
            <v xml:space="preserve"> </v>
          </cell>
        </row>
        <row r="2352">
          <cell r="D2352" t="str">
            <v/>
          </cell>
          <cell r="M2352">
            <v>0</v>
          </cell>
          <cell r="N2352">
            <v>0</v>
          </cell>
          <cell r="P2352" t="str">
            <v xml:space="preserve"> </v>
          </cell>
          <cell r="Q2352" t="str">
            <v xml:space="preserve"> </v>
          </cell>
        </row>
        <row r="2353">
          <cell r="D2353" t="str">
            <v/>
          </cell>
          <cell r="M2353">
            <v>0</v>
          </cell>
          <cell r="N2353">
            <v>0</v>
          </cell>
          <cell r="P2353" t="str">
            <v xml:space="preserve"> </v>
          </cell>
          <cell r="Q2353" t="str">
            <v xml:space="preserve"> </v>
          </cell>
        </row>
        <row r="2354">
          <cell r="D2354" t="str">
            <v/>
          </cell>
          <cell r="M2354">
            <v>0</v>
          </cell>
          <cell r="N2354">
            <v>0</v>
          </cell>
          <cell r="P2354" t="str">
            <v xml:space="preserve"> </v>
          </cell>
          <cell r="Q2354" t="str">
            <v xml:space="preserve"> </v>
          </cell>
        </row>
        <row r="2355">
          <cell r="D2355" t="str">
            <v/>
          </cell>
          <cell r="M2355">
            <v>0</v>
          </cell>
          <cell r="N2355">
            <v>0</v>
          </cell>
          <cell r="P2355" t="str">
            <v xml:space="preserve"> </v>
          </cell>
          <cell r="Q2355" t="str">
            <v xml:space="preserve"> </v>
          </cell>
        </row>
        <row r="2356">
          <cell r="D2356" t="str">
            <v/>
          </cell>
          <cell r="M2356">
            <v>0</v>
          </cell>
          <cell r="N2356">
            <v>0</v>
          </cell>
          <cell r="P2356" t="str">
            <v xml:space="preserve"> </v>
          </cell>
          <cell r="Q2356" t="str">
            <v xml:space="preserve"> </v>
          </cell>
        </row>
        <row r="2357">
          <cell r="D2357" t="str">
            <v/>
          </cell>
          <cell r="M2357">
            <v>0</v>
          </cell>
          <cell r="N2357">
            <v>0</v>
          </cell>
          <cell r="P2357" t="str">
            <v xml:space="preserve"> </v>
          </cell>
          <cell r="Q2357" t="str">
            <v xml:space="preserve"> </v>
          </cell>
        </row>
        <row r="2358">
          <cell r="D2358" t="str">
            <v/>
          </cell>
          <cell r="M2358">
            <v>0</v>
          </cell>
          <cell r="N2358">
            <v>0</v>
          </cell>
          <cell r="P2358" t="str">
            <v xml:space="preserve"> </v>
          </cell>
          <cell r="Q2358" t="str">
            <v xml:space="preserve"> </v>
          </cell>
        </row>
        <row r="2359">
          <cell r="D2359" t="str">
            <v/>
          </cell>
          <cell r="M2359">
            <v>0</v>
          </cell>
          <cell r="N2359">
            <v>0</v>
          </cell>
          <cell r="P2359" t="str">
            <v xml:space="preserve"> </v>
          </cell>
          <cell r="Q2359" t="str">
            <v xml:space="preserve"> </v>
          </cell>
        </row>
        <row r="2360">
          <cell r="D2360" t="str">
            <v/>
          </cell>
          <cell r="M2360">
            <v>0</v>
          </cell>
          <cell r="N2360">
            <v>0</v>
          </cell>
          <cell r="P2360" t="str">
            <v xml:space="preserve"> </v>
          </cell>
          <cell r="Q2360" t="str">
            <v xml:space="preserve"> </v>
          </cell>
        </row>
        <row r="2361">
          <cell r="D2361" t="str">
            <v/>
          </cell>
          <cell r="M2361">
            <v>0</v>
          </cell>
          <cell r="N2361">
            <v>0</v>
          </cell>
          <cell r="P2361" t="str">
            <v xml:space="preserve"> </v>
          </cell>
          <cell r="Q2361" t="str">
            <v xml:space="preserve"> </v>
          </cell>
        </row>
        <row r="2362">
          <cell r="D2362" t="str">
            <v/>
          </cell>
          <cell r="M2362">
            <v>0</v>
          </cell>
          <cell r="N2362">
            <v>0</v>
          </cell>
          <cell r="P2362" t="str">
            <v xml:space="preserve"> </v>
          </cell>
          <cell r="Q2362" t="str">
            <v xml:space="preserve"> </v>
          </cell>
        </row>
        <row r="2363">
          <cell r="D2363" t="str">
            <v/>
          </cell>
          <cell r="M2363">
            <v>0</v>
          </cell>
          <cell r="N2363">
            <v>0</v>
          </cell>
          <cell r="P2363" t="str">
            <v xml:space="preserve"> </v>
          </cell>
          <cell r="Q2363" t="str">
            <v xml:space="preserve"> </v>
          </cell>
        </row>
        <row r="2364">
          <cell r="D2364" t="str">
            <v/>
          </cell>
          <cell r="M2364">
            <v>0</v>
          </cell>
          <cell r="N2364">
            <v>0</v>
          </cell>
          <cell r="P2364" t="str">
            <v xml:space="preserve"> </v>
          </cell>
          <cell r="Q2364" t="str">
            <v xml:space="preserve"> </v>
          </cell>
        </row>
        <row r="2365">
          <cell r="D2365" t="str">
            <v/>
          </cell>
          <cell r="M2365">
            <v>0</v>
          </cell>
          <cell r="N2365">
            <v>0</v>
          </cell>
          <cell r="P2365" t="str">
            <v xml:space="preserve"> </v>
          </cell>
          <cell r="Q2365" t="str">
            <v xml:space="preserve"> </v>
          </cell>
        </row>
        <row r="2366">
          <cell r="D2366" t="str">
            <v/>
          </cell>
          <cell r="M2366">
            <v>0</v>
          </cell>
          <cell r="N2366">
            <v>0</v>
          </cell>
          <cell r="P2366" t="str">
            <v xml:space="preserve"> </v>
          </cell>
          <cell r="Q2366" t="str">
            <v xml:space="preserve"> </v>
          </cell>
        </row>
        <row r="2367">
          <cell r="D2367" t="str">
            <v/>
          </cell>
          <cell r="M2367">
            <v>0</v>
          </cell>
          <cell r="N2367">
            <v>0</v>
          </cell>
          <cell r="P2367" t="str">
            <v xml:space="preserve"> </v>
          </cell>
          <cell r="Q2367" t="str">
            <v xml:space="preserve"> </v>
          </cell>
        </row>
        <row r="2368">
          <cell r="D2368" t="str">
            <v/>
          </cell>
          <cell r="M2368">
            <v>0</v>
          </cell>
          <cell r="N2368">
            <v>0</v>
          </cell>
          <cell r="P2368" t="str">
            <v xml:space="preserve"> </v>
          </cell>
          <cell r="Q2368" t="str">
            <v xml:space="preserve"> </v>
          </cell>
        </row>
        <row r="2369">
          <cell r="D2369" t="str">
            <v/>
          </cell>
          <cell r="M2369">
            <v>0</v>
          </cell>
          <cell r="N2369">
            <v>0</v>
          </cell>
          <cell r="P2369" t="str">
            <v xml:space="preserve"> </v>
          </cell>
          <cell r="Q2369" t="str">
            <v xml:space="preserve"> </v>
          </cell>
        </row>
        <row r="2370">
          <cell r="D2370" t="str">
            <v/>
          </cell>
          <cell r="M2370">
            <v>0</v>
          </cell>
          <cell r="N2370">
            <v>0</v>
          </cell>
          <cell r="P2370" t="str">
            <v xml:space="preserve"> </v>
          </cell>
          <cell r="Q2370" t="str">
            <v xml:space="preserve"> </v>
          </cell>
        </row>
        <row r="2371">
          <cell r="D2371" t="str">
            <v/>
          </cell>
          <cell r="M2371">
            <v>0</v>
          </cell>
          <cell r="N2371">
            <v>0</v>
          </cell>
          <cell r="P2371" t="str">
            <v xml:space="preserve"> </v>
          </cell>
          <cell r="Q2371" t="str">
            <v xml:space="preserve"> </v>
          </cell>
        </row>
        <row r="2372">
          <cell r="D2372" t="str">
            <v/>
          </cell>
          <cell r="M2372">
            <v>0</v>
          </cell>
          <cell r="N2372">
            <v>0</v>
          </cell>
          <cell r="P2372" t="str">
            <v xml:space="preserve"> </v>
          </cell>
          <cell r="Q2372" t="str">
            <v xml:space="preserve"> </v>
          </cell>
        </row>
        <row r="2373">
          <cell r="D2373" t="str">
            <v/>
          </cell>
          <cell r="M2373">
            <v>0</v>
          </cell>
          <cell r="N2373">
            <v>0</v>
          </cell>
          <cell r="P2373" t="str">
            <v xml:space="preserve"> </v>
          </cell>
          <cell r="Q2373" t="str">
            <v xml:space="preserve"> </v>
          </cell>
        </row>
        <row r="2374">
          <cell r="D2374" t="str">
            <v/>
          </cell>
          <cell r="M2374">
            <v>0</v>
          </cell>
          <cell r="N2374">
            <v>0</v>
          </cell>
          <cell r="P2374" t="str">
            <v xml:space="preserve"> </v>
          </cell>
          <cell r="Q2374" t="str">
            <v xml:space="preserve"> </v>
          </cell>
        </row>
        <row r="2375">
          <cell r="D2375" t="str">
            <v/>
          </cell>
          <cell r="M2375">
            <v>0</v>
          </cell>
          <cell r="N2375">
            <v>0</v>
          </cell>
          <cell r="P2375" t="str">
            <v xml:space="preserve"> </v>
          </cell>
          <cell r="Q2375" t="str">
            <v xml:space="preserve"> </v>
          </cell>
        </row>
        <row r="2376">
          <cell r="D2376" t="str">
            <v/>
          </cell>
          <cell r="M2376">
            <v>0</v>
          </cell>
          <cell r="N2376">
            <v>0</v>
          </cell>
          <cell r="P2376" t="str">
            <v xml:space="preserve"> </v>
          </cell>
          <cell r="Q2376" t="str">
            <v xml:space="preserve"> </v>
          </cell>
        </row>
        <row r="2377">
          <cell r="D2377" t="str">
            <v/>
          </cell>
          <cell r="M2377">
            <v>0</v>
          </cell>
          <cell r="N2377">
            <v>0</v>
          </cell>
          <cell r="P2377" t="str">
            <v xml:space="preserve"> </v>
          </cell>
          <cell r="Q2377" t="str">
            <v xml:space="preserve"> </v>
          </cell>
        </row>
        <row r="2378">
          <cell r="D2378" t="str">
            <v/>
          </cell>
          <cell r="M2378">
            <v>0</v>
          </cell>
          <cell r="N2378">
            <v>0</v>
          </cell>
          <cell r="P2378" t="str">
            <v xml:space="preserve"> </v>
          </cell>
          <cell r="Q2378" t="str">
            <v xml:space="preserve"> </v>
          </cell>
        </row>
        <row r="2379">
          <cell r="D2379" t="str">
            <v/>
          </cell>
          <cell r="M2379">
            <v>0</v>
          </cell>
          <cell r="N2379">
            <v>0</v>
          </cell>
          <cell r="P2379" t="str">
            <v xml:space="preserve"> </v>
          </cell>
          <cell r="Q2379" t="str">
            <v xml:space="preserve"> </v>
          </cell>
        </row>
        <row r="2380">
          <cell r="D2380" t="str">
            <v/>
          </cell>
          <cell r="M2380">
            <v>0</v>
          </cell>
          <cell r="N2380">
            <v>0</v>
          </cell>
          <cell r="P2380" t="str">
            <v xml:space="preserve"> </v>
          </cell>
          <cell r="Q2380" t="str">
            <v xml:space="preserve"> </v>
          </cell>
        </row>
        <row r="2381">
          <cell r="D2381" t="str">
            <v/>
          </cell>
          <cell r="M2381">
            <v>0</v>
          </cell>
          <cell r="N2381">
            <v>0</v>
          </cell>
          <cell r="P2381" t="str">
            <v xml:space="preserve"> </v>
          </cell>
          <cell r="Q2381" t="str">
            <v xml:space="preserve"> </v>
          </cell>
        </row>
        <row r="2382">
          <cell r="D2382" t="str">
            <v/>
          </cell>
          <cell r="M2382">
            <v>0</v>
          </cell>
          <cell r="N2382">
            <v>0</v>
          </cell>
          <cell r="P2382" t="str">
            <v xml:space="preserve"> </v>
          </cell>
          <cell r="Q2382" t="str">
            <v xml:space="preserve"> </v>
          </cell>
        </row>
        <row r="2383">
          <cell r="D2383" t="str">
            <v/>
          </cell>
          <cell r="M2383">
            <v>0</v>
          </cell>
          <cell r="N2383">
            <v>0</v>
          </cell>
          <cell r="P2383" t="str">
            <v xml:space="preserve"> </v>
          </cell>
          <cell r="Q2383" t="str">
            <v xml:space="preserve"> </v>
          </cell>
        </row>
        <row r="2384">
          <cell r="D2384" t="str">
            <v/>
          </cell>
          <cell r="M2384">
            <v>0</v>
          </cell>
          <cell r="N2384">
            <v>0</v>
          </cell>
          <cell r="P2384" t="str">
            <v xml:space="preserve"> </v>
          </cell>
          <cell r="Q2384" t="str">
            <v xml:space="preserve"> </v>
          </cell>
        </row>
        <row r="2385">
          <cell r="D2385" t="str">
            <v/>
          </cell>
          <cell r="M2385">
            <v>0</v>
          </cell>
          <cell r="N2385">
            <v>0</v>
          </cell>
          <cell r="P2385" t="str">
            <v xml:space="preserve"> </v>
          </cell>
          <cell r="Q2385" t="str">
            <v xml:space="preserve"> </v>
          </cell>
        </row>
        <row r="2386">
          <cell r="D2386" t="str">
            <v/>
          </cell>
          <cell r="M2386">
            <v>0</v>
          </cell>
          <cell r="N2386">
            <v>0</v>
          </cell>
          <cell r="P2386" t="str">
            <v xml:space="preserve"> </v>
          </cell>
          <cell r="Q2386" t="str">
            <v xml:space="preserve"> </v>
          </cell>
        </row>
        <row r="2387">
          <cell r="D2387" t="str">
            <v/>
          </cell>
          <cell r="M2387">
            <v>0</v>
          </cell>
          <cell r="N2387">
            <v>0</v>
          </cell>
          <cell r="P2387" t="str">
            <v xml:space="preserve"> </v>
          </cell>
          <cell r="Q2387" t="str">
            <v xml:space="preserve"> </v>
          </cell>
        </row>
        <row r="2388">
          <cell r="D2388" t="str">
            <v/>
          </cell>
          <cell r="M2388">
            <v>0</v>
          </cell>
          <cell r="N2388">
            <v>0</v>
          </cell>
          <cell r="P2388" t="str">
            <v xml:space="preserve"> </v>
          </cell>
          <cell r="Q2388" t="str">
            <v xml:space="preserve"> </v>
          </cell>
        </row>
        <row r="2389">
          <cell r="D2389" t="str">
            <v/>
          </cell>
          <cell r="M2389">
            <v>0</v>
          </cell>
          <cell r="N2389">
            <v>0</v>
          </cell>
          <cell r="P2389" t="str">
            <v xml:space="preserve"> </v>
          </cell>
          <cell r="Q2389" t="str">
            <v xml:space="preserve"> </v>
          </cell>
        </row>
        <row r="2390">
          <cell r="D2390" t="str">
            <v/>
          </cell>
          <cell r="M2390">
            <v>0</v>
          </cell>
          <cell r="N2390">
            <v>0</v>
          </cell>
          <cell r="P2390" t="str">
            <v xml:space="preserve"> </v>
          </cell>
          <cell r="Q2390" t="str">
            <v xml:space="preserve"> </v>
          </cell>
        </row>
        <row r="2391">
          <cell r="D2391" t="str">
            <v/>
          </cell>
          <cell r="M2391">
            <v>0</v>
          </cell>
          <cell r="N2391">
            <v>0</v>
          </cell>
          <cell r="P2391" t="str">
            <v xml:space="preserve"> </v>
          </cell>
          <cell r="Q2391" t="str">
            <v xml:space="preserve"> </v>
          </cell>
        </row>
        <row r="2392">
          <cell r="D2392" t="str">
            <v/>
          </cell>
          <cell r="M2392">
            <v>0</v>
          </cell>
          <cell r="N2392">
            <v>0</v>
          </cell>
          <cell r="P2392" t="str">
            <v xml:space="preserve"> </v>
          </cell>
          <cell r="Q2392" t="str">
            <v xml:space="preserve"> </v>
          </cell>
        </row>
        <row r="2393">
          <cell r="D2393" t="str">
            <v/>
          </cell>
          <cell r="M2393">
            <v>0</v>
          </cell>
          <cell r="N2393">
            <v>0</v>
          </cell>
          <cell r="P2393" t="str">
            <v xml:space="preserve"> </v>
          </cell>
          <cell r="Q2393" t="str">
            <v xml:space="preserve"> </v>
          </cell>
        </row>
        <row r="2394">
          <cell r="D2394" t="str">
            <v/>
          </cell>
          <cell r="M2394">
            <v>0</v>
          </cell>
          <cell r="N2394">
            <v>0</v>
          </cell>
          <cell r="P2394" t="str">
            <v xml:space="preserve"> </v>
          </cell>
          <cell r="Q2394" t="str">
            <v xml:space="preserve"> </v>
          </cell>
        </row>
        <row r="2395">
          <cell r="D2395" t="str">
            <v/>
          </cell>
          <cell r="M2395">
            <v>0</v>
          </cell>
          <cell r="N2395">
            <v>0</v>
          </cell>
          <cell r="P2395" t="str">
            <v xml:space="preserve"> </v>
          </cell>
          <cell r="Q2395" t="str">
            <v xml:space="preserve"> </v>
          </cell>
        </row>
        <row r="2396">
          <cell r="D2396" t="str">
            <v/>
          </cell>
          <cell r="M2396">
            <v>0</v>
          </cell>
          <cell r="N2396">
            <v>0</v>
          </cell>
          <cell r="P2396" t="str">
            <v xml:space="preserve"> </v>
          </cell>
          <cell r="Q2396" t="str">
            <v xml:space="preserve"> </v>
          </cell>
        </row>
        <row r="2397">
          <cell r="D2397" t="str">
            <v/>
          </cell>
          <cell r="M2397">
            <v>0</v>
          </cell>
          <cell r="N2397">
            <v>0</v>
          </cell>
          <cell r="P2397" t="str">
            <v xml:space="preserve"> </v>
          </cell>
          <cell r="Q2397" t="str">
            <v xml:space="preserve"> </v>
          </cell>
        </row>
        <row r="2398">
          <cell r="D2398" t="str">
            <v/>
          </cell>
          <cell r="M2398">
            <v>0</v>
          </cell>
          <cell r="N2398">
            <v>0</v>
          </cell>
          <cell r="P2398" t="str">
            <v xml:space="preserve"> </v>
          </cell>
          <cell r="Q2398" t="str">
            <v xml:space="preserve"> </v>
          </cell>
        </row>
        <row r="2399">
          <cell r="D2399" t="str">
            <v/>
          </cell>
          <cell r="M2399">
            <v>0</v>
          </cell>
          <cell r="N2399">
            <v>0</v>
          </cell>
          <cell r="P2399" t="str">
            <v xml:space="preserve"> </v>
          </cell>
          <cell r="Q2399" t="str">
            <v xml:space="preserve"> </v>
          </cell>
        </row>
        <row r="2400">
          <cell r="D2400" t="str">
            <v/>
          </cell>
          <cell r="M2400">
            <v>0</v>
          </cell>
          <cell r="N2400">
            <v>0</v>
          </cell>
          <cell r="P2400" t="str">
            <v xml:space="preserve"> </v>
          </cell>
          <cell r="Q2400" t="str">
            <v xml:space="preserve"> </v>
          </cell>
        </row>
        <row r="2401">
          <cell r="D2401" t="str">
            <v/>
          </cell>
          <cell r="M2401">
            <v>0</v>
          </cell>
          <cell r="N2401">
            <v>0</v>
          </cell>
          <cell r="P2401" t="str">
            <v xml:space="preserve"> </v>
          </cell>
          <cell r="Q2401" t="str">
            <v xml:space="preserve"> </v>
          </cell>
        </row>
        <row r="2402">
          <cell r="D2402" t="str">
            <v/>
          </cell>
          <cell r="M2402">
            <v>0</v>
          </cell>
          <cell r="N2402">
            <v>0</v>
          </cell>
          <cell r="P2402" t="str">
            <v xml:space="preserve"> </v>
          </cell>
          <cell r="Q2402" t="str">
            <v xml:space="preserve"> </v>
          </cell>
        </row>
        <row r="2403">
          <cell r="D2403" t="str">
            <v/>
          </cell>
          <cell r="M2403">
            <v>0</v>
          </cell>
          <cell r="N2403">
            <v>0</v>
          </cell>
          <cell r="P2403" t="str">
            <v xml:space="preserve"> </v>
          </cell>
          <cell r="Q2403" t="str">
            <v xml:space="preserve"> </v>
          </cell>
        </row>
        <row r="2404">
          <cell r="D2404" t="str">
            <v/>
          </cell>
          <cell r="M2404">
            <v>0</v>
          </cell>
          <cell r="N2404">
            <v>0</v>
          </cell>
          <cell r="P2404" t="str">
            <v xml:space="preserve"> </v>
          </cell>
          <cell r="Q2404" t="str">
            <v xml:space="preserve"> </v>
          </cell>
        </row>
        <row r="2405">
          <cell r="D2405" t="str">
            <v/>
          </cell>
          <cell r="M2405">
            <v>0</v>
          </cell>
          <cell r="N2405">
            <v>0</v>
          </cell>
          <cell r="P2405" t="str">
            <v xml:space="preserve"> </v>
          </cell>
          <cell r="Q2405" t="str">
            <v xml:space="preserve"> </v>
          </cell>
        </row>
        <row r="2406">
          <cell r="D2406" t="str">
            <v/>
          </cell>
          <cell r="M2406">
            <v>0</v>
          </cell>
          <cell r="N2406">
            <v>0</v>
          </cell>
          <cell r="P2406" t="str">
            <v xml:space="preserve"> </v>
          </cell>
          <cell r="Q2406" t="str">
            <v xml:space="preserve"> </v>
          </cell>
        </row>
        <row r="2407">
          <cell r="D2407" t="str">
            <v/>
          </cell>
          <cell r="M2407">
            <v>0</v>
          </cell>
          <cell r="N2407">
            <v>0</v>
          </cell>
          <cell r="P2407" t="str">
            <v xml:space="preserve"> </v>
          </cell>
          <cell r="Q2407" t="str">
            <v xml:space="preserve"> </v>
          </cell>
        </row>
        <row r="2408">
          <cell r="D2408" t="str">
            <v/>
          </cell>
          <cell r="M2408">
            <v>0</v>
          </cell>
          <cell r="N2408">
            <v>0</v>
          </cell>
          <cell r="P2408" t="str">
            <v xml:space="preserve"> </v>
          </cell>
          <cell r="Q2408" t="str">
            <v xml:space="preserve"> </v>
          </cell>
        </row>
        <row r="2409">
          <cell r="D2409" t="str">
            <v/>
          </cell>
          <cell r="M2409">
            <v>0</v>
          </cell>
          <cell r="N2409">
            <v>0</v>
          </cell>
          <cell r="P2409" t="str">
            <v xml:space="preserve"> </v>
          </cell>
          <cell r="Q2409" t="str">
            <v xml:space="preserve"> </v>
          </cell>
        </row>
        <row r="2410">
          <cell r="D2410" t="str">
            <v/>
          </cell>
          <cell r="M2410">
            <v>0</v>
          </cell>
          <cell r="N2410">
            <v>0</v>
          </cell>
          <cell r="P2410" t="str">
            <v xml:space="preserve"> </v>
          </cell>
          <cell r="Q2410" t="str">
            <v xml:space="preserve"> </v>
          </cell>
        </row>
        <row r="2411">
          <cell r="D2411" t="str">
            <v/>
          </cell>
          <cell r="M2411">
            <v>0</v>
          </cell>
          <cell r="N2411">
            <v>0</v>
          </cell>
          <cell r="P2411" t="str">
            <v xml:space="preserve"> </v>
          </cell>
          <cell r="Q2411" t="str">
            <v xml:space="preserve"> </v>
          </cell>
        </row>
        <row r="2412">
          <cell r="D2412" t="str">
            <v/>
          </cell>
          <cell r="M2412">
            <v>0</v>
          </cell>
          <cell r="N2412">
            <v>0</v>
          </cell>
          <cell r="P2412" t="str">
            <v xml:space="preserve"> </v>
          </cell>
          <cell r="Q2412" t="str">
            <v xml:space="preserve"> </v>
          </cell>
        </row>
        <row r="2413">
          <cell r="D2413" t="str">
            <v/>
          </cell>
          <cell r="M2413">
            <v>0</v>
          </cell>
          <cell r="N2413">
            <v>0</v>
          </cell>
          <cell r="P2413" t="str">
            <v xml:space="preserve"> </v>
          </cell>
          <cell r="Q2413" t="str">
            <v xml:space="preserve"> </v>
          </cell>
        </row>
        <row r="2414">
          <cell r="D2414" t="str">
            <v/>
          </cell>
          <cell r="M2414">
            <v>0</v>
          </cell>
          <cell r="N2414">
            <v>0</v>
          </cell>
          <cell r="P2414" t="str">
            <v xml:space="preserve"> </v>
          </cell>
          <cell r="Q2414" t="str">
            <v xml:space="preserve"> </v>
          </cell>
        </row>
        <row r="2415">
          <cell r="D2415" t="str">
            <v/>
          </cell>
          <cell r="M2415">
            <v>0</v>
          </cell>
          <cell r="N2415">
            <v>0</v>
          </cell>
          <cell r="P2415" t="str">
            <v xml:space="preserve"> </v>
          </cell>
          <cell r="Q2415" t="str">
            <v xml:space="preserve"> </v>
          </cell>
        </row>
        <row r="2416">
          <cell r="D2416" t="str">
            <v/>
          </cell>
          <cell r="M2416">
            <v>0</v>
          </cell>
          <cell r="N2416">
            <v>0</v>
          </cell>
          <cell r="P2416" t="str">
            <v xml:space="preserve"> </v>
          </cell>
          <cell r="Q2416" t="str">
            <v xml:space="preserve"> </v>
          </cell>
        </row>
        <row r="2417">
          <cell r="D2417" t="str">
            <v/>
          </cell>
          <cell r="M2417">
            <v>0</v>
          </cell>
          <cell r="N2417">
            <v>0</v>
          </cell>
          <cell r="P2417" t="str">
            <v xml:space="preserve"> </v>
          </cell>
          <cell r="Q2417" t="str">
            <v xml:space="preserve"> </v>
          </cell>
        </row>
        <row r="2418">
          <cell r="D2418" t="str">
            <v/>
          </cell>
          <cell r="M2418">
            <v>0</v>
          </cell>
          <cell r="N2418">
            <v>0</v>
          </cell>
          <cell r="P2418" t="str">
            <v xml:space="preserve"> </v>
          </cell>
          <cell r="Q2418" t="str">
            <v xml:space="preserve"> </v>
          </cell>
        </row>
        <row r="2419">
          <cell r="D2419" t="str">
            <v/>
          </cell>
          <cell r="M2419">
            <v>0</v>
          </cell>
          <cell r="N2419">
            <v>0</v>
          </cell>
          <cell r="P2419" t="str">
            <v xml:space="preserve"> </v>
          </cell>
          <cell r="Q2419" t="str">
            <v xml:space="preserve"> </v>
          </cell>
        </row>
        <row r="2420">
          <cell r="D2420" t="str">
            <v/>
          </cell>
          <cell r="M2420">
            <v>0</v>
          </cell>
          <cell r="N2420">
            <v>0</v>
          </cell>
          <cell r="P2420" t="str">
            <v xml:space="preserve"> </v>
          </cell>
          <cell r="Q2420" t="str">
            <v xml:space="preserve"> </v>
          </cell>
        </row>
        <row r="2421">
          <cell r="D2421" t="str">
            <v/>
          </cell>
          <cell r="M2421">
            <v>0</v>
          </cell>
          <cell r="N2421">
            <v>0</v>
          </cell>
          <cell r="P2421" t="str">
            <v xml:space="preserve"> </v>
          </cell>
          <cell r="Q2421" t="str">
            <v xml:space="preserve"> </v>
          </cell>
        </row>
        <row r="2422">
          <cell r="D2422" t="str">
            <v/>
          </cell>
          <cell r="M2422">
            <v>0</v>
          </cell>
          <cell r="N2422">
            <v>0</v>
          </cell>
          <cell r="P2422" t="str">
            <v xml:space="preserve"> </v>
          </cell>
          <cell r="Q2422" t="str">
            <v xml:space="preserve"> </v>
          </cell>
        </row>
        <row r="2423">
          <cell r="D2423" t="str">
            <v/>
          </cell>
          <cell r="M2423">
            <v>0</v>
          </cell>
          <cell r="N2423">
            <v>0</v>
          </cell>
          <cell r="P2423" t="str">
            <v xml:space="preserve"> </v>
          </cell>
          <cell r="Q2423" t="str">
            <v xml:space="preserve"> </v>
          </cell>
        </row>
        <row r="2424">
          <cell r="D2424" t="str">
            <v/>
          </cell>
          <cell r="M2424">
            <v>0</v>
          </cell>
          <cell r="N2424">
            <v>0</v>
          </cell>
          <cell r="P2424" t="str">
            <v xml:space="preserve"> </v>
          </cell>
          <cell r="Q2424" t="str">
            <v xml:space="preserve"> </v>
          </cell>
        </row>
        <row r="2425">
          <cell r="D2425" t="str">
            <v/>
          </cell>
          <cell r="M2425">
            <v>0</v>
          </cell>
          <cell r="N2425">
            <v>0</v>
          </cell>
          <cell r="P2425" t="str">
            <v xml:space="preserve"> </v>
          </cell>
          <cell r="Q2425" t="str">
            <v xml:space="preserve"> </v>
          </cell>
        </row>
        <row r="2426">
          <cell r="D2426" t="str">
            <v/>
          </cell>
          <cell r="M2426">
            <v>0</v>
          </cell>
          <cell r="N2426">
            <v>0</v>
          </cell>
          <cell r="P2426" t="str">
            <v xml:space="preserve"> </v>
          </cell>
          <cell r="Q2426" t="str">
            <v xml:space="preserve"> </v>
          </cell>
        </row>
        <row r="2427">
          <cell r="D2427" t="str">
            <v/>
          </cell>
          <cell r="M2427">
            <v>0</v>
          </cell>
          <cell r="N2427">
            <v>0</v>
          </cell>
          <cell r="P2427" t="str">
            <v xml:space="preserve"> </v>
          </cell>
          <cell r="Q2427" t="str">
            <v xml:space="preserve"> </v>
          </cell>
        </row>
        <row r="2428">
          <cell r="D2428" t="str">
            <v/>
          </cell>
          <cell r="M2428">
            <v>0</v>
          </cell>
          <cell r="N2428">
            <v>0</v>
          </cell>
          <cell r="P2428" t="str">
            <v xml:space="preserve"> </v>
          </cell>
          <cell r="Q2428" t="str">
            <v xml:space="preserve"> </v>
          </cell>
        </row>
        <row r="2429">
          <cell r="D2429" t="str">
            <v/>
          </cell>
          <cell r="M2429">
            <v>0</v>
          </cell>
          <cell r="N2429">
            <v>0</v>
          </cell>
          <cell r="P2429" t="str">
            <v xml:space="preserve"> </v>
          </cell>
          <cell r="Q2429" t="str">
            <v xml:space="preserve"> </v>
          </cell>
        </row>
        <row r="2430">
          <cell r="D2430" t="str">
            <v/>
          </cell>
          <cell r="M2430">
            <v>0</v>
          </cell>
          <cell r="N2430">
            <v>0</v>
          </cell>
          <cell r="P2430" t="str">
            <v xml:space="preserve"> </v>
          </cell>
          <cell r="Q2430" t="str">
            <v xml:space="preserve"> </v>
          </cell>
        </row>
        <row r="2431">
          <cell r="D2431" t="str">
            <v/>
          </cell>
          <cell r="M2431">
            <v>0</v>
          </cell>
          <cell r="N2431">
            <v>0</v>
          </cell>
          <cell r="P2431" t="str">
            <v xml:space="preserve"> </v>
          </cell>
          <cell r="Q2431" t="str">
            <v xml:space="preserve"> </v>
          </cell>
        </row>
        <row r="2432">
          <cell r="D2432" t="str">
            <v/>
          </cell>
          <cell r="M2432">
            <v>0</v>
          </cell>
          <cell r="N2432">
            <v>0</v>
          </cell>
          <cell r="P2432" t="str">
            <v xml:space="preserve"> </v>
          </cell>
          <cell r="Q2432" t="str">
            <v xml:space="preserve"> </v>
          </cell>
        </row>
        <row r="2433">
          <cell r="D2433" t="str">
            <v/>
          </cell>
          <cell r="M2433">
            <v>0</v>
          </cell>
          <cell r="N2433">
            <v>0</v>
          </cell>
          <cell r="P2433" t="str">
            <v xml:space="preserve"> </v>
          </cell>
          <cell r="Q2433" t="str">
            <v xml:space="preserve"> </v>
          </cell>
        </row>
        <row r="2434">
          <cell r="D2434" t="str">
            <v/>
          </cell>
          <cell r="M2434">
            <v>0</v>
          </cell>
          <cell r="N2434">
            <v>0</v>
          </cell>
          <cell r="P2434" t="str">
            <v xml:space="preserve"> </v>
          </cell>
          <cell r="Q2434" t="str">
            <v xml:space="preserve"> </v>
          </cell>
        </row>
        <row r="2435">
          <cell r="D2435" t="str">
            <v/>
          </cell>
          <cell r="M2435">
            <v>0</v>
          </cell>
          <cell r="N2435">
            <v>0</v>
          </cell>
          <cell r="P2435" t="str">
            <v xml:space="preserve"> </v>
          </cell>
          <cell r="Q2435" t="str">
            <v xml:space="preserve"> </v>
          </cell>
        </row>
        <row r="2436">
          <cell r="D2436" t="str">
            <v/>
          </cell>
          <cell r="M2436">
            <v>0</v>
          </cell>
          <cell r="N2436">
            <v>0</v>
          </cell>
          <cell r="P2436" t="str">
            <v xml:space="preserve"> </v>
          </cell>
          <cell r="Q2436" t="str">
            <v xml:space="preserve"> </v>
          </cell>
        </row>
        <row r="2437">
          <cell r="D2437" t="str">
            <v/>
          </cell>
          <cell r="M2437">
            <v>0</v>
          </cell>
          <cell r="N2437">
            <v>0</v>
          </cell>
          <cell r="P2437" t="str">
            <v xml:space="preserve"> </v>
          </cell>
          <cell r="Q2437" t="str">
            <v xml:space="preserve"> </v>
          </cell>
        </row>
        <row r="2438">
          <cell r="D2438" t="str">
            <v/>
          </cell>
          <cell r="M2438">
            <v>0</v>
          </cell>
          <cell r="N2438">
            <v>0</v>
          </cell>
          <cell r="P2438" t="str">
            <v xml:space="preserve"> </v>
          </cell>
          <cell r="Q2438" t="str">
            <v xml:space="preserve"> </v>
          </cell>
        </row>
        <row r="2439">
          <cell r="D2439" t="str">
            <v/>
          </cell>
          <cell r="M2439">
            <v>0</v>
          </cell>
          <cell r="N2439">
            <v>0</v>
          </cell>
          <cell r="P2439" t="str">
            <v xml:space="preserve"> </v>
          </cell>
          <cell r="Q2439" t="str">
            <v xml:space="preserve"> </v>
          </cell>
        </row>
        <row r="2440">
          <cell r="D2440" t="str">
            <v/>
          </cell>
          <cell r="M2440">
            <v>0</v>
          </cell>
          <cell r="N2440">
            <v>0</v>
          </cell>
          <cell r="P2440" t="str">
            <v xml:space="preserve"> </v>
          </cell>
          <cell r="Q2440" t="str">
            <v xml:space="preserve"> </v>
          </cell>
        </row>
        <row r="2441">
          <cell r="D2441" t="str">
            <v/>
          </cell>
          <cell r="M2441">
            <v>0</v>
          </cell>
          <cell r="N2441">
            <v>0</v>
          </cell>
          <cell r="P2441" t="str">
            <v xml:space="preserve"> </v>
          </cell>
          <cell r="Q2441" t="str">
            <v xml:space="preserve"> </v>
          </cell>
        </row>
        <row r="2442">
          <cell r="D2442" t="str">
            <v/>
          </cell>
          <cell r="M2442">
            <v>0</v>
          </cell>
          <cell r="N2442">
            <v>0</v>
          </cell>
          <cell r="P2442" t="str">
            <v xml:space="preserve"> </v>
          </cell>
          <cell r="Q2442" t="str">
            <v xml:space="preserve"> </v>
          </cell>
        </row>
        <row r="2443">
          <cell r="D2443" t="str">
            <v/>
          </cell>
          <cell r="M2443">
            <v>0</v>
          </cell>
          <cell r="N2443">
            <v>0</v>
          </cell>
          <cell r="P2443" t="str">
            <v xml:space="preserve"> </v>
          </cell>
          <cell r="Q2443" t="str">
            <v xml:space="preserve"> </v>
          </cell>
        </row>
        <row r="2444">
          <cell r="D2444" t="str">
            <v/>
          </cell>
          <cell r="M2444">
            <v>0</v>
          </cell>
          <cell r="N2444">
            <v>0</v>
          </cell>
          <cell r="P2444" t="str">
            <v xml:space="preserve"> </v>
          </cell>
          <cell r="Q2444" t="str">
            <v xml:space="preserve"> </v>
          </cell>
        </row>
        <row r="2445">
          <cell r="D2445" t="str">
            <v/>
          </cell>
          <cell r="M2445">
            <v>0</v>
          </cell>
          <cell r="N2445">
            <v>0</v>
          </cell>
          <cell r="P2445" t="str">
            <v xml:space="preserve"> </v>
          </cell>
          <cell r="Q2445" t="str">
            <v xml:space="preserve"> </v>
          </cell>
        </row>
        <row r="2446">
          <cell r="D2446" t="str">
            <v/>
          </cell>
          <cell r="M2446">
            <v>0</v>
          </cell>
          <cell r="N2446">
            <v>0</v>
          </cell>
          <cell r="P2446" t="str">
            <v xml:space="preserve"> </v>
          </cell>
          <cell r="Q2446" t="str">
            <v xml:space="preserve"> </v>
          </cell>
        </row>
        <row r="2447">
          <cell r="D2447" t="str">
            <v/>
          </cell>
          <cell r="M2447">
            <v>0</v>
          </cell>
          <cell r="N2447">
            <v>0</v>
          </cell>
          <cell r="P2447" t="str">
            <v xml:space="preserve"> </v>
          </cell>
          <cell r="Q2447" t="str">
            <v xml:space="preserve"> </v>
          </cell>
        </row>
        <row r="2448">
          <cell r="D2448" t="str">
            <v/>
          </cell>
          <cell r="M2448">
            <v>0</v>
          </cell>
          <cell r="N2448">
            <v>0</v>
          </cell>
          <cell r="P2448" t="str">
            <v xml:space="preserve"> </v>
          </cell>
          <cell r="Q2448" t="str">
            <v xml:space="preserve"> </v>
          </cell>
        </row>
        <row r="2449">
          <cell r="D2449" t="str">
            <v/>
          </cell>
          <cell r="M2449">
            <v>0</v>
          </cell>
          <cell r="N2449">
            <v>0</v>
          </cell>
          <cell r="P2449" t="str">
            <v xml:space="preserve"> </v>
          </cell>
          <cell r="Q2449" t="str">
            <v xml:space="preserve"> </v>
          </cell>
        </row>
        <row r="2450">
          <cell r="D2450" t="str">
            <v/>
          </cell>
          <cell r="M2450">
            <v>0</v>
          </cell>
          <cell r="N2450">
            <v>0</v>
          </cell>
          <cell r="P2450" t="str">
            <v xml:space="preserve"> </v>
          </cell>
          <cell r="Q2450" t="str">
            <v xml:space="preserve"> </v>
          </cell>
        </row>
        <row r="2451">
          <cell r="D2451" t="str">
            <v/>
          </cell>
          <cell r="M2451">
            <v>0</v>
          </cell>
          <cell r="N2451">
            <v>0</v>
          </cell>
          <cell r="P2451" t="str">
            <v xml:space="preserve"> </v>
          </cell>
          <cell r="Q2451" t="str">
            <v xml:space="preserve"> </v>
          </cell>
        </row>
        <row r="2452">
          <cell r="D2452" t="str">
            <v/>
          </cell>
          <cell r="M2452">
            <v>0</v>
          </cell>
          <cell r="N2452">
            <v>0</v>
          </cell>
          <cell r="P2452" t="str">
            <v xml:space="preserve"> </v>
          </cell>
          <cell r="Q2452" t="str">
            <v xml:space="preserve"> </v>
          </cell>
        </row>
        <row r="2453">
          <cell r="D2453" t="str">
            <v/>
          </cell>
          <cell r="M2453">
            <v>0</v>
          </cell>
          <cell r="N2453">
            <v>0</v>
          </cell>
          <cell r="P2453" t="str">
            <v xml:space="preserve"> </v>
          </cell>
          <cell r="Q2453" t="str">
            <v xml:space="preserve"> </v>
          </cell>
        </row>
        <row r="2454">
          <cell r="D2454" t="str">
            <v/>
          </cell>
          <cell r="M2454">
            <v>0</v>
          </cell>
          <cell r="N2454">
            <v>0</v>
          </cell>
          <cell r="P2454" t="str">
            <v xml:space="preserve"> </v>
          </cell>
          <cell r="Q2454" t="str">
            <v xml:space="preserve"> </v>
          </cell>
        </row>
        <row r="2455">
          <cell r="D2455" t="str">
            <v/>
          </cell>
          <cell r="M2455">
            <v>0</v>
          </cell>
          <cell r="N2455">
            <v>0</v>
          </cell>
          <cell r="P2455" t="str">
            <v xml:space="preserve"> </v>
          </cell>
          <cell r="Q2455" t="str">
            <v xml:space="preserve"> </v>
          </cell>
        </row>
        <row r="2456">
          <cell r="D2456" t="str">
            <v/>
          </cell>
          <cell r="M2456">
            <v>0</v>
          </cell>
          <cell r="N2456">
            <v>0</v>
          </cell>
          <cell r="P2456" t="str">
            <v xml:space="preserve"> </v>
          </cell>
          <cell r="Q2456" t="str">
            <v xml:space="preserve"> </v>
          </cell>
        </row>
        <row r="2457">
          <cell r="D2457" t="str">
            <v/>
          </cell>
          <cell r="M2457">
            <v>0</v>
          </cell>
          <cell r="N2457">
            <v>0</v>
          </cell>
          <cell r="P2457" t="str">
            <v xml:space="preserve"> </v>
          </cell>
          <cell r="Q2457" t="str">
            <v xml:space="preserve"> </v>
          </cell>
        </row>
        <row r="2458">
          <cell r="D2458" t="str">
            <v/>
          </cell>
          <cell r="M2458">
            <v>0</v>
          </cell>
          <cell r="N2458">
            <v>0</v>
          </cell>
          <cell r="P2458" t="str">
            <v xml:space="preserve"> </v>
          </cell>
          <cell r="Q2458" t="str">
            <v xml:space="preserve"> </v>
          </cell>
        </row>
        <row r="2459">
          <cell r="D2459" t="str">
            <v/>
          </cell>
          <cell r="M2459">
            <v>0</v>
          </cell>
          <cell r="N2459">
            <v>0</v>
          </cell>
          <cell r="P2459" t="str">
            <v xml:space="preserve"> </v>
          </cell>
          <cell r="Q2459" t="str">
            <v xml:space="preserve"> </v>
          </cell>
        </row>
        <row r="2460">
          <cell r="D2460" t="str">
            <v/>
          </cell>
          <cell r="M2460">
            <v>0</v>
          </cell>
          <cell r="N2460">
            <v>0</v>
          </cell>
          <cell r="P2460" t="str">
            <v xml:space="preserve"> </v>
          </cell>
          <cell r="Q2460" t="str">
            <v xml:space="preserve"> </v>
          </cell>
        </row>
        <row r="2461">
          <cell r="D2461" t="str">
            <v/>
          </cell>
          <cell r="M2461">
            <v>0</v>
          </cell>
          <cell r="N2461">
            <v>0</v>
          </cell>
          <cell r="P2461" t="str">
            <v xml:space="preserve"> </v>
          </cell>
          <cell r="Q2461" t="str">
            <v xml:space="preserve"> </v>
          </cell>
        </row>
        <row r="2462">
          <cell r="D2462" t="str">
            <v/>
          </cell>
          <cell r="M2462">
            <v>0</v>
          </cell>
          <cell r="N2462">
            <v>0</v>
          </cell>
          <cell r="P2462" t="str">
            <v xml:space="preserve"> </v>
          </cell>
          <cell r="Q2462" t="str">
            <v xml:space="preserve"> </v>
          </cell>
        </row>
        <row r="2463">
          <cell r="D2463" t="str">
            <v/>
          </cell>
          <cell r="M2463">
            <v>0</v>
          </cell>
          <cell r="N2463">
            <v>0</v>
          </cell>
          <cell r="P2463" t="str">
            <v xml:space="preserve"> </v>
          </cell>
          <cell r="Q2463" t="str">
            <v xml:space="preserve"> </v>
          </cell>
        </row>
        <row r="2464">
          <cell r="D2464" t="str">
            <v/>
          </cell>
          <cell r="M2464">
            <v>0</v>
          </cell>
          <cell r="N2464">
            <v>0</v>
          </cell>
          <cell r="P2464" t="str">
            <v xml:space="preserve"> </v>
          </cell>
          <cell r="Q2464" t="str">
            <v xml:space="preserve"> </v>
          </cell>
        </row>
        <row r="2465">
          <cell r="D2465" t="str">
            <v/>
          </cell>
          <cell r="M2465">
            <v>0</v>
          </cell>
          <cell r="N2465">
            <v>0</v>
          </cell>
          <cell r="P2465" t="str">
            <v xml:space="preserve"> </v>
          </cell>
          <cell r="Q2465" t="str">
            <v xml:space="preserve"> </v>
          </cell>
        </row>
        <row r="2466">
          <cell r="D2466" t="str">
            <v/>
          </cell>
          <cell r="M2466">
            <v>0</v>
          </cell>
          <cell r="N2466">
            <v>0</v>
          </cell>
          <cell r="P2466" t="str">
            <v xml:space="preserve"> </v>
          </cell>
          <cell r="Q2466" t="str">
            <v xml:space="preserve"> </v>
          </cell>
        </row>
        <row r="2467">
          <cell r="D2467" t="str">
            <v/>
          </cell>
          <cell r="M2467">
            <v>0</v>
          </cell>
          <cell r="N2467">
            <v>0</v>
          </cell>
          <cell r="P2467" t="str">
            <v xml:space="preserve"> </v>
          </cell>
          <cell r="Q2467" t="str">
            <v xml:space="preserve"> </v>
          </cell>
        </row>
        <row r="2468">
          <cell r="D2468" t="str">
            <v/>
          </cell>
          <cell r="M2468">
            <v>0</v>
          </cell>
          <cell r="N2468">
            <v>0</v>
          </cell>
          <cell r="P2468" t="str">
            <v xml:space="preserve"> </v>
          </cell>
          <cell r="Q2468" t="str">
            <v xml:space="preserve"> </v>
          </cell>
        </row>
        <row r="2469">
          <cell r="D2469" t="str">
            <v/>
          </cell>
          <cell r="M2469">
            <v>0</v>
          </cell>
          <cell r="N2469">
            <v>0</v>
          </cell>
          <cell r="P2469" t="str">
            <v xml:space="preserve"> </v>
          </cell>
          <cell r="Q2469" t="str">
            <v xml:space="preserve"> </v>
          </cell>
        </row>
        <row r="2470">
          <cell r="D2470" t="str">
            <v/>
          </cell>
          <cell r="M2470">
            <v>0</v>
          </cell>
          <cell r="N2470">
            <v>0</v>
          </cell>
          <cell r="P2470" t="str">
            <v xml:space="preserve"> </v>
          </cell>
          <cell r="Q2470" t="str">
            <v xml:space="preserve"> </v>
          </cell>
        </row>
        <row r="2471">
          <cell r="D2471" t="str">
            <v/>
          </cell>
          <cell r="M2471">
            <v>0</v>
          </cell>
          <cell r="N2471">
            <v>0</v>
          </cell>
          <cell r="P2471" t="str">
            <v xml:space="preserve"> </v>
          </cell>
          <cell r="Q2471" t="str">
            <v xml:space="preserve"> </v>
          </cell>
        </row>
        <row r="2472">
          <cell r="D2472" t="str">
            <v/>
          </cell>
          <cell r="M2472">
            <v>0</v>
          </cell>
          <cell r="N2472">
            <v>0</v>
          </cell>
          <cell r="P2472" t="str">
            <v xml:space="preserve"> </v>
          </cell>
          <cell r="Q2472" t="str">
            <v xml:space="preserve"> </v>
          </cell>
        </row>
        <row r="2473">
          <cell r="D2473" t="str">
            <v/>
          </cell>
          <cell r="M2473">
            <v>0</v>
          </cell>
          <cell r="N2473">
            <v>0</v>
          </cell>
          <cell r="P2473" t="str">
            <v xml:space="preserve"> </v>
          </cell>
          <cell r="Q2473" t="str">
            <v xml:space="preserve"> </v>
          </cell>
        </row>
        <row r="2474">
          <cell r="D2474" t="str">
            <v/>
          </cell>
          <cell r="M2474">
            <v>0</v>
          </cell>
          <cell r="N2474">
            <v>0</v>
          </cell>
          <cell r="P2474" t="str">
            <v xml:space="preserve"> </v>
          </cell>
          <cell r="Q2474" t="str">
            <v xml:space="preserve"> </v>
          </cell>
        </row>
        <row r="2475">
          <cell r="D2475" t="str">
            <v/>
          </cell>
          <cell r="M2475">
            <v>0</v>
          </cell>
          <cell r="N2475">
            <v>0</v>
          </cell>
          <cell r="P2475" t="str">
            <v xml:space="preserve"> </v>
          </cell>
          <cell r="Q2475" t="str">
            <v xml:space="preserve"> </v>
          </cell>
        </row>
        <row r="2476">
          <cell r="D2476" t="str">
            <v/>
          </cell>
          <cell r="M2476">
            <v>0</v>
          </cell>
          <cell r="N2476">
            <v>0</v>
          </cell>
          <cell r="P2476" t="str">
            <v xml:space="preserve"> </v>
          </cell>
          <cell r="Q2476" t="str">
            <v xml:space="preserve"> </v>
          </cell>
        </row>
        <row r="2477">
          <cell r="D2477" t="str">
            <v/>
          </cell>
          <cell r="M2477">
            <v>0</v>
          </cell>
          <cell r="N2477">
            <v>0</v>
          </cell>
          <cell r="P2477" t="str">
            <v xml:space="preserve"> </v>
          </cell>
          <cell r="Q2477" t="str">
            <v xml:space="preserve"> </v>
          </cell>
        </row>
        <row r="2478">
          <cell r="D2478" t="str">
            <v/>
          </cell>
          <cell r="M2478">
            <v>0</v>
          </cell>
          <cell r="N2478">
            <v>0</v>
          </cell>
          <cell r="P2478" t="str">
            <v xml:space="preserve"> </v>
          </cell>
          <cell r="Q2478" t="str">
            <v xml:space="preserve"> </v>
          </cell>
        </row>
        <row r="2479">
          <cell r="D2479" t="str">
            <v/>
          </cell>
          <cell r="M2479">
            <v>0</v>
          </cell>
          <cell r="N2479">
            <v>0</v>
          </cell>
          <cell r="P2479" t="str">
            <v xml:space="preserve"> </v>
          </cell>
          <cell r="Q2479" t="str">
            <v xml:space="preserve"> </v>
          </cell>
        </row>
        <row r="2480">
          <cell r="D2480" t="str">
            <v/>
          </cell>
          <cell r="M2480">
            <v>0</v>
          </cell>
          <cell r="N2480">
            <v>0</v>
          </cell>
          <cell r="P2480" t="str">
            <v xml:space="preserve"> </v>
          </cell>
          <cell r="Q2480" t="str">
            <v xml:space="preserve"> </v>
          </cell>
        </row>
        <row r="2481">
          <cell r="D2481" t="str">
            <v/>
          </cell>
          <cell r="M2481">
            <v>0</v>
          </cell>
          <cell r="N2481">
            <v>0</v>
          </cell>
          <cell r="P2481" t="str">
            <v xml:space="preserve"> </v>
          </cell>
          <cell r="Q2481" t="str">
            <v xml:space="preserve"> </v>
          </cell>
        </row>
        <row r="2482">
          <cell r="D2482" t="str">
            <v/>
          </cell>
          <cell r="M2482">
            <v>0</v>
          </cell>
          <cell r="N2482">
            <v>0</v>
          </cell>
          <cell r="P2482" t="str">
            <v xml:space="preserve"> </v>
          </cell>
          <cell r="Q2482" t="str">
            <v xml:space="preserve"> </v>
          </cell>
        </row>
        <row r="2483">
          <cell r="D2483" t="str">
            <v/>
          </cell>
          <cell r="M2483">
            <v>0</v>
          </cell>
          <cell r="N2483">
            <v>0</v>
          </cell>
          <cell r="P2483" t="str">
            <v xml:space="preserve"> </v>
          </cell>
          <cell r="Q2483" t="str">
            <v xml:space="preserve"> </v>
          </cell>
        </row>
        <row r="2484">
          <cell r="D2484" t="str">
            <v/>
          </cell>
          <cell r="M2484">
            <v>0</v>
          </cell>
          <cell r="N2484">
            <v>0</v>
          </cell>
          <cell r="P2484" t="str">
            <v xml:space="preserve"> </v>
          </cell>
          <cell r="Q2484" t="str">
            <v xml:space="preserve"> </v>
          </cell>
        </row>
        <row r="2485">
          <cell r="D2485" t="str">
            <v/>
          </cell>
          <cell r="M2485">
            <v>0</v>
          </cell>
          <cell r="N2485">
            <v>0</v>
          </cell>
          <cell r="P2485" t="str">
            <v xml:space="preserve"> </v>
          </cell>
          <cell r="Q2485" t="str">
            <v xml:space="preserve"> </v>
          </cell>
        </row>
        <row r="2486">
          <cell r="D2486" t="str">
            <v/>
          </cell>
          <cell r="M2486">
            <v>0</v>
          </cell>
          <cell r="N2486">
            <v>0</v>
          </cell>
          <cell r="P2486" t="str">
            <v xml:space="preserve"> </v>
          </cell>
          <cell r="Q2486" t="str">
            <v xml:space="preserve"> </v>
          </cell>
        </row>
        <row r="2487">
          <cell r="D2487" t="str">
            <v/>
          </cell>
          <cell r="M2487">
            <v>0</v>
          </cell>
          <cell r="N2487">
            <v>0</v>
          </cell>
          <cell r="P2487" t="str">
            <v xml:space="preserve"> </v>
          </cell>
          <cell r="Q2487" t="str">
            <v xml:space="preserve"> </v>
          </cell>
        </row>
        <row r="2488">
          <cell r="D2488" t="str">
            <v/>
          </cell>
          <cell r="M2488">
            <v>0</v>
          </cell>
          <cell r="N2488">
            <v>0</v>
          </cell>
          <cell r="P2488" t="str">
            <v xml:space="preserve"> </v>
          </cell>
          <cell r="Q2488" t="str">
            <v xml:space="preserve"> </v>
          </cell>
        </row>
        <row r="2489">
          <cell r="D2489" t="str">
            <v/>
          </cell>
          <cell r="M2489">
            <v>0</v>
          </cell>
          <cell r="N2489">
            <v>0</v>
          </cell>
          <cell r="P2489" t="str">
            <v xml:space="preserve"> </v>
          </cell>
          <cell r="Q2489" t="str">
            <v xml:space="preserve"> </v>
          </cell>
        </row>
        <row r="2490">
          <cell r="D2490" t="str">
            <v/>
          </cell>
          <cell r="M2490">
            <v>0</v>
          </cell>
          <cell r="N2490">
            <v>0</v>
          </cell>
          <cell r="P2490" t="str">
            <v xml:space="preserve"> </v>
          </cell>
          <cell r="Q2490" t="str">
            <v xml:space="preserve"> </v>
          </cell>
        </row>
        <row r="2491">
          <cell r="D2491" t="str">
            <v/>
          </cell>
          <cell r="M2491">
            <v>0</v>
          </cell>
          <cell r="N2491">
            <v>0</v>
          </cell>
          <cell r="P2491" t="str">
            <v xml:space="preserve"> </v>
          </cell>
          <cell r="Q2491" t="str">
            <v xml:space="preserve"> </v>
          </cell>
        </row>
        <row r="2492">
          <cell r="D2492" t="str">
            <v/>
          </cell>
          <cell r="M2492">
            <v>0</v>
          </cell>
          <cell r="N2492">
            <v>0</v>
          </cell>
          <cell r="P2492" t="str">
            <v xml:space="preserve"> </v>
          </cell>
          <cell r="Q2492" t="str">
            <v xml:space="preserve"> </v>
          </cell>
        </row>
        <row r="2493">
          <cell r="D2493" t="str">
            <v/>
          </cell>
          <cell r="M2493">
            <v>0</v>
          </cell>
          <cell r="N2493">
            <v>0</v>
          </cell>
          <cell r="P2493" t="str">
            <v xml:space="preserve"> </v>
          </cell>
          <cell r="Q2493" t="str">
            <v xml:space="preserve"> </v>
          </cell>
        </row>
        <row r="2494">
          <cell r="D2494" t="str">
            <v/>
          </cell>
          <cell r="M2494">
            <v>0</v>
          </cell>
          <cell r="N2494">
            <v>0</v>
          </cell>
          <cell r="P2494" t="str">
            <v xml:space="preserve"> </v>
          </cell>
          <cell r="Q2494" t="str">
            <v xml:space="preserve"> </v>
          </cell>
        </row>
        <row r="2495">
          <cell r="D2495" t="str">
            <v/>
          </cell>
          <cell r="M2495">
            <v>0</v>
          </cell>
          <cell r="N2495">
            <v>0</v>
          </cell>
          <cell r="P2495" t="str">
            <v xml:space="preserve"> </v>
          </cell>
          <cell r="Q2495" t="str">
            <v xml:space="preserve"> </v>
          </cell>
        </row>
        <row r="2496">
          <cell r="D2496" t="str">
            <v/>
          </cell>
          <cell r="M2496">
            <v>0</v>
          </cell>
          <cell r="N2496">
            <v>0</v>
          </cell>
          <cell r="P2496" t="str">
            <v xml:space="preserve"> </v>
          </cell>
          <cell r="Q2496" t="str">
            <v xml:space="preserve"> </v>
          </cell>
        </row>
        <row r="2497">
          <cell r="D2497" t="str">
            <v/>
          </cell>
          <cell r="M2497">
            <v>0</v>
          </cell>
          <cell r="N2497">
            <v>0</v>
          </cell>
          <cell r="P2497" t="str">
            <v xml:space="preserve"> </v>
          </cell>
          <cell r="Q2497" t="str">
            <v xml:space="preserve"> </v>
          </cell>
        </row>
        <row r="2498">
          <cell r="D2498" t="str">
            <v/>
          </cell>
          <cell r="M2498">
            <v>0</v>
          </cell>
          <cell r="N2498">
            <v>0</v>
          </cell>
          <cell r="P2498" t="str">
            <v xml:space="preserve"> </v>
          </cell>
          <cell r="Q2498" t="str">
            <v xml:space="preserve"> </v>
          </cell>
        </row>
        <row r="2499">
          <cell r="D2499" t="str">
            <v/>
          </cell>
          <cell r="M2499">
            <v>0</v>
          </cell>
          <cell r="N2499">
            <v>0</v>
          </cell>
          <cell r="P2499" t="str">
            <v xml:space="preserve"> </v>
          </cell>
          <cell r="Q2499" t="str">
            <v xml:space="preserve"> </v>
          </cell>
        </row>
        <row r="2500">
          <cell r="D2500" t="str">
            <v/>
          </cell>
          <cell r="M2500">
            <v>0</v>
          </cell>
          <cell r="N2500">
            <v>0</v>
          </cell>
          <cell r="P2500" t="str">
            <v xml:space="preserve"> </v>
          </cell>
          <cell r="Q2500" t="str">
            <v xml:space="preserve"> </v>
          </cell>
        </row>
        <row r="2501">
          <cell r="D2501" t="str">
            <v/>
          </cell>
          <cell r="M2501">
            <v>0</v>
          </cell>
          <cell r="N2501">
            <v>0</v>
          </cell>
          <cell r="P2501" t="str">
            <v xml:space="preserve"> </v>
          </cell>
          <cell r="Q2501" t="str">
            <v xml:space="preserve"> </v>
          </cell>
        </row>
        <row r="2502">
          <cell r="D2502" t="str">
            <v/>
          </cell>
          <cell r="M2502">
            <v>0</v>
          </cell>
          <cell r="N2502">
            <v>0</v>
          </cell>
          <cell r="P2502" t="str">
            <v xml:space="preserve"> </v>
          </cell>
          <cell r="Q2502" t="str">
            <v xml:space="preserve"> </v>
          </cell>
        </row>
        <row r="2503">
          <cell r="D2503" t="str">
            <v/>
          </cell>
          <cell r="M2503">
            <v>0</v>
          </cell>
          <cell r="N2503">
            <v>0</v>
          </cell>
          <cell r="P2503" t="str">
            <v xml:space="preserve"> </v>
          </cell>
          <cell r="Q2503" t="str">
            <v xml:space="preserve"> </v>
          </cell>
        </row>
        <row r="2504">
          <cell r="D2504" t="str">
            <v/>
          </cell>
          <cell r="M2504">
            <v>0</v>
          </cell>
          <cell r="N2504">
            <v>0</v>
          </cell>
          <cell r="P2504" t="str">
            <v xml:space="preserve"> </v>
          </cell>
          <cell r="Q2504" t="str">
            <v xml:space="preserve"> </v>
          </cell>
        </row>
        <row r="2505">
          <cell r="D2505" t="str">
            <v/>
          </cell>
          <cell r="M2505">
            <v>0</v>
          </cell>
          <cell r="N2505">
            <v>0</v>
          </cell>
          <cell r="P2505" t="str">
            <v xml:space="preserve"> </v>
          </cell>
          <cell r="Q2505" t="str">
            <v xml:space="preserve"> </v>
          </cell>
        </row>
        <row r="2506">
          <cell r="D2506" t="str">
            <v/>
          </cell>
          <cell r="M2506">
            <v>0</v>
          </cell>
          <cell r="N2506">
            <v>0</v>
          </cell>
          <cell r="P2506" t="str">
            <v xml:space="preserve"> </v>
          </cell>
          <cell r="Q2506" t="str">
            <v xml:space="preserve"> </v>
          </cell>
        </row>
        <row r="2507">
          <cell r="D2507" t="str">
            <v/>
          </cell>
          <cell r="M2507">
            <v>0</v>
          </cell>
          <cell r="N2507">
            <v>0</v>
          </cell>
          <cell r="P2507" t="str">
            <v xml:space="preserve"> </v>
          </cell>
          <cell r="Q2507" t="str">
            <v xml:space="preserve"> </v>
          </cell>
        </row>
        <row r="2508">
          <cell r="D2508" t="str">
            <v/>
          </cell>
          <cell r="M2508">
            <v>0</v>
          </cell>
          <cell r="N2508">
            <v>0</v>
          </cell>
          <cell r="P2508" t="str">
            <v xml:space="preserve"> </v>
          </cell>
          <cell r="Q2508" t="str">
            <v xml:space="preserve"> </v>
          </cell>
        </row>
        <row r="2509">
          <cell r="D2509" t="str">
            <v/>
          </cell>
          <cell r="M2509">
            <v>0</v>
          </cell>
          <cell r="N2509">
            <v>0</v>
          </cell>
          <cell r="P2509" t="str">
            <v xml:space="preserve"> </v>
          </cell>
          <cell r="Q2509" t="str">
            <v xml:space="preserve"> </v>
          </cell>
        </row>
        <row r="2510">
          <cell r="D2510" t="str">
            <v/>
          </cell>
          <cell r="M2510">
            <v>0</v>
          </cell>
          <cell r="N2510">
            <v>0</v>
          </cell>
          <cell r="P2510" t="str">
            <v xml:space="preserve"> </v>
          </cell>
          <cell r="Q2510" t="str">
            <v xml:space="preserve"> </v>
          </cell>
        </row>
        <row r="2511">
          <cell r="D2511" t="str">
            <v/>
          </cell>
          <cell r="M2511">
            <v>0</v>
          </cell>
          <cell r="N2511">
            <v>0</v>
          </cell>
          <cell r="P2511" t="str">
            <v xml:space="preserve"> </v>
          </cell>
          <cell r="Q2511" t="str">
            <v xml:space="preserve"> </v>
          </cell>
        </row>
        <row r="2512">
          <cell r="D2512" t="str">
            <v/>
          </cell>
          <cell r="M2512">
            <v>0</v>
          </cell>
          <cell r="N2512">
            <v>0</v>
          </cell>
          <cell r="P2512" t="str">
            <v xml:space="preserve"> </v>
          </cell>
          <cell r="Q2512" t="str">
            <v xml:space="preserve"> </v>
          </cell>
        </row>
        <row r="2513">
          <cell r="D2513" t="str">
            <v/>
          </cell>
          <cell r="M2513">
            <v>0</v>
          </cell>
          <cell r="N2513">
            <v>0</v>
          </cell>
          <cell r="P2513" t="str">
            <v xml:space="preserve"> </v>
          </cell>
          <cell r="Q2513" t="str">
            <v xml:space="preserve"> </v>
          </cell>
        </row>
        <row r="2514">
          <cell r="D2514" t="str">
            <v/>
          </cell>
          <cell r="M2514">
            <v>0</v>
          </cell>
          <cell r="N2514">
            <v>0</v>
          </cell>
          <cell r="P2514" t="str">
            <v xml:space="preserve"> </v>
          </cell>
          <cell r="Q2514" t="str">
            <v xml:space="preserve"> </v>
          </cell>
        </row>
        <row r="2515">
          <cell r="D2515" t="str">
            <v/>
          </cell>
          <cell r="M2515">
            <v>0</v>
          </cell>
          <cell r="N2515">
            <v>0</v>
          </cell>
          <cell r="P2515" t="str">
            <v xml:space="preserve"> </v>
          </cell>
          <cell r="Q2515" t="str">
            <v xml:space="preserve"> </v>
          </cell>
        </row>
        <row r="2516">
          <cell r="D2516" t="str">
            <v/>
          </cell>
          <cell r="M2516">
            <v>0</v>
          </cell>
          <cell r="N2516">
            <v>0</v>
          </cell>
          <cell r="P2516" t="str">
            <v xml:space="preserve"> </v>
          </cell>
          <cell r="Q2516" t="str">
            <v xml:space="preserve"> </v>
          </cell>
        </row>
        <row r="2517">
          <cell r="D2517" t="str">
            <v/>
          </cell>
          <cell r="M2517">
            <v>0</v>
          </cell>
          <cell r="N2517">
            <v>0</v>
          </cell>
          <cell r="P2517" t="str">
            <v xml:space="preserve"> </v>
          </cell>
          <cell r="Q2517" t="str">
            <v xml:space="preserve"> </v>
          </cell>
        </row>
        <row r="2518">
          <cell r="D2518" t="str">
            <v/>
          </cell>
          <cell r="M2518">
            <v>0</v>
          </cell>
          <cell r="N2518">
            <v>0</v>
          </cell>
          <cell r="P2518" t="str">
            <v xml:space="preserve"> </v>
          </cell>
          <cell r="Q2518" t="str">
            <v xml:space="preserve"> </v>
          </cell>
        </row>
        <row r="2519">
          <cell r="D2519" t="str">
            <v/>
          </cell>
          <cell r="M2519">
            <v>0</v>
          </cell>
          <cell r="N2519">
            <v>0</v>
          </cell>
          <cell r="P2519" t="str">
            <v xml:space="preserve"> </v>
          </cell>
          <cell r="Q2519" t="str">
            <v xml:space="preserve"> </v>
          </cell>
        </row>
        <row r="2520">
          <cell r="D2520" t="str">
            <v/>
          </cell>
          <cell r="M2520">
            <v>0</v>
          </cell>
          <cell r="N2520">
            <v>0</v>
          </cell>
          <cell r="P2520" t="str">
            <v xml:space="preserve"> </v>
          </cell>
          <cell r="Q2520" t="str">
            <v xml:space="preserve"> </v>
          </cell>
        </row>
        <row r="2521">
          <cell r="D2521" t="str">
            <v/>
          </cell>
          <cell r="M2521">
            <v>0</v>
          </cell>
          <cell r="N2521">
            <v>0</v>
          </cell>
          <cell r="P2521" t="str">
            <v xml:space="preserve"> </v>
          </cell>
          <cell r="Q2521" t="str">
            <v xml:space="preserve"> </v>
          </cell>
        </row>
        <row r="2522">
          <cell r="D2522" t="str">
            <v/>
          </cell>
          <cell r="M2522">
            <v>0</v>
          </cell>
          <cell r="N2522">
            <v>0</v>
          </cell>
          <cell r="P2522" t="str">
            <v xml:space="preserve"> </v>
          </cell>
          <cell r="Q2522" t="str">
            <v xml:space="preserve"> </v>
          </cell>
        </row>
        <row r="2523">
          <cell r="D2523" t="str">
            <v/>
          </cell>
          <cell r="M2523">
            <v>0</v>
          </cell>
          <cell r="N2523">
            <v>0</v>
          </cell>
          <cell r="P2523" t="str">
            <v xml:space="preserve"> </v>
          </cell>
          <cell r="Q2523" t="str">
            <v xml:space="preserve"> </v>
          </cell>
        </row>
        <row r="2524">
          <cell r="D2524" t="str">
            <v/>
          </cell>
          <cell r="M2524">
            <v>0</v>
          </cell>
          <cell r="N2524">
            <v>0</v>
          </cell>
          <cell r="P2524" t="str">
            <v xml:space="preserve"> </v>
          </cell>
          <cell r="Q2524" t="str">
            <v xml:space="preserve"> </v>
          </cell>
        </row>
        <row r="2525">
          <cell r="D2525" t="str">
            <v/>
          </cell>
          <cell r="M2525">
            <v>0</v>
          </cell>
          <cell r="N2525">
            <v>0</v>
          </cell>
          <cell r="P2525" t="str">
            <v xml:space="preserve"> </v>
          </cell>
          <cell r="Q2525" t="str">
            <v xml:space="preserve"> </v>
          </cell>
        </row>
        <row r="2526">
          <cell r="D2526" t="str">
            <v/>
          </cell>
          <cell r="M2526">
            <v>0</v>
          </cell>
          <cell r="N2526">
            <v>0</v>
          </cell>
          <cell r="P2526" t="str">
            <v xml:space="preserve"> </v>
          </cell>
          <cell r="Q2526" t="str">
            <v xml:space="preserve"> </v>
          </cell>
        </row>
        <row r="2527">
          <cell r="D2527" t="str">
            <v/>
          </cell>
          <cell r="M2527">
            <v>0</v>
          </cell>
          <cell r="N2527">
            <v>0</v>
          </cell>
          <cell r="P2527" t="str">
            <v xml:space="preserve"> </v>
          </cell>
          <cell r="Q2527" t="str">
            <v xml:space="preserve"> </v>
          </cell>
        </row>
        <row r="2528">
          <cell r="D2528" t="str">
            <v/>
          </cell>
          <cell r="M2528">
            <v>0</v>
          </cell>
          <cell r="N2528">
            <v>0</v>
          </cell>
          <cell r="P2528" t="str">
            <v xml:space="preserve"> </v>
          </cell>
          <cell r="Q2528" t="str">
            <v xml:space="preserve"> </v>
          </cell>
        </row>
        <row r="2529">
          <cell r="D2529" t="str">
            <v/>
          </cell>
          <cell r="M2529">
            <v>0</v>
          </cell>
          <cell r="N2529">
            <v>0</v>
          </cell>
          <cell r="P2529" t="str">
            <v xml:space="preserve"> </v>
          </cell>
          <cell r="Q2529" t="str">
            <v xml:space="preserve"> </v>
          </cell>
        </row>
        <row r="2530">
          <cell r="D2530" t="str">
            <v/>
          </cell>
          <cell r="M2530">
            <v>0</v>
          </cell>
          <cell r="N2530">
            <v>0</v>
          </cell>
          <cell r="P2530" t="str">
            <v xml:space="preserve"> </v>
          </cell>
          <cell r="Q2530" t="str">
            <v xml:space="preserve"> </v>
          </cell>
        </row>
        <row r="2531">
          <cell r="D2531" t="str">
            <v/>
          </cell>
          <cell r="M2531">
            <v>0</v>
          </cell>
          <cell r="N2531">
            <v>0</v>
          </cell>
          <cell r="P2531" t="str">
            <v xml:space="preserve"> </v>
          </cell>
          <cell r="Q2531" t="str">
            <v xml:space="preserve"> </v>
          </cell>
        </row>
        <row r="2532">
          <cell r="D2532" t="str">
            <v/>
          </cell>
          <cell r="M2532">
            <v>0</v>
          </cell>
          <cell r="N2532">
            <v>0</v>
          </cell>
          <cell r="P2532" t="str">
            <v xml:space="preserve"> </v>
          </cell>
          <cell r="Q2532" t="str">
            <v xml:space="preserve"> </v>
          </cell>
        </row>
        <row r="2533">
          <cell r="D2533" t="str">
            <v/>
          </cell>
          <cell r="M2533">
            <v>0</v>
          </cell>
          <cell r="N2533">
            <v>0</v>
          </cell>
          <cell r="P2533" t="str">
            <v xml:space="preserve"> </v>
          </cell>
          <cell r="Q2533" t="str">
            <v xml:space="preserve"> </v>
          </cell>
        </row>
        <row r="2534">
          <cell r="D2534" t="str">
            <v/>
          </cell>
          <cell r="M2534">
            <v>0</v>
          </cell>
          <cell r="N2534">
            <v>0</v>
          </cell>
          <cell r="P2534" t="str">
            <v xml:space="preserve"> </v>
          </cell>
          <cell r="Q2534" t="str">
            <v xml:space="preserve"> </v>
          </cell>
        </row>
        <row r="2535">
          <cell r="D2535" t="str">
            <v/>
          </cell>
          <cell r="M2535">
            <v>0</v>
          </cell>
          <cell r="N2535">
            <v>0</v>
          </cell>
          <cell r="P2535" t="str">
            <v xml:space="preserve"> </v>
          </cell>
          <cell r="Q2535" t="str">
            <v xml:space="preserve"> </v>
          </cell>
        </row>
        <row r="2536">
          <cell r="D2536" t="str">
            <v/>
          </cell>
          <cell r="M2536">
            <v>0</v>
          </cell>
          <cell r="N2536">
            <v>0</v>
          </cell>
          <cell r="P2536" t="str">
            <v xml:space="preserve"> </v>
          </cell>
          <cell r="Q2536" t="str">
            <v xml:space="preserve"> </v>
          </cell>
        </row>
        <row r="2537">
          <cell r="D2537" t="str">
            <v/>
          </cell>
          <cell r="M2537">
            <v>0</v>
          </cell>
          <cell r="N2537">
            <v>0</v>
          </cell>
          <cell r="P2537" t="str">
            <v xml:space="preserve"> </v>
          </cell>
          <cell r="Q2537" t="str">
            <v xml:space="preserve"> </v>
          </cell>
        </row>
        <row r="2538">
          <cell r="D2538" t="str">
            <v/>
          </cell>
          <cell r="M2538">
            <v>0</v>
          </cell>
          <cell r="N2538">
            <v>0</v>
          </cell>
          <cell r="P2538" t="str">
            <v xml:space="preserve"> </v>
          </cell>
          <cell r="Q2538" t="str">
            <v xml:space="preserve"> </v>
          </cell>
        </row>
        <row r="2539">
          <cell r="D2539" t="str">
            <v/>
          </cell>
          <cell r="M2539">
            <v>0</v>
          </cell>
          <cell r="N2539">
            <v>0</v>
          </cell>
          <cell r="P2539" t="str">
            <v xml:space="preserve"> </v>
          </cell>
          <cell r="Q2539" t="str">
            <v xml:space="preserve"> </v>
          </cell>
        </row>
        <row r="2540">
          <cell r="D2540" t="str">
            <v/>
          </cell>
          <cell r="M2540">
            <v>0</v>
          </cell>
          <cell r="N2540">
            <v>0</v>
          </cell>
          <cell r="P2540" t="str">
            <v xml:space="preserve"> </v>
          </cell>
          <cell r="Q2540" t="str">
            <v xml:space="preserve"> </v>
          </cell>
        </row>
        <row r="2541">
          <cell r="D2541" t="str">
            <v/>
          </cell>
          <cell r="M2541">
            <v>0</v>
          </cell>
          <cell r="N2541">
            <v>0</v>
          </cell>
          <cell r="P2541" t="str">
            <v xml:space="preserve"> </v>
          </cell>
          <cell r="Q2541" t="str">
            <v xml:space="preserve"> </v>
          </cell>
        </row>
        <row r="2542">
          <cell r="D2542" t="str">
            <v/>
          </cell>
          <cell r="M2542">
            <v>0</v>
          </cell>
          <cell r="N2542">
            <v>0</v>
          </cell>
          <cell r="P2542" t="str">
            <v xml:space="preserve"> </v>
          </cell>
          <cell r="Q2542" t="str">
            <v xml:space="preserve"> </v>
          </cell>
        </row>
        <row r="2543">
          <cell r="D2543" t="str">
            <v/>
          </cell>
          <cell r="M2543">
            <v>0</v>
          </cell>
          <cell r="N2543">
            <v>0</v>
          </cell>
          <cell r="P2543" t="str">
            <v xml:space="preserve"> </v>
          </cell>
          <cell r="Q2543" t="str">
            <v xml:space="preserve"> </v>
          </cell>
        </row>
        <row r="2544">
          <cell r="D2544" t="str">
            <v/>
          </cell>
          <cell r="M2544">
            <v>0</v>
          </cell>
          <cell r="N2544">
            <v>0</v>
          </cell>
          <cell r="P2544" t="str">
            <v xml:space="preserve"> </v>
          </cell>
          <cell r="Q2544" t="str">
            <v xml:space="preserve"> </v>
          </cell>
        </row>
        <row r="2545">
          <cell r="D2545" t="str">
            <v/>
          </cell>
          <cell r="M2545">
            <v>0</v>
          </cell>
          <cell r="N2545">
            <v>0</v>
          </cell>
          <cell r="P2545" t="str">
            <v xml:space="preserve"> </v>
          </cell>
          <cell r="Q2545" t="str">
            <v xml:space="preserve"> </v>
          </cell>
        </row>
        <row r="2546">
          <cell r="D2546" t="str">
            <v/>
          </cell>
          <cell r="M2546">
            <v>0</v>
          </cell>
          <cell r="N2546">
            <v>0</v>
          </cell>
          <cell r="P2546" t="str">
            <v xml:space="preserve"> </v>
          </cell>
          <cell r="Q2546" t="str">
            <v xml:space="preserve"> </v>
          </cell>
        </row>
        <row r="2547">
          <cell r="D2547" t="str">
            <v/>
          </cell>
          <cell r="M2547">
            <v>0</v>
          </cell>
          <cell r="N2547">
            <v>0</v>
          </cell>
          <cell r="P2547" t="str">
            <v xml:space="preserve"> </v>
          </cell>
          <cell r="Q2547" t="str">
            <v xml:space="preserve"> </v>
          </cell>
        </row>
        <row r="2548">
          <cell r="D2548" t="str">
            <v/>
          </cell>
          <cell r="M2548">
            <v>0</v>
          </cell>
          <cell r="N2548">
            <v>0</v>
          </cell>
          <cell r="P2548" t="str">
            <v xml:space="preserve"> </v>
          </cell>
          <cell r="Q2548" t="str">
            <v xml:space="preserve"> </v>
          </cell>
        </row>
        <row r="2549">
          <cell r="D2549" t="str">
            <v/>
          </cell>
          <cell r="M2549">
            <v>0</v>
          </cell>
          <cell r="N2549">
            <v>0</v>
          </cell>
          <cell r="P2549" t="str">
            <v xml:space="preserve"> </v>
          </cell>
          <cell r="Q2549" t="str">
            <v xml:space="preserve"> </v>
          </cell>
        </row>
        <row r="2550">
          <cell r="D2550" t="str">
            <v/>
          </cell>
          <cell r="M2550">
            <v>0</v>
          </cell>
          <cell r="N2550">
            <v>0</v>
          </cell>
          <cell r="P2550" t="str">
            <v xml:space="preserve"> </v>
          </cell>
          <cell r="Q2550" t="str">
            <v xml:space="preserve"> </v>
          </cell>
        </row>
        <row r="2551">
          <cell r="D2551" t="str">
            <v/>
          </cell>
          <cell r="M2551">
            <v>0</v>
          </cell>
          <cell r="N2551">
            <v>0</v>
          </cell>
          <cell r="P2551" t="str">
            <v xml:space="preserve"> </v>
          </cell>
          <cell r="Q2551" t="str">
            <v xml:space="preserve"> </v>
          </cell>
        </row>
        <row r="2552">
          <cell r="D2552" t="str">
            <v/>
          </cell>
          <cell r="M2552">
            <v>0</v>
          </cell>
          <cell r="N2552">
            <v>0</v>
          </cell>
          <cell r="P2552" t="str">
            <v xml:space="preserve"> </v>
          </cell>
          <cell r="Q2552" t="str">
            <v xml:space="preserve"> </v>
          </cell>
        </row>
        <row r="2553">
          <cell r="D2553" t="str">
            <v/>
          </cell>
          <cell r="M2553">
            <v>0</v>
          </cell>
          <cell r="N2553">
            <v>0</v>
          </cell>
          <cell r="P2553" t="str">
            <v xml:space="preserve"> </v>
          </cell>
          <cell r="Q2553" t="str">
            <v xml:space="preserve"> </v>
          </cell>
        </row>
        <row r="2554">
          <cell r="D2554" t="str">
            <v/>
          </cell>
          <cell r="M2554">
            <v>0</v>
          </cell>
          <cell r="N2554">
            <v>0</v>
          </cell>
          <cell r="P2554" t="str">
            <v xml:space="preserve"> </v>
          </cell>
          <cell r="Q2554" t="str">
            <v xml:space="preserve"> </v>
          </cell>
        </row>
        <row r="2555">
          <cell r="D2555" t="str">
            <v/>
          </cell>
          <cell r="M2555">
            <v>0</v>
          </cell>
          <cell r="N2555">
            <v>0</v>
          </cell>
          <cell r="P2555" t="str">
            <v xml:space="preserve"> </v>
          </cell>
          <cell r="Q2555" t="str">
            <v xml:space="preserve"> </v>
          </cell>
        </row>
        <row r="2556">
          <cell r="D2556" t="str">
            <v/>
          </cell>
          <cell r="M2556">
            <v>0</v>
          </cell>
          <cell r="N2556">
            <v>0</v>
          </cell>
          <cell r="P2556" t="str">
            <v xml:space="preserve"> </v>
          </cell>
          <cell r="Q2556" t="str">
            <v xml:space="preserve"> </v>
          </cell>
        </row>
        <row r="2557">
          <cell r="D2557" t="str">
            <v/>
          </cell>
          <cell r="M2557">
            <v>0</v>
          </cell>
          <cell r="N2557">
            <v>0</v>
          </cell>
          <cell r="P2557" t="str">
            <v xml:space="preserve"> </v>
          </cell>
          <cell r="Q2557" t="str">
            <v xml:space="preserve"> </v>
          </cell>
        </row>
        <row r="2558">
          <cell r="D2558" t="str">
            <v/>
          </cell>
          <cell r="M2558">
            <v>0</v>
          </cell>
          <cell r="N2558">
            <v>0</v>
          </cell>
          <cell r="P2558" t="str">
            <v xml:space="preserve"> </v>
          </cell>
          <cell r="Q2558" t="str">
            <v xml:space="preserve"> </v>
          </cell>
        </row>
        <row r="2559">
          <cell r="D2559" t="str">
            <v/>
          </cell>
          <cell r="M2559">
            <v>0</v>
          </cell>
          <cell r="N2559">
            <v>0</v>
          </cell>
          <cell r="P2559" t="str">
            <v xml:space="preserve"> </v>
          </cell>
          <cell r="Q2559" t="str">
            <v xml:space="preserve"> </v>
          </cell>
        </row>
        <row r="2560">
          <cell r="D2560" t="str">
            <v/>
          </cell>
          <cell r="M2560">
            <v>0</v>
          </cell>
          <cell r="N2560">
            <v>0</v>
          </cell>
          <cell r="P2560" t="str">
            <v xml:space="preserve"> </v>
          </cell>
          <cell r="Q2560" t="str">
            <v xml:space="preserve"> </v>
          </cell>
        </row>
        <row r="2561">
          <cell r="D2561" t="str">
            <v/>
          </cell>
          <cell r="M2561">
            <v>0</v>
          </cell>
          <cell r="N2561">
            <v>0</v>
          </cell>
          <cell r="P2561" t="str">
            <v xml:space="preserve"> </v>
          </cell>
          <cell r="Q2561" t="str">
            <v xml:space="preserve"> </v>
          </cell>
        </row>
        <row r="2562">
          <cell r="D2562" t="str">
            <v/>
          </cell>
          <cell r="M2562">
            <v>0</v>
          </cell>
          <cell r="N2562">
            <v>0</v>
          </cell>
          <cell r="P2562" t="str">
            <v xml:space="preserve"> </v>
          </cell>
          <cell r="Q2562" t="str">
            <v xml:space="preserve"> </v>
          </cell>
        </row>
        <row r="2563">
          <cell r="D2563" t="str">
            <v/>
          </cell>
          <cell r="M2563">
            <v>0</v>
          </cell>
          <cell r="N2563">
            <v>0</v>
          </cell>
          <cell r="P2563" t="str">
            <v xml:space="preserve"> </v>
          </cell>
          <cell r="Q2563" t="str">
            <v xml:space="preserve"> </v>
          </cell>
        </row>
        <row r="2564">
          <cell r="D2564" t="str">
            <v/>
          </cell>
          <cell r="M2564">
            <v>0</v>
          </cell>
          <cell r="N2564">
            <v>0</v>
          </cell>
          <cell r="P2564" t="str">
            <v xml:space="preserve"> </v>
          </cell>
          <cell r="Q2564" t="str">
            <v xml:space="preserve"> </v>
          </cell>
        </row>
        <row r="2565">
          <cell r="D2565" t="str">
            <v/>
          </cell>
          <cell r="M2565">
            <v>0</v>
          </cell>
          <cell r="N2565">
            <v>0</v>
          </cell>
          <cell r="P2565" t="str">
            <v xml:space="preserve"> </v>
          </cell>
          <cell r="Q2565" t="str">
            <v xml:space="preserve"> </v>
          </cell>
        </row>
        <row r="2566">
          <cell r="D2566" t="str">
            <v/>
          </cell>
          <cell r="M2566">
            <v>0</v>
          </cell>
          <cell r="N2566">
            <v>0</v>
          </cell>
          <cell r="P2566" t="str">
            <v xml:space="preserve"> </v>
          </cell>
          <cell r="Q2566" t="str">
            <v xml:space="preserve"> </v>
          </cell>
        </row>
        <row r="2567">
          <cell r="D2567" t="str">
            <v/>
          </cell>
          <cell r="M2567">
            <v>0</v>
          </cell>
          <cell r="N2567">
            <v>0</v>
          </cell>
          <cell r="P2567" t="str">
            <v xml:space="preserve"> </v>
          </cell>
          <cell r="Q2567" t="str">
            <v xml:space="preserve"> </v>
          </cell>
        </row>
        <row r="2568">
          <cell r="D2568" t="str">
            <v/>
          </cell>
          <cell r="M2568">
            <v>0</v>
          </cell>
          <cell r="N2568">
            <v>0</v>
          </cell>
          <cell r="P2568" t="str">
            <v xml:space="preserve"> </v>
          </cell>
          <cell r="Q2568" t="str">
            <v xml:space="preserve"> </v>
          </cell>
        </row>
        <row r="2569">
          <cell r="D2569" t="str">
            <v/>
          </cell>
          <cell r="M2569">
            <v>0</v>
          </cell>
          <cell r="N2569">
            <v>0</v>
          </cell>
          <cell r="P2569" t="str">
            <v xml:space="preserve"> </v>
          </cell>
          <cell r="Q2569" t="str">
            <v xml:space="preserve"> </v>
          </cell>
        </row>
        <row r="2570">
          <cell r="D2570" t="str">
            <v/>
          </cell>
          <cell r="M2570">
            <v>0</v>
          </cell>
          <cell r="N2570">
            <v>0</v>
          </cell>
          <cell r="P2570" t="str">
            <v xml:space="preserve"> </v>
          </cell>
          <cell r="Q2570" t="str">
            <v xml:space="preserve"> </v>
          </cell>
        </row>
        <row r="2571">
          <cell r="D2571" t="str">
            <v/>
          </cell>
          <cell r="M2571">
            <v>0</v>
          </cell>
          <cell r="N2571">
            <v>0</v>
          </cell>
          <cell r="P2571" t="str">
            <v xml:space="preserve"> </v>
          </cell>
          <cell r="Q2571" t="str">
            <v xml:space="preserve"> </v>
          </cell>
        </row>
        <row r="2572">
          <cell r="D2572" t="str">
            <v/>
          </cell>
          <cell r="M2572">
            <v>0</v>
          </cell>
          <cell r="N2572">
            <v>0</v>
          </cell>
          <cell r="P2572" t="str">
            <v xml:space="preserve"> </v>
          </cell>
          <cell r="Q2572" t="str">
            <v xml:space="preserve"> </v>
          </cell>
        </row>
        <row r="2573">
          <cell r="D2573" t="str">
            <v/>
          </cell>
          <cell r="M2573">
            <v>0</v>
          </cell>
          <cell r="N2573">
            <v>0</v>
          </cell>
          <cell r="P2573" t="str">
            <v xml:space="preserve"> </v>
          </cell>
          <cell r="Q2573" t="str">
            <v xml:space="preserve"> </v>
          </cell>
        </row>
        <row r="2574">
          <cell r="D2574" t="str">
            <v/>
          </cell>
          <cell r="M2574">
            <v>0</v>
          </cell>
          <cell r="N2574">
            <v>0</v>
          </cell>
          <cell r="P2574" t="str">
            <v xml:space="preserve"> </v>
          </cell>
          <cell r="Q2574" t="str">
            <v xml:space="preserve"> </v>
          </cell>
        </row>
        <row r="2575">
          <cell r="D2575" t="str">
            <v/>
          </cell>
          <cell r="M2575">
            <v>0</v>
          </cell>
          <cell r="N2575">
            <v>0</v>
          </cell>
          <cell r="P2575" t="str">
            <v xml:space="preserve"> </v>
          </cell>
          <cell r="Q2575" t="str">
            <v xml:space="preserve"> </v>
          </cell>
        </row>
        <row r="2576">
          <cell r="D2576" t="str">
            <v/>
          </cell>
          <cell r="M2576">
            <v>0</v>
          </cell>
          <cell r="N2576">
            <v>0</v>
          </cell>
          <cell r="P2576" t="str">
            <v xml:space="preserve"> </v>
          </cell>
          <cell r="Q2576" t="str">
            <v xml:space="preserve"> </v>
          </cell>
        </row>
        <row r="2577">
          <cell r="D2577" t="str">
            <v/>
          </cell>
          <cell r="M2577">
            <v>0</v>
          </cell>
          <cell r="N2577">
            <v>0</v>
          </cell>
          <cell r="P2577" t="str">
            <v xml:space="preserve"> </v>
          </cell>
          <cell r="Q2577" t="str">
            <v xml:space="preserve"> </v>
          </cell>
        </row>
        <row r="2578">
          <cell r="D2578" t="str">
            <v/>
          </cell>
          <cell r="M2578">
            <v>0</v>
          </cell>
          <cell r="N2578">
            <v>0</v>
          </cell>
          <cell r="P2578" t="str">
            <v xml:space="preserve"> </v>
          </cell>
          <cell r="Q2578" t="str">
            <v xml:space="preserve"> </v>
          </cell>
        </row>
        <row r="2579">
          <cell r="D2579" t="str">
            <v/>
          </cell>
          <cell r="M2579">
            <v>0</v>
          </cell>
          <cell r="N2579">
            <v>0</v>
          </cell>
          <cell r="P2579" t="str">
            <v xml:space="preserve"> </v>
          </cell>
          <cell r="Q2579" t="str">
            <v xml:space="preserve"> </v>
          </cell>
        </row>
        <row r="2580">
          <cell r="D2580" t="str">
            <v/>
          </cell>
          <cell r="M2580">
            <v>0</v>
          </cell>
          <cell r="N2580">
            <v>0</v>
          </cell>
          <cell r="P2580" t="str">
            <v xml:space="preserve"> </v>
          </cell>
          <cell r="Q2580" t="str">
            <v xml:space="preserve"> </v>
          </cell>
        </row>
        <row r="2581">
          <cell r="D2581" t="str">
            <v/>
          </cell>
          <cell r="M2581">
            <v>0</v>
          </cell>
          <cell r="N2581">
            <v>0</v>
          </cell>
          <cell r="P2581" t="str">
            <v xml:space="preserve"> </v>
          </cell>
          <cell r="Q2581" t="str">
            <v xml:space="preserve"> </v>
          </cell>
        </row>
        <row r="2582">
          <cell r="D2582" t="str">
            <v/>
          </cell>
          <cell r="M2582">
            <v>0</v>
          </cell>
          <cell r="N2582">
            <v>0</v>
          </cell>
          <cell r="P2582" t="str">
            <v xml:space="preserve"> </v>
          </cell>
          <cell r="Q2582" t="str">
            <v xml:space="preserve"> </v>
          </cell>
        </row>
        <row r="2583">
          <cell r="D2583" t="str">
            <v/>
          </cell>
          <cell r="M2583">
            <v>0</v>
          </cell>
          <cell r="N2583">
            <v>0</v>
          </cell>
          <cell r="P2583" t="str">
            <v xml:space="preserve"> </v>
          </cell>
          <cell r="Q2583" t="str">
            <v xml:space="preserve"> </v>
          </cell>
        </row>
        <row r="2584">
          <cell r="D2584" t="str">
            <v/>
          </cell>
          <cell r="M2584">
            <v>0</v>
          </cell>
          <cell r="N2584">
            <v>0</v>
          </cell>
          <cell r="P2584" t="str">
            <v xml:space="preserve"> </v>
          </cell>
          <cell r="Q2584" t="str">
            <v xml:space="preserve"> </v>
          </cell>
        </row>
        <row r="2585">
          <cell r="D2585" t="str">
            <v/>
          </cell>
          <cell r="M2585">
            <v>0</v>
          </cell>
          <cell r="N2585">
            <v>0</v>
          </cell>
          <cell r="P2585" t="str">
            <v xml:space="preserve"> </v>
          </cell>
          <cell r="Q2585" t="str">
            <v xml:space="preserve"> </v>
          </cell>
        </row>
        <row r="2586">
          <cell r="D2586" t="str">
            <v/>
          </cell>
          <cell r="M2586">
            <v>0</v>
          </cell>
          <cell r="N2586">
            <v>0</v>
          </cell>
          <cell r="P2586" t="str">
            <v xml:space="preserve"> </v>
          </cell>
          <cell r="Q2586" t="str">
            <v xml:space="preserve"> </v>
          </cell>
        </row>
        <row r="2587">
          <cell r="D2587" t="str">
            <v/>
          </cell>
          <cell r="M2587">
            <v>0</v>
          </cell>
          <cell r="N2587">
            <v>0</v>
          </cell>
          <cell r="P2587" t="str">
            <v xml:space="preserve"> </v>
          </cell>
          <cell r="Q2587" t="str">
            <v xml:space="preserve"> </v>
          </cell>
        </row>
        <row r="2588">
          <cell r="D2588" t="str">
            <v/>
          </cell>
          <cell r="M2588">
            <v>0</v>
          </cell>
          <cell r="N2588">
            <v>0</v>
          </cell>
          <cell r="P2588" t="str">
            <v xml:space="preserve"> </v>
          </cell>
          <cell r="Q2588" t="str">
            <v xml:space="preserve"> </v>
          </cell>
        </row>
        <row r="2589">
          <cell r="D2589" t="str">
            <v/>
          </cell>
          <cell r="M2589">
            <v>0</v>
          </cell>
          <cell r="N2589">
            <v>0</v>
          </cell>
          <cell r="P2589" t="str">
            <v xml:space="preserve"> </v>
          </cell>
          <cell r="Q2589" t="str">
            <v xml:space="preserve"> </v>
          </cell>
        </row>
        <row r="2590">
          <cell r="D2590" t="str">
            <v/>
          </cell>
          <cell r="M2590">
            <v>0</v>
          </cell>
          <cell r="N2590">
            <v>0</v>
          </cell>
          <cell r="P2590" t="str">
            <v xml:space="preserve"> </v>
          </cell>
          <cell r="Q2590" t="str">
            <v xml:space="preserve"> </v>
          </cell>
        </row>
        <row r="2591">
          <cell r="D2591" t="str">
            <v/>
          </cell>
          <cell r="M2591">
            <v>0</v>
          </cell>
          <cell r="N2591">
            <v>0</v>
          </cell>
          <cell r="P2591" t="str">
            <v xml:space="preserve"> </v>
          </cell>
          <cell r="Q2591" t="str">
            <v xml:space="preserve"> </v>
          </cell>
        </row>
        <row r="2592">
          <cell r="D2592" t="str">
            <v/>
          </cell>
          <cell r="M2592">
            <v>0</v>
          </cell>
          <cell r="N2592">
            <v>0</v>
          </cell>
          <cell r="P2592" t="str">
            <v xml:space="preserve"> </v>
          </cell>
          <cell r="Q2592" t="str">
            <v xml:space="preserve"> </v>
          </cell>
        </row>
        <row r="2593">
          <cell r="D2593" t="str">
            <v/>
          </cell>
          <cell r="M2593">
            <v>0</v>
          </cell>
          <cell r="N2593">
            <v>0</v>
          </cell>
          <cell r="P2593" t="str">
            <v xml:space="preserve"> </v>
          </cell>
          <cell r="Q2593" t="str">
            <v xml:space="preserve"> </v>
          </cell>
        </row>
        <row r="2594">
          <cell r="D2594" t="str">
            <v/>
          </cell>
          <cell r="M2594">
            <v>0</v>
          </cell>
          <cell r="N2594">
            <v>0</v>
          </cell>
          <cell r="P2594" t="str">
            <v xml:space="preserve"> </v>
          </cell>
          <cell r="Q2594" t="str">
            <v xml:space="preserve"> </v>
          </cell>
        </row>
        <row r="2595">
          <cell r="D2595" t="str">
            <v/>
          </cell>
          <cell r="M2595">
            <v>0</v>
          </cell>
          <cell r="N2595">
            <v>0</v>
          </cell>
          <cell r="P2595" t="str">
            <v xml:space="preserve"> </v>
          </cell>
          <cell r="Q2595" t="str">
            <v xml:space="preserve"> </v>
          </cell>
        </row>
        <row r="2596">
          <cell r="D2596" t="str">
            <v/>
          </cell>
          <cell r="M2596">
            <v>0</v>
          </cell>
          <cell r="N2596">
            <v>0</v>
          </cell>
          <cell r="P2596" t="str">
            <v xml:space="preserve"> </v>
          </cell>
          <cell r="Q2596" t="str">
            <v xml:space="preserve"> </v>
          </cell>
        </row>
        <row r="2597">
          <cell r="D2597" t="str">
            <v/>
          </cell>
          <cell r="M2597">
            <v>0</v>
          </cell>
          <cell r="N2597">
            <v>0</v>
          </cell>
          <cell r="P2597" t="str">
            <v xml:space="preserve"> </v>
          </cell>
          <cell r="Q2597" t="str">
            <v xml:space="preserve"> </v>
          </cell>
        </row>
        <row r="2598">
          <cell r="D2598" t="str">
            <v/>
          </cell>
          <cell r="M2598">
            <v>0</v>
          </cell>
          <cell r="N2598">
            <v>0</v>
          </cell>
          <cell r="P2598" t="str">
            <v xml:space="preserve"> </v>
          </cell>
          <cell r="Q2598" t="str">
            <v xml:space="preserve"> </v>
          </cell>
        </row>
        <row r="2599">
          <cell r="D2599" t="str">
            <v/>
          </cell>
          <cell r="M2599">
            <v>0</v>
          </cell>
          <cell r="N2599">
            <v>0</v>
          </cell>
          <cell r="P2599" t="str">
            <v xml:space="preserve"> </v>
          </cell>
          <cell r="Q2599" t="str">
            <v xml:space="preserve"> </v>
          </cell>
        </row>
        <row r="2600">
          <cell r="D2600" t="str">
            <v/>
          </cell>
          <cell r="M2600">
            <v>0</v>
          </cell>
          <cell r="N2600">
            <v>0</v>
          </cell>
          <cell r="P2600" t="str">
            <v xml:space="preserve"> </v>
          </cell>
          <cell r="Q2600" t="str">
            <v xml:space="preserve"> </v>
          </cell>
        </row>
        <row r="2601">
          <cell r="D2601" t="str">
            <v/>
          </cell>
          <cell r="M2601">
            <v>0</v>
          </cell>
          <cell r="N2601">
            <v>0</v>
          </cell>
          <cell r="P2601" t="str">
            <v xml:space="preserve"> </v>
          </cell>
          <cell r="Q2601" t="str">
            <v xml:space="preserve"> </v>
          </cell>
        </row>
        <row r="2602">
          <cell r="D2602" t="str">
            <v/>
          </cell>
          <cell r="M2602">
            <v>0</v>
          </cell>
          <cell r="N2602">
            <v>0</v>
          </cell>
          <cell r="P2602" t="str">
            <v xml:space="preserve"> </v>
          </cell>
          <cell r="Q2602" t="str">
            <v xml:space="preserve"> </v>
          </cell>
        </row>
        <row r="2603">
          <cell r="D2603" t="str">
            <v/>
          </cell>
          <cell r="M2603">
            <v>0</v>
          </cell>
          <cell r="N2603">
            <v>0</v>
          </cell>
          <cell r="P2603" t="str">
            <v xml:space="preserve"> </v>
          </cell>
          <cell r="Q2603" t="str">
            <v xml:space="preserve"> </v>
          </cell>
        </row>
        <row r="2604">
          <cell r="D2604" t="str">
            <v/>
          </cell>
          <cell r="M2604">
            <v>0</v>
          </cell>
          <cell r="N2604">
            <v>0</v>
          </cell>
          <cell r="P2604" t="str">
            <v xml:space="preserve"> </v>
          </cell>
          <cell r="Q2604" t="str">
            <v xml:space="preserve"> </v>
          </cell>
        </row>
        <row r="2605">
          <cell r="D2605" t="str">
            <v/>
          </cell>
          <cell r="M2605">
            <v>0</v>
          </cell>
          <cell r="N2605">
            <v>0</v>
          </cell>
          <cell r="P2605" t="str">
            <v xml:space="preserve"> </v>
          </cell>
          <cell r="Q2605" t="str">
            <v xml:space="preserve"> </v>
          </cell>
        </row>
        <row r="2606">
          <cell r="D2606" t="str">
            <v/>
          </cell>
          <cell r="M2606">
            <v>0</v>
          </cell>
          <cell r="N2606">
            <v>0</v>
          </cell>
          <cell r="P2606" t="str">
            <v xml:space="preserve"> </v>
          </cell>
          <cell r="Q2606" t="str">
            <v xml:space="preserve"> </v>
          </cell>
        </row>
        <row r="2607">
          <cell r="D2607" t="str">
            <v/>
          </cell>
          <cell r="M2607">
            <v>0</v>
          </cell>
          <cell r="N2607">
            <v>0</v>
          </cell>
          <cell r="P2607" t="str">
            <v xml:space="preserve"> </v>
          </cell>
          <cell r="Q2607" t="str">
            <v xml:space="preserve"> </v>
          </cell>
        </row>
        <row r="2608">
          <cell r="D2608" t="str">
            <v/>
          </cell>
          <cell r="M2608">
            <v>0</v>
          </cell>
          <cell r="N2608">
            <v>0</v>
          </cell>
          <cell r="P2608" t="str">
            <v xml:space="preserve"> </v>
          </cell>
          <cell r="Q2608" t="str">
            <v xml:space="preserve"> </v>
          </cell>
        </row>
        <row r="2609">
          <cell r="D2609" t="str">
            <v/>
          </cell>
          <cell r="M2609">
            <v>0</v>
          </cell>
          <cell r="N2609">
            <v>0</v>
          </cell>
          <cell r="P2609" t="str">
            <v xml:space="preserve"> </v>
          </cell>
          <cell r="Q2609" t="str">
            <v xml:space="preserve"> </v>
          </cell>
        </row>
        <row r="2610">
          <cell r="D2610" t="str">
            <v/>
          </cell>
          <cell r="M2610">
            <v>0</v>
          </cell>
          <cell r="N2610">
            <v>0</v>
          </cell>
          <cell r="P2610" t="str">
            <v xml:space="preserve"> </v>
          </cell>
          <cell r="Q2610" t="str">
            <v xml:space="preserve"> </v>
          </cell>
        </row>
        <row r="2611">
          <cell r="D2611" t="str">
            <v/>
          </cell>
          <cell r="M2611">
            <v>0</v>
          </cell>
          <cell r="N2611">
            <v>0</v>
          </cell>
          <cell r="P2611" t="str">
            <v xml:space="preserve"> </v>
          </cell>
          <cell r="Q2611" t="str">
            <v xml:space="preserve"> </v>
          </cell>
        </row>
        <row r="2612">
          <cell r="D2612" t="str">
            <v/>
          </cell>
          <cell r="M2612">
            <v>0</v>
          </cell>
          <cell r="N2612">
            <v>0</v>
          </cell>
          <cell r="P2612" t="str">
            <v xml:space="preserve"> </v>
          </cell>
          <cell r="Q2612" t="str">
            <v xml:space="preserve"> </v>
          </cell>
        </row>
        <row r="2613">
          <cell r="D2613" t="str">
            <v/>
          </cell>
          <cell r="M2613">
            <v>0</v>
          </cell>
          <cell r="N2613">
            <v>0</v>
          </cell>
          <cell r="P2613" t="str">
            <v xml:space="preserve"> </v>
          </cell>
          <cell r="Q2613" t="str">
            <v xml:space="preserve"> </v>
          </cell>
        </row>
        <row r="2614">
          <cell r="D2614" t="str">
            <v/>
          </cell>
          <cell r="M2614">
            <v>0</v>
          </cell>
          <cell r="N2614">
            <v>0</v>
          </cell>
          <cell r="P2614" t="str">
            <v xml:space="preserve"> </v>
          </cell>
          <cell r="Q2614" t="str">
            <v xml:space="preserve"> </v>
          </cell>
        </row>
        <row r="2615">
          <cell r="D2615" t="str">
            <v/>
          </cell>
          <cell r="M2615">
            <v>0</v>
          </cell>
          <cell r="N2615">
            <v>0</v>
          </cell>
          <cell r="P2615" t="str">
            <v xml:space="preserve"> </v>
          </cell>
          <cell r="Q2615" t="str">
            <v xml:space="preserve"> </v>
          </cell>
        </row>
        <row r="2616">
          <cell r="D2616" t="str">
            <v/>
          </cell>
          <cell r="M2616">
            <v>0</v>
          </cell>
          <cell r="N2616">
            <v>0</v>
          </cell>
          <cell r="P2616" t="str">
            <v xml:space="preserve"> </v>
          </cell>
          <cell r="Q2616" t="str">
            <v xml:space="preserve"> </v>
          </cell>
        </row>
        <row r="2617">
          <cell r="D2617" t="str">
            <v/>
          </cell>
          <cell r="M2617">
            <v>0</v>
          </cell>
          <cell r="N2617">
            <v>0</v>
          </cell>
          <cell r="P2617" t="str">
            <v xml:space="preserve"> </v>
          </cell>
          <cell r="Q2617" t="str">
            <v xml:space="preserve"> </v>
          </cell>
        </row>
        <row r="2618">
          <cell r="D2618" t="str">
            <v/>
          </cell>
          <cell r="M2618">
            <v>0</v>
          </cell>
          <cell r="N2618">
            <v>0</v>
          </cell>
          <cell r="P2618" t="str">
            <v xml:space="preserve"> </v>
          </cell>
          <cell r="Q2618" t="str">
            <v xml:space="preserve"> </v>
          </cell>
        </row>
        <row r="2619">
          <cell r="D2619" t="str">
            <v/>
          </cell>
          <cell r="M2619">
            <v>0</v>
          </cell>
          <cell r="N2619">
            <v>0</v>
          </cell>
          <cell r="P2619" t="str">
            <v xml:space="preserve"> </v>
          </cell>
          <cell r="Q2619" t="str">
            <v xml:space="preserve"> </v>
          </cell>
        </row>
        <row r="2620">
          <cell r="D2620" t="str">
            <v/>
          </cell>
          <cell r="M2620">
            <v>0</v>
          </cell>
          <cell r="N2620">
            <v>0</v>
          </cell>
          <cell r="P2620" t="str">
            <v xml:space="preserve"> </v>
          </cell>
          <cell r="Q2620" t="str">
            <v xml:space="preserve"> </v>
          </cell>
        </row>
        <row r="2621">
          <cell r="D2621" t="str">
            <v/>
          </cell>
          <cell r="M2621">
            <v>0</v>
          </cell>
          <cell r="N2621">
            <v>0</v>
          </cell>
          <cell r="P2621" t="str">
            <v xml:space="preserve"> </v>
          </cell>
          <cell r="Q2621" t="str">
            <v xml:space="preserve"> </v>
          </cell>
        </row>
        <row r="2622">
          <cell r="D2622" t="str">
            <v/>
          </cell>
          <cell r="M2622">
            <v>0</v>
          </cell>
          <cell r="N2622">
            <v>0</v>
          </cell>
          <cell r="P2622" t="str">
            <v xml:space="preserve"> </v>
          </cell>
          <cell r="Q2622" t="str">
            <v xml:space="preserve"> </v>
          </cell>
        </row>
        <row r="2623">
          <cell r="D2623" t="str">
            <v/>
          </cell>
          <cell r="M2623">
            <v>0</v>
          </cell>
          <cell r="N2623">
            <v>0</v>
          </cell>
          <cell r="P2623" t="str">
            <v xml:space="preserve"> </v>
          </cell>
          <cell r="Q2623" t="str">
            <v xml:space="preserve"> </v>
          </cell>
        </row>
        <row r="2624">
          <cell r="D2624" t="str">
            <v/>
          </cell>
          <cell r="M2624">
            <v>0</v>
          </cell>
          <cell r="N2624">
            <v>0</v>
          </cell>
          <cell r="P2624" t="str">
            <v xml:space="preserve"> </v>
          </cell>
          <cell r="Q2624" t="str">
            <v xml:space="preserve"> </v>
          </cell>
        </row>
        <row r="2625">
          <cell r="D2625" t="str">
            <v/>
          </cell>
          <cell r="M2625">
            <v>0</v>
          </cell>
          <cell r="N2625">
            <v>0</v>
          </cell>
          <cell r="P2625" t="str">
            <v xml:space="preserve"> </v>
          </cell>
          <cell r="Q2625" t="str">
            <v xml:space="preserve"> </v>
          </cell>
        </row>
        <row r="2626">
          <cell r="D2626" t="str">
            <v/>
          </cell>
          <cell r="M2626">
            <v>0</v>
          </cell>
          <cell r="N2626">
            <v>0</v>
          </cell>
          <cell r="P2626" t="str">
            <v xml:space="preserve"> </v>
          </cell>
          <cell r="Q2626" t="str">
            <v xml:space="preserve"> </v>
          </cell>
        </row>
        <row r="2627">
          <cell r="D2627" t="str">
            <v/>
          </cell>
          <cell r="M2627">
            <v>0</v>
          </cell>
          <cell r="N2627">
            <v>0</v>
          </cell>
          <cell r="P2627" t="str">
            <v xml:space="preserve"> </v>
          </cell>
          <cell r="Q2627" t="str">
            <v xml:space="preserve"> </v>
          </cell>
        </row>
        <row r="2628">
          <cell r="D2628" t="str">
            <v/>
          </cell>
          <cell r="M2628">
            <v>0</v>
          </cell>
          <cell r="N2628">
            <v>0</v>
          </cell>
          <cell r="P2628" t="str">
            <v xml:space="preserve"> </v>
          </cell>
          <cell r="Q2628" t="str">
            <v xml:space="preserve"> </v>
          </cell>
        </row>
        <row r="2629">
          <cell r="D2629" t="str">
            <v/>
          </cell>
          <cell r="M2629">
            <v>0</v>
          </cell>
          <cell r="N2629">
            <v>0</v>
          </cell>
          <cell r="P2629" t="str">
            <v xml:space="preserve"> </v>
          </cell>
          <cell r="Q2629" t="str">
            <v xml:space="preserve"> </v>
          </cell>
        </row>
        <row r="2630">
          <cell r="D2630" t="str">
            <v/>
          </cell>
          <cell r="M2630">
            <v>0</v>
          </cell>
          <cell r="N2630">
            <v>0</v>
          </cell>
          <cell r="P2630" t="str">
            <v xml:space="preserve"> </v>
          </cell>
          <cell r="Q2630" t="str">
            <v xml:space="preserve"> </v>
          </cell>
        </row>
        <row r="2631">
          <cell r="D2631" t="str">
            <v/>
          </cell>
          <cell r="M2631">
            <v>0</v>
          </cell>
          <cell r="N2631">
            <v>0</v>
          </cell>
          <cell r="P2631" t="str">
            <v xml:space="preserve"> </v>
          </cell>
          <cell r="Q2631" t="str">
            <v xml:space="preserve"> </v>
          </cell>
        </row>
        <row r="2632">
          <cell r="D2632" t="str">
            <v/>
          </cell>
          <cell r="M2632">
            <v>0</v>
          </cell>
          <cell r="N2632">
            <v>0</v>
          </cell>
          <cell r="P2632" t="str">
            <v xml:space="preserve"> </v>
          </cell>
          <cell r="Q2632" t="str">
            <v xml:space="preserve"> </v>
          </cell>
        </row>
        <row r="2633">
          <cell r="D2633" t="str">
            <v/>
          </cell>
          <cell r="M2633">
            <v>0</v>
          </cell>
          <cell r="N2633">
            <v>0</v>
          </cell>
          <cell r="P2633" t="str">
            <v xml:space="preserve"> </v>
          </cell>
          <cell r="Q2633" t="str">
            <v xml:space="preserve"> </v>
          </cell>
        </row>
        <row r="2634">
          <cell r="D2634" t="str">
            <v/>
          </cell>
          <cell r="M2634">
            <v>0</v>
          </cell>
          <cell r="N2634">
            <v>0</v>
          </cell>
          <cell r="P2634" t="str">
            <v xml:space="preserve"> </v>
          </cell>
          <cell r="Q2634" t="str">
            <v xml:space="preserve"> </v>
          </cell>
        </row>
        <row r="2635">
          <cell r="D2635" t="str">
            <v/>
          </cell>
          <cell r="M2635">
            <v>0</v>
          </cell>
          <cell r="N2635">
            <v>0</v>
          </cell>
          <cell r="P2635" t="str">
            <v xml:space="preserve"> </v>
          </cell>
          <cell r="Q2635" t="str">
            <v xml:space="preserve"> </v>
          </cell>
        </row>
        <row r="2636">
          <cell r="D2636" t="str">
            <v/>
          </cell>
          <cell r="M2636">
            <v>0</v>
          </cell>
          <cell r="N2636">
            <v>0</v>
          </cell>
          <cell r="P2636" t="str">
            <v xml:space="preserve"> </v>
          </cell>
          <cell r="Q2636" t="str">
            <v xml:space="preserve"> </v>
          </cell>
        </row>
        <row r="2637">
          <cell r="D2637" t="str">
            <v/>
          </cell>
          <cell r="M2637">
            <v>0</v>
          </cell>
          <cell r="N2637">
            <v>0</v>
          </cell>
          <cell r="P2637" t="str">
            <v xml:space="preserve"> </v>
          </cell>
          <cell r="Q2637" t="str">
            <v xml:space="preserve"> </v>
          </cell>
        </row>
        <row r="2638">
          <cell r="D2638" t="str">
            <v/>
          </cell>
          <cell r="M2638">
            <v>0</v>
          </cell>
          <cell r="N2638">
            <v>0</v>
          </cell>
          <cell r="P2638" t="str">
            <v xml:space="preserve"> </v>
          </cell>
          <cell r="Q2638" t="str">
            <v xml:space="preserve"> </v>
          </cell>
        </row>
        <row r="2639">
          <cell r="D2639" t="str">
            <v/>
          </cell>
          <cell r="M2639">
            <v>0</v>
          </cell>
          <cell r="N2639">
            <v>0</v>
          </cell>
          <cell r="P2639" t="str">
            <v xml:space="preserve"> </v>
          </cell>
          <cell r="Q2639" t="str">
            <v xml:space="preserve"> </v>
          </cell>
        </row>
        <row r="2640">
          <cell r="D2640" t="str">
            <v/>
          </cell>
          <cell r="M2640">
            <v>0</v>
          </cell>
          <cell r="N2640">
            <v>0</v>
          </cell>
          <cell r="P2640" t="str">
            <v xml:space="preserve"> </v>
          </cell>
          <cell r="Q2640" t="str">
            <v xml:space="preserve"> </v>
          </cell>
        </row>
        <row r="2641">
          <cell r="D2641" t="str">
            <v/>
          </cell>
          <cell r="M2641">
            <v>0</v>
          </cell>
          <cell r="N2641">
            <v>0</v>
          </cell>
          <cell r="P2641" t="str">
            <v xml:space="preserve"> </v>
          </cell>
          <cell r="Q2641" t="str">
            <v xml:space="preserve"> </v>
          </cell>
        </row>
        <row r="2642">
          <cell r="D2642" t="str">
            <v/>
          </cell>
          <cell r="M2642">
            <v>0</v>
          </cell>
          <cell r="N2642">
            <v>0</v>
          </cell>
          <cell r="P2642" t="str">
            <v xml:space="preserve"> </v>
          </cell>
          <cell r="Q2642" t="str">
            <v xml:space="preserve"> </v>
          </cell>
        </row>
        <row r="2643">
          <cell r="D2643" t="str">
            <v/>
          </cell>
          <cell r="M2643">
            <v>0</v>
          </cell>
          <cell r="N2643">
            <v>0</v>
          </cell>
          <cell r="P2643" t="str">
            <v xml:space="preserve"> </v>
          </cell>
          <cell r="Q2643" t="str">
            <v xml:space="preserve"> </v>
          </cell>
        </row>
        <row r="2644">
          <cell r="D2644" t="str">
            <v/>
          </cell>
          <cell r="M2644">
            <v>0</v>
          </cell>
          <cell r="N2644">
            <v>0</v>
          </cell>
          <cell r="P2644" t="str">
            <v xml:space="preserve"> </v>
          </cell>
          <cell r="Q2644" t="str">
            <v xml:space="preserve"> </v>
          </cell>
        </row>
        <row r="2645">
          <cell r="D2645" t="str">
            <v/>
          </cell>
          <cell r="M2645">
            <v>0</v>
          </cell>
          <cell r="N2645">
            <v>0</v>
          </cell>
          <cell r="P2645" t="str">
            <v xml:space="preserve"> </v>
          </cell>
          <cell r="Q2645" t="str">
            <v xml:space="preserve"> </v>
          </cell>
        </row>
        <row r="2646">
          <cell r="D2646" t="str">
            <v/>
          </cell>
          <cell r="M2646">
            <v>0</v>
          </cell>
          <cell r="N2646">
            <v>0</v>
          </cell>
          <cell r="P2646" t="str">
            <v xml:space="preserve"> </v>
          </cell>
          <cell r="Q2646" t="str">
            <v xml:space="preserve"> </v>
          </cell>
        </row>
        <row r="2647">
          <cell r="D2647" t="str">
            <v/>
          </cell>
          <cell r="M2647">
            <v>0</v>
          </cell>
          <cell r="N2647">
            <v>0</v>
          </cell>
          <cell r="P2647" t="str">
            <v xml:space="preserve"> </v>
          </cell>
          <cell r="Q2647" t="str">
            <v xml:space="preserve"> </v>
          </cell>
        </row>
        <row r="2648">
          <cell r="D2648" t="str">
            <v/>
          </cell>
          <cell r="M2648">
            <v>0</v>
          </cell>
          <cell r="N2648">
            <v>0</v>
          </cell>
          <cell r="P2648" t="str">
            <v xml:space="preserve"> </v>
          </cell>
          <cell r="Q2648" t="str">
            <v xml:space="preserve"> </v>
          </cell>
        </row>
        <row r="2649">
          <cell r="D2649" t="str">
            <v/>
          </cell>
          <cell r="M2649">
            <v>0</v>
          </cell>
          <cell r="N2649">
            <v>0</v>
          </cell>
          <cell r="P2649" t="str">
            <v xml:space="preserve"> </v>
          </cell>
          <cell r="Q2649" t="str">
            <v xml:space="preserve"> </v>
          </cell>
        </row>
        <row r="2650">
          <cell r="D2650" t="str">
            <v/>
          </cell>
          <cell r="M2650">
            <v>0</v>
          </cell>
          <cell r="N2650">
            <v>0</v>
          </cell>
          <cell r="P2650" t="str">
            <v xml:space="preserve"> </v>
          </cell>
          <cell r="Q2650" t="str">
            <v xml:space="preserve"> </v>
          </cell>
        </row>
        <row r="2651">
          <cell r="D2651" t="str">
            <v/>
          </cell>
          <cell r="M2651">
            <v>0</v>
          </cell>
          <cell r="N2651">
            <v>0</v>
          </cell>
          <cell r="P2651" t="str">
            <v xml:space="preserve"> </v>
          </cell>
          <cell r="Q2651" t="str">
            <v xml:space="preserve"> </v>
          </cell>
        </row>
        <row r="2652">
          <cell r="D2652" t="str">
            <v/>
          </cell>
          <cell r="M2652">
            <v>0</v>
          </cell>
          <cell r="N2652">
            <v>0</v>
          </cell>
          <cell r="P2652" t="str">
            <v xml:space="preserve"> </v>
          </cell>
          <cell r="Q2652" t="str">
            <v xml:space="preserve"> </v>
          </cell>
        </row>
        <row r="2653">
          <cell r="D2653" t="str">
            <v/>
          </cell>
          <cell r="M2653">
            <v>0</v>
          </cell>
          <cell r="N2653">
            <v>0</v>
          </cell>
          <cell r="P2653" t="str">
            <v xml:space="preserve"> </v>
          </cell>
          <cell r="Q2653" t="str">
            <v xml:space="preserve"> </v>
          </cell>
        </row>
        <row r="2654">
          <cell r="D2654" t="str">
            <v/>
          </cell>
          <cell r="M2654">
            <v>0</v>
          </cell>
          <cell r="N2654">
            <v>0</v>
          </cell>
          <cell r="P2654" t="str">
            <v xml:space="preserve"> </v>
          </cell>
          <cell r="Q2654" t="str">
            <v xml:space="preserve"> </v>
          </cell>
        </row>
        <row r="2655">
          <cell r="D2655" t="str">
            <v/>
          </cell>
          <cell r="M2655">
            <v>0</v>
          </cell>
          <cell r="N2655">
            <v>0</v>
          </cell>
          <cell r="P2655" t="str">
            <v xml:space="preserve"> </v>
          </cell>
          <cell r="Q2655" t="str">
            <v xml:space="preserve"> </v>
          </cell>
        </row>
        <row r="2656">
          <cell r="D2656" t="str">
            <v/>
          </cell>
          <cell r="M2656">
            <v>0</v>
          </cell>
          <cell r="N2656">
            <v>0</v>
          </cell>
          <cell r="P2656" t="str">
            <v xml:space="preserve"> </v>
          </cell>
          <cell r="Q2656" t="str">
            <v xml:space="preserve"> </v>
          </cell>
        </row>
        <row r="2657">
          <cell r="D2657" t="str">
            <v/>
          </cell>
          <cell r="M2657">
            <v>0</v>
          </cell>
          <cell r="N2657">
            <v>0</v>
          </cell>
          <cell r="P2657" t="str">
            <v xml:space="preserve"> </v>
          </cell>
          <cell r="Q2657" t="str">
            <v xml:space="preserve"> </v>
          </cell>
        </row>
        <row r="2658">
          <cell r="D2658" t="str">
            <v/>
          </cell>
          <cell r="M2658">
            <v>0</v>
          </cell>
          <cell r="N2658">
            <v>0</v>
          </cell>
          <cell r="P2658" t="str">
            <v xml:space="preserve"> </v>
          </cell>
          <cell r="Q2658" t="str">
            <v xml:space="preserve"> </v>
          </cell>
        </row>
        <row r="2659">
          <cell r="D2659" t="str">
            <v/>
          </cell>
          <cell r="M2659">
            <v>0</v>
          </cell>
          <cell r="N2659">
            <v>0</v>
          </cell>
          <cell r="P2659" t="str">
            <v xml:space="preserve"> </v>
          </cell>
          <cell r="Q2659" t="str">
            <v xml:space="preserve"> </v>
          </cell>
        </row>
        <row r="2660">
          <cell r="D2660" t="str">
            <v/>
          </cell>
          <cell r="M2660">
            <v>0</v>
          </cell>
          <cell r="N2660">
            <v>0</v>
          </cell>
          <cell r="P2660" t="str">
            <v xml:space="preserve"> </v>
          </cell>
          <cell r="Q2660" t="str">
            <v xml:space="preserve"> </v>
          </cell>
        </row>
        <row r="2661">
          <cell r="D2661" t="str">
            <v/>
          </cell>
          <cell r="M2661">
            <v>0</v>
          </cell>
          <cell r="N2661">
            <v>0</v>
          </cell>
          <cell r="P2661" t="str">
            <v xml:space="preserve"> </v>
          </cell>
          <cell r="Q2661" t="str">
            <v xml:space="preserve"> </v>
          </cell>
        </row>
        <row r="2662">
          <cell r="D2662" t="str">
            <v/>
          </cell>
          <cell r="M2662">
            <v>0</v>
          </cell>
          <cell r="N2662">
            <v>0</v>
          </cell>
          <cell r="P2662" t="str">
            <v xml:space="preserve"> </v>
          </cell>
          <cell r="Q2662" t="str">
            <v xml:space="preserve"> </v>
          </cell>
        </row>
        <row r="2663">
          <cell r="D2663" t="str">
            <v/>
          </cell>
          <cell r="M2663">
            <v>0</v>
          </cell>
          <cell r="N2663">
            <v>0</v>
          </cell>
          <cell r="P2663" t="str">
            <v xml:space="preserve"> </v>
          </cell>
          <cell r="Q2663" t="str">
            <v xml:space="preserve"> </v>
          </cell>
        </row>
        <row r="2664">
          <cell r="D2664" t="str">
            <v/>
          </cell>
          <cell r="M2664">
            <v>0</v>
          </cell>
          <cell r="N2664">
            <v>0</v>
          </cell>
          <cell r="P2664" t="str">
            <v xml:space="preserve"> </v>
          </cell>
          <cell r="Q2664" t="str">
            <v xml:space="preserve"> </v>
          </cell>
        </row>
        <row r="2665">
          <cell r="D2665" t="str">
            <v/>
          </cell>
          <cell r="M2665">
            <v>0</v>
          </cell>
          <cell r="N2665">
            <v>0</v>
          </cell>
          <cell r="P2665" t="str">
            <v xml:space="preserve"> </v>
          </cell>
          <cell r="Q2665" t="str">
            <v xml:space="preserve"> </v>
          </cell>
        </row>
        <row r="2666">
          <cell r="D2666" t="str">
            <v/>
          </cell>
          <cell r="M2666">
            <v>0</v>
          </cell>
          <cell r="N2666">
            <v>0</v>
          </cell>
          <cell r="P2666" t="str">
            <v xml:space="preserve"> </v>
          </cell>
          <cell r="Q2666" t="str">
            <v xml:space="preserve"> </v>
          </cell>
        </row>
        <row r="2667">
          <cell r="D2667" t="str">
            <v/>
          </cell>
          <cell r="M2667">
            <v>0</v>
          </cell>
          <cell r="N2667">
            <v>0</v>
          </cell>
          <cell r="P2667" t="str">
            <v xml:space="preserve"> </v>
          </cell>
          <cell r="Q2667" t="str">
            <v xml:space="preserve"> </v>
          </cell>
        </row>
        <row r="2668">
          <cell r="D2668" t="str">
            <v/>
          </cell>
          <cell r="M2668">
            <v>0</v>
          </cell>
          <cell r="N2668">
            <v>0</v>
          </cell>
          <cell r="P2668" t="str">
            <v xml:space="preserve"> </v>
          </cell>
          <cell r="Q2668" t="str">
            <v xml:space="preserve"> </v>
          </cell>
        </row>
        <row r="2669">
          <cell r="D2669" t="str">
            <v/>
          </cell>
          <cell r="M2669">
            <v>0</v>
          </cell>
          <cell r="N2669">
            <v>0</v>
          </cell>
          <cell r="P2669" t="str">
            <v xml:space="preserve"> </v>
          </cell>
          <cell r="Q2669" t="str">
            <v xml:space="preserve"> </v>
          </cell>
        </row>
        <row r="2670">
          <cell r="D2670" t="str">
            <v/>
          </cell>
          <cell r="M2670">
            <v>0</v>
          </cell>
          <cell r="N2670">
            <v>0</v>
          </cell>
          <cell r="P2670" t="str">
            <v xml:space="preserve"> </v>
          </cell>
          <cell r="Q2670" t="str">
            <v xml:space="preserve"> </v>
          </cell>
        </row>
        <row r="2671">
          <cell r="D2671" t="str">
            <v/>
          </cell>
          <cell r="M2671">
            <v>0</v>
          </cell>
          <cell r="N2671">
            <v>0</v>
          </cell>
          <cell r="P2671" t="str">
            <v xml:space="preserve"> </v>
          </cell>
          <cell r="Q2671" t="str">
            <v xml:space="preserve"> </v>
          </cell>
        </row>
        <row r="2672">
          <cell r="D2672" t="str">
            <v/>
          </cell>
          <cell r="M2672">
            <v>0</v>
          </cell>
          <cell r="N2672">
            <v>0</v>
          </cell>
          <cell r="P2672" t="str">
            <v xml:space="preserve"> </v>
          </cell>
          <cell r="Q2672" t="str">
            <v xml:space="preserve"> </v>
          </cell>
        </row>
        <row r="2673">
          <cell r="D2673" t="str">
            <v/>
          </cell>
          <cell r="M2673">
            <v>0</v>
          </cell>
          <cell r="N2673">
            <v>0</v>
          </cell>
          <cell r="P2673" t="str">
            <v xml:space="preserve"> </v>
          </cell>
          <cell r="Q2673" t="str">
            <v xml:space="preserve"> </v>
          </cell>
        </row>
        <row r="2674">
          <cell r="D2674" t="str">
            <v/>
          </cell>
          <cell r="M2674">
            <v>0</v>
          </cell>
          <cell r="N2674">
            <v>0</v>
          </cell>
          <cell r="P2674" t="str">
            <v xml:space="preserve"> </v>
          </cell>
          <cell r="Q2674" t="str">
            <v xml:space="preserve"> </v>
          </cell>
        </row>
        <row r="2675">
          <cell r="D2675" t="str">
            <v/>
          </cell>
          <cell r="M2675">
            <v>0</v>
          </cell>
          <cell r="N2675">
            <v>0</v>
          </cell>
          <cell r="P2675" t="str">
            <v xml:space="preserve"> </v>
          </cell>
          <cell r="Q2675" t="str">
            <v xml:space="preserve"> </v>
          </cell>
        </row>
        <row r="2676">
          <cell r="D2676" t="str">
            <v/>
          </cell>
          <cell r="M2676">
            <v>0</v>
          </cell>
          <cell r="N2676">
            <v>0</v>
          </cell>
          <cell r="P2676" t="str">
            <v xml:space="preserve"> </v>
          </cell>
          <cell r="Q2676" t="str">
            <v xml:space="preserve"> </v>
          </cell>
        </row>
        <row r="2677">
          <cell r="D2677" t="str">
            <v/>
          </cell>
          <cell r="M2677">
            <v>0</v>
          </cell>
          <cell r="N2677">
            <v>0</v>
          </cell>
          <cell r="P2677" t="str">
            <v xml:space="preserve"> </v>
          </cell>
          <cell r="Q2677" t="str">
            <v xml:space="preserve"> </v>
          </cell>
        </row>
        <row r="2678">
          <cell r="D2678" t="str">
            <v/>
          </cell>
          <cell r="M2678">
            <v>0</v>
          </cell>
          <cell r="N2678">
            <v>0</v>
          </cell>
          <cell r="P2678" t="str">
            <v xml:space="preserve"> </v>
          </cell>
          <cell r="Q2678" t="str">
            <v xml:space="preserve"> </v>
          </cell>
        </row>
        <row r="2679">
          <cell r="D2679" t="str">
            <v/>
          </cell>
          <cell r="M2679">
            <v>0</v>
          </cell>
          <cell r="N2679">
            <v>0</v>
          </cell>
          <cell r="P2679" t="str">
            <v xml:space="preserve"> </v>
          </cell>
          <cell r="Q2679" t="str">
            <v xml:space="preserve"> </v>
          </cell>
        </row>
        <row r="2680">
          <cell r="D2680" t="str">
            <v/>
          </cell>
          <cell r="M2680">
            <v>0</v>
          </cell>
          <cell r="N2680">
            <v>0</v>
          </cell>
          <cell r="P2680" t="str">
            <v xml:space="preserve"> </v>
          </cell>
          <cell r="Q2680" t="str">
            <v xml:space="preserve"> </v>
          </cell>
        </row>
        <row r="2681">
          <cell r="D2681" t="str">
            <v/>
          </cell>
          <cell r="M2681">
            <v>0</v>
          </cell>
          <cell r="N2681">
            <v>0</v>
          </cell>
          <cell r="P2681" t="str">
            <v xml:space="preserve"> </v>
          </cell>
          <cell r="Q2681" t="str">
            <v xml:space="preserve"> </v>
          </cell>
        </row>
        <row r="2682">
          <cell r="D2682" t="str">
            <v/>
          </cell>
          <cell r="M2682">
            <v>0</v>
          </cell>
          <cell r="N2682">
            <v>0</v>
          </cell>
          <cell r="P2682" t="str">
            <v xml:space="preserve"> </v>
          </cell>
          <cell r="Q2682" t="str">
            <v xml:space="preserve"> </v>
          </cell>
        </row>
        <row r="2683">
          <cell r="D2683" t="str">
            <v/>
          </cell>
          <cell r="M2683">
            <v>0</v>
          </cell>
          <cell r="N2683">
            <v>0</v>
          </cell>
          <cell r="P2683" t="str">
            <v xml:space="preserve"> </v>
          </cell>
          <cell r="Q2683" t="str">
            <v xml:space="preserve"> </v>
          </cell>
        </row>
        <row r="2684">
          <cell r="D2684" t="str">
            <v/>
          </cell>
          <cell r="M2684">
            <v>0</v>
          </cell>
          <cell r="N2684">
            <v>0</v>
          </cell>
          <cell r="P2684" t="str">
            <v xml:space="preserve"> </v>
          </cell>
          <cell r="Q2684" t="str">
            <v xml:space="preserve"> </v>
          </cell>
        </row>
        <row r="2685">
          <cell r="D2685" t="str">
            <v/>
          </cell>
          <cell r="M2685">
            <v>0</v>
          </cell>
          <cell r="N2685">
            <v>0</v>
          </cell>
          <cell r="P2685" t="str">
            <v xml:space="preserve"> </v>
          </cell>
          <cell r="Q2685" t="str">
            <v xml:space="preserve"> </v>
          </cell>
        </row>
        <row r="2686">
          <cell r="D2686" t="str">
            <v/>
          </cell>
          <cell r="M2686">
            <v>0</v>
          </cell>
          <cell r="N2686">
            <v>0</v>
          </cell>
          <cell r="P2686" t="str">
            <v xml:space="preserve"> </v>
          </cell>
          <cell r="Q2686" t="str">
            <v xml:space="preserve"> </v>
          </cell>
        </row>
        <row r="2687">
          <cell r="D2687" t="str">
            <v/>
          </cell>
          <cell r="M2687">
            <v>0</v>
          </cell>
          <cell r="N2687">
            <v>0</v>
          </cell>
          <cell r="P2687" t="str">
            <v xml:space="preserve"> </v>
          </cell>
          <cell r="Q2687" t="str">
            <v xml:space="preserve"> </v>
          </cell>
        </row>
        <row r="2688">
          <cell r="D2688" t="str">
            <v/>
          </cell>
          <cell r="M2688">
            <v>0</v>
          </cell>
          <cell r="N2688">
            <v>0</v>
          </cell>
          <cell r="P2688" t="str">
            <v xml:space="preserve"> </v>
          </cell>
          <cell r="Q2688" t="str">
            <v xml:space="preserve"> </v>
          </cell>
        </row>
        <row r="2689">
          <cell r="D2689" t="str">
            <v/>
          </cell>
          <cell r="M2689">
            <v>0</v>
          </cell>
          <cell r="N2689">
            <v>0</v>
          </cell>
          <cell r="P2689" t="str">
            <v xml:space="preserve"> </v>
          </cell>
          <cell r="Q2689" t="str">
            <v xml:space="preserve"> </v>
          </cell>
        </row>
        <row r="2690">
          <cell r="D2690" t="str">
            <v/>
          </cell>
          <cell r="M2690">
            <v>0</v>
          </cell>
          <cell r="N2690">
            <v>0</v>
          </cell>
          <cell r="P2690" t="str">
            <v xml:space="preserve"> </v>
          </cell>
          <cell r="Q2690" t="str">
            <v xml:space="preserve"> </v>
          </cell>
        </row>
        <row r="2691">
          <cell r="D2691" t="str">
            <v/>
          </cell>
          <cell r="M2691">
            <v>0</v>
          </cell>
          <cell r="N2691">
            <v>0</v>
          </cell>
          <cell r="P2691" t="str">
            <v xml:space="preserve"> </v>
          </cell>
          <cell r="Q2691" t="str">
            <v xml:space="preserve"> </v>
          </cell>
        </row>
        <row r="2692">
          <cell r="D2692" t="str">
            <v/>
          </cell>
          <cell r="M2692">
            <v>0</v>
          </cell>
          <cell r="N2692">
            <v>0</v>
          </cell>
          <cell r="P2692" t="str">
            <v xml:space="preserve"> </v>
          </cell>
          <cell r="Q2692" t="str">
            <v xml:space="preserve"> </v>
          </cell>
        </row>
        <row r="2693">
          <cell r="D2693" t="str">
            <v/>
          </cell>
          <cell r="M2693">
            <v>0</v>
          </cell>
          <cell r="N2693">
            <v>0</v>
          </cell>
          <cell r="P2693" t="str">
            <v xml:space="preserve"> </v>
          </cell>
          <cell r="Q2693" t="str">
            <v xml:space="preserve"> </v>
          </cell>
        </row>
        <row r="2694">
          <cell r="D2694" t="str">
            <v/>
          </cell>
          <cell r="M2694">
            <v>0</v>
          </cell>
          <cell r="N2694">
            <v>0</v>
          </cell>
          <cell r="P2694" t="str">
            <v xml:space="preserve"> </v>
          </cell>
          <cell r="Q2694" t="str">
            <v xml:space="preserve"> </v>
          </cell>
        </row>
        <row r="2695">
          <cell r="D2695" t="str">
            <v/>
          </cell>
          <cell r="M2695">
            <v>0</v>
          </cell>
          <cell r="N2695">
            <v>0</v>
          </cell>
          <cell r="P2695" t="str">
            <v xml:space="preserve"> </v>
          </cell>
          <cell r="Q2695" t="str">
            <v xml:space="preserve"> </v>
          </cell>
        </row>
        <row r="2696">
          <cell r="D2696" t="str">
            <v/>
          </cell>
          <cell r="M2696">
            <v>0</v>
          </cell>
          <cell r="N2696">
            <v>0</v>
          </cell>
          <cell r="P2696" t="str">
            <v xml:space="preserve"> </v>
          </cell>
          <cell r="Q2696" t="str">
            <v xml:space="preserve"> </v>
          </cell>
        </row>
        <row r="2697">
          <cell r="D2697" t="str">
            <v/>
          </cell>
          <cell r="M2697">
            <v>0</v>
          </cell>
          <cell r="N2697">
            <v>0</v>
          </cell>
          <cell r="P2697" t="str">
            <v xml:space="preserve"> </v>
          </cell>
          <cell r="Q2697" t="str">
            <v xml:space="preserve"> </v>
          </cell>
        </row>
        <row r="2698">
          <cell r="D2698" t="str">
            <v/>
          </cell>
          <cell r="M2698">
            <v>0</v>
          </cell>
          <cell r="N2698">
            <v>0</v>
          </cell>
          <cell r="P2698" t="str">
            <v xml:space="preserve"> </v>
          </cell>
          <cell r="Q2698" t="str">
            <v xml:space="preserve"> </v>
          </cell>
        </row>
        <row r="2699">
          <cell r="D2699" t="str">
            <v/>
          </cell>
          <cell r="M2699">
            <v>0</v>
          </cell>
          <cell r="N2699">
            <v>0</v>
          </cell>
          <cell r="P2699" t="str">
            <v xml:space="preserve"> </v>
          </cell>
          <cell r="Q2699" t="str">
            <v xml:space="preserve"> </v>
          </cell>
        </row>
        <row r="2700">
          <cell r="D2700" t="str">
            <v/>
          </cell>
          <cell r="M2700">
            <v>0</v>
          </cell>
          <cell r="N2700">
            <v>0</v>
          </cell>
          <cell r="P2700" t="str">
            <v xml:space="preserve"> </v>
          </cell>
          <cell r="Q2700" t="str">
            <v xml:space="preserve"> </v>
          </cell>
        </row>
        <row r="2701">
          <cell r="D2701" t="str">
            <v/>
          </cell>
          <cell r="M2701">
            <v>0</v>
          </cell>
          <cell r="N2701">
            <v>0</v>
          </cell>
          <cell r="P2701" t="str">
            <v xml:space="preserve"> </v>
          </cell>
          <cell r="Q2701" t="str">
            <v xml:space="preserve"> </v>
          </cell>
        </row>
        <row r="2702">
          <cell r="D2702" t="str">
            <v/>
          </cell>
          <cell r="M2702">
            <v>0</v>
          </cell>
          <cell r="N2702">
            <v>0</v>
          </cell>
          <cell r="P2702" t="str">
            <v xml:space="preserve"> </v>
          </cell>
          <cell r="Q2702" t="str">
            <v xml:space="preserve"> </v>
          </cell>
        </row>
        <row r="2703">
          <cell r="D2703" t="str">
            <v/>
          </cell>
          <cell r="M2703">
            <v>0</v>
          </cell>
          <cell r="N2703">
            <v>0</v>
          </cell>
          <cell r="P2703" t="str">
            <v xml:space="preserve"> </v>
          </cell>
          <cell r="Q2703" t="str">
            <v xml:space="preserve"> </v>
          </cell>
        </row>
        <row r="2704">
          <cell r="D2704" t="str">
            <v/>
          </cell>
          <cell r="M2704">
            <v>0</v>
          </cell>
          <cell r="N2704">
            <v>0</v>
          </cell>
          <cell r="P2704" t="str">
            <v xml:space="preserve"> </v>
          </cell>
          <cell r="Q2704" t="str">
            <v xml:space="preserve"> </v>
          </cell>
        </row>
        <row r="2705">
          <cell r="D2705" t="str">
            <v/>
          </cell>
          <cell r="M2705">
            <v>0</v>
          </cell>
          <cell r="N2705">
            <v>0</v>
          </cell>
          <cell r="P2705" t="str">
            <v xml:space="preserve"> </v>
          </cell>
          <cell r="Q2705" t="str">
            <v xml:space="preserve"> </v>
          </cell>
        </row>
        <row r="2706">
          <cell r="D2706" t="str">
            <v/>
          </cell>
          <cell r="M2706">
            <v>0</v>
          </cell>
          <cell r="N2706">
            <v>0</v>
          </cell>
          <cell r="P2706" t="str">
            <v xml:space="preserve"> </v>
          </cell>
          <cell r="Q2706" t="str">
            <v xml:space="preserve"> </v>
          </cell>
        </row>
        <row r="2707">
          <cell r="D2707" t="str">
            <v/>
          </cell>
          <cell r="M2707">
            <v>0</v>
          </cell>
          <cell r="N2707">
            <v>0</v>
          </cell>
          <cell r="P2707" t="str">
            <v xml:space="preserve"> </v>
          </cell>
          <cell r="Q2707" t="str">
            <v xml:space="preserve"> </v>
          </cell>
        </row>
        <row r="2708">
          <cell r="D2708" t="str">
            <v/>
          </cell>
          <cell r="M2708">
            <v>0</v>
          </cell>
          <cell r="N2708">
            <v>0</v>
          </cell>
          <cell r="P2708" t="str">
            <v xml:space="preserve"> </v>
          </cell>
          <cell r="Q2708" t="str">
            <v xml:space="preserve"> </v>
          </cell>
        </row>
        <row r="2709">
          <cell r="D2709" t="str">
            <v/>
          </cell>
          <cell r="M2709">
            <v>0</v>
          </cell>
          <cell r="N2709">
            <v>0</v>
          </cell>
          <cell r="P2709" t="str">
            <v xml:space="preserve"> </v>
          </cell>
          <cell r="Q2709" t="str">
            <v xml:space="preserve"> </v>
          </cell>
        </row>
        <row r="2710">
          <cell r="D2710" t="str">
            <v/>
          </cell>
          <cell r="M2710">
            <v>0</v>
          </cell>
          <cell r="N2710">
            <v>0</v>
          </cell>
          <cell r="P2710" t="str">
            <v xml:space="preserve"> </v>
          </cell>
          <cell r="Q2710" t="str">
            <v xml:space="preserve"> </v>
          </cell>
        </row>
        <row r="2711">
          <cell r="D2711" t="str">
            <v/>
          </cell>
          <cell r="M2711">
            <v>0</v>
          </cell>
          <cell r="N2711">
            <v>0</v>
          </cell>
          <cell r="P2711" t="str">
            <v xml:space="preserve"> </v>
          </cell>
          <cell r="Q2711" t="str">
            <v xml:space="preserve"> </v>
          </cell>
        </row>
        <row r="2712">
          <cell r="D2712" t="str">
            <v/>
          </cell>
          <cell r="M2712">
            <v>0</v>
          </cell>
          <cell r="N2712">
            <v>0</v>
          </cell>
          <cell r="P2712" t="str">
            <v xml:space="preserve"> </v>
          </cell>
          <cell r="Q2712" t="str">
            <v xml:space="preserve"> </v>
          </cell>
        </row>
        <row r="2713">
          <cell r="D2713" t="str">
            <v/>
          </cell>
          <cell r="M2713">
            <v>0</v>
          </cell>
          <cell r="N2713">
            <v>0</v>
          </cell>
          <cell r="P2713" t="str">
            <v xml:space="preserve"> </v>
          </cell>
          <cell r="Q2713" t="str">
            <v xml:space="preserve"> </v>
          </cell>
        </row>
        <row r="2714">
          <cell r="D2714" t="str">
            <v/>
          </cell>
          <cell r="M2714">
            <v>0</v>
          </cell>
          <cell r="N2714">
            <v>0</v>
          </cell>
          <cell r="P2714" t="str">
            <v xml:space="preserve"> </v>
          </cell>
          <cell r="Q2714" t="str">
            <v xml:space="preserve"> </v>
          </cell>
        </row>
        <row r="2715">
          <cell r="D2715" t="str">
            <v/>
          </cell>
          <cell r="M2715">
            <v>0</v>
          </cell>
          <cell r="N2715">
            <v>0</v>
          </cell>
          <cell r="P2715" t="str">
            <v xml:space="preserve"> </v>
          </cell>
          <cell r="Q2715" t="str">
            <v xml:space="preserve"> </v>
          </cell>
        </row>
        <row r="2716">
          <cell r="D2716" t="str">
            <v/>
          </cell>
          <cell r="M2716">
            <v>0</v>
          </cell>
          <cell r="N2716">
            <v>0</v>
          </cell>
          <cell r="P2716" t="str">
            <v xml:space="preserve"> </v>
          </cell>
          <cell r="Q2716" t="str">
            <v xml:space="preserve"> </v>
          </cell>
        </row>
        <row r="2717">
          <cell r="D2717" t="str">
            <v/>
          </cell>
          <cell r="M2717">
            <v>0</v>
          </cell>
          <cell r="N2717">
            <v>0</v>
          </cell>
          <cell r="P2717" t="str">
            <v xml:space="preserve"> </v>
          </cell>
          <cell r="Q2717" t="str">
            <v xml:space="preserve"> </v>
          </cell>
        </row>
        <row r="2718">
          <cell r="D2718" t="str">
            <v/>
          </cell>
          <cell r="M2718">
            <v>0</v>
          </cell>
          <cell r="N2718">
            <v>0</v>
          </cell>
          <cell r="P2718" t="str">
            <v xml:space="preserve"> </v>
          </cell>
          <cell r="Q2718" t="str">
            <v xml:space="preserve"> </v>
          </cell>
        </row>
        <row r="2719">
          <cell r="D2719" t="str">
            <v/>
          </cell>
          <cell r="M2719">
            <v>0</v>
          </cell>
          <cell r="N2719">
            <v>0</v>
          </cell>
          <cell r="P2719" t="str">
            <v xml:space="preserve"> </v>
          </cell>
          <cell r="Q2719" t="str">
            <v xml:space="preserve"> </v>
          </cell>
        </row>
        <row r="2720">
          <cell r="D2720" t="str">
            <v/>
          </cell>
          <cell r="M2720">
            <v>0</v>
          </cell>
          <cell r="N2720">
            <v>0</v>
          </cell>
          <cell r="P2720" t="str">
            <v xml:space="preserve"> </v>
          </cell>
          <cell r="Q2720" t="str">
            <v xml:space="preserve"> </v>
          </cell>
        </row>
        <row r="2721">
          <cell r="D2721" t="str">
            <v/>
          </cell>
          <cell r="M2721">
            <v>0</v>
          </cell>
          <cell r="N2721">
            <v>0</v>
          </cell>
          <cell r="P2721" t="str">
            <v xml:space="preserve"> </v>
          </cell>
          <cell r="Q2721" t="str">
            <v xml:space="preserve"> </v>
          </cell>
        </row>
        <row r="2722">
          <cell r="D2722" t="str">
            <v/>
          </cell>
          <cell r="M2722">
            <v>0</v>
          </cell>
          <cell r="N2722">
            <v>0</v>
          </cell>
          <cell r="P2722" t="str">
            <v xml:space="preserve"> </v>
          </cell>
          <cell r="Q2722" t="str">
            <v xml:space="preserve"> </v>
          </cell>
        </row>
        <row r="2723">
          <cell r="D2723" t="str">
            <v/>
          </cell>
          <cell r="M2723">
            <v>0</v>
          </cell>
          <cell r="N2723">
            <v>0</v>
          </cell>
          <cell r="P2723" t="str">
            <v xml:space="preserve"> </v>
          </cell>
          <cell r="Q2723" t="str">
            <v xml:space="preserve"> </v>
          </cell>
        </row>
        <row r="2724">
          <cell r="D2724" t="str">
            <v/>
          </cell>
          <cell r="M2724">
            <v>0</v>
          </cell>
          <cell r="N2724">
            <v>0</v>
          </cell>
          <cell r="P2724" t="str">
            <v xml:space="preserve"> </v>
          </cell>
          <cell r="Q2724" t="str">
            <v xml:space="preserve"> </v>
          </cell>
        </row>
        <row r="2725">
          <cell r="D2725" t="str">
            <v/>
          </cell>
          <cell r="M2725">
            <v>0</v>
          </cell>
          <cell r="N2725">
            <v>0</v>
          </cell>
          <cell r="P2725" t="str">
            <v xml:space="preserve"> </v>
          </cell>
          <cell r="Q2725" t="str">
            <v xml:space="preserve"> </v>
          </cell>
        </row>
        <row r="2726">
          <cell r="D2726" t="str">
            <v/>
          </cell>
          <cell r="M2726">
            <v>0</v>
          </cell>
          <cell r="N2726">
            <v>0</v>
          </cell>
          <cell r="P2726" t="str">
            <v xml:space="preserve"> </v>
          </cell>
          <cell r="Q2726" t="str">
            <v xml:space="preserve"> </v>
          </cell>
        </row>
        <row r="2727">
          <cell r="D2727" t="str">
            <v/>
          </cell>
          <cell r="M2727">
            <v>0</v>
          </cell>
          <cell r="N2727">
            <v>0</v>
          </cell>
          <cell r="P2727" t="str">
            <v xml:space="preserve"> </v>
          </cell>
          <cell r="Q2727" t="str">
            <v xml:space="preserve"> </v>
          </cell>
        </row>
        <row r="2728">
          <cell r="D2728" t="str">
            <v/>
          </cell>
          <cell r="M2728">
            <v>0</v>
          </cell>
          <cell r="N2728">
            <v>0</v>
          </cell>
          <cell r="P2728" t="str">
            <v xml:space="preserve"> </v>
          </cell>
          <cell r="Q2728" t="str">
            <v xml:space="preserve"> </v>
          </cell>
        </row>
        <row r="2729">
          <cell r="D2729" t="str">
            <v/>
          </cell>
          <cell r="M2729">
            <v>0</v>
          </cell>
          <cell r="N2729">
            <v>0</v>
          </cell>
          <cell r="P2729" t="str">
            <v xml:space="preserve"> </v>
          </cell>
          <cell r="Q2729" t="str">
            <v xml:space="preserve"> </v>
          </cell>
        </row>
        <row r="2730">
          <cell r="D2730" t="str">
            <v/>
          </cell>
          <cell r="M2730">
            <v>0</v>
          </cell>
          <cell r="N2730">
            <v>0</v>
          </cell>
          <cell r="P2730" t="str">
            <v xml:space="preserve"> </v>
          </cell>
          <cell r="Q2730" t="str">
            <v xml:space="preserve"> </v>
          </cell>
        </row>
        <row r="2731">
          <cell r="D2731" t="str">
            <v/>
          </cell>
          <cell r="M2731">
            <v>0</v>
          </cell>
          <cell r="N2731">
            <v>0</v>
          </cell>
          <cell r="P2731" t="str">
            <v xml:space="preserve"> </v>
          </cell>
          <cell r="Q2731" t="str">
            <v xml:space="preserve"> </v>
          </cell>
        </row>
        <row r="2732">
          <cell r="D2732" t="str">
            <v/>
          </cell>
          <cell r="M2732">
            <v>0</v>
          </cell>
          <cell r="N2732">
            <v>0</v>
          </cell>
          <cell r="P2732" t="str">
            <v xml:space="preserve"> </v>
          </cell>
          <cell r="Q2732" t="str">
            <v xml:space="preserve"> </v>
          </cell>
        </row>
        <row r="2733">
          <cell r="D2733" t="str">
            <v/>
          </cell>
          <cell r="M2733">
            <v>0</v>
          </cell>
          <cell r="N2733">
            <v>0</v>
          </cell>
          <cell r="P2733" t="str">
            <v xml:space="preserve"> </v>
          </cell>
          <cell r="Q2733" t="str">
            <v xml:space="preserve"> </v>
          </cell>
        </row>
        <row r="2734">
          <cell r="D2734" t="str">
            <v/>
          </cell>
          <cell r="M2734">
            <v>0</v>
          </cell>
          <cell r="N2734">
            <v>0</v>
          </cell>
          <cell r="P2734" t="str">
            <v xml:space="preserve"> </v>
          </cell>
          <cell r="Q2734" t="str">
            <v xml:space="preserve"> </v>
          </cell>
        </row>
        <row r="2735">
          <cell r="D2735" t="str">
            <v/>
          </cell>
          <cell r="M2735">
            <v>0</v>
          </cell>
          <cell r="N2735">
            <v>0</v>
          </cell>
          <cell r="P2735" t="str">
            <v xml:space="preserve"> </v>
          </cell>
          <cell r="Q2735" t="str">
            <v xml:space="preserve"> </v>
          </cell>
        </row>
        <row r="2736">
          <cell r="D2736" t="str">
            <v/>
          </cell>
          <cell r="M2736">
            <v>0</v>
          </cell>
          <cell r="N2736">
            <v>0</v>
          </cell>
          <cell r="P2736" t="str">
            <v xml:space="preserve"> </v>
          </cell>
          <cell r="Q2736" t="str">
            <v xml:space="preserve"> </v>
          </cell>
        </row>
        <row r="2737">
          <cell r="D2737" t="str">
            <v/>
          </cell>
          <cell r="M2737">
            <v>0</v>
          </cell>
          <cell r="N2737">
            <v>0</v>
          </cell>
          <cell r="P2737" t="str">
            <v xml:space="preserve"> </v>
          </cell>
          <cell r="Q2737" t="str">
            <v xml:space="preserve"> </v>
          </cell>
        </row>
        <row r="2738">
          <cell r="D2738" t="str">
            <v/>
          </cell>
          <cell r="M2738">
            <v>0</v>
          </cell>
          <cell r="N2738">
            <v>0</v>
          </cell>
          <cell r="P2738" t="str">
            <v xml:space="preserve"> </v>
          </cell>
          <cell r="Q2738" t="str">
            <v xml:space="preserve"> </v>
          </cell>
        </row>
        <row r="2739">
          <cell r="D2739" t="str">
            <v/>
          </cell>
          <cell r="M2739">
            <v>0</v>
          </cell>
          <cell r="N2739">
            <v>0</v>
          </cell>
          <cell r="P2739" t="str">
            <v xml:space="preserve"> </v>
          </cell>
          <cell r="Q2739" t="str">
            <v xml:space="preserve"> </v>
          </cell>
        </row>
        <row r="2740">
          <cell r="D2740" t="str">
            <v/>
          </cell>
          <cell r="M2740">
            <v>0</v>
          </cell>
          <cell r="N2740">
            <v>0</v>
          </cell>
          <cell r="P2740" t="str">
            <v xml:space="preserve"> </v>
          </cell>
          <cell r="Q2740" t="str">
            <v xml:space="preserve"> </v>
          </cell>
        </row>
        <row r="2741">
          <cell r="D2741" t="str">
            <v/>
          </cell>
          <cell r="M2741">
            <v>0</v>
          </cell>
          <cell r="N2741">
            <v>0</v>
          </cell>
          <cell r="P2741" t="str">
            <v xml:space="preserve"> </v>
          </cell>
          <cell r="Q2741" t="str">
            <v xml:space="preserve"> </v>
          </cell>
        </row>
        <row r="2742">
          <cell r="D2742" t="str">
            <v/>
          </cell>
          <cell r="M2742">
            <v>0</v>
          </cell>
          <cell r="N2742">
            <v>0</v>
          </cell>
          <cell r="P2742" t="str">
            <v xml:space="preserve"> </v>
          </cell>
          <cell r="Q2742" t="str">
            <v xml:space="preserve"> </v>
          </cell>
        </row>
        <row r="2743">
          <cell r="D2743" t="str">
            <v/>
          </cell>
          <cell r="M2743">
            <v>0</v>
          </cell>
          <cell r="N2743">
            <v>0</v>
          </cell>
          <cell r="P2743" t="str">
            <v xml:space="preserve"> </v>
          </cell>
          <cell r="Q2743" t="str">
            <v xml:space="preserve"> </v>
          </cell>
        </row>
        <row r="2744">
          <cell r="D2744" t="str">
            <v/>
          </cell>
          <cell r="M2744">
            <v>0</v>
          </cell>
          <cell r="N2744">
            <v>0</v>
          </cell>
          <cell r="P2744" t="str">
            <v xml:space="preserve"> </v>
          </cell>
          <cell r="Q2744" t="str">
            <v xml:space="preserve"> </v>
          </cell>
        </row>
        <row r="2745">
          <cell r="D2745" t="str">
            <v/>
          </cell>
          <cell r="M2745">
            <v>0</v>
          </cell>
          <cell r="N2745">
            <v>0</v>
          </cell>
          <cell r="P2745" t="str">
            <v xml:space="preserve"> </v>
          </cell>
          <cell r="Q2745" t="str">
            <v xml:space="preserve"> </v>
          </cell>
        </row>
        <row r="2746">
          <cell r="D2746" t="str">
            <v/>
          </cell>
          <cell r="M2746">
            <v>0</v>
          </cell>
          <cell r="N2746">
            <v>0</v>
          </cell>
          <cell r="P2746" t="str">
            <v xml:space="preserve"> </v>
          </cell>
          <cell r="Q2746" t="str">
            <v xml:space="preserve"> </v>
          </cell>
        </row>
        <row r="2747">
          <cell r="D2747" t="str">
            <v/>
          </cell>
          <cell r="M2747">
            <v>0</v>
          </cell>
          <cell r="N2747">
            <v>0</v>
          </cell>
          <cell r="P2747" t="str">
            <v xml:space="preserve"> </v>
          </cell>
          <cell r="Q2747" t="str">
            <v xml:space="preserve"> </v>
          </cell>
        </row>
        <row r="2748">
          <cell r="D2748" t="str">
            <v/>
          </cell>
          <cell r="M2748">
            <v>0</v>
          </cell>
          <cell r="N2748">
            <v>0</v>
          </cell>
          <cell r="P2748" t="str">
            <v xml:space="preserve"> </v>
          </cell>
          <cell r="Q2748" t="str">
            <v xml:space="preserve"> </v>
          </cell>
        </row>
        <row r="2749">
          <cell r="D2749" t="str">
            <v/>
          </cell>
          <cell r="M2749">
            <v>0</v>
          </cell>
          <cell r="N2749">
            <v>0</v>
          </cell>
          <cell r="P2749" t="str">
            <v xml:space="preserve"> </v>
          </cell>
          <cell r="Q2749" t="str">
            <v xml:space="preserve"> </v>
          </cell>
        </row>
        <row r="2750">
          <cell r="D2750" t="str">
            <v/>
          </cell>
          <cell r="M2750">
            <v>0</v>
          </cell>
          <cell r="N2750">
            <v>0</v>
          </cell>
          <cell r="P2750" t="str">
            <v xml:space="preserve"> </v>
          </cell>
          <cell r="Q2750" t="str">
            <v xml:space="preserve"> </v>
          </cell>
        </row>
        <row r="2751">
          <cell r="D2751" t="str">
            <v/>
          </cell>
          <cell r="M2751">
            <v>0</v>
          </cell>
          <cell r="N2751">
            <v>0</v>
          </cell>
          <cell r="P2751" t="str">
            <v xml:space="preserve"> </v>
          </cell>
          <cell r="Q2751" t="str">
            <v xml:space="preserve"> </v>
          </cell>
        </row>
        <row r="2752">
          <cell r="D2752" t="str">
            <v/>
          </cell>
          <cell r="M2752">
            <v>0</v>
          </cell>
          <cell r="N2752">
            <v>0</v>
          </cell>
          <cell r="P2752" t="str">
            <v xml:space="preserve"> </v>
          </cell>
          <cell r="Q2752" t="str">
            <v xml:space="preserve"> </v>
          </cell>
        </row>
        <row r="2753">
          <cell r="D2753" t="str">
            <v/>
          </cell>
          <cell r="M2753">
            <v>0</v>
          </cell>
          <cell r="N2753">
            <v>0</v>
          </cell>
          <cell r="P2753" t="str">
            <v xml:space="preserve"> </v>
          </cell>
          <cell r="Q2753" t="str">
            <v xml:space="preserve"> </v>
          </cell>
        </row>
        <row r="2754">
          <cell r="D2754" t="str">
            <v/>
          </cell>
          <cell r="M2754">
            <v>0</v>
          </cell>
          <cell r="N2754">
            <v>0</v>
          </cell>
          <cell r="P2754" t="str">
            <v xml:space="preserve"> </v>
          </cell>
          <cell r="Q2754" t="str">
            <v xml:space="preserve"> </v>
          </cell>
        </row>
        <row r="2755">
          <cell r="D2755" t="str">
            <v/>
          </cell>
          <cell r="M2755">
            <v>0</v>
          </cell>
          <cell r="N2755">
            <v>0</v>
          </cell>
          <cell r="P2755" t="str">
            <v xml:space="preserve"> </v>
          </cell>
          <cell r="Q2755" t="str">
            <v xml:space="preserve"> </v>
          </cell>
        </row>
        <row r="2756">
          <cell r="D2756" t="str">
            <v/>
          </cell>
          <cell r="M2756">
            <v>0</v>
          </cell>
          <cell r="N2756">
            <v>0</v>
          </cell>
          <cell r="P2756" t="str">
            <v xml:space="preserve"> </v>
          </cell>
          <cell r="Q2756" t="str">
            <v xml:space="preserve"> </v>
          </cell>
        </row>
        <row r="2757">
          <cell r="D2757" t="str">
            <v/>
          </cell>
          <cell r="M2757">
            <v>0</v>
          </cell>
          <cell r="N2757">
            <v>0</v>
          </cell>
          <cell r="P2757" t="str">
            <v xml:space="preserve"> </v>
          </cell>
          <cell r="Q2757" t="str">
            <v xml:space="preserve"> </v>
          </cell>
        </row>
        <row r="2758">
          <cell r="D2758" t="str">
            <v/>
          </cell>
          <cell r="M2758">
            <v>0</v>
          </cell>
          <cell r="N2758">
            <v>0</v>
          </cell>
          <cell r="P2758" t="str">
            <v xml:space="preserve"> </v>
          </cell>
          <cell r="Q2758" t="str">
            <v xml:space="preserve"> </v>
          </cell>
        </row>
        <row r="2759">
          <cell r="D2759" t="str">
            <v/>
          </cell>
          <cell r="M2759">
            <v>0</v>
          </cell>
          <cell r="N2759">
            <v>0</v>
          </cell>
          <cell r="P2759" t="str">
            <v xml:space="preserve"> </v>
          </cell>
          <cell r="Q2759" t="str">
            <v xml:space="preserve"> </v>
          </cell>
        </row>
        <row r="2760">
          <cell r="D2760" t="str">
            <v/>
          </cell>
          <cell r="M2760">
            <v>0</v>
          </cell>
          <cell r="N2760">
            <v>0</v>
          </cell>
          <cell r="P2760" t="str">
            <v xml:space="preserve"> </v>
          </cell>
          <cell r="Q2760" t="str">
            <v xml:space="preserve"> </v>
          </cell>
        </row>
        <row r="2761">
          <cell r="D2761" t="str">
            <v/>
          </cell>
          <cell r="M2761">
            <v>0</v>
          </cell>
          <cell r="N2761">
            <v>0</v>
          </cell>
          <cell r="P2761" t="str">
            <v xml:space="preserve"> </v>
          </cell>
          <cell r="Q2761" t="str">
            <v xml:space="preserve"> </v>
          </cell>
        </row>
        <row r="2762">
          <cell r="D2762" t="str">
            <v/>
          </cell>
          <cell r="M2762">
            <v>0</v>
          </cell>
          <cell r="N2762">
            <v>0</v>
          </cell>
          <cell r="P2762" t="str">
            <v xml:space="preserve"> </v>
          </cell>
          <cell r="Q2762" t="str">
            <v xml:space="preserve"> </v>
          </cell>
        </row>
        <row r="2763">
          <cell r="D2763" t="str">
            <v/>
          </cell>
          <cell r="M2763">
            <v>0</v>
          </cell>
          <cell r="N2763">
            <v>0</v>
          </cell>
          <cell r="P2763" t="str">
            <v xml:space="preserve"> </v>
          </cell>
          <cell r="Q2763" t="str">
            <v xml:space="preserve"> </v>
          </cell>
        </row>
        <row r="2764">
          <cell r="D2764" t="str">
            <v/>
          </cell>
          <cell r="M2764">
            <v>0</v>
          </cell>
          <cell r="N2764">
            <v>0</v>
          </cell>
          <cell r="P2764" t="str">
            <v xml:space="preserve"> </v>
          </cell>
          <cell r="Q2764" t="str">
            <v xml:space="preserve"> </v>
          </cell>
        </row>
        <row r="2765">
          <cell r="D2765" t="str">
            <v/>
          </cell>
          <cell r="M2765">
            <v>0</v>
          </cell>
          <cell r="N2765">
            <v>0</v>
          </cell>
          <cell r="P2765" t="str">
            <v xml:space="preserve"> </v>
          </cell>
          <cell r="Q2765" t="str">
            <v xml:space="preserve"> </v>
          </cell>
        </row>
        <row r="2766">
          <cell r="D2766" t="str">
            <v/>
          </cell>
          <cell r="M2766">
            <v>0</v>
          </cell>
          <cell r="N2766">
            <v>0</v>
          </cell>
          <cell r="P2766" t="str">
            <v xml:space="preserve"> </v>
          </cell>
          <cell r="Q2766" t="str">
            <v xml:space="preserve"> </v>
          </cell>
        </row>
        <row r="2767">
          <cell r="D2767" t="str">
            <v/>
          </cell>
          <cell r="M2767">
            <v>0</v>
          </cell>
          <cell r="N2767">
            <v>0</v>
          </cell>
          <cell r="P2767" t="str">
            <v xml:space="preserve"> </v>
          </cell>
          <cell r="Q2767" t="str">
            <v xml:space="preserve"> </v>
          </cell>
        </row>
        <row r="2768">
          <cell r="D2768" t="str">
            <v/>
          </cell>
          <cell r="M2768">
            <v>0</v>
          </cell>
          <cell r="N2768">
            <v>0</v>
          </cell>
          <cell r="P2768" t="str">
            <v xml:space="preserve"> </v>
          </cell>
          <cell r="Q2768" t="str">
            <v xml:space="preserve"> </v>
          </cell>
        </row>
        <row r="2769">
          <cell r="D2769" t="str">
            <v/>
          </cell>
          <cell r="M2769">
            <v>0</v>
          </cell>
          <cell r="N2769">
            <v>0</v>
          </cell>
          <cell r="P2769" t="str">
            <v xml:space="preserve"> </v>
          </cell>
          <cell r="Q2769" t="str">
            <v xml:space="preserve"> </v>
          </cell>
        </row>
        <row r="2770">
          <cell r="D2770" t="str">
            <v/>
          </cell>
          <cell r="M2770">
            <v>0</v>
          </cell>
          <cell r="N2770">
            <v>0</v>
          </cell>
          <cell r="P2770" t="str">
            <v xml:space="preserve"> </v>
          </cell>
          <cell r="Q2770" t="str">
            <v xml:space="preserve"> </v>
          </cell>
        </row>
        <row r="2771">
          <cell r="D2771" t="str">
            <v/>
          </cell>
          <cell r="M2771">
            <v>0</v>
          </cell>
          <cell r="N2771">
            <v>0</v>
          </cell>
          <cell r="P2771" t="str">
            <v xml:space="preserve"> </v>
          </cell>
          <cell r="Q2771" t="str">
            <v xml:space="preserve"> </v>
          </cell>
        </row>
        <row r="2772">
          <cell r="D2772" t="str">
            <v/>
          </cell>
          <cell r="M2772">
            <v>0</v>
          </cell>
          <cell r="N2772">
            <v>0</v>
          </cell>
          <cell r="P2772" t="str">
            <v xml:space="preserve"> </v>
          </cell>
          <cell r="Q2772" t="str">
            <v xml:space="preserve"> </v>
          </cell>
        </row>
        <row r="2773">
          <cell r="D2773" t="str">
            <v/>
          </cell>
          <cell r="M2773">
            <v>0</v>
          </cell>
          <cell r="N2773">
            <v>0</v>
          </cell>
          <cell r="P2773" t="str">
            <v xml:space="preserve"> </v>
          </cell>
          <cell r="Q2773" t="str">
            <v xml:space="preserve"> </v>
          </cell>
        </row>
        <row r="2774">
          <cell r="D2774" t="str">
            <v/>
          </cell>
          <cell r="M2774">
            <v>0</v>
          </cell>
          <cell r="N2774">
            <v>0</v>
          </cell>
          <cell r="P2774" t="str">
            <v xml:space="preserve"> </v>
          </cell>
          <cell r="Q2774" t="str">
            <v xml:space="preserve"> </v>
          </cell>
        </row>
        <row r="2775">
          <cell r="D2775" t="str">
            <v/>
          </cell>
          <cell r="M2775">
            <v>0</v>
          </cell>
          <cell r="N2775">
            <v>0</v>
          </cell>
          <cell r="P2775" t="str">
            <v xml:space="preserve"> </v>
          </cell>
          <cell r="Q2775" t="str">
            <v xml:space="preserve"> </v>
          </cell>
        </row>
        <row r="2776">
          <cell r="D2776" t="str">
            <v/>
          </cell>
          <cell r="M2776">
            <v>0</v>
          </cell>
          <cell r="N2776">
            <v>0</v>
          </cell>
          <cell r="P2776" t="str">
            <v xml:space="preserve"> </v>
          </cell>
          <cell r="Q2776" t="str">
            <v xml:space="preserve"> </v>
          </cell>
        </row>
        <row r="2777">
          <cell r="D2777" t="str">
            <v/>
          </cell>
          <cell r="M2777">
            <v>0</v>
          </cell>
          <cell r="N2777">
            <v>0</v>
          </cell>
          <cell r="P2777" t="str">
            <v xml:space="preserve"> </v>
          </cell>
          <cell r="Q2777" t="str">
            <v xml:space="preserve"> </v>
          </cell>
        </row>
        <row r="2778">
          <cell r="D2778" t="str">
            <v/>
          </cell>
          <cell r="M2778">
            <v>0</v>
          </cell>
          <cell r="N2778">
            <v>0</v>
          </cell>
          <cell r="P2778" t="str">
            <v xml:space="preserve"> </v>
          </cell>
          <cell r="Q2778" t="str">
            <v xml:space="preserve"> </v>
          </cell>
        </row>
        <row r="2779">
          <cell r="D2779" t="str">
            <v/>
          </cell>
          <cell r="M2779">
            <v>0</v>
          </cell>
          <cell r="N2779">
            <v>0</v>
          </cell>
          <cell r="P2779" t="str">
            <v xml:space="preserve"> </v>
          </cell>
          <cell r="Q2779" t="str">
            <v xml:space="preserve"> </v>
          </cell>
        </row>
        <row r="2780">
          <cell r="D2780" t="str">
            <v/>
          </cell>
          <cell r="M2780">
            <v>0</v>
          </cell>
          <cell r="N2780">
            <v>0</v>
          </cell>
          <cell r="P2780" t="str">
            <v xml:space="preserve"> </v>
          </cell>
          <cell r="Q2780" t="str">
            <v xml:space="preserve"> </v>
          </cell>
        </row>
        <row r="2781">
          <cell r="D2781" t="str">
            <v/>
          </cell>
          <cell r="M2781">
            <v>0</v>
          </cell>
          <cell r="N2781">
            <v>0</v>
          </cell>
          <cell r="P2781" t="str">
            <v xml:space="preserve"> </v>
          </cell>
          <cell r="Q2781" t="str">
            <v xml:space="preserve"> </v>
          </cell>
        </row>
        <row r="2782">
          <cell r="D2782" t="str">
            <v/>
          </cell>
          <cell r="M2782">
            <v>0</v>
          </cell>
          <cell r="N2782">
            <v>0</v>
          </cell>
          <cell r="P2782" t="str">
            <v xml:space="preserve"> </v>
          </cell>
          <cell r="Q2782" t="str">
            <v xml:space="preserve"> </v>
          </cell>
        </row>
        <row r="2783">
          <cell r="D2783" t="str">
            <v/>
          </cell>
          <cell r="M2783">
            <v>0</v>
          </cell>
          <cell r="N2783">
            <v>0</v>
          </cell>
          <cell r="P2783" t="str">
            <v xml:space="preserve"> </v>
          </cell>
          <cell r="Q2783" t="str">
            <v xml:space="preserve"> </v>
          </cell>
        </row>
        <row r="2784">
          <cell r="D2784" t="str">
            <v/>
          </cell>
          <cell r="M2784">
            <v>0</v>
          </cell>
          <cell r="N2784">
            <v>0</v>
          </cell>
          <cell r="P2784" t="str">
            <v xml:space="preserve"> </v>
          </cell>
          <cell r="Q2784" t="str">
            <v xml:space="preserve"> </v>
          </cell>
        </row>
        <row r="2785">
          <cell r="D2785" t="str">
            <v/>
          </cell>
          <cell r="M2785">
            <v>0</v>
          </cell>
          <cell r="N2785">
            <v>0</v>
          </cell>
          <cell r="P2785" t="str">
            <v xml:space="preserve"> </v>
          </cell>
          <cell r="Q2785" t="str">
            <v xml:space="preserve"> </v>
          </cell>
        </row>
        <row r="2786">
          <cell r="D2786" t="str">
            <v/>
          </cell>
          <cell r="M2786">
            <v>0</v>
          </cell>
          <cell r="N2786">
            <v>0</v>
          </cell>
          <cell r="P2786" t="str">
            <v xml:space="preserve"> </v>
          </cell>
          <cell r="Q2786" t="str">
            <v xml:space="preserve"> </v>
          </cell>
        </row>
        <row r="2787">
          <cell r="D2787" t="str">
            <v/>
          </cell>
          <cell r="M2787">
            <v>0</v>
          </cell>
          <cell r="N2787">
            <v>0</v>
          </cell>
          <cell r="P2787" t="str">
            <v xml:space="preserve"> </v>
          </cell>
          <cell r="Q2787" t="str">
            <v xml:space="preserve"> </v>
          </cell>
        </row>
        <row r="2788">
          <cell r="D2788" t="str">
            <v/>
          </cell>
          <cell r="M2788">
            <v>0</v>
          </cell>
          <cell r="N2788">
            <v>0</v>
          </cell>
          <cell r="P2788" t="str">
            <v xml:space="preserve"> </v>
          </cell>
          <cell r="Q2788" t="str">
            <v xml:space="preserve"> </v>
          </cell>
        </row>
        <row r="2789">
          <cell r="D2789" t="str">
            <v/>
          </cell>
          <cell r="M2789">
            <v>0</v>
          </cell>
          <cell r="N2789">
            <v>0</v>
          </cell>
          <cell r="P2789" t="str">
            <v xml:space="preserve"> </v>
          </cell>
          <cell r="Q2789" t="str">
            <v xml:space="preserve"> </v>
          </cell>
        </row>
        <row r="2790">
          <cell r="D2790" t="str">
            <v/>
          </cell>
          <cell r="M2790">
            <v>0</v>
          </cell>
          <cell r="N2790">
            <v>0</v>
          </cell>
          <cell r="P2790" t="str">
            <v xml:space="preserve"> </v>
          </cell>
          <cell r="Q2790" t="str">
            <v xml:space="preserve"> </v>
          </cell>
        </row>
        <row r="2791">
          <cell r="D2791" t="str">
            <v/>
          </cell>
          <cell r="M2791">
            <v>0</v>
          </cell>
          <cell r="N2791">
            <v>0</v>
          </cell>
          <cell r="P2791" t="str">
            <v xml:space="preserve"> </v>
          </cell>
          <cell r="Q2791" t="str">
            <v xml:space="preserve"> </v>
          </cell>
        </row>
        <row r="2792">
          <cell r="D2792" t="str">
            <v/>
          </cell>
          <cell r="M2792">
            <v>0</v>
          </cell>
          <cell r="N2792">
            <v>0</v>
          </cell>
          <cell r="P2792" t="str">
            <v xml:space="preserve"> </v>
          </cell>
          <cell r="Q2792" t="str">
            <v xml:space="preserve"> </v>
          </cell>
        </row>
        <row r="2793">
          <cell r="D2793" t="str">
            <v/>
          </cell>
          <cell r="M2793">
            <v>0</v>
          </cell>
          <cell r="N2793">
            <v>0</v>
          </cell>
          <cell r="P2793" t="str">
            <v xml:space="preserve"> </v>
          </cell>
          <cell r="Q2793" t="str">
            <v xml:space="preserve"> </v>
          </cell>
        </row>
        <row r="2794">
          <cell r="D2794" t="str">
            <v/>
          </cell>
          <cell r="M2794">
            <v>0</v>
          </cell>
          <cell r="N2794">
            <v>0</v>
          </cell>
          <cell r="P2794" t="str">
            <v xml:space="preserve"> </v>
          </cell>
          <cell r="Q2794" t="str">
            <v xml:space="preserve"> </v>
          </cell>
        </row>
        <row r="2795">
          <cell r="D2795" t="str">
            <v/>
          </cell>
          <cell r="M2795">
            <v>0</v>
          </cell>
          <cell r="N2795">
            <v>0</v>
          </cell>
          <cell r="P2795" t="str">
            <v xml:space="preserve"> </v>
          </cell>
          <cell r="Q2795" t="str">
            <v xml:space="preserve"> </v>
          </cell>
        </row>
        <row r="2796">
          <cell r="D2796" t="str">
            <v/>
          </cell>
          <cell r="M2796">
            <v>0</v>
          </cell>
          <cell r="N2796">
            <v>0</v>
          </cell>
          <cell r="P2796" t="str">
            <v xml:space="preserve"> </v>
          </cell>
          <cell r="Q2796" t="str">
            <v xml:space="preserve"> </v>
          </cell>
        </row>
        <row r="2797">
          <cell r="D2797" t="str">
            <v/>
          </cell>
          <cell r="M2797">
            <v>0</v>
          </cell>
          <cell r="N2797">
            <v>0</v>
          </cell>
          <cell r="P2797" t="str">
            <v xml:space="preserve"> </v>
          </cell>
          <cell r="Q2797" t="str">
            <v xml:space="preserve"> </v>
          </cell>
        </row>
        <row r="2798">
          <cell r="D2798" t="str">
            <v/>
          </cell>
          <cell r="M2798">
            <v>0</v>
          </cell>
          <cell r="N2798">
            <v>0</v>
          </cell>
          <cell r="P2798" t="str">
            <v xml:space="preserve"> </v>
          </cell>
          <cell r="Q2798" t="str">
            <v xml:space="preserve"> </v>
          </cell>
        </row>
        <row r="2799">
          <cell r="D2799" t="str">
            <v/>
          </cell>
          <cell r="M2799">
            <v>0</v>
          </cell>
          <cell r="N2799">
            <v>0</v>
          </cell>
          <cell r="P2799" t="str">
            <v xml:space="preserve"> </v>
          </cell>
          <cell r="Q2799" t="str">
            <v xml:space="preserve"> </v>
          </cell>
        </row>
        <row r="2800">
          <cell r="D2800" t="str">
            <v/>
          </cell>
          <cell r="M2800">
            <v>0</v>
          </cell>
          <cell r="N2800">
            <v>0</v>
          </cell>
          <cell r="P2800" t="str">
            <v xml:space="preserve"> </v>
          </cell>
          <cell r="Q2800" t="str">
            <v xml:space="preserve"> </v>
          </cell>
        </row>
        <row r="2801">
          <cell r="D2801" t="str">
            <v/>
          </cell>
          <cell r="M2801">
            <v>0</v>
          </cell>
          <cell r="N2801">
            <v>0</v>
          </cell>
          <cell r="P2801" t="str">
            <v xml:space="preserve"> </v>
          </cell>
          <cell r="Q2801" t="str">
            <v xml:space="preserve"> </v>
          </cell>
        </row>
        <row r="2802">
          <cell r="D2802" t="str">
            <v/>
          </cell>
          <cell r="M2802">
            <v>0</v>
          </cell>
          <cell r="N2802">
            <v>0</v>
          </cell>
          <cell r="P2802" t="str">
            <v xml:space="preserve"> </v>
          </cell>
          <cell r="Q2802" t="str">
            <v xml:space="preserve"> </v>
          </cell>
        </row>
        <row r="2803">
          <cell r="D2803" t="str">
            <v/>
          </cell>
          <cell r="M2803">
            <v>0</v>
          </cell>
          <cell r="N2803">
            <v>0</v>
          </cell>
          <cell r="P2803" t="str">
            <v xml:space="preserve"> </v>
          </cell>
          <cell r="Q2803" t="str">
            <v xml:space="preserve"> </v>
          </cell>
        </row>
        <row r="2804">
          <cell r="D2804" t="str">
            <v/>
          </cell>
          <cell r="M2804">
            <v>0</v>
          </cell>
          <cell r="N2804">
            <v>0</v>
          </cell>
          <cell r="P2804" t="str">
            <v xml:space="preserve"> </v>
          </cell>
          <cell r="Q2804" t="str">
            <v xml:space="preserve"> </v>
          </cell>
        </row>
        <row r="2805">
          <cell r="D2805" t="str">
            <v/>
          </cell>
          <cell r="M2805">
            <v>0</v>
          </cell>
          <cell r="N2805">
            <v>0</v>
          </cell>
          <cell r="P2805" t="str">
            <v xml:space="preserve"> </v>
          </cell>
          <cell r="Q2805" t="str">
            <v xml:space="preserve"> </v>
          </cell>
        </row>
        <row r="2806">
          <cell r="D2806" t="str">
            <v/>
          </cell>
          <cell r="M2806">
            <v>0</v>
          </cell>
          <cell r="N2806">
            <v>0</v>
          </cell>
          <cell r="P2806" t="str">
            <v xml:space="preserve"> </v>
          </cell>
          <cell r="Q2806" t="str">
            <v xml:space="preserve"> </v>
          </cell>
        </row>
        <row r="2807">
          <cell r="D2807" t="str">
            <v/>
          </cell>
          <cell r="M2807">
            <v>0</v>
          </cell>
          <cell r="N2807">
            <v>0</v>
          </cell>
          <cell r="P2807" t="str">
            <v xml:space="preserve"> </v>
          </cell>
          <cell r="Q2807" t="str">
            <v xml:space="preserve"> </v>
          </cell>
        </row>
        <row r="2808">
          <cell r="D2808" t="str">
            <v/>
          </cell>
          <cell r="M2808">
            <v>0</v>
          </cell>
          <cell r="N2808">
            <v>0</v>
          </cell>
          <cell r="P2808" t="str">
            <v xml:space="preserve"> </v>
          </cell>
          <cell r="Q2808" t="str">
            <v xml:space="preserve"> </v>
          </cell>
        </row>
        <row r="2809">
          <cell r="D2809" t="str">
            <v/>
          </cell>
          <cell r="M2809">
            <v>0</v>
          </cell>
          <cell r="N2809">
            <v>0</v>
          </cell>
          <cell r="P2809" t="str">
            <v xml:space="preserve"> </v>
          </cell>
          <cell r="Q2809" t="str">
            <v xml:space="preserve"> </v>
          </cell>
        </row>
        <row r="2810">
          <cell r="D2810" t="str">
            <v/>
          </cell>
          <cell r="M2810">
            <v>0</v>
          </cell>
          <cell r="N2810">
            <v>0</v>
          </cell>
          <cell r="P2810" t="str">
            <v xml:space="preserve"> </v>
          </cell>
          <cell r="Q2810" t="str">
            <v xml:space="preserve"> </v>
          </cell>
        </row>
        <row r="2811">
          <cell r="D2811" t="str">
            <v/>
          </cell>
          <cell r="M2811">
            <v>0</v>
          </cell>
          <cell r="N2811">
            <v>0</v>
          </cell>
          <cell r="P2811" t="str">
            <v xml:space="preserve"> </v>
          </cell>
          <cell r="Q2811" t="str">
            <v xml:space="preserve"> </v>
          </cell>
        </row>
        <row r="2812">
          <cell r="D2812" t="str">
            <v/>
          </cell>
          <cell r="M2812">
            <v>0</v>
          </cell>
          <cell r="N2812">
            <v>0</v>
          </cell>
          <cell r="P2812" t="str">
            <v xml:space="preserve"> </v>
          </cell>
          <cell r="Q2812" t="str">
            <v xml:space="preserve"> </v>
          </cell>
        </row>
        <row r="2813">
          <cell r="D2813" t="str">
            <v/>
          </cell>
          <cell r="M2813">
            <v>0</v>
          </cell>
          <cell r="N2813">
            <v>0</v>
          </cell>
          <cell r="P2813" t="str">
            <v xml:space="preserve"> </v>
          </cell>
          <cell r="Q2813" t="str">
            <v xml:space="preserve"> </v>
          </cell>
        </row>
        <row r="2814">
          <cell r="D2814" t="str">
            <v/>
          </cell>
          <cell r="M2814">
            <v>0</v>
          </cell>
          <cell r="N2814">
            <v>0</v>
          </cell>
          <cell r="P2814" t="str">
            <v xml:space="preserve"> </v>
          </cell>
          <cell r="Q2814" t="str">
            <v xml:space="preserve"> </v>
          </cell>
        </row>
        <row r="2815">
          <cell r="D2815" t="str">
            <v/>
          </cell>
          <cell r="M2815">
            <v>0</v>
          </cell>
          <cell r="N2815">
            <v>0</v>
          </cell>
          <cell r="P2815" t="str">
            <v xml:space="preserve"> </v>
          </cell>
          <cell r="Q2815" t="str">
            <v xml:space="preserve"> </v>
          </cell>
        </row>
        <row r="2816">
          <cell r="D2816" t="str">
            <v/>
          </cell>
          <cell r="M2816">
            <v>0</v>
          </cell>
          <cell r="N2816">
            <v>0</v>
          </cell>
          <cell r="P2816" t="str">
            <v xml:space="preserve"> </v>
          </cell>
          <cell r="Q2816" t="str">
            <v xml:space="preserve"> </v>
          </cell>
        </row>
        <row r="2817">
          <cell r="D2817" t="str">
            <v/>
          </cell>
          <cell r="M2817">
            <v>0</v>
          </cell>
          <cell r="N2817">
            <v>0</v>
          </cell>
          <cell r="P2817" t="str">
            <v xml:space="preserve"> </v>
          </cell>
          <cell r="Q2817" t="str">
            <v xml:space="preserve"> </v>
          </cell>
        </row>
        <row r="2818">
          <cell r="D2818" t="str">
            <v/>
          </cell>
          <cell r="M2818">
            <v>0</v>
          </cell>
          <cell r="N2818">
            <v>0</v>
          </cell>
          <cell r="P2818" t="str">
            <v xml:space="preserve"> </v>
          </cell>
          <cell r="Q2818" t="str">
            <v xml:space="preserve"> </v>
          </cell>
        </row>
        <row r="2819">
          <cell r="D2819" t="str">
            <v/>
          </cell>
          <cell r="M2819">
            <v>0</v>
          </cell>
          <cell r="N2819">
            <v>0</v>
          </cell>
          <cell r="P2819" t="str">
            <v xml:space="preserve"> </v>
          </cell>
          <cell r="Q2819" t="str">
            <v xml:space="preserve"> </v>
          </cell>
        </row>
        <row r="2820">
          <cell r="D2820" t="str">
            <v/>
          </cell>
          <cell r="M2820">
            <v>0</v>
          </cell>
          <cell r="N2820">
            <v>0</v>
          </cell>
          <cell r="P2820" t="str">
            <v xml:space="preserve"> </v>
          </cell>
          <cell r="Q2820" t="str">
            <v xml:space="preserve"> </v>
          </cell>
        </row>
        <row r="2821">
          <cell r="D2821" t="str">
            <v/>
          </cell>
          <cell r="M2821">
            <v>0</v>
          </cell>
          <cell r="N2821">
            <v>0</v>
          </cell>
          <cell r="P2821" t="str">
            <v xml:space="preserve"> </v>
          </cell>
          <cell r="Q2821" t="str">
            <v xml:space="preserve"> </v>
          </cell>
        </row>
        <row r="2822">
          <cell r="D2822" t="str">
            <v/>
          </cell>
          <cell r="M2822">
            <v>0</v>
          </cell>
          <cell r="N2822">
            <v>0</v>
          </cell>
          <cell r="P2822" t="str">
            <v xml:space="preserve"> </v>
          </cell>
          <cell r="Q2822" t="str">
            <v xml:space="preserve"> </v>
          </cell>
        </row>
        <row r="2823">
          <cell r="D2823" t="str">
            <v/>
          </cell>
          <cell r="M2823">
            <v>0</v>
          </cell>
          <cell r="N2823">
            <v>0</v>
          </cell>
          <cell r="P2823" t="str">
            <v xml:space="preserve"> </v>
          </cell>
          <cell r="Q2823" t="str">
            <v xml:space="preserve"> </v>
          </cell>
        </row>
        <row r="2824">
          <cell r="D2824" t="str">
            <v/>
          </cell>
          <cell r="M2824">
            <v>0</v>
          </cell>
          <cell r="N2824">
            <v>0</v>
          </cell>
          <cell r="P2824" t="str">
            <v xml:space="preserve"> </v>
          </cell>
          <cell r="Q2824" t="str">
            <v xml:space="preserve"> </v>
          </cell>
        </row>
        <row r="2825">
          <cell r="D2825" t="str">
            <v/>
          </cell>
          <cell r="M2825">
            <v>0</v>
          </cell>
          <cell r="N2825">
            <v>0</v>
          </cell>
          <cell r="P2825" t="str">
            <v xml:space="preserve"> </v>
          </cell>
          <cell r="Q2825" t="str">
            <v xml:space="preserve"> </v>
          </cell>
        </row>
        <row r="2826">
          <cell r="D2826" t="str">
            <v/>
          </cell>
          <cell r="M2826">
            <v>0</v>
          </cell>
          <cell r="N2826">
            <v>0</v>
          </cell>
          <cell r="P2826" t="str">
            <v xml:space="preserve"> </v>
          </cell>
          <cell r="Q2826" t="str">
            <v xml:space="preserve"> </v>
          </cell>
        </row>
        <row r="2827">
          <cell r="D2827" t="str">
            <v/>
          </cell>
          <cell r="M2827">
            <v>0</v>
          </cell>
          <cell r="N2827">
            <v>0</v>
          </cell>
          <cell r="P2827" t="str">
            <v xml:space="preserve"> </v>
          </cell>
          <cell r="Q2827" t="str">
            <v xml:space="preserve"> </v>
          </cell>
        </row>
        <row r="2828">
          <cell r="D2828" t="str">
            <v/>
          </cell>
          <cell r="M2828">
            <v>0</v>
          </cell>
          <cell r="N2828">
            <v>0</v>
          </cell>
          <cell r="P2828" t="str">
            <v xml:space="preserve"> </v>
          </cell>
          <cell r="Q2828" t="str">
            <v xml:space="preserve"> </v>
          </cell>
        </row>
        <row r="2829">
          <cell r="D2829" t="str">
            <v/>
          </cell>
          <cell r="M2829">
            <v>0</v>
          </cell>
          <cell r="N2829">
            <v>0</v>
          </cell>
          <cell r="P2829" t="str">
            <v xml:space="preserve"> </v>
          </cell>
          <cell r="Q2829" t="str">
            <v xml:space="preserve"> </v>
          </cell>
        </row>
        <row r="2830">
          <cell r="D2830" t="str">
            <v/>
          </cell>
          <cell r="M2830">
            <v>0</v>
          </cell>
          <cell r="N2830">
            <v>0</v>
          </cell>
          <cell r="P2830" t="str">
            <v xml:space="preserve"> </v>
          </cell>
          <cell r="Q2830" t="str">
            <v xml:space="preserve"> </v>
          </cell>
        </row>
        <row r="2831">
          <cell r="D2831" t="str">
            <v/>
          </cell>
          <cell r="M2831">
            <v>0</v>
          </cell>
          <cell r="N2831">
            <v>0</v>
          </cell>
          <cell r="P2831" t="str">
            <v xml:space="preserve"> </v>
          </cell>
          <cell r="Q2831" t="str">
            <v xml:space="preserve"> </v>
          </cell>
        </row>
        <row r="2832">
          <cell r="D2832" t="str">
            <v/>
          </cell>
          <cell r="M2832">
            <v>0</v>
          </cell>
          <cell r="N2832">
            <v>0</v>
          </cell>
          <cell r="P2832" t="str">
            <v xml:space="preserve"> </v>
          </cell>
          <cell r="Q2832" t="str">
            <v xml:space="preserve"> </v>
          </cell>
        </row>
        <row r="2833">
          <cell r="D2833" t="str">
            <v/>
          </cell>
          <cell r="M2833">
            <v>0</v>
          </cell>
          <cell r="N2833">
            <v>0</v>
          </cell>
          <cell r="P2833" t="str">
            <v xml:space="preserve"> </v>
          </cell>
          <cell r="Q2833" t="str">
            <v xml:space="preserve"> </v>
          </cell>
        </row>
        <row r="2834">
          <cell r="D2834" t="str">
            <v/>
          </cell>
          <cell r="M2834">
            <v>0</v>
          </cell>
          <cell r="N2834">
            <v>0</v>
          </cell>
          <cell r="P2834" t="str">
            <v xml:space="preserve"> </v>
          </cell>
          <cell r="Q2834" t="str">
            <v xml:space="preserve"> </v>
          </cell>
        </row>
        <row r="2835">
          <cell r="D2835" t="str">
            <v/>
          </cell>
          <cell r="M2835">
            <v>0</v>
          </cell>
          <cell r="N2835">
            <v>0</v>
          </cell>
          <cell r="P2835" t="str">
            <v xml:space="preserve"> </v>
          </cell>
          <cell r="Q2835" t="str">
            <v xml:space="preserve"> </v>
          </cell>
        </row>
        <row r="2836">
          <cell r="D2836" t="str">
            <v/>
          </cell>
          <cell r="M2836">
            <v>0</v>
          </cell>
          <cell r="N2836">
            <v>0</v>
          </cell>
          <cell r="P2836" t="str">
            <v xml:space="preserve"> </v>
          </cell>
          <cell r="Q2836" t="str">
            <v xml:space="preserve"> </v>
          </cell>
        </row>
        <row r="2837">
          <cell r="D2837" t="str">
            <v/>
          </cell>
          <cell r="M2837">
            <v>0</v>
          </cell>
          <cell r="N2837">
            <v>0</v>
          </cell>
          <cell r="P2837" t="str">
            <v xml:space="preserve"> </v>
          </cell>
          <cell r="Q2837" t="str">
            <v xml:space="preserve"> </v>
          </cell>
        </row>
        <row r="2838">
          <cell r="D2838" t="str">
            <v/>
          </cell>
          <cell r="M2838">
            <v>0</v>
          </cell>
          <cell r="N2838">
            <v>0</v>
          </cell>
          <cell r="P2838" t="str">
            <v xml:space="preserve"> </v>
          </cell>
          <cell r="Q2838" t="str">
            <v xml:space="preserve"> </v>
          </cell>
        </row>
        <row r="2839">
          <cell r="D2839" t="str">
            <v/>
          </cell>
          <cell r="M2839">
            <v>0</v>
          </cell>
          <cell r="N2839">
            <v>0</v>
          </cell>
          <cell r="P2839" t="str">
            <v xml:space="preserve"> </v>
          </cell>
          <cell r="Q2839" t="str">
            <v xml:space="preserve"> </v>
          </cell>
        </row>
        <row r="2840">
          <cell r="D2840" t="str">
            <v/>
          </cell>
          <cell r="M2840">
            <v>0</v>
          </cell>
          <cell r="N2840">
            <v>0</v>
          </cell>
          <cell r="P2840" t="str">
            <v xml:space="preserve"> </v>
          </cell>
          <cell r="Q2840" t="str">
            <v xml:space="preserve"> </v>
          </cell>
        </row>
        <row r="2841">
          <cell r="D2841" t="str">
            <v/>
          </cell>
          <cell r="M2841">
            <v>0</v>
          </cell>
          <cell r="N2841">
            <v>0</v>
          </cell>
          <cell r="P2841" t="str">
            <v xml:space="preserve"> </v>
          </cell>
          <cell r="Q2841" t="str">
            <v xml:space="preserve"> </v>
          </cell>
        </row>
        <row r="2842">
          <cell r="D2842" t="str">
            <v/>
          </cell>
          <cell r="M2842">
            <v>0</v>
          </cell>
          <cell r="N2842">
            <v>0</v>
          </cell>
          <cell r="P2842" t="str">
            <v xml:space="preserve"> </v>
          </cell>
          <cell r="Q2842" t="str">
            <v xml:space="preserve"> </v>
          </cell>
        </row>
        <row r="2843">
          <cell r="D2843" t="str">
            <v/>
          </cell>
          <cell r="M2843">
            <v>0</v>
          </cell>
          <cell r="N2843">
            <v>0</v>
          </cell>
          <cell r="P2843" t="str">
            <v xml:space="preserve"> </v>
          </cell>
          <cell r="Q2843" t="str">
            <v xml:space="preserve"> </v>
          </cell>
        </row>
        <row r="2844">
          <cell r="D2844" t="str">
            <v/>
          </cell>
          <cell r="M2844">
            <v>0</v>
          </cell>
          <cell r="N2844">
            <v>0</v>
          </cell>
          <cell r="P2844" t="str">
            <v xml:space="preserve"> </v>
          </cell>
          <cell r="Q2844" t="str">
            <v xml:space="preserve"> </v>
          </cell>
        </row>
        <row r="2845">
          <cell r="D2845" t="str">
            <v/>
          </cell>
          <cell r="M2845">
            <v>0</v>
          </cell>
          <cell r="N2845">
            <v>0</v>
          </cell>
          <cell r="P2845" t="str">
            <v xml:space="preserve"> </v>
          </cell>
          <cell r="Q2845" t="str">
            <v xml:space="preserve"> </v>
          </cell>
        </row>
        <row r="2846">
          <cell r="D2846" t="str">
            <v/>
          </cell>
          <cell r="M2846">
            <v>0</v>
          </cell>
          <cell r="N2846">
            <v>0</v>
          </cell>
          <cell r="P2846" t="str">
            <v xml:space="preserve"> </v>
          </cell>
          <cell r="Q2846" t="str">
            <v xml:space="preserve"> </v>
          </cell>
        </row>
        <row r="2847">
          <cell r="D2847" t="str">
            <v/>
          </cell>
          <cell r="M2847">
            <v>0</v>
          </cell>
          <cell r="N2847">
            <v>0</v>
          </cell>
          <cell r="P2847" t="str">
            <v xml:space="preserve"> </v>
          </cell>
          <cell r="Q2847" t="str">
            <v xml:space="preserve"> </v>
          </cell>
        </row>
        <row r="2848">
          <cell r="D2848" t="str">
            <v/>
          </cell>
          <cell r="M2848">
            <v>0</v>
          </cell>
          <cell r="N2848">
            <v>0</v>
          </cell>
          <cell r="P2848" t="str">
            <v xml:space="preserve"> </v>
          </cell>
          <cell r="Q2848" t="str">
            <v xml:space="preserve"> </v>
          </cell>
        </row>
        <row r="2849">
          <cell r="D2849" t="str">
            <v/>
          </cell>
          <cell r="M2849">
            <v>0</v>
          </cell>
          <cell r="N2849">
            <v>0</v>
          </cell>
          <cell r="P2849" t="str">
            <v xml:space="preserve"> </v>
          </cell>
          <cell r="Q2849" t="str">
            <v xml:space="preserve"> </v>
          </cell>
        </row>
        <row r="2850">
          <cell r="D2850" t="str">
            <v/>
          </cell>
          <cell r="M2850">
            <v>0</v>
          </cell>
          <cell r="N2850">
            <v>0</v>
          </cell>
          <cell r="P2850" t="str">
            <v xml:space="preserve"> </v>
          </cell>
          <cell r="Q2850" t="str">
            <v xml:space="preserve"> </v>
          </cell>
        </row>
        <row r="2851">
          <cell r="D2851" t="str">
            <v/>
          </cell>
          <cell r="M2851">
            <v>0</v>
          </cell>
          <cell r="N2851">
            <v>0</v>
          </cell>
          <cell r="P2851" t="str">
            <v xml:space="preserve"> </v>
          </cell>
          <cell r="Q2851" t="str">
            <v xml:space="preserve"> </v>
          </cell>
        </row>
        <row r="2852">
          <cell r="D2852" t="str">
            <v/>
          </cell>
          <cell r="M2852">
            <v>0</v>
          </cell>
          <cell r="N2852">
            <v>0</v>
          </cell>
          <cell r="P2852" t="str">
            <v xml:space="preserve"> </v>
          </cell>
          <cell r="Q2852" t="str">
            <v xml:space="preserve"> </v>
          </cell>
        </row>
        <row r="2853">
          <cell r="D2853" t="str">
            <v/>
          </cell>
          <cell r="M2853">
            <v>0</v>
          </cell>
          <cell r="N2853">
            <v>0</v>
          </cell>
          <cell r="P2853" t="str">
            <v xml:space="preserve"> </v>
          </cell>
          <cell r="Q2853" t="str">
            <v xml:space="preserve"> </v>
          </cell>
        </row>
        <row r="2854">
          <cell r="D2854" t="str">
            <v/>
          </cell>
          <cell r="M2854">
            <v>0</v>
          </cell>
          <cell r="N2854">
            <v>0</v>
          </cell>
          <cell r="P2854" t="str">
            <v xml:space="preserve"> </v>
          </cell>
          <cell r="Q2854" t="str">
            <v xml:space="preserve"> </v>
          </cell>
        </row>
        <row r="2855">
          <cell r="D2855" t="str">
            <v/>
          </cell>
          <cell r="M2855">
            <v>0</v>
          </cell>
          <cell r="N2855">
            <v>0</v>
          </cell>
          <cell r="P2855" t="str">
            <v xml:space="preserve"> </v>
          </cell>
          <cell r="Q2855" t="str">
            <v xml:space="preserve"> </v>
          </cell>
        </row>
        <row r="2856">
          <cell r="D2856" t="str">
            <v/>
          </cell>
          <cell r="M2856">
            <v>0</v>
          </cell>
          <cell r="N2856">
            <v>0</v>
          </cell>
          <cell r="P2856" t="str">
            <v xml:space="preserve"> </v>
          </cell>
          <cell r="Q2856" t="str">
            <v xml:space="preserve"> </v>
          </cell>
        </row>
        <row r="2857">
          <cell r="D2857" t="str">
            <v/>
          </cell>
          <cell r="M2857">
            <v>0</v>
          </cell>
          <cell r="N2857">
            <v>0</v>
          </cell>
          <cell r="P2857" t="str">
            <v xml:space="preserve"> </v>
          </cell>
          <cell r="Q2857" t="str">
            <v xml:space="preserve"> </v>
          </cell>
        </row>
        <row r="2858">
          <cell r="D2858" t="str">
            <v/>
          </cell>
          <cell r="M2858">
            <v>0</v>
          </cell>
          <cell r="N2858">
            <v>0</v>
          </cell>
          <cell r="P2858" t="str">
            <v xml:space="preserve"> </v>
          </cell>
          <cell r="Q2858" t="str">
            <v xml:space="preserve"> </v>
          </cell>
        </row>
        <row r="2859">
          <cell r="D2859" t="str">
            <v/>
          </cell>
          <cell r="M2859">
            <v>0</v>
          </cell>
          <cell r="N2859">
            <v>0</v>
          </cell>
          <cell r="P2859" t="str">
            <v xml:space="preserve"> </v>
          </cell>
          <cell r="Q2859" t="str">
            <v xml:space="preserve"> </v>
          </cell>
        </row>
        <row r="2860">
          <cell r="D2860" t="str">
            <v/>
          </cell>
          <cell r="M2860">
            <v>0</v>
          </cell>
          <cell r="N2860">
            <v>0</v>
          </cell>
          <cell r="P2860" t="str">
            <v xml:space="preserve"> </v>
          </cell>
          <cell r="Q2860" t="str">
            <v xml:space="preserve"> </v>
          </cell>
        </row>
        <row r="2861">
          <cell r="D2861" t="str">
            <v/>
          </cell>
          <cell r="M2861">
            <v>0</v>
          </cell>
          <cell r="N2861">
            <v>0</v>
          </cell>
          <cell r="P2861" t="str">
            <v xml:space="preserve"> </v>
          </cell>
          <cell r="Q2861" t="str">
            <v xml:space="preserve"> </v>
          </cell>
        </row>
        <row r="2862">
          <cell r="D2862" t="str">
            <v/>
          </cell>
          <cell r="M2862">
            <v>0</v>
          </cell>
          <cell r="N2862">
            <v>0</v>
          </cell>
          <cell r="P2862" t="str">
            <v xml:space="preserve"> </v>
          </cell>
          <cell r="Q2862" t="str">
            <v xml:space="preserve"> </v>
          </cell>
        </row>
        <row r="2863">
          <cell r="D2863" t="str">
            <v/>
          </cell>
          <cell r="M2863">
            <v>0</v>
          </cell>
          <cell r="N2863">
            <v>0</v>
          </cell>
          <cell r="P2863" t="str">
            <v xml:space="preserve"> </v>
          </cell>
          <cell r="Q2863" t="str">
            <v xml:space="preserve"> </v>
          </cell>
        </row>
        <row r="2864">
          <cell r="D2864" t="str">
            <v/>
          </cell>
          <cell r="M2864">
            <v>0</v>
          </cell>
          <cell r="N2864">
            <v>0</v>
          </cell>
          <cell r="P2864" t="str">
            <v xml:space="preserve"> </v>
          </cell>
          <cell r="Q2864" t="str">
            <v xml:space="preserve"> </v>
          </cell>
        </row>
        <row r="2865">
          <cell r="D2865" t="str">
            <v/>
          </cell>
          <cell r="M2865">
            <v>0</v>
          </cell>
          <cell r="N2865">
            <v>0</v>
          </cell>
          <cell r="P2865" t="str">
            <v xml:space="preserve"> </v>
          </cell>
          <cell r="Q2865" t="str">
            <v xml:space="preserve"> </v>
          </cell>
        </row>
        <row r="2866">
          <cell r="D2866" t="str">
            <v/>
          </cell>
          <cell r="M2866">
            <v>0</v>
          </cell>
          <cell r="N2866">
            <v>0</v>
          </cell>
          <cell r="P2866" t="str">
            <v xml:space="preserve"> </v>
          </cell>
          <cell r="Q2866" t="str">
            <v xml:space="preserve"> </v>
          </cell>
        </row>
        <row r="2867">
          <cell r="D2867" t="str">
            <v/>
          </cell>
          <cell r="M2867">
            <v>0</v>
          </cell>
          <cell r="N2867">
            <v>0</v>
          </cell>
          <cell r="P2867" t="str">
            <v xml:space="preserve"> </v>
          </cell>
          <cell r="Q2867" t="str">
            <v xml:space="preserve"> </v>
          </cell>
        </row>
        <row r="2868">
          <cell r="D2868" t="str">
            <v/>
          </cell>
          <cell r="M2868">
            <v>0</v>
          </cell>
          <cell r="N2868">
            <v>0</v>
          </cell>
          <cell r="P2868" t="str">
            <v xml:space="preserve"> </v>
          </cell>
          <cell r="Q2868" t="str">
            <v xml:space="preserve"> </v>
          </cell>
        </row>
        <row r="2869">
          <cell r="D2869" t="str">
            <v/>
          </cell>
          <cell r="M2869">
            <v>0</v>
          </cell>
          <cell r="N2869">
            <v>0</v>
          </cell>
          <cell r="P2869" t="str">
            <v xml:space="preserve"> </v>
          </cell>
          <cell r="Q2869" t="str">
            <v xml:space="preserve"> </v>
          </cell>
        </row>
        <row r="2870">
          <cell r="D2870" t="str">
            <v/>
          </cell>
          <cell r="M2870">
            <v>0</v>
          </cell>
          <cell r="N2870">
            <v>0</v>
          </cell>
          <cell r="P2870" t="str">
            <v xml:space="preserve"> </v>
          </cell>
          <cell r="Q2870" t="str">
            <v xml:space="preserve"> </v>
          </cell>
        </row>
        <row r="2871">
          <cell r="D2871" t="str">
            <v/>
          </cell>
          <cell r="M2871">
            <v>0</v>
          </cell>
          <cell r="N2871">
            <v>0</v>
          </cell>
          <cell r="P2871" t="str">
            <v xml:space="preserve"> </v>
          </cell>
          <cell r="Q2871" t="str">
            <v xml:space="preserve"> </v>
          </cell>
        </row>
        <row r="2872">
          <cell r="D2872" t="str">
            <v/>
          </cell>
          <cell r="M2872">
            <v>0</v>
          </cell>
          <cell r="N2872">
            <v>0</v>
          </cell>
          <cell r="P2872" t="str">
            <v xml:space="preserve"> </v>
          </cell>
          <cell r="Q2872" t="str">
            <v xml:space="preserve"> </v>
          </cell>
        </row>
        <row r="2873">
          <cell r="D2873" t="str">
            <v/>
          </cell>
          <cell r="M2873">
            <v>0</v>
          </cell>
          <cell r="N2873">
            <v>0</v>
          </cell>
          <cell r="P2873" t="str">
            <v xml:space="preserve"> </v>
          </cell>
          <cell r="Q2873" t="str">
            <v xml:space="preserve"> </v>
          </cell>
        </row>
        <row r="2874">
          <cell r="D2874" t="str">
            <v/>
          </cell>
          <cell r="M2874">
            <v>0</v>
          </cell>
          <cell r="N2874">
            <v>0</v>
          </cell>
          <cell r="P2874" t="str">
            <v xml:space="preserve"> </v>
          </cell>
          <cell r="Q2874" t="str">
            <v xml:space="preserve"> </v>
          </cell>
        </row>
        <row r="2875">
          <cell r="D2875" t="str">
            <v/>
          </cell>
          <cell r="M2875">
            <v>0</v>
          </cell>
          <cell r="N2875">
            <v>0</v>
          </cell>
          <cell r="P2875" t="str">
            <v xml:space="preserve"> </v>
          </cell>
          <cell r="Q2875" t="str">
            <v xml:space="preserve"> </v>
          </cell>
        </row>
        <row r="2876">
          <cell r="D2876" t="str">
            <v/>
          </cell>
          <cell r="M2876">
            <v>0</v>
          </cell>
          <cell r="N2876">
            <v>0</v>
          </cell>
          <cell r="P2876" t="str">
            <v xml:space="preserve"> </v>
          </cell>
          <cell r="Q2876" t="str">
            <v xml:space="preserve"> </v>
          </cell>
        </row>
        <row r="2877">
          <cell r="D2877" t="str">
            <v/>
          </cell>
          <cell r="M2877">
            <v>0</v>
          </cell>
          <cell r="N2877">
            <v>0</v>
          </cell>
          <cell r="P2877" t="str">
            <v xml:space="preserve"> </v>
          </cell>
          <cell r="Q2877" t="str">
            <v xml:space="preserve"> </v>
          </cell>
        </row>
        <row r="2878">
          <cell r="D2878" t="str">
            <v/>
          </cell>
          <cell r="M2878">
            <v>0</v>
          </cell>
          <cell r="N2878">
            <v>0</v>
          </cell>
          <cell r="P2878" t="str">
            <v xml:space="preserve"> </v>
          </cell>
          <cell r="Q2878" t="str">
            <v xml:space="preserve"> </v>
          </cell>
        </row>
        <row r="2879">
          <cell r="D2879" t="str">
            <v/>
          </cell>
          <cell r="M2879">
            <v>0</v>
          </cell>
          <cell r="N2879">
            <v>0</v>
          </cell>
          <cell r="P2879" t="str">
            <v xml:space="preserve"> </v>
          </cell>
          <cell r="Q2879" t="str">
            <v xml:space="preserve"> </v>
          </cell>
        </row>
        <row r="2880">
          <cell r="D2880" t="str">
            <v/>
          </cell>
          <cell r="M2880">
            <v>0</v>
          </cell>
          <cell r="N2880">
            <v>0</v>
          </cell>
          <cell r="P2880" t="str">
            <v xml:space="preserve"> </v>
          </cell>
          <cell r="Q2880" t="str">
            <v xml:space="preserve"> </v>
          </cell>
        </row>
        <row r="2881">
          <cell r="D2881" t="str">
            <v/>
          </cell>
          <cell r="M2881">
            <v>0</v>
          </cell>
          <cell r="N2881">
            <v>0</v>
          </cell>
          <cell r="P2881" t="str">
            <v xml:space="preserve"> </v>
          </cell>
          <cell r="Q2881" t="str">
            <v xml:space="preserve"> </v>
          </cell>
        </row>
        <row r="2882">
          <cell r="D2882" t="str">
            <v/>
          </cell>
          <cell r="M2882">
            <v>0</v>
          </cell>
          <cell r="N2882">
            <v>0</v>
          </cell>
          <cell r="P2882" t="str">
            <v xml:space="preserve"> </v>
          </cell>
          <cell r="Q2882" t="str">
            <v xml:space="preserve"> </v>
          </cell>
        </row>
        <row r="2883">
          <cell r="D2883" t="str">
            <v/>
          </cell>
          <cell r="M2883">
            <v>0</v>
          </cell>
          <cell r="N2883">
            <v>0</v>
          </cell>
          <cell r="P2883" t="str">
            <v xml:space="preserve"> </v>
          </cell>
          <cell r="Q2883" t="str">
            <v xml:space="preserve"> </v>
          </cell>
        </row>
        <row r="2884">
          <cell r="D2884" t="str">
            <v/>
          </cell>
          <cell r="M2884">
            <v>0</v>
          </cell>
          <cell r="N2884">
            <v>0</v>
          </cell>
          <cell r="P2884" t="str">
            <v xml:space="preserve"> </v>
          </cell>
          <cell r="Q2884" t="str">
            <v xml:space="preserve"> </v>
          </cell>
        </row>
        <row r="2885">
          <cell r="D2885" t="str">
            <v/>
          </cell>
          <cell r="M2885">
            <v>0</v>
          </cell>
          <cell r="N2885">
            <v>0</v>
          </cell>
          <cell r="P2885" t="str">
            <v xml:space="preserve"> </v>
          </cell>
          <cell r="Q2885" t="str">
            <v xml:space="preserve"> </v>
          </cell>
        </row>
        <row r="2886">
          <cell r="D2886" t="str">
            <v/>
          </cell>
          <cell r="M2886">
            <v>0</v>
          </cell>
          <cell r="N2886">
            <v>0</v>
          </cell>
          <cell r="P2886" t="str">
            <v xml:space="preserve"> </v>
          </cell>
          <cell r="Q2886" t="str">
            <v xml:space="preserve"> </v>
          </cell>
        </row>
        <row r="2887">
          <cell r="D2887" t="str">
            <v/>
          </cell>
          <cell r="M2887">
            <v>0</v>
          </cell>
          <cell r="N2887">
            <v>0</v>
          </cell>
          <cell r="P2887" t="str">
            <v xml:space="preserve"> </v>
          </cell>
          <cell r="Q2887" t="str">
            <v xml:space="preserve"> </v>
          </cell>
        </row>
        <row r="2888">
          <cell r="D2888" t="str">
            <v/>
          </cell>
          <cell r="M2888">
            <v>0</v>
          </cell>
          <cell r="N2888">
            <v>0</v>
          </cell>
          <cell r="P2888" t="str">
            <v xml:space="preserve"> </v>
          </cell>
          <cell r="Q2888" t="str">
            <v xml:space="preserve"> </v>
          </cell>
        </row>
        <row r="2889">
          <cell r="D2889" t="str">
            <v/>
          </cell>
          <cell r="M2889">
            <v>0</v>
          </cell>
          <cell r="N2889">
            <v>0</v>
          </cell>
          <cell r="P2889" t="str">
            <v xml:space="preserve"> </v>
          </cell>
          <cell r="Q2889" t="str">
            <v xml:space="preserve"> </v>
          </cell>
        </row>
        <row r="2890">
          <cell r="D2890" t="str">
            <v/>
          </cell>
          <cell r="M2890">
            <v>0</v>
          </cell>
          <cell r="N2890">
            <v>0</v>
          </cell>
          <cell r="P2890" t="str">
            <v xml:space="preserve"> </v>
          </cell>
          <cell r="Q2890" t="str">
            <v xml:space="preserve"> </v>
          </cell>
        </row>
        <row r="2891">
          <cell r="D2891" t="str">
            <v/>
          </cell>
          <cell r="M2891">
            <v>0</v>
          </cell>
          <cell r="N2891">
            <v>0</v>
          </cell>
          <cell r="P2891" t="str">
            <v xml:space="preserve"> </v>
          </cell>
          <cell r="Q2891" t="str">
            <v xml:space="preserve"> </v>
          </cell>
        </row>
        <row r="2892">
          <cell r="D2892" t="str">
            <v/>
          </cell>
          <cell r="M2892">
            <v>0</v>
          </cell>
          <cell r="N2892">
            <v>0</v>
          </cell>
          <cell r="P2892" t="str">
            <v xml:space="preserve"> </v>
          </cell>
          <cell r="Q2892" t="str">
            <v xml:space="preserve"> </v>
          </cell>
        </row>
        <row r="2893">
          <cell r="D2893" t="str">
            <v/>
          </cell>
          <cell r="M2893">
            <v>0</v>
          </cell>
          <cell r="N2893">
            <v>0</v>
          </cell>
          <cell r="P2893" t="str">
            <v xml:space="preserve"> </v>
          </cell>
          <cell r="Q2893" t="str">
            <v xml:space="preserve"> </v>
          </cell>
        </row>
        <row r="2894">
          <cell r="D2894" t="str">
            <v/>
          </cell>
          <cell r="M2894">
            <v>0</v>
          </cell>
          <cell r="N2894">
            <v>0</v>
          </cell>
          <cell r="P2894" t="str">
            <v xml:space="preserve"> </v>
          </cell>
          <cell r="Q2894" t="str">
            <v xml:space="preserve"> </v>
          </cell>
        </row>
        <row r="2895">
          <cell r="D2895" t="str">
            <v/>
          </cell>
          <cell r="M2895">
            <v>0</v>
          </cell>
          <cell r="N2895">
            <v>0</v>
          </cell>
          <cell r="P2895" t="str">
            <v xml:space="preserve"> </v>
          </cell>
          <cell r="Q2895" t="str">
            <v xml:space="preserve"> </v>
          </cell>
        </row>
        <row r="2896">
          <cell r="D2896" t="str">
            <v/>
          </cell>
          <cell r="M2896">
            <v>0</v>
          </cell>
          <cell r="N2896">
            <v>0</v>
          </cell>
          <cell r="P2896" t="str">
            <v xml:space="preserve"> </v>
          </cell>
          <cell r="Q2896" t="str">
            <v xml:space="preserve"> </v>
          </cell>
        </row>
        <row r="2897">
          <cell r="D2897" t="str">
            <v/>
          </cell>
          <cell r="M2897">
            <v>0</v>
          </cell>
          <cell r="N2897">
            <v>0</v>
          </cell>
          <cell r="P2897" t="str">
            <v xml:space="preserve"> </v>
          </cell>
          <cell r="Q2897" t="str">
            <v xml:space="preserve"> </v>
          </cell>
        </row>
        <row r="2898">
          <cell r="D2898" t="str">
            <v/>
          </cell>
          <cell r="M2898">
            <v>0</v>
          </cell>
          <cell r="N2898">
            <v>0</v>
          </cell>
          <cell r="P2898" t="str">
            <v xml:space="preserve"> </v>
          </cell>
          <cell r="Q2898" t="str">
            <v xml:space="preserve"> </v>
          </cell>
        </row>
        <row r="2899">
          <cell r="D2899" t="str">
            <v/>
          </cell>
          <cell r="M2899">
            <v>0</v>
          </cell>
          <cell r="N2899">
            <v>0</v>
          </cell>
          <cell r="P2899" t="str">
            <v xml:space="preserve"> </v>
          </cell>
          <cell r="Q2899" t="str">
            <v xml:space="preserve"> </v>
          </cell>
        </row>
        <row r="2900">
          <cell r="D2900" t="str">
            <v/>
          </cell>
          <cell r="M2900">
            <v>0</v>
          </cell>
          <cell r="N2900">
            <v>0</v>
          </cell>
          <cell r="P2900" t="str">
            <v xml:space="preserve"> </v>
          </cell>
          <cell r="Q2900" t="str">
            <v xml:space="preserve"> </v>
          </cell>
        </row>
        <row r="2901">
          <cell r="D2901" t="str">
            <v/>
          </cell>
          <cell r="M2901">
            <v>0</v>
          </cell>
          <cell r="N2901">
            <v>0</v>
          </cell>
          <cell r="P2901" t="str">
            <v xml:space="preserve"> </v>
          </cell>
          <cell r="Q2901" t="str">
            <v xml:space="preserve"> </v>
          </cell>
        </row>
        <row r="2902">
          <cell r="D2902" t="str">
            <v/>
          </cell>
          <cell r="M2902">
            <v>0</v>
          </cell>
          <cell r="N2902">
            <v>0</v>
          </cell>
          <cell r="P2902" t="str">
            <v xml:space="preserve"> </v>
          </cell>
          <cell r="Q2902" t="str">
            <v xml:space="preserve"> </v>
          </cell>
        </row>
        <row r="2903">
          <cell r="D2903" t="str">
            <v/>
          </cell>
          <cell r="M2903">
            <v>0</v>
          </cell>
          <cell r="N2903">
            <v>0</v>
          </cell>
          <cell r="P2903" t="str">
            <v xml:space="preserve"> </v>
          </cell>
          <cell r="Q2903" t="str">
            <v xml:space="preserve"> </v>
          </cell>
        </row>
        <row r="2904">
          <cell r="D2904" t="str">
            <v/>
          </cell>
          <cell r="M2904">
            <v>0</v>
          </cell>
          <cell r="N2904">
            <v>0</v>
          </cell>
          <cell r="P2904" t="str">
            <v xml:space="preserve"> </v>
          </cell>
          <cell r="Q2904" t="str">
            <v xml:space="preserve"> </v>
          </cell>
        </row>
        <row r="2905">
          <cell r="D2905" t="str">
            <v/>
          </cell>
          <cell r="M2905">
            <v>0</v>
          </cell>
          <cell r="N2905">
            <v>0</v>
          </cell>
          <cell r="P2905" t="str">
            <v xml:space="preserve"> </v>
          </cell>
          <cell r="Q2905" t="str">
            <v xml:space="preserve"> </v>
          </cell>
        </row>
        <row r="2906">
          <cell r="D2906" t="str">
            <v/>
          </cell>
          <cell r="M2906">
            <v>0</v>
          </cell>
          <cell r="N2906">
            <v>0</v>
          </cell>
          <cell r="P2906" t="str">
            <v xml:space="preserve"> </v>
          </cell>
          <cell r="Q2906" t="str">
            <v xml:space="preserve"> </v>
          </cell>
        </row>
        <row r="2907">
          <cell r="D2907" t="str">
            <v/>
          </cell>
          <cell r="M2907">
            <v>0</v>
          </cell>
          <cell r="N2907">
            <v>0</v>
          </cell>
          <cell r="P2907" t="str">
            <v xml:space="preserve"> </v>
          </cell>
          <cell r="Q2907" t="str">
            <v xml:space="preserve"> </v>
          </cell>
        </row>
        <row r="2908">
          <cell r="D2908" t="str">
            <v/>
          </cell>
          <cell r="M2908">
            <v>0</v>
          </cell>
          <cell r="N2908">
            <v>0</v>
          </cell>
          <cell r="P2908" t="str">
            <v xml:space="preserve"> </v>
          </cell>
          <cell r="Q2908" t="str">
            <v xml:space="preserve"> </v>
          </cell>
        </row>
        <row r="2909">
          <cell r="D2909" t="str">
            <v/>
          </cell>
          <cell r="M2909">
            <v>0</v>
          </cell>
          <cell r="N2909">
            <v>0</v>
          </cell>
          <cell r="P2909" t="str">
            <v xml:space="preserve"> </v>
          </cell>
          <cell r="Q2909" t="str">
            <v xml:space="preserve"> </v>
          </cell>
        </row>
        <row r="2910">
          <cell r="D2910" t="str">
            <v/>
          </cell>
          <cell r="M2910">
            <v>0</v>
          </cell>
          <cell r="N2910">
            <v>0</v>
          </cell>
          <cell r="P2910" t="str">
            <v xml:space="preserve"> </v>
          </cell>
          <cell r="Q2910" t="str">
            <v xml:space="preserve"> </v>
          </cell>
        </row>
        <row r="2911">
          <cell r="D2911" t="str">
            <v/>
          </cell>
          <cell r="M2911">
            <v>0</v>
          </cell>
          <cell r="N2911">
            <v>0</v>
          </cell>
          <cell r="P2911" t="str">
            <v xml:space="preserve"> </v>
          </cell>
          <cell r="Q2911" t="str">
            <v xml:space="preserve"> </v>
          </cell>
        </row>
        <row r="2912">
          <cell r="D2912" t="str">
            <v/>
          </cell>
          <cell r="M2912">
            <v>0</v>
          </cell>
          <cell r="N2912">
            <v>0</v>
          </cell>
          <cell r="P2912" t="str">
            <v xml:space="preserve"> </v>
          </cell>
          <cell r="Q2912" t="str">
            <v xml:space="preserve"> </v>
          </cell>
        </row>
        <row r="2913">
          <cell r="D2913" t="str">
            <v/>
          </cell>
          <cell r="M2913">
            <v>0</v>
          </cell>
          <cell r="N2913">
            <v>0</v>
          </cell>
          <cell r="P2913" t="str">
            <v xml:space="preserve"> </v>
          </cell>
          <cell r="Q2913" t="str">
            <v xml:space="preserve"> </v>
          </cell>
        </row>
        <row r="2914">
          <cell r="D2914" t="str">
            <v/>
          </cell>
          <cell r="M2914">
            <v>0</v>
          </cell>
          <cell r="N2914">
            <v>0</v>
          </cell>
          <cell r="P2914" t="str">
            <v xml:space="preserve"> </v>
          </cell>
          <cell r="Q2914" t="str">
            <v xml:space="preserve"> </v>
          </cell>
        </row>
        <row r="2915">
          <cell r="D2915" t="str">
            <v/>
          </cell>
          <cell r="M2915">
            <v>0</v>
          </cell>
          <cell r="N2915">
            <v>0</v>
          </cell>
          <cell r="P2915" t="str">
            <v xml:space="preserve"> </v>
          </cell>
          <cell r="Q2915" t="str">
            <v xml:space="preserve"> </v>
          </cell>
        </row>
        <row r="2916">
          <cell r="D2916" t="str">
            <v/>
          </cell>
          <cell r="M2916">
            <v>0</v>
          </cell>
          <cell r="N2916">
            <v>0</v>
          </cell>
          <cell r="P2916" t="str">
            <v xml:space="preserve"> </v>
          </cell>
          <cell r="Q2916" t="str">
            <v xml:space="preserve"> </v>
          </cell>
        </row>
        <row r="2917">
          <cell r="D2917" t="str">
            <v/>
          </cell>
          <cell r="M2917">
            <v>0</v>
          </cell>
          <cell r="N2917">
            <v>0</v>
          </cell>
          <cell r="P2917" t="str">
            <v xml:space="preserve"> </v>
          </cell>
          <cell r="Q2917" t="str">
            <v xml:space="preserve"> </v>
          </cell>
        </row>
        <row r="2918">
          <cell r="D2918" t="str">
            <v/>
          </cell>
          <cell r="M2918">
            <v>0</v>
          </cell>
          <cell r="N2918">
            <v>0</v>
          </cell>
          <cell r="P2918" t="str">
            <v xml:space="preserve"> </v>
          </cell>
          <cell r="Q2918" t="str">
            <v xml:space="preserve"> </v>
          </cell>
        </row>
        <row r="2919">
          <cell r="D2919" t="str">
            <v/>
          </cell>
          <cell r="M2919">
            <v>0</v>
          </cell>
          <cell r="N2919">
            <v>0</v>
          </cell>
          <cell r="P2919" t="str">
            <v xml:space="preserve"> </v>
          </cell>
          <cell r="Q2919" t="str">
            <v xml:space="preserve"> </v>
          </cell>
        </row>
        <row r="2920">
          <cell r="D2920" t="str">
            <v/>
          </cell>
          <cell r="M2920">
            <v>0</v>
          </cell>
          <cell r="N2920">
            <v>0</v>
          </cell>
          <cell r="P2920" t="str">
            <v xml:space="preserve"> </v>
          </cell>
          <cell r="Q2920" t="str">
            <v xml:space="preserve"> </v>
          </cell>
        </row>
        <row r="2921">
          <cell r="D2921" t="str">
            <v/>
          </cell>
          <cell r="M2921">
            <v>0</v>
          </cell>
          <cell r="N2921">
            <v>0</v>
          </cell>
          <cell r="P2921" t="str">
            <v xml:space="preserve"> </v>
          </cell>
          <cell r="Q2921" t="str">
            <v xml:space="preserve"> </v>
          </cell>
        </row>
        <row r="2922">
          <cell r="D2922" t="str">
            <v/>
          </cell>
          <cell r="M2922">
            <v>0</v>
          </cell>
          <cell r="N2922">
            <v>0</v>
          </cell>
          <cell r="P2922" t="str">
            <v xml:space="preserve"> </v>
          </cell>
          <cell r="Q2922" t="str">
            <v xml:space="preserve"> </v>
          </cell>
        </row>
        <row r="2923">
          <cell r="D2923" t="str">
            <v/>
          </cell>
          <cell r="M2923">
            <v>0</v>
          </cell>
          <cell r="N2923">
            <v>0</v>
          </cell>
          <cell r="P2923" t="str">
            <v xml:space="preserve"> </v>
          </cell>
          <cell r="Q2923" t="str">
            <v xml:space="preserve"> </v>
          </cell>
        </row>
        <row r="2924">
          <cell r="D2924" t="str">
            <v/>
          </cell>
          <cell r="M2924">
            <v>0</v>
          </cell>
          <cell r="N2924">
            <v>0</v>
          </cell>
          <cell r="P2924" t="str">
            <v xml:space="preserve"> </v>
          </cell>
          <cell r="Q2924" t="str">
            <v xml:space="preserve"> </v>
          </cell>
        </row>
        <row r="2925">
          <cell r="D2925" t="str">
            <v/>
          </cell>
          <cell r="M2925">
            <v>0</v>
          </cell>
          <cell r="N2925">
            <v>0</v>
          </cell>
          <cell r="P2925" t="str">
            <v xml:space="preserve"> </v>
          </cell>
          <cell r="Q2925" t="str">
            <v xml:space="preserve"> </v>
          </cell>
        </row>
        <row r="2926">
          <cell r="D2926" t="str">
            <v/>
          </cell>
          <cell r="M2926">
            <v>0</v>
          </cell>
          <cell r="N2926">
            <v>0</v>
          </cell>
          <cell r="P2926" t="str">
            <v xml:space="preserve"> </v>
          </cell>
          <cell r="Q2926" t="str">
            <v xml:space="preserve"> </v>
          </cell>
        </row>
        <row r="2927">
          <cell r="D2927" t="str">
            <v/>
          </cell>
          <cell r="M2927">
            <v>0</v>
          </cell>
          <cell r="N2927">
            <v>0</v>
          </cell>
          <cell r="P2927" t="str">
            <v xml:space="preserve"> </v>
          </cell>
          <cell r="Q2927" t="str">
            <v xml:space="preserve"> </v>
          </cell>
        </row>
        <row r="2928">
          <cell r="D2928" t="str">
            <v/>
          </cell>
          <cell r="M2928">
            <v>0</v>
          </cell>
          <cell r="N2928">
            <v>0</v>
          </cell>
          <cell r="P2928" t="str">
            <v xml:space="preserve"> </v>
          </cell>
          <cell r="Q2928" t="str">
            <v xml:space="preserve"> </v>
          </cell>
        </row>
        <row r="2929">
          <cell r="D2929" t="str">
            <v/>
          </cell>
          <cell r="M2929">
            <v>0</v>
          </cell>
          <cell r="N2929">
            <v>0</v>
          </cell>
          <cell r="P2929" t="str">
            <v xml:space="preserve"> </v>
          </cell>
          <cell r="Q2929" t="str">
            <v xml:space="preserve"> </v>
          </cell>
        </row>
        <row r="2930">
          <cell r="D2930" t="str">
            <v/>
          </cell>
          <cell r="M2930">
            <v>0</v>
          </cell>
          <cell r="N2930">
            <v>0</v>
          </cell>
          <cell r="P2930" t="str">
            <v xml:space="preserve"> </v>
          </cell>
          <cell r="Q2930" t="str">
            <v xml:space="preserve"> </v>
          </cell>
        </row>
        <row r="2931">
          <cell r="D2931" t="str">
            <v/>
          </cell>
          <cell r="M2931">
            <v>0</v>
          </cell>
          <cell r="N2931">
            <v>0</v>
          </cell>
          <cell r="P2931" t="str">
            <v xml:space="preserve"> </v>
          </cell>
          <cell r="Q2931" t="str">
            <v xml:space="preserve"> </v>
          </cell>
        </row>
        <row r="2932">
          <cell r="D2932" t="str">
            <v/>
          </cell>
          <cell r="M2932">
            <v>0</v>
          </cell>
          <cell r="N2932">
            <v>0</v>
          </cell>
          <cell r="P2932" t="str">
            <v xml:space="preserve"> </v>
          </cell>
          <cell r="Q2932" t="str">
            <v xml:space="preserve"> </v>
          </cell>
        </row>
        <row r="2933">
          <cell r="D2933" t="str">
            <v/>
          </cell>
          <cell r="M2933">
            <v>0</v>
          </cell>
          <cell r="N2933">
            <v>0</v>
          </cell>
          <cell r="P2933" t="str">
            <v xml:space="preserve"> </v>
          </cell>
          <cell r="Q2933" t="str">
            <v xml:space="preserve"> </v>
          </cell>
        </row>
        <row r="2934">
          <cell r="D2934" t="str">
            <v/>
          </cell>
          <cell r="M2934">
            <v>0</v>
          </cell>
          <cell r="N2934">
            <v>0</v>
          </cell>
          <cell r="P2934" t="str">
            <v xml:space="preserve"> </v>
          </cell>
          <cell r="Q2934" t="str">
            <v xml:space="preserve"> </v>
          </cell>
        </row>
        <row r="2935">
          <cell r="D2935" t="str">
            <v/>
          </cell>
          <cell r="M2935">
            <v>0</v>
          </cell>
          <cell r="N2935">
            <v>0</v>
          </cell>
          <cell r="P2935" t="str">
            <v xml:space="preserve"> </v>
          </cell>
          <cell r="Q2935" t="str">
            <v xml:space="preserve"> </v>
          </cell>
        </row>
        <row r="2936">
          <cell r="D2936" t="str">
            <v/>
          </cell>
          <cell r="M2936">
            <v>0</v>
          </cell>
          <cell r="N2936">
            <v>0</v>
          </cell>
          <cell r="P2936" t="str">
            <v xml:space="preserve"> </v>
          </cell>
          <cell r="Q2936" t="str">
            <v xml:space="preserve"> </v>
          </cell>
        </row>
        <row r="2937">
          <cell r="D2937" t="str">
            <v/>
          </cell>
          <cell r="M2937">
            <v>0</v>
          </cell>
          <cell r="N2937">
            <v>0</v>
          </cell>
          <cell r="P2937" t="str">
            <v xml:space="preserve"> </v>
          </cell>
          <cell r="Q2937" t="str">
            <v xml:space="preserve"> </v>
          </cell>
        </row>
        <row r="2938">
          <cell r="D2938" t="str">
            <v/>
          </cell>
          <cell r="M2938">
            <v>0</v>
          </cell>
          <cell r="N2938">
            <v>0</v>
          </cell>
          <cell r="P2938" t="str">
            <v xml:space="preserve"> </v>
          </cell>
          <cell r="Q2938" t="str">
            <v xml:space="preserve"> </v>
          </cell>
        </row>
        <row r="2939">
          <cell r="D2939" t="str">
            <v/>
          </cell>
          <cell r="M2939">
            <v>0</v>
          </cell>
          <cell r="N2939">
            <v>0</v>
          </cell>
          <cell r="P2939" t="str">
            <v xml:space="preserve"> </v>
          </cell>
          <cell r="Q2939" t="str">
            <v xml:space="preserve"> </v>
          </cell>
        </row>
        <row r="2940">
          <cell r="D2940" t="str">
            <v/>
          </cell>
          <cell r="M2940">
            <v>0</v>
          </cell>
          <cell r="N2940">
            <v>0</v>
          </cell>
          <cell r="P2940" t="str">
            <v xml:space="preserve"> </v>
          </cell>
          <cell r="Q2940" t="str">
            <v xml:space="preserve"> </v>
          </cell>
        </row>
        <row r="2941">
          <cell r="D2941" t="str">
            <v/>
          </cell>
          <cell r="M2941">
            <v>0</v>
          </cell>
          <cell r="N2941">
            <v>0</v>
          </cell>
          <cell r="P2941" t="str">
            <v xml:space="preserve"> </v>
          </cell>
          <cell r="Q2941" t="str">
            <v xml:space="preserve"> </v>
          </cell>
        </row>
        <row r="2942">
          <cell r="D2942" t="str">
            <v/>
          </cell>
          <cell r="M2942">
            <v>0</v>
          </cell>
          <cell r="N2942">
            <v>0</v>
          </cell>
          <cell r="P2942" t="str">
            <v xml:space="preserve"> </v>
          </cell>
          <cell r="Q2942" t="str">
            <v xml:space="preserve"> </v>
          </cell>
        </row>
        <row r="2943">
          <cell r="D2943" t="str">
            <v/>
          </cell>
          <cell r="M2943">
            <v>0</v>
          </cell>
          <cell r="N2943">
            <v>0</v>
          </cell>
          <cell r="P2943" t="str">
            <v xml:space="preserve"> </v>
          </cell>
          <cell r="Q2943" t="str">
            <v xml:space="preserve"> </v>
          </cell>
        </row>
        <row r="2944">
          <cell r="D2944" t="str">
            <v/>
          </cell>
          <cell r="M2944">
            <v>0</v>
          </cell>
          <cell r="N2944">
            <v>0</v>
          </cell>
          <cell r="P2944" t="str">
            <v xml:space="preserve"> </v>
          </cell>
          <cell r="Q2944" t="str">
            <v xml:space="preserve"> </v>
          </cell>
        </row>
        <row r="2945">
          <cell r="D2945" t="str">
            <v/>
          </cell>
          <cell r="M2945">
            <v>0</v>
          </cell>
          <cell r="N2945">
            <v>0</v>
          </cell>
          <cell r="P2945" t="str">
            <v xml:space="preserve"> </v>
          </cell>
          <cell r="Q2945" t="str">
            <v xml:space="preserve"> </v>
          </cell>
        </row>
        <row r="2946">
          <cell r="D2946" t="str">
            <v/>
          </cell>
          <cell r="M2946">
            <v>0</v>
          </cell>
          <cell r="N2946">
            <v>0</v>
          </cell>
          <cell r="P2946" t="str">
            <v xml:space="preserve"> </v>
          </cell>
          <cell r="Q2946" t="str">
            <v xml:space="preserve"> </v>
          </cell>
        </row>
        <row r="2947">
          <cell r="D2947" t="str">
            <v/>
          </cell>
          <cell r="M2947">
            <v>0</v>
          </cell>
          <cell r="N2947">
            <v>0</v>
          </cell>
          <cell r="P2947" t="str">
            <v xml:space="preserve"> </v>
          </cell>
          <cell r="Q2947" t="str">
            <v xml:space="preserve"> </v>
          </cell>
        </row>
        <row r="2948">
          <cell r="D2948" t="str">
            <v/>
          </cell>
          <cell r="M2948">
            <v>0</v>
          </cell>
          <cell r="N2948">
            <v>0</v>
          </cell>
          <cell r="P2948" t="str">
            <v xml:space="preserve"> </v>
          </cell>
          <cell r="Q2948" t="str">
            <v xml:space="preserve"> </v>
          </cell>
        </row>
        <row r="2949">
          <cell r="D2949" t="str">
            <v/>
          </cell>
          <cell r="M2949">
            <v>0</v>
          </cell>
          <cell r="N2949">
            <v>0</v>
          </cell>
          <cell r="P2949" t="str">
            <v xml:space="preserve"> </v>
          </cell>
          <cell r="Q2949" t="str">
            <v xml:space="preserve"> </v>
          </cell>
        </row>
        <row r="2950">
          <cell r="D2950" t="str">
            <v/>
          </cell>
          <cell r="M2950">
            <v>0</v>
          </cell>
          <cell r="N2950">
            <v>0</v>
          </cell>
          <cell r="P2950" t="str">
            <v xml:space="preserve"> </v>
          </cell>
          <cell r="Q2950" t="str">
            <v xml:space="preserve"> </v>
          </cell>
        </row>
        <row r="2951">
          <cell r="D2951" t="str">
            <v/>
          </cell>
          <cell r="M2951">
            <v>0</v>
          </cell>
          <cell r="N2951">
            <v>0</v>
          </cell>
          <cell r="P2951" t="str">
            <v xml:space="preserve"> </v>
          </cell>
          <cell r="Q2951" t="str">
            <v xml:space="preserve"> </v>
          </cell>
        </row>
        <row r="2952">
          <cell r="D2952" t="str">
            <v/>
          </cell>
          <cell r="M2952">
            <v>0</v>
          </cell>
          <cell r="N2952">
            <v>0</v>
          </cell>
          <cell r="P2952" t="str">
            <v xml:space="preserve"> </v>
          </cell>
          <cell r="Q2952" t="str">
            <v xml:space="preserve"> </v>
          </cell>
        </row>
        <row r="2953">
          <cell r="D2953" t="str">
            <v/>
          </cell>
          <cell r="M2953">
            <v>0</v>
          </cell>
          <cell r="N2953">
            <v>0</v>
          </cell>
          <cell r="P2953" t="str">
            <v xml:space="preserve"> </v>
          </cell>
          <cell r="Q2953" t="str">
            <v xml:space="preserve"> </v>
          </cell>
        </row>
        <row r="2954">
          <cell r="D2954" t="str">
            <v/>
          </cell>
          <cell r="M2954">
            <v>0</v>
          </cell>
          <cell r="N2954">
            <v>0</v>
          </cell>
          <cell r="P2954" t="str">
            <v xml:space="preserve"> </v>
          </cell>
          <cell r="Q2954" t="str">
            <v xml:space="preserve"> </v>
          </cell>
        </row>
        <row r="2955">
          <cell r="D2955" t="str">
            <v/>
          </cell>
          <cell r="M2955">
            <v>0</v>
          </cell>
          <cell r="N2955">
            <v>0</v>
          </cell>
          <cell r="P2955" t="str">
            <v xml:space="preserve"> </v>
          </cell>
          <cell r="Q2955" t="str">
            <v xml:space="preserve"> </v>
          </cell>
        </row>
        <row r="2956">
          <cell r="D2956" t="str">
            <v/>
          </cell>
          <cell r="M2956">
            <v>0</v>
          </cell>
          <cell r="N2956">
            <v>0</v>
          </cell>
          <cell r="P2956" t="str">
            <v xml:space="preserve"> </v>
          </cell>
          <cell r="Q2956" t="str">
            <v xml:space="preserve"> </v>
          </cell>
        </row>
        <row r="2957">
          <cell r="D2957" t="str">
            <v/>
          </cell>
          <cell r="M2957">
            <v>0</v>
          </cell>
          <cell r="N2957">
            <v>0</v>
          </cell>
          <cell r="P2957" t="str">
            <v xml:space="preserve"> </v>
          </cell>
          <cell r="Q2957" t="str">
            <v xml:space="preserve"> </v>
          </cell>
        </row>
        <row r="2958">
          <cell r="D2958" t="str">
            <v/>
          </cell>
          <cell r="M2958">
            <v>0</v>
          </cell>
          <cell r="N2958">
            <v>0</v>
          </cell>
          <cell r="P2958" t="str">
            <v xml:space="preserve"> </v>
          </cell>
          <cell r="Q2958" t="str">
            <v xml:space="preserve"> </v>
          </cell>
        </row>
        <row r="2959">
          <cell r="D2959" t="str">
            <v/>
          </cell>
          <cell r="M2959">
            <v>0</v>
          </cell>
          <cell r="N2959">
            <v>0</v>
          </cell>
          <cell r="P2959" t="str">
            <v xml:space="preserve"> </v>
          </cell>
          <cell r="Q2959" t="str">
            <v xml:space="preserve"> </v>
          </cell>
        </row>
        <row r="2960">
          <cell r="D2960" t="str">
            <v/>
          </cell>
          <cell r="M2960">
            <v>0</v>
          </cell>
          <cell r="N2960">
            <v>0</v>
          </cell>
          <cell r="P2960" t="str">
            <v xml:space="preserve"> </v>
          </cell>
          <cell r="Q2960" t="str">
            <v xml:space="preserve"> </v>
          </cell>
        </row>
        <row r="2961">
          <cell r="D2961" t="str">
            <v/>
          </cell>
          <cell r="M2961">
            <v>0</v>
          </cell>
          <cell r="N2961">
            <v>0</v>
          </cell>
          <cell r="P2961" t="str">
            <v xml:space="preserve"> </v>
          </cell>
          <cell r="Q2961" t="str">
            <v xml:space="preserve"> </v>
          </cell>
        </row>
        <row r="2962">
          <cell r="D2962" t="str">
            <v/>
          </cell>
          <cell r="M2962">
            <v>0</v>
          </cell>
          <cell r="N2962">
            <v>0</v>
          </cell>
          <cell r="P2962" t="str">
            <v xml:space="preserve"> </v>
          </cell>
          <cell r="Q2962" t="str">
            <v xml:space="preserve"> </v>
          </cell>
        </row>
        <row r="2963">
          <cell r="D2963" t="str">
            <v/>
          </cell>
          <cell r="M2963">
            <v>0</v>
          </cell>
          <cell r="N2963">
            <v>0</v>
          </cell>
          <cell r="P2963" t="str">
            <v xml:space="preserve"> </v>
          </cell>
          <cell r="Q2963" t="str">
            <v xml:space="preserve"> </v>
          </cell>
        </row>
        <row r="2964">
          <cell r="D2964" t="str">
            <v/>
          </cell>
          <cell r="M2964">
            <v>0</v>
          </cell>
          <cell r="N2964">
            <v>0</v>
          </cell>
          <cell r="P2964" t="str">
            <v xml:space="preserve"> </v>
          </cell>
          <cell r="Q2964" t="str">
            <v xml:space="preserve"> </v>
          </cell>
        </row>
        <row r="2965">
          <cell r="D2965" t="str">
            <v/>
          </cell>
          <cell r="M2965">
            <v>0</v>
          </cell>
          <cell r="N2965">
            <v>0</v>
          </cell>
          <cell r="P2965" t="str">
            <v xml:space="preserve"> </v>
          </cell>
          <cell r="Q2965" t="str">
            <v xml:space="preserve"> </v>
          </cell>
        </row>
        <row r="2966">
          <cell r="D2966" t="str">
            <v/>
          </cell>
          <cell r="M2966">
            <v>0</v>
          </cell>
          <cell r="N2966">
            <v>0</v>
          </cell>
          <cell r="P2966" t="str">
            <v xml:space="preserve"> </v>
          </cell>
          <cell r="Q2966" t="str">
            <v xml:space="preserve"> </v>
          </cell>
        </row>
        <row r="2967">
          <cell r="D2967" t="str">
            <v/>
          </cell>
          <cell r="M2967">
            <v>0</v>
          </cell>
          <cell r="N2967">
            <v>0</v>
          </cell>
          <cell r="P2967" t="str">
            <v xml:space="preserve"> </v>
          </cell>
          <cell r="Q2967" t="str">
            <v xml:space="preserve"> </v>
          </cell>
        </row>
        <row r="2968">
          <cell r="D2968" t="str">
            <v/>
          </cell>
          <cell r="M2968">
            <v>0</v>
          </cell>
          <cell r="N2968">
            <v>0</v>
          </cell>
          <cell r="P2968" t="str">
            <v xml:space="preserve"> </v>
          </cell>
          <cell r="Q2968" t="str">
            <v xml:space="preserve"> </v>
          </cell>
        </row>
        <row r="2969">
          <cell r="D2969" t="str">
            <v/>
          </cell>
          <cell r="M2969">
            <v>0</v>
          </cell>
          <cell r="N2969">
            <v>0</v>
          </cell>
          <cell r="P2969" t="str">
            <v xml:space="preserve"> </v>
          </cell>
          <cell r="Q2969" t="str">
            <v xml:space="preserve"> </v>
          </cell>
        </row>
        <row r="2970">
          <cell r="D2970" t="str">
            <v/>
          </cell>
          <cell r="M2970">
            <v>0</v>
          </cell>
          <cell r="N2970">
            <v>0</v>
          </cell>
          <cell r="P2970" t="str">
            <v xml:space="preserve"> </v>
          </cell>
          <cell r="Q2970" t="str">
            <v xml:space="preserve"> </v>
          </cell>
        </row>
        <row r="2971">
          <cell r="D2971" t="str">
            <v/>
          </cell>
          <cell r="M2971">
            <v>0</v>
          </cell>
          <cell r="N2971">
            <v>0</v>
          </cell>
          <cell r="P2971" t="str">
            <v xml:space="preserve"> </v>
          </cell>
          <cell r="Q2971" t="str">
            <v xml:space="preserve"> </v>
          </cell>
        </row>
        <row r="2972">
          <cell r="D2972" t="str">
            <v/>
          </cell>
          <cell r="M2972">
            <v>0</v>
          </cell>
          <cell r="N2972">
            <v>0</v>
          </cell>
          <cell r="P2972" t="str">
            <v xml:space="preserve"> </v>
          </cell>
          <cell r="Q2972" t="str">
            <v xml:space="preserve"> </v>
          </cell>
        </row>
        <row r="2973">
          <cell r="D2973" t="str">
            <v/>
          </cell>
          <cell r="M2973">
            <v>0</v>
          </cell>
          <cell r="N2973">
            <v>0</v>
          </cell>
          <cell r="P2973" t="str">
            <v xml:space="preserve"> </v>
          </cell>
          <cell r="Q2973" t="str">
            <v xml:space="preserve"> </v>
          </cell>
        </row>
        <row r="2974">
          <cell r="D2974" t="str">
            <v/>
          </cell>
          <cell r="M2974">
            <v>0</v>
          </cell>
          <cell r="N2974">
            <v>0</v>
          </cell>
          <cell r="P2974" t="str">
            <v xml:space="preserve"> </v>
          </cell>
          <cell r="Q2974" t="str">
            <v xml:space="preserve"> </v>
          </cell>
        </row>
        <row r="2975">
          <cell r="D2975" t="str">
            <v/>
          </cell>
          <cell r="M2975">
            <v>0</v>
          </cell>
          <cell r="N2975">
            <v>0</v>
          </cell>
          <cell r="P2975" t="str">
            <v xml:space="preserve"> </v>
          </cell>
          <cell r="Q2975" t="str">
            <v xml:space="preserve"> </v>
          </cell>
        </row>
        <row r="2976">
          <cell r="D2976" t="str">
            <v/>
          </cell>
          <cell r="M2976">
            <v>0</v>
          </cell>
          <cell r="N2976">
            <v>0</v>
          </cell>
          <cell r="P2976" t="str">
            <v xml:space="preserve"> </v>
          </cell>
          <cell r="Q2976" t="str">
            <v xml:space="preserve"> </v>
          </cell>
        </row>
        <row r="2977">
          <cell r="D2977" t="str">
            <v/>
          </cell>
          <cell r="M2977">
            <v>0</v>
          </cell>
          <cell r="N2977">
            <v>0</v>
          </cell>
          <cell r="P2977" t="str">
            <v xml:space="preserve"> </v>
          </cell>
          <cell r="Q2977" t="str">
            <v xml:space="preserve"> </v>
          </cell>
        </row>
        <row r="2978">
          <cell r="D2978" t="str">
            <v/>
          </cell>
          <cell r="M2978">
            <v>0</v>
          </cell>
          <cell r="N2978">
            <v>0</v>
          </cell>
          <cell r="P2978" t="str">
            <v xml:space="preserve"> </v>
          </cell>
          <cell r="Q2978" t="str">
            <v xml:space="preserve"> </v>
          </cell>
        </row>
        <row r="2979">
          <cell r="D2979" t="str">
            <v/>
          </cell>
          <cell r="M2979">
            <v>0</v>
          </cell>
          <cell r="N2979">
            <v>0</v>
          </cell>
          <cell r="P2979" t="str">
            <v xml:space="preserve"> </v>
          </cell>
          <cell r="Q2979" t="str">
            <v xml:space="preserve"> </v>
          </cell>
        </row>
        <row r="2980">
          <cell r="D2980" t="str">
            <v/>
          </cell>
          <cell r="M2980">
            <v>0</v>
          </cell>
          <cell r="N2980">
            <v>0</v>
          </cell>
          <cell r="P2980" t="str">
            <v xml:space="preserve"> </v>
          </cell>
          <cell r="Q2980" t="str">
            <v xml:space="preserve"> </v>
          </cell>
        </row>
        <row r="2981">
          <cell r="D2981" t="str">
            <v/>
          </cell>
          <cell r="M2981">
            <v>0</v>
          </cell>
          <cell r="N2981">
            <v>0</v>
          </cell>
          <cell r="P2981" t="str">
            <v xml:space="preserve"> </v>
          </cell>
          <cell r="Q2981" t="str">
            <v xml:space="preserve"> </v>
          </cell>
        </row>
        <row r="2982">
          <cell r="D2982" t="str">
            <v/>
          </cell>
          <cell r="M2982">
            <v>0</v>
          </cell>
          <cell r="N2982">
            <v>0</v>
          </cell>
          <cell r="P2982" t="str">
            <v xml:space="preserve"> </v>
          </cell>
          <cell r="Q2982" t="str">
            <v xml:space="preserve"> </v>
          </cell>
        </row>
        <row r="2983">
          <cell r="D2983" t="str">
            <v/>
          </cell>
          <cell r="M2983">
            <v>0</v>
          </cell>
          <cell r="N2983">
            <v>0</v>
          </cell>
          <cell r="P2983" t="str">
            <v xml:space="preserve"> </v>
          </cell>
          <cell r="Q2983" t="str">
            <v xml:space="preserve"> </v>
          </cell>
        </row>
        <row r="2984">
          <cell r="D2984" t="str">
            <v/>
          </cell>
          <cell r="M2984">
            <v>0</v>
          </cell>
          <cell r="N2984">
            <v>0</v>
          </cell>
          <cell r="P2984" t="str">
            <v xml:space="preserve"> </v>
          </cell>
          <cell r="Q2984" t="str">
            <v xml:space="preserve"> </v>
          </cell>
        </row>
        <row r="2985">
          <cell r="D2985" t="str">
            <v/>
          </cell>
          <cell r="M2985">
            <v>0</v>
          </cell>
          <cell r="N2985">
            <v>0</v>
          </cell>
          <cell r="P2985" t="str">
            <v xml:space="preserve"> </v>
          </cell>
          <cell r="Q2985" t="str">
            <v xml:space="preserve"> </v>
          </cell>
        </row>
        <row r="2986">
          <cell r="D2986" t="str">
            <v/>
          </cell>
          <cell r="M2986">
            <v>0</v>
          </cell>
          <cell r="N2986">
            <v>0</v>
          </cell>
          <cell r="P2986" t="str">
            <v xml:space="preserve"> </v>
          </cell>
          <cell r="Q2986" t="str">
            <v xml:space="preserve"> </v>
          </cell>
        </row>
        <row r="2987">
          <cell r="D2987" t="str">
            <v/>
          </cell>
          <cell r="M2987">
            <v>0</v>
          </cell>
          <cell r="N2987">
            <v>0</v>
          </cell>
          <cell r="P2987" t="str">
            <v xml:space="preserve"> </v>
          </cell>
          <cell r="Q2987" t="str">
            <v xml:space="preserve"> </v>
          </cell>
        </row>
        <row r="2988">
          <cell r="D2988" t="str">
            <v/>
          </cell>
          <cell r="M2988">
            <v>0</v>
          </cell>
          <cell r="N2988">
            <v>0</v>
          </cell>
          <cell r="P2988" t="str">
            <v xml:space="preserve"> </v>
          </cell>
          <cell r="Q2988" t="str">
            <v xml:space="preserve"> </v>
          </cell>
        </row>
        <row r="2989">
          <cell r="D2989" t="str">
            <v/>
          </cell>
          <cell r="M2989">
            <v>0</v>
          </cell>
          <cell r="N2989">
            <v>0</v>
          </cell>
          <cell r="P2989" t="str">
            <v xml:space="preserve"> </v>
          </cell>
          <cell r="Q2989" t="str">
            <v xml:space="preserve"> </v>
          </cell>
        </row>
        <row r="2990">
          <cell r="D2990" t="str">
            <v/>
          </cell>
          <cell r="M2990">
            <v>0</v>
          </cell>
          <cell r="N2990">
            <v>0</v>
          </cell>
          <cell r="P2990" t="str">
            <v xml:space="preserve"> </v>
          </cell>
          <cell r="Q2990" t="str">
            <v xml:space="preserve"> </v>
          </cell>
        </row>
        <row r="2991">
          <cell r="D2991" t="str">
            <v/>
          </cell>
          <cell r="M2991">
            <v>0</v>
          </cell>
          <cell r="N2991">
            <v>0</v>
          </cell>
          <cell r="P2991" t="str">
            <v xml:space="preserve"> </v>
          </cell>
          <cell r="Q2991" t="str">
            <v xml:space="preserve"> </v>
          </cell>
        </row>
        <row r="2992">
          <cell r="D2992" t="str">
            <v/>
          </cell>
          <cell r="M2992">
            <v>0</v>
          </cell>
          <cell r="N2992">
            <v>0</v>
          </cell>
          <cell r="P2992" t="str">
            <v xml:space="preserve"> </v>
          </cell>
          <cell r="Q2992" t="str">
            <v xml:space="preserve"> </v>
          </cell>
        </row>
        <row r="2993">
          <cell r="D2993" t="str">
            <v/>
          </cell>
          <cell r="M2993">
            <v>0</v>
          </cell>
          <cell r="N2993">
            <v>0</v>
          </cell>
          <cell r="P2993" t="str">
            <v xml:space="preserve"> </v>
          </cell>
          <cell r="Q2993" t="str">
            <v xml:space="preserve"> </v>
          </cell>
        </row>
        <row r="2994">
          <cell r="D2994" t="str">
            <v/>
          </cell>
          <cell r="M2994">
            <v>0</v>
          </cell>
          <cell r="N2994">
            <v>0</v>
          </cell>
          <cell r="P2994" t="str">
            <v xml:space="preserve"> </v>
          </cell>
          <cell r="Q2994" t="str">
            <v xml:space="preserve"> </v>
          </cell>
        </row>
        <row r="2995">
          <cell r="D2995" t="str">
            <v/>
          </cell>
          <cell r="M2995">
            <v>0</v>
          </cell>
          <cell r="N2995">
            <v>0</v>
          </cell>
          <cell r="P2995" t="str">
            <v xml:space="preserve"> </v>
          </cell>
          <cell r="Q2995" t="str">
            <v xml:space="preserve"> </v>
          </cell>
        </row>
        <row r="2996">
          <cell r="D2996" t="str">
            <v/>
          </cell>
          <cell r="M2996">
            <v>0</v>
          </cell>
          <cell r="N2996">
            <v>0</v>
          </cell>
          <cell r="P2996" t="str">
            <v xml:space="preserve"> </v>
          </cell>
          <cell r="Q2996" t="str">
            <v xml:space="preserve"> </v>
          </cell>
        </row>
        <row r="2997">
          <cell r="D2997" t="str">
            <v/>
          </cell>
          <cell r="M2997">
            <v>0</v>
          </cell>
          <cell r="N2997">
            <v>0</v>
          </cell>
          <cell r="P2997" t="str">
            <v xml:space="preserve"> </v>
          </cell>
          <cell r="Q2997" t="str">
            <v xml:space="preserve"> </v>
          </cell>
        </row>
        <row r="2998">
          <cell r="D2998" t="str">
            <v/>
          </cell>
          <cell r="M2998">
            <v>0</v>
          </cell>
          <cell r="N2998">
            <v>0</v>
          </cell>
          <cell r="P2998" t="str">
            <v xml:space="preserve"> </v>
          </cell>
          <cell r="Q2998" t="str">
            <v xml:space="preserve"> </v>
          </cell>
        </row>
        <row r="2999">
          <cell r="D2999" t="str">
            <v/>
          </cell>
          <cell r="M2999">
            <v>0</v>
          </cell>
          <cell r="N2999">
            <v>0</v>
          </cell>
          <cell r="P2999" t="str">
            <v xml:space="preserve"> </v>
          </cell>
          <cell r="Q2999" t="str">
            <v xml:space="preserve"> </v>
          </cell>
        </row>
        <row r="3000">
          <cell r="D3000" t="str">
            <v/>
          </cell>
          <cell r="M3000">
            <v>0</v>
          </cell>
          <cell r="N3000">
            <v>0</v>
          </cell>
          <cell r="P3000" t="str">
            <v xml:space="preserve"> </v>
          </cell>
          <cell r="Q3000" t="str">
            <v xml:space="preserve"> </v>
          </cell>
        </row>
        <row r="3001">
          <cell r="D3001" t="str">
            <v/>
          </cell>
          <cell r="M3001">
            <v>0</v>
          </cell>
          <cell r="N3001">
            <v>0</v>
          </cell>
          <cell r="P3001" t="str">
            <v xml:space="preserve"> </v>
          </cell>
          <cell r="Q3001" t="str">
            <v xml:space="preserve"> </v>
          </cell>
        </row>
        <row r="3002">
          <cell r="D3002" t="str">
            <v/>
          </cell>
          <cell r="M3002">
            <v>0</v>
          </cell>
          <cell r="N3002">
            <v>0</v>
          </cell>
          <cell r="P3002" t="str">
            <v xml:space="preserve"> </v>
          </cell>
          <cell r="Q3002" t="str">
            <v xml:space="preserve"> </v>
          </cell>
        </row>
        <row r="3003">
          <cell r="M3003" t="str">
            <v>TỔNG CỘNG</v>
          </cell>
          <cell r="O3003">
            <v>5755</v>
          </cell>
          <cell r="Q3003">
            <v>633599000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cebook.com/ketoangiathanh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facebook.com/ketoangiathan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abSelected="1" workbookViewId="0">
      <pane xSplit="19" ySplit="25" topLeftCell="T26" activePane="bottomRight" state="frozen"/>
      <selection pane="topRight" activeCell="T1" sqref="T1"/>
      <selection pane="bottomLeft" activeCell="A26" sqref="A26"/>
      <selection pane="bottomRight"/>
    </sheetView>
  </sheetViews>
  <sheetFormatPr defaultRowHeight="14.25" x14ac:dyDescent="0.2"/>
  <cols>
    <col min="1" max="16384" width="9.140625" style="1"/>
  </cols>
  <sheetData>
    <row r="1" spans="1:19" ht="15" x14ac:dyDescent="0.25">
      <c r="A1" s="23" t="s">
        <v>107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</row>
    <row r="2" spans="1:19" ht="15" x14ac:dyDescent="0.2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</row>
    <row r="3" spans="1:19" ht="1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</row>
    <row r="4" spans="1:19" ht="15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15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</row>
    <row r="6" spans="1:19" ht="15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</row>
    <row r="7" spans="1:19" ht="15" x14ac:dyDescent="0.25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</row>
    <row r="8" spans="1:19" ht="15" x14ac:dyDescent="0.25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</row>
    <row r="9" spans="1:19" ht="15" x14ac:dyDescent="0.25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</row>
    <row r="10" spans="1:19" ht="15" x14ac:dyDescent="0.25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</row>
    <row r="11" spans="1:19" ht="15" x14ac:dyDescent="0.25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</row>
    <row r="12" spans="1:19" ht="15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</row>
    <row r="13" spans="1:19" ht="15" x14ac:dyDescent="0.25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</row>
    <row r="14" spans="1:19" ht="15" x14ac:dyDescent="0.25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</row>
    <row r="15" spans="1:19" ht="15" x14ac:dyDescent="0.25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</row>
    <row r="16" spans="1:19" ht="15" x14ac:dyDescent="0.25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</row>
    <row r="17" spans="1:19" ht="15" x14ac:dyDescent="0.25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</row>
    <row r="18" spans="1:19" ht="15" x14ac:dyDescent="0.25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</row>
    <row r="19" spans="1:19" ht="15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</row>
    <row r="20" spans="1:19" ht="15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</row>
    <row r="21" spans="1:19" ht="15" x14ac:dyDescent="0.25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</row>
    <row r="22" spans="1:19" ht="15" x14ac:dyDescent="0.2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</row>
    <row r="23" spans="1:19" ht="15" x14ac:dyDescent="0.25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</row>
    <row r="24" spans="1:19" ht="15" x14ac:dyDescent="0.25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</row>
    <row r="25" spans="1:19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</sheetData>
  <sheetProtection password="F7EC" sheet="1" objects="1" scenarios="1"/>
  <hyperlinks>
    <hyperlink ref="A1:S24" r:id="rId1" display="Kế toán giá thành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workbookViewId="0"/>
  </sheetViews>
  <sheetFormatPr defaultRowHeight="14.25" x14ac:dyDescent="0.2"/>
  <cols>
    <col min="1" max="1" width="6.140625" style="1" customWidth="1"/>
    <col min="2" max="2" width="14.42578125" style="1" customWidth="1"/>
    <col min="3" max="3" width="12.7109375" style="1" customWidth="1"/>
    <col min="4" max="4" width="9.140625" style="1"/>
    <col min="5" max="5" width="13.7109375" style="1" customWidth="1"/>
    <col min="6" max="6" width="13.5703125" style="1" customWidth="1"/>
    <col min="7" max="7" width="11.42578125" style="1" customWidth="1"/>
    <col min="8" max="8" width="14.5703125" style="1" customWidth="1"/>
    <col min="9" max="9" width="21.85546875" style="1" customWidth="1"/>
    <col min="10" max="10" width="26.140625" style="1" customWidth="1"/>
    <col min="11" max="11" width="15.85546875" style="1" customWidth="1"/>
    <col min="12" max="13" width="20.140625" style="1" customWidth="1"/>
    <col min="14" max="16384" width="9.140625" style="1"/>
  </cols>
  <sheetData>
    <row r="2" spans="1:13" ht="23.25" x14ac:dyDescent="0.35">
      <c r="C2" s="10" t="s">
        <v>103</v>
      </c>
    </row>
    <row r="3" spans="1:13" x14ac:dyDescent="0.2">
      <c r="E3" s="15" t="s">
        <v>114</v>
      </c>
      <c r="F3" s="15" t="s">
        <v>114</v>
      </c>
      <c r="K3" s="15" t="s">
        <v>116</v>
      </c>
      <c r="M3" s="3">
        <f>SUMIF($M$5:$M$1000,1521,$L$5:$L$1000)</f>
        <v>4584563.0813695053</v>
      </c>
    </row>
    <row r="4" spans="1:13" ht="15" x14ac:dyDescent="0.25">
      <c r="A4" s="9" t="s">
        <v>0</v>
      </c>
      <c r="B4" s="9" t="s">
        <v>14</v>
      </c>
      <c r="C4" s="9" t="s">
        <v>15</v>
      </c>
      <c r="D4" s="9" t="s">
        <v>8</v>
      </c>
      <c r="E4" s="9" t="s">
        <v>9</v>
      </c>
      <c r="F4" s="9" t="s">
        <v>6</v>
      </c>
      <c r="G4" s="9" t="s">
        <v>3</v>
      </c>
      <c r="H4" s="9" t="s">
        <v>4</v>
      </c>
      <c r="I4" s="9" t="s">
        <v>11</v>
      </c>
      <c r="J4" s="9" t="s">
        <v>16</v>
      </c>
      <c r="K4" s="9" t="s">
        <v>17</v>
      </c>
      <c r="L4" s="9" t="s">
        <v>18</v>
      </c>
      <c r="M4" s="20" t="s">
        <v>153</v>
      </c>
    </row>
    <row r="5" spans="1:13" x14ac:dyDescent="0.2">
      <c r="A5" s="2">
        <v>1</v>
      </c>
      <c r="B5" s="2" t="s">
        <v>68</v>
      </c>
      <c r="C5" s="4">
        <v>42005</v>
      </c>
      <c r="D5" s="2" t="s">
        <v>19</v>
      </c>
      <c r="E5" s="2" t="str">
        <f>IF(D5=0,0,VLOOKUP(D5,DM!$C$5:$E$500,2,0))</f>
        <v>Vật tư 1</v>
      </c>
      <c r="F5" s="2" t="str">
        <f>IF(D5=0,0,VLOOKUP(D5,DM!$C$5:$E$500,3,0))</f>
        <v>Kg</v>
      </c>
      <c r="G5" s="3">
        <v>10</v>
      </c>
      <c r="H5" s="3"/>
      <c r="I5" s="3"/>
      <c r="J5" s="2"/>
      <c r="K5" s="3">
        <f>VLOOKUP(D5,Tinhgiavon!$A$5:$I$500,7,0)</f>
        <v>23922.077922077922</v>
      </c>
      <c r="L5" s="3">
        <f>K5*G5</f>
        <v>239220.77922077922</v>
      </c>
      <c r="M5" s="22">
        <f>IF(D5=0,0,VLOOKUP(D5,DM!$C$5:$G$500,5,0))</f>
        <v>1521</v>
      </c>
    </row>
    <row r="6" spans="1:13" x14ac:dyDescent="0.2">
      <c r="A6" s="2">
        <f>A5+1</f>
        <v>2</v>
      </c>
      <c r="B6" s="2" t="s">
        <v>69</v>
      </c>
      <c r="C6" s="4">
        <v>42014</v>
      </c>
      <c r="D6" s="2" t="s">
        <v>25</v>
      </c>
      <c r="E6" s="2" t="str">
        <f>IF(D6=0,0,VLOOKUP(D6,DM!$C$5:$E$500,2,0))</f>
        <v>Vật tư 7</v>
      </c>
      <c r="F6" s="2" t="str">
        <f>IF(D6=0,0,VLOOKUP(D6,DM!$C$5:$E$500,3,0))</f>
        <v>Kg</v>
      </c>
      <c r="G6" s="3">
        <v>20</v>
      </c>
      <c r="H6" s="3"/>
      <c r="I6" s="3"/>
      <c r="J6" s="2"/>
      <c r="K6" s="3">
        <f>VLOOKUP(D6,Tinhgiavon!$A$5:$I$500,7,0)</f>
        <v>36852.459016393441</v>
      </c>
      <c r="L6" s="3">
        <f t="shared" ref="L6:L69" si="0">K6*G6</f>
        <v>737049.18032786879</v>
      </c>
      <c r="M6" s="22">
        <f>IF(D6=0,0,VLOOKUP(D6,DM!$C$5:$G$500,5,0))</f>
        <v>1521</v>
      </c>
    </row>
    <row r="7" spans="1:13" x14ac:dyDescent="0.2">
      <c r="A7" s="2">
        <f t="shared" ref="A7:A19" si="1">A6+1</f>
        <v>3</v>
      </c>
      <c r="B7" s="2" t="s">
        <v>70</v>
      </c>
      <c r="C7" s="4">
        <v>42014</v>
      </c>
      <c r="D7" s="2" t="s">
        <v>28</v>
      </c>
      <c r="E7" s="2" t="str">
        <f>IF(D7=0,0,VLOOKUP(D7,DM!$C$5:$E$500,2,0))</f>
        <v>Vật tư 10</v>
      </c>
      <c r="F7" s="2" t="str">
        <f>IF(D7=0,0,VLOOKUP(D7,DM!$C$5:$E$500,3,0))</f>
        <v>Kg</v>
      </c>
      <c r="G7" s="3">
        <v>5</v>
      </c>
      <c r="H7" s="3"/>
      <c r="I7" s="3"/>
      <c r="J7" s="2"/>
      <c r="K7" s="3">
        <f>VLOOKUP(D7,Tinhgiavon!$A$5:$I$500,7,0)</f>
        <v>25185.185185185186</v>
      </c>
      <c r="L7" s="3">
        <f t="shared" si="0"/>
        <v>125925.92592592593</v>
      </c>
      <c r="M7" s="22">
        <f>IF(D7=0,0,VLOOKUP(D7,DM!$C$5:$G$500,5,0))</f>
        <v>1521</v>
      </c>
    </row>
    <row r="8" spans="1:13" x14ac:dyDescent="0.2">
      <c r="A8" s="2">
        <f t="shared" si="1"/>
        <v>4</v>
      </c>
      <c r="B8" s="2" t="s">
        <v>71</v>
      </c>
      <c r="C8" s="4">
        <v>42019</v>
      </c>
      <c r="D8" s="2" t="s">
        <v>24</v>
      </c>
      <c r="E8" s="2" t="str">
        <f>IF(D8=0,0,VLOOKUP(D8,DM!$C$5:$E$500,2,0))</f>
        <v>Vật tư 6</v>
      </c>
      <c r="F8" s="2" t="str">
        <f>IF(D8=0,0,VLOOKUP(D8,DM!$C$5:$E$500,3,0))</f>
        <v>Kg</v>
      </c>
      <c r="G8" s="3">
        <v>25</v>
      </c>
      <c r="H8" s="3"/>
      <c r="I8" s="3"/>
      <c r="J8" s="2"/>
      <c r="K8" s="3">
        <f>VLOOKUP(D8,Tinhgiavon!$A$5:$I$500,7,0)</f>
        <v>20149.253731343284</v>
      </c>
      <c r="L8" s="3">
        <f t="shared" si="0"/>
        <v>503731.34328358213</v>
      </c>
      <c r="M8" s="22">
        <f>IF(D8=0,0,VLOOKUP(D8,DM!$C$5:$G$500,5,0))</f>
        <v>1521</v>
      </c>
    </row>
    <row r="9" spans="1:13" x14ac:dyDescent="0.2">
      <c r="A9" s="2">
        <f t="shared" si="1"/>
        <v>5</v>
      </c>
      <c r="B9" s="2" t="s">
        <v>72</v>
      </c>
      <c r="C9" s="4">
        <v>42019</v>
      </c>
      <c r="D9" s="2" t="s">
        <v>27</v>
      </c>
      <c r="E9" s="2" t="str">
        <f>IF(D9=0,0,VLOOKUP(D9,DM!$C$5:$E$500,2,0))</f>
        <v>Vật tư 9</v>
      </c>
      <c r="F9" s="2" t="str">
        <f>IF(D9=0,0,VLOOKUP(D9,DM!$C$5:$E$500,3,0))</f>
        <v>Kg</v>
      </c>
      <c r="G9" s="3">
        <v>8</v>
      </c>
      <c r="H9" s="3"/>
      <c r="I9" s="3"/>
      <c r="J9" s="2"/>
      <c r="K9" s="3">
        <f>VLOOKUP(D9,Tinhgiavon!$A$5:$I$500,7,0)</f>
        <v>30068.96551724138</v>
      </c>
      <c r="L9" s="3">
        <f t="shared" si="0"/>
        <v>240551.72413793104</v>
      </c>
      <c r="M9" s="22">
        <f>IF(D9=0,0,VLOOKUP(D9,DM!$C$5:$G$500,5,0))</f>
        <v>1521</v>
      </c>
    </row>
    <row r="10" spans="1:13" x14ac:dyDescent="0.2">
      <c r="A10" s="2">
        <f t="shared" si="1"/>
        <v>6</v>
      </c>
      <c r="B10" s="2" t="s">
        <v>73</v>
      </c>
      <c r="C10" s="4">
        <v>42026</v>
      </c>
      <c r="D10" s="2" t="s">
        <v>19</v>
      </c>
      <c r="E10" s="2" t="str">
        <f>IF(D10=0,0,VLOOKUP(D10,DM!$C$5:$E$500,2,0))</f>
        <v>Vật tư 1</v>
      </c>
      <c r="F10" s="2" t="str">
        <f>IF(D10=0,0,VLOOKUP(D10,DM!$C$5:$E$500,3,0))</f>
        <v>Kg</v>
      </c>
      <c r="G10" s="3">
        <v>10</v>
      </c>
      <c r="H10" s="3"/>
      <c r="I10" s="3"/>
      <c r="J10" s="2"/>
      <c r="K10" s="3">
        <f>VLOOKUP(D10,Tinhgiavon!$A$5:$I$500,7,0)</f>
        <v>23922.077922077922</v>
      </c>
      <c r="L10" s="3">
        <f t="shared" si="0"/>
        <v>239220.77922077922</v>
      </c>
      <c r="M10" s="22">
        <f>IF(D10=0,0,VLOOKUP(D10,DM!$C$5:$G$500,5,0))</f>
        <v>1521</v>
      </c>
    </row>
    <row r="11" spans="1:13" x14ac:dyDescent="0.2">
      <c r="A11" s="2">
        <f t="shared" si="1"/>
        <v>7</v>
      </c>
      <c r="B11" s="2" t="s">
        <v>74</v>
      </c>
      <c r="C11" s="4">
        <v>42026</v>
      </c>
      <c r="D11" s="2" t="s">
        <v>24</v>
      </c>
      <c r="E11" s="2" t="str">
        <f>IF(D11=0,0,VLOOKUP(D11,DM!$C$5:$E$500,2,0))</f>
        <v>Vật tư 6</v>
      </c>
      <c r="F11" s="2" t="str">
        <f>IF(D11=0,0,VLOOKUP(D11,DM!$C$5:$E$500,3,0))</f>
        <v>Kg</v>
      </c>
      <c r="G11" s="3">
        <v>10</v>
      </c>
      <c r="H11" s="3"/>
      <c r="I11" s="3"/>
      <c r="J11" s="2"/>
      <c r="K11" s="3">
        <f>VLOOKUP(D11,Tinhgiavon!$A$5:$I$500,7,0)</f>
        <v>20149.253731343284</v>
      </c>
      <c r="L11" s="3">
        <f t="shared" si="0"/>
        <v>201492.53731343284</v>
      </c>
      <c r="M11" s="22">
        <f>IF(D11=0,0,VLOOKUP(D11,DM!$C$5:$G$500,5,0))</f>
        <v>1521</v>
      </c>
    </row>
    <row r="12" spans="1:13" x14ac:dyDescent="0.2">
      <c r="A12" s="2">
        <f t="shared" si="1"/>
        <v>8</v>
      </c>
      <c r="B12" s="2" t="s">
        <v>75</v>
      </c>
      <c r="C12" s="4">
        <v>42026</v>
      </c>
      <c r="D12" s="2" t="s">
        <v>25</v>
      </c>
      <c r="E12" s="2" t="str">
        <f>IF(D12=0,0,VLOOKUP(D12,DM!$C$5:$E$500,2,0))</f>
        <v>Vật tư 7</v>
      </c>
      <c r="F12" s="2" t="str">
        <f>IF(D12=0,0,VLOOKUP(D12,DM!$C$5:$E$500,3,0))</f>
        <v>Kg</v>
      </c>
      <c r="G12" s="3">
        <v>10</v>
      </c>
      <c r="H12" s="3"/>
      <c r="I12" s="3"/>
      <c r="J12" s="2"/>
      <c r="K12" s="3">
        <f>VLOOKUP(D12,Tinhgiavon!$A$5:$I$500,7,0)</f>
        <v>36852.459016393441</v>
      </c>
      <c r="L12" s="3">
        <f t="shared" si="0"/>
        <v>368524.59016393439</v>
      </c>
      <c r="M12" s="22">
        <f>IF(D12=0,0,VLOOKUP(D12,DM!$C$5:$G$500,5,0))</f>
        <v>1521</v>
      </c>
    </row>
    <row r="13" spans="1:13" x14ac:dyDescent="0.2">
      <c r="A13" s="2">
        <f t="shared" si="1"/>
        <v>9</v>
      </c>
      <c r="B13" s="2" t="s">
        <v>76</v>
      </c>
      <c r="C13" s="4">
        <v>42032</v>
      </c>
      <c r="D13" s="2" t="s">
        <v>26</v>
      </c>
      <c r="E13" s="2" t="str">
        <f>IF(D13=0,0,VLOOKUP(D13,DM!$C$5:$E$500,2,0))</f>
        <v>Vật tư 8</v>
      </c>
      <c r="F13" s="2" t="str">
        <f>IF(D13=0,0,VLOOKUP(D13,DM!$C$5:$E$500,3,0))</f>
        <v>Kg</v>
      </c>
      <c r="G13" s="3">
        <v>9</v>
      </c>
      <c r="H13" s="3"/>
      <c r="I13" s="3"/>
      <c r="J13" s="2"/>
      <c r="K13" s="3">
        <f>VLOOKUP(D13,Tinhgiavon!$A$5:$I$500,7,0)</f>
        <v>43441.860465116282</v>
      </c>
      <c r="L13" s="3">
        <f t="shared" si="0"/>
        <v>390976.74418604653</v>
      </c>
      <c r="M13" s="22">
        <f>IF(D13=0,0,VLOOKUP(D13,DM!$C$5:$G$500,5,0))</f>
        <v>1521</v>
      </c>
    </row>
    <row r="14" spans="1:13" x14ac:dyDescent="0.2">
      <c r="A14" s="2">
        <f t="shared" si="1"/>
        <v>10</v>
      </c>
      <c r="B14" s="2" t="s">
        <v>77</v>
      </c>
      <c r="C14" s="4">
        <v>42032</v>
      </c>
      <c r="D14" s="2" t="s">
        <v>27</v>
      </c>
      <c r="E14" s="2" t="str">
        <f>IF(D14=0,0,VLOOKUP(D14,DM!$C$5:$E$500,2,0))</f>
        <v>Vật tư 9</v>
      </c>
      <c r="F14" s="2" t="str">
        <f>IF(D14=0,0,VLOOKUP(D14,DM!$C$5:$E$500,3,0))</f>
        <v>Kg</v>
      </c>
      <c r="G14" s="3">
        <v>2</v>
      </c>
      <c r="H14" s="3"/>
      <c r="I14" s="3"/>
      <c r="J14" s="2"/>
      <c r="K14" s="3">
        <f>VLOOKUP(D14,Tinhgiavon!$A$5:$I$500,7,0)</f>
        <v>30068.96551724138</v>
      </c>
      <c r="L14" s="3">
        <f t="shared" si="0"/>
        <v>60137.931034482761</v>
      </c>
      <c r="M14" s="22">
        <f>IF(D14=0,0,VLOOKUP(D14,DM!$C$5:$G$500,5,0))</f>
        <v>1521</v>
      </c>
    </row>
    <row r="15" spans="1:13" x14ac:dyDescent="0.2">
      <c r="A15" s="2">
        <f t="shared" si="1"/>
        <v>11</v>
      </c>
      <c r="B15" s="2" t="s">
        <v>78</v>
      </c>
      <c r="C15" s="4">
        <v>42032</v>
      </c>
      <c r="D15" s="2" t="s">
        <v>21</v>
      </c>
      <c r="E15" s="2" t="str">
        <f>IF(D15=0,0,VLOOKUP(D15,DM!$C$5:$E$500,2,0))</f>
        <v>Vật tư 3</v>
      </c>
      <c r="F15" s="2" t="str">
        <f>IF(D15=0,0,VLOOKUP(D15,DM!$C$5:$E$500,3,0))</f>
        <v>Kg</v>
      </c>
      <c r="G15" s="3">
        <v>5</v>
      </c>
      <c r="H15" s="3"/>
      <c r="I15" s="3"/>
      <c r="J15" s="2"/>
      <c r="K15" s="3">
        <f>VLOOKUP(D15,Tinhgiavon!$A$5:$I$500,7,0)</f>
        <v>56384.615384615383</v>
      </c>
      <c r="L15" s="3">
        <f t="shared" si="0"/>
        <v>281923.07692307694</v>
      </c>
      <c r="M15" s="22">
        <f>IF(D15=0,0,VLOOKUP(D15,DM!$C$5:$G$500,5,0))</f>
        <v>1521</v>
      </c>
    </row>
    <row r="16" spans="1:13" x14ac:dyDescent="0.2">
      <c r="A16" s="2">
        <f t="shared" si="1"/>
        <v>12</v>
      </c>
      <c r="B16" s="2" t="s">
        <v>79</v>
      </c>
      <c r="C16" s="4">
        <v>42032</v>
      </c>
      <c r="D16" s="2" t="s">
        <v>22</v>
      </c>
      <c r="E16" s="2" t="str">
        <f>IF(D16=0,0,VLOOKUP(D16,DM!$C$5:$E$500,2,0))</f>
        <v>Vật tư 4</v>
      </c>
      <c r="F16" s="2" t="str">
        <f>IF(D16=0,0,VLOOKUP(D16,DM!$C$5:$E$500,3,0))</f>
        <v>Kg</v>
      </c>
      <c r="G16" s="3">
        <v>8</v>
      </c>
      <c r="H16" s="3"/>
      <c r="I16" s="3"/>
      <c r="J16" s="2"/>
      <c r="K16" s="3">
        <f>VLOOKUP(D16,Tinhgiavon!$A$5:$I$500,7,0)</f>
        <v>40100</v>
      </c>
      <c r="L16" s="3">
        <f t="shared" si="0"/>
        <v>320800</v>
      </c>
      <c r="M16" s="22">
        <f>IF(D16=0,0,VLOOKUP(D16,DM!$C$5:$G$500,5,0))</f>
        <v>1521</v>
      </c>
    </row>
    <row r="17" spans="1:13" x14ac:dyDescent="0.2">
      <c r="A17" s="2">
        <f t="shared" si="1"/>
        <v>13</v>
      </c>
      <c r="B17" s="2" t="s">
        <v>80</v>
      </c>
      <c r="C17" s="4">
        <v>42035</v>
      </c>
      <c r="D17" s="2" t="s">
        <v>25</v>
      </c>
      <c r="E17" s="2" t="str">
        <f>IF(D17=0,0,VLOOKUP(D17,DM!$C$5:$E$500,2,0))</f>
        <v>Vật tư 7</v>
      </c>
      <c r="F17" s="2" t="str">
        <f>IF(D17=0,0,VLOOKUP(D17,DM!$C$5:$E$500,3,0))</f>
        <v>Kg</v>
      </c>
      <c r="G17" s="3">
        <v>15</v>
      </c>
      <c r="H17" s="3"/>
      <c r="I17" s="3"/>
      <c r="J17" s="2"/>
      <c r="K17" s="3">
        <f>VLOOKUP(D17,Tinhgiavon!$A$5:$I$500,7,0)</f>
        <v>36852.459016393441</v>
      </c>
      <c r="L17" s="3">
        <f t="shared" si="0"/>
        <v>552786.88524590165</v>
      </c>
      <c r="M17" s="22">
        <f>IF(D17=0,0,VLOOKUP(D17,DM!$C$5:$G$500,5,0))</f>
        <v>1521</v>
      </c>
    </row>
    <row r="18" spans="1:13" x14ac:dyDescent="0.2">
      <c r="A18" s="2">
        <f t="shared" si="1"/>
        <v>14</v>
      </c>
      <c r="B18" s="2" t="s">
        <v>81</v>
      </c>
      <c r="C18" s="4">
        <v>42035</v>
      </c>
      <c r="D18" s="2" t="s">
        <v>21</v>
      </c>
      <c r="E18" s="2" t="str">
        <f>IF(D18=0,0,VLOOKUP(D18,DM!$C$5:$E$500,2,0))</f>
        <v>Vật tư 3</v>
      </c>
      <c r="F18" s="2" t="str">
        <f>IF(D18=0,0,VLOOKUP(D18,DM!$C$5:$E$500,3,0))</f>
        <v>Kg</v>
      </c>
      <c r="G18" s="3">
        <v>5</v>
      </c>
      <c r="H18" s="3"/>
      <c r="I18" s="3"/>
      <c r="J18" s="2"/>
      <c r="K18" s="3">
        <f>VLOOKUP(D18,Tinhgiavon!$A$5:$I$500,7,0)</f>
        <v>56384.615384615383</v>
      </c>
      <c r="L18" s="3">
        <f t="shared" si="0"/>
        <v>281923.07692307694</v>
      </c>
      <c r="M18" s="22">
        <f>IF(D18=0,0,VLOOKUP(D18,DM!$C$5:$G$500,5,0))</f>
        <v>1521</v>
      </c>
    </row>
    <row r="19" spans="1:13" x14ac:dyDescent="0.2">
      <c r="A19" s="2">
        <f t="shared" si="1"/>
        <v>15</v>
      </c>
      <c r="B19" s="2" t="s">
        <v>82</v>
      </c>
      <c r="C19" s="4">
        <v>42035</v>
      </c>
      <c r="D19" s="2" t="s">
        <v>24</v>
      </c>
      <c r="E19" s="2" t="str">
        <f>IF(D19=0,0,VLOOKUP(D19,DM!$C$5:$E$500,2,0))</f>
        <v>Vật tư 6</v>
      </c>
      <c r="F19" s="2" t="str">
        <f>IF(D19=0,0,VLOOKUP(D19,DM!$C$5:$E$500,3,0))</f>
        <v>Kg</v>
      </c>
      <c r="G19" s="3">
        <v>2</v>
      </c>
      <c r="H19" s="3"/>
      <c r="I19" s="3"/>
      <c r="J19" s="2"/>
      <c r="K19" s="3">
        <f>VLOOKUP(D19,Tinhgiavon!$A$5:$I$500,7,0)</f>
        <v>20149.253731343284</v>
      </c>
      <c r="L19" s="3">
        <f t="shared" si="0"/>
        <v>40298.507462686568</v>
      </c>
      <c r="M19" s="22">
        <f>IF(D19=0,0,VLOOKUP(D19,DM!$C$5:$G$500,5,0))</f>
        <v>1521</v>
      </c>
    </row>
    <row r="20" spans="1:13" x14ac:dyDescent="0.2">
      <c r="A20" s="2"/>
      <c r="B20" s="2"/>
      <c r="C20" s="2"/>
      <c r="D20" s="2"/>
      <c r="E20" s="2">
        <f>IF(D20=0,0,VLOOKUP(D20,DM!$C$5:$E$500,2,0))</f>
        <v>0</v>
      </c>
      <c r="F20" s="2">
        <f>IF(D20=0,0,VLOOKUP(D20,DM!$C$5:$E$500,3,0))</f>
        <v>0</v>
      </c>
      <c r="G20" s="3"/>
      <c r="H20" s="3"/>
      <c r="I20" s="3"/>
      <c r="J20" s="2"/>
      <c r="K20" s="3">
        <f>VLOOKUP(D20,Tinhgiavon!$A$5:$I$500,7,0)</f>
        <v>0</v>
      </c>
      <c r="L20" s="3">
        <f t="shared" si="0"/>
        <v>0</v>
      </c>
      <c r="M20" s="22">
        <f>IF(D20=0,0,VLOOKUP(D20,DM!$C$5:$G$500,5,0))</f>
        <v>0</v>
      </c>
    </row>
    <row r="21" spans="1:13" x14ac:dyDescent="0.2">
      <c r="A21" s="2"/>
      <c r="B21" s="2"/>
      <c r="C21" s="2"/>
      <c r="D21" s="2"/>
      <c r="E21" s="2">
        <f>IF(D21=0,0,VLOOKUP(D21,DM!$C$5:$E$500,2,0))</f>
        <v>0</v>
      </c>
      <c r="F21" s="2">
        <f>IF(D21=0,0,VLOOKUP(D21,DM!$C$5:$E$500,3,0))</f>
        <v>0</v>
      </c>
      <c r="G21" s="3"/>
      <c r="H21" s="3"/>
      <c r="I21" s="3"/>
      <c r="J21" s="2"/>
      <c r="K21" s="3">
        <f>VLOOKUP(D21,Tinhgiavon!$A$5:$I$500,7,0)</f>
        <v>0</v>
      </c>
      <c r="L21" s="3">
        <f t="shared" si="0"/>
        <v>0</v>
      </c>
      <c r="M21" s="22">
        <f>IF(D21=0,0,VLOOKUP(D21,DM!$C$5:$G$500,5,0))</f>
        <v>0</v>
      </c>
    </row>
    <row r="22" spans="1:13" x14ac:dyDescent="0.2">
      <c r="A22" s="2"/>
      <c r="B22" s="2"/>
      <c r="C22" s="2"/>
      <c r="D22" s="2"/>
      <c r="E22" s="2">
        <f>IF(D22=0,0,VLOOKUP(D22,DM!$C$5:$E$500,2,0))</f>
        <v>0</v>
      </c>
      <c r="F22" s="2">
        <f>IF(D22=0,0,VLOOKUP(D22,DM!$C$5:$E$500,3,0))</f>
        <v>0</v>
      </c>
      <c r="G22" s="3"/>
      <c r="H22" s="3"/>
      <c r="I22" s="3"/>
      <c r="J22" s="2"/>
      <c r="K22" s="3">
        <f>VLOOKUP(D22,Tinhgiavon!$A$5:$I$500,7,0)</f>
        <v>0</v>
      </c>
      <c r="L22" s="3">
        <f t="shared" si="0"/>
        <v>0</v>
      </c>
      <c r="M22" s="22">
        <f>IF(D22=0,0,VLOOKUP(D22,DM!$C$5:$G$500,5,0))</f>
        <v>0</v>
      </c>
    </row>
    <row r="23" spans="1:13" x14ac:dyDescent="0.2">
      <c r="A23" s="2"/>
      <c r="B23" s="2"/>
      <c r="C23" s="2"/>
      <c r="D23" s="2"/>
      <c r="E23" s="2">
        <f>IF(D23=0,0,VLOOKUP(D23,DM!$C$5:$E$500,2,0))</f>
        <v>0</v>
      </c>
      <c r="F23" s="2">
        <f>IF(D23=0,0,VLOOKUP(D23,DM!$C$5:$E$500,3,0))</f>
        <v>0</v>
      </c>
      <c r="G23" s="3"/>
      <c r="H23" s="3"/>
      <c r="I23" s="3"/>
      <c r="J23" s="2"/>
      <c r="K23" s="3">
        <f>VLOOKUP(D23,Tinhgiavon!$A$5:$I$500,7,0)</f>
        <v>0</v>
      </c>
      <c r="L23" s="3">
        <f t="shared" si="0"/>
        <v>0</v>
      </c>
      <c r="M23" s="22">
        <f>IF(D23=0,0,VLOOKUP(D23,DM!$C$5:$G$500,5,0))</f>
        <v>0</v>
      </c>
    </row>
    <row r="24" spans="1:13" x14ac:dyDescent="0.2">
      <c r="A24" s="2"/>
      <c r="B24" s="2"/>
      <c r="C24" s="2"/>
      <c r="D24" s="2"/>
      <c r="E24" s="2">
        <f>IF(D24=0,0,VLOOKUP(D24,DM!$C$5:$E$500,2,0))</f>
        <v>0</v>
      </c>
      <c r="F24" s="2">
        <f>IF(D24=0,0,VLOOKUP(D24,DM!$C$5:$E$500,3,0))</f>
        <v>0</v>
      </c>
      <c r="G24" s="3"/>
      <c r="H24" s="3"/>
      <c r="I24" s="3"/>
      <c r="J24" s="2"/>
      <c r="K24" s="3">
        <f>VLOOKUP(D24,Tinhgiavon!$A$5:$I$500,7,0)</f>
        <v>0</v>
      </c>
      <c r="L24" s="3">
        <f t="shared" si="0"/>
        <v>0</v>
      </c>
      <c r="M24" s="22">
        <f>IF(D24=0,0,VLOOKUP(D24,DM!$C$5:$G$500,5,0))</f>
        <v>0</v>
      </c>
    </row>
    <row r="25" spans="1:13" x14ac:dyDescent="0.2">
      <c r="A25" s="2"/>
      <c r="B25" s="2"/>
      <c r="C25" s="2"/>
      <c r="D25" s="2"/>
      <c r="E25" s="2">
        <f>IF(D25=0,0,VLOOKUP(D25,DM!$C$5:$E$500,2,0))</f>
        <v>0</v>
      </c>
      <c r="F25" s="2">
        <f>IF(D25=0,0,VLOOKUP(D25,DM!$C$5:$E$500,3,0))</f>
        <v>0</v>
      </c>
      <c r="G25" s="3"/>
      <c r="H25" s="3"/>
      <c r="I25" s="3"/>
      <c r="J25" s="2"/>
      <c r="K25" s="3">
        <f>VLOOKUP(D25,Tinhgiavon!$A$5:$I$500,7,0)</f>
        <v>0</v>
      </c>
      <c r="L25" s="3">
        <f t="shared" si="0"/>
        <v>0</v>
      </c>
      <c r="M25" s="22">
        <f>IF(D25=0,0,VLOOKUP(D25,DM!$C$5:$G$500,5,0))</f>
        <v>0</v>
      </c>
    </row>
    <row r="26" spans="1:13" x14ac:dyDescent="0.2">
      <c r="A26" s="2"/>
      <c r="B26" s="2"/>
      <c r="C26" s="2"/>
      <c r="D26" s="2"/>
      <c r="E26" s="2">
        <f>IF(D26=0,0,VLOOKUP(D26,DM!$C$5:$E$500,2,0))</f>
        <v>0</v>
      </c>
      <c r="F26" s="2">
        <f>IF(D26=0,0,VLOOKUP(D26,DM!$C$5:$E$500,3,0))</f>
        <v>0</v>
      </c>
      <c r="G26" s="3"/>
      <c r="H26" s="3"/>
      <c r="I26" s="3"/>
      <c r="J26" s="2"/>
      <c r="K26" s="3">
        <f>VLOOKUP(D26,Tinhgiavon!$A$5:$I$500,7,0)</f>
        <v>0</v>
      </c>
      <c r="L26" s="3">
        <f t="shared" si="0"/>
        <v>0</v>
      </c>
      <c r="M26" s="22">
        <f>IF(D26=0,0,VLOOKUP(D26,DM!$C$5:$G$500,5,0))</f>
        <v>0</v>
      </c>
    </row>
    <row r="27" spans="1:13" x14ac:dyDescent="0.2">
      <c r="A27" s="2"/>
      <c r="B27" s="2"/>
      <c r="C27" s="2"/>
      <c r="D27" s="2"/>
      <c r="E27" s="2">
        <f>IF(D27=0,0,VLOOKUP(D27,DM!$C$5:$E$500,2,0))</f>
        <v>0</v>
      </c>
      <c r="F27" s="2">
        <f>IF(D27=0,0,VLOOKUP(D27,DM!$C$5:$E$500,3,0))</f>
        <v>0</v>
      </c>
      <c r="G27" s="3"/>
      <c r="H27" s="3"/>
      <c r="I27" s="3"/>
      <c r="J27" s="2"/>
      <c r="K27" s="3">
        <f>VLOOKUP(D27,Tinhgiavon!$A$5:$I$500,7,0)</f>
        <v>0</v>
      </c>
      <c r="L27" s="3">
        <f t="shared" si="0"/>
        <v>0</v>
      </c>
      <c r="M27" s="22">
        <f>IF(D27=0,0,VLOOKUP(D27,DM!$C$5:$G$500,5,0))</f>
        <v>0</v>
      </c>
    </row>
    <row r="28" spans="1:13" x14ac:dyDescent="0.2">
      <c r="A28" s="2"/>
      <c r="B28" s="2"/>
      <c r="C28" s="2"/>
      <c r="D28" s="2"/>
      <c r="E28" s="2">
        <f>IF(D28=0,0,VLOOKUP(D28,DM!$C$5:$E$500,2,0))</f>
        <v>0</v>
      </c>
      <c r="F28" s="2">
        <f>IF(D28=0,0,VLOOKUP(D28,DM!$C$5:$E$500,3,0))</f>
        <v>0</v>
      </c>
      <c r="G28" s="3"/>
      <c r="H28" s="3"/>
      <c r="I28" s="3"/>
      <c r="J28" s="2"/>
      <c r="K28" s="3">
        <f>VLOOKUP(D28,Tinhgiavon!$A$5:$I$500,7,0)</f>
        <v>0</v>
      </c>
      <c r="L28" s="3">
        <f t="shared" si="0"/>
        <v>0</v>
      </c>
      <c r="M28" s="22">
        <f>IF(D28=0,0,VLOOKUP(D28,DM!$C$5:$G$500,5,0))</f>
        <v>0</v>
      </c>
    </row>
    <row r="29" spans="1:13" x14ac:dyDescent="0.2">
      <c r="A29" s="2"/>
      <c r="B29" s="2"/>
      <c r="C29" s="2"/>
      <c r="D29" s="2"/>
      <c r="E29" s="2">
        <f>IF(D29=0,0,VLOOKUP(D29,DM!$C$5:$E$500,2,0))</f>
        <v>0</v>
      </c>
      <c r="F29" s="2">
        <f>IF(D29=0,0,VLOOKUP(D29,DM!$C$5:$E$500,3,0))</f>
        <v>0</v>
      </c>
      <c r="G29" s="3"/>
      <c r="H29" s="3"/>
      <c r="I29" s="3"/>
      <c r="J29" s="2"/>
      <c r="K29" s="3">
        <f>VLOOKUP(D29,Tinhgiavon!$A$5:$I$500,7,0)</f>
        <v>0</v>
      </c>
      <c r="L29" s="3">
        <f t="shared" si="0"/>
        <v>0</v>
      </c>
      <c r="M29" s="22">
        <f>IF(D29=0,0,VLOOKUP(D29,DM!$C$5:$G$500,5,0))</f>
        <v>0</v>
      </c>
    </row>
    <row r="30" spans="1:13" x14ac:dyDescent="0.2">
      <c r="A30" s="2"/>
      <c r="B30" s="2"/>
      <c r="C30" s="2"/>
      <c r="D30" s="2"/>
      <c r="E30" s="2">
        <f>IF(D30=0,0,VLOOKUP(D30,DM!$C$5:$E$500,2,0))</f>
        <v>0</v>
      </c>
      <c r="F30" s="2">
        <f>IF(D30=0,0,VLOOKUP(D30,DM!$C$5:$E$500,3,0))</f>
        <v>0</v>
      </c>
      <c r="G30" s="3"/>
      <c r="H30" s="3"/>
      <c r="I30" s="3"/>
      <c r="J30" s="2"/>
      <c r="K30" s="3">
        <f>VLOOKUP(D30,Tinhgiavon!$A$5:$I$500,7,0)</f>
        <v>0</v>
      </c>
      <c r="L30" s="3">
        <f t="shared" si="0"/>
        <v>0</v>
      </c>
      <c r="M30" s="22">
        <f>IF(D30=0,0,VLOOKUP(D30,DM!$C$5:$G$500,5,0))</f>
        <v>0</v>
      </c>
    </row>
    <row r="31" spans="1:13" x14ac:dyDescent="0.2">
      <c r="A31" s="2"/>
      <c r="B31" s="2"/>
      <c r="C31" s="2"/>
      <c r="D31" s="2"/>
      <c r="E31" s="2">
        <f>IF(D31=0,0,VLOOKUP(D31,DM!$C$5:$E$500,2,0))</f>
        <v>0</v>
      </c>
      <c r="F31" s="2">
        <f>IF(D31=0,0,VLOOKUP(D31,DM!$C$5:$E$500,3,0))</f>
        <v>0</v>
      </c>
      <c r="G31" s="3"/>
      <c r="H31" s="3"/>
      <c r="I31" s="3"/>
      <c r="J31" s="2"/>
      <c r="K31" s="3">
        <f>VLOOKUP(D31,Tinhgiavon!$A$5:$I$500,7,0)</f>
        <v>0</v>
      </c>
      <c r="L31" s="3">
        <f t="shared" si="0"/>
        <v>0</v>
      </c>
      <c r="M31" s="22">
        <f>IF(D31=0,0,VLOOKUP(D31,DM!$C$5:$G$500,5,0))</f>
        <v>0</v>
      </c>
    </row>
    <row r="32" spans="1:13" x14ac:dyDescent="0.2">
      <c r="A32" s="2"/>
      <c r="B32" s="2"/>
      <c r="C32" s="2"/>
      <c r="D32" s="2"/>
      <c r="E32" s="2">
        <f>IF(D32=0,0,VLOOKUP(D32,DM!$C$5:$E$500,2,0))</f>
        <v>0</v>
      </c>
      <c r="F32" s="2">
        <f>IF(D32=0,0,VLOOKUP(D32,DM!$C$5:$E$500,3,0))</f>
        <v>0</v>
      </c>
      <c r="G32" s="3"/>
      <c r="H32" s="3"/>
      <c r="I32" s="3"/>
      <c r="J32" s="2"/>
      <c r="K32" s="3">
        <f>VLOOKUP(D32,Tinhgiavon!$A$5:$I$500,7,0)</f>
        <v>0</v>
      </c>
      <c r="L32" s="3">
        <f t="shared" si="0"/>
        <v>0</v>
      </c>
      <c r="M32" s="22">
        <f>IF(D32=0,0,VLOOKUP(D32,DM!$C$5:$G$500,5,0))</f>
        <v>0</v>
      </c>
    </row>
    <row r="33" spans="1:13" x14ac:dyDescent="0.2">
      <c r="A33" s="2"/>
      <c r="B33" s="2"/>
      <c r="C33" s="2"/>
      <c r="D33" s="2"/>
      <c r="E33" s="2">
        <f>IF(D33=0,0,VLOOKUP(D33,DM!$C$5:$E$500,2,0))</f>
        <v>0</v>
      </c>
      <c r="F33" s="2">
        <f>IF(D33=0,0,VLOOKUP(D33,DM!$C$5:$E$500,3,0))</f>
        <v>0</v>
      </c>
      <c r="G33" s="3"/>
      <c r="H33" s="3"/>
      <c r="I33" s="3"/>
      <c r="J33" s="2"/>
      <c r="K33" s="3">
        <f>VLOOKUP(D33,Tinhgiavon!$A$5:$I$500,7,0)</f>
        <v>0</v>
      </c>
      <c r="L33" s="3">
        <f t="shared" si="0"/>
        <v>0</v>
      </c>
      <c r="M33" s="22">
        <f>IF(D33=0,0,VLOOKUP(D33,DM!$C$5:$G$500,5,0))</f>
        <v>0</v>
      </c>
    </row>
    <row r="34" spans="1:13" x14ac:dyDescent="0.2">
      <c r="A34" s="2"/>
      <c r="B34" s="2"/>
      <c r="C34" s="2"/>
      <c r="D34" s="2"/>
      <c r="E34" s="2">
        <f>IF(D34=0,0,VLOOKUP(D34,DM!$C$5:$E$500,2,0))</f>
        <v>0</v>
      </c>
      <c r="F34" s="2">
        <f>IF(D34=0,0,VLOOKUP(D34,DM!$C$5:$E$500,3,0))</f>
        <v>0</v>
      </c>
      <c r="G34" s="3"/>
      <c r="H34" s="3"/>
      <c r="I34" s="3"/>
      <c r="J34" s="2"/>
      <c r="K34" s="3">
        <f>VLOOKUP(D34,Tinhgiavon!$A$5:$I$500,7,0)</f>
        <v>0</v>
      </c>
      <c r="L34" s="3">
        <f t="shared" si="0"/>
        <v>0</v>
      </c>
      <c r="M34" s="22">
        <f>IF(D34=0,0,VLOOKUP(D34,DM!$C$5:$G$500,5,0))</f>
        <v>0</v>
      </c>
    </row>
    <row r="35" spans="1:13" x14ac:dyDescent="0.2">
      <c r="A35" s="2"/>
      <c r="B35" s="2"/>
      <c r="C35" s="2"/>
      <c r="D35" s="2"/>
      <c r="E35" s="2">
        <f>IF(D35=0,0,VLOOKUP(D35,DM!$C$5:$E$500,2,0))</f>
        <v>0</v>
      </c>
      <c r="F35" s="2">
        <f>IF(D35=0,0,VLOOKUP(D35,DM!$C$5:$E$500,3,0))</f>
        <v>0</v>
      </c>
      <c r="G35" s="3"/>
      <c r="H35" s="3"/>
      <c r="I35" s="3"/>
      <c r="J35" s="2"/>
      <c r="K35" s="3">
        <f>VLOOKUP(D35,Tinhgiavon!$A$5:$I$500,7,0)</f>
        <v>0</v>
      </c>
      <c r="L35" s="3">
        <f t="shared" si="0"/>
        <v>0</v>
      </c>
      <c r="M35" s="22">
        <f>IF(D35=0,0,VLOOKUP(D35,DM!$C$5:$G$500,5,0))</f>
        <v>0</v>
      </c>
    </row>
    <row r="36" spans="1:13" x14ac:dyDescent="0.2">
      <c r="A36" s="2"/>
      <c r="B36" s="2"/>
      <c r="C36" s="2"/>
      <c r="D36" s="2"/>
      <c r="E36" s="2">
        <f>IF(D36=0,0,VLOOKUP(D36,DM!$C$5:$E$500,2,0))</f>
        <v>0</v>
      </c>
      <c r="F36" s="2">
        <f>IF(D36=0,0,VLOOKUP(D36,DM!$C$5:$E$500,3,0))</f>
        <v>0</v>
      </c>
      <c r="G36" s="3"/>
      <c r="H36" s="3"/>
      <c r="I36" s="3"/>
      <c r="J36" s="2"/>
      <c r="K36" s="3">
        <f>VLOOKUP(D36,Tinhgiavon!$A$5:$I$500,7,0)</f>
        <v>0</v>
      </c>
      <c r="L36" s="3">
        <f t="shared" si="0"/>
        <v>0</v>
      </c>
      <c r="M36" s="22">
        <f>IF(D36=0,0,VLOOKUP(D36,DM!$C$5:$G$500,5,0))</f>
        <v>0</v>
      </c>
    </row>
    <row r="37" spans="1:13" x14ac:dyDescent="0.2">
      <c r="A37" s="2"/>
      <c r="B37" s="2"/>
      <c r="C37" s="2"/>
      <c r="D37" s="2"/>
      <c r="E37" s="2">
        <f>IF(D37=0,0,VLOOKUP(D37,DM!$C$5:$E$500,2,0))</f>
        <v>0</v>
      </c>
      <c r="F37" s="2">
        <f>IF(D37=0,0,VLOOKUP(D37,DM!$C$5:$E$500,3,0))</f>
        <v>0</v>
      </c>
      <c r="G37" s="3"/>
      <c r="H37" s="3"/>
      <c r="I37" s="3"/>
      <c r="J37" s="2"/>
      <c r="K37" s="3">
        <f>VLOOKUP(D37,Tinhgiavon!$A$5:$I$500,7,0)</f>
        <v>0</v>
      </c>
      <c r="L37" s="3">
        <f t="shared" si="0"/>
        <v>0</v>
      </c>
      <c r="M37" s="22">
        <f>IF(D37=0,0,VLOOKUP(D37,DM!$C$5:$G$500,5,0))</f>
        <v>0</v>
      </c>
    </row>
    <row r="38" spans="1:13" x14ac:dyDescent="0.2">
      <c r="A38" s="2"/>
      <c r="B38" s="2"/>
      <c r="C38" s="2"/>
      <c r="D38" s="2"/>
      <c r="E38" s="2">
        <f>IF(D38=0,0,VLOOKUP(D38,DM!$C$5:$E$500,2,0))</f>
        <v>0</v>
      </c>
      <c r="F38" s="2">
        <f>IF(D38=0,0,VLOOKUP(D38,DM!$C$5:$E$500,3,0))</f>
        <v>0</v>
      </c>
      <c r="G38" s="3"/>
      <c r="H38" s="3"/>
      <c r="I38" s="3"/>
      <c r="J38" s="2"/>
      <c r="K38" s="3">
        <f>VLOOKUP(D38,Tinhgiavon!$A$5:$I$500,7,0)</f>
        <v>0</v>
      </c>
      <c r="L38" s="3">
        <f t="shared" si="0"/>
        <v>0</v>
      </c>
      <c r="M38" s="22">
        <f>IF(D38=0,0,VLOOKUP(D38,DM!$C$5:$G$500,5,0))</f>
        <v>0</v>
      </c>
    </row>
    <row r="39" spans="1:13" x14ac:dyDescent="0.2">
      <c r="A39" s="2"/>
      <c r="B39" s="2"/>
      <c r="C39" s="2"/>
      <c r="D39" s="2"/>
      <c r="E39" s="2">
        <f>IF(D39=0,0,VLOOKUP(D39,DM!$C$5:$E$500,2,0))</f>
        <v>0</v>
      </c>
      <c r="F39" s="2">
        <f>IF(D39=0,0,VLOOKUP(D39,DM!$C$5:$E$500,3,0))</f>
        <v>0</v>
      </c>
      <c r="G39" s="3"/>
      <c r="H39" s="3"/>
      <c r="I39" s="3"/>
      <c r="J39" s="2"/>
      <c r="K39" s="3">
        <f>VLOOKUP(D39,Tinhgiavon!$A$5:$I$500,7,0)</f>
        <v>0</v>
      </c>
      <c r="L39" s="3">
        <f t="shared" si="0"/>
        <v>0</v>
      </c>
      <c r="M39" s="22">
        <f>IF(D39=0,0,VLOOKUP(D39,DM!$C$5:$G$500,5,0))</f>
        <v>0</v>
      </c>
    </row>
    <row r="40" spans="1:13" x14ac:dyDescent="0.2">
      <c r="A40" s="2"/>
      <c r="B40" s="2"/>
      <c r="C40" s="2"/>
      <c r="D40" s="2"/>
      <c r="E40" s="2">
        <f>IF(D40=0,0,VLOOKUP(D40,DM!$C$5:$E$500,2,0))</f>
        <v>0</v>
      </c>
      <c r="F40" s="2">
        <f>IF(D40=0,0,VLOOKUP(D40,DM!$C$5:$E$500,3,0))</f>
        <v>0</v>
      </c>
      <c r="G40" s="3"/>
      <c r="H40" s="3"/>
      <c r="I40" s="3"/>
      <c r="J40" s="2"/>
      <c r="K40" s="3">
        <f>VLOOKUP(D40,Tinhgiavon!$A$5:$I$500,7,0)</f>
        <v>0</v>
      </c>
      <c r="L40" s="3">
        <f t="shared" si="0"/>
        <v>0</v>
      </c>
      <c r="M40" s="22">
        <f>IF(D40=0,0,VLOOKUP(D40,DM!$C$5:$G$500,5,0))</f>
        <v>0</v>
      </c>
    </row>
    <row r="41" spans="1:13" x14ac:dyDescent="0.2">
      <c r="A41" s="2"/>
      <c r="B41" s="2"/>
      <c r="C41" s="2"/>
      <c r="D41" s="2"/>
      <c r="E41" s="2">
        <f>IF(D41=0,0,VLOOKUP(D41,DM!$C$5:$E$500,2,0))</f>
        <v>0</v>
      </c>
      <c r="F41" s="2">
        <f>IF(D41=0,0,VLOOKUP(D41,DM!$C$5:$E$500,3,0))</f>
        <v>0</v>
      </c>
      <c r="G41" s="3"/>
      <c r="H41" s="3"/>
      <c r="I41" s="3"/>
      <c r="J41" s="2"/>
      <c r="K41" s="3">
        <f>VLOOKUP(D41,Tinhgiavon!$A$5:$I$500,7,0)</f>
        <v>0</v>
      </c>
      <c r="L41" s="3">
        <f t="shared" si="0"/>
        <v>0</v>
      </c>
      <c r="M41" s="22">
        <f>IF(D41=0,0,VLOOKUP(D41,DM!$C$5:$G$500,5,0))</f>
        <v>0</v>
      </c>
    </row>
    <row r="42" spans="1:13" x14ac:dyDescent="0.2">
      <c r="A42" s="2"/>
      <c r="B42" s="2"/>
      <c r="C42" s="2"/>
      <c r="D42" s="2"/>
      <c r="E42" s="2">
        <f>IF(D42=0,0,VLOOKUP(D42,DM!$C$5:$E$500,2,0))</f>
        <v>0</v>
      </c>
      <c r="F42" s="2">
        <f>IF(D42=0,0,VLOOKUP(D42,DM!$C$5:$E$500,3,0))</f>
        <v>0</v>
      </c>
      <c r="G42" s="3"/>
      <c r="H42" s="3"/>
      <c r="I42" s="3"/>
      <c r="J42" s="2"/>
      <c r="K42" s="3">
        <f>VLOOKUP(D42,Tinhgiavon!$A$5:$I$500,7,0)</f>
        <v>0</v>
      </c>
      <c r="L42" s="3">
        <f t="shared" si="0"/>
        <v>0</v>
      </c>
      <c r="M42" s="22">
        <f>IF(D42=0,0,VLOOKUP(D42,DM!$C$5:$G$500,5,0))</f>
        <v>0</v>
      </c>
    </row>
    <row r="43" spans="1:13" x14ac:dyDescent="0.2">
      <c r="A43" s="2"/>
      <c r="B43" s="2"/>
      <c r="C43" s="2"/>
      <c r="D43" s="2"/>
      <c r="E43" s="2">
        <f>IF(D43=0,0,VLOOKUP(D43,DM!$C$5:$E$500,2,0))</f>
        <v>0</v>
      </c>
      <c r="F43" s="2">
        <f>IF(D43=0,0,VLOOKUP(D43,DM!$C$5:$E$500,3,0))</f>
        <v>0</v>
      </c>
      <c r="G43" s="3"/>
      <c r="H43" s="3"/>
      <c r="I43" s="3"/>
      <c r="J43" s="2"/>
      <c r="K43" s="3">
        <f>VLOOKUP(D43,Tinhgiavon!$A$5:$I$500,7,0)</f>
        <v>0</v>
      </c>
      <c r="L43" s="3">
        <f t="shared" si="0"/>
        <v>0</v>
      </c>
      <c r="M43" s="22">
        <f>IF(D43=0,0,VLOOKUP(D43,DM!$C$5:$G$500,5,0))</f>
        <v>0</v>
      </c>
    </row>
    <row r="44" spans="1:13" x14ac:dyDescent="0.2">
      <c r="A44" s="2"/>
      <c r="B44" s="2"/>
      <c r="C44" s="2"/>
      <c r="D44" s="2"/>
      <c r="E44" s="2">
        <f>IF(D44=0,0,VLOOKUP(D44,DM!$C$5:$E$500,2,0))</f>
        <v>0</v>
      </c>
      <c r="F44" s="2">
        <f>IF(D44=0,0,VLOOKUP(D44,DM!$C$5:$E$500,3,0))</f>
        <v>0</v>
      </c>
      <c r="G44" s="3"/>
      <c r="H44" s="3"/>
      <c r="I44" s="3"/>
      <c r="J44" s="2"/>
      <c r="K44" s="3">
        <f>VLOOKUP(D44,Tinhgiavon!$A$5:$I$500,7,0)</f>
        <v>0</v>
      </c>
      <c r="L44" s="3">
        <f t="shared" si="0"/>
        <v>0</v>
      </c>
      <c r="M44" s="22">
        <f>IF(D44=0,0,VLOOKUP(D44,DM!$C$5:$G$500,5,0))</f>
        <v>0</v>
      </c>
    </row>
    <row r="45" spans="1:13" x14ac:dyDescent="0.2">
      <c r="A45" s="2"/>
      <c r="B45" s="2"/>
      <c r="C45" s="2"/>
      <c r="D45" s="2"/>
      <c r="E45" s="2">
        <f>IF(D45=0,0,VLOOKUP(D45,DM!$C$5:$E$500,2,0))</f>
        <v>0</v>
      </c>
      <c r="F45" s="2">
        <f>IF(D45=0,0,VLOOKUP(D45,DM!$C$5:$E$500,3,0))</f>
        <v>0</v>
      </c>
      <c r="G45" s="3"/>
      <c r="H45" s="3"/>
      <c r="I45" s="3"/>
      <c r="J45" s="2"/>
      <c r="K45" s="3">
        <f>VLOOKUP(D45,Tinhgiavon!$A$5:$I$500,7,0)</f>
        <v>0</v>
      </c>
      <c r="L45" s="3">
        <f t="shared" si="0"/>
        <v>0</v>
      </c>
      <c r="M45" s="22">
        <f>IF(D45=0,0,VLOOKUP(D45,DM!$C$5:$G$500,5,0))</f>
        <v>0</v>
      </c>
    </row>
    <row r="46" spans="1:13" x14ac:dyDescent="0.2">
      <c r="A46" s="2"/>
      <c r="B46" s="2"/>
      <c r="C46" s="2"/>
      <c r="D46" s="2"/>
      <c r="E46" s="2">
        <f>IF(D46=0,0,VLOOKUP(D46,DM!$C$5:$E$500,2,0))</f>
        <v>0</v>
      </c>
      <c r="F46" s="2">
        <f>IF(D46=0,0,VLOOKUP(D46,DM!$C$5:$E$500,3,0))</f>
        <v>0</v>
      </c>
      <c r="G46" s="3"/>
      <c r="H46" s="3"/>
      <c r="I46" s="3"/>
      <c r="J46" s="2"/>
      <c r="K46" s="3">
        <f>VLOOKUP(D46,Tinhgiavon!$A$5:$I$500,7,0)</f>
        <v>0</v>
      </c>
      <c r="L46" s="3">
        <f t="shared" si="0"/>
        <v>0</v>
      </c>
      <c r="M46" s="22">
        <f>IF(D46=0,0,VLOOKUP(D46,DM!$C$5:$G$500,5,0))</f>
        <v>0</v>
      </c>
    </row>
    <row r="47" spans="1:13" x14ac:dyDescent="0.2">
      <c r="A47" s="2"/>
      <c r="B47" s="2"/>
      <c r="C47" s="2"/>
      <c r="D47" s="2"/>
      <c r="E47" s="2">
        <f>IF(D47=0,0,VLOOKUP(D47,DM!$C$5:$E$500,2,0))</f>
        <v>0</v>
      </c>
      <c r="F47" s="2">
        <f>IF(D47=0,0,VLOOKUP(D47,DM!$C$5:$E$500,3,0))</f>
        <v>0</v>
      </c>
      <c r="G47" s="3"/>
      <c r="H47" s="3"/>
      <c r="I47" s="3"/>
      <c r="J47" s="2"/>
      <c r="K47" s="3">
        <f>VLOOKUP(D47,Tinhgiavon!$A$5:$I$500,7,0)</f>
        <v>0</v>
      </c>
      <c r="L47" s="3">
        <f t="shared" si="0"/>
        <v>0</v>
      </c>
      <c r="M47" s="22">
        <f>IF(D47=0,0,VLOOKUP(D47,DM!$C$5:$G$500,5,0))</f>
        <v>0</v>
      </c>
    </row>
    <row r="48" spans="1:13" x14ac:dyDescent="0.2">
      <c r="A48" s="2"/>
      <c r="B48" s="2"/>
      <c r="C48" s="2"/>
      <c r="D48" s="2"/>
      <c r="E48" s="2">
        <f>IF(D48=0,0,VLOOKUP(D48,DM!$C$5:$E$500,2,0))</f>
        <v>0</v>
      </c>
      <c r="F48" s="2">
        <f>IF(D48=0,0,VLOOKUP(D48,DM!$C$5:$E$500,3,0))</f>
        <v>0</v>
      </c>
      <c r="G48" s="3"/>
      <c r="H48" s="3"/>
      <c r="I48" s="3"/>
      <c r="J48" s="2"/>
      <c r="K48" s="3">
        <f>VLOOKUP(D48,Tinhgiavon!$A$5:$I$500,7,0)</f>
        <v>0</v>
      </c>
      <c r="L48" s="3">
        <f t="shared" si="0"/>
        <v>0</v>
      </c>
      <c r="M48" s="22">
        <f>IF(D48=0,0,VLOOKUP(D48,DM!$C$5:$G$500,5,0))</f>
        <v>0</v>
      </c>
    </row>
    <row r="49" spans="1:13" x14ac:dyDescent="0.2">
      <c r="A49" s="2"/>
      <c r="B49" s="2"/>
      <c r="C49" s="2"/>
      <c r="D49" s="2"/>
      <c r="E49" s="2">
        <f>IF(D49=0,0,VLOOKUP(D49,DM!$C$5:$E$500,2,0))</f>
        <v>0</v>
      </c>
      <c r="F49" s="2">
        <f>IF(D49=0,0,VLOOKUP(D49,DM!$C$5:$E$500,3,0))</f>
        <v>0</v>
      </c>
      <c r="G49" s="3"/>
      <c r="H49" s="3"/>
      <c r="I49" s="3"/>
      <c r="J49" s="2"/>
      <c r="K49" s="3">
        <f>VLOOKUP(D49,Tinhgiavon!$A$5:$I$500,7,0)</f>
        <v>0</v>
      </c>
      <c r="L49" s="3">
        <f t="shared" si="0"/>
        <v>0</v>
      </c>
      <c r="M49" s="22">
        <f>IF(D49=0,0,VLOOKUP(D49,DM!$C$5:$G$500,5,0))</f>
        <v>0</v>
      </c>
    </row>
    <row r="50" spans="1:13" x14ac:dyDescent="0.2">
      <c r="A50" s="2"/>
      <c r="B50" s="2"/>
      <c r="C50" s="2"/>
      <c r="D50" s="2"/>
      <c r="E50" s="2">
        <f>IF(D50=0,0,VLOOKUP(D50,DM!$C$5:$E$500,2,0))</f>
        <v>0</v>
      </c>
      <c r="F50" s="2">
        <f>IF(D50=0,0,VLOOKUP(D50,DM!$C$5:$E$500,3,0))</f>
        <v>0</v>
      </c>
      <c r="G50" s="3"/>
      <c r="H50" s="3"/>
      <c r="I50" s="3"/>
      <c r="J50" s="2"/>
      <c r="K50" s="3">
        <f>VLOOKUP(D50,Tinhgiavon!$A$5:$I$500,7,0)</f>
        <v>0</v>
      </c>
      <c r="L50" s="3">
        <f t="shared" si="0"/>
        <v>0</v>
      </c>
      <c r="M50" s="22">
        <f>IF(D50=0,0,VLOOKUP(D50,DM!$C$5:$G$500,5,0))</f>
        <v>0</v>
      </c>
    </row>
    <row r="51" spans="1:13" x14ac:dyDescent="0.2">
      <c r="A51" s="2"/>
      <c r="B51" s="2"/>
      <c r="C51" s="2"/>
      <c r="D51" s="2"/>
      <c r="E51" s="2">
        <f>IF(D51=0,0,VLOOKUP(D51,DM!$C$5:$E$500,2,0))</f>
        <v>0</v>
      </c>
      <c r="F51" s="2">
        <f>IF(D51=0,0,VLOOKUP(D51,DM!$C$5:$E$500,3,0))</f>
        <v>0</v>
      </c>
      <c r="G51" s="3"/>
      <c r="H51" s="3"/>
      <c r="I51" s="3"/>
      <c r="J51" s="2"/>
      <c r="K51" s="3">
        <f>VLOOKUP(D51,Tinhgiavon!$A$5:$I$500,7,0)</f>
        <v>0</v>
      </c>
      <c r="L51" s="3">
        <f t="shared" si="0"/>
        <v>0</v>
      </c>
      <c r="M51" s="22">
        <f>IF(D51=0,0,VLOOKUP(D51,DM!$C$5:$G$500,5,0))</f>
        <v>0</v>
      </c>
    </row>
    <row r="52" spans="1:13" x14ac:dyDescent="0.2">
      <c r="A52" s="2"/>
      <c r="B52" s="2"/>
      <c r="C52" s="2"/>
      <c r="D52" s="2"/>
      <c r="E52" s="2">
        <f>IF(D52=0,0,VLOOKUP(D52,DM!$C$5:$E$500,2,0))</f>
        <v>0</v>
      </c>
      <c r="F52" s="2">
        <f>IF(D52=0,0,VLOOKUP(D52,DM!$C$5:$E$500,3,0))</f>
        <v>0</v>
      </c>
      <c r="G52" s="3"/>
      <c r="H52" s="3"/>
      <c r="I52" s="3"/>
      <c r="J52" s="2"/>
      <c r="K52" s="3">
        <f>VLOOKUP(D52,Tinhgiavon!$A$5:$I$500,7,0)</f>
        <v>0</v>
      </c>
      <c r="L52" s="3">
        <f t="shared" si="0"/>
        <v>0</v>
      </c>
      <c r="M52" s="22">
        <f>IF(D52=0,0,VLOOKUP(D52,DM!$C$5:$G$500,5,0))</f>
        <v>0</v>
      </c>
    </row>
    <row r="53" spans="1:13" x14ac:dyDescent="0.2">
      <c r="A53" s="2"/>
      <c r="B53" s="2"/>
      <c r="C53" s="2"/>
      <c r="D53" s="2"/>
      <c r="E53" s="2">
        <f>IF(D53=0,0,VLOOKUP(D53,DM!$C$5:$E$500,2,0))</f>
        <v>0</v>
      </c>
      <c r="F53" s="2">
        <f>IF(D53=0,0,VLOOKUP(D53,DM!$C$5:$E$500,3,0))</f>
        <v>0</v>
      </c>
      <c r="G53" s="3"/>
      <c r="H53" s="3"/>
      <c r="I53" s="3"/>
      <c r="J53" s="2"/>
      <c r="K53" s="3">
        <f>VLOOKUP(D53,Tinhgiavon!$A$5:$I$500,7,0)</f>
        <v>0</v>
      </c>
      <c r="L53" s="3">
        <f t="shared" si="0"/>
        <v>0</v>
      </c>
      <c r="M53" s="22">
        <f>IF(D53=0,0,VLOOKUP(D53,DM!$C$5:$G$500,5,0))</f>
        <v>0</v>
      </c>
    </row>
    <row r="54" spans="1:13" x14ac:dyDescent="0.2">
      <c r="A54" s="2"/>
      <c r="B54" s="2"/>
      <c r="C54" s="2"/>
      <c r="D54" s="2"/>
      <c r="E54" s="2">
        <f>IF(D54=0,0,VLOOKUP(D54,DM!$C$5:$E$500,2,0))</f>
        <v>0</v>
      </c>
      <c r="F54" s="2">
        <f>IF(D54=0,0,VLOOKUP(D54,DM!$C$5:$E$500,3,0))</f>
        <v>0</v>
      </c>
      <c r="G54" s="3"/>
      <c r="H54" s="3"/>
      <c r="I54" s="3"/>
      <c r="J54" s="2"/>
      <c r="K54" s="3">
        <f>VLOOKUP(D54,Tinhgiavon!$A$5:$I$500,7,0)</f>
        <v>0</v>
      </c>
      <c r="L54" s="3">
        <f t="shared" si="0"/>
        <v>0</v>
      </c>
      <c r="M54" s="22">
        <f>IF(D54=0,0,VLOOKUP(D54,DM!$C$5:$G$500,5,0))</f>
        <v>0</v>
      </c>
    </row>
    <row r="55" spans="1:13" x14ac:dyDescent="0.2">
      <c r="A55" s="2"/>
      <c r="B55" s="2"/>
      <c r="C55" s="2"/>
      <c r="D55" s="2"/>
      <c r="E55" s="2">
        <f>IF(D55=0,0,VLOOKUP(D55,DM!$C$5:$E$500,2,0))</f>
        <v>0</v>
      </c>
      <c r="F55" s="2">
        <f>IF(D55=0,0,VLOOKUP(D55,DM!$C$5:$E$500,3,0))</f>
        <v>0</v>
      </c>
      <c r="G55" s="3"/>
      <c r="H55" s="3"/>
      <c r="I55" s="3"/>
      <c r="J55" s="2"/>
      <c r="K55" s="3">
        <f>VLOOKUP(D55,Tinhgiavon!$A$5:$I$500,7,0)</f>
        <v>0</v>
      </c>
      <c r="L55" s="3">
        <f t="shared" si="0"/>
        <v>0</v>
      </c>
      <c r="M55" s="22">
        <f>IF(D55=0,0,VLOOKUP(D55,DM!$C$5:$G$500,5,0))</f>
        <v>0</v>
      </c>
    </row>
    <row r="56" spans="1:13" x14ac:dyDescent="0.2">
      <c r="A56" s="2"/>
      <c r="B56" s="2"/>
      <c r="C56" s="2"/>
      <c r="D56" s="2"/>
      <c r="E56" s="2">
        <f>IF(D56=0,0,VLOOKUP(D56,DM!$C$5:$E$500,2,0))</f>
        <v>0</v>
      </c>
      <c r="F56" s="2">
        <f>IF(D56=0,0,VLOOKUP(D56,DM!$C$5:$E$500,3,0))</f>
        <v>0</v>
      </c>
      <c r="G56" s="3"/>
      <c r="H56" s="3"/>
      <c r="I56" s="3"/>
      <c r="J56" s="2"/>
      <c r="K56" s="3">
        <f>VLOOKUP(D56,Tinhgiavon!$A$5:$I$500,7,0)</f>
        <v>0</v>
      </c>
      <c r="L56" s="3">
        <f t="shared" si="0"/>
        <v>0</v>
      </c>
      <c r="M56" s="22">
        <f>IF(D56=0,0,VLOOKUP(D56,DM!$C$5:$G$500,5,0))</f>
        <v>0</v>
      </c>
    </row>
    <row r="57" spans="1:13" x14ac:dyDescent="0.2">
      <c r="A57" s="2"/>
      <c r="B57" s="2"/>
      <c r="C57" s="2"/>
      <c r="D57" s="2"/>
      <c r="E57" s="2">
        <f>IF(D57=0,0,VLOOKUP(D57,DM!$C$5:$E$500,2,0))</f>
        <v>0</v>
      </c>
      <c r="F57" s="2">
        <f>IF(D57=0,0,VLOOKUP(D57,DM!$C$5:$E$500,3,0))</f>
        <v>0</v>
      </c>
      <c r="G57" s="3"/>
      <c r="H57" s="3"/>
      <c r="I57" s="3"/>
      <c r="J57" s="2"/>
      <c r="K57" s="3">
        <f>VLOOKUP(D57,Tinhgiavon!$A$5:$I$500,7,0)</f>
        <v>0</v>
      </c>
      <c r="L57" s="3">
        <f t="shared" si="0"/>
        <v>0</v>
      </c>
      <c r="M57" s="22">
        <f>IF(D57=0,0,VLOOKUP(D57,DM!$C$5:$G$500,5,0))</f>
        <v>0</v>
      </c>
    </row>
    <row r="58" spans="1:13" x14ac:dyDescent="0.2">
      <c r="A58" s="2"/>
      <c r="B58" s="2"/>
      <c r="C58" s="2"/>
      <c r="D58" s="2"/>
      <c r="E58" s="2">
        <f>IF(D58=0,0,VLOOKUP(D58,DM!$C$5:$E$500,2,0))</f>
        <v>0</v>
      </c>
      <c r="F58" s="2">
        <f>IF(D58=0,0,VLOOKUP(D58,DM!$C$5:$E$500,3,0))</f>
        <v>0</v>
      </c>
      <c r="G58" s="3"/>
      <c r="H58" s="3"/>
      <c r="I58" s="3"/>
      <c r="J58" s="2"/>
      <c r="K58" s="3">
        <f>VLOOKUP(D58,Tinhgiavon!$A$5:$I$500,7,0)</f>
        <v>0</v>
      </c>
      <c r="L58" s="3">
        <f t="shared" si="0"/>
        <v>0</v>
      </c>
      <c r="M58" s="22">
        <f>IF(D58=0,0,VLOOKUP(D58,DM!$C$5:$G$500,5,0))</f>
        <v>0</v>
      </c>
    </row>
    <row r="59" spans="1:13" x14ac:dyDescent="0.2">
      <c r="A59" s="2"/>
      <c r="B59" s="2"/>
      <c r="C59" s="2"/>
      <c r="D59" s="2"/>
      <c r="E59" s="2">
        <f>IF(D59=0,0,VLOOKUP(D59,DM!$C$5:$E$500,2,0))</f>
        <v>0</v>
      </c>
      <c r="F59" s="2">
        <f>IF(D59=0,0,VLOOKUP(D59,DM!$C$5:$E$500,3,0))</f>
        <v>0</v>
      </c>
      <c r="G59" s="3"/>
      <c r="H59" s="3"/>
      <c r="I59" s="3"/>
      <c r="J59" s="2"/>
      <c r="K59" s="3">
        <f>VLOOKUP(D59,Tinhgiavon!$A$5:$I$500,7,0)</f>
        <v>0</v>
      </c>
      <c r="L59" s="3">
        <f t="shared" si="0"/>
        <v>0</v>
      </c>
      <c r="M59" s="22">
        <f>IF(D59=0,0,VLOOKUP(D59,DM!$C$5:$G$500,5,0))</f>
        <v>0</v>
      </c>
    </row>
    <row r="60" spans="1:13" x14ac:dyDescent="0.2">
      <c r="A60" s="2"/>
      <c r="B60" s="2"/>
      <c r="C60" s="2"/>
      <c r="D60" s="2"/>
      <c r="E60" s="2">
        <f>IF(D60=0,0,VLOOKUP(D60,DM!$C$5:$E$500,2,0))</f>
        <v>0</v>
      </c>
      <c r="F60" s="2">
        <f>IF(D60=0,0,VLOOKUP(D60,DM!$C$5:$E$500,3,0))</f>
        <v>0</v>
      </c>
      <c r="G60" s="3"/>
      <c r="H60" s="3"/>
      <c r="I60" s="3"/>
      <c r="J60" s="2"/>
      <c r="K60" s="3">
        <f>VLOOKUP(D60,Tinhgiavon!$A$5:$I$500,7,0)</f>
        <v>0</v>
      </c>
      <c r="L60" s="3">
        <f t="shared" si="0"/>
        <v>0</v>
      </c>
      <c r="M60" s="22">
        <f>IF(D60=0,0,VLOOKUP(D60,DM!$C$5:$G$500,5,0))</f>
        <v>0</v>
      </c>
    </row>
    <row r="61" spans="1:13" x14ac:dyDescent="0.2">
      <c r="A61" s="2"/>
      <c r="B61" s="2"/>
      <c r="C61" s="2"/>
      <c r="D61" s="2"/>
      <c r="E61" s="2">
        <f>IF(D61=0,0,VLOOKUP(D61,DM!$C$5:$E$500,2,0))</f>
        <v>0</v>
      </c>
      <c r="F61" s="2">
        <f>IF(D61=0,0,VLOOKUP(D61,DM!$C$5:$E$500,3,0))</f>
        <v>0</v>
      </c>
      <c r="G61" s="3"/>
      <c r="H61" s="3"/>
      <c r="I61" s="3"/>
      <c r="J61" s="2"/>
      <c r="K61" s="3">
        <f>VLOOKUP(D61,Tinhgiavon!$A$5:$I$500,7,0)</f>
        <v>0</v>
      </c>
      <c r="L61" s="3">
        <f t="shared" si="0"/>
        <v>0</v>
      </c>
      <c r="M61" s="22">
        <f>IF(D61=0,0,VLOOKUP(D61,DM!$C$5:$G$500,5,0))</f>
        <v>0</v>
      </c>
    </row>
    <row r="62" spans="1:13" x14ac:dyDescent="0.2">
      <c r="A62" s="2"/>
      <c r="B62" s="2"/>
      <c r="C62" s="2"/>
      <c r="D62" s="2"/>
      <c r="E62" s="2">
        <f>IF(D62=0,0,VLOOKUP(D62,DM!$C$5:$E$500,2,0))</f>
        <v>0</v>
      </c>
      <c r="F62" s="2">
        <f>IF(D62=0,0,VLOOKUP(D62,DM!$C$5:$E$500,3,0))</f>
        <v>0</v>
      </c>
      <c r="G62" s="3"/>
      <c r="H62" s="3"/>
      <c r="I62" s="3"/>
      <c r="J62" s="2"/>
      <c r="K62" s="3">
        <f>VLOOKUP(D62,Tinhgiavon!$A$5:$I$500,7,0)</f>
        <v>0</v>
      </c>
      <c r="L62" s="3">
        <f t="shared" si="0"/>
        <v>0</v>
      </c>
      <c r="M62" s="22">
        <f>IF(D62=0,0,VLOOKUP(D62,DM!$C$5:$G$500,5,0))</f>
        <v>0</v>
      </c>
    </row>
    <row r="63" spans="1:13" x14ac:dyDescent="0.2">
      <c r="A63" s="2"/>
      <c r="B63" s="2"/>
      <c r="C63" s="2"/>
      <c r="D63" s="2"/>
      <c r="E63" s="2">
        <f>IF(D63=0,0,VLOOKUP(D63,DM!$C$5:$E$500,2,0))</f>
        <v>0</v>
      </c>
      <c r="F63" s="2">
        <f>IF(D63=0,0,VLOOKUP(D63,DM!$C$5:$E$500,3,0))</f>
        <v>0</v>
      </c>
      <c r="G63" s="3"/>
      <c r="H63" s="3"/>
      <c r="I63" s="3"/>
      <c r="J63" s="2"/>
      <c r="K63" s="3">
        <f>VLOOKUP(D63,Tinhgiavon!$A$5:$I$500,7,0)</f>
        <v>0</v>
      </c>
      <c r="L63" s="3">
        <f t="shared" si="0"/>
        <v>0</v>
      </c>
      <c r="M63" s="22">
        <f>IF(D63=0,0,VLOOKUP(D63,DM!$C$5:$G$500,5,0))</f>
        <v>0</v>
      </c>
    </row>
    <row r="64" spans="1:13" x14ac:dyDescent="0.2">
      <c r="A64" s="2"/>
      <c r="B64" s="2"/>
      <c r="C64" s="2"/>
      <c r="D64" s="2"/>
      <c r="E64" s="2">
        <f>IF(D64=0,0,VLOOKUP(D64,DM!$C$5:$E$500,2,0))</f>
        <v>0</v>
      </c>
      <c r="F64" s="2">
        <f>IF(D64=0,0,VLOOKUP(D64,DM!$C$5:$E$500,3,0))</f>
        <v>0</v>
      </c>
      <c r="G64" s="3"/>
      <c r="H64" s="3"/>
      <c r="I64" s="3"/>
      <c r="J64" s="2"/>
      <c r="K64" s="3">
        <f>VLOOKUP(D64,Tinhgiavon!$A$5:$I$500,7,0)</f>
        <v>0</v>
      </c>
      <c r="L64" s="3">
        <f t="shared" si="0"/>
        <v>0</v>
      </c>
      <c r="M64" s="22">
        <f>IF(D64=0,0,VLOOKUP(D64,DM!$C$5:$G$500,5,0))</f>
        <v>0</v>
      </c>
    </row>
    <row r="65" spans="1:13" x14ac:dyDescent="0.2">
      <c r="A65" s="2"/>
      <c r="B65" s="2"/>
      <c r="C65" s="2"/>
      <c r="D65" s="2"/>
      <c r="E65" s="2">
        <f>IF(D65=0,0,VLOOKUP(D65,DM!$C$5:$E$500,2,0))</f>
        <v>0</v>
      </c>
      <c r="F65" s="2">
        <f>IF(D65=0,0,VLOOKUP(D65,DM!$C$5:$E$500,3,0))</f>
        <v>0</v>
      </c>
      <c r="G65" s="3"/>
      <c r="H65" s="3"/>
      <c r="I65" s="3"/>
      <c r="J65" s="2"/>
      <c r="K65" s="3">
        <f>VLOOKUP(D65,Tinhgiavon!$A$5:$I$500,7,0)</f>
        <v>0</v>
      </c>
      <c r="L65" s="3">
        <f t="shared" si="0"/>
        <v>0</v>
      </c>
      <c r="M65" s="22">
        <f>IF(D65=0,0,VLOOKUP(D65,DM!$C$5:$G$500,5,0))</f>
        <v>0</v>
      </c>
    </row>
    <row r="66" spans="1:13" x14ac:dyDescent="0.2">
      <c r="A66" s="2"/>
      <c r="B66" s="2"/>
      <c r="C66" s="2"/>
      <c r="D66" s="2"/>
      <c r="E66" s="2">
        <f>IF(D66=0,0,VLOOKUP(D66,DM!$C$5:$E$500,2,0))</f>
        <v>0</v>
      </c>
      <c r="F66" s="2">
        <f>IF(D66=0,0,VLOOKUP(D66,DM!$C$5:$E$500,3,0))</f>
        <v>0</v>
      </c>
      <c r="G66" s="3"/>
      <c r="H66" s="3"/>
      <c r="I66" s="3"/>
      <c r="J66" s="2"/>
      <c r="K66" s="3">
        <f>VLOOKUP(D66,Tinhgiavon!$A$5:$I$500,7,0)</f>
        <v>0</v>
      </c>
      <c r="L66" s="3">
        <f t="shared" si="0"/>
        <v>0</v>
      </c>
      <c r="M66" s="22">
        <f>IF(D66=0,0,VLOOKUP(D66,DM!$C$5:$G$500,5,0))</f>
        <v>0</v>
      </c>
    </row>
    <row r="67" spans="1:13" x14ac:dyDescent="0.2">
      <c r="A67" s="2"/>
      <c r="B67" s="2"/>
      <c r="C67" s="2"/>
      <c r="D67" s="2"/>
      <c r="E67" s="2">
        <f>IF(D67=0,0,VLOOKUP(D67,DM!$C$5:$E$500,2,0))</f>
        <v>0</v>
      </c>
      <c r="F67" s="2">
        <f>IF(D67=0,0,VLOOKUP(D67,DM!$C$5:$E$500,3,0))</f>
        <v>0</v>
      </c>
      <c r="G67" s="3"/>
      <c r="H67" s="3"/>
      <c r="I67" s="3"/>
      <c r="J67" s="2"/>
      <c r="K67" s="3">
        <f>VLOOKUP(D67,Tinhgiavon!$A$5:$I$500,7,0)</f>
        <v>0</v>
      </c>
      <c r="L67" s="3">
        <f t="shared" si="0"/>
        <v>0</v>
      </c>
      <c r="M67" s="22">
        <f>IF(D67=0,0,VLOOKUP(D67,DM!$C$5:$G$500,5,0))</f>
        <v>0</v>
      </c>
    </row>
    <row r="68" spans="1:13" x14ac:dyDescent="0.2">
      <c r="A68" s="2"/>
      <c r="B68" s="2"/>
      <c r="C68" s="2"/>
      <c r="D68" s="2"/>
      <c r="E68" s="2">
        <f>IF(D68=0,0,VLOOKUP(D68,DM!$C$5:$E$500,2,0))</f>
        <v>0</v>
      </c>
      <c r="F68" s="2">
        <f>IF(D68=0,0,VLOOKUP(D68,DM!$C$5:$E$500,3,0))</f>
        <v>0</v>
      </c>
      <c r="G68" s="3"/>
      <c r="H68" s="3"/>
      <c r="I68" s="3"/>
      <c r="J68" s="2"/>
      <c r="K68" s="3">
        <f>VLOOKUP(D68,Tinhgiavon!$A$5:$I$500,7,0)</f>
        <v>0</v>
      </c>
      <c r="L68" s="3">
        <f t="shared" si="0"/>
        <v>0</v>
      </c>
      <c r="M68" s="22">
        <f>IF(D68=0,0,VLOOKUP(D68,DM!$C$5:$G$500,5,0))</f>
        <v>0</v>
      </c>
    </row>
    <row r="69" spans="1:13" x14ac:dyDescent="0.2">
      <c r="A69" s="2"/>
      <c r="B69" s="2"/>
      <c r="C69" s="2"/>
      <c r="D69" s="2"/>
      <c r="E69" s="2">
        <f>IF(D69=0,0,VLOOKUP(D69,DM!$C$5:$E$500,2,0))</f>
        <v>0</v>
      </c>
      <c r="F69" s="2">
        <f>IF(D69=0,0,VLOOKUP(D69,DM!$C$5:$E$500,3,0))</f>
        <v>0</v>
      </c>
      <c r="G69" s="3"/>
      <c r="H69" s="3"/>
      <c r="I69" s="3"/>
      <c r="J69" s="2"/>
      <c r="K69" s="3">
        <f>VLOOKUP(D69,Tinhgiavon!$A$5:$I$500,7,0)</f>
        <v>0</v>
      </c>
      <c r="L69" s="3">
        <f t="shared" si="0"/>
        <v>0</v>
      </c>
      <c r="M69" s="22">
        <f>IF(D69=0,0,VLOOKUP(D69,DM!$C$5:$G$500,5,0))</f>
        <v>0</v>
      </c>
    </row>
    <row r="70" spans="1:13" x14ac:dyDescent="0.2">
      <c r="A70" s="2"/>
      <c r="B70" s="2"/>
      <c r="C70" s="2"/>
      <c r="D70" s="2"/>
      <c r="E70" s="2">
        <f>IF(D70=0,0,VLOOKUP(D70,DM!$C$5:$E$500,2,0))</f>
        <v>0</v>
      </c>
      <c r="F70" s="2">
        <f>IF(D70=0,0,VLOOKUP(D70,DM!$C$5:$E$500,3,0))</f>
        <v>0</v>
      </c>
      <c r="G70" s="3"/>
      <c r="H70" s="3"/>
      <c r="I70" s="3"/>
      <c r="J70" s="2"/>
      <c r="K70" s="3">
        <f>VLOOKUP(D70,Tinhgiavon!$A$5:$I$500,7,0)</f>
        <v>0</v>
      </c>
      <c r="L70" s="3">
        <f t="shared" ref="L70:L133" si="2">K70*G70</f>
        <v>0</v>
      </c>
      <c r="M70" s="22">
        <f>IF(D70=0,0,VLOOKUP(D70,DM!$C$5:$G$500,5,0))</f>
        <v>0</v>
      </c>
    </row>
    <row r="71" spans="1:13" x14ac:dyDescent="0.2">
      <c r="A71" s="2"/>
      <c r="B71" s="2"/>
      <c r="C71" s="2"/>
      <c r="D71" s="2"/>
      <c r="E71" s="2">
        <f>IF(D71=0,0,VLOOKUP(D71,DM!$C$5:$E$500,2,0))</f>
        <v>0</v>
      </c>
      <c r="F71" s="2">
        <f>IF(D71=0,0,VLOOKUP(D71,DM!$C$5:$E$500,3,0))</f>
        <v>0</v>
      </c>
      <c r="G71" s="3"/>
      <c r="H71" s="3"/>
      <c r="I71" s="3"/>
      <c r="J71" s="2"/>
      <c r="K71" s="3">
        <f>VLOOKUP(D71,Tinhgiavon!$A$5:$I$500,7,0)</f>
        <v>0</v>
      </c>
      <c r="L71" s="3">
        <f t="shared" si="2"/>
        <v>0</v>
      </c>
      <c r="M71" s="22">
        <f>IF(D71=0,0,VLOOKUP(D71,DM!$C$5:$G$500,5,0))</f>
        <v>0</v>
      </c>
    </row>
    <row r="72" spans="1:13" x14ac:dyDescent="0.2">
      <c r="A72" s="2"/>
      <c r="B72" s="2"/>
      <c r="C72" s="2"/>
      <c r="D72" s="2"/>
      <c r="E72" s="2">
        <f>IF(D72=0,0,VLOOKUP(D72,DM!$C$5:$E$500,2,0))</f>
        <v>0</v>
      </c>
      <c r="F72" s="2">
        <f>IF(D72=0,0,VLOOKUP(D72,DM!$C$5:$E$500,3,0))</f>
        <v>0</v>
      </c>
      <c r="G72" s="3"/>
      <c r="H72" s="3"/>
      <c r="I72" s="3"/>
      <c r="J72" s="2"/>
      <c r="K72" s="3">
        <f>VLOOKUP(D72,Tinhgiavon!$A$5:$I$500,7,0)</f>
        <v>0</v>
      </c>
      <c r="L72" s="3">
        <f t="shared" si="2"/>
        <v>0</v>
      </c>
      <c r="M72" s="22">
        <f>IF(D72=0,0,VLOOKUP(D72,DM!$C$5:$G$500,5,0))</f>
        <v>0</v>
      </c>
    </row>
    <row r="73" spans="1:13" x14ac:dyDescent="0.2">
      <c r="A73" s="2"/>
      <c r="B73" s="2"/>
      <c r="C73" s="2"/>
      <c r="D73" s="2"/>
      <c r="E73" s="2">
        <f>IF(D73=0,0,VLOOKUP(D73,DM!$C$5:$E$500,2,0))</f>
        <v>0</v>
      </c>
      <c r="F73" s="2">
        <f>IF(D73=0,0,VLOOKUP(D73,DM!$C$5:$E$500,3,0))</f>
        <v>0</v>
      </c>
      <c r="G73" s="3"/>
      <c r="H73" s="3"/>
      <c r="I73" s="3"/>
      <c r="J73" s="2"/>
      <c r="K73" s="3">
        <f>VLOOKUP(D73,Tinhgiavon!$A$5:$I$500,7,0)</f>
        <v>0</v>
      </c>
      <c r="L73" s="3">
        <f t="shared" si="2"/>
        <v>0</v>
      </c>
      <c r="M73" s="22">
        <f>IF(D73=0,0,VLOOKUP(D73,DM!$C$5:$G$500,5,0))</f>
        <v>0</v>
      </c>
    </row>
    <row r="74" spans="1:13" x14ac:dyDescent="0.2">
      <c r="A74" s="2"/>
      <c r="B74" s="2"/>
      <c r="C74" s="2"/>
      <c r="D74" s="2"/>
      <c r="E74" s="2">
        <f>IF(D74=0,0,VLOOKUP(D74,DM!$C$5:$E$500,2,0))</f>
        <v>0</v>
      </c>
      <c r="F74" s="2">
        <f>IF(D74=0,0,VLOOKUP(D74,DM!$C$5:$E$500,3,0))</f>
        <v>0</v>
      </c>
      <c r="G74" s="3"/>
      <c r="H74" s="3"/>
      <c r="I74" s="3"/>
      <c r="J74" s="2"/>
      <c r="K74" s="3">
        <f>VLOOKUP(D74,Tinhgiavon!$A$5:$I$500,7,0)</f>
        <v>0</v>
      </c>
      <c r="L74" s="3">
        <f t="shared" si="2"/>
        <v>0</v>
      </c>
      <c r="M74" s="22">
        <f>IF(D74=0,0,VLOOKUP(D74,DM!$C$5:$G$500,5,0))</f>
        <v>0</v>
      </c>
    </row>
    <row r="75" spans="1:13" x14ac:dyDescent="0.2">
      <c r="A75" s="2"/>
      <c r="B75" s="2"/>
      <c r="C75" s="2"/>
      <c r="D75" s="2"/>
      <c r="E75" s="2">
        <f>IF(D75=0,0,VLOOKUP(D75,DM!$C$5:$E$500,2,0))</f>
        <v>0</v>
      </c>
      <c r="F75" s="2">
        <f>IF(D75=0,0,VLOOKUP(D75,DM!$C$5:$E$500,3,0))</f>
        <v>0</v>
      </c>
      <c r="G75" s="3"/>
      <c r="H75" s="3"/>
      <c r="I75" s="3"/>
      <c r="J75" s="2"/>
      <c r="K75" s="3">
        <f>VLOOKUP(D75,Tinhgiavon!$A$5:$I$500,7,0)</f>
        <v>0</v>
      </c>
      <c r="L75" s="3">
        <f t="shared" si="2"/>
        <v>0</v>
      </c>
      <c r="M75" s="22">
        <f>IF(D75=0,0,VLOOKUP(D75,DM!$C$5:$G$500,5,0))</f>
        <v>0</v>
      </c>
    </row>
    <row r="76" spans="1:13" x14ac:dyDescent="0.2">
      <c r="A76" s="2"/>
      <c r="B76" s="2"/>
      <c r="C76" s="2"/>
      <c r="D76" s="2"/>
      <c r="E76" s="2">
        <f>IF(D76=0,0,VLOOKUP(D76,DM!$C$5:$E$500,2,0))</f>
        <v>0</v>
      </c>
      <c r="F76" s="2">
        <f>IF(D76=0,0,VLOOKUP(D76,DM!$C$5:$E$500,3,0))</f>
        <v>0</v>
      </c>
      <c r="G76" s="3"/>
      <c r="H76" s="3"/>
      <c r="I76" s="3"/>
      <c r="J76" s="2"/>
      <c r="K76" s="3">
        <f>VLOOKUP(D76,Tinhgiavon!$A$5:$I$500,7,0)</f>
        <v>0</v>
      </c>
      <c r="L76" s="3">
        <f t="shared" si="2"/>
        <v>0</v>
      </c>
      <c r="M76" s="22">
        <f>IF(D76=0,0,VLOOKUP(D76,DM!$C$5:$G$500,5,0))</f>
        <v>0</v>
      </c>
    </row>
    <row r="77" spans="1:13" x14ac:dyDescent="0.2">
      <c r="A77" s="2"/>
      <c r="B77" s="2"/>
      <c r="C77" s="2"/>
      <c r="D77" s="2"/>
      <c r="E77" s="2">
        <f>IF(D77=0,0,VLOOKUP(D77,DM!$C$5:$E$500,2,0))</f>
        <v>0</v>
      </c>
      <c r="F77" s="2">
        <f>IF(D77=0,0,VLOOKUP(D77,DM!$C$5:$E$500,3,0))</f>
        <v>0</v>
      </c>
      <c r="G77" s="3"/>
      <c r="H77" s="3"/>
      <c r="I77" s="3"/>
      <c r="J77" s="2"/>
      <c r="K77" s="3">
        <f>VLOOKUP(D77,Tinhgiavon!$A$5:$I$500,7,0)</f>
        <v>0</v>
      </c>
      <c r="L77" s="3">
        <f t="shared" si="2"/>
        <v>0</v>
      </c>
      <c r="M77" s="22">
        <f>IF(D77=0,0,VLOOKUP(D77,DM!$C$5:$G$500,5,0))</f>
        <v>0</v>
      </c>
    </row>
    <row r="78" spans="1:13" x14ac:dyDescent="0.2">
      <c r="A78" s="2"/>
      <c r="B78" s="2"/>
      <c r="C78" s="2"/>
      <c r="D78" s="2"/>
      <c r="E78" s="2">
        <f>IF(D78=0,0,VLOOKUP(D78,DM!$C$5:$E$500,2,0))</f>
        <v>0</v>
      </c>
      <c r="F78" s="2">
        <f>IF(D78=0,0,VLOOKUP(D78,DM!$C$5:$E$500,3,0))</f>
        <v>0</v>
      </c>
      <c r="G78" s="3"/>
      <c r="H78" s="3"/>
      <c r="I78" s="3"/>
      <c r="J78" s="2"/>
      <c r="K78" s="3">
        <f>VLOOKUP(D78,Tinhgiavon!$A$5:$I$500,7,0)</f>
        <v>0</v>
      </c>
      <c r="L78" s="3">
        <f t="shared" si="2"/>
        <v>0</v>
      </c>
      <c r="M78" s="22">
        <f>IF(D78=0,0,VLOOKUP(D78,DM!$C$5:$G$500,5,0))</f>
        <v>0</v>
      </c>
    </row>
    <row r="79" spans="1:13" x14ac:dyDescent="0.2">
      <c r="A79" s="2"/>
      <c r="B79" s="2"/>
      <c r="C79" s="2"/>
      <c r="D79" s="2"/>
      <c r="E79" s="2">
        <f>IF(D79=0,0,VLOOKUP(D79,DM!$C$5:$E$500,2,0))</f>
        <v>0</v>
      </c>
      <c r="F79" s="2">
        <f>IF(D79=0,0,VLOOKUP(D79,DM!$C$5:$E$500,3,0))</f>
        <v>0</v>
      </c>
      <c r="G79" s="3"/>
      <c r="H79" s="3"/>
      <c r="I79" s="3"/>
      <c r="J79" s="2"/>
      <c r="K79" s="3">
        <f>VLOOKUP(D79,Tinhgiavon!$A$5:$I$500,7,0)</f>
        <v>0</v>
      </c>
      <c r="L79" s="3">
        <f t="shared" si="2"/>
        <v>0</v>
      </c>
      <c r="M79" s="22">
        <f>IF(D79=0,0,VLOOKUP(D79,DM!$C$5:$G$500,5,0))</f>
        <v>0</v>
      </c>
    </row>
    <row r="80" spans="1:13" x14ac:dyDescent="0.2">
      <c r="A80" s="2"/>
      <c r="B80" s="2"/>
      <c r="C80" s="2"/>
      <c r="D80" s="2"/>
      <c r="E80" s="2">
        <f>IF(D80=0,0,VLOOKUP(D80,DM!$C$5:$E$500,2,0))</f>
        <v>0</v>
      </c>
      <c r="F80" s="2">
        <f>IF(D80=0,0,VLOOKUP(D80,DM!$C$5:$E$500,3,0))</f>
        <v>0</v>
      </c>
      <c r="G80" s="3"/>
      <c r="H80" s="3"/>
      <c r="I80" s="3"/>
      <c r="J80" s="2"/>
      <c r="K80" s="3">
        <f>VLOOKUP(D80,Tinhgiavon!$A$5:$I$500,7,0)</f>
        <v>0</v>
      </c>
      <c r="L80" s="3">
        <f t="shared" si="2"/>
        <v>0</v>
      </c>
      <c r="M80" s="22">
        <f>IF(D80=0,0,VLOOKUP(D80,DM!$C$5:$G$500,5,0))</f>
        <v>0</v>
      </c>
    </row>
    <row r="81" spans="1:13" x14ac:dyDescent="0.2">
      <c r="A81" s="2"/>
      <c r="B81" s="2"/>
      <c r="C81" s="2"/>
      <c r="D81" s="2"/>
      <c r="E81" s="2">
        <f>IF(D81=0,0,VLOOKUP(D81,DM!$C$5:$E$500,2,0))</f>
        <v>0</v>
      </c>
      <c r="F81" s="2">
        <f>IF(D81=0,0,VLOOKUP(D81,DM!$C$5:$E$500,3,0))</f>
        <v>0</v>
      </c>
      <c r="G81" s="3"/>
      <c r="H81" s="3"/>
      <c r="I81" s="3"/>
      <c r="J81" s="2"/>
      <c r="K81" s="3">
        <f>VLOOKUP(D81,Tinhgiavon!$A$5:$I$500,7,0)</f>
        <v>0</v>
      </c>
      <c r="L81" s="3">
        <f t="shared" si="2"/>
        <v>0</v>
      </c>
      <c r="M81" s="22">
        <f>IF(D81=0,0,VLOOKUP(D81,DM!$C$5:$G$500,5,0))</f>
        <v>0</v>
      </c>
    </row>
    <row r="82" spans="1:13" x14ac:dyDescent="0.2">
      <c r="A82" s="2"/>
      <c r="B82" s="2"/>
      <c r="C82" s="2"/>
      <c r="D82" s="2"/>
      <c r="E82" s="2">
        <f>IF(D82=0,0,VLOOKUP(D82,DM!$C$5:$E$500,2,0))</f>
        <v>0</v>
      </c>
      <c r="F82" s="2">
        <f>IF(D82=0,0,VLOOKUP(D82,DM!$C$5:$E$500,3,0))</f>
        <v>0</v>
      </c>
      <c r="G82" s="3"/>
      <c r="H82" s="3"/>
      <c r="I82" s="3"/>
      <c r="J82" s="2"/>
      <c r="K82" s="3">
        <f>VLOOKUP(D82,Tinhgiavon!$A$5:$I$500,7,0)</f>
        <v>0</v>
      </c>
      <c r="L82" s="3">
        <f t="shared" si="2"/>
        <v>0</v>
      </c>
      <c r="M82" s="22">
        <f>IF(D82=0,0,VLOOKUP(D82,DM!$C$5:$G$500,5,0))</f>
        <v>0</v>
      </c>
    </row>
    <row r="83" spans="1:13" x14ac:dyDescent="0.2">
      <c r="A83" s="2"/>
      <c r="B83" s="2"/>
      <c r="C83" s="2"/>
      <c r="D83" s="2"/>
      <c r="E83" s="2">
        <f>IF(D83=0,0,VLOOKUP(D83,DM!$C$5:$E$500,2,0))</f>
        <v>0</v>
      </c>
      <c r="F83" s="2">
        <f>IF(D83=0,0,VLOOKUP(D83,DM!$C$5:$E$500,3,0))</f>
        <v>0</v>
      </c>
      <c r="G83" s="3"/>
      <c r="H83" s="3"/>
      <c r="I83" s="3"/>
      <c r="J83" s="2"/>
      <c r="K83" s="3">
        <f>VLOOKUP(D83,Tinhgiavon!$A$5:$I$500,7,0)</f>
        <v>0</v>
      </c>
      <c r="L83" s="3">
        <f t="shared" si="2"/>
        <v>0</v>
      </c>
      <c r="M83" s="22">
        <f>IF(D83=0,0,VLOOKUP(D83,DM!$C$5:$G$500,5,0))</f>
        <v>0</v>
      </c>
    </row>
    <row r="84" spans="1:13" x14ac:dyDescent="0.2">
      <c r="A84" s="2"/>
      <c r="B84" s="2"/>
      <c r="C84" s="2"/>
      <c r="D84" s="2"/>
      <c r="E84" s="2">
        <f>IF(D84=0,0,VLOOKUP(D84,DM!$C$5:$E$500,2,0))</f>
        <v>0</v>
      </c>
      <c r="F84" s="2">
        <f>IF(D84=0,0,VLOOKUP(D84,DM!$C$5:$E$500,3,0))</f>
        <v>0</v>
      </c>
      <c r="G84" s="3"/>
      <c r="H84" s="3"/>
      <c r="I84" s="3"/>
      <c r="J84" s="2"/>
      <c r="K84" s="3">
        <f>VLOOKUP(D84,Tinhgiavon!$A$5:$I$500,7,0)</f>
        <v>0</v>
      </c>
      <c r="L84" s="3">
        <f t="shared" si="2"/>
        <v>0</v>
      </c>
      <c r="M84" s="22">
        <f>IF(D84=0,0,VLOOKUP(D84,DM!$C$5:$G$500,5,0))</f>
        <v>0</v>
      </c>
    </row>
    <row r="85" spans="1:13" x14ac:dyDescent="0.2">
      <c r="A85" s="2"/>
      <c r="B85" s="2"/>
      <c r="C85" s="2"/>
      <c r="D85" s="2"/>
      <c r="E85" s="2">
        <f>IF(D85=0,0,VLOOKUP(D85,DM!$C$5:$E$500,2,0))</f>
        <v>0</v>
      </c>
      <c r="F85" s="2">
        <f>IF(D85=0,0,VLOOKUP(D85,DM!$C$5:$E$500,3,0))</f>
        <v>0</v>
      </c>
      <c r="G85" s="3"/>
      <c r="H85" s="3"/>
      <c r="I85" s="3"/>
      <c r="J85" s="2"/>
      <c r="K85" s="3">
        <f>VLOOKUP(D85,Tinhgiavon!$A$5:$I$500,7,0)</f>
        <v>0</v>
      </c>
      <c r="L85" s="3">
        <f t="shared" si="2"/>
        <v>0</v>
      </c>
      <c r="M85" s="22">
        <f>IF(D85=0,0,VLOOKUP(D85,DM!$C$5:$G$500,5,0))</f>
        <v>0</v>
      </c>
    </row>
    <row r="86" spans="1:13" x14ac:dyDescent="0.2">
      <c r="A86" s="2"/>
      <c r="B86" s="2"/>
      <c r="C86" s="2"/>
      <c r="D86" s="2"/>
      <c r="E86" s="2">
        <f>IF(D86=0,0,VLOOKUP(D86,DM!$C$5:$E$500,2,0))</f>
        <v>0</v>
      </c>
      <c r="F86" s="2">
        <f>IF(D86=0,0,VLOOKUP(D86,DM!$C$5:$E$500,3,0))</f>
        <v>0</v>
      </c>
      <c r="G86" s="3"/>
      <c r="H86" s="3"/>
      <c r="I86" s="3"/>
      <c r="J86" s="2"/>
      <c r="K86" s="3">
        <f>VLOOKUP(D86,Tinhgiavon!$A$5:$I$500,7,0)</f>
        <v>0</v>
      </c>
      <c r="L86" s="3">
        <f t="shared" si="2"/>
        <v>0</v>
      </c>
      <c r="M86" s="22">
        <f>IF(D86=0,0,VLOOKUP(D86,DM!$C$5:$G$500,5,0))</f>
        <v>0</v>
      </c>
    </row>
    <row r="87" spans="1:13" x14ac:dyDescent="0.2">
      <c r="A87" s="2"/>
      <c r="B87" s="2"/>
      <c r="C87" s="2"/>
      <c r="D87" s="2"/>
      <c r="E87" s="2">
        <f>IF(D87=0,0,VLOOKUP(D87,DM!$C$5:$E$500,2,0))</f>
        <v>0</v>
      </c>
      <c r="F87" s="2">
        <f>IF(D87=0,0,VLOOKUP(D87,DM!$C$5:$E$500,3,0))</f>
        <v>0</v>
      </c>
      <c r="G87" s="3"/>
      <c r="H87" s="3"/>
      <c r="I87" s="3"/>
      <c r="J87" s="2"/>
      <c r="K87" s="3">
        <f>VLOOKUP(D87,Tinhgiavon!$A$5:$I$500,7,0)</f>
        <v>0</v>
      </c>
      <c r="L87" s="3">
        <f t="shared" si="2"/>
        <v>0</v>
      </c>
      <c r="M87" s="22">
        <f>IF(D87=0,0,VLOOKUP(D87,DM!$C$5:$G$500,5,0))</f>
        <v>0</v>
      </c>
    </row>
    <row r="88" spans="1:13" x14ac:dyDescent="0.2">
      <c r="A88" s="2"/>
      <c r="B88" s="2"/>
      <c r="C88" s="2"/>
      <c r="D88" s="2"/>
      <c r="E88" s="2">
        <f>IF(D88=0,0,VLOOKUP(D88,DM!$C$5:$E$500,2,0))</f>
        <v>0</v>
      </c>
      <c r="F88" s="2">
        <f>IF(D88=0,0,VLOOKUP(D88,DM!$C$5:$E$500,3,0))</f>
        <v>0</v>
      </c>
      <c r="G88" s="3"/>
      <c r="H88" s="3"/>
      <c r="I88" s="3"/>
      <c r="J88" s="2"/>
      <c r="K88" s="3">
        <f>VLOOKUP(D88,Tinhgiavon!$A$5:$I$500,7,0)</f>
        <v>0</v>
      </c>
      <c r="L88" s="3">
        <f t="shared" si="2"/>
        <v>0</v>
      </c>
      <c r="M88" s="22">
        <f>IF(D88=0,0,VLOOKUP(D88,DM!$C$5:$G$500,5,0))</f>
        <v>0</v>
      </c>
    </row>
    <row r="89" spans="1:13" x14ac:dyDescent="0.2">
      <c r="A89" s="2"/>
      <c r="B89" s="2"/>
      <c r="C89" s="2"/>
      <c r="D89" s="2"/>
      <c r="E89" s="2">
        <f>IF(D89=0,0,VLOOKUP(D89,DM!$C$5:$E$500,2,0))</f>
        <v>0</v>
      </c>
      <c r="F89" s="2">
        <f>IF(D89=0,0,VLOOKUP(D89,DM!$C$5:$E$500,3,0))</f>
        <v>0</v>
      </c>
      <c r="G89" s="3"/>
      <c r="H89" s="3"/>
      <c r="I89" s="3"/>
      <c r="J89" s="2"/>
      <c r="K89" s="3">
        <f>VLOOKUP(D89,Tinhgiavon!$A$5:$I$500,7,0)</f>
        <v>0</v>
      </c>
      <c r="L89" s="3">
        <f t="shared" si="2"/>
        <v>0</v>
      </c>
      <c r="M89" s="22">
        <f>IF(D89=0,0,VLOOKUP(D89,DM!$C$5:$G$500,5,0))</f>
        <v>0</v>
      </c>
    </row>
    <row r="90" spans="1:13" x14ac:dyDescent="0.2">
      <c r="A90" s="2"/>
      <c r="B90" s="2"/>
      <c r="C90" s="2"/>
      <c r="D90" s="2"/>
      <c r="E90" s="2">
        <f>IF(D90=0,0,VLOOKUP(D90,DM!$C$5:$E$500,2,0))</f>
        <v>0</v>
      </c>
      <c r="F90" s="2">
        <f>IF(D90=0,0,VLOOKUP(D90,DM!$C$5:$E$500,3,0))</f>
        <v>0</v>
      </c>
      <c r="G90" s="3"/>
      <c r="H90" s="3"/>
      <c r="I90" s="3"/>
      <c r="J90" s="2"/>
      <c r="K90" s="3">
        <f>VLOOKUP(D90,Tinhgiavon!$A$5:$I$500,7,0)</f>
        <v>0</v>
      </c>
      <c r="L90" s="3">
        <f t="shared" si="2"/>
        <v>0</v>
      </c>
      <c r="M90" s="22">
        <f>IF(D90=0,0,VLOOKUP(D90,DM!$C$5:$G$500,5,0))</f>
        <v>0</v>
      </c>
    </row>
    <row r="91" spans="1:13" x14ac:dyDescent="0.2">
      <c r="A91" s="2"/>
      <c r="B91" s="2"/>
      <c r="C91" s="2"/>
      <c r="D91" s="2"/>
      <c r="E91" s="2">
        <f>IF(D91=0,0,VLOOKUP(D91,DM!$C$5:$E$500,2,0))</f>
        <v>0</v>
      </c>
      <c r="F91" s="2">
        <f>IF(D91=0,0,VLOOKUP(D91,DM!$C$5:$E$500,3,0))</f>
        <v>0</v>
      </c>
      <c r="G91" s="3"/>
      <c r="H91" s="3"/>
      <c r="I91" s="3"/>
      <c r="J91" s="2"/>
      <c r="K91" s="3">
        <f>VLOOKUP(D91,Tinhgiavon!$A$5:$I$500,7,0)</f>
        <v>0</v>
      </c>
      <c r="L91" s="3">
        <f t="shared" si="2"/>
        <v>0</v>
      </c>
      <c r="M91" s="22">
        <f>IF(D91=0,0,VLOOKUP(D91,DM!$C$5:$G$500,5,0))</f>
        <v>0</v>
      </c>
    </row>
    <row r="92" spans="1:13" x14ac:dyDescent="0.2">
      <c r="A92" s="2"/>
      <c r="B92" s="2"/>
      <c r="C92" s="2"/>
      <c r="D92" s="2"/>
      <c r="E92" s="2">
        <f>IF(D92=0,0,VLOOKUP(D92,DM!$C$5:$E$500,2,0))</f>
        <v>0</v>
      </c>
      <c r="F92" s="2">
        <f>IF(D92=0,0,VLOOKUP(D92,DM!$C$5:$E$500,3,0))</f>
        <v>0</v>
      </c>
      <c r="G92" s="3"/>
      <c r="H92" s="3"/>
      <c r="I92" s="3"/>
      <c r="J92" s="2"/>
      <c r="K92" s="3">
        <f>VLOOKUP(D92,Tinhgiavon!$A$5:$I$500,7,0)</f>
        <v>0</v>
      </c>
      <c r="L92" s="3">
        <f t="shared" si="2"/>
        <v>0</v>
      </c>
      <c r="M92" s="22">
        <f>IF(D92=0,0,VLOOKUP(D92,DM!$C$5:$G$500,5,0))</f>
        <v>0</v>
      </c>
    </row>
    <row r="93" spans="1:13" x14ac:dyDescent="0.2">
      <c r="A93" s="2"/>
      <c r="B93" s="2"/>
      <c r="C93" s="2"/>
      <c r="D93" s="2"/>
      <c r="E93" s="2">
        <f>IF(D93=0,0,VLOOKUP(D93,DM!$C$5:$E$500,2,0))</f>
        <v>0</v>
      </c>
      <c r="F93" s="2">
        <f>IF(D93=0,0,VLOOKUP(D93,DM!$C$5:$E$500,3,0))</f>
        <v>0</v>
      </c>
      <c r="G93" s="3"/>
      <c r="H93" s="3"/>
      <c r="I93" s="3"/>
      <c r="J93" s="2"/>
      <c r="K93" s="3">
        <f>VLOOKUP(D93,Tinhgiavon!$A$5:$I$500,7,0)</f>
        <v>0</v>
      </c>
      <c r="L93" s="3">
        <f t="shared" si="2"/>
        <v>0</v>
      </c>
      <c r="M93" s="22">
        <f>IF(D93=0,0,VLOOKUP(D93,DM!$C$5:$G$500,5,0))</f>
        <v>0</v>
      </c>
    </row>
    <row r="94" spans="1:13" x14ac:dyDescent="0.2">
      <c r="A94" s="2"/>
      <c r="B94" s="2"/>
      <c r="C94" s="2"/>
      <c r="D94" s="2"/>
      <c r="E94" s="2">
        <f>IF(D94=0,0,VLOOKUP(D94,DM!$C$5:$E$500,2,0))</f>
        <v>0</v>
      </c>
      <c r="F94" s="2">
        <f>IF(D94=0,0,VLOOKUP(D94,DM!$C$5:$E$500,3,0))</f>
        <v>0</v>
      </c>
      <c r="G94" s="3"/>
      <c r="H94" s="3"/>
      <c r="I94" s="3"/>
      <c r="J94" s="2"/>
      <c r="K94" s="3">
        <f>VLOOKUP(D94,Tinhgiavon!$A$5:$I$500,7,0)</f>
        <v>0</v>
      </c>
      <c r="L94" s="3">
        <f t="shared" si="2"/>
        <v>0</v>
      </c>
      <c r="M94" s="22">
        <f>IF(D94=0,0,VLOOKUP(D94,DM!$C$5:$G$500,5,0))</f>
        <v>0</v>
      </c>
    </row>
    <row r="95" spans="1:13" x14ac:dyDescent="0.2">
      <c r="A95" s="2"/>
      <c r="B95" s="2"/>
      <c r="C95" s="2"/>
      <c r="D95" s="2"/>
      <c r="E95" s="2">
        <f>IF(D95=0,0,VLOOKUP(D95,DM!$C$5:$E$500,2,0))</f>
        <v>0</v>
      </c>
      <c r="F95" s="2">
        <f>IF(D95=0,0,VLOOKUP(D95,DM!$C$5:$E$500,3,0))</f>
        <v>0</v>
      </c>
      <c r="G95" s="3"/>
      <c r="H95" s="3"/>
      <c r="I95" s="3"/>
      <c r="J95" s="2"/>
      <c r="K95" s="3">
        <f>VLOOKUP(D95,Tinhgiavon!$A$5:$I$500,7,0)</f>
        <v>0</v>
      </c>
      <c r="L95" s="3">
        <f t="shared" si="2"/>
        <v>0</v>
      </c>
      <c r="M95" s="22">
        <f>IF(D95=0,0,VLOOKUP(D95,DM!$C$5:$G$500,5,0))</f>
        <v>0</v>
      </c>
    </row>
    <row r="96" spans="1:13" x14ac:dyDescent="0.2">
      <c r="A96" s="2"/>
      <c r="B96" s="2"/>
      <c r="C96" s="2"/>
      <c r="D96" s="2"/>
      <c r="E96" s="2">
        <f>IF(D96=0,0,VLOOKUP(D96,DM!$C$5:$E$500,2,0))</f>
        <v>0</v>
      </c>
      <c r="F96" s="2">
        <f>IF(D96=0,0,VLOOKUP(D96,DM!$C$5:$E$500,3,0))</f>
        <v>0</v>
      </c>
      <c r="G96" s="3"/>
      <c r="H96" s="3"/>
      <c r="I96" s="3"/>
      <c r="J96" s="2"/>
      <c r="K96" s="3">
        <f>VLOOKUP(D96,Tinhgiavon!$A$5:$I$500,7,0)</f>
        <v>0</v>
      </c>
      <c r="L96" s="3">
        <f t="shared" si="2"/>
        <v>0</v>
      </c>
      <c r="M96" s="22">
        <f>IF(D96=0,0,VLOOKUP(D96,DM!$C$5:$G$500,5,0))</f>
        <v>0</v>
      </c>
    </row>
    <row r="97" spans="1:13" x14ac:dyDescent="0.2">
      <c r="A97" s="2"/>
      <c r="B97" s="2"/>
      <c r="C97" s="2"/>
      <c r="D97" s="2"/>
      <c r="E97" s="2">
        <f>IF(D97=0,0,VLOOKUP(D97,DM!$C$5:$E$500,2,0))</f>
        <v>0</v>
      </c>
      <c r="F97" s="2">
        <f>IF(D97=0,0,VLOOKUP(D97,DM!$C$5:$E$500,3,0))</f>
        <v>0</v>
      </c>
      <c r="G97" s="3"/>
      <c r="H97" s="3"/>
      <c r="I97" s="3"/>
      <c r="J97" s="2"/>
      <c r="K97" s="3">
        <f>VLOOKUP(D97,Tinhgiavon!$A$5:$I$500,7,0)</f>
        <v>0</v>
      </c>
      <c r="L97" s="3">
        <f t="shared" si="2"/>
        <v>0</v>
      </c>
      <c r="M97" s="22">
        <f>IF(D97=0,0,VLOOKUP(D97,DM!$C$5:$G$500,5,0))</f>
        <v>0</v>
      </c>
    </row>
    <row r="98" spans="1:13" x14ac:dyDescent="0.2">
      <c r="A98" s="2"/>
      <c r="B98" s="2"/>
      <c r="C98" s="2"/>
      <c r="D98" s="2"/>
      <c r="E98" s="2">
        <f>IF(D98=0,0,VLOOKUP(D98,DM!$C$5:$E$500,2,0))</f>
        <v>0</v>
      </c>
      <c r="F98" s="2">
        <f>IF(D98=0,0,VLOOKUP(D98,DM!$C$5:$E$500,3,0))</f>
        <v>0</v>
      </c>
      <c r="G98" s="3"/>
      <c r="H98" s="3"/>
      <c r="I98" s="3"/>
      <c r="J98" s="2"/>
      <c r="K98" s="3">
        <f>VLOOKUP(D98,Tinhgiavon!$A$5:$I$500,7,0)</f>
        <v>0</v>
      </c>
      <c r="L98" s="3">
        <f t="shared" si="2"/>
        <v>0</v>
      </c>
      <c r="M98" s="22">
        <f>IF(D98=0,0,VLOOKUP(D98,DM!$C$5:$G$500,5,0))</f>
        <v>0</v>
      </c>
    </row>
    <row r="99" spans="1:13" x14ac:dyDescent="0.2">
      <c r="A99" s="2"/>
      <c r="B99" s="2"/>
      <c r="C99" s="2"/>
      <c r="D99" s="2"/>
      <c r="E99" s="2">
        <f>IF(D99=0,0,VLOOKUP(D99,DM!$C$5:$E$500,2,0))</f>
        <v>0</v>
      </c>
      <c r="F99" s="2">
        <f>IF(D99=0,0,VLOOKUP(D99,DM!$C$5:$E$500,3,0))</f>
        <v>0</v>
      </c>
      <c r="G99" s="3"/>
      <c r="H99" s="3"/>
      <c r="I99" s="3"/>
      <c r="J99" s="2"/>
      <c r="K99" s="3">
        <f>VLOOKUP(D99,Tinhgiavon!$A$5:$I$500,7,0)</f>
        <v>0</v>
      </c>
      <c r="L99" s="3">
        <f t="shared" si="2"/>
        <v>0</v>
      </c>
      <c r="M99" s="22">
        <f>IF(D99=0,0,VLOOKUP(D99,DM!$C$5:$G$500,5,0))</f>
        <v>0</v>
      </c>
    </row>
    <row r="100" spans="1:13" x14ac:dyDescent="0.2">
      <c r="A100" s="2"/>
      <c r="B100" s="2"/>
      <c r="C100" s="2"/>
      <c r="D100" s="2"/>
      <c r="E100" s="2">
        <f>IF(D100=0,0,VLOOKUP(D100,DM!$C$5:$E$500,2,0))</f>
        <v>0</v>
      </c>
      <c r="F100" s="2">
        <f>IF(D100=0,0,VLOOKUP(D100,DM!$C$5:$E$500,3,0))</f>
        <v>0</v>
      </c>
      <c r="G100" s="3"/>
      <c r="H100" s="3"/>
      <c r="I100" s="3"/>
      <c r="J100" s="2"/>
      <c r="K100" s="3">
        <f>VLOOKUP(D100,Tinhgiavon!$A$5:$I$500,7,0)</f>
        <v>0</v>
      </c>
      <c r="L100" s="3">
        <f t="shared" si="2"/>
        <v>0</v>
      </c>
      <c r="M100" s="22">
        <f>IF(D100=0,0,VLOOKUP(D100,DM!$C$5:$G$500,5,0))</f>
        <v>0</v>
      </c>
    </row>
    <row r="101" spans="1:13" x14ac:dyDescent="0.2">
      <c r="A101" s="2"/>
      <c r="B101" s="2"/>
      <c r="C101" s="2"/>
      <c r="D101" s="2"/>
      <c r="E101" s="2">
        <f>IF(D101=0,0,VLOOKUP(D101,DM!$C$5:$E$500,2,0))</f>
        <v>0</v>
      </c>
      <c r="F101" s="2">
        <f>IF(D101=0,0,VLOOKUP(D101,DM!$C$5:$E$500,3,0))</f>
        <v>0</v>
      </c>
      <c r="G101" s="3"/>
      <c r="H101" s="3"/>
      <c r="I101" s="3"/>
      <c r="J101" s="2"/>
      <c r="K101" s="3">
        <f>VLOOKUP(D101,Tinhgiavon!$A$5:$I$500,7,0)</f>
        <v>0</v>
      </c>
      <c r="L101" s="3">
        <f t="shared" si="2"/>
        <v>0</v>
      </c>
      <c r="M101" s="22">
        <f>IF(D101=0,0,VLOOKUP(D101,DM!$C$5:$G$500,5,0))</f>
        <v>0</v>
      </c>
    </row>
    <row r="102" spans="1:13" x14ac:dyDescent="0.2">
      <c r="A102" s="2"/>
      <c r="B102" s="2"/>
      <c r="C102" s="2"/>
      <c r="D102" s="2"/>
      <c r="E102" s="2">
        <f>IF(D102=0,0,VLOOKUP(D102,DM!$C$5:$E$500,2,0))</f>
        <v>0</v>
      </c>
      <c r="F102" s="2">
        <f>IF(D102=0,0,VLOOKUP(D102,DM!$C$5:$E$500,3,0))</f>
        <v>0</v>
      </c>
      <c r="G102" s="3"/>
      <c r="H102" s="3"/>
      <c r="I102" s="3"/>
      <c r="J102" s="2"/>
      <c r="K102" s="3">
        <f>VLOOKUP(D102,Tinhgiavon!$A$5:$I$500,7,0)</f>
        <v>0</v>
      </c>
      <c r="L102" s="3">
        <f t="shared" si="2"/>
        <v>0</v>
      </c>
      <c r="M102" s="22">
        <f>IF(D102=0,0,VLOOKUP(D102,DM!$C$5:$G$500,5,0))</f>
        <v>0</v>
      </c>
    </row>
    <row r="103" spans="1:13" x14ac:dyDescent="0.2">
      <c r="A103" s="2"/>
      <c r="B103" s="2"/>
      <c r="C103" s="2"/>
      <c r="D103" s="2"/>
      <c r="E103" s="2">
        <f>IF(D103=0,0,VLOOKUP(D103,DM!$C$5:$E$500,2,0))</f>
        <v>0</v>
      </c>
      <c r="F103" s="2">
        <f>IF(D103=0,0,VLOOKUP(D103,DM!$C$5:$E$500,3,0))</f>
        <v>0</v>
      </c>
      <c r="G103" s="3"/>
      <c r="H103" s="3"/>
      <c r="I103" s="3"/>
      <c r="J103" s="2"/>
      <c r="K103" s="3">
        <f>VLOOKUP(D103,Tinhgiavon!$A$5:$I$500,7,0)</f>
        <v>0</v>
      </c>
      <c r="L103" s="3">
        <f t="shared" si="2"/>
        <v>0</v>
      </c>
      <c r="M103" s="22">
        <f>IF(D103=0,0,VLOOKUP(D103,DM!$C$5:$G$500,5,0))</f>
        <v>0</v>
      </c>
    </row>
    <row r="104" spans="1:13" x14ac:dyDescent="0.2">
      <c r="A104" s="2"/>
      <c r="B104" s="2"/>
      <c r="C104" s="2"/>
      <c r="D104" s="2"/>
      <c r="E104" s="2">
        <f>IF(D104=0,0,VLOOKUP(D104,DM!$C$5:$E$500,2,0))</f>
        <v>0</v>
      </c>
      <c r="F104" s="2">
        <f>IF(D104=0,0,VLOOKUP(D104,DM!$C$5:$E$500,3,0))</f>
        <v>0</v>
      </c>
      <c r="G104" s="3"/>
      <c r="H104" s="3"/>
      <c r="I104" s="3"/>
      <c r="J104" s="2"/>
      <c r="K104" s="3">
        <f>VLOOKUP(D104,Tinhgiavon!$A$5:$I$500,7,0)</f>
        <v>0</v>
      </c>
      <c r="L104" s="3">
        <f t="shared" si="2"/>
        <v>0</v>
      </c>
      <c r="M104" s="22">
        <f>IF(D104=0,0,VLOOKUP(D104,DM!$C$5:$G$500,5,0))</f>
        <v>0</v>
      </c>
    </row>
    <row r="105" spans="1:13" x14ac:dyDescent="0.2">
      <c r="A105" s="2"/>
      <c r="B105" s="2"/>
      <c r="C105" s="2"/>
      <c r="D105" s="2"/>
      <c r="E105" s="2">
        <f>IF(D105=0,0,VLOOKUP(D105,DM!$C$5:$E$500,2,0))</f>
        <v>0</v>
      </c>
      <c r="F105" s="2">
        <f>IF(D105=0,0,VLOOKUP(D105,DM!$C$5:$E$500,3,0))</f>
        <v>0</v>
      </c>
      <c r="G105" s="3"/>
      <c r="H105" s="3"/>
      <c r="I105" s="3"/>
      <c r="J105" s="2"/>
      <c r="K105" s="3">
        <f>VLOOKUP(D105,Tinhgiavon!$A$5:$I$500,7,0)</f>
        <v>0</v>
      </c>
      <c r="L105" s="3">
        <f t="shared" si="2"/>
        <v>0</v>
      </c>
      <c r="M105" s="22">
        <f>IF(D105=0,0,VLOOKUP(D105,DM!$C$5:$G$500,5,0))</f>
        <v>0</v>
      </c>
    </row>
    <row r="106" spans="1:13" x14ac:dyDescent="0.2">
      <c r="A106" s="2"/>
      <c r="B106" s="2"/>
      <c r="C106" s="2"/>
      <c r="D106" s="2"/>
      <c r="E106" s="2">
        <f>IF(D106=0,0,VLOOKUP(D106,DM!$C$5:$E$500,2,0))</f>
        <v>0</v>
      </c>
      <c r="F106" s="2">
        <f>IF(D106=0,0,VLOOKUP(D106,DM!$C$5:$E$500,3,0))</f>
        <v>0</v>
      </c>
      <c r="G106" s="3"/>
      <c r="H106" s="3"/>
      <c r="I106" s="3"/>
      <c r="J106" s="2"/>
      <c r="K106" s="3">
        <f>VLOOKUP(D106,Tinhgiavon!$A$5:$I$500,7,0)</f>
        <v>0</v>
      </c>
      <c r="L106" s="3">
        <f t="shared" si="2"/>
        <v>0</v>
      </c>
      <c r="M106" s="22">
        <f>IF(D106=0,0,VLOOKUP(D106,DM!$C$5:$G$500,5,0))</f>
        <v>0</v>
      </c>
    </row>
    <row r="107" spans="1:13" x14ac:dyDescent="0.2">
      <c r="A107" s="2"/>
      <c r="B107" s="2"/>
      <c r="C107" s="2"/>
      <c r="D107" s="2"/>
      <c r="E107" s="2">
        <f>IF(D107=0,0,VLOOKUP(D107,DM!$C$5:$E$500,2,0))</f>
        <v>0</v>
      </c>
      <c r="F107" s="2">
        <f>IF(D107=0,0,VLOOKUP(D107,DM!$C$5:$E$500,3,0))</f>
        <v>0</v>
      </c>
      <c r="G107" s="3"/>
      <c r="H107" s="3"/>
      <c r="I107" s="3"/>
      <c r="J107" s="2"/>
      <c r="K107" s="3">
        <f>VLOOKUP(D107,Tinhgiavon!$A$5:$I$500,7,0)</f>
        <v>0</v>
      </c>
      <c r="L107" s="3">
        <f t="shared" si="2"/>
        <v>0</v>
      </c>
      <c r="M107" s="22">
        <f>IF(D107=0,0,VLOOKUP(D107,DM!$C$5:$G$500,5,0))</f>
        <v>0</v>
      </c>
    </row>
    <row r="108" spans="1:13" x14ac:dyDescent="0.2">
      <c r="A108" s="2"/>
      <c r="B108" s="2"/>
      <c r="C108" s="2"/>
      <c r="D108" s="2"/>
      <c r="E108" s="2">
        <f>IF(D108=0,0,VLOOKUP(D108,DM!$C$5:$E$500,2,0))</f>
        <v>0</v>
      </c>
      <c r="F108" s="2">
        <f>IF(D108=0,0,VLOOKUP(D108,DM!$C$5:$E$500,3,0))</f>
        <v>0</v>
      </c>
      <c r="G108" s="3"/>
      <c r="H108" s="3"/>
      <c r="I108" s="3"/>
      <c r="J108" s="2"/>
      <c r="K108" s="3">
        <f>VLOOKUP(D108,Tinhgiavon!$A$5:$I$500,7,0)</f>
        <v>0</v>
      </c>
      <c r="L108" s="3">
        <f t="shared" si="2"/>
        <v>0</v>
      </c>
      <c r="M108" s="22">
        <f>IF(D108=0,0,VLOOKUP(D108,DM!$C$5:$G$500,5,0))</f>
        <v>0</v>
      </c>
    </row>
    <row r="109" spans="1:13" x14ac:dyDescent="0.2">
      <c r="A109" s="2"/>
      <c r="B109" s="2"/>
      <c r="C109" s="2"/>
      <c r="D109" s="2"/>
      <c r="E109" s="2">
        <f>IF(D109=0,0,VLOOKUP(D109,DM!$C$5:$E$500,2,0))</f>
        <v>0</v>
      </c>
      <c r="F109" s="2">
        <f>IF(D109=0,0,VLOOKUP(D109,DM!$C$5:$E$500,3,0))</f>
        <v>0</v>
      </c>
      <c r="G109" s="3"/>
      <c r="H109" s="3"/>
      <c r="I109" s="3"/>
      <c r="J109" s="2"/>
      <c r="K109" s="3">
        <f>VLOOKUP(D109,Tinhgiavon!$A$5:$I$500,7,0)</f>
        <v>0</v>
      </c>
      <c r="L109" s="3">
        <f t="shared" si="2"/>
        <v>0</v>
      </c>
      <c r="M109" s="22">
        <f>IF(D109=0,0,VLOOKUP(D109,DM!$C$5:$G$500,5,0))</f>
        <v>0</v>
      </c>
    </row>
    <row r="110" spans="1:13" x14ac:dyDescent="0.2">
      <c r="A110" s="2"/>
      <c r="B110" s="2"/>
      <c r="C110" s="2"/>
      <c r="D110" s="2"/>
      <c r="E110" s="2">
        <f>IF(D110=0,0,VLOOKUP(D110,DM!$C$5:$E$500,2,0))</f>
        <v>0</v>
      </c>
      <c r="F110" s="2">
        <f>IF(D110=0,0,VLOOKUP(D110,DM!$C$5:$E$500,3,0))</f>
        <v>0</v>
      </c>
      <c r="G110" s="3"/>
      <c r="H110" s="3"/>
      <c r="I110" s="3"/>
      <c r="J110" s="2"/>
      <c r="K110" s="3">
        <f>VLOOKUP(D110,Tinhgiavon!$A$5:$I$500,7,0)</f>
        <v>0</v>
      </c>
      <c r="L110" s="3">
        <f t="shared" si="2"/>
        <v>0</v>
      </c>
      <c r="M110" s="22">
        <f>IF(D110=0,0,VLOOKUP(D110,DM!$C$5:$G$500,5,0))</f>
        <v>0</v>
      </c>
    </row>
    <row r="111" spans="1:13" x14ac:dyDescent="0.2">
      <c r="A111" s="2"/>
      <c r="B111" s="2"/>
      <c r="C111" s="2"/>
      <c r="D111" s="2"/>
      <c r="E111" s="2">
        <f>IF(D111=0,0,VLOOKUP(D111,DM!$C$5:$E$500,2,0))</f>
        <v>0</v>
      </c>
      <c r="F111" s="2">
        <f>IF(D111=0,0,VLOOKUP(D111,DM!$C$5:$E$500,3,0))</f>
        <v>0</v>
      </c>
      <c r="G111" s="3"/>
      <c r="H111" s="3"/>
      <c r="I111" s="3"/>
      <c r="J111" s="2"/>
      <c r="K111" s="3">
        <f>VLOOKUP(D111,Tinhgiavon!$A$5:$I$500,7,0)</f>
        <v>0</v>
      </c>
      <c r="L111" s="3">
        <f t="shared" si="2"/>
        <v>0</v>
      </c>
      <c r="M111" s="22">
        <f>IF(D111=0,0,VLOOKUP(D111,DM!$C$5:$G$500,5,0))</f>
        <v>0</v>
      </c>
    </row>
    <row r="112" spans="1:13" x14ac:dyDescent="0.2">
      <c r="A112" s="2"/>
      <c r="B112" s="2"/>
      <c r="C112" s="2"/>
      <c r="D112" s="2"/>
      <c r="E112" s="2">
        <f>IF(D112=0,0,VLOOKUP(D112,DM!$C$5:$E$500,2,0))</f>
        <v>0</v>
      </c>
      <c r="F112" s="2">
        <f>IF(D112=0,0,VLOOKUP(D112,DM!$C$5:$E$500,3,0))</f>
        <v>0</v>
      </c>
      <c r="G112" s="3"/>
      <c r="H112" s="3"/>
      <c r="I112" s="3"/>
      <c r="J112" s="2"/>
      <c r="K112" s="3">
        <f>VLOOKUP(D112,Tinhgiavon!$A$5:$I$500,7,0)</f>
        <v>0</v>
      </c>
      <c r="L112" s="3">
        <f t="shared" si="2"/>
        <v>0</v>
      </c>
      <c r="M112" s="22">
        <f>IF(D112=0,0,VLOOKUP(D112,DM!$C$5:$G$500,5,0))</f>
        <v>0</v>
      </c>
    </row>
    <row r="113" spans="1:13" x14ac:dyDescent="0.2">
      <c r="A113" s="2"/>
      <c r="B113" s="2"/>
      <c r="C113" s="2"/>
      <c r="D113" s="2"/>
      <c r="E113" s="2">
        <f>IF(D113=0,0,VLOOKUP(D113,DM!$C$5:$E$500,2,0))</f>
        <v>0</v>
      </c>
      <c r="F113" s="2">
        <f>IF(D113=0,0,VLOOKUP(D113,DM!$C$5:$E$500,3,0))</f>
        <v>0</v>
      </c>
      <c r="G113" s="3"/>
      <c r="H113" s="3"/>
      <c r="I113" s="3"/>
      <c r="J113" s="2"/>
      <c r="K113" s="3">
        <f>VLOOKUP(D113,Tinhgiavon!$A$5:$I$500,7,0)</f>
        <v>0</v>
      </c>
      <c r="L113" s="3">
        <f t="shared" si="2"/>
        <v>0</v>
      </c>
      <c r="M113" s="22">
        <f>IF(D113=0,0,VLOOKUP(D113,DM!$C$5:$G$500,5,0))</f>
        <v>0</v>
      </c>
    </row>
    <row r="114" spans="1:13" x14ac:dyDescent="0.2">
      <c r="A114" s="2"/>
      <c r="B114" s="2"/>
      <c r="C114" s="2"/>
      <c r="D114" s="2"/>
      <c r="E114" s="2">
        <f>IF(D114=0,0,VLOOKUP(D114,DM!$C$5:$E$500,2,0))</f>
        <v>0</v>
      </c>
      <c r="F114" s="2">
        <f>IF(D114=0,0,VLOOKUP(D114,DM!$C$5:$E$500,3,0))</f>
        <v>0</v>
      </c>
      <c r="G114" s="3"/>
      <c r="H114" s="3"/>
      <c r="I114" s="3"/>
      <c r="J114" s="2"/>
      <c r="K114" s="3">
        <f>VLOOKUP(D114,Tinhgiavon!$A$5:$I$500,7,0)</f>
        <v>0</v>
      </c>
      <c r="L114" s="3">
        <f t="shared" si="2"/>
        <v>0</v>
      </c>
      <c r="M114" s="22">
        <f>IF(D114=0,0,VLOOKUP(D114,DM!$C$5:$G$500,5,0))</f>
        <v>0</v>
      </c>
    </row>
    <row r="115" spans="1:13" x14ac:dyDescent="0.2">
      <c r="A115" s="2"/>
      <c r="B115" s="2"/>
      <c r="C115" s="2"/>
      <c r="D115" s="2"/>
      <c r="E115" s="2">
        <f>IF(D115=0,0,VLOOKUP(D115,DM!$C$5:$E$500,2,0))</f>
        <v>0</v>
      </c>
      <c r="F115" s="2">
        <f>IF(D115=0,0,VLOOKUP(D115,DM!$C$5:$E$500,3,0))</f>
        <v>0</v>
      </c>
      <c r="G115" s="3"/>
      <c r="H115" s="3"/>
      <c r="I115" s="3"/>
      <c r="J115" s="2"/>
      <c r="K115" s="3">
        <f>VLOOKUP(D115,Tinhgiavon!$A$5:$I$500,7,0)</f>
        <v>0</v>
      </c>
      <c r="L115" s="3">
        <f t="shared" si="2"/>
        <v>0</v>
      </c>
      <c r="M115" s="22">
        <f>IF(D115=0,0,VLOOKUP(D115,DM!$C$5:$G$500,5,0))</f>
        <v>0</v>
      </c>
    </row>
    <row r="116" spans="1:13" x14ac:dyDescent="0.2">
      <c r="A116" s="2"/>
      <c r="B116" s="2"/>
      <c r="C116" s="2"/>
      <c r="D116" s="2"/>
      <c r="E116" s="2">
        <f>IF(D116=0,0,VLOOKUP(D116,DM!$C$5:$E$500,2,0))</f>
        <v>0</v>
      </c>
      <c r="F116" s="2">
        <f>IF(D116=0,0,VLOOKUP(D116,DM!$C$5:$E$500,3,0))</f>
        <v>0</v>
      </c>
      <c r="G116" s="3"/>
      <c r="H116" s="3"/>
      <c r="I116" s="3"/>
      <c r="J116" s="2"/>
      <c r="K116" s="3">
        <f>VLOOKUP(D116,Tinhgiavon!$A$5:$I$500,7,0)</f>
        <v>0</v>
      </c>
      <c r="L116" s="3">
        <f t="shared" si="2"/>
        <v>0</v>
      </c>
      <c r="M116" s="22">
        <f>IF(D116=0,0,VLOOKUP(D116,DM!$C$5:$G$500,5,0))</f>
        <v>0</v>
      </c>
    </row>
    <row r="117" spans="1:13" x14ac:dyDescent="0.2">
      <c r="A117" s="2"/>
      <c r="B117" s="2"/>
      <c r="C117" s="2"/>
      <c r="D117" s="2"/>
      <c r="E117" s="2">
        <f>IF(D117=0,0,VLOOKUP(D117,DM!$C$5:$E$500,2,0))</f>
        <v>0</v>
      </c>
      <c r="F117" s="2">
        <f>IF(D117=0,0,VLOOKUP(D117,DM!$C$5:$E$500,3,0))</f>
        <v>0</v>
      </c>
      <c r="G117" s="3"/>
      <c r="H117" s="3"/>
      <c r="I117" s="3"/>
      <c r="J117" s="2"/>
      <c r="K117" s="3">
        <f>VLOOKUP(D117,Tinhgiavon!$A$5:$I$500,7,0)</f>
        <v>0</v>
      </c>
      <c r="L117" s="3">
        <f t="shared" si="2"/>
        <v>0</v>
      </c>
      <c r="M117" s="22">
        <f>IF(D117=0,0,VLOOKUP(D117,DM!$C$5:$G$500,5,0))</f>
        <v>0</v>
      </c>
    </row>
    <row r="118" spans="1:13" x14ac:dyDescent="0.2">
      <c r="A118" s="2"/>
      <c r="B118" s="2"/>
      <c r="C118" s="2"/>
      <c r="D118" s="2"/>
      <c r="E118" s="2">
        <f>IF(D118=0,0,VLOOKUP(D118,DM!$C$5:$E$500,2,0))</f>
        <v>0</v>
      </c>
      <c r="F118" s="2">
        <f>IF(D118=0,0,VLOOKUP(D118,DM!$C$5:$E$500,3,0))</f>
        <v>0</v>
      </c>
      <c r="G118" s="3"/>
      <c r="H118" s="3"/>
      <c r="I118" s="3"/>
      <c r="J118" s="2"/>
      <c r="K118" s="3">
        <f>VLOOKUP(D118,Tinhgiavon!$A$5:$I$500,7,0)</f>
        <v>0</v>
      </c>
      <c r="L118" s="3">
        <f t="shared" si="2"/>
        <v>0</v>
      </c>
      <c r="M118" s="22">
        <f>IF(D118=0,0,VLOOKUP(D118,DM!$C$5:$G$500,5,0))</f>
        <v>0</v>
      </c>
    </row>
    <row r="119" spans="1:13" x14ac:dyDescent="0.2">
      <c r="A119" s="2"/>
      <c r="B119" s="2"/>
      <c r="C119" s="2"/>
      <c r="D119" s="2"/>
      <c r="E119" s="2">
        <f>IF(D119=0,0,VLOOKUP(D119,DM!$C$5:$E$500,2,0))</f>
        <v>0</v>
      </c>
      <c r="F119" s="2">
        <f>IF(D119=0,0,VLOOKUP(D119,DM!$C$5:$E$500,3,0))</f>
        <v>0</v>
      </c>
      <c r="G119" s="3"/>
      <c r="H119" s="3"/>
      <c r="I119" s="3"/>
      <c r="J119" s="2"/>
      <c r="K119" s="3">
        <f>VLOOKUP(D119,Tinhgiavon!$A$5:$I$500,7,0)</f>
        <v>0</v>
      </c>
      <c r="L119" s="3">
        <f t="shared" si="2"/>
        <v>0</v>
      </c>
      <c r="M119" s="22">
        <f>IF(D119=0,0,VLOOKUP(D119,DM!$C$5:$G$500,5,0))</f>
        <v>0</v>
      </c>
    </row>
    <row r="120" spans="1:13" x14ac:dyDescent="0.2">
      <c r="A120" s="2"/>
      <c r="B120" s="2"/>
      <c r="C120" s="2"/>
      <c r="D120" s="2"/>
      <c r="E120" s="2">
        <f>IF(D120=0,0,VLOOKUP(D120,DM!$C$5:$E$500,2,0))</f>
        <v>0</v>
      </c>
      <c r="F120" s="2">
        <f>IF(D120=0,0,VLOOKUP(D120,DM!$C$5:$E$500,3,0))</f>
        <v>0</v>
      </c>
      <c r="G120" s="3"/>
      <c r="H120" s="3"/>
      <c r="I120" s="3"/>
      <c r="J120" s="2"/>
      <c r="K120" s="3">
        <f>VLOOKUP(D120,Tinhgiavon!$A$5:$I$500,7,0)</f>
        <v>0</v>
      </c>
      <c r="L120" s="3">
        <f t="shared" si="2"/>
        <v>0</v>
      </c>
      <c r="M120" s="22">
        <f>IF(D120=0,0,VLOOKUP(D120,DM!$C$5:$G$500,5,0))</f>
        <v>0</v>
      </c>
    </row>
    <row r="121" spans="1:13" x14ac:dyDescent="0.2">
      <c r="A121" s="2"/>
      <c r="B121" s="2"/>
      <c r="C121" s="2"/>
      <c r="D121" s="2"/>
      <c r="E121" s="2">
        <f>IF(D121=0,0,VLOOKUP(D121,DM!$C$5:$E$500,2,0))</f>
        <v>0</v>
      </c>
      <c r="F121" s="2">
        <f>IF(D121=0,0,VLOOKUP(D121,DM!$C$5:$E$500,3,0))</f>
        <v>0</v>
      </c>
      <c r="G121" s="3"/>
      <c r="H121" s="3"/>
      <c r="I121" s="3"/>
      <c r="J121" s="2"/>
      <c r="K121" s="3">
        <f>VLOOKUP(D121,Tinhgiavon!$A$5:$I$500,7,0)</f>
        <v>0</v>
      </c>
      <c r="L121" s="3">
        <f t="shared" si="2"/>
        <v>0</v>
      </c>
      <c r="M121" s="22">
        <f>IF(D121=0,0,VLOOKUP(D121,DM!$C$5:$G$500,5,0))</f>
        <v>0</v>
      </c>
    </row>
    <row r="122" spans="1:13" x14ac:dyDescent="0.2">
      <c r="A122" s="2"/>
      <c r="B122" s="2"/>
      <c r="C122" s="2"/>
      <c r="D122" s="2"/>
      <c r="E122" s="2">
        <f>IF(D122=0,0,VLOOKUP(D122,DM!$C$5:$E$500,2,0))</f>
        <v>0</v>
      </c>
      <c r="F122" s="2">
        <f>IF(D122=0,0,VLOOKUP(D122,DM!$C$5:$E$500,3,0))</f>
        <v>0</v>
      </c>
      <c r="G122" s="3"/>
      <c r="H122" s="3"/>
      <c r="I122" s="3"/>
      <c r="J122" s="2"/>
      <c r="K122" s="3">
        <f>VLOOKUP(D122,Tinhgiavon!$A$5:$I$500,7,0)</f>
        <v>0</v>
      </c>
      <c r="L122" s="3">
        <f t="shared" si="2"/>
        <v>0</v>
      </c>
      <c r="M122" s="22">
        <f>IF(D122=0,0,VLOOKUP(D122,DM!$C$5:$G$500,5,0))</f>
        <v>0</v>
      </c>
    </row>
    <row r="123" spans="1:13" x14ac:dyDescent="0.2">
      <c r="A123" s="2"/>
      <c r="B123" s="2"/>
      <c r="C123" s="2"/>
      <c r="D123" s="2"/>
      <c r="E123" s="2">
        <f>IF(D123=0,0,VLOOKUP(D123,DM!$C$5:$E$500,2,0))</f>
        <v>0</v>
      </c>
      <c r="F123" s="2">
        <f>IF(D123=0,0,VLOOKUP(D123,DM!$C$5:$E$500,3,0))</f>
        <v>0</v>
      </c>
      <c r="G123" s="3"/>
      <c r="H123" s="3"/>
      <c r="I123" s="3"/>
      <c r="J123" s="2"/>
      <c r="K123" s="3">
        <f>VLOOKUP(D123,Tinhgiavon!$A$5:$I$500,7,0)</f>
        <v>0</v>
      </c>
      <c r="L123" s="3">
        <f t="shared" si="2"/>
        <v>0</v>
      </c>
      <c r="M123" s="22">
        <f>IF(D123=0,0,VLOOKUP(D123,DM!$C$5:$G$500,5,0))</f>
        <v>0</v>
      </c>
    </row>
    <row r="124" spans="1:13" x14ac:dyDescent="0.2">
      <c r="A124" s="2"/>
      <c r="B124" s="2"/>
      <c r="C124" s="2"/>
      <c r="D124" s="2"/>
      <c r="E124" s="2">
        <f>IF(D124=0,0,VLOOKUP(D124,DM!$C$5:$E$500,2,0))</f>
        <v>0</v>
      </c>
      <c r="F124" s="2">
        <f>IF(D124=0,0,VLOOKUP(D124,DM!$C$5:$E$500,3,0))</f>
        <v>0</v>
      </c>
      <c r="G124" s="3"/>
      <c r="H124" s="3"/>
      <c r="I124" s="3"/>
      <c r="J124" s="2"/>
      <c r="K124" s="3">
        <f>VLOOKUP(D124,Tinhgiavon!$A$5:$I$500,7,0)</f>
        <v>0</v>
      </c>
      <c r="L124" s="3">
        <f t="shared" si="2"/>
        <v>0</v>
      </c>
      <c r="M124" s="22">
        <f>IF(D124=0,0,VLOOKUP(D124,DM!$C$5:$G$500,5,0))</f>
        <v>0</v>
      </c>
    </row>
    <row r="125" spans="1:13" x14ac:dyDescent="0.2">
      <c r="A125" s="2"/>
      <c r="B125" s="2"/>
      <c r="C125" s="2"/>
      <c r="D125" s="2"/>
      <c r="E125" s="2">
        <f>IF(D125=0,0,VLOOKUP(D125,DM!$C$5:$E$500,2,0))</f>
        <v>0</v>
      </c>
      <c r="F125" s="2">
        <f>IF(D125=0,0,VLOOKUP(D125,DM!$C$5:$E$500,3,0))</f>
        <v>0</v>
      </c>
      <c r="G125" s="3"/>
      <c r="H125" s="3"/>
      <c r="I125" s="3"/>
      <c r="J125" s="2"/>
      <c r="K125" s="3">
        <f>VLOOKUP(D125,Tinhgiavon!$A$5:$I$500,7,0)</f>
        <v>0</v>
      </c>
      <c r="L125" s="3">
        <f t="shared" si="2"/>
        <v>0</v>
      </c>
      <c r="M125" s="22">
        <f>IF(D125=0,0,VLOOKUP(D125,DM!$C$5:$G$500,5,0))</f>
        <v>0</v>
      </c>
    </row>
    <row r="126" spans="1:13" x14ac:dyDescent="0.2">
      <c r="A126" s="2"/>
      <c r="B126" s="2"/>
      <c r="C126" s="2"/>
      <c r="D126" s="2"/>
      <c r="E126" s="2">
        <f>IF(D126=0,0,VLOOKUP(D126,DM!$C$5:$E$500,2,0))</f>
        <v>0</v>
      </c>
      <c r="F126" s="2">
        <f>IF(D126=0,0,VLOOKUP(D126,DM!$C$5:$E$500,3,0))</f>
        <v>0</v>
      </c>
      <c r="G126" s="3"/>
      <c r="H126" s="3"/>
      <c r="I126" s="3"/>
      <c r="J126" s="2"/>
      <c r="K126" s="3">
        <f>VLOOKUP(D126,Tinhgiavon!$A$5:$I$500,7,0)</f>
        <v>0</v>
      </c>
      <c r="L126" s="3">
        <f t="shared" si="2"/>
        <v>0</v>
      </c>
      <c r="M126" s="22">
        <f>IF(D126=0,0,VLOOKUP(D126,DM!$C$5:$G$500,5,0))</f>
        <v>0</v>
      </c>
    </row>
    <row r="127" spans="1:13" x14ac:dyDescent="0.2">
      <c r="A127" s="2"/>
      <c r="B127" s="2"/>
      <c r="C127" s="2"/>
      <c r="D127" s="2"/>
      <c r="E127" s="2">
        <f>IF(D127=0,0,VLOOKUP(D127,DM!$C$5:$E$500,2,0))</f>
        <v>0</v>
      </c>
      <c r="F127" s="2">
        <f>IF(D127=0,0,VLOOKUP(D127,DM!$C$5:$E$500,3,0))</f>
        <v>0</v>
      </c>
      <c r="G127" s="3"/>
      <c r="H127" s="3"/>
      <c r="I127" s="3"/>
      <c r="J127" s="2"/>
      <c r="K127" s="3">
        <f>VLOOKUP(D127,Tinhgiavon!$A$5:$I$500,7,0)</f>
        <v>0</v>
      </c>
      <c r="L127" s="3">
        <f t="shared" si="2"/>
        <v>0</v>
      </c>
      <c r="M127" s="22">
        <f>IF(D127=0,0,VLOOKUP(D127,DM!$C$5:$G$500,5,0))</f>
        <v>0</v>
      </c>
    </row>
    <row r="128" spans="1:13" x14ac:dyDescent="0.2">
      <c r="A128" s="2"/>
      <c r="B128" s="2"/>
      <c r="C128" s="2"/>
      <c r="D128" s="2"/>
      <c r="E128" s="2">
        <f>IF(D128=0,0,VLOOKUP(D128,DM!$C$5:$E$500,2,0))</f>
        <v>0</v>
      </c>
      <c r="F128" s="2">
        <f>IF(D128=0,0,VLOOKUP(D128,DM!$C$5:$E$500,3,0))</f>
        <v>0</v>
      </c>
      <c r="G128" s="3"/>
      <c r="H128" s="3"/>
      <c r="I128" s="3"/>
      <c r="J128" s="2"/>
      <c r="K128" s="3">
        <f>VLOOKUP(D128,Tinhgiavon!$A$5:$I$500,7,0)</f>
        <v>0</v>
      </c>
      <c r="L128" s="3">
        <f t="shared" si="2"/>
        <v>0</v>
      </c>
      <c r="M128" s="22">
        <f>IF(D128=0,0,VLOOKUP(D128,DM!$C$5:$G$500,5,0))</f>
        <v>0</v>
      </c>
    </row>
    <row r="129" spans="1:13" x14ac:dyDescent="0.2">
      <c r="A129" s="2"/>
      <c r="B129" s="2"/>
      <c r="C129" s="2"/>
      <c r="D129" s="2"/>
      <c r="E129" s="2">
        <f>IF(D129=0,0,VLOOKUP(D129,DM!$C$5:$E$500,2,0))</f>
        <v>0</v>
      </c>
      <c r="F129" s="2">
        <f>IF(D129=0,0,VLOOKUP(D129,DM!$C$5:$E$500,3,0))</f>
        <v>0</v>
      </c>
      <c r="G129" s="3"/>
      <c r="H129" s="3"/>
      <c r="I129" s="3"/>
      <c r="J129" s="2"/>
      <c r="K129" s="3">
        <f>VLOOKUP(D129,Tinhgiavon!$A$5:$I$500,7,0)</f>
        <v>0</v>
      </c>
      <c r="L129" s="3">
        <f t="shared" si="2"/>
        <v>0</v>
      </c>
      <c r="M129" s="22">
        <f>IF(D129=0,0,VLOOKUP(D129,DM!$C$5:$G$500,5,0))</f>
        <v>0</v>
      </c>
    </row>
    <row r="130" spans="1:13" x14ac:dyDescent="0.2">
      <c r="A130" s="2"/>
      <c r="B130" s="2"/>
      <c r="C130" s="2"/>
      <c r="D130" s="2"/>
      <c r="E130" s="2">
        <f>IF(D130=0,0,VLOOKUP(D130,DM!$C$5:$E$500,2,0))</f>
        <v>0</v>
      </c>
      <c r="F130" s="2">
        <f>IF(D130=0,0,VLOOKUP(D130,DM!$C$5:$E$500,3,0))</f>
        <v>0</v>
      </c>
      <c r="G130" s="3"/>
      <c r="H130" s="3"/>
      <c r="I130" s="3"/>
      <c r="J130" s="2"/>
      <c r="K130" s="3">
        <f>VLOOKUP(D130,Tinhgiavon!$A$5:$I$500,7,0)</f>
        <v>0</v>
      </c>
      <c r="L130" s="3">
        <f t="shared" si="2"/>
        <v>0</v>
      </c>
      <c r="M130" s="22">
        <f>IF(D130=0,0,VLOOKUP(D130,DM!$C$5:$G$500,5,0))</f>
        <v>0</v>
      </c>
    </row>
    <row r="131" spans="1:13" x14ac:dyDescent="0.2">
      <c r="A131" s="2"/>
      <c r="B131" s="2"/>
      <c r="C131" s="2"/>
      <c r="D131" s="2"/>
      <c r="E131" s="2">
        <f>IF(D131=0,0,VLOOKUP(D131,DM!$C$5:$E$500,2,0))</f>
        <v>0</v>
      </c>
      <c r="F131" s="2">
        <f>IF(D131=0,0,VLOOKUP(D131,DM!$C$5:$E$500,3,0))</f>
        <v>0</v>
      </c>
      <c r="G131" s="3"/>
      <c r="H131" s="3"/>
      <c r="I131" s="3"/>
      <c r="J131" s="2"/>
      <c r="K131" s="3">
        <f>VLOOKUP(D131,Tinhgiavon!$A$5:$I$500,7,0)</f>
        <v>0</v>
      </c>
      <c r="L131" s="3">
        <f t="shared" si="2"/>
        <v>0</v>
      </c>
      <c r="M131" s="22">
        <f>IF(D131=0,0,VLOOKUP(D131,DM!$C$5:$G$500,5,0))</f>
        <v>0</v>
      </c>
    </row>
    <row r="132" spans="1:13" x14ac:dyDescent="0.2">
      <c r="A132" s="2"/>
      <c r="B132" s="2"/>
      <c r="C132" s="2"/>
      <c r="D132" s="2"/>
      <c r="E132" s="2">
        <f>IF(D132=0,0,VLOOKUP(D132,DM!$C$5:$E$500,2,0))</f>
        <v>0</v>
      </c>
      <c r="F132" s="2">
        <f>IF(D132=0,0,VLOOKUP(D132,DM!$C$5:$E$500,3,0))</f>
        <v>0</v>
      </c>
      <c r="G132" s="3"/>
      <c r="H132" s="3"/>
      <c r="I132" s="3"/>
      <c r="J132" s="2"/>
      <c r="K132" s="3">
        <f>VLOOKUP(D132,Tinhgiavon!$A$5:$I$500,7,0)</f>
        <v>0</v>
      </c>
      <c r="L132" s="3">
        <f t="shared" si="2"/>
        <v>0</v>
      </c>
      <c r="M132" s="22">
        <f>IF(D132=0,0,VLOOKUP(D132,DM!$C$5:$G$500,5,0))</f>
        <v>0</v>
      </c>
    </row>
    <row r="133" spans="1:13" x14ac:dyDescent="0.2">
      <c r="A133" s="2"/>
      <c r="B133" s="2"/>
      <c r="C133" s="2"/>
      <c r="D133" s="2"/>
      <c r="E133" s="2">
        <f>IF(D133=0,0,VLOOKUP(D133,DM!$C$5:$E$500,2,0))</f>
        <v>0</v>
      </c>
      <c r="F133" s="2">
        <f>IF(D133=0,0,VLOOKUP(D133,DM!$C$5:$E$500,3,0))</f>
        <v>0</v>
      </c>
      <c r="G133" s="3"/>
      <c r="H133" s="3"/>
      <c r="I133" s="3"/>
      <c r="J133" s="2"/>
      <c r="K133" s="3">
        <f>VLOOKUP(D133,Tinhgiavon!$A$5:$I$500,7,0)</f>
        <v>0</v>
      </c>
      <c r="L133" s="3">
        <f t="shared" si="2"/>
        <v>0</v>
      </c>
      <c r="M133" s="22">
        <f>IF(D133=0,0,VLOOKUP(D133,DM!$C$5:$G$500,5,0))</f>
        <v>0</v>
      </c>
    </row>
    <row r="134" spans="1:13" x14ac:dyDescent="0.2">
      <c r="A134" s="2"/>
      <c r="B134" s="2"/>
      <c r="C134" s="2"/>
      <c r="D134" s="2"/>
      <c r="E134" s="2">
        <f>IF(D134=0,0,VLOOKUP(D134,DM!$C$5:$E$500,2,0))</f>
        <v>0</v>
      </c>
      <c r="F134" s="2">
        <f>IF(D134=0,0,VLOOKUP(D134,DM!$C$5:$E$500,3,0))</f>
        <v>0</v>
      </c>
      <c r="G134" s="3"/>
      <c r="H134" s="3"/>
      <c r="I134" s="3"/>
      <c r="J134" s="2"/>
      <c r="K134" s="3">
        <f>VLOOKUP(D134,Tinhgiavon!$A$5:$I$500,7,0)</f>
        <v>0</v>
      </c>
      <c r="L134" s="3">
        <f t="shared" ref="L134:L197" si="3">K134*G134</f>
        <v>0</v>
      </c>
      <c r="M134" s="22">
        <f>IF(D134=0,0,VLOOKUP(D134,DM!$C$5:$G$500,5,0))</f>
        <v>0</v>
      </c>
    </row>
    <row r="135" spans="1:13" x14ac:dyDescent="0.2">
      <c r="A135" s="2"/>
      <c r="B135" s="2"/>
      <c r="C135" s="2"/>
      <c r="D135" s="2"/>
      <c r="E135" s="2">
        <f>IF(D135=0,0,VLOOKUP(D135,DM!$C$5:$E$500,2,0))</f>
        <v>0</v>
      </c>
      <c r="F135" s="2">
        <f>IF(D135=0,0,VLOOKUP(D135,DM!$C$5:$E$500,3,0))</f>
        <v>0</v>
      </c>
      <c r="G135" s="3"/>
      <c r="H135" s="3"/>
      <c r="I135" s="3"/>
      <c r="J135" s="2"/>
      <c r="K135" s="3">
        <f>VLOOKUP(D135,Tinhgiavon!$A$5:$I$500,7,0)</f>
        <v>0</v>
      </c>
      <c r="L135" s="3">
        <f t="shared" si="3"/>
        <v>0</v>
      </c>
      <c r="M135" s="22">
        <f>IF(D135=0,0,VLOOKUP(D135,DM!$C$5:$G$500,5,0))</f>
        <v>0</v>
      </c>
    </row>
    <row r="136" spans="1:13" x14ac:dyDescent="0.2">
      <c r="A136" s="2"/>
      <c r="B136" s="2"/>
      <c r="C136" s="2"/>
      <c r="D136" s="2"/>
      <c r="E136" s="2">
        <f>IF(D136=0,0,VLOOKUP(D136,DM!$C$5:$E$500,2,0))</f>
        <v>0</v>
      </c>
      <c r="F136" s="2">
        <f>IF(D136=0,0,VLOOKUP(D136,DM!$C$5:$E$500,3,0))</f>
        <v>0</v>
      </c>
      <c r="G136" s="3"/>
      <c r="H136" s="3"/>
      <c r="I136" s="3"/>
      <c r="J136" s="2"/>
      <c r="K136" s="3">
        <f>VLOOKUP(D136,Tinhgiavon!$A$5:$I$500,7,0)</f>
        <v>0</v>
      </c>
      <c r="L136" s="3">
        <f t="shared" si="3"/>
        <v>0</v>
      </c>
      <c r="M136" s="22">
        <f>IF(D136=0,0,VLOOKUP(D136,DM!$C$5:$G$500,5,0))</f>
        <v>0</v>
      </c>
    </row>
    <row r="137" spans="1:13" x14ac:dyDescent="0.2">
      <c r="A137" s="2"/>
      <c r="B137" s="2"/>
      <c r="C137" s="2"/>
      <c r="D137" s="2"/>
      <c r="E137" s="2">
        <f>IF(D137=0,0,VLOOKUP(D137,DM!$C$5:$E$500,2,0))</f>
        <v>0</v>
      </c>
      <c r="F137" s="2">
        <f>IF(D137=0,0,VLOOKUP(D137,DM!$C$5:$E$500,3,0))</f>
        <v>0</v>
      </c>
      <c r="G137" s="3"/>
      <c r="H137" s="3"/>
      <c r="I137" s="3"/>
      <c r="J137" s="2"/>
      <c r="K137" s="3">
        <f>VLOOKUP(D137,Tinhgiavon!$A$5:$I$500,7,0)</f>
        <v>0</v>
      </c>
      <c r="L137" s="3">
        <f t="shared" si="3"/>
        <v>0</v>
      </c>
      <c r="M137" s="22">
        <f>IF(D137=0,0,VLOOKUP(D137,DM!$C$5:$G$500,5,0))</f>
        <v>0</v>
      </c>
    </row>
    <row r="138" spans="1:13" x14ac:dyDescent="0.2">
      <c r="A138" s="2"/>
      <c r="B138" s="2"/>
      <c r="C138" s="2"/>
      <c r="D138" s="2"/>
      <c r="E138" s="2">
        <f>IF(D138=0,0,VLOOKUP(D138,DM!$C$5:$E$500,2,0))</f>
        <v>0</v>
      </c>
      <c r="F138" s="2">
        <f>IF(D138=0,0,VLOOKUP(D138,DM!$C$5:$E$500,3,0))</f>
        <v>0</v>
      </c>
      <c r="G138" s="3"/>
      <c r="H138" s="3"/>
      <c r="I138" s="3"/>
      <c r="J138" s="2"/>
      <c r="K138" s="3">
        <f>VLOOKUP(D138,Tinhgiavon!$A$5:$I$500,7,0)</f>
        <v>0</v>
      </c>
      <c r="L138" s="3">
        <f t="shared" si="3"/>
        <v>0</v>
      </c>
      <c r="M138" s="22">
        <f>IF(D138=0,0,VLOOKUP(D138,DM!$C$5:$G$500,5,0))</f>
        <v>0</v>
      </c>
    </row>
    <row r="139" spans="1:13" x14ac:dyDescent="0.2">
      <c r="A139" s="2"/>
      <c r="B139" s="2"/>
      <c r="C139" s="2"/>
      <c r="D139" s="2"/>
      <c r="E139" s="2">
        <f>IF(D139=0,0,VLOOKUP(D139,DM!$C$5:$E$500,2,0))</f>
        <v>0</v>
      </c>
      <c r="F139" s="2">
        <f>IF(D139=0,0,VLOOKUP(D139,DM!$C$5:$E$500,3,0))</f>
        <v>0</v>
      </c>
      <c r="G139" s="3"/>
      <c r="H139" s="3"/>
      <c r="I139" s="3"/>
      <c r="J139" s="2"/>
      <c r="K139" s="3">
        <f>VLOOKUP(D139,Tinhgiavon!$A$5:$I$500,7,0)</f>
        <v>0</v>
      </c>
      <c r="L139" s="3">
        <f t="shared" si="3"/>
        <v>0</v>
      </c>
      <c r="M139" s="22">
        <f>IF(D139=0,0,VLOOKUP(D139,DM!$C$5:$G$500,5,0))</f>
        <v>0</v>
      </c>
    </row>
    <row r="140" spans="1:13" x14ac:dyDescent="0.2">
      <c r="A140" s="2"/>
      <c r="B140" s="2"/>
      <c r="C140" s="2"/>
      <c r="D140" s="2"/>
      <c r="E140" s="2">
        <f>IF(D140=0,0,VLOOKUP(D140,DM!$C$5:$E$500,2,0))</f>
        <v>0</v>
      </c>
      <c r="F140" s="2">
        <f>IF(D140=0,0,VLOOKUP(D140,DM!$C$5:$E$500,3,0))</f>
        <v>0</v>
      </c>
      <c r="G140" s="3"/>
      <c r="H140" s="3"/>
      <c r="I140" s="3"/>
      <c r="J140" s="2"/>
      <c r="K140" s="3">
        <f>VLOOKUP(D140,Tinhgiavon!$A$5:$I$500,7,0)</f>
        <v>0</v>
      </c>
      <c r="L140" s="3">
        <f t="shared" si="3"/>
        <v>0</v>
      </c>
      <c r="M140" s="22">
        <f>IF(D140=0,0,VLOOKUP(D140,DM!$C$5:$G$500,5,0))</f>
        <v>0</v>
      </c>
    </row>
    <row r="141" spans="1:13" x14ac:dyDescent="0.2">
      <c r="A141" s="2"/>
      <c r="B141" s="2"/>
      <c r="C141" s="2"/>
      <c r="D141" s="2"/>
      <c r="E141" s="2">
        <f>IF(D141=0,0,VLOOKUP(D141,DM!$C$5:$E$500,2,0))</f>
        <v>0</v>
      </c>
      <c r="F141" s="2">
        <f>IF(D141=0,0,VLOOKUP(D141,DM!$C$5:$E$500,3,0))</f>
        <v>0</v>
      </c>
      <c r="G141" s="3"/>
      <c r="H141" s="3"/>
      <c r="I141" s="3"/>
      <c r="J141" s="2"/>
      <c r="K141" s="3">
        <f>VLOOKUP(D141,Tinhgiavon!$A$5:$I$500,7,0)</f>
        <v>0</v>
      </c>
      <c r="L141" s="3">
        <f t="shared" si="3"/>
        <v>0</v>
      </c>
      <c r="M141" s="22">
        <f>IF(D141=0,0,VLOOKUP(D141,DM!$C$5:$G$500,5,0))</f>
        <v>0</v>
      </c>
    </row>
    <row r="142" spans="1:13" x14ac:dyDescent="0.2">
      <c r="A142" s="2"/>
      <c r="B142" s="2"/>
      <c r="C142" s="2"/>
      <c r="D142" s="2"/>
      <c r="E142" s="2">
        <f>IF(D142=0,0,VLOOKUP(D142,DM!$C$5:$E$500,2,0))</f>
        <v>0</v>
      </c>
      <c r="F142" s="2">
        <f>IF(D142=0,0,VLOOKUP(D142,DM!$C$5:$E$500,3,0))</f>
        <v>0</v>
      </c>
      <c r="G142" s="3"/>
      <c r="H142" s="3"/>
      <c r="I142" s="3"/>
      <c r="J142" s="2"/>
      <c r="K142" s="3">
        <f>VLOOKUP(D142,Tinhgiavon!$A$5:$I$500,7,0)</f>
        <v>0</v>
      </c>
      <c r="L142" s="3">
        <f t="shared" si="3"/>
        <v>0</v>
      </c>
      <c r="M142" s="22">
        <f>IF(D142=0,0,VLOOKUP(D142,DM!$C$5:$G$500,5,0))</f>
        <v>0</v>
      </c>
    </row>
    <row r="143" spans="1:13" x14ac:dyDescent="0.2">
      <c r="A143" s="2"/>
      <c r="B143" s="2"/>
      <c r="C143" s="2"/>
      <c r="D143" s="2"/>
      <c r="E143" s="2">
        <f>IF(D143=0,0,VLOOKUP(D143,DM!$C$5:$E$500,2,0))</f>
        <v>0</v>
      </c>
      <c r="F143" s="2">
        <f>IF(D143=0,0,VLOOKUP(D143,DM!$C$5:$E$500,3,0))</f>
        <v>0</v>
      </c>
      <c r="G143" s="3"/>
      <c r="H143" s="3"/>
      <c r="I143" s="3"/>
      <c r="J143" s="2"/>
      <c r="K143" s="3">
        <f>VLOOKUP(D143,Tinhgiavon!$A$5:$I$500,7,0)</f>
        <v>0</v>
      </c>
      <c r="L143" s="3">
        <f t="shared" si="3"/>
        <v>0</v>
      </c>
      <c r="M143" s="22">
        <f>IF(D143=0,0,VLOOKUP(D143,DM!$C$5:$G$500,5,0))</f>
        <v>0</v>
      </c>
    </row>
    <row r="144" spans="1:13" x14ac:dyDescent="0.2">
      <c r="A144" s="2"/>
      <c r="B144" s="2"/>
      <c r="C144" s="2"/>
      <c r="D144" s="2"/>
      <c r="E144" s="2">
        <f>IF(D144=0,0,VLOOKUP(D144,DM!$C$5:$E$500,2,0))</f>
        <v>0</v>
      </c>
      <c r="F144" s="2">
        <f>IF(D144=0,0,VLOOKUP(D144,DM!$C$5:$E$500,3,0))</f>
        <v>0</v>
      </c>
      <c r="G144" s="3"/>
      <c r="H144" s="3"/>
      <c r="I144" s="3"/>
      <c r="J144" s="2"/>
      <c r="K144" s="3">
        <f>VLOOKUP(D144,Tinhgiavon!$A$5:$I$500,7,0)</f>
        <v>0</v>
      </c>
      <c r="L144" s="3">
        <f t="shared" si="3"/>
        <v>0</v>
      </c>
      <c r="M144" s="22">
        <f>IF(D144=0,0,VLOOKUP(D144,DM!$C$5:$G$500,5,0))</f>
        <v>0</v>
      </c>
    </row>
    <row r="145" spans="1:13" x14ac:dyDescent="0.2">
      <c r="A145" s="2"/>
      <c r="B145" s="2"/>
      <c r="C145" s="2"/>
      <c r="D145" s="2"/>
      <c r="E145" s="2">
        <f>IF(D145=0,0,VLOOKUP(D145,DM!$C$5:$E$500,2,0))</f>
        <v>0</v>
      </c>
      <c r="F145" s="2">
        <f>IF(D145=0,0,VLOOKUP(D145,DM!$C$5:$E$500,3,0))</f>
        <v>0</v>
      </c>
      <c r="G145" s="3"/>
      <c r="H145" s="3"/>
      <c r="I145" s="3"/>
      <c r="J145" s="2"/>
      <c r="K145" s="3">
        <f>VLOOKUP(D145,Tinhgiavon!$A$5:$I$500,7,0)</f>
        <v>0</v>
      </c>
      <c r="L145" s="3">
        <f t="shared" si="3"/>
        <v>0</v>
      </c>
      <c r="M145" s="22">
        <f>IF(D145=0,0,VLOOKUP(D145,DM!$C$5:$G$500,5,0))</f>
        <v>0</v>
      </c>
    </row>
    <row r="146" spans="1:13" x14ac:dyDescent="0.2">
      <c r="A146" s="2"/>
      <c r="B146" s="2"/>
      <c r="C146" s="2"/>
      <c r="D146" s="2"/>
      <c r="E146" s="2">
        <f>IF(D146=0,0,VLOOKUP(D146,DM!$C$5:$E$500,2,0))</f>
        <v>0</v>
      </c>
      <c r="F146" s="2">
        <f>IF(D146=0,0,VLOOKUP(D146,DM!$C$5:$E$500,3,0))</f>
        <v>0</v>
      </c>
      <c r="G146" s="3"/>
      <c r="H146" s="3"/>
      <c r="I146" s="3"/>
      <c r="J146" s="2"/>
      <c r="K146" s="3">
        <f>VLOOKUP(D146,Tinhgiavon!$A$5:$I$500,7,0)</f>
        <v>0</v>
      </c>
      <c r="L146" s="3">
        <f t="shared" si="3"/>
        <v>0</v>
      </c>
      <c r="M146" s="22">
        <f>IF(D146=0,0,VLOOKUP(D146,DM!$C$5:$G$500,5,0))</f>
        <v>0</v>
      </c>
    </row>
    <row r="147" spans="1:13" x14ac:dyDescent="0.2">
      <c r="A147" s="2"/>
      <c r="B147" s="2"/>
      <c r="C147" s="2"/>
      <c r="D147" s="2"/>
      <c r="E147" s="2">
        <f>IF(D147=0,0,VLOOKUP(D147,DM!$C$5:$E$500,2,0))</f>
        <v>0</v>
      </c>
      <c r="F147" s="2">
        <f>IF(D147=0,0,VLOOKUP(D147,DM!$C$5:$E$500,3,0))</f>
        <v>0</v>
      </c>
      <c r="G147" s="3"/>
      <c r="H147" s="3"/>
      <c r="I147" s="3"/>
      <c r="J147" s="2"/>
      <c r="K147" s="3">
        <f>VLOOKUP(D147,Tinhgiavon!$A$5:$I$500,7,0)</f>
        <v>0</v>
      </c>
      <c r="L147" s="3">
        <f t="shared" si="3"/>
        <v>0</v>
      </c>
      <c r="M147" s="22">
        <f>IF(D147=0,0,VLOOKUP(D147,DM!$C$5:$G$500,5,0))</f>
        <v>0</v>
      </c>
    </row>
    <row r="148" spans="1:13" x14ac:dyDescent="0.2">
      <c r="A148" s="2"/>
      <c r="B148" s="2"/>
      <c r="C148" s="2"/>
      <c r="D148" s="2"/>
      <c r="E148" s="2">
        <f>IF(D148=0,0,VLOOKUP(D148,DM!$C$5:$E$500,2,0))</f>
        <v>0</v>
      </c>
      <c r="F148" s="2">
        <f>IF(D148=0,0,VLOOKUP(D148,DM!$C$5:$E$500,3,0))</f>
        <v>0</v>
      </c>
      <c r="G148" s="3"/>
      <c r="H148" s="3"/>
      <c r="I148" s="3"/>
      <c r="J148" s="2"/>
      <c r="K148" s="3">
        <f>VLOOKUP(D148,Tinhgiavon!$A$5:$I$500,7,0)</f>
        <v>0</v>
      </c>
      <c r="L148" s="3">
        <f t="shared" si="3"/>
        <v>0</v>
      </c>
      <c r="M148" s="22">
        <f>IF(D148=0,0,VLOOKUP(D148,DM!$C$5:$G$500,5,0))</f>
        <v>0</v>
      </c>
    </row>
    <row r="149" spans="1:13" x14ac:dyDescent="0.2">
      <c r="A149" s="2"/>
      <c r="B149" s="2"/>
      <c r="C149" s="2"/>
      <c r="D149" s="2"/>
      <c r="E149" s="2">
        <f>IF(D149=0,0,VLOOKUP(D149,DM!$C$5:$E$500,2,0))</f>
        <v>0</v>
      </c>
      <c r="F149" s="2">
        <f>IF(D149=0,0,VLOOKUP(D149,DM!$C$5:$E$500,3,0))</f>
        <v>0</v>
      </c>
      <c r="G149" s="3"/>
      <c r="H149" s="3"/>
      <c r="I149" s="3"/>
      <c r="J149" s="2"/>
      <c r="K149" s="3">
        <f>VLOOKUP(D149,Tinhgiavon!$A$5:$I$500,7,0)</f>
        <v>0</v>
      </c>
      <c r="L149" s="3">
        <f t="shared" si="3"/>
        <v>0</v>
      </c>
      <c r="M149" s="22">
        <f>IF(D149=0,0,VLOOKUP(D149,DM!$C$5:$G$500,5,0))</f>
        <v>0</v>
      </c>
    </row>
    <row r="150" spans="1:13" x14ac:dyDescent="0.2">
      <c r="A150" s="2"/>
      <c r="B150" s="2"/>
      <c r="C150" s="2"/>
      <c r="D150" s="2"/>
      <c r="E150" s="2">
        <f>IF(D150=0,0,VLOOKUP(D150,DM!$C$5:$E$500,2,0))</f>
        <v>0</v>
      </c>
      <c r="F150" s="2">
        <f>IF(D150=0,0,VLOOKUP(D150,DM!$C$5:$E$500,3,0))</f>
        <v>0</v>
      </c>
      <c r="G150" s="3"/>
      <c r="H150" s="3"/>
      <c r="I150" s="3"/>
      <c r="J150" s="2"/>
      <c r="K150" s="3">
        <f>VLOOKUP(D150,Tinhgiavon!$A$5:$I$500,7,0)</f>
        <v>0</v>
      </c>
      <c r="L150" s="3">
        <f t="shared" si="3"/>
        <v>0</v>
      </c>
      <c r="M150" s="22">
        <f>IF(D150=0,0,VLOOKUP(D150,DM!$C$5:$G$500,5,0))</f>
        <v>0</v>
      </c>
    </row>
    <row r="151" spans="1:13" x14ac:dyDescent="0.2">
      <c r="A151" s="2"/>
      <c r="B151" s="2"/>
      <c r="C151" s="2"/>
      <c r="D151" s="2"/>
      <c r="E151" s="2">
        <f>IF(D151=0,0,VLOOKUP(D151,DM!$C$5:$E$500,2,0))</f>
        <v>0</v>
      </c>
      <c r="F151" s="2">
        <f>IF(D151=0,0,VLOOKUP(D151,DM!$C$5:$E$500,3,0))</f>
        <v>0</v>
      </c>
      <c r="G151" s="3"/>
      <c r="H151" s="3"/>
      <c r="I151" s="3"/>
      <c r="J151" s="2"/>
      <c r="K151" s="3">
        <f>VLOOKUP(D151,Tinhgiavon!$A$5:$I$500,7,0)</f>
        <v>0</v>
      </c>
      <c r="L151" s="3">
        <f t="shared" si="3"/>
        <v>0</v>
      </c>
      <c r="M151" s="22">
        <f>IF(D151=0,0,VLOOKUP(D151,DM!$C$5:$G$500,5,0))</f>
        <v>0</v>
      </c>
    </row>
    <row r="152" spans="1:13" x14ac:dyDescent="0.2">
      <c r="A152" s="2"/>
      <c r="B152" s="2"/>
      <c r="C152" s="2"/>
      <c r="D152" s="2"/>
      <c r="E152" s="2">
        <f>IF(D152=0,0,VLOOKUP(D152,DM!$C$5:$E$500,2,0))</f>
        <v>0</v>
      </c>
      <c r="F152" s="2">
        <f>IF(D152=0,0,VLOOKUP(D152,DM!$C$5:$E$500,3,0))</f>
        <v>0</v>
      </c>
      <c r="G152" s="3"/>
      <c r="H152" s="3"/>
      <c r="I152" s="3"/>
      <c r="J152" s="2"/>
      <c r="K152" s="3">
        <f>VLOOKUP(D152,Tinhgiavon!$A$5:$I$500,7,0)</f>
        <v>0</v>
      </c>
      <c r="L152" s="3">
        <f t="shared" si="3"/>
        <v>0</v>
      </c>
      <c r="M152" s="22">
        <f>IF(D152=0,0,VLOOKUP(D152,DM!$C$5:$G$500,5,0))</f>
        <v>0</v>
      </c>
    </row>
    <row r="153" spans="1:13" x14ac:dyDescent="0.2">
      <c r="A153" s="2"/>
      <c r="B153" s="2"/>
      <c r="C153" s="2"/>
      <c r="D153" s="2"/>
      <c r="E153" s="2">
        <f>IF(D153=0,0,VLOOKUP(D153,DM!$C$5:$E$500,2,0))</f>
        <v>0</v>
      </c>
      <c r="F153" s="2">
        <f>IF(D153=0,0,VLOOKUP(D153,DM!$C$5:$E$500,3,0))</f>
        <v>0</v>
      </c>
      <c r="G153" s="3"/>
      <c r="H153" s="3"/>
      <c r="I153" s="3"/>
      <c r="J153" s="2"/>
      <c r="K153" s="3">
        <f>VLOOKUP(D153,Tinhgiavon!$A$5:$I$500,7,0)</f>
        <v>0</v>
      </c>
      <c r="L153" s="3">
        <f t="shared" si="3"/>
        <v>0</v>
      </c>
      <c r="M153" s="22">
        <f>IF(D153=0,0,VLOOKUP(D153,DM!$C$5:$G$500,5,0))</f>
        <v>0</v>
      </c>
    </row>
    <row r="154" spans="1:13" x14ac:dyDescent="0.2">
      <c r="A154" s="2"/>
      <c r="B154" s="2"/>
      <c r="C154" s="2"/>
      <c r="D154" s="2"/>
      <c r="E154" s="2">
        <f>IF(D154=0,0,VLOOKUP(D154,DM!$C$5:$E$500,2,0))</f>
        <v>0</v>
      </c>
      <c r="F154" s="2">
        <f>IF(D154=0,0,VLOOKUP(D154,DM!$C$5:$E$500,3,0))</f>
        <v>0</v>
      </c>
      <c r="G154" s="3"/>
      <c r="H154" s="3"/>
      <c r="I154" s="3"/>
      <c r="J154" s="2"/>
      <c r="K154" s="3">
        <f>VLOOKUP(D154,Tinhgiavon!$A$5:$I$500,7,0)</f>
        <v>0</v>
      </c>
      <c r="L154" s="3">
        <f t="shared" si="3"/>
        <v>0</v>
      </c>
      <c r="M154" s="22">
        <f>IF(D154=0,0,VLOOKUP(D154,DM!$C$5:$G$500,5,0))</f>
        <v>0</v>
      </c>
    </row>
    <row r="155" spans="1:13" x14ac:dyDescent="0.2">
      <c r="A155" s="2"/>
      <c r="B155" s="2"/>
      <c r="C155" s="2"/>
      <c r="D155" s="2"/>
      <c r="E155" s="2">
        <f>IF(D155=0,0,VLOOKUP(D155,DM!$C$5:$E$500,2,0))</f>
        <v>0</v>
      </c>
      <c r="F155" s="2">
        <f>IF(D155=0,0,VLOOKUP(D155,DM!$C$5:$E$500,3,0))</f>
        <v>0</v>
      </c>
      <c r="G155" s="3"/>
      <c r="H155" s="3"/>
      <c r="I155" s="3"/>
      <c r="J155" s="2"/>
      <c r="K155" s="3">
        <f>VLOOKUP(D155,Tinhgiavon!$A$5:$I$500,7,0)</f>
        <v>0</v>
      </c>
      <c r="L155" s="3">
        <f t="shared" si="3"/>
        <v>0</v>
      </c>
      <c r="M155" s="22">
        <f>IF(D155=0,0,VLOOKUP(D155,DM!$C$5:$G$500,5,0))</f>
        <v>0</v>
      </c>
    </row>
    <row r="156" spans="1:13" x14ac:dyDescent="0.2">
      <c r="A156" s="2"/>
      <c r="B156" s="2"/>
      <c r="C156" s="2"/>
      <c r="D156" s="2"/>
      <c r="E156" s="2">
        <f>IF(D156=0,0,VLOOKUP(D156,DM!$C$5:$E$500,2,0))</f>
        <v>0</v>
      </c>
      <c r="F156" s="2">
        <f>IF(D156=0,0,VLOOKUP(D156,DM!$C$5:$E$500,3,0))</f>
        <v>0</v>
      </c>
      <c r="G156" s="3"/>
      <c r="H156" s="3"/>
      <c r="I156" s="3"/>
      <c r="J156" s="2"/>
      <c r="K156" s="3">
        <f>VLOOKUP(D156,Tinhgiavon!$A$5:$I$500,7,0)</f>
        <v>0</v>
      </c>
      <c r="L156" s="3">
        <f t="shared" si="3"/>
        <v>0</v>
      </c>
      <c r="M156" s="22">
        <f>IF(D156=0,0,VLOOKUP(D156,DM!$C$5:$G$500,5,0))</f>
        <v>0</v>
      </c>
    </row>
    <row r="157" spans="1:13" x14ac:dyDescent="0.2">
      <c r="A157" s="2"/>
      <c r="B157" s="2"/>
      <c r="C157" s="2"/>
      <c r="D157" s="2"/>
      <c r="E157" s="2">
        <f>IF(D157=0,0,VLOOKUP(D157,DM!$C$5:$E$500,2,0))</f>
        <v>0</v>
      </c>
      <c r="F157" s="2">
        <f>IF(D157=0,0,VLOOKUP(D157,DM!$C$5:$E$500,3,0))</f>
        <v>0</v>
      </c>
      <c r="G157" s="3"/>
      <c r="H157" s="3"/>
      <c r="I157" s="3"/>
      <c r="J157" s="2"/>
      <c r="K157" s="3">
        <f>VLOOKUP(D157,Tinhgiavon!$A$5:$I$500,7,0)</f>
        <v>0</v>
      </c>
      <c r="L157" s="3">
        <f t="shared" si="3"/>
        <v>0</v>
      </c>
      <c r="M157" s="22">
        <f>IF(D157=0,0,VLOOKUP(D157,DM!$C$5:$G$500,5,0))</f>
        <v>0</v>
      </c>
    </row>
    <row r="158" spans="1:13" x14ac:dyDescent="0.2">
      <c r="A158" s="2"/>
      <c r="B158" s="2"/>
      <c r="C158" s="2"/>
      <c r="D158" s="2"/>
      <c r="E158" s="2">
        <f>IF(D158=0,0,VLOOKUP(D158,DM!$C$5:$E$500,2,0))</f>
        <v>0</v>
      </c>
      <c r="F158" s="2">
        <f>IF(D158=0,0,VLOOKUP(D158,DM!$C$5:$E$500,3,0))</f>
        <v>0</v>
      </c>
      <c r="G158" s="3"/>
      <c r="H158" s="3"/>
      <c r="I158" s="3"/>
      <c r="J158" s="2"/>
      <c r="K158" s="3">
        <f>VLOOKUP(D158,Tinhgiavon!$A$5:$I$500,7,0)</f>
        <v>0</v>
      </c>
      <c r="L158" s="3">
        <f t="shared" si="3"/>
        <v>0</v>
      </c>
      <c r="M158" s="22">
        <f>IF(D158=0,0,VLOOKUP(D158,DM!$C$5:$G$500,5,0))</f>
        <v>0</v>
      </c>
    </row>
    <row r="159" spans="1:13" x14ac:dyDescent="0.2">
      <c r="A159" s="2"/>
      <c r="B159" s="2"/>
      <c r="C159" s="2"/>
      <c r="D159" s="2"/>
      <c r="E159" s="2">
        <f>IF(D159=0,0,VLOOKUP(D159,DM!$C$5:$E$500,2,0))</f>
        <v>0</v>
      </c>
      <c r="F159" s="2">
        <f>IF(D159=0,0,VLOOKUP(D159,DM!$C$5:$E$500,3,0))</f>
        <v>0</v>
      </c>
      <c r="G159" s="3"/>
      <c r="H159" s="3"/>
      <c r="I159" s="3"/>
      <c r="J159" s="2"/>
      <c r="K159" s="3">
        <f>VLOOKUP(D159,Tinhgiavon!$A$5:$I$500,7,0)</f>
        <v>0</v>
      </c>
      <c r="L159" s="3">
        <f t="shared" si="3"/>
        <v>0</v>
      </c>
      <c r="M159" s="22">
        <f>IF(D159=0,0,VLOOKUP(D159,DM!$C$5:$G$500,5,0))</f>
        <v>0</v>
      </c>
    </row>
    <row r="160" spans="1:13" x14ac:dyDescent="0.2">
      <c r="A160" s="2"/>
      <c r="B160" s="2"/>
      <c r="C160" s="2"/>
      <c r="D160" s="2"/>
      <c r="E160" s="2">
        <f>IF(D160=0,0,VLOOKUP(D160,DM!$C$5:$E$500,2,0))</f>
        <v>0</v>
      </c>
      <c r="F160" s="2">
        <f>IF(D160=0,0,VLOOKUP(D160,DM!$C$5:$E$500,3,0))</f>
        <v>0</v>
      </c>
      <c r="G160" s="3"/>
      <c r="H160" s="3"/>
      <c r="I160" s="3"/>
      <c r="J160" s="2"/>
      <c r="K160" s="3">
        <f>VLOOKUP(D160,Tinhgiavon!$A$5:$I$500,7,0)</f>
        <v>0</v>
      </c>
      <c r="L160" s="3">
        <f t="shared" si="3"/>
        <v>0</v>
      </c>
      <c r="M160" s="22">
        <f>IF(D160=0,0,VLOOKUP(D160,DM!$C$5:$G$500,5,0))</f>
        <v>0</v>
      </c>
    </row>
    <row r="161" spans="1:13" x14ac:dyDescent="0.2">
      <c r="A161" s="2"/>
      <c r="B161" s="2"/>
      <c r="C161" s="2"/>
      <c r="D161" s="2"/>
      <c r="E161" s="2">
        <f>IF(D161=0,0,VLOOKUP(D161,DM!$C$5:$E$500,2,0))</f>
        <v>0</v>
      </c>
      <c r="F161" s="2">
        <f>IF(D161=0,0,VLOOKUP(D161,DM!$C$5:$E$500,3,0))</f>
        <v>0</v>
      </c>
      <c r="G161" s="3"/>
      <c r="H161" s="3"/>
      <c r="I161" s="3"/>
      <c r="J161" s="2"/>
      <c r="K161" s="3">
        <f>VLOOKUP(D161,Tinhgiavon!$A$5:$I$500,7,0)</f>
        <v>0</v>
      </c>
      <c r="L161" s="3">
        <f t="shared" si="3"/>
        <v>0</v>
      </c>
      <c r="M161" s="22">
        <f>IF(D161=0,0,VLOOKUP(D161,DM!$C$5:$G$500,5,0))</f>
        <v>0</v>
      </c>
    </row>
    <row r="162" spans="1:13" x14ac:dyDescent="0.2">
      <c r="A162" s="2"/>
      <c r="B162" s="2"/>
      <c r="C162" s="2"/>
      <c r="D162" s="2"/>
      <c r="E162" s="2">
        <f>IF(D162=0,0,VLOOKUP(D162,DM!$C$5:$E$500,2,0))</f>
        <v>0</v>
      </c>
      <c r="F162" s="2">
        <f>IF(D162=0,0,VLOOKUP(D162,DM!$C$5:$E$500,3,0))</f>
        <v>0</v>
      </c>
      <c r="G162" s="3"/>
      <c r="H162" s="3"/>
      <c r="I162" s="3"/>
      <c r="J162" s="2"/>
      <c r="K162" s="3">
        <f>VLOOKUP(D162,Tinhgiavon!$A$5:$I$500,7,0)</f>
        <v>0</v>
      </c>
      <c r="L162" s="3">
        <f t="shared" si="3"/>
        <v>0</v>
      </c>
      <c r="M162" s="22">
        <f>IF(D162=0,0,VLOOKUP(D162,DM!$C$5:$G$500,5,0))</f>
        <v>0</v>
      </c>
    </row>
    <row r="163" spans="1:13" x14ac:dyDescent="0.2">
      <c r="A163" s="2"/>
      <c r="B163" s="2"/>
      <c r="C163" s="2"/>
      <c r="D163" s="2"/>
      <c r="E163" s="2">
        <f>IF(D163=0,0,VLOOKUP(D163,DM!$C$5:$E$500,2,0))</f>
        <v>0</v>
      </c>
      <c r="F163" s="2">
        <f>IF(D163=0,0,VLOOKUP(D163,DM!$C$5:$E$500,3,0))</f>
        <v>0</v>
      </c>
      <c r="G163" s="3"/>
      <c r="H163" s="3"/>
      <c r="I163" s="3"/>
      <c r="J163" s="2"/>
      <c r="K163" s="3">
        <f>VLOOKUP(D163,Tinhgiavon!$A$5:$I$500,7,0)</f>
        <v>0</v>
      </c>
      <c r="L163" s="3">
        <f t="shared" si="3"/>
        <v>0</v>
      </c>
      <c r="M163" s="22">
        <f>IF(D163=0,0,VLOOKUP(D163,DM!$C$5:$G$500,5,0))</f>
        <v>0</v>
      </c>
    </row>
    <row r="164" spans="1:13" x14ac:dyDescent="0.2">
      <c r="A164" s="2"/>
      <c r="B164" s="2"/>
      <c r="C164" s="2"/>
      <c r="D164" s="2"/>
      <c r="E164" s="2">
        <f>IF(D164=0,0,VLOOKUP(D164,DM!$C$5:$E$500,2,0))</f>
        <v>0</v>
      </c>
      <c r="F164" s="2">
        <f>IF(D164=0,0,VLOOKUP(D164,DM!$C$5:$E$500,3,0))</f>
        <v>0</v>
      </c>
      <c r="G164" s="3"/>
      <c r="H164" s="3"/>
      <c r="I164" s="3"/>
      <c r="J164" s="2"/>
      <c r="K164" s="3">
        <f>VLOOKUP(D164,Tinhgiavon!$A$5:$I$500,7,0)</f>
        <v>0</v>
      </c>
      <c r="L164" s="3">
        <f t="shared" si="3"/>
        <v>0</v>
      </c>
      <c r="M164" s="22">
        <f>IF(D164=0,0,VLOOKUP(D164,DM!$C$5:$G$500,5,0))</f>
        <v>0</v>
      </c>
    </row>
    <row r="165" spans="1:13" x14ac:dyDescent="0.2">
      <c r="A165" s="2"/>
      <c r="B165" s="2"/>
      <c r="C165" s="2"/>
      <c r="D165" s="2"/>
      <c r="E165" s="2">
        <f>IF(D165=0,0,VLOOKUP(D165,DM!$C$5:$E$500,2,0))</f>
        <v>0</v>
      </c>
      <c r="F165" s="2">
        <f>IF(D165=0,0,VLOOKUP(D165,DM!$C$5:$E$500,3,0))</f>
        <v>0</v>
      </c>
      <c r="G165" s="3"/>
      <c r="H165" s="3"/>
      <c r="I165" s="3"/>
      <c r="J165" s="2"/>
      <c r="K165" s="3">
        <f>VLOOKUP(D165,Tinhgiavon!$A$5:$I$500,7,0)</f>
        <v>0</v>
      </c>
      <c r="L165" s="3">
        <f t="shared" si="3"/>
        <v>0</v>
      </c>
      <c r="M165" s="22">
        <f>IF(D165=0,0,VLOOKUP(D165,DM!$C$5:$G$500,5,0))</f>
        <v>0</v>
      </c>
    </row>
    <row r="166" spans="1:13" x14ac:dyDescent="0.2">
      <c r="A166" s="2"/>
      <c r="B166" s="2"/>
      <c r="C166" s="2"/>
      <c r="D166" s="2"/>
      <c r="E166" s="2">
        <f>IF(D166=0,0,VLOOKUP(D166,DM!$C$5:$E$500,2,0))</f>
        <v>0</v>
      </c>
      <c r="F166" s="2">
        <f>IF(D166=0,0,VLOOKUP(D166,DM!$C$5:$E$500,3,0))</f>
        <v>0</v>
      </c>
      <c r="G166" s="3"/>
      <c r="H166" s="3"/>
      <c r="I166" s="3"/>
      <c r="J166" s="2"/>
      <c r="K166" s="3">
        <f>VLOOKUP(D166,Tinhgiavon!$A$5:$I$500,7,0)</f>
        <v>0</v>
      </c>
      <c r="L166" s="3">
        <f t="shared" si="3"/>
        <v>0</v>
      </c>
      <c r="M166" s="22">
        <f>IF(D166=0,0,VLOOKUP(D166,DM!$C$5:$G$500,5,0))</f>
        <v>0</v>
      </c>
    </row>
    <row r="167" spans="1:13" x14ac:dyDescent="0.2">
      <c r="A167" s="2"/>
      <c r="B167" s="2"/>
      <c r="C167" s="2"/>
      <c r="D167" s="2"/>
      <c r="E167" s="2">
        <f>IF(D167=0,0,VLOOKUP(D167,DM!$C$5:$E$500,2,0))</f>
        <v>0</v>
      </c>
      <c r="F167" s="2">
        <f>IF(D167=0,0,VLOOKUP(D167,DM!$C$5:$E$500,3,0))</f>
        <v>0</v>
      </c>
      <c r="G167" s="3"/>
      <c r="H167" s="3"/>
      <c r="I167" s="3"/>
      <c r="J167" s="2"/>
      <c r="K167" s="3">
        <f>VLOOKUP(D167,Tinhgiavon!$A$5:$I$500,7,0)</f>
        <v>0</v>
      </c>
      <c r="L167" s="3">
        <f t="shared" si="3"/>
        <v>0</v>
      </c>
      <c r="M167" s="22">
        <f>IF(D167=0,0,VLOOKUP(D167,DM!$C$5:$G$500,5,0))</f>
        <v>0</v>
      </c>
    </row>
    <row r="168" spans="1:13" x14ac:dyDescent="0.2">
      <c r="A168" s="2"/>
      <c r="B168" s="2"/>
      <c r="C168" s="2"/>
      <c r="D168" s="2"/>
      <c r="E168" s="2">
        <f>IF(D168=0,0,VLOOKUP(D168,DM!$C$5:$E$500,2,0))</f>
        <v>0</v>
      </c>
      <c r="F168" s="2">
        <f>IF(D168=0,0,VLOOKUP(D168,DM!$C$5:$E$500,3,0))</f>
        <v>0</v>
      </c>
      <c r="G168" s="3"/>
      <c r="H168" s="3"/>
      <c r="I168" s="3"/>
      <c r="J168" s="2"/>
      <c r="K168" s="3">
        <f>VLOOKUP(D168,Tinhgiavon!$A$5:$I$500,7,0)</f>
        <v>0</v>
      </c>
      <c r="L168" s="3">
        <f t="shared" si="3"/>
        <v>0</v>
      </c>
      <c r="M168" s="22">
        <f>IF(D168=0,0,VLOOKUP(D168,DM!$C$5:$G$500,5,0))</f>
        <v>0</v>
      </c>
    </row>
    <row r="169" spans="1:13" x14ac:dyDescent="0.2">
      <c r="A169" s="2"/>
      <c r="B169" s="2"/>
      <c r="C169" s="2"/>
      <c r="D169" s="2"/>
      <c r="E169" s="2">
        <f>IF(D169=0,0,VLOOKUP(D169,DM!$C$5:$E$500,2,0))</f>
        <v>0</v>
      </c>
      <c r="F169" s="2">
        <f>IF(D169=0,0,VLOOKUP(D169,DM!$C$5:$E$500,3,0))</f>
        <v>0</v>
      </c>
      <c r="G169" s="3"/>
      <c r="H169" s="3"/>
      <c r="I169" s="3"/>
      <c r="J169" s="2"/>
      <c r="K169" s="3">
        <f>VLOOKUP(D169,Tinhgiavon!$A$5:$I$500,7,0)</f>
        <v>0</v>
      </c>
      <c r="L169" s="3">
        <f t="shared" si="3"/>
        <v>0</v>
      </c>
      <c r="M169" s="22">
        <f>IF(D169=0,0,VLOOKUP(D169,DM!$C$5:$G$500,5,0))</f>
        <v>0</v>
      </c>
    </row>
    <row r="170" spans="1:13" x14ac:dyDescent="0.2">
      <c r="A170" s="2"/>
      <c r="B170" s="2"/>
      <c r="C170" s="2"/>
      <c r="D170" s="2"/>
      <c r="E170" s="2">
        <f>IF(D170=0,0,VLOOKUP(D170,DM!$C$5:$E$500,2,0))</f>
        <v>0</v>
      </c>
      <c r="F170" s="2">
        <f>IF(D170=0,0,VLOOKUP(D170,DM!$C$5:$E$500,3,0))</f>
        <v>0</v>
      </c>
      <c r="G170" s="3"/>
      <c r="H170" s="3"/>
      <c r="I170" s="3"/>
      <c r="J170" s="2"/>
      <c r="K170" s="3">
        <f>VLOOKUP(D170,Tinhgiavon!$A$5:$I$500,7,0)</f>
        <v>0</v>
      </c>
      <c r="L170" s="3">
        <f t="shared" si="3"/>
        <v>0</v>
      </c>
      <c r="M170" s="22">
        <f>IF(D170=0,0,VLOOKUP(D170,DM!$C$5:$G$500,5,0))</f>
        <v>0</v>
      </c>
    </row>
    <row r="171" spans="1:13" x14ac:dyDescent="0.2">
      <c r="A171" s="2"/>
      <c r="B171" s="2"/>
      <c r="C171" s="2"/>
      <c r="D171" s="2"/>
      <c r="E171" s="2">
        <f>IF(D171=0,0,VLOOKUP(D171,DM!$C$5:$E$500,2,0))</f>
        <v>0</v>
      </c>
      <c r="F171" s="2">
        <f>IF(D171=0,0,VLOOKUP(D171,DM!$C$5:$E$500,3,0))</f>
        <v>0</v>
      </c>
      <c r="G171" s="3"/>
      <c r="H171" s="3"/>
      <c r="I171" s="3"/>
      <c r="J171" s="2"/>
      <c r="K171" s="3">
        <f>VLOOKUP(D171,Tinhgiavon!$A$5:$I$500,7,0)</f>
        <v>0</v>
      </c>
      <c r="L171" s="3">
        <f t="shared" si="3"/>
        <v>0</v>
      </c>
      <c r="M171" s="22">
        <f>IF(D171=0,0,VLOOKUP(D171,DM!$C$5:$G$500,5,0))</f>
        <v>0</v>
      </c>
    </row>
    <row r="172" spans="1:13" x14ac:dyDescent="0.2">
      <c r="A172" s="2"/>
      <c r="B172" s="2"/>
      <c r="C172" s="2"/>
      <c r="D172" s="2"/>
      <c r="E172" s="2">
        <f>IF(D172=0,0,VLOOKUP(D172,DM!$C$5:$E$500,2,0))</f>
        <v>0</v>
      </c>
      <c r="F172" s="2">
        <f>IF(D172=0,0,VLOOKUP(D172,DM!$C$5:$E$500,3,0))</f>
        <v>0</v>
      </c>
      <c r="G172" s="3"/>
      <c r="H172" s="3"/>
      <c r="I172" s="3"/>
      <c r="J172" s="2"/>
      <c r="K172" s="3">
        <f>VLOOKUP(D172,Tinhgiavon!$A$5:$I$500,7,0)</f>
        <v>0</v>
      </c>
      <c r="L172" s="3">
        <f t="shared" si="3"/>
        <v>0</v>
      </c>
      <c r="M172" s="22">
        <f>IF(D172=0,0,VLOOKUP(D172,DM!$C$5:$G$500,5,0))</f>
        <v>0</v>
      </c>
    </row>
    <row r="173" spans="1:13" x14ac:dyDescent="0.2">
      <c r="A173" s="2"/>
      <c r="B173" s="2"/>
      <c r="C173" s="2"/>
      <c r="D173" s="2"/>
      <c r="E173" s="2">
        <f>IF(D173=0,0,VLOOKUP(D173,DM!$C$5:$E$500,2,0))</f>
        <v>0</v>
      </c>
      <c r="F173" s="2">
        <f>IF(D173=0,0,VLOOKUP(D173,DM!$C$5:$E$500,3,0))</f>
        <v>0</v>
      </c>
      <c r="G173" s="3"/>
      <c r="H173" s="3"/>
      <c r="I173" s="3"/>
      <c r="J173" s="2"/>
      <c r="K173" s="3">
        <f>VLOOKUP(D173,Tinhgiavon!$A$5:$I$500,7,0)</f>
        <v>0</v>
      </c>
      <c r="L173" s="3">
        <f t="shared" si="3"/>
        <v>0</v>
      </c>
      <c r="M173" s="22">
        <f>IF(D173=0,0,VLOOKUP(D173,DM!$C$5:$G$500,5,0))</f>
        <v>0</v>
      </c>
    </row>
    <row r="174" spans="1:13" x14ac:dyDescent="0.2">
      <c r="A174" s="2"/>
      <c r="B174" s="2"/>
      <c r="C174" s="2"/>
      <c r="D174" s="2"/>
      <c r="E174" s="2">
        <f>IF(D174=0,0,VLOOKUP(D174,DM!$C$5:$E$500,2,0))</f>
        <v>0</v>
      </c>
      <c r="F174" s="2">
        <f>IF(D174=0,0,VLOOKUP(D174,DM!$C$5:$E$500,3,0))</f>
        <v>0</v>
      </c>
      <c r="G174" s="3"/>
      <c r="H174" s="3"/>
      <c r="I174" s="3"/>
      <c r="J174" s="2"/>
      <c r="K174" s="3">
        <f>VLOOKUP(D174,Tinhgiavon!$A$5:$I$500,7,0)</f>
        <v>0</v>
      </c>
      <c r="L174" s="3">
        <f t="shared" si="3"/>
        <v>0</v>
      </c>
      <c r="M174" s="22">
        <f>IF(D174=0,0,VLOOKUP(D174,DM!$C$5:$G$500,5,0))</f>
        <v>0</v>
      </c>
    </row>
    <row r="175" spans="1:13" x14ac:dyDescent="0.2">
      <c r="A175" s="2"/>
      <c r="B175" s="2"/>
      <c r="C175" s="2"/>
      <c r="D175" s="2"/>
      <c r="E175" s="2">
        <f>IF(D175=0,0,VLOOKUP(D175,DM!$C$5:$E$500,2,0))</f>
        <v>0</v>
      </c>
      <c r="F175" s="2">
        <f>IF(D175=0,0,VLOOKUP(D175,DM!$C$5:$E$500,3,0))</f>
        <v>0</v>
      </c>
      <c r="G175" s="3"/>
      <c r="H175" s="3"/>
      <c r="I175" s="3"/>
      <c r="J175" s="2"/>
      <c r="K175" s="3">
        <f>VLOOKUP(D175,Tinhgiavon!$A$5:$I$500,7,0)</f>
        <v>0</v>
      </c>
      <c r="L175" s="3">
        <f t="shared" si="3"/>
        <v>0</v>
      </c>
      <c r="M175" s="22">
        <f>IF(D175=0,0,VLOOKUP(D175,DM!$C$5:$G$500,5,0))</f>
        <v>0</v>
      </c>
    </row>
    <row r="176" spans="1:13" x14ac:dyDescent="0.2">
      <c r="A176" s="2"/>
      <c r="B176" s="2"/>
      <c r="C176" s="2"/>
      <c r="D176" s="2"/>
      <c r="E176" s="2">
        <f>IF(D176=0,0,VLOOKUP(D176,DM!$C$5:$E$500,2,0))</f>
        <v>0</v>
      </c>
      <c r="F176" s="2">
        <f>IF(D176=0,0,VLOOKUP(D176,DM!$C$5:$E$500,3,0))</f>
        <v>0</v>
      </c>
      <c r="G176" s="3"/>
      <c r="H176" s="3"/>
      <c r="I176" s="3"/>
      <c r="J176" s="2"/>
      <c r="K176" s="3">
        <f>VLOOKUP(D176,Tinhgiavon!$A$5:$I$500,7,0)</f>
        <v>0</v>
      </c>
      <c r="L176" s="3">
        <f t="shared" si="3"/>
        <v>0</v>
      </c>
      <c r="M176" s="22">
        <f>IF(D176=0,0,VLOOKUP(D176,DM!$C$5:$G$500,5,0))</f>
        <v>0</v>
      </c>
    </row>
    <row r="177" spans="1:13" x14ac:dyDescent="0.2">
      <c r="A177" s="2"/>
      <c r="B177" s="2"/>
      <c r="C177" s="2"/>
      <c r="D177" s="2"/>
      <c r="E177" s="2">
        <f>IF(D177=0,0,VLOOKUP(D177,DM!$C$5:$E$500,2,0))</f>
        <v>0</v>
      </c>
      <c r="F177" s="2">
        <f>IF(D177=0,0,VLOOKUP(D177,DM!$C$5:$E$500,3,0))</f>
        <v>0</v>
      </c>
      <c r="G177" s="3"/>
      <c r="H177" s="3"/>
      <c r="I177" s="3"/>
      <c r="J177" s="2"/>
      <c r="K177" s="3">
        <f>VLOOKUP(D177,Tinhgiavon!$A$5:$I$500,7,0)</f>
        <v>0</v>
      </c>
      <c r="L177" s="3">
        <f t="shared" si="3"/>
        <v>0</v>
      </c>
      <c r="M177" s="22">
        <f>IF(D177=0,0,VLOOKUP(D177,DM!$C$5:$G$500,5,0))</f>
        <v>0</v>
      </c>
    </row>
    <row r="178" spans="1:13" x14ac:dyDescent="0.2">
      <c r="A178" s="2"/>
      <c r="B178" s="2"/>
      <c r="C178" s="2"/>
      <c r="D178" s="2"/>
      <c r="E178" s="2">
        <f>IF(D178=0,0,VLOOKUP(D178,DM!$C$5:$E$500,2,0))</f>
        <v>0</v>
      </c>
      <c r="F178" s="2">
        <f>IF(D178=0,0,VLOOKUP(D178,DM!$C$5:$E$500,3,0))</f>
        <v>0</v>
      </c>
      <c r="G178" s="3"/>
      <c r="H178" s="3"/>
      <c r="I178" s="3"/>
      <c r="J178" s="2"/>
      <c r="K178" s="3">
        <f>VLOOKUP(D178,Tinhgiavon!$A$5:$I$500,7,0)</f>
        <v>0</v>
      </c>
      <c r="L178" s="3">
        <f t="shared" si="3"/>
        <v>0</v>
      </c>
      <c r="M178" s="22">
        <f>IF(D178=0,0,VLOOKUP(D178,DM!$C$5:$G$500,5,0))</f>
        <v>0</v>
      </c>
    </row>
    <row r="179" spans="1:13" x14ac:dyDescent="0.2">
      <c r="A179" s="2"/>
      <c r="B179" s="2"/>
      <c r="C179" s="2"/>
      <c r="D179" s="2"/>
      <c r="E179" s="2">
        <f>IF(D179=0,0,VLOOKUP(D179,DM!$C$5:$E$500,2,0))</f>
        <v>0</v>
      </c>
      <c r="F179" s="2">
        <f>IF(D179=0,0,VLOOKUP(D179,DM!$C$5:$E$500,3,0))</f>
        <v>0</v>
      </c>
      <c r="G179" s="3"/>
      <c r="H179" s="3"/>
      <c r="I179" s="3"/>
      <c r="J179" s="2"/>
      <c r="K179" s="3">
        <f>VLOOKUP(D179,Tinhgiavon!$A$5:$I$500,7,0)</f>
        <v>0</v>
      </c>
      <c r="L179" s="3">
        <f t="shared" si="3"/>
        <v>0</v>
      </c>
      <c r="M179" s="22">
        <f>IF(D179=0,0,VLOOKUP(D179,DM!$C$5:$G$500,5,0))</f>
        <v>0</v>
      </c>
    </row>
    <row r="180" spans="1:13" x14ac:dyDescent="0.2">
      <c r="A180" s="2"/>
      <c r="B180" s="2"/>
      <c r="C180" s="2"/>
      <c r="D180" s="2"/>
      <c r="E180" s="2">
        <f>IF(D180=0,0,VLOOKUP(D180,DM!$C$5:$E$500,2,0))</f>
        <v>0</v>
      </c>
      <c r="F180" s="2">
        <f>IF(D180=0,0,VLOOKUP(D180,DM!$C$5:$E$500,3,0))</f>
        <v>0</v>
      </c>
      <c r="G180" s="3"/>
      <c r="H180" s="3"/>
      <c r="I180" s="3"/>
      <c r="J180" s="2"/>
      <c r="K180" s="3">
        <f>VLOOKUP(D180,Tinhgiavon!$A$5:$I$500,7,0)</f>
        <v>0</v>
      </c>
      <c r="L180" s="3">
        <f t="shared" si="3"/>
        <v>0</v>
      </c>
      <c r="M180" s="22">
        <f>IF(D180=0,0,VLOOKUP(D180,DM!$C$5:$G$500,5,0))</f>
        <v>0</v>
      </c>
    </row>
    <row r="181" spans="1:13" x14ac:dyDescent="0.2">
      <c r="A181" s="2"/>
      <c r="B181" s="2"/>
      <c r="C181" s="2"/>
      <c r="D181" s="2"/>
      <c r="E181" s="2">
        <f>IF(D181=0,0,VLOOKUP(D181,DM!$C$5:$E$500,2,0))</f>
        <v>0</v>
      </c>
      <c r="F181" s="2">
        <f>IF(D181=0,0,VLOOKUP(D181,DM!$C$5:$E$500,3,0))</f>
        <v>0</v>
      </c>
      <c r="G181" s="3"/>
      <c r="H181" s="3"/>
      <c r="I181" s="3"/>
      <c r="J181" s="2"/>
      <c r="K181" s="3">
        <f>VLOOKUP(D181,Tinhgiavon!$A$5:$I$500,7,0)</f>
        <v>0</v>
      </c>
      <c r="L181" s="3">
        <f t="shared" si="3"/>
        <v>0</v>
      </c>
      <c r="M181" s="22">
        <f>IF(D181=0,0,VLOOKUP(D181,DM!$C$5:$G$500,5,0))</f>
        <v>0</v>
      </c>
    </row>
    <row r="182" spans="1:13" x14ac:dyDescent="0.2">
      <c r="A182" s="2"/>
      <c r="B182" s="2"/>
      <c r="C182" s="2"/>
      <c r="D182" s="2"/>
      <c r="E182" s="2">
        <f>IF(D182=0,0,VLOOKUP(D182,DM!$C$5:$E$500,2,0))</f>
        <v>0</v>
      </c>
      <c r="F182" s="2">
        <f>IF(D182=0,0,VLOOKUP(D182,DM!$C$5:$E$500,3,0))</f>
        <v>0</v>
      </c>
      <c r="G182" s="3"/>
      <c r="H182" s="3"/>
      <c r="I182" s="3"/>
      <c r="J182" s="2"/>
      <c r="K182" s="3">
        <f>VLOOKUP(D182,Tinhgiavon!$A$5:$I$500,7,0)</f>
        <v>0</v>
      </c>
      <c r="L182" s="3">
        <f t="shared" si="3"/>
        <v>0</v>
      </c>
      <c r="M182" s="22">
        <f>IF(D182=0,0,VLOOKUP(D182,DM!$C$5:$G$500,5,0))</f>
        <v>0</v>
      </c>
    </row>
    <row r="183" spans="1:13" x14ac:dyDescent="0.2">
      <c r="A183" s="2"/>
      <c r="B183" s="2"/>
      <c r="C183" s="2"/>
      <c r="D183" s="2"/>
      <c r="E183" s="2">
        <f>IF(D183=0,0,VLOOKUP(D183,DM!$C$5:$E$500,2,0))</f>
        <v>0</v>
      </c>
      <c r="F183" s="2">
        <f>IF(D183=0,0,VLOOKUP(D183,DM!$C$5:$E$500,3,0))</f>
        <v>0</v>
      </c>
      <c r="G183" s="3"/>
      <c r="H183" s="3"/>
      <c r="I183" s="3"/>
      <c r="J183" s="2"/>
      <c r="K183" s="3">
        <f>VLOOKUP(D183,Tinhgiavon!$A$5:$I$500,7,0)</f>
        <v>0</v>
      </c>
      <c r="L183" s="3">
        <f t="shared" si="3"/>
        <v>0</v>
      </c>
      <c r="M183" s="22">
        <f>IF(D183=0,0,VLOOKUP(D183,DM!$C$5:$G$500,5,0))</f>
        <v>0</v>
      </c>
    </row>
    <row r="184" spans="1:13" x14ac:dyDescent="0.2">
      <c r="A184" s="2"/>
      <c r="B184" s="2"/>
      <c r="C184" s="2"/>
      <c r="D184" s="2"/>
      <c r="E184" s="2">
        <f>IF(D184=0,0,VLOOKUP(D184,DM!$C$5:$E$500,2,0))</f>
        <v>0</v>
      </c>
      <c r="F184" s="2">
        <f>IF(D184=0,0,VLOOKUP(D184,DM!$C$5:$E$500,3,0))</f>
        <v>0</v>
      </c>
      <c r="G184" s="3"/>
      <c r="H184" s="3"/>
      <c r="I184" s="3"/>
      <c r="J184" s="2"/>
      <c r="K184" s="3">
        <f>VLOOKUP(D184,Tinhgiavon!$A$5:$I$500,7,0)</f>
        <v>0</v>
      </c>
      <c r="L184" s="3">
        <f t="shared" si="3"/>
        <v>0</v>
      </c>
      <c r="M184" s="22">
        <f>IF(D184=0,0,VLOOKUP(D184,DM!$C$5:$G$500,5,0))</f>
        <v>0</v>
      </c>
    </row>
    <row r="185" spans="1:13" x14ac:dyDescent="0.2">
      <c r="A185" s="2"/>
      <c r="B185" s="2"/>
      <c r="C185" s="2"/>
      <c r="D185" s="2"/>
      <c r="E185" s="2">
        <f>IF(D185=0,0,VLOOKUP(D185,DM!$C$5:$E$500,2,0))</f>
        <v>0</v>
      </c>
      <c r="F185" s="2">
        <f>IF(D185=0,0,VLOOKUP(D185,DM!$C$5:$E$500,3,0))</f>
        <v>0</v>
      </c>
      <c r="G185" s="3"/>
      <c r="H185" s="3"/>
      <c r="I185" s="3"/>
      <c r="J185" s="2"/>
      <c r="K185" s="3">
        <f>VLOOKUP(D185,Tinhgiavon!$A$5:$I$500,7,0)</f>
        <v>0</v>
      </c>
      <c r="L185" s="3">
        <f t="shared" si="3"/>
        <v>0</v>
      </c>
      <c r="M185" s="22">
        <f>IF(D185=0,0,VLOOKUP(D185,DM!$C$5:$G$500,5,0))</f>
        <v>0</v>
      </c>
    </row>
    <row r="186" spans="1:13" x14ac:dyDescent="0.2">
      <c r="A186" s="2"/>
      <c r="B186" s="2"/>
      <c r="C186" s="2"/>
      <c r="D186" s="2"/>
      <c r="E186" s="2">
        <f>IF(D186=0,0,VLOOKUP(D186,DM!$C$5:$E$500,2,0))</f>
        <v>0</v>
      </c>
      <c r="F186" s="2">
        <f>IF(D186=0,0,VLOOKUP(D186,DM!$C$5:$E$500,3,0))</f>
        <v>0</v>
      </c>
      <c r="G186" s="3"/>
      <c r="H186" s="3"/>
      <c r="I186" s="3"/>
      <c r="J186" s="2"/>
      <c r="K186" s="3">
        <f>VLOOKUP(D186,Tinhgiavon!$A$5:$I$500,7,0)</f>
        <v>0</v>
      </c>
      <c r="L186" s="3">
        <f t="shared" si="3"/>
        <v>0</v>
      </c>
      <c r="M186" s="22">
        <f>IF(D186=0,0,VLOOKUP(D186,DM!$C$5:$G$500,5,0))</f>
        <v>0</v>
      </c>
    </row>
    <row r="187" spans="1:13" x14ac:dyDescent="0.2">
      <c r="A187" s="2"/>
      <c r="B187" s="2"/>
      <c r="C187" s="2"/>
      <c r="D187" s="2"/>
      <c r="E187" s="2">
        <f>IF(D187=0,0,VLOOKUP(D187,DM!$C$5:$E$500,2,0))</f>
        <v>0</v>
      </c>
      <c r="F187" s="2">
        <f>IF(D187=0,0,VLOOKUP(D187,DM!$C$5:$E$500,3,0))</f>
        <v>0</v>
      </c>
      <c r="G187" s="3"/>
      <c r="H187" s="3"/>
      <c r="I187" s="3"/>
      <c r="J187" s="2"/>
      <c r="K187" s="3">
        <f>VLOOKUP(D187,Tinhgiavon!$A$5:$I$500,7,0)</f>
        <v>0</v>
      </c>
      <c r="L187" s="3">
        <f t="shared" si="3"/>
        <v>0</v>
      </c>
      <c r="M187" s="22">
        <f>IF(D187=0,0,VLOOKUP(D187,DM!$C$5:$G$500,5,0))</f>
        <v>0</v>
      </c>
    </row>
    <row r="188" spans="1:13" x14ac:dyDescent="0.2">
      <c r="A188" s="2"/>
      <c r="B188" s="2"/>
      <c r="C188" s="2"/>
      <c r="D188" s="2"/>
      <c r="E188" s="2">
        <f>IF(D188=0,0,VLOOKUP(D188,DM!$C$5:$E$500,2,0))</f>
        <v>0</v>
      </c>
      <c r="F188" s="2">
        <f>IF(D188=0,0,VLOOKUP(D188,DM!$C$5:$E$500,3,0))</f>
        <v>0</v>
      </c>
      <c r="G188" s="3"/>
      <c r="H188" s="3"/>
      <c r="I188" s="3"/>
      <c r="J188" s="2"/>
      <c r="K188" s="3">
        <f>VLOOKUP(D188,Tinhgiavon!$A$5:$I$500,7,0)</f>
        <v>0</v>
      </c>
      <c r="L188" s="3">
        <f t="shared" si="3"/>
        <v>0</v>
      </c>
      <c r="M188" s="22">
        <f>IF(D188=0,0,VLOOKUP(D188,DM!$C$5:$G$500,5,0))</f>
        <v>0</v>
      </c>
    </row>
    <row r="189" spans="1:13" x14ac:dyDescent="0.2">
      <c r="A189" s="2"/>
      <c r="B189" s="2"/>
      <c r="C189" s="2"/>
      <c r="D189" s="2"/>
      <c r="E189" s="2">
        <f>IF(D189=0,0,VLOOKUP(D189,DM!$C$5:$E$500,2,0))</f>
        <v>0</v>
      </c>
      <c r="F189" s="2">
        <f>IF(D189=0,0,VLOOKUP(D189,DM!$C$5:$E$500,3,0))</f>
        <v>0</v>
      </c>
      <c r="G189" s="3"/>
      <c r="H189" s="3"/>
      <c r="I189" s="3"/>
      <c r="J189" s="2"/>
      <c r="K189" s="3">
        <f>VLOOKUP(D189,Tinhgiavon!$A$5:$I$500,7,0)</f>
        <v>0</v>
      </c>
      <c r="L189" s="3">
        <f t="shared" si="3"/>
        <v>0</v>
      </c>
      <c r="M189" s="22">
        <f>IF(D189=0,0,VLOOKUP(D189,DM!$C$5:$G$500,5,0))</f>
        <v>0</v>
      </c>
    </row>
    <row r="190" spans="1:13" x14ac:dyDescent="0.2">
      <c r="A190" s="2"/>
      <c r="B190" s="2"/>
      <c r="C190" s="2"/>
      <c r="D190" s="2"/>
      <c r="E190" s="2">
        <f>IF(D190=0,0,VLOOKUP(D190,DM!$C$5:$E$500,2,0))</f>
        <v>0</v>
      </c>
      <c r="F190" s="2">
        <f>IF(D190=0,0,VLOOKUP(D190,DM!$C$5:$E$500,3,0))</f>
        <v>0</v>
      </c>
      <c r="G190" s="3"/>
      <c r="H190" s="3"/>
      <c r="I190" s="3"/>
      <c r="J190" s="2"/>
      <c r="K190" s="3">
        <f>VLOOKUP(D190,Tinhgiavon!$A$5:$I$500,7,0)</f>
        <v>0</v>
      </c>
      <c r="L190" s="3">
        <f t="shared" si="3"/>
        <v>0</v>
      </c>
      <c r="M190" s="22">
        <f>IF(D190=0,0,VLOOKUP(D190,DM!$C$5:$G$500,5,0))</f>
        <v>0</v>
      </c>
    </row>
    <row r="191" spans="1:13" x14ac:dyDescent="0.2">
      <c r="A191" s="2"/>
      <c r="B191" s="2"/>
      <c r="C191" s="2"/>
      <c r="D191" s="2"/>
      <c r="E191" s="2">
        <f>IF(D191=0,0,VLOOKUP(D191,DM!$C$5:$E$500,2,0))</f>
        <v>0</v>
      </c>
      <c r="F191" s="2">
        <f>IF(D191=0,0,VLOOKUP(D191,DM!$C$5:$E$500,3,0))</f>
        <v>0</v>
      </c>
      <c r="G191" s="3"/>
      <c r="H191" s="3"/>
      <c r="I191" s="3"/>
      <c r="J191" s="2"/>
      <c r="K191" s="3">
        <f>VLOOKUP(D191,Tinhgiavon!$A$5:$I$500,7,0)</f>
        <v>0</v>
      </c>
      <c r="L191" s="3">
        <f t="shared" si="3"/>
        <v>0</v>
      </c>
      <c r="M191" s="22">
        <f>IF(D191=0,0,VLOOKUP(D191,DM!$C$5:$G$500,5,0))</f>
        <v>0</v>
      </c>
    </row>
    <row r="192" spans="1:13" x14ac:dyDescent="0.2">
      <c r="A192" s="2"/>
      <c r="B192" s="2"/>
      <c r="C192" s="2"/>
      <c r="D192" s="2"/>
      <c r="E192" s="2">
        <f>IF(D192=0,0,VLOOKUP(D192,DM!$C$5:$E$500,2,0))</f>
        <v>0</v>
      </c>
      <c r="F192" s="2">
        <f>IF(D192=0,0,VLOOKUP(D192,DM!$C$5:$E$500,3,0))</f>
        <v>0</v>
      </c>
      <c r="G192" s="3"/>
      <c r="H192" s="3"/>
      <c r="I192" s="3"/>
      <c r="J192" s="2"/>
      <c r="K192" s="3">
        <f>VLOOKUP(D192,Tinhgiavon!$A$5:$I$500,7,0)</f>
        <v>0</v>
      </c>
      <c r="L192" s="3">
        <f t="shared" si="3"/>
        <v>0</v>
      </c>
      <c r="M192" s="22">
        <f>IF(D192=0,0,VLOOKUP(D192,DM!$C$5:$G$500,5,0))</f>
        <v>0</v>
      </c>
    </row>
    <row r="193" spans="1:13" x14ac:dyDescent="0.2">
      <c r="A193" s="2"/>
      <c r="B193" s="2"/>
      <c r="C193" s="2"/>
      <c r="D193" s="2"/>
      <c r="E193" s="2">
        <f>IF(D193=0,0,VLOOKUP(D193,DM!$C$5:$E$500,2,0))</f>
        <v>0</v>
      </c>
      <c r="F193" s="2">
        <f>IF(D193=0,0,VLOOKUP(D193,DM!$C$5:$E$500,3,0))</f>
        <v>0</v>
      </c>
      <c r="G193" s="3"/>
      <c r="H193" s="3"/>
      <c r="I193" s="3"/>
      <c r="J193" s="2"/>
      <c r="K193" s="3">
        <f>VLOOKUP(D193,Tinhgiavon!$A$5:$I$500,7,0)</f>
        <v>0</v>
      </c>
      <c r="L193" s="3">
        <f t="shared" si="3"/>
        <v>0</v>
      </c>
      <c r="M193" s="22">
        <f>IF(D193=0,0,VLOOKUP(D193,DM!$C$5:$G$500,5,0))</f>
        <v>0</v>
      </c>
    </row>
    <row r="194" spans="1:13" x14ac:dyDescent="0.2">
      <c r="A194" s="2"/>
      <c r="B194" s="2"/>
      <c r="C194" s="2"/>
      <c r="D194" s="2"/>
      <c r="E194" s="2">
        <f>IF(D194=0,0,VLOOKUP(D194,DM!$C$5:$E$500,2,0))</f>
        <v>0</v>
      </c>
      <c r="F194" s="2">
        <f>IF(D194=0,0,VLOOKUP(D194,DM!$C$5:$E$500,3,0))</f>
        <v>0</v>
      </c>
      <c r="G194" s="3"/>
      <c r="H194" s="3"/>
      <c r="I194" s="3"/>
      <c r="J194" s="2"/>
      <c r="K194" s="3">
        <f>VLOOKUP(D194,Tinhgiavon!$A$5:$I$500,7,0)</f>
        <v>0</v>
      </c>
      <c r="L194" s="3">
        <f t="shared" si="3"/>
        <v>0</v>
      </c>
      <c r="M194" s="22">
        <f>IF(D194=0,0,VLOOKUP(D194,DM!$C$5:$G$500,5,0))</f>
        <v>0</v>
      </c>
    </row>
    <row r="195" spans="1:13" x14ac:dyDescent="0.2">
      <c r="A195" s="2"/>
      <c r="B195" s="2"/>
      <c r="C195" s="2"/>
      <c r="D195" s="2"/>
      <c r="E195" s="2">
        <f>IF(D195=0,0,VLOOKUP(D195,DM!$C$5:$E$500,2,0))</f>
        <v>0</v>
      </c>
      <c r="F195" s="2">
        <f>IF(D195=0,0,VLOOKUP(D195,DM!$C$5:$E$500,3,0))</f>
        <v>0</v>
      </c>
      <c r="G195" s="3"/>
      <c r="H195" s="3"/>
      <c r="I195" s="3"/>
      <c r="J195" s="2"/>
      <c r="K195" s="3">
        <f>VLOOKUP(D195,Tinhgiavon!$A$5:$I$500,7,0)</f>
        <v>0</v>
      </c>
      <c r="L195" s="3">
        <f t="shared" si="3"/>
        <v>0</v>
      </c>
      <c r="M195" s="22">
        <f>IF(D195=0,0,VLOOKUP(D195,DM!$C$5:$G$500,5,0))</f>
        <v>0</v>
      </c>
    </row>
    <row r="196" spans="1:13" x14ac:dyDescent="0.2">
      <c r="A196" s="2"/>
      <c r="B196" s="2"/>
      <c r="C196" s="2"/>
      <c r="D196" s="2"/>
      <c r="E196" s="2">
        <f>IF(D196=0,0,VLOOKUP(D196,DM!$C$5:$E$500,2,0))</f>
        <v>0</v>
      </c>
      <c r="F196" s="2">
        <f>IF(D196=0,0,VLOOKUP(D196,DM!$C$5:$E$500,3,0))</f>
        <v>0</v>
      </c>
      <c r="G196" s="3"/>
      <c r="H196" s="3"/>
      <c r="I196" s="3"/>
      <c r="J196" s="2"/>
      <c r="K196" s="3">
        <f>VLOOKUP(D196,Tinhgiavon!$A$5:$I$500,7,0)</f>
        <v>0</v>
      </c>
      <c r="L196" s="3">
        <f t="shared" si="3"/>
        <v>0</v>
      </c>
      <c r="M196" s="22">
        <f>IF(D196=0,0,VLOOKUP(D196,DM!$C$5:$G$500,5,0))</f>
        <v>0</v>
      </c>
    </row>
    <row r="197" spans="1:13" x14ac:dyDescent="0.2">
      <c r="A197" s="2"/>
      <c r="B197" s="2"/>
      <c r="C197" s="2"/>
      <c r="D197" s="2"/>
      <c r="E197" s="2">
        <f>IF(D197=0,0,VLOOKUP(D197,DM!$C$5:$E$500,2,0))</f>
        <v>0</v>
      </c>
      <c r="F197" s="2">
        <f>IF(D197=0,0,VLOOKUP(D197,DM!$C$5:$E$500,3,0))</f>
        <v>0</v>
      </c>
      <c r="G197" s="3"/>
      <c r="H197" s="3"/>
      <c r="I197" s="3"/>
      <c r="J197" s="2"/>
      <c r="K197" s="3">
        <f>VLOOKUP(D197,Tinhgiavon!$A$5:$I$500,7,0)</f>
        <v>0</v>
      </c>
      <c r="L197" s="3">
        <f t="shared" si="3"/>
        <v>0</v>
      </c>
      <c r="M197" s="22">
        <f>IF(D197=0,0,VLOOKUP(D197,DM!$C$5:$G$500,5,0))</f>
        <v>0</v>
      </c>
    </row>
    <row r="198" spans="1:13" x14ac:dyDescent="0.2">
      <c r="A198" s="2"/>
      <c r="B198" s="2"/>
      <c r="C198" s="2"/>
      <c r="D198" s="2"/>
      <c r="E198" s="2">
        <f>IF(D198=0,0,VLOOKUP(D198,DM!$C$5:$E$500,2,0))</f>
        <v>0</v>
      </c>
      <c r="F198" s="2">
        <f>IF(D198=0,0,VLOOKUP(D198,DM!$C$5:$E$500,3,0))</f>
        <v>0</v>
      </c>
      <c r="G198" s="3"/>
      <c r="H198" s="3"/>
      <c r="I198" s="3"/>
      <c r="J198" s="2"/>
      <c r="K198" s="3">
        <f>VLOOKUP(D198,Tinhgiavon!$A$5:$I$500,7,0)</f>
        <v>0</v>
      </c>
      <c r="L198" s="3">
        <f t="shared" ref="L198:L261" si="4">K198*G198</f>
        <v>0</v>
      </c>
      <c r="M198" s="22">
        <f>IF(D198=0,0,VLOOKUP(D198,DM!$C$5:$G$500,5,0))</f>
        <v>0</v>
      </c>
    </row>
    <row r="199" spans="1:13" x14ac:dyDescent="0.2">
      <c r="A199" s="2"/>
      <c r="B199" s="2"/>
      <c r="C199" s="2"/>
      <c r="D199" s="2"/>
      <c r="E199" s="2">
        <f>IF(D199=0,0,VLOOKUP(D199,DM!$C$5:$E$500,2,0))</f>
        <v>0</v>
      </c>
      <c r="F199" s="2">
        <f>IF(D199=0,0,VLOOKUP(D199,DM!$C$5:$E$500,3,0))</f>
        <v>0</v>
      </c>
      <c r="G199" s="3"/>
      <c r="H199" s="3"/>
      <c r="I199" s="3"/>
      <c r="J199" s="2"/>
      <c r="K199" s="3">
        <f>VLOOKUP(D199,Tinhgiavon!$A$5:$I$500,7,0)</f>
        <v>0</v>
      </c>
      <c r="L199" s="3">
        <f t="shared" si="4"/>
        <v>0</v>
      </c>
      <c r="M199" s="22">
        <f>IF(D199=0,0,VLOOKUP(D199,DM!$C$5:$G$500,5,0))</f>
        <v>0</v>
      </c>
    </row>
    <row r="200" spans="1:13" x14ac:dyDescent="0.2">
      <c r="A200" s="2"/>
      <c r="B200" s="2"/>
      <c r="C200" s="2"/>
      <c r="D200" s="2"/>
      <c r="E200" s="2">
        <f>IF(D200=0,0,VLOOKUP(D200,DM!$C$5:$E$500,2,0))</f>
        <v>0</v>
      </c>
      <c r="F200" s="2">
        <f>IF(D200=0,0,VLOOKUP(D200,DM!$C$5:$E$500,3,0))</f>
        <v>0</v>
      </c>
      <c r="G200" s="3"/>
      <c r="H200" s="3"/>
      <c r="I200" s="3"/>
      <c r="J200" s="2"/>
      <c r="K200" s="3">
        <f>VLOOKUP(D200,Tinhgiavon!$A$5:$I$500,7,0)</f>
        <v>0</v>
      </c>
      <c r="L200" s="3">
        <f t="shared" si="4"/>
        <v>0</v>
      </c>
      <c r="M200" s="22">
        <f>IF(D200=0,0,VLOOKUP(D200,DM!$C$5:$G$500,5,0))</f>
        <v>0</v>
      </c>
    </row>
    <row r="201" spans="1:13" x14ac:dyDescent="0.2">
      <c r="A201" s="2"/>
      <c r="B201" s="2"/>
      <c r="C201" s="2"/>
      <c r="D201" s="2"/>
      <c r="E201" s="2">
        <f>IF(D201=0,0,VLOOKUP(D201,DM!$C$5:$E$500,2,0))</f>
        <v>0</v>
      </c>
      <c r="F201" s="2">
        <f>IF(D201=0,0,VLOOKUP(D201,DM!$C$5:$E$500,3,0))</f>
        <v>0</v>
      </c>
      <c r="G201" s="3"/>
      <c r="H201" s="3"/>
      <c r="I201" s="3"/>
      <c r="J201" s="2"/>
      <c r="K201" s="3">
        <f>VLOOKUP(D201,Tinhgiavon!$A$5:$I$500,7,0)</f>
        <v>0</v>
      </c>
      <c r="L201" s="3">
        <f t="shared" si="4"/>
        <v>0</v>
      </c>
      <c r="M201" s="22">
        <f>IF(D201=0,0,VLOOKUP(D201,DM!$C$5:$G$500,5,0))</f>
        <v>0</v>
      </c>
    </row>
    <row r="202" spans="1:13" x14ac:dyDescent="0.2">
      <c r="A202" s="2"/>
      <c r="B202" s="2"/>
      <c r="C202" s="2"/>
      <c r="D202" s="2"/>
      <c r="E202" s="2">
        <f>IF(D202=0,0,VLOOKUP(D202,DM!$C$5:$E$500,2,0))</f>
        <v>0</v>
      </c>
      <c r="F202" s="2">
        <f>IF(D202=0,0,VLOOKUP(D202,DM!$C$5:$E$500,3,0))</f>
        <v>0</v>
      </c>
      <c r="G202" s="3"/>
      <c r="H202" s="3"/>
      <c r="I202" s="3"/>
      <c r="J202" s="2"/>
      <c r="K202" s="3">
        <f>VLOOKUP(D202,Tinhgiavon!$A$5:$I$500,7,0)</f>
        <v>0</v>
      </c>
      <c r="L202" s="3">
        <f t="shared" si="4"/>
        <v>0</v>
      </c>
      <c r="M202" s="22">
        <f>IF(D202=0,0,VLOOKUP(D202,DM!$C$5:$G$500,5,0))</f>
        <v>0</v>
      </c>
    </row>
    <row r="203" spans="1:13" x14ac:dyDescent="0.2">
      <c r="A203" s="2"/>
      <c r="B203" s="2"/>
      <c r="C203" s="2"/>
      <c r="D203" s="2"/>
      <c r="E203" s="2">
        <f>IF(D203=0,0,VLOOKUP(D203,DM!$C$5:$E$500,2,0))</f>
        <v>0</v>
      </c>
      <c r="F203" s="2">
        <f>IF(D203=0,0,VLOOKUP(D203,DM!$C$5:$E$500,3,0))</f>
        <v>0</v>
      </c>
      <c r="G203" s="3"/>
      <c r="H203" s="3"/>
      <c r="I203" s="3"/>
      <c r="J203" s="2"/>
      <c r="K203" s="3">
        <f>VLOOKUP(D203,Tinhgiavon!$A$5:$I$500,7,0)</f>
        <v>0</v>
      </c>
      <c r="L203" s="3">
        <f t="shared" si="4"/>
        <v>0</v>
      </c>
      <c r="M203" s="22">
        <f>IF(D203=0,0,VLOOKUP(D203,DM!$C$5:$G$500,5,0))</f>
        <v>0</v>
      </c>
    </row>
    <row r="204" spans="1:13" x14ac:dyDescent="0.2">
      <c r="A204" s="2"/>
      <c r="B204" s="2"/>
      <c r="C204" s="2"/>
      <c r="D204" s="2"/>
      <c r="E204" s="2">
        <f>IF(D204=0,0,VLOOKUP(D204,DM!$C$5:$E$500,2,0))</f>
        <v>0</v>
      </c>
      <c r="F204" s="2">
        <f>IF(D204=0,0,VLOOKUP(D204,DM!$C$5:$E$500,3,0))</f>
        <v>0</v>
      </c>
      <c r="G204" s="3"/>
      <c r="H204" s="3"/>
      <c r="I204" s="3"/>
      <c r="J204" s="2"/>
      <c r="K204" s="3">
        <f>VLOOKUP(D204,Tinhgiavon!$A$5:$I$500,7,0)</f>
        <v>0</v>
      </c>
      <c r="L204" s="3">
        <f t="shared" si="4"/>
        <v>0</v>
      </c>
      <c r="M204" s="22">
        <f>IF(D204=0,0,VLOOKUP(D204,DM!$C$5:$G$500,5,0))</f>
        <v>0</v>
      </c>
    </row>
    <row r="205" spans="1:13" x14ac:dyDescent="0.2">
      <c r="A205" s="2"/>
      <c r="B205" s="2"/>
      <c r="C205" s="2"/>
      <c r="D205" s="2"/>
      <c r="E205" s="2">
        <f>IF(D205=0,0,VLOOKUP(D205,DM!$C$5:$E$500,2,0))</f>
        <v>0</v>
      </c>
      <c r="F205" s="2">
        <f>IF(D205=0,0,VLOOKUP(D205,DM!$C$5:$E$500,3,0))</f>
        <v>0</v>
      </c>
      <c r="G205" s="3"/>
      <c r="H205" s="3"/>
      <c r="I205" s="3"/>
      <c r="J205" s="2"/>
      <c r="K205" s="3">
        <f>VLOOKUP(D205,Tinhgiavon!$A$5:$I$500,7,0)</f>
        <v>0</v>
      </c>
      <c r="L205" s="3">
        <f t="shared" si="4"/>
        <v>0</v>
      </c>
      <c r="M205" s="22">
        <f>IF(D205=0,0,VLOOKUP(D205,DM!$C$5:$G$500,5,0))</f>
        <v>0</v>
      </c>
    </row>
    <row r="206" spans="1:13" x14ac:dyDescent="0.2">
      <c r="A206" s="2"/>
      <c r="B206" s="2"/>
      <c r="C206" s="2"/>
      <c r="D206" s="2"/>
      <c r="E206" s="2">
        <f>IF(D206=0,0,VLOOKUP(D206,DM!$C$5:$E$500,2,0))</f>
        <v>0</v>
      </c>
      <c r="F206" s="2">
        <f>IF(D206=0,0,VLOOKUP(D206,DM!$C$5:$E$500,3,0))</f>
        <v>0</v>
      </c>
      <c r="G206" s="3"/>
      <c r="H206" s="3"/>
      <c r="I206" s="3"/>
      <c r="J206" s="2"/>
      <c r="K206" s="3">
        <f>VLOOKUP(D206,Tinhgiavon!$A$5:$I$500,7,0)</f>
        <v>0</v>
      </c>
      <c r="L206" s="3">
        <f t="shared" si="4"/>
        <v>0</v>
      </c>
      <c r="M206" s="22">
        <f>IF(D206=0,0,VLOOKUP(D206,DM!$C$5:$G$500,5,0))</f>
        <v>0</v>
      </c>
    </row>
    <row r="207" spans="1:13" x14ac:dyDescent="0.2">
      <c r="A207" s="2"/>
      <c r="B207" s="2"/>
      <c r="C207" s="2"/>
      <c r="D207" s="2"/>
      <c r="E207" s="2">
        <f>IF(D207=0,0,VLOOKUP(D207,DM!$C$5:$E$500,2,0))</f>
        <v>0</v>
      </c>
      <c r="F207" s="2">
        <f>IF(D207=0,0,VLOOKUP(D207,DM!$C$5:$E$500,3,0))</f>
        <v>0</v>
      </c>
      <c r="G207" s="3"/>
      <c r="H207" s="3"/>
      <c r="I207" s="3"/>
      <c r="J207" s="2"/>
      <c r="K207" s="3">
        <f>VLOOKUP(D207,Tinhgiavon!$A$5:$I$500,7,0)</f>
        <v>0</v>
      </c>
      <c r="L207" s="3">
        <f t="shared" si="4"/>
        <v>0</v>
      </c>
      <c r="M207" s="22">
        <f>IF(D207=0,0,VLOOKUP(D207,DM!$C$5:$G$500,5,0))</f>
        <v>0</v>
      </c>
    </row>
    <row r="208" spans="1:13" x14ac:dyDescent="0.2">
      <c r="A208" s="2"/>
      <c r="B208" s="2"/>
      <c r="C208" s="2"/>
      <c r="D208" s="2"/>
      <c r="E208" s="2">
        <f>IF(D208=0,0,VLOOKUP(D208,DM!$C$5:$E$500,2,0))</f>
        <v>0</v>
      </c>
      <c r="F208" s="2">
        <f>IF(D208=0,0,VLOOKUP(D208,DM!$C$5:$E$500,3,0))</f>
        <v>0</v>
      </c>
      <c r="G208" s="3"/>
      <c r="H208" s="3"/>
      <c r="I208" s="3"/>
      <c r="J208" s="2"/>
      <c r="K208" s="3">
        <f>VLOOKUP(D208,Tinhgiavon!$A$5:$I$500,7,0)</f>
        <v>0</v>
      </c>
      <c r="L208" s="3">
        <f t="shared" si="4"/>
        <v>0</v>
      </c>
      <c r="M208" s="22">
        <f>IF(D208=0,0,VLOOKUP(D208,DM!$C$5:$G$500,5,0))</f>
        <v>0</v>
      </c>
    </row>
    <row r="209" spans="1:13" x14ac:dyDescent="0.2">
      <c r="A209" s="2"/>
      <c r="B209" s="2"/>
      <c r="C209" s="2"/>
      <c r="D209" s="2"/>
      <c r="E209" s="2">
        <f>IF(D209=0,0,VLOOKUP(D209,DM!$C$5:$E$500,2,0))</f>
        <v>0</v>
      </c>
      <c r="F209" s="2">
        <f>IF(D209=0,0,VLOOKUP(D209,DM!$C$5:$E$500,3,0))</f>
        <v>0</v>
      </c>
      <c r="G209" s="3"/>
      <c r="H209" s="3"/>
      <c r="I209" s="3"/>
      <c r="J209" s="2"/>
      <c r="K209" s="3">
        <f>VLOOKUP(D209,Tinhgiavon!$A$5:$I$500,7,0)</f>
        <v>0</v>
      </c>
      <c r="L209" s="3">
        <f t="shared" si="4"/>
        <v>0</v>
      </c>
      <c r="M209" s="22">
        <f>IF(D209=0,0,VLOOKUP(D209,DM!$C$5:$G$500,5,0))</f>
        <v>0</v>
      </c>
    </row>
    <row r="210" spans="1:13" x14ac:dyDescent="0.2">
      <c r="A210" s="2"/>
      <c r="B210" s="2"/>
      <c r="C210" s="2"/>
      <c r="D210" s="2"/>
      <c r="E210" s="2">
        <f>IF(D210=0,0,VLOOKUP(D210,DM!$C$5:$E$500,2,0))</f>
        <v>0</v>
      </c>
      <c r="F210" s="2">
        <f>IF(D210=0,0,VLOOKUP(D210,DM!$C$5:$E$500,3,0))</f>
        <v>0</v>
      </c>
      <c r="G210" s="3"/>
      <c r="H210" s="3"/>
      <c r="I210" s="3"/>
      <c r="J210" s="2"/>
      <c r="K210" s="3">
        <f>VLOOKUP(D210,Tinhgiavon!$A$5:$I$500,7,0)</f>
        <v>0</v>
      </c>
      <c r="L210" s="3">
        <f t="shared" si="4"/>
        <v>0</v>
      </c>
      <c r="M210" s="22">
        <f>IF(D210=0,0,VLOOKUP(D210,DM!$C$5:$G$500,5,0))</f>
        <v>0</v>
      </c>
    </row>
    <row r="211" spans="1:13" x14ac:dyDescent="0.2">
      <c r="A211" s="2"/>
      <c r="B211" s="2"/>
      <c r="C211" s="2"/>
      <c r="D211" s="2"/>
      <c r="E211" s="2">
        <f>IF(D211=0,0,VLOOKUP(D211,DM!$C$5:$E$500,2,0))</f>
        <v>0</v>
      </c>
      <c r="F211" s="2">
        <f>IF(D211=0,0,VLOOKUP(D211,DM!$C$5:$E$500,3,0))</f>
        <v>0</v>
      </c>
      <c r="G211" s="3"/>
      <c r="H211" s="3"/>
      <c r="I211" s="3"/>
      <c r="J211" s="2"/>
      <c r="K211" s="3">
        <f>VLOOKUP(D211,Tinhgiavon!$A$5:$I$500,7,0)</f>
        <v>0</v>
      </c>
      <c r="L211" s="3">
        <f t="shared" si="4"/>
        <v>0</v>
      </c>
      <c r="M211" s="22">
        <f>IF(D211=0,0,VLOOKUP(D211,DM!$C$5:$G$500,5,0))</f>
        <v>0</v>
      </c>
    </row>
    <row r="212" spans="1:13" x14ac:dyDescent="0.2">
      <c r="A212" s="2"/>
      <c r="B212" s="2"/>
      <c r="C212" s="2"/>
      <c r="D212" s="2"/>
      <c r="E212" s="2">
        <f>IF(D212=0,0,VLOOKUP(D212,DM!$C$5:$E$500,2,0))</f>
        <v>0</v>
      </c>
      <c r="F212" s="2">
        <f>IF(D212=0,0,VLOOKUP(D212,DM!$C$5:$E$500,3,0))</f>
        <v>0</v>
      </c>
      <c r="G212" s="3"/>
      <c r="H212" s="3"/>
      <c r="I212" s="3"/>
      <c r="J212" s="2"/>
      <c r="K212" s="3">
        <f>VLOOKUP(D212,Tinhgiavon!$A$5:$I$500,7,0)</f>
        <v>0</v>
      </c>
      <c r="L212" s="3">
        <f t="shared" si="4"/>
        <v>0</v>
      </c>
      <c r="M212" s="22">
        <f>IF(D212=0,0,VLOOKUP(D212,DM!$C$5:$G$500,5,0))</f>
        <v>0</v>
      </c>
    </row>
    <row r="213" spans="1:13" x14ac:dyDescent="0.2">
      <c r="A213" s="2"/>
      <c r="B213" s="2"/>
      <c r="C213" s="2"/>
      <c r="D213" s="2"/>
      <c r="E213" s="2">
        <f>IF(D213=0,0,VLOOKUP(D213,DM!$C$5:$E$500,2,0))</f>
        <v>0</v>
      </c>
      <c r="F213" s="2">
        <f>IF(D213=0,0,VLOOKUP(D213,DM!$C$5:$E$500,3,0))</f>
        <v>0</v>
      </c>
      <c r="G213" s="3"/>
      <c r="H213" s="3"/>
      <c r="I213" s="3"/>
      <c r="J213" s="2"/>
      <c r="K213" s="3">
        <f>VLOOKUP(D213,Tinhgiavon!$A$5:$I$500,7,0)</f>
        <v>0</v>
      </c>
      <c r="L213" s="3">
        <f t="shared" si="4"/>
        <v>0</v>
      </c>
      <c r="M213" s="22">
        <f>IF(D213=0,0,VLOOKUP(D213,DM!$C$5:$G$500,5,0))</f>
        <v>0</v>
      </c>
    </row>
    <row r="214" spans="1:13" x14ac:dyDescent="0.2">
      <c r="A214" s="2"/>
      <c r="B214" s="2"/>
      <c r="C214" s="2"/>
      <c r="D214" s="2"/>
      <c r="E214" s="2">
        <f>IF(D214=0,0,VLOOKUP(D214,DM!$C$5:$E$500,2,0))</f>
        <v>0</v>
      </c>
      <c r="F214" s="2">
        <f>IF(D214=0,0,VLOOKUP(D214,DM!$C$5:$E$500,3,0))</f>
        <v>0</v>
      </c>
      <c r="G214" s="3"/>
      <c r="H214" s="3"/>
      <c r="I214" s="3"/>
      <c r="J214" s="2"/>
      <c r="K214" s="3">
        <f>VLOOKUP(D214,Tinhgiavon!$A$5:$I$500,7,0)</f>
        <v>0</v>
      </c>
      <c r="L214" s="3">
        <f t="shared" si="4"/>
        <v>0</v>
      </c>
      <c r="M214" s="22">
        <f>IF(D214=0,0,VLOOKUP(D214,DM!$C$5:$G$500,5,0))</f>
        <v>0</v>
      </c>
    </row>
    <row r="215" spans="1:13" x14ac:dyDescent="0.2">
      <c r="A215" s="2"/>
      <c r="B215" s="2"/>
      <c r="C215" s="2"/>
      <c r="D215" s="2"/>
      <c r="E215" s="2">
        <f>IF(D215=0,0,VLOOKUP(D215,DM!$C$5:$E$500,2,0))</f>
        <v>0</v>
      </c>
      <c r="F215" s="2">
        <f>IF(D215=0,0,VLOOKUP(D215,DM!$C$5:$E$500,3,0))</f>
        <v>0</v>
      </c>
      <c r="G215" s="3"/>
      <c r="H215" s="3"/>
      <c r="I215" s="3"/>
      <c r="J215" s="2"/>
      <c r="K215" s="3">
        <f>VLOOKUP(D215,Tinhgiavon!$A$5:$I$500,7,0)</f>
        <v>0</v>
      </c>
      <c r="L215" s="3">
        <f t="shared" si="4"/>
        <v>0</v>
      </c>
      <c r="M215" s="22">
        <f>IF(D215=0,0,VLOOKUP(D215,DM!$C$5:$G$500,5,0))</f>
        <v>0</v>
      </c>
    </row>
    <row r="216" spans="1:13" x14ac:dyDescent="0.2">
      <c r="A216" s="2"/>
      <c r="B216" s="2"/>
      <c r="C216" s="2"/>
      <c r="D216" s="2"/>
      <c r="E216" s="2">
        <f>IF(D216=0,0,VLOOKUP(D216,DM!$C$5:$E$500,2,0))</f>
        <v>0</v>
      </c>
      <c r="F216" s="2">
        <f>IF(D216=0,0,VLOOKUP(D216,DM!$C$5:$E$500,3,0))</f>
        <v>0</v>
      </c>
      <c r="G216" s="3"/>
      <c r="H216" s="3"/>
      <c r="I216" s="3"/>
      <c r="J216" s="2"/>
      <c r="K216" s="3">
        <f>VLOOKUP(D216,Tinhgiavon!$A$5:$I$500,7,0)</f>
        <v>0</v>
      </c>
      <c r="L216" s="3">
        <f t="shared" si="4"/>
        <v>0</v>
      </c>
      <c r="M216" s="22">
        <f>IF(D216=0,0,VLOOKUP(D216,DM!$C$5:$G$500,5,0))</f>
        <v>0</v>
      </c>
    </row>
    <row r="217" spans="1:13" x14ac:dyDescent="0.2">
      <c r="A217" s="2"/>
      <c r="B217" s="2"/>
      <c r="C217" s="2"/>
      <c r="D217" s="2"/>
      <c r="E217" s="2">
        <f>IF(D217=0,0,VLOOKUP(D217,DM!$C$5:$E$500,2,0))</f>
        <v>0</v>
      </c>
      <c r="F217" s="2">
        <f>IF(D217=0,0,VLOOKUP(D217,DM!$C$5:$E$500,3,0))</f>
        <v>0</v>
      </c>
      <c r="G217" s="3"/>
      <c r="H217" s="3"/>
      <c r="I217" s="3"/>
      <c r="J217" s="2"/>
      <c r="K217" s="3">
        <f>VLOOKUP(D217,Tinhgiavon!$A$5:$I$500,7,0)</f>
        <v>0</v>
      </c>
      <c r="L217" s="3">
        <f t="shared" si="4"/>
        <v>0</v>
      </c>
      <c r="M217" s="22">
        <f>IF(D217=0,0,VLOOKUP(D217,DM!$C$5:$G$500,5,0))</f>
        <v>0</v>
      </c>
    </row>
    <row r="218" spans="1:13" x14ac:dyDescent="0.2">
      <c r="A218" s="2"/>
      <c r="B218" s="2"/>
      <c r="C218" s="2"/>
      <c r="D218" s="2"/>
      <c r="E218" s="2">
        <f>IF(D218=0,0,VLOOKUP(D218,DM!$C$5:$E$500,2,0))</f>
        <v>0</v>
      </c>
      <c r="F218" s="2">
        <f>IF(D218=0,0,VLOOKUP(D218,DM!$C$5:$E$500,3,0))</f>
        <v>0</v>
      </c>
      <c r="G218" s="3"/>
      <c r="H218" s="3"/>
      <c r="I218" s="3"/>
      <c r="J218" s="2"/>
      <c r="K218" s="3">
        <f>VLOOKUP(D218,Tinhgiavon!$A$5:$I$500,7,0)</f>
        <v>0</v>
      </c>
      <c r="L218" s="3">
        <f t="shared" si="4"/>
        <v>0</v>
      </c>
      <c r="M218" s="22">
        <f>IF(D218=0,0,VLOOKUP(D218,DM!$C$5:$G$500,5,0))</f>
        <v>0</v>
      </c>
    </row>
    <row r="219" spans="1:13" x14ac:dyDescent="0.2">
      <c r="A219" s="2"/>
      <c r="B219" s="2"/>
      <c r="C219" s="2"/>
      <c r="D219" s="2"/>
      <c r="E219" s="2">
        <f>IF(D219=0,0,VLOOKUP(D219,DM!$C$5:$E$500,2,0))</f>
        <v>0</v>
      </c>
      <c r="F219" s="2">
        <f>IF(D219=0,0,VLOOKUP(D219,DM!$C$5:$E$500,3,0))</f>
        <v>0</v>
      </c>
      <c r="G219" s="3"/>
      <c r="H219" s="3"/>
      <c r="I219" s="3"/>
      <c r="J219" s="2"/>
      <c r="K219" s="3">
        <f>VLOOKUP(D219,Tinhgiavon!$A$5:$I$500,7,0)</f>
        <v>0</v>
      </c>
      <c r="L219" s="3">
        <f t="shared" si="4"/>
        <v>0</v>
      </c>
      <c r="M219" s="22">
        <f>IF(D219=0,0,VLOOKUP(D219,DM!$C$5:$G$500,5,0))</f>
        <v>0</v>
      </c>
    </row>
    <row r="220" spans="1:13" x14ac:dyDescent="0.2">
      <c r="A220" s="2"/>
      <c r="B220" s="2"/>
      <c r="C220" s="2"/>
      <c r="D220" s="2"/>
      <c r="E220" s="2">
        <f>IF(D220=0,0,VLOOKUP(D220,DM!$C$5:$E$500,2,0))</f>
        <v>0</v>
      </c>
      <c r="F220" s="2">
        <f>IF(D220=0,0,VLOOKUP(D220,DM!$C$5:$E$500,3,0))</f>
        <v>0</v>
      </c>
      <c r="G220" s="3"/>
      <c r="H220" s="3"/>
      <c r="I220" s="3"/>
      <c r="J220" s="2"/>
      <c r="K220" s="3">
        <f>VLOOKUP(D220,Tinhgiavon!$A$5:$I$500,7,0)</f>
        <v>0</v>
      </c>
      <c r="L220" s="3">
        <f t="shared" si="4"/>
        <v>0</v>
      </c>
      <c r="M220" s="22">
        <f>IF(D220=0,0,VLOOKUP(D220,DM!$C$5:$G$500,5,0))</f>
        <v>0</v>
      </c>
    </row>
    <row r="221" spans="1:13" x14ac:dyDescent="0.2">
      <c r="A221" s="2"/>
      <c r="B221" s="2"/>
      <c r="C221" s="2"/>
      <c r="D221" s="2"/>
      <c r="E221" s="2">
        <f>IF(D221=0,0,VLOOKUP(D221,DM!$C$5:$E$500,2,0))</f>
        <v>0</v>
      </c>
      <c r="F221" s="2">
        <f>IF(D221=0,0,VLOOKUP(D221,DM!$C$5:$E$500,3,0))</f>
        <v>0</v>
      </c>
      <c r="G221" s="3"/>
      <c r="H221" s="3"/>
      <c r="I221" s="3"/>
      <c r="J221" s="2"/>
      <c r="K221" s="3">
        <f>VLOOKUP(D221,Tinhgiavon!$A$5:$I$500,7,0)</f>
        <v>0</v>
      </c>
      <c r="L221" s="3">
        <f t="shared" si="4"/>
        <v>0</v>
      </c>
      <c r="M221" s="22">
        <f>IF(D221=0,0,VLOOKUP(D221,DM!$C$5:$G$500,5,0))</f>
        <v>0</v>
      </c>
    </row>
    <row r="222" spans="1:13" x14ac:dyDescent="0.2">
      <c r="A222" s="2"/>
      <c r="B222" s="2"/>
      <c r="C222" s="2"/>
      <c r="D222" s="2"/>
      <c r="E222" s="2">
        <f>IF(D222=0,0,VLOOKUP(D222,DM!$C$5:$E$500,2,0))</f>
        <v>0</v>
      </c>
      <c r="F222" s="2">
        <f>IF(D222=0,0,VLOOKUP(D222,DM!$C$5:$E$500,3,0))</f>
        <v>0</v>
      </c>
      <c r="G222" s="3"/>
      <c r="H222" s="3"/>
      <c r="I222" s="3"/>
      <c r="J222" s="2"/>
      <c r="K222" s="3">
        <f>VLOOKUP(D222,Tinhgiavon!$A$5:$I$500,7,0)</f>
        <v>0</v>
      </c>
      <c r="L222" s="3">
        <f t="shared" si="4"/>
        <v>0</v>
      </c>
      <c r="M222" s="22">
        <f>IF(D222=0,0,VLOOKUP(D222,DM!$C$5:$G$500,5,0))</f>
        <v>0</v>
      </c>
    </row>
    <row r="223" spans="1:13" x14ac:dyDescent="0.2">
      <c r="A223" s="2"/>
      <c r="B223" s="2"/>
      <c r="C223" s="2"/>
      <c r="D223" s="2"/>
      <c r="E223" s="2">
        <f>IF(D223=0,0,VLOOKUP(D223,DM!$C$5:$E$500,2,0))</f>
        <v>0</v>
      </c>
      <c r="F223" s="2">
        <f>IF(D223=0,0,VLOOKUP(D223,DM!$C$5:$E$500,3,0))</f>
        <v>0</v>
      </c>
      <c r="G223" s="3"/>
      <c r="H223" s="3"/>
      <c r="I223" s="3"/>
      <c r="J223" s="2"/>
      <c r="K223" s="3">
        <f>VLOOKUP(D223,Tinhgiavon!$A$5:$I$500,7,0)</f>
        <v>0</v>
      </c>
      <c r="L223" s="3">
        <f t="shared" si="4"/>
        <v>0</v>
      </c>
      <c r="M223" s="22">
        <f>IF(D223=0,0,VLOOKUP(D223,DM!$C$5:$G$500,5,0))</f>
        <v>0</v>
      </c>
    </row>
    <row r="224" spans="1:13" x14ac:dyDescent="0.2">
      <c r="A224" s="2"/>
      <c r="B224" s="2"/>
      <c r="C224" s="2"/>
      <c r="D224" s="2"/>
      <c r="E224" s="2">
        <f>IF(D224=0,0,VLOOKUP(D224,DM!$C$5:$E$500,2,0))</f>
        <v>0</v>
      </c>
      <c r="F224" s="2">
        <f>IF(D224=0,0,VLOOKUP(D224,DM!$C$5:$E$500,3,0))</f>
        <v>0</v>
      </c>
      <c r="G224" s="3"/>
      <c r="H224" s="3"/>
      <c r="I224" s="3"/>
      <c r="J224" s="2"/>
      <c r="K224" s="3">
        <f>VLOOKUP(D224,Tinhgiavon!$A$5:$I$500,7,0)</f>
        <v>0</v>
      </c>
      <c r="L224" s="3">
        <f t="shared" si="4"/>
        <v>0</v>
      </c>
      <c r="M224" s="22">
        <f>IF(D224=0,0,VLOOKUP(D224,DM!$C$5:$G$500,5,0))</f>
        <v>0</v>
      </c>
    </row>
    <row r="225" spans="1:13" x14ac:dyDescent="0.2">
      <c r="A225" s="2"/>
      <c r="B225" s="2"/>
      <c r="C225" s="2"/>
      <c r="D225" s="2"/>
      <c r="E225" s="2">
        <f>IF(D225=0,0,VLOOKUP(D225,DM!$C$5:$E$500,2,0))</f>
        <v>0</v>
      </c>
      <c r="F225" s="2">
        <f>IF(D225=0,0,VLOOKUP(D225,DM!$C$5:$E$500,3,0))</f>
        <v>0</v>
      </c>
      <c r="G225" s="3"/>
      <c r="H225" s="3"/>
      <c r="I225" s="3"/>
      <c r="J225" s="2"/>
      <c r="K225" s="3">
        <f>VLOOKUP(D225,Tinhgiavon!$A$5:$I$500,7,0)</f>
        <v>0</v>
      </c>
      <c r="L225" s="3">
        <f t="shared" si="4"/>
        <v>0</v>
      </c>
      <c r="M225" s="22">
        <f>IF(D225=0,0,VLOOKUP(D225,DM!$C$5:$G$500,5,0))</f>
        <v>0</v>
      </c>
    </row>
    <row r="226" spans="1:13" x14ac:dyDescent="0.2">
      <c r="A226" s="2"/>
      <c r="B226" s="2"/>
      <c r="C226" s="2"/>
      <c r="D226" s="2"/>
      <c r="E226" s="2">
        <f>IF(D226=0,0,VLOOKUP(D226,DM!$C$5:$E$500,2,0))</f>
        <v>0</v>
      </c>
      <c r="F226" s="2">
        <f>IF(D226=0,0,VLOOKUP(D226,DM!$C$5:$E$500,3,0))</f>
        <v>0</v>
      </c>
      <c r="G226" s="3"/>
      <c r="H226" s="3"/>
      <c r="I226" s="3"/>
      <c r="J226" s="2"/>
      <c r="K226" s="3">
        <f>VLOOKUP(D226,Tinhgiavon!$A$5:$I$500,7,0)</f>
        <v>0</v>
      </c>
      <c r="L226" s="3">
        <f t="shared" si="4"/>
        <v>0</v>
      </c>
      <c r="M226" s="22">
        <f>IF(D226=0,0,VLOOKUP(D226,DM!$C$5:$G$500,5,0))</f>
        <v>0</v>
      </c>
    </row>
    <row r="227" spans="1:13" x14ac:dyDescent="0.2">
      <c r="A227" s="2"/>
      <c r="B227" s="2"/>
      <c r="C227" s="2"/>
      <c r="D227" s="2"/>
      <c r="E227" s="2">
        <f>IF(D227=0,0,VLOOKUP(D227,DM!$C$5:$E$500,2,0))</f>
        <v>0</v>
      </c>
      <c r="F227" s="2">
        <f>IF(D227=0,0,VLOOKUP(D227,DM!$C$5:$E$500,3,0))</f>
        <v>0</v>
      </c>
      <c r="G227" s="3"/>
      <c r="H227" s="3"/>
      <c r="I227" s="3"/>
      <c r="J227" s="2"/>
      <c r="K227" s="3">
        <f>VLOOKUP(D227,Tinhgiavon!$A$5:$I$500,7,0)</f>
        <v>0</v>
      </c>
      <c r="L227" s="3">
        <f t="shared" si="4"/>
        <v>0</v>
      </c>
      <c r="M227" s="22">
        <f>IF(D227=0,0,VLOOKUP(D227,DM!$C$5:$G$500,5,0))</f>
        <v>0</v>
      </c>
    </row>
    <row r="228" spans="1:13" x14ac:dyDescent="0.2">
      <c r="A228" s="2"/>
      <c r="B228" s="2"/>
      <c r="C228" s="2"/>
      <c r="D228" s="2"/>
      <c r="E228" s="2">
        <f>IF(D228=0,0,VLOOKUP(D228,DM!$C$5:$E$500,2,0))</f>
        <v>0</v>
      </c>
      <c r="F228" s="2">
        <f>IF(D228=0,0,VLOOKUP(D228,DM!$C$5:$E$500,3,0))</f>
        <v>0</v>
      </c>
      <c r="G228" s="3"/>
      <c r="H228" s="3"/>
      <c r="I228" s="3"/>
      <c r="J228" s="2"/>
      <c r="K228" s="3">
        <f>VLOOKUP(D228,Tinhgiavon!$A$5:$I$500,7,0)</f>
        <v>0</v>
      </c>
      <c r="L228" s="3">
        <f t="shared" si="4"/>
        <v>0</v>
      </c>
      <c r="M228" s="22">
        <f>IF(D228=0,0,VLOOKUP(D228,DM!$C$5:$G$500,5,0))</f>
        <v>0</v>
      </c>
    </row>
    <row r="229" spans="1:13" x14ac:dyDescent="0.2">
      <c r="A229" s="2"/>
      <c r="B229" s="2"/>
      <c r="C229" s="2"/>
      <c r="D229" s="2"/>
      <c r="E229" s="2">
        <f>IF(D229=0,0,VLOOKUP(D229,DM!$C$5:$E$500,2,0))</f>
        <v>0</v>
      </c>
      <c r="F229" s="2">
        <f>IF(D229=0,0,VLOOKUP(D229,DM!$C$5:$E$500,3,0))</f>
        <v>0</v>
      </c>
      <c r="G229" s="3"/>
      <c r="H229" s="3"/>
      <c r="I229" s="3"/>
      <c r="J229" s="2"/>
      <c r="K229" s="3">
        <f>VLOOKUP(D229,Tinhgiavon!$A$5:$I$500,7,0)</f>
        <v>0</v>
      </c>
      <c r="L229" s="3">
        <f t="shared" si="4"/>
        <v>0</v>
      </c>
      <c r="M229" s="22">
        <f>IF(D229=0,0,VLOOKUP(D229,DM!$C$5:$G$500,5,0))</f>
        <v>0</v>
      </c>
    </row>
    <row r="230" spans="1:13" x14ac:dyDescent="0.2">
      <c r="A230" s="2"/>
      <c r="B230" s="2"/>
      <c r="C230" s="2"/>
      <c r="D230" s="2"/>
      <c r="E230" s="2">
        <f>IF(D230=0,0,VLOOKUP(D230,DM!$C$5:$E$500,2,0))</f>
        <v>0</v>
      </c>
      <c r="F230" s="2">
        <f>IF(D230=0,0,VLOOKUP(D230,DM!$C$5:$E$500,3,0))</f>
        <v>0</v>
      </c>
      <c r="G230" s="3"/>
      <c r="H230" s="3"/>
      <c r="I230" s="3"/>
      <c r="J230" s="2"/>
      <c r="K230" s="3">
        <f>VLOOKUP(D230,Tinhgiavon!$A$5:$I$500,7,0)</f>
        <v>0</v>
      </c>
      <c r="L230" s="3">
        <f t="shared" si="4"/>
        <v>0</v>
      </c>
      <c r="M230" s="22">
        <f>IF(D230=0,0,VLOOKUP(D230,DM!$C$5:$G$500,5,0))</f>
        <v>0</v>
      </c>
    </row>
    <row r="231" spans="1:13" x14ac:dyDescent="0.2">
      <c r="A231" s="2"/>
      <c r="B231" s="2"/>
      <c r="C231" s="2"/>
      <c r="D231" s="2"/>
      <c r="E231" s="2">
        <f>IF(D231=0,0,VLOOKUP(D231,DM!$C$5:$E$500,2,0))</f>
        <v>0</v>
      </c>
      <c r="F231" s="2">
        <f>IF(D231=0,0,VLOOKUP(D231,DM!$C$5:$E$500,3,0))</f>
        <v>0</v>
      </c>
      <c r="G231" s="3"/>
      <c r="H231" s="3"/>
      <c r="I231" s="3"/>
      <c r="J231" s="2"/>
      <c r="K231" s="3">
        <f>VLOOKUP(D231,Tinhgiavon!$A$5:$I$500,7,0)</f>
        <v>0</v>
      </c>
      <c r="L231" s="3">
        <f t="shared" si="4"/>
        <v>0</v>
      </c>
      <c r="M231" s="22">
        <f>IF(D231=0,0,VLOOKUP(D231,DM!$C$5:$G$500,5,0))</f>
        <v>0</v>
      </c>
    </row>
    <row r="232" spans="1:13" x14ac:dyDescent="0.2">
      <c r="A232" s="2"/>
      <c r="B232" s="2"/>
      <c r="C232" s="2"/>
      <c r="D232" s="2"/>
      <c r="E232" s="2">
        <f>IF(D232=0,0,VLOOKUP(D232,DM!$C$5:$E$500,2,0))</f>
        <v>0</v>
      </c>
      <c r="F232" s="2">
        <f>IF(D232=0,0,VLOOKUP(D232,DM!$C$5:$E$500,3,0))</f>
        <v>0</v>
      </c>
      <c r="G232" s="3"/>
      <c r="H232" s="3"/>
      <c r="I232" s="3"/>
      <c r="J232" s="2"/>
      <c r="K232" s="3">
        <f>VLOOKUP(D232,Tinhgiavon!$A$5:$I$500,7,0)</f>
        <v>0</v>
      </c>
      <c r="L232" s="3">
        <f t="shared" si="4"/>
        <v>0</v>
      </c>
      <c r="M232" s="22">
        <f>IF(D232=0,0,VLOOKUP(D232,DM!$C$5:$G$500,5,0))</f>
        <v>0</v>
      </c>
    </row>
    <row r="233" spans="1:13" x14ac:dyDescent="0.2">
      <c r="A233" s="2"/>
      <c r="B233" s="2"/>
      <c r="C233" s="2"/>
      <c r="D233" s="2"/>
      <c r="E233" s="2">
        <f>IF(D233=0,0,VLOOKUP(D233,DM!$C$5:$E$500,2,0))</f>
        <v>0</v>
      </c>
      <c r="F233" s="2">
        <f>IF(D233=0,0,VLOOKUP(D233,DM!$C$5:$E$500,3,0))</f>
        <v>0</v>
      </c>
      <c r="G233" s="3"/>
      <c r="H233" s="3"/>
      <c r="I233" s="3"/>
      <c r="J233" s="2"/>
      <c r="K233" s="3">
        <f>VLOOKUP(D233,Tinhgiavon!$A$5:$I$500,7,0)</f>
        <v>0</v>
      </c>
      <c r="L233" s="3">
        <f t="shared" si="4"/>
        <v>0</v>
      </c>
      <c r="M233" s="22">
        <f>IF(D233=0,0,VLOOKUP(D233,DM!$C$5:$G$500,5,0))</f>
        <v>0</v>
      </c>
    </row>
    <row r="234" spans="1:13" x14ac:dyDescent="0.2">
      <c r="A234" s="2"/>
      <c r="B234" s="2"/>
      <c r="C234" s="2"/>
      <c r="D234" s="2"/>
      <c r="E234" s="2">
        <f>IF(D234=0,0,VLOOKUP(D234,DM!$C$5:$E$500,2,0))</f>
        <v>0</v>
      </c>
      <c r="F234" s="2">
        <f>IF(D234=0,0,VLOOKUP(D234,DM!$C$5:$E$500,3,0))</f>
        <v>0</v>
      </c>
      <c r="G234" s="3"/>
      <c r="H234" s="3"/>
      <c r="I234" s="3"/>
      <c r="J234" s="2"/>
      <c r="K234" s="3">
        <f>VLOOKUP(D234,Tinhgiavon!$A$5:$I$500,7,0)</f>
        <v>0</v>
      </c>
      <c r="L234" s="3">
        <f t="shared" si="4"/>
        <v>0</v>
      </c>
      <c r="M234" s="22">
        <f>IF(D234=0,0,VLOOKUP(D234,DM!$C$5:$G$500,5,0))</f>
        <v>0</v>
      </c>
    </row>
    <row r="235" spans="1:13" x14ac:dyDescent="0.2">
      <c r="A235" s="2"/>
      <c r="B235" s="2"/>
      <c r="C235" s="2"/>
      <c r="D235" s="2"/>
      <c r="E235" s="2">
        <f>IF(D235=0,0,VLOOKUP(D235,DM!$C$5:$E$500,2,0))</f>
        <v>0</v>
      </c>
      <c r="F235" s="2">
        <f>IF(D235=0,0,VLOOKUP(D235,DM!$C$5:$E$500,3,0))</f>
        <v>0</v>
      </c>
      <c r="G235" s="3"/>
      <c r="H235" s="3"/>
      <c r="I235" s="3"/>
      <c r="J235" s="2"/>
      <c r="K235" s="3">
        <f>VLOOKUP(D235,Tinhgiavon!$A$5:$I$500,7,0)</f>
        <v>0</v>
      </c>
      <c r="L235" s="3">
        <f t="shared" si="4"/>
        <v>0</v>
      </c>
      <c r="M235" s="22">
        <f>IF(D235=0,0,VLOOKUP(D235,DM!$C$5:$G$500,5,0))</f>
        <v>0</v>
      </c>
    </row>
    <row r="236" spans="1:13" x14ac:dyDescent="0.2">
      <c r="A236" s="2"/>
      <c r="B236" s="2"/>
      <c r="C236" s="2"/>
      <c r="D236" s="2"/>
      <c r="E236" s="2">
        <f>IF(D236=0,0,VLOOKUP(D236,DM!$C$5:$E$500,2,0))</f>
        <v>0</v>
      </c>
      <c r="F236" s="2">
        <f>IF(D236=0,0,VLOOKUP(D236,DM!$C$5:$E$500,3,0))</f>
        <v>0</v>
      </c>
      <c r="G236" s="3"/>
      <c r="H236" s="3"/>
      <c r="I236" s="3"/>
      <c r="J236" s="2"/>
      <c r="K236" s="3">
        <f>VLOOKUP(D236,Tinhgiavon!$A$5:$I$500,7,0)</f>
        <v>0</v>
      </c>
      <c r="L236" s="3">
        <f t="shared" si="4"/>
        <v>0</v>
      </c>
      <c r="M236" s="22">
        <f>IF(D236=0,0,VLOOKUP(D236,DM!$C$5:$G$500,5,0))</f>
        <v>0</v>
      </c>
    </row>
    <row r="237" spans="1:13" x14ac:dyDescent="0.2">
      <c r="A237" s="2"/>
      <c r="B237" s="2"/>
      <c r="C237" s="2"/>
      <c r="D237" s="2"/>
      <c r="E237" s="2">
        <f>IF(D237=0,0,VLOOKUP(D237,DM!$C$5:$E$500,2,0))</f>
        <v>0</v>
      </c>
      <c r="F237" s="2">
        <f>IF(D237=0,0,VLOOKUP(D237,DM!$C$5:$E$500,3,0))</f>
        <v>0</v>
      </c>
      <c r="G237" s="3"/>
      <c r="H237" s="3"/>
      <c r="I237" s="3"/>
      <c r="J237" s="2"/>
      <c r="K237" s="3">
        <f>VLOOKUP(D237,Tinhgiavon!$A$5:$I$500,7,0)</f>
        <v>0</v>
      </c>
      <c r="L237" s="3">
        <f t="shared" si="4"/>
        <v>0</v>
      </c>
      <c r="M237" s="22">
        <f>IF(D237=0,0,VLOOKUP(D237,DM!$C$5:$G$500,5,0))</f>
        <v>0</v>
      </c>
    </row>
    <row r="238" spans="1:13" x14ac:dyDescent="0.2">
      <c r="A238" s="2"/>
      <c r="B238" s="2"/>
      <c r="C238" s="2"/>
      <c r="D238" s="2"/>
      <c r="E238" s="2">
        <f>IF(D238=0,0,VLOOKUP(D238,DM!$C$5:$E$500,2,0))</f>
        <v>0</v>
      </c>
      <c r="F238" s="2">
        <f>IF(D238=0,0,VLOOKUP(D238,DM!$C$5:$E$500,3,0))</f>
        <v>0</v>
      </c>
      <c r="G238" s="3"/>
      <c r="H238" s="3"/>
      <c r="I238" s="3"/>
      <c r="J238" s="2"/>
      <c r="K238" s="3">
        <f>VLOOKUP(D238,Tinhgiavon!$A$5:$I$500,7,0)</f>
        <v>0</v>
      </c>
      <c r="L238" s="3">
        <f t="shared" si="4"/>
        <v>0</v>
      </c>
      <c r="M238" s="22">
        <f>IF(D238=0,0,VLOOKUP(D238,DM!$C$5:$G$500,5,0))</f>
        <v>0</v>
      </c>
    </row>
    <row r="239" spans="1:13" x14ac:dyDescent="0.2">
      <c r="A239" s="2"/>
      <c r="B239" s="2"/>
      <c r="C239" s="2"/>
      <c r="D239" s="2"/>
      <c r="E239" s="2">
        <f>IF(D239=0,0,VLOOKUP(D239,DM!$C$5:$E$500,2,0))</f>
        <v>0</v>
      </c>
      <c r="F239" s="2">
        <f>IF(D239=0,0,VLOOKUP(D239,DM!$C$5:$E$500,3,0))</f>
        <v>0</v>
      </c>
      <c r="G239" s="3"/>
      <c r="H239" s="3"/>
      <c r="I239" s="3"/>
      <c r="J239" s="2"/>
      <c r="K239" s="3">
        <f>VLOOKUP(D239,Tinhgiavon!$A$5:$I$500,7,0)</f>
        <v>0</v>
      </c>
      <c r="L239" s="3">
        <f t="shared" si="4"/>
        <v>0</v>
      </c>
      <c r="M239" s="22">
        <f>IF(D239=0,0,VLOOKUP(D239,DM!$C$5:$G$500,5,0))</f>
        <v>0</v>
      </c>
    </row>
    <row r="240" spans="1:13" x14ac:dyDescent="0.2">
      <c r="A240" s="2"/>
      <c r="B240" s="2"/>
      <c r="C240" s="2"/>
      <c r="D240" s="2"/>
      <c r="E240" s="2">
        <f>IF(D240=0,0,VLOOKUP(D240,DM!$C$5:$E$500,2,0))</f>
        <v>0</v>
      </c>
      <c r="F240" s="2">
        <f>IF(D240=0,0,VLOOKUP(D240,DM!$C$5:$E$500,3,0))</f>
        <v>0</v>
      </c>
      <c r="G240" s="3"/>
      <c r="H240" s="3"/>
      <c r="I240" s="3"/>
      <c r="J240" s="2"/>
      <c r="K240" s="3">
        <f>VLOOKUP(D240,Tinhgiavon!$A$5:$I$500,7,0)</f>
        <v>0</v>
      </c>
      <c r="L240" s="3">
        <f t="shared" si="4"/>
        <v>0</v>
      </c>
      <c r="M240" s="22">
        <f>IF(D240=0,0,VLOOKUP(D240,DM!$C$5:$G$500,5,0))</f>
        <v>0</v>
      </c>
    </row>
    <row r="241" spans="1:13" x14ac:dyDescent="0.2">
      <c r="A241" s="2"/>
      <c r="B241" s="2"/>
      <c r="C241" s="2"/>
      <c r="D241" s="2"/>
      <c r="E241" s="2">
        <f>IF(D241=0,0,VLOOKUP(D241,DM!$C$5:$E$500,2,0))</f>
        <v>0</v>
      </c>
      <c r="F241" s="2">
        <f>IF(D241=0,0,VLOOKUP(D241,DM!$C$5:$E$500,3,0))</f>
        <v>0</v>
      </c>
      <c r="G241" s="3"/>
      <c r="H241" s="3"/>
      <c r="I241" s="3"/>
      <c r="J241" s="2"/>
      <c r="K241" s="3">
        <f>VLOOKUP(D241,Tinhgiavon!$A$5:$I$500,7,0)</f>
        <v>0</v>
      </c>
      <c r="L241" s="3">
        <f t="shared" si="4"/>
        <v>0</v>
      </c>
      <c r="M241" s="22">
        <f>IF(D241=0,0,VLOOKUP(D241,DM!$C$5:$G$500,5,0))</f>
        <v>0</v>
      </c>
    </row>
    <row r="242" spans="1:13" x14ac:dyDescent="0.2">
      <c r="A242" s="2"/>
      <c r="B242" s="2"/>
      <c r="C242" s="2"/>
      <c r="D242" s="2"/>
      <c r="E242" s="2">
        <f>IF(D242=0,0,VLOOKUP(D242,DM!$C$5:$E$500,2,0))</f>
        <v>0</v>
      </c>
      <c r="F242" s="2">
        <f>IF(D242=0,0,VLOOKUP(D242,DM!$C$5:$E$500,3,0))</f>
        <v>0</v>
      </c>
      <c r="G242" s="3"/>
      <c r="H242" s="3"/>
      <c r="I242" s="3"/>
      <c r="J242" s="2"/>
      <c r="K242" s="3">
        <f>VLOOKUP(D242,Tinhgiavon!$A$5:$I$500,7,0)</f>
        <v>0</v>
      </c>
      <c r="L242" s="3">
        <f t="shared" si="4"/>
        <v>0</v>
      </c>
      <c r="M242" s="22">
        <f>IF(D242=0,0,VLOOKUP(D242,DM!$C$5:$G$500,5,0))</f>
        <v>0</v>
      </c>
    </row>
    <row r="243" spans="1:13" x14ac:dyDescent="0.2">
      <c r="A243" s="2"/>
      <c r="B243" s="2"/>
      <c r="C243" s="2"/>
      <c r="D243" s="2"/>
      <c r="E243" s="2">
        <f>IF(D243=0,0,VLOOKUP(D243,DM!$C$5:$E$500,2,0))</f>
        <v>0</v>
      </c>
      <c r="F243" s="2">
        <f>IF(D243=0,0,VLOOKUP(D243,DM!$C$5:$E$500,3,0))</f>
        <v>0</v>
      </c>
      <c r="G243" s="3"/>
      <c r="H243" s="3"/>
      <c r="I243" s="3"/>
      <c r="J243" s="2"/>
      <c r="K243" s="3">
        <f>VLOOKUP(D243,Tinhgiavon!$A$5:$I$500,7,0)</f>
        <v>0</v>
      </c>
      <c r="L243" s="3">
        <f t="shared" si="4"/>
        <v>0</v>
      </c>
      <c r="M243" s="22">
        <f>IF(D243=0,0,VLOOKUP(D243,DM!$C$5:$G$500,5,0))</f>
        <v>0</v>
      </c>
    </row>
    <row r="244" spans="1:13" x14ac:dyDescent="0.2">
      <c r="A244" s="2"/>
      <c r="B244" s="2"/>
      <c r="C244" s="2"/>
      <c r="D244" s="2"/>
      <c r="E244" s="2">
        <f>IF(D244=0,0,VLOOKUP(D244,DM!$C$5:$E$500,2,0))</f>
        <v>0</v>
      </c>
      <c r="F244" s="2">
        <f>IF(D244=0,0,VLOOKUP(D244,DM!$C$5:$E$500,3,0))</f>
        <v>0</v>
      </c>
      <c r="G244" s="3"/>
      <c r="H244" s="3"/>
      <c r="I244" s="3"/>
      <c r="J244" s="2"/>
      <c r="K244" s="3">
        <f>VLOOKUP(D244,Tinhgiavon!$A$5:$I$500,7,0)</f>
        <v>0</v>
      </c>
      <c r="L244" s="3">
        <f t="shared" si="4"/>
        <v>0</v>
      </c>
      <c r="M244" s="22">
        <f>IF(D244=0,0,VLOOKUP(D244,DM!$C$5:$G$500,5,0))</f>
        <v>0</v>
      </c>
    </row>
    <row r="245" spans="1:13" x14ac:dyDescent="0.2">
      <c r="A245" s="2"/>
      <c r="B245" s="2"/>
      <c r="C245" s="2"/>
      <c r="D245" s="2"/>
      <c r="E245" s="2">
        <f>IF(D245=0,0,VLOOKUP(D245,DM!$C$5:$E$500,2,0))</f>
        <v>0</v>
      </c>
      <c r="F245" s="2">
        <f>IF(D245=0,0,VLOOKUP(D245,DM!$C$5:$E$500,3,0))</f>
        <v>0</v>
      </c>
      <c r="G245" s="3"/>
      <c r="H245" s="3"/>
      <c r="I245" s="3"/>
      <c r="J245" s="2"/>
      <c r="K245" s="3">
        <f>VLOOKUP(D245,Tinhgiavon!$A$5:$I$500,7,0)</f>
        <v>0</v>
      </c>
      <c r="L245" s="3">
        <f t="shared" si="4"/>
        <v>0</v>
      </c>
      <c r="M245" s="22">
        <f>IF(D245=0,0,VLOOKUP(D245,DM!$C$5:$G$500,5,0))</f>
        <v>0</v>
      </c>
    </row>
    <row r="246" spans="1:13" x14ac:dyDescent="0.2">
      <c r="A246" s="2"/>
      <c r="B246" s="2"/>
      <c r="C246" s="2"/>
      <c r="D246" s="2"/>
      <c r="E246" s="2">
        <f>IF(D246=0,0,VLOOKUP(D246,DM!$C$5:$E$500,2,0))</f>
        <v>0</v>
      </c>
      <c r="F246" s="2">
        <f>IF(D246=0,0,VLOOKUP(D246,DM!$C$5:$E$500,3,0))</f>
        <v>0</v>
      </c>
      <c r="G246" s="3"/>
      <c r="H246" s="3"/>
      <c r="I246" s="3"/>
      <c r="J246" s="2"/>
      <c r="K246" s="3">
        <f>VLOOKUP(D246,Tinhgiavon!$A$5:$I$500,7,0)</f>
        <v>0</v>
      </c>
      <c r="L246" s="3">
        <f t="shared" si="4"/>
        <v>0</v>
      </c>
      <c r="M246" s="22">
        <f>IF(D246=0,0,VLOOKUP(D246,DM!$C$5:$G$500,5,0))</f>
        <v>0</v>
      </c>
    </row>
    <row r="247" spans="1:13" x14ac:dyDescent="0.2">
      <c r="A247" s="2"/>
      <c r="B247" s="2"/>
      <c r="C247" s="2"/>
      <c r="D247" s="2"/>
      <c r="E247" s="2">
        <f>IF(D247=0,0,VLOOKUP(D247,DM!$C$5:$E$500,2,0))</f>
        <v>0</v>
      </c>
      <c r="F247" s="2">
        <f>IF(D247=0,0,VLOOKUP(D247,DM!$C$5:$E$500,3,0))</f>
        <v>0</v>
      </c>
      <c r="G247" s="3"/>
      <c r="H247" s="3"/>
      <c r="I247" s="3"/>
      <c r="J247" s="2"/>
      <c r="K247" s="3">
        <f>VLOOKUP(D247,Tinhgiavon!$A$5:$I$500,7,0)</f>
        <v>0</v>
      </c>
      <c r="L247" s="3">
        <f t="shared" si="4"/>
        <v>0</v>
      </c>
      <c r="M247" s="22">
        <f>IF(D247=0,0,VLOOKUP(D247,DM!$C$5:$G$500,5,0))</f>
        <v>0</v>
      </c>
    </row>
    <row r="248" spans="1:13" x14ac:dyDescent="0.2">
      <c r="A248" s="2"/>
      <c r="B248" s="2"/>
      <c r="C248" s="2"/>
      <c r="D248" s="2"/>
      <c r="E248" s="2">
        <f>IF(D248=0,0,VLOOKUP(D248,DM!$C$5:$E$500,2,0))</f>
        <v>0</v>
      </c>
      <c r="F248" s="2">
        <f>IF(D248=0,0,VLOOKUP(D248,DM!$C$5:$E$500,3,0))</f>
        <v>0</v>
      </c>
      <c r="G248" s="3"/>
      <c r="H248" s="3"/>
      <c r="I248" s="3"/>
      <c r="J248" s="2"/>
      <c r="K248" s="3">
        <f>VLOOKUP(D248,Tinhgiavon!$A$5:$I$500,7,0)</f>
        <v>0</v>
      </c>
      <c r="L248" s="3">
        <f t="shared" si="4"/>
        <v>0</v>
      </c>
      <c r="M248" s="22">
        <f>IF(D248=0,0,VLOOKUP(D248,DM!$C$5:$G$500,5,0))</f>
        <v>0</v>
      </c>
    </row>
    <row r="249" spans="1:13" x14ac:dyDescent="0.2">
      <c r="A249" s="2"/>
      <c r="B249" s="2"/>
      <c r="C249" s="2"/>
      <c r="D249" s="2"/>
      <c r="E249" s="2">
        <f>IF(D249=0,0,VLOOKUP(D249,DM!$C$5:$E$500,2,0))</f>
        <v>0</v>
      </c>
      <c r="F249" s="2">
        <f>IF(D249=0,0,VLOOKUP(D249,DM!$C$5:$E$500,3,0))</f>
        <v>0</v>
      </c>
      <c r="G249" s="3"/>
      <c r="H249" s="3"/>
      <c r="I249" s="3"/>
      <c r="J249" s="2"/>
      <c r="K249" s="3">
        <f>VLOOKUP(D249,Tinhgiavon!$A$5:$I$500,7,0)</f>
        <v>0</v>
      </c>
      <c r="L249" s="3">
        <f t="shared" si="4"/>
        <v>0</v>
      </c>
      <c r="M249" s="22">
        <f>IF(D249=0,0,VLOOKUP(D249,DM!$C$5:$G$500,5,0))</f>
        <v>0</v>
      </c>
    </row>
    <row r="250" spans="1:13" x14ac:dyDescent="0.2">
      <c r="A250" s="2"/>
      <c r="B250" s="2"/>
      <c r="C250" s="2"/>
      <c r="D250" s="2"/>
      <c r="E250" s="2">
        <f>IF(D250=0,0,VLOOKUP(D250,DM!$C$5:$E$500,2,0))</f>
        <v>0</v>
      </c>
      <c r="F250" s="2">
        <f>IF(D250=0,0,VLOOKUP(D250,DM!$C$5:$E$500,3,0))</f>
        <v>0</v>
      </c>
      <c r="G250" s="3"/>
      <c r="H250" s="3"/>
      <c r="I250" s="3"/>
      <c r="J250" s="2"/>
      <c r="K250" s="3">
        <f>VLOOKUP(D250,Tinhgiavon!$A$5:$I$500,7,0)</f>
        <v>0</v>
      </c>
      <c r="L250" s="3">
        <f t="shared" si="4"/>
        <v>0</v>
      </c>
      <c r="M250" s="22">
        <f>IF(D250=0,0,VLOOKUP(D250,DM!$C$5:$G$500,5,0))</f>
        <v>0</v>
      </c>
    </row>
    <row r="251" spans="1:13" x14ac:dyDescent="0.2">
      <c r="A251" s="2"/>
      <c r="B251" s="2"/>
      <c r="C251" s="2"/>
      <c r="D251" s="2"/>
      <c r="E251" s="2">
        <f>IF(D251=0,0,VLOOKUP(D251,DM!$C$5:$E$500,2,0))</f>
        <v>0</v>
      </c>
      <c r="F251" s="2">
        <f>IF(D251=0,0,VLOOKUP(D251,DM!$C$5:$E$500,3,0))</f>
        <v>0</v>
      </c>
      <c r="G251" s="3"/>
      <c r="H251" s="3"/>
      <c r="I251" s="3"/>
      <c r="J251" s="2"/>
      <c r="K251" s="3">
        <f>VLOOKUP(D251,Tinhgiavon!$A$5:$I$500,7,0)</f>
        <v>0</v>
      </c>
      <c r="L251" s="3">
        <f t="shared" si="4"/>
        <v>0</v>
      </c>
      <c r="M251" s="22">
        <f>IF(D251=0,0,VLOOKUP(D251,DM!$C$5:$G$500,5,0))</f>
        <v>0</v>
      </c>
    </row>
    <row r="252" spans="1:13" x14ac:dyDescent="0.2">
      <c r="A252" s="2"/>
      <c r="B252" s="2"/>
      <c r="C252" s="2"/>
      <c r="D252" s="2"/>
      <c r="E252" s="2">
        <f>IF(D252=0,0,VLOOKUP(D252,DM!$C$5:$E$500,2,0))</f>
        <v>0</v>
      </c>
      <c r="F252" s="2">
        <f>IF(D252=0,0,VLOOKUP(D252,DM!$C$5:$E$500,3,0))</f>
        <v>0</v>
      </c>
      <c r="G252" s="3"/>
      <c r="H252" s="3"/>
      <c r="I252" s="3"/>
      <c r="J252" s="2"/>
      <c r="K252" s="3">
        <f>VLOOKUP(D252,Tinhgiavon!$A$5:$I$500,7,0)</f>
        <v>0</v>
      </c>
      <c r="L252" s="3">
        <f t="shared" si="4"/>
        <v>0</v>
      </c>
      <c r="M252" s="22">
        <f>IF(D252=0,0,VLOOKUP(D252,DM!$C$5:$G$500,5,0))</f>
        <v>0</v>
      </c>
    </row>
    <row r="253" spans="1:13" x14ac:dyDescent="0.2">
      <c r="A253" s="2"/>
      <c r="B253" s="2"/>
      <c r="C253" s="2"/>
      <c r="D253" s="2"/>
      <c r="E253" s="2">
        <f>IF(D253=0,0,VLOOKUP(D253,DM!$C$5:$E$500,2,0))</f>
        <v>0</v>
      </c>
      <c r="F253" s="2">
        <f>IF(D253=0,0,VLOOKUP(D253,DM!$C$5:$E$500,3,0))</f>
        <v>0</v>
      </c>
      <c r="G253" s="3"/>
      <c r="H253" s="3"/>
      <c r="I253" s="3"/>
      <c r="J253" s="2"/>
      <c r="K253" s="3">
        <f>VLOOKUP(D253,Tinhgiavon!$A$5:$I$500,7,0)</f>
        <v>0</v>
      </c>
      <c r="L253" s="3">
        <f t="shared" si="4"/>
        <v>0</v>
      </c>
      <c r="M253" s="22">
        <f>IF(D253=0,0,VLOOKUP(D253,DM!$C$5:$G$500,5,0))</f>
        <v>0</v>
      </c>
    </row>
    <row r="254" spans="1:13" x14ac:dyDescent="0.2">
      <c r="A254" s="2"/>
      <c r="B254" s="2"/>
      <c r="C254" s="2"/>
      <c r="D254" s="2"/>
      <c r="E254" s="2">
        <f>IF(D254=0,0,VLOOKUP(D254,DM!$C$5:$E$500,2,0))</f>
        <v>0</v>
      </c>
      <c r="F254" s="2">
        <f>IF(D254=0,0,VLOOKUP(D254,DM!$C$5:$E$500,3,0))</f>
        <v>0</v>
      </c>
      <c r="G254" s="3"/>
      <c r="H254" s="3"/>
      <c r="I254" s="3"/>
      <c r="J254" s="2"/>
      <c r="K254" s="3">
        <f>VLOOKUP(D254,Tinhgiavon!$A$5:$I$500,7,0)</f>
        <v>0</v>
      </c>
      <c r="L254" s="3">
        <f t="shared" si="4"/>
        <v>0</v>
      </c>
      <c r="M254" s="22">
        <f>IF(D254=0,0,VLOOKUP(D254,DM!$C$5:$G$500,5,0))</f>
        <v>0</v>
      </c>
    </row>
    <row r="255" spans="1:13" x14ac:dyDescent="0.2">
      <c r="A255" s="2"/>
      <c r="B255" s="2"/>
      <c r="C255" s="2"/>
      <c r="D255" s="2"/>
      <c r="E255" s="2">
        <f>IF(D255=0,0,VLOOKUP(D255,DM!$C$5:$E$500,2,0))</f>
        <v>0</v>
      </c>
      <c r="F255" s="2">
        <f>IF(D255=0,0,VLOOKUP(D255,DM!$C$5:$E$500,3,0))</f>
        <v>0</v>
      </c>
      <c r="G255" s="3"/>
      <c r="H255" s="3"/>
      <c r="I255" s="3"/>
      <c r="J255" s="2"/>
      <c r="K255" s="3">
        <f>VLOOKUP(D255,Tinhgiavon!$A$5:$I$500,7,0)</f>
        <v>0</v>
      </c>
      <c r="L255" s="3">
        <f t="shared" si="4"/>
        <v>0</v>
      </c>
      <c r="M255" s="22">
        <f>IF(D255=0,0,VLOOKUP(D255,DM!$C$5:$G$500,5,0))</f>
        <v>0</v>
      </c>
    </row>
    <row r="256" spans="1:13" x14ac:dyDescent="0.2">
      <c r="A256" s="2"/>
      <c r="B256" s="2"/>
      <c r="C256" s="2"/>
      <c r="D256" s="2"/>
      <c r="E256" s="2">
        <f>IF(D256=0,0,VLOOKUP(D256,DM!$C$5:$E$500,2,0))</f>
        <v>0</v>
      </c>
      <c r="F256" s="2">
        <f>IF(D256=0,0,VLOOKUP(D256,DM!$C$5:$E$500,3,0))</f>
        <v>0</v>
      </c>
      <c r="G256" s="3"/>
      <c r="H256" s="3"/>
      <c r="I256" s="3"/>
      <c r="J256" s="2"/>
      <c r="K256" s="3">
        <f>VLOOKUP(D256,Tinhgiavon!$A$5:$I$500,7,0)</f>
        <v>0</v>
      </c>
      <c r="L256" s="3">
        <f t="shared" si="4"/>
        <v>0</v>
      </c>
      <c r="M256" s="22">
        <f>IF(D256=0,0,VLOOKUP(D256,DM!$C$5:$G$500,5,0))</f>
        <v>0</v>
      </c>
    </row>
    <row r="257" spans="1:13" x14ac:dyDescent="0.2">
      <c r="A257" s="2"/>
      <c r="B257" s="2"/>
      <c r="C257" s="2"/>
      <c r="D257" s="2"/>
      <c r="E257" s="2">
        <f>IF(D257=0,0,VLOOKUP(D257,DM!$C$5:$E$500,2,0))</f>
        <v>0</v>
      </c>
      <c r="F257" s="2">
        <f>IF(D257=0,0,VLOOKUP(D257,DM!$C$5:$E$500,3,0))</f>
        <v>0</v>
      </c>
      <c r="G257" s="3"/>
      <c r="H257" s="3"/>
      <c r="I257" s="3"/>
      <c r="J257" s="2"/>
      <c r="K257" s="3">
        <f>VLOOKUP(D257,Tinhgiavon!$A$5:$I$500,7,0)</f>
        <v>0</v>
      </c>
      <c r="L257" s="3">
        <f t="shared" si="4"/>
        <v>0</v>
      </c>
      <c r="M257" s="22">
        <f>IF(D257=0,0,VLOOKUP(D257,DM!$C$5:$G$500,5,0))</f>
        <v>0</v>
      </c>
    </row>
    <row r="258" spans="1:13" x14ac:dyDescent="0.2">
      <c r="A258" s="2"/>
      <c r="B258" s="2"/>
      <c r="C258" s="2"/>
      <c r="D258" s="2"/>
      <c r="E258" s="2">
        <f>IF(D258=0,0,VLOOKUP(D258,DM!$C$5:$E$500,2,0))</f>
        <v>0</v>
      </c>
      <c r="F258" s="2">
        <f>IF(D258=0,0,VLOOKUP(D258,DM!$C$5:$E$500,3,0))</f>
        <v>0</v>
      </c>
      <c r="G258" s="3"/>
      <c r="H258" s="3"/>
      <c r="I258" s="3"/>
      <c r="J258" s="2"/>
      <c r="K258" s="3">
        <f>VLOOKUP(D258,Tinhgiavon!$A$5:$I$500,7,0)</f>
        <v>0</v>
      </c>
      <c r="L258" s="3">
        <f t="shared" si="4"/>
        <v>0</v>
      </c>
      <c r="M258" s="22">
        <f>IF(D258=0,0,VLOOKUP(D258,DM!$C$5:$G$500,5,0))</f>
        <v>0</v>
      </c>
    </row>
    <row r="259" spans="1:13" x14ac:dyDescent="0.2">
      <c r="A259" s="2"/>
      <c r="B259" s="2"/>
      <c r="C259" s="2"/>
      <c r="D259" s="2"/>
      <c r="E259" s="2">
        <f>IF(D259=0,0,VLOOKUP(D259,DM!$C$5:$E$500,2,0))</f>
        <v>0</v>
      </c>
      <c r="F259" s="2">
        <f>IF(D259=0,0,VLOOKUP(D259,DM!$C$5:$E$500,3,0))</f>
        <v>0</v>
      </c>
      <c r="G259" s="3"/>
      <c r="H259" s="3"/>
      <c r="I259" s="3"/>
      <c r="J259" s="2"/>
      <c r="K259" s="3">
        <f>VLOOKUP(D259,Tinhgiavon!$A$5:$I$500,7,0)</f>
        <v>0</v>
      </c>
      <c r="L259" s="3">
        <f t="shared" si="4"/>
        <v>0</v>
      </c>
      <c r="M259" s="22">
        <f>IF(D259=0,0,VLOOKUP(D259,DM!$C$5:$G$500,5,0))</f>
        <v>0</v>
      </c>
    </row>
    <row r="260" spans="1:13" x14ac:dyDescent="0.2">
      <c r="A260" s="2"/>
      <c r="B260" s="2"/>
      <c r="C260" s="2"/>
      <c r="D260" s="2"/>
      <c r="E260" s="2">
        <f>IF(D260=0,0,VLOOKUP(D260,DM!$C$5:$E$500,2,0))</f>
        <v>0</v>
      </c>
      <c r="F260" s="2">
        <f>IF(D260=0,0,VLOOKUP(D260,DM!$C$5:$E$500,3,0))</f>
        <v>0</v>
      </c>
      <c r="G260" s="3"/>
      <c r="H260" s="3"/>
      <c r="I260" s="3"/>
      <c r="J260" s="2"/>
      <c r="K260" s="3">
        <f>VLOOKUP(D260,Tinhgiavon!$A$5:$I$500,7,0)</f>
        <v>0</v>
      </c>
      <c r="L260" s="3">
        <f t="shared" si="4"/>
        <v>0</v>
      </c>
      <c r="M260" s="22">
        <f>IF(D260=0,0,VLOOKUP(D260,DM!$C$5:$G$500,5,0))</f>
        <v>0</v>
      </c>
    </row>
    <row r="261" spans="1:13" x14ac:dyDescent="0.2">
      <c r="A261" s="2"/>
      <c r="B261" s="2"/>
      <c r="C261" s="2"/>
      <c r="D261" s="2"/>
      <c r="E261" s="2">
        <f>IF(D261=0,0,VLOOKUP(D261,DM!$C$5:$E$500,2,0))</f>
        <v>0</v>
      </c>
      <c r="F261" s="2">
        <f>IF(D261=0,0,VLOOKUP(D261,DM!$C$5:$E$500,3,0))</f>
        <v>0</v>
      </c>
      <c r="G261" s="3"/>
      <c r="H261" s="3"/>
      <c r="I261" s="3"/>
      <c r="J261" s="2"/>
      <c r="K261" s="3">
        <f>VLOOKUP(D261,Tinhgiavon!$A$5:$I$500,7,0)</f>
        <v>0</v>
      </c>
      <c r="L261" s="3">
        <f t="shared" si="4"/>
        <v>0</v>
      </c>
      <c r="M261" s="22">
        <f>IF(D261=0,0,VLOOKUP(D261,DM!$C$5:$G$500,5,0))</f>
        <v>0</v>
      </c>
    </row>
    <row r="262" spans="1:13" x14ac:dyDescent="0.2">
      <c r="A262" s="2"/>
      <c r="B262" s="2"/>
      <c r="C262" s="2"/>
      <c r="D262" s="2"/>
      <c r="E262" s="2">
        <f>IF(D262=0,0,VLOOKUP(D262,DM!$C$5:$E$500,2,0))</f>
        <v>0</v>
      </c>
      <c r="F262" s="2">
        <f>IF(D262=0,0,VLOOKUP(D262,DM!$C$5:$E$500,3,0))</f>
        <v>0</v>
      </c>
      <c r="G262" s="3"/>
      <c r="H262" s="3"/>
      <c r="I262" s="3"/>
      <c r="J262" s="2"/>
      <c r="K262" s="3">
        <f>VLOOKUP(D262,Tinhgiavon!$A$5:$I$500,7,0)</f>
        <v>0</v>
      </c>
      <c r="L262" s="3">
        <f t="shared" ref="L262:L325" si="5">K262*G262</f>
        <v>0</v>
      </c>
      <c r="M262" s="22">
        <f>IF(D262=0,0,VLOOKUP(D262,DM!$C$5:$G$500,5,0))</f>
        <v>0</v>
      </c>
    </row>
    <row r="263" spans="1:13" x14ac:dyDescent="0.2">
      <c r="A263" s="2"/>
      <c r="B263" s="2"/>
      <c r="C263" s="2"/>
      <c r="D263" s="2"/>
      <c r="E263" s="2">
        <f>IF(D263=0,0,VLOOKUP(D263,DM!$C$5:$E$500,2,0))</f>
        <v>0</v>
      </c>
      <c r="F263" s="2">
        <f>IF(D263=0,0,VLOOKUP(D263,DM!$C$5:$E$500,3,0))</f>
        <v>0</v>
      </c>
      <c r="G263" s="3"/>
      <c r="H263" s="3"/>
      <c r="I263" s="3"/>
      <c r="J263" s="2"/>
      <c r="K263" s="3">
        <f>VLOOKUP(D263,Tinhgiavon!$A$5:$I$500,7,0)</f>
        <v>0</v>
      </c>
      <c r="L263" s="3">
        <f t="shared" si="5"/>
        <v>0</v>
      </c>
      <c r="M263" s="22">
        <f>IF(D263=0,0,VLOOKUP(D263,DM!$C$5:$G$500,5,0))</f>
        <v>0</v>
      </c>
    </row>
    <row r="264" spans="1:13" x14ac:dyDescent="0.2">
      <c r="A264" s="2"/>
      <c r="B264" s="2"/>
      <c r="C264" s="2"/>
      <c r="D264" s="2"/>
      <c r="E264" s="2">
        <f>IF(D264=0,0,VLOOKUP(D264,DM!$C$5:$E$500,2,0))</f>
        <v>0</v>
      </c>
      <c r="F264" s="2">
        <f>IF(D264=0,0,VLOOKUP(D264,DM!$C$5:$E$500,3,0))</f>
        <v>0</v>
      </c>
      <c r="G264" s="3"/>
      <c r="H264" s="3"/>
      <c r="I264" s="3"/>
      <c r="J264" s="2"/>
      <c r="K264" s="3">
        <f>VLOOKUP(D264,Tinhgiavon!$A$5:$I$500,7,0)</f>
        <v>0</v>
      </c>
      <c r="L264" s="3">
        <f t="shared" si="5"/>
        <v>0</v>
      </c>
      <c r="M264" s="22">
        <f>IF(D264=0,0,VLOOKUP(D264,DM!$C$5:$G$500,5,0))</f>
        <v>0</v>
      </c>
    </row>
    <row r="265" spans="1:13" x14ac:dyDescent="0.2">
      <c r="A265" s="2"/>
      <c r="B265" s="2"/>
      <c r="C265" s="2"/>
      <c r="D265" s="2"/>
      <c r="E265" s="2">
        <f>IF(D265=0,0,VLOOKUP(D265,DM!$C$5:$E$500,2,0))</f>
        <v>0</v>
      </c>
      <c r="F265" s="2">
        <f>IF(D265=0,0,VLOOKUP(D265,DM!$C$5:$E$500,3,0))</f>
        <v>0</v>
      </c>
      <c r="G265" s="3"/>
      <c r="H265" s="3"/>
      <c r="I265" s="3"/>
      <c r="J265" s="2"/>
      <c r="K265" s="3">
        <f>VLOOKUP(D265,Tinhgiavon!$A$5:$I$500,7,0)</f>
        <v>0</v>
      </c>
      <c r="L265" s="3">
        <f t="shared" si="5"/>
        <v>0</v>
      </c>
      <c r="M265" s="22">
        <f>IF(D265=0,0,VLOOKUP(D265,DM!$C$5:$G$500,5,0))</f>
        <v>0</v>
      </c>
    </row>
    <row r="266" spans="1:13" x14ac:dyDescent="0.2">
      <c r="A266" s="2"/>
      <c r="B266" s="2"/>
      <c r="C266" s="2"/>
      <c r="D266" s="2"/>
      <c r="E266" s="2">
        <f>IF(D266=0,0,VLOOKUP(D266,DM!$C$5:$E$500,2,0))</f>
        <v>0</v>
      </c>
      <c r="F266" s="2">
        <f>IF(D266=0,0,VLOOKUP(D266,DM!$C$5:$E$500,3,0))</f>
        <v>0</v>
      </c>
      <c r="G266" s="3"/>
      <c r="H266" s="3"/>
      <c r="I266" s="3"/>
      <c r="J266" s="2"/>
      <c r="K266" s="3">
        <f>VLOOKUP(D266,Tinhgiavon!$A$5:$I$500,7,0)</f>
        <v>0</v>
      </c>
      <c r="L266" s="3">
        <f t="shared" si="5"/>
        <v>0</v>
      </c>
      <c r="M266" s="22">
        <f>IF(D266=0,0,VLOOKUP(D266,DM!$C$5:$G$500,5,0))</f>
        <v>0</v>
      </c>
    </row>
    <row r="267" spans="1:13" x14ac:dyDescent="0.2">
      <c r="A267" s="2"/>
      <c r="B267" s="2"/>
      <c r="C267" s="2"/>
      <c r="D267" s="2"/>
      <c r="E267" s="2">
        <f>IF(D267=0,0,VLOOKUP(D267,DM!$C$5:$E$500,2,0))</f>
        <v>0</v>
      </c>
      <c r="F267" s="2">
        <f>IF(D267=0,0,VLOOKUP(D267,DM!$C$5:$E$500,3,0))</f>
        <v>0</v>
      </c>
      <c r="G267" s="3"/>
      <c r="H267" s="3"/>
      <c r="I267" s="3"/>
      <c r="J267" s="2"/>
      <c r="K267" s="3">
        <f>VLOOKUP(D267,Tinhgiavon!$A$5:$I$500,7,0)</f>
        <v>0</v>
      </c>
      <c r="L267" s="3">
        <f t="shared" si="5"/>
        <v>0</v>
      </c>
      <c r="M267" s="22">
        <f>IF(D267=0,0,VLOOKUP(D267,DM!$C$5:$G$500,5,0))</f>
        <v>0</v>
      </c>
    </row>
    <row r="268" spans="1:13" x14ac:dyDescent="0.2">
      <c r="A268" s="2"/>
      <c r="B268" s="2"/>
      <c r="C268" s="2"/>
      <c r="D268" s="2"/>
      <c r="E268" s="2">
        <f>IF(D268=0,0,VLOOKUP(D268,DM!$C$5:$E$500,2,0))</f>
        <v>0</v>
      </c>
      <c r="F268" s="2">
        <f>IF(D268=0,0,VLOOKUP(D268,DM!$C$5:$E$500,3,0))</f>
        <v>0</v>
      </c>
      <c r="G268" s="3"/>
      <c r="H268" s="3"/>
      <c r="I268" s="3"/>
      <c r="J268" s="2"/>
      <c r="K268" s="3">
        <f>VLOOKUP(D268,Tinhgiavon!$A$5:$I$500,7,0)</f>
        <v>0</v>
      </c>
      <c r="L268" s="3">
        <f t="shared" si="5"/>
        <v>0</v>
      </c>
      <c r="M268" s="22">
        <f>IF(D268=0,0,VLOOKUP(D268,DM!$C$5:$G$500,5,0))</f>
        <v>0</v>
      </c>
    </row>
    <row r="269" spans="1:13" x14ac:dyDescent="0.2">
      <c r="A269" s="2"/>
      <c r="B269" s="2"/>
      <c r="C269" s="2"/>
      <c r="D269" s="2"/>
      <c r="E269" s="2">
        <f>IF(D269=0,0,VLOOKUP(D269,DM!$C$5:$E$500,2,0))</f>
        <v>0</v>
      </c>
      <c r="F269" s="2">
        <f>IF(D269=0,0,VLOOKUP(D269,DM!$C$5:$E$500,3,0))</f>
        <v>0</v>
      </c>
      <c r="G269" s="3"/>
      <c r="H269" s="3"/>
      <c r="I269" s="3"/>
      <c r="J269" s="2"/>
      <c r="K269" s="3">
        <f>VLOOKUP(D269,Tinhgiavon!$A$5:$I$500,7,0)</f>
        <v>0</v>
      </c>
      <c r="L269" s="3">
        <f t="shared" si="5"/>
        <v>0</v>
      </c>
      <c r="M269" s="22">
        <f>IF(D269=0,0,VLOOKUP(D269,DM!$C$5:$G$500,5,0))</f>
        <v>0</v>
      </c>
    </row>
    <row r="270" spans="1:13" x14ac:dyDescent="0.2">
      <c r="A270" s="2"/>
      <c r="B270" s="2"/>
      <c r="C270" s="2"/>
      <c r="D270" s="2"/>
      <c r="E270" s="2">
        <f>IF(D270=0,0,VLOOKUP(D270,DM!$C$5:$E$500,2,0))</f>
        <v>0</v>
      </c>
      <c r="F270" s="2">
        <f>IF(D270=0,0,VLOOKUP(D270,DM!$C$5:$E$500,3,0))</f>
        <v>0</v>
      </c>
      <c r="G270" s="3"/>
      <c r="H270" s="3"/>
      <c r="I270" s="3"/>
      <c r="J270" s="2"/>
      <c r="K270" s="3">
        <f>VLOOKUP(D270,Tinhgiavon!$A$5:$I$500,7,0)</f>
        <v>0</v>
      </c>
      <c r="L270" s="3">
        <f t="shared" si="5"/>
        <v>0</v>
      </c>
      <c r="M270" s="22">
        <f>IF(D270=0,0,VLOOKUP(D270,DM!$C$5:$G$500,5,0))</f>
        <v>0</v>
      </c>
    </row>
    <row r="271" spans="1:13" x14ac:dyDescent="0.2">
      <c r="A271" s="2"/>
      <c r="B271" s="2"/>
      <c r="C271" s="2"/>
      <c r="D271" s="2"/>
      <c r="E271" s="2">
        <f>IF(D271=0,0,VLOOKUP(D271,DM!$C$5:$E$500,2,0))</f>
        <v>0</v>
      </c>
      <c r="F271" s="2">
        <f>IF(D271=0,0,VLOOKUP(D271,DM!$C$5:$E$500,3,0))</f>
        <v>0</v>
      </c>
      <c r="G271" s="3"/>
      <c r="H271" s="3"/>
      <c r="I271" s="3"/>
      <c r="J271" s="2"/>
      <c r="K271" s="3">
        <f>VLOOKUP(D271,Tinhgiavon!$A$5:$I$500,7,0)</f>
        <v>0</v>
      </c>
      <c r="L271" s="3">
        <f t="shared" si="5"/>
        <v>0</v>
      </c>
      <c r="M271" s="22">
        <f>IF(D271=0,0,VLOOKUP(D271,DM!$C$5:$G$500,5,0))</f>
        <v>0</v>
      </c>
    </row>
    <row r="272" spans="1:13" x14ac:dyDescent="0.2">
      <c r="A272" s="2"/>
      <c r="B272" s="2"/>
      <c r="C272" s="2"/>
      <c r="D272" s="2"/>
      <c r="E272" s="2">
        <f>IF(D272=0,0,VLOOKUP(D272,DM!$C$5:$E$500,2,0))</f>
        <v>0</v>
      </c>
      <c r="F272" s="2">
        <f>IF(D272=0,0,VLOOKUP(D272,DM!$C$5:$E$500,3,0))</f>
        <v>0</v>
      </c>
      <c r="G272" s="3"/>
      <c r="H272" s="3"/>
      <c r="I272" s="3"/>
      <c r="J272" s="2"/>
      <c r="K272" s="3">
        <f>VLOOKUP(D272,Tinhgiavon!$A$5:$I$500,7,0)</f>
        <v>0</v>
      </c>
      <c r="L272" s="3">
        <f t="shared" si="5"/>
        <v>0</v>
      </c>
      <c r="M272" s="22">
        <f>IF(D272=0,0,VLOOKUP(D272,DM!$C$5:$G$500,5,0))</f>
        <v>0</v>
      </c>
    </row>
    <row r="273" spans="1:13" x14ac:dyDescent="0.2">
      <c r="A273" s="2"/>
      <c r="B273" s="2"/>
      <c r="C273" s="2"/>
      <c r="D273" s="2"/>
      <c r="E273" s="2">
        <f>IF(D273=0,0,VLOOKUP(D273,DM!$C$5:$E$500,2,0))</f>
        <v>0</v>
      </c>
      <c r="F273" s="2">
        <f>IF(D273=0,0,VLOOKUP(D273,DM!$C$5:$E$500,3,0))</f>
        <v>0</v>
      </c>
      <c r="G273" s="3"/>
      <c r="H273" s="3"/>
      <c r="I273" s="3"/>
      <c r="J273" s="2"/>
      <c r="K273" s="3">
        <f>VLOOKUP(D273,Tinhgiavon!$A$5:$I$500,7,0)</f>
        <v>0</v>
      </c>
      <c r="L273" s="3">
        <f t="shared" si="5"/>
        <v>0</v>
      </c>
      <c r="M273" s="22">
        <f>IF(D273=0,0,VLOOKUP(D273,DM!$C$5:$G$500,5,0))</f>
        <v>0</v>
      </c>
    </row>
    <row r="274" spans="1:13" x14ac:dyDescent="0.2">
      <c r="A274" s="2"/>
      <c r="B274" s="2"/>
      <c r="C274" s="2"/>
      <c r="D274" s="2"/>
      <c r="E274" s="2">
        <f>IF(D274=0,0,VLOOKUP(D274,DM!$C$5:$E$500,2,0))</f>
        <v>0</v>
      </c>
      <c r="F274" s="2">
        <f>IF(D274=0,0,VLOOKUP(D274,DM!$C$5:$E$500,3,0))</f>
        <v>0</v>
      </c>
      <c r="G274" s="3"/>
      <c r="H274" s="3"/>
      <c r="I274" s="3"/>
      <c r="J274" s="2"/>
      <c r="K274" s="3">
        <f>VLOOKUP(D274,Tinhgiavon!$A$5:$I$500,7,0)</f>
        <v>0</v>
      </c>
      <c r="L274" s="3">
        <f t="shared" si="5"/>
        <v>0</v>
      </c>
      <c r="M274" s="22">
        <f>IF(D274=0,0,VLOOKUP(D274,DM!$C$5:$G$500,5,0))</f>
        <v>0</v>
      </c>
    </row>
    <row r="275" spans="1:13" x14ac:dyDescent="0.2">
      <c r="A275" s="2"/>
      <c r="B275" s="2"/>
      <c r="C275" s="2"/>
      <c r="D275" s="2"/>
      <c r="E275" s="2">
        <f>IF(D275=0,0,VLOOKUP(D275,DM!$C$5:$E$500,2,0))</f>
        <v>0</v>
      </c>
      <c r="F275" s="2">
        <f>IF(D275=0,0,VLOOKUP(D275,DM!$C$5:$E$500,3,0))</f>
        <v>0</v>
      </c>
      <c r="G275" s="3"/>
      <c r="H275" s="3"/>
      <c r="I275" s="3"/>
      <c r="J275" s="2"/>
      <c r="K275" s="3">
        <f>VLOOKUP(D275,Tinhgiavon!$A$5:$I$500,7,0)</f>
        <v>0</v>
      </c>
      <c r="L275" s="3">
        <f t="shared" si="5"/>
        <v>0</v>
      </c>
      <c r="M275" s="22">
        <f>IF(D275=0,0,VLOOKUP(D275,DM!$C$5:$G$500,5,0))</f>
        <v>0</v>
      </c>
    </row>
    <row r="276" spans="1:13" x14ac:dyDescent="0.2">
      <c r="A276" s="2"/>
      <c r="B276" s="2"/>
      <c r="C276" s="2"/>
      <c r="D276" s="2"/>
      <c r="E276" s="2">
        <f>IF(D276=0,0,VLOOKUP(D276,DM!$C$5:$E$500,2,0))</f>
        <v>0</v>
      </c>
      <c r="F276" s="2">
        <f>IF(D276=0,0,VLOOKUP(D276,DM!$C$5:$E$500,3,0))</f>
        <v>0</v>
      </c>
      <c r="G276" s="3"/>
      <c r="H276" s="3"/>
      <c r="I276" s="3"/>
      <c r="J276" s="2"/>
      <c r="K276" s="3">
        <f>VLOOKUP(D276,Tinhgiavon!$A$5:$I$500,7,0)</f>
        <v>0</v>
      </c>
      <c r="L276" s="3">
        <f t="shared" si="5"/>
        <v>0</v>
      </c>
      <c r="M276" s="22">
        <f>IF(D276=0,0,VLOOKUP(D276,DM!$C$5:$G$500,5,0))</f>
        <v>0</v>
      </c>
    </row>
    <row r="277" spans="1:13" x14ac:dyDescent="0.2">
      <c r="A277" s="2"/>
      <c r="B277" s="2"/>
      <c r="C277" s="2"/>
      <c r="D277" s="2"/>
      <c r="E277" s="2">
        <f>IF(D277=0,0,VLOOKUP(D277,DM!$C$5:$E$500,2,0))</f>
        <v>0</v>
      </c>
      <c r="F277" s="2">
        <f>IF(D277=0,0,VLOOKUP(D277,DM!$C$5:$E$500,3,0))</f>
        <v>0</v>
      </c>
      <c r="G277" s="3"/>
      <c r="H277" s="3"/>
      <c r="I277" s="3"/>
      <c r="J277" s="2"/>
      <c r="K277" s="3">
        <f>VLOOKUP(D277,Tinhgiavon!$A$5:$I$500,7,0)</f>
        <v>0</v>
      </c>
      <c r="L277" s="3">
        <f t="shared" si="5"/>
        <v>0</v>
      </c>
      <c r="M277" s="22">
        <f>IF(D277=0,0,VLOOKUP(D277,DM!$C$5:$G$500,5,0))</f>
        <v>0</v>
      </c>
    </row>
    <row r="278" spans="1:13" x14ac:dyDescent="0.2">
      <c r="A278" s="2"/>
      <c r="B278" s="2"/>
      <c r="C278" s="2"/>
      <c r="D278" s="2"/>
      <c r="E278" s="2">
        <f>IF(D278=0,0,VLOOKUP(D278,DM!$C$5:$E$500,2,0))</f>
        <v>0</v>
      </c>
      <c r="F278" s="2">
        <f>IF(D278=0,0,VLOOKUP(D278,DM!$C$5:$E$500,3,0))</f>
        <v>0</v>
      </c>
      <c r="G278" s="3"/>
      <c r="H278" s="3"/>
      <c r="I278" s="3"/>
      <c r="J278" s="2"/>
      <c r="K278" s="3">
        <f>VLOOKUP(D278,Tinhgiavon!$A$5:$I$500,7,0)</f>
        <v>0</v>
      </c>
      <c r="L278" s="3">
        <f t="shared" si="5"/>
        <v>0</v>
      </c>
      <c r="M278" s="22">
        <f>IF(D278=0,0,VLOOKUP(D278,DM!$C$5:$G$500,5,0))</f>
        <v>0</v>
      </c>
    </row>
    <row r="279" spans="1:13" x14ac:dyDescent="0.2">
      <c r="A279" s="2"/>
      <c r="B279" s="2"/>
      <c r="C279" s="2"/>
      <c r="D279" s="2"/>
      <c r="E279" s="2">
        <f>IF(D279=0,0,VLOOKUP(D279,DM!$C$5:$E$500,2,0))</f>
        <v>0</v>
      </c>
      <c r="F279" s="2">
        <f>IF(D279=0,0,VLOOKUP(D279,DM!$C$5:$E$500,3,0))</f>
        <v>0</v>
      </c>
      <c r="G279" s="3"/>
      <c r="H279" s="3"/>
      <c r="I279" s="3"/>
      <c r="J279" s="2"/>
      <c r="K279" s="3">
        <f>VLOOKUP(D279,Tinhgiavon!$A$5:$I$500,7,0)</f>
        <v>0</v>
      </c>
      <c r="L279" s="3">
        <f t="shared" si="5"/>
        <v>0</v>
      </c>
      <c r="M279" s="22">
        <f>IF(D279=0,0,VLOOKUP(D279,DM!$C$5:$G$500,5,0))</f>
        <v>0</v>
      </c>
    </row>
    <row r="280" spans="1:13" x14ac:dyDescent="0.2">
      <c r="A280" s="2"/>
      <c r="B280" s="2"/>
      <c r="C280" s="2"/>
      <c r="D280" s="2"/>
      <c r="E280" s="2">
        <f>IF(D280=0,0,VLOOKUP(D280,DM!$C$5:$E$500,2,0))</f>
        <v>0</v>
      </c>
      <c r="F280" s="2">
        <f>IF(D280=0,0,VLOOKUP(D280,DM!$C$5:$E$500,3,0))</f>
        <v>0</v>
      </c>
      <c r="G280" s="3"/>
      <c r="H280" s="3"/>
      <c r="I280" s="3"/>
      <c r="J280" s="2"/>
      <c r="K280" s="3">
        <f>VLOOKUP(D280,Tinhgiavon!$A$5:$I$500,7,0)</f>
        <v>0</v>
      </c>
      <c r="L280" s="3">
        <f t="shared" si="5"/>
        <v>0</v>
      </c>
      <c r="M280" s="22">
        <f>IF(D280=0,0,VLOOKUP(D280,DM!$C$5:$G$500,5,0))</f>
        <v>0</v>
      </c>
    </row>
    <row r="281" spans="1:13" x14ac:dyDescent="0.2">
      <c r="A281" s="2"/>
      <c r="B281" s="2"/>
      <c r="C281" s="2"/>
      <c r="D281" s="2"/>
      <c r="E281" s="2">
        <f>IF(D281=0,0,VLOOKUP(D281,DM!$C$5:$E$500,2,0))</f>
        <v>0</v>
      </c>
      <c r="F281" s="2">
        <f>IF(D281=0,0,VLOOKUP(D281,DM!$C$5:$E$500,3,0))</f>
        <v>0</v>
      </c>
      <c r="G281" s="3"/>
      <c r="H281" s="3"/>
      <c r="I281" s="3"/>
      <c r="J281" s="2"/>
      <c r="K281" s="3">
        <f>VLOOKUP(D281,Tinhgiavon!$A$5:$I$500,7,0)</f>
        <v>0</v>
      </c>
      <c r="L281" s="3">
        <f t="shared" si="5"/>
        <v>0</v>
      </c>
      <c r="M281" s="22">
        <f>IF(D281=0,0,VLOOKUP(D281,DM!$C$5:$G$500,5,0))</f>
        <v>0</v>
      </c>
    </row>
    <row r="282" spans="1:13" x14ac:dyDescent="0.2">
      <c r="A282" s="2"/>
      <c r="B282" s="2"/>
      <c r="C282" s="2"/>
      <c r="D282" s="2"/>
      <c r="E282" s="2">
        <f>IF(D282=0,0,VLOOKUP(D282,DM!$C$5:$E$500,2,0))</f>
        <v>0</v>
      </c>
      <c r="F282" s="2">
        <f>IF(D282=0,0,VLOOKUP(D282,DM!$C$5:$E$500,3,0))</f>
        <v>0</v>
      </c>
      <c r="G282" s="3"/>
      <c r="H282" s="3"/>
      <c r="I282" s="3"/>
      <c r="J282" s="2"/>
      <c r="K282" s="3">
        <f>VLOOKUP(D282,Tinhgiavon!$A$5:$I$500,7,0)</f>
        <v>0</v>
      </c>
      <c r="L282" s="3">
        <f t="shared" si="5"/>
        <v>0</v>
      </c>
      <c r="M282" s="22">
        <f>IF(D282=0,0,VLOOKUP(D282,DM!$C$5:$G$500,5,0))</f>
        <v>0</v>
      </c>
    </row>
    <row r="283" spans="1:13" x14ac:dyDescent="0.2">
      <c r="A283" s="2"/>
      <c r="B283" s="2"/>
      <c r="C283" s="2"/>
      <c r="D283" s="2"/>
      <c r="E283" s="2">
        <f>IF(D283=0,0,VLOOKUP(D283,DM!$C$5:$E$500,2,0))</f>
        <v>0</v>
      </c>
      <c r="F283" s="2">
        <f>IF(D283=0,0,VLOOKUP(D283,DM!$C$5:$E$500,3,0))</f>
        <v>0</v>
      </c>
      <c r="G283" s="3"/>
      <c r="H283" s="3"/>
      <c r="I283" s="3"/>
      <c r="J283" s="2"/>
      <c r="K283" s="3">
        <f>VLOOKUP(D283,Tinhgiavon!$A$5:$I$500,7,0)</f>
        <v>0</v>
      </c>
      <c r="L283" s="3">
        <f t="shared" si="5"/>
        <v>0</v>
      </c>
      <c r="M283" s="22">
        <f>IF(D283=0,0,VLOOKUP(D283,DM!$C$5:$G$500,5,0))</f>
        <v>0</v>
      </c>
    </row>
    <row r="284" spans="1:13" x14ac:dyDescent="0.2">
      <c r="A284" s="2"/>
      <c r="B284" s="2"/>
      <c r="C284" s="2"/>
      <c r="D284" s="2"/>
      <c r="E284" s="2">
        <f>IF(D284=0,0,VLOOKUP(D284,DM!$C$5:$E$500,2,0))</f>
        <v>0</v>
      </c>
      <c r="F284" s="2">
        <f>IF(D284=0,0,VLOOKUP(D284,DM!$C$5:$E$500,3,0))</f>
        <v>0</v>
      </c>
      <c r="G284" s="3"/>
      <c r="H284" s="3"/>
      <c r="I284" s="3"/>
      <c r="J284" s="2"/>
      <c r="K284" s="3">
        <f>VLOOKUP(D284,Tinhgiavon!$A$5:$I$500,7,0)</f>
        <v>0</v>
      </c>
      <c r="L284" s="3">
        <f t="shared" si="5"/>
        <v>0</v>
      </c>
      <c r="M284" s="22">
        <f>IF(D284=0,0,VLOOKUP(D284,DM!$C$5:$G$500,5,0))</f>
        <v>0</v>
      </c>
    </row>
    <row r="285" spans="1:13" x14ac:dyDescent="0.2">
      <c r="A285" s="2"/>
      <c r="B285" s="2"/>
      <c r="C285" s="2"/>
      <c r="D285" s="2"/>
      <c r="E285" s="2">
        <f>IF(D285=0,0,VLOOKUP(D285,DM!$C$5:$E$500,2,0))</f>
        <v>0</v>
      </c>
      <c r="F285" s="2">
        <f>IF(D285=0,0,VLOOKUP(D285,DM!$C$5:$E$500,3,0))</f>
        <v>0</v>
      </c>
      <c r="G285" s="3"/>
      <c r="H285" s="3"/>
      <c r="I285" s="3"/>
      <c r="J285" s="2"/>
      <c r="K285" s="3">
        <f>VLOOKUP(D285,Tinhgiavon!$A$5:$I$500,7,0)</f>
        <v>0</v>
      </c>
      <c r="L285" s="3">
        <f t="shared" si="5"/>
        <v>0</v>
      </c>
      <c r="M285" s="22">
        <f>IF(D285=0,0,VLOOKUP(D285,DM!$C$5:$G$500,5,0))</f>
        <v>0</v>
      </c>
    </row>
    <row r="286" spans="1:13" x14ac:dyDescent="0.2">
      <c r="A286" s="2"/>
      <c r="B286" s="2"/>
      <c r="C286" s="2"/>
      <c r="D286" s="2"/>
      <c r="E286" s="2">
        <f>IF(D286=0,0,VLOOKUP(D286,DM!$C$5:$E$500,2,0))</f>
        <v>0</v>
      </c>
      <c r="F286" s="2">
        <f>IF(D286=0,0,VLOOKUP(D286,DM!$C$5:$E$500,3,0))</f>
        <v>0</v>
      </c>
      <c r="G286" s="3"/>
      <c r="H286" s="3"/>
      <c r="I286" s="3"/>
      <c r="J286" s="2"/>
      <c r="K286" s="3">
        <f>VLOOKUP(D286,Tinhgiavon!$A$5:$I$500,7,0)</f>
        <v>0</v>
      </c>
      <c r="L286" s="3">
        <f t="shared" si="5"/>
        <v>0</v>
      </c>
      <c r="M286" s="22">
        <f>IF(D286=0,0,VLOOKUP(D286,DM!$C$5:$G$500,5,0))</f>
        <v>0</v>
      </c>
    </row>
    <row r="287" spans="1:13" x14ac:dyDescent="0.2">
      <c r="A287" s="2"/>
      <c r="B287" s="2"/>
      <c r="C287" s="2"/>
      <c r="D287" s="2"/>
      <c r="E287" s="2">
        <f>IF(D287=0,0,VLOOKUP(D287,DM!$C$5:$E$500,2,0))</f>
        <v>0</v>
      </c>
      <c r="F287" s="2">
        <f>IF(D287=0,0,VLOOKUP(D287,DM!$C$5:$E$500,3,0))</f>
        <v>0</v>
      </c>
      <c r="G287" s="3"/>
      <c r="H287" s="3"/>
      <c r="I287" s="3"/>
      <c r="J287" s="2"/>
      <c r="K287" s="3">
        <f>VLOOKUP(D287,Tinhgiavon!$A$5:$I$500,7,0)</f>
        <v>0</v>
      </c>
      <c r="L287" s="3">
        <f t="shared" si="5"/>
        <v>0</v>
      </c>
      <c r="M287" s="22">
        <f>IF(D287=0,0,VLOOKUP(D287,DM!$C$5:$G$500,5,0))</f>
        <v>0</v>
      </c>
    </row>
    <row r="288" spans="1:13" x14ac:dyDescent="0.2">
      <c r="A288" s="2"/>
      <c r="B288" s="2"/>
      <c r="C288" s="2"/>
      <c r="D288" s="2"/>
      <c r="E288" s="2">
        <f>IF(D288=0,0,VLOOKUP(D288,DM!$C$5:$E$500,2,0))</f>
        <v>0</v>
      </c>
      <c r="F288" s="2">
        <f>IF(D288=0,0,VLOOKUP(D288,DM!$C$5:$E$500,3,0))</f>
        <v>0</v>
      </c>
      <c r="G288" s="3"/>
      <c r="H288" s="3"/>
      <c r="I288" s="3"/>
      <c r="J288" s="2"/>
      <c r="K288" s="3">
        <f>VLOOKUP(D288,Tinhgiavon!$A$5:$I$500,7,0)</f>
        <v>0</v>
      </c>
      <c r="L288" s="3">
        <f t="shared" si="5"/>
        <v>0</v>
      </c>
      <c r="M288" s="22">
        <f>IF(D288=0,0,VLOOKUP(D288,DM!$C$5:$G$500,5,0))</f>
        <v>0</v>
      </c>
    </row>
    <row r="289" spans="1:13" x14ac:dyDescent="0.2">
      <c r="A289" s="2"/>
      <c r="B289" s="2"/>
      <c r="C289" s="2"/>
      <c r="D289" s="2"/>
      <c r="E289" s="2">
        <f>IF(D289=0,0,VLOOKUP(D289,DM!$C$5:$E$500,2,0))</f>
        <v>0</v>
      </c>
      <c r="F289" s="2">
        <f>IF(D289=0,0,VLOOKUP(D289,DM!$C$5:$E$500,3,0))</f>
        <v>0</v>
      </c>
      <c r="G289" s="3"/>
      <c r="H289" s="3"/>
      <c r="I289" s="3"/>
      <c r="J289" s="2"/>
      <c r="K289" s="3">
        <f>VLOOKUP(D289,Tinhgiavon!$A$5:$I$500,7,0)</f>
        <v>0</v>
      </c>
      <c r="L289" s="3">
        <f t="shared" si="5"/>
        <v>0</v>
      </c>
      <c r="M289" s="22">
        <f>IF(D289=0,0,VLOOKUP(D289,DM!$C$5:$G$500,5,0))</f>
        <v>0</v>
      </c>
    </row>
    <row r="290" spans="1:13" x14ac:dyDescent="0.2">
      <c r="A290" s="2"/>
      <c r="B290" s="2"/>
      <c r="C290" s="2"/>
      <c r="D290" s="2"/>
      <c r="E290" s="2">
        <f>IF(D290=0,0,VLOOKUP(D290,DM!$C$5:$E$500,2,0))</f>
        <v>0</v>
      </c>
      <c r="F290" s="2">
        <f>IF(D290=0,0,VLOOKUP(D290,DM!$C$5:$E$500,3,0))</f>
        <v>0</v>
      </c>
      <c r="G290" s="3"/>
      <c r="H290" s="3"/>
      <c r="I290" s="3"/>
      <c r="J290" s="2"/>
      <c r="K290" s="3">
        <f>VLOOKUP(D290,Tinhgiavon!$A$5:$I$500,7,0)</f>
        <v>0</v>
      </c>
      <c r="L290" s="3">
        <f t="shared" si="5"/>
        <v>0</v>
      </c>
      <c r="M290" s="22">
        <f>IF(D290=0,0,VLOOKUP(D290,DM!$C$5:$G$500,5,0))</f>
        <v>0</v>
      </c>
    </row>
    <row r="291" spans="1:13" x14ac:dyDescent="0.2">
      <c r="A291" s="2"/>
      <c r="B291" s="2"/>
      <c r="C291" s="2"/>
      <c r="D291" s="2"/>
      <c r="E291" s="2">
        <f>IF(D291=0,0,VLOOKUP(D291,DM!$C$5:$E$500,2,0))</f>
        <v>0</v>
      </c>
      <c r="F291" s="2">
        <f>IF(D291=0,0,VLOOKUP(D291,DM!$C$5:$E$500,3,0))</f>
        <v>0</v>
      </c>
      <c r="G291" s="3"/>
      <c r="H291" s="3"/>
      <c r="I291" s="3"/>
      <c r="J291" s="2"/>
      <c r="K291" s="3">
        <f>VLOOKUP(D291,Tinhgiavon!$A$5:$I$500,7,0)</f>
        <v>0</v>
      </c>
      <c r="L291" s="3">
        <f t="shared" si="5"/>
        <v>0</v>
      </c>
      <c r="M291" s="22">
        <f>IF(D291=0,0,VLOOKUP(D291,DM!$C$5:$G$500,5,0))</f>
        <v>0</v>
      </c>
    </row>
    <row r="292" spans="1:13" x14ac:dyDescent="0.2">
      <c r="A292" s="2"/>
      <c r="B292" s="2"/>
      <c r="C292" s="2"/>
      <c r="D292" s="2"/>
      <c r="E292" s="2">
        <f>IF(D292=0,0,VLOOKUP(D292,DM!$C$5:$E$500,2,0))</f>
        <v>0</v>
      </c>
      <c r="F292" s="2">
        <f>IF(D292=0,0,VLOOKUP(D292,DM!$C$5:$E$500,3,0))</f>
        <v>0</v>
      </c>
      <c r="G292" s="3"/>
      <c r="H292" s="3"/>
      <c r="I292" s="3"/>
      <c r="J292" s="2"/>
      <c r="K292" s="3">
        <f>VLOOKUP(D292,Tinhgiavon!$A$5:$I$500,7,0)</f>
        <v>0</v>
      </c>
      <c r="L292" s="3">
        <f t="shared" si="5"/>
        <v>0</v>
      </c>
      <c r="M292" s="22">
        <f>IF(D292=0,0,VLOOKUP(D292,DM!$C$5:$G$500,5,0))</f>
        <v>0</v>
      </c>
    </row>
    <row r="293" spans="1:13" x14ac:dyDescent="0.2">
      <c r="A293" s="2"/>
      <c r="B293" s="2"/>
      <c r="C293" s="2"/>
      <c r="D293" s="2"/>
      <c r="E293" s="2">
        <f>IF(D293=0,0,VLOOKUP(D293,DM!$C$5:$E$500,2,0))</f>
        <v>0</v>
      </c>
      <c r="F293" s="2">
        <f>IF(D293=0,0,VLOOKUP(D293,DM!$C$5:$E$500,3,0))</f>
        <v>0</v>
      </c>
      <c r="G293" s="3"/>
      <c r="H293" s="3"/>
      <c r="I293" s="3"/>
      <c r="J293" s="2"/>
      <c r="K293" s="3">
        <f>VLOOKUP(D293,Tinhgiavon!$A$5:$I$500,7,0)</f>
        <v>0</v>
      </c>
      <c r="L293" s="3">
        <f t="shared" si="5"/>
        <v>0</v>
      </c>
      <c r="M293" s="22">
        <f>IF(D293=0,0,VLOOKUP(D293,DM!$C$5:$G$500,5,0))</f>
        <v>0</v>
      </c>
    </row>
    <row r="294" spans="1:13" x14ac:dyDescent="0.2">
      <c r="A294" s="2"/>
      <c r="B294" s="2"/>
      <c r="C294" s="2"/>
      <c r="D294" s="2"/>
      <c r="E294" s="2">
        <f>IF(D294=0,0,VLOOKUP(D294,DM!$C$5:$E$500,2,0))</f>
        <v>0</v>
      </c>
      <c r="F294" s="2">
        <f>IF(D294=0,0,VLOOKUP(D294,DM!$C$5:$E$500,3,0))</f>
        <v>0</v>
      </c>
      <c r="G294" s="3"/>
      <c r="H294" s="3"/>
      <c r="I294" s="3"/>
      <c r="J294" s="2"/>
      <c r="K294" s="3">
        <f>VLOOKUP(D294,Tinhgiavon!$A$5:$I$500,7,0)</f>
        <v>0</v>
      </c>
      <c r="L294" s="3">
        <f t="shared" si="5"/>
        <v>0</v>
      </c>
      <c r="M294" s="22">
        <f>IF(D294=0,0,VLOOKUP(D294,DM!$C$5:$G$500,5,0))</f>
        <v>0</v>
      </c>
    </row>
    <row r="295" spans="1:13" x14ac:dyDescent="0.2">
      <c r="A295" s="2"/>
      <c r="B295" s="2"/>
      <c r="C295" s="2"/>
      <c r="D295" s="2"/>
      <c r="E295" s="2">
        <f>IF(D295=0,0,VLOOKUP(D295,DM!$C$5:$E$500,2,0))</f>
        <v>0</v>
      </c>
      <c r="F295" s="2">
        <f>IF(D295=0,0,VLOOKUP(D295,DM!$C$5:$E$500,3,0))</f>
        <v>0</v>
      </c>
      <c r="G295" s="3"/>
      <c r="H295" s="3"/>
      <c r="I295" s="3"/>
      <c r="J295" s="2"/>
      <c r="K295" s="3">
        <f>VLOOKUP(D295,Tinhgiavon!$A$5:$I$500,7,0)</f>
        <v>0</v>
      </c>
      <c r="L295" s="3">
        <f t="shared" si="5"/>
        <v>0</v>
      </c>
      <c r="M295" s="22">
        <f>IF(D295=0,0,VLOOKUP(D295,DM!$C$5:$G$500,5,0))</f>
        <v>0</v>
      </c>
    </row>
    <row r="296" spans="1:13" x14ac:dyDescent="0.2">
      <c r="A296" s="2"/>
      <c r="B296" s="2"/>
      <c r="C296" s="2"/>
      <c r="D296" s="2"/>
      <c r="E296" s="2">
        <f>IF(D296=0,0,VLOOKUP(D296,DM!$C$5:$E$500,2,0))</f>
        <v>0</v>
      </c>
      <c r="F296" s="2">
        <f>IF(D296=0,0,VLOOKUP(D296,DM!$C$5:$E$500,3,0))</f>
        <v>0</v>
      </c>
      <c r="G296" s="3"/>
      <c r="H296" s="3"/>
      <c r="I296" s="3"/>
      <c r="J296" s="2"/>
      <c r="K296" s="3">
        <f>VLOOKUP(D296,Tinhgiavon!$A$5:$I$500,7,0)</f>
        <v>0</v>
      </c>
      <c r="L296" s="3">
        <f t="shared" si="5"/>
        <v>0</v>
      </c>
      <c r="M296" s="22">
        <f>IF(D296=0,0,VLOOKUP(D296,DM!$C$5:$G$500,5,0))</f>
        <v>0</v>
      </c>
    </row>
    <row r="297" spans="1:13" x14ac:dyDescent="0.2">
      <c r="A297" s="2"/>
      <c r="B297" s="2"/>
      <c r="C297" s="2"/>
      <c r="D297" s="2"/>
      <c r="E297" s="2">
        <f>IF(D297=0,0,VLOOKUP(D297,DM!$C$5:$E$500,2,0))</f>
        <v>0</v>
      </c>
      <c r="F297" s="2">
        <f>IF(D297=0,0,VLOOKUP(D297,DM!$C$5:$E$500,3,0))</f>
        <v>0</v>
      </c>
      <c r="G297" s="3"/>
      <c r="H297" s="3"/>
      <c r="I297" s="3"/>
      <c r="J297" s="2"/>
      <c r="K297" s="3">
        <f>VLOOKUP(D297,Tinhgiavon!$A$5:$I$500,7,0)</f>
        <v>0</v>
      </c>
      <c r="L297" s="3">
        <f t="shared" si="5"/>
        <v>0</v>
      </c>
      <c r="M297" s="22">
        <f>IF(D297=0,0,VLOOKUP(D297,DM!$C$5:$G$500,5,0))</f>
        <v>0</v>
      </c>
    </row>
    <row r="298" spans="1:13" x14ac:dyDescent="0.2">
      <c r="A298" s="2"/>
      <c r="B298" s="2"/>
      <c r="C298" s="2"/>
      <c r="D298" s="2"/>
      <c r="E298" s="2">
        <f>IF(D298=0,0,VLOOKUP(D298,DM!$C$5:$E$500,2,0))</f>
        <v>0</v>
      </c>
      <c r="F298" s="2">
        <f>IF(D298=0,0,VLOOKUP(D298,DM!$C$5:$E$500,3,0))</f>
        <v>0</v>
      </c>
      <c r="G298" s="3"/>
      <c r="H298" s="3"/>
      <c r="I298" s="3"/>
      <c r="J298" s="2"/>
      <c r="K298" s="3">
        <f>VLOOKUP(D298,Tinhgiavon!$A$5:$I$500,7,0)</f>
        <v>0</v>
      </c>
      <c r="L298" s="3">
        <f t="shared" si="5"/>
        <v>0</v>
      </c>
      <c r="M298" s="22">
        <f>IF(D298=0,0,VLOOKUP(D298,DM!$C$5:$G$500,5,0))</f>
        <v>0</v>
      </c>
    </row>
    <row r="299" spans="1:13" x14ac:dyDescent="0.2">
      <c r="A299" s="2"/>
      <c r="B299" s="2"/>
      <c r="C299" s="2"/>
      <c r="D299" s="2"/>
      <c r="E299" s="2">
        <f>IF(D299=0,0,VLOOKUP(D299,DM!$C$5:$E$500,2,0))</f>
        <v>0</v>
      </c>
      <c r="F299" s="2">
        <f>IF(D299=0,0,VLOOKUP(D299,DM!$C$5:$E$500,3,0))</f>
        <v>0</v>
      </c>
      <c r="G299" s="3"/>
      <c r="H299" s="3"/>
      <c r="I299" s="3"/>
      <c r="J299" s="2"/>
      <c r="K299" s="3">
        <f>VLOOKUP(D299,Tinhgiavon!$A$5:$I$500,7,0)</f>
        <v>0</v>
      </c>
      <c r="L299" s="3">
        <f t="shared" si="5"/>
        <v>0</v>
      </c>
      <c r="M299" s="22">
        <f>IF(D299=0,0,VLOOKUP(D299,DM!$C$5:$G$500,5,0))</f>
        <v>0</v>
      </c>
    </row>
    <row r="300" spans="1:13" x14ac:dyDescent="0.2">
      <c r="A300" s="2"/>
      <c r="B300" s="2"/>
      <c r="C300" s="2"/>
      <c r="D300" s="2"/>
      <c r="E300" s="2">
        <f>IF(D300=0,0,VLOOKUP(D300,DM!$C$5:$E$500,2,0))</f>
        <v>0</v>
      </c>
      <c r="F300" s="2">
        <f>IF(D300=0,0,VLOOKUP(D300,DM!$C$5:$E$500,3,0))</f>
        <v>0</v>
      </c>
      <c r="G300" s="3"/>
      <c r="H300" s="3"/>
      <c r="I300" s="3"/>
      <c r="J300" s="2"/>
      <c r="K300" s="3">
        <f>VLOOKUP(D300,Tinhgiavon!$A$5:$I$500,7,0)</f>
        <v>0</v>
      </c>
      <c r="L300" s="3">
        <f t="shared" si="5"/>
        <v>0</v>
      </c>
      <c r="M300" s="22">
        <f>IF(D300=0,0,VLOOKUP(D300,DM!$C$5:$G$500,5,0))</f>
        <v>0</v>
      </c>
    </row>
    <row r="301" spans="1:13" x14ac:dyDescent="0.2">
      <c r="A301" s="2"/>
      <c r="B301" s="2"/>
      <c r="C301" s="2"/>
      <c r="D301" s="2"/>
      <c r="E301" s="2">
        <f>IF(D301=0,0,VLOOKUP(D301,DM!$C$5:$E$500,2,0))</f>
        <v>0</v>
      </c>
      <c r="F301" s="2">
        <f>IF(D301=0,0,VLOOKUP(D301,DM!$C$5:$E$500,3,0))</f>
        <v>0</v>
      </c>
      <c r="G301" s="3"/>
      <c r="H301" s="3"/>
      <c r="I301" s="3"/>
      <c r="J301" s="2"/>
      <c r="K301" s="3">
        <f>VLOOKUP(D301,Tinhgiavon!$A$5:$I$500,7,0)</f>
        <v>0</v>
      </c>
      <c r="L301" s="3">
        <f t="shared" si="5"/>
        <v>0</v>
      </c>
      <c r="M301" s="22">
        <f>IF(D301=0,0,VLOOKUP(D301,DM!$C$5:$G$500,5,0))</f>
        <v>0</v>
      </c>
    </row>
    <row r="302" spans="1:13" x14ac:dyDescent="0.2">
      <c r="A302" s="2"/>
      <c r="B302" s="2"/>
      <c r="C302" s="2"/>
      <c r="D302" s="2"/>
      <c r="E302" s="2">
        <f>IF(D302=0,0,VLOOKUP(D302,DM!$C$5:$E$500,2,0))</f>
        <v>0</v>
      </c>
      <c r="F302" s="2">
        <f>IF(D302=0,0,VLOOKUP(D302,DM!$C$5:$E$500,3,0))</f>
        <v>0</v>
      </c>
      <c r="G302" s="3"/>
      <c r="H302" s="3"/>
      <c r="I302" s="3"/>
      <c r="J302" s="2"/>
      <c r="K302" s="3">
        <f>VLOOKUP(D302,Tinhgiavon!$A$5:$I$500,7,0)</f>
        <v>0</v>
      </c>
      <c r="L302" s="3">
        <f t="shared" si="5"/>
        <v>0</v>
      </c>
      <c r="M302" s="22">
        <f>IF(D302=0,0,VLOOKUP(D302,DM!$C$5:$G$500,5,0))</f>
        <v>0</v>
      </c>
    </row>
    <row r="303" spans="1:13" x14ac:dyDescent="0.2">
      <c r="A303" s="2"/>
      <c r="B303" s="2"/>
      <c r="C303" s="2"/>
      <c r="D303" s="2"/>
      <c r="E303" s="2">
        <f>IF(D303=0,0,VLOOKUP(D303,DM!$C$5:$E$500,2,0))</f>
        <v>0</v>
      </c>
      <c r="F303" s="2">
        <f>IF(D303=0,0,VLOOKUP(D303,DM!$C$5:$E$500,3,0))</f>
        <v>0</v>
      </c>
      <c r="G303" s="3"/>
      <c r="H303" s="3"/>
      <c r="I303" s="3"/>
      <c r="J303" s="2"/>
      <c r="K303" s="3">
        <f>VLOOKUP(D303,Tinhgiavon!$A$5:$I$500,7,0)</f>
        <v>0</v>
      </c>
      <c r="L303" s="3">
        <f t="shared" si="5"/>
        <v>0</v>
      </c>
      <c r="M303" s="22">
        <f>IF(D303=0,0,VLOOKUP(D303,DM!$C$5:$G$500,5,0))</f>
        <v>0</v>
      </c>
    </row>
    <row r="304" spans="1:13" x14ac:dyDescent="0.2">
      <c r="A304" s="2"/>
      <c r="B304" s="2"/>
      <c r="C304" s="2"/>
      <c r="D304" s="2"/>
      <c r="E304" s="2">
        <f>IF(D304=0,0,VLOOKUP(D304,DM!$C$5:$E$500,2,0))</f>
        <v>0</v>
      </c>
      <c r="F304" s="2">
        <f>IF(D304=0,0,VLOOKUP(D304,DM!$C$5:$E$500,3,0))</f>
        <v>0</v>
      </c>
      <c r="G304" s="3"/>
      <c r="H304" s="3"/>
      <c r="I304" s="3"/>
      <c r="J304" s="2"/>
      <c r="K304" s="3">
        <f>VLOOKUP(D304,Tinhgiavon!$A$5:$I$500,7,0)</f>
        <v>0</v>
      </c>
      <c r="L304" s="3">
        <f t="shared" si="5"/>
        <v>0</v>
      </c>
      <c r="M304" s="22">
        <f>IF(D304=0,0,VLOOKUP(D304,DM!$C$5:$G$500,5,0))</f>
        <v>0</v>
      </c>
    </row>
    <row r="305" spans="1:13" x14ac:dyDescent="0.2">
      <c r="A305" s="2"/>
      <c r="B305" s="2"/>
      <c r="C305" s="2"/>
      <c r="D305" s="2"/>
      <c r="E305" s="2">
        <f>IF(D305=0,0,VLOOKUP(D305,DM!$C$5:$E$500,2,0))</f>
        <v>0</v>
      </c>
      <c r="F305" s="2">
        <f>IF(D305=0,0,VLOOKUP(D305,DM!$C$5:$E$500,3,0))</f>
        <v>0</v>
      </c>
      <c r="G305" s="3"/>
      <c r="H305" s="3"/>
      <c r="I305" s="3"/>
      <c r="J305" s="2"/>
      <c r="K305" s="3">
        <f>VLOOKUP(D305,Tinhgiavon!$A$5:$I$500,7,0)</f>
        <v>0</v>
      </c>
      <c r="L305" s="3">
        <f t="shared" si="5"/>
        <v>0</v>
      </c>
      <c r="M305" s="22">
        <f>IF(D305=0,0,VLOOKUP(D305,DM!$C$5:$G$500,5,0))</f>
        <v>0</v>
      </c>
    </row>
    <row r="306" spans="1:13" x14ac:dyDescent="0.2">
      <c r="A306" s="2"/>
      <c r="B306" s="2"/>
      <c r="C306" s="2"/>
      <c r="D306" s="2"/>
      <c r="E306" s="2">
        <f>IF(D306=0,0,VLOOKUP(D306,DM!$C$5:$E$500,2,0))</f>
        <v>0</v>
      </c>
      <c r="F306" s="2">
        <f>IF(D306=0,0,VLOOKUP(D306,DM!$C$5:$E$500,3,0))</f>
        <v>0</v>
      </c>
      <c r="G306" s="3"/>
      <c r="H306" s="3"/>
      <c r="I306" s="3"/>
      <c r="J306" s="2"/>
      <c r="K306" s="3">
        <f>VLOOKUP(D306,Tinhgiavon!$A$5:$I$500,7,0)</f>
        <v>0</v>
      </c>
      <c r="L306" s="3">
        <f t="shared" si="5"/>
        <v>0</v>
      </c>
      <c r="M306" s="22">
        <f>IF(D306=0,0,VLOOKUP(D306,DM!$C$5:$G$500,5,0))</f>
        <v>0</v>
      </c>
    </row>
    <row r="307" spans="1:13" x14ac:dyDescent="0.2">
      <c r="A307" s="2"/>
      <c r="B307" s="2"/>
      <c r="C307" s="2"/>
      <c r="D307" s="2"/>
      <c r="E307" s="2">
        <f>IF(D307=0,0,VLOOKUP(D307,DM!$C$5:$E$500,2,0))</f>
        <v>0</v>
      </c>
      <c r="F307" s="2">
        <f>IF(D307=0,0,VLOOKUP(D307,DM!$C$5:$E$500,3,0))</f>
        <v>0</v>
      </c>
      <c r="G307" s="3"/>
      <c r="H307" s="3"/>
      <c r="I307" s="3"/>
      <c r="J307" s="2"/>
      <c r="K307" s="3">
        <f>VLOOKUP(D307,Tinhgiavon!$A$5:$I$500,7,0)</f>
        <v>0</v>
      </c>
      <c r="L307" s="3">
        <f t="shared" si="5"/>
        <v>0</v>
      </c>
      <c r="M307" s="22">
        <f>IF(D307=0,0,VLOOKUP(D307,DM!$C$5:$G$500,5,0))</f>
        <v>0</v>
      </c>
    </row>
    <row r="308" spans="1:13" x14ac:dyDescent="0.2">
      <c r="A308" s="2"/>
      <c r="B308" s="2"/>
      <c r="C308" s="2"/>
      <c r="D308" s="2"/>
      <c r="E308" s="2">
        <f>IF(D308=0,0,VLOOKUP(D308,DM!$C$5:$E$500,2,0))</f>
        <v>0</v>
      </c>
      <c r="F308" s="2">
        <f>IF(D308=0,0,VLOOKUP(D308,DM!$C$5:$E$500,3,0))</f>
        <v>0</v>
      </c>
      <c r="G308" s="3"/>
      <c r="H308" s="3"/>
      <c r="I308" s="3"/>
      <c r="J308" s="2"/>
      <c r="K308" s="3">
        <f>VLOOKUP(D308,Tinhgiavon!$A$5:$I$500,7,0)</f>
        <v>0</v>
      </c>
      <c r="L308" s="3">
        <f t="shared" si="5"/>
        <v>0</v>
      </c>
      <c r="M308" s="22">
        <f>IF(D308=0,0,VLOOKUP(D308,DM!$C$5:$G$500,5,0))</f>
        <v>0</v>
      </c>
    </row>
    <row r="309" spans="1:13" x14ac:dyDescent="0.2">
      <c r="A309" s="2"/>
      <c r="B309" s="2"/>
      <c r="C309" s="2"/>
      <c r="D309" s="2"/>
      <c r="E309" s="2">
        <f>IF(D309=0,0,VLOOKUP(D309,DM!$C$5:$E$500,2,0))</f>
        <v>0</v>
      </c>
      <c r="F309" s="2">
        <f>IF(D309=0,0,VLOOKUP(D309,DM!$C$5:$E$500,3,0))</f>
        <v>0</v>
      </c>
      <c r="G309" s="3"/>
      <c r="H309" s="3"/>
      <c r="I309" s="3"/>
      <c r="J309" s="2"/>
      <c r="K309" s="3">
        <f>VLOOKUP(D309,Tinhgiavon!$A$5:$I$500,7,0)</f>
        <v>0</v>
      </c>
      <c r="L309" s="3">
        <f t="shared" si="5"/>
        <v>0</v>
      </c>
      <c r="M309" s="22">
        <f>IF(D309=0,0,VLOOKUP(D309,DM!$C$5:$G$500,5,0))</f>
        <v>0</v>
      </c>
    </row>
    <row r="310" spans="1:13" x14ac:dyDescent="0.2">
      <c r="A310" s="2"/>
      <c r="B310" s="2"/>
      <c r="C310" s="2"/>
      <c r="D310" s="2"/>
      <c r="E310" s="2">
        <f>IF(D310=0,0,VLOOKUP(D310,DM!$C$5:$E$500,2,0))</f>
        <v>0</v>
      </c>
      <c r="F310" s="2">
        <f>IF(D310=0,0,VLOOKUP(D310,DM!$C$5:$E$500,3,0))</f>
        <v>0</v>
      </c>
      <c r="G310" s="3"/>
      <c r="H310" s="3"/>
      <c r="I310" s="3"/>
      <c r="J310" s="2"/>
      <c r="K310" s="3">
        <f>VLOOKUP(D310,Tinhgiavon!$A$5:$I$500,7,0)</f>
        <v>0</v>
      </c>
      <c r="L310" s="3">
        <f t="shared" si="5"/>
        <v>0</v>
      </c>
      <c r="M310" s="22">
        <f>IF(D310=0,0,VLOOKUP(D310,DM!$C$5:$G$500,5,0))</f>
        <v>0</v>
      </c>
    </row>
    <row r="311" spans="1:13" x14ac:dyDescent="0.2">
      <c r="A311" s="2"/>
      <c r="B311" s="2"/>
      <c r="C311" s="2"/>
      <c r="D311" s="2"/>
      <c r="E311" s="2">
        <f>IF(D311=0,0,VLOOKUP(D311,DM!$C$5:$E$500,2,0))</f>
        <v>0</v>
      </c>
      <c r="F311" s="2">
        <f>IF(D311=0,0,VLOOKUP(D311,DM!$C$5:$E$500,3,0))</f>
        <v>0</v>
      </c>
      <c r="G311" s="3"/>
      <c r="H311" s="3"/>
      <c r="I311" s="3"/>
      <c r="J311" s="2"/>
      <c r="K311" s="3">
        <f>VLOOKUP(D311,Tinhgiavon!$A$5:$I$500,7,0)</f>
        <v>0</v>
      </c>
      <c r="L311" s="3">
        <f t="shared" si="5"/>
        <v>0</v>
      </c>
      <c r="M311" s="22">
        <f>IF(D311=0,0,VLOOKUP(D311,DM!$C$5:$G$500,5,0))</f>
        <v>0</v>
      </c>
    </row>
    <row r="312" spans="1:13" x14ac:dyDescent="0.2">
      <c r="A312" s="2"/>
      <c r="B312" s="2"/>
      <c r="C312" s="2"/>
      <c r="D312" s="2"/>
      <c r="E312" s="2">
        <f>IF(D312=0,0,VLOOKUP(D312,DM!$C$5:$E$500,2,0))</f>
        <v>0</v>
      </c>
      <c r="F312" s="2">
        <f>IF(D312=0,0,VLOOKUP(D312,DM!$C$5:$E$500,3,0))</f>
        <v>0</v>
      </c>
      <c r="G312" s="3"/>
      <c r="H312" s="3"/>
      <c r="I312" s="3"/>
      <c r="J312" s="2"/>
      <c r="K312" s="3">
        <f>VLOOKUP(D312,Tinhgiavon!$A$5:$I$500,7,0)</f>
        <v>0</v>
      </c>
      <c r="L312" s="3">
        <f t="shared" si="5"/>
        <v>0</v>
      </c>
      <c r="M312" s="22">
        <f>IF(D312=0,0,VLOOKUP(D312,DM!$C$5:$G$500,5,0))</f>
        <v>0</v>
      </c>
    </row>
    <row r="313" spans="1:13" x14ac:dyDescent="0.2">
      <c r="A313" s="2"/>
      <c r="B313" s="2"/>
      <c r="C313" s="2"/>
      <c r="D313" s="2"/>
      <c r="E313" s="2">
        <f>IF(D313=0,0,VLOOKUP(D313,DM!$C$5:$E$500,2,0))</f>
        <v>0</v>
      </c>
      <c r="F313" s="2">
        <f>IF(D313=0,0,VLOOKUP(D313,DM!$C$5:$E$500,3,0))</f>
        <v>0</v>
      </c>
      <c r="G313" s="3"/>
      <c r="H313" s="3"/>
      <c r="I313" s="3"/>
      <c r="J313" s="2"/>
      <c r="K313" s="3">
        <f>VLOOKUP(D313,Tinhgiavon!$A$5:$I$500,7,0)</f>
        <v>0</v>
      </c>
      <c r="L313" s="3">
        <f t="shared" si="5"/>
        <v>0</v>
      </c>
      <c r="M313" s="22">
        <f>IF(D313=0,0,VLOOKUP(D313,DM!$C$5:$G$500,5,0))</f>
        <v>0</v>
      </c>
    </row>
    <row r="314" spans="1:13" x14ac:dyDescent="0.2">
      <c r="A314" s="2"/>
      <c r="B314" s="2"/>
      <c r="C314" s="2"/>
      <c r="D314" s="2"/>
      <c r="E314" s="2">
        <f>IF(D314=0,0,VLOOKUP(D314,DM!$C$5:$E$500,2,0))</f>
        <v>0</v>
      </c>
      <c r="F314" s="2">
        <f>IF(D314=0,0,VLOOKUP(D314,DM!$C$5:$E$500,3,0))</f>
        <v>0</v>
      </c>
      <c r="G314" s="3"/>
      <c r="H314" s="3"/>
      <c r="I314" s="3"/>
      <c r="J314" s="2"/>
      <c r="K314" s="3">
        <f>VLOOKUP(D314,Tinhgiavon!$A$5:$I$500,7,0)</f>
        <v>0</v>
      </c>
      <c r="L314" s="3">
        <f t="shared" si="5"/>
        <v>0</v>
      </c>
      <c r="M314" s="22">
        <f>IF(D314=0,0,VLOOKUP(D314,DM!$C$5:$G$500,5,0))</f>
        <v>0</v>
      </c>
    </row>
    <row r="315" spans="1:13" x14ac:dyDescent="0.2">
      <c r="A315" s="2"/>
      <c r="B315" s="2"/>
      <c r="C315" s="2"/>
      <c r="D315" s="2"/>
      <c r="E315" s="2">
        <f>IF(D315=0,0,VLOOKUP(D315,DM!$C$5:$E$500,2,0))</f>
        <v>0</v>
      </c>
      <c r="F315" s="2">
        <f>IF(D315=0,0,VLOOKUP(D315,DM!$C$5:$E$500,3,0))</f>
        <v>0</v>
      </c>
      <c r="G315" s="3"/>
      <c r="H315" s="3"/>
      <c r="I315" s="3"/>
      <c r="J315" s="2"/>
      <c r="K315" s="3">
        <f>VLOOKUP(D315,Tinhgiavon!$A$5:$I$500,7,0)</f>
        <v>0</v>
      </c>
      <c r="L315" s="3">
        <f t="shared" si="5"/>
        <v>0</v>
      </c>
      <c r="M315" s="22">
        <f>IF(D315=0,0,VLOOKUP(D315,DM!$C$5:$G$500,5,0))</f>
        <v>0</v>
      </c>
    </row>
    <row r="316" spans="1:13" x14ac:dyDescent="0.2">
      <c r="A316" s="2"/>
      <c r="B316" s="2"/>
      <c r="C316" s="2"/>
      <c r="D316" s="2"/>
      <c r="E316" s="2">
        <f>IF(D316=0,0,VLOOKUP(D316,DM!$C$5:$E$500,2,0))</f>
        <v>0</v>
      </c>
      <c r="F316" s="2">
        <f>IF(D316=0,0,VLOOKUP(D316,DM!$C$5:$E$500,3,0))</f>
        <v>0</v>
      </c>
      <c r="G316" s="3"/>
      <c r="H316" s="3"/>
      <c r="I316" s="3"/>
      <c r="J316" s="2"/>
      <c r="K316" s="3">
        <f>VLOOKUP(D316,Tinhgiavon!$A$5:$I$500,7,0)</f>
        <v>0</v>
      </c>
      <c r="L316" s="3">
        <f t="shared" si="5"/>
        <v>0</v>
      </c>
      <c r="M316" s="22">
        <f>IF(D316=0,0,VLOOKUP(D316,DM!$C$5:$G$500,5,0))</f>
        <v>0</v>
      </c>
    </row>
    <row r="317" spans="1:13" x14ac:dyDescent="0.2">
      <c r="A317" s="2"/>
      <c r="B317" s="2"/>
      <c r="C317" s="2"/>
      <c r="D317" s="2"/>
      <c r="E317" s="2">
        <f>IF(D317=0,0,VLOOKUP(D317,DM!$C$5:$E$500,2,0))</f>
        <v>0</v>
      </c>
      <c r="F317" s="2">
        <f>IF(D317=0,0,VLOOKUP(D317,DM!$C$5:$E$500,3,0))</f>
        <v>0</v>
      </c>
      <c r="G317" s="3"/>
      <c r="H317" s="3"/>
      <c r="I317" s="3"/>
      <c r="J317" s="2"/>
      <c r="K317" s="3">
        <f>VLOOKUP(D317,Tinhgiavon!$A$5:$I$500,7,0)</f>
        <v>0</v>
      </c>
      <c r="L317" s="3">
        <f t="shared" si="5"/>
        <v>0</v>
      </c>
      <c r="M317" s="22">
        <f>IF(D317=0,0,VLOOKUP(D317,DM!$C$5:$G$500,5,0))</f>
        <v>0</v>
      </c>
    </row>
    <row r="318" spans="1:13" x14ac:dyDescent="0.2">
      <c r="A318" s="2"/>
      <c r="B318" s="2"/>
      <c r="C318" s="2"/>
      <c r="D318" s="2"/>
      <c r="E318" s="2">
        <f>IF(D318=0,0,VLOOKUP(D318,DM!$C$5:$E$500,2,0))</f>
        <v>0</v>
      </c>
      <c r="F318" s="2">
        <f>IF(D318=0,0,VLOOKUP(D318,DM!$C$5:$E$500,3,0))</f>
        <v>0</v>
      </c>
      <c r="G318" s="3"/>
      <c r="H318" s="3"/>
      <c r="I318" s="3"/>
      <c r="J318" s="2"/>
      <c r="K318" s="3">
        <f>VLOOKUP(D318,Tinhgiavon!$A$5:$I$500,7,0)</f>
        <v>0</v>
      </c>
      <c r="L318" s="3">
        <f t="shared" si="5"/>
        <v>0</v>
      </c>
      <c r="M318" s="22">
        <f>IF(D318=0,0,VLOOKUP(D318,DM!$C$5:$G$500,5,0))</f>
        <v>0</v>
      </c>
    </row>
    <row r="319" spans="1:13" x14ac:dyDescent="0.2">
      <c r="A319" s="2"/>
      <c r="B319" s="2"/>
      <c r="C319" s="2"/>
      <c r="D319" s="2"/>
      <c r="E319" s="2">
        <f>IF(D319=0,0,VLOOKUP(D319,DM!$C$5:$E$500,2,0))</f>
        <v>0</v>
      </c>
      <c r="F319" s="2">
        <f>IF(D319=0,0,VLOOKUP(D319,DM!$C$5:$E$500,3,0))</f>
        <v>0</v>
      </c>
      <c r="G319" s="3"/>
      <c r="H319" s="3"/>
      <c r="I319" s="3"/>
      <c r="J319" s="2"/>
      <c r="K319" s="3">
        <f>VLOOKUP(D319,Tinhgiavon!$A$5:$I$500,7,0)</f>
        <v>0</v>
      </c>
      <c r="L319" s="3">
        <f t="shared" si="5"/>
        <v>0</v>
      </c>
      <c r="M319" s="22">
        <f>IF(D319=0,0,VLOOKUP(D319,DM!$C$5:$G$500,5,0))</f>
        <v>0</v>
      </c>
    </row>
    <row r="320" spans="1:13" x14ac:dyDescent="0.2">
      <c r="A320" s="2"/>
      <c r="B320" s="2"/>
      <c r="C320" s="2"/>
      <c r="D320" s="2"/>
      <c r="E320" s="2">
        <f>IF(D320=0,0,VLOOKUP(D320,DM!$C$5:$E$500,2,0))</f>
        <v>0</v>
      </c>
      <c r="F320" s="2">
        <f>IF(D320=0,0,VLOOKUP(D320,DM!$C$5:$E$500,3,0))</f>
        <v>0</v>
      </c>
      <c r="G320" s="3"/>
      <c r="H320" s="3"/>
      <c r="I320" s="3"/>
      <c r="J320" s="2"/>
      <c r="K320" s="3">
        <f>VLOOKUP(D320,Tinhgiavon!$A$5:$I$500,7,0)</f>
        <v>0</v>
      </c>
      <c r="L320" s="3">
        <f t="shared" si="5"/>
        <v>0</v>
      </c>
      <c r="M320" s="22">
        <f>IF(D320=0,0,VLOOKUP(D320,DM!$C$5:$G$500,5,0))</f>
        <v>0</v>
      </c>
    </row>
    <row r="321" spans="1:13" x14ac:dyDescent="0.2">
      <c r="A321" s="2"/>
      <c r="B321" s="2"/>
      <c r="C321" s="2"/>
      <c r="D321" s="2"/>
      <c r="E321" s="2">
        <f>IF(D321=0,0,VLOOKUP(D321,DM!$C$5:$E$500,2,0))</f>
        <v>0</v>
      </c>
      <c r="F321" s="2">
        <f>IF(D321=0,0,VLOOKUP(D321,DM!$C$5:$E$500,3,0))</f>
        <v>0</v>
      </c>
      <c r="G321" s="3"/>
      <c r="H321" s="3"/>
      <c r="I321" s="3"/>
      <c r="J321" s="2"/>
      <c r="K321" s="3">
        <f>VLOOKUP(D321,Tinhgiavon!$A$5:$I$500,7,0)</f>
        <v>0</v>
      </c>
      <c r="L321" s="3">
        <f t="shared" si="5"/>
        <v>0</v>
      </c>
      <c r="M321" s="22">
        <f>IF(D321=0,0,VLOOKUP(D321,DM!$C$5:$G$500,5,0))</f>
        <v>0</v>
      </c>
    </row>
    <row r="322" spans="1:13" x14ac:dyDescent="0.2">
      <c r="A322" s="2"/>
      <c r="B322" s="2"/>
      <c r="C322" s="2"/>
      <c r="D322" s="2"/>
      <c r="E322" s="2">
        <f>IF(D322=0,0,VLOOKUP(D322,DM!$C$5:$E$500,2,0))</f>
        <v>0</v>
      </c>
      <c r="F322" s="2">
        <f>IF(D322=0,0,VLOOKUP(D322,DM!$C$5:$E$500,3,0))</f>
        <v>0</v>
      </c>
      <c r="G322" s="3"/>
      <c r="H322" s="3"/>
      <c r="I322" s="3"/>
      <c r="J322" s="2"/>
      <c r="K322" s="3">
        <f>VLOOKUP(D322,Tinhgiavon!$A$5:$I$500,7,0)</f>
        <v>0</v>
      </c>
      <c r="L322" s="3">
        <f t="shared" si="5"/>
        <v>0</v>
      </c>
      <c r="M322" s="22">
        <f>IF(D322=0,0,VLOOKUP(D322,DM!$C$5:$G$500,5,0))</f>
        <v>0</v>
      </c>
    </row>
    <row r="323" spans="1:13" x14ac:dyDescent="0.2">
      <c r="A323" s="2"/>
      <c r="B323" s="2"/>
      <c r="C323" s="2"/>
      <c r="D323" s="2"/>
      <c r="E323" s="2">
        <f>IF(D323=0,0,VLOOKUP(D323,DM!$C$5:$E$500,2,0))</f>
        <v>0</v>
      </c>
      <c r="F323" s="2">
        <f>IF(D323=0,0,VLOOKUP(D323,DM!$C$5:$E$500,3,0))</f>
        <v>0</v>
      </c>
      <c r="G323" s="3"/>
      <c r="H323" s="3"/>
      <c r="I323" s="3"/>
      <c r="J323" s="2"/>
      <c r="K323" s="3">
        <f>VLOOKUP(D323,Tinhgiavon!$A$5:$I$500,7,0)</f>
        <v>0</v>
      </c>
      <c r="L323" s="3">
        <f t="shared" si="5"/>
        <v>0</v>
      </c>
      <c r="M323" s="22">
        <f>IF(D323=0,0,VLOOKUP(D323,DM!$C$5:$G$500,5,0))</f>
        <v>0</v>
      </c>
    </row>
    <row r="324" spans="1:13" x14ac:dyDescent="0.2">
      <c r="A324" s="2"/>
      <c r="B324" s="2"/>
      <c r="C324" s="2"/>
      <c r="D324" s="2"/>
      <c r="E324" s="2">
        <f>IF(D324=0,0,VLOOKUP(D324,DM!$C$5:$E$500,2,0))</f>
        <v>0</v>
      </c>
      <c r="F324" s="2">
        <f>IF(D324=0,0,VLOOKUP(D324,DM!$C$5:$E$500,3,0))</f>
        <v>0</v>
      </c>
      <c r="G324" s="3"/>
      <c r="H324" s="3"/>
      <c r="I324" s="3"/>
      <c r="J324" s="2"/>
      <c r="K324" s="3">
        <f>VLOOKUP(D324,Tinhgiavon!$A$5:$I$500,7,0)</f>
        <v>0</v>
      </c>
      <c r="L324" s="3">
        <f t="shared" si="5"/>
        <v>0</v>
      </c>
      <c r="M324" s="22">
        <f>IF(D324=0,0,VLOOKUP(D324,DM!$C$5:$G$500,5,0))</f>
        <v>0</v>
      </c>
    </row>
    <row r="325" spans="1:13" x14ac:dyDescent="0.2">
      <c r="A325" s="2"/>
      <c r="B325" s="2"/>
      <c r="C325" s="2"/>
      <c r="D325" s="2"/>
      <c r="E325" s="2">
        <f>IF(D325=0,0,VLOOKUP(D325,DM!$C$5:$E$500,2,0))</f>
        <v>0</v>
      </c>
      <c r="F325" s="2">
        <f>IF(D325=0,0,VLOOKUP(D325,DM!$C$5:$E$500,3,0))</f>
        <v>0</v>
      </c>
      <c r="G325" s="3"/>
      <c r="H325" s="3"/>
      <c r="I325" s="3"/>
      <c r="J325" s="2"/>
      <c r="K325" s="3">
        <f>VLOOKUP(D325,Tinhgiavon!$A$5:$I$500,7,0)</f>
        <v>0</v>
      </c>
      <c r="L325" s="3">
        <f t="shared" si="5"/>
        <v>0</v>
      </c>
      <c r="M325" s="22">
        <f>IF(D325=0,0,VLOOKUP(D325,DM!$C$5:$G$500,5,0))</f>
        <v>0</v>
      </c>
    </row>
    <row r="326" spans="1:13" x14ac:dyDescent="0.2">
      <c r="A326" s="2"/>
      <c r="B326" s="2"/>
      <c r="C326" s="2"/>
      <c r="D326" s="2"/>
      <c r="E326" s="2">
        <f>IF(D326=0,0,VLOOKUP(D326,DM!$C$5:$E$500,2,0))</f>
        <v>0</v>
      </c>
      <c r="F326" s="2">
        <f>IF(D326=0,0,VLOOKUP(D326,DM!$C$5:$E$500,3,0))</f>
        <v>0</v>
      </c>
      <c r="G326" s="3"/>
      <c r="H326" s="3"/>
      <c r="I326" s="3"/>
      <c r="J326" s="2"/>
      <c r="K326" s="3">
        <f>VLOOKUP(D326,Tinhgiavon!$A$5:$I$500,7,0)</f>
        <v>0</v>
      </c>
      <c r="L326" s="3">
        <f t="shared" ref="L326:L389" si="6">K326*G326</f>
        <v>0</v>
      </c>
      <c r="M326" s="22">
        <f>IF(D326=0,0,VLOOKUP(D326,DM!$C$5:$G$500,5,0))</f>
        <v>0</v>
      </c>
    </row>
    <row r="327" spans="1:13" x14ac:dyDescent="0.2">
      <c r="A327" s="2"/>
      <c r="B327" s="2"/>
      <c r="C327" s="2"/>
      <c r="D327" s="2"/>
      <c r="E327" s="2">
        <f>IF(D327=0,0,VLOOKUP(D327,DM!$C$5:$E$500,2,0))</f>
        <v>0</v>
      </c>
      <c r="F327" s="2">
        <f>IF(D327=0,0,VLOOKUP(D327,DM!$C$5:$E$500,3,0))</f>
        <v>0</v>
      </c>
      <c r="G327" s="3"/>
      <c r="H327" s="3"/>
      <c r="I327" s="3"/>
      <c r="J327" s="2"/>
      <c r="K327" s="3">
        <f>VLOOKUP(D327,Tinhgiavon!$A$5:$I$500,7,0)</f>
        <v>0</v>
      </c>
      <c r="L327" s="3">
        <f t="shared" si="6"/>
        <v>0</v>
      </c>
      <c r="M327" s="22">
        <f>IF(D327=0,0,VLOOKUP(D327,DM!$C$5:$G$500,5,0))</f>
        <v>0</v>
      </c>
    </row>
    <row r="328" spans="1:13" x14ac:dyDescent="0.2">
      <c r="A328" s="2"/>
      <c r="B328" s="2"/>
      <c r="C328" s="2"/>
      <c r="D328" s="2"/>
      <c r="E328" s="2">
        <f>IF(D328=0,0,VLOOKUP(D328,DM!$C$5:$E$500,2,0))</f>
        <v>0</v>
      </c>
      <c r="F328" s="2">
        <f>IF(D328=0,0,VLOOKUP(D328,DM!$C$5:$E$500,3,0))</f>
        <v>0</v>
      </c>
      <c r="G328" s="3"/>
      <c r="H328" s="3"/>
      <c r="I328" s="3"/>
      <c r="J328" s="2"/>
      <c r="K328" s="3">
        <f>VLOOKUP(D328,Tinhgiavon!$A$5:$I$500,7,0)</f>
        <v>0</v>
      </c>
      <c r="L328" s="3">
        <f t="shared" si="6"/>
        <v>0</v>
      </c>
      <c r="M328" s="22">
        <f>IF(D328=0,0,VLOOKUP(D328,DM!$C$5:$G$500,5,0))</f>
        <v>0</v>
      </c>
    </row>
    <row r="329" spans="1:13" x14ac:dyDescent="0.2">
      <c r="A329" s="2"/>
      <c r="B329" s="2"/>
      <c r="C329" s="2"/>
      <c r="D329" s="2"/>
      <c r="E329" s="2">
        <f>IF(D329=0,0,VLOOKUP(D329,DM!$C$5:$E$500,2,0))</f>
        <v>0</v>
      </c>
      <c r="F329" s="2">
        <f>IF(D329=0,0,VLOOKUP(D329,DM!$C$5:$E$500,3,0))</f>
        <v>0</v>
      </c>
      <c r="G329" s="3"/>
      <c r="H329" s="3"/>
      <c r="I329" s="3"/>
      <c r="J329" s="2"/>
      <c r="K329" s="3">
        <f>VLOOKUP(D329,Tinhgiavon!$A$5:$I$500,7,0)</f>
        <v>0</v>
      </c>
      <c r="L329" s="3">
        <f t="shared" si="6"/>
        <v>0</v>
      </c>
      <c r="M329" s="22">
        <f>IF(D329=0,0,VLOOKUP(D329,DM!$C$5:$G$500,5,0))</f>
        <v>0</v>
      </c>
    </row>
    <row r="330" spans="1:13" x14ac:dyDescent="0.2">
      <c r="A330" s="2"/>
      <c r="B330" s="2"/>
      <c r="C330" s="2"/>
      <c r="D330" s="2"/>
      <c r="E330" s="2">
        <f>IF(D330=0,0,VLOOKUP(D330,DM!$C$5:$E$500,2,0))</f>
        <v>0</v>
      </c>
      <c r="F330" s="2">
        <f>IF(D330=0,0,VLOOKUP(D330,DM!$C$5:$E$500,3,0))</f>
        <v>0</v>
      </c>
      <c r="G330" s="3"/>
      <c r="H330" s="3"/>
      <c r="I330" s="3"/>
      <c r="J330" s="2"/>
      <c r="K330" s="3">
        <f>VLOOKUP(D330,Tinhgiavon!$A$5:$I$500,7,0)</f>
        <v>0</v>
      </c>
      <c r="L330" s="3">
        <f t="shared" si="6"/>
        <v>0</v>
      </c>
      <c r="M330" s="22">
        <f>IF(D330=0,0,VLOOKUP(D330,DM!$C$5:$G$500,5,0))</f>
        <v>0</v>
      </c>
    </row>
    <row r="331" spans="1:13" x14ac:dyDescent="0.2">
      <c r="A331" s="2"/>
      <c r="B331" s="2"/>
      <c r="C331" s="2"/>
      <c r="D331" s="2"/>
      <c r="E331" s="2">
        <f>IF(D331=0,0,VLOOKUP(D331,DM!$C$5:$E$500,2,0))</f>
        <v>0</v>
      </c>
      <c r="F331" s="2">
        <f>IF(D331=0,0,VLOOKUP(D331,DM!$C$5:$E$500,3,0))</f>
        <v>0</v>
      </c>
      <c r="G331" s="3"/>
      <c r="H331" s="3"/>
      <c r="I331" s="3"/>
      <c r="J331" s="2"/>
      <c r="K331" s="3">
        <f>VLOOKUP(D331,Tinhgiavon!$A$5:$I$500,7,0)</f>
        <v>0</v>
      </c>
      <c r="L331" s="3">
        <f t="shared" si="6"/>
        <v>0</v>
      </c>
      <c r="M331" s="22">
        <f>IF(D331=0,0,VLOOKUP(D331,DM!$C$5:$G$500,5,0))</f>
        <v>0</v>
      </c>
    </row>
    <row r="332" spans="1:13" x14ac:dyDescent="0.2">
      <c r="A332" s="2"/>
      <c r="B332" s="2"/>
      <c r="C332" s="2"/>
      <c r="D332" s="2"/>
      <c r="E332" s="2">
        <f>IF(D332=0,0,VLOOKUP(D332,DM!$C$5:$E$500,2,0))</f>
        <v>0</v>
      </c>
      <c r="F332" s="2">
        <f>IF(D332=0,0,VLOOKUP(D332,DM!$C$5:$E$500,3,0))</f>
        <v>0</v>
      </c>
      <c r="G332" s="3"/>
      <c r="H332" s="3"/>
      <c r="I332" s="3"/>
      <c r="J332" s="2"/>
      <c r="K332" s="3">
        <f>VLOOKUP(D332,Tinhgiavon!$A$5:$I$500,7,0)</f>
        <v>0</v>
      </c>
      <c r="L332" s="3">
        <f t="shared" si="6"/>
        <v>0</v>
      </c>
      <c r="M332" s="22">
        <f>IF(D332=0,0,VLOOKUP(D332,DM!$C$5:$G$500,5,0))</f>
        <v>0</v>
      </c>
    </row>
    <row r="333" spans="1:13" x14ac:dyDescent="0.2">
      <c r="A333" s="2"/>
      <c r="B333" s="2"/>
      <c r="C333" s="2"/>
      <c r="D333" s="2"/>
      <c r="E333" s="2">
        <f>IF(D333=0,0,VLOOKUP(D333,DM!$C$5:$E$500,2,0))</f>
        <v>0</v>
      </c>
      <c r="F333" s="2">
        <f>IF(D333=0,0,VLOOKUP(D333,DM!$C$5:$E$500,3,0))</f>
        <v>0</v>
      </c>
      <c r="G333" s="3"/>
      <c r="H333" s="3"/>
      <c r="I333" s="3"/>
      <c r="J333" s="2"/>
      <c r="K333" s="3">
        <f>VLOOKUP(D333,Tinhgiavon!$A$5:$I$500,7,0)</f>
        <v>0</v>
      </c>
      <c r="L333" s="3">
        <f t="shared" si="6"/>
        <v>0</v>
      </c>
      <c r="M333" s="22">
        <f>IF(D333=0,0,VLOOKUP(D333,DM!$C$5:$G$500,5,0))</f>
        <v>0</v>
      </c>
    </row>
    <row r="334" spans="1:13" x14ac:dyDescent="0.2">
      <c r="A334" s="2"/>
      <c r="B334" s="2"/>
      <c r="C334" s="2"/>
      <c r="D334" s="2"/>
      <c r="E334" s="2">
        <f>IF(D334=0,0,VLOOKUP(D334,DM!$C$5:$E$500,2,0))</f>
        <v>0</v>
      </c>
      <c r="F334" s="2">
        <f>IF(D334=0,0,VLOOKUP(D334,DM!$C$5:$E$500,3,0))</f>
        <v>0</v>
      </c>
      <c r="G334" s="3"/>
      <c r="H334" s="3"/>
      <c r="I334" s="3"/>
      <c r="J334" s="2"/>
      <c r="K334" s="3">
        <f>VLOOKUP(D334,Tinhgiavon!$A$5:$I$500,7,0)</f>
        <v>0</v>
      </c>
      <c r="L334" s="3">
        <f t="shared" si="6"/>
        <v>0</v>
      </c>
      <c r="M334" s="22">
        <f>IF(D334=0,0,VLOOKUP(D334,DM!$C$5:$G$500,5,0))</f>
        <v>0</v>
      </c>
    </row>
    <row r="335" spans="1:13" x14ac:dyDescent="0.2">
      <c r="A335" s="2"/>
      <c r="B335" s="2"/>
      <c r="C335" s="2"/>
      <c r="D335" s="2"/>
      <c r="E335" s="2">
        <f>IF(D335=0,0,VLOOKUP(D335,DM!$C$5:$E$500,2,0))</f>
        <v>0</v>
      </c>
      <c r="F335" s="2">
        <f>IF(D335=0,0,VLOOKUP(D335,DM!$C$5:$E$500,3,0))</f>
        <v>0</v>
      </c>
      <c r="G335" s="3"/>
      <c r="H335" s="3"/>
      <c r="I335" s="3"/>
      <c r="J335" s="2"/>
      <c r="K335" s="3">
        <f>VLOOKUP(D335,Tinhgiavon!$A$5:$I$500,7,0)</f>
        <v>0</v>
      </c>
      <c r="L335" s="3">
        <f t="shared" si="6"/>
        <v>0</v>
      </c>
      <c r="M335" s="22">
        <f>IF(D335=0,0,VLOOKUP(D335,DM!$C$5:$G$500,5,0))</f>
        <v>0</v>
      </c>
    </row>
    <row r="336" spans="1:13" x14ac:dyDescent="0.2">
      <c r="A336" s="2"/>
      <c r="B336" s="2"/>
      <c r="C336" s="2"/>
      <c r="D336" s="2"/>
      <c r="E336" s="2">
        <f>IF(D336=0,0,VLOOKUP(D336,DM!$C$5:$E$500,2,0))</f>
        <v>0</v>
      </c>
      <c r="F336" s="2">
        <f>IF(D336=0,0,VLOOKUP(D336,DM!$C$5:$E$500,3,0))</f>
        <v>0</v>
      </c>
      <c r="G336" s="3"/>
      <c r="H336" s="3"/>
      <c r="I336" s="3"/>
      <c r="J336" s="2"/>
      <c r="K336" s="3">
        <f>VLOOKUP(D336,Tinhgiavon!$A$5:$I$500,7,0)</f>
        <v>0</v>
      </c>
      <c r="L336" s="3">
        <f t="shared" si="6"/>
        <v>0</v>
      </c>
      <c r="M336" s="22">
        <f>IF(D336=0,0,VLOOKUP(D336,DM!$C$5:$G$500,5,0))</f>
        <v>0</v>
      </c>
    </row>
    <row r="337" spans="1:13" x14ac:dyDescent="0.2">
      <c r="A337" s="2"/>
      <c r="B337" s="2"/>
      <c r="C337" s="2"/>
      <c r="D337" s="2"/>
      <c r="E337" s="2">
        <f>IF(D337=0,0,VLOOKUP(D337,DM!$C$5:$E$500,2,0))</f>
        <v>0</v>
      </c>
      <c r="F337" s="2">
        <f>IF(D337=0,0,VLOOKUP(D337,DM!$C$5:$E$500,3,0))</f>
        <v>0</v>
      </c>
      <c r="G337" s="3"/>
      <c r="H337" s="3"/>
      <c r="I337" s="3"/>
      <c r="J337" s="2"/>
      <c r="K337" s="3">
        <f>VLOOKUP(D337,Tinhgiavon!$A$5:$I$500,7,0)</f>
        <v>0</v>
      </c>
      <c r="L337" s="3">
        <f t="shared" si="6"/>
        <v>0</v>
      </c>
      <c r="M337" s="22">
        <f>IF(D337=0,0,VLOOKUP(D337,DM!$C$5:$G$500,5,0))</f>
        <v>0</v>
      </c>
    </row>
    <row r="338" spans="1:13" x14ac:dyDescent="0.2">
      <c r="A338" s="2"/>
      <c r="B338" s="2"/>
      <c r="C338" s="2"/>
      <c r="D338" s="2"/>
      <c r="E338" s="2">
        <f>IF(D338=0,0,VLOOKUP(D338,DM!$C$5:$E$500,2,0))</f>
        <v>0</v>
      </c>
      <c r="F338" s="2">
        <f>IF(D338=0,0,VLOOKUP(D338,DM!$C$5:$E$500,3,0))</f>
        <v>0</v>
      </c>
      <c r="G338" s="3"/>
      <c r="H338" s="3"/>
      <c r="I338" s="3"/>
      <c r="J338" s="2"/>
      <c r="K338" s="3">
        <f>VLOOKUP(D338,Tinhgiavon!$A$5:$I$500,7,0)</f>
        <v>0</v>
      </c>
      <c r="L338" s="3">
        <f t="shared" si="6"/>
        <v>0</v>
      </c>
      <c r="M338" s="22">
        <f>IF(D338=0,0,VLOOKUP(D338,DM!$C$5:$G$500,5,0))</f>
        <v>0</v>
      </c>
    </row>
    <row r="339" spans="1:13" x14ac:dyDescent="0.2">
      <c r="A339" s="2"/>
      <c r="B339" s="2"/>
      <c r="C339" s="2"/>
      <c r="D339" s="2"/>
      <c r="E339" s="2">
        <f>IF(D339=0,0,VLOOKUP(D339,DM!$C$5:$E$500,2,0))</f>
        <v>0</v>
      </c>
      <c r="F339" s="2">
        <f>IF(D339=0,0,VLOOKUP(D339,DM!$C$5:$E$500,3,0))</f>
        <v>0</v>
      </c>
      <c r="G339" s="3"/>
      <c r="H339" s="3"/>
      <c r="I339" s="3"/>
      <c r="J339" s="2"/>
      <c r="K339" s="3">
        <f>VLOOKUP(D339,Tinhgiavon!$A$5:$I$500,7,0)</f>
        <v>0</v>
      </c>
      <c r="L339" s="3">
        <f t="shared" si="6"/>
        <v>0</v>
      </c>
      <c r="M339" s="22">
        <f>IF(D339=0,0,VLOOKUP(D339,DM!$C$5:$G$500,5,0))</f>
        <v>0</v>
      </c>
    </row>
    <row r="340" spans="1:13" x14ac:dyDescent="0.2">
      <c r="A340" s="2"/>
      <c r="B340" s="2"/>
      <c r="C340" s="2"/>
      <c r="D340" s="2"/>
      <c r="E340" s="2">
        <f>IF(D340=0,0,VLOOKUP(D340,DM!$C$5:$E$500,2,0))</f>
        <v>0</v>
      </c>
      <c r="F340" s="2">
        <f>IF(D340=0,0,VLOOKUP(D340,DM!$C$5:$E$500,3,0))</f>
        <v>0</v>
      </c>
      <c r="G340" s="3"/>
      <c r="H340" s="3"/>
      <c r="I340" s="3"/>
      <c r="J340" s="2"/>
      <c r="K340" s="3">
        <f>VLOOKUP(D340,Tinhgiavon!$A$5:$I$500,7,0)</f>
        <v>0</v>
      </c>
      <c r="L340" s="3">
        <f t="shared" si="6"/>
        <v>0</v>
      </c>
      <c r="M340" s="22">
        <f>IF(D340=0,0,VLOOKUP(D340,DM!$C$5:$G$500,5,0))</f>
        <v>0</v>
      </c>
    </row>
    <row r="341" spans="1:13" x14ac:dyDescent="0.2">
      <c r="A341" s="2"/>
      <c r="B341" s="2"/>
      <c r="C341" s="2"/>
      <c r="D341" s="2"/>
      <c r="E341" s="2">
        <f>IF(D341=0,0,VLOOKUP(D341,DM!$C$5:$E$500,2,0))</f>
        <v>0</v>
      </c>
      <c r="F341" s="2">
        <f>IF(D341=0,0,VLOOKUP(D341,DM!$C$5:$E$500,3,0))</f>
        <v>0</v>
      </c>
      <c r="G341" s="3"/>
      <c r="H341" s="3"/>
      <c r="I341" s="3"/>
      <c r="J341" s="2"/>
      <c r="K341" s="3">
        <f>VLOOKUP(D341,Tinhgiavon!$A$5:$I$500,7,0)</f>
        <v>0</v>
      </c>
      <c r="L341" s="3">
        <f t="shared" si="6"/>
        <v>0</v>
      </c>
      <c r="M341" s="22">
        <f>IF(D341=0,0,VLOOKUP(D341,DM!$C$5:$G$500,5,0))</f>
        <v>0</v>
      </c>
    </row>
    <row r="342" spans="1:13" x14ac:dyDescent="0.2">
      <c r="A342" s="2"/>
      <c r="B342" s="2"/>
      <c r="C342" s="2"/>
      <c r="D342" s="2"/>
      <c r="E342" s="2">
        <f>IF(D342=0,0,VLOOKUP(D342,DM!$C$5:$E$500,2,0))</f>
        <v>0</v>
      </c>
      <c r="F342" s="2">
        <f>IF(D342=0,0,VLOOKUP(D342,DM!$C$5:$E$500,3,0))</f>
        <v>0</v>
      </c>
      <c r="G342" s="3"/>
      <c r="H342" s="3"/>
      <c r="I342" s="3"/>
      <c r="J342" s="2"/>
      <c r="K342" s="3">
        <f>VLOOKUP(D342,Tinhgiavon!$A$5:$I$500,7,0)</f>
        <v>0</v>
      </c>
      <c r="L342" s="3">
        <f t="shared" si="6"/>
        <v>0</v>
      </c>
      <c r="M342" s="22">
        <f>IF(D342=0,0,VLOOKUP(D342,DM!$C$5:$G$500,5,0))</f>
        <v>0</v>
      </c>
    </row>
    <row r="343" spans="1:13" x14ac:dyDescent="0.2">
      <c r="A343" s="2"/>
      <c r="B343" s="2"/>
      <c r="C343" s="2"/>
      <c r="D343" s="2"/>
      <c r="E343" s="2">
        <f>IF(D343=0,0,VLOOKUP(D343,DM!$C$5:$E$500,2,0))</f>
        <v>0</v>
      </c>
      <c r="F343" s="2">
        <f>IF(D343=0,0,VLOOKUP(D343,DM!$C$5:$E$500,3,0))</f>
        <v>0</v>
      </c>
      <c r="G343" s="3"/>
      <c r="H343" s="3"/>
      <c r="I343" s="3"/>
      <c r="J343" s="2"/>
      <c r="K343" s="3">
        <f>VLOOKUP(D343,Tinhgiavon!$A$5:$I$500,7,0)</f>
        <v>0</v>
      </c>
      <c r="L343" s="3">
        <f t="shared" si="6"/>
        <v>0</v>
      </c>
      <c r="M343" s="22">
        <f>IF(D343=0,0,VLOOKUP(D343,DM!$C$5:$G$500,5,0))</f>
        <v>0</v>
      </c>
    </row>
    <row r="344" spans="1:13" x14ac:dyDescent="0.2">
      <c r="A344" s="2"/>
      <c r="B344" s="2"/>
      <c r="C344" s="2"/>
      <c r="D344" s="2"/>
      <c r="E344" s="2">
        <f>IF(D344=0,0,VLOOKUP(D344,DM!$C$5:$E$500,2,0))</f>
        <v>0</v>
      </c>
      <c r="F344" s="2">
        <f>IF(D344=0,0,VLOOKUP(D344,DM!$C$5:$E$500,3,0))</f>
        <v>0</v>
      </c>
      <c r="G344" s="3"/>
      <c r="H344" s="3"/>
      <c r="I344" s="3"/>
      <c r="J344" s="2"/>
      <c r="K344" s="3">
        <f>VLOOKUP(D344,Tinhgiavon!$A$5:$I$500,7,0)</f>
        <v>0</v>
      </c>
      <c r="L344" s="3">
        <f t="shared" si="6"/>
        <v>0</v>
      </c>
      <c r="M344" s="22">
        <f>IF(D344=0,0,VLOOKUP(D344,DM!$C$5:$G$500,5,0))</f>
        <v>0</v>
      </c>
    </row>
    <row r="345" spans="1:13" x14ac:dyDescent="0.2">
      <c r="A345" s="2"/>
      <c r="B345" s="2"/>
      <c r="C345" s="2"/>
      <c r="D345" s="2"/>
      <c r="E345" s="2">
        <f>IF(D345=0,0,VLOOKUP(D345,DM!$C$5:$E$500,2,0))</f>
        <v>0</v>
      </c>
      <c r="F345" s="2">
        <f>IF(D345=0,0,VLOOKUP(D345,DM!$C$5:$E$500,3,0))</f>
        <v>0</v>
      </c>
      <c r="G345" s="3"/>
      <c r="H345" s="3"/>
      <c r="I345" s="3"/>
      <c r="J345" s="2"/>
      <c r="K345" s="3">
        <f>VLOOKUP(D345,Tinhgiavon!$A$5:$I$500,7,0)</f>
        <v>0</v>
      </c>
      <c r="L345" s="3">
        <f t="shared" si="6"/>
        <v>0</v>
      </c>
      <c r="M345" s="22">
        <f>IF(D345=0,0,VLOOKUP(D345,DM!$C$5:$G$500,5,0))</f>
        <v>0</v>
      </c>
    </row>
    <row r="346" spans="1:13" x14ac:dyDescent="0.2">
      <c r="A346" s="2"/>
      <c r="B346" s="2"/>
      <c r="C346" s="2"/>
      <c r="D346" s="2"/>
      <c r="E346" s="2">
        <f>IF(D346=0,0,VLOOKUP(D346,DM!$C$5:$E$500,2,0))</f>
        <v>0</v>
      </c>
      <c r="F346" s="2">
        <f>IF(D346=0,0,VLOOKUP(D346,DM!$C$5:$E$500,3,0))</f>
        <v>0</v>
      </c>
      <c r="G346" s="3"/>
      <c r="H346" s="3"/>
      <c r="I346" s="3"/>
      <c r="J346" s="2"/>
      <c r="K346" s="3">
        <f>VLOOKUP(D346,Tinhgiavon!$A$5:$I$500,7,0)</f>
        <v>0</v>
      </c>
      <c r="L346" s="3">
        <f t="shared" si="6"/>
        <v>0</v>
      </c>
      <c r="M346" s="22">
        <f>IF(D346=0,0,VLOOKUP(D346,DM!$C$5:$G$500,5,0))</f>
        <v>0</v>
      </c>
    </row>
    <row r="347" spans="1:13" x14ac:dyDescent="0.2">
      <c r="A347" s="2"/>
      <c r="B347" s="2"/>
      <c r="C347" s="2"/>
      <c r="D347" s="2"/>
      <c r="E347" s="2">
        <f>IF(D347=0,0,VLOOKUP(D347,DM!$C$5:$E$500,2,0))</f>
        <v>0</v>
      </c>
      <c r="F347" s="2">
        <f>IF(D347=0,0,VLOOKUP(D347,DM!$C$5:$E$500,3,0))</f>
        <v>0</v>
      </c>
      <c r="G347" s="3"/>
      <c r="H347" s="3"/>
      <c r="I347" s="3"/>
      <c r="J347" s="2"/>
      <c r="K347" s="3">
        <f>VLOOKUP(D347,Tinhgiavon!$A$5:$I$500,7,0)</f>
        <v>0</v>
      </c>
      <c r="L347" s="3">
        <f t="shared" si="6"/>
        <v>0</v>
      </c>
      <c r="M347" s="22">
        <f>IF(D347=0,0,VLOOKUP(D347,DM!$C$5:$G$500,5,0))</f>
        <v>0</v>
      </c>
    </row>
    <row r="348" spans="1:13" x14ac:dyDescent="0.2">
      <c r="A348" s="2"/>
      <c r="B348" s="2"/>
      <c r="C348" s="2"/>
      <c r="D348" s="2"/>
      <c r="E348" s="2">
        <f>IF(D348=0,0,VLOOKUP(D348,DM!$C$5:$E$500,2,0))</f>
        <v>0</v>
      </c>
      <c r="F348" s="2">
        <f>IF(D348=0,0,VLOOKUP(D348,DM!$C$5:$E$500,3,0))</f>
        <v>0</v>
      </c>
      <c r="G348" s="3"/>
      <c r="H348" s="3"/>
      <c r="I348" s="3"/>
      <c r="J348" s="2"/>
      <c r="K348" s="3">
        <f>VLOOKUP(D348,Tinhgiavon!$A$5:$I$500,7,0)</f>
        <v>0</v>
      </c>
      <c r="L348" s="3">
        <f t="shared" si="6"/>
        <v>0</v>
      </c>
      <c r="M348" s="22">
        <f>IF(D348=0,0,VLOOKUP(D348,DM!$C$5:$G$500,5,0))</f>
        <v>0</v>
      </c>
    </row>
    <row r="349" spans="1:13" x14ac:dyDescent="0.2">
      <c r="A349" s="2"/>
      <c r="B349" s="2"/>
      <c r="C349" s="2"/>
      <c r="D349" s="2"/>
      <c r="E349" s="2">
        <f>IF(D349=0,0,VLOOKUP(D349,DM!$C$5:$E$500,2,0))</f>
        <v>0</v>
      </c>
      <c r="F349" s="2">
        <f>IF(D349=0,0,VLOOKUP(D349,DM!$C$5:$E$500,3,0))</f>
        <v>0</v>
      </c>
      <c r="G349" s="3"/>
      <c r="H349" s="3"/>
      <c r="I349" s="3"/>
      <c r="J349" s="2"/>
      <c r="K349" s="3">
        <f>VLOOKUP(D349,Tinhgiavon!$A$5:$I$500,7,0)</f>
        <v>0</v>
      </c>
      <c r="L349" s="3">
        <f t="shared" si="6"/>
        <v>0</v>
      </c>
      <c r="M349" s="22">
        <f>IF(D349=0,0,VLOOKUP(D349,DM!$C$5:$G$500,5,0))</f>
        <v>0</v>
      </c>
    </row>
    <row r="350" spans="1:13" x14ac:dyDescent="0.2">
      <c r="A350" s="2"/>
      <c r="B350" s="2"/>
      <c r="C350" s="2"/>
      <c r="D350" s="2"/>
      <c r="E350" s="2">
        <f>IF(D350=0,0,VLOOKUP(D350,DM!$C$5:$E$500,2,0))</f>
        <v>0</v>
      </c>
      <c r="F350" s="2">
        <f>IF(D350=0,0,VLOOKUP(D350,DM!$C$5:$E$500,3,0))</f>
        <v>0</v>
      </c>
      <c r="G350" s="3"/>
      <c r="H350" s="3"/>
      <c r="I350" s="3"/>
      <c r="J350" s="2"/>
      <c r="K350" s="3">
        <f>VLOOKUP(D350,Tinhgiavon!$A$5:$I$500,7,0)</f>
        <v>0</v>
      </c>
      <c r="L350" s="3">
        <f t="shared" si="6"/>
        <v>0</v>
      </c>
      <c r="M350" s="22">
        <f>IF(D350=0,0,VLOOKUP(D350,DM!$C$5:$G$500,5,0))</f>
        <v>0</v>
      </c>
    </row>
    <row r="351" spans="1:13" x14ac:dyDescent="0.2">
      <c r="A351" s="2"/>
      <c r="B351" s="2"/>
      <c r="C351" s="2"/>
      <c r="D351" s="2"/>
      <c r="E351" s="2">
        <f>IF(D351=0,0,VLOOKUP(D351,DM!$C$5:$E$500,2,0))</f>
        <v>0</v>
      </c>
      <c r="F351" s="2">
        <f>IF(D351=0,0,VLOOKUP(D351,DM!$C$5:$E$500,3,0))</f>
        <v>0</v>
      </c>
      <c r="G351" s="3"/>
      <c r="H351" s="3"/>
      <c r="I351" s="3"/>
      <c r="J351" s="2"/>
      <c r="K351" s="3">
        <f>VLOOKUP(D351,Tinhgiavon!$A$5:$I$500,7,0)</f>
        <v>0</v>
      </c>
      <c r="L351" s="3">
        <f t="shared" si="6"/>
        <v>0</v>
      </c>
      <c r="M351" s="22">
        <f>IF(D351=0,0,VLOOKUP(D351,DM!$C$5:$G$500,5,0))</f>
        <v>0</v>
      </c>
    </row>
    <row r="352" spans="1:13" x14ac:dyDescent="0.2">
      <c r="A352" s="2"/>
      <c r="B352" s="2"/>
      <c r="C352" s="2"/>
      <c r="D352" s="2"/>
      <c r="E352" s="2">
        <f>IF(D352=0,0,VLOOKUP(D352,DM!$C$5:$E$500,2,0))</f>
        <v>0</v>
      </c>
      <c r="F352" s="2">
        <f>IF(D352=0,0,VLOOKUP(D352,DM!$C$5:$E$500,3,0))</f>
        <v>0</v>
      </c>
      <c r="G352" s="3"/>
      <c r="H352" s="3"/>
      <c r="I352" s="3"/>
      <c r="J352" s="2"/>
      <c r="K352" s="3">
        <f>VLOOKUP(D352,Tinhgiavon!$A$5:$I$500,7,0)</f>
        <v>0</v>
      </c>
      <c r="L352" s="3">
        <f t="shared" si="6"/>
        <v>0</v>
      </c>
      <c r="M352" s="22">
        <f>IF(D352=0,0,VLOOKUP(D352,DM!$C$5:$G$500,5,0))</f>
        <v>0</v>
      </c>
    </row>
    <row r="353" spans="1:13" x14ac:dyDescent="0.2">
      <c r="A353" s="2"/>
      <c r="B353" s="2"/>
      <c r="C353" s="2"/>
      <c r="D353" s="2"/>
      <c r="E353" s="2">
        <f>IF(D353=0,0,VLOOKUP(D353,DM!$C$5:$E$500,2,0))</f>
        <v>0</v>
      </c>
      <c r="F353" s="2">
        <f>IF(D353=0,0,VLOOKUP(D353,DM!$C$5:$E$500,3,0))</f>
        <v>0</v>
      </c>
      <c r="G353" s="3"/>
      <c r="H353" s="3"/>
      <c r="I353" s="3"/>
      <c r="J353" s="2"/>
      <c r="K353" s="3">
        <f>VLOOKUP(D353,Tinhgiavon!$A$5:$I$500,7,0)</f>
        <v>0</v>
      </c>
      <c r="L353" s="3">
        <f t="shared" si="6"/>
        <v>0</v>
      </c>
      <c r="M353" s="22">
        <f>IF(D353=0,0,VLOOKUP(D353,DM!$C$5:$G$500,5,0))</f>
        <v>0</v>
      </c>
    </row>
    <row r="354" spans="1:13" x14ac:dyDescent="0.2">
      <c r="A354" s="2"/>
      <c r="B354" s="2"/>
      <c r="C354" s="2"/>
      <c r="D354" s="2"/>
      <c r="E354" s="2">
        <f>IF(D354=0,0,VLOOKUP(D354,DM!$C$5:$E$500,2,0))</f>
        <v>0</v>
      </c>
      <c r="F354" s="2">
        <f>IF(D354=0,0,VLOOKUP(D354,DM!$C$5:$E$500,3,0))</f>
        <v>0</v>
      </c>
      <c r="G354" s="3"/>
      <c r="H354" s="3"/>
      <c r="I354" s="3"/>
      <c r="J354" s="2"/>
      <c r="K354" s="3">
        <f>VLOOKUP(D354,Tinhgiavon!$A$5:$I$500,7,0)</f>
        <v>0</v>
      </c>
      <c r="L354" s="3">
        <f t="shared" si="6"/>
        <v>0</v>
      </c>
      <c r="M354" s="22">
        <f>IF(D354=0,0,VLOOKUP(D354,DM!$C$5:$G$500,5,0))</f>
        <v>0</v>
      </c>
    </row>
    <row r="355" spans="1:13" x14ac:dyDescent="0.2">
      <c r="A355" s="2"/>
      <c r="B355" s="2"/>
      <c r="C355" s="2"/>
      <c r="D355" s="2"/>
      <c r="E355" s="2">
        <f>IF(D355=0,0,VLOOKUP(D355,DM!$C$5:$E$500,2,0))</f>
        <v>0</v>
      </c>
      <c r="F355" s="2">
        <f>IF(D355=0,0,VLOOKUP(D355,DM!$C$5:$E$500,3,0))</f>
        <v>0</v>
      </c>
      <c r="G355" s="3"/>
      <c r="H355" s="3"/>
      <c r="I355" s="3"/>
      <c r="J355" s="2"/>
      <c r="K355" s="3">
        <f>VLOOKUP(D355,Tinhgiavon!$A$5:$I$500,7,0)</f>
        <v>0</v>
      </c>
      <c r="L355" s="3">
        <f t="shared" si="6"/>
        <v>0</v>
      </c>
      <c r="M355" s="22">
        <f>IF(D355=0,0,VLOOKUP(D355,DM!$C$5:$G$500,5,0))</f>
        <v>0</v>
      </c>
    </row>
    <row r="356" spans="1:13" x14ac:dyDescent="0.2">
      <c r="A356" s="2"/>
      <c r="B356" s="2"/>
      <c r="C356" s="2"/>
      <c r="D356" s="2"/>
      <c r="E356" s="2">
        <f>IF(D356=0,0,VLOOKUP(D356,DM!$C$5:$E$500,2,0))</f>
        <v>0</v>
      </c>
      <c r="F356" s="2">
        <f>IF(D356=0,0,VLOOKUP(D356,DM!$C$5:$E$500,3,0))</f>
        <v>0</v>
      </c>
      <c r="G356" s="3"/>
      <c r="H356" s="3"/>
      <c r="I356" s="3"/>
      <c r="J356" s="2"/>
      <c r="K356" s="3">
        <f>VLOOKUP(D356,Tinhgiavon!$A$5:$I$500,7,0)</f>
        <v>0</v>
      </c>
      <c r="L356" s="3">
        <f t="shared" si="6"/>
        <v>0</v>
      </c>
      <c r="M356" s="22">
        <f>IF(D356=0,0,VLOOKUP(D356,DM!$C$5:$G$500,5,0))</f>
        <v>0</v>
      </c>
    </row>
    <row r="357" spans="1:13" x14ac:dyDescent="0.2">
      <c r="A357" s="2"/>
      <c r="B357" s="2"/>
      <c r="C357" s="2"/>
      <c r="D357" s="2"/>
      <c r="E357" s="2">
        <f>IF(D357=0,0,VLOOKUP(D357,DM!$C$5:$E$500,2,0))</f>
        <v>0</v>
      </c>
      <c r="F357" s="2">
        <f>IF(D357=0,0,VLOOKUP(D357,DM!$C$5:$E$500,3,0))</f>
        <v>0</v>
      </c>
      <c r="G357" s="3"/>
      <c r="H357" s="3"/>
      <c r="I357" s="3"/>
      <c r="J357" s="2"/>
      <c r="K357" s="3">
        <f>VLOOKUP(D357,Tinhgiavon!$A$5:$I$500,7,0)</f>
        <v>0</v>
      </c>
      <c r="L357" s="3">
        <f t="shared" si="6"/>
        <v>0</v>
      </c>
      <c r="M357" s="22">
        <f>IF(D357=0,0,VLOOKUP(D357,DM!$C$5:$G$500,5,0))</f>
        <v>0</v>
      </c>
    </row>
    <row r="358" spans="1:13" x14ac:dyDescent="0.2">
      <c r="A358" s="2"/>
      <c r="B358" s="2"/>
      <c r="C358" s="2"/>
      <c r="D358" s="2"/>
      <c r="E358" s="2">
        <f>IF(D358=0,0,VLOOKUP(D358,DM!$C$5:$E$500,2,0))</f>
        <v>0</v>
      </c>
      <c r="F358" s="2">
        <f>IF(D358=0,0,VLOOKUP(D358,DM!$C$5:$E$500,3,0))</f>
        <v>0</v>
      </c>
      <c r="G358" s="3"/>
      <c r="H358" s="3"/>
      <c r="I358" s="3"/>
      <c r="J358" s="2"/>
      <c r="K358" s="3">
        <f>VLOOKUP(D358,Tinhgiavon!$A$5:$I$500,7,0)</f>
        <v>0</v>
      </c>
      <c r="L358" s="3">
        <f t="shared" si="6"/>
        <v>0</v>
      </c>
      <c r="M358" s="22">
        <f>IF(D358=0,0,VLOOKUP(D358,DM!$C$5:$G$500,5,0))</f>
        <v>0</v>
      </c>
    </row>
    <row r="359" spans="1:13" x14ac:dyDescent="0.2">
      <c r="A359" s="2"/>
      <c r="B359" s="2"/>
      <c r="C359" s="2"/>
      <c r="D359" s="2"/>
      <c r="E359" s="2">
        <f>IF(D359=0,0,VLOOKUP(D359,DM!$C$5:$E$500,2,0))</f>
        <v>0</v>
      </c>
      <c r="F359" s="2">
        <f>IF(D359=0,0,VLOOKUP(D359,DM!$C$5:$E$500,3,0))</f>
        <v>0</v>
      </c>
      <c r="G359" s="3"/>
      <c r="H359" s="3"/>
      <c r="I359" s="3"/>
      <c r="J359" s="2"/>
      <c r="K359" s="3">
        <f>VLOOKUP(D359,Tinhgiavon!$A$5:$I$500,7,0)</f>
        <v>0</v>
      </c>
      <c r="L359" s="3">
        <f t="shared" si="6"/>
        <v>0</v>
      </c>
      <c r="M359" s="22">
        <f>IF(D359=0,0,VLOOKUP(D359,DM!$C$5:$G$500,5,0))</f>
        <v>0</v>
      </c>
    </row>
    <row r="360" spans="1:13" x14ac:dyDescent="0.2">
      <c r="A360" s="2"/>
      <c r="B360" s="2"/>
      <c r="C360" s="2"/>
      <c r="D360" s="2"/>
      <c r="E360" s="2">
        <f>IF(D360=0,0,VLOOKUP(D360,DM!$C$5:$E$500,2,0))</f>
        <v>0</v>
      </c>
      <c r="F360" s="2">
        <f>IF(D360=0,0,VLOOKUP(D360,DM!$C$5:$E$500,3,0))</f>
        <v>0</v>
      </c>
      <c r="G360" s="3"/>
      <c r="H360" s="3"/>
      <c r="I360" s="3"/>
      <c r="J360" s="2"/>
      <c r="K360" s="3">
        <f>VLOOKUP(D360,Tinhgiavon!$A$5:$I$500,7,0)</f>
        <v>0</v>
      </c>
      <c r="L360" s="3">
        <f t="shared" si="6"/>
        <v>0</v>
      </c>
      <c r="M360" s="22">
        <f>IF(D360=0,0,VLOOKUP(D360,DM!$C$5:$G$500,5,0))</f>
        <v>0</v>
      </c>
    </row>
    <row r="361" spans="1:13" x14ac:dyDescent="0.2">
      <c r="A361" s="2"/>
      <c r="B361" s="2"/>
      <c r="C361" s="2"/>
      <c r="D361" s="2"/>
      <c r="E361" s="2">
        <f>IF(D361=0,0,VLOOKUP(D361,DM!$C$5:$E$500,2,0))</f>
        <v>0</v>
      </c>
      <c r="F361" s="2">
        <f>IF(D361=0,0,VLOOKUP(D361,DM!$C$5:$E$500,3,0))</f>
        <v>0</v>
      </c>
      <c r="G361" s="3"/>
      <c r="H361" s="3"/>
      <c r="I361" s="3"/>
      <c r="J361" s="2"/>
      <c r="K361" s="3">
        <f>VLOOKUP(D361,Tinhgiavon!$A$5:$I$500,7,0)</f>
        <v>0</v>
      </c>
      <c r="L361" s="3">
        <f t="shared" si="6"/>
        <v>0</v>
      </c>
      <c r="M361" s="22">
        <f>IF(D361=0,0,VLOOKUP(D361,DM!$C$5:$G$500,5,0))</f>
        <v>0</v>
      </c>
    </row>
    <row r="362" spans="1:13" x14ac:dyDescent="0.2">
      <c r="A362" s="2"/>
      <c r="B362" s="2"/>
      <c r="C362" s="2"/>
      <c r="D362" s="2"/>
      <c r="E362" s="2">
        <f>IF(D362=0,0,VLOOKUP(D362,DM!$C$5:$E$500,2,0))</f>
        <v>0</v>
      </c>
      <c r="F362" s="2">
        <f>IF(D362=0,0,VLOOKUP(D362,DM!$C$5:$E$500,3,0))</f>
        <v>0</v>
      </c>
      <c r="G362" s="3"/>
      <c r="H362" s="3"/>
      <c r="I362" s="3"/>
      <c r="J362" s="2"/>
      <c r="K362" s="3">
        <f>VLOOKUP(D362,Tinhgiavon!$A$5:$I$500,7,0)</f>
        <v>0</v>
      </c>
      <c r="L362" s="3">
        <f t="shared" si="6"/>
        <v>0</v>
      </c>
      <c r="M362" s="22">
        <f>IF(D362=0,0,VLOOKUP(D362,DM!$C$5:$G$500,5,0))</f>
        <v>0</v>
      </c>
    </row>
    <row r="363" spans="1:13" x14ac:dyDescent="0.2">
      <c r="A363" s="2"/>
      <c r="B363" s="2"/>
      <c r="C363" s="2"/>
      <c r="D363" s="2"/>
      <c r="E363" s="2">
        <f>IF(D363=0,0,VLOOKUP(D363,DM!$C$5:$E$500,2,0))</f>
        <v>0</v>
      </c>
      <c r="F363" s="2">
        <f>IF(D363=0,0,VLOOKUP(D363,DM!$C$5:$E$500,3,0))</f>
        <v>0</v>
      </c>
      <c r="G363" s="3"/>
      <c r="H363" s="3"/>
      <c r="I363" s="3"/>
      <c r="J363" s="2"/>
      <c r="K363" s="3">
        <f>VLOOKUP(D363,Tinhgiavon!$A$5:$I$500,7,0)</f>
        <v>0</v>
      </c>
      <c r="L363" s="3">
        <f t="shared" si="6"/>
        <v>0</v>
      </c>
      <c r="M363" s="22">
        <f>IF(D363=0,0,VLOOKUP(D363,DM!$C$5:$G$500,5,0))</f>
        <v>0</v>
      </c>
    </row>
    <row r="364" spans="1:13" x14ac:dyDescent="0.2">
      <c r="A364" s="2"/>
      <c r="B364" s="2"/>
      <c r="C364" s="2"/>
      <c r="D364" s="2"/>
      <c r="E364" s="2">
        <f>IF(D364=0,0,VLOOKUP(D364,DM!$C$5:$E$500,2,0))</f>
        <v>0</v>
      </c>
      <c r="F364" s="2">
        <f>IF(D364=0,0,VLOOKUP(D364,DM!$C$5:$E$500,3,0))</f>
        <v>0</v>
      </c>
      <c r="G364" s="3"/>
      <c r="H364" s="3"/>
      <c r="I364" s="3"/>
      <c r="J364" s="2"/>
      <c r="K364" s="3">
        <f>VLOOKUP(D364,Tinhgiavon!$A$5:$I$500,7,0)</f>
        <v>0</v>
      </c>
      <c r="L364" s="3">
        <f t="shared" si="6"/>
        <v>0</v>
      </c>
      <c r="M364" s="22">
        <f>IF(D364=0,0,VLOOKUP(D364,DM!$C$5:$G$500,5,0))</f>
        <v>0</v>
      </c>
    </row>
    <row r="365" spans="1:13" x14ac:dyDescent="0.2">
      <c r="A365" s="2"/>
      <c r="B365" s="2"/>
      <c r="C365" s="2"/>
      <c r="D365" s="2"/>
      <c r="E365" s="2">
        <f>IF(D365=0,0,VLOOKUP(D365,DM!$C$5:$E$500,2,0))</f>
        <v>0</v>
      </c>
      <c r="F365" s="2">
        <f>IF(D365=0,0,VLOOKUP(D365,DM!$C$5:$E$500,3,0))</f>
        <v>0</v>
      </c>
      <c r="G365" s="3"/>
      <c r="H365" s="3"/>
      <c r="I365" s="3"/>
      <c r="J365" s="2"/>
      <c r="K365" s="3">
        <f>VLOOKUP(D365,Tinhgiavon!$A$5:$I$500,7,0)</f>
        <v>0</v>
      </c>
      <c r="L365" s="3">
        <f t="shared" si="6"/>
        <v>0</v>
      </c>
      <c r="M365" s="22">
        <f>IF(D365=0,0,VLOOKUP(D365,DM!$C$5:$G$500,5,0))</f>
        <v>0</v>
      </c>
    </row>
    <row r="366" spans="1:13" x14ac:dyDescent="0.2">
      <c r="A366" s="2"/>
      <c r="B366" s="2"/>
      <c r="C366" s="2"/>
      <c r="D366" s="2"/>
      <c r="E366" s="2">
        <f>IF(D366=0,0,VLOOKUP(D366,DM!$C$5:$E$500,2,0))</f>
        <v>0</v>
      </c>
      <c r="F366" s="2">
        <f>IF(D366=0,0,VLOOKUP(D366,DM!$C$5:$E$500,3,0))</f>
        <v>0</v>
      </c>
      <c r="G366" s="3"/>
      <c r="H366" s="3"/>
      <c r="I366" s="3"/>
      <c r="J366" s="2"/>
      <c r="K366" s="3">
        <f>VLOOKUP(D366,Tinhgiavon!$A$5:$I$500,7,0)</f>
        <v>0</v>
      </c>
      <c r="L366" s="3">
        <f t="shared" si="6"/>
        <v>0</v>
      </c>
      <c r="M366" s="22">
        <f>IF(D366=0,0,VLOOKUP(D366,DM!$C$5:$G$500,5,0))</f>
        <v>0</v>
      </c>
    </row>
    <row r="367" spans="1:13" x14ac:dyDescent="0.2">
      <c r="A367" s="2"/>
      <c r="B367" s="2"/>
      <c r="C367" s="2"/>
      <c r="D367" s="2"/>
      <c r="E367" s="2">
        <f>IF(D367=0,0,VLOOKUP(D367,DM!$C$5:$E$500,2,0))</f>
        <v>0</v>
      </c>
      <c r="F367" s="2">
        <f>IF(D367=0,0,VLOOKUP(D367,DM!$C$5:$E$500,3,0))</f>
        <v>0</v>
      </c>
      <c r="G367" s="3"/>
      <c r="H367" s="3"/>
      <c r="I367" s="3"/>
      <c r="J367" s="2"/>
      <c r="K367" s="3">
        <f>VLOOKUP(D367,Tinhgiavon!$A$5:$I$500,7,0)</f>
        <v>0</v>
      </c>
      <c r="L367" s="3">
        <f t="shared" si="6"/>
        <v>0</v>
      </c>
      <c r="M367" s="22">
        <f>IF(D367=0,0,VLOOKUP(D367,DM!$C$5:$G$500,5,0))</f>
        <v>0</v>
      </c>
    </row>
    <row r="368" spans="1:13" x14ac:dyDescent="0.2">
      <c r="A368" s="2"/>
      <c r="B368" s="2"/>
      <c r="C368" s="2"/>
      <c r="D368" s="2"/>
      <c r="E368" s="2">
        <f>IF(D368=0,0,VLOOKUP(D368,DM!$C$5:$E$500,2,0))</f>
        <v>0</v>
      </c>
      <c r="F368" s="2">
        <f>IF(D368=0,0,VLOOKUP(D368,DM!$C$5:$E$500,3,0))</f>
        <v>0</v>
      </c>
      <c r="G368" s="3"/>
      <c r="H368" s="3"/>
      <c r="I368" s="3"/>
      <c r="J368" s="2"/>
      <c r="K368" s="3">
        <f>VLOOKUP(D368,Tinhgiavon!$A$5:$I$500,7,0)</f>
        <v>0</v>
      </c>
      <c r="L368" s="3">
        <f t="shared" si="6"/>
        <v>0</v>
      </c>
      <c r="M368" s="22">
        <f>IF(D368=0,0,VLOOKUP(D368,DM!$C$5:$G$500,5,0))</f>
        <v>0</v>
      </c>
    </row>
    <row r="369" spans="1:13" x14ac:dyDescent="0.2">
      <c r="A369" s="2"/>
      <c r="B369" s="2"/>
      <c r="C369" s="2"/>
      <c r="D369" s="2"/>
      <c r="E369" s="2">
        <f>IF(D369=0,0,VLOOKUP(D369,DM!$C$5:$E$500,2,0))</f>
        <v>0</v>
      </c>
      <c r="F369" s="2">
        <f>IF(D369=0,0,VLOOKUP(D369,DM!$C$5:$E$500,3,0))</f>
        <v>0</v>
      </c>
      <c r="G369" s="3"/>
      <c r="H369" s="3"/>
      <c r="I369" s="3"/>
      <c r="J369" s="2"/>
      <c r="K369" s="3">
        <f>VLOOKUP(D369,Tinhgiavon!$A$5:$I$500,7,0)</f>
        <v>0</v>
      </c>
      <c r="L369" s="3">
        <f t="shared" si="6"/>
        <v>0</v>
      </c>
      <c r="M369" s="22">
        <f>IF(D369=0,0,VLOOKUP(D369,DM!$C$5:$G$500,5,0))</f>
        <v>0</v>
      </c>
    </row>
    <row r="370" spans="1:13" x14ac:dyDescent="0.2">
      <c r="A370" s="2"/>
      <c r="B370" s="2"/>
      <c r="C370" s="2"/>
      <c r="D370" s="2"/>
      <c r="E370" s="2">
        <f>IF(D370=0,0,VLOOKUP(D370,DM!$C$5:$E$500,2,0))</f>
        <v>0</v>
      </c>
      <c r="F370" s="2">
        <f>IF(D370=0,0,VLOOKUP(D370,DM!$C$5:$E$500,3,0))</f>
        <v>0</v>
      </c>
      <c r="G370" s="3"/>
      <c r="H370" s="3"/>
      <c r="I370" s="3"/>
      <c r="J370" s="2"/>
      <c r="K370" s="3">
        <f>VLOOKUP(D370,Tinhgiavon!$A$5:$I$500,7,0)</f>
        <v>0</v>
      </c>
      <c r="L370" s="3">
        <f t="shared" si="6"/>
        <v>0</v>
      </c>
      <c r="M370" s="22">
        <f>IF(D370=0,0,VLOOKUP(D370,DM!$C$5:$G$500,5,0))</f>
        <v>0</v>
      </c>
    </row>
    <row r="371" spans="1:13" x14ac:dyDescent="0.2">
      <c r="A371" s="2"/>
      <c r="B371" s="2"/>
      <c r="C371" s="2"/>
      <c r="D371" s="2"/>
      <c r="E371" s="2">
        <f>IF(D371=0,0,VLOOKUP(D371,DM!$C$5:$E$500,2,0))</f>
        <v>0</v>
      </c>
      <c r="F371" s="2">
        <f>IF(D371=0,0,VLOOKUP(D371,DM!$C$5:$E$500,3,0))</f>
        <v>0</v>
      </c>
      <c r="G371" s="3"/>
      <c r="H371" s="3"/>
      <c r="I371" s="3"/>
      <c r="J371" s="2"/>
      <c r="K371" s="3">
        <f>VLOOKUP(D371,Tinhgiavon!$A$5:$I$500,7,0)</f>
        <v>0</v>
      </c>
      <c r="L371" s="3">
        <f t="shared" si="6"/>
        <v>0</v>
      </c>
      <c r="M371" s="22">
        <f>IF(D371=0,0,VLOOKUP(D371,DM!$C$5:$G$500,5,0))</f>
        <v>0</v>
      </c>
    </row>
    <row r="372" spans="1:13" x14ac:dyDescent="0.2">
      <c r="A372" s="2"/>
      <c r="B372" s="2"/>
      <c r="C372" s="2"/>
      <c r="D372" s="2"/>
      <c r="E372" s="2">
        <f>IF(D372=0,0,VLOOKUP(D372,DM!$C$5:$E$500,2,0))</f>
        <v>0</v>
      </c>
      <c r="F372" s="2">
        <f>IF(D372=0,0,VLOOKUP(D372,DM!$C$5:$E$500,3,0))</f>
        <v>0</v>
      </c>
      <c r="G372" s="3"/>
      <c r="H372" s="3"/>
      <c r="I372" s="3"/>
      <c r="J372" s="2"/>
      <c r="K372" s="3">
        <f>VLOOKUP(D372,Tinhgiavon!$A$5:$I$500,7,0)</f>
        <v>0</v>
      </c>
      <c r="L372" s="3">
        <f t="shared" si="6"/>
        <v>0</v>
      </c>
      <c r="M372" s="22">
        <f>IF(D372=0,0,VLOOKUP(D372,DM!$C$5:$G$500,5,0))</f>
        <v>0</v>
      </c>
    </row>
    <row r="373" spans="1:13" x14ac:dyDescent="0.2">
      <c r="A373" s="2"/>
      <c r="B373" s="2"/>
      <c r="C373" s="2"/>
      <c r="D373" s="2"/>
      <c r="E373" s="2">
        <f>IF(D373=0,0,VLOOKUP(D373,DM!$C$5:$E$500,2,0))</f>
        <v>0</v>
      </c>
      <c r="F373" s="2">
        <f>IF(D373=0,0,VLOOKUP(D373,DM!$C$5:$E$500,3,0))</f>
        <v>0</v>
      </c>
      <c r="G373" s="3"/>
      <c r="H373" s="3"/>
      <c r="I373" s="3"/>
      <c r="J373" s="2"/>
      <c r="K373" s="3">
        <f>VLOOKUP(D373,Tinhgiavon!$A$5:$I$500,7,0)</f>
        <v>0</v>
      </c>
      <c r="L373" s="3">
        <f t="shared" si="6"/>
        <v>0</v>
      </c>
      <c r="M373" s="22">
        <f>IF(D373=0,0,VLOOKUP(D373,DM!$C$5:$G$500,5,0))</f>
        <v>0</v>
      </c>
    </row>
    <row r="374" spans="1:13" x14ac:dyDescent="0.2">
      <c r="A374" s="2"/>
      <c r="B374" s="2"/>
      <c r="C374" s="2"/>
      <c r="D374" s="2"/>
      <c r="E374" s="2">
        <f>IF(D374=0,0,VLOOKUP(D374,DM!$C$5:$E$500,2,0))</f>
        <v>0</v>
      </c>
      <c r="F374" s="2">
        <f>IF(D374=0,0,VLOOKUP(D374,DM!$C$5:$E$500,3,0))</f>
        <v>0</v>
      </c>
      <c r="G374" s="3"/>
      <c r="H374" s="3"/>
      <c r="I374" s="3"/>
      <c r="J374" s="2"/>
      <c r="K374" s="3">
        <f>VLOOKUP(D374,Tinhgiavon!$A$5:$I$500,7,0)</f>
        <v>0</v>
      </c>
      <c r="L374" s="3">
        <f t="shared" si="6"/>
        <v>0</v>
      </c>
      <c r="M374" s="22">
        <f>IF(D374=0,0,VLOOKUP(D374,DM!$C$5:$G$500,5,0))</f>
        <v>0</v>
      </c>
    </row>
    <row r="375" spans="1:13" x14ac:dyDescent="0.2">
      <c r="A375" s="2"/>
      <c r="B375" s="2"/>
      <c r="C375" s="2"/>
      <c r="D375" s="2"/>
      <c r="E375" s="2">
        <f>IF(D375=0,0,VLOOKUP(D375,DM!$C$5:$E$500,2,0))</f>
        <v>0</v>
      </c>
      <c r="F375" s="2">
        <f>IF(D375=0,0,VLOOKUP(D375,DM!$C$5:$E$500,3,0))</f>
        <v>0</v>
      </c>
      <c r="G375" s="3"/>
      <c r="H375" s="3"/>
      <c r="I375" s="3"/>
      <c r="J375" s="2"/>
      <c r="K375" s="3">
        <f>VLOOKUP(D375,Tinhgiavon!$A$5:$I$500,7,0)</f>
        <v>0</v>
      </c>
      <c r="L375" s="3">
        <f t="shared" si="6"/>
        <v>0</v>
      </c>
      <c r="M375" s="22">
        <f>IF(D375=0,0,VLOOKUP(D375,DM!$C$5:$G$500,5,0))</f>
        <v>0</v>
      </c>
    </row>
    <row r="376" spans="1:13" x14ac:dyDescent="0.2">
      <c r="A376" s="2"/>
      <c r="B376" s="2"/>
      <c r="C376" s="2"/>
      <c r="D376" s="2"/>
      <c r="E376" s="2">
        <f>IF(D376=0,0,VLOOKUP(D376,DM!$C$5:$E$500,2,0))</f>
        <v>0</v>
      </c>
      <c r="F376" s="2">
        <f>IF(D376=0,0,VLOOKUP(D376,DM!$C$5:$E$500,3,0))</f>
        <v>0</v>
      </c>
      <c r="G376" s="3"/>
      <c r="H376" s="3"/>
      <c r="I376" s="3"/>
      <c r="J376" s="2"/>
      <c r="K376" s="3">
        <f>VLOOKUP(D376,Tinhgiavon!$A$5:$I$500,7,0)</f>
        <v>0</v>
      </c>
      <c r="L376" s="3">
        <f t="shared" si="6"/>
        <v>0</v>
      </c>
      <c r="M376" s="22">
        <f>IF(D376=0,0,VLOOKUP(D376,DM!$C$5:$G$500,5,0))</f>
        <v>0</v>
      </c>
    </row>
    <row r="377" spans="1:13" x14ac:dyDescent="0.2">
      <c r="A377" s="2"/>
      <c r="B377" s="2"/>
      <c r="C377" s="2"/>
      <c r="D377" s="2"/>
      <c r="E377" s="2">
        <f>IF(D377=0,0,VLOOKUP(D377,DM!$C$5:$E$500,2,0))</f>
        <v>0</v>
      </c>
      <c r="F377" s="2">
        <f>IF(D377=0,0,VLOOKUP(D377,DM!$C$5:$E$500,3,0))</f>
        <v>0</v>
      </c>
      <c r="G377" s="3"/>
      <c r="H377" s="3"/>
      <c r="I377" s="3"/>
      <c r="J377" s="2"/>
      <c r="K377" s="3">
        <f>VLOOKUP(D377,Tinhgiavon!$A$5:$I$500,7,0)</f>
        <v>0</v>
      </c>
      <c r="L377" s="3">
        <f t="shared" si="6"/>
        <v>0</v>
      </c>
      <c r="M377" s="22">
        <f>IF(D377=0,0,VLOOKUP(D377,DM!$C$5:$G$500,5,0))</f>
        <v>0</v>
      </c>
    </row>
    <row r="378" spans="1:13" x14ac:dyDescent="0.2">
      <c r="A378" s="2"/>
      <c r="B378" s="2"/>
      <c r="C378" s="2"/>
      <c r="D378" s="2"/>
      <c r="E378" s="2">
        <f>IF(D378=0,0,VLOOKUP(D378,DM!$C$5:$E$500,2,0))</f>
        <v>0</v>
      </c>
      <c r="F378" s="2">
        <f>IF(D378=0,0,VLOOKUP(D378,DM!$C$5:$E$500,3,0))</f>
        <v>0</v>
      </c>
      <c r="G378" s="3"/>
      <c r="H378" s="3"/>
      <c r="I378" s="3"/>
      <c r="J378" s="2"/>
      <c r="K378" s="3">
        <f>VLOOKUP(D378,Tinhgiavon!$A$5:$I$500,7,0)</f>
        <v>0</v>
      </c>
      <c r="L378" s="3">
        <f t="shared" si="6"/>
        <v>0</v>
      </c>
      <c r="M378" s="22">
        <f>IF(D378=0,0,VLOOKUP(D378,DM!$C$5:$G$500,5,0))</f>
        <v>0</v>
      </c>
    </row>
    <row r="379" spans="1:13" x14ac:dyDescent="0.2">
      <c r="A379" s="2"/>
      <c r="B379" s="2"/>
      <c r="C379" s="2"/>
      <c r="D379" s="2"/>
      <c r="E379" s="2">
        <f>IF(D379=0,0,VLOOKUP(D379,DM!$C$5:$E$500,2,0))</f>
        <v>0</v>
      </c>
      <c r="F379" s="2">
        <f>IF(D379=0,0,VLOOKUP(D379,DM!$C$5:$E$500,3,0))</f>
        <v>0</v>
      </c>
      <c r="G379" s="3"/>
      <c r="H379" s="3"/>
      <c r="I379" s="3"/>
      <c r="J379" s="2"/>
      <c r="K379" s="3">
        <f>VLOOKUP(D379,Tinhgiavon!$A$5:$I$500,7,0)</f>
        <v>0</v>
      </c>
      <c r="L379" s="3">
        <f t="shared" si="6"/>
        <v>0</v>
      </c>
      <c r="M379" s="22">
        <f>IF(D379=0,0,VLOOKUP(D379,DM!$C$5:$G$500,5,0))</f>
        <v>0</v>
      </c>
    </row>
    <row r="380" spans="1:13" x14ac:dyDescent="0.2">
      <c r="A380" s="2"/>
      <c r="B380" s="2"/>
      <c r="C380" s="2"/>
      <c r="D380" s="2"/>
      <c r="E380" s="2">
        <f>IF(D380=0,0,VLOOKUP(D380,DM!$C$5:$E$500,2,0))</f>
        <v>0</v>
      </c>
      <c r="F380" s="2">
        <f>IF(D380=0,0,VLOOKUP(D380,DM!$C$5:$E$500,3,0))</f>
        <v>0</v>
      </c>
      <c r="G380" s="3"/>
      <c r="H380" s="3"/>
      <c r="I380" s="3"/>
      <c r="J380" s="2"/>
      <c r="K380" s="3">
        <f>VLOOKUP(D380,Tinhgiavon!$A$5:$I$500,7,0)</f>
        <v>0</v>
      </c>
      <c r="L380" s="3">
        <f t="shared" si="6"/>
        <v>0</v>
      </c>
      <c r="M380" s="22">
        <f>IF(D380=0,0,VLOOKUP(D380,DM!$C$5:$G$500,5,0))</f>
        <v>0</v>
      </c>
    </row>
    <row r="381" spans="1:13" x14ac:dyDescent="0.2">
      <c r="A381" s="2"/>
      <c r="B381" s="2"/>
      <c r="C381" s="2"/>
      <c r="D381" s="2"/>
      <c r="E381" s="2">
        <f>IF(D381=0,0,VLOOKUP(D381,DM!$C$5:$E$500,2,0))</f>
        <v>0</v>
      </c>
      <c r="F381" s="2">
        <f>IF(D381=0,0,VLOOKUP(D381,DM!$C$5:$E$500,3,0))</f>
        <v>0</v>
      </c>
      <c r="G381" s="3"/>
      <c r="H381" s="3"/>
      <c r="I381" s="3"/>
      <c r="J381" s="2"/>
      <c r="K381" s="3">
        <f>VLOOKUP(D381,Tinhgiavon!$A$5:$I$500,7,0)</f>
        <v>0</v>
      </c>
      <c r="L381" s="3">
        <f t="shared" si="6"/>
        <v>0</v>
      </c>
      <c r="M381" s="22">
        <f>IF(D381=0,0,VLOOKUP(D381,DM!$C$5:$G$500,5,0))</f>
        <v>0</v>
      </c>
    </row>
    <row r="382" spans="1:13" x14ac:dyDescent="0.2">
      <c r="A382" s="2"/>
      <c r="B382" s="2"/>
      <c r="C382" s="2"/>
      <c r="D382" s="2"/>
      <c r="E382" s="2">
        <f>IF(D382=0,0,VLOOKUP(D382,DM!$C$5:$E$500,2,0))</f>
        <v>0</v>
      </c>
      <c r="F382" s="2">
        <f>IF(D382=0,0,VLOOKUP(D382,DM!$C$5:$E$500,3,0))</f>
        <v>0</v>
      </c>
      <c r="G382" s="3"/>
      <c r="H382" s="3"/>
      <c r="I382" s="3"/>
      <c r="J382" s="2"/>
      <c r="K382" s="3">
        <f>VLOOKUP(D382,Tinhgiavon!$A$5:$I$500,7,0)</f>
        <v>0</v>
      </c>
      <c r="L382" s="3">
        <f t="shared" si="6"/>
        <v>0</v>
      </c>
      <c r="M382" s="22">
        <f>IF(D382=0,0,VLOOKUP(D382,DM!$C$5:$G$500,5,0))</f>
        <v>0</v>
      </c>
    </row>
    <row r="383" spans="1:13" x14ac:dyDescent="0.2">
      <c r="A383" s="2"/>
      <c r="B383" s="2"/>
      <c r="C383" s="2"/>
      <c r="D383" s="2"/>
      <c r="E383" s="2">
        <f>IF(D383=0,0,VLOOKUP(D383,DM!$C$5:$E$500,2,0))</f>
        <v>0</v>
      </c>
      <c r="F383" s="2">
        <f>IF(D383=0,0,VLOOKUP(D383,DM!$C$5:$E$500,3,0))</f>
        <v>0</v>
      </c>
      <c r="G383" s="3"/>
      <c r="H383" s="3"/>
      <c r="I383" s="3"/>
      <c r="J383" s="2"/>
      <c r="K383" s="3">
        <f>VLOOKUP(D383,Tinhgiavon!$A$5:$I$500,7,0)</f>
        <v>0</v>
      </c>
      <c r="L383" s="3">
        <f t="shared" si="6"/>
        <v>0</v>
      </c>
      <c r="M383" s="22">
        <f>IF(D383=0,0,VLOOKUP(D383,DM!$C$5:$G$500,5,0))</f>
        <v>0</v>
      </c>
    </row>
    <row r="384" spans="1:13" x14ac:dyDescent="0.2">
      <c r="A384" s="2"/>
      <c r="B384" s="2"/>
      <c r="C384" s="2"/>
      <c r="D384" s="2"/>
      <c r="E384" s="2">
        <f>IF(D384=0,0,VLOOKUP(D384,DM!$C$5:$E$500,2,0))</f>
        <v>0</v>
      </c>
      <c r="F384" s="2">
        <f>IF(D384=0,0,VLOOKUP(D384,DM!$C$5:$E$500,3,0))</f>
        <v>0</v>
      </c>
      <c r="G384" s="3"/>
      <c r="H384" s="3"/>
      <c r="I384" s="3"/>
      <c r="J384" s="2"/>
      <c r="K384" s="3">
        <f>VLOOKUP(D384,Tinhgiavon!$A$5:$I$500,7,0)</f>
        <v>0</v>
      </c>
      <c r="L384" s="3">
        <f t="shared" si="6"/>
        <v>0</v>
      </c>
      <c r="M384" s="22">
        <f>IF(D384=0,0,VLOOKUP(D384,DM!$C$5:$G$500,5,0))</f>
        <v>0</v>
      </c>
    </row>
    <row r="385" spans="1:13" x14ac:dyDescent="0.2">
      <c r="A385" s="2"/>
      <c r="B385" s="2"/>
      <c r="C385" s="2"/>
      <c r="D385" s="2"/>
      <c r="E385" s="2">
        <f>IF(D385=0,0,VLOOKUP(D385,DM!$C$5:$E$500,2,0))</f>
        <v>0</v>
      </c>
      <c r="F385" s="2">
        <f>IF(D385=0,0,VLOOKUP(D385,DM!$C$5:$E$500,3,0))</f>
        <v>0</v>
      </c>
      <c r="G385" s="3"/>
      <c r="H385" s="3"/>
      <c r="I385" s="3"/>
      <c r="J385" s="2"/>
      <c r="K385" s="3">
        <f>VLOOKUP(D385,Tinhgiavon!$A$5:$I$500,7,0)</f>
        <v>0</v>
      </c>
      <c r="L385" s="3">
        <f t="shared" si="6"/>
        <v>0</v>
      </c>
      <c r="M385" s="22">
        <f>IF(D385=0,0,VLOOKUP(D385,DM!$C$5:$G$500,5,0))</f>
        <v>0</v>
      </c>
    </row>
    <row r="386" spans="1:13" x14ac:dyDescent="0.2">
      <c r="A386" s="2"/>
      <c r="B386" s="2"/>
      <c r="C386" s="2"/>
      <c r="D386" s="2"/>
      <c r="E386" s="2">
        <f>IF(D386=0,0,VLOOKUP(D386,DM!$C$5:$E$500,2,0))</f>
        <v>0</v>
      </c>
      <c r="F386" s="2">
        <f>IF(D386=0,0,VLOOKUP(D386,DM!$C$5:$E$500,3,0))</f>
        <v>0</v>
      </c>
      <c r="G386" s="3"/>
      <c r="H386" s="3"/>
      <c r="I386" s="3"/>
      <c r="J386" s="2"/>
      <c r="K386" s="3">
        <f>VLOOKUP(D386,Tinhgiavon!$A$5:$I$500,7,0)</f>
        <v>0</v>
      </c>
      <c r="L386" s="3">
        <f t="shared" si="6"/>
        <v>0</v>
      </c>
      <c r="M386" s="22">
        <f>IF(D386=0,0,VLOOKUP(D386,DM!$C$5:$G$500,5,0))</f>
        <v>0</v>
      </c>
    </row>
    <row r="387" spans="1:13" x14ac:dyDescent="0.2">
      <c r="A387" s="2"/>
      <c r="B387" s="2"/>
      <c r="C387" s="2"/>
      <c r="D387" s="2"/>
      <c r="E387" s="2">
        <f>IF(D387=0,0,VLOOKUP(D387,DM!$C$5:$E$500,2,0))</f>
        <v>0</v>
      </c>
      <c r="F387" s="2">
        <f>IF(D387=0,0,VLOOKUP(D387,DM!$C$5:$E$500,3,0))</f>
        <v>0</v>
      </c>
      <c r="G387" s="3"/>
      <c r="H387" s="3"/>
      <c r="I387" s="3"/>
      <c r="J387" s="2"/>
      <c r="K387" s="3">
        <f>VLOOKUP(D387,Tinhgiavon!$A$5:$I$500,7,0)</f>
        <v>0</v>
      </c>
      <c r="L387" s="3">
        <f t="shared" si="6"/>
        <v>0</v>
      </c>
      <c r="M387" s="22">
        <f>IF(D387=0,0,VLOOKUP(D387,DM!$C$5:$G$500,5,0))</f>
        <v>0</v>
      </c>
    </row>
    <row r="388" spans="1:13" x14ac:dyDescent="0.2">
      <c r="A388" s="2"/>
      <c r="B388" s="2"/>
      <c r="C388" s="2"/>
      <c r="D388" s="2"/>
      <c r="E388" s="2">
        <f>IF(D388=0,0,VLOOKUP(D388,DM!$C$5:$E$500,2,0))</f>
        <v>0</v>
      </c>
      <c r="F388" s="2">
        <f>IF(D388=0,0,VLOOKUP(D388,DM!$C$5:$E$500,3,0))</f>
        <v>0</v>
      </c>
      <c r="G388" s="3"/>
      <c r="H388" s="3"/>
      <c r="I388" s="3"/>
      <c r="J388" s="2"/>
      <c r="K388" s="3">
        <f>VLOOKUP(D388,Tinhgiavon!$A$5:$I$500,7,0)</f>
        <v>0</v>
      </c>
      <c r="L388" s="3">
        <f t="shared" si="6"/>
        <v>0</v>
      </c>
      <c r="M388" s="22">
        <f>IF(D388=0,0,VLOOKUP(D388,DM!$C$5:$G$500,5,0))</f>
        <v>0</v>
      </c>
    </row>
    <row r="389" spans="1:13" x14ac:dyDescent="0.2">
      <c r="A389" s="2"/>
      <c r="B389" s="2"/>
      <c r="C389" s="2"/>
      <c r="D389" s="2"/>
      <c r="E389" s="2">
        <f>IF(D389=0,0,VLOOKUP(D389,DM!$C$5:$E$500,2,0))</f>
        <v>0</v>
      </c>
      <c r="F389" s="2">
        <f>IF(D389=0,0,VLOOKUP(D389,DM!$C$5:$E$500,3,0))</f>
        <v>0</v>
      </c>
      <c r="G389" s="3"/>
      <c r="H389" s="3"/>
      <c r="I389" s="3"/>
      <c r="J389" s="2"/>
      <c r="K389" s="3">
        <f>VLOOKUP(D389,Tinhgiavon!$A$5:$I$500,7,0)</f>
        <v>0</v>
      </c>
      <c r="L389" s="3">
        <f t="shared" si="6"/>
        <v>0</v>
      </c>
      <c r="M389" s="22">
        <f>IF(D389=0,0,VLOOKUP(D389,DM!$C$5:$G$500,5,0))</f>
        <v>0</v>
      </c>
    </row>
    <row r="390" spans="1:13" x14ac:dyDescent="0.2">
      <c r="A390" s="2"/>
      <c r="B390" s="2"/>
      <c r="C390" s="2"/>
      <c r="D390" s="2"/>
      <c r="E390" s="2">
        <f>IF(D390=0,0,VLOOKUP(D390,DM!$C$5:$E$500,2,0))</f>
        <v>0</v>
      </c>
      <c r="F390" s="2">
        <f>IF(D390=0,0,VLOOKUP(D390,DM!$C$5:$E$500,3,0))</f>
        <v>0</v>
      </c>
      <c r="G390" s="3"/>
      <c r="H390" s="3"/>
      <c r="I390" s="3"/>
      <c r="J390" s="2"/>
      <c r="K390" s="3">
        <f>VLOOKUP(D390,Tinhgiavon!$A$5:$I$500,7,0)</f>
        <v>0</v>
      </c>
      <c r="L390" s="3">
        <f t="shared" ref="L390:L453" si="7">K390*G390</f>
        <v>0</v>
      </c>
      <c r="M390" s="22">
        <f>IF(D390=0,0,VLOOKUP(D390,DM!$C$5:$G$500,5,0))</f>
        <v>0</v>
      </c>
    </row>
    <row r="391" spans="1:13" x14ac:dyDescent="0.2">
      <c r="A391" s="2"/>
      <c r="B391" s="2"/>
      <c r="C391" s="2"/>
      <c r="D391" s="2"/>
      <c r="E391" s="2">
        <f>IF(D391=0,0,VLOOKUP(D391,DM!$C$5:$E$500,2,0))</f>
        <v>0</v>
      </c>
      <c r="F391" s="2">
        <f>IF(D391=0,0,VLOOKUP(D391,DM!$C$5:$E$500,3,0))</f>
        <v>0</v>
      </c>
      <c r="G391" s="3"/>
      <c r="H391" s="3"/>
      <c r="I391" s="3"/>
      <c r="J391" s="2"/>
      <c r="K391" s="3">
        <f>VLOOKUP(D391,Tinhgiavon!$A$5:$I$500,7,0)</f>
        <v>0</v>
      </c>
      <c r="L391" s="3">
        <f t="shared" si="7"/>
        <v>0</v>
      </c>
      <c r="M391" s="22">
        <f>IF(D391=0,0,VLOOKUP(D391,DM!$C$5:$G$500,5,0))</f>
        <v>0</v>
      </c>
    </row>
    <row r="392" spans="1:13" x14ac:dyDescent="0.2">
      <c r="A392" s="2"/>
      <c r="B392" s="2"/>
      <c r="C392" s="2"/>
      <c r="D392" s="2"/>
      <c r="E392" s="2">
        <f>IF(D392=0,0,VLOOKUP(D392,DM!$C$5:$E$500,2,0))</f>
        <v>0</v>
      </c>
      <c r="F392" s="2">
        <f>IF(D392=0,0,VLOOKUP(D392,DM!$C$5:$E$500,3,0))</f>
        <v>0</v>
      </c>
      <c r="G392" s="3"/>
      <c r="H392" s="3"/>
      <c r="I392" s="3"/>
      <c r="J392" s="2"/>
      <c r="K392" s="3">
        <f>VLOOKUP(D392,Tinhgiavon!$A$5:$I$500,7,0)</f>
        <v>0</v>
      </c>
      <c r="L392" s="3">
        <f t="shared" si="7"/>
        <v>0</v>
      </c>
      <c r="M392" s="22">
        <f>IF(D392=0,0,VLOOKUP(D392,DM!$C$5:$G$500,5,0))</f>
        <v>0</v>
      </c>
    </row>
    <row r="393" spans="1:13" x14ac:dyDescent="0.2">
      <c r="A393" s="2"/>
      <c r="B393" s="2"/>
      <c r="C393" s="2"/>
      <c r="D393" s="2"/>
      <c r="E393" s="2">
        <f>IF(D393=0,0,VLOOKUP(D393,DM!$C$5:$E$500,2,0))</f>
        <v>0</v>
      </c>
      <c r="F393" s="2">
        <f>IF(D393=0,0,VLOOKUP(D393,DM!$C$5:$E$500,3,0))</f>
        <v>0</v>
      </c>
      <c r="G393" s="3"/>
      <c r="H393" s="3"/>
      <c r="I393" s="3"/>
      <c r="J393" s="2"/>
      <c r="K393" s="3">
        <f>VLOOKUP(D393,Tinhgiavon!$A$5:$I$500,7,0)</f>
        <v>0</v>
      </c>
      <c r="L393" s="3">
        <f t="shared" si="7"/>
        <v>0</v>
      </c>
      <c r="M393" s="22">
        <f>IF(D393=0,0,VLOOKUP(D393,DM!$C$5:$G$500,5,0))</f>
        <v>0</v>
      </c>
    </row>
    <row r="394" spans="1:13" x14ac:dyDescent="0.2">
      <c r="A394" s="2"/>
      <c r="B394" s="2"/>
      <c r="C394" s="2"/>
      <c r="D394" s="2"/>
      <c r="E394" s="2">
        <f>IF(D394=0,0,VLOOKUP(D394,DM!$C$5:$E$500,2,0))</f>
        <v>0</v>
      </c>
      <c r="F394" s="2">
        <f>IF(D394=0,0,VLOOKUP(D394,DM!$C$5:$E$500,3,0))</f>
        <v>0</v>
      </c>
      <c r="G394" s="3"/>
      <c r="H394" s="3"/>
      <c r="I394" s="3"/>
      <c r="J394" s="2"/>
      <c r="K394" s="3">
        <f>VLOOKUP(D394,Tinhgiavon!$A$5:$I$500,7,0)</f>
        <v>0</v>
      </c>
      <c r="L394" s="3">
        <f t="shared" si="7"/>
        <v>0</v>
      </c>
      <c r="M394" s="22">
        <f>IF(D394=0,0,VLOOKUP(D394,DM!$C$5:$G$500,5,0))</f>
        <v>0</v>
      </c>
    </row>
    <row r="395" spans="1:13" x14ac:dyDescent="0.2">
      <c r="A395" s="2"/>
      <c r="B395" s="2"/>
      <c r="C395" s="2"/>
      <c r="D395" s="2"/>
      <c r="E395" s="2">
        <f>IF(D395=0,0,VLOOKUP(D395,DM!$C$5:$E$500,2,0))</f>
        <v>0</v>
      </c>
      <c r="F395" s="2">
        <f>IF(D395=0,0,VLOOKUP(D395,DM!$C$5:$E$500,3,0))</f>
        <v>0</v>
      </c>
      <c r="G395" s="3"/>
      <c r="H395" s="3"/>
      <c r="I395" s="3"/>
      <c r="J395" s="2"/>
      <c r="K395" s="3">
        <f>VLOOKUP(D395,Tinhgiavon!$A$5:$I$500,7,0)</f>
        <v>0</v>
      </c>
      <c r="L395" s="3">
        <f t="shared" si="7"/>
        <v>0</v>
      </c>
      <c r="M395" s="22">
        <f>IF(D395=0,0,VLOOKUP(D395,DM!$C$5:$G$500,5,0))</f>
        <v>0</v>
      </c>
    </row>
    <row r="396" spans="1:13" x14ac:dyDescent="0.2">
      <c r="A396" s="2"/>
      <c r="B396" s="2"/>
      <c r="C396" s="2"/>
      <c r="D396" s="2"/>
      <c r="E396" s="2">
        <f>IF(D396=0,0,VLOOKUP(D396,DM!$C$5:$E$500,2,0))</f>
        <v>0</v>
      </c>
      <c r="F396" s="2">
        <f>IF(D396=0,0,VLOOKUP(D396,DM!$C$5:$E$500,3,0))</f>
        <v>0</v>
      </c>
      <c r="G396" s="3"/>
      <c r="H396" s="3"/>
      <c r="I396" s="3"/>
      <c r="J396" s="2"/>
      <c r="K396" s="3">
        <f>VLOOKUP(D396,Tinhgiavon!$A$5:$I$500,7,0)</f>
        <v>0</v>
      </c>
      <c r="L396" s="3">
        <f t="shared" si="7"/>
        <v>0</v>
      </c>
      <c r="M396" s="22">
        <f>IF(D396=0,0,VLOOKUP(D396,DM!$C$5:$G$500,5,0))</f>
        <v>0</v>
      </c>
    </row>
    <row r="397" spans="1:13" x14ac:dyDescent="0.2">
      <c r="A397" s="2"/>
      <c r="B397" s="2"/>
      <c r="C397" s="2"/>
      <c r="D397" s="2"/>
      <c r="E397" s="2">
        <f>IF(D397=0,0,VLOOKUP(D397,DM!$C$5:$E$500,2,0))</f>
        <v>0</v>
      </c>
      <c r="F397" s="2">
        <f>IF(D397=0,0,VLOOKUP(D397,DM!$C$5:$E$500,3,0))</f>
        <v>0</v>
      </c>
      <c r="G397" s="3"/>
      <c r="H397" s="3"/>
      <c r="I397" s="3"/>
      <c r="J397" s="2"/>
      <c r="K397" s="3">
        <f>VLOOKUP(D397,Tinhgiavon!$A$5:$I$500,7,0)</f>
        <v>0</v>
      </c>
      <c r="L397" s="3">
        <f t="shared" si="7"/>
        <v>0</v>
      </c>
      <c r="M397" s="22">
        <f>IF(D397=0,0,VLOOKUP(D397,DM!$C$5:$G$500,5,0))</f>
        <v>0</v>
      </c>
    </row>
    <row r="398" spans="1:13" x14ac:dyDescent="0.2">
      <c r="A398" s="2"/>
      <c r="B398" s="2"/>
      <c r="C398" s="2"/>
      <c r="D398" s="2"/>
      <c r="E398" s="2">
        <f>IF(D398=0,0,VLOOKUP(D398,DM!$C$5:$E$500,2,0))</f>
        <v>0</v>
      </c>
      <c r="F398" s="2">
        <f>IF(D398=0,0,VLOOKUP(D398,DM!$C$5:$E$500,3,0))</f>
        <v>0</v>
      </c>
      <c r="G398" s="3"/>
      <c r="H398" s="3"/>
      <c r="I398" s="3"/>
      <c r="J398" s="2"/>
      <c r="K398" s="3">
        <f>VLOOKUP(D398,Tinhgiavon!$A$5:$I$500,7,0)</f>
        <v>0</v>
      </c>
      <c r="L398" s="3">
        <f t="shared" si="7"/>
        <v>0</v>
      </c>
      <c r="M398" s="22">
        <f>IF(D398=0,0,VLOOKUP(D398,DM!$C$5:$G$500,5,0))</f>
        <v>0</v>
      </c>
    </row>
    <row r="399" spans="1:13" x14ac:dyDescent="0.2">
      <c r="A399" s="2"/>
      <c r="B399" s="2"/>
      <c r="C399" s="2"/>
      <c r="D399" s="2"/>
      <c r="E399" s="2">
        <f>IF(D399=0,0,VLOOKUP(D399,DM!$C$5:$E$500,2,0))</f>
        <v>0</v>
      </c>
      <c r="F399" s="2">
        <f>IF(D399=0,0,VLOOKUP(D399,DM!$C$5:$E$500,3,0))</f>
        <v>0</v>
      </c>
      <c r="G399" s="3"/>
      <c r="H399" s="3"/>
      <c r="I399" s="3"/>
      <c r="J399" s="2"/>
      <c r="K399" s="3">
        <f>VLOOKUP(D399,Tinhgiavon!$A$5:$I$500,7,0)</f>
        <v>0</v>
      </c>
      <c r="L399" s="3">
        <f t="shared" si="7"/>
        <v>0</v>
      </c>
      <c r="M399" s="22">
        <f>IF(D399=0,0,VLOOKUP(D399,DM!$C$5:$G$500,5,0))</f>
        <v>0</v>
      </c>
    </row>
    <row r="400" spans="1:13" x14ac:dyDescent="0.2">
      <c r="A400" s="2"/>
      <c r="B400" s="2"/>
      <c r="C400" s="2"/>
      <c r="D400" s="2"/>
      <c r="E400" s="2">
        <f>IF(D400=0,0,VLOOKUP(D400,DM!$C$5:$E$500,2,0))</f>
        <v>0</v>
      </c>
      <c r="F400" s="2">
        <f>IF(D400=0,0,VLOOKUP(D400,DM!$C$5:$E$500,3,0))</f>
        <v>0</v>
      </c>
      <c r="G400" s="3"/>
      <c r="H400" s="3"/>
      <c r="I400" s="3"/>
      <c r="J400" s="2"/>
      <c r="K400" s="3">
        <f>VLOOKUP(D400,Tinhgiavon!$A$5:$I$500,7,0)</f>
        <v>0</v>
      </c>
      <c r="L400" s="3">
        <f t="shared" si="7"/>
        <v>0</v>
      </c>
      <c r="M400" s="22">
        <f>IF(D400=0,0,VLOOKUP(D400,DM!$C$5:$G$500,5,0))</f>
        <v>0</v>
      </c>
    </row>
    <row r="401" spans="1:13" x14ac:dyDescent="0.2">
      <c r="A401" s="2"/>
      <c r="B401" s="2"/>
      <c r="C401" s="2"/>
      <c r="D401" s="2"/>
      <c r="E401" s="2">
        <f>IF(D401=0,0,VLOOKUP(D401,DM!$C$5:$E$500,2,0))</f>
        <v>0</v>
      </c>
      <c r="F401" s="2">
        <f>IF(D401=0,0,VLOOKUP(D401,DM!$C$5:$E$500,3,0))</f>
        <v>0</v>
      </c>
      <c r="G401" s="3"/>
      <c r="H401" s="3"/>
      <c r="I401" s="3"/>
      <c r="J401" s="2"/>
      <c r="K401" s="3">
        <f>VLOOKUP(D401,Tinhgiavon!$A$5:$I$500,7,0)</f>
        <v>0</v>
      </c>
      <c r="L401" s="3">
        <f t="shared" si="7"/>
        <v>0</v>
      </c>
      <c r="M401" s="22">
        <f>IF(D401=0,0,VLOOKUP(D401,DM!$C$5:$G$500,5,0))</f>
        <v>0</v>
      </c>
    </row>
    <row r="402" spans="1:13" x14ac:dyDescent="0.2">
      <c r="A402" s="2"/>
      <c r="B402" s="2"/>
      <c r="C402" s="2"/>
      <c r="D402" s="2"/>
      <c r="E402" s="2">
        <f>IF(D402=0,0,VLOOKUP(D402,DM!$C$5:$E$500,2,0))</f>
        <v>0</v>
      </c>
      <c r="F402" s="2">
        <f>IF(D402=0,0,VLOOKUP(D402,DM!$C$5:$E$500,3,0))</f>
        <v>0</v>
      </c>
      <c r="G402" s="3"/>
      <c r="H402" s="3"/>
      <c r="I402" s="3"/>
      <c r="J402" s="2"/>
      <c r="K402" s="3">
        <f>VLOOKUP(D402,Tinhgiavon!$A$5:$I$500,7,0)</f>
        <v>0</v>
      </c>
      <c r="L402" s="3">
        <f t="shared" si="7"/>
        <v>0</v>
      </c>
      <c r="M402" s="22">
        <f>IF(D402=0,0,VLOOKUP(D402,DM!$C$5:$G$500,5,0))</f>
        <v>0</v>
      </c>
    </row>
    <row r="403" spans="1:13" x14ac:dyDescent="0.2">
      <c r="A403" s="2"/>
      <c r="B403" s="2"/>
      <c r="C403" s="2"/>
      <c r="D403" s="2"/>
      <c r="E403" s="2">
        <f>IF(D403=0,0,VLOOKUP(D403,DM!$C$5:$E$500,2,0))</f>
        <v>0</v>
      </c>
      <c r="F403" s="2">
        <f>IF(D403=0,0,VLOOKUP(D403,DM!$C$5:$E$500,3,0))</f>
        <v>0</v>
      </c>
      <c r="G403" s="3"/>
      <c r="H403" s="3"/>
      <c r="I403" s="3"/>
      <c r="J403" s="2"/>
      <c r="K403" s="3">
        <f>VLOOKUP(D403,Tinhgiavon!$A$5:$I$500,7,0)</f>
        <v>0</v>
      </c>
      <c r="L403" s="3">
        <f t="shared" si="7"/>
        <v>0</v>
      </c>
      <c r="M403" s="22">
        <f>IF(D403=0,0,VLOOKUP(D403,DM!$C$5:$G$500,5,0))</f>
        <v>0</v>
      </c>
    </row>
    <row r="404" spans="1:13" x14ac:dyDescent="0.2">
      <c r="A404" s="2"/>
      <c r="B404" s="2"/>
      <c r="C404" s="2"/>
      <c r="D404" s="2"/>
      <c r="E404" s="2">
        <f>IF(D404=0,0,VLOOKUP(D404,DM!$C$5:$E$500,2,0))</f>
        <v>0</v>
      </c>
      <c r="F404" s="2">
        <f>IF(D404=0,0,VLOOKUP(D404,DM!$C$5:$E$500,3,0))</f>
        <v>0</v>
      </c>
      <c r="G404" s="3"/>
      <c r="H404" s="3"/>
      <c r="I404" s="3"/>
      <c r="J404" s="2"/>
      <c r="K404" s="3">
        <f>VLOOKUP(D404,Tinhgiavon!$A$5:$I$500,7,0)</f>
        <v>0</v>
      </c>
      <c r="L404" s="3">
        <f t="shared" si="7"/>
        <v>0</v>
      </c>
      <c r="M404" s="22">
        <f>IF(D404=0,0,VLOOKUP(D404,DM!$C$5:$G$500,5,0))</f>
        <v>0</v>
      </c>
    </row>
    <row r="405" spans="1:13" x14ac:dyDescent="0.2">
      <c r="A405" s="2"/>
      <c r="B405" s="2"/>
      <c r="C405" s="2"/>
      <c r="D405" s="2"/>
      <c r="E405" s="2">
        <f>IF(D405=0,0,VLOOKUP(D405,DM!$C$5:$E$500,2,0))</f>
        <v>0</v>
      </c>
      <c r="F405" s="2">
        <f>IF(D405=0,0,VLOOKUP(D405,DM!$C$5:$E$500,3,0))</f>
        <v>0</v>
      </c>
      <c r="G405" s="3"/>
      <c r="H405" s="3"/>
      <c r="I405" s="3"/>
      <c r="J405" s="2"/>
      <c r="K405" s="3">
        <f>VLOOKUP(D405,Tinhgiavon!$A$5:$I$500,7,0)</f>
        <v>0</v>
      </c>
      <c r="L405" s="3">
        <f t="shared" si="7"/>
        <v>0</v>
      </c>
      <c r="M405" s="22">
        <f>IF(D405=0,0,VLOOKUP(D405,DM!$C$5:$G$500,5,0))</f>
        <v>0</v>
      </c>
    </row>
    <row r="406" spans="1:13" x14ac:dyDescent="0.2">
      <c r="A406" s="2"/>
      <c r="B406" s="2"/>
      <c r="C406" s="2"/>
      <c r="D406" s="2"/>
      <c r="E406" s="2">
        <f>IF(D406=0,0,VLOOKUP(D406,DM!$C$5:$E$500,2,0))</f>
        <v>0</v>
      </c>
      <c r="F406" s="2">
        <f>IF(D406=0,0,VLOOKUP(D406,DM!$C$5:$E$500,3,0))</f>
        <v>0</v>
      </c>
      <c r="G406" s="3"/>
      <c r="H406" s="3"/>
      <c r="I406" s="3"/>
      <c r="J406" s="2"/>
      <c r="K406" s="3">
        <f>VLOOKUP(D406,Tinhgiavon!$A$5:$I$500,7,0)</f>
        <v>0</v>
      </c>
      <c r="L406" s="3">
        <f t="shared" si="7"/>
        <v>0</v>
      </c>
      <c r="M406" s="22">
        <f>IF(D406=0,0,VLOOKUP(D406,DM!$C$5:$G$500,5,0))</f>
        <v>0</v>
      </c>
    </row>
    <row r="407" spans="1:13" x14ac:dyDescent="0.2">
      <c r="A407" s="2"/>
      <c r="B407" s="2"/>
      <c r="C407" s="2"/>
      <c r="D407" s="2"/>
      <c r="E407" s="2">
        <f>IF(D407=0,0,VLOOKUP(D407,DM!$C$5:$E$500,2,0))</f>
        <v>0</v>
      </c>
      <c r="F407" s="2">
        <f>IF(D407=0,0,VLOOKUP(D407,DM!$C$5:$E$500,3,0))</f>
        <v>0</v>
      </c>
      <c r="G407" s="3"/>
      <c r="H407" s="3"/>
      <c r="I407" s="3"/>
      <c r="J407" s="2"/>
      <c r="K407" s="3">
        <f>VLOOKUP(D407,Tinhgiavon!$A$5:$I$500,7,0)</f>
        <v>0</v>
      </c>
      <c r="L407" s="3">
        <f t="shared" si="7"/>
        <v>0</v>
      </c>
      <c r="M407" s="22">
        <f>IF(D407=0,0,VLOOKUP(D407,DM!$C$5:$G$500,5,0))</f>
        <v>0</v>
      </c>
    </row>
    <row r="408" spans="1:13" x14ac:dyDescent="0.2">
      <c r="A408" s="2"/>
      <c r="B408" s="2"/>
      <c r="C408" s="2"/>
      <c r="D408" s="2"/>
      <c r="E408" s="2">
        <f>IF(D408=0,0,VLOOKUP(D408,DM!$C$5:$E$500,2,0))</f>
        <v>0</v>
      </c>
      <c r="F408" s="2">
        <f>IF(D408=0,0,VLOOKUP(D408,DM!$C$5:$E$500,3,0))</f>
        <v>0</v>
      </c>
      <c r="G408" s="3"/>
      <c r="H408" s="3"/>
      <c r="I408" s="3"/>
      <c r="J408" s="2"/>
      <c r="K408" s="3">
        <f>VLOOKUP(D408,Tinhgiavon!$A$5:$I$500,7,0)</f>
        <v>0</v>
      </c>
      <c r="L408" s="3">
        <f t="shared" si="7"/>
        <v>0</v>
      </c>
      <c r="M408" s="22">
        <f>IF(D408=0,0,VLOOKUP(D408,DM!$C$5:$G$500,5,0))</f>
        <v>0</v>
      </c>
    </row>
    <row r="409" spans="1:13" x14ac:dyDescent="0.2">
      <c r="A409" s="2"/>
      <c r="B409" s="2"/>
      <c r="C409" s="2"/>
      <c r="D409" s="2"/>
      <c r="E409" s="2">
        <f>IF(D409=0,0,VLOOKUP(D409,DM!$C$5:$E$500,2,0))</f>
        <v>0</v>
      </c>
      <c r="F409" s="2">
        <f>IF(D409=0,0,VLOOKUP(D409,DM!$C$5:$E$500,3,0))</f>
        <v>0</v>
      </c>
      <c r="G409" s="3"/>
      <c r="H409" s="3"/>
      <c r="I409" s="3"/>
      <c r="J409" s="2"/>
      <c r="K409" s="3">
        <f>VLOOKUP(D409,Tinhgiavon!$A$5:$I$500,7,0)</f>
        <v>0</v>
      </c>
      <c r="L409" s="3">
        <f t="shared" si="7"/>
        <v>0</v>
      </c>
      <c r="M409" s="22">
        <f>IF(D409=0,0,VLOOKUP(D409,DM!$C$5:$G$500,5,0))</f>
        <v>0</v>
      </c>
    </row>
    <row r="410" spans="1:13" x14ac:dyDescent="0.2">
      <c r="A410" s="2"/>
      <c r="B410" s="2"/>
      <c r="C410" s="2"/>
      <c r="D410" s="2"/>
      <c r="E410" s="2">
        <f>IF(D410=0,0,VLOOKUP(D410,DM!$C$5:$E$500,2,0))</f>
        <v>0</v>
      </c>
      <c r="F410" s="2">
        <f>IF(D410=0,0,VLOOKUP(D410,DM!$C$5:$E$500,3,0))</f>
        <v>0</v>
      </c>
      <c r="G410" s="3"/>
      <c r="H410" s="3"/>
      <c r="I410" s="3"/>
      <c r="J410" s="2"/>
      <c r="K410" s="3">
        <f>VLOOKUP(D410,Tinhgiavon!$A$5:$I$500,7,0)</f>
        <v>0</v>
      </c>
      <c r="L410" s="3">
        <f t="shared" si="7"/>
        <v>0</v>
      </c>
      <c r="M410" s="22">
        <f>IF(D410=0,0,VLOOKUP(D410,DM!$C$5:$G$500,5,0))</f>
        <v>0</v>
      </c>
    </row>
    <row r="411" spans="1:13" x14ac:dyDescent="0.2">
      <c r="A411" s="2"/>
      <c r="B411" s="2"/>
      <c r="C411" s="2"/>
      <c r="D411" s="2"/>
      <c r="E411" s="2">
        <f>IF(D411=0,0,VLOOKUP(D411,DM!$C$5:$E$500,2,0))</f>
        <v>0</v>
      </c>
      <c r="F411" s="2">
        <f>IF(D411=0,0,VLOOKUP(D411,DM!$C$5:$E$500,3,0))</f>
        <v>0</v>
      </c>
      <c r="G411" s="3"/>
      <c r="H411" s="3"/>
      <c r="I411" s="3"/>
      <c r="J411" s="2"/>
      <c r="K411" s="3">
        <f>VLOOKUP(D411,Tinhgiavon!$A$5:$I$500,7,0)</f>
        <v>0</v>
      </c>
      <c r="L411" s="3">
        <f t="shared" si="7"/>
        <v>0</v>
      </c>
      <c r="M411" s="22">
        <f>IF(D411=0,0,VLOOKUP(D411,DM!$C$5:$G$500,5,0))</f>
        <v>0</v>
      </c>
    </row>
    <row r="412" spans="1:13" x14ac:dyDescent="0.2">
      <c r="A412" s="2"/>
      <c r="B412" s="2"/>
      <c r="C412" s="2"/>
      <c r="D412" s="2"/>
      <c r="E412" s="2">
        <f>IF(D412=0,0,VLOOKUP(D412,DM!$C$5:$E$500,2,0))</f>
        <v>0</v>
      </c>
      <c r="F412" s="2">
        <f>IF(D412=0,0,VLOOKUP(D412,DM!$C$5:$E$500,3,0))</f>
        <v>0</v>
      </c>
      <c r="G412" s="3"/>
      <c r="H412" s="3"/>
      <c r="I412" s="3"/>
      <c r="J412" s="2"/>
      <c r="K412" s="3">
        <f>VLOOKUP(D412,Tinhgiavon!$A$5:$I$500,7,0)</f>
        <v>0</v>
      </c>
      <c r="L412" s="3">
        <f t="shared" si="7"/>
        <v>0</v>
      </c>
      <c r="M412" s="22">
        <f>IF(D412=0,0,VLOOKUP(D412,DM!$C$5:$G$500,5,0))</f>
        <v>0</v>
      </c>
    </row>
    <row r="413" spans="1:13" x14ac:dyDescent="0.2">
      <c r="A413" s="2"/>
      <c r="B413" s="2"/>
      <c r="C413" s="2"/>
      <c r="D413" s="2"/>
      <c r="E413" s="2">
        <f>IF(D413=0,0,VLOOKUP(D413,DM!$C$5:$E$500,2,0))</f>
        <v>0</v>
      </c>
      <c r="F413" s="2">
        <f>IF(D413=0,0,VLOOKUP(D413,DM!$C$5:$E$500,3,0))</f>
        <v>0</v>
      </c>
      <c r="G413" s="3"/>
      <c r="H413" s="3"/>
      <c r="I413" s="3"/>
      <c r="J413" s="2"/>
      <c r="K413" s="3">
        <f>VLOOKUP(D413,Tinhgiavon!$A$5:$I$500,7,0)</f>
        <v>0</v>
      </c>
      <c r="L413" s="3">
        <f t="shared" si="7"/>
        <v>0</v>
      </c>
      <c r="M413" s="22">
        <f>IF(D413=0,0,VLOOKUP(D413,DM!$C$5:$G$500,5,0))</f>
        <v>0</v>
      </c>
    </row>
    <row r="414" spans="1:13" x14ac:dyDescent="0.2">
      <c r="A414" s="2"/>
      <c r="B414" s="2"/>
      <c r="C414" s="2"/>
      <c r="D414" s="2"/>
      <c r="E414" s="2">
        <f>IF(D414=0,0,VLOOKUP(D414,DM!$C$5:$E$500,2,0))</f>
        <v>0</v>
      </c>
      <c r="F414" s="2">
        <f>IF(D414=0,0,VLOOKUP(D414,DM!$C$5:$E$500,3,0))</f>
        <v>0</v>
      </c>
      <c r="G414" s="3"/>
      <c r="H414" s="3"/>
      <c r="I414" s="3"/>
      <c r="J414" s="2"/>
      <c r="K414" s="3">
        <f>VLOOKUP(D414,Tinhgiavon!$A$5:$I$500,7,0)</f>
        <v>0</v>
      </c>
      <c r="L414" s="3">
        <f t="shared" si="7"/>
        <v>0</v>
      </c>
      <c r="M414" s="22">
        <f>IF(D414=0,0,VLOOKUP(D414,DM!$C$5:$G$500,5,0))</f>
        <v>0</v>
      </c>
    </row>
    <row r="415" spans="1:13" x14ac:dyDescent="0.2">
      <c r="A415" s="2"/>
      <c r="B415" s="2"/>
      <c r="C415" s="2"/>
      <c r="D415" s="2"/>
      <c r="E415" s="2">
        <f>IF(D415=0,0,VLOOKUP(D415,DM!$C$5:$E$500,2,0))</f>
        <v>0</v>
      </c>
      <c r="F415" s="2">
        <f>IF(D415=0,0,VLOOKUP(D415,DM!$C$5:$E$500,3,0))</f>
        <v>0</v>
      </c>
      <c r="G415" s="3"/>
      <c r="H415" s="3"/>
      <c r="I415" s="3"/>
      <c r="J415" s="2"/>
      <c r="K415" s="3">
        <f>VLOOKUP(D415,Tinhgiavon!$A$5:$I$500,7,0)</f>
        <v>0</v>
      </c>
      <c r="L415" s="3">
        <f t="shared" si="7"/>
        <v>0</v>
      </c>
      <c r="M415" s="22">
        <f>IF(D415=0,0,VLOOKUP(D415,DM!$C$5:$G$500,5,0))</f>
        <v>0</v>
      </c>
    </row>
    <row r="416" spans="1:13" x14ac:dyDescent="0.2">
      <c r="A416" s="2"/>
      <c r="B416" s="2"/>
      <c r="C416" s="2"/>
      <c r="D416" s="2"/>
      <c r="E416" s="2">
        <f>IF(D416=0,0,VLOOKUP(D416,DM!$C$5:$E$500,2,0))</f>
        <v>0</v>
      </c>
      <c r="F416" s="2">
        <f>IF(D416=0,0,VLOOKUP(D416,DM!$C$5:$E$500,3,0))</f>
        <v>0</v>
      </c>
      <c r="G416" s="3"/>
      <c r="H416" s="3"/>
      <c r="I416" s="3"/>
      <c r="J416" s="2"/>
      <c r="K416" s="3">
        <f>VLOOKUP(D416,Tinhgiavon!$A$5:$I$500,7,0)</f>
        <v>0</v>
      </c>
      <c r="L416" s="3">
        <f t="shared" si="7"/>
        <v>0</v>
      </c>
      <c r="M416" s="22">
        <f>IF(D416=0,0,VLOOKUP(D416,DM!$C$5:$G$500,5,0))</f>
        <v>0</v>
      </c>
    </row>
    <row r="417" spans="1:13" x14ac:dyDescent="0.2">
      <c r="A417" s="2"/>
      <c r="B417" s="2"/>
      <c r="C417" s="2"/>
      <c r="D417" s="2"/>
      <c r="E417" s="2">
        <f>IF(D417=0,0,VLOOKUP(D417,DM!$C$5:$E$500,2,0))</f>
        <v>0</v>
      </c>
      <c r="F417" s="2">
        <f>IF(D417=0,0,VLOOKUP(D417,DM!$C$5:$E$500,3,0))</f>
        <v>0</v>
      </c>
      <c r="G417" s="3"/>
      <c r="H417" s="3"/>
      <c r="I417" s="3"/>
      <c r="J417" s="2"/>
      <c r="K417" s="3">
        <f>VLOOKUP(D417,Tinhgiavon!$A$5:$I$500,7,0)</f>
        <v>0</v>
      </c>
      <c r="L417" s="3">
        <f t="shared" si="7"/>
        <v>0</v>
      </c>
      <c r="M417" s="22">
        <f>IF(D417=0,0,VLOOKUP(D417,DM!$C$5:$G$500,5,0))</f>
        <v>0</v>
      </c>
    </row>
    <row r="418" spans="1:13" x14ac:dyDescent="0.2">
      <c r="A418" s="2"/>
      <c r="B418" s="2"/>
      <c r="C418" s="2"/>
      <c r="D418" s="2"/>
      <c r="E418" s="2">
        <f>IF(D418=0,0,VLOOKUP(D418,DM!$C$5:$E$500,2,0))</f>
        <v>0</v>
      </c>
      <c r="F418" s="2">
        <f>IF(D418=0,0,VLOOKUP(D418,DM!$C$5:$E$500,3,0))</f>
        <v>0</v>
      </c>
      <c r="G418" s="3"/>
      <c r="H418" s="3"/>
      <c r="I418" s="3"/>
      <c r="J418" s="2"/>
      <c r="K418" s="3">
        <f>VLOOKUP(D418,Tinhgiavon!$A$5:$I$500,7,0)</f>
        <v>0</v>
      </c>
      <c r="L418" s="3">
        <f t="shared" si="7"/>
        <v>0</v>
      </c>
      <c r="M418" s="22">
        <f>IF(D418=0,0,VLOOKUP(D418,DM!$C$5:$G$500,5,0))</f>
        <v>0</v>
      </c>
    </row>
    <row r="419" spans="1:13" x14ac:dyDescent="0.2">
      <c r="A419" s="2"/>
      <c r="B419" s="2"/>
      <c r="C419" s="2"/>
      <c r="D419" s="2"/>
      <c r="E419" s="2">
        <f>IF(D419=0,0,VLOOKUP(D419,DM!$C$5:$E$500,2,0))</f>
        <v>0</v>
      </c>
      <c r="F419" s="2">
        <f>IF(D419=0,0,VLOOKUP(D419,DM!$C$5:$E$500,3,0))</f>
        <v>0</v>
      </c>
      <c r="G419" s="3"/>
      <c r="H419" s="3"/>
      <c r="I419" s="3"/>
      <c r="J419" s="2"/>
      <c r="K419" s="3">
        <f>VLOOKUP(D419,Tinhgiavon!$A$5:$I$500,7,0)</f>
        <v>0</v>
      </c>
      <c r="L419" s="3">
        <f t="shared" si="7"/>
        <v>0</v>
      </c>
      <c r="M419" s="22">
        <f>IF(D419=0,0,VLOOKUP(D419,DM!$C$5:$G$500,5,0))</f>
        <v>0</v>
      </c>
    </row>
    <row r="420" spans="1:13" x14ac:dyDescent="0.2">
      <c r="A420" s="2"/>
      <c r="B420" s="2"/>
      <c r="C420" s="2"/>
      <c r="D420" s="2"/>
      <c r="E420" s="2">
        <f>IF(D420=0,0,VLOOKUP(D420,DM!$C$5:$E$500,2,0))</f>
        <v>0</v>
      </c>
      <c r="F420" s="2">
        <f>IF(D420=0,0,VLOOKUP(D420,DM!$C$5:$E$500,3,0))</f>
        <v>0</v>
      </c>
      <c r="G420" s="3"/>
      <c r="H420" s="3"/>
      <c r="I420" s="3"/>
      <c r="J420" s="2"/>
      <c r="K420" s="3">
        <f>VLOOKUP(D420,Tinhgiavon!$A$5:$I$500,7,0)</f>
        <v>0</v>
      </c>
      <c r="L420" s="3">
        <f t="shared" si="7"/>
        <v>0</v>
      </c>
      <c r="M420" s="22">
        <f>IF(D420=0,0,VLOOKUP(D420,DM!$C$5:$G$500,5,0))</f>
        <v>0</v>
      </c>
    </row>
    <row r="421" spans="1:13" x14ac:dyDescent="0.2">
      <c r="A421" s="2"/>
      <c r="B421" s="2"/>
      <c r="C421" s="2"/>
      <c r="D421" s="2"/>
      <c r="E421" s="2">
        <f>IF(D421=0,0,VLOOKUP(D421,DM!$C$5:$E$500,2,0))</f>
        <v>0</v>
      </c>
      <c r="F421" s="2">
        <f>IF(D421=0,0,VLOOKUP(D421,DM!$C$5:$E$500,3,0))</f>
        <v>0</v>
      </c>
      <c r="G421" s="3"/>
      <c r="H421" s="3"/>
      <c r="I421" s="3"/>
      <c r="J421" s="2"/>
      <c r="K421" s="3">
        <f>VLOOKUP(D421,Tinhgiavon!$A$5:$I$500,7,0)</f>
        <v>0</v>
      </c>
      <c r="L421" s="3">
        <f t="shared" si="7"/>
        <v>0</v>
      </c>
      <c r="M421" s="22">
        <f>IF(D421=0,0,VLOOKUP(D421,DM!$C$5:$G$500,5,0))</f>
        <v>0</v>
      </c>
    </row>
    <row r="422" spans="1:13" x14ac:dyDescent="0.2">
      <c r="A422" s="2"/>
      <c r="B422" s="2"/>
      <c r="C422" s="2"/>
      <c r="D422" s="2"/>
      <c r="E422" s="2">
        <f>IF(D422=0,0,VLOOKUP(D422,DM!$C$5:$E$500,2,0))</f>
        <v>0</v>
      </c>
      <c r="F422" s="2">
        <f>IF(D422=0,0,VLOOKUP(D422,DM!$C$5:$E$500,3,0))</f>
        <v>0</v>
      </c>
      <c r="G422" s="3"/>
      <c r="H422" s="3"/>
      <c r="I422" s="3"/>
      <c r="J422" s="2"/>
      <c r="K422" s="3">
        <f>VLOOKUP(D422,Tinhgiavon!$A$5:$I$500,7,0)</f>
        <v>0</v>
      </c>
      <c r="L422" s="3">
        <f t="shared" si="7"/>
        <v>0</v>
      </c>
      <c r="M422" s="22">
        <f>IF(D422=0,0,VLOOKUP(D422,DM!$C$5:$G$500,5,0))</f>
        <v>0</v>
      </c>
    </row>
    <row r="423" spans="1:13" x14ac:dyDescent="0.2">
      <c r="A423" s="2"/>
      <c r="B423" s="2"/>
      <c r="C423" s="2"/>
      <c r="D423" s="2"/>
      <c r="E423" s="2">
        <f>IF(D423=0,0,VLOOKUP(D423,DM!$C$5:$E$500,2,0))</f>
        <v>0</v>
      </c>
      <c r="F423" s="2">
        <f>IF(D423=0,0,VLOOKUP(D423,DM!$C$5:$E$500,3,0))</f>
        <v>0</v>
      </c>
      <c r="G423" s="3"/>
      <c r="H423" s="3"/>
      <c r="I423" s="3"/>
      <c r="J423" s="2"/>
      <c r="K423" s="3">
        <f>VLOOKUP(D423,Tinhgiavon!$A$5:$I$500,7,0)</f>
        <v>0</v>
      </c>
      <c r="L423" s="3">
        <f t="shared" si="7"/>
        <v>0</v>
      </c>
      <c r="M423" s="22">
        <f>IF(D423=0,0,VLOOKUP(D423,DM!$C$5:$G$500,5,0))</f>
        <v>0</v>
      </c>
    </row>
    <row r="424" spans="1:13" x14ac:dyDescent="0.2">
      <c r="A424" s="2"/>
      <c r="B424" s="2"/>
      <c r="C424" s="2"/>
      <c r="D424" s="2"/>
      <c r="E424" s="2">
        <f>IF(D424=0,0,VLOOKUP(D424,DM!$C$5:$E$500,2,0))</f>
        <v>0</v>
      </c>
      <c r="F424" s="2">
        <f>IF(D424=0,0,VLOOKUP(D424,DM!$C$5:$E$500,3,0))</f>
        <v>0</v>
      </c>
      <c r="G424" s="3"/>
      <c r="H424" s="3"/>
      <c r="I424" s="3"/>
      <c r="J424" s="2"/>
      <c r="K424" s="3">
        <f>VLOOKUP(D424,Tinhgiavon!$A$5:$I$500,7,0)</f>
        <v>0</v>
      </c>
      <c r="L424" s="3">
        <f t="shared" si="7"/>
        <v>0</v>
      </c>
      <c r="M424" s="22">
        <f>IF(D424=0,0,VLOOKUP(D424,DM!$C$5:$G$500,5,0))</f>
        <v>0</v>
      </c>
    </row>
    <row r="425" spans="1:13" x14ac:dyDescent="0.2">
      <c r="A425" s="2"/>
      <c r="B425" s="2"/>
      <c r="C425" s="2"/>
      <c r="D425" s="2"/>
      <c r="E425" s="2">
        <f>IF(D425=0,0,VLOOKUP(D425,DM!$C$5:$E$500,2,0))</f>
        <v>0</v>
      </c>
      <c r="F425" s="2">
        <f>IF(D425=0,0,VLOOKUP(D425,DM!$C$5:$E$500,3,0))</f>
        <v>0</v>
      </c>
      <c r="G425" s="3"/>
      <c r="H425" s="3"/>
      <c r="I425" s="3"/>
      <c r="J425" s="2"/>
      <c r="K425" s="3">
        <f>VLOOKUP(D425,Tinhgiavon!$A$5:$I$500,7,0)</f>
        <v>0</v>
      </c>
      <c r="L425" s="3">
        <f t="shared" si="7"/>
        <v>0</v>
      </c>
      <c r="M425" s="22">
        <f>IF(D425=0,0,VLOOKUP(D425,DM!$C$5:$G$500,5,0))</f>
        <v>0</v>
      </c>
    </row>
    <row r="426" spans="1:13" x14ac:dyDescent="0.2">
      <c r="A426" s="2"/>
      <c r="B426" s="2"/>
      <c r="C426" s="2"/>
      <c r="D426" s="2"/>
      <c r="E426" s="2">
        <f>IF(D426=0,0,VLOOKUP(D426,DM!$C$5:$E$500,2,0))</f>
        <v>0</v>
      </c>
      <c r="F426" s="2">
        <f>IF(D426=0,0,VLOOKUP(D426,DM!$C$5:$E$500,3,0))</f>
        <v>0</v>
      </c>
      <c r="G426" s="3"/>
      <c r="H426" s="3"/>
      <c r="I426" s="3"/>
      <c r="J426" s="2"/>
      <c r="K426" s="3">
        <f>VLOOKUP(D426,Tinhgiavon!$A$5:$I$500,7,0)</f>
        <v>0</v>
      </c>
      <c r="L426" s="3">
        <f t="shared" si="7"/>
        <v>0</v>
      </c>
      <c r="M426" s="22">
        <f>IF(D426=0,0,VLOOKUP(D426,DM!$C$5:$G$500,5,0))</f>
        <v>0</v>
      </c>
    </row>
    <row r="427" spans="1:13" x14ac:dyDescent="0.2">
      <c r="A427" s="2"/>
      <c r="B427" s="2"/>
      <c r="C427" s="2"/>
      <c r="D427" s="2"/>
      <c r="E427" s="2">
        <f>IF(D427=0,0,VLOOKUP(D427,DM!$C$5:$E$500,2,0))</f>
        <v>0</v>
      </c>
      <c r="F427" s="2">
        <f>IF(D427=0,0,VLOOKUP(D427,DM!$C$5:$E$500,3,0))</f>
        <v>0</v>
      </c>
      <c r="G427" s="3"/>
      <c r="H427" s="3"/>
      <c r="I427" s="3"/>
      <c r="J427" s="2"/>
      <c r="K427" s="3">
        <f>VLOOKUP(D427,Tinhgiavon!$A$5:$I$500,7,0)</f>
        <v>0</v>
      </c>
      <c r="L427" s="3">
        <f t="shared" si="7"/>
        <v>0</v>
      </c>
      <c r="M427" s="22">
        <f>IF(D427=0,0,VLOOKUP(D427,DM!$C$5:$G$500,5,0))</f>
        <v>0</v>
      </c>
    </row>
    <row r="428" spans="1:13" x14ac:dyDescent="0.2">
      <c r="A428" s="2"/>
      <c r="B428" s="2"/>
      <c r="C428" s="2"/>
      <c r="D428" s="2"/>
      <c r="E428" s="2">
        <f>IF(D428=0,0,VLOOKUP(D428,DM!$C$5:$E$500,2,0))</f>
        <v>0</v>
      </c>
      <c r="F428" s="2">
        <f>IF(D428=0,0,VLOOKUP(D428,DM!$C$5:$E$500,3,0))</f>
        <v>0</v>
      </c>
      <c r="G428" s="3"/>
      <c r="H428" s="3"/>
      <c r="I428" s="3"/>
      <c r="J428" s="2"/>
      <c r="K428" s="3">
        <f>VLOOKUP(D428,Tinhgiavon!$A$5:$I$500,7,0)</f>
        <v>0</v>
      </c>
      <c r="L428" s="3">
        <f t="shared" si="7"/>
        <v>0</v>
      </c>
      <c r="M428" s="22">
        <f>IF(D428=0,0,VLOOKUP(D428,DM!$C$5:$G$500,5,0))</f>
        <v>0</v>
      </c>
    </row>
    <row r="429" spans="1:13" x14ac:dyDescent="0.2">
      <c r="A429" s="2"/>
      <c r="B429" s="2"/>
      <c r="C429" s="2"/>
      <c r="D429" s="2"/>
      <c r="E429" s="2">
        <f>IF(D429=0,0,VLOOKUP(D429,DM!$C$5:$E$500,2,0))</f>
        <v>0</v>
      </c>
      <c r="F429" s="2">
        <f>IF(D429=0,0,VLOOKUP(D429,DM!$C$5:$E$500,3,0))</f>
        <v>0</v>
      </c>
      <c r="G429" s="3"/>
      <c r="H429" s="3"/>
      <c r="I429" s="3"/>
      <c r="J429" s="2"/>
      <c r="K429" s="3">
        <f>VLOOKUP(D429,Tinhgiavon!$A$5:$I$500,7,0)</f>
        <v>0</v>
      </c>
      <c r="L429" s="3">
        <f t="shared" si="7"/>
        <v>0</v>
      </c>
      <c r="M429" s="22">
        <f>IF(D429=0,0,VLOOKUP(D429,DM!$C$5:$G$500,5,0))</f>
        <v>0</v>
      </c>
    </row>
    <row r="430" spans="1:13" x14ac:dyDescent="0.2">
      <c r="A430" s="2"/>
      <c r="B430" s="2"/>
      <c r="C430" s="2"/>
      <c r="D430" s="2"/>
      <c r="E430" s="2">
        <f>IF(D430=0,0,VLOOKUP(D430,DM!$C$5:$E$500,2,0))</f>
        <v>0</v>
      </c>
      <c r="F430" s="2">
        <f>IF(D430=0,0,VLOOKUP(D430,DM!$C$5:$E$500,3,0))</f>
        <v>0</v>
      </c>
      <c r="G430" s="3"/>
      <c r="H430" s="3"/>
      <c r="I430" s="3"/>
      <c r="J430" s="2"/>
      <c r="K430" s="3">
        <f>VLOOKUP(D430,Tinhgiavon!$A$5:$I$500,7,0)</f>
        <v>0</v>
      </c>
      <c r="L430" s="3">
        <f t="shared" si="7"/>
        <v>0</v>
      </c>
      <c r="M430" s="22">
        <f>IF(D430=0,0,VLOOKUP(D430,DM!$C$5:$G$500,5,0))</f>
        <v>0</v>
      </c>
    </row>
    <row r="431" spans="1:13" x14ac:dyDescent="0.2">
      <c r="A431" s="2"/>
      <c r="B431" s="2"/>
      <c r="C431" s="2"/>
      <c r="D431" s="2"/>
      <c r="E431" s="2">
        <f>IF(D431=0,0,VLOOKUP(D431,DM!$C$5:$E$500,2,0))</f>
        <v>0</v>
      </c>
      <c r="F431" s="2">
        <f>IF(D431=0,0,VLOOKUP(D431,DM!$C$5:$E$500,3,0))</f>
        <v>0</v>
      </c>
      <c r="G431" s="3"/>
      <c r="H431" s="3"/>
      <c r="I431" s="3"/>
      <c r="J431" s="2"/>
      <c r="K431" s="3">
        <f>VLOOKUP(D431,Tinhgiavon!$A$5:$I$500,7,0)</f>
        <v>0</v>
      </c>
      <c r="L431" s="3">
        <f t="shared" si="7"/>
        <v>0</v>
      </c>
      <c r="M431" s="22">
        <f>IF(D431=0,0,VLOOKUP(D431,DM!$C$5:$G$500,5,0))</f>
        <v>0</v>
      </c>
    </row>
    <row r="432" spans="1:13" x14ac:dyDescent="0.2">
      <c r="A432" s="2"/>
      <c r="B432" s="2"/>
      <c r="C432" s="2"/>
      <c r="D432" s="2"/>
      <c r="E432" s="2">
        <f>IF(D432=0,0,VLOOKUP(D432,DM!$C$5:$E$500,2,0))</f>
        <v>0</v>
      </c>
      <c r="F432" s="2">
        <f>IF(D432=0,0,VLOOKUP(D432,DM!$C$5:$E$500,3,0))</f>
        <v>0</v>
      </c>
      <c r="G432" s="3"/>
      <c r="H432" s="3"/>
      <c r="I432" s="3"/>
      <c r="J432" s="2"/>
      <c r="K432" s="3">
        <f>VLOOKUP(D432,Tinhgiavon!$A$5:$I$500,7,0)</f>
        <v>0</v>
      </c>
      <c r="L432" s="3">
        <f t="shared" si="7"/>
        <v>0</v>
      </c>
      <c r="M432" s="22">
        <f>IF(D432=0,0,VLOOKUP(D432,DM!$C$5:$G$500,5,0))</f>
        <v>0</v>
      </c>
    </row>
    <row r="433" spans="1:13" x14ac:dyDescent="0.2">
      <c r="A433" s="2"/>
      <c r="B433" s="2"/>
      <c r="C433" s="2"/>
      <c r="D433" s="2"/>
      <c r="E433" s="2">
        <f>IF(D433=0,0,VLOOKUP(D433,DM!$C$5:$E$500,2,0))</f>
        <v>0</v>
      </c>
      <c r="F433" s="2">
        <f>IF(D433=0,0,VLOOKUP(D433,DM!$C$5:$E$500,3,0))</f>
        <v>0</v>
      </c>
      <c r="G433" s="3"/>
      <c r="H433" s="3"/>
      <c r="I433" s="3"/>
      <c r="J433" s="2"/>
      <c r="K433" s="3">
        <f>VLOOKUP(D433,Tinhgiavon!$A$5:$I$500,7,0)</f>
        <v>0</v>
      </c>
      <c r="L433" s="3">
        <f t="shared" si="7"/>
        <v>0</v>
      </c>
      <c r="M433" s="22">
        <f>IF(D433=0,0,VLOOKUP(D433,DM!$C$5:$G$500,5,0))</f>
        <v>0</v>
      </c>
    </row>
    <row r="434" spans="1:13" x14ac:dyDescent="0.2">
      <c r="A434" s="2"/>
      <c r="B434" s="2"/>
      <c r="C434" s="2"/>
      <c r="D434" s="2"/>
      <c r="E434" s="2">
        <f>IF(D434=0,0,VLOOKUP(D434,DM!$C$5:$E$500,2,0))</f>
        <v>0</v>
      </c>
      <c r="F434" s="2">
        <f>IF(D434=0,0,VLOOKUP(D434,DM!$C$5:$E$500,3,0))</f>
        <v>0</v>
      </c>
      <c r="G434" s="3"/>
      <c r="H434" s="3"/>
      <c r="I434" s="3"/>
      <c r="J434" s="2"/>
      <c r="K434" s="3">
        <f>VLOOKUP(D434,Tinhgiavon!$A$5:$I$500,7,0)</f>
        <v>0</v>
      </c>
      <c r="L434" s="3">
        <f t="shared" si="7"/>
        <v>0</v>
      </c>
      <c r="M434" s="22">
        <f>IF(D434=0,0,VLOOKUP(D434,DM!$C$5:$G$500,5,0))</f>
        <v>0</v>
      </c>
    </row>
    <row r="435" spans="1:13" x14ac:dyDescent="0.2">
      <c r="A435" s="2"/>
      <c r="B435" s="2"/>
      <c r="C435" s="2"/>
      <c r="D435" s="2"/>
      <c r="E435" s="2">
        <f>IF(D435=0,0,VLOOKUP(D435,DM!$C$5:$E$500,2,0))</f>
        <v>0</v>
      </c>
      <c r="F435" s="2">
        <f>IF(D435=0,0,VLOOKUP(D435,DM!$C$5:$E$500,3,0))</f>
        <v>0</v>
      </c>
      <c r="G435" s="3"/>
      <c r="H435" s="3"/>
      <c r="I435" s="3"/>
      <c r="J435" s="2"/>
      <c r="K435" s="3">
        <f>VLOOKUP(D435,Tinhgiavon!$A$5:$I$500,7,0)</f>
        <v>0</v>
      </c>
      <c r="L435" s="3">
        <f t="shared" si="7"/>
        <v>0</v>
      </c>
      <c r="M435" s="22">
        <f>IF(D435=0,0,VLOOKUP(D435,DM!$C$5:$G$500,5,0))</f>
        <v>0</v>
      </c>
    </row>
    <row r="436" spans="1:13" x14ac:dyDescent="0.2">
      <c r="A436" s="2"/>
      <c r="B436" s="2"/>
      <c r="C436" s="2"/>
      <c r="D436" s="2"/>
      <c r="E436" s="2">
        <f>IF(D436=0,0,VLOOKUP(D436,DM!$C$5:$E$500,2,0))</f>
        <v>0</v>
      </c>
      <c r="F436" s="2">
        <f>IF(D436=0,0,VLOOKUP(D436,DM!$C$5:$E$500,3,0))</f>
        <v>0</v>
      </c>
      <c r="G436" s="3"/>
      <c r="H436" s="3"/>
      <c r="I436" s="3"/>
      <c r="J436" s="2"/>
      <c r="K436" s="3">
        <f>VLOOKUP(D436,Tinhgiavon!$A$5:$I$500,7,0)</f>
        <v>0</v>
      </c>
      <c r="L436" s="3">
        <f t="shared" si="7"/>
        <v>0</v>
      </c>
      <c r="M436" s="22">
        <f>IF(D436=0,0,VLOOKUP(D436,DM!$C$5:$G$500,5,0))</f>
        <v>0</v>
      </c>
    </row>
    <row r="437" spans="1:13" x14ac:dyDescent="0.2">
      <c r="A437" s="2"/>
      <c r="B437" s="2"/>
      <c r="C437" s="2"/>
      <c r="D437" s="2"/>
      <c r="E437" s="2">
        <f>IF(D437=0,0,VLOOKUP(D437,DM!$C$5:$E$500,2,0))</f>
        <v>0</v>
      </c>
      <c r="F437" s="2">
        <f>IF(D437=0,0,VLOOKUP(D437,DM!$C$5:$E$500,3,0))</f>
        <v>0</v>
      </c>
      <c r="G437" s="3"/>
      <c r="H437" s="3"/>
      <c r="I437" s="3"/>
      <c r="J437" s="2"/>
      <c r="K437" s="3">
        <f>VLOOKUP(D437,Tinhgiavon!$A$5:$I$500,7,0)</f>
        <v>0</v>
      </c>
      <c r="L437" s="3">
        <f t="shared" si="7"/>
        <v>0</v>
      </c>
      <c r="M437" s="22">
        <f>IF(D437=0,0,VLOOKUP(D437,DM!$C$5:$G$500,5,0))</f>
        <v>0</v>
      </c>
    </row>
    <row r="438" spans="1:13" x14ac:dyDescent="0.2">
      <c r="A438" s="2"/>
      <c r="B438" s="2"/>
      <c r="C438" s="2"/>
      <c r="D438" s="2"/>
      <c r="E438" s="2">
        <f>IF(D438=0,0,VLOOKUP(D438,DM!$C$5:$E$500,2,0))</f>
        <v>0</v>
      </c>
      <c r="F438" s="2">
        <f>IF(D438=0,0,VLOOKUP(D438,DM!$C$5:$E$500,3,0))</f>
        <v>0</v>
      </c>
      <c r="G438" s="3"/>
      <c r="H438" s="3"/>
      <c r="I438" s="3"/>
      <c r="J438" s="2"/>
      <c r="K438" s="3">
        <f>VLOOKUP(D438,Tinhgiavon!$A$5:$I$500,7,0)</f>
        <v>0</v>
      </c>
      <c r="L438" s="3">
        <f t="shared" si="7"/>
        <v>0</v>
      </c>
      <c r="M438" s="22">
        <f>IF(D438=0,0,VLOOKUP(D438,DM!$C$5:$G$500,5,0))</f>
        <v>0</v>
      </c>
    </row>
    <row r="439" spans="1:13" x14ac:dyDescent="0.2">
      <c r="A439" s="2"/>
      <c r="B439" s="2"/>
      <c r="C439" s="2"/>
      <c r="D439" s="2"/>
      <c r="E439" s="2">
        <f>IF(D439=0,0,VLOOKUP(D439,DM!$C$5:$E$500,2,0))</f>
        <v>0</v>
      </c>
      <c r="F439" s="2">
        <f>IF(D439=0,0,VLOOKUP(D439,DM!$C$5:$E$500,3,0))</f>
        <v>0</v>
      </c>
      <c r="G439" s="3"/>
      <c r="H439" s="3"/>
      <c r="I439" s="3"/>
      <c r="J439" s="2"/>
      <c r="K439" s="3">
        <f>VLOOKUP(D439,Tinhgiavon!$A$5:$I$500,7,0)</f>
        <v>0</v>
      </c>
      <c r="L439" s="3">
        <f t="shared" si="7"/>
        <v>0</v>
      </c>
      <c r="M439" s="22">
        <f>IF(D439=0,0,VLOOKUP(D439,DM!$C$5:$G$500,5,0))</f>
        <v>0</v>
      </c>
    </row>
    <row r="440" spans="1:13" x14ac:dyDescent="0.2">
      <c r="A440" s="2"/>
      <c r="B440" s="2"/>
      <c r="C440" s="2"/>
      <c r="D440" s="2"/>
      <c r="E440" s="2">
        <f>IF(D440=0,0,VLOOKUP(D440,DM!$C$5:$E$500,2,0))</f>
        <v>0</v>
      </c>
      <c r="F440" s="2">
        <f>IF(D440=0,0,VLOOKUP(D440,DM!$C$5:$E$500,3,0))</f>
        <v>0</v>
      </c>
      <c r="G440" s="3"/>
      <c r="H440" s="3"/>
      <c r="I440" s="3"/>
      <c r="J440" s="2"/>
      <c r="K440" s="3">
        <f>VLOOKUP(D440,Tinhgiavon!$A$5:$I$500,7,0)</f>
        <v>0</v>
      </c>
      <c r="L440" s="3">
        <f t="shared" si="7"/>
        <v>0</v>
      </c>
      <c r="M440" s="22">
        <f>IF(D440=0,0,VLOOKUP(D440,DM!$C$5:$G$500,5,0))</f>
        <v>0</v>
      </c>
    </row>
    <row r="441" spans="1:13" x14ac:dyDescent="0.2">
      <c r="A441" s="2"/>
      <c r="B441" s="2"/>
      <c r="C441" s="2"/>
      <c r="D441" s="2"/>
      <c r="E441" s="2">
        <f>IF(D441=0,0,VLOOKUP(D441,DM!$C$5:$E$500,2,0))</f>
        <v>0</v>
      </c>
      <c r="F441" s="2">
        <f>IF(D441=0,0,VLOOKUP(D441,DM!$C$5:$E$500,3,0))</f>
        <v>0</v>
      </c>
      <c r="G441" s="3"/>
      <c r="H441" s="3"/>
      <c r="I441" s="3"/>
      <c r="J441" s="2"/>
      <c r="K441" s="3">
        <f>VLOOKUP(D441,Tinhgiavon!$A$5:$I$500,7,0)</f>
        <v>0</v>
      </c>
      <c r="L441" s="3">
        <f t="shared" si="7"/>
        <v>0</v>
      </c>
      <c r="M441" s="22">
        <f>IF(D441=0,0,VLOOKUP(D441,DM!$C$5:$G$500,5,0))</f>
        <v>0</v>
      </c>
    </row>
    <row r="442" spans="1:13" x14ac:dyDescent="0.2">
      <c r="A442" s="2"/>
      <c r="B442" s="2"/>
      <c r="C442" s="2"/>
      <c r="D442" s="2"/>
      <c r="E442" s="2">
        <f>IF(D442=0,0,VLOOKUP(D442,DM!$C$5:$E$500,2,0))</f>
        <v>0</v>
      </c>
      <c r="F442" s="2">
        <f>IF(D442=0,0,VLOOKUP(D442,DM!$C$5:$E$500,3,0))</f>
        <v>0</v>
      </c>
      <c r="G442" s="3"/>
      <c r="H442" s="3"/>
      <c r="I442" s="3"/>
      <c r="J442" s="2"/>
      <c r="K442" s="3">
        <f>VLOOKUP(D442,Tinhgiavon!$A$5:$I$500,7,0)</f>
        <v>0</v>
      </c>
      <c r="L442" s="3">
        <f t="shared" si="7"/>
        <v>0</v>
      </c>
      <c r="M442" s="22">
        <f>IF(D442=0,0,VLOOKUP(D442,DM!$C$5:$G$500,5,0))</f>
        <v>0</v>
      </c>
    </row>
    <row r="443" spans="1:13" x14ac:dyDescent="0.2">
      <c r="A443" s="2"/>
      <c r="B443" s="2"/>
      <c r="C443" s="2"/>
      <c r="D443" s="2"/>
      <c r="E443" s="2">
        <f>IF(D443=0,0,VLOOKUP(D443,DM!$C$5:$E$500,2,0))</f>
        <v>0</v>
      </c>
      <c r="F443" s="2">
        <f>IF(D443=0,0,VLOOKUP(D443,DM!$C$5:$E$500,3,0))</f>
        <v>0</v>
      </c>
      <c r="G443" s="3"/>
      <c r="H443" s="3"/>
      <c r="I443" s="3"/>
      <c r="J443" s="2"/>
      <c r="K443" s="3">
        <f>VLOOKUP(D443,Tinhgiavon!$A$5:$I$500,7,0)</f>
        <v>0</v>
      </c>
      <c r="L443" s="3">
        <f t="shared" si="7"/>
        <v>0</v>
      </c>
      <c r="M443" s="22">
        <f>IF(D443=0,0,VLOOKUP(D443,DM!$C$5:$G$500,5,0))</f>
        <v>0</v>
      </c>
    </row>
    <row r="444" spans="1:13" x14ac:dyDescent="0.2">
      <c r="A444" s="2"/>
      <c r="B444" s="2"/>
      <c r="C444" s="2"/>
      <c r="D444" s="2"/>
      <c r="E444" s="2">
        <f>IF(D444=0,0,VLOOKUP(D444,DM!$C$5:$E$500,2,0))</f>
        <v>0</v>
      </c>
      <c r="F444" s="2">
        <f>IF(D444=0,0,VLOOKUP(D444,DM!$C$5:$E$500,3,0))</f>
        <v>0</v>
      </c>
      <c r="G444" s="3"/>
      <c r="H444" s="3"/>
      <c r="I444" s="3"/>
      <c r="J444" s="2"/>
      <c r="K444" s="3">
        <f>VLOOKUP(D444,Tinhgiavon!$A$5:$I$500,7,0)</f>
        <v>0</v>
      </c>
      <c r="L444" s="3">
        <f t="shared" si="7"/>
        <v>0</v>
      </c>
      <c r="M444" s="22">
        <f>IF(D444=0,0,VLOOKUP(D444,DM!$C$5:$G$500,5,0))</f>
        <v>0</v>
      </c>
    </row>
    <row r="445" spans="1:13" x14ac:dyDescent="0.2">
      <c r="A445" s="2"/>
      <c r="B445" s="2"/>
      <c r="C445" s="2"/>
      <c r="D445" s="2"/>
      <c r="E445" s="2">
        <f>IF(D445=0,0,VLOOKUP(D445,DM!$C$5:$E$500,2,0))</f>
        <v>0</v>
      </c>
      <c r="F445" s="2">
        <f>IF(D445=0,0,VLOOKUP(D445,DM!$C$5:$E$500,3,0))</f>
        <v>0</v>
      </c>
      <c r="G445" s="3"/>
      <c r="H445" s="3"/>
      <c r="I445" s="3"/>
      <c r="J445" s="2"/>
      <c r="K445" s="3">
        <f>VLOOKUP(D445,Tinhgiavon!$A$5:$I$500,7,0)</f>
        <v>0</v>
      </c>
      <c r="L445" s="3">
        <f t="shared" si="7"/>
        <v>0</v>
      </c>
      <c r="M445" s="22">
        <f>IF(D445=0,0,VLOOKUP(D445,DM!$C$5:$G$500,5,0))</f>
        <v>0</v>
      </c>
    </row>
    <row r="446" spans="1:13" x14ac:dyDescent="0.2">
      <c r="A446" s="2"/>
      <c r="B446" s="2"/>
      <c r="C446" s="2"/>
      <c r="D446" s="2"/>
      <c r="E446" s="2">
        <f>IF(D446=0,0,VLOOKUP(D446,DM!$C$5:$E$500,2,0))</f>
        <v>0</v>
      </c>
      <c r="F446" s="2">
        <f>IF(D446=0,0,VLOOKUP(D446,DM!$C$5:$E$500,3,0))</f>
        <v>0</v>
      </c>
      <c r="G446" s="3"/>
      <c r="H446" s="3"/>
      <c r="I446" s="3"/>
      <c r="J446" s="2"/>
      <c r="K446" s="3">
        <f>VLOOKUP(D446,Tinhgiavon!$A$5:$I$500,7,0)</f>
        <v>0</v>
      </c>
      <c r="L446" s="3">
        <f t="shared" si="7"/>
        <v>0</v>
      </c>
      <c r="M446" s="22">
        <f>IF(D446=0,0,VLOOKUP(D446,DM!$C$5:$G$500,5,0))</f>
        <v>0</v>
      </c>
    </row>
    <row r="447" spans="1:13" x14ac:dyDescent="0.2">
      <c r="A447" s="2"/>
      <c r="B447" s="2"/>
      <c r="C447" s="2"/>
      <c r="D447" s="2"/>
      <c r="E447" s="2">
        <f>IF(D447=0,0,VLOOKUP(D447,DM!$C$5:$E$500,2,0))</f>
        <v>0</v>
      </c>
      <c r="F447" s="2">
        <f>IF(D447=0,0,VLOOKUP(D447,DM!$C$5:$E$500,3,0))</f>
        <v>0</v>
      </c>
      <c r="G447" s="3"/>
      <c r="H447" s="3"/>
      <c r="I447" s="3"/>
      <c r="J447" s="2"/>
      <c r="K447" s="3">
        <f>VLOOKUP(D447,Tinhgiavon!$A$5:$I$500,7,0)</f>
        <v>0</v>
      </c>
      <c r="L447" s="3">
        <f t="shared" si="7"/>
        <v>0</v>
      </c>
      <c r="M447" s="22">
        <f>IF(D447=0,0,VLOOKUP(D447,DM!$C$5:$G$500,5,0))</f>
        <v>0</v>
      </c>
    </row>
    <row r="448" spans="1:13" x14ac:dyDescent="0.2">
      <c r="A448" s="2"/>
      <c r="B448" s="2"/>
      <c r="C448" s="2"/>
      <c r="D448" s="2"/>
      <c r="E448" s="2">
        <f>IF(D448=0,0,VLOOKUP(D448,DM!$C$5:$E$500,2,0))</f>
        <v>0</v>
      </c>
      <c r="F448" s="2">
        <f>IF(D448=0,0,VLOOKUP(D448,DM!$C$5:$E$500,3,0))</f>
        <v>0</v>
      </c>
      <c r="G448" s="3"/>
      <c r="H448" s="3"/>
      <c r="I448" s="3"/>
      <c r="J448" s="2"/>
      <c r="K448" s="3">
        <f>VLOOKUP(D448,Tinhgiavon!$A$5:$I$500,7,0)</f>
        <v>0</v>
      </c>
      <c r="L448" s="3">
        <f t="shared" si="7"/>
        <v>0</v>
      </c>
      <c r="M448" s="22">
        <f>IF(D448=0,0,VLOOKUP(D448,DM!$C$5:$G$500,5,0))</f>
        <v>0</v>
      </c>
    </row>
    <row r="449" spans="1:13" x14ac:dyDescent="0.2">
      <c r="A449" s="2"/>
      <c r="B449" s="2"/>
      <c r="C449" s="2"/>
      <c r="D449" s="2"/>
      <c r="E449" s="2">
        <f>IF(D449=0,0,VLOOKUP(D449,DM!$C$5:$E$500,2,0))</f>
        <v>0</v>
      </c>
      <c r="F449" s="2">
        <f>IF(D449=0,0,VLOOKUP(D449,DM!$C$5:$E$500,3,0))</f>
        <v>0</v>
      </c>
      <c r="G449" s="3"/>
      <c r="H449" s="3"/>
      <c r="I449" s="3"/>
      <c r="J449" s="2"/>
      <c r="K449" s="3">
        <f>VLOOKUP(D449,Tinhgiavon!$A$5:$I$500,7,0)</f>
        <v>0</v>
      </c>
      <c r="L449" s="3">
        <f t="shared" si="7"/>
        <v>0</v>
      </c>
      <c r="M449" s="22">
        <f>IF(D449=0,0,VLOOKUP(D449,DM!$C$5:$G$500,5,0))</f>
        <v>0</v>
      </c>
    </row>
    <row r="450" spans="1:13" x14ac:dyDescent="0.2">
      <c r="A450" s="2"/>
      <c r="B450" s="2"/>
      <c r="C450" s="2"/>
      <c r="D450" s="2"/>
      <c r="E450" s="2">
        <f>IF(D450=0,0,VLOOKUP(D450,DM!$C$5:$E$500,2,0))</f>
        <v>0</v>
      </c>
      <c r="F450" s="2">
        <f>IF(D450=0,0,VLOOKUP(D450,DM!$C$5:$E$500,3,0))</f>
        <v>0</v>
      </c>
      <c r="G450" s="3"/>
      <c r="H450" s="3"/>
      <c r="I450" s="3"/>
      <c r="J450" s="2"/>
      <c r="K450" s="3">
        <f>VLOOKUP(D450,Tinhgiavon!$A$5:$I$500,7,0)</f>
        <v>0</v>
      </c>
      <c r="L450" s="3">
        <f t="shared" si="7"/>
        <v>0</v>
      </c>
      <c r="M450" s="22">
        <f>IF(D450=0,0,VLOOKUP(D450,DM!$C$5:$G$500,5,0))</f>
        <v>0</v>
      </c>
    </row>
    <row r="451" spans="1:13" x14ac:dyDescent="0.2">
      <c r="A451" s="2"/>
      <c r="B451" s="2"/>
      <c r="C451" s="2"/>
      <c r="D451" s="2"/>
      <c r="E451" s="2">
        <f>IF(D451=0,0,VLOOKUP(D451,DM!$C$5:$E$500,2,0))</f>
        <v>0</v>
      </c>
      <c r="F451" s="2">
        <f>IF(D451=0,0,VLOOKUP(D451,DM!$C$5:$E$500,3,0))</f>
        <v>0</v>
      </c>
      <c r="G451" s="3"/>
      <c r="H451" s="3"/>
      <c r="I451" s="3"/>
      <c r="J451" s="2"/>
      <c r="K451" s="3">
        <f>VLOOKUP(D451,Tinhgiavon!$A$5:$I$500,7,0)</f>
        <v>0</v>
      </c>
      <c r="L451" s="3">
        <f t="shared" si="7"/>
        <v>0</v>
      </c>
      <c r="M451" s="22">
        <f>IF(D451=0,0,VLOOKUP(D451,DM!$C$5:$G$500,5,0))</f>
        <v>0</v>
      </c>
    </row>
    <row r="452" spans="1:13" x14ac:dyDescent="0.2">
      <c r="A452" s="2"/>
      <c r="B452" s="2"/>
      <c r="C452" s="2"/>
      <c r="D452" s="2"/>
      <c r="E452" s="2">
        <f>IF(D452=0,0,VLOOKUP(D452,DM!$C$5:$E$500,2,0))</f>
        <v>0</v>
      </c>
      <c r="F452" s="2">
        <f>IF(D452=0,0,VLOOKUP(D452,DM!$C$5:$E$500,3,0))</f>
        <v>0</v>
      </c>
      <c r="G452" s="3"/>
      <c r="H452" s="3"/>
      <c r="I452" s="3"/>
      <c r="J452" s="2"/>
      <c r="K452" s="3">
        <f>VLOOKUP(D452,Tinhgiavon!$A$5:$I$500,7,0)</f>
        <v>0</v>
      </c>
      <c r="L452" s="3">
        <f t="shared" si="7"/>
        <v>0</v>
      </c>
      <c r="M452" s="22">
        <f>IF(D452=0,0,VLOOKUP(D452,DM!$C$5:$G$500,5,0))</f>
        <v>0</v>
      </c>
    </row>
    <row r="453" spans="1:13" x14ac:dyDescent="0.2">
      <c r="A453" s="2"/>
      <c r="B453" s="2"/>
      <c r="C453" s="2"/>
      <c r="D453" s="2"/>
      <c r="E453" s="2">
        <f>IF(D453=0,0,VLOOKUP(D453,DM!$C$5:$E$500,2,0))</f>
        <v>0</v>
      </c>
      <c r="F453" s="2">
        <f>IF(D453=0,0,VLOOKUP(D453,DM!$C$5:$E$500,3,0))</f>
        <v>0</v>
      </c>
      <c r="G453" s="3"/>
      <c r="H453" s="3"/>
      <c r="I453" s="3"/>
      <c r="J453" s="2"/>
      <c r="K453" s="3">
        <f>VLOOKUP(D453,Tinhgiavon!$A$5:$I$500,7,0)</f>
        <v>0</v>
      </c>
      <c r="L453" s="3">
        <f t="shared" si="7"/>
        <v>0</v>
      </c>
      <c r="M453" s="22">
        <f>IF(D453=0,0,VLOOKUP(D453,DM!$C$5:$G$500,5,0))</f>
        <v>0</v>
      </c>
    </row>
    <row r="454" spans="1:13" x14ac:dyDescent="0.2">
      <c r="A454" s="2"/>
      <c r="B454" s="2"/>
      <c r="C454" s="2"/>
      <c r="D454" s="2"/>
      <c r="E454" s="2">
        <f>IF(D454=0,0,VLOOKUP(D454,DM!$C$5:$E$500,2,0))</f>
        <v>0</v>
      </c>
      <c r="F454" s="2">
        <f>IF(D454=0,0,VLOOKUP(D454,DM!$C$5:$E$500,3,0))</f>
        <v>0</v>
      </c>
      <c r="G454" s="3"/>
      <c r="H454" s="3"/>
      <c r="I454" s="3"/>
      <c r="J454" s="2"/>
      <c r="K454" s="3">
        <f>VLOOKUP(D454,Tinhgiavon!$A$5:$I$500,7,0)</f>
        <v>0</v>
      </c>
      <c r="L454" s="3">
        <f t="shared" ref="L454:L517" si="8">K454*G454</f>
        <v>0</v>
      </c>
      <c r="M454" s="22">
        <f>IF(D454=0,0,VLOOKUP(D454,DM!$C$5:$G$500,5,0))</f>
        <v>0</v>
      </c>
    </row>
    <row r="455" spans="1:13" x14ac:dyDescent="0.2">
      <c r="A455" s="2"/>
      <c r="B455" s="2"/>
      <c r="C455" s="2"/>
      <c r="D455" s="2"/>
      <c r="E455" s="2">
        <f>IF(D455=0,0,VLOOKUP(D455,DM!$C$5:$E$500,2,0))</f>
        <v>0</v>
      </c>
      <c r="F455" s="2">
        <f>IF(D455=0,0,VLOOKUP(D455,DM!$C$5:$E$500,3,0))</f>
        <v>0</v>
      </c>
      <c r="G455" s="3"/>
      <c r="H455" s="3"/>
      <c r="I455" s="3"/>
      <c r="J455" s="2"/>
      <c r="K455" s="3">
        <f>VLOOKUP(D455,Tinhgiavon!$A$5:$I$500,7,0)</f>
        <v>0</v>
      </c>
      <c r="L455" s="3">
        <f t="shared" si="8"/>
        <v>0</v>
      </c>
      <c r="M455" s="22">
        <f>IF(D455=0,0,VLOOKUP(D455,DM!$C$5:$G$500,5,0))</f>
        <v>0</v>
      </c>
    </row>
    <row r="456" spans="1:13" x14ac:dyDescent="0.2">
      <c r="A456" s="2"/>
      <c r="B456" s="2"/>
      <c r="C456" s="2"/>
      <c r="D456" s="2"/>
      <c r="E456" s="2">
        <f>IF(D456=0,0,VLOOKUP(D456,DM!$C$5:$E$500,2,0))</f>
        <v>0</v>
      </c>
      <c r="F456" s="2">
        <f>IF(D456=0,0,VLOOKUP(D456,DM!$C$5:$E$500,3,0))</f>
        <v>0</v>
      </c>
      <c r="G456" s="3"/>
      <c r="H456" s="3"/>
      <c r="I456" s="3"/>
      <c r="J456" s="2"/>
      <c r="K456" s="3">
        <f>VLOOKUP(D456,Tinhgiavon!$A$5:$I$500,7,0)</f>
        <v>0</v>
      </c>
      <c r="L456" s="3">
        <f t="shared" si="8"/>
        <v>0</v>
      </c>
      <c r="M456" s="22">
        <f>IF(D456=0,0,VLOOKUP(D456,DM!$C$5:$G$500,5,0))</f>
        <v>0</v>
      </c>
    </row>
    <row r="457" spans="1:13" x14ac:dyDescent="0.2">
      <c r="A457" s="2"/>
      <c r="B457" s="2"/>
      <c r="C457" s="2"/>
      <c r="D457" s="2"/>
      <c r="E457" s="2">
        <f>IF(D457=0,0,VLOOKUP(D457,DM!$C$5:$E$500,2,0))</f>
        <v>0</v>
      </c>
      <c r="F457" s="2">
        <f>IF(D457=0,0,VLOOKUP(D457,DM!$C$5:$E$500,3,0))</f>
        <v>0</v>
      </c>
      <c r="G457" s="3"/>
      <c r="H457" s="3"/>
      <c r="I457" s="3"/>
      <c r="J457" s="2"/>
      <c r="K457" s="3">
        <f>VLOOKUP(D457,Tinhgiavon!$A$5:$I$500,7,0)</f>
        <v>0</v>
      </c>
      <c r="L457" s="3">
        <f t="shared" si="8"/>
        <v>0</v>
      </c>
      <c r="M457" s="22">
        <f>IF(D457=0,0,VLOOKUP(D457,DM!$C$5:$G$500,5,0))</f>
        <v>0</v>
      </c>
    </row>
    <row r="458" spans="1:13" x14ac:dyDescent="0.2">
      <c r="A458" s="2"/>
      <c r="B458" s="2"/>
      <c r="C458" s="2"/>
      <c r="D458" s="2"/>
      <c r="E458" s="2">
        <f>IF(D458=0,0,VLOOKUP(D458,DM!$C$5:$E$500,2,0))</f>
        <v>0</v>
      </c>
      <c r="F458" s="2">
        <f>IF(D458=0,0,VLOOKUP(D458,DM!$C$5:$E$500,3,0))</f>
        <v>0</v>
      </c>
      <c r="G458" s="3"/>
      <c r="H458" s="3"/>
      <c r="I458" s="3"/>
      <c r="J458" s="2"/>
      <c r="K458" s="3">
        <f>VLOOKUP(D458,Tinhgiavon!$A$5:$I$500,7,0)</f>
        <v>0</v>
      </c>
      <c r="L458" s="3">
        <f t="shared" si="8"/>
        <v>0</v>
      </c>
      <c r="M458" s="22">
        <f>IF(D458=0,0,VLOOKUP(D458,DM!$C$5:$G$500,5,0))</f>
        <v>0</v>
      </c>
    </row>
    <row r="459" spans="1:13" x14ac:dyDescent="0.2">
      <c r="A459" s="2"/>
      <c r="B459" s="2"/>
      <c r="C459" s="2"/>
      <c r="D459" s="2"/>
      <c r="E459" s="2">
        <f>IF(D459=0,0,VLOOKUP(D459,DM!$C$5:$E$500,2,0))</f>
        <v>0</v>
      </c>
      <c r="F459" s="2">
        <f>IF(D459=0,0,VLOOKUP(D459,DM!$C$5:$E$500,3,0))</f>
        <v>0</v>
      </c>
      <c r="G459" s="3"/>
      <c r="H459" s="3"/>
      <c r="I459" s="3"/>
      <c r="J459" s="2"/>
      <c r="K459" s="3">
        <f>VLOOKUP(D459,Tinhgiavon!$A$5:$I$500,7,0)</f>
        <v>0</v>
      </c>
      <c r="L459" s="3">
        <f t="shared" si="8"/>
        <v>0</v>
      </c>
      <c r="M459" s="22">
        <f>IF(D459=0,0,VLOOKUP(D459,DM!$C$5:$G$500,5,0))</f>
        <v>0</v>
      </c>
    </row>
    <row r="460" spans="1:13" x14ac:dyDescent="0.2">
      <c r="A460" s="2"/>
      <c r="B460" s="2"/>
      <c r="C460" s="2"/>
      <c r="D460" s="2"/>
      <c r="E460" s="2">
        <f>IF(D460=0,0,VLOOKUP(D460,DM!$C$5:$E$500,2,0))</f>
        <v>0</v>
      </c>
      <c r="F460" s="2">
        <f>IF(D460=0,0,VLOOKUP(D460,DM!$C$5:$E$500,3,0))</f>
        <v>0</v>
      </c>
      <c r="G460" s="3"/>
      <c r="H460" s="3"/>
      <c r="I460" s="3"/>
      <c r="J460" s="2"/>
      <c r="K460" s="3">
        <f>VLOOKUP(D460,Tinhgiavon!$A$5:$I$500,7,0)</f>
        <v>0</v>
      </c>
      <c r="L460" s="3">
        <f t="shared" si="8"/>
        <v>0</v>
      </c>
      <c r="M460" s="22">
        <f>IF(D460=0,0,VLOOKUP(D460,DM!$C$5:$G$500,5,0))</f>
        <v>0</v>
      </c>
    </row>
    <row r="461" spans="1:13" x14ac:dyDescent="0.2">
      <c r="A461" s="2"/>
      <c r="B461" s="2"/>
      <c r="C461" s="2"/>
      <c r="D461" s="2"/>
      <c r="E461" s="2">
        <f>IF(D461=0,0,VLOOKUP(D461,DM!$C$5:$E$500,2,0))</f>
        <v>0</v>
      </c>
      <c r="F461" s="2">
        <f>IF(D461=0,0,VLOOKUP(D461,DM!$C$5:$E$500,3,0))</f>
        <v>0</v>
      </c>
      <c r="G461" s="3"/>
      <c r="H461" s="3"/>
      <c r="I461" s="3"/>
      <c r="J461" s="2"/>
      <c r="K461" s="3">
        <f>VLOOKUP(D461,Tinhgiavon!$A$5:$I$500,7,0)</f>
        <v>0</v>
      </c>
      <c r="L461" s="3">
        <f t="shared" si="8"/>
        <v>0</v>
      </c>
      <c r="M461" s="22">
        <f>IF(D461=0,0,VLOOKUP(D461,DM!$C$5:$G$500,5,0))</f>
        <v>0</v>
      </c>
    </row>
    <row r="462" spans="1:13" x14ac:dyDescent="0.2">
      <c r="A462" s="2"/>
      <c r="B462" s="2"/>
      <c r="C462" s="2"/>
      <c r="D462" s="2"/>
      <c r="E462" s="2">
        <f>IF(D462=0,0,VLOOKUP(D462,DM!$C$5:$E$500,2,0))</f>
        <v>0</v>
      </c>
      <c r="F462" s="2">
        <f>IF(D462=0,0,VLOOKUP(D462,DM!$C$5:$E$500,3,0))</f>
        <v>0</v>
      </c>
      <c r="G462" s="3"/>
      <c r="H462" s="3"/>
      <c r="I462" s="3"/>
      <c r="J462" s="2"/>
      <c r="K462" s="3">
        <f>VLOOKUP(D462,Tinhgiavon!$A$5:$I$500,7,0)</f>
        <v>0</v>
      </c>
      <c r="L462" s="3">
        <f t="shared" si="8"/>
        <v>0</v>
      </c>
      <c r="M462" s="22">
        <f>IF(D462=0,0,VLOOKUP(D462,DM!$C$5:$G$500,5,0))</f>
        <v>0</v>
      </c>
    </row>
    <row r="463" spans="1:13" x14ac:dyDescent="0.2">
      <c r="A463" s="2"/>
      <c r="B463" s="2"/>
      <c r="C463" s="2"/>
      <c r="D463" s="2"/>
      <c r="E463" s="2">
        <f>IF(D463=0,0,VLOOKUP(D463,DM!$C$5:$E$500,2,0))</f>
        <v>0</v>
      </c>
      <c r="F463" s="2">
        <f>IF(D463=0,0,VLOOKUP(D463,DM!$C$5:$E$500,3,0))</f>
        <v>0</v>
      </c>
      <c r="G463" s="3"/>
      <c r="H463" s="3"/>
      <c r="I463" s="3"/>
      <c r="J463" s="2"/>
      <c r="K463" s="3">
        <f>VLOOKUP(D463,Tinhgiavon!$A$5:$I$500,7,0)</f>
        <v>0</v>
      </c>
      <c r="L463" s="3">
        <f t="shared" si="8"/>
        <v>0</v>
      </c>
      <c r="M463" s="22">
        <f>IF(D463=0,0,VLOOKUP(D463,DM!$C$5:$G$500,5,0))</f>
        <v>0</v>
      </c>
    </row>
    <row r="464" spans="1:13" x14ac:dyDescent="0.2">
      <c r="A464" s="2"/>
      <c r="B464" s="2"/>
      <c r="C464" s="2"/>
      <c r="D464" s="2"/>
      <c r="E464" s="2">
        <f>IF(D464=0,0,VLOOKUP(D464,DM!$C$5:$E$500,2,0))</f>
        <v>0</v>
      </c>
      <c r="F464" s="2">
        <f>IF(D464=0,0,VLOOKUP(D464,DM!$C$5:$E$500,3,0))</f>
        <v>0</v>
      </c>
      <c r="G464" s="3"/>
      <c r="H464" s="3"/>
      <c r="I464" s="3"/>
      <c r="J464" s="2"/>
      <c r="K464" s="3">
        <f>VLOOKUP(D464,Tinhgiavon!$A$5:$I$500,7,0)</f>
        <v>0</v>
      </c>
      <c r="L464" s="3">
        <f t="shared" si="8"/>
        <v>0</v>
      </c>
      <c r="M464" s="22">
        <f>IF(D464=0,0,VLOOKUP(D464,DM!$C$5:$G$500,5,0))</f>
        <v>0</v>
      </c>
    </row>
    <row r="465" spans="1:13" x14ac:dyDescent="0.2">
      <c r="A465" s="2"/>
      <c r="B465" s="2"/>
      <c r="C465" s="2"/>
      <c r="D465" s="2"/>
      <c r="E465" s="2">
        <f>IF(D465=0,0,VLOOKUP(D465,DM!$C$5:$E$500,2,0))</f>
        <v>0</v>
      </c>
      <c r="F465" s="2">
        <f>IF(D465=0,0,VLOOKUP(D465,DM!$C$5:$E$500,3,0))</f>
        <v>0</v>
      </c>
      <c r="G465" s="3"/>
      <c r="H465" s="3"/>
      <c r="I465" s="3"/>
      <c r="J465" s="2"/>
      <c r="K465" s="3">
        <f>VLOOKUP(D465,Tinhgiavon!$A$5:$I$500,7,0)</f>
        <v>0</v>
      </c>
      <c r="L465" s="3">
        <f t="shared" si="8"/>
        <v>0</v>
      </c>
      <c r="M465" s="22">
        <f>IF(D465=0,0,VLOOKUP(D465,DM!$C$5:$G$500,5,0))</f>
        <v>0</v>
      </c>
    </row>
    <row r="466" spans="1:13" x14ac:dyDescent="0.2">
      <c r="A466" s="2"/>
      <c r="B466" s="2"/>
      <c r="C466" s="2"/>
      <c r="D466" s="2"/>
      <c r="E466" s="2">
        <f>IF(D466=0,0,VLOOKUP(D466,DM!$C$5:$E$500,2,0))</f>
        <v>0</v>
      </c>
      <c r="F466" s="2">
        <f>IF(D466=0,0,VLOOKUP(D466,DM!$C$5:$E$500,3,0))</f>
        <v>0</v>
      </c>
      <c r="G466" s="3"/>
      <c r="H466" s="3"/>
      <c r="I466" s="3"/>
      <c r="J466" s="2"/>
      <c r="K466" s="3">
        <f>VLOOKUP(D466,Tinhgiavon!$A$5:$I$500,7,0)</f>
        <v>0</v>
      </c>
      <c r="L466" s="3">
        <f t="shared" si="8"/>
        <v>0</v>
      </c>
      <c r="M466" s="22">
        <f>IF(D466=0,0,VLOOKUP(D466,DM!$C$5:$G$500,5,0))</f>
        <v>0</v>
      </c>
    </row>
    <row r="467" spans="1:13" x14ac:dyDescent="0.2">
      <c r="A467" s="2"/>
      <c r="B467" s="2"/>
      <c r="C467" s="2"/>
      <c r="D467" s="2"/>
      <c r="E467" s="2">
        <f>IF(D467=0,0,VLOOKUP(D467,DM!$C$5:$E$500,2,0))</f>
        <v>0</v>
      </c>
      <c r="F467" s="2">
        <f>IF(D467=0,0,VLOOKUP(D467,DM!$C$5:$E$500,3,0))</f>
        <v>0</v>
      </c>
      <c r="G467" s="3"/>
      <c r="H467" s="3"/>
      <c r="I467" s="3"/>
      <c r="J467" s="2"/>
      <c r="K467" s="3">
        <f>VLOOKUP(D467,Tinhgiavon!$A$5:$I$500,7,0)</f>
        <v>0</v>
      </c>
      <c r="L467" s="3">
        <f t="shared" si="8"/>
        <v>0</v>
      </c>
      <c r="M467" s="22">
        <f>IF(D467=0,0,VLOOKUP(D467,DM!$C$5:$G$500,5,0))</f>
        <v>0</v>
      </c>
    </row>
    <row r="468" spans="1:13" x14ac:dyDescent="0.2">
      <c r="A468" s="2"/>
      <c r="B468" s="2"/>
      <c r="C468" s="2"/>
      <c r="D468" s="2"/>
      <c r="E468" s="2">
        <f>IF(D468=0,0,VLOOKUP(D468,DM!$C$5:$E$500,2,0))</f>
        <v>0</v>
      </c>
      <c r="F468" s="2">
        <f>IF(D468=0,0,VLOOKUP(D468,DM!$C$5:$E$500,3,0))</f>
        <v>0</v>
      </c>
      <c r="G468" s="3"/>
      <c r="H468" s="3"/>
      <c r="I468" s="3"/>
      <c r="J468" s="2"/>
      <c r="K468" s="3">
        <f>VLOOKUP(D468,Tinhgiavon!$A$5:$I$500,7,0)</f>
        <v>0</v>
      </c>
      <c r="L468" s="3">
        <f t="shared" si="8"/>
        <v>0</v>
      </c>
      <c r="M468" s="22">
        <f>IF(D468=0,0,VLOOKUP(D468,DM!$C$5:$G$500,5,0))</f>
        <v>0</v>
      </c>
    </row>
    <row r="469" spans="1:13" x14ac:dyDescent="0.2">
      <c r="A469" s="2"/>
      <c r="B469" s="2"/>
      <c r="C469" s="2"/>
      <c r="D469" s="2"/>
      <c r="E469" s="2">
        <f>IF(D469=0,0,VLOOKUP(D469,DM!$C$5:$E$500,2,0))</f>
        <v>0</v>
      </c>
      <c r="F469" s="2">
        <f>IF(D469=0,0,VLOOKUP(D469,DM!$C$5:$E$500,3,0))</f>
        <v>0</v>
      </c>
      <c r="G469" s="3"/>
      <c r="H469" s="3"/>
      <c r="I469" s="3"/>
      <c r="J469" s="2"/>
      <c r="K469" s="3">
        <f>VLOOKUP(D469,Tinhgiavon!$A$5:$I$500,7,0)</f>
        <v>0</v>
      </c>
      <c r="L469" s="3">
        <f t="shared" si="8"/>
        <v>0</v>
      </c>
      <c r="M469" s="22">
        <f>IF(D469=0,0,VLOOKUP(D469,DM!$C$5:$G$500,5,0))</f>
        <v>0</v>
      </c>
    </row>
    <row r="470" spans="1:13" x14ac:dyDescent="0.2">
      <c r="A470" s="2"/>
      <c r="B470" s="2"/>
      <c r="C470" s="2"/>
      <c r="D470" s="2"/>
      <c r="E470" s="2">
        <f>IF(D470=0,0,VLOOKUP(D470,DM!$C$5:$E$500,2,0))</f>
        <v>0</v>
      </c>
      <c r="F470" s="2">
        <f>IF(D470=0,0,VLOOKUP(D470,DM!$C$5:$E$500,3,0))</f>
        <v>0</v>
      </c>
      <c r="G470" s="3"/>
      <c r="H470" s="3"/>
      <c r="I470" s="3"/>
      <c r="J470" s="2"/>
      <c r="K470" s="3">
        <f>VLOOKUP(D470,Tinhgiavon!$A$5:$I$500,7,0)</f>
        <v>0</v>
      </c>
      <c r="L470" s="3">
        <f t="shared" si="8"/>
        <v>0</v>
      </c>
      <c r="M470" s="22">
        <f>IF(D470=0,0,VLOOKUP(D470,DM!$C$5:$G$500,5,0))</f>
        <v>0</v>
      </c>
    </row>
    <row r="471" spans="1:13" x14ac:dyDescent="0.2">
      <c r="A471" s="2"/>
      <c r="B471" s="2"/>
      <c r="C471" s="2"/>
      <c r="D471" s="2"/>
      <c r="E471" s="2">
        <f>IF(D471=0,0,VLOOKUP(D471,DM!$C$5:$E$500,2,0))</f>
        <v>0</v>
      </c>
      <c r="F471" s="2">
        <f>IF(D471=0,0,VLOOKUP(D471,DM!$C$5:$E$500,3,0))</f>
        <v>0</v>
      </c>
      <c r="G471" s="3"/>
      <c r="H471" s="3"/>
      <c r="I471" s="3"/>
      <c r="J471" s="2"/>
      <c r="K471" s="3">
        <f>VLOOKUP(D471,Tinhgiavon!$A$5:$I$500,7,0)</f>
        <v>0</v>
      </c>
      <c r="L471" s="3">
        <f t="shared" si="8"/>
        <v>0</v>
      </c>
      <c r="M471" s="22">
        <f>IF(D471=0,0,VLOOKUP(D471,DM!$C$5:$G$500,5,0))</f>
        <v>0</v>
      </c>
    </row>
    <row r="472" spans="1:13" x14ac:dyDescent="0.2">
      <c r="A472" s="2"/>
      <c r="B472" s="2"/>
      <c r="C472" s="2"/>
      <c r="D472" s="2"/>
      <c r="E472" s="2">
        <f>IF(D472=0,0,VLOOKUP(D472,DM!$C$5:$E$500,2,0))</f>
        <v>0</v>
      </c>
      <c r="F472" s="2">
        <f>IF(D472=0,0,VLOOKUP(D472,DM!$C$5:$E$500,3,0))</f>
        <v>0</v>
      </c>
      <c r="G472" s="3"/>
      <c r="H472" s="3"/>
      <c r="I472" s="3"/>
      <c r="J472" s="2"/>
      <c r="K472" s="3">
        <f>VLOOKUP(D472,Tinhgiavon!$A$5:$I$500,7,0)</f>
        <v>0</v>
      </c>
      <c r="L472" s="3">
        <f t="shared" si="8"/>
        <v>0</v>
      </c>
      <c r="M472" s="22">
        <f>IF(D472=0,0,VLOOKUP(D472,DM!$C$5:$G$500,5,0))</f>
        <v>0</v>
      </c>
    </row>
    <row r="473" spans="1:13" x14ac:dyDescent="0.2">
      <c r="A473" s="2"/>
      <c r="B473" s="2"/>
      <c r="C473" s="2"/>
      <c r="D473" s="2"/>
      <c r="E473" s="2">
        <f>IF(D473=0,0,VLOOKUP(D473,DM!$C$5:$E$500,2,0))</f>
        <v>0</v>
      </c>
      <c r="F473" s="2">
        <f>IF(D473=0,0,VLOOKUP(D473,DM!$C$5:$E$500,3,0))</f>
        <v>0</v>
      </c>
      <c r="G473" s="3"/>
      <c r="H473" s="3"/>
      <c r="I473" s="3"/>
      <c r="J473" s="2"/>
      <c r="K473" s="3">
        <f>VLOOKUP(D473,Tinhgiavon!$A$5:$I$500,7,0)</f>
        <v>0</v>
      </c>
      <c r="L473" s="3">
        <f t="shared" si="8"/>
        <v>0</v>
      </c>
      <c r="M473" s="22">
        <f>IF(D473=0,0,VLOOKUP(D473,DM!$C$5:$G$500,5,0))</f>
        <v>0</v>
      </c>
    </row>
    <row r="474" spans="1:13" x14ac:dyDescent="0.2">
      <c r="A474" s="2"/>
      <c r="B474" s="2"/>
      <c r="C474" s="2"/>
      <c r="D474" s="2"/>
      <c r="E474" s="2">
        <f>IF(D474=0,0,VLOOKUP(D474,DM!$C$5:$E$500,2,0))</f>
        <v>0</v>
      </c>
      <c r="F474" s="2">
        <f>IF(D474=0,0,VLOOKUP(D474,DM!$C$5:$E$500,3,0))</f>
        <v>0</v>
      </c>
      <c r="G474" s="3"/>
      <c r="H474" s="3"/>
      <c r="I474" s="3"/>
      <c r="J474" s="2"/>
      <c r="K474" s="3">
        <f>VLOOKUP(D474,Tinhgiavon!$A$5:$I$500,7,0)</f>
        <v>0</v>
      </c>
      <c r="L474" s="3">
        <f t="shared" si="8"/>
        <v>0</v>
      </c>
      <c r="M474" s="22">
        <f>IF(D474=0,0,VLOOKUP(D474,DM!$C$5:$G$500,5,0))</f>
        <v>0</v>
      </c>
    </row>
    <row r="475" spans="1:13" x14ac:dyDescent="0.2">
      <c r="A475" s="2"/>
      <c r="B475" s="2"/>
      <c r="C475" s="2"/>
      <c r="D475" s="2"/>
      <c r="E475" s="2">
        <f>IF(D475=0,0,VLOOKUP(D475,DM!$C$5:$E$500,2,0))</f>
        <v>0</v>
      </c>
      <c r="F475" s="2">
        <f>IF(D475=0,0,VLOOKUP(D475,DM!$C$5:$E$500,3,0))</f>
        <v>0</v>
      </c>
      <c r="G475" s="3"/>
      <c r="H475" s="3"/>
      <c r="I475" s="3"/>
      <c r="J475" s="2"/>
      <c r="K475" s="3">
        <f>VLOOKUP(D475,Tinhgiavon!$A$5:$I$500,7,0)</f>
        <v>0</v>
      </c>
      <c r="L475" s="3">
        <f t="shared" si="8"/>
        <v>0</v>
      </c>
      <c r="M475" s="22">
        <f>IF(D475=0,0,VLOOKUP(D475,DM!$C$5:$G$500,5,0))</f>
        <v>0</v>
      </c>
    </row>
    <row r="476" spans="1:13" x14ac:dyDescent="0.2">
      <c r="A476" s="2"/>
      <c r="B476" s="2"/>
      <c r="C476" s="2"/>
      <c r="D476" s="2"/>
      <c r="E476" s="2">
        <f>IF(D476=0,0,VLOOKUP(D476,DM!$C$5:$E$500,2,0))</f>
        <v>0</v>
      </c>
      <c r="F476" s="2">
        <f>IF(D476=0,0,VLOOKUP(D476,DM!$C$5:$E$500,3,0))</f>
        <v>0</v>
      </c>
      <c r="G476" s="3"/>
      <c r="H476" s="3"/>
      <c r="I476" s="3"/>
      <c r="J476" s="2"/>
      <c r="K476" s="3">
        <f>VLOOKUP(D476,Tinhgiavon!$A$5:$I$500,7,0)</f>
        <v>0</v>
      </c>
      <c r="L476" s="3">
        <f t="shared" si="8"/>
        <v>0</v>
      </c>
      <c r="M476" s="22">
        <f>IF(D476=0,0,VLOOKUP(D476,DM!$C$5:$G$500,5,0))</f>
        <v>0</v>
      </c>
    </row>
    <row r="477" spans="1:13" x14ac:dyDescent="0.2">
      <c r="A477" s="2"/>
      <c r="B477" s="2"/>
      <c r="C477" s="2"/>
      <c r="D477" s="2"/>
      <c r="E477" s="2">
        <f>IF(D477=0,0,VLOOKUP(D477,DM!$C$5:$E$500,2,0))</f>
        <v>0</v>
      </c>
      <c r="F477" s="2">
        <f>IF(D477=0,0,VLOOKUP(D477,DM!$C$5:$E$500,3,0))</f>
        <v>0</v>
      </c>
      <c r="G477" s="3"/>
      <c r="H477" s="3"/>
      <c r="I477" s="3"/>
      <c r="J477" s="2"/>
      <c r="K477" s="3">
        <f>VLOOKUP(D477,Tinhgiavon!$A$5:$I$500,7,0)</f>
        <v>0</v>
      </c>
      <c r="L477" s="3">
        <f t="shared" si="8"/>
        <v>0</v>
      </c>
      <c r="M477" s="22">
        <f>IF(D477=0,0,VLOOKUP(D477,DM!$C$5:$G$500,5,0))</f>
        <v>0</v>
      </c>
    </row>
    <row r="478" spans="1:13" x14ac:dyDescent="0.2">
      <c r="A478" s="2"/>
      <c r="B478" s="2"/>
      <c r="C478" s="2"/>
      <c r="D478" s="2"/>
      <c r="E478" s="2">
        <f>IF(D478=0,0,VLOOKUP(D478,DM!$C$5:$E$500,2,0))</f>
        <v>0</v>
      </c>
      <c r="F478" s="2">
        <f>IF(D478=0,0,VLOOKUP(D478,DM!$C$5:$E$500,3,0))</f>
        <v>0</v>
      </c>
      <c r="G478" s="3"/>
      <c r="H478" s="3"/>
      <c r="I478" s="3"/>
      <c r="J478" s="2"/>
      <c r="K478" s="3">
        <f>VLOOKUP(D478,Tinhgiavon!$A$5:$I$500,7,0)</f>
        <v>0</v>
      </c>
      <c r="L478" s="3">
        <f t="shared" si="8"/>
        <v>0</v>
      </c>
      <c r="M478" s="22">
        <f>IF(D478=0,0,VLOOKUP(D478,DM!$C$5:$G$500,5,0))</f>
        <v>0</v>
      </c>
    </row>
    <row r="479" spans="1:13" x14ac:dyDescent="0.2">
      <c r="A479" s="2"/>
      <c r="B479" s="2"/>
      <c r="C479" s="2"/>
      <c r="D479" s="2"/>
      <c r="E479" s="2">
        <f>IF(D479=0,0,VLOOKUP(D479,DM!$C$5:$E$500,2,0))</f>
        <v>0</v>
      </c>
      <c r="F479" s="2">
        <f>IF(D479=0,0,VLOOKUP(D479,DM!$C$5:$E$500,3,0))</f>
        <v>0</v>
      </c>
      <c r="G479" s="3"/>
      <c r="H479" s="3"/>
      <c r="I479" s="3"/>
      <c r="J479" s="2"/>
      <c r="K479" s="3">
        <f>VLOOKUP(D479,Tinhgiavon!$A$5:$I$500,7,0)</f>
        <v>0</v>
      </c>
      <c r="L479" s="3">
        <f t="shared" si="8"/>
        <v>0</v>
      </c>
      <c r="M479" s="22">
        <f>IF(D479=0,0,VLOOKUP(D479,DM!$C$5:$G$500,5,0))</f>
        <v>0</v>
      </c>
    </row>
    <row r="480" spans="1:13" x14ac:dyDescent="0.2">
      <c r="A480" s="2"/>
      <c r="B480" s="2"/>
      <c r="C480" s="2"/>
      <c r="D480" s="2"/>
      <c r="E480" s="2">
        <f>IF(D480=0,0,VLOOKUP(D480,DM!$C$5:$E$500,2,0))</f>
        <v>0</v>
      </c>
      <c r="F480" s="2">
        <f>IF(D480=0,0,VLOOKUP(D480,DM!$C$5:$E$500,3,0))</f>
        <v>0</v>
      </c>
      <c r="G480" s="3"/>
      <c r="H480" s="3"/>
      <c r="I480" s="3"/>
      <c r="J480" s="2"/>
      <c r="K480" s="3">
        <f>VLOOKUP(D480,Tinhgiavon!$A$5:$I$500,7,0)</f>
        <v>0</v>
      </c>
      <c r="L480" s="3">
        <f t="shared" si="8"/>
        <v>0</v>
      </c>
      <c r="M480" s="22">
        <f>IF(D480=0,0,VLOOKUP(D480,DM!$C$5:$G$500,5,0))</f>
        <v>0</v>
      </c>
    </row>
    <row r="481" spans="1:13" x14ac:dyDescent="0.2">
      <c r="A481" s="2"/>
      <c r="B481" s="2"/>
      <c r="C481" s="2"/>
      <c r="D481" s="2"/>
      <c r="E481" s="2">
        <f>IF(D481=0,0,VLOOKUP(D481,DM!$C$5:$E$500,2,0))</f>
        <v>0</v>
      </c>
      <c r="F481" s="2">
        <f>IF(D481=0,0,VLOOKUP(D481,DM!$C$5:$E$500,3,0))</f>
        <v>0</v>
      </c>
      <c r="G481" s="3"/>
      <c r="H481" s="3"/>
      <c r="I481" s="3"/>
      <c r="J481" s="2"/>
      <c r="K481" s="3">
        <f>VLOOKUP(D481,Tinhgiavon!$A$5:$I$500,7,0)</f>
        <v>0</v>
      </c>
      <c r="L481" s="3">
        <f t="shared" si="8"/>
        <v>0</v>
      </c>
      <c r="M481" s="22">
        <f>IF(D481=0,0,VLOOKUP(D481,DM!$C$5:$G$500,5,0))</f>
        <v>0</v>
      </c>
    </row>
    <row r="482" spans="1:13" x14ac:dyDescent="0.2">
      <c r="A482" s="2"/>
      <c r="B482" s="2"/>
      <c r="C482" s="2"/>
      <c r="D482" s="2"/>
      <c r="E482" s="2">
        <f>IF(D482=0,0,VLOOKUP(D482,DM!$C$5:$E$500,2,0))</f>
        <v>0</v>
      </c>
      <c r="F482" s="2">
        <f>IF(D482=0,0,VLOOKUP(D482,DM!$C$5:$E$500,3,0))</f>
        <v>0</v>
      </c>
      <c r="G482" s="3"/>
      <c r="H482" s="3"/>
      <c r="I482" s="3"/>
      <c r="J482" s="2"/>
      <c r="K482" s="3">
        <f>VLOOKUP(D482,Tinhgiavon!$A$5:$I$500,7,0)</f>
        <v>0</v>
      </c>
      <c r="L482" s="3">
        <f t="shared" si="8"/>
        <v>0</v>
      </c>
      <c r="M482" s="22">
        <f>IF(D482=0,0,VLOOKUP(D482,DM!$C$5:$G$500,5,0))</f>
        <v>0</v>
      </c>
    </row>
    <row r="483" spans="1:13" x14ac:dyDescent="0.2">
      <c r="A483" s="2"/>
      <c r="B483" s="2"/>
      <c r="C483" s="2"/>
      <c r="D483" s="2"/>
      <c r="E483" s="2">
        <f>IF(D483=0,0,VLOOKUP(D483,DM!$C$5:$E$500,2,0))</f>
        <v>0</v>
      </c>
      <c r="F483" s="2">
        <f>IF(D483=0,0,VLOOKUP(D483,DM!$C$5:$E$500,3,0))</f>
        <v>0</v>
      </c>
      <c r="G483" s="3"/>
      <c r="H483" s="3"/>
      <c r="I483" s="3"/>
      <c r="J483" s="2"/>
      <c r="K483" s="3">
        <f>VLOOKUP(D483,Tinhgiavon!$A$5:$I$500,7,0)</f>
        <v>0</v>
      </c>
      <c r="L483" s="3">
        <f t="shared" si="8"/>
        <v>0</v>
      </c>
      <c r="M483" s="22">
        <f>IF(D483=0,0,VLOOKUP(D483,DM!$C$5:$G$500,5,0))</f>
        <v>0</v>
      </c>
    </row>
    <row r="484" spans="1:13" x14ac:dyDescent="0.2">
      <c r="A484" s="2"/>
      <c r="B484" s="2"/>
      <c r="C484" s="2"/>
      <c r="D484" s="2"/>
      <c r="E484" s="2">
        <f>IF(D484=0,0,VLOOKUP(D484,DM!$C$5:$E$500,2,0))</f>
        <v>0</v>
      </c>
      <c r="F484" s="2">
        <f>IF(D484=0,0,VLOOKUP(D484,DM!$C$5:$E$500,3,0))</f>
        <v>0</v>
      </c>
      <c r="G484" s="3"/>
      <c r="H484" s="3"/>
      <c r="I484" s="3"/>
      <c r="J484" s="2"/>
      <c r="K484" s="3">
        <f>VLOOKUP(D484,Tinhgiavon!$A$5:$I$500,7,0)</f>
        <v>0</v>
      </c>
      <c r="L484" s="3">
        <f t="shared" si="8"/>
        <v>0</v>
      </c>
      <c r="M484" s="22">
        <f>IF(D484=0,0,VLOOKUP(D484,DM!$C$5:$G$500,5,0))</f>
        <v>0</v>
      </c>
    </row>
    <row r="485" spans="1:13" x14ac:dyDescent="0.2">
      <c r="A485" s="2"/>
      <c r="B485" s="2"/>
      <c r="C485" s="2"/>
      <c r="D485" s="2"/>
      <c r="E485" s="2">
        <f>IF(D485=0,0,VLOOKUP(D485,DM!$C$5:$E$500,2,0))</f>
        <v>0</v>
      </c>
      <c r="F485" s="2">
        <f>IF(D485=0,0,VLOOKUP(D485,DM!$C$5:$E$500,3,0))</f>
        <v>0</v>
      </c>
      <c r="G485" s="3"/>
      <c r="H485" s="3"/>
      <c r="I485" s="3"/>
      <c r="J485" s="2"/>
      <c r="K485" s="3">
        <f>VLOOKUP(D485,Tinhgiavon!$A$5:$I$500,7,0)</f>
        <v>0</v>
      </c>
      <c r="L485" s="3">
        <f t="shared" si="8"/>
        <v>0</v>
      </c>
      <c r="M485" s="22">
        <f>IF(D485=0,0,VLOOKUP(D485,DM!$C$5:$G$500,5,0))</f>
        <v>0</v>
      </c>
    </row>
    <row r="486" spans="1:13" x14ac:dyDescent="0.2">
      <c r="A486" s="2"/>
      <c r="B486" s="2"/>
      <c r="C486" s="2"/>
      <c r="D486" s="2"/>
      <c r="E486" s="2">
        <f>IF(D486=0,0,VLOOKUP(D486,DM!$C$5:$E$500,2,0))</f>
        <v>0</v>
      </c>
      <c r="F486" s="2">
        <f>IF(D486=0,0,VLOOKUP(D486,DM!$C$5:$E$500,3,0))</f>
        <v>0</v>
      </c>
      <c r="G486" s="3"/>
      <c r="H486" s="3"/>
      <c r="I486" s="3"/>
      <c r="J486" s="2"/>
      <c r="K486" s="3">
        <f>VLOOKUP(D486,Tinhgiavon!$A$5:$I$500,7,0)</f>
        <v>0</v>
      </c>
      <c r="L486" s="3">
        <f t="shared" si="8"/>
        <v>0</v>
      </c>
      <c r="M486" s="22">
        <f>IF(D486=0,0,VLOOKUP(D486,DM!$C$5:$G$500,5,0))</f>
        <v>0</v>
      </c>
    </row>
    <row r="487" spans="1:13" x14ac:dyDescent="0.2">
      <c r="A487" s="2"/>
      <c r="B487" s="2"/>
      <c r="C487" s="2"/>
      <c r="D487" s="2"/>
      <c r="E487" s="2">
        <f>IF(D487=0,0,VLOOKUP(D487,DM!$C$5:$E$500,2,0))</f>
        <v>0</v>
      </c>
      <c r="F487" s="2">
        <f>IF(D487=0,0,VLOOKUP(D487,DM!$C$5:$E$500,3,0))</f>
        <v>0</v>
      </c>
      <c r="G487" s="3"/>
      <c r="H487" s="3"/>
      <c r="I487" s="3"/>
      <c r="J487" s="2"/>
      <c r="K487" s="3">
        <f>VLOOKUP(D487,Tinhgiavon!$A$5:$I$500,7,0)</f>
        <v>0</v>
      </c>
      <c r="L487" s="3">
        <f t="shared" si="8"/>
        <v>0</v>
      </c>
      <c r="M487" s="22">
        <f>IF(D487=0,0,VLOOKUP(D487,DM!$C$5:$G$500,5,0))</f>
        <v>0</v>
      </c>
    </row>
    <row r="488" spans="1:13" x14ac:dyDescent="0.2">
      <c r="A488" s="2"/>
      <c r="B488" s="2"/>
      <c r="C488" s="2"/>
      <c r="D488" s="2"/>
      <c r="E488" s="2">
        <f>IF(D488=0,0,VLOOKUP(D488,DM!$C$5:$E$500,2,0))</f>
        <v>0</v>
      </c>
      <c r="F488" s="2">
        <f>IF(D488=0,0,VLOOKUP(D488,DM!$C$5:$E$500,3,0))</f>
        <v>0</v>
      </c>
      <c r="G488" s="3"/>
      <c r="H488" s="3"/>
      <c r="I488" s="3"/>
      <c r="J488" s="2"/>
      <c r="K488" s="3">
        <f>VLOOKUP(D488,Tinhgiavon!$A$5:$I$500,7,0)</f>
        <v>0</v>
      </c>
      <c r="L488" s="3">
        <f t="shared" si="8"/>
        <v>0</v>
      </c>
      <c r="M488" s="22">
        <f>IF(D488=0,0,VLOOKUP(D488,DM!$C$5:$G$500,5,0))</f>
        <v>0</v>
      </c>
    </row>
    <row r="489" spans="1:13" x14ac:dyDescent="0.2">
      <c r="A489" s="2"/>
      <c r="B489" s="2"/>
      <c r="C489" s="2"/>
      <c r="D489" s="2"/>
      <c r="E489" s="2">
        <f>IF(D489=0,0,VLOOKUP(D489,DM!$C$5:$E$500,2,0))</f>
        <v>0</v>
      </c>
      <c r="F489" s="2">
        <f>IF(D489=0,0,VLOOKUP(D489,DM!$C$5:$E$500,3,0))</f>
        <v>0</v>
      </c>
      <c r="G489" s="3"/>
      <c r="H489" s="3"/>
      <c r="I489" s="3"/>
      <c r="J489" s="2"/>
      <c r="K489" s="3">
        <f>VLOOKUP(D489,Tinhgiavon!$A$5:$I$500,7,0)</f>
        <v>0</v>
      </c>
      <c r="L489" s="3">
        <f t="shared" si="8"/>
        <v>0</v>
      </c>
      <c r="M489" s="22">
        <f>IF(D489=0,0,VLOOKUP(D489,DM!$C$5:$G$500,5,0))</f>
        <v>0</v>
      </c>
    </row>
    <row r="490" spans="1:13" x14ac:dyDescent="0.2">
      <c r="A490" s="2"/>
      <c r="B490" s="2"/>
      <c r="C490" s="2"/>
      <c r="D490" s="2"/>
      <c r="E490" s="2">
        <f>IF(D490=0,0,VLOOKUP(D490,DM!$C$5:$E$500,2,0))</f>
        <v>0</v>
      </c>
      <c r="F490" s="2">
        <f>IF(D490=0,0,VLOOKUP(D490,DM!$C$5:$E$500,3,0))</f>
        <v>0</v>
      </c>
      <c r="G490" s="3"/>
      <c r="H490" s="3"/>
      <c r="I490" s="3"/>
      <c r="J490" s="2"/>
      <c r="K490" s="3">
        <f>VLOOKUP(D490,Tinhgiavon!$A$5:$I$500,7,0)</f>
        <v>0</v>
      </c>
      <c r="L490" s="3">
        <f t="shared" si="8"/>
        <v>0</v>
      </c>
      <c r="M490" s="22">
        <f>IF(D490=0,0,VLOOKUP(D490,DM!$C$5:$G$500,5,0))</f>
        <v>0</v>
      </c>
    </row>
    <row r="491" spans="1:13" x14ac:dyDescent="0.2">
      <c r="A491" s="2"/>
      <c r="B491" s="2"/>
      <c r="C491" s="2"/>
      <c r="D491" s="2"/>
      <c r="E491" s="2">
        <f>IF(D491=0,0,VLOOKUP(D491,DM!$C$5:$E$500,2,0))</f>
        <v>0</v>
      </c>
      <c r="F491" s="2">
        <f>IF(D491=0,0,VLOOKUP(D491,DM!$C$5:$E$500,3,0))</f>
        <v>0</v>
      </c>
      <c r="G491" s="3"/>
      <c r="H491" s="3"/>
      <c r="I491" s="3"/>
      <c r="J491" s="2"/>
      <c r="K491" s="3">
        <f>VLOOKUP(D491,Tinhgiavon!$A$5:$I$500,7,0)</f>
        <v>0</v>
      </c>
      <c r="L491" s="3">
        <f t="shared" si="8"/>
        <v>0</v>
      </c>
      <c r="M491" s="22">
        <f>IF(D491=0,0,VLOOKUP(D491,DM!$C$5:$G$500,5,0))</f>
        <v>0</v>
      </c>
    </row>
    <row r="492" spans="1:13" x14ac:dyDescent="0.2">
      <c r="A492" s="2"/>
      <c r="B492" s="2"/>
      <c r="C492" s="2"/>
      <c r="D492" s="2"/>
      <c r="E492" s="2">
        <f>IF(D492=0,0,VLOOKUP(D492,DM!$C$5:$E$500,2,0))</f>
        <v>0</v>
      </c>
      <c r="F492" s="2">
        <f>IF(D492=0,0,VLOOKUP(D492,DM!$C$5:$E$500,3,0))</f>
        <v>0</v>
      </c>
      <c r="G492" s="3"/>
      <c r="H492" s="3"/>
      <c r="I492" s="3"/>
      <c r="J492" s="2"/>
      <c r="K492" s="3">
        <f>VLOOKUP(D492,Tinhgiavon!$A$5:$I$500,7,0)</f>
        <v>0</v>
      </c>
      <c r="L492" s="3">
        <f t="shared" si="8"/>
        <v>0</v>
      </c>
      <c r="M492" s="22">
        <f>IF(D492=0,0,VLOOKUP(D492,DM!$C$5:$G$500,5,0))</f>
        <v>0</v>
      </c>
    </row>
    <row r="493" spans="1:13" x14ac:dyDescent="0.2">
      <c r="A493" s="2"/>
      <c r="B493" s="2"/>
      <c r="C493" s="2"/>
      <c r="D493" s="2"/>
      <c r="E493" s="2">
        <f>IF(D493=0,0,VLOOKUP(D493,DM!$C$5:$E$500,2,0))</f>
        <v>0</v>
      </c>
      <c r="F493" s="2">
        <f>IF(D493=0,0,VLOOKUP(D493,DM!$C$5:$E$500,3,0))</f>
        <v>0</v>
      </c>
      <c r="G493" s="3"/>
      <c r="H493" s="3"/>
      <c r="I493" s="3"/>
      <c r="J493" s="2"/>
      <c r="K493" s="3">
        <f>VLOOKUP(D493,Tinhgiavon!$A$5:$I$500,7,0)</f>
        <v>0</v>
      </c>
      <c r="L493" s="3">
        <f t="shared" si="8"/>
        <v>0</v>
      </c>
      <c r="M493" s="22">
        <f>IF(D493=0,0,VLOOKUP(D493,DM!$C$5:$G$500,5,0))</f>
        <v>0</v>
      </c>
    </row>
    <row r="494" spans="1:13" x14ac:dyDescent="0.2">
      <c r="A494" s="2"/>
      <c r="B494" s="2"/>
      <c r="C494" s="2"/>
      <c r="D494" s="2"/>
      <c r="E494" s="2">
        <f>IF(D494=0,0,VLOOKUP(D494,DM!$C$5:$E$500,2,0))</f>
        <v>0</v>
      </c>
      <c r="F494" s="2">
        <f>IF(D494=0,0,VLOOKUP(D494,DM!$C$5:$E$500,3,0))</f>
        <v>0</v>
      </c>
      <c r="G494" s="3"/>
      <c r="H494" s="3"/>
      <c r="I494" s="3"/>
      <c r="J494" s="2"/>
      <c r="K494" s="3">
        <f>VLOOKUP(D494,Tinhgiavon!$A$5:$I$500,7,0)</f>
        <v>0</v>
      </c>
      <c r="L494" s="3">
        <f t="shared" si="8"/>
        <v>0</v>
      </c>
      <c r="M494" s="22">
        <f>IF(D494=0,0,VLOOKUP(D494,DM!$C$5:$G$500,5,0))</f>
        <v>0</v>
      </c>
    </row>
    <row r="495" spans="1:13" x14ac:dyDescent="0.2">
      <c r="A495" s="2"/>
      <c r="B495" s="2"/>
      <c r="C495" s="2"/>
      <c r="D495" s="2"/>
      <c r="E495" s="2">
        <f>IF(D495=0,0,VLOOKUP(D495,DM!$C$5:$E$500,2,0))</f>
        <v>0</v>
      </c>
      <c r="F495" s="2">
        <f>IF(D495=0,0,VLOOKUP(D495,DM!$C$5:$E$500,3,0))</f>
        <v>0</v>
      </c>
      <c r="G495" s="3"/>
      <c r="H495" s="3"/>
      <c r="I495" s="3"/>
      <c r="J495" s="2"/>
      <c r="K495" s="3">
        <f>VLOOKUP(D495,Tinhgiavon!$A$5:$I$500,7,0)</f>
        <v>0</v>
      </c>
      <c r="L495" s="3">
        <f t="shared" si="8"/>
        <v>0</v>
      </c>
      <c r="M495" s="22">
        <f>IF(D495=0,0,VLOOKUP(D495,DM!$C$5:$G$500,5,0))</f>
        <v>0</v>
      </c>
    </row>
    <row r="496" spans="1:13" x14ac:dyDescent="0.2">
      <c r="A496" s="2"/>
      <c r="B496" s="2"/>
      <c r="C496" s="2"/>
      <c r="D496" s="2"/>
      <c r="E496" s="2">
        <f>IF(D496=0,0,VLOOKUP(D496,DM!$C$5:$E$500,2,0))</f>
        <v>0</v>
      </c>
      <c r="F496" s="2">
        <f>IF(D496=0,0,VLOOKUP(D496,DM!$C$5:$E$500,3,0))</f>
        <v>0</v>
      </c>
      <c r="G496" s="3"/>
      <c r="H496" s="3"/>
      <c r="I496" s="3"/>
      <c r="J496" s="2"/>
      <c r="K496" s="3">
        <f>VLOOKUP(D496,Tinhgiavon!$A$5:$I$500,7,0)</f>
        <v>0</v>
      </c>
      <c r="L496" s="3">
        <f t="shared" si="8"/>
        <v>0</v>
      </c>
      <c r="M496" s="22">
        <f>IF(D496=0,0,VLOOKUP(D496,DM!$C$5:$G$500,5,0))</f>
        <v>0</v>
      </c>
    </row>
    <row r="497" spans="1:13" x14ac:dyDescent="0.2">
      <c r="A497" s="2"/>
      <c r="B497" s="2"/>
      <c r="C497" s="2"/>
      <c r="D497" s="2"/>
      <c r="E497" s="2">
        <f>IF(D497=0,0,VLOOKUP(D497,DM!$C$5:$E$500,2,0))</f>
        <v>0</v>
      </c>
      <c r="F497" s="2">
        <f>IF(D497=0,0,VLOOKUP(D497,DM!$C$5:$E$500,3,0))</f>
        <v>0</v>
      </c>
      <c r="G497" s="3"/>
      <c r="H497" s="3"/>
      <c r="I497" s="3"/>
      <c r="J497" s="2"/>
      <c r="K497" s="3">
        <f>VLOOKUP(D497,Tinhgiavon!$A$5:$I$500,7,0)</f>
        <v>0</v>
      </c>
      <c r="L497" s="3">
        <f t="shared" si="8"/>
        <v>0</v>
      </c>
      <c r="M497" s="22">
        <f>IF(D497=0,0,VLOOKUP(D497,DM!$C$5:$G$500,5,0))</f>
        <v>0</v>
      </c>
    </row>
    <row r="498" spans="1:13" x14ac:dyDescent="0.2">
      <c r="A498" s="2"/>
      <c r="B498" s="2"/>
      <c r="C498" s="2"/>
      <c r="D498" s="2"/>
      <c r="E498" s="2">
        <f>IF(D498=0,0,VLOOKUP(D498,DM!$C$5:$E$500,2,0))</f>
        <v>0</v>
      </c>
      <c r="F498" s="2">
        <f>IF(D498=0,0,VLOOKUP(D498,DM!$C$5:$E$500,3,0))</f>
        <v>0</v>
      </c>
      <c r="G498" s="3"/>
      <c r="H498" s="3"/>
      <c r="I498" s="3"/>
      <c r="J498" s="2"/>
      <c r="K498" s="3">
        <f>VLOOKUP(D498,Tinhgiavon!$A$5:$I$500,7,0)</f>
        <v>0</v>
      </c>
      <c r="L498" s="3">
        <f t="shared" si="8"/>
        <v>0</v>
      </c>
      <c r="M498" s="22">
        <f>IF(D498=0,0,VLOOKUP(D498,DM!$C$5:$G$500,5,0))</f>
        <v>0</v>
      </c>
    </row>
    <row r="499" spans="1:13" x14ac:dyDescent="0.2">
      <c r="A499" s="2"/>
      <c r="B499" s="2"/>
      <c r="C499" s="2"/>
      <c r="D499" s="2"/>
      <c r="E499" s="2">
        <f>IF(D499=0,0,VLOOKUP(D499,DM!$C$5:$E$500,2,0))</f>
        <v>0</v>
      </c>
      <c r="F499" s="2">
        <f>IF(D499=0,0,VLOOKUP(D499,DM!$C$5:$E$500,3,0))</f>
        <v>0</v>
      </c>
      <c r="G499" s="3"/>
      <c r="H499" s="3"/>
      <c r="I499" s="3"/>
      <c r="J499" s="2"/>
      <c r="K499" s="3">
        <f>VLOOKUP(D499,Tinhgiavon!$A$5:$I$500,7,0)</f>
        <v>0</v>
      </c>
      <c r="L499" s="3">
        <f t="shared" si="8"/>
        <v>0</v>
      </c>
      <c r="M499" s="22">
        <f>IF(D499=0,0,VLOOKUP(D499,DM!$C$5:$G$500,5,0))</f>
        <v>0</v>
      </c>
    </row>
    <row r="500" spans="1:13" x14ac:dyDescent="0.2">
      <c r="A500" s="2"/>
      <c r="B500" s="2"/>
      <c r="C500" s="2"/>
      <c r="D500" s="2"/>
      <c r="E500" s="2">
        <f>IF(D500=0,0,VLOOKUP(D500,DM!$C$5:$E$500,2,0))</f>
        <v>0</v>
      </c>
      <c r="F500" s="2">
        <f>IF(D500=0,0,VLOOKUP(D500,DM!$C$5:$E$500,3,0))</f>
        <v>0</v>
      </c>
      <c r="G500" s="3"/>
      <c r="H500" s="3"/>
      <c r="I500" s="3"/>
      <c r="J500" s="2"/>
      <c r="K500" s="3">
        <f>VLOOKUP(D500,Tinhgiavon!$A$5:$I$500,7,0)</f>
        <v>0</v>
      </c>
      <c r="L500" s="3">
        <f t="shared" si="8"/>
        <v>0</v>
      </c>
      <c r="M500" s="22">
        <f>IF(D500=0,0,VLOOKUP(D500,DM!$C$5:$G$500,5,0))</f>
        <v>0</v>
      </c>
    </row>
    <row r="501" spans="1:13" x14ac:dyDescent="0.2">
      <c r="A501" s="2"/>
      <c r="B501" s="2"/>
      <c r="C501" s="2"/>
      <c r="D501" s="2"/>
      <c r="E501" s="2">
        <f>IF(D501=0,0,VLOOKUP(D501,DM!$C$5:$E$500,2,0))</f>
        <v>0</v>
      </c>
      <c r="F501" s="2">
        <f>IF(D501=0,0,VLOOKUP(D501,DM!$C$5:$E$500,3,0))</f>
        <v>0</v>
      </c>
      <c r="G501" s="3"/>
      <c r="H501" s="3"/>
      <c r="I501" s="3"/>
      <c r="J501" s="2"/>
      <c r="K501" s="3">
        <f>VLOOKUP(D501,Tinhgiavon!$A$5:$I$500,7,0)</f>
        <v>0</v>
      </c>
      <c r="L501" s="3">
        <f t="shared" si="8"/>
        <v>0</v>
      </c>
      <c r="M501" s="22">
        <f>IF(D501=0,0,VLOOKUP(D501,DM!$C$5:$G$500,5,0))</f>
        <v>0</v>
      </c>
    </row>
    <row r="502" spans="1:13" x14ac:dyDescent="0.2">
      <c r="A502" s="2"/>
      <c r="B502" s="2"/>
      <c r="C502" s="2"/>
      <c r="D502" s="2"/>
      <c r="E502" s="2">
        <f>IF(D502=0,0,VLOOKUP(D502,DM!$C$5:$E$500,2,0))</f>
        <v>0</v>
      </c>
      <c r="F502" s="2">
        <f>IF(D502=0,0,VLOOKUP(D502,DM!$C$5:$E$500,3,0))</f>
        <v>0</v>
      </c>
      <c r="G502" s="3"/>
      <c r="H502" s="3"/>
      <c r="I502" s="3"/>
      <c r="J502" s="2"/>
      <c r="K502" s="3">
        <f>VLOOKUP(D502,Tinhgiavon!$A$5:$I$500,7,0)</f>
        <v>0</v>
      </c>
      <c r="L502" s="3">
        <f t="shared" si="8"/>
        <v>0</v>
      </c>
      <c r="M502" s="22">
        <f>IF(D502=0,0,VLOOKUP(D502,DM!$C$5:$G$500,5,0))</f>
        <v>0</v>
      </c>
    </row>
    <row r="503" spans="1:13" x14ac:dyDescent="0.2">
      <c r="A503" s="2"/>
      <c r="B503" s="2"/>
      <c r="C503" s="2"/>
      <c r="D503" s="2"/>
      <c r="E503" s="2">
        <f>IF(D503=0,0,VLOOKUP(D503,DM!$C$5:$E$500,2,0))</f>
        <v>0</v>
      </c>
      <c r="F503" s="2">
        <f>IF(D503=0,0,VLOOKUP(D503,DM!$C$5:$E$500,3,0))</f>
        <v>0</v>
      </c>
      <c r="G503" s="3"/>
      <c r="H503" s="3"/>
      <c r="I503" s="3"/>
      <c r="J503" s="2"/>
      <c r="K503" s="3">
        <f>VLOOKUP(D503,Tinhgiavon!$A$5:$I$500,7,0)</f>
        <v>0</v>
      </c>
      <c r="L503" s="3">
        <f t="shared" si="8"/>
        <v>0</v>
      </c>
      <c r="M503" s="22">
        <f>IF(D503=0,0,VLOOKUP(D503,DM!$C$5:$G$500,5,0))</f>
        <v>0</v>
      </c>
    </row>
    <row r="504" spans="1:13" x14ac:dyDescent="0.2">
      <c r="A504" s="2"/>
      <c r="B504" s="2"/>
      <c r="C504" s="2"/>
      <c r="D504" s="2"/>
      <c r="E504" s="2">
        <f>IF(D504=0,0,VLOOKUP(D504,DM!$C$5:$E$500,2,0))</f>
        <v>0</v>
      </c>
      <c r="F504" s="2">
        <f>IF(D504=0,0,VLOOKUP(D504,DM!$C$5:$E$500,3,0))</f>
        <v>0</v>
      </c>
      <c r="G504" s="3"/>
      <c r="H504" s="3"/>
      <c r="I504" s="3"/>
      <c r="J504" s="2"/>
      <c r="K504" s="3">
        <f>VLOOKUP(D504,Tinhgiavon!$A$5:$I$500,7,0)</f>
        <v>0</v>
      </c>
      <c r="L504" s="3">
        <f t="shared" si="8"/>
        <v>0</v>
      </c>
      <c r="M504" s="22">
        <f>IF(D504=0,0,VLOOKUP(D504,DM!$C$5:$G$500,5,0))</f>
        <v>0</v>
      </c>
    </row>
    <row r="505" spans="1:13" x14ac:dyDescent="0.2">
      <c r="A505" s="2"/>
      <c r="B505" s="2"/>
      <c r="C505" s="2"/>
      <c r="D505" s="2"/>
      <c r="E505" s="2">
        <f>IF(D505=0,0,VLOOKUP(D505,DM!$C$5:$E$500,2,0))</f>
        <v>0</v>
      </c>
      <c r="F505" s="2">
        <f>IF(D505=0,0,VLOOKUP(D505,DM!$C$5:$E$500,3,0))</f>
        <v>0</v>
      </c>
      <c r="G505" s="3"/>
      <c r="H505" s="3"/>
      <c r="I505" s="3"/>
      <c r="J505" s="2"/>
      <c r="K505" s="3">
        <f>VLOOKUP(D505,Tinhgiavon!$A$5:$I$500,7,0)</f>
        <v>0</v>
      </c>
      <c r="L505" s="3">
        <f t="shared" si="8"/>
        <v>0</v>
      </c>
      <c r="M505" s="22">
        <f>IF(D505=0,0,VLOOKUP(D505,DM!$C$5:$G$500,5,0))</f>
        <v>0</v>
      </c>
    </row>
    <row r="506" spans="1:13" x14ac:dyDescent="0.2">
      <c r="A506" s="2"/>
      <c r="B506" s="2"/>
      <c r="C506" s="2"/>
      <c r="D506" s="2"/>
      <c r="E506" s="2">
        <f>IF(D506=0,0,VLOOKUP(D506,DM!$C$5:$E$500,2,0))</f>
        <v>0</v>
      </c>
      <c r="F506" s="2">
        <f>IF(D506=0,0,VLOOKUP(D506,DM!$C$5:$E$500,3,0))</f>
        <v>0</v>
      </c>
      <c r="G506" s="3"/>
      <c r="H506" s="3"/>
      <c r="I506" s="3"/>
      <c r="J506" s="2"/>
      <c r="K506" s="3">
        <f>VLOOKUP(D506,Tinhgiavon!$A$5:$I$500,7,0)</f>
        <v>0</v>
      </c>
      <c r="L506" s="3">
        <f t="shared" si="8"/>
        <v>0</v>
      </c>
      <c r="M506" s="22">
        <f>IF(D506=0,0,VLOOKUP(D506,DM!$C$5:$G$500,5,0))</f>
        <v>0</v>
      </c>
    </row>
    <row r="507" spans="1:13" x14ac:dyDescent="0.2">
      <c r="A507" s="2"/>
      <c r="B507" s="2"/>
      <c r="C507" s="2"/>
      <c r="D507" s="2"/>
      <c r="E507" s="2">
        <f>IF(D507=0,0,VLOOKUP(D507,DM!$C$5:$E$500,2,0))</f>
        <v>0</v>
      </c>
      <c r="F507" s="2">
        <f>IF(D507=0,0,VLOOKUP(D507,DM!$C$5:$E$500,3,0))</f>
        <v>0</v>
      </c>
      <c r="G507" s="3"/>
      <c r="H507" s="3"/>
      <c r="I507" s="3"/>
      <c r="J507" s="2"/>
      <c r="K507" s="3">
        <f>VLOOKUP(D507,Tinhgiavon!$A$5:$I$500,7,0)</f>
        <v>0</v>
      </c>
      <c r="L507" s="3">
        <f t="shared" si="8"/>
        <v>0</v>
      </c>
      <c r="M507" s="22">
        <f>IF(D507=0,0,VLOOKUP(D507,DM!$C$5:$G$500,5,0))</f>
        <v>0</v>
      </c>
    </row>
    <row r="508" spans="1:13" x14ac:dyDescent="0.2">
      <c r="A508" s="2"/>
      <c r="B508" s="2"/>
      <c r="C508" s="2"/>
      <c r="D508" s="2"/>
      <c r="E508" s="2">
        <f>IF(D508=0,0,VLOOKUP(D508,DM!$C$5:$E$500,2,0))</f>
        <v>0</v>
      </c>
      <c r="F508" s="2">
        <f>IF(D508=0,0,VLOOKUP(D508,DM!$C$5:$E$500,3,0))</f>
        <v>0</v>
      </c>
      <c r="G508" s="3"/>
      <c r="H508" s="3"/>
      <c r="I508" s="3"/>
      <c r="J508" s="2"/>
      <c r="K508" s="3">
        <f>VLOOKUP(D508,Tinhgiavon!$A$5:$I$500,7,0)</f>
        <v>0</v>
      </c>
      <c r="L508" s="3">
        <f t="shared" si="8"/>
        <v>0</v>
      </c>
      <c r="M508" s="22">
        <f>IF(D508=0,0,VLOOKUP(D508,DM!$C$5:$G$500,5,0))</f>
        <v>0</v>
      </c>
    </row>
    <row r="509" spans="1:13" x14ac:dyDescent="0.2">
      <c r="A509" s="2"/>
      <c r="B509" s="2"/>
      <c r="C509" s="2"/>
      <c r="D509" s="2"/>
      <c r="E509" s="2">
        <f>IF(D509=0,0,VLOOKUP(D509,DM!$C$5:$E$500,2,0))</f>
        <v>0</v>
      </c>
      <c r="F509" s="2">
        <f>IF(D509=0,0,VLOOKUP(D509,DM!$C$5:$E$500,3,0))</f>
        <v>0</v>
      </c>
      <c r="G509" s="3"/>
      <c r="H509" s="3"/>
      <c r="I509" s="3"/>
      <c r="J509" s="2"/>
      <c r="K509" s="3">
        <f>VLOOKUP(D509,Tinhgiavon!$A$5:$I$500,7,0)</f>
        <v>0</v>
      </c>
      <c r="L509" s="3">
        <f t="shared" si="8"/>
        <v>0</v>
      </c>
      <c r="M509" s="22">
        <f>IF(D509=0,0,VLOOKUP(D509,DM!$C$5:$G$500,5,0))</f>
        <v>0</v>
      </c>
    </row>
    <row r="510" spans="1:13" x14ac:dyDescent="0.2">
      <c r="A510" s="2"/>
      <c r="B510" s="2"/>
      <c r="C510" s="2"/>
      <c r="D510" s="2"/>
      <c r="E510" s="2">
        <f>IF(D510=0,0,VLOOKUP(D510,DM!$C$5:$E$500,2,0))</f>
        <v>0</v>
      </c>
      <c r="F510" s="2">
        <f>IF(D510=0,0,VLOOKUP(D510,DM!$C$5:$E$500,3,0))</f>
        <v>0</v>
      </c>
      <c r="G510" s="3"/>
      <c r="H510" s="3"/>
      <c r="I510" s="3"/>
      <c r="J510" s="2"/>
      <c r="K510" s="3">
        <f>VLOOKUP(D510,Tinhgiavon!$A$5:$I$500,7,0)</f>
        <v>0</v>
      </c>
      <c r="L510" s="3">
        <f t="shared" si="8"/>
        <v>0</v>
      </c>
      <c r="M510" s="22">
        <f>IF(D510=0,0,VLOOKUP(D510,DM!$C$5:$G$500,5,0))</f>
        <v>0</v>
      </c>
    </row>
    <row r="511" spans="1:13" x14ac:dyDescent="0.2">
      <c r="A511" s="2"/>
      <c r="B511" s="2"/>
      <c r="C511" s="2"/>
      <c r="D511" s="2"/>
      <c r="E511" s="2">
        <f>IF(D511=0,0,VLOOKUP(D511,DM!$C$5:$E$500,2,0))</f>
        <v>0</v>
      </c>
      <c r="F511" s="2">
        <f>IF(D511=0,0,VLOOKUP(D511,DM!$C$5:$E$500,3,0))</f>
        <v>0</v>
      </c>
      <c r="G511" s="3"/>
      <c r="H511" s="3"/>
      <c r="I511" s="3"/>
      <c r="J511" s="2"/>
      <c r="K511" s="3">
        <f>VLOOKUP(D511,Tinhgiavon!$A$5:$I$500,7,0)</f>
        <v>0</v>
      </c>
      <c r="L511" s="3">
        <f t="shared" si="8"/>
        <v>0</v>
      </c>
      <c r="M511" s="22">
        <f>IF(D511=0,0,VLOOKUP(D511,DM!$C$5:$G$500,5,0))</f>
        <v>0</v>
      </c>
    </row>
    <row r="512" spans="1:13" x14ac:dyDescent="0.2">
      <c r="A512" s="2"/>
      <c r="B512" s="2"/>
      <c r="C512" s="2"/>
      <c r="D512" s="2"/>
      <c r="E512" s="2">
        <f>IF(D512=0,0,VLOOKUP(D512,DM!$C$5:$E$500,2,0))</f>
        <v>0</v>
      </c>
      <c r="F512" s="2">
        <f>IF(D512=0,0,VLOOKUP(D512,DM!$C$5:$E$500,3,0))</f>
        <v>0</v>
      </c>
      <c r="G512" s="3"/>
      <c r="H512" s="3"/>
      <c r="I512" s="3"/>
      <c r="J512" s="2"/>
      <c r="K512" s="3">
        <f>VLOOKUP(D512,Tinhgiavon!$A$5:$I$500,7,0)</f>
        <v>0</v>
      </c>
      <c r="L512" s="3">
        <f t="shared" si="8"/>
        <v>0</v>
      </c>
      <c r="M512" s="22">
        <f>IF(D512=0,0,VLOOKUP(D512,DM!$C$5:$G$500,5,0))</f>
        <v>0</v>
      </c>
    </row>
    <row r="513" spans="1:13" x14ac:dyDescent="0.2">
      <c r="A513" s="2"/>
      <c r="B513" s="2"/>
      <c r="C513" s="2"/>
      <c r="D513" s="2"/>
      <c r="E513" s="2">
        <f>IF(D513=0,0,VLOOKUP(D513,DM!$C$5:$E$500,2,0))</f>
        <v>0</v>
      </c>
      <c r="F513" s="2">
        <f>IF(D513=0,0,VLOOKUP(D513,DM!$C$5:$E$500,3,0))</f>
        <v>0</v>
      </c>
      <c r="G513" s="3"/>
      <c r="H513" s="3"/>
      <c r="I513" s="3"/>
      <c r="J513" s="2"/>
      <c r="K513" s="3">
        <f>VLOOKUP(D513,Tinhgiavon!$A$5:$I$500,7,0)</f>
        <v>0</v>
      </c>
      <c r="L513" s="3">
        <f t="shared" si="8"/>
        <v>0</v>
      </c>
      <c r="M513" s="22">
        <f>IF(D513=0,0,VLOOKUP(D513,DM!$C$5:$G$500,5,0))</f>
        <v>0</v>
      </c>
    </row>
    <row r="514" spans="1:13" x14ac:dyDescent="0.2">
      <c r="A514" s="2"/>
      <c r="B514" s="2"/>
      <c r="C514" s="2"/>
      <c r="D514" s="2"/>
      <c r="E514" s="2">
        <f>IF(D514=0,0,VLOOKUP(D514,DM!$C$5:$E$500,2,0))</f>
        <v>0</v>
      </c>
      <c r="F514" s="2">
        <f>IF(D514=0,0,VLOOKUP(D514,DM!$C$5:$E$500,3,0))</f>
        <v>0</v>
      </c>
      <c r="G514" s="3"/>
      <c r="H514" s="3"/>
      <c r="I514" s="3"/>
      <c r="J514" s="2"/>
      <c r="K514" s="3">
        <f>VLOOKUP(D514,Tinhgiavon!$A$5:$I$500,7,0)</f>
        <v>0</v>
      </c>
      <c r="L514" s="3">
        <f t="shared" si="8"/>
        <v>0</v>
      </c>
      <c r="M514" s="22">
        <f>IF(D514=0,0,VLOOKUP(D514,DM!$C$5:$G$500,5,0))</f>
        <v>0</v>
      </c>
    </row>
    <row r="515" spans="1:13" x14ac:dyDescent="0.2">
      <c r="A515" s="2"/>
      <c r="B515" s="2"/>
      <c r="C515" s="2"/>
      <c r="D515" s="2"/>
      <c r="E515" s="2">
        <f>IF(D515=0,0,VLOOKUP(D515,DM!$C$5:$E$500,2,0))</f>
        <v>0</v>
      </c>
      <c r="F515" s="2">
        <f>IF(D515=0,0,VLOOKUP(D515,DM!$C$5:$E$500,3,0))</f>
        <v>0</v>
      </c>
      <c r="G515" s="3"/>
      <c r="H515" s="3"/>
      <c r="I515" s="3"/>
      <c r="J515" s="2"/>
      <c r="K515" s="3">
        <f>VLOOKUP(D515,Tinhgiavon!$A$5:$I$500,7,0)</f>
        <v>0</v>
      </c>
      <c r="L515" s="3">
        <f t="shared" si="8"/>
        <v>0</v>
      </c>
      <c r="M515" s="22">
        <f>IF(D515=0,0,VLOOKUP(D515,DM!$C$5:$G$500,5,0))</f>
        <v>0</v>
      </c>
    </row>
    <row r="516" spans="1:13" x14ac:dyDescent="0.2">
      <c r="A516" s="2"/>
      <c r="B516" s="2"/>
      <c r="C516" s="2"/>
      <c r="D516" s="2"/>
      <c r="E516" s="2">
        <f>IF(D516=0,0,VLOOKUP(D516,DM!$C$5:$E$500,2,0))</f>
        <v>0</v>
      </c>
      <c r="F516" s="2">
        <f>IF(D516=0,0,VLOOKUP(D516,DM!$C$5:$E$500,3,0))</f>
        <v>0</v>
      </c>
      <c r="G516" s="3"/>
      <c r="H516" s="3"/>
      <c r="I516" s="3"/>
      <c r="J516" s="2"/>
      <c r="K516" s="3">
        <f>VLOOKUP(D516,Tinhgiavon!$A$5:$I$500,7,0)</f>
        <v>0</v>
      </c>
      <c r="L516" s="3">
        <f t="shared" si="8"/>
        <v>0</v>
      </c>
      <c r="M516" s="22">
        <f>IF(D516=0,0,VLOOKUP(D516,DM!$C$5:$G$500,5,0))</f>
        <v>0</v>
      </c>
    </row>
    <row r="517" spans="1:13" x14ac:dyDescent="0.2">
      <c r="A517" s="2"/>
      <c r="B517" s="2"/>
      <c r="C517" s="2"/>
      <c r="D517" s="2"/>
      <c r="E517" s="2">
        <f>IF(D517=0,0,VLOOKUP(D517,DM!$C$5:$E$500,2,0))</f>
        <v>0</v>
      </c>
      <c r="F517" s="2">
        <f>IF(D517=0,0,VLOOKUP(D517,DM!$C$5:$E$500,3,0))</f>
        <v>0</v>
      </c>
      <c r="G517" s="3"/>
      <c r="H517" s="3"/>
      <c r="I517" s="3"/>
      <c r="J517" s="2"/>
      <c r="K517" s="3">
        <f>VLOOKUP(D517,Tinhgiavon!$A$5:$I$500,7,0)</f>
        <v>0</v>
      </c>
      <c r="L517" s="3">
        <f t="shared" si="8"/>
        <v>0</v>
      </c>
      <c r="M517" s="22">
        <f>IF(D517=0,0,VLOOKUP(D517,DM!$C$5:$G$500,5,0))</f>
        <v>0</v>
      </c>
    </row>
    <row r="518" spans="1:13" x14ac:dyDescent="0.2">
      <c r="A518" s="2"/>
      <c r="B518" s="2"/>
      <c r="C518" s="2"/>
      <c r="D518" s="2"/>
      <c r="E518" s="2">
        <f>IF(D518=0,0,VLOOKUP(D518,DM!$C$5:$E$500,2,0))</f>
        <v>0</v>
      </c>
      <c r="F518" s="2">
        <f>IF(D518=0,0,VLOOKUP(D518,DM!$C$5:$E$500,3,0))</f>
        <v>0</v>
      </c>
      <c r="G518" s="3"/>
      <c r="H518" s="3"/>
      <c r="I518" s="3"/>
      <c r="J518" s="2"/>
      <c r="K518" s="3">
        <f>VLOOKUP(D518,Tinhgiavon!$A$5:$I$500,7,0)</f>
        <v>0</v>
      </c>
      <c r="L518" s="3">
        <f t="shared" ref="L518:L581" si="9">K518*G518</f>
        <v>0</v>
      </c>
      <c r="M518" s="22">
        <f>IF(D518=0,0,VLOOKUP(D518,DM!$C$5:$G$500,5,0))</f>
        <v>0</v>
      </c>
    </row>
    <row r="519" spans="1:13" x14ac:dyDescent="0.2">
      <c r="A519" s="2"/>
      <c r="B519" s="2"/>
      <c r="C519" s="2"/>
      <c r="D519" s="2"/>
      <c r="E519" s="2">
        <f>IF(D519=0,0,VLOOKUP(D519,DM!$C$5:$E$500,2,0))</f>
        <v>0</v>
      </c>
      <c r="F519" s="2">
        <f>IF(D519=0,0,VLOOKUP(D519,DM!$C$5:$E$500,3,0))</f>
        <v>0</v>
      </c>
      <c r="G519" s="3"/>
      <c r="H519" s="3"/>
      <c r="I519" s="3"/>
      <c r="J519" s="2"/>
      <c r="K519" s="3">
        <f>VLOOKUP(D519,Tinhgiavon!$A$5:$I$500,7,0)</f>
        <v>0</v>
      </c>
      <c r="L519" s="3">
        <f t="shared" si="9"/>
        <v>0</v>
      </c>
      <c r="M519" s="22">
        <f>IF(D519=0,0,VLOOKUP(D519,DM!$C$5:$G$500,5,0))</f>
        <v>0</v>
      </c>
    </row>
    <row r="520" spans="1:13" x14ac:dyDescent="0.2">
      <c r="A520" s="2"/>
      <c r="B520" s="2"/>
      <c r="C520" s="2"/>
      <c r="D520" s="2"/>
      <c r="E520" s="2">
        <f>IF(D520=0,0,VLOOKUP(D520,DM!$C$5:$E$500,2,0))</f>
        <v>0</v>
      </c>
      <c r="F520" s="2">
        <f>IF(D520=0,0,VLOOKUP(D520,DM!$C$5:$E$500,3,0))</f>
        <v>0</v>
      </c>
      <c r="G520" s="3"/>
      <c r="H520" s="3"/>
      <c r="I520" s="3"/>
      <c r="J520" s="2"/>
      <c r="K520" s="3">
        <f>VLOOKUP(D520,Tinhgiavon!$A$5:$I$500,7,0)</f>
        <v>0</v>
      </c>
      <c r="L520" s="3">
        <f t="shared" si="9"/>
        <v>0</v>
      </c>
      <c r="M520" s="22">
        <f>IF(D520=0,0,VLOOKUP(D520,DM!$C$5:$G$500,5,0))</f>
        <v>0</v>
      </c>
    </row>
    <row r="521" spans="1:13" x14ac:dyDescent="0.2">
      <c r="A521" s="2"/>
      <c r="B521" s="2"/>
      <c r="C521" s="2"/>
      <c r="D521" s="2"/>
      <c r="E521" s="2">
        <f>IF(D521=0,0,VLOOKUP(D521,DM!$C$5:$E$500,2,0))</f>
        <v>0</v>
      </c>
      <c r="F521" s="2">
        <f>IF(D521=0,0,VLOOKUP(D521,DM!$C$5:$E$500,3,0))</f>
        <v>0</v>
      </c>
      <c r="G521" s="3"/>
      <c r="H521" s="3"/>
      <c r="I521" s="3"/>
      <c r="J521" s="2"/>
      <c r="K521" s="3">
        <f>VLOOKUP(D521,Tinhgiavon!$A$5:$I$500,7,0)</f>
        <v>0</v>
      </c>
      <c r="L521" s="3">
        <f t="shared" si="9"/>
        <v>0</v>
      </c>
      <c r="M521" s="22">
        <f>IF(D521=0,0,VLOOKUP(D521,DM!$C$5:$G$500,5,0))</f>
        <v>0</v>
      </c>
    </row>
    <row r="522" spans="1:13" x14ac:dyDescent="0.2">
      <c r="A522" s="2"/>
      <c r="B522" s="2"/>
      <c r="C522" s="2"/>
      <c r="D522" s="2"/>
      <c r="E522" s="2">
        <f>IF(D522=0,0,VLOOKUP(D522,DM!$C$5:$E$500,2,0))</f>
        <v>0</v>
      </c>
      <c r="F522" s="2">
        <f>IF(D522=0,0,VLOOKUP(D522,DM!$C$5:$E$500,3,0))</f>
        <v>0</v>
      </c>
      <c r="G522" s="3"/>
      <c r="H522" s="3"/>
      <c r="I522" s="3"/>
      <c r="J522" s="2"/>
      <c r="K522" s="3">
        <f>VLOOKUP(D522,Tinhgiavon!$A$5:$I$500,7,0)</f>
        <v>0</v>
      </c>
      <c r="L522" s="3">
        <f t="shared" si="9"/>
        <v>0</v>
      </c>
      <c r="M522" s="22">
        <f>IF(D522=0,0,VLOOKUP(D522,DM!$C$5:$G$500,5,0))</f>
        <v>0</v>
      </c>
    </row>
    <row r="523" spans="1:13" x14ac:dyDescent="0.2">
      <c r="A523" s="2"/>
      <c r="B523" s="2"/>
      <c r="C523" s="2"/>
      <c r="D523" s="2"/>
      <c r="E523" s="2">
        <f>IF(D523=0,0,VLOOKUP(D523,DM!$C$5:$E$500,2,0))</f>
        <v>0</v>
      </c>
      <c r="F523" s="2">
        <f>IF(D523=0,0,VLOOKUP(D523,DM!$C$5:$E$500,3,0))</f>
        <v>0</v>
      </c>
      <c r="G523" s="3"/>
      <c r="H523" s="3"/>
      <c r="I523" s="3"/>
      <c r="J523" s="2"/>
      <c r="K523" s="3">
        <f>VLOOKUP(D523,Tinhgiavon!$A$5:$I$500,7,0)</f>
        <v>0</v>
      </c>
      <c r="L523" s="3">
        <f t="shared" si="9"/>
        <v>0</v>
      </c>
      <c r="M523" s="22">
        <f>IF(D523=0,0,VLOOKUP(D523,DM!$C$5:$G$500,5,0))</f>
        <v>0</v>
      </c>
    </row>
    <row r="524" spans="1:13" x14ac:dyDescent="0.2">
      <c r="A524" s="2"/>
      <c r="B524" s="2"/>
      <c r="C524" s="2"/>
      <c r="D524" s="2"/>
      <c r="E524" s="2">
        <f>IF(D524=0,0,VLOOKUP(D524,DM!$C$5:$E$500,2,0))</f>
        <v>0</v>
      </c>
      <c r="F524" s="2">
        <f>IF(D524=0,0,VLOOKUP(D524,DM!$C$5:$E$500,3,0))</f>
        <v>0</v>
      </c>
      <c r="G524" s="3"/>
      <c r="H524" s="3"/>
      <c r="I524" s="3"/>
      <c r="J524" s="2"/>
      <c r="K524" s="3">
        <f>VLOOKUP(D524,Tinhgiavon!$A$5:$I$500,7,0)</f>
        <v>0</v>
      </c>
      <c r="L524" s="3">
        <f t="shared" si="9"/>
        <v>0</v>
      </c>
      <c r="M524" s="22">
        <f>IF(D524=0,0,VLOOKUP(D524,DM!$C$5:$G$500,5,0))</f>
        <v>0</v>
      </c>
    </row>
    <row r="525" spans="1:13" x14ac:dyDescent="0.2">
      <c r="A525" s="2"/>
      <c r="B525" s="2"/>
      <c r="C525" s="2"/>
      <c r="D525" s="2"/>
      <c r="E525" s="2">
        <f>IF(D525=0,0,VLOOKUP(D525,DM!$C$5:$E$500,2,0))</f>
        <v>0</v>
      </c>
      <c r="F525" s="2">
        <f>IF(D525=0,0,VLOOKUP(D525,DM!$C$5:$E$500,3,0))</f>
        <v>0</v>
      </c>
      <c r="G525" s="3"/>
      <c r="H525" s="3"/>
      <c r="I525" s="3"/>
      <c r="J525" s="2"/>
      <c r="K525" s="3">
        <f>VLOOKUP(D525,Tinhgiavon!$A$5:$I$500,7,0)</f>
        <v>0</v>
      </c>
      <c r="L525" s="3">
        <f t="shared" si="9"/>
        <v>0</v>
      </c>
      <c r="M525" s="22">
        <f>IF(D525=0,0,VLOOKUP(D525,DM!$C$5:$G$500,5,0))</f>
        <v>0</v>
      </c>
    </row>
    <row r="526" spans="1:13" x14ac:dyDescent="0.2">
      <c r="A526" s="2"/>
      <c r="B526" s="2"/>
      <c r="C526" s="2"/>
      <c r="D526" s="2"/>
      <c r="E526" s="2">
        <f>IF(D526=0,0,VLOOKUP(D526,DM!$C$5:$E$500,2,0))</f>
        <v>0</v>
      </c>
      <c r="F526" s="2">
        <f>IF(D526=0,0,VLOOKUP(D526,DM!$C$5:$E$500,3,0))</f>
        <v>0</v>
      </c>
      <c r="G526" s="3"/>
      <c r="H526" s="3"/>
      <c r="I526" s="3"/>
      <c r="J526" s="2"/>
      <c r="K526" s="3">
        <f>VLOOKUP(D526,Tinhgiavon!$A$5:$I$500,7,0)</f>
        <v>0</v>
      </c>
      <c r="L526" s="3">
        <f t="shared" si="9"/>
        <v>0</v>
      </c>
      <c r="M526" s="22">
        <f>IF(D526=0,0,VLOOKUP(D526,DM!$C$5:$G$500,5,0))</f>
        <v>0</v>
      </c>
    </row>
    <row r="527" spans="1:13" x14ac:dyDescent="0.2">
      <c r="A527" s="2"/>
      <c r="B527" s="2"/>
      <c r="C527" s="2"/>
      <c r="D527" s="2"/>
      <c r="E527" s="2">
        <f>IF(D527=0,0,VLOOKUP(D527,DM!$C$5:$E$500,2,0))</f>
        <v>0</v>
      </c>
      <c r="F527" s="2">
        <f>IF(D527=0,0,VLOOKUP(D527,DM!$C$5:$E$500,3,0))</f>
        <v>0</v>
      </c>
      <c r="G527" s="3"/>
      <c r="H527" s="3"/>
      <c r="I527" s="3"/>
      <c r="J527" s="2"/>
      <c r="K527" s="3">
        <f>VLOOKUP(D527,Tinhgiavon!$A$5:$I$500,7,0)</f>
        <v>0</v>
      </c>
      <c r="L527" s="3">
        <f t="shared" si="9"/>
        <v>0</v>
      </c>
      <c r="M527" s="22">
        <f>IF(D527=0,0,VLOOKUP(D527,DM!$C$5:$G$500,5,0))</f>
        <v>0</v>
      </c>
    </row>
    <row r="528" spans="1:13" x14ac:dyDescent="0.2">
      <c r="A528" s="2"/>
      <c r="B528" s="2"/>
      <c r="C528" s="2"/>
      <c r="D528" s="2"/>
      <c r="E528" s="2">
        <f>IF(D528=0,0,VLOOKUP(D528,DM!$C$5:$E$500,2,0))</f>
        <v>0</v>
      </c>
      <c r="F528" s="2">
        <f>IF(D528=0,0,VLOOKUP(D528,DM!$C$5:$E$500,3,0))</f>
        <v>0</v>
      </c>
      <c r="G528" s="3"/>
      <c r="H528" s="3"/>
      <c r="I528" s="3"/>
      <c r="J528" s="2"/>
      <c r="K528" s="3">
        <f>VLOOKUP(D528,Tinhgiavon!$A$5:$I$500,7,0)</f>
        <v>0</v>
      </c>
      <c r="L528" s="3">
        <f t="shared" si="9"/>
        <v>0</v>
      </c>
      <c r="M528" s="22">
        <f>IF(D528=0,0,VLOOKUP(D528,DM!$C$5:$G$500,5,0))</f>
        <v>0</v>
      </c>
    </row>
    <row r="529" spans="1:13" x14ac:dyDescent="0.2">
      <c r="A529" s="2"/>
      <c r="B529" s="2"/>
      <c r="C529" s="2"/>
      <c r="D529" s="2"/>
      <c r="E529" s="2">
        <f>IF(D529=0,0,VLOOKUP(D529,DM!$C$5:$E$500,2,0))</f>
        <v>0</v>
      </c>
      <c r="F529" s="2">
        <f>IF(D529=0,0,VLOOKUP(D529,DM!$C$5:$E$500,3,0))</f>
        <v>0</v>
      </c>
      <c r="G529" s="3"/>
      <c r="H529" s="3"/>
      <c r="I529" s="3"/>
      <c r="J529" s="2"/>
      <c r="K529" s="3">
        <f>VLOOKUP(D529,Tinhgiavon!$A$5:$I$500,7,0)</f>
        <v>0</v>
      </c>
      <c r="L529" s="3">
        <f t="shared" si="9"/>
        <v>0</v>
      </c>
      <c r="M529" s="22">
        <f>IF(D529=0,0,VLOOKUP(D529,DM!$C$5:$G$500,5,0))</f>
        <v>0</v>
      </c>
    </row>
    <row r="530" spans="1:13" x14ac:dyDescent="0.2">
      <c r="A530" s="2"/>
      <c r="B530" s="2"/>
      <c r="C530" s="2"/>
      <c r="D530" s="2"/>
      <c r="E530" s="2">
        <f>IF(D530=0,0,VLOOKUP(D530,DM!$C$5:$E$500,2,0))</f>
        <v>0</v>
      </c>
      <c r="F530" s="2">
        <f>IF(D530=0,0,VLOOKUP(D530,DM!$C$5:$E$500,3,0))</f>
        <v>0</v>
      </c>
      <c r="G530" s="3"/>
      <c r="H530" s="3"/>
      <c r="I530" s="3"/>
      <c r="J530" s="2"/>
      <c r="K530" s="3">
        <f>VLOOKUP(D530,Tinhgiavon!$A$5:$I$500,7,0)</f>
        <v>0</v>
      </c>
      <c r="L530" s="3">
        <f t="shared" si="9"/>
        <v>0</v>
      </c>
      <c r="M530" s="22">
        <f>IF(D530=0,0,VLOOKUP(D530,DM!$C$5:$G$500,5,0))</f>
        <v>0</v>
      </c>
    </row>
    <row r="531" spans="1:13" x14ac:dyDescent="0.2">
      <c r="A531" s="2"/>
      <c r="B531" s="2"/>
      <c r="C531" s="2"/>
      <c r="D531" s="2"/>
      <c r="E531" s="2">
        <f>IF(D531=0,0,VLOOKUP(D531,DM!$C$5:$E$500,2,0))</f>
        <v>0</v>
      </c>
      <c r="F531" s="2">
        <f>IF(D531=0,0,VLOOKUP(D531,DM!$C$5:$E$500,3,0))</f>
        <v>0</v>
      </c>
      <c r="G531" s="3"/>
      <c r="H531" s="3"/>
      <c r="I531" s="3"/>
      <c r="J531" s="2"/>
      <c r="K531" s="3">
        <f>VLOOKUP(D531,Tinhgiavon!$A$5:$I$500,7,0)</f>
        <v>0</v>
      </c>
      <c r="L531" s="3">
        <f t="shared" si="9"/>
        <v>0</v>
      </c>
      <c r="M531" s="22">
        <f>IF(D531=0,0,VLOOKUP(D531,DM!$C$5:$G$500,5,0))</f>
        <v>0</v>
      </c>
    </row>
    <row r="532" spans="1:13" x14ac:dyDescent="0.2">
      <c r="A532" s="2"/>
      <c r="B532" s="2"/>
      <c r="C532" s="2"/>
      <c r="D532" s="2"/>
      <c r="E532" s="2">
        <f>IF(D532=0,0,VLOOKUP(D532,DM!$C$5:$E$500,2,0))</f>
        <v>0</v>
      </c>
      <c r="F532" s="2">
        <f>IF(D532=0,0,VLOOKUP(D532,DM!$C$5:$E$500,3,0))</f>
        <v>0</v>
      </c>
      <c r="G532" s="3"/>
      <c r="H532" s="3"/>
      <c r="I532" s="3"/>
      <c r="J532" s="2"/>
      <c r="K532" s="3">
        <f>VLOOKUP(D532,Tinhgiavon!$A$5:$I$500,7,0)</f>
        <v>0</v>
      </c>
      <c r="L532" s="3">
        <f t="shared" si="9"/>
        <v>0</v>
      </c>
      <c r="M532" s="22">
        <f>IF(D532=0,0,VLOOKUP(D532,DM!$C$5:$G$500,5,0))</f>
        <v>0</v>
      </c>
    </row>
    <row r="533" spans="1:13" x14ac:dyDescent="0.2">
      <c r="A533" s="2"/>
      <c r="B533" s="2"/>
      <c r="C533" s="2"/>
      <c r="D533" s="2"/>
      <c r="E533" s="2">
        <f>IF(D533=0,0,VLOOKUP(D533,DM!$C$5:$E$500,2,0))</f>
        <v>0</v>
      </c>
      <c r="F533" s="2">
        <f>IF(D533=0,0,VLOOKUP(D533,DM!$C$5:$E$500,3,0))</f>
        <v>0</v>
      </c>
      <c r="G533" s="3"/>
      <c r="H533" s="3"/>
      <c r="I533" s="3"/>
      <c r="J533" s="2"/>
      <c r="K533" s="3">
        <f>VLOOKUP(D533,Tinhgiavon!$A$5:$I$500,7,0)</f>
        <v>0</v>
      </c>
      <c r="L533" s="3">
        <f t="shared" si="9"/>
        <v>0</v>
      </c>
      <c r="M533" s="22">
        <f>IF(D533=0,0,VLOOKUP(D533,DM!$C$5:$G$500,5,0))</f>
        <v>0</v>
      </c>
    </row>
    <row r="534" spans="1:13" x14ac:dyDescent="0.2">
      <c r="A534" s="2"/>
      <c r="B534" s="2"/>
      <c r="C534" s="2"/>
      <c r="D534" s="2"/>
      <c r="E534" s="2">
        <f>IF(D534=0,0,VLOOKUP(D534,DM!$C$5:$E$500,2,0))</f>
        <v>0</v>
      </c>
      <c r="F534" s="2">
        <f>IF(D534=0,0,VLOOKUP(D534,DM!$C$5:$E$500,3,0))</f>
        <v>0</v>
      </c>
      <c r="G534" s="3"/>
      <c r="H534" s="3"/>
      <c r="I534" s="3"/>
      <c r="J534" s="2"/>
      <c r="K534" s="3">
        <f>VLOOKUP(D534,Tinhgiavon!$A$5:$I$500,7,0)</f>
        <v>0</v>
      </c>
      <c r="L534" s="3">
        <f t="shared" si="9"/>
        <v>0</v>
      </c>
      <c r="M534" s="22">
        <f>IF(D534=0,0,VLOOKUP(D534,DM!$C$5:$G$500,5,0))</f>
        <v>0</v>
      </c>
    </row>
    <row r="535" spans="1:13" x14ac:dyDescent="0.2">
      <c r="A535" s="2"/>
      <c r="B535" s="2"/>
      <c r="C535" s="2"/>
      <c r="D535" s="2"/>
      <c r="E535" s="2">
        <f>IF(D535=0,0,VLOOKUP(D535,DM!$C$5:$E$500,2,0))</f>
        <v>0</v>
      </c>
      <c r="F535" s="2">
        <f>IF(D535=0,0,VLOOKUP(D535,DM!$C$5:$E$500,3,0))</f>
        <v>0</v>
      </c>
      <c r="G535" s="3"/>
      <c r="H535" s="3"/>
      <c r="I535" s="3"/>
      <c r="J535" s="2"/>
      <c r="K535" s="3">
        <f>VLOOKUP(D535,Tinhgiavon!$A$5:$I$500,7,0)</f>
        <v>0</v>
      </c>
      <c r="L535" s="3">
        <f t="shared" si="9"/>
        <v>0</v>
      </c>
      <c r="M535" s="22">
        <f>IF(D535=0,0,VLOOKUP(D535,DM!$C$5:$G$500,5,0))</f>
        <v>0</v>
      </c>
    </row>
    <row r="536" spans="1:13" x14ac:dyDescent="0.2">
      <c r="A536" s="2"/>
      <c r="B536" s="2"/>
      <c r="C536" s="2"/>
      <c r="D536" s="2"/>
      <c r="E536" s="2">
        <f>IF(D536=0,0,VLOOKUP(D536,DM!$C$5:$E$500,2,0))</f>
        <v>0</v>
      </c>
      <c r="F536" s="2">
        <f>IF(D536=0,0,VLOOKUP(D536,DM!$C$5:$E$500,3,0))</f>
        <v>0</v>
      </c>
      <c r="G536" s="3"/>
      <c r="H536" s="3"/>
      <c r="I536" s="3"/>
      <c r="J536" s="2"/>
      <c r="K536" s="3">
        <f>VLOOKUP(D536,Tinhgiavon!$A$5:$I$500,7,0)</f>
        <v>0</v>
      </c>
      <c r="L536" s="3">
        <f t="shared" si="9"/>
        <v>0</v>
      </c>
      <c r="M536" s="22">
        <f>IF(D536=0,0,VLOOKUP(D536,DM!$C$5:$G$500,5,0))</f>
        <v>0</v>
      </c>
    </row>
    <row r="537" spans="1:13" x14ac:dyDescent="0.2">
      <c r="A537" s="2"/>
      <c r="B537" s="2"/>
      <c r="C537" s="2"/>
      <c r="D537" s="2"/>
      <c r="E537" s="2">
        <f>IF(D537=0,0,VLOOKUP(D537,DM!$C$5:$E$500,2,0))</f>
        <v>0</v>
      </c>
      <c r="F537" s="2">
        <f>IF(D537=0,0,VLOOKUP(D537,DM!$C$5:$E$500,3,0))</f>
        <v>0</v>
      </c>
      <c r="G537" s="3"/>
      <c r="H537" s="3"/>
      <c r="I537" s="3"/>
      <c r="J537" s="2"/>
      <c r="K537" s="3">
        <f>VLOOKUP(D537,Tinhgiavon!$A$5:$I$500,7,0)</f>
        <v>0</v>
      </c>
      <c r="L537" s="3">
        <f t="shared" si="9"/>
        <v>0</v>
      </c>
      <c r="M537" s="22">
        <f>IF(D537=0,0,VLOOKUP(D537,DM!$C$5:$G$500,5,0))</f>
        <v>0</v>
      </c>
    </row>
    <row r="538" spans="1:13" x14ac:dyDescent="0.2">
      <c r="A538" s="2"/>
      <c r="B538" s="2"/>
      <c r="C538" s="2"/>
      <c r="D538" s="2"/>
      <c r="E538" s="2">
        <f>IF(D538=0,0,VLOOKUP(D538,DM!$C$5:$E$500,2,0))</f>
        <v>0</v>
      </c>
      <c r="F538" s="2">
        <f>IF(D538=0,0,VLOOKUP(D538,DM!$C$5:$E$500,3,0))</f>
        <v>0</v>
      </c>
      <c r="G538" s="3"/>
      <c r="H538" s="3"/>
      <c r="I538" s="3"/>
      <c r="J538" s="2"/>
      <c r="K538" s="3">
        <f>VLOOKUP(D538,Tinhgiavon!$A$5:$I$500,7,0)</f>
        <v>0</v>
      </c>
      <c r="L538" s="3">
        <f t="shared" si="9"/>
        <v>0</v>
      </c>
      <c r="M538" s="22">
        <f>IF(D538=0,0,VLOOKUP(D538,DM!$C$5:$G$500,5,0))</f>
        <v>0</v>
      </c>
    </row>
    <row r="539" spans="1:13" x14ac:dyDescent="0.2">
      <c r="A539" s="2"/>
      <c r="B539" s="2"/>
      <c r="C539" s="2"/>
      <c r="D539" s="2"/>
      <c r="E539" s="2">
        <f>IF(D539=0,0,VLOOKUP(D539,DM!$C$5:$E$500,2,0))</f>
        <v>0</v>
      </c>
      <c r="F539" s="2">
        <f>IF(D539=0,0,VLOOKUP(D539,DM!$C$5:$E$500,3,0))</f>
        <v>0</v>
      </c>
      <c r="G539" s="3"/>
      <c r="H539" s="3"/>
      <c r="I539" s="3"/>
      <c r="J539" s="2"/>
      <c r="K539" s="3">
        <f>VLOOKUP(D539,Tinhgiavon!$A$5:$I$500,7,0)</f>
        <v>0</v>
      </c>
      <c r="L539" s="3">
        <f t="shared" si="9"/>
        <v>0</v>
      </c>
      <c r="M539" s="22">
        <f>IF(D539=0,0,VLOOKUP(D539,DM!$C$5:$G$500,5,0))</f>
        <v>0</v>
      </c>
    </row>
    <row r="540" spans="1:13" x14ac:dyDescent="0.2">
      <c r="A540" s="2"/>
      <c r="B540" s="2"/>
      <c r="C540" s="2"/>
      <c r="D540" s="2"/>
      <c r="E540" s="2">
        <f>IF(D540=0,0,VLOOKUP(D540,DM!$C$5:$E$500,2,0))</f>
        <v>0</v>
      </c>
      <c r="F540" s="2">
        <f>IF(D540=0,0,VLOOKUP(D540,DM!$C$5:$E$500,3,0))</f>
        <v>0</v>
      </c>
      <c r="G540" s="3"/>
      <c r="H540" s="3"/>
      <c r="I540" s="3"/>
      <c r="J540" s="2"/>
      <c r="K540" s="3">
        <f>VLOOKUP(D540,Tinhgiavon!$A$5:$I$500,7,0)</f>
        <v>0</v>
      </c>
      <c r="L540" s="3">
        <f t="shared" si="9"/>
        <v>0</v>
      </c>
      <c r="M540" s="22">
        <f>IF(D540=0,0,VLOOKUP(D540,DM!$C$5:$G$500,5,0))</f>
        <v>0</v>
      </c>
    </row>
    <row r="541" spans="1:13" x14ac:dyDescent="0.2">
      <c r="A541" s="2"/>
      <c r="B541" s="2"/>
      <c r="C541" s="2"/>
      <c r="D541" s="2"/>
      <c r="E541" s="2">
        <f>IF(D541=0,0,VLOOKUP(D541,DM!$C$5:$E$500,2,0))</f>
        <v>0</v>
      </c>
      <c r="F541" s="2">
        <f>IF(D541=0,0,VLOOKUP(D541,DM!$C$5:$E$500,3,0))</f>
        <v>0</v>
      </c>
      <c r="G541" s="3"/>
      <c r="H541" s="3"/>
      <c r="I541" s="3"/>
      <c r="J541" s="2"/>
      <c r="K541" s="3">
        <f>VLOOKUP(D541,Tinhgiavon!$A$5:$I$500,7,0)</f>
        <v>0</v>
      </c>
      <c r="L541" s="3">
        <f t="shared" si="9"/>
        <v>0</v>
      </c>
      <c r="M541" s="22">
        <f>IF(D541=0,0,VLOOKUP(D541,DM!$C$5:$G$500,5,0))</f>
        <v>0</v>
      </c>
    </row>
    <row r="542" spans="1:13" x14ac:dyDescent="0.2">
      <c r="A542" s="2"/>
      <c r="B542" s="2"/>
      <c r="C542" s="2"/>
      <c r="D542" s="2"/>
      <c r="E542" s="2">
        <f>IF(D542=0,0,VLOOKUP(D542,DM!$C$5:$E$500,2,0))</f>
        <v>0</v>
      </c>
      <c r="F542" s="2">
        <f>IF(D542=0,0,VLOOKUP(D542,DM!$C$5:$E$500,3,0))</f>
        <v>0</v>
      </c>
      <c r="G542" s="3"/>
      <c r="H542" s="3"/>
      <c r="I542" s="3"/>
      <c r="J542" s="2"/>
      <c r="K542" s="3">
        <f>VLOOKUP(D542,Tinhgiavon!$A$5:$I$500,7,0)</f>
        <v>0</v>
      </c>
      <c r="L542" s="3">
        <f t="shared" si="9"/>
        <v>0</v>
      </c>
      <c r="M542" s="22">
        <f>IF(D542=0,0,VLOOKUP(D542,DM!$C$5:$G$500,5,0))</f>
        <v>0</v>
      </c>
    </row>
    <row r="543" spans="1:13" x14ac:dyDescent="0.2">
      <c r="A543" s="2"/>
      <c r="B543" s="2"/>
      <c r="C543" s="2"/>
      <c r="D543" s="2"/>
      <c r="E543" s="2">
        <f>IF(D543=0,0,VLOOKUP(D543,DM!$C$5:$E$500,2,0))</f>
        <v>0</v>
      </c>
      <c r="F543" s="2">
        <f>IF(D543=0,0,VLOOKUP(D543,DM!$C$5:$E$500,3,0))</f>
        <v>0</v>
      </c>
      <c r="G543" s="3"/>
      <c r="H543" s="3"/>
      <c r="I543" s="3"/>
      <c r="J543" s="2"/>
      <c r="K543" s="3">
        <f>VLOOKUP(D543,Tinhgiavon!$A$5:$I$500,7,0)</f>
        <v>0</v>
      </c>
      <c r="L543" s="3">
        <f t="shared" si="9"/>
        <v>0</v>
      </c>
      <c r="M543" s="22">
        <f>IF(D543=0,0,VLOOKUP(D543,DM!$C$5:$G$500,5,0))</f>
        <v>0</v>
      </c>
    </row>
    <row r="544" spans="1:13" x14ac:dyDescent="0.2">
      <c r="A544" s="2"/>
      <c r="B544" s="2"/>
      <c r="C544" s="2"/>
      <c r="D544" s="2"/>
      <c r="E544" s="2">
        <f>IF(D544=0,0,VLOOKUP(D544,DM!$C$5:$E$500,2,0))</f>
        <v>0</v>
      </c>
      <c r="F544" s="2">
        <f>IF(D544=0,0,VLOOKUP(D544,DM!$C$5:$E$500,3,0))</f>
        <v>0</v>
      </c>
      <c r="G544" s="3"/>
      <c r="H544" s="3"/>
      <c r="I544" s="3"/>
      <c r="J544" s="2"/>
      <c r="K544" s="3">
        <f>VLOOKUP(D544,Tinhgiavon!$A$5:$I$500,7,0)</f>
        <v>0</v>
      </c>
      <c r="L544" s="3">
        <f t="shared" si="9"/>
        <v>0</v>
      </c>
      <c r="M544" s="22">
        <f>IF(D544=0,0,VLOOKUP(D544,DM!$C$5:$G$500,5,0))</f>
        <v>0</v>
      </c>
    </row>
    <row r="545" spans="1:13" x14ac:dyDescent="0.2">
      <c r="A545" s="2"/>
      <c r="B545" s="2"/>
      <c r="C545" s="2"/>
      <c r="D545" s="2"/>
      <c r="E545" s="2">
        <f>IF(D545=0,0,VLOOKUP(D545,DM!$C$5:$E$500,2,0))</f>
        <v>0</v>
      </c>
      <c r="F545" s="2">
        <f>IF(D545=0,0,VLOOKUP(D545,DM!$C$5:$E$500,3,0))</f>
        <v>0</v>
      </c>
      <c r="G545" s="3"/>
      <c r="H545" s="3"/>
      <c r="I545" s="3"/>
      <c r="J545" s="2"/>
      <c r="K545" s="3">
        <f>VLOOKUP(D545,Tinhgiavon!$A$5:$I$500,7,0)</f>
        <v>0</v>
      </c>
      <c r="L545" s="3">
        <f t="shared" si="9"/>
        <v>0</v>
      </c>
      <c r="M545" s="22">
        <f>IF(D545=0,0,VLOOKUP(D545,DM!$C$5:$G$500,5,0))</f>
        <v>0</v>
      </c>
    </row>
    <row r="546" spans="1:13" x14ac:dyDescent="0.2">
      <c r="A546" s="2"/>
      <c r="B546" s="2"/>
      <c r="C546" s="2"/>
      <c r="D546" s="2"/>
      <c r="E546" s="2">
        <f>IF(D546=0,0,VLOOKUP(D546,DM!$C$5:$E$500,2,0))</f>
        <v>0</v>
      </c>
      <c r="F546" s="2">
        <f>IF(D546=0,0,VLOOKUP(D546,DM!$C$5:$E$500,3,0))</f>
        <v>0</v>
      </c>
      <c r="G546" s="3"/>
      <c r="H546" s="3"/>
      <c r="I546" s="3"/>
      <c r="J546" s="2"/>
      <c r="K546" s="3">
        <f>VLOOKUP(D546,Tinhgiavon!$A$5:$I$500,7,0)</f>
        <v>0</v>
      </c>
      <c r="L546" s="3">
        <f t="shared" si="9"/>
        <v>0</v>
      </c>
      <c r="M546" s="22">
        <f>IF(D546=0,0,VLOOKUP(D546,DM!$C$5:$G$500,5,0))</f>
        <v>0</v>
      </c>
    </row>
    <row r="547" spans="1:13" x14ac:dyDescent="0.2">
      <c r="A547" s="2"/>
      <c r="B547" s="2"/>
      <c r="C547" s="2"/>
      <c r="D547" s="2"/>
      <c r="E547" s="2">
        <f>IF(D547=0,0,VLOOKUP(D547,DM!$C$5:$E$500,2,0))</f>
        <v>0</v>
      </c>
      <c r="F547" s="2">
        <f>IF(D547=0,0,VLOOKUP(D547,DM!$C$5:$E$500,3,0))</f>
        <v>0</v>
      </c>
      <c r="G547" s="3"/>
      <c r="H547" s="3"/>
      <c r="I547" s="3"/>
      <c r="J547" s="2"/>
      <c r="K547" s="3">
        <f>VLOOKUP(D547,Tinhgiavon!$A$5:$I$500,7,0)</f>
        <v>0</v>
      </c>
      <c r="L547" s="3">
        <f t="shared" si="9"/>
        <v>0</v>
      </c>
      <c r="M547" s="22">
        <f>IF(D547=0,0,VLOOKUP(D547,DM!$C$5:$G$500,5,0))</f>
        <v>0</v>
      </c>
    </row>
    <row r="548" spans="1:13" x14ac:dyDescent="0.2">
      <c r="A548" s="2"/>
      <c r="B548" s="2"/>
      <c r="C548" s="2"/>
      <c r="D548" s="2"/>
      <c r="E548" s="2">
        <f>IF(D548=0,0,VLOOKUP(D548,DM!$C$5:$E$500,2,0))</f>
        <v>0</v>
      </c>
      <c r="F548" s="2">
        <f>IF(D548=0,0,VLOOKUP(D548,DM!$C$5:$E$500,3,0))</f>
        <v>0</v>
      </c>
      <c r="G548" s="3"/>
      <c r="H548" s="3"/>
      <c r="I548" s="3"/>
      <c r="J548" s="2"/>
      <c r="K548" s="3">
        <f>VLOOKUP(D548,Tinhgiavon!$A$5:$I$500,7,0)</f>
        <v>0</v>
      </c>
      <c r="L548" s="3">
        <f t="shared" si="9"/>
        <v>0</v>
      </c>
      <c r="M548" s="22">
        <f>IF(D548=0,0,VLOOKUP(D548,DM!$C$5:$G$500,5,0))</f>
        <v>0</v>
      </c>
    </row>
    <row r="549" spans="1:13" x14ac:dyDescent="0.2">
      <c r="A549" s="2"/>
      <c r="B549" s="2"/>
      <c r="C549" s="2"/>
      <c r="D549" s="2"/>
      <c r="E549" s="2">
        <f>IF(D549=0,0,VLOOKUP(D549,DM!$C$5:$E$500,2,0))</f>
        <v>0</v>
      </c>
      <c r="F549" s="2">
        <f>IF(D549=0,0,VLOOKUP(D549,DM!$C$5:$E$500,3,0))</f>
        <v>0</v>
      </c>
      <c r="G549" s="3"/>
      <c r="H549" s="3"/>
      <c r="I549" s="3"/>
      <c r="J549" s="2"/>
      <c r="K549" s="3">
        <f>VLOOKUP(D549,Tinhgiavon!$A$5:$I$500,7,0)</f>
        <v>0</v>
      </c>
      <c r="L549" s="3">
        <f t="shared" si="9"/>
        <v>0</v>
      </c>
      <c r="M549" s="22">
        <f>IF(D549=0,0,VLOOKUP(D549,DM!$C$5:$G$500,5,0))</f>
        <v>0</v>
      </c>
    </row>
    <row r="550" spans="1:13" x14ac:dyDescent="0.2">
      <c r="A550" s="2"/>
      <c r="B550" s="2"/>
      <c r="C550" s="2"/>
      <c r="D550" s="2"/>
      <c r="E550" s="2">
        <f>IF(D550=0,0,VLOOKUP(D550,DM!$C$5:$E$500,2,0))</f>
        <v>0</v>
      </c>
      <c r="F550" s="2">
        <f>IF(D550=0,0,VLOOKUP(D550,DM!$C$5:$E$500,3,0))</f>
        <v>0</v>
      </c>
      <c r="G550" s="3"/>
      <c r="H550" s="3"/>
      <c r="I550" s="3"/>
      <c r="J550" s="2"/>
      <c r="K550" s="3">
        <f>VLOOKUP(D550,Tinhgiavon!$A$5:$I$500,7,0)</f>
        <v>0</v>
      </c>
      <c r="L550" s="3">
        <f t="shared" si="9"/>
        <v>0</v>
      </c>
      <c r="M550" s="22">
        <f>IF(D550=0,0,VLOOKUP(D550,DM!$C$5:$G$500,5,0))</f>
        <v>0</v>
      </c>
    </row>
    <row r="551" spans="1:13" x14ac:dyDescent="0.2">
      <c r="A551" s="2"/>
      <c r="B551" s="2"/>
      <c r="C551" s="2"/>
      <c r="D551" s="2"/>
      <c r="E551" s="2">
        <f>IF(D551=0,0,VLOOKUP(D551,DM!$C$5:$E$500,2,0))</f>
        <v>0</v>
      </c>
      <c r="F551" s="2">
        <f>IF(D551=0,0,VLOOKUP(D551,DM!$C$5:$E$500,3,0))</f>
        <v>0</v>
      </c>
      <c r="G551" s="3"/>
      <c r="H551" s="3"/>
      <c r="I551" s="3"/>
      <c r="J551" s="2"/>
      <c r="K551" s="3">
        <f>VLOOKUP(D551,Tinhgiavon!$A$5:$I$500,7,0)</f>
        <v>0</v>
      </c>
      <c r="L551" s="3">
        <f t="shared" si="9"/>
        <v>0</v>
      </c>
      <c r="M551" s="22">
        <f>IF(D551=0,0,VLOOKUP(D551,DM!$C$5:$G$500,5,0))</f>
        <v>0</v>
      </c>
    </row>
    <row r="552" spans="1:13" x14ac:dyDescent="0.2">
      <c r="A552" s="2"/>
      <c r="B552" s="2"/>
      <c r="C552" s="2"/>
      <c r="D552" s="2"/>
      <c r="E552" s="2">
        <f>IF(D552=0,0,VLOOKUP(D552,DM!$C$5:$E$500,2,0))</f>
        <v>0</v>
      </c>
      <c r="F552" s="2">
        <f>IF(D552=0,0,VLOOKUP(D552,DM!$C$5:$E$500,3,0))</f>
        <v>0</v>
      </c>
      <c r="G552" s="3"/>
      <c r="H552" s="3"/>
      <c r="I552" s="3"/>
      <c r="J552" s="2"/>
      <c r="K552" s="3">
        <f>VLOOKUP(D552,Tinhgiavon!$A$5:$I$500,7,0)</f>
        <v>0</v>
      </c>
      <c r="L552" s="3">
        <f t="shared" si="9"/>
        <v>0</v>
      </c>
      <c r="M552" s="22">
        <f>IF(D552=0,0,VLOOKUP(D552,DM!$C$5:$G$500,5,0))</f>
        <v>0</v>
      </c>
    </row>
    <row r="553" spans="1:13" x14ac:dyDescent="0.2">
      <c r="A553" s="2"/>
      <c r="B553" s="2"/>
      <c r="C553" s="2"/>
      <c r="D553" s="2"/>
      <c r="E553" s="2">
        <f>IF(D553=0,0,VLOOKUP(D553,DM!$C$5:$E$500,2,0))</f>
        <v>0</v>
      </c>
      <c r="F553" s="2">
        <f>IF(D553=0,0,VLOOKUP(D553,DM!$C$5:$E$500,3,0))</f>
        <v>0</v>
      </c>
      <c r="G553" s="3"/>
      <c r="H553" s="3"/>
      <c r="I553" s="3"/>
      <c r="J553" s="2"/>
      <c r="K553" s="3">
        <f>VLOOKUP(D553,Tinhgiavon!$A$5:$I$500,7,0)</f>
        <v>0</v>
      </c>
      <c r="L553" s="3">
        <f t="shared" si="9"/>
        <v>0</v>
      </c>
      <c r="M553" s="22">
        <f>IF(D553=0,0,VLOOKUP(D553,DM!$C$5:$G$500,5,0))</f>
        <v>0</v>
      </c>
    </row>
    <row r="554" spans="1:13" x14ac:dyDescent="0.2">
      <c r="A554" s="2"/>
      <c r="B554" s="2"/>
      <c r="C554" s="2"/>
      <c r="D554" s="2"/>
      <c r="E554" s="2">
        <f>IF(D554=0,0,VLOOKUP(D554,DM!$C$5:$E$500,2,0))</f>
        <v>0</v>
      </c>
      <c r="F554" s="2">
        <f>IF(D554=0,0,VLOOKUP(D554,DM!$C$5:$E$500,3,0))</f>
        <v>0</v>
      </c>
      <c r="G554" s="3"/>
      <c r="H554" s="3"/>
      <c r="I554" s="3"/>
      <c r="J554" s="2"/>
      <c r="K554" s="3">
        <f>VLOOKUP(D554,Tinhgiavon!$A$5:$I$500,7,0)</f>
        <v>0</v>
      </c>
      <c r="L554" s="3">
        <f t="shared" si="9"/>
        <v>0</v>
      </c>
      <c r="M554" s="22">
        <f>IF(D554=0,0,VLOOKUP(D554,DM!$C$5:$G$500,5,0))</f>
        <v>0</v>
      </c>
    </row>
    <row r="555" spans="1:13" x14ac:dyDescent="0.2">
      <c r="A555" s="2"/>
      <c r="B555" s="2"/>
      <c r="C555" s="2"/>
      <c r="D555" s="2"/>
      <c r="E555" s="2">
        <f>IF(D555=0,0,VLOOKUP(D555,DM!$C$5:$E$500,2,0))</f>
        <v>0</v>
      </c>
      <c r="F555" s="2">
        <f>IF(D555=0,0,VLOOKUP(D555,DM!$C$5:$E$500,3,0))</f>
        <v>0</v>
      </c>
      <c r="G555" s="3"/>
      <c r="H555" s="3"/>
      <c r="I555" s="3"/>
      <c r="J555" s="2"/>
      <c r="K555" s="3">
        <f>VLOOKUP(D555,Tinhgiavon!$A$5:$I$500,7,0)</f>
        <v>0</v>
      </c>
      <c r="L555" s="3">
        <f t="shared" si="9"/>
        <v>0</v>
      </c>
      <c r="M555" s="22">
        <f>IF(D555=0,0,VLOOKUP(D555,DM!$C$5:$G$500,5,0))</f>
        <v>0</v>
      </c>
    </row>
    <row r="556" spans="1:13" x14ac:dyDescent="0.2">
      <c r="A556" s="2"/>
      <c r="B556" s="2"/>
      <c r="C556" s="2"/>
      <c r="D556" s="2"/>
      <c r="E556" s="2">
        <f>IF(D556=0,0,VLOOKUP(D556,DM!$C$5:$E$500,2,0))</f>
        <v>0</v>
      </c>
      <c r="F556" s="2">
        <f>IF(D556=0,0,VLOOKUP(D556,DM!$C$5:$E$500,3,0))</f>
        <v>0</v>
      </c>
      <c r="G556" s="3"/>
      <c r="H556" s="3"/>
      <c r="I556" s="3"/>
      <c r="J556" s="2"/>
      <c r="K556" s="3">
        <f>VLOOKUP(D556,Tinhgiavon!$A$5:$I$500,7,0)</f>
        <v>0</v>
      </c>
      <c r="L556" s="3">
        <f t="shared" si="9"/>
        <v>0</v>
      </c>
      <c r="M556" s="22">
        <f>IF(D556=0,0,VLOOKUP(D556,DM!$C$5:$G$500,5,0))</f>
        <v>0</v>
      </c>
    </row>
    <row r="557" spans="1:13" x14ac:dyDescent="0.2">
      <c r="A557" s="2"/>
      <c r="B557" s="2"/>
      <c r="C557" s="2"/>
      <c r="D557" s="2"/>
      <c r="E557" s="2">
        <f>IF(D557=0,0,VLOOKUP(D557,DM!$C$5:$E$500,2,0))</f>
        <v>0</v>
      </c>
      <c r="F557" s="2">
        <f>IF(D557=0,0,VLOOKUP(D557,DM!$C$5:$E$500,3,0))</f>
        <v>0</v>
      </c>
      <c r="G557" s="3"/>
      <c r="H557" s="3"/>
      <c r="I557" s="3"/>
      <c r="J557" s="2"/>
      <c r="K557" s="3">
        <f>VLOOKUP(D557,Tinhgiavon!$A$5:$I$500,7,0)</f>
        <v>0</v>
      </c>
      <c r="L557" s="3">
        <f t="shared" si="9"/>
        <v>0</v>
      </c>
      <c r="M557" s="22">
        <f>IF(D557=0,0,VLOOKUP(D557,DM!$C$5:$G$500,5,0))</f>
        <v>0</v>
      </c>
    </row>
    <row r="558" spans="1:13" x14ac:dyDescent="0.2">
      <c r="A558" s="2"/>
      <c r="B558" s="2"/>
      <c r="C558" s="2"/>
      <c r="D558" s="2"/>
      <c r="E558" s="2">
        <f>IF(D558=0,0,VLOOKUP(D558,DM!$C$5:$E$500,2,0))</f>
        <v>0</v>
      </c>
      <c r="F558" s="2">
        <f>IF(D558=0,0,VLOOKUP(D558,DM!$C$5:$E$500,3,0))</f>
        <v>0</v>
      </c>
      <c r="G558" s="3"/>
      <c r="H558" s="3"/>
      <c r="I558" s="3"/>
      <c r="J558" s="2"/>
      <c r="K558" s="3">
        <f>VLOOKUP(D558,Tinhgiavon!$A$5:$I$500,7,0)</f>
        <v>0</v>
      </c>
      <c r="L558" s="3">
        <f t="shared" si="9"/>
        <v>0</v>
      </c>
      <c r="M558" s="22">
        <f>IF(D558=0,0,VLOOKUP(D558,DM!$C$5:$G$500,5,0))</f>
        <v>0</v>
      </c>
    </row>
    <row r="559" spans="1:13" x14ac:dyDescent="0.2">
      <c r="A559" s="2"/>
      <c r="B559" s="2"/>
      <c r="C559" s="2"/>
      <c r="D559" s="2"/>
      <c r="E559" s="2">
        <f>IF(D559=0,0,VLOOKUP(D559,DM!$C$5:$E$500,2,0))</f>
        <v>0</v>
      </c>
      <c r="F559" s="2">
        <f>IF(D559=0,0,VLOOKUP(D559,DM!$C$5:$E$500,3,0))</f>
        <v>0</v>
      </c>
      <c r="G559" s="3"/>
      <c r="H559" s="3"/>
      <c r="I559" s="3"/>
      <c r="J559" s="2"/>
      <c r="K559" s="3">
        <f>VLOOKUP(D559,Tinhgiavon!$A$5:$I$500,7,0)</f>
        <v>0</v>
      </c>
      <c r="L559" s="3">
        <f t="shared" si="9"/>
        <v>0</v>
      </c>
      <c r="M559" s="22">
        <f>IF(D559=0,0,VLOOKUP(D559,DM!$C$5:$G$500,5,0))</f>
        <v>0</v>
      </c>
    </row>
    <row r="560" spans="1:13" x14ac:dyDescent="0.2">
      <c r="A560" s="2"/>
      <c r="B560" s="2"/>
      <c r="C560" s="2"/>
      <c r="D560" s="2"/>
      <c r="E560" s="2">
        <f>IF(D560=0,0,VLOOKUP(D560,DM!$C$5:$E$500,2,0))</f>
        <v>0</v>
      </c>
      <c r="F560" s="2">
        <f>IF(D560=0,0,VLOOKUP(D560,DM!$C$5:$E$500,3,0))</f>
        <v>0</v>
      </c>
      <c r="G560" s="3"/>
      <c r="H560" s="3"/>
      <c r="I560" s="3"/>
      <c r="J560" s="2"/>
      <c r="K560" s="3">
        <f>VLOOKUP(D560,Tinhgiavon!$A$5:$I$500,7,0)</f>
        <v>0</v>
      </c>
      <c r="L560" s="3">
        <f t="shared" si="9"/>
        <v>0</v>
      </c>
      <c r="M560" s="22">
        <f>IF(D560=0,0,VLOOKUP(D560,DM!$C$5:$G$500,5,0))</f>
        <v>0</v>
      </c>
    </row>
    <row r="561" spans="1:13" x14ac:dyDescent="0.2">
      <c r="A561" s="2"/>
      <c r="B561" s="2"/>
      <c r="C561" s="2"/>
      <c r="D561" s="2"/>
      <c r="E561" s="2">
        <f>IF(D561=0,0,VLOOKUP(D561,DM!$C$5:$E$500,2,0))</f>
        <v>0</v>
      </c>
      <c r="F561" s="2">
        <f>IF(D561=0,0,VLOOKUP(D561,DM!$C$5:$E$500,3,0))</f>
        <v>0</v>
      </c>
      <c r="G561" s="3"/>
      <c r="H561" s="3"/>
      <c r="I561" s="3"/>
      <c r="J561" s="2"/>
      <c r="K561" s="3">
        <f>VLOOKUP(D561,Tinhgiavon!$A$5:$I$500,7,0)</f>
        <v>0</v>
      </c>
      <c r="L561" s="3">
        <f t="shared" si="9"/>
        <v>0</v>
      </c>
      <c r="M561" s="22">
        <f>IF(D561=0,0,VLOOKUP(D561,DM!$C$5:$G$500,5,0))</f>
        <v>0</v>
      </c>
    </row>
    <row r="562" spans="1:13" x14ac:dyDescent="0.2">
      <c r="A562" s="2"/>
      <c r="B562" s="2"/>
      <c r="C562" s="2"/>
      <c r="D562" s="2"/>
      <c r="E562" s="2">
        <f>IF(D562=0,0,VLOOKUP(D562,DM!$C$5:$E$500,2,0))</f>
        <v>0</v>
      </c>
      <c r="F562" s="2">
        <f>IF(D562=0,0,VLOOKUP(D562,DM!$C$5:$E$500,3,0))</f>
        <v>0</v>
      </c>
      <c r="G562" s="3"/>
      <c r="H562" s="3"/>
      <c r="I562" s="3"/>
      <c r="J562" s="2"/>
      <c r="K562" s="3">
        <f>VLOOKUP(D562,Tinhgiavon!$A$5:$I$500,7,0)</f>
        <v>0</v>
      </c>
      <c r="L562" s="3">
        <f t="shared" si="9"/>
        <v>0</v>
      </c>
      <c r="M562" s="22">
        <f>IF(D562=0,0,VLOOKUP(D562,DM!$C$5:$G$500,5,0))</f>
        <v>0</v>
      </c>
    </row>
    <row r="563" spans="1:13" x14ac:dyDescent="0.2">
      <c r="A563" s="2"/>
      <c r="B563" s="2"/>
      <c r="C563" s="2"/>
      <c r="D563" s="2"/>
      <c r="E563" s="2">
        <f>IF(D563=0,0,VLOOKUP(D563,DM!$C$5:$E$500,2,0))</f>
        <v>0</v>
      </c>
      <c r="F563" s="2">
        <f>IF(D563=0,0,VLOOKUP(D563,DM!$C$5:$E$500,3,0))</f>
        <v>0</v>
      </c>
      <c r="G563" s="3"/>
      <c r="H563" s="3"/>
      <c r="I563" s="3"/>
      <c r="J563" s="2"/>
      <c r="K563" s="3">
        <f>VLOOKUP(D563,Tinhgiavon!$A$5:$I$500,7,0)</f>
        <v>0</v>
      </c>
      <c r="L563" s="3">
        <f t="shared" si="9"/>
        <v>0</v>
      </c>
      <c r="M563" s="22">
        <f>IF(D563=0,0,VLOOKUP(D563,DM!$C$5:$G$500,5,0))</f>
        <v>0</v>
      </c>
    </row>
    <row r="564" spans="1:13" x14ac:dyDescent="0.2">
      <c r="A564" s="2"/>
      <c r="B564" s="2"/>
      <c r="C564" s="2"/>
      <c r="D564" s="2"/>
      <c r="E564" s="2">
        <f>IF(D564=0,0,VLOOKUP(D564,DM!$C$5:$E$500,2,0))</f>
        <v>0</v>
      </c>
      <c r="F564" s="2">
        <f>IF(D564=0,0,VLOOKUP(D564,DM!$C$5:$E$500,3,0))</f>
        <v>0</v>
      </c>
      <c r="G564" s="3"/>
      <c r="H564" s="3"/>
      <c r="I564" s="3"/>
      <c r="J564" s="2"/>
      <c r="K564" s="3">
        <f>VLOOKUP(D564,Tinhgiavon!$A$5:$I$500,7,0)</f>
        <v>0</v>
      </c>
      <c r="L564" s="3">
        <f t="shared" si="9"/>
        <v>0</v>
      </c>
      <c r="M564" s="22">
        <f>IF(D564=0,0,VLOOKUP(D564,DM!$C$5:$G$500,5,0))</f>
        <v>0</v>
      </c>
    </row>
    <row r="565" spans="1:13" x14ac:dyDescent="0.2">
      <c r="A565" s="2"/>
      <c r="B565" s="2"/>
      <c r="C565" s="2"/>
      <c r="D565" s="2"/>
      <c r="E565" s="2">
        <f>IF(D565=0,0,VLOOKUP(D565,DM!$C$5:$E$500,2,0))</f>
        <v>0</v>
      </c>
      <c r="F565" s="2">
        <f>IF(D565=0,0,VLOOKUP(D565,DM!$C$5:$E$500,3,0))</f>
        <v>0</v>
      </c>
      <c r="G565" s="3"/>
      <c r="H565" s="3"/>
      <c r="I565" s="3"/>
      <c r="J565" s="2"/>
      <c r="K565" s="3">
        <f>VLOOKUP(D565,Tinhgiavon!$A$5:$I$500,7,0)</f>
        <v>0</v>
      </c>
      <c r="L565" s="3">
        <f t="shared" si="9"/>
        <v>0</v>
      </c>
      <c r="M565" s="22">
        <f>IF(D565=0,0,VLOOKUP(D565,DM!$C$5:$G$500,5,0))</f>
        <v>0</v>
      </c>
    </row>
    <row r="566" spans="1:13" x14ac:dyDescent="0.2">
      <c r="A566" s="2"/>
      <c r="B566" s="2"/>
      <c r="C566" s="2"/>
      <c r="D566" s="2"/>
      <c r="E566" s="2">
        <f>IF(D566=0,0,VLOOKUP(D566,DM!$C$5:$E$500,2,0))</f>
        <v>0</v>
      </c>
      <c r="F566" s="2">
        <f>IF(D566=0,0,VLOOKUP(D566,DM!$C$5:$E$500,3,0))</f>
        <v>0</v>
      </c>
      <c r="G566" s="3"/>
      <c r="H566" s="3"/>
      <c r="I566" s="3"/>
      <c r="J566" s="2"/>
      <c r="K566" s="3">
        <f>VLOOKUP(D566,Tinhgiavon!$A$5:$I$500,7,0)</f>
        <v>0</v>
      </c>
      <c r="L566" s="3">
        <f t="shared" si="9"/>
        <v>0</v>
      </c>
      <c r="M566" s="22">
        <f>IF(D566=0,0,VLOOKUP(D566,DM!$C$5:$G$500,5,0))</f>
        <v>0</v>
      </c>
    </row>
    <row r="567" spans="1:13" x14ac:dyDescent="0.2">
      <c r="A567" s="2"/>
      <c r="B567" s="2"/>
      <c r="C567" s="2"/>
      <c r="D567" s="2"/>
      <c r="E567" s="2">
        <f>IF(D567=0,0,VLOOKUP(D567,DM!$C$5:$E$500,2,0))</f>
        <v>0</v>
      </c>
      <c r="F567" s="2">
        <f>IF(D567=0,0,VLOOKUP(D567,DM!$C$5:$E$500,3,0))</f>
        <v>0</v>
      </c>
      <c r="G567" s="3"/>
      <c r="H567" s="3"/>
      <c r="I567" s="3"/>
      <c r="J567" s="2"/>
      <c r="K567" s="3">
        <f>VLOOKUP(D567,Tinhgiavon!$A$5:$I$500,7,0)</f>
        <v>0</v>
      </c>
      <c r="L567" s="3">
        <f t="shared" si="9"/>
        <v>0</v>
      </c>
      <c r="M567" s="22">
        <f>IF(D567=0,0,VLOOKUP(D567,DM!$C$5:$G$500,5,0))</f>
        <v>0</v>
      </c>
    </row>
    <row r="568" spans="1:13" x14ac:dyDescent="0.2">
      <c r="A568" s="2"/>
      <c r="B568" s="2"/>
      <c r="C568" s="2"/>
      <c r="D568" s="2"/>
      <c r="E568" s="2">
        <f>IF(D568=0,0,VLOOKUP(D568,DM!$C$5:$E$500,2,0))</f>
        <v>0</v>
      </c>
      <c r="F568" s="2">
        <f>IF(D568=0,0,VLOOKUP(D568,DM!$C$5:$E$500,3,0))</f>
        <v>0</v>
      </c>
      <c r="G568" s="3"/>
      <c r="H568" s="3"/>
      <c r="I568" s="3"/>
      <c r="J568" s="2"/>
      <c r="K568" s="3">
        <f>VLOOKUP(D568,Tinhgiavon!$A$5:$I$500,7,0)</f>
        <v>0</v>
      </c>
      <c r="L568" s="3">
        <f t="shared" si="9"/>
        <v>0</v>
      </c>
      <c r="M568" s="22">
        <f>IF(D568=0,0,VLOOKUP(D568,DM!$C$5:$G$500,5,0))</f>
        <v>0</v>
      </c>
    </row>
    <row r="569" spans="1:13" x14ac:dyDescent="0.2">
      <c r="A569" s="2"/>
      <c r="B569" s="2"/>
      <c r="C569" s="2"/>
      <c r="D569" s="2"/>
      <c r="E569" s="2">
        <f>IF(D569=0,0,VLOOKUP(D569,DM!$C$5:$E$500,2,0))</f>
        <v>0</v>
      </c>
      <c r="F569" s="2">
        <f>IF(D569=0,0,VLOOKUP(D569,DM!$C$5:$E$500,3,0))</f>
        <v>0</v>
      </c>
      <c r="G569" s="3"/>
      <c r="H569" s="3"/>
      <c r="I569" s="3"/>
      <c r="J569" s="2"/>
      <c r="K569" s="3">
        <f>VLOOKUP(D569,Tinhgiavon!$A$5:$I$500,7,0)</f>
        <v>0</v>
      </c>
      <c r="L569" s="3">
        <f t="shared" si="9"/>
        <v>0</v>
      </c>
      <c r="M569" s="22">
        <f>IF(D569=0,0,VLOOKUP(D569,DM!$C$5:$G$500,5,0))</f>
        <v>0</v>
      </c>
    </row>
    <row r="570" spans="1:13" x14ac:dyDescent="0.2">
      <c r="A570" s="2"/>
      <c r="B570" s="2"/>
      <c r="C570" s="2"/>
      <c r="D570" s="2"/>
      <c r="E570" s="2">
        <f>IF(D570=0,0,VLOOKUP(D570,DM!$C$5:$E$500,2,0))</f>
        <v>0</v>
      </c>
      <c r="F570" s="2">
        <f>IF(D570=0,0,VLOOKUP(D570,DM!$C$5:$E$500,3,0))</f>
        <v>0</v>
      </c>
      <c r="G570" s="3"/>
      <c r="H570" s="3"/>
      <c r="I570" s="3"/>
      <c r="J570" s="2"/>
      <c r="K570" s="3">
        <f>VLOOKUP(D570,Tinhgiavon!$A$5:$I$500,7,0)</f>
        <v>0</v>
      </c>
      <c r="L570" s="3">
        <f t="shared" si="9"/>
        <v>0</v>
      </c>
      <c r="M570" s="22">
        <f>IF(D570=0,0,VLOOKUP(D570,DM!$C$5:$G$500,5,0))</f>
        <v>0</v>
      </c>
    </row>
    <row r="571" spans="1:13" x14ac:dyDescent="0.2">
      <c r="A571" s="2"/>
      <c r="B571" s="2"/>
      <c r="C571" s="2"/>
      <c r="D571" s="2"/>
      <c r="E571" s="2">
        <f>IF(D571=0,0,VLOOKUP(D571,DM!$C$5:$E$500,2,0))</f>
        <v>0</v>
      </c>
      <c r="F571" s="2">
        <f>IF(D571=0,0,VLOOKUP(D571,DM!$C$5:$E$500,3,0))</f>
        <v>0</v>
      </c>
      <c r="G571" s="3"/>
      <c r="H571" s="3"/>
      <c r="I571" s="3"/>
      <c r="J571" s="2"/>
      <c r="K571" s="3">
        <f>VLOOKUP(D571,Tinhgiavon!$A$5:$I$500,7,0)</f>
        <v>0</v>
      </c>
      <c r="L571" s="3">
        <f t="shared" si="9"/>
        <v>0</v>
      </c>
      <c r="M571" s="22">
        <f>IF(D571=0,0,VLOOKUP(D571,DM!$C$5:$G$500,5,0))</f>
        <v>0</v>
      </c>
    </row>
    <row r="572" spans="1:13" x14ac:dyDescent="0.2">
      <c r="A572" s="2"/>
      <c r="B572" s="2"/>
      <c r="C572" s="2"/>
      <c r="D572" s="2"/>
      <c r="E572" s="2">
        <f>IF(D572=0,0,VLOOKUP(D572,DM!$C$5:$E$500,2,0))</f>
        <v>0</v>
      </c>
      <c r="F572" s="2">
        <f>IF(D572=0,0,VLOOKUP(D572,DM!$C$5:$E$500,3,0))</f>
        <v>0</v>
      </c>
      <c r="G572" s="3"/>
      <c r="H572" s="3"/>
      <c r="I572" s="3"/>
      <c r="J572" s="2"/>
      <c r="K572" s="3">
        <f>VLOOKUP(D572,Tinhgiavon!$A$5:$I$500,7,0)</f>
        <v>0</v>
      </c>
      <c r="L572" s="3">
        <f t="shared" si="9"/>
        <v>0</v>
      </c>
      <c r="M572" s="22">
        <f>IF(D572=0,0,VLOOKUP(D572,DM!$C$5:$G$500,5,0))</f>
        <v>0</v>
      </c>
    </row>
    <row r="573" spans="1:13" x14ac:dyDescent="0.2">
      <c r="A573" s="2"/>
      <c r="B573" s="2"/>
      <c r="C573" s="2"/>
      <c r="D573" s="2"/>
      <c r="E573" s="2">
        <f>IF(D573=0,0,VLOOKUP(D573,DM!$C$5:$E$500,2,0))</f>
        <v>0</v>
      </c>
      <c r="F573" s="2">
        <f>IF(D573=0,0,VLOOKUP(D573,DM!$C$5:$E$500,3,0))</f>
        <v>0</v>
      </c>
      <c r="G573" s="3"/>
      <c r="H573" s="3"/>
      <c r="I573" s="3"/>
      <c r="J573" s="2"/>
      <c r="K573" s="3">
        <f>VLOOKUP(D573,Tinhgiavon!$A$5:$I$500,7,0)</f>
        <v>0</v>
      </c>
      <c r="L573" s="3">
        <f t="shared" si="9"/>
        <v>0</v>
      </c>
      <c r="M573" s="22">
        <f>IF(D573=0,0,VLOOKUP(D573,DM!$C$5:$G$500,5,0))</f>
        <v>0</v>
      </c>
    </row>
    <row r="574" spans="1:13" x14ac:dyDescent="0.2">
      <c r="A574" s="2"/>
      <c r="B574" s="2"/>
      <c r="C574" s="2"/>
      <c r="D574" s="2"/>
      <c r="E574" s="2">
        <f>IF(D574=0,0,VLOOKUP(D574,DM!$C$5:$E$500,2,0))</f>
        <v>0</v>
      </c>
      <c r="F574" s="2">
        <f>IF(D574=0,0,VLOOKUP(D574,DM!$C$5:$E$500,3,0))</f>
        <v>0</v>
      </c>
      <c r="G574" s="3"/>
      <c r="H574" s="3"/>
      <c r="I574" s="3"/>
      <c r="J574" s="2"/>
      <c r="K574" s="3">
        <f>VLOOKUP(D574,Tinhgiavon!$A$5:$I$500,7,0)</f>
        <v>0</v>
      </c>
      <c r="L574" s="3">
        <f t="shared" si="9"/>
        <v>0</v>
      </c>
      <c r="M574" s="22">
        <f>IF(D574=0,0,VLOOKUP(D574,DM!$C$5:$G$500,5,0))</f>
        <v>0</v>
      </c>
    </row>
    <row r="575" spans="1:13" x14ac:dyDescent="0.2">
      <c r="A575" s="2"/>
      <c r="B575" s="2"/>
      <c r="C575" s="2"/>
      <c r="D575" s="2"/>
      <c r="E575" s="2">
        <f>IF(D575=0,0,VLOOKUP(D575,DM!$C$5:$E$500,2,0))</f>
        <v>0</v>
      </c>
      <c r="F575" s="2">
        <f>IF(D575=0,0,VLOOKUP(D575,DM!$C$5:$E$500,3,0))</f>
        <v>0</v>
      </c>
      <c r="G575" s="3"/>
      <c r="H575" s="3"/>
      <c r="I575" s="3"/>
      <c r="J575" s="2"/>
      <c r="K575" s="3">
        <f>VLOOKUP(D575,Tinhgiavon!$A$5:$I$500,7,0)</f>
        <v>0</v>
      </c>
      <c r="L575" s="3">
        <f t="shared" si="9"/>
        <v>0</v>
      </c>
      <c r="M575" s="22">
        <f>IF(D575=0,0,VLOOKUP(D575,DM!$C$5:$G$500,5,0))</f>
        <v>0</v>
      </c>
    </row>
    <row r="576" spans="1:13" x14ac:dyDescent="0.2">
      <c r="A576" s="2"/>
      <c r="B576" s="2"/>
      <c r="C576" s="2"/>
      <c r="D576" s="2"/>
      <c r="E576" s="2">
        <f>IF(D576=0,0,VLOOKUP(D576,DM!$C$5:$E$500,2,0))</f>
        <v>0</v>
      </c>
      <c r="F576" s="2">
        <f>IF(D576=0,0,VLOOKUP(D576,DM!$C$5:$E$500,3,0))</f>
        <v>0</v>
      </c>
      <c r="G576" s="3"/>
      <c r="H576" s="3"/>
      <c r="I576" s="3"/>
      <c r="J576" s="2"/>
      <c r="K576" s="3">
        <f>VLOOKUP(D576,Tinhgiavon!$A$5:$I$500,7,0)</f>
        <v>0</v>
      </c>
      <c r="L576" s="3">
        <f t="shared" si="9"/>
        <v>0</v>
      </c>
      <c r="M576" s="22">
        <f>IF(D576=0,0,VLOOKUP(D576,DM!$C$5:$G$500,5,0))</f>
        <v>0</v>
      </c>
    </row>
    <row r="577" spans="1:13" x14ac:dyDescent="0.2">
      <c r="A577" s="2"/>
      <c r="B577" s="2"/>
      <c r="C577" s="2"/>
      <c r="D577" s="2"/>
      <c r="E577" s="2">
        <f>IF(D577=0,0,VLOOKUP(D577,DM!$C$5:$E$500,2,0))</f>
        <v>0</v>
      </c>
      <c r="F577" s="2">
        <f>IF(D577=0,0,VLOOKUP(D577,DM!$C$5:$E$500,3,0))</f>
        <v>0</v>
      </c>
      <c r="G577" s="3"/>
      <c r="H577" s="3"/>
      <c r="I577" s="3"/>
      <c r="J577" s="2"/>
      <c r="K577" s="3">
        <f>VLOOKUP(D577,Tinhgiavon!$A$5:$I$500,7,0)</f>
        <v>0</v>
      </c>
      <c r="L577" s="3">
        <f t="shared" si="9"/>
        <v>0</v>
      </c>
      <c r="M577" s="22">
        <f>IF(D577=0,0,VLOOKUP(D577,DM!$C$5:$G$500,5,0))</f>
        <v>0</v>
      </c>
    </row>
    <row r="578" spans="1:13" x14ac:dyDescent="0.2">
      <c r="A578" s="2"/>
      <c r="B578" s="2"/>
      <c r="C578" s="2"/>
      <c r="D578" s="2"/>
      <c r="E578" s="2">
        <f>IF(D578=0,0,VLOOKUP(D578,DM!$C$5:$E$500,2,0))</f>
        <v>0</v>
      </c>
      <c r="F578" s="2">
        <f>IF(D578=0,0,VLOOKUP(D578,DM!$C$5:$E$500,3,0))</f>
        <v>0</v>
      </c>
      <c r="G578" s="3"/>
      <c r="H578" s="3"/>
      <c r="I578" s="3"/>
      <c r="J578" s="2"/>
      <c r="K578" s="3">
        <f>VLOOKUP(D578,Tinhgiavon!$A$5:$I$500,7,0)</f>
        <v>0</v>
      </c>
      <c r="L578" s="3">
        <f t="shared" si="9"/>
        <v>0</v>
      </c>
      <c r="M578" s="22">
        <f>IF(D578=0,0,VLOOKUP(D578,DM!$C$5:$G$500,5,0))</f>
        <v>0</v>
      </c>
    </row>
    <row r="579" spans="1:13" x14ac:dyDescent="0.2">
      <c r="A579" s="2"/>
      <c r="B579" s="2"/>
      <c r="C579" s="2"/>
      <c r="D579" s="2"/>
      <c r="E579" s="2">
        <f>IF(D579=0,0,VLOOKUP(D579,DM!$C$5:$E$500,2,0))</f>
        <v>0</v>
      </c>
      <c r="F579" s="2">
        <f>IF(D579=0,0,VLOOKUP(D579,DM!$C$5:$E$500,3,0))</f>
        <v>0</v>
      </c>
      <c r="G579" s="3"/>
      <c r="H579" s="3"/>
      <c r="I579" s="3"/>
      <c r="J579" s="2"/>
      <c r="K579" s="3">
        <f>VLOOKUP(D579,Tinhgiavon!$A$5:$I$500,7,0)</f>
        <v>0</v>
      </c>
      <c r="L579" s="3">
        <f t="shared" si="9"/>
        <v>0</v>
      </c>
      <c r="M579" s="22">
        <f>IF(D579=0,0,VLOOKUP(D579,DM!$C$5:$G$500,5,0))</f>
        <v>0</v>
      </c>
    </row>
    <row r="580" spans="1:13" x14ac:dyDescent="0.2">
      <c r="A580" s="2"/>
      <c r="B580" s="2"/>
      <c r="C580" s="2"/>
      <c r="D580" s="2"/>
      <c r="E580" s="2">
        <f>IF(D580=0,0,VLOOKUP(D580,DM!$C$5:$E$500,2,0))</f>
        <v>0</v>
      </c>
      <c r="F580" s="2">
        <f>IF(D580=0,0,VLOOKUP(D580,DM!$C$5:$E$500,3,0))</f>
        <v>0</v>
      </c>
      <c r="G580" s="3"/>
      <c r="H580" s="3"/>
      <c r="I580" s="3"/>
      <c r="J580" s="2"/>
      <c r="K580" s="3">
        <f>VLOOKUP(D580,Tinhgiavon!$A$5:$I$500,7,0)</f>
        <v>0</v>
      </c>
      <c r="L580" s="3">
        <f t="shared" si="9"/>
        <v>0</v>
      </c>
      <c r="M580" s="22">
        <f>IF(D580=0,0,VLOOKUP(D580,DM!$C$5:$G$500,5,0))</f>
        <v>0</v>
      </c>
    </row>
    <row r="581" spans="1:13" x14ac:dyDescent="0.2">
      <c r="A581" s="2"/>
      <c r="B581" s="2"/>
      <c r="C581" s="2"/>
      <c r="D581" s="2"/>
      <c r="E581" s="2">
        <f>IF(D581=0,0,VLOOKUP(D581,DM!$C$5:$E$500,2,0))</f>
        <v>0</v>
      </c>
      <c r="F581" s="2">
        <f>IF(D581=0,0,VLOOKUP(D581,DM!$C$5:$E$500,3,0))</f>
        <v>0</v>
      </c>
      <c r="G581" s="3"/>
      <c r="H581" s="3"/>
      <c r="I581" s="3"/>
      <c r="J581" s="2"/>
      <c r="K581" s="3">
        <f>VLOOKUP(D581,Tinhgiavon!$A$5:$I$500,7,0)</f>
        <v>0</v>
      </c>
      <c r="L581" s="3">
        <f t="shared" si="9"/>
        <v>0</v>
      </c>
      <c r="M581" s="22">
        <f>IF(D581=0,0,VLOOKUP(D581,DM!$C$5:$G$500,5,0))</f>
        <v>0</v>
      </c>
    </row>
    <row r="582" spans="1:13" x14ac:dyDescent="0.2">
      <c r="A582" s="2"/>
      <c r="B582" s="2"/>
      <c r="C582" s="2"/>
      <c r="D582" s="2"/>
      <c r="E582" s="2">
        <f>IF(D582=0,0,VLOOKUP(D582,DM!$C$5:$E$500,2,0))</f>
        <v>0</v>
      </c>
      <c r="F582" s="2">
        <f>IF(D582=0,0,VLOOKUP(D582,DM!$C$5:$E$500,3,0))</f>
        <v>0</v>
      </c>
      <c r="G582" s="3"/>
      <c r="H582" s="3"/>
      <c r="I582" s="3"/>
      <c r="J582" s="2"/>
      <c r="K582" s="3">
        <f>VLOOKUP(D582,Tinhgiavon!$A$5:$I$500,7,0)</f>
        <v>0</v>
      </c>
      <c r="L582" s="3">
        <f t="shared" ref="L582:L645" si="10">K582*G582</f>
        <v>0</v>
      </c>
      <c r="M582" s="22">
        <f>IF(D582=0,0,VLOOKUP(D582,DM!$C$5:$G$500,5,0))</f>
        <v>0</v>
      </c>
    </row>
    <row r="583" spans="1:13" x14ac:dyDescent="0.2">
      <c r="A583" s="2"/>
      <c r="B583" s="2"/>
      <c r="C583" s="2"/>
      <c r="D583" s="2"/>
      <c r="E583" s="2">
        <f>IF(D583=0,0,VLOOKUP(D583,DM!$C$5:$E$500,2,0))</f>
        <v>0</v>
      </c>
      <c r="F583" s="2">
        <f>IF(D583=0,0,VLOOKUP(D583,DM!$C$5:$E$500,3,0))</f>
        <v>0</v>
      </c>
      <c r="G583" s="3"/>
      <c r="H583" s="3"/>
      <c r="I583" s="3"/>
      <c r="J583" s="2"/>
      <c r="K583" s="3">
        <f>VLOOKUP(D583,Tinhgiavon!$A$5:$I$500,7,0)</f>
        <v>0</v>
      </c>
      <c r="L583" s="3">
        <f t="shared" si="10"/>
        <v>0</v>
      </c>
      <c r="M583" s="22">
        <f>IF(D583=0,0,VLOOKUP(D583,DM!$C$5:$G$500,5,0))</f>
        <v>0</v>
      </c>
    </row>
    <row r="584" spans="1:13" x14ac:dyDescent="0.2">
      <c r="A584" s="2"/>
      <c r="B584" s="2"/>
      <c r="C584" s="2"/>
      <c r="D584" s="2"/>
      <c r="E584" s="2">
        <f>IF(D584=0,0,VLOOKUP(D584,DM!$C$5:$E$500,2,0))</f>
        <v>0</v>
      </c>
      <c r="F584" s="2">
        <f>IF(D584=0,0,VLOOKUP(D584,DM!$C$5:$E$500,3,0))</f>
        <v>0</v>
      </c>
      <c r="G584" s="3"/>
      <c r="H584" s="3"/>
      <c r="I584" s="3"/>
      <c r="J584" s="2"/>
      <c r="K584" s="3">
        <f>VLOOKUP(D584,Tinhgiavon!$A$5:$I$500,7,0)</f>
        <v>0</v>
      </c>
      <c r="L584" s="3">
        <f t="shared" si="10"/>
        <v>0</v>
      </c>
      <c r="M584" s="22">
        <f>IF(D584=0,0,VLOOKUP(D584,DM!$C$5:$G$500,5,0))</f>
        <v>0</v>
      </c>
    </row>
    <row r="585" spans="1:13" x14ac:dyDescent="0.2">
      <c r="A585" s="2"/>
      <c r="B585" s="2"/>
      <c r="C585" s="2"/>
      <c r="D585" s="2"/>
      <c r="E585" s="2">
        <f>IF(D585=0,0,VLOOKUP(D585,DM!$C$5:$E$500,2,0))</f>
        <v>0</v>
      </c>
      <c r="F585" s="2">
        <f>IF(D585=0,0,VLOOKUP(D585,DM!$C$5:$E$500,3,0))</f>
        <v>0</v>
      </c>
      <c r="G585" s="3"/>
      <c r="H585" s="3"/>
      <c r="I585" s="3"/>
      <c r="J585" s="2"/>
      <c r="K585" s="3">
        <f>VLOOKUP(D585,Tinhgiavon!$A$5:$I$500,7,0)</f>
        <v>0</v>
      </c>
      <c r="L585" s="3">
        <f t="shared" si="10"/>
        <v>0</v>
      </c>
      <c r="M585" s="22">
        <f>IF(D585=0,0,VLOOKUP(D585,DM!$C$5:$G$500,5,0))</f>
        <v>0</v>
      </c>
    </row>
    <row r="586" spans="1:13" x14ac:dyDescent="0.2">
      <c r="A586" s="2"/>
      <c r="B586" s="2"/>
      <c r="C586" s="2"/>
      <c r="D586" s="2"/>
      <c r="E586" s="2">
        <f>IF(D586=0,0,VLOOKUP(D586,DM!$C$5:$E$500,2,0))</f>
        <v>0</v>
      </c>
      <c r="F586" s="2">
        <f>IF(D586=0,0,VLOOKUP(D586,DM!$C$5:$E$500,3,0))</f>
        <v>0</v>
      </c>
      <c r="G586" s="3"/>
      <c r="H586" s="3"/>
      <c r="I586" s="3"/>
      <c r="J586" s="2"/>
      <c r="K586" s="3">
        <f>VLOOKUP(D586,Tinhgiavon!$A$5:$I$500,7,0)</f>
        <v>0</v>
      </c>
      <c r="L586" s="3">
        <f t="shared" si="10"/>
        <v>0</v>
      </c>
      <c r="M586" s="22">
        <f>IF(D586=0,0,VLOOKUP(D586,DM!$C$5:$G$500,5,0))</f>
        <v>0</v>
      </c>
    </row>
    <row r="587" spans="1:13" x14ac:dyDescent="0.2">
      <c r="A587" s="2"/>
      <c r="B587" s="2"/>
      <c r="C587" s="2"/>
      <c r="D587" s="2"/>
      <c r="E587" s="2">
        <f>IF(D587=0,0,VLOOKUP(D587,DM!$C$5:$E$500,2,0))</f>
        <v>0</v>
      </c>
      <c r="F587" s="2">
        <f>IF(D587=0,0,VLOOKUP(D587,DM!$C$5:$E$500,3,0))</f>
        <v>0</v>
      </c>
      <c r="G587" s="3"/>
      <c r="H587" s="3"/>
      <c r="I587" s="3"/>
      <c r="J587" s="2"/>
      <c r="K587" s="3">
        <f>VLOOKUP(D587,Tinhgiavon!$A$5:$I$500,7,0)</f>
        <v>0</v>
      </c>
      <c r="L587" s="3">
        <f t="shared" si="10"/>
        <v>0</v>
      </c>
      <c r="M587" s="22">
        <f>IF(D587=0,0,VLOOKUP(D587,DM!$C$5:$G$500,5,0))</f>
        <v>0</v>
      </c>
    </row>
    <row r="588" spans="1:13" x14ac:dyDescent="0.2">
      <c r="A588" s="2"/>
      <c r="B588" s="2"/>
      <c r="C588" s="2"/>
      <c r="D588" s="2"/>
      <c r="E588" s="2">
        <f>IF(D588=0,0,VLOOKUP(D588,DM!$C$5:$E$500,2,0))</f>
        <v>0</v>
      </c>
      <c r="F588" s="2">
        <f>IF(D588=0,0,VLOOKUP(D588,DM!$C$5:$E$500,3,0))</f>
        <v>0</v>
      </c>
      <c r="G588" s="3"/>
      <c r="H588" s="3"/>
      <c r="I588" s="3"/>
      <c r="J588" s="2"/>
      <c r="K588" s="3">
        <f>VLOOKUP(D588,Tinhgiavon!$A$5:$I$500,7,0)</f>
        <v>0</v>
      </c>
      <c r="L588" s="3">
        <f t="shared" si="10"/>
        <v>0</v>
      </c>
      <c r="M588" s="22">
        <f>IF(D588=0,0,VLOOKUP(D588,DM!$C$5:$G$500,5,0))</f>
        <v>0</v>
      </c>
    </row>
    <row r="589" spans="1:13" x14ac:dyDescent="0.2">
      <c r="A589" s="2"/>
      <c r="B589" s="2"/>
      <c r="C589" s="2"/>
      <c r="D589" s="2"/>
      <c r="E589" s="2">
        <f>IF(D589=0,0,VLOOKUP(D589,DM!$C$5:$E$500,2,0))</f>
        <v>0</v>
      </c>
      <c r="F589" s="2">
        <f>IF(D589=0,0,VLOOKUP(D589,DM!$C$5:$E$500,3,0))</f>
        <v>0</v>
      </c>
      <c r="G589" s="3"/>
      <c r="H589" s="3"/>
      <c r="I589" s="3"/>
      <c r="J589" s="2"/>
      <c r="K589" s="3">
        <f>VLOOKUP(D589,Tinhgiavon!$A$5:$I$500,7,0)</f>
        <v>0</v>
      </c>
      <c r="L589" s="3">
        <f t="shared" si="10"/>
        <v>0</v>
      </c>
      <c r="M589" s="22">
        <f>IF(D589=0,0,VLOOKUP(D589,DM!$C$5:$G$500,5,0))</f>
        <v>0</v>
      </c>
    </row>
    <row r="590" spans="1:13" x14ac:dyDescent="0.2">
      <c r="A590" s="2"/>
      <c r="B590" s="2"/>
      <c r="C590" s="2"/>
      <c r="D590" s="2"/>
      <c r="E590" s="2">
        <f>IF(D590=0,0,VLOOKUP(D590,DM!$C$5:$E$500,2,0))</f>
        <v>0</v>
      </c>
      <c r="F590" s="2">
        <f>IF(D590=0,0,VLOOKUP(D590,DM!$C$5:$E$500,3,0))</f>
        <v>0</v>
      </c>
      <c r="G590" s="3"/>
      <c r="H590" s="3"/>
      <c r="I590" s="3"/>
      <c r="J590" s="2"/>
      <c r="K590" s="3">
        <f>VLOOKUP(D590,Tinhgiavon!$A$5:$I$500,7,0)</f>
        <v>0</v>
      </c>
      <c r="L590" s="3">
        <f t="shared" si="10"/>
        <v>0</v>
      </c>
      <c r="M590" s="22">
        <f>IF(D590=0,0,VLOOKUP(D590,DM!$C$5:$G$500,5,0))</f>
        <v>0</v>
      </c>
    </row>
    <row r="591" spans="1:13" x14ac:dyDescent="0.2">
      <c r="A591" s="2"/>
      <c r="B591" s="2"/>
      <c r="C591" s="2"/>
      <c r="D591" s="2"/>
      <c r="E591" s="2">
        <f>IF(D591=0,0,VLOOKUP(D591,DM!$C$5:$E$500,2,0))</f>
        <v>0</v>
      </c>
      <c r="F591" s="2">
        <f>IF(D591=0,0,VLOOKUP(D591,DM!$C$5:$E$500,3,0))</f>
        <v>0</v>
      </c>
      <c r="G591" s="3"/>
      <c r="H591" s="3"/>
      <c r="I591" s="3"/>
      <c r="J591" s="2"/>
      <c r="K591" s="3">
        <f>VLOOKUP(D591,Tinhgiavon!$A$5:$I$500,7,0)</f>
        <v>0</v>
      </c>
      <c r="L591" s="3">
        <f t="shared" si="10"/>
        <v>0</v>
      </c>
      <c r="M591" s="22">
        <f>IF(D591=0,0,VLOOKUP(D591,DM!$C$5:$G$500,5,0))</f>
        <v>0</v>
      </c>
    </row>
    <row r="592" spans="1:13" x14ac:dyDescent="0.2">
      <c r="A592" s="2"/>
      <c r="B592" s="2"/>
      <c r="C592" s="2"/>
      <c r="D592" s="2"/>
      <c r="E592" s="2">
        <f>IF(D592=0,0,VLOOKUP(D592,DM!$C$5:$E$500,2,0))</f>
        <v>0</v>
      </c>
      <c r="F592" s="2">
        <f>IF(D592=0,0,VLOOKUP(D592,DM!$C$5:$E$500,3,0))</f>
        <v>0</v>
      </c>
      <c r="G592" s="3"/>
      <c r="H592" s="3"/>
      <c r="I592" s="3"/>
      <c r="J592" s="2"/>
      <c r="K592" s="3">
        <f>VLOOKUP(D592,Tinhgiavon!$A$5:$I$500,7,0)</f>
        <v>0</v>
      </c>
      <c r="L592" s="3">
        <f t="shared" si="10"/>
        <v>0</v>
      </c>
      <c r="M592" s="22">
        <f>IF(D592=0,0,VLOOKUP(D592,DM!$C$5:$G$500,5,0))</f>
        <v>0</v>
      </c>
    </row>
    <row r="593" spans="1:13" x14ac:dyDescent="0.2">
      <c r="A593" s="2"/>
      <c r="B593" s="2"/>
      <c r="C593" s="2"/>
      <c r="D593" s="2"/>
      <c r="E593" s="2">
        <f>IF(D593=0,0,VLOOKUP(D593,DM!$C$5:$E$500,2,0))</f>
        <v>0</v>
      </c>
      <c r="F593" s="2">
        <f>IF(D593=0,0,VLOOKUP(D593,DM!$C$5:$E$500,3,0))</f>
        <v>0</v>
      </c>
      <c r="G593" s="3"/>
      <c r="H593" s="3"/>
      <c r="I593" s="3"/>
      <c r="J593" s="2"/>
      <c r="K593" s="3">
        <f>VLOOKUP(D593,Tinhgiavon!$A$5:$I$500,7,0)</f>
        <v>0</v>
      </c>
      <c r="L593" s="3">
        <f t="shared" si="10"/>
        <v>0</v>
      </c>
      <c r="M593" s="22">
        <f>IF(D593=0,0,VLOOKUP(D593,DM!$C$5:$G$500,5,0))</f>
        <v>0</v>
      </c>
    </row>
    <row r="594" spans="1:13" x14ac:dyDescent="0.2">
      <c r="A594" s="2"/>
      <c r="B594" s="2"/>
      <c r="C594" s="2"/>
      <c r="D594" s="2"/>
      <c r="E594" s="2">
        <f>IF(D594=0,0,VLOOKUP(D594,DM!$C$5:$E$500,2,0))</f>
        <v>0</v>
      </c>
      <c r="F594" s="2">
        <f>IF(D594=0,0,VLOOKUP(D594,DM!$C$5:$E$500,3,0))</f>
        <v>0</v>
      </c>
      <c r="G594" s="3"/>
      <c r="H594" s="3"/>
      <c r="I594" s="3"/>
      <c r="J594" s="2"/>
      <c r="K594" s="3">
        <f>VLOOKUP(D594,Tinhgiavon!$A$5:$I$500,7,0)</f>
        <v>0</v>
      </c>
      <c r="L594" s="3">
        <f t="shared" si="10"/>
        <v>0</v>
      </c>
      <c r="M594" s="22">
        <f>IF(D594=0,0,VLOOKUP(D594,DM!$C$5:$G$500,5,0))</f>
        <v>0</v>
      </c>
    </row>
    <row r="595" spans="1:13" x14ac:dyDescent="0.2">
      <c r="A595" s="2"/>
      <c r="B595" s="2"/>
      <c r="C595" s="2"/>
      <c r="D595" s="2"/>
      <c r="E595" s="2">
        <f>IF(D595=0,0,VLOOKUP(D595,DM!$C$5:$E$500,2,0))</f>
        <v>0</v>
      </c>
      <c r="F595" s="2">
        <f>IF(D595=0,0,VLOOKUP(D595,DM!$C$5:$E$500,3,0))</f>
        <v>0</v>
      </c>
      <c r="G595" s="3"/>
      <c r="H595" s="3"/>
      <c r="I595" s="3"/>
      <c r="J595" s="2"/>
      <c r="K595" s="3">
        <f>VLOOKUP(D595,Tinhgiavon!$A$5:$I$500,7,0)</f>
        <v>0</v>
      </c>
      <c r="L595" s="3">
        <f t="shared" si="10"/>
        <v>0</v>
      </c>
      <c r="M595" s="22">
        <f>IF(D595=0,0,VLOOKUP(D595,DM!$C$5:$G$500,5,0))</f>
        <v>0</v>
      </c>
    </row>
    <row r="596" spans="1:13" x14ac:dyDescent="0.2">
      <c r="A596" s="2"/>
      <c r="B596" s="2"/>
      <c r="C596" s="2"/>
      <c r="D596" s="2"/>
      <c r="E596" s="2">
        <f>IF(D596=0,0,VLOOKUP(D596,DM!$C$5:$E$500,2,0))</f>
        <v>0</v>
      </c>
      <c r="F596" s="2">
        <f>IF(D596=0,0,VLOOKUP(D596,DM!$C$5:$E$500,3,0))</f>
        <v>0</v>
      </c>
      <c r="G596" s="3"/>
      <c r="H596" s="3"/>
      <c r="I596" s="3"/>
      <c r="J596" s="2"/>
      <c r="K596" s="3">
        <f>VLOOKUP(D596,Tinhgiavon!$A$5:$I$500,7,0)</f>
        <v>0</v>
      </c>
      <c r="L596" s="3">
        <f t="shared" si="10"/>
        <v>0</v>
      </c>
      <c r="M596" s="22">
        <f>IF(D596=0,0,VLOOKUP(D596,DM!$C$5:$G$500,5,0))</f>
        <v>0</v>
      </c>
    </row>
    <row r="597" spans="1:13" x14ac:dyDescent="0.2">
      <c r="A597" s="2"/>
      <c r="B597" s="2"/>
      <c r="C597" s="2"/>
      <c r="D597" s="2"/>
      <c r="E597" s="2">
        <f>IF(D597=0,0,VLOOKUP(D597,DM!$C$5:$E$500,2,0))</f>
        <v>0</v>
      </c>
      <c r="F597" s="2">
        <f>IF(D597=0,0,VLOOKUP(D597,DM!$C$5:$E$500,3,0))</f>
        <v>0</v>
      </c>
      <c r="G597" s="3"/>
      <c r="H597" s="3"/>
      <c r="I597" s="3"/>
      <c r="J597" s="2"/>
      <c r="K597" s="3">
        <f>VLOOKUP(D597,Tinhgiavon!$A$5:$I$500,7,0)</f>
        <v>0</v>
      </c>
      <c r="L597" s="3">
        <f t="shared" si="10"/>
        <v>0</v>
      </c>
      <c r="M597" s="22">
        <f>IF(D597=0,0,VLOOKUP(D597,DM!$C$5:$G$500,5,0))</f>
        <v>0</v>
      </c>
    </row>
    <row r="598" spans="1:13" x14ac:dyDescent="0.2">
      <c r="A598" s="2"/>
      <c r="B598" s="2"/>
      <c r="C598" s="2"/>
      <c r="D598" s="2"/>
      <c r="E598" s="2">
        <f>IF(D598=0,0,VLOOKUP(D598,DM!$C$5:$E$500,2,0))</f>
        <v>0</v>
      </c>
      <c r="F598" s="2">
        <f>IF(D598=0,0,VLOOKUP(D598,DM!$C$5:$E$500,3,0))</f>
        <v>0</v>
      </c>
      <c r="G598" s="3"/>
      <c r="H598" s="3"/>
      <c r="I598" s="3"/>
      <c r="J598" s="2"/>
      <c r="K598" s="3">
        <f>VLOOKUP(D598,Tinhgiavon!$A$5:$I$500,7,0)</f>
        <v>0</v>
      </c>
      <c r="L598" s="3">
        <f t="shared" si="10"/>
        <v>0</v>
      </c>
      <c r="M598" s="22">
        <f>IF(D598=0,0,VLOOKUP(D598,DM!$C$5:$G$500,5,0))</f>
        <v>0</v>
      </c>
    </row>
    <row r="599" spans="1:13" x14ac:dyDescent="0.2">
      <c r="A599" s="2"/>
      <c r="B599" s="2"/>
      <c r="C599" s="2"/>
      <c r="D599" s="2"/>
      <c r="E599" s="2">
        <f>IF(D599=0,0,VLOOKUP(D599,DM!$C$5:$E$500,2,0))</f>
        <v>0</v>
      </c>
      <c r="F599" s="2">
        <f>IF(D599=0,0,VLOOKUP(D599,DM!$C$5:$E$500,3,0))</f>
        <v>0</v>
      </c>
      <c r="G599" s="3"/>
      <c r="H599" s="3"/>
      <c r="I599" s="3"/>
      <c r="J599" s="2"/>
      <c r="K599" s="3">
        <f>VLOOKUP(D599,Tinhgiavon!$A$5:$I$500,7,0)</f>
        <v>0</v>
      </c>
      <c r="L599" s="3">
        <f t="shared" si="10"/>
        <v>0</v>
      </c>
      <c r="M599" s="22">
        <f>IF(D599=0,0,VLOOKUP(D599,DM!$C$5:$G$500,5,0))</f>
        <v>0</v>
      </c>
    </row>
    <row r="600" spans="1:13" x14ac:dyDescent="0.2">
      <c r="A600" s="2"/>
      <c r="B600" s="2"/>
      <c r="C600" s="2"/>
      <c r="D600" s="2"/>
      <c r="E600" s="2">
        <f>IF(D600=0,0,VLOOKUP(D600,DM!$C$5:$E$500,2,0))</f>
        <v>0</v>
      </c>
      <c r="F600" s="2">
        <f>IF(D600=0,0,VLOOKUP(D600,DM!$C$5:$E$500,3,0))</f>
        <v>0</v>
      </c>
      <c r="G600" s="3"/>
      <c r="H600" s="3"/>
      <c r="I600" s="3"/>
      <c r="J600" s="2"/>
      <c r="K600" s="3">
        <f>VLOOKUP(D600,Tinhgiavon!$A$5:$I$500,7,0)</f>
        <v>0</v>
      </c>
      <c r="L600" s="3">
        <f t="shared" si="10"/>
        <v>0</v>
      </c>
      <c r="M600" s="22">
        <f>IF(D600=0,0,VLOOKUP(D600,DM!$C$5:$G$500,5,0))</f>
        <v>0</v>
      </c>
    </row>
    <row r="601" spans="1:13" x14ac:dyDescent="0.2">
      <c r="A601" s="2"/>
      <c r="B601" s="2"/>
      <c r="C601" s="2"/>
      <c r="D601" s="2"/>
      <c r="E601" s="2">
        <f>IF(D601=0,0,VLOOKUP(D601,DM!$C$5:$E$500,2,0))</f>
        <v>0</v>
      </c>
      <c r="F601" s="2">
        <f>IF(D601=0,0,VLOOKUP(D601,DM!$C$5:$E$500,3,0))</f>
        <v>0</v>
      </c>
      <c r="G601" s="3"/>
      <c r="H601" s="3"/>
      <c r="I601" s="3"/>
      <c r="J601" s="2"/>
      <c r="K601" s="3">
        <f>VLOOKUP(D601,Tinhgiavon!$A$5:$I$500,7,0)</f>
        <v>0</v>
      </c>
      <c r="L601" s="3">
        <f t="shared" si="10"/>
        <v>0</v>
      </c>
      <c r="M601" s="22">
        <f>IF(D601=0,0,VLOOKUP(D601,DM!$C$5:$G$500,5,0))</f>
        <v>0</v>
      </c>
    </row>
    <row r="602" spans="1:13" x14ac:dyDescent="0.2">
      <c r="A602" s="2"/>
      <c r="B602" s="2"/>
      <c r="C602" s="2"/>
      <c r="D602" s="2"/>
      <c r="E602" s="2">
        <f>IF(D602=0,0,VLOOKUP(D602,DM!$C$5:$E$500,2,0))</f>
        <v>0</v>
      </c>
      <c r="F602" s="2">
        <f>IF(D602=0,0,VLOOKUP(D602,DM!$C$5:$E$500,3,0))</f>
        <v>0</v>
      </c>
      <c r="G602" s="3"/>
      <c r="H602" s="3"/>
      <c r="I602" s="3"/>
      <c r="J602" s="2"/>
      <c r="K602" s="3">
        <f>VLOOKUP(D602,Tinhgiavon!$A$5:$I$500,7,0)</f>
        <v>0</v>
      </c>
      <c r="L602" s="3">
        <f t="shared" si="10"/>
        <v>0</v>
      </c>
      <c r="M602" s="22">
        <f>IF(D602=0,0,VLOOKUP(D602,DM!$C$5:$G$500,5,0))</f>
        <v>0</v>
      </c>
    </row>
    <row r="603" spans="1:13" x14ac:dyDescent="0.2">
      <c r="A603" s="2"/>
      <c r="B603" s="2"/>
      <c r="C603" s="2"/>
      <c r="D603" s="2"/>
      <c r="E603" s="2">
        <f>IF(D603=0,0,VLOOKUP(D603,DM!$C$5:$E$500,2,0))</f>
        <v>0</v>
      </c>
      <c r="F603" s="2">
        <f>IF(D603=0,0,VLOOKUP(D603,DM!$C$5:$E$500,3,0))</f>
        <v>0</v>
      </c>
      <c r="G603" s="3"/>
      <c r="H603" s="3"/>
      <c r="I603" s="3"/>
      <c r="J603" s="2"/>
      <c r="K603" s="3">
        <f>VLOOKUP(D603,Tinhgiavon!$A$5:$I$500,7,0)</f>
        <v>0</v>
      </c>
      <c r="L603" s="3">
        <f t="shared" si="10"/>
        <v>0</v>
      </c>
      <c r="M603" s="22">
        <f>IF(D603=0,0,VLOOKUP(D603,DM!$C$5:$G$500,5,0))</f>
        <v>0</v>
      </c>
    </row>
    <row r="604" spans="1:13" x14ac:dyDescent="0.2">
      <c r="A604" s="2"/>
      <c r="B604" s="2"/>
      <c r="C604" s="2"/>
      <c r="D604" s="2"/>
      <c r="E604" s="2">
        <f>IF(D604=0,0,VLOOKUP(D604,DM!$C$5:$E$500,2,0))</f>
        <v>0</v>
      </c>
      <c r="F604" s="2">
        <f>IF(D604=0,0,VLOOKUP(D604,DM!$C$5:$E$500,3,0))</f>
        <v>0</v>
      </c>
      <c r="G604" s="3"/>
      <c r="H604" s="3"/>
      <c r="I604" s="3"/>
      <c r="J604" s="2"/>
      <c r="K604" s="3">
        <f>VLOOKUP(D604,Tinhgiavon!$A$5:$I$500,7,0)</f>
        <v>0</v>
      </c>
      <c r="L604" s="3">
        <f t="shared" si="10"/>
        <v>0</v>
      </c>
      <c r="M604" s="22">
        <f>IF(D604=0,0,VLOOKUP(D604,DM!$C$5:$G$500,5,0))</f>
        <v>0</v>
      </c>
    </row>
    <row r="605" spans="1:13" x14ac:dyDescent="0.2">
      <c r="A605" s="2"/>
      <c r="B605" s="2"/>
      <c r="C605" s="2"/>
      <c r="D605" s="2"/>
      <c r="E605" s="2">
        <f>IF(D605=0,0,VLOOKUP(D605,DM!$C$5:$E$500,2,0))</f>
        <v>0</v>
      </c>
      <c r="F605" s="2">
        <f>IF(D605=0,0,VLOOKUP(D605,DM!$C$5:$E$500,3,0))</f>
        <v>0</v>
      </c>
      <c r="G605" s="3"/>
      <c r="H605" s="3"/>
      <c r="I605" s="3"/>
      <c r="J605" s="2"/>
      <c r="K605" s="3">
        <f>VLOOKUP(D605,Tinhgiavon!$A$5:$I$500,7,0)</f>
        <v>0</v>
      </c>
      <c r="L605" s="3">
        <f t="shared" si="10"/>
        <v>0</v>
      </c>
      <c r="M605" s="22">
        <f>IF(D605=0,0,VLOOKUP(D605,DM!$C$5:$G$500,5,0))</f>
        <v>0</v>
      </c>
    </row>
    <row r="606" spans="1:13" x14ac:dyDescent="0.2">
      <c r="A606" s="2"/>
      <c r="B606" s="2"/>
      <c r="C606" s="2"/>
      <c r="D606" s="2"/>
      <c r="E606" s="2">
        <f>IF(D606=0,0,VLOOKUP(D606,DM!$C$5:$E$500,2,0))</f>
        <v>0</v>
      </c>
      <c r="F606" s="2">
        <f>IF(D606=0,0,VLOOKUP(D606,DM!$C$5:$E$500,3,0))</f>
        <v>0</v>
      </c>
      <c r="G606" s="3"/>
      <c r="H606" s="3"/>
      <c r="I606" s="3"/>
      <c r="J606" s="2"/>
      <c r="K606" s="3">
        <f>VLOOKUP(D606,Tinhgiavon!$A$5:$I$500,7,0)</f>
        <v>0</v>
      </c>
      <c r="L606" s="3">
        <f t="shared" si="10"/>
        <v>0</v>
      </c>
      <c r="M606" s="22">
        <f>IF(D606=0,0,VLOOKUP(D606,DM!$C$5:$G$500,5,0))</f>
        <v>0</v>
      </c>
    </row>
    <row r="607" spans="1:13" x14ac:dyDescent="0.2">
      <c r="A607" s="2"/>
      <c r="B607" s="2"/>
      <c r="C607" s="2"/>
      <c r="D607" s="2"/>
      <c r="E607" s="2">
        <f>IF(D607=0,0,VLOOKUP(D607,DM!$C$5:$E$500,2,0))</f>
        <v>0</v>
      </c>
      <c r="F607" s="2">
        <f>IF(D607=0,0,VLOOKUP(D607,DM!$C$5:$E$500,3,0))</f>
        <v>0</v>
      </c>
      <c r="G607" s="3"/>
      <c r="H607" s="3"/>
      <c r="I607" s="3"/>
      <c r="J607" s="2"/>
      <c r="K607" s="3">
        <f>VLOOKUP(D607,Tinhgiavon!$A$5:$I$500,7,0)</f>
        <v>0</v>
      </c>
      <c r="L607" s="3">
        <f t="shared" si="10"/>
        <v>0</v>
      </c>
      <c r="M607" s="22">
        <f>IF(D607=0,0,VLOOKUP(D607,DM!$C$5:$G$500,5,0))</f>
        <v>0</v>
      </c>
    </row>
    <row r="608" spans="1:13" x14ac:dyDescent="0.2">
      <c r="A608" s="2"/>
      <c r="B608" s="2"/>
      <c r="C608" s="2"/>
      <c r="D608" s="2"/>
      <c r="E608" s="2">
        <f>IF(D608=0,0,VLOOKUP(D608,DM!$C$5:$E$500,2,0))</f>
        <v>0</v>
      </c>
      <c r="F608" s="2">
        <f>IF(D608=0,0,VLOOKUP(D608,DM!$C$5:$E$500,3,0))</f>
        <v>0</v>
      </c>
      <c r="G608" s="3"/>
      <c r="H608" s="3"/>
      <c r="I608" s="3"/>
      <c r="J608" s="2"/>
      <c r="K608" s="3">
        <f>VLOOKUP(D608,Tinhgiavon!$A$5:$I$500,7,0)</f>
        <v>0</v>
      </c>
      <c r="L608" s="3">
        <f t="shared" si="10"/>
        <v>0</v>
      </c>
      <c r="M608" s="22">
        <f>IF(D608=0,0,VLOOKUP(D608,DM!$C$5:$G$500,5,0))</f>
        <v>0</v>
      </c>
    </row>
    <row r="609" spans="1:13" x14ac:dyDescent="0.2">
      <c r="A609" s="2"/>
      <c r="B609" s="2"/>
      <c r="C609" s="2"/>
      <c r="D609" s="2"/>
      <c r="E609" s="2">
        <f>IF(D609=0,0,VLOOKUP(D609,DM!$C$5:$E$500,2,0))</f>
        <v>0</v>
      </c>
      <c r="F609" s="2">
        <f>IF(D609=0,0,VLOOKUP(D609,DM!$C$5:$E$500,3,0))</f>
        <v>0</v>
      </c>
      <c r="G609" s="3"/>
      <c r="H609" s="3"/>
      <c r="I609" s="3"/>
      <c r="J609" s="2"/>
      <c r="K609" s="3">
        <f>VLOOKUP(D609,Tinhgiavon!$A$5:$I$500,7,0)</f>
        <v>0</v>
      </c>
      <c r="L609" s="3">
        <f t="shared" si="10"/>
        <v>0</v>
      </c>
      <c r="M609" s="22">
        <f>IF(D609=0,0,VLOOKUP(D609,DM!$C$5:$G$500,5,0))</f>
        <v>0</v>
      </c>
    </row>
    <row r="610" spans="1:13" x14ac:dyDescent="0.2">
      <c r="A610" s="2"/>
      <c r="B610" s="2"/>
      <c r="C610" s="2"/>
      <c r="D610" s="2"/>
      <c r="E610" s="2">
        <f>IF(D610=0,0,VLOOKUP(D610,DM!$C$5:$E$500,2,0))</f>
        <v>0</v>
      </c>
      <c r="F610" s="2">
        <f>IF(D610=0,0,VLOOKUP(D610,DM!$C$5:$E$500,3,0))</f>
        <v>0</v>
      </c>
      <c r="G610" s="3"/>
      <c r="H610" s="3"/>
      <c r="I610" s="3"/>
      <c r="J610" s="2"/>
      <c r="K610" s="3">
        <f>VLOOKUP(D610,Tinhgiavon!$A$5:$I$500,7,0)</f>
        <v>0</v>
      </c>
      <c r="L610" s="3">
        <f t="shared" si="10"/>
        <v>0</v>
      </c>
      <c r="M610" s="22">
        <f>IF(D610=0,0,VLOOKUP(D610,DM!$C$5:$G$500,5,0))</f>
        <v>0</v>
      </c>
    </row>
    <row r="611" spans="1:13" x14ac:dyDescent="0.2">
      <c r="A611" s="2"/>
      <c r="B611" s="2"/>
      <c r="C611" s="2"/>
      <c r="D611" s="2"/>
      <c r="E611" s="2">
        <f>IF(D611=0,0,VLOOKUP(D611,DM!$C$5:$E$500,2,0))</f>
        <v>0</v>
      </c>
      <c r="F611" s="2">
        <f>IF(D611=0,0,VLOOKUP(D611,DM!$C$5:$E$500,3,0))</f>
        <v>0</v>
      </c>
      <c r="G611" s="3"/>
      <c r="H611" s="3"/>
      <c r="I611" s="3"/>
      <c r="J611" s="2"/>
      <c r="K611" s="3">
        <f>VLOOKUP(D611,Tinhgiavon!$A$5:$I$500,7,0)</f>
        <v>0</v>
      </c>
      <c r="L611" s="3">
        <f t="shared" si="10"/>
        <v>0</v>
      </c>
      <c r="M611" s="22">
        <f>IF(D611=0,0,VLOOKUP(D611,DM!$C$5:$G$500,5,0))</f>
        <v>0</v>
      </c>
    </row>
    <row r="612" spans="1:13" x14ac:dyDescent="0.2">
      <c r="A612" s="2"/>
      <c r="B612" s="2"/>
      <c r="C612" s="2"/>
      <c r="D612" s="2"/>
      <c r="E612" s="2">
        <f>IF(D612=0,0,VLOOKUP(D612,DM!$C$5:$E$500,2,0))</f>
        <v>0</v>
      </c>
      <c r="F612" s="2">
        <f>IF(D612=0,0,VLOOKUP(D612,DM!$C$5:$E$500,3,0))</f>
        <v>0</v>
      </c>
      <c r="G612" s="3"/>
      <c r="H612" s="3"/>
      <c r="I612" s="3"/>
      <c r="J612" s="2"/>
      <c r="K612" s="3">
        <f>VLOOKUP(D612,Tinhgiavon!$A$5:$I$500,7,0)</f>
        <v>0</v>
      </c>
      <c r="L612" s="3">
        <f t="shared" si="10"/>
        <v>0</v>
      </c>
      <c r="M612" s="22">
        <f>IF(D612=0,0,VLOOKUP(D612,DM!$C$5:$G$500,5,0))</f>
        <v>0</v>
      </c>
    </row>
    <row r="613" spans="1:13" x14ac:dyDescent="0.2">
      <c r="A613" s="2"/>
      <c r="B613" s="2"/>
      <c r="C613" s="2"/>
      <c r="D613" s="2"/>
      <c r="E613" s="2">
        <f>IF(D613=0,0,VLOOKUP(D613,DM!$C$5:$E$500,2,0))</f>
        <v>0</v>
      </c>
      <c r="F613" s="2">
        <f>IF(D613=0,0,VLOOKUP(D613,DM!$C$5:$E$500,3,0))</f>
        <v>0</v>
      </c>
      <c r="G613" s="3"/>
      <c r="H613" s="3"/>
      <c r="I613" s="3"/>
      <c r="J613" s="2"/>
      <c r="K613" s="3">
        <f>VLOOKUP(D613,Tinhgiavon!$A$5:$I$500,7,0)</f>
        <v>0</v>
      </c>
      <c r="L613" s="3">
        <f t="shared" si="10"/>
        <v>0</v>
      </c>
      <c r="M613" s="22">
        <f>IF(D613=0,0,VLOOKUP(D613,DM!$C$5:$G$500,5,0))</f>
        <v>0</v>
      </c>
    </row>
    <row r="614" spans="1:13" x14ac:dyDescent="0.2">
      <c r="A614" s="2"/>
      <c r="B614" s="2"/>
      <c r="C614" s="2"/>
      <c r="D614" s="2"/>
      <c r="E614" s="2">
        <f>IF(D614=0,0,VLOOKUP(D614,DM!$C$5:$E$500,2,0))</f>
        <v>0</v>
      </c>
      <c r="F614" s="2">
        <f>IF(D614=0,0,VLOOKUP(D614,DM!$C$5:$E$500,3,0))</f>
        <v>0</v>
      </c>
      <c r="G614" s="3"/>
      <c r="H614" s="3"/>
      <c r="I614" s="3"/>
      <c r="J614" s="2"/>
      <c r="K614" s="3">
        <f>VLOOKUP(D614,Tinhgiavon!$A$5:$I$500,7,0)</f>
        <v>0</v>
      </c>
      <c r="L614" s="3">
        <f t="shared" si="10"/>
        <v>0</v>
      </c>
      <c r="M614" s="22">
        <f>IF(D614=0,0,VLOOKUP(D614,DM!$C$5:$G$500,5,0))</f>
        <v>0</v>
      </c>
    </row>
    <row r="615" spans="1:13" x14ac:dyDescent="0.2">
      <c r="A615" s="2"/>
      <c r="B615" s="2"/>
      <c r="C615" s="2"/>
      <c r="D615" s="2"/>
      <c r="E615" s="2">
        <f>IF(D615=0,0,VLOOKUP(D615,DM!$C$5:$E$500,2,0))</f>
        <v>0</v>
      </c>
      <c r="F615" s="2">
        <f>IF(D615=0,0,VLOOKUP(D615,DM!$C$5:$E$500,3,0))</f>
        <v>0</v>
      </c>
      <c r="G615" s="3"/>
      <c r="H615" s="3"/>
      <c r="I615" s="3"/>
      <c r="J615" s="2"/>
      <c r="K615" s="3">
        <f>VLOOKUP(D615,Tinhgiavon!$A$5:$I$500,7,0)</f>
        <v>0</v>
      </c>
      <c r="L615" s="3">
        <f t="shared" si="10"/>
        <v>0</v>
      </c>
      <c r="M615" s="22">
        <f>IF(D615=0,0,VLOOKUP(D615,DM!$C$5:$G$500,5,0))</f>
        <v>0</v>
      </c>
    </row>
    <row r="616" spans="1:13" x14ac:dyDescent="0.2">
      <c r="A616" s="2"/>
      <c r="B616" s="2"/>
      <c r="C616" s="2"/>
      <c r="D616" s="2"/>
      <c r="E616" s="2">
        <f>IF(D616=0,0,VLOOKUP(D616,DM!$C$5:$E$500,2,0))</f>
        <v>0</v>
      </c>
      <c r="F616" s="2">
        <f>IF(D616=0,0,VLOOKUP(D616,DM!$C$5:$E$500,3,0))</f>
        <v>0</v>
      </c>
      <c r="G616" s="3"/>
      <c r="H616" s="3"/>
      <c r="I616" s="3"/>
      <c r="J616" s="2"/>
      <c r="K616" s="3">
        <f>VLOOKUP(D616,Tinhgiavon!$A$5:$I$500,7,0)</f>
        <v>0</v>
      </c>
      <c r="L616" s="3">
        <f t="shared" si="10"/>
        <v>0</v>
      </c>
      <c r="M616" s="22">
        <f>IF(D616=0,0,VLOOKUP(D616,DM!$C$5:$G$500,5,0))</f>
        <v>0</v>
      </c>
    </row>
    <row r="617" spans="1:13" x14ac:dyDescent="0.2">
      <c r="A617" s="2"/>
      <c r="B617" s="2"/>
      <c r="C617" s="2"/>
      <c r="D617" s="2"/>
      <c r="E617" s="2">
        <f>IF(D617=0,0,VLOOKUP(D617,DM!$C$5:$E$500,2,0))</f>
        <v>0</v>
      </c>
      <c r="F617" s="2">
        <f>IF(D617=0,0,VLOOKUP(D617,DM!$C$5:$E$500,3,0))</f>
        <v>0</v>
      </c>
      <c r="G617" s="3"/>
      <c r="H617" s="3"/>
      <c r="I617" s="3"/>
      <c r="J617" s="2"/>
      <c r="K617" s="3">
        <f>VLOOKUP(D617,Tinhgiavon!$A$5:$I$500,7,0)</f>
        <v>0</v>
      </c>
      <c r="L617" s="3">
        <f t="shared" si="10"/>
        <v>0</v>
      </c>
      <c r="M617" s="22">
        <f>IF(D617=0,0,VLOOKUP(D617,DM!$C$5:$G$500,5,0))</f>
        <v>0</v>
      </c>
    </row>
    <row r="618" spans="1:13" x14ac:dyDescent="0.2">
      <c r="A618" s="2"/>
      <c r="B618" s="2"/>
      <c r="C618" s="2"/>
      <c r="D618" s="2"/>
      <c r="E618" s="2">
        <f>IF(D618=0,0,VLOOKUP(D618,DM!$C$5:$E$500,2,0))</f>
        <v>0</v>
      </c>
      <c r="F618" s="2">
        <f>IF(D618=0,0,VLOOKUP(D618,DM!$C$5:$E$500,3,0))</f>
        <v>0</v>
      </c>
      <c r="G618" s="3"/>
      <c r="H618" s="3"/>
      <c r="I618" s="3"/>
      <c r="J618" s="2"/>
      <c r="K618" s="3">
        <f>VLOOKUP(D618,Tinhgiavon!$A$5:$I$500,7,0)</f>
        <v>0</v>
      </c>
      <c r="L618" s="3">
        <f t="shared" si="10"/>
        <v>0</v>
      </c>
      <c r="M618" s="22">
        <f>IF(D618=0,0,VLOOKUP(D618,DM!$C$5:$G$500,5,0))</f>
        <v>0</v>
      </c>
    </row>
    <row r="619" spans="1:13" x14ac:dyDescent="0.2">
      <c r="A619" s="2"/>
      <c r="B619" s="2"/>
      <c r="C619" s="2"/>
      <c r="D619" s="2"/>
      <c r="E619" s="2">
        <f>IF(D619=0,0,VLOOKUP(D619,DM!$C$5:$E$500,2,0))</f>
        <v>0</v>
      </c>
      <c r="F619" s="2">
        <f>IF(D619=0,0,VLOOKUP(D619,DM!$C$5:$E$500,3,0))</f>
        <v>0</v>
      </c>
      <c r="G619" s="3"/>
      <c r="H619" s="3"/>
      <c r="I619" s="3"/>
      <c r="J619" s="2"/>
      <c r="K619" s="3">
        <f>VLOOKUP(D619,Tinhgiavon!$A$5:$I$500,7,0)</f>
        <v>0</v>
      </c>
      <c r="L619" s="3">
        <f t="shared" si="10"/>
        <v>0</v>
      </c>
      <c r="M619" s="22">
        <f>IF(D619=0,0,VLOOKUP(D619,DM!$C$5:$G$500,5,0))</f>
        <v>0</v>
      </c>
    </row>
    <row r="620" spans="1:13" x14ac:dyDescent="0.2">
      <c r="A620" s="2"/>
      <c r="B620" s="2"/>
      <c r="C620" s="2"/>
      <c r="D620" s="2"/>
      <c r="E620" s="2">
        <f>IF(D620=0,0,VLOOKUP(D620,DM!$C$5:$E$500,2,0))</f>
        <v>0</v>
      </c>
      <c r="F620" s="2">
        <f>IF(D620=0,0,VLOOKUP(D620,DM!$C$5:$E$500,3,0))</f>
        <v>0</v>
      </c>
      <c r="G620" s="3"/>
      <c r="H620" s="3"/>
      <c r="I620" s="3"/>
      <c r="J620" s="2"/>
      <c r="K620" s="3">
        <f>VLOOKUP(D620,Tinhgiavon!$A$5:$I$500,7,0)</f>
        <v>0</v>
      </c>
      <c r="L620" s="3">
        <f t="shared" si="10"/>
        <v>0</v>
      </c>
      <c r="M620" s="22">
        <f>IF(D620=0,0,VLOOKUP(D620,DM!$C$5:$G$500,5,0))</f>
        <v>0</v>
      </c>
    </row>
    <row r="621" spans="1:13" x14ac:dyDescent="0.2">
      <c r="A621" s="2"/>
      <c r="B621" s="2"/>
      <c r="C621" s="2"/>
      <c r="D621" s="2"/>
      <c r="E621" s="2">
        <f>IF(D621=0,0,VLOOKUP(D621,DM!$C$5:$E$500,2,0))</f>
        <v>0</v>
      </c>
      <c r="F621" s="2">
        <f>IF(D621=0,0,VLOOKUP(D621,DM!$C$5:$E$500,3,0))</f>
        <v>0</v>
      </c>
      <c r="G621" s="3"/>
      <c r="H621" s="3"/>
      <c r="I621" s="3"/>
      <c r="J621" s="2"/>
      <c r="K621" s="3">
        <f>VLOOKUP(D621,Tinhgiavon!$A$5:$I$500,7,0)</f>
        <v>0</v>
      </c>
      <c r="L621" s="3">
        <f t="shared" si="10"/>
        <v>0</v>
      </c>
      <c r="M621" s="22">
        <f>IF(D621=0,0,VLOOKUP(D621,DM!$C$5:$G$500,5,0))</f>
        <v>0</v>
      </c>
    </row>
    <row r="622" spans="1:13" x14ac:dyDescent="0.2">
      <c r="A622" s="2"/>
      <c r="B622" s="2"/>
      <c r="C622" s="2"/>
      <c r="D622" s="2"/>
      <c r="E622" s="2">
        <f>IF(D622=0,0,VLOOKUP(D622,DM!$C$5:$E$500,2,0))</f>
        <v>0</v>
      </c>
      <c r="F622" s="2">
        <f>IF(D622=0,0,VLOOKUP(D622,DM!$C$5:$E$500,3,0))</f>
        <v>0</v>
      </c>
      <c r="G622" s="3"/>
      <c r="H622" s="3"/>
      <c r="I622" s="3"/>
      <c r="J622" s="2"/>
      <c r="K622" s="3">
        <f>VLOOKUP(D622,Tinhgiavon!$A$5:$I$500,7,0)</f>
        <v>0</v>
      </c>
      <c r="L622" s="3">
        <f t="shared" si="10"/>
        <v>0</v>
      </c>
      <c r="M622" s="22">
        <f>IF(D622=0,0,VLOOKUP(D622,DM!$C$5:$G$500,5,0))</f>
        <v>0</v>
      </c>
    </row>
    <row r="623" spans="1:13" x14ac:dyDescent="0.2">
      <c r="A623" s="2"/>
      <c r="B623" s="2"/>
      <c r="C623" s="2"/>
      <c r="D623" s="2"/>
      <c r="E623" s="2">
        <f>IF(D623=0,0,VLOOKUP(D623,DM!$C$5:$E$500,2,0))</f>
        <v>0</v>
      </c>
      <c r="F623" s="2">
        <f>IF(D623=0,0,VLOOKUP(D623,DM!$C$5:$E$500,3,0))</f>
        <v>0</v>
      </c>
      <c r="G623" s="3"/>
      <c r="H623" s="3"/>
      <c r="I623" s="3"/>
      <c r="J623" s="2"/>
      <c r="K623" s="3">
        <f>VLOOKUP(D623,Tinhgiavon!$A$5:$I$500,7,0)</f>
        <v>0</v>
      </c>
      <c r="L623" s="3">
        <f t="shared" si="10"/>
        <v>0</v>
      </c>
      <c r="M623" s="22">
        <f>IF(D623=0,0,VLOOKUP(D623,DM!$C$5:$G$500,5,0))</f>
        <v>0</v>
      </c>
    </row>
    <row r="624" spans="1:13" x14ac:dyDescent="0.2">
      <c r="A624" s="2"/>
      <c r="B624" s="2"/>
      <c r="C624" s="2"/>
      <c r="D624" s="2"/>
      <c r="E624" s="2">
        <f>IF(D624=0,0,VLOOKUP(D624,DM!$C$5:$E$500,2,0))</f>
        <v>0</v>
      </c>
      <c r="F624" s="2">
        <f>IF(D624=0,0,VLOOKUP(D624,DM!$C$5:$E$500,3,0))</f>
        <v>0</v>
      </c>
      <c r="G624" s="3"/>
      <c r="H624" s="3"/>
      <c r="I624" s="3"/>
      <c r="J624" s="2"/>
      <c r="K624" s="3">
        <f>VLOOKUP(D624,Tinhgiavon!$A$5:$I$500,7,0)</f>
        <v>0</v>
      </c>
      <c r="L624" s="3">
        <f t="shared" si="10"/>
        <v>0</v>
      </c>
      <c r="M624" s="22">
        <f>IF(D624=0,0,VLOOKUP(D624,DM!$C$5:$G$500,5,0))</f>
        <v>0</v>
      </c>
    </row>
    <row r="625" spans="1:13" x14ac:dyDescent="0.2">
      <c r="A625" s="2"/>
      <c r="B625" s="2"/>
      <c r="C625" s="2"/>
      <c r="D625" s="2"/>
      <c r="E625" s="2">
        <f>IF(D625=0,0,VLOOKUP(D625,DM!$C$5:$E$500,2,0))</f>
        <v>0</v>
      </c>
      <c r="F625" s="2">
        <f>IF(D625=0,0,VLOOKUP(D625,DM!$C$5:$E$500,3,0))</f>
        <v>0</v>
      </c>
      <c r="G625" s="3"/>
      <c r="H625" s="3"/>
      <c r="I625" s="3"/>
      <c r="J625" s="2"/>
      <c r="K625" s="3">
        <f>VLOOKUP(D625,Tinhgiavon!$A$5:$I$500,7,0)</f>
        <v>0</v>
      </c>
      <c r="L625" s="3">
        <f t="shared" si="10"/>
        <v>0</v>
      </c>
      <c r="M625" s="22">
        <f>IF(D625=0,0,VLOOKUP(D625,DM!$C$5:$G$500,5,0))</f>
        <v>0</v>
      </c>
    </row>
    <row r="626" spans="1:13" x14ac:dyDescent="0.2">
      <c r="A626" s="2"/>
      <c r="B626" s="2"/>
      <c r="C626" s="2"/>
      <c r="D626" s="2"/>
      <c r="E626" s="2">
        <f>IF(D626=0,0,VLOOKUP(D626,DM!$C$5:$E$500,2,0))</f>
        <v>0</v>
      </c>
      <c r="F626" s="2">
        <f>IF(D626=0,0,VLOOKUP(D626,DM!$C$5:$E$500,3,0))</f>
        <v>0</v>
      </c>
      <c r="G626" s="3"/>
      <c r="H626" s="3"/>
      <c r="I626" s="3"/>
      <c r="J626" s="2"/>
      <c r="K626" s="3">
        <f>VLOOKUP(D626,Tinhgiavon!$A$5:$I$500,7,0)</f>
        <v>0</v>
      </c>
      <c r="L626" s="3">
        <f t="shared" si="10"/>
        <v>0</v>
      </c>
      <c r="M626" s="22">
        <f>IF(D626=0,0,VLOOKUP(D626,DM!$C$5:$G$500,5,0))</f>
        <v>0</v>
      </c>
    </row>
    <row r="627" spans="1:13" x14ac:dyDescent="0.2">
      <c r="A627" s="2"/>
      <c r="B627" s="2"/>
      <c r="C627" s="2"/>
      <c r="D627" s="2"/>
      <c r="E627" s="2">
        <f>IF(D627=0,0,VLOOKUP(D627,DM!$C$5:$E$500,2,0))</f>
        <v>0</v>
      </c>
      <c r="F627" s="2">
        <f>IF(D627=0,0,VLOOKUP(D627,DM!$C$5:$E$500,3,0))</f>
        <v>0</v>
      </c>
      <c r="G627" s="3"/>
      <c r="H627" s="3"/>
      <c r="I627" s="3"/>
      <c r="J627" s="2"/>
      <c r="K627" s="3">
        <f>VLOOKUP(D627,Tinhgiavon!$A$5:$I$500,7,0)</f>
        <v>0</v>
      </c>
      <c r="L627" s="3">
        <f t="shared" si="10"/>
        <v>0</v>
      </c>
      <c r="M627" s="22">
        <f>IF(D627=0,0,VLOOKUP(D627,DM!$C$5:$G$500,5,0))</f>
        <v>0</v>
      </c>
    </row>
    <row r="628" spans="1:13" x14ac:dyDescent="0.2">
      <c r="A628" s="2"/>
      <c r="B628" s="2"/>
      <c r="C628" s="2"/>
      <c r="D628" s="2"/>
      <c r="E628" s="2">
        <f>IF(D628=0,0,VLOOKUP(D628,DM!$C$5:$E$500,2,0))</f>
        <v>0</v>
      </c>
      <c r="F628" s="2">
        <f>IF(D628=0,0,VLOOKUP(D628,DM!$C$5:$E$500,3,0))</f>
        <v>0</v>
      </c>
      <c r="G628" s="3"/>
      <c r="H628" s="3"/>
      <c r="I628" s="3"/>
      <c r="J628" s="2"/>
      <c r="K628" s="3">
        <f>VLOOKUP(D628,Tinhgiavon!$A$5:$I$500,7,0)</f>
        <v>0</v>
      </c>
      <c r="L628" s="3">
        <f t="shared" si="10"/>
        <v>0</v>
      </c>
      <c r="M628" s="22">
        <f>IF(D628=0,0,VLOOKUP(D628,DM!$C$5:$G$500,5,0))</f>
        <v>0</v>
      </c>
    </row>
    <row r="629" spans="1:13" x14ac:dyDescent="0.2">
      <c r="A629" s="2"/>
      <c r="B629" s="2"/>
      <c r="C629" s="2"/>
      <c r="D629" s="2"/>
      <c r="E629" s="2">
        <f>IF(D629=0,0,VLOOKUP(D629,DM!$C$5:$E$500,2,0))</f>
        <v>0</v>
      </c>
      <c r="F629" s="2">
        <f>IF(D629=0,0,VLOOKUP(D629,DM!$C$5:$E$500,3,0))</f>
        <v>0</v>
      </c>
      <c r="G629" s="3"/>
      <c r="H629" s="3"/>
      <c r="I629" s="3"/>
      <c r="J629" s="2"/>
      <c r="K629" s="3">
        <f>VLOOKUP(D629,Tinhgiavon!$A$5:$I$500,7,0)</f>
        <v>0</v>
      </c>
      <c r="L629" s="3">
        <f t="shared" si="10"/>
        <v>0</v>
      </c>
      <c r="M629" s="22">
        <f>IF(D629=0,0,VLOOKUP(D629,DM!$C$5:$G$500,5,0))</f>
        <v>0</v>
      </c>
    </row>
    <row r="630" spans="1:13" x14ac:dyDescent="0.2">
      <c r="A630" s="2"/>
      <c r="B630" s="2"/>
      <c r="C630" s="2"/>
      <c r="D630" s="2"/>
      <c r="E630" s="2">
        <f>IF(D630=0,0,VLOOKUP(D630,DM!$C$5:$E$500,2,0))</f>
        <v>0</v>
      </c>
      <c r="F630" s="2">
        <f>IF(D630=0,0,VLOOKUP(D630,DM!$C$5:$E$500,3,0))</f>
        <v>0</v>
      </c>
      <c r="G630" s="3"/>
      <c r="H630" s="3"/>
      <c r="I630" s="3"/>
      <c r="J630" s="2"/>
      <c r="K630" s="3">
        <f>VLOOKUP(D630,Tinhgiavon!$A$5:$I$500,7,0)</f>
        <v>0</v>
      </c>
      <c r="L630" s="3">
        <f t="shared" si="10"/>
        <v>0</v>
      </c>
      <c r="M630" s="22">
        <f>IF(D630=0,0,VLOOKUP(D630,DM!$C$5:$G$500,5,0))</f>
        <v>0</v>
      </c>
    </row>
    <row r="631" spans="1:13" x14ac:dyDescent="0.2">
      <c r="A631" s="2"/>
      <c r="B631" s="2"/>
      <c r="C631" s="2"/>
      <c r="D631" s="2"/>
      <c r="E631" s="2">
        <f>IF(D631=0,0,VLOOKUP(D631,DM!$C$5:$E$500,2,0))</f>
        <v>0</v>
      </c>
      <c r="F631" s="2">
        <f>IF(D631=0,0,VLOOKUP(D631,DM!$C$5:$E$500,3,0))</f>
        <v>0</v>
      </c>
      <c r="G631" s="3"/>
      <c r="H631" s="3"/>
      <c r="I631" s="3"/>
      <c r="J631" s="2"/>
      <c r="K631" s="3">
        <f>VLOOKUP(D631,Tinhgiavon!$A$5:$I$500,7,0)</f>
        <v>0</v>
      </c>
      <c r="L631" s="3">
        <f t="shared" si="10"/>
        <v>0</v>
      </c>
      <c r="M631" s="22">
        <f>IF(D631=0,0,VLOOKUP(D631,DM!$C$5:$G$500,5,0))</f>
        <v>0</v>
      </c>
    </row>
    <row r="632" spans="1:13" x14ac:dyDescent="0.2">
      <c r="A632" s="2"/>
      <c r="B632" s="2"/>
      <c r="C632" s="2"/>
      <c r="D632" s="2"/>
      <c r="E632" s="2">
        <f>IF(D632=0,0,VLOOKUP(D632,DM!$C$5:$E$500,2,0))</f>
        <v>0</v>
      </c>
      <c r="F632" s="2">
        <f>IF(D632=0,0,VLOOKUP(D632,DM!$C$5:$E$500,3,0))</f>
        <v>0</v>
      </c>
      <c r="G632" s="3"/>
      <c r="H632" s="3"/>
      <c r="I632" s="3"/>
      <c r="J632" s="2"/>
      <c r="K632" s="3">
        <f>VLOOKUP(D632,Tinhgiavon!$A$5:$I$500,7,0)</f>
        <v>0</v>
      </c>
      <c r="L632" s="3">
        <f t="shared" si="10"/>
        <v>0</v>
      </c>
      <c r="M632" s="22">
        <f>IF(D632=0,0,VLOOKUP(D632,DM!$C$5:$G$500,5,0))</f>
        <v>0</v>
      </c>
    </row>
    <row r="633" spans="1:13" x14ac:dyDescent="0.2">
      <c r="A633" s="2"/>
      <c r="B633" s="2"/>
      <c r="C633" s="2"/>
      <c r="D633" s="2"/>
      <c r="E633" s="2">
        <f>IF(D633=0,0,VLOOKUP(D633,DM!$C$5:$E$500,2,0))</f>
        <v>0</v>
      </c>
      <c r="F633" s="2">
        <f>IF(D633=0,0,VLOOKUP(D633,DM!$C$5:$E$500,3,0))</f>
        <v>0</v>
      </c>
      <c r="G633" s="3"/>
      <c r="H633" s="3"/>
      <c r="I633" s="3"/>
      <c r="J633" s="2"/>
      <c r="K633" s="3">
        <f>VLOOKUP(D633,Tinhgiavon!$A$5:$I$500,7,0)</f>
        <v>0</v>
      </c>
      <c r="L633" s="3">
        <f t="shared" si="10"/>
        <v>0</v>
      </c>
      <c r="M633" s="22">
        <f>IF(D633=0,0,VLOOKUP(D633,DM!$C$5:$G$500,5,0))</f>
        <v>0</v>
      </c>
    </row>
    <row r="634" spans="1:13" x14ac:dyDescent="0.2">
      <c r="A634" s="2"/>
      <c r="B634" s="2"/>
      <c r="C634" s="2"/>
      <c r="D634" s="2"/>
      <c r="E634" s="2">
        <f>IF(D634=0,0,VLOOKUP(D634,DM!$C$5:$E$500,2,0))</f>
        <v>0</v>
      </c>
      <c r="F634" s="2">
        <f>IF(D634=0,0,VLOOKUP(D634,DM!$C$5:$E$500,3,0))</f>
        <v>0</v>
      </c>
      <c r="G634" s="3"/>
      <c r="H634" s="3"/>
      <c r="I634" s="3"/>
      <c r="J634" s="2"/>
      <c r="K634" s="3">
        <f>VLOOKUP(D634,Tinhgiavon!$A$5:$I$500,7,0)</f>
        <v>0</v>
      </c>
      <c r="L634" s="3">
        <f t="shared" si="10"/>
        <v>0</v>
      </c>
      <c r="M634" s="22">
        <f>IF(D634=0,0,VLOOKUP(D634,DM!$C$5:$G$500,5,0))</f>
        <v>0</v>
      </c>
    </row>
    <row r="635" spans="1:13" x14ac:dyDescent="0.2">
      <c r="A635" s="2"/>
      <c r="B635" s="2"/>
      <c r="C635" s="2"/>
      <c r="D635" s="2"/>
      <c r="E635" s="2">
        <f>IF(D635=0,0,VLOOKUP(D635,DM!$C$5:$E$500,2,0))</f>
        <v>0</v>
      </c>
      <c r="F635" s="2">
        <f>IF(D635=0,0,VLOOKUP(D635,DM!$C$5:$E$500,3,0))</f>
        <v>0</v>
      </c>
      <c r="G635" s="3"/>
      <c r="H635" s="3"/>
      <c r="I635" s="3"/>
      <c r="J635" s="2"/>
      <c r="K635" s="3">
        <f>VLOOKUP(D635,Tinhgiavon!$A$5:$I$500,7,0)</f>
        <v>0</v>
      </c>
      <c r="L635" s="3">
        <f t="shared" si="10"/>
        <v>0</v>
      </c>
      <c r="M635" s="22">
        <f>IF(D635=0,0,VLOOKUP(D635,DM!$C$5:$G$500,5,0))</f>
        <v>0</v>
      </c>
    </row>
    <row r="636" spans="1:13" x14ac:dyDescent="0.2">
      <c r="A636" s="2"/>
      <c r="B636" s="2"/>
      <c r="C636" s="2"/>
      <c r="D636" s="2"/>
      <c r="E636" s="2">
        <f>IF(D636=0,0,VLOOKUP(D636,DM!$C$5:$E$500,2,0))</f>
        <v>0</v>
      </c>
      <c r="F636" s="2">
        <f>IF(D636=0,0,VLOOKUP(D636,DM!$C$5:$E$500,3,0))</f>
        <v>0</v>
      </c>
      <c r="G636" s="3"/>
      <c r="H636" s="3"/>
      <c r="I636" s="3"/>
      <c r="J636" s="2"/>
      <c r="K636" s="3">
        <f>VLOOKUP(D636,Tinhgiavon!$A$5:$I$500,7,0)</f>
        <v>0</v>
      </c>
      <c r="L636" s="3">
        <f t="shared" si="10"/>
        <v>0</v>
      </c>
      <c r="M636" s="22">
        <f>IF(D636=0,0,VLOOKUP(D636,DM!$C$5:$G$500,5,0))</f>
        <v>0</v>
      </c>
    </row>
    <row r="637" spans="1:13" x14ac:dyDescent="0.2">
      <c r="A637" s="2"/>
      <c r="B637" s="2"/>
      <c r="C637" s="2"/>
      <c r="D637" s="2"/>
      <c r="E637" s="2">
        <f>IF(D637=0,0,VLOOKUP(D637,DM!$C$5:$E$500,2,0))</f>
        <v>0</v>
      </c>
      <c r="F637" s="2">
        <f>IF(D637=0,0,VLOOKUP(D637,DM!$C$5:$E$500,3,0))</f>
        <v>0</v>
      </c>
      <c r="G637" s="3"/>
      <c r="H637" s="3"/>
      <c r="I637" s="3"/>
      <c r="J637" s="2"/>
      <c r="K637" s="3">
        <f>VLOOKUP(D637,Tinhgiavon!$A$5:$I$500,7,0)</f>
        <v>0</v>
      </c>
      <c r="L637" s="3">
        <f t="shared" si="10"/>
        <v>0</v>
      </c>
      <c r="M637" s="22">
        <f>IF(D637=0,0,VLOOKUP(D637,DM!$C$5:$G$500,5,0))</f>
        <v>0</v>
      </c>
    </row>
    <row r="638" spans="1:13" x14ac:dyDescent="0.2">
      <c r="A638" s="2"/>
      <c r="B638" s="2"/>
      <c r="C638" s="2"/>
      <c r="D638" s="2"/>
      <c r="E638" s="2">
        <f>IF(D638=0,0,VLOOKUP(D638,DM!$C$5:$E$500,2,0))</f>
        <v>0</v>
      </c>
      <c r="F638" s="2">
        <f>IF(D638=0,0,VLOOKUP(D638,DM!$C$5:$E$500,3,0))</f>
        <v>0</v>
      </c>
      <c r="G638" s="3"/>
      <c r="H638" s="3"/>
      <c r="I638" s="3"/>
      <c r="J638" s="2"/>
      <c r="K638" s="3">
        <f>VLOOKUP(D638,Tinhgiavon!$A$5:$I$500,7,0)</f>
        <v>0</v>
      </c>
      <c r="L638" s="3">
        <f t="shared" si="10"/>
        <v>0</v>
      </c>
      <c r="M638" s="22">
        <f>IF(D638=0,0,VLOOKUP(D638,DM!$C$5:$G$500,5,0))</f>
        <v>0</v>
      </c>
    </row>
    <row r="639" spans="1:13" x14ac:dyDescent="0.2">
      <c r="A639" s="2"/>
      <c r="B639" s="2"/>
      <c r="C639" s="2"/>
      <c r="D639" s="2"/>
      <c r="E639" s="2">
        <f>IF(D639=0,0,VLOOKUP(D639,DM!$C$5:$E$500,2,0))</f>
        <v>0</v>
      </c>
      <c r="F639" s="2">
        <f>IF(D639=0,0,VLOOKUP(D639,DM!$C$5:$E$500,3,0))</f>
        <v>0</v>
      </c>
      <c r="G639" s="3"/>
      <c r="H639" s="3"/>
      <c r="I639" s="3"/>
      <c r="J639" s="2"/>
      <c r="K639" s="3">
        <f>VLOOKUP(D639,Tinhgiavon!$A$5:$I$500,7,0)</f>
        <v>0</v>
      </c>
      <c r="L639" s="3">
        <f t="shared" si="10"/>
        <v>0</v>
      </c>
      <c r="M639" s="22">
        <f>IF(D639=0,0,VLOOKUP(D639,DM!$C$5:$G$500,5,0))</f>
        <v>0</v>
      </c>
    </row>
    <row r="640" spans="1:13" x14ac:dyDescent="0.2">
      <c r="A640" s="2"/>
      <c r="B640" s="2"/>
      <c r="C640" s="2"/>
      <c r="D640" s="2"/>
      <c r="E640" s="2">
        <f>IF(D640=0,0,VLOOKUP(D640,DM!$C$5:$E$500,2,0))</f>
        <v>0</v>
      </c>
      <c r="F640" s="2">
        <f>IF(D640=0,0,VLOOKUP(D640,DM!$C$5:$E$500,3,0))</f>
        <v>0</v>
      </c>
      <c r="G640" s="3"/>
      <c r="H640" s="3"/>
      <c r="I640" s="3"/>
      <c r="J640" s="2"/>
      <c r="K640" s="3">
        <f>VLOOKUP(D640,Tinhgiavon!$A$5:$I$500,7,0)</f>
        <v>0</v>
      </c>
      <c r="L640" s="3">
        <f t="shared" si="10"/>
        <v>0</v>
      </c>
      <c r="M640" s="22">
        <f>IF(D640=0,0,VLOOKUP(D640,DM!$C$5:$G$500,5,0))</f>
        <v>0</v>
      </c>
    </row>
    <row r="641" spans="1:13" x14ac:dyDescent="0.2">
      <c r="A641" s="2"/>
      <c r="B641" s="2"/>
      <c r="C641" s="2"/>
      <c r="D641" s="2"/>
      <c r="E641" s="2">
        <f>IF(D641=0,0,VLOOKUP(D641,DM!$C$5:$E$500,2,0))</f>
        <v>0</v>
      </c>
      <c r="F641" s="2">
        <f>IF(D641=0,0,VLOOKUP(D641,DM!$C$5:$E$500,3,0))</f>
        <v>0</v>
      </c>
      <c r="G641" s="3"/>
      <c r="H641" s="3"/>
      <c r="I641" s="3"/>
      <c r="J641" s="2"/>
      <c r="K641" s="3">
        <f>VLOOKUP(D641,Tinhgiavon!$A$5:$I$500,7,0)</f>
        <v>0</v>
      </c>
      <c r="L641" s="3">
        <f t="shared" si="10"/>
        <v>0</v>
      </c>
      <c r="M641" s="22">
        <f>IF(D641=0,0,VLOOKUP(D641,DM!$C$5:$G$500,5,0))</f>
        <v>0</v>
      </c>
    </row>
    <row r="642" spans="1:13" x14ac:dyDescent="0.2">
      <c r="A642" s="2"/>
      <c r="B642" s="2"/>
      <c r="C642" s="2"/>
      <c r="D642" s="2"/>
      <c r="E642" s="2">
        <f>IF(D642=0,0,VLOOKUP(D642,DM!$C$5:$E$500,2,0))</f>
        <v>0</v>
      </c>
      <c r="F642" s="2">
        <f>IF(D642=0,0,VLOOKUP(D642,DM!$C$5:$E$500,3,0))</f>
        <v>0</v>
      </c>
      <c r="G642" s="3"/>
      <c r="H642" s="3"/>
      <c r="I642" s="3"/>
      <c r="J642" s="2"/>
      <c r="K642" s="3">
        <f>VLOOKUP(D642,Tinhgiavon!$A$5:$I$500,7,0)</f>
        <v>0</v>
      </c>
      <c r="L642" s="3">
        <f t="shared" si="10"/>
        <v>0</v>
      </c>
      <c r="M642" s="22">
        <f>IF(D642=0,0,VLOOKUP(D642,DM!$C$5:$G$500,5,0))</f>
        <v>0</v>
      </c>
    </row>
    <row r="643" spans="1:13" x14ac:dyDescent="0.2">
      <c r="A643" s="2"/>
      <c r="B643" s="2"/>
      <c r="C643" s="2"/>
      <c r="D643" s="2"/>
      <c r="E643" s="2">
        <f>IF(D643=0,0,VLOOKUP(D643,DM!$C$5:$E$500,2,0))</f>
        <v>0</v>
      </c>
      <c r="F643" s="2">
        <f>IF(D643=0,0,VLOOKUP(D643,DM!$C$5:$E$500,3,0))</f>
        <v>0</v>
      </c>
      <c r="G643" s="3"/>
      <c r="H643" s="3"/>
      <c r="I643" s="3"/>
      <c r="J643" s="2"/>
      <c r="K643" s="3">
        <f>VLOOKUP(D643,Tinhgiavon!$A$5:$I$500,7,0)</f>
        <v>0</v>
      </c>
      <c r="L643" s="3">
        <f t="shared" si="10"/>
        <v>0</v>
      </c>
      <c r="M643" s="22">
        <f>IF(D643=0,0,VLOOKUP(D643,DM!$C$5:$G$500,5,0))</f>
        <v>0</v>
      </c>
    </row>
    <row r="644" spans="1:13" x14ac:dyDescent="0.2">
      <c r="A644" s="2"/>
      <c r="B644" s="2"/>
      <c r="C644" s="2"/>
      <c r="D644" s="2"/>
      <c r="E644" s="2">
        <f>IF(D644=0,0,VLOOKUP(D644,DM!$C$5:$E$500,2,0))</f>
        <v>0</v>
      </c>
      <c r="F644" s="2">
        <f>IF(D644=0,0,VLOOKUP(D644,DM!$C$5:$E$500,3,0))</f>
        <v>0</v>
      </c>
      <c r="G644" s="3"/>
      <c r="H644" s="3"/>
      <c r="I644" s="3"/>
      <c r="J644" s="2"/>
      <c r="K644" s="3">
        <f>VLOOKUP(D644,Tinhgiavon!$A$5:$I$500,7,0)</f>
        <v>0</v>
      </c>
      <c r="L644" s="3">
        <f t="shared" si="10"/>
        <v>0</v>
      </c>
      <c r="M644" s="22">
        <f>IF(D644=0,0,VLOOKUP(D644,DM!$C$5:$G$500,5,0))</f>
        <v>0</v>
      </c>
    </row>
    <row r="645" spans="1:13" x14ac:dyDescent="0.2">
      <c r="A645" s="2"/>
      <c r="B645" s="2"/>
      <c r="C645" s="2"/>
      <c r="D645" s="2"/>
      <c r="E645" s="2">
        <f>IF(D645=0,0,VLOOKUP(D645,DM!$C$5:$E$500,2,0))</f>
        <v>0</v>
      </c>
      <c r="F645" s="2">
        <f>IF(D645=0,0,VLOOKUP(D645,DM!$C$5:$E$500,3,0))</f>
        <v>0</v>
      </c>
      <c r="G645" s="3"/>
      <c r="H645" s="3"/>
      <c r="I645" s="3"/>
      <c r="J645" s="2"/>
      <c r="K645" s="3">
        <f>VLOOKUP(D645,Tinhgiavon!$A$5:$I$500,7,0)</f>
        <v>0</v>
      </c>
      <c r="L645" s="3">
        <f t="shared" si="10"/>
        <v>0</v>
      </c>
      <c r="M645" s="22">
        <f>IF(D645=0,0,VLOOKUP(D645,DM!$C$5:$G$500,5,0))</f>
        <v>0</v>
      </c>
    </row>
    <row r="646" spans="1:13" x14ac:dyDescent="0.2">
      <c r="A646" s="2"/>
      <c r="B646" s="2"/>
      <c r="C646" s="2"/>
      <c r="D646" s="2"/>
      <c r="E646" s="2">
        <f>IF(D646=0,0,VLOOKUP(D646,DM!$C$5:$E$500,2,0))</f>
        <v>0</v>
      </c>
      <c r="F646" s="2">
        <f>IF(D646=0,0,VLOOKUP(D646,DM!$C$5:$E$500,3,0))</f>
        <v>0</v>
      </c>
      <c r="G646" s="3"/>
      <c r="H646" s="3"/>
      <c r="I646" s="3"/>
      <c r="J646" s="2"/>
      <c r="K646" s="3">
        <f>VLOOKUP(D646,Tinhgiavon!$A$5:$I$500,7,0)</f>
        <v>0</v>
      </c>
      <c r="L646" s="3">
        <f t="shared" ref="L646:L709" si="11">K646*G646</f>
        <v>0</v>
      </c>
      <c r="M646" s="22">
        <f>IF(D646=0,0,VLOOKUP(D646,DM!$C$5:$G$500,5,0))</f>
        <v>0</v>
      </c>
    </row>
    <row r="647" spans="1:13" x14ac:dyDescent="0.2">
      <c r="A647" s="2"/>
      <c r="B647" s="2"/>
      <c r="C647" s="2"/>
      <c r="D647" s="2"/>
      <c r="E647" s="2">
        <f>IF(D647=0,0,VLOOKUP(D647,DM!$C$5:$E$500,2,0))</f>
        <v>0</v>
      </c>
      <c r="F647" s="2">
        <f>IF(D647=0,0,VLOOKUP(D647,DM!$C$5:$E$500,3,0))</f>
        <v>0</v>
      </c>
      <c r="G647" s="3"/>
      <c r="H647" s="3"/>
      <c r="I647" s="3"/>
      <c r="J647" s="2"/>
      <c r="K647" s="3">
        <f>VLOOKUP(D647,Tinhgiavon!$A$5:$I$500,7,0)</f>
        <v>0</v>
      </c>
      <c r="L647" s="3">
        <f t="shared" si="11"/>
        <v>0</v>
      </c>
      <c r="M647" s="22">
        <f>IF(D647=0,0,VLOOKUP(D647,DM!$C$5:$G$500,5,0))</f>
        <v>0</v>
      </c>
    </row>
    <row r="648" spans="1:13" x14ac:dyDescent="0.2">
      <c r="A648" s="2"/>
      <c r="B648" s="2"/>
      <c r="C648" s="2"/>
      <c r="D648" s="2"/>
      <c r="E648" s="2">
        <f>IF(D648=0,0,VLOOKUP(D648,DM!$C$5:$E$500,2,0))</f>
        <v>0</v>
      </c>
      <c r="F648" s="2">
        <f>IF(D648=0,0,VLOOKUP(D648,DM!$C$5:$E$500,3,0))</f>
        <v>0</v>
      </c>
      <c r="G648" s="3"/>
      <c r="H648" s="3"/>
      <c r="I648" s="3"/>
      <c r="J648" s="2"/>
      <c r="K648" s="3">
        <f>VLOOKUP(D648,Tinhgiavon!$A$5:$I$500,7,0)</f>
        <v>0</v>
      </c>
      <c r="L648" s="3">
        <f t="shared" si="11"/>
        <v>0</v>
      </c>
      <c r="M648" s="22">
        <f>IF(D648=0,0,VLOOKUP(D648,DM!$C$5:$G$500,5,0))</f>
        <v>0</v>
      </c>
    </row>
    <row r="649" spans="1:13" x14ac:dyDescent="0.2">
      <c r="A649" s="2"/>
      <c r="B649" s="2"/>
      <c r="C649" s="2"/>
      <c r="D649" s="2"/>
      <c r="E649" s="2">
        <f>IF(D649=0,0,VLOOKUP(D649,DM!$C$5:$E$500,2,0))</f>
        <v>0</v>
      </c>
      <c r="F649" s="2">
        <f>IF(D649=0,0,VLOOKUP(D649,DM!$C$5:$E$500,3,0))</f>
        <v>0</v>
      </c>
      <c r="G649" s="3"/>
      <c r="H649" s="3"/>
      <c r="I649" s="3"/>
      <c r="J649" s="2"/>
      <c r="K649" s="3">
        <f>VLOOKUP(D649,Tinhgiavon!$A$5:$I$500,7,0)</f>
        <v>0</v>
      </c>
      <c r="L649" s="3">
        <f t="shared" si="11"/>
        <v>0</v>
      </c>
      <c r="M649" s="22">
        <f>IF(D649=0,0,VLOOKUP(D649,DM!$C$5:$G$500,5,0))</f>
        <v>0</v>
      </c>
    </row>
    <row r="650" spans="1:13" x14ac:dyDescent="0.2">
      <c r="A650" s="2"/>
      <c r="B650" s="2"/>
      <c r="C650" s="2"/>
      <c r="D650" s="2"/>
      <c r="E650" s="2">
        <f>IF(D650=0,0,VLOOKUP(D650,DM!$C$5:$E$500,2,0))</f>
        <v>0</v>
      </c>
      <c r="F650" s="2">
        <f>IF(D650=0,0,VLOOKUP(D650,DM!$C$5:$E$500,3,0))</f>
        <v>0</v>
      </c>
      <c r="G650" s="3"/>
      <c r="H650" s="3"/>
      <c r="I650" s="3"/>
      <c r="J650" s="2"/>
      <c r="K650" s="3">
        <f>VLOOKUP(D650,Tinhgiavon!$A$5:$I$500,7,0)</f>
        <v>0</v>
      </c>
      <c r="L650" s="3">
        <f t="shared" si="11"/>
        <v>0</v>
      </c>
      <c r="M650" s="22">
        <f>IF(D650=0,0,VLOOKUP(D650,DM!$C$5:$G$500,5,0))</f>
        <v>0</v>
      </c>
    </row>
    <row r="651" spans="1:13" x14ac:dyDescent="0.2">
      <c r="A651" s="2"/>
      <c r="B651" s="2"/>
      <c r="C651" s="2"/>
      <c r="D651" s="2"/>
      <c r="E651" s="2">
        <f>IF(D651=0,0,VLOOKUP(D651,DM!$C$5:$E$500,2,0))</f>
        <v>0</v>
      </c>
      <c r="F651" s="2">
        <f>IF(D651=0,0,VLOOKUP(D651,DM!$C$5:$E$500,3,0))</f>
        <v>0</v>
      </c>
      <c r="G651" s="3"/>
      <c r="H651" s="3"/>
      <c r="I651" s="3"/>
      <c r="J651" s="2"/>
      <c r="K651" s="3">
        <f>VLOOKUP(D651,Tinhgiavon!$A$5:$I$500,7,0)</f>
        <v>0</v>
      </c>
      <c r="L651" s="3">
        <f t="shared" si="11"/>
        <v>0</v>
      </c>
      <c r="M651" s="22">
        <f>IF(D651=0,0,VLOOKUP(D651,DM!$C$5:$G$500,5,0))</f>
        <v>0</v>
      </c>
    </row>
    <row r="652" spans="1:13" x14ac:dyDescent="0.2">
      <c r="A652" s="2"/>
      <c r="B652" s="2"/>
      <c r="C652" s="2"/>
      <c r="D652" s="2"/>
      <c r="E652" s="2">
        <f>IF(D652=0,0,VLOOKUP(D652,DM!$C$5:$E$500,2,0))</f>
        <v>0</v>
      </c>
      <c r="F652" s="2">
        <f>IF(D652=0,0,VLOOKUP(D652,DM!$C$5:$E$500,3,0))</f>
        <v>0</v>
      </c>
      <c r="G652" s="3"/>
      <c r="H652" s="3"/>
      <c r="I652" s="3"/>
      <c r="J652" s="2"/>
      <c r="K652" s="3">
        <f>VLOOKUP(D652,Tinhgiavon!$A$5:$I$500,7,0)</f>
        <v>0</v>
      </c>
      <c r="L652" s="3">
        <f t="shared" si="11"/>
        <v>0</v>
      </c>
      <c r="M652" s="22">
        <f>IF(D652=0,0,VLOOKUP(D652,DM!$C$5:$G$500,5,0))</f>
        <v>0</v>
      </c>
    </row>
    <row r="653" spans="1:13" x14ac:dyDescent="0.2">
      <c r="A653" s="2"/>
      <c r="B653" s="2"/>
      <c r="C653" s="2"/>
      <c r="D653" s="2"/>
      <c r="E653" s="2">
        <f>IF(D653=0,0,VLOOKUP(D653,DM!$C$5:$E$500,2,0))</f>
        <v>0</v>
      </c>
      <c r="F653" s="2">
        <f>IF(D653=0,0,VLOOKUP(D653,DM!$C$5:$E$500,3,0))</f>
        <v>0</v>
      </c>
      <c r="G653" s="3"/>
      <c r="H653" s="3"/>
      <c r="I653" s="3"/>
      <c r="J653" s="2"/>
      <c r="K653" s="3">
        <f>VLOOKUP(D653,Tinhgiavon!$A$5:$I$500,7,0)</f>
        <v>0</v>
      </c>
      <c r="L653" s="3">
        <f t="shared" si="11"/>
        <v>0</v>
      </c>
      <c r="M653" s="22">
        <f>IF(D653=0,0,VLOOKUP(D653,DM!$C$5:$G$500,5,0))</f>
        <v>0</v>
      </c>
    </row>
    <row r="654" spans="1:13" x14ac:dyDescent="0.2">
      <c r="A654" s="2"/>
      <c r="B654" s="2"/>
      <c r="C654" s="2"/>
      <c r="D654" s="2"/>
      <c r="E654" s="2">
        <f>IF(D654=0,0,VLOOKUP(D654,DM!$C$5:$E$500,2,0))</f>
        <v>0</v>
      </c>
      <c r="F654" s="2">
        <f>IF(D654=0,0,VLOOKUP(D654,DM!$C$5:$E$500,3,0))</f>
        <v>0</v>
      </c>
      <c r="G654" s="3"/>
      <c r="H654" s="3"/>
      <c r="I654" s="3"/>
      <c r="J654" s="2"/>
      <c r="K654" s="3">
        <f>VLOOKUP(D654,Tinhgiavon!$A$5:$I$500,7,0)</f>
        <v>0</v>
      </c>
      <c r="L654" s="3">
        <f t="shared" si="11"/>
        <v>0</v>
      </c>
      <c r="M654" s="22">
        <f>IF(D654=0,0,VLOOKUP(D654,DM!$C$5:$G$500,5,0))</f>
        <v>0</v>
      </c>
    </row>
    <row r="655" spans="1:13" x14ac:dyDescent="0.2">
      <c r="A655" s="2"/>
      <c r="B655" s="2"/>
      <c r="C655" s="2"/>
      <c r="D655" s="2"/>
      <c r="E655" s="2">
        <f>IF(D655=0,0,VLOOKUP(D655,DM!$C$5:$E$500,2,0))</f>
        <v>0</v>
      </c>
      <c r="F655" s="2">
        <f>IF(D655=0,0,VLOOKUP(D655,DM!$C$5:$E$500,3,0))</f>
        <v>0</v>
      </c>
      <c r="G655" s="3"/>
      <c r="H655" s="3"/>
      <c r="I655" s="3"/>
      <c r="J655" s="2"/>
      <c r="K655" s="3">
        <f>VLOOKUP(D655,Tinhgiavon!$A$5:$I$500,7,0)</f>
        <v>0</v>
      </c>
      <c r="L655" s="3">
        <f t="shared" si="11"/>
        <v>0</v>
      </c>
      <c r="M655" s="22">
        <f>IF(D655=0,0,VLOOKUP(D655,DM!$C$5:$G$500,5,0))</f>
        <v>0</v>
      </c>
    </row>
    <row r="656" spans="1:13" x14ac:dyDescent="0.2">
      <c r="A656" s="2"/>
      <c r="B656" s="2"/>
      <c r="C656" s="2"/>
      <c r="D656" s="2"/>
      <c r="E656" s="2">
        <f>IF(D656=0,0,VLOOKUP(D656,DM!$C$5:$E$500,2,0))</f>
        <v>0</v>
      </c>
      <c r="F656" s="2">
        <f>IF(D656=0,0,VLOOKUP(D656,DM!$C$5:$E$500,3,0))</f>
        <v>0</v>
      </c>
      <c r="G656" s="3"/>
      <c r="H656" s="3"/>
      <c r="I656" s="3"/>
      <c r="J656" s="2"/>
      <c r="K656" s="3">
        <f>VLOOKUP(D656,Tinhgiavon!$A$5:$I$500,7,0)</f>
        <v>0</v>
      </c>
      <c r="L656" s="3">
        <f t="shared" si="11"/>
        <v>0</v>
      </c>
      <c r="M656" s="22">
        <f>IF(D656=0,0,VLOOKUP(D656,DM!$C$5:$G$500,5,0))</f>
        <v>0</v>
      </c>
    </row>
    <row r="657" spans="1:13" x14ac:dyDescent="0.2">
      <c r="A657" s="2"/>
      <c r="B657" s="2"/>
      <c r="C657" s="2"/>
      <c r="D657" s="2"/>
      <c r="E657" s="2">
        <f>IF(D657=0,0,VLOOKUP(D657,DM!$C$5:$E$500,2,0))</f>
        <v>0</v>
      </c>
      <c r="F657" s="2">
        <f>IF(D657=0,0,VLOOKUP(D657,DM!$C$5:$E$500,3,0))</f>
        <v>0</v>
      </c>
      <c r="G657" s="3"/>
      <c r="H657" s="3"/>
      <c r="I657" s="3"/>
      <c r="J657" s="2"/>
      <c r="K657" s="3">
        <f>VLOOKUP(D657,Tinhgiavon!$A$5:$I$500,7,0)</f>
        <v>0</v>
      </c>
      <c r="L657" s="3">
        <f t="shared" si="11"/>
        <v>0</v>
      </c>
      <c r="M657" s="22">
        <f>IF(D657=0,0,VLOOKUP(D657,DM!$C$5:$G$500,5,0))</f>
        <v>0</v>
      </c>
    </row>
    <row r="658" spans="1:13" x14ac:dyDescent="0.2">
      <c r="A658" s="2"/>
      <c r="B658" s="2"/>
      <c r="C658" s="2"/>
      <c r="D658" s="2"/>
      <c r="E658" s="2">
        <f>IF(D658=0,0,VLOOKUP(D658,DM!$C$5:$E$500,2,0))</f>
        <v>0</v>
      </c>
      <c r="F658" s="2">
        <f>IF(D658=0,0,VLOOKUP(D658,DM!$C$5:$E$500,3,0))</f>
        <v>0</v>
      </c>
      <c r="G658" s="3"/>
      <c r="H658" s="3"/>
      <c r="I658" s="3"/>
      <c r="J658" s="2"/>
      <c r="K658" s="3">
        <f>VLOOKUP(D658,Tinhgiavon!$A$5:$I$500,7,0)</f>
        <v>0</v>
      </c>
      <c r="L658" s="3">
        <f t="shared" si="11"/>
        <v>0</v>
      </c>
      <c r="M658" s="22">
        <f>IF(D658=0,0,VLOOKUP(D658,DM!$C$5:$G$500,5,0))</f>
        <v>0</v>
      </c>
    </row>
    <row r="659" spans="1:13" x14ac:dyDescent="0.2">
      <c r="A659" s="2"/>
      <c r="B659" s="2"/>
      <c r="C659" s="2"/>
      <c r="D659" s="2"/>
      <c r="E659" s="2">
        <f>IF(D659=0,0,VLOOKUP(D659,DM!$C$5:$E$500,2,0))</f>
        <v>0</v>
      </c>
      <c r="F659" s="2">
        <f>IF(D659=0,0,VLOOKUP(D659,DM!$C$5:$E$500,3,0))</f>
        <v>0</v>
      </c>
      <c r="G659" s="3"/>
      <c r="H659" s="3"/>
      <c r="I659" s="3"/>
      <c r="J659" s="2"/>
      <c r="K659" s="3">
        <f>VLOOKUP(D659,Tinhgiavon!$A$5:$I$500,7,0)</f>
        <v>0</v>
      </c>
      <c r="L659" s="3">
        <f t="shared" si="11"/>
        <v>0</v>
      </c>
      <c r="M659" s="22">
        <f>IF(D659=0,0,VLOOKUP(D659,DM!$C$5:$G$500,5,0))</f>
        <v>0</v>
      </c>
    </row>
    <row r="660" spans="1:13" x14ac:dyDescent="0.2">
      <c r="A660" s="2"/>
      <c r="B660" s="2"/>
      <c r="C660" s="2"/>
      <c r="D660" s="2"/>
      <c r="E660" s="2">
        <f>IF(D660=0,0,VLOOKUP(D660,DM!$C$5:$E$500,2,0))</f>
        <v>0</v>
      </c>
      <c r="F660" s="2">
        <f>IF(D660=0,0,VLOOKUP(D660,DM!$C$5:$E$500,3,0))</f>
        <v>0</v>
      </c>
      <c r="G660" s="3"/>
      <c r="H660" s="3"/>
      <c r="I660" s="3"/>
      <c r="J660" s="2"/>
      <c r="K660" s="3">
        <f>VLOOKUP(D660,Tinhgiavon!$A$5:$I$500,7,0)</f>
        <v>0</v>
      </c>
      <c r="L660" s="3">
        <f t="shared" si="11"/>
        <v>0</v>
      </c>
      <c r="M660" s="22">
        <f>IF(D660=0,0,VLOOKUP(D660,DM!$C$5:$G$500,5,0))</f>
        <v>0</v>
      </c>
    </row>
    <row r="661" spans="1:13" x14ac:dyDescent="0.2">
      <c r="A661" s="2"/>
      <c r="B661" s="2"/>
      <c r="C661" s="2"/>
      <c r="D661" s="2"/>
      <c r="E661" s="2">
        <f>IF(D661=0,0,VLOOKUP(D661,DM!$C$5:$E$500,2,0))</f>
        <v>0</v>
      </c>
      <c r="F661" s="2">
        <f>IF(D661=0,0,VLOOKUP(D661,DM!$C$5:$E$500,3,0))</f>
        <v>0</v>
      </c>
      <c r="G661" s="3"/>
      <c r="H661" s="3"/>
      <c r="I661" s="3"/>
      <c r="J661" s="2"/>
      <c r="K661" s="3">
        <f>VLOOKUP(D661,Tinhgiavon!$A$5:$I$500,7,0)</f>
        <v>0</v>
      </c>
      <c r="L661" s="3">
        <f t="shared" si="11"/>
        <v>0</v>
      </c>
      <c r="M661" s="22">
        <f>IF(D661=0,0,VLOOKUP(D661,DM!$C$5:$G$500,5,0))</f>
        <v>0</v>
      </c>
    </row>
    <row r="662" spans="1:13" x14ac:dyDescent="0.2">
      <c r="A662" s="2"/>
      <c r="B662" s="2"/>
      <c r="C662" s="2"/>
      <c r="D662" s="2"/>
      <c r="E662" s="2">
        <f>IF(D662=0,0,VLOOKUP(D662,DM!$C$5:$E$500,2,0))</f>
        <v>0</v>
      </c>
      <c r="F662" s="2">
        <f>IF(D662=0,0,VLOOKUP(D662,DM!$C$5:$E$500,3,0))</f>
        <v>0</v>
      </c>
      <c r="G662" s="3"/>
      <c r="H662" s="3"/>
      <c r="I662" s="3"/>
      <c r="J662" s="2"/>
      <c r="K662" s="3">
        <f>VLOOKUP(D662,Tinhgiavon!$A$5:$I$500,7,0)</f>
        <v>0</v>
      </c>
      <c r="L662" s="3">
        <f t="shared" si="11"/>
        <v>0</v>
      </c>
      <c r="M662" s="22">
        <f>IF(D662=0,0,VLOOKUP(D662,DM!$C$5:$G$500,5,0))</f>
        <v>0</v>
      </c>
    </row>
    <row r="663" spans="1:13" x14ac:dyDescent="0.2">
      <c r="A663" s="2"/>
      <c r="B663" s="2"/>
      <c r="C663" s="2"/>
      <c r="D663" s="2"/>
      <c r="E663" s="2">
        <f>IF(D663=0,0,VLOOKUP(D663,DM!$C$5:$E$500,2,0))</f>
        <v>0</v>
      </c>
      <c r="F663" s="2">
        <f>IF(D663=0,0,VLOOKUP(D663,DM!$C$5:$E$500,3,0))</f>
        <v>0</v>
      </c>
      <c r="G663" s="3"/>
      <c r="H663" s="3"/>
      <c r="I663" s="3"/>
      <c r="J663" s="2"/>
      <c r="K663" s="3">
        <f>VLOOKUP(D663,Tinhgiavon!$A$5:$I$500,7,0)</f>
        <v>0</v>
      </c>
      <c r="L663" s="3">
        <f t="shared" si="11"/>
        <v>0</v>
      </c>
      <c r="M663" s="22">
        <f>IF(D663=0,0,VLOOKUP(D663,DM!$C$5:$G$500,5,0))</f>
        <v>0</v>
      </c>
    </row>
    <row r="664" spans="1:13" x14ac:dyDescent="0.2">
      <c r="A664" s="2"/>
      <c r="B664" s="2"/>
      <c r="C664" s="2"/>
      <c r="D664" s="2"/>
      <c r="E664" s="2">
        <f>IF(D664=0,0,VLOOKUP(D664,DM!$C$5:$E$500,2,0))</f>
        <v>0</v>
      </c>
      <c r="F664" s="2">
        <f>IF(D664=0,0,VLOOKUP(D664,DM!$C$5:$E$500,3,0))</f>
        <v>0</v>
      </c>
      <c r="G664" s="3"/>
      <c r="H664" s="3"/>
      <c r="I664" s="3"/>
      <c r="J664" s="2"/>
      <c r="K664" s="3">
        <f>VLOOKUP(D664,Tinhgiavon!$A$5:$I$500,7,0)</f>
        <v>0</v>
      </c>
      <c r="L664" s="3">
        <f t="shared" si="11"/>
        <v>0</v>
      </c>
      <c r="M664" s="22">
        <f>IF(D664=0,0,VLOOKUP(D664,DM!$C$5:$G$500,5,0))</f>
        <v>0</v>
      </c>
    </row>
    <row r="665" spans="1:13" x14ac:dyDescent="0.2">
      <c r="A665" s="2"/>
      <c r="B665" s="2"/>
      <c r="C665" s="2"/>
      <c r="D665" s="2"/>
      <c r="E665" s="2">
        <f>IF(D665=0,0,VLOOKUP(D665,DM!$C$5:$E$500,2,0))</f>
        <v>0</v>
      </c>
      <c r="F665" s="2">
        <f>IF(D665=0,0,VLOOKUP(D665,DM!$C$5:$E$500,3,0))</f>
        <v>0</v>
      </c>
      <c r="G665" s="3"/>
      <c r="H665" s="3"/>
      <c r="I665" s="3"/>
      <c r="J665" s="2"/>
      <c r="K665" s="3">
        <f>VLOOKUP(D665,Tinhgiavon!$A$5:$I$500,7,0)</f>
        <v>0</v>
      </c>
      <c r="L665" s="3">
        <f t="shared" si="11"/>
        <v>0</v>
      </c>
      <c r="M665" s="22">
        <f>IF(D665=0,0,VLOOKUP(D665,DM!$C$5:$G$500,5,0))</f>
        <v>0</v>
      </c>
    </row>
    <row r="666" spans="1:13" x14ac:dyDescent="0.2">
      <c r="A666" s="2"/>
      <c r="B666" s="2"/>
      <c r="C666" s="2"/>
      <c r="D666" s="2"/>
      <c r="E666" s="2">
        <f>IF(D666=0,0,VLOOKUP(D666,DM!$C$5:$E$500,2,0))</f>
        <v>0</v>
      </c>
      <c r="F666" s="2">
        <f>IF(D666=0,0,VLOOKUP(D666,DM!$C$5:$E$500,3,0))</f>
        <v>0</v>
      </c>
      <c r="G666" s="3"/>
      <c r="H666" s="3"/>
      <c r="I666" s="3"/>
      <c r="J666" s="2"/>
      <c r="K666" s="3">
        <f>VLOOKUP(D666,Tinhgiavon!$A$5:$I$500,7,0)</f>
        <v>0</v>
      </c>
      <c r="L666" s="3">
        <f t="shared" si="11"/>
        <v>0</v>
      </c>
      <c r="M666" s="22">
        <f>IF(D666=0,0,VLOOKUP(D666,DM!$C$5:$G$500,5,0))</f>
        <v>0</v>
      </c>
    </row>
    <row r="667" spans="1:13" x14ac:dyDescent="0.2">
      <c r="A667" s="2"/>
      <c r="B667" s="2"/>
      <c r="C667" s="2"/>
      <c r="D667" s="2"/>
      <c r="E667" s="2">
        <f>IF(D667=0,0,VLOOKUP(D667,DM!$C$5:$E$500,2,0))</f>
        <v>0</v>
      </c>
      <c r="F667" s="2">
        <f>IF(D667=0,0,VLOOKUP(D667,DM!$C$5:$E$500,3,0))</f>
        <v>0</v>
      </c>
      <c r="G667" s="3"/>
      <c r="H667" s="3"/>
      <c r="I667" s="3"/>
      <c r="J667" s="2"/>
      <c r="K667" s="3">
        <f>VLOOKUP(D667,Tinhgiavon!$A$5:$I$500,7,0)</f>
        <v>0</v>
      </c>
      <c r="L667" s="3">
        <f t="shared" si="11"/>
        <v>0</v>
      </c>
      <c r="M667" s="22">
        <f>IF(D667=0,0,VLOOKUP(D667,DM!$C$5:$G$500,5,0))</f>
        <v>0</v>
      </c>
    </row>
    <row r="668" spans="1:13" x14ac:dyDescent="0.2">
      <c r="A668" s="2"/>
      <c r="B668" s="2"/>
      <c r="C668" s="2"/>
      <c r="D668" s="2"/>
      <c r="E668" s="2">
        <f>IF(D668=0,0,VLOOKUP(D668,DM!$C$5:$E$500,2,0))</f>
        <v>0</v>
      </c>
      <c r="F668" s="2">
        <f>IF(D668=0,0,VLOOKUP(D668,DM!$C$5:$E$500,3,0))</f>
        <v>0</v>
      </c>
      <c r="G668" s="3"/>
      <c r="H668" s="3"/>
      <c r="I668" s="3"/>
      <c r="J668" s="2"/>
      <c r="K668" s="3">
        <f>VLOOKUP(D668,Tinhgiavon!$A$5:$I$500,7,0)</f>
        <v>0</v>
      </c>
      <c r="L668" s="3">
        <f t="shared" si="11"/>
        <v>0</v>
      </c>
      <c r="M668" s="22">
        <f>IF(D668=0,0,VLOOKUP(D668,DM!$C$5:$G$500,5,0))</f>
        <v>0</v>
      </c>
    </row>
    <row r="669" spans="1:13" x14ac:dyDescent="0.2">
      <c r="A669" s="2"/>
      <c r="B669" s="2"/>
      <c r="C669" s="2"/>
      <c r="D669" s="2"/>
      <c r="E669" s="2">
        <f>IF(D669=0,0,VLOOKUP(D669,DM!$C$5:$E$500,2,0))</f>
        <v>0</v>
      </c>
      <c r="F669" s="2">
        <f>IF(D669=0,0,VLOOKUP(D669,DM!$C$5:$E$500,3,0))</f>
        <v>0</v>
      </c>
      <c r="G669" s="3"/>
      <c r="H669" s="3"/>
      <c r="I669" s="3"/>
      <c r="J669" s="2"/>
      <c r="K669" s="3">
        <f>VLOOKUP(D669,Tinhgiavon!$A$5:$I$500,7,0)</f>
        <v>0</v>
      </c>
      <c r="L669" s="3">
        <f t="shared" si="11"/>
        <v>0</v>
      </c>
      <c r="M669" s="22">
        <f>IF(D669=0,0,VLOOKUP(D669,DM!$C$5:$G$500,5,0))</f>
        <v>0</v>
      </c>
    </row>
    <row r="670" spans="1:13" x14ac:dyDescent="0.2">
      <c r="A670" s="2"/>
      <c r="B670" s="2"/>
      <c r="C670" s="2"/>
      <c r="D670" s="2"/>
      <c r="E670" s="2">
        <f>IF(D670=0,0,VLOOKUP(D670,DM!$C$5:$E$500,2,0))</f>
        <v>0</v>
      </c>
      <c r="F670" s="2">
        <f>IF(D670=0,0,VLOOKUP(D670,DM!$C$5:$E$500,3,0))</f>
        <v>0</v>
      </c>
      <c r="G670" s="3"/>
      <c r="H670" s="3"/>
      <c r="I670" s="3"/>
      <c r="J670" s="2"/>
      <c r="K670" s="3">
        <f>VLOOKUP(D670,Tinhgiavon!$A$5:$I$500,7,0)</f>
        <v>0</v>
      </c>
      <c r="L670" s="3">
        <f t="shared" si="11"/>
        <v>0</v>
      </c>
      <c r="M670" s="22">
        <f>IF(D670=0,0,VLOOKUP(D670,DM!$C$5:$G$500,5,0))</f>
        <v>0</v>
      </c>
    </row>
    <row r="671" spans="1:13" x14ac:dyDescent="0.2">
      <c r="A671" s="2"/>
      <c r="B671" s="2"/>
      <c r="C671" s="2"/>
      <c r="D671" s="2"/>
      <c r="E671" s="2">
        <f>IF(D671=0,0,VLOOKUP(D671,DM!$C$5:$E$500,2,0))</f>
        <v>0</v>
      </c>
      <c r="F671" s="2">
        <f>IF(D671=0,0,VLOOKUP(D671,DM!$C$5:$E$500,3,0))</f>
        <v>0</v>
      </c>
      <c r="G671" s="3"/>
      <c r="H671" s="3"/>
      <c r="I671" s="3"/>
      <c r="J671" s="2"/>
      <c r="K671" s="3">
        <f>VLOOKUP(D671,Tinhgiavon!$A$5:$I$500,7,0)</f>
        <v>0</v>
      </c>
      <c r="L671" s="3">
        <f t="shared" si="11"/>
        <v>0</v>
      </c>
      <c r="M671" s="22">
        <f>IF(D671=0,0,VLOOKUP(D671,DM!$C$5:$G$500,5,0))</f>
        <v>0</v>
      </c>
    </row>
    <row r="672" spans="1:13" x14ac:dyDescent="0.2">
      <c r="A672" s="2"/>
      <c r="B672" s="2"/>
      <c r="C672" s="2"/>
      <c r="D672" s="2"/>
      <c r="E672" s="2">
        <f>IF(D672=0,0,VLOOKUP(D672,DM!$C$5:$E$500,2,0))</f>
        <v>0</v>
      </c>
      <c r="F672" s="2">
        <f>IF(D672=0,0,VLOOKUP(D672,DM!$C$5:$E$500,3,0))</f>
        <v>0</v>
      </c>
      <c r="G672" s="3"/>
      <c r="H672" s="3"/>
      <c r="I672" s="3"/>
      <c r="J672" s="2"/>
      <c r="K672" s="3">
        <f>VLOOKUP(D672,Tinhgiavon!$A$5:$I$500,7,0)</f>
        <v>0</v>
      </c>
      <c r="L672" s="3">
        <f t="shared" si="11"/>
        <v>0</v>
      </c>
      <c r="M672" s="22">
        <f>IF(D672=0,0,VLOOKUP(D672,DM!$C$5:$G$500,5,0))</f>
        <v>0</v>
      </c>
    </row>
    <row r="673" spans="1:13" x14ac:dyDescent="0.2">
      <c r="A673" s="2"/>
      <c r="B673" s="2"/>
      <c r="C673" s="2"/>
      <c r="D673" s="2"/>
      <c r="E673" s="2">
        <f>IF(D673=0,0,VLOOKUP(D673,DM!$C$5:$E$500,2,0))</f>
        <v>0</v>
      </c>
      <c r="F673" s="2">
        <f>IF(D673=0,0,VLOOKUP(D673,DM!$C$5:$E$500,3,0))</f>
        <v>0</v>
      </c>
      <c r="G673" s="3"/>
      <c r="H673" s="3"/>
      <c r="I673" s="3"/>
      <c r="J673" s="2"/>
      <c r="K673" s="3">
        <f>VLOOKUP(D673,Tinhgiavon!$A$5:$I$500,7,0)</f>
        <v>0</v>
      </c>
      <c r="L673" s="3">
        <f t="shared" si="11"/>
        <v>0</v>
      </c>
      <c r="M673" s="22">
        <f>IF(D673=0,0,VLOOKUP(D673,DM!$C$5:$G$500,5,0))</f>
        <v>0</v>
      </c>
    </row>
    <row r="674" spans="1:13" x14ac:dyDescent="0.2">
      <c r="A674" s="2"/>
      <c r="B674" s="2"/>
      <c r="C674" s="2"/>
      <c r="D674" s="2"/>
      <c r="E674" s="2">
        <f>IF(D674=0,0,VLOOKUP(D674,DM!$C$5:$E$500,2,0))</f>
        <v>0</v>
      </c>
      <c r="F674" s="2">
        <f>IF(D674=0,0,VLOOKUP(D674,DM!$C$5:$E$500,3,0))</f>
        <v>0</v>
      </c>
      <c r="G674" s="3"/>
      <c r="H674" s="3"/>
      <c r="I674" s="3"/>
      <c r="J674" s="2"/>
      <c r="K674" s="3">
        <f>VLOOKUP(D674,Tinhgiavon!$A$5:$I$500,7,0)</f>
        <v>0</v>
      </c>
      <c r="L674" s="3">
        <f t="shared" si="11"/>
        <v>0</v>
      </c>
      <c r="M674" s="22">
        <f>IF(D674=0,0,VLOOKUP(D674,DM!$C$5:$G$500,5,0))</f>
        <v>0</v>
      </c>
    </row>
    <row r="675" spans="1:13" x14ac:dyDescent="0.2">
      <c r="A675" s="2"/>
      <c r="B675" s="2"/>
      <c r="C675" s="2"/>
      <c r="D675" s="2"/>
      <c r="E675" s="2">
        <f>IF(D675=0,0,VLOOKUP(D675,DM!$C$5:$E$500,2,0))</f>
        <v>0</v>
      </c>
      <c r="F675" s="2">
        <f>IF(D675=0,0,VLOOKUP(D675,DM!$C$5:$E$500,3,0))</f>
        <v>0</v>
      </c>
      <c r="G675" s="3"/>
      <c r="H675" s="3"/>
      <c r="I675" s="3"/>
      <c r="J675" s="2"/>
      <c r="K675" s="3">
        <f>VLOOKUP(D675,Tinhgiavon!$A$5:$I$500,7,0)</f>
        <v>0</v>
      </c>
      <c r="L675" s="3">
        <f t="shared" si="11"/>
        <v>0</v>
      </c>
      <c r="M675" s="22">
        <f>IF(D675=0,0,VLOOKUP(D675,DM!$C$5:$G$500,5,0))</f>
        <v>0</v>
      </c>
    </row>
    <row r="676" spans="1:13" x14ac:dyDescent="0.2">
      <c r="A676" s="2"/>
      <c r="B676" s="2"/>
      <c r="C676" s="2"/>
      <c r="D676" s="2"/>
      <c r="E676" s="2">
        <f>IF(D676=0,0,VLOOKUP(D676,DM!$C$5:$E$500,2,0))</f>
        <v>0</v>
      </c>
      <c r="F676" s="2">
        <f>IF(D676=0,0,VLOOKUP(D676,DM!$C$5:$E$500,3,0))</f>
        <v>0</v>
      </c>
      <c r="G676" s="3"/>
      <c r="H676" s="3"/>
      <c r="I676" s="3"/>
      <c r="J676" s="2"/>
      <c r="K676" s="3">
        <f>VLOOKUP(D676,Tinhgiavon!$A$5:$I$500,7,0)</f>
        <v>0</v>
      </c>
      <c r="L676" s="3">
        <f t="shared" si="11"/>
        <v>0</v>
      </c>
      <c r="M676" s="22">
        <f>IF(D676=0,0,VLOOKUP(D676,DM!$C$5:$G$500,5,0))</f>
        <v>0</v>
      </c>
    </row>
    <row r="677" spans="1:13" x14ac:dyDescent="0.2">
      <c r="A677" s="2"/>
      <c r="B677" s="2"/>
      <c r="C677" s="2"/>
      <c r="D677" s="2"/>
      <c r="E677" s="2">
        <f>IF(D677=0,0,VLOOKUP(D677,DM!$C$5:$E$500,2,0))</f>
        <v>0</v>
      </c>
      <c r="F677" s="2">
        <f>IF(D677=0,0,VLOOKUP(D677,DM!$C$5:$E$500,3,0))</f>
        <v>0</v>
      </c>
      <c r="G677" s="3"/>
      <c r="H677" s="3"/>
      <c r="I677" s="3"/>
      <c r="J677" s="2"/>
      <c r="K677" s="3">
        <f>VLOOKUP(D677,Tinhgiavon!$A$5:$I$500,7,0)</f>
        <v>0</v>
      </c>
      <c r="L677" s="3">
        <f t="shared" si="11"/>
        <v>0</v>
      </c>
      <c r="M677" s="22">
        <f>IF(D677=0,0,VLOOKUP(D677,DM!$C$5:$G$500,5,0))</f>
        <v>0</v>
      </c>
    </row>
    <row r="678" spans="1:13" x14ac:dyDescent="0.2">
      <c r="A678" s="2"/>
      <c r="B678" s="2"/>
      <c r="C678" s="2"/>
      <c r="D678" s="2"/>
      <c r="E678" s="2">
        <f>IF(D678=0,0,VLOOKUP(D678,DM!$C$5:$E$500,2,0))</f>
        <v>0</v>
      </c>
      <c r="F678" s="2">
        <f>IF(D678=0,0,VLOOKUP(D678,DM!$C$5:$E$500,3,0))</f>
        <v>0</v>
      </c>
      <c r="G678" s="3"/>
      <c r="H678" s="3"/>
      <c r="I678" s="3"/>
      <c r="J678" s="2"/>
      <c r="K678" s="3">
        <f>VLOOKUP(D678,Tinhgiavon!$A$5:$I$500,7,0)</f>
        <v>0</v>
      </c>
      <c r="L678" s="3">
        <f t="shared" si="11"/>
        <v>0</v>
      </c>
      <c r="M678" s="22">
        <f>IF(D678=0,0,VLOOKUP(D678,DM!$C$5:$G$500,5,0))</f>
        <v>0</v>
      </c>
    </row>
    <row r="679" spans="1:13" x14ac:dyDescent="0.2">
      <c r="A679" s="2"/>
      <c r="B679" s="2"/>
      <c r="C679" s="2"/>
      <c r="D679" s="2"/>
      <c r="E679" s="2">
        <f>IF(D679=0,0,VLOOKUP(D679,DM!$C$5:$E$500,2,0))</f>
        <v>0</v>
      </c>
      <c r="F679" s="2">
        <f>IF(D679=0,0,VLOOKUP(D679,DM!$C$5:$E$500,3,0))</f>
        <v>0</v>
      </c>
      <c r="G679" s="3"/>
      <c r="H679" s="3"/>
      <c r="I679" s="3"/>
      <c r="J679" s="2"/>
      <c r="K679" s="3">
        <f>VLOOKUP(D679,Tinhgiavon!$A$5:$I$500,7,0)</f>
        <v>0</v>
      </c>
      <c r="L679" s="3">
        <f t="shared" si="11"/>
        <v>0</v>
      </c>
      <c r="M679" s="22">
        <f>IF(D679=0,0,VLOOKUP(D679,DM!$C$5:$G$500,5,0))</f>
        <v>0</v>
      </c>
    </row>
    <row r="680" spans="1:13" x14ac:dyDescent="0.2">
      <c r="A680" s="2"/>
      <c r="B680" s="2"/>
      <c r="C680" s="2"/>
      <c r="D680" s="2"/>
      <c r="E680" s="2">
        <f>IF(D680=0,0,VLOOKUP(D680,DM!$C$5:$E$500,2,0))</f>
        <v>0</v>
      </c>
      <c r="F680" s="2">
        <f>IF(D680=0,0,VLOOKUP(D680,DM!$C$5:$E$500,3,0))</f>
        <v>0</v>
      </c>
      <c r="G680" s="3"/>
      <c r="H680" s="3"/>
      <c r="I680" s="3"/>
      <c r="J680" s="2"/>
      <c r="K680" s="3">
        <f>VLOOKUP(D680,Tinhgiavon!$A$5:$I$500,7,0)</f>
        <v>0</v>
      </c>
      <c r="L680" s="3">
        <f t="shared" si="11"/>
        <v>0</v>
      </c>
      <c r="M680" s="22">
        <f>IF(D680=0,0,VLOOKUP(D680,DM!$C$5:$G$500,5,0))</f>
        <v>0</v>
      </c>
    </row>
    <row r="681" spans="1:13" x14ac:dyDescent="0.2">
      <c r="A681" s="2"/>
      <c r="B681" s="2"/>
      <c r="C681" s="2"/>
      <c r="D681" s="2"/>
      <c r="E681" s="2">
        <f>IF(D681=0,0,VLOOKUP(D681,DM!$C$5:$E$500,2,0))</f>
        <v>0</v>
      </c>
      <c r="F681" s="2">
        <f>IF(D681=0,0,VLOOKUP(D681,DM!$C$5:$E$500,3,0))</f>
        <v>0</v>
      </c>
      <c r="G681" s="3"/>
      <c r="H681" s="3"/>
      <c r="I681" s="3"/>
      <c r="J681" s="2"/>
      <c r="K681" s="3">
        <f>VLOOKUP(D681,Tinhgiavon!$A$5:$I$500,7,0)</f>
        <v>0</v>
      </c>
      <c r="L681" s="3">
        <f t="shared" si="11"/>
        <v>0</v>
      </c>
      <c r="M681" s="22">
        <f>IF(D681=0,0,VLOOKUP(D681,DM!$C$5:$G$500,5,0))</f>
        <v>0</v>
      </c>
    </row>
    <row r="682" spans="1:13" x14ac:dyDescent="0.2">
      <c r="A682" s="2"/>
      <c r="B682" s="2"/>
      <c r="C682" s="2"/>
      <c r="D682" s="2"/>
      <c r="E682" s="2">
        <f>IF(D682=0,0,VLOOKUP(D682,DM!$C$5:$E$500,2,0))</f>
        <v>0</v>
      </c>
      <c r="F682" s="2">
        <f>IF(D682=0,0,VLOOKUP(D682,DM!$C$5:$E$500,3,0))</f>
        <v>0</v>
      </c>
      <c r="G682" s="3"/>
      <c r="H682" s="3"/>
      <c r="I682" s="3"/>
      <c r="J682" s="2"/>
      <c r="K682" s="3">
        <f>VLOOKUP(D682,Tinhgiavon!$A$5:$I$500,7,0)</f>
        <v>0</v>
      </c>
      <c r="L682" s="3">
        <f t="shared" si="11"/>
        <v>0</v>
      </c>
      <c r="M682" s="22">
        <f>IF(D682=0,0,VLOOKUP(D682,DM!$C$5:$G$500,5,0))</f>
        <v>0</v>
      </c>
    </row>
    <row r="683" spans="1:13" x14ac:dyDescent="0.2">
      <c r="A683" s="2"/>
      <c r="B683" s="2"/>
      <c r="C683" s="2"/>
      <c r="D683" s="2"/>
      <c r="E683" s="2">
        <f>IF(D683=0,0,VLOOKUP(D683,DM!$C$5:$E$500,2,0))</f>
        <v>0</v>
      </c>
      <c r="F683" s="2">
        <f>IF(D683=0,0,VLOOKUP(D683,DM!$C$5:$E$500,3,0))</f>
        <v>0</v>
      </c>
      <c r="G683" s="3"/>
      <c r="H683" s="3"/>
      <c r="I683" s="3"/>
      <c r="J683" s="2"/>
      <c r="K683" s="3">
        <f>VLOOKUP(D683,Tinhgiavon!$A$5:$I$500,7,0)</f>
        <v>0</v>
      </c>
      <c r="L683" s="3">
        <f t="shared" si="11"/>
        <v>0</v>
      </c>
      <c r="M683" s="22">
        <f>IF(D683=0,0,VLOOKUP(D683,DM!$C$5:$G$500,5,0))</f>
        <v>0</v>
      </c>
    </row>
    <row r="684" spans="1:13" x14ac:dyDescent="0.2">
      <c r="A684" s="2"/>
      <c r="B684" s="2"/>
      <c r="C684" s="2"/>
      <c r="D684" s="2"/>
      <c r="E684" s="2">
        <f>IF(D684=0,0,VLOOKUP(D684,DM!$C$5:$E$500,2,0))</f>
        <v>0</v>
      </c>
      <c r="F684" s="2">
        <f>IF(D684=0,0,VLOOKUP(D684,DM!$C$5:$E$500,3,0))</f>
        <v>0</v>
      </c>
      <c r="G684" s="3"/>
      <c r="H684" s="3"/>
      <c r="I684" s="3"/>
      <c r="J684" s="2"/>
      <c r="K684" s="3">
        <f>VLOOKUP(D684,Tinhgiavon!$A$5:$I$500,7,0)</f>
        <v>0</v>
      </c>
      <c r="L684" s="3">
        <f t="shared" si="11"/>
        <v>0</v>
      </c>
      <c r="M684" s="22">
        <f>IF(D684=0,0,VLOOKUP(D684,DM!$C$5:$G$500,5,0))</f>
        <v>0</v>
      </c>
    </row>
    <row r="685" spans="1:13" x14ac:dyDescent="0.2">
      <c r="A685" s="2"/>
      <c r="B685" s="2"/>
      <c r="C685" s="2"/>
      <c r="D685" s="2"/>
      <c r="E685" s="2">
        <f>IF(D685=0,0,VLOOKUP(D685,DM!$C$5:$E$500,2,0))</f>
        <v>0</v>
      </c>
      <c r="F685" s="2">
        <f>IF(D685=0,0,VLOOKUP(D685,DM!$C$5:$E$500,3,0))</f>
        <v>0</v>
      </c>
      <c r="G685" s="3"/>
      <c r="H685" s="3"/>
      <c r="I685" s="3"/>
      <c r="J685" s="2"/>
      <c r="K685" s="3">
        <f>VLOOKUP(D685,Tinhgiavon!$A$5:$I$500,7,0)</f>
        <v>0</v>
      </c>
      <c r="L685" s="3">
        <f t="shared" si="11"/>
        <v>0</v>
      </c>
      <c r="M685" s="22">
        <f>IF(D685=0,0,VLOOKUP(D685,DM!$C$5:$G$500,5,0))</f>
        <v>0</v>
      </c>
    </row>
    <row r="686" spans="1:13" x14ac:dyDescent="0.2">
      <c r="A686" s="2"/>
      <c r="B686" s="2"/>
      <c r="C686" s="2"/>
      <c r="D686" s="2"/>
      <c r="E686" s="2">
        <f>IF(D686=0,0,VLOOKUP(D686,DM!$C$5:$E$500,2,0))</f>
        <v>0</v>
      </c>
      <c r="F686" s="2">
        <f>IF(D686=0,0,VLOOKUP(D686,DM!$C$5:$E$500,3,0))</f>
        <v>0</v>
      </c>
      <c r="G686" s="3"/>
      <c r="H686" s="3"/>
      <c r="I686" s="3"/>
      <c r="J686" s="2"/>
      <c r="K686" s="3">
        <f>VLOOKUP(D686,Tinhgiavon!$A$5:$I$500,7,0)</f>
        <v>0</v>
      </c>
      <c r="L686" s="3">
        <f t="shared" si="11"/>
        <v>0</v>
      </c>
      <c r="M686" s="22">
        <f>IF(D686=0,0,VLOOKUP(D686,DM!$C$5:$G$500,5,0))</f>
        <v>0</v>
      </c>
    </row>
    <row r="687" spans="1:13" x14ac:dyDescent="0.2">
      <c r="A687" s="2"/>
      <c r="B687" s="2"/>
      <c r="C687" s="2"/>
      <c r="D687" s="2"/>
      <c r="E687" s="2">
        <f>IF(D687=0,0,VLOOKUP(D687,DM!$C$5:$E$500,2,0))</f>
        <v>0</v>
      </c>
      <c r="F687" s="2">
        <f>IF(D687=0,0,VLOOKUP(D687,DM!$C$5:$E$500,3,0))</f>
        <v>0</v>
      </c>
      <c r="G687" s="3"/>
      <c r="H687" s="3"/>
      <c r="I687" s="3"/>
      <c r="J687" s="2"/>
      <c r="K687" s="3">
        <f>VLOOKUP(D687,Tinhgiavon!$A$5:$I$500,7,0)</f>
        <v>0</v>
      </c>
      <c r="L687" s="3">
        <f t="shared" si="11"/>
        <v>0</v>
      </c>
      <c r="M687" s="22">
        <f>IF(D687=0,0,VLOOKUP(D687,DM!$C$5:$G$500,5,0))</f>
        <v>0</v>
      </c>
    </row>
    <row r="688" spans="1:13" x14ac:dyDescent="0.2">
      <c r="A688" s="2"/>
      <c r="B688" s="2"/>
      <c r="C688" s="2"/>
      <c r="D688" s="2"/>
      <c r="E688" s="2">
        <f>IF(D688=0,0,VLOOKUP(D688,DM!$C$5:$E$500,2,0))</f>
        <v>0</v>
      </c>
      <c r="F688" s="2">
        <f>IF(D688=0,0,VLOOKUP(D688,DM!$C$5:$E$500,3,0))</f>
        <v>0</v>
      </c>
      <c r="G688" s="3"/>
      <c r="H688" s="3"/>
      <c r="I688" s="3"/>
      <c r="J688" s="2"/>
      <c r="K688" s="3">
        <f>VLOOKUP(D688,Tinhgiavon!$A$5:$I$500,7,0)</f>
        <v>0</v>
      </c>
      <c r="L688" s="3">
        <f t="shared" si="11"/>
        <v>0</v>
      </c>
      <c r="M688" s="22">
        <f>IF(D688=0,0,VLOOKUP(D688,DM!$C$5:$G$500,5,0))</f>
        <v>0</v>
      </c>
    </row>
    <row r="689" spans="1:13" x14ac:dyDescent="0.2">
      <c r="A689" s="2"/>
      <c r="B689" s="2"/>
      <c r="C689" s="2"/>
      <c r="D689" s="2"/>
      <c r="E689" s="2">
        <f>IF(D689=0,0,VLOOKUP(D689,DM!$C$5:$E$500,2,0))</f>
        <v>0</v>
      </c>
      <c r="F689" s="2">
        <f>IF(D689=0,0,VLOOKUP(D689,DM!$C$5:$E$500,3,0))</f>
        <v>0</v>
      </c>
      <c r="G689" s="3"/>
      <c r="H689" s="3"/>
      <c r="I689" s="3"/>
      <c r="J689" s="2"/>
      <c r="K689" s="3">
        <f>VLOOKUP(D689,Tinhgiavon!$A$5:$I$500,7,0)</f>
        <v>0</v>
      </c>
      <c r="L689" s="3">
        <f t="shared" si="11"/>
        <v>0</v>
      </c>
      <c r="M689" s="22">
        <f>IF(D689=0,0,VLOOKUP(D689,DM!$C$5:$G$500,5,0))</f>
        <v>0</v>
      </c>
    </row>
    <row r="690" spans="1:13" x14ac:dyDescent="0.2">
      <c r="A690" s="2"/>
      <c r="B690" s="2"/>
      <c r="C690" s="2"/>
      <c r="D690" s="2"/>
      <c r="E690" s="2">
        <f>IF(D690=0,0,VLOOKUP(D690,DM!$C$5:$E$500,2,0))</f>
        <v>0</v>
      </c>
      <c r="F690" s="2">
        <f>IF(D690=0,0,VLOOKUP(D690,DM!$C$5:$E$500,3,0))</f>
        <v>0</v>
      </c>
      <c r="G690" s="3"/>
      <c r="H690" s="3"/>
      <c r="I690" s="3"/>
      <c r="J690" s="2"/>
      <c r="K690" s="3">
        <f>VLOOKUP(D690,Tinhgiavon!$A$5:$I$500,7,0)</f>
        <v>0</v>
      </c>
      <c r="L690" s="3">
        <f t="shared" si="11"/>
        <v>0</v>
      </c>
      <c r="M690" s="22">
        <f>IF(D690=0,0,VLOOKUP(D690,DM!$C$5:$G$500,5,0))</f>
        <v>0</v>
      </c>
    </row>
    <row r="691" spans="1:13" x14ac:dyDescent="0.2">
      <c r="A691" s="2"/>
      <c r="B691" s="2"/>
      <c r="C691" s="2"/>
      <c r="D691" s="2"/>
      <c r="E691" s="2">
        <f>IF(D691=0,0,VLOOKUP(D691,DM!$C$5:$E$500,2,0))</f>
        <v>0</v>
      </c>
      <c r="F691" s="2">
        <f>IF(D691=0,0,VLOOKUP(D691,DM!$C$5:$E$500,3,0))</f>
        <v>0</v>
      </c>
      <c r="G691" s="3"/>
      <c r="H691" s="3"/>
      <c r="I691" s="3"/>
      <c r="J691" s="2"/>
      <c r="K691" s="3">
        <f>VLOOKUP(D691,Tinhgiavon!$A$5:$I$500,7,0)</f>
        <v>0</v>
      </c>
      <c r="L691" s="3">
        <f t="shared" si="11"/>
        <v>0</v>
      </c>
      <c r="M691" s="22">
        <f>IF(D691=0,0,VLOOKUP(D691,DM!$C$5:$G$500,5,0))</f>
        <v>0</v>
      </c>
    </row>
    <row r="692" spans="1:13" x14ac:dyDescent="0.2">
      <c r="A692" s="2"/>
      <c r="B692" s="2"/>
      <c r="C692" s="2"/>
      <c r="D692" s="2"/>
      <c r="E692" s="2">
        <f>IF(D692=0,0,VLOOKUP(D692,DM!$C$5:$E$500,2,0))</f>
        <v>0</v>
      </c>
      <c r="F692" s="2">
        <f>IF(D692=0,0,VLOOKUP(D692,DM!$C$5:$E$500,3,0))</f>
        <v>0</v>
      </c>
      <c r="G692" s="3"/>
      <c r="H692" s="3"/>
      <c r="I692" s="3"/>
      <c r="J692" s="2"/>
      <c r="K692" s="3">
        <f>VLOOKUP(D692,Tinhgiavon!$A$5:$I$500,7,0)</f>
        <v>0</v>
      </c>
      <c r="L692" s="3">
        <f t="shared" si="11"/>
        <v>0</v>
      </c>
      <c r="M692" s="22">
        <f>IF(D692=0,0,VLOOKUP(D692,DM!$C$5:$G$500,5,0))</f>
        <v>0</v>
      </c>
    </row>
    <row r="693" spans="1:13" x14ac:dyDescent="0.2">
      <c r="A693" s="2"/>
      <c r="B693" s="2"/>
      <c r="C693" s="2"/>
      <c r="D693" s="2"/>
      <c r="E693" s="2">
        <f>IF(D693=0,0,VLOOKUP(D693,DM!$C$5:$E$500,2,0))</f>
        <v>0</v>
      </c>
      <c r="F693" s="2">
        <f>IF(D693=0,0,VLOOKUP(D693,DM!$C$5:$E$500,3,0))</f>
        <v>0</v>
      </c>
      <c r="G693" s="3"/>
      <c r="H693" s="3"/>
      <c r="I693" s="3"/>
      <c r="J693" s="2"/>
      <c r="K693" s="3">
        <f>VLOOKUP(D693,Tinhgiavon!$A$5:$I$500,7,0)</f>
        <v>0</v>
      </c>
      <c r="L693" s="3">
        <f t="shared" si="11"/>
        <v>0</v>
      </c>
      <c r="M693" s="22">
        <f>IF(D693=0,0,VLOOKUP(D693,DM!$C$5:$G$500,5,0))</f>
        <v>0</v>
      </c>
    </row>
    <row r="694" spans="1:13" x14ac:dyDescent="0.2">
      <c r="A694" s="2"/>
      <c r="B694" s="2"/>
      <c r="C694" s="2"/>
      <c r="D694" s="2"/>
      <c r="E694" s="2">
        <f>IF(D694=0,0,VLOOKUP(D694,DM!$C$5:$E$500,2,0))</f>
        <v>0</v>
      </c>
      <c r="F694" s="2">
        <f>IF(D694=0,0,VLOOKUP(D694,DM!$C$5:$E$500,3,0))</f>
        <v>0</v>
      </c>
      <c r="G694" s="3"/>
      <c r="H694" s="3"/>
      <c r="I694" s="3"/>
      <c r="J694" s="2"/>
      <c r="K694" s="3">
        <f>VLOOKUP(D694,Tinhgiavon!$A$5:$I$500,7,0)</f>
        <v>0</v>
      </c>
      <c r="L694" s="3">
        <f t="shared" si="11"/>
        <v>0</v>
      </c>
      <c r="M694" s="22">
        <f>IF(D694=0,0,VLOOKUP(D694,DM!$C$5:$G$500,5,0))</f>
        <v>0</v>
      </c>
    </row>
    <row r="695" spans="1:13" x14ac:dyDescent="0.2">
      <c r="A695" s="2"/>
      <c r="B695" s="2"/>
      <c r="C695" s="2"/>
      <c r="D695" s="2"/>
      <c r="E695" s="2">
        <f>IF(D695=0,0,VLOOKUP(D695,DM!$C$5:$E$500,2,0))</f>
        <v>0</v>
      </c>
      <c r="F695" s="2">
        <f>IF(D695=0,0,VLOOKUP(D695,DM!$C$5:$E$500,3,0))</f>
        <v>0</v>
      </c>
      <c r="G695" s="3"/>
      <c r="H695" s="3"/>
      <c r="I695" s="3"/>
      <c r="J695" s="2"/>
      <c r="K695" s="3">
        <f>VLOOKUP(D695,Tinhgiavon!$A$5:$I$500,7,0)</f>
        <v>0</v>
      </c>
      <c r="L695" s="3">
        <f t="shared" si="11"/>
        <v>0</v>
      </c>
      <c r="M695" s="22">
        <f>IF(D695=0,0,VLOOKUP(D695,DM!$C$5:$G$500,5,0))</f>
        <v>0</v>
      </c>
    </row>
    <row r="696" spans="1:13" x14ac:dyDescent="0.2">
      <c r="A696" s="2"/>
      <c r="B696" s="2"/>
      <c r="C696" s="2"/>
      <c r="D696" s="2"/>
      <c r="E696" s="2">
        <f>IF(D696=0,0,VLOOKUP(D696,DM!$C$5:$E$500,2,0))</f>
        <v>0</v>
      </c>
      <c r="F696" s="2">
        <f>IF(D696=0,0,VLOOKUP(D696,DM!$C$5:$E$500,3,0))</f>
        <v>0</v>
      </c>
      <c r="G696" s="3"/>
      <c r="H696" s="3"/>
      <c r="I696" s="3"/>
      <c r="J696" s="2"/>
      <c r="K696" s="3">
        <f>VLOOKUP(D696,Tinhgiavon!$A$5:$I$500,7,0)</f>
        <v>0</v>
      </c>
      <c r="L696" s="3">
        <f t="shared" si="11"/>
        <v>0</v>
      </c>
      <c r="M696" s="22">
        <f>IF(D696=0,0,VLOOKUP(D696,DM!$C$5:$G$500,5,0))</f>
        <v>0</v>
      </c>
    </row>
    <row r="697" spans="1:13" x14ac:dyDescent="0.2">
      <c r="A697" s="2"/>
      <c r="B697" s="2"/>
      <c r="C697" s="2"/>
      <c r="D697" s="2"/>
      <c r="E697" s="2">
        <f>IF(D697=0,0,VLOOKUP(D697,DM!$C$5:$E$500,2,0))</f>
        <v>0</v>
      </c>
      <c r="F697" s="2">
        <f>IF(D697=0,0,VLOOKUP(D697,DM!$C$5:$E$500,3,0))</f>
        <v>0</v>
      </c>
      <c r="G697" s="3"/>
      <c r="H697" s="3"/>
      <c r="I697" s="3"/>
      <c r="J697" s="2"/>
      <c r="K697" s="3">
        <f>VLOOKUP(D697,Tinhgiavon!$A$5:$I$500,7,0)</f>
        <v>0</v>
      </c>
      <c r="L697" s="3">
        <f t="shared" si="11"/>
        <v>0</v>
      </c>
      <c r="M697" s="22">
        <f>IF(D697=0,0,VLOOKUP(D697,DM!$C$5:$G$500,5,0))</f>
        <v>0</v>
      </c>
    </row>
    <row r="698" spans="1:13" x14ac:dyDescent="0.2">
      <c r="A698" s="2"/>
      <c r="B698" s="2"/>
      <c r="C698" s="2"/>
      <c r="D698" s="2"/>
      <c r="E698" s="2">
        <f>IF(D698=0,0,VLOOKUP(D698,DM!$C$5:$E$500,2,0))</f>
        <v>0</v>
      </c>
      <c r="F698" s="2">
        <f>IF(D698=0,0,VLOOKUP(D698,DM!$C$5:$E$500,3,0))</f>
        <v>0</v>
      </c>
      <c r="G698" s="3"/>
      <c r="H698" s="3"/>
      <c r="I698" s="3"/>
      <c r="J698" s="2"/>
      <c r="K698" s="3">
        <f>VLOOKUP(D698,Tinhgiavon!$A$5:$I$500,7,0)</f>
        <v>0</v>
      </c>
      <c r="L698" s="3">
        <f t="shared" si="11"/>
        <v>0</v>
      </c>
      <c r="M698" s="22">
        <f>IF(D698=0,0,VLOOKUP(D698,DM!$C$5:$G$500,5,0))</f>
        <v>0</v>
      </c>
    </row>
    <row r="699" spans="1:13" x14ac:dyDescent="0.2">
      <c r="A699" s="2"/>
      <c r="B699" s="2"/>
      <c r="C699" s="2"/>
      <c r="D699" s="2"/>
      <c r="E699" s="2">
        <f>IF(D699=0,0,VLOOKUP(D699,DM!$C$5:$E$500,2,0))</f>
        <v>0</v>
      </c>
      <c r="F699" s="2">
        <f>IF(D699=0,0,VLOOKUP(D699,DM!$C$5:$E$500,3,0))</f>
        <v>0</v>
      </c>
      <c r="G699" s="3"/>
      <c r="H699" s="3"/>
      <c r="I699" s="3"/>
      <c r="J699" s="2"/>
      <c r="K699" s="3">
        <f>VLOOKUP(D699,Tinhgiavon!$A$5:$I$500,7,0)</f>
        <v>0</v>
      </c>
      <c r="L699" s="3">
        <f t="shared" si="11"/>
        <v>0</v>
      </c>
      <c r="M699" s="22">
        <f>IF(D699=0,0,VLOOKUP(D699,DM!$C$5:$G$500,5,0))</f>
        <v>0</v>
      </c>
    </row>
    <row r="700" spans="1:13" x14ac:dyDescent="0.2">
      <c r="A700" s="2"/>
      <c r="B700" s="2"/>
      <c r="C700" s="2"/>
      <c r="D700" s="2"/>
      <c r="E700" s="2">
        <f>IF(D700=0,0,VLOOKUP(D700,DM!$C$5:$E$500,2,0))</f>
        <v>0</v>
      </c>
      <c r="F700" s="2">
        <f>IF(D700=0,0,VLOOKUP(D700,DM!$C$5:$E$500,3,0))</f>
        <v>0</v>
      </c>
      <c r="G700" s="3"/>
      <c r="H700" s="3"/>
      <c r="I700" s="3"/>
      <c r="J700" s="2"/>
      <c r="K700" s="3">
        <f>VLOOKUP(D700,Tinhgiavon!$A$5:$I$500,7,0)</f>
        <v>0</v>
      </c>
      <c r="L700" s="3">
        <f t="shared" si="11"/>
        <v>0</v>
      </c>
      <c r="M700" s="22">
        <f>IF(D700=0,0,VLOOKUP(D700,DM!$C$5:$G$500,5,0))</f>
        <v>0</v>
      </c>
    </row>
    <row r="701" spans="1:13" x14ac:dyDescent="0.2">
      <c r="A701" s="2"/>
      <c r="B701" s="2"/>
      <c r="C701" s="2"/>
      <c r="D701" s="2"/>
      <c r="E701" s="2">
        <f>IF(D701=0,0,VLOOKUP(D701,DM!$C$5:$E$500,2,0))</f>
        <v>0</v>
      </c>
      <c r="F701" s="2">
        <f>IF(D701=0,0,VLOOKUP(D701,DM!$C$5:$E$500,3,0))</f>
        <v>0</v>
      </c>
      <c r="G701" s="3"/>
      <c r="H701" s="3"/>
      <c r="I701" s="3"/>
      <c r="J701" s="2"/>
      <c r="K701" s="3">
        <f>VLOOKUP(D701,Tinhgiavon!$A$5:$I$500,7,0)</f>
        <v>0</v>
      </c>
      <c r="L701" s="3">
        <f t="shared" si="11"/>
        <v>0</v>
      </c>
      <c r="M701" s="22">
        <f>IF(D701=0,0,VLOOKUP(D701,DM!$C$5:$G$500,5,0))</f>
        <v>0</v>
      </c>
    </row>
    <row r="702" spans="1:13" x14ac:dyDescent="0.2">
      <c r="A702" s="2"/>
      <c r="B702" s="2"/>
      <c r="C702" s="2"/>
      <c r="D702" s="2"/>
      <c r="E702" s="2">
        <f>IF(D702=0,0,VLOOKUP(D702,DM!$C$5:$E$500,2,0))</f>
        <v>0</v>
      </c>
      <c r="F702" s="2">
        <f>IF(D702=0,0,VLOOKUP(D702,DM!$C$5:$E$500,3,0))</f>
        <v>0</v>
      </c>
      <c r="G702" s="3"/>
      <c r="H702" s="3"/>
      <c r="I702" s="3"/>
      <c r="J702" s="2"/>
      <c r="K702" s="3">
        <f>VLOOKUP(D702,Tinhgiavon!$A$5:$I$500,7,0)</f>
        <v>0</v>
      </c>
      <c r="L702" s="3">
        <f t="shared" si="11"/>
        <v>0</v>
      </c>
      <c r="M702" s="22">
        <f>IF(D702=0,0,VLOOKUP(D702,DM!$C$5:$G$500,5,0))</f>
        <v>0</v>
      </c>
    </row>
    <row r="703" spans="1:13" x14ac:dyDescent="0.2">
      <c r="A703" s="2"/>
      <c r="B703" s="2"/>
      <c r="C703" s="2"/>
      <c r="D703" s="2"/>
      <c r="E703" s="2">
        <f>IF(D703=0,0,VLOOKUP(D703,DM!$C$5:$E$500,2,0))</f>
        <v>0</v>
      </c>
      <c r="F703" s="2">
        <f>IF(D703=0,0,VLOOKUP(D703,DM!$C$5:$E$500,3,0))</f>
        <v>0</v>
      </c>
      <c r="G703" s="3"/>
      <c r="H703" s="3"/>
      <c r="I703" s="3"/>
      <c r="J703" s="2"/>
      <c r="K703" s="3">
        <f>VLOOKUP(D703,Tinhgiavon!$A$5:$I$500,7,0)</f>
        <v>0</v>
      </c>
      <c r="L703" s="3">
        <f t="shared" si="11"/>
        <v>0</v>
      </c>
      <c r="M703" s="22">
        <f>IF(D703=0,0,VLOOKUP(D703,DM!$C$5:$G$500,5,0))</f>
        <v>0</v>
      </c>
    </row>
    <row r="704" spans="1:13" x14ac:dyDescent="0.2">
      <c r="A704" s="2"/>
      <c r="B704" s="2"/>
      <c r="C704" s="2"/>
      <c r="D704" s="2"/>
      <c r="E704" s="2">
        <f>IF(D704=0,0,VLOOKUP(D704,DM!$C$5:$E$500,2,0))</f>
        <v>0</v>
      </c>
      <c r="F704" s="2">
        <f>IF(D704=0,0,VLOOKUP(D704,DM!$C$5:$E$500,3,0))</f>
        <v>0</v>
      </c>
      <c r="G704" s="3"/>
      <c r="H704" s="3"/>
      <c r="I704" s="3"/>
      <c r="J704" s="2"/>
      <c r="K704" s="3">
        <f>VLOOKUP(D704,Tinhgiavon!$A$5:$I$500,7,0)</f>
        <v>0</v>
      </c>
      <c r="L704" s="3">
        <f t="shared" si="11"/>
        <v>0</v>
      </c>
      <c r="M704" s="22">
        <f>IF(D704=0,0,VLOOKUP(D704,DM!$C$5:$G$500,5,0))</f>
        <v>0</v>
      </c>
    </row>
    <row r="705" spans="1:13" x14ac:dyDescent="0.2">
      <c r="A705" s="2"/>
      <c r="B705" s="2"/>
      <c r="C705" s="2"/>
      <c r="D705" s="2"/>
      <c r="E705" s="2">
        <f>IF(D705=0,0,VLOOKUP(D705,DM!$C$5:$E$500,2,0))</f>
        <v>0</v>
      </c>
      <c r="F705" s="2">
        <f>IF(D705=0,0,VLOOKUP(D705,DM!$C$5:$E$500,3,0))</f>
        <v>0</v>
      </c>
      <c r="G705" s="3"/>
      <c r="H705" s="3"/>
      <c r="I705" s="3"/>
      <c r="J705" s="2"/>
      <c r="K705" s="3">
        <f>VLOOKUP(D705,Tinhgiavon!$A$5:$I$500,7,0)</f>
        <v>0</v>
      </c>
      <c r="L705" s="3">
        <f t="shared" si="11"/>
        <v>0</v>
      </c>
      <c r="M705" s="22">
        <f>IF(D705=0,0,VLOOKUP(D705,DM!$C$5:$G$500,5,0))</f>
        <v>0</v>
      </c>
    </row>
    <row r="706" spans="1:13" x14ac:dyDescent="0.2">
      <c r="A706" s="2"/>
      <c r="B706" s="2"/>
      <c r="C706" s="2"/>
      <c r="D706" s="2"/>
      <c r="E706" s="2">
        <f>IF(D706=0,0,VLOOKUP(D706,DM!$C$5:$E$500,2,0))</f>
        <v>0</v>
      </c>
      <c r="F706" s="2">
        <f>IF(D706=0,0,VLOOKUP(D706,DM!$C$5:$E$500,3,0))</f>
        <v>0</v>
      </c>
      <c r="G706" s="3"/>
      <c r="H706" s="3"/>
      <c r="I706" s="3"/>
      <c r="J706" s="2"/>
      <c r="K706" s="3">
        <f>VLOOKUP(D706,Tinhgiavon!$A$5:$I$500,7,0)</f>
        <v>0</v>
      </c>
      <c r="L706" s="3">
        <f t="shared" si="11"/>
        <v>0</v>
      </c>
      <c r="M706" s="22">
        <f>IF(D706=0,0,VLOOKUP(D706,DM!$C$5:$G$500,5,0))</f>
        <v>0</v>
      </c>
    </row>
    <row r="707" spans="1:13" x14ac:dyDescent="0.2">
      <c r="A707" s="2"/>
      <c r="B707" s="2"/>
      <c r="C707" s="2"/>
      <c r="D707" s="2"/>
      <c r="E707" s="2">
        <f>IF(D707=0,0,VLOOKUP(D707,DM!$C$5:$E$500,2,0))</f>
        <v>0</v>
      </c>
      <c r="F707" s="2">
        <f>IF(D707=0,0,VLOOKUP(D707,DM!$C$5:$E$500,3,0))</f>
        <v>0</v>
      </c>
      <c r="G707" s="3"/>
      <c r="H707" s="3"/>
      <c r="I707" s="3"/>
      <c r="J707" s="2"/>
      <c r="K707" s="3">
        <f>VLOOKUP(D707,Tinhgiavon!$A$5:$I$500,7,0)</f>
        <v>0</v>
      </c>
      <c r="L707" s="3">
        <f t="shared" si="11"/>
        <v>0</v>
      </c>
      <c r="M707" s="22">
        <f>IF(D707=0,0,VLOOKUP(D707,DM!$C$5:$G$500,5,0))</f>
        <v>0</v>
      </c>
    </row>
    <row r="708" spans="1:13" x14ac:dyDescent="0.2">
      <c r="A708" s="2"/>
      <c r="B708" s="2"/>
      <c r="C708" s="2"/>
      <c r="D708" s="2"/>
      <c r="E708" s="2">
        <f>IF(D708=0,0,VLOOKUP(D708,DM!$C$5:$E$500,2,0))</f>
        <v>0</v>
      </c>
      <c r="F708" s="2">
        <f>IF(D708=0,0,VLOOKUP(D708,DM!$C$5:$E$500,3,0))</f>
        <v>0</v>
      </c>
      <c r="G708" s="3"/>
      <c r="H708" s="3"/>
      <c r="I708" s="3"/>
      <c r="J708" s="2"/>
      <c r="K708" s="3">
        <f>VLOOKUP(D708,Tinhgiavon!$A$5:$I$500,7,0)</f>
        <v>0</v>
      </c>
      <c r="L708" s="3">
        <f t="shared" si="11"/>
        <v>0</v>
      </c>
      <c r="M708" s="22">
        <f>IF(D708=0,0,VLOOKUP(D708,DM!$C$5:$G$500,5,0))</f>
        <v>0</v>
      </c>
    </row>
    <row r="709" spans="1:13" x14ac:dyDescent="0.2">
      <c r="A709" s="2"/>
      <c r="B709" s="2"/>
      <c r="C709" s="2"/>
      <c r="D709" s="2"/>
      <c r="E709" s="2">
        <f>IF(D709=0,0,VLOOKUP(D709,DM!$C$5:$E$500,2,0))</f>
        <v>0</v>
      </c>
      <c r="F709" s="2">
        <f>IF(D709=0,0,VLOOKUP(D709,DM!$C$5:$E$500,3,0))</f>
        <v>0</v>
      </c>
      <c r="G709" s="3"/>
      <c r="H709" s="3"/>
      <c r="I709" s="3"/>
      <c r="J709" s="2"/>
      <c r="K709" s="3">
        <f>VLOOKUP(D709,Tinhgiavon!$A$5:$I$500,7,0)</f>
        <v>0</v>
      </c>
      <c r="L709" s="3">
        <f t="shared" si="11"/>
        <v>0</v>
      </c>
      <c r="M709" s="22">
        <f>IF(D709=0,0,VLOOKUP(D709,DM!$C$5:$G$500,5,0))</f>
        <v>0</v>
      </c>
    </row>
    <row r="710" spans="1:13" x14ac:dyDescent="0.2">
      <c r="A710" s="2"/>
      <c r="B710" s="2"/>
      <c r="C710" s="2"/>
      <c r="D710" s="2"/>
      <c r="E710" s="2">
        <f>IF(D710=0,0,VLOOKUP(D710,DM!$C$5:$E$500,2,0))</f>
        <v>0</v>
      </c>
      <c r="F710" s="2">
        <f>IF(D710=0,0,VLOOKUP(D710,DM!$C$5:$E$500,3,0))</f>
        <v>0</v>
      </c>
      <c r="G710" s="3"/>
      <c r="H710" s="3"/>
      <c r="I710" s="3"/>
      <c r="J710" s="2"/>
      <c r="K710" s="3">
        <f>VLOOKUP(D710,Tinhgiavon!$A$5:$I$500,7,0)</f>
        <v>0</v>
      </c>
      <c r="L710" s="3">
        <f t="shared" ref="L710:L773" si="12">K710*G710</f>
        <v>0</v>
      </c>
      <c r="M710" s="22">
        <f>IF(D710=0,0,VLOOKUP(D710,DM!$C$5:$G$500,5,0))</f>
        <v>0</v>
      </c>
    </row>
    <row r="711" spans="1:13" x14ac:dyDescent="0.2">
      <c r="A711" s="2"/>
      <c r="B711" s="2"/>
      <c r="C711" s="2"/>
      <c r="D711" s="2"/>
      <c r="E711" s="2">
        <f>IF(D711=0,0,VLOOKUP(D711,DM!$C$5:$E$500,2,0))</f>
        <v>0</v>
      </c>
      <c r="F711" s="2">
        <f>IF(D711=0,0,VLOOKUP(D711,DM!$C$5:$E$500,3,0))</f>
        <v>0</v>
      </c>
      <c r="G711" s="3"/>
      <c r="H711" s="3"/>
      <c r="I711" s="3"/>
      <c r="J711" s="2"/>
      <c r="K711" s="3">
        <f>VLOOKUP(D711,Tinhgiavon!$A$5:$I$500,7,0)</f>
        <v>0</v>
      </c>
      <c r="L711" s="3">
        <f t="shared" si="12"/>
        <v>0</v>
      </c>
      <c r="M711" s="22">
        <f>IF(D711=0,0,VLOOKUP(D711,DM!$C$5:$G$500,5,0))</f>
        <v>0</v>
      </c>
    </row>
    <row r="712" spans="1:13" x14ac:dyDescent="0.2">
      <c r="A712" s="2"/>
      <c r="B712" s="2"/>
      <c r="C712" s="2"/>
      <c r="D712" s="2"/>
      <c r="E712" s="2">
        <f>IF(D712=0,0,VLOOKUP(D712,DM!$C$5:$E$500,2,0))</f>
        <v>0</v>
      </c>
      <c r="F712" s="2">
        <f>IF(D712=0,0,VLOOKUP(D712,DM!$C$5:$E$500,3,0))</f>
        <v>0</v>
      </c>
      <c r="G712" s="3"/>
      <c r="H712" s="3"/>
      <c r="I712" s="3"/>
      <c r="J712" s="2"/>
      <c r="K712" s="3">
        <f>VLOOKUP(D712,Tinhgiavon!$A$5:$I$500,7,0)</f>
        <v>0</v>
      </c>
      <c r="L712" s="3">
        <f t="shared" si="12"/>
        <v>0</v>
      </c>
      <c r="M712" s="22">
        <f>IF(D712=0,0,VLOOKUP(D712,DM!$C$5:$G$500,5,0))</f>
        <v>0</v>
      </c>
    </row>
    <row r="713" spans="1:13" x14ac:dyDescent="0.2">
      <c r="A713" s="2"/>
      <c r="B713" s="2"/>
      <c r="C713" s="2"/>
      <c r="D713" s="2"/>
      <c r="E713" s="2">
        <f>IF(D713=0,0,VLOOKUP(D713,DM!$C$5:$E$500,2,0))</f>
        <v>0</v>
      </c>
      <c r="F713" s="2">
        <f>IF(D713=0,0,VLOOKUP(D713,DM!$C$5:$E$500,3,0))</f>
        <v>0</v>
      </c>
      <c r="G713" s="3"/>
      <c r="H713" s="3"/>
      <c r="I713" s="3"/>
      <c r="J713" s="2"/>
      <c r="K713" s="3">
        <f>VLOOKUP(D713,Tinhgiavon!$A$5:$I$500,7,0)</f>
        <v>0</v>
      </c>
      <c r="L713" s="3">
        <f t="shared" si="12"/>
        <v>0</v>
      </c>
      <c r="M713" s="22">
        <f>IF(D713=0,0,VLOOKUP(D713,DM!$C$5:$G$500,5,0))</f>
        <v>0</v>
      </c>
    </row>
    <row r="714" spans="1:13" x14ac:dyDescent="0.2">
      <c r="A714" s="2"/>
      <c r="B714" s="2"/>
      <c r="C714" s="2"/>
      <c r="D714" s="2"/>
      <c r="E714" s="2">
        <f>IF(D714=0,0,VLOOKUP(D714,DM!$C$5:$E$500,2,0))</f>
        <v>0</v>
      </c>
      <c r="F714" s="2">
        <f>IF(D714=0,0,VLOOKUP(D714,DM!$C$5:$E$500,3,0))</f>
        <v>0</v>
      </c>
      <c r="G714" s="3"/>
      <c r="H714" s="3"/>
      <c r="I714" s="3"/>
      <c r="J714" s="2"/>
      <c r="K714" s="3">
        <f>VLOOKUP(D714,Tinhgiavon!$A$5:$I$500,7,0)</f>
        <v>0</v>
      </c>
      <c r="L714" s="3">
        <f t="shared" si="12"/>
        <v>0</v>
      </c>
      <c r="M714" s="22">
        <f>IF(D714=0,0,VLOOKUP(D714,DM!$C$5:$G$500,5,0))</f>
        <v>0</v>
      </c>
    </row>
    <row r="715" spans="1:13" x14ac:dyDescent="0.2">
      <c r="A715" s="2"/>
      <c r="B715" s="2"/>
      <c r="C715" s="2"/>
      <c r="D715" s="2"/>
      <c r="E715" s="2">
        <f>IF(D715=0,0,VLOOKUP(D715,DM!$C$5:$E$500,2,0))</f>
        <v>0</v>
      </c>
      <c r="F715" s="2">
        <f>IF(D715=0,0,VLOOKUP(D715,DM!$C$5:$E$500,3,0))</f>
        <v>0</v>
      </c>
      <c r="G715" s="3"/>
      <c r="H715" s="3"/>
      <c r="I715" s="3"/>
      <c r="J715" s="2"/>
      <c r="K715" s="3">
        <f>VLOOKUP(D715,Tinhgiavon!$A$5:$I$500,7,0)</f>
        <v>0</v>
      </c>
      <c r="L715" s="3">
        <f t="shared" si="12"/>
        <v>0</v>
      </c>
      <c r="M715" s="22">
        <f>IF(D715=0,0,VLOOKUP(D715,DM!$C$5:$G$500,5,0))</f>
        <v>0</v>
      </c>
    </row>
    <row r="716" spans="1:13" x14ac:dyDescent="0.2">
      <c r="A716" s="2"/>
      <c r="B716" s="2"/>
      <c r="C716" s="2"/>
      <c r="D716" s="2"/>
      <c r="E716" s="2">
        <f>IF(D716=0,0,VLOOKUP(D716,DM!$C$5:$E$500,2,0))</f>
        <v>0</v>
      </c>
      <c r="F716" s="2">
        <f>IF(D716=0,0,VLOOKUP(D716,DM!$C$5:$E$500,3,0))</f>
        <v>0</v>
      </c>
      <c r="G716" s="3"/>
      <c r="H716" s="3"/>
      <c r="I716" s="3"/>
      <c r="J716" s="2"/>
      <c r="K716" s="3">
        <f>VLOOKUP(D716,Tinhgiavon!$A$5:$I$500,7,0)</f>
        <v>0</v>
      </c>
      <c r="L716" s="3">
        <f t="shared" si="12"/>
        <v>0</v>
      </c>
      <c r="M716" s="22">
        <f>IF(D716=0,0,VLOOKUP(D716,DM!$C$5:$G$500,5,0))</f>
        <v>0</v>
      </c>
    </row>
    <row r="717" spans="1:13" x14ac:dyDescent="0.2">
      <c r="A717" s="2"/>
      <c r="B717" s="2"/>
      <c r="C717" s="2"/>
      <c r="D717" s="2"/>
      <c r="E717" s="2">
        <f>IF(D717=0,0,VLOOKUP(D717,DM!$C$5:$E$500,2,0))</f>
        <v>0</v>
      </c>
      <c r="F717" s="2">
        <f>IF(D717=0,0,VLOOKUP(D717,DM!$C$5:$E$500,3,0))</f>
        <v>0</v>
      </c>
      <c r="G717" s="3"/>
      <c r="H717" s="3"/>
      <c r="I717" s="3"/>
      <c r="J717" s="2"/>
      <c r="K717" s="3">
        <f>VLOOKUP(D717,Tinhgiavon!$A$5:$I$500,7,0)</f>
        <v>0</v>
      </c>
      <c r="L717" s="3">
        <f t="shared" si="12"/>
        <v>0</v>
      </c>
      <c r="M717" s="22">
        <f>IF(D717=0,0,VLOOKUP(D717,DM!$C$5:$G$500,5,0))</f>
        <v>0</v>
      </c>
    </row>
    <row r="718" spans="1:13" x14ac:dyDescent="0.2">
      <c r="A718" s="2"/>
      <c r="B718" s="2"/>
      <c r="C718" s="2"/>
      <c r="D718" s="2"/>
      <c r="E718" s="2">
        <f>IF(D718=0,0,VLOOKUP(D718,DM!$C$5:$E$500,2,0))</f>
        <v>0</v>
      </c>
      <c r="F718" s="2">
        <f>IF(D718=0,0,VLOOKUP(D718,DM!$C$5:$E$500,3,0))</f>
        <v>0</v>
      </c>
      <c r="G718" s="3"/>
      <c r="H718" s="3"/>
      <c r="I718" s="3"/>
      <c r="J718" s="2"/>
      <c r="K718" s="3">
        <f>VLOOKUP(D718,Tinhgiavon!$A$5:$I$500,7,0)</f>
        <v>0</v>
      </c>
      <c r="L718" s="3">
        <f t="shared" si="12"/>
        <v>0</v>
      </c>
      <c r="M718" s="22">
        <f>IF(D718=0,0,VLOOKUP(D718,DM!$C$5:$G$500,5,0))</f>
        <v>0</v>
      </c>
    </row>
    <row r="719" spans="1:13" x14ac:dyDescent="0.2">
      <c r="A719" s="2"/>
      <c r="B719" s="2"/>
      <c r="C719" s="2"/>
      <c r="D719" s="2"/>
      <c r="E719" s="2">
        <f>IF(D719=0,0,VLOOKUP(D719,DM!$C$5:$E$500,2,0))</f>
        <v>0</v>
      </c>
      <c r="F719" s="2">
        <f>IF(D719=0,0,VLOOKUP(D719,DM!$C$5:$E$500,3,0))</f>
        <v>0</v>
      </c>
      <c r="G719" s="3"/>
      <c r="H719" s="3"/>
      <c r="I719" s="3"/>
      <c r="J719" s="2"/>
      <c r="K719" s="3">
        <f>VLOOKUP(D719,Tinhgiavon!$A$5:$I$500,7,0)</f>
        <v>0</v>
      </c>
      <c r="L719" s="3">
        <f t="shared" si="12"/>
        <v>0</v>
      </c>
      <c r="M719" s="22">
        <f>IF(D719=0,0,VLOOKUP(D719,DM!$C$5:$G$500,5,0))</f>
        <v>0</v>
      </c>
    </row>
    <row r="720" spans="1:13" x14ac:dyDescent="0.2">
      <c r="A720" s="2"/>
      <c r="B720" s="2"/>
      <c r="C720" s="2"/>
      <c r="D720" s="2"/>
      <c r="E720" s="2">
        <f>IF(D720=0,0,VLOOKUP(D720,DM!$C$5:$E$500,2,0))</f>
        <v>0</v>
      </c>
      <c r="F720" s="2">
        <f>IF(D720=0,0,VLOOKUP(D720,DM!$C$5:$E$500,3,0))</f>
        <v>0</v>
      </c>
      <c r="G720" s="3"/>
      <c r="H720" s="3"/>
      <c r="I720" s="3"/>
      <c r="J720" s="2"/>
      <c r="K720" s="3">
        <f>VLOOKUP(D720,Tinhgiavon!$A$5:$I$500,7,0)</f>
        <v>0</v>
      </c>
      <c r="L720" s="3">
        <f t="shared" si="12"/>
        <v>0</v>
      </c>
      <c r="M720" s="22">
        <f>IF(D720=0,0,VLOOKUP(D720,DM!$C$5:$G$500,5,0))</f>
        <v>0</v>
      </c>
    </row>
    <row r="721" spans="1:13" x14ac:dyDescent="0.2">
      <c r="A721" s="2"/>
      <c r="B721" s="2"/>
      <c r="C721" s="2"/>
      <c r="D721" s="2"/>
      <c r="E721" s="2">
        <f>IF(D721=0,0,VLOOKUP(D721,DM!$C$5:$E$500,2,0))</f>
        <v>0</v>
      </c>
      <c r="F721" s="2">
        <f>IF(D721=0,0,VLOOKUP(D721,DM!$C$5:$E$500,3,0))</f>
        <v>0</v>
      </c>
      <c r="G721" s="3"/>
      <c r="H721" s="3"/>
      <c r="I721" s="3"/>
      <c r="J721" s="2"/>
      <c r="K721" s="3">
        <f>VLOOKUP(D721,Tinhgiavon!$A$5:$I$500,7,0)</f>
        <v>0</v>
      </c>
      <c r="L721" s="3">
        <f t="shared" si="12"/>
        <v>0</v>
      </c>
      <c r="M721" s="22">
        <f>IF(D721=0,0,VLOOKUP(D721,DM!$C$5:$G$500,5,0))</f>
        <v>0</v>
      </c>
    </row>
    <row r="722" spans="1:13" x14ac:dyDescent="0.2">
      <c r="A722" s="2"/>
      <c r="B722" s="2"/>
      <c r="C722" s="2"/>
      <c r="D722" s="2"/>
      <c r="E722" s="2">
        <f>IF(D722=0,0,VLOOKUP(D722,DM!$C$5:$E$500,2,0))</f>
        <v>0</v>
      </c>
      <c r="F722" s="2">
        <f>IF(D722=0,0,VLOOKUP(D722,DM!$C$5:$E$500,3,0))</f>
        <v>0</v>
      </c>
      <c r="G722" s="3"/>
      <c r="H722" s="3"/>
      <c r="I722" s="3"/>
      <c r="J722" s="2"/>
      <c r="K722" s="3">
        <f>VLOOKUP(D722,Tinhgiavon!$A$5:$I$500,7,0)</f>
        <v>0</v>
      </c>
      <c r="L722" s="3">
        <f t="shared" si="12"/>
        <v>0</v>
      </c>
      <c r="M722" s="22">
        <f>IF(D722=0,0,VLOOKUP(D722,DM!$C$5:$G$500,5,0))</f>
        <v>0</v>
      </c>
    </row>
    <row r="723" spans="1:13" x14ac:dyDescent="0.2">
      <c r="A723" s="2"/>
      <c r="B723" s="2"/>
      <c r="C723" s="2"/>
      <c r="D723" s="2"/>
      <c r="E723" s="2">
        <f>IF(D723=0,0,VLOOKUP(D723,DM!$C$5:$E$500,2,0))</f>
        <v>0</v>
      </c>
      <c r="F723" s="2">
        <f>IF(D723=0,0,VLOOKUP(D723,DM!$C$5:$E$500,3,0))</f>
        <v>0</v>
      </c>
      <c r="G723" s="3"/>
      <c r="H723" s="3"/>
      <c r="I723" s="3"/>
      <c r="J723" s="2"/>
      <c r="K723" s="3">
        <f>VLOOKUP(D723,Tinhgiavon!$A$5:$I$500,7,0)</f>
        <v>0</v>
      </c>
      <c r="L723" s="3">
        <f t="shared" si="12"/>
        <v>0</v>
      </c>
      <c r="M723" s="22">
        <f>IF(D723=0,0,VLOOKUP(D723,DM!$C$5:$G$500,5,0))</f>
        <v>0</v>
      </c>
    </row>
    <row r="724" spans="1:13" x14ac:dyDescent="0.2">
      <c r="A724" s="2"/>
      <c r="B724" s="2"/>
      <c r="C724" s="2"/>
      <c r="D724" s="2"/>
      <c r="E724" s="2">
        <f>IF(D724=0,0,VLOOKUP(D724,DM!$C$5:$E$500,2,0))</f>
        <v>0</v>
      </c>
      <c r="F724" s="2">
        <f>IF(D724=0,0,VLOOKUP(D724,DM!$C$5:$E$500,3,0))</f>
        <v>0</v>
      </c>
      <c r="G724" s="3"/>
      <c r="H724" s="3"/>
      <c r="I724" s="3"/>
      <c r="J724" s="2"/>
      <c r="K724" s="3">
        <f>VLOOKUP(D724,Tinhgiavon!$A$5:$I$500,7,0)</f>
        <v>0</v>
      </c>
      <c r="L724" s="3">
        <f t="shared" si="12"/>
        <v>0</v>
      </c>
      <c r="M724" s="22">
        <f>IF(D724=0,0,VLOOKUP(D724,DM!$C$5:$G$500,5,0))</f>
        <v>0</v>
      </c>
    </row>
    <row r="725" spans="1:13" x14ac:dyDescent="0.2">
      <c r="A725" s="2"/>
      <c r="B725" s="2"/>
      <c r="C725" s="2"/>
      <c r="D725" s="2"/>
      <c r="E725" s="2">
        <f>IF(D725=0,0,VLOOKUP(D725,DM!$C$5:$E$500,2,0))</f>
        <v>0</v>
      </c>
      <c r="F725" s="2">
        <f>IF(D725=0,0,VLOOKUP(D725,DM!$C$5:$E$500,3,0))</f>
        <v>0</v>
      </c>
      <c r="G725" s="3"/>
      <c r="H725" s="3"/>
      <c r="I725" s="3"/>
      <c r="J725" s="2"/>
      <c r="K725" s="3">
        <f>VLOOKUP(D725,Tinhgiavon!$A$5:$I$500,7,0)</f>
        <v>0</v>
      </c>
      <c r="L725" s="3">
        <f t="shared" si="12"/>
        <v>0</v>
      </c>
      <c r="M725" s="22">
        <f>IF(D725=0,0,VLOOKUP(D725,DM!$C$5:$G$500,5,0))</f>
        <v>0</v>
      </c>
    </row>
    <row r="726" spans="1:13" x14ac:dyDescent="0.2">
      <c r="A726" s="2"/>
      <c r="B726" s="2"/>
      <c r="C726" s="2"/>
      <c r="D726" s="2"/>
      <c r="E726" s="2">
        <f>IF(D726=0,0,VLOOKUP(D726,DM!$C$5:$E$500,2,0))</f>
        <v>0</v>
      </c>
      <c r="F726" s="2">
        <f>IF(D726=0,0,VLOOKUP(D726,DM!$C$5:$E$500,3,0))</f>
        <v>0</v>
      </c>
      <c r="G726" s="3"/>
      <c r="H726" s="3"/>
      <c r="I726" s="3"/>
      <c r="J726" s="2"/>
      <c r="K726" s="3">
        <f>VLOOKUP(D726,Tinhgiavon!$A$5:$I$500,7,0)</f>
        <v>0</v>
      </c>
      <c r="L726" s="3">
        <f t="shared" si="12"/>
        <v>0</v>
      </c>
      <c r="M726" s="22">
        <f>IF(D726=0,0,VLOOKUP(D726,DM!$C$5:$G$500,5,0))</f>
        <v>0</v>
      </c>
    </row>
    <row r="727" spans="1:13" x14ac:dyDescent="0.2">
      <c r="A727" s="2"/>
      <c r="B727" s="2"/>
      <c r="C727" s="2"/>
      <c r="D727" s="2"/>
      <c r="E727" s="2">
        <f>IF(D727=0,0,VLOOKUP(D727,DM!$C$5:$E$500,2,0))</f>
        <v>0</v>
      </c>
      <c r="F727" s="2">
        <f>IF(D727=0,0,VLOOKUP(D727,DM!$C$5:$E$500,3,0))</f>
        <v>0</v>
      </c>
      <c r="G727" s="3"/>
      <c r="H727" s="3"/>
      <c r="I727" s="3"/>
      <c r="J727" s="2"/>
      <c r="K727" s="3">
        <f>VLOOKUP(D727,Tinhgiavon!$A$5:$I$500,7,0)</f>
        <v>0</v>
      </c>
      <c r="L727" s="3">
        <f t="shared" si="12"/>
        <v>0</v>
      </c>
      <c r="M727" s="22">
        <f>IF(D727=0,0,VLOOKUP(D727,DM!$C$5:$G$500,5,0))</f>
        <v>0</v>
      </c>
    </row>
    <row r="728" spans="1:13" x14ac:dyDescent="0.2">
      <c r="A728" s="2"/>
      <c r="B728" s="2"/>
      <c r="C728" s="2"/>
      <c r="D728" s="2"/>
      <c r="E728" s="2">
        <f>IF(D728=0,0,VLOOKUP(D728,DM!$C$5:$E$500,2,0))</f>
        <v>0</v>
      </c>
      <c r="F728" s="2">
        <f>IF(D728=0,0,VLOOKUP(D728,DM!$C$5:$E$500,3,0))</f>
        <v>0</v>
      </c>
      <c r="G728" s="3"/>
      <c r="H728" s="3"/>
      <c r="I728" s="3"/>
      <c r="J728" s="2"/>
      <c r="K728" s="3">
        <f>VLOOKUP(D728,Tinhgiavon!$A$5:$I$500,7,0)</f>
        <v>0</v>
      </c>
      <c r="L728" s="3">
        <f t="shared" si="12"/>
        <v>0</v>
      </c>
      <c r="M728" s="22">
        <f>IF(D728=0,0,VLOOKUP(D728,DM!$C$5:$G$500,5,0))</f>
        <v>0</v>
      </c>
    </row>
    <row r="729" spans="1:13" x14ac:dyDescent="0.2">
      <c r="A729" s="2"/>
      <c r="B729" s="2"/>
      <c r="C729" s="2"/>
      <c r="D729" s="2"/>
      <c r="E729" s="2">
        <f>IF(D729=0,0,VLOOKUP(D729,DM!$C$5:$E$500,2,0))</f>
        <v>0</v>
      </c>
      <c r="F729" s="2">
        <f>IF(D729=0,0,VLOOKUP(D729,DM!$C$5:$E$500,3,0))</f>
        <v>0</v>
      </c>
      <c r="G729" s="3"/>
      <c r="H729" s="3"/>
      <c r="I729" s="3"/>
      <c r="J729" s="2"/>
      <c r="K729" s="3">
        <f>VLOOKUP(D729,Tinhgiavon!$A$5:$I$500,7,0)</f>
        <v>0</v>
      </c>
      <c r="L729" s="3">
        <f t="shared" si="12"/>
        <v>0</v>
      </c>
      <c r="M729" s="22">
        <f>IF(D729=0,0,VLOOKUP(D729,DM!$C$5:$G$500,5,0))</f>
        <v>0</v>
      </c>
    </row>
    <row r="730" spans="1:13" x14ac:dyDescent="0.2">
      <c r="A730" s="2"/>
      <c r="B730" s="2"/>
      <c r="C730" s="2"/>
      <c r="D730" s="2"/>
      <c r="E730" s="2">
        <f>IF(D730=0,0,VLOOKUP(D730,DM!$C$5:$E$500,2,0))</f>
        <v>0</v>
      </c>
      <c r="F730" s="2">
        <f>IF(D730=0,0,VLOOKUP(D730,DM!$C$5:$E$500,3,0))</f>
        <v>0</v>
      </c>
      <c r="G730" s="3"/>
      <c r="H730" s="3"/>
      <c r="I730" s="3"/>
      <c r="J730" s="2"/>
      <c r="K730" s="3">
        <f>VLOOKUP(D730,Tinhgiavon!$A$5:$I$500,7,0)</f>
        <v>0</v>
      </c>
      <c r="L730" s="3">
        <f t="shared" si="12"/>
        <v>0</v>
      </c>
      <c r="M730" s="22">
        <f>IF(D730=0,0,VLOOKUP(D730,DM!$C$5:$G$500,5,0))</f>
        <v>0</v>
      </c>
    </row>
    <row r="731" spans="1:13" x14ac:dyDescent="0.2">
      <c r="A731" s="2"/>
      <c r="B731" s="2"/>
      <c r="C731" s="2"/>
      <c r="D731" s="2"/>
      <c r="E731" s="2">
        <f>IF(D731=0,0,VLOOKUP(D731,DM!$C$5:$E$500,2,0))</f>
        <v>0</v>
      </c>
      <c r="F731" s="2">
        <f>IF(D731=0,0,VLOOKUP(D731,DM!$C$5:$E$500,3,0))</f>
        <v>0</v>
      </c>
      <c r="G731" s="3"/>
      <c r="H731" s="3"/>
      <c r="I731" s="3"/>
      <c r="J731" s="2"/>
      <c r="K731" s="3">
        <f>VLOOKUP(D731,Tinhgiavon!$A$5:$I$500,7,0)</f>
        <v>0</v>
      </c>
      <c r="L731" s="3">
        <f t="shared" si="12"/>
        <v>0</v>
      </c>
      <c r="M731" s="22">
        <f>IF(D731=0,0,VLOOKUP(D731,DM!$C$5:$G$500,5,0))</f>
        <v>0</v>
      </c>
    </row>
    <row r="732" spans="1:13" x14ac:dyDescent="0.2">
      <c r="A732" s="2"/>
      <c r="B732" s="2"/>
      <c r="C732" s="2"/>
      <c r="D732" s="2"/>
      <c r="E732" s="2">
        <f>IF(D732=0,0,VLOOKUP(D732,DM!$C$5:$E$500,2,0))</f>
        <v>0</v>
      </c>
      <c r="F732" s="2">
        <f>IF(D732=0,0,VLOOKUP(D732,DM!$C$5:$E$500,3,0))</f>
        <v>0</v>
      </c>
      <c r="G732" s="3"/>
      <c r="H732" s="3"/>
      <c r="I732" s="3"/>
      <c r="J732" s="2"/>
      <c r="K732" s="3">
        <f>VLOOKUP(D732,Tinhgiavon!$A$5:$I$500,7,0)</f>
        <v>0</v>
      </c>
      <c r="L732" s="3">
        <f t="shared" si="12"/>
        <v>0</v>
      </c>
      <c r="M732" s="22">
        <f>IF(D732=0,0,VLOOKUP(D732,DM!$C$5:$G$500,5,0))</f>
        <v>0</v>
      </c>
    </row>
    <row r="733" spans="1:13" x14ac:dyDescent="0.2">
      <c r="A733" s="2"/>
      <c r="B733" s="2"/>
      <c r="C733" s="2"/>
      <c r="D733" s="2"/>
      <c r="E733" s="2">
        <f>IF(D733=0,0,VLOOKUP(D733,DM!$C$5:$E$500,2,0))</f>
        <v>0</v>
      </c>
      <c r="F733" s="2">
        <f>IF(D733=0,0,VLOOKUP(D733,DM!$C$5:$E$500,3,0))</f>
        <v>0</v>
      </c>
      <c r="G733" s="3"/>
      <c r="H733" s="3"/>
      <c r="I733" s="3"/>
      <c r="J733" s="2"/>
      <c r="K733" s="3">
        <f>VLOOKUP(D733,Tinhgiavon!$A$5:$I$500,7,0)</f>
        <v>0</v>
      </c>
      <c r="L733" s="3">
        <f t="shared" si="12"/>
        <v>0</v>
      </c>
      <c r="M733" s="22">
        <f>IF(D733=0,0,VLOOKUP(D733,DM!$C$5:$G$500,5,0))</f>
        <v>0</v>
      </c>
    </row>
    <row r="734" spans="1:13" x14ac:dyDescent="0.2">
      <c r="A734" s="2"/>
      <c r="B734" s="2"/>
      <c r="C734" s="2"/>
      <c r="D734" s="2"/>
      <c r="E734" s="2">
        <f>IF(D734=0,0,VLOOKUP(D734,DM!$C$5:$E$500,2,0))</f>
        <v>0</v>
      </c>
      <c r="F734" s="2">
        <f>IF(D734=0,0,VLOOKUP(D734,DM!$C$5:$E$500,3,0))</f>
        <v>0</v>
      </c>
      <c r="G734" s="3"/>
      <c r="H734" s="3"/>
      <c r="I734" s="3"/>
      <c r="J734" s="2"/>
      <c r="K734" s="3">
        <f>VLOOKUP(D734,Tinhgiavon!$A$5:$I$500,7,0)</f>
        <v>0</v>
      </c>
      <c r="L734" s="3">
        <f t="shared" si="12"/>
        <v>0</v>
      </c>
      <c r="M734" s="22">
        <f>IF(D734=0,0,VLOOKUP(D734,DM!$C$5:$G$500,5,0))</f>
        <v>0</v>
      </c>
    </row>
    <row r="735" spans="1:13" x14ac:dyDescent="0.2">
      <c r="A735" s="2"/>
      <c r="B735" s="2"/>
      <c r="C735" s="2"/>
      <c r="D735" s="2"/>
      <c r="E735" s="2">
        <f>IF(D735=0,0,VLOOKUP(D735,DM!$C$5:$E$500,2,0))</f>
        <v>0</v>
      </c>
      <c r="F735" s="2">
        <f>IF(D735=0,0,VLOOKUP(D735,DM!$C$5:$E$500,3,0))</f>
        <v>0</v>
      </c>
      <c r="G735" s="3"/>
      <c r="H735" s="3"/>
      <c r="I735" s="3"/>
      <c r="J735" s="2"/>
      <c r="K735" s="3">
        <f>VLOOKUP(D735,Tinhgiavon!$A$5:$I$500,7,0)</f>
        <v>0</v>
      </c>
      <c r="L735" s="3">
        <f t="shared" si="12"/>
        <v>0</v>
      </c>
      <c r="M735" s="22">
        <f>IF(D735=0,0,VLOOKUP(D735,DM!$C$5:$G$500,5,0))</f>
        <v>0</v>
      </c>
    </row>
    <row r="736" spans="1:13" x14ac:dyDescent="0.2">
      <c r="A736" s="2"/>
      <c r="B736" s="2"/>
      <c r="C736" s="2"/>
      <c r="D736" s="2"/>
      <c r="E736" s="2">
        <f>IF(D736=0,0,VLOOKUP(D736,DM!$C$5:$E$500,2,0))</f>
        <v>0</v>
      </c>
      <c r="F736" s="2">
        <f>IF(D736=0,0,VLOOKUP(D736,DM!$C$5:$E$500,3,0))</f>
        <v>0</v>
      </c>
      <c r="G736" s="3"/>
      <c r="H736" s="3"/>
      <c r="I736" s="3"/>
      <c r="J736" s="2"/>
      <c r="K736" s="3">
        <f>VLOOKUP(D736,Tinhgiavon!$A$5:$I$500,7,0)</f>
        <v>0</v>
      </c>
      <c r="L736" s="3">
        <f t="shared" si="12"/>
        <v>0</v>
      </c>
      <c r="M736" s="22">
        <f>IF(D736=0,0,VLOOKUP(D736,DM!$C$5:$G$500,5,0))</f>
        <v>0</v>
      </c>
    </row>
    <row r="737" spans="1:13" x14ac:dyDescent="0.2">
      <c r="A737" s="2"/>
      <c r="B737" s="2"/>
      <c r="C737" s="2"/>
      <c r="D737" s="2"/>
      <c r="E737" s="2">
        <f>IF(D737=0,0,VLOOKUP(D737,DM!$C$5:$E$500,2,0))</f>
        <v>0</v>
      </c>
      <c r="F737" s="2">
        <f>IF(D737=0,0,VLOOKUP(D737,DM!$C$5:$E$500,3,0))</f>
        <v>0</v>
      </c>
      <c r="G737" s="3"/>
      <c r="H737" s="3"/>
      <c r="I737" s="3"/>
      <c r="J737" s="2"/>
      <c r="K737" s="3">
        <f>VLOOKUP(D737,Tinhgiavon!$A$5:$I$500,7,0)</f>
        <v>0</v>
      </c>
      <c r="L737" s="3">
        <f t="shared" si="12"/>
        <v>0</v>
      </c>
      <c r="M737" s="22">
        <f>IF(D737=0,0,VLOOKUP(D737,DM!$C$5:$G$500,5,0))</f>
        <v>0</v>
      </c>
    </row>
    <row r="738" spans="1:13" x14ac:dyDescent="0.2">
      <c r="A738" s="2"/>
      <c r="B738" s="2"/>
      <c r="C738" s="2"/>
      <c r="D738" s="2"/>
      <c r="E738" s="2">
        <f>IF(D738=0,0,VLOOKUP(D738,DM!$C$5:$E$500,2,0))</f>
        <v>0</v>
      </c>
      <c r="F738" s="2">
        <f>IF(D738=0,0,VLOOKUP(D738,DM!$C$5:$E$500,3,0))</f>
        <v>0</v>
      </c>
      <c r="G738" s="3"/>
      <c r="H738" s="3"/>
      <c r="I738" s="3"/>
      <c r="J738" s="2"/>
      <c r="K738" s="3">
        <f>VLOOKUP(D738,Tinhgiavon!$A$5:$I$500,7,0)</f>
        <v>0</v>
      </c>
      <c r="L738" s="3">
        <f t="shared" si="12"/>
        <v>0</v>
      </c>
      <c r="M738" s="22">
        <f>IF(D738=0,0,VLOOKUP(D738,DM!$C$5:$G$500,5,0))</f>
        <v>0</v>
      </c>
    </row>
    <row r="739" spans="1:13" x14ac:dyDescent="0.2">
      <c r="A739" s="2"/>
      <c r="B739" s="2"/>
      <c r="C739" s="2"/>
      <c r="D739" s="2"/>
      <c r="E739" s="2">
        <f>IF(D739=0,0,VLOOKUP(D739,DM!$C$5:$E$500,2,0))</f>
        <v>0</v>
      </c>
      <c r="F739" s="2">
        <f>IF(D739=0,0,VLOOKUP(D739,DM!$C$5:$E$500,3,0))</f>
        <v>0</v>
      </c>
      <c r="G739" s="3"/>
      <c r="H739" s="3"/>
      <c r="I739" s="3"/>
      <c r="J739" s="2"/>
      <c r="K739" s="3">
        <f>VLOOKUP(D739,Tinhgiavon!$A$5:$I$500,7,0)</f>
        <v>0</v>
      </c>
      <c r="L739" s="3">
        <f t="shared" si="12"/>
        <v>0</v>
      </c>
      <c r="M739" s="22">
        <f>IF(D739=0,0,VLOOKUP(D739,DM!$C$5:$G$500,5,0))</f>
        <v>0</v>
      </c>
    </row>
    <row r="740" spans="1:13" x14ac:dyDescent="0.2">
      <c r="A740" s="2"/>
      <c r="B740" s="2"/>
      <c r="C740" s="2"/>
      <c r="D740" s="2"/>
      <c r="E740" s="2">
        <f>IF(D740=0,0,VLOOKUP(D740,DM!$C$5:$E$500,2,0))</f>
        <v>0</v>
      </c>
      <c r="F740" s="2">
        <f>IF(D740=0,0,VLOOKUP(D740,DM!$C$5:$E$500,3,0))</f>
        <v>0</v>
      </c>
      <c r="G740" s="3"/>
      <c r="H740" s="3"/>
      <c r="I740" s="3"/>
      <c r="J740" s="2"/>
      <c r="K740" s="3">
        <f>VLOOKUP(D740,Tinhgiavon!$A$5:$I$500,7,0)</f>
        <v>0</v>
      </c>
      <c r="L740" s="3">
        <f t="shared" si="12"/>
        <v>0</v>
      </c>
      <c r="M740" s="22">
        <f>IF(D740=0,0,VLOOKUP(D740,DM!$C$5:$G$500,5,0))</f>
        <v>0</v>
      </c>
    </row>
    <row r="741" spans="1:13" x14ac:dyDescent="0.2">
      <c r="A741" s="2"/>
      <c r="B741" s="2"/>
      <c r="C741" s="2"/>
      <c r="D741" s="2"/>
      <c r="E741" s="2">
        <f>IF(D741=0,0,VLOOKUP(D741,DM!$C$5:$E$500,2,0))</f>
        <v>0</v>
      </c>
      <c r="F741" s="2">
        <f>IF(D741=0,0,VLOOKUP(D741,DM!$C$5:$E$500,3,0))</f>
        <v>0</v>
      </c>
      <c r="G741" s="3"/>
      <c r="H741" s="3"/>
      <c r="I741" s="3"/>
      <c r="J741" s="2"/>
      <c r="K741" s="3">
        <f>VLOOKUP(D741,Tinhgiavon!$A$5:$I$500,7,0)</f>
        <v>0</v>
      </c>
      <c r="L741" s="3">
        <f t="shared" si="12"/>
        <v>0</v>
      </c>
      <c r="M741" s="22">
        <f>IF(D741=0,0,VLOOKUP(D741,DM!$C$5:$G$500,5,0))</f>
        <v>0</v>
      </c>
    </row>
    <row r="742" spans="1:13" x14ac:dyDescent="0.2">
      <c r="A742" s="2"/>
      <c r="B742" s="2"/>
      <c r="C742" s="2"/>
      <c r="D742" s="2"/>
      <c r="E742" s="2">
        <f>IF(D742=0,0,VLOOKUP(D742,DM!$C$5:$E$500,2,0))</f>
        <v>0</v>
      </c>
      <c r="F742" s="2">
        <f>IF(D742=0,0,VLOOKUP(D742,DM!$C$5:$E$500,3,0))</f>
        <v>0</v>
      </c>
      <c r="G742" s="3"/>
      <c r="H742" s="3"/>
      <c r="I742" s="3"/>
      <c r="J742" s="2"/>
      <c r="K742" s="3">
        <f>VLOOKUP(D742,Tinhgiavon!$A$5:$I$500,7,0)</f>
        <v>0</v>
      </c>
      <c r="L742" s="3">
        <f t="shared" si="12"/>
        <v>0</v>
      </c>
      <c r="M742" s="22">
        <f>IF(D742=0,0,VLOOKUP(D742,DM!$C$5:$G$500,5,0))</f>
        <v>0</v>
      </c>
    </row>
    <row r="743" spans="1:13" x14ac:dyDescent="0.2">
      <c r="A743" s="2"/>
      <c r="B743" s="2"/>
      <c r="C743" s="2"/>
      <c r="D743" s="2"/>
      <c r="E743" s="2">
        <f>IF(D743=0,0,VLOOKUP(D743,DM!$C$5:$E$500,2,0))</f>
        <v>0</v>
      </c>
      <c r="F743" s="2">
        <f>IF(D743=0,0,VLOOKUP(D743,DM!$C$5:$E$500,3,0))</f>
        <v>0</v>
      </c>
      <c r="G743" s="3"/>
      <c r="H743" s="3"/>
      <c r="I743" s="3"/>
      <c r="J743" s="2"/>
      <c r="K743" s="3">
        <f>VLOOKUP(D743,Tinhgiavon!$A$5:$I$500,7,0)</f>
        <v>0</v>
      </c>
      <c r="L743" s="3">
        <f t="shared" si="12"/>
        <v>0</v>
      </c>
      <c r="M743" s="22">
        <f>IF(D743=0,0,VLOOKUP(D743,DM!$C$5:$G$500,5,0))</f>
        <v>0</v>
      </c>
    </row>
    <row r="744" spans="1:13" x14ac:dyDescent="0.2">
      <c r="A744" s="2"/>
      <c r="B744" s="2"/>
      <c r="C744" s="2"/>
      <c r="D744" s="2"/>
      <c r="E744" s="2">
        <f>IF(D744=0,0,VLOOKUP(D744,DM!$C$5:$E$500,2,0))</f>
        <v>0</v>
      </c>
      <c r="F744" s="2">
        <f>IF(D744=0,0,VLOOKUP(D744,DM!$C$5:$E$500,3,0))</f>
        <v>0</v>
      </c>
      <c r="G744" s="3"/>
      <c r="H744" s="3"/>
      <c r="I744" s="3"/>
      <c r="J744" s="2"/>
      <c r="K744" s="3">
        <f>VLOOKUP(D744,Tinhgiavon!$A$5:$I$500,7,0)</f>
        <v>0</v>
      </c>
      <c r="L744" s="3">
        <f t="shared" si="12"/>
        <v>0</v>
      </c>
      <c r="M744" s="22">
        <f>IF(D744=0,0,VLOOKUP(D744,DM!$C$5:$G$500,5,0))</f>
        <v>0</v>
      </c>
    </row>
    <row r="745" spans="1:13" x14ac:dyDescent="0.2">
      <c r="A745" s="2"/>
      <c r="B745" s="2"/>
      <c r="C745" s="2"/>
      <c r="D745" s="2"/>
      <c r="E745" s="2">
        <f>IF(D745=0,0,VLOOKUP(D745,DM!$C$5:$E$500,2,0))</f>
        <v>0</v>
      </c>
      <c r="F745" s="2">
        <f>IF(D745=0,0,VLOOKUP(D745,DM!$C$5:$E$500,3,0))</f>
        <v>0</v>
      </c>
      <c r="G745" s="3"/>
      <c r="H745" s="3"/>
      <c r="I745" s="3"/>
      <c r="J745" s="2"/>
      <c r="K745" s="3">
        <f>VLOOKUP(D745,Tinhgiavon!$A$5:$I$500,7,0)</f>
        <v>0</v>
      </c>
      <c r="L745" s="3">
        <f t="shared" si="12"/>
        <v>0</v>
      </c>
      <c r="M745" s="22">
        <f>IF(D745=0,0,VLOOKUP(D745,DM!$C$5:$G$500,5,0))</f>
        <v>0</v>
      </c>
    </row>
    <row r="746" spans="1:13" x14ac:dyDescent="0.2">
      <c r="A746" s="2"/>
      <c r="B746" s="2"/>
      <c r="C746" s="2"/>
      <c r="D746" s="2"/>
      <c r="E746" s="2">
        <f>IF(D746=0,0,VLOOKUP(D746,DM!$C$5:$E$500,2,0))</f>
        <v>0</v>
      </c>
      <c r="F746" s="2">
        <f>IF(D746=0,0,VLOOKUP(D746,DM!$C$5:$E$500,3,0))</f>
        <v>0</v>
      </c>
      <c r="G746" s="3"/>
      <c r="H746" s="3"/>
      <c r="I746" s="3"/>
      <c r="J746" s="2"/>
      <c r="K746" s="3">
        <f>VLOOKUP(D746,Tinhgiavon!$A$5:$I$500,7,0)</f>
        <v>0</v>
      </c>
      <c r="L746" s="3">
        <f t="shared" si="12"/>
        <v>0</v>
      </c>
      <c r="M746" s="22">
        <f>IF(D746=0,0,VLOOKUP(D746,DM!$C$5:$G$500,5,0))</f>
        <v>0</v>
      </c>
    </row>
    <row r="747" spans="1:13" x14ac:dyDescent="0.2">
      <c r="A747" s="2"/>
      <c r="B747" s="2"/>
      <c r="C747" s="2"/>
      <c r="D747" s="2"/>
      <c r="E747" s="2">
        <f>IF(D747=0,0,VLOOKUP(D747,DM!$C$5:$E$500,2,0))</f>
        <v>0</v>
      </c>
      <c r="F747" s="2">
        <f>IF(D747=0,0,VLOOKUP(D747,DM!$C$5:$E$500,3,0))</f>
        <v>0</v>
      </c>
      <c r="G747" s="3"/>
      <c r="H747" s="3"/>
      <c r="I747" s="3"/>
      <c r="J747" s="2"/>
      <c r="K747" s="3">
        <f>VLOOKUP(D747,Tinhgiavon!$A$5:$I$500,7,0)</f>
        <v>0</v>
      </c>
      <c r="L747" s="3">
        <f t="shared" si="12"/>
        <v>0</v>
      </c>
      <c r="M747" s="22">
        <f>IF(D747=0,0,VLOOKUP(D747,DM!$C$5:$G$500,5,0))</f>
        <v>0</v>
      </c>
    </row>
    <row r="748" spans="1:13" x14ac:dyDescent="0.2">
      <c r="A748" s="2"/>
      <c r="B748" s="2"/>
      <c r="C748" s="2"/>
      <c r="D748" s="2"/>
      <c r="E748" s="2">
        <f>IF(D748=0,0,VLOOKUP(D748,DM!$C$5:$E$500,2,0))</f>
        <v>0</v>
      </c>
      <c r="F748" s="2">
        <f>IF(D748=0,0,VLOOKUP(D748,DM!$C$5:$E$500,3,0))</f>
        <v>0</v>
      </c>
      <c r="G748" s="3"/>
      <c r="H748" s="3"/>
      <c r="I748" s="3"/>
      <c r="J748" s="2"/>
      <c r="K748" s="3">
        <f>VLOOKUP(D748,Tinhgiavon!$A$5:$I$500,7,0)</f>
        <v>0</v>
      </c>
      <c r="L748" s="3">
        <f t="shared" si="12"/>
        <v>0</v>
      </c>
      <c r="M748" s="22">
        <f>IF(D748=0,0,VLOOKUP(D748,DM!$C$5:$G$500,5,0))</f>
        <v>0</v>
      </c>
    </row>
    <row r="749" spans="1:13" x14ac:dyDescent="0.2">
      <c r="A749" s="2"/>
      <c r="B749" s="2"/>
      <c r="C749" s="2"/>
      <c r="D749" s="2"/>
      <c r="E749" s="2">
        <f>IF(D749=0,0,VLOOKUP(D749,DM!$C$5:$E$500,2,0))</f>
        <v>0</v>
      </c>
      <c r="F749" s="2">
        <f>IF(D749=0,0,VLOOKUP(D749,DM!$C$5:$E$500,3,0))</f>
        <v>0</v>
      </c>
      <c r="G749" s="3"/>
      <c r="H749" s="3"/>
      <c r="I749" s="3"/>
      <c r="J749" s="2"/>
      <c r="K749" s="3">
        <f>VLOOKUP(D749,Tinhgiavon!$A$5:$I$500,7,0)</f>
        <v>0</v>
      </c>
      <c r="L749" s="3">
        <f t="shared" si="12"/>
        <v>0</v>
      </c>
      <c r="M749" s="22">
        <f>IF(D749=0,0,VLOOKUP(D749,DM!$C$5:$G$500,5,0))</f>
        <v>0</v>
      </c>
    </row>
    <row r="750" spans="1:13" x14ac:dyDescent="0.2">
      <c r="A750" s="2"/>
      <c r="B750" s="2"/>
      <c r="C750" s="2"/>
      <c r="D750" s="2"/>
      <c r="E750" s="2">
        <f>IF(D750=0,0,VLOOKUP(D750,DM!$C$5:$E$500,2,0))</f>
        <v>0</v>
      </c>
      <c r="F750" s="2">
        <f>IF(D750=0,0,VLOOKUP(D750,DM!$C$5:$E$500,3,0))</f>
        <v>0</v>
      </c>
      <c r="G750" s="3"/>
      <c r="H750" s="3"/>
      <c r="I750" s="3"/>
      <c r="J750" s="2"/>
      <c r="K750" s="3">
        <f>VLOOKUP(D750,Tinhgiavon!$A$5:$I$500,7,0)</f>
        <v>0</v>
      </c>
      <c r="L750" s="3">
        <f t="shared" si="12"/>
        <v>0</v>
      </c>
      <c r="M750" s="22">
        <f>IF(D750=0,0,VLOOKUP(D750,DM!$C$5:$G$500,5,0))</f>
        <v>0</v>
      </c>
    </row>
    <row r="751" spans="1:13" x14ac:dyDescent="0.2">
      <c r="A751" s="2"/>
      <c r="B751" s="2"/>
      <c r="C751" s="2"/>
      <c r="D751" s="2"/>
      <c r="E751" s="2">
        <f>IF(D751=0,0,VLOOKUP(D751,DM!$C$5:$E$500,2,0))</f>
        <v>0</v>
      </c>
      <c r="F751" s="2">
        <f>IF(D751=0,0,VLOOKUP(D751,DM!$C$5:$E$500,3,0))</f>
        <v>0</v>
      </c>
      <c r="G751" s="3"/>
      <c r="H751" s="3"/>
      <c r="I751" s="3"/>
      <c r="J751" s="2"/>
      <c r="K751" s="3">
        <f>VLOOKUP(D751,Tinhgiavon!$A$5:$I$500,7,0)</f>
        <v>0</v>
      </c>
      <c r="L751" s="3">
        <f t="shared" si="12"/>
        <v>0</v>
      </c>
      <c r="M751" s="22">
        <f>IF(D751=0,0,VLOOKUP(D751,DM!$C$5:$G$500,5,0))</f>
        <v>0</v>
      </c>
    </row>
    <row r="752" spans="1:13" x14ac:dyDescent="0.2">
      <c r="A752" s="2"/>
      <c r="B752" s="2"/>
      <c r="C752" s="2"/>
      <c r="D752" s="2"/>
      <c r="E752" s="2">
        <f>IF(D752=0,0,VLOOKUP(D752,DM!$C$5:$E$500,2,0))</f>
        <v>0</v>
      </c>
      <c r="F752" s="2">
        <f>IF(D752=0,0,VLOOKUP(D752,DM!$C$5:$E$500,3,0))</f>
        <v>0</v>
      </c>
      <c r="G752" s="3"/>
      <c r="H752" s="3"/>
      <c r="I752" s="3"/>
      <c r="J752" s="2"/>
      <c r="K752" s="3">
        <f>VLOOKUP(D752,Tinhgiavon!$A$5:$I$500,7,0)</f>
        <v>0</v>
      </c>
      <c r="L752" s="3">
        <f t="shared" si="12"/>
        <v>0</v>
      </c>
      <c r="M752" s="22">
        <f>IF(D752=0,0,VLOOKUP(D752,DM!$C$5:$G$500,5,0))</f>
        <v>0</v>
      </c>
    </row>
    <row r="753" spans="1:13" x14ac:dyDescent="0.2">
      <c r="A753" s="2"/>
      <c r="B753" s="2"/>
      <c r="C753" s="2"/>
      <c r="D753" s="2"/>
      <c r="E753" s="2">
        <f>IF(D753=0,0,VLOOKUP(D753,DM!$C$5:$E$500,2,0))</f>
        <v>0</v>
      </c>
      <c r="F753" s="2">
        <f>IF(D753=0,0,VLOOKUP(D753,DM!$C$5:$E$500,3,0))</f>
        <v>0</v>
      </c>
      <c r="G753" s="3"/>
      <c r="H753" s="3"/>
      <c r="I753" s="3"/>
      <c r="J753" s="2"/>
      <c r="K753" s="3">
        <f>VLOOKUP(D753,Tinhgiavon!$A$5:$I$500,7,0)</f>
        <v>0</v>
      </c>
      <c r="L753" s="3">
        <f t="shared" si="12"/>
        <v>0</v>
      </c>
      <c r="M753" s="22">
        <f>IF(D753=0,0,VLOOKUP(D753,DM!$C$5:$G$500,5,0))</f>
        <v>0</v>
      </c>
    </row>
    <row r="754" spans="1:13" x14ac:dyDescent="0.2">
      <c r="A754" s="2"/>
      <c r="B754" s="2"/>
      <c r="C754" s="2"/>
      <c r="D754" s="2"/>
      <c r="E754" s="2">
        <f>IF(D754=0,0,VLOOKUP(D754,DM!$C$5:$E$500,2,0))</f>
        <v>0</v>
      </c>
      <c r="F754" s="2">
        <f>IF(D754=0,0,VLOOKUP(D754,DM!$C$5:$E$500,3,0))</f>
        <v>0</v>
      </c>
      <c r="G754" s="3"/>
      <c r="H754" s="3"/>
      <c r="I754" s="3"/>
      <c r="J754" s="2"/>
      <c r="K754" s="3">
        <f>VLOOKUP(D754,Tinhgiavon!$A$5:$I$500,7,0)</f>
        <v>0</v>
      </c>
      <c r="L754" s="3">
        <f t="shared" si="12"/>
        <v>0</v>
      </c>
      <c r="M754" s="22">
        <f>IF(D754=0,0,VLOOKUP(D754,DM!$C$5:$G$500,5,0))</f>
        <v>0</v>
      </c>
    </row>
    <row r="755" spans="1:13" x14ac:dyDescent="0.2">
      <c r="A755" s="2"/>
      <c r="B755" s="2"/>
      <c r="C755" s="2"/>
      <c r="D755" s="2"/>
      <c r="E755" s="2">
        <f>IF(D755=0,0,VLOOKUP(D755,DM!$C$5:$E$500,2,0))</f>
        <v>0</v>
      </c>
      <c r="F755" s="2">
        <f>IF(D755=0,0,VLOOKUP(D755,DM!$C$5:$E$500,3,0))</f>
        <v>0</v>
      </c>
      <c r="G755" s="3"/>
      <c r="H755" s="3"/>
      <c r="I755" s="3"/>
      <c r="J755" s="2"/>
      <c r="K755" s="3">
        <f>VLOOKUP(D755,Tinhgiavon!$A$5:$I$500,7,0)</f>
        <v>0</v>
      </c>
      <c r="L755" s="3">
        <f t="shared" si="12"/>
        <v>0</v>
      </c>
      <c r="M755" s="22">
        <f>IF(D755=0,0,VLOOKUP(D755,DM!$C$5:$G$500,5,0))</f>
        <v>0</v>
      </c>
    </row>
    <row r="756" spans="1:13" x14ac:dyDescent="0.2">
      <c r="A756" s="2"/>
      <c r="B756" s="2"/>
      <c r="C756" s="2"/>
      <c r="D756" s="2"/>
      <c r="E756" s="2">
        <f>IF(D756=0,0,VLOOKUP(D756,DM!$C$5:$E$500,2,0))</f>
        <v>0</v>
      </c>
      <c r="F756" s="2">
        <f>IF(D756=0,0,VLOOKUP(D756,DM!$C$5:$E$500,3,0))</f>
        <v>0</v>
      </c>
      <c r="G756" s="3"/>
      <c r="H756" s="3"/>
      <c r="I756" s="3"/>
      <c r="J756" s="2"/>
      <c r="K756" s="3">
        <f>VLOOKUP(D756,Tinhgiavon!$A$5:$I$500,7,0)</f>
        <v>0</v>
      </c>
      <c r="L756" s="3">
        <f t="shared" si="12"/>
        <v>0</v>
      </c>
      <c r="M756" s="22">
        <f>IF(D756=0,0,VLOOKUP(D756,DM!$C$5:$G$500,5,0))</f>
        <v>0</v>
      </c>
    </row>
    <row r="757" spans="1:13" x14ac:dyDescent="0.2">
      <c r="A757" s="2"/>
      <c r="B757" s="2"/>
      <c r="C757" s="2"/>
      <c r="D757" s="2"/>
      <c r="E757" s="2">
        <f>IF(D757=0,0,VLOOKUP(D757,DM!$C$5:$E$500,2,0))</f>
        <v>0</v>
      </c>
      <c r="F757" s="2">
        <f>IF(D757=0,0,VLOOKUP(D757,DM!$C$5:$E$500,3,0))</f>
        <v>0</v>
      </c>
      <c r="G757" s="3"/>
      <c r="H757" s="3"/>
      <c r="I757" s="3"/>
      <c r="J757" s="2"/>
      <c r="K757" s="3">
        <f>VLOOKUP(D757,Tinhgiavon!$A$5:$I$500,7,0)</f>
        <v>0</v>
      </c>
      <c r="L757" s="3">
        <f t="shared" si="12"/>
        <v>0</v>
      </c>
      <c r="M757" s="22">
        <f>IF(D757=0,0,VLOOKUP(D757,DM!$C$5:$G$500,5,0))</f>
        <v>0</v>
      </c>
    </row>
    <row r="758" spans="1:13" x14ac:dyDescent="0.2">
      <c r="A758" s="2"/>
      <c r="B758" s="2"/>
      <c r="C758" s="2"/>
      <c r="D758" s="2"/>
      <c r="E758" s="2">
        <f>IF(D758=0,0,VLOOKUP(D758,DM!$C$5:$E$500,2,0))</f>
        <v>0</v>
      </c>
      <c r="F758" s="2">
        <f>IF(D758=0,0,VLOOKUP(D758,DM!$C$5:$E$500,3,0))</f>
        <v>0</v>
      </c>
      <c r="G758" s="3"/>
      <c r="H758" s="3"/>
      <c r="I758" s="3"/>
      <c r="J758" s="2"/>
      <c r="K758" s="3">
        <f>VLOOKUP(D758,Tinhgiavon!$A$5:$I$500,7,0)</f>
        <v>0</v>
      </c>
      <c r="L758" s="3">
        <f t="shared" si="12"/>
        <v>0</v>
      </c>
      <c r="M758" s="22">
        <f>IF(D758=0,0,VLOOKUP(D758,DM!$C$5:$G$500,5,0))</f>
        <v>0</v>
      </c>
    </row>
    <row r="759" spans="1:13" x14ac:dyDescent="0.2">
      <c r="A759" s="2"/>
      <c r="B759" s="2"/>
      <c r="C759" s="2"/>
      <c r="D759" s="2"/>
      <c r="E759" s="2">
        <f>IF(D759=0,0,VLOOKUP(D759,DM!$C$5:$E$500,2,0))</f>
        <v>0</v>
      </c>
      <c r="F759" s="2">
        <f>IF(D759=0,0,VLOOKUP(D759,DM!$C$5:$E$500,3,0))</f>
        <v>0</v>
      </c>
      <c r="G759" s="3"/>
      <c r="H759" s="3"/>
      <c r="I759" s="3"/>
      <c r="J759" s="2"/>
      <c r="K759" s="3">
        <f>VLOOKUP(D759,Tinhgiavon!$A$5:$I$500,7,0)</f>
        <v>0</v>
      </c>
      <c r="L759" s="3">
        <f t="shared" si="12"/>
        <v>0</v>
      </c>
      <c r="M759" s="22">
        <f>IF(D759=0,0,VLOOKUP(D759,DM!$C$5:$G$500,5,0))</f>
        <v>0</v>
      </c>
    </row>
    <row r="760" spans="1:13" x14ac:dyDescent="0.2">
      <c r="A760" s="2"/>
      <c r="B760" s="2"/>
      <c r="C760" s="2"/>
      <c r="D760" s="2"/>
      <c r="E760" s="2">
        <f>IF(D760=0,0,VLOOKUP(D760,DM!$C$5:$E$500,2,0))</f>
        <v>0</v>
      </c>
      <c r="F760" s="2">
        <f>IF(D760=0,0,VLOOKUP(D760,DM!$C$5:$E$500,3,0))</f>
        <v>0</v>
      </c>
      <c r="G760" s="3"/>
      <c r="H760" s="3"/>
      <c r="I760" s="3"/>
      <c r="J760" s="2"/>
      <c r="K760" s="3">
        <f>VLOOKUP(D760,Tinhgiavon!$A$5:$I$500,7,0)</f>
        <v>0</v>
      </c>
      <c r="L760" s="3">
        <f t="shared" si="12"/>
        <v>0</v>
      </c>
      <c r="M760" s="22">
        <f>IF(D760=0,0,VLOOKUP(D760,DM!$C$5:$G$500,5,0))</f>
        <v>0</v>
      </c>
    </row>
    <row r="761" spans="1:13" x14ac:dyDescent="0.2">
      <c r="A761" s="2"/>
      <c r="B761" s="2"/>
      <c r="C761" s="2"/>
      <c r="D761" s="2"/>
      <c r="E761" s="2">
        <f>IF(D761=0,0,VLOOKUP(D761,DM!$C$5:$E$500,2,0))</f>
        <v>0</v>
      </c>
      <c r="F761" s="2">
        <f>IF(D761=0,0,VLOOKUP(D761,DM!$C$5:$E$500,3,0))</f>
        <v>0</v>
      </c>
      <c r="G761" s="3"/>
      <c r="H761" s="3"/>
      <c r="I761" s="3"/>
      <c r="J761" s="2"/>
      <c r="K761" s="3">
        <f>VLOOKUP(D761,Tinhgiavon!$A$5:$I$500,7,0)</f>
        <v>0</v>
      </c>
      <c r="L761" s="3">
        <f t="shared" si="12"/>
        <v>0</v>
      </c>
      <c r="M761" s="22">
        <f>IF(D761=0,0,VLOOKUP(D761,DM!$C$5:$G$500,5,0))</f>
        <v>0</v>
      </c>
    </row>
    <row r="762" spans="1:13" x14ac:dyDescent="0.2">
      <c r="A762" s="2"/>
      <c r="B762" s="2"/>
      <c r="C762" s="2"/>
      <c r="D762" s="2"/>
      <c r="E762" s="2">
        <f>IF(D762=0,0,VLOOKUP(D762,DM!$C$5:$E$500,2,0))</f>
        <v>0</v>
      </c>
      <c r="F762" s="2">
        <f>IF(D762=0,0,VLOOKUP(D762,DM!$C$5:$E$500,3,0))</f>
        <v>0</v>
      </c>
      <c r="G762" s="3"/>
      <c r="H762" s="3"/>
      <c r="I762" s="3"/>
      <c r="J762" s="2"/>
      <c r="K762" s="3">
        <f>VLOOKUP(D762,Tinhgiavon!$A$5:$I$500,7,0)</f>
        <v>0</v>
      </c>
      <c r="L762" s="3">
        <f t="shared" si="12"/>
        <v>0</v>
      </c>
      <c r="M762" s="22">
        <f>IF(D762=0,0,VLOOKUP(D762,DM!$C$5:$G$500,5,0))</f>
        <v>0</v>
      </c>
    </row>
    <row r="763" spans="1:13" x14ac:dyDescent="0.2">
      <c r="A763" s="2"/>
      <c r="B763" s="2"/>
      <c r="C763" s="2"/>
      <c r="D763" s="2"/>
      <c r="E763" s="2">
        <f>IF(D763=0,0,VLOOKUP(D763,DM!$C$5:$E$500,2,0))</f>
        <v>0</v>
      </c>
      <c r="F763" s="2">
        <f>IF(D763=0,0,VLOOKUP(D763,DM!$C$5:$E$500,3,0))</f>
        <v>0</v>
      </c>
      <c r="G763" s="3"/>
      <c r="H763" s="3"/>
      <c r="I763" s="3"/>
      <c r="J763" s="2"/>
      <c r="K763" s="3">
        <f>VLOOKUP(D763,Tinhgiavon!$A$5:$I$500,7,0)</f>
        <v>0</v>
      </c>
      <c r="L763" s="3">
        <f t="shared" si="12"/>
        <v>0</v>
      </c>
      <c r="M763" s="22">
        <f>IF(D763=0,0,VLOOKUP(D763,DM!$C$5:$G$500,5,0))</f>
        <v>0</v>
      </c>
    </row>
    <row r="764" spans="1:13" x14ac:dyDescent="0.2">
      <c r="A764" s="2"/>
      <c r="B764" s="2"/>
      <c r="C764" s="2"/>
      <c r="D764" s="2"/>
      <c r="E764" s="2">
        <f>IF(D764=0,0,VLOOKUP(D764,DM!$C$5:$E$500,2,0))</f>
        <v>0</v>
      </c>
      <c r="F764" s="2">
        <f>IF(D764=0,0,VLOOKUP(D764,DM!$C$5:$E$500,3,0))</f>
        <v>0</v>
      </c>
      <c r="G764" s="3"/>
      <c r="H764" s="3"/>
      <c r="I764" s="3"/>
      <c r="J764" s="2"/>
      <c r="K764" s="3">
        <f>VLOOKUP(D764,Tinhgiavon!$A$5:$I$500,7,0)</f>
        <v>0</v>
      </c>
      <c r="L764" s="3">
        <f t="shared" si="12"/>
        <v>0</v>
      </c>
      <c r="M764" s="22">
        <f>IF(D764=0,0,VLOOKUP(D764,DM!$C$5:$G$500,5,0))</f>
        <v>0</v>
      </c>
    </row>
    <row r="765" spans="1:13" x14ac:dyDescent="0.2">
      <c r="A765" s="2"/>
      <c r="B765" s="2"/>
      <c r="C765" s="2"/>
      <c r="D765" s="2"/>
      <c r="E765" s="2">
        <f>IF(D765=0,0,VLOOKUP(D765,DM!$C$5:$E$500,2,0))</f>
        <v>0</v>
      </c>
      <c r="F765" s="2">
        <f>IF(D765=0,0,VLOOKUP(D765,DM!$C$5:$E$500,3,0))</f>
        <v>0</v>
      </c>
      <c r="G765" s="3"/>
      <c r="H765" s="3"/>
      <c r="I765" s="3"/>
      <c r="J765" s="2"/>
      <c r="K765" s="3">
        <f>VLOOKUP(D765,Tinhgiavon!$A$5:$I$500,7,0)</f>
        <v>0</v>
      </c>
      <c r="L765" s="3">
        <f t="shared" si="12"/>
        <v>0</v>
      </c>
      <c r="M765" s="22">
        <f>IF(D765=0,0,VLOOKUP(D765,DM!$C$5:$G$500,5,0))</f>
        <v>0</v>
      </c>
    </row>
    <row r="766" spans="1:13" x14ac:dyDescent="0.2">
      <c r="A766" s="2"/>
      <c r="B766" s="2"/>
      <c r="C766" s="2"/>
      <c r="D766" s="2"/>
      <c r="E766" s="2">
        <f>IF(D766=0,0,VLOOKUP(D766,DM!$C$5:$E$500,2,0))</f>
        <v>0</v>
      </c>
      <c r="F766" s="2">
        <f>IF(D766=0,0,VLOOKUP(D766,DM!$C$5:$E$500,3,0))</f>
        <v>0</v>
      </c>
      <c r="G766" s="3"/>
      <c r="H766" s="3"/>
      <c r="I766" s="3"/>
      <c r="J766" s="2"/>
      <c r="K766" s="3">
        <f>VLOOKUP(D766,Tinhgiavon!$A$5:$I$500,7,0)</f>
        <v>0</v>
      </c>
      <c r="L766" s="3">
        <f t="shared" si="12"/>
        <v>0</v>
      </c>
      <c r="M766" s="22">
        <f>IF(D766=0,0,VLOOKUP(D766,DM!$C$5:$G$500,5,0))</f>
        <v>0</v>
      </c>
    </row>
    <row r="767" spans="1:13" x14ac:dyDescent="0.2">
      <c r="A767" s="2"/>
      <c r="B767" s="2"/>
      <c r="C767" s="2"/>
      <c r="D767" s="2"/>
      <c r="E767" s="2">
        <f>IF(D767=0,0,VLOOKUP(D767,DM!$C$5:$E$500,2,0))</f>
        <v>0</v>
      </c>
      <c r="F767" s="2">
        <f>IF(D767=0,0,VLOOKUP(D767,DM!$C$5:$E$500,3,0))</f>
        <v>0</v>
      </c>
      <c r="G767" s="3"/>
      <c r="H767" s="3"/>
      <c r="I767" s="3"/>
      <c r="J767" s="2"/>
      <c r="K767" s="3">
        <f>VLOOKUP(D767,Tinhgiavon!$A$5:$I$500,7,0)</f>
        <v>0</v>
      </c>
      <c r="L767" s="3">
        <f t="shared" si="12"/>
        <v>0</v>
      </c>
      <c r="M767" s="22">
        <f>IF(D767=0,0,VLOOKUP(D767,DM!$C$5:$G$500,5,0))</f>
        <v>0</v>
      </c>
    </row>
    <row r="768" spans="1:13" x14ac:dyDescent="0.2">
      <c r="A768" s="2"/>
      <c r="B768" s="2"/>
      <c r="C768" s="2"/>
      <c r="D768" s="2"/>
      <c r="E768" s="2">
        <f>IF(D768=0,0,VLOOKUP(D768,DM!$C$5:$E$500,2,0))</f>
        <v>0</v>
      </c>
      <c r="F768" s="2">
        <f>IF(D768=0,0,VLOOKUP(D768,DM!$C$5:$E$500,3,0))</f>
        <v>0</v>
      </c>
      <c r="G768" s="3"/>
      <c r="H768" s="3"/>
      <c r="I768" s="3"/>
      <c r="J768" s="2"/>
      <c r="K768" s="3">
        <f>VLOOKUP(D768,Tinhgiavon!$A$5:$I$500,7,0)</f>
        <v>0</v>
      </c>
      <c r="L768" s="3">
        <f t="shared" si="12"/>
        <v>0</v>
      </c>
      <c r="M768" s="22">
        <f>IF(D768=0,0,VLOOKUP(D768,DM!$C$5:$G$500,5,0))</f>
        <v>0</v>
      </c>
    </row>
    <row r="769" spans="1:13" x14ac:dyDescent="0.2">
      <c r="A769" s="2"/>
      <c r="B769" s="2"/>
      <c r="C769" s="2"/>
      <c r="D769" s="2"/>
      <c r="E769" s="2">
        <f>IF(D769=0,0,VLOOKUP(D769,DM!$C$5:$E$500,2,0))</f>
        <v>0</v>
      </c>
      <c r="F769" s="2">
        <f>IF(D769=0,0,VLOOKUP(D769,DM!$C$5:$E$500,3,0))</f>
        <v>0</v>
      </c>
      <c r="G769" s="3"/>
      <c r="H769" s="3"/>
      <c r="I769" s="3"/>
      <c r="J769" s="2"/>
      <c r="K769" s="3">
        <f>VLOOKUP(D769,Tinhgiavon!$A$5:$I$500,7,0)</f>
        <v>0</v>
      </c>
      <c r="L769" s="3">
        <f t="shared" si="12"/>
        <v>0</v>
      </c>
      <c r="M769" s="22">
        <f>IF(D769=0,0,VLOOKUP(D769,DM!$C$5:$G$500,5,0))</f>
        <v>0</v>
      </c>
    </row>
    <row r="770" spans="1:13" x14ac:dyDescent="0.2">
      <c r="A770" s="2"/>
      <c r="B770" s="2"/>
      <c r="C770" s="2"/>
      <c r="D770" s="2"/>
      <c r="E770" s="2">
        <f>IF(D770=0,0,VLOOKUP(D770,DM!$C$5:$E$500,2,0))</f>
        <v>0</v>
      </c>
      <c r="F770" s="2">
        <f>IF(D770=0,0,VLOOKUP(D770,DM!$C$5:$E$500,3,0))</f>
        <v>0</v>
      </c>
      <c r="G770" s="3"/>
      <c r="H770" s="3"/>
      <c r="I770" s="3"/>
      <c r="J770" s="2"/>
      <c r="K770" s="3">
        <f>VLOOKUP(D770,Tinhgiavon!$A$5:$I$500,7,0)</f>
        <v>0</v>
      </c>
      <c r="L770" s="3">
        <f t="shared" si="12"/>
        <v>0</v>
      </c>
      <c r="M770" s="22">
        <f>IF(D770=0,0,VLOOKUP(D770,DM!$C$5:$G$500,5,0))</f>
        <v>0</v>
      </c>
    </row>
    <row r="771" spans="1:13" x14ac:dyDescent="0.2">
      <c r="A771" s="2"/>
      <c r="B771" s="2"/>
      <c r="C771" s="2"/>
      <c r="D771" s="2"/>
      <c r="E771" s="2">
        <f>IF(D771=0,0,VLOOKUP(D771,DM!$C$5:$E$500,2,0))</f>
        <v>0</v>
      </c>
      <c r="F771" s="2">
        <f>IF(D771=0,0,VLOOKUP(D771,DM!$C$5:$E$500,3,0))</f>
        <v>0</v>
      </c>
      <c r="G771" s="3"/>
      <c r="H771" s="3"/>
      <c r="I771" s="3"/>
      <c r="J771" s="2"/>
      <c r="K771" s="3">
        <f>VLOOKUP(D771,Tinhgiavon!$A$5:$I$500,7,0)</f>
        <v>0</v>
      </c>
      <c r="L771" s="3">
        <f t="shared" si="12"/>
        <v>0</v>
      </c>
      <c r="M771" s="22">
        <f>IF(D771=0,0,VLOOKUP(D771,DM!$C$5:$G$500,5,0))</f>
        <v>0</v>
      </c>
    </row>
    <row r="772" spans="1:13" x14ac:dyDescent="0.2">
      <c r="A772" s="2"/>
      <c r="B772" s="2"/>
      <c r="C772" s="2"/>
      <c r="D772" s="2"/>
      <c r="E772" s="2">
        <f>IF(D772=0,0,VLOOKUP(D772,DM!$C$5:$E$500,2,0))</f>
        <v>0</v>
      </c>
      <c r="F772" s="2">
        <f>IF(D772=0,0,VLOOKUP(D772,DM!$C$5:$E$500,3,0))</f>
        <v>0</v>
      </c>
      <c r="G772" s="3"/>
      <c r="H772" s="3"/>
      <c r="I772" s="3"/>
      <c r="J772" s="2"/>
      <c r="K772" s="3">
        <f>VLOOKUP(D772,Tinhgiavon!$A$5:$I$500,7,0)</f>
        <v>0</v>
      </c>
      <c r="L772" s="3">
        <f t="shared" si="12"/>
        <v>0</v>
      </c>
      <c r="M772" s="22">
        <f>IF(D772=0,0,VLOOKUP(D772,DM!$C$5:$G$500,5,0))</f>
        <v>0</v>
      </c>
    </row>
    <row r="773" spans="1:13" x14ac:dyDescent="0.2">
      <c r="A773" s="2"/>
      <c r="B773" s="2"/>
      <c r="C773" s="2"/>
      <c r="D773" s="2"/>
      <c r="E773" s="2">
        <f>IF(D773=0,0,VLOOKUP(D773,DM!$C$5:$E$500,2,0))</f>
        <v>0</v>
      </c>
      <c r="F773" s="2">
        <f>IF(D773=0,0,VLOOKUP(D773,DM!$C$5:$E$500,3,0))</f>
        <v>0</v>
      </c>
      <c r="G773" s="3"/>
      <c r="H773" s="3"/>
      <c r="I773" s="3"/>
      <c r="J773" s="2"/>
      <c r="K773" s="3">
        <f>VLOOKUP(D773,Tinhgiavon!$A$5:$I$500,7,0)</f>
        <v>0</v>
      </c>
      <c r="L773" s="3">
        <f t="shared" si="12"/>
        <v>0</v>
      </c>
      <c r="M773" s="22">
        <f>IF(D773=0,0,VLOOKUP(D773,DM!$C$5:$G$500,5,0))</f>
        <v>0</v>
      </c>
    </row>
    <row r="774" spans="1:13" x14ac:dyDescent="0.2">
      <c r="A774" s="2"/>
      <c r="B774" s="2"/>
      <c r="C774" s="2"/>
      <c r="D774" s="2"/>
      <c r="E774" s="2">
        <f>IF(D774=0,0,VLOOKUP(D774,DM!$C$5:$E$500,2,0))</f>
        <v>0</v>
      </c>
      <c r="F774" s="2">
        <f>IF(D774=0,0,VLOOKUP(D774,DM!$C$5:$E$500,3,0))</f>
        <v>0</v>
      </c>
      <c r="G774" s="3"/>
      <c r="H774" s="3"/>
      <c r="I774" s="3"/>
      <c r="J774" s="2"/>
      <c r="K774" s="3">
        <f>VLOOKUP(D774,Tinhgiavon!$A$5:$I$500,7,0)</f>
        <v>0</v>
      </c>
      <c r="L774" s="3">
        <f t="shared" ref="L774:L837" si="13">K774*G774</f>
        <v>0</v>
      </c>
      <c r="M774" s="22">
        <f>IF(D774=0,0,VLOOKUP(D774,DM!$C$5:$G$500,5,0))</f>
        <v>0</v>
      </c>
    </row>
    <row r="775" spans="1:13" x14ac:dyDescent="0.2">
      <c r="A775" s="2"/>
      <c r="B775" s="2"/>
      <c r="C775" s="2"/>
      <c r="D775" s="2"/>
      <c r="E775" s="2">
        <f>IF(D775=0,0,VLOOKUP(D775,DM!$C$5:$E$500,2,0))</f>
        <v>0</v>
      </c>
      <c r="F775" s="2">
        <f>IF(D775=0,0,VLOOKUP(D775,DM!$C$5:$E$500,3,0))</f>
        <v>0</v>
      </c>
      <c r="G775" s="3"/>
      <c r="H775" s="3"/>
      <c r="I775" s="3"/>
      <c r="J775" s="2"/>
      <c r="K775" s="3">
        <f>VLOOKUP(D775,Tinhgiavon!$A$5:$I$500,7,0)</f>
        <v>0</v>
      </c>
      <c r="L775" s="3">
        <f t="shared" si="13"/>
        <v>0</v>
      </c>
      <c r="M775" s="22">
        <f>IF(D775=0,0,VLOOKUP(D775,DM!$C$5:$G$500,5,0))</f>
        <v>0</v>
      </c>
    </row>
    <row r="776" spans="1:13" x14ac:dyDescent="0.2">
      <c r="A776" s="2"/>
      <c r="B776" s="2"/>
      <c r="C776" s="2"/>
      <c r="D776" s="2"/>
      <c r="E776" s="2">
        <f>IF(D776=0,0,VLOOKUP(D776,DM!$C$5:$E$500,2,0))</f>
        <v>0</v>
      </c>
      <c r="F776" s="2">
        <f>IF(D776=0,0,VLOOKUP(D776,DM!$C$5:$E$500,3,0))</f>
        <v>0</v>
      </c>
      <c r="G776" s="3"/>
      <c r="H776" s="3"/>
      <c r="I776" s="3"/>
      <c r="J776" s="2"/>
      <c r="K776" s="3">
        <f>VLOOKUP(D776,Tinhgiavon!$A$5:$I$500,7,0)</f>
        <v>0</v>
      </c>
      <c r="L776" s="3">
        <f t="shared" si="13"/>
        <v>0</v>
      </c>
      <c r="M776" s="22">
        <f>IF(D776=0,0,VLOOKUP(D776,DM!$C$5:$G$500,5,0))</f>
        <v>0</v>
      </c>
    </row>
    <row r="777" spans="1:13" x14ac:dyDescent="0.2">
      <c r="A777" s="2"/>
      <c r="B777" s="2"/>
      <c r="C777" s="2"/>
      <c r="D777" s="2"/>
      <c r="E777" s="2">
        <f>IF(D777=0,0,VLOOKUP(D777,DM!$C$5:$E$500,2,0))</f>
        <v>0</v>
      </c>
      <c r="F777" s="2">
        <f>IF(D777=0,0,VLOOKUP(D777,DM!$C$5:$E$500,3,0))</f>
        <v>0</v>
      </c>
      <c r="G777" s="3"/>
      <c r="H777" s="3"/>
      <c r="I777" s="3"/>
      <c r="J777" s="2"/>
      <c r="K777" s="3">
        <f>VLOOKUP(D777,Tinhgiavon!$A$5:$I$500,7,0)</f>
        <v>0</v>
      </c>
      <c r="L777" s="3">
        <f t="shared" si="13"/>
        <v>0</v>
      </c>
      <c r="M777" s="22">
        <f>IF(D777=0,0,VLOOKUP(D777,DM!$C$5:$G$500,5,0))</f>
        <v>0</v>
      </c>
    </row>
    <row r="778" spans="1:13" x14ac:dyDescent="0.2">
      <c r="A778" s="2"/>
      <c r="B778" s="2"/>
      <c r="C778" s="2"/>
      <c r="D778" s="2"/>
      <c r="E778" s="2">
        <f>IF(D778=0,0,VLOOKUP(D778,DM!$C$5:$E$500,2,0))</f>
        <v>0</v>
      </c>
      <c r="F778" s="2">
        <f>IF(D778=0,0,VLOOKUP(D778,DM!$C$5:$E$500,3,0))</f>
        <v>0</v>
      </c>
      <c r="G778" s="3"/>
      <c r="H778" s="3"/>
      <c r="I778" s="3"/>
      <c r="J778" s="2"/>
      <c r="K778" s="3">
        <f>VLOOKUP(D778,Tinhgiavon!$A$5:$I$500,7,0)</f>
        <v>0</v>
      </c>
      <c r="L778" s="3">
        <f t="shared" si="13"/>
        <v>0</v>
      </c>
      <c r="M778" s="22">
        <f>IF(D778=0,0,VLOOKUP(D778,DM!$C$5:$G$500,5,0))</f>
        <v>0</v>
      </c>
    </row>
    <row r="779" spans="1:13" x14ac:dyDescent="0.2">
      <c r="A779" s="2"/>
      <c r="B779" s="2"/>
      <c r="C779" s="2"/>
      <c r="D779" s="2"/>
      <c r="E779" s="2">
        <f>IF(D779=0,0,VLOOKUP(D779,DM!$C$5:$E$500,2,0))</f>
        <v>0</v>
      </c>
      <c r="F779" s="2">
        <f>IF(D779=0,0,VLOOKUP(D779,DM!$C$5:$E$500,3,0))</f>
        <v>0</v>
      </c>
      <c r="G779" s="3"/>
      <c r="H779" s="3"/>
      <c r="I779" s="3"/>
      <c r="J779" s="2"/>
      <c r="K779" s="3">
        <f>VLOOKUP(D779,Tinhgiavon!$A$5:$I$500,7,0)</f>
        <v>0</v>
      </c>
      <c r="L779" s="3">
        <f t="shared" si="13"/>
        <v>0</v>
      </c>
      <c r="M779" s="22">
        <f>IF(D779=0,0,VLOOKUP(D779,DM!$C$5:$G$500,5,0))</f>
        <v>0</v>
      </c>
    </row>
    <row r="780" spans="1:13" x14ac:dyDescent="0.2">
      <c r="A780" s="2"/>
      <c r="B780" s="2"/>
      <c r="C780" s="2"/>
      <c r="D780" s="2"/>
      <c r="E780" s="2">
        <f>IF(D780=0,0,VLOOKUP(D780,DM!$C$5:$E$500,2,0))</f>
        <v>0</v>
      </c>
      <c r="F780" s="2">
        <f>IF(D780=0,0,VLOOKUP(D780,DM!$C$5:$E$500,3,0))</f>
        <v>0</v>
      </c>
      <c r="G780" s="3"/>
      <c r="H780" s="3"/>
      <c r="I780" s="3"/>
      <c r="J780" s="2"/>
      <c r="K780" s="3">
        <f>VLOOKUP(D780,Tinhgiavon!$A$5:$I$500,7,0)</f>
        <v>0</v>
      </c>
      <c r="L780" s="3">
        <f t="shared" si="13"/>
        <v>0</v>
      </c>
      <c r="M780" s="22">
        <f>IF(D780=0,0,VLOOKUP(D780,DM!$C$5:$G$500,5,0))</f>
        <v>0</v>
      </c>
    </row>
    <row r="781" spans="1:13" x14ac:dyDescent="0.2">
      <c r="A781" s="2"/>
      <c r="B781" s="2"/>
      <c r="C781" s="2"/>
      <c r="D781" s="2"/>
      <c r="E781" s="2">
        <f>IF(D781=0,0,VLOOKUP(D781,DM!$C$5:$E$500,2,0))</f>
        <v>0</v>
      </c>
      <c r="F781" s="2">
        <f>IF(D781=0,0,VLOOKUP(D781,DM!$C$5:$E$500,3,0))</f>
        <v>0</v>
      </c>
      <c r="G781" s="3"/>
      <c r="H781" s="3"/>
      <c r="I781" s="3"/>
      <c r="J781" s="2"/>
      <c r="K781" s="3">
        <f>VLOOKUP(D781,Tinhgiavon!$A$5:$I$500,7,0)</f>
        <v>0</v>
      </c>
      <c r="L781" s="3">
        <f t="shared" si="13"/>
        <v>0</v>
      </c>
      <c r="M781" s="22">
        <f>IF(D781=0,0,VLOOKUP(D781,DM!$C$5:$G$500,5,0))</f>
        <v>0</v>
      </c>
    </row>
    <row r="782" spans="1:13" x14ac:dyDescent="0.2">
      <c r="A782" s="2"/>
      <c r="B782" s="2"/>
      <c r="C782" s="2"/>
      <c r="D782" s="2"/>
      <c r="E782" s="2">
        <f>IF(D782=0,0,VLOOKUP(D782,DM!$C$5:$E$500,2,0))</f>
        <v>0</v>
      </c>
      <c r="F782" s="2">
        <f>IF(D782=0,0,VLOOKUP(D782,DM!$C$5:$E$500,3,0))</f>
        <v>0</v>
      </c>
      <c r="G782" s="3"/>
      <c r="H782" s="3"/>
      <c r="I782" s="3"/>
      <c r="J782" s="2"/>
      <c r="K782" s="3">
        <f>VLOOKUP(D782,Tinhgiavon!$A$5:$I$500,7,0)</f>
        <v>0</v>
      </c>
      <c r="L782" s="3">
        <f t="shared" si="13"/>
        <v>0</v>
      </c>
      <c r="M782" s="22">
        <f>IF(D782=0,0,VLOOKUP(D782,DM!$C$5:$G$500,5,0))</f>
        <v>0</v>
      </c>
    </row>
    <row r="783" spans="1:13" x14ac:dyDescent="0.2">
      <c r="A783" s="2"/>
      <c r="B783" s="2"/>
      <c r="C783" s="2"/>
      <c r="D783" s="2"/>
      <c r="E783" s="2">
        <f>IF(D783=0,0,VLOOKUP(D783,DM!$C$5:$E$500,2,0))</f>
        <v>0</v>
      </c>
      <c r="F783" s="2">
        <f>IF(D783=0,0,VLOOKUP(D783,DM!$C$5:$E$500,3,0))</f>
        <v>0</v>
      </c>
      <c r="G783" s="3"/>
      <c r="H783" s="3"/>
      <c r="I783" s="3"/>
      <c r="J783" s="2"/>
      <c r="K783" s="3">
        <f>VLOOKUP(D783,Tinhgiavon!$A$5:$I$500,7,0)</f>
        <v>0</v>
      </c>
      <c r="L783" s="3">
        <f t="shared" si="13"/>
        <v>0</v>
      </c>
      <c r="M783" s="22">
        <f>IF(D783=0,0,VLOOKUP(D783,DM!$C$5:$G$500,5,0))</f>
        <v>0</v>
      </c>
    </row>
    <row r="784" spans="1:13" x14ac:dyDescent="0.2">
      <c r="A784" s="2"/>
      <c r="B784" s="2"/>
      <c r="C784" s="2"/>
      <c r="D784" s="2"/>
      <c r="E784" s="2">
        <f>IF(D784=0,0,VLOOKUP(D784,DM!$C$5:$E$500,2,0))</f>
        <v>0</v>
      </c>
      <c r="F784" s="2">
        <f>IF(D784=0,0,VLOOKUP(D784,DM!$C$5:$E$500,3,0))</f>
        <v>0</v>
      </c>
      <c r="G784" s="3"/>
      <c r="H784" s="3"/>
      <c r="I784" s="3"/>
      <c r="J784" s="2"/>
      <c r="K784" s="3">
        <f>VLOOKUP(D784,Tinhgiavon!$A$5:$I$500,7,0)</f>
        <v>0</v>
      </c>
      <c r="L784" s="3">
        <f t="shared" si="13"/>
        <v>0</v>
      </c>
      <c r="M784" s="22">
        <f>IF(D784=0,0,VLOOKUP(D784,DM!$C$5:$G$500,5,0))</f>
        <v>0</v>
      </c>
    </row>
    <row r="785" spans="1:13" x14ac:dyDescent="0.2">
      <c r="A785" s="2"/>
      <c r="B785" s="2"/>
      <c r="C785" s="2"/>
      <c r="D785" s="2"/>
      <c r="E785" s="2">
        <f>IF(D785=0,0,VLOOKUP(D785,DM!$C$5:$E$500,2,0))</f>
        <v>0</v>
      </c>
      <c r="F785" s="2">
        <f>IF(D785=0,0,VLOOKUP(D785,DM!$C$5:$E$500,3,0))</f>
        <v>0</v>
      </c>
      <c r="G785" s="3"/>
      <c r="H785" s="3"/>
      <c r="I785" s="3"/>
      <c r="J785" s="2"/>
      <c r="K785" s="3">
        <f>VLOOKUP(D785,Tinhgiavon!$A$5:$I$500,7,0)</f>
        <v>0</v>
      </c>
      <c r="L785" s="3">
        <f t="shared" si="13"/>
        <v>0</v>
      </c>
      <c r="M785" s="22">
        <f>IF(D785=0,0,VLOOKUP(D785,DM!$C$5:$G$500,5,0))</f>
        <v>0</v>
      </c>
    </row>
    <row r="786" spans="1:13" x14ac:dyDescent="0.2">
      <c r="A786" s="2"/>
      <c r="B786" s="2"/>
      <c r="C786" s="2"/>
      <c r="D786" s="2"/>
      <c r="E786" s="2">
        <f>IF(D786=0,0,VLOOKUP(D786,DM!$C$5:$E$500,2,0))</f>
        <v>0</v>
      </c>
      <c r="F786" s="2">
        <f>IF(D786=0,0,VLOOKUP(D786,DM!$C$5:$E$500,3,0))</f>
        <v>0</v>
      </c>
      <c r="G786" s="3"/>
      <c r="H786" s="3"/>
      <c r="I786" s="3"/>
      <c r="J786" s="2"/>
      <c r="K786" s="3">
        <f>VLOOKUP(D786,Tinhgiavon!$A$5:$I$500,7,0)</f>
        <v>0</v>
      </c>
      <c r="L786" s="3">
        <f t="shared" si="13"/>
        <v>0</v>
      </c>
      <c r="M786" s="22">
        <f>IF(D786=0,0,VLOOKUP(D786,DM!$C$5:$G$500,5,0))</f>
        <v>0</v>
      </c>
    </row>
    <row r="787" spans="1:13" x14ac:dyDescent="0.2">
      <c r="A787" s="2"/>
      <c r="B787" s="2"/>
      <c r="C787" s="2"/>
      <c r="D787" s="2"/>
      <c r="E787" s="2">
        <f>IF(D787=0,0,VLOOKUP(D787,DM!$C$5:$E$500,2,0))</f>
        <v>0</v>
      </c>
      <c r="F787" s="2">
        <f>IF(D787=0,0,VLOOKUP(D787,DM!$C$5:$E$500,3,0))</f>
        <v>0</v>
      </c>
      <c r="G787" s="3"/>
      <c r="H787" s="3"/>
      <c r="I787" s="3"/>
      <c r="J787" s="2"/>
      <c r="K787" s="3">
        <f>VLOOKUP(D787,Tinhgiavon!$A$5:$I$500,7,0)</f>
        <v>0</v>
      </c>
      <c r="L787" s="3">
        <f t="shared" si="13"/>
        <v>0</v>
      </c>
      <c r="M787" s="22">
        <f>IF(D787=0,0,VLOOKUP(D787,DM!$C$5:$G$500,5,0))</f>
        <v>0</v>
      </c>
    </row>
    <row r="788" spans="1:13" x14ac:dyDescent="0.2">
      <c r="A788" s="2"/>
      <c r="B788" s="2"/>
      <c r="C788" s="2"/>
      <c r="D788" s="2"/>
      <c r="E788" s="2">
        <f>IF(D788=0,0,VLOOKUP(D788,DM!$C$5:$E$500,2,0))</f>
        <v>0</v>
      </c>
      <c r="F788" s="2">
        <f>IF(D788=0,0,VLOOKUP(D788,DM!$C$5:$E$500,3,0))</f>
        <v>0</v>
      </c>
      <c r="G788" s="3"/>
      <c r="H788" s="3"/>
      <c r="I788" s="3"/>
      <c r="J788" s="2"/>
      <c r="K788" s="3">
        <f>VLOOKUP(D788,Tinhgiavon!$A$5:$I$500,7,0)</f>
        <v>0</v>
      </c>
      <c r="L788" s="3">
        <f t="shared" si="13"/>
        <v>0</v>
      </c>
      <c r="M788" s="22">
        <f>IF(D788=0,0,VLOOKUP(D788,DM!$C$5:$G$500,5,0))</f>
        <v>0</v>
      </c>
    </row>
    <row r="789" spans="1:13" x14ac:dyDescent="0.2">
      <c r="A789" s="2"/>
      <c r="B789" s="2"/>
      <c r="C789" s="2"/>
      <c r="D789" s="2"/>
      <c r="E789" s="2">
        <f>IF(D789=0,0,VLOOKUP(D789,DM!$C$5:$E$500,2,0))</f>
        <v>0</v>
      </c>
      <c r="F789" s="2">
        <f>IF(D789=0,0,VLOOKUP(D789,DM!$C$5:$E$500,3,0))</f>
        <v>0</v>
      </c>
      <c r="G789" s="3"/>
      <c r="H789" s="3"/>
      <c r="I789" s="3"/>
      <c r="J789" s="2"/>
      <c r="K789" s="3">
        <f>VLOOKUP(D789,Tinhgiavon!$A$5:$I$500,7,0)</f>
        <v>0</v>
      </c>
      <c r="L789" s="3">
        <f t="shared" si="13"/>
        <v>0</v>
      </c>
      <c r="M789" s="22">
        <f>IF(D789=0,0,VLOOKUP(D789,DM!$C$5:$G$500,5,0))</f>
        <v>0</v>
      </c>
    </row>
    <row r="790" spans="1:13" x14ac:dyDescent="0.2">
      <c r="A790" s="2"/>
      <c r="B790" s="2"/>
      <c r="C790" s="2"/>
      <c r="D790" s="2"/>
      <c r="E790" s="2">
        <f>IF(D790=0,0,VLOOKUP(D790,DM!$C$5:$E$500,2,0))</f>
        <v>0</v>
      </c>
      <c r="F790" s="2">
        <f>IF(D790=0,0,VLOOKUP(D790,DM!$C$5:$E$500,3,0))</f>
        <v>0</v>
      </c>
      <c r="G790" s="3"/>
      <c r="H790" s="3"/>
      <c r="I790" s="3"/>
      <c r="J790" s="2"/>
      <c r="K790" s="3">
        <f>VLOOKUP(D790,Tinhgiavon!$A$5:$I$500,7,0)</f>
        <v>0</v>
      </c>
      <c r="L790" s="3">
        <f t="shared" si="13"/>
        <v>0</v>
      </c>
      <c r="M790" s="22">
        <f>IF(D790=0,0,VLOOKUP(D790,DM!$C$5:$G$500,5,0))</f>
        <v>0</v>
      </c>
    </row>
    <row r="791" spans="1:13" x14ac:dyDescent="0.2">
      <c r="A791" s="2"/>
      <c r="B791" s="2"/>
      <c r="C791" s="2"/>
      <c r="D791" s="2"/>
      <c r="E791" s="2">
        <f>IF(D791=0,0,VLOOKUP(D791,DM!$C$5:$E$500,2,0))</f>
        <v>0</v>
      </c>
      <c r="F791" s="2">
        <f>IF(D791=0,0,VLOOKUP(D791,DM!$C$5:$E$500,3,0))</f>
        <v>0</v>
      </c>
      <c r="G791" s="3"/>
      <c r="H791" s="3"/>
      <c r="I791" s="3"/>
      <c r="J791" s="2"/>
      <c r="K791" s="3">
        <f>VLOOKUP(D791,Tinhgiavon!$A$5:$I$500,7,0)</f>
        <v>0</v>
      </c>
      <c r="L791" s="3">
        <f t="shared" si="13"/>
        <v>0</v>
      </c>
      <c r="M791" s="22">
        <f>IF(D791=0,0,VLOOKUP(D791,DM!$C$5:$G$500,5,0))</f>
        <v>0</v>
      </c>
    </row>
    <row r="792" spans="1:13" x14ac:dyDescent="0.2">
      <c r="A792" s="2"/>
      <c r="B792" s="2"/>
      <c r="C792" s="2"/>
      <c r="D792" s="2"/>
      <c r="E792" s="2">
        <f>IF(D792=0,0,VLOOKUP(D792,DM!$C$5:$E$500,2,0))</f>
        <v>0</v>
      </c>
      <c r="F792" s="2">
        <f>IF(D792=0,0,VLOOKUP(D792,DM!$C$5:$E$500,3,0))</f>
        <v>0</v>
      </c>
      <c r="G792" s="3"/>
      <c r="H792" s="3"/>
      <c r="I792" s="3"/>
      <c r="J792" s="2"/>
      <c r="K792" s="3">
        <f>VLOOKUP(D792,Tinhgiavon!$A$5:$I$500,7,0)</f>
        <v>0</v>
      </c>
      <c r="L792" s="3">
        <f t="shared" si="13"/>
        <v>0</v>
      </c>
      <c r="M792" s="22">
        <f>IF(D792=0,0,VLOOKUP(D792,DM!$C$5:$G$500,5,0))</f>
        <v>0</v>
      </c>
    </row>
    <row r="793" spans="1:13" x14ac:dyDescent="0.2">
      <c r="A793" s="2"/>
      <c r="B793" s="2"/>
      <c r="C793" s="2"/>
      <c r="D793" s="2"/>
      <c r="E793" s="2">
        <f>IF(D793=0,0,VLOOKUP(D793,DM!$C$5:$E$500,2,0))</f>
        <v>0</v>
      </c>
      <c r="F793" s="2">
        <f>IF(D793=0,0,VLOOKUP(D793,DM!$C$5:$E$500,3,0))</f>
        <v>0</v>
      </c>
      <c r="G793" s="3"/>
      <c r="H793" s="3"/>
      <c r="I793" s="3"/>
      <c r="J793" s="2"/>
      <c r="K793" s="3">
        <f>VLOOKUP(D793,Tinhgiavon!$A$5:$I$500,7,0)</f>
        <v>0</v>
      </c>
      <c r="L793" s="3">
        <f t="shared" si="13"/>
        <v>0</v>
      </c>
      <c r="M793" s="22">
        <f>IF(D793=0,0,VLOOKUP(D793,DM!$C$5:$G$500,5,0))</f>
        <v>0</v>
      </c>
    </row>
    <row r="794" spans="1:13" x14ac:dyDescent="0.2">
      <c r="A794" s="2"/>
      <c r="B794" s="2"/>
      <c r="C794" s="2"/>
      <c r="D794" s="2"/>
      <c r="E794" s="2">
        <f>IF(D794=0,0,VLOOKUP(D794,DM!$C$5:$E$500,2,0))</f>
        <v>0</v>
      </c>
      <c r="F794" s="2">
        <f>IF(D794=0,0,VLOOKUP(D794,DM!$C$5:$E$500,3,0))</f>
        <v>0</v>
      </c>
      <c r="G794" s="3"/>
      <c r="H794" s="3"/>
      <c r="I794" s="3"/>
      <c r="J794" s="2"/>
      <c r="K794" s="3">
        <f>VLOOKUP(D794,Tinhgiavon!$A$5:$I$500,7,0)</f>
        <v>0</v>
      </c>
      <c r="L794" s="3">
        <f t="shared" si="13"/>
        <v>0</v>
      </c>
      <c r="M794" s="22">
        <f>IF(D794=0,0,VLOOKUP(D794,DM!$C$5:$G$500,5,0))</f>
        <v>0</v>
      </c>
    </row>
    <row r="795" spans="1:13" x14ac:dyDescent="0.2">
      <c r="A795" s="2"/>
      <c r="B795" s="2"/>
      <c r="C795" s="2"/>
      <c r="D795" s="2"/>
      <c r="E795" s="2">
        <f>IF(D795=0,0,VLOOKUP(D795,DM!$C$5:$E$500,2,0))</f>
        <v>0</v>
      </c>
      <c r="F795" s="2">
        <f>IF(D795=0,0,VLOOKUP(D795,DM!$C$5:$E$500,3,0))</f>
        <v>0</v>
      </c>
      <c r="G795" s="3"/>
      <c r="H795" s="3"/>
      <c r="I795" s="3"/>
      <c r="J795" s="2"/>
      <c r="K795" s="3">
        <f>VLOOKUP(D795,Tinhgiavon!$A$5:$I$500,7,0)</f>
        <v>0</v>
      </c>
      <c r="L795" s="3">
        <f t="shared" si="13"/>
        <v>0</v>
      </c>
      <c r="M795" s="22">
        <f>IF(D795=0,0,VLOOKUP(D795,DM!$C$5:$G$500,5,0))</f>
        <v>0</v>
      </c>
    </row>
    <row r="796" spans="1:13" x14ac:dyDescent="0.2">
      <c r="A796" s="2"/>
      <c r="B796" s="2"/>
      <c r="C796" s="2"/>
      <c r="D796" s="2"/>
      <c r="E796" s="2">
        <f>IF(D796=0,0,VLOOKUP(D796,DM!$C$5:$E$500,2,0))</f>
        <v>0</v>
      </c>
      <c r="F796" s="2">
        <f>IF(D796=0,0,VLOOKUP(D796,DM!$C$5:$E$500,3,0))</f>
        <v>0</v>
      </c>
      <c r="G796" s="3"/>
      <c r="H796" s="3"/>
      <c r="I796" s="3"/>
      <c r="J796" s="2"/>
      <c r="K796" s="3">
        <f>VLOOKUP(D796,Tinhgiavon!$A$5:$I$500,7,0)</f>
        <v>0</v>
      </c>
      <c r="L796" s="3">
        <f t="shared" si="13"/>
        <v>0</v>
      </c>
      <c r="M796" s="22">
        <f>IF(D796=0,0,VLOOKUP(D796,DM!$C$5:$G$500,5,0))</f>
        <v>0</v>
      </c>
    </row>
    <row r="797" spans="1:13" x14ac:dyDescent="0.2">
      <c r="A797" s="2"/>
      <c r="B797" s="2"/>
      <c r="C797" s="2"/>
      <c r="D797" s="2"/>
      <c r="E797" s="2">
        <f>IF(D797=0,0,VLOOKUP(D797,DM!$C$5:$E$500,2,0))</f>
        <v>0</v>
      </c>
      <c r="F797" s="2">
        <f>IF(D797=0,0,VLOOKUP(D797,DM!$C$5:$E$500,3,0))</f>
        <v>0</v>
      </c>
      <c r="G797" s="3"/>
      <c r="H797" s="3"/>
      <c r="I797" s="3"/>
      <c r="J797" s="2"/>
      <c r="K797" s="3">
        <f>VLOOKUP(D797,Tinhgiavon!$A$5:$I$500,7,0)</f>
        <v>0</v>
      </c>
      <c r="L797" s="3">
        <f t="shared" si="13"/>
        <v>0</v>
      </c>
      <c r="M797" s="22">
        <f>IF(D797=0,0,VLOOKUP(D797,DM!$C$5:$G$500,5,0))</f>
        <v>0</v>
      </c>
    </row>
    <row r="798" spans="1:13" x14ac:dyDescent="0.2">
      <c r="A798" s="2"/>
      <c r="B798" s="2"/>
      <c r="C798" s="2"/>
      <c r="D798" s="2"/>
      <c r="E798" s="2">
        <f>IF(D798=0,0,VLOOKUP(D798,DM!$C$5:$E$500,2,0))</f>
        <v>0</v>
      </c>
      <c r="F798" s="2">
        <f>IF(D798=0,0,VLOOKUP(D798,DM!$C$5:$E$500,3,0))</f>
        <v>0</v>
      </c>
      <c r="G798" s="3"/>
      <c r="H798" s="3"/>
      <c r="I798" s="3"/>
      <c r="J798" s="2"/>
      <c r="K798" s="3">
        <f>VLOOKUP(D798,Tinhgiavon!$A$5:$I$500,7,0)</f>
        <v>0</v>
      </c>
      <c r="L798" s="3">
        <f t="shared" si="13"/>
        <v>0</v>
      </c>
      <c r="M798" s="22">
        <f>IF(D798=0,0,VLOOKUP(D798,DM!$C$5:$G$500,5,0))</f>
        <v>0</v>
      </c>
    </row>
    <row r="799" spans="1:13" x14ac:dyDescent="0.2">
      <c r="A799" s="2"/>
      <c r="B799" s="2"/>
      <c r="C799" s="2"/>
      <c r="D799" s="2"/>
      <c r="E799" s="2">
        <f>IF(D799=0,0,VLOOKUP(D799,DM!$C$5:$E$500,2,0))</f>
        <v>0</v>
      </c>
      <c r="F799" s="2">
        <f>IF(D799=0,0,VLOOKUP(D799,DM!$C$5:$E$500,3,0))</f>
        <v>0</v>
      </c>
      <c r="G799" s="3"/>
      <c r="H799" s="3"/>
      <c r="I799" s="3"/>
      <c r="J799" s="2"/>
      <c r="K799" s="3">
        <f>VLOOKUP(D799,Tinhgiavon!$A$5:$I$500,7,0)</f>
        <v>0</v>
      </c>
      <c r="L799" s="3">
        <f t="shared" si="13"/>
        <v>0</v>
      </c>
      <c r="M799" s="22">
        <f>IF(D799=0,0,VLOOKUP(D799,DM!$C$5:$G$500,5,0))</f>
        <v>0</v>
      </c>
    </row>
    <row r="800" spans="1:13" x14ac:dyDescent="0.2">
      <c r="A800" s="2"/>
      <c r="B800" s="2"/>
      <c r="C800" s="2"/>
      <c r="D800" s="2"/>
      <c r="E800" s="2">
        <f>IF(D800=0,0,VLOOKUP(D800,DM!$C$5:$E$500,2,0))</f>
        <v>0</v>
      </c>
      <c r="F800" s="2">
        <f>IF(D800=0,0,VLOOKUP(D800,DM!$C$5:$E$500,3,0))</f>
        <v>0</v>
      </c>
      <c r="G800" s="3"/>
      <c r="H800" s="3"/>
      <c r="I800" s="3"/>
      <c r="J800" s="2"/>
      <c r="K800" s="3">
        <f>VLOOKUP(D800,Tinhgiavon!$A$5:$I$500,7,0)</f>
        <v>0</v>
      </c>
      <c r="L800" s="3">
        <f t="shared" si="13"/>
        <v>0</v>
      </c>
      <c r="M800" s="22">
        <f>IF(D800=0,0,VLOOKUP(D800,DM!$C$5:$G$500,5,0))</f>
        <v>0</v>
      </c>
    </row>
    <row r="801" spans="1:13" x14ac:dyDescent="0.2">
      <c r="A801" s="2"/>
      <c r="B801" s="2"/>
      <c r="C801" s="2"/>
      <c r="D801" s="2"/>
      <c r="E801" s="2">
        <f>IF(D801=0,0,VLOOKUP(D801,DM!$C$5:$E$500,2,0))</f>
        <v>0</v>
      </c>
      <c r="F801" s="2">
        <f>IF(D801=0,0,VLOOKUP(D801,DM!$C$5:$E$500,3,0))</f>
        <v>0</v>
      </c>
      <c r="G801" s="3"/>
      <c r="H801" s="3"/>
      <c r="I801" s="3"/>
      <c r="J801" s="2"/>
      <c r="K801" s="3">
        <f>VLOOKUP(D801,Tinhgiavon!$A$5:$I$500,7,0)</f>
        <v>0</v>
      </c>
      <c r="L801" s="3">
        <f t="shared" si="13"/>
        <v>0</v>
      </c>
      <c r="M801" s="22">
        <f>IF(D801=0,0,VLOOKUP(D801,DM!$C$5:$G$500,5,0))</f>
        <v>0</v>
      </c>
    </row>
    <row r="802" spans="1:13" x14ac:dyDescent="0.2">
      <c r="A802" s="2"/>
      <c r="B802" s="2"/>
      <c r="C802" s="2"/>
      <c r="D802" s="2"/>
      <c r="E802" s="2">
        <f>IF(D802=0,0,VLOOKUP(D802,DM!$C$5:$E$500,2,0))</f>
        <v>0</v>
      </c>
      <c r="F802" s="2">
        <f>IF(D802=0,0,VLOOKUP(D802,DM!$C$5:$E$500,3,0))</f>
        <v>0</v>
      </c>
      <c r="G802" s="3"/>
      <c r="H802" s="3"/>
      <c r="I802" s="3"/>
      <c r="J802" s="2"/>
      <c r="K802" s="3">
        <f>VLOOKUP(D802,Tinhgiavon!$A$5:$I$500,7,0)</f>
        <v>0</v>
      </c>
      <c r="L802" s="3">
        <f t="shared" si="13"/>
        <v>0</v>
      </c>
      <c r="M802" s="22">
        <f>IF(D802=0,0,VLOOKUP(D802,DM!$C$5:$G$500,5,0))</f>
        <v>0</v>
      </c>
    </row>
    <row r="803" spans="1:13" x14ac:dyDescent="0.2">
      <c r="A803" s="2"/>
      <c r="B803" s="2"/>
      <c r="C803" s="2"/>
      <c r="D803" s="2"/>
      <c r="E803" s="2">
        <f>IF(D803=0,0,VLOOKUP(D803,DM!$C$5:$E$500,2,0))</f>
        <v>0</v>
      </c>
      <c r="F803" s="2">
        <f>IF(D803=0,0,VLOOKUP(D803,DM!$C$5:$E$500,3,0))</f>
        <v>0</v>
      </c>
      <c r="G803" s="3"/>
      <c r="H803" s="3"/>
      <c r="I803" s="3"/>
      <c r="J803" s="2"/>
      <c r="K803" s="3">
        <f>VLOOKUP(D803,Tinhgiavon!$A$5:$I$500,7,0)</f>
        <v>0</v>
      </c>
      <c r="L803" s="3">
        <f t="shared" si="13"/>
        <v>0</v>
      </c>
      <c r="M803" s="22">
        <f>IF(D803=0,0,VLOOKUP(D803,DM!$C$5:$G$500,5,0))</f>
        <v>0</v>
      </c>
    </row>
    <row r="804" spans="1:13" x14ac:dyDescent="0.2">
      <c r="A804" s="2"/>
      <c r="B804" s="2"/>
      <c r="C804" s="2"/>
      <c r="D804" s="2"/>
      <c r="E804" s="2">
        <f>IF(D804=0,0,VLOOKUP(D804,DM!$C$5:$E$500,2,0))</f>
        <v>0</v>
      </c>
      <c r="F804" s="2">
        <f>IF(D804=0,0,VLOOKUP(D804,DM!$C$5:$E$500,3,0))</f>
        <v>0</v>
      </c>
      <c r="G804" s="3"/>
      <c r="H804" s="3"/>
      <c r="I804" s="3"/>
      <c r="J804" s="2"/>
      <c r="K804" s="3">
        <f>VLOOKUP(D804,Tinhgiavon!$A$5:$I$500,7,0)</f>
        <v>0</v>
      </c>
      <c r="L804" s="3">
        <f t="shared" si="13"/>
        <v>0</v>
      </c>
      <c r="M804" s="22">
        <f>IF(D804=0,0,VLOOKUP(D804,DM!$C$5:$G$500,5,0))</f>
        <v>0</v>
      </c>
    </row>
    <row r="805" spans="1:13" x14ac:dyDescent="0.2">
      <c r="A805" s="2"/>
      <c r="B805" s="2"/>
      <c r="C805" s="2"/>
      <c r="D805" s="2"/>
      <c r="E805" s="2">
        <f>IF(D805=0,0,VLOOKUP(D805,DM!$C$5:$E$500,2,0))</f>
        <v>0</v>
      </c>
      <c r="F805" s="2">
        <f>IF(D805=0,0,VLOOKUP(D805,DM!$C$5:$E$500,3,0))</f>
        <v>0</v>
      </c>
      <c r="G805" s="3"/>
      <c r="H805" s="3"/>
      <c r="I805" s="3"/>
      <c r="J805" s="2"/>
      <c r="K805" s="3">
        <f>VLOOKUP(D805,Tinhgiavon!$A$5:$I$500,7,0)</f>
        <v>0</v>
      </c>
      <c r="L805" s="3">
        <f t="shared" si="13"/>
        <v>0</v>
      </c>
      <c r="M805" s="22">
        <f>IF(D805=0,0,VLOOKUP(D805,DM!$C$5:$G$500,5,0))</f>
        <v>0</v>
      </c>
    </row>
    <row r="806" spans="1:13" x14ac:dyDescent="0.2">
      <c r="A806" s="2"/>
      <c r="B806" s="2"/>
      <c r="C806" s="2"/>
      <c r="D806" s="2"/>
      <c r="E806" s="2">
        <f>IF(D806=0,0,VLOOKUP(D806,DM!$C$5:$E$500,2,0))</f>
        <v>0</v>
      </c>
      <c r="F806" s="2">
        <f>IF(D806=0,0,VLOOKUP(D806,DM!$C$5:$E$500,3,0))</f>
        <v>0</v>
      </c>
      <c r="G806" s="3"/>
      <c r="H806" s="3"/>
      <c r="I806" s="3"/>
      <c r="J806" s="2"/>
      <c r="K806" s="3">
        <f>VLOOKUP(D806,Tinhgiavon!$A$5:$I$500,7,0)</f>
        <v>0</v>
      </c>
      <c r="L806" s="3">
        <f t="shared" si="13"/>
        <v>0</v>
      </c>
      <c r="M806" s="22">
        <f>IF(D806=0,0,VLOOKUP(D806,DM!$C$5:$G$500,5,0))</f>
        <v>0</v>
      </c>
    </row>
    <row r="807" spans="1:13" x14ac:dyDescent="0.2">
      <c r="A807" s="2"/>
      <c r="B807" s="2"/>
      <c r="C807" s="2"/>
      <c r="D807" s="2"/>
      <c r="E807" s="2">
        <f>IF(D807=0,0,VLOOKUP(D807,DM!$C$5:$E$500,2,0))</f>
        <v>0</v>
      </c>
      <c r="F807" s="2">
        <f>IF(D807=0,0,VLOOKUP(D807,DM!$C$5:$E$500,3,0))</f>
        <v>0</v>
      </c>
      <c r="G807" s="3"/>
      <c r="H807" s="3"/>
      <c r="I807" s="3"/>
      <c r="J807" s="2"/>
      <c r="K807" s="3">
        <f>VLOOKUP(D807,Tinhgiavon!$A$5:$I$500,7,0)</f>
        <v>0</v>
      </c>
      <c r="L807" s="3">
        <f t="shared" si="13"/>
        <v>0</v>
      </c>
      <c r="M807" s="22">
        <f>IF(D807=0,0,VLOOKUP(D807,DM!$C$5:$G$500,5,0))</f>
        <v>0</v>
      </c>
    </row>
    <row r="808" spans="1:13" x14ac:dyDescent="0.2">
      <c r="A808" s="2"/>
      <c r="B808" s="2"/>
      <c r="C808" s="2"/>
      <c r="D808" s="2"/>
      <c r="E808" s="2">
        <f>IF(D808=0,0,VLOOKUP(D808,DM!$C$5:$E$500,2,0))</f>
        <v>0</v>
      </c>
      <c r="F808" s="2">
        <f>IF(D808=0,0,VLOOKUP(D808,DM!$C$5:$E$500,3,0))</f>
        <v>0</v>
      </c>
      <c r="G808" s="3"/>
      <c r="H808" s="3"/>
      <c r="I808" s="3"/>
      <c r="J808" s="2"/>
      <c r="K808" s="3">
        <f>VLOOKUP(D808,Tinhgiavon!$A$5:$I$500,7,0)</f>
        <v>0</v>
      </c>
      <c r="L808" s="3">
        <f t="shared" si="13"/>
        <v>0</v>
      </c>
      <c r="M808" s="22">
        <f>IF(D808=0,0,VLOOKUP(D808,DM!$C$5:$G$500,5,0))</f>
        <v>0</v>
      </c>
    </row>
    <row r="809" spans="1:13" x14ac:dyDescent="0.2">
      <c r="A809" s="2"/>
      <c r="B809" s="2"/>
      <c r="C809" s="2"/>
      <c r="D809" s="2"/>
      <c r="E809" s="2">
        <f>IF(D809=0,0,VLOOKUP(D809,DM!$C$5:$E$500,2,0))</f>
        <v>0</v>
      </c>
      <c r="F809" s="2">
        <f>IF(D809=0,0,VLOOKUP(D809,DM!$C$5:$E$500,3,0))</f>
        <v>0</v>
      </c>
      <c r="G809" s="3"/>
      <c r="H809" s="3"/>
      <c r="I809" s="3"/>
      <c r="J809" s="2"/>
      <c r="K809" s="3">
        <f>VLOOKUP(D809,Tinhgiavon!$A$5:$I$500,7,0)</f>
        <v>0</v>
      </c>
      <c r="L809" s="3">
        <f t="shared" si="13"/>
        <v>0</v>
      </c>
      <c r="M809" s="22">
        <f>IF(D809=0,0,VLOOKUP(D809,DM!$C$5:$G$500,5,0))</f>
        <v>0</v>
      </c>
    </row>
    <row r="810" spans="1:13" x14ac:dyDescent="0.2">
      <c r="A810" s="2"/>
      <c r="B810" s="2"/>
      <c r="C810" s="2"/>
      <c r="D810" s="2"/>
      <c r="E810" s="2">
        <f>IF(D810=0,0,VLOOKUP(D810,DM!$C$5:$E$500,2,0))</f>
        <v>0</v>
      </c>
      <c r="F810" s="2">
        <f>IF(D810=0,0,VLOOKUP(D810,DM!$C$5:$E$500,3,0))</f>
        <v>0</v>
      </c>
      <c r="G810" s="3"/>
      <c r="H810" s="3"/>
      <c r="I810" s="3"/>
      <c r="J810" s="2"/>
      <c r="K810" s="3">
        <f>VLOOKUP(D810,Tinhgiavon!$A$5:$I$500,7,0)</f>
        <v>0</v>
      </c>
      <c r="L810" s="3">
        <f t="shared" si="13"/>
        <v>0</v>
      </c>
      <c r="M810" s="22">
        <f>IF(D810=0,0,VLOOKUP(D810,DM!$C$5:$G$500,5,0))</f>
        <v>0</v>
      </c>
    </row>
    <row r="811" spans="1:13" x14ac:dyDescent="0.2">
      <c r="A811" s="2"/>
      <c r="B811" s="2"/>
      <c r="C811" s="2"/>
      <c r="D811" s="2"/>
      <c r="E811" s="2">
        <f>IF(D811=0,0,VLOOKUP(D811,DM!$C$5:$E$500,2,0))</f>
        <v>0</v>
      </c>
      <c r="F811" s="2">
        <f>IF(D811=0,0,VLOOKUP(D811,DM!$C$5:$E$500,3,0))</f>
        <v>0</v>
      </c>
      <c r="G811" s="3"/>
      <c r="H811" s="3"/>
      <c r="I811" s="3"/>
      <c r="J811" s="2"/>
      <c r="K811" s="3">
        <f>VLOOKUP(D811,Tinhgiavon!$A$5:$I$500,7,0)</f>
        <v>0</v>
      </c>
      <c r="L811" s="3">
        <f t="shared" si="13"/>
        <v>0</v>
      </c>
      <c r="M811" s="22">
        <f>IF(D811=0,0,VLOOKUP(D811,DM!$C$5:$G$500,5,0))</f>
        <v>0</v>
      </c>
    </row>
    <row r="812" spans="1:13" x14ac:dyDescent="0.2">
      <c r="A812" s="2"/>
      <c r="B812" s="2"/>
      <c r="C812" s="2"/>
      <c r="D812" s="2"/>
      <c r="E812" s="2">
        <f>IF(D812=0,0,VLOOKUP(D812,DM!$C$5:$E$500,2,0))</f>
        <v>0</v>
      </c>
      <c r="F812" s="2">
        <f>IF(D812=0,0,VLOOKUP(D812,DM!$C$5:$E$500,3,0))</f>
        <v>0</v>
      </c>
      <c r="G812" s="3"/>
      <c r="H812" s="3"/>
      <c r="I812" s="3"/>
      <c r="J812" s="2"/>
      <c r="K812" s="3">
        <f>VLOOKUP(D812,Tinhgiavon!$A$5:$I$500,7,0)</f>
        <v>0</v>
      </c>
      <c r="L812" s="3">
        <f t="shared" si="13"/>
        <v>0</v>
      </c>
      <c r="M812" s="22">
        <f>IF(D812=0,0,VLOOKUP(D812,DM!$C$5:$G$500,5,0))</f>
        <v>0</v>
      </c>
    </row>
    <row r="813" spans="1:13" x14ac:dyDescent="0.2">
      <c r="A813" s="2"/>
      <c r="B813" s="2"/>
      <c r="C813" s="2"/>
      <c r="D813" s="2"/>
      <c r="E813" s="2">
        <f>IF(D813=0,0,VLOOKUP(D813,DM!$C$5:$E$500,2,0))</f>
        <v>0</v>
      </c>
      <c r="F813" s="2">
        <f>IF(D813=0,0,VLOOKUP(D813,DM!$C$5:$E$500,3,0))</f>
        <v>0</v>
      </c>
      <c r="G813" s="3"/>
      <c r="H813" s="3"/>
      <c r="I813" s="3"/>
      <c r="J813" s="2"/>
      <c r="K813" s="3">
        <f>VLOOKUP(D813,Tinhgiavon!$A$5:$I$500,7,0)</f>
        <v>0</v>
      </c>
      <c r="L813" s="3">
        <f t="shared" si="13"/>
        <v>0</v>
      </c>
      <c r="M813" s="22">
        <f>IF(D813=0,0,VLOOKUP(D813,DM!$C$5:$G$500,5,0))</f>
        <v>0</v>
      </c>
    </row>
    <row r="814" spans="1:13" x14ac:dyDescent="0.2">
      <c r="A814" s="2"/>
      <c r="B814" s="2"/>
      <c r="C814" s="2"/>
      <c r="D814" s="2"/>
      <c r="E814" s="2">
        <f>IF(D814=0,0,VLOOKUP(D814,DM!$C$5:$E$500,2,0))</f>
        <v>0</v>
      </c>
      <c r="F814" s="2">
        <f>IF(D814=0,0,VLOOKUP(D814,DM!$C$5:$E$500,3,0))</f>
        <v>0</v>
      </c>
      <c r="G814" s="3"/>
      <c r="H814" s="3"/>
      <c r="I814" s="3"/>
      <c r="J814" s="2"/>
      <c r="K814" s="3">
        <f>VLOOKUP(D814,Tinhgiavon!$A$5:$I$500,7,0)</f>
        <v>0</v>
      </c>
      <c r="L814" s="3">
        <f t="shared" si="13"/>
        <v>0</v>
      </c>
      <c r="M814" s="22">
        <f>IF(D814=0,0,VLOOKUP(D814,DM!$C$5:$G$500,5,0))</f>
        <v>0</v>
      </c>
    </row>
    <row r="815" spans="1:13" x14ac:dyDescent="0.2">
      <c r="A815" s="2"/>
      <c r="B815" s="2"/>
      <c r="C815" s="2"/>
      <c r="D815" s="2"/>
      <c r="E815" s="2">
        <f>IF(D815=0,0,VLOOKUP(D815,DM!$C$5:$E$500,2,0))</f>
        <v>0</v>
      </c>
      <c r="F815" s="2">
        <f>IF(D815=0,0,VLOOKUP(D815,DM!$C$5:$E$500,3,0))</f>
        <v>0</v>
      </c>
      <c r="G815" s="3"/>
      <c r="H815" s="3"/>
      <c r="I815" s="3"/>
      <c r="J815" s="2"/>
      <c r="K815" s="3">
        <f>VLOOKUP(D815,Tinhgiavon!$A$5:$I$500,7,0)</f>
        <v>0</v>
      </c>
      <c r="L815" s="3">
        <f t="shared" si="13"/>
        <v>0</v>
      </c>
      <c r="M815" s="22">
        <f>IF(D815=0,0,VLOOKUP(D815,DM!$C$5:$G$500,5,0))</f>
        <v>0</v>
      </c>
    </row>
    <row r="816" spans="1:13" x14ac:dyDescent="0.2">
      <c r="A816" s="2"/>
      <c r="B816" s="2"/>
      <c r="C816" s="2"/>
      <c r="D816" s="2"/>
      <c r="E816" s="2">
        <f>IF(D816=0,0,VLOOKUP(D816,DM!$C$5:$E$500,2,0))</f>
        <v>0</v>
      </c>
      <c r="F816" s="2">
        <f>IF(D816=0,0,VLOOKUP(D816,DM!$C$5:$E$500,3,0))</f>
        <v>0</v>
      </c>
      <c r="G816" s="3"/>
      <c r="H816" s="3"/>
      <c r="I816" s="3"/>
      <c r="J816" s="2"/>
      <c r="K816" s="3">
        <f>VLOOKUP(D816,Tinhgiavon!$A$5:$I$500,7,0)</f>
        <v>0</v>
      </c>
      <c r="L816" s="3">
        <f t="shared" si="13"/>
        <v>0</v>
      </c>
      <c r="M816" s="22">
        <f>IF(D816=0,0,VLOOKUP(D816,DM!$C$5:$G$500,5,0))</f>
        <v>0</v>
      </c>
    </row>
    <row r="817" spans="1:13" x14ac:dyDescent="0.2">
      <c r="A817" s="2"/>
      <c r="B817" s="2"/>
      <c r="C817" s="2"/>
      <c r="D817" s="2"/>
      <c r="E817" s="2">
        <f>IF(D817=0,0,VLOOKUP(D817,DM!$C$5:$E$500,2,0))</f>
        <v>0</v>
      </c>
      <c r="F817" s="2">
        <f>IF(D817=0,0,VLOOKUP(D817,DM!$C$5:$E$500,3,0))</f>
        <v>0</v>
      </c>
      <c r="G817" s="3"/>
      <c r="H817" s="3"/>
      <c r="I817" s="3"/>
      <c r="J817" s="2"/>
      <c r="K817" s="3">
        <f>VLOOKUP(D817,Tinhgiavon!$A$5:$I$500,7,0)</f>
        <v>0</v>
      </c>
      <c r="L817" s="3">
        <f t="shared" si="13"/>
        <v>0</v>
      </c>
      <c r="M817" s="22">
        <f>IF(D817=0,0,VLOOKUP(D817,DM!$C$5:$G$500,5,0))</f>
        <v>0</v>
      </c>
    </row>
    <row r="818" spans="1:13" x14ac:dyDescent="0.2">
      <c r="A818" s="2"/>
      <c r="B818" s="2"/>
      <c r="C818" s="2"/>
      <c r="D818" s="2"/>
      <c r="E818" s="2">
        <f>IF(D818=0,0,VLOOKUP(D818,DM!$C$5:$E$500,2,0))</f>
        <v>0</v>
      </c>
      <c r="F818" s="2">
        <f>IF(D818=0,0,VLOOKUP(D818,DM!$C$5:$E$500,3,0))</f>
        <v>0</v>
      </c>
      <c r="G818" s="3"/>
      <c r="H818" s="3"/>
      <c r="I818" s="3"/>
      <c r="J818" s="2"/>
      <c r="K818" s="3">
        <f>VLOOKUP(D818,Tinhgiavon!$A$5:$I$500,7,0)</f>
        <v>0</v>
      </c>
      <c r="L818" s="3">
        <f t="shared" si="13"/>
        <v>0</v>
      </c>
      <c r="M818" s="22">
        <f>IF(D818=0,0,VLOOKUP(D818,DM!$C$5:$G$500,5,0))</f>
        <v>0</v>
      </c>
    </row>
    <row r="819" spans="1:13" x14ac:dyDescent="0.2">
      <c r="A819" s="2"/>
      <c r="B819" s="2"/>
      <c r="C819" s="2"/>
      <c r="D819" s="2"/>
      <c r="E819" s="2">
        <f>IF(D819=0,0,VLOOKUP(D819,DM!$C$5:$E$500,2,0))</f>
        <v>0</v>
      </c>
      <c r="F819" s="2">
        <f>IF(D819=0,0,VLOOKUP(D819,DM!$C$5:$E$500,3,0))</f>
        <v>0</v>
      </c>
      <c r="G819" s="3"/>
      <c r="H819" s="3"/>
      <c r="I819" s="3"/>
      <c r="J819" s="2"/>
      <c r="K819" s="3">
        <f>VLOOKUP(D819,Tinhgiavon!$A$5:$I$500,7,0)</f>
        <v>0</v>
      </c>
      <c r="L819" s="3">
        <f t="shared" si="13"/>
        <v>0</v>
      </c>
      <c r="M819" s="22">
        <f>IF(D819=0,0,VLOOKUP(D819,DM!$C$5:$G$500,5,0))</f>
        <v>0</v>
      </c>
    </row>
    <row r="820" spans="1:13" x14ac:dyDescent="0.2">
      <c r="A820" s="2"/>
      <c r="B820" s="2"/>
      <c r="C820" s="2"/>
      <c r="D820" s="2"/>
      <c r="E820" s="2">
        <f>IF(D820=0,0,VLOOKUP(D820,DM!$C$5:$E$500,2,0))</f>
        <v>0</v>
      </c>
      <c r="F820" s="2">
        <f>IF(D820=0,0,VLOOKUP(D820,DM!$C$5:$E$500,3,0))</f>
        <v>0</v>
      </c>
      <c r="G820" s="3"/>
      <c r="H820" s="3"/>
      <c r="I820" s="3"/>
      <c r="J820" s="2"/>
      <c r="K820" s="3">
        <f>VLOOKUP(D820,Tinhgiavon!$A$5:$I$500,7,0)</f>
        <v>0</v>
      </c>
      <c r="L820" s="3">
        <f t="shared" si="13"/>
        <v>0</v>
      </c>
      <c r="M820" s="22">
        <f>IF(D820=0,0,VLOOKUP(D820,DM!$C$5:$G$500,5,0))</f>
        <v>0</v>
      </c>
    </row>
    <row r="821" spans="1:13" x14ac:dyDescent="0.2">
      <c r="A821" s="2"/>
      <c r="B821" s="2"/>
      <c r="C821" s="2"/>
      <c r="D821" s="2"/>
      <c r="E821" s="2">
        <f>IF(D821=0,0,VLOOKUP(D821,DM!$C$5:$E$500,2,0))</f>
        <v>0</v>
      </c>
      <c r="F821" s="2">
        <f>IF(D821=0,0,VLOOKUP(D821,DM!$C$5:$E$500,3,0))</f>
        <v>0</v>
      </c>
      <c r="G821" s="3"/>
      <c r="H821" s="3"/>
      <c r="I821" s="3"/>
      <c r="J821" s="2"/>
      <c r="K821" s="3">
        <f>VLOOKUP(D821,Tinhgiavon!$A$5:$I$500,7,0)</f>
        <v>0</v>
      </c>
      <c r="L821" s="3">
        <f t="shared" si="13"/>
        <v>0</v>
      </c>
      <c r="M821" s="22">
        <f>IF(D821=0,0,VLOOKUP(D821,DM!$C$5:$G$500,5,0))</f>
        <v>0</v>
      </c>
    </row>
    <row r="822" spans="1:13" x14ac:dyDescent="0.2">
      <c r="A822" s="2"/>
      <c r="B822" s="2"/>
      <c r="C822" s="2"/>
      <c r="D822" s="2"/>
      <c r="E822" s="2">
        <f>IF(D822=0,0,VLOOKUP(D822,DM!$C$5:$E$500,2,0))</f>
        <v>0</v>
      </c>
      <c r="F822" s="2">
        <f>IF(D822=0,0,VLOOKUP(D822,DM!$C$5:$E$500,3,0))</f>
        <v>0</v>
      </c>
      <c r="G822" s="3"/>
      <c r="H822" s="3"/>
      <c r="I822" s="3"/>
      <c r="J822" s="2"/>
      <c r="K822" s="3">
        <f>VLOOKUP(D822,Tinhgiavon!$A$5:$I$500,7,0)</f>
        <v>0</v>
      </c>
      <c r="L822" s="3">
        <f t="shared" si="13"/>
        <v>0</v>
      </c>
      <c r="M822" s="22">
        <f>IF(D822=0,0,VLOOKUP(D822,DM!$C$5:$G$500,5,0))</f>
        <v>0</v>
      </c>
    </row>
    <row r="823" spans="1:13" x14ac:dyDescent="0.2">
      <c r="A823" s="2"/>
      <c r="B823" s="2"/>
      <c r="C823" s="2"/>
      <c r="D823" s="2"/>
      <c r="E823" s="2">
        <f>IF(D823=0,0,VLOOKUP(D823,DM!$C$5:$E$500,2,0))</f>
        <v>0</v>
      </c>
      <c r="F823" s="2">
        <f>IF(D823=0,0,VLOOKUP(D823,DM!$C$5:$E$500,3,0))</f>
        <v>0</v>
      </c>
      <c r="G823" s="3"/>
      <c r="H823" s="3"/>
      <c r="I823" s="3"/>
      <c r="J823" s="2"/>
      <c r="K823" s="3">
        <f>VLOOKUP(D823,Tinhgiavon!$A$5:$I$500,7,0)</f>
        <v>0</v>
      </c>
      <c r="L823" s="3">
        <f t="shared" si="13"/>
        <v>0</v>
      </c>
      <c r="M823" s="22">
        <f>IF(D823=0,0,VLOOKUP(D823,DM!$C$5:$G$500,5,0))</f>
        <v>0</v>
      </c>
    </row>
    <row r="824" spans="1:13" x14ac:dyDescent="0.2">
      <c r="A824" s="2"/>
      <c r="B824" s="2"/>
      <c r="C824" s="2"/>
      <c r="D824" s="2"/>
      <c r="E824" s="2">
        <f>IF(D824=0,0,VLOOKUP(D824,DM!$C$5:$E$500,2,0))</f>
        <v>0</v>
      </c>
      <c r="F824" s="2">
        <f>IF(D824=0,0,VLOOKUP(D824,DM!$C$5:$E$500,3,0))</f>
        <v>0</v>
      </c>
      <c r="G824" s="3"/>
      <c r="H824" s="3"/>
      <c r="I824" s="3"/>
      <c r="J824" s="2"/>
      <c r="K824" s="3">
        <f>VLOOKUP(D824,Tinhgiavon!$A$5:$I$500,7,0)</f>
        <v>0</v>
      </c>
      <c r="L824" s="3">
        <f t="shared" si="13"/>
        <v>0</v>
      </c>
      <c r="M824" s="22">
        <f>IF(D824=0,0,VLOOKUP(D824,DM!$C$5:$G$500,5,0))</f>
        <v>0</v>
      </c>
    </row>
    <row r="825" spans="1:13" x14ac:dyDescent="0.2">
      <c r="A825" s="2"/>
      <c r="B825" s="2"/>
      <c r="C825" s="2"/>
      <c r="D825" s="2"/>
      <c r="E825" s="2">
        <f>IF(D825=0,0,VLOOKUP(D825,DM!$C$5:$E$500,2,0))</f>
        <v>0</v>
      </c>
      <c r="F825" s="2">
        <f>IF(D825=0,0,VLOOKUP(D825,DM!$C$5:$E$500,3,0))</f>
        <v>0</v>
      </c>
      <c r="G825" s="3"/>
      <c r="H825" s="3"/>
      <c r="I825" s="3"/>
      <c r="J825" s="2"/>
      <c r="K825" s="3">
        <f>VLOOKUP(D825,Tinhgiavon!$A$5:$I$500,7,0)</f>
        <v>0</v>
      </c>
      <c r="L825" s="3">
        <f t="shared" si="13"/>
        <v>0</v>
      </c>
      <c r="M825" s="22">
        <f>IF(D825=0,0,VLOOKUP(D825,DM!$C$5:$G$500,5,0))</f>
        <v>0</v>
      </c>
    </row>
    <row r="826" spans="1:13" x14ac:dyDescent="0.2">
      <c r="A826" s="2"/>
      <c r="B826" s="2"/>
      <c r="C826" s="2"/>
      <c r="D826" s="2"/>
      <c r="E826" s="2">
        <f>IF(D826=0,0,VLOOKUP(D826,DM!$C$5:$E$500,2,0))</f>
        <v>0</v>
      </c>
      <c r="F826" s="2">
        <f>IF(D826=0,0,VLOOKUP(D826,DM!$C$5:$E$500,3,0))</f>
        <v>0</v>
      </c>
      <c r="G826" s="3"/>
      <c r="H826" s="3"/>
      <c r="I826" s="3"/>
      <c r="J826" s="2"/>
      <c r="K826" s="3">
        <f>VLOOKUP(D826,Tinhgiavon!$A$5:$I$500,7,0)</f>
        <v>0</v>
      </c>
      <c r="L826" s="3">
        <f t="shared" si="13"/>
        <v>0</v>
      </c>
      <c r="M826" s="22">
        <f>IF(D826=0,0,VLOOKUP(D826,DM!$C$5:$G$500,5,0))</f>
        <v>0</v>
      </c>
    </row>
    <row r="827" spans="1:13" x14ac:dyDescent="0.2">
      <c r="A827" s="2"/>
      <c r="B827" s="2"/>
      <c r="C827" s="2"/>
      <c r="D827" s="2"/>
      <c r="E827" s="2">
        <f>IF(D827=0,0,VLOOKUP(D827,DM!$C$5:$E$500,2,0))</f>
        <v>0</v>
      </c>
      <c r="F827" s="2">
        <f>IF(D827=0,0,VLOOKUP(D827,DM!$C$5:$E$500,3,0))</f>
        <v>0</v>
      </c>
      <c r="G827" s="3"/>
      <c r="H827" s="3"/>
      <c r="I827" s="3"/>
      <c r="J827" s="2"/>
      <c r="K827" s="3">
        <f>VLOOKUP(D827,Tinhgiavon!$A$5:$I$500,7,0)</f>
        <v>0</v>
      </c>
      <c r="L827" s="3">
        <f t="shared" si="13"/>
        <v>0</v>
      </c>
      <c r="M827" s="22">
        <f>IF(D827=0,0,VLOOKUP(D827,DM!$C$5:$G$500,5,0))</f>
        <v>0</v>
      </c>
    </row>
    <row r="828" spans="1:13" x14ac:dyDescent="0.2">
      <c r="A828" s="2"/>
      <c r="B828" s="2"/>
      <c r="C828" s="2"/>
      <c r="D828" s="2"/>
      <c r="E828" s="2">
        <f>IF(D828=0,0,VLOOKUP(D828,DM!$C$5:$E$500,2,0))</f>
        <v>0</v>
      </c>
      <c r="F828" s="2">
        <f>IF(D828=0,0,VLOOKUP(D828,DM!$C$5:$E$500,3,0))</f>
        <v>0</v>
      </c>
      <c r="G828" s="3"/>
      <c r="H828" s="3"/>
      <c r="I828" s="3"/>
      <c r="J828" s="2"/>
      <c r="K828" s="3">
        <f>VLOOKUP(D828,Tinhgiavon!$A$5:$I$500,7,0)</f>
        <v>0</v>
      </c>
      <c r="L828" s="3">
        <f t="shared" si="13"/>
        <v>0</v>
      </c>
      <c r="M828" s="22">
        <f>IF(D828=0,0,VLOOKUP(D828,DM!$C$5:$G$500,5,0))</f>
        <v>0</v>
      </c>
    </row>
    <row r="829" spans="1:13" x14ac:dyDescent="0.2">
      <c r="A829" s="2"/>
      <c r="B829" s="2"/>
      <c r="C829" s="2"/>
      <c r="D829" s="2"/>
      <c r="E829" s="2">
        <f>IF(D829=0,0,VLOOKUP(D829,DM!$C$5:$E$500,2,0))</f>
        <v>0</v>
      </c>
      <c r="F829" s="2">
        <f>IF(D829=0,0,VLOOKUP(D829,DM!$C$5:$E$500,3,0))</f>
        <v>0</v>
      </c>
      <c r="G829" s="3"/>
      <c r="H829" s="3"/>
      <c r="I829" s="3"/>
      <c r="J829" s="2"/>
      <c r="K829" s="3">
        <f>VLOOKUP(D829,Tinhgiavon!$A$5:$I$500,7,0)</f>
        <v>0</v>
      </c>
      <c r="L829" s="3">
        <f t="shared" si="13"/>
        <v>0</v>
      </c>
      <c r="M829" s="22">
        <f>IF(D829=0,0,VLOOKUP(D829,DM!$C$5:$G$500,5,0))</f>
        <v>0</v>
      </c>
    </row>
    <row r="830" spans="1:13" x14ac:dyDescent="0.2">
      <c r="A830" s="2"/>
      <c r="B830" s="2"/>
      <c r="C830" s="2"/>
      <c r="D830" s="2"/>
      <c r="E830" s="2">
        <f>IF(D830=0,0,VLOOKUP(D830,DM!$C$5:$E$500,2,0))</f>
        <v>0</v>
      </c>
      <c r="F830" s="2">
        <f>IF(D830=0,0,VLOOKUP(D830,DM!$C$5:$E$500,3,0))</f>
        <v>0</v>
      </c>
      <c r="G830" s="3"/>
      <c r="H830" s="3"/>
      <c r="I830" s="3"/>
      <c r="J830" s="2"/>
      <c r="K830" s="3">
        <f>VLOOKUP(D830,Tinhgiavon!$A$5:$I$500,7,0)</f>
        <v>0</v>
      </c>
      <c r="L830" s="3">
        <f t="shared" si="13"/>
        <v>0</v>
      </c>
      <c r="M830" s="22">
        <f>IF(D830=0,0,VLOOKUP(D830,DM!$C$5:$G$500,5,0))</f>
        <v>0</v>
      </c>
    </row>
    <row r="831" spans="1:13" x14ac:dyDescent="0.2">
      <c r="A831" s="2"/>
      <c r="B831" s="2"/>
      <c r="C831" s="2"/>
      <c r="D831" s="2"/>
      <c r="E831" s="2">
        <f>IF(D831=0,0,VLOOKUP(D831,DM!$C$5:$E$500,2,0))</f>
        <v>0</v>
      </c>
      <c r="F831" s="2">
        <f>IF(D831=0,0,VLOOKUP(D831,DM!$C$5:$E$500,3,0))</f>
        <v>0</v>
      </c>
      <c r="G831" s="3"/>
      <c r="H831" s="3"/>
      <c r="I831" s="3"/>
      <c r="J831" s="2"/>
      <c r="K831" s="3">
        <f>VLOOKUP(D831,Tinhgiavon!$A$5:$I$500,7,0)</f>
        <v>0</v>
      </c>
      <c r="L831" s="3">
        <f t="shared" si="13"/>
        <v>0</v>
      </c>
      <c r="M831" s="22">
        <f>IF(D831=0,0,VLOOKUP(D831,DM!$C$5:$G$500,5,0))</f>
        <v>0</v>
      </c>
    </row>
    <row r="832" spans="1:13" x14ac:dyDescent="0.2">
      <c r="A832" s="2"/>
      <c r="B832" s="2"/>
      <c r="C832" s="2"/>
      <c r="D832" s="2"/>
      <c r="E832" s="2">
        <f>IF(D832=0,0,VLOOKUP(D832,DM!$C$5:$E$500,2,0))</f>
        <v>0</v>
      </c>
      <c r="F832" s="2">
        <f>IF(D832=0,0,VLOOKUP(D832,DM!$C$5:$E$500,3,0))</f>
        <v>0</v>
      </c>
      <c r="G832" s="3"/>
      <c r="H832" s="3"/>
      <c r="I832" s="3"/>
      <c r="J832" s="2"/>
      <c r="K832" s="3">
        <f>VLOOKUP(D832,Tinhgiavon!$A$5:$I$500,7,0)</f>
        <v>0</v>
      </c>
      <c r="L832" s="3">
        <f t="shared" si="13"/>
        <v>0</v>
      </c>
      <c r="M832" s="22">
        <f>IF(D832=0,0,VLOOKUP(D832,DM!$C$5:$G$500,5,0))</f>
        <v>0</v>
      </c>
    </row>
    <row r="833" spans="1:13" x14ac:dyDescent="0.2">
      <c r="A833" s="2"/>
      <c r="B833" s="2"/>
      <c r="C833" s="2"/>
      <c r="D833" s="2"/>
      <c r="E833" s="2">
        <f>IF(D833=0,0,VLOOKUP(D833,DM!$C$5:$E$500,2,0))</f>
        <v>0</v>
      </c>
      <c r="F833" s="2">
        <f>IF(D833=0,0,VLOOKUP(D833,DM!$C$5:$E$500,3,0))</f>
        <v>0</v>
      </c>
      <c r="G833" s="3"/>
      <c r="H833" s="3"/>
      <c r="I833" s="3"/>
      <c r="J833" s="2"/>
      <c r="K833" s="3">
        <f>VLOOKUP(D833,Tinhgiavon!$A$5:$I$500,7,0)</f>
        <v>0</v>
      </c>
      <c r="L833" s="3">
        <f t="shared" si="13"/>
        <v>0</v>
      </c>
      <c r="M833" s="22">
        <f>IF(D833=0,0,VLOOKUP(D833,DM!$C$5:$G$500,5,0))</f>
        <v>0</v>
      </c>
    </row>
    <row r="834" spans="1:13" x14ac:dyDescent="0.2">
      <c r="A834" s="2"/>
      <c r="B834" s="2"/>
      <c r="C834" s="2"/>
      <c r="D834" s="2"/>
      <c r="E834" s="2">
        <f>IF(D834=0,0,VLOOKUP(D834,DM!$C$5:$E$500,2,0))</f>
        <v>0</v>
      </c>
      <c r="F834" s="2">
        <f>IF(D834=0,0,VLOOKUP(D834,DM!$C$5:$E$500,3,0))</f>
        <v>0</v>
      </c>
      <c r="G834" s="3"/>
      <c r="H834" s="3"/>
      <c r="I834" s="3"/>
      <c r="J834" s="2"/>
      <c r="K834" s="3">
        <f>VLOOKUP(D834,Tinhgiavon!$A$5:$I$500,7,0)</f>
        <v>0</v>
      </c>
      <c r="L834" s="3">
        <f t="shared" si="13"/>
        <v>0</v>
      </c>
      <c r="M834" s="22">
        <f>IF(D834=0,0,VLOOKUP(D834,DM!$C$5:$G$500,5,0))</f>
        <v>0</v>
      </c>
    </row>
    <row r="835" spans="1:13" x14ac:dyDescent="0.2">
      <c r="A835" s="2"/>
      <c r="B835" s="2"/>
      <c r="C835" s="2"/>
      <c r="D835" s="2"/>
      <c r="E835" s="2">
        <f>IF(D835=0,0,VLOOKUP(D835,DM!$C$5:$E$500,2,0))</f>
        <v>0</v>
      </c>
      <c r="F835" s="2">
        <f>IF(D835=0,0,VLOOKUP(D835,DM!$C$5:$E$500,3,0))</f>
        <v>0</v>
      </c>
      <c r="G835" s="3"/>
      <c r="H835" s="3"/>
      <c r="I835" s="3"/>
      <c r="J835" s="2"/>
      <c r="K835" s="3">
        <f>VLOOKUP(D835,Tinhgiavon!$A$5:$I$500,7,0)</f>
        <v>0</v>
      </c>
      <c r="L835" s="3">
        <f t="shared" si="13"/>
        <v>0</v>
      </c>
      <c r="M835" s="22">
        <f>IF(D835=0,0,VLOOKUP(D835,DM!$C$5:$G$500,5,0))</f>
        <v>0</v>
      </c>
    </row>
    <row r="836" spans="1:13" x14ac:dyDescent="0.2">
      <c r="A836" s="2"/>
      <c r="B836" s="2"/>
      <c r="C836" s="2"/>
      <c r="D836" s="2"/>
      <c r="E836" s="2">
        <f>IF(D836=0,0,VLOOKUP(D836,DM!$C$5:$E$500,2,0))</f>
        <v>0</v>
      </c>
      <c r="F836" s="2">
        <f>IF(D836=0,0,VLOOKUP(D836,DM!$C$5:$E$500,3,0))</f>
        <v>0</v>
      </c>
      <c r="G836" s="3"/>
      <c r="H836" s="3"/>
      <c r="I836" s="3"/>
      <c r="J836" s="2"/>
      <c r="K836" s="3">
        <f>VLOOKUP(D836,Tinhgiavon!$A$5:$I$500,7,0)</f>
        <v>0</v>
      </c>
      <c r="L836" s="3">
        <f t="shared" si="13"/>
        <v>0</v>
      </c>
      <c r="M836" s="22">
        <f>IF(D836=0,0,VLOOKUP(D836,DM!$C$5:$G$500,5,0))</f>
        <v>0</v>
      </c>
    </row>
    <row r="837" spans="1:13" x14ac:dyDescent="0.2">
      <c r="A837" s="2"/>
      <c r="B837" s="2"/>
      <c r="C837" s="2"/>
      <c r="D837" s="2"/>
      <c r="E837" s="2">
        <f>IF(D837=0,0,VLOOKUP(D837,DM!$C$5:$E$500,2,0))</f>
        <v>0</v>
      </c>
      <c r="F837" s="2">
        <f>IF(D837=0,0,VLOOKUP(D837,DM!$C$5:$E$500,3,0))</f>
        <v>0</v>
      </c>
      <c r="G837" s="3"/>
      <c r="H837" s="3"/>
      <c r="I837" s="3"/>
      <c r="J837" s="2"/>
      <c r="K837" s="3">
        <f>VLOOKUP(D837,Tinhgiavon!$A$5:$I$500,7,0)</f>
        <v>0</v>
      </c>
      <c r="L837" s="3">
        <f t="shared" si="13"/>
        <v>0</v>
      </c>
      <c r="M837" s="22">
        <f>IF(D837=0,0,VLOOKUP(D837,DM!$C$5:$G$500,5,0))</f>
        <v>0</v>
      </c>
    </row>
    <row r="838" spans="1:13" x14ac:dyDescent="0.2">
      <c r="A838" s="2"/>
      <c r="B838" s="2"/>
      <c r="C838" s="2"/>
      <c r="D838" s="2"/>
      <c r="E838" s="2">
        <f>IF(D838=0,0,VLOOKUP(D838,DM!$C$5:$E$500,2,0))</f>
        <v>0</v>
      </c>
      <c r="F838" s="2">
        <f>IF(D838=0,0,VLOOKUP(D838,DM!$C$5:$E$500,3,0))</f>
        <v>0</v>
      </c>
      <c r="G838" s="3"/>
      <c r="H838" s="3"/>
      <c r="I838" s="3"/>
      <c r="J838" s="2"/>
      <c r="K838" s="3">
        <f>VLOOKUP(D838,Tinhgiavon!$A$5:$I$500,7,0)</f>
        <v>0</v>
      </c>
      <c r="L838" s="3">
        <f t="shared" ref="L838:L901" si="14">K838*G838</f>
        <v>0</v>
      </c>
      <c r="M838" s="22">
        <f>IF(D838=0,0,VLOOKUP(D838,DM!$C$5:$G$500,5,0))</f>
        <v>0</v>
      </c>
    </row>
    <row r="839" spans="1:13" x14ac:dyDescent="0.2">
      <c r="A839" s="2"/>
      <c r="B839" s="2"/>
      <c r="C839" s="2"/>
      <c r="D839" s="2"/>
      <c r="E839" s="2">
        <f>IF(D839=0,0,VLOOKUP(D839,DM!$C$5:$E$500,2,0))</f>
        <v>0</v>
      </c>
      <c r="F839" s="2">
        <f>IF(D839=0,0,VLOOKUP(D839,DM!$C$5:$E$500,3,0))</f>
        <v>0</v>
      </c>
      <c r="G839" s="3"/>
      <c r="H839" s="3"/>
      <c r="I839" s="3"/>
      <c r="J839" s="2"/>
      <c r="K839" s="3">
        <f>VLOOKUP(D839,Tinhgiavon!$A$5:$I$500,7,0)</f>
        <v>0</v>
      </c>
      <c r="L839" s="3">
        <f t="shared" si="14"/>
        <v>0</v>
      </c>
      <c r="M839" s="22">
        <f>IF(D839=0,0,VLOOKUP(D839,DM!$C$5:$G$500,5,0))</f>
        <v>0</v>
      </c>
    </row>
    <row r="840" spans="1:13" x14ac:dyDescent="0.2">
      <c r="A840" s="2"/>
      <c r="B840" s="2"/>
      <c r="C840" s="2"/>
      <c r="D840" s="2"/>
      <c r="E840" s="2">
        <f>IF(D840=0,0,VLOOKUP(D840,DM!$C$5:$E$500,2,0))</f>
        <v>0</v>
      </c>
      <c r="F840" s="2">
        <f>IF(D840=0,0,VLOOKUP(D840,DM!$C$5:$E$500,3,0))</f>
        <v>0</v>
      </c>
      <c r="G840" s="3"/>
      <c r="H840" s="3"/>
      <c r="I840" s="3"/>
      <c r="J840" s="2"/>
      <c r="K840" s="3">
        <f>VLOOKUP(D840,Tinhgiavon!$A$5:$I$500,7,0)</f>
        <v>0</v>
      </c>
      <c r="L840" s="3">
        <f t="shared" si="14"/>
        <v>0</v>
      </c>
      <c r="M840" s="22">
        <f>IF(D840=0,0,VLOOKUP(D840,DM!$C$5:$G$500,5,0))</f>
        <v>0</v>
      </c>
    </row>
    <row r="841" spans="1:13" x14ac:dyDescent="0.2">
      <c r="A841" s="2"/>
      <c r="B841" s="2"/>
      <c r="C841" s="2"/>
      <c r="D841" s="2"/>
      <c r="E841" s="2">
        <f>IF(D841=0,0,VLOOKUP(D841,DM!$C$5:$E$500,2,0))</f>
        <v>0</v>
      </c>
      <c r="F841" s="2">
        <f>IF(D841=0,0,VLOOKUP(D841,DM!$C$5:$E$500,3,0))</f>
        <v>0</v>
      </c>
      <c r="G841" s="3"/>
      <c r="H841" s="3"/>
      <c r="I841" s="3"/>
      <c r="J841" s="2"/>
      <c r="K841" s="3">
        <f>VLOOKUP(D841,Tinhgiavon!$A$5:$I$500,7,0)</f>
        <v>0</v>
      </c>
      <c r="L841" s="3">
        <f t="shared" si="14"/>
        <v>0</v>
      </c>
      <c r="M841" s="22">
        <f>IF(D841=0,0,VLOOKUP(D841,DM!$C$5:$G$500,5,0))</f>
        <v>0</v>
      </c>
    </row>
    <row r="842" spans="1:13" x14ac:dyDescent="0.2">
      <c r="A842" s="2"/>
      <c r="B842" s="2"/>
      <c r="C842" s="2"/>
      <c r="D842" s="2"/>
      <c r="E842" s="2">
        <f>IF(D842=0,0,VLOOKUP(D842,DM!$C$5:$E$500,2,0))</f>
        <v>0</v>
      </c>
      <c r="F842" s="2">
        <f>IF(D842=0,0,VLOOKUP(D842,DM!$C$5:$E$500,3,0))</f>
        <v>0</v>
      </c>
      <c r="G842" s="3"/>
      <c r="H842" s="3"/>
      <c r="I842" s="3"/>
      <c r="J842" s="2"/>
      <c r="K842" s="3">
        <f>VLOOKUP(D842,Tinhgiavon!$A$5:$I$500,7,0)</f>
        <v>0</v>
      </c>
      <c r="L842" s="3">
        <f t="shared" si="14"/>
        <v>0</v>
      </c>
      <c r="M842" s="22">
        <f>IF(D842=0,0,VLOOKUP(D842,DM!$C$5:$G$500,5,0))</f>
        <v>0</v>
      </c>
    </row>
    <row r="843" spans="1:13" x14ac:dyDescent="0.2">
      <c r="A843" s="2"/>
      <c r="B843" s="2"/>
      <c r="C843" s="2"/>
      <c r="D843" s="2"/>
      <c r="E843" s="2">
        <f>IF(D843=0,0,VLOOKUP(D843,DM!$C$5:$E$500,2,0))</f>
        <v>0</v>
      </c>
      <c r="F843" s="2">
        <f>IF(D843=0,0,VLOOKUP(D843,DM!$C$5:$E$500,3,0))</f>
        <v>0</v>
      </c>
      <c r="G843" s="3"/>
      <c r="H843" s="3"/>
      <c r="I843" s="3"/>
      <c r="J843" s="2"/>
      <c r="K843" s="3">
        <f>VLOOKUP(D843,Tinhgiavon!$A$5:$I$500,7,0)</f>
        <v>0</v>
      </c>
      <c r="L843" s="3">
        <f t="shared" si="14"/>
        <v>0</v>
      </c>
      <c r="M843" s="22">
        <f>IF(D843=0,0,VLOOKUP(D843,DM!$C$5:$G$500,5,0))</f>
        <v>0</v>
      </c>
    </row>
    <row r="844" spans="1:13" x14ac:dyDescent="0.2">
      <c r="A844" s="2"/>
      <c r="B844" s="2"/>
      <c r="C844" s="2"/>
      <c r="D844" s="2"/>
      <c r="E844" s="2">
        <f>IF(D844=0,0,VLOOKUP(D844,DM!$C$5:$E$500,2,0))</f>
        <v>0</v>
      </c>
      <c r="F844" s="2">
        <f>IF(D844=0,0,VLOOKUP(D844,DM!$C$5:$E$500,3,0))</f>
        <v>0</v>
      </c>
      <c r="G844" s="3"/>
      <c r="H844" s="3"/>
      <c r="I844" s="3"/>
      <c r="J844" s="2"/>
      <c r="K844" s="3">
        <f>VLOOKUP(D844,Tinhgiavon!$A$5:$I$500,7,0)</f>
        <v>0</v>
      </c>
      <c r="L844" s="3">
        <f t="shared" si="14"/>
        <v>0</v>
      </c>
      <c r="M844" s="22">
        <f>IF(D844=0,0,VLOOKUP(D844,DM!$C$5:$G$500,5,0))</f>
        <v>0</v>
      </c>
    </row>
    <row r="845" spans="1:13" x14ac:dyDescent="0.2">
      <c r="A845" s="2"/>
      <c r="B845" s="2"/>
      <c r="C845" s="2"/>
      <c r="D845" s="2"/>
      <c r="E845" s="2">
        <f>IF(D845=0,0,VLOOKUP(D845,DM!$C$5:$E$500,2,0))</f>
        <v>0</v>
      </c>
      <c r="F845" s="2">
        <f>IF(D845=0,0,VLOOKUP(D845,DM!$C$5:$E$500,3,0))</f>
        <v>0</v>
      </c>
      <c r="G845" s="3"/>
      <c r="H845" s="3"/>
      <c r="I845" s="3"/>
      <c r="J845" s="2"/>
      <c r="K845" s="3">
        <f>VLOOKUP(D845,Tinhgiavon!$A$5:$I$500,7,0)</f>
        <v>0</v>
      </c>
      <c r="L845" s="3">
        <f t="shared" si="14"/>
        <v>0</v>
      </c>
      <c r="M845" s="22">
        <f>IF(D845=0,0,VLOOKUP(D845,DM!$C$5:$G$500,5,0))</f>
        <v>0</v>
      </c>
    </row>
    <row r="846" spans="1:13" x14ac:dyDescent="0.2">
      <c r="A846" s="2"/>
      <c r="B846" s="2"/>
      <c r="C846" s="2"/>
      <c r="D846" s="2"/>
      <c r="E846" s="2">
        <f>IF(D846=0,0,VLOOKUP(D846,DM!$C$5:$E$500,2,0))</f>
        <v>0</v>
      </c>
      <c r="F846" s="2">
        <f>IF(D846=0,0,VLOOKUP(D846,DM!$C$5:$E$500,3,0))</f>
        <v>0</v>
      </c>
      <c r="G846" s="3"/>
      <c r="H846" s="3"/>
      <c r="I846" s="3"/>
      <c r="J846" s="2"/>
      <c r="K846" s="3">
        <f>VLOOKUP(D846,Tinhgiavon!$A$5:$I$500,7,0)</f>
        <v>0</v>
      </c>
      <c r="L846" s="3">
        <f t="shared" si="14"/>
        <v>0</v>
      </c>
      <c r="M846" s="22">
        <f>IF(D846=0,0,VLOOKUP(D846,DM!$C$5:$G$500,5,0))</f>
        <v>0</v>
      </c>
    </row>
    <row r="847" spans="1:13" x14ac:dyDescent="0.2">
      <c r="A847" s="2"/>
      <c r="B847" s="2"/>
      <c r="C847" s="2"/>
      <c r="D847" s="2"/>
      <c r="E847" s="2">
        <f>IF(D847=0,0,VLOOKUP(D847,DM!$C$5:$E$500,2,0))</f>
        <v>0</v>
      </c>
      <c r="F847" s="2">
        <f>IF(D847=0,0,VLOOKUP(D847,DM!$C$5:$E$500,3,0))</f>
        <v>0</v>
      </c>
      <c r="G847" s="3"/>
      <c r="H847" s="3"/>
      <c r="I847" s="3"/>
      <c r="J847" s="2"/>
      <c r="K847" s="3">
        <f>VLOOKUP(D847,Tinhgiavon!$A$5:$I$500,7,0)</f>
        <v>0</v>
      </c>
      <c r="L847" s="3">
        <f t="shared" si="14"/>
        <v>0</v>
      </c>
      <c r="M847" s="22">
        <f>IF(D847=0,0,VLOOKUP(D847,DM!$C$5:$G$500,5,0))</f>
        <v>0</v>
      </c>
    </row>
    <row r="848" spans="1:13" x14ac:dyDescent="0.2">
      <c r="A848" s="2"/>
      <c r="B848" s="2"/>
      <c r="C848" s="2"/>
      <c r="D848" s="2"/>
      <c r="E848" s="2">
        <f>IF(D848=0,0,VLOOKUP(D848,DM!$C$5:$E$500,2,0))</f>
        <v>0</v>
      </c>
      <c r="F848" s="2">
        <f>IF(D848=0,0,VLOOKUP(D848,DM!$C$5:$E$500,3,0))</f>
        <v>0</v>
      </c>
      <c r="G848" s="3"/>
      <c r="H848" s="3"/>
      <c r="I848" s="3"/>
      <c r="J848" s="2"/>
      <c r="K848" s="3">
        <f>VLOOKUP(D848,Tinhgiavon!$A$5:$I$500,7,0)</f>
        <v>0</v>
      </c>
      <c r="L848" s="3">
        <f t="shared" si="14"/>
        <v>0</v>
      </c>
      <c r="M848" s="22">
        <f>IF(D848=0,0,VLOOKUP(D848,DM!$C$5:$G$500,5,0))</f>
        <v>0</v>
      </c>
    </row>
    <row r="849" spans="1:13" x14ac:dyDescent="0.2">
      <c r="A849" s="2"/>
      <c r="B849" s="2"/>
      <c r="C849" s="2"/>
      <c r="D849" s="2"/>
      <c r="E849" s="2">
        <f>IF(D849=0,0,VLOOKUP(D849,DM!$C$5:$E$500,2,0))</f>
        <v>0</v>
      </c>
      <c r="F849" s="2">
        <f>IF(D849=0,0,VLOOKUP(D849,DM!$C$5:$E$500,3,0))</f>
        <v>0</v>
      </c>
      <c r="G849" s="3"/>
      <c r="H849" s="3"/>
      <c r="I849" s="3"/>
      <c r="J849" s="2"/>
      <c r="K849" s="3">
        <f>VLOOKUP(D849,Tinhgiavon!$A$5:$I$500,7,0)</f>
        <v>0</v>
      </c>
      <c r="L849" s="3">
        <f t="shared" si="14"/>
        <v>0</v>
      </c>
      <c r="M849" s="22">
        <f>IF(D849=0,0,VLOOKUP(D849,DM!$C$5:$G$500,5,0))</f>
        <v>0</v>
      </c>
    </row>
    <row r="850" spans="1:13" x14ac:dyDescent="0.2">
      <c r="A850" s="2"/>
      <c r="B850" s="2"/>
      <c r="C850" s="2"/>
      <c r="D850" s="2"/>
      <c r="E850" s="2">
        <f>IF(D850=0,0,VLOOKUP(D850,DM!$C$5:$E$500,2,0))</f>
        <v>0</v>
      </c>
      <c r="F850" s="2">
        <f>IF(D850=0,0,VLOOKUP(D850,DM!$C$5:$E$500,3,0))</f>
        <v>0</v>
      </c>
      <c r="G850" s="3"/>
      <c r="H850" s="3"/>
      <c r="I850" s="3"/>
      <c r="J850" s="2"/>
      <c r="K850" s="3">
        <f>VLOOKUP(D850,Tinhgiavon!$A$5:$I$500,7,0)</f>
        <v>0</v>
      </c>
      <c r="L850" s="3">
        <f t="shared" si="14"/>
        <v>0</v>
      </c>
      <c r="M850" s="22">
        <f>IF(D850=0,0,VLOOKUP(D850,DM!$C$5:$G$500,5,0))</f>
        <v>0</v>
      </c>
    </row>
    <row r="851" spans="1:13" x14ac:dyDescent="0.2">
      <c r="A851" s="2"/>
      <c r="B851" s="2"/>
      <c r="C851" s="2"/>
      <c r="D851" s="2"/>
      <c r="E851" s="2">
        <f>IF(D851=0,0,VLOOKUP(D851,DM!$C$5:$E$500,2,0))</f>
        <v>0</v>
      </c>
      <c r="F851" s="2">
        <f>IF(D851=0,0,VLOOKUP(D851,DM!$C$5:$E$500,3,0))</f>
        <v>0</v>
      </c>
      <c r="G851" s="3"/>
      <c r="H851" s="3"/>
      <c r="I851" s="3"/>
      <c r="J851" s="2"/>
      <c r="K851" s="3">
        <f>VLOOKUP(D851,Tinhgiavon!$A$5:$I$500,7,0)</f>
        <v>0</v>
      </c>
      <c r="L851" s="3">
        <f t="shared" si="14"/>
        <v>0</v>
      </c>
      <c r="M851" s="22">
        <f>IF(D851=0,0,VLOOKUP(D851,DM!$C$5:$G$500,5,0))</f>
        <v>0</v>
      </c>
    </row>
    <row r="852" spans="1:13" x14ac:dyDescent="0.2">
      <c r="A852" s="2"/>
      <c r="B852" s="2"/>
      <c r="C852" s="2"/>
      <c r="D852" s="2"/>
      <c r="E852" s="2">
        <f>IF(D852=0,0,VLOOKUP(D852,DM!$C$5:$E$500,2,0))</f>
        <v>0</v>
      </c>
      <c r="F852" s="2">
        <f>IF(D852=0,0,VLOOKUP(D852,DM!$C$5:$E$500,3,0))</f>
        <v>0</v>
      </c>
      <c r="G852" s="3"/>
      <c r="H852" s="3"/>
      <c r="I852" s="3"/>
      <c r="J852" s="2"/>
      <c r="K852" s="3">
        <f>VLOOKUP(D852,Tinhgiavon!$A$5:$I$500,7,0)</f>
        <v>0</v>
      </c>
      <c r="L852" s="3">
        <f t="shared" si="14"/>
        <v>0</v>
      </c>
      <c r="M852" s="22">
        <f>IF(D852=0,0,VLOOKUP(D852,DM!$C$5:$G$500,5,0))</f>
        <v>0</v>
      </c>
    </row>
    <row r="853" spans="1:13" x14ac:dyDescent="0.2">
      <c r="A853" s="2"/>
      <c r="B853" s="2"/>
      <c r="C853" s="2"/>
      <c r="D853" s="2"/>
      <c r="E853" s="2">
        <f>IF(D853=0,0,VLOOKUP(D853,DM!$C$5:$E$500,2,0))</f>
        <v>0</v>
      </c>
      <c r="F853" s="2">
        <f>IF(D853=0,0,VLOOKUP(D853,DM!$C$5:$E$500,3,0))</f>
        <v>0</v>
      </c>
      <c r="G853" s="3"/>
      <c r="H853" s="3"/>
      <c r="I853" s="3"/>
      <c r="J853" s="2"/>
      <c r="K853" s="3">
        <f>VLOOKUP(D853,Tinhgiavon!$A$5:$I$500,7,0)</f>
        <v>0</v>
      </c>
      <c r="L853" s="3">
        <f t="shared" si="14"/>
        <v>0</v>
      </c>
      <c r="M853" s="22">
        <f>IF(D853=0,0,VLOOKUP(D853,DM!$C$5:$G$500,5,0))</f>
        <v>0</v>
      </c>
    </row>
    <row r="854" spans="1:13" x14ac:dyDescent="0.2">
      <c r="A854" s="2"/>
      <c r="B854" s="2"/>
      <c r="C854" s="2"/>
      <c r="D854" s="2"/>
      <c r="E854" s="2">
        <f>IF(D854=0,0,VLOOKUP(D854,DM!$C$5:$E$500,2,0))</f>
        <v>0</v>
      </c>
      <c r="F854" s="2">
        <f>IF(D854=0,0,VLOOKUP(D854,DM!$C$5:$E$500,3,0))</f>
        <v>0</v>
      </c>
      <c r="G854" s="3"/>
      <c r="H854" s="3"/>
      <c r="I854" s="3"/>
      <c r="J854" s="2"/>
      <c r="K854" s="3">
        <f>VLOOKUP(D854,Tinhgiavon!$A$5:$I$500,7,0)</f>
        <v>0</v>
      </c>
      <c r="L854" s="3">
        <f t="shared" si="14"/>
        <v>0</v>
      </c>
      <c r="M854" s="22">
        <f>IF(D854=0,0,VLOOKUP(D854,DM!$C$5:$G$500,5,0))</f>
        <v>0</v>
      </c>
    </row>
    <row r="855" spans="1:13" x14ac:dyDescent="0.2">
      <c r="A855" s="2"/>
      <c r="B855" s="2"/>
      <c r="C855" s="2"/>
      <c r="D855" s="2"/>
      <c r="E855" s="2">
        <f>IF(D855=0,0,VLOOKUP(D855,DM!$C$5:$E$500,2,0))</f>
        <v>0</v>
      </c>
      <c r="F855" s="2">
        <f>IF(D855=0,0,VLOOKUP(D855,DM!$C$5:$E$500,3,0))</f>
        <v>0</v>
      </c>
      <c r="G855" s="3"/>
      <c r="H855" s="3"/>
      <c r="I855" s="3"/>
      <c r="J855" s="2"/>
      <c r="K855" s="3">
        <f>VLOOKUP(D855,Tinhgiavon!$A$5:$I$500,7,0)</f>
        <v>0</v>
      </c>
      <c r="L855" s="3">
        <f t="shared" si="14"/>
        <v>0</v>
      </c>
      <c r="M855" s="22">
        <f>IF(D855=0,0,VLOOKUP(D855,DM!$C$5:$G$500,5,0))</f>
        <v>0</v>
      </c>
    </row>
    <row r="856" spans="1:13" x14ac:dyDescent="0.2">
      <c r="A856" s="2"/>
      <c r="B856" s="2"/>
      <c r="C856" s="2"/>
      <c r="D856" s="2"/>
      <c r="E856" s="2">
        <f>IF(D856=0,0,VLOOKUP(D856,DM!$C$5:$E$500,2,0))</f>
        <v>0</v>
      </c>
      <c r="F856" s="2">
        <f>IF(D856=0,0,VLOOKUP(D856,DM!$C$5:$E$500,3,0))</f>
        <v>0</v>
      </c>
      <c r="G856" s="3"/>
      <c r="H856" s="3"/>
      <c r="I856" s="3"/>
      <c r="J856" s="2"/>
      <c r="K856" s="3">
        <f>VLOOKUP(D856,Tinhgiavon!$A$5:$I$500,7,0)</f>
        <v>0</v>
      </c>
      <c r="L856" s="3">
        <f t="shared" si="14"/>
        <v>0</v>
      </c>
      <c r="M856" s="22">
        <f>IF(D856=0,0,VLOOKUP(D856,DM!$C$5:$G$500,5,0))</f>
        <v>0</v>
      </c>
    </row>
    <row r="857" spans="1:13" x14ac:dyDescent="0.2">
      <c r="A857" s="2"/>
      <c r="B857" s="2"/>
      <c r="C857" s="2"/>
      <c r="D857" s="2"/>
      <c r="E857" s="2">
        <f>IF(D857=0,0,VLOOKUP(D857,DM!$C$5:$E$500,2,0))</f>
        <v>0</v>
      </c>
      <c r="F857" s="2">
        <f>IF(D857=0,0,VLOOKUP(D857,DM!$C$5:$E$500,3,0))</f>
        <v>0</v>
      </c>
      <c r="G857" s="3"/>
      <c r="H857" s="3"/>
      <c r="I857" s="3"/>
      <c r="J857" s="2"/>
      <c r="K857" s="3">
        <f>VLOOKUP(D857,Tinhgiavon!$A$5:$I$500,7,0)</f>
        <v>0</v>
      </c>
      <c r="L857" s="3">
        <f t="shared" si="14"/>
        <v>0</v>
      </c>
      <c r="M857" s="22">
        <f>IF(D857=0,0,VLOOKUP(D857,DM!$C$5:$G$500,5,0))</f>
        <v>0</v>
      </c>
    </row>
    <row r="858" spans="1:13" x14ac:dyDescent="0.2">
      <c r="A858" s="2"/>
      <c r="B858" s="2"/>
      <c r="C858" s="2"/>
      <c r="D858" s="2"/>
      <c r="E858" s="2">
        <f>IF(D858=0,0,VLOOKUP(D858,DM!$C$5:$E$500,2,0))</f>
        <v>0</v>
      </c>
      <c r="F858" s="2">
        <f>IF(D858=0,0,VLOOKUP(D858,DM!$C$5:$E$500,3,0))</f>
        <v>0</v>
      </c>
      <c r="G858" s="3"/>
      <c r="H858" s="3"/>
      <c r="I858" s="3"/>
      <c r="J858" s="2"/>
      <c r="K858" s="3">
        <f>VLOOKUP(D858,Tinhgiavon!$A$5:$I$500,7,0)</f>
        <v>0</v>
      </c>
      <c r="L858" s="3">
        <f t="shared" si="14"/>
        <v>0</v>
      </c>
      <c r="M858" s="22">
        <f>IF(D858=0,0,VLOOKUP(D858,DM!$C$5:$G$500,5,0))</f>
        <v>0</v>
      </c>
    </row>
    <row r="859" spans="1:13" x14ac:dyDescent="0.2">
      <c r="A859" s="2"/>
      <c r="B859" s="2"/>
      <c r="C859" s="2"/>
      <c r="D859" s="2"/>
      <c r="E859" s="2">
        <f>IF(D859=0,0,VLOOKUP(D859,DM!$C$5:$E$500,2,0))</f>
        <v>0</v>
      </c>
      <c r="F859" s="2">
        <f>IF(D859=0,0,VLOOKUP(D859,DM!$C$5:$E$500,3,0))</f>
        <v>0</v>
      </c>
      <c r="G859" s="3"/>
      <c r="H859" s="3"/>
      <c r="I859" s="3"/>
      <c r="J859" s="2"/>
      <c r="K859" s="3">
        <f>VLOOKUP(D859,Tinhgiavon!$A$5:$I$500,7,0)</f>
        <v>0</v>
      </c>
      <c r="L859" s="3">
        <f t="shared" si="14"/>
        <v>0</v>
      </c>
      <c r="M859" s="22">
        <f>IF(D859=0,0,VLOOKUP(D859,DM!$C$5:$G$500,5,0))</f>
        <v>0</v>
      </c>
    </row>
    <row r="860" spans="1:13" x14ac:dyDescent="0.2">
      <c r="A860" s="2"/>
      <c r="B860" s="2"/>
      <c r="C860" s="2"/>
      <c r="D860" s="2"/>
      <c r="E860" s="2">
        <f>IF(D860=0,0,VLOOKUP(D860,DM!$C$5:$E$500,2,0))</f>
        <v>0</v>
      </c>
      <c r="F860" s="2">
        <f>IF(D860=0,0,VLOOKUP(D860,DM!$C$5:$E$500,3,0))</f>
        <v>0</v>
      </c>
      <c r="G860" s="3"/>
      <c r="H860" s="3"/>
      <c r="I860" s="3"/>
      <c r="J860" s="2"/>
      <c r="K860" s="3">
        <f>VLOOKUP(D860,Tinhgiavon!$A$5:$I$500,7,0)</f>
        <v>0</v>
      </c>
      <c r="L860" s="3">
        <f t="shared" si="14"/>
        <v>0</v>
      </c>
      <c r="M860" s="22">
        <f>IF(D860=0,0,VLOOKUP(D860,DM!$C$5:$G$500,5,0))</f>
        <v>0</v>
      </c>
    </row>
    <row r="861" spans="1:13" x14ac:dyDescent="0.2">
      <c r="A861" s="2"/>
      <c r="B861" s="2"/>
      <c r="C861" s="2"/>
      <c r="D861" s="2"/>
      <c r="E861" s="2">
        <f>IF(D861=0,0,VLOOKUP(D861,DM!$C$5:$E$500,2,0))</f>
        <v>0</v>
      </c>
      <c r="F861" s="2">
        <f>IF(D861=0,0,VLOOKUP(D861,DM!$C$5:$E$500,3,0))</f>
        <v>0</v>
      </c>
      <c r="G861" s="3"/>
      <c r="H861" s="3"/>
      <c r="I861" s="3"/>
      <c r="J861" s="2"/>
      <c r="K861" s="3">
        <f>VLOOKUP(D861,Tinhgiavon!$A$5:$I$500,7,0)</f>
        <v>0</v>
      </c>
      <c r="L861" s="3">
        <f t="shared" si="14"/>
        <v>0</v>
      </c>
      <c r="M861" s="22">
        <f>IF(D861=0,0,VLOOKUP(D861,DM!$C$5:$G$500,5,0))</f>
        <v>0</v>
      </c>
    </row>
    <row r="862" spans="1:13" x14ac:dyDescent="0.2">
      <c r="A862" s="2"/>
      <c r="B862" s="2"/>
      <c r="C862" s="2"/>
      <c r="D862" s="2"/>
      <c r="E862" s="2">
        <f>IF(D862=0,0,VLOOKUP(D862,DM!$C$5:$E$500,2,0))</f>
        <v>0</v>
      </c>
      <c r="F862" s="2">
        <f>IF(D862=0,0,VLOOKUP(D862,DM!$C$5:$E$500,3,0))</f>
        <v>0</v>
      </c>
      <c r="G862" s="3"/>
      <c r="H862" s="3"/>
      <c r="I862" s="3"/>
      <c r="J862" s="2"/>
      <c r="K862" s="3">
        <f>VLOOKUP(D862,Tinhgiavon!$A$5:$I$500,7,0)</f>
        <v>0</v>
      </c>
      <c r="L862" s="3">
        <f t="shared" si="14"/>
        <v>0</v>
      </c>
      <c r="M862" s="22">
        <f>IF(D862=0,0,VLOOKUP(D862,DM!$C$5:$G$500,5,0))</f>
        <v>0</v>
      </c>
    </row>
    <row r="863" spans="1:13" x14ac:dyDescent="0.2">
      <c r="A863" s="2"/>
      <c r="B863" s="2"/>
      <c r="C863" s="2"/>
      <c r="D863" s="2"/>
      <c r="E863" s="2">
        <f>IF(D863=0,0,VLOOKUP(D863,DM!$C$5:$E$500,2,0))</f>
        <v>0</v>
      </c>
      <c r="F863" s="2">
        <f>IF(D863=0,0,VLOOKUP(D863,DM!$C$5:$E$500,3,0))</f>
        <v>0</v>
      </c>
      <c r="G863" s="3"/>
      <c r="H863" s="3"/>
      <c r="I863" s="3"/>
      <c r="J863" s="2"/>
      <c r="K863" s="3">
        <f>VLOOKUP(D863,Tinhgiavon!$A$5:$I$500,7,0)</f>
        <v>0</v>
      </c>
      <c r="L863" s="3">
        <f t="shared" si="14"/>
        <v>0</v>
      </c>
      <c r="M863" s="22">
        <f>IF(D863=0,0,VLOOKUP(D863,DM!$C$5:$G$500,5,0))</f>
        <v>0</v>
      </c>
    </row>
    <row r="864" spans="1:13" x14ac:dyDescent="0.2">
      <c r="A864" s="2"/>
      <c r="B864" s="2"/>
      <c r="C864" s="2"/>
      <c r="D864" s="2"/>
      <c r="E864" s="2">
        <f>IF(D864=0,0,VLOOKUP(D864,DM!$C$5:$E$500,2,0))</f>
        <v>0</v>
      </c>
      <c r="F864" s="2">
        <f>IF(D864=0,0,VLOOKUP(D864,DM!$C$5:$E$500,3,0))</f>
        <v>0</v>
      </c>
      <c r="G864" s="3"/>
      <c r="H864" s="3"/>
      <c r="I864" s="3"/>
      <c r="J864" s="2"/>
      <c r="K864" s="3">
        <f>VLOOKUP(D864,Tinhgiavon!$A$5:$I$500,7,0)</f>
        <v>0</v>
      </c>
      <c r="L864" s="3">
        <f t="shared" si="14"/>
        <v>0</v>
      </c>
      <c r="M864" s="22">
        <f>IF(D864=0,0,VLOOKUP(D864,DM!$C$5:$G$500,5,0))</f>
        <v>0</v>
      </c>
    </row>
    <row r="865" spans="1:13" x14ac:dyDescent="0.2">
      <c r="A865" s="2"/>
      <c r="B865" s="2"/>
      <c r="C865" s="2"/>
      <c r="D865" s="2"/>
      <c r="E865" s="2">
        <f>IF(D865=0,0,VLOOKUP(D865,DM!$C$5:$E$500,2,0))</f>
        <v>0</v>
      </c>
      <c r="F865" s="2">
        <f>IF(D865=0,0,VLOOKUP(D865,DM!$C$5:$E$500,3,0))</f>
        <v>0</v>
      </c>
      <c r="G865" s="3"/>
      <c r="H865" s="3"/>
      <c r="I865" s="3"/>
      <c r="J865" s="2"/>
      <c r="K865" s="3">
        <f>VLOOKUP(D865,Tinhgiavon!$A$5:$I$500,7,0)</f>
        <v>0</v>
      </c>
      <c r="L865" s="3">
        <f t="shared" si="14"/>
        <v>0</v>
      </c>
      <c r="M865" s="22">
        <f>IF(D865=0,0,VLOOKUP(D865,DM!$C$5:$G$500,5,0))</f>
        <v>0</v>
      </c>
    </row>
    <row r="866" spans="1:13" x14ac:dyDescent="0.2">
      <c r="A866" s="2"/>
      <c r="B866" s="2"/>
      <c r="C866" s="2"/>
      <c r="D866" s="2"/>
      <c r="E866" s="2">
        <f>IF(D866=0,0,VLOOKUP(D866,DM!$C$5:$E$500,2,0))</f>
        <v>0</v>
      </c>
      <c r="F866" s="2">
        <f>IF(D866=0,0,VLOOKUP(D866,DM!$C$5:$E$500,3,0))</f>
        <v>0</v>
      </c>
      <c r="G866" s="3"/>
      <c r="H866" s="3"/>
      <c r="I866" s="3"/>
      <c r="J866" s="2"/>
      <c r="K866" s="3">
        <f>VLOOKUP(D866,Tinhgiavon!$A$5:$I$500,7,0)</f>
        <v>0</v>
      </c>
      <c r="L866" s="3">
        <f t="shared" si="14"/>
        <v>0</v>
      </c>
      <c r="M866" s="22">
        <f>IF(D866=0,0,VLOOKUP(D866,DM!$C$5:$G$500,5,0))</f>
        <v>0</v>
      </c>
    </row>
    <row r="867" spans="1:13" x14ac:dyDescent="0.2">
      <c r="A867" s="2"/>
      <c r="B867" s="2"/>
      <c r="C867" s="2"/>
      <c r="D867" s="2"/>
      <c r="E867" s="2">
        <f>IF(D867=0,0,VLOOKUP(D867,DM!$C$5:$E$500,2,0))</f>
        <v>0</v>
      </c>
      <c r="F867" s="2">
        <f>IF(D867=0,0,VLOOKUP(D867,DM!$C$5:$E$500,3,0))</f>
        <v>0</v>
      </c>
      <c r="G867" s="3"/>
      <c r="H867" s="3"/>
      <c r="I867" s="3"/>
      <c r="J867" s="2"/>
      <c r="K867" s="3">
        <f>VLOOKUP(D867,Tinhgiavon!$A$5:$I$500,7,0)</f>
        <v>0</v>
      </c>
      <c r="L867" s="3">
        <f t="shared" si="14"/>
        <v>0</v>
      </c>
      <c r="M867" s="22">
        <f>IF(D867=0,0,VLOOKUP(D867,DM!$C$5:$G$500,5,0))</f>
        <v>0</v>
      </c>
    </row>
    <row r="868" spans="1:13" x14ac:dyDescent="0.2">
      <c r="A868" s="2"/>
      <c r="B868" s="2"/>
      <c r="C868" s="2"/>
      <c r="D868" s="2"/>
      <c r="E868" s="2">
        <f>IF(D868=0,0,VLOOKUP(D868,DM!$C$5:$E$500,2,0))</f>
        <v>0</v>
      </c>
      <c r="F868" s="2">
        <f>IF(D868=0,0,VLOOKUP(D868,DM!$C$5:$E$500,3,0))</f>
        <v>0</v>
      </c>
      <c r="G868" s="3"/>
      <c r="H868" s="3"/>
      <c r="I868" s="3"/>
      <c r="J868" s="2"/>
      <c r="K868" s="3">
        <f>VLOOKUP(D868,Tinhgiavon!$A$5:$I$500,7,0)</f>
        <v>0</v>
      </c>
      <c r="L868" s="3">
        <f t="shared" si="14"/>
        <v>0</v>
      </c>
      <c r="M868" s="22">
        <f>IF(D868=0,0,VLOOKUP(D868,DM!$C$5:$G$500,5,0))</f>
        <v>0</v>
      </c>
    </row>
    <row r="869" spans="1:13" x14ac:dyDescent="0.2">
      <c r="A869" s="2"/>
      <c r="B869" s="2"/>
      <c r="C869" s="2"/>
      <c r="D869" s="2"/>
      <c r="E869" s="2">
        <f>IF(D869=0,0,VLOOKUP(D869,DM!$C$5:$E$500,2,0))</f>
        <v>0</v>
      </c>
      <c r="F869" s="2">
        <f>IF(D869=0,0,VLOOKUP(D869,DM!$C$5:$E$500,3,0))</f>
        <v>0</v>
      </c>
      <c r="G869" s="3"/>
      <c r="H869" s="3"/>
      <c r="I869" s="3"/>
      <c r="J869" s="2"/>
      <c r="K869" s="3">
        <f>VLOOKUP(D869,Tinhgiavon!$A$5:$I$500,7,0)</f>
        <v>0</v>
      </c>
      <c r="L869" s="3">
        <f t="shared" si="14"/>
        <v>0</v>
      </c>
      <c r="M869" s="22">
        <f>IF(D869=0,0,VLOOKUP(D869,DM!$C$5:$G$500,5,0))</f>
        <v>0</v>
      </c>
    </row>
    <row r="870" spans="1:13" x14ac:dyDescent="0.2">
      <c r="A870" s="2"/>
      <c r="B870" s="2"/>
      <c r="C870" s="2"/>
      <c r="D870" s="2"/>
      <c r="E870" s="2">
        <f>IF(D870=0,0,VLOOKUP(D870,DM!$C$5:$E$500,2,0))</f>
        <v>0</v>
      </c>
      <c r="F870" s="2">
        <f>IF(D870=0,0,VLOOKUP(D870,DM!$C$5:$E$500,3,0))</f>
        <v>0</v>
      </c>
      <c r="G870" s="3"/>
      <c r="H870" s="3"/>
      <c r="I870" s="3"/>
      <c r="J870" s="2"/>
      <c r="K870" s="3">
        <f>VLOOKUP(D870,Tinhgiavon!$A$5:$I$500,7,0)</f>
        <v>0</v>
      </c>
      <c r="L870" s="3">
        <f t="shared" si="14"/>
        <v>0</v>
      </c>
      <c r="M870" s="22">
        <f>IF(D870=0,0,VLOOKUP(D870,DM!$C$5:$G$500,5,0))</f>
        <v>0</v>
      </c>
    </row>
    <row r="871" spans="1:13" x14ac:dyDescent="0.2">
      <c r="A871" s="2"/>
      <c r="B871" s="2"/>
      <c r="C871" s="2"/>
      <c r="D871" s="2"/>
      <c r="E871" s="2">
        <f>IF(D871=0,0,VLOOKUP(D871,DM!$C$5:$E$500,2,0))</f>
        <v>0</v>
      </c>
      <c r="F871" s="2">
        <f>IF(D871=0,0,VLOOKUP(D871,DM!$C$5:$E$500,3,0))</f>
        <v>0</v>
      </c>
      <c r="G871" s="3"/>
      <c r="H871" s="3"/>
      <c r="I871" s="3"/>
      <c r="J871" s="2"/>
      <c r="K871" s="3">
        <f>VLOOKUP(D871,Tinhgiavon!$A$5:$I$500,7,0)</f>
        <v>0</v>
      </c>
      <c r="L871" s="3">
        <f t="shared" si="14"/>
        <v>0</v>
      </c>
      <c r="M871" s="22">
        <f>IF(D871=0,0,VLOOKUP(D871,DM!$C$5:$G$500,5,0))</f>
        <v>0</v>
      </c>
    </row>
    <row r="872" spans="1:13" x14ac:dyDescent="0.2">
      <c r="A872" s="2"/>
      <c r="B872" s="2"/>
      <c r="C872" s="2"/>
      <c r="D872" s="2"/>
      <c r="E872" s="2">
        <f>IF(D872=0,0,VLOOKUP(D872,DM!$C$5:$E$500,2,0))</f>
        <v>0</v>
      </c>
      <c r="F872" s="2">
        <f>IF(D872=0,0,VLOOKUP(D872,DM!$C$5:$E$500,3,0))</f>
        <v>0</v>
      </c>
      <c r="G872" s="3"/>
      <c r="H872" s="3"/>
      <c r="I872" s="3"/>
      <c r="J872" s="2"/>
      <c r="K872" s="3">
        <f>VLOOKUP(D872,Tinhgiavon!$A$5:$I$500,7,0)</f>
        <v>0</v>
      </c>
      <c r="L872" s="3">
        <f t="shared" si="14"/>
        <v>0</v>
      </c>
      <c r="M872" s="22">
        <f>IF(D872=0,0,VLOOKUP(D872,DM!$C$5:$G$500,5,0))</f>
        <v>0</v>
      </c>
    </row>
    <row r="873" spans="1:13" x14ac:dyDescent="0.2">
      <c r="A873" s="2"/>
      <c r="B873" s="2"/>
      <c r="C873" s="2"/>
      <c r="D873" s="2"/>
      <c r="E873" s="2">
        <f>IF(D873=0,0,VLOOKUP(D873,DM!$C$5:$E$500,2,0))</f>
        <v>0</v>
      </c>
      <c r="F873" s="2">
        <f>IF(D873=0,0,VLOOKUP(D873,DM!$C$5:$E$500,3,0))</f>
        <v>0</v>
      </c>
      <c r="G873" s="3"/>
      <c r="H873" s="3"/>
      <c r="I873" s="3"/>
      <c r="J873" s="2"/>
      <c r="K873" s="3">
        <f>VLOOKUP(D873,Tinhgiavon!$A$5:$I$500,7,0)</f>
        <v>0</v>
      </c>
      <c r="L873" s="3">
        <f t="shared" si="14"/>
        <v>0</v>
      </c>
      <c r="M873" s="22">
        <f>IF(D873=0,0,VLOOKUP(D873,DM!$C$5:$G$500,5,0))</f>
        <v>0</v>
      </c>
    </row>
    <row r="874" spans="1:13" x14ac:dyDescent="0.2">
      <c r="A874" s="2"/>
      <c r="B874" s="2"/>
      <c r="C874" s="2"/>
      <c r="D874" s="2"/>
      <c r="E874" s="2">
        <f>IF(D874=0,0,VLOOKUP(D874,DM!$C$5:$E$500,2,0))</f>
        <v>0</v>
      </c>
      <c r="F874" s="2">
        <f>IF(D874=0,0,VLOOKUP(D874,DM!$C$5:$E$500,3,0))</f>
        <v>0</v>
      </c>
      <c r="G874" s="3"/>
      <c r="H874" s="3"/>
      <c r="I874" s="3"/>
      <c r="J874" s="2"/>
      <c r="K874" s="3">
        <f>VLOOKUP(D874,Tinhgiavon!$A$5:$I$500,7,0)</f>
        <v>0</v>
      </c>
      <c r="L874" s="3">
        <f t="shared" si="14"/>
        <v>0</v>
      </c>
      <c r="M874" s="22">
        <f>IF(D874=0,0,VLOOKUP(D874,DM!$C$5:$G$500,5,0))</f>
        <v>0</v>
      </c>
    </row>
    <row r="875" spans="1:13" x14ac:dyDescent="0.2">
      <c r="A875" s="2"/>
      <c r="B875" s="2"/>
      <c r="C875" s="2"/>
      <c r="D875" s="2"/>
      <c r="E875" s="2">
        <f>IF(D875=0,0,VLOOKUP(D875,DM!$C$5:$E$500,2,0))</f>
        <v>0</v>
      </c>
      <c r="F875" s="2">
        <f>IF(D875=0,0,VLOOKUP(D875,DM!$C$5:$E$500,3,0))</f>
        <v>0</v>
      </c>
      <c r="G875" s="3"/>
      <c r="H875" s="3"/>
      <c r="I875" s="3"/>
      <c r="J875" s="2"/>
      <c r="K875" s="3">
        <f>VLOOKUP(D875,Tinhgiavon!$A$5:$I$500,7,0)</f>
        <v>0</v>
      </c>
      <c r="L875" s="3">
        <f t="shared" si="14"/>
        <v>0</v>
      </c>
      <c r="M875" s="22">
        <f>IF(D875=0,0,VLOOKUP(D875,DM!$C$5:$G$500,5,0))</f>
        <v>0</v>
      </c>
    </row>
    <row r="876" spans="1:13" x14ac:dyDescent="0.2">
      <c r="A876" s="2"/>
      <c r="B876" s="2"/>
      <c r="C876" s="2"/>
      <c r="D876" s="2"/>
      <c r="E876" s="2">
        <f>IF(D876=0,0,VLOOKUP(D876,DM!$C$5:$E$500,2,0))</f>
        <v>0</v>
      </c>
      <c r="F876" s="2">
        <f>IF(D876=0,0,VLOOKUP(D876,DM!$C$5:$E$500,3,0))</f>
        <v>0</v>
      </c>
      <c r="G876" s="3"/>
      <c r="H876" s="3"/>
      <c r="I876" s="3"/>
      <c r="J876" s="2"/>
      <c r="K876" s="3">
        <f>VLOOKUP(D876,Tinhgiavon!$A$5:$I$500,7,0)</f>
        <v>0</v>
      </c>
      <c r="L876" s="3">
        <f t="shared" si="14"/>
        <v>0</v>
      </c>
      <c r="M876" s="22">
        <f>IF(D876=0,0,VLOOKUP(D876,DM!$C$5:$G$500,5,0))</f>
        <v>0</v>
      </c>
    </row>
    <row r="877" spans="1:13" x14ac:dyDescent="0.2">
      <c r="A877" s="2"/>
      <c r="B877" s="2"/>
      <c r="C877" s="2"/>
      <c r="D877" s="2"/>
      <c r="E877" s="2">
        <f>IF(D877=0,0,VLOOKUP(D877,DM!$C$5:$E$500,2,0))</f>
        <v>0</v>
      </c>
      <c r="F877" s="2">
        <f>IF(D877=0,0,VLOOKUP(D877,DM!$C$5:$E$500,3,0))</f>
        <v>0</v>
      </c>
      <c r="G877" s="3"/>
      <c r="H877" s="3"/>
      <c r="I877" s="3"/>
      <c r="J877" s="2"/>
      <c r="K877" s="3">
        <f>VLOOKUP(D877,Tinhgiavon!$A$5:$I$500,7,0)</f>
        <v>0</v>
      </c>
      <c r="L877" s="3">
        <f t="shared" si="14"/>
        <v>0</v>
      </c>
      <c r="M877" s="22">
        <f>IF(D877=0,0,VLOOKUP(D877,DM!$C$5:$G$500,5,0))</f>
        <v>0</v>
      </c>
    </row>
    <row r="878" spans="1:13" x14ac:dyDescent="0.2">
      <c r="A878" s="2"/>
      <c r="B878" s="2"/>
      <c r="C878" s="2"/>
      <c r="D878" s="2"/>
      <c r="E878" s="2">
        <f>IF(D878=0,0,VLOOKUP(D878,DM!$C$5:$E$500,2,0))</f>
        <v>0</v>
      </c>
      <c r="F878" s="2">
        <f>IF(D878=0,0,VLOOKUP(D878,DM!$C$5:$E$500,3,0))</f>
        <v>0</v>
      </c>
      <c r="G878" s="3"/>
      <c r="H878" s="3"/>
      <c r="I878" s="3"/>
      <c r="J878" s="2"/>
      <c r="K878" s="3">
        <f>VLOOKUP(D878,Tinhgiavon!$A$5:$I$500,7,0)</f>
        <v>0</v>
      </c>
      <c r="L878" s="3">
        <f t="shared" si="14"/>
        <v>0</v>
      </c>
      <c r="M878" s="22">
        <f>IF(D878=0,0,VLOOKUP(D878,DM!$C$5:$G$500,5,0))</f>
        <v>0</v>
      </c>
    </row>
    <row r="879" spans="1:13" x14ac:dyDescent="0.2">
      <c r="A879" s="2"/>
      <c r="B879" s="2"/>
      <c r="C879" s="2"/>
      <c r="D879" s="2"/>
      <c r="E879" s="2">
        <f>IF(D879=0,0,VLOOKUP(D879,DM!$C$5:$E$500,2,0))</f>
        <v>0</v>
      </c>
      <c r="F879" s="2">
        <f>IF(D879=0,0,VLOOKUP(D879,DM!$C$5:$E$500,3,0))</f>
        <v>0</v>
      </c>
      <c r="G879" s="3"/>
      <c r="H879" s="3"/>
      <c r="I879" s="3"/>
      <c r="J879" s="2"/>
      <c r="K879" s="3">
        <f>VLOOKUP(D879,Tinhgiavon!$A$5:$I$500,7,0)</f>
        <v>0</v>
      </c>
      <c r="L879" s="3">
        <f t="shared" si="14"/>
        <v>0</v>
      </c>
      <c r="M879" s="22">
        <f>IF(D879=0,0,VLOOKUP(D879,DM!$C$5:$G$500,5,0))</f>
        <v>0</v>
      </c>
    </row>
    <row r="880" spans="1:13" x14ac:dyDescent="0.2">
      <c r="A880" s="2"/>
      <c r="B880" s="2"/>
      <c r="C880" s="2"/>
      <c r="D880" s="2"/>
      <c r="E880" s="2">
        <f>IF(D880=0,0,VLOOKUP(D880,DM!$C$5:$E$500,2,0))</f>
        <v>0</v>
      </c>
      <c r="F880" s="2">
        <f>IF(D880=0,0,VLOOKUP(D880,DM!$C$5:$E$500,3,0))</f>
        <v>0</v>
      </c>
      <c r="G880" s="3"/>
      <c r="H880" s="3"/>
      <c r="I880" s="3"/>
      <c r="J880" s="2"/>
      <c r="K880" s="3">
        <f>VLOOKUP(D880,Tinhgiavon!$A$5:$I$500,7,0)</f>
        <v>0</v>
      </c>
      <c r="L880" s="3">
        <f t="shared" si="14"/>
        <v>0</v>
      </c>
      <c r="M880" s="22">
        <f>IF(D880=0,0,VLOOKUP(D880,DM!$C$5:$G$500,5,0))</f>
        <v>0</v>
      </c>
    </row>
    <row r="881" spans="1:13" x14ac:dyDescent="0.2">
      <c r="A881" s="2"/>
      <c r="B881" s="2"/>
      <c r="C881" s="2"/>
      <c r="D881" s="2"/>
      <c r="E881" s="2">
        <f>IF(D881=0,0,VLOOKUP(D881,DM!$C$5:$E$500,2,0))</f>
        <v>0</v>
      </c>
      <c r="F881" s="2">
        <f>IF(D881=0,0,VLOOKUP(D881,DM!$C$5:$E$500,3,0))</f>
        <v>0</v>
      </c>
      <c r="G881" s="3"/>
      <c r="H881" s="3"/>
      <c r="I881" s="3"/>
      <c r="J881" s="2"/>
      <c r="K881" s="3">
        <f>VLOOKUP(D881,Tinhgiavon!$A$5:$I$500,7,0)</f>
        <v>0</v>
      </c>
      <c r="L881" s="3">
        <f t="shared" si="14"/>
        <v>0</v>
      </c>
      <c r="M881" s="22">
        <f>IF(D881=0,0,VLOOKUP(D881,DM!$C$5:$G$500,5,0))</f>
        <v>0</v>
      </c>
    </row>
    <row r="882" spans="1:13" x14ac:dyDescent="0.2">
      <c r="A882" s="2"/>
      <c r="B882" s="2"/>
      <c r="C882" s="2"/>
      <c r="D882" s="2"/>
      <c r="E882" s="2">
        <f>IF(D882=0,0,VLOOKUP(D882,DM!$C$5:$E$500,2,0))</f>
        <v>0</v>
      </c>
      <c r="F882" s="2">
        <f>IF(D882=0,0,VLOOKUP(D882,DM!$C$5:$E$500,3,0))</f>
        <v>0</v>
      </c>
      <c r="G882" s="3"/>
      <c r="H882" s="3"/>
      <c r="I882" s="3"/>
      <c r="J882" s="2"/>
      <c r="K882" s="3">
        <f>VLOOKUP(D882,Tinhgiavon!$A$5:$I$500,7,0)</f>
        <v>0</v>
      </c>
      <c r="L882" s="3">
        <f t="shared" si="14"/>
        <v>0</v>
      </c>
      <c r="M882" s="22">
        <f>IF(D882=0,0,VLOOKUP(D882,DM!$C$5:$G$500,5,0))</f>
        <v>0</v>
      </c>
    </row>
    <row r="883" spans="1:13" x14ac:dyDescent="0.2">
      <c r="A883" s="2"/>
      <c r="B883" s="2"/>
      <c r="C883" s="2"/>
      <c r="D883" s="2"/>
      <c r="E883" s="2">
        <f>IF(D883=0,0,VLOOKUP(D883,DM!$C$5:$E$500,2,0))</f>
        <v>0</v>
      </c>
      <c r="F883" s="2">
        <f>IF(D883=0,0,VLOOKUP(D883,DM!$C$5:$E$500,3,0))</f>
        <v>0</v>
      </c>
      <c r="G883" s="3"/>
      <c r="H883" s="3"/>
      <c r="I883" s="3"/>
      <c r="J883" s="2"/>
      <c r="K883" s="3">
        <f>VLOOKUP(D883,Tinhgiavon!$A$5:$I$500,7,0)</f>
        <v>0</v>
      </c>
      <c r="L883" s="3">
        <f t="shared" si="14"/>
        <v>0</v>
      </c>
      <c r="M883" s="22">
        <f>IF(D883=0,0,VLOOKUP(D883,DM!$C$5:$G$500,5,0))</f>
        <v>0</v>
      </c>
    </row>
    <row r="884" spans="1:13" x14ac:dyDescent="0.2">
      <c r="A884" s="2"/>
      <c r="B884" s="2"/>
      <c r="C884" s="2"/>
      <c r="D884" s="2"/>
      <c r="E884" s="2">
        <f>IF(D884=0,0,VLOOKUP(D884,DM!$C$5:$E$500,2,0))</f>
        <v>0</v>
      </c>
      <c r="F884" s="2">
        <f>IF(D884=0,0,VLOOKUP(D884,DM!$C$5:$E$500,3,0))</f>
        <v>0</v>
      </c>
      <c r="G884" s="3"/>
      <c r="H884" s="3"/>
      <c r="I884" s="3"/>
      <c r="J884" s="2"/>
      <c r="K884" s="3">
        <f>VLOOKUP(D884,Tinhgiavon!$A$5:$I$500,7,0)</f>
        <v>0</v>
      </c>
      <c r="L884" s="3">
        <f t="shared" si="14"/>
        <v>0</v>
      </c>
      <c r="M884" s="22">
        <f>IF(D884=0,0,VLOOKUP(D884,DM!$C$5:$G$500,5,0))</f>
        <v>0</v>
      </c>
    </row>
    <row r="885" spans="1:13" x14ac:dyDescent="0.2">
      <c r="A885" s="2"/>
      <c r="B885" s="2"/>
      <c r="C885" s="2"/>
      <c r="D885" s="2"/>
      <c r="E885" s="2">
        <f>IF(D885=0,0,VLOOKUP(D885,DM!$C$5:$E$500,2,0))</f>
        <v>0</v>
      </c>
      <c r="F885" s="2">
        <f>IF(D885=0,0,VLOOKUP(D885,DM!$C$5:$E$500,3,0))</f>
        <v>0</v>
      </c>
      <c r="G885" s="3"/>
      <c r="H885" s="3"/>
      <c r="I885" s="3"/>
      <c r="J885" s="2"/>
      <c r="K885" s="3">
        <f>VLOOKUP(D885,Tinhgiavon!$A$5:$I$500,7,0)</f>
        <v>0</v>
      </c>
      <c r="L885" s="3">
        <f t="shared" si="14"/>
        <v>0</v>
      </c>
      <c r="M885" s="22">
        <f>IF(D885=0,0,VLOOKUP(D885,DM!$C$5:$G$500,5,0))</f>
        <v>0</v>
      </c>
    </row>
    <row r="886" spans="1:13" x14ac:dyDescent="0.2">
      <c r="A886" s="2"/>
      <c r="B886" s="2"/>
      <c r="C886" s="2"/>
      <c r="D886" s="2"/>
      <c r="E886" s="2">
        <f>IF(D886=0,0,VLOOKUP(D886,DM!$C$5:$E$500,2,0))</f>
        <v>0</v>
      </c>
      <c r="F886" s="2">
        <f>IF(D886=0,0,VLOOKUP(D886,DM!$C$5:$E$500,3,0))</f>
        <v>0</v>
      </c>
      <c r="G886" s="3"/>
      <c r="H886" s="3"/>
      <c r="I886" s="3"/>
      <c r="J886" s="2"/>
      <c r="K886" s="3">
        <f>VLOOKUP(D886,Tinhgiavon!$A$5:$I$500,7,0)</f>
        <v>0</v>
      </c>
      <c r="L886" s="3">
        <f t="shared" si="14"/>
        <v>0</v>
      </c>
      <c r="M886" s="22">
        <f>IF(D886=0,0,VLOOKUP(D886,DM!$C$5:$G$500,5,0))</f>
        <v>0</v>
      </c>
    </row>
    <row r="887" spans="1:13" x14ac:dyDescent="0.2">
      <c r="A887" s="2"/>
      <c r="B887" s="2"/>
      <c r="C887" s="2"/>
      <c r="D887" s="2"/>
      <c r="E887" s="2">
        <f>IF(D887=0,0,VLOOKUP(D887,DM!$C$5:$E$500,2,0))</f>
        <v>0</v>
      </c>
      <c r="F887" s="2">
        <f>IF(D887=0,0,VLOOKUP(D887,DM!$C$5:$E$500,3,0))</f>
        <v>0</v>
      </c>
      <c r="G887" s="3"/>
      <c r="H887" s="3"/>
      <c r="I887" s="3"/>
      <c r="J887" s="2"/>
      <c r="K887" s="3">
        <f>VLOOKUP(D887,Tinhgiavon!$A$5:$I$500,7,0)</f>
        <v>0</v>
      </c>
      <c r="L887" s="3">
        <f t="shared" si="14"/>
        <v>0</v>
      </c>
      <c r="M887" s="22">
        <f>IF(D887=0,0,VLOOKUP(D887,DM!$C$5:$G$500,5,0))</f>
        <v>0</v>
      </c>
    </row>
    <row r="888" spans="1:13" x14ac:dyDescent="0.2">
      <c r="A888" s="2"/>
      <c r="B888" s="2"/>
      <c r="C888" s="2"/>
      <c r="D888" s="2"/>
      <c r="E888" s="2">
        <f>IF(D888=0,0,VLOOKUP(D888,DM!$C$5:$E$500,2,0))</f>
        <v>0</v>
      </c>
      <c r="F888" s="2">
        <f>IF(D888=0,0,VLOOKUP(D888,DM!$C$5:$E$500,3,0))</f>
        <v>0</v>
      </c>
      <c r="G888" s="3"/>
      <c r="H888" s="3"/>
      <c r="I888" s="3"/>
      <c r="J888" s="2"/>
      <c r="K888" s="3">
        <f>VLOOKUP(D888,Tinhgiavon!$A$5:$I$500,7,0)</f>
        <v>0</v>
      </c>
      <c r="L888" s="3">
        <f t="shared" si="14"/>
        <v>0</v>
      </c>
      <c r="M888" s="22">
        <f>IF(D888=0,0,VLOOKUP(D888,DM!$C$5:$G$500,5,0))</f>
        <v>0</v>
      </c>
    </row>
    <row r="889" spans="1:13" x14ac:dyDescent="0.2">
      <c r="A889" s="2"/>
      <c r="B889" s="2"/>
      <c r="C889" s="2"/>
      <c r="D889" s="2"/>
      <c r="E889" s="2">
        <f>IF(D889=0,0,VLOOKUP(D889,DM!$C$5:$E$500,2,0))</f>
        <v>0</v>
      </c>
      <c r="F889" s="2">
        <f>IF(D889=0,0,VLOOKUP(D889,DM!$C$5:$E$500,3,0))</f>
        <v>0</v>
      </c>
      <c r="G889" s="3"/>
      <c r="H889" s="3"/>
      <c r="I889" s="3"/>
      <c r="J889" s="2"/>
      <c r="K889" s="3">
        <f>VLOOKUP(D889,Tinhgiavon!$A$5:$I$500,7,0)</f>
        <v>0</v>
      </c>
      <c r="L889" s="3">
        <f t="shared" si="14"/>
        <v>0</v>
      </c>
      <c r="M889" s="22">
        <f>IF(D889=0,0,VLOOKUP(D889,DM!$C$5:$G$500,5,0))</f>
        <v>0</v>
      </c>
    </row>
    <row r="890" spans="1:13" x14ac:dyDescent="0.2">
      <c r="A890" s="2"/>
      <c r="B890" s="2"/>
      <c r="C890" s="2"/>
      <c r="D890" s="2"/>
      <c r="E890" s="2">
        <f>IF(D890=0,0,VLOOKUP(D890,DM!$C$5:$E$500,2,0))</f>
        <v>0</v>
      </c>
      <c r="F890" s="2">
        <f>IF(D890=0,0,VLOOKUP(D890,DM!$C$5:$E$500,3,0))</f>
        <v>0</v>
      </c>
      <c r="G890" s="3"/>
      <c r="H890" s="3"/>
      <c r="I890" s="3"/>
      <c r="J890" s="2"/>
      <c r="K890" s="3">
        <f>VLOOKUP(D890,Tinhgiavon!$A$5:$I$500,7,0)</f>
        <v>0</v>
      </c>
      <c r="L890" s="3">
        <f t="shared" si="14"/>
        <v>0</v>
      </c>
      <c r="M890" s="22">
        <f>IF(D890=0,0,VLOOKUP(D890,DM!$C$5:$G$500,5,0))</f>
        <v>0</v>
      </c>
    </row>
    <row r="891" spans="1:13" x14ac:dyDescent="0.2">
      <c r="A891" s="2"/>
      <c r="B891" s="2"/>
      <c r="C891" s="2"/>
      <c r="D891" s="2"/>
      <c r="E891" s="2">
        <f>IF(D891=0,0,VLOOKUP(D891,DM!$C$5:$E$500,2,0))</f>
        <v>0</v>
      </c>
      <c r="F891" s="2">
        <f>IF(D891=0,0,VLOOKUP(D891,DM!$C$5:$E$500,3,0))</f>
        <v>0</v>
      </c>
      <c r="G891" s="3"/>
      <c r="H891" s="3"/>
      <c r="I891" s="3"/>
      <c r="J891" s="2"/>
      <c r="K891" s="3">
        <f>VLOOKUP(D891,Tinhgiavon!$A$5:$I$500,7,0)</f>
        <v>0</v>
      </c>
      <c r="L891" s="3">
        <f t="shared" si="14"/>
        <v>0</v>
      </c>
      <c r="M891" s="22">
        <f>IF(D891=0,0,VLOOKUP(D891,DM!$C$5:$G$500,5,0))</f>
        <v>0</v>
      </c>
    </row>
    <row r="892" spans="1:13" x14ac:dyDescent="0.2">
      <c r="A892" s="2"/>
      <c r="B892" s="2"/>
      <c r="C892" s="2"/>
      <c r="D892" s="2"/>
      <c r="E892" s="2">
        <f>IF(D892=0,0,VLOOKUP(D892,DM!$C$5:$E$500,2,0))</f>
        <v>0</v>
      </c>
      <c r="F892" s="2">
        <f>IF(D892=0,0,VLOOKUP(D892,DM!$C$5:$E$500,3,0))</f>
        <v>0</v>
      </c>
      <c r="G892" s="3"/>
      <c r="H892" s="3"/>
      <c r="I892" s="3"/>
      <c r="J892" s="2"/>
      <c r="K892" s="3">
        <f>VLOOKUP(D892,Tinhgiavon!$A$5:$I$500,7,0)</f>
        <v>0</v>
      </c>
      <c r="L892" s="3">
        <f t="shared" si="14"/>
        <v>0</v>
      </c>
      <c r="M892" s="22">
        <f>IF(D892=0,0,VLOOKUP(D892,DM!$C$5:$G$500,5,0))</f>
        <v>0</v>
      </c>
    </row>
    <row r="893" spans="1:13" x14ac:dyDescent="0.2">
      <c r="A893" s="2"/>
      <c r="B893" s="2"/>
      <c r="C893" s="2"/>
      <c r="D893" s="2"/>
      <c r="E893" s="2">
        <f>IF(D893=0,0,VLOOKUP(D893,DM!$C$5:$E$500,2,0))</f>
        <v>0</v>
      </c>
      <c r="F893" s="2">
        <f>IF(D893=0,0,VLOOKUP(D893,DM!$C$5:$E$500,3,0))</f>
        <v>0</v>
      </c>
      <c r="G893" s="3"/>
      <c r="H893" s="3"/>
      <c r="I893" s="3"/>
      <c r="J893" s="2"/>
      <c r="K893" s="3">
        <f>VLOOKUP(D893,Tinhgiavon!$A$5:$I$500,7,0)</f>
        <v>0</v>
      </c>
      <c r="L893" s="3">
        <f t="shared" si="14"/>
        <v>0</v>
      </c>
      <c r="M893" s="22">
        <f>IF(D893=0,0,VLOOKUP(D893,DM!$C$5:$G$500,5,0))</f>
        <v>0</v>
      </c>
    </row>
    <row r="894" spans="1:13" x14ac:dyDescent="0.2">
      <c r="A894" s="2"/>
      <c r="B894" s="2"/>
      <c r="C894" s="2"/>
      <c r="D894" s="2"/>
      <c r="E894" s="2">
        <f>IF(D894=0,0,VLOOKUP(D894,DM!$C$5:$E$500,2,0))</f>
        <v>0</v>
      </c>
      <c r="F894" s="2">
        <f>IF(D894=0,0,VLOOKUP(D894,DM!$C$5:$E$500,3,0))</f>
        <v>0</v>
      </c>
      <c r="G894" s="3"/>
      <c r="H894" s="3"/>
      <c r="I894" s="3"/>
      <c r="J894" s="2"/>
      <c r="K894" s="3">
        <f>VLOOKUP(D894,Tinhgiavon!$A$5:$I$500,7,0)</f>
        <v>0</v>
      </c>
      <c r="L894" s="3">
        <f t="shared" si="14"/>
        <v>0</v>
      </c>
      <c r="M894" s="22">
        <f>IF(D894=0,0,VLOOKUP(D894,DM!$C$5:$G$500,5,0))</f>
        <v>0</v>
      </c>
    </row>
    <row r="895" spans="1:13" x14ac:dyDescent="0.2">
      <c r="A895" s="2"/>
      <c r="B895" s="2"/>
      <c r="C895" s="2"/>
      <c r="D895" s="2"/>
      <c r="E895" s="2">
        <f>IF(D895=0,0,VLOOKUP(D895,DM!$C$5:$E$500,2,0))</f>
        <v>0</v>
      </c>
      <c r="F895" s="2">
        <f>IF(D895=0,0,VLOOKUP(D895,DM!$C$5:$E$500,3,0))</f>
        <v>0</v>
      </c>
      <c r="G895" s="3"/>
      <c r="H895" s="3"/>
      <c r="I895" s="3"/>
      <c r="J895" s="2"/>
      <c r="K895" s="3">
        <f>VLOOKUP(D895,Tinhgiavon!$A$5:$I$500,7,0)</f>
        <v>0</v>
      </c>
      <c r="L895" s="3">
        <f t="shared" si="14"/>
        <v>0</v>
      </c>
      <c r="M895" s="22">
        <f>IF(D895=0,0,VLOOKUP(D895,DM!$C$5:$G$500,5,0))</f>
        <v>0</v>
      </c>
    </row>
    <row r="896" spans="1:13" x14ac:dyDescent="0.2">
      <c r="A896" s="2"/>
      <c r="B896" s="2"/>
      <c r="C896" s="2"/>
      <c r="D896" s="2"/>
      <c r="E896" s="2">
        <f>IF(D896=0,0,VLOOKUP(D896,DM!$C$5:$E$500,2,0))</f>
        <v>0</v>
      </c>
      <c r="F896" s="2">
        <f>IF(D896=0,0,VLOOKUP(D896,DM!$C$5:$E$500,3,0))</f>
        <v>0</v>
      </c>
      <c r="G896" s="3"/>
      <c r="H896" s="3"/>
      <c r="I896" s="3"/>
      <c r="J896" s="2"/>
      <c r="K896" s="3">
        <f>VLOOKUP(D896,Tinhgiavon!$A$5:$I$500,7,0)</f>
        <v>0</v>
      </c>
      <c r="L896" s="3">
        <f t="shared" si="14"/>
        <v>0</v>
      </c>
      <c r="M896" s="22">
        <f>IF(D896=0,0,VLOOKUP(D896,DM!$C$5:$G$500,5,0))</f>
        <v>0</v>
      </c>
    </row>
    <row r="897" spans="1:13" x14ac:dyDescent="0.2">
      <c r="A897" s="2"/>
      <c r="B897" s="2"/>
      <c r="C897" s="2"/>
      <c r="D897" s="2"/>
      <c r="E897" s="2">
        <f>IF(D897=0,0,VLOOKUP(D897,DM!$C$5:$E$500,2,0))</f>
        <v>0</v>
      </c>
      <c r="F897" s="2">
        <f>IF(D897=0,0,VLOOKUP(D897,DM!$C$5:$E$500,3,0))</f>
        <v>0</v>
      </c>
      <c r="G897" s="3"/>
      <c r="H897" s="3"/>
      <c r="I897" s="3"/>
      <c r="J897" s="2"/>
      <c r="K897" s="3">
        <f>VLOOKUP(D897,Tinhgiavon!$A$5:$I$500,7,0)</f>
        <v>0</v>
      </c>
      <c r="L897" s="3">
        <f t="shared" si="14"/>
        <v>0</v>
      </c>
      <c r="M897" s="22">
        <f>IF(D897=0,0,VLOOKUP(D897,DM!$C$5:$G$500,5,0))</f>
        <v>0</v>
      </c>
    </row>
    <row r="898" spans="1:13" x14ac:dyDescent="0.2">
      <c r="A898" s="2"/>
      <c r="B898" s="2"/>
      <c r="C898" s="2"/>
      <c r="D898" s="2"/>
      <c r="E898" s="2">
        <f>IF(D898=0,0,VLOOKUP(D898,DM!$C$5:$E$500,2,0))</f>
        <v>0</v>
      </c>
      <c r="F898" s="2">
        <f>IF(D898=0,0,VLOOKUP(D898,DM!$C$5:$E$500,3,0))</f>
        <v>0</v>
      </c>
      <c r="G898" s="3"/>
      <c r="H898" s="3"/>
      <c r="I898" s="3"/>
      <c r="J898" s="2"/>
      <c r="K898" s="3">
        <f>VLOOKUP(D898,Tinhgiavon!$A$5:$I$500,7,0)</f>
        <v>0</v>
      </c>
      <c r="L898" s="3">
        <f t="shared" si="14"/>
        <v>0</v>
      </c>
      <c r="M898" s="22">
        <f>IF(D898=0,0,VLOOKUP(D898,DM!$C$5:$G$500,5,0))</f>
        <v>0</v>
      </c>
    </row>
    <row r="899" spans="1:13" x14ac:dyDescent="0.2">
      <c r="A899" s="2"/>
      <c r="B899" s="2"/>
      <c r="C899" s="2"/>
      <c r="D899" s="2"/>
      <c r="E899" s="2">
        <f>IF(D899=0,0,VLOOKUP(D899,DM!$C$5:$E$500,2,0))</f>
        <v>0</v>
      </c>
      <c r="F899" s="2">
        <f>IF(D899=0,0,VLOOKUP(D899,DM!$C$5:$E$500,3,0))</f>
        <v>0</v>
      </c>
      <c r="G899" s="3"/>
      <c r="H899" s="3"/>
      <c r="I899" s="3"/>
      <c r="J899" s="2"/>
      <c r="K899" s="3">
        <f>VLOOKUP(D899,Tinhgiavon!$A$5:$I$500,7,0)</f>
        <v>0</v>
      </c>
      <c r="L899" s="3">
        <f t="shared" si="14"/>
        <v>0</v>
      </c>
      <c r="M899" s="22">
        <f>IF(D899=0,0,VLOOKUP(D899,DM!$C$5:$G$500,5,0))</f>
        <v>0</v>
      </c>
    </row>
    <row r="900" spans="1:13" x14ac:dyDescent="0.2">
      <c r="A900" s="2"/>
      <c r="B900" s="2"/>
      <c r="C900" s="2"/>
      <c r="D900" s="2"/>
      <c r="E900" s="2">
        <f>IF(D900=0,0,VLOOKUP(D900,DM!$C$5:$E$500,2,0))</f>
        <v>0</v>
      </c>
      <c r="F900" s="2">
        <f>IF(D900=0,0,VLOOKUP(D900,DM!$C$5:$E$500,3,0))</f>
        <v>0</v>
      </c>
      <c r="G900" s="3"/>
      <c r="H900" s="3"/>
      <c r="I900" s="3"/>
      <c r="J900" s="2"/>
      <c r="K900" s="3">
        <f>VLOOKUP(D900,Tinhgiavon!$A$5:$I$500,7,0)</f>
        <v>0</v>
      </c>
      <c r="L900" s="3">
        <f t="shared" si="14"/>
        <v>0</v>
      </c>
      <c r="M900" s="22">
        <f>IF(D900=0,0,VLOOKUP(D900,DM!$C$5:$G$500,5,0))</f>
        <v>0</v>
      </c>
    </row>
    <row r="901" spans="1:13" x14ac:dyDescent="0.2">
      <c r="A901" s="2"/>
      <c r="B901" s="2"/>
      <c r="C901" s="2"/>
      <c r="D901" s="2"/>
      <c r="E901" s="2">
        <f>IF(D901=0,0,VLOOKUP(D901,DM!$C$5:$E$500,2,0))</f>
        <v>0</v>
      </c>
      <c r="F901" s="2">
        <f>IF(D901=0,0,VLOOKUP(D901,DM!$C$5:$E$500,3,0))</f>
        <v>0</v>
      </c>
      <c r="G901" s="3"/>
      <c r="H901" s="3"/>
      <c r="I901" s="3"/>
      <c r="J901" s="2"/>
      <c r="K901" s="3">
        <f>VLOOKUP(D901,Tinhgiavon!$A$5:$I$500,7,0)</f>
        <v>0</v>
      </c>
      <c r="L901" s="3">
        <f t="shared" si="14"/>
        <v>0</v>
      </c>
      <c r="M901" s="22">
        <f>IF(D901=0,0,VLOOKUP(D901,DM!$C$5:$G$500,5,0))</f>
        <v>0</v>
      </c>
    </row>
    <row r="902" spans="1:13" x14ac:dyDescent="0.2">
      <c r="A902" s="2"/>
      <c r="B902" s="2"/>
      <c r="C902" s="2"/>
      <c r="D902" s="2"/>
      <c r="E902" s="2">
        <f>IF(D902=0,0,VLOOKUP(D902,DM!$C$5:$E$500,2,0))</f>
        <v>0</v>
      </c>
      <c r="F902" s="2">
        <f>IF(D902=0,0,VLOOKUP(D902,DM!$C$5:$E$500,3,0))</f>
        <v>0</v>
      </c>
      <c r="G902" s="3"/>
      <c r="H902" s="3"/>
      <c r="I902" s="3"/>
      <c r="J902" s="2"/>
      <c r="K902" s="3">
        <f>VLOOKUP(D902,Tinhgiavon!$A$5:$I$500,7,0)</f>
        <v>0</v>
      </c>
      <c r="L902" s="3">
        <f t="shared" ref="L902:L965" si="15">K902*G902</f>
        <v>0</v>
      </c>
      <c r="M902" s="22">
        <f>IF(D902=0,0,VLOOKUP(D902,DM!$C$5:$G$500,5,0))</f>
        <v>0</v>
      </c>
    </row>
    <row r="903" spans="1:13" x14ac:dyDescent="0.2">
      <c r="A903" s="2"/>
      <c r="B903" s="2"/>
      <c r="C903" s="2"/>
      <c r="D903" s="2"/>
      <c r="E903" s="2">
        <f>IF(D903=0,0,VLOOKUP(D903,DM!$C$5:$E$500,2,0))</f>
        <v>0</v>
      </c>
      <c r="F903" s="2">
        <f>IF(D903=0,0,VLOOKUP(D903,DM!$C$5:$E$500,3,0))</f>
        <v>0</v>
      </c>
      <c r="G903" s="3"/>
      <c r="H903" s="3"/>
      <c r="I903" s="3"/>
      <c r="J903" s="2"/>
      <c r="K903" s="3">
        <f>VLOOKUP(D903,Tinhgiavon!$A$5:$I$500,7,0)</f>
        <v>0</v>
      </c>
      <c r="L903" s="3">
        <f t="shared" si="15"/>
        <v>0</v>
      </c>
      <c r="M903" s="22">
        <f>IF(D903=0,0,VLOOKUP(D903,DM!$C$5:$G$500,5,0))</f>
        <v>0</v>
      </c>
    </row>
    <row r="904" spans="1:13" x14ac:dyDescent="0.2">
      <c r="A904" s="2"/>
      <c r="B904" s="2"/>
      <c r="C904" s="2"/>
      <c r="D904" s="2"/>
      <c r="E904" s="2">
        <f>IF(D904=0,0,VLOOKUP(D904,DM!$C$5:$E$500,2,0))</f>
        <v>0</v>
      </c>
      <c r="F904" s="2">
        <f>IF(D904=0,0,VLOOKUP(D904,DM!$C$5:$E$500,3,0))</f>
        <v>0</v>
      </c>
      <c r="G904" s="3"/>
      <c r="H904" s="3"/>
      <c r="I904" s="3"/>
      <c r="J904" s="2"/>
      <c r="K904" s="3">
        <f>VLOOKUP(D904,Tinhgiavon!$A$5:$I$500,7,0)</f>
        <v>0</v>
      </c>
      <c r="L904" s="3">
        <f t="shared" si="15"/>
        <v>0</v>
      </c>
      <c r="M904" s="22">
        <f>IF(D904=0,0,VLOOKUP(D904,DM!$C$5:$G$500,5,0))</f>
        <v>0</v>
      </c>
    </row>
    <row r="905" spans="1:13" x14ac:dyDescent="0.2">
      <c r="A905" s="2"/>
      <c r="B905" s="2"/>
      <c r="C905" s="2"/>
      <c r="D905" s="2"/>
      <c r="E905" s="2">
        <f>IF(D905=0,0,VLOOKUP(D905,DM!$C$5:$E$500,2,0))</f>
        <v>0</v>
      </c>
      <c r="F905" s="2">
        <f>IF(D905=0,0,VLOOKUP(D905,DM!$C$5:$E$500,3,0))</f>
        <v>0</v>
      </c>
      <c r="G905" s="3"/>
      <c r="H905" s="3"/>
      <c r="I905" s="3"/>
      <c r="J905" s="2"/>
      <c r="K905" s="3">
        <f>VLOOKUP(D905,Tinhgiavon!$A$5:$I$500,7,0)</f>
        <v>0</v>
      </c>
      <c r="L905" s="3">
        <f t="shared" si="15"/>
        <v>0</v>
      </c>
      <c r="M905" s="22">
        <f>IF(D905=0,0,VLOOKUP(D905,DM!$C$5:$G$500,5,0))</f>
        <v>0</v>
      </c>
    </row>
    <row r="906" spans="1:13" x14ac:dyDescent="0.2">
      <c r="A906" s="2"/>
      <c r="B906" s="2"/>
      <c r="C906" s="2"/>
      <c r="D906" s="2"/>
      <c r="E906" s="2">
        <f>IF(D906=0,0,VLOOKUP(D906,DM!$C$5:$E$500,2,0))</f>
        <v>0</v>
      </c>
      <c r="F906" s="2">
        <f>IF(D906=0,0,VLOOKUP(D906,DM!$C$5:$E$500,3,0))</f>
        <v>0</v>
      </c>
      <c r="G906" s="3"/>
      <c r="H906" s="3"/>
      <c r="I906" s="3"/>
      <c r="J906" s="2"/>
      <c r="K906" s="3">
        <f>VLOOKUP(D906,Tinhgiavon!$A$5:$I$500,7,0)</f>
        <v>0</v>
      </c>
      <c r="L906" s="3">
        <f t="shared" si="15"/>
        <v>0</v>
      </c>
      <c r="M906" s="22">
        <f>IF(D906=0,0,VLOOKUP(D906,DM!$C$5:$G$500,5,0))</f>
        <v>0</v>
      </c>
    </row>
    <row r="907" spans="1:13" x14ac:dyDescent="0.2">
      <c r="A907" s="2"/>
      <c r="B907" s="2"/>
      <c r="C907" s="2"/>
      <c r="D907" s="2"/>
      <c r="E907" s="2">
        <f>IF(D907=0,0,VLOOKUP(D907,DM!$C$5:$E$500,2,0))</f>
        <v>0</v>
      </c>
      <c r="F907" s="2">
        <f>IF(D907=0,0,VLOOKUP(D907,DM!$C$5:$E$500,3,0))</f>
        <v>0</v>
      </c>
      <c r="G907" s="3"/>
      <c r="H907" s="3"/>
      <c r="I907" s="3"/>
      <c r="J907" s="2"/>
      <c r="K907" s="3">
        <f>VLOOKUP(D907,Tinhgiavon!$A$5:$I$500,7,0)</f>
        <v>0</v>
      </c>
      <c r="L907" s="3">
        <f t="shared" si="15"/>
        <v>0</v>
      </c>
      <c r="M907" s="22">
        <f>IF(D907=0,0,VLOOKUP(D907,DM!$C$5:$G$500,5,0))</f>
        <v>0</v>
      </c>
    </row>
    <row r="908" spans="1:13" x14ac:dyDescent="0.2">
      <c r="A908" s="2"/>
      <c r="B908" s="2"/>
      <c r="C908" s="2"/>
      <c r="D908" s="2"/>
      <c r="E908" s="2">
        <f>IF(D908=0,0,VLOOKUP(D908,DM!$C$5:$E$500,2,0))</f>
        <v>0</v>
      </c>
      <c r="F908" s="2">
        <f>IF(D908=0,0,VLOOKUP(D908,DM!$C$5:$E$500,3,0))</f>
        <v>0</v>
      </c>
      <c r="G908" s="3"/>
      <c r="H908" s="3"/>
      <c r="I908" s="3"/>
      <c r="J908" s="2"/>
      <c r="K908" s="3">
        <f>VLOOKUP(D908,Tinhgiavon!$A$5:$I$500,7,0)</f>
        <v>0</v>
      </c>
      <c r="L908" s="3">
        <f t="shared" si="15"/>
        <v>0</v>
      </c>
      <c r="M908" s="22">
        <f>IF(D908=0,0,VLOOKUP(D908,DM!$C$5:$G$500,5,0))</f>
        <v>0</v>
      </c>
    </row>
    <row r="909" spans="1:13" x14ac:dyDescent="0.2">
      <c r="A909" s="2"/>
      <c r="B909" s="2"/>
      <c r="C909" s="2"/>
      <c r="D909" s="2"/>
      <c r="E909" s="2">
        <f>IF(D909=0,0,VLOOKUP(D909,DM!$C$5:$E$500,2,0))</f>
        <v>0</v>
      </c>
      <c r="F909" s="2">
        <f>IF(D909=0,0,VLOOKUP(D909,DM!$C$5:$E$500,3,0))</f>
        <v>0</v>
      </c>
      <c r="G909" s="3"/>
      <c r="H909" s="3"/>
      <c r="I909" s="3"/>
      <c r="J909" s="2"/>
      <c r="K909" s="3">
        <f>VLOOKUP(D909,Tinhgiavon!$A$5:$I$500,7,0)</f>
        <v>0</v>
      </c>
      <c r="L909" s="3">
        <f t="shared" si="15"/>
        <v>0</v>
      </c>
      <c r="M909" s="22">
        <f>IF(D909=0,0,VLOOKUP(D909,DM!$C$5:$G$500,5,0))</f>
        <v>0</v>
      </c>
    </row>
    <row r="910" spans="1:13" x14ac:dyDescent="0.2">
      <c r="A910" s="2"/>
      <c r="B910" s="2"/>
      <c r="C910" s="2"/>
      <c r="D910" s="2"/>
      <c r="E910" s="2">
        <f>IF(D910=0,0,VLOOKUP(D910,DM!$C$5:$E$500,2,0))</f>
        <v>0</v>
      </c>
      <c r="F910" s="2">
        <f>IF(D910=0,0,VLOOKUP(D910,DM!$C$5:$E$500,3,0))</f>
        <v>0</v>
      </c>
      <c r="G910" s="3"/>
      <c r="H910" s="3"/>
      <c r="I910" s="3"/>
      <c r="J910" s="2"/>
      <c r="K910" s="3">
        <f>VLOOKUP(D910,Tinhgiavon!$A$5:$I$500,7,0)</f>
        <v>0</v>
      </c>
      <c r="L910" s="3">
        <f t="shared" si="15"/>
        <v>0</v>
      </c>
      <c r="M910" s="22">
        <f>IF(D910=0,0,VLOOKUP(D910,DM!$C$5:$G$500,5,0))</f>
        <v>0</v>
      </c>
    </row>
    <row r="911" spans="1:13" x14ac:dyDescent="0.2">
      <c r="A911" s="2"/>
      <c r="B911" s="2"/>
      <c r="C911" s="2"/>
      <c r="D911" s="2"/>
      <c r="E911" s="2">
        <f>IF(D911=0,0,VLOOKUP(D911,DM!$C$5:$E$500,2,0))</f>
        <v>0</v>
      </c>
      <c r="F911" s="2">
        <f>IF(D911=0,0,VLOOKUP(D911,DM!$C$5:$E$500,3,0))</f>
        <v>0</v>
      </c>
      <c r="G911" s="3"/>
      <c r="H911" s="3"/>
      <c r="I911" s="3"/>
      <c r="J911" s="2"/>
      <c r="K911" s="3">
        <f>VLOOKUP(D911,Tinhgiavon!$A$5:$I$500,7,0)</f>
        <v>0</v>
      </c>
      <c r="L911" s="3">
        <f t="shared" si="15"/>
        <v>0</v>
      </c>
      <c r="M911" s="22">
        <f>IF(D911=0,0,VLOOKUP(D911,DM!$C$5:$G$500,5,0))</f>
        <v>0</v>
      </c>
    </row>
    <row r="912" spans="1:13" x14ac:dyDescent="0.2">
      <c r="A912" s="2"/>
      <c r="B912" s="2"/>
      <c r="C912" s="2"/>
      <c r="D912" s="2"/>
      <c r="E912" s="2">
        <f>IF(D912=0,0,VLOOKUP(D912,DM!$C$5:$E$500,2,0))</f>
        <v>0</v>
      </c>
      <c r="F912" s="2">
        <f>IF(D912=0,0,VLOOKUP(D912,DM!$C$5:$E$500,3,0))</f>
        <v>0</v>
      </c>
      <c r="G912" s="3"/>
      <c r="H912" s="3"/>
      <c r="I912" s="3"/>
      <c r="J912" s="2"/>
      <c r="K912" s="3">
        <f>VLOOKUP(D912,Tinhgiavon!$A$5:$I$500,7,0)</f>
        <v>0</v>
      </c>
      <c r="L912" s="3">
        <f t="shared" si="15"/>
        <v>0</v>
      </c>
      <c r="M912" s="22">
        <f>IF(D912=0,0,VLOOKUP(D912,DM!$C$5:$G$500,5,0))</f>
        <v>0</v>
      </c>
    </row>
    <row r="913" spans="1:13" x14ac:dyDescent="0.2">
      <c r="A913" s="2"/>
      <c r="B913" s="2"/>
      <c r="C913" s="2"/>
      <c r="D913" s="2"/>
      <c r="E913" s="2">
        <f>IF(D913=0,0,VLOOKUP(D913,DM!$C$5:$E$500,2,0))</f>
        <v>0</v>
      </c>
      <c r="F913" s="2">
        <f>IF(D913=0,0,VLOOKUP(D913,DM!$C$5:$E$500,3,0))</f>
        <v>0</v>
      </c>
      <c r="G913" s="3"/>
      <c r="H913" s="3"/>
      <c r="I913" s="3"/>
      <c r="J913" s="2"/>
      <c r="K913" s="3">
        <f>VLOOKUP(D913,Tinhgiavon!$A$5:$I$500,7,0)</f>
        <v>0</v>
      </c>
      <c r="L913" s="3">
        <f t="shared" si="15"/>
        <v>0</v>
      </c>
      <c r="M913" s="22">
        <f>IF(D913=0,0,VLOOKUP(D913,DM!$C$5:$G$500,5,0))</f>
        <v>0</v>
      </c>
    </row>
    <row r="914" spans="1:13" x14ac:dyDescent="0.2">
      <c r="A914" s="2"/>
      <c r="B914" s="2"/>
      <c r="C914" s="2"/>
      <c r="D914" s="2"/>
      <c r="E914" s="2">
        <f>IF(D914=0,0,VLOOKUP(D914,DM!$C$5:$E$500,2,0))</f>
        <v>0</v>
      </c>
      <c r="F914" s="2">
        <f>IF(D914=0,0,VLOOKUP(D914,DM!$C$5:$E$500,3,0))</f>
        <v>0</v>
      </c>
      <c r="G914" s="3"/>
      <c r="H914" s="3"/>
      <c r="I914" s="3"/>
      <c r="J914" s="2"/>
      <c r="K914" s="3">
        <f>VLOOKUP(D914,Tinhgiavon!$A$5:$I$500,7,0)</f>
        <v>0</v>
      </c>
      <c r="L914" s="3">
        <f t="shared" si="15"/>
        <v>0</v>
      </c>
      <c r="M914" s="22">
        <f>IF(D914=0,0,VLOOKUP(D914,DM!$C$5:$G$500,5,0))</f>
        <v>0</v>
      </c>
    </row>
    <row r="915" spans="1:13" x14ac:dyDescent="0.2">
      <c r="A915" s="2"/>
      <c r="B915" s="2"/>
      <c r="C915" s="2"/>
      <c r="D915" s="2"/>
      <c r="E915" s="2">
        <f>IF(D915=0,0,VLOOKUP(D915,DM!$C$5:$E$500,2,0))</f>
        <v>0</v>
      </c>
      <c r="F915" s="2">
        <f>IF(D915=0,0,VLOOKUP(D915,DM!$C$5:$E$500,3,0))</f>
        <v>0</v>
      </c>
      <c r="G915" s="3"/>
      <c r="H915" s="3"/>
      <c r="I915" s="3"/>
      <c r="J915" s="2"/>
      <c r="K915" s="3">
        <f>VLOOKUP(D915,Tinhgiavon!$A$5:$I$500,7,0)</f>
        <v>0</v>
      </c>
      <c r="L915" s="3">
        <f t="shared" si="15"/>
        <v>0</v>
      </c>
      <c r="M915" s="22">
        <f>IF(D915=0,0,VLOOKUP(D915,DM!$C$5:$G$500,5,0))</f>
        <v>0</v>
      </c>
    </row>
    <row r="916" spans="1:13" x14ac:dyDescent="0.2">
      <c r="A916" s="2"/>
      <c r="B916" s="2"/>
      <c r="C916" s="2"/>
      <c r="D916" s="2"/>
      <c r="E916" s="2">
        <f>IF(D916=0,0,VLOOKUP(D916,DM!$C$5:$E$500,2,0))</f>
        <v>0</v>
      </c>
      <c r="F916" s="2">
        <f>IF(D916=0,0,VLOOKUP(D916,DM!$C$5:$E$500,3,0))</f>
        <v>0</v>
      </c>
      <c r="G916" s="3"/>
      <c r="H916" s="3"/>
      <c r="I916" s="3"/>
      <c r="J916" s="2"/>
      <c r="K916" s="3">
        <f>VLOOKUP(D916,Tinhgiavon!$A$5:$I$500,7,0)</f>
        <v>0</v>
      </c>
      <c r="L916" s="3">
        <f t="shared" si="15"/>
        <v>0</v>
      </c>
      <c r="M916" s="22">
        <f>IF(D916=0,0,VLOOKUP(D916,DM!$C$5:$G$500,5,0))</f>
        <v>0</v>
      </c>
    </row>
    <row r="917" spans="1:13" x14ac:dyDescent="0.2">
      <c r="A917" s="2"/>
      <c r="B917" s="2"/>
      <c r="C917" s="2"/>
      <c r="D917" s="2"/>
      <c r="E917" s="2">
        <f>IF(D917=0,0,VLOOKUP(D917,DM!$C$5:$E$500,2,0))</f>
        <v>0</v>
      </c>
      <c r="F917" s="2">
        <f>IF(D917=0,0,VLOOKUP(D917,DM!$C$5:$E$500,3,0))</f>
        <v>0</v>
      </c>
      <c r="G917" s="3"/>
      <c r="H917" s="3"/>
      <c r="I917" s="3"/>
      <c r="J917" s="2"/>
      <c r="K917" s="3">
        <f>VLOOKUP(D917,Tinhgiavon!$A$5:$I$500,7,0)</f>
        <v>0</v>
      </c>
      <c r="L917" s="3">
        <f t="shared" si="15"/>
        <v>0</v>
      </c>
      <c r="M917" s="22">
        <f>IF(D917=0,0,VLOOKUP(D917,DM!$C$5:$G$500,5,0))</f>
        <v>0</v>
      </c>
    </row>
    <row r="918" spans="1:13" x14ac:dyDescent="0.2">
      <c r="A918" s="2"/>
      <c r="B918" s="2"/>
      <c r="C918" s="2"/>
      <c r="D918" s="2"/>
      <c r="E918" s="2">
        <f>IF(D918=0,0,VLOOKUP(D918,DM!$C$5:$E$500,2,0))</f>
        <v>0</v>
      </c>
      <c r="F918" s="2">
        <f>IF(D918=0,0,VLOOKUP(D918,DM!$C$5:$E$500,3,0))</f>
        <v>0</v>
      </c>
      <c r="G918" s="3"/>
      <c r="H918" s="3"/>
      <c r="I918" s="3"/>
      <c r="J918" s="2"/>
      <c r="K918" s="3">
        <f>VLOOKUP(D918,Tinhgiavon!$A$5:$I$500,7,0)</f>
        <v>0</v>
      </c>
      <c r="L918" s="3">
        <f t="shared" si="15"/>
        <v>0</v>
      </c>
      <c r="M918" s="22">
        <f>IF(D918=0,0,VLOOKUP(D918,DM!$C$5:$G$500,5,0))</f>
        <v>0</v>
      </c>
    </row>
    <row r="919" spans="1:13" x14ac:dyDescent="0.2">
      <c r="A919" s="2"/>
      <c r="B919" s="2"/>
      <c r="C919" s="2"/>
      <c r="D919" s="2"/>
      <c r="E919" s="2">
        <f>IF(D919=0,0,VLOOKUP(D919,DM!$C$5:$E$500,2,0))</f>
        <v>0</v>
      </c>
      <c r="F919" s="2">
        <f>IF(D919=0,0,VLOOKUP(D919,DM!$C$5:$E$500,3,0))</f>
        <v>0</v>
      </c>
      <c r="G919" s="3"/>
      <c r="H919" s="3"/>
      <c r="I919" s="3"/>
      <c r="J919" s="2"/>
      <c r="K919" s="3">
        <f>VLOOKUP(D919,Tinhgiavon!$A$5:$I$500,7,0)</f>
        <v>0</v>
      </c>
      <c r="L919" s="3">
        <f t="shared" si="15"/>
        <v>0</v>
      </c>
      <c r="M919" s="22">
        <f>IF(D919=0,0,VLOOKUP(D919,DM!$C$5:$G$500,5,0))</f>
        <v>0</v>
      </c>
    </row>
    <row r="920" spans="1:13" x14ac:dyDescent="0.2">
      <c r="A920" s="2"/>
      <c r="B920" s="2"/>
      <c r="C920" s="2"/>
      <c r="D920" s="2"/>
      <c r="E920" s="2">
        <f>IF(D920=0,0,VLOOKUP(D920,DM!$C$5:$E$500,2,0))</f>
        <v>0</v>
      </c>
      <c r="F920" s="2">
        <f>IF(D920=0,0,VLOOKUP(D920,DM!$C$5:$E$500,3,0))</f>
        <v>0</v>
      </c>
      <c r="G920" s="3"/>
      <c r="H920" s="3"/>
      <c r="I920" s="3"/>
      <c r="J920" s="2"/>
      <c r="K920" s="3">
        <f>VLOOKUP(D920,Tinhgiavon!$A$5:$I$500,7,0)</f>
        <v>0</v>
      </c>
      <c r="L920" s="3">
        <f t="shared" si="15"/>
        <v>0</v>
      </c>
      <c r="M920" s="22">
        <f>IF(D920=0,0,VLOOKUP(D920,DM!$C$5:$G$500,5,0))</f>
        <v>0</v>
      </c>
    </row>
    <row r="921" spans="1:13" x14ac:dyDescent="0.2">
      <c r="A921" s="2"/>
      <c r="B921" s="2"/>
      <c r="C921" s="2"/>
      <c r="D921" s="2"/>
      <c r="E921" s="2">
        <f>IF(D921=0,0,VLOOKUP(D921,DM!$C$5:$E$500,2,0))</f>
        <v>0</v>
      </c>
      <c r="F921" s="2">
        <f>IF(D921=0,0,VLOOKUP(D921,DM!$C$5:$E$500,3,0))</f>
        <v>0</v>
      </c>
      <c r="G921" s="3"/>
      <c r="H921" s="3"/>
      <c r="I921" s="3"/>
      <c r="J921" s="2"/>
      <c r="K921" s="3">
        <f>VLOOKUP(D921,Tinhgiavon!$A$5:$I$500,7,0)</f>
        <v>0</v>
      </c>
      <c r="L921" s="3">
        <f t="shared" si="15"/>
        <v>0</v>
      </c>
      <c r="M921" s="22">
        <f>IF(D921=0,0,VLOOKUP(D921,DM!$C$5:$G$500,5,0))</f>
        <v>0</v>
      </c>
    </row>
    <row r="922" spans="1:13" x14ac:dyDescent="0.2">
      <c r="A922" s="2"/>
      <c r="B922" s="2"/>
      <c r="C922" s="2"/>
      <c r="D922" s="2"/>
      <c r="E922" s="2">
        <f>IF(D922=0,0,VLOOKUP(D922,DM!$C$5:$E$500,2,0))</f>
        <v>0</v>
      </c>
      <c r="F922" s="2">
        <f>IF(D922=0,0,VLOOKUP(D922,DM!$C$5:$E$500,3,0))</f>
        <v>0</v>
      </c>
      <c r="G922" s="3"/>
      <c r="H922" s="3"/>
      <c r="I922" s="3"/>
      <c r="J922" s="2"/>
      <c r="K922" s="3">
        <f>VLOOKUP(D922,Tinhgiavon!$A$5:$I$500,7,0)</f>
        <v>0</v>
      </c>
      <c r="L922" s="3">
        <f t="shared" si="15"/>
        <v>0</v>
      </c>
      <c r="M922" s="22">
        <f>IF(D922=0,0,VLOOKUP(D922,DM!$C$5:$G$500,5,0))</f>
        <v>0</v>
      </c>
    </row>
    <row r="923" spans="1:13" x14ac:dyDescent="0.2">
      <c r="A923" s="2"/>
      <c r="B923" s="2"/>
      <c r="C923" s="2"/>
      <c r="D923" s="2"/>
      <c r="E923" s="2">
        <f>IF(D923=0,0,VLOOKUP(D923,DM!$C$5:$E$500,2,0))</f>
        <v>0</v>
      </c>
      <c r="F923" s="2">
        <f>IF(D923=0,0,VLOOKUP(D923,DM!$C$5:$E$500,3,0))</f>
        <v>0</v>
      </c>
      <c r="G923" s="3"/>
      <c r="H923" s="3"/>
      <c r="I923" s="3"/>
      <c r="J923" s="2"/>
      <c r="K923" s="3">
        <f>VLOOKUP(D923,Tinhgiavon!$A$5:$I$500,7,0)</f>
        <v>0</v>
      </c>
      <c r="L923" s="3">
        <f t="shared" si="15"/>
        <v>0</v>
      </c>
      <c r="M923" s="22">
        <f>IF(D923=0,0,VLOOKUP(D923,DM!$C$5:$G$500,5,0))</f>
        <v>0</v>
      </c>
    </row>
    <row r="924" spans="1:13" x14ac:dyDescent="0.2">
      <c r="A924" s="2"/>
      <c r="B924" s="2"/>
      <c r="C924" s="2"/>
      <c r="D924" s="2"/>
      <c r="E924" s="2">
        <f>IF(D924=0,0,VLOOKUP(D924,DM!$C$5:$E$500,2,0))</f>
        <v>0</v>
      </c>
      <c r="F924" s="2">
        <f>IF(D924=0,0,VLOOKUP(D924,DM!$C$5:$E$500,3,0))</f>
        <v>0</v>
      </c>
      <c r="G924" s="3"/>
      <c r="H924" s="3"/>
      <c r="I924" s="3"/>
      <c r="J924" s="2"/>
      <c r="K924" s="3">
        <f>VLOOKUP(D924,Tinhgiavon!$A$5:$I$500,7,0)</f>
        <v>0</v>
      </c>
      <c r="L924" s="3">
        <f t="shared" si="15"/>
        <v>0</v>
      </c>
      <c r="M924" s="22">
        <f>IF(D924=0,0,VLOOKUP(D924,DM!$C$5:$G$500,5,0))</f>
        <v>0</v>
      </c>
    </row>
    <row r="925" spans="1:13" x14ac:dyDescent="0.2">
      <c r="A925" s="2"/>
      <c r="B925" s="2"/>
      <c r="C925" s="2"/>
      <c r="D925" s="2"/>
      <c r="E925" s="2">
        <f>IF(D925=0,0,VLOOKUP(D925,DM!$C$5:$E$500,2,0))</f>
        <v>0</v>
      </c>
      <c r="F925" s="2">
        <f>IF(D925=0,0,VLOOKUP(D925,DM!$C$5:$E$500,3,0))</f>
        <v>0</v>
      </c>
      <c r="G925" s="3"/>
      <c r="H925" s="3"/>
      <c r="I925" s="3"/>
      <c r="J925" s="2"/>
      <c r="K925" s="3">
        <f>VLOOKUP(D925,Tinhgiavon!$A$5:$I$500,7,0)</f>
        <v>0</v>
      </c>
      <c r="L925" s="3">
        <f t="shared" si="15"/>
        <v>0</v>
      </c>
      <c r="M925" s="22">
        <f>IF(D925=0,0,VLOOKUP(D925,DM!$C$5:$G$500,5,0))</f>
        <v>0</v>
      </c>
    </row>
    <row r="926" spans="1:13" x14ac:dyDescent="0.2">
      <c r="A926" s="2"/>
      <c r="B926" s="2"/>
      <c r="C926" s="2"/>
      <c r="D926" s="2"/>
      <c r="E926" s="2">
        <f>IF(D926=0,0,VLOOKUP(D926,DM!$C$5:$E$500,2,0))</f>
        <v>0</v>
      </c>
      <c r="F926" s="2">
        <f>IF(D926=0,0,VLOOKUP(D926,DM!$C$5:$E$500,3,0))</f>
        <v>0</v>
      </c>
      <c r="G926" s="3"/>
      <c r="H926" s="3"/>
      <c r="I926" s="3"/>
      <c r="J926" s="2"/>
      <c r="K926" s="3">
        <f>VLOOKUP(D926,Tinhgiavon!$A$5:$I$500,7,0)</f>
        <v>0</v>
      </c>
      <c r="L926" s="3">
        <f t="shared" si="15"/>
        <v>0</v>
      </c>
      <c r="M926" s="22">
        <f>IF(D926=0,0,VLOOKUP(D926,DM!$C$5:$G$500,5,0))</f>
        <v>0</v>
      </c>
    </row>
    <row r="927" spans="1:13" x14ac:dyDescent="0.2">
      <c r="A927" s="2"/>
      <c r="B927" s="2"/>
      <c r="C927" s="2"/>
      <c r="D927" s="2"/>
      <c r="E927" s="2">
        <f>IF(D927=0,0,VLOOKUP(D927,DM!$C$5:$E$500,2,0))</f>
        <v>0</v>
      </c>
      <c r="F927" s="2">
        <f>IF(D927=0,0,VLOOKUP(D927,DM!$C$5:$E$500,3,0))</f>
        <v>0</v>
      </c>
      <c r="G927" s="3"/>
      <c r="H927" s="3"/>
      <c r="I927" s="3"/>
      <c r="J927" s="2"/>
      <c r="K927" s="3">
        <f>VLOOKUP(D927,Tinhgiavon!$A$5:$I$500,7,0)</f>
        <v>0</v>
      </c>
      <c r="L927" s="3">
        <f t="shared" si="15"/>
        <v>0</v>
      </c>
      <c r="M927" s="22">
        <f>IF(D927=0,0,VLOOKUP(D927,DM!$C$5:$G$500,5,0))</f>
        <v>0</v>
      </c>
    </row>
    <row r="928" spans="1:13" x14ac:dyDescent="0.2">
      <c r="A928" s="2"/>
      <c r="B928" s="2"/>
      <c r="C928" s="2"/>
      <c r="D928" s="2"/>
      <c r="E928" s="2">
        <f>IF(D928=0,0,VLOOKUP(D928,DM!$C$5:$E$500,2,0))</f>
        <v>0</v>
      </c>
      <c r="F928" s="2">
        <f>IF(D928=0,0,VLOOKUP(D928,DM!$C$5:$E$500,3,0))</f>
        <v>0</v>
      </c>
      <c r="G928" s="3"/>
      <c r="H928" s="3"/>
      <c r="I928" s="3"/>
      <c r="J928" s="2"/>
      <c r="K928" s="3">
        <f>VLOOKUP(D928,Tinhgiavon!$A$5:$I$500,7,0)</f>
        <v>0</v>
      </c>
      <c r="L928" s="3">
        <f t="shared" si="15"/>
        <v>0</v>
      </c>
      <c r="M928" s="22">
        <f>IF(D928=0,0,VLOOKUP(D928,DM!$C$5:$G$500,5,0))</f>
        <v>0</v>
      </c>
    </row>
    <row r="929" spans="1:13" x14ac:dyDescent="0.2">
      <c r="A929" s="2"/>
      <c r="B929" s="2"/>
      <c r="C929" s="2"/>
      <c r="D929" s="2"/>
      <c r="E929" s="2">
        <f>IF(D929=0,0,VLOOKUP(D929,DM!$C$5:$E$500,2,0))</f>
        <v>0</v>
      </c>
      <c r="F929" s="2">
        <f>IF(D929=0,0,VLOOKUP(D929,DM!$C$5:$E$500,3,0))</f>
        <v>0</v>
      </c>
      <c r="G929" s="3"/>
      <c r="H929" s="3"/>
      <c r="I929" s="3"/>
      <c r="J929" s="2"/>
      <c r="K929" s="3">
        <f>VLOOKUP(D929,Tinhgiavon!$A$5:$I$500,7,0)</f>
        <v>0</v>
      </c>
      <c r="L929" s="3">
        <f t="shared" si="15"/>
        <v>0</v>
      </c>
      <c r="M929" s="22">
        <f>IF(D929=0,0,VLOOKUP(D929,DM!$C$5:$G$500,5,0))</f>
        <v>0</v>
      </c>
    </row>
    <row r="930" spans="1:13" x14ac:dyDescent="0.2">
      <c r="A930" s="2"/>
      <c r="B930" s="2"/>
      <c r="C930" s="2"/>
      <c r="D930" s="2"/>
      <c r="E930" s="2">
        <f>IF(D930=0,0,VLOOKUP(D930,DM!$C$5:$E$500,2,0))</f>
        <v>0</v>
      </c>
      <c r="F930" s="2">
        <f>IF(D930=0,0,VLOOKUP(D930,DM!$C$5:$E$500,3,0))</f>
        <v>0</v>
      </c>
      <c r="G930" s="3"/>
      <c r="H930" s="3"/>
      <c r="I930" s="3"/>
      <c r="J930" s="2"/>
      <c r="K930" s="3">
        <f>VLOOKUP(D930,Tinhgiavon!$A$5:$I$500,7,0)</f>
        <v>0</v>
      </c>
      <c r="L930" s="3">
        <f t="shared" si="15"/>
        <v>0</v>
      </c>
      <c r="M930" s="22">
        <f>IF(D930=0,0,VLOOKUP(D930,DM!$C$5:$G$500,5,0))</f>
        <v>0</v>
      </c>
    </row>
    <row r="931" spans="1:13" x14ac:dyDescent="0.2">
      <c r="A931" s="2"/>
      <c r="B931" s="2"/>
      <c r="C931" s="2"/>
      <c r="D931" s="2"/>
      <c r="E931" s="2">
        <f>IF(D931=0,0,VLOOKUP(D931,DM!$C$5:$E$500,2,0))</f>
        <v>0</v>
      </c>
      <c r="F931" s="2">
        <f>IF(D931=0,0,VLOOKUP(D931,DM!$C$5:$E$500,3,0))</f>
        <v>0</v>
      </c>
      <c r="G931" s="3"/>
      <c r="H931" s="3"/>
      <c r="I931" s="3"/>
      <c r="J931" s="2"/>
      <c r="K931" s="3">
        <f>VLOOKUP(D931,Tinhgiavon!$A$5:$I$500,7,0)</f>
        <v>0</v>
      </c>
      <c r="L931" s="3">
        <f t="shared" si="15"/>
        <v>0</v>
      </c>
      <c r="M931" s="22">
        <f>IF(D931=0,0,VLOOKUP(D931,DM!$C$5:$G$500,5,0))</f>
        <v>0</v>
      </c>
    </row>
    <row r="932" spans="1:13" x14ac:dyDescent="0.2">
      <c r="A932" s="2"/>
      <c r="B932" s="2"/>
      <c r="C932" s="2"/>
      <c r="D932" s="2"/>
      <c r="E932" s="2">
        <f>IF(D932=0,0,VLOOKUP(D932,DM!$C$5:$E$500,2,0))</f>
        <v>0</v>
      </c>
      <c r="F932" s="2">
        <f>IF(D932=0,0,VLOOKUP(D932,DM!$C$5:$E$500,3,0))</f>
        <v>0</v>
      </c>
      <c r="G932" s="3"/>
      <c r="H932" s="3"/>
      <c r="I932" s="3"/>
      <c r="J932" s="2"/>
      <c r="K932" s="3">
        <f>VLOOKUP(D932,Tinhgiavon!$A$5:$I$500,7,0)</f>
        <v>0</v>
      </c>
      <c r="L932" s="3">
        <f t="shared" si="15"/>
        <v>0</v>
      </c>
      <c r="M932" s="22">
        <f>IF(D932=0,0,VLOOKUP(D932,DM!$C$5:$G$500,5,0))</f>
        <v>0</v>
      </c>
    </row>
    <row r="933" spans="1:13" x14ac:dyDescent="0.2">
      <c r="A933" s="2"/>
      <c r="B933" s="2"/>
      <c r="C933" s="2"/>
      <c r="D933" s="2"/>
      <c r="E933" s="2">
        <f>IF(D933=0,0,VLOOKUP(D933,DM!$C$5:$E$500,2,0))</f>
        <v>0</v>
      </c>
      <c r="F933" s="2">
        <f>IF(D933=0,0,VLOOKUP(D933,DM!$C$5:$E$500,3,0))</f>
        <v>0</v>
      </c>
      <c r="G933" s="3"/>
      <c r="H933" s="3"/>
      <c r="I933" s="3"/>
      <c r="J933" s="2"/>
      <c r="K933" s="3">
        <f>VLOOKUP(D933,Tinhgiavon!$A$5:$I$500,7,0)</f>
        <v>0</v>
      </c>
      <c r="L933" s="3">
        <f t="shared" si="15"/>
        <v>0</v>
      </c>
      <c r="M933" s="22">
        <f>IF(D933=0,0,VLOOKUP(D933,DM!$C$5:$G$500,5,0))</f>
        <v>0</v>
      </c>
    </row>
    <row r="934" spans="1:13" x14ac:dyDescent="0.2">
      <c r="A934" s="2"/>
      <c r="B934" s="2"/>
      <c r="C934" s="2"/>
      <c r="D934" s="2"/>
      <c r="E934" s="2">
        <f>IF(D934=0,0,VLOOKUP(D934,DM!$C$5:$E$500,2,0))</f>
        <v>0</v>
      </c>
      <c r="F934" s="2">
        <f>IF(D934=0,0,VLOOKUP(D934,DM!$C$5:$E$500,3,0))</f>
        <v>0</v>
      </c>
      <c r="G934" s="3"/>
      <c r="H934" s="3"/>
      <c r="I934" s="3"/>
      <c r="J934" s="2"/>
      <c r="K934" s="3">
        <f>VLOOKUP(D934,Tinhgiavon!$A$5:$I$500,7,0)</f>
        <v>0</v>
      </c>
      <c r="L934" s="3">
        <f t="shared" si="15"/>
        <v>0</v>
      </c>
      <c r="M934" s="22">
        <f>IF(D934=0,0,VLOOKUP(D934,DM!$C$5:$G$500,5,0))</f>
        <v>0</v>
      </c>
    </row>
    <row r="935" spans="1:13" x14ac:dyDescent="0.2">
      <c r="A935" s="2"/>
      <c r="B935" s="2"/>
      <c r="C935" s="2"/>
      <c r="D935" s="2"/>
      <c r="E935" s="2">
        <f>IF(D935=0,0,VLOOKUP(D935,DM!$C$5:$E$500,2,0))</f>
        <v>0</v>
      </c>
      <c r="F935" s="2">
        <f>IF(D935=0,0,VLOOKUP(D935,DM!$C$5:$E$500,3,0))</f>
        <v>0</v>
      </c>
      <c r="G935" s="3"/>
      <c r="H935" s="3"/>
      <c r="I935" s="3"/>
      <c r="J935" s="2"/>
      <c r="K935" s="3">
        <f>VLOOKUP(D935,Tinhgiavon!$A$5:$I$500,7,0)</f>
        <v>0</v>
      </c>
      <c r="L935" s="3">
        <f t="shared" si="15"/>
        <v>0</v>
      </c>
      <c r="M935" s="22">
        <f>IF(D935=0,0,VLOOKUP(D935,DM!$C$5:$G$500,5,0))</f>
        <v>0</v>
      </c>
    </row>
    <row r="936" spans="1:13" x14ac:dyDescent="0.2">
      <c r="A936" s="2"/>
      <c r="B936" s="2"/>
      <c r="C936" s="2"/>
      <c r="D936" s="2"/>
      <c r="E936" s="2">
        <f>IF(D936=0,0,VLOOKUP(D936,DM!$C$5:$E$500,2,0))</f>
        <v>0</v>
      </c>
      <c r="F936" s="2">
        <f>IF(D936=0,0,VLOOKUP(D936,DM!$C$5:$E$500,3,0))</f>
        <v>0</v>
      </c>
      <c r="G936" s="3"/>
      <c r="H936" s="3"/>
      <c r="I936" s="3"/>
      <c r="J936" s="2"/>
      <c r="K936" s="3">
        <f>VLOOKUP(D936,Tinhgiavon!$A$5:$I$500,7,0)</f>
        <v>0</v>
      </c>
      <c r="L936" s="3">
        <f t="shared" si="15"/>
        <v>0</v>
      </c>
      <c r="M936" s="22">
        <f>IF(D936=0,0,VLOOKUP(D936,DM!$C$5:$G$500,5,0))</f>
        <v>0</v>
      </c>
    </row>
    <row r="937" spans="1:13" x14ac:dyDescent="0.2">
      <c r="A937" s="2"/>
      <c r="B937" s="2"/>
      <c r="C937" s="2"/>
      <c r="D937" s="2"/>
      <c r="E937" s="2">
        <f>IF(D937=0,0,VLOOKUP(D937,DM!$C$5:$E$500,2,0))</f>
        <v>0</v>
      </c>
      <c r="F937" s="2">
        <f>IF(D937=0,0,VLOOKUP(D937,DM!$C$5:$E$500,3,0))</f>
        <v>0</v>
      </c>
      <c r="G937" s="3"/>
      <c r="H937" s="3"/>
      <c r="I937" s="3"/>
      <c r="J937" s="2"/>
      <c r="K937" s="3">
        <f>VLOOKUP(D937,Tinhgiavon!$A$5:$I$500,7,0)</f>
        <v>0</v>
      </c>
      <c r="L937" s="3">
        <f t="shared" si="15"/>
        <v>0</v>
      </c>
      <c r="M937" s="22">
        <f>IF(D937=0,0,VLOOKUP(D937,DM!$C$5:$G$500,5,0))</f>
        <v>0</v>
      </c>
    </row>
    <row r="938" spans="1:13" x14ac:dyDescent="0.2">
      <c r="A938" s="2"/>
      <c r="B938" s="2"/>
      <c r="C938" s="2"/>
      <c r="D938" s="2"/>
      <c r="E938" s="2">
        <f>IF(D938=0,0,VLOOKUP(D938,DM!$C$5:$E$500,2,0))</f>
        <v>0</v>
      </c>
      <c r="F938" s="2">
        <f>IF(D938=0,0,VLOOKUP(D938,DM!$C$5:$E$500,3,0))</f>
        <v>0</v>
      </c>
      <c r="G938" s="3"/>
      <c r="H938" s="3"/>
      <c r="I938" s="3"/>
      <c r="J938" s="2"/>
      <c r="K938" s="3">
        <f>VLOOKUP(D938,Tinhgiavon!$A$5:$I$500,7,0)</f>
        <v>0</v>
      </c>
      <c r="L938" s="3">
        <f t="shared" si="15"/>
        <v>0</v>
      </c>
      <c r="M938" s="22">
        <f>IF(D938=0,0,VLOOKUP(D938,DM!$C$5:$G$500,5,0))</f>
        <v>0</v>
      </c>
    </row>
    <row r="939" spans="1:13" x14ac:dyDescent="0.2">
      <c r="A939" s="2"/>
      <c r="B939" s="2"/>
      <c r="C939" s="2"/>
      <c r="D939" s="2"/>
      <c r="E939" s="2">
        <f>IF(D939=0,0,VLOOKUP(D939,DM!$C$5:$E$500,2,0))</f>
        <v>0</v>
      </c>
      <c r="F939" s="2">
        <f>IF(D939=0,0,VLOOKUP(D939,DM!$C$5:$E$500,3,0))</f>
        <v>0</v>
      </c>
      <c r="G939" s="3"/>
      <c r="H939" s="3"/>
      <c r="I939" s="3"/>
      <c r="J939" s="2"/>
      <c r="K939" s="3">
        <f>VLOOKUP(D939,Tinhgiavon!$A$5:$I$500,7,0)</f>
        <v>0</v>
      </c>
      <c r="L939" s="3">
        <f t="shared" si="15"/>
        <v>0</v>
      </c>
      <c r="M939" s="22">
        <f>IF(D939=0,0,VLOOKUP(D939,DM!$C$5:$G$500,5,0))</f>
        <v>0</v>
      </c>
    </row>
    <row r="940" spans="1:13" x14ac:dyDescent="0.2">
      <c r="A940" s="2"/>
      <c r="B940" s="2"/>
      <c r="C940" s="2"/>
      <c r="D940" s="2"/>
      <c r="E940" s="2">
        <f>IF(D940=0,0,VLOOKUP(D940,DM!$C$5:$E$500,2,0))</f>
        <v>0</v>
      </c>
      <c r="F940" s="2">
        <f>IF(D940=0,0,VLOOKUP(D940,DM!$C$5:$E$500,3,0))</f>
        <v>0</v>
      </c>
      <c r="G940" s="3"/>
      <c r="H940" s="3"/>
      <c r="I940" s="3"/>
      <c r="J940" s="2"/>
      <c r="K940" s="3">
        <f>VLOOKUP(D940,Tinhgiavon!$A$5:$I$500,7,0)</f>
        <v>0</v>
      </c>
      <c r="L940" s="3">
        <f t="shared" si="15"/>
        <v>0</v>
      </c>
      <c r="M940" s="22">
        <f>IF(D940=0,0,VLOOKUP(D940,DM!$C$5:$G$500,5,0))</f>
        <v>0</v>
      </c>
    </row>
    <row r="941" spans="1:13" x14ac:dyDescent="0.2">
      <c r="A941" s="2"/>
      <c r="B941" s="2"/>
      <c r="C941" s="2"/>
      <c r="D941" s="2"/>
      <c r="E941" s="2">
        <f>IF(D941=0,0,VLOOKUP(D941,DM!$C$5:$E$500,2,0))</f>
        <v>0</v>
      </c>
      <c r="F941" s="2">
        <f>IF(D941=0,0,VLOOKUP(D941,DM!$C$5:$E$500,3,0))</f>
        <v>0</v>
      </c>
      <c r="G941" s="3"/>
      <c r="H941" s="3"/>
      <c r="I941" s="3"/>
      <c r="J941" s="2"/>
      <c r="K941" s="3">
        <f>VLOOKUP(D941,Tinhgiavon!$A$5:$I$500,7,0)</f>
        <v>0</v>
      </c>
      <c r="L941" s="3">
        <f t="shared" si="15"/>
        <v>0</v>
      </c>
      <c r="M941" s="22">
        <f>IF(D941=0,0,VLOOKUP(D941,DM!$C$5:$G$500,5,0))</f>
        <v>0</v>
      </c>
    </row>
    <row r="942" spans="1:13" x14ac:dyDescent="0.2">
      <c r="A942" s="2"/>
      <c r="B942" s="2"/>
      <c r="C942" s="2"/>
      <c r="D942" s="2"/>
      <c r="E942" s="2">
        <f>IF(D942=0,0,VLOOKUP(D942,DM!$C$5:$E$500,2,0))</f>
        <v>0</v>
      </c>
      <c r="F942" s="2">
        <f>IF(D942=0,0,VLOOKUP(D942,DM!$C$5:$E$500,3,0))</f>
        <v>0</v>
      </c>
      <c r="G942" s="3"/>
      <c r="H942" s="3"/>
      <c r="I942" s="3"/>
      <c r="J942" s="2"/>
      <c r="K942" s="3">
        <f>VLOOKUP(D942,Tinhgiavon!$A$5:$I$500,7,0)</f>
        <v>0</v>
      </c>
      <c r="L942" s="3">
        <f t="shared" si="15"/>
        <v>0</v>
      </c>
      <c r="M942" s="22">
        <f>IF(D942=0,0,VLOOKUP(D942,DM!$C$5:$G$500,5,0))</f>
        <v>0</v>
      </c>
    </row>
    <row r="943" spans="1:13" x14ac:dyDescent="0.2">
      <c r="A943" s="2"/>
      <c r="B943" s="2"/>
      <c r="C943" s="2"/>
      <c r="D943" s="2"/>
      <c r="E943" s="2">
        <f>IF(D943=0,0,VLOOKUP(D943,DM!$C$5:$E$500,2,0))</f>
        <v>0</v>
      </c>
      <c r="F943" s="2">
        <f>IF(D943=0,0,VLOOKUP(D943,DM!$C$5:$E$500,3,0))</f>
        <v>0</v>
      </c>
      <c r="G943" s="3"/>
      <c r="H943" s="3"/>
      <c r="I943" s="3"/>
      <c r="J943" s="2"/>
      <c r="K943" s="3">
        <f>VLOOKUP(D943,Tinhgiavon!$A$5:$I$500,7,0)</f>
        <v>0</v>
      </c>
      <c r="L943" s="3">
        <f t="shared" si="15"/>
        <v>0</v>
      </c>
      <c r="M943" s="22">
        <f>IF(D943=0,0,VLOOKUP(D943,DM!$C$5:$G$500,5,0))</f>
        <v>0</v>
      </c>
    </row>
    <row r="944" spans="1:13" x14ac:dyDescent="0.2">
      <c r="A944" s="2"/>
      <c r="B944" s="2"/>
      <c r="C944" s="2"/>
      <c r="D944" s="2"/>
      <c r="E944" s="2">
        <f>IF(D944=0,0,VLOOKUP(D944,DM!$C$5:$E$500,2,0))</f>
        <v>0</v>
      </c>
      <c r="F944" s="2">
        <f>IF(D944=0,0,VLOOKUP(D944,DM!$C$5:$E$500,3,0))</f>
        <v>0</v>
      </c>
      <c r="G944" s="3"/>
      <c r="H944" s="3"/>
      <c r="I944" s="3"/>
      <c r="J944" s="2"/>
      <c r="K944" s="3">
        <f>VLOOKUP(D944,Tinhgiavon!$A$5:$I$500,7,0)</f>
        <v>0</v>
      </c>
      <c r="L944" s="3">
        <f t="shared" si="15"/>
        <v>0</v>
      </c>
      <c r="M944" s="22">
        <f>IF(D944=0,0,VLOOKUP(D944,DM!$C$5:$G$500,5,0))</f>
        <v>0</v>
      </c>
    </row>
    <row r="945" spans="1:13" x14ac:dyDescent="0.2">
      <c r="A945" s="2"/>
      <c r="B945" s="2"/>
      <c r="C945" s="2"/>
      <c r="D945" s="2"/>
      <c r="E945" s="2">
        <f>IF(D945=0,0,VLOOKUP(D945,DM!$C$5:$E$500,2,0))</f>
        <v>0</v>
      </c>
      <c r="F945" s="2">
        <f>IF(D945=0,0,VLOOKUP(D945,DM!$C$5:$E$500,3,0))</f>
        <v>0</v>
      </c>
      <c r="G945" s="3"/>
      <c r="H945" s="3"/>
      <c r="I945" s="3"/>
      <c r="J945" s="2"/>
      <c r="K945" s="3">
        <f>VLOOKUP(D945,Tinhgiavon!$A$5:$I$500,7,0)</f>
        <v>0</v>
      </c>
      <c r="L945" s="3">
        <f t="shared" si="15"/>
        <v>0</v>
      </c>
      <c r="M945" s="22">
        <f>IF(D945=0,0,VLOOKUP(D945,DM!$C$5:$G$500,5,0))</f>
        <v>0</v>
      </c>
    </row>
    <row r="946" spans="1:13" x14ac:dyDescent="0.2">
      <c r="A946" s="2"/>
      <c r="B946" s="2"/>
      <c r="C946" s="2"/>
      <c r="D946" s="2"/>
      <c r="E946" s="2">
        <f>IF(D946=0,0,VLOOKUP(D946,DM!$C$5:$E$500,2,0))</f>
        <v>0</v>
      </c>
      <c r="F946" s="2">
        <f>IF(D946=0,0,VLOOKUP(D946,DM!$C$5:$E$500,3,0))</f>
        <v>0</v>
      </c>
      <c r="G946" s="3"/>
      <c r="H946" s="3"/>
      <c r="I946" s="3"/>
      <c r="J946" s="2"/>
      <c r="K946" s="3">
        <f>VLOOKUP(D946,Tinhgiavon!$A$5:$I$500,7,0)</f>
        <v>0</v>
      </c>
      <c r="L946" s="3">
        <f t="shared" si="15"/>
        <v>0</v>
      </c>
      <c r="M946" s="22">
        <f>IF(D946=0,0,VLOOKUP(D946,DM!$C$5:$G$500,5,0))</f>
        <v>0</v>
      </c>
    </row>
    <row r="947" spans="1:13" x14ac:dyDescent="0.2">
      <c r="A947" s="2"/>
      <c r="B947" s="2"/>
      <c r="C947" s="2"/>
      <c r="D947" s="2"/>
      <c r="E947" s="2">
        <f>IF(D947=0,0,VLOOKUP(D947,DM!$C$5:$E$500,2,0))</f>
        <v>0</v>
      </c>
      <c r="F947" s="2">
        <f>IF(D947=0,0,VLOOKUP(D947,DM!$C$5:$E$500,3,0))</f>
        <v>0</v>
      </c>
      <c r="G947" s="3"/>
      <c r="H947" s="3"/>
      <c r="I947" s="3"/>
      <c r="J947" s="2"/>
      <c r="K947" s="3">
        <f>VLOOKUP(D947,Tinhgiavon!$A$5:$I$500,7,0)</f>
        <v>0</v>
      </c>
      <c r="L947" s="3">
        <f t="shared" si="15"/>
        <v>0</v>
      </c>
      <c r="M947" s="22">
        <f>IF(D947=0,0,VLOOKUP(D947,DM!$C$5:$G$500,5,0))</f>
        <v>0</v>
      </c>
    </row>
    <row r="948" spans="1:13" x14ac:dyDescent="0.2">
      <c r="A948" s="2"/>
      <c r="B948" s="2"/>
      <c r="C948" s="2"/>
      <c r="D948" s="2"/>
      <c r="E948" s="2">
        <f>IF(D948=0,0,VLOOKUP(D948,DM!$C$5:$E$500,2,0))</f>
        <v>0</v>
      </c>
      <c r="F948" s="2">
        <f>IF(D948=0,0,VLOOKUP(D948,DM!$C$5:$E$500,3,0))</f>
        <v>0</v>
      </c>
      <c r="G948" s="3"/>
      <c r="H948" s="3"/>
      <c r="I948" s="3"/>
      <c r="J948" s="2"/>
      <c r="K948" s="3">
        <f>VLOOKUP(D948,Tinhgiavon!$A$5:$I$500,7,0)</f>
        <v>0</v>
      </c>
      <c r="L948" s="3">
        <f t="shared" si="15"/>
        <v>0</v>
      </c>
      <c r="M948" s="22">
        <f>IF(D948=0,0,VLOOKUP(D948,DM!$C$5:$G$500,5,0))</f>
        <v>0</v>
      </c>
    </row>
    <row r="949" spans="1:13" x14ac:dyDescent="0.2">
      <c r="A949" s="2"/>
      <c r="B949" s="2"/>
      <c r="C949" s="2"/>
      <c r="D949" s="2"/>
      <c r="E949" s="2">
        <f>IF(D949=0,0,VLOOKUP(D949,DM!$C$5:$E$500,2,0))</f>
        <v>0</v>
      </c>
      <c r="F949" s="2">
        <f>IF(D949=0,0,VLOOKUP(D949,DM!$C$5:$E$500,3,0))</f>
        <v>0</v>
      </c>
      <c r="G949" s="3"/>
      <c r="H949" s="3"/>
      <c r="I949" s="3"/>
      <c r="J949" s="2"/>
      <c r="K949" s="3">
        <f>VLOOKUP(D949,Tinhgiavon!$A$5:$I$500,7,0)</f>
        <v>0</v>
      </c>
      <c r="L949" s="3">
        <f t="shared" si="15"/>
        <v>0</v>
      </c>
      <c r="M949" s="22">
        <f>IF(D949=0,0,VLOOKUP(D949,DM!$C$5:$G$500,5,0))</f>
        <v>0</v>
      </c>
    </row>
    <row r="950" spans="1:13" x14ac:dyDescent="0.2">
      <c r="A950" s="2"/>
      <c r="B950" s="2"/>
      <c r="C950" s="2"/>
      <c r="D950" s="2"/>
      <c r="E950" s="2">
        <f>IF(D950=0,0,VLOOKUP(D950,DM!$C$5:$E$500,2,0))</f>
        <v>0</v>
      </c>
      <c r="F950" s="2">
        <f>IF(D950=0,0,VLOOKUP(D950,DM!$C$5:$E$500,3,0))</f>
        <v>0</v>
      </c>
      <c r="G950" s="3"/>
      <c r="H950" s="3"/>
      <c r="I950" s="3"/>
      <c r="J950" s="2"/>
      <c r="K950" s="3">
        <f>VLOOKUP(D950,Tinhgiavon!$A$5:$I$500,7,0)</f>
        <v>0</v>
      </c>
      <c r="L950" s="3">
        <f t="shared" si="15"/>
        <v>0</v>
      </c>
      <c r="M950" s="22">
        <f>IF(D950=0,0,VLOOKUP(D950,DM!$C$5:$G$500,5,0))</f>
        <v>0</v>
      </c>
    </row>
    <row r="951" spans="1:13" x14ac:dyDescent="0.2">
      <c r="A951" s="2"/>
      <c r="B951" s="2"/>
      <c r="C951" s="2"/>
      <c r="D951" s="2"/>
      <c r="E951" s="2">
        <f>IF(D951=0,0,VLOOKUP(D951,DM!$C$5:$E$500,2,0))</f>
        <v>0</v>
      </c>
      <c r="F951" s="2">
        <f>IF(D951=0,0,VLOOKUP(D951,DM!$C$5:$E$500,3,0))</f>
        <v>0</v>
      </c>
      <c r="G951" s="3"/>
      <c r="H951" s="3"/>
      <c r="I951" s="3"/>
      <c r="J951" s="2"/>
      <c r="K951" s="3">
        <f>VLOOKUP(D951,Tinhgiavon!$A$5:$I$500,7,0)</f>
        <v>0</v>
      </c>
      <c r="L951" s="3">
        <f t="shared" si="15"/>
        <v>0</v>
      </c>
      <c r="M951" s="22">
        <f>IF(D951=0,0,VLOOKUP(D951,DM!$C$5:$G$500,5,0))</f>
        <v>0</v>
      </c>
    </row>
    <row r="952" spans="1:13" x14ac:dyDescent="0.2">
      <c r="A952" s="2"/>
      <c r="B952" s="2"/>
      <c r="C952" s="2"/>
      <c r="D952" s="2"/>
      <c r="E952" s="2">
        <f>IF(D952=0,0,VLOOKUP(D952,DM!$C$5:$E$500,2,0))</f>
        <v>0</v>
      </c>
      <c r="F952" s="2">
        <f>IF(D952=0,0,VLOOKUP(D952,DM!$C$5:$E$500,3,0))</f>
        <v>0</v>
      </c>
      <c r="G952" s="3"/>
      <c r="H952" s="3"/>
      <c r="I952" s="3"/>
      <c r="J952" s="2"/>
      <c r="K952" s="3">
        <f>VLOOKUP(D952,Tinhgiavon!$A$5:$I$500,7,0)</f>
        <v>0</v>
      </c>
      <c r="L952" s="3">
        <f t="shared" si="15"/>
        <v>0</v>
      </c>
      <c r="M952" s="22">
        <f>IF(D952=0,0,VLOOKUP(D952,DM!$C$5:$G$500,5,0))</f>
        <v>0</v>
      </c>
    </row>
    <row r="953" spans="1:13" x14ac:dyDescent="0.2">
      <c r="A953" s="2"/>
      <c r="B953" s="2"/>
      <c r="C953" s="2"/>
      <c r="D953" s="2"/>
      <c r="E953" s="2">
        <f>IF(D953=0,0,VLOOKUP(D953,DM!$C$5:$E$500,2,0))</f>
        <v>0</v>
      </c>
      <c r="F953" s="2">
        <f>IF(D953=0,0,VLOOKUP(D953,DM!$C$5:$E$500,3,0))</f>
        <v>0</v>
      </c>
      <c r="G953" s="3"/>
      <c r="H953" s="3"/>
      <c r="I953" s="3"/>
      <c r="J953" s="2"/>
      <c r="K953" s="3">
        <f>VLOOKUP(D953,Tinhgiavon!$A$5:$I$500,7,0)</f>
        <v>0</v>
      </c>
      <c r="L953" s="3">
        <f t="shared" si="15"/>
        <v>0</v>
      </c>
      <c r="M953" s="22">
        <f>IF(D953=0,0,VLOOKUP(D953,DM!$C$5:$G$500,5,0))</f>
        <v>0</v>
      </c>
    </row>
    <row r="954" spans="1:13" x14ac:dyDescent="0.2">
      <c r="A954" s="2"/>
      <c r="B954" s="2"/>
      <c r="C954" s="2"/>
      <c r="D954" s="2"/>
      <c r="E954" s="2">
        <f>IF(D954=0,0,VLOOKUP(D954,DM!$C$5:$E$500,2,0))</f>
        <v>0</v>
      </c>
      <c r="F954" s="2">
        <f>IF(D954=0,0,VLOOKUP(D954,DM!$C$5:$E$500,3,0))</f>
        <v>0</v>
      </c>
      <c r="G954" s="3"/>
      <c r="H954" s="3"/>
      <c r="I954" s="3"/>
      <c r="J954" s="2"/>
      <c r="K954" s="3">
        <f>VLOOKUP(D954,Tinhgiavon!$A$5:$I$500,7,0)</f>
        <v>0</v>
      </c>
      <c r="L954" s="3">
        <f t="shared" si="15"/>
        <v>0</v>
      </c>
      <c r="M954" s="22">
        <f>IF(D954=0,0,VLOOKUP(D954,DM!$C$5:$G$500,5,0))</f>
        <v>0</v>
      </c>
    </row>
    <row r="955" spans="1:13" x14ac:dyDescent="0.2">
      <c r="A955" s="2"/>
      <c r="B955" s="2"/>
      <c r="C955" s="2"/>
      <c r="D955" s="2"/>
      <c r="E955" s="2">
        <f>IF(D955=0,0,VLOOKUP(D955,DM!$C$5:$E$500,2,0))</f>
        <v>0</v>
      </c>
      <c r="F955" s="2">
        <f>IF(D955=0,0,VLOOKUP(D955,DM!$C$5:$E$500,3,0))</f>
        <v>0</v>
      </c>
      <c r="G955" s="3"/>
      <c r="H955" s="3"/>
      <c r="I955" s="3"/>
      <c r="J955" s="2"/>
      <c r="K955" s="3">
        <f>VLOOKUP(D955,Tinhgiavon!$A$5:$I$500,7,0)</f>
        <v>0</v>
      </c>
      <c r="L955" s="3">
        <f t="shared" si="15"/>
        <v>0</v>
      </c>
      <c r="M955" s="22">
        <f>IF(D955=0,0,VLOOKUP(D955,DM!$C$5:$G$500,5,0))</f>
        <v>0</v>
      </c>
    </row>
    <row r="956" spans="1:13" x14ac:dyDescent="0.2">
      <c r="A956" s="2"/>
      <c r="B956" s="2"/>
      <c r="C956" s="2"/>
      <c r="D956" s="2"/>
      <c r="E956" s="2">
        <f>IF(D956=0,0,VLOOKUP(D956,DM!$C$5:$E$500,2,0))</f>
        <v>0</v>
      </c>
      <c r="F956" s="2">
        <f>IF(D956=0,0,VLOOKUP(D956,DM!$C$5:$E$500,3,0))</f>
        <v>0</v>
      </c>
      <c r="G956" s="3"/>
      <c r="H956" s="3"/>
      <c r="I956" s="3"/>
      <c r="J956" s="2"/>
      <c r="K956" s="3">
        <f>VLOOKUP(D956,Tinhgiavon!$A$5:$I$500,7,0)</f>
        <v>0</v>
      </c>
      <c r="L956" s="3">
        <f t="shared" si="15"/>
        <v>0</v>
      </c>
      <c r="M956" s="22">
        <f>IF(D956=0,0,VLOOKUP(D956,DM!$C$5:$G$500,5,0))</f>
        <v>0</v>
      </c>
    </row>
    <row r="957" spans="1:13" x14ac:dyDescent="0.2">
      <c r="A957" s="2"/>
      <c r="B957" s="2"/>
      <c r="C957" s="2"/>
      <c r="D957" s="2"/>
      <c r="E957" s="2">
        <f>IF(D957=0,0,VLOOKUP(D957,DM!$C$5:$E$500,2,0))</f>
        <v>0</v>
      </c>
      <c r="F957" s="2">
        <f>IF(D957=0,0,VLOOKUP(D957,DM!$C$5:$E$500,3,0))</f>
        <v>0</v>
      </c>
      <c r="G957" s="3"/>
      <c r="H957" s="3"/>
      <c r="I957" s="3"/>
      <c r="J957" s="2"/>
      <c r="K957" s="3">
        <f>VLOOKUP(D957,Tinhgiavon!$A$5:$I$500,7,0)</f>
        <v>0</v>
      </c>
      <c r="L957" s="3">
        <f t="shared" si="15"/>
        <v>0</v>
      </c>
      <c r="M957" s="22">
        <f>IF(D957=0,0,VLOOKUP(D957,DM!$C$5:$G$500,5,0))</f>
        <v>0</v>
      </c>
    </row>
    <row r="958" spans="1:13" x14ac:dyDescent="0.2">
      <c r="A958" s="2"/>
      <c r="B958" s="2"/>
      <c r="C958" s="2"/>
      <c r="D958" s="2"/>
      <c r="E958" s="2">
        <f>IF(D958=0,0,VLOOKUP(D958,DM!$C$5:$E$500,2,0))</f>
        <v>0</v>
      </c>
      <c r="F958" s="2">
        <f>IF(D958=0,0,VLOOKUP(D958,DM!$C$5:$E$500,3,0))</f>
        <v>0</v>
      </c>
      <c r="G958" s="3"/>
      <c r="H958" s="3"/>
      <c r="I958" s="3"/>
      <c r="J958" s="2"/>
      <c r="K958" s="3">
        <f>VLOOKUP(D958,Tinhgiavon!$A$5:$I$500,7,0)</f>
        <v>0</v>
      </c>
      <c r="L958" s="3">
        <f t="shared" si="15"/>
        <v>0</v>
      </c>
      <c r="M958" s="22">
        <f>IF(D958=0,0,VLOOKUP(D958,DM!$C$5:$G$500,5,0))</f>
        <v>0</v>
      </c>
    </row>
    <row r="959" spans="1:13" x14ac:dyDescent="0.2">
      <c r="A959" s="2"/>
      <c r="B959" s="2"/>
      <c r="C959" s="2"/>
      <c r="D959" s="2"/>
      <c r="E959" s="2">
        <f>IF(D959=0,0,VLOOKUP(D959,DM!$C$5:$E$500,2,0))</f>
        <v>0</v>
      </c>
      <c r="F959" s="2">
        <f>IF(D959=0,0,VLOOKUP(D959,DM!$C$5:$E$500,3,0))</f>
        <v>0</v>
      </c>
      <c r="G959" s="3"/>
      <c r="H959" s="3"/>
      <c r="I959" s="3"/>
      <c r="J959" s="2"/>
      <c r="K959" s="3">
        <f>VLOOKUP(D959,Tinhgiavon!$A$5:$I$500,7,0)</f>
        <v>0</v>
      </c>
      <c r="L959" s="3">
        <f t="shared" si="15"/>
        <v>0</v>
      </c>
      <c r="M959" s="22">
        <f>IF(D959=0,0,VLOOKUP(D959,DM!$C$5:$G$500,5,0))</f>
        <v>0</v>
      </c>
    </row>
    <row r="960" spans="1:13" x14ac:dyDescent="0.2">
      <c r="A960" s="2"/>
      <c r="B960" s="2"/>
      <c r="C960" s="2"/>
      <c r="D960" s="2"/>
      <c r="E960" s="2">
        <f>IF(D960=0,0,VLOOKUP(D960,DM!$C$5:$E$500,2,0))</f>
        <v>0</v>
      </c>
      <c r="F960" s="2">
        <f>IF(D960=0,0,VLOOKUP(D960,DM!$C$5:$E$500,3,0))</f>
        <v>0</v>
      </c>
      <c r="G960" s="3"/>
      <c r="H960" s="3"/>
      <c r="I960" s="3"/>
      <c r="J960" s="2"/>
      <c r="K960" s="3">
        <f>VLOOKUP(D960,Tinhgiavon!$A$5:$I$500,7,0)</f>
        <v>0</v>
      </c>
      <c r="L960" s="3">
        <f t="shared" si="15"/>
        <v>0</v>
      </c>
      <c r="M960" s="22">
        <f>IF(D960=0,0,VLOOKUP(D960,DM!$C$5:$G$500,5,0))</f>
        <v>0</v>
      </c>
    </row>
    <row r="961" spans="1:13" x14ac:dyDescent="0.2">
      <c r="A961" s="2"/>
      <c r="B961" s="2"/>
      <c r="C961" s="2"/>
      <c r="D961" s="2"/>
      <c r="E961" s="2">
        <f>IF(D961=0,0,VLOOKUP(D961,DM!$C$5:$E$500,2,0))</f>
        <v>0</v>
      </c>
      <c r="F961" s="2">
        <f>IF(D961=0,0,VLOOKUP(D961,DM!$C$5:$E$500,3,0))</f>
        <v>0</v>
      </c>
      <c r="G961" s="3"/>
      <c r="H961" s="3"/>
      <c r="I961" s="3"/>
      <c r="J961" s="2"/>
      <c r="K961" s="3">
        <f>VLOOKUP(D961,Tinhgiavon!$A$5:$I$500,7,0)</f>
        <v>0</v>
      </c>
      <c r="L961" s="3">
        <f t="shared" si="15"/>
        <v>0</v>
      </c>
      <c r="M961" s="22">
        <f>IF(D961=0,0,VLOOKUP(D961,DM!$C$5:$G$500,5,0))</f>
        <v>0</v>
      </c>
    </row>
    <row r="962" spans="1:13" x14ac:dyDescent="0.2">
      <c r="A962" s="2"/>
      <c r="B962" s="2"/>
      <c r="C962" s="2"/>
      <c r="D962" s="2"/>
      <c r="E962" s="2">
        <f>IF(D962=0,0,VLOOKUP(D962,DM!$C$5:$E$500,2,0))</f>
        <v>0</v>
      </c>
      <c r="F962" s="2">
        <f>IF(D962=0,0,VLOOKUP(D962,DM!$C$5:$E$500,3,0))</f>
        <v>0</v>
      </c>
      <c r="G962" s="3"/>
      <c r="H962" s="3"/>
      <c r="I962" s="3"/>
      <c r="J962" s="2"/>
      <c r="K962" s="3">
        <f>VLOOKUP(D962,Tinhgiavon!$A$5:$I$500,7,0)</f>
        <v>0</v>
      </c>
      <c r="L962" s="3">
        <f t="shared" si="15"/>
        <v>0</v>
      </c>
      <c r="M962" s="22">
        <f>IF(D962=0,0,VLOOKUP(D962,DM!$C$5:$G$500,5,0))</f>
        <v>0</v>
      </c>
    </row>
    <row r="963" spans="1:13" x14ac:dyDescent="0.2">
      <c r="A963" s="2"/>
      <c r="B963" s="2"/>
      <c r="C963" s="2"/>
      <c r="D963" s="2"/>
      <c r="E963" s="2">
        <f>IF(D963=0,0,VLOOKUP(D963,DM!$C$5:$E$500,2,0))</f>
        <v>0</v>
      </c>
      <c r="F963" s="2">
        <f>IF(D963=0,0,VLOOKUP(D963,DM!$C$5:$E$500,3,0))</f>
        <v>0</v>
      </c>
      <c r="G963" s="3"/>
      <c r="H963" s="3"/>
      <c r="I963" s="3"/>
      <c r="J963" s="2"/>
      <c r="K963" s="3">
        <f>VLOOKUP(D963,Tinhgiavon!$A$5:$I$500,7,0)</f>
        <v>0</v>
      </c>
      <c r="L963" s="3">
        <f t="shared" si="15"/>
        <v>0</v>
      </c>
      <c r="M963" s="22">
        <f>IF(D963=0,0,VLOOKUP(D963,DM!$C$5:$G$500,5,0))</f>
        <v>0</v>
      </c>
    </row>
    <row r="964" spans="1:13" x14ac:dyDescent="0.2">
      <c r="A964" s="2"/>
      <c r="B964" s="2"/>
      <c r="C964" s="2"/>
      <c r="D964" s="2"/>
      <c r="E964" s="2">
        <f>IF(D964=0,0,VLOOKUP(D964,DM!$C$5:$E$500,2,0))</f>
        <v>0</v>
      </c>
      <c r="F964" s="2">
        <f>IF(D964=0,0,VLOOKUP(D964,DM!$C$5:$E$500,3,0))</f>
        <v>0</v>
      </c>
      <c r="G964" s="3"/>
      <c r="H964" s="3"/>
      <c r="I964" s="3"/>
      <c r="J964" s="2"/>
      <c r="K964" s="3">
        <f>VLOOKUP(D964,Tinhgiavon!$A$5:$I$500,7,0)</f>
        <v>0</v>
      </c>
      <c r="L964" s="3">
        <f t="shared" si="15"/>
        <v>0</v>
      </c>
      <c r="M964" s="22">
        <f>IF(D964=0,0,VLOOKUP(D964,DM!$C$5:$G$500,5,0))</f>
        <v>0</v>
      </c>
    </row>
    <row r="965" spans="1:13" x14ac:dyDescent="0.2">
      <c r="A965" s="2"/>
      <c r="B965" s="2"/>
      <c r="C965" s="2"/>
      <c r="D965" s="2"/>
      <c r="E965" s="2">
        <f>IF(D965=0,0,VLOOKUP(D965,DM!$C$5:$E$500,2,0))</f>
        <v>0</v>
      </c>
      <c r="F965" s="2">
        <f>IF(D965=0,0,VLOOKUP(D965,DM!$C$5:$E$500,3,0))</f>
        <v>0</v>
      </c>
      <c r="G965" s="3"/>
      <c r="H965" s="3"/>
      <c r="I965" s="3"/>
      <c r="J965" s="2"/>
      <c r="K965" s="3">
        <f>VLOOKUP(D965,Tinhgiavon!$A$5:$I$500,7,0)</f>
        <v>0</v>
      </c>
      <c r="L965" s="3">
        <f t="shared" si="15"/>
        <v>0</v>
      </c>
      <c r="M965" s="22">
        <f>IF(D965=0,0,VLOOKUP(D965,DM!$C$5:$G$500,5,0))</f>
        <v>0</v>
      </c>
    </row>
    <row r="966" spans="1:13" x14ac:dyDescent="0.2">
      <c r="A966" s="2"/>
      <c r="B966" s="2"/>
      <c r="C966" s="2"/>
      <c r="D966" s="2"/>
      <c r="E966" s="2">
        <f>IF(D966=0,0,VLOOKUP(D966,DM!$C$5:$E$500,2,0))</f>
        <v>0</v>
      </c>
      <c r="F966" s="2">
        <f>IF(D966=0,0,VLOOKUP(D966,DM!$C$5:$E$500,3,0))</f>
        <v>0</v>
      </c>
      <c r="G966" s="3"/>
      <c r="H966" s="3"/>
      <c r="I966" s="3"/>
      <c r="J966" s="2"/>
      <c r="K966" s="3">
        <f>VLOOKUP(D966,Tinhgiavon!$A$5:$I$500,7,0)</f>
        <v>0</v>
      </c>
      <c r="L966" s="3">
        <f t="shared" ref="L966:L1000" si="16">K966*G966</f>
        <v>0</v>
      </c>
      <c r="M966" s="22">
        <f>IF(D966=0,0,VLOOKUP(D966,DM!$C$5:$G$500,5,0))</f>
        <v>0</v>
      </c>
    </row>
    <row r="967" spans="1:13" x14ac:dyDescent="0.2">
      <c r="A967" s="2"/>
      <c r="B967" s="2"/>
      <c r="C967" s="2"/>
      <c r="D967" s="2"/>
      <c r="E967" s="2">
        <f>IF(D967=0,0,VLOOKUP(D967,DM!$C$5:$E$500,2,0))</f>
        <v>0</v>
      </c>
      <c r="F967" s="2">
        <f>IF(D967=0,0,VLOOKUP(D967,DM!$C$5:$E$500,3,0))</f>
        <v>0</v>
      </c>
      <c r="G967" s="3"/>
      <c r="H967" s="3"/>
      <c r="I967" s="3"/>
      <c r="J967" s="2"/>
      <c r="K967" s="3">
        <f>VLOOKUP(D967,Tinhgiavon!$A$5:$I$500,7,0)</f>
        <v>0</v>
      </c>
      <c r="L967" s="3">
        <f t="shared" si="16"/>
        <v>0</v>
      </c>
      <c r="M967" s="22">
        <f>IF(D967=0,0,VLOOKUP(D967,DM!$C$5:$G$500,5,0))</f>
        <v>0</v>
      </c>
    </row>
    <row r="968" spans="1:13" x14ac:dyDescent="0.2">
      <c r="A968" s="2"/>
      <c r="B968" s="2"/>
      <c r="C968" s="2"/>
      <c r="D968" s="2"/>
      <c r="E968" s="2">
        <f>IF(D968=0,0,VLOOKUP(D968,DM!$C$5:$E$500,2,0))</f>
        <v>0</v>
      </c>
      <c r="F968" s="2">
        <f>IF(D968=0,0,VLOOKUP(D968,DM!$C$5:$E$500,3,0))</f>
        <v>0</v>
      </c>
      <c r="G968" s="3"/>
      <c r="H968" s="3"/>
      <c r="I968" s="3"/>
      <c r="J968" s="2"/>
      <c r="K968" s="3">
        <f>VLOOKUP(D968,Tinhgiavon!$A$5:$I$500,7,0)</f>
        <v>0</v>
      </c>
      <c r="L968" s="3">
        <f t="shared" si="16"/>
        <v>0</v>
      </c>
      <c r="M968" s="22">
        <f>IF(D968=0,0,VLOOKUP(D968,DM!$C$5:$G$500,5,0))</f>
        <v>0</v>
      </c>
    </row>
    <row r="969" spans="1:13" x14ac:dyDescent="0.2">
      <c r="A969" s="2"/>
      <c r="B969" s="2"/>
      <c r="C969" s="2"/>
      <c r="D969" s="2"/>
      <c r="E969" s="2">
        <f>IF(D969=0,0,VLOOKUP(D969,DM!$C$5:$E$500,2,0))</f>
        <v>0</v>
      </c>
      <c r="F969" s="2">
        <f>IF(D969=0,0,VLOOKUP(D969,DM!$C$5:$E$500,3,0))</f>
        <v>0</v>
      </c>
      <c r="G969" s="3"/>
      <c r="H969" s="3"/>
      <c r="I969" s="3"/>
      <c r="J969" s="2"/>
      <c r="K969" s="3">
        <f>VLOOKUP(D969,Tinhgiavon!$A$5:$I$500,7,0)</f>
        <v>0</v>
      </c>
      <c r="L969" s="3">
        <f t="shared" si="16"/>
        <v>0</v>
      </c>
      <c r="M969" s="22">
        <f>IF(D969=0,0,VLOOKUP(D969,DM!$C$5:$G$500,5,0))</f>
        <v>0</v>
      </c>
    </row>
    <row r="970" spans="1:13" x14ac:dyDescent="0.2">
      <c r="A970" s="2"/>
      <c r="B970" s="2"/>
      <c r="C970" s="2"/>
      <c r="D970" s="2"/>
      <c r="E970" s="2">
        <f>IF(D970=0,0,VLOOKUP(D970,DM!$C$5:$E$500,2,0))</f>
        <v>0</v>
      </c>
      <c r="F970" s="2">
        <f>IF(D970=0,0,VLOOKUP(D970,DM!$C$5:$E$500,3,0))</f>
        <v>0</v>
      </c>
      <c r="G970" s="3"/>
      <c r="H970" s="3"/>
      <c r="I970" s="3"/>
      <c r="J970" s="2"/>
      <c r="K970" s="3">
        <f>VLOOKUP(D970,Tinhgiavon!$A$5:$I$500,7,0)</f>
        <v>0</v>
      </c>
      <c r="L970" s="3">
        <f t="shared" si="16"/>
        <v>0</v>
      </c>
      <c r="M970" s="22">
        <f>IF(D970=0,0,VLOOKUP(D970,DM!$C$5:$G$500,5,0))</f>
        <v>0</v>
      </c>
    </row>
    <row r="971" spans="1:13" x14ac:dyDescent="0.2">
      <c r="A971" s="2"/>
      <c r="B971" s="2"/>
      <c r="C971" s="2"/>
      <c r="D971" s="2"/>
      <c r="E971" s="2">
        <f>IF(D971=0,0,VLOOKUP(D971,DM!$C$5:$E$500,2,0))</f>
        <v>0</v>
      </c>
      <c r="F971" s="2">
        <f>IF(D971=0,0,VLOOKUP(D971,DM!$C$5:$E$500,3,0))</f>
        <v>0</v>
      </c>
      <c r="G971" s="3"/>
      <c r="H971" s="3"/>
      <c r="I971" s="3"/>
      <c r="J971" s="2"/>
      <c r="K971" s="3">
        <f>VLOOKUP(D971,Tinhgiavon!$A$5:$I$500,7,0)</f>
        <v>0</v>
      </c>
      <c r="L971" s="3">
        <f t="shared" si="16"/>
        <v>0</v>
      </c>
      <c r="M971" s="22">
        <f>IF(D971=0,0,VLOOKUP(D971,DM!$C$5:$G$500,5,0))</f>
        <v>0</v>
      </c>
    </row>
    <row r="972" spans="1:13" x14ac:dyDescent="0.2">
      <c r="A972" s="2"/>
      <c r="B972" s="2"/>
      <c r="C972" s="2"/>
      <c r="D972" s="2"/>
      <c r="E972" s="2">
        <f>IF(D972=0,0,VLOOKUP(D972,DM!$C$5:$E$500,2,0))</f>
        <v>0</v>
      </c>
      <c r="F972" s="2">
        <f>IF(D972=0,0,VLOOKUP(D972,DM!$C$5:$E$500,3,0))</f>
        <v>0</v>
      </c>
      <c r="G972" s="3"/>
      <c r="H972" s="3"/>
      <c r="I972" s="3"/>
      <c r="J972" s="2"/>
      <c r="K972" s="3">
        <f>VLOOKUP(D972,Tinhgiavon!$A$5:$I$500,7,0)</f>
        <v>0</v>
      </c>
      <c r="L972" s="3">
        <f t="shared" si="16"/>
        <v>0</v>
      </c>
      <c r="M972" s="22">
        <f>IF(D972=0,0,VLOOKUP(D972,DM!$C$5:$G$500,5,0))</f>
        <v>0</v>
      </c>
    </row>
    <row r="973" spans="1:13" x14ac:dyDescent="0.2">
      <c r="A973" s="2"/>
      <c r="B973" s="2"/>
      <c r="C973" s="2"/>
      <c r="D973" s="2"/>
      <c r="E973" s="2">
        <f>IF(D973=0,0,VLOOKUP(D973,DM!$C$5:$E$500,2,0))</f>
        <v>0</v>
      </c>
      <c r="F973" s="2">
        <f>IF(D973=0,0,VLOOKUP(D973,DM!$C$5:$E$500,3,0))</f>
        <v>0</v>
      </c>
      <c r="G973" s="3"/>
      <c r="H973" s="3"/>
      <c r="I973" s="3"/>
      <c r="J973" s="2"/>
      <c r="K973" s="3">
        <f>VLOOKUP(D973,Tinhgiavon!$A$5:$I$500,7,0)</f>
        <v>0</v>
      </c>
      <c r="L973" s="3">
        <f t="shared" si="16"/>
        <v>0</v>
      </c>
      <c r="M973" s="22">
        <f>IF(D973=0,0,VLOOKUP(D973,DM!$C$5:$G$500,5,0))</f>
        <v>0</v>
      </c>
    </row>
    <row r="974" spans="1:13" x14ac:dyDescent="0.2">
      <c r="A974" s="2"/>
      <c r="B974" s="2"/>
      <c r="C974" s="2"/>
      <c r="D974" s="2"/>
      <c r="E974" s="2">
        <f>IF(D974=0,0,VLOOKUP(D974,DM!$C$5:$E$500,2,0))</f>
        <v>0</v>
      </c>
      <c r="F974" s="2">
        <f>IF(D974=0,0,VLOOKUP(D974,DM!$C$5:$E$500,3,0))</f>
        <v>0</v>
      </c>
      <c r="G974" s="3"/>
      <c r="H974" s="3"/>
      <c r="I974" s="3"/>
      <c r="J974" s="2"/>
      <c r="K974" s="3">
        <f>VLOOKUP(D974,Tinhgiavon!$A$5:$I$500,7,0)</f>
        <v>0</v>
      </c>
      <c r="L974" s="3">
        <f t="shared" si="16"/>
        <v>0</v>
      </c>
      <c r="M974" s="22">
        <f>IF(D974=0,0,VLOOKUP(D974,DM!$C$5:$G$500,5,0))</f>
        <v>0</v>
      </c>
    </row>
    <row r="975" spans="1:13" x14ac:dyDescent="0.2">
      <c r="A975" s="2"/>
      <c r="B975" s="2"/>
      <c r="C975" s="2"/>
      <c r="D975" s="2"/>
      <c r="E975" s="2">
        <f>IF(D975=0,0,VLOOKUP(D975,DM!$C$5:$E$500,2,0))</f>
        <v>0</v>
      </c>
      <c r="F975" s="2">
        <f>IF(D975=0,0,VLOOKUP(D975,DM!$C$5:$E$500,3,0))</f>
        <v>0</v>
      </c>
      <c r="G975" s="3"/>
      <c r="H975" s="3"/>
      <c r="I975" s="3"/>
      <c r="J975" s="2"/>
      <c r="K975" s="3">
        <f>VLOOKUP(D975,Tinhgiavon!$A$5:$I$500,7,0)</f>
        <v>0</v>
      </c>
      <c r="L975" s="3">
        <f t="shared" si="16"/>
        <v>0</v>
      </c>
      <c r="M975" s="22">
        <f>IF(D975=0,0,VLOOKUP(D975,DM!$C$5:$G$500,5,0))</f>
        <v>0</v>
      </c>
    </row>
    <row r="976" spans="1:13" x14ac:dyDescent="0.2">
      <c r="A976" s="2"/>
      <c r="B976" s="2"/>
      <c r="C976" s="2"/>
      <c r="D976" s="2"/>
      <c r="E976" s="2">
        <f>IF(D976=0,0,VLOOKUP(D976,DM!$C$5:$E$500,2,0))</f>
        <v>0</v>
      </c>
      <c r="F976" s="2">
        <f>IF(D976=0,0,VLOOKUP(D976,DM!$C$5:$E$500,3,0))</f>
        <v>0</v>
      </c>
      <c r="G976" s="3"/>
      <c r="H976" s="3"/>
      <c r="I976" s="3"/>
      <c r="J976" s="2"/>
      <c r="K976" s="3">
        <f>VLOOKUP(D976,Tinhgiavon!$A$5:$I$500,7,0)</f>
        <v>0</v>
      </c>
      <c r="L976" s="3">
        <f t="shared" si="16"/>
        <v>0</v>
      </c>
      <c r="M976" s="22">
        <f>IF(D976=0,0,VLOOKUP(D976,DM!$C$5:$G$500,5,0))</f>
        <v>0</v>
      </c>
    </row>
    <row r="977" spans="1:13" x14ac:dyDescent="0.2">
      <c r="A977" s="2"/>
      <c r="B977" s="2"/>
      <c r="C977" s="2"/>
      <c r="D977" s="2"/>
      <c r="E977" s="2">
        <f>IF(D977=0,0,VLOOKUP(D977,DM!$C$5:$E$500,2,0))</f>
        <v>0</v>
      </c>
      <c r="F977" s="2">
        <f>IF(D977=0,0,VLOOKUP(D977,DM!$C$5:$E$500,3,0))</f>
        <v>0</v>
      </c>
      <c r="G977" s="3"/>
      <c r="H977" s="3"/>
      <c r="I977" s="3"/>
      <c r="J977" s="2"/>
      <c r="K977" s="3">
        <f>VLOOKUP(D977,Tinhgiavon!$A$5:$I$500,7,0)</f>
        <v>0</v>
      </c>
      <c r="L977" s="3">
        <f t="shared" si="16"/>
        <v>0</v>
      </c>
      <c r="M977" s="22">
        <f>IF(D977=0,0,VLOOKUP(D977,DM!$C$5:$G$500,5,0))</f>
        <v>0</v>
      </c>
    </row>
    <row r="978" spans="1:13" x14ac:dyDescent="0.2">
      <c r="A978" s="2"/>
      <c r="B978" s="2"/>
      <c r="C978" s="2"/>
      <c r="D978" s="2"/>
      <c r="E978" s="2">
        <f>IF(D978=0,0,VLOOKUP(D978,DM!$C$5:$E$500,2,0))</f>
        <v>0</v>
      </c>
      <c r="F978" s="2">
        <f>IF(D978=0,0,VLOOKUP(D978,DM!$C$5:$E$500,3,0))</f>
        <v>0</v>
      </c>
      <c r="G978" s="3"/>
      <c r="H978" s="3"/>
      <c r="I978" s="3"/>
      <c r="J978" s="2"/>
      <c r="K978" s="3">
        <f>VLOOKUP(D978,Tinhgiavon!$A$5:$I$500,7,0)</f>
        <v>0</v>
      </c>
      <c r="L978" s="3">
        <f t="shared" si="16"/>
        <v>0</v>
      </c>
      <c r="M978" s="22">
        <f>IF(D978=0,0,VLOOKUP(D978,DM!$C$5:$G$500,5,0))</f>
        <v>0</v>
      </c>
    </row>
    <row r="979" spans="1:13" x14ac:dyDescent="0.2">
      <c r="A979" s="2"/>
      <c r="B979" s="2"/>
      <c r="C979" s="2"/>
      <c r="D979" s="2"/>
      <c r="E979" s="2">
        <f>IF(D979=0,0,VLOOKUP(D979,DM!$C$5:$E$500,2,0))</f>
        <v>0</v>
      </c>
      <c r="F979" s="2">
        <f>IF(D979=0,0,VLOOKUP(D979,DM!$C$5:$E$500,3,0))</f>
        <v>0</v>
      </c>
      <c r="G979" s="3"/>
      <c r="H979" s="3"/>
      <c r="I979" s="3"/>
      <c r="J979" s="2"/>
      <c r="K979" s="3">
        <f>VLOOKUP(D979,Tinhgiavon!$A$5:$I$500,7,0)</f>
        <v>0</v>
      </c>
      <c r="L979" s="3">
        <f t="shared" si="16"/>
        <v>0</v>
      </c>
      <c r="M979" s="22">
        <f>IF(D979=0,0,VLOOKUP(D979,DM!$C$5:$G$500,5,0))</f>
        <v>0</v>
      </c>
    </row>
    <row r="980" spans="1:13" x14ac:dyDescent="0.2">
      <c r="A980" s="2"/>
      <c r="B980" s="2"/>
      <c r="C980" s="2"/>
      <c r="D980" s="2"/>
      <c r="E980" s="2">
        <f>IF(D980=0,0,VLOOKUP(D980,DM!$C$5:$E$500,2,0))</f>
        <v>0</v>
      </c>
      <c r="F980" s="2">
        <f>IF(D980=0,0,VLOOKUP(D980,DM!$C$5:$E$500,3,0))</f>
        <v>0</v>
      </c>
      <c r="G980" s="3"/>
      <c r="H980" s="3"/>
      <c r="I980" s="3"/>
      <c r="J980" s="2"/>
      <c r="K980" s="3">
        <f>VLOOKUP(D980,Tinhgiavon!$A$5:$I$500,7,0)</f>
        <v>0</v>
      </c>
      <c r="L980" s="3">
        <f t="shared" si="16"/>
        <v>0</v>
      </c>
      <c r="M980" s="22">
        <f>IF(D980=0,0,VLOOKUP(D980,DM!$C$5:$G$500,5,0))</f>
        <v>0</v>
      </c>
    </row>
    <row r="981" spans="1:13" x14ac:dyDescent="0.2">
      <c r="A981" s="2"/>
      <c r="B981" s="2"/>
      <c r="C981" s="2"/>
      <c r="D981" s="2"/>
      <c r="E981" s="2">
        <f>IF(D981=0,0,VLOOKUP(D981,DM!$C$5:$E$500,2,0))</f>
        <v>0</v>
      </c>
      <c r="F981" s="2">
        <f>IF(D981=0,0,VLOOKUP(D981,DM!$C$5:$E$500,3,0))</f>
        <v>0</v>
      </c>
      <c r="G981" s="3"/>
      <c r="H981" s="3"/>
      <c r="I981" s="3"/>
      <c r="J981" s="2"/>
      <c r="K981" s="3">
        <f>VLOOKUP(D981,Tinhgiavon!$A$5:$I$500,7,0)</f>
        <v>0</v>
      </c>
      <c r="L981" s="3">
        <f t="shared" si="16"/>
        <v>0</v>
      </c>
      <c r="M981" s="22">
        <f>IF(D981=0,0,VLOOKUP(D981,DM!$C$5:$G$500,5,0))</f>
        <v>0</v>
      </c>
    </row>
    <row r="982" spans="1:13" x14ac:dyDescent="0.2">
      <c r="A982" s="2"/>
      <c r="B982" s="2"/>
      <c r="C982" s="2"/>
      <c r="D982" s="2"/>
      <c r="E982" s="2">
        <f>IF(D982=0,0,VLOOKUP(D982,DM!$C$5:$E$500,2,0))</f>
        <v>0</v>
      </c>
      <c r="F982" s="2">
        <f>IF(D982=0,0,VLOOKUP(D982,DM!$C$5:$E$500,3,0))</f>
        <v>0</v>
      </c>
      <c r="G982" s="3"/>
      <c r="H982" s="3"/>
      <c r="I982" s="3"/>
      <c r="J982" s="2"/>
      <c r="K982" s="3">
        <f>VLOOKUP(D982,Tinhgiavon!$A$5:$I$500,7,0)</f>
        <v>0</v>
      </c>
      <c r="L982" s="3">
        <f t="shared" si="16"/>
        <v>0</v>
      </c>
      <c r="M982" s="22">
        <f>IF(D982=0,0,VLOOKUP(D982,DM!$C$5:$G$500,5,0))</f>
        <v>0</v>
      </c>
    </row>
    <row r="983" spans="1:13" x14ac:dyDescent="0.2">
      <c r="A983" s="2"/>
      <c r="B983" s="2"/>
      <c r="C983" s="2"/>
      <c r="D983" s="2"/>
      <c r="E983" s="2">
        <f>IF(D983=0,0,VLOOKUP(D983,DM!$C$5:$E$500,2,0))</f>
        <v>0</v>
      </c>
      <c r="F983" s="2">
        <f>IF(D983=0,0,VLOOKUP(D983,DM!$C$5:$E$500,3,0))</f>
        <v>0</v>
      </c>
      <c r="G983" s="3"/>
      <c r="H983" s="3"/>
      <c r="I983" s="3"/>
      <c r="J983" s="2"/>
      <c r="K983" s="3">
        <f>VLOOKUP(D983,Tinhgiavon!$A$5:$I$500,7,0)</f>
        <v>0</v>
      </c>
      <c r="L983" s="3">
        <f t="shared" si="16"/>
        <v>0</v>
      </c>
      <c r="M983" s="22">
        <f>IF(D983=0,0,VLOOKUP(D983,DM!$C$5:$G$500,5,0))</f>
        <v>0</v>
      </c>
    </row>
    <row r="984" spans="1:13" x14ac:dyDescent="0.2">
      <c r="A984" s="2"/>
      <c r="B984" s="2"/>
      <c r="C984" s="2"/>
      <c r="D984" s="2"/>
      <c r="E984" s="2">
        <f>IF(D984=0,0,VLOOKUP(D984,DM!$C$5:$E$500,2,0))</f>
        <v>0</v>
      </c>
      <c r="F984" s="2">
        <f>IF(D984=0,0,VLOOKUP(D984,DM!$C$5:$E$500,3,0))</f>
        <v>0</v>
      </c>
      <c r="G984" s="3"/>
      <c r="H984" s="3"/>
      <c r="I984" s="3"/>
      <c r="J984" s="2"/>
      <c r="K984" s="3">
        <f>VLOOKUP(D984,Tinhgiavon!$A$5:$I$500,7,0)</f>
        <v>0</v>
      </c>
      <c r="L984" s="3">
        <f t="shared" si="16"/>
        <v>0</v>
      </c>
      <c r="M984" s="22">
        <f>IF(D984=0,0,VLOOKUP(D984,DM!$C$5:$G$500,5,0))</f>
        <v>0</v>
      </c>
    </row>
    <row r="985" spans="1:13" x14ac:dyDescent="0.2">
      <c r="A985" s="2"/>
      <c r="B985" s="2"/>
      <c r="C985" s="2"/>
      <c r="D985" s="2"/>
      <c r="E985" s="2">
        <f>IF(D985=0,0,VLOOKUP(D985,DM!$C$5:$E$500,2,0))</f>
        <v>0</v>
      </c>
      <c r="F985" s="2">
        <f>IF(D985=0,0,VLOOKUP(D985,DM!$C$5:$E$500,3,0))</f>
        <v>0</v>
      </c>
      <c r="G985" s="3"/>
      <c r="H985" s="3"/>
      <c r="I985" s="3"/>
      <c r="J985" s="2"/>
      <c r="K985" s="3">
        <f>VLOOKUP(D985,Tinhgiavon!$A$5:$I$500,7,0)</f>
        <v>0</v>
      </c>
      <c r="L985" s="3">
        <f t="shared" si="16"/>
        <v>0</v>
      </c>
      <c r="M985" s="22">
        <f>IF(D985=0,0,VLOOKUP(D985,DM!$C$5:$G$500,5,0))</f>
        <v>0</v>
      </c>
    </row>
    <row r="986" spans="1:13" x14ac:dyDescent="0.2">
      <c r="A986" s="2"/>
      <c r="B986" s="2"/>
      <c r="C986" s="2"/>
      <c r="D986" s="2"/>
      <c r="E986" s="2">
        <f>IF(D986=0,0,VLOOKUP(D986,DM!$C$5:$E$500,2,0))</f>
        <v>0</v>
      </c>
      <c r="F986" s="2">
        <f>IF(D986=0,0,VLOOKUP(D986,DM!$C$5:$E$500,3,0))</f>
        <v>0</v>
      </c>
      <c r="G986" s="3"/>
      <c r="H986" s="3"/>
      <c r="I986" s="3"/>
      <c r="J986" s="2"/>
      <c r="K986" s="3">
        <f>VLOOKUP(D986,Tinhgiavon!$A$5:$I$500,7,0)</f>
        <v>0</v>
      </c>
      <c r="L986" s="3">
        <f t="shared" si="16"/>
        <v>0</v>
      </c>
      <c r="M986" s="22">
        <f>IF(D986=0,0,VLOOKUP(D986,DM!$C$5:$G$500,5,0))</f>
        <v>0</v>
      </c>
    </row>
    <row r="987" spans="1:13" x14ac:dyDescent="0.2">
      <c r="A987" s="2"/>
      <c r="B987" s="2"/>
      <c r="C987" s="2"/>
      <c r="D987" s="2"/>
      <c r="E987" s="2">
        <f>IF(D987=0,0,VLOOKUP(D987,DM!$C$5:$E$500,2,0))</f>
        <v>0</v>
      </c>
      <c r="F987" s="2">
        <f>IF(D987=0,0,VLOOKUP(D987,DM!$C$5:$E$500,3,0))</f>
        <v>0</v>
      </c>
      <c r="G987" s="3"/>
      <c r="H987" s="3"/>
      <c r="I987" s="3"/>
      <c r="J987" s="2"/>
      <c r="K987" s="3">
        <f>VLOOKUP(D987,Tinhgiavon!$A$5:$I$500,7,0)</f>
        <v>0</v>
      </c>
      <c r="L987" s="3">
        <f t="shared" si="16"/>
        <v>0</v>
      </c>
      <c r="M987" s="22">
        <f>IF(D987=0,0,VLOOKUP(D987,DM!$C$5:$G$500,5,0))</f>
        <v>0</v>
      </c>
    </row>
    <row r="988" spans="1:13" x14ac:dyDescent="0.2">
      <c r="A988" s="2"/>
      <c r="B988" s="2"/>
      <c r="C988" s="2"/>
      <c r="D988" s="2"/>
      <c r="E988" s="2">
        <f>IF(D988=0,0,VLOOKUP(D988,DM!$C$5:$E$500,2,0))</f>
        <v>0</v>
      </c>
      <c r="F988" s="2">
        <f>IF(D988=0,0,VLOOKUP(D988,DM!$C$5:$E$500,3,0))</f>
        <v>0</v>
      </c>
      <c r="G988" s="3"/>
      <c r="H988" s="3"/>
      <c r="I988" s="3"/>
      <c r="J988" s="2"/>
      <c r="K988" s="3">
        <f>VLOOKUP(D988,Tinhgiavon!$A$5:$I$500,7,0)</f>
        <v>0</v>
      </c>
      <c r="L988" s="3">
        <f t="shared" si="16"/>
        <v>0</v>
      </c>
      <c r="M988" s="22">
        <f>IF(D988=0,0,VLOOKUP(D988,DM!$C$5:$G$500,5,0))</f>
        <v>0</v>
      </c>
    </row>
    <row r="989" spans="1:13" x14ac:dyDescent="0.2">
      <c r="A989" s="2"/>
      <c r="B989" s="2"/>
      <c r="C989" s="2"/>
      <c r="D989" s="2"/>
      <c r="E989" s="2">
        <f>IF(D989=0,0,VLOOKUP(D989,DM!$C$5:$E$500,2,0))</f>
        <v>0</v>
      </c>
      <c r="F989" s="2">
        <f>IF(D989=0,0,VLOOKUP(D989,DM!$C$5:$E$500,3,0))</f>
        <v>0</v>
      </c>
      <c r="G989" s="3"/>
      <c r="H989" s="3"/>
      <c r="I989" s="3"/>
      <c r="J989" s="2"/>
      <c r="K989" s="3">
        <f>VLOOKUP(D989,Tinhgiavon!$A$5:$I$500,7,0)</f>
        <v>0</v>
      </c>
      <c r="L989" s="3">
        <f t="shared" si="16"/>
        <v>0</v>
      </c>
      <c r="M989" s="22">
        <f>IF(D989=0,0,VLOOKUP(D989,DM!$C$5:$G$500,5,0))</f>
        <v>0</v>
      </c>
    </row>
    <row r="990" spans="1:13" x14ac:dyDescent="0.2">
      <c r="A990" s="2"/>
      <c r="B990" s="2"/>
      <c r="C990" s="2"/>
      <c r="D990" s="2"/>
      <c r="E990" s="2">
        <f>IF(D990=0,0,VLOOKUP(D990,DM!$C$5:$E$500,2,0))</f>
        <v>0</v>
      </c>
      <c r="F990" s="2">
        <f>IF(D990=0,0,VLOOKUP(D990,DM!$C$5:$E$500,3,0))</f>
        <v>0</v>
      </c>
      <c r="G990" s="3"/>
      <c r="H990" s="3"/>
      <c r="I990" s="3"/>
      <c r="J990" s="2"/>
      <c r="K990" s="3">
        <f>VLOOKUP(D990,Tinhgiavon!$A$5:$I$500,7,0)</f>
        <v>0</v>
      </c>
      <c r="L990" s="3">
        <f t="shared" si="16"/>
        <v>0</v>
      </c>
      <c r="M990" s="22">
        <f>IF(D990=0,0,VLOOKUP(D990,DM!$C$5:$G$500,5,0))</f>
        <v>0</v>
      </c>
    </row>
    <row r="991" spans="1:13" x14ac:dyDescent="0.2">
      <c r="A991" s="2"/>
      <c r="B991" s="2"/>
      <c r="C991" s="2"/>
      <c r="D991" s="2"/>
      <c r="E991" s="2">
        <f>IF(D991=0,0,VLOOKUP(D991,DM!$C$5:$E$500,2,0))</f>
        <v>0</v>
      </c>
      <c r="F991" s="2">
        <f>IF(D991=0,0,VLOOKUP(D991,DM!$C$5:$E$500,3,0))</f>
        <v>0</v>
      </c>
      <c r="G991" s="3"/>
      <c r="H991" s="3"/>
      <c r="I991" s="3"/>
      <c r="J991" s="2"/>
      <c r="K991" s="3">
        <f>VLOOKUP(D991,Tinhgiavon!$A$5:$I$500,7,0)</f>
        <v>0</v>
      </c>
      <c r="L991" s="3">
        <f t="shared" si="16"/>
        <v>0</v>
      </c>
      <c r="M991" s="22">
        <f>IF(D991=0,0,VLOOKUP(D991,DM!$C$5:$G$500,5,0))</f>
        <v>0</v>
      </c>
    </row>
    <row r="992" spans="1:13" x14ac:dyDescent="0.2">
      <c r="A992" s="2"/>
      <c r="B992" s="2"/>
      <c r="C992" s="2"/>
      <c r="D992" s="2"/>
      <c r="E992" s="2">
        <f>IF(D992=0,0,VLOOKUP(D992,DM!$C$5:$E$500,2,0))</f>
        <v>0</v>
      </c>
      <c r="F992" s="2">
        <f>IF(D992=0,0,VLOOKUP(D992,DM!$C$5:$E$500,3,0))</f>
        <v>0</v>
      </c>
      <c r="G992" s="3"/>
      <c r="H992" s="3"/>
      <c r="I992" s="3"/>
      <c r="J992" s="2"/>
      <c r="K992" s="3">
        <f>VLOOKUP(D992,Tinhgiavon!$A$5:$I$500,7,0)</f>
        <v>0</v>
      </c>
      <c r="L992" s="3">
        <f t="shared" si="16"/>
        <v>0</v>
      </c>
      <c r="M992" s="22">
        <f>IF(D992=0,0,VLOOKUP(D992,DM!$C$5:$G$500,5,0))</f>
        <v>0</v>
      </c>
    </row>
    <row r="993" spans="1:13" x14ac:dyDescent="0.2">
      <c r="A993" s="2"/>
      <c r="B993" s="2"/>
      <c r="C993" s="2"/>
      <c r="D993" s="2"/>
      <c r="E993" s="2">
        <f>IF(D993=0,0,VLOOKUP(D993,DM!$C$5:$E$500,2,0))</f>
        <v>0</v>
      </c>
      <c r="F993" s="2">
        <f>IF(D993=0,0,VLOOKUP(D993,DM!$C$5:$E$500,3,0))</f>
        <v>0</v>
      </c>
      <c r="G993" s="3"/>
      <c r="H993" s="3"/>
      <c r="I993" s="3"/>
      <c r="J993" s="2"/>
      <c r="K993" s="3">
        <f>VLOOKUP(D993,Tinhgiavon!$A$5:$I$500,7,0)</f>
        <v>0</v>
      </c>
      <c r="L993" s="3">
        <f t="shared" si="16"/>
        <v>0</v>
      </c>
      <c r="M993" s="22">
        <f>IF(D993=0,0,VLOOKUP(D993,DM!$C$5:$G$500,5,0))</f>
        <v>0</v>
      </c>
    </row>
    <row r="994" spans="1:13" x14ac:dyDescent="0.2">
      <c r="A994" s="2"/>
      <c r="B994" s="2"/>
      <c r="C994" s="2"/>
      <c r="D994" s="2"/>
      <c r="E994" s="2">
        <f>IF(D994=0,0,VLOOKUP(D994,DM!$C$5:$E$500,2,0))</f>
        <v>0</v>
      </c>
      <c r="F994" s="2">
        <f>IF(D994=0,0,VLOOKUP(D994,DM!$C$5:$E$500,3,0))</f>
        <v>0</v>
      </c>
      <c r="G994" s="3"/>
      <c r="H994" s="3"/>
      <c r="I994" s="3"/>
      <c r="J994" s="2"/>
      <c r="K994" s="3">
        <f>VLOOKUP(D994,Tinhgiavon!$A$5:$I$500,7,0)</f>
        <v>0</v>
      </c>
      <c r="L994" s="3">
        <f t="shared" si="16"/>
        <v>0</v>
      </c>
      <c r="M994" s="22">
        <f>IF(D994=0,0,VLOOKUP(D994,DM!$C$5:$G$500,5,0))</f>
        <v>0</v>
      </c>
    </row>
    <row r="995" spans="1:13" x14ac:dyDescent="0.2">
      <c r="A995" s="2"/>
      <c r="B995" s="2"/>
      <c r="C995" s="2"/>
      <c r="D995" s="2"/>
      <c r="E995" s="2">
        <f>IF(D995=0,0,VLOOKUP(D995,DM!$C$5:$E$500,2,0))</f>
        <v>0</v>
      </c>
      <c r="F995" s="2">
        <f>IF(D995=0,0,VLOOKUP(D995,DM!$C$5:$E$500,3,0))</f>
        <v>0</v>
      </c>
      <c r="G995" s="3"/>
      <c r="H995" s="3"/>
      <c r="I995" s="3"/>
      <c r="J995" s="2"/>
      <c r="K995" s="3">
        <f>VLOOKUP(D995,Tinhgiavon!$A$5:$I$500,7,0)</f>
        <v>0</v>
      </c>
      <c r="L995" s="3">
        <f t="shared" si="16"/>
        <v>0</v>
      </c>
      <c r="M995" s="22">
        <f>IF(D995=0,0,VLOOKUP(D995,DM!$C$5:$G$500,5,0))</f>
        <v>0</v>
      </c>
    </row>
    <row r="996" spans="1:13" x14ac:dyDescent="0.2">
      <c r="A996" s="2"/>
      <c r="B996" s="2"/>
      <c r="C996" s="2"/>
      <c r="D996" s="2"/>
      <c r="E996" s="2">
        <f>IF(D996=0,0,VLOOKUP(D996,DM!$C$5:$E$500,2,0))</f>
        <v>0</v>
      </c>
      <c r="F996" s="2">
        <f>IF(D996=0,0,VLOOKUP(D996,DM!$C$5:$E$500,3,0))</f>
        <v>0</v>
      </c>
      <c r="G996" s="3"/>
      <c r="H996" s="3"/>
      <c r="I996" s="3"/>
      <c r="J996" s="2"/>
      <c r="K996" s="3">
        <f>VLOOKUP(D996,Tinhgiavon!$A$5:$I$500,7,0)</f>
        <v>0</v>
      </c>
      <c r="L996" s="3">
        <f t="shared" si="16"/>
        <v>0</v>
      </c>
      <c r="M996" s="22">
        <f>IF(D996=0,0,VLOOKUP(D996,DM!$C$5:$G$500,5,0))</f>
        <v>0</v>
      </c>
    </row>
    <row r="997" spans="1:13" x14ac:dyDescent="0.2">
      <c r="A997" s="2"/>
      <c r="B997" s="2"/>
      <c r="C997" s="2"/>
      <c r="D997" s="2"/>
      <c r="E997" s="2">
        <f>IF(D997=0,0,VLOOKUP(D997,DM!$C$5:$E$500,2,0))</f>
        <v>0</v>
      </c>
      <c r="F997" s="2">
        <f>IF(D997=0,0,VLOOKUP(D997,DM!$C$5:$E$500,3,0))</f>
        <v>0</v>
      </c>
      <c r="G997" s="3"/>
      <c r="H997" s="3"/>
      <c r="I997" s="3"/>
      <c r="J997" s="2"/>
      <c r="K997" s="3">
        <f>VLOOKUP(D997,Tinhgiavon!$A$5:$I$500,7,0)</f>
        <v>0</v>
      </c>
      <c r="L997" s="3">
        <f t="shared" si="16"/>
        <v>0</v>
      </c>
      <c r="M997" s="22">
        <f>IF(D997=0,0,VLOOKUP(D997,DM!$C$5:$G$500,5,0))</f>
        <v>0</v>
      </c>
    </row>
    <row r="998" spans="1:13" x14ac:dyDescent="0.2">
      <c r="A998" s="2"/>
      <c r="B998" s="2"/>
      <c r="C998" s="2"/>
      <c r="D998" s="2"/>
      <c r="E998" s="2">
        <f>IF(D998=0,0,VLOOKUP(D998,DM!$C$5:$E$500,2,0))</f>
        <v>0</v>
      </c>
      <c r="F998" s="2">
        <f>IF(D998=0,0,VLOOKUP(D998,DM!$C$5:$E$500,3,0))</f>
        <v>0</v>
      </c>
      <c r="G998" s="3"/>
      <c r="H998" s="3"/>
      <c r="I998" s="3"/>
      <c r="J998" s="2"/>
      <c r="K998" s="3">
        <f>VLOOKUP(D998,Tinhgiavon!$A$5:$I$500,7,0)</f>
        <v>0</v>
      </c>
      <c r="L998" s="3">
        <f t="shared" si="16"/>
        <v>0</v>
      </c>
      <c r="M998" s="22">
        <f>IF(D998=0,0,VLOOKUP(D998,DM!$C$5:$G$500,5,0))</f>
        <v>0</v>
      </c>
    </row>
    <row r="999" spans="1:13" x14ac:dyDescent="0.2">
      <c r="A999" s="2"/>
      <c r="B999" s="2"/>
      <c r="C999" s="2"/>
      <c r="D999" s="2"/>
      <c r="E999" s="2">
        <f>IF(D999=0,0,VLOOKUP(D999,DM!$C$5:$E$500,2,0))</f>
        <v>0</v>
      </c>
      <c r="F999" s="2">
        <f>IF(D999=0,0,VLOOKUP(D999,DM!$C$5:$E$500,3,0))</f>
        <v>0</v>
      </c>
      <c r="G999" s="3"/>
      <c r="H999" s="3"/>
      <c r="I999" s="3"/>
      <c r="J999" s="2"/>
      <c r="K999" s="3">
        <f>VLOOKUP(D999,Tinhgiavon!$A$5:$I$500,7,0)</f>
        <v>0</v>
      </c>
      <c r="L999" s="3">
        <f t="shared" si="16"/>
        <v>0</v>
      </c>
      <c r="M999" s="22">
        <f>IF(D999=0,0,VLOOKUP(D999,DM!$C$5:$G$500,5,0))</f>
        <v>0</v>
      </c>
    </row>
    <row r="1000" spans="1:13" x14ac:dyDescent="0.2">
      <c r="A1000" s="2"/>
      <c r="B1000" s="2"/>
      <c r="C1000" s="2"/>
      <c r="D1000" s="2"/>
      <c r="E1000" s="2">
        <f>IF(D1000=0,0,VLOOKUP(D1000,DM!$C$5:$E$500,2,0))</f>
        <v>0</v>
      </c>
      <c r="F1000" s="2">
        <f>IF(D1000=0,0,VLOOKUP(D1000,DM!$C$5:$E$500,3,0))</f>
        <v>0</v>
      </c>
      <c r="G1000" s="3"/>
      <c r="H1000" s="3"/>
      <c r="I1000" s="3"/>
      <c r="J1000" s="2"/>
      <c r="K1000" s="3">
        <f>VLOOKUP(D1000,Tinhgiavon!$A$5:$I$500,7,0)</f>
        <v>0</v>
      </c>
      <c r="L1000" s="3">
        <f t="shared" si="16"/>
        <v>0</v>
      </c>
      <c r="M1000" s="22">
        <f>IF(D1000=0,0,VLOOKUP(D1000,DM!$C$5:$G$500,5,0))</f>
        <v>0</v>
      </c>
    </row>
  </sheetData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DM!$C$5:$C$500</xm:f>
          </x14:formula1>
          <xm:sqref>D5:D1000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00"/>
  <sheetViews>
    <sheetView showZeros="0" workbookViewId="0"/>
  </sheetViews>
  <sheetFormatPr defaultRowHeight="14.25" x14ac:dyDescent="0.2"/>
  <cols>
    <col min="1" max="1" width="5.85546875" style="1" customWidth="1"/>
    <col min="2" max="2" width="14.85546875" style="1" customWidth="1"/>
    <col min="3" max="3" width="15.28515625" style="1" customWidth="1"/>
    <col min="4" max="4" width="11" style="1" customWidth="1"/>
    <col min="5" max="5" width="17.7109375" style="1" customWidth="1"/>
    <col min="6" max="6" width="18.28515625" style="1" customWidth="1"/>
    <col min="7" max="16384" width="9.140625" style="1"/>
  </cols>
  <sheetData>
    <row r="2" spans="1:6" ht="23.25" x14ac:dyDescent="0.35">
      <c r="B2" s="10" t="s">
        <v>104</v>
      </c>
    </row>
    <row r="4" spans="1:6" ht="15" x14ac:dyDescent="0.25">
      <c r="A4" s="9" t="s">
        <v>89</v>
      </c>
      <c r="B4" s="9" t="s">
        <v>8</v>
      </c>
      <c r="C4" s="9" t="s">
        <v>9</v>
      </c>
      <c r="D4" s="9" t="s">
        <v>6</v>
      </c>
      <c r="E4" s="9" t="s">
        <v>90</v>
      </c>
      <c r="F4" s="9" t="s">
        <v>91</v>
      </c>
    </row>
    <row r="5" spans="1:6" x14ac:dyDescent="0.2">
      <c r="A5" s="2">
        <v>1</v>
      </c>
      <c r="B5" s="2" t="str">
        <f>DM!C5</f>
        <v>VT001</v>
      </c>
      <c r="C5" s="2" t="str">
        <f>IF(B5=0,0,VLOOKUP(B5,DM!$C$5:$E$500,2,0))</f>
        <v>Vật tư 1</v>
      </c>
      <c r="D5" s="2" t="str">
        <f>IF(B5=0,0,VLOOKUP(B5,DM!$C$5:$E$500,3,0))</f>
        <v>Kg</v>
      </c>
      <c r="E5" s="3">
        <f>VLOOKUP(Tinhgiavon!A5,Tinhgiavon!$A$5:$D$500,4,0)</f>
        <v>72</v>
      </c>
      <c r="F5" s="3">
        <f>VLOOKUP(Tinhgiavon!A5,Tinhgiavon!$A$5:$E$500,5,0)</f>
        <v>1720000</v>
      </c>
    </row>
    <row r="6" spans="1:6" x14ac:dyDescent="0.2">
      <c r="A6" s="2">
        <f>A5+1</f>
        <v>2</v>
      </c>
      <c r="B6" s="2" t="str">
        <f>DM!C6</f>
        <v>VT002</v>
      </c>
      <c r="C6" s="2" t="str">
        <f>IF(B6=0,0,VLOOKUP(B6,DM!$C$5:$E$500,2,0))</f>
        <v>Vật tư 2</v>
      </c>
      <c r="D6" s="2" t="str">
        <f>IF(B6=0,0,VLOOKUP(B6,DM!$C$5:$E$500,3,0))</f>
        <v>Kg</v>
      </c>
      <c r="E6" s="3">
        <f>VLOOKUP(Tinhgiavon!A6,Tinhgiavon!$A$5:$D$500,4,0)</f>
        <v>15</v>
      </c>
      <c r="F6" s="3">
        <f>VLOOKUP(Tinhgiavon!A6,Tinhgiavon!$A$5:$E$500,5,0)</f>
        <v>525000</v>
      </c>
    </row>
    <row r="7" spans="1:6" x14ac:dyDescent="0.2">
      <c r="A7" s="2">
        <f t="shared" ref="A7:A14" si="0">A6+1</f>
        <v>3</v>
      </c>
      <c r="B7" s="2" t="str">
        <f>DM!C7</f>
        <v>VT003</v>
      </c>
      <c r="C7" s="2" t="str">
        <f>IF(B7=0,0,VLOOKUP(B7,DM!$C$5:$E$500,2,0))</f>
        <v>Vật tư 3</v>
      </c>
      <c r="D7" s="2" t="str">
        <f>IF(B7=0,0,VLOOKUP(B7,DM!$C$5:$E$500,3,0))</f>
        <v>Kg</v>
      </c>
      <c r="E7" s="3">
        <f>VLOOKUP(Tinhgiavon!A7,Tinhgiavon!$A$5:$D$500,4,0)</f>
        <v>23</v>
      </c>
      <c r="F7" s="3">
        <f>VLOOKUP(Tinhgiavon!A7,Tinhgiavon!$A$5:$E$500,5,0)</f>
        <v>1265000</v>
      </c>
    </row>
    <row r="8" spans="1:6" x14ac:dyDescent="0.2">
      <c r="A8" s="2">
        <f t="shared" si="0"/>
        <v>4</v>
      </c>
      <c r="B8" s="2" t="str">
        <f>DM!C8</f>
        <v>VT004</v>
      </c>
      <c r="C8" s="2" t="str">
        <f>IF(B8=0,0,VLOOKUP(B8,DM!$C$5:$E$500,2,0))</f>
        <v>Vật tư 4</v>
      </c>
      <c r="D8" s="2" t="str">
        <f>IF(B8=0,0,VLOOKUP(B8,DM!$C$5:$E$500,3,0))</f>
        <v>Kg</v>
      </c>
      <c r="E8" s="3">
        <f>VLOOKUP(Tinhgiavon!A8,Tinhgiavon!$A$5:$D$500,4,0)</f>
        <v>29</v>
      </c>
      <c r="F8" s="3">
        <f>VLOOKUP(Tinhgiavon!A8,Tinhgiavon!$A$5:$E$500,5,0)</f>
        <v>1160000</v>
      </c>
    </row>
    <row r="9" spans="1:6" x14ac:dyDescent="0.2">
      <c r="A9" s="2">
        <f t="shared" si="0"/>
        <v>5</v>
      </c>
      <c r="B9" s="2" t="str">
        <f>DM!C9</f>
        <v>VT005</v>
      </c>
      <c r="C9" s="2" t="str">
        <f>IF(B9=0,0,VLOOKUP(B9,DM!$C$5:$E$500,2,0))</f>
        <v>Vật tư 5</v>
      </c>
      <c r="D9" s="2" t="str">
        <f>IF(B9=0,0,VLOOKUP(B9,DM!$C$5:$E$500,3,0))</f>
        <v>Kg</v>
      </c>
      <c r="E9" s="3">
        <f>VLOOKUP(Tinhgiavon!A9,Tinhgiavon!$A$5:$D$500,4,0)</f>
        <v>11</v>
      </c>
      <c r="F9" s="3">
        <f>VLOOKUP(Tinhgiavon!A9,Tinhgiavon!$A$5:$E$500,5,0)</f>
        <v>385000</v>
      </c>
    </row>
    <row r="10" spans="1:6" x14ac:dyDescent="0.2">
      <c r="A10" s="2">
        <f t="shared" si="0"/>
        <v>6</v>
      </c>
      <c r="B10" s="2" t="str">
        <f>DM!C10</f>
        <v>VT006</v>
      </c>
      <c r="C10" s="2" t="str">
        <f>IF(B10=0,0,VLOOKUP(B10,DM!$C$5:$E$500,2,0))</f>
        <v>Vật tư 6</v>
      </c>
      <c r="D10" s="2" t="str">
        <f>IF(B10=0,0,VLOOKUP(B10,DM!$C$5:$E$500,3,0))</f>
        <v>Kg</v>
      </c>
      <c r="E10" s="3">
        <f>VLOOKUP(Tinhgiavon!A10,Tinhgiavon!$A$5:$D$500,4,0)</f>
        <v>58</v>
      </c>
      <c r="F10" s="3">
        <f>VLOOKUP(Tinhgiavon!A10,Tinhgiavon!$A$5:$E$500,5,0)</f>
        <v>1160000</v>
      </c>
    </row>
    <row r="11" spans="1:6" x14ac:dyDescent="0.2">
      <c r="A11" s="2">
        <f t="shared" si="0"/>
        <v>7</v>
      </c>
      <c r="B11" s="2" t="str">
        <f>DM!C11</f>
        <v>VT007</v>
      </c>
      <c r="C11" s="2" t="str">
        <f>IF(B11=0,0,VLOOKUP(B11,DM!$C$5:$E$500,2,0))</f>
        <v>Vật tư 7</v>
      </c>
      <c r="D11" s="2" t="str">
        <f>IF(B11=0,0,VLOOKUP(B11,DM!$C$5:$E$500,3,0))</f>
        <v>Kg</v>
      </c>
      <c r="E11" s="3">
        <f>VLOOKUP(Tinhgiavon!A11,Tinhgiavon!$A$5:$D$500,4,0)</f>
        <v>53</v>
      </c>
      <c r="F11" s="3">
        <f>VLOOKUP(Tinhgiavon!A11,Tinhgiavon!$A$5:$E$500,5,0)</f>
        <v>1915000</v>
      </c>
    </row>
    <row r="12" spans="1:6" x14ac:dyDescent="0.2">
      <c r="A12" s="2">
        <f t="shared" si="0"/>
        <v>8</v>
      </c>
      <c r="B12" s="2" t="str">
        <f>DM!C12</f>
        <v>VT008</v>
      </c>
      <c r="C12" s="2" t="str">
        <f>IF(B12=0,0,VLOOKUP(B12,DM!$C$5:$E$500,2,0))</f>
        <v>Vật tư 8</v>
      </c>
      <c r="D12" s="2" t="str">
        <f>IF(B12=0,0,VLOOKUP(B12,DM!$C$5:$E$500,3,0))</f>
        <v>Kg</v>
      </c>
      <c r="E12" s="3">
        <f>VLOOKUP(Tinhgiavon!A12,Tinhgiavon!$A$5:$D$500,4,0)</f>
        <v>37</v>
      </c>
      <c r="F12" s="3">
        <f>VLOOKUP(Tinhgiavon!A12,Tinhgiavon!$A$5:$E$500,5,0)</f>
        <v>1591000</v>
      </c>
    </row>
    <row r="13" spans="1:6" x14ac:dyDescent="0.2">
      <c r="A13" s="2">
        <f t="shared" si="0"/>
        <v>9</v>
      </c>
      <c r="B13" s="2" t="str">
        <f>DM!C13</f>
        <v>VT009</v>
      </c>
      <c r="C13" s="2" t="str">
        <f>IF(B13=0,0,VLOOKUP(B13,DM!$C$5:$E$500,2,0))</f>
        <v>Vật tư 9</v>
      </c>
      <c r="D13" s="2" t="str">
        <f>IF(B13=0,0,VLOOKUP(B13,DM!$C$5:$E$500,3,0))</f>
        <v>Kg</v>
      </c>
      <c r="E13" s="3">
        <f>VLOOKUP(Tinhgiavon!A13,Tinhgiavon!$A$5:$D$500,4,0)</f>
        <v>25</v>
      </c>
      <c r="F13" s="3">
        <f>VLOOKUP(Tinhgiavon!A13,Tinhgiavon!$A$5:$E$500,5,0)</f>
        <v>750000</v>
      </c>
    </row>
    <row r="14" spans="1:6" x14ac:dyDescent="0.2">
      <c r="A14" s="2">
        <f t="shared" si="0"/>
        <v>10</v>
      </c>
      <c r="B14" s="2" t="str">
        <f>DM!C14</f>
        <v>VT010</v>
      </c>
      <c r="C14" s="2" t="str">
        <f>IF(B14=0,0,VLOOKUP(B14,DM!$C$5:$E$500,2,0))</f>
        <v>Vật tư 10</v>
      </c>
      <c r="D14" s="2" t="str">
        <f>IF(B14=0,0,VLOOKUP(B14,DM!$C$5:$E$500,3,0))</f>
        <v>Kg</v>
      </c>
      <c r="E14" s="3">
        <f>VLOOKUP(Tinhgiavon!A14,Tinhgiavon!$A$5:$D$500,4,0)</f>
        <v>22</v>
      </c>
      <c r="F14" s="3">
        <f>VLOOKUP(Tinhgiavon!A14,Tinhgiavon!$A$5:$E$500,5,0)</f>
        <v>550000</v>
      </c>
    </row>
    <row r="15" spans="1:6" x14ac:dyDescent="0.2">
      <c r="A15" s="2"/>
      <c r="B15" s="2" t="str">
        <f>DM!C15</f>
        <v>TP001</v>
      </c>
      <c r="C15" s="2" t="str">
        <f>IF(B15=0,0,VLOOKUP(B15,DM!$C$5:$E$500,2,0))</f>
        <v>Thành phẩm 001</v>
      </c>
      <c r="D15" s="2" t="str">
        <f>IF(B15=0,0,VLOOKUP(B15,DM!$C$5:$E$500,3,0))</f>
        <v>Cái</v>
      </c>
      <c r="E15" s="3">
        <f>VLOOKUP(Tinhgiavon!A15,Tinhgiavon!$A$5:$D$500,4,0)</f>
        <v>4</v>
      </c>
      <c r="F15" s="3">
        <f>VLOOKUP(Tinhgiavon!A15,Tinhgiavon!$A$5:$E$500,5,0)</f>
        <v>0</v>
      </c>
    </row>
    <row r="16" spans="1:6" x14ac:dyDescent="0.2">
      <c r="A16" s="2"/>
      <c r="B16" s="2" t="str">
        <f>DM!C16</f>
        <v>TP002</v>
      </c>
      <c r="C16" s="2" t="str">
        <f>IF(B16=0,0,VLOOKUP(B16,DM!$C$5:$E$500,2,0))</f>
        <v>Thành phẩm 002</v>
      </c>
      <c r="D16" s="2" t="str">
        <f>IF(B16=0,0,VLOOKUP(B16,DM!$C$5:$E$500,3,0))</f>
        <v>Cái</v>
      </c>
      <c r="E16" s="3">
        <f>VLOOKUP(Tinhgiavon!A16,Tinhgiavon!$A$5:$D$500,4,0)</f>
        <v>3</v>
      </c>
      <c r="F16" s="3">
        <f>VLOOKUP(Tinhgiavon!A16,Tinhgiavon!$A$5:$E$500,5,0)</f>
        <v>0</v>
      </c>
    </row>
    <row r="17" spans="1:6" x14ac:dyDescent="0.2">
      <c r="A17" s="2"/>
      <c r="B17" s="2" t="str">
        <f>DM!C17</f>
        <v>TP003</v>
      </c>
      <c r="C17" s="2" t="str">
        <f>IF(B17=0,0,VLOOKUP(B17,DM!$C$5:$E$500,2,0))</f>
        <v>Thành phẩm 003</v>
      </c>
      <c r="D17" s="2" t="str">
        <f>IF(B17=0,0,VLOOKUP(B17,DM!$C$5:$E$500,3,0))</f>
        <v>Cái</v>
      </c>
      <c r="E17" s="3">
        <f>VLOOKUP(Tinhgiavon!A17,Tinhgiavon!$A$5:$D$500,4,0)</f>
        <v>2</v>
      </c>
      <c r="F17" s="3">
        <f>VLOOKUP(Tinhgiavon!A17,Tinhgiavon!$A$5:$E$500,5,0)</f>
        <v>0</v>
      </c>
    </row>
    <row r="18" spans="1:6" x14ac:dyDescent="0.2">
      <c r="A18" s="2"/>
      <c r="B18" s="2" t="str">
        <f>DM!C18</f>
        <v>TP004</v>
      </c>
      <c r="C18" s="2" t="str">
        <f>IF(B18=0,0,VLOOKUP(B18,DM!$C$5:$E$500,2,0))</f>
        <v>Thành phẩm 004</v>
      </c>
      <c r="D18" s="2" t="str">
        <f>IF(B18=0,0,VLOOKUP(B18,DM!$C$5:$E$500,3,0))</f>
        <v>Cái</v>
      </c>
      <c r="E18" s="3">
        <f>VLOOKUP(Tinhgiavon!A18,Tinhgiavon!$A$5:$D$500,4,0)</f>
        <v>2</v>
      </c>
      <c r="F18" s="3">
        <f>VLOOKUP(Tinhgiavon!A18,Tinhgiavon!$A$5:$E$500,5,0)</f>
        <v>0</v>
      </c>
    </row>
    <row r="19" spans="1:6" x14ac:dyDescent="0.2">
      <c r="A19" s="2"/>
      <c r="B19" s="2" t="str">
        <f>DM!C19</f>
        <v>TP005</v>
      </c>
      <c r="C19" s="2" t="str">
        <f>IF(B19=0,0,VLOOKUP(B19,DM!$C$5:$E$500,2,0))</f>
        <v>Thành phẩm 005</v>
      </c>
      <c r="D19" s="2" t="str">
        <f>IF(B19=0,0,VLOOKUP(B19,DM!$C$5:$E$500,3,0))</f>
        <v>Cái</v>
      </c>
      <c r="E19" s="3">
        <f>VLOOKUP(Tinhgiavon!A19,Tinhgiavon!$A$5:$D$500,4,0)</f>
        <v>1</v>
      </c>
      <c r="F19" s="3">
        <f>VLOOKUP(Tinhgiavon!A19,Tinhgiavon!$A$5:$E$500,5,0)</f>
        <v>0</v>
      </c>
    </row>
    <row r="20" spans="1:6" x14ac:dyDescent="0.2">
      <c r="A20" s="2"/>
      <c r="B20" s="2">
        <f>DM!C20</f>
        <v>0</v>
      </c>
      <c r="C20" s="2">
        <f>IF(B20=0,0,VLOOKUP(B20,DM!$C$5:$E$500,2,0))</f>
        <v>0</v>
      </c>
      <c r="D20" s="2">
        <f>IF(B20=0,0,VLOOKUP(B20,DM!$C$5:$E$500,3,0))</f>
        <v>0</v>
      </c>
      <c r="E20" s="3">
        <f>VLOOKUP(Tinhgiavon!A20,Tinhgiavon!$A$5:$D$500,4,0)</f>
        <v>0</v>
      </c>
      <c r="F20" s="3">
        <f>VLOOKUP(Tinhgiavon!A20,Tinhgiavon!$A$5:$E$500,5,0)</f>
        <v>0</v>
      </c>
    </row>
    <row r="21" spans="1:6" x14ac:dyDescent="0.2">
      <c r="A21" s="2"/>
      <c r="B21" s="2">
        <f>DM!C21</f>
        <v>0</v>
      </c>
      <c r="C21" s="2">
        <f>IF(B21=0,0,VLOOKUP(B21,DM!$C$5:$E$500,2,0))</f>
        <v>0</v>
      </c>
      <c r="D21" s="2">
        <f>IF(B21=0,0,VLOOKUP(B21,DM!$C$5:$E$500,3,0))</f>
        <v>0</v>
      </c>
      <c r="E21" s="3">
        <f>VLOOKUP(Tinhgiavon!A21,Tinhgiavon!$A$5:$D$500,4,0)</f>
        <v>0</v>
      </c>
      <c r="F21" s="3">
        <f>VLOOKUP(Tinhgiavon!A21,Tinhgiavon!$A$5:$E$500,5,0)</f>
        <v>0</v>
      </c>
    </row>
    <row r="22" spans="1:6" x14ac:dyDescent="0.2">
      <c r="A22" s="2"/>
      <c r="B22" s="2">
        <f>DM!C22</f>
        <v>0</v>
      </c>
      <c r="C22" s="2">
        <f>IF(B22=0,0,VLOOKUP(B22,DM!$C$5:$E$500,2,0))</f>
        <v>0</v>
      </c>
      <c r="D22" s="2">
        <f>IF(B22=0,0,VLOOKUP(B22,DM!$C$5:$E$500,3,0))</f>
        <v>0</v>
      </c>
      <c r="E22" s="3">
        <f>VLOOKUP(Tinhgiavon!A22,Tinhgiavon!$A$5:$D$500,4,0)</f>
        <v>0</v>
      </c>
      <c r="F22" s="3">
        <f>VLOOKUP(Tinhgiavon!A22,Tinhgiavon!$A$5:$E$500,5,0)</f>
        <v>0</v>
      </c>
    </row>
    <row r="23" spans="1:6" x14ac:dyDescent="0.2">
      <c r="A23" s="2"/>
      <c r="B23" s="2">
        <f>DM!C23</f>
        <v>0</v>
      </c>
      <c r="C23" s="2">
        <f>IF(B23=0,0,VLOOKUP(B23,DM!$C$5:$E$500,2,0))</f>
        <v>0</v>
      </c>
      <c r="D23" s="2">
        <f>IF(B23=0,0,VLOOKUP(B23,DM!$C$5:$E$500,3,0))</f>
        <v>0</v>
      </c>
      <c r="E23" s="3">
        <f>VLOOKUP(Tinhgiavon!A23,Tinhgiavon!$A$5:$D$500,4,0)</f>
        <v>0</v>
      </c>
      <c r="F23" s="3">
        <f>VLOOKUP(Tinhgiavon!A23,Tinhgiavon!$A$5:$E$500,5,0)</f>
        <v>0</v>
      </c>
    </row>
    <row r="24" spans="1:6" x14ac:dyDescent="0.2">
      <c r="A24" s="2"/>
      <c r="B24" s="2">
        <f>DM!C24</f>
        <v>0</v>
      </c>
      <c r="C24" s="2">
        <f>IF(B24=0,0,VLOOKUP(B24,DM!$C$5:$E$500,2,0))</f>
        <v>0</v>
      </c>
      <c r="D24" s="2">
        <f>IF(B24=0,0,VLOOKUP(B24,DM!$C$5:$E$500,3,0))</f>
        <v>0</v>
      </c>
      <c r="E24" s="3">
        <f>VLOOKUP(Tinhgiavon!A24,Tinhgiavon!$A$5:$D$500,4,0)</f>
        <v>0</v>
      </c>
      <c r="F24" s="3">
        <f>VLOOKUP(Tinhgiavon!A24,Tinhgiavon!$A$5:$E$500,5,0)</f>
        <v>0</v>
      </c>
    </row>
    <row r="25" spans="1:6" x14ac:dyDescent="0.2">
      <c r="A25" s="2"/>
      <c r="B25" s="2">
        <f>DM!C25</f>
        <v>0</v>
      </c>
      <c r="C25" s="2">
        <f>IF(B25=0,0,VLOOKUP(B25,DM!$C$5:$E$500,2,0))</f>
        <v>0</v>
      </c>
      <c r="D25" s="2">
        <f>IF(B25=0,0,VLOOKUP(B25,DM!$C$5:$E$500,3,0))</f>
        <v>0</v>
      </c>
      <c r="E25" s="3">
        <f>VLOOKUP(Tinhgiavon!A25,Tinhgiavon!$A$5:$D$500,4,0)</f>
        <v>0</v>
      </c>
      <c r="F25" s="3">
        <f>VLOOKUP(Tinhgiavon!A25,Tinhgiavon!$A$5:$E$500,5,0)</f>
        <v>0</v>
      </c>
    </row>
    <row r="26" spans="1:6" x14ac:dyDescent="0.2">
      <c r="A26" s="2"/>
      <c r="B26" s="2">
        <f>DM!C26</f>
        <v>0</v>
      </c>
      <c r="C26" s="2">
        <f>IF(B26=0,0,VLOOKUP(B26,DM!$C$5:$E$500,2,0))</f>
        <v>0</v>
      </c>
      <c r="D26" s="2">
        <f>IF(B26=0,0,VLOOKUP(B26,DM!$C$5:$E$500,3,0))</f>
        <v>0</v>
      </c>
      <c r="E26" s="3">
        <f>VLOOKUP(Tinhgiavon!A26,Tinhgiavon!$A$5:$D$500,4,0)</f>
        <v>0</v>
      </c>
      <c r="F26" s="3">
        <f>VLOOKUP(Tinhgiavon!A26,Tinhgiavon!$A$5:$E$500,5,0)</f>
        <v>0</v>
      </c>
    </row>
    <row r="27" spans="1:6" x14ac:dyDescent="0.2">
      <c r="A27" s="2"/>
      <c r="B27" s="2">
        <f>DM!C27</f>
        <v>0</v>
      </c>
      <c r="C27" s="2">
        <f>IF(B27=0,0,VLOOKUP(B27,DM!$C$5:$E$500,2,0))</f>
        <v>0</v>
      </c>
      <c r="D27" s="2">
        <f>IF(B27=0,0,VLOOKUP(B27,DM!$C$5:$E$500,3,0))</f>
        <v>0</v>
      </c>
      <c r="E27" s="3">
        <f>VLOOKUP(Tinhgiavon!A27,Tinhgiavon!$A$5:$D$500,4,0)</f>
        <v>0</v>
      </c>
      <c r="F27" s="3">
        <f>VLOOKUP(Tinhgiavon!A27,Tinhgiavon!$A$5:$E$500,5,0)</f>
        <v>0</v>
      </c>
    </row>
    <row r="28" spans="1:6" x14ac:dyDescent="0.2">
      <c r="A28" s="2"/>
      <c r="B28" s="2">
        <f>DM!C28</f>
        <v>0</v>
      </c>
      <c r="C28" s="2">
        <f>IF(B28=0,0,VLOOKUP(B28,DM!$C$5:$E$500,2,0))</f>
        <v>0</v>
      </c>
      <c r="D28" s="2">
        <f>IF(B28=0,0,VLOOKUP(B28,DM!$C$5:$E$500,3,0))</f>
        <v>0</v>
      </c>
      <c r="E28" s="3">
        <f>VLOOKUP(Tinhgiavon!A28,Tinhgiavon!$A$5:$D$500,4,0)</f>
        <v>0</v>
      </c>
      <c r="F28" s="3">
        <f>VLOOKUP(Tinhgiavon!A28,Tinhgiavon!$A$5:$E$500,5,0)</f>
        <v>0</v>
      </c>
    </row>
    <row r="29" spans="1:6" x14ac:dyDescent="0.2">
      <c r="A29" s="2"/>
      <c r="B29" s="2">
        <f>DM!C29</f>
        <v>0</v>
      </c>
      <c r="C29" s="2">
        <f>IF(B29=0,0,VLOOKUP(B29,DM!$C$5:$E$500,2,0))</f>
        <v>0</v>
      </c>
      <c r="D29" s="2">
        <f>IF(B29=0,0,VLOOKUP(B29,DM!$C$5:$E$500,3,0))</f>
        <v>0</v>
      </c>
      <c r="E29" s="3">
        <f>VLOOKUP(Tinhgiavon!A29,Tinhgiavon!$A$5:$D$500,4,0)</f>
        <v>0</v>
      </c>
      <c r="F29" s="3">
        <f>VLOOKUP(Tinhgiavon!A29,Tinhgiavon!$A$5:$E$500,5,0)</f>
        <v>0</v>
      </c>
    </row>
    <row r="30" spans="1:6" x14ac:dyDescent="0.2">
      <c r="A30" s="2"/>
      <c r="B30" s="2">
        <f>DM!C30</f>
        <v>0</v>
      </c>
      <c r="C30" s="2">
        <f>IF(B30=0,0,VLOOKUP(B30,DM!$C$5:$E$500,2,0))</f>
        <v>0</v>
      </c>
      <c r="D30" s="2">
        <f>IF(B30=0,0,VLOOKUP(B30,DM!$C$5:$E$500,3,0))</f>
        <v>0</v>
      </c>
      <c r="E30" s="3">
        <f>VLOOKUP(Tinhgiavon!A30,Tinhgiavon!$A$5:$D$500,4,0)</f>
        <v>0</v>
      </c>
      <c r="F30" s="3">
        <f>VLOOKUP(Tinhgiavon!A30,Tinhgiavon!$A$5:$E$500,5,0)</f>
        <v>0</v>
      </c>
    </row>
    <row r="31" spans="1:6" x14ac:dyDescent="0.2">
      <c r="A31" s="2"/>
      <c r="B31" s="2">
        <f>DM!C31</f>
        <v>0</v>
      </c>
      <c r="C31" s="2">
        <f>IF(B31=0,0,VLOOKUP(B31,DM!$C$5:$E$500,2,0))</f>
        <v>0</v>
      </c>
      <c r="D31" s="2">
        <f>IF(B31=0,0,VLOOKUP(B31,DM!$C$5:$E$500,3,0))</f>
        <v>0</v>
      </c>
      <c r="E31" s="3">
        <f>VLOOKUP(Tinhgiavon!A31,Tinhgiavon!$A$5:$D$500,4,0)</f>
        <v>0</v>
      </c>
      <c r="F31" s="3">
        <f>VLOOKUP(Tinhgiavon!A31,Tinhgiavon!$A$5:$E$500,5,0)</f>
        <v>0</v>
      </c>
    </row>
    <row r="32" spans="1:6" x14ac:dyDescent="0.2">
      <c r="A32" s="2"/>
      <c r="B32" s="2">
        <f>DM!C32</f>
        <v>0</v>
      </c>
      <c r="C32" s="2">
        <f>IF(B32=0,0,VLOOKUP(B32,DM!$C$5:$E$500,2,0))</f>
        <v>0</v>
      </c>
      <c r="D32" s="2">
        <f>IF(B32=0,0,VLOOKUP(B32,DM!$C$5:$E$500,3,0))</f>
        <v>0</v>
      </c>
      <c r="E32" s="3">
        <f>VLOOKUP(Tinhgiavon!A32,Tinhgiavon!$A$5:$D$500,4,0)</f>
        <v>0</v>
      </c>
      <c r="F32" s="3">
        <f>VLOOKUP(Tinhgiavon!A32,Tinhgiavon!$A$5:$E$500,5,0)</f>
        <v>0</v>
      </c>
    </row>
    <row r="33" spans="1:6" x14ac:dyDescent="0.2">
      <c r="A33" s="2"/>
      <c r="B33" s="2">
        <f>DM!C33</f>
        <v>0</v>
      </c>
      <c r="C33" s="2">
        <f>IF(B33=0,0,VLOOKUP(B33,DM!$C$5:$E$500,2,0))</f>
        <v>0</v>
      </c>
      <c r="D33" s="2">
        <f>IF(B33=0,0,VLOOKUP(B33,DM!$C$5:$E$500,3,0))</f>
        <v>0</v>
      </c>
      <c r="E33" s="3">
        <f>VLOOKUP(Tinhgiavon!A33,Tinhgiavon!$A$5:$D$500,4,0)</f>
        <v>0</v>
      </c>
      <c r="F33" s="3">
        <f>VLOOKUP(Tinhgiavon!A33,Tinhgiavon!$A$5:$E$500,5,0)</f>
        <v>0</v>
      </c>
    </row>
    <row r="34" spans="1:6" x14ac:dyDescent="0.2">
      <c r="A34" s="2"/>
      <c r="B34" s="2">
        <f>DM!C34</f>
        <v>0</v>
      </c>
      <c r="C34" s="2">
        <f>IF(B34=0,0,VLOOKUP(B34,DM!$C$5:$E$500,2,0))</f>
        <v>0</v>
      </c>
      <c r="D34" s="2">
        <f>IF(B34=0,0,VLOOKUP(B34,DM!$C$5:$E$500,3,0))</f>
        <v>0</v>
      </c>
      <c r="E34" s="3">
        <f>VLOOKUP(Tinhgiavon!A34,Tinhgiavon!$A$5:$D$500,4,0)</f>
        <v>0</v>
      </c>
      <c r="F34" s="3">
        <f>VLOOKUP(Tinhgiavon!A34,Tinhgiavon!$A$5:$E$500,5,0)</f>
        <v>0</v>
      </c>
    </row>
    <row r="35" spans="1:6" x14ac:dyDescent="0.2">
      <c r="A35" s="2"/>
      <c r="B35" s="2">
        <f>DM!C35</f>
        <v>0</v>
      </c>
      <c r="C35" s="2">
        <f>IF(B35=0,0,VLOOKUP(B35,DM!$C$5:$E$500,2,0))</f>
        <v>0</v>
      </c>
      <c r="D35" s="2">
        <f>IF(B35=0,0,VLOOKUP(B35,DM!$C$5:$E$500,3,0))</f>
        <v>0</v>
      </c>
      <c r="E35" s="3">
        <f>VLOOKUP(Tinhgiavon!A35,Tinhgiavon!$A$5:$D$500,4,0)</f>
        <v>0</v>
      </c>
      <c r="F35" s="3">
        <f>VLOOKUP(Tinhgiavon!A35,Tinhgiavon!$A$5:$E$500,5,0)</f>
        <v>0</v>
      </c>
    </row>
    <row r="36" spans="1:6" x14ac:dyDescent="0.2">
      <c r="A36" s="2"/>
      <c r="B36" s="2">
        <f>DM!C36</f>
        <v>0</v>
      </c>
      <c r="C36" s="2">
        <f>IF(B36=0,0,VLOOKUP(B36,DM!$C$5:$E$500,2,0))</f>
        <v>0</v>
      </c>
      <c r="D36" s="2">
        <f>IF(B36=0,0,VLOOKUP(B36,DM!$C$5:$E$500,3,0))</f>
        <v>0</v>
      </c>
      <c r="E36" s="3">
        <f>VLOOKUP(Tinhgiavon!A36,Tinhgiavon!$A$5:$D$500,4,0)</f>
        <v>0</v>
      </c>
      <c r="F36" s="3">
        <f>VLOOKUP(Tinhgiavon!A36,Tinhgiavon!$A$5:$E$500,5,0)</f>
        <v>0</v>
      </c>
    </row>
    <row r="37" spans="1:6" x14ac:dyDescent="0.2">
      <c r="A37" s="2"/>
      <c r="B37" s="2">
        <f>DM!C37</f>
        <v>0</v>
      </c>
      <c r="C37" s="2">
        <f>IF(B37=0,0,VLOOKUP(B37,DM!$C$5:$E$500,2,0))</f>
        <v>0</v>
      </c>
      <c r="D37" s="2">
        <f>IF(B37=0,0,VLOOKUP(B37,DM!$C$5:$E$500,3,0))</f>
        <v>0</v>
      </c>
      <c r="E37" s="3">
        <f>VLOOKUP(Tinhgiavon!A37,Tinhgiavon!$A$5:$D$500,4,0)</f>
        <v>0</v>
      </c>
      <c r="F37" s="3">
        <f>VLOOKUP(Tinhgiavon!A37,Tinhgiavon!$A$5:$E$500,5,0)</f>
        <v>0</v>
      </c>
    </row>
    <row r="38" spans="1:6" x14ac:dyDescent="0.2">
      <c r="A38" s="2"/>
      <c r="B38" s="2">
        <f>DM!C38</f>
        <v>0</v>
      </c>
      <c r="C38" s="2">
        <f>IF(B38=0,0,VLOOKUP(B38,DM!$C$5:$E$500,2,0))</f>
        <v>0</v>
      </c>
      <c r="D38" s="2">
        <f>IF(B38=0,0,VLOOKUP(B38,DM!$C$5:$E$500,3,0))</f>
        <v>0</v>
      </c>
      <c r="E38" s="3">
        <f>VLOOKUP(Tinhgiavon!A38,Tinhgiavon!$A$5:$D$500,4,0)</f>
        <v>0</v>
      </c>
      <c r="F38" s="3">
        <f>VLOOKUP(Tinhgiavon!A38,Tinhgiavon!$A$5:$E$500,5,0)</f>
        <v>0</v>
      </c>
    </row>
    <row r="39" spans="1:6" x14ac:dyDescent="0.2">
      <c r="A39" s="2"/>
      <c r="B39" s="2">
        <f>DM!C39</f>
        <v>0</v>
      </c>
      <c r="C39" s="2">
        <f>IF(B39=0,0,VLOOKUP(B39,DM!$C$5:$E$500,2,0))</f>
        <v>0</v>
      </c>
      <c r="D39" s="2">
        <f>IF(B39=0,0,VLOOKUP(B39,DM!$C$5:$E$500,3,0))</f>
        <v>0</v>
      </c>
      <c r="E39" s="3">
        <f>VLOOKUP(Tinhgiavon!A39,Tinhgiavon!$A$5:$D$500,4,0)</f>
        <v>0</v>
      </c>
      <c r="F39" s="3">
        <f>VLOOKUP(Tinhgiavon!A39,Tinhgiavon!$A$5:$E$500,5,0)</f>
        <v>0</v>
      </c>
    </row>
    <row r="40" spans="1:6" x14ac:dyDescent="0.2">
      <c r="A40" s="2"/>
      <c r="B40" s="2">
        <f>DM!C40</f>
        <v>0</v>
      </c>
      <c r="C40" s="2">
        <f>IF(B40=0,0,VLOOKUP(B40,DM!$C$5:$E$500,2,0))</f>
        <v>0</v>
      </c>
      <c r="D40" s="2">
        <f>IF(B40=0,0,VLOOKUP(B40,DM!$C$5:$E$500,3,0))</f>
        <v>0</v>
      </c>
      <c r="E40" s="3">
        <f>VLOOKUP(Tinhgiavon!A40,Tinhgiavon!$A$5:$D$500,4,0)</f>
        <v>0</v>
      </c>
      <c r="F40" s="3">
        <f>VLOOKUP(Tinhgiavon!A40,Tinhgiavon!$A$5:$E$500,5,0)</f>
        <v>0</v>
      </c>
    </row>
    <row r="41" spans="1:6" x14ac:dyDescent="0.2">
      <c r="A41" s="2"/>
      <c r="B41" s="2">
        <f>DM!C41</f>
        <v>0</v>
      </c>
      <c r="C41" s="2">
        <f>IF(B41=0,0,VLOOKUP(B41,DM!$C$5:$E$500,2,0))</f>
        <v>0</v>
      </c>
      <c r="D41" s="2">
        <f>IF(B41=0,0,VLOOKUP(B41,DM!$C$5:$E$500,3,0))</f>
        <v>0</v>
      </c>
      <c r="E41" s="3">
        <f>VLOOKUP(Tinhgiavon!A41,Tinhgiavon!$A$5:$D$500,4,0)</f>
        <v>0</v>
      </c>
      <c r="F41" s="3">
        <f>VLOOKUP(Tinhgiavon!A41,Tinhgiavon!$A$5:$E$500,5,0)</f>
        <v>0</v>
      </c>
    </row>
    <row r="42" spans="1:6" x14ac:dyDescent="0.2">
      <c r="A42" s="2"/>
      <c r="B42" s="2">
        <f>DM!C42</f>
        <v>0</v>
      </c>
      <c r="C42" s="2">
        <f>IF(B42=0,0,VLOOKUP(B42,DM!$C$5:$E$500,2,0))</f>
        <v>0</v>
      </c>
      <c r="D42" s="2">
        <f>IF(B42=0,0,VLOOKUP(B42,DM!$C$5:$E$500,3,0))</f>
        <v>0</v>
      </c>
      <c r="E42" s="3">
        <f>VLOOKUP(Tinhgiavon!A42,Tinhgiavon!$A$5:$D$500,4,0)</f>
        <v>0</v>
      </c>
      <c r="F42" s="3">
        <f>VLOOKUP(Tinhgiavon!A42,Tinhgiavon!$A$5:$E$500,5,0)</f>
        <v>0</v>
      </c>
    </row>
    <row r="43" spans="1:6" x14ac:dyDescent="0.2">
      <c r="A43" s="2"/>
      <c r="B43" s="2">
        <f>DM!C43</f>
        <v>0</v>
      </c>
      <c r="C43" s="2">
        <f>IF(B43=0,0,VLOOKUP(B43,DM!$C$5:$E$500,2,0))</f>
        <v>0</v>
      </c>
      <c r="D43" s="2">
        <f>IF(B43=0,0,VLOOKUP(B43,DM!$C$5:$E$500,3,0))</f>
        <v>0</v>
      </c>
      <c r="E43" s="3">
        <f>VLOOKUP(Tinhgiavon!A43,Tinhgiavon!$A$5:$D$500,4,0)</f>
        <v>0</v>
      </c>
      <c r="F43" s="3">
        <f>VLOOKUP(Tinhgiavon!A43,Tinhgiavon!$A$5:$E$500,5,0)</f>
        <v>0</v>
      </c>
    </row>
    <row r="44" spans="1:6" x14ac:dyDescent="0.2">
      <c r="A44" s="2"/>
      <c r="B44" s="2">
        <f>DM!C44</f>
        <v>0</v>
      </c>
      <c r="C44" s="2">
        <f>IF(B44=0,0,VLOOKUP(B44,DM!$C$5:$E$500,2,0))</f>
        <v>0</v>
      </c>
      <c r="D44" s="2">
        <f>IF(B44=0,0,VLOOKUP(B44,DM!$C$5:$E$500,3,0))</f>
        <v>0</v>
      </c>
      <c r="E44" s="3">
        <f>VLOOKUP(Tinhgiavon!A44,Tinhgiavon!$A$5:$D$500,4,0)</f>
        <v>0</v>
      </c>
      <c r="F44" s="3">
        <f>VLOOKUP(Tinhgiavon!A44,Tinhgiavon!$A$5:$E$500,5,0)</f>
        <v>0</v>
      </c>
    </row>
    <row r="45" spans="1:6" x14ac:dyDescent="0.2">
      <c r="A45" s="2"/>
      <c r="B45" s="2">
        <f>DM!C45</f>
        <v>0</v>
      </c>
      <c r="C45" s="2">
        <f>IF(B45=0,0,VLOOKUP(B45,DM!$C$5:$E$500,2,0))</f>
        <v>0</v>
      </c>
      <c r="D45" s="2">
        <f>IF(B45=0,0,VLOOKUP(B45,DM!$C$5:$E$500,3,0))</f>
        <v>0</v>
      </c>
      <c r="E45" s="3">
        <f>VLOOKUP(Tinhgiavon!A45,Tinhgiavon!$A$5:$D$500,4,0)</f>
        <v>0</v>
      </c>
      <c r="F45" s="3">
        <f>VLOOKUP(Tinhgiavon!A45,Tinhgiavon!$A$5:$E$500,5,0)</f>
        <v>0</v>
      </c>
    </row>
    <row r="46" spans="1:6" x14ac:dyDescent="0.2">
      <c r="A46" s="2"/>
      <c r="B46" s="2">
        <f>DM!C46</f>
        <v>0</v>
      </c>
      <c r="C46" s="2">
        <f>IF(B46=0,0,VLOOKUP(B46,DM!$C$5:$E$500,2,0))</f>
        <v>0</v>
      </c>
      <c r="D46" s="2">
        <f>IF(B46=0,0,VLOOKUP(B46,DM!$C$5:$E$500,3,0))</f>
        <v>0</v>
      </c>
      <c r="E46" s="3">
        <f>VLOOKUP(Tinhgiavon!A46,Tinhgiavon!$A$5:$D$500,4,0)</f>
        <v>0</v>
      </c>
      <c r="F46" s="3">
        <f>VLOOKUP(Tinhgiavon!A46,Tinhgiavon!$A$5:$E$500,5,0)</f>
        <v>0</v>
      </c>
    </row>
    <row r="47" spans="1:6" x14ac:dyDescent="0.2">
      <c r="A47" s="2"/>
      <c r="B47" s="2">
        <f>DM!C47</f>
        <v>0</v>
      </c>
      <c r="C47" s="2">
        <f>IF(B47=0,0,VLOOKUP(B47,DM!$C$5:$E$500,2,0))</f>
        <v>0</v>
      </c>
      <c r="D47" s="2">
        <f>IF(B47=0,0,VLOOKUP(B47,DM!$C$5:$E$500,3,0))</f>
        <v>0</v>
      </c>
      <c r="E47" s="3">
        <f>VLOOKUP(Tinhgiavon!A47,Tinhgiavon!$A$5:$D$500,4,0)</f>
        <v>0</v>
      </c>
      <c r="F47" s="3">
        <f>VLOOKUP(Tinhgiavon!A47,Tinhgiavon!$A$5:$E$500,5,0)</f>
        <v>0</v>
      </c>
    </row>
    <row r="48" spans="1:6" x14ac:dyDescent="0.2">
      <c r="A48" s="2"/>
      <c r="B48" s="2">
        <f>DM!C48</f>
        <v>0</v>
      </c>
      <c r="C48" s="2">
        <f>IF(B48=0,0,VLOOKUP(B48,DM!$C$5:$E$500,2,0))</f>
        <v>0</v>
      </c>
      <c r="D48" s="2">
        <f>IF(B48=0,0,VLOOKUP(B48,DM!$C$5:$E$500,3,0))</f>
        <v>0</v>
      </c>
      <c r="E48" s="3">
        <f>VLOOKUP(Tinhgiavon!A48,Tinhgiavon!$A$5:$D$500,4,0)</f>
        <v>0</v>
      </c>
      <c r="F48" s="3">
        <f>VLOOKUP(Tinhgiavon!A48,Tinhgiavon!$A$5:$E$500,5,0)</f>
        <v>0</v>
      </c>
    </row>
    <row r="49" spans="1:6" x14ac:dyDescent="0.2">
      <c r="A49" s="2"/>
      <c r="B49" s="2">
        <f>DM!C49</f>
        <v>0</v>
      </c>
      <c r="C49" s="2">
        <f>IF(B49=0,0,VLOOKUP(B49,DM!$C$5:$E$500,2,0))</f>
        <v>0</v>
      </c>
      <c r="D49" s="2">
        <f>IF(B49=0,0,VLOOKUP(B49,DM!$C$5:$E$500,3,0))</f>
        <v>0</v>
      </c>
      <c r="E49" s="3">
        <f>VLOOKUP(Tinhgiavon!A49,Tinhgiavon!$A$5:$D$500,4,0)</f>
        <v>0</v>
      </c>
      <c r="F49" s="3">
        <f>VLOOKUP(Tinhgiavon!A49,Tinhgiavon!$A$5:$E$500,5,0)</f>
        <v>0</v>
      </c>
    </row>
    <row r="50" spans="1:6" x14ac:dyDescent="0.2">
      <c r="A50" s="2"/>
      <c r="B50" s="2">
        <f>DM!C50</f>
        <v>0</v>
      </c>
      <c r="C50" s="2">
        <f>IF(B50=0,0,VLOOKUP(B50,DM!$C$5:$E$500,2,0))</f>
        <v>0</v>
      </c>
      <c r="D50" s="2">
        <f>IF(B50=0,0,VLOOKUP(B50,DM!$C$5:$E$500,3,0))</f>
        <v>0</v>
      </c>
      <c r="E50" s="3">
        <f>VLOOKUP(Tinhgiavon!A50,Tinhgiavon!$A$5:$D$500,4,0)</f>
        <v>0</v>
      </c>
      <c r="F50" s="3">
        <f>VLOOKUP(Tinhgiavon!A50,Tinhgiavon!$A$5:$E$500,5,0)</f>
        <v>0</v>
      </c>
    </row>
    <row r="51" spans="1:6" x14ac:dyDescent="0.2">
      <c r="A51" s="2"/>
      <c r="B51" s="2">
        <f>DM!C51</f>
        <v>0</v>
      </c>
      <c r="C51" s="2">
        <f>IF(B51=0,0,VLOOKUP(B51,DM!$C$5:$E$500,2,0))</f>
        <v>0</v>
      </c>
      <c r="D51" s="2">
        <f>IF(B51=0,0,VLOOKUP(B51,DM!$C$5:$E$500,3,0))</f>
        <v>0</v>
      </c>
      <c r="E51" s="3">
        <f>VLOOKUP(Tinhgiavon!A51,Tinhgiavon!$A$5:$D$500,4,0)</f>
        <v>0</v>
      </c>
      <c r="F51" s="3">
        <f>VLOOKUP(Tinhgiavon!A51,Tinhgiavon!$A$5:$E$500,5,0)</f>
        <v>0</v>
      </c>
    </row>
    <row r="52" spans="1:6" x14ac:dyDescent="0.2">
      <c r="A52" s="2"/>
      <c r="B52" s="2">
        <f>DM!C52</f>
        <v>0</v>
      </c>
      <c r="C52" s="2">
        <f>IF(B52=0,0,VLOOKUP(B52,DM!$C$5:$E$500,2,0))</f>
        <v>0</v>
      </c>
      <c r="D52" s="2">
        <f>IF(B52=0,0,VLOOKUP(B52,DM!$C$5:$E$500,3,0))</f>
        <v>0</v>
      </c>
      <c r="E52" s="3">
        <f>VLOOKUP(Tinhgiavon!A52,Tinhgiavon!$A$5:$D$500,4,0)</f>
        <v>0</v>
      </c>
      <c r="F52" s="3">
        <f>VLOOKUP(Tinhgiavon!A52,Tinhgiavon!$A$5:$E$500,5,0)</f>
        <v>0</v>
      </c>
    </row>
    <row r="53" spans="1:6" x14ac:dyDescent="0.2">
      <c r="A53" s="2"/>
      <c r="B53" s="2">
        <f>DM!C53</f>
        <v>0</v>
      </c>
      <c r="C53" s="2">
        <f>IF(B53=0,0,VLOOKUP(B53,DM!$C$5:$E$500,2,0))</f>
        <v>0</v>
      </c>
      <c r="D53" s="2">
        <f>IF(B53=0,0,VLOOKUP(B53,DM!$C$5:$E$500,3,0))</f>
        <v>0</v>
      </c>
      <c r="E53" s="3">
        <f>VLOOKUP(Tinhgiavon!A53,Tinhgiavon!$A$5:$D$500,4,0)</f>
        <v>0</v>
      </c>
      <c r="F53" s="3">
        <f>VLOOKUP(Tinhgiavon!A53,Tinhgiavon!$A$5:$E$500,5,0)</f>
        <v>0</v>
      </c>
    </row>
    <row r="54" spans="1:6" x14ac:dyDescent="0.2">
      <c r="A54" s="2"/>
      <c r="B54" s="2">
        <f>DM!C54</f>
        <v>0</v>
      </c>
      <c r="C54" s="2">
        <f>IF(B54=0,0,VLOOKUP(B54,DM!$C$5:$E$500,2,0))</f>
        <v>0</v>
      </c>
      <c r="D54" s="2">
        <f>IF(B54=0,0,VLOOKUP(B54,DM!$C$5:$E$500,3,0))</f>
        <v>0</v>
      </c>
      <c r="E54" s="3">
        <f>VLOOKUP(Tinhgiavon!A54,Tinhgiavon!$A$5:$D$500,4,0)</f>
        <v>0</v>
      </c>
      <c r="F54" s="3">
        <f>VLOOKUP(Tinhgiavon!A54,Tinhgiavon!$A$5:$E$500,5,0)</f>
        <v>0</v>
      </c>
    </row>
    <row r="55" spans="1:6" x14ac:dyDescent="0.2">
      <c r="A55" s="2"/>
      <c r="B55" s="2">
        <f>DM!C55</f>
        <v>0</v>
      </c>
      <c r="C55" s="2">
        <f>IF(B55=0,0,VLOOKUP(B55,DM!$C$5:$E$500,2,0))</f>
        <v>0</v>
      </c>
      <c r="D55" s="2">
        <f>IF(B55=0,0,VLOOKUP(B55,DM!$C$5:$E$500,3,0))</f>
        <v>0</v>
      </c>
      <c r="E55" s="3">
        <f>VLOOKUP(Tinhgiavon!A55,Tinhgiavon!$A$5:$D$500,4,0)</f>
        <v>0</v>
      </c>
      <c r="F55" s="3">
        <f>VLOOKUP(Tinhgiavon!A55,Tinhgiavon!$A$5:$E$500,5,0)</f>
        <v>0</v>
      </c>
    </row>
    <row r="56" spans="1:6" x14ac:dyDescent="0.2">
      <c r="A56" s="2"/>
      <c r="B56" s="2">
        <f>DM!C56</f>
        <v>0</v>
      </c>
      <c r="C56" s="2">
        <f>IF(B56=0,0,VLOOKUP(B56,DM!$C$5:$E$500,2,0))</f>
        <v>0</v>
      </c>
      <c r="D56" s="2">
        <f>IF(B56=0,0,VLOOKUP(B56,DM!$C$5:$E$500,3,0))</f>
        <v>0</v>
      </c>
      <c r="E56" s="3">
        <f>VLOOKUP(Tinhgiavon!A56,Tinhgiavon!$A$5:$D$500,4,0)</f>
        <v>0</v>
      </c>
      <c r="F56" s="3">
        <f>VLOOKUP(Tinhgiavon!A56,Tinhgiavon!$A$5:$E$500,5,0)</f>
        <v>0</v>
      </c>
    </row>
    <row r="57" spans="1:6" x14ac:dyDescent="0.2">
      <c r="A57" s="2"/>
      <c r="B57" s="2">
        <f>DM!C57</f>
        <v>0</v>
      </c>
      <c r="C57" s="2">
        <f>IF(B57=0,0,VLOOKUP(B57,DM!$C$5:$E$500,2,0))</f>
        <v>0</v>
      </c>
      <c r="D57" s="2">
        <f>IF(B57=0,0,VLOOKUP(B57,DM!$C$5:$E$500,3,0))</f>
        <v>0</v>
      </c>
      <c r="E57" s="3">
        <f>VLOOKUP(Tinhgiavon!A57,Tinhgiavon!$A$5:$D$500,4,0)</f>
        <v>0</v>
      </c>
      <c r="F57" s="3">
        <f>VLOOKUP(Tinhgiavon!A57,Tinhgiavon!$A$5:$E$500,5,0)</f>
        <v>0</v>
      </c>
    </row>
    <row r="58" spans="1:6" x14ac:dyDescent="0.2">
      <c r="A58" s="2"/>
      <c r="B58" s="2">
        <f>DM!C58</f>
        <v>0</v>
      </c>
      <c r="C58" s="2">
        <f>IF(B58=0,0,VLOOKUP(B58,DM!$C$5:$E$500,2,0))</f>
        <v>0</v>
      </c>
      <c r="D58" s="2">
        <f>IF(B58=0,0,VLOOKUP(B58,DM!$C$5:$E$500,3,0))</f>
        <v>0</v>
      </c>
      <c r="E58" s="3">
        <f>VLOOKUP(Tinhgiavon!A58,Tinhgiavon!$A$5:$D$500,4,0)</f>
        <v>0</v>
      </c>
      <c r="F58" s="3">
        <f>VLOOKUP(Tinhgiavon!A58,Tinhgiavon!$A$5:$E$500,5,0)</f>
        <v>0</v>
      </c>
    </row>
    <row r="59" spans="1:6" x14ac:dyDescent="0.2">
      <c r="A59" s="2"/>
      <c r="B59" s="2">
        <f>DM!C59</f>
        <v>0</v>
      </c>
      <c r="C59" s="2">
        <f>IF(B59=0,0,VLOOKUP(B59,DM!$C$5:$E$500,2,0))</f>
        <v>0</v>
      </c>
      <c r="D59" s="2">
        <f>IF(B59=0,0,VLOOKUP(B59,DM!$C$5:$E$500,3,0))</f>
        <v>0</v>
      </c>
      <c r="E59" s="3">
        <f>VLOOKUP(Tinhgiavon!A59,Tinhgiavon!$A$5:$D$500,4,0)</f>
        <v>0</v>
      </c>
      <c r="F59" s="3">
        <f>VLOOKUP(Tinhgiavon!A59,Tinhgiavon!$A$5:$E$500,5,0)</f>
        <v>0</v>
      </c>
    </row>
    <row r="60" spans="1:6" x14ac:dyDescent="0.2">
      <c r="A60" s="2"/>
      <c r="B60" s="2">
        <f>DM!C60</f>
        <v>0</v>
      </c>
      <c r="C60" s="2">
        <f>IF(B60=0,0,VLOOKUP(B60,DM!$C$5:$E$500,2,0))</f>
        <v>0</v>
      </c>
      <c r="D60" s="2">
        <f>IF(B60=0,0,VLOOKUP(B60,DM!$C$5:$E$500,3,0))</f>
        <v>0</v>
      </c>
      <c r="E60" s="3">
        <f>VLOOKUP(Tinhgiavon!A60,Tinhgiavon!$A$5:$D$500,4,0)</f>
        <v>0</v>
      </c>
      <c r="F60" s="3">
        <f>VLOOKUP(Tinhgiavon!A60,Tinhgiavon!$A$5:$E$500,5,0)</f>
        <v>0</v>
      </c>
    </row>
    <row r="61" spans="1:6" x14ac:dyDescent="0.2">
      <c r="A61" s="2"/>
      <c r="B61" s="2">
        <f>DM!C61</f>
        <v>0</v>
      </c>
      <c r="C61" s="2">
        <f>IF(B61=0,0,VLOOKUP(B61,DM!$C$5:$E$500,2,0))</f>
        <v>0</v>
      </c>
      <c r="D61" s="2">
        <f>IF(B61=0,0,VLOOKUP(B61,DM!$C$5:$E$500,3,0))</f>
        <v>0</v>
      </c>
      <c r="E61" s="3">
        <f>VLOOKUP(Tinhgiavon!A61,Tinhgiavon!$A$5:$D$500,4,0)</f>
        <v>0</v>
      </c>
      <c r="F61" s="3">
        <f>VLOOKUP(Tinhgiavon!A61,Tinhgiavon!$A$5:$E$500,5,0)</f>
        <v>0</v>
      </c>
    </row>
    <row r="62" spans="1:6" x14ac:dyDescent="0.2">
      <c r="A62" s="2"/>
      <c r="B62" s="2">
        <f>DM!C62</f>
        <v>0</v>
      </c>
      <c r="C62" s="2">
        <f>IF(B62=0,0,VLOOKUP(B62,DM!$C$5:$E$500,2,0))</f>
        <v>0</v>
      </c>
      <c r="D62" s="2">
        <f>IF(B62=0,0,VLOOKUP(B62,DM!$C$5:$E$500,3,0))</f>
        <v>0</v>
      </c>
      <c r="E62" s="3">
        <f>VLOOKUP(Tinhgiavon!A62,Tinhgiavon!$A$5:$D$500,4,0)</f>
        <v>0</v>
      </c>
      <c r="F62" s="3">
        <f>VLOOKUP(Tinhgiavon!A62,Tinhgiavon!$A$5:$E$500,5,0)</f>
        <v>0</v>
      </c>
    </row>
    <row r="63" spans="1:6" x14ac:dyDescent="0.2">
      <c r="A63" s="2"/>
      <c r="B63" s="2">
        <f>DM!C63</f>
        <v>0</v>
      </c>
      <c r="C63" s="2">
        <f>IF(B63=0,0,VLOOKUP(B63,DM!$C$5:$E$500,2,0))</f>
        <v>0</v>
      </c>
      <c r="D63" s="2">
        <f>IF(B63=0,0,VLOOKUP(B63,DM!$C$5:$E$500,3,0))</f>
        <v>0</v>
      </c>
      <c r="E63" s="3">
        <f>VLOOKUP(Tinhgiavon!A63,Tinhgiavon!$A$5:$D$500,4,0)</f>
        <v>0</v>
      </c>
      <c r="F63" s="3">
        <f>VLOOKUP(Tinhgiavon!A63,Tinhgiavon!$A$5:$E$500,5,0)</f>
        <v>0</v>
      </c>
    </row>
    <row r="64" spans="1:6" x14ac:dyDescent="0.2">
      <c r="A64" s="2"/>
      <c r="B64" s="2">
        <f>DM!C64</f>
        <v>0</v>
      </c>
      <c r="C64" s="2">
        <f>IF(B64=0,0,VLOOKUP(B64,DM!$C$5:$E$500,2,0))</f>
        <v>0</v>
      </c>
      <c r="D64" s="2">
        <f>IF(B64=0,0,VLOOKUP(B64,DM!$C$5:$E$500,3,0))</f>
        <v>0</v>
      </c>
      <c r="E64" s="3">
        <f>VLOOKUP(Tinhgiavon!A64,Tinhgiavon!$A$5:$D$500,4,0)</f>
        <v>0</v>
      </c>
      <c r="F64" s="3">
        <f>VLOOKUP(Tinhgiavon!A64,Tinhgiavon!$A$5:$E$500,5,0)</f>
        <v>0</v>
      </c>
    </row>
    <row r="65" spans="1:6" x14ac:dyDescent="0.2">
      <c r="A65" s="2"/>
      <c r="B65" s="2">
        <f>DM!C65</f>
        <v>0</v>
      </c>
      <c r="C65" s="2">
        <f>IF(B65=0,0,VLOOKUP(B65,DM!$C$5:$E$500,2,0))</f>
        <v>0</v>
      </c>
      <c r="D65" s="2">
        <f>IF(B65=0,0,VLOOKUP(B65,DM!$C$5:$E$500,3,0))</f>
        <v>0</v>
      </c>
      <c r="E65" s="3">
        <f>VLOOKUP(Tinhgiavon!A65,Tinhgiavon!$A$5:$D$500,4,0)</f>
        <v>0</v>
      </c>
      <c r="F65" s="3">
        <f>VLOOKUP(Tinhgiavon!A65,Tinhgiavon!$A$5:$E$500,5,0)</f>
        <v>0</v>
      </c>
    </row>
    <row r="66" spans="1:6" x14ac:dyDescent="0.2">
      <c r="A66" s="2"/>
      <c r="B66" s="2">
        <f>DM!C66</f>
        <v>0</v>
      </c>
      <c r="C66" s="2">
        <f>IF(B66=0,0,VLOOKUP(B66,DM!$C$5:$E$500,2,0))</f>
        <v>0</v>
      </c>
      <c r="D66" s="2">
        <f>IF(B66=0,0,VLOOKUP(B66,DM!$C$5:$E$500,3,0))</f>
        <v>0</v>
      </c>
      <c r="E66" s="3">
        <f>VLOOKUP(Tinhgiavon!A66,Tinhgiavon!$A$5:$D$500,4,0)</f>
        <v>0</v>
      </c>
      <c r="F66" s="3">
        <f>VLOOKUP(Tinhgiavon!A66,Tinhgiavon!$A$5:$E$500,5,0)</f>
        <v>0</v>
      </c>
    </row>
    <row r="67" spans="1:6" x14ac:dyDescent="0.2">
      <c r="A67" s="2"/>
      <c r="B67" s="2">
        <f>DM!C67</f>
        <v>0</v>
      </c>
      <c r="C67" s="2">
        <f>IF(B67=0,0,VLOOKUP(B67,DM!$C$5:$E$500,2,0))</f>
        <v>0</v>
      </c>
      <c r="D67" s="2">
        <f>IF(B67=0,0,VLOOKUP(B67,DM!$C$5:$E$500,3,0))</f>
        <v>0</v>
      </c>
      <c r="E67" s="3">
        <f>VLOOKUP(Tinhgiavon!A67,Tinhgiavon!$A$5:$D$500,4,0)</f>
        <v>0</v>
      </c>
      <c r="F67" s="3">
        <f>VLOOKUP(Tinhgiavon!A67,Tinhgiavon!$A$5:$E$500,5,0)</f>
        <v>0</v>
      </c>
    </row>
    <row r="68" spans="1:6" x14ac:dyDescent="0.2">
      <c r="A68" s="2"/>
      <c r="B68" s="2">
        <f>DM!C68</f>
        <v>0</v>
      </c>
      <c r="C68" s="2">
        <f>IF(B68=0,0,VLOOKUP(B68,DM!$C$5:$E$500,2,0))</f>
        <v>0</v>
      </c>
      <c r="D68" s="2">
        <f>IF(B68=0,0,VLOOKUP(B68,DM!$C$5:$E$500,3,0))</f>
        <v>0</v>
      </c>
      <c r="E68" s="3">
        <f>VLOOKUP(Tinhgiavon!A68,Tinhgiavon!$A$5:$D$500,4,0)</f>
        <v>0</v>
      </c>
      <c r="F68" s="3">
        <f>VLOOKUP(Tinhgiavon!A68,Tinhgiavon!$A$5:$E$500,5,0)</f>
        <v>0</v>
      </c>
    </row>
    <row r="69" spans="1:6" x14ac:dyDescent="0.2">
      <c r="A69" s="2"/>
      <c r="B69" s="2">
        <f>DM!C69</f>
        <v>0</v>
      </c>
      <c r="C69" s="2">
        <f>IF(B69=0,0,VLOOKUP(B69,DM!$C$5:$E$500,2,0))</f>
        <v>0</v>
      </c>
      <c r="D69" s="2">
        <f>IF(B69=0,0,VLOOKUP(B69,DM!$C$5:$E$500,3,0))</f>
        <v>0</v>
      </c>
      <c r="E69" s="3">
        <f>VLOOKUP(Tinhgiavon!A69,Tinhgiavon!$A$5:$D$500,4,0)</f>
        <v>0</v>
      </c>
      <c r="F69" s="3">
        <f>VLOOKUP(Tinhgiavon!A69,Tinhgiavon!$A$5:$E$500,5,0)</f>
        <v>0</v>
      </c>
    </row>
    <row r="70" spans="1:6" x14ac:dyDescent="0.2">
      <c r="A70" s="2"/>
      <c r="B70" s="2">
        <f>DM!C70</f>
        <v>0</v>
      </c>
      <c r="C70" s="2">
        <f>IF(B70=0,0,VLOOKUP(B70,DM!$C$5:$E$500,2,0))</f>
        <v>0</v>
      </c>
      <c r="D70" s="2">
        <f>IF(B70=0,0,VLOOKUP(B70,DM!$C$5:$E$500,3,0))</f>
        <v>0</v>
      </c>
      <c r="E70" s="3">
        <f>VLOOKUP(Tinhgiavon!A70,Tinhgiavon!$A$5:$D$500,4,0)</f>
        <v>0</v>
      </c>
      <c r="F70" s="3">
        <f>VLOOKUP(Tinhgiavon!A70,Tinhgiavon!$A$5:$E$500,5,0)</f>
        <v>0</v>
      </c>
    </row>
    <row r="71" spans="1:6" x14ac:dyDescent="0.2">
      <c r="A71" s="2"/>
      <c r="B71" s="2">
        <f>DM!C71</f>
        <v>0</v>
      </c>
      <c r="C71" s="2">
        <f>IF(B71=0,0,VLOOKUP(B71,DM!$C$5:$E$500,2,0))</f>
        <v>0</v>
      </c>
      <c r="D71" s="2">
        <f>IF(B71=0,0,VLOOKUP(B71,DM!$C$5:$E$500,3,0))</f>
        <v>0</v>
      </c>
      <c r="E71" s="3">
        <f>VLOOKUP(Tinhgiavon!A71,Tinhgiavon!$A$5:$D$500,4,0)</f>
        <v>0</v>
      </c>
      <c r="F71" s="3">
        <f>VLOOKUP(Tinhgiavon!A71,Tinhgiavon!$A$5:$E$500,5,0)</f>
        <v>0</v>
      </c>
    </row>
    <row r="72" spans="1:6" x14ac:dyDescent="0.2">
      <c r="A72" s="2"/>
      <c r="B72" s="2">
        <f>DM!C72</f>
        <v>0</v>
      </c>
      <c r="C72" s="2">
        <f>IF(B72=0,0,VLOOKUP(B72,DM!$C$5:$E$500,2,0))</f>
        <v>0</v>
      </c>
      <c r="D72" s="2">
        <f>IF(B72=0,0,VLOOKUP(B72,DM!$C$5:$E$500,3,0))</f>
        <v>0</v>
      </c>
      <c r="E72" s="3">
        <f>VLOOKUP(Tinhgiavon!A72,Tinhgiavon!$A$5:$D$500,4,0)</f>
        <v>0</v>
      </c>
      <c r="F72" s="3">
        <f>VLOOKUP(Tinhgiavon!A72,Tinhgiavon!$A$5:$E$500,5,0)</f>
        <v>0</v>
      </c>
    </row>
    <row r="73" spans="1:6" x14ac:dyDescent="0.2">
      <c r="A73" s="2"/>
      <c r="B73" s="2">
        <f>DM!C73</f>
        <v>0</v>
      </c>
      <c r="C73" s="2">
        <f>IF(B73=0,0,VLOOKUP(B73,DM!$C$5:$E$500,2,0))</f>
        <v>0</v>
      </c>
      <c r="D73" s="2">
        <f>IF(B73=0,0,VLOOKUP(B73,DM!$C$5:$E$500,3,0))</f>
        <v>0</v>
      </c>
      <c r="E73" s="3">
        <f>VLOOKUP(Tinhgiavon!A73,Tinhgiavon!$A$5:$D$500,4,0)</f>
        <v>0</v>
      </c>
      <c r="F73" s="3">
        <f>VLOOKUP(Tinhgiavon!A73,Tinhgiavon!$A$5:$E$500,5,0)</f>
        <v>0</v>
      </c>
    </row>
    <row r="74" spans="1:6" x14ac:dyDescent="0.2">
      <c r="A74" s="2"/>
      <c r="B74" s="2">
        <f>DM!C74</f>
        <v>0</v>
      </c>
      <c r="C74" s="2">
        <f>IF(B74=0,0,VLOOKUP(B74,DM!$C$5:$E$500,2,0))</f>
        <v>0</v>
      </c>
      <c r="D74" s="2">
        <f>IF(B74=0,0,VLOOKUP(B74,DM!$C$5:$E$500,3,0))</f>
        <v>0</v>
      </c>
      <c r="E74" s="3">
        <f>VLOOKUP(Tinhgiavon!A74,Tinhgiavon!$A$5:$D$500,4,0)</f>
        <v>0</v>
      </c>
      <c r="F74" s="3">
        <f>VLOOKUP(Tinhgiavon!A74,Tinhgiavon!$A$5:$E$500,5,0)</f>
        <v>0</v>
      </c>
    </row>
    <row r="75" spans="1:6" x14ac:dyDescent="0.2">
      <c r="A75" s="2"/>
      <c r="B75" s="2">
        <f>DM!C75</f>
        <v>0</v>
      </c>
      <c r="C75" s="2">
        <f>IF(B75=0,0,VLOOKUP(B75,DM!$C$5:$E$500,2,0))</f>
        <v>0</v>
      </c>
      <c r="D75" s="2">
        <f>IF(B75=0,0,VLOOKUP(B75,DM!$C$5:$E$500,3,0))</f>
        <v>0</v>
      </c>
      <c r="E75" s="3">
        <f>VLOOKUP(Tinhgiavon!A75,Tinhgiavon!$A$5:$D$500,4,0)</f>
        <v>0</v>
      </c>
      <c r="F75" s="3">
        <f>VLOOKUP(Tinhgiavon!A75,Tinhgiavon!$A$5:$E$500,5,0)</f>
        <v>0</v>
      </c>
    </row>
    <row r="76" spans="1:6" x14ac:dyDescent="0.2">
      <c r="A76" s="2"/>
      <c r="B76" s="2">
        <f>DM!C76</f>
        <v>0</v>
      </c>
      <c r="C76" s="2">
        <f>IF(B76=0,0,VLOOKUP(B76,DM!$C$5:$E$500,2,0))</f>
        <v>0</v>
      </c>
      <c r="D76" s="2">
        <f>IF(B76=0,0,VLOOKUP(B76,DM!$C$5:$E$500,3,0))</f>
        <v>0</v>
      </c>
      <c r="E76" s="3">
        <f>VLOOKUP(Tinhgiavon!A76,Tinhgiavon!$A$5:$D$500,4,0)</f>
        <v>0</v>
      </c>
      <c r="F76" s="3">
        <f>VLOOKUP(Tinhgiavon!A76,Tinhgiavon!$A$5:$E$500,5,0)</f>
        <v>0</v>
      </c>
    </row>
    <row r="77" spans="1:6" x14ac:dyDescent="0.2">
      <c r="A77" s="2"/>
      <c r="B77" s="2">
        <f>DM!C77</f>
        <v>0</v>
      </c>
      <c r="C77" s="2">
        <f>IF(B77=0,0,VLOOKUP(B77,DM!$C$5:$E$500,2,0))</f>
        <v>0</v>
      </c>
      <c r="D77" s="2">
        <f>IF(B77=0,0,VLOOKUP(B77,DM!$C$5:$E$500,3,0))</f>
        <v>0</v>
      </c>
      <c r="E77" s="3">
        <f>VLOOKUP(Tinhgiavon!A77,Tinhgiavon!$A$5:$D$500,4,0)</f>
        <v>0</v>
      </c>
      <c r="F77" s="3">
        <f>VLOOKUP(Tinhgiavon!A77,Tinhgiavon!$A$5:$E$500,5,0)</f>
        <v>0</v>
      </c>
    </row>
    <row r="78" spans="1:6" x14ac:dyDescent="0.2">
      <c r="A78" s="2"/>
      <c r="B78" s="2">
        <f>DM!C78</f>
        <v>0</v>
      </c>
      <c r="C78" s="2">
        <f>IF(B78=0,0,VLOOKUP(B78,DM!$C$5:$E$500,2,0))</f>
        <v>0</v>
      </c>
      <c r="D78" s="2">
        <f>IF(B78=0,0,VLOOKUP(B78,DM!$C$5:$E$500,3,0))</f>
        <v>0</v>
      </c>
      <c r="E78" s="3">
        <f>VLOOKUP(Tinhgiavon!A78,Tinhgiavon!$A$5:$D$500,4,0)</f>
        <v>0</v>
      </c>
      <c r="F78" s="3">
        <f>VLOOKUP(Tinhgiavon!A78,Tinhgiavon!$A$5:$E$500,5,0)</f>
        <v>0</v>
      </c>
    </row>
    <row r="79" spans="1:6" x14ac:dyDescent="0.2">
      <c r="A79" s="2"/>
      <c r="B79" s="2">
        <f>DM!C79</f>
        <v>0</v>
      </c>
      <c r="C79" s="2">
        <f>IF(B79=0,0,VLOOKUP(B79,DM!$C$5:$E$500,2,0))</f>
        <v>0</v>
      </c>
      <c r="D79" s="2">
        <f>IF(B79=0,0,VLOOKUP(B79,DM!$C$5:$E$500,3,0))</f>
        <v>0</v>
      </c>
      <c r="E79" s="3">
        <f>VLOOKUP(Tinhgiavon!A79,Tinhgiavon!$A$5:$D$500,4,0)</f>
        <v>0</v>
      </c>
      <c r="F79" s="3">
        <f>VLOOKUP(Tinhgiavon!A79,Tinhgiavon!$A$5:$E$500,5,0)</f>
        <v>0</v>
      </c>
    </row>
    <row r="80" spans="1:6" x14ac:dyDescent="0.2">
      <c r="A80" s="2"/>
      <c r="B80" s="2">
        <f>DM!C80</f>
        <v>0</v>
      </c>
      <c r="C80" s="2">
        <f>IF(B80=0,0,VLOOKUP(B80,DM!$C$5:$E$500,2,0))</f>
        <v>0</v>
      </c>
      <c r="D80" s="2">
        <f>IF(B80=0,0,VLOOKUP(B80,DM!$C$5:$E$500,3,0))</f>
        <v>0</v>
      </c>
      <c r="E80" s="3">
        <f>VLOOKUP(Tinhgiavon!A80,Tinhgiavon!$A$5:$D$500,4,0)</f>
        <v>0</v>
      </c>
      <c r="F80" s="3">
        <f>VLOOKUP(Tinhgiavon!A80,Tinhgiavon!$A$5:$E$500,5,0)</f>
        <v>0</v>
      </c>
    </row>
    <row r="81" spans="1:6" x14ac:dyDescent="0.2">
      <c r="A81" s="2"/>
      <c r="B81" s="2">
        <f>DM!C81</f>
        <v>0</v>
      </c>
      <c r="C81" s="2">
        <f>IF(B81=0,0,VLOOKUP(B81,DM!$C$5:$E$500,2,0))</f>
        <v>0</v>
      </c>
      <c r="D81" s="2">
        <f>IF(B81=0,0,VLOOKUP(B81,DM!$C$5:$E$500,3,0))</f>
        <v>0</v>
      </c>
      <c r="E81" s="3">
        <f>VLOOKUP(Tinhgiavon!A81,Tinhgiavon!$A$5:$D$500,4,0)</f>
        <v>0</v>
      </c>
      <c r="F81" s="3">
        <f>VLOOKUP(Tinhgiavon!A81,Tinhgiavon!$A$5:$E$500,5,0)</f>
        <v>0</v>
      </c>
    </row>
    <row r="82" spans="1:6" x14ac:dyDescent="0.2">
      <c r="A82" s="2"/>
      <c r="B82" s="2">
        <f>DM!C82</f>
        <v>0</v>
      </c>
      <c r="C82" s="2">
        <f>IF(B82=0,0,VLOOKUP(B82,DM!$C$5:$E$500,2,0))</f>
        <v>0</v>
      </c>
      <c r="D82" s="2">
        <f>IF(B82=0,0,VLOOKUP(B82,DM!$C$5:$E$500,3,0))</f>
        <v>0</v>
      </c>
      <c r="E82" s="3">
        <f>VLOOKUP(Tinhgiavon!A82,Tinhgiavon!$A$5:$D$500,4,0)</f>
        <v>0</v>
      </c>
      <c r="F82" s="3">
        <f>VLOOKUP(Tinhgiavon!A82,Tinhgiavon!$A$5:$E$500,5,0)</f>
        <v>0</v>
      </c>
    </row>
    <row r="83" spans="1:6" x14ac:dyDescent="0.2">
      <c r="A83" s="2"/>
      <c r="B83" s="2">
        <f>DM!C83</f>
        <v>0</v>
      </c>
      <c r="C83" s="2">
        <f>IF(B83=0,0,VLOOKUP(B83,DM!$C$5:$E$500,2,0))</f>
        <v>0</v>
      </c>
      <c r="D83" s="2">
        <f>IF(B83=0,0,VLOOKUP(B83,DM!$C$5:$E$500,3,0))</f>
        <v>0</v>
      </c>
      <c r="E83" s="3">
        <f>VLOOKUP(Tinhgiavon!A83,Tinhgiavon!$A$5:$D$500,4,0)</f>
        <v>0</v>
      </c>
      <c r="F83" s="3">
        <f>VLOOKUP(Tinhgiavon!A83,Tinhgiavon!$A$5:$E$500,5,0)</f>
        <v>0</v>
      </c>
    </row>
    <row r="84" spans="1:6" x14ac:dyDescent="0.2">
      <c r="A84" s="2"/>
      <c r="B84" s="2">
        <f>DM!C84</f>
        <v>0</v>
      </c>
      <c r="C84" s="2">
        <f>IF(B84=0,0,VLOOKUP(B84,DM!$C$5:$E$500,2,0))</f>
        <v>0</v>
      </c>
      <c r="D84" s="2">
        <f>IF(B84=0,0,VLOOKUP(B84,DM!$C$5:$E$500,3,0))</f>
        <v>0</v>
      </c>
      <c r="E84" s="3">
        <f>VLOOKUP(Tinhgiavon!A84,Tinhgiavon!$A$5:$D$500,4,0)</f>
        <v>0</v>
      </c>
      <c r="F84" s="3">
        <f>VLOOKUP(Tinhgiavon!A84,Tinhgiavon!$A$5:$E$500,5,0)</f>
        <v>0</v>
      </c>
    </row>
    <row r="85" spans="1:6" x14ac:dyDescent="0.2">
      <c r="A85" s="2"/>
      <c r="B85" s="2">
        <f>DM!C85</f>
        <v>0</v>
      </c>
      <c r="C85" s="2">
        <f>IF(B85=0,0,VLOOKUP(B85,DM!$C$5:$E$500,2,0))</f>
        <v>0</v>
      </c>
      <c r="D85" s="2">
        <f>IF(B85=0,0,VLOOKUP(B85,DM!$C$5:$E$500,3,0))</f>
        <v>0</v>
      </c>
      <c r="E85" s="3">
        <f>VLOOKUP(Tinhgiavon!A85,Tinhgiavon!$A$5:$D$500,4,0)</f>
        <v>0</v>
      </c>
      <c r="F85" s="3">
        <f>VLOOKUP(Tinhgiavon!A85,Tinhgiavon!$A$5:$E$500,5,0)</f>
        <v>0</v>
      </c>
    </row>
    <row r="86" spans="1:6" x14ac:dyDescent="0.2">
      <c r="A86" s="2"/>
      <c r="B86" s="2">
        <f>DM!C86</f>
        <v>0</v>
      </c>
      <c r="C86" s="2">
        <f>IF(B86=0,0,VLOOKUP(B86,DM!$C$5:$E$500,2,0))</f>
        <v>0</v>
      </c>
      <c r="D86" s="2">
        <f>IF(B86=0,0,VLOOKUP(B86,DM!$C$5:$E$500,3,0))</f>
        <v>0</v>
      </c>
      <c r="E86" s="3">
        <f>VLOOKUP(Tinhgiavon!A86,Tinhgiavon!$A$5:$D$500,4,0)</f>
        <v>0</v>
      </c>
      <c r="F86" s="3">
        <f>VLOOKUP(Tinhgiavon!A86,Tinhgiavon!$A$5:$E$500,5,0)</f>
        <v>0</v>
      </c>
    </row>
    <row r="87" spans="1:6" x14ac:dyDescent="0.2">
      <c r="A87" s="2"/>
      <c r="B87" s="2">
        <f>DM!C87</f>
        <v>0</v>
      </c>
      <c r="C87" s="2">
        <f>IF(B87=0,0,VLOOKUP(B87,DM!$C$5:$E$500,2,0))</f>
        <v>0</v>
      </c>
      <c r="D87" s="2">
        <f>IF(B87=0,0,VLOOKUP(B87,DM!$C$5:$E$500,3,0))</f>
        <v>0</v>
      </c>
      <c r="E87" s="3">
        <f>VLOOKUP(Tinhgiavon!A87,Tinhgiavon!$A$5:$D$500,4,0)</f>
        <v>0</v>
      </c>
      <c r="F87" s="3">
        <f>VLOOKUP(Tinhgiavon!A87,Tinhgiavon!$A$5:$E$500,5,0)</f>
        <v>0</v>
      </c>
    </row>
    <row r="88" spans="1:6" x14ac:dyDescent="0.2">
      <c r="A88" s="2"/>
      <c r="B88" s="2">
        <f>DM!C88</f>
        <v>0</v>
      </c>
      <c r="C88" s="2">
        <f>IF(B88=0,0,VLOOKUP(B88,DM!$C$5:$E$500,2,0))</f>
        <v>0</v>
      </c>
      <c r="D88" s="2">
        <f>IF(B88=0,0,VLOOKUP(B88,DM!$C$5:$E$500,3,0))</f>
        <v>0</v>
      </c>
      <c r="E88" s="3">
        <f>VLOOKUP(Tinhgiavon!A88,Tinhgiavon!$A$5:$D$500,4,0)</f>
        <v>0</v>
      </c>
      <c r="F88" s="3">
        <f>VLOOKUP(Tinhgiavon!A88,Tinhgiavon!$A$5:$E$500,5,0)</f>
        <v>0</v>
      </c>
    </row>
    <row r="89" spans="1:6" x14ac:dyDescent="0.2">
      <c r="A89" s="2"/>
      <c r="B89" s="2">
        <f>DM!C89</f>
        <v>0</v>
      </c>
      <c r="C89" s="2">
        <f>IF(B89=0,0,VLOOKUP(B89,DM!$C$5:$E$500,2,0))</f>
        <v>0</v>
      </c>
      <c r="D89" s="2">
        <f>IF(B89=0,0,VLOOKUP(B89,DM!$C$5:$E$500,3,0))</f>
        <v>0</v>
      </c>
      <c r="E89" s="3">
        <f>VLOOKUP(Tinhgiavon!A89,Tinhgiavon!$A$5:$D$500,4,0)</f>
        <v>0</v>
      </c>
      <c r="F89" s="3">
        <f>VLOOKUP(Tinhgiavon!A89,Tinhgiavon!$A$5:$E$500,5,0)</f>
        <v>0</v>
      </c>
    </row>
    <row r="90" spans="1:6" x14ac:dyDescent="0.2">
      <c r="A90" s="2"/>
      <c r="B90" s="2">
        <f>DM!C90</f>
        <v>0</v>
      </c>
      <c r="C90" s="2">
        <f>IF(B90=0,0,VLOOKUP(B90,DM!$C$5:$E$500,2,0))</f>
        <v>0</v>
      </c>
      <c r="D90" s="2">
        <f>IF(B90=0,0,VLOOKUP(B90,DM!$C$5:$E$500,3,0))</f>
        <v>0</v>
      </c>
      <c r="E90" s="3">
        <f>VLOOKUP(Tinhgiavon!A90,Tinhgiavon!$A$5:$D$500,4,0)</f>
        <v>0</v>
      </c>
      <c r="F90" s="3">
        <f>VLOOKUP(Tinhgiavon!A90,Tinhgiavon!$A$5:$E$500,5,0)</f>
        <v>0</v>
      </c>
    </row>
    <row r="91" spans="1:6" x14ac:dyDescent="0.2">
      <c r="A91" s="2"/>
      <c r="B91" s="2">
        <f>DM!C91</f>
        <v>0</v>
      </c>
      <c r="C91" s="2">
        <f>IF(B91=0,0,VLOOKUP(B91,DM!$C$5:$E$500,2,0))</f>
        <v>0</v>
      </c>
      <c r="D91" s="2">
        <f>IF(B91=0,0,VLOOKUP(B91,DM!$C$5:$E$500,3,0))</f>
        <v>0</v>
      </c>
      <c r="E91" s="3">
        <f>VLOOKUP(Tinhgiavon!A91,Tinhgiavon!$A$5:$D$500,4,0)</f>
        <v>0</v>
      </c>
      <c r="F91" s="3">
        <f>VLOOKUP(Tinhgiavon!A91,Tinhgiavon!$A$5:$E$500,5,0)</f>
        <v>0</v>
      </c>
    </row>
    <row r="92" spans="1:6" x14ac:dyDescent="0.2">
      <c r="A92" s="2"/>
      <c r="B92" s="2">
        <f>DM!C92</f>
        <v>0</v>
      </c>
      <c r="C92" s="2">
        <f>IF(B92=0,0,VLOOKUP(B92,DM!$C$5:$E$500,2,0))</f>
        <v>0</v>
      </c>
      <c r="D92" s="2">
        <f>IF(B92=0,0,VLOOKUP(B92,DM!$C$5:$E$500,3,0))</f>
        <v>0</v>
      </c>
      <c r="E92" s="3">
        <f>VLOOKUP(Tinhgiavon!A92,Tinhgiavon!$A$5:$D$500,4,0)</f>
        <v>0</v>
      </c>
      <c r="F92" s="3">
        <f>VLOOKUP(Tinhgiavon!A92,Tinhgiavon!$A$5:$E$500,5,0)</f>
        <v>0</v>
      </c>
    </row>
    <row r="93" spans="1:6" x14ac:dyDescent="0.2">
      <c r="A93" s="2"/>
      <c r="B93" s="2">
        <f>DM!C93</f>
        <v>0</v>
      </c>
      <c r="C93" s="2">
        <f>IF(B93=0,0,VLOOKUP(B93,DM!$C$5:$E$500,2,0))</f>
        <v>0</v>
      </c>
      <c r="D93" s="2">
        <f>IF(B93=0,0,VLOOKUP(B93,DM!$C$5:$E$500,3,0))</f>
        <v>0</v>
      </c>
      <c r="E93" s="3">
        <f>VLOOKUP(Tinhgiavon!A93,Tinhgiavon!$A$5:$D$500,4,0)</f>
        <v>0</v>
      </c>
      <c r="F93" s="3">
        <f>VLOOKUP(Tinhgiavon!A93,Tinhgiavon!$A$5:$E$500,5,0)</f>
        <v>0</v>
      </c>
    </row>
    <row r="94" spans="1:6" x14ac:dyDescent="0.2">
      <c r="A94" s="2"/>
      <c r="B94" s="2">
        <f>DM!C94</f>
        <v>0</v>
      </c>
      <c r="C94" s="2">
        <f>IF(B94=0,0,VLOOKUP(B94,DM!$C$5:$E$500,2,0))</f>
        <v>0</v>
      </c>
      <c r="D94" s="2">
        <f>IF(B94=0,0,VLOOKUP(B94,DM!$C$5:$E$500,3,0))</f>
        <v>0</v>
      </c>
      <c r="E94" s="3">
        <f>VLOOKUP(Tinhgiavon!A94,Tinhgiavon!$A$5:$D$500,4,0)</f>
        <v>0</v>
      </c>
      <c r="F94" s="3">
        <f>VLOOKUP(Tinhgiavon!A94,Tinhgiavon!$A$5:$E$500,5,0)</f>
        <v>0</v>
      </c>
    </row>
    <row r="95" spans="1:6" x14ac:dyDescent="0.2">
      <c r="A95" s="2"/>
      <c r="B95" s="2">
        <f>DM!C95</f>
        <v>0</v>
      </c>
      <c r="C95" s="2">
        <f>IF(B95=0,0,VLOOKUP(B95,DM!$C$5:$E$500,2,0))</f>
        <v>0</v>
      </c>
      <c r="D95" s="2">
        <f>IF(B95=0,0,VLOOKUP(B95,DM!$C$5:$E$500,3,0))</f>
        <v>0</v>
      </c>
      <c r="E95" s="3">
        <f>VLOOKUP(Tinhgiavon!A95,Tinhgiavon!$A$5:$D$500,4,0)</f>
        <v>0</v>
      </c>
      <c r="F95" s="3">
        <f>VLOOKUP(Tinhgiavon!A95,Tinhgiavon!$A$5:$E$500,5,0)</f>
        <v>0</v>
      </c>
    </row>
    <row r="96" spans="1:6" x14ac:dyDescent="0.2">
      <c r="A96" s="2"/>
      <c r="B96" s="2">
        <f>DM!C96</f>
        <v>0</v>
      </c>
      <c r="C96" s="2">
        <f>IF(B96=0,0,VLOOKUP(B96,DM!$C$5:$E$500,2,0))</f>
        <v>0</v>
      </c>
      <c r="D96" s="2">
        <f>IF(B96=0,0,VLOOKUP(B96,DM!$C$5:$E$500,3,0))</f>
        <v>0</v>
      </c>
      <c r="E96" s="3">
        <f>VLOOKUP(Tinhgiavon!A96,Tinhgiavon!$A$5:$D$500,4,0)</f>
        <v>0</v>
      </c>
      <c r="F96" s="3">
        <f>VLOOKUP(Tinhgiavon!A96,Tinhgiavon!$A$5:$E$500,5,0)</f>
        <v>0</v>
      </c>
    </row>
    <row r="97" spans="1:6" x14ac:dyDescent="0.2">
      <c r="A97" s="2"/>
      <c r="B97" s="2">
        <f>DM!C97</f>
        <v>0</v>
      </c>
      <c r="C97" s="2">
        <f>IF(B97=0,0,VLOOKUP(B97,DM!$C$5:$E$500,2,0))</f>
        <v>0</v>
      </c>
      <c r="D97" s="2">
        <f>IF(B97=0,0,VLOOKUP(B97,DM!$C$5:$E$500,3,0))</f>
        <v>0</v>
      </c>
      <c r="E97" s="3">
        <f>VLOOKUP(Tinhgiavon!A97,Tinhgiavon!$A$5:$D$500,4,0)</f>
        <v>0</v>
      </c>
      <c r="F97" s="3">
        <f>VLOOKUP(Tinhgiavon!A97,Tinhgiavon!$A$5:$E$500,5,0)</f>
        <v>0</v>
      </c>
    </row>
    <row r="98" spans="1:6" x14ac:dyDescent="0.2">
      <c r="A98" s="2"/>
      <c r="B98" s="2">
        <f>DM!C98</f>
        <v>0</v>
      </c>
      <c r="C98" s="2">
        <f>IF(B98=0,0,VLOOKUP(B98,DM!$C$5:$E$500,2,0))</f>
        <v>0</v>
      </c>
      <c r="D98" s="2">
        <f>IF(B98=0,0,VLOOKUP(B98,DM!$C$5:$E$500,3,0))</f>
        <v>0</v>
      </c>
      <c r="E98" s="3">
        <f>VLOOKUP(Tinhgiavon!A98,Tinhgiavon!$A$5:$D$500,4,0)</f>
        <v>0</v>
      </c>
      <c r="F98" s="3">
        <f>VLOOKUP(Tinhgiavon!A98,Tinhgiavon!$A$5:$E$500,5,0)</f>
        <v>0</v>
      </c>
    </row>
    <row r="99" spans="1:6" x14ac:dyDescent="0.2">
      <c r="A99" s="2"/>
      <c r="B99" s="2">
        <f>DM!C99</f>
        <v>0</v>
      </c>
      <c r="C99" s="2">
        <f>IF(B99=0,0,VLOOKUP(B99,DM!$C$5:$E$500,2,0))</f>
        <v>0</v>
      </c>
      <c r="D99" s="2">
        <f>IF(B99=0,0,VLOOKUP(B99,DM!$C$5:$E$500,3,0))</f>
        <v>0</v>
      </c>
      <c r="E99" s="3">
        <f>VLOOKUP(Tinhgiavon!A99,Tinhgiavon!$A$5:$D$500,4,0)</f>
        <v>0</v>
      </c>
      <c r="F99" s="3">
        <f>VLOOKUP(Tinhgiavon!A99,Tinhgiavon!$A$5:$E$500,5,0)</f>
        <v>0</v>
      </c>
    </row>
    <row r="100" spans="1:6" x14ac:dyDescent="0.2">
      <c r="A100" s="2"/>
      <c r="B100" s="2">
        <f>DM!C100</f>
        <v>0</v>
      </c>
      <c r="C100" s="2">
        <f>IF(B100=0,0,VLOOKUP(B100,DM!$C$5:$E$500,2,0))</f>
        <v>0</v>
      </c>
      <c r="D100" s="2">
        <f>IF(B100=0,0,VLOOKUP(B100,DM!$C$5:$E$500,3,0))</f>
        <v>0</v>
      </c>
      <c r="E100" s="3">
        <f>VLOOKUP(Tinhgiavon!A100,Tinhgiavon!$A$5:$D$500,4,0)</f>
        <v>0</v>
      </c>
      <c r="F100" s="3">
        <f>VLOOKUP(Tinhgiavon!A100,Tinhgiavon!$A$5:$E$500,5,0)</f>
        <v>0</v>
      </c>
    </row>
    <row r="101" spans="1:6" x14ac:dyDescent="0.2">
      <c r="A101" s="2"/>
      <c r="B101" s="2">
        <f>DM!C101</f>
        <v>0</v>
      </c>
      <c r="C101" s="2">
        <f>IF(B101=0,0,VLOOKUP(B101,DM!$C$5:$E$500,2,0))</f>
        <v>0</v>
      </c>
      <c r="D101" s="2">
        <f>IF(B101=0,0,VLOOKUP(B101,DM!$C$5:$E$500,3,0))</f>
        <v>0</v>
      </c>
      <c r="E101" s="3">
        <f>VLOOKUP(Tinhgiavon!A101,Tinhgiavon!$A$5:$D$500,4,0)</f>
        <v>0</v>
      </c>
      <c r="F101" s="3">
        <f>VLOOKUP(Tinhgiavon!A101,Tinhgiavon!$A$5:$E$500,5,0)</f>
        <v>0</v>
      </c>
    </row>
    <row r="102" spans="1:6" x14ac:dyDescent="0.2">
      <c r="A102" s="2"/>
      <c r="B102" s="2">
        <f>DM!C102</f>
        <v>0</v>
      </c>
      <c r="C102" s="2">
        <f>IF(B102=0,0,VLOOKUP(B102,DM!$C$5:$E$500,2,0))</f>
        <v>0</v>
      </c>
      <c r="D102" s="2">
        <f>IF(B102=0,0,VLOOKUP(B102,DM!$C$5:$E$500,3,0))</f>
        <v>0</v>
      </c>
      <c r="E102" s="3">
        <f>VLOOKUP(Tinhgiavon!A102,Tinhgiavon!$A$5:$D$500,4,0)</f>
        <v>0</v>
      </c>
      <c r="F102" s="3">
        <f>VLOOKUP(Tinhgiavon!A102,Tinhgiavon!$A$5:$E$500,5,0)</f>
        <v>0</v>
      </c>
    </row>
    <row r="103" spans="1:6" x14ac:dyDescent="0.2">
      <c r="A103" s="2"/>
      <c r="B103" s="2">
        <f>DM!C103</f>
        <v>0</v>
      </c>
      <c r="C103" s="2">
        <f>IF(B103=0,0,VLOOKUP(B103,DM!$C$5:$E$500,2,0))</f>
        <v>0</v>
      </c>
      <c r="D103" s="2">
        <f>IF(B103=0,0,VLOOKUP(B103,DM!$C$5:$E$500,3,0))</f>
        <v>0</v>
      </c>
      <c r="E103" s="3">
        <f>VLOOKUP(Tinhgiavon!A103,Tinhgiavon!$A$5:$D$500,4,0)</f>
        <v>0</v>
      </c>
      <c r="F103" s="3">
        <f>VLOOKUP(Tinhgiavon!A103,Tinhgiavon!$A$5:$E$500,5,0)</f>
        <v>0</v>
      </c>
    </row>
    <row r="104" spans="1:6" x14ac:dyDescent="0.2">
      <c r="A104" s="2"/>
      <c r="B104" s="2">
        <f>DM!C104</f>
        <v>0</v>
      </c>
      <c r="C104" s="2">
        <f>IF(B104=0,0,VLOOKUP(B104,DM!$C$5:$E$500,2,0))</f>
        <v>0</v>
      </c>
      <c r="D104" s="2">
        <f>IF(B104=0,0,VLOOKUP(B104,DM!$C$5:$E$500,3,0))</f>
        <v>0</v>
      </c>
      <c r="E104" s="3">
        <f>VLOOKUP(Tinhgiavon!A104,Tinhgiavon!$A$5:$D$500,4,0)</f>
        <v>0</v>
      </c>
      <c r="F104" s="3">
        <f>VLOOKUP(Tinhgiavon!A104,Tinhgiavon!$A$5:$E$500,5,0)</f>
        <v>0</v>
      </c>
    </row>
    <row r="105" spans="1:6" x14ac:dyDescent="0.2">
      <c r="A105" s="2"/>
      <c r="B105" s="2">
        <f>DM!C105</f>
        <v>0</v>
      </c>
      <c r="C105" s="2">
        <f>IF(B105=0,0,VLOOKUP(B105,DM!$C$5:$E$500,2,0))</f>
        <v>0</v>
      </c>
      <c r="D105" s="2">
        <f>IF(B105=0,0,VLOOKUP(B105,DM!$C$5:$E$500,3,0))</f>
        <v>0</v>
      </c>
      <c r="E105" s="3">
        <f>VLOOKUP(Tinhgiavon!A105,Tinhgiavon!$A$5:$D$500,4,0)</f>
        <v>0</v>
      </c>
      <c r="F105" s="3">
        <f>VLOOKUP(Tinhgiavon!A105,Tinhgiavon!$A$5:$E$500,5,0)</f>
        <v>0</v>
      </c>
    </row>
    <row r="106" spans="1:6" x14ac:dyDescent="0.2">
      <c r="A106" s="2"/>
      <c r="B106" s="2">
        <f>DM!C106</f>
        <v>0</v>
      </c>
      <c r="C106" s="2">
        <f>IF(B106=0,0,VLOOKUP(B106,DM!$C$5:$E$500,2,0))</f>
        <v>0</v>
      </c>
      <c r="D106" s="2">
        <f>IF(B106=0,0,VLOOKUP(B106,DM!$C$5:$E$500,3,0))</f>
        <v>0</v>
      </c>
      <c r="E106" s="3">
        <f>VLOOKUP(Tinhgiavon!A106,Tinhgiavon!$A$5:$D$500,4,0)</f>
        <v>0</v>
      </c>
      <c r="F106" s="3">
        <f>VLOOKUP(Tinhgiavon!A106,Tinhgiavon!$A$5:$E$500,5,0)</f>
        <v>0</v>
      </c>
    </row>
    <row r="107" spans="1:6" x14ac:dyDescent="0.2">
      <c r="A107" s="2"/>
      <c r="B107" s="2">
        <f>DM!C107</f>
        <v>0</v>
      </c>
      <c r="C107" s="2">
        <f>IF(B107=0,0,VLOOKUP(B107,DM!$C$5:$E$500,2,0))</f>
        <v>0</v>
      </c>
      <c r="D107" s="2">
        <f>IF(B107=0,0,VLOOKUP(B107,DM!$C$5:$E$500,3,0))</f>
        <v>0</v>
      </c>
      <c r="E107" s="3">
        <f>VLOOKUP(Tinhgiavon!A107,Tinhgiavon!$A$5:$D$500,4,0)</f>
        <v>0</v>
      </c>
      <c r="F107" s="3">
        <f>VLOOKUP(Tinhgiavon!A107,Tinhgiavon!$A$5:$E$500,5,0)</f>
        <v>0</v>
      </c>
    </row>
    <row r="108" spans="1:6" x14ac:dyDescent="0.2">
      <c r="A108" s="2"/>
      <c r="B108" s="2">
        <f>DM!C108</f>
        <v>0</v>
      </c>
      <c r="C108" s="2">
        <f>IF(B108=0,0,VLOOKUP(B108,DM!$C$5:$E$500,2,0))</f>
        <v>0</v>
      </c>
      <c r="D108" s="2">
        <f>IF(B108=0,0,VLOOKUP(B108,DM!$C$5:$E$500,3,0))</f>
        <v>0</v>
      </c>
      <c r="E108" s="3">
        <f>VLOOKUP(Tinhgiavon!A108,Tinhgiavon!$A$5:$D$500,4,0)</f>
        <v>0</v>
      </c>
      <c r="F108" s="3">
        <f>VLOOKUP(Tinhgiavon!A108,Tinhgiavon!$A$5:$E$500,5,0)</f>
        <v>0</v>
      </c>
    </row>
    <row r="109" spans="1:6" x14ac:dyDescent="0.2">
      <c r="A109" s="2"/>
      <c r="B109" s="2">
        <f>DM!C109</f>
        <v>0</v>
      </c>
      <c r="C109" s="2">
        <f>IF(B109=0,0,VLOOKUP(B109,DM!$C$5:$E$500,2,0))</f>
        <v>0</v>
      </c>
      <c r="D109" s="2">
        <f>IF(B109=0,0,VLOOKUP(B109,DM!$C$5:$E$500,3,0))</f>
        <v>0</v>
      </c>
      <c r="E109" s="3">
        <f>VLOOKUP(Tinhgiavon!A109,Tinhgiavon!$A$5:$D$500,4,0)</f>
        <v>0</v>
      </c>
      <c r="F109" s="3">
        <f>VLOOKUP(Tinhgiavon!A109,Tinhgiavon!$A$5:$E$500,5,0)</f>
        <v>0</v>
      </c>
    </row>
    <row r="110" spans="1:6" x14ac:dyDescent="0.2">
      <c r="A110" s="2"/>
      <c r="B110" s="2">
        <f>DM!C110</f>
        <v>0</v>
      </c>
      <c r="C110" s="2">
        <f>IF(B110=0,0,VLOOKUP(B110,DM!$C$5:$E$500,2,0))</f>
        <v>0</v>
      </c>
      <c r="D110" s="2">
        <f>IF(B110=0,0,VLOOKUP(B110,DM!$C$5:$E$500,3,0))</f>
        <v>0</v>
      </c>
      <c r="E110" s="3">
        <f>VLOOKUP(Tinhgiavon!A110,Tinhgiavon!$A$5:$D$500,4,0)</f>
        <v>0</v>
      </c>
      <c r="F110" s="3">
        <f>VLOOKUP(Tinhgiavon!A110,Tinhgiavon!$A$5:$E$500,5,0)</f>
        <v>0</v>
      </c>
    </row>
    <row r="111" spans="1:6" x14ac:dyDescent="0.2">
      <c r="A111" s="2"/>
      <c r="B111" s="2">
        <f>DM!C111</f>
        <v>0</v>
      </c>
      <c r="C111" s="2">
        <f>IF(B111=0,0,VLOOKUP(B111,DM!$C$5:$E$500,2,0))</f>
        <v>0</v>
      </c>
      <c r="D111" s="2">
        <f>IF(B111=0,0,VLOOKUP(B111,DM!$C$5:$E$500,3,0))</f>
        <v>0</v>
      </c>
      <c r="E111" s="3">
        <f>VLOOKUP(Tinhgiavon!A111,Tinhgiavon!$A$5:$D$500,4,0)</f>
        <v>0</v>
      </c>
      <c r="F111" s="3">
        <f>VLOOKUP(Tinhgiavon!A111,Tinhgiavon!$A$5:$E$500,5,0)</f>
        <v>0</v>
      </c>
    </row>
    <row r="112" spans="1:6" x14ac:dyDescent="0.2">
      <c r="A112" s="2"/>
      <c r="B112" s="2">
        <f>DM!C112</f>
        <v>0</v>
      </c>
      <c r="C112" s="2">
        <f>IF(B112=0,0,VLOOKUP(B112,DM!$C$5:$E$500,2,0))</f>
        <v>0</v>
      </c>
      <c r="D112" s="2">
        <f>IF(B112=0,0,VLOOKUP(B112,DM!$C$5:$E$500,3,0))</f>
        <v>0</v>
      </c>
      <c r="E112" s="3">
        <f>VLOOKUP(Tinhgiavon!A112,Tinhgiavon!$A$5:$D$500,4,0)</f>
        <v>0</v>
      </c>
      <c r="F112" s="3">
        <f>VLOOKUP(Tinhgiavon!A112,Tinhgiavon!$A$5:$E$500,5,0)</f>
        <v>0</v>
      </c>
    </row>
    <row r="113" spans="1:6" x14ac:dyDescent="0.2">
      <c r="A113" s="2"/>
      <c r="B113" s="2">
        <f>DM!C113</f>
        <v>0</v>
      </c>
      <c r="C113" s="2">
        <f>IF(B113=0,0,VLOOKUP(B113,DM!$C$5:$E$500,2,0))</f>
        <v>0</v>
      </c>
      <c r="D113" s="2">
        <f>IF(B113=0,0,VLOOKUP(B113,DM!$C$5:$E$500,3,0))</f>
        <v>0</v>
      </c>
      <c r="E113" s="3">
        <f>VLOOKUP(Tinhgiavon!A113,Tinhgiavon!$A$5:$D$500,4,0)</f>
        <v>0</v>
      </c>
      <c r="F113" s="3">
        <f>VLOOKUP(Tinhgiavon!A113,Tinhgiavon!$A$5:$E$500,5,0)</f>
        <v>0</v>
      </c>
    </row>
    <row r="114" spans="1:6" x14ac:dyDescent="0.2">
      <c r="A114" s="2"/>
      <c r="B114" s="2">
        <f>DM!C114</f>
        <v>0</v>
      </c>
      <c r="C114" s="2">
        <f>IF(B114=0,0,VLOOKUP(B114,DM!$C$5:$E$500,2,0))</f>
        <v>0</v>
      </c>
      <c r="D114" s="2">
        <f>IF(B114=0,0,VLOOKUP(B114,DM!$C$5:$E$500,3,0))</f>
        <v>0</v>
      </c>
      <c r="E114" s="3">
        <f>VLOOKUP(Tinhgiavon!A114,Tinhgiavon!$A$5:$D$500,4,0)</f>
        <v>0</v>
      </c>
      <c r="F114" s="3">
        <f>VLOOKUP(Tinhgiavon!A114,Tinhgiavon!$A$5:$E$500,5,0)</f>
        <v>0</v>
      </c>
    </row>
    <row r="115" spans="1:6" x14ac:dyDescent="0.2">
      <c r="A115" s="2"/>
      <c r="B115" s="2">
        <f>DM!C115</f>
        <v>0</v>
      </c>
      <c r="C115" s="2">
        <f>IF(B115=0,0,VLOOKUP(B115,DM!$C$5:$E$500,2,0))</f>
        <v>0</v>
      </c>
      <c r="D115" s="2">
        <f>IF(B115=0,0,VLOOKUP(B115,DM!$C$5:$E$500,3,0))</f>
        <v>0</v>
      </c>
      <c r="E115" s="3">
        <f>VLOOKUP(Tinhgiavon!A115,Tinhgiavon!$A$5:$D$500,4,0)</f>
        <v>0</v>
      </c>
      <c r="F115" s="3">
        <f>VLOOKUP(Tinhgiavon!A115,Tinhgiavon!$A$5:$E$500,5,0)</f>
        <v>0</v>
      </c>
    </row>
    <row r="116" spans="1:6" x14ac:dyDescent="0.2">
      <c r="A116" s="2"/>
      <c r="B116" s="2">
        <f>DM!C116</f>
        <v>0</v>
      </c>
      <c r="C116" s="2">
        <f>IF(B116=0,0,VLOOKUP(B116,DM!$C$5:$E$500,2,0))</f>
        <v>0</v>
      </c>
      <c r="D116" s="2">
        <f>IF(B116=0,0,VLOOKUP(B116,DM!$C$5:$E$500,3,0))</f>
        <v>0</v>
      </c>
      <c r="E116" s="3">
        <f>VLOOKUP(Tinhgiavon!A116,Tinhgiavon!$A$5:$D$500,4,0)</f>
        <v>0</v>
      </c>
      <c r="F116" s="3">
        <f>VLOOKUP(Tinhgiavon!A116,Tinhgiavon!$A$5:$E$500,5,0)</f>
        <v>0</v>
      </c>
    </row>
    <row r="117" spans="1:6" x14ac:dyDescent="0.2">
      <c r="A117" s="2"/>
      <c r="B117" s="2">
        <f>DM!C117</f>
        <v>0</v>
      </c>
      <c r="C117" s="2">
        <f>IF(B117=0,0,VLOOKUP(B117,DM!$C$5:$E$500,2,0))</f>
        <v>0</v>
      </c>
      <c r="D117" s="2">
        <f>IF(B117=0,0,VLOOKUP(B117,DM!$C$5:$E$500,3,0))</f>
        <v>0</v>
      </c>
      <c r="E117" s="3">
        <f>VLOOKUP(Tinhgiavon!A117,Tinhgiavon!$A$5:$D$500,4,0)</f>
        <v>0</v>
      </c>
      <c r="F117" s="3">
        <f>VLOOKUP(Tinhgiavon!A117,Tinhgiavon!$A$5:$E$500,5,0)</f>
        <v>0</v>
      </c>
    </row>
    <row r="118" spans="1:6" x14ac:dyDescent="0.2">
      <c r="A118" s="2"/>
      <c r="B118" s="2">
        <f>DM!C118</f>
        <v>0</v>
      </c>
      <c r="C118" s="2">
        <f>IF(B118=0,0,VLOOKUP(B118,DM!$C$5:$E$500,2,0))</f>
        <v>0</v>
      </c>
      <c r="D118" s="2">
        <f>IF(B118=0,0,VLOOKUP(B118,DM!$C$5:$E$500,3,0))</f>
        <v>0</v>
      </c>
      <c r="E118" s="3">
        <f>VLOOKUP(Tinhgiavon!A118,Tinhgiavon!$A$5:$D$500,4,0)</f>
        <v>0</v>
      </c>
      <c r="F118" s="3">
        <f>VLOOKUP(Tinhgiavon!A118,Tinhgiavon!$A$5:$E$500,5,0)</f>
        <v>0</v>
      </c>
    </row>
    <row r="119" spans="1:6" x14ac:dyDescent="0.2">
      <c r="A119" s="2"/>
      <c r="B119" s="2">
        <f>DM!C119</f>
        <v>0</v>
      </c>
      <c r="C119" s="2">
        <f>IF(B119=0,0,VLOOKUP(B119,DM!$C$5:$E$500,2,0))</f>
        <v>0</v>
      </c>
      <c r="D119" s="2">
        <f>IF(B119=0,0,VLOOKUP(B119,DM!$C$5:$E$500,3,0))</f>
        <v>0</v>
      </c>
      <c r="E119" s="3">
        <f>VLOOKUP(Tinhgiavon!A119,Tinhgiavon!$A$5:$D$500,4,0)</f>
        <v>0</v>
      </c>
      <c r="F119" s="3">
        <f>VLOOKUP(Tinhgiavon!A119,Tinhgiavon!$A$5:$E$500,5,0)</f>
        <v>0</v>
      </c>
    </row>
    <row r="120" spans="1:6" x14ac:dyDescent="0.2">
      <c r="A120" s="2"/>
      <c r="B120" s="2">
        <f>DM!C120</f>
        <v>0</v>
      </c>
      <c r="C120" s="2">
        <f>IF(B120=0,0,VLOOKUP(B120,DM!$C$5:$E$500,2,0))</f>
        <v>0</v>
      </c>
      <c r="D120" s="2">
        <f>IF(B120=0,0,VLOOKUP(B120,DM!$C$5:$E$500,3,0))</f>
        <v>0</v>
      </c>
      <c r="E120" s="3">
        <f>VLOOKUP(Tinhgiavon!A120,Tinhgiavon!$A$5:$D$500,4,0)</f>
        <v>0</v>
      </c>
      <c r="F120" s="3">
        <f>VLOOKUP(Tinhgiavon!A120,Tinhgiavon!$A$5:$E$500,5,0)</f>
        <v>0</v>
      </c>
    </row>
    <row r="121" spans="1:6" x14ac:dyDescent="0.2">
      <c r="A121" s="2"/>
      <c r="B121" s="2">
        <f>DM!C121</f>
        <v>0</v>
      </c>
      <c r="C121" s="2">
        <f>IF(B121=0,0,VLOOKUP(B121,DM!$C$5:$E$500,2,0))</f>
        <v>0</v>
      </c>
      <c r="D121" s="2">
        <f>IF(B121=0,0,VLOOKUP(B121,DM!$C$5:$E$500,3,0))</f>
        <v>0</v>
      </c>
      <c r="E121" s="3">
        <f>VLOOKUP(Tinhgiavon!A121,Tinhgiavon!$A$5:$D$500,4,0)</f>
        <v>0</v>
      </c>
      <c r="F121" s="3">
        <f>VLOOKUP(Tinhgiavon!A121,Tinhgiavon!$A$5:$E$500,5,0)</f>
        <v>0</v>
      </c>
    </row>
    <row r="122" spans="1:6" x14ac:dyDescent="0.2">
      <c r="A122" s="2"/>
      <c r="B122" s="2">
        <f>DM!C122</f>
        <v>0</v>
      </c>
      <c r="C122" s="2">
        <f>IF(B122=0,0,VLOOKUP(B122,DM!$C$5:$E$500,2,0))</f>
        <v>0</v>
      </c>
      <c r="D122" s="2">
        <f>IF(B122=0,0,VLOOKUP(B122,DM!$C$5:$E$500,3,0))</f>
        <v>0</v>
      </c>
      <c r="E122" s="3">
        <f>VLOOKUP(Tinhgiavon!A122,Tinhgiavon!$A$5:$D$500,4,0)</f>
        <v>0</v>
      </c>
      <c r="F122" s="3">
        <f>VLOOKUP(Tinhgiavon!A122,Tinhgiavon!$A$5:$E$500,5,0)</f>
        <v>0</v>
      </c>
    </row>
    <row r="123" spans="1:6" x14ac:dyDescent="0.2">
      <c r="A123" s="2"/>
      <c r="B123" s="2">
        <f>DM!C123</f>
        <v>0</v>
      </c>
      <c r="C123" s="2">
        <f>IF(B123=0,0,VLOOKUP(B123,DM!$C$5:$E$500,2,0))</f>
        <v>0</v>
      </c>
      <c r="D123" s="2">
        <f>IF(B123=0,0,VLOOKUP(B123,DM!$C$5:$E$500,3,0))</f>
        <v>0</v>
      </c>
      <c r="E123" s="3">
        <f>VLOOKUP(Tinhgiavon!A123,Tinhgiavon!$A$5:$D$500,4,0)</f>
        <v>0</v>
      </c>
      <c r="F123" s="3">
        <f>VLOOKUP(Tinhgiavon!A123,Tinhgiavon!$A$5:$E$500,5,0)</f>
        <v>0</v>
      </c>
    </row>
    <row r="124" spans="1:6" x14ac:dyDescent="0.2">
      <c r="A124" s="2"/>
      <c r="B124" s="2">
        <f>DM!C124</f>
        <v>0</v>
      </c>
      <c r="C124" s="2">
        <f>IF(B124=0,0,VLOOKUP(B124,DM!$C$5:$E$500,2,0))</f>
        <v>0</v>
      </c>
      <c r="D124" s="2">
        <f>IF(B124=0,0,VLOOKUP(B124,DM!$C$5:$E$500,3,0))</f>
        <v>0</v>
      </c>
      <c r="E124" s="3">
        <f>VLOOKUP(Tinhgiavon!A124,Tinhgiavon!$A$5:$D$500,4,0)</f>
        <v>0</v>
      </c>
      <c r="F124" s="3">
        <f>VLOOKUP(Tinhgiavon!A124,Tinhgiavon!$A$5:$E$500,5,0)</f>
        <v>0</v>
      </c>
    </row>
    <row r="125" spans="1:6" x14ac:dyDescent="0.2">
      <c r="A125" s="2"/>
      <c r="B125" s="2">
        <f>DM!C125</f>
        <v>0</v>
      </c>
      <c r="C125" s="2">
        <f>IF(B125=0,0,VLOOKUP(B125,DM!$C$5:$E$500,2,0))</f>
        <v>0</v>
      </c>
      <c r="D125" s="2">
        <f>IF(B125=0,0,VLOOKUP(B125,DM!$C$5:$E$500,3,0))</f>
        <v>0</v>
      </c>
      <c r="E125" s="3">
        <f>VLOOKUP(Tinhgiavon!A125,Tinhgiavon!$A$5:$D$500,4,0)</f>
        <v>0</v>
      </c>
      <c r="F125" s="3">
        <f>VLOOKUP(Tinhgiavon!A125,Tinhgiavon!$A$5:$E$500,5,0)</f>
        <v>0</v>
      </c>
    </row>
    <row r="126" spans="1:6" x14ac:dyDescent="0.2">
      <c r="A126" s="2"/>
      <c r="B126" s="2">
        <f>DM!C126</f>
        <v>0</v>
      </c>
      <c r="C126" s="2">
        <f>IF(B126=0,0,VLOOKUP(B126,DM!$C$5:$E$500,2,0))</f>
        <v>0</v>
      </c>
      <c r="D126" s="2">
        <f>IF(B126=0,0,VLOOKUP(B126,DM!$C$5:$E$500,3,0))</f>
        <v>0</v>
      </c>
      <c r="E126" s="3">
        <f>VLOOKUP(Tinhgiavon!A126,Tinhgiavon!$A$5:$D$500,4,0)</f>
        <v>0</v>
      </c>
      <c r="F126" s="3">
        <f>VLOOKUP(Tinhgiavon!A126,Tinhgiavon!$A$5:$E$500,5,0)</f>
        <v>0</v>
      </c>
    </row>
    <row r="127" spans="1:6" x14ac:dyDescent="0.2">
      <c r="A127" s="2"/>
      <c r="B127" s="2">
        <f>DM!C127</f>
        <v>0</v>
      </c>
      <c r="C127" s="2">
        <f>IF(B127=0,0,VLOOKUP(B127,DM!$C$5:$E$500,2,0))</f>
        <v>0</v>
      </c>
      <c r="D127" s="2">
        <f>IF(B127=0,0,VLOOKUP(B127,DM!$C$5:$E$500,3,0))</f>
        <v>0</v>
      </c>
      <c r="E127" s="3">
        <f>VLOOKUP(Tinhgiavon!A127,Tinhgiavon!$A$5:$D$500,4,0)</f>
        <v>0</v>
      </c>
      <c r="F127" s="3">
        <f>VLOOKUP(Tinhgiavon!A127,Tinhgiavon!$A$5:$E$500,5,0)</f>
        <v>0</v>
      </c>
    </row>
    <row r="128" spans="1:6" x14ac:dyDescent="0.2">
      <c r="A128" s="2"/>
      <c r="B128" s="2">
        <f>DM!C128</f>
        <v>0</v>
      </c>
      <c r="C128" s="2">
        <f>IF(B128=0,0,VLOOKUP(B128,DM!$C$5:$E$500,2,0))</f>
        <v>0</v>
      </c>
      <c r="D128" s="2">
        <f>IF(B128=0,0,VLOOKUP(B128,DM!$C$5:$E$500,3,0))</f>
        <v>0</v>
      </c>
      <c r="E128" s="3">
        <f>VLOOKUP(Tinhgiavon!A128,Tinhgiavon!$A$5:$D$500,4,0)</f>
        <v>0</v>
      </c>
      <c r="F128" s="3">
        <f>VLOOKUP(Tinhgiavon!A128,Tinhgiavon!$A$5:$E$500,5,0)</f>
        <v>0</v>
      </c>
    </row>
    <row r="129" spans="1:6" x14ac:dyDescent="0.2">
      <c r="A129" s="2"/>
      <c r="B129" s="2">
        <f>DM!C129</f>
        <v>0</v>
      </c>
      <c r="C129" s="2">
        <f>IF(B129=0,0,VLOOKUP(B129,DM!$C$5:$E$500,2,0))</f>
        <v>0</v>
      </c>
      <c r="D129" s="2">
        <f>IF(B129=0,0,VLOOKUP(B129,DM!$C$5:$E$500,3,0))</f>
        <v>0</v>
      </c>
      <c r="E129" s="3">
        <f>VLOOKUP(Tinhgiavon!A129,Tinhgiavon!$A$5:$D$500,4,0)</f>
        <v>0</v>
      </c>
      <c r="F129" s="3">
        <f>VLOOKUP(Tinhgiavon!A129,Tinhgiavon!$A$5:$E$500,5,0)</f>
        <v>0</v>
      </c>
    </row>
    <row r="130" spans="1:6" x14ac:dyDescent="0.2">
      <c r="A130" s="2"/>
      <c r="B130" s="2">
        <f>DM!C130</f>
        <v>0</v>
      </c>
      <c r="C130" s="2">
        <f>IF(B130=0,0,VLOOKUP(B130,DM!$C$5:$E$500,2,0))</f>
        <v>0</v>
      </c>
      <c r="D130" s="2">
        <f>IF(B130=0,0,VLOOKUP(B130,DM!$C$5:$E$500,3,0))</f>
        <v>0</v>
      </c>
      <c r="E130" s="3">
        <f>VLOOKUP(Tinhgiavon!A130,Tinhgiavon!$A$5:$D$500,4,0)</f>
        <v>0</v>
      </c>
      <c r="F130" s="3">
        <f>VLOOKUP(Tinhgiavon!A130,Tinhgiavon!$A$5:$E$500,5,0)</f>
        <v>0</v>
      </c>
    </row>
    <row r="131" spans="1:6" x14ac:dyDescent="0.2">
      <c r="A131" s="2"/>
      <c r="B131" s="2">
        <f>DM!C131</f>
        <v>0</v>
      </c>
      <c r="C131" s="2">
        <f>IF(B131=0,0,VLOOKUP(B131,DM!$C$5:$E$500,2,0))</f>
        <v>0</v>
      </c>
      <c r="D131" s="2">
        <f>IF(B131=0,0,VLOOKUP(B131,DM!$C$5:$E$500,3,0))</f>
        <v>0</v>
      </c>
      <c r="E131" s="3">
        <f>VLOOKUP(Tinhgiavon!A131,Tinhgiavon!$A$5:$D$500,4,0)</f>
        <v>0</v>
      </c>
      <c r="F131" s="3">
        <f>VLOOKUP(Tinhgiavon!A131,Tinhgiavon!$A$5:$E$500,5,0)</f>
        <v>0</v>
      </c>
    </row>
    <row r="132" spans="1:6" x14ac:dyDescent="0.2">
      <c r="A132" s="2"/>
      <c r="B132" s="2">
        <f>DM!C132</f>
        <v>0</v>
      </c>
      <c r="C132" s="2">
        <f>IF(B132=0,0,VLOOKUP(B132,DM!$C$5:$E$500,2,0))</f>
        <v>0</v>
      </c>
      <c r="D132" s="2">
        <f>IF(B132=0,0,VLOOKUP(B132,DM!$C$5:$E$500,3,0))</f>
        <v>0</v>
      </c>
      <c r="E132" s="3">
        <f>VLOOKUP(Tinhgiavon!A132,Tinhgiavon!$A$5:$D$500,4,0)</f>
        <v>0</v>
      </c>
      <c r="F132" s="3">
        <f>VLOOKUP(Tinhgiavon!A132,Tinhgiavon!$A$5:$E$500,5,0)</f>
        <v>0</v>
      </c>
    </row>
    <row r="133" spans="1:6" x14ac:dyDescent="0.2">
      <c r="A133" s="2"/>
      <c r="B133" s="2">
        <f>DM!C133</f>
        <v>0</v>
      </c>
      <c r="C133" s="2">
        <f>IF(B133=0,0,VLOOKUP(B133,DM!$C$5:$E$500,2,0))</f>
        <v>0</v>
      </c>
      <c r="D133" s="2">
        <f>IF(B133=0,0,VLOOKUP(B133,DM!$C$5:$E$500,3,0))</f>
        <v>0</v>
      </c>
      <c r="E133" s="3">
        <f>VLOOKUP(Tinhgiavon!A133,Tinhgiavon!$A$5:$D$500,4,0)</f>
        <v>0</v>
      </c>
      <c r="F133" s="3">
        <f>VLOOKUP(Tinhgiavon!A133,Tinhgiavon!$A$5:$E$500,5,0)</f>
        <v>0</v>
      </c>
    </row>
    <row r="134" spans="1:6" x14ac:dyDescent="0.2">
      <c r="A134" s="2"/>
      <c r="B134" s="2">
        <f>DM!C134</f>
        <v>0</v>
      </c>
      <c r="C134" s="2">
        <f>IF(B134=0,0,VLOOKUP(B134,DM!$C$5:$E$500,2,0))</f>
        <v>0</v>
      </c>
      <c r="D134" s="2">
        <f>IF(B134=0,0,VLOOKUP(B134,DM!$C$5:$E$500,3,0))</f>
        <v>0</v>
      </c>
      <c r="E134" s="3">
        <f>VLOOKUP(Tinhgiavon!A134,Tinhgiavon!$A$5:$D$500,4,0)</f>
        <v>0</v>
      </c>
      <c r="F134" s="3">
        <f>VLOOKUP(Tinhgiavon!A134,Tinhgiavon!$A$5:$E$500,5,0)</f>
        <v>0</v>
      </c>
    </row>
    <row r="135" spans="1:6" x14ac:dyDescent="0.2">
      <c r="A135" s="2"/>
      <c r="B135" s="2">
        <f>DM!C135</f>
        <v>0</v>
      </c>
      <c r="C135" s="2">
        <f>IF(B135=0,0,VLOOKUP(B135,DM!$C$5:$E$500,2,0))</f>
        <v>0</v>
      </c>
      <c r="D135" s="2">
        <f>IF(B135=0,0,VLOOKUP(B135,DM!$C$5:$E$500,3,0))</f>
        <v>0</v>
      </c>
      <c r="E135" s="3">
        <f>VLOOKUP(Tinhgiavon!A135,Tinhgiavon!$A$5:$D$500,4,0)</f>
        <v>0</v>
      </c>
      <c r="F135" s="3">
        <f>VLOOKUP(Tinhgiavon!A135,Tinhgiavon!$A$5:$E$500,5,0)</f>
        <v>0</v>
      </c>
    </row>
    <row r="136" spans="1:6" x14ac:dyDescent="0.2">
      <c r="A136" s="2"/>
      <c r="B136" s="2">
        <f>DM!C136</f>
        <v>0</v>
      </c>
      <c r="C136" s="2">
        <f>IF(B136=0,0,VLOOKUP(B136,DM!$C$5:$E$500,2,0))</f>
        <v>0</v>
      </c>
      <c r="D136" s="2">
        <f>IF(B136=0,0,VLOOKUP(B136,DM!$C$5:$E$500,3,0))</f>
        <v>0</v>
      </c>
      <c r="E136" s="3">
        <f>VLOOKUP(Tinhgiavon!A136,Tinhgiavon!$A$5:$D$500,4,0)</f>
        <v>0</v>
      </c>
      <c r="F136" s="3">
        <f>VLOOKUP(Tinhgiavon!A136,Tinhgiavon!$A$5:$E$500,5,0)</f>
        <v>0</v>
      </c>
    </row>
    <row r="137" spans="1:6" x14ac:dyDescent="0.2">
      <c r="A137" s="2"/>
      <c r="B137" s="2">
        <f>DM!C137</f>
        <v>0</v>
      </c>
      <c r="C137" s="2">
        <f>IF(B137=0,0,VLOOKUP(B137,DM!$C$5:$E$500,2,0))</f>
        <v>0</v>
      </c>
      <c r="D137" s="2">
        <f>IF(B137=0,0,VLOOKUP(B137,DM!$C$5:$E$500,3,0))</f>
        <v>0</v>
      </c>
      <c r="E137" s="3">
        <f>VLOOKUP(Tinhgiavon!A137,Tinhgiavon!$A$5:$D$500,4,0)</f>
        <v>0</v>
      </c>
      <c r="F137" s="3">
        <f>VLOOKUP(Tinhgiavon!A137,Tinhgiavon!$A$5:$E$500,5,0)</f>
        <v>0</v>
      </c>
    </row>
    <row r="138" spans="1:6" x14ac:dyDescent="0.2">
      <c r="A138" s="2"/>
      <c r="B138" s="2">
        <f>DM!C138</f>
        <v>0</v>
      </c>
      <c r="C138" s="2">
        <f>IF(B138=0,0,VLOOKUP(B138,DM!$C$5:$E$500,2,0))</f>
        <v>0</v>
      </c>
      <c r="D138" s="2">
        <f>IF(B138=0,0,VLOOKUP(B138,DM!$C$5:$E$500,3,0))</f>
        <v>0</v>
      </c>
      <c r="E138" s="3">
        <f>VLOOKUP(Tinhgiavon!A138,Tinhgiavon!$A$5:$D$500,4,0)</f>
        <v>0</v>
      </c>
      <c r="F138" s="3">
        <f>VLOOKUP(Tinhgiavon!A138,Tinhgiavon!$A$5:$E$500,5,0)</f>
        <v>0</v>
      </c>
    </row>
    <row r="139" spans="1:6" x14ac:dyDescent="0.2">
      <c r="A139" s="2"/>
      <c r="B139" s="2">
        <f>DM!C139</f>
        <v>0</v>
      </c>
      <c r="C139" s="2">
        <f>IF(B139=0,0,VLOOKUP(B139,DM!$C$5:$E$500,2,0))</f>
        <v>0</v>
      </c>
      <c r="D139" s="2">
        <f>IF(B139=0,0,VLOOKUP(B139,DM!$C$5:$E$500,3,0))</f>
        <v>0</v>
      </c>
      <c r="E139" s="3">
        <f>VLOOKUP(Tinhgiavon!A139,Tinhgiavon!$A$5:$D$500,4,0)</f>
        <v>0</v>
      </c>
      <c r="F139" s="3">
        <f>VLOOKUP(Tinhgiavon!A139,Tinhgiavon!$A$5:$E$500,5,0)</f>
        <v>0</v>
      </c>
    </row>
    <row r="140" spans="1:6" x14ac:dyDescent="0.2">
      <c r="A140" s="2"/>
      <c r="B140" s="2">
        <f>DM!C140</f>
        <v>0</v>
      </c>
      <c r="C140" s="2">
        <f>IF(B140=0,0,VLOOKUP(B140,DM!$C$5:$E$500,2,0))</f>
        <v>0</v>
      </c>
      <c r="D140" s="2">
        <f>IF(B140=0,0,VLOOKUP(B140,DM!$C$5:$E$500,3,0))</f>
        <v>0</v>
      </c>
      <c r="E140" s="3">
        <f>VLOOKUP(Tinhgiavon!A140,Tinhgiavon!$A$5:$D$500,4,0)</f>
        <v>0</v>
      </c>
      <c r="F140" s="3">
        <f>VLOOKUP(Tinhgiavon!A140,Tinhgiavon!$A$5:$E$500,5,0)</f>
        <v>0</v>
      </c>
    </row>
    <row r="141" spans="1:6" x14ac:dyDescent="0.2">
      <c r="A141" s="2"/>
      <c r="B141" s="2">
        <f>DM!C141</f>
        <v>0</v>
      </c>
      <c r="C141" s="2">
        <f>IF(B141=0,0,VLOOKUP(B141,DM!$C$5:$E$500,2,0))</f>
        <v>0</v>
      </c>
      <c r="D141" s="2">
        <f>IF(B141=0,0,VLOOKUP(B141,DM!$C$5:$E$500,3,0))</f>
        <v>0</v>
      </c>
      <c r="E141" s="3">
        <f>VLOOKUP(Tinhgiavon!A141,Tinhgiavon!$A$5:$D$500,4,0)</f>
        <v>0</v>
      </c>
      <c r="F141" s="3">
        <f>VLOOKUP(Tinhgiavon!A141,Tinhgiavon!$A$5:$E$500,5,0)</f>
        <v>0</v>
      </c>
    </row>
    <row r="142" spans="1:6" x14ac:dyDescent="0.2">
      <c r="A142" s="2"/>
      <c r="B142" s="2">
        <f>DM!C142</f>
        <v>0</v>
      </c>
      <c r="C142" s="2">
        <f>IF(B142=0,0,VLOOKUP(B142,DM!$C$5:$E$500,2,0))</f>
        <v>0</v>
      </c>
      <c r="D142" s="2">
        <f>IF(B142=0,0,VLOOKUP(B142,DM!$C$5:$E$500,3,0))</f>
        <v>0</v>
      </c>
      <c r="E142" s="3">
        <f>VLOOKUP(Tinhgiavon!A142,Tinhgiavon!$A$5:$D$500,4,0)</f>
        <v>0</v>
      </c>
      <c r="F142" s="3">
        <f>VLOOKUP(Tinhgiavon!A142,Tinhgiavon!$A$5:$E$500,5,0)</f>
        <v>0</v>
      </c>
    </row>
    <row r="143" spans="1:6" x14ac:dyDescent="0.2">
      <c r="A143" s="2"/>
      <c r="B143" s="2">
        <f>DM!C143</f>
        <v>0</v>
      </c>
      <c r="C143" s="2">
        <f>IF(B143=0,0,VLOOKUP(B143,DM!$C$5:$E$500,2,0))</f>
        <v>0</v>
      </c>
      <c r="D143" s="2">
        <f>IF(B143=0,0,VLOOKUP(B143,DM!$C$5:$E$500,3,0))</f>
        <v>0</v>
      </c>
      <c r="E143" s="3">
        <f>VLOOKUP(Tinhgiavon!A143,Tinhgiavon!$A$5:$D$500,4,0)</f>
        <v>0</v>
      </c>
      <c r="F143" s="3">
        <f>VLOOKUP(Tinhgiavon!A143,Tinhgiavon!$A$5:$E$500,5,0)</f>
        <v>0</v>
      </c>
    </row>
    <row r="144" spans="1:6" x14ac:dyDescent="0.2">
      <c r="A144" s="2"/>
      <c r="B144" s="2">
        <f>DM!C144</f>
        <v>0</v>
      </c>
      <c r="C144" s="2">
        <f>IF(B144=0,0,VLOOKUP(B144,DM!$C$5:$E$500,2,0))</f>
        <v>0</v>
      </c>
      <c r="D144" s="2">
        <f>IF(B144=0,0,VLOOKUP(B144,DM!$C$5:$E$500,3,0))</f>
        <v>0</v>
      </c>
      <c r="E144" s="3">
        <f>VLOOKUP(Tinhgiavon!A144,Tinhgiavon!$A$5:$D$500,4,0)</f>
        <v>0</v>
      </c>
      <c r="F144" s="3">
        <f>VLOOKUP(Tinhgiavon!A144,Tinhgiavon!$A$5:$E$500,5,0)</f>
        <v>0</v>
      </c>
    </row>
    <row r="145" spans="1:6" x14ac:dyDescent="0.2">
      <c r="A145" s="2"/>
      <c r="B145" s="2">
        <f>DM!C145</f>
        <v>0</v>
      </c>
      <c r="C145" s="2">
        <f>IF(B145=0,0,VLOOKUP(B145,DM!$C$5:$E$500,2,0))</f>
        <v>0</v>
      </c>
      <c r="D145" s="2">
        <f>IF(B145=0,0,VLOOKUP(B145,DM!$C$5:$E$500,3,0))</f>
        <v>0</v>
      </c>
      <c r="E145" s="3">
        <f>VLOOKUP(Tinhgiavon!A145,Tinhgiavon!$A$5:$D$500,4,0)</f>
        <v>0</v>
      </c>
      <c r="F145" s="3">
        <f>VLOOKUP(Tinhgiavon!A145,Tinhgiavon!$A$5:$E$500,5,0)</f>
        <v>0</v>
      </c>
    </row>
    <row r="146" spans="1:6" x14ac:dyDescent="0.2">
      <c r="A146" s="2"/>
      <c r="B146" s="2">
        <f>DM!C146</f>
        <v>0</v>
      </c>
      <c r="C146" s="2">
        <f>IF(B146=0,0,VLOOKUP(B146,DM!$C$5:$E$500,2,0))</f>
        <v>0</v>
      </c>
      <c r="D146" s="2">
        <f>IF(B146=0,0,VLOOKUP(B146,DM!$C$5:$E$500,3,0))</f>
        <v>0</v>
      </c>
      <c r="E146" s="3">
        <f>VLOOKUP(Tinhgiavon!A146,Tinhgiavon!$A$5:$D$500,4,0)</f>
        <v>0</v>
      </c>
      <c r="F146" s="3">
        <f>VLOOKUP(Tinhgiavon!A146,Tinhgiavon!$A$5:$E$500,5,0)</f>
        <v>0</v>
      </c>
    </row>
    <row r="147" spans="1:6" x14ac:dyDescent="0.2">
      <c r="A147" s="2"/>
      <c r="B147" s="2">
        <f>DM!C147</f>
        <v>0</v>
      </c>
      <c r="C147" s="2">
        <f>IF(B147=0,0,VLOOKUP(B147,DM!$C$5:$E$500,2,0))</f>
        <v>0</v>
      </c>
      <c r="D147" s="2">
        <f>IF(B147=0,0,VLOOKUP(B147,DM!$C$5:$E$500,3,0))</f>
        <v>0</v>
      </c>
      <c r="E147" s="3">
        <f>VLOOKUP(Tinhgiavon!A147,Tinhgiavon!$A$5:$D$500,4,0)</f>
        <v>0</v>
      </c>
      <c r="F147" s="3">
        <f>VLOOKUP(Tinhgiavon!A147,Tinhgiavon!$A$5:$E$500,5,0)</f>
        <v>0</v>
      </c>
    </row>
    <row r="148" spans="1:6" x14ac:dyDescent="0.2">
      <c r="A148" s="2"/>
      <c r="B148" s="2">
        <f>DM!C148</f>
        <v>0</v>
      </c>
      <c r="C148" s="2">
        <f>IF(B148=0,0,VLOOKUP(B148,DM!$C$5:$E$500,2,0))</f>
        <v>0</v>
      </c>
      <c r="D148" s="2">
        <f>IF(B148=0,0,VLOOKUP(B148,DM!$C$5:$E$500,3,0))</f>
        <v>0</v>
      </c>
      <c r="E148" s="3">
        <f>VLOOKUP(Tinhgiavon!A148,Tinhgiavon!$A$5:$D$500,4,0)</f>
        <v>0</v>
      </c>
      <c r="F148" s="3">
        <f>VLOOKUP(Tinhgiavon!A148,Tinhgiavon!$A$5:$E$500,5,0)</f>
        <v>0</v>
      </c>
    </row>
    <row r="149" spans="1:6" x14ac:dyDescent="0.2">
      <c r="A149" s="2"/>
      <c r="B149" s="2">
        <f>DM!C149</f>
        <v>0</v>
      </c>
      <c r="C149" s="2">
        <f>IF(B149=0,0,VLOOKUP(B149,DM!$C$5:$E$500,2,0))</f>
        <v>0</v>
      </c>
      <c r="D149" s="2">
        <f>IF(B149=0,0,VLOOKUP(B149,DM!$C$5:$E$500,3,0))</f>
        <v>0</v>
      </c>
      <c r="E149" s="3">
        <f>VLOOKUP(Tinhgiavon!A149,Tinhgiavon!$A$5:$D$500,4,0)</f>
        <v>0</v>
      </c>
      <c r="F149" s="3">
        <f>VLOOKUP(Tinhgiavon!A149,Tinhgiavon!$A$5:$E$500,5,0)</f>
        <v>0</v>
      </c>
    </row>
    <row r="150" spans="1:6" x14ac:dyDescent="0.2">
      <c r="A150" s="2"/>
      <c r="B150" s="2">
        <f>DM!C150</f>
        <v>0</v>
      </c>
      <c r="C150" s="2">
        <f>IF(B150=0,0,VLOOKUP(B150,DM!$C$5:$E$500,2,0))</f>
        <v>0</v>
      </c>
      <c r="D150" s="2">
        <f>IF(B150=0,0,VLOOKUP(B150,DM!$C$5:$E$500,3,0))</f>
        <v>0</v>
      </c>
      <c r="E150" s="3">
        <f>VLOOKUP(Tinhgiavon!A150,Tinhgiavon!$A$5:$D$500,4,0)</f>
        <v>0</v>
      </c>
      <c r="F150" s="3">
        <f>VLOOKUP(Tinhgiavon!A150,Tinhgiavon!$A$5:$E$500,5,0)</f>
        <v>0</v>
      </c>
    </row>
    <row r="151" spans="1:6" x14ac:dyDescent="0.2">
      <c r="A151" s="2"/>
      <c r="B151" s="2">
        <f>DM!C151</f>
        <v>0</v>
      </c>
      <c r="C151" s="2">
        <f>IF(B151=0,0,VLOOKUP(B151,DM!$C$5:$E$500,2,0))</f>
        <v>0</v>
      </c>
      <c r="D151" s="2">
        <f>IF(B151=0,0,VLOOKUP(B151,DM!$C$5:$E$500,3,0))</f>
        <v>0</v>
      </c>
      <c r="E151" s="3">
        <f>VLOOKUP(Tinhgiavon!A151,Tinhgiavon!$A$5:$D$500,4,0)</f>
        <v>0</v>
      </c>
      <c r="F151" s="3">
        <f>VLOOKUP(Tinhgiavon!A151,Tinhgiavon!$A$5:$E$500,5,0)</f>
        <v>0</v>
      </c>
    </row>
    <row r="152" spans="1:6" x14ac:dyDescent="0.2">
      <c r="A152" s="2"/>
      <c r="B152" s="2">
        <f>DM!C152</f>
        <v>0</v>
      </c>
      <c r="C152" s="2">
        <f>IF(B152=0,0,VLOOKUP(B152,DM!$C$5:$E$500,2,0))</f>
        <v>0</v>
      </c>
      <c r="D152" s="2">
        <f>IF(B152=0,0,VLOOKUP(B152,DM!$C$5:$E$500,3,0))</f>
        <v>0</v>
      </c>
      <c r="E152" s="3">
        <f>VLOOKUP(Tinhgiavon!A152,Tinhgiavon!$A$5:$D$500,4,0)</f>
        <v>0</v>
      </c>
      <c r="F152" s="3">
        <f>VLOOKUP(Tinhgiavon!A152,Tinhgiavon!$A$5:$E$500,5,0)</f>
        <v>0</v>
      </c>
    </row>
    <row r="153" spans="1:6" x14ac:dyDescent="0.2">
      <c r="A153" s="2"/>
      <c r="B153" s="2">
        <f>DM!C153</f>
        <v>0</v>
      </c>
      <c r="C153" s="2">
        <f>IF(B153=0,0,VLOOKUP(B153,DM!$C$5:$E$500,2,0))</f>
        <v>0</v>
      </c>
      <c r="D153" s="2">
        <f>IF(B153=0,0,VLOOKUP(B153,DM!$C$5:$E$500,3,0))</f>
        <v>0</v>
      </c>
      <c r="E153" s="3">
        <f>VLOOKUP(Tinhgiavon!A153,Tinhgiavon!$A$5:$D$500,4,0)</f>
        <v>0</v>
      </c>
      <c r="F153" s="3">
        <f>VLOOKUP(Tinhgiavon!A153,Tinhgiavon!$A$5:$E$500,5,0)</f>
        <v>0</v>
      </c>
    </row>
    <row r="154" spans="1:6" x14ac:dyDescent="0.2">
      <c r="A154" s="2"/>
      <c r="B154" s="2">
        <f>DM!C154</f>
        <v>0</v>
      </c>
      <c r="C154" s="2">
        <f>IF(B154=0,0,VLOOKUP(B154,DM!$C$5:$E$500,2,0))</f>
        <v>0</v>
      </c>
      <c r="D154" s="2">
        <f>IF(B154=0,0,VLOOKUP(B154,DM!$C$5:$E$500,3,0))</f>
        <v>0</v>
      </c>
      <c r="E154" s="3">
        <f>VLOOKUP(Tinhgiavon!A154,Tinhgiavon!$A$5:$D$500,4,0)</f>
        <v>0</v>
      </c>
      <c r="F154" s="3">
        <f>VLOOKUP(Tinhgiavon!A154,Tinhgiavon!$A$5:$E$500,5,0)</f>
        <v>0</v>
      </c>
    </row>
    <row r="155" spans="1:6" x14ac:dyDescent="0.2">
      <c r="A155" s="2"/>
      <c r="B155" s="2">
        <f>DM!C155</f>
        <v>0</v>
      </c>
      <c r="C155" s="2">
        <f>IF(B155=0,0,VLOOKUP(B155,DM!$C$5:$E$500,2,0))</f>
        <v>0</v>
      </c>
      <c r="D155" s="2">
        <f>IF(B155=0,0,VLOOKUP(B155,DM!$C$5:$E$500,3,0))</f>
        <v>0</v>
      </c>
      <c r="E155" s="3">
        <f>VLOOKUP(Tinhgiavon!A155,Tinhgiavon!$A$5:$D$500,4,0)</f>
        <v>0</v>
      </c>
      <c r="F155" s="3">
        <f>VLOOKUP(Tinhgiavon!A155,Tinhgiavon!$A$5:$E$500,5,0)</f>
        <v>0</v>
      </c>
    </row>
    <row r="156" spans="1:6" x14ac:dyDescent="0.2">
      <c r="A156" s="2"/>
      <c r="B156" s="2">
        <f>DM!C156</f>
        <v>0</v>
      </c>
      <c r="C156" s="2">
        <f>IF(B156=0,0,VLOOKUP(B156,DM!$C$5:$E$500,2,0))</f>
        <v>0</v>
      </c>
      <c r="D156" s="2">
        <f>IF(B156=0,0,VLOOKUP(B156,DM!$C$5:$E$500,3,0))</f>
        <v>0</v>
      </c>
      <c r="E156" s="3">
        <f>VLOOKUP(Tinhgiavon!A156,Tinhgiavon!$A$5:$D$500,4,0)</f>
        <v>0</v>
      </c>
      <c r="F156" s="3">
        <f>VLOOKUP(Tinhgiavon!A156,Tinhgiavon!$A$5:$E$500,5,0)</f>
        <v>0</v>
      </c>
    </row>
    <row r="157" spans="1:6" x14ac:dyDescent="0.2">
      <c r="A157" s="2"/>
      <c r="B157" s="2">
        <f>DM!C157</f>
        <v>0</v>
      </c>
      <c r="C157" s="2">
        <f>IF(B157=0,0,VLOOKUP(B157,DM!$C$5:$E$500,2,0))</f>
        <v>0</v>
      </c>
      <c r="D157" s="2">
        <f>IF(B157=0,0,VLOOKUP(B157,DM!$C$5:$E$500,3,0))</f>
        <v>0</v>
      </c>
      <c r="E157" s="3">
        <f>VLOOKUP(Tinhgiavon!A157,Tinhgiavon!$A$5:$D$500,4,0)</f>
        <v>0</v>
      </c>
      <c r="F157" s="3">
        <f>VLOOKUP(Tinhgiavon!A157,Tinhgiavon!$A$5:$E$500,5,0)</f>
        <v>0</v>
      </c>
    </row>
    <row r="158" spans="1:6" x14ac:dyDescent="0.2">
      <c r="A158" s="2"/>
      <c r="B158" s="2">
        <f>DM!C158</f>
        <v>0</v>
      </c>
      <c r="C158" s="2">
        <f>IF(B158=0,0,VLOOKUP(B158,DM!$C$5:$E$500,2,0))</f>
        <v>0</v>
      </c>
      <c r="D158" s="2">
        <f>IF(B158=0,0,VLOOKUP(B158,DM!$C$5:$E$500,3,0))</f>
        <v>0</v>
      </c>
      <c r="E158" s="3">
        <f>VLOOKUP(Tinhgiavon!A158,Tinhgiavon!$A$5:$D$500,4,0)</f>
        <v>0</v>
      </c>
      <c r="F158" s="3">
        <f>VLOOKUP(Tinhgiavon!A158,Tinhgiavon!$A$5:$E$500,5,0)</f>
        <v>0</v>
      </c>
    </row>
    <row r="159" spans="1:6" x14ac:dyDescent="0.2">
      <c r="A159" s="2"/>
      <c r="B159" s="2">
        <f>DM!C159</f>
        <v>0</v>
      </c>
      <c r="C159" s="2">
        <f>IF(B159=0,0,VLOOKUP(B159,DM!$C$5:$E$500,2,0))</f>
        <v>0</v>
      </c>
      <c r="D159" s="2">
        <f>IF(B159=0,0,VLOOKUP(B159,DM!$C$5:$E$500,3,0))</f>
        <v>0</v>
      </c>
      <c r="E159" s="3">
        <f>VLOOKUP(Tinhgiavon!A159,Tinhgiavon!$A$5:$D$500,4,0)</f>
        <v>0</v>
      </c>
      <c r="F159" s="3">
        <f>VLOOKUP(Tinhgiavon!A159,Tinhgiavon!$A$5:$E$500,5,0)</f>
        <v>0</v>
      </c>
    </row>
    <row r="160" spans="1:6" x14ac:dyDescent="0.2">
      <c r="A160" s="2"/>
      <c r="B160" s="2">
        <f>DM!C160</f>
        <v>0</v>
      </c>
      <c r="C160" s="2">
        <f>IF(B160=0,0,VLOOKUP(B160,DM!$C$5:$E$500,2,0))</f>
        <v>0</v>
      </c>
      <c r="D160" s="2">
        <f>IF(B160=0,0,VLOOKUP(B160,DM!$C$5:$E$500,3,0))</f>
        <v>0</v>
      </c>
      <c r="E160" s="3">
        <f>VLOOKUP(Tinhgiavon!A160,Tinhgiavon!$A$5:$D$500,4,0)</f>
        <v>0</v>
      </c>
      <c r="F160" s="3">
        <f>VLOOKUP(Tinhgiavon!A160,Tinhgiavon!$A$5:$E$500,5,0)</f>
        <v>0</v>
      </c>
    </row>
    <row r="161" spans="1:6" x14ac:dyDescent="0.2">
      <c r="A161" s="2"/>
      <c r="B161" s="2">
        <f>DM!C161</f>
        <v>0</v>
      </c>
      <c r="C161" s="2">
        <f>IF(B161=0,0,VLOOKUP(B161,DM!$C$5:$E$500,2,0))</f>
        <v>0</v>
      </c>
      <c r="D161" s="2">
        <f>IF(B161=0,0,VLOOKUP(B161,DM!$C$5:$E$500,3,0))</f>
        <v>0</v>
      </c>
      <c r="E161" s="3">
        <f>VLOOKUP(Tinhgiavon!A161,Tinhgiavon!$A$5:$D$500,4,0)</f>
        <v>0</v>
      </c>
      <c r="F161" s="3">
        <f>VLOOKUP(Tinhgiavon!A161,Tinhgiavon!$A$5:$E$500,5,0)</f>
        <v>0</v>
      </c>
    </row>
    <row r="162" spans="1:6" x14ac:dyDescent="0.2">
      <c r="A162" s="2"/>
      <c r="B162" s="2">
        <f>DM!C162</f>
        <v>0</v>
      </c>
      <c r="C162" s="2">
        <f>IF(B162=0,0,VLOOKUP(B162,DM!$C$5:$E$500,2,0))</f>
        <v>0</v>
      </c>
      <c r="D162" s="2">
        <f>IF(B162=0,0,VLOOKUP(B162,DM!$C$5:$E$500,3,0))</f>
        <v>0</v>
      </c>
      <c r="E162" s="3">
        <f>VLOOKUP(Tinhgiavon!A162,Tinhgiavon!$A$5:$D$500,4,0)</f>
        <v>0</v>
      </c>
      <c r="F162" s="3">
        <f>VLOOKUP(Tinhgiavon!A162,Tinhgiavon!$A$5:$E$500,5,0)</f>
        <v>0</v>
      </c>
    </row>
    <row r="163" spans="1:6" x14ac:dyDescent="0.2">
      <c r="A163" s="2"/>
      <c r="B163" s="2">
        <f>DM!C163</f>
        <v>0</v>
      </c>
      <c r="C163" s="2">
        <f>IF(B163=0,0,VLOOKUP(B163,DM!$C$5:$E$500,2,0))</f>
        <v>0</v>
      </c>
      <c r="D163" s="2">
        <f>IF(B163=0,0,VLOOKUP(B163,DM!$C$5:$E$500,3,0))</f>
        <v>0</v>
      </c>
      <c r="E163" s="3">
        <f>VLOOKUP(Tinhgiavon!A163,Tinhgiavon!$A$5:$D$500,4,0)</f>
        <v>0</v>
      </c>
      <c r="F163" s="3">
        <f>VLOOKUP(Tinhgiavon!A163,Tinhgiavon!$A$5:$E$500,5,0)</f>
        <v>0</v>
      </c>
    </row>
    <row r="164" spans="1:6" x14ac:dyDescent="0.2">
      <c r="A164" s="2"/>
      <c r="B164" s="2">
        <f>DM!C164</f>
        <v>0</v>
      </c>
      <c r="C164" s="2">
        <f>IF(B164=0,0,VLOOKUP(B164,DM!$C$5:$E$500,2,0))</f>
        <v>0</v>
      </c>
      <c r="D164" s="2">
        <f>IF(B164=0,0,VLOOKUP(B164,DM!$C$5:$E$500,3,0))</f>
        <v>0</v>
      </c>
      <c r="E164" s="3">
        <f>VLOOKUP(Tinhgiavon!A164,Tinhgiavon!$A$5:$D$500,4,0)</f>
        <v>0</v>
      </c>
      <c r="F164" s="3">
        <f>VLOOKUP(Tinhgiavon!A164,Tinhgiavon!$A$5:$E$500,5,0)</f>
        <v>0</v>
      </c>
    </row>
    <row r="165" spans="1:6" x14ac:dyDescent="0.2">
      <c r="A165" s="2"/>
      <c r="B165" s="2">
        <f>DM!C165</f>
        <v>0</v>
      </c>
      <c r="C165" s="2">
        <f>IF(B165=0,0,VLOOKUP(B165,DM!$C$5:$E$500,2,0))</f>
        <v>0</v>
      </c>
      <c r="D165" s="2">
        <f>IF(B165=0,0,VLOOKUP(B165,DM!$C$5:$E$500,3,0))</f>
        <v>0</v>
      </c>
      <c r="E165" s="3">
        <f>VLOOKUP(Tinhgiavon!A165,Tinhgiavon!$A$5:$D$500,4,0)</f>
        <v>0</v>
      </c>
      <c r="F165" s="3">
        <f>VLOOKUP(Tinhgiavon!A165,Tinhgiavon!$A$5:$E$500,5,0)</f>
        <v>0</v>
      </c>
    </row>
    <row r="166" spans="1:6" x14ac:dyDescent="0.2">
      <c r="A166" s="2"/>
      <c r="B166" s="2">
        <f>DM!C166</f>
        <v>0</v>
      </c>
      <c r="C166" s="2">
        <f>IF(B166=0,0,VLOOKUP(B166,DM!$C$5:$E$500,2,0))</f>
        <v>0</v>
      </c>
      <c r="D166" s="2">
        <f>IF(B166=0,0,VLOOKUP(B166,DM!$C$5:$E$500,3,0))</f>
        <v>0</v>
      </c>
      <c r="E166" s="3">
        <f>VLOOKUP(Tinhgiavon!A166,Tinhgiavon!$A$5:$D$500,4,0)</f>
        <v>0</v>
      </c>
      <c r="F166" s="3">
        <f>VLOOKUP(Tinhgiavon!A166,Tinhgiavon!$A$5:$E$500,5,0)</f>
        <v>0</v>
      </c>
    </row>
    <row r="167" spans="1:6" x14ac:dyDescent="0.2">
      <c r="A167" s="2"/>
      <c r="B167" s="2">
        <f>DM!C167</f>
        <v>0</v>
      </c>
      <c r="C167" s="2">
        <f>IF(B167=0,0,VLOOKUP(B167,DM!$C$5:$E$500,2,0))</f>
        <v>0</v>
      </c>
      <c r="D167" s="2">
        <f>IF(B167=0,0,VLOOKUP(B167,DM!$C$5:$E$500,3,0))</f>
        <v>0</v>
      </c>
      <c r="E167" s="3">
        <f>VLOOKUP(Tinhgiavon!A167,Tinhgiavon!$A$5:$D$500,4,0)</f>
        <v>0</v>
      </c>
      <c r="F167" s="3">
        <f>VLOOKUP(Tinhgiavon!A167,Tinhgiavon!$A$5:$E$500,5,0)</f>
        <v>0</v>
      </c>
    </row>
    <row r="168" spans="1:6" x14ac:dyDescent="0.2">
      <c r="A168" s="2"/>
      <c r="B168" s="2">
        <f>DM!C168</f>
        <v>0</v>
      </c>
      <c r="C168" s="2">
        <f>IF(B168=0,0,VLOOKUP(B168,DM!$C$5:$E$500,2,0))</f>
        <v>0</v>
      </c>
      <c r="D168" s="2">
        <f>IF(B168=0,0,VLOOKUP(B168,DM!$C$5:$E$500,3,0))</f>
        <v>0</v>
      </c>
      <c r="E168" s="3">
        <f>VLOOKUP(Tinhgiavon!A168,Tinhgiavon!$A$5:$D$500,4,0)</f>
        <v>0</v>
      </c>
      <c r="F168" s="3">
        <f>VLOOKUP(Tinhgiavon!A168,Tinhgiavon!$A$5:$E$500,5,0)</f>
        <v>0</v>
      </c>
    </row>
    <row r="169" spans="1:6" x14ac:dyDescent="0.2">
      <c r="A169" s="2"/>
      <c r="B169" s="2">
        <f>DM!C169</f>
        <v>0</v>
      </c>
      <c r="C169" s="2">
        <f>IF(B169=0,0,VLOOKUP(B169,DM!$C$5:$E$500,2,0))</f>
        <v>0</v>
      </c>
      <c r="D169" s="2">
        <f>IF(B169=0,0,VLOOKUP(B169,DM!$C$5:$E$500,3,0))</f>
        <v>0</v>
      </c>
      <c r="E169" s="3">
        <f>VLOOKUP(Tinhgiavon!A169,Tinhgiavon!$A$5:$D$500,4,0)</f>
        <v>0</v>
      </c>
      <c r="F169" s="3">
        <f>VLOOKUP(Tinhgiavon!A169,Tinhgiavon!$A$5:$E$500,5,0)</f>
        <v>0</v>
      </c>
    </row>
    <row r="170" spans="1:6" x14ac:dyDescent="0.2">
      <c r="A170" s="2"/>
      <c r="B170" s="2">
        <f>DM!C170</f>
        <v>0</v>
      </c>
      <c r="C170" s="2">
        <f>IF(B170=0,0,VLOOKUP(B170,DM!$C$5:$E$500,2,0))</f>
        <v>0</v>
      </c>
      <c r="D170" s="2">
        <f>IF(B170=0,0,VLOOKUP(B170,DM!$C$5:$E$500,3,0))</f>
        <v>0</v>
      </c>
      <c r="E170" s="3">
        <f>VLOOKUP(Tinhgiavon!A170,Tinhgiavon!$A$5:$D$500,4,0)</f>
        <v>0</v>
      </c>
      <c r="F170" s="3">
        <f>VLOOKUP(Tinhgiavon!A170,Tinhgiavon!$A$5:$E$500,5,0)</f>
        <v>0</v>
      </c>
    </row>
    <row r="171" spans="1:6" x14ac:dyDescent="0.2">
      <c r="A171" s="2"/>
      <c r="B171" s="2">
        <f>DM!C171</f>
        <v>0</v>
      </c>
      <c r="C171" s="2">
        <f>IF(B171=0,0,VLOOKUP(B171,DM!$C$5:$E$500,2,0))</f>
        <v>0</v>
      </c>
      <c r="D171" s="2">
        <f>IF(B171=0,0,VLOOKUP(B171,DM!$C$5:$E$500,3,0))</f>
        <v>0</v>
      </c>
      <c r="E171" s="3">
        <f>VLOOKUP(Tinhgiavon!A171,Tinhgiavon!$A$5:$D$500,4,0)</f>
        <v>0</v>
      </c>
      <c r="F171" s="3">
        <f>VLOOKUP(Tinhgiavon!A171,Tinhgiavon!$A$5:$E$500,5,0)</f>
        <v>0</v>
      </c>
    </row>
    <row r="172" spans="1:6" x14ac:dyDescent="0.2">
      <c r="A172" s="2"/>
      <c r="B172" s="2">
        <f>DM!C172</f>
        <v>0</v>
      </c>
      <c r="C172" s="2">
        <f>IF(B172=0,0,VLOOKUP(B172,DM!$C$5:$E$500,2,0))</f>
        <v>0</v>
      </c>
      <c r="D172" s="2">
        <f>IF(B172=0,0,VLOOKUP(B172,DM!$C$5:$E$500,3,0))</f>
        <v>0</v>
      </c>
      <c r="E172" s="3">
        <f>VLOOKUP(Tinhgiavon!A172,Tinhgiavon!$A$5:$D$500,4,0)</f>
        <v>0</v>
      </c>
      <c r="F172" s="3">
        <f>VLOOKUP(Tinhgiavon!A172,Tinhgiavon!$A$5:$E$500,5,0)</f>
        <v>0</v>
      </c>
    </row>
    <row r="173" spans="1:6" x14ac:dyDescent="0.2">
      <c r="A173" s="2"/>
      <c r="B173" s="2">
        <f>DM!C173</f>
        <v>0</v>
      </c>
      <c r="C173" s="2">
        <f>IF(B173=0,0,VLOOKUP(B173,DM!$C$5:$E$500,2,0))</f>
        <v>0</v>
      </c>
      <c r="D173" s="2">
        <f>IF(B173=0,0,VLOOKUP(B173,DM!$C$5:$E$500,3,0))</f>
        <v>0</v>
      </c>
      <c r="E173" s="3">
        <f>VLOOKUP(Tinhgiavon!A173,Tinhgiavon!$A$5:$D$500,4,0)</f>
        <v>0</v>
      </c>
      <c r="F173" s="3">
        <f>VLOOKUP(Tinhgiavon!A173,Tinhgiavon!$A$5:$E$500,5,0)</f>
        <v>0</v>
      </c>
    </row>
    <row r="174" spans="1:6" x14ac:dyDescent="0.2">
      <c r="A174" s="2"/>
      <c r="B174" s="2">
        <f>DM!C174</f>
        <v>0</v>
      </c>
      <c r="C174" s="2">
        <f>IF(B174=0,0,VLOOKUP(B174,DM!$C$5:$E$500,2,0))</f>
        <v>0</v>
      </c>
      <c r="D174" s="2">
        <f>IF(B174=0,0,VLOOKUP(B174,DM!$C$5:$E$500,3,0))</f>
        <v>0</v>
      </c>
      <c r="E174" s="3">
        <f>VLOOKUP(Tinhgiavon!A174,Tinhgiavon!$A$5:$D$500,4,0)</f>
        <v>0</v>
      </c>
      <c r="F174" s="3">
        <f>VLOOKUP(Tinhgiavon!A174,Tinhgiavon!$A$5:$E$500,5,0)</f>
        <v>0</v>
      </c>
    </row>
    <row r="175" spans="1:6" x14ac:dyDescent="0.2">
      <c r="A175" s="2"/>
      <c r="B175" s="2">
        <f>DM!C175</f>
        <v>0</v>
      </c>
      <c r="C175" s="2">
        <f>IF(B175=0,0,VLOOKUP(B175,DM!$C$5:$E$500,2,0))</f>
        <v>0</v>
      </c>
      <c r="D175" s="2">
        <f>IF(B175=0,0,VLOOKUP(B175,DM!$C$5:$E$500,3,0))</f>
        <v>0</v>
      </c>
      <c r="E175" s="3">
        <f>VLOOKUP(Tinhgiavon!A175,Tinhgiavon!$A$5:$D$500,4,0)</f>
        <v>0</v>
      </c>
      <c r="F175" s="3">
        <f>VLOOKUP(Tinhgiavon!A175,Tinhgiavon!$A$5:$E$500,5,0)</f>
        <v>0</v>
      </c>
    </row>
    <row r="176" spans="1:6" x14ac:dyDescent="0.2">
      <c r="A176" s="2"/>
      <c r="B176" s="2">
        <f>DM!C176</f>
        <v>0</v>
      </c>
      <c r="C176" s="2">
        <f>IF(B176=0,0,VLOOKUP(B176,DM!$C$5:$E$500,2,0))</f>
        <v>0</v>
      </c>
      <c r="D176" s="2">
        <f>IF(B176=0,0,VLOOKUP(B176,DM!$C$5:$E$500,3,0))</f>
        <v>0</v>
      </c>
      <c r="E176" s="3">
        <f>VLOOKUP(Tinhgiavon!A176,Tinhgiavon!$A$5:$D$500,4,0)</f>
        <v>0</v>
      </c>
      <c r="F176" s="3">
        <f>VLOOKUP(Tinhgiavon!A176,Tinhgiavon!$A$5:$E$500,5,0)</f>
        <v>0</v>
      </c>
    </row>
    <row r="177" spans="1:6" x14ac:dyDescent="0.2">
      <c r="A177" s="2"/>
      <c r="B177" s="2">
        <f>DM!C177</f>
        <v>0</v>
      </c>
      <c r="C177" s="2">
        <f>IF(B177=0,0,VLOOKUP(B177,DM!$C$5:$E$500,2,0))</f>
        <v>0</v>
      </c>
      <c r="D177" s="2">
        <f>IF(B177=0,0,VLOOKUP(B177,DM!$C$5:$E$500,3,0))</f>
        <v>0</v>
      </c>
      <c r="E177" s="3">
        <f>VLOOKUP(Tinhgiavon!A177,Tinhgiavon!$A$5:$D$500,4,0)</f>
        <v>0</v>
      </c>
      <c r="F177" s="3">
        <f>VLOOKUP(Tinhgiavon!A177,Tinhgiavon!$A$5:$E$500,5,0)</f>
        <v>0</v>
      </c>
    </row>
    <row r="178" spans="1:6" x14ac:dyDescent="0.2">
      <c r="A178" s="2"/>
      <c r="B178" s="2">
        <f>DM!C178</f>
        <v>0</v>
      </c>
      <c r="C178" s="2">
        <f>IF(B178=0,0,VLOOKUP(B178,DM!$C$5:$E$500,2,0))</f>
        <v>0</v>
      </c>
      <c r="D178" s="2">
        <f>IF(B178=0,0,VLOOKUP(B178,DM!$C$5:$E$500,3,0))</f>
        <v>0</v>
      </c>
      <c r="E178" s="3">
        <f>VLOOKUP(Tinhgiavon!A178,Tinhgiavon!$A$5:$D$500,4,0)</f>
        <v>0</v>
      </c>
      <c r="F178" s="3">
        <f>VLOOKUP(Tinhgiavon!A178,Tinhgiavon!$A$5:$E$500,5,0)</f>
        <v>0</v>
      </c>
    </row>
    <row r="179" spans="1:6" x14ac:dyDescent="0.2">
      <c r="A179" s="2"/>
      <c r="B179" s="2">
        <f>DM!C179</f>
        <v>0</v>
      </c>
      <c r="C179" s="2">
        <f>IF(B179=0,0,VLOOKUP(B179,DM!$C$5:$E$500,2,0))</f>
        <v>0</v>
      </c>
      <c r="D179" s="2">
        <f>IF(B179=0,0,VLOOKUP(B179,DM!$C$5:$E$500,3,0))</f>
        <v>0</v>
      </c>
      <c r="E179" s="3">
        <f>VLOOKUP(Tinhgiavon!A179,Tinhgiavon!$A$5:$D$500,4,0)</f>
        <v>0</v>
      </c>
      <c r="F179" s="3">
        <f>VLOOKUP(Tinhgiavon!A179,Tinhgiavon!$A$5:$E$500,5,0)</f>
        <v>0</v>
      </c>
    </row>
    <row r="180" spans="1:6" x14ac:dyDescent="0.2">
      <c r="A180" s="2"/>
      <c r="B180" s="2">
        <f>DM!C180</f>
        <v>0</v>
      </c>
      <c r="C180" s="2">
        <f>IF(B180=0,0,VLOOKUP(B180,DM!$C$5:$E$500,2,0))</f>
        <v>0</v>
      </c>
      <c r="D180" s="2">
        <f>IF(B180=0,0,VLOOKUP(B180,DM!$C$5:$E$500,3,0))</f>
        <v>0</v>
      </c>
      <c r="E180" s="3">
        <f>VLOOKUP(Tinhgiavon!A180,Tinhgiavon!$A$5:$D$500,4,0)</f>
        <v>0</v>
      </c>
      <c r="F180" s="3">
        <f>VLOOKUP(Tinhgiavon!A180,Tinhgiavon!$A$5:$E$500,5,0)</f>
        <v>0</v>
      </c>
    </row>
    <row r="181" spans="1:6" x14ac:dyDescent="0.2">
      <c r="A181" s="2"/>
      <c r="B181" s="2">
        <f>DM!C181</f>
        <v>0</v>
      </c>
      <c r="C181" s="2">
        <f>IF(B181=0,0,VLOOKUP(B181,DM!$C$5:$E$500,2,0))</f>
        <v>0</v>
      </c>
      <c r="D181" s="2">
        <f>IF(B181=0,0,VLOOKUP(B181,DM!$C$5:$E$500,3,0))</f>
        <v>0</v>
      </c>
      <c r="E181" s="3">
        <f>VLOOKUP(Tinhgiavon!A181,Tinhgiavon!$A$5:$D$500,4,0)</f>
        <v>0</v>
      </c>
      <c r="F181" s="3">
        <f>VLOOKUP(Tinhgiavon!A181,Tinhgiavon!$A$5:$E$500,5,0)</f>
        <v>0</v>
      </c>
    </row>
    <row r="182" spans="1:6" x14ac:dyDescent="0.2">
      <c r="A182" s="2"/>
      <c r="B182" s="2">
        <f>DM!C182</f>
        <v>0</v>
      </c>
      <c r="C182" s="2">
        <f>IF(B182=0,0,VLOOKUP(B182,DM!$C$5:$E$500,2,0))</f>
        <v>0</v>
      </c>
      <c r="D182" s="2">
        <f>IF(B182=0,0,VLOOKUP(B182,DM!$C$5:$E$500,3,0))</f>
        <v>0</v>
      </c>
      <c r="E182" s="3">
        <f>VLOOKUP(Tinhgiavon!A182,Tinhgiavon!$A$5:$D$500,4,0)</f>
        <v>0</v>
      </c>
      <c r="F182" s="3">
        <f>VLOOKUP(Tinhgiavon!A182,Tinhgiavon!$A$5:$E$500,5,0)</f>
        <v>0</v>
      </c>
    </row>
    <row r="183" spans="1:6" x14ac:dyDescent="0.2">
      <c r="A183" s="2"/>
      <c r="B183" s="2">
        <f>DM!C183</f>
        <v>0</v>
      </c>
      <c r="C183" s="2">
        <f>IF(B183=0,0,VLOOKUP(B183,DM!$C$5:$E$500,2,0))</f>
        <v>0</v>
      </c>
      <c r="D183" s="2">
        <f>IF(B183=0,0,VLOOKUP(B183,DM!$C$5:$E$500,3,0))</f>
        <v>0</v>
      </c>
      <c r="E183" s="3">
        <f>VLOOKUP(Tinhgiavon!A183,Tinhgiavon!$A$5:$D$500,4,0)</f>
        <v>0</v>
      </c>
      <c r="F183" s="3">
        <f>VLOOKUP(Tinhgiavon!A183,Tinhgiavon!$A$5:$E$500,5,0)</f>
        <v>0</v>
      </c>
    </row>
    <row r="184" spans="1:6" x14ac:dyDescent="0.2">
      <c r="A184" s="2"/>
      <c r="B184" s="2">
        <f>DM!C184</f>
        <v>0</v>
      </c>
      <c r="C184" s="2">
        <f>IF(B184=0,0,VLOOKUP(B184,DM!$C$5:$E$500,2,0))</f>
        <v>0</v>
      </c>
      <c r="D184" s="2">
        <f>IF(B184=0,0,VLOOKUP(B184,DM!$C$5:$E$500,3,0))</f>
        <v>0</v>
      </c>
      <c r="E184" s="3">
        <f>VLOOKUP(Tinhgiavon!A184,Tinhgiavon!$A$5:$D$500,4,0)</f>
        <v>0</v>
      </c>
      <c r="F184" s="3">
        <f>VLOOKUP(Tinhgiavon!A184,Tinhgiavon!$A$5:$E$500,5,0)</f>
        <v>0</v>
      </c>
    </row>
    <row r="185" spans="1:6" x14ac:dyDescent="0.2">
      <c r="A185" s="2"/>
      <c r="B185" s="2">
        <f>DM!C185</f>
        <v>0</v>
      </c>
      <c r="C185" s="2">
        <f>IF(B185=0,0,VLOOKUP(B185,DM!$C$5:$E$500,2,0))</f>
        <v>0</v>
      </c>
      <c r="D185" s="2">
        <f>IF(B185=0,0,VLOOKUP(B185,DM!$C$5:$E$500,3,0))</f>
        <v>0</v>
      </c>
      <c r="E185" s="3">
        <f>VLOOKUP(Tinhgiavon!A185,Tinhgiavon!$A$5:$D$500,4,0)</f>
        <v>0</v>
      </c>
      <c r="F185" s="3">
        <f>VLOOKUP(Tinhgiavon!A185,Tinhgiavon!$A$5:$E$500,5,0)</f>
        <v>0</v>
      </c>
    </row>
    <row r="186" spans="1:6" x14ac:dyDescent="0.2">
      <c r="A186" s="2"/>
      <c r="B186" s="2">
        <f>DM!C186</f>
        <v>0</v>
      </c>
      <c r="C186" s="2">
        <f>IF(B186=0,0,VLOOKUP(B186,DM!$C$5:$E$500,2,0))</f>
        <v>0</v>
      </c>
      <c r="D186" s="2">
        <f>IF(B186=0,0,VLOOKUP(B186,DM!$C$5:$E$500,3,0))</f>
        <v>0</v>
      </c>
      <c r="E186" s="3">
        <f>VLOOKUP(Tinhgiavon!A186,Tinhgiavon!$A$5:$D$500,4,0)</f>
        <v>0</v>
      </c>
      <c r="F186" s="3">
        <f>VLOOKUP(Tinhgiavon!A186,Tinhgiavon!$A$5:$E$500,5,0)</f>
        <v>0</v>
      </c>
    </row>
    <row r="187" spans="1:6" x14ac:dyDescent="0.2">
      <c r="A187" s="2"/>
      <c r="B187" s="2">
        <f>DM!C187</f>
        <v>0</v>
      </c>
      <c r="C187" s="2">
        <f>IF(B187=0,0,VLOOKUP(B187,DM!$C$5:$E$500,2,0))</f>
        <v>0</v>
      </c>
      <c r="D187" s="2">
        <f>IF(B187=0,0,VLOOKUP(B187,DM!$C$5:$E$500,3,0))</f>
        <v>0</v>
      </c>
      <c r="E187" s="3">
        <f>VLOOKUP(Tinhgiavon!A187,Tinhgiavon!$A$5:$D$500,4,0)</f>
        <v>0</v>
      </c>
      <c r="F187" s="3">
        <f>VLOOKUP(Tinhgiavon!A187,Tinhgiavon!$A$5:$E$500,5,0)</f>
        <v>0</v>
      </c>
    </row>
    <row r="188" spans="1:6" x14ac:dyDescent="0.2">
      <c r="A188" s="2"/>
      <c r="B188" s="2">
        <f>DM!C188</f>
        <v>0</v>
      </c>
      <c r="C188" s="2">
        <f>IF(B188=0,0,VLOOKUP(B188,DM!$C$5:$E$500,2,0))</f>
        <v>0</v>
      </c>
      <c r="D188" s="2">
        <f>IF(B188=0,0,VLOOKUP(B188,DM!$C$5:$E$500,3,0))</f>
        <v>0</v>
      </c>
      <c r="E188" s="3">
        <f>VLOOKUP(Tinhgiavon!A188,Tinhgiavon!$A$5:$D$500,4,0)</f>
        <v>0</v>
      </c>
      <c r="F188" s="3">
        <f>VLOOKUP(Tinhgiavon!A188,Tinhgiavon!$A$5:$E$500,5,0)</f>
        <v>0</v>
      </c>
    </row>
    <row r="189" spans="1:6" x14ac:dyDescent="0.2">
      <c r="A189" s="2"/>
      <c r="B189" s="2">
        <f>DM!C189</f>
        <v>0</v>
      </c>
      <c r="C189" s="2">
        <f>IF(B189=0,0,VLOOKUP(B189,DM!$C$5:$E$500,2,0))</f>
        <v>0</v>
      </c>
      <c r="D189" s="2">
        <f>IF(B189=0,0,VLOOKUP(B189,DM!$C$5:$E$500,3,0))</f>
        <v>0</v>
      </c>
      <c r="E189" s="3">
        <f>VLOOKUP(Tinhgiavon!A189,Tinhgiavon!$A$5:$D$500,4,0)</f>
        <v>0</v>
      </c>
      <c r="F189" s="3">
        <f>VLOOKUP(Tinhgiavon!A189,Tinhgiavon!$A$5:$E$500,5,0)</f>
        <v>0</v>
      </c>
    </row>
    <row r="190" spans="1:6" x14ac:dyDescent="0.2">
      <c r="A190" s="2"/>
      <c r="B190" s="2">
        <f>DM!C190</f>
        <v>0</v>
      </c>
      <c r="C190" s="2">
        <f>IF(B190=0,0,VLOOKUP(B190,DM!$C$5:$E$500,2,0))</f>
        <v>0</v>
      </c>
      <c r="D190" s="2">
        <f>IF(B190=0,0,VLOOKUP(B190,DM!$C$5:$E$500,3,0))</f>
        <v>0</v>
      </c>
      <c r="E190" s="3">
        <f>VLOOKUP(Tinhgiavon!A190,Tinhgiavon!$A$5:$D$500,4,0)</f>
        <v>0</v>
      </c>
      <c r="F190" s="3">
        <f>VLOOKUP(Tinhgiavon!A190,Tinhgiavon!$A$5:$E$500,5,0)</f>
        <v>0</v>
      </c>
    </row>
    <row r="191" spans="1:6" x14ac:dyDescent="0.2">
      <c r="A191" s="2"/>
      <c r="B191" s="2">
        <f>DM!C191</f>
        <v>0</v>
      </c>
      <c r="C191" s="2">
        <f>IF(B191=0,0,VLOOKUP(B191,DM!$C$5:$E$500,2,0))</f>
        <v>0</v>
      </c>
      <c r="D191" s="2">
        <f>IF(B191=0,0,VLOOKUP(B191,DM!$C$5:$E$500,3,0))</f>
        <v>0</v>
      </c>
      <c r="E191" s="3">
        <f>VLOOKUP(Tinhgiavon!A191,Tinhgiavon!$A$5:$D$500,4,0)</f>
        <v>0</v>
      </c>
      <c r="F191" s="3">
        <f>VLOOKUP(Tinhgiavon!A191,Tinhgiavon!$A$5:$E$500,5,0)</f>
        <v>0</v>
      </c>
    </row>
    <row r="192" spans="1:6" x14ac:dyDescent="0.2">
      <c r="A192" s="2"/>
      <c r="B192" s="2">
        <f>DM!C192</f>
        <v>0</v>
      </c>
      <c r="C192" s="2">
        <f>IF(B192=0,0,VLOOKUP(B192,DM!$C$5:$E$500,2,0))</f>
        <v>0</v>
      </c>
      <c r="D192" s="2">
        <f>IF(B192=0,0,VLOOKUP(B192,DM!$C$5:$E$500,3,0))</f>
        <v>0</v>
      </c>
      <c r="E192" s="3">
        <f>VLOOKUP(Tinhgiavon!A192,Tinhgiavon!$A$5:$D$500,4,0)</f>
        <v>0</v>
      </c>
      <c r="F192" s="3">
        <f>VLOOKUP(Tinhgiavon!A192,Tinhgiavon!$A$5:$E$500,5,0)</f>
        <v>0</v>
      </c>
    </row>
    <row r="193" spans="1:6" x14ac:dyDescent="0.2">
      <c r="A193" s="2"/>
      <c r="B193" s="2">
        <f>DM!C193</f>
        <v>0</v>
      </c>
      <c r="C193" s="2">
        <f>IF(B193=0,0,VLOOKUP(B193,DM!$C$5:$E$500,2,0))</f>
        <v>0</v>
      </c>
      <c r="D193" s="2">
        <f>IF(B193=0,0,VLOOKUP(B193,DM!$C$5:$E$500,3,0))</f>
        <v>0</v>
      </c>
      <c r="E193" s="3">
        <f>VLOOKUP(Tinhgiavon!A193,Tinhgiavon!$A$5:$D$500,4,0)</f>
        <v>0</v>
      </c>
      <c r="F193" s="3">
        <f>VLOOKUP(Tinhgiavon!A193,Tinhgiavon!$A$5:$E$500,5,0)</f>
        <v>0</v>
      </c>
    </row>
    <row r="194" spans="1:6" x14ac:dyDescent="0.2">
      <c r="A194" s="2"/>
      <c r="B194" s="2">
        <f>DM!C194</f>
        <v>0</v>
      </c>
      <c r="C194" s="2">
        <f>IF(B194=0,0,VLOOKUP(B194,DM!$C$5:$E$500,2,0))</f>
        <v>0</v>
      </c>
      <c r="D194" s="2">
        <f>IF(B194=0,0,VLOOKUP(B194,DM!$C$5:$E$500,3,0))</f>
        <v>0</v>
      </c>
      <c r="E194" s="3">
        <f>VLOOKUP(Tinhgiavon!A194,Tinhgiavon!$A$5:$D$500,4,0)</f>
        <v>0</v>
      </c>
      <c r="F194" s="3">
        <f>VLOOKUP(Tinhgiavon!A194,Tinhgiavon!$A$5:$E$500,5,0)</f>
        <v>0</v>
      </c>
    </row>
    <row r="195" spans="1:6" x14ac:dyDescent="0.2">
      <c r="A195" s="2"/>
      <c r="B195" s="2">
        <f>DM!C195</f>
        <v>0</v>
      </c>
      <c r="C195" s="2">
        <f>IF(B195=0,0,VLOOKUP(B195,DM!$C$5:$E$500,2,0))</f>
        <v>0</v>
      </c>
      <c r="D195" s="2">
        <f>IF(B195=0,0,VLOOKUP(B195,DM!$C$5:$E$500,3,0))</f>
        <v>0</v>
      </c>
      <c r="E195" s="3">
        <f>VLOOKUP(Tinhgiavon!A195,Tinhgiavon!$A$5:$D$500,4,0)</f>
        <v>0</v>
      </c>
      <c r="F195" s="3">
        <f>VLOOKUP(Tinhgiavon!A195,Tinhgiavon!$A$5:$E$500,5,0)</f>
        <v>0</v>
      </c>
    </row>
    <row r="196" spans="1:6" x14ac:dyDescent="0.2">
      <c r="A196" s="2"/>
      <c r="B196" s="2">
        <f>DM!C196</f>
        <v>0</v>
      </c>
      <c r="C196" s="2">
        <f>IF(B196=0,0,VLOOKUP(B196,DM!$C$5:$E$500,2,0))</f>
        <v>0</v>
      </c>
      <c r="D196" s="2">
        <f>IF(B196=0,0,VLOOKUP(B196,DM!$C$5:$E$500,3,0))</f>
        <v>0</v>
      </c>
      <c r="E196" s="3">
        <f>VLOOKUP(Tinhgiavon!A196,Tinhgiavon!$A$5:$D$500,4,0)</f>
        <v>0</v>
      </c>
      <c r="F196" s="3">
        <f>VLOOKUP(Tinhgiavon!A196,Tinhgiavon!$A$5:$E$500,5,0)</f>
        <v>0</v>
      </c>
    </row>
    <row r="197" spans="1:6" x14ac:dyDescent="0.2">
      <c r="A197" s="2"/>
      <c r="B197" s="2">
        <f>DM!C197</f>
        <v>0</v>
      </c>
      <c r="C197" s="2">
        <f>IF(B197=0,0,VLOOKUP(B197,DM!$C$5:$E$500,2,0))</f>
        <v>0</v>
      </c>
      <c r="D197" s="2">
        <f>IF(B197=0,0,VLOOKUP(B197,DM!$C$5:$E$500,3,0))</f>
        <v>0</v>
      </c>
      <c r="E197" s="3">
        <f>VLOOKUP(Tinhgiavon!A197,Tinhgiavon!$A$5:$D$500,4,0)</f>
        <v>0</v>
      </c>
      <c r="F197" s="3">
        <f>VLOOKUP(Tinhgiavon!A197,Tinhgiavon!$A$5:$E$500,5,0)</f>
        <v>0</v>
      </c>
    </row>
    <row r="198" spans="1:6" x14ac:dyDescent="0.2">
      <c r="A198" s="2"/>
      <c r="B198" s="2">
        <f>DM!C198</f>
        <v>0</v>
      </c>
      <c r="C198" s="2">
        <f>IF(B198=0,0,VLOOKUP(B198,DM!$C$5:$E$500,2,0))</f>
        <v>0</v>
      </c>
      <c r="D198" s="2">
        <f>IF(B198=0,0,VLOOKUP(B198,DM!$C$5:$E$500,3,0))</f>
        <v>0</v>
      </c>
      <c r="E198" s="3">
        <f>VLOOKUP(Tinhgiavon!A198,Tinhgiavon!$A$5:$D$500,4,0)</f>
        <v>0</v>
      </c>
      <c r="F198" s="3">
        <f>VLOOKUP(Tinhgiavon!A198,Tinhgiavon!$A$5:$E$500,5,0)</f>
        <v>0</v>
      </c>
    </row>
    <row r="199" spans="1:6" x14ac:dyDescent="0.2">
      <c r="A199" s="2"/>
      <c r="B199" s="2">
        <f>DM!C199</f>
        <v>0</v>
      </c>
      <c r="C199" s="2">
        <f>IF(B199=0,0,VLOOKUP(B199,DM!$C$5:$E$500,2,0))</f>
        <v>0</v>
      </c>
      <c r="D199" s="2">
        <f>IF(B199=0,0,VLOOKUP(B199,DM!$C$5:$E$500,3,0))</f>
        <v>0</v>
      </c>
      <c r="E199" s="3">
        <f>VLOOKUP(Tinhgiavon!A199,Tinhgiavon!$A$5:$D$500,4,0)</f>
        <v>0</v>
      </c>
      <c r="F199" s="3">
        <f>VLOOKUP(Tinhgiavon!A199,Tinhgiavon!$A$5:$E$500,5,0)</f>
        <v>0</v>
      </c>
    </row>
    <row r="200" spans="1:6" x14ac:dyDescent="0.2">
      <c r="A200" s="2"/>
      <c r="B200" s="2">
        <f>DM!C200</f>
        <v>0</v>
      </c>
      <c r="C200" s="2">
        <f>IF(B200=0,0,VLOOKUP(B200,DM!$C$5:$E$500,2,0))</f>
        <v>0</v>
      </c>
      <c r="D200" s="2">
        <f>IF(B200=0,0,VLOOKUP(B200,DM!$C$5:$E$500,3,0))</f>
        <v>0</v>
      </c>
      <c r="E200" s="3">
        <f>VLOOKUP(Tinhgiavon!A200,Tinhgiavon!$A$5:$D$500,4,0)</f>
        <v>0</v>
      </c>
      <c r="F200" s="3">
        <f>VLOOKUP(Tinhgiavon!A200,Tinhgiavon!$A$5:$E$500,5,0)</f>
        <v>0</v>
      </c>
    </row>
    <row r="201" spans="1:6" x14ac:dyDescent="0.2">
      <c r="A201" s="2"/>
      <c r="B201" s="2">
        <f>DM!C201</f>
        <v>0</v>
      </c>
      <c r="C201" s="2">
        <f>IF(B201=0,0,VLOOKUP(B201,DM!$C$5:$E$500,2,0))</f>
        <v>0</v>
      </c>
      <c r="D201" s="2">
        <f>IF(B201=0,0,VLOOKUP(B201,DM!$C$5:$E$500,3,0))</f>
        <v>0</v>
      </c>
      <c r="E201" s="3">
        <f>VLOOKUP(Tinhgiavon!A201,Tinhgiavon!$A$5:$D$500,4,0)</f>
        <v>0</v>
      </c>
      <c r="F201" s="3">
        <f>VLOOKUP(Tinhgiavon!A201,Tinhgiavon!$A$5:$E$500,5,0)</f>
        <v>0</v>
      </c>
    </row>
    <row r="202" spans="1:6" x14ac:dyDescent="0.2">
      <c r="A202" s="2"/>
      <c r="B202" s="2">
        <f>DM!C202</f>
        <v>0</v>
      </c>
      <c r="C202" s="2">
        <f>IF(B202=0,0,VLOOKUP(B202,DM!$C$5:$E$500,2,0))</f>
        <v>0</v>
      </c>
      <c r="D202" s="2">
        <f>IF(B202=0,0,VLOOKUP(B202,DM!$C$5:$E$500,3,0))</f>
        <v>0</v>
      </c>
      <c r="E202" s="3">
        <f>VLOOKUP(Tinhgiavon!A202,Tinhgiavon!$A$5:$D$500,4,0)</f>
        <v>0</v>
      </c>
      <c r="F202" s="3">
        <f>VLOOKUP(Tinhgiavon!A202,Tinhgiavon!$A$5:$E$500,5,0)</f>
        <v>0</v>
      </c>
    </row>
    <row r="203" spans="1:6" x14ac:dyDescent="0.2">
      <c r="A203" s="2"/>
      <c r="B203" s="2">
        <f>DM!C203</f>
        <v>0</v>
      </c>
      <c r="C203" s="2">
        <f>IF(B203=0,0,VLOOKUP(B203,DM!$C$5:$E$500,2,0))</f>
        <v>0</v>
      </c>
      <c r="D203" s="2">
        <f>IF(B203=0,0,VLOOKUP(B203,DM!$C$5:$E$500,3,0))</f>
        <v>0</v>
      </c>
      <c r="E203" s="3">
        <f>VLOOKUP(Tinhgiavon!A203,Tinhgiavon!$A$5:$D$500,4,0)</f>
        <v>0</v>
      </c>
      <c r="F203" s="3">
        <f>VLOOKUP(Tinhgiavon!A203,Tinhgiavon!$A$5:$E$500,5,0)</f>
        <v>0</v>
      </c>
    </row>
    <row r="204" spans="1:6" x14ac:dyDescent="0.2">
      <c r="A204" s="2"/>
      <c r="B204" s="2">
        <f>DM!C204</f>
        <v>0</v>
      </c>
      <c r="C204" s="2">
        <f>IF(B204=0,0,VLOOKUP(B204,DM!$C$5:$E$500,2,0))</f>
        <v>0</v>
      </c>
      <c r="D204" s="2">
        <f>IF(B204=0,0,VLOOKUP(B204,DM!$C$5:$E$500,3,0))</f>
        <v>0</v>
      </c>
      <c r="E204" s="3">
        <f>VLOOKUP(Tinhgiavon!A204,Tinhgiavon!$A$5:$D$500,4,0)</f>
        <v>0</v>
      </c>
      <c r="F204" s="3">
        <f>VLOOKUP(Tinhgiavon!A204,Tinhgiavon!$A$5:$E$500,5,0)</f>
        <v>0</v>
      </c>
    </row>
    <row r="205" spans="1:6" x14ac:dyDescent="0.2">
      <c r="A205" s="2"/>
      <c r="B205" s="2">
        <f>DM!C205</f>
        <v>0</v>
      </c>
      <c r="C205" s="2">
        <f>IF(B205=0,0,VLOOKUP(B205,DM!$C$5:$E$500,2,0))</f>
        <v>0</v>
      </c>
      <c r="D205" s="2">
        <f>IF(B205=0,0,VLOOKUP(B205,DM!$C$5:$E$500,3,0))</f>
        <v>0</v>
      </c>
      <c r="E205" s="3">
        <f>VLOOKUP(Tinhgiavon!A205,Tinhgiavon!$A$5:$D$500,4,0)</f>
        <v>0</v>
      </c>
      <c r="F205" s="3">
        <f>VLOOKUP(Tinhgiavon!A205,Tinhgiavon!$A$5:$E$500,5,0)</f>
        <v>0</v>
      </c>
    </row>
    <row r="206" spans="1:6" x14ac:dyDescent="0.2">
      <c r="A206" s="2"/>
      <c r="B206" s="2">
        <f>DM!C206</f>
        <v>0</v>
      </c>
      <c r="C206" s="2">
        <f>IF(B206=0,0,VLOOKUP(B206,DM!$C$5:$E$500,2,0))</f>
        <v>0</v>
      </c>
      <c r="D206" s="2">
        <f>IF(B206=0,0,VLOOKUP(B206,DM!$C$5:$E$500,3,0))</f>
        <v>0</v>
      </c>
      <c r="E206" s="3">
        <f>VLOOKUP(Tinhgiavon!A206,Tinhgiavon!$A$5:$D$500,4,0)</f>
        <v>0</v>
      </c>
      <c r="F206" s="3">
        <f>VLOOKUP(Tinhgiavon!A206,Tinhgiavon!$A$5:$E$500,5,0)</f>
        <v>0</v>
      </c>
    </row>
    <row r="207" spans="1:6" x14ac:dyDescent="0.2">
      <c r="A207" s="2"/>
      <c r="B207" s="2">
        <f>DM!C207</f>
        <v>0</v>
      </c>
      <c r="C207" s="2">
        <f>IF(B207=0,0,VLOOKUP(B207,DM!$C$5:$E$500,2,0))</f>
        <v>0</v>
      </c>
      <c r="D207" s="2">
        <f>IF(B207=0,0,VLOOKUP(B207,DM!$C$5:$E$500,3,0))</f>
        <v>0</v>
      </c>
      <c r="E207" s="3">
        <f>VLOOKUP(Tinhgiavon!A207,Tinhgiavon!$A$5:$D$500,4,0)</f>
        <v>0</v>
      </c>
      <c r="F207" s="3">
        <f>VLOOKUP(Tinhgiavon!A207,Tinhgiavon!$A$5:$E$500,5,0)</f>
        <v>0</v>
      </c>
    </row>
    <row r="208" spans="1:6" x14ac:dyDescent="0.2">
      <c r="A208" s="2"/>
      <c r="B208" s="2">
        <f>DM!C208</f>
        <v>0</v>
      </c>
      <c r="C208" s="2">
        <f>IF(B208=0,0,VLOOKUP(B208,DM!$C$5:$E$500,2,0))</f>
        <v>0</v>
      </c>
      <c r="D208" s="2">
        <f>IF(B208=0,0,VLOOKUP(B208,DM!$C$5:$E$500,3,0))</f>
        <v>0</v>
      </c>
      <c r="E208" s="3">
        <f>VLOOKUP(Tinhgiavon!A208,Tinhgiavon!$A$5:$D$500,4,0)</f>
        <v>0</v>
      </c>
      <c r="F208" s="3">
        <f>VLOOKUP(Tinhgiavon!A208,Tinhgiavon!$A$5:$E$500,5,0)</f>
        <v>0</v>
      </c>
    </row>
    <row r="209" spans="1:6" x14ac:dyDescent="0.2">
      <c r="A209" s="2"/>
      <c r="B209" s="2">
        <f>DM!C209</f>
        <v>0</v>
      </c>
      <c r="C209" s="2">
        <f>IF(B209=0,0,VLOOKUP(B209,DM!$C$5:$E$500,2,0))</f>
        <v>0</v>
      </c>
      <c r="D209" s="2">
        <f>IF(B209=0,0,VLOOKUP(B209,DM!$C$5:$E$500,3,0))</f>
        <v>0</v>
      </c>
      <c r="E209" s="3">
        <f>VLOOKUP(Tinhgiavon!A209,Tinhgiavon!$A$5:$D$500,4,0)</f>
        <v>0</v>
      </c>
      <c r="F209" s="3">
        <f>VLOOKUP(Tinhgiavon!A209,Tinhgiavon!$A$5:$E$500,5,0)</f>
        <v>0</v>
      </c>
    </row>
    <row r="210" spans="1:6" x14ac:dyDescent="0.2">
      <c r="A210" s="2"/>
      <c r="B210" s="2">
        <f>DM!C210</f>
        <v>0</v>
      </c>
      <c r="C210" s="2">
        <f>IF(B210=0,0,VLOOKUP(B210,DM!$C$5:$E$500,2,0))</f>
        <v>0</v>
      </c>
      <c r="D210" s="2">
        <f>IF(B210=0,0,VLOOKUP(B210,DM!$C$5:$E$500,3,0))</f>
        <v>0</v>
      </c>
      <c r="E210" s="3">
        <f>VLOOKUP(Tinhgiavon!A210,Tinhgiavon!$A$5:$D$500,4,0)</f>
        <v>0</v>
      </c>
      <c r="F210" s="3">
        <f>VLOOKUP(Tinhgiavon!A210,Tinhgiavon!$A$5:$E$500,5,0)</f>
        <v>0</v>
      </c>
    </row>
    <row r="211" spans="1:6" x14ac:dyDescent="0.2">
      <c r="A211" s="2"/>
      <c r="B211" s="2">
        <f>DM!C211</f>
        <v>0</v>
      </c>
      <c r="C211" s="2">
        <f>IF(B211=0,0,VLOOKUP(B211,DM!$C$5:$E$500,2,0))</f>
        <v>0</v>
      </c>
      <c r="D211" s="2">
        <f>IF(B211=0,0,VLOOKUP(B211,DM!$C$5:$E$500,3,0))</f>
        <v>0</v>
      </c>
      <c r="E211" s="3">
        <f>VLOOKUP(Tinhgiavon!A211,Tinhgiavon!$A$5:$D$500,4,0)</f>
        <v>0</v>
      </c>
      <c r="F211" s="3">
        <f>VLOOKUP(Tinhgiavon!A211,Tinhgiavon!$A$5:$E$500,5,0)</f>
        <v>0</v>
      </c>
    </row>
    <row r="212" spans="1:6" x14ac:dyDescent="0.2">
      <c r="A212" s="2"/>
      <c r="B212" s="2">
        <f>DM!C212</f>
        <v>0</v>
      </c>
      <c r="C212" s="2">
        <f>IF(B212=0,0,VLOOKUP(B212,DM!$C$5:$E$500,2,0))</f>
        <v>0</v>
      </c>
      <c r="D212" s="2">
        <f>IF(B212=0,0,VLOOKUP(B212,DM!$C$5:$E$500,3,0))</f>
        <v>0</v>
      </c>
      <c r="E212" s="3">
        <f>VLOOKUP(Tinhgiavon!A212,Tinhgiavon!$A$5:$D$500,4,0)</f>
        <v>0</v>
      </c>
      <c r="F212" s="3">
        <f>VLOOKUP(Tinhgiavon!A212,Tinhgiavon!$A$5:$E$500,5,0)</f>
        <v>0</v>
      </c>
    </row>
    <row r="213" spans="1:6" x14ac:dyDescent="0.2">
      <c r="A213" s="2"/>
      <c r="B213" s="2">
        <f>DM!C213</f>
        <v>0</v>
      </c>
      <c r="C213" s="2">
        <f>IF(B213=0,0,VLOOKUP(B213,DM!$C$5:$E$500,2,0))</f>
        <v>0</v>
      </c>
      <c r="D213" s="2">
        <f>IF(B213=0,0,VLOOKUP(B213,DM!$C$5:$E$500,3,0))</f>
        <v>0</v>
      </c>
      <c r="E213" s="3">
        <f>VLOOKUP(Tinhgiavon!A213,Tinhgiavon!$A$5:$D$500,4,0)</f>
        <v>0</v>
      </c>
      <c r="F213" s="3">
        <f>VLOOKUP(Tinhgiavon!A213,Tinhgiavon!$A$5:$E$500,5,0)</f>
        <v>0</v>
      </c>
    </row>
    <row r="214" spans="1:6" x14ac:dyDescent="0.2">
      <c r="A214" s="2"/>
      <c r="B214" s="2">
        <f>DM!C214</f>
        <v>0</v>
      </c>
      <c r="C214" s="2">
        <f>IF(B214=0,0,VLOOKUP(B214,DM!$C$5:$E$500,2,0))</f>
        <v>0</v>
      </c>
      <c r="D214" s="2">
        <f>IF(B214=0,0,VLOOKUP(B214,DM!$C$5:$E$500,3,0))</f>
        <v>0</v>
      </c>
      <c r="E214" s="3">
        <f>VLOOKUP(Tinhgiavon!A214,Tinhgiavon!$A$5:$D$500,4,0)</f>
        <v>0</v>
      </c>
      <c r="F214" s="3">
        <f>VLOOKUP(Tinhgiavon!A214,Tinhgiavon!$A$5:$E$500,5,0)</f>
        <v>0</v>
      </c>
    </row>
    <row r="215" spans="1:6" x14ac:dyDescent="0.2">
      <c r="A215" s="2"/>
      <c r="B215" s="2">
        <f>DM!C215</f>
        <v>0</v>
      </c>
      <c r="C215" s="2">
        <f>IF(B215=0,0,VLOOKUP(B215,DM!$C$5:$E$500,2,0))</f>
        <v>0</v>
      </c>
      <c r="D215" s="2">
        <f>IF(B215=0,0,VLOOKUP(B215,DM!$C$5:$E$500,3,0))</f>
        <v>0</v>
      </c>
      <c r="E215" s="3">
        <f>VLOOKUP(Tinhgiavon!A215,Tinhgiavon!$A$5:$D$500,4,0)</f>
        <v>0</v>
      </c>
      <c r="F215" s="3">
        <f>VLOOKUP(Tinhgiavon!A215,Tinhgiavon!$A$5:$E$500,5,0)</f>
        <v>0</v>
      </c>
    </row>
    <row r="216" spans="1:6" x14ac:dyDescent="0.2">
      <c r="A216" s="2"/>
      <c r="B216" s="2">
        <f>DM!C216</f>
        <v>0</v>
      </c>
      <c r="C216" s="2">
        <f>IF(B216=0,0,VLOOKUP(B216,DM!$C$5:$E$500,2,0))</f>
        <v>0</v>
      </c>
      <c r="D216" s="2">
        <f>IF(B216=0,0,VLOOKUP(B216,DM!$C$5:$E$500,3,0))</f>
        <v>0</v>
      </c>
      <c r="E216" s="3">
        <f>VLOOKUP(Tinhgiavon!A216,Tinhgiavon!$A$5:$D$500,4,0)</f>
        <v>0</v>
      </c>
      <c r="F216" s="3">
        <f>VLOOKUP(Tinhgiavon!A216,Tinhgiavon!$A$5:$E$500,5,0)</f>
        <v>0</v>
      </c>
    </row>
    <row r="217" spans="1:6" x14ac:dyDescent="0.2">
      <c r="A217" s="2"/>
      <c r="B217" s="2">
        <f>DM!C217</f>
        <v>0</v>
      </c>
      <c r="C217" s="2">
        <f>IF(B217=0,0,VLOOKUP(B217,DM!$C$5:$E$500,2,0))</f>
        <v>0</v>
      </c>
      <c r="D217" s="2">
        <f>IF(B217=0,0,VLOOKUP(B217,DM!$C$5:$E$500,3,0))</f>
        <v>0</v>
      </c>
      <c r="E217" s="3">
        <f>VLOOKUP(Tinhgiavon!A217,Tinhgiavon!$A$5:$D$500,4,0)</f>
        <v>0</v>
      </c>
      <c r="F217" s="3">
        <f>VLOOKUP(Tinhgiavon!A217,Tinhgiavon!$A$5:$E$500,5,0)</f>
        <v>0</v>
      </c>
    </row>
    <row r="218" spans="1:6" x14ac:dyDescent="0.2">
      <c r="A218" s="2"/>
      <c r="B218" s="2">
        <f>DM!C218</f>
        <v>0</v>
      </c>
      <c r="C218" s="2">
        <f>IF(B218=0,0,VLOOKUP(B218,DM!$C$5:$E$500,2,0))</f>
        <v>0</v>
      </c>
      <c r="D218" s="2">
        <f>IF(B218=0,0,VLOOKUP(B218,DM!$C$5:$E$500,3,0))</f>
        <v>0</v>
      </c>
      <c r="E218" s="3">
        <f>VLOOKUP(Tinhgiavon!A218,Tinhgiavon!$A$5:$D$500,4,0)</f>
        <v>0</v>
      </c>
      <c r="F218" s="3">
        <f>VLOOKUP(Tinhgiavon!A218,Tinhgiavon!$A$5:$E$500,5,0)</f>
        <v>0</v>
      </c>
    </row>
    <row r="219" spans="1:6" x14ac:dyDescent="0.2">
      <c r="A219" s="2"/>
      <c r="B219" s="2">
        <f>DM!C219</f>
        <v>0</v>
      </c>
      <c r="C219" s="2">
        <f>IF(B219=0,0,VLOOKUP(B219,DM!$C$5:$E$500,2,0))</f>
        <v>0</v>
      </c>
      <c r="D219" s="2">
        <f>IF(B219=0,0,VLOOKUP(B219,DM!$C$5:$E$500,3,0))</f>
        <v>0</v>
      </c>
      <c r="E219" s="3">
        <f>VLOOKUP(Tinhgiavon!A219,Tinhgiavon!$A$5:$D$500,4,0)</f>
        <v>0</v>
      </c>
      <c r="F219" s="3">
        <f>VLOOKUP(Tinhgiavon!A219,Tinhgiavon!$A$5:$E$500,5,0)</f>
        <v>0</v>
      </c>
    </row>
    <row r="220" spans="1:6" x14ac:dyDescent="0.2">
      <c r="A220" s="2"/>
      <c r="B220" s="2">
        <f>DM!C220</f>
        <v>0</v>
      </c>
      <c r="C220" s="2">
        <f>IF(B220=0,0,VLOOKUP(B220,DM!$C$5:$E$500,2,0))</f>
        <v>0</v>
      </c>
      <c r="D220" s="2">
        <f>IF(B220=0,0,VLOOKUP(B220,DM!$C$5:$E$500,3,0))</f>
        <v>0</v>
      </c>
      <c r="E220" s="3">
        <f>VLOOKUP(Tinhgiavon!A220,Tinhgiavon!$A$5:$D$500,4,0)</f>
        <v>0</v>
      </c>
      <c r="F220" s="3">
        <f>VLOOKUP(Tinhgiavon!A220,Tinhgiavon!$A$5:$E$500,5,0)</f>
        <v>0</v>
      </c>
    </row>
    <row r="221" spans="1:6" x14ac:dyDescent="0.2">
      <c r="A221" s="2"/>
      <c r="B221" s="2">
        <f>DM!C221</f>
        <v>0</v>
      </c>
      <c r="C221" s="2">
        <f>IF(B221=0,0,VLOOKUP(B221,DM!$C$5:$E$500,2,0))</f>
        <v>0</v>
      </c>
      <c r="D221" s="2">
        <f>IF(B221=0,0,VLOOKUP(B221,DM!$C$5:$E$500,3,0))</f>
        <v>0</v>
      </c>
      <c r="E221" s="3">
        <f>VLOOKUP(Tinhgiavon!A221,Tinhgiavon!$A$5:$D$500,4,0)</f>
        <v>0</v>
      </c>
      <c r="F221" s="3">
        <f>VLOOKUP(Tinhgiavon!A221,Tinhgiavon!$A$5:$E$500,5,0)</f>
        <v>0</v>
      </c>
    </row>
    <row r="222" spans="1:6" x14ac:dyDescent="0.2">
      <c r="A222" s="2"/>
      <c r="B222" s="2">
        <f>DM!C222</f>
        <v>0</v>
      </c>
      <c r="C222" s="2">
        <f>IF(B222=0,0,VLOOKUP(B222,DM!$C$5:$E$500,2,0))</f>
        <v>0</v>
      </c>
      <c r="D222" s="2">
        <f>IF(B222=0,0,VLOOKUP(B222,DM!$C$5:$E$500,3,0))</f>
        <v>0</v>
      </c>
      <c r="E222" s="3">
        <f>VLOOKUP(Tinhgiavon!A222,Tinhgiavon!$A$5:$D$500,4,0)</f>
        <v>0</v>
      </c>
      <c r="F222" s="3">
        <f>VLOOKUP(Tinhgiavon!A222,Tinhgiavon!$A$5:$E$500,5,0)</f>
        <v>0</v>
      </c>
    </row>
    <row r="223" spans="1:6" x14ac:dyDescent="0.2">
      <c r="A223" s="2"/>
      <c r="B223" s="2">
        <f>DM!C223</f>
        <v>0</v>
      </c>
      <c r="C223" s="2">
        <f>IF(B223=0,0,VLOOKUP(B223,DM!$C$5:$E$500,2,0))</f>
        <v>0</v>
      </c>
      <c r="D223" s="2">
        <f>IF(B223=0,0,VLOOKUP(B223,DM!$C$5:$E$500,3,0))</f>
        <v>0</v>
      </c>
      <c r="E223" s="3">
        <f>VLOOKUP(Tinhgiavon!A223,Tinhgiavon!$A$5:$D$500,4,0)</f>
        <v>0</v>
      </c>
      <c r="F223" s="3">
        <f>VLOOKUP(Tinhgiavon!A223,Tinhgiavon!$A$5:$E$500,5,0)</f>
        <v>0</v>
      </c>
    </row>
    <row r="224" spans="1:6" x14ac:dyDescent="0.2">
      <c r="A224" s="2"/>
      <c r="B224" s="2">
        <f>DM!C224</f>
        <v>0</v>
      </c>
      <c r="C224" s="2">
        <f>IF(B224=0,0,VLOOKUP(B224,DM!$C$5:$E$500,2,0))</f>
        <v>0</v>
      </c>
      <c r="D224" s="2">
        <f>IF(B224=0,0,VLOOKUP(B224,DM!$C$5:$E$500,3,0))</f>
        <v>0</v>
      </c>
      <c r="E224" s="3">
        <f>VLOOKUP(Tinhgiavon!A224,Tinhgiavon!$A$5:$D$500,4,0)</f>
        <v>0</v>
      </c>
      <c r="F224" s="3">
        <f>VLOOKUP(Tinhgiavon!A224,Tinhgiavon!$A$5:$E$500,5,0)</f>
        <v>0</v>
      </c>
    </row>
    <row r="225" spans="1:6" x14ac:dyDescent="0.2">
      <c r="A225" s="2"/>
      <c r="B225" s="2">
        <f>DM!C225</f>
        <v>0</v>
      </c>
      <c r="C225" s="2">
        <f>IF(B225=0,0,VLOOKUP(B225,DM!$C$5:$E$500,2,0))</f>
        <v>0</v>
      </c>
      <c r="D225" s="2">
        <f>IF(B225=0,0,VLOOKUP(B225,DM!$C$5:$E$500,3,0))</f>
        <v>0</v>
      </c>
      <c r="E225" s="3">
        <f>VLOOKUP(Tinhgiavon!A225,Tinhgiavon!$A$5:$D$500,4,0)</f>
        <v>0</v>
      </c>
      <c r="F225" s="3">
        <f>VLOOKUP(Tinhgiavon!A225,Tinhgiavon!$A$5:$E$500,5,0)</f>
        <v>0</v>
      </c>
    </row>
    <row r="226" spans="1:6" x14ac:dyDescent="0.2">
      <c r="A226" s="2"/>
      <c r="B226" s="2">
        <f>DM!C226</f>
        <v>0</v>
      </c>
      <c r="C226" s="2">
        <f>IF(B226=0,0,VLOOKUP(B226,DM!$C$5:$E$500,2,0))</f>
        <v>0</v>
      </c>
      <c r="D226" s="2">
        <f>IF(B226=0,0,VLOOKUP(B226,DM!$C$5:$E$500,3,0))</f>
        <v>0</v>
      </c>
      <c r="E226" s="3">
        <f>VLOOKUP(Tinhgiavon!A226,Tinhgiavon!$A$5:$D$500,4,0)</f>
        <v>0</v>
      </c>
      <c r="F226" s="3">
        <f>VLOOKUP(Tinhgiavon!A226,Tinhgiavon!$A$5:$E$500,5,0)</f>
        <v>0</v>
      </c>
    </row>
    <row r="227" spans="1:6" x14ac:dyDescent="0.2">
      <c r="A227" s="2"/>
      <c r="B227" s="2">
        <f>DM!C227</f>
        <v>0</v>
      </c>
      <c r="C227" s="2">
        <f>IF(B227=0,0,VLOOKUP(B227,DM!$C$5:$E$500,2,0))</f>
        <v>0</v>
      </c>
      <c r="D227" s="2">
        <f>IF(B227=0,0,VLOOKUP(B227,DM!$C$5:$E$500,3,0))</f>
        <v>0</v>
      </c>
      <c r="E227" s="3">
        <f>VLOOKUP(Tinhgiavon!A227,Tinhgiavon!$A$5:$D$500,4,0)</f>
        <v>0</v>
      </c>
      <c r="F227" s="3">
        <f>VLOOKUP(Tinhgiavon!A227,Tinhgiavon!$A$5:$E$500,5,0)</f>
        <v>0</v>
      </c>
    </row>
    <row r="228" spans="1:6" x14ac:dyDescent="0.2">
      <c r="A228" s="2"/>
      <c r="B228" s="2">
        <f>DM!C228</f>
        <v>0</v>
      </c>
      <c r="C228" s="2">
        <f>IF(B228=0,0,VLOOKUP(B228,DM!$C$5:$E$500,2,0))</f>
        <v>0</v>
      </c>
      <c r="D228" s="2">
        <f>IF(B228=0,0,VLOOKUP(B228,DM!$C$5:$E$500,3,0))</f>
        <v>0</v>
      </c>
      <c r="E228" s="3">
        <f>VLOOKUP(Tinhgiavon!A228,Tinhgiavon!$A$5:$D$500,4,0)</f>
        <v>0</v>
      </c>
      <c r="F228" s="3">
        <f>VLOOKUP(Tinhgiavon!A228,Tinhgiavon!$A$5:$E$500,5,0)</f>
        <v>0</v>
      </c>
    </row>
    <row r="229" spans="1:6" x14ac:dyDescent="0.2">
      <c r="A229" s="2"/>
      <c r="B229" s="2">
        <f>DM!C229</f>
        <v>0</v>
      </c>
      <c r="C229" s="2">
        <f>IF(B229=0,0,VLOOKUP(B229,DM!$C$5:$E$500,2,0))</f>
        <v>0</v>
      </c>
      <c r="D229" s="2">
        <f>IF(B229=0,0,VLOOKUP(B229,DM!$C$5:$E$500,3,0))</f>
        <v>0</v>
      </c>
      <c r="E229" s="3">
        <f>VLOOKUP(Tinhgiavon!A229,Tinhgiavon!$A$5:$D$500,4,0)</f>
        <v>0</v>
      </c>
      <c r="F229" s="3">
        <f>VLOOKUP(Tinhgiavon!A229,Tinhgiavon!$A$5:$E$500,5,0)</f>
        <v>0</v>
      </c>
    </row>
    <row r="230" spans="1:6" x14ac:dyDescent="0.2">
      <c r="A230" s="2"/>
      <c r="B230" s="2">
        <f>DM!C230</f>
        <v>0</v>
      </c>
      <c r="C230" s="2">
        <f>IF(B230=0,0,VLOOKUP(B230,DM!$C$5:$E$500,2,0))</f>
        <v>0</v>
      </c>
      <c r="D230" s="2">
        <f>IF(B230=0,0,VLOOKUP(B230,DM!$C$5:$E$500,3,0))</f>
        <v>0</v>
      </c>
      <c r="E230" s="3">
        <f>VLOOKUP(Tinhgiavon!A230,Tinhgiavon!$A$5:$D$500,4,0)</f>
        <v>0</v>
      </c>
      <c r="F230" s="3">
        <f>VLOOKUP(Tinhgiavon!A230,Tinhgiavon!$A$5:$E$500,5,0)</f>
        <v>0</v>
      </c>
    </row>
    <row r="231" spans="1:6" x14ac:dyDescent="0.2">
      <c r="A231" s="2"/>
      <c r="B231" s="2">
        <f>DM!C231</f>
        <v>0</v>
      </c>
      <c r="C231" s="2">
        <f>IF(B231=0,0,VLOOKUP(B231,DM!$C$5:$E$500,2,0))</f>
        <v>0</v>
      </c>
      <c r="D231" s="2">
        <f>IF(B231=0,0,VLOOKUP(B231,DM!$C$5:$E$500,3,0))</f>
        <v>0</v>
      </c>
      <c r="E231" s="3">
        <f>VLOOKUP(Tinhgiavon!A231,Tinhgiavon!$A$5:$D$500,4,0)</f>
        <v>0</v>
      </c>
      <c r="F231" s="3">
        <f>VLOOKUP(Tinhgiavon!A231,Tinhgiavon!$A$5:$E$500,5,0)</f>
        <v>0</v>
      </c>
    </row>
    <row r="232" spans="1:6" x14ac:dyDescent="0.2">
      <c r="A232" s="2"/>
      <c r="B232" s="2">
        <f>DM!C232</f>
        <v>0</v>
      </c>
      <c r="C232" s="2">
        <f>IF(B232=0,0,VLOOKUP(B232,DM!$C$5:$E$500,2,0))</f>
        <v>0</v>
      </c>
      <c r="D232" s="2">
        <f>IF(B232=0,0,VLOOKUP(B232,DM!$C$5:$E$500,3,0))</f>
        <v>0</v>
      </c>
      <c r="E232" s="3">
        <f>VLOOKUP(Tinhgiavon!A232,Tinhgiavon!$A$5:$D$500,4,0)</f>
        <v>0</v>
      </c>
      <c r="F232" s="3">
        <f>VLOOKUP(Tinhgiavon!A232,Tinhgiavon!$A$5:$E$500,5,0)</f>
        <v>0</v>
      </c>
    </row>
    <row r="233" spans="1:6" x14ac:dyDescent="0.2">
      <c r="A233" s="2"/>
      <c r="B233" s="2">
        <f>DM!C233</f>
        <v>0</v>
      </c>
      <c r="C233" s="2">
        <f>IF(B233=0,0,VLOOKUP(B233,DM!$C$5:$E$500,2,0))</f>
        <v>0</v>
      </c>
      <c r="D233" s="2">
        <f>IF(B233=0,0,VLOOKUP(B233,DM!$C$5:$E$500,3,0))</f>
        <v>0</v>
      </c>
      <c r="E233" s="3">
        <f>VLOOKUP(Tinhgiavon!A233,Tinhgiavon!$A$5:$D$500,4,0)</f>
        <v>0</v>
      </c>
      <c r="F233" s="3">
        <f>VLOOKUP(Tinhgiavon!A233,Tinhgiavon!$A$5:$E$500,5,0)</f>
        <v>0</v>
      </c>
    </row>
    <row r="234" spans="1:6" x14ac:dyDescent="0.2">
      <c r="A234" s="2"/>
      <c r="B234" s="2">
        <f>DM!C234</f>
        <v>0</v>
      </c>
      <c r="C234" s="2">
        <f>IF(B234=0,0,VLOOKUP(B234,DM!$C$5:$E$500,2,0))</f>
        <v>0</v>
      </c>
      <c r="D234" s="2">
        <f>IF(B234=0,0,VLOOKUP(B234,DM!$C$5:$E$500,3,0))</f>
        <v>0</v>
      </c>
      <c r="E234" s="3">
        <f>VLOOKUP(Tinhgiavon!A234,Tinhgiavon!$A$5:$D$500,4,0)</f>
        <v>0</v>
      </c>
      <c r="F234" s="3">
        <f>VLOOKUP(Tinhgiavon!A234,Tinhgiavon!$A$5:$E$500,5,0)</f>
        <v>0</v>
      </c>
    </row>
    <row r="235" spans="1:6" x14ac:dyDescent="0.2">
      <c r="A235" s="2"/>
      <c r="B235" s="2">
        <f>DM!C235</f>
        <v>0</v>
      </c>
      <c r="C235" s="2">
        <f>IF(B235=0,0,VLOOKUP(B235,DM!$C$5:$E$500,2,0))</f>
        <v>0</v>
      </c>
      <c r="D235" s="2">
        <f>IF(B235=0,0,VLOOKUP(B235,DM!$C$5:$E$500,3,0))</f>
        <v>0</v>
      </c>
      <c r="E235" s="3">
        <f>VLOOKUP(Tinhgiavon!A235,Tinhgiavon!$A$5:$D$500,4,0)</f>
        <v>0</v>
      </c>
      <c r="F235" s="3">
        <f>VLOOKUP(Tinhgiavon!A235,Tinhgiavon!$A$5:$E$500,5,0)</f>
        <v>0</v>
      </c>
    </row>
    <row r="236" spans="1:6" x14ac:dyDescent="0.2">
      <c r="A236" s="2"/>
      <c r="B236" s="2">
        <f>DM!C236</f>
        <v>0</v>
      </c>
      <c r="C236" s="2">
        <f>IF(B236=0,0,VLOOKUP(B236,DM!$C$5:$E$500,2,0))</f>
        <v>0</v>
      </c>
      <c r="D236" s="2">
        <f>IF(B236=0,0,VLOOKUP(B236,DM!$C$5:$E$500,3,0))</f>
        <v>0</v>
      </c>
      <c r="E236" s="3">
        <f>VLOOKUP(Tinhgiavon!A236,Tinhgiavon!$A$5:$D$500,4,0)</f>
        <v>0</v>
      </c>
      <c r="F236" s="3">
        <f>VLOOKUP(Tinhgiavon!A236,Tinhgiavon!$A$5:$E$500,5,0)</f>
        <v>0</v>
      </c>
    </row>
    <row r="237" spans="1:6" x14ac:dyDescent="0.2">
      <c r="A237" s="2"/>
      <c r="B237" s="2">
        <f>DM!C237</f>
        <v>0</v>
      </c>
      <c r="C237" s="2">
        <f>IF(B237=0,0,VLOOKUP(B237,DM!$C$5:$E$500,2,0))</f>
        <v>0</v>
      </c>
      <c r="D237" s="2">
        <f>IF(B237=0,0,VLOOKUP(B237,DM!$C$5:$E$500,3,0))</f>
        <v>0</v>
      </c>
      <c r="E237" s="3">
        <f>VLOOKUP(Tinhgiavon!A237,Tinhgiavon!$A$5:$D$500,4,0)</f>
        <v>0</v>
      </c>
      <c r="F237" s="3">
        <f>VLOOKUP(Tinhgiavon!A237,Tinhgiavon!$A$5:$E$500,5,0)</f>
        <v>0</v>
      </c>
    </row>
    <row r="238" spans="1:6" x14ac:dyDescent="0.2">
      <c r="A238" s="2"/>
      <c r="B238" s="2">
        <f>DM!C238</f>
        <v>0</v>
      </c>
      <c r="C238" s="2">
        <f>IF(B238=0,0,VLOOKUP(B238,DM!$C$5:$E$500,2,0))</f>
        <v>0</v>
      </c>
      <c r="D238" s="2">
        <f>IF(B238=0,0,VLOOKUP(B238,DM!$C$5:$E$500,3,0))</f>
        <v>0</v>
      </c>
      <c r="E238" s="3">
        <f>VLOOKUP(Tinhgiavon!A238,Tinhgiavon!$A$5:$D$500,4,0)</f>
        <v>0</v>
      </c>
      <c r="F238" s="3">
        <f>VLOOKUP(Tinhgiavon!A238,Tinhgiavon!$A$5:$E$500,5,0)</f>
        <v>0</v>
      </c>
    </row>
    <row r="239" spans="1:6" x14ac:dyDescent="0.2">
      <c r="A239" s="2"/>
      <c r="B239" s="2">
        <f>DM!C239</f>
        <v>0</v>
      </c>
      <c r="C239" s="2">
        <f>IF(B239=0,0,VLOOKUP(B239,DM!$C$5:$E$500,2,0))</f>
        <v>0</v>
      </c>
      <c r="D239" s="2">
        <f>IF(B239=0,0,VLOOKUP(B239,DM!$C$5:$E$500,3,0))</f>
        <v>0</v>
      </c>
      <c r="E239" s="3">
        <f>VLOOKUP(Tinhgiavon!A239,Tinhgiavon!$A$5:$D$500,4,0)</f>
        <v>0</v>
      </c>
      <c r="F239" s="3">
        <f>VLOOKUP(Tinhgiavon!A239,Tinhgiavon!$A$5:$E$500,5,0)</f>
        <v>0</v>
      </c>
    </row>
    <row r="240" spans="1:6" x14ac:dyDescent="0.2">
      <c r="A240" s="2"/>
      <c r="B240" s="2">
        <f>DM!C240</f>
        <v>0</v>
      </c>
      <c r="C240" s="2">
        <f>IF(B240=0,0,VLOOKUP(B240,DM!$C$5:$E$500,2,0))</f>
        <v>0</v>
      </c>
      <c r="D240" s="2">
        <f>IF(B240=0,0,VLOOKUP(B240,DM!$C$5:$E$500,3,0))</f>
        <v>0</v>
      </c>
      <c r="E240" s="3">
        <f>VLOOKUP(Tinhgiavon!A240,Tinhgiavon!$A$5:$D$500,4,0)</f>
        <v>0</v>
      </c>
      <c r="F240" s="3">
        <f>VLOOKUP(Tinhgiavon!A240,Tinhgiavon!$A$5:$E$500,5,0)</f>
        <v>0</v>
      </c>
    </row>
    <row r="241" spans="1:6" x14ac:dyDescent="0.2">
      <c r="A241" s="2"/>
      <c r="B241" s="2">
        <f>DM!C241</f>
        <v>0</v>
      </c>
      <c r="C241" s="2">
        <f>IF(B241=0,0,VLOOKUP(B241,DM!$C$5:$E$500,2,0))</f>
        <v>0</v>
      </c>
      <c r="D241" s="2">
        <f>IF(B241=0,0,VLOOKUP(B241,DM!$C$5:$E$500,3,0))</f>
        <v>0</v>
      </c>
      <c r="E241" s="3">
        <f>VLOOKUP(Tinhgiavon!A241,Tinhgiavon!$A$5:$D$500,4,0)</f>
        <v>0</v>
      </c>
      <c r="F241" s="3">
        <f>VLOOKUP(Tinhgiavon!A241,Tinhgiavon!$A$5:$E$500,5,0)</f>
        <v>0</v>
      </c>
    </row>
    <row r="242" spans="1:6" x14ac:dyDescent="0.2">
      <c r="A242" s="2"/>
      <c r="B242" s="2">
        <f>DM!C242</f>
        <v>0</v>
      </c>
      <c r="C242" s="2">
        <f>IF(B242=0,0,VLOOKUP(B242,DM!$C$5:$E$500,2,0))</f>
        <v>0</v>
      </c>
      <c r="D242" s="2">
        <f>IF(B242=0,0,VLOOKUP(B242,DM!$C$5:$E$500,3,0))</f>
        <v>0</v>
      </c>
      <c r="E242" s="3">
        <f>VLOOKUP(Tinhgiavon!A242,Tinhgiavon!$A$5:$D$500,4,0)</f>
        <v>0</v>
      </c>
      <c r="F242" s="3">
        <f>VLOOKUP(Tinhgiavon!A242,Tinhgiavon!$A$5:$E$500,5,0)</f>
        <v>0</v>
      </c>
    </row>
    <row r="243" spans="1:6" x14ac:dyDescent="0.2">
      <c r="A243" s="2"/>
      <c r="B243" s="2">
        <f>DM!C243</f>
        <v>0</v>
      </c>
      <c r="C243" s="2">
        <f>IF(B243=0,0,VLOOKUP(B243,DM!$C$5:$E$500,2,0))</f>
        <v>0</v>
      </c>
      <c r="D243" s="2">
        <f>IF(B243=0,0,VLOOKUP(B243,DM!$C$5:$E$500,3,0))</f>
        <v>0</v>
      </c>
      <c r="E243" s="3">
        <f>VLOOKUP(Tinhgiavon!A243,Tinhgiavon!$A$5:$D$500,4,0)</f>
        <v>0</v>
      </c>
      <c r="F243" s="3">
        <f>VLOOKUP(Tinhgiavon!A243,Tinhgiavon!$A$5:$E$500,5,0)</f>
        <v>0</v>
      </c>
    </row>
    <row r="244" spans="1:6" x14ac:dyDescent="0.2">
      <c r="A244" s="2"/>
      <c r="B244" s="2">
        <f>DM!C244</f>
        <v>0</v>
      </c>
      <c r="C244" s="2">
        <f>IF(B244=0,0,VLOOKUP(B244,DM!$C$5:$E$500,2,0))</f>
        <v>0</v>
      </c>
      <c r="D244" s="2">
        <f>IF(B244=0,0,VLOOKUP(B244,DM!$C$5:$E$500,3,0))</f>
        <v>0</v>
      </c>
      <c r="E244" s="3">
        <f>VLOOKUP(Tinhgiavon!A244,Tinhgiavon!$A$5:$D$500,4,0)</f>
        <v>0</v>
      </c>
      <c r="F244" s="3">
        <f>VLOOKUP(Tinhgiavon!A244,Tinhgiavon!$A$5:$E$500,5,0)</f>
        <v>0</v>
      </c>
    </row>
    <row r="245" spans="1:6" x14ac:dyDescent="0.2">
      <c r="A245" s="2"/>
      <c r="B245" s="2">
        <f>DM!C245</f>
        <v>0</v>
      </c>
      <c r="C245" s="2">
        <f>IF(B245=0,0,VLOOKUP(B245,DM!$C$5:$E$500,2,0))</f>
        <v>0</v>
      </c>
      <c r="D245" s="2">
        <f>IF(B245=0,0,VLOOKUP(B245,DM!$C$5:$E$500,3,0))</f>
        <v>0</v>
      </c>
      <c r="E245" s="3">
        <f>VLOOKUP(Tinhgiavon!A245,Tinhgiavon!$A$5:$D$500,4,0)</f>
        <v>0</v>
      </c>
      <c r="F245" s="3">
        <f>VLOOKUP(Tinhgiavon!A245,Tinhgiavon!$A$5:$E$500,5,0)</f>
        <v>0</v>
      </c>
    </row>
    <row r="246" spans="1:6" x14ac:dyDescent="0.2">
      <c r="A246" s="2"/>
      <c r="B246" s="2">
        <f>DM!C246</f>
        <v>0</v>
      </c>
      <c r="C246" s="2">
        <f>IF(B246=0,0,VLOOKUP(B246,DM!$C$5:$E$500,2,0))</f>
        <v>0</v>
      </c>
      <c r="D246" s="2">
        <f>IF(B246=0,0,VLOOKUP(B246,DM!$C$5:$E$500,3,0))</f>
        <v>0</v>
      </c>
      <c r="E246" s="3">
        <f>VLOOKUP(Tinhgiavon!A246,Tinhgiavon!$A$5:$D$500,4,0)</f>
        <v>0</v>
      </c>
      <c r="F246" s="3">
        <f>VLOOKUP(Tinhgiavon!A246,Tinhgiavon!$A$5:$E$500,5,0)</f>
        <v>0</v>
      </c>
    </row>
    <row r="247" spans="1:6" x14ac:dyDescent="0.2">
      <c r="A247" s="2"/>
      <c r="B247" s="2">
        <f>DM!C247</f>
        <v>0</v>
      </c>
      <c r="C247" s="2">
        <f>IF(B247=0,0,VLOOKUP(B247,DM!$C$5:$E$500,2,0))</f>
        <v>0</v>
      </c>
      <c r="D247" s="2">
        <f>IF(B247=0,0,VLOOKUP(B247,DM!$C$5:$E$500,3,0))</f>
        <v>0</v>
      </c>
      <c r="E247" s="3">
        <f>VLOOKUP(Tinhgiavon!A247,Tinhgiavon!$A$5:$D$500,4,0)</f>
        <v>0</v>
      </c>
      <c r="F247" s="3">
        <f>VLOOKUP(Tinhgiavon!A247,Tinhgiavon!$A$5:$E$500,5,0)</f>
        <v>0</v>
      </c>
    </row>
    <row r="248" spans="1:6" x14ac:dyDescent="0.2">
      <c r="A248" s="2"/>
      <c r="B248" s="2">
        <f>DM!C248</f>
        <v>0</v>
      </c>
      <c r="C248" s="2">
        <f>IF(B248=0,0,VLOOKUP(B248,DM!$C$5:$E$500,2,0))</f>
        <v>0</v>
      </c>
      <c r="D248" s="2">
        <f>IF(B248=0,0,VLOOKUP(B248,DM!$C$5:$E$500,3,0))</f>
        <v>0</v>
      </c>
      <c r="E248" s="3">
        <f>VLOOKUP(Tinhgiavon!A248,Tinhgiavon!$A$5:$D$500,4,0)</f>
        <v>0</v>
      </c>
      <c r="F248" s="3">
        <f>VLOOKUP(Tinhgiavon!A248,Tinhgiavon!$A$5:$E$500,5,0)</f>
        <v>0</v>
      </c>
    </row>
    <row r="249" spans="1:6" x14ac:dyDescent="0.2">
      <c r="A249" s="2"/>
      <c r="B249" s="2">
        <f>DM!C249</f>
        <v>0</v>
      </c>
      <c r="C249" s="2">
        <f>IF(B249=0,0,VLOOKUP(B249,DM!$C$5:$E$500,2,0))</f>
        <v>0</v>
      </c>
      <c r="D249" s="2">
        <f>IF(B249=0,0,VLOOKUP(B249,DM!$C$5:$E$500,3,0))</f>
        <v>0</v>
      </c>
      <c r="E249" s="3">
        <f>VLOOKUP(Tinhgiavon!A249,Tinhgiavon!$A$5:$D$500,4,0)</f>
        <v>0</v>
      </c>
      <c r="F249" s="3">
        <f>VLOOKUP(Tinhgiavon!A249,Tinhgiavon!$A$5:$E$500,5,0)</f>
        <v>0</v>
      </c>
    </row>
    <row r="250" spans="1:6" x14ac:dyDescent="0.2">
      <c r="A250" s="2"/>
      <c r="B250" s="2">
        <f>DM!C250</f>
        <v>0</v>
      </c>
      <c r="C250" s="2">
        <f>IF(B250=0,0,VLOOKUP(B250,DM!$C$5:$E$500,2,0))</f>
        <v>0</v>
      </c>
      <c r="D250" s="2">
        <f>IF(B250=0,0,VLOOKUP(B250,DM!$C$5:$E$500,3,0))</f>
        <v>0</v>
      </c>
      <c r="E250" s="3">
        <f>VLOOKUP(Tinhgiavon!A250,Tinhgiavon!$A$5:$D$500,4,0)</f>
        <v>0</v>
      </c>
      <c r="F250" s="3">
        <f>VLOOKUP(Tinhgiavon!A250,Tinhgiavon!$A$5:$E$500,5,0)</f>
        <v>0</v>
      </c>
    </row>
    <row r="251" spans="1:6" x14ac:dyDescent="0.2">
      <c r="A251" s="2"/>
      <c r="B251" s="2">
        <f>DM!C251</f>
        <v>0</v>
      </c>
      <c r="C251" s="2">
        <f>IF(B251=0,0,VLOOKUP(B251,DM!$C$5:$E$500,2,0))</f>
        <v>0</v>
      </c>
      <c r="D251" s="2">
        <f>IF(B251=0,0,VLOOKUP(B251,DM!$C$5:$E$500,3,0))</f>
        <v>0</v>
      </c>
      <c r="E251" s="3">
        <f>VLOOKUP(Tinhgiavon!A251,Tinhgiavon!$A$5:$D$500,4,0)</f>
        <v>0</v>
      </c>
      <c r="F251" s="3">
        <f>VLOOKUP(Tinhgiavon!A251,Tinhgiavon!$A$5:$E$500,5,0)</f>
        <v>0</v>
      </c>
    </row>
    <row r="252" spans="1:6" x14ac:dyDescent="0.2">
      <c r="A252" s="2"/>
      <c r="B252" s="2">
        <f>DM!C252</f>
        <v>0</v>
      </c>
      <c r="C252" s="2">
        <f>IF(B252=0,0,VLOOKUP(B252,DM!$C$5:$E$500,2,0))</f>
        <v>0</v>
      </c>
      <c r="D252" s="2">
        <f>IF(B252=0,0,VLOOKUP(B252,DM!$C$5:$E$500,3,0))</f>
        <v>0</v>
      </c>
      <c r="E252" s="3">
        <f>VLOOKUP(Tinhgiavon!A252,Tinhgiavon!$A$5:$D$500,4,0)</f>
        <v>0</v>
      </c>
      <c r="F252" s="3">
        <f>VLOOKUP(Tinhgiavon!A252,Tinhgiavon!$A$5:$E$500,5,0)</f>
        <v>0</v>
      </c>
    </row>
    <row r="253" spans="1:6" x14ac:dyDescent="0.2">
      <c r="A253" s="2"/>
      <c r="B253" s="2">
        <f>DM!C253</f>
        <v>0</v>
      </c>
      <c r="C253" s="2">
        <f>IF(B253=0,0,VLOOKUP(B253,DM!$C$5:$E$500,2,0))</f>
        <v>0</v>
      </c>
      <c r="D253" s="2">
        <f>IF(B253=0,0,VLOOKUP(B253,DM!$C$5:$E$500,3,0))</f>
        <v>0</v>
      </c>
      <c r="E253" s="3">
        <f>VLOOKUP(Tinhgiavon!A253,Tinhgiavon!$A$5:$D$500,4,0)</f>
        <v>0</v>
      </c>
      <c r="F253" s="3">
        <f>VLOOKUP(Tinhgiavon!A253,Tinhgiavon!$A$5:$E$500,5,0)</f>
        <v>0</v>
      </c>
    </row>
    <row r="254" spans="1:6" x14ac:dyDescent="0.2">
      <c r="A254" s="2"/>
      <c r="B254" s="2">
        <f>DM!C254</f>
        <v>0</v>
      </c>
      <c r="C254" s="2">
        <f>IF(B254=0,0,VLOOKUP(B254,DM!$C$5:$E$500,2,0))</f>
        <v>0</v>
      </c>
      <c r="D254" s="2">
        <f>IF(B254=0,0,VLOOKUP(B254,DM!$C$5:$E$500,3,0))</f>
        <v>0</v>
      </c>
      <c r="E254" s="3">
        <f>VLOOKUP(Tinhgiavon!A254,Tinhgiavon!$A$5:$D$500,4,0)</f>
        <v>0</v>
      </c>
      <c r="F254" s="3">
        <f>VLOOKUP(Tinhgiavon!A254,Tinhgiavon!$A$5:$E$500,5,0)</f>
        <v>0</v>
      </c>
    </row>
    <row r="255" spans="1:6" x14ac:dyDescent="0.2">
      <c r="A255" s="2"/>
      <c r="B255" s="2">
        <f>DM!C255</f>
        <v>0</v>
      </c>
      <c r="C255" s="2">
        <f>IF(B255=0,0,VLOOKUP(B255,DM!$C$5:$E$500,2,0))</f>
        <v>0</v>
      </c>
      <c r="D255" s="2">
        <f>IF(B255=0,0,VLOOKUP(B255,DM!$C$5:$E$500,3,0))</f>
        <v>0</v>
      </c>
      <c r="E255" s="3">
        <f>VLOOKUP(Tinhgiavon!A255,Tinhgiavon!$A$5:$D$500,4,0)</f>
        <v>0</v>
      </c>
      <c r="F255" s="3">
        <f>VLOOKUP(Tinhgiavon!A255,Tinhgiavon!$A$5:$E$500,5,0)</f>
        <v>0</v>
      </c>
    </row>
    <row r="256" spans="1:6" x14ac:dyDescent="0.2">
      <c r="A256" s="2"/>
      <c r="B256" s="2">
        <f>DM!C256</f>
        <v>0</v>
      </c>
      <c r="C256" s="2">
        <f>IF(B256=0,0,VLOOKUP(B256,DM!$C$5:$E$500,2,0))</f>
        <v>0</v>
      </c>
      <c r="D256" s="2">
        <f>IF(B256=0,0,VLOOKUP(B256,DM!$C$5:$E$500,3,0))</f>
        <v>0</v>
      </c>
      <c r="E256" s="3">
        <f>VLOOKUP(Tinhgiavon!A256,Tinhgiavon!$A$5:$D$500,4,0)</f>
        <v>0</v>
      </c>
      <c r="F256" s="3">
        <f>VLOOKUP(Tinhgiavon!A256,Tinhgiavon!$A$5:$E$500,5,0)</f>
        <v>0</v>
      </c>
    </row>
    <row r="257" spans="1:6" x14ac:dyDescent="0.2">
      <c r="A257" s="2"/>
      <c r="B257" s="2">
        <f>DM!C257</f>
        <v>0</v>
      </c>
      <c r="C257" s="2">
        <f>IF(B257=0,0,VLOOKUP(B257,DM!$C$5:$E$500,2,0))</f>
        <v>0</v>
      </c>
      <c r="D257" s="2">
        <f>IF(B257=0,0,VLOOKUP(B257,DM!$C$5:$E$500,3,0))</f>
        <v>0</v>
      </c>
      <c r="E257" s="3">
        <f>VLOOKUP(Tinhgiavon!A257,Tinhgiavon!$A$5:$D$500,4,0)</f>
        <v>0</v>
      </c>
      <c r="F257" s="3">
        <f>VLOOKUP(Tinhgiavon!A257,Tinhgiavon!$A$5:$E$500,5,0)</f>
        <v>0</v>
      </c>
    </row>
    <row r="258" spans="1:6" x14ac:dyDescent="0.2">
      <c r="A258" s="2"/>
      <c r="B258" s="2">
        <f>DM!C258</f>
        <v>0</v>
      </c>
      <c r="C258" s="2">
        <f>IF(B258=0,0,VLOOKUP(B258,DM!$C$5:$E$500,2,0))</f>
        <v>0</v>
      </c>
      <c r="D258" s="2">
        <f>IF(B258=0,0,VLOOKUP(B258,DM!$C$5:$E$500,3,0))</f>
        <v>0</v>
      </c>
      <c r="E258" s="3">
        <f>VLOOKUP(Tinhgiavon!A258,Tinhgiavon!$A$5:$D$500,4,0)</f>
        <v>0</v>
      </c>
      <c r="F258" s="3">
        <f>VLOOKUP(Tinhgiavon!A258,Tinhgiavon!$A$5:$E$500,5,0)</f>
        <v>0</v>
      </c>
    </row>
    <row r="259" spans="1:6" x14ac:dyDescent="0.2">
      <c r="A259" s="2"/>
      <c r="B259" s="2">
        <f>DM!C259</f>
        <v>0</v>
      </c>
      <c r="C259" s="2">
        <f>IF(B259=0,0,VLOOKUP(B259,DM!$C$5:$E$500,2,0))</f>
        <v>0</v>
      </c>
      <c r="D259" s="2">
        <f>IF(B259=0,0,VLOOKUP(B259,DM!$C$5:$E$500,3,0))</f>
        <v>0</v>
      </c>
      <c r="E259" s="3">
        <f>VLOOKUP(Tinhgiavon!A259,Tinhgiavon!$A$5:$D$500,4,0)</f>
        <v>0</v>
      </c>
      <c r="F259" s="3">
        <f>VLOOKUP(Tinhgiavon!A259,Tinhgiavon!$A$5:$E$500,5,0)</f>
        <v>0</v>
      </c>
    </row>
    <row r="260" spans="1:6" x14ac:dyDescent="0.2">
      <c r="A260" s="2"/>
      <c r="B260" s="2">
        <f>DM!C260</f>
        <v>0</v>
      </c>
      <c r="C260" s="2">
        <f>IF(B260=0,0,VLOOKUP(B260,DM!$C$5:$E$500,2,0))</f>
        <v>0</v>
      </c>
      <c r="D260" s="2">
        <f>IF(B260=0,0,VLOOKUP(B260,DM!$C$5:$E$500,3,0))</f>
        <v>0</v>
      </c>
      <c r="E260" s="3">
        <f>VLOOKUP(Tinhgiavon!A260,Tinhgiavon!$A$5:$D$500,4,0)</f>
        <v>0</v>
      </c>
      <c r="F260" s="3">
        <f>VLOOKUP(Tinhgiavon!A260,Tinhgiavon!$A$5:$E$500,5,0)</f>
        <v>0</v>
      </c>
    </row>
    <row r="261" spans="1:6" x14ac:dyDescent="0.2">
      <c r="A261" s="2"/>
      <c r="B261" s="2">
        <f>DM!C261</f>
        <v>0</v>
      </c>
      <c r="C261" s="2">
        <f>IF(B261=0,0,VLOOKUP(B261,DM!$C$5:$E$500,2,0))</f>
        <v>0</v>
      </c>
      <c r="D261" s="2">
        <f>IF(B261=0,0,VLOOKUP(B261,DM!$C$5:$E$500,3,0))</f>
        <v>0</v>
      </c>
      <c r="E261" s="3">
        <f>VLOOKUP(Tinhgiavon!A261,Tinhgiavon!$A$5:$D$500,4,0)</f>
        <v>0</v>
      </c>
      <c r="F261" s="3">
        <f>VLOOKUP(Tinhgiavon!A261,Tinhgiavon!$A$5:$E$500,5,0)</f>
        <v>0</v>
      </c>
    </row>
    <row r="262" spans="1:6" x14ac:dyDescent="0.2">
      <c r="A262" s="2"/>
      <c r="B262" s="2">
        <f>DM!C262</f>
        <v>0</v>
      </c>
      <c r="C262" s="2">
        <f>IF(B262=0,0,VLOOKUP(B262,DM!$C$5:$E$500,2,0))</f>
        <v>0</v>
      </c>
      <c r="D262" s="2">
        <f>IF(B262=0,0,VLOOKUP(B262,DM!$C$5:$E$500,3,0))</f>
        <v>0</v>
      </c>
      <c r="E262" s="3">
        <f>VLOOKUP(Tinhgiavon!A262,Tinhgiavon!$A$5:$D$500,4,0)</f>
        <v>0</v>
      </c>
      <c r="F262" s="3">
        <f>VLOOKUP(Tinhgiavon!A262,Tinhgiavon!$A$5:$E$500,5,0)</f>
        <v>0</v>
      </c>
    </row>
    <row r="263" spans="1:6" x14ac:dyDescent="0.2">
      <c r="A263" s="2"/>
      <c r="B263" s="2">
        <f>DM!C263</f>
        <v>0</v>
      </c>
      <c r="C263" s="2">
        <f>IF(B263=0,0,VLOOKUP(B263,DM!$C$5:$E$500,2,0))</f>
        <v>0</v>
      </c>
      <c r="D263" s="2">
        <f>IF(B263=0,0,VLOOKUP(B263,DM!$C$5:$E$500,3,0))</f>
        <v>0</v>
      </c>
      <c r="E263" s="3">
        <f>VLOOKUP(Tinhgiavon!A263,Tinhgiavon!$A$5:$D$500,4,0)</f>
        <v>0</v>
      </c>
      <c r="F263" s="3">
        <f>VLOOKUP(Tinhgiavon!A263,Tinhgiavon!$A$5:$E$500,5,0)</f>
        <v>0</v>
      </c>
    </row>
    <row r="264" spans="1:6" x14ac:dyDescent="0.2">
      <c r="A264" s="2"/>
      <c r="B264" s="2">
        <f>DM!C264</f>
        <v>0</v>
      </c>
      <c r="C264" s="2">
        <f>IF(B264=0,0,VLOOKUP(B264,DM!$C$5:$E$500,2,0))</f>
        <v>0</v>
      </c>
      <c r="D264" s="2">
        <f>IF(B264=0,0,VLOOKUP(B264,DM!$C$5:$E$500,3,0))</f>
        <v>0</v>
      </c>
      <c r="E264" s="3">
        <f>VLOOKUP(Tinhgiavon!A264,Tinhgiavon!$A$5:$D$500,4,0)</f>
        <v>0</v>
      </c>
      <c r="F264" s="3">
        <f>VLOOKUP(Tinhgiavon!A264,Tinhgiavon!$A$5:$E$500,5,0)</f>
        <v>0</v>
      </c>
    </row>
    <row r="265" spans="1:6" x14ac:dyDescent="0.2">
      <c r="A265" s="2"/>
      <c r="B265" s="2">
        <f>DM!C265</f>
        <v>0</v>
      </c>
      <c r="C265" s="2">
        <f>IF(B265=0,0,VLOOKUP(B265,DM!$C$5:$E$500,2,0))</f>
        <v>0</v>
      </c>
      <c r="D265" s="2">
        <f>IF(B265=0,0,VLOOKUP(B265,DM!$C$5:$E$500,3,0))</f>
        <v>0</v>
      </c>
      <c r="E265" s="3">
        <f>VLOOKUP(Tinhgiavon!A265,Tinhgiavon!$A$5:$D$500,4,0)</f>
        <v>0</v>
      </c>
      <c r="F265" s="3">
        <f>VLOOKUP(Tinhgiavon!A265,Tinhgiavon!$A$5:$E$500,5,0)</f>
        <v>0</v>
      </c>
    </row>
    <row r="266" spans="1:6" x14ac:dyDescent="0.2">
      <c r="A266" s="2"/>
      <c r="B266" s="2">
        <f>DM!C266</f>
        <v>0</v>
      </c>
      <c r="C266" s="2">
        <f>IF(B266=0,0,VLOOKUP(B266,DM!$C$5:$E$500,2,0))</f>
        <v>0</v>
      </c>
      <c r="D266" s="2">
        <f>IF(B266=0,0,VLOOKUP(B266,DM!$C$5:$E$500,3,0))</f>
        <v>0</v>
      </c>
      <c r="E266" s="3">
        <f>VLOOKUP(Tinhgiavon!A266,Tinhgiavon!$A$5:$D$500,4,0)</f>
        <v>0</v>
      </c>
      <c r="F266" s="3">
        <f>VLOOKUP(Tinhgiavon!A266,Tinhgiavon!$A$5:$E$500,5,0)</f>
        <v>0</v>
      </c>
    </row>
    <row r="267" spans="1:6" x14ac:dyDescent="0.2">
      <c r="A267" s="2"/>
      <c r="B267" s="2">
        <f>DM!C267</f>
        <v>0</v>
      </c>
      <c r="C267" s="2">
        <f>IF(B267=0,0,VLOOKUP(B267,DM!$C$5:$E$500,2,0))</f>
        <v>0</v>
      </c>
      <c r="D267" s="2">
        <f>IF(B267=0,0,VLOOKUP(B267,DM!$C$5:$E$500,3,0))</f>
        <v>0</v>
      </c>
      <c r="E267" s="3">
        <f>VLOOKUP(Tinhgiavon!A267,Tinhgiavon!$A$5:$D$500,4,0)</f>
        <v>0</v>
      </c>
      <c r="F267" s="3">
        <f>VLOOKUP(Tinhgiavon!A267,Tinhgiavon!$A$5:$E$500,5,0)</f>
        <v>0</v>
      </c>
    </row>
    <row r="268" spans="1:6" x14ac:dyDescent="0.2">
      <c r="A268" s="2"/>
      <c r="B268" s="2">
        <f>DM!C268</f>
        <v>0</v>
      </c>
      <c r="C268" s="2">
        <f>IF(B268=0,0,VLOOKUP(B268,DM!$C$5:$E$500,2,0))</f>
        <v>0</v>
      </c>
      <c r="D268" s="2">
        <f>IF(B268=0,0,VLOOKUP(B268,DM!$C$5:$E$500,3,0))</f>
        <v>0</v>
      </c>
      <c r="E268" s="3">
        <f>VLOOKUP(Tinhgiavon!A268,Tinhgiavon!$A$5:$D$500,4,0)</f>
        <v>0</v>
      </c>
      <c r="F268" s="3">
        <f>VLOOKUP(Tinhgiavon!A268,Tinhgiavon!$A$5:$E$500,5,0)</f>
        <v>0</v>
      </c>
    </row>
    <row r="269" spans="1:6" x14ac:dyDescent="0.2">
      <c r="A269" s="2"/>
      <c r="B269" s="2">
        <f>DM!C269</f>
        <v>0</v>
      </c>
      <c r="C269" s="2">
        <f>IF(B269=0,0,VLOOKUP(B269,DM!$C$5:$E$500,2,0))</f>
        <v>0</v>
      </c>
      <c r="D269" s="2">
        <f>IF(B269=0,0,VLOOKUP(B269,DM!$C$5:$E$500,3,0))</f>
        <v>0</v>
      </c>
      <c r="E269" s="3">
        <f>VLOOKUP(Tinhgiavon!A269,Tinhgiavon!$A$5:$D$500,4,0)</f>
        <v>0</v>
      </c>
      <c r="F269" s="3">
        <f>VLOOKUP(Tinhgiavon!A269,Tinhgiavon!$A$5:$E$500,5,0)</f>
        <v>0</v>
      </c>
    </row>
    <row r="270" spans="1:6" x14ac:dyDescent="0.2">
      <c r="A270" s="2"/>
      <c r="B270" s="2">
        <f>DM!C270</f>
        <v>0</v>
      </c>
      <c r="C270" s="2">
        <f>IF(B270=0,0,VLOOKUP(B270,DM!$C$5:$E$500,2,0))</f>
        <v>0</v>
      </c>
      <c r="D270" s="2">
        <f>IF(B270=0,0,VLOOKUP(B270,DM!$C$5:$E$500,3,0))</f>
        <v>0</v>
      </c>
      <c r="E270" s="3">
        <f>VLOOKUP(Tinhgiavon!A270,Tinhgiavon!$A$5:$D$500,4,0)</f>
        <v>0</v>
      </c>
      <c r="F270" s="3">
        <f>VLOOKUP(Tinhgiavon!A270,Tinhgiavon!$A$5:$E$500,5,0)</f>
        <v>0</v>
      </c>
    </row>
    <row r="271" spans="1:6" x14ac:dyDescent="0.2">
      <c r="A271" s="2"/>
      <c r="B271" s="2">
        <f>DM!C271</f>
        <v>0</v>
      </c>
      <c r="C271" s="2">
        <f>IF(B271=0,0,VLOOKUP(B271,DM!$C$5:$E$500,2,0))</f>
        <v>0</v>
      </c>
      <c r="D271" s="2">
        <f>IF(B271=0,0,VLOOKUP(B271,DM!$C$5:$E$500,3,0))</f>
        <v>0</v>
      </c>
      <c r="E271" s="3">
        <f>VLOOKUP(Tinhgiavon!A271,Tinhgiavon!$A$5:$D$500,4,0)</f>
        <v>0</v>
      </c>
      <c r="F271" s="3">
        <f>VLOOKUP(Tinhgiavon!A271,Tinhgiavon!$A$5:$E$500,5,0)</f>
        <v>0</v>
      </c>
    </row>
    <row r="272" spans="1:6" x14ac:dyDescent="0.2">
      <c r="A272" s="2"/>
      <c r="B272" s="2">
        <f>DM!C272</f>
        <v>0</v>
      </c>
      <c r="C272" s="2">
        <f>IF(B272=0,0,VLOOKUP(B272,DM!$C$5:$E$500,2,0))</f>
        <v>0</v>
      </c>
      <c r="D272" s="2">
        <f>IF(B272=0,0,VLOOKUP(B272,DM!$C$5:$E$500,3,0))</f>
        <v>0</v>
      </c>
      <c r="E272" s="3">
        <f>VLOOKUP(Tinhgiavon!A272,Tinhgiavon!$A$5:$D$500,4,0)</f>
        <v>0</v>
      </c>
      <c r="F272" s="3">
        <f>VLOOKUP(Tinhgiavon!A272,Tinhgiavon!$A$5:$E$500,5,0)</f>
        <v>0</v>
      </c>
    </row>
    <row r="273" spans="1:6" x14ac:dyDescent="0.2">
      <c r="A273" s="2"/>
      <c r="B273" s="2">
        <f>DM!C273</f>
        <v>0</v>
      </c>
      <c r="C273" s="2">
        <f>IF(B273=0,0,VLOOKUP(B273,DM!$C$5:$E$500,2,0))</f>
        <v>0</v>
      </c>
      <c r="D273" s="2">
        <f>IF(B273=0,0,VLOOKUP(B273,DM!$C$5:$E$500,3,0))</f>
        <v>0</v>
      </c>
      <c r="E273" s="3">
        <f>VLOOKUP(Tinhgiavon!A273,Tinhgiavon!$A$5:$D$500,4,0)</f>
        <v>0</v>
      </c>
      <c r="F273" s="3">
        <f>VLOOKUP(Tinhgiavon!A273,Tinhgiavon!$A$5:$E$500,5,0)</f>
        <v>0</v>
      </c>
    </row>
    <row r="274" spans="1:6" x14ac:dyDescent="0.2">
      <c r="A274" s="2"/>
      <c r="B274" s="2">
        <f>DM!C274</f>
        <v>0</v>
      </c>
      <c r="C274" s="2">
        <f>IF(B274=0,0,VLOOKUP(B274,DM!$C$5:$E$500,2,0))</f>
        <v>0</v>
      </c>
      <c r="D274" s="2">
        <f>IF(B274=0,0,VLOOKUP(B274,DM!$C$5:$E$500,3,0))</f>
        <v>0</v>
      </c>
      <c r="E274" s="3">
        <f>VLOOKUP(Tinhgiavon!A274,Tinhgiavon!$A$5:$D$500,4,0)</f>
        <v>0</v>
      </c>
      <c r="F274" s="3">
        <f>VLOOKUP(Tinhgiavon!A274,Tinhgiavon!$A$5:$E$500,5,0)</f>
        <v>0</v>
      </c>
    </row>
    <row r="275" spans="1:6" x14ac:dyDescent="0.2">
      <c r="A275" s="2"/>
      <c r="B275" s="2">
        <f>DM!C275</f>
        <v>0</v>
      </c>
      <c r="C275" s="2">
        <f>IF(B275=0,0,VLOOKUP(B275,DM!$C$5:$E$500,2,0))</f>
        <v>0</v>
      </c>
      <c r="D275" s="2">
        <f>IF(B275=0,0,VLOOKUP(B275,DM!$C$5:$E$500,3,0))</f>
        <v>0</v>
      </c>
      <c r="E275" s="3">
        <f>VLOOKUP(Tinhgiavon!A275,Tinhgiavon!$A$5:$D$500,4,0)</f>
        <v>0</v>
      </c>
      <c r="F275" s="3">
        <f>VLOOKUP(Tinhgiavon!A275,Tinhgiavon!$A$5:$E$500,5,0)</f>
        <v>0</v>
      </c>
    </row>
    <row r="276" spans="1:6" x14ac:dyDescent="0.2">
      <c r="A276" s="2"/>
      <c r="B276" s="2">
        <f>DM!C276</f>
        <v>0</v>
      </c>
      <c r="C276" s="2">
        <f>IF(B276=0,0,VLOOKUP(B276,DM!$C$5:$E$500,2,0))</f>
        <v>0</v>
      </c>
      <c r="D276" s="2">
        <f>IF(B276=0,0,VLOOKUP(B276,DM!$C$5:$E$500,3,0))</f>
        <v>0</v>
      </c>
      <c r="E276" s="3">
        <f>VLOOKUP(Tinhgiavon!A276,Tinhgiavon!$A$5:$D$500,4,0)</f>
        <v>0</v>
      </c>
      <c r="F276" s="3">
        <f>VLOOKUP(Tinhgiavon!A276,Tinhgiavon!$A$5:$E$500,5,0)</f>
        <v>0</v>
      </c>
    </row>
    <row r="277" spans="1:6" x14ac:dyDescent="0.2">
      <c r="A277" s="2"/>
      <c r="B277" s="2">
        <f>DM!C277</f>
        <v>0</v>
      </c>
      <c r="C277" s="2">
        <f>IF(B277=0,0,VLOOKUP(B277,DM!$C$5:$E$500,2,0))</f>
        <v>0</v>
      </c>
      <c r="D277" s="2">
        <f>IF(B277=0,0,VLOOKUP(B277,DM!$C$5:$E$500,3,0))</f>
        <v>0</v>
      </c>
      <c r="E277" s="3">
        <f>VLOOKUP(Tinhgiavon!A277,Tinhgiavon!$A$5:$D$500,4,0)</f>
        <v>0</v>
      </c>
      <c r="F277" s="3">
        <f>VLOOKUP(Tinhgiavon!A277,Tinhgiavon!$A$5:$E$500,5,0)</f>
        <v>0</v>
      </c>
    </row>
    <row r="278" spans="1:6" x14ac:dyDescent="0.2">
      <c r="A278" s="2"/>
      <c r="B278" s="2">
        <f>DM!C278</f>
        <v>0</v>
      </c>
      <c r="C278" s="2">
        <f>IF(B278=0,0,VLOOKUP(B278,DM!$C$5:$E$500,2,0))</f>
        <v>0</v>
      </c>
      <c r="D278" s="2">
        <f>IF(B278=0,0,VLOOKUP(B278,DM!$C$5:$E$500,3,0))</f>
        <v>0</v>
      </c>
      <c r="E278" s="3">
        <f>VLOOKUP(Tinhgiavon!A278,Tinhgiavon!$A$5:$D$500,4,0)</f>
        <v>0</v>
      </c>
      <c r="F278" s="3">
        <f>VLOOKUP(Tinhgiavon!A278,Tinhgiavon!$A$5:$E$500,5,0)</f>
        <v>0</v>
      </c>
    </row>
    <row r="279" spans="1:6" x14ac:dyDescent="0.2">
      <c r="A279" s="2"/>
      <c r="B279" s="2">
        <f>DM!C279</f>
        <v>0</v>
      </c>
      <c r="C279" s="2">
        <f>IF(B279=0,0,VLOOKUP(B279,DM!$C$5:$E$500,2,0))</f>
        <v>0</v>
      </c>
      <c r="D279" s="2">
        <f>IF(B279=0,0,VLOOKUP(B279,DM!$C$5:$E$500,3,0))</f>
        <v>0</v>
      </c>
      <c r="E279" s="3">
        <f>VLOOKUP(Tinhgiavon!A279,Tinhgiavon!$A$5:$D$500,4,0)</f>
        <v>0</v>
      </c>
      <c r="F279" s="3">
        <f>VLOOKUP(Tinhgiavon!A279,Tinhgiavon!$A$5:$E$500,5,0)</f>
        <v>0</v>
      </c>
    </row>
    <row r="280" spans="1:6" x14ac:dyDescent="0.2">
      <c r="A280" s="2"/>
      <c r="B280" s="2">
        <f>DM!C280</f>
        <v>0</v>
      </c>
      <c r="C280" s="2">
        <f>IF(B280=0,0,VLOOKUP(B280,DM!$C$5:$E$500,2,0))</f>
        <v>0</v>
      </c>
      <c r="D280" s="2">
        <f>IF(B280=0,0,VLOOKUP(B280,DM!$C$5:$E$500,3,0))</f>
        <v>0</v>
      </c>
      <c r="E280" s="3">
        <f>VLOOKUP(Tinhgiavon!A280,Tinhgiavon!$A$5:$D$500,4,0)</f>
        <v>0</v>
      </c>
      <c r="F280" s="3">
        <f>VLOOKUP(Tinhgiavon!A280,Tinhgiavon!$A$5:$E$500,5,0)</f>
        <v>0</v>
      </c>
    </row>
    <row r="281" spans="1:6" x14ac:dyDescent="0.2">
      <c r="A281" s="2"/>
      <c r="B281" s="2">
        <f>DM!C281</f>
        <v>0</v>
      </c>
      <c r="C281" s="2">
        <f>IF(B281=0,0,VLOOKUP(B281,DM!$C$5:$E$500,2,0))</f>
        <v>0</v>
      </c>
      <c r="D281" s="2">
        <f>IF(B281=0,0,VLOOKUP(B281,DM!$C$5:$E$500,3,0))</f>
        <v>0</v>
      </c>
      <c r="E281" s="3">
        <f>VLOOKUP(Tinhgiavon!A281,Tinhgiavon!$A$5:$D$500,4,0)</f>
        <v>0</v>
      </c>
      <c r="F281" s="3">
        <f>VLOOKUP(Tinhgiavon!A281,Tinhgiavon!$A$5:$E$500,5,0)</f>
        <v>0</v>
      </c>
    </row>
    <row r="282" spans="1:6" x14ac:dyDescent="0.2">
      <c r="A282" s="2"/>
      <c r="B282" s="2">
        <f>DM!C282</f>
        <v>0</v>
      </c>
      <c r="C282" s="2">
        <f>IF(B282=0,0,VLOOKUP(B282,DM!$C$5:$E$500,2,0))</f>
        <v>0</v>
      </c>
      <c r="D282" s="2">
        <f>IF(B282=0,0,VLOOKUP(B282,DM!$C$5:$E$500,3,0))</f>
        <v>0</v>
      </c>
      <c r="E282" s="3">
        <f>VLOOKUP(Tinhgiavon!A282,Tinhgiavon!$A$5:$D$500,4,0)</f>
        <v>0</v>
      </c>
      <c r="F282" s="3">
        <f>VLOOKUP(Tinhgiavon!A282,Tinhgiavon!$A$5:$E$500,5,0)</f>
        <v>0</v>
      </c>
    </row>
    <row r="283" spans="1:6" x14ac:dyDescent="0.2">
      <c r="A283" s="2"/>
      <c r="B283" s="2">
        <f>DM!C283</f>
        <v>0</v>
      </c>
      <c r="C283" s="2">
        <f>IF(B283=0,0,VLOOKUP(B283,DM!$C$5:$E$500,2,0))</f>
        <v>0</v>
      </c>
      <c r="D283" s="2">
        <f>IF(B283=0,0,VLOOKUP(B283,DM!$C$5:$E$500,3,0))</f>
        <v>0</v>
      </c>
      <c r="E283" s="3">
        <f>VLOOKUP(Tinhgiavon!A283,Tinhgiavon!$A$5:$D$500,4,0)</f>
        <v>0</v>
      </c>
      <c r="F283" s="3">
        <f>VLOOKUP(Tinhgiavon!A283,Tinhgiavon!$A$5:$E$500,5,0)</f>
        <v>0</v>
      </c>
    </row>
    <row r="284" spans="1:6" x14ac:dyDescent="0.2">
      <c r="A284" s="2"/>
      <c r="B284" s="2">
        <f>DM!C284</f>
        <v>0</v>
      </c>
      <c r="C284" s="2">
        <f>IF(B284=0,0,VLOOKUP(B284,DM!$C$5:$E$500,2,0))</f>
        <v>0</v>
      </c>
      <c r="D284" s="2">
        <f>IF(B284=0,0,VLOOKUP(B284,DM!$C$5:$E$500,3,0))</f>
        <v>0</v>
      </c>
      <c r="E284" s="3">
        <f>VLOOKUP(Tinhgiavon!A284,Tinhgiavon!$A$5:$D$500,4,0)</f>
        <v>0</v>
      </c>
      <c r="F284" s="3">
        <f>VLOOKUP(Tinhgiavon!A284,Tinhgiavon!$A$5:$E$500,5,0)</f>
        <v>0</v>
      </c>
    </row>
    <row r="285" spans="1:6" x14ac:dyDescent="0.2">
      <c r="A285" s="2"/>
      <c r="B285" s="2">
        <f>DM!C285</f>
        <v>0</v>
      </c>
      <c r="C285" s="2">
        <f>IF(B285=0,0,VLOOKUP(B285,DM!$C$5:$E$500,2,0))</f>
        <v>0</v>
      </c>
      <c r="D285" s="2">
        <f>IF(B285=0,0,VLOOKUP(B285,DM!$C$5:$E$500,3,0))</f>
        <v>0</v>
      </c>
      <c r="E285" s="3">
        <f>VLOOKUP(Tinhgiavon!A285,Tinhgiavon!$A$5:$D$500,4,0)</f>
        <v>0</v>
      </c>
      <c r="F285" s="3">
        <f>VLOOKUP(Tinhgiavon!A285,Tinhgiavon!$A$5:$E$500,5,0)</f>
        <v>0</v>
      </c>
    </row>
    <row r="286" spans="1:6" x14ac:dyDescent="0.2">
      <c r="A286" s="2"/>
      <c r="B286" s="2">
        <f>DM!C286</f>
        <v>0</v>
      </c>
      <c r="C286" s="2">
        <f>IF(B286=0,0,VLOOKUP(B286,DM!$C$5:$E$500,2,0))</f>
        <v>0</v>
      </c>
      <c r="D286" s="2">
        <f>IF(B286=0,0,VLOOKUP(B286,DM!$C$5:$E$500,3,0))</f>
        <v>0</v>
      </c>
      <c r="E286" s="3">
        <f>VLOOKUP(Tinhgiavon!A286,Tinhgiavon!$A$5:$D$500,4,0)</f>
        <v>0</v>
      </c>
      <c r="F286" s="3">
        <f>VLOOKUP(Tinhgiavon!A286,Tinhgiavon!$A$5:$E$500,5,0)</f>
        <v>0</v>
      </c>
    </row>
    <row r="287" spans="1:6" x14ac:dyDescent="0.2">
      <c r="A287" s="2"/>
      <c r="B287" s="2">
        <f>DM!C287</f>
        <v>0</v>
      </c>
      <c r="C287" s="2">
        <f>IF(B287=0,0,VLOOKUP(B287,DM!$C$5:$E$500,2,0))</f>
        <v>0</v>
      </c>
      <c r="D287" s="2">
        <f>IF(B287=0,0,VLOOKUP(B287,DM!$C$5:$E$500,3,0))</f>
        <v>0</v>
      </c>
      <c r="E287" s="3">
        <f>VLOOKUP(Tinhgiavon!A287,Tinhgiavon!$A$5:$D$500,4,0)</f>
        <v>0</v>
      </c>
      <c r="F287" s="3">
        <f>VLOOKUP(Tinhgiavon!A287,Tinhgiavon!$A$5:$E$500,5,0)</f>
        <v>0</v>
      </c>
    </row>
    <row r="288" spans="1:6" x14ac:dyDescent="0.2">
      <c r="A288" s="2"/>
      <c r="B288" s="2">
        <f>DM!C288</f>
        <v>0</v>
      </c>
      <c r="C288" s="2">
        <f>IF(B288=0,0,VLOOKUP(B288,DM!$C$5:$E$500,2,0))</f>
        <v>0</v>
      </c>
      <c r="D288" s="2">
        <f>IF(B288=0,0,VLOOKUP(B288,DM!$C$5:$E$500,3,0))</f>
        <v>0</v>
      </c>
      <c r="E288" s="3">
        <f>VLOOKUP(Tinhgiavon!A288,Tinhgiavon!$A$5:$D$500,4,0)</f>
        <v>0</v>
      </c>
      <c r="F288" s="3">
        <f>VLOOKUP(Tinhgiavon!A288,Tinhgiavon!$A$5:$E$500,5,0)</f>
        <v>0</v>
      </c>
    </row>
    <row r="289" spans="1:6" x14ac:dyDescent="0.2">
      <c r="A289" s="2"/>
      <c r="B289" s="2">
        <f>DM!C289</f>
        <v>0</v>
      </c>
      <c r="C289" s="2">
        <f>IF(B289=0,0,VLOOKUP(B289,DM!$C$5:$E$500,2,0))</f>
        <v>0</v>
      </c>
      <c r="D289" s="2">
        <f>IF(B289=0,0,VLOOKUP(B289,DM!$C$5:$E$500,3,0))</f>
        <v>0</v>
      </c>
      <c r="E289" s="3">
        <f>VLOOKUP(Tinhgiavon!A289,Tinhgiavon!$A$5:$D$500,4,0)</f>
        <v>0</v>
      </c>
      <c r="F289" s="3">
        <f>VLOOKUP(Tinhgiavon!A289,Tinhgiavon!$A$5:$E$500,5,0)</f>
        <v>0</v>
      </c>
    </row>
    <row r="290" spans="1:6" x14ac:dyDescent="0.2">
      <c r="A290" s="2"/>
      <c r="B290" s="2">
        <f>DM!C290</f>
        <v>0</v>
      </c>
      <c r="C290" s="2">
        <f>IF(B290=0,0,VLOOKUP(B290,DM!$C$5:$E$500,2,0))</f>
        <v>0</v>
      </c>
      <c r="D290" s="2">
        <f>IF(B290=0,0,VLOOKUP(B290,DM!$C$5:$E$500,3,0))</f>
        <v>0</v>
      </c>
      <c r="E290" s="3">
        <f>VLOOKUP(Tinhgiavon!A290,Tinhgiavon!$A$5:$D$500,4,0)</f>
        <v>0</v>
      </c>
      <c r="F290" s="3">
        <f>VLOOKUP(Tinhgiavon!A290,Tinhgiavon!$A$5:$E$500,5,0)</f>
        <v>0</v>
      </c>
    </row>
    <row r="291" spans="1:6" x14ac:dyDescent="0.2">
      <c r="A291" s="2"/>
      <c r="B291" s="2">
        <f>DM!C291</f>
        <v>0</v>
      </c>
      <c r="C291" s="2">
        <f>IF(B291=0,0,VLOOKUP(B291,DM!$C$5:$E$500,2,0))</f>
        <v>0</v>
      </c>
      <c r="D291" s="2">
        <f>IF(B291=0,0,VLOOKUP(B291,DM!$C$5:$E$500,3,0))</f>
        <v>0</v>
      </c>
      <c r="E291" s="3">
        <f>VLOOKUP(Tinhgiavon!A291,Tinhgiavon!$A$5:$D$500,4,0)</f>
        <v>0</v>
      </c>
      <c r="F291" s="3">
        <f>VLOOKUP(Tinhgiavon!A291,Tinhgiavon!$A$5:$E$500,5,0)</f>
        <v>0</v>
      </c>
    </row>
    <row r="292" spans="1:6" x14ac:dyDescent="0.2">
      <c r="A292" s="2"/>
      <c r="B292" s="2">
        <f>DM!C292</f>
        <v>0</v>
      </c>
      <c r="C292" s="2">
        <f>IF(B292=0,0,VLOOKUP(B292,DM!$C$5:$E$500,2,0))</f>
        <v>0</v>
      </c>
      <c r="D292" s="2">
        <f>IF(B292=0,0,VLOOKUP(B292,DM!$C$5:$E$500,3,0))</f>
        <v>0</v>
      </c>
      <c r="E292" s="3">
        <f>VLOOKUP(Tinhgiavon!A292,Tinhgiavon!$A$5:$D$500,4,0)</f>
        <v>0</v>
      </c>
      <c r="F292" s="3">
        <f>VLOOKUP(Tinhgiavon!A292,Tinhgiavon!$A$5:$E$500,5,0)</f>
        <v>0</v>
      </c>
    </row>
    <row r="293" spans="1:6" x14ac:dyDescent="0.2">
      <c r="A293" s="2"/>
      <c r="B293" s="2">
        <f>DM!C293</f>
        <v>0</v>
      </c>
      <c r="C293" s="2">
        <f>IF(B293=0,0,VLOOKUP(B293,DM!$C$5:$E$500,2,0))</f>
        <v>0</v>
      </c>
      <c r="D293" s="2">
        <f>IF(B293=0,0,VLOOKUP(B293,DM!$C$5:$E$500,3,0))</f>
        <v>0</v>
      </c>
      <c r="E293" s="3">
        <f>VLOOKUP(Tinhgiavon!A293,Tinhgiavon!$A$5:$D$500,4,0)</f>
        <v>0</v>
      </c>
      <c r="F293" s="3">
        <f>VLOOKUP(Tinhgiavon!A293,Tinhgiavon!$A$5:$E$500,5,0)</f>
        <v>0</v>
      </c>
    </row>
    <row r="294" spans="1:6" x14ac:dyDescent="0.2">
      <c r="A294" s="2"/>
      <c r="B294" s="2">
        <f>DM!C294</f>
        <v>0</v>
      </c>
      <c r="C294" s="2">
        <f>IF(B294=0,0,VLOOKUP(B294,DM!$C$5:$E$500,2,0))</f>
        <v>0</v>
      </c>
      <c r="D294" s="2">
        <f>IF(B294=0,0,VLOOKUP(B294,DM!$C$5:$E$500,3,0))</f>
        <v>0</v>
      </c>
      <c r="E294" s="3">
        <f>VLOOKUP(Tinhgiavon!A294,Tinhgiavon!$A$5:$D$500,4,0)</f>
        <v>0</v>
      </c>
      <c r="F294" s="3">
        <f>VLOOKUP(Tinhgiavon!A294,Tinhgiavon!$A$5:$E$500,5,0)</f>
        <v>0</v>
      </c>
    </row>
    <row r="295" spans="1:6" x14ac:dyDescent="0.2">
      <c r="A295" s="2"/>
      <c r="B295" s="2">
        <f>DM!C295</f>
        <v>0</v>
      </c>
      <c r="C295" s="2">
        <f>IF(B295=0,0,VLOOKUP(B295,DM!$C$5:$E$500,2,0))</f>
        <v>0</v>
      </c>
      <c r="D295" s="2">
        <f>IF(B295=0,0,VLOOKUP(B295,DM!$C$5:$E$500,3,0))</f>
        <v>0</v>
      </c>
      <c r="E295" s="3">
        <f>VLOOKUP(Tinhgiavon!A295,Tinhgiavon!$A$5:$D$500,4,0)</f>
        <v>0</v>
      </c>
      <c r="F295" s="3">
        <f>VLOOKUP(Tinhgiavon!A295,Tinhgiavon!$A$5:$E$500,5,0)</f>
        <v>0</v>
      </c>
    </row>
    <row r="296" spans="1:6" x14ac:dyDescent="0.2">
      <c r="A296" s="2"/>
      <c r="B296" s="2">
        <f>DM!C296</f>
        <v>0</v>
      </c>
      <c r="C296" s="2">
        <f>IF(B296=0,0,VLOOKUP(B296,DM!$C$5:$E$500,2,0))</f>
        <v>0</v>
      </c>
      <c r="D296" s="2">
        <f>IF(B296=0,0,VLOOKUP(B296,DM!$C$5:$E$500,3,0))</f>
        <v>0</v>
      </c>
      <c r="E296" s="3">
        <f>VLOOKUP(Tinhgiavon!A296,Tinhgiavon!$A$5:$D$500,4,0)</f>
        <v>0</v>
      </c>
      <c r="F296" s="3">
        <f>VLOOKUP(Tinhgiavon!A296,Tinhgiavon!$A$5:$E$500,5,0)</f>
        <v>0</v>
      </c>
    </row>
    <row r="297" spans="1:6" x14ac:dyDescent="0.2">
      <c r="A297" s="2"/>
      <c r="B297" s="2">
        <f>DM!C297</f>
        <v>0</v>
      </c>
      <c r="C297" s="2">
        <f>IF(B297=0,0,VLOOKUP(B297,DM!$C$5:$E$500,2,0))</f>
        <v>0</v>
      </c>
      <c r="D297" s="2">
        <f>IF(B297=0,0,VLOOKUP(B297,DM!$C$5:$E$500,3,0))</f>
        <v>0</v>
      </c>
      <c r="E297" s="3">
        <f>VLOOKUP(Tinhgiavon!A297,Tinhgiavon!$A$5:$D$500,4,0)</f>
        <v>0</v>
      </c>
      <c r="F297" s="3">
        <f>VLOOKUP(Tinhgiavon!A297,Tinhgiavon!$A$5:$E$500,5,0)</f>
        <v>0</v>
      </c>
    </row>
    <row r="298" spans="1:6" x14ac:dyDescent="0.2">
      <c r="A298" s="2"/>
      <c r="B298" s="2">
        <f>DM!C298</f>
        <v>0</v>
      </c>
      <c r="C298" s="2">
        <f>IF(B298=0,0,VLOOKUP(B298,DM!$C$5:$E$500,2,0))</f>
        <v>0</v>
      </c>
      <c r="D298" s="2">
        <f>IF(B298=0,0,VLOOKUP(B298,DM!$C$5:$E$500,3,0))</f>
        <v>0</v>
      </c>
      <c r="E298" s="3">
        <f>VLOOKUP(Tinhgiavon!A298,Tinhgiavon!$A$5:$D$500,4,0)</f>
        <v>0</v>
      </c>
      <c r="F298" s="3">
        <f>VLOOKUP(Tinhgiavon!A298,Tinhgiavon!$A$5:$E$500,5,0)</f>
        <v>0</v>
      </c>
    </row>
    <row r="299" spans="1:6" x14ac:dyDescent="0.2">
      <c r="A299" s="2"/>
      <c r="B299" s="2">
        <f>DM!C299</f>
        <v>0</v>
      </c>
      <c r="C299" s="2">
        <f>IF(B299=0,0,VLOOKUP(B299,DM!$C$5:$E$500,2,0))</f>
        <v>0</v>
      </c>
      <c r="D299" s="2">
        <f>IF(B299=0,0,VLOOKUP(B299,DM!$C$5:$E$500,3,0))</f>
        <v>0</v>
      </c>
      <c r="E299" s="3">
        <f>VLOOKUP(Tinhgiavon!A299,Tinhgiavon!$A$5:$D$500,4,0)</f>
        <v>0</v>
      </c>
      <c r="F299" s="3">
        <f>VLOOKUP(Tinhgiavon!A299,Tinhgiavon!$A$5:$E$500,5,0)</f>
        <v>0</v>
      </c>
    </row>
    <row r="300" spans="1:6" x14ac:dyDescent="0.2">
      <c r="A300" s="2"/>
      <c r="B300" s="2">
        <f>DM!C300</f>
        <v>0</v>
      </c>
      <c r="C300" s="2">
        <f>IF(B300=0,0,VLOOKUP(B300,DM!$C$5:$E$500,2,0))</f>
        <v>0</v>
      </c>
      <c r="D300" s="2">
        <f>IF(B300=0,0,VLOOKUP(B300,DM!$C$5:$E$500,3,0))</f>
        <v>0</v>
      </c>
      <c r="E300" s="3">
        <f>VLOOKUP(Tinhgiavon!A300,Tinhgiavon!$A$5:$D$500,4,0)</f>
        <v>0</v>
      </c>
      <c r="F300" s="3">
        <f>VLOOKUP(Tinhgiavon!A300,Tinhgiavon!$A$5:$E$500,5,0)</f>
        <v>0</v>
      </c>
    </row>
    <row r="301" spans="1:6" x14ac:dyDescent="0.2">
      <c r="A301" s="2"/>
      <c r="B301" s="2">
        <f>DM!C301</f>
        <v>0</v>
      </c>
      <c r="C301" s="2">
        <f>IF(B301=0,0,VLOOKUP(B301,DM!$C$5:$E$500,2,0))</f>
        <v>0</v>
      </c>
      <c r="D301" s="2">
        <f>IF(B301=0,0,VLOOKUP(B301,DM!$C$5:$E$500,3,0))</f>
        <v>0</v>
      </c>
      <c r="E301" s="3">
        <f>VLOOKUP(Tinhgiavon!A301,Tinhgiavon!$A$5:$D$500,4,0)</f>
        <v>0</v>
      </c>
      <c r="F301" s="3">
        <f>VLOOKUP(Tinhgiavon!A301,Tinhgiavon!$A$5:$E$500,5,0)</f>
        <v>0</v>
      </c>
    </row>
    <row r="302" spans="1:6" x14ac:dyDescent="0.2">
      <c r="A302" s="2"/>
      <c r="B302" s="2">
        <f>DM!C302</f>
        <v>0</v>
      </c>
      <c r="C302" s="2">
        <f>IF(B302=0,0,VLOOKUP(B302,DM!$C$5:$E$500,2,0))</f>
        <v>0</v>
      </c>
      <c r="D302" s="2">
        <f>IF(B302=0,0,VLOOKUP(B302,DM!$C$5:$E$500,3,0))</f>
        <v>0</v>
      </c>
      <c r="E302" s="3">
        <f>VLOOKUP(Tinhgiavon!A302,Tinhgiavon!$A$5:$D$500,4,0)</f>
        <v>0</v>
      </c>
      <c r="F302" s="3">
        <f>VLOOKUP(Tinhgiavon!A302,Tinhgiavon!$A$5:$E$500,5,0)</f>
        <v>0</v>
      </c>
    </row>
    <row r="303" spans="1:6" x14ac:dyDescent="0.2">
      <c r="A303" s="2"/>
      <c r="B303" s="2">
        <f>DM!C303</f>
        <v>0</v>
      </c>
      <c r="C303" s="2">
        <f>IF(B303=0,0,VLOOKUP(B303,DM!$C$5:$E$500,2,0))</f>
        <v>0</v>
      </c>
      <c r="D303" s="2">
        <f>IF(B303=0,0,VLOOKUP(B303,DM!$C$5:$E$500,3,0))</f>
        <v>0</v>
      </c>
      <c r="E303" s="3">
        <f>VLOOKUP(Tinhgiavon!A303,Tinhgiavon!$A$5:$D$500,4,0)</f>
        <v>0</v>
      </c>
      <c r="F303" s="3">
        <f>VLOOKUP(Tinhgiavon!A303,Tinhgiavon!$A$5:$E$500,5,0)</f>
        <v>0</v>
      </c>
    </row>
    <row r="304" spans="1:6" x14ac:dyDescent="0.2">
      <c r="A304" s="2"/>
      <c r="B304" s="2">
        <f>DM!C304</f>
        <v>0</v>
      </c>
      <c r="C304" s="2">
        <f>IF(B304=0,0,VLOOKUP(B304,DM!$C$5:$E$500,2,0))</f>
        <v>0</v>
      </c>
      <c r="D304" s="2">
        <f>IF(B304=0,0,VLOOKUP(B304,DM!$C$5:$E$500,3,0))</f>
        <v>0</v>
      </c>
      <c r="E304" s="3">
        <f>VLOOKUP(Tinhgiavon!A304,Tinhgiavon!$A$5:$D$500,4,0)</f>
        <v>0</v>
      </c>
      <c r="F304" s="3">
        <f>VLOOKUP(Tinhgiavon!A304,Tinhgiavon!$A$5:$E$500,5,0)</f>
        <v>0</v>
      </c>
    </row>
    <row r="305" spans="1:6" x14ac:dyDescent="0.2">
      <c r="A305" s="2"/>
      <c r="B305" s="2">
        <f>DM!C305</f>
        <v>0</v>
      </c>
      <c r="C305" s="2">
        <f>IF(B305=0,0,VLOOKUP(B305,DM!$C$5:$E$500,2,0))</f>
        <v>0</v>
      </c>
      <c r="D305" s="2">
        <f>IF(B305=0,0,VLOOKUP(B305,DM!$C$5:$E$500,3,0))</f>
        <v>0</v>
      </c>
      <c r="E305" s="3">
        <f>VLOOKUP(Tinhgiavon!A305,Tinhgiavon!$A$5:$D$500,4,0)</f>
        <v>0</v>
      </c>
      <c r="F305" s="3">
        <f>VLOOKUP(Tinhgiavon!A305,Tinhgiavon!$A$5:$E$500,5,0)</f>
        <v>0</v>
      </c>
    </row>
    <row r="306" spans="1:6" x14ac:dyDescent="0.2">
      <c r="A306" s="2"/>
      <c r="B306" s="2">
        <f>DM!C306</f>
        <v>0</v>
      </c>
      <c r="C306" s="2">
        <f>IF(B306=0,0,VLOOKUP(B306,DM!$C$5:$E$500,2,0))</f>
        <v>0</v>
      </c>
      <c r="D306" s="2">
        <f>IF(B306=0,0,VLOOKUP(B306,DM!$C$5:$E$500,3,0))</f>
        <v>0</v>
      </c>
      <c r="E306" s="3">
        <f>VLOOKUP(Tinhgiavon!A306,Tinhgiavon!$A$5:$D$500,4,0)</f>
        <v>0</v>
      </c>
      <c r="F306" s="3">
        <f>VLOOKUP(Tinhgiavon!A306,Tinhgiavon!$A$5:$E$500,5,0)</f>
        <v>0</v>
      </c>
    </row>
    <row r="307" spans="1:6" x14ac:dyDescent="0.2">
      <c r="A307" s="2"/>
      <c r="B307" s="2">
        <f>DM!C307</f>
        <v>0</v>
      </c>
      <c r="C307" s="2">
        <f>IF(B307=0,0,VLOOKUP(B307,DM!$C$5:$E$500,2,0))</f>
        <v>0</v>
      </c>
      <c r="D307" s="2">
        <f>IF(B307=0,0,VLOOKUP(B307,DM!$C$5:$E$500,3,0))</f>
        <v>0</v>
      </c>
      <c r="E307" s="3">
        <f>VLOOKUP(Tinhgiavon!A307,Tinhgiavon!$A$5:$D$500,4,0)</f>
        <v>0</v>
      </c>
      <c r="F307" s="3">
        <f>VLOOKUP(Tinhgiavon!A307,Tinhgiavon!$A$5:$E$500,5,0)</f>
        <v>0</v>
      </c>
    </row>
    <row r="308" spans="1:6" x14ac:dyDescent="0.2">
      <c r="A308" s="2"/>
      <c r="B308" s="2">
        <f>DM!C308</f>
        <v>0</v>
      </c>
      <c r="C308" s="2">
        <f>IF(B308=0,0,VLOOKUP(B308,DM!$C$5:$E$500,2,0))</f>
        <v>0</v>
      </c>
      <c r="D308" s="2">
        <f>IF(B308=0,0,VLOOKUP(B308,DM!$C$5:$E$500,3,0))</f>
        <v>0</v>
      </c>
      <c r="E308" s="3">
        <f>VLOOKUP(Tinhgiavon!A308,Tinhgiavon!$A$5:$D$500,4,0)</f>
        <v>0</v>
      </c>
      <c r="F308" s="3">
        <f>VLOOKUP(Tinhgiavon!A308,Tinhgiavon!$A$5:$E$500,5,0)</f>
        <v>0</v>
      </c>
    </row>
    <row r="309" spans="1:6" x14ac:dyDescent="0.2">
      <c r="A309" s="2"/>
      <c r="B309" s="2">
        <f>DM!C309</f>
        <v>0</v>
      </c>
      <c r="C309" s="2">
        <f>IF(B309=0,0,VLOOKUP(B309,DM!$C$5:$E$500,2,0))</f>
        <v>0</v>
      </c>
      <c r="D309" s="2">
        <f>IF(B309=0,0,VLOOKUP(B309,DM!$C$5:$E$500,3,0))</f>
        <v>0</v>
      </c>
      <c r="E309" s="3">
        <f>VLOOKUP(Tinhgiavon!A309,Tinhgiavon!$A$5:$D$500,4,0)</f>
        <v>0</v>
      </c>
      <c r="F309" s="3">
        <f>VLOOKUP(Tinhgiavon!A309,Tinhgiavon!$A$5:$E$500,5,0)</f>
        <v>0</v>
      </c>
    </row>
    <row r="310" spans="1:6" x14ac:dyDescent="0.2">
      <c r="A310" s="2"/>
      <c r="B310" s="2">
        <f>DM!C310</f>
        <v>0</v>
      </c>
      <c r="C310" s="2">
        <f>IF(B310=0,0,VLOOKUP(B310,DM!$C$5:$E$500,2,0))</f>
        <v>0</v>
      </c>
      <c r="D310" s="2">
        <f>IF(B310=0,0,VLOOKUP(B310,DM!$C$5:$E$500,3,0))</f>
        <v>0</v>
      </c>
      <c r="E310" s="3">
        <f>VLOOKUP(Tinhgiavon!A310,Tinhgiavon!$A$5:$D$500,4,0)</f>
        <v>0</v>
      </c>
      <c r="F310" s="3">
        <f>VLOOKUP(Tinhgiavon!A310,Tinhgiavon!$A$5:$E$500,5,0)</f>
        <v>0</v>
      </c>
    </row>
    <row r="311" spans="1:6" x14ac:dyDescent="0.2">
      <c r="A311" s="2"/>
      <c r="B311" s="2">
        <f>DM!C311</f>
        <v>0</v>
      </c>
      <c r="C311" s="2">
        <f>IF(B311=0,0,VLOOKUP(B311,DM!$C$5:$E$500,2,0))</f>
        <v>0</v>
      </c>
      <c r="D311" s="2">
        <f>IF(B311=0,0,VLOOKUP(B311,DM!$C$5:$E$500,3,0))</f>
        <v>0</v>
      </c>
      <c r="E311" s="3">
        <f>VLOOKUP(Tinhgiavon!A311,Tinhgiavon!$A$5:$D$500,4,0)</f>
        <v>0</v>
      </c>
      <c r="F311" s="3">
        <f>VLOOKUP(Tinhgiavon!A311,Tinhgiavon!$A$5:$E$500,5,0)</f>
        <v>0</v>
      </c>
    </row>
    <row r="312" spans="1:6" x14ac:dyDescent="0.2">
      <c r="A312" s="2"/>
      <c r="B312" s="2">
        <f>DM!C312</f>
        <v>0</v>
      </c>
      <c r="C312" s="2">
        <f>IF(B312=0,0,VLOOKUP(B312,DM!$C$5:$E$500,2,0))</f>
        <v>0</v>
      </c>
      <c r="D312" s="2">
        <f>IF(B312=0,0,VLOOKUP(B312,DM!$C$5:$E$500,3,0))</f>
        <v>0</v>
      </c>
      <c r="E312" s="3">
        <f>VLOOKUP(Tinhgiavon!A312,Tinhgiavon!$A$5:$D$500,4,0)</f>
        <v>0</v>
      </c>
      <c r="F312" s="3">
        <f>VLOOKUP(Tinhgiavon!A312,Tinhgiavon!$A$5:$E$500,5,0)</f>
        <v>0</v>
      </c>
    </row>
    <row r="313" spans="1:6" x14ac:dyDescent="0.2">
      <c r="A313" s="2"/>
      <c r="B313" s="2">
        <f>DM!C313</f>
        <v>0</v>
      </c>
      <c r="C313" s="2">
        <f>IF(B313=0,0,VLOOKUP(B313,DM!$C$5:$E$500,2,0))</f>
        <v>0</v>
      </c>
      <c r="D313" s="2">
        <f>IF(B313=0,0,VLOOKUP(B313,DM!$C$5:$E$500,3,0))</f>
        <v>0</v>
      </c>
      <c r="E313" s="3">
        <f>VLOOKUP(Tinhgiavon!A313,Tinhgiavon!$A$5:$D$500,4,0)</f>
        <v>0</v>
      </c>
      <c r="F313" s="3">
        <f>VLOOKUP(Tinhgiavon!A313,Tinhgiavon!$A$5:$E$500,5,0)</f>
        <v>0</v>
      </c>
    </row>
    <row r="314" spans="1:6" x14ac:dyDescent="0.2">
      <c r="A314" s="2"/>
      <c r="B314" s="2">
        <f>DM!C314</f>
        <v>0</v>
      </c>
      <c r="C314" s="2">
        <f>IF(B314=0,0,VLOOKUP(B314,DM!$C$5:$E$500,2,0))</f>
        <v>0</v>
      </c>
      <c r="D314" s="2">
        <f>IF(B314=0,0,VLOOKUP(B314,DM!$C$5:$E$500,3,0))</f>
        <v>0</v>
      </c>
      <c r="E314" s="3">
        <f>VLOOKUP(Tinhgiavon!A314,Tinhgiavon!$A$5:$D$500,4,0)</f>
        <v>0</v>
      </c>
      <c r="F314" s="3">
        <f>VLOOKUP(Tinhgiavon!A314,Tinhgiavon!$A$5:$E$500,5,0)</f>
        <v>0</v>
      </c>
    </row>
    <row r="315" spans="1:6" x14ac:dyDescent="0.2">
      <c r="A315" s="2"/>
      <c r="B315" s="2">
        <f>DM!C315</f>
        <v>0</v>
      </c>
      <c r="C315" s="2">
        <f>IF(B315=0,0,VLOOKUP(B315,DM!$C$5:$E$500,2,0))</f>
        <v>0</v>
      </c>
      <c r="D315" s="2">
        <f>IF(B315=0,0,VLOOKUP(B315,DM!$C$5:$E$500,3,0))</f>
        <v>0</v>
      </c>
      <c r="E315" s="3">
        <f>VLOOKUP(Tinhgiavon!A315,Tinhgiavon!$A$5:$D$500,4,0)</f>
        <v>0</v>
      </c>
      <c r="F315" s="3">
        <f>VLOOKUP(Tinhgiavon!A315,Tinhgiavon!$A$5:$E$500,5,0)</f>
        <v>0</v>
      </c>
    </row>
    <row r="316" spans="1:6" x14ac:dyDescent="0.2">
      <c r="A316" s="2"/>
      <c r="B316" s="2">
        <f>DM!C316</f>
        <v>0</v>
      </c>
      <c r="C316" s="2">
        <f>IF(B316=0,0,VLOOKUP(B316,DM!$C$5:$E$500,2,0))</f>
        <v>0</v>
      </c>
      <c r="D316" s="2">
        <f>IF(B316=0,0,VLOOKUP(B316,DM!$C$5:$E$500,3,0))</f>
        <v>0</v>
      </c>
      <c r="E316" s="3">
        <f>VLOOKUP(Tinhgiavon!A316,Tinhgiavon!$A$5:$D$500,4,0)</f>
        <v>0</v>
      </c>
      <c r="F316" s="3">
        <f>VLOOKUP(Tinhgiavon!A316,Tinhgiavon!$A$5:$E$500,5,0)</f>
        <v>0</v>
      </c>
    </row>
    <row r="317" spans="1:6" x14ac:dyDescent="0.2">
      <c r="A317" s="2"/>
      <c r="B317" s="2">
        <f>DM!C317</f>
        <v>0</v>
      </c>
      <c r="C317" s="2">
        <f>IF(B317=0,0,VLOOKUP(B317,DM!$C$5:$E$500,2,0))</f>
        <v>0</v>
      </c>
      <c r="D317" s="2">
        <f>IF(B317=0,0,VLOOKUP(B317,DM!$C$5:$E$500,3,0))</f>
        <v>0</v>
      </c>
      <c r="E317" s="3">
        <f>VLOOKUP(Tinhgiavon!A317,Tinhgiavon!$A$5:$D$500,4,0)</f>
        <v>0</v>
      </c>
      <c r="F317" s="3">
        <f>VLOOKUP(Tinhgiavon!A317,Tinhgiavon!$A$5:$E$500,5,0)</f>
        <v>0</v>
      </c>
    </row>
    <row r="318" spans="1:6" x14ac:dyDescent="0.2">
      <c r="A318" s="2"/>
      <c r="B318" s="2">
        <f>DM!C318</f>
        <v>0</v>
      </c>
      <c r="C318" s="2">
        <f>IF(B318=0,0,VLOOKUP(B318,DM!$C$5:$E$500,2,0))</f>
        <v>0</v>
      </c>
      <c r="D318" s="2">
        <f>IF(B318=0,0,VLOOKUP(B318,DM!$C$5:$E$500,3,0))</f>
        <v>0</v>
      </c>
      <c r="E318" s="3">
        <f>VLOOKUP(Tinhgiavon!A318,Tinhgiavon!$A$5:$D$500,4,0)</f>
        <v>0</v>
      </c>
      <c r="F318" s="3">
        <f>VLOOKUP(Tinhgiavon!A318,Tinhgiavon!$A$5:$E$500,5,0)</f>
        <v>0</v>
      </c>
    </row>
    <row r="319" spans="1:6" x14ac:dyDescent="0.2">
      <c r="A319" s="2"/>
      <c r="B319" s="2">
        <f>DM!C319</f>
        <v>0</v>
      </c>
      <c r="C319" s="2">
        <f>IF(B319=0,0,VLOOKUP(B319,DM!$C$5:$E$500,2,0))</f>
        <v>0</v>
      </c>
      <c r="D319" s="2">
        <f>IF(B319=0,0,VLOOKUP(B319,DM!$C$5:$E$500,3,0))</f>
        <v>0</v>
      </c>
      <c r="E319" s="3">
        <f>VLOOKUP(Tinhgiavon!A319,Tinhgiavon!$A$5:$D$500,4,0)</f>
        <v>0</v>
      </c>
      <c r="F319" s="3">
        <f>VLOOKUP(Tinhgiavon!A319,Tinhgiavon!$A$5:$E$500,5,0)</f>
        <v>0</v>
      </c>
    </row>
    <row r="320" spans="1:6" x14ac:dyDescent="0.2">
      <c r="A320" s="2"/>
      <c r="B320" s="2">
        <f>DM!C320</f>
        <v>0</v>
      </c>
      <c r="C320" s="2">
        <f>IF(B320=0,0,VLOOKUP(B320,DM!$C$5:$E$500,2,0))</f>
        <v>0</v>
      </c>
      <c r="D320" s="2">
        <f>IF(B320=0,0,VLOOKUP(B320,DM!$C$5:$E$500,3,0))</f>
        <v>0</v>
      </c>
      <c r="E320" s="3">
        <f>VLOOKUP(Tinhgiavon!A320,Tinhgiavon!$A$5:$D$500,4,0)</f>
        <v>0</v>
      </c>
      <c r="F320" s="3">
        <f>VLOOKUP(Tinhgiavon!A320,Tinhgiavon!$A$5:$E$500,5,0)</f>
        <v>0</v>
      </c>
    </row>
    <row r="321" spans="1:6" x14ac:dyDescent="0.2">
      <c r="A321" s="2"/>
      <c r="B321" s="2">
        <f>DM!C321</f>
        <v>0</v>
      </c>
      <c r="C321" s="2">
        <f>IF(B321=0,0,VLOOKUP(B321,DM!$C$5:$E$500,2,0))</f>
        <v>0</v>
      </c>
      <c r="D321" s="2">
        <f>IF(B321=0,0,VLOOKUP(B321,DM!$C$5:$E$500,3,0))</f>
        <v>0</v>
      </c>
      <c r="E321" s="3">
        <f>VLOOKUP(Tinhgiavon!A321,Tinhgiavon!$A$5:$D$500,4,0)</f>
        <v>0</v>
      </c>
      <c r="F321" s="3">
        <f>VLOOKUP(Tinhgiavon!A321,Tinhgiavon!$A$5:$E$500,5,0)</f>
        <v>0</v>
      </c>
    </row>
    <row r="322" spans="1:6" x14ac:dyDescent="0.2">
      <c r="A322" s="2"/>
      <c r="B322" s="2">
        <f>DM!C322</f>
        <v>0</v>
      </c>
      <c r="C322" s="2">
        <f>IF(B322=0,0,VLOOKUP(B322,DM!$C$5:$E$500,2,0))</f>
        <v>0</v>
      </c>
      <c r="D322" s="2">
        <f>IF(B322=0,0,VLOOKUP(B322,DM!$C$5:$E$500,3,0))</f>
        <v>0</v>
      </c>
      <c r="E322" s="3">
        <f>VLOOKUP(Tinhgiavon!A322,Tinhgiavon!$A$5:$D$500,4,0)</f>
        <v>0</v>
      </c>
      <c r="F322" s="3">
        <f>VLOOKUP(Tinhgiavon!A322,Tinhgiavon!$A$5:$E$500,5,0)</f>
        <v>0</v>
      </c>
    </row>
    <row r="323" spans="1:6" x14ac:dyDescent="0.2">
      <c r="A323" s="2"/>
      <c r="B323" s="2">
        <f>DM!C323</f>
        <v>0</v>
      </c>
      <c r="C323" s="2">
        <f>IF(B323=0,0,VLOOKUP(B323,DM!$C$5:$E$500,2,0))</f>
        <v>0</v>
      </c>
      <c r="D323" s="2">
        <f>IF(B323=0,0,VLOOKUP(B323,DM!$C$5:$E$500,3,0))</f>
        <v>0</v>
      </c>
      <c r="E323" s="3">
        <f>VLOOKUP(Tinhgiavon!A323,Tinhgiavon!$A$5:$D$500,4,0)</f>
        <v>0</v>
      </c>
      <c r="F323" s="3">
        <f>VLOOKUP(Tinhgiavon!A323,Tinhgiavon!$A$5:$E$500,5,0)</f>
        <v>0</v>
      </c>
    </row>
    <row r="324" spans="1:6" x14ac:dyDescent="0.2">
      <c r="A324" s="2"/>
      <c r="B324" s="2">
        <f>DM!C324</f>
        <v>0</v>
      </c>
      <c r="C324" s="2">
        <f>IF(B324=0,0,VLOOKUP(B324,DM!$C$5:$E$500,2,0))</f>
        <v>0</v>
      </c>
      <c r="D324" s="2">
        <f>IF(B324=0,0,VLOOKUP(B324,DM!$C$5:$E$500,3,0))</f>
        <v>0</v>
      </c>
      <c r="E324" s="3">
        <f>VLOOKUP(Tinhgiavon!A324,Tinhgiavon!$A$5:$D$500,4,0)</f>
        <v>0</v>
      </c>
      <c r="F324" s="3">
        <f>VLOOKUP(Tinhgiavon!A324,Tinhgiavon!$A$5:$E$500,5,0)</f>
        <v>0</v>
      </c>
    </row>
    <row r="325" spans="1:6" x14ac:dyDescent="0.2">
      <c r="A325" s="2"/>
      <c r="B325" s="2">
        <f>DM!C325</f>
        <v>0</v>
      </c>
      <c r="C325" s="2">
        <f>IF(B325=0,0,VLOOKUP(B325,DM!$C$5:$E$500,2,0))</f>
        <v>0</v>
      </c>
      <c r="D325" s="2">
        <f>IF(B325=0,0,VLOOKUP(B325,DM!$C$5:$E$500,3,0))</f>
        <v>0</v>
      </c>
      <c r="E325" s="3">
        <f>VLOOKUP(Tinhgiavon!A325,Tinhgiavon!$A$5:$D$500,4,0)</f>
        <v>0</v>
      </c>
      <c r="F325" s="3">
        <f>VLOOKUP(Tinhgiavon!A325,Tinhgiavon!$A$5:$E$500,5,0)</f>
        <v>0</v>
      </c>
    </row>
    <row r="326" spans="1:6" x14ac:dyDescent="0.2">
      <c r="A326" s="2"/>
      <c r="B326" s="2">
        <f>DM!C326</f>
        <v>0</v>
      </c>
      <c r="C326" s="2">
        <f>IF(B326=0,0,VLOOKUP(B326,DM!$C$5:$E$500,2,0))</f>
        <v>0</v>
      </c>
      <c r="D326" s="2">
        <f>IF(B326=0,0,VLOOKUP(B326,DM!$C$5:$E$500,3,0))</f>
        <v>0</v>
      </c>
      <c r="E326" s="3">
        <f>VLOOKUP(Tinhgiavon!A326,Tinhgiavon!$A$5:$D$500,4,0)</f>
        <v>0</v>
      </c>
      <c r="F326" s="3">
        <f>VLOOKUP(Tinhgiavon!A326,Tinhgiavon!$A$5:$E$500,5,0)</f>
        <v>0</v>
      </c>
    </row>
    <row r="327" spans="1:6" x14ac:dyDescent="0.2">
      <c r="A327" s="2"/>
      <c r="B327" s="2">
        <f>DM!C327</f>
        <v>0</v>
      </c>
      <c r="C327" s="2">
        <f>IF(B327=0,0,VLOOKUP(B327,DM!$C$5:$E$500,2,0))</f>
        <v>0</v>
      </c>
      <c r="D327" s="2">
        <f>IF(B327=0,0,VLOOKUP(B327,DM!$C$5:$E$500,3,0))</f>
        <v>0</v>
      </c>
      <c r="E327" s="3">
        <f>VLOOKUP(Tinhgiavon!A327,Tinhgiavon!$A$5:$D$500,4,0)</f>
        <v>0</v>
      </c>
      <c r="F327" s="3">
        <f>VLOOKUP(Tinhgiavon!A327,Tinhgiavon!$A$5:$E$500,5,0)</f>
        <v>0</v>
      </c>
    </row>
    <row r="328" spans="1:6" x14ac:dyDescent="0.2">
      <c r="A328" s="2"/>
      <c r="B328" s="2">
        <f>DM!C328</f>
        <v>0</v>
      </c>
      <c r="C328" s="2">
        <f>IF(B328=0,0,VLOOKUP(B328,DM!$C$5:$E$500,2,0))</f>
        <v>0</v>
      </c>
      <c r="D328" s="2">
        <f>IF(B328=0,0,VLOOKUP(B328,DM!$C$5:$E$500,3,0))</f>
        <v>0</v>
      </c>
      <c r="E328" s="3">
        <f>VLOOKUP(Tinhgiavon!A328,Tinhgiavon!$A$5:$D$500,4,0)</f>
        <v>0</v>
      </c>
      <c r="F328" s="3">
        <f>VLOOKUP(Tinhgiavon!A328,Tinhgiavon!$A$5:$E$500,5,0)</f>
        <v>0</v>
      </c>
    </row>
    <row r="329" spans="1:6" x14ac:dyDescent="0.2">
      <c r="A329" s="2"/>
      <c r="B329" s="2">
        <f>DM!C329</f>
        <v>0</v>
      </c>
      <c r="C329" s="2">
        <f>IF(B329=0,0,VLOOKUP(B329,DM!$C$5:$E$500,2,0))</f>
        <v>0</v>
      </c>
      <c r="D329" s="2">
        <f>IF(B329=0,0,VLOOKUP(B329,DM!$C$5:$E$500,3,0))</f>
        <v>0</v>
      </c>
      <c r="E329" s="3">
        <f>VLOOKUP(Tinhgiavon!A329,Tinhgiavon!$A$5:$D$500,4,0)</f>
        <v>0</v>
      </c>
      <c r="F329" s="3">
        <f>VLOOKUP(Tinhgiavon!A329,Tinhgiavon!$A$5:$E$500,5,0)</f>
        <v>0</v>
      </c>
    </row>
    <row r="330" spans="1:6" x14ac:dyDescent="0.2">
      <c r="A330" s="2"/>
      <c r="B330" s="2">
        <f>DM!C330</f>
        <v>0</v>
      </c>
      <c r="C330" s="2">
        <f>IF(B330=0,0,VLOOKUP(B330,DM!$C$5:$E$500,2,0))</f>
        <v>0</v>
      </c>
      <c r="D330" s="2">
        <f>IF(B330=0,0,VLOOKUP(B330,DM!$C$5:$E$500,3,0))</f>
        <v>0</v>
      </c>
      <c r="E330" s="3">
        <f>VLOOKUP(Tinhgiavon!A330,Tinhgiavon!$A$5:$D$500,4,0)</f>
        <v>0</v>
      </c>
      <c r="F330" s="3">
        <f>VLOOKUP(Tinhgiavon!A330,Tinhgiavon!$A$5:$E$500,5,0)</f>
        <v>0</v>
      </c>
    </row>
    <row r="331" spans="1:6" x14ac:dyDescent="0.2">
      <c r="A331" s="2"/>
      <c r="B331" s="2">
        <f>DM!C331</f>
        <v>0</v>
      </c>
      <c r="C331" s="2">
        <f>IF(B331=0,0,VLOOKUP(B331,DM!$C$5:$E$500,2,0))</f>
        <v>0</v>
      </c>
      <c r="D331" s="2">
        <f>IF(B331=0,0,VLOOKUP(B331,DM!$C$5:$E$500,3,0))</f>
        <v>0</v>
      </c>
      <c r="E331" s="3">
        <f>VLOOKUP(Tinhgiavon!A331,Tinhgiavon!$A$5:$D$500,4,0)</f>
        <v>0</v>
      </c>
      <c r="F331" s="3">
        <f>VLOOKUP(Tinhgiavon!A331,Tinhgiavon!$A$5:$E$500,5,0)</f>
        <v>0</v>
      </c>
    </row>
    <row r="332" spans="1:6" x14ac:dyDescent="0.2">
      <c r="A332" s="2"/>
      <c r="B332" s="2">
        <f>DM!C332</f>
        <v>0</v>
      </c>
      <c r="C332" s="2">
        <f>IF(B332=0,0,VLOOKUP(B332,DM!$C$5:$E$500,2,0))</f>
        <v>0</v>
      </c>
      <c r="D332" s="2">
        <f>IF(B332=0,0,VLOOKUP(B332,DM!$C$5:$E$500,3,0))</f>
        <v>0</v>
      </c>
      <c r="E332" s="3">
        <f>VLOOKUP(Tinhgiavon!A332,Tinhgiavon!$A$5:$D$500,4,0)</f>
        <v>0</v>
      </c>
      <c r="F332" s="3">
        <f>VLOOKUP(Tinhgiavon!A332,Tinhgiavon!$A$5:$E$500,5,0)</f>
        <v>0</v>
      </c>
    </row>
    <row r="333" spans="1:6" x14ac:dyDescent="0.2">
      <c r="A333" s="2"/>
      <c r="B333" s="2">
        <f>DM!C333</f>
        <v>0</v>
      </c>
      <c r="C333" s="2">
        <f>IF(B333=0,0,VLOOKUP(B333,DM!$C$5:$E$500,2,0))</f>
        <v>0</v>
      </c>
      <c r="D333" s="2">
        <f>IF(B333=0,0,VLOOKUP(B333,DM!$C$5:$E$500,3,0))</f>
        <v>0</v>
      </c>
      <c r="E333" s="3">
        <f>VLOOKUP(Tinhgiavon!A333,Tinhgiavon!$A$5:$D$500,4,0)</f>
        <v>0</v>
      </c>
      <c r="F333" s="3">
        <f>VLOOKUP(Tinhgiavon!A333,Tinhgiavon!$A$5:$E$500,5,0)</f>
        <v>0</v>
      </c>
    </row>
    <row r="334" spans="1:6" x14ac:dyDescent="0.2">
      <c r="A334" s="2"/>
      <c r="B334" s="2">
        <f>DM!C334</f>
        <v>0</v>
      </c>
      <c r="C334" s="2">
        <f>IF(B334=0,0,VLOOKUP(B334,DM!$C$5:$E$500,2,0))</f>
        <v>0</v>
      </c>
      <c r="D334" s="2">
        <f>IF(B334=0,0,VLOOKUP(B334,DM!$C$5:$E$500,3,0))</f>
        <v>0</v>
      </c>
      <c r="E334" s="3">
        <f>VLOOKUP(Tinhgiavon!A334,Tinhgiavon!$A$5:$D$500,4,0)</f>
        <v>0</v>
      </c>
      <c r="F334" s="3">
        <f>VLOOKUP(Tinhgiavon!A334,Tinhgiavon!$A$5:$E$500,5,0)</f>
        <v>0</v>
      </c>
    </row>
    <row r="335" spans="1:6" x14ac:dyDescent="0.2">
      <c r="A335" s="2"/>
      <c r="B335" s="2">
        <f>DM!C335</f>
        <v>0</v>
      </c>
      <c r="C335" s="2">
        <f>IF(B335=0,0,VLOOKUP(B335,DM!$C$5:$E$500,2,0))</f>
        <v>0</v>
      </c>
      <c r="D335" s="2">
        <f>IF(B335=0,0,VLOOKUP(B335,DM!$C$5:$E$500,3,0))</f>
        <v>0</v>
      </c>
      <c r="E335" s="3">
        <f>VLOOKUP(Tinhgiavon!A335,Tinhgiavon!$A$5:$D$500,4,0)</f>
        <v>0</v>
      </c>
      <c r="F335" s="3">
        <f>VLOOKUP(Tinhgiavon!A335,Tinhgiavon!$A$5:$E$500,5,0)</f>
        <v>0</v>
      </c>
    </row>
    <row r="336" spans="1:6" x14ac:dyDescent="0.2">
      <c r="A336" s="2"/>
      <c r="B336" s="2">
        <f>DM!C336</f>
        <v>0</v>
      </c>
      <c r="C336" s="2">
        <f>IF(B336=0,0,VLOOKUP(B336,DM!$C$5:$E$500,2,0))</f>
        <v>0</v>
      </c>
      <c r="D336" s="2">
        <f>IF(B336=0,0,VLOOKUP(B336,DM!$C$5:$E$500,3,0))</f>
        <v>0</v>
      </c>
      <c r="E336" s="3">
        <f>VLOOKUP(Tinhgiavon!A336,Tinhgiavon!$A$5:$D$500,4,0)</f>
        <v>0</v>
      </c>
      <c r="F336" s="3">
        <f>VLOOKUP(Tinhgiavon!A336,Tinhgiavon!$A$5:$E$500,5,0)</f>
        <v>0</v>
      </c>
    </row>
    <row r="337" spans="1:6" x14ac:dyDescent="0.2">
      <c r="A337" s="2"/>
      <c r="B337" s="2">
        <f>DM!C337</f>
        <v>0</v>
      </c>
      <c r="C337" s="2">
        <f>IF(B337=0,0,VLOOKUP(B337,DM!$C$5:$E$500,2,0))</f>
        <v>0</v>
      </c>
      <c r="D337" s="2">
        <f>IF(B337=0,0,VLOOKUP(B337,DM!$C$5:$E$500,3,0))</f>
        <v>0</v>
      </c>
      <c r="E337" s="3">
        <f>VLOOKUP(Tinhgiavon!A337,Tinhgiavon!$A$5:$D$500,4,0)</f>
        <v>0</v>
      </c>
      <c r="F337" s="3">
        <f>VLOOKUP(Tinhgiavon!A337,Tinhgiavon!$A$5:$E$500,5,0)</f>
        <v>0</v>
      </c>
    </row>
    <row r="338" spans="1:6" x14ac:dyDescent="0.2">
      <c r="A338" s="2"/>
      <c r="B338" s="2">
        <f>DM!C338</f>
        <v>0</v>
      </c>
      <c r="C338" s="2">
        <f>IF(B338=0,0,VLOOKUP(B338,DM!$C$5:$E$500,2,0))</f>
        <v>0</v>
      </c>
      <c r="D338" s="2">
        <f>IF(B338=0,0,VLOOKUP(B338,DM!$C$5:$E$500,3,0))</f>
        <v>0</v>
      </c>
      <c r="E338" s="3">
        <f>VLOOKUP(Tinhgiavon!A338,Tinhgiavon!$A$5:$D$500,4,0)</f>
        <v>0</v>
      </c>
      <c r="F338" s="3">
        <f>VLOOKUP(Tinhgiavon!A338,Tinhgiavon!$A$5:$E$500,5,0)</f>
        <v>0</v>
      </c>
    </row>
    <row r="339" spans="1:6" x14ac:dyDescent="0.2">
      <c r="A339" s="2"/>
      <c r="B339" s="2">
        <f>DM!C339</f>
        <v>0</v>
      </c>
      <c r="C339" s="2">
        <f>IF(B339=0,0,VLOOKUP(B339,DM!$C$5:$E$500,2,0))</f>
        <v>0</v>
      </c>
      <c r="D339" s="2">
        <f>IF(B339=0,0,VLOOKUP(B339,DM!$C$5:$E$500,3,0))</f>
        <v>0</v>
      </c>
      <c r="E339" s="3">
        <f>VLOOKUP(Tinhgiavon!A339,Tinhgiavon!$A$5:$D$500,4,0)</f>
        <v>0</v>
      </c>
      <c r="F339" s="3">
        <f>VLOOKUP(Tinhgiavon!A339,Tinhgiavon!$A$5:$E$500,5,0)</f>
        <v>0</v>
      </c>
    </row>
    <row r="340" spans="1:6" x14ac:dyDescent="0.2">
      <c r="A340" s="2"/>
      <c r="B340" s="2">
        <f>DM!C340</f>
        <v>0</v>
      </c>
      <c r="C340" s="2">
        <f>IF(B340=0,0,VLOOKUP(B340,DM!$C$5:$E$500,2,0))</f>
        <v>0</v>
      </c>
      <c r="D340" s="2">
        <f>IF(B340=0,0,VLOOKUP(B340,DM!$C$5:$E$500,3,0))</f>
        <v>0</v>
      </c>
      <c r="E340" s="3">
        <f>VLOOKUP(Tinhgiavon!A340,Tinhgiavon!$A$5:$D$500,4,0)</f>
        <v>0</v>
      </c>
      <c r="F340" s="3">
        <f>VLOOKUP(Tinhgiavon!A340,Tinhgiavon!$A$5:$E$500,5,0)</f>
        <v>0</v>
      </c>
    </row>
    <row r="341" spans="1:6" x14ac:dyDescent="0.2">
      <c r="A341" s="2"/>
      <c r="B341" s="2">
        <f>DM!C341</f>
        <v>0</v>
      </c>
      <c r="C341" s="2">
        <f>IF(B341=0,0,VLOOKUP(B341,DM!$C$5:$E$500,2,0))</f>
        <v>0</v>
      </c>
      <c r="D341" s="2">
        <f>IF(B341=0,0,VLOOKUP(B341,DM!$C$5:$E$500,3,0))</f>
        <v>0</v>
      </c>
      <c r="E341" s="3">
        <f>VLOOKUP(Tinhgiavon!A341,Tinhgiavon!$A$5:$D$500,4,0)</f>
        <v>0</v>
      </c>
      <c r="F341" s="3">
        <f>VLOOKUP(Tinhgiavon!A341,Tinhgiavon!$A$5:$E$500,5,0)</f>
        <v>0</v>
      </c>
    </row>
    <row r="342" spans="1:6" x14ac:dyDescent="0.2">
      <c r="A342" s="2"/>
      <c r="B342" s="2">
        <f>DM!C342</f>
        <v>0</v>
      </c>
      <c r="C342" s="2">
        <f>IF(B342=0,0,VLOOKUP(B342,DM!$C$5:$E$500,2,0))</f>
        <v>0</v>
      </c>
      <c r="D342" s="2">
        <f>IF(B342=0,0,VLOOKUP(B342,DM!$C$5:$E$500,3,0))</f>
        <v>0</v>
      </c>
      <c r="E342" s="3">
        <f>VLOOKUP(Tinhgiavon!A342,Tinhgiavon!$A$5:$D$500,4,0)</f>
        <v>0</v>
      </c>
      <c r="F342" s="3">
        <f>VLOOKUP(Tinhgiavon!A342,Tinhgiavon!$A$5:$E$500,5,0)</f>
        <v>0</v>
      </c>
    </row>
    <row r="343" spans="1:6" x14ac:dyDescent="0.2">
      <c r="A343" s="2"/>
      <c r="B343" s="2">
        <f>DM!C343</f>
        <v>0</v>
      </c>
      <c r="C343" s="2">
        <f>IF(B343=0,0,VLOOKUP(B343,DM!$C$5:$E$500,2,0))</f>
        <v>0</v>
      </c>
      <c r="D343" s="2">
        <f>IF(B343=0,0,VLOOKUP(B343,DM!$C$5:$E$500,3,0))</f>
        <v>0</v>
      </c>
      <c r="E343" s="3">
        <f>VLOOKUP(Tinhgiavon!A343,Tinhgiavon!$A$5:$D$500,4,0)</f>
        <v>0</v>
      </c>
      <c r="F343" s="3">
        <f>VLOOKUP(Tinhgiavon!A343,Tinhgiavon!$A$5:$E$500,5,0)</f>
        <v>0</v>
      </c>
    </row>
    <row r="344" spans="1:6" x14ac:dyDescent="0.2">
      <c r="A344" s="2"/>
      <c r="B344" s="2">
        <f>DM!C344</f>
        <v>0</v>
      </c>
      <c r="C344" s="2">
        <f>IF(B344=0,0,VLOOKUP(B344,DM!$C$5:$E$500,2,0))</f>
        <v>0</v>
      </c>
      <c r="D344" s="2">
        <f>IF(B344=0,0,VLOOKUP(B344,DM!$C$5:$E$500,3,0))</f>
        <v>0</v>
      </c>
      <c r="E344" s="3">
        <f>VLOOKUP(Tinhgiavon!A344,Tinhgiavon!$A$5:$D$500,4,0)</f>
        <v>0</v>
      </c>
      <c r="F344" s="3">
        <f>VLOOKUP(Tinhgiavon!A344,Tinhgiavon!$A$5:$E$500,5,0)</f>
        <v>0</v>
      </c>
    </row>
    <row r="345" spans="1:6" x14ac:dyDescent="0.2">
      <c r="A345" s="2"/>
      <c r="B345" s="2">
        <f>DM!C345</f>
        <v>0</v>
      </c>
      <c r="C345" s="2">
        <f>IF(B345=0,0,VLOOKUP(B345,DM!$C$5:$E$500,2,0))</f>
        <v>0</v>
      </c>
      <c r="D345" s="2">
        <f>IF(B345=0,0,VLOOKUP(B345,DM!$C$5:$E$500,3,0))</f>
        <v>0</v>
      </c>
      <c r="E345" s="3">
        <f>VLOOKUP(Tinhgiavon!A345,Tinhgiavon!$A$5:$D$500,4,0)</f>
        <v>0</v>
      </c>
      <c r="F345" s="3">
        <f>VLOOKUP(Tinhgiavon!A345,Tinhgiavon!$A$5:$E$500,5,0)</f>
        <v>0</v>
      </c>
    </row>
    <row r="346" spans="1:6" x14ac:dyDescent="0.2">
      <c r="A346" s="2"/>
      <c r="B346" s="2">
        <f>DM!C346</f>
        <v>0</v>
      </c>
      <c r="C346" s="2">
        <f>IF(B346=0,0,VLOOKUP(B346,DM!$C$5:$E$500,2,0))</f>
        <v>0</v>
      </c>
      <c r="D346" s="2">
        <f>IF(B346=0,0,VLOOKUP(B346,DM!$C$5:$E$500,3,0))</f>
        <v>0</v>
      </c>
      <c r="E346" s="3">
        <f>VLOOKUP(Tinhgiavon!A346,Tinhgiavon!$A$5:$D$500,4,0)</f>
        <v>0</v>
      </c>
      <c r="F346" s="3">
        <f>VLOOKUP(Tinhgiavon!A346,Tinhgiavon!$A$5:$E$500,5,0)</f>
        <v>0</v>
      </c>
    </row>
    <row r="347" spans="1:6" x14ac:dyDescent="0.2">
      <c r="A347" s="2"/>
      <c r="B347" s="2">
        <f>DM!C347</f>
        <v>0</v>
      </c>
      <c r="C347" s="2">
        <f>IF(B347=0,0,VLOOKUP(B347,DM!$C$5:$E$500,2,0))</f>
        <v>0</v>
      </c>
      <c r="D347" s="2">
        <f>IF(B347=0,0,VLOOKUP(B347,DM!$C$5:$E$500,3,0))</f>
        <v>0</v>
      </c>
      <c r="E347" s="3">
        <f>VLOOKUP(Tinhgiavon!A347,Tinhgiavon!$A$5:$D$500,4,0)</f>
        <v>0</v>
      </c>
      <c r="F347" s="3">
        <f>VLOOKUP(Tinhgiavon!A347,Tinhgiavon!$A$5:$E$500,5,0)</f>
        <v>0</v>
      </c>
    </row>
    <row r="348" spans="1:6" x14ac:dyDescent="0.2">
      <c r="A348" s="2"/>
      <c r="B348" s="2">
        <f>DM!C348</f>
        <v>0</v>
      </c>
      <c r="C348" s="2">
        <f>IF(B348=0,0,VLOOKUP(B348,DM!$C$5:$E$500,2,0))</f>
        <v>0</v>
      </c>
      <c r="D348" s="2">
        <f>IF(B348=0,0,VLOOKUP(B348,DM!$C$5:$E$500,3,0))</f>
        <v>0</v>
      </c>
      <c r="E348" s="3">
        <f>VLOOKUP(Tinhgiavon!A348,Tinhgiavon!$A$5:$D$500,4,0)</f>
        <v>0</v>
      </c>
      <c r="F348" s="3">
        <f>VLOOKUP(Tinhgiavon!A348,Tinhgiavon!$A$5:$E$500,5,0)</f>
        <v>0</v>
      </c>
    </row>
    <row r="349" spans="1:6" x14ac:dyDescent="0.2">
      <c r="A349" s="2"/>
      <c r="B349" s="2">
        <f>DM!C349</f>
        <v>0</v>
      </c>
      <c r="C349" s="2">
        <f>IF(B349=0,0,VLOOKUP(B349,DM!$C$5:$E$500,2,0))</f>
        <v>0</v>
      </c>
      <c r="D349" s="2">
        <f>IF(B349=0,0,VLOOKUP(B349,DM!$C$5:$E$500,3,0))</f>
        <v>0</v>
      </c>
      <c r="E349" s="3">
        <f>VLOOKUP(Tinhgiavon!A349,Tinhgiavon!$A$5:$D$500,4,0)</f>
        <v>0</v>
      </c>
      <c r="F349" s="3">
        <f>VLOOKUP(Tinhgiavon!A349,Tinhgiavon!$A$5:$E$500,5,0)</f>
        <v>0</v>
      </c>
    </row>
    <row r="350" spans="1:6" x14ac:dyDescent="0.2">
      <c r="A350" s="2"/>
      <c r="B350" s="2">
        <f>DM!C350</f>
        <v>0</v>
      </c>
      <c r="C350" s="2">
        <f>IF(B350=0,0,VLOOKUP(B350,DM!$C$5:$E$500,2,0))</f>
        <v>0</v>
      </c>
      <c r="D350" s="2">
        <f>IF(B350=0,0,VLOOKUP(B350,DM!$C$5:$E$500,3,0))</f>
        <v>0</v>
      </c>
      <c r="E350" s="3">
        <f>VLOOKUP(Tinhgiavon!A350,Tinhgiavon!$A$5:$D$500,4,0)</f>
        <v>0</v>
      </c>
      <c r="F350" s="3">
        <f>VLOOKUP(Tinhgiavon!A350,Tinhgiavon!$A$5:$E$500,5,0)</f>
        <v>0</v>
      </c>
    </row>
    <row r="351" spans="1:6" x14ac:dyDescent="0.2">
      <c r="A351" s="2"/>
      <c r="B351" s="2">
        <f>DM!C351</f>
        <v>0</v>
      </c>
      <c r="C351" s="2">
        <f>IF(B351=0,0,VLOOKUP(B351,DM!$C$5:$E$500,2,0))</f>
        <v>0</v>
      </c>
      <c r="D351" s="2">
        <f>IF(B351=0,0,VLOOKUP(B351,DM!$C$5:$E$500,3,0))</f>
        <v>0</v>
      </c>
      <c r="E351" s="3">
        <f>VLOOKUP(Tinhgiavon!A351,Tinhgiavon!$A$5:$D$500,4,0)</f>
        <v>0</v>
      </c>
      <c r="F351" s="3">
        <f>VLOOKUP(Tinhgiavon!A351,Tinhgiavon!$A$5:$E$500,5,0)</f>
        <v>0</v>
      </c>
    </row>
    <row r="352" spans="1:6" x14ac:dyDescent="0.2">
      <c r="A352" s="2"/>
      <c r="B352" s="2">
        <f>DM!C352</f>
        <v>0</v>
      </c>
      <c r="C352" s="2">
        <f>IF(B352=0,0,VLOOKUP(B352,DM!$C$5:$E$500,2,0))</f>
        <v>0</v>
      </c>
      <c r="D352" s="2">
        <f>IF(B352=0,0,VLOOKUP(B352,DM!$C$5:$E$500,3,0))</f>
        <v>0</v>
      </c>
      <c r="E352" s="3">
        <f>VLOOKUP(Tinhgiavon!A352,Tinhgiavon!$A$5:$D$500,4,0)</f>
        <v>0</v>
      </c>
      <c r="F352" s="3">
        <f>VLOOKUP(Tinhgiavon!A352,Tinhgiavon!$A$5:$E$500,5,0)</f>
        <v>0</v>
      </c>
    </row>
    <row r="353" spans="1:6" x14ac:dyDescent="0.2">
      <c r="A353" s="2"/>
      <c r="B353" s="2">
        <f>DM!C353</f>
        <v>0</v>
      </c>
      <c r="C353" s="2">
        <f>IF(B353=0,0,VLOOKUP(B353,DM!$C$5:$E$500,2,0))</f>
        <v>0</v>
      </c>
      <c r="D353" s="2">
        <f>IF(B353=0,0,VLOOKUP(B353,DM!$C$5:$E$500,3,0))</f>
        <v>0</v>
      </c>
      <c r="E353" s="3">
        <f>VLOOKUP(Tinhgiavon!A353,Tinhgiavon!$A$5:$D$500,4,0)</f>
        <v>0</v>
      </c>
      <c r="F353" s="3">
        <f>VLOOKUP(Tinhgiavon!A353,Tinhgiavon!$A$5:$E$500,5,0)</f>
        <v>0</v>
      </c>
    </row>
    <row r="354" spans="1:6" x14ac:dyDescent="0.2">
      <c r="A354" s="2"/>
      <c r="B354" s="2">
        <f>DM!C354</f>
        <v>0</v>
      </c>
      <c r="C354" s="2">
        <f>IF(B354=0,0,VLOOKUP(B354,DM!$C$5:$E$500,2,0))</f>
        <v>0</v>
      </c>
      <c r="D354" s="2">
        <f>IF(B354=0,0,VLOOKUP(B354,DM!$C$5:$E$500,3,0))</f>
        <v>0</v>
      </c>
      <c r="E354" s="3">
        <f>VLOOKUP(Tinhgiavon!A354,Tinhgiavon!$A$5:$D$500,4,0)</f>
        <v>0</v>
      </c>
      <c r="F354" s="3">
        <f>VLOOKUP(Tinhgiavon!A354,Tinhgiavon!$A$5:$E$500,5,0)</f>
        <v>0</v>
      </c>
    </row>
    <row r="355" spans="1:6" x14ac:dyDescent="0.2">
      <c r="A355" s="2"/>
      <c r="B355" s="2">
        <f>DM!C355</f>
        <v>0</v>
      </c>
      <c r="C355" s="2">
        <f>IF(B355=0,0,VLOOKUP(B355,DM!$C$5:$E$500,2,0))</f>
        <v>0</v>
      </c>
      <c r="D355" s="2">
        <f>IF(B355=0,0,VLOOKUP(B355,DM!$C$5:$E$500,3,0))</f>
        <v>0</v>
      </c>
      <c r="E355" s="3">
        <f>VLOOKUP(Tinhgiavon!A355,Tinhgiavon!$A$5:$D$500,4,0)</f>
        <v>0</v>
      </c>
      <c r="F355" s="3">
        <f>VLOOKUP(Tinhgiavon!A355,Tinhgiavon!$A$5:$E$500,5,0)</f>
        <v>0</v>
      </c>
    </row>
    <row r="356" spans="1:6" x14ac:dyDescent="0.2">
      <c r="A356" s="2"/>
      <c r="B356" s="2">
        <f>DM!C356</f>
        <v>0</v>
      </c>
      <c r="C356" s="2">
        <f>IF(B356=0,0,VLOOKUP(B356,DM!$C$5:$E$500,2,0))</f>
        <v>0</v>
      </c>
      <c r="D356" s="2">
        <f>IF(B356=0,0,VLOOKUP(B356,DM!$C$5:$E$500,3,0))</f>
        <v>0</v>
      </c>
      <c r="E356" s="3">
        <f>VLOOKUP(Tinhgiavon!A356,Tinhgiavon!$A$5:$D$500,4,0)</f>
        <v>0</v>
      </c>
      <c r="F356" s="3">
        <f>VLOOKUP(Tinhgiavon!A356,Tinhgiavon!$A$5:$E$500,5,0)</f>
        <v>0</v>
      </c>
    </row>
    <row r="357" spans="1:6" x14ac:dyDescent="0.2">
      <c r="A357" s="2"/>
      <c r="B357" s="2">
        <f>DM!C357</f>
        <v>0</v>
      </c>
      <c r="C357" s="2">
        <f>IF(B357=0,0,VLOOKUP(B357,DM!$C$5:$E$500,2,0))</f>
        <v>0</v>
      </c>
      <c r="D357" s="2">
        <f>IF(B357=0,0,VLOOKUP(B357,DM!$C$5:$E$500,3,0))</f>
        <v>0</v>
      </c>
      <c r="E357" s="3">
        <f>VLOOKUP(Tinhgiavon!A357,Tinhgiavon!$A$5:$D$500,4,0)</f>
        <v>0</v>
      </c>
      <c r="F357" s="3">
        <f>VLOOKUP(Tinhgiavon!A357,Tinhgiavon!$A$5:$E$500,5,0)</f>
        <v>0</v>
      </c>
    </row>
    <row r="358" spans="1:6" x14ac:dyDescent="0.2">
      <c r="A358" s="2"/>
      <c r="B358" s="2">
        <f>DM!C358</f>
        <v>0</v>
      </c>
      <c r="C358" s="2">
        <f>IF(B358=0,0,VLOOKUP(B358,DM!$C$5:$E$500,2,0))</f>
        <v>0</v>
      </c>
      <c r="D358" s="2">
        <f>IF(B358=0,0,VLOOKUP(B358,DM!$C$5:$E$500,3,0))</f>
        <v>0</v>
      </c>
      <c r="E358" s="3">
        <f>VLOOKUP(Tinhgiavon!A358,Tinhgiavon!$A$5:$D$500,4,0)</f>
        <v>0</v>
      </c>
      <c r="F358" s="3">
        <f>VLOOKUP(Tinhgiavon!A358,Tinhgiavon!$A$5:$E$500,5,0)</f>
        <v>0</v>
      </c>
    </row>
    <row r="359" spans="1:6" x14ac:dyDescent="0.2">
      <c r="A359" s="2"/>
      <c r="B359" s="2">
        <f>DM!C359</f>
        <v>0</v>
      </c>
      <c r="C359" s="2">
        <f>IF(B359=0,0,VLOOKUP(B359,DM!$C$5:$E$500,2,0))</f>
        <v>0</v>
      </c>
      <c r="D359" s="2">
        <f>IF(B359=0,0,VLOOKUP(B359,DM!$C$5:$E$500,3,0))</f>
        <v>0</v>
      </c>
      <c r="E359" s="3">
        <f>VLOOKUP(Tinhgiavon!A359,Tinhgiavon!$A$5:$D$500,4,0)</f>
        <v>0</v>
      </c>
      <c r="F359" s="3">
        <f>VLOOKUP(Tinhgiavon!A359,Tinhgiavon!$A$5:$E$500,5,0)</f>
        <v>0</v>
      </c>
    </row>
    <row r="360" spans="1:6" x14ac:dyDescent="0.2">
      <c r="A360" s="2"/>
      <c r="B360" s="2">
        <f>DM!C360</f>
        <v>0</v>
      </c>
      <c r="C360" s="2">
        <f>IF(B360=0,0,VLOOKUP(B360,DM!$C$5:$E$500,2,0))</f>
        <v>0</v>
      </c>
      <c r="D360" s="2">
        <f>IF(B360=0,0,VLOOKUP(B360,DM!$C$5:$E$500,3,0))</f>
        <v>0</v>
      </c>
      <c r="E360" s="3">
        <f>VLOOKUP(Tinhgiavon!A360,Tinhgiavon!$A$5:$D$500,4,0)</f>
        <v>0</v>
      </c>
      <c r="F360" s="3">
        <f>VLOOKUP(Tinhgiavon!A360,Tinhgiavon!$A$5:$E$500,5,0)</f>
        <v>0</v>
      </c>
    </row>
    <row r="361" spans="1:6" x14ac:dyDescent="0.2">
      <c r="A361" s="2"/>
      <c r="B361" s="2">
        <f>DM!C361</f>
        <v>0</v>
      </c>
      <c r="C361" s="2">
        <f>IF(B361=0,0,VLOOKUP(B361,DM!$C$5:$E$500,2,0))</f>
        <v>0</v>
      </c>
      <c r="D361" s="2">
        <f>IF(B361=0,0,VLOOKUP(B361,DM!$C$5:$E$500,3,0))</f>
        <v>0</v>
      </c>
      <c r="E361" s="3">
        <f>VLOOKUP(Tinhgiavon!A361,Tinhgiavon!$A$5:$D$500,4,0)</f>
        <v>0</v>
      </c>
      <c r="F361" s="3">
        <f>VLOOKUP(Tinhgiavon!A361,Tinhgiavon!$A$5:$E$500,5,0)</f>
        <v>0</v>
      </c>
    </row>
    <row r="362" spans="1:6" x14ac:dyDescent="0.2">
      <c r="A362" s="2"/>
      <c r="B362" s="2">
        <f>DM!C362</f>
        <v>0</v>
      </c>
      <c r="C362" s="2">
        <f>IF(B362=0,0,VLOOKUP(B362,DM!$C$5:$E$500,2,0))</f>
        <v>0</v>
      </c>
      <c r="D362" s="2">
        <f>IF(B362=0,0,VLOOKUP(B362,DM!$C$5:$E$500,3,0))</f>
        <v>0</v>
      </c>
      <c r="E362" s="3">
        <f>VLOOKUP(Tinhgiavon!A362,Tinhgiavon!$A$5:$D$500,4,0)</f>
        <v>0</v>
      </c>
      <c r="F362" s="3">
        <f>VLOOKUP(Tinhgiavon!A362,Tinhgiavon!$A$5:$E$500,5,0)</f>
        <v>0</v>
      </c>
    </row>
    <row r="363" spans="1:6" x14ac:dyDescent="0.2">
      <c r="A363" s="2"/>
      <c r="B363" s="2">
        <f>DM!C363</f>
        <v>0</v>
      </c>
      <c r="C363" s="2">
        <f>IF(B363=0,0,VLOOKUP(B363,DM!$C$5:$E$500,2,0))</f>
        <v>0</v>
      </c>
      <c r="D363" s="2">
        <f>IF(B363=0,0,VLOOKUP(B363,DM!$C$5:$E$500,3,0))</f>
        <v>0</v>
      </c>
      <c r="E363" s="3">
        <f>VLOOKUP(Tinhgiavon!A363,Tinhgiavon!$A$5:$D$500,4,0)</f>
        <v>0</v>
      </c>
      <c r="F363" s="3">
        <f>VLOOKUP(Tinhgiavon!A363,Tinhgiavon!$A$5:$E$500,5,0)</f>
        <v>0</v>
      </c>
    </row>
    <row r="364" spans="1:6" x14ac:dyDescent="0.2">
      <c r="A364" s="2"/>
      <c r="B364" s="2">
        <f>DM!C364</f>
        <v>0</v>
      </c>
      <c r="C364" s="2">
        <f>IF(B364=0,0,VLOOKUP(B364,DM!$C$5:$E$500,2,0))</f>
        <v>0</v>
      </c>
      <c r="D364" s="2">
        <f>IF(B364=0,0,VLOOKUP(B364,DM!$C$5:$E$500,3,0))</f>
        <v>0</v>
      </c>
      <c r="E364" s="3">
        <f>VLOOKUP(Tinhgiavon!A364,Tinhgiavon!$A$5:$D$500,4,0)</f>
        <v>0</v>
      </c>
      <c r="F364" s="3">
        <f>VLOOKUP(Tinhgiavon!A364,Tinhgiavon!$A$5:$E$500,5,0)</f>
        <v>0</v>
      </c>
    </row>
    <row r="365" spans="1:6" x14ac:dyDescent="0.2">
      <c r="A365" s="2"/>
      <c r="B365" s="2">
        <f>DM!C365</f>
        <v>0</v>
      </c>
      <c r="C365" s="2">
        <f>IF(B365=0,0,VLOOKUP(B365,DM!$C$5:$E$500,2,0))</f>
        <v>0</v>
      </c>
      <c r="D365" s="2">
        <f>IF(B365=0,0,VLOOKUP(B365,DM!$C$5:$E$500,3,0))</f>
        <v>0</v>
      </c>
      <c r="E365" s="3">
        <f>VLOOKUP(Tinhgiavon!A365,Tinhgiavon!$A$5:$D$500,4,0)</f>
        <v>0</v>
      </c>
      <c r="F365" s="3">
        <f>VLOOKUP(Tinhgiavon!A365,Tinhgiavon!$A$5:$E$500,5,0)</f>
        <v>0</v>
      </c>
    </row>
    <row r="366" spans="1:6" x14ac:dyDescent="0.2">
      <c r="A366" s="2"/>
      <c r="B366" s="2">
        <f>DM!C366</f>
        <v>0</v>
      </c>
      <c r="C366" s="2">
        <f>IF(B366=0,0,VLOOKUP(B366,DM!$C$5:$E$500,2,0))</f>
        <v>0</v>
      </c>
      <c r="D366" s="2">
        <f>IF(B366=0,0,VLOOKUP(B366,DM!$C$5:$E$500,3,0))</f>
        <v>0</v>
      </c>
      <c r="E366" s="3">
        <f>VLOOKUP(Tinhgiavon!A366,Tinhgiavon!$A$5:$D$500,4,0)</f>
        <v>0</v>
      </c>
      <c r="F366" s="3">
        <f>VLOOKUP(Tinhgiavon!A366,Tinhgiavon!$A$5:$E$500,5,0)</f>
        <v>0</v>
      </c>
    </row>
    <row r="367" spans="1:6" x14ac:dyDescent="0.2">
      <c r="A367" s="2"/>
      <c r="B367" s="2">
        <f>DM!C367</f>
        <v>0</v>
      </c>
      <c r="C367" s="2">
        <f>IF(B367=0,0,VLOOKUP(B367,DM!$C$5:$E$500,2,0))</f>
        <v>0</v>
      </c>
      <c r="D367" s="2">
        <f>IF(B367=0,0,VLOOKUP(B367,DM!$C$5:$E$500,3,0))</f>
        <v>0</v>
      </c>
      <c r="E367" s="3">
        <f>VLOOKUP(Tinhgiavon!A367,Tinhgiavon!$A$5:$D$500,4,0)</f>
        <v>0</v>
      </c>
      <c r="F367" s="3">
        <f>VLOOKUP(Tinhgiavon!A367,Tinhgiavon!$A$5:$E$500,5,0)</f>
        <v>0</v>
      </c>
    </row>
    <row r="368" spans="1:6" x14ac:dyDescent="0.2">
      <c r="A368" s="2"/>
      <c r="B368" s="2">
        <f>DM!C368</f>
        <v>0</v>
      </c>
      <c r="C368" s="2">
        <f>IF(B368=0,0,VLOOKUP(B368,DM!$C$5:$E$500,2,0))</f>
        <v>0</v>
      </c>
      <c r="D368" s="2">
        <f>IF(B368=0,0,VLOOKUP(B368,DM!$C$5:$E$500,3,0))</f>
        <v>0</v>
      </c>
      <c r="E368" s="3">
        <f>VLOOKUP(Tinhgiavon!A368,Tinhgiavon!$A$5:$D$500,4,0)</f>
        <v>0</v>
      </c>
      <c r="F368" s="3">
        <f>VLOOKUP(Tinhgiavon!A368,Tinhgiavon!$A$5:$E$500,5,0)</f>
        <v>0</v>
      </c>
    </row>
    <row r="369" spans="1:6" x14ac:dyDescent="0.2">
      <c r="A369" s="2"/>
      <c r="B369" s="2">
        <f>DM!C369</f>
        <v>0</v>
      </c>
      <c r="C369" s="2">
        <f>IF(B369=0,0,VLOOKUP(B369,DM!$C$5:$E$500,2,0))</f>
        <v>0</v>
      </c>
      <c r="D369" s="2">
        <f>IF(B369=0,0,VLOOKUP(B369,DM!$C$5:$E$500,3,0))</f>
        <v>0</v>
      </c>
      <c r="E369" s="3">
        <f>VLOOKUP(Tinhgiavon!A369,Tinhgiavon!$A$5:$D$500,4,0)</f>
        <v>0</v>
      </c>
      <c r="F369" s="3">
        <f>VLOOKUP(Tinhgiavon!A369,Tinhgiavon!$A$5:$E$500,5,0)</f>
        <v>0</v>
      </c>
    </row>
    <row r="370" spans="1:6" x14ac:dyDescent="0.2">
      <c r="A370" s="2"/>
      <c r="B370" s="2">
        <f>DM!C370</f>
        <v>0</v>
      </c>
      <c r="C370" s="2">
        <f>IF(B370=0,0,VLOOKUP(B370,DM!$C$5:$E$500,2,0))</f>
        <v>0</v>
      </c>
      <c r="D370" s="2">
        <f>IF(B370=0,0,VLOOKUP(B370,DM!$C$5:$E$500,3,0))</f>
        <v>0</v>
      </c>
      <c r="E370" s="3">
        <f>VLOOKUP(Tinhgiavon!A370,Tinhgiavon!$A$5:$D$500,4,0)</f>
        <v>0</v>
      </c>
      <c r="F370" s="3">
        <f>VLOOKUP(Tinhgiavon!A370,Tinhgiavon!$A$5:$E$500,5,0)</f>
        <v>0</v>
      </c>
    </row>
    <row r="371" spans="1:6" x14ac:dyDescent="0.2">
      <c r="A371" s="2"/>
      <c r="B371" s="2">
        <f>DM!C371</f>
        <v>0</v>
      </c>
      <c r="C371" s="2">
        <f>IF(B371=0,0,VLOOKUP(B371,DM!$C$5:$E$500,2,0))</f>
        <v>0</v>
      </c>
      <c r="D371" s="2">
        <f>IF(B371=0,0,VLOOKUP(B371,DM!$C$5:$E$500,3,0))</f>
        <v>0</v>
      </c>
      <c r="E371" s="3">
        <f>VLOOKUP(Tinhgiavon!A371,Tinhgiavon!$A$5:$D$500,4,0)</f>
        <v>0</v>
      </c>
      <c r="F371" s="3">
        <f>VLOOKUP(Tinhgiavon!A371,Tinhgiavon!$A$5:$E$500,5,0)</f>
        <v>0</v>
      </c>
    </row>
    <row r="372" spans="1:6" x14ac:dyDescent="0.2">
      <c r="A372" s="2"/>
      <c r="B372" s="2">
        <f>DM!C372</f>
        <v>0</v>
      </c>
      <c r="C372" s="2">
        <f>IF(B372=0,0,VLOOKUP(B372,DM!$C$5:$E$500,2,0))</f>
        <v>0</v>
      </c>
      <c r="D372" s="2">
        <f>IF(B372=0,0,VLOOKUP(B372,DM!$C$5:$E$500,3,0))</f>
        <v>0</v>
      </c>
      <c r="E372" s="3">
        <f>VLOOKUP(Tinhgiavon!A372,Tinhgiavon!$A$5:$D$500,4,0)</f>
        <v>0</v>
      </c>
      <c r="F372" s="3">
        <f>VLOOKUP(Tinhgiavon!A372,Tinhgiavon!$A$5:$E$500,5,0)</f>
        <v>0</v>
      </c>
    </row>
    <row r="373" spans="1:6" x14ac:dyDescent="0.2">
      <c r="A373" s="2"/>
      <c r="B373" s="2">
        <f>DM!C373</f>
        <v>0</v>
      </c>
      <c r="C373" s="2">
        <f>IF(B373=0,0,VLOOKUP(B373,DM!$C$5:$E$500,2,0))</f>
        <v>0</v>
      </c>
      <c r="D373" s="2">
        <f>IF(B373=0,0,VLOOKUP(B373,DM!$C$5:$E$500,3,0))</f>
        <v>0</v>
      </c>
      <c r="E373" s="3">
        <f>VLOOKUP(Tinhgiavon!A373,Tinhgiavon!$A$5:$D$500,4,0)</f>
        <v>0</v>
      </c>
      <c r="F373" s="3">
        <f>VLOOKUP(Tinhgiavon!A373,Tinhgiavon!$A$5:$E$500,5,0)</f>
        <v>0</v>
      </c>
    </row>
    <row r="374" spans="1:6" x14ac:dyDescent="0.2">
      <c r="A374" s="2"/>
      <c r="B374" s="2">
        <f>DM!C374</f>
        <v>0</v>
      </c>
      <c r="C374" s="2">
        <f>IF(B374=0,0,VLOOKUP(B374,DM!$C$5:$E$500,2,0))</f>
        <v>0</v>
      </c>
      <c r="D374" s="2">
        <f>IF(B374=0,0,VLOOKUP(B374,DM!$C$5:$E$500,3,0))</f>
        <v>0</v>
      </c>
      <c r="E374" s="3">
        <f>VLOOKUP(Tinhgiavon!A374,Tinhgiavon!$A$5:$D$500,4,0)</f>
        <v>0</v>
      </c>
      <c r="F374" s="3">
        <f>VLOOKUP(Tinhgiavon!A374,Tinhgiavon!$A$5:$E$500,5,0)</f>
        <v>0</v>
      </c>
    </row>
    <row r="375" spans="1:6" x14ac:dyDescent="0.2">
      <c r="A375" s="2"/>
      <c r="B375" s="2">
        <f>DM!C375</f>
        <v>0</v>
      </c>
      <c r="C375" s="2">
        <f>IF(B375=0,0,VLOOKUP(B375,DM!$C$5:$E$500,2,0))</f>
        <v>0</v>
      </c>
      <c r="D375" s="2">
        <f>IF(B375=0,0,VLOOKUP(B375,DM!$C$5:$E$500,3,0))</f>
        <v>0</v>
      </c>
      <c r="E375" s="3">
        <f>VLOOKUP(Tinhgiavon!A375,Tinhgiavon!$A$5:$D$500,4,0)</f>
        <v>0</v>
      </c>
      <c r="F375" s="3">
        <f>VLOOKUP(Tinhgiavon!A375,Tinhgiavon!$A$5:$E$500,5,0)</f>
        <v>0</v>
      </c>
    </row>
    <row r="376" spans="1:6" x14ac:dyDescent="0.2">
      <c r="A376" s="2"/>
      <c r="B376" s="2">
        <f>DM!C376</f>
        <v>0</v>
      </c>
      <c r="C376" s="2">
        <f>IF(B376=0,0,VLOOKUP(B376,DM!$C$5:$E$500,2,0))</f>
        <v>0</v>
      </c>
      <c r="D376" s="2">
        <f>IF(B376=0,0,VLOOKUP(B376,DM!$C$5:$E$500,3,0))</f>
        <v>0</v>
      </c>
      <c r="E376" s="3">
        <f>VLOOKUP(Tinhgiavon!A376,Tinhgiavon!$A$5:$D$500,4,0)</f>
        <v>0</v>
      </c>
      <c r="F376" s="3">
        <f>VLOOKUP(Tinhgiavon!A376,Tinhgiavon!$A$5:$E$500,5,0)</f>
        <v>0</v>
      </c>
    </row>
    <row r="377" spans="1:6" x14ac:dyDescent="0.2">
      <c r="A377" s="2"/>
      <c r="B377" s="2">
        <f>DM!C377</f>
        <v>0</v>
      </c>
      <c r="C377" s="2">
        <f>IF(B377=0,0,VLOOKUP(B377,DM!$C$5:$E$500,2,0))</f>
        <v>0</v>
      </c>
      <c r="D377" s="2">
        <f>IF(B377=0,0,VLOOKUP(B377,DM!$C$5:$E$500,3,0))</f>
        <v>0</v>
      </c>
      <c r="E377" s="3">
        <f>VLOOKUP(Tinhgiavon!A377,Tinhgiavon!$A$5:$D$500,4,0)</f>
        <v>0</v>
      </c>
      <c r="F377" s="3">
        <f>VLOOKUP(Tinhgiavon!A377,Tinhgiavon!$A$5:$E$500,5,0)</f>
        <v>0</v>
      </c>
    </row>
    <row r="378" spans="1:6" x14ac:dyDescent="0.2">
      <c r="A378" s="2"/>
      <c r="B378" s="2">
        <f>DM!C378</f>
        <v>0</v>
      </c>
      <c r="C378" s="2">
        <f>IF(B378=0,0,VLOOKUP(B378,DM!$C$5:$E$500,2,0))</f>
        <v>0</v>
      </c>
      <c r="D378" s="2">
        <f>IF(B378=0,0,VLOOKUP(B378,DM!$C$5:$E$500,3,0))</f>
        <v>0</v>
      </c>
      <c r="E378" s="3">
        <f>VLOOKUP(Tinhgiavon!A378,Tinhgiavon!$A$5:$D$500,4,0)</f>
        <v>0</v>
      </c>
      <c r="F378" s="3">
        <f>VLOOKUP(Tinhgiavon!A378,Tinhgiavon!$A$5:$E$500,5,0)</f>
        <v>0</v>
      </c>
    </row>
    <row r="379" spans="1:6" x14ac:dyDescent="0.2">
      <c r="A379" s="2"/>
      <c r="B379" s="2">
        <f>DM!C379</f>
        <v>0</v>
      </c>
      <c r="C379" s="2">
        <f>IF(B379=0,0,VLOOKUP(B379,DM!$C$5:$E$500,2,0))</f>
        <v>0</v>
      </c>
      <c r="D379" s="2">
        <f>IF(B379=0,0,VLOOKUP(B379,DM!$C$5:$E$500,3,0))</f>
        <v>0</v>
      </c>
      <c r="E379" s="3">
        <f>VLOOKUP(Tinhgiavon!A379,Tinhgiavon!$A$5:$D$500,4,0)</f>
        <v>0</v>
      </c>
      <c r="F379" s="3">
        <f>VLOOKUP(Tinhgiavon!A379,Tinhgiavon!$A$5:$E$500,5,0)</f>
        <v>0</v>
      </c>
    </row>
    <row r="380" spans="1:6" x14ac:dyDescent="0.2">
      <c r="A380" s="2"/>
      <c r="B380" s="2">
        <f>DM!C380</f>
        <v>0</v>
      </c>
      <c r="C380" s="2">
        <f>IF(B380=0,0,VLOOKUP(B380,DM!$C$5:$E$500,2,0))</f>
        <v>0</v>
      </c>
      <c r="D380" s="2">
        <f>IF(B380=0,0,VLOOKUP(B380,DM!$C$5:$E$500,3,0))</f>
        <v>0</v>
      </c>
      <c r="E380" s="3">
        <f>VLOOKUP(Tinhgiavon!A380,Tinhgiavon!$A$5:$D$500,4,0)</f>
        <v>0</v>
      </c>
      <c r="F380" s="3">
        <f>VLOOKUP(Tinhgiavon!A380,Tinhgiavon!$A$5:$E$500,5,0)</f>
        <v>0</v>
      </c>
    </row>
    <row r="381" spans="1:6" x14ac:dyDescent="0.2">
      <c r="A381" s="2"/>
      <c r="B381" s="2">
        <f>DM!C381</f>
        <v>0</v>
      </c>
      <c r="C381" s="2">
        <f>IF(B381=0,0,VLOOKUP(B381,DM!$C$5:$E$500,2,0))</f>
        <v>0</v>
      </c>
      <c r="D381" s="2">
        <f>IF(B381=0,0,VLOOKUP(B381,DM!$C$5:$E$500,3,0))</f>
        <v>0</v>
      </c>
      <c r="E381" s="3">
        <f>VLOOKUP(Tinhgiavon!A381,Tinhgiavon!$A$5:$D$500,4,0)</f>
        <v>0</v>
      </c>
      <c r="F381" s="3">
        <f>VLOOKUP(Tinhgiavon!A381,Tinhgiavon!$A$5:$E$500,5,0)</f>
        <v>0</v>
      </c>
    </row>
    <row r="382" spans="1:6" x14ac:dyDescent="0.2">
      <c r="A382" s="2"/>
      <c r="B382" s="2">
        <f>DM!C382</f>
        <v>0</v>
      </c>
      <c r="C382" s="2">
        <f>IF(B382=0,0,VLOOKUP(B382,DM!$C$5:$E$500,2,0))</f>
        <v>0</v>
      </c>
      <c r="D382" s="2">
        <f>IF(B382=0,0,VLOOKUP(B382,DM!$C$5:$E$500,3,0))</f>
        <v>0</v>
      </c>
      <c r="E382" s="3">
        <f>VLOOKUP(Tinhgiavon!A382,Tinhgiavon!$A$5:$D$500,4,0)</f>
        <v>0</v>
      </c>
      <c r="F382" s="3">
        <f>VLOOKUP(Tinhgiavon!A382,Tinhgiavon!$A$5:$E$500,5,0)</f>
        <v>0</v>
      </c>
    </row>
    <row r="383" spans="1:6" x14ac:dyDescent="0.2">
      <c r="A383" s="2"/>
      <c r="B383" s="2">
        <f>DM!C383</f>
        <v>0</v>
      </c>
      <c r="C383" s="2">
        <f>IF(B383=0,0,VLOOKUP(B383,DM!$C$5:$E$500,2,0))</f>
        <v>0</v>
      </c>
      <c r="D383" s="2">
        <f>IF(B383=0,0,VLOOKUP(B383,DM!$C$5:$E$500,3,0))</f>
        <v>0</v>
      </c>
      <c r="E383" s="3">
        <f>VLOOKUP(Tinhgiavon!A383,Tinhgiavon!$A$5:$D$500,4,0)</f>
        <v>0</v>
      </c>
      <c r="F383" s="3">
        <f>VLOOKUP(Tinhgiavon!A383,Tinhgiavon!$A$5:$E$500,5,0)</f>
        <v>0</v>
      </c>
    </row>
    <row r="384" spans="1:6" x14ac:dyDescent="0.2">
      <c r="A384" s="2"/>
      <c r="B384" s="2">
        <f>DM!C384</f>
        <v>0</v>
      </c>
      <c r="C384" s="2">
        <f>IF(B384=0,0,VLOOKUP(B384,DM!$C$5:$E$500,2,0))</f>
        <v>0</v>
      </c>
      <c r="D384" s="2">
        <f>IF(B384=0,0,VLOOKUP(B384,DM!$C$5:$E$500,3,0))</f>
        <v>0</v>
      </c>
      <c r="E384" s="3">
        <f>VLOOKUP(Tinhgiavon!A384,Tinhgiavon!$A$5:$D$500,4,0)</f>
        <v>0</v>
      </c>
      <c r="F384" s="3">
        <f>VLOOKUP(Tinhgiavon!A384,Tinhgiavon!$A$5:$E$500,5,0)</f>
        <v>0</v>
      </c>
    </row>
    <row r="385" spans="1:6" x14ac:dyDescent="0.2">
      <c r="A385" s="2"/>
      <c r="B385" s="2">
        <f>DM!C385</f>
        <v>0</v>
      </c>
      <c r="C385" s="2">
        <f>IF(B385=0,0,VLOOKUP(B385,DM!$C$5:$E$500,2,0))</f>
        <v>0</v>
      </c>
      <c r="D385" s="2">
        <f>IF(B385=0,0,VLOOKUP(B385,DM!$C$5:$E$500,3,0))</f>
        <v>0</v>
      </c>
      <c r="E385" s="3">
        <f>VLOOKUP(Tinhgiavon!A385,Tinhgiavon!$A$5:$D$500,4,0)</f>
        <v>0</v>
      </c>
      <c r="F385" s="3">
        <f>VLOOKUP(Tinhgiavon!A385,Tinhgiavon!$A$5:$E$500,5,0)</f>
        <v>0</v>
      </c>
    </row>
    <row r="386" spans="1:6" x14ac:dyDescent="0.2">
      <c r="A386" s="2"/>
      <c r="B386" s="2">
        <f>DM!C386</f>
        <v>0</v>
      </c>
      <c r="C386" s="2">
        <f>IF(B386=0,0,VLOOKUP(B386,DM!$C$5:$E$500,2,0))</f>
        <v>0</v>
      </c>
      <c r="D386" s="2">
        <f>IF(B386=0,0,VLOOKUP(B386,DM!$C$5:$E$500,3,0))</f>
        <v>0</v>
      </c>
      <c r="E386" s="3">
        <f>VLOOKUP(Tinhgiavon!A386,Tinhgiavon!$A$5:$D$500,4,0)</f>
        <v>0</v>
      </c>
      <c r="F386" s="3">
        <f>VLOOKUP(Tinhgiavon!A386,Tinhgiavon!$A$5:$E$500,5,0)</f>
        <v>0</v>
      </c>
    </row>
    <row r="387" spans="1:6" x14ac:dyDescent="0.2">
      <c r="A387" s="2"/>
      <c r="B387" s="2">
        <f>DM!C387</f>
        <v>0</v>
      </c>
      <c r="C387" s="2">
        <f>IF(B387=0,0,VLOOKUP(B387,DM!$C$5:$E$500,2,0))</f>
        <v>0</v>
      </c>
      <c r="D387" s="2">
        <f>IF(B387=0,0,VLOOKUP(B387,DM!$C$5:$E$500,3,0))</f>
        <v>0</v>
      </c>
      <c r="E387" s="3">
        <f>VLOOKUP(Tinhgiavon!A387,Tinhgiavon!$A$5:$D$500,4,0)</f>
        <v>0</v>
      </c>
      <c r="F387" s="3">
        <f>VLOOKUP(Tinhgiavon!A387,Tinhgiavon!$A$5:$E$500,5,0)</f>
        <v>0</v>
      </c>
    </row>
    <row r="388" spans="1:6" x14ac:dyDescent="0.2">
      <c r="A388" s="2"/>
      <c r="B388" s="2">
        <f>DM!C388</f>
        <v>0</v>
      </c>
      <c r="C388" s="2">
        <f>IF(B388=0,0,VLOOKUP(B388,DM!$C$5:$E$500,2,0))</f>
        <v>0</v>
      </c>
      <c r="D388" s="2">
        <f>IF(B388=0,0,VLOOKUP(B388,DM!$C$5:$E$500,3,0))</f>
        <v>0</v>
      </c>
      <c r="E388" s="3">
        <f>VLOOKUP(Tinhgiavon!A388,Tinhgiavon!$A$5:$D$500,4,0)</f>
        <v>0</v>
      </c>
      <c r="F388" s="3">
        <f>VLOOKUP(Tinhgiavon!A388,Tinhgiavon!$A$5:$E$500,5,0)</f>
        <v>0</v>
      </c>
    </row>
    <row r="389" spans="1:6" x14ac:dyDescent="0.2">
      <c r="A389" s="2"/>
      <c r="B389" s="2">
        <f>DM!C389</f>
        <v>0</v>
      </c>
      <c r="C389" s="2">
        <f>IF(B389=0,0,VLOOKUP(B389,DM!$C$5:$E$500,2,0))</f>
        <v>0</v>
      </c>
      <c r="D389" s="2">
        <f>IF(B389=0,0,VLOOKUP(B389,DM!$C$5:$E$500,3,0))</f>
        <v>0</v>
      </c>
      <c r="E389" s="3">
        <f>VLOOKUP(Tinhgiavon!A389,Tinhgiavon!$A$5:$D$500,4,0)</f>
        <v>0</v>
      </c>
      <c r="F389" s="3">
        <f>VLOOKUP(Tinhgiavon!A389,Tinhgiavon!$A$5:$E$500,5,0)</f>
        <v>0</v>
      </c>
    </row>
    <row r="390" spans="1:6" x14ac:dyDescent="0.2">
      <c r="A390" s="2"/>
      <c r="B390" s="2">
        <f>DM!C390</f>
        <v>0</v>
      </c>
      <c r="C390" s="2">
        <f>IF(B390=0,0,VLOOKUP(B390,DM!$C$5:$E$500,2,0))</f>
        <v>0</v>
      </c>
      <c r="D390" s="2">
        <f>IF(B390=0,0,VLOOKUP(B390,DM!$C$5:$E$500,3,0))</f>
        <v>0</v>
      </c>
      <c r="E390" s="3">
        <f>VLOOKUP(Tinhgiavon!A390,Tinhgiavon!$A$5:$D$500,4,0)</f>
        <v>0</v>
      </c>
      <c r="F390" s="3">
        <f>VLOOKUP(Tinhgiavon!A390,Tinhgiavon!$A$5:$E$500,5,0)</f>
        <v>0</v>
      </c>
    </row>
    <row r="391" spans="1:6" x14ac:dyDescent="0.2">
      <c r="A391" s="2"/>
      <c r="B391" s="2">
        <f>DM!C391</f>
        <v>0</v>
      </c>
      <c r="C391" s="2">
        <f>IF(B391=0,0,VLOOKUP(B391,DM!$C$5:$E$500,2,0))</f>
        <v>0</v>
      </c>
      <c r="D391" s="2">
        <f>IF(B391=0,0,VLOOKUP(B391,DM!$C$5:$E$500,3,0))</f>
        <v>0</v>
      </c>
      <c r="E391" s="3">
        <f>VLOOKUP(Tinhgiavon!A391,Tinhgiavon!$A$5:$D$500,4,0)</f>
        <v>0</v>
      </c>
      <c r="F391" s="3">
        <f>VLOOKUP(Tinhgiavon!A391,Tinhgiavon!$A$5:$E$500,5,0)</f>
        <v>0</v>
      </c>
    </row>
    <row r="392" spans="1:6" x14ac:dyDescent="0.2">
      <c r="A392" s="2"/>
      <c r="B392" s="2">
        <f>DM!C392</f>
        <v>0</v>
      </c>
      <c r="C392" s="2">
        <f>IF(B392=0,0,VLOOKUP(B392,DM!$C$5:$E$500,2,0))</f>
        <v>0</v>
      </c>
      <c r="D392" s="2">
        <f>IF(B392=0,0,VLOOKUP(B392,DM!$C$5:$E$500,3,0))</f>
        <v>0</v>
      </c>
      <c r="E392" s="3">
        <f>VLOOKUP(Tinhgiavon!A392,Tinhgiavon!$A$5:$D$500,4,0)</f>
        <v>0</v>
      </c>
      <c r="F392" s="3">
        <f>VLOOKUP(Tinhgiavon!A392,Tinhgiavon!$A$5:$E$500,5,0)</f>
        <v>0</v>
      </c>
    </row>
    <row r="393" spans="1:6" x14ac:dyDescent="0.2">
      <c r="A393" s="2"/>
      <c r="B393" s="2">
        <f>DM!C393</f>
        <v>0</v>
      </c>
      <c r="C393" s="2">
        <f>IF(B393=0,0,VLOOKUP(B393,DM!$C$5:$E$500,2,0))</f>
        <v>0</v>
      </c>
      <c r="D393" s="2">
        <f>IF(B393=0,0,VLOOKUP(B393,DM!$C$5:$E$500,3,0))</f>
        <v>0</v>
      </c>
      <c r="E393" s="3">
        <f>VLOOKUP(Tinhgiavon!A393,Tinhgiavon!$A$5:$D$500,4,0)</f>
        <v>0</v>
      </c>
      <c r="F393" s="3">
        <f>VLOOKUP(Tinhgiavon!A393,Tinhgiavon!$A$5:$E$500,5,0)</f>
        <v>0</v>
      </c>
    </row>
    <row r="394" spans="1:6" x14ac:dyDescent="0.2">
      <c r="A394" s="2"/>
      <c r="B394" s="2">
        <f>DM!C394</f>
        <v>0</v>
      </c>
      <c r="C394" s="2">
        <f>IF(B394=0,0,VLOOKUP(B394,DM!$C$5:$E$500,2,0))</f>
        <v>0</v>
      </c>
      <c r="D394" s="2">
        <f>IF(B394=0,0,VLOOKUP(B394,DM!$C$5:$E$500,3,0))</f>
        <v>0</v>
      </c>
      <c r="E394" s="3">
        <f>VLOOKUP(Tinhgiavon!A394,Tinhgiavon!$A$5:$D$500,4,0)</f>
        <v>0</v>
      </c>
      <c r="F394" s="3">
        <f>VLOOKUP(Tinhgiavon!A394,Tinhgiavon!$A$5:$E$500,5,0)</f>
        <v>0</v>
      </c>
    </row>
    <row r="395" spans="1:6" x14ac:dyDescent="0.2">
      <c r="A395" s="2"/>
      <c r="B395" s="2">
        <f>DM!C395</f>
        <v>0</v>
      </c>
      <c r="C395" s="2">
        <f>IF(B395=0,0,VLOOKUP(B395,DM!$C$5:$E$500,2,0))</f>
        <v>0</v>
      </c>
      <c r="D395" s="2">
        <f>IF(B395=0,0,VLOOKUP(B395,DM!$C$5:$E$500,3,0))</f>
        <v>0</v>
      </c>
      <c r="E395" s="3">
        <f>VLOOKUP(Tinhgiavon!A395,Tinhgiavon!$A$5:$D$500,4,0)</f>
        <v>0</v>
      </c>
      <c r="F395" s="3">
        <f>VLOOKUP(Tinhgiavon!A395,Tinhgiavon!$A$5:$E$500,5,0)</f>
        <v>0</v>
      </c>
    </row>
    <row r="396" spans="1:6" x14ac:dyDescent="0.2">
      <c r="A396" s="2"/>
      <c r="B396" s="2">
        <f>DM!C396</f>
        <v>0</v>
      </c>
      <c r="C396" s="2">
        <f>IF(B396=0,0,VLOOKUP(B396,DM!$C$5:$E$500,2,0))</f>
        <v>0</v>
      </c>
      <c r="D396" s="2">
        <f>IF(B396=0,0,VLOOKUP(B396,DM!$C$5:$E$500,3,0))</f>
        <v>0</v>
      </c>
      <c r="E396" s="3">
        <f>VLOOKUP(Tinhgiavon!A396,Tinhgiavon!$A$5:$D$500,4,0)</f>
        <v>0</v>
      </c>
      <c r="F396" s="3">
        <f>VLOOKUP(Tinhgiavon!A396,Tinhgiavon!$A$5:$E$500,5,0)</f>
        <v>0</v>
      </c>
    </row>
    <row r="397" spans="1:6" x14ac:dyDescent="0.2">
      <c r="A397" s="2"/>
      <c r="B397" s="2">
        <f>DM!C397</f>
        <v>0</v>
      </c>
      <c r="C397" s="2">
        <f>IF(B397=0,0,VLOOKUP(B397,DM!$C$5:$E$500,2,0))</f>
        <v>0</v>
      </c>
      <c r="D397" s="2">
        <f>IF(B397=0,0,VLOOKUP(B397,DM!$C$5:$E$500,3,0))</f>
        <v>0</v>
      </c>
      <c r="E397" s="3">
        <f>VLOOKUP(Tinhgiavon!A397,Tinhgiavon!$A$5:$D$500,4,0)</f>
        <v>0</v>
      </c>
      <c r="F397" s="3">
        <f>VLOOKUP(Tinhgiavon!A397,Tinhgiavon!$A$5:$E$500,5,0)</f>
        <v>0</v>
      </c>
    </row>
    <row r="398" spans="1:6" x14ac:dyDescent="0.2">
      <c r="A398" s="2"/>
      <c r="B398" s="2">
        <f>DM!C398</f>
        <v>0</v>
      </c>
      <c r="C398" s="2">
        <f>IF(B398=0,0,VLOOKUP(B398,DM!$C$5:$E$500,2,0))</f>
        <v>0</v>
      </c>
      <c r="D398" s="2">
        <f>IF(B398=0,0,VLOOKUP(B398,DM!$C$5:$E$500,3,0))</f>
        <v>0</v>
      </c>
      <c r="E398" s="3">
        <f>VLOOKUP(Tinhgiavon!A398,Tinhgiavon!$A$5:$D$500,4,0)</f>
        <v>0</v>
      </c>
      <c r="F398" s="3">
        <f>VLOOKUP(Tinhgiavon!A398,Tinhgiavon!$A$5:$E$500,5,0)</f>
        <v>0</v>
      </c>
    </row>
    <row r="399" spans="1:6" x14ac:dyDescent="0.2">
      <c r="A399" s="2"/>
      <c r="B399" s="2">
        <f>DM!C399</f>
        <v>0</v>
      </c>
      <c r="C399" s="2">
        <f>IF(B399=0,0,VLOOKUP(B399,DM!$C$5:$E$500,2,0))</f>
        <v>0</v>
      </c>
      <c r="D399" s="2">
        <f>IF(B399=0,0,VLOOKUP(B399,DM!$C$5:$E$500,3,0))</f>
        <v>0</v>
      </c>
      <c r="E399" s="3">
        <f>VLOOKUP(Tinhgiavon!A399,Tinhgiavon!$A$5:$D$500,4,0)</f>
        <v>0</v>
      </c>
      <c r="F399" s="3">
        <f>VLOOKUP(Tinhgiavon!A399,Tinhgiavon!$A$5:$E$500,5,0)</f>
        <v>0</v>
      </c>
    </row>
    <row r="400" spans="1:6" x14ac:dyDescent="0.2">
      <c r="A400" s="2"/>
      <c r="B400" s="2">
        <f>DM!C400</f>
        <v>0</v>
      </c>
      <c r="C400" s="2">
        <f>IF(B400=0,0,VLOOKUP(B400,DM!$C$5:$E$500,2,0))</f>
        <v>0</v>
      </c>
      <c r="D400" s="2">
        <f>IF(B400=0,0,VLOOKUP(B400,DM!$C$5:$E$500,3,0))</f>
        <v>0</v>
      </c>
      <c r="E400" s="3">
        <f>VLOOKUP(Tinhgiavon!A400,Tinhgiavon!$A$5:$D$500,4,0)</f>
        <v>0</v>
      </c>
      <c r="F400" s="3">
        <f>VLOOKUP(Tinhgiavon!A400,Tinhgiavon!$A$5:$E$500,5,0)</f>
        <v>0</v>
      </c>
    </row>
    <row r="401" spans="1:6" x14ac:dyDescent="0.2">
      <c r="A401" s="2"/>
      <c r="B401" s="2">
        <f>DM!C401</f>
        <v>0</v>
      </c>
      <c r="C401" s="2">
        <f>IF(B401=0,0,VLOOKUP(B401,DM!$C$5:$E$500,2,0))</f>
        <v>0</v>
      </c>
      <c r="D401" s="2">
        <f>IF(B401=0,0,VLOOKUP(B401,DM!$C$5:$E$500,3,0))</f>
        <v>0</v>
      </c>
      <c r="E401" s="3">
        <f>VLOOKUP(Tinhgiavon!A401,Tinhgiavon!$A$5:$D$500,4,0)</f>
        <v>0</v>
      </c>
      <c r="F401" s="3">
        <f>VLOOKUP(Tinhgiavon!A401,Tinhgiavon!$A$5:$E$500,5,0)</f>
        <v>0</v>
      </c>
    </row>
    <row r="402" spans="1:6" x14ac:dyDescent="0.2">
      <c r="A402" s="2"/>
      <c r="B402" s="2">
        <f>DM!C402</f>
        <v>0</v>
      </c>
      <c r="C402" s="2">
        <f>IF(B402=0,0,VLOOKUP(B402,DM!$C$5:$E$500,2,0))</f>
        <v>0</v>
      </c>
      <c r="D402" s="2">
        <f>IF(B402=0,0,VLOOKUP(B402,DM!$C$5:$E$500,3,0))</f>
        <v>0</v>
      </c>
      <c r="E402" s="3">
        <f>VLOOKUP(Tinhgiavon!A402,Tinhgiavon!$A$5:$D$500,4,0)</f>
        <v>0</v>
      </c>
      <c r="F402" s="3">
        <f>VLOOKUP(Tinhgiavon!A402,Tinhgiavon!$A$5:$E$500,5,0)</f>
        <v>0</v>
      </c>
    </row>
    <row r="403" spans="1:6" x14ac:dyDescent="0.2">
      <c r="A403" s="2"/>
      <c r="B403" s="2">
        <f>DM!C403</f>
        <v>0</v>
      </c>
      <c r="C403" s="2">
        <f>IF(B403=0,0,VLOOKUP(B403,DM!$C$5:$E$500,2,0))</f>
        <v>0</v>
      </c>
      <c r="D403" s="2">
        <f>IF(B403=0,0,VLOOKUP(B403,DM!$C$5:$E$500,3,0))</f>
        <v>0</v>
      </c>
      <c r="E403" s="3">
        <f>VLOOKUP(Tinhgiavon!A403,Tinhgiavon!$A$5:$D$500,4,0)</f>
        <v>0</v>
      </c>
      <c r="F403" s="3">
        <f>VLOOKUP(Tinhgiavon!A403,Tinhgiavon!$A$5:$E$500,5,0)</f>
        <v>0</v>
      </c>
    </row>
    <row r="404" spans="1:6" x14ac:dyDescent="0.2">
      <c r="A404" s="2"/>
      <c r="B404" s="2">
        <f>DM!C404</f>
        <v>0</v>
      </c>
      <c r="C404" s="2">
        <f>IF(B404=0,0,VLOOKUP(B404,DM!$C$5:$E$500,2,0))</f>
        <v>0</v>
      </c>
      <c r="D404" s="2">
        <f>IF(B404=0,0,VLOOKUP(B404,DM!$C$5:$E$500,3,0))</f>
        <v>0</v>
      </c>
      <c r="E404" s="3">
        <f>VLOOKUP(Tinhgiavon!A404,Tinhgiavon!$A$5:$D$500,4,0)</f>
        <v>0</v>
      </c>
      <c r="F404" s="3">
        <f>VLOOKUP(Tinhgiavon!A404,Tinhgiavon!$A$5:$E$500,5,0)</f>
        <v>0</v>
      </c>
    </row>
    <row r="405" spans="1:6" x14ac:dyDescent="0.2">
      <c r="A405" s="2"/>
      <c r="B405" s="2">
        <f>DM!C405</f>
        <v>0</v>
      </c>
      <c r="C405" s="2">
        <f>IF(B405=0,0,VLOOKUP(B405,DM!$C$5:$E$500,2,0))</f>
        <v>0</v>
      </c>
      <c r="D405" s="2">
        <f>IF(B405=0,0,VLOOKUP(B405,DM!$C$5:$E$500,3,0))</f>
        <v>0</v>
      </c>
      <c r="E405" s="3">
        <f>VLOOKUP(Tinhgiavon!A405,Tinhgiavon!$A$5:$D$500,4,0)</f>
        <v>0</v>
      </c>
      <c r="F405" s="3">
        <f>VLOOKUP(Tinhgiavon!A405,Tinhgiavon!$A$5:$E$500,5,0)</f>
        <v>0</v>
      </c>
    </row>
    <row r="406" spans="1:6" x14ac:dyDescent="0.2">
      <c r="A406" s="2"/>
      <c r="B406" s="2">
        <f>DM!C406</f>
        <v>0</v>
      </c>
      <c r="C406" s="2">
        <f>IF(B406=0,0,VLOOKUP(B406,DM!$C$5:$E$500,2,0))</f>
        <v>0</v>
      </c>
      <c r="D406" s="2">
        <f>IF(B406=0,0,VLOOKUP(B406,DM!$C$5:$E$500,3,0))</f>
        <v>0</v>
      </c>
      <c r="E406" s="3">
        <f>VLOOKUP(Tinhgiavon!A406,Tinhgiavon!$A$5:$D$500,4,0)</f>
        <v>0</v>
      </c>
      <c r="F406" s="3">
        <f>VLOOKUP(Tinhgiavon!A406,Tinhgiavon!$A$5:$E$500,5,0)</f>
        <v>0</v>
      </c>
    </row>
    <row r="407" spans="1:6" x14ac:dyDescent="0.2">
      <c r="A407" s="2"/>
      <c r="B407" s="2">
        <f>DM!C407</f>
        <v>0</v>
      </c>
      <c r="C407" s="2">
        <f>IF(B407=0,0,VLOOKUP(B407,DM!$C$5:$E$500,2,0))</f>
        <v>0</v>
      </c>
      <c r="D407" s="2">
        <f>IF(B407=0,0,VLOOKUP(B407,DM!$C$5:$E$500,3,0))</f>
        <v>0</v>
      </c>
      <c r="E407" s="3">
        <f>VLOOKUP(Tinhgiavon!A407,Tinhgiavon!$A$5:$D$500,4,0)</f>
        <v>0</v>
      </c>
      <c r="F407" s="3">
        <f>VLOOKUP(Tinhgiavon!A407,Tinhgiavon!$A$5:$E$500,5,0)</f>
        <v>0</v>
      </c>
    </row>
    <row r="408" spans="1:6" x14ac:dyDescent="0.2">
      <c r="A408" s="2"/>
      <c r="B408" s="2">
        <f>DM!C408</f>
        <v>0</v>
      </c>
      <c r="C408" s="2">
        <f>IF(B408=0,0,VLOOKUP(B408,DM!$C$5:$E$500,2,0))</f>
        <v>0</v>
      </c>
      <c r="D408" s="2">
        <f>IF(B408=0,0,VLOOKUP(B408,DM!$C$5:$E$500,3,0))</f>
        <v>0</v>
      </c>
      <c r="E408" s="3">
        <f>VLOOKUP(Tinhgiavon!A408,Tinhgiavon!$A$5:$D$500,4,0)</f>
        <v>0</v>
      </c>
      <c r="F408" s="3">
        <f>VLOOKUP(Tinhgiavon!A408,Tinhgiavon!$A$5:$E$500,5,0)</f>
        <v>0</v>
      </c>
    </row>
    <row r="409" spans="1:6" x14ac:dyDescent="0.2">
      <c r="A409" s="2"/>
      <c r="B409" s="2">
        <f>DM!C409</f>
        <v>0</v>
      </c>
      <c r="C409" s="2">
        <f>IF(B409=0,0,VLOOKUP(B409,DM!$C$5:$E$500,2,0))</f>
        <v>0</v>
      </c>
      <c r="D409" s="2">
        <f>IF(B409=0,0,VLOOKUP(B409,DM!$C$5:$E$500,3,0))</f>
        <v>0</v>
      </c>
      <c r="E409" s="3">
        <f>VLOOKUP(Tinhgiavon!A409,Tinhgiavon!$A$5:$D$500,4,0)</f>
        <v>0</v>
      </c>
      <c r="F409" s="3">
        <f>VLOOKUP(Tinhgiavon!A409,Tinhgiavon!$A$5:$E$500,5,0)</f>
        <v>0</v>
      </c>
    </row>
    <row r="410" spans="1:6" x14ac:dyDescent="0.2">
      <c r="A410" s="2"/>
      <c r="B410" s="2">
        <f>DM!C410</f>
        <v>0</v>
      </c>
      <c r="C410" s="2">
        <f>IF(B410=0,0,VLOOKUP(B410,DM!$C$5:$E$500,2,0))</f>
        <v>0</v>
      </c>
      <c r="D410" s="2">
        <f>IF(B410=0,0,VLOOKUP(B410,DM!$C$5:$E$500,3,0))</f>
        <v>0</v>
      </c>
      <c r="E410" s="3">
        <f>VLOOKUP(Tinhgiavon!A410,Tinhgiavon!$A$5:$D$500,4,0)</f>
        <v>0</v>
      </c>
      <c r="F410" s="3">
        <f>VLOOKUP(Tinhgiavon!A410,Tinhgiavon!$A$5:$E$500,5,0)</f>
        <v>0</v>
      </c>
    </row>
    <row r="411" spans="1:6" x14ac:dyDescent="0.2">
      <c r="A411" s="2"/>
      <c r="B411" s="2">
        <f>DM!C411</f>
        <v>0</v>
      </c>
      <c r="C411" s="2">
        <f>IF(B411=0,0,VLOOKUP(B411,DM!$C$5:$E$500,2,0))</f>
        <v>0</v>
      </c>
      <c r="D411" s="2">
        <f>IF(B411=0,0,VLOOKUP(B411,DM!$C$5:$E$500,3,0))</f>
        <v>0</v>
      </c>
      <c r="E411" s="3">
        <f>VLOOKUP(Tinhgiavon!A411,Tinhgiavon!$A$5:$D$500,4,0)</f>
        <v>0</v>
      </c>
      <c r="F411" s="3">
        <f>VLOOKUP(Tinhgiavon!A411,Tinhgiavon!$A$5:$E$500,5,0)</f>
        <v>0</v>
      </c>
    </row>
    <row r="412" spans="1:6" x14ac:dyDescent="0.2">
      <c r="A412" s="2"/>
      <c r="B412" s="2">
        <f>DM!C412</f>
        <v>0</v>
      </c>
      <c r="C412" s="2">
        <f>IF(B412=0,0,VLOOKUP(B412,DM!$C$5:$E$500,2,0))</f>
        <v>0</v>
      </c>
      <c r="D412" s="2">
        <f>IF(B412=0,0,VLOOKUP(B412,DM!$C$5:$E$500,3,0))</f>
        <v>0</v>
      </c>
      <c r="E412" s="3">
        <f>VLOOKUP(Tinhgiavon!A412,Tinhgiavon!$A$5:$D$500,4,0)</f>
        <v>0</v>
      </c>
      <c r="F412" s="3">
        <f>VLOOKUP(Tinhgiavon!A412,Tinhgiavon!$A$5:$E$500,5,0)</f>
        <v>0</v>
      </c>
    </row>
    <row r="413" spans="1:6" x14ac:dyDescent="0.2">
      <c r="A413" s="2"/>
      <c r="B413" s="2">
        <f>DM!C413</f>
        <v>0</v>
      </c>
      <c r="C413" s="2">
        <f>IF(B413=0,0,VLOOKUP(B413,DM!$C$5:$E$500,2,0))</f>
        <v>0</v>
      </c>
      <c r="D413" s="2">
        <f>IF(B413=0,0,VLOOKUP(B413,DM!$C$5:$E$500,3,0))</f>
        <v>0</v>
      </c>
      <c r="E413" s="3">
        <f>VLOOKUP(Tinhgiavon!A413,Tinhgiavon!$A$5:$D$500,4,0)</f>
        <v>0</v>
      </c>
      <c r="F413" s="3">
        <f>VLOOKUP(Tinhgiavon!A413,Tinhgiavon!$A$5:$E$500,5,0)</f>
        <v>0</v>
      </c>
    </row>
    <row r="414" spans="1:6" x14ac:dyDescent="0.2">
      <c r="A414" s="2"/>
      <c r="B414" s="2">
        <f>DM!C414</f>
        <v>0</v>
      </c>
      <c r="C414" s="2">
        <f>IF(B414=0,0,VLOOKUP(B414,DM!$C$5:$E$500,2,0))</f>
        <v>0</v>
      </c>
      <c r="D414" s="2">
        <f>IF(B414=0,0,VLOOKUP(B414,DM!$C$5:$E$500,3,0))</f>
        <v>0</v>
      </c>
      <c r="E414" s="3">
        <f>VLOOKUP(Tinhgiavon!A414,Tinhgiavon!$A$5:$D$500,4,0)</f>
        <v>0</v>
      </c>
      <c r="F414" s="3">
        <f>VLOOKUP(Tinhgiavon!A414,Tinhgiavon!$A$5:$E$500,5,0)</f>
        <v>0</v>
      </c>
    </row>
    <row r="415" spans="1:6" x14ac:dyDescent="0.2">
      <c r="A415" s="2"/>
      <c r="B415" s="2">
        <f>DM!C415</f>
        <v>0</v>
      </c>
      <c r="C415" s="2">
        <f>IF(B415=0,0,VLOOKUP(B415,DM!$C$5:$E$500,2,0))</f>
        <v>0</v>
      </c>
      <c r="D415" s="2">
        <f>IF(B415=0,0,VLOOKUP(B415,DM!$C$5:$E$500,3,0))</f>
        <v>0</v>
      </c>
      <c r="E415" s="3">
        <f>VLOOKUP(Tinhgiavon!A415,Tinhgiavon!$A$5:$D$500,4,0)</f>
        <v>0</v>
      </c>
      <c r="F415" s="3">
        <f>VLOOKUP(Tinhgiavon!A415,Tinhgiavon!$A$5:$E$500,5,0)</f>
        <v>0</v>
      </c>
    </row>
    <row r="416" spans="1:6" x14ac:dyDescent="0.2">
      <c r="A416" s="2"/>
      <c r="B416" s="2">
        <f>DM!C416</f>
        <v>0</v>
      </c>
      <c r="C416" s="2">
        <f>IF(B416=0,0,VLOOKUP(B416,DM!$C$5:$E$500,2,0))</f>
        <v>0</v>
      </c>
      <c r="D416" s="2">
        <f>IF(B416=0,0,VLOOKUP(B416,DM!$C$5:$E$500,3,0))</f>
        <v>0</v>
      </c>
      <c r="E416" s="3">
        <f>VLOOKUP(Tinhgiavon!A416,Tinhgiavon!$A$5:$D$500,4,0)</f>
        <v>0</v>
      </c>
      <c r="F416" s="3">
        <f>VLOOKUP(Tinhgiavon!A416,Tinhgiavon!$A$5:$E$500,5,0)</f>
        <v>0</v>
      </c>
    </row>
    <row r="417" spans="1:6" x14ac:dyDescent="0.2">
      <c r="A417" s="2"/>
      <c r="B417" s="2">
        <f>DM!C417</f>
        <v>0</v>
      </c>
      <c r="C417" s="2">
        <f>IF(B417=0,0,VLOOKUP(B417,DM!$C$5:$E$500,2,0))</f>
        <v>0</v>
      </c>
      <c r="D417" s="2">
        <f>IF(B417=0,0,VLOOKUP(B417,DM!$C$5:$E$500,3,0))</f>
        <v>0</v>
      </c>
      <c r="E417" s="3">
        <f>VLOOKUP(Tinhgiavon!A417,Tinhgiavon!$A$5:$D$500,4,0)</f>
        <v>0</v>
      </c>
      <c r="F417" s="3">
        <f>VLOOKUP(Tinhgiavon!A417,Tinhgiavon!$A$5:$E$500,5,0)</f>
        <v>0</v>
      </c>
    </row>
    <row r="418" spans="1:6" x14ac:dyDescent="0.2">
      <c r="A418" s="2"/>
      <c r="B418" s="2">
        <f>DM!C418</f>
        <v>0</v>
      </c>
      <c r="C418" s="2">
        <f>IF(B418=0,0,VLOOKUP(B418,DM!$C$5:$E$500,2,0))</f>
        <v>0</v>
      </c>
      <c r="D418" s="2">
        <f>IF(B418=0,0,VLOOKUP(B418,DM!$C$5:$E$500,3,0))</f>
        <v>0</v>
      </c>
      <c r="E418" s="3">
        <f>VLOOKUP(Tinhgiavon!A418,Tinhgiavon!$A$5:$D$500,4,0)</f>
        <v>0</v>
      </c>
      <c r="F418" s="3">
        <f>VLOOKUP(Tinhgiavon!A418,Tinhgiavon!$A$5:$E$500,5,0)</f>
        <v>0</v>
      </c>
    </row>
    <row r="419" spans="1:6" x14ac:dyDescent="0.2">
      <c r="A419" s="2"/>
      <c r="B419" s="2">
        <f>DM!C419</f>
        <v>0</v>
      </c>
      <c r="C419" s="2">
        <f>IF(B419=0,0,VLOOKUP(B419,DM!$C$5:$E$500,2,0))</f>
        <v>0</v>
      </c>
      <c r="D419" s="2">
        <f>IF(B419=0,0,VLOOKUP(B419,DM!$C$5:$E$500,3,0))</f>
        <v>0</v>
      </c>
      <c r="E419" s="3">
        <f>VLOOKUP(Tinhgiavon!A419,Tinhgiavon!$A$5:$D$500,4,0)</f>
        <v>0</v>
      </c>
      <c r="F419" s="3">
        <f>VLOOKUP(Tinhgiavon!A419,Tinhgiavon!$A$5:$E$500,5,0)</f>
        <v>0</v>
      </c>
    </row>
    <row r="420" spans="1:6" x14ac:dyDescent="0.2">
      <c r="A420" s="2"/>
      <c r="B420" s="2">
        <f>DM!C420</f>
        <v>0</v>
      </c>
      <c r="C420" s="2">
        <f>IF(B420=0,0,VLOOKUP(B420,DM!$C$5:$E$500,2,0))</f>
        <v>0</v>
      </c>
      <c r="D420" s="2">
        <f>IF(B420=0,0,VLOOKUP(B420,DM!$C$5:$E$500,3,0))</f>
        <v>0</v>
      </c>
      <c r="E420" s="3">
        <f>VLOOKUP(Tinhgiavon!A420,Tinhgiavon!$A$5:$D$500,4,0)</f>
        <v>0</v>
      </c>
      <c r="F420" s="3">
        <f>VLOOKUP(Tinhgiavon!A420,Tinhgiavon!$A$5:$E$500,5,0)</f>
        <v>0</v>
      </c>
    </row>
    <row r="421" spans="1:6" x14ac:dyDescent="0.2">
      <c r="A421" s="2"/>
      <c r="B421" s="2">
        <f>DM!C421</f>
        <v>0</v>
      </c>
      <c r="C421" s="2">
        <f>IF(B421=0,0,VLOOKUP(B421,DM!$C$5:$E$500,2,0))</f>
        <v>0</v>
      </c>
      <c r="D421" s="2">
        <f>IF(B421=0,0,VLOOKUP(B421,DM!$C$5:$E$500,3,0))</f>
        <v>0</v>
      </c>
      <c r="E421" s="3">
        <f>VLOOKUP(Tinhgiavon!A421,Tinhgiavon!$A$5:$D$500,4,0)</f>
        <v>0</v>
      </c>
      <c r="F421" s="3">
        <f>VLOOKUP(Tinhgiavon!A421,Tinhgiavon!$A$5:$E$500,5,0)</f>
        <v>0</v>
      </c>
    </row>
    <row r="422" spans="1:6" x14ac:dyDescent="0.2">
      <c r="A422" s="2"/>
      <c r="B422" s="2">
        <f>DM!C422</f>
        <v>0</v>
      </c>
      <c r="C422" s="2">
        <f>IF(B422=0,0,VLOOKUP(B422,DM!$C$5:$E$500,2,0))</f>
        <v>0</v>
      </c>
      <c r="D422" s="2">
        <f>IF(B422=0,0,VLOOKUP(B422,DM!$C$5:$E$500,3,0))</f>
        <v>0</v>
      </c>
      <c r="E422" s="3">
        <f>VLOOKUP(Tinhgiavon!A422,Tinhgiavon!$A$5:$D$500,4,0)</f>
        <v>0</v>
      </c>
      <c r="F422" s="3">
        <f>VLOOKUP(Tinhgiavon!A422,Tinhgiavon!$A$5:$E$500,5,0)</f>
        <v>0</v>
      </c>
    </row>
    <row r="423" spans="1:6" x14ac:dyDescent="0.2">
      <c r="A423" s="2"/>
      <c r="B423" s="2">
        <f>DM!C423</f>
        <v>0</v>
      </c>
      <c r="C423" s="2">
        <f>IF(B423=0,0,VLOOKUP(B423,DM!$C$5:$E$500,2,0))</f>
        <v>0</v>
      </c>
      <c r="D423" s="2">
        <f>IF(B423=0,0,VLOOKUP(B423,DM!$C$5:$E$500,3,0))</f>
        <v>0</v>
      </c>
      <c r="E423" s="3">
        <f>VLOOKUP(Tinhgiavon!A423,Tinhgiavon!$A$5:$D$500,4,0)</f>
        <v>0</v>
      </c>
      <c r="F423" s="3">
        <f>VLOOKUP(Tinhgiavon!A423,Tinhgiavon!$A$5:$E$500,5,0)</f>
        <v>0</v>
      </c>
    </row>
    <row r="424" spans="1:6" x14ac:dyDescent="0.2">
      <c r="A424" s="2"/>
      <c r="B424" s="2">
        <f>DM!C424</f>
        <v>0</v>
      </c>
      <c r="C424" s="2">
        <f>IF(B424=0,0,VLOOKUP(B424,DM!$C$5:$E$500,2,0))</f>
        <v>0</v>
      </c>
      <c r="D424" s="2">
        <f>IF(B424=0,0,VLOOKUP(B424,DM!$C$5:$E$500,3,0))</f>
        <v>0</v>
      </c>
      <c r="E424" s="3">
        <f>VLOOKUP(Tinhgiavon!A424,Tinhgiavon!$A$5:$D$500,4,0)</f>
        <v>0</v>
      </c>
      <c r="F424" s="3">
        <f>VLOOKUP(Tinhgiavon!A424,Tinhgiavon!$A$5:$E$500,5,0)</f>
        <v>0</v>
      </c>
    </row>
    <row r="425" spans="1:6" x14ac:dyDescent="0.2">
      <c r="A425" s="2"/>
      <c r="B425" s="2">
        <f>DM!C425</f>
        <v>0</v>
      </c>
      <c r="C425" s="2">
        <f>IF(B425=0,0,VLOOKUP(B425,DM!$C$5:$E$500,2,0))</f>
        <v>0</v>
      </c>
      <c r="D425" s="2">
        <f>IF(B425=0,0,VLOOKUP(B425,DM!$C$5:$E$500,3,0))</f>
        <v>0</v>
      </c>
      <c r="E425" s="3">
        <f>VLOOKUP(Tinhgiavon!A425,Tinhgiavon!$A$5:$D$500,4,0)</f>
        <v>0</v>
      </c>
      <c r="F425" s="3">
        <f>VLOOKUP(Tinhgiavon!A425,Tinhgiavon!$A$5:$E$500,5,0)</f>
        <v>0</v>
      </c>
    </row>
    <row r="426" spans="1:6" x14ac:dyDescent="0.2">
      <c r="A426" s="2"/>
      <c r="B426" s="2">
        <f>DM!C426</f>
        <v>0</v>
      </c>
      <c r="C426" s="2">
        <f>IF(B426=0,0,VLOOKUP(B426,DM!$C$5:$E$500,2,0))</f>
        <v>0</v>
      </c>
      <c r="D426" s="2">
        <f>IF(B426=0,0,VLOOKUP(B426,DM!$C$5:$E$500,3,0))</f>
        <v>0</v>
      </c>
      <c r="E426" s="3">
        <f>VLOOKUP(Tinhgiavon!A426,Tinhgiavon!$A$5:$D$500,4,0)</f>
        <v>0</v>
      </c>
      <c r="F426" s="3">
        <f>VLOOKUP(Tinhgiavon!A426,Tinhgiavon!$A$5:$E$500,5,0)</f>
        <v>0</v>
      </c>
    </row>
    <row r="427" spans="1:6" x14ac:dyDescent="0.2">
      <c r="A427" s="2"/>
      <c r="B427" s="2">
        <f>DM!C427</f>
        <v>0</v>
      </c>
      <c r="C427" s="2">
        <f>IF(B427=0,0,VLOOKUP(B427,DM!$C$5:$E$500,2,0))</f>
        <v>0</v>
      </c>
      <c r="D427" s="2">
        <f>IF(B427=0,0,VLOOKUP(B427,DM!$C$5:$E$500,3,0))</f>
        <v>0</v>
      </c>
      <c r="E427" s="3">
        <f>VLOOKUP(Tinhgiavon!A427,Tinhgiavon!$A$5:$D$500,4,0)</f>
        <v>0</v>
      </c>
      <c r="F427" s="3">
        <f>VLOOKUP(Tinhgiavon!A427,Tinhgiavon!$A$5:$E$500,5,0)</f>
        <v>0</v>
      </c>
    </row>
    <row r="428" spans="1:6" x14ac:dyDescent="0.2">
      <c r="A428" s="2"/>
      <c r="B428" s="2">
        <f>DM!C428</f>
        <v>0</v>
      </c>
      <c r="C428" s="2">
        <f>IF(B428=0,0,VLOOKUP(B428,DM!$C$5:$E$500,2,0))</f>
        <v>0</v>
      </c>
      <c r="D428" s="2">
        <f>IF(B428=0,0,VLOOKUP(B428,DM!$C$5:$E$500,3,0))</f>
        <v>0</v>
      </c>
      <c r="E428" s="3">
        <f>VLOOKUP(Tinhgiavon!A428,Tinhgiavon!$A$5:$D$500,4,0)</f>
        <v>0</v>
      </c>
      <c r="F428" s="3">
        <f>VLOOKUP(Tinhgiavon!A428,Tinhgiavon!$A$5:$E$500,5,0)</f>
        <v>0</v>
      </c>
    </row>
    <row r="429" spans="1:6" x14ac:dyDescent="0.2">
      <c r="A429" s="2"/>
      <c r="B429" s="2">
        <f>DM!C429</f>
        <v>0</v>
      </c>
      <c r="C429" s="2">
        <f>IF(B429=0,0,VLOOKUP(B429,DM!$C$5:$E$500,2,0))</f>
        <v>0</v>
      </c>
      <c r="D429" s="2">
        <f>IF(B429=0,0,VLOOKUP(B429,DM!$C$5:$E$500,3,0))</f>
        <v>0</v>
      </c>
      <c r="E429" s="3">
        <f>VLOOKUP(Tinhgiavon!A429,Tinhgiavon!$A$5:$D$500,4,0)</f>
        <v>0</v>
      </c>
      <c r="F429" s="3">
        <f>VLOOKUP(Tinhgiavon!A429,Tinhgiavon!$A$5:$E$500,5,0)</f>
        <v>0</v>
      </c>
    </row>
    <row r="430" spans="1:6" x14ac:dyDescent="0.2">
      <c r="A430" s="2"/>
      <c r="B430" s="2">
        <f>DM!C430</f>
        <v>0</v>
      </c>
      <c r="C430" s="2">
        <f>IF(B430=0,0,VLOOKUP(B430,DM!$C$5:$E$500,2,0))</f>
        <v>0</v>
      </c>
      <c r="D430" s="2">
        <f>IF(B430=0,0,VLOOKUP(B430,DM!$C$5:$E$500,3,0))</f>
        <v>0</v>
      </c>
      <c r="E430" s="3">
        <f>VLOOKUP(Tinhgiavon!A430,Tinhgiavon!$A$5:$D$500,4,0)</f>
        <v>0</v>
      </c>
      <c r="F430" s="3">
        <f>VLOOKUP(Tinhgiavon!A430,Tinhgiavon!$A$5:$E$500,5,0)</f>
        <v>0</v>
      </c>
    </row>
    <row r="431" spans="1:6" x14ac:dyDescent="0.2">
      <c r="A431" s="2"/>
      <c r="B431" s="2">
        <f>DM!C431</f>
        <v>0</v>
      </c>
      <c r="C431" s="2">
        <f>IF(B431=0,0,VLOOKUP(B431,DM!$C$5:$E$500,2,0))</f>
        <v>0</v>
      </c>
      <c r="D431" s="2">
        <f>IF(B431=0,0,VLOOKUP(B431,DM!$C$5:$E$500,3,0))</f>
        <v>0</v>
      </c>
      <c r="E431" s="3">
        <f>VLOOKUP(Tinhgiavon!A431,Tinhgiavon!$A$5:$D$500,4,0)</f>
        <v>0</v>
      </c>
      <c r="F431" s="3">
        <f>VLOOKUP(Tinhgiavon!A431,Tinhgiavon!$A$5:$E$500,5,0)</f>
        <v>0</v>
      </c>
    </row>
    <row r="432" spans="1:6" x14ac:dyDescent="0.2">
      <c r="A432" s="2"/>
      <c r="B432" s="2">
        <f>DM!C432</f>
        <v>0</v>
      </c>
      <c r="C432" s="2">
        <f>IF(B432=0,0,VLOOKUP(B432,DM!$C$5:$E$500,2,0))</f>
        <v>0</v>
      </c>
      <c r="D432" s="2">
        <f>IF(B432=0,0,VLOOKUP(B432,DM!$C$5:$E$500,3,0))</f>
        <v>0</v>
      </c>
      <c r="E432" s="3">
        <f>VLOOKUP(Tinhgiavon!A432,Tinhgiavon!$A$5:$D$500,4,0)</f>
        <v>0</v>
      </c>
      <c r="F432" s="3">
        <f>VLOOKUP(Tinhgiavon!A432,Tinhgiavon!$A$5:$E$500,5,0)</f>
        <v>0</v>
      </c>
    </row>
    <row r="433" spans="1:6" x14ac:dyDescent="0.2">
      <c r="A433" s="2"/>
      <c r="B433" s="2">
        <f>DM!C433</f>
        <v>0</v>
      </c>
      <c r="C433" s="2">
        <f>IF(B433=0,0,VLOOKUP(B433,DM!$C$5:$E$500,2,0))</f>
        <v>0</v>
      </c>
      <c r="D433" s="2">
        <f>IF(B433=0,0,VLOOKUP(B433,DM!$C$5:$E$500,3,0))</f>
        <v>0</v>
      </c>
      <c r="E433" s="3">
        <f>VLOOKUP(Tinhgiavon!A433,Tinhgiavon!$A$5:$D$500,4,0)</f>
        <v>0</v>
      </c>
      <c r="F433" s="3">
        <f>VLOOKUP(Tinhgiavon!A433,Tinhgiavon!$A$5:$E$500,5,0)</f>
        <v>0</v>
      </c>
    </row>
    <row r="434" spans="1:6" x14ac:dyDescent="0.2">
      <c r="A434" s="2"/>
      <c r="B434" s="2">
        <f>DM!C434</f>
        <v>0</v>
      </c>
      <c r="C434" s="2">
        <f>IF(B434=0,0,VLOOKUP(B434,DM!$C$5:$E$500,2,0))</f>
        <v>0</v>
      </c>
      <c r="D434" s="2">
        <f>IF(B434=0,0,VLOOKUP(B434,DM!$C$5:$E$500,3,0))</f>
        <v>0</v>
      </c>
      <c r="E434" s="3">
        <f>VLOOKUP(Tinhgiavon!A434,Tinhgiavon!$A$5:$D$500,4,0)</f>
        <v>0</v>
      </c>
      <c r="F434" s="3">
        <f>VLOOKUP(Tinhgiavon!A434,Tinhgiavon!$A$5:$E$500,5,0)</f>
        <v>0</v>
      </c>
    </row>
    <row r="435" spans="1:6" x14ac:dyDescent="0.2">
      <c r="A435" s="2"/>
      <c r="B435" s="2">
        <f>DM!C435</f>
        <v>0</v>
      </c>
      <c r="C435" s="2">
        <f>IF(B435=0,0,VLOOKUP(B435,DM!$C$5:$E$500,2,0))</f>
        <v>0</v>
      </c>
      <c r="D435" s="2">
        <f>IF(B435=0,0,VLOOKUP(B435,DM!$C$5:$E$500,3,0))</f>
        <v>0</v>
      </c>
      <c r="E435" s="3">
        <f>VLOOKUP(Tinhgiavon!A435,Tinhgiavon!$A$5:$D$500,4,0)</f>
        <v>0</v>
      </c>
      <c r="F435" s="3">
        <f>VLOOKUP(Tinhgiavon!A435,Tinhgiavon!$A$5:$E$500,5,0)</f>
        <v>0</v>
      </c>
    </row>
    <row r="436" spans="1:6" x14ac:dyDescent="0.2">
      <c r="A436" s="2"/>
      <c r="B436" s="2">
        <f>DM!C436</f>
        <v>0</v>
      </c>
      <c r="C436" s="2">
        <f>IF(B436=0,0,VLOOKUP(B436,DM!$C$5:$E$500,2,0))</f>
        <v>0</v>
      </c>
      <c r="D436" s="2">
        <f>IF(B436=0,0,VLOOKUP(B436,DM!$C$5:$E$500,3,0))</f>
        <v>0</v>
      </c>
      <c r="E436" s="3">
        <f>VLOOKUP(Tinhgiavon!A436,Tinhgiavon!$A$5:$D$500,4,0)</f>
        <v>0</v>
      </c>
      <c r="F436" s="3">
        <f>VLOOKUP(Tinhgiavon!A436,Tinhgiavon!$A$5:$E$500,5,0)</f>
        <v>0</v>
      </c>
    </row>
    <row r="437" spans="1:6" x14ac:dyDescent="0.2">
      <c r="A437" s="2"/>
      <c r="B437" s="2">
        <f>DM!C437</f>
        <v>0</v>
      </c>
      <c r="C437" s="2">
        <f>IF(B437=0,0,VLOOKUP(B437,DM!$C$5:$E$500,2,0))</f>
        <v>0</v>
      </c>
      <c r="D437" s="2">
        <f>IF(B437=0,0,VLOOKUP(B437,DM!$C$5:$E$500,3,0))</f>
        <v>0</v>
      </c>
      <c r="E437" s="3">
        <f>VLOOKUP(Tinhgiavon!A437,Tinhgiavon!$A$5:$D$500,4,0)</f>
        <v>0</v>
      </c>
      <c r="F437" s="3">
        <f>VLOOKUP(Tinhgiavon!A437,Tinhgiavon!$A$5:$E$500,5,0)</f>
        <v>0</v>
      </c>
    </row>
    <row r="438" spans="1:6" x14ac:dyDescent="0.2">
      <c r="A438" s="2"/>
      <c r="B438" s="2">
        <f>DM!C438</f>
        <v>0</v>
      </c>
      <c r="C438" s="2">
        <f>IF(B438=0,0,VLOOKUP(B438,DM!$C$5:$E$500,2,0))</f>
        <v>0</v>
      </c>
      <c r="D438" s="2">
        <f>IF(B438=0,0,VLOOKUP(B438,DM!$C$5:$E$500,3,0))</f>
        <v>0</v>
      </c>
      <c r="E438" s="3">
        <f>VLOOKUP(Tinhgiavon!A438,Tinhgiavon!$A$5:$D$500,4,0)</f>
        <v>0</v>
      </c>
      <c r="F438" s="3">
        <f>VLOOKUP(Tinhgiavon!A438,Tinhgiavon!$A$5:$E$500,5,0)</f>
        <v>0</v>
      </c>
    </row>
    <row r="439" spans="1:6" x14ac:dyDescent="0.2">
      <c r="A439" s="2"/>
      <c r="B439" s="2">
        <f>DM!C439</f>
        <v>0</v>
      </c>
      <c r="C439" s="2">
        <f>IF(B439=0,0,VLOOKUP(B439,DM!$C$5:$E$500,2,0))</f>
        <v>0</v>
      </c>
      <c r="D439" s="2">
        <f>IF(B439=0,0,VLOOKUP(B439,DM!$C$5:$E$500,3,0))</f>
        <v>0</v>
      </c>
      <c r="E439" s="3">
        <f>VLOOKUP(Tinhgiavon!A439,Tinhgiavon!$A$5:$D$500,4,0)</f>
        <v>0</v>
      </c>
      <c r="F439" s="3">
        <f>VLOOKUP(Tinhgiavon!A439,Tinhgiavon!$A$5:$E$500,5,0)</f>
        <v>0</v>
      </c>
    </row>
    <row r="440" spans="1:6" x14ac:dyDescent="0.2">
      <c r="A440" s="2"/>
      <c r="B440" s="2">
        <f>DM!C440</f>
        <v>0</v>
      </c>
      <c r="C440" s="2">
        <f>IF(B440=0,0,VLOOKUP(B440,DM!$C$5:$E$500,2,0))</f>
        <v>0</v>
      </c>
      <c r="D440" s="2">
        <f>IF(B440=0,0,VLOOKUP(B440,DM!$C$5:$E$500,3,0))</f>
        <v>0</v>
      </c>
      <c r="E440" s="3">
        <f>VLOOKUP(Tinhgiavon!A440,Tinhgiavon!$A$5:$D$500,4,0)</f>
        <v>0</v>
      </c>
      <c r="F440" s="3">
        <f>VLOOKUP(Tinhgiavon!A440,Tinhgiavon!$A$5:$E$500,5,0)</f>
        <v>0</v>
      </c>
    </row>
    <row r="441" spans="1:6" x14ac:dyDescent="0.2">
      <c r="A441" s="2"/>
      <c r="B441" s="2">
        <f>DM!C441</f>
        <v>0</v>
      </c>
      <c r="C441" s="2">
        <f>IF(B441=0,0,VLOOKUP(B441,DM!$C$5:$E$500,2,0))</f>
        <v>0</v>
      </c>
      <c r="D441" s="2">
        <f>IF(B441=0,0,VLOOKUP(B441,DM!$C$5:$E$500,3,0))</f>
        <v>0</v>
      </c>
      <c r="E441" s="3">
        <f>VLOOKUP(Tinhgiavon!A441,Tinhgiavon!$A$5:$D$500,4,0)</f>
        <v>0</v>
      </c>
      <c r="F441" s="3">
        <f>VLOOKUP(Tinhgiavon!A441,Tinhgiavon!$A$5:$E$500,5,0)</f>
        <v>0</v>
      </c>
    </row>
    <row r="442" spans="1:6" x14ac:dyDescent="0.2">
      <c r="A442" s="2"/>
      <c r="B442" s="2">
        <f>DM!C442</f>
        <v>0</v>
      </c>
      <c r="C442" s="2">
        <f>IF(B442=0,0,VLOOKUP(B442,DM!$C$5:$E$500,2,0))</f>
        <v>0</v>
      </c>
      <c r="D442" s="2">
        <f>IF(B442=0,0,VLOOKUP(B442,DM!$C$5:$E$500,3,0))</f>
        <v>0</v>
      </c>
      <c r="E442" s="3">
        <f>VLOOKUP(Tinhgiavon!A442,Tinhgiavon!$A$5:$D$500,4,0)</f>
        <v>0</v>
      </c>
      <c r="F442" s="3">
        <f>VLOOKUP(Tinhgiavon!A442,Tinhgiavon!$A$5:$E$500,5,0)</f>
        <v>0</v>
      </c>
    </row>
    <row r="443" spans="1:6" x14ac:dyDescent="0.2">
      <c r="A443" s="2"/>
      <c r="B443" s="2">
        <f>DM!C443</f>
        <v>0</v>
      </c>
      <c r="C443" s="2">
        <f>IF(B443=0,0,VLOOKUP(B443,DM!$C$5:$E$500,2,0))</f>
        <v>0</v>
      </c>
      <c r="D443" s="2">
        <f>IF(B443=0,0,VLOOKUP(B443,DM!$C$5:$E$500,3,0))</f>
        <v>0</v>
      </c>
      <c r="E443" s="3">
        <f>VLOOKUP(Tinhgiavon!A443,Tinhgiavon!$A$5:$D$500,4,0)</f>
        <v>0</v>
      </c>
      <c r="F443" s="3">
        <f>VLOOKUP(Tinhgiavon!A443,Tinhgiavon!$A$5:$E$500,5,0)</f>
        <v>0</v>
      </c>
    </row>
    <row r="444" spans="1:6" x14ac:dyDescent="0.2">
      <c r="A444" s="2"/>
      <c r="B444" s="2">
        <f>DM!C444</f>
        <v>0</v>
      </c>
      <c r="C444" s="2">
        <f>IF(B444=0,0,VLOOKUP(B444,DM!$C$5:$E$500,2,0))</f>
        <v>0</v>
      </c>
      <c r="D444" s="2">
        <f>IF(B444=0,0,VLOOKUP(B444,DM!$C$5:$E$500,3,0))</f>
        <v>0</v>
      </c>
      <c r="E444" s="3">
        <f>VLOOKUP(Tinhgiavon!A444,Tinhgiavon!$A$5:$D$500,4,0)</f>
        <v>0</v>
      </c>
      <c r="F444" s="3">
        <f>VLOOKUP(Tinhgiavon!A444,Tinhgiavon!$A$5:$E$500,5,0)</f>
        <v>0</v>
      </c>
    </row>
    <row r="445" spans="1:6" x14ac:dyDescent="0.2">
      <c r="A445" s="2"/>
      <c r="B445" s="2">
        <f>DM!C445</f>
        <v>0</v>
      </c>
      <c r="C445" s="2">
        <f>IF(B445=0,0,VLOOKUP(B445,DM!$C$5:$E$500,2,0))</f>
        <v>0</v>
      </c>
      <c r="D445" s="2">
        <f>IF(B445=0,0,VLOOKUP(B445,DM!$C$5:$E$500,3,0))</f>
        <v>0</v>
      </c>
      <c r="E445" s="3">
        <f>VLOOKUP(Tinhgiavon!A445,Tinhgiavon!$A$5:$D$500,4,0)</f>
        <v>0</v>
      </c>
      <c r="F445" s="3">
        <f>VLOOKUP(Tinhgiavon!A445,Tinhgiavon!$A$5:$E$500,5,0)</f>
        <v>0</v>
      </c>
    </row>
    <row r="446" spans="1:6" x14ac:dyDescent="0.2">
      <c r="A446" s="2"/>
      <c r="B446" s="2">
        <f>DM!C446</f>
        <v>0</v>
      </c>
      <c r="C446" s="2">
        <f>IF(B446=0,0,VLOOKUP(B446,DM!$C$5:$E$500,2,0))</f>
        <v>0</v>
      </c>
      <c r="D446" s="2">
        <f>IF(B446=0,0,VLOOKUP(B446,DM!$C$5:$E$500,3,0))</f>
        <v>0</v>
      </c>
      <c r="E446" s="3">
        <f>VLOOKUP(Tinhgiavon!A446,Tinhgiavon!$A$5:$D$500,4,0)</f>
        <v>0</v>
      </c>
      <c r="F446" s="3">
        <f>VLOOKUP(Tinhgiavon!A446,Tinhgiavon!$A$5:$E$500,5,0)</f>
        <v>0</v>
      </c>
    </row>
    <row r="447" spans="1:6" x14ac:dyDescent="0.2">
      <c r="A447" s="2"/>
      <c r="B447" s="2">
        <f>DM!C447</f>
        <v>0</v>
      </c>
      <c r="C447" s="2">
        <f>IF(B447=0,0,VLOOKUP(B447,DM!$C$5:$E$500,2,0))</f>
        <v>0</v>
      </c>
      <c r="D447" s="2">
        <f>IF(B447=0,0,VLOOKUP(B447,DM!$C$5:$E$500,3,0))</f>
        <v>0</v>
      </c>
      <c r="E447" s="3">
        <f>VLOOKUP(Tinhgiavon!A447,Tinhgiavon!$A$5:$D$500,4,0)</f>
        <v>0</v>
      </c>
      <c r="F447" s="3">
        <f>VLOOKUP(Tinhgiavon!A447,Tinhgiavon!$A$5:$E$500,5,0)</f>
        <v>0</v>
      </c>
    </row>
    <row r="448" spans="1:6" x14ac:dyDescent="0.2">
      <c r="A448" s="2"/>
      <c r="B448" s="2">
        <f>DM!C448</f>
        <v>0</v>
      </c>
      <c r="C448" s="2">
        <f>IF(B448=0,0,VLOOKUP(B448,DM!$C$5:$E$500,2,0))</f>
        <v>0</v>
      </c>
      <c r="D448" s="2">
        <f>IF(B448=0,0,VLOOKUP(B448,DM!$C$5:$E$500,3,0))</f>
        <v>0</v>
      </c>
      <c r="E448" s="3">
        <f>VLOOKUP(Tinhgiavon!A448,Tinhgiavon!$A$5:$D$500,4,0)</f>
        <v>0</v>
      </c>
      <c r="F448" s="3">
        <f>VLOOKUP(Tinhgiavon!A448,Tinhgiavon!$A$5:$E$500,5,0)</f>
        <v>0</v>
      </c>
    </row>
    <row r="449" spans="1:6" x14ac:dyDescent="0.2">
      <c r="A449" s="2"/>
      <c r="B449" s="2">
        <f>DM!C449</f>
        <v>0</v>
      </c>
      <c r="C449" s="2">
        <f>IF(B449=0,0,VLOOKUP(B449,DM!$C$5:$E$500,2,0))</f>
        <v>0</v>
      </c>
      <c r="D449" s="2">
        <f>IF(B449=0,0,VLOOKUP(B449,DM!$C$5:$E$500,3,0))</f>
        <v>0</v>
      </c>
      <c r="E449" s="3">
        <f>VLOOKUP(Tinhgiavon!A449,Tinhgiavon!$A$5:$D$500,4,0)</f>
        <v>0</v>
      </c>
      <c r="F449" s="3">
        <f>VLOOKUP(Tinhgiavon!A449,Tinhgiavon!$A$5:$E$500,5,0)</f>
        <v>0</v>
      </c>
    </row>
    <row r="450" spans="1:6" x14ac:dyDescent="0.2">
      <c r="A450" s="2"/>
      <c r="B450" s="2">
        <f>DM!C450</f>
        <v>0</v>
      </c>
      <c r="C450" s="2">
        <f>IF(B450=0,0,VLOOKUP(B450,DM!$C$5:$E$500,2,0))</f>
        <v>0</v>
      </c>
      <c r="D450" s="2">
        <f>IF(B450=0,0,VLOOKUP(B450,DM!$C$5:$E$500,3,0))</f>
        <v>0</v>
      </c>
      <c r="E450" s="3">
        <f>VLOOKUP(Tinhgiavon!A450,Tinhgiavon!$A$5:$D$500,4,0)</f>
        <v>0</v>
      </c>
      <c r="F450" s="3">
        <f>VLOOKUP(Tinhgiavon!A450,Tinhgiavon!$A$5:$E$500,5,0)</f>
        <v>0</v>
      </c>
    </row>
    <row r="451" spans="1:6" x14ac:dyDescent="0.2">
      <c r="A451" s="2"/>
      <c r="B451" s="2">
        <f>DM!C451</f>
        <v>0</v>
      </c>
      <c r="C451" s="2">
        <f>IF(B451=0,0,VLOOKUP(B451,DM!$C$5:$E$500,2,0))</f>
        <v>0</v>
      </c>
      <c r="D451" s="2">
        <f>IF(B451=0,0,VLOOKUP(B451,DM!$C$5:$E$500,3,0))</f>
        <v>0</v>
      </c>
      <c r="E451" s="3">
        <f>VLOOKUP(Tinhgiavon!A451,Tinhgiavon!$A$5:$D$500,4,0)</f>
        <v>0</v>
      </c>
      <c r="F451" s="3">
        <f>VLOOKUP(Tinhgiavon!A451,Tinhgiavon!$A$5:$E$500,5,0)</f>
        <v>0</v>
      </c>
    </row>
    <row r="452" spans="1:6" x14ac:dyDescent="0.2">
      <c r="A452" s="2"/>
      <c r="B452" s="2">
        <f>DM!C452</f>
        <v>0</v>
      </c>
      <c r="C452" s="2">
        <f>IF(B452=0,0,VLOOKUP(B452,DM!$C$5:$E$500,2,0))</f>
        <v>0</v>
      </c>
      <c r="D452" s="2">
        <f>IF(B452=0,0,VLOOKUP(B452,DM!$C$5:$E$500,3,0))</f>
        <v>0</v>
      </c>
      <c r="E452" s="3">
        <f>VLOOKUP(Tinhgiavon!A452,Tinhgiavon!$A$5:$D$500,4,0)</f>
        <v>0</v>
      </c>
      <c r="F452" s="3">
        <f>VLOOKUP(Tinhgiavon!A452,Tinhgiavon!$A$5:$E$500,5,0)</f>
        <v>0</v>
      </c>
    </row>
    <row r="453" spans="1:6" x14ac:dyDescent="0.2">
      <c r="A453" s="2"/>
      <c r="B453" s="2">
        <f>DM!C453</f>
        <v>0</v>
      </c>
      <c r="C453" s="2">
        <f>IF(B453=0,0,VLOOKUP(B453,DM!$C$5:$E$500,2,0))</f>
        <v>0</v>
      </c>
      <c r="D453" s="2">
        <f>IF(B453=0,0,VLOOKUP(B453,DM!$C$5:$E$500,3,0))</f>
        <v>0</v>
      </c>
      <c r="E453" s="3">
        <f>VLOOKUP(Tinhgiavon!A453,Tinhgiavon!$A$5:$D$500,4,0)</f>
        <v>0</v>
      </c>
      <c r="F453" s="3">
        <f>VLOOKUP(Tinhgiavon!A453,Tinhgiavon!$A$5:$E$500,5,0)</f>
        <v>0</v>
      </c>
    </row>
    <row r="454" spans="1:6" x14ac:dyDescent="0.2">
      <c r="A454" s="2"/>
      <c r="B454" s="2">
        <f>DM!C454</f>
        <v>0</v>
      </c>
      <c r="C454" s="2">
        <f>IF(B454=0,0,VLOOKUP(B454,DM!$C$5:$E$500,2,0))</f>
        <v>0</v>
      </c>
      <c r="D454" s="2">
        <f>IF(B454=0,0,VLOOKUP(B454,DM!$C$5:$E$500,3,0))</f>
        <v>0</v>
      </c>
      <c r="E454" s="3">
        <f>VLOOKUP(Tinhgiavon!A454,Tinhgiavon!$A$5:$D$500,4,0)</f>
        <v>0</v>
      </c>
      <c r="F454" s="3">
        <f>VLOOKUP(Tinhgiavon!A454,Tinhgiavon!$A$5:$E$500,5,0)</f>
        <v>0</v>
      </c>
    </row>
    <row r="455" spans="1:6" x14ac:dyDescent="0.2">
      <c r="A455" s="2"/>
      <c r="B455" s="2">
        <f>DM!C455</f>
        <v>0</v>
      </c>
      <c r="C455" s="2">
        <f>IF(B455=0,0,VLOOKUP(B455,DM!$C$5:$E$500,2,0))</f>
        <v>0</v>
      </c>
      <c r="D455" s="2">
        <f>IF(B455=0,0,VLOOKUP(B455,DM!$C$5:$E$500,3,0))</f>
        <v>0</v>
      </c>
      <c r="E455" s="3">
        <f>VLOOKUP(Tinhgiavon!A455,Tinhgiavon!$A$5:$D$500,4,0)</f>
        <v>0</v>
      </c>
      <c r="F455" s="3">
        <f>VLOOKUP(Tinhgiavon!A455,Tinhgiavon!$A$5:$E$500,5,0)</f>
        <v>0</v>
      </c>
    </row>
    <row r="456" spans="1:6" x14ac:dyDescent="0.2">
      <c r="A456" s="2"/>
      <c r="B456" s="2">
        <f>DM!C456</f>
        <v>0</v>
      </c>
      <c r="C456" s="2">
        <f>IF(B456=0,0,VLOOKUP(B456,DM!$C$5:$E$500,2,0))</f>
        <v>0</v>
      </c>
      <c r="D456" s="2">
        <f>IF(B456=0,0,VLOOKUP(B456,DM!$C$5:$E$500,3,0))</f>
        <v>0</v>
      </c>
      <c r="E456" s="3">
        <f>VLOOKUP(Tinhgiavon!A456,Tinhgiavon!$A$5:$D$500,4,0)</f>
        <v>0</v>
      </c>
      <c r="F456" s="3">
        <f>VLOOKUP(Tinhgiavon!A456,Tinhgiavon!$A$5:$E$500,5,0)</f>
        <v>0</v>
      </c>
    </row>
    <row r="457" spans="1:6" x14ac:dyDescent="0.2">
      <c r="A457" s="2"/>
      <c r="B457" s="2">
        <f>DM!C457</f>
        <v>0</v>
      </c>
      <c r="C457" s="2">
        <f>IF(B457=0,0,VLOOKUP(B457,DM!$C$5:$E$500,2,0))</f>
        <v>0</v>
      </c>
      <c r="D457" s="2">
        <f>IF(B457=0,0,VLOOKUP(B457,DM!$C$5:$E$500,3,0))</f>
        <v>0</v>
      </c>
      <c r="E457" s="3">
        <f>VLOOKUP(Tinhgiavon!A457,Tinhgiavon!$A$5:$D$500,4,0)</f>
        <v>0</v>
      </c>
      <c r="F457" s="3">
        <f>VLOOKUP(Tinhgiavon!A457,Tinhgiavon!$A$5:$E$500,5,0)</f>
        <v>0</v>
      </c>
    </row>
    <row r="458" spans="1:6" x14ac:dyDescent="0.2">
      <c r="A458" s="2"/>
      <c r="B458" s="2">
        <f>DM!C458</f>
        <v>0</v>
      </c>
      <c r="C458" s="2">
        <f>IF(B458=0,0,VLOOKUP(B458,DM!$C$5:$E$500,2,0))</f>
        <v>0</v>
      </c>
      <c r="D458" s="2">
        <f>IF(B458=0,0,VLOOKUP(B458,DM!$C$5:$E$500,3,0))</f>
        <v>0</v>
      </c>
      <c r="E458" s="3">
        <f>VLOOKUP(Tinhgiavon!A458,Tinhgiavon!$A$5:$D$500,4,0)</f>
        <v>0</v>
      </c>
      <c r="F458" s="3">
        <f>VLOOKUP(Tinhgiavon!A458,Tinhgiavon!$A$5:$E$500,5,0)</f>
        <v>0</v>
      </c>
    </row>
    <row r="459" spans="1:6" x14ac:dyDescent="0.2">
      <c r="A459" s="2"/>
      <c r="B459" s="2">
        <f>DM!C459</f>
        <v>0</v>
      </c>
      <c r="C459" s="2">
        <f>IF(B459=0,0,VLOOKUP(B459,DM!$C$5:$E$500,2,0))</f>
        <v>0</v>
      </c>
      <c r="D459" s="2">
        <f>IF(B459=0,0,VLOOKUP(B459,DM!$C$5:$E$500,3,0))</f>
        <v>0</v>
      </c>
      <c r="E459" s="3">
        <f>VLOOKUP(Tinhgiavon!A459,Tinhgiavon!$A$5:$D$500,4,0)</f>
        <v>0</v>
      </c>
      <c r="F459" s="3">
        <f>VLOOKUP(Tinhgiavon!A459,Tinhgiavon!$A$5:$E$500,5,0)</f>
        <v>0</v>
      </c>
    </row>
    <row r="460" spans="1:6" x14ac:dyDescent="0.2">
      <c r="A460" s="2"/>
      <c r="B460" s="2">
        <f>DM!C460</f>
        <v>0</v>
      </c>
      <c r="C460" s="2">
        <f>IF(B460=0,0,VLOOKUP(B460,DM!$C$5:$E$500,2,0))</f>
        <v>0</v>
      </c>
      <c r="D460" s="2">
        <f>IF(B460=0,0,VLOOKUP(B460,DM!$C$5:$E$500,3,0))</f>
        <v>0</v>
      </c>
      <c r="E460" s="3">
        <f>VLOOKUP(Tinhgiavon!A460,Tinhgiavon!$A$5:$D$500,4,0)</f>
        <v>0</v>
      </c>
      <c r="F460" s="3">
        <f>VLOOKUP(Tinhgiavon!A460,Tinhgiavon!$A$5:$E$500,5,0)</f>
        <v>0</v>
      </c>
    </row>
    <row r="461" spans="1:6" x14ac:dyDescent="0.2">
      <c r="A461" s="2"/>
      <c r="B461" s="2">
        <f>DM!C461</f>
        <v>0</v>
      </c>
      <c r="C461" s="2">
        <f>IF(B461=0,0,VLOOKUP(B461,DM!$C$5:$E$500,2,0))</f>
        <v>0</v>
      </c>
      <c r="D461" s="2">
        <f>IF(B461=0,0,VLOOKUP(B461,DM!$C$5:$E$500,3,0))</f>
        <v>0</v>
      </c>
      <c r="E461" s="3">
        <f>VLOOKUP(Tinhgiavon!A461,Tinhgiavon!$A$5:$D$500,4,0)</f>
        <v>0</v>
      </c>
      <c r="F461" s="3">
        <f>VLOOKUP(Tinhgiavon!A461,Tinhgiavon!$A$5:$E$500,5,0)</f>
        <v>0</v>
      </c>
    </row>
    <row r="462" spans="1:6" x14ac:dyDescent="0.2">
      <c r="A462" s="2"/>
      <c r="B462" s="2">
        <f>DM!C462</f>
        <v>0</v>
      </c>
      <c r="C462" s="2">
        <f>IF(B462=0,0,VLOOKUP(B462,DM!$C$5:$E$500,2,0))</f>
        <v>0</v>
      </c>
      <c r="D462" s="2">
        <f>IF(B462=0,0,VLOOKUP(B462,DM!$C$5:$E$500,3,0))</f>
        <v>0</v>
      </c>
      <c r="E462" s="3">
        <f>VLOOKUP(Tinhgiavon!A462,Tinhgiavon!$A$5:$D$500,4,0)</f>
        <v>0</v>
      </c>
      <c r="F462" s="3">
        <f>VLOOKUP(Tinhgiavon!A462,Tinhgiavon!$A$5:$E$500,5,0)</f>
        <v>0</v>
      </c>
    </row>
    <row r="463" spans="1:6" x14ac:dyDescent="0.2">
      <c r="A463" s="2"/>
      <c r="B463" s="2">
        <f>DM!C463</f>
        <v>0</v>
      </c>
      <c r="C463" s="2">
        <f>IF(B463=0,0,VLOOKUP(B463,DM!$C$5:$E$500,2,0))</f>
        <v>0</v>
      </c>
      <c r="D463" s="2">
        <f>IF(B463=0,0,VLOOKUP(B463,DM!$C$5:$E$500,3,0))</f>
        <v>0</v>
      </c>
      <c r="E463" s="3">
        <f>VLOOKUP(Tinhgiavon!A463,Tinhgiavon!$A$5:$D$500,4,0)</f>
        <v>0</v>
      </c>
      <c r="F463" s="3">
        <f>VLOOKUP(Tinhgiavon!A463,Tinhgiavon!$A$5:$E$500,5,0)</f>
        <v>0</v>
      </c>
    </row>
    <row r="464" spans="1:6" x14ac:dyDescent="0.2">
      <c r="A464" s="2"/>
      <c r="B464" s="2">
        <f>DM!C464</f>
        <v>0</v>
      </c>
      <c r="C464" s="2">
        <f>IF(B464=0,0,VLOOKUP(B464,DM!$C$5:$E$500,2,0))</f>
        <v>0</v>
      </c>
      <c r="D464" s="2">
        <f>IF(B464=0,0,VLOOKUP(B464,DM!$C$5:$E$500,3,0))</f>
        <v>0</v>
      </c>
      <c r="E464" s="3">
        <f>VLOOKUP(Tinhgiavon!A464,Tinhgiavon!$A$5:$D$500,4,0)</f>
        <v>0</v>
      </c>
      <c r="F464" s="3">
        <f>VLOOKUP(Tinhgiavon!A464,Tinhgiavon!$A$5:$E$500,5,0)</f>
        <v>0</v>
      </c>
    </row>
    <row r="465" spans="1:6" x14ac:dyDescent="0.2">
      <c r="A465" s="2"/>
      <c r="B465" s="2">
        <f>DM!C465</f>
        <v>0</v>
      </c>
      <c r="C465" s="2">
        <f>IF(B465=0,0,VLOOKUP(B465,DM!$C$5:$E$500,2,0))</f>
        <v>0</v>
      </c>
      <c r="D465" s="2">
        <f>IF(B465=0,0,VLOOKUP(B465,DM!$C$5:$E$500,3,0))</f>
        <v>0</v>
      </c>
      <c r="E465" s="3">
        <f>VLOOKUP(Tinhgiavon!A465,Tinhgiavon!$A$5:$D$500,4,0)</f>
        <v>0</v>
      </c>
      <c r="F465" s="3">
        <f>VLOOKUP(Tinhgiavon!A465,Tinhgiavon!$A$5:$E$500,5,0)</f>
        <v>0</v>
      </c>
    </row>
    <row r="466" spans="1:6" x14ac:dyDescent="0.2">
      <c r="A466" s="2"/>
      <c r="B466" s="2">
        <f>DM!C466</f>
        <v>0</v>
      </c>
      <c r="C466" s="2">
        <f>IF(B466=0,0,VLOOKUP(B466,DM!$C$5:$E$500,2,0))</f>
        <v>0</v>
      </c>
      <c r="D466" s="2">
        <f>IF(B466=0,0,VLOOKUP(B466,DM!$C$5:$E$500,3,0))</f>
        <v>0</v>
      </c>
      <c r="E466" s="3">
        <f>VLOOKUP(Tinhgiavon!A466,Tinhgiavon!$A$5:$D$500,4,0)</f>
        <v>0</v>
      </c>
      <c r="F466" s="3">
        <f>VLOOKUP(Tinhgiavon!A466,Tinhgiavon!$A$5:$E$500,5,0)</f>
        <v>0</v>
      </c>
    </row>
    <row r="467" spans="1:6" x14ac:dyDescent="0.2">
      <c r="A467" s="2"/>
      <c r="B467" s="2">
        <f>DM!C467</f>
        <v>0</v>
      </c>
      <c r="C467" s="2">
        <f>IF(B467=0,0,VLOOKUP(B467,DM!$C$5:$E$500,2,0))</f>
        <v>0</v>
      </c>
      <c r="D467" s="2">
        <f>IF(B467=0,0,VLOOKUP(B467,DM!$C$5:$E$500,3,0))</f>
        <v>0</v>
      </c>
      <c r="E467" s="3">
        <f>VLOOKUP(Tinhgiavon!A467,Tinhgiavon!$A$5:$D$500,4,0)</f>
        <v>0</v>
      </c>
      <c r="F467" s="3">
        <f>VLOOKUP(Tinhgiavon!A467,Tinhgiavon!$A$5:$E$500,5,0)</f>
        <v>0</v>
      </c>
    </row>
    <row r="468" spans="1:6" x14ac:dyDescent="0.2">
      <c r="A468" s="2"/>
      <c r="B468" s="2">
        <f>DM!C468</f>
        <v>0</v>
      </c>
      <c r="C468" s="2">
        <f>IF(B468=0,0,VLOOKUP(B468,DM!$C$5:$E$500,2,0))</f>
        <v>0</v>
      </c>
      <c r="D468" s="2">
        <f>IF(B468=0,0,VLOOKUP(B468,DM!$C$5:$E$500,3,0))</f>
        <v>0</v>
      </c>
      <c r="E468" s="3">
        <f>VLOOKUP(Tinhgiavon!A468,Tinhgiavon!$A$5:$D$500,4,0)</f>
        <v>0</v>
      </c>
      <c r="F468" s="3">
        <f>VLOOKUP(Tinhgiavon!A468,Tinhgiavon!$A$5:$E$500,5,0)</f>
        <v>0</v>
      </c>
    </row>
    <row r="469" spans="1:6" x14ac:dyDescent="0.2">
      <c r="A469" s="2"/>
      <c r="B469" s="2">
        <f>DM!C469</f>
        <v>0</v>
      </c>
      <c r="C469" s="2">
        <f>IF(B469=0,0,VLOOKUP(B469,DM!$C$5:$E$500,2,0))</f>
        <v>0</v>
      </c>
      <c r="D469" s="2">
        <f>IF(B469=0,0,VLOOKUP(B469,DM!$C$5:$E$500,3,0))</f>
        <v>0</v>
      </c>
      <c r="E469" s="3">
        <f>VLOOKUP(Tinhgiavon!A469,Tinhgiavon!$A$5:$D$500,4,0)</f>
        <v>0</v>
      </c>
      <c r="F469" s="3">
        <f>VLOOKUP(Tinhgiavon!A469,Tinhgiavon!$A$5:$E$500,5,0)</f>
        <v>0</v>
      </c>
    </row>
    <row r="470" spans="1:6" x14ac:dyDescent="0.2">
      <c r="A470" s="2"/>
      <c r="B470" s="2">
        <f>DM!C470</f>
        <v>0</v>
      </c>
      <c r="C470" s="2">
        <f>IF(B470=0,0,VLOOKUP(B470,DM!$C$5:$E$500,2,0))</f>
        <v>0</v>
      </c>
      <c r="D470" s="2">
        <f>IF(B470=0,0,VLOOKUP(B470,DM!$C$5:$E$500,3,0))</f>
        <v>0</v>
      </c>
      <c r="E470" s="3">
        <f>VLOOKUP(Tinhgiavon!A470,Tinhgiavon!$A$5:$D$500,4,0)</f>
        <v>0</v>
      </c>
      <c r="F470" s="3">
        <f>VLOOKUP(Tinhgiavon!A470,Tinhgiavon!$A$5:$E$500,5,0)</f>
        <v>0</v>
      </c>
    </row>
    <row r="471" spans="1:6" x14ac:dyDescent="0.2">
      <c r="A471" s="2"/>
      <c r="B471" s="2">
        <f>DM!C471</f>
        <v>0</v>
      </c>
      <c r="C471" s="2">
        <f>IF(B471=0,0,VLOOKUP(B471,DM!$C$5:$E$500,2,0))</f>
        <v>0</v>
      </c>
      <c r="D471" s="2">
        <f>IF(B471=0,0,VLOOKUP(B471,DM!$C$5:$E$500,3,0))</f>
        <v>0</v>
      </c>
      <c r="E471" s="3">
        <f>VLOOKUP(Tinhgiavon!A471,Tinhgiavon!$A$5:$D$500,4,0)</f>
        <v>0</v>
      </c>
      <c r="F471" s="3">
        <f>VLOOKUP(Tinhgiavon!A471,Tinhgiavon!$A$5:$E$500,5,0)</f>
        <v>0</v>
      </c>
    </row>
    <row r="472" spans="1:6" x14ac:dyDescent="0.2">
      <c r="A472" s="2"/>
      <c r="B472" s="2">
        <f>DM!C472</f>
        <v>0</v>
      </c>
      <c r="C472" s="2">
        <f>IF(B472=0,0,VLOOKUP(B472,DM!$C$5:$E$500,2,0))</f>
        <v>0</v>
      </c>
      <c r="D472" s="2">
        <f>IF(B472=0,0,VLOOKUP(B472,DM!$C$5:$E$500,3,0))</f>
        <v>0</v>
      </c>
      <c r="E472" s="3">
        <f>VLOOKUP(Tinhgiavon!A472,Tinhgiavon!$A$5:$D$500,4,0)</f>
        <v>0</v>
      </c>
      <c r="F472" s="3">
        <f>VLOOKUP(Tinhgiavon!A472,Tinhgiavon!$A$5:$E$500,5,0)</f>
        <v>0</v>
      </c>
    </row>
    <row r="473" spans="1:6" x14ac:dyDescent="0.2">
      <c r="A473" s="2"/>
      <c r="B473" s="2">
        <f>DM!C473</f>
        <v>0</v>
      </c>
      <c r="C473" s="2">
        <f>IF(B473=0,0,VLOOKUP(B473,DM!$C$5:$E$500,2,0))</f>
        <v>0</v>
      </c>
      <c r="D473" s="2">
        <f>IF(B473=0,0,VLOOKUP(B473,DM!$C$5:$E$500,3,0))</f>
        <v>0</v>
      </c>
      <c r="E473" s="3">
        <f>VLOOKUP(Tinhgiavon!A473,Tinhgiavon!$A$5:$D$500,4,0)</f>
        <v>0</v>
      </c>
      <c r="F473" s="3">
        <f>VLOOKUP(Tinhgiavon!A473,Tinhgiavon!$A$5:$E$500,5,0)</f>
        <v>0</v>
      </c>
    </row>
    <row r="474" spans="1:6" x14ac:dyDescent="0.2">
      <c r="A474" s="2"/>
      <c r="B474" s="2">
        <f>DM!C474</f>
        <v>0</v>
      </c>
      <c r="C474" s="2">
        <f>IF(B474=0,0,VLOOKUP(B474,DM!$C$5:$E$500,2,0))</f>
        <v>0</v>
      </c>
      <c r="D474" s="2">
        <f>IF(B474=0,0,VLOOKUP(B474,DM!$C$5:$E$500,3,0))</f>
        <v>0</v>
      </c>
      <c r="E474" s="3">
        <f>VLOOKUP(Tinhgiavon!A474,Tinhgiavon!$A$5:$D$500,4,0)</f>
        <v>0</v>
      </c>
      <c r="F474" s="3">
        <f>VLOOKUP(Tinhgiavon!A474,Tinhgiavon!$A$5:$E$500,5,0)</f>
        <v>0</v>
      </c>
    </row>
    <row r="475" spans="1:6" x14ac:dyDescent="0.2">
      <c r="A475" s="2"/>
      <c r="B475" s="2">
        <f>DM!C475</f>
        <v>0</v>
      </c>
      <c r="C475" s="2">
        <f>IF(B475=0,0,VLOOKUP(B475,DM!$C$5:$E$500,2,0))</f>
        <v>0</v>
      </c>
      <c r="D475" s="2">
        <f>IF(B475=0,0,VLOOKUP(B475,DM!$C$5:$E$500,3,0))</f>
        <v>0</v>
      </c>
      <c r="E475" s="3">
        <f>VLOOKUP(Tinhgiavon!A475,Tinhgiavon!$A$5:$D$500,4,0)</f>
        <v>0</v>
      </c>
      <c r="F475" s="3">
        <f>VLOOKUP(Tinhgiavon!A475,Tinhgiavon!$A$5:$E$500,5,0)</f>
        <v>0</v>
      </c>
    </row>
    <row r="476" spans="1:6" x14ac:dyDescent="0.2">
      <c r="A476" s="2"/>
      <c r="B476" s="2">
        <f>DM!C476</f>
        <v>0</v>
      </c>
      <c r="C476" s="2">
        <f>IF(B476=0,0,VLOOKUP(B476,DM!$C$5:$E$500,2,0))</f>
        <v>0</v>
      </c>
      <c r="D476" s="2">
        <f>IF(B476=0,0,VLOOKUP(B476,DM!$C$5:$E$500,3,0))</f>
        <v>0</v>
      </c>
      <c r="E476" s="3">
        <f>VLOOKUP(Tinhgiavon!A476,Tinhgiavon!$A$5:$D$500,4,0)</f>
        <v>0</v>
      </c>
      <c r="F476" s="3">
        <f>VLOOKUP(Tinhgiavon!A476,Tinhgiavon!$A$5:$E$500,5,0)</f>
        <v>0</v>
      </c>
    </row>
    <row r="477" spans="1:6" x14ac:dyDescent="0.2">
      <c r="A477" s="2"/>
      <c r="B477" s="2">
        <f>DM!C477</f>
        <v>0</v>
      </c>
      <c r="C477" s="2">
        <f>IF(B477=0,0,VLOOKUP(B477,DM!$C$5:$E$500,2,0))</f>
        <v>0</v>
      </c>
      <c r="D477" s="2">
        <f>IF(B477=0,0,VLOOKUP(B477,DM!$C$5:$E$500,3,0))</f>
        <v>0</v>
      </c>
      <c r="E477" s="3">
        <f>VLOOKUP(Tinhgiavon!A477,Tinhgiavon!$A$5:$D$500,4,0)</f>
        <v>0</v>
      </c>
      <c r="F477" s="3">
        <f>VLOOKUP(Tinhgiavon!A477,Tinhgiavon!$A$5:$E$500,5,0)</f>
        <v>0</v>
      </c>
    </row>
    <row r="478" spans="1:6" x14ac:dyDescent="0.2">
      <c r="A478" s="2"/>
      <c r="B478" s="2">
        <f>DM!C478</f>
        <v>0</v>
      </c>
      <c r="C478" s="2">
        <f>IF(B478=0,0,VLOOKUP(B478,DM!$C$5:$E$500,2,0))</f>
        <v>0</v>
      </c>
      <c r="D478" s="2">
        <f>IF(B478=0,0,VLOOKUP(B478,DM!$C$5:$E$500,3,0))</f>
        <v>0</v>
      </c>
      <c r="E478" s="3">
        <f>VLOOKUP(Tinhgiavon!A478,Tinhgiavon!$A$5:$D$500,4,0)</f>
        <v>0</v>
      </c>
      <c r="F478" s="3">
        <f>VLOOKUP(Tinhgiavon!A478,Tinhgiavon!$A$5:$E$500,5,0)</f>
        <v>0</v>
      </c>
    </row>
    <row r="479" spans="1:6" x14ac:dyDescent="0.2">
      <c r="A479" s="2"/>
      <c r="B479" s="2">
        <f>DM!C479</f>
        <v>0</v>
      </c>
      <c r="C479" s="2">
        <f>IF(B479=0,0,VLOOKUP(B479,DM!$C$5:$E$500,2,0))</f>
        <v>0</v>
      </c>
      <c r="D479" s="2">
        <f>IF(B479=0,0,VLOOKUP(B479,DM!$C$5:$E$500,3,0))</f>
        <v>0</v>
      </c>
      <c r="E479" s="3">
        <f>VLOOKUP(Tinhgiavon!A479,Tinhgiavon!$A$5:$D$500,4,0)</f>
        <v>0</v>
      </c>
      <c r="F479" s="3">
        <f>VLOOKUP(Tinhgiavon!A479,Tinhgiavon!$A$5:$E$500,5,0)</f>
        <v>0</v>
      </c>
    </row>
    <row r="480" spans="1:6" x14ac:dyDescent="0.2">
      <c r="A480" s="2"/>
      <c r="B480" s="2">
        <f>DM!C480</f>
        <v>0</v>
      </c>
      <c r="C480" s="2">
        <f>IF(B480=0,0,VLOOKUP(B480,DM!$C$5:$E$500,2,0))</f>
        <v>0</v>
      </c>
      <c r="D480" s="2">
        <f>IF(B480=0,0,VLOOKUP(B480,DM!$C$5:$E$500,3,0))</f>
        <v>0</v>
      </c>
      <c r="E480" s="3">
        <f>VLOOKUP(Tinhgiavon!A480,Tinhgiavon!$A$5:$D$500,4,0)</f>
        <v>0</v>
      </c>
      <c r="F480" s="3">
        <f>VLOOKUP(Tinhgiavon!A480,Tinhgiavon!$A$5:$E$500,5,0)</f>
        <v>0</v>
      </c>
    </row>
    <row r="481" spans="1:6" x14ac:dyDescent="0.2">
      <c r="A481" s="2"/>
      <c r="B481" s="2">
        <f>DM!C481</f>
        <v>0</v>
      </c>
      <c r="C481" s="2">
        <f>IF(B481=0,0,VLOOKUP(B481,DM!$C$5:$E$500,2,0))</f>
        <v>0</v>
      </c>
      <c r="D481" s="2">
        <f>IF(B481=0,0,VLOOKUP(B481,DM!$C$5:$E$500,3,0))</f>
        <v>0</v>
      </c>
      <c r="E481" s="3">
        <f>VLOOKUP(Tinhgiavon!A481,Tinhgiavon!$A$5:$D$500,4,0)</f>
        <v>0</v>
      </c>
      <c r="F481" s="3">
        <f>VLOOKUP(Tinhgiavon!A481,Tinhgiavon!$A$5:$E$500,5,0)</f>
        <v>0</v>
      </c>
    </row>
    <row r="482" spans="1:6" x14ac:dyDescent="0.2">
      <c r="A482" s="2"/>
      <c r="B482" s="2">
        <f>DM!C482</f>
        <v>0</v>
      </c>
      <c r="C482" s="2">
        <f>IF(B482=0,0,VLOOKUP(B482,DM!$C$5:$E$500,2,0))</f>
        <v>0</v>
      </c>
      <c r="D482" s="2">
        <f>IF(B482=0,0,VLOOKUP(B482,DM!$C$5:$E$500,3,0))</f>
        <v>0</v>
      </c>
      <c r="E482" s="3">
        <f>VLOOKUP(Tinhgiavon!A482,Tinhgiavon!$A$5:$D$500,4,0)</f>
        <v>0</v>
      </c>
      <c r="F482" s="3">
        <f>VLOOKUP(Tinhgiavon!A482,Tinhgiavon!$A$5:$E$500,5,0)</f>
        <v>0</v>
      </c>
    </row>
    <row r="483" spans="1:6" x14ac:dyDescent="0.2">
      <c r="A483" s="2"/>
      <c r="B483" s="2">
        <f>DM!C483</f>
        <v>0</v>
      </c>
      <c r="C483" s="2">
        <f>IF(B483=0,0,VLOOKUP(B483,DM!$C$5:$E$500,2,0))</f>
        <v>0</v>
      </c>
      <c r="D483" s="2">
        <f>IF(B483=0,0,VLOOKUP(B483,DM!$C$5:$E$500,3,0))</f>
        <v>0</v>
      </c>
      <c r="E483" s="3">
        <f>VLOOKUP(Tinhgiavon!A483,Tinhgiavon!$A$5:$D$500,4,0)</f>
        <v>0</v>
      </c>
      <c r="F483" s="3">
        <f>VLOOKUP(Tinhgiavon!A483,Tinhgiavon!$A$5:$E$500,5,0)</f>
        <v>0</v>
      </c>
    </row>
    <row r="484" spans="1:6" x14ac:dyDescent="0.2">
      <c r="A484" s="2"/>
      <c r="B484" s="2">
        <f>DM!C484</f>
        <v>0</v>
      </c>
      <c r="C484" s="2">
        <f>IF(B484=0,0,VLOOKUP(B484,DM!$C$5:$E$500,2,0))</f>
        <v>0</v>
      </c>
      <c r="D484" s="2">
        <f>IF(B484=0,0,VLOOKUP(B484,DM!$C$5:$E$500,3,0))</f>
        <v>0</v>
      </c>
      <c r="E484" s="3">
        <f>VLOOKUP(Tinhgiavon!A484,Tinhgiavon!$A$5:$D$500,4,0)</f>
        <v>0</v>
      </c>
      <c r="F484" s="3">
        <f>VLOOKUP(Tinhgiavon!A484,Tinhgiavon!$A$5:$E$500,5,0)</f>
        <v>0</v>
      </c>
    </row>
    <row r="485" spans="1:6" x14ac:dyDescent="0.2">
      <c r="A485" s="2"/>
      <c r="B485" s="2">
        <f>DM!C485</f>
        <v>0</v>
      </c>
      <c r="C485" s="2">
        <f>IF(B485=0,0,VLOOKUP(B485,DM!$C$5:$E$500,2,0))</f>
        <v>0</v>
      </c>
      <c r="D485" s="2">
        <f>IF(B485=0,0,VLOOKUP(B485,DM!$C$5:$E$500,3,0))</f>
        <v>0</v>
      </c>
      <c r="E485" s="3">
        <f>VLOOKUP(Tinhgiavon!A485,Tinhgiavon!$A$5:$D$500,4,0)</f>
        <v>0</v>
      </c>
      <c r="F485" s="3">
        <f>VLOOKUP(Tinhgiavon!A485,Tinhgiavon!$A$5:$E$500,5,0)</f>
        <v>0</v>
      </c>
    </row>
    <row r="486" spans="1:6" x14ac:dyDescent="0.2">
      <c r="A486" s="2"/>
      <c r="B486" s="2">
        <f>DM!C486</f>
        <v>0</v>
      </c>
      <c r="C486" s="2">
        <f>IF(B486=0,0,VLOOKUP(B486,DM!$C$5:$E$500,2,0))</f>
        <v>0</v>
      </c>
      <c r="D486" s="2">
        <f>IF(B486=0,0,VLOOKUP(B486,DM!$C$5:$E$500,3,0))</f>
        <v>0</v>
      </c>
      <c r="E486" s="3">
        <f>VLOOKUP(Tinhgiavon!A486,Tinhgiavon!$A$5:$D$500,4,0)</f>
        <v>0</v>
      </c>
      <c r="F486" s="3">
        <f>VLOOKUP(Tinhgiavon!A486,Tinhgiavon!$A$5:$E$500,5,0)</f>
        <v>0</v>
      </c>
    </row>
    <row r="487" spans="1:6" x14ac:dyDescent="0.2">
      <c r="A487" s="2"/>
      <c r="B487" s="2">
        <f>DM!C487</f>
        <v>0</v>
      </c>
      <c r="C487" s="2">
        <f>IF(B487=0,0,VLOOKUP(B487,DM!$C$5:$E$500,2,0))</f>
        <v>0</v>
      </c>
      <c r="D487" s="2">
        <f>IF(B487=0,0,VLOOKUP(B487,DM!$C$5:$E$500,3,0))</f>
        <v>0</v>
      </c>
      <c r="E487" s="3">
        <f>VLOOKUP(Tinhgiavon!A487,Tinhgiavon!$A$5:$D$500,4,0)</f>
        <v>0</v>
      </c>
      <c r="F487" s="3">
        <f>VLOOKUP(Tinhgiavon!A487,Tinhgiavon!$A$5:$E$500,5,0)</f>
        <v>0</v>
      </c>
    </row>
    <row r="488" spans="1:6" x14ac:dyDescent="0.2">
      <c r="A488" s="2"/>
      <c r="B488" s="2">
        <f>DM!C488</f>
        <v>0</v>
      </c>
      <c r="C488" s="2">
        <f>IF(B488=0,0,VLOOKUP(B488,DM!$C$5:$E$500,2,0))</f>
        <v>0</v>
      </c>
      <c r="D488" s="2">
        <f>IF(B488=0,0,VLOOKUP(B488,DM!$C$5:$E$500,3,0))</f>
        <v>0</v>
      </c>
      <c r="E488" s="3">
        <f>VLOOKUP(Tinhgiavon!A488,Tinhgiavon!$A$5:$D$500,4,0)</f>
        <v>0</v>
      </c>
      <c r="F488" s="3">
        <f>VLOOKUP(Tinhgiavon!A488,Tinhgiavon!$A$5:$E$500,5,0)</f>
        <v>0</v>
      </c>
    </row>
    <row r="489" spans="1:6" x14ac:dyDescent="0.2">
      <c r="A489" s="2"/>
      <c r="B489" s="2">
        <f>DM!C489</f>
        <v>0</v>
      </c>
      <c r="C489" s="2">
        <f>IF(B489=0,0,VLOOKUP(B489,DM!$C$5:$E$500,2,0))</f>
        <v>0</v>
      </c>
      <c r="D489" s="2">
        <f>IF(B489=0,0,VLOOKUP(B489,DM!$C$5:$E$500,3,0))</f>
        <v>0</v>
      </c>
      <c r="E489" s="3">
        <f>VLOOKUP(Tinhgiavon!A489,Tinhgiavon!$A$5:$D$500,4,0)</f>
        <v>0</v>
      </c>
      <c r="F489" s="3">
        <f>VLOOKUP(Tinhgiavon!A489,Tinhgiavon!$A$5:$E$500,5,0)</f>
        <v>0</v>
      </c>
    </row>
    <row r="490" spans="1:6" x14ac:dyDescent="0.2">
      <c r="A490" s="2"/>
      <c r="B490" s="2">
        <f>DM!C490</f>
        <v>0</v>
      </c>
      <c r="C490" s="2">
        <f>IF(B490=0,0,VLOOKUP(B490,DM!$C$5:$E$500,2,0))</f>
        <v>0</v>
      </c>
      <c r="D490" s="2">
        <f>IF(B490=0,0,VLOOKUP(B490,DM!$C$5:$E$500,3,0))</f>
        <v>0</v>
      </c>
      <c r="E490" s="3">
        <f>VLOOKUP(Tinhgiavon!A490,Tinhgiavon!$A$5:$D$500,4,0)</f>
        <v>0</v>
      </c>
      <c r="F490" s="3">
        <f>VLOOKUP(Tinhgiavon!A490,Tinhgiavon!$A$5:$E$500,5,0)</f>
        <v>0</v>
      </c>
    </row>
    <row r="491" spans="1:6" x14ac:dyDescent="0.2">
      <c r="A491" s="2"/>
      <c r="B491" s="2">
        <f>DM!C491</f>
        <v>0</v>
      </c>
      <c r="C491" s="2">
        <f>IF(B491=0,0,VLOOKUP(B491,DM!$C$5:$E$500,2,0))</f>
        <v>0</v>
      </c>
      <c r="D491" s="2">
        <f>IF(B491=0,0,VLOOKUP(B491,DM!$C$5:$E$500,3,0))</f>
        <v>0</v>
      </c>
      <c r="E491" s="3">
        <f>VLOOKUP(Tinhgiavon!A491,Tinhgiavon!$A$5:$D$500,4,0)</f>
        <v>0</v>
      </c>
      <c r="F491" s="3">
        <f>VLOOKUP(Tinhgiavon!A491,Tinhgiavon!$A$5:$E$500,5,0)</f>
        <v>0</v>
      </c>
    </row>
    <row r="492" spans="1:6" x14ac:dyDescent="0.2">
      <c r="A492" s="2"/>
      <c r="B492" s="2">
        <f>DM!C492</f>
        <v>0</v>
      </c>
      <c r="C492" s="2">
        <f>IF(B492=0,0,VLOOKUP(B492,DM!$C$5:$E$500,2,0))</f>
        <v>0</v>
      </c>
      <c r="D492" s="2">
        <f>IF(B492=0,0,VLOOKUP(B492,DM!$C$5:$E$500,3,0))</f>
        <v>0</v>
      </c>
      <c r="E492" s="3">
        <f>VLOOKUP(Tinhgiavon!A492,Tinhgiavon!$A$5:$D$500,4,0)</f>
        <v>0</v>
      </c>
      <c r="F492" s="3">
        <f>VLOOKUP(Tinhgiavon!A492,Tinhgiavon!$A$5:$E$500,5,0)</f>
        <v>0</v>
      </c>
    </row>
    <row r="493" spans="1:6" x14ac:dyDescent="0.2">
      <c r="A493" s="2"/>
      <c r="B493" s="2">
        <f>DM!C493</f>
        <v>0</v>
      </c>
      <c r="C493" s="2">
        <f>IF(B493=0,0,VLOOKUP(B493,DM!$C$5:$E$500,2,0))</f>
        <v>0</v>
      </c>
      <c r="D493" s="2">
        <f>IF(B493=0,0,VLOOKUP(B493,DM!$C$5:$E$500,3,0))</f>
        <v>0</v>
      </c>
      <c r="E493" s="3">
        <f>VLOOKUP(Tinhgiavon!A493,Tinhgiavon!$A$5:$D$500,4,0)</f>
        <v>0</v>
      </c>
      <c r="F493" s="3">
        <f>VLOOKUP(Tinhgiavon!A493,Tinhgiavon!$A$5:$E$500,5,0)</f>
        <v>0</v>
      </c>
    </row>
    <row r="494" spans="1:6" x14ac:dyDescent="0.2">
      <c r="A494" s="2"/>
      <c r="B494" s="2">
        <f>DM!C494</f>
        <v>0</v>
      </c>
      <c r="C494" s="2">
        <f>IF(B494=0,0,VLOOKUP(B494,DM!$C$5:$E$500,2,0))</f>
        <v>0</v>
      </c>
      <c r="D494" s="2">
        <f>IF(B494=0,0,VLOOKUP(B494,DM!$C$5:$E$500,3,0))</f>
        <v>0</v>
      </c>
      <c r="E494" s="3">
        <f>VLOOKUP(Tinhgiavon!A494,Tinhgiavon!$A$5:$D$500,4,0)</f>
        <v>0</v>
      </c>
      <c r="F494" s="3">
        <f>VLOOKUP(Tinhgiavon!A494,Tinhgiavon!$A$5:$E$500,5,0)</f>
        <v>0</v>
      </c>
    </row>
    <row r="495" spans="1:6" x14ac:dyDescent="0.2">
      <c r="A495" s="2"/>
      <c r="B495" s="2">
        <f>DM!C495</f>
        <v>0</v>
      </c>
      <c r="C495" s="2">
        <f>IF(B495=0,0,VLOOKUP(B495,DM!$C$5:$E$500,2,0))</f>
        <v>0</v>
      </c>
      <c r="D495" s="2">
        <f>IF(B495=0,0,VLOOKUP(B495,DM!$C$5:$E$500,3,0))</f>
        <v>0</v>
      </c>
      <c r="E495" s="3">
        <f>VLOOKUP(Tinhgiavon!A495,Tinhgiavon!$A$5:$D$500,4,0)</f>
        <v>0</v>
      </c>
      <c r="F495" s="3">
        <f>VLOOKUP(Tinhgiavon!A495,Tinhgiavon!$A$5:$E$500,5,0)</f>
        <v>0</v>
      </c>
    </row>
    <row r="496" spans="1:6" x14ac:dyDescent="0.2">
      <c r="A496" s="2"/>
      <c r="B496" s="2">
        <f>DM!C496</f>
        <v>0</v>
      </c>
      <c r="C496" s="2">
        <f>IF(B496=0,0,VLOOKUP(B496,DM!$C$5:$E$500,2,0))</f>
        <v>0</v>
      </c>
      <c r="D496" s="2">
        <f>IF(B496=0,0,VLOOKUP(B496,DM!$C$5:$E$500,3,0))</f>
        <v>0</v>
      </c>
      <c r="E496" s="3">
        <f>VLOOKUP(Tinhgiavon!A496,Tinhgiavon!$A$5:$D$500,4,0)</f>
        <v>0</v>
      </c>
      <c r="F496" s="3">
        <f>VLOOKUP(Tinhgiavon!A496,Tinhgiavon!$A$5:$E$500,5,0)</f>
        <v>0</v>
      </c>
    </row>
    <row r="497" spans="1:6" x14ac:dyDescent="0.2">
      <c r="A497" s="2"/>
      <c r="B497" s="2">
        <f>DM!C497</f>
        <v>0</v>
      </c>
      <c r="C497" s="2">
        <f>IF(B497=0,0,VLOOKUP(B497,DM!$C$5:$E$500,2,0))</f>
        <v>0</v>
      </c>
      <c r="D497" s="2">
        <f>IF(B497=0,0,VLOOKUP(B497,DM!$C$5:$E$500,3,0))</f>
        <v>0</v>
      </c>
      <c r="E497" s="3">
        <f>VLOOKUP(Tinhgiavon!A497,Tinhgiavon!$A$5:$D$500,4,0)</f>
        <v>0</v>
      </c>
      <c r="F497" s="3">
        <f>VLOOKUP(Tinhgiavon!A497,Tinhgiavon!$A$5:$E$500,5,0)</f>
        <v>0</v>
      </c>
    </row>
    <row r="498" spans="1:6" x14ac:dyDescent="0.2">
      <c r="A498" s="2"/>
      <c r="B498" s="2">
        <f>DM!C498</f>
        <v>0</v>
      </c>
      <c r="C498" s="2">
        <f>IF(B498=0,0,VLOOKUP(B498,DM!$C$5:$E$500,2,0))</f>
        <v>0</v>
      </c>
      <c r="D498" s="2">
        <f>IF(B498=0,0,VLOOKUP(B498,DM!$C$5:$E$500,3,0))</f>
        <v>0</v>
      </c>
      <c r="E498" s="3">
        <f>VLOOKUP(Tinhgiavon!A498,Tinhgiavon!$A$5:$D$500,4,0)</f>
        <v>0</v>
      </c>
      <c r="F498" s="3">
        <f>VLOOKUP(Tinhgiavon!A498,Tinhgiavon!$A$5:$E$500,5,0)</f>
        <v>0</v>
      </c>
    </row>
    <row r="499" spans="1:6" x14ac:dyDescent="0.2">
      <c r="A499" s="2"/>
      <c r="B499" s="2">
        <f>DM!C499</f>
        <v>0</v>
      </c>
      <c r="C499" s="2">
        <f>IF(B499=0,0,VLOOKUP(B499,DM!$C$5:$E$500,2,0))</f>
        <v>0</v>
      </c>
      <c r="D499" s="2">
        <f>IF(B499=0,0,VLOOKUP(B499,DM!$C$5:$E$500,3,0))</f>
        <v>0</v>
      </c>
      <c r="E499" s="3">
        <f>VLOOKUP(Tinhgiavon!A499,Tinhgiavon!$A$5:$D$500,4,0)</f>
        <v>0</v>
      </c>
      <c r="F499" s="3">
        <f>VLOOKUP(Tinhgiavon!A499,Tinhgiavon!$A$5:$E$500,5,0)</f>
        <v>0</v>
      </c>
    </row>
    <row r="500" spans="1:6" x14ac:dyDescent="0.2">
      <c r="A500" s="2"/>
      <c r="B500" s="2">
        <f>DM!C500</f>
        <v>0</v>
      </c>
      <c r="C500" s="2">
        <f>IF(B500=0,0,VLOOKUP(B500,DM!$C$5:$E$500,2,0))</f>
        <v>0</v>
      </c>
      <c r="D500" s="2">
        <f>IF(B500=0,0,VLOOKUP(B500,DM!$C$5:$E$500,3,0))</f>
        <v>0</v>
      </c>
      <c r="E500" s="3">
        <f>VLOOKUP(Tinhgiavon!A500,Tinhgiavon!$A$5:$D$500,4,0)</f>
        <v>0</v>
      </c>
      <c r="F500" s="3">
        <f>VLOOKUP(Tinhgiavon!A500,Tinhgiavon!$A$5:$E$500,5,0)</f>
        <v>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00"/>
  <sheetViews>
    <sheetView showZeros="0" workbookViewId="0"/>
  </sheetViews>
  <sheetFormatPr defaultRowHeight="14.25" x14ac:dyDescent="0.2"/>
  <cols>
    <col min="1" max="1" width="5.28515625" style="1" customWidth="1"/>
    <col min="2" max="2" width="14.7109375" style="1" customWidth="1"/>
    <col min="3" max="3" width="16.28515625" style="1" customWidth="1"/>
    <col min="4" max="4" width="11.28515625" style="1" customWidth="1"/>
    <col min="5" max="5" width="16.140625" style="1" customWidth="1"/>
    <col min="6" max="6" width="33.7109375" style="1" customWidth="1"/>
    <col min="7" max="16384" width="9.140625" style="1"/>
  </cols>
  <sheetData>
    <row r="2" spans="1:6" ht="23.25" x14ac:dyDescent="0.35">
      <c r="B2" s="10" t="s">
        <v>105</v>
      </c>
    </row>
    <row r="4" spans="1:6" ht="15" x14ac:dyDescent="0.25">
      <c r="A4" s="9" t="s">
        <v>89</v>
      </c>
      <c r="B4" s="9" t="s">
        <v>8</v>
      </c>
      <c r="C4" s="9" t="s">
        <v>9</v>
      </c>
      <c r="D4" s="9" t="s">
        <v>6</v>
      </c>
      <c r="E4" s="9" t="s">
        <v>92</v>
      </c>
      <c r="F4" s="9" t="s">
        <v>93</v>
      </c>
    </row>
    <row r="5" spans="1:6" x14ac:dyDescent="0.2">
      <c r="A5" s="2">
        <v>1</v>
      </c>
      <c r="B5" s="2" t="str">
        <f>DM!C5</f>
        <v>VT001</v>
      </c>
      <c r="C5" s="2" t="str">
        <f>IF(B5=0,0,VLOOKUP(B5,DM!$C$5:$E$500,2,0))</f>
        <v>Vật tư 1</v>
      </c>
      <c r="D5" s="2" t="str">
        <f>IF(B5=0,0,VLOOKUP(B5,DM!$C$5:$E$500,3,0))</f>
        <v>Kg</v>
      </c>
      <c r="E5" s="3">
        <f>VLOOKUP(Tinhgiavon!A5,Tinhgiavon!$A$5:$F$500,6,0)</f>
        <v>20</v>
      </c>
      <c r="F5" s="3">
        <f>SUMIF(Xuat!$D$5:$D$1000,B5,Xuat!$I$5:$I$1000)</f>
        <v>0</v>
      </c>
    </row>
    <row r="6" spans="1:6" x14ac:dyDescent="0.2">
      <c r="A6" s="2">
        <f>A5+1</f>
        <v>2</v>
      </c>
      <c r="B6" s="2" t="str">
        <f>DM!C6</f>
        <v>VT002</v>
      </c>
      <c r="C6" s="2" t="str">
        <f>IF(B6=0,0,VLOOKUP(B6,DM!$C$5:$E$500,2,0))</f>
        <v>Vật tư 2</v>
      </c>
      <c r="D6" s="2" t="str">
        <f>IF(B6=0,0,VLOOKUP(B6,DM!$C$5:$E$500,3,0))</f>
        <v>Kg</v>
      </c>
      <c r="E6" s="3">
        <f>VLOOKUP(Tinhgiavon!A6,Tinhgiavon!$A$5:$F$500,6,0)</f>
        <v>0</v>
      </c>
      <c r="F6" s="3">
        <f>SUMIF(Xuat!$D$5:$D$1000,B6,Xuat!$I$5:$I$1000)</f>
        <v>0</v>
      </c>
    </row>
    <row r="7" spans="1:6" x14ac:dyDescent="0.2">
      <c r="A7" s="2">
        <f t="shared" ref="A7:A14" si="0">A6+1</f>
        <v>3</v>
      </c>
      <c r="B7" s="2" t="str">
        <f>DM!C7</f>
        <v>VT003</v>
      </c>
      <c r="C7" s="2" t="str">
        <f>IF(B7=0,0,VLOOKUP(B7,DM!$C$5:$E$500,2,0))</f>
        <v>Vật tư 3</v>
      </c>
      <c r="D7" s="2" t="str">
        <f>IF(B7=0,0,VLOOKUP(B7,DM!$C$5:$E$500,3,0))</f>
        <v>Kg</v>
      </c>
      <c r="E7" s="3">
        <f>VLOOKUP(Tinhgiavon!A7,Tinhgiavon!$A$5:$F$500,6,0)</f>
        <v>10</v>
      </c>
      <c r="F7" s="3">
        <f>SUMIF(Xuat!$D$5:$D$1000,B7,Xuat!$I$5:$I$1000)</f>
        <v>0</v>
      </c>
    </row>
    <row r="8" spans="1:6" x14ac:dyDescent="0.2">
      <c r="A8" s="2">
        <f t="shared" si="0"/>
        <v>4</v>
      </c>
      <c r="B8" s="2" t="str">
        <f>DM!C8</f>
        <v>VT004</v>
      </c>
      <c r="C8" s="2" t="str">
        <f>IF(B8=0,0,VLOOKUP(B8,DM!$C$5:$E$500,2,0))</f>
        <v>Vật tư 4</v>
      </c>
      <c r="D8" s="2" t="str">
        <f>IF(B8=0,0,VLOOKUP(B8,DM!$C$5:$E$500,3,0))</f>
        <v>Kg</v>
      </c>
      <c r="E8" s="3">
        <f>VLOOKUP(Tinhgiavon!A8,Tinhgiavon!$A$5:$F$500,6,0)</f>
        <v>8</v>
      </c>
      <c r="F8" s="3">
        <f>SUMIF(Xuat!$D$5:$D$1000,B8,Xuat!$I$5:$I$1000)</f>
        <v>0</v>
      </c>
    </row>
    <row r="9" spans="1:6" x14ac:dyDescent="0.2">
      <c r="A9" s="2">
        <f t="shared" si="0"/>
        <v>5</v>
      </c>
      <c r="B9" s="2" t="str">
        <f>DM!C9</f>
        <v>VT005</v>
      </c>
      <c r="C9" s="2" t="str">
        <f>IF(B9=0,0,VLOOKUP(B9,DM!$C$5:$E$500,2,0))</f>
        <v>Vật tư 5</v>
      </c>
      <c r="D9" s="2" t="str">
        <f>IF(B9=0,0,VLOOKUP(B9,DM!$C$5:$E$500,3,0))</f>
        <v>Kg</v>
      </c>
      <c r="E9" s="3">
        <f>VLOOKUP(Tinhgiavon!A9,Tinhgiavon!$A$5:$F$500,6,0)</f>
        <v>0</v>
      </c>
      <c r="F9" s="3">
        <f>SUMIF(Xuat!$D$5:$D$1000,B9,Xuat!$I$5:$I$1000)</f>
        <v>0</v>
      </c>
    </row>
    <row r="10" spans="1:6" x14ac:dyDescent="0.2">
      <c r="A10" s="2">
        <f t="shared" si="0"/>
        <v>6</v>
      </c>
      <c r="B10" s="2" t="str">
        <f>DM!C10</f>
        <v>VT006</v>
      </c>
      <c r="C10" s="2" t="str">
        <f>IF(B10=0,0,VLOOKUP(B10,DM!$C$5:$E$500,2,0))</f>
        <v>Vật tư 6</v>
      </c>
      <c r="D10" s="2" t="str">
        <f>IF(B10=0,0,VLOOKUP(B10,DM!$C$5:$E$500,3,0))</f>
        <v>Kg</v>
      </c>
      <c r="E10" s="3">
        <f>VLOOKUP(Tinhgiavon!A10,Tinhgiavon!$A$5:$F$500,6,0)</f>
        <v>37</v>
      </c>
      <c r="F10" s="3">
        <f>SUMIF(Xuat!$D$5:$D$1000,B10,Xuat!$I$5:$I$1000)</f>
        <v>0</v>
      </c>
    </row>
    <row r="11" spans="1:6" x14ac:dyDescent="0.2">
      <c r="A11" s="2">
        <f t="shared" si="0"/>
        <v>7</v>
      </c>
      <c r="B11" s="2" t="str">
        <f>DM!C11</f>
        <v>VT007</v>
      </c>
      <c r="C11" s="2" t="str">
        <f>IF(B11=0,0,VLOOKUP(B11,DM!$C$5:$E$500,2,0))</f>
        <v>Vật tư 7</v>
      </c>
      <c r="D11" s="2" t="str">
        <f>IF(B11=0,0,VLOOKUP(B11,DM!$C$5:$E$500,3,0))</f>
        <v>Kg</v>
      </c>
      <c r="E11" s="3">
        <f>VLOOKUP(Tinhgiavon!A11,Tinhgiavon!$A$5:$F$500,6,0)</f>
        <v>45</v>
      </c>
      <c r="F11" s="3">
        <f>SUMIF(Xuat!$D$5:$D$1000,B11,Xuat!$I$5:$I$1000)</f>
        <v>0</v>
      </c>
    </row>
    <row r="12" spans="1:6" x14ac:dyDescent="0.2">
      <c r="A12" s="2">
        <f t="shared" si="0"/>
        <v>8</v>
      </c>
      <c r="B12" s="2" t="str">
        <f>DM!C12</f>
        <v>VT008</v>
      </c>
      <c r="C12" s="2" t="str">
        <f>IF(B12=0,0,VLOOKUP(B12,DM!$C$5:$E$500,2,0))</f>
        <v>Vật tư 8</v>
      </c>
      <c r="D12" s="2" t="str">
        <f>IF(B12=0,0,VLOOKUP(B12,DM!$C$5:$E$500,3,0))</f>
        <v>Kg</v>
      </c>
      <c r="E12" s="3">
        <f>VLOOKUP(Tinhgiavon!A12,Tinhgiavon!$A$5:$F$500,6,0)</f>
        <v>9</v>
      </c>
      <c r="F12" s="3">
        <f>SUMIF(Xuat!$D$5:$D$1000,B12,Xuat!$I$5:$I$1000)</f>
        <v>0</v>
      </c>
    </row>
    <row r="13" spans="1:6" x14ac:dyDescent="0.2">
      <c r="A13" s="2">
        <f t="shared" si="0"/>
        <v>9</v>
      </c>
      <c r="B13" s="2" t="str">
        <f>DM!C13</f>
        <v>VT009</v>
      </c>
      <c r="C13" s="2" t="str">
        <f>IF(B13=0,0,VLOOKUP(B13,DM!$C$5:$E$500,2,0))</f>
        <v>Vật tư 9</v>
      </c>
      <c r="D13" s="2" t="str">
        <f>IF(B13=0,0,VLOOKUP(B13,DM!$C$5:$E$500,3,0))</f>
        <v>Kg</v>
      </c>
      <c r="E13" s="3">
        <f>VLOOKUP(Tinhgiavon!A13,Tinhgiavon!$A$5:$F$500,6,0)</f>
        <v>10</v>
      </c>
      <c r="F13" s="3">
        <f>SUMIF(Xuat!$D$5:$D$1000,B13,Xuat!$I$5:$I$1000)</f>
        <v>0</v>
      </c>
    </row>
    <row r="14" spans="1:6" x14ac:dyDescent="0.2">
      <c r="A14" s="2">
        <f t="shared" si="0"/>
        <v>10</v>
      </c>
      <c r="B14" s="2" t="str">
        <f>DM!C14</f>
        <v>VT010</v>
      </c>
      <c r="C14" s="2" t="str">
        <f>IF(B14=0,0,VLOOKUP(B14,DM!$C$5:$E$500,2,0))</f>
        <v>Vật tư 10</v>
      </c>
      <c r="D14" s="2" t="str">
        <f>IF(B14=0,0,VLOOKUP(B14,DM!$C$5:$E$500,3,0))</f>
        <v>Kg</v>
      </c>
      <c r="E14" s="3">
        <f>VLOOKUP(Tinhgiavon!A14,Tinhgiavon!$A$5:$F$500,6,0)</f>
        <v>5</v>
      </c>
      <c r="F14" s="3">
        <f>SUMIF(Xuat!$D$5:$D$1000,B14,Xuat!$I$5:$I$1000)</f>
        <v>0</v>
      </c>
    </row>
    <row r="15" spans="1:6" x14ac:dyDescent="0.2">
      <c r="A15" s="2"/>
      <c r="B15" s="2" t="str">
        <f>DM!C15</f>
        <v>TP001</v>
      </c>
      <c r="C15" s="2" t="str">
        <f>IF(B15=0,0,VLOOKUP(B15,DM!$C$5:$E$500,2,0))</f>
        <v>Thành phẩm 001</v>
      </c>
      <c r="D15" s="2" t="str">
        <f>IF(B15=0,0,VLOOKUP(B15,DM!$C$5:$E$500,3,0))</f>
        <v>Cái</v>
      </c>
      <c r="E15" s="3">
        <f>VLOOKUP(Tinhgiavon!A15,Tinhgiavon!$A$5:$F$500,6,0)</f>
        <v>0</v>
      </c>
      <c r="F15" s="3">
        <f>SUMIF(Xuat!$D$5:$D$1000,B15,Xuat!$I$5:$I$1000)</f>
        <v>0</v>
      </c>
    </row>
    <row r="16" spans="1:6" x14ac:dyDescent="0.2">
      <c r="A16" s="2"/>
      <c r="B16" s="2" t="str">
        <f>DM!C16</f>
        <v>TP002</v>
      </c>
      <c r="C16" s="2" t="str">
        <f>IF(B16=0,0,VLOOKUP(B16,DM!$C$5:$E$500,2,0))</f>
        <v>Thành phẩm 002</v>
      </c>
      <c r="D16" s="2" t="str">
        <f>IF(B16=0,0,VLOOKUP(B16,DM!$C$5:$E$500,3,0))</f>
        <v>Cái</v>
      </c>
      <c r="E16" s="3">
        <f>VLOOKUP(Tinhgiavon!A16,Tinhgiavon!$A$5:$F$500,6,0)</f>
        <v>0</v>
      </c>
      <c r="F16" s="3">
        <f>SUMIF(Xuat!$D$5:$D$1000,B16,Xuat!$I$5:$I$1000)</f>
        <v>0</v>
      </c>
    </row>
    <row r="17" spans="1:6" x14ac:dyDescent="0.2">
      <c r="A17" s="2"/>
      <c r="B17" s="2" t="str">
        <f>DM!C17</f>
        <v>TP003</v>
      </c>
      <c r="C17" s="2" t="str">
        <f>IF(B17=0,0,VLOOKUP(B17,DM!$C$5:$E$500,2,0))</f>
        <v>Thành phẩm 003</v>
      </c>
      <c r="D17" s="2" t="str">
        <f>IF(B17=0,0,VLOOKUP(B17,DM!$C$5:$E$500,3,0))</f>
        <v>Cái</v>
      </c>
      <c r="E17" s="3">
        <f>VLOOKUP(Tinhgiavon!A17,Tinhgiavon!$A$5:$F$500,6,0)</f>
        <v>0</v>
      </c>
      <c r="F17" s="3">
        <f>VLOOKUP(Tinhgiavon!A17,Tinhgiavon!$A$5:$E$500,5,0)</f>
        <v>0</v>
      </c>
    </row>
    <row r="18" spans="1:6" x14ac:dyDescent="0.2">
      <c r="A18" s="2"/>
      <c r="B18" s="2" t="str">
        <f>DM!C18</f>
        <v>TP004</v>
      </c>
      <c r="C18" s="2" t="str">
        <f>IF(B18=0,0,VLOOKUP(B18,DM!$C$5:$E$500,2,0))</f>
        <v>Thành phẩm 004</v>
      </c>
      <c r="D18" s="2" t="str">
        <f>IF(B18=0,0,VLOOKUP(B18,DM!$C$5:$E$500,3,0))</f>
        <v>Cái</v>
      </c>
      <c r="E18" s="3">
        <f>VLOOKUP(Tinhgiavon!A18,Tinhgiavon!$A$5:$F$500,6,0)</f>
        <v>0</v>
      </c>
      <c r="F18" s="3">
        <f>VLOOKUP(Tinhgiavon!A18,Tinhgiavon!$A$5:$E$500,5,0)</f>
        <v>0</v>
      </c>
    </row>
    <row r="19" spans="1:6" x14ac:dyDescent="0.2">
      <c r="A19" s="2"/>
      <c r="B19" s="2" t="str">
        <f>DM!C19</f>
        <v>TP005</v>
      </c>
      <c r="C19" s="2" t="str">
        <f>IF(B19=0,0,VLOOKUP(B19,DM!$C$5:$E$500,2,0))</f>
        <v>Thành phẩm 005</v>
      </c>
      <c r="D19" s="2" t="str">
        <f>IF(B19=0,0,VLOOKUP(B19,DM!$C$5:$E$500,3,0))</f>
        <v>Cái</v>
      </c>
      <c r="E19" s="3">
        <f>VLOOKUP(Tinhgiavon!A19,Tinhgiavon!$A$5:$F$500,6,0)</f>
        <v>0</v>
      </c>
      <c r="F19" s="3">
        <f>VLOOKUP(Tinhgiavon!A19,Tinhgiavon!$A$5:$E$500,5,0)</f>
        <v>0</v>
      </c>
    </row>
    <row r="20" spans="1:6" x14ac:dyDescent="0.2">
      <c r="A20" s="2"/>
      <c r="B20" s="2">
        <f>DM!C20</f>
        <v>0</v>
      </c>
      <c r="C20" s="2">
        <f>IF(B20=0,0,VLOOKUP(B20,DM!$C$5:$E$500,2,0))</f>
        <v>0</v>
      </c>
      <c r="D20" s="2">
        <f>IF(B20=0,0,VLOOKUP(B20,DM!$C$5:$E$500,3,0))</f>
        <v>0</v>
      </c>
      <c r="E20" s="3">
        <f>VLOOKUP(Tinhgiavon!A20,Tinhgiavon!$A$5:$F$500,6,0)</f>
        <v>0</v>
      </c>
      <c r="F20" s="3">
        <f>VLOOKUP(Tinhgiavon!A20,Tinhgiavon!$A$5:$E$500,5,0)</f>
        <v>0</v>
      </c>
    </row>
    <row r="21" spans="1:6" x14ac:dyDescent="0.2">
      <c r="A21" s="2"/>
      <c r="B21" s="2">
        <f>DM!C21</f>
        <v>0</v>
      </c>
      <c r="C21" s="2">
        <f>IF(B21=0,0,VLOOKUP(B21,DM!$C$5:$E$500,2,0))</f>
        <v>0</v>
      </c>
      <c r="D21" s="2">
        <f>IF(B21=0,0,VLOOKUP(B21,DM!$C$5:$E$500,3,0))</f>
        <v>0</v>
      </c>
      <c r="E21" s="3">
        <f>VLOOKUP(Tinhgiavon!A21,Tinhgiavon!$A$5:$F$500,6,0)</f>
        <v>0</v>
      </c>
      <c r="F21" s="3">
        <f>VLOOKUP(Tinhgiavon!A21,Tinhgiavon!$A$5:$E$500,5,0)</f>
        <v>0</v>
      </c>
    </row>
    <row r="22" spans="1:6" x14ac:dyDescent="0.2">
      <c r="A22" s="2"/>
      <c r="B22" s="2">
        <f>DM!C22</f>
        <v>0</v>
      </c>
      <c r="C22" s="2">
        <f>IF(B22=0,0,VLOOKUP(B22,DM!$C$5:$E$500,2,0))</f>
        <v>0</v>
      </c>
      <c r="D22" s="2">
        <f>IF(B22=0,0,VLOOKUP(B22,DM!$C$5:$E$500,3,0))</f>
        <v>0</v>
      </c>
      <c r="E22" s="3">
        <f>VLOOKUP(Tinhgiavon!A22,Tinhgiavon!$A$5:$F$500,6,0)</f>
        <v>0</v>
      </c>
      <c r="F22" s="3">
        <f>VLOOKUP(Tinhgiavon!A22,Tinhgiavon!$A$5:$E$500,5,0)</f>
        <v>0</v>
      </c>
    </row>
    <row r="23" spans="1:6" x14ac:dyDescent="0.2">
      <c r="A23" s="2"/>
      <c r="B23" s="2">
        <f>DM!C23</f>
        <v>0</v>
      </c>
      <c r="C23" s="2">
        <f>IF(B23=0,0,VLOOKUP(B23,DM!$C$5:$E$500,2,0))</f>
        <v>0</v>
      </c>
      <c r="D23" s="2">
        <f>IF(B23=0,0,VLOOKUP(B23,DM!$C$5:$E$500,3,0))</f>
        <v>0</v>
      </c>
      <c r="E23" s="3">
        <f>VLOOKUP(Tinhgiavon!A23,Tinhgiavon!$A$5:$F$500,6,0)</f>
        <v>0</v>
      </c>
      <c r="F23" s="3">
        <f>VLOOKUP(Tinhgiavon!A23,Tinhgiavon!$A$5:$E$500,5,0)</f>
        <v>0</v>
      </c>
    </row>
    <row r="24" spans="1:6" x14ac:dyDescent="0.2">
      <c r="A24" s="2"/>
      <c r="B24" s="2">
        <f>DM!C24</f>
        <v>0</v>
      </c>
      <c r="C24" s="2">
        <f>IF(B24=0,0,VLOOKUP(B24,DM!$C$5:$E$500,2,0))</f>
        <v>0</v>
      </c>
      <c r="D24" s="2">
        <f>IF(B24=0,0,VLOOKUP(B24,DM!$C$5:$E$500,3,0))</f>
        <v>0</v>
      </c>
      <c r="E24" s="3">
        <f>VLOOKUP(Tinhgiavon!A24,Tinhgiavon!$A$5:$F$500,6,0)</f>
        <v>0</v>
      </c>
      <c r="F24" s="3">
        <f>VLOOKUP(Tinhgiavon!A24,Tinhgiavon!$A$5:$E$500,5,0)</f>
        <v>0</v>
      </c>
    </row>
    <row r="25" spans="1:6" x14ac:dyDescent="0.2">
      <c r="A25" s="2"/>
      <c r="B25" s="2">
        <f>DM!C25</f>
        <v>0</v>
      </c>
      <c r="C25" s="2">
        <f>IF(B25=0,0,VLOOKUP(B25,DM!$C$5:$E$500,2,0))</f>
        <v>0</v>
      </c>
      <c r="D25" s="2">
        <f>IF(B25=0,0,VLOOKUP(B25,DM!$C$5:$E$500,3,0))</f>
        <v>0</v>
      </c>
      <c r="E25" s="3">
        <f>VLOOKUP(Tinhgiavon!A25,Tinhgiavon!$A$5:$F$500,6,0)</f>
        <v>0</v>
      </c>
      <c r="F25" s="3">
        <f>VLOOKUP(Tinhgiavon!A25,Tinhgiavon!$A$5:$E$500,5,0)</f>
        <v>0</v>
      </c>
    </row>
    <row r="26" spans="1:6" x14ac:dyDescent="0.2">
      <c r="A26" s="2"/>
      <c r="B26" s="2">
        <f>DM!C26</f>
        <v>0</v>
      </c>
      <c r="C26" s="2">
        <f>IF(B26=0,0,VLOOKUP(B26,DM!$C$5:$E$500,2,0))</f>
        <v>0</v>
      </c>
      <c r="D26" s="2">
        <f>IF(B26=0,0,VLOOKUP(B26,DM!$C$5:$E$500,3,0))</f>
        <v>0</v>
      </c>
      <c r="E26" s="3">
        <f>VLOOKUP(Tinhgiavon!A26,Tinhgiavon!$A$5:$F$500,6,0)</f>
        <v>0</v>
      </c>
      <c r="F26" s="3">
        <f>VLOOKUP(Tinhgiavon!A26,Tinhgiavon!$A$5:$E$500,5,0)</f>
        <v>0</v>
      </c>
    </row>
    <row r="27" spans="1:6" x14ac:dyDescent="0.2">
      <c r="A27" s="2"/>
      <c r="B27" s="2">
        <f>DM!C27</f>
        <v>0</v>
      </c>
      <c r="C27" s="2">
        <f>IF(B27=0,0,VLOOKUP(B27,DM!$C$5:$E$500,2,0))</f>
        <v>0</v>
      </c>
      <c r="D27" s="2">
        <f>IF(B27=0,0,VLOOKUP(B27,DM!$C$5:$E$500,3,0))</f>
        <v>0</v>
      </c>
      <c r="E27" s="3">
        <f>VLOOKUP(Tinhgiavon!A27,Tinhgiavon!$A$5:$F$500,6,0)</f>
        <v>0</v>
      </c>
      <c r="F27" s="3">
        <f>VLOOKUP(Tinhgiavon!A27,Tinhgiavon!$A$5:$E$500,5,0)</f>
        <v>0</v>
      </c>
    </row>
    <row r="28" spans="1:6" x14ac:dyDescent="0.2">
      <c r="A28" s="2"/>
      <c r="B28" s="2">
        <f>DM!C28</f>
        <v>0</v>
      </c>
      <c r="C28" s="2">
        <f>IF(B28=0,0,VLOOKUP(B28,DM!$C$5:$E$500,2,0))</f>
        <v>0</v>
      </c>
      <c r="D28" s="2">
        <f>IF(B28=0,0,VLOOKUP(B28,DM!$C$5:$E$500,3,0))</f>
        <v>0</v>
      </c>
      <c r="E28" s="3">
        <f>VLOOKUP(Tinhgiavon!A28,Tinhgiavon!$A$5:$F$500,6,0)</f>
        <v>0</v>
      </c>
      <c r="F28" s="3">
        <f>VLOOKUP(Tinhgiavon!A28,Tinhgiavon!$A$5:$E$500,5,0)</f>
        <v>0</v>
      </c>
    </row>
    <row r="29" spans="1:6" x14ac:dyDescent="0.2">
      <c r="A29" s="2"/>
      <c r="B29" s="2">
        <f>DM!C29</f>
        <v>0</v>
      </c>
      <c r="C29" s="2">
        <f>IF(B29=0,0,VLOOKUP(B29,DM!$C$5:$E$500,2,0))</f>
        <v>0</v>
      </c>
      <c r="D29" s="2">
        <f>IF(B29=0,0,VLOOKUP(B29,DM!$C$5:$E$500,3,0))</f>
        <v>0</v>
      </c>
      <c r="E29" s="3">
        <f>VLOOKUP(Tinhgiavon!A29,Tinhgiavon!$A$5:$F$500,6,0)</f>
        <v>0</v>
      </c>
      <c r="F29" s="3">
        <f>VLOOKUP(Tinhgiavon!A29,Tinhgiavon!$A$5:$E$500,5,0)</f>
        <v>0</v>
      </c>
    </row>
    <row r="30" spans="1:6" x14ac:dyDescent="0.2">
      <c r="A30" s="2"/>
      <c r="B30" s="2">
        <f>DM!C30</f>
        <v>0</v>
      </c>
      <c r="C30" s="2">
        <f>IF(B30=0,0,VLOOKUP(B30,DM!$C$5:$E$500,2,0))</f>
        <v>0</v>
      </c>
      <c r="D30" s="2">
        <f>IF(B30=0,0,VLOOKUP(B30,DM!$C$5:$E$500,3,0))</f>
        <v>0</v>
      </c>
      <c r="E30" s="3">
        <f>VLOOKUP(Tinhgiavon!A30,Tinhgiavon!$A$5:$F$500,6,0)</f>
        <v>0</v>
      </c>
      <c r="F30" s="3">
        <f>VLOOKUP(Tinhgiavon!A30,Tinhgiavon!$A$5:$E$500,5,0)</f>
        <v>0</v>
      </c>
    </row>
    <row r="31" spans="1:6" x14ac:dyDescent="0.2">
      <c r="A31" s="2"/>
      <c r="B31" s="2">
        <f>DM!C31</f>
        <v>0</v>
      </c>
      <c r="C31" s="2">
        <f>IF(B31=0,0,VLOOKUP(B31,DM!$C$5:$E$500,2,0))</f>
        <v>0</v>
      </c>
      <c r="D31" s="2">
        <f>IF(B31=0,0,VLOOKUP(B31,DM!$C$5:$E$500,3,0))</f>
        <v>0</v>
      </c>
      <c r="E31" s="3">
        <f>VLOOKUP(Tinhgiavon!A31,Tinhgiavon!$A$5:$F$500,6,0)</f>
        <v>0</v>
      </c>
      <c r="F31" s="3">
        <f>VLOOKUP(Tinhgiavon!A31,Tinhgiavon!$A$5:$E$500,5,0)</f>
        <v>0</v>
      </c>
    </row>
    <row r="32" spans="1:6" x14ac:dyDescent="0.2">
      <c r="A32" s="2"/>
      <c r="B32" s="2">
        <f>DM!C32</f>
        <v>0</v>
      </c>
      <c r="C32" s="2">
        <f>IF(B32=0,0,VLOOKUP(B32,DM!$C$5:$E$500,2,0))</f>
        <v>0</v>
      </c>
      <c r="D32" s="2">
        <f>IF(B32=0,0,VLOOKUP(B32,DM!$C$5:$E$500,3,0))</f>
        <v>0</v>
      </c>
      <c r="E32" s="3">
        <f>VLOOKUP(Tinhgiavon!A32,Tinhgiavon!$A$5:$F$500,6,0)</f>
        <v>0</v>
      </c>
      <c r="F32" s="3">
        <f>VLOOKUP(Tinhgiavon!A32,Tinhgiavon!$A$5:$E$500,5,0)</f>
        <v>0</v>
      </c>
    </row>
    <row r="33" spans="1:6" x14ac:dyDescent="0.2">
      <c r="A33" s="2"/>
      <c r="B33" s="2">
        <f>DM!C33</f>
        <v>0</v>
      </c>
      <c r="C33" s="2">
        <f>IF(B33=0,0,VLOOKUP(B33,DM!$C$5:$E$500,2,0))</f>
        <v>0</v>
      </c>
      <c r="D33" s="2">
        <f>IF(B33=0,0,VLOOKUP(B33,DM!$C$5:$E$500,3,0))</f>
        <v>0</v>
      </c>
      <c r="E33" s="3">
        <f>VLOOKUP(Tinhgiavon!A33,Tinhgiavon!$A$5:$F$500,6,0)</f>
        <v>0</v>
      </c>
      <c r="F33" s="3">
        <f>VLOOKUP(Tinhgiavon!A33,Tinhgiavon!$A$5:$E$500,5,0)</f>
        <v>0</v>
      </c>
    </row>
    <row r="34" spans="1:6" x14ac:dyDescent="0.2">
      <c r="A34" s="2"/>
      <c r="B34" s="2">
        <f>DM!C34</f>
        <v>0</v>
      </c>
      <c r="C34" s="2">
        <f>IF(B34=0,0,VLOOKUP(B34,DM!$C$5:$E$500,2,0))</f>
        <v>0</v>
      </c>
      <c r="D34" s="2">
        <f>IF(B34=0,0,VLOOKUP(B34,DM!$C$5:$E$500,3,0))</f>
        <v>0</v>
      </c>
      <c r="E34" s="3">
        <f>VLOOKUP(Tinhgiavon!A34,Tinhgiavon!$A$5:$F$500,6,0)</f>
        <v>0</v>
      </c>
      <c r="F34" s="3">
        <f>VLOOKUP(Tinhgiavon!A34,Tinhgiavon!$A$5:$E$500,5,0)</f>
        <v>0</v>
      </c>
    </row>
    <row r="35" spans="1:6" x14ac:dyDescent="0.2">
      <c r="A35" s="2"/>
      <c r="B35" s="2">
        <f>DM!C35</f>
        <v>0</v>
      </c>
      <c r="C35" s="2">
        <f>IF(B35=0,0,VLOOKUP(B35,DM!$C$5:$E$500,2,0))</f>
        <v>0</v>
      </c>
      <c r="D35" s="2">
        <f>IF(B35=0,0,VLOOKUP(B35,DM!$C$5:$E$500,3,0))</f>
        <v>0</v>
      </c>
      <c r="E35" s="3">
        <f>VLOOKUP(Tinhgiavon!A35,Tinhgiavon!$A$5:$F$500,6,0)</f>
        <v>0</v>
      </c>
      <c r="F35" s="3">
        <f>VLOOKUP(Tinhgiavon!A35,Tinhgiavon!$A$5:$E$500,5,0)</f>
        <v>0</v>
      </c>
    </row>
    <row r="36" spans="1:6" x14ac:dyDescent="0.2">
      <c r="A36" s="2"/>
      <c r="B36" s="2">
        <f>DM!C36</f>
        <v>0</v>
      </c>
      <c r="C36" s="2">
        <f>IF(B36=0,0,VLOOKUP(B36,DM!$C$5:$E$500,2,0))</f>
        <v>0</v>
      </c>
      <c r="D36" s="2">
        <f>IF(B36=0,0,VLOOKUP(B36,DM!$C$5:$E$500,3,0))</f>
        <v>0</v>
      </c>
      <c r="E36" s="3">
        <f>VLOOKUP(Tinhgiavon!A36,Tinhgiavon!$A$5:$F$500,6,0)</f>
        <v>0</v>
      </c>
      <c r="F36" s="3">
        <f>VLOOKUP(Tinhgiavon!A36,Tinhgiavon!$A$5:$E$500,5,0)</f>
        <v>0</v>
      </c>
    </row>
    <row r="37" spans="1:6" x14ac:dyDescent="0.2">
      <c r="A37" s="2"/>
      <c r="B37" s="2">
        <f>DM!C37</f>
        <v>0</v>
      </c>
      <c r="C37" s="2">
        <f>IF(B37=0,0,VLOOKUP(B37,DM!$C$5:$E$500,2,0))</f>
        <v>0</v>
      </c>
      <c r="D37" s="2">
        <f>IF(B37=0,0,VLOOKUP(B37,DM!$C$5:$E$500,3,0))</f>
        <v>0</v>
      </c>
      <c r="E37" s="3">
        <f>VLOOKUP(Tinhgiavon!A37,Tinhgiavon!$A$5:$F$500,6,0)</f>
        <v>0</v>
      </c>
      <c r="F37" s="3">
        <f>VLOOKUP(Tinhgiavon!A37,Tinhgiavon!$A$5:$E$500,5,0)</f>
        <v>0</v>
      </c>
    </row>
    <row r="38" spans="1:6" x14ac:dyDescent="0.2">
      <c r="A38" s="2"/>
      <c r="B38" s="2">
        <f>DM!C38</f>
        <v>0</v>
      </c>
      <c r="C38" s="2">
        <f>IF(B38=0,0,VLOOKUP(B38,DM!$C$5:$E$500,2,0))</f>
        <v>0</v>
      </c>
      <c r="D38" s="2">
        <f>IF(B38=0,0,VLOOKUP(B38,DM!$C$5:$E$500,3,0))</f>
        <v>0</v>
      </c>
      <c r="E38" s="3">
        <f>VLOOKUP(Tinhgiavon!A38,Tinhgiavon!$A$5:$F$500,6,0)</f>
        <v>0</v>
      </c>
      <c r="F38" s="3">
        <f>VLOOKUP(Tinhgiavon!A38,Tinhgiavon!$A$5:$E$500,5,0)</f>
        <v>0</v>
      </c>
    </row>
    <row r="39" spans="1:6" x14ac:dyDescent="0.2">
      <c r="A39" s="2"/>
      <c r="B39" s="2">
        <f>DM!C39</f>
        <v>0</v>
      </c>
      <c r="C39" s="2">
        <f>IF(B39=0,0,VLOOKUP(B39,DM!$C$5:$E$500,2,0))</f>
        <v>0</v>
      </c>
      <c r="D39" s="2">
        <f>IF(B39=0,0,VLOOKUP(B39,DM!$C$5:$E$500,3,0))</f>
        <v>0</v>
      </c>
      <c r="E39" s="3">
        <f>VLOOKUP(Tinhgiavon!A39,Tinhgiavon!$A$5:$F$500,6,0)</f>
        <v>0</v>
      </c>
      <c r="F39" s="3">
        <f>VLOOKUP(Tinhgiavon!A39,Tinhgiavon!$A$5:$E$500,5,0)</f>
        <v>0</v>
      </c>
    </row>
    <row r="40" spans="1:6" x14ac:dyDescent="0.2">
      <c r="A40" s="2"/>
      <c r="B40" s="2">
        <f>DM!C40</f>
        <v>0</v>
      </c>
      <c r="C40" s="2">
        <f>IF(B40=0,0,VLOOKUP(B40,DM!$C$5:$E$500,2,0))</f>
        <v>0</v>
      </c>
      <c r="D40" s="2">
        <f>IF(B40=0,0,VLOOKUP(B40,DM!$C$5:$E$500,3,0))</f>
        <v>0</v>
      </c>
      <c r="E40" s="3">
        <f>VLOOKUP(Tinhgiavon!A40,Tinhgiavon!$A$5:$F$500,6,0)</f>
        <v>0</v>
      </c>
      <c r="F40" s="3">
        <f>VLOOKUP(Tinhgiavon!A40,Tinhgiavon!$A$5:$E$500,5,0)</f>
        <v>0</v>
      </c>
    </row>
    <row r="41" spans="1:6" x14ac:dyDescent="0.2">
      <c r="A41" s="2"/>
      <c r="B41" s="2">
        <f>DM!C41</f>
        <v>0</v>
      </c>
      <c r="C41" s="2">
        <f>IF(B41=0,0,VLOOKUP(B41,DM!$C$5:$E$500,2,0))</f>
        <v>0</v>
      </c>
      <c r="D41" s="2">
        <f>IF(B41=0,0,VLOOKUP(B41,DM!$C$5:$E$500,3,0))</f>
        <v>0</v>
      </c>
      <c r="E41" s="3">
        <f>VLOOKUP(Tinhgiavon!A41,Tinhgiavon!$A$5:$F$500,6,0)</f>
        <v>0</v>
      </c>
      <c r="F41" s="3">
        <f>VLOOKUP(Tinhgiavon!A41,Tinhgiavon!$A$5:$E$500,5,0)</f>
        <v>0</v>
      </c>
    </row>
    <row r="42" spans="1:6" x14ac:dyDescent="0.2">
      <c r="A42" s="2"/>
      <c r="B42" s="2">
        <f>DM!C42</f>
        <v>0</v>
      </c>
      <c r="C42" s="2">
        <f>IF(B42=0,0,VLOOKUP(B42,DM!$C$5:$E$500,2,0))</f>
        <v>0</v>
      </c>
      <c r="D42" s="2">
        <f>IF(B42=0,0,VLOOKUP(B42,DM!$C$5:$E$500,3,0))</f>
        <v>0</v>
      </c>
      <c r="E42" s="3">
        <f>VLOOKUP(Tinhgiavon!A42,Tinhgiavon!$A$5:$F$500,6,0)</f>
        <v>0</v>
      </c>
      <c r="F42" s="3">
        <f>VLOOKUP(Tinhgiavon!A42,Tinhgiavon!$A$5:$E$500,5,0)</f>
        <v>0</v>
      </c>
    </row>
    <row r="43" spans="1:6" x14ac:dyDescent="0.2">
      <c r="A43" s="2"/>
      <c r="B43" s="2">
        <f>DM!C43</f>
        <v>0</v>
      </c>
      <c r="C43" s="2">
        <f>IF(B43=0,0,VLOOKUP(B43,DM!$C$5:$E$500,2,0))</f>
        <v>0</v>
      </c>
      <c r="D43" s="2">
        <f>IF(B43=0,0,VLOOKUP(B43,DM!$C$5:$E$500,3,0))</f>
        <v>0</v>
      </c>
      <c r="E43" s="3">
        <f>VLOOKUP(Tinhgiavon!A43,Tinhgiavon!$A$5:$F$500,6,0)</f>
        <v>0</v>
      </c>
      <c r="F43" s="3">
        <f>VLOOKUP(Tinhgiavon!A43,Tinhgiavon!$A$5:$E$500,5,0)</f>
        <v>0</v>
      </c>
    </row>
    <row r="44" spans="1:6" x14ac:dyDescent="0.2">
      <c r="A44" s="2"/>
      <c r="B44" s="2">
        <f>DM!C44</f>
        <v>0</v>
      </c>
      <c r="C44" s="2">
        <f>IF(B44=0,0,VLOOKUP(B44,DM!$C$5:$E$500,2,0))</f>
        <v>0</v>
      </c>
      <c r="D44" s="2">
        <f>IF(B44=0,0,VLOOKUP(B44,DM!$C$5:$E$500,3,0))</f>
        <v>0</v>
      </c>
      <c r="E44" s="3">
        <f>VLOOKUP(Tinhgiavon!A44,Tinhgiavon!$A$5:$F$500,6,0)</f>
        <v>0</v>
      </c>
      <c r="F44" s="3">
        <f>VLOOKUP(Tinhgiavon!A44,Tinhgiavon!$A$5:$E$500,5,0)</f>
        <v>0</v>
      </c>
    </row>
    <row r="45" spans="1:6" x14ac:dyDescent="0.2">
      <c r="A45" s="2"/>
      <c r="B45" s="2">
        <f>DM!C45</f>
        <v>0</v>
      </c>
      <c r="C45" s="2">
        <f>IF(B45=0,0,VLOOKUP(B45,DM!$C$5:$E$500,2,0))</f>
        <v>0</v>
      </c>
      <c r="D45" s="2">
        <f>IF(B45=0,0,VLOOKUP(B45,DM!$C$5:$E$500,3,0))</f>
        <v>0</v>
      </c>
      <c r="E45" s="3">
        <f>VLOOKUP(Tinhgiavon!A45,Tinhgiavon!$A$5:$F$500,6,0)</f>
        <v>0</v>
      </c>
      <c r="F45" s="3">
        <f>VLOOKUP(Tinhgiavon!A45,Tinhgiavon!$A$5:$E$500,5,0)</f>
        <v>0</v>
      </c>
    </row>
    <row r="46" spans="1:6" x14ac:dyDescent="0.2">
      <c r="A46" s="2"/>
      <c r="B46" s="2">
        <f>DM!C46</f>
        <v>0</v>
      </c>
      <c r="C46" s="2">
        <f>IF(B46=0,0,VLOOKUP(B46,DM!$C$5:$E$500,2,0))</f>
        <v>0</v>
      </c>
      <c r="D46" s="2">
        <f>IF(B46=0,0,VLOOKUP(B46,DM!$C$5:$E$500,3,0))</f>
        <v>0</v>
      </c>
      <c r="E46" s="3">
        <f>VLOOKUP(Tinhgiavon!A46,Tinhgiavon!$A$5:$F$500,6,0)</f>
        <v>0</v>
      </c>
      <c r="F46" s="3">
        <f>VLOOKUP(Tinhgiavon!A46,Tinhgiavon!$A$5:$E$500,5,0)</f>
        <v>0</v>
      </c>
    </row>
    <row r="47" spans="1:6" x14ac:dyDescent="0.2">
      <c r="A47" s="2"/>
      <c r="B47" s="2">
        <f>DM!C47</f>
        <v>0</v>
      </c>
      <c r="C47" s="2">
        <f>IF(B47=0,0,VLOOKUP(B47,DM!$C$5:$E$500,2,0))</f>
        <v>0</v>
      </c>
      <c r="D47" s="2">
        <f>IF(B47=0,0,VLOOKUP(B47,DM!$C$5:$E$500,3,0))</f>
        <v>0</v>
      </c>
      <c r="E47" s="3">
        <f>VLOOKUP(Tinhgiavon!A47,Tinhgiavon!$A$5:$F$500,6,0)</f>
        <v>0</v>
      </c>
      <c r="F47" s="3">
        <f>VLOOKUP(Tinhgiavon!A47,Tinhgiavon!$A$5:$E$500,5,0)</f>
        <v>0</v>
      </c>
    </row>
    <row r="48" spans="1:6" x14ac:dyDescent="0.2">
      <c r="A48" s="2"/>
      <c r="B48" s="2">
        <f>DM!C48</f>
        <v>0</v>
      </c>
      <c r="C48" s="2">
        <f>IF(B48=0,0,VLOOKUP(B48,DM!$C$5:$E$500,2,0))</f>
        <v>0</v>
      </c>
      <c r="D48" s="2">
        <f>IF(B48=0,0,VLOOKUP(B48,DM!$C$5:$E$500,3,0))</f>
        <v>0</v>
      </c>
      <c r="E48" s="3">
        <f>VLOOKUP(Tinhgiavon!A48,Tinhgiavon!$A$5:$F$500,6,0)</f>
        <v>0</v>
      </c>
      <c r="F48" s="3">
        <f>VLOOKUP(Tinhgiavon!A48,Tinhgiavon!$A$5:$E$500,5,0)</f>
        <v>0</v>
      </c>
    </row>
    <row r="49" spans="1:6" x14ac:dyDescent="0.2">
      <c r="A49" s="2"/>
      <c r="B49" s="2">
        <f>DM!C49</f>
        <v>0</v>
      </c>
      <c r="C49" s="2">
        <f>IF(B49=0,0,VLOOKUP(B49,DM!$C$5:$E$500,2,0))</f>
        <v>0</v>
      </c>
      <c r="D49" s="2">
        <f>IF(B49=0,0,VLOOKUP(B49,DM!$C$5:$E$500,3,0))</f>
        <v>0</v>
      </c>
      <c r="E49" s="3">
        <f>VLOOKUP(Tinhgiavon!A49,Tinhgiavon!$A$5:$F$500,6,0)</f>
        <v>0</v>
      </c>
      <c r="F49" s="3">
        <f>VLOOKUP(Tinhgiavon!A49,Tinhgiavon!$A$5:$E$500,5,0)</f>
        <v>0</v>
      </c>
    </row>
    <row r="50" spans="1:6" x14ac:dyDescent="0.2">
      <c r="A50" s="2"/>
      <c r="B50" s="2">
        <f>DM!C50</f>
        <v>0</v>
      </c>
      <c r="C50" s="2">
        <f>IF(B50=0,0,VLOOKUP(B50,DM!$C$5:$E$500,2,0))</f>
        <v>0</v>
      </c>
      <c r="D50" s="2">
        <f>IF(B50=0,0,VLOOKUP(B50,DM!$C$5:$E$500,3,0))</f>
        <v>0</v>
      </c>
      <c r="E50" s="3">
        <f>VLOOKUP(Tinhgiavon!A50,Tinhgiavon!$A$5:$F$500,6,0)</f>
        <v>0</v>
      </c>
      <c r="F50" s="3">
        <f>VLOOKUP(Tinhgiavon!A50,Tinhgiavon!$A$5:$E$500,5,0)</f>
        <v>0</v>
      </c>
    </row>
    <row r="51" spans="1:6" x14ac:dyDescent="0.2">
      <c r="A51" s="2"/>
      <c r="B51" s="2">
        <f>DM!C51</f>
        <v>0</v>
      </c>
      <c r="C51" s="2">
        <f>IF(B51=0,0,VLOOKUP(B51,DM!$C$5:$E$500,2,0))</f>
        <v>0</v>
      </c>
      <c r="D51" s="2">
        <f>IF(B51=0,0,VLOOKUP(B51,DM!$C$5:$E$500,3,0))</f>
        <v>0</v>
      </c>
      <c r="E51" s="3">
        <f>VLOOKUP(Tinhgiavon!A51,Tinhgiavon!$A$5:$F$500,6,0)</f>
        <v>0</v>
      </c>
      <c r="F51" s="3">
        <f>VLOOKUP(Tinhgiavon!A51,Tinhgiavon!$A$5:$E$500,5,0)</f>
        <v>0</v>
      </c>
    </row>
    <row r="52" spans="1:6" x14ac:dyDescent="0.2">
      <c r="A52" s="2"/>
      <c r="B52" s="2">
        <f>DM!C52</f>
        <v>0</v>
      </c>
      <c r="C52" s="2">
        <f>IF(B52=0,0,VLOOKUP(B52,DM!$C$5:$E$500,2,0))</f>
        <v>0</v>
      </c>
      <c r="D52" s="2">
        <f>IF(B52=0,0,VLOOKUP(B52,DM!$C$5:$E$500,3,0))</f>
        <v>0</v>
      </c>
      <c r="E52" s="3">
        <f>VLOOKUP(Tinhgiavon!A52,Tinhgiavon!$A$5:$F$500,6,0)</f>
        <v>0</v>
      </c>
      <c r="F52" s="3">
        <f>VLOOKUP(Tinhgiavon!A52,Tinhgiavon!$A$5:$E$500,5,0)</f>
        <v>0</v>
      </c>
    </row>
    <row r="53" spans="1:6" x14ac:dyDescent="0.2">
      <c r="A53" s="2"/>
      <c r="B53" s="2">
        <f>DM!C53</f>
        <v>0</v>
      </c>
      <c r="C53" s="2">
        <f>IF(B53=0,0,VLOOKUP(B53,DM!$C$5:$E$500,2,0))</f>
        <v>0</v>
      </c>
      <c r="D53" s="2">
        <f>IF(B53=0,0,VLOOKUP(B53,DM!$C$5:$E$500,3,0))</f>
        <v>0</v>
      </c>
      <c r="E53" s="3">
        <f>VLOOKUP(Tinhgiavon!A53,Tinhgiavon!$A$5:$F$500,6,0)</f>
        <v>0</v>
      </c>
      <c r="F53" s="3">
        <f>VLOOKUP(Tinhgiavon!A53,Tinhgiavon!$A$5:$E$500,5,0)</f>
        <v>0</v>
      </c>
    </row>
    <row r="54" spans="1:6" x14ac:dyDescent="0.2">
      <c r="A54" s="2"/>
      <c r="B54" s="2">
        <f>DM!C54</f>
        <v>0</v>
      </c>
      <c r="C54" s="2">
        <f>IF(B54=0,0,VLOOKUP(B54,DM!$C$5:$E$500,2,0))</f>
        <v>0</v>
      </c>
      <c r="D54" s="2">
        <f>IF(B54=0,0,VLOOKUP(B54,DM!$C$5:$E$500,3,0))</f>
        <v>0</v>
      </c>
      <c r="E54" s="3">
        <f>VLOOKUP(Tinhgiavon!A54,Tinhgiavon!$A$5:$F$500,6,0)</f>
        <v>0</v>
      </c>
      <c r="F54" s="3">
        <f>VLOOKUP(Tinhgiavon!A54,Tinhgiavon!$A$5:$E$500,5,0)</f>
        <v>0</v>
      </c>
    </row>
    <row r="55" spans="1:6" x14ac:dyDescent="0.2">
      <c r="A55" s="2"/>
      <c r="B55" s="2">
        <f>DM!C55</f>
        <v>0</v>
      </c>
      <c r="C55" s="2">
        <f>IF(B55=0,0,VLOOKUP(B55,DM!$C$5:$E$500,2,0))</f>
        <v>0</v>
      </c>
      <c r="D55" s="2">
        <f>IF(B55=0,0,VLOOKUP(B55,DM!$C$5:$E$500,3,0))</f>
        <v>0</v>
      </c>
      <c r="E55" s="3">
        <f>VLOOKUP(Tinhgiavon!A55,Tinhgiavon!$A$5:$F$500,6,0)</f>
        <v>0</v>
      </c>
      <c r="F55" s="3">
        <f>VLOOKUP(Tinhgiavon!A55,Tinhgiavon!$A$5:$E$500,5,0)</f>
        <v>0</v>
      </c>
    </row>
    <row r="56" spans="1:6" x14ac:dyDescent="0.2">
      <c r="A56" s="2"/>
      <c r="B56" s="2">
        <f>DM!C56</f>
        <v>0</v>
      </c>
      <c r="C56" s="2">
        <f>IF(B56=0,0,VLOOKUP(B56,DM!$C$5:$E$500,2,0))</f>
        <v>0</v>
      </c>
      <c r="D56" s="2">
        <f>IF(B56=0,0,VLOOKUP(B56,DM!$C$5:$E$500,3,0))</f>
        <v>0</v>
      </c>
      <c r="E56" s="3">
        <f>VLOOKUP(Tinhgiavon!A56,Tinhgiavon!$A$5:$F$500,6,0)</f>
        <v>0</v>
      </c>
      <c r="F56" s="3">
        <f>VLOOKUP(Tinhgiavon!A56,Tinhgiavon!$A$5:$E$500,5,0)</f>
        <v>0</v>
      </c>
    </row>
    <row r="57" spans="1:6" x14ac:dyDescent="0.2">
      <c r="A57" s="2"/>
      <c r="B57" s="2">
        <f>DM!C57</f>
        <v>0</v>
      </c>
      <c r="C57" s="2">
        <f>IF(B57=0,0,VLOOKUP(B57,DM!$C$5:$E$500,2,0))</f>
        <v>0</v>
      </c>
      <c r="D57" s="2">
        <f>IF(B57=0,0,VLOOKUP(B57,DM!$C$5:$E$500,3,0))</f>
        <v>0</v>
      </c>
      <c r="E57" s="3">
        <f>VLOOKUP(Tinhgiavon!A57,Tinhgiavon!$A$5:$F$500,6,0)</f>
        <v>0</v>
      </c>
      <c r="F57" s="3">
        <f>VLOOKUP(Tinhgiavon!A57,Tinhgiavon!$A$5:$E$500,5,0)</f>
        <v>0</v>
      </c>
    </row>
    <row r="58" spans="1:6" x14ac:dyDescent="0.2">
      <c r="A58" s="2"/>
      <c r="B58" s="2">
        <f>DM!C58</f>
        <v>0</v>
      </c>
      <c r="C58" s="2">
        <f>IF(B58=0,0,VLOOKUP(B58,DM!$C$5:$E$500,2,0))</f>
        <v>0</v>
      </c>
      <c r="D58" s="2">
        <f>IF(B58=0,0,VLOOKUP(B58,DM!$C$5:$E$500,3,0))</f>
        <v>0</v>
      </c>
      <c r="E58" s="3">
        <f>VLOOKUP(Tinhgiavon!A58,Tinhgiavon!$A$5:$F$500,6,0)</f>
        <v>0</v>
      </c>
      <c r="F58" s="3">
        <f>VLOOKUP(Tinhgiavon!A58,Tinhgiavon!$A$5:$E$500,5,0)</f>
        <v>0</v>
      </c>
    </row>
    <row r="59" spans="1:6" x14ac:dyDescent="0.2">
      <c r="A59" s="2"/>
      <c r="B59" s="2">
        <f>DM!C59</f>
        <v>0</v>
      </c>
      <c r="C59" s="2">
        <f>IF(B59=0,0,VLOOKUP(B59,DM!$C$5:$E$500,2,0))</f>
        <v>0</v>
      </c>
      <c r="D59" s="2">
        <f>IF(B59=0,0,VLOOKUP(B59,DM!$C$5:$E$500,3,0))</f>
        <v>0</v>
      </c>
      <c r="E59" s="3">
        <f>VLOOKUP(Tinhgiavon!A59,Tinhgiavon!$A$5:$F$500,6,0)</f>
        <v>0</v>
      </c>
      <c r="F59" s="3">
        <f>VLOOKUP(Tinhgiavon!A59,Tinhgiavon!$A$5:$E$500,5,0)</f>
        <v>0</v>
      </c>
    </row>
    <row r="60" spans="1:6" x14ac:dyDescent="0.2">
      <c r="A60" s="2"/>
      <c r="B60" s="2">
        <f>DM!C60</f>
        <v>0</v>
      </c>
      <c r="C60" s="2">
        <f>IF(B60=0,0,VLOOKUP(B60,DM!$C$5:$E$500,2,0))</f>
        <v>0</v>
      </c>
      <c r="D60" s="2">
        <f>IF(B60=0,0,VLOOKUP(B60,DM!$C$5:$E$500,3,0))</f>
        <v>0</v>
      </c>
      <c r="E60" s="3">
        <f>VLOOKUP(Tinhgiavon!A60,Tinhgiavon!$A$5:$F$500,6,0)</f>
        <v>0</v>
      </c>
      <c r="F60" s="3">
        <f>VLOOKUP(Tinhgiavon!A60,Tinhgiavon!$A$5:$E$500,5,0)</f>
        <v>0</v>
      </c>
    </row>
    <row r="61" spans="1:6" x14ac:dyDescent="0.2">
      <c r="A61" s="2"/>
      <c r="B61" s="2">
        <f>DM!C61</f>
        <v>0</v>
      </c>
      <c r="C61" s="2">
        <f>IF(B61=0,0,VLOOKUP(B61,DM!$C$5:$E$500,2,0))</f>
        <v>0</v>
      </c>
      <c r="D61" s="2">
        <f>IF(B61=0,0,VLOOKUP(B61,DM!$C$5:$E$500,3,0))</f>
        <v>0</v>
      </c>
      <c r="E61" s="3">
        <f>VLOOKUP(Tinhgiavon!A61,Tinhgiavon!$A$5:$F$500,6,0)</f>
        <v>0</v>
      </c>
      <c r="F61" s="3">
        <f>VLOOKUP(Tinhgiavon!A61,Tinhgiavon!$A$5:$E$500,5,0)</f>
        <v>0</v>
      </c>
    </row>
    <row r="62" spans="1:6" x14ac:dyDescent="0.2">
      <c r="A62" s="2"/>
      <c r="B62" s="2">
        <f>DM!C62</f>
        <v>0</v>
      </c>
      <c r="C62" s="2">
        <f>IF(B62=0,0,VLOOKUP(B62,DM!$C$5:$E$500,2,0))</f>
        <v>0</v>
      </c>
      <c r="D62" s="2">
        <f>IF(B62=0,0,VLOOKUP(B62,DM!$C$5:$E$500,3,0))</f>
        <v>0</v>
      </c>
      <c r="E62" s="3">
        <f>VLOOKUP(Tinhgiavon!A62,Tinhgiavon!$A$5:$F$500,6,0)</f>
        <v>0</v>
      </c>
      <c r="F62" s="3">
        <f>VLOOKUP(Tinhgiavon!A62,Tinhgiavon!$A$5:$E$500,5,0)</f>
        <v>0</v>
      </c>
    </row>
    <row r="63" spans="1:6" x14ac:dyDescent="0.2">
      <c r="A63" s="2"/>
      <c r="B63" s="2">
        <f>DM!C63</f>
        <v>0</v>
      </c>
      <c r="C63" s="2">
        <f>IF(B63=0,0,VLOOKUP(B63,DM!$C$5:$E$500,2,0))</f>
        <v>0</v>
      </c>
      <c r="D63" s="2">
        <f>IF(B63=0,0,VLOOKUP(B63,DM!$C$5:$E$500,3,0))</f>
        <v>0</v>
      </c>
      <c r="E63" s="3">
        <f>VLOOKUP(Tinhgiavon!A63,Tinhgiavon!$A$5:$F$500,6,0)</f>
        <v>0</v>
      </c>
      <c r="F63" s="3">
        <f>VLOOKUP(Tinhgiavon!A63,Tinhgiavon!$A$5:$E$500,5,0)</f>
        <v>0</v>
      </c>
    </row>
    <row r="64" spans="1:6" x14ac:dyDescent="0.2">
      <c r="A64" s="2"/>
      <c r="B64" s="2">
        <f>DM!C64</f>
        <v>0</v>
      </c>
      <c r="C64" s="2">
        <f>IF(B64=0,0,VLOOKUP(B64,DM!$C$5:$E$500,2,0))</f>
        <v>0</v>
      </c>
      <c r="D64" s="2">
        <f>IF(B64=0,0,VLOOKUP(B64,DM!$C$5:$E$500,3,0))</f>
        <v>0</v>
      </c>
      <c r="E64" s="3">
        <f>VLOOKUP(Tinhgiavon!A64,Tinhgiavon!$A$5:$F$500,6,0)</f>
        <v>0</v>
      </c>
      <c r="F64" s="3">
        <f>VLOOKUP(Tinhgiavon!A64,Tinhgiavon!$A$5:$E$500,5,0)</f>
        <v>0</v>
      </c>
    </row>
    <row r="65" spans="1:6" x14ac:dyDescent="0.2">
      <c r="A65" s="2"/>
      <c r="B65" s="2">
        <f>DM!C65</f>
        <v>0</v>
      </c>
      <c r="C65" s="2">
        <f>IF(B65=0,0,VLOOKUP(B65,DM!$C$5:$E$500,2,0))</f>
        <v>0</v>
      </c>
      <c r="D65" s="2">
        <f>IF(B65=0,0,VLOOKUP(B65,DM!$C$5:$E$500,3,0))</f>
        <v>0</v>
      </c>
      <c r="E65" s="3">
        <f>VLOOKUP(Tinhgiavon!A65,Tinhgiavon!$A$5:$F$500,6,0)</f>
        <v>0</v>
      </c>
      <c r="F65" s="3">
        <f>VLOOKUP(Tinhgiavon!A65,Tinhgiavon!$A$5:$E$500,5,0)</f>
        <v>0</v>
      </c>
    </row>
    <row r="66" spans="1:6" x14ac:dyDescent="0.2">
      <c r="A66" s="2"/>
      <c r="B66" s="2">
        <f>DM!C66</f>
        <v>0</v>
      </c>
      <c r="C66" s="2">
        <f>IF(B66=0,0,VLOOKUP(B66,DM!$C$5:$E$500,2,0))</f>
        <v>0</v>
      </c>
      <c r="D66" s="2">
        <f>IF(B66=0,0,VLOOKUP(B66,DM!$C$5:$E$500,3,0))</f>
        <v>0</v>
      </c>
      <c r="E66" s="3">
        <f>VLOOKUP(Tinhgiavon!A66,Tinhgiavon!$A$5:$F$500,6,0)</f>
        <v>0</v>
      </c>
      <c r="F66" s="3">
        <f>VLOOKUP(Tinhgiavon!A66,Tinhgiavon!$A$5:$E$500,5,0)</f>
        <v>0</v>
      </c>
    </row>
    <row r="67" spans="1:6" x14ac:dyDescent="0.2">
      <c r="A67" s="2"/>
      <c r="B67" s="2">
        <f>DM!C67</f>
        <v>0</v>
      </c>
      <c r="C67" s="2">
        <f>IF(B67=0,0,VLOOKUP(B67,DM!$C$5:$E$500,2,0))</f>
        <v>0</v>
      </c>
      <c r="D67" s="2">
        <f>IF(B67=0,0,VLOOKUP(B67,DM!$C$5:$E$500,3,0))</f>
        <v>0</v>
      </c>
      <c r="E67" s="3">
        <f>VLOOKUP(Tinhgiavon!A67,Tinhgiavon!$A$5:$F$500,6,0)</f>
        <v>0</v>
      </c>
      <c r="F67" s="3">
        <f>VLOOKUP(Tinhgiavon!A67,Tinhgiavon!$A$5:$E$500,5,0)</f>
        <v>0</v>
      </c>
    </row>
    <row r="68" spans="1:6" x14ac:dyDescent="0.2">
      <c r="A68" s="2"/>
      <c r="B68" s="2">
        <f>DM!C68</f>
        <v>0</v>
      </c>
      <c r="C68" s="2">
        <f>IF(B68=0,0,VLOOKUP(B68,DM!$C$5:$E$500,2,0))</f>
        <v>0</v>
      </c>
      <c r="D68" s="2">
        <f>IF(B68=0,0,VLOOKUP(B68,DM!$C$5:$E$500,3,0))</f>
        <v>0</v>
      </c>
      <c r="E68" s="3">
        <f>VLOOKUP(Tinhgiavon!A68,Tinhgiavon!$A$5:$F$500,6,0)</f>
        <v>0</v>
      </c>
      <c r="F68" s="3">
        <f>VLOOKUP(Tinhgiavon!A68,Tinhgiavon!$A$5:$E$500,5,0)</f>
        <v>0</v>
      </c>
    </row>
    <row r="69" spans="1:6" x14ac:dyDescent="0.2">
      <c r="A69" s="2"/>
      <c r="B69" s="2">
        <f>DM!C69</f>
        <v>0</v>
      </c>
      <c r="C69" s="2">
        <f>IF(B69=0,0,VLOOKUP(B69,DM!$C$5:$E$500,2,0))</f>
        <v>0</v>
      </c>
      <c r="D69" s="2">
        <f>IF(B69=0,0,VLOOKUP(B69,DM!$C$5:$E$500,3,0))</f>
        <v>0</v>
      </c>
      <c r="E69" s="3">
        <f>VLOOKUP(Tinhgiavon!A69,Tinhgiavon!$A$5:$F$500,6,0)</f>
        <v>0</v>
      </c>
      <c r="F69" s="3">
        <f>VLOOKUP(Tinhgiavon!A69,Tinhgiavon!$A$5:$E$500,5,0)</f>
        <v>0</v>
      </c>
    </row>
    <row r="70" spans="1:6" x14ac:dyDescent="0.2">
      <c r="A70" s="2"/>
      <c r="B70" s="2">
        <f>DM!C70</f>
        <v>0</v>
      </c>
      <c r="C70" s="2">
        <f>IF(B70=0,0,VLOOKUP(B70,DM!$C$5:$E$500,2,0))</f>
        <v>0</v>
      </c>
      <c r="D70" s="2">
        <f>IF(B70=0,0,VLOOKUP(B70,DM!$C$5:$E$500,3,0))</f>
        <v>0</v>
      </c>
      <c r="E70" s="3">
        <f>VLOOKUP(Tinhgiavon!A70,Tinhgiavon!$A$5:$F$500,6,0)</f>
        <v>0</v>
      </c>
      <c r="F70" s="3">
        <f>VLOOKUP(Tinhgiavon!A70,Tinhgiavon!$A$5:$E$500,5,0)</f>
        <v>0</v>
      </c>
    </row>
    <row r="71" spans="1:6" x14ac:dyDescent="0.2">
      <c r="A71" s="2"/>
      <c r="B71" s="2">
        <f>DM!C71</f>
        <v>0</v>
      </c>
      <c r="C71" s="2">
        <f>IF(B71=0,0,VLOOKUP(B71,DM!$C$5:$E$500,2,0))</f>
        <v>0</v>
      </c>
      <c r="D71" s="2">
        <f>IF(B71=0,0,VLOOKUP(B71,DM!$C$5:$E$500,3,0))</f>
        <v>0</v>
      </c>
      <c r="E71" s="3">
        <f>VLOOKUP(Tinhgiavon!A71,Tinhgiavon!$A$5:$F$500,6,0)</f>
        <v>0</v>
      </c>
      <c r="F71" s="3">
        <f>VLOOKUP(Tinhgiavon!A71,Tinhgiavon!$A$5:$E$500,5,0)</f>
        <v>0</v>
      </c>
    </row>
    <row r="72" spans="1:6" x14ac:dyDescent="0.2">
      <c r="A72" s="2"/>
      <c r="B72" s="2">
        <f>DM!C72</f>
        <v>0</v>
      </c>
      <c r="C72" s="2">
        <f>IF(B72=0,0,VLOOKUP(B72,DM!$C$5:$E$500,2,0))</f>
        <v>0</v>
      </c>
      <c r="D72" s="2">
        <f>IF(B72=0,0,VLOOKUP(B72,DM!$C$5:$E$500,3,0))</f>
        <v>0</v>
      </c>
      <c r="E72" s="3">
        <f>VLOOKUP(Tinhgiavon!A72,Tinhgiavon!$A$5:$F$500,6,0)</f>
        <v>0</v>
      </c>
      <c r="F72" s="3">
        <f>VLOOKUP(Tinhgiavon!A72,Tinhgiavon!$A$5:$E$500,5,0)</f>
        <v>0</v>
      </c>
    </row>
    <row r="73" spans="1:6" x14ac:dyDescent="0.2">
      <c r="A73" s="2"/>
      <c r="B73" s="2">
        <f>DM!C73</f>
        <v>0</v>
      </c>
      <c r="C73" s="2">
        <f>IF(B73=0,0,VLOOKUP(B73,DM!$C$5:$E$500,2,0))</f>
        <v>0</v>
      </c>
      <c r="D73" s="2">
        <f>IF(B73=0,0,VLOOKUP(B73,DM!$C$5:$E$500,3,0))</f>
        <v>0</v>
      </c>
      <c r="E73" s="3">
        <f>VLOOKUP(Tinhgiavon!A73,Tinhgiavon!$A$5:$F$500,6,0)</f>
        <v>0</v>
      </c>
      <c r="F73" s="3">
        <f>VLOOKUP(Tinhgiavon!A73,Tinhgiavon!$A$5:$E$500,5,0)</f>
        <v>0</v>
      </c>
    </row>
    <row r="74" spans="1:6" x14ac:dyDescent="0.2">
      <c r="A74" s="2"/>
      <c r="B74" s="2">
        <f>DM!C74</f>
        <v>0</v>
      </c>
      <c r="C74" s="2">
        <f>IF(B74=0,0,VLOOKUP(B74,DM!$C$5:$E$500,2,0))</f>
        <v>0</v>
      </c>
      <c r="D74" s="2">
        <f>IF(B74=0,0,VLOOKUP(B74,DM!$C$5:$E$500,3,0))</f>
        <v>0</v>
      </c>
      <c r="E74" s="3">
        <f>VLOOKUP(Tinhgiavon!A74,Tinhgiavon!$A$5:$F$500,6,0)</f>
        <v>0</v>
      </c>
      <c r="F74" s="3">
        <f>VLOOKUP(Tinhgiavon!A74,Tinhgiavon!$A$5:$E$500,5,0)</f>
        <v>0</v>
      </c>
    </row>
    <row r="75" spans="1:6" x14ac:dyDescent="0.2">
      <c r="A75" s="2"/>
      <c r="B75" s="2">
        <f>DM!C75</f>
        <v>0</v>
      </c>
      <c r="C75" s="2">
        <f>IF(B75=0,0,VLOOKUP(B75,DM!$C$5:$E$500,2,0))</f>
        <v>0</v>
      </c>
      <c r="D75" s="2">
        <f>IF(B75=0,0,VLOOKUP(B75,DM!$C$5:$E$500,3,0))</f>
        <v>0</v>
      </c>
      <c r="E75" s="3">
        <f>VLOOKUP(Tinhgiavon!A75,Tinhgiavon!$A$5:$F$500,6,0)</f>
        <v>0</v>
      </c>
      <c r="F75" s="3">
        <f>VLOOKUP(Tinhgiavon!A75,Tinhgiavon!$A$5:$E$500,5,0)</f>
        <v>0</v>
      </c>
    </row>
    <row r="76" spans="1:6" x14ac:dyDescent="0.2">
      <c r="A76" s="2"/>
      <c r="B76" s="2">
        <f>DM!C76</f>
        <v>0</v>
      </c>
      <c r="C76" s="2">
        <f>IF(B76=0,0,VLOOKUP(B76,DM!$C$5:$E$500,2,0))</f>
        <v>0</v>
      </c>
      <c r="D76" s="2">
        <f>IF(B76=0,0,VLOOKUP(B76,DM!$C$5:$E$500,3,0))</f>
        <v>0</v>
      </c>
      <c r="E76" s="3">
        <f>VLOOKUP(Tinhgiavon!A76,Tinhgiavon!$A$5:$F$500,6,0)</f>
        <v>0</v>
      </c>
      <c r="F76" s="3">
        <f>VLOOKUP(Tinhgiavon!A76,Tinhgiavon!$A$5:$E$500,5,0)</f>
        <v>0</v>
      </c>
    </row>
    <row r="77" spans="1:6" x14ac:dyDescent="0.2">
      <c r="A77" s="2"/>
      <c r="B77" s="2">
        <f>DM!C77</f>
        <v>0</v>
      </c>
      <c r="C77" s="2">
        <f>IF(B77=0,0,VLOOKUP(B77,DM!$C$5:$E$500,2,0))</f>
        <v>0</v>
      </c>
      <c r="D77" s="2">
        <f>IF(B77=0,0,VLOOKUP(B77,DM!$C$5:$E$500,3,0))</f>
        <v>0</v>
      </c>
      <c r="E77" s="3">
        <f>VLOOKUP(Tinhgiavon!A77,Tinhgiavon!$A$5:$F$500,6,0)</f>
        <v>0</v>
      </c>
      <c r="F77" s="3">
        <f>VLOOKUP(Tinhgiavon!A77,Tinhgiavon!$A$5:$E$500,5,0)</f>
        <v>0</v>
      </c>
    </row>
    <row r="78" spans="1:6" x14ac:dyDescent="0.2">
      <c r="A78" s="2"/>
      <c r="B78" s="2">
        <f>DM!C78</f>
        <v>0</v>
      </c>
      <c r="C78" s="2">
        <f>IF(B78=0,0,VLOOKUP(B78,DM!$C$5:$E$500,2,0))</f>
        <v>0</v>
      </c>
      <c r="D78" s="2">
        <f>IF(B78=0,0,VLOOKUP(B78,DM!$C$5:$E$500,3,0))</f>
        <v>0</v>
      </c>
      <c r="E78" s="3">
        <f>VLOOKUP(Tinhgiavon!A78,Tinhgiavon!$A$5:$F$500,6,0)</f>
        <v>0</v>
      </c>
      <c r="F78" s="3">
        <f>VLOOKUP(Tinhgiavon!A78,Tinhgiavon!$A$5:$E$500,5,0)</f>
        <v>0</v>
      </c>
    </row>
    <row r="79" spans="1:6" x14ac:dyDescent="0.2">
      <c r="A79" s="2"/>
      <c r="B79" s="2">
        <f>DM!C79</f>
        <v>0</v>
      </c>
      <c r="C79" s="2">
        <f>IF(B79=0,0,VLOOKUP(B79,DM!$C$5:$E$500,2,0))</f>
        <v>0</v>
      </c>
      <c r="D79" s="2">
        <f>IF(B79=0,0,VLOOKUP(B79,DM!$C$5:$E$500,3,0))</f>
        <v>0</v>
      </c>
      <c r="E79" s="3">
        <f>VLOOKUP(Tinhgiavon!A79,Tinhgiavon!$A$5:$F$500,6,0)</f>
        <v>0</v>
      </c>
      <c r="F79" s="3">
        <f>VLOOKUP(Tinhgiavon!A79,Tinhgiavon!$A$5:$E$500,5,0)</f>
        <v>0</v>
      </c>
    </row>
    <row r="80" spans="1:6" x14ac:dyDescent="0.2">
      <c r="A80" s="2"/>
      <c r="B80" s="2">
        <f>DM!C80</f>
        <v>0</v>
      </c>
      <c r="C80" s="2">
        <f>IF(B80=0,0,VLOOKUP(B80,DM!$C$5:$E$500,2,0))</f>
        <v>0</v>
      </c>
      <c r="D80" s="2">
        <f>IF(B80=0,0,VLOOKUP(B80,DM!$C$5:$E$500,3,0))</f>
        <v>0</v>
      </c>
      <c r="E80" s="3">
        <f>VLOOKUP(Tinhgiavon!A80,Tinhgiavon!$A$5:$F$500,6,0)</f>
        <v>0</v>
      </c>
      <c r="F80" s="3">
        <f>VLOOKUP(Tinhgiavon!A80,Tinhgiavon!$A$5:$E$500,5,0)</f>
        <v>0</v>
      </c>
    </row>
    <row r="81" spans="1:6" x14ac:dyDescent="0.2">
      <c r="A81" s="2"/>
      <c r="B81" s="2">
        <f>DM!C81</f>
        <v>0</v>
      </c>
      <c r="C81" s="2">
        <f>IF(B81=0,0,VLOOKUP(B81,DM!$C$5:$E$500,2,0))</f>
        <v>0</v>
      </c>
      <c r="D81" s="2">
        <f>IF(B81=0,0,VLOOKUP(B81,DM!$C$5:$E$500,3,0))</f>
        <v>0</v>
      </c>
      <c r="E81" s="3">
        <f>VLOOKUP(Tinhgiavon!A81,Tinhgiavon!$A$5:$F$500,6,0)</f>
        <v>0</v>
      </c>
      <c r="F81" s="3">
        <f>VLOOKUP(Tinhgiavon!A81,Tinhgiavon!$A$5:$E$500,5,0)</f>
        <v>0</v>
      </c>
    </row>
    <row r="82" spans="1:6" x14ac:dyDescent="0.2">
      <c r="A82" s="2"/>
      <c r="B82" s="2">
        <f>DM!C82</f>
        <v>0</v>
      </c>
      <c r="C82" s="2">
        <f>IF(B82=0,0,VLOOKUP(B82,DM!$C$5:$E$500,2,0))</f>
        <v>0</v>
      </c>
      <c r="D82" s="2">
        <f>IF(B82=0,0,VLOOKUP(B82,DM!$C$5:$E$500,3,0))</f>
        <v>0</v>
      </c>
      <c r="E82" s="3">
        <f>VLOOKUP(Tinhgiavon!A82,Tinhgiavon!$A$5:$F$500,6,0)</f>
        <v>0</v>
      </c>
      <c r="F82" s="3">
        <f>VLOOKUP(Tinhgiavon!A82,Tinhgiavon!$A$5:$E$500,5,0)</f>
        <v>0</v>
      </c>
    </row>
    <row r="83" spans="1:6" x14ac:dyDescent="0.2">
      <c r="A83" s="2"/>
      <c r="B83" s="2">
        <f>DM!C83</f>
        <v>0</v>
      </c>
      <c r="C83" s="2">
        <f>IF(B83=0,0,VLOOKUP(B83,DM!$C$5:$E$500,2,0))</f>
        <v>0</v>
      </c>
      <c r="D83" s="2">
        <f>IF(B83=0,0,VLOOKUP(B83,DM!$C$5:$E$500,3,0))</f>
        <v>0</v>
      </c>
      <c r="E83" s="3">
        <f>VLOOKUP(Tinhgiavon!A83,Tinhgiavon!$A$5:$F$500,6,0)</f>
        <v>0</v>
      </c>
      <c r="F83" s="3">
        <f>VLOOKUP(Tinhgiavon!A83,Tinhgiavon!$A$5:$E$500,5,0)</f>
        <v>0</v>
      </c>
    </row>
    <row r="84" spans="1:6" x14ac:dyDescent="0.2">
      <c r="A84" s="2"/>
      <c r="B84" s="2">
        <f>DM!C84</f>
        <v>0</v>
      </c>
      <c r="C84" s="2">
        <f>IF(B84=0,0,VLOOKUP(B84,DM!$C$5:$E$500,2,0))</f>
        <v>0</v>
      </c>
      <c r="D84" s="2">
        <f>IF(B84=0,0,VLOOKUP(B84,DM!$C$5:$E$500,3,0))</f>
        <v>0</v>
      </c>
      <c r="E84" s="3">
        <f>VLOOKUP(Tinhgiavon!A84,Tinhgiavon!$A$5:$F$500,6,0)</f>
        <v>0</v>
      </c>
      <c r="F84" s="3">
        <f>VLOOKUP(Tinhgiavon!A84,Tinhgiavon!$A$5:$E$500,5,0)</f>
        <v>0</v>
      </c>
    </row>
    <row r="85" spans="1:6" x14ac:dyDescent="0.2">
      <c r="A85" s="2"/>
      <c r="B85" s="2">
        <f>DM!C85</f>
        <v>0</v>
      </c>
      <c r="C85" s="2">
        <f>IF(B85=0,0,VLOOKUP(B85,DM!$C$5:$E$500,2,0))</f>
        <v>0</v>
      </c>
      <c r="D85" s="2">
        <f>IF(B85=0,0,VLOOKUP(B85,DM!$C$5:$E$500,3,0))</f>
        <v>0</v>
      </c>
      <c r="E85" s="3">
        <f>VLOOKUP(Tinhgiavon!A85,Tinhgiavon!$A$5:$F$500,6,0)</f>
        <v>0</v>
      </c>
      <c r="F85" s="3">
        <f>VLOOKUP(Tinhgiavon!A85,Tinhgiavon!$A$5:$E$500,5,0)</f>
        <v>0</v>
      </c>
    </row>
    <row r="86" spans="1:6" x14ac:dyDescent="0.2">
      <c r="A86" s="2"/>
      <c r="B86" s="2">
        <f>DM!C86</f>
        <v>0</v>
      </c>
      <c r="C86" s="2">
        <f>IF(B86=0,0,VLOOKUP(B86,DM!$C$5:$E$500,2,0))</f>
        <v>0</v>
      </c>
      <c r="D86" s="2">
        <f>IF(B86=0,0,VLOOKUP(B86,DM!$C$5:$E$500,3,0))</f>
        <v>0</v>
      </c>
      <c r="E86" s="3">
        <f>VLOOKUP(Tinhgiavon!A86,Tinhgiavon!$A$5:$F$500,6,0)</f>
        <v>0</v>
      </c>
      <c r="F86" s="3">
        <f>VLOOKUP(Tinhgiavon!A86,Tinhgiavon!$A$5:$E$500,5,0)</f>
        <v>0</v>
      </c>
    </row>
    <row r="87" spans="1:6" x14ac:dyDescent="0.2">
      <c r="A87" s="2"/>
      <c r="B87" s="2">
        <f>DM!C87</f>
        <v>0</v>
      </c>
      <c r="C87" s="2">
        <f>IF(B87=0,0,VLOOKUP(B87,DM!$C$5:$E$500,2,0))</f>
        <v>0</v>
      </c>
      <c r="D87" s="2">
        <f>IF(B87=0,0,VLOOKUP(B87,DM!$C$5:$E$500,3,0))</f>
        <v>0</v>
      </c>
      <c r="E87" s="3">
        <f>VLOOKUP(Tinhgiavon!A87,Tinhgiavon!$A$5:$F$500,6,0)</f>
        <v>0</v>
      </c>
      <c r="F87" s="3">
        <f>VLOOKUP(Tinhgiavon!A87,Tinhgiavon!$A$5:$E$500,5,0)</f>
        <v>0</v>
      </c>
    </row>
    <row r="88" spans="1:6" x14ac:dyDescent="0.2">
      <c r="A88" s="2"/>
      <c r="B88" s="2">
        <f>DM!C88</f>
        <v>0</v>
      </c>
      <c r="C88" s="2">
        <f>IF(B88=0,0,VLOOKUP(B88,DM!$C$5:$E$500,2,0))</f>
        <v>0</v>
      </c>
      <c r="D88" s="2">
        <f>IF(B88=0,0,VLOOKUP(B88,DM!$C$5:$E$500,3,0))</f>
        <v>0</v>
      </c>
      <c r="E88" s="3">
        <f>VLOOKUP(Tinhgiavon!A88,Tinhgiavon!$A$5:$F$500,6,0)</f>
        <v>0</v>
      </c>
      <c r="F88" s="3">
        <f>VLOOKUP(Tinhgiavon!A88,Tinhgiavon!$A$5:$E$500,5,0)</f>
        <v>0</v>
      </c>
    </row>
    <row r="89" spans="1:6" x14ac:dyDescent="0.2">
      <c r="A89" s="2"/>
      <c r="B89" s="2">
        <f>DM!C89</f>
        <v>0</v>
      </c>
      <c r="C89" s="2">
        <f>IF(B89=0,0,VLOOKUP(B89,DM!$C$5:$E$500,2,0))</f>
        <v>0</v>
      </c>
      <c r="D89" s="2">
        <f>IF(B89=0,0,VLOOKUP(B89,DM!$C$5:$E$500,3,0))</f>
        <v>0</v>
      </c>
      <c r="E89" s="3">
        <f>VLOOKUP(Tinhgiavon!A89,Tinhgiavon!$A$5:$F$500,6,0)</f>
        <v>0</v>
      </c>
      <c r="F89" s="3">
        <f>VLOOKUP(Tinhgiavon!A89,Tinhgiavon!$A$5:$E$500,5,0)</f>
        <v>0</v>
      </c>
    </row>
    <row r="90" spans="1:6" x14ac:dyDescent="0.2">
      <c r="A90" s="2"/>
      <c r="B90" s="2">
        <f>DM!C90</f>
        <v>0</v>
      </c>
      <c r="C90" s="2">
        <f>IF(B90=0,0,VLOOKUP(B90,DM!$C$5:$E$500,2,0))</f>
        <v>0</v>
      </c>
      <c r="D90" s="2">
        <f>IF(B90=0,0,VLOOKUP(B90,DM!$C$5:$E$500,3,0))</f>
        <v>0</v>
      </c>
      <c r="E90" s="3">
        <f>VLOOKUP(Tinhgiavon!A90,Tinhgiavon!$A$5:$F$500,6,0)</f>
        <v>0</v>
      </c>
      <c r="F90" s="3">
        <f>VLOOKUP(Tinhgiavon!A90,Tinhgiavon!$A$5:$E$500,5,0)</f>
        <v>0</v>
      </c>
    </row>
    <row r="91" spans="1:6" x14ac:dyDescent="0.2">
      <c r="A91" s="2"/>
      <c r="B91" s="2">
        <f>DM!C91</f>
        <v>0</v>
      </c>
      <c r="C91" s="2">
        <f>IF(B91=0,0,VLOOKUP(B91,DM!$C$5:$E$500,2,0))</f>
        <v>0</v>
      </c>
      <c r="D91" s="2">
        <f>IF(B91=0,0,VLOOKUP(B91,DM!$C$5:$E$500,3,0))</f>
        <v>0</v>
      </c>
      <c r="E91" s="3">
        <f>VLOOKUP(Tinhgiavon!A91,Tinhgiavon!$A$5:$F$500,6,0)</f>
        <v>0</v>
      </c>
      <c r="F91" s="3">
        <f>VLOOKUP(Tinhgiavon!A91,Tinhgiavon!$A$5:$E$500,5,0)</f>
        <v>0</v>
      </c>
    </row>
    <row r="92" spans="1:6" x14ac:dyDescent="0.2">
      <c r="A92" s="2"/>
      <c r="B92" s="2">
        <f>DM!C92</f>
        <v>0</v>
      </c>
      <c r="C92" s="2">
        <f>IF(B92=0,0,VLOOKUP(B92,DM!$C$5:$E$500,2,0))</f>
        <v>0</v>
      </c>
      <c r="D92" s="2">
        <f>IF(B92=0,0,VLOOKUP(B92,DM!$C$5:$E$500,3,0))</f>
        <v>0</v>
      </c>
      <c r="E92" s="3">
        <f>VLOOKUP(Tinhgiavon!A92,Tinhgiavon!$A$5:$F$500,6,0)</f>
        <v>0</v>
      </c>
      <c r="F92" s="3">
        <f>VLOOKUP(Tinhgiavon!A92,Tinhgiavon!$A$5:$E$500,5,0)</f>
        <v>0</v>
      </c>
    </row>
    <row r="93" spans="1:6" x14ac:dyDescent="0.2">
      <c r="A93" s="2"/>
      <c r="B93" s="2">
        <f>DM!C93</f>
        <v>0</v>
      </c>
      <c r="C93" s="2">
        <f>IF(B93=0,0,VLOOKUP(B93,DM!$C$5:$E$500,2,0))</f>
        <v>0</v>
      </c>
      <c r="D93" s="2">
        <f>IF(B93=0,0,VLOOKUP(B93,DM!$C$5:$E$500,3,0))</f>
        <v>0</v>
      </c>
      <c r="E93" s="3">
        <f>VLOOKUP(Tinhgiavon!A93,Tinhgiavon!$A$5:$F$500,6,0)</f>
        <v>0</v>
      </c>
      <c r="F93" s="3">
        <f>VLOOKUP(Tinhgiavon!A93,Tinhgiavon!$A$5:$E$500,5,0)</f>
        <v>0</v>
      </c>
    </row>
    <row r="94" spans="1:6" x14ac:dyDescent="0.2">
      <c r="A94" s="2"/>
      <c r="B94" s="2">
        <f>DM!C94</f>
        <v>0</v>
      </c>
      <c r="C94" s="2">
        <f>IF(B94=0,0,VLOOKUP(B94,DM!$C$5:$E$500,2,0))</f>
        <v>0</v>
      </c>
      <c r="D94" s="2">
        <f>IF(B94=0,0,VLOOKUP(B94,DM!$C$5:$E$500,3,0))</f>
        <v>0</v>
      </c>
      <c r="E94" s="3">
        <f>VLOOKUP(Tinhgiavon!A94,Tinhgiavon!$A$5:$F$500,6,0)</f>
        <v>0</v>
      </c>
      <c r="F94" s="3">
        <f>VLOOKUP(Tinhgiavon!A94,Tinhgiavon!$A$5:$E$500,5,0)</f>
        <v>0</v>
      </c>
    </row>
    <row r="95" spans="1:6" x14ac:dyDescent="0.2">
      <c r="A95" s="2"/>
      <c r="B95" s="2">
        <f>DM!C95</f>
        <v>0</v>
      </c>
      <c r="C95" s="2">
        <f>IF(B95=0,0,VLOOKUP(B95,DM!$C$5:$E$500,2,0))</f>
        <v>0</v>
      </c>
      <c r="D95" s="2">
        <f>IF(B95=0,0,VLOOKUP(B95,DM!$C$5:$E$500,3,0))</f>
        <v>0</v>
      </c>
      <c r="E95" s="3">
        <f>VLOOKUP(Tinhgiavon!A95,Tinhgiavon!$A$5:$F$500,6,0)</f>
        <v>0</v>
      </c>
      <c r="F95" s="3">
        <f>VLOOKUP(Tinhgiavon!A95,Tinhgiavon!$A$5:$E$500,5,0)</f>
        <v>0</v>
      </c>
    </row>
    <row r="96" spans="1:6" x14ac:dyDescent="0.2">
      <c r="A96" s="2"/>
      <c r="B96" s="2">
        <f>DM!C96</f>
        <v>0</v>
      </c>
      <c r="C96" s="2">
        <f>IF(B96=0,0,VLOOKUP(B96,DM!$C$5:$E$500,2,0))</f>
        <v>0</v>
      </c>
      <c r="D96" s="2">
        <f>IF(B96=0,0,VLOOKUP(B96,DM!$C$5:$E$500,3,0))</f>
        <v>0</v>
      </c>
      <c r="E96" s="3">
        <f>VLOOKUP(Tinhgiavon!A96,Tinhgiavon!$A$5:$F$500,6,0)</f>
        <v>0</v>
      </c>
      <c r="F96" s="3">
        <f>VLOOKUP(Tinhgiavon!A96,Tinhgiavon!$A$5:$E$500,5,0)</f>
        <v>0</v>
      </c>
    </row>
    <row r="97" spans="1:6" x14ac:dyDescent="0.2">
      <c r="A97" s="2"/>
      <c r="B97" s="2">
        <f>DM!C97</f>
        <v>0</v>
      </c>
      <c r="C97" s="2">
        <f>IF(B97=0,0,VLOOKUP(B97,DM!$C$5:$E$500,2,0))</f>
        <v>0</v>
      </c>
      <c r="D97" s="2">
        <f>IF(B97=0,0,VLOOKUP(B97,DM!$C$5:$E$500,3,0))</f>
        <v>0</v>
      </c>
      <c r="E97" s="3">
        <f>VLOOKUP(Tinhgiavon!A97,Tinhgiavon!$A$5:$F$500,6,0)</f>
        <v>0</v>
      </c>
      <c r="F97" s="3">
        <f>VLOOKUP(Tinhgiavon!A97,Tinhgiavon!$A$5:$E$500,5,0)</f>
        <v>0</v>
      </c>
    </row>
    <row r="98" spans="1:6" x14ac:dyDescent="0.2">
      <c r="A98" s="2"/>
      <c r="B98" s="2">
        <f>DM!C98</f>
        <v>0</v>
      </c>
      <c r="C98" s="2">
        <f>IF(B98=0,0,VLOOKUP(B98,DM!$C$5:$E$500,2,0))</f>
        <v>0</v>
      </c>
      <c r="D98" s="2">
        <f>IF(B98=0,0,VLOOKUP(B98,DM!$C$5:$E$500,3,0))</f>
        <v>0</v>
      </c>
      <c r="E98" s="3">
        <f>VLOOKUP(Tinhgiavon!A98,Tinhgiavon!$A$5:$F$500,6,0)</f>
        <v>0</v>
      </c>
      <c r="F98" s="3">
        <f>VLOOKUP(Tinhgiavon!A98,Tinhgiavon!$A$5:$E$500,5,0)</f>
        <v>0</v>
      </c>
    </row>
    <row r="99" spans="1:6" x14ac:dyDescent="0.2">
      <c r="A99" s="2"/>
      <c r="B99" s="2">
        <f>DM!C99</f>
        <v>0</v>
      </c>
      <c r="C99" s="2">
        <f>IF(B99=0,0,VLOOKUP(B99,DM!$C$5:$E$500,2,0))</f>
        <v>0</v>
      </c>
      <c r="D99" s="2">
        <f>IF(B99=0,0,VLOOKUP(B99,DM!$C$5:$E$500,3,0))</f>
        <v>0</v>
      </c>
      <c r="E99" s="3">
        <f>VLOOKUP(Tinhgiavon!A99,Tinhgiavon!$A$5:$F$500,6,0)</f>
        <v>0</v>
      </c>
      <c r="F99" s="3">
        <f>VLOOKUP(Tinhgiavon!A99,Tinhgiavon!$A$5:$E$500,5,0)</f>
        <v>0</v>
      </c>
    </row>
    <row r="100" spans="1:6" x14ac:dyDescent="0.2">
      <c r="A100" s="2"/>
      <c r="B100" s="2">
        <f>DM!C100</f>
        <v>0</v>
      </c>
      <c r="C100" s="2">
        <f>IF(B100=0,0,VLOOKUP(B100,DM!$C$5:$E$500,2,0))</f>
        <v>0</v>
      </c>
      <c r="D100" s="2">
        <f>IF(B100=0,0,VLOOKUP(B100,DM!$C$5:$E$500,3,0))</f>
        <v>0</v>
      </c>
      <c r="E100" s="3">
        <f>VLOOKUP(Tinhgiavon!A100,Tinhgiavon!$A$5:$F$500,6,0)</f>
        <v>0</v>
      </c>
      <c r="F100" s="3">
        <f>VLOOKUP(Tinhgiavon!A100,Tinhgiavon!$A$5:$E$500,5,0)</f>
        <v>0</v>
      </c>
    </row>
    <row r="101" spans="1:6" x14ac:dyDescent="0.2">
      <c r="A101" s="2"/>
      <c r="B101" s="2">
        <f>DM!C101</f>
        <v>0</v>
      </c>
      <c r="C101" s="2">
        <f>IF(B101=0,0,VLOOKUP(B101,DM!$C$5:$E$500,2,0))</f>
        <v>0</v>
      </c>
      <c r="D101" s="2">
        <f>IF(B101=0,0,VLOOKUP(B101,DM!$C$5:$E$500,3,0))</f>
        <v>0</v>
      </c>
      <c r="E101" s="3">
        <f>VLOOKUP(Tinhgiavon!A101,Tinhgiavon!$A$5:$F$500,6,0)</f>
        <v>0</v>
      </c>
      <c r="F101" s="3">
        <f>VLOOKUP(Tinhgiavon!A101,Tinhgiavon!$A$5:$E$500,5,0)</f>
        <v>0</v>
      </c>
    </row>
    <row r="102" spans="1:6" x14ac:dyDescent="0.2">
      <c r="A102" s="2"/>
      <c r="B102" s="2">
        <f>DM!C102</f>
        <v>0</v>
      </c>
      <c r="C102" s="2">
        <f>IF(B102=0,0,VLOOKUP(B102,DM!$C$5:$E$500,2,0))</f>
        <v>0</v>
      </c>
      <c r="D102" s="2">
        <f>IF(B102=0,0,VLOOKUP(B102,DM!$C$5:$E$500,3,0))</f>
        <v>0</v>
      </c>
      <c r="E102" s="3">
        <f>VLOOKUP(Tinhgiavon!A102,Tinhgiavon!$A$5:$F$500,6,0)</f>
        <v>0</v>
      </c>
      <c r="F102" s="3">
        <f>VLOOKUP(Tinhgiavon!A102,Tinhgiavon!$A$5:$E$500,5,0)</f>
        <v>0</v>
      </c>
    </row>
    <row r="103" spans="1:6" x14ac:dyDescent="0.2">
      <c r="A103" s="2"/>
      <c r="B103" s="2">
        <f>DM!C103</f>
        <v>0</v>
      </c>
      <c r="C103" s="2">
        <f>IF(B103=0,0,VLOOKUP(B103,DM!$C$5:$E$500,2,0))</f>
        <v>0</v>
      </c>
      <c r="D103" s="2">
        <f>IF(B103=0,0,VLOOKUP(B103,DM!$C$5:$E$500,3,0))</f>
        <v>0</v>
      </c>
      <c r="E103" s="3">
        <f>VLOOKUP(Tinhgiavon!A103,Tinhgiavon!$A$5:$F$500,6,0)</f>
        <v>0</v>
      </c>
      <c r="F103" s="3">
        <f>VLOOKUP(Tinhgiavon!A103,Tinhgiavon!$A$5:$E$500,5,0)</f>
        <v>0</v>
      </c>
    </row>
    <row r="104" spans="1:6" x14ac:dyDescent="0.2">
      <c r="A104" s="2"/>
      <c r="B104" s="2">
        <f>DM!C104</f>
        <v>0</v>
      </c>
      <c r="C104" s="2">
        <f>IF(B104=0,0,VLOOKUP(B104,DM!$C$5:$E$500,2,0))</f>
        <v>0</v>
      </c>
      <c r="D104" s="2">
        <f>IF(B104=0,0,VLOOKUP(B104,DM!$C$5:$E$500,3,0))</f>
        <v>0</v>
      </c>
      <c r="E104" s="3">
        <f>VLOOKUP(Tinhgiavon!A104,Tinhgiavon!$A$5:$F$500,6,0)</f>
        <v>0</v>
      </c>
      <c r="F104" s="3">
        <f>VLOOKUP(Tinhgiavon!A104,Tinhgiavon!$A$5:$E$500,5,0)</f>
        <v>0</v>
      </c>
    </row>
    <row r="105" spans="1:6" x14ac:dyDescent="0.2">
      <c r="A105" s="2"/>
      <c r="B105" s="2">
        <f>DM!C105</f>
        <v>0</v>
      </c>
      <c r="C105" s="2">
        <f>IF(B105=0,0,VLOOKUP(B105,DM!$C$5:$E$500,2,0))</f>
        <v>0</v>
      </c>
      <c r="D105" s="2">
        <f>IF(B105=0,0,VLOOKUP(B105,DM!$C$5:$E$500,3,0))</f>
        <v>0</v>
      </c>
      <c r="E105" s="3">
        <f>VLOOKUP(Tinhgiavon!A105,Tinhgiavon!$A$5:$F$500,6,0)</f>
        <v>0</v>
      </c>
      <c r="F105" s="3">
        <f>VLOOKUP(Tinhgiavon!A105,Tinhgiavon!$A$5:$E$500,5,0)</f>
        <v>0</v>
      </c>
    </row>
    <row r="106" spans="1:6" x14ac:dyDescent="0.2">
      <c r="A106" s="2"/>
      <c r="B106" s="2">
        <f>DM!C106</f>
        <v>0</v>
      </c>
      <c r="C106" s="2">
        <f>IF(B106=0,0,VLOOKUP(B106,DM!$C$5:$E$500,2,0))</f>
        <v>0</v>
      </c>
      <c r="D106" s="2">
        <f>IF(B106=0,0,VLOOKUP(B106,DM!$C$5:$E$500,3,0))</f>
        <v>0</v>
      </c>
      <c r="E106" s="3">
        <f>VLOOKUP(Tinhgiavon!A106,Tinhgiavon!$A$5:$F$500,6,0)</f>
        <v>0</v>
      </c>
      <c r="F106" s="3">
        <f>VLOOKUP(Tinhgiavon!A106,Tinhgiavon!$A$5:$E$500,5,0)</f>
        <v>0</v>
      </c>
    </row>
    <row r="107" spans="1:6" x14ac:dyDescent="0.2">
      <c r="A107" s="2"/>
      <c r="B107" s="2">
        <f>DM!C107</f>
        <v>0</v>
      </c>
      <c r="C107" s="2">
        <f>IF(B107=0,0,VLOOKUP(B107,DM!$C$5:$E$500,2,0))</f>
        <v>0</v>
      </c>
      <c r="D107" s="2">
        <f>IF(B107=0,0,VLOOKUP(B107,DM!$C$5:$E$500,3,0))</f>
        <v>0</v>
      </c>
      <c r="E107" s="3">
        <f>VLOOKUP(Tinhgiavon!A107,Tinhgiavon!$A$5:$F$500,6,0)</f>
        <v>0</v>
      </c>
      <c r="F107" s="3">
        <f>VLOOKUP(Tinhgiavon!A107,Tinhgiavon!$A$5:$E$500,5,0)</f>
        <v>0</v>
      </c>
    </row>
    <row r="108" spans="1:6" x14ac:dyDescent="0.2">
      <c r="A108" s="2"/>
      <c r="B108" s="2">
        <f>DM!C108</f>
        <v>0</v>
      </c>
      <c r="C108" s="2">
        <f>IF(B108=0,0,VLOOKUP(B108,DM!$C$5:$E$500,2,0))</f>
        <v>0</v>
      </c>
      <c r="D108" s="2">
        <f>IF(B108=0,0,VLOOKUP(B108,DM!$C$5:$E$500,3,0))</f>
        <v>0</v>
      </c>
      <c r="E108" s="3">
        <f>VLOOKUP(Tinhgiavon!A108,Tinhgiavon!$A$5:$F$500,6,0)</f>
        <v>0</v>
      </c>
      <c r="F108" s="3">
        <f>VLOOKUP(Tinhgiavon!A108,Tinhgiavon!$A$5:$E$500,5,0)</f>
        <v>0</v>
      </c>
    </row>
    <row r="109" spans="1:6" x14ac:dyDescent="0.2">
      <c r="A109" s="2"/>
      <c r="B109" s="2">
        <f>DM!C109</f>
        <v>0</v>
      </c>
      <c r="C109" s="2">
        <f>IF(B109=0,0,VLOOKUP(B109,DM!$C$5:$E$500,2,0))</f>
        <v>0</v>
      </c>
      <c r="D109" s="2">
        <f>IF(B109=0,0,VLOOKUP(B109,DM!$C$5:$E$500,3,0))</f>
        <v>0</v>
      </c>
      <c r="E109" s="3">
        <f>VLOOKUP(Tinhgiavon!A109,Tinhgiavon!$A$5:$F$500,6,0)</f>
        <v>0</v>
      </c>
      <c r="F109" s="3">
        <f>VLOOKUP(Tinhgiavon!A109,Tinhgiavon!$A$5:$E$500,5,0)</f>
        <v>0</v>
      </c>
    </row>
    <row r="110" spans="1:6" x14ac:dyDescent="0.2">
      <c r="A110" s="2"/>
      <c r="B110" s="2">
        <f>DM!C110</f>
        <v>0</v>
      </c>
      <c r="C110" s="2">
        <f>IF(B110=0,0,VLOOKUP(B110,DM!$C$5:$E$500,2,0))</f>
        <v>0</v>
      </c>
      <c r="D110" s="2">
        <f>IF(B110=0,0,VLOOKUP(B110,DM!$C$5:$E$500,3,0))</f>
        <v>0</v>
      </c>
      <c r="E110" s="3">
        <f>VLOOKUP(Tinhgiavon!A110,Tinhgiavon!$A$5:$F$500,6,0)</f>
        <v>0</v>
      </c>
      <c r="F110" s="3">
        <f>VLOOKUP(Tinhgiavon!A110,Tinhgiavon!$A$5:$E$500,5,0)</f>
        <v>0</v>
      </c>
    </row>
    <row r="111" spans="1:6" x14ac:dyDescent="0.2">
      <c r="A111" s="2"/>
      <c r="B111" s="2">
        <f>DM!C111</f>
        <v>0</v>
      </c>
      <c r="C111" s="2">
        <f>IF(B111=0,0,VLOOKUP(B111,DM!$C$5:$E$500,2,0))</f>
        <v>0</v>
      </c>
      <c r="D111" s="2">
        <f>IF(B111=0,0,VLOOKUP(B111,DM!$C$5:$E$500,3,0))</f>
        <v>0</v>
      </c>
      <c r="E111" s="3">
        <f>VLOOKUP(Tinhgiavon!A111,Tinhgiavon!$A$5:$F$500,6,0)</f>
        <v>0</v>
      </c>
      <c r="F111" s="3">
        <f>VLOOKUP(Tinhgiavon!A111,Tinhgiavon!$A$5:$E$500,5,0)</f>
        <v>0</v>
      </c>
    </row>
    <row r="112" spans="1:6" x14ac:dyDescent="0.2">
      <c r="A112" s="2"/>
      <c r="B112" s="2">
        <f>DM!C112</f>
        <v>0</v>
      </c>
      <c r="C112" s="2">
        <f>IF(B112=0,0,VLOOKUP(B112,DM!$C$5:$E$500,2,0))</f>
        <v>0</v>
      </c>
      <c r="D112" s="2">
        <f>IF(B112=0,0,VLOOKUP(B112,DM!$C$5:$E$500,3,0))</f>
        <v>0</v>
      </c>
      <c r="E112" s="3">
        <f>VLOOKUP(Tinhgiavon!A112,Tinhgiavon!$A$5:$F$500,6,0)</f>
        <v>0</v>
      </c>
      <c r="F112" s="3">
        <f>VLOOKUP(Tinhgiavon!A112,Tinhgiavon!$A$5:$E$500,5,0)</f>
        <v>0</v>
      </c>
    </row>
    <row r="113" spans="1:6" x14ac:dyDescent="0.2">
      <c r="A113" s="2"/>
      <c r="B113" s="2">
        <f>DM!C113</f>
        <v>0</v>
      </c>
      <c r="C113" s="2">
        <f>IF(B113=0,0,VLOOKUP(B113,DM!$C$5:$E$500,2,0))</f>
        <v>0</v>
      </c>
      <c r="D113" s="2">
        <f>IF(B113=0,0,VLOOKUP(B113,DM!$C$5:$E$500,3,0))</f>
        <v>0</v>
      </c>
      <c r="E113" s="3">
        <f>VLOOKUP(Tinhgiavon!A113,Tinhgiavon!$A$5:$F$500,6,0)</f>
        <v>0</v>
      </c>
      <c r="F113" s="3">
        <f>VLOOKUP(Tinhgiavon!A113,Tinhgiavon!$A$5:$E$500,5,0)</f>
        <v>0</v>
      </c>
    </row>
    <row r="114" spans="1:6" x14ac:dyDescent="0.2">
      <c r="A114" s="2"/>
      <c r="B114" s="2">
        <f>DM!C114</f>
        <v>0</v>
      </c>
      <c r="C114" s="2">
        <f>IF(B114=0,0,VLOOKUP(B114,DM!$C$5:$E$500,2,0))</f>
        <v>0</v>
      </c>
      <c r="D114" s="2">
        <f>IF(B114=0,0,VLOOKUP(B114,DM!$C$5:$E$500,3,0))</f>
        <v>0</v>
      </c>
      <c r="E114" s="3">
        <f>VLOOKUP(Tinhgiavon!A114,Tinhgiavon!$A$5:$F$500,6,0)</f>
        <v>0</v>
      </c>
      <c r="F114" s="3">
        <f>VLOOKUP(Tinhgiavon!A114,Tinhgiavon!$A$5:$E$500,5,0)</f>
        <v>0</v>
      </c>
    </row>
    <row r="115" spans="1:6" x14ac:dyDescent="0.2">
      <c r="A115" s="2"/>
      <c r="B115" s="2">
        <f>DM!C115</f>
        <v>0</v>
      </c>
      <c r="C115" s="2">
        <f>IF(B115=0,0,VLOOKUP(B115,DM!$C$5:$E$500,2,0))</f>
        <v>0</v>
      </c>
      <c r="D115" s="2">
        <f>IF(B115=0,0,VLOOKUP(B115,DM!$C$5:$E$500,3,0))</f>
        <v>0</v>
      </c>
      <c r="E115" s="3">
        <f>VLOOKUP(Tinhgiavon!A115,Tinhgiavon!$A$5:$F$500,6,0)</f>
        <v>0</v>
      </c>
      <c r="F115" s="3">
        <f>VLOOKUP(Tinhgiavon!A115,Tinhgiavon!$A$5:$E$500,5,0)</f>
        <v>0</v>
      </c>
    </row>
    <row r="116" spans="1:6" x14ac:dyDescent="0.2">
      <c r="A116" s="2"/>
      <c r="B116" s="2">
        <f>DM!C116</f>
        <v>0</v>
      </c>
      <c r="C116" s="2">
        <f>IF(B116=0,0,VLOOKUP(B116,DM!$C$5:$E$500,2,0))</f>
        <v>0</v>
      </c>
      <c r="D116" s="2">
        <f>IF(B116=0,0,VLOOKUP(B116,DM!$C$5:$E$500,3,0))</f>
        <v>0</v>
      </c>
      <c r="E116" s="3">
        <f>VLOOKUP(Tinhgiavon!A116,Tinhgiavon!$A$5:$F$500,6,0)</f>
        <v>0</v>
      </c>
      <c r="F116" s="3">
        <f>VLOOKUP(Tinhgiavon!A116,Tinhgiavon!$A$5:$E$500,5,0)</f>
        <v>0</v>
      </c>
    </row>
    <row r="117" spans="1:6" x14ac:dyDescent="0.2">
      <c r="A117" s="2"/>
      <c r="B117" s="2">
        <f>DM!C117</f>
        <v>0</v>
      </c>
      <c r="C117" s="2">
        <f>IF(B117=0,0,VLOOKUP(B117,DM!$C$5:$E$500,2,0))</f>
        <v>0</v>
      </c>
      <c r="D117" s="2">
        <f>IF(B117=0,0,VLOOKUP(B117,DM!$C$5:$E$500,3,0))</f>
        <v>0</v>
      </c>
      <c r="E117" s="3">
        <f>VLOOKUP(Tinhgiavon!A117,Tinhgiavon!$A$5:$F$500,6,0)</f>
        <v>0</v>
      </c>
      <c r="F117" s="3">
        <f>VLOOKUP(Tinhgiavon!A117,Tinhgiavon!$A$5:$E$500,5,0)</f>
        <v>0</v>
      </c>
    </row>
    <row r="118" spans="1:6" x14ac:dyDescent="0.2">
      <c r="A118" s="2"/>
      <c r="B118" s="2">
        <f>DM!C118</f>
        <v>0</v>
      </c>
      <c r="C118" s="2">
        <f>IF(B118=0,0,VLOOKUP(B118,DM!$C$5:$E$500,2,0))</f>
        <v>0</v>
      </c>
      <c r="D118" s="2">
        <f>IF(B118=0,0,VLOOKUP(B118,DM!$C$5:$E$500,3,0))</f>
        <v>0</v>
      </c>
      <c r="E118" s="3">
        <f>VLOOKUP(Tinhgiavon!A118,Tinhgiavon!$A$5:$F$500,6,0)</f>
        <v>0</v>
      </c>
      <c r="F118" s="3">
        <f>VLOOKUP(Tinhgiavon!A118,Tinhgiavon!$A$5:$E$500,5,0)</f>
        <v>0</v>
      </c>
    </row>
    <row r="119" spans="1:6" x14ac:dyDescent="0.2">
      <c r="A119" s="2"/>
      <c r="B119" s="2">
        <f>DM!C119</f>
        <v>0</v>
      </c>
      <c r="C119" s="2">
        <f>IF(B119=0,0,VLOOKUP(B119,DM!$C$5:$E$500,2,0))</f>
        <v>0</v>
      </c>
      <c r="D119" s="2">
        <f>IF(B119=0,0,VLOOKUP(B119,DM!$C$5:$E$500,3,0))</f>
        <v>0</v>
      </c>
      <c r="E119" s="3">
        <f>VLOOKUP(Tinhgiavon!A119,Tinhgiavon!$A$5:$F$500,6,0)</f>
        <v>0</v>
      </c>
      <c r="F119" s="3">
        <f>VLOOKUP(Tinhgiavon!A119,Tinhgiavon!$A$5:$E$500,5,0)</f>
        <v>0</v>
      </c>
    </row>
    <row r="120" spans="1:6" x14ac:dyDescent="0.2">
      <c r="A120" s="2"/>
      <c r="B120" s="2">
        <f>DM!C120</f>
        <v>0</v>
      </c>
      <c r="C120" s="2">
        <f>IF(B120=0,0,VLOOKUP(B120,DM!$C$5:$E$500,2,0))</f>
        <v>0</v>
      </c>
      <c r="D120" s="2">
        <f>IF(B120=0,0,VLOOKUP(B120,DM!$C$5:$E$500,3,0))</f>
        <v>0</v>
      </c>
      <c r="E120" s="3">
        <f>VLOOKUP(Tinhgiavon!A120,Tinhgiavon!$A$5:$F$500,6,0)</f>
        <v>0</v>
      </c>
      <c r="F120" s="3">
        <f>VLOOKUP(Tinhgiavon!A120,Tinhgiavon!$A$5:$E$500,5,0)</f>
        <v>0</v>
      </c>
    </row>
    <row r="121" spans="1:6" x14ac:dyDescent="0.2">
      <c r="A121" s="2"/>
      <c r="B121" s="2">
        <f>DM!C121</f>
        <v>0</v>
      </c>
      <c r="C121" s="2">
        <f>IF(B121=0,0,VLOOKUP(B121,DM!$C$5:$E$500,2,0))</f>
        <v>0</v>
      </c>
      <c r="D121" s="2">
        <f>IF(B121=0,0,VLOOKUP(B121,DM!$C$5:$E$500,3,0))</f>
        <v>0</v>
      </c>
      <c r="E121" s="3">
        <f>VLOOKUP(Tinhgiavon!A121,Tinhgiavon!$A$5:$F$500,6,0)</f>
        <v>0</v>
      </c>
      <c r="F121" s="3">
        <f>VLOOKUP(Tinhgiavon!A121,Tinhgiavon!$A$5:$E$500,5,0)</f>
        <v>0</v>
      </c>
    </row>
    <row r="122" spans="1:6" x14ac:dyDescent="0.2">
      <c r="A122" s="2"/>
      <c r="B122" s="2">
        <f>DM!C122</f>
        <v>0</v>
      </c>
      <c r="C122" s="2">
        <f>IF(B122=0,0,VLOOKUP(B122,DM!$C$5:$E$500,2,0))</f>
        <v>0</v>
      </c>
      <c r="D122" s="2">
        <f>IF(B122=0,0,VLOOKUP(B122,DM!$C$5:$E$500,3,0))</f>
        <v>0</v>
      </c>
      <c r="E122" s="3">
        <f>VLOOKUP(Tinhgiavon!A122,Tinhgiavon!$A$5:$F$500,6,0)</f>
        <v>0</v>
      </c>
      <c r="F122" s="3">
        <f>VLOOKUP(Tinhgiavon!A122,Tinhgiavon!$A$5:$E$500,5,0)</f>
        <v>0</v>
      </c>
    </row>
    <row r="123" spans="1:6" x14ac:dyDescent="0.2">
      <c r="A123" s="2"/>
      <c r="B123" s="2">
        <f>DM!C123</f>
        <v>0</v>
      </c>
      <c r="C123" s="2">
        <f>IF(B123=0,0,VLOOKUP(B123,DM!$C$5:$E$500,2,0))</f>
        <v>0</v>
      </c>
      <c r="D123" s="2">
        <f>IF(B123=0,0,VLOOKUP(B123,DM!$C$5:$E$500,3,0))</f>
        <v>0</v>
      </c>
      <c r="E123" s="3">
        <f>VLOOKUP(Tinhgiavon!A123,Tinhgiavon!$A$5:$F$500,6,0)</f>
        <v>0</v>
      </c>
      <c r="F123" s="3">
        <f>VLOOKUP(Tinhgiavon!A123,Tinhgiavon!$A$5:$E$500,5,0)</f>
        <v>0</v>
      </c>
    </row>
    <row r="124" spans="1:6" x14ac:dyDescent="0.2">
      <c r="A124" s="2"/>
      <c r="B124" s="2">
        <f>DM!C124</f>
        <v>0</v>
      </c>
      <c r="C124" s="2">
        <f>IF(B124=0,0,VLOOKUP(B124,DM!$C$5:$E$500,2,0))</f>
        <v>0</v>
      </c>
      <c r="D124" s="2">
        <f>IF(B124=0,0,VLOOKUP(B124,DM!$C$5:$E$500,3,0))</f>
        <v>0</v>
      </c>
      <c r="E124" s="3">
        <f>VLOOKUP(Tinhgiavon!A124,Tinhgiavon!$A$5:$F$500,6,0)</f>
        <v>0</v>
      </c>
      <c r="F124" s="3">
        <f>VLOOKUP(Tinhgiavon!A124,Tinhgiavon!$A$5:$E$500,5,0)</f>
        <v>0</v>
      </c>
    </row>
    <row r="125" spans="1:6" x14ac:dyDescent="0.2">
      <c r="A125" s="2"/>
      <c r="B125" s="2">
        <f>DM!C125</f>
        <v>0</v>
      </c>
      <c r="C125" s="2">
        <f>IF(B125=0,0,VLOOKUP(B125,DM!$C$5:$E$500,2,0))</f>
        <v>0</v>
      </c>
      <c r="D125" s="2">
        <f>IF(B125=0,0,VLOOKUP(B125,DM!$C$5:$E$500,3,0))</f>
        <v>0</v>
      </c>
      <c r="E125" s="3">
        <f>VLOOKUP(Tinhgiavon!A125,Tinhgiavon!$A$5:$F$500,6,0)</f>
        <v>0</v>
      </c>
      <c r="F125" s="3">
        <f>VLOOKUP(Tinhgiavon!A125,Tinhgiavon!$A$5:$E$500,5,0)</f>
        <v>0</v>
      </c>
    </row>
    <row r="126" spans="1:6" x14ac:dyDescent="0.2">
      <c r="A126" s="2"/>
      <c r="B126" s="2">
        <f>DM!C126</f>
        <v>0</v>
      </c>
      <c r="C126" s="2">
        <f>IF(B126=0,0,VLOOKUP(B126,DM!$C$5:$E$500,2,0))</f>
        <v>0</v>
      </c>
      <c r="D126" s="2">
        <f>IF(B126=0,0,VLOOKUP(B126,DM!$C$5:$E$500,3,0))</f>
        <v>0</v>
      </c>
      <c r="E126" s="3">
        <f>VLOOKUP(Tinhgiavon!A126,Tinhgiavon!$A$5:$F$500,6,0)</f>
        <v>0</v>
      </c>
      <c r="F126" s="3">
        <f>VLOOKUP(Tinhgiavon!A126,Tinhgiavon!$A$5:$E$500,5,0)</f>
        <v>0</v>
      </c>
    </row>
    <row r="127" spans="1:6" x14ac:dyDescent="0.2">
      <c r="A127" s="2"/>
      <c r="B127" s="2">
        <f>DM!C127</f>
        <v>0</v>
      </c>
      <c r="C127" s="2">
        <f>IF(B127=0,0,VLOOKUP(B127,DM!$C$5:$E$500,2,0))</f>
        <v>0</v>
      </c>
      <c r="D127" s="2">
        <f>IF(B127=0,0,VLOOKUP(B127,DM!$C$5:$E$500,3,0))</f>
        <v>0</v>
      </c>
      <c r="E127" s="3">
        <f>VLOOKUP(Tinhgiavon!A127,Tinhgiavon!$A$5:$F$500,6,0)</f>
        <v>0</v>
      </c>
      <c r="F127" s="3">
        <f>VLOOKUP(Tinhgiavon!A127,Tinhgiavon!$A$5:$E$500,5,0)</f>
        <v>0</v>
      </c>
    </row>
    <row r="128" spans="1:6" x14ac:dyDescent="0.2">
      <c r="A128" s="2"/>
      <c r="B128" s="2">
        <f>DM!C128</f>
        <v>0</v>
      </c>
      <c r="C128" s="2">
        <f>IF(B128=0,0,VLOOKUP(B128,DM!$C$5:$E$500,2,0))</f>
        <v>0</v>
      </c>
      <c r="D128" s="2">
        <f>IF(B128=0,0,VLOOKUP(B128,DM!$C$5:$E$500,3,0))</f>
        <v>0</v>
      </c>
      <c r="E128" s="3">
        <f>VLOOKUP(Tinhgiavon!A128,Tinhgiavon!$A$5:$F$500,6,0)</f>
        <v>0</v>
      </c>
      <c r="F128" s="3">
        <f>VLOOKUP(Tinhgiavon!A128,Tinhgiavon!$A$5:$E$500,5,0)</f>
        <v>0</v>
      </c>
    </row>
    <row r="129" spans="1:6" x14ac:dyDescent="0.2">
      <c r="A129" s="2"/>
      <c r="B129" s="2">
        <f>DM!C129</f>
        <v>0</v>
      </c>
      <c r="C129" s="2">
        <f>IF(B129=0,0,VLOOKUP(B129,DM!$C$5:$E$500,2,0))</f>
        <v>0</v>
      </c>
      <c r="D129" s="2">
        <f>IF(B129=0,0,VLOOKUP(B129,DM!$C$5:$E$500,3,0))</f>
        <v>0</v>
      </c>
      <c r="E129" s="3">
        <f>VLOOKUP(Tinhgiavon!A129,Tinhgiavon!$A$5:$F$500,6,0)</f>
        <v>0</v>
      </c>
      <c r="F129" s="3">
        <f>VLOOKUP(Tinhgiavon!A129,Tinhgiavon!$A$5:$E$500,5,0)</f>
        <v>0</v>
      </c>
    </row>
    <row r="130" spans="1:6" x14ac:dyDescent="0.2">
      <c r="A130" s="2"/>
      <c r="B130" s="2">
        <f>DM!C130</f>
        <v>0</v>
      </c>
      <c r="C130" s="2">
        <f>IF(B130=0,0,VLOOKUP(B130,DM!$C$5:$E$500,2,0))</f>
        <v>0</v>
      </c>
      <c r="D130" s="2">
        <f>IF(B130=0,0,VLOOKUP(B130,DM!$C$5:$E$500,3,0))</f>
        <v>0</v>
      </c>
      <c r="E130" s="3">
        <f>VLOOKUP(Tinhgiavon!A130,Tinhgiavon!$A$5:$F$500,6,0)</f>
        <v>0</v>
      </c>
      <c r="F130" s="3">
        <f>VLOOKUP(Tinhgiavon!A130,Tinhgiavon!$A$5:$E$500,5,0)</f>
        <v>0</v>
      </c>
    </row>
    <row r="131" spans="1:6" x14ac:dyDescent="0.2">
      <c r="A131" s="2"/>
      <c r="B131" s="2">
        <f>DM!C131</f>
        <v>0</v>
      </c>
      <c r="C131" s="2">
        <f>IF(B131=0,0,VLOOKUP(B131,DM!$C$5:$E$500,2,0))</f>
        <v>0</v>
      </c>
      <c r="D131" s="2">
        <f>IF(B131=0,0,VLOOKUP(B131,DM!$C$5:$E$500,3,0))</f>
        <v>0</v>
      </c>
      <c r="E131" s="3">
        <f>VLOOKUP(Tinhgiavon!A131,Tinhgiavon!$A$5:$F$500,6,0)</f>
        <v>0</v>
      </c>
      <c r="F131" s="3">
        <f>VLOOKUP(Tinhgiavon!A131,Tinhgiavon!$A$5:$E$500,5,0)</f>
        <v>0</v>
      </c>
    </row>
    <row r="132" spans="1:6" x14ac:dyDescent="0.2">
      <c r="A132" s="2"/>
      <c r="B132" s="2">
        <f>DM!C132</f>
        <v>0</v>
      </c>
      <c r="C132" s="2">
        <f>IF(B132=0,0,VLOOKUP(B132,DM!$C$5:$E$500,2,0))</f>
        <v>0</v>
      </c>
      <c r="D132" s="2">
        <f>IF(B132=0,0,VLOOKUP(B132,DM!$C$5:$E$500,3,0))</f>
        <v>0</v>
      </c>
      <c r="E132" s="3">
        <f>VLOOKUP(Tinhgiavon!A132,Tinhgiavon!$A$5:$F$500,6,0)</f>
        <v>0</v>
      </c>
      <c r="F132" s="3">
        <f>VLOOKUP(Tinhgiavon!A132,Tinhgiavon!$A$5:$E$500,5,0)</f>
        <v>0</v>
      </c>
    </row>
    <row r="133" spans="1:6" x14ac:dyDescent="0.2">
      <c r="A133" s="2"/>
      <c r="B133" s="2">
        <f>DM!C133</f>
        <v>0</v>
      </c>
      <c r="C133" s="2">
        <f>IF(B133=0,0,VLOOKUP(B133,DM!$C$5:$E$500,2,0))</f>
        <v>0</v>
      </c>
      <c r="D133" s="2">
        <f>IF(B133=0,0,VLOOKUP(B133,DM!$C$5:$E$500,3,0))</f>
        <v>0</v>
      </c>
      <c r="E133" s="3">
        <f>VLOOKUP(Tinhgiavon!A133,Tinhgiavon!$A$5:$F$500,6,0)</f>
        <v>0</v>
      </c>
      <c r="F133" s="3">
        <f>VLOOKUP(Tinhgiavon!A133,Tinhgiavon!$A$5:$E$500,5,0)</f>
        <v>0</v>
      </c>
    </row>
    <row r="134" spans="1:6" x14ac:dyDescent="0.2">
      <c r="A134" s="2"/>
      <c r="B134" s="2">
        <f>DM!C134</f>
        <v>0</v>
      </c>
      <c r="C134" s="2">
        <f>IF(B134=0,0,VLOOKUP(B134,DM!$C$5:$E$500,2,0))</f>
        <v>0</v>
      </c>
      <c r="D134" s="2">
        <f>IF(B134=0,0,VLOOKUP(B134,DM!$C$5:$E$500,3,0))</f>
        <v>0</v>
      </c>
      <c r="E134" s="3">
        <f>VLOOKUP(Tinhgiavon!A134,Tinhgiavon!$A$5:$F$500,6,0)</f>
        <v>0</v>
      </c>
      <c r="F134" s="3">
        <f>VLOOKUP(Tinhgiavon!A134,Tinhgiavon!$A$5:$E$500,5,0)</f>
        <v>0</v>
      </c>
    </row>
    <row r="135" spans="1:6" x14ac:dyDescent="0.2">
      <c r="A135" s="2"/>
      <c r="B135" s="2">
        <f>DM!C135</f>
        <v>0</v>
      </c>
      <c r="C135" s="2">
        <f>IF(B135=0,0,VLOOKUP(B135,DM!$C$5:$E$500,2,0))</f>
        <v>0</v>
      </c>
      <c r="D135" s="2">
        <f>IF(B135=0,0,VLOOKUP(B135,DM!$C$5:$E$500,3,0))</f>
        <v>0</v>
      </c>
      <c r="E135" s="3">
        <f>VLOOKUP(Tinhgiavon!A135,Tinhgiavon!$A$5:$F$500,6,0)</f>
        <v>0</v>
      </c>
      <c r="F135" s="3">
        <f>VLOOKUP(Tinhgiavon!A135,Tinhgiavon!$A$5:$E$500,5,0)</f>
        <v>0</v>
      </c>
    </row>
    <row r="136" spans="1:6" x14ac:dyDescent="0.2">
      <c r="A136" s="2"/>
      <c r="B136" s="2">
        <f>DM!C136</f>
        <v>0</v>
      </c>
      <c r="C136" s="2">
        <f>IF(B136=0,0,VLOOKUP(B136,DM!$C$5:$E$500,2,0))</f>
        <v>0</v>
      </c>
      <c r="D136" s="2">
        <f>IF(B136=0,0,VLOOKUP(B136,DM!$C$5:$E$500,3,0))</f>
        <v>0</v>
      </c>
      <c r="E136" s="3">
        <f>VLOOKUP(Tinhgiavon!A136,Tinhgiavon!$A$5:$F$500,6,0)</f>
        <v>0</v>
      </c>
      <c r="F136" s="3">
        <f>VLOOKUP(Tinhgiavon!A136,Tinhgiavon!$A$5:$E$500,5,0)</f>
        <v>0</v>
      </c>
    </row>
    <row r="137" spans="1:6" x14ac:dyDescent="0.2">
      <c r="A137" s="2"/>
      <c r="B137" s="2">
        <f>DM!C137</f>
        <v>0</v>
      </c>
      <c r="C137" s="2">
        <f>IF(B137=0,0,VLOOKUP(B137,DM!$C$5:$E$500,2,0))</f>
        <v>0</v>
      </c>
      <c r="D137" s="2">
        <f>IF(B137=0,0,VLOOKUP(B137,DM!$C$5:$E$500,3,0))</f>
        <v>0</v>
      </c>
      <c r="E137" s="3">
        <f>VLOOKUP(Tinhgiavon!A137,Tinhgiavon!$A$5:$F$500,6,0)</f>
        <v>0</v>
      </c>
      <c r="F137" s="3">
        <f>VLOOKUP(Tinhgiavon!A137,Tinhgiavon!$A$5:$E$500,5,0)</f>
        <v>0</v>
      </c>
    </row>
    <row r="138" spans="1:6" x14ac:dyDescent="0.2">
      <c r="A138" s="2"/>
      <c r="B138" s="2">
        <f>DM!C138</f>
        <v>0</v>
      </c>
      <c r="C138" s="2">
        <f>IF(B138=0,0,VLOOKUP(B138,DM!$C$5:$E$500,2,0))</f>
        <v>0</v>
      </c>
      <c r="D138" s="2">
        <f>IF(B138=0,0,VLOOKUP(B138,DM!$C$5:$E$500,3,0))</f>
        <v>0</v>
      </c>
      <c r="E138" s="3">
        <f>VLOOKUP(Tinhgiavon!A138,Tinhgiavon!$A$5:$F$500,6,0)</f>
        <v>0</v>
      </c>
      <c r="F138" s="3">
        <f>VLOOKUP(Tinhgiavon!A138,Tinhgiavon!$A$5:$E$500,5,0)</f>
        <v>0</v>
      </c>
    </row>
    <row r="139" spans="1:6" x14ac:dyDescent="0.2">
      <c r="A139" s="2"/>
      <c r="B139" s="2">
        <f>DM!C139</f>
        <v>0</v>
      </c>
      <c r="C139" s="2">
        <f>IF(B139=0,0,VLOOKUP(B139,DM!$C$5:$E$500,2,0))</f>
        <v>0</v>
      </c>
      <c r="D139" s="2">
        <f>IF(B139=0,0,VLOOKUP(B139,DM!$C$5:$E$500,3,0))</f>
        <v>0</v>
      </c>
      <c r="E139" s="3">
        <f>VLOOKUP(Tinhgiavon!A139,Tinhgiavon!$A$5:$F$500,6,0)</f>
        <v>0</v>
      </c>
      <c r="F139" s="3">
        <f>VLOOKUP(Tinhgiavon!A139,Tinhgiavon!$A$5:$E$500,5,0)</f>
        <v>0</v>
      </c>
    </row>
    <row r="140" spans="1:6" x14ac:dyDescent="0.2">
      <c r="A140" s="2"/>
      <c r="B140" s="2">
        <f>DM!C140</f>
        <v>0</v>
      </c>
      <c r="C140" s="2">
        <f>IF(B140=0,0,VLOOKUP(B140,DM!$C$5:$E$500,2,0))</f>
        <v>0</v>
      </c>
      <c r="D140" s="2">
        <f>IF(B140=0,0,VLOOKUP(B140,DM!$C$5:$E$500,3,0))</f>
        <v>0</v>
      </c>
      <c r="E140" s="3">
        <f>VLOOKUP(Tinhgiavon!A140,Tinhgiavon!$A$5:$F$500,6,0)</f>
        <v>0</v>
      </c>
      <c r="F140" s="3">
        <f>VLOOKUP(Tinhgiavon!A140,Tinhgiavon!$A$5:$E$500,5,0)</f>
        <v>0</v>
      </c>
    </row>
    <row r="141" spans="1:6" x14ac:dyDescent="0.2">
      <c r="A141" s="2"/>
      <c r="B141" s="2">
        <f>DM!C141</f>
        <v>0</v>
      </c>
      <c r="C141" s="2">
        <f>IF(B141=0,0,VLOOKUP(B141,DM!$C$5:$E$500,2,0))</f>
        <v>0</v>
      </c>
      <c r="D141" s="2">
        <f>IF(B141=0,0,VLOOKUP(B141,DM!$C$5:$E$500,3,0))</f>
        <v>0</v>
      </c>
      <c r="E141" s="3">
        <f>VLOOKUP(Tinhgiavon!A141,Tinhgiavon!$A$5:$F$500,6,0)</f>
        <v>0</v>
      </c>
      <c r="F141" s="3">
        <f>VLOOKUP(Tinhgiavon!A141,Tinhgiavon!$A$5:$E$500,5,0)</f>
        <v>0</v>
      </c>
    </row>
    <row r="142" spans="1:6" x14ac:dyDescent="0.2">
      <c r="A142" s="2"/>
      <c r="B142" s="2">
        <f>DM!C142</f>
        <v>0</v>
      </c>
      <c r="C142" s="2">
        <f>IF(B142=0,0,VLOOKUP(B142,DM!$C$5:$E$500,2,0))</f>
        <v>0</v>
      </c>
      <c r="D142" s="2">
        <f>IF(B142=0,0,VLOOKUP(B142,DM!$C$5:$E$500,3,0))</f>
        <v>0</v>
      </c>
      <c r="E142" s="3">
        <f>VLOOKUP(Tinhgiavon!A142,Tinhgiavon!$A$5:$F$500,6,0)</f>
        <v>0</v>
      </c>
      <c r="F142" s="3">
        <f>VLOOKUP(Tinhgiavon!A142,Tinhgiavon!$A$5:$E$500,5,0)</f>
        <v>0</v>
      </c>
    </row>
    <row r="143" spans="1:6" x14ac:dyDescent="0.2">
      <c r="A143" s="2"/>
      <c r="B143" s="2">
        <f>DM!C143</f>
        <v>0</v>
      </c>
      <c r="C143" s="2">
        <f>IF(B143=0,0,VLOOKUP(B143,DM!$C$5:$E$500,2,0))</f>
        <v>0</v>
      </c>
      <c r="D143" s="2">
        <f>IF(B143=0,0,VLOOKUP(B143,DM!$C$5:$E$500,3,0))</f>
        <v>0</v>
      </c>
      <c r="E143" s="3">
        <f>VLOOKUP(Tinhgiavon!A143,Tinhgiavon!$A$5:$F$500,6,0)</f>
        <v>0</v>
      </c>
      <c r="F143" s="3">
        <f>VLOOKUP(Tinhgiavon!A143,Tinhgiavon!$A$5:$E$500,5,0)</f>
        <v>0</v>
      </c>
    </row>
    <row r="144" spans="1:6" x14ac:dyDescent="0.2">
      <c r="A144" s="2"/>
      <c r="B144" s="2">
        <f>DM!C144</f>
        <v>0</v>
      </c>
      <c r="C144" s="2">
        <f>IF(B144=0,0,VLOOKUP(B144,DM!$C$5:$E$500,2,0))</f>
        <v>0</v>
      </c>
      <c r="D144" s="2">
        <f>IF(B144=0,0,VLOOKUP(B144,DM!$C$5:$E$500,3,0))</f>
        <v>0</v>
      </c>
      <c r="E144" s="3">
        <f>VLOOKUP(Tinhgiavon!A144,Tinhgiavon!$A$5:$F$500,6,0)</f>
        <v>0</v>
      </c>
      <c r="F144" s="3">
        <f>VLOOKUP(Tinhgiavon!A144,Tinhgiavon!$A$5:$E$500,5,0)</f>
        <v>0</v>
      </c>
    </row>
    <row r="145" spans="1:6" x14ac:dyDescent="0.2">
      <c r="A145" s="2"/>
      <c r="B145" s="2">
        <f>DM!C145</f>
        <v>0</v>
      </c>
      <c r="C145" s="2">
        <f>IF(B145=0,0,VLOOKUP(B145,DM!$C$5:$E$500,2,0))</f>
        <v>0</v>
      </c>
      <c r="D145" s="2">
        <f>IF(B145=0,0,VLOOKUP(B145,DM!$C$5:$E$500,3,0))</f>
        <v>0</v>
      </c>
      <c r="E145" s="3">
        <f>VLOOKUP(Tinhgiavon!A145,Tinhgiavon!$A$5:$F$500,6,0)</f>
        <v>0</v>
      </c>
      <c r="F145" s="3">
        <f>VLOOKUP(Tinhgiavon!A145,Tinhgiavon!$A$5:$E$500,5,0)</f>
        <v>0</v>
      </c>
    </row>
    <row r="146" spans="1:6" x14ac:dyDescent="0.2">
      <c r="A146" s="2"/>
      <c r="B146" s="2">
        <f>DM!C146</f>
        <v>0</v>
      </c>
      <c r="C146" s="2">
        <f>IF(B146=0,0,VLOOKUP(B146,DM!$C$5:$E$500,2,0))</f>
        <v>0</v>
      </c>
      <c r="D146" s="2">
        <f>IF(B146=0,0,VLOOKUP(B146,DM!$C$5:$E$500,3,0))</f>
        <v>0</v>
      </c>
      <c r="E146" s="3">
        <f>VLOOKUP(Tinhgiavon!A146,Tinhgiavon!$A$5:$F$500,6,0)</f>
        <v>0</v>
      </c>
      <c r="F146" s="3">
        <f>VLOOKUP(Tinhgiavon!A146,Tinhgiavon!$A$5:$E$500,5,0)</f>
        <v>0</v>
      </c>
    </row>
    <row r="147" spans="1:6" x14ac:dyDescent="0.2">
      <c r="A147" s="2"/>
      <c r="B147" s="2">
        <f>DM!C147</f>
        <v>0</v>
      </c>
      <c r="C147" s="2">
        <f>IF(B147=0,0,VLOOKUP(B147,DM!$C$5:$E$500,2,0))</f>
        <v>0</v>
      </c>
      <c r="D147" s="2">
        <f>IF(B147=0,0,VLOOKUP(B147,DM!$C$5:$E$500,3,0))</f>
        <v>0</v>
      </c>
      <c r="E147" s="3">
        <f>VLOOKUP(Tinhgiavon!A147,Tinhgiavon!$A$5:$F$500,6,0)</f>
        <v>0</v>
      </c>
      <c r="F147" s="3">
        <f>VLOOKUP(Tinhgiavon!A147,Tinhgiavon!$A$5:$E$500,5,0)</f>
        <v>0</v>
      </c>
    </row>
    <row r="148" spans="1:6" x14ac:dyDescent="0.2">
      <c r="A148" s="2"/>
      <c r="B148" s="2">
        <f>DM!C148</f>
        <v>0</v>
      </c>
      <c r="C148" s="2">
        <f>IF(B148=0,0,VLOOKUP(B148,DM!$C$5:$E$500,2,0))</f>
        <v>0</v>
      </c>
      <c r="D148" s="2">
        <f>IF(B148=0,0,VLOOKUP(B148,DM!$C$5:$E$500,3,0))</f>
        <v>0</v>
      </c>
      <c r="E148" s="3">
        <f>VLOOKUP(Tinhgiavon!A148,Tinhgiavon!$A$5:$F$500,6,0)</f>
        <v>0</v>
      </c>
      <c r="F148" s="3">
        <f>VLOOKUP(Tinhgiavon!A148,Tinhgiavon!$A$5:$E$500,5,0)</f>
        <v>0</v>
      </c>
    </row>
    <row r="149" spans="1:6" x14ac:dyDescent="0.2">
      <c r="A149" s="2"/>
      <c r="B149" s="2">
        <f>DM!C149</f>
        <v>0</v>
      </c>
      <c r="C149" s="2">
        <f>IF(B149=0,0,VLOOKUP(B149,DM!$C$5:$E$500,2,0))</f>
        <v>0</v>
      </c>
      <c r="D149" s="2">
        <f>IF(B149=0,0,VLOOKUP(B149,DM!$C$5:$E$500,3,0))</f>
        <v>0</v>
      </c>
      <c r="E149" s="3">
        <f>VLOOKUP(Tinhgiavon!A149,Tinhgiavon!$A$5:$F$500,6,0)</f>
        <v>0</v>
      </c>
      <c r="F149" s="3">
        <f>VLOOKUP(Tinhgiavon!A149,Tinhgiavon!$A$5:$E$500,5,0)</f>
        <v>0</v>
      </c>
    </row>
    <row r="150" spans="1:6" x14ac:dyDescent="0.2">
      <c r="A150" s="2"/>
      <c r="B150" s="2">
        <f>DM!C150</f>
        <v>0</v>
      </c>
      <c r="C150" s="2">
        <f>IF(B150=0,0,VLOOKUP(B150,DM!$C$5:$E$500,2,0))</f>
        <v>0</v>
      </c>
      <c r="D150" s="2">
        <f>IF(B150=0,0,VLOOKUP(B150,DM!$C$5:$E$500,3,0))</f>
        <v>0</v>
      </c>
      <c r="E150" s="3">
        <f>VLOOKUP(Tinhgiavon!A150,Tinhgiavon!$A$5:$F$500,6,0)</f>
        <v>0</v>
      </c>
      <c r="F150" s="3">
        <f>VLOOKUP(Tinhgiavon!A150,Tinhgiavon!$A$5:$E$500,5,0)</f>
        <v>0</v>
      </c>
    </row>
    <row r="151" spans="1:6" x14ac:dyDescent="0.2">
      <c r="A151" s="2"/>
      <c r="B151" s="2">
        <f>DM!C151</f>
        <v>0</v>
      </c>
      <c r="C151" s="2">
        <f>IF(B151=0,0,VLOOKUP(B151,DM!$C$5:$E$500,2,0))</f>
        <v>0</v>
      </c>
      <c r="D151" s="2">
        <f>IF(B151=0,0,VLOOKUP(B151,DM!$C$5:$E$500,3,0))</f>
        <v>0</v>
      </c>
      <c r="E151" s="3">
        <f>VLOOKUP(Tinhgiavon!A151,Tinhgiavon!$A$5:$F$500,6,0)</f>
        <v>0</v>
      </c>
      <c r="F151" s="3">
        <f>VLOOKUP(Tinhgiavon!A151,Tinhgiavon!$A$5:$E$500,5,0)</f>
        <v>0</v>
      </c>
    </row>
    <row r="152" spans="1:6" x14ac:dyDescent="0.2">
      <c r="A152" s="2"/>
      <c r="B152" s="2">
        <f>DM!C152</f>
        <v>0</v>
      </c>
      <c r="C152" s="2">
        <f>IF(B152=0,0,VLOOKUP(B152,DM!$C$5:$E$500,2,0))</f>
        <v>0</v>
      </c>
      <c r="D152" s="2">
        <f>IF(B152=0,0,VLOOKUP(B152,DM!$C$5:$E$500,3,0))</f>
        <v>0</v>
      </c>
      <c r="E152" s="3">
        <f>VLOOKUP(Tinhgiavon!A152,Tinhgiavon!$A$5:$F$500,6,0)</f>
        <v>0</v>
      </c>
      <c r="F152" s="3">
        <f>VLOOKUP(Tinhgiavon!A152,Tinhgiavon!$A$5:$E$500,5,0)</f>
        <v>0</v>
      </c>
    </row>
    <row r="153" spans="1:6" x14ac:dyDescent="0.2">
      <c r="A153" s="2"/>
      <c r="B153" s="2">
        <f>DM!C153</f>
        <v>0</v>
      </c>
      <c r="C153" s="2">
        <f>IF(B153=0,0,VLOOKUP(B153,DM!$C$5:$E$500,2,0))</f>
        <v>0</v>
      </c>
      <c r="D153" s="2">
        <f>IF(B153=0,0,VLOOKUP(B153,DM!$C$5:$E$500,3,0))</f>
        <v>0</v>
      </c>
      <c r="E153" s="3">
        <f>VLOOKUP(Tinhgiavon!A153,Tinhgiavon!$A$5:$F$500,6,0)</f>
        <v>0</v>
      </c>
      <c r="F153" s="3">
        <f>VLOOKUP(Tinhgiavon!A153,Tinhgiavon!$A$5:$E$500,5,0)</f>
        <v>0</v>
      </c>
    </row>
    <row r="154" spans="1:6" x14ac:dyDescent="0.2">
      <c r="A154" s="2"/>
      <c r="B154" s="2">
        <f>DM!C154</f>
        <v>0</v>
      </c>
      <c r="C154" s="2">
        <f>IF(B154=0,0,VLOOKUP(B154,DM!$C$5:$E$500,2,0))</f>
        <v>0</v>
      </c>
      <c r="D154" s="2">
        <f>IF(B154=0,0,VLOOKUP(B154,DM!$C$5:$E$500,3,0))</f>
        <v>0</v>
      </c>
      <c r="E154" s="3">
        <f>VLOOKUP(Tinhgiavon!A154,Tinhgiavon!$A$5:$F$500,6,0)</f>
        <v>0</v>
      </c>
      <c r="F154" s="3">
        <f>VLOOKUP(Tinhgiavon!A154,Tinhgiavon!$A$5:$E$500,5,0)</f>
        <v>0</v>
      </c>
    </row>
    <row r="155" spans="1:6" x14ac:dyDescent="0.2">
      <c r="A155" s="2"/>
      <c r="B155" s="2">
        <f>DM!C155</f>
        <v>0</v>
      </c>
      <c r="C155" s="2">
        <f>IF(B155=0,0,VLOOKUP(B155,DM!$C$5:$E$500,2,0))</f>
        <v>0</v>
      </c>
      <c r="D155" s="2">
        <f>IF(B155=0,0,VLOOKUP(B155,DM!$C$5:$E$500,3,0))</f>
        <v>0</v>
      </c>
      <c r="E155" s="3">
        <f>VLOOKUP(Tinhgiavon!A155,Tinhgiavon!$A$5:$F$500,6,0)</f>
        <v>0</v>
      </c>
      <c r="F155" s="3">
        <f>VLOOKUP(Tinhgiavon!A155,Tinhgiavon!$A$5:$E$500,5,0)</f>
        <v>0</v>
      </c>
    </row>
    <row r="156" spans="1:6" x14ac:dyDescent="0.2">
      <c r="A156" s="2"/>
      <c r="B156" s="2">
        <f>DM!C156</f>
        <v>0</v>
      </c>
      <c r="C156" s="2">
        <f>IF(B156=0,0,VLOOKUP(B156,DM!$C$5:$E$500,2,0))</f>
        <v>0</v>
      </c>
      <c r="D156" s="2">
        <f>IF(B156=0,0,VLOOKUP(B156,DM!$C$5:$E$500,3,0))</f>
        <v>0</v>
      </c>
      <c r="E156" s="3">
        <f>VLOOKUP(Tinhgiavon!A156,Tinhgiavon!$A$5:$F$500,6,0)</f>
        <v>0</v>
      </c>
      <c r="F156" s="3">
        <f>VLOOKUP(Tinhgiavon!A156,Tinhgiavon!$A$5:$E$500,5,0)</f>
        <v>0</v>
      </c>
    </row>
    <row r="157" spans="1:6" x14ac:dyDescent="0.2">
      <c r="A157" s="2"/>
      <c r="B157" s="2">
        <f>DM!C157</f>
        <v>0</v>
      </c>
      <c r="C157" s="2">
        <f>IF(B157=0,0,VLOOKUP(B157,DM!$C$5:$E$500,2,0))</f>
        <v>0</v>
      </c>
      <c r="D157" s="2">
        <f>IF(B157=0,0,VLOOKUP(B157,DM!$C$5:$E$500,3,0))</f>
        <v>0</v>
      </c>
      <c r="E157" s="3">
        <f>VLOOKUP(Tinhgiavon!A157,Tinhgiavon!$A$5:$F$500,6,0)</f>
        <v>0</v>
      </c>
      <c r="F157" s="3">
        <f>VLOOKUP(Tinhgiavon!A157,Tinhgiavon!$A$5:$E$500,5,0)</f>
        <v>0</v>
      </c>
    </row>
    <row r="158" spans="1:6" x14ac:dyDescent="0.2">
      <c r="A158" s="2"/>
      <c r="B158" s="2">
        <f>DM!C158</f>
        <v>0</v>
      </c>
      <c r="C158" s="2">
        <f>IF(B158=0,0,VLOOKUP(B158,DM!$C$5:$E$500,2,0))</f>
        <v>0</v>
      </c>
      <c r="D158" s="2">
        <f>IF(B158=0,0,VLOOKUP(B158,DM!$C$5:$E$500,3,0))</f>
        <v>0</v>
      </c>
      <c r="E158" s="3">
        <f>VLOOKUP(Tinhgiavon!A158,Tinhgiavon!$A$5:$F$500,6,0)</f>
        <v>0</v>
      </c>
      <c r="F158" s="3">
        <f>VLOOKUP(Tinhgiavon!A158,Tinhgiavon!$A$5:$E$500,5,0)</f>
        <v>0</v>
      </c>
    </row>
    <row r="159" spans="1:6" x14ac:dyDescent="0.2">
      <c r="A159" s="2"/>
      <c r="B159" s="2">
        <f>DM!C159</f>
        <v>0</v>
      </c>
      <c r="C159" s="2">
        <f>IF(B159=0,0,VLOOKUP(B159,DM!$C$5:$E$500,2,0))</f>
        <v>0</v>
      </c>
      <c r="D159" s="2">
        <f>IF(B159=0,0,VLOOKUP(B159,DM!$C$5:$E$500,3,0))</f>
        <v>0</v>
      </c>
      <c r="E159" s="3">
        <f>VLOOKUP(Tinhgiavon!A159,Tinhgiavon!$A$5:$F$500,6,0)</f>
        <v>0</v>
      </c>
      <c r="F159" s="3">
        <f>VLOOKUP(Tinhgiavon!A159,Tinhgiavon!$A$5:$E$500,5,0)</f>
        <v>0</v>
      </c>
    </row>
    <row r="160" spans="1:6" x14ac:dyDescent="0.2">
      <c r="A160" s="2"/>
      <c r="B160" s="2">
        <f>DM!C160</f>
        <v>0</v>
      </c>
      <c r="C160" s="2">
        <f>IF(B160=0,0,VLOOKUP(B160,DM!$C$5:$E$500,2,0))</f>
        <v>0</v>
      </c>
      <c r="D160" s="2">
        <f>IF(B160=0,0,VLOOKUP(B160,DM!$C$5:$E$500,3,0))</f>
        <v>0</v>
      </c>
      <c r="E160" s="3">
        <f>VLOOKUP(Tinhgiavon!A160,Tinhgiavon!$A$5:$F$500,6,0)</f>
        <v>0</v>
      </c>
      <c r="F160" s="3">
        <f>VLOOKUP(Tinhgiavon!A160,Tinhgiavon!$A$5:$E$500,5,0)</f>
        <v>0</v>
      </c>
    </row>
    <row r="161" spans="1:6" x14ac:dyDescent="0.2">
      <c r="A161" s="2"/>
      <c r="B161" s="2">
        <f>DM!C161</f>
        <v>0</v>
      </c>
      <c r="C161" s="2">
        <f>IF(B161=0,0,VLOOKUP(B161,DM!$C$5:$E$500,2,0))</f>
        <v>0</v>
      </c>
      <c r="D161" s="2">
        <f>IF(B161=0,0,VLOOKUP(B161,DM!$C$5:$E$500,3,0))</f>
        <v>0</v>
      </c>
      <c r="E161" s="3">
        <f>VLOOKUP(Tinhgiavon!A161,Tinhgiavon!$A$5:$F$500,6,0)</f>
        <v>0</v>
      </c>
      <c r="F161" s="3">
        <f>VLOOKUP(Tinhgiavon!A161,Tinhgiavon!$A$5:$E$500,5,0)</f>
        <v>0</v>
      </c>
    </row>
    <row r="162" spans="1:6" x14ac:dyDescent="0.2">
      <c r="A162" s="2"/>
      <c r="B162" s="2">
        <f>DM!C162</f>
        <v>0</v>
      </c>
      <c r="C162" s="2">
        <f>IF(B162=0,0,VLOOKUP(B162,DM!$C$5:$E$500,2,0))</f>
        <v>0</v>
      </c>
      <c r="D162" s="2">
        <f>IF(B162=0,0,VLOOKUP(B162,DM!$C$5:$E$500,3,0))</f>
        <v>0</v>
      </c>
      <c r="E162" s="3">
        <f>VLOOKUP(Tinhgiavon!A162,Tinhgiavon!$A$5:$F$500,6,0)</f>
        <v>0</v>
      </c>
      <c r="F162" s="3">
        <f>VLOOKUP(Tinhgiavon!A162,Tinhgiavon!$A$5:$E$500,5,0)</f>
        <v>0</v>
      </c>
    </row>
    <row r="163" spans="1:6" x14ac:dyDescent="0.2">
      <c r="A163" s="2"/>
      <c r="B163" s="2">
        <f>DM!C163</f>
        <v>0</v>
      </c>
      <c r="C163" s="2">
        <f>IF(B163=0,0,VLOOKUP(B163,DM!$C$5:$E$500,2,0))</f>
        <v>0</v>
      </c>
      <c r="D163" s="2">
        <f>IF(B163=0,0,VLOOKUP(B163,DM!$C$5:$E$500,3,0))</f>
        <v>0</v>
      </c>
      <c r="E163" s="3">
        <f>VLOOKUP(Tinhgiavon!A163,Tinhgiavon!$A$5:$F$500,6,0)</f>
        <v>0</v>
      </c>
      <c r="F163" s="3">
        <f>VLOOKUP(Tinhgiavon!A163,Tinhgiavon!$A$5:$E$500,5,0)</f>
        <v>0</v>
      </c>
    </row>
    <row r="164" spans="1:6" x14ac:dyDescent="0.2">
      <c r="A164" s="2"/>
      <c r="B164" s="2">
        <f>DM!C164</f>
        <v>0</v>
      </c>
      <c r="C164" s="2">
        <f>IF(B164=0,0,VLOOKUP(B164,DM!$C$5:$E$500,2,0))</f>
        <v>0</v>
      </c>
      <c r="D164" s="2">
        <f>IF(B164=0,0,VLOOKUP(B164,DM!$C$5:$E$500,3,0))</f>
        <v>0</v>
      </c>
      <c r="E164" s="3">
        <f>VLOOKUP(Tinhgiavon!A164,Tinhgiavon!$A$5:$F$500,6,0)</f>
        <v>0</v>
      </c>
      <c r="F164" s="3">
        <f>VLOOKUP(Tinhgiavon!A164,Tinhgiavon!$A$5:$E$500,5,0)</f>
        <v>0</v>
      </c>
    </row>
    <row r="165" spans="1:6" x14ac:dyDescent="0.2">
      <c r="A165" s="2"/>
      <c r="B165" s="2">
        <f>DM!C165</f>
        <v>0</v>
      </c>
      <c r="C165" s="2">
        <f>IF(B165=0,0,VLOOKUP(B165,DM!$C$5:$E$500,2,0))</f>
        <v>0</v>
      </c>
      <c r="D165" s="2">
        <f>IF(B165=0,0,VLOOKUP(B165,DM!$C$5:$E$500,3,0))</f>
        <v>0</v>
      </c>
      <c r="E165" s="3">
        <f>VLOOKUP(Tinhgiavon!A165,Tinhgiavon!$A$5:$F$500,6,0)</f>
        <v>0</v>
      </c>
      <c r="F165" s="3">
        <f>VLOOKUP(Tinhgiavon!A165,Tinhgiavon!$A$5:$E$500,5,0)</f>
        <v>0</v>
      </c>
    </row>
    <row r="166" spans="1:6" x14ac:dyDescent="0.2">
      <c r="A166" s="2"/>
      <c r="B166" s="2">
        <f>DM!C166</f>
        <v>0</v>
      </c>
      <c r="C166" s="2">
        <f>IF(B166=0,0,VLOOKUP(B166,DM!$C$5:$E$500,2,0))</f>
        <v>0</v>
      </c>
      <c r="D166" s="2">
        <f>IF(B166=0,0,VLOOKUP(B166,DM!$C$5:$E$500,3,0))</f>
        <v>0</v>
      </c>
      <c r="E166" s="3">
        <f>VLOOKUP(Tinhgiavon!A166,Tinhgiavon!$A$5:$F$500,6,0)</f>
        <v>0</v>
      </c>
      <c r="F166" s="3">
        <f>VLOOKUP(Tinhgiavon!A166,Tinhgiavon!$A$5:$E$500,5,0)</f>
        <v>0</v>
      </c>
    </row>
    <row r="167" spans="1:6" x14ac:dyDescent="0.2">
      <c r="A167" s="2"/>
      <c r="B167" s="2">
        <f>DM!C167</f>
        <v>0</v>
      </c>
      <c r="C167" s="2">
        <f>IF(B167=0,0,VLOOKUP(B167,DM!$C$5:$E$500,2,0))</f>
        <v>0</v>
      </c>
      <c r="D167" s="2">
        <f>IF(B167=0,0,VLOOKUP(B167,DM!$C$5:$E$500,3,0))</f>
        <v>0</v>
      </c>
      <c r="E167" s="3">
        <f>VLOOKUP(Tinhgiavon!A167,Tinhgiavon!$A$5:$F$500,6,0)</f>
        <v>0</v>
      </c>
      <c r="F167" s="3">
        <f>VLOOKUP(Tinhgiavon!A167,Tinhgiavon!$A$5:$E$500,5,0)</f>
        <v>0</v>
      </c>
    </row>
    <row r="168" spans="1:6" x14ac:dyDescent="0.2">
      <c r="A168" s="2"/>
      <c r="B168" s="2">
        <f>DM!C168</f>
        <v>0</v>
      </c>
      <c r="C168" s="2">
        <f>IF(B168=0,0,VLOOKUP(B168,DM!$C$5:$E$500,2,0))</f>
        <v>0</v>
      </c>
      <c r="D168" s="2">
        <f>IF(B168=0,0,VLOOKUP(B168,DM!$C$5:$E$500,3,0))</f>
        <v>0</v>
      </c>
      <c r="E168" s="3">
        <f>VLOOKUP(Tinhgiavon!A168,Tinhgiavon!$A$5:$F$500,6,0)</f>
        <v>0</v>
      </c>
      <c r="F168" s="3">
        <f>VLOOKUP(Tinhgiavon!A168,Tinhgiavon!$A$5:$E$500,5,0)</f>
        <v>0</v>
      </c>
    </row>
    <row r="169" spans="1:6" x14ac:dyDescent="0.2">
      <c r="A169" s="2"/>
      <c r="B169" s="2">
        <f>DM!C169</f>
        <v>0</v>
      </c>
      <c r="C169" s="2">
        <f>IF(B169=0,0,VLOOKUP(B169,DM!$C$5:$E$500,2,0))</f>
        <v>0</v>
      </c>
      <c r="D169" s="2">
        <f>IF(B169=0,0,VLOOKUP(B169,DM!$C$5:$E$500,3,0))</f>
        <v>0</v>
      </c>
      <c r="E169" s="3">
        <f>VLOOKUP(Tinhgiavon!A169,Tinhgiavon!$A$5:$F$500,6,0)</f>
        <v>0</v>
      </c>
      <c r="F169" s="3">
        <f>VLOOKUP(Tinhgiavon!A169,Tinhgiavon!$A$5:$E$500,5,0)</f>
        <v>0</v>
      </c>
    </row>
    <row r="170" spans="1:6" x14ac:dyDescent="0.2">
      <c r="A170" s="2"/>
      <c r="B170" s="2">
        <f>DM!C170</f>
        <v>0</v>
      </c>
      <c r="C170" s="2">
        <f>IF(B170=0,0,VLOOKUP(B170,DM!$C$5:$E$500,2,0))</f>
        <v>0</v>
      </c>
      <c r="D170" s="2">
        <f>IF(B170=0,0,VLOOKUP(B170,DM!$C$5:$E$500,3,0))</f>
        <v>0</v>
      </c>
      <c r="E170" s="3">
        <f>VLOOKUP(Tinhgiavon!A170,Tinhgiavon!$A$5:$F$500,6,0)</f>
        <v>0</v>
      </c>
      <c r="F170" s="3">
        <f>VLOOKUP(Tinhgiavon!A170,Tinhgiavon!$A$5:$E$500,5,0)</f>
        <v>0</v>
      </c>
    </row>
    <row r="171" spans="1:6" x14ac:dyDescent="0.2">
      <c r="A171" s="2"/>
      <c r="B171" s="2">
        <f>DM!C171</f>
        <v>0</v>
      </c>
      <c r="C171" s="2">
        <f>IF(B171=0,0,VLOOKUP(B171,DM!$C$5:$E$500,2,0))</f>
        <v>0</v>
      </c>
      <c r="D171" s="2">
        <f>IF(B171=0,0,VLOOKUP(B171,DM!$C$5:$E$500,3,0))</f>
        <v>0</v>
      </c>
      <c r="E171" s="3">
        <f>VLOOKUP(Tinhgiavon!A171,Tinhgiavon!$A$5:$F$500,6,0)</f>
        <v>0</v>
      </c>
      <c r="F171" s="3">
        <f>VLOOKUP(Tinhgiavon!A171,Tinhgiavon!$A$5:$E$500,5,0)</f>
        <v>0</v>
      </c>
    </row>
    <row r="172" spans="1:6" x14ac:dyDescent="0.2">
      <c r="A172" s="2"/>
      <c r="B172" s="2">
        <f>DM!C172</f>
        <v>0</v>
      </c>
      <c r="C172" s="2">
        <f>IF(B172=0,0,VLOOKUP(B172,DM!$C$5:$E$500,2,0))</f>
        <v>0</v>
      </c>
      <c r="D172" s="2">
        <f>IF(B172=0,0,VLOOKUP(B172,DM!$C$5:$E$500,3,0))</f>
        <v>0</v>
      </c>
      <c r="E172" s="3">
        <f>VLOOKUP(Tinhgiavon!A172,Tinhgiavon!$A$5:$F$500,6,0)</f>
        <v>0</v>
      </c>
      <c r="F172" s="3">
        <f>VLOOKUP(Tinhgiavon!A172,Tinhgiavon!$A$5:$E$500,5,0)</f>
        <v>0</v>
      </c>
    </row>
    <row r="173" spans="1:6" x14ac:dyDescent="0.2">
      <c r="A173" s="2"/>
      <c r="B173" s="2">
        <f>DM!C173</f>
        <v>0</v>
      </c>
      <c r="C173" s="2">
        <f>IF(B173=0,0,VLOOKUP(B173,DM!$C$5:$E$500,2,0))</f>
        <v>0</v>
      </c>
      <c r="D173" s="2">
        <f>IF(B173=0,0,VLOOKUP(B173,DM!$C$5:$E$500,3,0))</f>
        <v>0</v>
      </c>
      <c r="E173" s="3">
        <f>VLOOKUP(Tinhgiavon!A173,Tinhgiavon!$A$5:$F$500,6,0)</f>
        <v>0</v>
      </c>
      <c r="F173" s="3">
        <f>VLOOKUP(Tinhgiavon!A173,Tinhgiavon!$A$5:$E$500,5,0)</f>
        <v>0</v>
      </c>
    </row>
    <row r="174" spans="1:6" x14ac:dyDescent="0.2">
      <c r="A174" s="2"/>
      <c r="B174" s="2">
        <f>DM!C174</f>
        <v>0</v>
      </c>
      <c r="C174" s="2">
        <f>IF(B174=0,0,VLOOKUP(B174,DM!$C$5:$E$500,2,0))</f>
        <v>0</v>
      </c>
      <c r="D174" s="2">
        <f>IF(B174=0,0,VLOOKUP(B174,DM!$C$5:$E$500,3,0))</f>
        <v>0</v>
      </c>
      <c r="E174" s="3">
        <f>VLOOKUP(Tinhgiavon!A174,Tinhgiavon!$A$5:$F$500,6,0)</f>
        <v>0</v>
      </c>
      <c r="F174" s="3">
        <f>VLOOKUP(Tinhgiavon!A174,Tinhgiavon!$A$5:$E$500,5,0)</f>
        <v>0</v>
      </c>
    </row>
    <row r="175" spans="1:6" x14ac:dyDescent="0.2">
      <c r="A175" s="2"/>
      <c r="B175" s="2">
        <f>DM!C175</f>
        <v>0</v>
      </c>
      <c r="C175" s="2">
        <f>IF(B175=0,0,VLOOKUP(B175,DM!$C$5:$E$500,2,0))</f>
        <v>0</v>
      </c>
      <c r="D175" s="2">
        <f>IF(B175=0,0,VLOOKUP(B175,DM!$C$5:$E$500,3,0))</f>
        <v>0</v>
      </c>
      <c r="E175" s="3">
        <f>VLOOKUP(Tinhgiavon!A175,Tinhgiavon!$A$5:$F$500,6,0)</f>
        <v>0</v>
      </c>
      <c r="F175" s="3">
        <f>VLOOKUP(Tinhgiavon!A175,Tinhgiavon!$A$5:$E$500,5,0)</f>
        <v>0</v>
      </c>
    </row>
    <row r="176" spans="1:6" x14ac:dyDescent="0.2">
      <c r="A176" s="2"/>
      <c r="B176" s="2">
        <f>DM!C176</f>
        <v>0</v>
      </c>
      <c r="C176" s="2">
        <f>IF(B176=0,0,VLOOKUP(B176,DM!$C$5:$E$500,2,0))</f>
        <v>0</v>
      </c>
      <c r="D176" s="2">
        <f>IF(B176=0,0,VLOOKUP(B176,DM!$C$5:$E$500,3,0))</f>
        <v>0</v>
      </c>
      <c r="E176" s="3">
        <f>VLOOKUP(Tinhgiavon!A176,Tinhgiavon!$A$5:$F$500,6,0)</f>
        <v>0</v>
      </c>
      <c r="F176" s="3">
        <f>VLOOKUP(Tinhgiavon!A176,Tinhgiavon!$A$5:$E$500,5,0)</f>
        <v>0</v>
      </c>
    </row>
    <row r="177" spans="1:6" x14ac:dyDescent="0.2">
      <c r="A177" s="2"/>
      <c r="B177" s="2">
        <f>DM!C177</f>
        <v>0</v>
      </c>
      <c r="C177" s="2">
        <f>IF(B177=0,0,VLOOKUP(B177,DM!$C$5:$E$500,2,0))</f>
        <v>0</v>
      </c>
      <c r="D177" s="2">
        <f>IF(B177=0,0,VLOOKUP(B177,DM!$C$5:$E$500,3,0))</f>
        <v>0</v>
      </c>
      <c r="E177" s="3">
        <f>VLOOKUP(Tinhgiavon!A177,Tinhgiavon!$A$5:$F$500,6,0)</f>
        <v>0</v>
      </c>
      <c r="F177" s="3">
        <f>VLOOKUP(Tinhgiavon!A177,Tinhgiavon!$A$5:$E$500,5,0)</f>
        <v>0</v>
      </c>
    </row>
    <row r="178" spans="1:6" x14ac:dyDescent="0.2">
      <c r="A178" s="2"/>
      <c r="B178" s="2">
        <f>DM!C178</f>
        <v>0</v>
      </c>
      <c r="C178" s="2">
        <f>IF(B178=0,0,VLOOKUP(B178,DM!$C$5:$E$500,2,0))</f>
        <v>0</v>
      </c>
      <c r="D178" s="2">
        <f>IF(B178=0,0,VLOOKUP(B178,DM!$C$5:$E$500,3,0))</f>
        <v>0</v>
      </c>
      <c r="E178" s="3">
        <f>VLOOKUP(Tinhgiavon!A178,Tinhgiavon!$A$5:$F$500,6,0)</f>
        <v>0</v>
      </c>
      <c r="F178" s="3">
        <f>VLOOKUP(Tinhgiavon!A178,Tinhgiavon!$A$5:$E$500,5,0)</f>
        <v>0</v>
      </c>
    </row>
    <row r="179" spans="1:6" x14ac:dyDescent="0.2">
      <c r="A179" s="2"/>
      <c r="B179" s="2">
        <f>DM!C179</f>
        <v>0</v>
      </c>
      <c r="C179" s="2">
        <f>IF(B179=0,0,VLOOKUP(B179,DM!$C$5:$E$500,2,0))</f>
        <v>0</v>
      </c>
      <c r="D179" s="2">
        <f>IF(B179=0,0,VLOOKUP(B179,DM!$C$5:$E$500,3,0))</f>
        <v>0</v>
      </c>
      <c r="E179" s="3">
        <f>VLOOKUP(Tinhgiavon!A179,Tinhgiavon!$A$5:$F$500,6,0)</f>
        <v>0</v>
      </c>
      <c r="F179" s="3">
        <f>VLOOKUP(Tinhgiavon!A179,Tinhgiavon!$A$5:$E$500,5,0)</f>
        <v>0</v>
      </c>
    </row>
    <row r="180" spans="1:6" x14ac:dyDescent="0.2">
      <c r="A180" s="2"/>
      <c r="B180" s="2">
        <f>DM!C180</f>
        <v>0</v>
      </c>
      <c r="C180" s="2">
        <f>IF(B180=0,0,VLOOKUP(B180,DM!$C$5:$E$500,2,0))</f>
        <v>0</v>
      </c>
      <c r="D180" s="2">
        <f>IF(B180=0,0,VLOOKUP(B180,DM!$C$5:$E$500,3,0))</f>
        <v>0</v>
      </c>
      <c r="E180" s="3">
        <f>VLOOKUP(Tinhgiavon!A180,Tinhgiavon!$A$5:$F$500,6,0)</f>
        <v>0</v>
      </c>
      <c r="F180" s="3">
        <f>VLOOKUP(Tinhgiavon!A180,Tinhgiavon!$A$5:$E$500,5,0)</f>
        <v>0</v>
      </c>
    </row>
    <row r="181" spans="1:6" x14ac:dyDescent="0.2">
      <c r="A181" s="2"/>
      <c r="B181" s="2">
        <f>DM!C181</f>
        <v>0</v>
      </c>
      <c r="C181" s="2">
        <f>IF(B181=0,0,VLOOKUP(B181,DM!$C$5:$E$500,2,0))</f>
        <v>0</v>
      </c>
      <c r="D181" s="2">
        <f>IF(B181=0,0,VLOOKUP(B181,DM!$C$5:$E$500,3,0))</f>
        <v>0</v>
      </c>
      <c r="E181" s="3">
        <f>VLOOKUP(Tinhgiavon!A181,Tinhgiavon!$A$5:$F$500,6,0)</f>
        <v>0</v>
      </c>
      <c r="F181" s="3">
        <f>VLOOKUP(Tinhgiavon!A181,Tinhgiavon!$A$5:$E$500,5,0)</f>
        <v>0</v>
      </c>
    </row>
    <row r="182" spans="1:6" x14ac:dyDescent="0.2">
      <c r="A182" s="2"/>
      <c r="B182" s="2">
        <f>DM!C182</f>
        <v>0</v>
      </c>
      <c r="C182" s="2">
        <f>IF(B182=0,0,VLOOKUP(B182,DM!$C$5:$E$500,2,0))</f>
        <v>0</v>
      </c>
      <c r="D182" s="2">
        <f>IF(B182=0,0,VLOOKUP(B182,DM!$C$5:$E$500,3,0))</f>
        <v>0</v>
      </c>
      <c r="E182" s="3">
        <f>VLOOKUP(Tinhgiavon!A182,Tinhgiavon!$A$5:$F$500,6,0)</f>
        <v>0</v>
      </c>
      <c r="F182" s="3">
        <f>VLOOKUP(Tinhgiavon!A182,Tinhgiavon!$A$5:$E$500,5,0)</f>
        <v>0</v>
      </c>
    </row>
    <row r="183" spans="1:6" x14ac:dyDescent="0.2">
      <c r="A183" s="2"/>
      <c r="B183" s="2">
        <f>DM!C183</f>
        <v>0</v>
      </c>
      <c r="C183" s="2">
        <f>IF(B183=0,0,VLOOKUP(B183,DM!$C$5:$E$500,2,0))</f>
        <v>0</v>
      </c>
      <c r="D183" s="2">
        <f>IF(B183=0,0,VLOOKUP(B183,DM!$C$5:$E$500,3,0))</f>
        <v>0</v>
      </c>
      <c r="E183" s="3">
        <f>VLOOKUP(Tinhgiavon!A183,Tinhgiavon!$A$5:$F$500,6,0)</f>
        <v>0</v>
      </c>
      <c r="F183" s="3">
        <f>VLOOKUP(Tinhgiavon!A183,Tinhgiavon!$A$5:$E$500,5,0)</f>
        <v>0</v>
      </c>
    </row>
    <row r="184" spans="1:6" x14ac:dyDescent="0.2">
      <c r="A184" s="2"/>
      <c r="B184" s="2">
        <f>DM!C184</f>
        <v>0</v>
      </c>
      <c r="C184" s="2">
        <f>IF(B184=0,0,VLOOKUP(B184,DM!$C$5:$E$500,2,0))</f>
        <v>0</v>
      </c>
      <c r="D184" s="2">
        <f>IF(B184=0,0,VLOOKUP(B184,DM!$C$5:$E$500,3,0))</f>
        <v>0</v>
      </c>
      <c r="E184" s="3">
        <f>VLOOKUP(Tinhgiavon!A184,Tinhgiavon!$A$5:$F$500,6,0)</f>
        <v>0</v>
      </c>
      <c r="F184" s="3">
        <f>VLOOKUP(Tinhgiavon!A184,Tinhgiavon!$A$5:$E$500,5,0)</f>
        <v>0</v>
      </c>
    </row>
    <row r="185" spans="1:6" x14ac:dyDescent="0.2">
      <c r="A185" s="2"/>
      <c r="B185" s="2">
        <f>DM!C185</f>
        <v>0</v>
      </c>
      <c r="C185" s="2">
        <f>IF(B185=0,0,VLOOKUP(B185,DM!$C$5:$E$500,2,0))</f>
        <v>0</v>
      </c>
      <c r="D185" s="2">
        <f>IF(B185=0,0,VLOOKUP(B185,DM!$C$5:$E$500,3,0))</f>
        <v>0</v>
      </c>
      <c r="E185" s="3">
        <f>VLOOKUP(Tinhgiavon!A185,Tinhgiavon!$A$5:$F$500,6,0)</f>
        <v>0</v>
      </c>
      <c r="F185" s="3">
        <f>VLOOKUP(Tinhgiavon!A185,Tinhgiavon!$A$5:$E$500,5,0)</f>
        <v>0</v>
      </c>
    </row>
    <row r="186" spans="1:6" x14ac:dyDescent="0.2">
      <c r="A186" s="2"/>
      <c r="B186" s="2">
        <f>DM!C186</f>
        <v>0</v>
      </c>
      <c r="C186" s="2">
        <f>IF(B186=0,0,VLOOKUP(B186,DM!$C$5:$E$500,2,0))</f>
        <v>0</v>
      </c>
      <c r="D186" s="2">
        <f>IF(B186=0,0,VLOOKUP(B186,DM!$C$5:$E$500,3,0))</f>
        <v>0</v>
      </c>
      <c r="E186" s="3">
        <f>VLOOKUP(Tinhgiavon!A186,Tinhgiavon!$A$5:$F$500,6,0)</f>
        <v>0</v>
      </c>
      <c r="F186" s="3">
        <f>VLOOKUP(Tinhgiavon!A186,Tinhgiavon!$A$5:$E$500,5,0)</f>
        <v>0</v>
      </c>
    </row>
    <row r="187" spans="1:6" x14ac:dyDescent="0.2">
      <c r="A187" s="2"/>
      <c r="B187" s="2">
        <f>DM!C187</f>
        <v>0</v>
      </c>
      <c r="C187" s="2">
        <f>IF(B187=0,0,VLOOKUP(B187,DM!$C$5:$E$500,2,0))</f>
        <v>0</v>
      </c>
      <c r="D187" s="2">
        <f>IF(B187=0,0,VLOOKUP(B187,DM!$C$5:$E$500,3,0))</f>
        <v>0</v>
      </c>
      <c r="E187" s="3">
        <f>VLOOKUP(Tinhgiavon!A187,Tinhgiavon!$A$5:$F$500,6,0)</f>
        <v>0</v>
      </c>
      <c r="F187" s="3">
        <f>VLOOKUP(Tinhgiavon!A187,Tinhgiavon!$A$5:$E$500,5,0)</f>
        <v>0</v>
      </c>
    </row>
    <row r="188" spans="1:6" x14ac:dyDescent="0.2">
      <c r="A188" s="2"/>
      <c r="B188" s="2">
        <f>DM!C188</f>
        <v>0</v>
      </c>
      <c r="C188" s="2">
        <f>IF(B188=0,0,VLOOKUP(B188,DM!$C$5:$E$500,2,0))</f>
        <v>0</v>
      </c>
      <c r="D188" s="2">
        <f>IF(B188=0,0,VLOOKUP(B188,DM!$C$5:$E$500,3,0))</f>
        <v>0</v>
      </c>
      <c r="E188" s="3">
        <f>VLOOKUP(Tinhgiavon!A188,Tinhgiavon!$A$5:$F$500,6,0)</f>
        <v>0</v>
      </c>
      <c r="F188" s="3">
        <f>VLOOKUP(Tinhgiavon!A188,Tinhgiavon!$A$5:$E$500,5,0)</f>
        <v>0</v>
      </c>
    </row>
    <row r="189" spans="1:6" x14ac:dyDescent="0.2">
      <c r="A189" s="2"/>
      <c r="B189" s="2">
        <f>DM!C189</f>
        <v>0</v>
      </c>
      <c r="C189" s="2">
        <f>IF(B189=0,0,VLOOKUP(B189,DM!$C$5:$E$500,2,0))</f>
        <v>0</v>
      </c>
      <c r="D189" s="2">
        <f>IF(B189=0,0,VLOOKUP(B189,DM!$C$5:$E$500,3,0))</f>
        <v>0</v>
      </c>
      <c r="E189" s="3">
        <f>VLOOKUP(Tinhgiavon!A189,Tinhgiavon!$A$5:$F$500,6,0)</f>
        <v>0</v>
      </c>
      <c r="F189" s="3">
        <f>VLOOKUP(Tinhgiavon!A189,Tinhgiavon!$A$5:$E$500,5,0)</f>
        <v>0</v>
      </c>
    </row>
    <row r="190" spans="1:6" x14ac:dyDescent="0.2">
      <c r="A190" s="2"/>
      <c r="B190" s="2">
        <f>DM!C190</f>
        <v>0</v>
      </c>
      <c r="C190" s="2">
        <f>IF(B190=0,0,VLOOKUP(B190,DM!$C$5:$E$500,2,0))</f>
        <v>0</v>
      </c>
      <c r="D190" s="2">
        <f>IF(B190=0,0,VLOOKUP(B190,DM!$C$5:$E$500,3,0))</f>
        <v>0</v>
      </c>
      <c r="E190" s="3">
        <f>VLOOKUP(Tinhgiavon!A190,Tinhgiavon!$A$5:$F$500,6,0)</f>
        <v>0</v>
      </c>
      <c r="F190" s="3">
        <f>VLOOKUP(Tinhgiavon!A190,Tinhgiavon!$A$5:$E$500,5,0)</f>
        <v>0</v>
      </c>
    </row>
    <row r="191" spans="1:6" x14ac:dyDescent="0.2">
      <c r="A191" s="2"/>
      <c r="B191" s="2">
        <f>DM!C191</f>
        <v>0</v>
      </c>
      <c r="C191" s="2">
        <f>IF(B191=0,0,VLOOKUP(B191,DM!$C$5:$E$500,2,0))</f>
        <v>0</v>
      </c>
      <c r="D191" s="2">
        <f>IF(B191=0,0,VLOOKUP(B191,DM!$C$5:$E$500,3,0))</f>
        <v>0</v>
      </c>
      <c r="E191" s="3">
        <f>VLOOKUP(Tinhgiavon!A191,Tinhgiavon!$A$5:$F$500,6,0)</f>
        <v>0</v>
      </c>
      <c r="F191" s="3">
        <f>VLOOKUP(Tinhgiavon!A191,Tinhgiavon!$A$5:$E$500,5,0)</f>
        <v>0</v>
      </c>
    </row>
    <row r="192" spans="1:6" x14ac:dyDescent="0.2">
      <c r="A192" s="2"/>
      <c r="B192" s="2">
        <f>DM!C192</f>
        <v>0</v>
      </c>
      <c r="C192" s="2">
        <f>IF(B192=0,0,VLOOKUP(B192,DM!$C$5:$E$500,2,0))</f>
        <v>0</v>
      </c>
      <c r="D192" s="2">
        <f>IF(B192=0,0,VLOOKUP(B192,DM!$C$5:$E$500,3,0))</f>
        <v>0</v>
      </c>
      <c r="E192" s="3">
        <f>VLOOKUP(Tinhgiavon!A192,Tinhgiavon!$A$5:$F$500,6,0)</f>
        <v>0</v>
      </c>
      <c r="F192" s="3">
        <f>VLOOKUP(Tinhgiavon!A192,Tinhgiavon!$A$5:$E$500,5,0)</f>
        <v>0</v>
      </c>
    </row>
    <row r="193" spans="1:6" x14ac:dyDescent="0.2">
      <c r="A193" s="2"/>
      <c r="B193" s="2">
        <f>DM!C193</f>
        <v>0</v>
      </c>
      <c r="C193" s="2">
        <f>IF(B193=0,0,VLOOKUP(B193,DM!$C$5:$E$500,2,0))</f>
        <v>0</v>
      </c>
      <c r="D193" s="2">
        <f>IF(B193=0,0,VLOOKUP(B193,DM!$C$5:$E$500,3,0))</f>
        <v>0</v>
      </c>
      <c r="E193" s="3">
        <f>VLOOKUP(Tinhgiavon!A193,Tinhgiavon!$A$5:$F$500,6,0)</f>
        <v>0</v>
      </c>
      <c r="F193" s="3">
        <f>VLOOKUP(Tinhgiavon!A193,Tinhgiavon!$A$5:$E$500,5,0)</f>
        <v>0</v>
      </c>
    </row>
    <row r="194" spans="1:6" x14ac:dyDescent="0.2">
      <c r="A194" s="2"/>
      <c r="B194" s="2">
        <f>DM!C194</f>
        <v>0</v>
      </c>
      <c r="C194" s="2">
        <f>IF(B194=0,0,VLOOKUP(B194,DM!$C$5:$E$500,2,0))</f>
        <v>0</v>
      </c>
      <c r="D194" s="2">
        <f>IF(B194=0,0,VLOOKUP(B194,DM!$C$5:$E$500,3,0))</f>
        <v>0</v>
      </c>
      <c r="E194" s="3">
        <f>VLOOKUP(Tinhgiavon!A194,Tinhgiavon!$A$5:$F$500,6,0)</f>
        <v>0</v>
      </c>
      <c r="F194" s="3">
        <f>VLOOKUP(Tinhgiavon!A194,Tinhgiavon!$A$5:$E$500,5,0)</f>
        <v>0</v>
      </c>
    </row>
    <row r="195" spans="1:6" x14ac:dyDescent="0.2">
      <c r="A195" s="2"/>
      <c r="B195" s="2">
        <f>DM!C195</f>
        <v>0</v>
      </c>
      <c r="C195" s="2">
        <f>IF(B195=0,0,VLOOKUP(B195,DM!$C$5:$E$500,2,0))</f>
        <v>0</v>
      </c>
      <c r="D195" s="2">
        <f>IF(B195=0,0,VLOOKUP(B195,DM!$C$5:$E$500,3,0))</f>
        <v>0</v>
      </c>
      <c r="E195" s="3">
        <f>VLOOKUP(Tinhgiavon!A195,Tinhgiavon!$A$5:$F$500,6,0)</f>
        <v>0</v>
      </c>
      <c r="F195" s="3">
        <f>VLOOKUP(Tinhgiavon!A195,Tinhgiavon!$A$5:$E$500,5,0)</f>
        <v>0</v>
      </c>
    </row>
    <row r="196" spans="1:6" x14ac:dyDescent="0.2">
      <c r="A196" s="2"/>
      <c r="B196" s="2">
        <f>DM!C196</f>
        <v>0</v>
      </c>
      <c r="C196" s="2">
        <f>IF(B196=0,0,VLOOKUP(B196,DM!$C$5:$E$500,2,0))</f>
        <v>0</v>
      </c>
      <c r="D196" s="2">
        <f>IF(B196=0,0,VLOOKUP(B196,DM!$C$5:$E$500,3,0))</f>
        <v>0</v>
      </c>
      <c r="E196" s="3">
        <f>VLOOKUP(Tinhgiavon!A196,Tinhgiavon!$A$5:$F$500,6,0)</f>
        <v>0</v>
      </c>
      <c r="F196" s="3">
        <f>VLOOKUP(Tinhgiavon!A196,Tinhgiavon!$A$5:$E$500,5,0)</f>
        <v>0</v>
      </c>
    </row>
    <row r="197" spans="1:6" x14ac:dyDescent="0.2">
      <c r="A197" s="2"/>
      <c r="B197" s="2">
        <f>DM!C197</f>
        <v>0</v>
      </c>
      <c r="C197" s="2">
        <f>IF(B197=0,0,VLOOKUP(B197,DM!$C$5:$E$500,2,0))</f>
        <v>0</v>
      </c>
      <c r="D197" s="2">
        <f>IF(B197=0,0,VLOOKUP(B197,DM!$C$5:$E$500,3,0))</f>
        <v>0</v>
      </c>
      <c r="E197" s="3">
        <f>VLOOKUP(Tinhgiavon!A197,Tinhgiavon!$A$5:$F$500,6,0)</f>
        <v>0</v>
      </c>
      <c r="F197" s="3">
        <f>VLOOKUP(Tinhgiavon!A197,Tinhgiavon!$A$5:$E$500,5,0)</f>
        <v>0</v>
      </c>
    </row>
    <row r="198" spans="1:6" x14ac:dyDescent="0.2">
      <c r="A198" s="2"/>
      <c r="B198" s="2">
        <f>DM!C198</f>
        <v>0</v>
      </c>
      <c r="C198" s="2">
        <f>IF(B198=0,0,VLOOKUP(B198,DM!$C$5:$E$500,2,0))</f>
        <v>0</v>
      </c>
      <c r="D198" s="2">
        <f>IF(B198=0,0,VLOOKUP(B198,DM!$C$5:$E$500,3,0))</f>
        <v>0</v>
      </c>
      <c r="E198" s="3">
        <f>VLOOKUP(Tinhgiavon!A198,Tinhgiavon!$A$5:$F$500,6,0)</f>
        <v>0</v>
      </c>
      <c r="F198" s="3">
        <f>VLOOKUP(Tinhgiavon!A198,Tinhgiavon!$A$5:$E$500,5,0)</f>
        <v>0</v>
      </c>
    </row>
    <row r="199" spans="1:6" x14ac:dyDescent="0.2">
      <c r="A199" s="2"/>
      <c r="B199" s="2">
        <f>DM!C199</f>
        <v>0</v>
      </c>
      <c r="C199" s="2">
        <f>IF(B199=0,0,VLOOKUP(B199,DM!$C$5:$E$500,2,0))</f>
        <v>0</v>
      </c>
      <c r="D199" s="2">
        <f>IF(B199=0,0,VLOOKUP(B199,DM!$C$5:$E$500,3,0))</f>
        <v>0</v>
      </c>
      <c r="E199" s="3">
        <f>VLOOKUP(Tinhgiavon!A199,Tinhgiavon!$A$5:$F$500,6,0)</f>
        <v>0</v>
      </c>
      <c r="F199" s="3">
        <f>VLOOKUP(Tinhgiavon!A199,Tinhgiavon!$A$5:$E$500,5,0)</f>
        <v>0</v>
      </c>
    </row>
    <row r="200" spans="1:6" x14ac:dyDescent="0.2">
      <c r="A200" s="2"/>
      <c r="B200" s="2">
        <f>DM!C200</f>
        <v>0</v>
      </c>
      <c r="C200" s="2">
        <f>IF(B200=0,0,VLOOKUP(B200,DM!$C$5:$E$500,2,0))</f>
        <v>0</v>
      </c>
      <c r="D200" s="2">
        <f>IF(B200=0,0,VLOOKUP(B200,DM!$C$5:$E$500,3,0))</f>
        <v>0</v>
      </c>
      <c r="E200" s="3">
        <f>VLOOKUP(Tinhgiavon!A200,Tinhgiavon!$A$5:$F$500,6,0)</f>
        <v>0</v>
      </c>
      <c r="F200" s="3">
        <f>VLOOKUP(Tinhgiavon!A200,Tinhgiavon!$A$5:$E$500,5,0)</f>
        <v>0</v>
      </c>
    </row>
    <row r="201" spans="1:6" x14ac:dyDescent="0.2">
      <c r="A201" s="2"/>
      <c r="B201" s="2">
        <f>DM!C201</f>
        <v>0</v>
      </c>
      <c r="C201" s="2">
        <f>IF(B201=0,0,VLOOKUP(B201,DM!$C$5:$E$500,2,0))</f>
        <v>0</v>
      </c>
      <c r="D201" s="2">
        <f>IF(B201=0,0,VLOOKUP(B201,DM!$C$5:$E$500,3,0))</f>
        <v>0</v>
      </c>
      <c r="E201" s="3">
        <f>VLOOKUP(Tinhgiavon!A201,Tinhgiavon!$A$5:$F$500,6,0)</f>
        <v>0</v>
      </c>
      <c r="F201" s="3">
        <f>VLOOKUP(Tinhgiavon!A201,Tinhgiavon!$A$5:$E$500,5,0)</f>
        <v>0</v>
      </c>
    </row>
    <row r="202" spans="1:6" x14ac:dyDescent="0.2">
      <c r="A202" s="2"/>
      <c r="B202" s="2">
        <f>DM!C202</f>
        <v>0</v>
      </c>
      <c r="C202" s="2">
        <f>IF(B202=0,0,VLOOKUP(B202,DM!$C$5:$E$500,2,0))</f>
        <v>0</v>
      </c>
      <c r="D202" s="2">
        <f>IF(B202=0,0,VLOOKUP(B202,DM!$C$5:$E$500,3,0))</f>
        <v>0</v>
      </c>
      <c r="E202" s="3">
        <f>VLOOKUP(Tinhgiavon!A202,Tinhgiavon!$A$5:$F$500,6,0)</f>
        <v>0</v>
      </c>
      <c r="F202" s="3">
        <f>VLOOKUP(Tinhgiavon!A202,Tinhgiavon!$A$5:$E$500,5,0)</f>
        <v>0</v>
      </c>
    </row>
    <row r="203" spans="1:6" x14ac:dyDescent="0.2">
      <c r="A203" s="2"/>
      <c r="B203" s="2">
        <f>DM!C203</f>
        <v>0</v>
      </c>
      <c r="C203" s="2">
        <f>IF(B203=0,0,VLOOKUP(B203,DM!$C$5:$E$500,2,0))</f>
        <v>0</v>
      </c>
      <c r="D203" s="2">
        <f>IF(B203=0,0,VLOOKUP(B203,DM!$C$5:$E$500,3,0))</f>
        <v>0</v>
      </c>
      <c r="E203" s="3">
        <f>VLOOKUP(Tinhgiavon!A203,Tinhgiavon!$A$5:$F$500,6,0)</f>
        <v>0</v>
      </c>
      <c r="F203" s="3">
        <f>VLOOKUP(Tinhgiavon!A203,Tinhgiavon!$A$5:$E$500,5,0)</f>
        <v>0</v>
      </c>
    </row>
    <row r="204" spans="1:6" x14ac:dyDescent="0.2">
      <c r="A204" s="2"/>
      <c r="B204" s="2">
        <f>DM!C204</f>
        <v>0</v>
      </c>
      <c r="C204" s="2">
        <f>IF(B204=0,0,VLOOKUP(B204,DM!$C$5:$E$500,2,0))</f>
        <v>0</v>
      </c>
      <c r="D204" s="2">
        <f>IF(B204=0,0,VLOOKUP(B204,DM!$C$5:$E$500,3,0))</f>
        <v>0</v>
      </c>
      <c r="E204" s="3">
        <f>VLOOKUP(Tinhgiavon!A204,Tinhgiavon!$A$5:$F$500,6,0)</f>
        <v>0</v>
      </c>
      <c r="F204" s="3">
        <f>VLOOKUP(Tinhgiavon!A204,Tinhgiavon!$A$5:$E$500,5,0)</f>
        <v>0</v>
      </c>
    </row>
    <row r="205" spans="1:6" x14ac:dyDescent="0.2">
      <c r="A205" s="2"/>
      <c r="B205" s="2">
        <f>DM!C205</f>
        <v>0</v>
      </c>
      <c r="C205" s="2">
        <f>IF(B205=0,0,VLOOKUP(B205,DM!$C$5:$E$500,2,0))</f>
        <v>0</v>
      </c>
      <c r="D205" s="2">
        <f>IF(B205=0,0,VLOOKUP(B205,DM!$C$5:$E$500,3,0))</f>
        <v>0</v>
      </c>
      <c r="E205" s="3">
        <f>VLOOKUP(Tinhgiavon!A205,Tinhgiavon!$A$5:$F$500,6,0)</f>
        <v>0</v>
      </c>
      <c r="F205" s="3">
        <f>VLOOKUP(Tinhgiavon!A205,Tinhgiavon!$A$5:$E$500,5,0)</f>
        <v>0</v>
      </c>
    </row>
    <row r="206" spans="1:6" x14ac:dyDescent="0.2">
      <c r="A206" s="2"/>
      <c r="B206" s="2">
        <f>DM!C206</f>
        <v>0</v>
      </c>
      <c r="C206" s="2">
        <f>IF(B206=0,0,VLOOKUP(B206,DM!$C$5:$E$500,2,0))</f>
        <v>0</v>
      </c>
      <c r="D206" s="2">
        <f>IF(B206=0,0,VLOOKUP(B206,DM!$C$5:$E$500,3,0))</f>
        <v>0</v>
      </c>
      <c r="E206" s="3">
        <f>VLOOKUP(Tinhgiavon!A206,Tinhgiavon!$A$5:$F$500,6,0)</f>
        <v>0</v>
      </c>
      <c r="F206" s="3">
        <f>VLOOKUP(Tinhgiavon!A206,Tinhgiavon!$A$5:$E$500,5,0)</f>
        <v>0</v>
      </c>
    </row>
    <row r="207" spans="1:6" x14ac:dyDescent="0.2">
      <c r="A207" s="2"/>
      <c r="B207" s="2">
        <f>DM!C207</f>
        <v>0</v>
      </c>
      <c r="C207" s="2">
        <f>IF(B207=0,0,VLOOKUP(B207,DM!$C$5:$E$500,2,0))</f>
        <v>0</v>
      </c>
      <c r="D207" s="2">
        <f>IF(B207=0,0,VLOOKUP(B207,DM!$C$5:$E$500,3,0))</f>
        <v>0</v>
      </c>
      <c r="E207" s="3">
        <f>VLOOKUP(Tinhgiavon!A207,Tinhgiavon!$A$5:$F$500,6,0)</f>
        <v>0</v>
      </c>
      <c r="F207" s="3">
        <f>VLOOKUP(Tinhgiavon!A207,Tinhgiavon!$A$5:$E$500,5,0)</f>
        <v>0</v>
      </c>
    </row>
    <row r="208" spans="1:6" x14ac:dyDescent="0.2">
      <c r="A208" s="2"/>
      <c r="B208" s="2">
        <f>DM!C208</f>
        <v>0</v>
      </c>
      <c r="C208" s="2">
        <f>IF(B208=0,0,VLOOKUP(B208,DM!$C$5:$E$500,2,0))</f>
        <v>0</v>
      </c>
      <c r="D208" s="2">
        <f>IF(B208=0,0,VLOOKUP(B208,DM!$C$5:$E$500,3,0))</f>
        <v>0</v>
      </c>
      <c r="E208" s="3">
        <f>VLOOKUP(Tinhgiavon!A208,Tinhgiavon!$A$5:$F$500,6,0)</f>
        <v>0</v>
      </c>
      <c r="F208" s="3">
        <f>VLOOKUP(Tinhgiavon!A208,Tinhgiavon!$A$5:$E$500,5,0)</f>
        <v>0</v>
      </c>
    </row>
    <row r="209" spans="1:6" x14ac:dyDescent="0.2">
      <c r="A209" s="2"/>
      <c r="B209" s="2">
        <f>DM!C209</f>
        <v>0</v>
      </c>
      <c r="C209" s="2">
        <f>IF(B209=0,0,VLOOKUP(B209,DM!$C$5:$E$500,2,0))</f>
        <v>0</v>
      </c>
      <c r="D209" s="2">
        <f>IF(B209=0,0,VLOOKUP(B209,DM!$C$5:$E$500,3,0))</f>
        <v>0</v>
      </c>
      <c r="E209" s="3">
        <f>VLOOKUP(Tinhgiavon!A209,Tinhgiavon!$A$5:$F$500,6,0)</f>
        <v>0</v>
      </c>
      <c r="F209" s="3">
        <f>VLOOKUP(Tinhgiavon!A209,Tinhgiavon!$A$5:$E$500,5,0)</f>
        <v>0</v>
      </c>
    </row>
    <row r="210" spans="1:6" x14ac:dyDescent="0.2">
      <c r="A210" s="2"/>
      <c r="B210" s="2">
        <f>DM!C210</f>
        <v>0</v>
      </c>
      <c r="C210" s="2">
        <f>IF(B210=0,0,VLOOKUP(B210,DM!$C$5:$E$500,2,0))</f>
        <v>0</v>
      </c>
      <c r="D210" s="2">
        <f>IF(B210=0,0,VLOOKUP(B210,DM!$C$5:$E$500,3,0))</f>
        <v>0</v>
      </c>
      <c r="E210" s="3">
        <f>VLOOKUP(Tinhgiavon!A210,Tinhgiavon!$A$5:$F$500,6,0)</f>
        <v>0</v>
      </c>
      <c r="F210" s="3">
        <f>VLOOKUP(Tinhgiavon!A210,Tinhgiavon!$A$5:$E$500,5,0)</f>
        <v>0</v>
      </c>
    </row>
    <row r="211" spans="1:6" x14ac:dyDescent="0.2">
      <c r="A211" s="2"/>
      <c r="B211" s="2">
        <f>DM!C211</f>
        <v>0</v>
      </c>
      <c r="C211" s="2">
        <f>IF(B211=0,0,VLOOKUP(B211,DM!$C$5:$E$500,2,0))</f>
        <v>0</v>
      </c>
      <c r="D211" s="2">
        <f>IF(B211=0,0,VLOOKUP(B211,DM!$C$5:$E$500,3,0))</f>
        <v>0</v>
      </c>
      <c r="E211" s="3">
        <f>VLOOKUP(Tinhgiavon!A211,Tinhgiavon!$A$5:$F$500,6,0)</f>
        <v>0</v>
      </c>
      <c r="F211" s="3">
        <f>VLOOKUP(Tinhgiavon!A211,Tinhgiavon!$A$5:$E$500,5,0)</f>
        <v>0</v>
      </c>
    </row>
    <row r="212" spans="1:6" x14ac:dyDescent="0.2">
      <c r="A212" s="2"/>
      <c r="B212" s="2">
        <f>DM!C212</f>
        <v>0</v>
      </c>
      <c r="C212" s="2">
        <f>IF(B212=0,0,VLOOKUP(B212,DM!$C$5:$E$500,2,0))</f>
        <v>0</v>
      </c>
      <c r="D212" s="2">
        <f>IF(B212=0,0,VLOOKUP(B212,DM!$C$5:$E$500,3,0))</f>
        <v>0</v>
      </c>
      <c r="E212" s="3">
        <f>VLOOKUP(Tinhgiavon!A212,Tinhgiavon!$A$5:$F$500,6,0)</f>
        <v>0</v>
      </c>
      <c r="F212" s="3">
        <f>VLOOKUP(Tinhgiavon!A212,Tinhgiavon!$A$5:$E$500,5,0)</f>
        <v>0</v>
      </c>
    </row>
    <row r="213" spans="1:6" x14ac:dyDescent="0.2">
      <c r="A213" s="2"/>
      <c r="B213" s="2">
        <f>DM!C213</f>
        <v>0</v>
      </c>
      <c r="C213" s="2">
        <f>IF(B213=0,0,VLOOKUP(B213,DM!$C$5:$E$500,2,0))</f>
        <v>0</v>
      </c>
      <c r="D213" s="2">
        <f>IF(B213=0,0,VLOOKUP(B213,DM!$C$5:$E$500,3,0))</f>
        <v>0</v>
      </c>
      <c r="E213" s="3">
        <f>VLOOKUP(Tinhgiavon!A213,Tinhgiavon!$A$5:$F$500,6,0)</f>
        <v>0</v>
      </c>
      <c r="F213" s="3">
        <f>VLOOKUP(Tinhgiavon!A213,Tinhgiavon!$A$5:$E$500,5,0)</f>
        <v>0</v>
      </c>
    </row>
    <row r="214" spans="1:6" x14ac:dyDescent="0.2">
      <c r="A214" s="2"/>
      <c r="B214" s="2">
        <f>DM!C214</f>
        <v>0</v>
      </c>
      <c r="C214" s="2">
        <f>IF(B214=0,0,VLOOKUP(B214,DM!$C$5:$E$500,2,0))</f>
        <v>0</v>
      </c>
      <c r="D214" s="2">
        <f>IF(B214=0,0,VLOOKUP(B214,DM!$C$5:$E$500,3,0))</f>
        <v>0</v>
      </c>
      <c r="E214" s="3">
        <f>VLOOKUP(Tinhgiavon!A214,Tinhgiavon!$A$5:$F$500,6,0)</f>
        <v>0</v>
      </c>
      <c r="F214" s="3">
        <f>VLOOKUP(Tinhgiavon!A214,Tinhgiavon!$A$5:$E$500,5,0)</f>
        <v>0</v>
      </c>
    </row>
    <row r="215" spans="1:6" x14ac:dyDescent="0.2">
      <c r="A215" s="2"/>
      <c r="B215" s="2">
        <f>DM!C215</f>
        <v>0</v>
      </c>
      <c r="C215" s="2">
        <f>IF(B215=0,0,VLOOKUP(B215,DM!$C$5:$E$500,2,0))</f>
        <v>0</v>
      </c>
      <c r="D215" s="2">
        <f>IF(B215=0,0,VLOOKUP(B215,DM!$C$5:$E$500,3,0))</f>
        <v>0</v>
      </c>
      <c r="E215" s="3">
        <f>VLOOKUP(Tinhgiavon!A215,Tinhgiavon!$A$5:$F$500,6,0)</f>
        <v>0</v>
      </c>
      <c r="F215" s="3">
        <f>VLOOKUP(Tinhgiavon!A215,Tinhgiavon!$A$5:$E$500,5,0)</f>
        <v>0</v>
      </c>
    </row>
    <row r="216" spans="1:6" x14ac:dyDescent="0.2">
      <c r="A216" s="2"/>
      <c r="B216" s="2">
        <f>DM!C216</f>
        <v>0</v>
      </c>
      <c r="C216" s="2">
        <f>IF(B216=0,0,VLOOKUP(B216,DM!$C$5:$E$500,2,0))</f>
        <v>0</v>
      </c>
      <c r="D216" s="2">
        <f>IF(B216=0,0,VLOOKUP(B216,DM!$C$5:$E$500,3,0))</f>
        <v>0</v>
      </c>
      <c r="E216" s="3">
        <f>VLOOKUP(Tinhgiavon!A216,Tinhgiavon!$A$5:$F$500,6,0)</f>
        <v>0</v>
      </c>
      <c r="F216" s="3">
        <f>VLOOKUP(Tinhgiavon!A216,Tinhgiavon!$A$5:$E$500,5,0)</f>
        <v>0</v>
      </c>
    </row>
    <row r="217" spans="1:6" x14ac:dyDescent="0.2">
      <c r="A217" s="2"/>
      <c r="B217" s="2">
        <f>DM!C217</f>
        <v>0</v>
      </c>
      <c r="C217" s="2">
        <f>IF(B217=0,0,VLOOKUP(B217,DM!$C$5:$E$500,2,0))</f>
        <v>0</v>
      </c>
      <c r="D217" s="2">
        <f>IF(B217=0,0,VLOOKUP(B217,DM!$C$5:$E$500,3,0))</f>
        <v>0</v>
      </c>
      <c r="E217" s="3">
        <f>VLOOKUP(Tinhgiavon!A217,Tinhgiavon!$A$5:$F$500,6,0)</f>
        <v>0</v>
      </c>
      <c r="F217" s="3">
        <f>VLOOKUP(Tinhgiavon!A217,Tinhgiavon!$A$5:$E$500,5,0)</f>
        <v>0</v>
      </c>
    </row>
    <row r="218" spans="1:6" x14ac:dyDescent="0.2">
      <c r="A218" s="2"/>
      <c r="B218" s="2">
        <f>DM!C218</f>
        <v>0</v>
      </c>
      <c r="C218" s="2">
        <f>IF(B218=0,0,VLOOKUP(B218,DM!$C$5:$E$500,2,0))</f>
        <v>0</v>
      </c>
      <c r="D218" s="2">
        <f>IF(B218=0,0,VLOOKUP(B218,DM!$C$5:$E$500,3,0))</f>
        <v>0</v>
      </c>
      <c r="E218" s="3">
        <f>VLOOKUP(Tinhgiavon!A218,Tinhgiavon!$A$5:$F$500,6,0)</f>
        <v>0</v>
      </c>
      <c r="F218" s="3">
        <f>VLOOKUP(Tinhgiavon!A218,Tinhgiavon!$A$5:$E$500,5,0)</f>
        <v>0</v>
      </c>
    </row>
    <row r="219" spans="1:6" x14ac:dyDescent="0.2">
      <c r="A219" s="2"/>
      <c r="B219" s="2">
        <f>DM!C219</f>
        <v>0</v>
      </c>
      <c r="C219" s="2">
        <f>IF(B219=0,0,VLOOKUP(B219,DM!$C$5:$E$500,2,0))</f>
        <v>0</v>
      </c>
      <c r="D219" s="2">
        <f>IF(B219=0,0,VLOOKUP(B219,DM!$C$5:$E$500,3,0))</f>
        <v>0</v>
      </c>
      <c r="E219" s="3">
        <f>VLOOKUP(Tinhgiavon!A219,Tinhgiavon!$A$5:$F$500,6,0)</f>
        <v>0</v>
      </c>
      <c r="F219" s="3">
        <f>VLOOKUP(Tinhgiavon!A219,Tinhgiavon!$A$5:$E$500,5,0)</f>
        <v>0</v>
      </c>
    </row>
    <row r="220" spans="1:6" x14ac:dyDescent="0.2">
      <c r="A220" s="2"/>
      <c r="B220" s="2">
        <f>DM!C220</f>
        <v>0</v>
      </c>
      <c r="C220" s="2">
        <f>IF(B220=0,0,VLOOKUP(B220,DM!$C$5:$E$500,2,0))</f>
        <v>0</v>
      </c>
      <c r="D220" s="2">
        <f>IF(B220=0,0,VLOOKUP(B220,DM!$C$5:$E$500,3,0))</f>
        <v>0</v>
      </c>
      <c r="E220" s="3">
        <f>VLOOKUP(Tinhgiavon!A220,Tinhgiavon!$A$5:$F$500,6,0)</f>
        <v>0</v>
      </c>
      <c r="F220" s="3">
        <f>VLOOKUP(Tinhgiavon!A220,Tinhgiavon!$A$5:$E$500,5,0)</f>
        <v>0</v>
      </c>
    </row>
    <row r="221" spans="1:6" x14ac:dyDescent="0.2">
      <c r="A221" s="2"/>
      <c r="B221" s="2">
        <f>DM!C221</f>
        <v>0</v>
      </c>
      <c r="C221" s="2">
        <f>IF(B221=0,0,VLOOKUP(B221,DM!$C$5:$E$500,2,0))</f>
        <v>0</v>
      </c>
      <c r="D221" s="2">
        <f>IF(B221=0,0,VLOOKUP(B221,DM!$C$5:$E$500,3,0))</f>
        <v>0</v>
      </c>
      <c r="E221" s="3">
        <f>VLOOKUP(Tinhgiavon!A221,Tinhgiavon!$A$5:$F$500,6,0)</f>
        <v>0</v>
      </c>
      <c r="F221" s="3">
        <f>VLOOKUP(Tinhgiavon!A221,Tinhgiavon!$A$5:$E$500,5,0)</f>
        <v>0</v>
      </c>
    </row>
    <row r="222" spans="1:6" x14ac:dyDescent="0.2">
      <c r="A222" s="2"/>
      <c r="B222" s="2">
        <f>DM!C222</f>
        <v>0</v>
      </c>
      <c r="C222" s="2">
        <f>IF(B222=0,0,VLOOKUP(B222,DM!$C$5:$E$500,2,0))</f>
        <v>0</v>
      </c>
      <c r="D222" s="2">
        <f>IF(B222=0,0,VLOOKUP(B222,DM!$C$5:$E$500,3,0))</f>
        <v>0</v>
      </c>
      <c r="E222" s="3">
        <f>VLOOKUP(Tinhgiavon!A222,Tinhgiavon!$A$5:$F$500,6,0)</f>
        <v>0</v>
      </c>
      <c r="F222" s="3">
        <f>VLOOKUP(Tinhgiavon!A222,Tinhgiavon!$A$5:$E$500,5,0)</f>
        <v>0</v>
      </c>
    </row>
    <row r="223" spans="1:6" x14ac:dyDescent="0.2">
      <c r="A223" s="2"/>
      <c r="B223" s="2">
        <f>DM!C223</f>
        <v>0</v>
      </c>
      <c r="C223" s="2">
        <f>IF(B223=0,0,VLOOKUP(B223,DM!$C$5:$E$500,2,0))</f>
        <v>0</v>
      </c>
      <c r="D223" s="2">
        <f>IF(B223=0,0,VLOOKUP(B223,DM!$C$5:$E$500,3,0))</f>
        <v>0</v>
      </c>
      <c r="E223" s="3">
        <f>VLOOKUP(Tinhgiavon!A223,Tinhgiavon!$A$5:$F$500,6,0)</f>
        <v>0</v>
      </c>
      <c r="F223" s="3">
        <f>VLOOKUP(Tinhgiavon!A223,Tinhgiavon!$A$5:$E$500,5,0)</f>
        <v>0</v>
      </c>
    </row>
    <row r="224" spans="1:6" x14ac:dyDescent="0.2">
      <c r="A224" s="2"/>
      <c r="B224" s="2">
        <f>DM!C224</f>
        <v>0</v>
      </c>
      <c r="C224" s="2">
        <f>IF(B224=0,0,VLOOKUP(B224,DM!$C$5:$E$500,2,0))</f>
        <v>0</v>
      </c>
      <c r="D224" s="2">
        <f>IF(B224=0,0,VLOOKUP(B224,DM!$C$5:$E$500,3,0))</f>
        <v>0</v>
      </c>
      <c r="E224" s="3">
        <f>VLOOKUP(Tinhgiavon!A224,Tinhgiavon!$A$5:$F$500,6,0)</f>
        <v>0</v>
      </c>
      <c r="F224" s="3">
        <f>VLOOKUP(Tinhgiavon!A224,Tinhgiavon!$A$5:$E$500,5,0)</f>
        <v>0</v>
      </c>
    </row>
    <row r="225" spans="1:6" x14ac:dyDescent="0.2">
      <c r="A225" s="2"/>
      <c r="B225" s="2">
        <f>DM!C225</f>
        <v>0</v>
      </c>
      <c r="C225" s="2">
        <f>IF(B225=0,0,VLOOKUP(B225,DM!$C$5:$E$500,2,0))</f>
        <v>0</v>
      </c>
      <c r="D225" s="2">
        <f>IF(B225=0,0,VLOOKUP(B225,DM!$C$5:$E$500,3,0))</f>
        <v>0</v>
      </c>
      <c r="E225" s="3">
        <f>VLOOKUP(Tinhgiavon!A225,Tinhgiavon!$A$5:$F$500,6,0)</f>
        <v>0</v>
      </c>
      <c r="F225" s="3">
        <f>VLOOKUP(Tinhgiavon!A225,Tinhgiavon!$A$5:$E$500,5,0)</f>
        <v>0</v>
      </c>
    </row>
    <row r="226" spans="1:6" x14ac:dyDescent="0.2">
      <c r="A226" s="2"/>
      <c r="B226" s="2">
        <f>DM!C226</f>
        <v>0</v>
      </c>
      <c r="C226" s="2">
        <f>IF(B226=0,0,VLOOKUP(B226,DM!$C$5:$E$500,2,0))</f>
        <v>0</v>
      </c>
      <c r="D226" s="2">
        <f>IF(B226=0,0,VLOOKUP(B226,DM!$C$5:$E$500,3,0))</f>
        <v>0</v>
      </c>
      <c r="E226" s="3">
        <f>VLOOKUP(Tinhgiavon!A226,Tinhgiavon!$A$5:$F$500,6,0)</f>
        <v>0</v>
      </c>
      <c r="F226" s="3">
        <f>VLOOKUP(Tinhgiavon!A226,Tinhgiavon!$A$5:$E$500,5,0)</f>
        <v>0</v>
      </c>
    </row>
    <row r="227" spans="1:6" x14ac:dyDescent="0.2">
      <c r="A227" s="2"/>
      <c r="B227" s="2">
        <f>DM!C227</f>
        <v>0</v>
      </c>
      <c r="C227" s="2">
        <f>IF(B227=0,0,VLOOKUP(B227,DM!$C$5:$E$500,2,0))</f>
        <v>0</v>
      </c>
      <c r="D227" s="2">
        <f>IF(B227=0,0,VLOOKUP(B227,DM!$C$5:$E$500,3,0))</f>
        <v>0</v>
      </c>
      <c r="E227" s="3">
        <f>VLOOKUP(Tinhgiavon!A227,Tinhgiavon!$A$5:$F$500,6,0)</f>
        <v>0</v>
      </c>
      <c r="F227" s="3">
        <f>VLOOKUP(Tinhgiavon!A227,Tinhgiavon!$A$5:$E$500,5,0)</f>
        <v>0</v>
      </c>
    </row>
    <row r="228" spans="1:6" x14ac:dyDescent="0.2">
      <c r="A228" s="2"/>
      <c r="B228" s="2">
        <f>DM!C228</f>
        <v>0</v>
      </c>
      <c r="C228" s="2">
        <f>IF(B228=0,0,VLOOKUP(B228,DM!$C$5:$E$500,2,0))</f>
        <v>0</v>
      </c>
      <c r="D228" s="2">
        <f>IF(B228=0,0,VLOOKUP(B228,DM!$C$5:$E$500,3,0))</f>
        <v>0</v>
      </c>
      <c r="E228" s="3">
        <f>VLOOKUP(Tinhgiavon!A228,Tinhgiavon!$A$5:$F$500,6,0)</f>
        <v>0</v>
      </c>
      <c r="F228" s="3">
        <f>VLOOKUP(Tinhgiavon!A228,Tinhgiavon!$A$5:$E$500,5,0)</f>
        <v>0</v>
      </c>
    </row>
    <row r="229" spans="1:6" x14ac:dyDescent="0.2">
      <c r="A229" s="2"/>
      <c r="B229" s="2">
        <f>DM!C229</f>
        <v>0</v>
      </c>
      <c r="C229" s="2">
        <f>IF(B229=0,0,VLOOKUP(B229,DM!$C$5:$E$500,2,0))</f>
        <v>0</v>
      </c>
      <c r="D229" s="2">
        <f>IF(B229=0,0,VLOOKUP(B229,DM!$C$5:$E$500,3,0))</f>
        <v>0</v>
      </c>
      <c r="E229" s="3">
        <f>VLOOKUP(Tinhgiavon!A229,Tinhgiavon!$A$5:$F$500,6,0)</f>
        <v>0</v>
      </c>
      <c r="F229" s="3">
        <f>VLOOKUP(Tinhgiavon!A229,Tinhgiavon!$A$5:$E$500,5,0)</f>
        <v>0</v>
      </c>
    </row>
    <row r="230" spans="1:6" x14ac:dyDescent="0.2">
      <c r="A230" s="2"/>
      <c r="B230" s="2">
        <f>DM!C230</f>
        <v>0</v>
      </c>
      <c r="C230" s="2">
        <f>IF(B230=0,0,VLOOKUP(B230,DM!$C$5:$E$500,2,0))</f>
        <v>0</v>
      </c>
      <c r="D230" s="2">
        <f>IF(B230=0,0,VLOOKUP(B230,DM!$C$5:$E$500,3,0))</f>
        <v>0</v>
      </c>
      <c r="E230" s="3">
        <f>VLOOKUP(Tinhgiavon!A230,Tinhgiavon!$A$5:$F$500,6,0)</f>
        <v>0</v>
      </c>
      <c r="F230" s="3">
        <f>VLOOKUP(Tinhgiavon!A230,Tinhgiavon!$A$5:$E$500,5,0)</f>
        <v>0</v>
      </c>
    </row>
    <row r="231" spans="1:6" x14ac:dyDescent="0.2">
      <c r="A231" s="2"/>
      <c r="B231" s="2">
        <f>DM!C231</f>
        <v>0</v>
      </c>
      <c r="C231" s="2">
        <f>IF(B231=0,0,VLOOKUP(B231,DM!$C$5:$E$500,2,0))</f>
        <v>0</v>
      </c>
      <c r="D231" s="2">
        <f>IF(B231=0,0,VLOOKUP(B231,DM!$C$5:$E$500,3,0))</f>
        <v>0</v>
      </c>
      <c r="E231" s="3">
        <f>VLOOKUP(Tinhgiavon!A231,Tinhgiavon!$A$5:$F$500,6,0)</f>
        <v>0</v>
      </c>
      <c r="F231" s="3">
        <f>VLOOKUP(Tinhgiavon!A231,Tinhgiavon!$A$5:$E$500,5,0)</f>
        <v>0</v>
      </c>
    </row>
    <row r="232" spans="1:6" x14ac:dyDescent="0.2">
      <c r="A232" s="2"/>
      <c r="B232" s="2">
        <f>DM!C232</f>
        <v>0</v>
      </c>
      <c r="C232" s="2">
        <f>IF(B232=0,0,VLOOKUP(B232,DM!$C$5:$E$500,2,0))</f>
        <v>0</v>
      </c>
      <c r="D232" s="2">
        <f>IF(B232=0,0,VLOOKUP(B232,DM!$C$5:$E$500,3,0))</f>
        <v>0</v>
      </c>
      <c r="E232" s="3">
        <f>VLOOKUP(Tinhgiavon!A232,Tinhgiavon!$A$5:$F$500,6,0)</f>
        <v>0</v>
      </c>
      <c r="F232" s="3">
        <f>VLOOKUP(Tinhgiavon!A232,Tinhgiavon!$A$5:$E$500,5,0)</f>
        <v>0</v>
      </c>
    </row>
    <row r="233" spans="1:6" x14ac:dyDescent="0.2">
      <c r="A233" s="2"/>
      <c r="B233" s="2">
        <f>DM!C233</f>
        <v>0</v>
      </c>
      <c r="C233" s="2">
        <f>IF(B233=0,0,VLOOKUP(B233,DM!$C$5:$E$500,2,0))</f>
        <v>0</v>
      </c>
      <c r="D233" s="2">
        <f>IF(B233=0,0,VLOOKUP(B233,DM!$C$5:$E$500,3,0))</f>
        <v>0</v>
      </c>
      <c r="E233" s="3">
        <f>VLOOKUP(Tinhgiavon!A233,Tinhgiavon!$A$5:$F$500,6,0)</f>
        <v>0</v>
      </c>
      <c r="F233" s="3">
        <f>VLOOKUP(Tinhgiavon!A233,Tinhgiavon!$A$5:$E$500,5,0)</f>
        <v>0</v>
      </c>
    </row>
    <row r="234" spans="1:6" x14ac:dyDescent="0.2">
      <c r="A234" s="2"/>
      <c r="B234" s="2">
        <f>DM!C234</f>
        <v>0</v>
      </c>
      <c r="C234" s="2">
        <f>IF(B234=0,0,VLOOKUP(B234,DM!$C$5:$E$500,2,0))</f>
        <v>0</v>
      </c>
      <c r="D234" s="2">
        <f>IF(B234=0,0,VLOOKUP(B234,DM!$C$5:$E$500,3,0))</f>
        <v>0</v>
      </c>
      <c r="E234" s="3">
        <f>VLOOKUP(Tinhgiavon!A234,Tinhgiavon!$A$5:$F$500,6,0)</f>
        <v>0</v>
      </c>
      <c r="F234" s="3">
        <f>VLOOKUP(Tinhgiavon!A234,Tinhgiavon!$A$5:$E$500,5,0)</f>
        <v>0</v>
      </c>
    </row>
    <row r="235" spans="1:6" x14ac:dyDescent="0.2">
      <c r="A235" s="2"/>
      <c r="B235" s="2">
        <f>DM!C235</f>
        <v>0</v>
      </c>
      <c r="C235" s="2">
        <f>IF(B235=0,0,VLOOKUP(B235,DM!$C$5:$E$500,2,0))</f>
        <v>0</v>
      </c>
      <c r="D235" s="2">
        <f>IF(B235=0,0,VLOOKUP(B235,DM!$C$5:$E$500,3,0))</f>
        <v>0</v>
      </c>
      <c r="E235" s="3">
        <f>VLOOKUP(Tinhgiavon!A235,Tinhgiavon!$A$5:$F$500,6,0)</f>
        <v>0</v>
      </c>
      <c r="F235" s="3">
        <f>VLOOKUP(Tinhgiavon!A235,Tinhgiavon!$A$5:$E$500,5,0)</f>
        <v>0</v>
      </c>
    </row>
    <row r="236" spans="1:6" x14ac:dyDescent="0.2">
      <c r="A236" s="2"/>
      <c r="B236" s="2">
        <f>DM!C236</f>
        <v>0</v>
      </c>
      <c r="C236" s="2">
        <f>IF(B236=0,0,VLOOKUP(B236,DM!$C$5:$E$500,2,0))</f>
        <v>0</v>
      </c>
      <c r="D236" s="2">
        <f>IF(B236=0,0,VLOOKUP(B236,DM!$C$5:$E$500,3,0))</f>
        <v>0</v>
      </c>
      <c r="E236" s="3">
        <f>VLOOKUP(Tinhgiavon!A236,Tinhgiavon!$A$5:$F$500,6,0)</f>
        <v>0</v>
      </c>
      <c r="F236" s="3">
        <f>VLOOKUP(Tinhgiavon!A236,Tinhgiavon!$A$5:$E$500,5,0)</f>
        <v>0</v>
      </c>
    </row>
    <row r="237" spans="1:6" x14ac:dyDescent="0.2">
      <c r="A237" s="2"/>
      <c r="B237" s="2">
        <f>DM!C237</f>
        <v>0</v>
      </c>
      <c r="C237" s="2">
        <f>IF(B237=0,0,VLOOKUP(B237,DM!$C$5:$E$500,2,0))</f>
        <v>0</v>
      </c>
      <c r="D237" s="2">
        <f>IF(B237=0,0,VLOOKUP(B237,DM!$C$5:$E$500,3,0))</f>
        <v>0</v>
      </c>
      <c r="E237" s="3">
        <f>VLOOKUP(Tinhgiavon!A237,Tinhgiavon!$A$5:$F$500,6,0)</f>
        <v>0</v>
      </c>
      <c r="F237" s="3">
        <f>VLOOKUP(Tinhgiavon!A237,Tinhgiavon!$A$5:$E$500,5,0)</f>
        <v>0</v>
      </c>
    </row>
    <row r="238" spans="1:6" x14ac:dyDescent="0.2">
      <c r="A238" s="2"/>
      <c r="B238" s="2">
        <f>DM!C238</f>
        <v>0</v>
      </c>
      <c r="C238" s="2">
        <f>IF(B238=0,0,VLOOKUP(B238,DM!$C$5:$E$500,2,0))</f>
        <v>0</v>
      </c>
      <c r="D238" s="2">
        <f>IF(B238=0,0,VLOOKUP(B238,DM!$C$5:$E$500,3,0))</f>
        <v>0</v>
      </c>
      <c r="E238" s="3">
        <f>VLOOKUP(Tinhgiavon!A238,Tinhgiavon!$A$5:$F$500,6,0)</f>
        <v>0</v>
      </c>
      <c r="F238" s="3">
        <f>VLOOKUP(Tinhgiavon!A238,Tinhgiavon!$A$5:$E$500,5,0)</f>
        <v>0</v>
      </c>
    </row>
    <row r="239" spans="1:6" x14ac:dyDescent="0.2">
      <c r="A239" s="2"/>
      <c r="B239" s="2">
        <f>DM!C239</f>
        <v>0</v>
      </c>
      <c r="C239" s="2">
        <f>IF(B239=0,0,VLOOKUP(B239,DM!$C$5:$E$500,2,0))</f>
        <v>0</v>
      </c>
      <c r="D239" s="2">
        <f>IF(B239=0,0,VLOOKUP(B239,DM!$C$5:$E$500,3,0))</f>
        <v>0</v>
      </c>
      <c r="E239" s="3">
        <f>VLOOKUP(Tinhgiavon!A239,Tinhgiavon!$A$5:$F$500,6,0)</f>
        <v>0</v>
      </c>
      <c r="F239" s="3">
        <f>VLOOKUP(Tinhgiavon!A239,Tinhgiavon!$A$5:$E$500,5,0)</f>
        <v>0</v>
      </c>
    </row>
    <row r="240" spans="1:6" x14ac:dyDescent="0.2">
      <c r="A240" s="2"/>
      <c r="B240" s="2">
        <f>DM!C240</f>
        <v>0</v>
      </c>
      <c r="C240" s="2">
        <f>IF(B240=0,0,VLOOKUP(B240,DM!$C$5:$E$500,2,0))</f>
        <v>0</v>
      </c>
      <c r="D240" s="2">
        <f>IF(B240=0,0,VLOOKUP(B240,DM!$C$5:$E$500,3,0))</f>
        <v>0</v>
      </c>
      <c r="E240" s="3">
        <f>VLOOKUP(Tinhgiavon!A240,Tinhgiavon!$A$5:$F$500,6,0)</f>
        <v>0</v>
      </c>
      <c r="F240" s="3">
        <f>VLOOKUP(Tinhgiavon!A240,Tinhgiavon!$A$5:$E$500,5,0)</f>
        <v>0</v>
      </c>
    </row>
    <row r="241" spans="1:6" x14ac:dyDescent="0.2">
      <c r="A241" s="2"/>
      <c r="B241" s="2">
        <f>DM!C241</f>
        <v>0</v>
      </c>
      <c r="C241" s="2">
        <f>IF(B241=0,0,VLOOKUP(B241,DM!$C$5:$E$500,2,0))</f>
        <v>0</v>
      </c>
      <c r="D241" s="2">
        <f>IF(B241=0,0,VLOOKUP(B241,DM!$C$5:$E$500,3,0))</f>
        <v>0</v>
      </c>
      <c r="E241" s="3">
        <f>VLOOKUP(Tinhgiavon!A241,Tinhgiavon!$A$5:$F$500,6,0)</f>
        <v>0</v>
      </c>
      <c r="F241" s="3">
        <f>VLOOKUP(Tinhgiavon!A241,Tinhgiavon!$A$5:$E$500,5,0)</f>
        <v>0</v>
      </c>
    </row>
    <row r="242" spans="1:6" x14ac:dyDescent="0.2">
      <c r="A242" s="2"/>
      <c r="B242" s="2">
        <f>DM!C242</f>
        <v>0</v>
      </c>
      <c r="C242" s="2">
        <f>IF(B242=0,0,VLOOKUP(B242,DM!$C$5:$E$500,2,0))</f>
        <v>0</v>
      </c>
      <c r="D242" s="2">
        <f>IF(B242=0,0,VLOOKUP(B242,DM!$C$5:$E$500,3,0))</f>
        <v>0</v>
      </c>
      <c r="E242" s="3">
        <f>VLOOKUP(Tinhgiavon!A242,Tinhgiavon!$A$5:$F$500,6,0)</f>
        <v>0</v>
      </c>
      <c r="F242" s="3">
        <f>VLOOKUP(Tinhgiavon!A242,Tinhgiavon!$A$5:$E$500,5,0)</f>
        <v>0</v>
      </c>
    </row>
    <row r="243" spans="1:6" x14ac:dyDescent="0.2">
      <c r="A243" s="2"/>
      <c r="B243" s="2">
        <f>DM!C243</f>
        <v>0</v>
      </c>
      <c r="C243" s="2">
        <f>IF(B243=0,0,VLOOKUP(B243,DM!$C$5:$E$500,2,0))</f>
        <v>0</v>
      </c>
      <c r="D243" s="2">
        <f>IF(B243=0,0,VLOOKUP(B243,DM!$C$5:$E$500,3,0))</f>
        <v>0</v>
      </c>
      <c r="E243" s="3">
        <f>VLOOKUP(Tinhgiavon!A243,Tinhgiavon!$A$5:$F$500,6,0)</f>
        <v>0</v>
      </c>
      <c r="F243" s="3">
        <f>VLOOKUP(Tinhgiavon!A243,Tinhgiavon!$A$5:$E$500,5,0)</f>
        <v>0</v>
      </c>
    </row>
    <row r="244" spans="1:6" x14ac:dyDescent="0.2">
      <c r="A244" s="2"/>
      <c r="B244" s="2">
        <f>DM!C244</f>
        <v>0</v>
      </c>
      <c r="C244" s="2">
        <f>IF(B244=0,0,VLOOKUP(B244,DM!$C$5:$E$500,2,0))</f>
        <v>0</v>
      </c>
      <c r="D244" s="2">
        <f>IF(B244=0,0,VLOOKUP(B244,DM!$C$5:$E$500,3,0))</f>
        <v>0</v>
      </c>
      <c r="E244" s="3">
        <f>VLOOKUP(Tinhgiavon!A244,Tinhgiavon!$A$5:$F$500,6,0)</f>
        <v>0</v>
      </c>
      <c r="F244" s="3">
        <f>VLOOKUP(Tinhgiavon!A244,Tinhgiavon!$A$5:$E$500,5,0)</f>
        <v>0</v>
      </c>
    </row>
    <row r="245" spans="1:6" x14ac:dyDescent="0.2">
      <c r="A245" s="2"/>
      <c r="B245" s="2">
        <f>DM!C245</f>
        <v>0</v>
      </c>
      <c r="C245" s="2">
        <f>IF(B245=0,0,VLOOKUP(B245,DM!$C$5:$E$500,2,0))</f>
        <v>0</v>
      </c>
      <c r="D245" s="2">
        <f>IF(B245=0,0,VLOOKUP(B245,DM!$C$5:$E$500,3,0))</f>
        <v>0</v>
      </c>
      <c r="E245" s="3">
        <f>VLOOKUP(Tinhgiavon!A245,Tinhgiavon!$A$5:$F$500,6,0)</f>
        <v>0</v>
      </c>
      <c r="F245" s="3">
        <f>VLOOKUP(Tinhgiavon!A245,Tinhgiavon!$A$5:$E$500,5,0)</f>
        <v>0</v>
      </c>
    </row>
    <row r="246" spans="1:6" x14ac:dyDescent="0.2">
      <c r="A246" s="2"/>
      <c r="B246" s="2">
        <f>DM!C246</f>
        <v>0</v>
      </c>
      <c r="C246" s="2">
        <f>IF(B246=0,0,VLOOKUP(B246,DM!$C$5:$E$500,2,0))</f>
        <v>0</v>
      </c>
      <c r="D246" s="2">
        <f>IF(B246=0,0,VLOOKUP(B246,DM!$C$5:$E$500,3,0))</f>
        <v>0</v>
      </c>
      <c r="E246" s="3">
        <f>VLOOKUP(Tinhgiavon!A246,Tinhgiavon!$A$5:$F$500,6,0)</f>
        <v>0</v>
      </c>
      <c r="F246" s="3">
        <f>VLOOKUP(Tinhgiavon!A246,Tinhgiavon!$A$5:$E$500,5,0)</f>
        <v>0</v>
      </c>
    </row>
    <row r="247" spans="1:6" x14ac:dyDescent="0.2">
      <c r="A247" s="2"/>
      <c r="B247" s="2">
        <f>DM!C247</f>
        <v>0</v>
      </c>
      <c r="C247" s="2">
        <f>IF(B247=0,0,VLOOKUP(B247,DM!$C$5:$E$500,2,0))</f>
        <v>0</v>
      </c>
      <c r="D247" s="2">
        <f>IF(B247=0,0,VLOOKUP(B247,DM!$C$5:$E$500,3,0))</f>
        <v>0</v>
      </c>
      <c r="E247" s="3">
        <f>VLOOKUP(Tinhgiavon!A247,Tinhgiavon!$A$5:$F$500,6,0)</f>
        <v>0</v>
      </c>
      <c r="F247" s="3">
        <f>VLOOKUP(Tinhgiavon!A247,Tinhgiavon!$A$5:$E$500,5,0)</f>
        <v>0</v>
      </c>
    </row>
    <row r="248" spans="1:6" x14ac:dyDescent="0.2">
      <c r="A248" s="2"/>
      <c r="B248" s="2">
        <f>DM!C248</f>
        <v>0</v>
      </c>
      <c r="C248" s="2">
        <f>IF(B248=0,0,VLOOKUP(B248,DM!$C$5:$E$500,2,0))</f>
        <v>0</v>
      </c>
      <c r="D248" s="2">
        <f>IF(B248=0,0,VLOOKUP(B248,DM!$C$5:$E$500,3,0))</f>
        <v>0</v>
      </c>
      <c r="E248" s="3">
        <f>VLOOKUP(Tinhgiavon!A248,Tinhgiavon!$A$5:$F$500,6,0)</f>
        <v>0</v>
      </c>
      <c r="F248" s="3">
        <f>VLOOKUP(Tinhgiavon!A248,Tinhgiavon!$A$5:$E$500,5,0)</f>
        <v>0</v>
      </c>
    </row>
    <row r="249" spans="1:6" x14ac:dyDescent="0.2">
      <c r="A249" s="2"/>
      <c r="B249" s="2">
        <f>DM!C249</f>
        <v>0</v>
      </c>
      <c r="C249" s="2">
        <f>IF(B249=0,0,VLOOKUP(B249,DM!$C$5:$E$500,2,0))</f>
        <v>0</v>
      </c>
      <c r="D249" s="2">
        <f>IF(B249=0,0,VLOOKUP(B249,DM!$C$5:$E$500,3,0))</f>
        <v>0</v>
      </c>
      <c r="E249" s="3">
        <f>VLOOKUP(Tinhgiavon!A249,Tinhgiavon!$A$5:$F$500,6,0)</f>
        <v>0</v>
      </c>
      <c r="F249" s="3">
        <f>VLOOKUP(Tinhgiavon!A249,Tinhgiavon!$A$5:$E$500,5,0)</f>
        <v>0</v>
      </c>
    </row>
    <row r="250" spans="1:6" x14ac:dyDescent="0.2">
      <c r="A250" s="2"/>
      <c r="B250" s="2">
        <f>DM!C250</f>
        <v>0</v>
      </c>
      <c r="C250" s="2">
        <f>IF(B250=0,0,VLOOKUP(B250,DM!$C$5:$E$500,2,0))</f>
        <v>0</v>
      </c>
      <c r="D250" s="2">
        <f>IF(B250=0,0,VLOOKUP(B250,DM!$C$5:$E$500,3,0))</f>
        <v>0</v>
      </c>
      <c r="E250" s="3">
        <f>VLOOKUP(Tinhgiavon!A250,Tinhgiavon!$A$5:$F$500,6,0)</f>
        <v>0</v>
      </c>
      <c r="F250" s="3">
        <f>VLOOKUP(Tinhgiavon!A250,Tinhgiavon!$A$5:$E$500,5,0)</f>
        <v>0</v>
      </c>
    </row>
    <row r="251" spans="1:6" x14ac:dyDescent="0.2">
      <c r="A251" s="2"/>
      <c r="B251" s="2">
        <f>DM!C251</f>
        <v>0</v>
      </c>
      <c r="C251" s="2">
        <f>IF(B251=0,0,VLOOKUP(B251,DM!$C$5:$E$500,2,0))</f>
        <v>0</v>
      </c>
      <c r="D251" s="2">
        <f>IF(B251=0,0,VLOOKUP(B251,DM!$C$5:$E$500,3,0))</f>
        <v>0</v>
      </c>
      <c r="E251" s="3">
        <f>VLOOKUP(Tinhgiavon!A251,Tinhgiavon!$A$5:$F$500,6,0)</f>
        <v>0</v>
      </c>
      <c r="F251" s="3">
        <f>VLOOKUP(Tinhgiavon!A251,Tinhgiavon!$A$5:$E$500,5,0)</f>
        <v>0</v>
      </c>
    </row>
    <row r="252" spans="1:6" x14ac:dyDescent="0.2">
      <c r="A252" s="2"/>
      <c r="B252" s="2">
        <f>DM!C252</f>
        <v>0</v>
      </c>
      <c r="C252" s="2">
        <f>IF(B252=0,0,VLOOKUP(B252,DM!$C$5:$E$500,2,0))</f>
        <v>0</v>
      </c>
      <c r="D252" s="2">
        <f>IF(B252=0,0,VLOOKUP(B252,DM!$C$5:$E$500,3,0))</f>
        <v>0</v>
      </c>
      <c r="E252" s="3">
        <f>VLOOKUP(Tinhgiavon!A252,Tinhgiavon!$A$5:$F$500,6,0)</f>
        <v>0</v>
      </c>
      <c r="F252" s="3">
        <f>VLOOKUP(Tinhgiavon!A252,Tinhgiavon!$A$5:$E$500,5,0)</f>
        <v>0</v>
      </c>
    </row>
    <row r="253" spans="1:6" x14ac:dyDescent="0.2">
      <c r="A253" s="2"/>
      <c r="B253" s="2">
        <f>DM!C253</f>
        <v>0</v>
      </c>
      <c r="C253" s="2">
        <f>IF(B253=0,0,VLOOKUP(B253,DM!$C$5:$E$500,2,0))</f>
        <v>0</v>
      </c>
      <c r="D253" s="2">
        <f>IF(B253=0,0,VLOOKUP(B253,DM!$C$5:$E$500,3,0))</f>
        <v>0</v>
      </c>
      <c r="E253" s="3">
        <f>VLOOKUP(Tinhgiavon!A253,Tinhgiavon!$A$5:$F$500,6,0)</f>
        <v>0</v>
      </c>
      <c r="F253" s="3">
        <f>VLOOKUP(Tinhgiavon!A253,Tinhgiavon!$A$5:$E$500,5,0)</f>
        <v>0</v>
      </c>
    </row>
    <row r="254" spans="1:6" x14ac:dyDescent="0.2">
      <c r="A254" s="2"/>
      <c r="B254" s="2">
        <f>DM!C254</f>
        <v>0</v>
      </c>
      <c r="C254" s="2">
        <f>IF(B254=0,0,VLOOKUP(B254,DM!$C$5:$E$500,2,0))</f>
        <v>0</v>
      </c>
      <c r="D254" s="2">
        <f>IF(B254=0,0,VLOOKUP(B254,DM!$C$5:$E$500,3,0))</f>
        <v>0</v>
      </c>
      <c r="E254" s="3">
        <f>VLOOKUP(Tinhgiavon!A254,Tinhgiavon!$A$5:$F$500,6,0)</f>
        <v>0</v>
      </c>
      <c r="F254" s="3">
        <f>VLOOKUP(Tinhgiavon!A254,Tinhgiavon!$A$5:$E$500,5,0)</f>
        <v>0</v>
      </c>
    </row>
    <row r="255" spans="1:6" x14ac:dyDescent="0.2">
      <c r="A255" s="2"/>
      <c r="B255" s="2">
        <f>DM!C255</f>
        <v>0</v>
      </c>
      <c r="C255" s="2">
        <f>IF(B255=0,0,VLOOKUP(B255,DM!$C$5:$E$500,2,0))</f>
        <v>0</v>
      </c>
      <c r="D255" s="2">
        <f>IF(B255=0,0,VLOOKUP(B255,DM!$C$5:$E$500,3,0))</f>
        <v>0</v>
      </c>
      <c r="E255" s="3">
        <f>VLOOKUP(Tinhgiavon!A255,Tinhgiavon!$A$5:$F$500,6,0)</f>
        <v>0</v>
      </c>
      <c r="F255" s="3">
        <f>VLOOKUP(Tinhgiavon!A255,Tinhgiavon!$A$5:$E$500,5,0)</f>
        <v>0</v>
      </c>
    </row>
    <row r="256" spans="1:6" x14ac:dyDescent="0.2">
      <c r="A256" s="2"/>
      <c r="B256" s="2">
        <f>DM!C256</f>
        <v>0</v>
      </c>
      <c r="C256" s="2">
        <f>IF(B256=0,0,VLOOKUP(B256,DM!$C$5:$E$500,2,0))</f>
        <v>0</v>
      </c>
      <c r="D256" s="2">
        <f>IF(B256=0,0,VLOOKUP(B256,DM!$C$5:$E$500,3,0))</f>
        <v>0</v>
      </c>
      <c r="E256" s="3">
        <f>VLOOKUP(Tinhgiavon!A256,Tinhgiavon!$A$5:$F$500,6,0)</f>
        <v>0</v>
      </c>
      <c r="F256" s="3">
        <f>VLOOKUP(Tinhgiavon!A256,Tinhgiavon!$A$5:$E$500,5,0)</f>
        <v>0</v>
      </c>
    </row>
    <row r="257" spans="1:6" x14ac:dyDescent="0.2">
      <c r="A257" s="2"/>
      <c r="B257" s="2">
        <f>DM!C257</f>
        <v>0</v>
      </c>
      <c r="C257" s="2">
        <f>IF(B257=0,0,VLOOKUP(B257,DM!$C$5:$E$500,2,0))</f>
        <v>0</v>
      </c>
      <c r="D257" s="2">
        <f>IF(B257=0,0,VLOOKUP(B257,DM!$C$5:$E$500,3,0))</f>
        <v>0</v>
      </c>
      <c r="E257" s="3">
        <f>VLOOKUP(Tinhgiavon!A257,Tinhgiavon!$A$5:$F$500,6,0)</f>
        <v>0</v>
      </c>
      <c r="F257" s="3">
        <f>VLOOKUP(Tinhgiavon!A257,Tinhgiavon!$A$5:$E$500,5,0)</f>
        <v>0</v>
      </c>
    </row>
    <row r="258" spans="1:6" x14ac:dyDescent="0.2">
      <c r="A258" s="2"/>
      <c r="B258" s="2">
        <f>DM!C258</f>
        <v>0</v>
      </c>
      <c r="C258" s="2">
        <f>IF(B258=0,0,VLOOKUP(B258,DM!$C$5:$E$500,2,0))</f>
        <v>0</v>
      </c>
      <c r="D258" s="2">
        <f>IF(B258=0,0,VLOOKUP(B258,DM!$C$5:$E$500,3,0))</f>
        <v>0</v>
      </c>
      <c r="E258" s="3">
        <f>VLOOKUP(Tinhgiavon!A258,Tinhgiavon!$A$5:$F$500,6,0)</f>
        <v>0</v>
      </c>
      <c r="F258" s="3">
        <f>VLOOKUP(Tinhgiavon!A258,Tinhgiavon!$A$5:$E$500,5,0)</f>
        <v>0</v>
      </c>
    </row>
    <row r="259" spans="1:6" x14ac:dyDescent="0.2">
      <c r="A259" s="2"/>
      <c r="B259" s="2">
        <f>DM!C259</f>
        <v>0</v>
      </c>
      <c r="C259" s="2">
        <f>IF(B259=0,0,VLOOKUP(B259,DM!$C$5:$E$500,2,0))</f>
        <v>0</v>
      </c>
      <c r="D259" s="2">
        <f>IF(B259=0,0,VLOOKUP(B259,DM!$C$5:$E$500,3,0))</f>
        <v>0</v>
      </c>
      <c r="E259" s="3">
        <f>VLOOKUP(Tinhgiavon!A259,Tinhgiavon!$A$5:$F$500,6,0)</f>
        <v>0</v>
      </c>
      <c r="F259" s="3">
        <f>VLOOKUP(Tinhgiavon!A259,Tinhgiavon!$A$5:$E$500,5,0)</f>
        <v>0</v>
      </c>
    </row>
    <row r="260" spans="1:6" x14ac:dyDescent="0.2">
      <c r="A260" s="2"/>
      <c r="B260" s="2">
        <f>DM!C260</f>
        <v>0</v>
      </c>
      <c r="C260" s="2">
        <f>IF(B260=0,0,VLOOKUP(B260,DM!$C$5:$E$500,2,0))</f>
        <v>0</v>
      </c>
      <c r="D260" s="2">
        <f>IF(B260=0,0,VLOOKUP(B260,DM!$C$5:$E$500,3,0))</f>
        <v>0</v>
      </c>
      <c r="E260" s="3">
        <f>VLOOKUP(Tinhgiavon!A260,Tinhgiavon!$A$5:$F$500,6,0)</f>
        <v>0</v>
      </c>
      <c r="F260" s="3">
        <f>VLOOKUP(Tinhgiavon!A260,Tinhgiavon!$A$5:$E$500,5,0)</f>
        <v>0</v>
      </c>
    </row>
    <row r="261" spans="1:6" x14ac:dyDescent="0.2">
      <c r="A261" s="2"/>
      <c r="B261" s="2">
        <f>DM!C261</f>
        <v>0</v>
      </c>
      <c r="C261" s="2">
        <f>IF(B261=0,0,VLOOKUP(B261,DM!$C$5:$E$500,2,0))</f>
        <v>0</v>
      </c>
      <c r="D261" s="2">
        <f>IF(B261=0,0,VLOOKUP(B261,DM!$C$5:$E$500,3,0))</f>
        <v>0</v>
      </c>
      <c r="E261" s="3">
        <f>VLOOKUP(Tinhgiavon!A261,Tinhgiavon!$A$5:$F$500,6,0)</f>
        <v>0</v>
      </c>
      <c r="F261" s="3">
        <f>VLOOKUP(Tinhgiavon!A261,Tinhgiavon!$A$5:$E$500,5,0)</f>
        <v>0</v>
      </c>
    </row>
    <row r="262" spans="1:6" x14ac:dyDescent="0.2">
      <c r="A262" s="2"/>
      <c r="B262" s="2">
        <f>DM!C262</f>
        <v>0</v>
      </c>
      <c r="C262" s="2">
        <f>IF(B262=0,0,VLOOKUP(B262,DM!$C$5:$E$500,2,0))</f>
        <v>0</v>
      </c>
      <c r="D262" s="2">
        <f>IF(B262=0,0,VLOOKUP(B262,DM!$C$5:$E$500,3,0))</f>
        <v>0</v>
      </c>
      <c r="E262" s="3">
        <f>VLOOKUP(Tinhgiavon!A262,Tinhgiavon!$A$5:$F$500,6,0)</f>
        <v>0</v>
      </c>
      <c r="F262" s="3">
        <f>VLOOKUP(Tinhgiavon!A262,Tinhgiavon!$A$5:$E$500,5,0)</f>
        <v>0</v>
      </c>
    </row>
    <row r="263" spans="1:6" x14ac:dyDescent="0.2">
      <c r="A263" s="2"/>
      <c r="B263" s="2">
        <f>DM!C263</f>
        <v>0</v>
      </c>
      <c r="C263" s="2">
        <f>IF(B263=0,0,VLOOKUP(B263,DM!$C$5:$E$500,2,0))</f>
        <v>0</v>
      </c>
      <c r="D263" s="2">
        <f>IF(B263=0,0,VLOOKUP(B263,DM!$C$5:$E$500,3,0))</f>
        <v>0</v>
      </c>
      <c r="E263" s="3">
        <f>VLOOKUP(Tinhgiavon!A263,Tinhgiavon!$A$5:$F$500,6,0)</f>
        <v>0</v>
      </c>
      <c r="F263" s="3">
        <f>VLOOKUP(Tinhgiavon!A263,Tinhgiavon!$A$5:$E$500,5,0)</f>
        <v>0</v>
      </c>
    </row>
    <row r="264" spans="1:6" x14ac:dyDescent="0.2">
      <c r="A264" s="2"/>
      <c r="B264" s="2">
        <f>DM!C264</f>
        <v>0</v>
      </c>
      <c r="C264" s="2">
        <f>IF(B264=0,0,VLOOKUP(B264,DM!$C$5:$E$500,2,0))</f>
        <v>0</v>
      </c>
      <c r="D264" s="2">
        <f>IF(B264=0,0,VLOOKUP(B264,DM!$C$5:$E$500,3,0))</f>
        <v>0</v>
      </c>
      <c r="E264" s="3">
        <f>VLOOKUP(Tinhgiavon!A264,Tinhgiavon!$A$5:$F$500,6,0)</f>
        <v>0</v>
      </c>
      <c r="F264" s="3">
        <f>VLOOKUP(Tinhgiavon!A264,Tinhgiavon!$A$5:$E$500,5,0)</f>
        <v>0</v>
      </c>
    </row>
    <row r="265" spans="1:6" x14ac:dyDescent="0.2">
      <c r="A265" s="2"/>
      <c r="B265" s="2">
        <f>DM!C265</f>
        <v>0</v>
      </c>
      <c r="C265" s="2">
        <f>IF(B265=0,0,VLOOKUP(B265,DM!$C$5:$E$500,2,0))</f>
        <v>0</v>
      </c>
      <c r="D265" s="2">
        <f>IF(B265=0,0,VLOOKUP(B265,DM!$C$5:$E$500,3,0))</f>
        <v>0</v>
      </c>
      <c r="E265" s="3">
        <f>VLOOKUP(Tinhgiavon!A265,Tinhgiavon!$A$5:$F$500,6,0)</f>
        <v>0</v>
      </c>
      <c r="F265" s="3">
        <f>VLOOKUP(Tinhgiavon!A265,Tinhgiavon!$A$5:$E$500,5,0)</f>
        <v>0</v>
      </c>
    </row>
    <row r="266" spans="1:6" x14ac:dyDescent="0.2">
      <c r="A266" s="2"/>
      <c r="B266" s="2">
        <f>DM!C266</f>
        <v>0</v>
      </c>
      <c r="C266" s="2">
        <f>IF(B266=0,0,VLOOKUP(B266,DM!$C$5:$E$500,2,0))</f>
        <v>0</v>
      </c>
      <c r="D266" s="2">
        <f>IF(B266=0,0,VLOOKUP(B266,DM!$C$5:$E$500,3,0))</f>
        <v>0</v>
      </c>
      <c r="E266" s="3">
        <f>VLOOKUP(Tinhgiavon!A266,Tinhgiavon!$A$5:$F$500,6,0)</f>
        <v>0</v>
      </c>
      <c r="F266" s="3">
        <f>VLOOKUP(Tinhgiavon!A266,Tinhgiavon!$A$5:$E$500,5,0)</f>
        <v>0</v>
      </c>
    </row>
    <row r="267" spans="1:6" x14ac:dyDescent="0.2">
      <c r="A267" s="2"/>
      <c r="B267" s="2">
        <f>DM!C267</f>
        <v>0</v>
      </c>
      <c r="C267" s="2">
        <f>IF(B267=0,0,VLOOKUP(B267,DM!$C$5:$E$500,2,0))</f>
        <v>0</v>
      </c>
      <c r="D267" s="2">
        <f>IF(B267=0,0,VLOOKUP(B267,DM!$C$5:$E$500,3,0))</f>
        <v>0</v>
      </c>
      <c r="E267" s="3">
        <f>VLOOKUP(Tinhgiavon!A267,Tinhgiavon!$A$5:$F$500,6,0)</f>
        <v>0</v>
      </c>
      <c r="F267" s="3">
        <f>VLOOKUP(Tinhgiavon!A267,Tinhgiavon!$A$5:$E$500,5,0)</f>
        <v>0</v>
      </c>
    </row>
    <row r="268" spans="1:6" x14ac:dyDescent="0.2">
      <c r="A268" s="2"/>
      <c r="B268" s="2">
        <f>DM!C268</f>
        <v>0</v>
      </c>
      <c r="C268" s="2">
        <f>IF(B268=0,0,VLOOKUP(B268,DM!$C$5:$E$500,2,0))</f>
        <v>0</v>
      </c>
      <c r="D268" s="2">
        <f>IF(B268=0,0,VLOOKUP(B268,DM!$C$5:$E$500,3,0))</f>
        <v>0</v>
      </c>
      <c r="E268" s="3">
        <f>VLOOKUP(Tinhgiavon!A268,Tinhgiavon!$A$5:$F$500,6,0)</f>
        <v>0</v>
      </c>
      <c r="F268" s="3">
        <f>VLOOKUP(Tinhgiavon!A268,Tinhgiavon!$A$5:$E$500,5,0)</f>
        <v>0</v>
      </c>
    </row>
    <row r="269" spans="1:6" x14ac:dyDescent="0.2">
      <c r="A269" s="2"/>
      <c r="B269" s="2">
        <f>DM!C269</f>
        <v>0</v>
      </c>
      <c r="C269" s="2">
        <f>IF(B269=0,0,VLOOKUP(B269,DM!$C$5:$E$500,2,0))</f>
        <v>0</v>
      </c>
      <c r="D269" s="2">
        <f>IF(B269=0,0,VLOOKUP(B269,DM!$C$5:$E$500,3,0))</f>
        <v>0</v>
      </c>
      <c r="E269" s="3">
        <f>VLOOKUP(Tinhgiavon!A269,Tinhgiavon!$A$5:$F$500,6,0)</f>
        <v>0</v>
      </c>
      <c r="F269" s="3">
        <f>VLOOKUP(Tinhgiavon!A269,Tinhgiavon!$A$5:$E$500,5,0)</f>
        <v>0</v>
      </c>
    </row>
    <row r="270" spans="1:6" x14ac:dyDescent="0.2">
      <c r="A270" s="2"/>
      <c r="B270" s="2">
        <f>DM!C270</f>
        <v>0</v>
      </c>
      <c r="C270" s="2">
        <f>IF(B270=0,0,VLOOKUP(B270,DM!$C$5:$E$500,2,0))</f>
        <v>0</v>
      </c>
      <c r="D270" s="2">
        <f>IF(B270=0,0,VLOOKUP(B270,DM!$C$5:$E$500,3,0))</f>
        <v>0</v>
      </c>
      <c r="E270" s="3">
        <f>VLOOKUP(Tinhgiavon!A270,Tinhgiavon!$A$5:$F$500,6,0)</f>
        <v>0</v>
      </c>
      <c r="F270" s="3">
        <f>VLOOKUP(Tinhgiavon!A270,Tinhgiavon!$A$5:$E$500,5,0)</f>
        <v>0</v>
      </c>
    </row>
    <row r="271" spans="1:6" x14ac:dyDescent="0.2">
      <c r="A271" s="2"/>
      <c r="B271" s="2">
        <f>DM!C271</f>
        <v>0</v>
      </c>
      <c r="C271" s="2">
        <f>IF(B271=0,0,VLOOKUP(B271,DM!$C$5:$E$500,2,0))</f>
        <v>0</v>
      </c>
      <c r="D271" s="2">
        <f>IF(B271=0,0,VLOOKUP(B271,DM!$C$5:$E$500,3,0))</f>
        <v>0</v>
      </c>
      <c r="E271" s="3">
        <f>VLOOKUP(Tinhgiavon!A271,Tinhgiavon!$A$5:$F$500,6,0)</f>
        <v>0</v>
      </c>
      <c r="F271" s="3">
        <f>VLOOKUP(Tinhgiavon!A271,Tinhgiavon!$A$5:$E$500,5,0)</f>
        <v>0</v>
      </c>
    </row>
    <row r="272" spans="1:6" x14ac:dyDescent="0.2">
      <c r="A272" s="2"/>
      <c r="B272" s="2">
        <f>DM!C272</f>
        <v>0</v>
      </c>
      <c r="C272" s="2">
        <f>IF(B272=0,0,VLOOKUP(B272,DM!$C$5:$E$500,2,0))</f>
        <v>0</v>
      </c>
      <c r="D272" s="2">
        <f>IF(B272=0,0,VLOOKUP(B272,DM!$C$5:$E$500,3,0))</f>
        <v>0</v>
      </c>
      <c r="E272" s="3">
        <f>VLOOKUP(Tinhgiavon!A272,Tinhgiavon!$A$5:$F$500,6,0)</f>
        <v>0</v>
      </c>
      <c r="F272" s="3">
        <f>VLOOKUP(Tinhgiavon!A272,Tinhgiavon!$A$5:$E$500,5,0)</f>
        <v>0</v>
      </c>
    </row>
    <row r="273" spans="1:6" x14ac:dyDescent="0.2">
      <c r="A273" s="2"/>
      <c r="B273" s="2">
        <f>DM!C273</f>
        <v>0</v>
      </c>
      <c r="C273" s="2">
        <f>IF(B273=0,0,VLOOKUP(B273,DM!$C$5:$E$500,2,0))</f>
        <v>0</v>
      </c>
      <c r="D273" s="2">
        <f>IF(B273=0,0,VLOOKUP(B273,DM!$C$5:$E$500,3,0))</f>
        <v>0</v>
      </c>
      <c r="E273" s="3">
        <f>VLOOKUP(Tinhgiavon!A273,Tinhgiavon!$A$5:$F$500,6,0)</f>
        <v>0</v>
      </c>
      <c r="F273" s="3">
        <f>VLOOKUP(Tinhgiavon!A273,Tinhgiavon!$A$5:$E$500,5,0)</f>
        <v>0</v>
      </c>
    </row>
    <row r="274" spans="1:6" x14ac:dyDescent="0.2">
      <c r="A274" s="2"/>
      <c r="B274" s="2">
        <f>DM!C274</f>
        <v>0</v>
      </c>
      <c r="C274" s="2">
        <f>IF(B274=0,0,VLOOKUP(B274,DM!$C$5:$E$500,2,0))</f>
        <v>0</v>
      </c>
      <c r="D274" s="2">
        <f>IF(B274=0,0,VLOOKUP(B274,DM!$C$5:$E$500,3,0))</f>
        <v>0</v>
      </c>
      <c r="E274" s="3">
        <f>VLOOKUP(Tinhgiavon!A274,Tinhgiavon!$A$5:$F$500,6,0)</f>
        <v>0</v>
      </c>
      <c r="F274" s="3">
        <f>VLOOKUP(Tinhgiavon!A274,Tinhgiavon!$A$5:$E$500,5,0)</f>
        <v>0</v>
      </c>
    </row>
    <row r="275" spans="1:6" x14ac:dyDescent="0.2">
      <c r="A275" s="2"/>
      <c r="B275" s="2">
        <f>DM!C275</f>
        <v>0</v>
      </c>
      <c r="C275" s="2">
        <f>IF(B275=0,0,VLOOKUP(B275,DM!$C$5:$E$500,2,0))</f>
        <v>0</v>
      </c>
      <c r="D275" s="2">
        <f>IF(B275=0,0,VLOOKUP(B275,DM!$C$5:$E$500,3,0))</f>
        <v>0</v>
      </c>
      <c r="E275" s="3">
        <f>VLOOKUP(Tinhgiavon!A275,Tinhgiavon!$A$5:$F$500,6,0)</f>
        <v>0</v>
      </c>
      <c r="F275" s="3">
        <f>VLOOKUP(Tinhgiavon!A275,Tinhgiavon!$A$5:$E$500,5,0)</f>
        <v>0</v>
      </c>
    </row>
    <row r="276" spans="1:6" x14ac:dyDescent="0.2">
      <c r="A276" s="2"/>
      <c r="B276" s="2">
        <f>DM!C276</f>
        <v>0</v>
      </c>
      <c r="C276" s="2">
        <f>IF(B276=0,0,VLOOKUP(B276,DM!$C$5:$E$500,2,0))</f>
        <v>0</v>
      </c>
      <c r="D276" s="2">
        <f>IF(B276=0,0,VLOOKUP(B276,DM!$C$5:$E$500,3,0))</f>
        <v>0</v>
      </c>
      <c r="E276" s="3">
        <f>VLOOKUP(Tinhgiavon!A276,Tinhgiavon!$A$5:$F$500,6,0)</f>
        <v>0</v>
      </c>
      <c r="F276" s="3">
        <f>VLOOKUP(Tinhgiavon!A276,Tinhgiavon!$A$5:$E$500,5,0)</f>
        <v>0</v>
      </c>
    </row>
    <row r="277" spans="1:6" x14ac:dyDescent="0.2">
      <c r="A277" s="2"/>
      <c r="B277" s="2">
        <f>DM!C277</f>
        <v>0</v>
      </c>
      <c r="C277" s="2">
        <f>IF(B277=0,0,VLOOKUP(B277,DM!$C$5:$E$500,2,0))</f>
        <v>0</v>
      </c>
      <c r="D277" s="2">
        <f>IF(B277=0,0,VLOOKUP(B277,DM!$C$5:$E$500,3,0))</f>
        <v>0</v>
      </c>
      <c r="E277" s="3">
        <f>VLOOKUP(Tinhgiavon!A277,Tinhgiavon!$A$5:$F$500,6,0)</f>
        <v>0</v>
      </c>
      <c r="F277" s="3">
        <f>VLOOKUP(Tinhgiavon!A277,Tinhgiavon!$A$5:$E$500,5,0)</f>
        <v>0</v>
      </c>
    </row>
    <row r="278" spans="1:6" x14ac:dyDescent="0.2">
      <c r="A278" s="2"/>
      <c r="B278" s="2">
        <f>DM!C278</f>
        <v>0</v>
      </c>
      <c r="C278" s="2">
        <f>IF(B278=0,0,VLOOKUP(B278,DM!$C$5:$E$500,2,0))</f>
        <v>0</v>
      </c>
      <c r="D278" s="2">
        <f>IF(B278=0,0,VLOOKUP(B278,DM!$C$5:$E$500,3,0))</f>
        <v>0</v>
      </c>
      <c r="E278" s="3">
        <f>VLOOKUP(Tinhgiavon!A278,Tinhgiavon!$A$5:$F$500,6,0)</f>
        <v>0</v>
      </c>
      <c r="F278" s="3">
        <f>VLOOKUP(Tinhgiavon!A278,Tinhgiavon!$A$5:$E$500,5,0)</f>
        <v>0</v>
      </c>
    </row>
    <row r="279" spans="1:6" x14ac:dyDescent="0.2">
      <c r="A279" s="2"/>
      <c r="B279" s="2">
        <f>DM!C279</f>
        <v>0</v>
      </c>
      <c r="C279" s="2">
        <f>IF(B279=0,0,VLOOKUP(B279,DM!$C$5:$E$500,2,0))</f>
        <v>0</v>
      </c>
      <c r="D279" s="2">
        <f>IF(B279=0,0,VLOOKUP(B279,DM!$C$5:$E$500,3,0))</f>
        <v>0</v>
      </c>
      <c r="E279" s="3">
        <f>VLOOKUP(Tinhgiavon!A279,Tinhgiavon!$A$5:$F$500,6,0)</f>
        <v>0</v>
      </c>
      <c r="F279" s="3">
        <f>VLOOKUP(Tinhgiavon!A279,Tinhgiavon!$A$5:$E$500,5,0)</f>
        <v>0</v>
      </c>
    </row>
    <row r="280" spans="1:6" x14ac:dyDescent="0.2">
      <c r="A280" s="2"/>
      <c r="B280" s="2">
        <f>DM!C280</f>
        <v>0</v>
      </c>
      <c r="C280" s="2">
        <f>IF(B280=0,0,VLOOKUP(B280,DM!$C$5:$E$500,2,0))</f>
        <v>0</v>
      </c>
      <c r="D280" s="2">
        <f>IF(B280=0,0,VLOOKUP(B280,DM!$C$5:$E$500,3,0))</f>
        <v>0</v>
      </c>
      <c r="E280" s="3">
        <f>VLOOKUP(Tinhgiavon!A280,Tinhgiavon!$A$5:$F$500,6,0)</f>
        <v>0</v>
      </c>
      <c r="F280" s="3">
        <f>VLOOKUP(Tinhgiavon!A280,Tinhgiavon!$A$5:$E$500,5,0)</f>
        <v>0</v>
      </c>
    </row>
    <row r="281" spans="1:6" x14ac:dyDescent="0.2">
      <c r="A281" s="2"/>
      <c r="B281" s="2">
        <f>DM!C281</f>
        <v>0</v>
      </c>
      <c r="C281" s="2">
        <f>IF(B281=0,0,VLOOKUP(B281,DM!$C$5:$E$500,2,0))</f>
        <v>0</v>
      </c>
      <c r="D281" s="2">
        <f>IF(B281=0,0,VLOOKUP(B281,DM!$C$5:$E$500,3,0))</f>
        <v>0</v>
      </c>
      <c r="E281" s="3">
        <f>VLOOKUP(Tinhgiavon!A281,Tinhgiavon!$A$5:$F$500,6,0)</f>
        <v>0</v>
      </c>
      <c r="F281" s="3">
        <f>VLOOKUP(Tinhgiavon!A281,Tinhgiavon!$A$5:$E$500,5,0)</f>
        <v>0</v>
      </c>
    </row>
    <row r="282" spans="1:6" x14ac:dyDescent="0.2">
      <c r="A282" s="2"/>
      <c r="B282" s="2">
        <f>DM!C282</f>
        <v>0</v>
      </c>
      <c r="C282" s="2">
        <f>IF(B282=0,0,VLOOKUP(B282,DM!$C$5:$E$500,2,0))</f>
        <v>0</v>
      </c>
      <c r="D282" s="2">
        <f>IF(B282=0,0,VLOOKUP(B282,DM!$C$5:$E$500,3,0))</f>
        <v>0</v>
      </c>
      <c r="E282" s="3">
        <f>VLOOKUP(Tinhgiavon!A282,Tinhgiavon!$A$5:$F$500,6,0)</f>
        <v>0</v>
      </c>
      <c r="F282" s="3">
        <f>VLOOKUP(Tinhgiavon!A282,Tinhgiavon!$A$5:$E$500,5,0)</f>
        <v>0</v>
      </c>
    </row>
    <row r="283" spans="1:6" x14ac:dyDescent="0.2">
      <c r="A283" s="2"/>
      <c r="B283" s="2">
        <f>DM!C283</f>
        <v>0</v>
      </c>
      <c r="C283" s="2">
        <f>IF(B283=0,0,VLOOKUP(B283,DM!$C$5:$E$500,2,0))</f>
        <v>0</v>
      </c>
      <c r="D283" s="2">
        <f>IF(B283=0,0,VLOOKUP(B283,DM!$C$5:$E$500,3,0))</f>
        <v>0</v>
      </c>
      <c r="E283" s="3">
        <f>VLOOKUP(Tinhgiavon!A283,Tinhgiavon!$A$5:$F$500,6,0)</f>
        <v>0</v>
      </c>
      <c r="F283" s="3">
        <f>VLOOKUP(Tinhgiavon!A283,Tinhgiavon!$A$5:$E$500,5,0)</f>
        <v>0</v>
      </c>
    </row>
    <row r="284" spans="1:6" x14ac:dyDescent="0.2">
      <c r="A284" s="2"/>
      <c r="B284" s="2">
        <f>DM!C284</f>
        <v>0</v>
      </c>
      <c r="C284" s="2">
        <f>IF(B284=0,0,VLOOKUP(B284,DM!$C$5:$E$500,2,0))</f>
        <v>0</v>
      </c>
      <c r="D284" s="2">
        <f>IF(B284=0,0,VLOOKUP(B284,DM!$C$5:$E$500,3,0))</f>
        <v>0</v>
      </c>
      <c r="E284" s="3">
        <f>VLOOKUP(Tinhgiavon!A284,Tinhgiavon!$A$5:$F$500,6,0)</f>
        <v>0</v>
      </c>
      <c r="F284" s="3">
        <f>VLOOKUP(Tinhgiavon!A284,Tinhgiavon!$A$5:$E$500,5,0)</f>
        <v>0</v>
      </c>
    </row>
    <row r="285" spans="1:6" x14ac:dyDescent="0.2">
      <c r="A285" s="2"/>
      <c r="B285" s="2">
        <f>DM!C285</f>
        <v>0</v>
      </c>
      <c r="C285" s="2">
        <f>IF(B285=0,0,VLOOKUP(B285,DM!$C$5:$E$500,2,0))</f>
        <v>0</v>
      </c>
      <c r="D285" s="2">
        <f>IF(B285=0,0,VLOOKUP(B285,DM!$C$5:$E$500,3,0))</f>
        <v>0</v>
      </c>
      <c r="E285" s="3">
        <f>VLOOKUP(Tinhgiavon!A285,Tinhgiavon!$A$5:$F$500,6,0)</f>
        <v>0</v>
      </c>
      <c r="F285" s="3">
        <f>VLOOKUP(Tinhgiavon!A285,Tinhgiavon!$A$5:$E$500,5,0)</f>
        <v>0</v>
      </c>
    </row>
    <row r="286" spans="1:6" x14ac:dyDescent="0.2">
      <c r="A286" s="2"/>
      <c r="B286" s="2">
        <f>DM!C286</f>
        <v>0</v>
      </c>
      <c r="C286" s="2">
        <f>IF(B286=0,0,VLOOKUP(B286,DM!$C$5:$E$500,2,0))</f>
        <v>0</v>
      </c>
      <c r="D286" s="2">
        <f>IF(B286=0,0,VLOOKUP(B286,DM!$C$5:$E$500,3,0))</f>
        <v>0</v>
      </c>
      <c r="E286" s="3">
        <f>VLOOKUP(Tinhgiavon!A286,Tinhgiavon!$A$5:$F$500,6,0)</f>
        <v>0</v>
      </c>
      <c r="F286" s="3">
        <f>VLOOKUP(Tinhgiavon!A286,Tinhgiavon!$A$5:$E$500,5,0)</f>
        <v>0</v>
      </c>
    </row>
    <row r="287" spans="1:6" x14ac:dyDescent="0.2">
      <c r="A287" s="2"/>
      <c r="B287" s="2">
        <f>DM!C287</f>
        <v>0</v>
      </c>
      <c r="C287" s="2">
        <f>IF(B287=0,0,VLOOKUP(B287,DM!$C$5:$E$500,2,0))</f>
        <v>0</v>
      </c>
      <c r="D287" s="2">
        <f>IF(B287=0,0,VLOOKUP(B287,DM!$C$5:$E$500,3,0))</f>
        <v>0</v>
      </c>
      <c r="E287" s="3">
        <f>VLOOKUP(Tinhgiavon!A287,Tinhgiavon!$A$5:$F$500,6,0)</f>
        <v>0</v>
      </c>
      <c r="F287" s="3">
        <f>VLOOKUP(Tinhgiavon!A287,Tinhgiavon!$A$5:$E$500,5,0)</f>
        <v>0</v>
      </c>
    </row>
    <row r="288" spans="1:6" x14ac:dyDescent="0.2">
      <c r="A288" s="2"/>
      <c r="B288" s="2">
        <f>DM!C288</f>
        <v>0</v>
      </c>
      <c r="C288" s="2">
        <f>IF(B288=0,0,VLOOKUP(B288,DM!$C$5:$E$500,2,0))</f>
        <v>0</v>
      </c>
      <c r="D288" s="2">
        <f>IF(B288=0,0,VLOOKUP(B288,DM!$C$5:$E$500,3,0))</f>
        <v>0</v>
      </c>
      <c r="E288" s="3">
        <f>VLOOKUP(Tinhgiavon!A288,Tinhgiavon!$A$5:$F$500,6,0)</f>
        <v>0</v>
      </c>
      <c r="F288" s="3">
        <f>VLOOKUP(Tinhgiavon!A288,Tinhgiavon!$A$5:$E$500,5,0)</f>
        <v>0</v>
      </c>
    </row>
    <row r="289" spans="1:6" x14ac:dyDescent="0.2">
      <c r="A289" s="2"/>
      <c r="B289" s="2">
        <f>DM!C289</f>
        <v>0</v>
      </c>
      <c r="C289" s="2">
        <f>IF(B289=0,0,VLOOKUP(B289,DM!$C$5:$E$500,2,0))</f>
        <v>0</v>
      </c>
      <c r="D289" s="2">
        <f>IF(B289=0,0,VLOOKUP(B289,DM!$C$5:$E$500,3,0))</f>
        <v>0</v>
      </c>
      <c r="E289" s="3">
        <f>VLOOKUP(Tinhgiavon!A289,Tinhgiavon!$A$5:$F$500,6,0)</f>
        <v>0</v>
      </c>
      <c r="F289" s="3">
        <f>VLOOKUP(Tinhgiavon!A289,Tinhgiavon!$A$5:$E$500,5,0)</f>
        <v>0</v>
      </c>
    </row>
    <row r="290" spans="1:6" x14ac:dyDescent="0.2">
      <c r="A290" s="2"/>
      <c r="B290" s="2">
        <f>DM!C290</f>
        <v>0</v>
      </c>
      <c r="C290" s="2">
        <f>IF(B290=0,0,VLOOKUP(B290,DM!$C$5:$E$500,2,0))</f>
        <v>0</v>
      </c>
      <c r="D290" s="2">
        <f>IF(B290=0,0,VLOOKUP(B290,DM!$C$5:$E$500,3,0))</f>
        <v>0</v>
      </c>
      <c r="E290" s="3">
        <f>VLOOKUP(Tinhgiavon!A290,Tinhgiavon!$A$5:$F$500,6,0)</f>
        <v>0</v>
      </c>
      <c r="F290" s="3">
        <f>VLOOKUP(Tinhgiavon!A290,Tinhgiavon!$A$5:$E$500,5,0)</f>
        <v>0</v>
      </c>
    </row>
    <row r="291" spans="1:6" x14ac:dyDescent="0.2">
      <c r="A291" s="2"/>
      <c r="B291" s="2">
        <f>DM!C291</f>
        <v>0</v>
      </c>
      <c r="C291" s="2">
        <f>IF(B291=0,0,VLOOKUP(B291,DM!$C$5:$E$500,2,0))</f>
        <v>0</v>
      </c>
      <c r="D291" s="2">
        <f>IF(B291=0,0,VLOOKUP(B291,DM!$C$5:$E$500,3,0))</f>
        <v>0</v>
      </c>
      <c r="E291" s="3">
        <f>VLOOKUP(Tinhgiavon!A291,Tinhgiavon!$A$5:$F$500,6,0)</f>
        <v>0</v>
      </c>
      <c r="F291" s="3">
        <f>VLOOKUP(Tinhgiavon!A291,Tinhgiavon!$A$5:$E$500,5,0)</f>
        <v>0</v>
      </c>
    </row>
    <row r="292" spans="1:6" x14ac:dyDescent="0.2">
      <c r="A292" s="2"/>
      <c r="B292" s="2">
        <f>DM!C292</f>
        <v>0</v>
      </c>
      <c r="C292" s="2">
        <f>IF(B292=0,0,VLOOKUP(B292,DM!$C$5:$E$500,2,0))</f>
        <v>0</v>
      </c>
      <c r="D292" s="2">
        <f>IF(B292=0,0,VLOOKUP(B292,DM!$C$5:$E$500,3,0))</f>
        <v>0</v>
      </c>
      <c r="E292" s="3">
        <f>VLOOKUP(Tinhgiavon!A292,Tinhgiavon!$A$5:$F$500,6,0)</f>
        <v>0</v>
      </c>
      <c r="F292" s="3">
        <f>VLOOKUP(Tinhgiavon!A292,Tinhgiavon!$A$5:$E$500,5,0)</f>
        <v>0</v>
      </c>
    </row>
    <row r="293" spans="1:6" x14ac:dyDescent="0.2">
      <c r="A293" s="2"/>
      <c r="B293" s="2">
        <f>DM!C293</f>
        <v>0</v>
      </c>
      <c r="C293" s="2">
        <f>IF(B293=0,0,VLOOKUP(B293,DM!$C$5:$E$500,2,0))</f>
        <v>0</v>
      </c>
      <c r="D293" s="2">
        <f>IF(B293=0,0,VLOOKUP(B293,DM!$C$5:$E$500,3,0))</f>
        <v>0</v>
      </c>
      <c r="E293" s="3">
        <f>VLOOKUP(Tinhgiavon!A293,Tinhgiavon!$A$5:$F$500,6,0)</f>
        <v>0</v>
      </c>
      <c r="F293" s="3">
        <f>VLOOKUP(Tinhgiavon!A293,Tinhgiavon!$A$5:$E$500,5,0)</f>
        <v>0</v>
      </c>
    </row>
    <row r="294" spans="1:6" x14ac:dyDescent="0.2">
      <c r="A294" s="2"/>
      <c r="B294" s="2">
        <f>DM!C294</f>
        <v>0</v>
      </c>
      <c r="C294" s="2">
        <f>IF(B294=0,0,VLOOKUP(B294,DM!$C$5:$E$500,2,0))</f>
        <v>0</v>
      </c>
      <c r="D294" s="2">
        <f>IF(B294=0,0,VLOOKUP(B294,DM!$C$5:$E$500,3,0))</f>
        <v>0</v>
      </c>
      <c r="E294" s="3">
        <f>VLOOKUP(Tinhgiavon!A294,Tinhgiavon!$A$5:$F$500,6,0)</f>
        <v>0</v>
      </c>
      <c r="F294" s="3">
        <f>VLOOKUP(Tinhgiavon!A294,Tinhgiavon!$A$5:$E$500,5,0)</f>
        <v>0</v>
      </c>
    </row>
    <row r="295" spans="1:6" x14ac:dyDescent="0.2">
      <c r="A295" s="2"/>
      <c r="B295" s="2">
        <f>DM!C295</f>
        <v>0</v>
      </c>
      <c r="C295" s="2">
        <f>IF(B295=0,0,VLOOKUP(B295,DM!$C$5:$E$500,2,0))</f>
        <v>0</v>
      </c>
      <c r="D295" s="2">
        <f>IF(B295=0,0,VLOOKUP(B295,DM!$C$5:$E$500,3,0))</f>
        <v>0</v>
      </c>
      <c r="E295" s="3">
        <f>VLOOKUP(Tinhgiavon!A295,Tinhgiavon!$A$5:$F$500,6,0)</f>
        <v>0</v>
      </c>
      <c r="F295" s="3">
        <f>VLOOKUP(Tinhgiavon!A295,Tinhgiavon!$A$5:$E$500,5,0)</f>
        <v>0</v>
      </c>
    </row>
    <row r="296" spans="1:6" x14ac:dyDescent="0.2">
      <c r="A296" s="2"/>
      <c r="B296" s="2">
        <f>DM!C296</f>
        <v>0</v>
      </c>
      <c r="C296" s="2">
        <f>IF(B296=0,0,VLOOKUP(B296,DM!$C$5:$E$500,2,0))</f>
        <v>0</v>
      </c>
      <c r="D296" s="2">
        <f>IF(B296=0,0,VLOOKUP(B296,DM!$C$5:$E$500,3,0))</f>
        <v>0</v>
      </c>
      <c r="E296" s="3">
        <f>VLOOKUP(Tinhgiavon!A296,Tinhgiavon!$A$5:$F$500,6,0)</f>
        <v>0</v>
      </c>
      <c r="F296" s="3">
        <f>VLOOKUP(Tinhgiavon!A296,Tinhgiavon!$A$5:$E$500,5,0)</f>
        <v>0</v>
      </c>
    </row>
    <row r="297" spans="1:6" x14ac:dyDescent="0.2">
      <c r="A297" s="2"/>
      <c r="B297" s="2">
        <f>DM!C297</f>
        <v>0</v>
      </c>
      <c r="C297" s="2">
        <f>IF(B297=0,0,VLOOKUP(B297,DM!$C$5:$E$500,2,0))</f>
        <v>0</v>
      </c>
      <c r="D297" s="2">
        <f>IF(B297=0,0,VLOOKUP(B297,DM!$C$5:$E$500,3,0))</f>
        <v>0</v>
      </c>
      <c r="E297" s="3">
        <f>VLOOKUP(Tinhgiavon!A297,Tinhgiavon!$A$5:$F$500,6,0)</f>
        <v>0</v>
      </c>
      <c r="F297" s="3">
        <f>VLOOKUP(Tinhgiavon!A297,Tinhgiavon!$A$5:$E$500,5,0)</f>
        <v>0</v>
      </c>
    </row>
    <row r="298" spans="1:6" x14ac:dyDescent="0.2">
      <c r="A298" s="2"/>
      <c r="B298" s="2">
        <f>DM!C298</f>
        <v>0</v>
      </c>
      <c r="C298" s="2">
        <f>IF(B298=0,0,VLOOKUP(B298,DM!$C$5:$E$500,2,0))</f>
        <v>0</v>
      </c>
      <c r="D298" s="2">
        <f>IF(B298=0,0,VLOOKUP(B298,DM!$C$5:$E$500,3,0))</f>
        <v>0</v>
      </c>
      <c r="E298" s="3">
        <f>VLOOKUP(Tinhgiavon!A298,Tinhgiavon!$A$5:$F$500,6,0)</f>
        <v>0</v>
      </c>
      <c r="F298" s="3">
        <f>VLOOKUP(Tinhgiavon!A298,Tinhgiavon!$A$5:$E$500,5,0)</f>
        <v>0</v>
      </c>
    </row>
    <row r="299" spans="1:6" x14ac:dyDescent="0.2">
      <c r="A299" s="2"/>
      <c r="B299" s="2">
        <f>DM!C299</f>
        <v>0</v>
      </c>
      <c r="C299" s="2">
        <f>IF(B299=0,0,VLOOKUP(B299,DM!$C$5:$E$500,2,0))</f>
        <v>0</v>
      </c>
      <c r="D299" s="2">
        <f>IF(B299=0,0,VLOOKUP(B299,DM!$C$5:$E$500,3,0))</f>
        <v>0</v>
      </c>
      <c r="E299" s="3">
        <f>VLOOKUP(Tinhgiavon!A299,Tinhgiavon!$A$5:$F$500,6,0)</f>
        <v>0</v>
      </c>
      <c r="F299" s="3">
        <f>VLOOKUP(Tinhgiavon!A299,Tinhgiavon!$A$5:$E$500,5,0)</f>
        <v>0</v>
      </c>
    </row>
    <row r="300" spans="1:6" x14ac:dyDescent="0.2">
      <c r="A300" s="2"/>
      <c r="B300" s="2">
        <f>DM!C300</f>
        <v>0</v>
      </c>
      <c r="C300" s="2">
        <f>IF(B300=0,0,VLOOKUP(B300,DM!$C$5:$E$500,2,0))</f>
        <v>0</v>
      </c>
      <c r="D300" s="2">
        <f>IF(B300=0,0,VLOOKUP(B300,DM!$C$5:$E$500,3,0))</f>
        <v>0</v>
      </c>
      <c r="E300" s="3">
        <f>VLOOKUP(Tinhgiavon!A300,Tinhgiavon!$A$5:$F$500,6,0)</f>
        <v>0</v>
      </c>
      <c r="F300" s="3">
        <f>VLOOKUP(Tinhgiavon!A300,Tinhgiavon!$A$5:$E$500,5,0)</f>
        <v>0</v>
      </c>
    </row>
    <row r="301" spans="1:6" x14ac:dyDescent="0.2">
      <c r="A301" s="2"/>
      <c r="B301" s="2">
        <f>DM!C301</f>
        <v>0</v>
      </c>
      <c r="C301" s="2">
        <f>IF(B301=0,0,VLOOKUP(B301,DM!$C$5:$E$500,2,0))</f>
        <v>0</v>
      </c>
      <c r="D301" s="2">
        <f>IF(B301=0,0,VLOOKUP(B301,DM!$C$5:$E$500,3,0))</f>
        <v>0</v>
      </c>
      <c r="E301" s="3">
        <f>VLOOKUP(Tinhgiavon!A301,Tinhgiavon!$A$5:$F$500,6,0)</f>
        <v>0</v>
      </c>
      <c r="F301" s="3">
        <f>VLOOKUP(Tinhgiavon!A301,Tinhgiavon!$A$5:$E$500,5,0)</f>
        <v>0</v>
      </c>
    </row>
    <row r="302" spans="1:6" x14ac:dyDescent="0.2">
      <c r="A302" s="2"/>
      <c r="B302" s="2">
        <f>DM!C302</f>
        <v>0</v>
      </c>
      <c r="C302" s="2">
        <f>IF(B302=0,0,VLOOKUP(B302,DM!$C$5:$E$500,2,0))</f>
        <v>0</v>
      </c>
      <c r="D302" s="2">
        <f>IF(B302=0,0,VLOOKUP(B302,DM!$C$5:$E$500,3,0))</f>
        <v>0</v>
      </c>
      <c r="E302" s="3">
        <f>VLOOKUP(Tinhgiavon!A302,Tinhgiavon!$A$5:$F$500,6,0)</f>
        <v>0</v>
      </c>
      <c r="F302" s="3">
        <f>VLOOKUP(Tinhgiavon!A302,Tinhgiavon!$A$5:$E$500,5,0)</f>
        <v>0</v>
      </c>
    </row>
    <row r="303" spans="1:6" x14ac:dyDescent="0.2">
      <c r="A303" s="2"/>
      <c r="B303" s="2">
        <f>DM!C303</f>
        <v>0</v>
      </c>
      <c r="C303" s="2">
        <f>IF(B303=0,0,VLOOKUP(B303,DM!$C$5:$E$500,2,0))</f>
        <v>0</v>
      </c>
      <c r="D303" s="2">
        <f>IF(B303=0,0,VLOOKUP(B303,DM!$C$5:$E$500,3,0))</f>
        <v>0</v>
      </c>
      <c r="E303" s="3">
        <f>VLOOKUP(Tinhgiavon!A303,Tinhgiavon!$A$5:$F$500,6,0)</f>
        <v>0</v>
      </c>
      <c r="F303" s="3">
        <f>VLOOKUP(Tinhgiavon!A303,Tinhgiavon!$A$5:$E$500,5,0)</f>
        <v>0</v>
      </c>
    </row>
    <row r="304" spans="1:6" x14ac:dyDescent="0.2">
      <c r="A304" s="2"/>
      <c r="B304" s="2">
        <f>DM!C304</f>
        <v>0</v>
      </c>
      <c r="C304" s="2">
        <f>IF(B304=0,0,VLOOKUP(B304,DM!$C$5:$E$500,2,0))</f>
        <v>0</v>
      </c>
      <c r="D304" s="2">
        <f>IF(B304=0,0,VLOOKUP(B304,DM!$C$5:$E$500,3,0))</f>
        <v>0</v>
      </c>
      <c r="E304" s="3">
        <f>VLOOKUP(Tinhgiavon!A304,Tinhgiavon!$A$5:$F$500,6,0)</f>
        <v>0</v>
      </c>
      <c r="F304" s="3">
        <f>VLOOKUP(Tinhgiavon!A304,Tinhgiavon!$A$5:$E$500,5,0)</f>
        <v>0</v>
      </c>
    </row>
    <row r="305" spans="1:6" x14ac:dyDescent="0.2">
      <c r="A305" s="2"/>
      <c r="B305" s="2">
        <f>DM!C305</f>
        <v>0</v>
      </c>
      <c r="C305" s="2">
        <f>IF(B305=0,0,VLOOKUP(B305,DM!$C$5:$E$500,2,0))</f>
        <v>0</v>
      </c>
      <c r="D305" s="2">
        <f>IF(B305=0,0,VLOOKUP(B305,DM!$C$5:$E$500,3,0))</f>
        <v>0</v>
      </c>
      <c r="E305" s="3">
        <f>VLOOKUP(Tinhgiavon!A305,Tinhgiavon!$A$5:$F$500,6,0)</f>
        <v>0</v>
      </c>
      <c r="F305" s="3">
        <f>VLOOKUP(Tinhgiavon!A305,Tinhgiavon!$A$5:$E$500,5,0)</f>
        <v>0</v>
      </c>
    </row>
    <row r="306" spans="1:6" x14ac:dyDescent="0.2">
      <c r="A306" s="2"/>
      <c r="B306" s="2">
        <f>DM!C306</f>
        <v>0</v>
      </c>
      <c r="C306" s="2">
        <f>IF(B306=0,0,VLOOKUP(B306,DM!$C$5:$E$500,2,0))</f>
        <v>0</v>
      </c>
      <c r="D306" s="2">
        <f>IF(B306=0,0,VLOOKUP(B306,DM!$C$5:$E$500,3,0))</f>
        <v>0</v>
      </c>
      <c r="E306" s="3">
        <f>VLOOKUP(Tinhgiavon!A306,Tinhgiavon!$A$5:$F$500,6,0)</f>
        <v>0</v>
      </c>
      <c r="F306" s="3">
        <f>VLOOKUP(Tinhgiavon!A306,Tinhgiavon!$A$5:$E$500,5,0)</f>
        <v>0</v>
      </c>
    </row>
    <row r="307" spans="1:6" x14ac:dyDescent="0.2">
      <c r="A307" s="2"/>
      <c r="B307" s="2">
        <f>DM!C307</f>
        <v>0</v>
      </c>
      <c r="C307" s="2">
        <f>IF(B307=0,0,VLOOKUP(B307,DM!$C$5:$E$500,2,0))</f>
        <v>0</v>
      </c>
      <c r="D307" s="2">
        <f>IF(B307=0,0,VLOOKUP(B307,DM!$C$5:$E$500,3,0))</f>
        <v>0</v>
      </c>
      <c r="E307" s="3">
        <f>VLOOKUP(Tinhgiavon!A307,Tinhgiavon!$A$5:$F$500,6,0)</f>
        <v>0</v>
      </c>
      <c r="F307" s="3">
        <f>VLOOKUP(Tinhgiavon!A307,Tinhgiavon!$A$5:$E$500,5,0)</f>
        <v>0</v>
      </c>
    </row>
    <row r="308" spans="1:6" x14ac:dyDescent="0.2">
      <c r="A308" s="2"/>
      <c r="B308" s="2">
        <f>DM!C308</f>
        <v>0</v>
      </c>
      <c r="C308" s="2">
        <f>IF(B308=0,0,VLOOKUP(B308,DM!$C$5:$E$500,2,0))</f>
        <v>0</v>
      </c>
      <c r="D308" s="2">
        <f>IF(B308=0,0,VLOOKUP(B308,DM!$C$5:$E$500,3,0))</f>
        <v>0</v>
      </c>
      <c r="E308" s="3">
        <f>VLOOKUP(Tinhgiavon!A308,Tinhgiavon!$A$5:$F$500,6,0)</f>
        <v>0</v>
      </c>
      <c r="F308" s="3">
        <f>VLOOKUP(Tinhgiavon!A308,Tinhgiavon!$A$5:$E$500,5,0)</f>
        <v>0</v>
      </c>
    </row>
    <row r="309" spans="1:6" x14ac:dyDescent="0.2">
      <c r="A309" s="2"/>
      <c r="B309" s="2">
        <f>DM!C309</f>
        <v>0</v>
      </c>
      <c r="C309" s="2">
        <f>IF(B309=0,0,VLOOKUP(B309,DM!$C$5:$E$500,2,0))</f>
        <v>0</v>
      </c>
      <c r="D309" s="2">
        <f>IF(B309=0,0,VLOOKUP(B309,DM!$C$5:$E$500,3,0))</f>
        <v>0</v>
      </c>
      <c r="E309" s="3">
        <f>VLOOKUP(Tinhgiavon!A309,Tinhgiavon!$A$5:$F$500,6,0)</f>
        <v>0</v>
      </c>
      <c r="F309" s="3">
        <f>VLOOKUP(Tinhgiavon!A309,Tinhgiavon!$A$5:$E$500,5,0)</f>
        <v>0</v>
      </c>
    </row>
    <row r="310" spans="1:6" x14ac:dyDescent="0.2">
      <c r="A310" s="2"/>
      <c r="B310" s="2">
        <f>DM!C310</f>
        <v>0</v>
      </c>
      <c r="C310" s="2">
        <f>IF(B310=0,0,VLOOKUP(B310,DM!$C$5:$E$500,2,0))</f>
        <v>0</v>
      </c>
      <c r="D310" s="2">
        <f>IF(B310=0,0,VLOOKUP(B310,DM!$C$5:$E$500,3,0))</f>
        <v>0</v>
      </c>
      <c r="E310" s="3">
        <f>VLOOKUP(Tinhgiavon!A310,Tinhgiavon!$A$5:$F$500,6,0)</f>
        <v>0</v>
      </c>
      <c r="F310" s="3">
        <f>VLOOKUP(Tinhgiavon!A310,Tinhgiavon!$A$5:$E$500,5,0)</f>
        <v>0</v>
      </c>
    </row>
    <row r="311" spans="1:6" x14ac:dyDescent="0.2">
      <c r="A311" s="2"/>
      <c r="B311" s="2">
        <f>DM!C311</f>
        <v>0</v>
      </c>
      <c r="C311" s="2">
        <f>IF(B311=0,0,VLOOKUP(B311,DM!$C$5:$E$500,2,0))</f>
        <v>0</v>
      </c>
      <c r="D311" s="2">
        <f>IF(B311=0,0,VLOOKUP(B311,DM!$C$5:$E$500,3,0))</f>
        <v>0</v>
      </c>
      <c r="E311" s="3">
        <f>VLOOKUP(Tinhgiavon!A311,Tinhgiavon!$A$5:$F$500,6,0)</f>
        <v>0</v>
      </c>
      <c r="F311" s="3">
        <f>VLOOKUP(Tinhgiavon!A311,Tinhgiavon!$A$5:$E$500,5,0)</f>
        <v>0</v>
      </c>
    </row>
    <row r="312" spans="1:6" x14ac:dyDescent="0.2">
      <c r="A312" s="2"/>
      <c r="B312" s="2">
        <f>DM!C312</f>
        <v>0</v>
      </c>
      <c r="C312" s="2">
        <f>IF(B312=0,0,VLOOKUP(B312,DM!$C$5:$E$500,2,0))</f>
        <v>0</v>
      </c>
      <c r="D312" s="2">
        <f>IF(B312=0,0,VLOOKUP(B312,DM!$C$5:$E$500,3,0))</f>
        <v>0</v>
      </c>
      <c r="E312" s="3">
        <f>VLOOKUP(Tinhgiavon!A312,Tinhgiavon!$A$5:$F$500,6,0)</f>
        <v>0</v>
      </c>
      <c r="F312" s="3">
        <f>VLOOKUP(Tinhgiavon!A312,Tinhgiavon!$A$5:$E$500,5,0)</f>
        <v>0</v>
      </c>
    </row>
    <row r="313" spans="1:6" x14ac:dyDescent="0.2">
      <c r="A313" s="2"/>
      <c r="B313" s="2">
        <f>DM!C313</f>
        <v>0</v>
      </c>
      <c r="C313" s="2">
        <f>IF(B313=0,0,VLOOKUP(B313,DM!$C$5:$E$500,2,0))</f>
        <v>0</v>
      </c>
      <c r="D313" s="2">
        <f>IF(B313=0,0,VLOOKUP(B313,DM!$C$5:$E$500,3,0))</f>
        <v>0</v>
      </c>
      <c r="E313" s="3">
        <f>VLOOKUP(Tinhgiavon!A313,Tinhgiavon!$A$5:$F$500,6,0)</f>
        <v>0</v>
      </c>
      <c r="F313" s="3">
        <f>VLOOKUP(Tinhgiavon!A313,Tinhgiavon!$A$5:$E$500,5,0)</f>
        <v>0</v>
      </c>
    </row>
    <row r="314" spans="1:6" x14ac:dyDescent="0.2">
      <c r="A314" s="2"/>
      <c r="B314" s="2">
        <f>DM!C314</f>
        <v>0</v>
      </c>
      <c r="C314" s="2">
        <f>IF(B314=0,0,VLOOKUP(B314,DM!$C$5:$E$500,2,0))</f>
        <v>0</v>
      </c>
      <c r="D314" s="2">
        <f>IF(B314=0,0,VLOOKUP(B314,DM!$C$5:$E$500,3,0))</f>
        <v>0</v>
      </c>
      <c r="E314" s="3">
        <f>VLOOKUP(Tinhgiavon!A314,Tinhgiavon!$A$5:$F$500,6,0)</f>
        <v>0</v>
      </c>
      <c r="F314" s="3">
        <f>VLOOKUP(Tinhgiavon!A314,Tinhgiavon!$A$5:$E$500,5,0)</f>
        <v>0</v>
      </c>
    </row>
    <row r="315" spans="1:6" x14ac:dyDescent="0.2">
      <c r="A315" s="2"/>
      <c r="B315" s="2">
        <f>DM!C315</f>
        <v>0</v>
      </c>
      <c r="C315" s="2">
        <f>IF(B315=0,0,VLOOKUP(B315,DM!$C$5:$E$500,2,0))</f>
        <v>0</v>
      </c>
      <c r="D315" s="2">
        <f>IF(B315=0,0,VLOOKUP(B315,DM!$C$5:$E$500,3,0))</f>
        <v>0</v>
      </c>
      <c r="E315" s="3">
        <f>VLOOKUP(Tinhgiavon!A315,Tinhgiavon!$A$5:$F$500,6,0)</f>
        <v>0</v>
      </c>
      <c r="F315" s="3">
        <f>VLOOKUP(Tinhgiavon!A315,Tinhgiavon!$A$5:$E$500,5,0)</f>
        <v>0</v>
      </c>
    </row>
    <row r="316" spans="1:6" x14ac:dyDescent="0.2">
      <c r="A316" s="2"/>
      <c r="B316" s="2">
        <f>DM!C316</f>
        <v>0</v>
      </c>
      <c r="C316" s="2">
        <f>IF(B316=0,0,VLOOKUP(B316,DM!$C$5:$E$500,2,0))</f>
        <v>0</v>
      </c>
      <c r="D316" s="2">
        <f>IF(B316=0,0,VLOOKUP(B316,DM!$C$5:$E$500,3,0))</f>
        <v>0</v>
      </c>
      <c r="E316" s="3">
        <f>VLOOKUP(Tinhgiavon!A316,Tinhgiavon!$A$5:$F$500,6,0)</f>
        <v>0</v>
      </c>
      <c r="F316" s="3">
        <f>VLOOKUP(Tinhgiavon!A316,Tinhgiavon!$A$5:$E$500,5,0)</f>
        <v>0</v>
      </c>
    </row>
    <row r="317" spans="1:6" x14ac:dyDescent="0.2">
      <c r="A317" s="2"/>
      <c r="B317" s="2">
        <f>DM!C317</f>
        <v>0</v>
      </c>
      <c r="C317" s="2">
        <f>IF(B317=0,0,VLOOKUP(B317,DM!$C$5:$E$500,2,0))</f>
        <v>0</v>
      </c>
      <c r="D317" s="2">
        <f>IF(B317=0,0,VLOOKUP(B317,DM!$C$5:$E$500,3,0))</f>
        <v>0</v>
      </c>
      <c r="E317" s="3">
        <f>VLOOKUP(Tinhgiavon!A317,Tinhgiavon!$A$5:$F$500,6,0)</f>
        <v>0</v>
      </c>
      <c r="F317" s="3">
        <f>VLOOKUP(Tinhgiavon!A317,Tinhgiavon!$A$5:$E$500,5,0)</f>
        <v>0</v>
      </c>
    </row>
    <row r="318" spans="1:6" x14ac:dyDescent="0.2">
      <c r="A318" s="2"/>
      <c r="B318" s="2">
        <f>DM!C318</f>
        <v>0</v>
      </c>
      <c r="C318" s="2">
        <f>IF(B318=0,0,VLOOKUP(B318,DM!$C$5:$E$500,2,0))</f>
        <v>0</v>
      </c>
      <c r="D318" s="2">
        <f>IF(B318=0,0,VLOOKUP(B318,DM!$C$5:$E$500,3,0))</f>
        <v>0</v>
      </c>
      <c r="E318" s="3">
        <f>VLOOKUP(Tinhgiavon!A318,Tinhgiavon!$A$5:$F$500,6,0)</f>
        <v>0</v>
      </c>
      <c r="F318" s="3">
        <f>VLOOKUP(Tinhgiavon!A318,Tinhgiavon!$A$5:$E$500,5,0)</f>
        <v>0</v>
      </c>
    </row>
    <row r="319" spans="1:6" x14ac:dyDescent="0.2">
      <c r="A319" s="2"/>
      <c r="B319" s="2">
        <f>DM!C319</f>
        <v>0</v>
      </c>
      <c r="C319" s="2">
        <f>IF(B319=0,0,VLOOKUP(B319,DM!$C$5:$E$500,2,0))</f>
        <v>0</v>
      </c>
      <c r="D319" s="2">
        <f>IF(B319=0,0,VLOOKUP(B319,DM!$C$5:$E$500,3,0))</f>
        <v>0</v>
      </c>
      <c r="E319" s="3">
        <f>VLOOKUP(Tinhgiavon!A319,Tinhgiavon!$A$5:$F$500,6,0)</f>
        <v>0</v>
      </c>
      <c r="F319" s="3">
        <f>VLOOKUP(Tinhgiavon!A319,Tinhgiavon!$A$5:$E$500,5,0)</f>
        <v>0</v>
      </c>
    </row>
    <row r="320" spans="1:6" x14ac:dyDescent="0.2">
      <c r="A320" s="2"/>
      <c r="B320" s="2">
        <f>DM!C320</f>
        <v>0</v>
      </c>
      <c r="C320" s="2">
        <f>IF(B320=0,0,VLOOKUP(B320,DM!$C$5:$E$500,2,0))</f>
        <v>0</v>
      </c>
      <c r="D320" s="2">
        <f>IF(B320=0,0,VLOOKUP(B320,DM!$C$5:$E$500,3,0))</f>
        <v>0</v>
      </c>
      <c r="E320" s="3">
        <f>VLOOKUP(Tinhgiavon!A320,Tinhgiavon!$A$5:$F$500,6,0)</f>
        <v>0</v>
      </c>
      <c r="F320" s="3">
        <f>VLOOKUP(Tinhgiavon!A320,Tinhgiavon!$A$5:$E$500,5,0)</f>
        <v>0</v>
      </c>
    </row>
    <row r="321" spans="1:6" x14ac:dyDescent="0.2">
      <c r="A321" s="2"/>
      <c r="B321" s="2">
        <f>DM!C321</f>
        <v>0</v>
      </c>
      <c r="C321" s="2">
        <f>IF(B321=0,0,VLOOKUP(B321,DM!$C$5:$E$500,2,0))</f>
        <v>0</v>
      </c>
      <c r="D321" s="2">
        <f>IF(B321=0,0,VLOOKUP(B321,DM!$C$5:$E$500,3,0))</f>
        <v>0</v>
      </c>
      <c r="E321" s="3">
        <f>VLOOKUP(Tinhgiavon!A321,Tinhgiavon!$A$5:$F$500,6,0)</f>
        <v>0</v>
      </c>
      <c r="F321" s="3">
        <f>VLOOKUP(Tinhgiavon!A321,Tinhgiavon!$A$5:$E$500,5,0)</f>
        <v>0</v>
      </c>
    </row>
    <row r="322" spans="1:6" x14ac:dyDescent="0.2">
      <c r="A322" s="2"/>
      <c r="B322" s="2">
        <f>DM!C322</f>
        <v>0</v>
      </c>
      <c r="C322" s="2">
        <f>IF(B322=0,0,VLOOKUP(B322,DM!$C$5:$E$500,2,0))</f>
        <v>0</v>
      </c>
      <c r="D322" s="2">
        <f>IF(B322=0,0,VLOOKUP(B322,DM!$C$5:$E$500,3,0))</f>
        <v>0</v>
      </c>
      <c r="E322" s="3">
        <f>VLOOKUP(Tinhgiavon!A322,Tinhgiavon!$A$5:$F$500,6,0)</f>
        <v>0</v>
      </c>
      <c r="F322" s="3">
        <f>VLOOKUP(Tinhgiavon!A322,Tinhgiavon!$A$5:$E$500,5,0)</f>
        <v>0</v>
      </c>
    </row>
    <row r="323" spans="1:6" x14ac:dyDescent="0.2">
      <c r="A323" s="2"/>
      <c r="B323" s="2">
        <f>DM!C323</f>
        <v>0</v>
      </c>
      <c r="C323" s="2">
        <f>IF(B323=0,0,VLOOKUP(B323,DM!$C$5:$E$500,2,0))</f>
        <v>0</v>
      </c>
      <c r="D323" s="2">
        <f>IF(B323=0,0,VLOOKUP(B323,DM!$C$5:$E$500,3,0))</f>
        <v>0</v>
      </c>
      <c r="E323" s="3">
        <f>VLOOKUP(Tinhgiavon!A323,Tinhgiavon!$A$5:$F$500,6,0)</f>
        <v>0</v>
      </c>
      <c r="F323" s="3">
        <f>VLOOKUP(Tinhgiavon!A323,Tinhgiavon!$A$5:$E$500,5,0)</f>
        <v>0</v>
      </c>
    </row>
    <row r="324" spans="1:6" x14ac:dyDescent="0.2">
      <c r="A324" s="2"/>
      <c r="B324" s="2">
        <f>DM!C324</f>
        <v>0</v>
      </c>
      <c r="C324" s="2">
        <f>IF(B324=0,0,VLOOKUP(B324,DM!$C$5:$E$500,2,0))</f>
        <v>0</v>
      </c>
      <c r="D324" s="2">
        <f>IF(B324=0,0,VLOOKUP(B324,DM!$C$5:$E$500,3,0))</f>
        <v>0</v>
      </c>
      <c r="E324" s="3">
        <f>VLOOKUP(Tinhgiavon!A324,Tinhgiavon!$A$5:$F$500,6,0)</f>
        <v>0</v>
      </c>
      <c r="F324" s="3">
        <f>VLOOKUP(Tinhgiavon!A324,Tinhgiavon!$A$5:$E$500,5,0)</f>
        <v>0</v>
      </c>
    </row>
    <row r="325" spans="1:6" x14ac:dyDescent="0.2">
      <c r="A325" s="2"/>
      <c r="B325" s="2">
        <f>DM!C325</f>
        <v>0</v>
      </c>
      <c r="C325" s="2">
        <f>IF(B325=0,0,VLOOKUP(B325,DM!$C$5:$E$500,2,0))</f>
        <v>0</v>
      </c>
      <c r="D325" s="2">
        <f>IF(B325=0,0,VLOOKUP(B325,DM!$C$5:$E$500,3,0))</f>
        <v>0</v>
      </c>
      <c r="E325" s="3">
        <f>VLOOKUP(Tinhgiavon!A325,Tinhgiavon!$A$5:$F$500,6,0)</f>
        <v>0</v>
      </c>
      <c r="F325" s="3">
        <f>VLOOKUP(Tinhgiavon!A325,Tinhgiavon!$A$5:$E$500,5,0)</f>
        <v>0</v>
      </c>
    </row>
    <row r="326" spans="1:6" x14ac:dyDescent="0.2">
      <c r="A326" s="2"/>
      <c r="B326" s="2">
        <f>DM!C326</f>
        <v>0</v>
      </c>
      <c r="C326" s="2">
        <f>IF(B326=0,0,VLOOKUP(B326,DM!$C$5:$E$500,2,0))</f>
        <v>0</v>
      </c>
      <c r="D326" s="2">
        <f>IF(B326=0,0,VLOOKUP(B326,DM!$C$5:$E$500,3,0))</f>
        <v>0</v>
      </c>
      <c r="E326" s="3">
        <f>VLOOKUP(Tinhgiavon!A326,Tinhgiavon!$A$5:$F$500,6,0)</f>
        <v>0</v>
      </c>
      <c r="F326" s="3">
        <f>VLOOKUP(Tinhgiavon!A326,Tinhgiavon!$A$5:$E$500,5,0)</f>
        <v>0</v>
      </c>
    </row>
    <row r="327" spans="1:6" x14ac:dyDescent="0.2">
      <c r="A327" s="2"/>
      <c r="B327" s="2">
        <f>DM!C327</f>
        <v>0</v>
      </c>
      <c r="C327" s="2">
        <f>IF(B327=0,0,VLOOKUP(B327,DM!$C$5:$E$500,2,0))</f>
        <v>0</v>
      </c>
      <c r="D327" s="2">
        <f>IF(B327=0,0,VLOOKUP(B327,DM!$C$5:$E$500,3,0))</f>
        <v>0</v>
      </c>
      <c r="E327" s="3">
        <f>VLOOKUP(Tinhgiavon!A327,Tinhgiavon!$A$5:$F$500,6,0)</f>
        <v>0</v>
      </c>
      <c r="F327" s="3">
        <f>VLOOKUP(Tinhgiavon!A327,Tinhgiavon!$A$5:$E$500,5,0)</f>
        <v>0</v>
      </c>
    </row>
    <row r="328" spans="1:6" x14ac:dyDescent="0.2">
      <c r="A328" s="2"/>
      <c r="B328" s="2">
        <f>DM!C328</f>
        <v>0</v>
      </c>
      <c r="C328" s="2">
        <f>IF(B328=0,0,VLOOKUP(B328,DM!$C$5:$E$500,2,0))</f>
        <v>0</v>
      </c>
      <c r="D328" s="2">
        <f>IF(B328=0,0,VLOOKUP(B328,DM!$C$5:$E$500,3,0))</f>
        <v>0</v>
      </c>
      <c r="E328" s="3">
        <f>VLOOKUP(Tinhgiavon!A328,Tinhgiavon!$A$5:$F$500,6,0)</f>
        <v>0</v>
      </c>
      <c r="F328" s="3">
        <f>VLOOKUP(Tinhgiavon!A328,Tinhgiavon!$A$5:$E$500,5,0)</f>
        <v>0</v>
      </c>
    </row>
    <row r="329" spans="1:6" x14ac:dyDescent="0.2">
      <c r="A329" s="2"/>
      <c r="B329" s="2">
        <f>DM!C329</f>
        <v>0</v>
      </c>
      <c r="C329" s="2">
        <f>IF(B329=0,0,VLOOKUP(B329,DM!$C$5:$E$500,2,0))</f>
        <v>0</v>
      </c>
      <c r="D329" s="2">
        <f>IF(B329=0,0,VLOOKUP(B329,DM!$C$5:$E$500,3,0))</f>
        <v>0</v>
      </c>
      <c r="E329" s="3">
        <f>VLOOKUP(Tinhgiavon!A329,Tinhgiavon!$A$5:$F$500,6,0)</f>
        <v>0</v>
      </c>
      <c r="F329" s="3">
        <f>VLOOKUP(Tinhgiavon!A329,Tinhgiavon!$A$5:$E$500,5,0)</f>
        <v>0</v>
      </c>
    </row>
    <row r="330" spans="1:6" x14ac:dyDescent="0.2">
      <c r="A330" s="2"/>
      <c r="B330" s="2">
        <f>DM!C330</f>
        <v>0</v>
      </c>
      <c r="C330" s="2">
        <f>IF(B330=0,0,VLOOKUP(B330,DM!$C$5:$E$500,2,0))</f>
        <v>0</v>
      </c>
      <c r="D330" s="2">
        <f>IF(B330=0,0,VLOOKUP(B330,DM!$C$5:$E$500,3,0))</f>
        <v>0</v>
      </c>
      <c r="E330" s="3">
        <f>VLOOKUP(Tinhgiavon!A330,Tinhgiavon!$A$5:$F$500,6,0)</f>
        <v>0</v>
      </c>
      <c r="F330" s="3">
        <f>VLOOKUP(Tinhgiavon!A330,Tinhgiavon!$A$5:$E$500,5,0)</f>
        <v>0</v>
      </c>
    </row>
    <row r="331" spans="1:6" x14ac:dyDescent="0.2">
      <c r="A331" s="2"/>
      <c r="B331" s="2">
        <f>DM!C331</f>
        <v>0</v>
      </c>
      <c r="C331" s="2">
        <f>IF(B331=0,0,VLOOKUP(B331,DM!$C$5:$E$500,2,0))</f>
        <v>0</v>
      </c>
      <c r="D331" s="2">
        <f>IF(B331=0,0,VLOOKUP(B331,DM!$C$5:$E$500,3,0))</f>
        <v>0</v>
      </c>
      <c r="E331" s="3">
        <f>VLOOKUP(Tinhgiavon!A331,Tinhgiavon!$A$5:$F$500,6,0)</f>
        <v>0</v>
      </c>
      <c r="F331" s="3">
        <f>VLOOKUP(Tinhgiavon!A331,Tinhgiavon!$A$5:$E$500,5,0)</f>
        <v>0</v>
      </c>
    </row>
    <row r="332" spans="1:6" x14ac:dyDescent="0.2">
      <c r="A332" s="2"/>
      <c r="B332" s="2">
        <f>DM!C332</f>
        <v>0</v>
      </c>
      <c r="C332" s="2">
        <f>IF(B332=0,0,VLOOKUP(B332,DM!$C$5:$E$500,2,0))</f>
        <v>0</v>
      </c>
      <c r="D332" s="2">
        <f>IF(B332=0,0,VLOOKUP(B332,DM!$C$5:$E$500,3,0))</f>
        <v>0</v>
      </c>
      <c r="E332" s="3">
        <f>VLOOKUP(Tinhgiavon!A332,Tinhgiavon!$A$5:$F$500,6,0)</f>
        <v>0</v>
      </c>
      <c r="F332" s="3">
        <f>VLOOKUP(Tinhgiavon!A332,Tinhgiavon!$A$5:$E$500,5,0)</f>
        <v>0</v>
      </c>
    </row>
    <row r="333" spans="1:6" x14ac:dyDescent="0.2">
      <c r="A333" s="2"/>
      <c r="B333" s="2">
        <f>DM!C333</f>
        <v>0</v>
      </c>
      <c r="C333" s="2">
        <f>IF(B333=0,0,VLOOKUP(B333,DM!$C$5:$E$500,2,0))</f>
        <v>0</v>
      </c>
      <c r="D333" s="2">
        <f>IF(B333=0,0,VLOOKUP(B333,DM!$C$5:$E$500,3,0))</f>
        <v>0</v>
      </c>
      <c r="E333" s="3">
        <f>VLOOKUP(Tinhgiavon!A333,Tinhgiavon!$A$5:$F$500,6,0)</f>
        <v>0</v>
      </c>
      <c r="F333" s="3">
        <f>VLOOKUP(Tinhgiavon!A333,Tinhgiavon!$A$5:$E$500,5,0)</f>
        <v>0</v>
      </c>
    </row>
    <row r="334" spans="1:6" x14ac:dyDescent="0.2">
      <c r="A334" s="2"/>
      <c r="B334" s="2">
        <f>DM!C334</f>
        <v>0</v>
      </c>
      <c r="C334" s="2">
        <f>IF(B334=0,0,VLOOKUP(B334,DM!$C$5:$E$500,2,0))</f>
        <v>0</v>
      </c>
      <c r="D334" s="2">
        <f>IF(B334=0,0,VLOOKUP(B334,DM!$C$5:$E$500,3,0))</f>
        <v>0</v>
      </c>
      <c r="E334" s="3">
        <f>VLOOKUP(Tinhgiavon!A334,Tinhgiavon!$A$5:$F$500,6,0)</f>
        <v>0</v>
      </c>
      <c r="F334" s="3">
        <f>VLOOKUP(Tinhgiavon!A334,Tinhgiavon!$A$5:$E$500,5,0)</f>
        <v>0</v>
      </c>
    </row>
    <row r="335" spans="1:6" x14ac:dyDescent="0.2">
      <c r="A335" s="2"/>
      <c r="B335" s="2">
        <f>DM!C335</f>
        <v>0</v>
      </c>
      <c r="C335" s="2">
        <f>IF(B335=0,0,VLOOKUP(B335,DM!$C$5:$E$500,2,0))</f>
        <v>0</v>
      </c>
      <c r="D335" s="2">
        <f>IF(B335=0,0,VLOOKUP(B335,DM!$C$5:$E$500,3,0))</f>
        <v>0</v>
      </c>
      <c r="E335" s="3">
        <f>VLOOKUP(Tinhgiavon!A335,Tinhgiavon!$A$5:$F$500,6,0)</f>
        <v>0</v>
      </c>
      <c r="F335" s="3">
        <f>VLOOKUP(Tinhgiavon!A335,Tinhgiavon!$A$5:$E$500,5,0)</f>
        <v>0</v>
      </c>
    </row>
    <row r="336" spans="1:6" x14ac:dyDescent="0.2">
      <c r="A336" s="2"/>
      <c r="B336" s="2">
        <f>DM!C336</f>
        <v>0</v>
      </c>
      <c r="C336" s="2">
        <f>IF(B336=0,0,VLOOKUP(B336,DM!$C$5:$E$500,2,0))</f>
        <v>0</v>
      </c>
      <c r="D336" s="2">
        <f>IF(B336=0,0,VLOOKUP(B336,DM!$C$5:$E$500,3,0))</f>
        <v>0</v>
      </c>
      <c r="E336" s="3">
        <f>VLOOKUP(Tinhgiavon!A336,Tinhgiavon!$A$5:$F$500,6,0)</f>
        <v>0</v>
      </c>
      <c r="F336" s="3">
        <f>VLOOKUP(Tinhgiavon!A336,Tinhgiavon!$A$5:$E$500,5,0)</f>
        <v>0</v>
      </c>
    </row>
    <row r="337" spans="1:6" x14ac:dyDescent="0.2">
      <c r="A337" s="2"/>
      <c r="B337" s="2">
        <f>DM!C337</f>
        <v>0</v>
      </c>
      <c r="C337" s="2">
        <f>IF(B337=0,0,VLOOKUP(B337,DM!$C$5:$E$500,2,0))</f>
        <v>0</v>
      </c>
      <c r="D337" s="2">
        <f>IF(B337=0,0,VLOOKUP(B337,DM!$C$5:$E$500,3,0))</f>
        <v>0</v>
      </c>
      <c r="E337" s="3">
        <f>VLOOKUP(Tinhgiavon!A337,Tinhgiavon!$A$5:$F$500,6,0)</f>
        <v>0</v>
      </c>
      <c r="F337" s="3">
        <f>VLOOKUP(Tinhgiavon!A337,Tinhgiavon!$A$5:$E$500,5,0)</f>
        <v>0</v>
      </c>
    </row>
    <row r="338" spans="1:6" x14ac:dyDescent="0.2">
      <c r="A338" s="2"/>
      <c r="B338" s="2">
        <f>DM!C338</f>
        <v>0</v>
      </c>
      <c r="C338" s="2">
        <f>IF(B338=0,0,VLOOKUP(B338,DM!$C$5:$E$500,2,0))</f>
        <v>0</v>
      </c>
      <c r="D338" s="2">
        <f>IF(B338=0,0,VLOOKUP(B338,DM!$C$5:$E$500,3,0))</f>
        <v>0</v>
      </c>
      <c r="E338" s="3">
        <f>VLOOKUP(Tinhgiavon!A338,Tinhgiavon!$A$5:$F$500,6,0)</f>
        <v>0</v>
      </c>
      <c r="F338" s="3">
        <f>VLOOKUP(Tinhgiavon!A338,Tinhgiavon!$A$5:$E$500,5,0)</f>
        <v>0</v>
      </c>
    </row>
    <row r="339" spans="1:6" x14ac:dyDescent="0.2">
      <c r="A339" s="2"/>
      <c r="B339" s="2">
        <f>DM!C339</f>
        <v>0</v>
      </c>
      <c r="C339" s="2">
        <f>IF(B339=0,0,VLOOKUP(B339,DM!$C$5:$E$500,2,0))</f>
        <v>0</v>
      </c>
      <c r="D339" s="2">
        <f>IF(B339=0,0,VLOOKUP(B339,DM!$C$5:$E$500,3,0))</f>
        <v>0</v>
      </c>
      <c r="E339" s="3">
        <f>VLOOKUP(Tinhgiavon!A339,Tinhgiavon!$A$5:$F$500,6,0)</f>
        <v>0</v>
      </c>
      <c r="F339" s="3">
        <f>VLOOKUP(Tinhgiavon!A339,Tinhgiavon!$A$5:$E$500,5,0)</f>
        <v>0</v>
      </c>
    </row>
    <row r="340" spans="1:6" x14ac:dyDescent="0.2">
      <c r="A340" s="2"/>
      <c r="B340" s="2">
        <f>DM!C340</f>
        <v>0</v>
      </c>
      <c r="C340" s="2">
        <f>IF(B340=0,0,VLOOKUP(B340,DM!$C$5:$E$500,2,0))</f>
        <v>0</v>
      </c>
      <c r="D340" s="2">
        <f>IF(B340=0,0,VLOOKUP(B340,DM!$C$5:$E$500,3,0))</f>
        <v>0</v>
      </c>
      <c r="E340" s="3">
        <f>VLOOKUP(Tinhgiavon!A340,Tinhgiavon!$A$5:$F$500,6,0)</f>
        <v>0</v>
      </c>
      <c r="F340" s="3">
        <f>VLOOKUP(Tinhgiavon!A340,Tinhgiavon!$A$5:$E$500,5,0)</f>
        <v>0</v>
      </c>
    </row>
    <row r="341" spans="1:6" x14ac:dyDescent="0.2">
      <c r="A341" s="2"/>
      <c r="B341" s="2">
        <f>DM!C341</f>
        <v>0</v>
      </c>
      <c r="C341" s="2">
        <f>IF(B341=0,0,VLOOKUP(B341,DM!$C$5:$E$500,2,0))</f>
        <v>0</v>
      </c>
      <c r="D341" s="2">
        <f>IF(B341=0,0,VLOOKUP(B341,DM!$C$5:$E$500,3,0))</f>
        <v>0</v>
      </c>
      <c r="E341" s="3">
        <f>VLOOKUP(Tinhgiavon!A341,Tinhgiavon!$A$5:$F$500,6,0)</f>
        <v>0</v>
      </c>
      <c r="F341" s="3">
        <f>VLOOKUP(Tinhgiavon!A341,Tinhgiavon!$A$5:$E$500,5,0)</f>
        <v>0</v>
      </c>
    </row>
    <row r="342" spans="1:6" x14ac:dyDescent="0.2">
      <c r="A342" s="2"/>
      <c r="B342" s="2">
        <f>DM!C342</f>
        <v>0</v>
      </c>
      <c r="C342" s="2">
        <f>IF(B342=0,0,VLOOKUP(B342,DM!$C$5:$E$500,2,0))</f>
        <v>0</v>
      </c>
      <c r="D342" s="2">
        <f>IF(B342=0,0,VLOOKUP(B342,DM!$C$5:$E$500,3,0))</f>
        <v>0</v>
      </c>
      <c r="E342" s="3">
        <f>VLOOKUP(Tinhgiavon!A342,Tinhgiavon!$A$5:$F$500,6,0)</f>
        <v>0</v>
      </c>
      <c r="F342" s="3">
        <f>VLOOKUP(Tinhgiavon!A342,Tinhgiavon!$A$5:$E$500,5,0)</f>
        <v>0</v>
      </c>
    </row>
    <row r="343" spans="1:6" x14ac:dyDescent="0.2">
      <c r="A343" s="2"/>
      <c r="B343" s="2">
        <f>DM!C343</f>
        <v>0</v>
      </c>
      <c r="C343" s="2">
        <f>IF(B343=0,0,VLOOKUP(B343,DM!$C$5:$E$500,2,0))</f>
        <v>0</v>
      </c>
      <c r="D343" s="2">
        <f>IF(B343=0,0,VLOOKUP(B343,DM!$C$5:$E$500,3,0))</f>
        <v>0</v>
      </c>
      <c r="E343" s="3">
        <f>VLOOKUP(Tinhgiavon!A343,Tinhgiavon!$A$5:$F$500,6,0)</f>
        <v>0</v>
      </c>
      <c r="F343" s="3">
        <f>VLOOKUP(Tinhgiavon!A343,Tinhgiavon!$A$5:$E$500,5,0)</f>
        <v>0</v>
      </c>
    </row>
    <row r="344" spans="1:6" x14ac:dyDescent="0.2">
      <c r="A344" s="2"/>
      <c r="B344" s="2">
        <f>DM!C344</f>
        <v>0</v>
      </c>
      <c r="C344" s="2">
        <f>IF(B344=0,0,VLOOKUP(B344,DM!$C$5:$E$500,2,0))</f>
        <v>0</v>
      </c>
      <c r="D344" s="2">
        <f>IF(B344=0,0,VLOOKUP(B344,DM!$C$5:$E$500,3,0))</f>
        <v>0</v>
      </c>
      <c r="E344" s="3">
        <f>VLOOKUP(Tinhgiavon!A344,Tinhgiavon!$A$5:$F$500,6,0)</f>
        <v>0</v>
      </c>
      <c r="F344" s="3">
        <f>VLOOKUP(Tinhgiavon!A344,Tinhgiavon!$A$5:$E$500,5,0)</f>
        <v>0</v>
      </c>
    </row>
    <row r="345" spans="1:6" x14ac:dyDescent="0.2">
      <c r="A345" s="2"/>
      <c r="B345" s="2">
        <f>DM!C345</f>
        <v>0</v>
      </c>
      <c r="C345" s="2">
        <f>IF(B345=0,0,VLOOKUP(B345,DM!$C$5:$E$500,2,0))</f>
        <v>0</v>
      </c>
      <c r="D345" s="2">
        <f>IF(B345=0,0,VLOOKUP(B345,DM!$C$5:$E$500,3,0))</f>
        <v>0</v>
      </c>
      <c r="E345" s="3">
        <f>VLOOKUP(Tinhgiavon!A345,Tinhgiavon!$A$5:$F$500,6,0)</f>
        <v>0</v>
      </c>
      <c r="F345" s="3">
        <f>VLOOKUP(Tinhgiavon!A345,Tinhgiavon!$A$5:$E$500,5,0)</f>
        <v>0</v>
      </c>
    </row>
    <row r="346" spans="1:6" x14ac:dyDescent="0.2">
      <c r="A346" s="2"/>
      <c r="B346" s="2">
        <f>DM!C346</f>
        <v>0</v>
      </c>
      <c r="C346" s="2">
        <f>IF(B346=0,0,VLOOKUP(B346,DM!$C$5:$E$500,2,0))</f>
        <v>0</v>
      </c>
      <c r="D346" s="2">
        <f>IF(B346=0,0,VLOOKUP(B346,DM!$C$5:$E$500,3,0))</f>
        <v>0</v>
      </c>
      <c r="E346" s="3">
        <f>VLOOKUP(Tinhgiavon!A346,Tinhgiavon!$A$5:$F$500,6,0)</f>
        <v>0</v>
      </c>
      <c r="F346" s="3">
        <f>VLOOKUP(Tinhgiavon!A346,Tinhgiavon!$A$5:$E$500,5,0)</f>
        <v>0</v>
      </c>
    </row>
    <row r="347" spans="1:6" x14ac:dyDescent="0.2">
      <c r="A347" s="2"/>
      <c r="B347" s="2">
        <f>DM!C347</f>
        <v>0</v>
      </c>
      <c r="C347" s="2">
        <f>IF(B347=0,0,VLOOKUP(B347,DM!$C$5:$E$500,2,0))</f>
        <v>0</v>
      </c>
      <c r="D347" s="2">
        <f>IF(B347=0,0,VLOOKUP(B347,DM!$C$5:$E$500,3,0))</f>
        <v>0</v>
      </c>
      <c r="E347" s="3">
        <f>VLOOKUP(Tinhgiavon!A347,Tinhgiavon!$A$5:$F$500,6,0)</f>
        <v>0</v>
      </c>
      <c r="F347" s="3">
        <f>VLOOKUP(Tinhgiavon!A347,Tinhgiavon!$A$5:$E$500,5,0)</f>
        <v>0</v>
      </c>
    </row>
    <row r="348" spans="1:6" x14ac:dyDescent="0.2">
      <c r="A348" s="2"/>
      <c r="B348" s="2">
        <f>DM!C348</f>
        <v>0</v>
      </c>
      <c r="C348" s="2">
        <f>IF(B348=0,0,VLOOKUP(B348,DM!$C$5:$E$500,2,0))</f>
        <v>0</v>
      </c>
      <c r="D348" s="2">
        <f>IF(B348=0,0,VLOOKUP(B348,DM!$C$5:$E$500,3,0))</f>
        <v>0</v>
      </c>
      <c r="E348" s="3">
        <f>VLOOKUP(Tinhgiavon!A348,Tinhgiavon!$A$5:$F$500,6,0)</f>
        <v>0</v>
      </c>
      <c r="F348" s="3">
        <f>VLOOKUP(Tinhgiavon!A348,Tinhgiavon!$A$5:$E$500,5,0)</f>
        <v>0</v>
      </c>
    </row>
    <row r="349" spans="1:6" x14ac:dyDescent="0.2">
      <c r="A349" s="2"/>
      <c r="B349" s="2">
        <f>DM!C349</f>
        <v>0</v>
      </c>
      <c r="C349" s="2">
        <f>IF(B349=0,0,VLOOKUP(B349,DM!$C$5:$E$500,2,0))</f>
        <v>0</v>
      </c>
      <c r="D349" s="2">
        <f>IF(B349=0,0,VLOOKUP(B349,DM!$C$5:$E$500,3,0))</f>
        <v>0</v>
      </c>
      <c r="E349" s="3">
        <f>VLOOKUP(Tinhgiavon!A349,Tinhgiavon!$A$5:$F$500,6,0)</f>
        <v>0</v>
      </c>
      <c r="F349" s="3">
        <f>VLOOKUP(Tinhgiavon!A349,Tinhgiavon!$A$5:$E$500,5,0)</f>
        <v>0</v>
      </c>
    </row>
    <row r="350" spans="1:6" x14ac:dyDescent="0.2">
      <c r="A350" s="2"/>
      <c r="B350" s="2">
        <f>DM!C350</f>
        <v>0</v>
      </c>
      <c r="C350" s="2">
        <f>IF(B350=0,0,VLOOKUP(B350,DM!$C$5:$E$500,2,0))</f>
        <v>0</v>
      </c>
      <c r="D350" s="2">
        <f>IF(B350=0,0,VLOOKUP(B350,DM!$C$5:$E$500,3,0))</f>
        <v>0</v>
      </c>
      <c r="E350" s="3">
        <f>VLOOKUP(Tinhgiavon!A350,Tinhgiavon!$A$5:$F$500,6,0)</f>
        <v>0</v>
      </c>
      <c r="F350" s="3">
        <f>VLOOKUP(Tinhgiavon!A350,Tinhgiavon!$A$5:$E$500,5,0)</f>
        <v>0</v>
      </c>
    </row>
    <row r="351" spans="1:6" x14ac:dyDescent="0.2">
      <c r="A351" s="2"/>
      <c r="B351" s="2">
        <f>DM!C351</f>
        <v>0</v>
      </c>
      <c r="C351" s="2">
        <f>IF(B351=0,0,VLOOKUP(B351,DM!$C$5:$E$500,2,0))</f>
        <v>0</v>
      </c>
      <c r="D351" s="2">
        <f>IF(B351=0,0,VLOOKUP(B351,DM!$C$5:$E$500,3,0))</f>
        <v>0</v>
      </c>
      <c r="E351" s="3">
        <f>VLOOKUP(Tinhgiavon!A351,Tinhgiavon!$A$5:$F$500,6,0)</f>
        <v>0</v>
      </c>
      <c r="F351" s="3">
        <f>VLOOKUP(Tinhgiavon!A351,Tinhgiavon!$A$5:$E$500,5,0)</f>
        <v>0</v>
      </c>
    </row>
    <row r="352" spans="1:6" x14ac:dyDescent="0.2">
      <c r="A352" s="2"/>
      <c r="B352" s="2">
        <f>DM!C352</f>
        <v>0</v>
      </c>
      <c r="C352" s="2">
        <f>IF(B352=0,0,VLOOKUP(B352,DM!$C$5:$E$500,2,0))</f>
        <v>0</v>
      </c>
      <c r="D352" s="2">
        <f>IF(B352=0,0,VLOOKUP(B352,DM!$C$5:$E$500,3,0))</f>
        <v>0</v>
      </c>
      <c r="E352" s="3">
        <f>VLOOKUP(Tinhgiavon!A352,Tinhgiavon!$A$5:$F$500,6,0)</f>
        <v>0</v>
      </c>
      <c r="F352" s="3">
        <f>VLOOKUP(Tinhgiavon!A352,Tinhgiavon!$A$5:$E$500,5,0)</f>
        <v>0</v>
      </c>
    </row>
    <row r="353" spans="1:6" x14ac:dyDescent="0.2">
      <c r="A353" s="2"/>
      <c r="B353" s="2">
        <f>DM!C353</f>
        <v>0</v>
      </c>
      <c r="C353" s="2">
        <f>IF(B353=0,0,VLOOKUP(B353,DM!$C$5:$E$500,2,0))</f>
        <v>0</v>
      </c>
      <c r="D353" s="2">
        <f>IF(B353=0,0,VLOOKUP(B353,DM!$C$5:$E$500,3,0))</f>
        <v>0</v>
      </c>
      <c r="E353" s="3">
        <f>VLOOKUP(Tinhgiavon!A353,Tinhgiavon!$A$5:$F$500,6,0)</f>
        <v>0</v>
      </c>
      <c r="F353" s="3">
        <f>VLOOKUP(Tinhgiavon!A353,Tinhgiavon!$A$5:$E$500,5,0)</f>
        <v>0</v>
      </c>
    </row>
    <row r="354" spans="1:6" x14ac:dyDescent="0.2">
      <c r="A354" s="2"/>
      <c r="B354" s="2">
        <f>DM!C354</f>
        <v>0</v>
      </c>
      <c r="C354" s="2">
        <f>IF(B354=0,0,VLOOKUP(B354,DM!$C$5:$E$500,2,0))</f>
        <v>0</v>
      </c>
      <c r="D354" s="2">
        <f>IF(B354=0,0,VLOOKUP(B354,DM!$C$5:$E$500,3,0))</f>
        <v>0</v>
      </c>
      <c r="E354" s="3">
        <f>VLOOKUP(Tinhgiavon!A354,Tinhgiavon!$A$5:$F$500,6,0)</f>
        <v>0</v>
      </c>
      <c r="F354" s="3">
        <f>VLOOKUP(Tinhgiavon!A354,Tinhgiavon!$A$5:$E$500,5,0)</f>
        <v>0</v>
      </c>
    </row>
    <row r="355" spans="1:6" x14ac:dyDescent="0.2">
      <c r="A355" s="2"/>
      <c r="B355" s="2">
        <f>DM!C355</f>
        <v>0</v>
      </c>
      <c r="C355" s="2">
        <f>IF(B355=0,0,VLOOKUP(B355,DM!$C$5:$E$500,2,0))</f>
        <v>0</v>
      </c>
      <c r="D355" s="2">
        <f>IF(B355=0,0,VLOOKUP(B355,DM!$C$5:$E$500,3,0))</f>
        <v>0</v>
      </c>
      <c r="E355" s="3">
        <f>VLOOKUP(Tinhgiavon!A355,Tinhgiavon!$A$5:$F$500,6,0)</f>
        <v>0</v>
      </c>
      <c r="F355" s="3">
        <f>VLOOKUP(Tinhgiavon!A355,Tinhgiavon!$A$5:$E$500,5,0)</f>
        <v>0</v>
      </c>
    </row>
    <row r="356" spans="1:6" x14ac:dyDescent="0.2">
      <c r="A356" s="2"/>
      <c r="B356" s="2">
        <f>DM!C356</f>
        <v>0</v>
      </c>
      <c r="C356" s="2">
        <f>IF(B356=0,0,VLOOKUP(B356,DM!$C$5:$E$500,2,0))</f>
        <v>0</v>
      </c>
      <c r="D356" s="2">
        <f>IF(B356=0,0,VLOOKUP(B356,DM!$C$5:$E$500,3,0))</f>
        <v>0</v>
      </c>
      <c r="E356" s="3">
        <f>VLOOKUP(Tinhgiavon!A356,Tinhgiavon!$A$5:$F$500,6,0)</f>
        <v>0</v>
      </c>
      <c r="F356" s="3">
        <f>VLOOKUP(Tinhgiavon!A356,Tinhgiavon!$A$5:$E$500,5,0)</f>
        <v>0</v>
      </c>
    </row>
    <row r="357" spans="1:6" x14ac:dyDescent="0.2">
      <c r="A357" s="2"/>
      <c r="B357" s="2">
        <f>DM!C357</f>
        <v>0</v>
      </c>
      <c r="C357" s="2">
        <f>IF(B357=0,0,VLOOKUP(B357,DM!$C$5:$E$500,2,0))</f>
        <v>0</v>
      </c>
      <c r="D357" s="2">
        <f>IF(B357=0,0,VLOOKUP(B357,DM!$C$5:$E$500,3,0))</f>
        <v>0</v>
      </c>
      <c r="E357" s="3">
        <f>VLOOKUP(Tinhgiavon!A357,Tinhgiavon!$A$5:$F$500,6,0)</f>
        <v>0</v>
      </c>
      <c r="F357" s="3">
        <f>VLOOKUP(Tinhgiavon!A357,Tinhgiavon!$A$5:$E$500,5,0)</f>
        <v>0</v>
      </c>
    </row>
    <row r="358" spans="1:6" x14ac:dyDescent="0.2">
      <c r="A358" s="2"/>
      <c r="B358" s="2">
        <f>DM!C358</f>
        <v>0</v>
      </c>
      <c r="C358" s="2">
        <f>IF(B358=0,0,VLOOKUP(B358,DM!$C$5:$E$500,2,0))</f>
        <v>0</v>
      </c>
      <c r="D358" s="2">
        <f>IF(B358=0,0,VLOOKUP(B358,DM!$C$5:$E$500,3,0))</f>
        <v>0</v>
      </c>
      <c r="E358" s="3">
        <f>VLOOKUP(Tinhgiavon!A358,Tinhgiavon!$A$5:$F$500,6,0)</f>
        <v>0</v>
      </c>
      <c r="F358" s="3">
        <f>VLOOKUP(Tinhgiavon!A358,Tinhgiavon!$A$5:$E$500,5,0)</f>
        <v>0</v>
      </c>
    </row>
    <row r="359" spans="1:6" x14ac:dyDescent="0.2">
      <c r="A359" s="2"/>
      <c r="B359" s="2">
        <f>DM!C359</f>
        <v>0</v>
      </c>
      <c r="C359" s="2">
        <f>IF(B359=0,0,VLOOKUP(B359,DM!$C$5:$E$500,2,0))</f>
        <v>0</v>
      </c>
      <c r="D359" s="2">
        <f>IF(B359=0,0,VLOOKUP(B359,DM!$C$5:$E$500,3,0))</f>
        <v>0</v>
      </c>
      <c r="E359" s="3">
        <f>VLOOKUP(Tinhgiavon!A359,Tinhgiavon!$A$5:$F$500,6,0)</f>
        <v>0</v>
      </c>
      <c r="F359" s="3">
        <f>VLOOKUP(Tinhgiavon!A359,Tinhgiavon!$A$5:$E$500,5,0)</f>
        <v>0</v>
      </c>
    </row>
    <row r="360" spans="1:6" x14ac:dyDescent="0.2">
      <c r="A360" s="2"/>
      <c r="B360" s="2">
        <f>DM!C360</f>
        <v>0</v>
      </c>
      <c r="C360" s="2">
        <f>IF(B360=0,0,VLOOKUP(B360,DM!$C$5:$E$500,2,0))</f>
        <v>0</v>
      </c>
      <c r="D360" s="2">
        <f>IF(B360=0,0,VLOOKUP(B360,DM!$C$5:$E$500,3,0))</f>
        <v>0</v>
      </c>
      <c r="E360" s="3">
        <f>VLOOKUP(Tinhgiavon!A360,Tinhgiavon!$A$5:$F$500,6,0)</f>
        <v>0</v>
      </c>
      <c r="F360" s="3">
        <f>VLOOKUP(Tinhgiavon!A360,Tinhgiavon!$A$5:$E$500,5,0)</f>
        <v>0</v>
      </c>
    </row>
    <row r="361" spans="1:6" x14ac:dyDescent="0.2">
      <c r="A361" s="2"/>
      <c r="B361" s="2">
        <f>DM!C361</f>
        <v>0</v>
      </c>
      <c r="C361" s="2">
        <f>IF(B361=0,0,VLOOKUP(B361,DM!$C$5:$E$500,2,0))</f>
        <v>0</v>
      </c>
      <c r="D361" s="2">
        <f>IF(B361=0,0,VLOOKUP(B361,DM!$C$5:$E$500,3,0))</f>
        <v>0</v>
      </c>
      <c r="E361" s="3">
        <f>VLOOKUP(Tinhgiavon!A361,Tinhgiavon!$A$5:$F$500,6,0)</f>
        <v>0</v>
      </c>
      <c r="F361" s="3">
        <f>VLOOKUP(Tinhgiavon!A361,Tinhgiavon!$A$5:$E$500,5,0)</f>
        <v>0</v>
      </c>
    </row>
    <row r="362" spans="1:6" x14ac:dyDescent="0.2">
      <c r="A362" s="2"/>
      <c r="B362" s="2">
        <f>DM!C362</f>
        <v>0</v>
      </c>
      <c r="C362" s="2">
        <f>IF(B362=0,0,VLOOKUP(B362,DM!$C$5:$E$500,2,0))</f>
        <v>0</v>
      </c>
      <c r="D362" s="2">
        <f>IF(B362=0,0,VLOOKUP(B362,DM!$C$5:$E$500,3,0))</f>
        <v>0</v>
      </c>
      <c r="E362" s="3">
        <f>VLOOKUP(Tinhgiavon!A362,Tinhgiavon!$A$5:$F$500,6,0)</f>
        <v>0</v>
      </c>
      <c r="F362" s="3">
        <f>VLOOKUP(Tinhgiavon!A362,Tinhgiavon!$A$5:$E$500,5,0)</f>
        <v>0</v>
      </c>
    </row>
    <row r="363" spans="1:6" x14ac:dyDescent="0.2">
      <c r="A363" s="2"/>
      <c r="B363" s="2">
        <f>DM!C363</f>
        <v>0</v>
      </c>
      <c r="C363" s="2">
        <f>IF(B363=0,0,VLOOKUP(B363,DM!$C$5:$E$500,2,0))</f>
        <v>0</v>
      </c>
      <c r="D363" s="2">
        <f>IF(B363=0,0,VLOOKUP(B363,DM!$C$5:$E$500,3,0))</f>
        <v>0</v>
      </c>
      <c r="E363" s="3">
        <f>VLOOKUP(Tinhgiavon!A363,Tinhgiavon!$A$5:$F$500,6,0)</f>
        <v>0</v>
      </c>
      <c r="F363" s="3">
        <f>VLOOKUP(Tinhgiavon!A363,Tinhgiavon!$A$5:$E$500,5,0)</f>
        <v>0</v>
      </c>
    </row>
    <row r="364" spans="1:6" x14ac:dyDescent="0.2">
      <c r="A364" s="2"/>
      <c r="B364" s="2">
        <f>DM!C364</f>
        <v>0</v>
      </c>
      <c r="C364" s="2">
        <f>IF(B364=0,0,VLOOKUP(B364,DM!$C$5:$E$500,2,0))</f>
        <v>0</v>
      </c>
      <c r="D364" s="2">
        <f>IF(B364=0,0,VLOOKUP(B364,DM!$C$5:$E$500,3,0))</f>
        <v>0</v>
      </c>
      <c r="E364" s="3">
        <f>VLOOKUP(Tinhgiavon!A364,Tinhgiavon!$A$5:$F$500,6,0)</f>
        <v>0</v>
      </c>
      <c r="F364" s="3">
        <f>VLOOKUP(Tinhgiavon!A364,Tinhgiavon!$A$5:$E$500,5,0)</f>
        <v>0</v>
      </c>
    </row>
    <row r="365" spans="1:6" x14ac:dyDescent="0.2">
      <c r="A365" s="2"/>
      <c r="B365" s="2">
        <f>DM!C365</f>
        <v>0</v>
      </c>
      <c r="C365" s="2">
        <f>IF(B365=0,0,VLOOKUP(B365,DM!$C$5:$E$500,2,0))</f>
        <v>0</v>
      </c>
      <c r="D365" s="2">
        <f>IF(B365=0,0,VLOOKUP(B365,DM!$C$5:$E$500,3,0))</f>
        <v>0</v>
      </c>
      <c r="E365" s="3">
        <f>VLOOKUP(Tinhgiavon!A365,Tinhgiavon!$A$5:$F$500,6,0)</f>
        <v>0</v>
      </c>
      <c r="F365" s="3">
        <f>VLOOKUP(Tinhgiavon!A365,Tinhgiavon!$A$5:$E$500,5,0)</f>
        <v>0</v>
      </c>
    </row>
    <row r="366" spans="1:6" x14ac:dyDescent="0.2">
      <c r="A366" s="2"/>
      <c r="B366" s="2">
        <f>DM!C366</f>
        <v>0</v>
      </c>
      <c r="C366" s="2">
        <f>IF(B366=0,0,VLOOKUP(B366,DM!$C$5:$E$500,2,0))</f>
        <v>0</v>
      </c>
      <c r="D366" s="2">
        <f>IF(B366=0,0,VLOOKUP(B366,DM!$C$5:$E$500,3,0))</f>
        <v>0</v>
      </c>
      <c r="E366" s="3">
        <f>VLOOKUP(Tinhgiavon!A366,Tinhgiavon!$A$5:$F$500,6,0)</f>
        <v>0</v>
      </c>
      <c r="F366" s="3">
        <f>VLOOKUP(Tinhgiavon!A366,Tinhgiavon!$A$5:$E$500,5,0)</f>
        <v>0</v>
      </c>
    </row>
    <row r="367" spans="1:6" x14ac:dyDescent="0.2">
      <c r="A367" s="2"/>
      <c r="B367" s="2">
        <f>DM!C367</f>
        <v>0</v>
      </c>
      <c r="C367" s="2">
        <f>IF(B367=0,0,VLOOKUP(B367,DM!$C$5:$E$500,2,0))</f>
        <v>0</v>
      </c>
      <c r="D367" s="2">
        <f>IF(B367=0,0,VLOOKUP(B367,DM!$C$5:$E$500,3,0))</f>
        <v>0</v>
      </c>
      <c r="E367" s="3">
        <f>VLOOKUP(Tinhgiavon!A367,Tinhgiavon!$A$5:$F$500,6,0)</f>
        <v>0</v>
      </c>
      <c r="F367" s="3">
        <f>VLOOKUP(Tinhgiavon!A367,Tinhgiavon!$A$5:$E$500,5,0)</f>
        <v>0</v>
      </c>
    </row>
    <row r="368" spans="1:6" x14ac:dyDescent="0.2">
      <c r="A368" s="2"/>
      <c r="B368" s="2">
        <f>DM!C368</f>
        <v>0</v>
      </c>
      <c r="C368" s="2">
        <f>IF(B368=0,0,VLOOKUP(B368,DM!$C$5:$E$500,2,0))</f>
        <v>0</v>
      </c>
      <c r="D368" s="2">
        <f>IF(B368=0,0,VLOOKUP(B368,DM!$C$5:$E$500,3,0))</f>
        <v>0</v>
      </c>
      <c r="E368" s="3">
        <f>VLOOKUP(Tinhgiavon!A368,Tinhgiavon!$A$5:$F$500,6,0)</f>
        <v>0</v>
      </c>
      <c r="F368" s="3">
        <f>VLOOKUP(Tinhgiavon!A368,Tinhgiavon!$A$5:$E$500,5,0)</f>
        <v>0</v>
      </c>
    </row>
    <row r="369" spans="1:6" x14ac:dyDescent="0.2">
      <c r="A369" s="2"/>
      <c r="B369" s="2">
        <f>DM!C369</f>
        <v>0</v>
      </c>
      <c r="C369" s="2">
        <f>IF(B369=0,0,VLOOKUP(B369,DM!$C$5:$E$500,2,0))</f>
        <v>0</v>
      </c>
      <c r="D369" s="2">
        <f>IF(B369=0,0,VLOOKUP(B369,DM!$C$5:$E$500,3,0))</f>
        <v>0</v>
      </c>
      <c r="E369" s="3">
        <f>VLOOKUP(Tinhgiavon!A369,Tinhgiavon!$A$5:$F$500,6,0)</f>
        <v>0</v>
      </c>
      <c r="F369" s="3">
        <f>VLOOKUP(Tinhgiavon!A369,Tinhgiavon!$A$5:$E$500,5,0)</f>
        <v>0</v>
      </c>
    </row>
    <row r="370" spans="1:6" x14ac:dyDescent="0.2">
      <c r="A370" s="2"/>
      <c r="B370" s="2">
        <f>DM!C370</f>
        <v>0</v>
      </c>
      <c r="C370" s="2">
        <f>IF(B370=0,0,VLOOKUP(B370,DM!$C$5:$E$500,2,0))</f>
        <v>0</v>
      </c>
      <c r="D370" s="2">
        <f>IF(B370=0,0,VLOOKUP(B370,DM!$C$5:$E$500,3,0))</f>
        <v>0</v>
      </c>
      <c r="E370" s="3">
        <f>VLOOKUP(Tinhgiavon!A370,Tinhgiavon!$A$5:$F$500,6,0)</f>
        <v>0</v>
      </c>
      <c r="F370" s="3">
        <f>VLOOKUP(Tinhgiavon!A370,Tinhgiavon!$A$5:$E$500,5,0)</f>
        <v>0</v>
      </c>
    </row>
    <row r="371" spans="1:6" x14ac:dyDescent="0.2">
      <c r="A371" s="2"/>
      <c r="B371" s="2">
        <f>DM!C371</f>
        <v>0</v>
      </c>
      <c r="C371" s="2">
        <f>IF(B371=0,0,VLOOKUP(B371,DM!$C$5:$E$500,2,0))</f>
        <v>0</v>
      </c>
      <c r="D371" s="2">
        <f>IF(B371=0,0,VLOOKUP(B371,DM!$C$5:$E$500,3,0))</f>
        <v>0</v>
      </c>
      <c r="E371" s="3">
        <f>VLOOKUP(Tinhgiavon!A371,Tinhgiavon!$A$5:$F$500,6,0)</f>
        <v>0</v>
      </c>
      <c r="F371" s="3">
        <f>VLOOKUP(Tinhgiavon!A371,Tinhgiavon!$A$5:$E$500,5,0)</f>
        <v>0</v>
      </c>
    </row>
    <row r="372" spans="1:6" x14ac:dyDescent="0.2">
      <c r="A372" s="2"/>
      <c r="B372" s="2">
        <f>DM!C372</f>
        <v>0</v>
      </c>
      <c r="C372" s="2">
        <f>IF(B372=0,0,VLOOKUP(B372,DM!$C$5:$E$500,2,0))</f>
        <v>0</v>
      </c>
      <c r="D372" s="2">
        <f>IF(B372=0,0,VLOOKUP(B372,DM!$C$5:$E$500,3,0))</f>
        <v>0</v>
      </c>
      <c r="E372" s="3">
        <f>VLOOKUP(Tinhgiavon!A372,Tinhgiavon!$A$5:$F$500,6,0)</f>
        <v>0</v>
      </c>
      <c r="F372" s="3">
        <f>VLOOKUP(Tinhgiavon!A372,Tinhgiavon!$A$5:$E$500,5,0)</f>
        <v>0</v>
      </c>
    </row>
    <row r="373" spans="1:6" x14ac:dyDescent="0.2">
      <c r="A373" s="2"/>
      <c r="B373" s="2">
        <f>DM!C373</f>
        <v>0</v>
      </c>
      <c r="C373" s="2">
        <f>IF(B373=0,0,VLOOKUP(B373,DM!$C$5:$E$500,2,0))</f>
        <v>0</v>
      </c>
      <c r="D373" s="2">
        <f>IF(B373=0,0,VLOOKUP(B373,DM!$C$5:$E$500,3,0))</f>
        <v>0</v>
      </c>
      <c r="E373" s="3">
        <f>VLOOKUP(Tinhgiavon!A373,Tinhgiavon!$A$5:$F$500,6,0)</f>
        <v>0</v>
      </c>
      <c r="F373" s="3">
        <f>VLOOKUP(Tinhgiavon!A373,Tinhgiavon!$A$5:$E$500,5,0)</f>
        <v>0</v>
      </c>
    </row>
    <row r="374" spans="1:6" x14ac:dyDescent="0.2">
      <c r="A374" s="2"/>
      <c r="B374" s="2">
        <f>DM!C374</f>
        <v>0</v>
      </c>
      <c r="C374" s="2">
        <f>IF(B374=0,0,VLOOKUP(B374,DM!$C$5:$E$500,2,0))</f>
        <v>0</v>
      </c>
      <c r="D374" s="2">
        <f>IF(B374=0,0,VLOOKUP(B374,DM!$C$5:$E$500,3,0))</f>
        <v>0</v>
      </c>
      <c r="E374" s="3">
        <f>VLOOKUP(Tinhgiavon!A374,Tinhgiavon!$A$5:$F$500,6,0)</f>
        <v>0</v>
      </c>
      <c r="F374" s="3">
        <f>VLOOKUP(Tinhgiavon!A374,Tinhgiavon!$A$5:$E$500,5,0)</f>
        <v>0</v>
      </c>
    </row>
    <row r="375" spans="1:6" x14ac:dyDescent="0.2">
      <c r="A375" s="2"/>
      <c r="B375" s="2">
        <f>DM!C375</f>
        <v>0</v>
      </c>
      <c r="C375" s="2">
        <f>IF(B375=0,0,VLOOKUP(B375,DM!$C$5:$E$500,2,0))</f>
        <v>0</v>
      </c>
      <c r="D375" s="2">
        <f>IF(B375=0,0,VLOOKUP(B375,DM!$C$5:$E$500,3,0))</f>
        <v>0</v>
      </c>
      <c r="E375" s="3">
        <f>VLOOKUP(Tinhgiavon!A375,Tinhgiavon!$A$5:$F$500,6,0)</f>
        <v>0</v>
      </c>
      <c r="F375" s="3">
        <f>VLOOKUP(Tinhgiavon!A375,Tinhgiavon!$A$5:$E$500,5,0)</f>
        <v>0</v>
      </c>
    </row>
    <row r="376" spans="1:6" x14ac:dyDescent="0.2">
      <c r="A376" s="2"/>
      <c r="B376" s="2">
        <f>DM!C376</f>
        <v>0</v>
      </c>
      <c r="C376" s="2">
        <f>IF(B376=0,0,VLOOKUP(B376,DM!$C$5:$E$500,2,0))</f>
        <v>0</v>
      </c>
      <c r="D376" s="2">
        <f>IF(B376=0,0,VLOOKUP(B376,DM!$C$5:$E$500,3,0))</f>
        <v>0</v>
      </c>
      <c r="E376" s="3">
        <f>VLOOKUP(Tinhgiavon!A376,Tinhgiavon!$A$5:$F$500,6,0)</f>
        <v>0</v>
      </c>
      <c r="F376" s="3">
        <f>VLOOKUP(Tinhgiavon!A376,Tinhgiavon!$A$5:$E$500,5,0)</f>
        <v>0</v>
      </c>
    </row>
    <row r="377" spans="1:6" x14ac:dyDescent="0.2">
      <c r="A377" s="2"/>
      <c r="B377" s="2">
        <f>DM!C377</f>
        <v>0</v>
      </c>
      <c r="C377" s="2">
        <f>IF(B377=0,0,VLOOKUP(B377,DM!$C$5:$E$500,2,0))</f>
        <v>0</v>
      </c>
      <c r="D377" s="2">
        <f>IF(B377=0,0,VLOOKUP(B377,DM!$C$5:$E$500,3,0))</f>
        <v>0</v>
      </c>
      <c r="E377" s="3">
        <f>VLOOKUP(Tinhgiavon!A377,Tinhgiavon!$A$5:$F$500,6,0)</f>
        <v>0</v>
      </c>
      <c r="F377" s="3">
        <f>VLOOKUP(Tinhgiavon!A377,Tinhgiavon!$A$5:$E$500,5,0)</f>
        <v>0</v>
      </c>
    </row>
    <row r="378" spans="1:6" x14ac:dyDescent="0.2">
      <c r="A378" s="2"/>
      <c r="B378" s="2">
        <f>DM!C378</f>
        <v>0</v>
      </c>
      <c r="C378" s="2">
        <f>IF(B378=0,0,VLOOKUP(B378,DM!$C$5:$E$500,2,0))</f>
        <v>0</v>
      </c>
      <c r="D378" s="2">
        <f>IF(B378=0,0,VLOOKUP(B378,DM!$C$5:$E$500,3,0))</f>
        <v>0</v>
      </c>
      <c r="E378" s="3">
        <f>VLOOKUP(Tinhgiavon!A378,Tinhgiavon!$A$5:$F$500,6,0)</f>
        <v>0</v>
      </c>
      <c r="F378" s="3">
        <f>VLOOKUP(Tinhgiavon!A378,Tinhgiavon!$A$5:$E$500,5,0)</f>
        <v>0</v>
      </c>
    </row>
    <row r="379" spans="1:6" x14ac:dyDescent="0.2">
      <c r="A379" s="2"/>
      <c r="B379" s="2">
        <f>DM!C379</f>
        <v>0</v>
      </c>
      <c r="C379" s="2">
        <f>IF(B379=0,0,VLOOKUP(B379,DM!$C$5:$E$500,2,0))</f>
        <v>0</v>
      </c>
      <c r="D379" s="2">
        <f>IF(B379=0,0,VLOOKUP(B379,DM!$C$5:$E$500,3,0))</f>
        <v>0</v>
      </c>
      <c r="E379" s="3">
        <f>VLOOKUP(Tinhgiavon!A379,Tinhgiavon!$A$5:$F$500,6,0)</f>
        <v>0</v>
      </c>
      <c r="F379" s="3">
        <f>VLOOKUP(Tinhgiavon!A379,Tinhgiavon!$A$5:$E$500,5,0)</f>
        <v>0</v>
      </c>
    </row>
    <row r="380" spans="1:6" x14ac:dyDescent="0.2">
      <c r="A380" s="2"/>
      <c r="B380" s="2">
        <f>DM!C380</f>
        <v>0</v>
      </c>
      <c r="C380" s="2">
        <f>IF(B380=0,0,VLOOKUP(B380,DM!$C$5:$E$500,2,0))</f>
        <v>0</v>
      </c>
      <c r="D380" s="2">
        <f>IF(B380=0,0,VLOOKUP(B380,DM!$C$5:$E$500,3,0))</f>
        <v>0</v>
      </c>
      <c r="E380" s="3">
        <f>VLOOKUP(Tinhgiavon!A380,Tinhgiavon!$A$5:$F$500,6,0)</f>
        <v>0</v>
      </c>
      <c r="F380" s="3">
        <f>VLOOKUP(Tinhgiavon!A380,Tinhgiavon!$A$5:$E$500,5,0)</f>
        <v>0</v>
      </c>
    </row>
    <row r="381" spans="1:6" x14ac:dyDescent="0.2">
      <c r="A381" s="2"/>
      <c r="B381" s="2">
        <f>DM!C381</f>
        <v>0</v>
      </c>
      <c r="C381" s="2">
        <f>IF(B381=0,0,VLOOKUP(B381,DM!$C$5:$E$500,2,0))</f>
        <v>0</v>
      </c>
      <c r="D381" s="2">
        <f>IF(B381=0,0,VLOOKUP(B381,DM!$C$5:$E$500,3,0))</f>
        <v>0</v>
      </c>
      <c r="E381" s="3">
        <f>VLOOKUP(Tinhgiavon!A381,Tinhgiavon!$A$5:$F$500,6,0)</f>
        <v>0</v>
      </c>
      <c r="F381" s="3">
        <f>VLOOKUP(Tinhgiavon!A381,Tinhgiavon!$A$5:$E$500,5,0)</f>
        <v>0</v>
      </c>
    </row>
    <row r="382" spans="1:6" x14ac:dyDescent="0.2">
      <c r="A382" s="2"/>
      <c r="B382" s="2">
        <f>DM!C382</f>
        <v>0</v>
      </c>
      <c r="C382" s="2">
        <f>IF(B382=0,0,VLOOKUP(B382,DM!$C$5:$E$500,2,0))</f>
        <v>0</v>
      </c>
      <c r="D382" s="2">
        <f>IF(B382=0,0,VLOOKUP(B382,DM!$C$5:$E$500,3,0))</f>
        <v>0</v>
      </c>
      <c r="E382" s="3">
        <f>VLOOKUP(Tinhgiavon!A382,Tinhgiavon!$A$5:$F$500,6,0)</f>
        <v>0</v>
      </c>
      <c r="F382" s="3">
        <f>VLOOKUP(Tinhgiavon!A382,Tinhgiavon!$A$5:$E$500,5,0)</f>
        <v>0</v>
      </c>
    </row>
    <row r="383" spans="1:6" x14ac:dyDescent="0.2">
      <c r="A383" s="2"/>
      <c r="B383" s="2">
        <f>DM!C383</f>
        <v>0</v>
      </c>
      <c r="C383" s="2">
        <f>IF(B383=0,0,VLOOKUP(B383,DM!$C$5:$E$500,2,0))</f>
        <v>0</v>
      </c>
      <c r="D383" s="2">
        <f>IF(B383=0,0,VLOOKUP(B383,DM!$C$5:$E$500,3,0))</f>
        <v>0</v>
      </c>
      <c r="E383" s="3">
        <f>VLOOKUP(Tinhgiavon!A383,Tinhgiavon!$A$5:$F$500,6,0)</f>
        <v>0</v>
      </c>
      <c r="F383" s="3">
        <f>VLOOKUP(Tinhgiavon!A383,Tinhgiavon!$A$5:$E$500,5,0)</f>
        <v>0</v>
      </c>
    </row>
    <row r="384" spans="1:6" x14ac:dyDescent="0.2">
      <c r="A384" s="2"/>
      <c r="B384" s="2">
        <f>DM!C384</f>
        <v>0</v>
      </c>
      <c r="C384" s="2">
        <f>IF(B384=0,0,VLOOKUP(B384,DM!$C$5:$E$500,2,0))</f>
        <v>0</v>
      </c>
      <c r="D384" s="2">
        <f>IF(B384=0,0,VLOOKUP(B384,DM!$C$5:$E$500,3,0))</f>
        <v>0</v>
      </c>
      <c r="E384" s="3">
        <f>VLOOKUP(Tinhgiavon!A384,Tinhgiavon!$A$5:$F$500,6,0)</f>
        <v>0</v>
      </c>
      <c r="F384" s="3">
        <f>VLOOKUP(Tinhgiavon!A384,Tinhgiavon!$A$5:$E$500,5,0)</f>
        <v>0</v>
      </c>
    </row>
    <row r="385" spans="1:6" x14ac:dyDescent="0.2">
      <c r="A385" s="2"/>
      <c r="B385" s="2">
        <f>DM!C385</f>
        <v>0</v>
      </c>
      <c r="C385" s="2">
        <f>IF(B385=0,0,VLOOKUP(B385,DM!$C$5:$E$500,2,0))</f>
        <v>0</v>
      </c>
      <c r="D385" s="2">
        <f>IF(B385=0,0,VLOOKUP(B385,DM!$C$5:$E$500,3,0))</f>
        <v>0</v>
      </c>
      <c r="E385" s="3">
        <f>VLOOKUP(Tinhgiavon!A385,Tinhgiavon!$A$5:$F$500,6,0)</f>
        <v>0</v>
      </c>
      <c r="F385" s="3">
        <f>VLOOKUP(Tinhgiavon!A385,Tinhgiavon!$A$5:$E$500,5,0)</f>
        <v>0</v>
      </c>
    </row>
    <row r="386" spans="1:6" x14ac:dyDescent="0.2">
      <c r="A386" s="2"/>
      <c r="B386" s="2">
        <f>DM!C386</f>
        <v>0</v>
      </c>
      <c r="C386" s="2">
        <f>IF(B386=0,0,VLOOKUP(B386,DM!$C$5:$E$500,2,0))</f>
        <v>0</v>
      </c>
      <c r="D386" s="2">
        <f>IF(B386=0,0,VLOOKUP(B386,DM!$C$5:$E$500,3,0))</f>
        <v>0</v>
      </c>
      <c r="E386" s="3">
        <f>VLOOKUP(Tinhgiavon!A386,Tinhgiavon!$A$5:$F$500,6,0)</f>
        <v>0</v>
      </c>
      <c r="F386" s="3">
        <f>VLOOKUP(Tinhgiavon!A386,Tinhgiavon!$A$5:$E$500,5,0)</f>
        <v>0</v>
      </c>
    </row>
    <row r="387" spans="1:6" x14ac:dyDescent="0.2">
      <c r="A387" s="2"/>
      <c r="B387" s="2">
        <f>DM!C387</f>
        <v>0</v>
      </c>
      <c r="C387" s="2">
        <f>IF(B387=0,0,VLOOKUP(B387,DM!$C$5:$E$500,2,0))</f>
        <v>0</v>
      </c>
      <c r="D387" s="2">
        <f>IF(B387=0,0,VLOOKUP(B387,DM!$C$5:$E$500,3,0))</f>
        <v>0</v>
      </c>
      <c r="E387" s="3">
        <f>VLOOKUP(Tinhgiavon!A387,Tinhgiavon!$A$5:$F$500,6,0)</f>
        <v>0</v>
      </c>
      <c r="F387" s="3">
        <f>VLOOKUP(Tinhgiavon!A387,Tinhgiavon!$A$5:$E$500,5,0)</f>
        <v>0</v>
      </c>
    </row>
    <row r="388" spans="1:6" x14ac:dyDescent="0.2">
      <c r="A388" s="2"/>
      <c r="B388" s="2">
        <f>DM!C388</f>
        <v>0</v>
      </c>
      <c r="C388" s="2">
        <f>IF(B388=0,0,VLOOKUP(B388,DM!$C$5:$E$500,2,0))</f>
        <v>0</v>
      </c>
      <c r="D388" s="2">
        <f>IF(B388=0,0,VLOOKUP(B388,DM!$C$5:$E$500,3,0))</f>
        <v>0</v>
      </c>
      <c r="E388" s="3">
        <f>VLOOKUP(Tinhgiavon!A388,Tinhgiavon!$A$5:$F$500,6,0)</f>
        <v>0</v>
      </c>
      <c r="F388" s="3">
        <f>VLOOKUP(Tinhgiavon!A388,Tinhgiavon!$A$5:$E$500,5,0)</f>
        <v>0</v>
      </c>
    </row>
    <row r="389" spans="1:6" x14ac:dyDescent="0.2">
      <c r="A389" s="2"/>
      <c r="B389" s="2">
        <f>DM!C389</f>
        <v>0</v>
      </c>
      <c r="C389" s="2">
        <f>IF(B389=0,0,VLOOKUP(B389,DM!$C$5:$E$500,2,0))</f>
        <v>0</v>
      </c>
      <c r="D389" s="2">
        <f>IF(B389=0,0,VLOOKUP(B389,DM!$C$5:$E$500,3,0))</f>
        <v>0</v>
      </c>
      <c r="E389" s="3">
        <f>VLOOKUP(Tinhgiavon!A389,Tinhgiavon!$A$5:$F$500,6,0)</f>
        <v>0</v>
      </c>
      <c r="F389" s="3">
        <f>VLOOKUP(Tinhgiavon!A389,Tinhgiavon!$A$5:$E$500,5,0)</f>
        <v>0</v>
      </c>
    </row>
    <row r="390" spans="1:6" x14ac:dyDescent="0.2">
      <c r="A390" s="2"/>
      <c r="B390" s="2">
        <f>DM!C390</f>
        <v>0</v>
      </c>
      <c r="C390" s="2">
        <f>IF(B390=0,0,VLOOKUP(B390,DM!$C$5:$E$500,2,0))</f>
        <v>0</v>
      </c>
      <c r="D390" s="2">
        <f>IF(B390=0,0,VLOOKUP(B390,DM!$C$5:$E$500,3,0))</f>
        <v>0</v>
      </c>
      <c r="E390" s="3">
        <f>VLOOKUP(Tinhgiavon!A390,Tinhgiavon!$A$5:$F$500,6,0)</f>
        <v>0</v>
      </c>
      <c r="F390" s="3">
        <f>VLOOKUP(Tinhgiavon!A390,Tinhgiavon!$A$5:$E$500,5,0)</f>
        <v>0</v>
      </c>
    </row>
    <row r="391" spans="1:6" x14ac:dyDescent="0.2">
      <c r="A391" s="2"/>
      <c r="B391" s="2">
        <f>DM!C391</f>
        <v>0</v>
      </c>
      <c r="C391" s="2">
        <f>IF(B391=0,0,VLOOKUP(B391,DM!$C$5:$E$500,2,0))</f>
        <v>0</v>
      </c>
      <c r="D391" s="2">
        <f>IF(B391=0,0,VLOOKUP(B391,DM!$C$5:$E$500,3,0))</f>
        <v>0</v>
      </c>
      <c r="E391" s="3">
        <f>VLOOKUP(Tinhgiavon!A391,Tinhgiavon!$A$5:$F$500,6,0)</f>
        <v>0</v>
      </c>
      <c r="F391" s="3">
        <f>VLOOKUP(Tinhgiavon!A391,Tinhgiavon!$A$5:$E$500,5,0)</f>
        <v>0</v>
      </c>
    </row>
    <row r="392" spans="1:6" x14ac:dyDescent="0.2">
      <c r="A392" s="2"/>
      <c r="B392" s="2">
        <f>DM!C392</f>
        <v>0</v>
      </c>
      <c r="C392" s="2">
        <f>IF(B392=0,0,VLOOKUP(B392,DM!$C$5:$E$500,2,0))</f>
        <v>0</v>
      </c>
      <c r="D392" s="2">
        <f>IF(B392=0,0,VLOOKUP(B392,DM!$C$5:$E$500,3,0))</f>
        <v>0</v>
      </c>
      <c r="E392" s="3">
        <f>VLOOKUP(Tinhgiavon!A392,Tinhgiavon!$A$5:$F$500,6,0)</f>
        <v>0</v>
      </c>
      <c r="F392" s="3">
        <f>VLOOKUP(Tinhgiavon!A392,Tinhgiavon!$A$5:$E$500,5,0)</f>
        <v>0</v>
      </c>
    </row>
    <row r="393" spans="1:6" x14ac:dyDescent="0.2">
      <c r="A393" s="2"/>
      <c r="B393" s="2">
        <f>DM!C393</f>
        <v>0</v>
      </c>
      <c r="C393" s="2">
        <f>IF(B393=0,0,VLOOKUP(B393,DM!$C$5:$E$500,2,0))</f>
        <v>0</v>
      </c>
      <c r="D393" s="2">
        <f>IF(B393=0,0,VLOOKUP(B393,DM!$C$5:$E$500,3,0))</f>
        <v>0</v>
      </c>
      <c r="E393" s="3">
        <f>VLOOKUP(Tinhgiavon!A393,Tinhgiavon!$A$5:$F$500,6,0)</f>
        <v>0</v>
      </c>
      <c r="F393" s="3">
        <f>VLOOKUP(Tinhgiavon!A393,Tinhgiavon!$A$5:$E$500,5,0)</f>
        <v>0</v>
      </c>
    </row>
    <row r="394" spans="1:6" x14ac:dyDescent="0.2">
      <c r="A394" s="2"/>
      <c r="B394" s="2">
        <f>DM!C394</f>
        <v>0</v>
      </c>
      <c r="C394" s="2">
        <f>IF(B394=0,0,VLOOKUP(B394,DM!$C$5:$E$500,2,0))</f>
        <v>0</v>
      </c>
      <c r="D394" s="2">
        <f>IF(B394=0,0,VLOOKUP(B394,DM!$C$5:$E$500,3,0))</f>
        <v>0</v>
      </c>
      <c r="E394" s="3">
        <f>VLOOKUP(Tinhgiavon!A394,Tinhgiavon!$A$5:$F$500,6,0)</f>
        <v>0</v>
      </c>
      <c r="F394" s="3">
        <f>VLOOKUP(Tinhgiavon!A394,Tinhgiavon!$A$5:$E$500,5,0)</f>
        <v>0</v>
      </c>
    </row>
    <row r="395" spans="1:6" x14ac:dyDescent="0.2">
      <c r="A395" s="2"/>
      <c r="B395" s="2">
        <f>DM!C395</f>
        <v>0</v>
      </c>
      <c r="C395" s="2">
        <f>IF(B395=0,0,VLOOKUP(B395,DM!$C$5:$E$500,2,0))</f>
        <v>0</v>
      </c>
      <c r="D395" s="2">
        <f>IF(B395=0,0,VLOOKUP(B395,DM!$C$5:$E$500,3,0))</f>
        <v>0</v>
      </c>
      <c r="E395" s="3">
        <f>VLOOKUP(Tinhgiavon!A395,Tinhgiavon!$A$5:$F$500,6,0)</f>
        <v>0</v>
      </c>
      <c r="F395" s="3">
        <f>VLOOKUP(Tinhgiavon!A395,Tinhgiavon!$A$5:$E$500,5,0)</f>
        <v>0</v>
      </c>
    </row>
    <row r="396" spans="1:6" x14ac:dyDescent="0.2">
      <c r="A396" s="2"/>
      <c r="B396" s="2">
        <f>DM!C396</f>
        <v>0</v>
      </c>
      <c r="C396" s="2">
        <f>IF(B396=0,0,VLOOKUP(B396,DM!$C$5:$E$500,2,0))</f>
        <v>0</v>
      </c>
      <c r="D396" s="2">
        <f>IF(B396=0,0,VLOOKUP(B396,DM!$C$5:$E$500,3,0))</f>
        <v>0</v>
      </c>
      <c r="E396" s="3">
        <f>VLOOKUP(Tinhgiavon!A396,Tinhgiavon!$A$5:$F$500,6,0)</f>
        <v>0</v>
      </c>
      <c r="F396" s="3">
        <f>VLOOKUP(Tinhgiavon!A396,Tinhgiavon!$A$5:$E$500,5,0)</f>
        <v>0</v>
      </c>
    </row>
    <row r="397" spans="1:6" x14ac:dyDescent="0.2">
      <c r="A397" s="2"/>
      <c r="B397" s="2">
        <f>DM!C397</f>
        <v>0</v>
      </c>
      <c r="C397" s="2">
        <f>IF(B397=0,0,VLOOKUP(B397,DM!$C$5:$E$500,2,0))</f>
        <v>0</v>
      </c>
      <c r="D397" s="2">
        <f>IF(B397=0,0,VLOOKUP(B397,DM!$C$5:$E$500,3,0))</f>
        <v>0</v>
      </c>
      <c r="E397" s="3">
        <f>VLOOKUP(Tinhgiavon!A397,Tinhgiavon!$A$5:$F$500,6,0)</f>
        <v>0</v>
      </c>
      <c r="F397" s="3">
        <f>VLOOKUP(Tinhgiavon!A397,Tinhgiavon!$A$5:$E$500,5,0)</f>
        <v>0</v>
      </c>
    </row>
    <row r="398" spans="1:6" x14ac:dyDescent="0.2">
      <c r="A398" s="2"/>
      <c r="B398" s="2">
        <f>DM!C398</f>
        <v>0</v>
      </c>
      <c r="C398" s="2">
        <f>IF(B398=0,0,VLOOKUP(B398,DM!$C$5:$E$500,2,0))</f>
        <v>0</v>
      </c>
      <c r="D398" s="2">
        <f>IF(B398=0,0,VLOOKUP(B398,DM!$C$5:$E$500,3,0))</f>
        <v>0</v>
      </c>
      <c r="E398" s="3">
        <f>VLOOKUP(Tinhgiavon!A398,Tinhgiavon!$A$5:$F$500,6,0)</f>
        <v>0</v>
      </c>
      <c r="F398" s="3">
        <f>VLOOKUP(Tinhgiavon!A398,Tinhgiavon!$A$5:$E$500,5,0)</f>
        <v>0</v>
      </c>
    </row>
    <row r="399" spans="1:6" x14ac:dyDescent="0.2">
      <c r="A399" s="2"/>
      <c r="B399" s="2">
        <f>DM!C399</f>
        <v>0</v>
      </c>
      <c r="C399" s="2">
        <f>IF(B399=0,0,VLOOKUP(B399,DM!$C$5:$E$500,2,0))</f>
        <v>0</v>
      </c>
      <c r="D399" s="2">
        <f>IF(B399=0,0,VLOOKUP(B399,DM!$C$5:$E$500,3,0))</f>
        <v>0</v>
      </c>
      <c r="E399" s="3">
        <f>VLOOKUP(Tinhgiavon!A399,Tinhgiavon!$A$5:$F$500,6,0)</f>
        <v>0</v>
      </c>
      <c r="F399" s="3">
        <f>VLOOKUP(Tinhgiavon!A399,Tinhgiavon!$A$5:$E$500,5,0)</f>
        <v>0</v>
      </c>
    </row>
    <row r="400" spans="1:6" x14ac:dyDescent="0.2">
      <c r="A400" s="2"/>
      <c r="B400" s="2">
        <f>DM!C400</f>
        <v>0</v>
      </c>
      <c r="C400" s="2">
        <f>IF(B400=0,0,VLOOKUP(B400,DM!$C$5:$E$500,2,0))</f>
        <v>0</v>
      </c>
      <c r="D400" s="2">
        <f>IF(B400=0,0,VLOOKUP(B400,DM!$C$5:$E$500,3,0))</f>
        <v>0</v>
      </c>
      <c r="E400" s="3">
        <f>VLOOKUP(Tinhgiavon!A400,Tinhgiavon!$A$5:$F$500,6,0)</f>
        <v>0</v>
      </c>
      <c r="F400" s="3">
        <f>VLOOKUP(Tinhgiavon!A400,Tinhgiavon!$A$5:$E$500,5,0)</f>
        <v>0</v>
      </c>
    </row>
    <row r="401" spans="1:6" x14ac:dyDescent="0.2">
      <c r="A401" s="2"/>
      <c r="B401" s="2">
        <f>DM!C401</f>
        <v>0</v>
      </c>
      <c r="C401" s="2">
        <f>IF(B401=0,0,VLOOKUP(B401,DM!$C$5:$E$500,2,0))</f>
        <v>0</v>
      </c>
      <c r="D401" s="2">
        <f>IF(B401=0,0,VLOOKUP(B401,DM!$C$5:$E$500,3,0))</f>
        <v>0</v>
      </c>
      <c r="E401" s="3">
        <f>VLOOKUP(Tinhgiavon!A401,Tinhgiavon!$A$5:$F$500,6,0)</f>
        <v>0</v>
      </c>
      <c r="F401" s="3">
        <f>VLOOKUP(Tinhgiavon!A401,Tinhgiavon!$A$5:$E$500,5,0)</f>
        <v>0</v>
      </c>
    </row>
    <row r="402" spans="1:6" x14ac:dyDescent="0.2">
      <c r="A402" s="2"/>
      <c r="B402" s="2">
        <f>DM!C402</f>
        <v>0</v>
      </c>
      <c r="C402" s="2">
        <f>IF(B402=0,0,VLOOKUP(B402,DM!$C$5:$E$500,2,0))</f>
        <v>0</v>
      </c>
      <c r="D402" s="2">
        <f>IF(B402=0,0,VLOOKUP(B402,DM!$C$5:$E$500,3,0))</f>
        <v>0</v>
      </c>
      <c r="E402" s="3">
        <f>VLOOKUP(Tinhgiavon!A402,Tinhgiavon!$A$5:$F$500,6,0)</f>
        <v>0</v>
      </c>
      <c r="F402" s="3">
        <f>VLOOKUP(Tinhgiavon!A402,Tinhgiavon!$A$5:$E$500,5,0)</f>
        <v>0</v>
      </c>
    </row>
    <row r="403" spans="1:6" x14ac:dyDescent="0.2">
      <c r="A403" s="2"/>
      <c r="B403" s="2">
        <f>DM!C403</f>
        <v>0</v>
      </c>
      <c r="C403" s="2">
        <f>IF(B403=0,0,VLOOKUP(B403,DM!$C$5:$E$500,2,0))</f>
        <v>0</v>
      </c>
      <c r="D403" s="2">
        <f>IF(B403=0,0,VLOOKUP(B403,DM!$C$5:$E$500,3,0))</f>
        <v>0</v>
      </c>
      <c r="E403" s="3">
        <f>VLOOKUP(Tinhgiavon!A403,Tinhgiavon!$A$5:$F$500,6,0)</f>
        <v>0</v>
      </c>
      <c r="F403" s="3">
        <f>VLOOKUP(Tinhgiavon!A403,Tinhgiavon!$A$5:$E$500,5,0)</f>
        <v>0</v>
      </c>
    </row>
    <row r="404" spans="1:6" x14ac:dyDescent="0.2">
      <c r="A404" s="2"/>
      <c r="B404" s="2">
        <f>DM!C404</f>
        <v>0</v>
      </c>
      <c r="C404" s="2">
        <f>IF(B404=0,0,VLOOKUP(B404,DM!$C$5:$E$500,2,0))</f>
        <v>0</v>
      </c>
      <c r="D404" s="2">
        <f>IF(B404=0,0,VLOOKUP(B404,DM!$C$5:$E$500,3,0))</f>
        <v>0</v>
      </c>
      <c r="E404" s="3">
        <f>VLOOKUP(Tinhgiavon!A404,Tinhgiavon!$A$5:$F$500,6,0)</f>
        <v>0</v>
      </c>
      <c r="F404" s="3">
        <f>VLOOKUP(Tinhgiavon!A404,Tinhgiavon!$A$5:$E$500,5,0)</f>
        <v>0</v>
      </c>
    </row>
    <row r="405" spans="1:6" x14ac:dyDescent="0.2">
      <c r="A405" s="2"/>
      <c r="B405" s="2">
        <f>DM!C405</f>
        <v>0</v>
      </c>
      <c r="C405" s="2">
        <f>IF(B405=0,0,VLOOKUP(B405,DM!$C$5:$E$500,2,0))</f>
        <v>0</v>
      </c>
      <c r="D405" s="2">
        <f>IF(B405=0,0,VLOOKUP(B405,DM!$C$5:$E$500,3,0))</f>
        <v>0</v>
      </c>
      <c r="E405" s="3">
        <f>VLOOKUP(Tinhgiavon!A405,Tinhgiavon!$A$5:$F$500,6,0)</f>
        <v>0</v>
      </c>
      <c r="F405" s="3">
        <f>VLOOKUP(Tinhgiavon!A405,Tinhgiavon!$A$5:$E$500,5,0)</f>
        <v>0</v>
      </c>
    </row>
    <row r="406" spans="1:6" x14ac:dyDescent="0.2">
      <c r="A406" s="2"/>
      <c r="B406" s="2">
        <f>DM!C406</f>
        <v>0</v>
      </c>
      <c r="C406" s="2">
        <f>IF(B406=0,0,VLOOKUP(B406,DM!$C$5:$E$500,2,0))</f>
        <v>0</v>
      </c>
      <c r="D406" s="2">
        <f>IF(B406=0,0,VLOOKUP(B406,DM!$C$5:$E$500,3,0))</f>
        <v>0</v>
      </c>
      <c r="E406" s="3">
        <f>VLOOKUP(Tinhgiavon!A406,Tinhgiavon!$A$5:$F$500,6,0)</f>
        <v>0</v>
      </c>
      <c r="F406" s="3">
        <f>VLOOKUP(Tinhgiavon!A406,Tinhgiavon!$A$5:$E$500,5,0)</f>
        <v>0</v>
      </c>
    </row>
    <row r="407" spans="1:6" x14ac:dyDescent="0.2">
      <c r="A407" s="2"/>
      <c r="B407" s="2">
        <f>DM!C407</f>
        <v>0</v>
      </c>
      <c r="C407" s="2">
        <f>IF(B407=0,0,VLOOKUP(B407,DM!$C$5:$E$500,2,0))</f>
        <v>0</v>
      </c>
      <c r="D407" s="2">
        <f>IF(B407=0,0,VLOOKUP(B407,DM!$C$5:$E$500,3,0))</f>
        <v>0</v>
      </c>
      <c r="E407" s="3">
        <f>VLOOKUP(Tinhgiavon!A407,Tinhgiavon!$A$5:$F$500,6,0)</f>
        <v>0</v>
      </c>
      <c r="F407" s="3">
        <f>VLOOKUP(Tinhgiavon!A407,Tinhgiavon!$A$5:$E$500,5,0)</f>
        <v>0</v>
      </c>
    </row>
    <row r="408" spans="1:6" x14ac:dyDescent="0.2">
      <c r="A408" s="2"/>
      <c r="B408" s="2">
        <f>DM!C408</f>
        <v>0</v>
      </c>
      <c r="C408" s="2">
        <f>IF(B408=0,0,VLOOKUP(B408,DM!$C$5:$E$500,2,0))</f>
        <v>0</v>
      </c>
      <c r="D408" s="2">
        <f>IF(B408=0,0,VLOOKUP(B408,DM!$C$5:$E$500,3,0))</f>
        <v>0</v>
      </c>
      <c r="E408" s="3">
        <f>VLOOKUP(Tinhgiavon!A408,Tinhgiavon!$A$5:$F$500,6,0)</f>
        <v>0</v>
      </c>
      <c r="F408" s="3">
        <f>VLOOKUP(Tinhgiavon!A408,Tinhgiavon!$A$5:$E$500,5,0)</f>
        <v>0</v>
      </c>
    </row>
    <row r="409" spans="1:6" x14ac:dyDescent="0.2">
      <c r="A409" s="2"/>
      <c r="B409" s="2">
        <f>DM!C409</f>
        <v>0</v>
      </c>
      <c r="C409" s="2">
        <f>IF(B409=0,0,VLOOKUP(B409,DM!$C$5:$E$500,2,0))</f>
        <v>0</v>
      </c>
      <c r="D409" s="2">
        <f>IF(B409=0,0,VLOOKUP(B409,DM!$C$5:$E$500,3,0))</f>
        <v>0</v>
      </c>
      <c r="E409" s="3">
        <f>VLOOKUP(Tinhgiavon!A409,Tinhgiavon!$A$5:$F$500,6,0)</f>
        <v>0</v>
      </c>
      <c r="F409" s="3">
        <f>VLOOKUP(Tinhgiavon!A409,Tinhgiavon!$A$5:$E$500,5,0)</f>
        <v>0</v>
      </c>
    </row>
    <row r="410" spans="1:6" x14ac:dyDescent="0.2">
      <c r="A410" s="2"/>
      <c r="B410" s="2">
        <f>DM!C410</f>
        <v>0</v>
      </c>
      <c r="C410" s="2">
        <f>IF(B410=0,0,VLOOKUP(B410,DM!$C$5:$E$500,2,0))</f>
        <v>0</v>
      </c>
      <c r="D410" s="2">
        <f>IF(B410=0,0,VLOOKUP(B410,DM!$C$5:$E$500,3,0))</f>
        <v>0</v>
      </c>
      <c r="E410" s="3">
        <f>VLOOKUP(Tinhgiavon!A410,Tinhgiavon!$A$5:$F$500,6,0)</f>
        <v>0</v>
      </c>
      <c r="F410" s="3">
        <f>VLOOKUP(Tinhgiavon!A410,Tinhgiavon!$A$5:$E$500,5,0)</f>
        <v>0</v>
      </c>
    </row>
    <row r="411" spans="1:6" x14ac:dyDescent="0.2">
      <c r="A411" s="2"/>
      <c r="B411" s="2">
        <f>DM!C411</f>
        <v>0</v>
      </c>
      <c r="C411" s="2">
        <f>IF(B411=0,0,VLOOKUP(B411,DM!$C$5:$E$500,2,0))</f>
        <v>0</v>
      </c>
      <c r="D411" s="2">
        <f>IF(B411=0,0,VLOOKUP(B411,DM!$C$5:$E$500,3,0))</f>
        <v>0</v>
      </c>
      <c r="E411" s="3">
        <f>VLOOKUP(Tinhgiavon!A411,Tinhgiavon!$A$5:$F$500,6,0)</f>
        <v>0</v>
      </c>
      <c r="F411" s="3">
        <f>VLOOKUP(Tinhgiavon!A411,Tinhgiavon!$A$5:$E$500,5,0)</f>
        <v>0</v>
      </c>
    </row>
    <row r="412" spans="1:6" x14ac:dyDescent="0.2">
      <c r="A412" s="2"/>
      <c r="B412" s="2">
        <f>DM!C412</f>
        <v>0</v>
      </c>
      <c r="C412" s="2">
        <f>IF(B412=0,0,VLOOKUP(B412,DM!$C$5:$E$500,2,0))</f>
        <v>0</v>
      </c>
      <c r="D412" s="2">
        <f>IF(B412=0,0,VLOOKUP(B412,DM!$C$5:$E$500,3,0))</f>
        <v>0</v>
      </c>
      <c r="E412" s="3">
        <f>VLOOKUP(Tinhgiavon!A412,Tinhgiavon!$A$5:$F$500,6,0)</f>
        <v>0</v>
      </c>
      <c r="F412" s="3">
        <f>VLOOKUP(Tinhgiavon!A412,Tinhgiavon!$A$5:$E$500,5,0)</f>
        <v>0</v>
      </c>
    </row>
    <row r="413" spans="1:6" x14ac:dyDescent="0.2">
      <c r="A413" s="2"/>
      <c r="B413" s="2">
        <f>DM!C413</f>
        <v>0</v>
      </c>
      <c r="C413" s="2">
        <f>IF(B413=0,0,VLOOKUP(B413,DM!$C$5:$E$500,2,0))</f>
        <v>0</v>
      </c>
      <c r="D413" s="2">
        <f>IF(B413=0,0,VLOOKUP(B413,DM!$C$5:$E$500,3,0))</f>
        <v>0</v>
      </c>
      <c r="E413" s="3">
        <f>VLOOKUP(Tinhgiavon!A413,Tinhgiavon!$A$5:$F$500,6,0)</f>
        <v>0</v>
      </c>
      <c r="F413" s="3">
        <f>VLOOKUP(Tinhgiavon!A413,Tinhgiavon!$A$5:$E$500,5,0)</f>
        <v>0</v>
      </c>
    </row>
    <row r="414" spans="1:6" x14ac:dyDescent="0.2">
      <c r="A414" s="2"/>
      <c r="B414" s="2">
        <f>DM!C414</f>
        <v>0</v>
      </c>
      <c r="C414" s="2">
        <f>IF(B414=0,0,VLOOKUP(B414,DM!$C$5:$E$500,2,0))</f>
        <v>0</v>
      </c>
      <c r="D414" s="2">
        <f>IF(B414=0,0,VLOOKUP(B414,DM!$C$5:$E$500,3,0))</f>
        <v>0</v>
      </c>
      <c r="E414" s="3">
        <f>VLOOKUP(Tinhgiavon!A414,Tinhgiavon!$A$5:$F$500,6,0)</f>
        <v>0</v>
      </c>
      <c r="F414" s="3">
        <f>VLOOKUP(Tinhgiavon!A414,Tinhgiavon!$A$5:$E$500,5,0)</f>
        <v>0</v>
      </c>
    </row>
    <row r="415" spans="1:6" x14ac:dyDescent="0.2">
      <c r="A415" s="2"/>
      <c r="B415" s="2">
        <f>DM!C415</f>
        <v>0</v>
      </c>
      <c r="C415" s="2">
        <f>IF(B415=0,0,VLOOKUP(B415,DM!$C$5:$E$500,2,0))</f>
        <v>0</v>
      </c>
      <c r="D415" s="2">
        <f>IF(B415=0,0,VLOOKUP(B415,DM!$C$5:$E$500,3,0))</f>
        <v>0</v>
      </c>
      <c r="E415" s="3">
        <f>VLOOKUP(Tinhgiavon!A415,Tinhgiavon!$A$5:$F$500,6,0)</f>
        <v>0</v>
      </c>
      <c r="F415" s="3">
        <f>VLOOKUP(Tinhgiavon!A415,Tinhgiavon!$A$5:$E$500,5,0)</f>
        <v>0</v>
      </c>
    </row>
    <row r="416" spans="1:6" x14ac:dyDescent="0.2">
      <c r="A416" s="2"/>
      <c r="B416" s="2">
        <f>DM!C416</f>
        <v>0</v>
      </c>
      <c r="C416" s="2">
        <f>IF(B416=0,0,VLOOKUP(B416,DM!$C$5:$E$500,2,0))</f>
        <v>0</v>
      </c>
      <c r="D416" s="2">
        <f>IF(B416=0,0,VLOOKUP(B416,DM!$C$5:$E$500,3,0))</f>
        <v>0</v>
      </c>
      <c r="E416" s="3">
        <f>VLOOKUP(Tinhgiavon!A416,Tinhgiavon!$A$5:$F$500,6,0)</f>
        <v>0</v>
      </c>
      <c r="F416" s="3">
        <f>VLOOKUP(Tinhgiavon!A416,Tinhgiavon!$A$5:$E$500,5,0)</f>
        <v>0</v>
      </c>
    </row>
    <row r="417" spans="1:6" x14ac:dyDescent="0.2">
      <c r="A417" s="2"/>
      <c r="B417" s="2">
        <f>DM!C417</f>
        <v>0</v>
      </c>
      <c r="C417" s="2">
        <f>IF(B417=0,0,VLOOKUP(B417,DM!$C$5:$E$500,2,0))</f>
        <v>0</v>
      </c>
      <c r="D417" s="2">
        <f>IF(B417=0,0,VLOOKUP(B417,DM!$C$5:$E$500,3,0))</f>
        <v>0</v>
      </c>
      <c r="E417" s="3">
        <f>VLOOKUP(Tinhgiavon!A417,Tinhgiavon!$A$5:$F$500,6,0)</f>
        <v>0</v>
      </c>
      <c r="F417" s="3">
        <f>VLOOKUP(Tinhgiavon!A417,Tinhgiavon!$A$5:$E$500,5,0)</f>
        <v>0</v>
      </c>
    </row>
    <row r="418" spans="1:6" x14ac:dyDescent="0.2">
      <c r="A418" s="2"/>
      <c r="B418" s="2">
        <f>DM!C418</f>
        <v>0</v>
      </c>
      <c r="C418" s="2">
        <f>IF(B418=0,0,VLOOKUP(B418,DM!$C$5:$E$500,2,0))</f>
        <v>0</v>
      </c>
      <c r="D418" s="2">
        <f>IF(B418=0,0,VLOOKUP(B418,DM!$C$5:$E$500,3,0))</f>
        <v>0</v>
      </c>
      <c r="E418" s="3">
        <f>VLOOKUP(Tinhgiavon!A418,Tinhgiavon!$A$5:$F$500,6,0)</f>
        <v>0</v>
      </c>
      <c r="F418" s="3">
        <f>VLOOKUP(Tinhgiavon!A418,Tinhgiavon!$A$5:$E$500,5,0)</f>
        <v>0</v>
      </c>
    </row>
    <row r="419" spans="1:6" x14ac:dyDescent="0.2">
      <c r="A419" s="2"/>
      <c r="B419" s="2">
        <f>DM!C419</f>
        <v>0</v>
      </c>
      <c r="C419" s="2">
        <f>IF(B419=0,0,VLOOKUP(B419,DM!$C$5:$E$500,2,0))</f>
        <v>0</v>
      </c>
      <c r="D419" s="2">
        <f>IF(B419=0,0,VLOOKUP(B419,DM!$C$5:$E$500,3,0))</f>
        <v>0</v>
      </c>
      <c r="E419" s="3">
        <f>VLOOKUP(Tinhgiavon!A419,Tinhgiavon!$A$5:$F$500,6,0)</f>
        <v>0</v>
      </c>
      <c r="F419" s="3">
        <f>VLOOKUP(Tinhgiavon!A419,Tinhgiavon!$A$5:$E$500,5,0)</f>
        <v>0</v>
      </c>
    </row>
    <row r="420" spans="1:6" x14ac:dyDescent="0.2">
      <c r="A420" s="2"/>
      <c r="B420" s="2">
        <f>DM!C420</f>
        <v>0</v>
      </c>
      <c r="C420" s="2">
        <f>IF(B420=0,0,VLOOKUP(B420,DM!$C$5:$E$500,2,0))</f>
        <v>0</v>
      </c>
      <c r="D420" s="2">
        <f>IF(B420=0,0,VLOOKUP(B420,DM!$C$5:$E$500,3,0))</f>
        <v>0</v>
      </c>
      <c r="E420" s="3">
        <f>VLOOKUP(Tinhgiavon!A420,Tinhgiavon!$A$5:$F$500,6,0)</f>
        <v>0</v>
      </c>
      <c r="F420" s="3">
        <f>VLOOKUP(Tinhgiavon!A420,Tinhgiavon!$A$5:$E$500,5,0)</f>
        <v>0</v>
      </c>
    </row>
    <row r="421" spans="1:6" x14ac:dyDescent="0.2">
      <c r="A421" s="2"/>
      <c r="B421" s="2">
        <f>DM!C421</f>
        <v>0</v>
      </c>
      <c r="C421" s="2">
        <f>IF(B421=0,0,VLOOKUP(B421,DM!$C$5:$E$500,2,0))</f>
        <v>0</v>
      </c>
      <c r="D421" s="2">
        <f>IF(B421=0,0,VLOOKUP(B421,DM!$C$5:$E$500,3,0))</f>
        <v>0</v>
      </c>
      <c r="E421" s="3">
        <f>VLOOKUP(Tinhgiavon!A421,Tinhgiavon!$A$5:$F$500,6,0)</f>
        <v>0</v>
      </c>
      <c r="F421" s="3">
        <f>VLOOKUP(Tinhgiavon!A421,Tinhgiavon!$A$5:$E$500,5,0)</f>
        <v>0</v>
      </c>
    </row>
    <row r="422" spans="1:6" x14ac:dyDescent="0.2">
      <c r="A422" s="2"/>
      <c r="B422" s="2">
        <f>DM!C422</f>
        <v>0</v>
      </c>
      <c r="C422" s="2">
        <f>IF(B422=0,0,VLOOKUP(B422,DM!$C$5:$E$500,2,0))</f>
        <v>0</v>
      </c>
      <c r="D422" s="2">
        <f>IF(B422=0,0,VLOOKUP(B422,DM!$C$5:$E$500,3,0))</f>
        <v>0</v>
      </c>
      <c r="E422" s="3">
        <f>VLOOKUP(Tinhgiavon!A422,Tinhgiavon!$A$5:$F$500,6,0)</f>
        <v>0</v>
      </c>
      <c r="F422" s="3">
        <f>VLOOKUP(Tinhgiavon!A422,Tinhgiavon!$A$5:$E$500,5,0)</f>
        <v>0</v>
      </c>
    </row>
    <row r="423" spans="1:6" x14ac:dyDescent="0.2">
      <c r="A423" s="2"/>
      <c r="B423" s="2">
        <f>DM!C423</f>
        <v>0</v>
      </c>
      <c r="C423" s="2">
        <f>IF(B423=0,0,VLOOKUP(B423,DM!$C$5:$E$500,2,0))</f>
        <v>0</v>
      </c>
      <c r="D423" s="2">
        <f>IF(B423=0,0,VLOOKUP(B423,DM!$C$5:$E$500,3,0))</f>
        <v>0</v>
      </c>
      <c r="E423" s="3">
        <f>VLOOKUP(Tinhgiavon!A423,Tinhgiavon!$A$5:$F$500,6,0)</f>
        <v>0</v>
      </c>
      <c r="F423" s="3">
        <f>VLOOKUP(Tinhgiavon!A423,Tinhgiavon!$A$5:$E$500,5,0)</f>
        <v>0</v>
      </c>
    </row>
    <row r="424" spans="1:6" x14ac:dyDescent="0.2">
      <c r="A424" s="2"/>
      <c r="B424" s="2">
        <f>DM!C424</f>
        <v>0</v>
      </c>
      <c r="C424" s="2">
        <f>IF(B424=0,0,VLOOKUP(B424,DM!$C$5:$E$500,2,0))</f>
        <v>0</v>
      </c>
      <c r="D424" s="2">
        <f>IF(B424=0,0,VLOOKUP(B424,DM!$C$5:$E$500,3,0))</f>
        <v>0</v>
      </c>
      <c r="E424" s="3">
        <f>VLOOKUP(Tinhgiavon!A424,Tinhgiavon!$A$5:$F$500,6,0)</f>
        <v>0</v>
      </c>
      <c r="F424" s="3">
        <f>VLOOKUP(Tinhgiavon!A424,Tinhgiavon!$A$5:$E$500,5,0)</f>
        <v>0</v>
      </c>
    </row>
    <row r="425" spans="1:6" x14ac:dyDescent="0.2">
      <c r="A425" s="2"/>
      <c r="B425" s="2">
        <f>DM!C425</f>
        <v>0</v>
      </c>
      <c r="C425" s="2">
        <f>IF(B425=0,0,VLOOKUP(B425,DM!$C$5:$E$500,2,0))</f>
        <v>0</v>
      </c>
      <c r="D425" s="2">
        <f>IF(B425=0,0,VLOOKUP(B425,DM!$C$5:$E$500,3,0))</f>
        <v>0</v>
      </c>
      <c r="E425" s="3">
        <f>VLOOKUP(Tinhgiavon!A425,Tinhgiavon!$A$5:$F$500,6,0)</f>
        <v>0</v>
      </c>
      <c r="F425" s="3">
        <f>VLOOKUP(Tinhgiavon!A425,Tinhgiavon!$A$5:$E$500,5,0)</f>
        <v>0</v>
      </c>
    </row>
    <row r="426" spans="1:6" x14ac:dyDescent="0.2">
      <c r="A426" s="2"/>
      <c r="B426" s="2">
        <f>DM!C426</f>
        <v>0</v>
      </c>
      <c r="C426" s="2">
        <f>IF(B426=0,0,VLOOKUP(B426,DM!$C$5:$E$500,2,0))</f>
        <v>0</v>
      </c>
      <c r="D426" s="2">
        <f>IF(B426=0,0,VLOOKUP(B426,DM!$C$5:$E$500,3,0))</f>
        <v>0</v>
      </c>
      <c r="E426" s="3">
        <f>VLOOKUP(Tinhgiavon!A426,Tinhgiavon!$A$5:$F$500,6,0)</f>
        <v>0</v>
      </c>
      <c r="F426" s="3">
        <f>VLOOKUP(Tinhgiavon!A426,Tinhgiavon!$A$5:$E$500,5,0)</f>
        <v>0</v>
      </c>
    </row>
    <row r="427" spans="1:6" x14ac:dyDescent="0.2">
      <c r="A427" s="2"/>
      <c r="B427" s="2">
        <f>DM!C427</f>
        <v>0</v>
      </c>
      <c r="C427" s="2">
        <f>IF(B427=0,0,VLOOKUP(B427,DM!$C$5:$E$500,2,0))</f>
        <v>0</v>
      </c>
      <c r="D427" s="2">
        <f>IF(B427=0,0,VLOOKUP(B427,DM!$C$5:$E$500,3,0))</f>
        <v>0</v>
      </c>
      <c r="E427" s="3">
        <f>VLOOKUP(Tinhgiavon!A427,Tinhgiavon!$A$5:$F$500,6,0)</f>
        <v>0</v>
      </c>
      <c r="F427" s="3">
        <f>VLOOKUP(Tinhgiavon!A427,Tinhgiavon!$A$5:$E$500,5,0)</f>
        <v>0</v>
      </c>
    </row>
    <row r="428" spans="1:6" x14ac:dyDescent="0.2">
      <c r="A428" s="2"/>
      <c r="B428" s="2">
        <f>DM!C428</f>
        <v>0</v>
      </c>
      <c r="C428" s="2">
        <f>IF(B428=0,0,VLOOKUP(B428,DM!$C$5:$E$500,2,0))</f>
        <v>0</v>
      </c>
      <c r="D428" s="2">
        <f>IF(B428=0,0,VLOOKUP(B428,DM!$C$5:$E$500,3,0))</f>
        <v>0</v>
      </c>
      <c r="E428" s="3">
        <f>VLOOKUP(Tinhgiavon!A428,Tinhgiavon!$A$5:$F$500,6,0)</f>
        <v>0</v>
      </c>
      <c r="F428" s="3">
        <f>VLOOKUP(Tinhgiavon!A428,Tinhgiavon!$A$5:$E$500,5,0)</f>
        <v>0</v>
      </c>
    </row>
    <row r="429" spans="1:6" x14ac:dyDescent="0.2">
      <c r="A429" s="2"/>
      <c r="B429" s="2">
        <f>DM!C429</f>
        <v>0</v>
      </c>
      <c r="C429" s="2">
        <f>IF(B429=0,0,VLOOKUP(B429,DM!$C$5:$E$500,2,0))</f>
        <v>0</v>
      </c>
      <c r="D429" s="2">
        <f>IF(B429=0,0,VLOOKUP(B429,DM!$C$5:$E$500,3,0))</f>
        <v>0</v>
      </c>
      <c r="E429" s="3">
        <f>VLOOKUP(Tinhgiavon!A429,Tinhgiavon!$A$5:$F$500,6,0)</f>
        <v>0</v>
      </c>
      <c r="F429" s="3">
        <f>VLOOKUP(Tinhgiavon!A429,Tinhgiavon!$A$5:$E$500,5,0)</f>
        <v>0</v>
      </c>
    </row>
    <row r="430" spans="1:6" x14ac:dyDescent="0.2">
      <c r="A430" s="2"/>
      <c r="B430" s="2">
        <f>DM!C430</f>
        <v>0</v>
      </c>
      <c r="C430" s="2">
        <f>IF(B430=0,0,VLOOKUP(B430,DM!$C$5:$E$500,2,0))</f>
        <v>0</v>
      </c>
      <c r="D430" s="2">
        <f>IF(B430=0,0,VLOOKUP(B430,DM!$C$5:$E$500,3,0))</f>
        <v>0</v>
      </c>
      <c r="E430" s="3">
        <f>VLOOKUP(Tinhgiavon!A430,Tinhgiavon!$A$5:$F$500,6,0)</f>
        <v>0</v>
      </c>
      <c r="F430" s="3">
        <f>VLOOKUP(Tinhgiavon!A430,Tinhgiavon!$A$5:$E$500,5,0)</f>
        <v>0</v>
      </c>
    </row>
    <row r="431" spans="1:6" x14ac:dyDescent="0.2">
      <c r="A431" s="2"/>
      <c r="B431" s="2">
        <f>DM!C431</f>
        <v>0</v>
      </c>
      <c r="C431" s="2">
        <f>IF(B431=0,0,VLOOKUP(B431,DM!$C$5:$E$500,2,0))</f>
        <v>0</v>
      </c>
      <c r="D431" s="2">
        <f>IF(B431=0,0,VLOOKUP(B431,DM!$C$5:$E$500,3,0))</f>
        <v>0</v>
      </c>
      <c r="E431" s="3">
        <f>VLOOKUP(Tinhgiavon!A431,Tinhgiavon!$A$5:$F$500,6,0)</f>
        <v>0</v>
      </c>
      <c r="F431" s="3">
        <f>VLOOKUP(Tinhgiavon!A431,Tinhgiavon!$A$5:$E$500,5,0)</f>
        <v>0</v>
      </c>
    </row>
    <row r="432" spans="1:6" x14ac:dyDescent="0.2">
      <c r="A432" s="2"/>
      <c r="B432" s="2">
        <f>DM!C432</f>
        <v>0</v>
      </c>
      <c r="C432" s="2">
        <f>IF(B432=0,0,VLOOKUP(B432,DM!$C$5:$E$500,2,0))</f>
        <v>0</v>
      </c>
      <c r="D432" s="2">
        <f>IF(B432=0,0,VLOOKUP(B432,DM!$C$5:$E$500,3,0))</f>
        <v>0</v>
      </c>
      <c r="E432" s="3">
        <f>VLOOKUP(Tinhgiavon!A432,Tinhgiavon!$A$5:$F$500,6,0)</f>
        <v>0</v>
      </c>
      <c r="F432" s="3">
        <f>VLOOKUP(Tinhgiavon!A432,Tinhgiavon!$A$5:$E$500,5,0)</f>
        <v>0</v>
      </c>
    </row>
    <row r="433" spans="1:6" x14ac:dyDescent="0.2">
      <c r="A433" s="2"/>
      <c r="B433" s="2">
        <f>DM!C433</f>
        <v>0</v>
      </c>
      <c r="C433" s="2">
        <f>IF(B433=0,0,VLOOKUP(B433,DM!$C$5:$E$500,2,0))</f>
        <v>0</v>
      </c>
      <c r="D433" s="2">
        <f>IF(B433=0,0,VLOOKUP(B433,DM!$C$5:$E$500,3,0))</f>
        <v>0</v>
      </c>
      <c r="E433" s="3">
        <f>VLOOKUP(Tinhgiavon!A433,Tinhgiavon!$A$5:$F$500,6,0)</f>
        <v>0</v>
      </c>
      <c r="F433" s="3">
        <f>VLOOKUP(Tinhgiavon!A433,Tinhgiavon!$A$5:$E$500,5,0)</f>
        <v>0</v>
      </c>
    </row>
    <row r="434" spans="1:6" x14ac:dyDescent="0.2">
      <c r="A434" s="2"/>
      <c r="B434" s="2">
        <f>DM!C434</f>
        <v>0</v>
      </c>
      <c r="C434" s="2">
        <f>IF(B434=0,0,VLOOKUP(B434,DM!$C$5:$E$500,2,0))</f>
        <v>0</v>
      </c>
      <c r="D434" s="2">
        <f>IF(B434=0,0,VLOOKUP(B434,DM!$C$5:$E$500,3,0))</f>
        <v>0</v>
      </c>
      <c r="E434" s="3">
        <f>VLOOKUP(Tinhgiavon!A434,Tinhgiavon!$A$5:$F$500,6,0)</f>
        <v>0</v>
      </c>
      <c r="F434" s="3">
        <f>VLOOKUP(Tinhgiavon!A434,Tinhgiavon!$A$5:$E$500,5,0)</f>
        <v>0</v>
      </c>
    </row>
    <row r="435" spans="1:6" x14ac:dyDescent="0.2">
      <c r="A435" s="2"/>
      <c r="B435" s="2">
        <f>DM!C435</f>
        <v>0</v>
      </c>
      <c r="C435" s="2">
        <f>IF(B435=0,0,VLOOKUP(B435,DM!$C$5:$E$500,2,0))</f>
        <v>0</v>
      </c>
      <c r="D435" s="2">
        <f>IF(B435=0,0,VLOOKUP(B435,DM!$C$5:$E$500,3,0))</f>
        <v>0</v>
      </c>
      <c r="E435" s="3">
        <f>VLOOKUP(Tinhgiavon!A435,Tinhgiavon!$A$5:$F$500,6,0)</f>
        <v>0</v>
      </c>
      <c r="F435" s="3">
        <f>VLOOKUP(Tinhgiavon!A435,Tinhgiavon!$A$5:$E$500,5,0)</f>
        <v>0</v>
      </c>
    </row>
    <row r="436" spans="1:6" x14ac:dyDescent="0.2">
      <c r="A436" s="2"/>
      <c r="B436" s="2">
        <f>DM!C436</f>
        <v>0</v>
      </c>
      <c r="C436" s="2">
        <f>IF(B436=0,0,VLOOKUP(B436,DM!$C$5:$E$500,2,0))</f>
        <v>0</v>
      </c>
      <c r="D436" s="2">
        <f>IF(B436=0,0,VLOOKUP(B436,DM!$C$5:$E$500,3,0))</f>
        <v>0</v>
      </c>
      <c r="E436" s="3">
        <f>VLOOKUP(Tinhgiavon!A436,Tinhgiavon!$A$5:$F$500,6,0)</f>
        <v>0</v>
      </c>
      <c r="F436" s="3">
        <f>VLOOKUP(Tinhgiavon!A436,Tinhgiavon!$A$5:$E$500,5,0)</f>
        <v>0</v>
      </c>
    </row>
    <row r="437" spans="1:6" x14ac:dyDescent="0.2">
      <c r="A437" s="2"/>
      <c r="B437" s="2">
        <f>DM!C437</f>
        <v>0</v>
      </c>
      <c r="C437" s="2">
        <f>IF(B437=0,0,VLOOKUP(B437,DM!$C$5:$E$500,2,0))</f>
        <v>0</v>
      </c>
      <c r="D437" s="2">
        <f>IF(B437=0,0,VLOOKUP(B437,DM!$C$5:$E$500,3,0))</f>
        <v>0</v>
      </c>
      <c r="E437" s="3">
        <f>VLOOKUP(Tinhgiavon!A437,Tinhgiavon!$A$5:$F$500,6,0)</f>
        <v>0</v>
      </c>
      <c r="F437" s="3">
        <f>VLOOKUP(Tinhgiavon!A437,Tinhgiavon!$A$5:$E$500,5,0)</f>
        <v>0</v>
      </c>
    </row>
    <row r="438" spans="1:6" x14ac:dyDescent="0.2">
      <c r="A438" s="2"/>
      <c r="B438" s="2">
        <f>DM!C438</f>
        <v>0</v>
      </c>
      <c r="C438" s="2">
        <f>IF(B438=0,0,VLOOKUP(B438,DM!$C$5:$E$500,2,0))</f>
        <v>0</v>
      </c>
      <c r="D438" s="2">
        <f>IF(B438=0,0,VLOOKUP(B438,DM!$C$5:$E$500,3,0))</f>
        <v>0</v>
      </c>
      <c r="E438" s="3">
        <f>VLOOKUP(Tinhgiavon!A438,Tinhgiavon!$A$5:$F$500,6,0)</f>
        <v>0</v>
      </c>
      <c r="F438" s="3">
        <f>VLOOKUP(Tinhgiavon!A438,Tinhgiavon!$A$5:$E$500,5,0)</f>
        <v>0</v>
      </c>
    </row>
    <row r="439" spans="1:6" x14ac:dyDescent="0.2">
      <c r="A439" s="2"/>
      <c r="B439" s="2">
        <f>DM!C439</f>
        <v>0</v>
      </c>
      <c r="C439" s="2">
        <f>IF(B439=0,0,VLOOKUP(B439,DM!$C$5:$E$500,2,0))</f>
        <v>0</v>
      </c>
      <c r="D439" s="2">
        <f>IF(B439=0,0,VLOOKUP(B439,DM!$C$5:$E$500,3,0))</f>
        <v>0</v>
      </c>
      <c r="E439" s="3">
        <f>VLOOKUP(Tinhgiavon!A439,Tinhgiavon!$A$5:$F$500,6,0)</f>
        <v>0</v>
      </c>
      <c r="F439" s="3">
        <f>VLOOKUP(Tinhgiavon!A439,Tinhgiavon!$A$5:$E$500,5,0)</f>
        <v>0</v>
      </c>
    </row>
    <row r="440" spans="1:6" x14ac:dyDescent="0.2">
      <c r="A440" s="2"/>
      <c r="B440" s="2">
        <f>DM!C440</f>
        <v>0</v>
      </c>
      <c r="C440" s="2">
        <f>IF(B440=0,0,VLOOKUP(B440,DM!$C$5:$E$500,2,0))</f>
        <v>0</v>
      </c>
      <c r="D440" s="2">
        <f>IF(B440=0,0,VLOOKUP(B440,DM!$C$5:$E$500,3,0))</f>
        <v>0</v>
      </c>
      <c r="E440" s="3">
        <f>VLOOKUP(Tinhgiavon!A440,Tinhgiavon!$A$5:$F$500,6,0)</f>
        <v>0</v>
      </c>
      <c r="F440" s="3">
        <f>VLOOKUP(Tinhgiavon!A440,Tinhgiavon!$A$5:$E$500,5,0)</f>
        <v>0</v>
      </c>
    </row>
    <row r="441" spans="1:6" x14ac:dyDescent="0.2">
      <c r="A441" s="2"/>
      <c r="B441" s="2">
        <f>DM!C441</f>
        <v>0</v>
      </c>
      <c r="C441" s="2">
        <f>IF(B441=0,0,VLOOKUP(B441,DM!$C$5:$E$500,2,0))</f>
        <v>0</v>
      </c>
      <c r="D441" s="2">
        <f>IF(B441=0,0,VLOOKUP(B441,DM!$C$5:$E$500,3,0))</f>
        <v>0</v>
      </c>
      <c r="E441" s="3">
        <f>VLOOKUP(Tinhgiavon!A441,Tinhgiavon!$A$5:$F$500,6,0)</f>
        <v>0</v>
      </c>
      <c r="F441" s="3">
        <f>VLOOKUP(Tinhgiavon!A441,Tinhgiavon!$A$5:$E$500,5,0)</f>
        <v>0</v>
      </c>
    </row>
    <row r="442" spans="1:6" x14ac:dyDescent="0.2">
      <c r="A442" s="2"/>
      <c r="B442" s="2">
        <f>DM!C442</f>
        <v>0</v>
      </c>
      <c r="C442" s="2">
        <f>IF(B442=0,0,VLOOKUP(B442,DM!$C$5:$E$500,2,0))</f>
        <v>0</v>
      </c>
      <c r="D442" s="2">
        <f>IF(B442=0,0,VLOOKUP(B442,DM!$C$5:$E$500,3,0))</f>
        <v>0</v>
      </c>
      <c r="E442" s="3">
        <f>VLOOKUP(Tinhgiavon!A442,Tinhgiavon!$A$5:$F$500,6,0)</f>
        <v>0</v>
      </c>
      <c r="F442" s="3">
        <f>VLOOKUP(Tinhgiavon!A442,Tinhgiavon!$A$5:$E$500,5,0)</f>
        <v>0</v>
      </c>
    </row>
    <row r="443" spans="1:6" x14ac:dyDescent="0.2">
      <c r="A443" s="2"/>
      <c r="B443" s="2">
        <f>DM!C443</f>
        <v>0</v>
      </c>
      <c r="C443" s="2">
        <f>IF(B443=0,0,VLOOKUP(B443,DM!$C$5:$E$500,2,0))</f>
        <v>0</v>
      </c>
      <c r="D443" s="2">
        <f>IF(B443=0,0,VLOOKUP(B443,DM!$C$5:$E$500,3,0))</f>
        <v>0</v>
      </c>
      <c r="E443" s="3">
        <f>VLOOKUP(Tinhgiavon!A443,Tinhgiavon!$A$5:$F$500,6,0)</f>
        <v>0</v>
      </c>
      <c r="F443" s="3">
        <f>VLOOKUP(Tinhgiavon!A443,Tinhgiavon!$A$5:$E$500,5,0)</f>
        <v>0</v>
      </c>
    </row>
    <row r="444" spans="1:6" x14ac:dyDescent="0.2">
      <c r="A444" s="2"/>
      <c r="B444" s="2">
        <f>DM!C444</f>
        <v>0</v>
      </c>
      <c r="C444" s="2">
        <f>IF(B444=0,0,VLOOKUP(B444,DM!$C$5:$E$500,2,0))</f>
        <v>0</v>
      </c>
      <c r="D444" s="2">
        <f>IF(B444=0,0,VLOOKUP(B444,DM!$C$5:$E$500,3,0))</f>
        <v>0</v>
      </c>
      <c r="E444" s="3">
        <f>VLOOKUP(Tinhgiavon!A444,Tinhgiavon!$A$5:$F$500,6,0)</f>
        <v>0</v>
      </c>
      <c r="F444" s="3">
        <f>VLOOKUP(Tinhgiavon!A444,Tinhgiavon!$A$5:$E$500,5,0)</f>
        <v>0</v>
      </c>
    </row>
    <row r="445" spans="1:6" x14ac:dyDescent="0.2">
      <c r="A445" s="2"/>
      <c r="B445" s="2">
        <f>DM!C445</f>
        <v>0</v>
      </c>
      <c r="C445" s="2">
        <f>IF(B445=0,0,VLOOKUP(B445,DM!$C$5:$E$500,2,0))</f>
        <v>0</v>
      </c>
      <c r="D445" s="2">
        <f>IF(B445=0,0,VLOOKUP(B445,DM!$C$5:$E$500,3,0))</f>
        <v>0</v>
      </c>
      <c r="E445" s="3">
        <f>VLOOKUP(Tinhgiavon!A445,Tinhgiavon!$A$5:$F$500,6,0)</f>
        <v>0</v>
      </c>
      <c r="F445" s="3">
        <f>VLOOKUP(Tinhgiavon!A445,Tinhgiavon!$A$5:$E$500,5,0)</f>
        <v>0</v>
      </c>
    </row>
    <row r="446" spans="1:6" x14ac:dyDescent="0.2">
      <c r="A446" s="2"/>
      <c r="B446" s="2">
        <f>DM!C446</f>
        <v>0</v>
      </c>
      <c r="C446" s="2">
        <f>IF(B446=0,0,VLOOKUP(B446,DM!$C$5:$E$500,2,0))</f>
        <v>0</v>
      </c>
      <c r="D446" s="2">
        <f>IF(B446=0,0,VLOOKUP(B446,DM!$C$5:$E$500,3,0))</f>
        <v>0</v>
      </c>
      <c r="E446" s="3">
        <f>VLOOKUP(Tinhgiavon!A446,Tinhgiavon!$A$5:$F$500,6,0)</f>
        <v>0</v>
      </c>
      <c r="F446" s="3">
        <f>VLOOKUP(Tinhgiavon!A446,Tinhgiavon!$A$5:$E$500,5,0)</f>
        <v>0</v>
      </c>
    </row>
    <row r="447" spans="1:6" x14ac:dyDescent="0.2">
      <c r="A447" s="2"/>
      <c r="B447" s="2">
        <f>DM!C447</f>
        <v>0</v>
      </c>
      <c r="C447" s="2">
        <f>IF(B447=0,0,VLOOKUP(B447,DM!$C$5:$E$500,2,0))</f>
        <v>0</v>
      </c>
      <c r="D447" s="2">
        <f>IF(B447=0,0,VLOOKUP(B447,DM!$C$5:$E$500,3,0))</f>
        <v>0</v>
      </c>
      <c r="E447" s="3">
        <f>VLOOKUP(Tinhgiavon!A447,Tinhgiavon!$A$5:$F$500,6,0)</f>
        <v>0</v>
      </c>
      <c r="F447" s="3">
        <f>VLOOKUP(Tinhgiavon!A447,Tinhgiavon!$A$5:$E$500,5,0)</f>
        <v>0</v>
      </c>
    </row>
    <row r="448" spans="1:6" x14ac:dyDescent="0.2">
      <c r="A448" s="2"/>
      <c r="B448" s="2">
        <f>DM!C448</f>
        <v>0</v>
      </c>
      <c r="C448" s="2">
        <f>IF(B448=0,0,VLOOKUP(B448,DM!$C$5:$E$500,2,0))</f>
        <v>0</v>
      </c>
      <c r="D448" s="2">
        <f>IF(B448=0,0,VLOOKUP(B448,DM!$C$5:$E$500,3,0))</f>
        <v>0</v>
      </c>
      <c r="E448" s="3">
        <f>VLOOKUP(Tinhgiavon!A448,Tinhgiavon!$A$5:$F$500,6,0)</f>
        <v>0</v>
      </c>
      <c r="F448" s="3">
        <f>VLOOKUP(Tinhgiavon!A448,Tinhgiavon!$A$5:$E$500,5,0)</f>
        <v>0</v>
      </c>
    </row>
    <row r="449" spans="1:6" x14ac:dyDescent="0.2">
      <c r="A449" s="2"/>
      <c r="B449" s="2">
        <f>DM!C449</f>
        <v>0</v>
      </c>
      <c r="C449" s="2">
        <f>IF(B449=0,0,VLOOKUP(B449,DM!$C$5:$E$500,2,0))</f>
        <v>0</v>
      </c>
      <c r="D449" s="2">
        <f>IF(B449=0,0,VLOOKUP(B449,DM!$C$5:$E$500,3,0))</f>
        <v>0</v>
      </c>
      <c r="E449" s="3">
        <f>VLOOKUP(Tinhgiavon!A449,Tinhgiavon!$A$5:$F$500,6,0)</f>
        <v>0</v>
      </c>
      <c r="F449" s="3">
        <f>VLOOKUP(Tinhgiavon!A449,Tinhgiavon!$A$5:$E$500,5,0)</f>
        <v>0</v>
      </c>
    </row>
    <row r="450" spans="1:6" x14ac:dyDescent="0.2">
      <c r="A450" s="2"/>
      <c r="B450" s="2">
        <f>DM!C450</f>
        <v>0</v>
      </c>
      <c r="C450" s="2">
        <f>IF(B450=0,0,VLOOKUP(B450,DM!$C$5:$E$500,2,0))</f>
        <v>0</v>
      </c>
      <c r="D450" s="2">
        <f>IF(B450=0,0,VLOOKUP(B450,DM!$C$5:$E$500,3,0))</f>
        <v>0</v>
      </c>
      <c r="E450" s="3">
        <f>VLOOKUP(Tinhgiavon!A450,Tinhgiavon!$A$5:$F$500,6,0)</f>
        <v>0</v>
      </c>
      <c r="F450" s="3">
        <f>VLOOKUP(Tinhgiavon!A450,Tinhgiavon!$A$5:$E$500,5,0)</f>
        <v>0</v>
      </c>
    </row>
    <row r="451" spans="1:6" x14ac:dyDescent="0.2">
      <c r="A451" s="2"/>
      <c r="B451" s="2">
        <f>DM!C451</f>
        <v>0</v>
      </c>
      <c r="C451" s="2">
        <f>IF(B451=0,0,VLOOKUP(B451,DM!$C$5:$E$500,2,0))</f>
        <v>0</v>
      </c>
      <c r="D451" s="2">
        <f>IF(B451=0,0,VLOOKUP(B451,DM!$C$5:$E$500,3,0))</f>
        <v>0</v>
      </c>
      <c r="E451" s="3">
        <f>VLOOKUP(Tinhgiavon!A451,Tinhgiavon!$A$5:$F$500,6,0)</f>
        <v>0</v>
      </c>
      <c r="F451" s="3">
        <f>VLOOKUP(Tinhgiavon!A451,Tinhgiavon!$A$5:$E$500,5,0)</f>
        <v>0</v>
      </c>
    </row>
    <row r="452" spans="1:6" x14ac:dyDescent="0.2">
      <c r="A452" s="2"/>
      <c r="B452" s="2">
        <f>DM!C452</f>
        <v>0</v>
      </c>
      <c r="C452" s="2">
        <f>IF(B452=0,0,VLOOKUP(B452,DM!$C$5:$E$500,2,0))</f>
        <v>0</v>
      </c>
      <c r="D452" s="2">
        <f>IF(B452=0,0,VLOOKUP(B452,DM!$C$5:$E$500,3,0))</f>
        <v>0</v>
      </c>
      <c r="E452" s="3">
        <f>VLOOKUP(Tinhgiavon!A452,Tinhgiavon!$A$5:$F$500,6,0)</f>
        <v>0</v>
      </c>
      <c r="F452" s="3">
        <f>VLOOKUP(Tinhgiavon!A452,Tinhgiavon!$A$5:$E$500,5,0)</f>
        <v>0</v>
      </c>
    </row>
    <row r="453" spans="1:6" x14ac:dyDescent="0.2">
      <c r="A453" s="2"/>
      <c r="B453" s="2">
        <f>DM!C453</f>
        <v>0</v>
      </c>
      <c r="C453" s="2">
        <f>IF(B453=0,0,VLOOKUP(B453,DM!$C$5:$E$500,2,0))</f>
        <v>0</v>
      </c>
      <c r="D453" s="2">
        <f>IF(B453=0,0,VLOOKUP(B453,DM!$C$5:$E$500,3,0))</f>
        <v>0</v>
      </c>
      <c r="E453" s="3">
        <f>VLOOKUP(Tinhgiavon!A453,Tinhgiavon!$A$5:$F$500,6,0)</f>
        <v>0</v>
      </c>
      <c r="F453" s="3">
        <f>VLOOKUP(Tinhgiavon!A453,Tinhgiavon!$A$5:$E$500,5,0)</f>
        <v>0</v>
      </c>
    </row>
    <row r="454" spans="1:6" x14ac:dyDescent="0.2">
      <c r="A454" s="2"/>
      <c r="B454" s="2">
        <f>DM!C454</f>
        <v>0</v>
      </c>
      <c r="C454" s="2">
        <f>IF(B454=0,0,VLOOKUP(B454,DM!$C$5:$E$500,2,0))</f>
        <v>0</v>
      </c>
      <c r="D454" s="2">
        <f>IF(B454=0,0,VLOOKUP(B454,DM!$C$5:$E$500,3,0))</f>
        <v>0</v>
      </c>
      <c r="E454" s="3">
        <f>VLOOKUP(Tinhgiavon!A454,Tinhgiavon!$A$5:$F$500,6,0)</f>
        <v>0</v>
      </c>
      <c r="F454" s="3">
        <f>VLOOKUP(Tinhgiavon!A454,Tinhgiavon!$A$5:$E$500,5,0)</f>
        <v>0</v>
      </c>
    </row>
    <row r="455" spans="1:6" x14ac:dyDescent="0.2">
      <c r="A455" s="2"/>
      <c r="B455" s="2">
        <f>DM!C455</f>
        <v>0</v>
      </c>
      <c r="C455" s="2">
        <f>IF(B455=0,0,VLOOKUP(B455,DM!$C$5:$E$500,2,0))</f>
        <v>0</v>
      </c>
      <c r="D455" s="2">
        <f>IF(B455=0,0,VLOOKUP(B455,DM!$C$5:$E$500,3,0))</f>
        <v>0</v>
      </c>
      <c r="E455" s="3">
        <f>VLOOKUP(Tinhgiavon!A455,Tinhgiavon!$A$5:$F$500,6,0)</f>
        <v>0</v>
      </c>
      <c r="F455" s="3">
        <f>VLOOKUP(Tinhgiavon!A455,Tinhgiavon!$A$5:$E$500,5,0)</f>
        <v>0</v>
      </c>
    </row>
    <row r="456" spans="1:6" x14ac:dyDescent="0.2">
      <c r="A456" s="2"/>
      <c r="B456" s="2">
        <f>DM!C456</f>
        <v>0</v>
      </c>
      <c r="C456" s="2">
        <f>IF(B456=0,0,VLOOKUP(B456,DM!$C$5:$E$500,2,0))</f>
        <v>0</v>
      </c>
      <c r="D456" s="2">
        <f>IF(B456=0,0,VLOOKUP(B456,DM!$C$5:$E$500,3,0))</f>
        <v>0</v>
      </c>
      <c r="E456" s="3">
        <f>VLOOKUP(Tinhgiavon!A456,Tinhgiavon!$A$5:$F$500,6,0)</f>
        <v>0</v>
      </c>
      <c r="F456" s="3">
        <f>VLOOKUP(Tinhgiavon!A456,Tinhgiavon!$A$5:$E$500,5,0)</f>
        <v>0</v>
      </c>
    </row>
    <row r="457" spans="1:6" x14ac:dyDescent="0.2">
      <c r="A457" s="2"/>
      <c r="B457" s="2">
        <f>DM!C457</f>
        <v>0</v>
      </c>
      <c r="C457" s="2">
        <f>IF(B457=0,0,VLOOKUP(B457,DM!$C$5:$E$500,2,0))</f>
        <v>0</v>
      </c>
      <c r="D457" s="2">
        <f>IF(B457=0,0,VLOOKUP(B457,DM!$C$5:$E$500,3,0))</f>
        <v>0</v>
      </c>
      <c r="E457" s="3">
        <f>VLOOKUP(Tinhgiavon!A457,Tinhgiavon!$A$5:$F$500,6,0)</f>
        <v>0</v>
      </c>
      <c r="F457" s="3">
        <f>VLOOKUP(Tinhgiavon!A457,Tinhgiavon!$A$5:$E$500,5,0)</f>
        <v>0</v>
      </c>
    </row>
    <row r="458" spans="1:6" x14ac:dyDescent="0.2">
      <c r="A458" s="2"/>
      <c r="B458" s="2">
        <f>DM!C458</f>
        <v>0</v>
      </c>
      <c r="C458" s="2">
        <f>IF(B458=0,0,VLOOKUP(B458,DM!$C$5:$E$500,2,0))</f>
        <v>0</v>
      </c>
      <c r="D458" s="2">
        <f>IF(B458=0,0,VLOOKUP(B458,DM!$C$5:$E$500,3,0))</f>
        <v>0</v>
      </c>
      <c r="E458" s="3">
        <f>VLOOKUP(Tinhgiavon!A458,Tinhgiavon!$A$5:$F$500,6,0)</f>
        <v>0</v>
      </c>
      <c r="F458" s="3">
        <f>VLOOKUP(Tinhgiavon!A458,Tinhgiavon!$A$5:$E$500,5,0)</f>
        <v>0</v>
      </c>
    </row>
    <row r="459" spans="1:6" x14ac:dyDescent="0.2">
      <c r="A459" s="2"/>
      <c r="B459" s="2">
        <f>DM!C459</f>
        <v>0</v>
      </c>
      <c r="C459" s="2">
        <f>IF(B459=0,0,VLOOKUP(B459,DM!$C$5:$E$500,2,0))</f>
        <v>0</v>
      </c>
      <c r="D459" s="2">
        <f>IF(B459=0,0,VLOOKUP(B459,DM!$C$5:$E$500,3,0))</f>
        <v>0</v>
      </c>
      <c r="E459" s="3">
        <f>VLOOKUP(Tinhgiavon!A459,Tinhgiavon!$A$5:$F$500,6,0)</f>
        <v>0</v>
      </c>
      <c r="F459" s="3">
        <f>VLOOKUP(Tinhgiavon!A459,Tinhgiavon!$A$5:$E$500,5,0)</f>
        <v>0</v>
      </c>
    </row>
    <row r="460" spans="1:6" x14ac:dyDescent="0.2">
      <c r="A460" s="2"/>
      <c r="B460" s="2">
        <f>DM!C460</f>
        <v>0</v>
      </c>
      <c r="C460" s="2">
        <f>IF(B460=0,0,VLOOKUP(B460,DM!$C$5:$E$500,2,0))</f>
        <v>0</v>
      </c>
      <c r="D460" s="2">
        <f>IF(B460=0,0,VLOOKUP(B460,DM!$C$5:$E$500,3,0))</f>
        <v>0</v>
      </c>
      <c r="E460" s="3">
        <f>VLOOKUP(Tinhgiavon!A460,Tinhgiavon!$A$5:$F$500,6,0)</f>
        <v>0</v>
      </c>
      <c r="F460" s="3">
        <f>VLOOKUP(Tinhgiavon!A460,Tinhgiavon!$A$5:$E$500,5,0)</f>
        <v>0</v>
      </c>
    </row>
    <row r="461" spans="1:6" x14ac:dyDescent="0.2">
      <c r="A461" s="2"/>
      <c r="B461" s="2">
        <f>DM!C461</f>
        <v>0</v>
      </c>
      <c r="C461" s="2">
        <f>IF(B461=0,0,VLOOKUP(B461,DM!$C$5:$E$500,2,0))</f>
        <v>0</v>
      </c>
      <c r="D461" s="2">
        <f>IF(B461=0,0,VLOOKUP(B461,DM!$C$5:$E$500,3,0))</f>
        <v>0</v>
      </c>
      <c r="E461" s="3">
        <f>VLOOKUP(Tinhgiavon!A461,Tinhgiavon!$A$5:$F$500,6,0)</f>
        <v>0</v>
      </c>
      <c r="F461" s="3">
        <f>VLOOKUP(Tinhgiavon!A461,Tinhgiavon!$A$5:$E$500,5,0)</f>
        <v>0</v>
      </c>
    </row>
    <row r="462" spans="1:6" x14ac:dyDescent="0.2">
      <c r="A462" s="2"/>
      <c r="B462" s="2">
        <f>DM!C462</f>
        <v>0</v>
      </c>
      <c r="C462" s="2">
        <f>IF(B462=0,0,VLOOKUP(B462,DM!$C$5:$E$500,2,0))</f>
        <v>0</v>
      </c>
      <c r="D462" s="2">
        <f>IF(B462=0,0,VLOOKUP(B462,DM!$C$5:$E$500,3,0))</f>
        <v>0</v>
      </c>
      <c r="E462" s="3">
        <f>VLOOKUP(Tinhgiavon!A462,Tinhgiavon!$A$5:$F$500,6,0)</f>
        <v>0</v>
      </c>
      <c r="F462" s="3">
        <f>VLOOKUP(Tinhgiavon!A462,Tinhgiavon!$A$5:$E$500,5,0)</f>
        <v>0</v>
      </c>
    </row>
    <row r="463" spans="1:6" x14ac:dyDescent="0.2">
      <c r="A463" s="2"/>
      <c r="B463" s="2">
        <f>DM!C463</f>
        <v>0</v>
      </c>
      <c r="C463" s="2">
        <f>IF(B463=0,0,VLOOKUP(B463,DM!$C$5:$E$500,2,0))</f>
        <v>0</v>
      </c>
      <c r="D463" s="2">
        <f>IF(B463=0,0,VLOOKUP(B463,DM!$C$5:$E$500,3,0))</f>
        <v>0</v>
      </c>
      <c r="E463" s="3">
        <f>VLOOKUP(Tinhgiavon!A463,Tinhgiavon!$A$5:$F$500,6,0)</f>
        <v>0</v>
      </c>
      <c r="F463" s="3">
        <f>VLOOKUP(Tinhgiavon!A463,Tinhgiavon!$A$5:$E$500,5,0)</f>
        <v>0</v>
      </c>
    </row>
    <row r="464" spans="1:6" x14ac:dyDescent="0.2">
      <c r="A464" s="2"/>
      <c r="B464" s="2">
        <f>DM!C464</f>
        <v>0</v>
      </c>
      <c r="C464" s="2">
        <f>IF(B464=0,0,VLOOKUP(B464,DM!$C$5:$E$500,2,0))</f>
        <v>0</v>
      </c>
      <c r="D464" s="2">
        <f>IF(B464=0,0,VLOOKUP(B464,DM!$C$5:$E$500,3,0))</f>
        <v>0</v>
      </c>
      <c r="E464" s="3">
        <f>VLOOKUP(Tinhgiavon!A464,Tinhgiavon!$A$5:$F$500,6,0)</f>
        <v>0</v>
      </c>
      <c r="F464" s="3">
        <f>VLOOKUP(Tinhgiavon!A464,Tinhgiavon!$A$5:$E$500,5,0)</f>
        <v>0</v>
      </c>
    </row>
    <row r="465" spans="1:6" x14ac:dyDescent="0.2">
      <c r="A465" s="2"/>
      <c r="B465" s="2">
        <f>DM!C465</f>
        <v>0</v>
      </c>
      <c r="C465" s="2">
        <f>IF(B465=0,0,VLOOKUP(B465,DM!$C$5:$E$500,2,0))</f>
        <v>0</v>
      </c>
      <c r="D465" s="2">
        <f>IF(B465=0,0,VLOOKUP(B465,DM!$C$5:$E$500,3,0))</f>
        <v>0</v>
      </c>
      <c r="E465" s="3">
        <f>VLOOKUP(Tinhgiavon!A465,Tinhgiavon!$A$5:$F$500,6,0)</f>
        <v>0</v>
      </c>
      <c r="F465" s="3">
        <f>VLOOKUP(Tinhgiavon!A465,Tinhgiavon!$A$5:$E$500,5,0)</f>
        <v>0</v>
      </c>
    </row>
    <row r="466" spans="1:6" x14ac:dyDescent="0.2">
      <c r="A466" s="2"/>
      <c r="B466" s="2">
        <f>DM!C466</f>
        <v>0</v>
      </c>
      <c r="C466" s="2">
        <f>IF(B466=0,0,VLOOKUP(B466,DM!$C$5:$E$500,2,0))</f>
        <v>0</v>
      </c>
      <c r="D466" s="2">
        <f>IF(B466=0,0,VLOOKUP(B466,DM!$C$5:$E$500,3,0))</f>
        <v>0</v>
      </c>
      <c r="E466" s="3">
        <f>VLOOKUP(Tinhgiavon!A466,Tinhgiavon!$A$5:$F$500,6,0)</f>
        <v>0</v>
      </c>
      <c r="F466" s="3">
        <f>VLOOKUP(Tinhgiavon!A466,Tinhgiavon!$A$5:$E$500,5,0)</f>
        <v>0</v>
      </c>
    </row>
    <row r="467" spans="1:6" x14ac:dyDescent="0.2">
      <c r="A467" s="2"/>
      <c r="B467" s="2">
        <f>DM!C467</f>
        <v>0</v>
      </c>
      <c r="C467" s="2">
        <f>IF(B467=0,0,VLOOKUP(B467,DM!$C$5:$E$500,2,0))</f>
        <v>0</v>
      </c>
      <c r="D467" s="2">
        <f>IF(B467=0,0,VLOOKUP(B467,DM!$C$5:$E$500,3,0))</f>
        <v>0</v>
      </c>
      <c r="E467" s="3">
        <f>VLOOKUP(Tinhgiavon!A467,Tinhgiavon!$A$5:$F$500,6,0)</f>
        <v>0</v>
      </c>
      <c r="F467" s="3">
        <f>VLOOKUP(Tinhgiavon!A467,Tinhgiavon!$A$5:$E$500,5,0)</f>
        <v>0</v>
      </c>
    </row>
    <row r="468" spans="1:6" x14ac:dyDescent="0.2">
      <c r="A468" s="2"/>
      <c r="B468" s="2">
        <f>DM!C468</f>
        <v>0</v>
      </c>
      <c r="C468" s="2">
        <f>IF(B468=0,0,VLOOKUP(B468,DM!$C$5:$E$500,2,0))</f>
        <v>0</v>
      </c>
      <c r="D468" s="2">
        <f>IF(B468=0,0,VLOOKUP(B468,DM!$C$5:$E$500,3,0))</f>
        <v>0</v>
      </c>
      <c r="E468" s="3">
        <f>VLOOKUP(Tinhgiavon!A468,Tinhgiavon!$A$5:$F$500,6,0)</f>
        <v>0</v>
      </c>
      <c r="F468" s="3">
        <f>VLOOKUP(Tinhgiavon!A468,Tinhgiavon!$A$5:$E$500,5,0)</f>
        <v>0</v>
      </c>
    </row>
    <row r="469" spans="1:6" x14ac:dyDescent="0.2">
      <c r="A469" s="2"/>
      <c r="B469" s="2">
        <f>DM!C469</f>
        <v>0</v>
      </c>
      <c r="C469" s="2">
        <f>IF(B469=0,0,VLOOKUP(B469,DM!$C$5:$E$500,2,0))</f>
        <v>0</v>
      </c>
      <c r="D469" s="2">
        <f>IF(B469=0,0,VLOOKUP(B469,DM!$C$5:$E$500,3,0))</f>
        <v>0</v>
      </c>
      <c r="E469" s="3">
        <f>VLOOKUP(Tinhgiavon!A469,Tinhgiavon!$A$5:$F$500,6,0)</f>
        <v>0</v>
      </c>
      <c r="F469" s="3">
        <f>VLOOKUP(Tinhgiavon!A469,Tinhgiavon!$A$5:$E$500,5,0)</f>
        <v>0</v>
      </c>
    </row>
    <row r="470" spans="1:6" x14ac:dyDescent="0.2">
      <c r="A470" s="2"/>
      <c r="B470" s="2">
        <f>DM!C470</f>
        <v>0</v>
      </c>
      <c r="C470" s="2">
        <f>IF(B470=0,0,VLOOKUP(B470,DM!$C$5:$E$500,2,0))</f>
        <v>0</v>
      </c>
      <c r="D470" s="2">
        <f>IF(B470=0,0,VLOOKUP(B470,DM!$C$5:$E$500,3,0))</f>
        <v>0</v>
      </c>
      <c r="E470" s="3">
        <f>VLOOKUP(Tinhgiavon!A470,Tinhgiavon!$A$5:$F$500,6,0)</f>
        <v>0</v>
      </c>
      <c r="F470" s="3">
        <f>VLOOKUP(Tinhgiavon!A470,Tinhgiavon!$A$5:$E$500,5,0)</f>
        <v>0</v>
      </c>
    </row>
    <row r="471" spans="1:6" x14ac:dyDescent="0.2">
      <c r="A471" s="2"/>
      <c r="B471" s="2">
        <f>DM!C471</f>
        <v>0</v>
      </c>
      <c r="C471" s="2">
        <f>IF(B471=0,0,VLOOKUP(B471,DM!$C$5:$E$500,2,0))</f>
        <v>0</v>
      </c>
      <c r="D471" s="2">
        <f>IF(B471=0,0,VLOOKUP(B471,DM!$C$5:$E$500,3,0))</f>
        <v>0</v>
      </c>
      <c r="E471" s="3">
        <f>VLOOKUP(Tinhgiavon!A471,Tinhgiavon!$A$5:$F$500,6,0)</f>
        <v>0</v>
      </c>
      <c r="F471" s="3">
        <f>VLOOKUP(Tinhgiavon!A471,Tinhgiavon!$A$5:$E$500,5,0)</f>
        <v>0</v>
      </c>
    </row>
    <row r="472" spans="1:6" x14ac:dyDescent="0.2">
      <c r="A472" s="2"/>
      <c r="B472" s="2">
        <f>DM!C472</f>
        <v>0</v>
      </c>
      <c r="C472" s="2">
        <f>IF(B472=0,0,VLOOKUP(B472,DM!$C$5:$E$500,2,0))</f>
        <v>0</v>
      </c>
      <c r="D472" s="2">
        <f>IF(B472=0,0,VLOOKUP(B472,DM!$C$5:$E$500,3,0))</f>
        <v>0</v>
      </c>
      <c r="E472" s="3">
        <f>VLOOKUP(Tinhgiavon!A472,Tinhgiavon!$A$5:$F$500,6,0)</f>
        <v>0</v>
      </c>
      <c r="F472" s="3">
        <f>VLOOKUP(Tinhgiavon!A472,Tinhgiavon!$A$5:$E$500,5,0)</f>
        <v>0</v>
      </c>
    </row>
    <row r="473" spans="1:6" x14ac:dyDescent="0.2">
      <c r="A473" s="2"/>
      <c r="B473" s="2">
        <f>DM!C473</f>
        <v>0</v>
      </c>
      <c r="C473" s="2">
        <f>IF(B473=0,0,VLOOKUP(B473,DM!$C$5:$E$500,2,0))</f>
        <v>0</v>
      </c>
      <c r="D473" s="2">
        <f>IF(B473=0,0,VLOOKUP(B473,DM!$C$5:$E$500,3,0))</f>
        <v>0</v>
      </c>
      <c r="E473" s="3">
        <f>VLOOKUP(Tinhgiavon!A473,Tinhgiavon!$A$5:$F$500,6,0)</f>
        <v>0</v>
      </c>
      <c r="F473" s="3">
        <f>VLOOKUP(Tinhgiavon!A473,Tinhgiavon!$A$5:$E$500,5,0)</f>
        <v>0</v>
      </c>
    </row>
    <row r="474" spans="1:6" x14ac:dyDescent="0.2">
      <c r="A474" s="2"/>
      <c r="B474" s="2">
        <f>DM!C474</f>
        <v>0</v>
      </c>
      <c r="C474" s="2">
        <f>IF(B474=0,0,VLOOKUP(B474,DM!$C$5:$E$500,2,0))</f>
        <v>0</v>
      </c>
      <c r="D474" s="2">
        <f>IF(B474=0,0,VLOOKUP(B474,DM!$C$5:$E$500,3,0))</f>
        <v>0</v>
      </c>
      <c r="E474" s="3">
        <f>VLOOKUP(Tinhgiavon!A474,Tinhgiavon!$A$5:$F$500,6,0)</f>
        <v>0</v>
      </c>
      <c r="F474" s="3">
        <f>VLOOKUP(Tinhgiavon!A474,Tinhgiavon!$A$5:$E$500,5,0)</f>
        <v>0</v>
      </c>
    </row>
    <row r="475" spans="1:6" x14ac:dyDescent="0.2">
      <c r="A475" s="2"/>
      <c r="B475" s="2">
        <f>DM!C475</f>
        <v>0</v>
      </c>
      <c r="C475" s="2">
        <f>IF(B475=0,0,VLOOKUP(B475,DM!$C$5:$E$500,2,0))</f>
        <v>0</v>
      </c>
      <c r="D475" s="2">
        <f>IF(B475=0,0,VLOOKUP(B475,DM!$C$5:$E$500,3,0))</f>
        <v>0</v>
      </c>
      <c r="E475" s="3">
        <f>VLOOKUP(Tinhgiavon!A475,Tinhgiavon!$A$5:$F$500,6,0)</f>
        <v>0</v>
      </c>
      <c r="F475" s="3">
        <f>VLOOKUP(Tinhgiavon!A475,Tinhgiavon!$A$5:$E$500,5,0)</f>
        <v>0</v>
      </c>
    </row>
    <row r="476" spans="1:6" x14ac:dyDescent="0.2">
      <c r="A476" s="2"/>
      <c r="B476" s="2">
        <f>DM!C476</f>
        <v>0</v>
      </c>
      <c r="C476" s="2">
        <f>IF(B476=0,0,VLOOKUP(B476,DM!$C$5:$E$500,2,0))</f>
        <v>0</v>
      </c>
      <c r="D476" s="2">
        <f>IF(B476=0,0,VLOOKUP(B476,DM!$C$5:$E$500,3,0))</f>
        <v>0</v>
      </c>
      <c r="E476" s="3">
        <f>VLOOKUP(Tinhgiavon!A476,Tinhgiavon!$A$5:$F$500,6,0)</f>
        <v>0</v>
      </c>
      <c r="F476" s="3">
        <f>VLOOKUP(Tinhgiavon!A476,Tinhgiavon!$A$5:$E$500,5,0)</f>
        <v>0</v>
      </c>
    </row>
    <row r="477" spans="1:6" x14ac:dyDescent="0.2">
      <c r="A477" s="2"/>
      <c r="B477" s="2">
        <f>DM!C477</f>
        <v>0</v>
      </c>
      <c r="C477" s="2">
        <f>IF(B477=0,0,VLOOKUP(B477,DM!$C$5:$E$500,2,0))</f>
        <v>0</v>
      </c>
      <c r="D477" s="2">
        <f>IF(B477=0,0,VLOOKUP(B477,DM!$C$5:$E$500,3,0))</f>
        <v>0</v>
      </c>
      <c r="E477" s="3">
        <f>VLOOKUP(Tinhgiavon!A477,Tinhgiavon!$A$5:$F$500,6,0)</f>
        <v>0</v>
      </c>
      <c r="F477" s="3">
        <f>VLOOKUP(Tinhgiavon!A477,Tinhgiavon!$A$5:$E$500,5,0)</f>
        <v>0</v>
      </c>
    </row>
    <row r="478" spans="1:6" x14ac:dyDescent="0.2">
      <c r="A478" s="2"/>
      <c r="B478" s="2">
        <f>DM!C478</f>
        <v>0</v>
      </c>
      <c r="C478" s="2">
        <f>IF(B478=0,0,VLOOKUP(B478,DM!$C$5:$E$500,2,0))</f>
        <v>0</v>
      </c>
      <c r="D478" s="2">
        <f>IF(B478=0,0,VLOOKUP(B478,DM!$C$5:$E$500,3,0))</f>
        <v>0</v>
      </c>
      <c r="E478" s="3">
        <f>VLOOKUP(Tinhgiavon!A478,Tinhgiavon!$A$5:$F$500,6,0)</f>
        <v>0</v>
      </c>
      <c r="F478" s="3">
        <f>VLOOKUP(Tinhgiavon!A478,Tinhgiavon!$A$5:$E$500,5,0)</f>
        <v>0</v>
      </c>
    </row>
    <row r="479" spans="1:6" x14ac:dyDescent="0.2">
      <c r="A479" s="2"/>
      <c r="B479" s="2">
        <f>DM!C479</f>
        <v>0</v>
      </c>
      <c r="C479" s="2">
        <f>IF(B479=0,0,VLOOKUP(B479,DM!$C$5:$E$500,2,0))</f>
        <v>0</v>
      </c>
      <c r="D479" s="2">
        <f>IF(B479=0,0,VLOOKUP(B479,DM!$C$5:$E$500,3,0))</f>
        <v>0</v>
      </c>
      <c r="E479" s="3">
        <f>VLOOKUP(Tinhgiavon!A479,Tinhgiavon!$A$5:$F$500,6,0)</f>
        <v>0</v>
      </c>
      <c r="F479" s="3">
        <f>VLOOKUP(Tinhgiavon!A479,Tinhgiavon!$A$5:$E$500,5,0)</f>
        <v>0</v>
      </c>
    </row>
    <row r="480" spans="1:6" x14ac:dyDescent="0.2">
      <c r="A480" s="2"/>
      <c r="B480" s="2">
        <f>DM!C480</f>
        <v>0</v>
      </c>
      <c r="C480" s="2">
        <f>IF(B480=0,0,VLOOKUP(B480,DM!$C$5:$E$500,2,0))</f>
        <v>0</v>
      </c>
      <c r="D480" s="2">
        <f>IF(B480=0,0,VLOOKUP(B480,DM!$C$5:$E$500,3,0))</f>
        <v>0</v>
      </c>
      <c r="E480" s="3">
        <f>VLOOKUP(Tinhgiavon!A480,Tinhgiavon!$A$5:$F$500,6,0)</f>
        <v>0</v>
      </c>
      <c r="F480" s="3">
        <f>VLOOKUP(Tinhgiavon!A480,Tinhgiavon!$A$5:$E$500,5,0)</f>
        <v>0</v>
      </c>
    </row>
    <row r="481" spans="1:6" x14ac:dyDescent="0.2">
      <c r="A481" s="2"/>
      <c r="B481" s="2">
        <f>DM!C481</f>
        <v>0</v>
      </c>
      <c r="C481" s="2">
        <f>IF(B481=0,0,VLOOKUP(B481,DM!$C$5:$E$500,2,0))</f>
        <v>0</v>
      </c>
      <c r="D481" s="2">
        <f>IF(B481=0,0,VLOOKUP(B481,DM!$C$5:$E$500,3,0))</f>
        <v>0</v>
      </c>
      <c r="E481" s="3">
        <f>VLOOKUP(Tinhgiavon!A481,Tinhgiavon!$A$5:$F$500,6,0)</f>
        <v>0</v>
      </c>
      <c r="F481" s="3">
        <f>VLOOKUP(Tinhgiavon!A481,Tinhgiavon!$A$5:$E$500,5,0)</f>
        <v>0</v>
      </c>
    </row>
    <row r="482" spans="1:6" x14ac:dyDescent="0.2">
      <c r="A482" s="2"/>
      <c r="B482" s="2">
        <f>DM!C482</f>
        <v>0</v>
      </c>
      <c r="C482" s="2">
        <f>IF(B482=0,0,VLOOKUP(B482,DM!$C$5:$E$500,2,0))</f>
        <v>0</v>
      </c>
      <c r="D482" s="2">
        <f>IF(B482=0,0,VLOOKUP(B482,DM!$C$5:$E$500,3,0))</f>
        <v>0</v>
      </c>
      <c r="E482" s="3">
        <f>VLOOKUP(Tinhgiavon!A482,Tinhgiavon!$A$5:$F$500,6,0)</f>
        <v>0</v>
      </c>
      <c r="F482" s="3">
        <f>VLOOKUP(Tinhgiavon!A482,Tinhgiavon!$A$5:$E$500,5,0)</f>
        <v>0</v>
      </c>
    </row>
    <row r="483" spans="1:6" x14ac:dyDescent="0.2">
      <c r="A483" s="2"/>
      <c r="B483" s="2">
        <f>DM!C483</f>
        <v>0</v>
      </c>
      <c r="C483" s="2">
        <f>IF(B483=0,0,VLOOKUP(B483,DM!$C$5:$E$500,2,0))</f>
        <v>0</v>
      </c>
      <c r="D483" s="2">
        <f>IF(B483=0,0,VLOOKUP(B483,DM!$C$5:$E$500,3,0))</f>
        <v>0</v>
      </c>
      <c r="E483" s="3">
        <f>VLOOKUP(Tinhgiavon!A483,Tinhgiavon!$A$5:$F$500,6,0)</f>
        <v>0</v>
      </c>
      <c r="F483" s="3">
        <f>VLOOKUP(Tinhgiavon!A483,Tinhgiavon!$A$5:$E$500,5,0)</f>
        <v>0</v>
      </c>
    </row>
    <row r="484" spans="1:6" x14ac:dyDescent="0.2">
      <c r="A484" s="2"/>
      <c r="B484" s="2">
        <f>DM!C484</f>
        <v>0</v>
      </c>
      <c r="C484" s="2">
        <f>IF(B484=0,0,VLOOKUP(B484,DM!$C$5:$E$500,2,0))</f>
        <v>0</v>
      </c>
      <c r="D484" s="2">
        <f>IF(B484=0,0,VLOOKUP(B484,DM!$C$5:$E$500,3,0))</f>
        <v>0</v>
      </c>
      <c r="E484" s="3">
        <f>VLOOKUP(Tinhgiavon!A484,Tinhgiavon!$A$5:$F$500,6,0)</f>
        <v>0</v>
      </c>
      <c r="F484" s="3">
        <f>VLOOKUP(Tinhgiavon!A484,Tinhgiavon!$A$5:$E$500,5,0)</f>
        <v>0</v>
      </c>
    </row>
    <row r="485" spans="1:6" x14ac:dyDescent="0.2">
      <c r="A485" s="2"/>
      <c r="B485" s="2">
        <f>DM!C485</f>
        <v>0</v>
      </c>
      <c r="C485" s="2">
        <f>IF(B485=0,0,VLOOKUP(B485,DM!$C$5:$E$500,2,0))</f>
        <v>0</v>
      </c>
      <c r="D485" s="2">
        <f>IF(B485=0,0,VLOOKUP(B485,DM!$C$5:$E$500,3,0))</f>
        <v>0</v>
      </c>
      <c r="E485" s="3">
        <f>VLOOKUP(Tinhgiavon!A485,Tinhgiavon!$A$5:$F$500,6,0)</f>
        <v>0</v>
      </c>
      <c r="F485" s="3">
        <f>VLOOKUP(Tinhgiavon!A485,Tinhgiavon!$A$5:$E$500,5,0)</f>
        <v>0</v>
      </c>
    </row>
    <row r="486" spans="1:6" x14ac:dyDescent="0.2">
      <c r="A486" s="2"/>
      <c r="B486" s="2">
        <f>DM!C486</f>
        <v>0</v>
      </c>
      <c r="C486" s="2">
        <f>IF(B486=0,0,VLOOKUP(B486,DM!$C$5:$E$500,2,0))</f>
        <v>0</v>
      </c>
      <c r="D486" s="2">
        <f>IF(B486=0,0,VLOOKUP(B486,DM!$C$5:$E$500,3,0))</f>
        <v>0</v>
      </c>
      <c r="E486" s="3">
        <f>VLOOKUP(Tinhgiavon!A486,Tinhgiavon!$A$5:$F$500,6,0)</f>
        <v>0</v>
      </c>
      <c r="F486" s="3">
        <f>VLOOKUP(Tinhgiavon!A486,Tinhgiavon!$A$5:$E$500,5,0)</f>
        <v>0</v>
      </c>
    </row>
    <row r="487" spans="1:6" x14ac:dyDescent="0.2">
      <c r="A487" s="2"/>
      <c r="B487" s="2">
        <f>DM!C487</f>
        <v>0</v>
      </c>
      <c r="C487" s="2">
        <f>IF(B487=0,0,VLOOKUP(B487,DM!$C$5:$E$500,2,0))</f>
        <v>0</v>
      </c>
      <c r="D487" s="2">
        <f>IF(B487=0,0,VLOOKUP(B487,DM!$C$5:$E$500,3,0))</f>
        <v>0</v>
      </c>
      <c r="E487" s="3">
        <f>VLOOKUP(Tinhgiavon!A487,Tinhgiavon!$A$5:$F$500,6,0)</f>
        <v>0</v>
      </c>
      <c r="F487" s="3">
        <f>VLOOKUP(Tinhgiavon!A487,Tinhgiavon!$A$5:$E$500,5,0)</f>
        <v>0</v>
      </c>
    </row>
    <row r="488" spans="1:6" x14ac:dyDescent="0.2">
      <c r="A488" s="2"/>
      <c r="B488" s="2">
        <f>DM!C488</f>
        <v>0</v>
      </c>
      <c r="C488" s="2">
        <f>IF(B488=0,0,VLOOKUP(B488,DM!$C$5:$E$500,2,0))</f>
        <v>0</v>
      </c>
      <c r="D488" s="2">
        <f>IF(B488=0,0,VLOOKUP(B488,DM!$C$5:$E$500,3,0))</f>
        <v>0</v>
      </c>
      <c r="E488" s="3">
        <f>VLOOKUP(Tinhgiavon!A488,Tinhgiavon!$A$5:$F$500,6,0)</f>
        <v>0</v>
      </c>
      <c r="F488" s="3">
        <f>VLOOKUP(Tinhgiavon!A488,Tinhgiavon!$A$5:$E$500,5,0)</f>
        <v>0</v>
      </c>
    </row>
    <row r="489" spans="1:6" x14ac:dyDescent="0.2">
      <c r="A489" s="2"/>
      <c r="B489" s="2">
        <f>DM!C489</f>
        <v>0</v>
      </c>
      <c r="C489" s="2">
        <f>IF(B489=0,0,VLOOKUP(B489,DM!$C$5:$E$500,2,0))</f>
        <v>0</v>
      </c>
      <c r="D489" s="2">
        <f>IF(B489=0,0,VLOOKUP(B489,DM!$C$5:$E$500,3,0))</f>
        <v>0</v>
      </c>
      <c r="E489" s="3">
        <f>VLOOKUP(Tinhgiavon!A489,Tinhgiavon!$A$5:$F$500,6,0)</f>
        <v>0</v>
      </c>
      <c r="F489" s="3">
        <f>VLOOKUP(Tinhgiavon!A489,Tinhgiavon!$A$5:$E$500,5,0)</f>
        <v>0</v>
      </c>
    </row>
    <row r="490" spans="1:6" x14ac:dyDescent="0.2">
      <c r="A490" s="2"/>
      <c r="B490" s="2">
        <f>DM!C490</f>
        <v>0</v>
      </c>
      <c r="C490" s="2">
        <f>IF(B490=0,0,VLOOKUP(B490,DM!$C$5:$E$500,2,0))</f>
        <v>0</v>
      </c>
      <c r="D490" s="2">
        <f>IF(B490=0,0,VLOOKUP(B490,DM!$C$5:$E$500,3,0))</f>
        <v>0</v>
      </c>
      <c r="E490" s="3">
        <f>VLOOKUP(Tinhgiavon!A490,Tinhgiavon!$A$5:$F$500,6,0)</f>
        <v>0</v>
      </c>
      <c r="F490" s="3">
        <f>VLOOKUP(Tinhgiavon!A490,Tinhgiavon!$A$5:$E$500,5,0)</f>
        <v>0</v>
      </c>
    </row>
    <row r="491" spans="1:6" x14ac:dyDescent="0.2">
      <c r="A491" s="2"/>
      <c r="B491" s="2">
        <f>DM!C491</f>
        <v>0</v>
      </c>
      <c r="C491" s="2">
        <f>IF(B491=0,0,VLOOKUP(B491,DM!$C$5:$E$500,2,0))</f>
        <v>0</v>
      </c>
      <c r="D491" s="2">
        <f>IF(B491=0,0,VLOOKUP(B491,DM!$C$5:$E$500,3,0))</f>
        <v>0</v>
      </c>
      <c r="E491" s="3">
        <f>VLOOKUP(Tinhgiavon!A491,Tinhgiavon!$A$5:$F$500,6,0)</f>
        <v>0</v>
      </c>
      <c r="F491" s="3">
        <f>VLOOKUP(Tinhgiavon!A491,Tinhgiavon!$A$5:$E$500,5,0)</f>
        <v>0</v>
      </c>
    </row>
    <row r="492" spans="1:6" x14ac:dyDescent="0.2">
      <c r="A492" s="2"/>
      <c r="B492" s="2">
        <f>DM!C492</f>
        <v>0</v>
      </c>
      <c r="C492" s="2">
        <f>IF(B492=0,0,VLOOKUP(B492,DM!$C$5:$E$500,2,0))</f>
        <v>0</v>
      </c>
      <c r="D492" s="2">
        <f>IF(B492=0,0,VLOOKUP(B492,DM!$C$5:$E$500,3,0))</f>
        <v>0</v>
      </c>
      <c r="E492" s="3">
        <f>VLOOKUP(Tinhgiavon!A492,Tinhgiavon!$A$5:$F$500,6,0)</f>
        <v>0</v>
      </c>
      <c r="F492" s="3">
        <f>VLOOKUP(Tinhgiavon!A492,Tinhgiavon!$A$5:$E$500,5,0)</f>
        <v>0</v>
      </c>
    </row>
    <row r="493" spans="1:6" x14ac:dyDescent="0.2">
      <c r="A493" s="2"/>
      <c r="B493" s="2">
        <f>DM!C493</f>
        <v>0</v>
      </c>
      <c r="C493" s="2">
        <f>IF(B493=0,0,VLOOKUP(B493,DM!$C$5:$E$500,2,0))</f>
        <v>0</v>
      </c>
      <c r="D493" s="2">
        <f>IF(B493=0,0,VLOOKUP(B493,DM!$C$5:$E$500,3,0))</f>
        <v>0</v>
      </c>
      <c r="E493" s="3">
        <f>VLOOKUP(Tinhgiavon!A493,Tinhgiavon!$A$5:$F$500,6,0)</f>
        <v>0</v>
      </c>
      <c r="F493" s="3">
        <f>VLOOKUP(Tinhgiavon!A493,Tinhgiavon!$A$5:$E$500,5,0)</f>
        <v>0</v>
      </c>
    </row>
    <row r="494" spans="1:6" x14ac:dyDescent="0.2">
      <c r="A494" s="2"/>
      <c r="B494" s="2">
        <f>DM!C494</f>
        <v>0</v>
      </c>
      <c r="C494" s="2">
        <f>IF(B494=0,0,VLOOKUP(B494,DM!$C$5:$E$500,2,0))</f>
        <v>0</v>
      </c>
      <c r="D494" s="2">
        <f>IF(B494=0,0,VLOOKUP(B494,DM!$C$5:$E$500,3,0))</f>
        <v>0</v>
      </c>
      <c r="E494" s="3">
        <f>VLOOKUP(Tinhgiavon!A494,Tinhgiavon!$A$5:$F$500,6,0)</f>
        <v>0</v>
      </c>
      <c r="F494" s="3">
        <f>VLOOKUP(Tinhgiavon!A494,Tinhgiavon!$A$5:$E$500,5,0)</f>
        <v>0</v>
      </c>
    </row>
    <row r="495" spans="1:6" x14ac:dyDescent="0.2">
      <c r="A495" s="2"/>
      <c r="B495" s="2">
        <f>DM!C495</f>
        <v>0</v>
      </c>
      <c r="C495" s="2">
        <f>IF(B495=0,0,VLOOKUP(B495,DM!$C$5:$E$500,2,0))</f>
        <v>0</v>
      </c>
      <c r="D495" s="2">
        <f>IF(B495=0,0,VLOOKUP(B495,DM!$C$5:$E$500,3,0))</f>
        <v>0</v>
      </c>
      <c r="E495" s="3">
        <f>VLOOKUP(Tinhgiavon!A495,Tinhgiavon!$A$5:$F$500,6,0)</f>
        <v>0</v>
      </c>
      <c r="F495" s="3">
        <f>VLOOKUP(Tinhgiavon!A495,Tinhgiavon!$A$5:$E$500,5,0)</f>
        <v>0</v>
      </c>
    </row>
    <row r="496" spans="1:6" x14ac:dyDescent="0.2">
      <c r="A496" s="2"/>
      <c r="B496" s="2">
        <f>DM!C496</f>
        <v>0</v>
      </c>
      <c r="C496" s="2">
        <f>IF(B496=0,0,VLOOKUP(B496,DM!$C$5:$E$500,2,0))</f>
        <v>0</v>
      </c>
      <c r="D496" s="2">
        <f>IF(B496=0,0,VLOOKUP(B496,DM!$C$5:$E$500,3,0))</f>
        <v>0</v>
      </c>
      <c r="E496" s="3">
        <f>VLOOKUP(Tinhgiavon!A496,Tinhgiavon!$A$5:$F$500,6,0)</f>
        <v>0</v>
      </c>
      <c r="F496" s="3">
        <f>VLOOKUP(Tinhgiavon!A496,Tinhgiavon!$A$5:$E$500,5,0)</f>
        <v>0</v>
      </c>
    </row>
    <row r="497" spans="1:6" x14ac:dyDescent="0.2">
      <c r="A497" s="2"/>
      <c r="B497" s="2">
        <f>DM!C497</f>
        <v>0</v>
      </c>
      <c r="C497" s="2">
        <f>IF(B497=0,0,VLOOKUP(B497,DM!$C$5:$E$500,2,0))</f>
        <v>0</v>
      </c>
      <c r="D497" s="2">
        <f>IF(B497=0,0,VLOOKUP(B497,DM!$C$5:$E$500,3,0))</f>
        <v>0</v>
      </c>
      <c r="E497" s="3">
        <f>VLOOKUP(Tinhgiavon!A497,Tinhgiavon!$A$5:$F$500,6,0)</f>
        <v>0</v>
      </c>
      <c r="F497" s="3">
        <f>VLOOKUP(Tinhgiavon!A497,Tinhgiavon!$A$5:$E$500,5,0)</f>
        <v>0</v>
      </c>
    </row>
    <row r="498" spans="1:6" x14ac:dyDescent="0.2">
      <c r="A498" s="2"/>
      <c r="B498" s="2">
        <f>DM!C498</f>
        <v>0</v>
      </c>
      <c r="C498" s="2">
        <f>IF(B498=0,0,VLOOKUP(B498,DM!$C$5:$E$500,2,0))</f>
        <v>0</v>
      </c>
      <c r="D498" s="2">
        <f>IF(B498=0,0,VLOOKUP(B498,DM!$C$5:$E$500,3,0))</f>
        <v>0</v>
      </c>
      <c r="E498" s="3">
        <f>VLOOKUP(Tinhgiavon!A498,Tinhgiavon!$A$5:$F$500,6,0)</f>
        <v>0</v>
      </c>
      <c r="F498" s="3">
        <f>VLOOKUP(Tinhgiavon!A498,Tinhgiavon!$A$5:$E$500,5,0)</f>
        <v>0</v>
      </c>
    </row>
    <row r="499" spans="1:6" x14ac:dyDescent="0.2">
      <c r="A499" s="2"/>
      <c r="B499" s="2">
        <f>DM!C499</f>
        <v>0</v>
      </c>
      <c r="C499" s="2">
        <f>IF(B499=0,0,VLOOKUP(B499,DM!$C$5:$E$500,2,0))</f>
        <v>0</v>
      </c>
      <c r="D499" s="2">
        <f>IF(B499=0,0,VLOOKUP(B499,DM!$C$5:$E$500,3,0))</f>
        <v>0</v>
      </c>
      <c r="E499" s="3">
        <f>VLOOKUP(Tinhgiavon!A499,Tinhgiavon!$A$5:$F$500,6,0)</f>
        <v>0</v>
      </c>
      <c r="F499" s="3">
        <f>VLOOKUP(Tinhgiavon!A499,Tinhgiavon!$A$5:$E$500,5,0)</f>
        <v>0</v>
      </c>
    </row>
    <row r="500" spans="1:6" x14ac:dyDescent="0.2">
      <c r="A500" s="2"/>
      <c r="B500" s="2">
        <f>DM!C500</f>
        <v>0</v>
      </c>
      <c r="C500" s="2">
        <f>IF(B500=0,0,VLOOKUP(B500,DM!$C$5:$E$500,2,0))</f>
        <v>0</v>
      </c>
      <c r="D500" s="2">
        <f>IF(B500=0,0,VLOOKUP(B500,DM!$C$5:$E$500,3,0))</f>
        <v>0</v>
      </c>
      <c r="E500" s="3">
        <f>VLOOKUP(Tinhgiavon!A500,Tinhgiavon!$A$5:$F$500,6,0)</f>
        <v>0</v>
      </c>
      <c r="F500" s="3">
        <f>VLOOKUP(Tinhgiavon!A500,Tinhgiavon!$A$5:$E$500,5,0)</f>
        <v>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01"/>
  <sheetViews>
    <sheetView showZeros="0" workbookViewId="0"/>
  </sheetViews>
  <sheetFormatPr defaultRowHeight="14.25" x14ac:dyDescent="0.2"/>
  <cols>
    <col min="1" max="1" width="3.5703125" style="8" customWidth="1"/>
    <col min="2" max="2" width="12.85546875" style="8" customWidth="1"/>
    <col min="3" max="3" width="19" style="8" customWidth="1"/>
    <col min="4" max="4" width="11.5703125" style="8" customWidth="1"/>
    <col min="5" max="5" width="12.7109375" style="8" customWidth="1"/>
    <col min="6" max="6" width="15" style="8" customWidth="1"/>
    <col min="7" max="7" width="16.42578125" style="8" customWidth="1"/>
    <col min="8" max="8" width="16.140625" style="8" customWidth="1"/>
    <col min="9" max="9" width="15.7109375" style="8" customWidth="1"/>
    <col min="10" max="10" width="17.28515625" style="8" customWidth="1"/>
    <col min="11" max="11" width="13.42578125" style="8" customWidth="1"/>
    <col min="12" max="12" width="16" style="8" customWidth="1"/>
    <col min="13" max="16384" width="9.140625" style="8"/>
  </cols>
  <sheetData>
    <row r="2" spans="1:12" ht="23.25" x14ac:dyDescent="0.35">
      <c r="D2" s="11" t="s">
        <v>106</v>
      </c>
    </row>
    <row r="4" spans="1:12" ht="15" x14ac:dyDescent="0.25">
      <c r="A4" s="29" t="s">
        <v>89</v>
      </c>
      <c r="B4" s="29" t="s">
        <v>8</v>
      </c>
      <c r="C4" s="29" t="s">
        <v>9</v>
      </c>
      <c r="D4" s="29" t="s">
        <v>6</v>
      </c>
      <c r="E4" s="32" t="s">
        <v>94</v>
      </c>
      <c r="F4" s="32"/>
      <c r="G4" s="31" t="s">
        <v>96</v>
      </c>
      <c r="H4" s="31"/>
      <c r="I4" s="31"/>
      <c r="J4" s="28"/>
      <c r="K4" s="27" t="s">
        <v>98</v>
      </c>
      <c r="L4" s="28"/>
    </row>
    <row r="5" spans="1:12" ht="15" x14ac:dyDescent="0.25">
      <c r="A5" s="30"/>
      <c r="B5" s="30"/>
      <c r="C5" s="30"/>
      <c r="D5" s="30"/>
      <c r="E5" s="9" t="s">
        <v>3</v>
      </c>
      <c r="F5" s="9" t="s">
        <v>95</v>
      </c>
      <c r="G5" s="9" t="s">
        <v>90</v>
      </c>
      <c r="H5" s="9" t="s">
        <v>10</v>
      </c>
      <c r="I5" s="9" t="s">
        <v>92</v>
      </c>
      <c r="J5" s="9" t="s">
        <v>18</v>
      </c>
      <c r="K5" s="9" t="s">
        <v>97</v>
      </c>
      <c r="L5" s="9" t="s">
        <v>88</v>
      </c>
    </row>
    <row r="6" spans="1:12" x14ac:dyDescent="0.2">
      <c r="A6" s="2">
        <v>1</v>
      </c>
      <c r="B6" s="2" t="str">
        <f>DM!C5</f>
        <v>VT001</v>
      </c>
      <c r="C6" s="2" t="str">
        <f>IF(B6=0,0,VLOOKUP(B6,DM!$C$5:$E$500,2,0))</f>
        <v>Vật tư 1</v>
      </c>
      <c r="D6" s="2" t="str">
        <f>IF(B6=0,0,VLOOKUP(B6,DM!$C$5:$E$500,3,0))</f>
        <v>Kg</v>
      </c>
      <c r="E6" s="3">
        <f>VLOOKUP(B6,Tondau!$B$5:$E$500,3,0)</f>
        <v>5</v>
      </c>
      <c r="F6" s="3">
        <f>VLOOKUP(B6,Tondau!$B$5:$E$500,4,0)</f>
        <v>122000</v>
      </c>
      <c r="G6" s="3">
        <f>VLOOKUP(B6,THNhap!$B$5:$F$500,4,0)</f>
        <v>72</v>
      </c>
      <c r="H6" s="3">
        <f>VLOOKUP(B6,THNhap!$B$5:$F$500,5,0)</f>
        <v>1720000</v>
      </c>
      <c r="I6" s="3">
        <f>VLOOKUP(B6,THXuat!$B$5:$E$500,4,0)</f>
        <v>20</v>
      </c>
      <c r="J6" s="3">
        <f>I6*VLOOKUP(NXT!B6,Tinhgiavon!$A$5:$G$500,7,0)</f>
        <v>478441.55844155845</v>
      </c>
      <c r="K6" s="3">
        <f>E6+G6-I6</f>
        <v>57</v>
      </c>
      <c r="L6" s="3">
        <f>K6*VLOOKUP(NXT!B6,Tinhgiavon!$A$5:$G$500,7,0)</f>
        <v>1363558.4415584416</v>
      </c>
    </row>
    <row r="7" spans="1:12" x14ac:dyDescent="0.2">
      <c r="A7" s="2">
        <f>A6+1</f>
        <v>2</v>
      </c>
      <c r="B7" s="2" t="str">
        <f>DM!C6</f>
        <v>VT002</v>
      </c>
      <c r="C7" s="2" t="str">
        <f>IF(B7=0,0,VLOOKUP(B7,DM!$C$5:$E$500,2,0))</f>
        <v>Vật tư 2</v>
      </c>
      <c r="D7" s="2" t="str">
        <f>IF(B7=0,0,VLOOKUP(B7,DM!$C$5:$E$500,3,0))</f>
        <v>Kg</v>
      </c>
      <c r="E7" s="3">
        <f>VLOOKUP(B7,Tondau!$B$5:$E$500,3,0)</f>
        <v>8</v>
      </c>
      <c r="F7" s="3">
        <f>VLOOKUP(B7,Tondau!$B$5:$E$500,4,0)</f>
        <v>315300</v>
      </c>
      <c r="G7" s="3">
        <f>VLOOKUP(B7,THNhap!$B$5:$F$500,4,0)</f>
        <v>15</v>
      </c>
      <c r="H7" s="3">
        <f>VLOOKUP(B7,THNhap!$B$5:$F$500,5,0)</f>
        <v>525000</v>
      </c>
      <c r="I7" s="3">
        <f>VLOOKUP(B7,THXuat!$B$5:$E$500,4,0)</f>
        <v>0</v>
      </c>
      <c r="J7" s="3">
        <f>I7*VLOOKUP(NXT!B7,Tinhgiavon!$A$5:$G$500,7,0)</f>
        <v>0</v>
      </c>
      <c r="K7" s="3">
        <f t="shared" ref="K7:K70" si="0">E7+G7-I7</f>
        <v>23</v>
      </c>
      <c r="L7" s="3">
        <f>K7*VLOOKUP(NXT!B7,Tinhgiavon!$A$5:$G$500,7,0)</f>
        <v>840300.00000000012</v>
      </c>
    </row>
    <row r="8" spans="1:12" x14ac:dyDescent="0.2">
      <c r="A8" s="2">
        <f t="shared" ref="A8:A15" si="1">A7+1</f>
        <v>3</v>
      </c>
      <c r="B8" s="2" t="str">
        <f>DM!C7</f>
        <v>VT003</v>
      </c>
      <c r="C8" s="2" t="str">
        <f>IF(B8=0,0,VLOOKUP(B8,DM!$C$5:$E$500,2,0))</f>
        <v>Vật tư 3</v>
      </c>
      <c r="D8" s="2" t="str">
        <f>IF(B8=0,0,VLOOKUP(B8,DM!$C$5:$E$500,3,0))</f>
        <v>Kg</v>
      </c>
      <c r="E8" s="3">
        <f>VLOOKUP(B8,Tondau!$B$5:$E$500,3,0)</f>
        <v>3</v>
      </c>
      <c r="F8" s="3">
        <f>VLOOKUP(B8,Tondau!$B$5:$E$500,4,0)</f>
        <v>201000</v>
      </c>
      <c r="G8" s="3">
        <f>VLOOKUP(B8,THNhap!$B$5:$F$500,4,0)</f>
        <v>23</v>
      </c>
      <c r="H8" s="3">
        <f>VLOOKUP(B8,THNhap!$B$5:$F$500,5,0)</f>
        <v>1265000</v>
      </c>
      <c r="I8" s="3">
        <f>VLOOKUP(B8,THXuat!$B$5:$E$500,4,0)</f>
        <v>10</v>
      </c>
      <c r="J8" s="3">
        <f>I8*VLOOKUP(NXT!B8,Tinhgiavon!$A$5:$G$500,7,0)</f>
        <v>563846.15384615387</v>
      </c>
      <c r="K8" s="3">
        <f t="shared" si="0"/>
        <v>16</v>
      </c>
      <c r="L8" s="3">
        <f>K8*VLOOKUP(NXT!B8,Tinhgiavon!$A$5:$G$500,7,0)</f>
        <v>902153.84615384613</v>
      </c>
    </row>
    <row r="9" spans="1:12" x14ac:dyDescent="0.2">
      <c r="A9" s="2">
        <f t="shared" si="1"/>
        <v>4</v>
      </c>
      <c r="B9" s="2" t="str">
        <f>DM!C8</f>
        <v>VT004</v>
      </c>
      <c r="C9" s="2" t="str">
        <f>IF(B9=0,0,VLOOKUP(B9,DM!$C$5:$E$500,2,0))</f>
        <v>Vật tư 4</v>
      </c>
      <c r="D9" s="2" t="str">
        <f>IF(B9=0,0,VLOOKUP(B9,DM!$C$5:$E$500,3,0))</f>
        <v>Kg</v>
      </c>
      <c r="E9" s="3">
        <f>VLOOKUP(B9,Tondau!$B$5:$E$500,3,0)</f>
        <v>1</v>
      </c>
      <c r="F9" s="3">
        <f>VLOOKUP(B9,Tondau!$B$5:$E$500,4,0)</f>
        <v>43000</v>
      </c>
      <c r="G9" s="3">
        <f>VLOOKUP(B9,THNhap!$B$5:$F$500,4,0)</f>
        <v>29</v>
      </c>
      <c r="H9" s="3">
        <f>VLOOKUP(B9,THNhap!$B$5:$F$500,5,0)</f>
        <v>1160000</v>
      </c>
      <c r="I9" s="3">
        <f>VLOOKUP(B9,THXuat!$B$5:$E$500,4,0)</f>
        <v>8</v>
      </c>
      <c r="J9" s="3">
        <f>I9*VLOOKUP(NXT!B9,Tinhgiavon!$A$5:$G$500,7,0)</f>
        <v>320800</v>
      </c>
      <c r="K9" s="3">
        <f t="shared" si="0"/>
        <v>22</v>
      </c>
      <c r="L9" s="3">
        <f>K9*VLOOKUP(NXT!B9,Tinhgiavon!$A$5:$G$500,7,0)</f>
        <v>882200</v>
      </c>
    </row>
    <row r="10" spans="1:12" x14ac:dyDescent="0.2">
      <c r="A10" s="2">
        <f t="shared" si="1"/>
        <v>5</v>
      </c>
      <c r="B10" s="2" t="str">
        <f>DM!C9</f>
        <v>VT005</v>
      </c>
      <c r="C10" s="2" t="str">
        <f>IF(B10=0,0,VLOOKUP(B10,DM!$C$5:$E$500,2,0))</f>
        <v>Vật tư 5</v>
      </c>
      <c r="D10" s="2" t="str">
        <f>IF(B10=0,0,VLOOKUP(B10,DM!$C$5:$E$500,3,0))</f>
        <v>Kg</v>
      </c>
      <c r="E10" s="3">
        <f>VLOOKUP(B10,Tondau!$B$5:$E$500,3,0)</f>
        <v>4</v>
      </c>
      <c r="F10" s="3">
        <f>VLOOKUP(B10,Tondau!$B$5:$E$500,4,0)</f>
        <v>150000</v>
      </c>
      <c r="G10" s="3">
        <f>VLOOKUP(B10,THNhap!$B$5:$F$500,4,0)</f>
        <v>11</v>
      </c>
      <c r="H10" s="3">
        <f>VLOOKUP(B10,THNhap!$B$5:$F$500,5,0)</f>
        <v>385000</v>
      </c>
      <c r="I10" s="3">
        <f>VLOOKUP(B10,THXuat!$B$5:$E$500,4,0)</f>
        <v>0</v>
      </c>
      <c r="J10" s="3">
        <f>I10*VLOOKUP(NXT!B10,Tinhgiavon!$A$5:$G$500,7,0)</f>
        <v>0</v>
      </c>
      <c r="K10" s="3">
        <f t="shared" si="0"/>
        <v>15</v>
      </c>
      <c r="L10" s="3">
        <f>K10*VLOOKUP(NXT!B10,Tinhgiavon!$A$5:$G$500,7,0)</f>
        <v>535000</v>
      </c>
    </row>
    <row r="11" spans="1:12" x14ac:dyDescent="0.2">
      <c r="A11" s="2">
        <f t="shared" si="1"/>
        <v>6</v>
      </c>
      <c r="B11" s="2" t="str">
        <f>DM!C10</f>
        <v>VT006</v>
      </c>
      <c r="C11" s="2" t="str">
        <f>IF(B11=0,0,VLOOKUP(B11,DM!$C$5:$E$500,2,0))</f>
        <v>Vật tư 6</v>
      </c>
      <c r="D11" s="2" t="str">
        <f>IF(B11=0,0,VLOOKUP(B11,DM!$C$5:$E$500,3,0))</f>
        <v>Kg</v>
      </c>
      <c r="E11" s="3">
        <f>VLOOKUP(B11,Tondau!$B$5:$E$500,3,0)</f>
        <v>9</v>
      </c>
      <c r="F11" s="3">
        <f>VLOOKUP(B11,Tondau!$B$5:$E$500,4,0)</f>
        <v>190000</v>
      </c>
      <c r="G11" s="3">
        <f>VLOOKUP(B11,THNhap!$B$5:$F$500,4,0)</f>
        <v>58</v>
      </c>
      <c r="H11" s="3">
        <f>VLOOKUP(B11,THNhap!$B$5:$F$500,5,0)</f>
        <v>1160000</v>
      </c>
      <c r="I11" s="3">
        <f>VLOOKUP(B11,THXuat!$B$5:$E$500,4,0)</f>
        <v>37</v>
      </c>
      <c r="J11" s="3">
        <f>I11*VLOOKUP(NXT!B11,Tinhgiavon!$A$5:$G$500,7,0)</f>
        <v>745522.38805970154</v>
      </c>
      <c r="K11" s="3">
        <f t="shared" si="0"/>
        <v>30</v>
      </c>
      <c r="L11" s="3">
        <f>K11*VLOOKUP(NXT!B11,Tinhgiavon!$A$5:$G$500,7,0)</f>
        <v>604477.61194029846</v>
      </c>
    </row>
    <row r="12" spans="1:12" x14ac:dyDescent="0.2">
      <c r="A12" s="2">
        <f t="shared" si="1"/>
        <v>7</v>
      </c>
      <c r="B12" s="2" t="str">
        <f>DM!C11</f>
        <v>VT007</v>
      </c>
      <c r="C12" s="2" t="str">
        <f>IF(B12=0,0,VLOOKUP(B12,DM!$C$5:$E$500,2,0))</f>
        <v>Vật tư 7</v>
      </c>
      <c r="D12" s="2" t="str">
        <f>IF(B12=0,0,VLOOKUP(B12,DM!$C$5:$E$500,3,0))</f>
        <v>Kg</v>
      </c>
      <c r="E12" s="3">
        <f>VLOOKUP(B12,Tondau!$B$5:$E$500,3,0)</f>
        <v>8</v>
      </c>
      <c r="F12" s="3">
        <f>VLOOKUP(B12,Tondau!$B$5:$E$500,4,0)</f>
        <v>333000</v>
      </c>
      <c r="G12" s="3">
        <f>VLOOKUP(B12,THNhap!$B$5:$F$500,4,0)</f>
        <v>53</v>
      </c>
      <c r="H12" s="3">
        <f>VLOOKUP(B12,THNhap!$B$5:$F$500,5,0)</f>
        <v>1915000</v>
      </c>
      <c r="I12" s="3">
        <f>VLOOKUP(B12,THXuat!$B$5:$E$500,4,0)</f>
        <v>45</v>
      </c>
      <c r="J12" s="3">
        <f>I12*VLOOKUP(NXT!B12,Tinhgiavon!$A$5:$G$500,7,0)</f>
        <v>1658360.6557377048</v>
      </c>
      <c r="K12" s="3">
        <f t="shared" si="0"/>
        <v>16</v>
      </c>
      <c r="L12" s="3">
        <f>K12*VLOOKUP(NXT!B12,Tinhgiavon!$A$5:$G$500,7,0)</f>
        <v>589639.34426229505</v>
      </c>
    </row>
    <row r="13" spans="1:12" x14ac:dyDescent="0.2">
      <c r="A13" s="2">
        <f t="shared" si="1"/>
        <v>8</v>
      </c>
      <c r="B13" s="2" t="str">
        <f>DM!C12</f>
        <v>VT008</v>
      </c>
      <c r="C13" s="2" t="str">
        <f>IF(B13=0,0,VLOOKUP(B13,DM!$C$5:$E$500,2,0))</f>
        <v>Vật tư 8</v>
      </c>
      <c r="D13" s="2" t="str">
        <f>IF(B13=0,0,VLOOKUP(B13,DM!$C$5:$E$500,3,0))</f>
        <v>Kg</v>
      </c>
      <c r="E13" s="3">
        <f>VLOOKUP(B13,Tondau!$B$5:$E$500,3,0)</f>
        <v>6</v>
      </c>
      <c r="F13" s="3">
        <f>VLOOKUP(B13,Tondau!$B$5:$E$500,4,0)</f>
        <v>277000</v>
      </c>
      <c r="G13" s="3">
        <f>VLOOKUP(B13,THNhap!$B$5:$F$500,4,0)</f>
        <v>37</v>
      </c>
      <c r="H13" s="3">
        <f>VLOOKUP(B13,THNhap!$B$5:$F$500,5,0)</f>
        <v>1591000</v>
      </c>
      <c r="I13" s="3">
        <f>VLOOKUP(B13,THXuat!$B$5:$E$500,4,0)</f>
        <v>9</v>
      </c>
      <c r="J13" s="3">
        <f>I13*VLOOKUP(NXT!B13,Tinhgiavon!$A$5:$G$500,7,0)</f>
        <v>390976.74418604653</v>
      </c>
      <c r="K13" s="3">
        <f t="shared" si="0"/>
        <v>34</v>
      </c>
      <c r="L13" s="3">
        <f>K13*VLOOKUP(NXT!B13,Tinhgiavon!$A$5:$G$500,7,0)</f>
        <v>1477023.2558139537</v>
      </c>
    </row>
    <row r="14" spans="1:12" x14ac:dyDescent="0.2">
      <c r="A14" s="2">
        <f t="shared" si="1"/>
        <v>9</v>
      </c>
      <c r="B14" s="2" t="str">
        <f>DM!C13</f>
        <v>VT009</v>
      </c>
      <c r="C14" s="2" t="str">
        <f>IF(B14=0,0,VLOOKUP(B14,DM!$C$5:$E$500,2,0))</f>
        <v>Vật tư 9</v>
      </c>
      <c r="D14" s="2" t="str">
        <f>IF(B14=0,0,VLOOKUP(B14,DM!$C$5:$E$500,3,0))</f>
        <v>Kg</v>
      </c>
      <c r="E14" s="3">
        <f>VLOOKUP(B14,Tondau!$B$5:$E$500,3,0)</f>
        <v>4</v>
      </c>
      <c r="F14" s="3">
        <f>VLOOKUP(B14,Tondau!$B$5:$E$500,4,0)</f>
        <v>122000</v>
      </c>
      <c r="G14" s="3">
        <f>VLOOKUP(B14,THNhap!$B$5:$F$500,4,0)</f>
        <v>25</v>
      </c>
      <c r="H14" s="3">
        <f>VLOOKUP(B14,THNhap!$B$5:$F$500,5,0)</f>
        <v>750000</v>
      </c>
      <c r="I14" s="3">
        <f>VLOOKUP(B14,THXuat!$B$5:$E$500,4,0)</f>
        <v>10</v>
      </c>
      <c r="J14" s="3">
        <f>I14*VLOOKUP(NXT!B14,Tinhgiavon!$A$5:$G$500,7,0)</f>
        <v>300689.6551724138</v>
      </c>
      <c r="K14" s="3">
        <f t="shared" si="0"/>
        <v>19</v>
      </c>
      <c r="L14" s="3">
        <f>K14*VLOOKUP(NXT!B14,Tinhgiavon!$A$5:$G$500,7,0)</f>
        <v>571310.3448275862</v>
      </c>
    </row>
    <row r="15" spans="1:12" x14ac:dyDescent="0.2">
      <c r="A15" s="2">
        <f t="shared" si="1"/>
        <v>10</v>
      </c>
      <c r="B15" s="2" t="str">
        <f>DM!C14</f>
        <v>VT010</v>
      </c>
      <c r="C15" s="2" t="str">
        <f>IF(B15=0,0,VLOOKUP(B15,DM!$C$5:$E$500,2,0))</f>
        <v>Vật tư 10</v>
      </c>
      <c r="D15" s="2" t="str">
        <f>IF(B15=0,0,VLOOKUP(B15,DM!$C$5:$E$500,3,0))</f>
        <v>Kg</v>
      </c>
      <c r="E15" s="3">
        <f>VLOOKUP(B15,Tondau!$B$5:$E$500,3,0)</f>
        <v>5</v>
      </c>
      <c r="F15" s="3">
        <f>VLOOKUP(B15,Tondau!$B$5:$E$500,4,0)</f>
        <v>130000</v>
      </c>
      <c r="G15" s="3">
        <f>VLOOKUP(B15,THNhap!$B$5:$F$500,4,0)</f>
        <v>22</v>
      </c>
      <c r="H15" s="3">
        <f>VLOOKUP(B15,THNhap!$B$5:$F$500,5,0)</f>
        <v>550000</v>
      </c>
      <c r="I15" s="3">
        <f>VLOOKUP(B15,THXuat!$B$5:$E$500,4,0)</f>
        <v>5</v>
      </c>
      <c r="J15" s="3">
        <f>I15*VLOOKUP(NXT!B15,Tinhgiavon!$A$5:$G$500,7,0)</f>
        <v>125925.92592592593</v>
      </c>
      <c r="K15" s="3">
        <f t="shared" si="0"/>
        <v>22</v>
      </c>
      <c r="L15" s="3">
        <f>K15*VLOOKUP(NXT!B15,Tinhgiavon!$A$5:$G$500,7,0)</f>
        <v>554074.07407407404</v>
      </c>
    </row>
    <row r="16" spans="1:12" x14ac:dyDescent="0.2">
      <c r="A16" s="2"/>
      <c r="B16" s="2" t="str">
        <f>DM!C15</f>
        <v>TP001</v>
      </c>
      <c r="C16" s="2" t="str">
        <f>IF(B16=0,0,VLOOKUP(B16,DM!$C$5:$E$500,2,0))</f>
        <v>Thành phẩm 001</v>
      </c>
      <c r="D16" s="2" t="str">
        <f>IF(B16=0,0,VLOOKUP(B16,DM!$C$5:$E$500,3,0))</f>
        <v>Cái</v>
      </c>
      <c r="E16" s="3">
        <f>VLOOKUP(B16,Tondau!$B$5:$E$500,3,0)</f>
        <v>2</v>
      </c>
      <c r="F16" s="3">
        <f>VLOOKUP(B16,Tondau!$B$5:$E$500,4,0)</f>
        <v>100000</v>
      </c>
      <c r="G16" s="3">
        <f>VLOOKUP(B16,THNhap!$B$5:$F$500,4,0)</f>
        <v>4</v>
      </c>
      <c r="H16" s="3">
        <f>VLOOKUP(B16,THNhap!$B$5:$F$500,5,0)</f>
        <v>0</v>
      </c>
      <c r="I16" s="3">
        <f>VLOOKUP(B16,THXuat!$B$5:$E$500,4,0)</f>
        <v>0</v>
      </c>
      <c r="J16" s="3">
        <f>I16*VLOOKUP(NXT!B16,Tinhgiavon!$A$5:$G$500,7,0)</f>
        <v>0</v>
      </c>
      <c r="K16" s="3">
        <f t="shared" si="0"/>
        <v>6</v>
      </c>
      <c r="L16" s="3">
        <f>K16*VLOOKUP(NXT!B16,Tinhgiavon!$A$5:$G$500,7,0)</f>
        <v>100000</v>
      </c>
    </row>
    <row r="17" spans="1:12" x14ac:dyDescent="0.2">
      <c r="A17" s="2"/>
      <c r="B17" s="2" t="str">
        <f>DM!C16</f>
        <v>TP002</v>
      </c>
      <c r="C17" s="2" t="str">
        <f>IF(B17=0,0,VLOOKUP(B17,DM!$C$5:$E$500,2,0))</f>
        <v>Thành phẩm 002</v>
      </c>
      <c r="D17" s="2" t="str">
        <f>IF(B17=0,0,VLOOKUP(B17,DM!$C$5:$E$500,3,0))</f>
        <v>Cái</v>
      </c>
      <c r="E17" s="3">
        <f>VLOOKUP(B17,Tondau!$B$5:$E$500,3,0)</f>
        <v>3</v>
      </c>
      <c r="F17" s="3">
        <f>VLOOKUP(B17,Tondau!$B$5:$E$500,4,0)</f>
        <v>300000</v>
      </c>
      <c r="G17" s="3">
        <f>VLOOKUP(B17,THNhap!$B$5:$F$500,4,0)</f>
        <v>3</v>
      </c>
      <c r="H17" s="3">
        <f>VLOOKUP(B17,THNhap!$B$5:$F$500,5,0)</f>
        <v>0</v>
      </c>
      <c r="I17" s="3">
        <f>VLOOKUP(B17,THXuat!$B$5:$E$500,4,0)</f>
        <v>0</v>
      </c>
      <c r="J17" s="3">
        <f>I17*VLOOKUP(NXT!B17,Tinhgiavon!$A$5:$G$500,7,0)</f>
        <v>0</v>
      </c>
      <c r="K17" s="3">
        <f t="shared" si="0"/>
        <v>6</v>
      </c>
      <c r="L17" s="3">
        <f>K17*VLOOKUP(NXT!B17,Tinhgiavon!$A$5:$G$500,7,0)</f>
        <v>300000</v>
      </c>
    </row>
    <row r="18" spans="1:12" x14ac:dyDescent="0.2">
      <c r="A18" s="2"/>
      <c r="B18" s="2" t="str">
        <f>DM!C17</f>
        <v>TP003</v>
      </c>
      <c r="C18" s="2" t="str">
        <f>IF(B18=0,0,VLOOKUP(B18,DM!$C$5:$E$500,2,0))</f>
        <v>Thành phẩm 003</v>
      </c>
      <c r="D18" s="2" t="str">
        <f>IF(B18=0,0,VLOOKUP(B18,DM!$C$5:$E$500,3,0))</f>
        <v>Cái</v>
      </c>
      <c r="E18" s="3">
        <f>VLOOKUP(B18,Tondau!$B$5:$E$500,3,0)</f>
        <v>4</v>
      </c>
      <c r="F18" s="3">
        <f>VLOOKUP(B18,Tondau!$B$5:$E$500,4,0)</f>
        <v>500000</v>
      </c>
      <c r="G18" s="3">
        <f>VLOOKUP(B18,THNhap!$B$5:$F$500,4,0)</f>
        <v>2</v>
      </c>
      <c r="H18" s="3">
        <f>VLOOKUP(B18,THNhap!$B$5:$F$500,5,0)</f>
        <v>0</v>
      </c>
      <c r="I18" s="3">
        <f>VLOOKUP(B18,THXuat!$B$5:$E$500,4,0)</f>
        <v>0</v>
      </c>
      <c r="J18" s="3">
        <f>I18*VLOOKUP(NXT!B18,Tinhgiavon!$A$5:$G$500,7,0)</f>
        <v>0</v>
      </c>
      <c r="K18" s="3">
        <f t="shared" si="0"/>
        <v>6</v>
      </c>
      <c r="L18" s="3">
        <f>K18*VLOOKUP(NXT!B18,Tinhgiavon!$A$5:$G$500,7,0)</f>
        <v>500000</v>
      </c>
    </row>
    <row r="19" spans="1:12" x14ac:dyDescent="0.2">
      <c r="A19" s="2"/>
      <c r="B19" s="2" t="str">
        <f>DM!C18</f>
        <v>TP004</v>
      </c>
      <c r="C19" s="2" t="str">
        <f>IF(B19=0,0,VLOOKUP(B19,DM!$C$5:$E$500,2,0))</f>
        <v>Thành phẩm 004</v>
      </c>
      <c r="D19" s="2" t="str">
        <f>IF(B19=0,0,VLOOKUP(B19,DM!$C$5:$E$500,3,0))</f>
        <v>Cái</v>
      </c>
      <c r="E19" s="3">
        <f>VLOOKUP(B19,Tondau!$B$5:$E$500,3,0)</f>
        <v>5</v>
      </c>
      <c r="F19" s="3">
        <f>VLOOKUP(B19,Tondau!$B$5:$E$500,4,0)</f>
        <v>700000</v>
      </c>
      <c r="G19" s="3">
        <f>VLOOKUP(B19,THNhap!$B$5:$F$500,4,0)</f>
        <v>2</v>
      </c>
      <c r="H19" s="3">
        <f>VLOOKUP(B19,THNhap!$B$5:$F$500,5,0)</f>
        <v>0</v>
      </c>
      <c r="I19" s="3">
        <f>VLOOKUP(B19,THXuat!$B$5:$E$500,4,0)</f>
        <v>0</v>
      </c>
      <c r="J19" s="3">
        <f>I19*VLOOKUP(NXT!B19,Tinhgiavon!$A$5:$G$500,7,0)</f>
        <v>0</v>
      </c>
      <c r="K19" s="3">
        <f t="shared" si="0"/>
        <v>7</v>
      </c>
      <c r="L19" s="3">
        <f>K19*VLOOKUP(NXT!B19,Tinhgiavon!$A$5:$G$500,7,0)</f>
        <v>700000</v>
      </c>
    </row>
    <row r="20" spans="1:12" x14ac:dyDescent="0.2">
      <c r="A20" s="2"/>
      <c r="B20" s="2" t="str">
        <f>DM!C19</f>
        <v>TP005</v>
      </c>
      <c r="C20" s="2" t="str">
        <f>IF(B20=0,0,VLOOKUP(B20,DM!$C$5:$E$500,2,0))</f>
        <v>Thành phẩm 005</v>
      </c>
      <c r="D20" s="2" t="str">
        <f>IF(B20=0,0,VLOOKUP(B20,DM!$C$5:$E$500,3,0))</f>
        <v>Cái</v>
      </c>
      <c r="E20" s="3">
        <f>VLOOKUP(B20,Tondau!$B$5:$E$500,3,0)</f>
        <v>6</v>
      </c>
      <c r="F20" s="3">
        <f>VLOOKUP(B20,Tondau!$B$5:$E$500,4,0)</f>
        <v>600000</v>
      </c>
      <c r="G20" s="3">
        <f>VLOOKUP(B20,THNhap!$B$5:$F$500,4,0)</f>
        <v>1</v>
      </c>
      <c r="H20" s="3">
        <f>VLOOKUP(B20,THNhap!$B$5:$F$500,5,0)</f>
        <v>0</v>
      </c>
      <c r="I20" s="3">
        <f>VLOOKUP(B20,THXuat!$B$5:$E$500,4,0)</f>
        <v>0</v>
      </c>
      <c r="J20" s="3">
        <f>I20*VLOOKUP(NXT!B20,Tinhgiavon!$A$5:$G$500,7,0)</f>
        <v>0</v>
      </c>
      <c r="K20" s="3">
        <f t="shared" si="0"/>
        <v>7</v>
      </c>
      <c r="L20" s="3">
        <f>K20*VLOOKUP(NXT!B20,Tinhgiavon!$A$5:$G$500,7,0)</f>
        <v>600000</v>
      </c>
    </row>
    <row r="21" spans="1:12" x14ac:dyDescent="0.2">
      <c r="A21" s="2"/>
      <c r="B21" s="2">
        <f>DM!C20</f>
        <v>0</v>
      </c>
      <c r="C21" s="2">
        <f>IF(B21=0,0,VLOOKUP(B21,DM!$C$5:$E$500,2,0))</f>
        <v>0</v>
      </c>
      <c r="D21" s="2">
        <f>IF(B21=0,0,VLOOKUP(B21,DM!$C$5:$E$500,3,0))</f>
        <v>0</v>
      </c>
      <c r="E21" s="3">
        <f>VLOOKUP(B21,Tondau!$B$5:$E$500,3,0)</f>
        <v>0</v>
      </c>
      <c r="F21" s="3">
        <f>VLOOKUP(B21,Tondau!$B$5:$E$500,4,0)</f>
        <v>0</v>
      </c>
      <c r="G21" s="3">
        <f>VLOOKUP(B21,THNhap!$B$5:$F$500,4,0)</f>
        <v>0</v>
      </c>
      <c r="H21" s="3">
        <f>VLOOKUP(B21,THNhap!$B$5:$F$500,5,0)</f>
        <v>0</v>
      </c>
      <c r="I21" s="3">
        <f>VLOOKUP(B21,THXuat!$B$5:$E$500,4,0)</f>
        <v>0</v>
      </c>
      <c r="J21" s="3">
        <f>I21*VLOOKUP(NXT!B21,Tinhgiavon!$A$5:$G$500,7,0)</f>
        <v>0</v>
      </c>
      <c r="K21" s="3">
        <f t="shared" si="0"/>
        <v>0</v>
      </c>
      <c r="L21" s="3">
        <f>K21*VLOOKUP(NXT!B21,Tinhgiavon!$A$5:$G$500,7,0)</f>
        <v>0</v>
      </c>
    </row>
    <row r="22" spans="1:12" x14ac:dyDescent="0.2">
      <c r="A22" s="2"/>
      <c r="B22" s="2">
        <f>DM!C21</f>
        <v>0</v>
      </c>
      <c r="C22" s="2">
        <f>IF(B22=0,0,VLOOKUP(B22,DM!$C$5:$E$500,2,0))</f>
        <v>0</v>
      </c>
      <c r="D22" s="2">
        <f>IF(B22=0,0,VLOOKUP(B22,DM!$C$5:$E$500,3,0))</f>
        <v>0</v>
      </c>
      <c r="E22" s="3">
        <f>VLOOKUP(B22,Tondau!$B$5:$E$500,3,0)</f>
        <v>0</v>
      </c>
      <c r="F22" s="3">
        <f>VLOOKUP(B22,Tondau!$B$5:$E$500,4,0)</f>
        <v>0</v>
      </c>
      <c r="G22" s="3">
        <f>VLOOKUP(B22,THNhap!$B$5:$F$500,4,0)</f>
        <v>0</v>
      </c>
      <c r="H22" s="3">
        <f>VLOOKUP(B22,THNhap!$B$5:$F$500,5,0)</f>
        <v>0</v>
      </c>
      <c r="I22" s="3">
        <f>VLOOKUP(B22,THXuat!$B$5:$E$500,4,0)</f>
        <v>0</v>
      </c>
      <c r="J22" s="3">
        <f>I22*VLOOKUP(NXT!B22,Tinhgiavon!$A$5:$G$500,7,0)</f>
        <v>0</v>
      </c>
      <c r="K22" s="3">
        <f t="shared" si="0"/>
        <v>0</v>
      </c>
      <c r="L22" s="3">
        <f>K22*VLOOKUP(NXT!B22,Tinhgiavon!$A$5:$G$500,7,0)</f>
        <v>0</v>
      </c>
    </row>
    <row r="23" spans="1:12" x14ac:dyDescent="0.2">
      <c r="A23" s="2"/>
      <c r="B23" s="2">
        <f>DM!C22</f>
        <v>0</v>
      </c>
      <c r="C23" s="2">
        <f>IF(B23=0,0,VLOOKUP(B23,DM!$C$5:$E$500,2,0))</f>
        <v>0</v>
      </c>
      <c r="D23" s="2">
        <f>IF(B23=0,0,VLOOKUP(B23,DM!$C$5:$E$500,3,0))</f>
        <v>0</v>
      </c>
      <c r="E23" s="3">
        <f>VLOOKUP(B23,Tondau!$B$5:$E$500,3,0)</f>
        <v>0</v>
      </c>
      <c r="F23" s="3">
        <f>VLOOKUP(B23,Tondau!$B$5:$E$500,4,0)</f>
        <v>0</v>
      </c>
      <c r="G23" s="3">
        <f>VLOOKUP(B23,THNhap!$B$5:$F$500,4,0)</f>
        <v>0</v>
      </c>
      <c r="H23" s="3">
        <f>VLOOKUP(B23,THNhap!$B$5:$F$500,5,0)</f>
        <v>0</v>
      </c>
      <c r="I23" s="3">
        <f>VLOOKUP(B23,THXuat!$B$5:$E$500,4,0)</f>
        <v>0</v>
      </c>
      <c r="J23" s="3">
        <f>I23*VLOOKUP(NXT!B23,Tinhgiavon!$A$5:$G$500,7,0)</f>
        <v>0</v>
      </c>
      <c r="K23" s="3">
        <f t="shared" si="0"/>
        <v>0</v>
      </c>
      <c r="L23" s="3">
        <f>K23*VLOOKUP(NXT!B23,Tinhgiavon!$A$5:$G$500,7,0)</f>
        <v>0</v>
      </c>
    </row>
    <row r="24" spans="1:12" x14ac:dyDescent="0.2">
      <c r="A24" s="2"/>
      <c r="B24" s="2">
        <f>DM!C23</f>
        <v>0</v>
      </c>
      <c r="C24" s="2">
        <f>IF(B24=0,0,VLOOKUP(B24,DM!$C$5:$E$500,2,0))</f>
        <v>0</v>
      </c>
      <c r="D24" s="2">
        <f>IF(B24=0,0,VLOOKUP(B24,DM!$C$5:$E$500,3,0))</f>
        <v>0</v>
      </c>
      <c r="E24" s="3">
        <f>VLOOKUP(B24,Tondau!$B$5:$E$500,3,0)</f>
        <v>0</v>
      </c>
      <c r="F24" s="3">
        <f>VLOOKUP(B24,Tondau!$B$5:$E$500,4,0)</f>
        <v>0</v>
      </c>
      <c r="G24" s="3">
        <f>VLOOKUP(B24,THNhap!$B$5:$F$500,4,0)</f>
        <v>0</v>
      </c>
      <c r="H24" s="3">
        <f>VLOOKUP(B24,THNhap!$B$5:$F$500,5,0)</f>
        <v>0</v>
      </c>
      <c r="I24" s="3">
        <f>VLOOKUP(B24,THXuat!$B$5:$E$500,4,0)</f>
        <v>0</v>
      </c>
      <c r="J24" s="3">
        <f>I24*VLOOKUP(NXT!B24,Tinhgiavon!$A$5:$G$500,7,0)</f>
        <v>0</v>
      </c>
      <c r="K24" s="3">
        <f t="shared" si="0"/>
        <v>0</v>
      </c>
      <c r="L24" s="3">
        <f>K24*VLOOKUP(NXT!B24,Tinhgiavon!$A$5:$G$500,7,0)</f>
        <v>0</v>
      </c>
    </row>
    <row r="25" spans="1:12" x14ac:dyDescent="0.2">
      <c r="A25" s="2"/>
      <c r="B25" s="2">
        <f>DM!C24</f>
        <v>0</v>
      </c>
      <c r="C25" s="2">
        <f>IF(B25=0,0,VLOOKUP(B25,DM!$C$5:$E$500,2,0))</f>
        <v>0</v>
      </c>
      <c r="D25" s="2">
        <f>IF(B25=0,0,VLOOKUP(B25,DM!$C$5:$E$500,3,0))</f>
        <v>0</v>
      </c>
      <c r="E25" s="3">
        <f>VLOOKUP(B25,Tondau!$B$5:$E$500,3,0)</f>
        <v>0</v>
      </c>
      <c r="F25" s="3">
        <f>VLOOKUP(B25,Tondau!$B$5:$E$500,4,0)</f>
        <v>0</v>
      </c>
      <c r="G25" s="3">
        <f>VLOOKUP(B25,THNhap!$B$5:$F$500,4,0)</f>
        <v>0</v>
      </c>
      <c r="H25" s="3">
        <f>VLOOKUP(B25,THNhap!$B$5:$F$500,5,0)</f>
        <v>0</v>
      </c>
      <c r="I25" s="3">
        <f>VLOOKUP(B25,THXuat!$B$5:$E$500,4,0)</f>
        <v>0</v>
      </c>
      <c r="J25" s="3">
        <f>I25*VLOOKUP(NXT!B25,Tinhgiavon!$A$5:$G$500,7,0)</f>
        <v>0</v>
      </c>
      <c r="K25" s="3">
        <f t="shared" si="0"/>
        <v>0</v>
      </c>
      <c r="L25" s="3">
        <f>K25*VLOOKUP(NXT!B25,Tinhgiavon!$A$5:$G$500,7,0)</f>
        <v>0</v>
      </c>
    </row>
    <row r="26" spans="1:12" x14ac:dyDescent="0.2">
      <c r="A26" s="2"/>
      <c r="B26" s="2">
        <f>DM!C25</f>
        <v>0</v>
      </c>
      <c r="C26" s="2">
        <f>IF(B26=0,0,VLOOKUP(B26,DM!$C$5:$E$500,2,0))</f>
        <v>0</v>
      </c>
      <c r="D26" s="2">
        <f>IF(B26=0,0,VLOOKUP(B26,DM!$C$5:$E$500,3,0))</f>
        <v>0</v>
      </c>
      <c r="E26" s="3">
        <f>VLOOKUP(B26,Tondau!$B$5:$E$500,3,0)</f>
        <v>0</v>
      </c>
      <c r="F26" s="3">
        <f>VLOOKUP(B26,Tondau!$B$5:$E$500,4,0)</f>
        <v>0</v>
      </c>
      <c r="G26" s="3">
        <f>VLOOKUP(B26,THNhap!$B$5:$F$500,4,0)</f>
        <v>0</v>
      </c>
      <c r="H26" s="3">
        <f>VLOOKUP(B26,THNhap!$B$5:$F$500,5,0)</f>
        <v>0</v>
      </c>
      <c r="I26" s="3">
        <f>VLOOKUP(B26,THXuat!$B$5:$E$500,4,0)</f>
        <v>0</v>
      </c>
      <c r="J26" s="3">
        <f>I26*VLOOKUP(NXT!B26,Tinhgiavon!$A$5:$G$500,7,0)</f>
        <v>0</v>
      </c>
      <c r="K26" s="3">
        <f t="shared" si="0"/>
        <v>0</v>
      </c>
      <c r="L26" s="3">
        <f>K26*VLOOKUP(NXT!B26,Tinhgiavon!$A$5:$G$500,7,0)</f>
        <v>0</v>
      </c>
    </row>
    <row r="27" spans="1:12" x14ac:dyDescent="0.2">
      <c r="A27" s="2"/>
      <c r="B27" s="2">
        <f>DM!C26</f>
        <v>0</v>
      </c>
      <c r="C27" s="2">
        <f>IF(B27=0,0,VLOOKUP(B27,DM!$C$5:$E$500,2,0))</f>
        <v>0</v>
      </c>
      <c r="D27" s="2">
        <f>IF(B27=0,0,VLOOKUP(B27,DM!$C$5:$E$500,3,0))</f>
        <v>0</v>
      </c>
      <c r="E27" s="3">
        <f>VLOOKUP(B27,Tondau!$B$5:$E$500,3,0)</f>
        <v>0</v>
      </c>
      <c r="F27" s="3">
        <f>VLOOKUP(B27,Tondau!$B$5:$E$500,4,0)</f>
        <v>0</v>
      </c>
      <c r="G27" s="3">
        <f>VLOOKUP(B27,THNhap!$B$5:$F$500,4,0)</f>
        <v>0</v>
      </c>
      <c r="H27" s="3">
        <f>VLOOKUP(B27,THNhap!$B$5:$F$500,5,0)</f>
        <v>0</v>
      </c>
      <c r="I27" s="3">
        <f>VLOOKUP(B27,THXuat!$B$5:$E$500,4,0)</f>
        <v>0</v>
      </c>
      <c r="J27" s="3">
        <f>I27*VLOOKUP(NXT!B27,Tinhgiavon!$A$5:$G$500,7,0)</f>
        <v>0</v>
      </c>
      <c r="K27" s="3">
        <f t="shared" si="0"/>
        <v>0</v>
      </c>
      <c r="L27" s="3">
        <f>K27*VLOOKUP(NXT!B27,Tinhgiavon!$A$5:$G$500,7,0)</f>
        <v>0</v>
      </c>
    </row>
    <row r="28" spans="1:12" x14ac:dyDescent="0.2">
      <c r="A28" s="2"/>
      <c r="B28" s="2">
        <f>DM!C27</f>
        <v>0</v>
      </c>
      <c r="C28" s="2">
        <f>IF(B28=0,0,VLOOKUP(B28,DM!$C$5:$E$500,2,0))</f>
        <v>0</v>
      </c>
      <c r="D28" s="2">
        <f>IF(B28=0,0,VLOOKUP(B28,DM!$C$5:$E$500,3,0))</f>
        <v>0</v>
      </c>
      <c r="E28" s="3">
        <f>VLOOKUP(B28,Tondau!$B$5:$E$500,3,0)</f>
        <v>0</v>
      </c>
      <c r="F28" s="3">
        <f>VLOOKUP(B28,Tondau!$B$5:$E$500,4,0)</f>
        <v>0</v>
      </c>
      <c r="G28" s="3">
        <f>VLOOKUP(B28,THNhap!$B$5:$F$500,4,0)</f>
        <v>0</v>
      </c>
      <c r="H28" s="3">
        <f>VLOOKUP(B28,THNhap!$B$5:$F$500,5,0)</f>
        <v>0</v>
      </c>
      <c r="I28" s="3">
        <f>VLOOKUP(B28,THXuat!$B$5:$E$500,4,0)</f>
        <v>0</v>
      </c>
      <c r="J28" s="3">
        <f>I28*VLOOKUP(NXT!B28,Tinhgiavon!$A$5:$G$500,7,0)</f>
        <v>0</v>
      </c>
      <c r="K28" s="3">
        <f t="shared" si="0"/>
        <v>0</v>
      </c>
      <c r="L28" s="3">
        <f>K28*VLOOKUP(NXT!B28,Tinhgiavon!$A$5:$G$500,7,0)</f>
        <v>0</v>
      </c>
    </row>
    <row r="29" spans="1:12" x14ac:dyDescent="0.2">
      <c r="A29" s="2"/>
      <c r="B29" s="2">
        <f>DM!C28</f>
        <v>0</v>
      </c>
      <c r="C29" s="2">
        <f>IF(B29=0,0,VLOOKUP(B29,DM!$C$5:$E$500,2,0))</f>
        <v>0</v>
      </c>
      <c r="D29" s="2">
        <f>IF(B29=0,0,VLOOKUP(B29,DM!$C$5:$E$500,3,0))</f>
        <v>0</v>
      </c>
      <c r="E29" s="3">
        <f>VLOOKUP(B29,Tondau!$B$5:$E$500,3,0)</f>
        <v>0</v>
      </c>
      <c r="F29" s="3">
        <f>VLOOKUP(B29,Tondau!$B$5:$E$500,4,0)</f>
        <v>0</v>
      </c>
      <c r="G29" s="3">
        <f>VLOOKUP(B29,THNhap!$B$5:$F$500,4,0)</f>
        <v>0</v>
      </c>
      <c r="H29" s="3">
        <f>VLOOKUP(B29,THNhap!$B$5:$F$500,5,0)</f>
        <v>0</v>
      </c>
      <c r="I29" s="3">
        <f>VLOOKUP(B29,THXuat!$B$5:$E$500,4,0)</f>
        <v>0</v>
      </c>
      <c r="J29" s="3">
        <f>I29*VLOOKUP(NXT!B29,Tinhgiavon!$A$5:$G$500,7,0)</f>
        <v>0</v>
      </c>
      <c r="K29" s="3">
        <f t="shared" si="0"/>
        <v>0</v>
      </c>
      <c r="L29" s="3">
        <f>K29*VLOOKUP(NXT!B29,Tinhgiavon!$A$5:$G$500,7,0)</f>
        <v>0</v>
      </c>
    </row>
    <row r="30" spans="1:12" x14ac:dyDescent="0.2">
      <c r="A30" s="2"/>
      <c r="B30" s="2">
        <f>DM!C29</f>
        <v>0</v>
      </c>
      <c r="C30" s="2">
        <f>IF(B30=0,0,VLOOKUP(B30,DM!$C$5:$E$500,2,0))</f>
        <v>0</v>
      </c>
      <c r="D30" s="2">
        <f>IF(B30=0,0,VLOOKUP(B30,DM!$C$5:$E$500,3,0))</f>
        <v>0</v>
      </c>
      <c r="E30" s="3">
        <f>VLOOKUP(B30,Tondau!$B$5:$E$500,3,0)</f>
        <v>0</v>
      </c>
      <c r="F30" s="3">
        <f>VLOOKUP(B30,Tondau!$B$5:$E$500,4,0)</f>
        <v>0</v>
      </c>
      <c r="G30" s="3">
        <f>VLOOKUP(B30,THNhap!$B$5:$F$500,4,0)</f>
        <v>0</v>
      </c>
      <c r="H30" s="3">
        <f>VLOOKUP(B30,THNhap!$B$5:$F$500,5,0)</f>
        <v>0</v>
      </c>
      <c r="I30" s="3">
        <f>VLOOKUP(B30,THXuat!$B$5:$E$500,4,0)</f>
        <v>0</v>
      </c>
      <c r="J30" s="3">
        <f>I30*VLOOKUP(NXT!B30,Tinhgiavon!$A$5:$G$500,7,0)</f>
        <v>0</v>
      </c>
      <c r="K30" s="3">
        <f t="shared" si="0"/>
        <v>0</v>
      </c>
      <c r="L30" s="3">
        <f>K30*VLOOKUP(NXT!B30,Tinhgiavon!$A$5:$G$500,7,0)</f>
        <v>0</v>
      </c>
    </row>
    <row r="31" spans="1:12" x14ac:dyDescent="0.2">
      <c r="A31" s="2"/>
      <c r="B31" s="2">
        <f>DM!C30</f>
        <v>0</v>
      </c>
      <c r="C31" s="2">
        <f>IF(B31=0,0,VLOOKUP(B31,DM!$C$5:$E$500,2,0))</f>
        <v>0</v>
      </c>
      <c r="D31" s="2">
        <f>IF(B31=0,0,VLOOKUP(B31,DM!$C$5:$E$500,3,0))</f>
        <v>0</v>
      </c>
      <c r="E31" s="3">
        <f>VLOOKUP(B31,Tondau!$B$5:$E$500,3,0)</f>
        <v>0</v>
      </c>
      <c r="F31" s="3">
        <f>VLOOKUP(B31,Tondau!$B$5:$E$500,4,0)</f>
        <v>0</v>
      </c>
      <c r="G31" s="3">
        <f>VLOOKUP(B31,THNhap!$B$5:$F$500,4,0)</f>
        <v>0</v>
      </c>
      <c r="H31" s="3">
        <f>VLOOKUP(B31,THNhap!$B$5:$F$500,5,0)</f>
        <v>0</v>
      </c>
      <c r="I31" s="3">
        <f>VLOOKUP(B31,THXuat!$B$5:$E$500,4,0)</f>
        <v>0</v>
      </c>
      <c r="J31" s="3">
        <f>I31*VLOOKUP(NXT!B31,Tinhgiavon!$A$5:$G$500,7,0)</f>
        <v>0</v>
      </c>
      <c r="K31" s="3">
        <f t="shared" si="0"/>
        <v>0</v>
      </c>
      <c r="L31" s="3">
        <f>K31*VLOOKUP(NXT!B31,Tinhgiavon!$A$5:$G$500,7,0)</f>
        <v>0</v>
      </c>
    </row>
    <row r="32" spans="1:12" x14ac:dyDescent="0.2">
      <c r="A32" s="2"/>
      <c r="B32" s="2">
        <f>DM!C31</f>
        <v>0</v>
      </c>
      <c r="C32" s="2">
        <f>IF(B32=0,0,VLOOKUP(B32,DM!$C$5:$E$500,2,0))</f>
        <v>0</v>
      </c>
      <c r="D32" s="2">
        <f>IF(B32=0,0,VLOOKUP(B32,DM!$C$5:$E$500,3,0))</f>
        <v>0</v>
      </c>
      <c r="E32" s="3">
        <f>VLOOKUP(B32,Tondau!$B$5:$E$500,3,0)</f>
        <v>0</v>
      </c>
      <c r="F32" s="3">
        <f>VLOOKUP(B32,Tondau!$B$5:$E$500,4,0)</f>
        <v>0</v>
      </c>
      <c r="G32" s="3">
        <f>VLOOKUP(B32,THNhap!$B$5:$F$500,4,0)</f>
        <v>0</v>
      </c>
      <c r="H32" s="3">
        <f>VLOOKUP(B32,THNhap!$B$5:$F$500,5,0)</f>
        <v>0</v>
      </c>
      <c r="I32" s="3">
        <f>VLOOKUP(B32,THXuat!$B$5:$E$500,4,0)</f>
        <v>0</v>
      </c>
      <c r="J32" s="3">
        <f>I32*VLOOKUP(NXT!B32,Tinhgiavon!$A$5:$G$500,7,0)</f>
        <v>0</v>
      </c>
      <c r="K32" s="3">
        <f t="shared" si="0"/>
        <v>0</v>
      </c>
      <c r="L32" s="3">
        <f>K32*VLOOKUP(NXT!B32,Tinhgiavon!$A$5:$G$500,7,0)</f>
        <v>0</v>
      </c>
    </row>
    <row r="33" spans="1:12" x14ac:dyDescent="0.2">
      <c r="A33" s="2"/>
      <c r="B33" s="2">
        <f>DM!C32</f>
        <v>0</v>
      </c>
      <c r="C33" s="2">
        <f>IF(B33=0,0,VLOOKUP(B33,DM!$C$5:$E$500,2,0))</f>
        <v>0</v>
      </c>
      <c r="D33" s="2">
        <f>IF(B33=0,0,VLOOKUP(B33,DM!$C$5:$E$500,3,0))</f>
        <v>0</v>
      </c>
      <c r="E33" s="3">
        <f>VLOOKUP(B33,Tondau!$B$5:$E$500,3,0)</f>
        <v>0</v>
      </c>
      <c r="F33" s="3">
        <f>VLOOKUP(B33,Tondau!$B$5:$E$500,4,0)</f>
        <v>0</v>
      </c>
      <c r="G33" s="3">
        <f>VLOOKUP(B33,THNhap!$B$5:$F$500,4,0)</f>
        <v>0</v>
      </c>
      <c r="H33" s="3">
        <f>VLOOKUP(B33,THNhap!$B$5:$F$500,5,0)</f>
        <v>0</v>
      </c>
      <c r="I33" s="3">
        <f>VLOOKUP(B33,THXuat!$B$5:$E$500,4,0)</f>
        <v>0</v>
      </c>
      <c r="J33" s="3">
        <f>I33*VLOOKUP(NXT!B33,Tinhgiavon!$A$5:$G$500,7,0)</f>
        <v>0</v>
      </c>
      <c r="K33" s="3">
        <f t="shared" si="0"/>
        <v>0</v>
      </c>
      <c r="L33" s="3">
        <f>K33*VLOOKUP(NXT!B33,Tinhgiavon!$A$5:$G$500,7,0)</f>
        <v>0</v>
      </c>
    </row>
    <row r="34" spans="1:12" x14ac:dyDescent="0.2">
      <c r="A34" s="2"/>
      <c r="B34" s="2">
        <f>DM!C33</f>
        <v>0</v>
      </c>
      <c r="C34" s="2">
        <f>IF(B34=0,0,VLOOKUP(B34,DM!$C$5:$E$500,2,0))</f>
        <v>0</v>
      </c>
      <c r="D34" s="2">
        <f>IF(B34=0,0,VLOOKUP(B34,DM!$C$5:$E$500,3,0))</f>
        <v>0</v>
      </c>
      <c r="E34" s="3">
        <f>VLOOKUP(B34,Tondau!$B$5:$E$500,3,0)</f>
        <v>0</v>
      </c>
      <c r="F34" s="3">
        <f>VLOOKUP(B34,Tondau!$B$5:$E$500,4,0)</f>
        <v>0</v>
      </c>
      <c r="G34" s="3">
        <f>VLOOKUP(B34,THNhap!$B$5:$F$500,4,0)</f>
        <v>0</v>
      </c>
      <c r="H34" s="3">
        <f>VLOOKUP(B34,THNhap!$B$5:$F$500,5,0)</f>
        <v>0</v>
      </c>
      <c r="I34" s="3">
        <f>VLOOKUP(B34,THXuat!$B$5:$E$500,4,0)</f>
        <v>0</v>
      </c>
      <c r="J34" s="3">
        <f>I34*VLOOKUP(NXT!B34,Tinhgiavon!$A$5:$G$500,7,0)</f>
        <v>0</v>
      </c>
      <c r="K34" s="3">
        <f t="shared" si="0"/>
        <v>0</v>
      </c>
      <c r="L34" s="3">
        <f>K34*VLOOKUP(NXT!B34,Tinhgiavon!$A$5:$G$500,7,0)</f>
        <v>0</v>
      </c>
    </row>
    <row r="35" spans="1:12" x14ac:dyDescent="0.2">
      <c r="A35" s="2"/>
      <c r="B35" s="2">
        <f>DM!C34</f>
        <v>0</v>
      </c>
      <c r="C35" s="2">
        <f>IF(B35=0,0,VLOOKUP(B35,DM!$C$5:$E$500,2,0))</f>
        <v>0</v>
      </c>
      <c r="D35" s="2">
        <f>IF(B35=0,0,VLOOKUP(B35,DM!$C$5:$E$500,3,0))</f>
        <v>0</v>
      </c>
      <c r="E35" s="3">
        <f>VLOOKUP(B35,Tondau!$B$5:$E$500,3,0)</f>
        <v>0</v>
      </c>
      <c r="F35" s="3">
        <f>VLOOKUP(B35,Tondau!$B$5:$E$500,4,0)</f>
        <v>0</v>
      </c>
      <c r="G35" s="3">
        <f>VLOOKUP(B35,THNhap!$B$5:$F$500,4,0)</f>
        <v>0</v>
      </c>
      <c r="H35" s="3">
        <f>VLOOKUP(B35,THNhap!$B$5:$F$500,5,0)</f>
        <v>0</v>
      </c>
      <c r="I35" s="3">
        <f>VLOOKUP(B35,THXuat!$B$5:$E$500,4,0)</f>
        <v>0</v>
      </c>
      <c r="J35" s="3">
        <f>I35*VLOOKUP(NXT!B35,Tinhgiavon!$A$5:$G$500,7,0)</f>
        <v>0</v>
      </c>
      <c r="K35" s="3">
        <f t="shared" si="0"/>
        <v>0</v>
      </c>
      <c r="L35" s="3">
        <f>K35*VLOOKUP(NXT!B35,Tinhgiavon!$A$5:$G$500,7,0)</f>
        <v>0</v>
      </c>
    </row>
    <row r="36" spans="1:12" x14ac:dyDescent="0.2">
      <c r="A36" s="2"/>
      <c r="B36" s="2">
        <f>DM!C35</f>
        <v>0</v>
      </c>
      <c r="C36" s="2">
        <f>IF(B36=0,0,VLOOKUP(B36,DM!$C$5:$E$500,2,0))</f>
        <v>0</v>
      </c>
      <c r="D36" s="2">
        <f>IF(B36=0,0,VLOOKUP(B36,DM!$C$5:$E$500,3,0))</f>
        <v>0</v>
      </c>
      <c r="E36" s="3">
        <f>VLOOKUP(B36,Tondau!$B$5:$E$500,3,0)</f>
        <v>0</v>
      </c>
      <c r="F36" s="3">
        <f>VLOOKUP(B36,Tondau!$B$5:$E$500,4,0)</f>
        <v>0</v>
      </c>
      <c r="G36" s="3">
        <f>VLOOKUP(B36,THNhap!$B$5:$F$500,4,0)</f>
        <v>0</v>
      </c>
      <c r="H36" s="3">
        <f>VLOOKUP(B36,THNhap!$B$5:$F$500,5,0)</f>
        <v>0</v>
      </c>
      <c r="I36" s="3">
        <f>VLOOKUP(B36,THXuat!$B$5:$E$500,4,0)</f>
        <v>0</v>
      </c>
      <c r="J36" s="3">
        <f>I36*VLOOKUP(NXT!B36,Tinhgiavon!$A$5:$G$500,7,0)</f>
        <v>0</v>
      </c>
      <c r="K36" s="3">
        <f t="shared" si="0"/>
        <v>0</v>
      </c>
      <c r="L36" s="3">
        <f>K36*VLOOKUP(NXT!B36,Tinhgiavon!$A$5:$G$500,7,0)</f>
        <v>0</v>
      </c>
    </row>
    <row r="37" spans="1:12" x14ac:dyDescent="0.2">
      <c r="A37" s="2"/>
      <c r="B37" s="2">
        <f>DM!C36</f>
        <v>0</v>
      </c>
      <c r="C37" s="2">
        <f>IF(B37=0,0,VLOOKUP(B37,DM!$C$5:$E$500,2,0))</f>
        <v>0</v>
      </c>
      <c r="D37" s="2">
        <f>IF(B37=0,0,VLOOKUP(B37,DM!$C$5:$E$500,3,0))</f>
        <v>0</v>
      </c>
      <c r="E37" s="3">
        <f>VLOOKUP(B37,Tondau!$B$5:$E$500,3,0)</f>
        <v>0</v>
      </c>
      <c r="F37" s="3">
        <f>VLOOKUP(B37,Tondau!$B$5:$E$500,4,0)</f>
        <v>0</v>
      </c>
      <c r="G37" s="3">
        <f>VLOOKUP(B37,THNhap!$B$5:$F$500,4,0)</f>
        <v>0</v>
      </c>
      <c r="H37" s="3">
        <f>VLOOKUP(B37,THNhap!$B$5:$F$500,5,0)</f>
        <v>0</v>
      </c>
      <c r="I37" s="3">
        <f>VLOOKUP(B37,THXuat!$B$5:$E$500,4,0)</f>
        <v>0</v>
      </c>
      <c r="J37" s="3">
        <f>I37*VLOOKUP(NXT!B37,Tinhgiavon!$A$5:$G$500,7,0)</f>
        <v>0</v>
      </c>
      <c r="K37" s="3">
        <f t="shared" si="0"/>
        <v>0</v>
      </c>
      <c r="L37" s="3">
        <f>K37*VLOOKUP(NXT!B37,Tinhgiavon!$A$5:$G$500,7,0)</f>
        <v>0</v>
      </c>
    </row>
    <row r="38" spans="1:12" x14ac:dyDescent="0.2">
      <c r="A38" s="2"/>
      <c r="B38" s="2">
        <f>DM!C37</f>
        <v>0</v>
      </c>
      <c r="C38" s="2">
        <f>IF(B38=0,0,VLOOKUP(B38,DM!$C$5:$E$500,2,0))</f>
        <v>0</v>
      </c>
      <c r="D38" s="2">
        <f>IF(B38=0,0,VLOOKUP(B38,DM!$C$5:$E$500,3,0))</f>
        <v>0</v>
      </c>
      <c r="E38" s="3">
        <f>VLOOKUP(B38,Tondau!$B$5:$E$500,3,0)</f>
        <v>0</v>
      </c>
      <c r="F38" s="3">
        <f>VLOOKUP(B38,Tondau!$B$5:$E$500,4,0)</f>
        <v>0</v>
      </c>
      <c r="G38" s="3">
        <f>VLOOKUP(B38,THNhap!$B$5:$F$500,4,0)</f>
        <v>0</v>
      </c>
      <c r="H38" s="3">
        <f>VLOOKUP(B38,THNhap!$B$5:$F$500,5,0)</f>
        <v>0</v>
      </c>
      <c r="I38" s="3">
        <f>VLOOKUP(B38,THXuat!$B$5:$E$500,4,0)</f>
        <v>0</v>
      </c>
      <c r="J38" s="3">
        <f>I38*VLOOKUP(NXT!B38,Tinhgiavon!$A$5:$G$500,7,0)</f>
        <v>0</v>
      </c>
      <c r="K38" s="3">
        <f t="shared" si="0"/>
        <v>0</v>
      </c>
      <c r="L38" s="3">
        <f>K38*VLOOKUP(NXT!B38,Tinhgiavon!$A$5:$G$500,7,0)</f>
        <v>0</v>
      </c>
    </row>
    <row r="39" spans="1:12" x14ac:dyDescent="0.2">
      <c r="A39" s="2"/>
      <c r="B39" s="2">
        <f>DM!C38</f>
        <v>0</v>
      </c>
      <c r="C39" s="2">
        <f>IF(B39=0,0,VLOOKUP(B39,DM!$C$5:$E$500,2,0))</f>
        <v>0</v>
      </c>
      <c r="D39" s="2">
        <f>IF(B39=0,0,VLOOKUP(B39,DM!$C$5:$E$500,3,0))</f>
        <v>0</v>
      </c>
      <c r="E39" s="3">
        <f>VLOOKUP(B39,Tondau!$B$5:$E$500,3,0)</f>
        <v>0</v>
      </c>
      <c r="F39" s="3">
        <f>VLOOKUP(B39,Tondau!$B$5:$E$500,4,0)</f>
        <v>0</v>
      </c>
      <c r="G39" s="3">
        <f>VLOOKUP(B39,THNhap!$B$5:$F$500,4,0)</f>
        <v>0</v>
      </c>
      <c r="H39" s="3">
        <f>VLOOKUP(B39,THNhap!$B$5:$F$500,5,0)</f>
        <v>0</v>
      </c>
      <c r="I39" s="3">
        <f>VLOOKUP(B39,THXuat!$B$5:$E$500,4,0)</f>
        <v>0</v>
      </c>
      <c r="J39" s="3">
        <f>I39*VLOOKUP(NXT!B39,Tinhgiavon!$A$5:$G$500,7,0)</f>
        <v>0</v>
      </c>
      <c r="K39" s="3">
        <f t="shared" si="0"/>
        <v>0</v>
      </c>
      <c r="L39" s="3">
        <f>K39*VLOOKUP(NXT!B39,Tinhgiavon!$A$5:$G$500,7,0)</f>
        <v>0</v>
      </c>
    </row>
    <row r="40" spans="1:12" x14ac:dyDescent="0.2">
      <c r="A40" s="2"/>
      <c r="B40" s="2">
        <f>DM!C39</f>
        <v>0</v>
      </c>
      <c r="C40" s="2">
        <f>IF(B40=0,0,VLOOKUP(B40,DM!$C$5:$E$500,2,0))</f>
        <v>0</v>
      </c>
      <c r="D40" s="2">
        <f>IF(B40=0,0,VLOOKUP(B40,DM!$C$5:$E$500,3,0))</f>
        <v>0</v>
      </c>
      <c r="E40" s="3">
        <f>VLOOKUP(B40,Tondau!$B$5:$E$500,3,0)</f>
        <v>0</v>
      </c>
      <c r="F40" s="3">
        <f>VLOOKUP(B40,Tondau!$B$5:$E$500,4,0)</f>
        <v>0</v>
      </c>
      <c r="G40" s="3">
        <f>VLOOKUP(B40,THNhap!$B$5:$F$500,4,0)</f>
        <v>0</v>
      </c>
      <c r="H40" s="3">
        <f>VLOOKUP(B40,THNhap!$B$5:$F$500,5,0)</f>
        <v>0</v>
      </c>
      <c r="I40" s="3">
        <f>VLOOKUP(B40,THXuat!$B$5:$E$500,4,0)</f>
        <v>0</v>
      </c>
      <c r="J40" s="3">
        <f>I40*VLOOKUP(NXT!B40,Tinhgiavon!$A$5:$G$500,7,0)</f>
        <v>0</v>
      </c>
      <c r="K40" s="3">
        <f t="shared" si="0"/>
        <v>0</v>
      </c>
      <c r="L40" s="3">
        <f>K40*VLOOKUP(NXT!B40,Tinhgiavon!$A$5:$G$500,7,0)</f>
        <v>0</v>
      </c>
    </row>
    <row r="41" spans="1:12" x14ac:dyDescent="0.2">
      <c r="A41" s="2"/>
      <c r="B41" s="2">
        <f>DM!C40</f>
        <v>0</v>
      </c>
      <c r="C41" s="2">
        <f>IF(B41=0,0,VLOOKUP(B41,DM!$C$5:$E$500,2,0))</f>
        <v>0</v>
      </c>
      <c r="D41" s="2">
        <f>IF(B41=0,0,VLOOKUP(B41,DM!$C$5:$E$500,3,0))</f>
        <v>0</v>
      </c>
      <c r="E41" s="3">
        <f>VLOOKUP(B41,Tondau!$B$5:$E$500,3,0)</f>
        <v>0</v>
      </c>
      <c r="F41" s="3">
        <f>VLOOKUP(B41,Tondau!$B$5:$E$500,4,0)</f>
        <v>0</v>
      </c>
      <c r="G41" s="3">
        <f>VLOOKUP(B41,THNhap!$B$5:$F$500,4,0)</f>
        <v>0</v>
      </c>
      <c r="H41" s="3">
        <f>VLOOKUP(B41,THNhap!$B$5:$F$500,5,0)</f>
        <v>0</v>
      </c>
      <c r="I41" s="3">
        <f>VLOOKUP(B41,THXuat!$B$5:$E$500,4,0)</f>
        <v>0</v>
      </c>
      <c r="J41" s="3">
        <f>I41*VLOOKUP(NXT!B41,Tinhgiavon!$A$5:$G$500,7,0)</f>
        <v>0</v>
      </c>
      <c r="K41" s="3">
        <f t="shared" si="0"/>
        <v>0</v>
      </c>
      <c r="L41" s="3">
        <f>K41*VLOOKUP(NXT!B41,Tinhgiavon!$A$5:$G$500,7,0)</f>
        <v>0</v>
      </c>
    </row>
    <row r="42" spans="1:12" x14ac:dyDescent="0.2">
      <c r="A42" s="2"/>
      <c r="B42" s="2">
        <f>DM!C41</f>
        <v>0</v>
      </c>
      <c r="C42" s="2">
        <f>IF(B42=0,0,VLOOKUP(B42,DM!$C$5:$E$500,2,0))</f>
        <v>0</v>
      </c>
      <c r="D42" s="2">
        <f>IF(B42=0,0,VLOOKUP(B42,DM!$C$5:$E$500,3,0))</f>
        <v>0</v>
      </c>
      <c r="E42" s="3">
        <f>VLOOKUP(B42,Tondau!$B$5:$E$500,3,0)</f>
        <v>0</v>
      </c>
      <c r="F42" s="3">
        <f>VLOOKUP(B42,Tondau!$B$5:$E$500,4,0)</f>
        <v>0</v>
      </c>
      <c r="G42" s="3">
        <f>VLOOKUP(B42,THNhap!$B$5:$F$500,4,0)</f>
        <v>0</v>
      </c>
      <c r="H42" s="3">
        <f>VLOOKUP(B42,THNhap!$B$5:$F$500,5,0)</f>
        <v>0</v>
      </c>
      <c r="I42" s="3">
        <f>VLOOKUP(B42,THXuat!$B$5:$E$500,4,0)</f>
        <v>0</v>
      </c>
      <c r="J42" s="3">
        <f>I42*VLOOKUP(NXT!B42,Tinhgiavon!$A$5:$G$500,7,0)</f>
        <v>0</v>
      </c>
      <c r="K42" s="3">
        <f t="shared" si="0"/>
        <v>0</v>
      </c>
      <c r="L42" s="3">
        <f>K42*VLOOKUP(NXT!B42,Tinhgiavon!$A$5:$G$500,7,0)</f>
        <v>0</v>
      </c>
    </row>
    <row r="43" spans="1:12" x14ac:dyDescent="0.2">
      <c r="A43" s="2"/>
      <c r="B43" s="2">
        <f>DM!C42</f>
        <v>0</v>
      </c>
      <c r="C43" s="2">
        <f>IF(B43=0,0,VLOOKUP(B43,DM!$C$5:$E$500,2,0))</f>
        <v>0</v>
      </c>
      <c r="D43" s="2">
        <f>IF(B43=0,0,VLOOKUP(B43,DM!$C$5:$E$500,3,0))</f>
        <v>0</v>
      </c>
      <c r="E43" s="3">
        <f>VLOOKUP(B43,Tondau!$B$5:$E$500,3,0)</f>
        <v>0</v>
      </c>
      <c r="F43" s="3">
        <f>VLOOKUP(B43,Tondau!$B$5:$E$500,4,0)</f>
        <v>0</v>
      </c>
      <c r="G43" s="3">
        <f>VLOOKUP(B43,THNhap!$B$5:$F$500,4,0)</f>
        <v>0</v>
      </c>
      <c r="H43" s="3">
        <f>VLOOKUP(B43,THNhap!$B$5:$F$500,5,0)</f>
        <v>0</v>
      </c>
      <c r="I43" s="3">
        <f>VLOOKUP(B43,THXuat!$B$5:$E$500,4,0)</f>
        <v>0</v>
      </c>
      <c r="J43" s="3">
        <f>I43*VLOOKUP(NXT!B43,Tinhgiavon!$A$5:$G$500,7,0)</f>
        <v>0</v>
      </c>
      <c r="K43" s="3">
        <f t="shared" si="0"/>
        <v>0</v>
      </c>
      <c r="L43" s="3">
        <f>K43*VLOOKUP(NXT!B43,Tinhgiavon!$A$5:$G$500,7,0)</f>
        <v>0</v>
      </c>
    </row>
    <row r="44" spans="1:12" x14ac:dyDescent="0.2">
      <c r="A44" s="2"/>
      <c r="B44" s="2">
        <f>DM!C43</f>
        <v>0</v>
      </c>
      <c r="C44" s="2">
        <f>IF(B44=0,0,VLOOKUP(B44,DM!$C$5:$E$500,2,0))</f>
        <v>0</v>
      </c>
      <c r="D44" s="2">
        <f>IF(B44=0,0,VLOOKUP(B44,DM!$C$5:$E$500,3,0))</f>
        <v>0</v>
      </c>
      <c r="E44" s="3">
        <f>VLOOKUP(B44,Tondau!$B$5:$E$500,3,0)</f>
        <v>0</v>
      </c>
      <c r="F44" s="3">
        <f>VLOOKUP(B44,Tondau!$B$5:$E$500,4,0)</f>
        <v>0</v>
      </c>
      <c r="G44" s="3">
        <f>VLOOKUP(B44,THNhap!$B$5:$F$500,4,0)</f>
        <v>0</v>
      </c>
      <c r="H44" s="3">
        <f>VLOOKUP(B44,THNhap!$B$5:$F$500,5,0)</f>
        <v>0</v>
      </c>
      <c r="I44" s="3">
        <f>VLOOKUP(B44,THXuat!$B$5:$E$500,4,0)</f>
        <v>0</v>
      </c>
      <c r="J44" s="3">
        <f>I44*VLOOKUP(NXT!B44,Tinhgiavon!$A$5:$G$500,7,0)</f>
        <v>0</v>
      </c>
      <c r="K44" s="3">
        <f t="shared" si="0"/>
        <v>0</v>
      </c>
      <c r="L44" s="3">
        <f>K44*VLOOKUP(NXT!B44,Tinhgiavon!$A$5:$G$500,7,0)</f>
        <v>0</v>
      </c>
    </row>
    <row r="45" spans="1:12" x14ac:dyDescent="0.2">
      <c r="A45" s="2"/>
      <c r="B45" s="2">
        <f>DM!C44</f>
        <v>0</v>
      </c>
      <c r="C45" s="2">
        <f>IF(B45=0,0,VLOOKUP(B45,DM!$C$5:$E$500,2,0))</f>
        <v>0</v>
      </c>
      <c r="D45" s="2">
        <f>IF(B45=0,0,VLOOKUP(B45,DM!$C$5:$E$500,3,0))</f>
        <v>0</v>
      </c>
      <c r="E45" s="3">
        <f>VLOOKUP(B45,Tondau!$B$5:$E$500,3,0)</f>
        <v>0</v>
      </c>
      <c r="F45" s="3">
        <f>VLOOKUP(B45,Tondau!$B$5:$E$500,4,0)</f>
        <v>0</v>
      </c>
      <c r="G45" s="3">
        <f>VLOOKUP(B45,THNhap!$B$5:$F$500,4,0)</f>
        <v>0</v>
      </c>
      <c r="H45" s="3">
        <f>VLOOKUP(B45,THNhap!$B$5:$F$500,5,0)</f>
        <v>0</v>
      </c>
      <c r="I45" s="3">
        <f>VLOOKUP(B45,THXuat!$B$5:$E$500,4,0)</f>
        <v>0</v>
      </c>
      <c r="J45" s="3">
        <f>I45*VLOOKUP(NXT!B45,Tinhgiavon!$A$5:$G$500,7,0)</f>
        <v>0</v>
      </c>
      <c r="K45" s="3">
        <f t="shared" si="0"/>
        <v>0</v>
      </c>
      <c r="L45" s="3">
        <f>K45*VLOOKUP(NXT!B45,Tinhgiavon!$A$5:$G$500,7,0)</f>
        <v>0</v>
      </c>
    </row>
    <row r="46" spans="1:12" x14ac:dyDescent="0.2">
      <c r="A46" s="2"/>
      <c r="B46" s="2">
        <f>DM!C45</f>
        <v>0</v>
      </c>
      <c r="C46" s="2">
        <f>IF(B46=0,0,VLOOKUP(B46,DM!$C$5:$E$500,2,0))</f>
        <v>0</v>
      </c>
      <c r="D46" s="2">
        <f>IF(B46=0,0,VLOOKUP(B46,DM!$C$5:$E$500,3,0))</f>
        <v>0</v>
      </c>
      <c r="E46" s="3">
        <f>VLOOKUP(B46,Tondau!$B$5:$E$500,3,0)</f>
        <v>0</v>
      </c>
      <c r="F46" s="3">
        <f>VLOOKUP(B46,Tondau!$B$5:$E$500,4,0)</f>
        <v>0</v>
      </c>
      <c r="G46" s="3">
        <f>VLOOKUP(B46,THNhap!$B$5:$F$500,4,0)</f>
        <v>0</v>
      </c>
      <c r="H46" s="3">
        <f>VLOOKUP(B46,THNhap!$B$5:$F$500,5,0)</f>
        <v>0</v>
      </c>
      <c r="I46" s="3">
        <f>VLOOKUP(B46,THXuat!$B$5:$E$500,4,0)</f>
        <v>0</v>
      </c>
      <c r="J46" s="3">
        <f>I46*VLOOKUP(NXT!B46,Tinhgiavon!$A$5:$G$500,7,0)</f>
        <v>0</v>
      </c>
      <c r="K46" s="3">
        <f t="shared" si="0"/>
        <v>0</v>
      </c>
      <c r="L46" s="3">
        <f>K46*VLOOKUP(NXT!B46,Tinhgiavon!$A$5:$G$500,7,0)</f>
        <v>0</v>
      </c>
    </row>
    <row r="47" spans="1:12" x14ac:dyDescent="0.2">
      <c r="A47" s="2"/>
      <c r="B47" s="2">
        <f>DM!C46</f>
        <v>0</v>
      </c>
      <c r="C47" s="2">
        <f>IF(B47=0,0,VLOOKUP(B47,DM!$C$5:$E$500,2,0))</f>
        <v>0</v>
      </c>
      <c r="D47" s="2">
        <f>IF(B47=0,0,VLOOKUP(B47,DM!$C$5:$E$500,3,0))</f>
        <v>0</v>
      </c>
      <c r="E47" s="3">
        <f>VLOOKUP(B47,Tondau!$B$5:$E$500,3,0)</f>
        <v>0</v>
      </c>
      <c r="F47" s="3">
        <f>VLOOKUP(B47,Tondau!$B$5:$E$500,4,0)</f>
        <v>0</v>
      </c>
      <c r="G47" s="3">
        <f>VLOOKUP(B47,THNhap!$B$5:$F$500,4,0)</f>
        <v>0</v>
      </c>
      <c r="H47" s="3">
        <f>VLOOKUP(B47,THNhap!$B$5:$F$500,5,0)</f>
        <v>0</v>
      </c>
      <c r="I47" s="3">
        <f>VLOOKUP(B47,THXuat!$B$5:$E$500,4,0)</f>
        <v>0</v>
      </c>
      <c r="J47" s="3">
        <f>I47*VLOOKUP(NXT!B47,Tinhgiavon!$A$5:$G$500,7,0)</f>
        <v>0</v>
      </c>
      <c r="K47" s="3">
        <f t="shared" si="0"/>
        <v>0</v>
      </c>
      <c r="L47" s="3">
        <f>K47*VLOOKUP(NXT!B47,Tinhgiavon!$A$5:$G$500,7,0)</f>
        <v>0</v>
      </c>
    </row>
    <row r="48" spans="1:12" x14ac:dyDescent="0.2">
      <c r="A48" s="2"/>
      <c r="B48" s="2">
        <f>DM!C47</f>
        <v>0</v>
      </c>
      <c r="C48" s="2">
        <f>IF(B48=0,0,VLOOKUP(B48,DM!$C$5:$E$500,2,0))</f>
        <v>0</v>
      </c>
      <c r="D48" s="2">
        <f>IF(B48=0,0,VLOOKUP(B48,DM!$C$5:$E$500,3,0))</f>
        <v>0</v>
      </c>
      <c r="E48" s="3">
        <f>VLOOKUP(B48,Tondau!$B$5:$E$500,3,0)</f>
        <v>0</v>
      </c>
      <c r="F48" s="3">
        <f>VLOOKUP(B48,Tondau!$B$5:$E$500,4,0)</f>
        <v>0</v>
      </c>
      <c r="G48" s="3">
        <f>VLOOKUP(B48,THNhap!$B$5:$F$500,4,0)</f>
        <v>0</v>
      </c>
      <c r="H48" s="3">
        <f>VLOOKUP(B48,THNhap!$B$5:$F$500,5,0)</f>
        <v>0</v>
      </c>
      <c r="I48" s="3">
        <f>VLOOKUP(B48,THXuat!$B$5:$E$500,4,0)</f>
        <v>0</v>
      </c>
      <c r="J48" s="3">
        <f>I48*VLOOKUP(NXT!B48,Tinhgiavon!$A$5:$G$500,7,0)</f>
        <v>0</v>
      </c>
      <c r="K48" s="3">
        <f t="shared" si="0"/>
        <v>0</v>
      </c>
      <c r="L48" s="3">
        <f>K48*VLOOKUP(NXT!B48,Tinhgiavon!$A$5:$G$500,7,0)</f>
        <v>0</v>
      </c>
    </row>
    <row r="49" spans="1:12" x14ac:dyDescent="0.2">
      <c r="A49" s="2"/>
      <c r="B49" s="2">
        <f>DM!C48</f>
        <v>0</v>
      </c>
      <c r="C49" s="2">
        <f>IF(B49=0,0,VLOOKUP(B49,DM!$C$5:$E$500,2,0))</f>
        <v>0</v>
      </c>
      <c r="D49" s="2">
        <f>IF(B49=0,0,VLOOKUP(B49,DM!$C$5:$E$500,3,0))</f>
        <v>0</v>
      </c>
      <c r="E49" s="3">
        <f>VLOOKUP(B49,Tondau!$B$5:$E$500,3,0)</f>
        <v>0</v>
      </c>
      <c r="F49" s="3">
        <f>VLOOKUP(B49,Tondau!$B$5:$E$500,4,0)</f>
        <v>0</v>
      </c>
      <c r="G49" s="3">
        <f>VLOOKUP(B49,THNhap!$B$5:$F$500,4,0)</f>
        <v>0</v>
      </c>
      <c r="H49" s="3">
        <f>VLOOKUP(B49,THNhap!$B$5:$F$500,5,0)</f>
        <v>0</v>
      </c>
      <c r="I49" s="3">
        <f>VLOOKUP(B49,THXuat!$B$5:$E$500,4,0)</f>
        <v>0</v>
      </c>
      <c r="J49" s="3">
        <f>I49*VLOOKUP(NXT!B49,Tinhgiavon!$A$5:$G$500,7,0)</f>
        <v>0</v>
      </c>
      <c r="K49" s="3">
        <f t="shared" si="0"/>
        <v>0</v>
      </c>
      <c r="L49" s="3">
        <f>K49*VLOOKUP(NXT!B49,Tinhgiavon!$A$5:$G$500,7,0)</f>
        <v>0</v>
      </c>
    </row>
    <row r="50" spans="1:12" x14ac:dyDescent="0.2">
      <c r="A50" s="2"/>
      <c r="B50" s="2">
        <f>DM!C49</f>
        <v>0</v>
      </c>
      <c r="C50" s="2">
        <f>IF(B50=0,0,VLOOKUP(B50,DM!$C$5:$E$500,2,0))</f>
        <v>0</v>
      </c>
      <c r="D50" s="2">
        <f>IF(B50=0,0,VLOOKUP(B50,DM!$C$5:$E$500,3,0))</f>
        <v>0</v>
      </c>
      <c r="E50" s="3">
        <f>VLOOKUP(B50,Tondau!$B$5:$E$500,3,0)</f>
        <v>0</v>
      </c>
      <c r="F50" s="3">
        <f>VLOOKUP(B50,Tondau!$B$5:$E$500,4,0)</f>
        <v>0</v>
      </c>
      <c r="G50" s="3">
        <f>VLOOKUP(B50,THNhap!$B$5:$F$500,4,0)</f>
        <v>0</v>
      </c>
      <c r="H50" s="3">
        <f>VLOOKUP(B50,THNhap!$B$5:$F$500,5,0)</f>
        <v>0</v>
      </c>
      <c r="I50" s="3">
        <f>VLOOKUP(B50,THXuat!$B$5:$E$500,4,0)</f>
        <v>0</v>
      </c>
      <c r="J50" s="3">
        <f>I50*VLOOKUP(NXT!B50,Tinhgiavon!$A$5:$G$500,7,0)</f>
        <v>0</v>
      </c>
      <c r="K50" s="3">
        <f t="shared" si="0"/>
        <v>0</v>
      </c>
      <c r="L50" s="3">
        <f>K50*VLOOKUP(NXT!B50,Tinhgiavon!$A$5:$G$500,7,0)</f>
        <v>0</v>
      </c>
    </row>
    <row r="51" spans="1:12" x14ac:dyDescent="0.2">
      <c r="A51" s="2"/>
      <c r="B51" s="2">
        <f>DM!C50</f>
        <v>0</v>
      </c>
      <c r="C51" s="2">
        <f>IF(B51=0,0,VLOOKUP(B51,DM!$C$5:$E$500,2,0))</f>
        <v>0</v>
      </c>
      <c r="D51" s="2">
        <f>IF(B51=0,0,VLOOKUP(B51,DM!$C$5:$E$500,3,0))</f>
        <v>0</v>
      </c>
      <c r="E51" s="3">
        <f>VLOOKUP(B51,Tondau!$B$5:$E$500,3,0)</f>
        <v>0</v>
      </c>
      <c r="F51" s="3">
        <f>VLOOKUP(B51,Tondau!$B$5:$E$500,4,0)</f>
        <v>0</v>
      </c>
      <c r="G51" s="3">
        <f>VLOOKUP(B51,THNhap!$B$5:$F$500,4,0)</f>
        <v>0</v>
      </c>
      <c r="H51" s="3">
        <f>VLOOKUP(B51,THNhap!$B$5:$F$500,5,0)</f>
        <v>0</v>
      </c>
      <c r="I51" s="3">
        <f>VLOOKUP(B51,THXuat!$B$5:$E$500,4,0)</f>
        <v>0</v>
      </c>
      <c r="J51" s="3">
        <f>I51*VLOOKUP(NXT!B51,Tinhgiavon!$A$5:$G$500,7,0)</f>
        <v>0</v>
      </c>
      <c r="K51" s="3">
        <f t="shared" si="0"/>
        <v>0</v>
      </c>
      <c r="L51" s="3">
        <f>K51*VLOOKUP(NXT!B51,Tinhgiavon!$A$5:$G$500,7,0)</f>
        <v>0</v>
      </c>
    </row>
    <row r="52" spans="1:12" x14ac:dyDescent="0.2">
      <c r="A52" s="2"/>
      <c r="B52" s="2">
        <f>DM!C51</f>
        <v>0</v>
      </c>
      <c r="C52" s="2">
        <f>IF(B52=0,0,VLOOKUP(B52,DM!$C$5:$E$500,2,0))</f>
        <v>0</v>
      </c>
      <c r="D52" s="2">
        <f>IF(B52=0,0,VLOOKUP(B52,DM!$C$5:$E$500,3,0))</f>
        <v>0</v>
      </c>
      <c r="E52" s="3">
        <f>VLOOKUP(B52,Tondau!$B$5:$E$500,3,0)</f>
        <v>0</v>
      </c>
      <c r="F52" s="3">
        <f>VLOOKUP(B52,Tondau!$B$5:$E$500,4,0)</f>
        <v>0</v>
      </c>
      <c r="G52" s="3">
        <f>VLOOKUP(B52,THNhap!$B$5:$F$500,4,0)</f>
        <v>0</v>
      </c>
      <c r="H52" s="3">
        <f>VLOOKUP(B52,THNhap!$B$5:$F$500,5,0)</f>
        <v>0</v>
      </c>
      <c r="I52" s="3">
        <f>VLOOKUP(B52,THXuat!$B$5:$E$500,4,0)</f>
        <v>0</v>
      </c>
      <c r="J52" s="3">
        <f>I52*VLOOKUP(NXT!B52,Tinhgiavon!$A$5:$G$500,7,0)</f>
        <v>0</v>
      </c>
      <c r="K52" s="3">
        <f t="shared" si="0"/>
        <v>0</v>
      </c>
      <c r="L52" s="3">
        <f>K52*VLOOKUP(NXT!B52,Tinhgiavon!$A$5:$G$500,7,0)</f>
        <v>0</v>
      </c>
    </row>
    <row r="53" spans="1:12" x14ac:dyDescent="0.2">
      <c r="A53" s="2"/>
      <c r="B53" s="2">
        <f>DM!C52</f>
        <v>0</v>
      </c>
      <c r="C53" s="2">
        <f>IF(B53=0,0,VLOOKUP(B53,DM!$C$5:$E$500,2,0))</f>
        <v>0</v>
      </c>
      <c r="D53" s="2">
        <f>IF(B53=0,0,VLOOKUP(B53,DM!$C$5:$E$500,3,0))</f>
        <v>0</v>
      </c>
      <c r="E53" s="3">
        <f>VLOOKUP(B53,Tondau!$B$5:$E$500,3,0)</f>
        <v>0</v>
      </c>
      <c r="F53" s="3">
        <f>VLOOKUP(B53,Tondau!$B$5:$E$500,4,0)</f>
        <v>0</v>
      </c>
      <c r="G53" s="3">
        <f>VLOOKUP(B53,THNhap!$B$5:$F$500,4,0)</f>
        <v>0</v>
      </c>
      <c r="H53" s="3">
        <f>VLOOKUP(B53,THNhap!$B$5:$F$500,5,0)</f>
        <v>0</v>
      </c>
      <c r="I53" s="3">
        <f>VLOOKUP(B53,THXuat!$B$5:$E$500,4,0)</f>
        <v>0</v>
      </c>
      <c r="J53" s="3">
        <f>I53*VLOOKUP(NXT!B53,Tinhgiavon!$A$5:$G$500,7,0)</f>
        <v>0</v>
      </c>
      <c r="K53" s="3">
        <f t="shared" si="0"/>
        <v>0</v>
      </c>
      <c r="L53" s="3">
        <f>K53*VLOOKUP(NXT!B53,Tinhgiavon!$A$5:$G$500,7,0)</f>
        <v>0</v>
      </c>
    </row>
    <row r="54" spans="1:12" x14ac:dyDescent="0.2">
      <c r="A54" s="2"/>
      <c r="B54" s="2">
        <f>DM!C53</f>
        <v>0</v>
      </c>
      <c r="C54" s="2">
        <f>IF(B54=0,0,VLOOKUP(B54,DM!$C$5:$E$500,2,0))</f>
        <v>0</v>
      </c>
      <c r="D54" s="2">
        <f>IF(B54=0,0,VLOOKUP(B54,DM!$C$5:$E$500,3,0))</f>
        <v>0</v>
      </c>
      <c r="E54" s="3">
        <f>VLOOKUP(B54,Tondau!$B$5:$E$500,3,0)</f>
        <v>0</v>
      </c>
      <c r="F54" s="3">
        <f>VLOOKUP(B54,Tondau!$B$5:$E$500,4,0)</f>
        <v>0</v>
      </c>
      <c r="G54" s="3">
        <f>VLOOKUP(B54,THNhap!$B$5:$F$500,4,0)</f>
        <v>0</v>
      </c>
      <c r="H54" s="3">
        <f>VLOOKUP(B54,THNhap!$B$5:$F$500,5,0)</f>
        <v>0</v>
      </c>
      <c r="I54" s="3">
        <f>VLOOKUP(B54,THXuat!$B$5:$E$500,4,0)</f>
        <v>0</v>
      </c>
      <c r="J54" s="3">
        <f>I54*VLOOKUP(NXT!B54,Tinhgiavon!$A$5:$G$500,7,0)</f>
        <v>0</v>
      </c>
      <c r="K54" s="3">
        <f t="shared" si="0"/>
        <v>0</v>
      </c>
      <c r="L54" s="3">
        <f>K54*VLOOKUP(NXT!B54,Tinhgiavon!$A$5:$G$500,7,0)</f>
        <v>0</v>
      </c>
    </row>
    <row r="55" spans="1:12" x14ac:dyDescent="0.2">
      <c r="A55" s="2"/>
      <c r="B55" s="2">
        <f>DM!C54</f>
        <v>0</v>
      </c>
      <c r="C55" s="2">
        <f>IF(B55=0,0,VLOOKUP(B55,DM!$C$5:$E$500,2,0))</f>
        <v>0</v>
      </c>
      <c r="D55" s="2">
        <f>IF(B55=0,0,VLOOKUP(B55,DM!$C$5:$E$500,3,0))</f>
        <v>0</v>
      </c>
      <c r="E55" s="3">
        <f>VLOOKUP(B55,Tondau!$B$5:$E$500,3,0)</f>
        <v>0</v>
      </c>
      <c r="F55" s="3">
        <f>VLOOKUP(B55,Tondau!$B$5:$E$500,4,0)</f>
        <v>0</v>
      </c>
      <c r="G55" s="3">
        <f>VLOOKUP(B55,THNhap!$B$5:$F$500,4,0)</f>
        <v>0</v>
      </c>
      <c r="H55" s="3">
        <f>VLOOKUP(B55,THNhap!$B$5:$F$500,5,0)</f>
        <v>0</v>
      </c>
      <c r="I55" s="3">
        <f>VLOOKUP(B55,THXuat!$B$5:$E$500,4,0)</f>
        <v>0</v>
      </c>
      <c r="J55" s="3">
        <f>I55*VLOOKUP(NXT!B55,Tinhgiavon!$A$5:$G$500,7,0)</f>
        <v>0</v>
      </c>
      <c r="K55" s="3">
        <f t="shared" si="0"/>
        <v>0</v>
      </c>
      <c r="L55" s="3">
        <f>K55*VLOOKUP(NXT!B55,Tinhgiavon!$A$5:$G$500,7,0)</f>
        <v>0</v>
      </c>
    </row>
    <row r="56" spans="1:12" x14ac:dyDescent="0.2">
      <c r="A56" s="2"/>
      <c r="B56" s="2">
        <f>DM!C55</f>
        <v>0</v>
      </c>
      <c r="C56" s="2">
        <f>IF(B56=0,0,VLOOKUP(B56,DM!$C$5:$E$500,2,0))</f>
        <v>0</v>
      </c>
      <c r="D56" s="2">
        <f>IF(B56=0,0,VLOOKUP(B56,DM!$C$5:$E$500,3,0))</f>
        <v>0</v>
      </c>
      <c r="E56" s="3">
        <f>VLOOKUP(B56,Tondau!$B$5:$E$500,3,0)</f>
        <v>0</v>
      </c>
      <c r="F56" s="3">
        <f>VLOOKUP(B56,Tondau!$B$5:$E$500,4,0)</f>
        <v>0</v>
      </c>
      <c r="G56" s="3">
        <f>VLOOKUP(B56,THNhap!$B$5:$F$500,4,0)</f>
        <v>0</v>
      </c>
      <c r="H56" s="3">
        <f>VLOOKUP(B56,THNhap!$B$5:$F$500,5,0)</f>
        <v>0</v>
      </c>
      <c r="I56" s="3">
        <f>VLOOKUP(B56,THXuat!$B$5:$E$500,4,0)</f>
        <v>0</v>
      </c>
      <c r="J56" s="3">
        <f>I56*VLOOKUP(NXT!B56,Tinhgiavon!$A$5:$G$500,7,0)</f>
        <v>0</v>
      </c>
      <c r="K56" s="3">
        <f t="shared" si="0"/>
        <v>0</v>
      </c>
      <c r="L56" s="3">
        <f>K56*VLOOKUP(NXT!B56,Tinhgiavon!$A$5:$G$500,7,0)</f>
        <v>0</v>
      </c>
    </row>
    <row r="57" spans="1:12" x14ac:dyDescent="0.2">
      <c r="A57" s="2"/>
      <c r="B57" s="2">
        <f>DM!C56</f>
        <v>0</v>
      </c>
      <c r="C57" s="2">
        <f>IF(B57=0,0,VLOOKUP(B57,DM!$C$5:$E$500,2,0))</f>
        <v>0</v>
      </c>
      <c r="D57" s="2">
        <f>IF(B57=0,0,VLOOKUP(B57,DM!$C$5:$E$500,3,0))</f>
        <v>0</v>
      </c>
      <c r="E57" s="3">
        <f>VLOOKUP(B57,Tondau!$B$5:$E$500,3,0)</f>
        <v>0</v>
      </c>
      <c r="F57" s="3">
        <f>VLOOKUP(B57,Tondau!$B$5:$E$500,4,0)</f>
        <v>0</v>
      </c>
      <c r="G57" s="3">
        <f>VLOOKUP(B57,THNhap!$B$5:$F$500,4,0)</f>
        <v>0</v>
      </c>
      <c r="H57" s="3">
        <f>VLOOKUP(B57,THNhap!$B$5:$F$500,5,0)</f>
        <v>0</v>
      </c>
      <c r="I57" s="3">
        <f>VLOOKUP(B57,THXuat!$B$5:$E$500,4,0)</f>
        <v>0</v>
      </c>
      <c r="J57" s="3">
        <f>I57*VLOOKUP(NXT!B57,Tinhgiavon!$A$5:$G$500,7,0)</f>
        <v>0</v>
      </c>
      <c r="K57" s="3">
        <f t="shared" si="0"/>
        <v>0</v>
      </c>
      <c r="L57" s="3">
        <f>K57*VLOOKUP(NXT!B57,Tinhgiavon!$A$5:$G$500,7,0)</f>
        <v>0</v>
      </c>
    </row>
    <row r="58" spans="1:12" x14ac:dyDescent="0.2">
      <c r="A58" s="2"/>
      <c r="B58" s="2">
        <f>DM!C57</f>
        <v>0</v>
      </c>
      <c r="C58" s="2">
        <f>IF(B58=0,0,VLOOKUP(B58,DM!$C$5:$E$500,2,0))</f>
        <v>0</v>
      </c>
      <c r="D58" s="2">
        <f>IF(B58=0,0,VLOOKUP(B58,DM!$C$5:$E$500,3,0))</f>
        <v>0</v>
      </c>
      <c r="E58" s="3">
        <f>VLOOKUP(B58,Tondau!$B$5:$E$500,3,0)</f>
        <v>0</v>
      </c>
      <c r="F58" s="3">
        <f>VLOOKUP(B58,Tondau!$B$5:$E$500,4,0)</f>
        <v>0</v>
      </c>
      <c r="G58" s="3">
        <f>VLOOKUP(B58,THNhap!$B$5:$F$500,4,0)</f>
        <v>0</v>
      </c>
      <c r="H58" s="3">
        <f>VLOOKUP(B58,THNhap!$B$5:$F$500,5,0)</f>
        <v>0</v>
      </c>
      <c r="I58" s="3">
        <f>VLOOKUP(B58,THXuat!$B$5:$E$500,4,0)</f>
        <v>0</v>
      </c>
      <c r="J58" s="3">
        <f>I58*VLOOKUP(NXT!B58,Tinhgiavon!$A$5:$G$500,7,0)</f>
        <v>0</v>
      </c>
      <c r="K58" s="3">
        <f t="shared" si="0"/>
        <v>0</v>
      </c>
      <c r="L58" s="3">
        <f>K58*VLOOKUP(NXT!B58,Tinhgiavon!$A$5:$G$500,7,0)</f>
        <v>0</v>
      </c>
    </row>
    <row r="59" spans="1:12" x14ac:dyDescent="0.2">
      <c r="A59" s="2"/>
      <c r="B59" s="2">
        <f>DM!C58</f>
        <v>0</v>
      </c>
      <c r="C59" s="2">
        <f>IF(B59=0,0,VLOOKUP(B59,DM!$C$5:$E$500,2,0))</f>
        <v>0</v>
      </c>
      <c r="D59" s="2">
        <f>IF(B59=0,0,VLOOKUP(B59,DM!$C$5:$E$500,3,0))</f>
        <v>0</v>
      </c>
      <c r="E59" s="3">
        <f>VLOOKUP(B59,Tondau!$B$5:$E$500,3,0)</f>
        <v>0</v>
      </c>
      <c r="F59" s="3">
        <f>VLOOKUP(B59,Tondau!$B$5:$E$500,4,0)</f>
        <v>0</v>
      </c>
      <c r="G59" s="3">
        <f>VLOOKUP(B59,THNhap!$B$5:$F$500,4,0)</f>
        <v>0</v>
      </c>
      <c r="H59" s="3">
        <f>VLOOKUP(B59,THNhap!$B$5:$F$500,5,0)</f>
        <v>0</v>
      </c>
      <c r="I59" s="3">
        <f>VLOOKUP(B59,THXuat!$B$5:$E$500,4,0)</f>
        <v>0</v>
      </c>
      <c r="J59" s="3">
        <f>I59*VLOOKUP(NXT!B59,Tinhgiavon!$A$5:$G$500,7,0)</f>
        <v>0</v>
      </c>
      <c r="K59" s="3">
        <f t="shared" si="0"/>
        <v>0</v>
      </c>
      <c r="L59" s="3">
        <f>K59*VLOOKUP(NXT!B59,Tinhgiavon!$A$5:$G$500,7,0)</f>
        <v>0</v>
      </c>
    </row>
    <row r="60" spans="1:12" x14ac:dyDescent="0.2">
      <c r="A60" s="2"/>
      <c r="B60" s="2">
        <f>DM!C59</f>
        <v>0</v>
      </c>
      <c r="C60" s="2">
        <f>IF(B60=0,0,VLOOKUP(B60,DM!$C$5:$E$500,2,0))</f>
        <v>0</v>
      </c>
      <c r="D60" s="2">
        <f>IF(B60=0,0,VLOOKUP(B60,DM!$C$5:$E$500,3,0))</f>
        <v>0</v>
      </c>
      <c r="E60" s="3">
        <f>VLOOKUP(B60,Tondau!$B$5:$E$500,3,0)</f>
        <v>0</v>
      </c>
      <c r="F60" s="3">
        <f>VLOOKUP(B60,Tondau!$B$5:$E$500,4,0)</f>
        <v>0</v>
      </c>
      <c r="G60" s="3">
        <f>VLOOKUP(B60,THNhap!$B$5:$F$500,4,0)</f>
        <v>0</v>
      </c>
      <c r="H60" s="3">
        <f>VLOOKUP(B60,THNhap!$B$5:$F$500,5,0)</f>
        <v>0</v>
      </c>
      <c r="I60" s="3">
        <f>VLOOKUP(B60,THXuat!$B$5:$E$500,4,0)</f>
        <v>0</v>
      </c>
      <c r="J60" s="3">
        <f>I60*VLOOKUP(NXT!B60,Tinhgiavon!$A$5:$G$500,7,0)</f>
        <v>0</v>
      </c>
      <c r="K60" s="3">
        <f t="shared" si="0"/>
        <v>0</v>
      </c>
      <c r="L60" s="3">
        <f>K60*VLOOKUP(NXT!B60,Tinhgiavon!$A$5:$G$500,7,0)</f>
        <v>0</v>
      </c>
    </row>
    <row r="61" spans="1:12" x14ac:dyDescent="0.2">
      <c r="A61" s="2"/>
      <c r="B61" s="2">
        <f>DM!C60</f>
        <v>0</v>
      </c>
      <c r="C61" s="2">
        <f>IF(B61=0,0,VLOOKUP(B61,DM!$C$5:$E$500,2,0))</f>
        <v>0</v>
      </c>
      <c r="D61" s="2">
        <f>IF(B61=0,0,VLOOKUP(B61,DM!$C$5:$E$500,3,0))</f>
        <v>0</v>
      </c>
      <c r="E61" s="3">
        <f>VLOOKUP(B61,Tondau!$B$5:$E$500,3,0)</f>
        <v>0</v>
      </c>
      <c r="F61" s="3">
        <f>VLOOKUP(B61,Tondau!$B$5:$E$500,4,0)</f>
        <v>0</v>
      </c>
      <c r="G61" s="3">
        <f>VLOOKUP(B61,THNhap!$B$5:$F$500,4,0)</f>
        <v>0</v>
      </c>
      <c r="H61" s="3">
        <f>VLOOKUP(B61,THNhap!$B$5:$F$500,5,0)</f>
        <v>0</v>
      </c>
      <c r="I61" s="3">
        <f>VLOOKUP(B61,THXuat!$B$5:$E$500,4,0)</f>
        <v>0</v>
      </c>
      <c r="J61" s="3">
        <f>I61*VLOOKUP(NXT!B61,Tinhgiavon!$A$5:$G$500,7,0)</f>
        <v>0</v>
      </c>
      <c r="K61" s="3">
        <f t="shared" si="0"/>
        <v>0</v>
      </c>
      <c r="L61" s="3">
        <f>K61*VLOOKUP(NXT!B61,Tinhgiavon!$A$5:$G$500,7,0)</f>
        <v>0</v>
      </c>
    </row>
    <row r="62" spans="1:12" x14ac:dyDescent="0.2">
      <c r="A62" s="2"/>
      <c r="B62" s="2">
        <f>DM!C61</f>
        <v>0</v>
      </c>
      <c r="C62" s="2">
        <f>IF(B62=0,0,VLOOKUP(B62,DM!$C$5:$E$500,2,0))</f>
        <v>0</v>
      </c>
      <c r="D62" s="2">
        <f>IF(B62=0,0,VLOOKUP(B62,DM!$C$5:$E$500,3,0))</f>
        <v>0</v>
      </c>
      <c r="E62" s="3">
        <f>VLOOKUP(B62,Tondau!$B$5:$E$500,3,0)</f>
        <v>0</v>
      </c>
      <c r="F62" s="3">
        <f>VLOOKUP(B62,Tondau!$B$5:$E$500,4,0)</f>
        <v>0</v>
      </c>
      <c r="G62" s="3">
        <f>VLOOKUP(B62,THNhap!$B$5:$F$500,4,0)</f>
        <v>0</v>
      </c>
      <c r="H62" s="3">
        <f>VLOOKUP(B62,THNhap!$B$5:$F$500,5,0)</f>
        <v>0</v>
      </c>
      <c r="I62" s="3">
        <f>VLOOKUP(B62,THXuat!$B$5:$E$500,4,0)</f>
        <v>0</v>
      </c>
      <c r="J62" s="3">
        <f>I62*VLOOKUP(NXT!B62,Tinhgiavon!$A$5:$G$500,7,0)</f>
        <v>0</v>
      </c>
      <c r="K62" s="3">
        <f t="shared" si="0"/>
        <v>0</v>
      </c>
      <c r="L62" s="3">
        <f>K62*VLOOKUP(NXT!B62,Tinhgiavon!$A$5:$G$500,7,0)</f>
        <v>0</v>
      </c>
    </row>
    <row r="63" spans="1:12" x14ac:dyDescent="0.2">
      <c r="A63" s="2"/>
      <c r="B63" s="2">
        <f>DM!C62</f>
        <v>0</v>
      </c>
      <c r="C63" s="2">
        <f>IF(B63=0,0,VLOOKUP(B63,DM!$C$5:$E$500,2,0))</f>
        <v>0</v>
      </c>
      <c r="D63" s="2">
        <f>IF(B63=0,0,VLOOKUP(B63,DM!$C$5:$E$500,3,0))</f>
        <v>0</v>
      </c>
      <c r="E63" s="3">
        <f>VLOOKUP(B63,Tondau!$B$5:$E$500,3,0)</f>
        <v>0</v>
      </c>
      <c r="F63" s="3">
        <f>VLOOKUP(B63,Tondau!$B$5:$E$500,4,0)</f>
        <v>0</v>
      </c>
      <c r="G63" s="3">
        <f>VLOOKUP(B63,THNhap!$B$5:$F$500,4,0)</f>
        <v>0</v>
      </c>
      <c r="H63" s="3">
        <f>VLOOKUP(B63,THNhap!$B$5:$F$500,5,0)</f>
        <v>0</v>
      </c>
      <c r="I63" s="3">
        <f>VLOOKUP(B63,THXuat!$B$5:$E$500,4,0)</f>
        <v>0</v>
      </c>
      <c r="J63" s="3">
        <f>I63*VLOOKUP(NXT!B63,Tinhgiavon!$A$5:$G$500,7,0)</f>
        <v>0</v>
      </c>
      <c r="K63" s="3">
        <f t="shared" si="0"/>
        <v>0</v>
      </c>
      <c r="L63" s="3">
        <f>K63*VLOOKUP(NXT!B63,Tinhgiavon!$A$5:$G$500,7,0)</f>
        <v>0</v>
      </c>
    </row>
    <row r="64" spans="1:12" x14ac:dyDescent="0.2">
      <c r="A64" s="2"/>
      <c r="B64" s="2">
        <f>DM!C63</f>
        <v>0</v>
      </c>
      <c r="C64" s="2">
        <f>IF(B64=0,0,VLOOKUP(B64,DM!$C$5:$E$500,2,0))</f>
        <v>0</v>
      </c>
      <c r="D64" s="2">
        <f>IF(B64=0,0,VLOOKUP(B64,DM!$C$5:$E$500,3,0))</f>
        <v>0</v>
      </c>
      <c r="E64" s="3">
        <f>VLOOKUP(B64,Tondau!$B$5:$E$500,3,0)</f>
        <v>0</v>
      </c>
      <c r="F64" s="3">
        <f>VLOOKUP(B64,Tondau!$B$5:$E$500,4,0)</f>
        <v>0</v>
      </c>
      <c r="G64" s="3">
        <f>VLOOKUP(B64,THNhap!$B$5:$F$500,4,0)</f>
        <v>0</v>
      </c>
      <c r="H64" s="3">
        <f>VLOOKUP(B64,THNhap!$B$5:$F$500,5,0)</f>
        <v>0</v>
      </c>
      <c r="I64" s="3">
        <f>VLOOKUP(B64,THXuat!$B$5:$E$500,4,0)</f>
        <v>0</v>
      </c>
      <c r="J64" s="3">
        <f>I64*VLOOKUP(NXT!B64,Tinhgiavon!$A$5:$G$500,7,0)</f>
        <v>0</v>
      </c>
      <c r="K64" s="3">
        <f t="shared" si="0"/>
        <v>0</v>
      </c>
      <c r="L64" s="3">
        <f>K64*VLOOKUP(NXT!B64,Tinhgiavon!$A$5:$G$500,7,0)</f>
        <v>0</v>
      </c>
    </row>
    <row r="65" spans="1:12" x14ac:dyDescent="0.2">
      <c r="A65" s="2"/>
      <c r="B65" s="2">
        <f>DM!C64</f>
        <v>0</v>
      </c>
      <c r="C65" s="2">
        <f>IF(B65=0,0,VLOOKUP(B65,DM!$C$5:$E$500,2,0))</f>
        <v>0</v>
      </c>
      <c r="D65" s="2">
        <f>IF(B65=0,0,VLOOKUP(B65,DM!$C$5:$E$500,3,0))</f>
        <v>0</v>
      </c>
      <c r="E65" s="3">
        <f>VLOOKUP(B65,Tondau!$B$5:$E$500,3,0)</f>
        <v>0</v>
      </c>
      <c r="F65" s="3">
        <f>VLOOKUP(B65,Tondau!$B$5:$E$500,4,0)</f>
        <v>0</v>
      </c>
      <c r="G65" s="3">
        <f>VLOOKUP(B65,THNhap!$B$5:$F$500,4,0)</f>
        <v>0</v>
      </c>
      <c r="H65" s="3">
        <f>VLOOKUP(B65,THNhap!$B$5:$F$500,5,0)</f>
        <v>0</v>
      </c>
      <c r="I65" s="3">
        <f>VLOOKUP(B65,THXuat!$B$5:$E$500,4,0)</f>
        <v>0</v>
      </c>
      <c r="J65" s="3">
        <f>I65*VLOOKUP(NXT!B65,Tinhgiavon!$A$5:$G$500,7,0)</f>
        <v>0</v>
      </c>
      <c r="K65" s="3">
        <f t="shared" si="0"/>
        <v>0</v>
      </c>
      <c r="L65" s="3">
        <f>K65*VLOOKUP(NXT!B65,Tinhgiavon!$A$5:$G$500,7,0)</f>
        <v>0</v>
      </c>
    </row>
    <row r="66" spans="1:12" x14ac:dyDescent="0.2">
      <c r="A66" s="2"/>
      <c r="B66" s="2">
        <f>DM!C65</f>
        <v>0</v>
      </c>
      <c r="C66" s="2">
        <f>IF(B66=0,0,VLOOKUP(B66,DM!$C$5:$E$500,2,0))</f>
        <v>0</v>
      </c>
      <c r="D66" s="2">
        <f>IF(B66=0,0,VLOOKUP(B66,DM!$C$5:$E$500,3,0))</f>
        <v>0</v>
      </c>
      <c r="E66" s="3">
        <f>VLOOKUP(B66,Tondau!$B$5:$E$500,3,0)</f>
        <v>0</v>
      </c>
      <c r="F66" s="3">
        <f>VLOOKUP(B66,Tondau!$B$5:$E$500,4,0)</f>
        <v>0</v>
      </c>
      <c r="G66" s="3">
        <f>VLOOKUP(B66,THNhap!$B$5:$F$500,4,0)</f>
        <v>0</v>
      </c>
      <c r="H66" s="3">
        <f>VLOOKUP(B66,THNhap!$B$5:$F$500,5,0)</f>
        <v>0</v>
      </c>
      <c r="I66" s="3">
        <f>VLOOKUP(B66,THXuat!$B$5:$E$500,4,0)</f>
        <v>0</v>
      </c>
      <c r="J66" s="3">
        <f>I66*VLOOKUP(NXT!B66,Tinhgiavon!$A$5:$G$500,7,0)</f>
        <v>0</v>
      </c>
      <c r="K66" s="3">
        <f t="shared" si="0"/>
        <v>0</v>
      </c>
      <c r="L66" s="3">
        <f>K66*VLOOKUP(NXT!B66,Tinhgiavon!$A$5:$G$500,7,0)</f>
        <v>0</v>
      </c>
    </row>
    <row r="67" spans="1:12" x14ac:dyDescent="0.2">
      <c r="A67" s="2"/>
      <c r="B67" s="2">
        <f>DM!C66</f>
        <v>0</v>
      </c>
      <c r="C67" s="2">
        <f>IF(B67=0,0,VLOOKUP(B67,DM!$C$5:$E$500,2,0))</f>
        <v>0</v>
      </c>
      <c r="D67" s="2">
        <f>IF(B67=0,0,VLOOKUP(B67,DM!$C$5:$E$500,3,0))</f>
        <v>0</v>
      </c>
      <c r="E67" s="3">
        <f>VLOOKUP(B67,Tondau!$B$5:$E$500,3,0)</f>
        <v>0</v>
      </c>
      <c r="F67" s="3">
        <f>VLOOKUP(B67,Tondau!$B$5:$E$500,4,0)</f>
        <v>0</v>
      </c>
      <c r="G67" s="3">
        <f>VLOOKUP(B67,THNhap!$B$5:$F$500,4,0)</f>
        <v>0</v>
      </c>
      <c r="H67" s="3">
        <f>VLOOKUP(B67,THNhap!$B$5:$F$500,5,0)</f>
        <v>0</v>
      </c>
      <c r="I67" s="3">
        <f>VLOOKUP(B67,THXuat!$B$5:$E$500,4,0)</f>
        <v>0</v>
      </c>
      <c r="J67" s="3">
        <f>I67*VLOOKUP(NXT!B67,Tinhgiavon!$A$5:$G$500,7,0)</f>
        <v>0</v>
      </c>
      <c r="K67" s="3">
        <f t="shared" si="0"/>
        <v>0</v>
      </c>
      <c r="L67" s="3">
        <f>K67*VLOOKUP(NXT!B67,Tinhgiavon!$A$5:$G$500,7,0)</f>
        <v>0</v>
      </c>
    </row>
    <row r="68" spans="1:12" x14ac:dyDescent="0.2">
      <c r="A68" s="2"/>
      <c r="B68" s="2">
        <f>DM!C67</f>
        <v>0</v>
      </c>
      <c r="C68" s="2">
        <f>IF(B68=0,0,VLOOKUP(B68,DM!$C$5:$E$500,2,0))</f>
        <v>0</v>
      </c>
      <c r="D68" s="2">
        <f>IF(B68=0,0,VLOOKUP(B68,DM!$C$5:$E$500,3,0))</f>
        <v>0</v>
      </c>
      <c r="E68" s="3">
        <f>VLOOKUP(B68,Tondau!$B$5:$E$500,3,0)</f>
        <v>0</v>
      </c>
      <c r="F68" s="3">
        <f>VLOOKUP(B68,Tondau!$B$5:$E$500,4,0)</f>
        <v>0</v>
      </c>
      <c r="G68" s="3">
        <f>VLOOKUP(B68,THNhap!$B$5:$F$500,4,0)</f>
        <v>0</v>
      </c>
      <c r="H68" s="3">
        <f>VLOOKUP(B68,THNhap!$B$5:$F$500,5,0)</f>
        <v>0</v>
      </c>
      <c r="I68" s="3">
        <f>VLOOKUP(B68,THXuat!$B$5:$E$500,4,0)</f>
        <v>0</v>
      </c>
      <c r="J68" s="3">
        <f>I68*VLOOKUP(NXT!B68,Tinhgiavon!$A$5:$G$500,7,0)</f>
        <v>0</v>
      </c>
      <c r="K68" s="3">
        <f t="shared" si="0"/>
        <v>0</v>
      </c>
      <c r="L68" s="3">
        <f>K68*VLOOKUP(NXT!B68,Tinhgiavon!$A$5:$G$500,7,0)</f>
        <v>0</v>
      </c>
    </row>
    <row r="69" spans="1:12" x14ac:dyDescent="0.2">
      <c r="A69" s="2"/>
      <c r="B69" s="2">
        <f>DM!C68</f>
        <v>0</v>
      </c>
      <c r="C69" s="2">
        <f>IF(B69=0,0,VLOOKUP(B69,DM!$C$5:$E$500,2,0))</f>
        <v>0</v>
      </c>
      <c r="D69" s="2">
        <f>IF(B69=0,0,VLOOKUP(B69,DM!$C$5:$E$500,3,0))</f>
        <v>0</v>
      </c>
      <c r="E69" s="3">
        <f>VLOOKUP(B69,Tondau!$B$5:$E$500,3,0)</f>
        <v>0</v>
      </c>
      <c r="F69" s="3">
        <f>VLOOKUP(B69,Tondau!$B$5:$E$500,4,0)</f>
        <v>0</v>
      </c>
      <c r="G69" s="3">
        <f>VLOOKUP(B69,THNhap!$B$5:$F$500,4,0)</f>
        <v>0</v>
      </c>
      <c r="H69" s="3">
        <f>VLOOKUP(B69,THNhap!$B$5:$F$500,5,0)</f>
        <v>0</v>
      </c>
      <c r="I69" s="3">
        <f>VLOOKUP(B69,THXuat!$B$5:$E$500,4,0)</f>
        <v>0</v>
      </c>
      <c r="J69" s="3">
        <f>I69*VLOOKUP(NXT!B69,Tinhgiavon!$A$5:$G$500,7,0)</f>
        <v>0</v>
      </c>
      <c r="K69" s="3">
        <f t="shared" si="0"/>
        <v>0</v>
      </c>
      <c r="L69" s="3">
        <f>K69*VLOOKUP(NXT!B69,Tinhgiavon!$A$5:$G$500,7,0)</f>
        <v>0</v>
      </c>
    </row>
    <row r="70" spans="1:12" x14ac:dyDescent="0.2">
      <c r="A70" s="2"/>
      <c r="B70" s="2">
        <f>DM!C69</f>
        <v>0</v>
      </c>
      <c r="C70" s="2">
        <f>IF(B70=0,0,VLOOKUP(B70,DM!$C$5:$E$500,2,0))</f>
        <v>0</v>
      </c>
      <c r="D70" s="2">
        <f>IF(B70=0,0,VLOOKUP(B70,DM!$C$5:$E$500,3,0))</f>
        <v>0</v>
      </c>
      <c r="E70" s="3">
        <f>VLOOKUP(B70,Tondau!$B$5:$E$500,3,0)</f>
        <v>0</v>
      </c>
      <c r="F70" s="3">
        <f>VLOOKUP(B70,Tondau!$B$5:$E$500,4,0)</f>
        <v>0</v>
      </c>
      <c r="G70" s="3">
        <f>VLOOKUP(B70,THNhap!$B$5:$F$500,4,0)</f>
        <v>0</v>
      </c>
      <c r="H70" s="3">
        <f>VLOOKUP(B70,THNhap!$B$5:$F$500,5,0)</f>
        <v>0</v>
      </c>
      <c r="I70" s="3">
        <f>VLOOKUP(B70,THXuat!$B$5:$E$500,4,0)</f>
        <v>0</v>
      </c>
      <c r="J70" s="3">
        <f>I70*VLOOKUP(NXT!B70,Tinhgiavon!$A$5:$G$500,7,0)</f>
        <v>0</v>
      </c>
      <c r="K70" s="3">
        <f t="shared" si="0"/>
        <v>0</v>
      </c>
      <c r="L70" s="3">
        <f>K70*VLOOKUP(NXT!B70,Tinhgiavon!$A$5:$G$500,7,0)</f>
        <v>0</v>
      </c>
    </row>
    <row r="71" spans="1:12" x14ac:dyDescent="0.2">
      <c r="A71" s="2"/>
      <c r="B71" s="2">
        <f>DM!C70</f>
        <v>0</v>
      </c>
      <c r="C71" s="2">
        <f>IF(B71=0,0,VLOOKUP(B71,DM!$C$5:$E$500,2,0))</f>
        <v>0</v>
      </c>
      <c r="D71" s="2">
        <f>IF(B71=0,0,VLOOKUP(B71,DM!$C$5:$E$500,3,0))</f>
        <v>0</v>
      </c>
      <c r="E71" s="3">
        <f>VLOOKUP(B71,Tondau!$B$5:$E$500,3,0)</f>
        <v>0</v>
      </c>
      <c r="F71" s="3">
        <f>VLOOKUP(B71,Tondau!$B$5:$E$500,4,0)</f>
        <v>0</v>
      </c>
      <c r="G71" s="3">
        <f>VLOOKUP(B71,THNhap!$B$5:$F$500,4,0)</f>
        <v>0</v>
      </c>
      <c r="H71" s="3">
        <f>VLOOKUP(B71,THNhap!$B$5:$F$500,5,0)</f>
        <v>0</v>
      </c>
      <c r="I71" s="3">
        <f>VLOOKUP(B71,THXuat!$B$5:$E$500,4,0)</f>
        <v>0</v>
      </c>
      <c r="J71" s="3">
        <f>I71*VLOOKUP(NXT!B71,Tinhgiavon!$A$5:$G$500,7,0)</f>
        <v>0</v>
      </c>
      <c r="K71" s="3">
        <f t="shared" ref="K71:K134" si="2">E71+G71-I71</f>
        <v>0</v>
      </c>
      <c r="L71" s="3">
        <f>K71*VLOOKUP(NXT!B71,Tinhgiavon!$A$5:$G$500,7,0)</f>
        <v>0</v>
      </c>
    </row>
    <row r="72" spans="1:12" x14ac:dyDescent="0.2">
      <c r="A72" s="2"/>
      <c r="B72" s="2">
        <f>DM!C71</f>
        <v>0</v>
      </c>
      <c r="C72" s="2">
        <f>IF(B72=0,0,VLOOKUP(B72,DM!$C$5:$E$500,2,0))</f>
        <v>0</v>
      </c>
      <c r="D72" s="2">
        <f>IF(B72=0,0,VLOOKUP(B72,DM!$C$5:$E$500,3,0))</f>
        <v>0</v>
      </c>
      <c r="E72" s="3">
        <f>VLOOKUP(B72,Tondau!$B$5:$E$500,3,0)</f>
        <v>0</v>
      </c>
      <c r="F72" s="3">
        <f>VLOOKUP(B72,Tondau!$B$5:$E$500,4,0)</f>
        <v>0</v>
      </c>
      <c r="G72" s="3">
        <f>VLOOKUP(B72,THNhap!$B$5:$F$500,4,0)</f>
        <v>0</v>
      </c>
      <c r="H72" s="3">
        <f>VLOOKUP(B72,THNhap!$B$5:$F$500,5,0)</f>
        <v>0</v>
      </c>
      <c r="I72" s="3">
        <f>VLOOKUP(B72,THXuat!$B$5:$E$500,4,0)</f>
        <v>0</v>
      </c>
      <c r="J72" s="3">
        <f>I72*VLOOKUP(NXT!B72,Tinhgiavon!$A$5:$G$500,7,0)</f>
        <v>0</v>
      </c>
      <c r="K72" s="3">
        <f t="shared" si="2"/>
        <v>0</v>
      </c>
      <c r="L72" s="3">
        <f>K72*VLOOKUP(NXT!B72,Tinhgiavon!$A$5:$G$500,7,0)</f>
        <v>0</v>
      </c>
    </row>
    <row r="73" spans="1:12" x14ac:dyDescent="0.2">
      <c r="A73" s="2"/>
      <c r="B73" s="2">
        <f>DM!C72</f>
        <v>0</v>
      </c>
      <c r="C73" s="2">
        <f>IF(B73=0,0,VLOOKUP(B73,DM!$C$5:$E$500,2,0))</f>
        <v>0</v>
      </c>
      <c r="D73" s="2">
        <f>IF(B73=0,0,VLOOKUP(B73,DM!$C$5:$E$500,3,0))</f>
        <v>0</v>
      </c>
      <c r="E73" s="3">
        <f>VLOOKUP(B73,Tondau!$B$5:$E$500,3,0)</f>
        <v>0</v>
      </c>
      <c r="F73" s="3">
        <f>VLOOKUP(B73,Tondau!$B$5:$E$500,4,0)</f>
        <v>0</v>
      </c>
      <c r="G73" s="3">
        <f>VLOOKUP(B73,THNhap!$B$5:$F$500,4,0)</f>
        <v>0</v>
      </c>
      <c r="H73" s="3">
        <f>VLOOKUP(B73,THNhap!$B$5:$F$500,5,0)</f>
        <v>0</v>
      </c>
      <c r="I73" s="3">
        <f>VLOOKUP(B73,THXuat!$B$5:$E$500,4,0)</f>
        <v>0</v>
      </c>
      <c r="J73" s="3">
        <f>I73*VLOOKUP(NXT!B73,Tinhgiavon!$A$5:$G$500,7,0)</f>
        <v>0</v>
      </c>
      <c r="K73" s="3">
        <f t="shared" si="2"/>
        <v>0</v>
      </c>
      <c r="L73" s="3">
        <f>K73*VLOOKUP(NXT!B73,Tinhgiavon!$A$5:$G$500,7,0)</f>
        <v>0</v>
      </c>
    </row>
    <row r="74" spans="1:12" x14ac:dyDescent="0.2">
      <c r="A74" s="2"/>
      <c r="B74" s="2">
        <f>DM!C73</f>
        <v>0</v>
      </c>
      <c r="C74" s="2">
        <f>IF(B74=0,0,VLOOKUP(B74,DM!$C$5:$E$500,2,0))</f>
        <v>0</v>
      </c>
      <c r="D74" s="2">
        <f>IF(B74=0,0,VLOOKUP(B74,DM!$C$5:$E$500,3,0))</f>
        <v>0</v>
      </c>
      <c r="E74" s="3">
        <f>VLOOKUP(B74,Tondau!$B$5:$E$500,3,0)</f>
        <v>0</v>
      </c>
      <c r="F74" s="3">
        <f>VLOOKUP(B74,Tondau!$B$5:$E$500,4,0)</f>
        <v>0</v>
      </c>
      <c r="G74" s="3">
        <f>VLOOKUP(B74,THNhap!$B$5:$F$500,4,0)</f>
        <v>0</v>
      </c>
      <c r="H74" s="3">
        <f>VLOOKUP(B74,THNhap!$B$5:$F$500,5,0)</f>
        <v>0</v>
      </c>
      <c r="I74" s="3">
        <f>VLOOKUP(B74,THXuat!$B$5:$E$500,4,0)</f>
        <v>0</v>
      </c>
      <c r="J74" s="3">
        <f>I74*VLOOKUP(NXT!B74,Tinhgiavon!$A$5:$G$500,7,0)</f>
        <v>0</v>
      </c>
      <c r="K74" s="3">
        <f t="shared" si="2"/>
        <v>0</v>
      </c>
      <c r="L74" s="3">
        <f>K74*VLOOKUP(NXT!B74,Tinhgiavon!$A$5:$G$500,7,0)</f>
        <v>0</v>
      </c>
    </row>
    <row r="75" spans="1:12" x14ac:dyDescent="0.2">
      <c r="A75" s="2"/>
      <c r="B75" s="2">
        <f>DM!C74</f>
        <v>0</v>
      </c>
      <c r="C75" s="2">
        <f>IF(B75=0,0,VLOOKUP(B75,DM!$C$5:$E$500,2,0))</f>
        <v>0</v>
      </c>
      <c r="D75" s="2">
        <f>IF(B75=0,0,VLOOKUP(B75,DM!$C$5:$E$500,3,0))</f>
        <v>0</v>
      </c>
      <c r="E75" s="3">
        <f>VLOOKUP(B75,Tondau!$B$5:$E$500,3,0)</f>
        <v>0</v>
      </c>
      <c r="F75" s="3">
        <f>VLOOKUP(B75,Tondau!$B$5:$E$500,4,0)</f>
        <v>0</v>
      </c>
      <c r="G75" s="3">
        <f>VLOOKUP(B75,THNhap!$B$5:$F$500,4,0)</f>
        <v>0</v>
      </c>
      <c r="H75" s="3">
        <f>VLOOKUP(B75,THNhap!$B$5:$F$500,5,0)</f>
        <v>0</v>
      </c>
      <c r="I75" s="3">
        <f>VLOOKUP(B75,THXuat!$B$5:$E$500,4,0)</f>
        <v>0</v>
      </c>
      <c r="J75" s="3">
        <f>I75*VLOOKUP(NXT!B75,Tinhgiavon!$A$5:$G$500,7,0)</f>
        <v>0</v>
      </c>
      <c r="K75" s="3">
        <f t="shared" si="2"/>
        <v>0</v>
      </c>
      <c r="L75" s="3">
        <f>K75*VLOOKUP(NXT!B75,Tinhgiavon!$A$5:$G$500,7,0)</f>
        <v>0</v>
      </c>
    </row>
    <row r="76" spans="1:12" x14ac:dyDescent="0.2">
      <c r="A76" s="2"/>
      <c r="B76" s="2">
        <f>DM!C75</f>
        <v>0</v>
      </c>
      <c r="C76" s="2">
        <f>IF(B76=0,0,VLOOKUP(B76,DM!$C$5:$E$500,2,0))</f>
        <v>0</v>
      </c>
      <c r="D76" s="2">
        <f>IF(B76=0,0,VLOOKUP(B76,DM!$C$5:$E$500,3,0))</f>
        <v>0</v>
      </c>
      <c r="E76" s="3">
        <f>VLOOKUP(B76,Tondau!$B$5:$E$500,3,0)</f>
        <v>0</v>
      </c>
      <c r="F76" s="3">
        <f>VLOOKUP(B76,Tondau!$B$5:$E$500,4,0)</f>
        <v>0</v>
      </c>
      <c r="G76" s="3">
        <f>VLOOKUP(B76,THNhap!$B$5:$F$500,4,0)</f>
        <v>0</v>
      </c>
      <c r="H76" s="3">
        <f>VLOOKUP(B76,THNhap!$B$5:$F$500,5,0)</f>
        <v>0</v>
      </c>
      <c r="I76" s="3">
        <f>VLOOKUP(B76,THXuat!$B$5:$E$500,4,0)</f>
        <v>0</v>
      </c>
      <c r="J76" s="3">
        <f>I76*VLOOKUP(NXT!B76,Tinhgiavon!$A$5:$G$500,7,0)</f>
        <v>0</v>
      </c>
      <c r="K76" s="3">
        <f t="shared" si="2"/>
        <v>0</v>
      </c>
      <c r="L76" s="3">
        <f>K76*VLOOKUP(NXT!B76,Tinhgiavon!$A$5:$G$500,7,0)</f>
        <v>0</v>
      </c>
    </row>
    <row r="77" spans="1:12" x14ac:dyDescent="0.2">
      <c r="A77" s="2"/>
      <c r="B77" s="2">
        <f>DM!C76</f>
        <v>0</v>
      </c>
      <c r="C77" s="2">
        <f>IF(B77=0,0,VLOOKUP(B77,DM!$C$5:$E$500,2,0))</f>
        <v>0</v>
      </c>
      <c r="D77" s="2">
        <f>IF(B77=0,0,VLOOKUP(B77,DM!$C$5:$E$500,3,0))</f>
        <v>0</v>
      </c>
      <c r="E77" s="3">
        <f>VLOOKUP(B77,Tondau!$B$5:$E$500,3,0)</f>
        <v>0</v>
      </c>
      <c r="F77" s="3">
        <f>VLOOKUP(B77,Tondau!$B$5:$E$500,4,0)</f>
        <v>0</v>
      </c>
      <c r="G77" s="3">
        <f>VLOOKUP(B77,THNhap!$B$5:$F$500,4,0)</f>
        <v>0</v>
      </c>
      <c r="H77" s="3">
        <f>VLOOKUP(B77,THNhap!$B$5:$F$500,5,0)</f>
        <v>0</v>
      </c>
      <c r="I77" s="3">
        <f>VLOOKUP(B77,THXuat!$B$5:$E$500,4,0)</f>
        <v>0</v>
      </c>
      <c r="J77" s="3">
        <f>I77*VLOOKUP(NXT!B77,Tinhgiavon!$A$5:$G$500,7,0)</f>
        <v>0</v>
      </c>
      <c r="K77" s="3">
        <f t="shared" si="2"/>
        <v>0</v>
      </c>
      <c r="L77" s="3">
        <f>K77*VLOOKUP(NXT!B77,Tinhgiavon!$A$5:$G$500,7,0)</f>
        <v>0</v>
      </c>
    </row>
    <row r="78" spans="1:12" x14ac:dyDescent="0.2">
      <c r="A78" s="2"/>
      <c r="B78" s="2">
        <f>DM!C77</f>
        <v>0</v>
      </c>
      <c r="C78" s="2">
        <f>IF(B78=0,0,VLOOKUP(B78,DM!$C$5:$E$500,2,0))</f>
        <v>0</v>
      </c>
      <c r="D78" s="2">
        <f>IF(B78=0,0,VLOOKUP(B78,DM!$C$5:$E$500,3,0))</f>
        <v>0</v>
      </c>
      <c r="E78" s="3">
        <f>VLOOKUP(B78,Tondau!$B$5:$E$500,3,0)</f>
        <v>0</v>
      </c>
      <c r="F78" s="3">
        <f>VLOOKUP(B78,Tondau!$B$5:$E$500,4,0)</f>
        <v>0</v>
      </c>
      <c r="G78" s="3">
        <f>VLOOKUP(B78,THNhap!$B$5:$F$500,4,0)</f>
        <v>0</v>
      </c>
      <c r="H78" s="3">
        <f>VLOOKUP(B78,THNhap!$B$5:$F$500,5,0)</f>
        <v>0</v>
      </c>
      <c r="I78" s="3">
        <f>VLOOKUP(B78,THXuat!$B$5:$E$500,4,0)</f>
        <v>0</v>
      </c>
      <c r="J78" s="3">
        <f>I78*VLOOKUP(NXT!B78,Tinhgiavon!$A$5:$G$500,7,0)</f>
        <v>0</v>
      </c>
      <c r="K78" s="3">
        <f t="shared" si="2"/>
        <v>0</v>
      </c>
      <c r="L78" s="3">
        <f>K78*VLOOKUP(NXT!B78,Tinhgiavon!$A$5:$G$500,7,0)</f>
        <v>0</v>
      </c>
    </row>
    <row r="79" spans="1:12" x14ac:dyDescent="0.2">
      <c r="A79" s="2"/>
      <c r="B79" s="2">
        <f>DM!C78</f>
        <v>0</v>
      </c>
      <c r="C79" s="2">
        <f>IF(B79=0,0,VLOOKUP(B79,DM!$C$5:$E$500,2,0))</f>
        <v>0</v>
      </c>
      <c r="D79" s="2">
        <f>IF(B79=0,0,VLOOKUP(B79,DM!$C$5:$E$500,3,0))</f>
        <v>0</v>
      </c>
      <c r="E79" s="3">
        <f>VLOOKUP(B79,Tondau!$B$5:$E$500,3,0)</f>
        <v>0</v>
      </c>
      <c r="F79" s="3">
        <f>VLOOKUP(B79,Tondau!$B$5:$E$500,4,0)</f>
        <v>0</v>
      </c>
      <c r="G79" s="3">
        <f>VLOOKUP(B79,THNhap!$B$5:$F$500,4,0)</f>
        <v>0</v>
      </c>
      <c r="H79" s="3">
        <f>VLOOKUP(B79,THNhap!$B$5:$F$500,5,0)</f>
        <v>0</v>
      </c>
      <c r="I79" s="3">
        <f>VLOOKUP(B79,THXuat!$B$5:$E$500,4,0)</f>
        <v>0</v>
      </c>
      <c r="J79" s="3">
        <f>I79*VLOOKUP(NXT!B79,Tinhgiavon!$A$5:$G$500,7,0)</f>
        <v>0</v>
      </c>
      <c r="K79" s="3">
        <f t="shared" si="2"/>
        <v>0</v>
      </c>
      <c r="L79" s="3">
        <f>K79*VLOOKUP(NXT!B79,Tinhgiavon!$A$5:$G$500,7,0)</f>
        <v>0</v>
      </c>
    </row>
    <row r="80" spans="1:12" x14ac:dyDescent="0.2">
      <c r="A80" s="2"/>
      <c r="B80" s="2">
        <f>DM!C79</f>
        <v>0</v>
      </c>
      <c r="C80" s="2">
        <f>IF(B80=0,0,VLOOKUP(B80,DM!$C$5:$E$500,2,0))</f>
        <v>0</v>
      </c>
      <c r="D80" s="2">
        <f>IF(B80=0,0,VLOOKUP(B80,DM!$C$5:$E$500,3,0))</f>
        <v>0</v>
      </c>
      <c r="E80" s="3">
        <f>VLOOKUP(B80,Tondau!$B$5:$E$500,3,0)</f>
        <v>0</v>
      </c>
      <c r="F80" s="3">
        <f>VLOOKUP(B80,Tondau!$B$5:$E$500,4,0)</f>
        <v>0</v>
      </c>
      <c r="G80" s="3">
        <f>VLOOKUP(B80,THNhap!$B$5:$F$500,4,0)</f>
        <v>0</v>
      </c>
      <c r="H80" s="3">
        <f>VLOOKUP(B80,THNhap!$B$5:$F$500,5,0)</f>
        <v>0</v>
      </c>
      <c r="I80" s="3">
        <f>VLOOKUP(B80,THXuat!$B$5:$E$500,4,0)</f>
        <v>0</v>
      </c>
      <c r="J80" s="3">
        <f>I80*VLOOKUP(NXT!B80,Tinhgiavon!$A$5:$G$500,7,0)</f>
        <v>0</v>
      </c>
      <c r="K80" s="3">
        <f t="shared" si="2"/>
        <v>0</v>
      </c>
      <c r="L80" s="3">
        <f>K80*VLOOKUP(NXT!B80,Tinhgiavon!$A$5:$G$500,7,0)</f>
        <v>0</v>
      </c>
    </row>
    <row r="81" spans="1:12" x14ac:dyDescent="0.2">
      <c r="A81" s="2"/>
      <c r="B81" s="2">
        <f>DM!C80</f>
        <v>0</v>
      </c>
      <c r="C81" s="2">
        <f>IF(B81=0,0,VLOOKUP(B81,DM!$C$5:$E$500,2,0))</f>
        <v>0</v>
      </c>
      <c r="D81" s="2">
        <f>IF(B81=0,0,VLOOKUP(B81,DM!$C$5:$E$500,3,0))</f>
        <v>0</v>
      </c>
      <c r="E81" s="3">
        <f>VLOOKUP(B81,Tondau!$B$5:$E$500,3,0)</f>
        <v>0</v>
      </c>
      <c r="F81" s="3">
        <f>VLOOKUP(B81,Tondau!$B$5:$E$500,4,0)</f>
        <v>0</v>
      </c>
      <c r="G81" s="3">
        <f>VLOOKUP(B81,THNhap!$B$5:$F$500,4,0)</f>
        <v>0</v>
      </c>
      <c r="H81" s="3">
        <f>VLOOKUP(B81,THNhap!$B$5:$F$500,5,0)</f>
        <v>0</v>
      </c>
      <c r="I81" s="3">
        <f>VLOOKUP(B81,THXuat!$B$5:$E$500,4,0)</f>
        <v>0</v>
      </c>
      <c r="J81" s="3">
        <f>I81*VLOOKUP(NXT!B81,Tinhgiavon!$A$5:$G$500,7,0)</f>
        <v>0</v>
      </c>
      <c r="K81" s="3">
        <f t="shared" si="2"/>
        <v>0</v>
      </c>
      <c r="L81" s="3">
        <f>K81*VLOOKUP(NXT!B81,Tinhgiavon!$A$5:$G$500,7,0)</f>
        <v>0</v>
      </c>
    </row>
    <row r="82" spans="1:12" x14ac:dyDescent="0.2">
      <c r="A82" s="2"/>
      <c r="B82" s="2">
        <f>DM!C81</f>
        <v>0</v>
      </c>
      <c r="C82" s="2">
        <f>IF(B82=0,0,VLOOKUP(B82,DM!$C$5:$E$500,2,0))</f>
        <v>0</v>
      </c>
      <c r="D82" s="2">
        <f>IF(B82=0,0,VLOOKUP(B82,DM!$C$5:$E$500,3,0))</f>
        <v>0</v>
      </c>
      <c r="E82" s="3">
        <f>VLOOKUP(B82,Tondau!$B$5:$E$500,3,0)</f>
        <v>0</v>
      </c>
      <c r="F82" s="3">
        <f>VLOOKUP(B82,Tondau!$B$5:$E$500,4,0)</f>
        <v>0</v>
      </c>
      <c r="G82" s="3">
        <f>VLOOKUP(B82,THNhap!$B$5:$F$500,4,0)</f>
        <v>0</v>
      </c>
      <c r="H82" s="3">
        <f>VLOOKUP(B82,THNhap!$B$5:$F$500,5,0)</f>
        <v>0</v>
      </c>
      <c r="I82" s="3">
        <f>VLOOKUP(B82,THXuat!$B$5:$E$500,4,0)</f>
        <v>0</v>
      </c>
      <c r="J82" s="3">
        <f>I82*VLOOKUP(NXT!B82,Tinhgiavon!$A$5:$G$500,7,0)</f>
        <v>0</v>
      </c>
      <c r="K82" s="3">
        <f t="shared" si="2"/>
        <v>0</v>
      </c>
      <c r="L82" s="3">
        <f>K82*VLOOKUP(NXT!B82,Tinhgiavon!$A$5:$G$500,7,0)</f>
        <v>0</v>
      </c>
    </row>
    <row r="83" spans="1:12" x14ac:dyDescent="0.2">
      <c r="A83" s="2"/>
      <c r="B83" s="2">
        <f>DM!C82</f>
        <v>0</v>
      </c>
      <c r="C83" s="2">
        <f>IF(B83=0,0,VLOOKUP(B83,DM!$C$5:$E$500,2,0))</f>
        <v>0</v>
      </c>
      <c r="D83" s="2">
        <f>IF(B83=0,0,VLOOKUP(B83,DM!$C$5:$E$500,3,0))</f>
        <v>0</v>
      </c>
      <c r="E83" s="3">
        <f>VLOOKUP(B83,Tondau!$B$5:$E$500,3,0)</f>
        <v>0</v>
      </c>
      <c r="F83" s="3">
        <f>VLOOKUP(B83,Tondau!$B$5:$E$500,4,0)</f>
        <v>0</v>
      </c>
      <c r="G83" s="3">
        <f>VLOOKUP(B83,THNhap!$B$5:$F$500,4,0)</f>
        <v>0</v>
      </c>
      <c r="H83" s="3">
        <f>VLOOKUP(B83,THNhap!$B$5:$F$500,5,0)</f>
        <v>0</v>
      </c>
      <c r="I83" s="3">
        <f>VLOOKUP(B83,THXuat!$B$5:$E$500,4,0)</f>
        <v>0</v>
      </c>
      <c r="J83" s="3">
        <f>I83*VLOOKUP(NXT!B83,Tinhgiavon!$A$5:$G$500,7,0)</f>
        <v>0</v>
      </c>
      <c r="K83" s="3">
        <f t="shared" si="2"/>
        <v>0</v>
      </c>
      <c r="L83" s="3">
        <f>K83*VLOOKUP(NXT!B83,Tinhgiavon!$A$5:$G$500,7,0)</f>
        <v>0</v>
      </c>
    </row>
    <row r="84" spans="1:12" x14ac:dyDescent="0.2">
      <c r="A84" s="2"/>
      <c r="B84" s="2">
        <f>DM!C83</f>
        <v>0</v>
      </c>
      <c r="C84" s="2">
        <f>IF(B84=0,0,VLOOKUP(B84,DM!$C$5:$E$500,2,0))</f>
        <v>0</v>
      </c>
      <c r="D84" s="2">
        <f>IF(B84=0,0,VLOOKUP(B84,DM!$C$5:$E$500,3,0))</f>
        <v>0</v>
      </c>
      <c r="E84" s="3">
        <f>VLOOKUP(B84,Tondau!$B$5:$E$500,3,0)</f>
        <v>0</v>
      </c>
      <c r="F84" s="3">
        <f>VLOOKUP(B84,Tondau!$B$5:$E$500,4,0)</f>
        <v>0</v>
      </c>
      <c r="G84" s="3">
        <f>VLOOKUP(B84,THNhap!$B$5:$F$500,4,0)</f>
        <v>0</v>
      </c>
      <c r="H84" s="3">
        <f>VLOOKUP(B84,THNhap!$B$5:$F$500,5,0)</f>
        <v>0</v>
      </c>
      <c r="I84" s="3">
        <f>VLOOKUP(B84,THXuat!$B$5:$E$500,4,0)</f>
        <v>0</v>
      </c>
      <c r="J84" s="3">
        <f>I84*VLOOKUP(NXT!B84,Tinhgiavon!$A$5:$G$500,7,0)</f>
        <v>0</v>
      </c>
      <c r="K84" s="3">
        <f t="shared" si="2"/>
        <v>0</v>
      </c>
      <c r="L84" s="3">
        <f>K84*VLOOKUP(NXT!B84,Tinhgiavon!$A$5:$G$500,7,0)</f>
        <v>0</v>
      </c>
    </row>
    <row r="85" spans="1:12" x14ac:dyDescent="0.2">
      <c r="A85" s="2"/>
      <c r="B85" s="2">
        <f>DM!C84</f>
        <v>0</v>
      </c>
      <c r="C85" s="2">
        <f>IF(B85=0,0,VLOOKUP(B85,DM!$C$5:$E$500,2,0))</f>
        <v>0</v>
      </c>
      <c r="D85" s="2">
        <f>IF(B85=0,0,VLOOKUP(B85,DM!$C$5:$E$500,3,0))</f>
        <v>0</v>
      </c>
      <c r="E85" s="3">
        <f>VLOOKUP(B85,Tondau!$B$5:$E$500,3,0)</f>
        <v>0</v>
      </c>
      <c r="F85" s="3">
        <f>VLOOKUP(B85,Tondau!$B$5:$E$500,4,0)</f>
        <v>0</v>
      </c>
      <c r="G85" s="3">
        <f>VLOOKUP(B85,THNhap!$B$5:$F$500,4,0)</f>
        <v>0</v>
      </c>
      <c r="H85" s="3">
        <f>VLOOKUP(B85,THNhap!$B$5:$F$500,5,0)</f>
        <v>0</v>
      </c>
      <c r="I85" s="3">
        <f>VLOOKUP(B85,THXuat!$B$5:$E$500,4,0)</f>
        <v>0</v>
      </c>
      <c r="J85" s="3">
        <f>I85*VLOOKUP(NXT!B85,Tinhgiavon!$A$5:$G$500,7,0)</f>
        <v>0</v>
      </c>
      <c r="K85" s="3">
        <f t="shared" si="2"/>
        <v>0</v>
      </c>
      <c r="L85" s="3">
        <f>K85*VLOOKUP(NXT!B85,Tinhgiavon!$A$5:$G$500,7,0)</f>
        <v>0</v>
      </c>
    </row>
    <row r="86" spans="1:12" x14ac:dyDescent="0.2">
      <c r="A86" s="2"/>
      <c r="B86" s="2">
        <f>DM!C85</f>
        <v>0</v>
      </c>
      <c r="C86" s="2">
        <f>IF(B86=0,0,VLOOKUP(B86,DM!$C$5:$E$500,2,0))</f>
        <v>0</v>
      </c>
      <c r="D86" s="2">
        <f>IF(B86=0,0,VLOOKUP(B86,DM!$C$5:$E$500,3,0))</f>
        <v>0</v>
      </c>
      <c r="E86" s="3">
        <f>VLOOKUP(B86,Tondau!$B$5:$E$500,3,0)</f>
        <v>0</v>
      </c>
      <c r="F86" s="3">
        <f>VLOOKUP(B86,Tondau!$B$5:$E$500,4,0)</f>
        <v>0</v>
      </c>
      <c r="G86" s="3">
        <f>VLOOKUP(B86,THNhap!$B$5:$F$500,4,0)</f>
        <v>0</v>
      </c>
      <c r="H86" s="3">
        <f>VLOOKUP(B86,THNhap!$B$5:$F$500,5,0)</f>
        <v>0</v>
      </c>
      <c r="I86" s="3">
        <f>VLOOKUP(B86,THXuat!$B$5:$E$500,4,0)</f>
        <v>0</v>
      </c>
      <c r="J86" s="3">
        <f>I86*VLOOKUP(NXT!B86,Tinhgiavon!$A$5:$G$500,7,0)</f>
        <v>0</v>
      </c>
      <c r="K86" s="3">
        <f t="shared" si="2"/>
        <v>0</v>
      </c>
      <c r="L86" s="3">
        <f>K86*VLOOKUP(NXT!B86,Tinhgiavon!$A$5:$G$500,7,0)</f>
        <v>0</v>
      </c>
    </row>
    <row r="87" spans="1:12" x14ac:dyDescent="0.2">
      <c r="A87" s="2"/>
      <c r="B87" s="2">
        <f>DM!C86</f>
        <v>0</v>
      </c>
      <c r="C87" s="2">
        <f>IF(B87=0,0,VLOOKUP(B87,DM!$C$5:$E$500,2,0))</f>
        <v>0</v>
      </c>
      <c r="D87" s="2">
        <f>IF(B87=0,0,VLOOKUP(B87,DM!$C$5:$E$500,3,0))</f>
        <v>0</v>
      </c>
      <c r="E87" s="3">
        <f>VLOOKUP(B87,Tondau!$B$5:$E$500,3,0)</f>
        <v>0</v>
      </c>
      <c r="F87" s="3">
        <f>VLOOKUP(B87,Tondau!$B$5:$E$500,4,0)</f>
        <v>0</v>
      </c>
      <c r="G87" s="3">
        <f>VLOOKUP(B87,THNhap!$B$5:$F$500,4,0)</f>
        <v>0</v>
      </c>
      <c r="H87" s="3">
        <f>VLOOKUP(B87,THNhap!$B$5:$F$500,5,0)</f>
        <v>0</v>
      </c>
      <c r="I87" s="3">
        <f>VLOOKUP(B87,THXuat!$B$5:$E$500,4,0)</f>
        <v>0</v>
      </c>
      <c r="J87" s="3">
        <f>I87*VLOOKUP(NXT!B87,Tinhgiavon!$A$5:$G$500,7,0)</f>
        <v>0</v>
      </c>
      <c r="K87" s="3">
        <f t="shared" si="2"/>
        <v>0</v>
      </c>
      <c r="L87" s="3">
        <f>K87*VLOOKUP(NXT!B87,Tinhgiavon!$A$5:$G$500,7,0)</f>
        <v>0</v>
      </c>
    </row>
    <row r="88" spans="1:12" x14ac:dyDescent="0.2">
      <c r="A88" s="2"/>
      <c r="B88" s="2">
        <f>DM!C87</f>
        <v>0</v>
      </c>
      <c r="C88" s="2">
        <f>IF(B88=0,0,VLOOKUP(B88,DM!$C$5:$E$500,2,0))</f>
        <v>0</v>
      </c>
      <c r="D88" s="2">
        <f>IF(B88=0,0,VLOOKUP(B88,DM!$C$5:$E$500,3,0))</f>
        <v>0</v>
      </c>
      <c r="E88" s="3">
        <f>VLOOKUP(B88,Tondau!$B$5:$E$500,3,0)</f>
        <v>0</v>
      </c>
      <c r="F88" s="3">
        <f>VLOOKUP(B88,Tondau!$B$5:$E$500,4,0)</f>
        <v>0</v>
      </c>
      <c r="G88" s="3">
        <f>VLOOKUP(B88,THNhap!$B$5:$F$500,4,0)</f>
        <v>0</v>
      </c>
      <c r="H88" s="3">
        <f>VLOOKUP(B88,THNhap!$B$5:$F$500,5,0)</f>
        <v>0</v>
      </c>
      <c r="I88" s="3">
        <f>VLOOKUP(B88,THXuat!$B$5:$E$500,4,0)</f>
        <v>0</v>
      </c>
      <c r="J88" s="3">
        <f>I88*VLOOKUP(NXT!B88,Tinhgiavon!$A$5:$G$500,7,0)</f>
        <v>0</v>
      </c>
      <c r="K88" s="3">
        <f t="shared" si="2"/>
        <v>0</v>
      </c>
      <c r="L88" s="3">
        <f>K88*VLOOKUP(NXT!B88,Tinhgiavon!$A$5:$G$500,7,0)</f>
        <v>0</v>
      </c>
    </row>
    <row r="89" spans="1:12" x14ac:dyDescent="0.2">
      <c r="A89" s="2"/>
      <c r="B89" s="2">
        <f>DM!C88</f>
        <v>0</v>
      </c>
      <c r="C89" s="2">
        <f>IF(B89=0,0,VLOOKUP(B89,DM!$C$5:$E$500,2,0))</f>
        <v>0</v>
      </c>
      <c r="D89" s="2">
        <f>IF(B89=0,0,VLOOKUP(B89,DM!$C$5:$E$500,3,0))</f>
        <v>0</v>
      </c>
      <c r="E89" s="3">
        <f>VLOOKUP(B89,Tondau!$B$5:$E$500,3,0)</f>
        <v>0</v>
      </c>
      <c r="F89" s="3">
        <f>VLOOKUP(B89,Tondau!$B$5:$E$500,4,0)</f>
        <v>0</v>
      </c>
      <c r="G89" s="3">
        <f>VLOOKUP(B89,THNhap!$B$5:$F$500,4,0)</f>
        <v>0</v>
      </c>
      <c r="H89" s="3">
        <f>VLOOKUP(B89,THNhap!$B$5:$F$500,5,0)</f>
        <v>0</v>
      </c>
      <c r="I89" s="3">
        <f>VLOOKUP(B89,THXuat!$B$5:$E$500,4,0)</f>
        <v>0</v>
      </c>
      <c r="J89" s="3">
        <f>I89*VLOOKUP(NXT!B89,Tinhgiavon!$A$5:$G$500,7,0)</f>
        <v>0</v>
      </c>
      <c r="K89" s="3">
        <f t="shared" si="2"/>
        <v>0</v>
      </c>
      <c r="L89" s="3">
        <f>K89*VLOOKUP(NXT!B89,Tinhgiavon!$A$5:$G$500,7,0)</f>
        <v>0</v>
      </c>
    </row>
    <row r="90" spans="1:12" x14ac:dyDescent="0.2">
      <c r="A90" s="2"/>
      <c r="B90" s="2">
        <f>DM!C89</f>
        <v>0</v>
      </c>
      <c r="C90" s="2">
        <f>IF(B90=0,0,VLOOKUP(B90,DM!$C$5:$E$500,2,0))</f>
        <v>0</v>
      </c>
      <c r="D90" s="2">
        <f>IF(B90=0,0,VLOOKUP(B90,DM!$C$5:$E$500,3,0))</f>
        <v>0</v>
      </c>
      <c r="E90" s="3">
        <f>VLOOKUP(B90,Tondau!$B$5:$E$500,3,0)</f>
        <v>0</v>
      </c>
      <c r="F90" s="3">
        <f>VLOOKUP(B90,Tondau!$B$5:$E$500,4,0)</f>
        <v>0</v>
      </c>
      <c r="G90" s="3">
        <f>VLOOKUP(B90,THNhap!$B$5:$F$500,4,0)</f>
        <v>0</v>
      </c>
      <c r="H90" s="3">
        <f>VLOOKUP(B90,THNhap!$B$5:$F$500,5,0)</f>
        <v>0</v>
      </c>
      <c r="I90" s="3">
        <f>VLOOKUP(B90,THXuat!$B$5:$E$500,4,0)</f>
        <v>0</v>
      </c>
      <c r="J90" s="3">
        <f>I90*VLOOKUP(NXT!B90,Tinhgiavon!$A$5:$G$500,7,0)</f>
        <v>0</v>
      </c>
      <c r="K90" s="3">
        <f t="shared" si="2"/>
        <v>0</v>
      </c>
      <c r="L90" s="3">
        <f>K90*VLOOKUP(NXT!B90,Tinhgiavon!$A$5:$G$500,7,0)</f>
        <v>0</v>
      </c>
    </row>
    <row r="91" spans="1:12" x14ac:dyDescent="0.2">
      <c r="A91" s="2"/>
      <c r="B91" s="2">
        <f>DM!C90</f>
        <v>0</v>
      </c>
      <c r="C91" s="2">
        <f>IF(B91=0,0,VLOOKUP(B91,DM!$C$5:$E$500,2,0))</f>
        <v>0</v>
      </c>
      <c r="D91" s="2">
        <f>IF(B91=0,0,VLOOKUP(B91,DM!$C$5:$E$500,3,0))</f>
        <v>0</v>
      </c>
      <c r="E91" s="3">
        <f>VLOOKUP(B91,Tondau!$B$5:$E$500,3,0)</f>
        <v>0</v>
      </c>
      <c r="F91" s="3">
        <f>VLOOKUP(B91,Tondau!$B$5:$E$500,4,0)</f>
        <v>0</v>
      </c>
      <c r="G91" s="3">
        <f>VLOOKUP(B91,THNhap!$B$5:$F$500,4,0)</f>
        <v>0</v>
      </c>
      <c r="H91" s="3">
        <f>VLOOKUP(B91,THNhap!$B$5:$F$500,5,0)</f>
        <v>0</v>
      </c>
      <c r="I91" s="3">
        <f>VLOOKUP(B91,THXuat!$B$5:$E$500,4,0)</f>
        <v>0</v>
      </c>
      <c r="J91" s="3">
        <f>I91*VLOOKUP(NXT!B91,Tinhgiavon!$A$5:$G$500,7,0)</f>
        <v>0</v>
      </c>
      <c r="K91" s="3">
        <f t="shared" si="2"/>
        <v>0</v>
      </c>
      <c r="L91" s="3">
        <f>K91*VLOOKUP(NXT!B91,Tinhgiavon!$A$5:$G$500,7,0)</f>
        <v>0</v>
      </c>
    </row>
    <row r="92" spans="1:12" x14ac:dyDescent="0.2">
      <c r="A92" s="2"/>
      <c r="B92" s="2">
        <f>DM!C91</f>
        <v>0</v>
      </c>
      <c r="C92" s="2">
        <f>IF(B92=0,0,VLOOKUP(B92,DM!$C$5:$E$500,2,0))</f>
        <v>0</v>
      </c>
      <c r="D92" s="2">
        <f>IF(B92=0,0,VLOOKUP(B92,DM!$C$5:$E$500,3,0))</f>
        <v>0</v>
      </c>
      <c r="E92" s="3">
        <f>VLOOKUP(B92,Tondau!$B$5:$E$500,3,0)</f>
        <v>0</v>
      </c>
      <c r="F92" s="3">
        <f>VLOOKUP(B92,Tondau!$B$5:$E$500,4,0)</f>
        <v>0</v>
      </c>
      <c r="G92" s="3">
        <f>VLOOKUP(B92,THNhap!$B$5:$F$500,4,0)</f>
        <v>0</v>
      </c>
      <c r="H92" s="3">
        <f>VLOOKUP(B92,THNhap!$B$5:$F$500,5,0)</f>
        <v>0</v>
      </c>
      <c r="I92" s="3">
        <f>VLOOKUP(B92,THXuat!$B$5:$E$500,4,0)</f>
        <v>0</v>
      </c>
      <c r="J92" s="3">
        <f>I92*VLOOKUP(NXT!B92,Tinhgiavon!$A$5:$G$500,7,0)</f>
        <v>0</v>
      </c>
      <c r="K92" s="3">
        <f t="shared" si="2"/>
        <v>0</v>
      </c>
      <c r="L92" s="3">
        <f>K92*VLOOKUP(NXT!B92,Tinhgiavon!$A$5:$G$500,7,0)</f>
        <v>0</v>
      </c>
    </row>
    <row r="93" spans="1:12" x14ac:dyDescent="0.2">
      <c r="A93" s="2"/>
      <c r="B93" s="2">
        <f>DM!C92</f>
        <v>0</v>
      </c>
      <c r="C93" s="2">
        <f>IF(B93=0,0,VLOOKUP(B93,DM!$C$5:$E$500,2,0))</f>
        <v>0</v>
      </c>
      <c r="D93" s="2">
        <f>IF(B93=0,0,VLOOKUP(B93,DM!$C$5:$E$500,3,0))</f>
        <v>0</v>
      </c>
      <c r="E93" s="3">
        <f>VLOOKUP(B93,Tondau!$B$5:$E$500,3,0)</f>
        <v>0</v>
      </c>
      <c r="F93" s="3">
        <f>VLOOKUP(B93,Tondau!$B$5:$E$500,4,0)</f>
        <v>0</v>
      </c>
      <c r="G93" s="3">
        <f>VLOOKUP(B93,THNhap!$B$5:$F$500,4,0)</f>
        <v>0</v>
      </c>
      <c r="H93" s="3">
        <f>VLOOKUP(B93,THNhap!$B$5:$F$500,5,0)</f>
        <v>0</v>
      </c>
      <c r="I93" s="3">
        <f>VLOOKUP(B93,THXuat!$B$5:$E$500,4,0)</f>
        <v>0</v>
      </c>
      <c r="J93" s="3">
        <f>I93*VLOOKUP(NXT!B93,Tinhgiavon!$A$5:$G$500,7,0)</f>
        <v>0</v>
      </c>
      <c r="K93" s="3">
        <f t="shared" si="2"/>
        <v>0</v>
      </c>
      <c r="L93" s="3">
        <f>K93*VLOOKUP(NXT!B93,Tinhgiavon!$A$5:$G$500,7,0)</f>
        <v>0</v>
      </c>
    </row>
    <row r="94" spans="1:12" x14ac:dyDescent="0.2">
      <c r="A94" s="2"/>
      <c r="B94" s="2">
        <f>DM!C93</f>
        <v>0</v>
      </c>
      <c r="C94" s="2">
        <f>IF(B94=0,0,VLOOKUP(B94,DM!$C$5:$E$500,2,0))</f>
        <v>0</v>
      </c>
      <c r="D94" s="2">
        <f>IF(B94=0,0,VLOOKUP(B94,DM!$C$5:$E$500,3,0))</f>
        <v>0</v>
      </c>
      <c r="E94" s="3">
        <f>VLOOKUP(B94,Tondau!$B$5:$E$500,3,0)</f>
        <v>0</v>
      </c>
      <c r="F94" s="3">
        <f>VLOOKUP(B94,Tondau!$B$5:$E$500,4,0)</f>
        <v>0</v>
      </c>
      <c r="G94" s="3">
        <f>VLOOKUP(B94,THNhap!$B$5:$F$500,4,0)</f>
        <v>0</v>
      </c>
      <c r="H94" s="3">
        <f>VLOOKUP(B94,THNhap!$B$5:$F$500,5,0)</f>
        <v>0</v>
      </c>
      <c r="I94" s="3">
        <f>VLOOKUP(B94,THXuat!$B$5:$E$500,4,0)</f>
        <v>0</v>
      </c>
      <c r="J94" s="3">
        <f>I94*VLOOKUP(NXT!B94,Tinhgiavon!$A$5:$G$500,7,0)</f>
        <v>0</v>
      </c>
      <c r="K94" s="3">
        <f t="shared" si="2"/>
        <v>0</v>
      </c>
      <c r="L94" s="3">
        <f>K94*VLOOKUP(NXT!B94,Tinhgiavon!$A$5:$G$500,7,0)</f>
        <v>0</v>
      </c>
    </row>
    <row r="95" spans="1:12" x14ac:dyDescent="0.2">
      <c r="A95" s="2"/>
      <c r="B95" s="2">
        <f>DM!C94</f>
        <v>0</v>
      </c>
      <c r="C95" s="2">
        <f>IF(B95=0,0,VLOOKUP(B95,DM!$C$5:$E$500,2,0))</f>
        <v>0</v>
      </c>
      <c r="D95" s="2">
        <f>IF(B95=0,0,VLOOKUP(B95,DM!$C$5:$E$500,3,0))</f>
        <v>0</v>
      </c>
      <c r="E95" s="3">
        <f>VLOOKUP(B95,Tondau!$B$5:$E$500,3,0)</f>
        <v>0</v>
      </c>
      <c r="F95" s="3">
        <f>VLOOKUP(B95,Tondau!$B$5:$E$500,4,0)</f>
        <v>0</v>
      </c>
      <c r="G95" s="3">
        <f>VLOOKUP(B95,THNhap!$B$5:$F$500,4,0)</f>
        <v>0</v>
      </c>
      <c r="H95" s="3">
        <f>VLOOKUP(B95,THNhap!$B$5:$F$500,5,0)</f>
        <v>0</v>
      </c>
      <c r="I95" s="3">
        <f>VLOOKUP(B95,THXuat!$B$5:$E$500,4,0)</f>
        <v>0</v>
      </c>
      <c r="J95" s="3">
        <f>I95*VLOOKUP(NXT!B95,Tinhgiavon!$A$5:$G$500,7,0)</f>
        <v>0</v>
      </c>
      <c r="K95" s="3">
        <f t="shared" si="2"/>
        <v>0</v>
      </c>
      <c r="L95" s="3">
        <f>K95*VLOOKUP(NXT!B95,Tinhgiavon!$A$5:$G$500,7,0)</f>
        <v>0</v>
      </c>
    </row>
    <row r="96" spans="1:12" x14ac:dyDescent="0.2">
      <c r="A96" s="2"/>
      <c r="B96" s="2">
        <f>DM!C95</f>
        <v>0</v>
      </c>
      <c r="C96" s="2">
        <f>IF(B96=0,0,VLOOKUP(B96,DM!$C$5:$E$500,2,0))</f>
        <v>0</v>
      </c>
      <c r="D96" s="2">
        <f>IF(B96=0,0,VLOOKUP(B96,DM!$C$5:$E$500,3,0))</f>
        <v>0</v>
      </c>
      <c r="E96" s="3">
        <f>VLOOKUP(B96,Tondau!$B$5:$E$500,3,0)</f>
        <v>0</v>
      </c>
      <c r="F96" s="3">
        <f>VLOOKUP(B96,Tondau!$B$5:$E$500,4,0)</f>
        <v>0</v>
      </c>
      <c r="G96" s="3">
        <f>VLOOKUP(B96,THNhap!$B$5:$F$500,4,0)</f>
        <v>0</v>
      </c>
      <c r="H96" s="3">
        <f>VLOOKUP(B96,THNhap!$B$5:$F$500,5,0)</f>
        <v>0</v>
      </c>
      <c r="I96" s="3">
        <f>VLOOKUP(B96,THXuat!$B$5:$E$500,4,0)</f>
        <v>0</v>
      </c>
      <c r="J96" s="3">
        <f>I96*VLOOKUP(NXT!B96,Tinhgiavon!$A$5:$G$500,7,0)</f>
        <v>0</v>
      </c>
      <c r="K96" s="3">
        <f t="shared" si="2"/>
        <v>0</v>
      </c>
      <c r="L96" s="3">
        <f>K96*VLOOKUP(NXT!B96,Tinhgiavon!$A$5:$G$500,7,0)</f>
        <v>0</v>
      </c>
    </row>
    <row r="97" spans="1:12" x14ac:dyDescent="0.2">
      <c r="A97" s="2"/>
      <c r="B97" s="2">
        <f>DM!C96</f>
        <v>0</v>
      </c>
      <c r="C97" s="2">
        <f>IF(B97=0,0,VLOOKUP(B97,DM!$C$5:$E$500,2,0))</f>
        <v>0</v>
      </c>
      <c r="D97" s="2">
        <f>IF(B97=0,0,VLOOKUP(B97,DM!$C$5:$E$500,3,0))</f>
        <v>0</v>
      </c>
      <c r="E97" s="3">
        <f>VLOOKUP(B97,Tondau!$B$5:$E$500,3,0)</f>
        <v>0</v>
      </c>
      <c r="F97" s="3">
        <f>VLOOKUP(B97,Tondau!$B$5:$E$500,4,0)</f>
        <v>0</v>
      </c>
      <c r="G97" s="3">
        <f>VLOOKUP(B97,THNhap!$B$5:$F$500,4,0)</f>
        <v>0</v>
      </c>
      <c r="H97" s="3">
        <f>VLOOKUP(B97,THNhap!$B$5:$F$500,5,0)</f>
        <v>0</v>
      </c>
      <c r="I97" s="3">
        <f>VLOOKUP(B97,THXuat!$B$5:$E$500,4,0)</f>
        <v>0</v>
      </c>
      <c r="J97" s="3">
        <f>I97*VLOOKUP(NXT!B97,Tinhgiavon!$A$5:$G$500,7,0)</f>
        <v>0</v>
      </c>
      <c r="K97" s="3">
        <f t="shared" si="2"/>
        <v>0</v>
      </c>
      <c r="L97" s="3">
        <f>K97*VLOOKUP(NXT!B97,Tinhgiavon!$A$5:$G$500,7,0)</f>
        <v>0</v>
      </c>
    </row>
    <row r="98" spans="1:12" x14ac:dyDescent="0.2">
      <c r="A98" s="2"/>
      <c r="B98" s="2">
        <f>DM!C97</f>
        <v>0</v>
      </c>
      <c r="C98" s="2">
        <f>IF(B98=0,0,VLOOKUP(B98,DM!$C$5:$E$500,2,0))</f>
        <v>0</v>
      </c>
      <c r="D98" s="2">
        <f>IF(B98=0,0,VLOOKUP(B98,DM!$C$5:$E$500,3,0))</f>
        <v>0</v>
      </c>
      <c r="E98" s="3">
        <f>VLOOKUP(B98,Tondau!$B$5:$E$500,3,0)</f>
        <v>0</v>
      </c>
      <c r="F98" s="3">
        <f>VLOOKUP(B98,Tondau!$B$5:$E$500,4,0)</f>
        <v>0</v>
      </c>
      <c r="G98" s="3">
        <f>VLOOKUP(B98,THNhap!$B$5:$F$500,4,0)</f>
        <v>0</v>
      </c>
      <c r="H98" s="3">
        <f>VLOOKUP(B98,THNhap!$B$5:$F$500,5,0)</f>
        <v>0</v>
      </c>
      <c r="I98" s="3">
        <f>VLOOKUP(B98,THXuat!$B$5:$E$500,4,0)</f>
        <v>0</v>
      </c>
      <c r="J98" s="3">
        <f>I98*VLOOKUP(NXT!B98,Tinhgiavon!$A$5:$G$500,7,0)</f>
        <v>0</v>
      </c>
      <c r="K98" s="3">
        <f t="shared" si="2"/>
        <v>0</v>
      </c>
      <c r="L98" s="3">
        <f>K98*VLOOKUP(NXT!B98,Tinhgiavon!$A$5:$G$500,7,0)</f>
        <v>0</v>
      </c>
    </row>
    <row r="99" spans="1:12" x14ac:dyDescent="0.2">
      <c r="A99" s="2"/>
      <c r="B99" s="2">
        <f>DM!C98</f>
        <v>0</v>
      </c>
      <c r="C99" s="2">
        <f>IF(B99=0,0,VLOOKUP(B99,DM!$C$5:$E$500,2,0))</f>
        <v>0</v>
      </c>
      <c r="D99" s="2">
        <f>IF(B99=0,0,VLOOKUP(B99,DM!$C$5:$E$500,3,0))</f>
        <v>0</v>
      </c>
      <c r="E99" s="3">
        <f>VLOOKUP(B99,Tondau!$B$5:$E$500,3,0)</f>
        <v>0</v>
      </c>
      <c r="F99" s="3">
        <f>VLOOKUP(B99,Tondau!$B$5:$E$500,4,0)</f>
        <v>0</v>
      </c>
      <c r="G99" s="3">
        <f>VLOOKUP(B99,THNhap!$B$5:$F$500,4,0)</f>
        <v>0</v>
      </c>
      <c r="H99" s="3">
        <f>VLOOKUP(B99,THNhap!$B$5:$F$500,5,0)</f>
        <v>0</v>
      </c>
      <c r="I99" s="3">
        <f>VLOOKUP(B99,THXuat!$B$5:$E$500,4,0)</f>
        <v>0</v>
      </c>
      <c r="J99" s="3">
        <f>I99*VLOOKUP(NXT!B99,Tinhgiavon!$A$5:$G$500,7,0)</f>
        <v>0</v>
      </c>
      <c r="K99" s="3">
        <f t="shared" si="2"/>
        <v>0</v>
      </c>
      <c r="L99" s="3">
        <f>K99*VLOOKUP(NXT!B99,Tinhgiavon!$A$5:$G$500,7,0)</f>
        <v>0</v>
      </c>
    </row>
    <row r="100" spans="1:12" x14ac:dyDescent="0.2">
      <c r="A100" s="2"/>
      <c r="B100" s="2">
        <f>DM!C99</f>
        <v>0</v>
      </c>
      <c r="C100" s="2">
        <f>IF(B100=0,0,VLOOKUP(B100,DM!$C$5:$E$500,2,0))</f>
        <v>0</v>
      </c>
      <c r="D100" s="2">
        <f>IF(B100=0,0,VLOOKUP(B100,DM!$C$5:$E$500,3,0))</f>
        <v>0</v>
      </c>
      <c r="E100" s="3">
        <f>VLOOKUP(B100,Tondau!$B$5:$E$500,3,0)</f>
        <v>0</v>
      </c>
      <c r="F100" s="3">
        <f>VLOOKUP(B100,Tondau!$B$5:$E$500,4,0)</f>
        <v>0</v>
      </c>
      <c r="G100" s="3">
        <f>VLOOKUP(B100,THNhap!$B$5:$F$500,4,0)</f>
        <v>0</v>
      </c>
      <c r="H100" s="3">
        <f>VLOOKUP(B100,THNhap!$B$5:$F$500,5,0)</f>
        <v>0</v>
      </c>
      <c r="I100" s="3">
        <f>VLOOKUP(B100,THXuat!$B$5:$E$500,4,0)</f>
        <v>0</v>
      </c>
      <c r="J100" s="3">
        <f>I100*VLOOKUP(NXT!B100,Tinhgiavon!$A$5:$G$500,7,0)</f>
        <v>0</v>
      </c>
      <c r="K100" s="3">
        <f t="shared" si="2"/>
        <v>0</v>
      </c>
      <c r="L100" s="3">
        <f>K100*VLOOKUP(NXT!B100,Tinhgiavon!$A$5:$G$500,7,0)</f>
        <v>0</v>
      </c>
    </row>
    <row r="101" spans="1:12" x14ac:dyDescent="0.2">
      <c r="A101" s="2"/>
      <c r="B101" s="2">
        <f>DM!C100</f>
        <v>0</v>
      </c>
      <c r="C101" s="2">
        <f>IF(B101=0,0,VLOOKUP(B101,DM!$C$5:$E$500,2,0))</f>
        <v>0</v>
      </c>
      <c r="D101" s="2">
        <f>IF(B101=0,0,VLOOKUP(B101,DM!$C$5:$E$500,3,0))</f>
        <v>0</v>
      </c>
      <c r="E101" s="3">
        <f>VLOOKUP(B101,Tondau!$B$5:$E$500,3,0)</f>
        <v>0</v>
      </c>
      <c r="F101" s="3">
        <f>VLOOKUP(B101,Tondau!$B$5:$E$500,4,0)</f>
        <v>0</v>
      </c>
      <c r="G101" s="3">
        <f>VLOOKUP(B101,THNhap!$B$5:$F$500,4,0)</f>
        <v>0</v>
      </c>
      <c r="H101" s="3">
        <f>VLOOKUP(B101,THNhap!$B$5:$F$500,5,0)</f>
        <v>0</v>
      </c>
      <c r="I101" s="3">
        <f>VLOOKUP(B101,THXuat!$B$5:$E$500,4,0)</f>
        <v>0</v>
      </c>
      <c r="J101" s="3">
        <f>I101*VLOOKUP(NXT!B101,Tinhgiavon!$A$5:$G$500,7,0)</f>
        <v>0</v>
      </c>
      <c r="K101" s="3">
        <f t="shared" si="2"/>
        <v>0</v>
      </c>
      <c r="L101" s="3">
        <f>K101*VLOOKUP(NXT!B101,Tinhgiavon!$A$5:$G$500,7,0)</f>
        <v>0</v>
      </c>
    </row>
    <row r="102" spans="1:12" x14ac:dyDescent="0.2">
      <c r="A102" s="2"/>
      <c r="B102" s="2">
        <f>DM!C101</f>
        <v>0</v>
      </c>
      <c r="C102" s="2">
        <f>IF(B102=0,0,VLOOKUP(B102,DM!$C$5:$E$500,2,0))</f>
        <v>0</v>
      </c>
      <c r="D102" s="2">
        <f>IF(B102=0,0,VLOOKUP(B102,DM!$C$5:$E$500,3,0))</f>
        <v>0</v>
      </c>
      <c r="E102" s="3">
        <f>VLOOKUP(B102,Tondau!$B$5:$E$500,3,0)</f>
        <v>0</v>
      </c>
      <c r="F102" s="3">
        <f>VLOOKUP(B102,Tondau!$B$5:$E$500,4,0)</f>
        <v>0</v>
      </c>
      <c r="G102" s="3">
        <f>VLOOKUP(B102,THNhap!$B$5:$F$500,4,0)</f>
        <v>0</v>
      </c>
      <c r="H102" s="3">
        <f>VLOOKUP(B102,THNhap!$B$5:$F$500,5,0)</f>
        <v>0</v>
      </c>
      <c r="I102" s="3">
        <f>VLOOKUP(B102,THXuat!$B$5:$E$500,4,0)</f>
        <v>0</v>
      </c>
      <c r="J102" s="3">
        <f>I102*VLOOKUP(NXT!B102,Tinhgiavon!$A$5:$G$500,7,0)</f>
        <v>0</v>
      </c>
      <c r="K102" s="3">
        <f t="shared" si="2"/>
        <v>0</v>
      </c>
      <c r="L102" s="3">
        <f>K102*VLOOKUP(NXT!B102,Tinhgiavon!$A$5:$G$500,7,0)</f>
        <v>0</v>
      </c>
    </row>
    <row r="103" spans="1:12" x14ac:dyDescent="0.2">
      <c r="A103" s="2"/>
      <c r="B103" s="2">
        <f>DM!C102</f>
        <v>0</v>
      </c>
      <c r="C103" s="2">
        <f>IF(B103=0,0,VLOOKUP(B103,DM!$C$5:$E$500,2,0))</f>
        <v>0</v>
      </c>
      <c r="D103" s="2">
        <f>IF(B103=0,0,VLOOKUP(B103,DM!$C$5:$E$500,3,0))</f>
        <v>0</v>
      </c>
      <c r="E103" s="3">
        <f>VLOOKUP(B103,Tondau!$B$5:$E$500,3,0)</f>
        <v>0</v>
      </c>
      <c r="F103" s="3">
        <f>VLOOKUP(B103,Tondau!$B$5:$E$500,4,0)</f>
        <v>0</v>
      </c>
      <c r="G103" s="3">
        <f>VLOOKUP(B103,THNhap!$B$5:$F$500,4,0)</f>
        <v>0</v>
      </c>
      <c r="H103" s="3">
        <f>VLOOKUP(B103,THNhap!$B$5:$F$500,5,0)</f>
        <v>0</v>
      </c>
      <c r="I103" s="3">
        <f>VLOOKUP(B103,THXuat!$B$5:$E$500,4,0)</f>
        <v>0</v>
      </c>
      <c r="J103" s="3">
        <f>I103*VLOOKUP(NXT!B103,Tinhgiavon!$A$5:$G$500,7,0)</f>
        <v>0</v>
      </c>
      <c r="K103" s="3">
        <f t="shared" si="2"/>
        <v>0</v>
      </c>
      <c r="L103" s="3">
        <f>K103*VLOOKUP(NXT!B103,Tinhgiavon!$A$5:$G$500,7,0)</f>
        <v>0</v>
      </c>
    </row>
    <row r="104" spans="1:12" x14ac:dyDescent="0.2">
      <c r="A104" s="2"/>
      <c r="B104" s="2">
        <f>DM!C103</f>
        <v>0</v>
      </c>
      <c r="C104" s="2">
        <f>IF(B104=0,0,VLOOKUP(B104,DM!$C$5:$E$500,2,0))</f>
        <v>0</v>
      </c>
      <c r="D104" s="2">
        <f>IF(B104=0,0,VLOOKUP(B104,DM!$C$5:$E$500,3,0))</f>
        <v>0</v>
      </c>
      <c r="E104" s="3">
        <f>VLOOKUP(B104,Tondau!$B$5:$E$500,3,0)</f>
        <v>0</v>
      </c>
      <c r="F104" s="3">
        <f>VLOOKUP(B104,Tondau!$B$5:$E$500,4,0)</f>
        <v>0</v>
      </c>
      <c r="G104" s="3">
        <f>VLOOKUP(B104,THNhap!$B$5:$F$500,4,0)</f>
        <v>0</v>
      </c>
      <c r="H104" s="3">
        <f>VLOOKUP(B104,THNhap!$B$5:$F$500,5,0)</f>
        <v>0</v>
      </c>
      <c r="I104" s="3">
        <f>VLOOKUP(B104,THXuat!$B$5:$E$500,4,0)</f>
        <v>0</v>
      </c>
      <c r="J104" s="3">
        <f>I104*VLOOKUP(NXT!B104,Tinhgiavon!$A$5:$G$500,7,0)</f>
        <v>0</v>
      </c>
      <c r="K104" s="3">
        <f t="shared" si="2"/>
        <v>0</v>
      </c>
      <c r="L104" s="3">
        <f>K104*VLOOKUP(NXT!B104,Tinhgiavon!$A$5:$G$500,7,0)</f>
        <v>0</v>
      </c>
    </row>
    <row r="105" spans="1:12" x14ac:dyDescent="0.2">
      <c r="A105" s="2"/>
      <c r="B105" s="2">
        <f>DM!C104</f>
        <v>0</v>
      </c>
      <c r="C105" s="2">
        <f>IF(B105=0,0,VLOOKUP(B105,DM!$C$5:$E$500,2,0))</f>
        <v>0</v>
      </c>
      <c r="D105" s="2">
        <f>IF(B105=0,0,VLOOKUP(B105,DM!$C$5:$E$500,3,0))</f>
        <v>0</v>
      </c>
      <c r="E105" s="3">
        <f>VLOOKUP(B105,Tondau!$B$5:$E$500,3,0)</f>
        <v>0</v>
      </c>
      <c r="F105" s="3">
        <f>VLOOKUP(B105,Tondau!$B$5:$E$500,4,0)</f>
        <v>0</v>
      </c>
      <c r="G105" s="3">
        <f>VLOOKUP(B105,THNhap!$B$5:$F$500,4,0)</f>
        <v>0</v>
      </c>
      <c r="H105" s="3">
        <f>VLOOKUP(B105,THNhap!$B$5:$F$500,5,0)</f>
        <v>0</v>
      </c>
      <c r="I105" s="3">
        <f>VLOOKUP(B105,THXuat!$B$5:$E$500,4,0)</f>
        <v>0</v>
      </c>
      <c r="J105" s="3">
        <f>I105*VLOOKUP(NXT!B105,Tinhgiavon!$A$5:$G$500,7,0)</f>
        <v>0</v>
      </c>
      <c r="K105" s="3">
        <f t="shared" si="2"/>
        <v>0</v>
      </c>
      <c r="L105" s="3">
        <f>K105*VLOOKUP(NXT!B105,Tinhgiavon!$A$5:$G$500,7,0)</f>
        <v>0</v>
      </c>
    </row>
    <row r="106" spans="1:12" x14ac:dyDescent="0.2">
      <c r="A106" s="2"/>
      <c r="B106" s="2">
        <f>DM!C105</f>
        <v>0</v>
      </c>
      <c r="C106" s="2">
        <f>IF(B106=0,0,VLOOKUP(B106,DM!$C$5:$E$500,2,0))</f>
        <v>0</v>
      </c>
      <c r="D106" s="2">
        <f>IF(B106=0,0,VLOOKUP(B106,DM!$C$5:$E$500,3,0))</f>
        <v>0</v>
      </c>
      <c r="E106" s="3">
        <f>VLOOKUP(B106,Tondau!$B$5:$E$500,3,0)</f>
        <v>0</v>
      </c>
      <c r="F106" s="3">
        <f>VLOOKUP(B106,Tondau!$B$5:$E$500,4,0)</f>
        <v>0</v>
      </c>
      <c r="G106" s="3">
        <f>VLOOKUP(B106,THNhap!$B$5:$F$500,4,0)</f>
        <v>0</v>
      </c>
      <c r="H106" s="3">
        <f>VLOOKUP(B106,THNhap!$B$5:$F$500,5,0)</f>
        <v>0</v>
      </c>
      <c r="I106" s="3">
        <f>VLOOKUP(B106,THXuat!$B$5:$E$500,4,0)</f>
        <v>0</v>
      </c>
      <c r="J106" s="3">
        <f>I106*VLOOKUP(NXT!B106,Tinhgiavon!$A$5:$G$500,7,0)</f>
        <v>0</v>
      </c>
      <c r="K106" s="3">
        <f t="shared" si="2"/>
        <v>0</v>
      </c>
      <c r="L106" s="3">
        <f>K106*VLOOKUP(NXT!B106,Tinhgiavon!$A$5:$G$500,7,0)</f>
        <v>0</v>
      </c>
    </row>
    <row r="107" spans="1:12" x14ac:dyDescent="0.2">
      <c r="A107" s="2"/>
      <c r="B107" s="2">
        <f>DM!C106</f>
        <v>0</v>
      </c>
      <c r="C107" s="2">
        <f>IF(B107=0,0,VLOOKUP(B107,DM!$C$5:$E$500,2,0))</f>
        <v>0</v>
      </c>
      <c r="D107" s="2">
        <f>IF(B107=0,0,VLOOKUP(B107,DM!$C$5:$E$500,3,0))</f>
        <v>0</v>
      </c>
      <c r="E107" s="3">
        <f>VLOOKUP(B107,Tondau!$B$5:$E$500,3,0)</f>
        <v>0</v>
      </c>
      <c r="F107" s="3">
        <f>VLOOKUP(B107,Tondau!$B$5:$E$500,4,0)</f>
        <v>0</v>
      </c>
      <c r="G107" s="3">
        <f>VLOOKUP(B107,THNhap!$B$5:$F$500,4,0)</f>
        <v>0</v>
      </c>
      <c r="H107" s="3">
        <f>VLOOKUP(B107,THNhap!$B$5:$F$500,5,0)</f>
        <v>0</v>
      </c>
      <c r="I107" s="3">
        <f>VLOOKUP(B107,THXuat!$B$5:$E$500,4,0)</f>
        <v>0</v>
      </c>
      <c r="J107" s="3">
        <f>I107*VLOOKUP(NXT!B107,Tinhgiavon!$A$5:$G$500,7,0)</f>
        <v>0</v>
      </c>
      <c r="K107" s="3">
        <f t="shared" si="2"/>
        <v>0</v>
      </c>
      <c r="L107" s="3">
        <f>K107*VLOOKUP(NXT!B107,Tinhgiavon!$A$5:$G$500,7,0)</f>
        <v>0</v>
      </c>
    </row>
    <row r="108" spans="1:12" x14ac:dyDescent="0.2">
      <c r="A108" s="2"/>
      <c r="B108" s="2">
        <f>DM!C107</f>
        <v>0</v>
      </c>
      <c r="C108" s="2">
        <f>IF(B108=0,0,VLOOKUP(B108,DM!$C$5:$E$500,2,0))</f>
        <v>0</v>
      </c>
      <c r="D108" s="2">
        <f>IF(B108=0,0,VLOOKUP(B108,DM!$C$5:$E$500,3,0))</f>
        <v>0</v>
      </c>
      <c r="E108" s="3">
        <f>VLOOKUP(B108,Tondau!$B$5:$E$500,3,0)</f>
        <v>0</v>
      </c>
      <c r="F108" s="3">
        <f>VLOOKUP(B108,Tondau!$B$5:$E$500,4,0)</f>
        <v>0</v>
      </c>
      <c r="G108" s="3">
        <f>VLOOKUP(B108,THNhap!$B$5:$F$500,4,0)</f>
        <v>0</v>
      </c>
      <c r="H108" s="3">
        <f>VLOOKUP(B108,THNhap!$B$5:$F$500,5,0)</f>
        <v>0</v>
      </c>
      <c r="I108" s="3">
        <f>VLOOKUP(B108,THXuat!$B$5:$E$500,4,0)</f>
        <v>0</v>
      </c>
      <c r="J108" s="3">
        <f>I108*VLOOKUP(NXT!B108,Tinhgiavon!$A$5:$G$500,7,0)</f>
        <v>0</v>
      </c>
      <c r="K108" s="3">
        <f t="shared" si="2"/>
        <v>0</v>
      </c>
      <c r="L108" s="3">
        <f>K108*VLOOKUP(NXT!B108,Tinhgiavon!$A$5:$G$500,7,0)</f>
        <v>0</v>
      </c>
    </row>
    <row r="109" spans="1:12" x14ac:dyDescent="0.2">
      <c r="A109" s="2"/>
      <c r="B109" s="2">
        <f>DM!C108</f>
        <v>0</v>
      </c>
      <c r="C109" s="2">
        <f>IF(B109=0,0,VLOOKUP(B109,DM!$C$5:$E$500,2,0))</f>
        <v>0</v>
      </c>
      <c r="D109" s="2">
        <f>IF(B109=0,0,VLOOKUP(B109,DM!$C$5:$E$500,3,0))</f>
        <v>0</v>
      </c>
      <c r="E109" s="3">
        <f>VLOOKUP(B109,Tondau!$B$5:$E$500,3,0)</f>
        <v>0</v>
      </c>
      <c r="F109" s="3">
        <f>VLOOKUP(B109,Tondau!$B$5:$E$500,4,0)</f>
        <v>0</v>
      </c>
      <c r="G109" s="3">
        <f>VLOOKUP(B109,THNhap!$B$5:$F$500,4,0)</f>
        <v>0</v>
      </c>
      <c r="H109" s="3">
        <f>VLOOKUP(B109,THNhap!$B$5:$F$500,5,0)</f>
        <v>0</v>
      </c>
      <c r="I109" s="3">
        <f>VLOOKUP(B109,THXuat!$B$5:$E$500,4,0)</f>
        <v>0</v>
      </c>
      <c r="J109" s="3">
        <f>I109*VLOOKUP(NXT!B109,Tinhgiavon!$A$5:$G$500,7,0)</f>
        <v>0</v>
      </c>
      <c r="K109" s="3">
        <f t="shared" si="2"/>
        <v>0</v>
      </c>
      <c r="L109" s="3">
        <f>K109*VLOOKUP(NXT!B109,Tinhgiavon!$A$5:$G$500,7,0)</f>
        <v>0</v>
      </c>
    </row>
    <row r="110" spans="1:12" x14ac:dyDescent="0.2">
      <c r="A110" s="2"/>
      <c r="B110" s="2">
        <f>DM!C109</f>
        <v>0</v>
      </c>
      <c r="C110" s="2">
        <f>IF(B110=0,0,VLOOKUP(B110,DM!$C$5:$E$500,2,0))</f>
        <v>0</v>
      </c>
      <c r="D110" s="2">
        <f>IF(B110=0,0,VLOOKUP(B110,DM!$C$5:$E$500,3,0))</f>
        <v>0</v>
      </c>
      <c r="E110" s="3">
        <f>VLOOKUP(B110,Tondau!$B$5:$E$500,3,0)</f>
        <v>0</v>
      </c>
      <c r="F110" s="3">
        <f>VLOOKUP(B110,Tondau!$B$5:$E$500,4,0)</f>
        <v>0</v>
      </c>
      <c r="G110" s="3">
        <f>VLOOKUP(B110,THNhap!$B$5:$F$500,4,0)</f>
        <v>0</v>
      </c>
      <c r="H110" s="3">
        <f>VLOOKUP(B110,THNhap!$B$5:$F$500,5,0)</f>
        <v>0</v>
      </c>
      <c r="I110" s="3">
        <f>VLOOKUP(B110,THXuat!$B$5:$E$500,4,0)</f>
        <v>0</v>
      </c>
      <c r="J110" s="3">
        <f>I110*VLOOKUP(NXT!B110,Tinhgiavon!$A$5:$G$500,7,0)</f>
        <v>0</v>
      </c>
      <c r="K110" s="3">
        <f t="shared" si="2"/>
        <v>0</v>
      </c>
      <c r="L110" s="3">
        <f>K110*VLOOKUP(NXT!B110,Tinhgiavon!$A$5:$G$500,7,0)</f>
        <v>0</v>
      </c>
    </row>
    <row r="111" spans="1:12" x14ac:dyDescent="0.2">
      <c r="A111" s="2"/>
      <c r="B111" s="2">
        <f>DM!C110</f>
        <v>0</v>
      </c>
      <c r="C111" s="2">
        <f>IF(B111=0,0,VLOOKUP(B111,DM!$C$5:$E$500,2,0))</f>
        <v>0</v>
      </c>
      <c r="D111" s="2">
        <f>IF(B111=0,0,VLOOKUP(B111,DM!$C$5:$E$500,3,0))</f>
        <v>0</v>
      </c>
      <c r="E111" s="3">
        <f>VLOOKUP(B111,Tondau!$B$5:$E$500,3,0)</f>
        <v>0</v>
      </c>
      <c r="F111" s="3">
        <f>VLOOKUP(B111,Tondau!$B$5:$E$500,4,0)</f>
        <v>0</v>
      </c>
      <c r="G111" s="3">
        <f>VLOOKUP(B111,THNhap!$B$5:$F$500,4,0)</f>
        <v>0</v>
      </c>
      <c r="H111" s="3">
        <f>VLOOKUP(B111,THNhap!$B$5:$F$500,5,0)</f>
        <v>0</v>
      </c>
      <c r="I111" s="3">
        <f>VLOOKUP(B111,THXuat!$B$5:$E$500,4,0)</f>
        <v>0</v>
      </c>
      <c r="J111" s="3">
        <f>I111*VLOOKUP(NXT!B111,Tinhgiavon!$A$5:$G$500,7,0)</f>
        <v>0</v>
      </c>
      <c r="K111" s="3">
        <f t="shared" si="2"/>
        <v>0</v>
      </c>
      <c r="L111" s="3">
        <f>K111*VLOOKUP(NXT!B111,Tinhgiavon!$A$5:$G$500,7,0)</f>
        <v>0</v>
      </c>
    </row>
    <row r="112" spans="1:12" x14ac:dyDescent="0.2">
      <c r="A112" s="2"/>
      <c r="B112" s="2">
        <f>DM!C111</f>
        <v>0</v>
      </c>
      <c r="C112" s="2">
        <f>IF(B112=0,0,VLOOKUP(B112,DM!$C$5:$E$500,2,0))</f>
        <v>0</v>
      </c>
      <c r="D112" s="2">
        <f>IF(B112=0,0,VLOOKUP(B112,DM!$C$5:$E$500,3,0))</f>
        <v>0</v>
      </c>
      <c r="E112" s="3">
        <f>VLOOKUP(B112,Tondau!$B$5:$E$500,3,0)</f>
        <v>0</v>
      </c>
      <c r="F112" s="3">
        <f>VLOOKUP(B112,Tondau!$B$5:$E$500,4,0)</f>
        <v>0</v>
      </c>
      <c r="G112" s="3">
        <f>VLOOKUP(B112,THNhap!$B$5:$F$500,4,0)</f>
        <v>0</v>
      </c>
      <c r="H112" s="3">
        <f>VLOOKUP(B112,THNhap!$B$5:$F$500,5,0)</f>
        <v>0</v>
      </c>
      <c r="I112" s="3">
        <f>VLOOKUP(B112,THXuat!$B$5:$E$500,4,0)</f>
        <v>0</v>
      </c>
      <c r="J112" s="3">
        <f>I112*VLOOKUP(NXT!B112,Tinhgiavon!$A$5:$G$500,7,0)</f>
        <v>0</v>
      </c>
      <c r="K112" s="3">
        <f t="shared" si="2"/>
        <v>0</v>
      </c>
      <c r="L112" s="3">
        <f>K112*VLOOKUP(NXT!B112,Tinhgiavon!$A$5:$G$500,7,0)</f>
        <v>0</v>
      </c>
    </row>
    <row r="113" spans="1:12" x14ac:dyDescent="0.2">
      <c r="A113" s="2"/>
      <c r="B113" s="2">
        <f>DM!C112</f>
        <v>0</v>
      </c>
      <c r="C113" s="2">
        <f>IF(B113=0,0,VLOOKUP(B113,DM!$C$5:$E$500,2,0))</f>
        <v>0</v>
      </c>
      <c r="D113" s="2">
        <f>IF(B113=0,0,VLOOKUP(B113,DM!$C$5:$E$500,3,0))</f>
        <v>0</v>
      </c>
      <c r="E113" s="3">
        <f>VLOOKUP(B113,Tondau!$B$5:$E$500,3,0)</f>
        <v>0</v>
      </c>
      <c r="F113" s="3">
        <f>VLOOKUP(B113,Tondau!$B$5:$E$500,4,0)</f>
        <v>0</v>
      </c>
      <c r="G113" s="3">
        <f>VLOOKUP(B113,THNhap!$B$5:$F$500,4,0)</f>
        <v>0</v>
      </c>
      <c r="H113" s="3">
        <f>VLOOKUP(B113,THNhap!$B$5:$F$500,5,0)</f>
        <v>0</v>
      </c>
      <c r="I113" s="3">
        <f>VLOOKUP(B113,THXuat!$B$5:$E$500,4,0)</f>
        <v>0</v>
      </c>
      <c r="J113" s="3">
        <f>I113*VLOOKUP(NXT!B113,Tinhgiavon!$A$5:$G$500,7,0)</f>
        <v>0</v>
      </c>
      <c r="K113" s="3">
        <f t="shared" si="2"/>
        <v>0</v>
      </c>
      <c r="L113" s="3">
        <f>K113*VLOOKUP(NXT!B113,Tinhgiavon!$A$5:$G$500,7,0)</f>
        <v>0</v>
      </c>
    </row>
    <row r="114" spans="1:12" x14ac:dyDescent="0.2">
      <c r="A114" s="2"/>
      <c r="B114" s="2">
        <f>DM!C113</f>
        <v>0</v>
      </c>
      <c r="C114" s="2">
        <f>IF(B114=0,0,VLOOKUP(B114,DM!$C$5:$E$500,2,0))</f>
        <v>0</v>
      </c>
      <c r="D114" s="2">
        <f>IF(B114=0,0,VLOOKUP(B114,DM!$C$5:$E$500,3,0))</f>
        <v>0</v>
      </c>
      <c r="E114" s="3">
        <f>VLOOKUP(B114,Tondau!$B$5:$E$500,3,0)</f>
        <v>0</v>
      </c>
      <c r="F114" s="3">
        <f>VLOOKUP(B114,Tondau!$B$5:$E$500,4,0)</f>
        <v>0</v>
      </c>
      <c r="G114" s="3">
        <f>VLOOKUP(B114,THNhap!$B$5:$F$500,4,0)</f>
        <v>0</v>
      </c>
      <c r="H114" s="3">
        <f>VLOOKUP(B114,THNhap!$B$5:$F$500,5,0)</f>
        <v>0</v>
      </c>
      <c r="I114" s="3">
        <f>VLOOKUP(B114,THXuat!$B$5:$E$500,4,0)</f>
        <v>0</v>
      </c>
      <c r="J114" s="3">
        <f>I114*VLOOKUP(NXT!B114,Tinhgiavon!$A$5:$G$500,7,0)</f>
        <v>0</v>
      </c>
      <c r="K114" s="3">
        <f t="shared" si="2"/>
        <v>0</v>
      </c>
      <c r="L114" s="3">
        <f>K114*VLOOKUP(NXT!B114,Tinhgiavon!$A$5:$G$500,7,0)</f>
        <v>0</v>
      </c>
    </row>
    <row r="115" spans="1:12" x14ac:dyDescent="0.2">
      <c r="A115" s="2"/>
      <c r="B115" s="2">
        <f>DM!C114</f>
        <v>0</v>
      </c>
      <c r="C115" s="2">
        <f>IF(B115=0,0,VLOOKUP(B115,DM!$C$5:$E$500,2,0))</f>
        <v>0</v>
      </c>
      <c r="D115" s="2">
        <f>IF(B115=0,0,VLOOKUP(B115,DM!$C$5:$E$500,3,0))</f>
        <v>0</v>
      </c>
      <c r="E115" s="3">
        <f>VLOOKUP(B115,Tondau!$B$5:$E$500,3,0)</f>
        <v>0</v>
      </c>
      <c r="F115" s="3">
        <f>VLOOKUP(B115,Tondau!$B$5:$E$500,4,0)</f>
        <v>0</v>
      </c>
      <c r="G115" s="3">
        <f>VLOOKUP(B115,THNhap!$B$5:$F$500,4,0)</f>
        <v>0</v>
      </c>
      <c r="H115" s="3">
        <f>VLOOKUP(B115,THNhap!$B$5:$F$500,5,0)</f>
        <v>0</v>
      </c>
      <c r="I115" s="3">
        <f>VLOOKUP(B115,THXuat!$B$5:$E$500,4,0)</f>
        <v>0</v>
      </c>
      <c r="J115" s="3">
        <f>I115*VLOOKUP(NXT!B115,Tinhgiavon!$A$5:$G$500,7,0)</f>
        <v>0</v>
      </c>
      <c r="K115" s="3">
        <f t="shared" si="2"/>
        <v>0</v>
      </c>
      <c r="L115" s="3">
        <f>K115*VLOOKUP(NXT!B115,Tinhgiavon!$A$5:$G$500,7,0)</f>
        <v>0</v>
      </c>
    </row>
    <row r="116" spans="1:12" x14ac:dyDescent="0.2">
      <c r="A116" s="2"/>
      <c r="B116" s="2">
        <f>DM!C115</f>
        <v>0</v>
      </c>
      <c r="C116" s="2">
        <f>IF(B116=0,0,VLOOKUP(B116,DM!$C$5:$E$500,2,0))</f>
        <v>0</v>
      </c>
      <c r="D116" s="2">
        <f>IF(B116=0,0,VLOOKUP(B116,DM!$C$5:$E$500,3,0))</f>
        <v>0</v>
      </c>
      <c r="E116" s="3">
        <f>VLOOKUP(B116,Tondau!$B$5:$E$500,3,0)</f>
        <v>0</v>
      </c>
      <c r="F116" s="3">
        <f>VLOOKUP(B116,Tondau!$B$5:$E$500,4,0)</f>
        <v>0</v>
      </c>
      <c r="G116" s="3">
        <f>VLOOKUP(B116,THNhap!$B$5:$F$500,4,0)</f>
        <v>0</v>
      </c>
      <c r="H116" s="3">
        <f>VLOOKUP(B116,THNhap!$B$5:$F$500,5,0)</f>
        <v>0</v>
      </c>
      <c r="I116" s="3">
        <f>VLOOKUP(B116,THXuat!$B$5:$E$500,4,0)</f>
        <v>0</v>
      </c>
      <c r="J116" s="3">
        <f>I116*VLOOKUP(NXT!B116,Tinhgiavon!$A$5:$G$500,7,0)</f>
        <v>0</v>
      </c>
      <c r="K116" s="3">
        <f t="shared" si="2"/>
        <v>0</v>
      </c>
      <c r="L116" s="3">
        <f>K116*VLOOKUP(NXT!B116,Tinhgiavon!$A$5:$G$500,7,0)</f>
        <v>0</v>
      </c>
    </row>
    <row r="117" spans="1:12" x14ac:dyDescent="0.2">
      <c r="A117" s="2"/>
      <c r="B117" s="2">
        <f>DM!C116</f>
        <v>0</v>
      </c>
      <c r="C117" s="2">
        <f>IF(B117=0,0,VLOOKUP(B117,DM!$C$5:$E$500,2,0))</f>
        <v>0</v>
      </c>
      <c r="D117" s="2">
        <f>IF(B117=0,0,VLOOKUP(B117,DM!$C$5:$E$500,3,0))</f>
        <v>0</v>
      </c>
      <c r="E117" s="3">
        <f>VLOOKUP(B117,Tondau!$B$5:$E$500,3,0)</f>
        <v>0</v>
      </c>
      <c r="F117" s="3">
        <f>VLOOKUP(B117,Tondau!$B$5:$E$500,4,0)</f>
        <v>0</v>
      </c>
      <c r="G117" s="3">
        <f>VLOOKUP(B117,THNhap!$B$5:$F$500,4,0)</f>
        <v>0</v>
      </c>
      <c r="H117" s="3">
        <f>VLOOKUP(B117,THNhap!$B$5:$F$500,5,0)</f>
        <v>0</v>
      </c>
      <c r="I117" s="3">
        <f>VLOOKUP(B117,THXuat!$B$5:$E$500,4,0)</f>
        <v>0</v>
      </c>
      <c r="J117" s="3">
        <f>I117*VLOOKUP(NXT!B117,Tinhgiavon!$A$5:$G$500,7,0)</f>
        <v>0</v>
      </c>
      <c r="K117" s="3">
        <f t="shared" si="2"/>
        <v>0</v>
      </c>
      <c r="L117" s="3">
        <f>K117*VLOOKUP(NXT!B117,Tinhgiavon!$A$5:$G$500,7,0)</f>
        <v>0</v>
      </c>
    </row>
    <row r="118" spans="1:12" x14ac:dyDescent="0.2">
      <c r="A118" s="2"/>
      <c r="B118" s="2">
        <f>DM!C117</f>
        <v>0</v>
      </c>
      <c r="C118" s="2">
        <f>IF(B118=0,0,VLOOKUP(B118,DM!$C$5:$E$500,2,0))</f>
        <v>0</v>
      </c>
      <c r="D118" s="2">
        <f>IF(B118=0,0,VLOOKUP(B118,DM!$C$5:$E$500,3,0))</f>
        <v>0</v>
      </c>
      <c r="E118" s="3">
        <f>VLOOKUP(B118,Tondau!$B$5:$E$500,3,0)</f>
        <v>0</v>
      </c>
      <c r="F118" s="3">
        <f>VLOOKUP(B118,Tondau!$B$5:$E$500,4,0)</f>
        <v>0</v>
      </c>
      <c r="G118" s="3">
        <f>VLOOKUP(B118,THNhap!$B$5:$F$500,4,0)</f>
        <v>0</v>
      </c>
      <c r="H118" s="3">
        <f>VLOOKUP(B118,THNhap!$B$5:$F$500,5,0)</f>
        <v>0</v>
      </c>
      <c r="I118" s="3">
        <f>VLOOKUP(B118,THXuat!$B$5:$E$500,4,0)</f>
        <v>0</v>
      </c>
      <c r="J118" s="3">
        <f>I118*VLOOKUP(NXT!B118,Tinhgiavon!$A$5:$G$500,7,0)</f>
        <v>0</v>
      </c>
      <c r="K118" s="3">
        <f t="shared" si="2"/>
        <v>0</v>
      </c>
      <c r="L118" s="3">
        <f>K118*VLOOKUP(NXT!B118,Tinhgiavon!$A$5:$G$500,7,0)</f>
        <v>0</v>
      </c>
    </row>
    <row r="119" spans="1:12" x14ac:dyDescent="0.2">
      <c r="A119" s="2"/>
      <c r="B119" s="2">
        <f>DM!C118</f>
        <v>0</v>
      </c>
      <c r="C119" s="2">
        <f>IF(B119=0,0,VLOOKUP(B119,DM!$C$5:$E$500,2,0))</f>
        <v>0</v>
      </c>
      <c r="D119" s="2">
        <f>IF(B119=0,0,VLOOKUP(B119,DM!$C$5:$E$500,3,0))</f>
        <v>0</v>
      </c>
      <c r="E119" s="3">
        <f>VLOOKUP(B119,Tondau!$B$5:$E$500,3,0)</f>
        <v>0</v>
      </c>
      <c r="F119" s="3">
        <f>VLOOKUP(B119,Tondau!$B$5:$E$500,4,0)</f>
        <v>0</v>
      </c>
      <c r="G119" s="3">
        <f>VLOOKUP(B119,THNhap!$B$5:$F$500,4,0)</f>
        <v>0</v>
      </c>
      <c r="H119" s="3">
        <f>VLOOKUP(B119,THNhap!$B$5:$F$500,5,0)</f>
        <v>0</v>
      </c>
      <c r="I119" s="3">
        <f>VLOOKUP(B119,THXuat!$B$5:$E$500,4,0)</f>
        <v>0</v>
      </c>
      <c r="J119" s="3">
        <f>I119*VLOOKUP(NXT!B119,Tinhgiavon!$A$5:$G$500,7,0)</f>
        <v>0</v>
      </c>
      <c r="K119" s="3">
        <f t="shared" si="2"/>
        <v>0</v>
      </c>
      <c r="L119" s="3">
        <f>K119*VLOOKUP(NXT!B119,Tinhgiavon!$A$5:$G$500,7,0)</f>
        <v>0</v>
      </c>
    </row>
    <row r="120" spans="1:12" x14ac:dyDescent="0.2">
      <c r="A120" s="2"/>
      <c r="B120" s="2">
        <f>DM!C119</f>
        <v>0</v>
      </c>
      <c r="C120" s="2">
        <f>IF(B120=0,0,VLOOKUP(B120,DM!$C$5:$E$500,2,0))</f>
        <v>0</v>
      </c>
      <c r="D120" s="2">
        <f>IF(B120=0,0,VLOOKUP(B120,DM!$C$5:$E$500,3,0))</f>
        <v>0</v>
      </c>
      <c r="E120" s="3">
        <f>VLOOKUP(B120,Tondau!$B$5:$E$500,3,0)</f>
        <v>0</v>
      </c>
      <c r="F120" s="3">
        <f>VLOOKUP(B120,Tondau!$B$5:$E$500,4,0)</f>
        <v>0</v>
      </c>
      <c r="G120" s="3">
        <f>VLOOKUP(B120,THNhap!$B$5:$F$500,4,0)</f>
        <v>0</v>
      </c>
      <c r="H120" s="3">
        <f>VLOOKUP(B120,THNhap!$B$5:$F$500,5,0)</f>
        <v>0</v>
      </c>
      <c r="I120" s="3">
        <f>VLOOKUP(B120,THXuat!$B$5:$E$500,4,0)</f>
        <v>0</v>
      </c>
      <c r="J120" s="3">
        <f>I120*VLOOKUP(NXT!B120,Tinhgiavon!$A$5:$G$500,7,0)</f>
        <v>0</v>
      </c>
      <c r="K120" s="3">
        <f t="shared" si="2"/>
        <v>0</v>
      </c>
      <c r="L120" s="3">
        <f>K120*VLOOKUP(NXT!B120,Tinhgiavon!$A$5:$G$500,7,0)</f>
        <v>0</v>
      </c>
    </row>
    <row r="121" spans="1:12" x14ac:dyDescent="0.2">
      <c r="A121" s="2"/>
      <c r="B121" s="2">
        <f>DM!C120</f>
        <v>0</v>
      </c>
      <c r="C121" s="2">
        <f>IF(B121=0,0,VLOOKUP(B121,DM!$C$5:$E$500,2,0))</f>
        <v>0</v>
      </c>
      <c r="D121" s="2">
        <f>IF(B121=0,0,VLOOKUP(B121,DM!$C$5:$E$500,3,0))</f>
        <v>0</v>
      </c>
      <c r="E121" s="3">
        <f>VLOOKUP(B121,Tondau!$B$5:$E$500,3,0)</f>
        <v>0</v>
      </c>
      <c r="F121" s="3">
        <f>VLOOKUP(B121,Tondau!$B$5:$E$500,4,0)</f>
        <v>0</v>
      </c>
      <c r="G121" s="3">
        <f>VLOOKUP(B121,THNhap!$B$5:$F$500,4,0)</f>
        <v>0</v>
      </c>
      <c r="H121" s="3">
        <f>VLOOKUP(B121,THNhap!$B$5:$F$500,5,0)</f>
        <v>0</v>
      </c>
      <c r="I121" s="3">
        <f>VLOOKUP(B121,THXuat!$B$5:$E$500,4,0)</f>
        <v>0</v>
      </c>
      <c r="J121" s="3">
        <f>I121*VLOOKUP(NXT!B121,Tinhgiavon!$A$5:$G$500,7,0)</f>
        <v>0</v>
      </c>
      <c r="K121" s="3">
        <f t="shared" si="2"/>
        <v>0</v>
      </c>
      <c r="L121" s="3">
        <f>K121*VLOOKUP(NXT!B121,Tinhgiavon!$A$5:$G$500,7,0)</f>
        <v>0</v>
      </c>
    </row>
    <row r="122" spans="1:12" x14ac:dyDescent="0.2">
      <c r="A122" s="2"/>
      <c r="B122" s="2">
        <f>DM!C121</f>
        <v>0</v>
      </c>
      <c r="C122" s="2">
        <f>IF(B122=0,0,VLOOKUP(B122,DM!$C$5:$E$500,2,0))</f>
        <v>0</v>
      </c>
      <c r="D122" s="2">
        <f>IF(B122=0,0,VLOOKUP(B122,DM!$C$5:$E$500,3,0))</f>
        <v>0</v>
      </c>
      <c r="E122" s="3">
        <f>VLOOKUP(B122,Tondau!$B$5:$E$500,3,0)</f>
        <v>0</v>
      </c>
      <c r="F122" s="3">
        <f>VLOOKUP(B122,Tondau!$B$5:$E$500,4,0)</f>
        <v>0</v>
      </c>
      <c r="G122" s="3">
        <f>VLOOKUP(B122,THNhap!$B$5:$F$500,4,0)</f>
        <v>0</v>
      </c>
      <c r="H122" s="3">
        <f>VLOOKUP(B122,THNhap!$B$5:$F$500,5,0)</f>
        <v>0</v>
      </c>
      <c r="I122" s="3">
        <f>VLOOKUP(B122,THXuat!$B$5:$E$500,4,0)</f>
        <v>0</v>
      </c>
      <c r="J122" s="3">
        <f>I122*VLOOKUP(NXT!B122,Tinhgiavon!$A$5:$G$500,7,0)</f>
        <v>0</v>
      </c>
      <c r="K122" s="3">
        <f t="shared" si="2"/>
        <v>0</v>
      </c>
      <c r="L122" s="3">
        <f>K122*VLOOKUP(NXT!B122,Tinhgiavon!$A$5:$G$500,7,0)</f>
        <v>0</v>
      </c>
    </row>
    <row r="123" spans="1:12" x14ac:dyDescent="0.2">
      <c r="A123" s="2"/>
      <c r="B123" s="2">
        <f>DM!C122</f>
        <v>0</v>
      </c>
      <c r="C123" s="2">
        <f>IF(B123=0,0,VLOOKUP(B123,DM!$C$5:$E$500,2,0))</f>
        <v>0</v>
      </c>
      <c r="D123" s="2">
        <f>IF(B123=0,0,VLOOKUP(B123,DM!$C$5:$E$500,3,0))</f>
        <v>0</v>
      </c>
      <c r="E123" s="3">
        <f>VLOOKUP(B123,Tondau!$B$5:$E$500,3,0)</f>
        <v>0</v>
      </c>
      <c r="F123" s="3">
        <f>VLOOKUP(B123,Tondau!$B$5:$E$500,4,0)</f>
        <v>0</v>
      </c>
      <c r="G123" s="3">
        <f>VLOOKUP(B123,THNhap!$B$5:$F$500,4,0)</f>
        <v>0</v>
      </c>
      <c r="H123" s="3">
        <f>VLOOKUP(B123,THNhap!$B$5:$F$500,5,0)</f>
        <v>0</v>
      </c>
      <c r="I123" s="3">
        <f>VLOOKUP(B123,THXuat!$B$5:$E$500,4,0)</f>
        <v>0</v>
      </c>
      <c r="J123" s="3">
        <f>I123*VLOOKUP(NXT!B123,Tinhgiavon!$A$5:$G$500,7,0)</f>
        <v>0</v>
      </c>
      <c r="K123" s="3">
        <f t="shared" si="2"/>
        <v>0</v>
      </c>
      <c r="L123" s="3">
        <f>K123*VLOOKUP(NXT!B123,Tinhgiavon!$A$5:$G$500,7,0)</f>
        <v>0</v>
      </c>
    </row>
    <row r="124" spans="1:12" x14ac:dyDescent="0.2">
      <c r="A124" s="2"/>
      <c r="B124" s="2">
        <f>DM!C123</f>
        <v>0</v>
      </c>
      <c r="C124" s="2">
        <f>IF(B124=0,0,VLOOKUP(B124,DM!$C$5:$E$500,2,0))</f>
        <v>0</v>
      </c>
      <c r="D124" s="2">
        <f>IF(B124=0,0,VLOOKUP(B124,DM!$C$5:$E$500,3,0))</f>
        <v>0</v>
      </c>
      <c r="E124" s="3">
        <f>VLOOKUP(B124,Tondau!$B$5:$E$500,3,0)</f>
        <v>0</v>
      </c>
      <c r="F124" s="3">
        <f>VLOOKUP(B124,Tondau!$B$5:$E$500,4,0)</f>
        <v>0</v>
      </c>
      <c r="G124" s="3">
        <f>VLOOKUP(B124,THNhap!$B$5:$F$500,4,0)</f>
        <v>0</v>
      </c>
      <c r="H124" s="3">
        <f>VLOOKUP(B124,THNhap!$B$5:$F$500,5,0)</f>
        <v>0</v>
      </c>
      <c r="I124" s="3">
        <f>VLOOKUP(B124,THXuat!$B$5:$E$500,4,0)</f>
        <v>0</v>
      </c>
      <c r="J124" s="3">
        <f>I124*VLOOKUP(NXT!B124,Tinhgiavon!$A$5:$G$500,7,0)</f>
        <v>0</v>
      </c>
      <c r="K124" s="3">
        <f t="shared" si="2"/>
        <v>0</v>
      </c>
      <c r="L124" s="3">
        <f>K124*VLOOKUP(NXT!B124,Tinhgiavon!$A$5:$G$500,7,0)</f>
        <v>0</v>
      </c>
    </row>
    <row r="125" spans="1:12" x14ac:dyDescent="0.2">
      <c r="A125" s="2"/>
      <c r="B125" s="2">
        <f>DM!C124</f>
        <v>0</v>
      </c>
      <c r="C125" s="2">
        <f>IF(B125=0,0,VLOOKUP(B125,DM!$C$5:$E$500,2,0))</f>
        <v>0</v>
      </c>
      <c r="D125" s="2">
        <f>IF(B125=0,0,VLOOKUP(B125,DM!$C$5:$E$500,3,0))</f>
        <v>0</v>
      </c>
      <c r="E125" s="3">
        <f>VLOOKUP(B125,Tondau!$B$5:$E$500,3,0)</f>
        <v>0</v>
      </c>
      <c r="F125" s="3">
        <f>VLOOKUP(B125,Tondau!$B$5:$E$500,4,0)</f>
        <v>0</v>
      </c>
      <c r="G125" s="3">
        <f>VLOOKUP(B125,THNhap!$B$5:$F$500,4,0)</f>
        <v>0</v>
      </c>
      <c r="H125" s="3">
        <f>VLOOKUP(B125,THNhap!$B$5:$F$500,5,0)</f>
        <v>0</v>
      </c>
      <c r="I125" s="3">
        <f>VLOOKUP(B125,THXuat!$B$5:$E$500,4,0)</f>
        <v>0</v>
      </c>
      <c r="J125" s="3">
        <f>I125*VLOOKUP(NXT!B125,Tinhgiavon!$A$5:$G$500,7,0)</f>
        <v>0</v>
      </c>
      <c r="K125" s="3">
        <f t="shared" si="2"/>
        <v>0</v>
      </c>
      <c r="L125" s="3">
        <f>K125*VLOOKUP(NXT!B125,Tinhgiavon!$A$5:$G$500,7,0)</f>
        <v>0</v>
      </c>
    </row>
    <row r="126" spans="1:12" x14ac:dyDescent="0.2">
      <c r="A126" s="2"/>
      <c r="B126" s="2">
        <f>DM!C125</f>
        <v>0</v>
      </c>
      <c r="C126" s="2">
        <f>IF(B126=0,0,VLOOKUP(B126,DM!$C$5:$E$500,2,0))</f>
        <v>0</v>
      </c>
      <c r="D126" s="2">
        <f>IF(B126=0,0,VLOOKUP(B126,DM!$C$5:$E$500,3,0))</f>
        <v>0</v>
      </c>
      <c r="E126" s="3">
        <f>VLOOKUP(B126,Tondau!$B$5:$E$500,3,0)</f>
        <v>0</v>
      </c>
      <c r="F126" s="3">
        <f>VLOOKUP(B126,Tondau!$B$5:$E$500,4,0)</f>
        <v>0</v>
      </c>
      <c r="G126" s="3">
        <f>VLOOKUP(B126,THNhap!$B$5:$F$500,4,0)</f>
        <v>0</v>
      </c>
      <c r="H126" s="3">
        <f>VLOOKUP(B126,THNhap!$B$5:$F$500,5,0)</f>
        <v>0</v>
      </c>
      <c r="I126" s="3">
        <f>VLOOKUP(B126,THXuat!$B$5:$E$500,4,0)</f>
        <v>0</v>
      </c>
      <c r="J126" s="3">
        <f>I126*VLOOKUP(NXT!B126,Tinhgiavon!$A$5:$G$500,7,0)</f>
        <v>0</v>
      </c>
      <c r="K126" s="3">
        <f t="shared" si="2"/>
        <v>0</v>
      </c>
      <c r="L126" s="3">
        <f>K126*VLOOKUP(NXT!B126,Tinhgiavon!$A$5:$G$500,7,0)</f>
        <v>0</v>
      </c>
    </row>
    <row r="127" spans="1:12" x14ac:dyDescent="0.2">
      <c r="A127" s="2"/>
      <c r="B127" s="2">
        <f>DM!C126</f>
        <v>0</v>
      </c>
      <c r="C127" s="2">
        <f>IF(B127=0,0,VLOOKUP(B127,DM!$C$5:$E$500,2,0))</f>
        <v>0</v>
      </c>
      <c r="D127" s="2">
        <f>IF(B127=0,0,VLOOKUP(B127,DM!$C$5:$E$500,3,0))</f>
        <v>0</v>
      </c>
      <c r="E127" s="3">
        <f>VLOOKUP(B127,Tondau!$B$5:$E$500,3,0)</f>
        <v>0</v>
      </c>
      <c r="F127" s="3">
        <f>VLOOKUP(B127,Tondau!$B$5:$E$500,4,0)</f>
        <v>0</v>
      </c>
      <c r="G127" s="3">
        <f>VLOOKUP(B127,THNhap!$B$5:$F$500,4,0)</f>
        <v>0</v>
      </c>
      <c r="H127" s="3">
        <f>VLOOKUP(B127,THNhap!$B$5:$F$500,5,0)</f>
        <v>0</v>
      </c>
      <c r="I127" s="3">
        <f>VLOOKUP(B127,THXuat!$B$5:$E$500,4,0)</f>
        <v>0</v>
      </c>
      <c r="J127" s="3">
        <f>I127*VLOOKUP(NXT!B127,Tinhgiavon!$A$5:$G$500,7,0)</f>
        <v>0</v>
      </c>
      <c r="K127" s="3">
        <f t="shared" si="2"/>
        <v>0</v>
      </c>
      <c r="L127" s="3">
        <f>K127*VLOOKUP(NXT!B127,Tinhgiavon!$A$5:$G$500,7,0)</f>
        <v>0</v>
      </c>
    </row>
    <row r="128" spans="1:12" x14ac:dyDescent="0.2">
      <c r="A128" s="2"/>
      <c r="B128" s="2">
        <f>DM!C127</f>
        <v>0</v>
      </c>
      <c r="C128" s="2">
        <f>IF(B128=0,0,VLOOKUP(B128,DM!$C$5:$E$500,2,0))</f>
        <v>0</v>
      </c>
      <c r="D128" s="2">
        <f>IF(B128=0,0,VLOOKUP(B128,DM!$C$5:$E$500,3,0))</f>
        <v>0</v>
      </c>
      <c r="E128" s="3">
        <f>VLOOKUP(B128,Tondau!$B$5:$E$500,3,0)</f>
        <v>0</v>
      </c>
      <c r="F128" s="3">
        <f>VLOOKUP(B128,Tondau!$B$5:$E$500,4,0)</f>
        <v>0</v>
      </c>
      <c r="G128" s="3">
        <f>VLOOKUP(B128,THNhap!$B$5:$F$500,4,0)</f>
        <v>0</v>
      </c>
      <c r="H128" s="3">
        <f>VLOOKUP(B128,THNhap!$B$5:$F$500,5,0)</f>
        <v>0</v>
      </c>
      <c r="I128" s="3">
        <f>VLOOKUP(B128,THXuat!$B$5:$E$500,4,0)</f>
        <v>0</v>
      </c>
      <c r="J128" s="3">
        <f>I128*VLOOKUP(NXT!B128,Tinhgiavon!$A$5:$G$500,7,0)</f>
        <v>0</v>
      </c>
      <c r="K128" s="3">
        <f t="shared" si="2"/>
        <v>0</v>
      </c>
      <c r="L128" s="3">
        <f>K128*VLOOKUP(NXT!B128,Tinhgiavon!$A$5:$G$500,7,0)</f>
        <v>0</v>
      </c>
    </row>
    <row r="129" spans="1:12" x14ac:dyDescent="0.2">
      <c r="A129" s="2"/>
      <c r="B129" s="2">
        <f>DM!C128</f>
        <v>0</v>
      </c>
      <c r="C129" s="2">
        <f>IF(B129=0,0,VLOOKUP(B129,DM!$C$5:$E$500,2,0))</f>
        <v>0</v>
      </c>
      <c r="D129" s="2">
        <f>IF(B129=0,0,VLOOKUP(B129,DM!$C$5:$E$500,3,0))</f>
        <v>0</v>
      </c>
      <c r="E129" s="3">
        <f>VLOOKUP(B129,Tondau!$B$5:$E$500,3,0)</f>
        <v>0</v>
      </c>
      <c r="F129" s="3">
        <f>VLOOKUP(B129,Tondau!$B$5:$E$500,4,0)</f>
        <v>0</v>
      </c>
      <c r="G129" s="3">
        <f>VLOOKUP(B129,THNhap!$B$5:$F$500,4,0)</f>
        <v>0</v>
      </c>
      <c r="H129" s="3">
        <f>VLOOKUP(B129,THNhap!$B$5:$F$500,5,0)</f>
        <v>0</v>
      </c>
      <c r="I129" s="3">
        <f>VLOOKUP(B129,THXuat!$B$5:$E$500,4,0)</f>
        <v>0</v>
      </c>
      <c r="J129" s="3">
        <f>I129*VLOOKUP(NXT!B129,Tinhgiavon!$A$5:$G$500,7,0)</f>
        <v>0</v>
      </c>
      <c r="K129" s="3">
        <f t="shared" si="2"/>
        <v>0</v>
      </c>
      <c r="L129" s="3">
        <f>K129*VLOOKUP(NXT!B129,Tinhgiavon!$A$5:$G$500,7,0)</f>
        <v>0</v>
      </c>
    </row>
    <row r="130" spans="1:12" x14ac:dyDescent="0.2">
      <c r="A130" s="2"/>
      <c r="B130" s="2">
        <f>DM!C129</f>
        <v>0</v>
      </c>
      <c r="C130" s="2">
        <f>IF(B130=0,0,VLOOKUP(B130,DM!$C$5:$E$500,2,0))</f>
        <v>0</v>
      </c>
      <c r="D130" s="2">
        <f>IF(B130=0,0,VLOOKUP(B130,DM!$C$5:$E$500,3,0))</f>
        <v>0</v>
      </c>
      <c r="E130" s="3">
        <f>VLOOKUP(B130,Tondau!$B$5:$E$500,3,0)</f>
        <v>0</v>
      </c>
      <c r="F130" s="3">
        <f>VLOOKUP(B130,Tondau!$B$5:$E$500,4,0)</f>
        <v>0</v>
      </c>
      <c r="G130" s="3">
        <f>VLOOKUP(B130,THNhap!$B$5:$F$500,4,0)</f>
        <v>0</v>
      </c>
      <c r="H130" s="3">
        <f>VLOOKUP(B130,THNhap!$B$5:$F$500,5,0)</f>
        <v>0</v>
      </c>
      <c r="I130" s="3">
        <f>VLOOKUP(B130,THXuat!$B$5:$E$500,4,0)</f>
        <v>0</v>
      </c>
      <c r="J130" s="3">
        <f>I130*VLOOKUP(NXT!B130,Tinhgiavon!$A$5:$G$500,7,0)</f>
        <v>0</v>
      </c>
      <c r="K130" s="3">
        <f t="shared" si="2"/>
        <v>0</v>
      </c>
      <c r="L130" s="3">
        <f>K130*VLOOKUP(NXT!B130,Tinhgiavon!$A$5:$G$500,7,0)</f>
        <v>0</v>
      </c>
    </row>
    <row r="131" spans="1:12" x14ac:dyDescent="0.2">
      <c r="A131" s="2"/>
      <c r="B131" s="2">
        <f>DM!C130</f>
        <v>0</v>
      </c>
      <c r="C131" s="2">
        <f>IF(B131=0,0,VLOOKUP(B131,DM!$C$5:$E$500,2,0))</f>
        <v>0</v>
      </c>
      <c r="D131" s="2">
        <f>IF(B131=0,0,VLOOKUP(B131,DM!$C$5:$E$500,3,0))</f>
        <v>0</v>
      </c>
      <c r="E131" s="3">
        <f>VLOOKUP(B131,Tondau!$B$5:$E$500,3,0)</f>
        <v>0</v>
      </c>
      <c r="F131" s="3">
        <f>VLOOKUP(B131,Tondau!$B$5:$E$500,4,0)</f>
        <v>0</v>
      </c>
      <c r="G131" s="3">
        <f>VLOOKUP(B131,THNhap!$B$5:$F$500,4,0)</f>
        <v>0</v>
      </c>
      <c r="H131" s="3">
        <f>VLOOKUP(B131,THNhap!$B$5:$F$500,5,0)</f>
        <v>0</v>
      </c>
      <c r="I131" s="3">
        <f>VLOOKUP(B131,THXuat!$B$5:$E$500,4,0)</f>
        <v>0</v>
      </c>
      <c r="J131" s="3">
        <f>I131*VLOOKUP(NXT!B131,Tinhgiavon!$A$5:$G$500,7,0)</f>
        <v>0</v>
      </c>
      <c r="K131" s="3">
        <f t="shared" si="2"/>
        <v>0</v>
      </c>
      <c r="L131" s="3">
        <f>K131*VLOOKUP(NXT!B131,Tinhgiavon!$A$5:$G$500,7,0)</f>
        <v>0</v>
      </c>
    </row>
    <row r="132" spans="1:12" x14ac:dyDescent="0.2">
      <c r="A132" s="2"/>
      <c r="B132" s="2">
        <f>DM!C131</f>
        <v>0</v>
      </c>
      <c r="C132" s="2">
        <f>IF(B132=0,0,VLOOKUP(B132,DM!$C$5:$E$500,2,0))</f>
        <v>0</v>
      </c>
      <c r="D132" s="2">
        <f>IF(B132=0,0,VLOOKUP(B132,DM!$C$5:$E$500,3,0))</f>
        <v>0</v>
      </c>
      <c r="E132" s="3">
        <f>VLOOKUP(B132,Tondau!$B$5:$E$500,3,0)</f>
        <v>0</v>
      </c>
      <c r="F132" s="3">
        <f>VLOOKUP(B132,Tondau!$B$5:$E$500,4,0)</f>
        <v>0</v>
      </c>
      <c r="G132" s="3">
        <f>VLOOKUP(B132,THNhap!$B$5:$F$500,4,0)</f>
        <v>0</v>
      </c>
      <c r="H132" s="3">
        <f>VLOOKUP(B132,THNhap!$B$5:$F$500,5,0)</f>
        <v>0</v>
      </c>
      <c r="I132" s="3">
        <f>VLOOKUP(B132,THXuat!$B$5:$E$500,4,0)</f>
        <v>0</v>
      </c>
      <c r="J132" s="3">
        <f>I132*VLOOKUP(NXT!B132,Tinhgiavon!$A$5:$G$500,7,0)</f>
        <v>0</v>
      </c>
      <c r="K132" s="3">
        <f t="shared" si="2"/>
        <v>0</v>
      </c>
      <c r="L132" s="3">
        <f>K132*VLOOKUP(NXT!B132,Tinhgiavon!$A$5:$G$500,7,0)</f>
        <v>0</v>
      </c>
    </row>
    <row r="133" spans="1:12" x14ac:dyDescent="0.2">
      <c r="A133" s="2"/>
      <c r="B133" s="2">
        <f>DM!C132</f>
        <v>0</v>
      </c>
      <c r="C133" s="2">
        <f>IF(B133=0,0,VLOOKUP(B133,DM!$C$5:$E$500,2,0))</f>
        <v>0</v>
      </c>
      <c r="D133" s="2">
        <f>IF(B133=0,0,VLOOKUP(B133,DM!$C$5:$E$500,3,0))</f>
        <v>0</v>
      </c>
      <c r="E133" s="3">
        <f>VLOOKUP(B133,Tondau!$B$5:$E$500,3,0)</f>
        <v>0</v>
      </c>
      <c r="F133" s="3">
        <f>VLOOKUP(B133,Tondau!$B$5:$E$500,4,0)</f>
        <v>0</v>
      </c>
      <c r="G133" s="3">
        <f>VLOOKUP(B133,THNhap!$B$5:$F$500,4,0)</f>
        <v>0</v>
      </c>
      <c r="H133" s="3">
        <f>VLOOKUP(B133,THNhap!$B$5:$F$500,5,0)</f>
        <v>0</v>
      </c>
      <c r="I133" s="3">
        <f>VLOOKUP(B133,THXuat!$B$5:$E$500,4,0)</f>
        <v>0</v>
      </c>
      <c r="J133" s="3">
        <f>I133*VLOOKUP(NXT!B133,Tinhgiavon!$A$5:$G$500,7,0)</f>
        <v>0</v>
      </c>
      <c r="K133" s="3">
        <f t="shared" si="2"/>
        <v>0</v>
      </c>
      <c r="L133" s="3">
        <f>K133*VLOOKUP(NXT!B133,Tinhgiavon!$A$5:$G$500,7,0)</f>
        <v>0</v>
      </c>
    </row>
    <row r="134" spans="1:12" x14ac:dyDescent="0.2">
      <c r="A134" s="2"/>
      <c r="B134" s="2">
        <f>DM!C133</f>
        <v>0</v>
      </c>
      <c r="C134" s="2">
        <f>IF(B134=0,0,VLOOKUP(B134,DM!$C$5:$E$500,2,0))</f>
        <v>0</v>
      </c>
      <c r="D134" s="2">
        <f>IF(B134=0,0,VLOOKUP(B134,DM!$C$5:$E$500,3,0))</f>
        <v>0</v>
      </c>
      <c r="E134" s="3">
        <f>VLOOKUP(B134,Tondau!$B$5:$E$500,3,0)</f>
        <v>0</v>
      </c>
      <c r="F134" s="3">
        <f>VLOOKUP(B134,Tondau!$B$5:$E$500,4,0)</f>
        <v>0</v>
      </c>
      <c r="G134" s="3">
        <f>VLOOKUP(B134,THNhap!$B$5:$F$500,4,0)</f>
        <v>0</v>
      </c>
      <c r="H134" s="3">
        <f>VLOOKUP(B134,THNhap!$B$5:$F$500,5,0)</f>
        <v>0</v>
      </c>
      <c r="I134" s="3">
        <f>VLOOKUP(B134,THXuat!$B$5:$E$500,4,0)</f>
        <v>0</v>
      </c>
      <c r="J134" s="3">
        <f>I134*VLOOKUP(NXT!B134,Tinhgiavon!$A$5:$G$500,7,0)</f>
        <v>0</v>
      </c>
      <c r="K134" s="3">
        <f t="shared" si="2"/>
        <v>0</v>
      </c>
      <c r="L134" s="3">
        <f>K134*VLOOKUP(NXT!B134,Tinhgiavon!$A$5:$G$500,7,0)</f>
        <v>0</v>
      </c>
    </row>
    <row r="135" spans="1:12" x14ac:dyDescent="0.2">
      <c r="A135" s="2"/>
      <c r="B135" s="2">
        <f>DM!C134</f>
        <v>0</v>
      </c>
      <c r="C135" s="2">
        <f>IF(B135=0,0,VLOOKUP(B135,DM!$C$5:$E$500,2,0))</f>
        <v>0</v>
      </c>
      <c r="D135" s="2">
        <f>IF(B135=0,0,VLOOKUP(B135,DM!$C$5:$E$500,3,0))</f>
        <v>0</v>
      </c>
      <c r="E135" s="3">
        <f>VLOOKUP(B135,Tondau!$B$5:$E$500,3,0)</f>
        <v>0</v>
      </c>
      <c r="F135" s="3">
        <f>VLOOKUP(B135,Tondau!$B$5:$E$500,4,0)</f>
        <v>0</v>
      </c>
      <c r="G135" s="3">
        <f>VLOOKUP(B135,THNhap!$B$5:$F$500,4,0)</f>
        <v>0</v>
      </c>
      <c r="H135" s="3">
        <f>VLOOKUP(B135,THNhap!$B$5:$F$500,5,0)</f>
        <v>0</v>
      </c>
      <c r="I135" s="3">
        <f>VLOOKUP(B135,THXuat!$B$5:$E$500,4,0)</f>
        <v>0</v>
      </c>
      <c r="J135" s="3">
        <f>I135*VLOOKUP(NXT!B135,Tinhgiavon!$A$5:$G$500,7,0)</f>
        <v>0</v>
      </c>
      <c r="K135" s="3">
        <f t="shared" ref="K135:K198" si="3">E135+G135-I135</f>
        <v>0</v>
      </c>
      <c r="L135" s="3">
        <f>K135*VLOOKUP(NXT!B135,Tinhgiavon!$A$5:$G$500,7,0)</f>
        <v>0</v>
      </c>
    </row>
    <row r="136" spans="1:12" x14ac:dyDescent="0.2">
      <c r="A136" s="2"/>
      <c r="B136" s="2">
        <f>DM!C135</f>
        <v>0</v>
      </c>
      <c r="C136" s="2">
        <f>IF(B136=0,0,VLOOKUP(B136,DM!$C$5:$E$500,2,0))</f>
        <v>0</v>
      </c>
      <c r="D136" s="2">
        <f>IF(B136=0,0,VLOOKUP(B136,DM!$C$5:$E$500,3,0))</f>
        <v>0</v>
      </c>
      <c r="E136" s="3">
        <f>VLOOKUP(B136,Tondau!$B$5:$E$500,3,0)</f>
        <v>0</v>
      </c>
      <c r="F136" s="3">
        <f>VLOOKUP(B136,Tondau!$B$5:$E$500,4,0)</f>
        <v>0</v>
      </c>
      <c r="G136" s="3">
        <f>VLOOKUP(B136,THNhap!$B$5:$F$500,4,0)</f>
        <v>0</v>
      </c>
      <c r="H136" s="3">
        <f>VLOOKUP(B136,THNhap!$B$5:$F$500,5,0)</f>
        <v>0</v>
      </c>
      <c r="I136" s="3">
        <f>VLOOKUP(B136,THXuat!$B$5:$E$500,4,0)</f>
        <v>0</v>
      </c>
      <c r="J136" s="3">
        <f>I136*VLOOKUP(NXT!B136,Tinhgiavon!$A$5:$G$500,7,0)</f>
        <v>0</v>
      </c>
      <c r="K136" s="3">
        <f t="shared" si="3"/>
        <v>0</v>
      </c>
      <c r="L136" s="3">
        <f>K136*VLOOKUP(NXT!B136,Tinhgiavon!$A$5:$G$500,7,0)</f>
        <v>0</v>
      </c>
    </row>
    <row r="137" spans="1:12" x14ac:dyDescent="0.2">
      <c r="A137" s="2"/>
      <c r="B137" s="2">
        <f>DM!C136</f>
        <v>0</v>
      </c>
      <c r="C137" s="2">
        <f>IF(B137=0,0,VLOOKUP(B137,DM!$C$5:$E$500,2,0))</f>
        <v>0</v>
      </c>
      <c r="D137" s="2">
        <f>IF(B137=0,0,VLOOKUP(B137,DM!$C$5:$E$500,3,0))</f>
        <v>0</v>
      </c>
      <c r="E137" s="3">
        <f>VLOOKUP(B137,Tondau!$B$5:$E$500,3,0)</f>
        <v>0</v>
      </c>
      <c r="F137" s="3">
        <f>VLOOKUP(B137,Tondau!$B$5:$E$500,4,0)</f>
        <v>0</v>
      </c>
      <c r="G137" s="3">
        <f>VLOOKUP(B137,THNhap!$B$5:$F$500,4,0)</f>
        <v>0</v>
      </c>
      <c r="H137" s="3">
        <f>VLOOKUP(B137,THNhap!$B$5:$F$500,5,0)</f>
        <v>0</v>
      </c>
      <c r="I137" s="3">
        <f>VLOOKUP(B137,THXuat!$B$5:$E$500,4,0)</f>
        <v>0</v>
      </c>
      <c r="J137" s="3">
        <f>I137*VLOOKUP(NXT!B137,Tinhgiavon!$A$5:$G$500,7,0)</f>
        <v>0</v>
      </c>
      <c r="K137" s="3">
        <f t="shared" si="3"/>
        <v>0</v>
      </c>
      <c r="L137" s="3">
        <f>K137*VLOOKUP(NXT!B137,Tinhgiavon!$A$5:$G$500,7,0)</f>
        <v>0</v>
      </c>
    </row>
    <row r="138" spans="1:12" x14ac:dyDescent="0.2">
      <c r="A138" s="2"/>
      <c r="B138" s="2">
        <f>DM!C137</f>
        <v>0</v>
      </c>
      <c r="C138" s="2">
        <f>IF(B138=0,0,VLOOKUP(B138,DM!$C$5:$E$500,2,0))</f>
        <v>0</v>
      </c>
      <c r="D138" s="2">
        <f>IF(B138=0,0,VLOOKUP(B138,DM!$C$5:$E$500,3,0))</f>
        <v>0</v>
      </c>
      <c r="E138" s="3">
        <f>VLOOKUP(B138,Tondau!$B$5:$E$500,3,0)</f>
        <v>0</v>
      </c>
      <c r="F138" s="3">
        <f>VLOOKUP(B138,Tondau!$B$5:$E$500,4,0)</f>
        <v>0</v>
      </c>
      <c r="G138" s="3">
        <f>VLOOKUP(B138,THNhap!$B$5:$F$500,4,0)</f>
        <v>0</v>
      </c>
      <c r="H138" s="3">
        <f>VLOOKUP(B138,THNhap!$B$5:$F$500,5,0)</f>
        <v>0</v>
      </c>
      <c r="I138" s="3">
        <f>VLOOKUP(B138,THXuat!$B$5:$E$500,4,0)</f>
        <v>0</v>
      </c>
      <c r="J138" s="3">
        <f>I138*VLOOKUP(NXT!B138,Tinhgiavon!$A$5:$G$500,7,0)</f>
        <v>0</v>
      </c>
      <c r="K138" s="3">
        <f t="shared" si="3"/>
        <v>0</v>
      </c>
      <c r="L138" s="3">
        <f>K138*VLOOKUP(NXT!B138,Tinhgiavon!$A$5:$G$500,7,0)</f>
        <v>0</v>
      </c>
    </row>
    <row r="139" spans="1:12" x14ac:dyDescent="0.2">
      <c r="A139" s="2"/>
      <c r="B139" s="2">
        <f>DM!C138</f>
        <v>0</v>
      </c>
      <c r="C139" s="2">
        <f>IF(B139=0,0,VLOOKUP(B139,DM!$C$5:$E$500,2,0))</f>
        <v>0</v>
      </c>
      <c r="D139" s="2">
        <f>IF(B139=0,0,VLOOKUP(B139,DM!$C$5:$E$500,3,0))</f>
        <v>0</v>
      </c>
      <c r="E139" s="3">
        <f>VLOOKUP(B139,Tondau!$B$5:$E$500,3,0)</f>
        <v>0</v>
      </c>
      <c r="F139" s="3">
        <f>VLOOKUP(B139,Tondau!$B$5:$E$500,4,0)</f>
        <v>0</v>
      </c>
      <c r="G139" s="3">
        <f>VLOOKUP(B139,THNhap!$B$5:$F$500,4,0)</f>
        <v>0</v>
      </c>
      <c r="H139" s="3">
        <f>VLOOKUP(B139,THNhap!$B$5:$F$500,5,0)</f>
        <v>0</v>
      </c>
      <c r="I139" s="3">
        <f>VLOOKUP(B139,THXuat!$B$5:$E$500,4,0)</f>
        <v>0</v>
      </c>
      <c r="J139" s="3">
        <f>I139*VLOOKUP(NXT!B139,Tinhgiavon!$A$5:$G$500,7,0)</f>
        <v>0</v>
      </c>
      <c r="K139" s="3">
        <f t="shared" si="3"/>
        <v>0</v>
      </c>
      <c r="L139" s="3">
        <f>K139*VLOOKUP(NXT!B139,Tinhgiavon!$A$5:$G$500,7,0)</f>
        <v>0</v>
      </c>
    </row>
    <row r="140" spans="1:12" x14ac:dyDescent="0.2">
      <c r="A140" s="2"/>
      <c r="B140" s="2">
        <f>DM!C139</f>
        <v>0</v>
      </c>
      <c r="C140" s="2">
        <f>IF(B140=0,0,VLOOKUP(B140,DM!$C$5:$E$500,2,0))</f>
        <v>0</v>
      </c>
      <c r="D140" s="2">
        <f>IF(B140=0,0,VLOOKUP(B140,DM!$C$5:$E$500,3,0))</f>
        <v>0</v>
      </c>
      <c r="E140" s="3">
        <f>VLOOKUP(B140,Tondau!$B$5:$E$500,3,0)</f>
        <v>0</v>
      </c>
      <c r="F140" s="3">
        <f>VLOOKUP(B140,Tondau!$B$5:$E$500,4,0)</f>
        <v>0</v>
      </c>
      <c r="G140" s="3">
        <f>VLOOKUP(B140,THNhap!$B$5:$F$500,4,0)</f>
        <v>0</v>
      </c>
      <c r="H140" s="3">
        <f>VLOOKUP(B140,THNhap!$B$5:$F$500,5,0)</f>
        <v>0</v>
      </c>
      <c r="I140" s="3">
        <f>VLOOKUP(B140,THXuat!$B$5:$E$500,4,0)</f>
        <v>0</v>
      </c>
      <c r="J140" s="3">
        <f>I140*VLOOKUP(NXT!B140,Tinhgiavon!$A$5:$G$500,7,0)</f>
        <v>0</v>
      </c>
      <c r="K140" s="3">
        <f t="shared" si="3"/>
        <v>0</v>
      </c>
      <c r="L140" s="3">
        <f>K140*VLOOKUP(NXT!B140,Tinhgiavon!$A$5:$G$500,7,0)</f>
        <v>0</v>
      </c>
    </row>
    <row r="141" spans="1:12" x14ac:dyDescent="0.2">
      <c r="A141" s="2"/>
      <c r="B141" s="2">
        <f>DM!C140</f>
        <v>0</v>
      </c>
      <c r="C141" s="2">
        <f>IF(B141=0,0,VLOOKUP(B141,DM!$C$5:$E$500,2,0))</f>
        <v>0</v>
      </c>
      <c r="D141" s="2">
        <f>IF(B141=0,0,VLOOKUP(B141,DM!$C$5:$E$500,3,0))</f>
        <v>0</v>
      </c>
      <c r="E141" s="3">
        <f>VLOOKUP(B141,Tondau!$B$5:$E$500,3,0)</f>
        <v>0</v>
      </c>
      <c r="F141" s="3">
        <f>VLOOKUP(B141,Tondau!$B$5:$E$500,4,0)</f>
        <v>0</v>
      </c>
      <c r="G141" s="3">
        <f>VLOOKUP(B141,THNhap!$B$5:$F$500,4,0)</f>
        <v>0</v>
      </c>
      <c r="H141" s="3">
        <f>VLOOKUP(B141,THNhap!$B$5:$F$500,5,0)</f>
        <v>0</v>
      </c>
      <c r="I141" s="3">
        <f>VLOOKUP(B141,THXuat!$B$5:$E$500,4,0)</f>
        <v>0</v>
      </c>
      <c r="J141" s="3">
        <f>I141*VLOOKUP(NXT!B141,Tinhgiavon!$A$5:$G$500,7,0)</f>
        <v>0</v>
      </c>
      <c r="K141" s="3">
        <f t="shared" si="3"/>
        <v>0</v>
      </c>
      <c r="L141" s="3">
        <f>K141*VLOOKUP(NXT!B141,Tinhgiavon!$A$5:$G$500,7,0)</f>
        <v>0</v>
      </c>
    </row>
    <row r="142" spans="1:12" x14ac:dyDescent="0.2">
      <c r="A142" s="2"/>
      <c r="B142" s="2">
        <f>DM!C141</f>
        <v>0</v>
      </c>
      <c r="C142" s="2">
        <f>IF(B142=0,0,VLOOKUP(B142,DM!$C$5:$E$500,2,0))</f>
        <v>0</v>
      </c>
      <c r="D142" s="2">
        <f>IF(B142=0,0,VLOOKUP(B142,DM!$C$5:$E$500,3,0))</f>
        <v>0</v>
      </c>
      <c r="E142" s="3">
        <f>VLOOKUP(B142,Tondau!$B$5:$E$500,3,0)</f>
        <v>0</v>
      </c>
      <c r="F142" s="3">
        <f>VLOOKUP(B142,Tondau!$B$5:$E$500,4,0)</f>
        <v>0</v>
      </c>
      <c r="G142" s="3">
        <f>VLOOKUP(B142,THNhap!$B$5:$F$500,4,0)</f>
        <v>0</v>
      </c>
      <c r="H142" s="3">
        <f>VLOOKUP(B142,THNhap!$B$5:$F$500,5,0)</f>
        <v>0</v>
      </c>
      <c r="I142" s="3">
        <f>VLOOKUP(B142,THXuat!$B$5:$E$500,4,0)</f>
        <v>0</v>
      </c>
      <c r="J142" s="3">
        <f>I142*VLOOKUP(NXT!B142,Tinhgiavon!$A$5:$G$500,7,0)</f>
        <v>0</v>
      </c>
      <c r="K142" s="3">
        <f t="shared" si="3"/>
        <v>0</v>
      </c>
      <c r="L142" s="3">
        <f>K142*VLOOKUP(NXT!B142,Tinhgiavon!$A$5:$G$500,7,0)</f>
        <v>0</v>
      </c>
    </row>
    <row r="143" spans="1:12" x14ac:dyDescent="0.2">
      <c r="A143" s="2"/>
      <c r="B143" s="2">
        <f>DM!C142</f>
        <v>0</v>
      </c>
      <c r="C143" s="2">
        <f>IF(B143=0,0,VLOOKUP(B143,DM!$C$5:$E$500,2,0))</f>
        <v>0</v>
      </c>
      <c r="D143" s="2">
        <f>IF(B143=0,0,VLOOKUP(B143,DM!$C$5:$E$500,3,0))</f>
        <v>0</v>
      </c>
      <c r="E143" s="3">
        <f>VLOOKUP(B143,Tondau!$B$5:$E$500,3,0)</f>
        <v>0</v>
      </c>
      <c r="F143" s="3">
        <f>VLOOKUP(B143,Tondau!$B$5:$E$500,4,0)</f>
        <v>0</v>
      </c>
      <c r="G143" s="3">
        <f>VLOOKUP(B143,THNhap!$B$5:$F$500,4,0)</f>
        <v>0</v>
      </c>
      <c r="H143" s="3">
        <f>VLOOKUP(B143,THNhap!$B$5:$F$500,5,0)</f>
        <v>0</v>
      </c>
      <c r="I143" s="3">
        <f>VLOOKUP(B143,THXuat!$B$5:$E$500,4,0)</f>
        <v>0</v>
      </c>
      <c r="J143" s="3">
        <f>I143*VLOOKUP(NXT!B143,Tinhgiavon!$A$5:$G$500,7,0)</f>
        <v>0</v>
      </c>
      <c r="K143" s="3">
        <f t="shared" si="3"/>
        <v>0</v>
      </c>
      <c r="L143" s="3">
        <f>K143*VLOOKUP(NXT!B143,Tinhgiavon!$A$5:$G$500,7,0)</f>
        <v>0</v>
      </c>
    </row>
    <row r="144" spans="1:12" x14ac:dyDescent="0.2">
      <c r="A144" s="2"/>
      <c r="B144" s="2">
        <f>DM!C143</f>
        <v>0</v>
      </c>
      <c r="C144" s="2">
        <f>IF(B144=0,0,VLOOKUP(B144,DM!$C$5:$E$500,2,0))</f>
        <v>0</v>
      </c>
      <c r="D144" s="2">
        <f>IF(B144=0,0,VLOOKUP(B144,DM!$C$5:$E$500,3,0))</f>
        <v>0</v>
      </c>
      <c r="E144" s="3">
        <f>VLOOKUP(B144,Tondau!$B$5:$E$500,3,0)</f>
        <v>0</v>
      </c>
      <c r="F144" s="3">
        <f>VLOOKUP(B144,Tondau!$B$5:$E$500,4,0)</f>
        <v>0</v>
      </c>
      <c r="G144" s="3">
        <f>VLOOKUP(B144,THNhap!$B$5:$F$500,4,0)</f>
        <v>0</v>
      </c>
      <c r="H144" s="3">
        <f>VLOOKUP(B144,THNhap!$B$5:$F$500,5,0)</f>
        <v>0</v>
      </c>
      <c r="I144" s="3">
        <f>VLOOKUP(B144,THXuat!$B$5:$E$500,4,0)</f>
        <v>0</v>
      </c>
      <c r="J144" s="3">
        <f>I144*VLOOKUP(NXT!B144,Tinhgiavon!$A$5:$G$500,7,0)</f>
        <v>0</v>
      </c>
      <c r="K144" s="3">
        <f t="shared" si="3"/>
        <v>0</v>
      </c>
      <c r="L144" s="3">
        <f>K144*VLOOKUP(NXT!B144,Tinhgiavon!$A$5:$G$500,7,0)</f>
        <v>0</v>
      </c>
    </row>
    <row r="145" spans="1:12" x14ac:dyDescent="0.2">
      <c r="A145" s="2"/>
      <c r="B145" s="2">
        <f>DM!C144</f>
        <v>0</v>
      </c>
      <c r="C145" s="2">
        <f>IF(B145=0,0,VLOOKUP(B145,DM!$C$5:$E$500,2,0))</f>
        <v>0</v>
      </c>
      <c r="D145" s="2">
        <f>IF(B145=0,0,VLOOKUP(B145,DM!$C$5:$E$500,3,0))</f>
        <v>0</v>
      </c>
      <c r="E145" s="3">
        <f>VLOOKUP(B145,Tondau!$B$5:$E$500,3,0)</f>
        <v>0</v>
      </c>
      <c r="F145" s="3">
        <f>VLOOKUP(B145,Tondau!$B$5:$E$500,4,0)</f>
        <v>0</v>
      </c>
      <c r="G145" s="3">
        <f>VLOOKUP(B145,THNhap!$B$5:$F$500,4,0)</f>
        <v>0</v>
      </c>
      <c r="H145" s="3">
        <f>VLOOKUP(B145,THNhap!$B$5:$F$500,5,0)</f>
        <v>0</v>
      </c>
      <c r="I145" s="3">
        <f>VLOOKUP(B145,THXuat!$B$5:$E$500,4,0)</f>
        <v>0</v>
      </c>
      <c r="J145" s="3">
        <f>I145*VLOOKUP(NXT!B145,Tinhgiavon!$A$5:$G$500,7,0)</f>
        <v>0</v>
      </c>
      <c r="K145" s="3">
        <f t="shared" si="3"/>
        <v>0</v>
      </c>
      <c r="L145" s="3">
        <f>K145*VLOOKUP(NXT!B145,Tinhgiavon!$A$5:$G$500,7,0)</f>
        <v>0</v>
      </c>
    </row>
    <row r="146" spans="1:12" x14ac:dyDescent="0.2">
      <c r="A146" s="2"/>
      <c r="B146" s="2">
        <f>DM!C145</f>
        <v>0</v>
      </c>
      <c r="C146" s="2">
        <f>IF(B146=0,0,VLOOKUP(B146,DM!$C$5:$E$500,2,0))</f>
        <v>0</v>
      </c>
      <c r="D146" s="2">
        <f>IF(B146=0,0,VLOOKUP(B146,DM!$C$5:$E$500,3,0))</f>
        <v>0</v>
      </c>
      <c r="E146" s="3">
        <f>VLOOKUP(B146,Tondau!$B$5:$E$500,3,0)</f>
        <v>0</v>
      </c>
      <c r="F146" s="3">
        <f>VLOOKUP(B146,Tondau!$B$5:$E$500,4,0)</f>
        <v>0</v>
      </c>
      <c r="G146" s="3">
        <f>VLOOKUP(B146,THNhap!$B$5:$F$500,4,0)</f>
        <v>0</v>
      </c>
      <c r="H146" s="3">
        <f>VLOOKUP(B146,THNhap!$B$5:$F$500,5,0)</f>
        <v>0</v>
      </c>
      <c r="I146" s="3">
        <f>VLOOKUP(B146,THXuat!$B$5:$E$500,4,0)</f>
        <v>0</v>
      </c>
      <c r="J146" s="3">
        <f>I146*VLOOKUP(NXT!B146,Tinhgiavon!$A$5:$G$500,7,0)</f>
        <v>0</v>
      </c>
      <c r="K146" s="3">
        <f t="shared" si="3"/>
        <v>0</v>
      </c>
      <c r="L146" s="3">
        <f>K146*VLOOKUP(NXT!B146,Tinhgiavon!$A$5:$G$500,7,0)</f>
        <v>0</v>
      </c>
    </row>
    <row r="147" spans="1:12" x14ac:dyDescent="0.2">
      <c r="A147" s="2"/>
      <c r="B147" s="2">
        <f>DM!C146</f>
        <v>0</v>
      </c>
      <c r="C147" s="2">
        <f>IF(B147=0,0,VLOOKUP(B147,DM!$C$5:$E$500,2,0))</f>
        <v>0</v>
      </c>
      <c r="D147" s="2">
        <f>IF(B147=0,0,VLOOKUP(B147,DM!$C$5:$E$500,3,0))</f>
        <v>0</v>
      </c>
      <c r="E147" s="3">
        <f>VLOOKUP(B147,Tondau!$B$5:$E$500,3,0)</f>
        <v>0</v>
      </c>
      <c r="F147" s="3">
        <f>VLOOKUP(B147,Tondau!$B$5:$E$500,4,0)</f>
        <v>0</v>
      </c>
      <c r="G147" s="3">
        <f>VLOOKUP(B147,THNhap!$B$5:$F$500,4,0)</f>
        <v>0</v>
      </c>
      <c r="H147" s="3">
        <f>VLOOKUP(B147,THNhap!$B$5:$F$500,5,0)</f>
        <v>0</v>
      </c>
      <c r="I147" s="3">
        <f>VLOOKUP(B147,THXuat!$B$5:$E$500,4,0)</f>
        <v>0</v>
      </c>
      <c r="J147" s="3">
        <f>I147*VLOOKUP(NXT!B147,Tinhgiavon!$A$5:$G$500,7,0)</f>
        <v>0</v>
      </c>
      <c r="K147" s="3">
        <f t="shared" si="3"/>
        <v>0</v>
      </c>
      <c r="L147" s="3">
        <f>K147*VLOOKUP(NXT!B147,Tinhgiavon!$A$5:$G$500,7,0)</f>
        <v>0</v>
      </c>
    </row>
    <row r="148" spans="1:12" x14ac:dyDescent="0.2">
      <c r="A148" s="2"/>
      <c r="B148" s="2">
        <f>DM!C147</f>
        <v>0</v>
      </c>
      <c r="C148" s="2">
        <f>IF(B148=0,0,VLOOKUP(B148,DM!$C$5:$E$500,2,0))</f>
        <v>0</v>
      </c>
      <c r="D148" s="2">
        <f>IF(B148=0,0,VLOOKUP(B148,DM!$C$5:$E$500,3,0))</f>
        <v>0</v>
      </c>
      <c r="E148" s="3">
        <f>VLOOKUP(B148,Tondau!$B$5:$E$500,3,0)</f>
        <v>0</v>
      </c>
      <c r="F148" s="3">
        <f>VLOOKUP(B148,Tondau!$B$5:$E$500,4,0)</f>
        <v>0</v>
      </c>
      <c r="G148" s="3">
        <f>VLOOKUP(B148,THNhap!$B$5:$F$500,4,0)</f>
        <v>0</v>
      </c>
      <c r="H148" s="3">
        <f>VLOOKUP(B148,THNhap!$B$5:$F$500,5,0)</f>
        <v>0</v>
      </c>
      <c r="I148" s="3">
        <f>VLOOKUP(B148,THXuat!$B$5:$E$500,4,0)</f>
        <v>0</v>
      </c>
      <c r="J148" s="3">
        <f>I148*VLOOKUP(NXT!B148,Tinhgiavon!$A$5:$G$500,7,0)</f>
        <v>0</v>
      </c>
      <c r="K148" s="3">
        <f t="shared" si="3"/>
        <v>0</v>
      </c>
      <c r="L148" s="3">
        <f>K148*VLOOKUP(NXT!B148,Tinhgiavon!$A$5:$G$500,7,0)</f>
        <v>0</v>
      </c>
    </row>
    <row r="149" spans="1:12" x14ac:dyDescent="0.2">
      <c r="A149" s="2"/>
      <c r="B149" s="2">
        <f>DM!C148</f>
        <v>0</v>
      </c>
      <c r="C149" s="2">
        <f>IF(B149=0,0,VLOOKUP(B149,DM!$C$5:$E$500,2,0))</f>
        <v>0</v>
      </c>
      <c r="D149" s="2">
        <f>IF(B149=0,0,VLOOKUP(B149,DM!$C$5:$E$500,3,0))</f>
        <v>0</v>
      </c>
      <c r="E149" s="3">
        <f>VLOOKUP(B149,Tondau!$B$5:$E$500,3,0)</f>
        <v>0</v>
      </c>
      <c r="F149" s="3">
        <f>VLOOKUP(B149,Tondau!$B$5:$E$500,4,0)</f>
        <v>0</v>
      </c>
      <c r="G149" s="3">
        <f>VLOOKUP(B149,THNhap!$B$5:$F$500,4,0)</f>
        <v>0</v>
      </c>
      <c r="H149" s="3">
        <f>VLOOKUP(B149,THNhap!$B$5:$F$500,5,0)</f>
        <v>0</v>
      </c>
      <c r="I149" s="3">
        <f>VLOOKUP(B149,THXuat!$B$5:$E$500,4,0)</f>
        <v>0</v>
      </c>
      <c r="J149" s="3">
        <f>I149*VLOOKUP(NXT!B149,Tinhgiavon!$A$5:$G$500,7,0)</f>
        <v>0</v>
      </c>
      <c r="K149" s="3">
        <f t="shared" si="3"/>
        <v>0</v>
      </c>
      <c r="L149" s="3">
        <f>K149*VLOOKUP(NXT!B149,Tinhgiavon!$A$5:$G$500,7,0)</f>
        <v>0</v>
      </c>
    </row>
    <row r="150" spans="1:12" x14ac:dyDescent="0.2">
      <c r="A150" s="2"/>
      <c r="B150" s="2">
        <f>DM!C149</f>
        <v>0</v>
      </c>
      <c r="C150" s="2">
        <f>IF(B150=0,0,VLOOKUP(B150,DM!$C$5:$E$500,2,0))</f>
        <v>0</v>
      </c>
      <c r="D150" s="2">
        <f>IF(B150=0,0,VLOOKUP(B150,DM!$C$5:$E$500,3,0))</f>
        <v>0</v>
      </c>
      <c r="E150" s="3">
        <f>VLOOKUP(B150,Tondau!$B$5:$E$500,3,0)</f>
        <v>0</v>
      </c>
      <c r="F150" s="3">
        <f>VLOOKUP(B150,Tondau!$B$5:$E$500,4,0)</f>
        <v>0</v>
      </c>
      <c r="G150" s="3">
        <f>VLOOKUP(B150,THNhap!$B$5:$F$500,4,0)</f>
        <v>0</v>
      </c>
      <c r="H150" s="3">
        <f>VLOOKUP(B150,THNhap!$B$5:$F$500,5,0)</f>
        <v>0</v>
      </c>
      <c r="I150" s="3">
        <f>VLOOKUP(B150,THXuat!$B$5:$E$500,4,0)</f>
        <v>0</v>
      </c>
      <c r="J150" s="3">
        <f>I150*VLOOKUP(NXT!B150,Tinhgiavon!$A$5:$G$500,7,0)</f>
        <v>0</v>
      </c>
      <c r="K150" s="3">
        <f t="shared" si="3"/>
        <v>0</v>
      </c>
      <c r="L150" s="3">
        <f>K150*VLOOKUP(NXT!B150,Tinhgiavon!$A$5:$G$500,7,0)</f>
        <v>0</v>
      </c>
    </row>
    <row r="151" spans="1:12" x14ac:dyDescent="0.2">
      <c r="A151" s="2"/>
      <c r="B151" s="2">
        <f>DM!C150</f>
        <v>0</v>
      </c>
      <c r="C151" s="2">
        <f>IF(B151=0,0,VLOOKUP(B151,DM!$C$5:$E$500,2,0))</f>
        <v>0</v>
      </c>
      <c r="D151" s="2">
        <f>IF(B151=0,0,VLOOKUP(B151,DM!$C$5:$E$500,3,0))</f>
        <v>0</v>
      </c>
      <c r="E151" s="3">
        <f>VLOOKUP(B151,Tondau!$B$5:$E$500,3,0)</f>
        <v>0</v>
      </c>
      <c r="F151" s="3">
        <f>VLOOKUP(B151,Tondau!$B$5:$E$500,4,0)</f>
        <v>0</v>
      </c>
      <c r="G151" s="3">
        <f>VLOOKUP(B151,THNhap!$B$5:$F$500,4,0)</f>
        <v>0</v>
      </c>
      <c r="H151" s="3">
        <f>VLOOKUP(B151,THNhap!$B$5:$F$500,5,0)</f>
        <v>0</v>
      </c>
      <c r="I151" s="3">
        <f>VLOOKUP(B151,THXuat!$B$5:$E$500,4,0)</f>
        <v>0</v>
      </c>
      <c r="J151" s="3">
        <f>I151*VLOOKUP(NXT!B151,Tinhgiavon!$A$5:$G$500,7,0)</f>
        <v>0</v>
      </c>
      <c r="K151" s="3">
        <f t="shared" si="3"/>
        <v>0</v>
      </c>
      <c r="L151" s="3">
        <f>K151*VLOOKUP(NXT!B151,Tinhgiavon!$A$5:$G$500,7,0)</f>
        <v>0</v>
      </c>
    </row>
    <row r="152" spans="1:12" x14ac:dyDescent="0.2">
      <c r="A152" s="2"/>
      <c r="B152" s="2">
        <f>DM!C151</f>
        <v>0</v>
      </c>
      <c r="C152" s="2">
        <f>IF(B152=0,0,VLOOKUP(B152,DM!$C$5:$E$500,2,0))</f>
        <v>0</v>
      </c>
      <c r="D152" s="2">
        <f>IF(B152=0,0,VLOOKUP(B152,DM!$C$5:$E$500,3,0))</f>
        <v>0</v>
      </c>
      <c r="E152" s="3">
        <f>VLOOKUP(B152,Tondau!$B$5:$E$500,3,0)</f>
        <v>0</v>
      </c>
      <c r="F152" s="3">
        <f>VLOOKUP(B152,Tondau!$B$5:$E$500,4,0)</f>
        <v>0</v>
      </c>
      <c r="G152" s="3">
        <f>VLOOKUP(B152,THNhap!$B$5:$F$500,4,0)</f>
        <v>0</v>
      </c>
      <c r="H152" s="3">
        <f>VLOOKUP(B152,THNhap!$B$5:$F$500,5,0)</f>
        <v>0</v>
      </c>
      <c r="I152" s="3">
        <f>VLOOKUP(B152,THXuat!$B$5:$E$500,4,0)</f>
        <v>0</v>
      </c>
      <c r="J152" s="3">
        <f>I152*VLOOKUP(NXT!B152,Tinhgiavon!$A$5:$G$500,7,0)</f>
        <v>0</v>
      </c>
      <c r="K152" s="3">
        <f t="shared" si="3"/>
        <v>0</v>
      </c>
      <c r="L152" s="3">
        <f>K152*VLOOKUP(NXT!B152,Tinhgiavon!$A$5:$G$500,7,0)</f>
        <v>0</v>
      </c>
    </row>
    <row r="153" spans="1:12" x14ac:dyDescent="0.2">
      <c r="A153" s="2"/>
      <c r="B153" s="2">
        <f>DM!C152</f>
        <v>0</v>
      </c>
      <c r="C153" s="2">
        <f>IF(B153=0,0,VLOOKUP(B153,DM!$C$5:$E$500,2,0))</f>
        <v>0</v>
      </c>
      <c r="D153" s="2">
        <f>IF(B153=0,0,VLOOKUP(B153,DM!$C$5:$E$500,3,0))</f>
        <v>0</v>
      </c>
      <c r="E153" s="3">
        <f>VLOOKUP(B153,Tondau!$B$5:$E$500,3,0)</f>
        <v>0</v>
      </c>
      <c r="F153" s="3">
        <f>VLOOKUP(B153,Tondau!$B$5:$E$500,4,0)</f>
        <v>0</v>
      </c>
      <c r="G153" s="3">
        <f>VLOOKUP(B153,THNhap!$B$5:$F$500,4,0)</f>
        <v>0</v>
      </c>
      <c r="H153" s="3">
        <f>VLOOKUP(B153,THNhap!$B$5:$F$500,5,0)</f>
        <v>0</v>
      </c>
      <c r="I153" s="3">
        <f>VLOOKUP(B153,THXuat!$B$5:$E$500,4,0)</f>
        <v>0</v>
      </c>
      <c r="J153" s="3">
        <f>I153*VLOOKUP(NXT!B153,Tinhgiavon!$A$5:$G$500,7,0)</f>
        <v>0</v>
      </c>
      <c r="K153" s="3">
        <f t="shared" si="3"/>
        <v>0</v>
      </c>
      <c r="L153" s="3">
        <f>K153*VLOOKUP(NXT!B153,Tinhgiavon!$A$5:$G$500,7,0)</f>
        <v>0</v>
      </c>
    </row>
    <row r="154" spans="1:12" x14ac:dyDescent="0.2">
      <c r="A154" s="2"/>
      <c r="B154" s="2">
        <f>DM!C153</f>
        <v>0</v>
      </c>
      <c r="C154" s="2">
        <f>IF(B154=0,0,VLOOKUP(B154,DM!$C$5:$E$500,2,0))</f>
        <v>0</v>
      </c>
      <c r="D154" s="2">
        <f>IF(B154=0,0,VLOOKUP(B154,DM!$C$5:$E$500,3,0))</f>
        <v>0</v>
      </c>
      <c r="E154" s="3">
        <f>VLOOKUP(B154,Tondau!$B$5:$E$500,3,0)</f>
        <v>0</v>
      </c>
      <c r="F154" s="3">
        <f>VLOOKUP(B154,Tondau!$B$5:$E$500,4,0)</f>
        <v>0</v>
      </c>
      <c r="G154" s="3">
        <f>VLOOKUP(B154,THNhap!$B$5:$F$500,4,0)</f>
        <v>0</v>
      </c>
      <c r="H154" s="3">
        <f>VLOOKUP(B154,THNhap!$B$5:$F$500,5,0)</f>
        <v>0</v>
      </c>
      <c r="I154" s="3">
        <f>VLOOKUP(B154,THXuat!$B$5:$E$500,4,0)</f>
        <v>0</v>
      </c>
      <c r="J154" s="3">
        <f>I154*VLOOKUP(NXT!B154,Tinhgiavon!$A$5:$G$500,7,0)</f>
        <v>0</v>
      </c>
      <c r="K154" s="3">
        <f t="shared" si="3"/>
        <v>0</v>
      </c>
      <c r="L154" s="3">
        <f>K154*VLOOKUP(NXT!B154,Tinhgiavon!$A$5:$G$500,7,0)</f>
        <v>0</v>
      </c>
    </row>
    <row r="155" spans="1:12" x14ac:dyDescent="0.2">
      <c r="A155" s="2"/>
      <c r="B155" s="2">
        <f>DM!C154</f>
        <v>0</v>
      </c>
      <c r="C155" s="2">
        <f>IF(B155=0,0,VLOOKUP(B155,DM!$C$5:$E$500,2,0))</f>
        <v>0</v>
      </c>
      <c r="D155" s="2">
        <f>IF(B155=0,0,VLOOKUP(B155,DM!$C$5:$E$500,3,0))</f>
        <v>0</v>
      </c>
      <c r="E155" s="3">
        <f>VLOOKUP(B155,Tondau!$B$5:$E$500,3,0)</f>
        <v>0</v>
      </c>
      <c r="F155" s="3">
        <f>VLOOKUP(B155,Tondau!$B$5:$E$500,4,0)</f>
        <v>0</v>
      </c>
      <c r="G155" s="3">
        <f>VLOOKUP(B155,THNhap!$B$5:$F$500,4,0)</f>
        <v>0</v>
      </c>
      <c r="H155" s="3">
        <f>VLOOKUP(B155,THNhap!$B$5:$F$500,5,0)</f>
        <v>0</v>
      </c>
      <c r="I155" s="3">
        <f>VLOOKUP(B155,THXuat!$B$5:$E$500,4,0)</f>
        <v>0</v>
      </c>
      <c r="J155" s="3">
        <f>I155*VLOOKUP(NXT!B155,Tinhgiavon!$A$5:$G$500,7,0)</f>
        <v>0</v>
      </c>
      <c r="K155" s="3">
        <f t="shared" si="3"/>
        <v>0</v>
      </c>
      <c r="L155" s="3">
        <f>K155*VLOOKUP(NXT!B155,Tinhgiavon!$A$5:$G$500,7,0)</f>
        <v>0</v>
      </c>
    </row>
    <row r="156" spans="1:12" x14ac:dyDescent="0.2">
      <c r="A156" s="2"/>
      <c r="B156" s="2">
        <f>DM!C155</f>
        <v>0</v>
      </c>
      <c r="C156" s="2">
        <f>IF(B156=0,0,VLOOKUP(B156,DM!$C$5:$E$500,2,0))</f>
        <v>0</v>
      </c>
      <c r="D156" s="2">
        <f>IF(B156=0,0,VLOOKUP(B156,DM!$C$5:$E$500,3,0))</f>
        <v>0</v>
      </c>
      <c r="E156" s="3">
        <f>VLOOKUP(B156,Tondau!$B$5:$E$500,3,0)</f>
        <v>0</v>
      </c>
      <c r="F156" s="3">
        <f>VLOOKUP(B156,Tondau!$B$5:$E$500,4,0)</f>
        <v>0</v>
      </c>
      <c r="G156" s="3">
        <f>VLOOKUP(B156,THNhap!$B$5:$F$500,4,0)</f>
        <v>0</v>
      </c>
      <c r="H156" s="3">
        <f>VLOOKUP(B156,THNhap!$B$5:$F$500,5,0)</f>
        <v>0</v>
      </c>
      <c r="I156" s="3">
        <f>VLOOKUP(B156,THXuat!$B$5:$E$500,4,0)</f>
        <v>0</v>
      </c>
      <c r="J156" s="3">
        <f>I156*VLOOKUP(NXT!B156,Tinhgiavon!$A$5:$G$500,7,0)</f>
        <v>0</v>
      </c>
      <c r="K156" s="3">
        <f t="shared" si="3"/>
        <v>0</v>
      </c>
      <c r="L156" s="3">
        <f>K156*VLOOKUP(NXT!B156,Tinhgiavon!$A$5:$G$500,7,0)</f>
        <v>0</v>
      </c>
    </row>
    <row r="157" spans="1:12" x14ac:dyDescent="0.2">
      <c r="A157" s="2"/>
      <c r="B157" s="2">
        <f>DM!C156</f>
        <v>0</v>
      </c>
      <c r="C157" s="2">
        <f>IF(B157=0,0,VLOOKUP(B157,DM!$C$5:$E$500,2,0))</f>
        <v>0</v>
      </c>
      <c r="D157" s="2">
        <f>IF(B157=0,0,VLOOKUP(B157,DM!$C$5:$E$500,3,0))</f>
        <v>0</v>
      </c>
      <c r="E157" s="3">
        <f>VLOOKUP(B157,Tondau!$B$5:$E$500,3,0)</f>
        <v>0</v>
      </c>
      <c r="F157" s="3">
        <f>VLOOKUP(B157,Tondau!$B$5:$E$500,4,0)</f>
        <v>0</v>
      </c>
      <c r="G157" s="3">
        <f>VLOOKUP(B157,THNhap!$B$5:$F$500,4,0)</f>
        <v>0</v>
      </c>
      <c r="H157" s="3">
        <f>VLOOKUP(B157,THNhap!$B$5:$F$500,5,0)</f>
        <v>0</v>
      </c>
      <c r="I157" s="3">
        <f>VLOOKUP(B157,THXuat!$B$5:$E$500,4,0)</f>
        <v>0</v>
      </c>
      <c r="J157" s="3">
        <f>I157*VLOOKUP(NXT!B157,Tinhgiavon!$A$5:$G$500,7,0)</f>
        <v>0</v>
      </c>
      <c r="K157" s="3">
        <f t="shared" si="3"/>
        <v>0</v>
      </c>
      <c r="L157" s="3">
        <f>K157*VLOOKUP(NXT!B157,Tinhgiavon!$A$5:$G$500,7,0)</f>
        <v>0</v>
      </c>
    </row>
    <row r="158" spans="1:12" x14ac:dyDescent="0.2">
      <c r="A158" s="2"/>
      <c r="B158" s="2">
        <f>DM!C157</f>
        <v>0</v>
      </c>
      <c r="C158" s="2">
        <f>IF(B158=0,0,VLOOKUP(B158,DM!$C$5:$E$500,2,0))</f>
        <v>0</v>
      </c>
      <c r="D158" s="2">
        <f>IF(B158=0,0,VLOOKUP(B158,DM!$C$5:$E$500,3,0))</f>
        <v>0</v>
      </c>
      <c r="E158" s="3">
        <f>VLOOKUP(B158,Tondau!$B$5:$E$500,3,0)</f>
        <v>0</v>
      </c>
      <c r="F158" s="3">
        <f>VLOOKUP(B158,Tondau!$B$5:$E$500,4,0)</f>
        <v>0</v>
      </c>
      <c r="G158" s="3">
        <f>VLOOKUP(B158,THNhap!$B$5:$F$500,4,0)</f>
        <v>0</v>
      </c>
      <c r="H158" s="3">
        <f>VLOOKUP(B158,THNhap!$B$5:$F$500,5,0)</f>
        <v>0</v>
      </c>
      <c r="I158" s="3">
        <f>VLOOKUP(B158,THXuat!$B$5:$E$500,4,0)</f>
        <v>0</v>
      </c>
      <c r="J158" s="3">
        <f>I158*VLOOKUP(NXT!B158,Tinhgiavon!$A$5:$G$500,7,0)</f>
        <v>0</v>
      </c>
      <c r="K158" s="3">
        <f t="shared" si="3"/>
        <v>0</v>
      </c>
      <c r="L158" s="3">
        <f>K158*VLOOKUP(NXT!B158,Tinhgiavon!$A$5:$G$500,7,0)</f>
        <v>0</v>
      </c>
    </row>
    <row r="159" spans="1:12" x14ac:dyDescent="0.2">
      <c r="A159" s="2"/>
      <c r="B159" s="2">
        <f>DM!C158</f>
        <v>0</v>
      </c>
      <c r="C159" s="2">
        <f>IF(B159=0,0,VLOOKUP(B159,DM!$C$5:$E$500,2,0))</f>
        <v>0</v>
      </c>
      <c r="D159" s="2">
        <f>IF(B159=0,0,VLOOKUP(B159,DM!$C$5:$E$500,3,0))</f>
        <v>0</v>
      </c>
      <c r="E159" s="3">
        <f>VLOOKUP(B159,Tondau!$B$5:$E$500,3,0)</f>
        <v>0</v>
      </c>
      <c r="F159" s="3">
        <f>VLOOKUP(B159,Tondau!$B$5:$E$500,4,0)</f>
        <v>0</v>
      </c>
      <c r="G159" s="3">
        <f>VLOOKUP(B159,THNhap!$B$5:$F$500,4,0)</f>
        <v>0</v>
      </c>
      <c r="H159" s="3">
        <f>VLOOKUP(B159,THNhap!$B$5:$F$500,5,0)</f>
        <v>0</v>
      </c>
      <c r="I159" s="3">
        <f>VLOOKUP(B159,THXuat!$B$5:$E$500,4,0)</f>
        <v>0</v>
      </c>
      <c r="J159" s="3">
        <f>I159*VLOOKUP(NXT!B159,Tinhgiavon!$A$5:$G$500,7,0)</f>
        <v>0</v>
      </c>
      <c r="K159" s="3">
        <f t="shared" si="3"/>
        <v>0</v>
      </c>
      <c r="L159" s="3">
        <f>K159*VLOOKUP(NXT!B159,Tinhgiavon!$A$5:$G$500,7,0)</f>
        <v>0</v>
      </c>
    </row>
    <row r="160" spans="1:12" x14ac:dyDescent="0.2">
      <c r="A160" s="2"/>
      <c r="B160" s="2">
        <f>DM!C159</f>
        <v>0</v>
      </c>
      <c r="C160" s="2">
        <f>IF(B160=0,0,VLOOKUP(B160,DM!$C$5:$E$500,2,0))</f>
        <v>0</v>
      </c>
      <c r="D160" s="2">
        <f>IF(B160=0,0,VLOOKUP(B160,DM!$C$5:$E$500,3,0))</f>
        <v>0</v>
      </c>
      <c r="E160" s="3">
        <f>VLOOKUP(B160,Tondau!$B$5:$E$500,3,0)</f>
        <v>0</v>
      </c>
      <c r="F160" s="3">
        <f>VLOOKUP(B160,Tondau!$B$5:$E$500,4,0)</f>
        <v>0</v>
      </c>
      <c r="G160" s="3">
        <f>VLOOKUP(B160,THNhap!$B$5:$F$500,4,0)</f>
        <v>0</v>
      </c>
      <c r="H160" s="3">
        <f>VLOOKUP(B160,THNhap!$B$5:$F$500,5,0)</f>
        <v>0</v>
      </c>
      <c r="I160" s="3">
        <f>VLOOKUP(B160,THXuat!$B$5:$E$500,4,0)</f>
        <v>0</v>
      </c>
      <c r="J160" s="3">
        <f>I160*VLOOKUP(NXT!B160,Tinhgiavon!$A$5:$G$500,7,0)</f>
        <v>0</v>
      </c>
      <c r="K160" s="3">
        <f t="shared" si="3"/>
        <v>0</v>
      </c>
      <c r="L160" s="3">
        <f>K160*VLOOKUP(NXT!B160,Tinhgiavon!$A$5:$G$500,7,0)</f>
        <v>0</v>
      </c>
    </row>
    <row r="161" spans="1:12" x14ac:dyDescent="0.2">
      <c r="A161" s="2"/>
      <c r="B161" s="2">
        <f>DM!C160</f>
        <v>0</v>
      </c>
      <c r="C161" s="2">
        <f>IF(B161=0,0,VLOOKUP(B161,DM!$C$5:$E$500,2,0))</f>
        <v>0</v>
      </c>
      <c r="D161" s="2">
        <f>IF(B161=0,0,VLOOKUP(B161,DM!$C$5:$E$500,3,0))</f>
        <v>0</v>
      </c>
      <c r="E161" s="3">
        <f>VLOOKUP(B161,Tondau!$B$5:$E$500,3,0)</f>
        <v>0</v>
      </c>
      <c r="F161" s="3">
        <f>VLOOKUP(B161,Tondau!$B$5:$E$500,4,0)</f>
        <v>0</v>
      </c>
      <c r="G161" s="3">
        <f>VLOOKUP(B161,THNhap!$B$5:$F$500,4,0)</f>
        <v>0</v>
      </c>
      <c r="H161" s="3">
        <f>VLOOKUP(B161,THNhap!$B$5:$F$500,5,0)</f>
        <v>0</v>
      </c>
      <c r="I161" s="3">
        <f>VLOOKUP(B161,THXuat!$B$5:$E$500,4,0)</f>
        <v>0</v>
      </c>
      <c r="J161" s="3">
        <f>I161*VLOOKUP(NXT!B161,Tinhgiavon!$A$5:$G$500,7,0)</f>
        <v>0</v>
      </c>
      <c r="K161" s="3">
        <f t="shared" si="3"/>
        <v>0</v>
      </c>
      <c r="L161" s="3">
        <f>K161*VLOOKUP(NXT!B161,Tinhgiavon!$A$5:$G$500,7,0)</f>
        <v>0</v>
      </c>
    </row>
    <row r="162" spans="1:12" x14ac:dyDescent="0.2">
      <c r="A162" s="2"/>
      <c r="B162" s="2">
        <f>DM!C161</f>
        <v>0</v>
      </c>
      <c r="C162" s="2">
        <f>IF(B162=0,0,VLOOKUP(B162,DM!$C$5:$E$500,2,0))</f>
        <v>0</v>
      </c>
      <c r="D162" s="2">
        <f>IF(B162=0,0,VLOOKUP(B162,DM!$C$5:$E$500,3,0))</f>
        <v>0</v>
      </c>
      <c r="E162" s="3">
        <f>VLOOKUP(B162,Tondau!$B$5:$E$500,3,0)</f>
        <v>0</v>
      </c>
      <c r="F162" s="3">
        <f>VLOOKUP(B162,Tondau!$B$5:$E$500,4,0)</f>
        <v>0</v>
      </c>
      <c r="G162" s="3">
        <f>VLOOKUP(B162,THNhap!$B$5:$F$500,4,0)</f>
        <v>0</v>
      </c>
      <c r="H162" s="3">
        <f>VLOOKUP(B162,THNhap!$B$5:$F$500,5,0)</f>
        <v>0</v>
      </c>
      <c r="I162" s="3">
        <f>VLOOKUP(B162,THXuat!$B$5:$E$500,4,0)</f>
        <v>0</v>
      </c>
      <c r="J162" s="3">
        <f>I162*VLOOKUP(NXT!B162,Tinhgiavon!$A$5:$G$500,7,0)</f>
        <v>0</v>
      </c>
      <c r="K162" s="3">
        <f t="shared" si="3"/>
        <v>0</v>
      </c>
      <c r="L162" s="3">
        <f>K162*VLOOKUP(NXT!B162,Tinhgiavon!$A$5:$G$500,7,0)</f>
        <v>0</v>
      </c>
    </row>
    <row r="163" spans="1:12" x14ac:dyDescent="0.2">
      <c r="A163" s="2"/>
      <c r="B163" s="2">
        <f>DM!C162</f>
        <v>0</v>
      </c>
      <c r="C163" s="2">
        <f>IF(B163=0,0,VLOOKUP(B163,DM!$C$5:$E$500,2,0))</f>
        <v>0</v>
      </c>
      <c r="D163" s="2">
        <f>IF(B163=0,0,VLOOKUP(B163,DM!$C$5:$E$500,3,0))</f>
        <v>0</v>
      </c>
      <c r="E163" s="3">
        <f>VLOOKUP(B163,Tondau!$B$5:$E$500,3,0)</f>
        <v>0</v>
      </c>
      <c r="F163" s="3">
        <f>VLOOKUP(B163,Tondau!$B$5:$E$500,4,0)</f>
        <v>0</v>
      </c>
      <c r="G163" s="3">
        <f>VLOOKUP(B163,THNhap!$B$5:$F$500,4,0)</f>
        <v>0</v>
      </c>
      <c r="H163" s="3">
        <f>VLOOKUP(B163,THNhap!$B$5:$F$500,5,0)</f>
        <v>0</v>
      </c>
      <c r="I163" s="3">
        <f>VLOOKUP(B163,THXuat!$B$5:$E$500,4,0)</f>
        <v>0</v>
      </c>
      <c r="J163" s="3">
        <f>I163*VLOOKUP(NXT!B163,Tinhgiavon!$A$5:$G$500,7,0)</f>
        <v>0</v>
      </c>
      <c r="K163" s="3">
        <f t="shared" si="3"/>
        <v>0</v>
      </c>
      <c r="L163" s="3">
        <f>K163*VLOOKUP(NXT!B163,Tinhgiavon!$A$5:$G$500,7,0)</f>
        <v>0</v>
      </c>
    </row>
    <row r="164" spans="1:12" x14ac:dyDescent="0.2">
      <c r="A164" s="2"/>
      <c r="B164" s="2">
        <f>DM!C163</f>
        <v>0</v>
      </c>
      <c r="C164" s="2">
        <f>IF(B164=0,0,VLOOKUP(B164,DM!$C$5:$E$500,2,0))</f>
        <v>0</v>
      </c>
      <c r="D164" s="2">
        <f>IF(B164=0,0,VLOOKUP(B164,DM!$C$5:$E$500,3,0))</f>
        <v>0</v>
      </c>
      <c r="E164" s="3">
        <f>VLOOKUP(B164,Tondau!$B$5:$E$500,3,0)</f>
        <v>0</v>
      </c>
      <c r="F164" s="3">
        <f>VLOOKUP(B164,Tondau!$B$5:$E$500,4,0)</f>
        <v>0</v>
      </c>
      <c r="G164" s="3">
        <f>VLOOKUP(B164,THNhap!$B$5:$F$500,4,0)</f>
        <v>0</v>
      </c>
      <c r="H164" s="3">
        <f>VLOOKUP(B164,THNhap!$B$5:$F$500,5,0)</f>
        <v>0</v>
      </c>
      <c r="I164" s="3">
        <f>VLOOKUP(B164,THXuat!$B$5:$E$500,4,0)</f>
        <v>0</v>
      </c>
      <c r="J164" s="3">
        <f>I164*VLOOKUP(NXT!B164,Tinhgiavon!$A$5:$G$500,7,0)</f>
        <v>0</v>
      </c>
      <c r="K164" s="3">
        <f t="shared" si="3"/>
        <v>0</v>
      </c>
      <c r="L164" s="3">
        <f>K164*VLOOKUP(NXT!B164,Tinhgiavon!$A$5:$G$500,7,0)</f>
        <v>0</v>
      </c>
    </row>
    <row r="165" spans="1:12" x14ac:dyDescent="0.2">
      <c r="A165" s="2"/>
      <c r="B165" s="2">
        <f>DM!C164</f>
        <v>0</v>
      </c>
      <c r="C165" s="2">
        <f>IF(B165=0,0,VLOOKUP(B165,DM!$C$5:$E$500,2,0))</f>
        <v>0</v>
      </c>
      <c r="D165" s="2">
        <f>IF(B165=0,0,VLOOKUP(B165,DM!$C$5:$E$500,3,0))</f>
        <v>0</v>
      </c>
      <c r="E165" s="3">
        <f>VLOOKUP(B165,Tondau!$B$5:$E$500,3,0)</f>
        <v>0</v>
      </c>
      <c r="F165" s="3">
        <f>VLOOKUP(B165,Tondau!$B$5:$E$500,4,0)</f>
        <v>0</v>
      </c>
      <c r="G165" s="3">
        <f>VLOOKUP(B165,THNhap!$B$5:$F$500,4,0)</f>
        <v>0</v>
      </c>
      <c r="H165" s="3">
        <f>VLOOKUP(B165,THNhap!$B$5:$F$500,5,0)</f>
        <v>0</v>
      </c>
      <c r="I165" s="3">
        <f>VLOOKUP(B165,THXuat!$B$5:$E$500,4,0)</f>
        <v>0</v>
      </c>
      <c r="J165" s="3">
        <f>I165*VLOOKUP(NXT!B165,Tinhgiavon!$A$5:$G$500,7,0)</f>
        <v>0</v>
      </c>
      <c r="K165" s="3">
        <f t="shared" si="3"/>
        <v>0</v>
      </c>
      <c r="L165" s="3">
        <f>K165*VLOOKUP(NXT!B165,Tinhgiavon!$A$5:$G$500,7,0)</f>
        <v>0</v>
      </c>
    </row>
    <row r="166" spans="1:12" x14ac:dyDescent="0.2">
      <c r="A166" s="2"/>
      <c r="B166" s="2">
        <f>DM!C165</f>
        <v>0</v>
      </c>
      <c r="C166" s="2">
        <f>IF(B166=0,0,VLOOKUP(B166,DM!$C$5:$E$500,2,0))</f>
        <v>0</v>
      </c>
      <c r="D166" s="2">
        <f>IF(B166=0,0,VLOOKUP(B166,DM!$C$5:$E$500,3,0))</f>
        <v>0</v>
      </c>
      <c r="E166" s="3">
        <f>VLOOKUP(B166,Tondau!$B$5:$E$500,3,0)</f>
        <v>0</v>
      </c>
      <c r="F166" s="3">
        <f>VLOOKUP(B166,Tondau!$B$5:$E$500,4,0)</f>
        <v>0</v>
      </c>
      <c r="G166" s="3">
        <f>VLOOKUP(B166,THNhap!$B$5:$F$500,4,0)</f>
        <v>0</v>
      </c>
      <c r="H166" s="3">
        <f>VLOOKUP(B166,THNhap!$B$5:$F$500,5,0)</f>
        <v>0</v>
      </c>
      <c r="I166" s="3">
        <f>VLOOKUP(B166,THXuat!$B$5:$E$500,4,0)</f>
        <v>0</v>
      </c>
      <c r="J166" s="3">
        <f>I166*VLOOKUP(NXT!B166,Tinhgiavon!$A$5:$G$500,7,0)</f>
        <v>0</v>
      </c>
      <c r="K166" s="3">
        <f t="shared" si="3"/>
        <v>0</v>
      </c>
      <c r="L166" s="3">
        <f>K166*VLOOKUP(NXT!B166,Tinhgiavon!$A$5:$G$500,7,0)</f>
        <v>0</v>
      </c>
    </row>
    <row r="167" spans="1:12" x14ac:dyDescent="0.2">
      <c r="A167" s="2"/>
      <c r="B167" s="2">
        <f>DM!C166</f>
        <v>0</v>
      </c>
      <c r="C167" s="2">
        <f>IF(B167=0,0,VLOOKUP(B167,DM!$C$5:$E$500,2,0))</f>
        <v>0</v>
      </c>
      <c r="D167" s="2">
        <f>IF(B167=0,0,VLOOKUP(B167,DM!$C$5:$E$500,3,0))</f>
        <v>0</v>
      </c>
      <c r="E167" s="3">
        <f>VLOOKUP(B167,Tondau!$B$5:$E$500,3,0)</f>
        <v>0</v>
      </c>
      <c r="F167" s="3">
        <f>VLOOKUP(B167,Tondau!$B$5:$E$500,4,0)</f>
        <v>0</v>
      </c>
      <c r="G167" s="3">
        <f>VLOOKUP(B167,THNhap!$B$5:$F$500,4,0)</f>
        <v>0</v>
      </c>
      <c r="H167" s="3">
        <f>VLOOKUP(B167,THNhap!$B$5:$F$500,5,0)</f>
        <v>0</v>
      </c>
      <c r="I167" s="3">
        <f>VLOOKUP(B167,THXuat!$B$5:$E$500,4,0)</f>
        <v>0</v>
      </c>
      <c r="J167" s="3">
        <f>I167*VLOOKUP(NXT!B167,Tinhgiavon!$A$5:$G$500,7,0)</f>
        <v>0</v>
      </c>
      <c r="K167" s="3">
        <f t="shared" si="3"/>
        <v>0</v>
      </c>
      <c r="L167" s="3">
        <f>K167*VLOOKUP(NXT!B167,Tinhgiavon!$A$5:$G$500,7,0)</f>
        <v>0</v>
      </c>
    </row>
    <row r="168" spans="1:12" x14ac:dyDescent="0.2">
      <c r="A168" s="2"/>
      <c r="B168" s="2">
        <f>DM!C167</f>
        <v>0</v>
      </c>
      <c r="C168" s="2">
        <f>IF(B168=0,0,VLOOKUP(B168,DM!$C$5:$E$500,2,0))</f>
        <v>0</v>
      </c>
      <c r="D168" s="2">
        <f>IF(B168=0,0,VLOOKUP(B168,DM!$C$5:$E$500,3,0))</f>
        <v>0</v>
      </c>
      <c r="E168" s="3">
        <f>VLOOKUP(B168,Tondau!$B$5:$E$500,3,0)</f>
        <v>0</v>
      </c>
      <c r="F168" s="3">
        <f>VLOOKUP(B168,Tondau!$B$5:$E$500,4,0)</f>
        <v>0</v>
      </c>
      <c r="G168" s="3">
        <f>VLOOKUP(B168,THNhap!$B$5:$F$500,4,0)</f>
        <v>0</v>
      </c>
      <c r="H168" s="3">
        <f>VLOOKUP(B168,THNhap!$B$5:$F$500,5,0)</f>
        <v>0</v>
      </c>
      <c r="I168" s="3">
        <f>VLOOKUP(B168,THXuat!$B$5:$E$500,4,0)</f>
        <v>0</v>
      </c>
      <c r="J168" s="3">
        <f>I168*VLOOKUP(NXT!B168,Tinhgiavon!$A$5:$G$500,7,0)</f>
        <v>0</v>
      </c>
      <c r="K168" s="3">
        <f t="shared" si="3"/>
        <v>0</v>
      </c>
      <c r="L168" s="3">
        <f>K168*VLOOKUP(NXT!B168,Tinhgiavon!$A$5:$G$500,7,0)</f>
        <v>0</v>
      </c>
    </row>
    <row r="169" spans="1:12" x14ac:dyDescent="0.2">
      <c r="A169" s="2"/>
      <c r="B169" s="2">
        <f>DM!C168</f>
        <v>0</v>
      </c>
      <c r="C169" s="2">
        <f>IF(B169=0,0,VLOOKUP(B169,DM!$C$5:$E$500,2,0))</f>
        <v>0</v>
      </c>
      <c r="D169" s="2">
        <f>IF(B169=0,0,VLOOKUP(B169,DM!$C$5:$E$500,3,0))</f>
        <v>0</v>
      </c>
      <c r="E169" s="3">
        <f>VLOOKUP(B169,Tondau!$B$5:$E$500,3,0)</f>
        <v>0</v>
      </c>
      <c r="F169" s="3">
        <f>VLOOKUP(B169,Tondau!$B$5:$E$500,4,0)</f>
        <v>0</v>
      </c>
      <c r="G169" s="3">
        <f>VLOOKUP(B169,THNhap!$B$5:$F$500,4,0)</f>
        <v>0</v>
      </c>
      <c r="H169" s="3">
        <f>VLOOKUP(B169,THNhap!$B$5:$F$500,5,0)</f>
        <v>0</v>
      </c>
      <c r="I169" s="3">
        <f>VLOOKUP(B169,THXuat!$B$5:$E$500,4,0)</f>
        <v>0</v>
      </c>
      <c r="J169" s="3">
        <f>I169*VLOOKUP(NXT!B169,Tinhgiavon!$A$5:$G$500,7,0)</f>
        <v>0</v>
      </c>
      <c r="K169" s="3">
        <f t="shared" si="3"/>
        <v>0</v>
      </c>
      <c r="L169" s="3">
        <f>K169*VLOOKUP(NXT!B169,Tinhgiavon!$A$5:$G$500,7,0)</f>
        <v>0</v>
      </c>
    </row>
    <row r="170" spans="1:12" x14ac:dyDescent="0.2">
      <c r="A170" s="2"/>
      <c r="B170" s="2">
        <f>DM!C169</f>
        <v>0</v>
      </c>
      <c r="C170" s="2">
        <f>IF(B170=0,0,VLOOKUP(B170,DM!$C$5:$E$500,2,0))</f>
        <v>0</v>
      </c>
      <c r="D170" s="2">
        <f>IF(B170=0,0,VLOOKUP(B170,DM!$C$5:$E$500,3,0))</f>
        <v>0</v>
      </c>
      <c r="E170" s="3">
        <f>VLOOKUP(B170,Tondau!$B$5:$E$500,3,0)</f>
        <v>0</v>
      </c>
      <c r="F170" s="3">
        <f>VLOOKUP(B170,Tondau!$B$5:$E$500,4,0)</f>
        <v>0</v>
      </c>
      <c r="G170" s="3">
        <f>VLOOKUP(B170,THNhap!$B$5:$F$500,4,0)</f>
        <v>0</v>
      </c>
      <c r="H170" s="3">
        <f>VLOOKUP(B170,THNhap!$B$5:$F$500,5,0)</f>
        <v>0</v>
      </c>
      <c r="I170" s="3">
        <f>VLOOKUP(B170,THXuat!$B$5:$E$500,4,0)</f>
        <v>0</v>
      </c>
      <c r="J170" s="3">
        <f>I170*VLOOKUP(NXT!B170,Tinhgiavon!$A$5:$G$500,7,0)</f>
        <v>0</v>
      </c>
      <c r="K170" s="3">
        <f t="shared" si="3"/>
        <v>0</v>
      </c>
      <c r="L170" s="3">
        <f>K170*VLOOKUP(NXT!B170,Tinhgiavon!$A$5:$G$500,7,0)</f>
        <v>0</v>
      </c>
    </row>
    <row r="171" spans="1:12" x14ac:dyDescent="0.2">
      <c r="A171" s="2"/>
      <c r="B171" s="2">
        <f>DM!C170</f>
        <v>0</v>
      </c>
      <c r="C171" s="2">
        <f>IF(B171=0,0,VLOOKUP(B171,DM!$C$5:$E$500,2,0))</f>
        <v>0</v>
      </c>
      <c r="D171" s="2">
        <f>IF(B171=0,0,VLOOKUP(B171,DM!$C$5:$E$500,3,0))</f>
        <v>0</v>
      </c>
      <c r="E171" s="3">
        <f>VLOOKUP(B171,Tondau!$B$5:$E$500,3,0)</f>
        <v>0</v>
      </c>
      <c r="F171" s="3">
        <f>VLOOKUP(B171,Tondau!$B$5:$E$500,4,0)</f>
        <v>0</v>
      </c>
      <c r="G171" s="3">
        <f>VLOOKUP(B171,THNhap!$B$5:$F$500,4,0)</f>
        <v>0</v>
      </c>
      <c r="H171" s="3">
        <f>VLOOKUP(B171,THNhap!$B$5:$F$500,5,0)</f>
        <v>0</v>
      </c>
      <c r="I171" s="3">
        <f>VLOOKUP(B171,THXuat!$B$5:$E$500,4,0)</f>
        <v>0</v>
      </c>
      <c r="J171" s="3">
        <f>I171*VLOOKUP(NXT!B171,Tinhgiavon!$A$5:$G$500,7,0)</f>
        <v>0</v>
      </c>
      <c r="K171" s="3">
        <f t="shared" si="3"/>
        <v>0</v>
      </c>
      <c r="L171" s="3">
        <f>K171*VLOOKUP(NXT!B171,Tinhgiavon!$A$5:$G$500,7,0)</f>
        <v>0</v>
      </c>
    </row>
    <row r="172" spans="1:12" x14ac:dyDescent="0.2">
      <c r="A172" s="2"/>
      <c r="B172" s="2">
        <f>DM!C171</f>
        <v>0</v>
      </c>
      <c r="C172" s="2">
        <f>IF(B172=0,0,VLOOKUP(B172,DM!$C$5:$E$500,2,0))</f>
        <v>0</v>
      </c>
      <c r="D172" s="2">
        <f>IF(B172=0,0,VLOOKUP(B172,DM!$C$5:$E$500,3,0))</f>
        <v>0</v>
      </c>
      <c r="E172" s="3">
        <f>VLOOKUP(B172,Tondau!$B$5:$E$500,3,0)</f>
        <v>0</v>
      </c>
      <c r="F172" s="3">
        <f>VLOOKUP(B172,Tondau!$B$5:$E$500,4,0)</f>
        <v>0</v>
      </c>
      <c r="G172" s="3">
        <f>VLOOKUP(B172,THNhap!$B$5:$F$500,4,0)</f>
        <v>0</v>
      </c>
      <c r="H172" s="3">
        <f>VLOOKUP(B172,THNhap!$B$5:$F$500,5,0)</f>
        <v>0</v>
      </c>
      <c r="I172" s="3">
        <f>VLOOKUP(B172,THXuat!$B$5:$E$500,4,0)</f>
        <v>0</v>
      </c>
      <c r="J172" s="3">
        <f>I172*VLOOKUP(NXT!B172,Tinhgiavon!$A$5:$G$500,7,0)</f>
        <v>0</v>
      </c>
      <c r="K172" s="3">
        <f t="shared" si="3"/>
        <v>0</v>
      </c>
      <c r="L172" s="3">
        <f>K172*VLOOKUP(NXT!B172,Tinhgiavon!$A$5:$G$500,7,0)</f>
        <v>0</v>
      </c>
    </row>
    <row r="173" spans="1:12" x14ac:dyDescent="0.2">
      <c r="A173" s="2"/>
      <c r="B173" s="2">
        <f>DM!C172</f>
        <v>0</v>
      </c>
      <c r="C173" s="2">
        <f>IF(B173=0,0,VLOOKUP(B173,DM!$C$5:$E$500,2,0))</f>
        <v>0</v>
      </c>
      <c r="D173" s="2">
        <f>IF(B173=0,0,VLOOKUP(B173,DM!$C$5:$E$500,3,0))</f>
        <v>0</v>
      </c>
      <c r="E173" s="3">
        <f>VLOOKUP(B173,Tondau!$B$5:$E$500,3,0)</f>
        <v>0</v>
      </c>
      <c r="F173" s="3">
        <f>VLOOKUP(B173,Tondau!$B$5:$E$500,4,0)</f>
        <v>0</v>
      </c>
      <c r="G173" s="3">
        <f>VLOOKUP(B173,THNhap!$B$5:$F$500,4,0)</f>
        <v>0</v>
      </c>
      <c r="H173" s="3">
        <f>VLOOKUP(B173,THNhap!$B$5:$F$500,5,0)</f>
        <v>0</v>
      </c>
      <c r="I173" s="3">
        <f>VLOOKUP(B173,THXuat!$B$5:$E$500,4,0)</f>
        <v>0</v>
      </c>
      <c r="J173" s="3">
        <f>I173*VLOOKUP(NXT!B173,Tinhgiavon!$A$5:$G$500,7,0)</f>
        <v>0</v>
      </c>
      <c r="K173" s="3">
        <f t="shared" si="3"/>
        <v>0</v>
      </c>
      <c r="L173" s="3">
        <f>K173*VLOOKUP(NXT!B173,Tinhgiavon!$A$5:$G$500,7,0)</f>
        <v>0</v>
      </c>
    </row>
    <row r="174" spans="1:12" x14ac:dyDescent="0.2">
      <c r="A174" s="2"/>
      <c r="B174" s="2">
        <f>DM!C173</f>
        <v>0</v>
      </c>
      <c r="C174" s="2">
        <f>IF(B174=0,0,VLOOKUP(B174,DM!$C$5:$E$500,2,0))</f>
        <v>0</v>
      </c>
      <c r="D174" s="2">
        <f>IF(B174=0,0,VLOOKUP(B174,DM!$C$5:$E$500,3,0))</f>
        <v>0</v>
      </c>
      <c r="E174" s="3">
        <f>VLOOKUP(B174,Tondau!$B$5:$E$500,3,0)</f>
        <v>0</v>
      </c>
      <c r="F174" s="3">
        <f>VLOOKUP(B174,Tondau!$B$5:$E$500,4,0)</f>
        <v>0</v>
      </c>
      <c r="G174" s="3">
        <f>VLOOKUP(B174,THNhap!$B$5:$F$500,4,0)</f>
        <v>0</v>
      </c>
      <c r="H174" s="3">
        <f>VLOOKUP(B174,THNhap!$B$5:$F$500,5,0)</f>
        <v>0</v>
      </c>
      <c r="I174" s="3">
        <f>VLOOKUP(B174,THXuat!$B$5:$E$500,4,0)</f>
        <v>0</v>
      </c>
      <c r="J174" s="3">
        <f>I174*VLOOKUP(NXT!B174,Tinhgiavon!$A$5:$G$500,7,0)</f>
        <v>0</v>
      </c>
      <c r="K174" s="3">
        <f t="shared" si="3"/>
        <v>0</v>
      </c>
      <c r="L174" s="3">
        <f>K174*VLOOKUP(NXT!B174,Tinhgiavon!$A$5:$G$500,7,0)</f>
        <v>0</v>
      </c>
    </row>
    <row r="175" spans="1:12" x14ac:dyDescent="0.2">
      <c r="A175" s="2"/>
      <c r="B175" s="2">
        <f>DM!C174</f>
        <v>0</v>
      </c>
      <c r="C175" s="2">
        <f>IF(B175=0,0,VLOOKUP(B175,DM!$C$5:$E$500,2,0))</f>
        <v>0</v>
      </c>
      <c r="D175" s="2">
        <f>IF(B175=0,0,VLOOKUP(B175,DM!$C$5:$E$500,3,0))</f>
        <v>0</v>
      </c>
      <c r="E175" s="3">
        <f>VLOOKUP(B175,Tondau!$B$5:$E$500,3,0)</f>
        <v>0</v>
      </c>
      <c r="F175" s="3">
        <f>VLOOKUP(B175,Tondau!$B$5:$E$500,4,0)</f>
        <v>0</v>
      </c>
      <c r="G175" s="3">
        <f>VLOOKUP(B175,THNhap!$B$5:$F$500,4,0)</f>
        <v>0</v>
      </c>
      <c r="H175" s="3">
        <f>VLOOKUP(B175,THNhap!$B$5:$F$500,5,0)</f>
        <v>0</v>
      </c>
      <c r="I175" s="3">
        <f>VLOOKUP(B175,THXuat!$B$5:$E$500,4,0)</f>
        <v>0</v>
      </c>
      <c r="J175" s="3">
        <f>I175*VLOOKUP(NXT!B175,Tinhgiavon!$A$5:$G$500,7,0)</f>
        <v>0</v>
      </c>
      <c r="K175" s="3">
        <f t="shared" si="3"/>
        <v>0</v>
      </c>
      <c r="L175" s="3">
        <f>K175*VLOOKUP(NXT!B175,Tinhgiavon!$A$5:$G$500,7,0)</f>
        <v>0</v>
      </c>
    </row>
    <row r="176" spans="1:12" x14ac:dyDescent="0.2">
      <c r="A176" s="2"/>
      <c r="B176" s="2">
        <f>DM!C175</f>
        <v>0</v>
      </c>
      <c r="C176" s="2">
        <f>IF(B176=0,0,VLOOKUP(B176,DM!$C$5:$E$500,2,0))</f>
        <v>0</v>
      </c>
      <c r="D176" s="2">
        <f>IF(B176=0,0,VLOOKUP(B176,DM!$C$5:$E$500,3,0))</f>
        <v>0</v>
      </c>
      <c r="E176" s="3">
        <f>VLOOKUP(B176,Tondau!$B$5:$E$500,3,0)</f>
        <v>0</v>
      </c>
      <c r="F176" s="3">
        <f>VLOOKUP(B176,Tondau!$B$5:$E$500,4,0)</f>
        <v>0</v>
      </c>
      <c r="G176" s="3">
        <f>VLOOKUP(B176,THNhap!$B$5:$F$500,4,0)</f>
        <v>0</v>
      </c>
      <c r="H176" s="3">
        <f>VLOOKUP(B176,THNhap!$B$5:$F$500,5,0)</f>
        <v>0</v>
      </c>
      <c r="I176" s="3">
        <f>VLOOKUP(B176,THXuat!$B$5:$E$500,4,0)</f>
        <v>0</v>
      </c>
      <c r="J176" s="3">
        <f>I176*VLOOKUP(NXT!B176,Tinhgiavon!$A$5:$G$500,7,0)</f>
        <v>0</v>
      </c>
      <c r="K176" s="3">
        <f t="shared" si="3"/>
        <v>0</v>
      </c>
      <c r="L176" s="3">
        <f>K176*VLOOKUP(NXT!B176,Tinhgiavon!$A$5:$G$500,7,0)</f>
        <v>0</v>
      </c>
    </row>
    <row r="177" spans="1:12" x14ac:dyDescent="0.2">
      <c r="A177" s="2"/>
      <c r="B177" s="2">
        <f>DM!C176</f>
        <v>0</v>
      </c>
      <c r="C177" s="2">
        <f>IF(B177=0,0,VLOOKUP(B177,DM!$C$5:$E$500,2,0))</f>
        <v>0</v>
      </c>
      <c r="D177" s="2">
        <f>IF(B177=0,0,VLOOKUP(B177,DM!$C$5:$E$500,3,0))</f>
        <v>0</v>
      </c>
      <c r="E177" s="3">
        <f>VLOOKUP(B177,Tondau!$B$5:$E$500,3,0)</f>
        <v>0</v>
      </c>
      <c r="F177" s="3">
        <f>VLOOKUP(B177,Tondau!$B$5:$E$500,4,0)</f>
        <v>0</v>
      </c>
      <c r="G177" s="3">
        <f>VLOOKUP(B177,THNhap!$B$5:$F$500,4,0)</f>
        <v>0</v>
      </c>
      <c r="H177" s="3">
        <f>VLOOKUP(B177,THNhap!$B$5:$F$500,5,0)</f>
        <v>0</v>
      </c>
      <c r="I177" s="3">
        <f>VLOOKUP(B177,THXuat!$B$5:$E$500,4,0)</f>
        <v>0</v>
      </c>
      <c r="J177" s="3">
        <f>I177*VLOOKUP(NXT!B177,Tinhgiavon!$A$5:$G$500,7,0)</f>
        <v>0</v>
      </c>
      <c r="K177" s="3">
        <f t="shared" si="3"/>
        <v>0</v>
      </c>
      <c r="L177" s="3">
        <f>K177*VLOOKUP(NXT!B177,Tinhgiavon!$A$5:$G$500,7,0)</f>
        <v>0</v>
      </c>
    </row>
    <row r="178" spans="1:12" x14ac:dyDescent="0.2">
      <c r="A178" s="2"/>
      <c r="B178" s="2">
        <f>DM!C177</f>
        <v>0</v>
      </c>
      <c r="C178" s="2">
        <f>IF(B178=0,0,VLOOKUP(B178,DM!$C$5:$E$500,2,0))</f>
        <v>0</v>
      </c>
      <c r="D178" s="2">
        <f>IF(B178=0,0,VLOOKUP(B178,DM!$C$5:$E$500,3,0))</f>
        <v>0</v>
      </c>
      <c r="E178" s="3">
        <f>VLOOKUP(B178,Tondau!$B$5:$E$500,3,0)</f>
        <v>0</v>
      </c>
      <c r="F178" s="3">
        <f>VLOOKUP(B178,Tondau!$B$5:$E$500,4,0)</f>
        <v>0</v>
      </c>
      <c r="G178" s="3">
        <f>VLOOKUP(B178,THNhap!$B$5:$F$500,4,0)</f>
        <v>0</v>
      </c>
      <c r="H178" s="3">
        <f>VLOOKUP(B178,THNhap!$B$5:$F$500,5,0)</f>
        <v>0</v>
      </c>
      <c r="I178" s="3">
        <f>VLOOKUP(B178,THXuat!$B$5:$E$500,4,0)</f>
        <v>0</v>
      </c>
      <c r="J178" s="3">
        <f>I178*VLOOKUP(NXT!B178,Tinhgiavon!$A$5:$G$500,7,0)</f>
        <v>0</v>
      </c>
      <c r="K178" s="3">
        <f t="shared" si="3"/>
        <v>0</v>
      </c>
      <c r="L178" s="3">
        <f>K178*VLOOKUP(NXT!B178,Tinhgiavon!$A$5:$G$500,7,0)</f>
        <v>0</v>
      </c>
    </row>
    <row r="179" spans="1:12" x14ac:dyDescent="0.2">
      <c r="A179" s="2"/>
      <c r="B179" s="2">
        <f>DM!C178</f>
        <v>0</v>
      </c>
      <c r="C179" s="2">
        <f>IF(B179=0,0,VLOOKUP(B179,DM!$C$5:$E$500,2,0))</f>
        <v>0</v>
      </c>
      <c r="D179" s="2">
        <f>IF(B179=0,0,VLOOKUP(B179,DM!$C$5:$E$500,3,0))</f>
        <v>0</v>
      </c>
      <c r="E179" s="3">
        <f>VLOOKUP(B179,Tondau!$B$5:$E$500,3,0)</f>
        <v>0</v>
      </c>
      <c r="F179" s="3">
        <f>VLOOKUP(B179,Tondau!$B$5:$E$500,4,0)</f>
        <v>0</v>
      </c>
      <c r="G179" s="3">
        <f>VLOOKUP(B179,THNhap!$B$5:$F$500,4,0)</f>
        <v>0</v>
      </c>
      <c r="H179" s="3">
        <f>VLOOKUP(B179,THNhap!$B$5:$F$500,5,0)</f>
        <v>0</v>
      </c>
      <c r="I179" s="3">
        <f>VLOOKUP(B179,THXuat!$B$5:$E$500,4,0)</f>
        <v>0</v>
      </c>
      <c r="J179" s="3">
        <f>I179*VLOOKUP(NXT!B179,Tinhgiavon!$A$5:$G$500,7,0)</f>
        <v>0</v>
      </c>
      <c r="K179" s="3">
        <f t="shared" si="3"/>
        <v>0</v>
      </c>
      <c r="L179" s="3">
        <f>K179*VLOOKUP(NXT!B179,Tinhgiavon!$A$5:$G$500,7,0)</f>
        <v>0</v>
      </c>
    </row>
    <row r="180" spans="1:12" x14ac:dyDescent="0.2">
      <c r="A180" s="2"/>
      <c r="B180" s="2">
        <f>DM!C179</f>
        <v>0</v>
      </c>
      <c r="C180" s="2">
        <f>IF(B180=0,0,VLOOKUP(B180,DM!$C$5:$E$500,2,0))</f>
        <v>0</v>
      </c>
      <c r="D180" s="2">
        <f>IF(B180=0,0,VLOOKUP(B180,DM!$C$5:$E$500,3,0))</f>
        <v>0</v>
      </c>
      <c r="E180" s="3">
        <f>VLOOKUP(B180,Tondau!$B$5:$E$500,3,0)</f>
        <v>0</v>
      </c>
      <c r="F180" s="3">
        <f>VLOOKUP(B180,Tondau!$B$5:$E$500,4,0)</f>
        <v>0</v>
      </c>
      <c r="G180" s="3">
        <f>VLOOKUP(B180,THNhap!$B$5:$F$500,4,0)</f>
        <v>0</v>
      </c>
      <c r="H180" s="3">
        <f>VLOOKUP(B180,THNhap!$B$5:$F$500,5,0)</f>
        <v>0</v>
      </c>
      <c r="I180" s="3">
        <f>VLOOKUP(B180,THXuat!$B$5:$E$500,4,0)</f>
        <v>0</v>
      </c>
      <c r="J180" s="3">
        <f>I180*VLOOKUP(NXT!B180,Tinhgiavon!$A$5:$G$500,7,0)</f>
        <v>0</v>
      </c>
      <c r="K180" s="3">
        <f t="shared" si="3"/>
        <v>0</v>
      </c>
      <c r="L180" s="3">
        <f>K180*VLOOKUP(NXT!B180,Tinhgiavon!$A$5:$G$500,7,0)</f>
        <v>0</v>
      </c>
    </row>
    <row r="181" spans="1:12" x14ac:dyDescent="0.2">
      <c r="A181" s="2"/>
      <c r="B181" s="2">
        <f>DM!C180</f>
        <v>0</v>
      </c>
      <c r="C181" s="2">
        <f>IF(B181=0,0,VLOOKUP(B181,DM!$C$5:$E$500,2,0))</f>
        <v>0</v>
      </c>
      <c r="D181" s="2">
        <f>IF(B181=0,0,VLOOKUP(B181,DM!$C$5:$E$500,3,0))</f>
        <v>0</v>
      </c>
      <c r="E181" s="3">
        <f>VLOOKUP(B181,Tondau!$B$5:$E$500,3,0)</f>
        <v>0</v>
      </c>
      <c r="F181" s="3">
        <f>VLOOKUP(B181,Tondau!$B$5:$E$500,4,0)</f>
        <v>0</v>
      </c>
      <c r="G181" s="3">
        <f>VLOOKUP(B181,THNhap!$B$5:$F$500,4,0)</f>
        <v>0</v>
      </c>
      <c r="H181" s="3">
        <f>VLOOKUP(B181,THNhap!$B$5:$F$500,5,0)</f>
        <v>0</v>
      </c>
      <c r="I181" s="3">
        <f>VLOOKUP(B181,THXuat!$B$5:$E$500,4,0)</f>
        <v>0</v>
      </c>
      <c r="J181" s="3">
        <f>I181*VLOOKUP(NXT!B181,Tinhgiavon!$A$5:$G$500,7,0)</f>
        <v>0</v>
      </c>
      <c r="K181" s="3">
        <f t="shared" si="3"/>
        <v>0</v>
      </c>
      <c r="L181" s="3">
        <f>K181*VLOOKUP(NXT!B181,Tinhgiavon!$A$5:$G$500,7,0)</f>
        <v>0</v>
      </c>
    </row>
    <row r="182" spans="1:12" x14ac:dyDescent="0.2">
      <c r="A182" s="2"/>
      <c r="B182" s="2">
        <f>DM!C181</f>
        <v>0</v>
      </c>
      <c r="C182" s="2">
        <f>IF(B182=0,0,VLOOKUP(B182,DM!$C$5:$E$500,2,0))</f>
        <v>0</v>
      </c>
      <c r="D182" s="2">
        <f>IF(B182=0,0,VLOOKUP(B182,DM!$C$5:$E$500,3,0))</f>
        <v>0</v>
      </c>
      <c r="E182" s="3">
        <f>VLOOKUP(B182,Tondau!$B$5:$E$500,3,0)</f>
        <v>0</v>
      </c>
      <c r="F182" s="3">
        <f>VLOOKUP(B182,Tondau!$B$5:$E$500,4,0)</f>
        <v>0</v>
      </c>
      <c r="G182" s="3">
        <f>VLOOKUP(B182,THNhap!$B$5:$F$500,4,0)</f>
        <v>0</v>
      </c>
      <c r="H182" s="3">
        <f>VLOOKUP(B182,THNhap!$B$5:$F$500,5,0)</f>
        <v>0</v>
      </c>
      <c r="I182" s="3">
        <f>VLOOKUP(B182,THXuat!$B$5:$E$500,4,0)</f>
        <v>0</v>
      </c>
      <c r="J182" s="3">
        <f>I182*VLOOKUP(NXT!B182,Tinhgiavon!$A$5:$G$500,7,0)</f>
        <v>0</v>
      </c>
      <c r="K182" s="3">
        <f t="shared" si="3"/>
        <v>0</v>
      </c>
      <c r="L182" s="3">
        <f>K182*VLOOKUP(NXT!B182,Tinhgiavon!$A$5:$G$500,7,0)</f>
        <v>0</v>
      </c>
    </row>
    <row r="183" spans="1:12" x14ac:dyDescent="0.2">
      <c r="A183" s="2"/>
      <c r="B183" s="2">
        <f>DM!C182</f>
        <v>0</v>
      </c>
      <c r="C183" s="2">
        <f>IF(B183=0,0,VLOOKUP(B183,DM!$C$5:$E$500,2,0))</f>
        <v>0</v>
      </c>
      <c r="D183" s="2">
        <f>IF(B183=0,0,VLOOKUP(B183,DM!$C$5:$E$500,3,0))</f>
        <v>0</v>
      </c>
      <c r="E183" s="3">
        <f>VLOOKUP(B183,Tondau!$B$5:$E$500,3,0)</f>
        <v>0</v>
      </c>
      <c r="F183" s="3">
        <f>VLOOKUP(B183,Tondau!$B$5:$E$500,4,0)</f>
        <v>0</v>
      </c>
      <c r="G183" s="3">
        <f>VLOOKUP(B183,THNhap!$B$5:$F$500,4,0)</f>
        <v>0</v>
      </c>
      <c r="H183" s="3">
        <f>VLOOKUP(B183,THNhap!$B$5:$F$500,5,0)</f>
        <v>0</v>
      </c>
      <c r="I183" s="3">
        <f>VLOOKUP(B183,THXuat!$B$5:$E$500,4,0)</f>
        <v>0</v>
      </c>
      <c r="J183" s="3">
        <f>I183*VLOOKUP(NXT!B183,Tinhgiavon!$A$5:$G$500,7,0)</f>
        <v>0</v>
      </c>
      <c r="K183" s="3">
        <f t="shared" si="3"/>
        <v>0</v>
      </c>
      <c r="L183" s="3">
        <f>K183*VLOOKUP(NXT!B183,Tinhgiavon!$A$5:$G$500,7,0)</f>
        <v>0</v>
      </c>
    </row>
    <row r="184" spans="1:12" x14ac:dyDescent="0.2">
      <c r="A184" s="2"/>
      <c r="B184" s="2">
        <f>DM!C183</f>
        <v>0</v>
      </c>
      <c r="C184" s="2">
        <f>IF(B184=0,0,VLOOKUP(B184,DM!$C$5:$E$500,2,0))</f>
        <v>0</v>
      </c>
      <c r="D184" s="2">
        <f>IF(B184=0,0,VLOOKUP(B184,DM!$C$5:$E$500,3,0))</f>
        <v>0</v>
      </c>
      <c r="E184" s="3">
        <f>VLOOKUP(B184,Tondau!$B$5:$E$500,3,0)</f>
        <v>0</v>
      </c>
      <c r="F184" s="3">
        <f>VLOOKUP(B184,Tondau!$B$5:$E$500,4,0)</f>
        <v>0</v>
      </c>
      <c r="G184" s="3">
        <f>VLOOKUP(B184,THNhap!$B$5:$F$500,4,0)</f>
        <v>0</v>
      </c>
      <c r="H184" s="3">
        <f>VLOOKUP(B184,THNhap!$B$5:$F$500,5,0)</f>
        <v>0</v>
      </c>
      <c r="I184" s="3">
        <f>VLOOKUP(B184,THXuat!$B$5:$E$500,4,0)</f>
        <v>0</v>
      </c>
      <c r="J184" s="3">
        <f>I184*VLOOKUP(NXT!B184,Tinhgiavon!$A$5:$G$500,7,0)</f>
        <v>0</v>
      </c>
      <c r="K184" s="3">
        <f t="shared" si="3"/>
        <v>0</v>
      </c>
      <c r="L184" s="3">
        <f>K184*VLOOKUP(NXT!B184,Tinhgiavon!$A$5:$G$500,7,0)</f>
        <v>0</v>
      </c>
    </row>
    <row r="185" spans="1:12" x14ac:dyDescent="0.2">
      <c r="A185" s="2"/>
      <c r="B185" s="2">
        <f>DM!C184</f>
        <v>0</v>
      </c>
      <c r="C185" s="2">
        <f>IF(B185=0,0,VLOOKUP(B185,DM!$C$5:$E$500,2,0))</f>
        <v>0</v>
      </c>
      <c r="D185" s="2">
        <f>IF(B185=0,0,VLOOKUP(B185,DM!$C$5:$E$500,3,0))</f>
        <v>0</v>
      </c>
      <c r="E185" s="3">
        <f>VLOOKUP(B185,Tondau!$B$5:$E$500,3,0)</f>
        <v>0</v>
      </c>
      <c r="F185" s="3">
        <f>VLOOKUP(B185,Tondau!$B$5:$E$500,4,0)</f>
        <v>0</v>
      </c>
      <c r="G185" s="3">
        <f>VLOOKUP(B185,THNhap!$B$5:$F$500,4,0)</f>
        <v>0</v>
      </c>
      <c r="H185" s="3">
        <f>VLOOKUP(B185,THNhap!$B$5:$F$500,5,0)</f>
        <v>0</v>
      </c>
      <c r="I185" s="3">
        <f>VLOOKUP(B185,THXuat!$B$5:$E$500,4,0)</f>
        <v>0</v>
      </c>
      <c r="J185" s="3">
        <f>I185*VLOOKUP(NXT!B185,Tinhgiavon!$A$5:$G$500,7,0)</f>
        <v>0</v>
      </c>
      <c r="K185" s="3">
        <f t="shared" si="3"/>
        <v>0</v>
      </c>
      <c r="L185" s="3">
        <f>K185*VLOOKUP(NXT!B185,Tinhgiavon!$A$5:$G$500,7,0)</f>
        <v>0</v>
      </c>
    </row>
    <row r="186" spans="1:12" x14ac:dyDescent="0.2">
      <c r="A186" s="2"/>
      <c r="B186" s="2">
        <f>DM!C185</f>
        <v>0</v>
      </c>
      <c r="C186" s="2">
        <f>IF(B186=0,0,VLOOKUP(B186,DM!$C$5:$E$500,2,0))</f>
        <v>0</v>
      </c>
      <c r="D186" s="2">
        <f>IF(B186=0,0,VLOOKUP(B186,DM!$C$5:$E$500,3,0))</f>
        <v>0</v>
      </c>
      <c r="E186" s="3">
        <f>VLOOKUP(B186,Tondau!$B$5:$E$500,3,0)</f>
        <v>0</v>
      </c>
      <c r="F186" s="3">
        <f>VLOOKUP(B186,Tondau!$B$5:$E$500,4,0)</f>
        <v>0</v>
      </c>
      <c r="G186" s="3">
        <f>VLOOKUP(B186,THNhap!$B$5:$F$500,4,0)</f>
        <v>0</v>
      </c>
      <c r="H186" s="3">
        <f>VLOOKUP(B186,THNhap!$B$5:$F$500,5,0)</f>
        <v>0</v>
      </c>
      <c r="I186" s="3">
        <f>VLOOKUP(B186,THXuat!$B$5:$E$500,4,0)</f>
        <v>0</v>
      </c>
      <c r="J186" s="3">
        <f>I186*VLOOKUP(NXT!B186,Tinhgiavon!$A$5:$G$500,7,0)</f>
        <v>0</v>
      </c>
      <c r="K186" s="3">
        <f t="shared" si="3"/>
        <v>0</v>
      </c>
      <c r="L186" s="3">
        <f>K186*VLOOKUP(NXT!B186,Tinhgiavon!$A$5:$G$500,7,0)</f>
        <v>0</v>
      </c>
    </row>
    <row r="187" spans="1:12" x14ac:dyDescent="0.2">
      <c r="A187" s="2"/>
      <c r="B187" s="2">
        <f>DM!C186</f>
        <v>0</v>
      </c>
      <c r="C187" s="2">
        <f>IF(B187=0,0,VLOOKUP(B187,DM!$C$5:$E$500,2,0))</f>
        <v>0</v>
      </c>
      <c r="D187" s="2">
        <f>IF(B187=0,0,VLOOKUP(B187,DM!$C$5:$E$500,3,0))</f>
        <v>0</v>
      </c>
      <c r="E187" s="3">
        <f>VLOOKUP(B187,Tondau!$B$5:$E$500,3,0)</f>
        <v>0</v>
      </c>
      <c r="F187" s="3">
        <f>VLOOKUP(B187,Tondau!$B$5:$E$500,4,0)</f>
        <v>0</v>
      </c>
      <c r="G187" s="3">
        <f>VLOOKUP(B187,THNhap!$B$5:$F$500,4,0)</f>
        <v>0</v>
      </c>
      <c r="H187" s="3">
        <f>VLOOKUP(B187,THNhap!$B$5:$F$500,5,0)</f>
        <v>0</v>
      </c>
      <c r="I187" s="3">
        <f>VLOOKUP(B187,THXuat!$B$5:$E$500,4,0)</f>
        <v>0</v>
      </c>
      <c r="J187" s="3">
        <f>I187*VLOOKUP(NXT!B187,Tinhgiavon!$A$5:$G$500,7,0)</f>
        <v>0</v>
      </c>
      <c r="K187" s="3">
        <f t="shared" si="3"/>
        <v>0</v>
      </c>
      <c r="L187" s="3">
        <f>K187*VLOOKUP(NXT!B187,Tinhgiavon!$A$5:$G$500,7,0)</f>
        <v>0</v>
      </c>
    </row>
    <row r="188" spans="1:12" x14ac:dyDescent="0.2">
      <c r="A188" s="2"/>
      <c r="B188" s="2">
        <f>DM!C187</f>
        <v>0</v>
      </c>
      <c r="C188" s="2">
        <f>IF(B188=0,0,VLOOKUP(B188,DM!$C$5:$E$500,2,0))</f>
        <v>0</v>
      </c>
      <c r="D188" s="2">
        <f>IF(B188=0,0,VLOOKUP(B188,DM!$C$5:$E$500,3,0))</f>
        <v>0</v>
      </c>
      <c r="E188" s="3">
        <f>VLOOKUP(B188,Tondau!$B$5:$E$500,3,0)</f>
        <v>0</v>
      </c>
      <c r="F188" s="3">
        <f>VLOOKUP(B188,Tondau!$B$5:$E$500,4,0)</f>
        <v>0</v>
      </c>
      <c r="G188" s="3">
        <f>VLOOKUP(B188,THNhap!$B$5:$F$500,4,0)</f>
        <v>0</v>
      </c>
      <c r="H188" s="3">
        <f>VLOOKUP(B188,THNhap!$B$5:$F$500,5,0)</f>
        <v>0</v>
      </c>
      <c r="I188" s="3">
        <f>VLOOKUP(B188,THXuat!$B$5:$E$500,4,0)</f>
        <v>0</v>
      </c>
      <c r="J188" s="3">
        <f>I188*VLOOKUP(NXT!B188,Tinhgiavon!$A$5:$G$500,7,0)</f>
        <v>0</v>
      </c>
      <c r="K188" s="3">
        <f t="shared" si="3"/>
        <v>0</v>
      </c>
      <c r="L188" s="3">
        <f>K188*VLOOKUP(NXT!B188,Tinhgiavon!$A$5:$G$500,7,0)</f>
        <v>0</v>
      </c>
    </row>
    <row r="189" spans="1:12" x14ac:dyDescent="0.2">
      <c r="A189" s="2"/>
      <c r="B189" s="2">
        <f>DM!C188</f>
        <v>0</v>
      </c>
      <c r="C189" s="2">
        <f>IF(B189=0,0,VLOOKUP(B189,DM!$C$5:$E$500,2,0))</f>
        <v>0</v>
      </c>
      <c r="D189" s="2">
        <f>IF(B189=0,0,VLOOKUP(B189,DM!$C$5:$E$500,3,0))</f>
        <v>0</v>
      </c>
      <c r="E189" s="3">
        <f>VLOOKUP(B189,Tondau!$B$5:$E$500,3,0)</f>
        <v>0</v>
      </c>
      <c r="F189" s="3">
        <f>VLOOKUP(B189,Tondau!$B$5:$E$500,4,0)</f>
        <v>0</v>
      </c>
      <c r="G189" s="3">
        <f>VLOOKUP(B189,THNhap!$B$5:$F$500,4,0)</f>
        <v>0</v>
      </c>
      <c r="H189" s="3">
        <f>VLOOKUP(B189,THNhap!$B$5:$F$500,5,0)</f>
        <v>0</v>
      </c>
      <c r="I189" s="3">
        <f>VLOOKUP(B189,THXuat!$B$5:$E$500,4,0)</f>
        <v>0</v>
      </c>
      <c r="J189" s="3">
        <f>I189*VLOOKUP(NXT!B189,Tinhgiavon!$A$5:$G$500,7,0)</f>
        <v>0</v>
      </c>
      <c r="K189" s="3">
        <f t="shared" si="3"/>
        <v>0</v>
      </c>
      <c r="L189" s="3">
        <f>K189*VLOOKUP(NXT!B189,Tinhgiavon!$A$5:$G$500,7,0)</f>
        <v>0</v>
      </c>
    </row>
    <row r="190" spans="1:12" x14ac:dyDescent="0.2">
      <c r="A190" s="2"/>
      <c r="B190" s="2">
        <f>DM!C189</f>
        <v>0</v>
      </c>
      <c r="C190" s="2">
        <f>IF(B190=0,0,VLOOKUP(B190,DM!$C$5:$E$500,2,0))</f>
        <v>0</v>
      </c>
      <c r="D190" s="2">
        <f>IF(B190=0,0,VLOOKUP(B190,DM!$C$5:$E$500,3,0))</f>
        <v>0</v>
      </c>
      <c r="E190" s="3">
        <f>VLOOKUP(B190,Tondau!$B$5:$E$500,3,0)</f>
        <v>0</v>
      </c>
      <c r="F190" s="3">
        <f>VLOOKUP(B190,Tondau!$B$5:$E$500,4,0)</f>
        <v>0</v>
      </c>
      <c r="G190" s="3">
        <f>VLOOKUP(B190,THNhap!$B$5:$F$500,4,0)</f>
        <v>0</v>
      </c>
      <c r="H190" s="3">
        <f>VLOOKUP(B190,THNhap!$B$5:$F$500,5,0)</f>
        <v>0</v>
      </c>
      <c r="I190" s="3">
        <f>VLOOKUP(B190,THXuat!$B$5:$E$500,4,0)</f>
        <v>0</v>
      </c>
      <c r="J190" s="3">
        <f>I190*VLOOKUP(NXT!B190,Tinhgiavon!$A$5:$G$500,7,0)</f>
        <v>0</v>
      </c>
      <c r="K190" s="3">
        <f t="shared" si="3"/>
        <v>0</v>
      </c>
      <c r="L190" s="3">
        <f>K190*VLOOKUP(NXT!B190,Tinhgiavon!$A$5:$G$500,7,0)</f>
        <v>0</v>
      </c>
    </row>
    <row r="191" spans="1:12" x14ac:dyDescent="0.2">
      <c r="A191" s="2"/>
      <c r="B191" s="2">
        <f>DM!C190</f>
        <v>0</v>
      </c>
      <c r="C191" s="2">
        <f>IF(B191=0,0,VLOOKUP(B191,DM!$C$5:$E$500,2,0))</f>
        <v>0</v>
      </c>
      <c r="D191" s="2">
        <f>IF(B191=0,0,VLOOKUP(B191,DM!$C$5:$E$500,3,0))</f>
        <v>0</v>
      </c>
      <c r="E191" s="3">
        <f>VLOOKUP(B191,Tondau!$B$5:$E$500,3,0)</f>
        <v>0</v>
      </c>
      <c r="F191" s="3">
        <f>VLOOKUP(B191,Tondau!$B$5:$E$500,4,0)</f>
        <v>0</v>
      </c>
      <c r="G191" s="3">
        <f>VLOOKUP(B191,THNhap!$B$5:$F$500,4,0)</f>
        <v>0</v>
      </c>
      <c r="H191" s="3">
        <f>VLOOKUP(B191,THNhap!$B$5:$F$500,5,0)</f>
        <v>0</v>
      </c>
      <c r="I191" s="3">
        <f>VLOOKUP(B191,THXuat!$B$5:$E$500,4,0)</f>
        <v>0</v>
      </c>
      <c r="J191" s="3">
        <f>I191*VLOOKUP(NXT!B191,Tinhgiavon!$A$5:$G$500,7,0)</f>
        <v>0</v>
      </c>
      <c r="K191" s="3">
        <f t="shared" si="3"/>
        <v>0</v>
      </c>
      <c r="L191" s="3">
        <f>K191*VLOOKUP(NXT!B191,Tinhgiavon!$A$5:$G$500,7,0)</f>
        <v>0</v>
      </c>
    </row>
    <row r="192" spans="1:12" x14ac:dyDescent="0.2">
      <c r="A192" s="2"/>
      <c r="B192" s="2">
        <f>DM!C191</f>
        <v>0</v>
      </c>
      <c r="C192" s="2">
        <f>IF(B192=0,0,VLOOKUP(B192,DM!$C$5:$E$500,2,0))</f>
        <v>0</v>
      </c>
      <c r="D192" s="2">
        <f>IF(B192=0,0,VLOOKUP(B192,DM!$C$5:$E$500,3,0))</f>
        <v>0</v>
      </c>
      <c r="E192" s="3">
        <f>VLOOKUP(B192,Tondau!$B$5:$E$500,3,0)</f>
        <v>0</v>
      </c>
      <c r="F192" s="3">
        <f>VLOOKUP(B192,Tondau!$B$5:$E$500,4,0)</f>
        <v>0</v>
      </c>
      <c r="G192" s="3">
        <f>VLOOKUP(B192,THNhap!$B$5:$F$500,4,0)</f>
        <v>0</v>
      </c>
      <c r="H192" s="3">
        <f>VLOOKUP(B192,THNhap!$B$5:$F$500,5,0)</f>
        <v>0</v>
      </c>
      <c r="I192" s="3">
        <f>VLOOKUP(B192,THXuat!$B$5:$E$500,4,0)</f>
        <v>0</v>
      </c>
      <c r="J192" s="3">
        <f>I192*VLOOKUP(NXT!B192,Tinhgiavon!$A$5:$G$500,7,0)</f>
        <v>0</v>
      </c>
      <c r="K192" s="3">
        <f t="shared" si="3"/>
        <v>0</v>
      </c>
      <c r="L192" s="3">
        <f>K192*VLOOKUP(NXT!B192,Tinhgiavon!$A$5:$G$500,7,0)</f>
        <v>0</v>
      </c>
    </row>
    <row r="193" spans="1:12" x14ac:dyDescent="0.2">
      <c r="A193" s="2"/>
      <c r="B193" s="2">
        <f>DM!C192</f>
        <v>0</v>
      </c>
      <c r="C193" s="2">
        <f>IF(B193=0,0,VLOOKUP(B193,DM!$C$5:$E$500,2,0))</f>
        <v>0</v>
      </c>
      <c r="D193" s="2">
        <f>IF(B193=0,0,VLOOKUP(B193,DM!$C$5:$E$500,3,0))</f>
        <v>0</v>
      </c>
      <c r="E193" s="3">
        <f>VLOOKUP(B193,Tondau!$B$5:$E$500,3,0)</f>
        <v>0</v>
      </c>
      <c r="F193" s="3">
        <f>VLOOKUP(B193,Tondau!$B$5:$E$500,4,0)</f>
        <v>0</v>
      </c>
      <c r="G193" s="3">
        <f>VLOOKUP(B193,THNhap!$B$5:$F$500,4,0)</f>
        <v>0</v>
      </c>
      <c r="H193" s="3">
        <f>VLOOKUP(B193,THNhap!$B$5:$F$500,5,0)</f>
        <v>0</v>
      </c>
      <c r="I193" s="3">
        <f>VLOOKUP(B193,THXuat!$B$5:$E$500,4,0)</f>
        <v>0</v>
      </c>
      <c r="J193" s="3">
        <f>I193*VLOOKUP(NXT!B193,Tinhgiavon!$A$5:$G$500,7,0)</f>
        <v>0</v>
      </c>
      <c r="K193" s="3">
        <f t="shared" si="3"/>
        <v>0</v>
      </c>
      <c r="L193" s="3">
        <f>K193*VLOOKUP(NXT!B193,Tinhgiavon!$A$5:$G$500,7,0)</f>
        <v>0</v>
      </c>
    </row>
    <row r="194" spans="1:12" x14ac:dyDescent="0.2">
      <c r="A194" s="2"/>
      <c r="B194" s="2">
        <f>DM!C193</f>
        <v>0</v>
      </c>
      <c r="C194" s="2">
        <f>IF(B194=0,0,VLOOKUP(B194,DM!$C$5:$E$500,2,0))</f>
        <v>0</v>
      </c>
      <c r="D194" s="2">
        <f>IF(B194=0,0,VLOOKUP(B194,DM!$C$5:$E$500,3,0))</f>
        <v>0</v>
      </c>
      <c r="E194" s="3">
        <f>VLOOKUP(B194,Tondau!$B$5:$E$500,3,0)</f>
        <v>0</v>
      </c>
      <c r="F194" s="3">
        <f>VLOOKUP(B194,Tondau!$B$5:$E$500,4,0)</f>
        <v>0</v>
      </c>
      <c r="G194" s="3">
        <f>VLOOKUP(B194,THNhap!$B$5:$F$500,4,0)</f>
        <v>0</v>
      </c>
      <c r="H194" s="3">
        <f>VLOOKUP(B194,THNhap!$B$5:$F$500,5,0)</f>
        <v>0</v>
      </c>
      <c r="I194" s="3">
        <f>VLOOKUP(B194,THXuat!$B$5:$E$500,4,0)</f>
        <v>0</v>
      </c>
      <c r="J194" s="3">
        <f>I194*VLOOKUP(NXT!B194,Tinhgiavon!$A$5:$G$500,7,0)</f>
        <v>0</v>
      </c>
      <c r="K194" s="3">
        <f t="shared" si="3"/>
        <v>0</v>
      </c>
      <c r="L194" s="3">
        <f>K194*VLOOKUP(NXT!B194,Tinhgiavon!$A$5:$G$500,7,0)</f>
        <v>0</v>
      </c>
    </row>
    <row r="195" spans="1:12" x14ac:dyDescent="0.2">
      <c r="A195" s="2"/>
      <c r="B195" s="2">
        <f>DM!C194</f>
        <v>0</v>
      </c>
      <c r="C195" s="2">
        <f>IF(B195=0,0,VLOOKUP(B195,DM!$C$5:$E$500,2,0))</f>
        <v>0</v>
      </c>
      <c r="D195" s="2">
        <f>IF(B195=0,0,VLOOKUP(B195,DM!$C$5:$E$500,3,0))</f>
        <v>0</v>
      </c>
      <c r="E195" s="3">
        <f>VLOOKUP(B195,Tondau!$B$5:$E$500,3,0)</f>
        <v>0</v>
      </c>
      <c r="F195" s="3">
        <f>VLOOKUP(B195,Tondau!$B$5:$E$500,4,0)</f>
        <v>0</v>
      </c>
      <c r="G195" s="3">
        <f>VLOOKUP(B195,THNhap!$B$5:$F$500,4,0)</f>
        <v>0</v>
      </c>
      <c r="H195" s="3">
        <f>VLOOKUP(B195,THNhap!$B$5:$F$500,5,0)</f>
        <v>0</v>
      </c>
      <c r="I195" s="3">
        <f>VLOOKUP(B195,THXuat!$B$5:$E$500,4,0)</f>
        <v>0</v>
      </c>
      <c r="J195" s="3">
        <f>I195*VLOOKUP(NXT!B195,Tinhgiavon!$A$5:$G$500,7,0)</f>
        <v>0</v>
      </c>
      <c r="K195" s="3">
        <f t="shared" si="3"/>
        <v>0</v>
      </c>
      <c r="L195" s="3">
        <f>K195*VLOOKUP(NXT!B195,Tinhgiavon!$A$5:$G$500,7,0)</f>
        <v>0</v>
      </c>
    </row>
    <row r="196" spans="1:12" x14ac:dyDescent="0.2">
      <c r="A196" s="2"/>
      <c r="B196" s="2">
        <f>DM!C195</f>
        <v>0</v>
      </c>
      <c r="C196" s="2">
        <f>IF(B196=0,0,VLOOKUP(B196,DM!$C$5:$E$500,2,0))</f>
        <v>0</v>
      </c>
      <c r="D196" s="2">
        <f>IF(B196=0,0,VLOOKUP(B196,DM!$C$5:$E$500,3,0))</f>
        <v>0</v>
      </c>
      <c r="E196" s="3">
        <f>VLOOKUP(B196,Tondau!$B$5:$E$500,3,0)</f>
        <v>0</v>
      </c>
      <c r="F196" s="3">
        <f>VLOOKUP(B196,Tondau!$B$5:$E$500,4,0)</f>
        <v>0</v>
      </c>
      <c r="G196" s="3">
        <f>VLOOKUP(B196,THNhap!$B$5:$F$500,4,0)</f>
        <v>0</v>
      </c>
      <c r="H196" s="3">
        <f>VLOOKUP(B196,THNhap!$B$5:$F$500,5,0)</f>
        <v>0</v>
      </c>
      <c r="I196" s="3">
        <f>VLOOKUP(B196,THXuat!$B$5:$E$500,4,0)</f>
        <v>0</v>
      </c>
      <c r="J196" s="3">
        <f>I196*VLOOKUP(NXT!B196,Tinhgiavon!$A$5:$G$500,7,0)</f>
        <v>0</v>
      </c>
      <c r="K196" s="3">
        <f t="shared" si="3"/>
        <v>0</v>
      </c>
      <c r="L196" s="3">
        <f>K196*VLOOKUP(NXT!B196,Tinhgiavon!$A$5:$G$500,7,0)</f>
        <v>0</v>
      </c>
    </row>
    <row r="197" spans="1:12" x14ac:dyDescent="0.2">
      <c r="A197" s="2"/>
      <c r="B197" s="2">
        <f>DM!C196</f>
        <v>0</v>
      </c>
      <c r="C197" s="2">
        <f>IF(B197=0,0,VLOOKUP(B197,DM!$C$5:$E$500,2,0))</f>
        <v>0</v>
      </c>
      <c r="D197" s="2">
        <f>IF(B197=0,0,VLOOKUP(B197,DM!$C$5:$E$500,3,0))</f>
        <v>0</v>
      </c>
      <c r="E197" s="3">
        <f>VLOOKUP(B197,Tondau!$B$5:$E$500,3,0)</f>
        <v>0</v>
      </c>
      <c r="F197" s="3">
        <f>VLOOKUP(B197,Tondau!$B$5:$E$500,4,0)</f>
        <v>0</v>
      </c>
      <c r="G197" s="3">
        <f>VLOOKUP(B197,THNhap!$B$5:$F$500,4,0)</f>
        <v>0</v>
      </c>
      <c r="H197" s="3">
        <f>VLOOKUP(B197,THNhap!$B$5:$F$500,5,0)</f>
        <v>0</v>
      </c>
      <c r="I197" s="3">
        <f>VLOOKUP(B197,THXuat!$B$5:$E$500,4,0)</f>
        <v>0</v>
      </c>
      <c r="J197" s="3">
        <f>I197*VLOOKUP(NXT!B197,Tinhgiavon!$A$5:$G$500,7,0)</f>
        <v>0</v>
      </c>
      <c r="K197" s="3">
        <f t="shared" si="3"/>
        <v>0</v>
      </c>
      <c r="L197" s="3">
        <f>K197*VLOOKUP(NXT!B197,Tinhgiavon!$A$5:$G$500,7,0)</f>
        <v>0</v>
      </c>
    </row>
    <row r="198" spans="1:12" x14ac:dyDescent="0.2">
      <c r="A198" s="2"/>
      <c r="B198" s="2">
        <f>DM!C197</f>
        <v>0</v>
      </c>
      <c r="C198" s="2">
        <f>IF(B198=0,0,VLOOKUP(B198,DM!$C$5:$E$500,2,0))</f>
        <v>0</v>
      </c>
      <c r="D198" s="2">
        <f>IF(B198=0,0,VLOOKUP(B198,DM!$C$5:$E$500,3,0))</f>
        <v>0</v>
      </c>
      <c r="E198" s="3">
        <f>VLOOKUP(B198,Tondau!$B$5:$E$500,3,0)</f>
        <v>0</v>
      </c>
      <c r="F198" s="3">
        <f>VLOOKUP(B198,Tondau!$B$5:$E$500,4,0)</f>
        <v>0</v>
      </c>
      <c r="G198" s="3">
        <f>VLOOKUP(B198,THNhap!$B$5:$F$500,4,0)</f>
        <v>0</v>
      </c>
      <c r="H198" s="3">
        <f>VLOOKUP(B198,THNhap!$B$5:$F$500,5,0)</f>
        <v>0</v>
      </c>
      <c r="I198" s="3">
        <f>VLOOKUP(B198,THXuat!$B$5:$E$500,4,0)</f>
        <v>0</v>
      </c>
      <c r="J198" s="3">
        <f>I198*VLOOKUP(NXT!B198,Tinhgiavon!$A$5:$G$500,7,0)</f>
        <v>0</v>
      </c>
      <c r="K198" s="3">
        <f t="shared" si="3"/>
        <v>0</v>
      </c>
      <c r="L198" s="3">
        <f>K198*VLOOKUP(NXT!B198,Tinhgiavon!$A$5:$G$500,7,0)</f>
        <v>0</v>
      </c>
    </row>
    <row r="199" spans="1:12" x14ac:dyDescent="0.2">
      <c r="A199" s="2"/>
      <c r="B199" s="2">
        <f>DM!C198</f>
        <v>0</v>
      </c>
      <c r="C199" s="2">
        <f>IF(B199=0,0,VLOOKUP(B199,DM!$C$5:$E$500,2,0))</f>
        <v>0</v>
      </c>
      <c r="D199" s="2">
        <f>IF(B199=0,0,VLOOKUP(B199,DM!$C$5:$E$500,3,0))</f>
        <v>0</v>
      </c>
      <c r="E199" s="3">
        <f>VLOOKUP(B199,Tondau!$B$5:$E$500,3,0)</f>
        <v>0</v>
      </c>
      <c r="F199" s="3">
        <f>VLOOKUP(B199,Tondau!$B$5:$E$500,4,0)</f>
        <v>0</v>
      </c>
      <c r="G199" s="3">
        <f>VLOOKUP(B199,THNhap!$B$5:$F$500,4,0)</f>
        <v>0</v>
      </c>
      <c r="H199" s="3">
        <f>VLOOKUP(B199,THNhap!$B$5:$F$500,5,0)</f>
        <v>0</v>
      </c>
      <c r="I199" s="3">
        <f>VLOOKUP(B199,THXuat!$B$5:$E$500,4,0)</f>
        <v>0</v>
      </c>
      <c r="J199" s="3">
        <f>I199*VLOOKUP(NXT!B199,Tinhgiavon!$A$5:$G$500,7,0)</f>
        <v>0</v>
      </c>
      <c r="K199" s="3">
        <f t="shared" ref="K199:K262" si="4">E199+G199-I199</f>
        <v>0</v>
      </c>
      <c r="L199" s="3">
        <f>K199*VLOOKUP(NXT!B199,Tinhgiavon!$A$5:$G$500,7,0)</f>
        <v>0</v>
      </c>
    </row>
    <row r="200" spans="1:12" x14ac:dyDescent="0.2">
      <c r="A200" s="2"/>
      <c r="B200" s="2">
        <f>DM!C199</f>
        <v>0</v>
      </c>
      <c r="C200" s="2">
        <f>IF(B200=0,0,VLOOKUP(B200,DM!$C$5:$E$500,2,0))</f>
        <v>0</v>
      </c>
      <c r="D200" s="2">
        <f>IF(B200=0,0,VLOOKUP(B200,DM!$C$5:$E$500,3,0))</f>
        <v>0</v>
      </c>
      <c r="E200" s="3">
        <f>VLOOKUP(B200,Tondau!$B$5:$E$500,3,0)</f>
        <v>0</v>
      </c>
      <c r="F200" s="3">
        <f>VLOOKUP(B200,Tondau!$B$5:$E$500,4,0)</f>
        <v>0</v>
      </c>
      <c r="G200" s="3">
        <f>VLOOKUP(B200,THNhap!$B$5:$F$500,4,0)</f>
        <v>0</v>
      </c>
      <c r="H200" s="3">
        <f>VLOOKUP(B200,THNhap!$B$5:$F$500,5,0)</f>
        <v>0</v>
      </c>
      <c r="I200" s="3">
        <f>VLOOKUP(B200,THXuat!$B$5:$E$500,4,0)</f>
        <v>0</v>
      </c>
      <c r="J200" s="3">
        <f>I200*VLOOKUP(NXT!B200,Tinhgiavon!$A$5:$G$500,7,0)</f>
        <v>0</v>
      </c>
      <c r="K200" s="3">
        <f t="shared" si="4"/>
        <v>0</v>
      </c>
      <c r="L200" s="3">
        <f>K200*VLOOKUP(NXT!B200,Tinhgiavon!$A$5:$G$500,7,0)</f>
        <v>0</v>
      </c>
    </row>
    <row r="201" spans="1:12" x14ac:dyDescent="0.2">
      <c r="A201" s="2"/>
      <c r="B201" s="2">
        <f>DM!C200</f>
        <v>0</v>
      </c>
      <c r="C201" s="2">
        <f>IF(B201=0,0,VLOOKUP(B201,DM!$C$5:$E$500,2,0))</f>
        <v>0</v>
      </c>
      <c r="D201" s="2">
        <f>IF(B201=0,0,VLOOKUP(B201,DM!$C$5:$E$500,3,0))</f>
        <v>0</v>
      </c>
      <c r="E201" s="3">
        <f>VLOOKUP(B201,Tondau!$B$5:$E$500,3,0)</f>
        <v>0</v>
      </c>
      <c r="F201" s="3">
        <f>VLOOKUP(B201,Tondau!$B$5:$E$500,4,0)</f>
        <v>0</v>
      </c>
      <c r="G201" s="3">
        <f>VLOOKUP(B201,THNhap!$B$5:$F$500,4,0)</f>
        <v>0</v>
      </c>
      <c r="H201" s="3">
        <f>VLOOKUP(B201,THNhap!$B$5:$F$500,5,0)</f>
        <v>0</v>
      </c>
      <c r="I201" s="3">
        <f>VLOOKUP(B201,THXuat!$B$5:$E$500,4,0)</f>
        <v>0</v>
      </c>
      <c r="J201" s="3">
        <f>I201*VLOOKUP(NXT!B201,Tinhgiavon!$A$5:$G$500,7,0)</f>
        <v>0</v>
      </c>
      <c r="K201" s="3">
        <f t="shared" si="4"/>
        <v>0</v>
      </c>
      <c r="L201" s="3">
        <f>K201*VLOOKUP(NXT!B201,Tinhgiavon!$A$5:$G$500,7,0)</f>
        <v>0</v>
      </c>
    </row>
    <row r="202" spans="1:12" x14ac:dyDescent="0.2">
      <c r="A202" s="2"/>
      <c r="B202" s="2">
        <f>DM!C201</f>
        <v>0</v>
      </c>
      <c r="C202" s="2">
        <f>IF(B202=0,0,VLOOKUP(B202,DM!$C$5:$E$500,2,0))</f>
        <v>0</v>
      </c>
      <c r="D202" s="2">
        <f>IF(B202=0,0,VLOOKUP(B202,DM!$C$5:$E$500,3,0))</f>
        <v>0</v>
      </c>
      <c r="E202" s="3">
        <f>VLOOKUP(B202,Tondau!$B$5:$E$500,3,0)</f>
        <v>0</v>
      </c>
      <c r="F202" s="3">
        <f>VLOOKUP(B202,Tondau!$B$5:$E$500,4,0)</f>
        <v>0</v>
      </c>
      <c r="G202" s="3">
        <f>VLOOKUP(B202,THNhap!$B$5:$F$500,4,0)</f>
        <v>0</v>
      </c>
      <c r="H202" s="3">
        <f>VLOOKUP(B202,THNhap!$B$5:$F$500,5,0)</f>
        <v>0</v>
      </c>
      <c r="I202" s="3">
        <f>VLOOKUP(B202,THXuat!$B$5:$E$500,4,0)</f>
        <v>0</v>
      </c>
      <c r="J202" s="3">
        <f>I202*VLOOKUP(NXT!B202,Tinhgiavon!$A$5:$G$500,7,0)</f>
        <v>0</v>
      </c>
      <c r="K202" s="3">
        <f t="shared" si="4"/>
        <v>0</v>
      </c>
      <c r="L202" s="3">
        <f>K202*VLOOKUP(NXT!B202,Tinhgiavon!$A$5:$G$500,7,0)</f>
        <v>0</v>
      </c>
    </row>
    <row r="203" spans="1:12" x14ac:dyDescent="0.2">
      <c r="A203" s="2"/>
      <c r="B203" s="2">
        <f>DM!C202</f>
        <v>0</v>
      </c>
      <c r="C203" s="2">
        <f>IF(B203=0,0,VLOOKUP(B203,DM!$C$5:$E$500,2,0))</f>
        <v>0</v>
      </c>
      <c r="D203" s="2">
        <f>IF(B203=0,0,VLOOKUP(B203,DM!$C$5:$E$500,3,0))</f>
        <v>0</v>
      </c>
      <c r="E203" s="3">
        <f>VLOOKUP(B203,Tondau!$B$5:$E$500,3,0)</f>
        <v>0</v>
      </c>
      <c r="F203" s="3">
        <f>VLOOKUP(B203,Tondau!$B$5:$E$500,4,0)</f>
        <v>0</v>
      </c>
      <c r="G203" s="3">
        <f>VLOOKUP(B203,THNhap!$B$5:$F$500,4,0)</f>
        <v>0</v>
      </c>
      <c r="H203" s="3">
        <f>VLOOKUP(B203,THNhap!$B$5:$F$500,5,0)</f>
        <v>0</v>
      </c>
      <c r="I203" s="3">
        <f>VLOOKUP(B203,THXuat!$B$5:$E$500,4,0)</f>
        <v>0</v>
      </c>
      <c r="J203" s="3">
        <f>I203*VLOOKUP(NXT!B203,Tinhgiavon!$A$5:$G$500,7,0)</f>
        <v>0</v>
      </c>
      <c r="K203" s="3">
        <f t="shared" si="4"/>
        <v>0</v>
      </c>
      <c r="L203" s="3">
        <f>K203*VLOOKUP(NXT!B203,Tinhgiavon!$A$5:$G$500,7,0)</f>
        <v>0</v>
      </c>
    </row>
    <row r="204" spans="1:12" x14ac:dyDescent="0.2">
      <c r="A204" s="2"/>
      <c r="B204" s="2">
        <f>DM!C203</f>
        <v>0</v>
      </c>
      <c r="C204" s="2">
        <f>IF(B204=0,0,VLOOKUP(B204,DM!$C$5:$E$500,2,0))</f>
        <v>0</v>
      </c>
      <c r="D204" s="2">
        <f>IF(B204=0,0,VLOOKUP(B204,DM!$C$5:$E$500,3,0))</f>
        <v>0</v>
      </c>
      <c r="E204" s="3">
        <f>VLOOKUP(B204,Tondau!$B$5:$E$500,3,0)</f>
        <v>0</v>
      </c>
      <c r="F204" s="3">
        <f>VLOOKUP(B204,Tondau!$B$5:$E$500,4,0)</f>
        <v>0</v>
      </c>
      <c r="G204" s="3">
        <f>VLOOKUP(B204,THNhap!$B$5:$F$500,4,0)</f>
        <v>0</v>
      </c>
      <c r="H204" s="3">
        <f>VLOOKUP(B204,THNhap!$B$5:$F$500,5,0)</f>
        <v>0</v>
      </c>
      <c r="I204" s="3">
        <f>VLOOKUP(B204,THXuat!$B$5:$E$500,4,0)</f>
        <v>0</v>
      </c>
      <c r="J204" s="3">
        <f>I204*VLOOKUP(NXT!B204,Tinhgiavon!$A$5:$G$500,7,0)</f>
        <v>0</v>
      </c>
      <c r="K204" s="3">
        <f t="shared" si="4"/>
        <v>0</v>
      </c>
      <c r="L204" s="3">
        <f>K204*VLOOKUP(NXT!B204,Tinhgiavon!$A$5:$G$500,7,0)</f>
        <v>0</v>
      </c>
    </row>
    <row r="205" spans="1:12" x14ac:dyDescent="0.2">
      <c r="A205" s="2"/>
      <c r="B205" s="2">
        <f>DM!C204</f>
        <v>0</v>
      </c>
      <c r="C205" s="2">
        <f>IF(B205=0,0,VLOOKUP(B205,DM!$C$5:$E$500,2,0))</f>
        <v>0</v>
      </c>
      <c r="D205" s="2">
        <f>IF(B205=0,0,VLOOKUP(B205,DM!$C$5:$E$500,3,0))</f>
        <v>0</v>
      </c>
      <c r="E205" s="3">
        <f>VLOOKUP(B205,Tondau!$B$5:$E$500,3,0)</f>
        <v>0</v>
      </c>
      <c r="F205" s="3">
        <f>VLOOKUP(B205,Tondau!$B$5:$E$500,4,0)</f>
        <v>0</v>
      </c>
      <c r="G205" s="3">
        <f>VLOOKUP(B205,THNhap!$B$5:$F$500,4,0)</f>
        <v>0</v>
      </c>
      <c r="H205" s="3">
        <f>VLOOKUP(B205,THNhap!$B$5:$F$500,5,0)</f>
        <v>0</v>
      </c>
      <c r="I205" s="3">
        <f>VLOOKUP(B205,THXuat!$B$5:$E$500,4,0)</f>
        <v>0</v>
      </c>
      <c r="J205" s="3">
        <f>I205*VLOOKUP(NXT!B205,Tinhgiavon!$A$5:$G$500,7,0)</f>
        <v>0</v>
      </c>
      <c r="K205" s="3">
        <f t="shared" si="4"/>
        <v>0</v>
      </c>
      <c r="L205" s="3">
        <f>K205*VLOOKUP(NXT!B205,Tinhgiavon!$A$5:$G$500,7,0)</f>
        <v>0</v>
      </c>
    </row>
    <row r="206" spans="1:12" x14ac:dyDescent="0.2">
      <c r="A206" s="2"/>
      <c r="B206" s="2">
        <f>DM!C205</f>
        <v>0</v>
      </c>
      <c r="C206" s="2">
        <f>IF(B206=0,0,VLOOKUP(B206,DM!$C$5:$E$500,2,0))</f>
        <v>0</v>
      </c>
      <c r="D206" s="2">
        <f>IF(B206=0,0,VLOOKUP(B206,DM!$C$5:$E$500,3,0))</f>
        <v>0</v>
      </c>
      <c r="E206" s="3">
        <f>VLOOKUP(B206,Tondau!$B$5:$E$500,3,0)</f>
        <v>0</v>
      </c>
      <c r="F206" s="3">
        <f>VLOOKUP(B206,Tondau!$B$5:$E$500,4,0)</f>
        <v>0</v>
      </c>
      <c r="G206" s="3">
        <f>VLOOKUP(B206,THNhap!$B$5:$F$500,4,0)</f>
        <v>0</v>
      </c>
      <c r="H206" s="3">
        <f>VLOOKUP(B206,THNhap!$B$5:$F$500,5,0)</f>
        <v>0</v>
      </c>
      <c r="I206" s="3">
        <f>VLOOKUP(B206,THXuat!$B$5:$E$500,4,0)</f>
        <v>0</v>
      </c>
      <c r="J206" s="3">
        <f>I206*VLOOKUP(NXT!B206,Tinhgiavon!$A$5:$G$500,7,0)</f>
        <v>0</v>
      </c>
      <c r="K206" s="3">
        <f t="shared" si="4"/>
        <v>0</v>
      </c>
      <c r="L206" s="3">
        <f>K206*VLOOKUP(NXT!B206,Tinhgiavon!$A$5:$G$500,7,0)</f>
        <v>0</v>
      </c>
    </row>
    <row r="207" spans="1:12" x14ac:dyDescent="0.2">
      <c r="A207" s="2"/>
      <c r="B207" s="2">
        <f>DM!C206</f>
        <v>0</v>
      </c>
      <c r="C207" s="2">
        <f>IF(B207=0,0,VLOOKUP(B207,DM!$C$5:$E$500,2,0))</f>
        <v>0</v>
      </c>
      <c r="D207" s="2">
        <f>IF(B207=0,0,VLOOKUP(B207,DM!$C$5:$E$500,3,0))</f>
        <v>0</v>
      </c>
      <c r="E207" s="3">
        <f>VLOOKUP(B207,Tondau!$B$5:$E$500,3,0)</f>
        <v>0</v>
      </c>
      <c r="F207" s="3">
        <f>VLOOKUP(B207,Tondau!$B$5:$E$500,4,0)</f>
        <v>0</v>
      </c>
      <c r="G207" s="3">
        <f>VLOOKUP(B207,THNhap!$B$5:$F$500,4,0)</f>
        <v>0</v>
      </c>
      <c r="H207" s="3">
        <f>VLOOKUP(B207,THNhap!$B$5:$F$500,5,0)</f>
        <v>0</v>
      </c>
      <c r="I207" s="3">
        <f>VLOOKUP(B207,THXuat!$B$5:$E$500,4,0)</f>
        <v>0</v>
      </c>
      <c r="J207" s="3">
        <f>I207*VLOOKUP(NXT!B207,Tinhgiavon!$A$5:$G$500,7,0)</f>
        <v>0</v>
      </c>
      <c r="K207" s="3">
        <f t="shared" si="4"/>
        <v>0</v>
      </c>
      <c r="L207" s="3">
        <f>K207*VLOOKUP(NXT!B207,Tinhgiavon!$A$5:$G$500,7,0)</f>
        <v>0</v>
      </c>
    </row>
    <row r="208" spans="1:12" x14ac:dyDescent="0.2">
      <c r="A208" s="2"/>
      <c r="B208" s="2">
        <f>DM!C207</f>
        <v>0</v>
      </c>
      <c r="C208" s="2">
        <f>IF(B208=0,0,VLOOKUP(B208,DM!$C$5:$E$500,2,0))</f>
        <v>0</v>
      </c>
      <c r="D208" s="2">
        <f>IF(B208=0,0,VLOOKUP(B208,DM!$C$5:$E$500,3,0))</f>
        <v>0</v>
      </c>
      <c r="E208" s="3">
        <f>VLOOKUP(B208,Tondau!$B$5:$E$500,3,0)</f>
        <v>0</v>
      </c>
      <c r="F208" s="3">
        <f>VLOOKUP(B208,Tondau!$B$5:$E$500,4,0)</f>
        <v>0</v>
      </c>
      <c r="G208" s="3">
        <f>VLOOKUP(B208,THNhap!$B$5:$F$500,4,0)</f>
        <v>0</v>
      </c>
      <c r="H208" s="3">
        <f>VLOOKUP(B208,THNhap!$B$5:$F$500,5,0)</f>
        <v>0</v>
      </c>
      <c r="I208" s="3">
        <f>VLOOKUP(B208,THXuat!$B$5:$E$500,4,0)</f>
        <v>0</v>
      </c>
      <c r="J208" s="3">
        <f>I208*VLOOKUP(NXT!B208,Tinhgiavon!$A$5:$G$500,7,0)</f>
        <v>0</v>
      </c>
      <c r="K208" s="3">
        <f t="shared" si="4"/>
        <v>0</v>
      </c>
      <c r="L208" s="3">
        <f>K208*VLOOKUP(NXT!B208,Tinhgiavon!$A$5:$G$500,7,0)</f>
        <v>0</v>
      </c>
    </row>
    <row r="209" spans="1:12" x14ac:dyDescent="0.2">
      <c r="A209" s="2"/>
      <c r="B209" s="2">
        <f>DM!C208</f>
        <v>0</v>
      </c>
      <c r="C209" s="2">
        <f>IF(B209=0,0,VLOOKUP(B209,DM!$C$5:$E$500,2,0))</f>
        <v>0</v>
      </c>
      <c r="D209" s="2">
        <f>IF(B209=0,0,VLOOKUP(B209,DM!$C$5:$E$500,3,0))</f>
        <v>0</v>
      </c>
      <c r="E209" s="3">
        <f>VLOOKUP(B209,Tondau!$B$5:$E$500,3,0)</f>
        <v>0</v>
      </c>
      <c r="F209" s="3">
        <f>VLOOKUP(B209,Tondau!$B$5:$E$500,4,0)</f>
        <v>0</v>
      </c>
      <c r="G209" s="3">
        <f>VLOOKUP(B209,THNhap!$B$5:$F$500,4,0)</f>
        <v>0</v>
      </c>
      <c r="H209" s="3">
        <f>VLOOKUP(B209,THNhap!$B$5:$F$500,5,0)</f>
        <v>0</v>
      </c>
      <c r="I209" s="3">
        <f>VLOOKUP(B209,THXuat!$B$5:$E$500,4,0)</f>
        <v>0</v>
      </c>
      <c r="J209" s="3">
        <f>I209*VLOOKUP(NXT!B209,Tinhgiavon!$A$5:$G$500,7,0)</f>
        <v>0</v>
      </c>
      <c r="K209" s="3">
        <f t="shared" si="4"/>
        <v>0</v>
      </c>
      <c r="L209" s="3">
        <f>K209*VLOOKUP(NXT!B209,Tinhgiavon!$A$5:$G$500,7,0)</f>
        <v>0</v>
      </c>
    </row>
    <row r="210" spans="1:12" x14ac:dyDescent="0.2">
      <c r="A210" s="2"/>
      <c r="B210" s="2">
        <f>DM!C209</f>
        <v>0</v>
      </c>
      <c r="C210" s="2">
        <f>IF(B210=0,0,VLOOKUP(B210,DM!$C$5:$E$500,2,0))</f>
        <v>0</v>
      </c>
      <c r="D210" s="2">
        <f>IF(B210=0,0,VLOOKUP(B210,DM!$C$5:$E$500,3,0))</f>
        <v>0</v>
      </c>
      <c r="E210" s="3">
        <f>VLOOKUP(B210,Tondau!$B$5:$E$500,3,0)</f>
        <v>0</v>
      </c>
      <c r="F210" s="3">
        <f>VLOOKUP(B210,Tondau!$B$5:$E$500,4,0)</f>
        <v>0</v>
      </c>
      <c r="G210" s="3">
        <f>VLOOKUP(B210,THNhap!$B$5:$F$500,4,0)</f>
        <v>0</v>
      </c>
      <c r="H210" s="3">
        <f>VLOOKUP(B210,THNhap!$B$5:$F$500,5,0)</f>
        <v>0</v>
      </c>
      <c r="I210" s="3">
        <f>VLOOKUP(B210,THXuat!$B$5:$E$500,4,0)</f>
        <v>0</v>
      </c>
      <c r="J210" s="3">
        <f>I210*VLOOKUP(NXT!B210,Tinhgiavon!$A$5:$G$500,7,0)</f>
        <v>0</v>
      </c>
      <c r="K210" s="3">
        <f t="shared" si="4"/>
        <v>0</v>
      </c>
      <c r="L210" s="3">
        <f>K210*VLOOKUP(NXT!B210,Tinhgiavon!$A$5:$G$500,7,0)</f>
        <v>0</v>
      </c>
    </row>
    <row r="211" spans="1:12" x14ac:dyDescent="0.2">
      <c r="A211" s="2"/>
      <c r="B211" s="2">
        <f>DM!C210</f>
        <v>0</v>
      </c>
      <c r="C211" s="2">
        <f>IF(B211=0,0,VLOOKUP(B211,DM!$C$5:$E$500,2,0))</f>
        <v>0</v>
      </c>
      <c r="D211" s="2">
        <f>IF(B211=0,0,VLOOKUP(B211,DM!$C$5:$E$500,3,0))</f>
        <v>0</v>
      </c>
      <c r="E211" s="3">
        <f>VLOOKUP(B211,Tondau!$B$5:$E$500,3,0)</f>
        <v>0</v>
      </c>
      <c r="F211" s="3">
        <f>VLOOKUP(B211,Tondau!$B$5:$E$500,4,0)</f>
        <v>0</v>
      </c>
      <c r="G211" s="3">
        <f>VLOOKUP(B211,THNhap!$B$5:$F$500,4,0)</f>
        <v>0</v>
      </c>
      <c r="H211" s="3">
        <f>VLOOKUP(B211,THNhap!$B$5:$F$500,5,0)</f>
        <v>0</v>
      </c>
      <c r="I211" s="3">
        <f>VLOOKUP(B211,THXuat!$B$5:$E$500,4,0)</f>
        <v>0</v>
      </c>
      <c r="J211" s="3">
        <f>I211*VLOOKUP(NXT!B211,Tinhgiavon!$A$5:$G$500,7,0)</f>
        <v>0</v>
      </c>
      <c r="K211" s="3">
        <f t="shared" si="4"/>
        <v>0</v>
      </c>
      <c r="L211" s="3">
        <f>K211*VLOOKUP(NXT!B211,Tinhgiavon!$A$5:$G$500,7,0)</f>
        <v>0</v>
      </c>
    </row>
    <row r="212" spans="1:12" x14ac:dyDescent="0.2">
      <c r="A212" s="2"/>
      <c r="B212" s="2">
        <f>DM!C211</f>
        <v>0</v>
      </c>
      <c r="C212" s="2">
        <f>IF(B212=0,0,VLOOKUP(B212,DM!$C$5:$E$500,2,0))</f>
        <v>0</v>
      </c>
      <c r="D212" s="2">
        <f>IF(B212=0,0,VLOOKUP(B212,DM!$C$5:$E$500,3,0))</f>
        <v>0</v>
      </c>
      <c r="E212" s="3">
        <f>VLOOKUP(B212,Tondau!$B$5:$E$500,3,0)</f>
        <v>0</v>
      </c>
      <c r="F212" s="3">
        <f>VLOOKUP(B212,Tondau!$B$5:$E$500,4,0)</f>
        <v>0</v>
      </c>
      <c r="G212" s="3">
        <f>VLOOKUP(B212,THNhap!$B$5:$F$500,4,0)</f>
        <v>0</v>
      </c>
      <c r="H212" s="3">
        <f>VLOOKUP(B212,THNhap!$B$5:$F$500,5,0)</f>
        <v>0</v>
      </c>
      <c r="I212" s="3">
        <f>VLOOKUP(B212,THXuat!$B$5:$E$500,4,0)</f>
        <v>0</v>
      </c>
      <c r="J212" s="3">
        <f>I212*VLOOKUP(NXT!B212,Tinhgiavon!$A$5:$G$500,7,0)</f>
        <v>0</v>
      </c>
      <c r="K212" s="3">
        <f t="shared" si="4"/>
        <v>0</v>
      </c>
      <c r="L212" s="3">
        <f>K212*VLOOKUP(NXT!B212,Tinhgiavon!$A$5:$G$500,7,0)</f>
        <v>0</v>
      </c>
    </row>
    <row r="213" spans="1:12" x14ac:dyDescent="0.2">
      <c r="A213" s="2"/>
      <c r="B213" s="2">
        <f>DM!C212</f>
        <v>0</v>
      </c>
      <c r="C213" s="2">
        <f>IF(B213=0,0,VLOOKUP(B213,DM!$C$5:$E$500,2,0))</f>
        <v>0</v>
      </c>
      <c r="D213" s="2">
        <f>IF(B213=0,0,VLOOKUP(B213,DM!$C$5:$E$500,3,0))</f>
        <v>0</v>
      </c>
      <c r="E213" s="3">
        <f>VLOOKUP(B213,Tondau!$B$5:$E$500,3,0)</f>
        <v>0</v>
      </c>
      <c r="F213" s="3">
        <f>VLOOKUP(B213,Tondau!$B$5:$E$500,4,0)</f>
        <v>0</v>
      </c>
      <c r="G213" s="3">
        <f>VLOOKUP(B213,THNhap!$B$5:$F$500,4,0)</f>
        <v>0</v>
      </c>
      <c r="H213" s="3">
        <f>VLOOKUP(B213,THNhap!$B$5:$F$500,5,0)</f>
        <v>0</v>
      </c>
      <c r="I213" s="3">
        <f>VLOOKUP(B213,THXuat!$B$5:$E$500,4,0)</f>
        <v>0</v>
      </c>
      <c r="J213" s="3">
        <f>I213*VLOOKUP(NXT!B213,Tinhgiavon!$A$5:$G$500,7,0)</f>
        <v>0</v>
      </c>
      <c r="K213" s="3">
        <f t="shared" si="4"/>
        <v>0</v>
      </c>
      <c r="L213" s="3">
        <f>K213*VLOOKUP(NXT!B213,Tinhgiavon!$A$5:$G$500,7,0)</f>
        <v>0</v>
      </c>
    </row>
    <row r="214" spans="1:12" x14ac:dyDescent="0.2">
      <c r="A214" s="2"/>
      <c r="B214" s="2">
        <f>DM!C213</f>
        <v>0</v>
      </c>
      <c r="C214" s="2">
        <f>IF(B214=0,0,VLOOKUP(B214,DM!$C$5:$E$500,2,0))</f>
        <v>0</v>
      </c>
      <c r="D214" s="2">
        <f>IF(B214=0,0,VLOOKUP(B214,DM!$C$5:$E$500,3,0))</f>
        <v>0</v>
      </c>
      <c r="E214" s="3">
        <f>VLOOKUP(B214,Tondau!$B$5:$E$500,3,0)</f>
        <v>0</v>
      </c>
      <c r="F214" s="3">
        <f>VLOOKUP(B214,Tondau!$B$5:$E$500,4,0)</f>
        <v>0</v>
      </c>
      <c r="G214" s="3">
        <f>VLOOKUP(B214,THNhap!$B$5:$F$500,4,0)</f>
        <v>0</v>
      </c>
      <c r="H214" s="3">
        <f>VLOOKUP(B214,THNhap!$B$5:$F$500,5,0)</f>
        <v>0</v>
      </c>
      <c r="I214" s="3">
        <f>VLOOKUP(B214,THXuat!$B$5:$E$500,4,0)</f>
        <v>0</v>
      </c>
      <c r="J214" s="3">
        <f>I214*VLOOKUP(NXT!B214,Tinhgiavon!$A$5:$G$500,7,0)</f>
        <v>0</v>
      </c>
      <c r="K214" s="3">
        <f t="shared" si="4"/>
        <v>0</v>
      </c>
      <c r="L214" s="3">
        <f>K214*VLOOKUP(NXT!B214,Tinhgiavon!$A$5:$G$500,7,0)</f>
        <v>0</v>
      </c>
    </row>
    <row r="215" spans="1:12" x14ac:dyDescent="0.2">
      <c r="A215" s="2"/>
      <c r="B215" s="2">
        <f>DM!C214</f>
        <v>0</v>
      </c>
      <c r="C215" s="2">
        <f>IF(B215=0,0,VLOOKUP(B215,DM!$C$5:$E$500,2,0))</f>
        <v>0</v>
      </c>
      <c r="D215" s="2">
        <f>IF(B215=0,0,VLOOKUP(B215,DM!$C$5:$E$500,3,0))</f>
        <v>0</v>
      </c>
      <c r="E215" s="3">
        <f>VLOOKUP(B215,Tondau!$B$5:$E$500,3,0)</f>
        <v>0</v>
      </c>
      <c r="F215" s="3">
        <f>VLOOKUP(B215,Tondau!$B$5:$E$500,4,0)</f>
        <v>0</v>
      </c>
      <c r="G215" s="3">
        <f>VLOOKUP(B215,THNhap!$B$5:$F$500,4,0)</f>
        <v>0</v>
      </c>
      <c r="H215" s="3">
        <f>VLOOKUP(B215,THNhap!$B$5:$F$500,5,0)</f>
        <v>0</v>
      </c>
      <c r="I215" s="3">
        <f>VLOOKUP(B215,THXuat!$B$5:$E$500,4,0)</f>
        <v>0</v>
      </c>
      <c r="J215" s="3">
        <f>I215*VLOOKUP(NXT!B215,Tinhgiavon!$A$5:$G$500,7,0)</f>
        <v>0</v>
      </c>
      <c r="K215" s="3">
        <f t="shared" si="4"/>
        <v>0</v>
      </c>
      <c r="L215" s="3">
        <f>K215*VLOOKUP(NXT!B215,Tinhgiavon!$A$5:$G$500,7,0)</f>
        <v>0</v>
      </c>
    </row>
    <row r="216" spans="1:12" x14ac:dyDescent="0.2">
      <c r="A216" s="2"/>
      <c r="B216" s="2">
        <f>DM!C215</f>
        <v>0</v>
      </c>
      <c r="C216" s="2">
        <f>IF(B216=0,0,VLOOKUP(B216,DM!$C$5:$E$500,2,0))</f>
        <v>0</v>
      </c>
      <c r="D216" s="2">
        <f>IF(B216=0,0,VLOOKUP(B216,DM!$C$5:$E$500,3,0))</f>
        <v>0</v>
      </c>
      <c r="E216" s="3">
        <f>VLOOKUP(B216,Tondau!$B$5:$E$500,3,0)</f>
        <v>0</v>
      </c>
      <c r="F216" s="3">
        <f>VLOOKUP(B216,Tondau!$B$5:$E$500,4,0)</f>
        <v>0</v>
      </c>
      <c r="G216" s="3">
        <f>VLOOKUP(B216,THNhap!$B$5:$F$500,4,0)</f>
        <v>0</v>
      </c>
      <c r="H216" s="3">
        <f>VLOOKUP(B216,THNhap!$B$5:$F$500,5,0)</f>
        <v>0</v>
      </c>
      <c r="I216" s="3">
        <f>VLOOKUP(B216,THXuat!$B$5:$E$500,4,0)</f>
        <v>0</v>
      </c>
      <c r="J216" s="3">
        <f>I216*VLOOKUP(NXT!B216,Tinhgiavon!$A$5:$G$500,7,0)</f>
        <v>0</v>
      </c>
      <c r="K216" s="3">
        <f t="shared" si="4"/>
        <v>0</v>
      </c>
      <c r="L216" s="3">
        <f>K216*VLOOKUP(NXT!B216,Tinhgiavon!$A$5:$G$500,7,0)</f>
        <v>0</v>
      </c>
    </row>
    <row r="217" spans="1:12" x14ac:dyDescent="0.2">
      <c r="A217" s="2"/>
      <c r="B217" s="2">
        <f>DM!C216</f>
        <v>0</v>
      </c>
      <c r="C217" s="2">
        <f>IF(B217=0,0,VLOOKUP(B217,DM!$C$5:$E$500,2,0))</f>
        <v>0</v>
      </c>
      <c r="D217" s="2">
        <f>IF(B217=0,0,VLOOKUP(B217,DM!$C$5:$E$500,3,0))</f>
        <v>0</v>
      </c>
      <c r="E217" s="3">
        <f>VLOOKUP(B217,Tondau!$B$5:$E$500,3,0)</f>
        <v>0</v>
      </c>
      <c r="F217" s="3">
        <f>VLOOKUP(B217,Tondau!$B$5:$E$500,4,0)</f>
        <v>0</v>
      </c>
      <c r="G217" s="3">
        <f>VLOOKUP(B217,THNhap!$B$5:$F$500,4,0)</f>
        <v>0</v>
      </c>
      <c r="H217" s="3">
        <f>VLOOKUP(B217,THNhap!$B$5:$F$500,5,0)</f>
        <v>0</v>
      </c>
      <c r="I217" s="3">
        <f>VLOOKUP(B217,THXuat!$B$5:$E$500,4,0)</f>
        <v>0</v>
      </c>
      <c r="J217" s="3">
        <f>I217*VLOOKUP(NXT!B217,Tinhgiavon!$A$5:$G$500,7,0)</f>
        <v>0</v>
      </c>
      <c r="K217" s="3">
        <f t="shared" si="4"/>
        <v>0</v>
      </c>
      <c r="L217" s="3">
        <f>K217*VLOOKUP(NXT!B217,Tinhgiavon!$A$5:$G$500,7,0)</f>
        <v>0</v>
      </c>
    </row>
    <row r="218" spans="1:12" x14ac:dyDescent="0.2">
      <c r="A218" s="2"/>
      <c r="B218" s="2">
        <f>DM!C217</f>
        <v>0</v>
      </c>
      <c r="C218" s="2">
        <f>IF(B218=0,0,VLOOKUP(B218,DM!$C$5:$E$500,2,0))</f>
        <v>0</v>
      </c>
      <c r="D218" s="2">
        <f>IF(B218=0,0,VLOOKUP(B218,DM!$C$5:$E$500,3,0))</f>
        <v>0</v>
      </c>
      <c r="E218" s="3">
        <f>VLOOKUP(B218,Tondau!$B$5:$E$500,3,0)</f>
        <v>0</v>
      </c>
      <c r="F218" s="3">
        <f>VLOOKUP(B218,Tondau!$B$5:$E$500,4,0)</f>
        <v>0</v>
      </c>
      <c r="G218" s="3">
        <f>VLOOKUP(B218,THNhap!$B$5:$F$500,4,0)</f>
        <v>0</v>
      </c>
      <c r="H218" s="3">
        <f>VLOOKUP(B218,THNhap!$B$5:$F$500,5,0)</f>
        <v>0</v>
      </c>
      <c r="I218" s="3">
        <f>VLOOKUP(B218,THXuat!$B$5:$E$500,4,0)</f>
        <v>0</v>
      </c>
      <c r="J218" s="3">
        <f>I218*VLOOKUP(NXT!B218,Tinhgiavon!$A$5:$G$500,7,0)</f>
        <v>0</v>
      </c>
      <c r="K218" s="3">
        <f t="shared" si="4"/>
        <v>0</v>
      </c>
      <c r="L218" s="3">
        <f>K218*VLOOKUP(NXT!B218,Tinhgiavon!$A$5:$G$500,7,0)</f>
        <v>0</v>
      </c>
    </row>
    <row r="219" spans="1:12" x14ac:dyDescent="0.2">
      <c r="A219" s="2"/>
      <c r="B219" s="2">
        <f>DM!C218</f>
        <v>0</v>
      </c>
      <c r="C219" s="2">
        <f>IF(B219=0,0,VLOOKUP(B219,DM!$C$5:$E$500,2,0))</f>
        <v>0</v>
      </c>
      <c r="D219" s="2">
        <f>IF(B219=0,0,VLOOKUP(B219,DM!$C$5:$E$500,3,0))</f>
        <v>0</v>
      </c>
      <c r="E219" s="3">
        <f>VLOOKUP(B219,Tondau!$B$5:$E$500,3,0)</f>
        <v>0</v>
      </c>
      <c r="F219" s="3">
        <f>VLOOKUP(B219,Tondau!$B$5:$E$500,4,0)</f>
        <v>0</v>
      </c>
      <c r="G219" s="3">
        <f>VLOOKUP(B219,THNhap!$B$5:$F$500,4,0)</f>
        <v>0</v>
      </c>
      <c r="H219" s="3">
        <f>VLOOKUP(B219,THNhap!$B$5:$F$500,5,0)</f>
        <v>0</v>
      </c>
      <c r="I219" s="3">
        <f>VLOOKUP(B219,THXuat!$B$5:$E$500,4,0)</f>
        <v>0</v>
      </c>
      <c r="J219" s="3">
        <f>I219*VLOOKUP(NXT!B219,Tinhgiavon!$A$5:$G$500,7,0)</f>
        <v>0</v>
      </c>
      <c r="K219" s="3">
        <f t="shared" si="4"/>
        <v>0</v>
      </c>
      <c r="L219" s="3">
        <f>K219*VLOOKUP(NXT!B219,Tinhgiavon!$A$5:$G$500,7,0)</f>
        <v>0</v>
      </c>
    </row>
    <row r="220" spans="1:12" x14ac:dyDescent="0.2">
      <c r="A220" s="2"/>
      <c r="B220" s="2">
        <f>DM!C219</f>
        <v>0</v>
      </c>
      <c r="C220" s="2">
        <f>IF(B220=0,0,VLOOKUP(B220,DM!$C$5:$E$500,2,0))</f>
        <v>0</v>
      </c>
      <c r="D220" s="2">
        <f>IF(B220=0,0,VLOOKUP(B220,DM!$C$5:$E$500,3,0))</f>
        <v>0</v>
      </c>
      <c r="E220" s="3">
        <f>VLOOKUP(B220,Tondau!$B$5:$E$500,3,0)</f>
        <v>0</v>
      </c>
      <c r="F220" s="3">
        <f>VLOOKUP(B220,Tondau!$B$5:$E$500,4,0)</f>
        <v>0</v>
      </c>
      <c r="G220" s="3">
        <f>VLOOKUP(B220,THNhap!$B$5:$F$500,4,0)</f>
        <v>0</v>
      </c>
      <c r="H220" s="3">
        <f>VLOOKUP(B220,THNhap!$B$5:$F$500,5,0)</f>
        <v>0</v>
      </c>
      <c r="I220" s="3">
        <f>VLOOKUP(B220,THXuat!$B$5:$E$500,4,0)</f>
        <v>0</v>
      </c>
      <c r="J220" s="3">
        <f>I220*VLOOKUP(NXT!B220,Tinhgiavon!$A$5:$G$500,7,0)</f>
        <v>0</v>
      </c>
      <c r="K220" s="3">
        <f t="shared" si="4"/>
        <v>0</v>
      </c>
      <c r="L220" s="3">
        <f>K220*VLOOKUP(NXT!B220,Tinhgiavon!$A$5:$G$500,7,0)</f>
        <v>0</v>
      </c>
    </row>
    <row r="221" spans="1:12" x14ac:dyDescent="0.2">
      <c r="A221" s="2"/>
      <c r="B221" s="2">
        <f>DM!C220</f>
        <v>0</v>
      </c>
      <c r="C221" s="2">
        <f>IF(B221=0,0,VLOOKUP(B221,DM!$C$5:$E$500,2,0))</f>
        <v>0</v>
      </c>
      <c r="D221" s="2">
        <f>IF(B221=0,0,VLOOKUP(B221,DM!$C$5:$E$500,3,0))</f>
        <v>0</v>
      </c>
      <c r="E221" s="3">
        <f>VLOOKUP(B221,Tondau!$B$5:$E$500,3,0)</f>
        <v>0</v>
      </c>
      <c r="F221" s="3">
        <f>VLOOKUP(B221,Tondau!$B$5:$E$500,4,0)</f>
        <v>0</v>
      </c>
      <c r="G221" s="3">
        <f>VLOOKUP(B221,THNhap!$B$5:$F$500,4,0)</f>
        <v>0</v>
      </c>
      <c r="H221" s="3">
        <f>VLOOKUP(B221,THNhap!$B$5:$F$500,5,0)</f>
        <v>0</v>
      </c>
      <c r="I221" s="3">
        <f>VLOOKUP(B221,THXuat!$B$5:$E$500,4,0)</f>
        <v>0</v>
      </c>
      <c r="J221" s="3">
        <f>I221*VLOOKUP(NXT!B221,Tinhgiavon!$A$5:$G$500,7,0)</f>
        <v>0</v>
      </c>
      <c r="K221" s="3">
        <f t="shared" si="4"/>
        <v>0</v>
      </c>
      <c r="L221" s="3">
        <f>K221*VLOOKUP(NXT!B221,Tinhgiavon!$A$5:$G$500,7,0)</f>
        <v>0</v>
      </c>
    </row>
    <row r="222" spans="1:12" x14ac:dyDescent="0.2">
      <c r="A222" s="2"/>
      <c r="B222" s="2">
        <f>DM!C221</f>
        <v>0</v>
      </c>
      <c r="C222" s="2">
        <f>IF(B222=0,0,VLOOKUP(B222,DM!$C$5:$E$500,2,0))</f>
        <v>0</v>
      </c>
      <c r="D222" s="2">
        <f>IF(B222=0,0,VLOOKUP(B222,DM!$C$5:$E$500,3,0))</f>
        <v>0</v>
      </c>
      <c r="E222" s="3">
        <f>VLOOKUP(B222,Tondau!$B$5:$E$500,3,0)</f>
        <v>0</v>
      </c>
      <c r="F222" s="3">
        <f>VLOOKUP(B222,Tondau!$B$5:$E$500,4,0)</f>
        <v>0</v>
      </c>
      <c r="G222" s="3">
        <f>VLOOKUP(B222,THNhap!$B$5:$F$500,4,0)</f>
        <v>0</v>
      </c>
      <c r="H222" s="3">
        <f>VLOOKUP(B222,THNhap!$B$5:$F$500,5,0)</f>
        <v>0</v>
      </c>
      <c r="I222" s="3">
        <f>VLOOKUP(B222,THXuat!$B$5:$E$500,4,0)</f>
        <v>0</v>
      </c>
      <c r="J222" s="3">
        <f>I222*VLOOKUP(NXT!B222,Tinhgiavon!$A$5:$G$500,7,0)</f>
        <v>0</v>
      </c>
      <c r="K222" s="3">
        <f t="shared" si="4"/>
        <v>0</v>
      </c>
      <c r="L222" s="3">
        <f>K222*VLOOKUP(NXT!B222,Tinhgiavon!$A$5:$G$500,7,0)</f>
        <v>0</v>
      </c>
    </row>
    <row r="223" spans="1:12" x14ac:dyDescent="0.2">
      <c r="A223" s="2"/>
      <c r="B223" s="2">
        <f>DM!C222</f>
        <v>0</v>
      </c>
      <c r="C223" s="2">
        <f>IF(B223=0,0,VLOOKUP(B223,DM!$C$5:$E$500,2,0))</f>
        <v>0</v>
      </c>
      <c r="D223" s="2">
        <f>IF(B223=0,0,VLOOKUP(B223,DM!$C$5:$E$500,3,0))</f>
        <v>0</v>
      </c>
      <c r="E223" s="3">
        <f>VLOOKUP(B223,Tondau!$B$5:$E$500,3,0)</f>
        <v>0</v>
      </c>
      <c r="F223" s="3">
        <f>VLOOKUP(B223,Tondau!$B$5:$E$500,4,0)</f>
        <v>0</v>
      </c>
      <c r="G223" s="3">
        <f>VLOOKUP(B223,THNhap!$B$5:$F$500,4,0)</f>
        <v>0</v>
      </c>
      <c r="H223" s="3">
        <f>VLOOKUP(B223,THNhap!$B$5:$F$500,5,0)</f>
        <v>0</v>
      </c>
      <c r="I223" s="3">
        <f>VLOOKUP(B223,THXuat!$B$5:$E$500,4,0)</f>
        <v>0</v>
      </c>
      <c r="J223" s="3">
        <f>I223*VLOOKUP(NXT!B223,Tinhgiavon!$A$5:$G$500,7,0)</f>
        <v>0</v>
      </c>
      <c r="K223" s="3">
        <f t="shared" si="4"/>
        <v>0</v>
      </c>
      <c r="L223" s="3">
        <f>K223*VLOOKUP(NXT!B223,Tinhgiavon!$A$5:$G$500,7,0)</f>
        <v>0</v>
      </c>
    </row>
    <row r="224" spans="1:12" x14ac:dyDescent="0.2">
      <c r="A224" s="2"/>
      <c r="B224" s="2">
        <f>DM!C223</f>
        <v>0</v>
      </c>
      <c r="C224" s="2">
        <f>IF(B224=0,0,VLOOKUP(B224,DM!$C$5:$E$500,2,0))</f>
        <v>0</v>
      </c>
      <c r="D224" s="2">
        <f>IF(B224=0,0,VLOOKUP(B224,DM!$C$5:$E$500,3,0))</f>
        <v>0</v>
      </c>
      <c r="E224" s="3">
        <f>VLOOKUP(B224,Tondau!$B$5:$E$500,3,0)</f>
        <v>0</v>
      </c>
      <c r="F224" s="3">
        <f>VLOOKUP(B224,Tondau!$B$5:$E$500,4,0)</f>
        <v>0</v>
      </c>
      <c r="G224" s="3">
        <f>VLOOKUP(B224,THNhap!$B$5:$F$500,4,0)</f>
        <v>0</v>
      </c>
      <c r="H224" s="3">
        <f>VLOOKUP(B224,THNhap!$B$5:$F$500,5,0)</f>
        <v>0</v>
      </c>
      <c r="I224" s="3">
        <f>VLOOKUP(B224,THXuat!$B$5:$E$500,4,0)</f>
        <v>0</v>
      </c>
      <c r="J224" s="3">
        <f>I224*VLOOKUP(NXT!B224,Tinhgiavon!$A$5:$G$500,7,0)</f>
        <v>0</v>
      </c>
      <c r="K224" s="3">
        <f t="shared" si="4"/>
        <v>0</v>
      </c>
      <c r="L224" s="3">
        <f>K224*VLOOKUP(NXT!B224,Tinhgiavon!$A$5:$G$500,7,0)</f>
        <v>0</v>
      </c>
    </row>
    <row r="225" spans="1:12" x14ac:dyDescent="0.2">
      <c r="A225" s="2"/>
      <c r="B225" s="2">
        <f>DM!C224</f>
        <v>0</v>
      </c>
      <c r="C225" s="2">
        <f>IF(B225=0,0,VLOOKUP(B225,DM!$C$5:$E$500,2,0))</f>
        <v>0</v>
      </c>
      <c r="D225" s="2">
        <f>IF(B225=0,0,VLOOKUP(B225,DM!$C$5:$E$500,3,0))</f>
        <v>0</v>
      </c>
      <c r="E225" s="3">
        <f>VLOOKUP(B225,Tondau!$B$5:$E$500,3,0)</f>
        <v>0</v>
      </c>
      <c r="F225" s="3">
        <f>VLOOKUP(B225,Tondau!$B$5:$E$500,4,0)</f>
        <v>0</v>
      </c>
      <c r="G225" s="3">
        <f>VLOOKUP(B225,THNhap!$B$5:$F$500,4,0)</f>
        <v>0</v>
      </c>
      <c r="H225" s="3">
        <f>VLOOKUP(B225,THNhap!$B$5:$F$500,5,0)</f>
        <v>0</v>
      </c>
      <c r="I225" s="3">
        <f>VLOOKUP(B225,THXuat!$B$5:$E$500,4,0)</f>
        <v>0</v>
      </c>
      <c r="J225" s="3">
        <f>I225*VLOOKUP(NXT!B225,Tinhgiavon!$A$5:$G$500,7,0)</f>
        <v>0</v>
      </c>
      <c r="K225" s="3">
        <f t="shared" si="4"/>
        <v>0</v>
      </c>
      <c r="L225" s="3">
        <f>K225*VLOOKUP(NXT!B225,Tinhgiavon!$A$5:$G$500,7,0)</f>
        <v>0</v>
      </c>
    </row>
    <row r="226" spans="1:12" x14ac:dyDescent="0.2">
      <c r="A226" s="2"/>
      <c r="B226" s="2">
        <f>DM!C225</f>
        <v>0</v>
      </c>
      <c r="C226" s="2">
        <f>IF(B226=0,0,VLOOKUP(B226,DM!$C$5:$E$500,2,0))</f>
        <v>0</v>
      </c>
      <c r="D226" s="2">
        <f>IF(B226=0,0,VLOOKUP(B226,DM!$C$5:$E$500,3,0))</f>
        <v>0</v>
      </c>
      <c r="E226" s="3">
        <f>VLOOKUP(B226,Tondau!$B$5:$E$500,3,0)</f>
        <v>0</v>
      </c>
      <c r="F226" s="3">
        <f>VLOOKUP(B226,Tondau!$B$5:$E$500,4,0)</f>
        <v>0</v>
      </c>
      <c r="G226" s="3">
        <f>VLOOKUP(B226,THNhap!$B$5:$F$500,4,0)</f>
        <v>0</v>
      </c>
      <c r="H226" s="3">
        <f>VLOOKUP(B226,THNhap!$B$5:$F$500,5,0)</f>
        <v>0</v>
      </c>
      <c r="I226" s="3">
        <f>VLOOKUP(B226,THXuat!$B$5:$E$500,4,0)</f>
        <v>0</v>
      </c>
      <c r="J226" s="3">
        <f>I226*VLOOKUP(NXT!B226,Tinhgiavon!$A$5:$G$500,7,0)</f>
        <v>0</v>
      </c>
      <c r="K226" s="3">
        <f t="shared" si="4"/>
        <v>0</v>
      </c>
      <c r="L226" s="3">
        <f>K226*VLOOKUP(NXT!B226,Tinhgiavon!$A$5:$G$500,7,0)</f>
        <v>0</v>
      </c>
    </row>
    <row r="227" spans="1:12" x14ac:dyDescent="0.2">
      <c r="A227" s="2"/>
      <c r="B227" s="2">
        <f>DM!C226</f>
        <v>0</v>
      </c>
      <c r="C227" s="2">
        <f>IF(B227=0,0,VLOOKUP(B227,DM!$C$5:$E$500,2,0))</f>
        <v>0</v>
      </c>
      <c r="D227" s="2">
        <f>IF(B227=0,0,VLOOKUP(B227,DM!$C$5:$E$500,3,0))</f>
        <v>0</v>
      </c>
      <c r="E227" s="3">
        <f>VLOOKUP(B227,Tondau!$B$5:$E$500,3,0)</f>
        <v>0</v>
      </c>
      <c r="F227" s="3">
        <f>VLOOKUP(B227,Tondau!$B$5:$E$500,4,0)</f>
        <v>0</v>
      </c>
      <c r="G227" s="3">
        <f>VLOOKUP(B227,THNhap!$B$5:$F$500,4,0)</f>
        <v>0</v>
      </c>
      <c r="H227" s="3">
        <f>VLOOKUP(B227,THNhap!$B$5:$F$500,5,0)</f>
        <v>0</v>
      </c>
      <c r="I227" s="3">
        <f>VLOOKUP(B227,THXuat!$B$5:$E$500,4,0)</f>
        <v>0</v>
      </c>
      <c r="J227" s="3">
        <f>I227*VLOOKUP(NXT!B227,Tinhgiavon!$A$5:$G$500,7,0)</f>
        <v>0</v>
      </c>
      <c r="K227" s="3">
        <f t="shared" si="4"/>
        <v>0</v>
      </c>
      <c r="L227" s="3">
        <f>K227*VLOOKUP(NXT!B227,Tinhgiavon!$A$5:$G$500,7,0)</f>
        <v>0</v>
      </c>
    </row>
    <row r="228" spans="1:12" x14ac:dyDescent="0.2">
      <c r="A228" s="2"/>
      <c r="B228" s="2">
        <f>DM!C227</f>
        <v>0</v>
      </c>
      <c r="C228" s="2">
        <f>IF(B228=0,0,VLOOKUP(B228,DM!$C$5:$E$500,2,0))</f>
        <v>0</v>
      </c>
      <c r="D228" s="2">
        <f>IF(B228=0,0,VLOOKUP(B228,DM!$C$5:$E$500,3,0))</f>
        <v>0</v>
      </c>
      <c r="E228" s="3">
        <f>VLOOKUP(B228,Tondau!$B$5:$E$500,3,0)</f>
        <v>0</v>
      </c>
      <c r="F228" s="3">
        <f>VLOOKUP(B228,Tondau!$B$5:$E$500,4,0)</f>
        <v>0</v>
      </c>
      <c r="G228" s="3">
        <f>VLOOKUP(B228,THNhap!$B$5:$F$500,4,0)</f>
        <v>0</v>
      </c>
      <c r="H228" s="3">
        <f>VLOOKUP(B228,THNhap!$B$5:$F$500,5,0)</f>
        <v>0</v>
      </c>
      <c r="I228" s="3">
        <f>VLOOKUP(B228,THXuat!$B$5:$E$500,4,0)</f>
        <v>0</v>
      </c>
      <c r="J228" s="3">
        <f>I228*VLOOKUP(NXT!B228,Tinhgiavon!$A$5:$G$500,7,0)</f>
        <v>0</v>
      </c>
      <c r="K228" s="3">
        <f t="shared" si="4"/>
        <v>0</v>
      </c>
      <c r="L228" s="3">
        <f>K228*VLOOKUP(NXT!B228,Tinhgiavon!$A$5:$G$500,7,0)</f>
        <v>0</v>
      </c>
    </row>
    <row r="229" spans="1:12" x14ac:dyDescent="0.2">
      <c r="A229" s="2"/>
      <c r="B229" s="2">
        <f>DM!C228</f>
        <v>0</v>
      </c>
      <c r="C229" s="2">
        <f>IF(B229=0,0,VLOOKUP(B229,DM!$C$5:$E$500,2,0))</f>
        <v>0</v>
      </c>
      <c r="D229" s="2">
        <f>IF(B229=0,0,VLOOKUP(B229,DM!$C$5:$E$500,3,0))</f>
        <v>0</v>
      </c>
      <c r="E229" s="3">
        <f>VLOOKUP(B229,Tondau!$B$5:$E$500,3,0)</f>
        <v>0</v>
      </c>
      <c r="F229" s="3">
        <f>VLOOKUP(B229,Tondau!$B$5:$E$500,4,0)</f>
        <v>0</v>
      </c>
      <c r="G229" s="3">
        <f>VLOOKUP(B229,THNhap!$B$5:$F$500,4,0)</f>
        <v>0</v>
      </c>
      <c r="H229" s="3">
        <f>VLOOKUP(B229,THNhap!$B$5:$F$500,5,0)</f>
        <v>0</v>
      </c>
      <c r="I229" s="3">
        <f>VLOOKUP(B229,THXuat!$B$5:$E$500,4,0)</f>
        <v>0</v>
      </c>
      <c r="J229" s="3">
        <f>I229*VLOOKUP(NXT!B229,Tinhgiavon!$A$5:$G$500,7,0)</f>
        <v>0</v>
      </c>
      <c r="K229" s="3">
        <f t="shared" si="4"/>
        <v>0</v>
      </c>
      <c r="L229" s="3">
        <f>K229*VLOOKUP(NXT!B229,Tinhgiavon!$A$5:$G$500,7,0)</f>
        <v>0</v>
      </c>
    </row>
    <row r="230" spans="1:12" x14ac:dyDescent="0.2">
      <c r="A230" s="2"/>
      <c r="B230" s="2">
        <f>DM!C229</f>
        <v>0</v>
      </c>
      <c r="C230" s="2">
        <f>IF(B230=0,0,VLOOKUP(B230,DM!$C$5:$E$500,2,0))</f>
        <v>0</v>
      </c>
      <c r="D230" s="2">
        <f>IF(B230=0,0,VLOOKUP(B230,DM!$C$5:$E$500,3,0))</f>
        <v>0</v>
      </c>
      <c r="E230" s="3">
        <f>VLOOKUP(B230,Tondau!$B$5:$E$500,3,0)</f>
        <v>0</v>
      </c>
      <c r="F230" s="3">
        <f>VLOOKUP(B230,Tondau!$B$5:$E$500,4,0)</f>
        <v>0</v>
      </c>
      <c r="G230" s="3">
        <f>VLOOKUP(B230,THNhap!$B$5:$F$500,4,0)</f>
        <v>0</v>
      </c>
      <c r="H230" s="3">
        <f>VLOOKUP(B230,THNhap!$B$5:$F$500,5,0)</f>
        <v>0</v>
      </c>
      <c r="I230" s="3">
        <f>VLOOKUP(B230,THXuat!$B$5:$E$500,4,0)</f>
        <v>0</v>
      </c>
      <c r="J230" s="3">
        <f>I230*VLOOKUP(NXT!B230,Tinhgiavon!$A$5:$G$500,7,0)</f>
        <v>0</v>
      </c>
      <c r="K230" s="3">
        <f t="shared" si="4"/>
        <v>0</v>
      </c>
      <c r="L230" s="3">
        <f>K230*VLOOKUP(NXT!B230,Tinhgiavon!$A$5:$G$500,7,0)</f>
        <v>0</v>
      </c>
    </row>
    <row r="231" spans="1:12" x14ac:dyDescent="0.2">
      <c r="A231" s="2"/>
      <c r="B231" s="2">
        <f>DM!C230</f>
        <v>0</v>
      </c>
      <c r="C231" s="2">
        <f>IF(B231=0,0,VLOOKUP(B231,DM!$C$5:$E$500,2,0))</f>
        <v>0</v>
      </c>
      <c r="D231" s="2">
        <f>IF(B231=0,0,VLOOKUP(B231,DM!$C$5:$E$500,3,0))</f>
        <v>0</v>
      </c>
      <c r="E231" s="3">
        <f>VLOOKUP(B231,Tondau!$B$5:$E$500,3,0)</f>
        <v>0</v>
      </c>
      <c r="F231" s="3">
        <f>VLOOKUP(B231,Tondau!$B$5:$E$500,4,0)</f>
        <v>0</v>
      </c>
      <c r="G231" s="3">
        <f>VLOOKUP(B231,THNhap!$B$5:$F$500,4,0)</f>
        <v>0</v>
      </c>
      <c r="H231" s="3">
        <f>VLOOKUP(B231,THNhap!$B$5:$F$500,5,0)</f>
        <v>0</v>
      </c>
      <c r="I231" s="3">
        <f>VLOOKUP(B231,THXuat!$B$5:$E$500,4,0)</f>
        <v>0</v>
      </c>
      <c r="J231" s="3">
        <f>I231*VLOOKUP(NXT!B231,Tinhgiavon!$A$5:$G$500,7,0)</f>
        <v>0</v>
      </c>
      <c r="K231" s="3">
        <f t="shared" si="4"/>
        <v>0</v>
      </c>
      <c r="L231" s="3">
        <f>K231*VLOOKUP(NXT!B231,Tinhgiavon!$A$5:$G$500,7,0)</f>
        <v>0</v>
      </c>
    </row>
    <row r="232" spans="1:12" x14ac:dyDescent="0.2">
      <c r="A232" s="2"/>
      <c r="B232" s="2">
        <f>DM!C231</f>
        <v>0</v>
      </c>
      <c r="C232" s="2">
        <f>IF(B232=0,0,VLOOKUP(B232,DM!$C$5:$E$500,2,0))</f>
        <v>0</v>
      </c>
      <c r="D232" s="2">
        <f>IF(B232=0,0,VLOOKUP(B232,DM!$C$5:$E$500,3,0))</f>
        <v>0</v>
      </c>
      <c r="E232" s="3">
        <f>VLOOKUP(B232,Tondau!$B$5:$E$500,3,0)</f>
        <v>0</v>
      </c>
      <c r="F232" s="3">
        <f>VLOOKUP(B232,Tondau!$B$5:$E$500,4,0)</f>
        <v>0</v>
      </c>
      <c r="G232" s="3">
        <f>VLOOKUP(B232,THNhap!$B$5:$F$500,4,0)</f>
        <v>0</v>
      </c>
      <c r="H232" s="3">
        <f>VLOOKUP(B232,THNhap!$B$5:$F$500,5,0)</f>
        <v>0</v>
      </c>
      <c r="I232" s="3">
        <f>VLOOKUP(B232,THXuat!$B$5:$E$500,4,0)</f>
        <v>0</v>
      </c>
      <c r="J232" s="3">
        <f>I232*VLOOKUP(NXT!B232,Tinhgiavon!$A$5:$G$500,7,0)</f>
        <v>0</v>
      </c>
      <c r="K232" s="3">
        <f t="shared" si="4"/>
        <v>0</v>
      </c>
      <c r="L232" s="3">
        <f>K232*VLOOKUP(NXT!B232,Tinhgiavon!$A$5:$G$500,7,0)</f>
        <v>0</v>
      </c>
    </row>
    <row r="233" spans="1:12" x14ac:dyDescent="0.2">
      <c r="A233" s="2"/>
      <c r="B233" s="2">
        <f>DM!C232</f>
        <v>0</v>
      </c>
      <c r="C233" s="2">
        <f>IF(B233=0,0,VLOOKUP(B233,DM!$C$5:$E$500,2,0))</f>
        <v>0</v>
      </c>
      <c r="D233" s="2">
        <f>IF(B233=0,0,VLOOKUP(B233,DM!$C$5:$E$500,3,0))</f>
        <v>0</v>
      </c>
      <c r="E233" s="3">
        <f>VLOOKUP(B233,Tondau!$B$5:$E$500,3,0)</f>
        <v>0</v>
      </c>
      <c r="F233" s="3">
        <f>VLOOKUP(B233,Tondau!$B$5:$E$500,4,0)</f>
        <v>0</v>
      </c>
      <c r="G233" s="3">
        <f>VLOOKUP(B233,THNhap!$B$5:$F$500,4,0)</f>
        <v>0</v>
      </c>
      <c r="H233" s="3">
        <f>VLOOKUP(B233,THNhap!$B$5:$F$500,5,0)</f>
        <v>0</v>
      </c>
      <c r="I233" s="3">
        <f>VLOOKUP(B233,THXuat!$B$5:$E$500,4,0)</f>
        <v>0</v>
      </c>
      <c r="J233" s="3">
        <f>I233*VLOOKUP(NXT!B233,Tinhgiavon!$A$5:$G$500,7,0)</f>
        <v>0</v>
      </c>
      <c r="K233" s="3">
        <f t="shared" si="4"/>
        <v>0</v>
      </c>
      <c r="L233" s="3">
        <f>K233*VLOOKUP(NXT!B233,Tinhgiavon!$A$5:$G$500,7,0)</f>
        <v>0</v>
      </c>
    </row>
    <row r="234" spans="1:12" x14ac:dyDescent="0.2">
      <c r="A234" s="2"/>
      <c r="B234" s="2">
        <f>DM!C233</f>
        <v>0</v>
      </c>
      <c r="C234" s="2">
        <f>IF(B234=0,0,VLOOKUP(B234,DM!$C$5:$E$500,2,0))</f>
        <v>0</v>
      </c>
      <c r="D234" s="2">
        <f>IF(B234=0,0,VLOOKUP(B234,DM!$C$5:$E$500,3,0))</f>
        <v>0</v>
      </c>
      <c r="E234" s="3">
        <f>VLOOKUP(B234,Tondau!$B$5:$E$500,3,0)</f>
        <v>0</v>
      </c>
      <c r="F234" s="3">
        <f>VLOOKUP(B234,Tondau!$B$5:$E$500,4,0)</f>
        <v>0</v>
      </c>
      <c r="G234" s="3">
        <f>VLOOKUP(B234,THNhap!$B$5:$F$500,4,0)</f>
        <v>0</v>
      </c>
      <c r="H234" s="3">
        <f>VLOOKUP(B234,THNhap!$B$5:$F$500,5,0)</f>
        <v>0</v>
      </c>
      <c r="I234" s="3">
        <f>VLOOKUP(B234,THXuat!$B$5:$E$500,4,0)</f>
        <v>0</v>
      </c>
      <c r="J234" s="3">
        <f>I234*VLOOKUP(NXT!B234,Tinhgiavon!$A$5:$G$500,7,0)</f>
        <v>0</v>
      </c>
      <c r="K234" s="3">
        <f t="shared" si="4"/>
        <v>0</v>
      </c>
      <c r="L234" s="3">
        <f>K234*VLOOKUP(NXT!B234,Tinhgiavon!$A$5:$G$500,7,0)</f>
        <v>0</v>
      </c>
    </row>
    <row r="235" spans="1:12" x14ac:dyDescent="0.2">
      <c r="A235" s="2"/>
      <c r="B235" s="2">
        <f>DM!C234</f>
        <v>0</v>
      </c>
      <c r="C235" s="2">
        <f>IF(B235=0,0,VLOOKUP(B235,DM!$C$5:$E$500,2,0))</f>
        <v>0</v>
      </c>
      <c r="D235" s="2">
        <f>IF(B235=0,0,VLOOKUP(B235,DM!$C$5:$E$500,3,0))</f>
        <v>0</v>
      </c>
      <c r="E235" s="3">
        <f>VLOOKUP(B235,Tondau!$B$5:$E$500,3,0)</f>
        <v>0</v>
      </c>
      <c r="F235" s="3">
        <f>VLOOKUP(B235,Tondau!$B$5:$E$500,4,0)</f>
        <v>0</v>
      </c>
      <c r="G235" s="3">
        <f>VLOOKUP(B235,THNhap!$B$5:$F$500,4,0)</f>
        <v>0</v>
      </c>
      <c r="H235" s="3">
        <f>VLOOKUP(B235,THNhap!$B$5:$F$500,5,0)</f>
        <v>0</v>
      </c>
      <c r="I235" s="3">
        <f>VLOOKUP(B235,THXuat!$B$5:$E$500,4,0)</f>
        <v>0</v>
      </c>
      <c r="J235" s="3">
        <f>I235*VLOOKUP(NXT!B235,Tinhgiavon!$A$5:$G$500,7,0)</f>
        <v>0</v>
      </c>
      <c r="K235" s="3">
        <f t="shared" si="4"/>
        <v>0</v>
      </c>
      <c r="L235" s="3">
        <f>K235*VLOOKUP(NXT!B235,Tinhgiavon!$A$5:$G$500,7,0)</f>
        <v>0</v>
      </c>
    </row>
    <row r="236" spans="1:12" x14ac:dyDescent="0.2">
      <c r="A236" s="2"/>
      <c r="B236" s="2">
        <f>DM!C235</f>
        <v>0</v>
      </c>
      <c r="C236" s="2">
        <f>IF(B236=0,0,VLOOKUP(B236,DM!$C$5:$E$500,2,0))</f>
        <v>0</v>
      </c>
      <c r="D236" s="2">
        <f>IF(B236=0,0,VLOOKUP(B236,DM!$C$5:$E$500,3,0))</f>
        <v>0</v>
      </c>
      <c r="E236" s="3">
        <f>VLOOKUP(B236,Tondau!$B$5:$E$500,3,0)</f>
        <v>0</v>
      </c>
      <c r="F236" s="3">
        <f>VLOOKUP(B236,Tondau!$B$5:$E$500,4,0)</f>
        <v>0</v>
      </c>
      <c r="G236" s="3">
        <f>VLOOKUP(B236,THNhap!$B$5:$F$500,4,0)</f>
        <v>0</v>
      </c>
      <c r="H236" s="3">
        <f>VLOOKUP(B236,THNhap!$B$5:$F$500,5,0)</f>
        <v>0</v>
      </c>
      <c r="I236" s="3">
        <f>VLOOKUP(B236,THXuat!$B$5:$E$500,4,0)</f>
        <v>0</v>
      </c>
      <c r="J236" s="3">
        <f>I236*VLOOKUP(NXT!B236,Tinhgiavon!$A$5:$G$500,7,0)</f>
        <v>0</v>
      </c>
      <c r="K236" s="3">
        <f t="shared" si="4"/>
        <v>0</v>
      </c>
      <c r="L236" s="3">
        <f>K236*VLOOKUP(NXT!B236,Tinhgiavon!$A$5:$G$500,7,0)</f>
        <v>0</v>
      </c>
    </row>
    <row r="237" spans="1:12" x14ac:dyDescent="0.2">
      <c r="A237" s="2"/>
      <c r="B237" s="2">
        <f>DM!C236</f>
        <v>0</v>
      </c>
      <c r="C237" s="2">
        <f>IF(B237=0,0,VLOOKUP(B237,DM!$C$5:$E$500,2,0))</f>
        <v>0</v>
      </c>
      <c r="D237" s="2">
        <f>IF(B237=0,0,VLOOKUP(B237,DM!$C$5:$E$500,3,0))</f>
        <v>0</v>
      </c>
      <c r="E237" s="3">
        <f>VLOOKUP(B237,Tondau!$B$5:$E$500,3,0)</f>
        <v>0</v>
      </c>
      <c r="F237" s="3">
        <f>VLOOKUP(B237,Tondau!$B$5:$E$500,4,0)</f>
        <v>0</v>
      </c>
      <c r="G237" s="3">
        <f>VLOOKUP(B237,THNhap!$B$5:$F$500,4,0)</f>
        <v>0</v>
      </c>
      <c r="H237" s="3">
        <f>VLOOKUP(B237,THNhap!$B$5:$F$500,5,0)</f>
        <v>0</v>
      </c>
      <c r="I237" s="3">
        <f>VLOOKUP(B237,THXuat!$B$5:$E$500,4,0)</f>
        <v>0</v>
      </c>
      <c r="J237" s="3">
        <f>I237*VLOOKUP(NXT!B237,Tinhgiavon!$A$5:$G$500,7,0)</f>
        <v>0</v>
      </c>
      <c r="K237" s="3">
        <f t="shared" si="4"/>
        <v>0</v>
      </c>
      <c r="L237" s="3">
        <f>K237*VLOOKUP(NXT!B237,Tinhgiavon!$A$5:$G$500,7,0)</f>
        <v>0</v>
      </c>
    </row>
    <row r="238" spans="1:12" x14ac:dyDescent="0.2">
      <c r="A238" s="2"/>
      <c r="B238" s="2">
        <f>DM!C237</f>
        <v>0</v>
      </c>
      <c r="C238" s="2">
        <f>IF(B238=0,0,VLOOKUP(B238,DM!$C$5:$E$500,2,0))</f>
        <v>0</v>
      </c>
      <c r="D238" s="2">
        <f>IF(B238=0,0,VLOOKUP(B238,DM!$C$5:$E$500,3,0))</f>
        <v>0</v>
      </c>
      <c r="E238" s="3">
        <f>VLOOKUP(B238,Tondau!$B$5:$E$500,3,0)</f>
        <v>0</v>
      </c>
      <c r="F238" s="3">
        <f>VLOOKUP(B238,Tondau!$B$5:$E$500,4,0)</f>
        <v>0</v>
      </c>
      <c r="G238" s="3">
        <f>VLOOKUP(B238,THNhap!$B$5:$F$500,4,0)</f>
        <v>0</v>
      </c>
      <c r="H238" s="3">
        <f>VLOOKUP(B238,THNhap!$B$5:$F$500,5,0)</f>
        <v>0</v>
      </c>
      <c r="I238" s="3">
        <f>VLOOKUP(B238,THXuat!$B$5:$E$500,4,0)</f>
        <v>0</v>
      </c>
      <c r="J238" s="3">
        <f>I238*VLOOKUP(NXT!B238,Tinhgiavon!$A$5:$G$500,7,0)</f>
        <v>0</v>
      </c>
      <c r="K238" s="3">
        <f t="shared" si="4"/>
        <v>0</v>
      </c>
      <c r="L238" s="3">
        <f>K238*VLOOKUP(NXT!B238,Tinhgiavon!$A$5:$G$500,7,0)</f>
        <v>0</v>
      </c>
    </row>
    <row r="239" spans="1:12" x14ac:dyDescent="0.2">
      <c r="A239" s="2"/>
      <c r="B239" s="2">
        <f>DM!C238</f>
        <v>0</v>
      </c>
      <c r="C239" s="2">
        <f>IF(B239=0,0,VLOOKUP(B239,DM!$C$5:$E$500,2,0))</f>
        <v>0</v>
      </c>
      <c r="D239" s="2">
        <f>IF(B239=0,0,VLOOKUP(B239,DM!$C$5:$E$500,3,0))</f>
        <v>0</v>
      </c>
      <c r="E239" s="3">
        <f>VLOOKUP(B239,Tondau!$B$5:$E$500,3,0)</f>
        <v>0</v>
      </c>
      <c r="F239" s="3">
        <f>VLOOKUP(B239,Tondau!$B$5:$E$500,4,0)</f>
        <v>0</v>
      </c>
      <c r="G239" s="3">
        <f>VLOOKUP(B239,THNhap!$B$5:$F$500,4,0)</f>
        <v>0</v>
      </c>
      <c r="H239" s="3">
        <f>VLOOKUP(B239,THNhap!$B$5:$F$500,5,0)</f>
        <v>0</v>
      </c>
      <c r="I239" s="3">
        <f>VLOOKUP(B239,THXuat!$B$5:$E$500,4,0)</f>
        <v>0</v>
      </c>
      <c r="J239" s="3">
        <f>I239*VLOOKUP(NXT!B239,Tinhgiavon!$A$5:$G$500,7,0)</f>
        <v>0</v>
      </c>
      <c r="K239" s="3">
        <f t="shared" si="4"/>
        <v>0</v>
      </c>
      <c r="L239" s="3">
        <f>K239*VLOOKUP(NXT!B239,Tinhgiavon!$A$5:$G$500,7,0)</f>
        <v>0</v>
      </c>
    </row>
    <row r="240" spans="1:12" x14ac:dyDescent="0.2">
      <c r="A240" s="2"/>
      <c r="B240" s="2">
        <f>DM!C239</f>
        <v>0</v>
      </c>
      <c r="C240" s="2">
        <f>IF(B240=0,0,VLOOKUP(B240,DM!$C$5:$E$500,2,0))</f>
        <v>0</v>
      </c>
      <c r="D240" s="2">
        <f>IF(B240=0,0,VLOOKUP(B240,DM!$C$5:$E$500,3,0))</f>
        <v>0</v>
      </c>
      <c r="E240" s="3">
        <f>VLOOKUP(B240,Tondau!$B$5:$E$500,3,0)</f>
        <v>0</v>
      </c>
      <c r="F240" s="3">
        <f>VLOOKUP(B240,Tondau!$B$5:$E$500,4,0)</f>
        <v>0</v>
      </c>
      <c r="G240" s="3">
        <f>VLOOKUP(B240,THNhap!$B$5:$F$500,4,0)</f>
        <v>0</v>
      </c>
      <c r="H240" s="3">
        <f>VLOOKUP(B240,THNhap!$B$5:$F$500,5,0)</f>
        <v>0</v>
      </c>
      <c r="I240" s="3">
        <f>VLOOKUP(B240,THXuat!$B$5:$E$500,4,0)</f>
        <v>0</v>
      </c>
      <c r="J240" s="3">
        <f>I240*VLOOKUP(NXT!B240,Tinhgiavon!$A$5:$G$500,7,0)</f>
        <v>0</v>
      </c>
      <c r="K240" s="3">
        <f t="shared" si="4"/>
        <v>0</v>
      </c>
      <c r="L240" s="3">
        <f>K240*VLOOKUP(NXT!B240,Tinhgiavon!$A$5:$G$500,7,0)</f>
        <v>0</v>
      </c>
    </row>
    <row r="241" spans="1:12" x14ac:dyDescent="0.2">
      <c r="A241" s="2"/>
      <c r="B241" s="2">
        <f>DM!C240</f>
        <v>0</v>
      </c>
      <c r="C241" s="2">
        <f>IF(B241=0,0,VLOOKUP(B241,DM!$C$5:$E$500,2,0))</f>
        <v>0</v>
      </c>
      <c r="D241" s="2">
        <f>IF(B241=0,0,VLOOKUP(B241,DM!$C$5:$E$500,3,0))</f>
        <v>0</v>
      </c>
      <c r="E241" s="3">
        <f>VLOOKUP(B241,Tondau!$B$5:$E$500,3,0)</f>
        <v>0</v>
      </c>
      <c r="F241" s="3">
        <f>VLOOKUP(B241,Tondau!$B$5:$E$500,4,0)</f>
        <v>0</v>
      </c>
      <c r="G241" s="3">
        <f>VLOOKUP(B241,THNhap!$B$5:$F$500,4,0)</f>
        <v>0</v>
      </c>
      <c r="H241" s="3">
        <f>VLOOKUP(B241,THNhap!$B$5:$F$500,5,0)</f>
        <v>0</v>
      </c>
      <c r="I241" s="3">
        <f>VLOOKUP(B241,THXuat!$B$5:$E$500,4,0)</f>
        <v>0</v>
      </c>
      <c r="J241" s="3">
        <f>I241*VLOOKUP(NXT!B241,Tinhgiavon!$A$5:$G$500,7,0)</f>
        <v>0</v>
      </c>
      <c r="K241" s="3">
        <f t="shared" si="4"/>
        <v>0</v>
      </c>
      <c r="L241" s="3">
        <f>K241*VLOOKUP(NXT!B241,Tinhgiavon!$A$5:$G$500,7,0)</f>
        <v>0</v>
      </c>
    </row>
    <row r="242" spans="1:12" x14ac:dyDescent="0.2">
      <c r="A242" s="2"/>
      <c r="B242" s="2">
        <f>DM!C241</f>
        <v>0</v>
      </c>
      <c r="C242" s="2">
        <f>IF(B242=0,0,VLOOKUP(B242,DM!$C$5:$E$500,2,0))</f>
        <v>0</v>
      </c>
      <c r="D242" s="2">
        <f>IF(B242=0,0,VLOOKUP(B242,DM!$C$5:$E$500,3,0))</f>
        <v>0</v>
      </c>
      <c r="E242" s="3">
        <f>VLOOKUP(B242,Tondau!$B$5:$E$500,3,0)</f>
        <v>0</v>
      </c>
      <c r="F242" s="3">
        <f>VLOOKUP(B242,Tondau!$B$5:$E$500,4,0)</f>
        <v>0</v>
      </c>
      <c r="G242" s="3">
        <f>VLOOKUP(B242,THNhap!$B$5:$F$500,4,0)</f>
        <v>0</v>
      </c>
      <c r="H242" s="3">
        <f>VLOOKUP(B242,THNhap!$B$5:$F$500,5,0)</f>
        <v>0</v>
      </c>
      <c r="I242" s="3">
        <f>VLOOKUP(B242,THXuat!$B$5:$E$500,4,0)</f>
        <v>0</v>
      </c>
      <c r="J242" s="3">
        <f>I242*VLOOKUP(NXT!B242,Tinhgiavon!$A$5:$G$500,7,0)</f>
        <v>0</v>
      </c>
      <c r="K242" s="3">
        <f t="shared" si="4"/>
        <v>0</v>
      </c>
      <c r="L242" s="3">
        <f>K242*VLOOKUP(NXT!B242,Tinhgiavon!$A$5:$G$500,7,0)</f>
        <v>0</v>
      </c>
    </row>
    <row r="243" spans="1:12" x14ac:dyDescent="0.2">
      <c r="A243" s="2"/>
      <c r="B243" s="2">
        <f>DM!C242</f>
        <v>0</v>
      </c>
      <c r="C243" s="2">
        <f>IF(B243=0,0,VLOOKUP(B243,DM!$C$5:$E$500,2,0))</f>
        <v>0</v>
      </c>
      <c r="D243" s="2">
        <f>IF(B243=0,0,VLOOKUP(B243,DM!$C$5:$E$500,3,0))</f>
        <v>0</v>
      </c>
      <c r="E243" s="3">
        <f>VLOOKUP(B243,Tondau!$B$5:$E$500,3,0)</f>
        <v>0</v>
      </c>
      <c r="F243" s="3">
        <f>VLOOKUP(B243,Tondau!$B$5:$E$500,4,0)</f>
        <v>0</v>
      </c>
      <c r="G243" s="3">
        <f>VLOOKUP(B243,THNhap!$B$5:$F$500,4,0)</f>
        <v>0</v>
      </c>
      <c r="H243" s="3">
        <f>VLOOKUP(B243,THNhap!$B$5:$F$500,5,0)</f>
        <v>0</v>
      </c>
      <c r="I243" s="3">
        <f>VLOOKUP(B243,THXuat!$B$5:$E$500,4,0)</f>
        <v>0</v>
      </c>
      <c r="J243" s="3">
        <f>I243*VLOOKUP(NXT!B243,Tinhgiavon!$A$5:$G$500,7,0)</f>
        <v>0</v>
      </c>
      <c r="K243" s="3">
        <f t="shared" si="4"/>
        <v>0</v>
      </c>
      <c r="L243" s="3">
        <f>K243*VLOOKUP(NXT!B243,Tinhgiavon!$A$5:$G$500,7,0)</f>
        <v>0</v>
      </c>
    </row>
    <row r="244" spans="1:12" x14ac:dyDescent="0.2">
      <c r="A244" s="2"/>
      <c r="B244" s="2">
        <f>DM!C243</f>
        <v>0</v>
      </c>
      <c r="C244" s="2">
        <f>IF(B244=0,0,VLOOKUP(B244,DM!$C$5:$E$500,2,0))</f>
        <v>0</v>
      </c>
      <c r="D244" s="2">
        <f>IF(B244=0,0,VLOOKUP(B244,DM!$C$5:$E$500,3,0))</f>
        <v>0</v>
      </c>
      <c r="E244" s="3">
        <f>VLOOKUP(B244,Tondau!$B$5:$E$500,3,0)</f>
        <v>0</v>
      </c>
      <c r="F244" s="3">
        <f>VLOOKUP(B244,Tondau!$B$5:$E$500,4,0)</f>
        <v>0</v>
      </c>
      <c r="G244" s="3">
        <f>VLOOKUP(B244,THNhap!$B$5:$F$500,4,0)</f>
        <v>0</v>
      </c>
      <c r="H244" s="3">
        <f>VLOOKUP(B244,THNhap!$B$5:$F$500,5,0)</f>
        <v>0</v>
      </c>
      <c r="I244" s="3">
        <f>VLOOKUP(B244,THXuat!$B$5:$E$500,4,0)</f>
        <v>0</v>
      </c>
      <c r="J244" s="3">
        <f>I244*VLOOKUP(NXT!B244,Tinhgiavon!$A$5:$G$500,7,0)</f>
        <v>0</v>
      </c>
      <c r="K244" s="3">
        <f t="shared" si="4"/>
        <v>0</v>
      </c>
      <c r="L244" s="3">
        <f>K244*VLOOKUP(NXT!B244,Tinhgiavon!$A$5:$G$500,7,0)</f>
        <v>0</v>
      </c>
    </row>
    <row r="245" spans="1:12" x14ac:dyDescent="0.2">
      <c r="A245" s="2"/>
      <c r="B245" s="2">
        <f>DM!C244</f>
        <v>0</v>
      </c>
      <c r="C245" s="2">
        <f>IF(B245=0,0,VLOOKUP(B245,DM!$C$5:$E$500,2,0))</f>
        <v>0</v>
      </c>
      <c r="D245" s="2">
        <f>IF(B245=0,0,VLOOKUP(B245,DM!$C$5:$E$500,3,0))</f>
        <v>0</v>
      </c>
      <c r="E245" s="3">
        <f>VLOOKUP(B245,Tondau!$B$5:$E$500,3,0)</f>
        <v>0</v>
      </c>
      <c r="F245" s="3">
        <f>VLOOKUP(B245,Tondau!$B$5:$E$500,4,0)</f>
        <v>0</v>
      </c>
      <c r="G245" s="3">
        <f>VLOOKUP(B245,THNhap!$B$5:$F$500,4,0)</f>
        <v>0</v>
      </c>
      <c r="H245" s="3">
        <f>VLOOKUP(B245,THNhap!$B$5:$F$500,5,0)</f>
        <v>0</v>
      </c>
      <c r="I245" s="3">
        <f>VLOOKUP(B245,THXuat!$B$5:$E$500,4,0)</f>
        <v>0</v>
      </c>
      <c r="J245" s="3">
        <f>I245*VLOOKUP(NXT!B245,Tinhgiavon!$A$5:$G$500,7,0)</f>
        <v>0</v>
      </c>
      <c r="K245" s="3">
        <f t="shared" si="4"/>
        <v>0</v>
      </c>
      <c r="L245" s="3">
        <f>K245*VLOOKUP(NXT!B245,Tinhgiavon!$A$5:$G$500,7,0)</f>
        <v>0</v>
      </c>
    </row>
    <row r="246" spans="1:12" x14ac:dyDescent="0.2">
      <c r="A246" s="2"/>
      <c r="B246" s="2">
        <f>DM!C245</f>
        <v>0</v>
      </c>
      <c r="C246" s="2">
        <f>IF(B246=0,0,VLOOKUP(B246,DM!$C$5:$E$500,2,0))</f>
        <v>0</v>
      </c>
      <c r="D246" s="2">
        <f>IF(B246=0,0,VLOOKUP(B246,DM!$C$5:$E$500,3,0))</f>
        <v>0</v>
      </c>
      <c r="E246" s="3">
        <f>VLOOKUP(B246,Tondau!$B$5:$E$500,3,0)</f>
        <v>0</v>
      </c>
      <c r="F246" s="3">
        <f>VLOOKUP(B246,Tondau!$B$5:$E$500,4,0)</f>
        <v>0</v>
      </c>
      <c r="G246" s="3">
        <f>VLOOKUP(B246,THNhap!$B$5:$F$500,4,0)</f>
        <v>0</v>
      </c>
      <c r="H246" s="3">
        <f>VLOOKUP(B246,THNhap!$B$5:$F$500,5,0)</f>
        <v>0</v>
      </c>
      <c r="I246" s="3">
        <f>VLOOKUP(B246,THXuat!$B$5:$E$500,4,0)</f>
        <v>0</v>
      </c>
      <c r="J246" s="3">
        <f>I246*VLOOKUP(NXT!B246,Tinhgiavon!$A$5:$G$500,7,0)</f>
        <v>0</v>
      </c>
      <c r="K246" s="3">
        <f t="shared" si="4"/>
        <v>0</v>
      </c>
      <c r="L246" s="3">
        <f>K246*VLOOKUP(NXT!B246,Tinhgiavon!$A$5:$G$500,7,0)</f>
        <v>0</v>
      </c>
    </row>
    <row r="247" spans="1:12" x14ac:dyDescent="0.2">
      <c r="A247" s="2"/>
      <c r="B247" s="2">
        <f>DM!C246</f>
        <v>0</v>
      </c>
      <c r="C247" s="2">
        <f>IF(B247=0,0,VLOOKUP(B247,DM!$C$5:$E$500,2,0))</f>
        <v>0</v>
      </c>
      <c r="D247" s="2">
        <f>IF(B247=0,0,VLOOKUP(B247,DM!$C$5:$E$500,3,0))</f>
        <v>0</v>
      </c>
      <c r="E247" s="3">
        <f>VLOOKUP(B247,Tondau!$B$5:$E$500,3,0)</f>
        <v>0</v>
      </c>
      <c r="F247" s="3">
        <f>VLOOKUP(B247,Tondau!$B$5:$E$500,4,0)</f>
        <v>0</v>
      </c>
      <c r="G247" s="3">
        <f>VLOOKUP(B247,THNhap!$B$5:$F$500,4,0)</f>
        <v>0</v>
      </c>
      <c r="H247" s="3">
        <f>VLOOKUP(B247,THNhap!$B$5:$F$500,5,0)</f>
        <v>0</v>
      </c>
      <c r="I247" s="3">
        <f>VLOOKUP(B247,THXuat!$B$5:$E$500,4,0)</f>
        <v>0</v>
      </c>
      <c r="J247" s="3">
        <f>I247*VLOOKUP(NXT!B247,Tinhgiavon!$A$5:$G$500,7,0)</f>
        <v>0</v>
      </c>
      <c r="K247" s="3">
        <f t="shared" si="4"/>
        <v>0</v>
      </c>
      <c r="L247" s="3">
        <f>K247*VLOOKUP(NXT!B247,Tinhgiavon!$A$5:$G$500,7,0)</f>
        <v>0</v>
      </c>
    </row>
    <row r="248" spans="1:12" x14ac:dyDescent="0.2">
      <c r="A248" s="2"/>
      <c r="B248" s="2">
        <f>DM!C247</f>
        <v>0</v>
      </c>
      <c r="C248" s="2">
        <f>IF(B248=0,0,VLOOKUP(B248,DM!$C$5:$E$500,2,0))</f>
        <v>0</v>
      </c>
      <c r="D248" s="2">
        <f>IF(B248=0,0,VLOOKUP(B248,DM!$C$5:$E$500,3,0))</f>
        <v>0</v>
      </c>
      <c r="E248" s="3">
        <f>VLOOKUP(B248,Tondau!$B$5:$E$500,3,0)</f>
        <v>0</v>
      </c>
      <c r="F248" s="3">
        <f>VLOOKUP(B248,Tondau!$B$5:$E$500,4,0)</f>
        <v>0</v>
      </c>
      <c r="G248" s="3">
        <f>VLOOKUP(B248,THNhap!$B$5:$F$500,4,0)</f>
        <v>0</v>
      </c>
      <c r="H248" s="3">
        <f>VLOOKUP(B248,THNhap!$B$5:$F$500,5,0)</f>
        <v>0</v>
      </c>
      <c r="I248" s="3">
        <f>VLOOKUP(B248,THXuat!$B$5:$E$500,4,0)</f>
        <v>0</v>
      </c>
      <c r="J248" s="3">
        <f>I248*VLOOKUP(NXT!B248,Tinhgiavon!$A$5:$G$500,7,0)</f>
        <v>0</v>
      </c>
      <c r="K248" s="3">
        <f t="shared" si="4"/>
        <v>0</v>
      </c>
      <c r="L248" s="3">
        <f>K248*VLOOKUP(NXT!B248,Tinhgiavon!$A$5:$G$500,7,0)</f>
        <v>0</v>
      </c>
    </row>
    <row r="249" spans="1:12" x14ac:dyDescent="0.2">
      <c r="A249" s="2"/>
      <c r="B249" s="2">
        <f>DM!C248</f>
        <v>0</v>
      </c>
      <c r="C249" s="2">
        <f>IF(B249=0,0,VLOOKUP(B249,DM!$C$5:$E$500,2,0))</f>
        <v>0</v>
      </c>
      <c r="D249" s="2">
        <f>IF(B249=0,0,VLOOKUP(B249,DM!$C$5:$E$500,3,0))</f>
        <v>0</v>
      </c>
      <c r="E249" s="3">
        <f>VLOOKUP(B249,Tondau!$B$5:$E$500,3,0)</f>
        <v>0</v>
      </c>
      <c r="F249" s="3">
        <f>VLOOKUP(B249,Tondau!$B$5:$E$500,4,0)</f>
        <v>0</v>
      </c>
      <c r="G249" s="3">
        <f>VLOOKUP(B249,THNhap!$B$5:$F$500,4,0)</f>
        <v>0</v>
      </c>
      <c r="H249" s="3">
        <f>VLOOKUP(B249,THNhap!$B$5:$F$500,5,0)</f>
        <v>0</v>
      </c>
      <c r="I249" s="3">
        <f>VLOOKUP(B249,THXuat!$B$5:$E$500,4,0)</f>
        <v>0</v>
      </c>
      <c r="J249" s="3">
        <f>I249*VLOOKUP(NXT!B249,Tinhgiavon!$A$5:$G$500,7,0)</f>
        <v>0</v>
      </c>
      <c r="K249" s="3">
        <f t="shared" si="4"/>
        <v>0</v>
      </c>
      <c r="L249" s="3">
        <f>K249*VLOOKUP(NXT!B249,Tinhgiavon!$A$5:$G$500,7,0)</f>
        <v>0</v>
      </c>
    </row>
    <row r="250" spans="1:12" x14ac:dyDescent="0.2">
      <c r="A250" s="2"/>
      <c r="B250" s="2">
        <f>DM!C249</f>
        <v>0</v>
      </c>
      <c r="C250" s="2">
        <f>IF(B250=0,0,VLOOKUP(B250,DM!$C$5:$E$500,2,0))</f>
        <v>0</v>
      </c>
      <c r="D250" s="2">
        <f>IF(B250=0,0,VLOOKUP(B250,DM!$C$5:$E$500,3,0))</f>
        <v>0</v>
      </c>
      <c r="E250" s="3">
        <f>VLOOKUP(B250,Tondau!$B$5:$E$500,3,0)</f>
        <v>0</v>
      </c>
      <c r="F250" s="3">
        <f>VLOOKUP(B250,Tondau!$B$5:$E$500,4,0)</f>
        <v>0</v>
      </c>
      <c r="G250" s="3">
        <f>VLOOKUP(B250,THNhap!$B$5:$F$500,4,0)</f>
        <v>0</v>
      </c>
      <c r="H250" s="3">
        <f>VLOOKUP(B250,THNhap!$B$5:$F$500,5,0)</f>
        <v>0</v>
      </c>
      <c r="I250" s="3">
        <f>VLOOKUP(B250,THXuat!$B$5:$E$500,4,0)</f>
        <v>0</v>
      </c>
      <c r="J250" s="3">
        <f>I250*VLOOKUP(NXT!B250,Tinhgiavon!$A$5:$G$500,7,0)</f>
        <v>0</v>
      </c>
      <c r="K250" s="3">
        <f t="shared" si="4"/>
        <v>0</v>
      </c>
      <c r="L250" s="3">
        <f>K250*VLOOKUP(NXT!B250,Tinhgiavon!$A$5:$G$500,7,0)</f>
        <v>0</v>
      </c>
    </row>
    <row r="251" spans="1:12" x14ac:dyDescent="0.2">
      <c r="A251" s="2"/>
      <c r="B251" s="2">
        <f>DM!C250</f>
        <v>0</v>
      </c>
      <c r="C251" s="2">
        <f>IF(B251=0,0,VLOOKUP(B251,DM!$C$5:$E$500,2,0))</f>
        <v>0</v>
      </c>
      <c r="D251" s="2">
        <f>IF(B251=0,0,VLOOKUP(B251,DM!$C$5:$E$500,3,0))</f>
        <v>0</v>
      </c>
      <c r="E251" s="3">
        <f>VLOOKUP(B251,Tondau!$B$5:$E$500,3,0)</f>
        <v>0</v>
      </c>
      <c r="F251" s="3">
        <f>VLOOKUP(B251,Tondau!$B$5:$E$500,4,0)</f>
        <v>0</v>
      </c>
      <c r="G251" s="3">
        <f>VLOOKUP(B251,THNhap!$B$5:$F$500,4,0)</f>
        <v>0</v>
      </c>
      <c r="H251" s="3">
        <f>VLOOKUP(B251,THNhap!$B$5:$F$500,5,0)</f>
        <v>0</v>
      </c>
      <c r="I251" s="3">
        <f>VLOOKUP(B251,THXuat!$B$5:$E$500,4,0)</f>
        <v>0</v>
      </c>
      <c r="J251" s="3">
        <f>I251*VLOOKUP(NXT!B251,Tinhgiavon!$A$5:$G$500,7,0)</f>
        <v>0</v>
      </c>
      <c r="K251" s="3">
        <f t="shared" si="4"/>
        <v>0</v>
      </c>
      <c r="L251" s="3">
        <f>K251*VLOOKUP(NXT!B251,Tinhgiavon!$A$5:$G$500,7,0)</f>
        <v>0</v>
      </c>
    </row>
    <row r="252" spans="1:12" x14ac:dyDescent="0.2">
      <c r="A252" s="2"/>
      <c r="B252" s="2">
        <f>DM!C251</f>
        <v>0</v>
      </c>
      <c r="C252" s="2">
        <f>IF(B252=0,0,VLOOKUP(B252,DM!$C$5:$E$500,2,0))</f>
        <v>0</v>
      </c>
      <c r="D252" s="2">
        <f>IF(B252=0,0,VLOOKUP(B252,DM!$C$5:$E$500,3,0))</f>
        <v>0</v>
      </c>
      <c r="E252" s="3">
        <f>VLOOKUP(B252,Tondau!$B$5:$E$500,3,0)</f>
        <v>0</v>
      </c>
      <c r="F252" s="3">
        <f>VLOOKUP(B252,Tondau!$B$5:$E$500,4,0)</f>
        <v>0</v>
      </c>
      <c r="G252" s="3">
        <f>VLOOKUP(B252,THNhap!$B$5:$F$500,4,0)</f>
        <v>0</v>
      </c>
      <c r="H252" s="3">
        <f>VLOOKUP(B252,THNhap!$B$5:$F$500,5,0)</f>
        <v>0</v>
      </c>
      <c r="I252" s="3">
        <f>VLOOKUP(B252,THXuat!$B$5:$E$500,4,0)</f>
        <v>0</v>
      </c>
      <c r="J252" s="3">
        <f>I252*VLOOKUP(NXT!B252,Tinhgiavon!$A$5:$G$500,7,0)</f>
        <v>0</v>
      </c>
      <c r="K252" s="3">
        <f t="shared" si="4"/>
        <v>0</v>
      </c>
      <c r="L252" s="3">
        <f>K252*VLOOKUP(NXT!B252,Tinhgiavon!$A$5:$G$500,7,0)</f>
        <v>0</v>
      </c>
    </row>
    <row r="253" spans="1:12" x14ac:dyDescent="0.2">
      <c r="A253" s="2"/>
      <c r="B253" s="2">
        <f>DM!C252</f>
        <v>0</v>
      </c>
      <c r="C253" s="2">
        <f>IF(B253=0,0,VLOOKUP(B253,DM!$C$5:$E$500,2,0))</f>
        <v>0</v>
      </c>
      <c r="D253" s="2">
        <f>IF(B253=0,0,VLOOKUP(B253,DM!$C$5:$E$500,3,0))</f>
        <v>0</v>
      </c>
      <c r="E253" s="3">
        <f>VLOOKUP(B253,Tondau!$B$5:$E$500,3,0)</f>
        <v>0</v>
      </c>
      <c r="F253" s="3">
        <f>VLOOKUP(B253,Tondau!$B$5:$E$500,4,0)</f>
        <v>0</v>
      </c>
      <c r="G253" s="3">
        <f>VLOOKUP(B253,THNhap!$B$5:$F$500,4,0)</f>
        <v>0</v>
      </c>
      <c r="H253" s="3">
        <f>VLOOKUP(B253,THNhap!$B$5:$F$500,5,0)</f>
        <v>0</v>
      </c>
      <c r="I253" s="3">
        <f>VLOOKUP(B253,THXuat!$B$5:$E$500,4,0)</f>
        <v>0</v>
      </c>
      <c r="J253" s="3">
        <f>I253*VLOOKUP(NXT!B253,Tinhgiavon!$A$5:$G$500,7,0)</f>
        <v>0</v>
      </c>
      <c r="K253" s="3">
        <f t="shared" si="4"/>
        <v>0</v>
      </c>
      <c r="L253" s="3">
        <f>K253*VLOOKUP(NXT!B253,Tinhgiavon!$A$5:$G$500,7,0)</f>
        <v>0</v>
      </c>
    </row>
    <row r="254" spans="1:12" x14ac:dyDescent="0.2">
      <c r="A254" s="2"/>
      <c r="B254" s="2">
        <f>DM!C253</f>
        <v>0</v>
      </c>
      <c r="C254" s="2">
        <f>IF(B254=0,0,VLOOKUP(B254,DM!$C$5:$E$500,2,0))</f>
        <v>0</v>
      </c>
      <c r="D254" s="2">
        <f>IF(B254=0,0,VLOOKUP(B254,DM!$C$5:$E$500,3,0))</f>
        <v>0</v>
      </c>
      <c r="E254" s="3">
        <f>VLOOKUP(B254,Tondau!$B$5:$E$500,3,0)</f>
        <v>0</v>
      </c>
      <c r="F254" s="3">
        <f>VLOOKUP(B254,Tondau!$B$5:$E$500,4,0)</f>
        <v>0</v>
      </c>
      <c r="G254" s="3">
        <f>VLOOKUP(B254,THNhap!$B$5:$F$500,4,0)</f>
        <v>0</v>
      </c>
      <c r="H254" s="3">
        <f>VLOOKUP(B254,THNhap!$B$5:$F$500,5,0)</f>
        <v>0</v>
      </c>
      <c r="I254" s="3">
        <f>VLOOKUP(B254,THXuat!$B$5:$E$500,4,0)</f>
        <v>0</v>
      </c>
      <c r="J254" s="3">
        <f>I254*VLOOKUP(NXT!B254,Tinhgiavon!$A$5:$G$500,7,0)</f>
        <v>0</v>
      </c>
      <c r="K254" s="3">
        <f t="shared" si="4"/>
        <v>0</v>
      </c>
      <c r="L254" s="3">
        <f>K254*VLOOKUP(NXT!B254,Tinhgiavon!$A$5:$G$500,7,0)</f>
        <v>0</v>
      </c>
    </row>
    <row r="255" spans="1:12" x14ac:dyDescent="0.2">
      <c r="A255" s="2"/>
      <c r="B255" s="2">
        <f>DM!C254</f>
        <v>0</v>
      </c>
      <c r="C255" s="2">
        <f>IF(B255=0,0,VLOOKUP(B255,DM!$C$5:$E$500,2,0))</f>
        <v>0</v>
      </c>
      <c r="D255" s="2">
        <f>IF(B255=0,0,VLOOKUP(B255,DM!$C$5:$E$500,3,0))</f>
        <v>0</v>
      </c>
      <c r="E255" s="3">
        <f>VLOOKUP(B255,Tondau!$B$5:$E$500,3,0)</f>
        <v>0</v>
      </c>
      <c r="F255" s="3">
        <f>VLOOKUP(B255,Tondau!$B$5:$E$500,4,0)</f>
        <v>0</v>
      </c>
      <c r="G255" s="3">
        <f>VLOOKUP(B255,THNhap!$B$5:$F$500,4,0)</f>
        <v>0</v>
      </c>
      <c r="H255" s="3">
        <f>VLOOKUP(B255,THNhap!$B$5:$F$500,5,0)</f>
        <v>0</v>
      </c>
      <c r="I255" s="3">
        <f>VLOOKUP(B255,THXuat!$B$5:$E$500,4,0)</f>
        <v>0</v>
      </c>
      <c r="J255" s="3">
        <f>I255*VLOOKUP(NXT!B255,Tinhgiavon!$A$5:$G$500,7,0)</f>
        <v>0</v>
      </c>
      <c r="K255" s="3">
        <f t="shared" si="4"/>
        <v>0</v>
      </c>
      <c r="L255" s="3">
        <f>K255*VLOOKUP(NXT!B255,Tinhgiavon!$A$5:$G$500,7,0)</f>
        <v>0</v>
      </c>
    </row>
    <row r="256" spans="1:12" x14ac:dyDescent="0.2">
      <c r="A256" s="2"/>
      <c r="B256" s="2">
        <f>DM!C255</f>
        <v>0</v>
      </c>
      <c r="C256" s="2">
        <f>IF(B256=0,0,VLOOKUP(B256,DM!$C$5:$E$500,2,0))</f>
        <v>0</v>
      </c>
      <c r="D256" s="2">
        <f>IF(B256=0,0,VLOOKUP(B256,DM!$C$5:$E$500,3,0))</f>
        <v>0</v>
      </c>
      <c r="E256" s="3">
        <f>VLOOKUP(B256,Tondau!$B$5:$E$500,3,0)</f>
        <v>0</v>
      </c>
      <c r="F256" s="3">
        <f>VLOOKUP(B256,Tondau!$B$5:$E$500,4,0)</f>
        <v>0</v>
      </c>
      <c r="G256" s="3">
        <f>VLOOKUP(B256,THNhap!$B$5:$F$500,4,0)</f>
        <v>0</v>
      </c>
      <c r="H256" s="3">
        <f>VLOOKUP(B256,THNhap!$B$5:$F$500,5,0)</f>
        <v>0</v>
      </c>
      <c r="I256" s="3">
        <f>VLOOKUP(B256,THXuat!$B$5:$E$500,4,0)</f>
        <v>0</v>
      </c>
      <c r="J256" s="3">
        <f>I256*VLOOKUP(NXT!B256,Tinhgiavon!$A$5:$G$500,7,0)</f>
        <v>0</v>
      </c>
      <c r="K256" s="3">
        <f t="shared" si="4"/>
        <v>0</v>
      </c>
      <c r="L256" s="3">
        <f>K256*VLOOKUP(NXT!B256,Tinhgiavon!$A$5:$G$500,7,0)</f>
        <v>0</v>
      </c>
    </row>
    <row r="257" spans="1:12" x14ac:dyDescent="0.2">
      <c r="A257" s="2"/>
      <c r="B257" s="2">
        <f>DM!C256</f>
        <v>0</v>
      </c>
      <c r="C257" s="2">
        <f>IF(B257=0,0,VLOOKUP(B257,DM!$C$5:$E$500,2,0))</f>
        <v>0</v>
      </c>
      <c r="D257" s="2">
        <f>IF(B257=0,0,VLOOKUP(B257,DM!$C$5:$E$500,3,0))</f>
        <v>0</v>
      </c>
      <c r="E257" s="3">
        <f>VLOOKUP(B257,Tondau!$B$5:$E$500,3,0)</f>
        <v>0</v>
      </c>
      <c r="F257" s="3">
        <f>VLOOKUP(B257,Tondau!$B$5:$E$500,4,0)</f>
        <v>0</v>
      </c>
      <c r="G257" s="3">
        <f>VLOOKUP(B257,THNhap!$B$5:$F$500,4,0)</f>
        <v>0</v>
      </c>
      <c r="H257" s="3">
        <f>VLOOKUP(B257,THNhap!$B$5:$F$500,5,0)</f>
        <v>0</v>
      </c>
      <c r="I257" s="3">
        <f>VLOOKUP(B257,THXuat!$B$5:$E$500,4,0)</f>
        <v>0</v>
      </c>
      <c r="J257" s="3">
        <f>I257*VLOOKUP(NXT!B257,Tinhgiavon!$A$5:$G$500,7,0)</f>
        <v>0</v>
      </c>
      <c r="K257" s="3">
        <f t="shared" si="4"/>
        <v>0</v>
      </c>
      <c r="L257" s="3">
        <f>K257*VLOOKUP(NXT!B257,Tinhgiavon!$A$5:$G$500,7,0)</f>
        <v>0</v>
      </c>
    </row>
    <row r="258" spans="1:12" x14ac:dyDescent="0.2">
      <c r="A258" s="2"/>
      <c r="B258" s="2">
        <f>DM!C257</f>
        <v>0</v>
      </c>
      <c r="C258" s="2">
        <f>IF(B258=0,0,VLOOKUP(B258,DM!$C$5:$E$500,2,0))</f>
        <v>0</v>
      </c>
      <c r="D258" s="2">
        <f>IF(B258=0,0,VLOOKUP(B258,DM!$C$5:$E$500,3,0))</f>
        <v>0</v>
      </c>
      <c r="E258" s="3">
        <f>VLOOKUP(B258,Tondau!$B$5:$E$500,3,0)</f>
        <v>0</v>
      </c>
      <c r="F258" s="3">
        <f>VLOOKUP(B258,Tondau!$B$5:$E$500,4,0)</f>
        <v>0</v>
      </c>
      <c r="G258" s="3">
        <f>VLOOKUP(B258,THNhap!$B$5:$F$500,4,0)</f>
        <v>0</v>
      </c>
      <c r="H258" s="3">
        <f>VLOOKUP(B258,THNhap!$B$5:$F$500,5,0)</f>
        <v>0</v>
      </c>
      <c r="I258" s="3">
        <f>VLOOKUP(B258,THXuat!$B$5:$E$500,4,0)</f>
        <v>0</v>
      </c>
      <c r="J258" s="3">
        <f>I258*VLOOKUP(NXT!B258,Tinhgiavon!$A$5:$G$500,7,0)</f>
        <v>0</v>
      </c>
      <c r="K258" s="3">
        <f t="shared" si="4"/>
        <v>0</v>
      </c>
      <c r="L258" s="3">
        <f>K258*VLOOKUP(NXT!B258,Tinhgiavon!$A$5:$G$500,7,0)</f>
        <v>0</v>
      </c>
    </row>
    <row r="259" spans="1:12" x14ac:dyDescent="0.2">
      <c r="A259" s="2"/>
      <c r="B259" s="2">
        <f>DM!C258</f>
        <v>0</v>
      </c>
      <c r="C259" s="2">
        <f>IF(B259=0,0,VLOOKUP(B259,DM!$C$5:$E$500,2,0))</f>
        <v>0</v>
      </c>
      <c r="D259" s="2">
        <f>IF(B259=0,0,VLOOKUP(B259,DM!$C$5:$E$500,3,0))</f>
        <v>0</v>
      </c>
      <c r="E259" s="3">
        <f>VLOOKUP(B259,Tondau!$B$5:$E$500,3,0)</f>
        <v>0</v>
      </c>
      <c r="F259" s="3">
        <f>VLOOKUP(B259,Tondau!$B$5:$E$500,4,0)</f>
        <v>0</v>
      </c>
      <c r="G259" s="3">
        <f>VLOOKUP(B259,THNhap!$B$5:$F$500,4,0)</f>
        <v>0</v>
      </c>
      <c r="H259" s="3">
        <f>VLOOKUP(B259,THNhap!$B$5:$F$500,5,0)</f>
        <v>0</v>
      </c>
      <c r="I259" s="3">
        <f>VLOOKUP(B259,THXuat!$B$5:$E$500,4,0)</f>
        <v>0</v>
      </c>
      <c r="J259" s="3">
        <f>I259*VLOOKUP(NXT!B259,Tinhgiavon!$A$5:$G$500,7,0)</f>
        <v>0</v>
      </c>
      <c r="K259" s="3">
        <f t="shared" si="4"/>
        <v>0</v>
      </c>
      <c r="L259" s="3">
        <f>K259*VLOOKUP(NXT!B259,Tinhgiavon!$A$5:$G$500,7,0)</f>
        <v>0</v>
      </c>
    </row>
    <row r="260" spans="1:12" x14ac:dyDescent="0.2">
      <c r="A260" s="2"/>
      <c r="B260" s="2">
        <f>DM!C259</f>
        <v>0</v>
      </c>
      <c r="C260" s="2">
        <f>IF(B260=0,0,VLOOKUP(B260,DM!$C$5:$E$500,2,0))</f>
        <v>0</v>
      </c>
      <c r="D260" s="2">
        <f>IF(B260=0,0,VLOOKUP(B260,DM!$C$5:$E$500,3,0))</f>
        <v>0</v>
      </c>
      <c r="E260" s="3">
        <f>VLOOKUP(B260,Tondau!$B$5:$E$500,3,0)</f>
        <v>0</v>
      </c>
      <c r="F260" s="3">
        <f>VLOOKUP(B260,Tondau!$B$5:$E$500,4,0)</f>
        <v>0</v>
      </c>
      <c r="G260" s="3">
        <f>VLOOKUP(B260,THNhap!$B$5:$F$500,4,0)</f>
        <v>0</v>
      </c>
      <c r="H260" s="3">
        <f>VLOOKUP(B260,THNhap!$B$5:$F$500,5,0)</f>
        <v>0</v>
      </c>
      <c r="I260" s="3">
        <f>VLOOKUP(B260,THXuat!$B$5:$E$500,4,0)</f>
        <v>0</v>
      </c>
      <c r="J260" s="3">
        <f>I260*VLOOKUP(NXT!B260,Tinhgiavon!$A$5:$G$500,7,0)</f>
        <v>0</v>
      </c>
      <c r="K260" s="3">
        <f t="shared" si="4"/>
        <v>0</v>
      </c>
      <c r="L260" s="3">
        <f>K260*VLOOKUP(NXT!B260,Tinhgiavon!$A$5:$G$500,7,0)</f>
        <v>0</v>
      </c>
    </row>
    <row r="261" spans="1:12" x14ac:dyDescent="0.2">
      <c r="A261" s="2"/>
      <c r="B261" s="2">
        <f>DM!C260</f>
        <v>0</v>
      </c>
      <c r="C261" s="2">
        <f>IF(B261=0,0,VLOOKUP(B261,DM!$C$5:$E$500,2,0))</f>
        <v>0</v>
      </c>
      <c r="D261" s="2">
        <f>IF(B261=0,0,VLOOKUP(B261,DM!$C$5:$E$500,3,0))</f>
        <v>0</v>
      </c>
      <c r="E261" s="3">
        <f>VLOOKUP(B261,Tondau!$B$5:$E$500,3,0)</f>
        <v>0</v>
      </c>
      <c r="F261" s="3">
        <f>VLOOKUP(B261,Tondau!$B$5:$E$500,4,0)</f>
        <v>0</v>
      </c>
      <c r="G261" s="3">
        <f>VLOOKUP(B261,THNhap!$B$5:$F$500,4,0)</f>
        <v>0</v>
      </c>
      <c r="H261" s="3">
        <f>VLOOKUP(B261,THNhap!$B$5:$F$500,5,0)</f>
        <v>0</v>
      </c>
      <c r="I261" s="3">
        <f>VLOOKUP(B261,THXuat!$B$5:$E$500,4,0)</f>
        <v>0</v>
      </c>
      <c r="J261" s="3">
        <f>I261*VLOOKUP(NXT!B261,Tinhgiavon!$A$5:$G$500,7,0)</f>
        <v>0</v>
      </c>
      <c r="K261" s="3">
        <f t="shared" si="4"/>
        <v>0</v>
      </c>
      <c r="L261" s="3">
        <f>K261*VLOOKUP(NXT!B261,Tinhgiavon!$A$5:$G$500,7,0)</f>
        <v>0</v>
      </c>
    </row>
    <row r="262" spans="1:12" x14ac:dyDescent="0.2">
      <c r="A262" s="2"/>
      <c r="B262" s="2">
        <f>DM!C261</f>
        <v>0</v>
      </c>
      <c r="C262" s="2">
        <f>IF(B262=0,0,VLOOKUP(B262,DM!$C$5:$E$500,2,0))</f>
        <v>0</v>
      </c>
      <c r="D262" s="2">
        <f>IF(B262=0,0,VLOOKUP(B262,DM!$C$5:$E$500,3,0))</f>
        <v>0</v>
      </c>
      <c r="E262" s="3">
        <f>VLOOKUP(B262,Tondau!$B$5:$E$500,3,0)</f>
        <v>0</v>
      </c>
      <c r="F262" s="3">
        <f>VLOOKUP(B262,Tondau!$B$5:$E$500,4,0)</f>
        <v>0</v>
      </c>
      <c r="G262" s="3">
        <f>VLOOKUP(B262,THNhap!$B$5:$F$500,4,0)</f>
        <v>0</v>
      </c>
      <c r="H262" s="3">
        <f>VLOOKUP(B262,THNhap!$B$5:$F$500,5,0)</f>
        <v>0</v>
      </c>
      <c r="I262" s="3">
        <f>VLOOKUP(B262,THXuat!$B$5:$E$500,4,0)</f>
        <v>0</v>
      </c>
      <c r="J262" s="3">
        <f>I262*VLOOKUP(NXT!B262,Tinhgiavon!$A$5:$G$500,7,0)</f>
        <v>0</v>
      </c>
      <c r="K262" s="3">
        <f t="shared" si="4"/>
        <v>0</v>
      </c>
      <c r="L262" s="3">
        <f>K262*VLOOKUP(NXT!B262,Tinhgiavon!$A$5:$G$500,7,0)</f>
        <v>0</v>
      </c>
    </row>
    <row r="263" spans="1:12" x14ac:dyDescent="0.2">
      <c r="A263" s="2"/>
      <c r="B263" s="2">
        <f>DM!C262</f>
        <v>0</v>
      </c>
      <c r="C263" s="2">
        <f>IF(B263=0,0,VLOOKUP(B263,DM!$C$5:$E$500,2,0))</f>
        <v>0</v>
      </c>
      <c r="D263" s="2">
        <f>IF(B263=0,0,VLOOKUP(B263,DM!$C$5:$E$500,3,0))</f>
        <v>0</v>
      </c>
      <c r="E263" s="3">
        <f>VLOOKUP(B263,Tondau!$B$5:$E$500,3,0)</f>
        <v>0</v>
      </c>
      <c r="F263" s="3">
        <f>VLOOKUP(B263,Tondau!$B$5:$E$500,4,0)</f>
        <v>0</v>
      </c>
      <c r="G263" s="3">
        <f>VLOOKUP(B263,THNhap!$B$5:$F$500,4,0)</f>
        <v>0</v>
      </c>
      <c r="H263" s="3">
        <f>VLOOKUP(B263,THNhap!$B$5:$F$500,5,0)</f>
        <v>0</v>
      </c>
      <c r="I263" s="3">
        <f>VLOOKUP(B263,THXuat!$B$5:$E$500,4,0)</f>
        <v>0</v>
      </c>
      <c r="J263" s="3">
        <f>I263*VLOOKUP(NXT!B263,Tinhgiavon!$A$5:$G$500,7,0)</f>
        <v>0</v>
      </c>
      <c r="K263" s="3">
        <f t="shared" ref="K263:K326" si="5">E263+G263-I263</f>
        <v>0</v>
      </c>
      <c r="L263" s="3">
        <f>K263*VLOOKUP(NXT!B263,Tinhgiavon!$A$5:$G$500,7,0)</f>
        <v>0</v>
      </c>
    </row>
    <row r="264" spans="1:12" x14ac:dyDescent="0.2">
      <c r="A264" s="2"/>
      <c r="B264" s="2">
        <f>DM!C263</f>
        <v>0</v>
      </c>
      <c r="C264" s="2">
        <f>IF(B264=0,0,VLOOKUP(B264,DM!$C$5:$E$500,2,0))</f>
        <v>0</v>
      </c>
      <c r="D264" s="2">
        <f>IF(B264=0,0,VLOOKUP(B264,DM!$C$5:$E$500,3,0))</f>
        <v>0</v>
      </c>
      <c r="E264" s="3">
        <f>VLOOKUP(B264,Tondau!$B$5:$E$500,3,0)</f>
        <v>0</v>
      </c>
      <c r="F264" s="3">
        <f>VLOOKUP(B264,Tondau!$B$5:$E$500,4,0)</f>
        <v>0</v>
      </c>
      <c r="G264" s="3">
        <f>VLOOKUP(B264,THNhap!$B$5:$F$500,4,0)</f>
        <v>0</v>
      </c>
      <c r="H264" s="3">
        <f>VLOOKUP(B264,THNhap!$B$5:$F$500,5,0)</f>
        <v>0</v>
      </c>
      <c r="I264" s="3">
        <f>VLOOKUP(B264,THXuat!$B$5:$E$500,4,0)</f>
        <v>0</v>
      </c>
      <c r="J264" s="3">
        <f>I264*VLOOKUP(NXT!B264,Tinhgiavon!$A$5:$G$500,7,0)</f>
        <v>0</v>
      </c>
      <c r="K264" s="3">
        <f t="shared" si="5"/>
        <v>0</v>
      </c>
      <c r="L264" s="3">
        <f>K264*VLOOKUP(NXT!B264,Tinhgiavon!$A$5:$G$500,7,0)</f>
        <v>0</v>
      </c>
    </row>
    <row r="265" spans="1:12" x14ac:dyDescent="0.2">
      <c r="A265" s="2"/>
      <c r="B265" s="2">
        <f>DM!C264</f>
        <v>0</v>
      </c>
      <c r="C265" s="2">
        <f>IF(B265=0,0,VLOOKUP(B265,DM!$C$5:$E$500,2,0))</f>
        <v>0</v>
      </c>
      <c r="D265" s="2">
        <f>IF(B265=0,0,VLOOKUP(B265,DM!$C$5:$E$500,3,0))</f>
        <v>0</v>
      </c>
      <c r="E265" s="3">
        <f>VLOOKUP(B265,Tondau!$B$5:$E$500,3,0)</f>
        <v>0</v>
      </c>
      <c r="F265" s="3">
        <f>VLOOKUP(B265,Tondau!$B$5:$E$500,4,0)</f>
        <v>0</v>
      </c>
      <c r="G265" s="3">
        <f>VLOOKUP(B265,THNhap!$B$5:$F$500,4,0)</f>
        <v>0</v>
      </c>
      <c r="H265" s="3">
        <f>VLOOKUP(B265,THNhap!$B$5:$F$500,5,0)</f>
        <v>0</v>
      </c>
      <c r="I265" s="3">
        <f>VLOOKUP(B265,THXuat!$B$5:$E$500,4,0)</f>
        <v>0</v>
      </c>
      <c r="J265" s="3">
        <f>I265*VLOOKUP(NXT!B265,Tinhgiavon!$A$5:$G$500,7,0)</f>
        <v>0</v>
      </c>
      <c r="K265" s="3">
        <f t="shared" si="5"/>
        <v>0</v>
      </c>
      <c r="L265" s="3">
        <f>K265*VLOOKUP(NXT!B265,Tinhgiavon!$A$5:$G$500,7,0)</f>
        <v>0</v>
      </c>
    </row>
    <row r="266" spans="1:12" x14ac:dyDescent="0.2">
      <c r="A266" s="2"/>
      <c r="B266" s="2">
        <f>DM!C265</f>
        <v>0</v>
      </c>
      <c r="C266" s="2">
        <f>IF(B266=0,0,VLOOKUP(B266,DM!$C$5:$E$500,2,0))</f>
        <v>0</v>
      </c>
      <c r="D266" s="2">
        <f>IF(B266=0,0,VLOOKUP(B266,DM!$C$5:$E$500,3,0))</f>
        <v>0</v>
      </c>
      <c r="E266" s="3">
        <f>VLOOKUP(B266,Tondau!$B$5:$E$500,3,0)</f>
        <v>0</v>
      </c>
      <c r="F266" s="3">
        <f>VLOOKUP(B266,Tondau!$B$5:$E$500,4,0)</f>
        <v>0</v>
      </c>
      <c r="G266" s="3">
        <f>VLOOKUP(B266,THNhap!$B$5:$F$500,4,0)</f>
        <v>0</v>
      </c>
      <c r="H266" s="3">
        <f>VLOOKUP(B266,THNhap!$B$5:$F$500,5,0)</f>
        <v>0</v>
      </c>
      <c r="I266" s="3">
        <f>VLOOKUP(B266,THXuat!$B$5:$E$500,4,0)</f>
        <v>0</v>
      </c>
      <c r="J266" s="3">
        <f>I266*VLOOKUP(NXT!B266,Tinhgiavon!$A$5:$G$500,7,0)</f>
        <v>0</v>
      </c>
      <c r="K266" s="3">
        <f t="shared" si="5"/>
        <v>0</v>
      </c>
      <c r="L266" s="3">
        <f>K266*VLOOKUP(NXT!B266,Tinhgiavon!$A$5:$G$500,7,0)</f>
        <v>0</v>
      </c>
    </row>
    <row r="267" spans="1:12" x14ac:dyDescent="0.2">
      <c r="A267" s="2"/>
      <c r="B267" s="2">
        <f>DM!C266</f>
        <v>0</v>
      </c>
      <c r="C267" s="2">
        <f>IF(B267=0,0,VLOOKUP(B267,DM!$C$5:$E$500,2,0))</f>
        <v>0</v>
      </c>
      <c r="D267" s="2">
        <f>IF(B267=0,0,VLOOKUP(B267,DM!$C$5:$E$500,3,0))</f>
        <v>0</v>
      </c>
      <c r="E267" s="3">
        <f>VLOOKUP(B267,Tondau!$B$5:$E$500,3,0)</f>
        <v>0</v>
      </c>
      <c r="F267" s="3">
        <f>VLOOKUP(B267,Tondau!$B$5:$E$500,4,0)</f>
        <v>0</v>
      </c>
      <c r="G267" s="3">
        <f>VLOOKUP(B267,THNhap!$B$5:$F$500,4,0)</f>
        <v>0</v>
      </c>
      <c r="H267" s="3">
        <f>VLOOKUP(B267,THNhap!$B$5:$F$500,5,0)</f>
        <v>0</v>
      </c>
      <c r="I267" s="3">
        <f>VLOOKUP(B267,THXuat!$B$5:$E$500,4,0)</f>
        <v>0</v>
      </c>
      <c r="J267" s="3">
        <f>I267*VLOOKUP(NXT!B267,Tinhgiavon!$A$5:$G$500,7,0)</f>
        <v>0</v>
      </c>
      <c r="K267" s="3">
        <f t="shared" si="5"/>
        <v>0</v>
      </c>
      <c r="L267" s="3">
        <f>K267*VLOOKUP(NXT!B267,Tinhgiavon!$A$5:$G$500,7,0)</f>
        <v>0</v>
      </c>
    </row>
    <row r="268" spans="1:12" x14ac:dyDescent="0.2">
      <c r="A268" s="2"/>
      <c r="B268" s="2">
        <f>DM!C267</f>
        <v>0</v>
      </c>
      <c r="C268" s="2">
        <f>IF(B268=0,0,VLOOKUP(B268,DM!$C$5:$E$500,2,0))</f>
        <v>0</v>
      </c>
      <c r="D268" s="2">
        <f>IF(B268=0,0,VLOOKUP(B268,DM!$C$5:$E$500,3,0))</f>
        <v>0</v>
      </c>
      <c r="E268" s="3">
        <f>VLOOKUP(B268,Tondau!$B$5:$E$500,3,0)</f>
        <v>0</v>
      </c>
      <c r="F268" s="3">
        <f>VLOOKUP(B268,Tondau!$B$5:$E$500,4,0)</f>
        <v>0</v>
      </c>
      <c r="G268" s="3">
        <f>VLOOKUP(B268,THNhap!$B$5:$F$500,4,0)</f>
        <v>0</v>
      </c>
      <c r="H268" s="3">
        <f>VLOOKUP(B268,THNhap!$B$5:$F$500,5,0)</f>
        <v>0</v>
      </c>
      <c r="I268" s="3">
        <f>VLOOKUP(B268,THXuat!$B$5:$E$500,4,0)</f>
        <v>0</v>
      </c>
      <c r="J268" s="3">
        <f>I268*VLOOKUP(NXT!B268,Tinhgiavon!$A$5:$G$500,7,0)</f>
        <v>0</v>
      </c>
      <c r="K268" s="3">
        <f t="shared" si="5"/>
        <v>0</v>
      </c>
      <c r="L268" s="3">
        <f>K268*VLOOKUP(NXT!B268,Tinhgiavon!$A$5:$G$500,7,0)</f>
        <v>0</v>
      </c>
    </row>
    <row r="269" spans="1:12" x14ac:dyDescent="0.2">
      <c r="A269" s="2"/>
      <c r="B269" s="2">
        <f>DM!C268</f>
        <v>0</v>
      </c>
      <c r="C269" s="2">
        <f>IF(B269=0,0,VLOOKUP(B269,DM!$C$5:$E$500,2,0))</f>
        <v>0</v>
      </c>
      <c r="D269" s="2">
        <f>IF(B269=0,0,VLOOKUP(B269,DM!$C$5:$E$500,3,0))</f>
        <v>0</v>
      </c>
      <c r="E269" s="3">
        <f>VLOOKUP(B269,Tondau!$B$5:$E$500,3,0)</f>
        <v>0</v>
      </c>
      <c r="F269" s="3">
        <f>VLOOKUP(B269,Tondau!$B$5:$E$500,4,0)</f>
        <v>0</v>
      </c>
      <c r="G269" s="3">
        <f>VLOOKUP(B269,THNhap!$B$5:$F$500,4,0)</f>
        <v>0</v>
      </c>
      <c r="H269" s="3">
        <f>VLOOKUP(B269,THNhap!$B$5:$F$500,5,0)</f>
        <v>0</v>
      </c>
      <c r="I269" s="3">
        <f>VLOOKUP(B269,THXuat!$B$5:$E$500,4,0)</f>
        <v>0</v>
      </c>
      <c r="J269" s="3">
        <f>I269*VLOOKUP(NXT!B269,Tinhgiavon!$A$5:$G$500,7,0)</f>
        <v>0</v>
      </c>
      <c r="K269" s="3">
        <f t="shared" si="5"/>
        <v>0</v>
      </c>
      <c r="L269" s="3">
        <f>K269*VLOOKUP(NXT!B269,Tinhgiavon!$A$5:$G$500,7,0)</f>
        <v>0</v>
      </c>
    </row>
    <row r="270" spans="1:12" x14ac:dyDescent="0.2">
      <c r="A270" s="2"/>
      <c r="B270" s="2">
        <f>DM!C269</f>
        <v>0</v>
      </c>
      <c r="C270" s="2">
        <f>IF(B270=0,0,VLOOKUP(B270,DM!$C$5:$E$500,2,0))</f>
        <v>0</v>
      </c>
      <c r="D270" s="2">
        <f>IF(B270=0,0,VLOOKUP(B270,DM!$C$5:$E$500,3,0))</f>
        <v>0</v>
      </c>
      <c r="E270" s="3">
        <f>VLOOKUP(B270,Tondau!$B$5:$E$500,3,0)</f>
        <v>0</v>
      </c>
      <c r="F270" s="3">
        <f>VLOOKUP(B270,Tondau!$B$5:$E$500,4,0)</f>
        <v>0</v>
      </c>
      <c r="G270" s="3">
        <f>VLOOKUP(B270,THNhap!$B$5:$F$500,4,0)</f>
        <v>0</v>
      </c>
      <c r="H270" s="3">
        <f>VLOOKUP(B270,THNhap!$B$5:$F$500,5,0)</f>
        <v>0</v>
      </c>
      <c r="I270" s="3">
        <f>VLOOKUP(B270,THXuat!$B$5:$E$500,4,0)</f>
        <v>0</v>
      </c>
      <c r="J270" s="3">
        <f>I270*VLOOKUP(NXT!B270,Tinhgiavon!$A$5:$G$500,7,0)</f>
        <v>0</v>
      </c>
      <c r="K270" s="3">
        <f t="shared" si="5"/>
        <v>0</v>
      </c>
      <c r="L270" s="3">
        <f>K270*VLOOKUP(NXT!B270,Tinhgiavon!$A$5:$G$500,7,0)</f>
        <v>0</v>
      </c>
    </row>
    <row r="271" spans="1:12" x14ac:dyDescent="0.2">
      <c r="A271" s="2"/>
      <c r="B271" s="2">
        <f>DM!C270</f>
        <v>0</v>
      </c>
      <c r="C271" s="2">
        <f>IF(B271=0,0,VLOOKUP(B271,DM!$C$5:$E$500,2,0))</f>
        <v>0</v>
      </c>
      <c r="D271" s="2">
        <f>IF(B271=0,0,VLOOKUP(B271,DM!$C$5:$E$500,3,0))</f>
        <v>0</v>
      </c>
      <c r="E271" s="3">
        <f>VLOOKUP(B271,Tondau!$B$5:$E$500,3,0)</f>
        <v>0</v>
      </c>
      <c r="F271" s="3">
        <f>VLOOKUP(B271,Tondau!$B$5:$E$500,4,0)</f>
        <v>0</v>
      </c>
      <c r="G271" s="3">
        <f>VLOOKUP(B271,THNhap!$B$5:$F$500,4,0)</f>
        <v>0</v>
      </c>
      <c r="H271" s="3">
        <f>VLOOKUP(B271,THNhap!$B$5:$F$500,5,0)</f>
        <v>0</v>
      </c>
      <c r="I271" s="3">
        <f>VLOOKUP(B271,THXuat!$B$5:$E$500,4,0)</f>
        <v>0</v>
      </c>
      <c r="J271" s="3">
        <f>I271*VLOOKUP(NXT!B271,Tinhgiavon!$A$5:$G$500,7,0)</f>
        <v>0</v>
      </c>
      <c r="K271" s="3">
        <f t="shared" si="5"/>
        <v>0</v>
      </c>
      <c r="L271" s="3">
        <f>K271*VLOOKUP(NXT!B271,Tinhgiavon!$A$5:$G$500,7,0)</f>
        <v>0</v>
      </c>
    </row>
    <row r="272" spans="1:12" x14ac:dyDescent="0.2">
      <c r="A272" s="2"/>
      <c r="B272" s="2">
        <f>DM!C271</f>
        <v>0</v>
      </c>
      <c r="C272" s="2">
        <f>IF(B272=0,0,VLOOKUP(B272,DM!$C$5:$E$500,2,0))</f>
        <v>0</v>
      </c>
      <c r="D272" s="2">
        <f>IF(B272=0,0,VLOOKUP(B272,DM!$C$5:$E$500,3,0))</f>
        <v>0</v>
      </c>
      <c r="E272" s="3">
        <f>VLOOKUP(B272,Tondau!$B$5:$E$500,3,0)</f>
        <v>0</v>
      </c>
      <c r="F272" s="3">
        <f>VLOOKUP(B272,Tondau!$B$5:$E$500,4,0)</f>
        <v>0</v>
      </c>
      <c r="G272" s="3">
        <f>VLOOKUP(B272,THNhap!$B$5:$F$500,4,0)</f>
        <v>0</v>
      </c>
      <c r="H272" s="3">
        <f>VLOOKUP(B272,THNhap!$B$5:$F$500,5,0)</f>
        <v>0</v>
      </c>
      <c r="I272" s="3">
        <f>VLOOKUP(B272,THXuat!$B$5:$E$500,4,0)</f>
        <v>0</v>
      </c>
      <c r="J272" s="3">
        <f>I272*VLOOKUP(NXT!B272,Tinhgiavon!$A$5:$G$500,7,0)</f>
        <v>0</v>
      </c>
      <c r="K272" s="3">
        <f t="shared" si="5"/>
        <v>0</v>
      </c>
      <c r="L272" s="3">
        <f>K272*VLOOKUP(NXT!B272,Tinhgiavon!$A$5:$G$500,7,0)</f>
        <v>0</v>
      </c>
    </row>
    <row r="273" spans="1:12" x14ac:dyDescent="0.2">
      <c r="A273" s="2"/>
      <c r="B273" s="2">
        <f>DM!C272</f>
        <v>0</v>
      </c>
      <c r="C273" s="2">
        <f>IF(B273=0,0,VLOOKUP(B273,DM!$C$5:$E$500,2,0))</f>
        <v>0</v>
      </c>
      <c r="D273" s="2">
        <f>IF(B273=0,0,VLOOKUP(B273,DM!$C$5:$E$500,3,0))</f>
        <v>0</v>
      </c>
      <c r="E273" s="3">
        <f>VLOOKUP(B273,Tondau!$B$5:$E$500,3,0)</f>
        <v>0</v>
      </c>
      <c r="F273" s="3">
        <f>VLOOKUP(B273,Tondau!$B$5:$E$500,4,0)</f>
        <v>0</v>
      </c>
      <c r="G273" s="3">
        <f>VLOOKUP(B273,THNhap!$B$5:$F$500,4,0)</f>
        <v>0</v>
      </c>
      <c r="H273" s="3">
        <f>VLOOKUP(B273,THNhap!$B$5:$F$500,5,0)</f>
        <v>0</v>
      </c>
      <c r="I273" s="3">
        <f>VLOOKUP(B273,THXuat!$B$5:$E$500,4,0)</f>
        <v>0</v>
      </c>
      <c r="J273" s="3">
        <f>I273*VLOOKUP(NXT!B273,Tinhgiavon!$A$5:$G$500,7,0)</f>
        <v>0</v>
      </c>
      <c r="K273" s="3">
        <f t="shared" si="5"/>
        <v>0</v>
      </c>
      <c r="L273" s="3">
        <f>K273*VLOOKUP(NXT!B273,Tinhgiavon!$A$5:$G$500,7,0)</f>
        <v>0</v>
      </c>
    </row>
    <row r="274" spans="1:12" x14ac:dyDescent="0.2">
      <c r="A274" s="2"/>
      <c r="B274" s="2">
        <f>DM!C273</f>
        <v>0</v>
      </c>
      <c r="C274" s="2">
        <f>IF(B274=0,0,VLOOKUP(B274,DM!$C$5:$E$500,2,0))</f>
        <v>0</v>
      </c>
      <c r="D274" s="2">
        <f>IF(B274=0,0,VLOOKUP(B274,DM!$C$5:$E$500,3,0))</f>
        <v>0</v>
      </c>
      <c r="E274" s="3">
        <f>VLOOKUP(B274,Tondau!$B$5:$E$500,3,0)</f>
        <v>0</v>
      </c>
      <c r="F274" s="3">
        <f>VLOOKUP(B274,Tondau!$B$5:$E$500,4,0)</f>
        <v>0</v>
      </c>
      <c r="G274" s="3">
        <f>VLOOKUP(B274,THNhap!$B$5:$F$500,4,0)</f>
        <v>0</v>
      </c>
      <c r="H274" s="3">
        <f>VLOOKUP(B274,THNhap!$B$5:$F$500,5,0)</f>
        <v>0</v>
      </c>
      <c r="I274" s="3">
        <f>VLOOKUP(B274,THXuat!$B$5:$E$500,4,0)</f>
        <v>0</v>
      </c>
      <c r="J274" s="3">
        <f>I274*VLOOKUP(NXT!B274,Tinhgiavon!$A$5:$G$500,7,0)</f>
        <v>0</v>
      </c>
      <c r="K274" s="3">
        <f t="shared" si="5"/>
        <v>0</v>
      </c>
      <c r="L274" s="3">
        <f>K274*VLOOKUP(NXT!B274,Tinhgiavon!$A$5:$G$500,7,0)</f>
        <v>0</v>
      </c>
    </row>
    <row r="275" spans="1:12" x14ac:dyDescent="0.2">
      <c r="A275" s="2"/>
      <c r="B275" s="2">
        <f>DM!C274</f>
        <v>0</v>
      </c>
      <c r="C275" s="2">
        <f>IF(B275=0,0,VLOOKUP(B275,DM!$C$5:$E$500,2,0))</f>
        <v>0</v>
      </c>
      <c r="D275" s="2">
        <f>IF(B275=0,0,VLOOKUP(B275,DM!$C$5:$E$500,3,0))</f>
        <v>0</v>
      </c>
      <c r="E275" s="3">
        <f>VLOOKUP(B275,Tondau!$B$5:$E$500,3,0)</f>
        <v>0</v>
      </c>
      <c r="F275" s="3">
        <f>VLOOKUP(B275,Tondau!$B$5:$E$500,4,0)</f>
        <v>0</v>
      </c>
      <c r="G275" s="3">
        <f>VLOOKUP(B275,THNhap!$B$5:$F$500,4,0)</f>
        <v>0</v>
      </c>
      <c r="H275" s="3">
        <f>VLOOKUP(B275,THNhap!$B$5:$F$500,5,0)</f>
        <v>0</v>
      </c>
      <c r="I275" s="3">
        <f>VLOOKUP(B275,THXuat!$B$5:$E$500,4,0)</f>
        <v>0</v>
      </c>
      <c r="J275" s="3">
        <f>I275*VLOOKUP(NXT!B275,Tinhgiavon!$A$5:$G$500,7,0)</f>
        <v>0</v>
      </c>
      <c r="K275" s="3">
        <f t="shared" si="5"/>
        <v>0</v>
      </c>
      <c r="L275" s="3">
        <f>K275*VLOOKUP(NXT!B275,Tinhgiavon!$A$5:$G$500,7,0)</f>
        <v>0</v>
      </c>
    </row>
    <row r="276" spans="1:12" x14ac:dyDescent="0.2">
      <c r="A276" s="2"/>
      <c r="B276" s="2">
        <f>DM!C275</f>
        <v>0</v>
      </c>
      <c r="C276" s="2">
        <f>IF(B276=0,0,VLOOKUP(B276,DM!$C$5:$E$500,2,0))</f>
        <v>0</v>
      </c>
      <c r="D276" s="2">
        <f>IF(B276=0,0,VLOOKUP(B276,DM!$C$5:$E$500,3,0))</f>
        <v>0</v>
      </c>
      <c r="E276" s="3">
        <f>VLOOKUP(B276,Tondau!$B$5:$E$500,3,0)</f>
        <v>0</v>
      </c>
      <c r="F276" s="3">
        <f>VLOOKUP(B276,Tondau!$B$5:$E$500,4,0)</f>
        <v>0</v>
      </c>
      <c r="G276" s="3">
        <f>VLOOKUP(B276,THNhap!$B$5:$F$500,4,0)</f>
        <v>0</v>
      </c>
      <c r="H276" s="3">
        <f>VLOOKUP(B276,THNhap!$B$5:$F$500,5,0)</f>
        <v>0</v>
      </c>
      <c r="I276" s="3">
        <f>VLOOKUP(B276,THXuat!$B$5:$E$500,4,0)</f>
        <v>0</v>
      </c>
      <c r="J276" s="3">
        <f>I276*VLOOKUP(NXT!B276,Tinhgiavon!$A$5:$G$500,7,0)</f>
        <v>0</v>
      </c>
      <c r="K276" s="3">
        <f t="shared" si="5"/>
        <v>0</v>
      </c>
      <c r="L276" s="3">
        <f>K276*VLOOKUP(NXT!B276,Tinhgiavon!$A$5:$G$500,7,0)</f>
        <v>0</v>
      </c>
    </row>
    <row r="277" spans="1:12" x14ac:dyDescent="0.2">
      <c r="A277" s="2"/>
      <c r="B277" s="2">
        <f>DM!C276</f>
        <v>0</v>
      </c>
      <c r="C277" s="2">
        <f>IF(B277=0,0,VLOOKUP(B277,DM!$C$5:$E$500,2,0))</f>
        <v>0</v>
      </c>
      <c r="D277" s="2">
        <f>IF(B277=0,0,VLOOKUP(B277,DM!$C$5:$E$500,3,0))</f>
        <v>0</v>
      </c>
      <c r="E277" s="3">
        <f>VLOOKUP(B277,Tondau!$B$5:$E$500,3,0)</f>
        <v>0</v>
      </c>
      <c r="F277" s="3">
        <f>VLOOKUP(B277,Tondau!$B$5:$E$500,4,0)</f>
        <v>0</v>
      </c>
      <c r="G277" s="3">
        <f>VLOOKUP(B277,THNhap!$B$5:$F$500,4,0)</f>
        <v>0</v>
      </c>
      <c r="H277" s="3">
        <f>VLOOKUP(B277,THNhap!$B$5:$F$500,5,0)</f>
        <v>0</v>
      </c>
      <c r="I277" s="3">
        <f>VLOOKUP(B277,THXuat!$B$5:$E$500,4,0)</f>
        <v>0</v>
      </c>
      <c r="J277" s="3">
        <f>I277*VLOOKUP(NXT!B277,Tinhgiavon!$A$5:$G$500,7,0)</f>
        <v>0</v>
      </c>
      <c r="K277" s="3">
        <f t="shared" si="5"/>
        <v>0</v>
      </c>
      <c r="L277" s="3">
        <f>K277*VLOOKUP(NXT!B277,Tinhgiavon!$A$5:$G$500,7,0)</f>
        <v>0</v>
      </c>
    </row>
    <row r="278" spans="1:12" x14ac:dyDescent="0.2">
      <c r="A278" s="2"/>
      <c r="B278" s="2">
        <f>DM!C277</f>
        <v>0</v>
      </c>
      <c r="C278" s="2">
        <f>IF(B278=0,0,VLOOKUP(B278,DM!$C$5:$E$500,2,0))</f>
        <v>0</v>
      </c>
      <c r="D278" s="2">
        <f>IF(B278=0,0,VLOOKUP(B278,DM!$C$5:$E$500,3,0))</f>
        <v>0</v>
      </c>
      <c r="E278" s="3">
        <f>VLOOKUP(B278,Tondau!$B$5:$E$500,3,0)</f>
        <v>0</v>
      </c>
      <c r="F278" s="3">
        <f>VLOOKUP(B278,Tondau!$B$5:$E$500,4,0)</f>
        <v>0</v>
      </c>
      <c r="G278" s="3">
        <f>VLOOKUP(B278,THNhap!$B$5:$F$500,4,0)</f>
        <v>0</v>
      </c>
      <c r="H278" s="3">
        <f>VLOOKUP(B278,THNhap!$B$5:$F$500,5,0)</f>
        <v>0</v>
      </c>
      <c r="I278" s="3">
        <f>VLOOKUP(B278,THXuat!$B$5:$E$500,4,0)</f>
        <v>0</v>
      </c>
      <c r="J278" s="3">
        <f>I278*VLOOKUP(NXT!B278,Tinhgiavon!$A$5:$G$500,7,0)</f>
        <v>0</v>
      </c>
      <c r="K278" s="3">
        <f t="shared" si="5"/>
        <v>0</v>
      </c>
      <c r="L278" s="3">
        <f>K278*VLOOKUP(NXT!B278,Tinhgiavon!$A$5:$G$500,7,0)</f>
        <v>0</v>
      </c>
    </row>
    <row r="279" spans="1:12" x14ac:dyDescent="0.2">
      <c r="A279" s="2"/>
      <c r="B279" s="2">
        <f>DM!C278</f>
        <v>0</v>
      </c>
      <c r="C279" s="2">
        <f>IF(B279=0,0,VLOOKUP(B279,DM!$C$5:$E$500,2,0))</f>
        <v>0</v>
      </c>
      <c r="D279" s="2">
        <f>IF(B279=0,0,VLOOKUP(B279,DM!$C$5:$E$500,3,0))</f>
        <v>0</v>
      </c>
      <c r="E279" s="3">
        <f>VLOOKUP(B279,Tondau!$B$5:$E$500,3,0)</f>
        <v>0</v>
      </c>
      <c r="F279" s="3">
        <f>VLOOKUP(B279,Tondau!$B$5:$E$500,4,0)</f>
        <v>0</v>
      </c>
      <c r="G279" s="3">
        <f>VLOOKUP(B279,THNhap!$B$5:$F$500,4,0)</f>
        <v>0</v>
      </c>
      <c r="H279" s="3">
        <f>VLOOKUP(B279,THNhap!$B$5:$F$500,5,0)</f>
        <v>0</v>
      </c>
      <c r="I279" s="3">
        <f>VLOOKUP(B279,THXuat!$B$5:$E$500,4,0)</f>
        <v>0</v>
      </c>
      <c r="J279" s="3">
        <f>I279*VLOOKUP(NXT!B279,Tinhgiavon!$A$5:$G$500,7,0)</f>
        <v>0</v>
      </c>
      <c r="K279" s="3">
        <f t="shared" si="5"/>
        <v>0</v>
      </c>
      <c r="L279" s="3">
        <f>K279*VLOOKUP(NXT!B279,Tinhgiavon!$A$5:$G$500,7,0)</f>
        <v>0</v>
      </c>
    </row>
    <row r="280" spans="1:12" x14ac:dyDescent="0.2">
      <c r="A280" s="2"/>
      <c r="B280" s="2">
        <f>DM!C279</f>
        <v>0</v>
      </c>
      <c r="C280" s="2">
        <f>IF(B280=0,0,VLOOKUP(B280,DM!$C$5:$E$500,2,0))</f>
        <v>0</v>
      </c>
      <c r="D280" s="2">
        <f>IF(B280=0,0,VLOOKUP(B280,DM!$C$5:$E$500,3,0))</f>
        <v>0</v>
      </c>
      <c r="E280" s="3">
        <f>VLOOKUP(B280,Tondau!$B$5:$E$500,3,0)</f>
        <v>0</v>
      </c>
      <c r="F280" s="3">
        <f>VLOOKUP(B280,Tondau!$B$5:$E$500,4,0)</f>
        <v>0</v>
      </c>
      <c r="G280" s="3">
        <f>VLOOKUP(B280,THNhap!$B$5:$F$500,4,0)</f>
        <v>0</v>
      </c>
      <c r="H280" s="3">
        <f>VLOOKUP(B280,THNhap!$B$5:$F$500,5,0)</f>
        <v>0</v>
      </c>
      <c r="I280" s="3">
        <f>VLOOKUP(B280,THXuat!$B$5:$E$500,4,0)</f>
        <v>0</v>
      </c>
      <c r="J280" s="3">
        <f>I280*VLOOKUP(NXT!B280,Tinhgiavon!$A$5:$G$500,7,0)</f>
        <v>0</v>
      </c>
      <c r="K280" s="3">
        <f t="shared" si="5"/>
        <v>0</v>
      </c>
      <c r="L280" s="3">
        <f>K280*VLOOKUP(NXT!B280,Tinhgiavon!$A$5:$G$500,7,0)</f>
        <v>0</v>
      </c>
    </row>
    <row r="281" spans="1:12" x14ac:dyDescent="0.2">
      <c r="A281" s="2"/>
      <c r="B281" s="2">
        <f>DM!C280</f>
        <v>0</v>
      </c>
      <c r="C281" s="2">
        <f>IF(B281=0,0,VLOOKUP(B281,DM!$C$5:$E$500,2,0))</f>
        <v>0</v>
      </c>
      <c r="D281" s="2">
        <f>IF(B281=0,0,VLOOKUP(B281,DM!$C$5:$E$500,3,0))</f>
        <v>0</v>
      </c>
      <c r="E281" s="3">
        <f>VLOOKUP(B281,Tondau!$B$5:$E$500,3,0)</f>
        <v>0</v>
      </c>
      <c r="F281" s="3">
        <f>VLOOKUP(B281,Tondau!$B$5:$E$500,4,0)</f>
        <v>0</v>
      </c>
      <c r="G281" s="3">
        <f>VLOOKUP(B281,THNhap!$B$5:$F$500,4,0)</f>
        <v>0</v>
      </c>
      <c r="H281" s="3">
        <f>VLOOKUP(B281,THNhap!$B$5:$F$500,5,0)</f>
        <v>0</v>
      </c>
      <c r="I281" s="3">
        <f>VLOOKUP(B281,THXuat!$B$5:$E$500,4,0)</f>
        <v>0</v>
      </c>
      <c r="J281" s="3">
        <f>I281*VLOOKUP(NXT!B281,Tinhgiavon!$A$5:$G$500,7,0)</f>
        <v>0</v>
      </c>
      <c r="K281" s="3">
        <f t="shared" si="5"/>
        <v>0</v>
      </c>
      <c r="L281" s="3">
        <f>K281*VLOOKUP(NXT!B281,Tinhgiavon!$A$5:$G$500,7,0)</f>
        <v>0</v>
      </c>
    </row>
    <row r="282" spans="1:12" x14ac:dyDescent="0.2">
      <c r="A282" s="2"/>
      <c r="B282" s="2">
        <f>DM!C281</f>
        <v>0</v>
      </c>
      <c r="C282" s="2">
        <f>IF(B282=0,0,VLOOKUP(B282,DM!$C$5:$E$500,2,0))</f>
        <v>0</v>
      </c>
      <c r="D282" s="2">
        <f>IF(B282=0,0,VLOOKUP(B282,DM!$C$5:$E$500,3,0))</f>
        <v>0</v>
      </c>
      <c r="E282" s="3">
        <f>VLOOKUP(B282,Tondau!$B$5:$E$500,3,0)</f>
        <v>0</v>
      </c>
      <c r="F282" s="3">
        <f>VLOOKUP(B282,Tondau!$B$5:$E$500,4,0)</f>
        <v>0</v>
      </c>
      <c r="G282" s="3">
        <f>VLOOKUP(B282,THNhap!$B$5:$F$500,4,0)</f>
        <v>0</v>
      </c>
      <c r="H282" s="3">
        <f>VLOOKUP(B282,THNhap!$B$5:$F$500,5,0)</f>
        <v>0</v>
      </c>
      <c r="I282" s="3">
        <f>VLOOKUP(B282,THXuat!$B$5:$E$500,4,0)</f>
        <v>0</v>
      </c>
      <c r="J282" s="3">
        <f>I282*VLOOKUP(NXT!B282,Tinhgiavon!$A$5:$G$500,7,0)</f>
        <v>0</v>
      </c>
      <c r="K282" s="3">
        <f t="shared" si="5"/>
        <v>0</v>
      </c>
      <c r="L282" s="3">
        <f>K282*VLOOKUP(NXT!B282,Tinhgiavon!$A$5:$G$500,7,0)</f>
        <v>0</v>
      </c>
    </row>
    <row r="283" spans="1:12" x14ac:dyDescent="0.2">
      <c r="A283" s="2"/>
      <c r="B283" s="2">
        <f>DM!C282</f>
        <v>0</v>
      </c>
      <c r="C283" s="2">
        <f>IF(B283=0,0,VLOOKUP(B283,DM!$C$5:$E$500,2,0))</f>
        <v>0</v>
      </c>
      <c r="D283" s="2">
        <f>IF(B283=0,0,VLOOKUP(B283,DM!$C$5:$E$500,3,0))</f>
        <v>0</v>
      </c>
      <c r="E283" s="3">
        <f>VLOOKUP(B283,Tondau!$B$5:$E$500,3,0)</f>
        <v>0</v>
      </c>
      <c r="F283" s="3">
        <f>VLOOKUP(B283,Tondau!$B$5:$E$500,4,0)</f>
        <v>0</v>
      </c>
      <c r="G283" s="3">
        <f>VLOOKUP(B283,THNhap!$B$5:$F$500,4,0)</f>
        <v>0</v>
      </c>
      <c r="H283" s="3">
        <f>VLOOKUP(B283,THNhap!$B$5:$F$500,5,0)</f>
        <v>0</v>
      </c>
      <c r="I283" s="3">
        <f>VLOOKUP(B283,THXuat!$B$5:$E$500,4,0)</f>
        <v>0</v>
      </c>
      <c r="J283" s="3">
        <f>I283*VLOOKUP(NXT!B283,Tinhgiavon!$A$5:$G$500,7,0)</f>
        <v>0</v>
      </c>
      <c r="K283" s="3">
        <f t="shared" si="5"/>
        <v>0</v>
      </c>
      <c r="L283" s="3">
        <f>K283*VLOOKUP(NXT!B283,Tinhgiavon!$A$5:$G$500,7,0)</f>
        <v>0</v>
      </c>
    </row>
    <row r="284" spans="1:12" x14ac:dyDescent="0.2">
      <c r="A284" s="2"/>
      <c r="B284" s="2">
        <f>DM!C283</f>
        <v>0</v>
      </c>
      <c r="C284" s="2">
        <f>IF(B284=0,0,VLOOKUP(B284,DM!$C$5:$E$500,2,0))</f>
        <v>0</v>
      </c>
      <c r="D284" s="2">
        <f>IF(B284=0,0,VLOOKUP(B284,DM!$C$5:$E$500,3,0))</f>
        <v>0</v>
      </c>
      <c r="E284" s="3">
        <f>VLOOKUP(B284,Tondau!$B$5:$E$500,3,0)</f>
        <v>0</v>
      </c>
      <c r="F284" s="3">
        <f>VLOOKUP(B284,Tondau!$B$5:$E$500,4,0)</f>
        <v>0</v>
      </c>
      <c r="G284" s="3">
        <f>VLOOKUP(B284,THNhap!$B$5:$F$500,4,0)</f>
        <v>0</v>
      </c>
      <c r="H284" s="3">
        <f>VLOOKUP(B284,THNhap!$B$5:$F$500,5,0)</f>
        <v>0</v>
      </c>
      <c r="I284" s="3">
        <f>VLOOKUP(B284,THXuat!$B$5:$E$500,4,0)</f>
        <v>0</v>
      </c>
      <c r="J284" s="3">
        <f>I284*VLOOKUP(NXT!B284,Tinhgiavon!$A$5:$G$500,7,0)</f>
        <v>0</v>
      </c>
      <c r="K284" s="3">
        <f t="shared" si="5"/>
        <v>0</v>
      </c>
      <c r="L284" s="3">
        <f>K284*VLOOKUP(NXT!B284,Tinhgiavon!$A$5:$G$500,7,0)</f>
        <v>0</v>
      </c>
    </row>
    <row r="285" spans="1:12" x14ac:dyDescent="0.2">
      <c r="A285" s="2"/>
      <c r="B285" s="2">
        <f>DM!C284</f>
        <v>0</v>
      </c>
      <c r="C285" s="2">
        <f>IF(B285=0,0,VLOOKUP(B285,DM!$C$5:$E$500,2,0))</f>
        <v>0</v>
      </c>
      <c r="D285" s="2">
        <f>IF(B285=0,0,VLOOKUP(B285,DM!$C$5:$E$500,3,0))</f>
        <v>0</v>
      </c>
      <c r="E285" s="3">
        <f>VLOOKUP(B285,Tondau!$B$5:$E$500,3,0)</f>
        <v>0</v>
      </c>
      <c r="F285" s="3">
        <f>VLOOKUP(B285,Tondau!$B$5:$E$500,4,0)</f>
        <v>0</v>
      </c>
      <c r="G285" s="3">
        <f>VLOOKUP(B285,THNhap!$B$5:$F$500,4,0)</f>
        <v>0</v>
      </c>
      <c r="H285" s="3">
        <f>VLOOKUP(B285,THNhap!$B$5:$F$500,5,0)</f>
        <v>0</v>
      </c>
      <c r="I285" s="3">
        <f>VLOOKUP(B285,THXuat!$B$5:$E$500,4,0)</f>
        <v>0</v>
      </c>
      <c r="J285" s="3">
        <f>I285*VLOOKUP(NXT!B285,Tinhgiavon!$A$5:$G$500,7,0)</f>
        <v>0</v>
      </c>
      <c r="K285" s="3">
        <f t="shared" si="5"/>
        <v>0</v>
      </c>
      <c r="L285" s="3">
        <f>K285*VLOOKUP(NXT!B285,Tinhgiavon!$A$5:$G$500,7,0)</f>
        <v>0</v>
      </c>
    </row>
    <row r="286" spans="1:12" x14ac:dyDescent="0.2">
      <c r="A286" s="2"/>
      <c r="B286" s="2">
        <f>DM!C285</f>
        <v>0</v>
      </c>
      <c r="C286" s="2">
        <f>IF(B286=0,0,VLOOKUP(B286,DM!$C$5:$E$500,2,0))</f>
        <v>0</v>
      </c>
      <c r="D286" s="2">
        <f>IF(B286=0,0,VLOOKUP(B286,DM!$C$5:$E$500,3,0))</f>
        <v>0</v>
      </c>
      <c r="E286" s="3">
        <f>VLOOKUP(B286,Tondau!$B$5:$E$500,3,0)</f>
        <v>0</v>
      </c>
      <c r="F286" s="3">
        <f>VLOOKUP(B286,Tondau!$B$5:$E$500,4,0)</f>
        <v>0</v>
      </c>
      <c r="G286" s="3">
        <f>VLOOKUP(B286,THNhap!$B$5:$F$500,4,0)</f>
        <v>0</v>
      </c>
      <c r="H286" s="3">
        <f>VLOOKUP(B286,THNhap!$B$5:$F$500,5,0)</f>
        <v>0</v>
      </c>
      <c r="I286" s="3">
        <f>VLOOKUP(B286,THXuat!$B$5:$E$500,4,0)</f>
        <v>0</v>
      </c>
      <c r="J286" s="3">
        <f>I286*VLOOKUP(NXT!B286,Tinhgiavon!$A$5:$G$500,7,0)</f>
        <v>0</v>
      </c>
      <c r="K286" s="3">
        <f t="shared" si="5"/>
        <v>0</v>
      </c>
      <c r="L286" s="3">
        <f>K286*VLOOKUP(NXT!B286,Tinhgiavon!$A$5:$G$500,7,0)</f>
        <v>0</v>
      </c>
    </row>
    <row r="287" spans="1:12" x14ac:dyDescent="0.2">
      <c r="A287" s="2"/>
      <c r="B287" s="2">
        <f>DM!C286</f>
        <v>0</v>
      </c>
      <c r="C287" s="2">
        <f>IF(B287=0,0,VLOOKUP(B287,DM!$C$5:$E$500,2,0))</f>
        <v>0</v>
      </c>
      <c r="D287" s="2">
        <f>IF(B287=0,0,VLOOKUP(B287,DM!$C$5:$E$500,3,0))</f>
        <v>0</v>
      </c>
      <c r="E287" s="3">
        <f>VLOOKUP(B287,Tondau!$B$5:$E$500,3,0)</f>
        <v>0</v>
      </c>
      <c r="F287" s="3">
        <f>VLOOKUP(B287,Tondau!$B$5:$E$500,4,0)</f>
        <v>0</v>
      </c>
      <c r="G287" s="3">
        <f>VLOOKUP(B287,THNhap!$B$5:$F$500,4,0)</f>
        <v>0</v>
      </c>
      <c r="H287" s="3">
        <f>VLOOKUP(B287,THNhap!$B$5:$F$500,5,0)</f>
        <v>0</v>
      </c>
      <c r="I287" s="3">
        <f>VLOOKUP(B287,THXuat!$B$5:$E$500,4,0)</f>
        <v>0</v>
      </c>
      <c r="J287" s="3">
        <f>I287*VLOOKUP(NXT!B287,Tinhgiavon!$A$5:$G$500,7,0)</f>
        <v>0</v>
      </c>
      <c r="K287" s="3">
        <f t="shared" si="5"/>
        <v>0</v>
      </c>
      <c r="L287" s="3">
        <f>K287*VLOOKUP(NXT!B287,Tinhgiavon!$A$5:$G$500,7,0)</f>
        <v>0</v>
      </c>
    </row>
    <row r="288" spans="1:12" x14ac:dyDescent="0.2">
      <c r="A288" s="2"/>
      <c r="B288" s="2">
        <f>DM!C287</f>
        <v>0</v>
      </c>
      <c r="C288" s="2">
        <f>IF(B288=0,0,VLOOKUP(B288,DM!$C$5:$E$500,2,0))</f>
        <v>0</v>
      </c>
      <c r="D288" s="2">
        <f>IF(B288=0,0,VLOOKUP(B288,DM!$C$5:$E$500,3,0))</f>
        <v>0</v>
      </c>
      <c r="E288" s="3">
        <f>VLOOKUP(B288,Tondau!$B$5:$E$500,3,0)</f>
        <v>0</v>
      </c>
      <c r="F288" s="3">
        <f>VLOOKUP(B288,Tondau!$B$5:$E$500,4,0)</f>
        <v>0</v>
      </c>
      <c r="G288" s="3">
        <f>VLOOKUP(B288,THNhap!$B$5:$F$500,4,0)</f>
        <v>0</v>
      </c>
      <c r="H288" s="3">
        <f>VLOOKUP(B288,THNhap!$B$5:$F$500,5,0)</f>
        <v>0</v>
      </c>
      <c r="I288" s="3">
        <f>VLOOKUP(B288,THXuat!$B$5:$E$500,4,0)</f>
        <v>0</v>
      </c>
      <c r="J288" s="3">
        <f>I288*VLOOKUP(NXT!B288,Tinhgiavon!$A$5:$G$500,7,0)</f>
        <v>0</v>
      </c>
      <c r="K288" s="3">
        <f t="shared" si="5"/>
        <v>0</v>
      </c>
      <c r="L288" s="3">
        <f>K288*VLOOKUP(NXT!B288,Tinhgiavon!$A$5:$G$500,7,0)</f>
        <v>0</v>
      </c>
    </row>
    <row r="289" spans="1:12" x14ac:dyDescent="0.2">
      <c r="A289" s="2"/>
      <c r="B289" s="2">
        <f>DM!C288</f>
        <v>0</v>
      </c>
      <c r="C289" s="2">
        <f>IF(B289=0,0,VLOOKUP(B289,DM!$C$5:$E$500,2,0))</f>
        <v>0</v>
      </c>
      <c r="D289" s="2">
        <f>IF(B289=0,0,VLOOKUP(B289,DM!$C$5:$E$500,3,0))</f>
        <v>0</v>
      </c>
      <c r="E289" s="3">
        <f>VLOOKUP(B289,Tondau!$B$5:$E$500,3,0)</f>
        <v>0</v>
      </c>
      <c r="F289" s="3">
        <f>VLOOKUP(B289,Tondau!$B$5:$E$500,4,0)</f>
        <v>0</v>
      </c>
      <c r="G289" s="3">
        <f>VLOOKUP(B289,THNhap!$B$5:$F$500,4,0)</f>
        <v>0</v>
      </c>
      <c r="H289" s="3">
        <f>VLOOKUP(B289,THNhap!$B$5:$F$500,5,0)</f>
        <v>0</v>
      </c>
      <c r="I289" s="3">
        <f>VLOOKUP(B289,THXuat!$B$5:$E$500,4,0)</f>
        <v>0</v>
      </c>
      <c r="J289" s="3">
        <f>I289*VLOOKUP(NXT!B289,Tinhgiavon!$A$5:$G$500,7,0)</f>
        <v>0</v>
      </c>
      <c r="K289" s="3">
        <f t="shared" si="5"/>
        <v>0</v>
      </c>
      <c r="L289" s="3">
        <f>K289*VLOOKUP(NXT!B289,Tinhgiavon!$A$5:$G$500,7,0)</f>
        <v>0</v>
      </c>
    </row>
    <row r="290" spans="1:12" x14ac:dyDescent="0.2">
      <c r="A290" s="2"/>
      <c r="B290" s="2">
        <f>DM!C289</f>
        <v>0</v>
      </c>
      <c r="C290" s="2">
        <f>IF(B290=0,0,VLOOKUP(B290,DM!$C$5:$E$500,2,0))</f>
        <v>0</v>
      </c>
      <c r="D290" s="2">
        <f>IF(B290=0,0,VLOOKUP(B290,DM!$C$5:$E$500,3,0))</f>
        <v>0</v>
      </c>
      <c r="E290" s="3">
        <f>VLOOKUP(B290,Tondau!$B$5:$E$500,3,0)</f>
        <v>0</v>
      </c>
      <c r="F290" s="3">
        <f>VLOOKUP(B290,Tondau!$B$5:$E$500,4,0)</f>
        <v>0</v>
      </c>
      <c r="G290" s="3">
        <f>VLOOKUP(B290,THNhap!$B$5:$F$500,4,0)</f>
        <v>0</v>
      </c>
      <c r="H290" s="3">
        <f>VLOOKUP(B290,THNhap!$B$5:$F$500,5,0)</f>
        <v>0</v>
      </c>
      <c r="I290" s="3">
        <f>VLOOKUP(B290,THXuat!$B$5:$E$500,4,0)</f>
        <v>0</v>
      </c>
      <c r="J290" s="3">
        <f>I290*VLOOKUP(NXT!B290,Tinhgiavon!$A$5:$G$500,7,0)</f>
        <v>0</v>
      </c>
      <c r="K290" s="3">
        <f t="shared" si="5"/>
        <v>0</v>
      </c>
      <c r="L290" s="3">
        <f>K290*VLOOKUP(NXT!B290,Tinhgiavon!$A$5:$G$500,7,0)</f>
        <v>0</v>
      </c>
    </row>
    <row r="291" spans="1:12" x14ac:dyDescent="0.2">
      <c r="A291" s="2"/>
      <c r="B291" s="2">
        <f>DM!C290</f>
        <v>0</v>
      </c>
      <c r="C291" s="2">
        <f>IF(B291=0,0,VLOOKUP(B291,DM!$C$5:$E$500,2,0))</f>
        <v>0</v>
      </c>
      <c r="D291" s="2">
        <f>IF(B291=0,0,VLOOKUP(B291,DM!$C$5:$E$500,3,0))</f>
        <v>0</v>
      </c>
      <c r="E291" s="3">
        <f>VLOOKUP(B291,Tondau!$B$5:$E$500,3,0)</f>
        <v>0</v>
      </c>
      <c r="F291" s="3">
        <f>VLOOKUP(B291,Tondau!$B$5:$E$500,4,0)</f>
        <v>0</v>
      </c>
      <c r="G291" s="3">
        <f>VLOOKUP(B291,THNhap!$B$5:$F$500,4,0)</f>
        <v>0</v>
      </c>
      <c r="H291" s="3">
        <f>VLOOKUP(B291,THNhap!$B$5:$F$500,5,0)</f>
        <v>0</v>
      </c>
      <c r="I291" s="3">
        <f>VLOOKUP(B291,THXuat!$B$5:$E$500,4,0)</f>
        <v>0</v>
      </c>
      <c r="J291" s="3">
        <f>I291*VLOOKUP(NXT!B291,Tinhgiavon!$A$5:$G$500,7,0)</f>
        <v>0</v>
      </c>
      <c r="K291" s="3">
        <f t="shared" si="5"/>
        <v>0</v>
      </c>
      <c r="L291" s="3">
        <f>K291*VLOOKUP(NXT!B291,Tinhgiavon!$A$5:$G$500,7,0)</f>
        <v>0</v>
      </c>
    </row>
    <row r="292" spans="1:12" x14ac:dyDescent="0.2">
      <c r="A292" s="2"/>
      <c r="B292" s="2">
        <f>DM!C291</f>
        <v>0</v>
      </c>
      <c r="C292" s="2">
        <f>IF(B292=0,0,VLOOKUP(B292,DM!$C$5:$E$500,2,0))</f>
        <v>0</v>
      </c>
      <c r="D292" s="2">
        <f>IF(B292=0,0,VLOOKUP(B292,DM!$C$5:$E$500,3,0))</f>
        <v>0</v>
      </c>
      <c r="E292" s="3">
        <f>VLOOKUP(B292,Tondau!$B$5:$E$500,3,0)</f>
        <v>0</v>
      </c>
      <c r="F292" s="3">
        <f>VLOOKUP(B292,Tondau!$B$5:$E$500,4,0)</f>
        <v>0</v>
      </c>
      <c r="G292" s="3">
        <f>VLOOKUP(B292,THNhap!$B$5:$F$500,4,0)</f>
        <v>0</v>
      </c>
      <c r="H292" s="3">
        <f>VLOOKUP(B292,THNhap!$B$5:$F$500,5,0)</f>
        <v>0</v>
      </c>
      <c r="I292" s="3">
        <f>VLOOKUP(B292,THXuat!$B$5:$E$500,4,0)</f>
        <v>0</v>
      </c>
      <c r="J292" s="3">
        <f>I292*VLOOKUP(NXT!B292,Tinhgiavon!$A$5:$G$500,7,0)</f>
        <v>0</v>
      </c>
      <c r="K292" s="3">
        <f t="shared" si="5"/>
        <v>0</v>
      </c>
      <c r="L292" s="3">
        <f>K292*VLOOKUP(NXT!B292,Tinhgiavon!$A$5:$G$500,7,0)</f>
        <v>0</v>
      </c>
    </row>
    <row r="293" spans="1:12" x14ac:dyDescent="0.2">
      <c r="A293" s="2"/>
      <c r="B293" s="2">
        <f>DM!C292</f>
        <v>0</v>
      </c>
      <c r="C293" s="2">
        <f>IF(B293=0,0,VLOOKUP(B293,DM!$C$5:$E$500,2,0))</f>
        <v>0</v>
      </c>
      <c r="D293" s="2">
        <f>IF(B293=0,0,VLOOKUP(B293,DM!$C$5:$E$500,3,0))</f>
        <v>0</v>
      </c>
      <c r="E293" s="3">
        <f>VLOOKUP(B293,Tondau!$B$5:$E$500,3,0)</f>
        <v>0</v>
      </c>
      <c r="F293" s="3">
        <f>VLOOKUP(B293,Tondau!$B$5:$E$500,4,0)</f>
        <v>0</v>
      </c>
      <c r="G293" s="3">
        <f>VLOOKUP(B293,THNhap!$B$5:$F$500,4,0)</f>
        <v>0</v>
      </c>
      <c r="H293" s="3">
        <f>VLOOKUP(B293,THNhap!$B$5:$F$500,5,0)</f>
        <v>0</v>
      </c>
      <c r="I293" s="3">
        <f>VLOOKUP(B293,THXuat!$B$5:$E$500,4,0)</f>
        <v>0</v>
      </c>
      <c r="J293" s="3">
        <f>I293*VLOOKUP(NXT!B293,Tinhgiavon!$A$5:$G$500,7,0)</f>
        <v>0</v>
      </c>
      <c r="K293" s="3">
        <f t="shared" si="5"/>
        <v>0</v>
      </c>
      <c r="L293" s="3">
        <f>K293*VLOOKUP(NXT!B293,Tinhgiavon!$A$5:$G$500,7,0)</f>
        <v>0</v>
      </c>
    </row>
    <row r="294" spans="1:12" x14ac:dyDescent="0.2">
      <c r="A294" s="2"/>
      <c r="B294" s="2">
        <f>DM!C293</f>
        <v>0</v>
      </c>
      <c r="C294" s="2">
        <f>IF(B294=0,0,VLOOKUP(B294,DM!$C$5:$E$500,2,0))</f>
        <v>0</v>
      </c>
      <c r="D294" s="2">
        <f>IF(B294=0,0,VLOOKUP(B294,DM!$C$5:$E$500,3,0))</f>
        <v>0</v>
      </c>
      <c r="E294" s="3">
        <f>VLOOKUP(B294,Tondau!$B$5:$E$500,3,0)</f>
        <v>0</v>
      </c>
      <c r="F294" s="3">
        <f>VLOOKUP(B294,Tondau!$B$5:$E$500,4,0)</f>
        <v>0</v>
      </c>
      <c r="G294" s="3">
        <f>VLOOKUP(B294,THNhap!$B$5:$F$500,4,0)</f>
        <v>0</v>
      </c>
      <c r="H294" s="3">
        <f>VLOOKUP(B294,THNhap!$B$5:$F$500,5,0)</f>
        <v>0</v>
      </c>
      <c r="I294" s="3">
        <f>VLOOKUP(B294,THXuat!$B$5:$E$500,4,0)</f>
        <v>0</v>
      </c>
      <c r="J294" s="3">
        <f>I294*VLOOKUP(NXT!B294,Tinhgiavon!$A$5:$G$500,7,0)</f>
        <v>0</v>
      </c>
      <c r="K294" s="3">
        <f t="shared" si="5"/>
        <v>0</v>
      </c>
      <c r="L294" s="3">
        <f>K294*VLOOKUP(NXT!B294,Tinhgiavon!$A$5:$G$500,7,0)</f>
        <v>0</v>
      </c>
    </row>
    <row r="295" spans="1:12" x14ac:dyDescent="0.2">
      <c r="A295" s="2"/>
      <c r="B295" s="2">
        <f>DM!C294</f>
        <v>0</v>
      </c>
      <c r="C295" s="2">
        <f>IF(B295=0,0,VLOOKUP(B295,DM!$C$5:$E$500,2,0))</f>
        <v>0</v>
      </c>
      <c r="D295" s="2">
        <f>IF(B295=0,0,VLOOKUP(B295,DM!$C$5:$E$500,3,0))</f>
        <v>0</v>
      </c>
      <c r="E295" s="3">
        <f>VLOOKUP(B295,Tondau!$B$5:$E$500,3,0)</f>
        <v>0</v>
      </c>
      <c r="F295" s="3">
        <f>VLOOKUP(B295,Tondau!$B$5:$E$500,4,0)</f>
        <v>0</v>
      </c>
      <c r="G295" s="3">
        <f>VLOOKUP(B295,THNhap!$B$5:$F$500,4,0)</f>
        <v>0</v>
      </c>
      <c r="H295" s="3">
        <f>VLOOKUP(B295,THNhap!$B$5:$F$500,5,0)</f>
        <v>0</v>
      </c>
      <c r="I295" s="3">
        <f>VLOOKUP(B295,THXuat!$B$5:$E$500,4,0)</f>
        <v>0</v>
      </c>
      <c r="J295" s="3">
        <f>I295*VLOOKUP(NXT!B295,Tinhgiavon!$A$5:$G$500,7,0)</f>
        <v>0</v>
      </c>
      <c r="K295" s="3">
        <f t="shared" si="5"/>
        <v>0</v>
      </c>
      <c r="L295" s="3">
        <f>K295*VLOOKUP(NXT!B295,Tinhgiavon!$A$5:$G$500,7,0)</f>
        <v>0</v>
      </c>
    </row>
    <row r="296" spans="1:12" x14ac:dyDescent="0.2">
      <c r="A296" s="2"/>
      <c r="B296" s="2">
        <f>DM!C295</f>
        <v>0</v>
      </c>
      <c r="C296" s="2">
        <f>IF(B296=0,0,VLOOKUP(B296,DM!$C$5:$E$500,2,0))</f>
        <v>0</v>
      </c>
      <c r="D296" s="2">
        <f>IF(B296=0,0,VLOOKUP(B296,DM!$C$5:$E$500,3,0))</f>
        <v>0</v>
      </c>
      <c r="E296" s="3">
        <f>VLOOKUP(B296,Tondau!$B$5:$E$500,3,0)</f>
        <v>0</v>
      </c>
      <c r="F296" s="3">
        <f>VLOOKUP(B296,Tondau!$B$5:$E$500,4,0)</f>
        <v>0</v>
      </c>
      <c r="G296" s="3">
        <f>VLOOKUP(B296,THNhap!$B$5:$F$500,4,0)</f>
        <v>0</v>
      </c>
      <c r="H296" s="3">
        <f>VLOOKUP(B296,THNhap!$B$5:$F$500,5,0)</f>
        <v>0</v>
      </c>
      <c r="I296" s="3">
        <f>VLOOKUP(B296,THXuat!$B$5:$E$500,4,0)</f>
        <v>0</v>
      </c>
      <c r="J296" s="3">
        <f>I296*VLOOKUP(NXT!B296,Tinhgiavon!$A$5:$G$500,7,0)</f>
        <v>0</v>
      </c>
      <c r="K296" s="3">
        <f t="shared" si="5"/>
        <v>0</v>
      </c>
      <c r="L296" s="3">
        <f>K296*VLOOKUP(NXT!B296,Tinhgiavon!$A$5:$G$500,7,0)</f>
        <v>0</v>
      </c>
    </row>
    <row r="297" spans="1:12" x14ac:dyDescent="0.2">
      <c r="A297" s="2"/>
      <c r="B297" s="2">
        <f>DM!C296</f>
        <v>0</v>
      </c>
      <c r="C297" s="2">
        <f>IF(B297=0,0,VLOOKUP(B297,DM!$C$5:$E$500,2,0))</f>
        <v>0</v>
      </c>
      <c r="D297" s="2">
        <f>IF(B297=0,0,VLOOKUP(B297,DM!$C$5:$E$500,3,0))</f>
        <v>0</v>
      </c>
      <c r="E297" s="3">
        <f>VLOOKUP(B297,Tondau!$B$5:$E$500,3,0)</f>
        <v>0</v>
      </c>
      <c r="F297" s="3">
        <f>VLOOKUP(B297,Tondau!$B$5:$E$500,4,0)</f>
        <v>0</v>
      </c>
      <c r="G297" s="3">
        <f>VLOOKUP(B297,THNhap!$B$5:$F$500,4,0)</f>
        <v>0</v>
      </c>
      <c r="H297" s="3">
        <f>VLOOKUP(B297,THNhap!$B$5:$F$500,5,0)</f>
        <v>0</v>
      </c>
      <c r="I297" s="3">
        <f>VLOOKUP(B297,THXuat!$B$5:$E$500,4,0)</f>
        <v>0</v>
      </c>
      <c r="J297" s="3">
        <f>I297*VLOOKUP(NXT!B297,Tinhgiavon!$A$5:$G$500,7,0)</f>
        <v>0</v>
      </c>
      <c r="K297" s="3">
        <f t="shared" si="5"/>
        <v>0</v>
      </c>
      <c r="L297" s="3">
        <f>K297*VLOOKUP(NXT!B297,Tinhgiavon!$A$5:$G$500,7,0)</f>
        <v>0</v>
      </c>
    </row>
    <row r="298" spans="1:12" x14ac:dyDescent="0.2">
      <c r="A298" s="2"/>
      <c r="B298" s="2">
        <f>DM!C297</f>
        <v>0</v>
      </c>
      <c r="C298" s="2">
        <f>IF(B298=0,0,VLOOKUP(B298,DM!$C$5:$E$500,2,0))</f>
        <v>0</v>
      </c>
      <c r="D298" s="2">
        <f>IF(B298=0,0,VLOOKUP(B298,DM!$C$5:$E$500,3,0))</f>
        <v>0</v>
      </c>
      <c r="E298" s="3">
        <f>VLOOKUP(B298,Tondau!$B$5:$E$500,3,0)</f>
        <v>0</v>
      </c>
      <c r="F298" s="3">
        <f>VLOOKUP(B298,Tondau!$B$5:$E$500,4,0)</f>
        <v>0</v>
      </c>
      <c r="G298" s="3">
        <f>VLOOKUP(B298,THNhap!$B$5:$F$500,4,0)</f>
        <v>0</v>
      </c>
      <c r="H298" s="3">
        <f>VLOOKUP(B298,THNhap!$B$5:$F$500,5,0)</f>
        <v>0</v>
      </c>
      <c r="I298" s="3">
        <f>VLOOKUP(B298,THXuat!$B$5:$E$500,4,0)</f>
        <v>0</v>
      </c>
      <c r="J298" s="3">
        <f>I298*VLOOKUP(NXT!B298,Tinhgiavon!$A$5:$G$500,7,0)</f>
        <v>0</v>
      </c>
      <c r="K298" s="3">
        <f t="shared" si="5"/>
        <v>0</v>
      </c>
      <c r="L298" s="3">
        <f>K298*VLOOKUP(NXT!B298,Tinhgiavon!$A$5:$G$500,7,0)</f>
        <v>0</v>
      </c>
    </row>
    <row r="299" spans="1:12" x14ac:dyDescent="0.2">
      <c r="A299" s="2"/>
      <c r="B299" s="2">
        <f>DM!C298</f>
        <v>0</v>
      </c>
      <c r="C299" s="2">
        <f>IF(B299=0,0,VLOOKUP(B299,DM!$C$5:$E$500,2,0))</f>
        <v>0</v>
      </c>
      <c r="D299" s="2">
        <f>IF(B299=0,0,VLOOKUP(B299,DM!$C$5:$E$500,3,0))</f>
        <v>0</v>
      </c>
      <c r="E299" s="3">
        <f>VLOOKUP(B299,Tondau!$B$5:$E$500,3,0)</f>
        <v>0</v>
      </c>
      <c r="F299" s="3">
        <f>VLOOKUP(B299,Tondau!$B$5:$E$500,4,0)</f>
        <v>0</v>
      </c>
      <c r="G299" s="3">
        <f>VLOOKUP(B299,THNhap!$B$5:$F$500,4,0)</f>
        <v>0</v>
      </c>
      <c r="H299" s="3">
        <f>VLOOKUP(B299,THNhap!$B$5:$F$500,5,0)</f>
        <v>0</v>
      </c>
      <c r="I299" s="3">
        <f>VLOOKUP(B299,THXuat!$B$5:$E$500,4,0)</f>
        <v>0</v>
      </c>
      <c r="J299" s="3">
        <f>I299*VLOOKUP(NXT!B299,Tinhgiavon!$A$5:$G$500,7,0)</f>
        <v>0</v>
      </c>
      <c r="K299" s="3">
        <f t="shared" si="5"/>
        <v>0</v>
      </c>
      <c r="L299" s="3">
        <f>K299*VLOOKUP(NXT!B299,Tinhgiavon!$A$5:$G$500,7,0)</f>
        <v>0</v>
      </c>
    </row>
    <row r="300" spans="1:12" x14ac:dyDescent="0.2">
      <c r="A300" s="2"/>
      <c r="B300" s="2">
        <f>DM!C299</f>
        <v>0</v>
      </c>
      <c r="C300" s="2">
        <f>IF(B300=0,0,VLOOKUP(B300,DM!$C$5:$E$500,2,0))</f>
        <v>0</v>
      </c>
      <c r="D300" s="2">
        <f>IF(B300=0,0,VLOOKUP(B300,DM!$C$5:$E$500,3,0))</f>
        <v>0</v>
      </c>
      <c r="E300" s="3">
        <f>VLOOKUP(B300,Tondau!$B$5:$E$500,3,0)</f>
        <v>0</v>
      </c>
      <c r="F300" s="3">
        <f>VLOOKUP(B300,Tondau!$B$5:$E$500,4,0)</f>
        <v>0</v>
      </c>
      <c r="G300" s="3">
        <f>VLOOKUP(B300,THNhap!$B$5:$F$500,4,0)</f>
        <v>0</v>
      </c>
      <c r="H300" s="3">
        <f>VLOOKUP(B300,THNhap!$B$5:$F$500,5,0)</f>
        <v>0</v>
      </c>
      <c r="I300" s="3">
        <f>VLOOKUP(B300,THXuat!$B$5:$E$500,4,0)</f>
        <v>0</v>
      </c>
      <c r="J300" s="3">
        <f>I300*VLOOKUP(NXT!B300,Tinhgiavon!$A$5:$G$500,7,0)</f>
        <v>0</v>
      </c>
      <c r="K300" s="3">
        <f t="shared" si="5"/>
        <v>0</v>
      </c>
      <c r="L300" s="3">
        <f>K300*VLOOKUP(NXT!B300,Tinhgiavon!$A$5:$G$500,7,0)</f>
        <v>0</v>
      </c>
    </row>
    <row r="301" spans="1:12" x14ac:dyDescent="0.2">
      <c r="A301" s="2"/>
      <c r="B301" s="2">
        <f>DM!C300</f>
        <v>0</v>
      </c>
      <c r="C301" s="2">
        <f>IF(B301=0,0,VLOOKUP(B301,DM!$C$5:$E$500,2,0))</f>
        <v>0</v>
      </c>
      <c r="D301" s="2">
        <f>IF(B301=0,0,VLOOKUP(B301,DM!$C$5:$E$500,3,0))</f>
        <v>0</v>
      </c>
      <c r="E301" s="3">
        <f>VLOOKUP(B301,Tondau!$B$5:$E$500,3,0)</f>
        <v>0</v>
      </c>
      <c r="F301" s="3">
        <f>VLOOKUP(B301,Tondau!$B$5:$E$500,4,0)</f>
        <v>0</v>
      </c>
      <c r="G301" s="3">
        <f>VLOOKUP(B301,THNhap!$B$5:$F$500,4,0)</f>
        <v>0</v>
      </c>
      <c r="H301" s="3">
        <f>VLOOKUP(B301,THNhap!$B$5:$F$500,5,0)</f>
        <v>0</v>
      </c>
      <c r="I301" s="3">
        <f>VLOOKUP(B301,THXuat!$B$5:$E$500,4,0)</f>
        <v>0</v>
      </c>
      <c r="J301" s="3">
        <f>I301*VLOOKUP(NXT!B301,Tinhgiavon!$A$5:$G$500,7,0)</f>
        <v>0</v>
      </c>
      <c r="K301" s="3">
        <f t="shared" si="5"/>
        <v>0</v>
      </c>
      <c r="L301" s="3">
        <f>K301*VLOOKUP(NXT!B301,Tinhgiavon!$A$5:$G$500,7,0)</f>
        <v>0</v>
      </c>
    </row>
    <row r="302" spans="1:12" x14ac:dyDescent="0.2">
      <c r="A302" s="2"/>
      <c r="B302" s="2">
        <f>DM!C301</f>
        <v>0</v>
      </c>
      <c r="C302" s="2">
        <f>IF(B302=0,0,VLOOKUP(B302,DM!$C$5:$E$500,2,0))</f>
        <v>0</v>
      </c>
      <c r="D302" s="2">
        <f>IF(B302=0,0,VLOOKUP(B302,DM!$C$5:$E$500,3,0))</f>
        <v>0</v>
      </c>
      <c r="E302" s="3">
        <f>VLOOKUP(B302,Tondau!$B$5:$E$500,3,0)</f>
        <v>0</v>
      </c>
      <c r="F302" s="3">
        <f>VLOOKUP(B302,Tondau!$B$5:$E$500,4,0)</f>
        <v>0</v>
      </c>
      <c r="G302" s="3">
        <f>VLOOKUP(B302,THNhap!$B$5:$F$500,4,0)</f>
        <v>0</v>
      </c>
      <c r="H302" s="3">
        <f>VLOOKUP(B302,THNhap!$B$5:$F$500,5,0)</f>
        <v>0</v>
      </c>
      <c r="I302" s="3">
        <f>VLOOKUP(B302,THXuat!$B$5:$E$500,4,0)</f>
        <v>0</v>
      </c>
      <c r="J302" s="3">
        <f>I302*VLOOKUP(NXT!B302,Tinhgiavon!$A$5:$G$500,7,0)</f>
        <v>0</v>
      </c>
      <c r="K302" s="3">
        <f t="shared" si="5"/>
        <v>0</v>
      </c>
      <c r="L302" s="3">
        <f>K302*VLOOKUP(NXT!B302,Tinhgiavon!$A$5:$G$500,7,0)</f>
        <v>0</v>
      </c>
    </row>
    <row r="303" spans="1:12" x14ac:dyDescent="0.2">
      <c r="A303" s="2"/>
      <c r="B303" s="2">
        <f>DM!C302</f>
        <v>0</v>
      </c>
      <c r="C303" s="2">
        <f>IF(B303=0,0,VLOOKUP(B303,DM!$C$5:$E$500,2,0))</f>
        <v>0</v>
      </c>
      <c r="D303" s="2">
        <f>IF(B303=0,0,VLOOKUP(B303,DM!$C$5:$E$500,3,0))</f>
        <v>0</v>
      </c>
      <c r="E303" s="3">
        <f>VLOOKUP(B303,Tondau!$B$5:$E$500,3,0)</f>
        <v>0</v>
      </c>
      <c r="F303" s="3">
        <f>VLOOKUP(B303,Tondau!$B$5:$E$500,4,0)</f>
        <v>0</v>
      </c>
      <c r="G303" s="3">
        <f>VLOOKUP(B303,THNhap!$B$5:$F$500,4,0)</f>
        <v>0</v>
      </c>
      <c r="H303" s="3">
        <f>VLOOKUP(B303,THNhap!$B$5:$F$500,5,0)</f>
        <v>0</v>
      </c>
      <c r="I303" s="3">
        <f>VLOOKUP(B303,THXuat!$B$5:$E$500,4,0)</f>
        <v>0</v>
      </c>
      <c r="J303" s="3">
        <f>I303*VLOOKUP(NXT!B303,Tinhgiavon!$A$5:$G$500,7,0)</f>
        <v>0</v>
      </c>
      <c r="K303" s="3">
        <f t="shared" si="5"/>
        <v>0</v>
      </c>
      <c r="L303" s="3">
        <f>K303*VLOOKUP(NXT!B303,Tinhgiavon!$A$5:$G$500,7,0)</f>
        <v>0</v>
      </c>
    </row>
    <row r="304" spans="1:12" x14ac:dyDescent="0.2">
      <c r="A304" s="2"/>
      <c r="B304" s="2">
        <f>DM!C303</f>
        <v>0</v>
      </c>
      <c r="C304" s="2">
        <f>IF(B304=0,0,VLOOKUP(B304,DM!$C$5:$E$500,2,0))</f>
        <v>0</v>
      </c>
      <c r="D304" s="2">
        <f>IF(B304=0,0,VLOOKUP(B304,DM!$C$5:$E$500,3,0))</f>
        <v>0</v>
      </c>
      <c r="E304" s="3">
        <f>VLOOKUP(B304,Tondau!$B$5:$E$500,3,0)</f>
        <v>0</v>
      </c>
      <c r="F304" s="3">
        <f>VLOOKUP(B304,Tondau!$B$5:$E$500,4,0)</f>
        <v>0</v>
      </c>
      <c r="G304" s="3">
        <f>VLOOKUP(B304,THNhap!$B$5:$F$500,4,0)</f>
        <v>0</v>
      </c>
      <c r="H304" s="3">
        <f>VLOOKUP(B304,THNhap!$B$5:$F$500,5,0)</f>
        <v>0</v>
      </c>
      <c r="I304" s="3">
        <f>VLOOKUP(B304,THXuat!$B$5:$E$500,4,0)</f>
        <v>0</v>
      </c>
      <c r="J304" s="3">
        <f>I304*VLOOKUP(NXT!B304,Tinhgiavon!$A$5:$G$500,7,0)</f>
        <v>0</v>
      </c>
      <c r="K304" s="3">
        <f t="shared" si="5"/>
        <v>0</v>
      </c>
      <c r="L304" s="3">
        <f>K304*VLOOKUP(NXT!B304,Tinhgiavon!$A$5:$G$500,7,0)</f>
        <v>0</v>
      </c>
    </row>
    <row r="305" spans="1:12" x14ac:dyDescent="0.2">
      <c r="A305" s="2"/>
      <c r="B305" s="2">
        <f>DM!C304</f>
        <v>0</v>
      </c>
      <c r="C305" s="2">
        <f>IF(B305=0,0,VLOOKUP(B305,DM!$C$5:$E$500,2,0))</f>
        <v>0</v>
      </c>
      <c r="D305" s="2">
        <f>IF(B305=0,0,VLOOKUP(B305,DM!$C$5:$E$500,3,0))</f>
        <v>0</v>
      </c>
      <c r="E305" s="3">
        <f>VLOOKUP(B305,Tondau!$B$5:$E$500,3,0)</f>
        <v>0</v>
      </c>
      <c r="F305" s="3">
        <f>VLOOKUP(B305,Tondau!$B$5:$E$500,4,0)</f>
        <v>0</v>
      </c>
      <c r="G305" s="3">
        <f>VLOOKUP(B305,THNhap!$B$5:$F$500,4,0)</f>
        <v>0</v>
      </c>
      <c r="H305" s="3">
        <f>VLOOKUP(B305,THNhap!$B$5:$F$500,5,0)</f>
        <v>0</v>
      </c>
      <c r="I305" s="3">
        <f>VLOOKUP(B305,THXuat!$B$5:$E$500,4,0)</f>
        <v>0</v>
      </c>
      <c r="J305" s="3">
        <f>I305*VLOOKUP(NXT!B305,Tinhgiavon!$A$5:$G$500,7,0)</f>
        <v>0</v>
      </c>
      <c r="K305" s="3">
        <f t="shared" si="5"/>
        <v>0</v>
      </c>
      <c r="L305" s="3">
        <f>K305*VLOOKUP(NXT!B305,Tinhgiavon!$A$5:$G$500,7,0)</f>
        <v>0</v>
      </c>
    </row>
    <row r="306" spans="1:12" x14ac:dyDescent="0.2">
      <c r="A306" s="2"/>
      <c r="B306" s="2">
        <f>DM!C305</f>
        <v>0</v>
      </c>
      <c r="C306" s="2">
        <f>IF(B306=0,0,VLOOKUP(B306,DM!$C$5:$E$500,2,0))</f>
        <v>0</v>
      </c>
      <c r="D306" s="2">
        <f>IF(B306=0,0,VLOOKUP(B306,DM!$C$5:$E$500,3,0))</f>
        <v>0</v>
      </c>
      <c r="E306" s="3">
        <f>VLOOKUP(B306,Tondau!$B$5:$E$500,3,0)</f>
        <v>0</v>
      </c>
      <c r="F306" s="3">
        <f>VLOOKUP(B306,Tondau!$B$5:$E$500,4,0)</f>
        <v>0</v>
      </c>
      <c r="G306" s="3">
        <f>VLOOKUP(B306,THNhap!$B$5:$F$500,4,0)</f>
        <v>0</v>
      </c>
      <c r="H306" s="3">
        <f>VLOOKUP(B306,THNhap!$B$5:$F$500,5,0)</f>
        <v>0</v>
      </c>
      <c r="I306" s="3">
        <f>VLOOKUP(B306,THXuat!$B$5:$E$500,4,0)</f>
        <v>0</v>
      </c>
      <c r="J306" s="3">
        <f>I306*VLOOKUP(NXT!B306,Tinhgiavon!$A$5:$G$500,7,0)</f>
        <v>0</v>
      </c>
      <c r="K306" s="3">
        <f t="shared" si="5"/>
        <v>0</v>
      </c>
      <c r="L306" s="3">
        <f>K306*VLOOKUP(NXT!B306,Tinhgiavon!$A$5:$G$500,7,0)</f>
        <v>0</v>
      </c>
    </row>
    <row r="307" spans="1:12" x14ac:dyDescent="0.2">
      <c r="A307" s="2"/>
      <c r="B307" s="2">
        <f>DM!C306</f>
        <v>0</v>
      </c>
      <c r="C307" s="2">
        <f>IF(B307=0,0,VLOOKUP(B307,DM!$C$5:$E$500,2,0))</f>
        <v>0</v>
      </c>
      <c r="D307" s="2">
        <f>IF(B307=0,0,VLOOKUP(B307,DM!$C$5:$E$500,3,0))</f>
        <v>0</v>
      </c>
      <c r="E307" s="3">
        <f>VLOOKUP(B307,Tondau!$B$5:$E$500,3,0)</f>
        <v>0</v>
      </c>
      <c r="F307" s="3">
        <f>VLOOKUP(B307,Tondau!$B$5:$E$500,4,0)</f>
        <v>0</v>
      </c>
      <c r="G307" s="3">
        <f>VLOOKUP(B307,THNhap!$B$5:$F$500,4,0)</f>
        <v>0</v>
      </c>
      <c r="H307" s="3">
        <f>VLOOKUP(B307,THNhap!$B$5:$F$500,5,0)</f>
        <v>0</v>
      </c>
      <c r="I307" s="3">
        <f>VLOOKUP(B307,THXuat!$B$5:$E$500,4,0)</f>
        <v>0</v>
      </c>
      <c r="J307" s="3">
        <f>I307*VLOOKUP(NXT!B307,Tinhgiavon!$A$5:$G$500,7,0)</f>
        <v>0</v>
      </c>
      <c r="K307" s="3">
        <f t="shared" si="5"/>
        <v>0</v>
      </c>
      <c r="L307" s="3">
        <f>K307*VLOOKUP(NXT!B307,Tinhgiavon!$A$5:$G$500,7,0)</f>
        <v>0</v>
      </c>
    </row>
    <row r="308" spans="1:12" x14ac:dyDescent="0.2">
      <c r="A308" s="2"/>
      <c r="B308" s="2">
        <f>DM!C307</f>
        <v>0</v>
      </c>
      <c r="C308" s="2">
        <f>IF(B308=0,0,VLOOKUP(B308,DM!$C$5:$E$500,2,0))</f>
        <v>0</v>
      </c>
      <c r="D308" s="2">
        <f>IF(B308=0,0,VLOOKUP(B308,DM!$C$5:$E$500,3,0))</f>
        <v>0</v>
      </c>
      <c r="E308" s="3">
        <f>VLOOKUP(B308,Tondau!$B$5:$E$500,3,0)</f>
        <v>0</v>
      </c>
      <c r="F308" s="3">
        <f>VLOOKUP(B308,Tondau!$B$5:$E$500,4,0)</f>
        <v>0</v>
      </c>
      <c r="G308" s="3">
        <f>VLOOKUP(B308,THNhap!$B$5:$F$500,4,0)</f>
        <v>0</v>
      </c>
      <c r="H308" s="3">
        <f>VLOOKUP(B308,THNhap!$B$5:$F$500,5,0)</f>
        <v>0</v>
      </c>
      <c r="I308" s="3">
        <f>VLOOKUP(B308,THXuat!$B$5:$E$500,4,0)</f>
        <v>0</v>
      </c>
      <c r="J308" s="3">
        <f>I308*VLOOKUP(NXT!B308,Tinhgiavon!$A$5:$G$500,7,0)</f>
        <v>0</v>
      </c>
      <c r="K308" s="3">
        <f t="shared" si="5"/>
        <v>0</v>
      </c>
      <c r="L308" s="3">
        <f>K308*VLOOKUP(NXT!B308,Tinhgiavon!$A$5:$G$500,7,0)</f>
        <v>0</v>
      </c>
    </row>
    <row r="309" spans="1:12" x14ac:dyDescent="0.2">
      <c r="A309" s="2"/>
      <c r="B309" s="2">
        <f>DM!C308</f>
        <v>0</v>
      </c>
      <c r="C309" s="2">
        <f>IF(B309=0,0,VLOOKUP(B309,DM!$C$5:$E$500,2,0))</f>
        <v>0</v>
      </c>
      <c r="D309" s="2">
        <f>IF(B309=0,0,VLOOKUP(B309,DM!$C$5:$E$500,3,0))</f>
        <v>0</v>
      </c>
      <c r="E309" s="3">
        <f>VLOOKUP(B309,Tondau!$B$5:$E$500,3,0)</f>
        <v>0</v>
      </c>
      <c r="F309" s="3">
        <f>VLOOKUP(B309,Tondau!$B$5:$E$500,4,0)</f>
        <v>0</v>
      </c>
      <c r="G309" s="3">
        <f>VLOOKUP(B309,THNhap!$B$5:$F$500,4,0)</f>
        <v>0</v>
      </c>
      <c r="H309" s="3">
        <f>VLOOKUP(B309,THNhap!$B$5:$F$500,5,0)</f>
        <v>0</v>
      </c>
      <c r="I309" s="3">
        <f>VLOOKUP(B309,THXuat!$B$5:$E$500,4,0)</f>
        <v>0</v>
      </c>
      <c r="J309" s="3">
        <f>I309*VLOOKUP(NXT!B309,Tinhgiavon!$A$5:$G$500,7,0)</f>
        <v>0</v>
      </c>
      <c r="K309" s="3">
        <f t="shared" si="5"/>
        <v>0</v>
      </c>
      <c r="L309" s="3">
        <f>K309*VLOOKUP(NXT!B309,Tinhgiavon!$A$5:$G$500,7,0)</f>
        <v>0</v>
      </c>
    </row>
    <row r="310" spans="1:12" x14ac:dyDescent="0.2">
      <c r="A310" s="2"/>
      <c r="B310" s="2">
        <f>DM!C309</f>
        <v>0</v>
      </c>
      <c r="C310" s="2">
        <f>IF(B310=0,0,VLOOKUP(B310,DM!$C$5:$E$500,2,0))</f>
        <v>0</v>
      </c>
      <c r="D310" s="2">
        <f>IF(B310=0,0,VLOOKUP(B310,DM!$C$5:$E$500,3,0))</f>
        <v>0</v>
      </c>
      <c r="E310" s="3">
        <f>VLOOKUP(B310,Tondau!$B$5:$E$500,3,0)</f>
        <v>0</v>
      </c>
      <c r="F310" s="3">
        <f>VLOOKUP(B310,Tondau!$B$5:$E$500,4,0)</f>
        <v>0</v>
      </c>
      <c r="G310" s="3">
        <f>VLOOKUP(B310,THNhap!$B$5:$F$500,4,0)</f>
        <v>0</v>
      </c>
      <c r="H310" s="3">
        <f>VLOOKUP(B310,THNhap!$B$5:$F$500,5,0)</f>
        <v>0</v>
      </c>
      <c r="I310" s="3">
        <f>VLOOKUP(B310,THXuat!$B$5:$E$500,4,0)</f>
        <v>0</v>
      </c>
      <c r="J310" s="3">
        <f>I310*VLOOKUP(NXT!B310,Tinhgiavon!$A$5:$G$500,7,0)</f>
        <v>0</v>
      </c>
      <c r="K310" s="3">
        <f t="shared" si="5"/>
        <v>0</v>
      </c>
      <c r="L310" s="3">
        <f>K310*VLOOKUP(NXT!B310,Tinhgiavon!$A$5:$G$500,7,0)</f>
        <v>0</v>
      </c>
    </row>
    <row r="311" spans="1:12" x14ac:dyDescent="0.2">
      <c r="A311" s="2"/>
      <c r="B311" s="2">
        <f>DM!C310</f>
        <v>0</v>
      </c>
      <c r="C311" s="2">
        <f>IF(B311=0,0,VLOOKUP(B311,DM!$C$5:$E$500,2,0))</f>
        <v>0</v>
      </c>
      <c r="D311" s="2">
        <f>IF(B311=0,0,VLOOKUP(B311,DM!$C$5:$E$500,3,0))</f>
        <v>0</v>
      </c>
      <c r="E311" s="3">
        <f>VLOOKUP(B311,Tondau!$B$5:$E$500,3,0)</f>
        <v>0</v>
      </c>
      <c r="F311" s="3">
        <f>VLOOKUP(B311,Tondau!$B$5:$E$500,4,0)</f>
        <v>0</v>
      </c>
      <c r="G311" s="3">
        <f>VLOOKUP(B311,THNhap!$B$5:$F$500,4,0)</f>
        <v>0</v>
      </c>
      <c r="H311" s="3">
        <f>VLOOKUP(B311,THNhap!$B$5:$F$500,5,0)</f>
        <v>0</v>
      </c>
      <c r="I311" s="3">
        <f>VLOOKUP(B311,THXuat!$B$5:$E$500,4,0)</f>
        <v>0</v>
      </c>
      <c r="J311" s="3">
        <f>I311*VLOOKUP(NXT!B311,Tinhgiavon!$A$5:$G$500,7,0)</f>
        <v>0</v>
      </c>
      <c r="K311" s="3">
        <f t="shared" si="5"/>
        <v>0</v>
      </c>
      <c r="L311" s="3">
        <f>K311*VLOOKUP(NXT!B311,Tinhgiavon!$A$5:$G$500,7,0)</f>
        <v>0</v>
      </c>
    </row>
    <row r="312" spans="1:12" x14ac:dyDescent="0.2">
      <c r="A312" s="2"/>
      <c r="B312" s="2">
        <f>DM!C311</f>
        <v>0</v>
      </c>
      <c r="C312" s="2">
        <f>IF(B312=0,0,VLOOKUP(B312,DM!$C$5:$E$500,2,0))</f>
        <v>0</v>
      </c>
      <c r="D312" s="2">
        <f>IF(B312=0,0,VLOOKUP(B312,DM!$C$5:$E$500,3,0))</f>
        <v>0</v>
      </c>
      <c r="E312" s="3">
        <f>VLOOKUP(B312,Tondau!$B$5:$E$500,3,0)</f>
        <v>0</v>
      </c>
      <c r="F312" s="3">
        <f>VLOOKUP(B312,Tondau!$B$5:$E$500,4,0)</f>
        <v>0</v>
      </c>
      <c r="G312" s="3">
        <f>VLOOKUP(B312,THNhap!$B$5:$F$500,4,0)</f>
        <v>0</v>
      </c>
      <c r="H312" s="3">
        <f>VLOOKUP(B312,THNhap!$B$5:$F$500,5,0)</f>
        <v>0</v>
      </c>
      <c r="I312" s="3">
        <f>VLOOKUP(B312,THXuat!$B$5:$E$500,4,0)</f>
        <v>0</v>
      </c>
      <c r="J312" s="3">
        <f>I312*VLOOKUP(NXT!B312,Tinhgiavon!$A$5:$G$500,7,0)</f>
        <v>0</v>
      </c>
      <c r="K312" s="3">
        <f t="shared" si="5"/>
        <v>0</v>
      </c>
      <c r="L312" s="3">
        <f>K312*VLOOKUP(NXT!B312,Tinhgiavon!$A$5:$G$500,7,0)</f>
        <v>0</v>
      </c>
    </row>
    <row r="313" spans="1:12" x14ac:dyDescent="0.2">
      <c r="A313" s="2"/>
      <c r="B313" s="2">
        <f>DM!C312</f>
        <v>0</v>
      </c>
      <c r="C313" s="2">
        <f>IF(B313=0,0,VLOOKUP(B313,DM!$C$5:$E$500,2,0))</f>
        <v>0</v>
      </c>
      <c r="D313" s="2">
        <f>IF(B313=0,0,VLOOKUP(B313,DM!$C$5:$E$500,3,0))</f>
        <v>0</v>
      </c>
      <c r="E313" s="3">
        <f>VLOOKUP(B313,Tondau!$B$5:$E$500,3,0)</f>
        <v>0</v>
      </c>
      <c r="F313" s="3">
        <f>VLOOKUP(B313,Tondau!$B$5:$E$500,4,0)</f>
        <v>0</v>
      </c>
      <c r="G313" s="3">
        <f>VLOOKUP(B313,THNhap!$B$5:$F$500,4,0)</f>
        <v>0</v>
      </c>
      <c r="H313" s="3">
        <f>VLOOKUP(B313,THNhap!$B$5:$F$500,5,0)</f>
        <v>0</v>
      </c>
      <c r="I313" s="3">
        <f>VLOOKUP(B313,THXuat!$B$5:$E$500,4,0)</f>
        <v>0</v>
      </c>
      <c r="J313" s="3">
        <f>I313*VLOOKUP(NXT!B313,Tinhgiavon!$A$5:$G$500,7,0)</f>
        <v>0</v>
      </c>
      <c r="K313" s="3">
        <f t="shared" si="5"/>
        <v>0</v>
      </c>
      <c r="L313" s="3">
        <f>K313*VLOOKUP(NXT!B313,Tinhgiavon!$A$5:$G$500,7,0)</f>
        <v>0</v>
      </c>
    </row>
    <row r="314" spans="1:12" x14ac:dyDescent="0.2">
      <c r="A314" s="2"/>
      <c r="B314" s="2">
        <f>DM!C313</f>
        <v>0</v>
      </c>
      <c r="C314" s="2">
        <f>IF(B314=0,0,VLOOKUP(B314,DM!$C$5:$E$500,2,0))</f>
        <v>0</v>
      </c>
      <c r="D314" s="2">
        <f>IF(B314=0,0,VLOOKUP(B314,DM!$C$5:$E$500,3,0))</f>
        <v>0</v>
      </c>
      <c r="E314" s="3">
        <f>VLOOKUP(B314,Tondau!$B$5:$E$500,3,0)</f>
        <v>0</v>
      </c>
      <c r="F314" s="3">
        <f>VLOOKUP(B314,Tondau!$B$5:$E$500,4,0)</f>
        <v>0</v>
      </c>
      <c r="G314" s="3">
        <f>VLOOKUP(B314,THNhap!$B$5:$F$500,4,0)</f>
        <v>0</v>
      </c>
      <c r="H314" s="3">
        <f>VLOOKUP(B314,THNhap!$B$5:$F$500,5,0)</f>
        <v>0</v>
      </c>
      <c r="I314" s="3">
        <f>VLOOKUP(B314,THXuat!$B$5:$E$500,4,0)</f>
        <v>0</v>
      </c>
      <c r="J314" s="3">
        <f>I314*VLOOKUP(NXT!B314,Tinhgiavon!$A$5:$G$500,7,0)</f>
        <v>0</v>
      </c>
      <c r="K314" s="3">
        <f t="shared" si="5"/>
        <v>0</v>
      </c>
      <c r="L314" s="3">
        <f>K314*VLOOKUP(NXT!B314,Tinhgiavon!$A$5:$G$500,7,0)</f>
        <v>0</v>
      </c>
    </row>
    <row r="315" spans="1:12" x14ac:dyDescent="0.2">
      <c r="A315" s="2"/>
      <c r="B315" s="2">
        <f>DM!C314</f>
        <v>0</v>
      </c>
      <c r="C315" s="2">
        <f>IF(B315=0,0,VLOOKUP(B315,DM!$C$5:$E$500,2,0))</f>
        <v>0</v>
      </c>
      <c r="D315" s="2">
        <f>IF(B315=0,0,VLOOKUP(B315,DM!$C$5:$E$500,3,0))</f>
        <v>0</v>
      </c>
      <c r="E315" s="3">
        <f>VLOOKUP(B315,Tondau!$B$5:$E$500,3,0)</f>
        <v>0</v>
      </c>
      <c r="F315" s="3">
        <f>VLOOKUP(B315,Tondau!$B$5:$E$500,4,0)</f>
        <v>0</v>
      </c>
      <c r="G315" s="3">
        <f>VLOOKUP(B315,THNhap!$B$5:$F$500,4,0)</f>
        <v>0</v>
      </c>
      <c r="H315" s="3">
        <f>VLOOKUP(B315,THNhap!$B$5:$F$500,5,0)</f>
        <v>0</v>
      </c>
      <c r="I315" s="3">
        <f>VLOOKUP(B315,THXuat!$B$5:$E$500,4,0)</f>
        <v>0</v>
      </c>
      <c r="J315" s="3">
        <f>I315*VLOOKUP(NXT!B315,Tinhgiavon!$A$5:$G$500,7,0)</f>
        <v>0</v>
      </c>
      <c r="K315" s="3">
        <f t="shared" si="5"/>
        <v>0</v>
      </c>
      <c r="L315" s="3">
        <f>K315*VLOOKUP(NXT!B315,Tinhgiavon!$A$5:$G$500,7,0)</f>
        <v>0</v>
      </c>
    </row>
    <row r="316" spans="1:12" x14ac:dyDescent="0.2">
      <c r="A316" s="2"/>
      <c r="B316" s="2">
        <f>DM!C315</f>
        <v>0</v>
      </c>
      <c r="C316" s="2">
        <f>IF(B316=0,0,VLOOKUP(B316,DM!$C$5:$E$500,2,0))</f>
        <v>0</v>
      </c>
      <c r="D316" s="2">
        <f>IF(B316=0,0,VLOOKUP(B316,DM!$C$5:$E$500,3,0))</f>
        <v>0</v>
      </c>
      <c r="E316" s="3">
        <f>VLOOKUP(B316,Tondau!$B$5:$E$500,3,0)</f>
        <v>0</v>
      </c>
      <c r="F316" s="3">
        <f>VLOOKUP(B316,Tondau!$B$5:$E$500,4,0)</f>
        <v>0</v>
      </c>
      <c r="G316" s="3">
        <f>VLOOKUP(B316,THNhap!$B$5:$F$500,4,0)</f>
        <v>0</v>
      </c>
      <c r="H316" s="3">
        <f>VLOOKUP(B316,THNhap!$B$5:$F$500,5,0)</f>
        <v>0</v>
      </c>
      <c r="I316" s="3">
        <f>VLOOKUP(B316,THXuat!$B$5:$E$500,4,0)</f>
        <v>0</v>
      </c>
      <c r="J316" s="3">
        <f>I316*VLOOKUP(NXT!B316,Tinhgiavon!$A$5:$G$500,7,0)</f>
        <v>0</v>
      </c>
      <c r="K316" s="3">
        <f t="shared" si="5"/>
        <v>0</v>
      </c>
      <c r="L316" s="3">
        <f>K316*VLOOKUP(NXT!B316,Tinhgiavon!$A$5:$G$500,7,0)</f>
        <v>0</v>
      </c>
    </row>
    <row r="317" spans="1:12" x14ac:dyDescent="0.2">
      <c r="A317" s="2"/>
      <c r="B317" s="2">
        <f>DM!C316</f>
        <v>0</v>
      </c>
      <c r="C317" s="2">
        <f>IF(B317=0,0,VLOOKUP(B317,DM!$C$5:$E$500,2,0))</f>
        <v>0</v>
      </c>
      <c r="D317" s="2">
        <f>IF(B317=0,0,VLOOKUP(B317,DM!$C$5:$E$500,3,0))</f>
        <v>0</v>
      </c>
      <c r="E317" s="3">
        <f>VLOOKUP(B317,Tondau!$B$5:$E$500,3,0)</f>
        <v>0</v>
      </c>
      <c r="F317" s="3">
        <f>VLOOKUP(B317,Tondau!$B$5:$E$500,4,0)</f>
        <v>0</v>
      </c>
      <c r="G317" s="3">
        <f>VLOOKUP(B317,THNhap!$B$5:$F$500,4,0)</f>
        <v>0</v>
      </c>
      <c r="H317" s="3">
        <f>VLOOKUP(B317,THNhap!$B$5:$F$500,5,0)</f>
        <v>0</v>
      </c>
      <c r="I317" s="3">
        <f>VLOOKUP(B317,THXuat!$B$5:$E$500,4,0)</f>
        <v>0</v>
      </c>
      <c r="J317" s="3">
        <f>I317*VLOOKUP(NXT!B317,Tinhgiavon!$A$5:$G$500,7,0)</f>
        <v>0</v>
      </c>
      <c r="K317" s="3">
        <f t="shared" si="5"/>
        <v>0</v>
      </c>
      <c r="L317" s="3">
        <f>K317*VLOOKUP(NXT!B317,Tinhgiavon!$A$5:$G$500,7,0)</f>
        <v>0</v>
      </c>
    </row>
    <row r="318" spans="1:12" x14ac:dyDescent="0.2">
      <c r="A318" s="2"/>
      <c r="B318" s="2">
        <f>DM!C317</f>
        <v>0</v>
      </c>
      <c r="C318" s="2">
        <f>IF(B318=0,0,VLOOKUP(B318,DM!$C$5:$E$500,2,0))</f>
        <v>0</v>
      </c>
      <c r="D318" s="2">
        <f>IF(B318=0,0,VLOOKUP(B318,DM!$C$5:$E$500,3,0))</f>
        <v>0</v>
      </c>
      <c r="E318" s="3">
        <f>VLOOKUP(B318,Tondau!$B$5:$E$500,3,0)</f>
        <v>0</v>
      </c>
      <c r="F318" s="3">
        <f>VLOOKUP(B318,Tondau!$B$5:$E$500,4,0)</f>
        <v>0</v>
      </c>
      <c r="G318" s="3">
        <f>VLOOKUP(B318,THNhap!$B$5:$F$500,4,0)</f>
        <v>0</v>
      </c>
      <c r="H318" s="3">
        <f>VLOOKUP(B318,THNhap!$B$5:$F$500,5,0)</f>
        <v>0</v>
      </c>
      <c r="I318" s="3">
        <f>VLOOKUP(B318,THXuat!$B$5:$E$500,4,0)</f>
        <v>0</v>
      </c>
      <c r="J318" s="3">
        <f>I318*VLOOKUP(NXT!B318,Tinhgiavon!$A$5:$G$500,7,0)</f>
        <v>0</v>
      </c>
      <c r="K318" s="3">
        <f t="shared" si="5"/>
        <v>0</v>
      </c>
      <c r="L318" s="3">
        <f>K318*VLOOKUP(NXT!B318,Tinhgiavon!$A$5:$G$500,7,0)</f>
        <v>0</v>
      </c>
    </row>
    <row r="319" spans="1:12" x14ac:dyDescent="0.2">
      <c r="A319" s="2"/>
      <c r="B319" s="2">
        <f>DM!C318</f>
        <v>0</v>
      </c>
      <c r="C319" s="2">
        <f>IF(B319=0,0,VLOOKUP(B319,DM!$C$5:$E$500,2,0))</f>
        <v>0</v>
      </c>
      <c r="D319" s="2">
        <f>IF(B319=0,0,VLOOKUP(B319,DM!$C$5:$E$500,3,0))</f>
        <v>0</v>
      </c>
      <c r="E319" s="3">
        <f>VLOOKUP(B319,Tondau!$B$5:$E$500,3,0)</f>
        <v>0</v>
      </c>
      <c r="F319" s="3">
        <f>VLOOKUP(B319,Tondau!$B$5:$E$500,4,0)</f>
        <v>0</v>
      </c>
      <c r="G319" s="3">
        <f>VLOOKUP(B319,THNhap!$B$5:$F$500,4,0)</f>
        <v>0</v>
      </c>
      <c r="H319" s="3">
        <f>VLOOKUP(B319,THNhap!$B$5:$F$500,5,0)</f>
        <v>0</v>
      </c>
      <c r="I319" s="3">
        <f>VLOOKUP(B319,THXuat!$B$5:$E$500,4,0)</f>
        <v>0</v>
      </c>
      <c r="J319" s="3">
        <f>I319*VLOOKUP(NXT!B319,Tinhgiavon!$A$5:$G$500,7,0)</f>
        <v>0</v>
      </c>
      <c r="K319" s="3">
        <f t="shared" si="5"/>
        <v>0</v>
      </c>
      <c r="L319" s="3">
        <f>K319*VLOOKUP(NXT!B319,Tinhgiavon!$A$5:$G$500,7,0)</f>
        <v>0</v>
      </c>
    </row>
    <row r="320" spans="1:12" x14ac:dyDescent="0.2">
      <c r="A320" s="2"/>
      <c r="B320" s="2">
        <f>DM!C319</f>
        <v>0</v>
      </c>
      <c r="C320" s="2">
        <f>IF(B320=0,0,VLOOKUP(B320,DM!$C$5:$E$500,2,0))</f>
        <v>0</v>
      </c>
      <c r="D320" s="2">
        <f>IF(B320=0,0,VLOOKUP(B320,DM!$C$5:$E$500,3,0))</f>
        <v>0</v>
      </c>
      <c r="E320" s="3">
        <f>VLOOKUP(B320,Tondau!$B$5:$E$500,3,0)</f>
        <v>0</v>
      </c>
      <c r="F320" s="3">
        <f>VLOOKUP(B320,Tondau!$B$5:$E$500,4,0)</f>
        <v>0</v>
      </c>
      <c r="G320" s="3">
        <f>VLOOKUP(B320,THNhap!$B$5:$F$500,4,0)</f>
        <v>0</v>
      </c>
      <c r="H320" s="3">
        <f>VLOOKUP(B320,THNhap!$B$5:$F$500,5,0)</f>
        <v>0</v>
      </c>
      <c r="I320" s="3">
        <f>VLOOKUP(B320,THXuat!$B$5:$E$500,4,0)</f>
        <v>0</v>
      </c>
      <c r="J320" s="3">
        <f>I320*VLOOKUP(NXT!B320,Tinhgiavon!$A$5:$G$500,7,0)</f>
        <v>0</v>
      </c>
      <c r="K320" s="3">
        <f t="shared" si="5"/>
        <v>0</v>
      </c>
      <c r="L320" s="3">
        <f>K320*VLOOKUP(NXT!B320,Tinhgiavon!$A$5:$G$500,7,0)</f>
        <v>0</v>
      </c>
    </row>
    <row r="321" spans="1:12" x14ac:dyDescent="0.2">
      <c r="A321" s="2"/>
      <c r="B321" s="2">
        <f>DM!C320</f>
        <v>0</v>
      </c>
      <c r="C321" s="2">
        <f>IF(B321=0,0,VLOOKUP(B321,DM!$C$5:$E$500,2,0))</f>
        <v>0</v>
      </c>
      <c r="D321" s="2">
        <f>IF(B321=0,0,VLOOKUP(B321,DM!$C$5:$E$500,3,0))</f>
        <v>0</v>
      </c>
      <c r="E321" s="3">
        <f>VLOOKUP(B321,Tondau!$B$5:$E$500,3,0)</f>
        <v>0</v>
      </c>
      <c r="F321" s="3">
        <f>VLOOKUP(B321,Tondau!$B$5:$E$500,4,0)</f>
        <v>0</v>
      </c>
      <c r="G321" s="3">
        <f>VLOOKUP(B321,THNhap!$B$5:$F$500,4,0)</f>
        <v>0</v>
      </c>
      <c r="H321" s="3">
        <f>VLOOKUP(B321,THNhap!$B$5:$F$500,5,0)</f>
        <v>0</v>
      </c>
      <c r="I321" s="3">
        <f>VLOOKUP(B321,THXuat!$B$5:$E$500,4,0)</f>
        <v>0</v>
      </c>
      <c r="J321" s="3">
        <f>I321*VLOOKUP(NXT!B321,Tinhgiavon!$A$5:$G$500,7,0)</f>
        <v>0</v>
      </c>
      <c r="K321" s="3">
        <f t="shared" si="5"/>
        <v>0</v>
      </c>
      <c r="L321" s="3">
        <f>K321*VLOOKUP(NXT!B321,Tinhgiavon!$A$5:$G$500,7,0)</f>
        <v>0</v>
      </c>
    </row>
    <row r="322" spans="1:12" x14ac:dyDescent="0.2">
      <c r="A322" s="2"/>
      <c r="B322" s="2">
        <f>DM!C321</f>
        <v>0</v>
      </c>
      <c r="C322" s="2">
        <f>IF(B322=0,0,VLOOKUP(B322,DM!$C$5:$E$500,2,0))</f>
        <v>0</v>
      </c>
      <c r="D322" s="2">
        <f>IF(B322=0,0,VLOOKUP(B322,DM!$C$5:$E$500,3,0))</f>
        <v>0</v>
      </c>
      <c r="E322" s="3">
        <f>VLOOKUP(B322,Tondau!$B$5:$E$500,3,0)</f>
        <v>0</v>
      </c>
      <c r="F322" s="3">
        <f>VLOOKUP(B322,Tondau!$B$5:$E$500,4,0)</f>
        <v>0</v>
      </c>
      <c r="G322" s="3">
        <f>VLOOKUP(B322,THNhap!$B$5:$F$500,4,0)</f>
        <v>0</v>
      </c>
      <c r="H322" s="3">
        <f>VLOOKUP(B322,THNhap!$B$5:$F$500,5,0)</f>
        <v>0</v>
      </c>
      <c r="I322" s="3">
        <f>VLOOKUP(B322,THXuat!$B$5:$E$500,4,0)</f>
        <v>0</v>
      </c>
      <c r="J322" s="3">
        <f>I322*VLOOKUP(NXT!B322,Tinhgiavon!$A$5:$G$500,7,0)</f>
        <v>0</v>
      </c>
      <c r="K322" s="3">
        <f t="shared" si="5"/>
        <v>0</v>
      </c>
      <c r="L322" s="3">
        <f>K322*VLOOKUP(NXT!B322,Tinhgiavon!$A$5:$G$500,7,0)</f>
        <v>0</v>
      </c>
    </row>
    <row r="323" spans="1:12" x14ac:dyDescent="0.2">
      <c r="A323" s="2"/>
      <c r="B323" s="2">
        <f>DM!C322</f>
        <v>0</v>
      </c>
      <c r="C323" s="2">
        <f>IF(B323=0,0,VLOOKUP(B323,DM!$C$5:$E$500,2,0))</f>
        <v>0</v>
      </c>
      <c r="D323" s="2">
        <f>IF(B323=0,0,VLOOKUP(B323,DM!$C$5:$E$500,3,0))</f>
        <v>0</v>
      </c>
      <c r="E323" s="3">
        <f>VLOOKUP(B323,Tondau!$B$5:$E$500,3,0)</f>
        <v>0</v>
      </c>
      <c r="F323" s="3">
        <f>VLOOKUP(B323,Tondau!$B$5:$E$500,4,0)</f>
        <v>0</v>
      </c>
      <c r="G323" s="3">
        <f>VLOOKUP(B323,THNhap!$B$5:$F$500,4,0)</f>
        <v>0</v>
      </c>
      <c r="H323" s="3">
        <f>VLOOKUP(B323,THNhap!$B$5:$F$500,5,0)</f>
        <v>0</v>
      </c>
      <c r="I323" s="3">
        <f>VLOOKUP(B323,THXuat!$B$5:$E$500,4,0)</f>
        <v>0</v>
      </c>
      <c r="J323" s="3">
        <f>I323*VLOOKUP(NXT!B323,Tinhgiavon!$A$5:$G$500,7,0)</f>
        <v>0</v>
      </c>
      <c r="K323" s="3">
        <f t="shared" si="5"/>
        <v>0</v>
      </c>
      <c r="L323" s="3">
        <f>K323*VLOOKUP(NXT!B323,Tinhgiavon!$A$5:$G$500,7,0)</f>
        <v>0</v>
      </c>
    </row>
    <row r="324" spans="1:12" x14ac:dyDescent="0.2">
      <c r="A324" s="2"/>
      <c r="B324" s="2">
        <f>DM!C323</f>
        <v>0</v>
      </c>
      <c r="C324" s="2">
        <f>IF(B324=0,0,VLOOKUP(B324,DM!$C$5:$E$500,2,0))</f>
        <v>0</v>
      </c>
      <c r="D324" s="2">
        <f>IF(B324=0,0,VLOOKUP(B324,DM!$C$5:$E$500,3,0))</f>
        <v>0</v>
      </c>
      <c r="E324" s="3">
        <f>VLOOKUP(B324,Tondau!$B$5:$E$500,3,0)</f>
        <v>0</v>
      </c>
      <c r="F324" s="3">
        <f>VLOOKUP(B324,Tondau!$B$5:$E$500,4,0)</f>
        <v>0</v>
      </c>
      <c r="G324" s="3">
        <f>VLOOKUP(B324,THNhap!$B$5:$F$500,4,0)</f>
        <v>0</v>
      </c>
      <c r="H324" s="3">
        <f>VLOOKUP(B324,THNhap!$B$5:$F$500,5,0)</f>
        <v>0</v>
      </c>
      <c r="I324" s="3">
        <f>VLOOKUP(B324,THXuat!$B$5:$E$500,4,0)</f>
        <v>0</v>
      </c>
      <c r="J324" s="3">
        <f>I324*VLOOKUP(NXT!B324,Tinhgiavon!$A$5:$G$500,7,0)</f>
        <v>0</v>
      </c>
      <c r="K324" s="3">
        <f t="shared" si="5"/>
        <v>0</v>
      </c>
      <c r="L324" s="3">
        <f>K324*VLOOKUP(NXT!B324,Tinhgiavon!$A$5:$G$500,7,0)</f>
        <v>0</v>
      </c>
    </row>
    <row r="325" spans="1:12" x14ac:dyDescent="0.2">
      <c r="A325" s="2"/>
      <c r="B325" s="2">
        <f>DM!C324</f>
        <v>0</v>
      </c>
      <c r="C325" s="2">
        <f>IF(B325=0,0,VLOOKUP(B325,DM!$C$5:$E$500,2,0))</f>
        <v>0</v>
      </c>
      <c r="D325" s="2">
        <f>IF(B325=0,0,VLOOKUP(B325,DM!$C$5:$E$500,3,0))</f>
        <v>0</v>
      </c>
      <c r="E325" s="3">
        <f>VLOOKUP(B325,Tondau!$B$5:$E$500,3,0)</f>
        <v>0</v>
      </c>
      <c r="F325" s="3">
        <f>VLOOKUP(B325,Tondau!$B$5:$E$500,4,0)</f>
        <v>0</v>
      </c>
      <c r="G325" s="3">
        <f>VLOOKUP(B325,THNhap!$B$5:$F$500,4,0)</f>
        <v>0</v>
      </c>
      <c r="H325" s="3">
        <f>VLOOKUP(B325,THNhap!$B$5:$F$500,5,0)</f>
        <v>0</v>
      </c>
      <c r="I325" s="3">
        <f>VLOOKUP(B325,THXuat!$B$5:$E$500,4,0)</f>
        <v>0</v>
      </c>
      <c r="J325" s="3">
        <f>I325*VLOOKUP(NXT!B325,Tinhgiavon!$A$5:$G$500,7,0)</f>
        <v>0</v>
      </c>
      <c r="K325" s="3">
        <f t="shared" si="5"/>
        <v>0</v>
      </c>
      <c r="L325" s="3">
        <f>K325*VLOOKUP(NXT!B325,Tinhgiavon!$A$5:$G$500,7,0)</f>
        <v>0</v>
      </c>
    </row>
    <row r="326" spans="1:12" x14ac:dyDescent="0.2">
      <c r="A326" s="2"/>
      <c r="B326" s="2">
        <f>DM!C325</f>
        <v>0</v>
      </c>
      <c r="C326" s="2">
        <f>IF(B326=0,0,VLOOKUP(B326,DM!$C$5:$E$500,2,0))</f>
        <v>0</v>
      </c>
      <c r="D326" s="2">
        <f>IF(B326=0,0,VLOOKUP(B326,DM!$C$5:$E$500,3,0))</f>
        <v>0</v>
      </c>
      <c r="E326" s="3">
        <f>VLOOKUP(B326,Tondau!$B$5:$E$500,3,0)</f>
        <v>0</v>
      </c>
      <c r="F326" s="3">
        <f>VLOOKUP(B326,Tondau!$B$5:$E$500,4,0)</f>
        <v>0</v>
      </c>
      <c r="G326" s="3">
        <f>VLOOKUP(B326,THNhap!$B$5:$F$500,4,0)</f>
        <v>0</v>
      </c>
      <c r="H326" s="3">
        <f>VLOOKUP(B326,THNhap!$B$5:$F$500,5,0)</f>
        <v>0</v>
      </c>
      <c r="I326" s="3">
        <f>VLOOKUP(B326,THXuat!$B$5:$E$500,4,0)</f>
        <v>0</v>
      </c>
      <c r="J326" s="3">
        <f>I326*VLOOKUP(NXT!B326,Tinhgiavon!$A$5:$G$500,7,0)</f>
        <v>0</v>
      </c>
      <c r="K326" s="3">
        <f t="shared" si="5"/>
        <v>0</v>
      </c>
      <c r="L326" s="3">
        <f>K326*VLOOKUP(NXT!B326,Tinhgiavon!$A$5:$G$500,7,0)</f>
        <v>0</v>
      </c>
    </row>
    <row r="327" spans="1:12" x14ac:dyDescent="0.2">
      <c r="A327" s="2"/>
      <c r="B327" s="2">
        <f>DM!C326</f>
        <v>0</v>
      </c>
      <c r="C327" s="2">
        <f>IF(B327=0,0,VLOOKUP(B327,DM!$C$5:$E$500,2,0))</f>
        <v>0</v>
      </c>
      <c r="D327" s="2">
        <f>IF(B327=0,0,VLOOKUP(B327,DM!$C$5:$E$500,3,0))</f>
        <v>0</v>
      </c>
      <c r="E327" s="3">
        <f>VLOOKUP(B327,Tondau!$B$5:$E$500,3,0)</f>
        <v>0</v>
      </c>
      <c r="F327" s="3">
        <f>VLOOKUP(B327,Tondau!$B$5:$E$500,4,0)</f>
        <v>0</v>
      </c>
      <c r="G327" s="3">
        <f>VLOOKUP(B327,THNhap!$B$5:$F$500,4,0)</f>
        <v>0</v>
      </c>
      <c r="H327" s="3">
        <f>VLOOKUP(B327,THNhap!$B$5:$F$500,5,0)</f>
        <v>0</v>
      </c>
      <c r="I327" s="3">
        <f>VLOOKUP(B327,THXuat!$B$5:$E$500,4,0)</f>
        <v>0</v>
      </c>
      <c r="J327" s="3">
        <f>I327*VLOOKUP(NXT!B327,Tinhgiavon!$A$5:$G$500,7,0)</f>
        <v>0</v>
      </c>
      <c r="K327" s="3">
        <f t="shared" ref="K327:K390" si="6">E327+G327-I327</f>
        <v>0</v>
      </c>
      <c r="L327" s="3">
        <f>K327*VLOOKUP(NXT!B327,Tinhgiavon!$A$5:$G$500,7,0)</f>
        <v>0</v>
      </c>
    </row>
    <row r="328" spans="1:12" x14ac:dyDescent="0.2">
      <c r="A328" s="2"/>
      <c r="B328" s="2">
        <f>DM!C327</f>
        <v>0</v>
      </c>
      <c r="C328" s="2">
        <f>IF(B328=0,0,VLOOKUP(B328,DM!$C$5:$E$500,2,0))</f>
        <v>0</v>
      </c>
      <c r="D328" s="2">
        <f>IF(B328=0,0,VLOOKUP(B328,DM!$C$5:$E$500,3,0))</f>
        <v>0</v>
      </c>
      <c r="E328" s="3">
        <f>VLOOKUP(B328,Tondau!$B$5:$E$500,3,0)</f>
        <v>0</v>
      </c>
      <c r="F328" s="3">
        <f>VLOOKUP(B328,Tondau!$B$5:$E$500,4,0)</f>
        <v>0</v>
      </c>
      <c r="G328" s="3">
        <f>VLOOKUP(B328,THNhap!$B$5:$F$500,4,0)</f>
        <v>0</v>
      </c>
      <c r="H328" s="3">
        <f>VLOOKUP(B328,THNhap!$B$5:$F$500,5,0)</f>
        <v>0</v>
      </c>
      <c r="I328" s="3">
        <f>VLOOKUP(B328,THXuat!$B$5:$E$500,4,0)</f>
        <v>0</v>
      </c>
      <c r="J328" s="3">
        <f>I328*VLOOKUP(NXT!B328,Tinhgiavon!$A$5:$G$500,7,0)</f>
        <v>0</v>
      </c>
      <c r="K328" s="3">
        <f t="shared" si="6"/>
        <v>0</v>
      </c>
      <c r="L328" s="3">
        <f>K328*VLOOKUP(NXT!B328,Tinhgiavon!$A$5:$G$500,7,0)</f>
        <v>0</v>
      </c>
    </row>
    <row r="329" spans="1:12" x14ac:dyDescent="0.2">
      <c r="A329" s="2"/>
      <c r="B329" s="2">
        <f>DM!C328</f>
        <v>0</v>
      </c>
      <c r="C329" s="2">
        <f>IF(B329=0,0,VLOOKUP(B329,DM!$C$5:$E$500,2,0))</f>
        <v>0</v>
      </c>
      <c r="D329" s="2">
        <f>IF(B329=0,0,VLOOKUP(B329,DM!$C$5:$E$500,3,0))</f>
        <v>0</v>
      </c>
      <c r="E329" s="3">
        <f>VLOOKUP(B329,Tondau!$B$5:$E$500,3,0)</f>
        <v>0</v>
      </c>
      <c r="F329" s="3">
        <f>VLOOKUP(B329,Tondau!$B$5:$E$500,4,0)</f>
        <v>0</v>
      </c>
      <c r="G329" s="3">
        <f>VLOOKUP(B329,THNhap!$B$5:$F$500,4,0)</f>
        <v>0</v>
      </c>
      <c r="H329" s="3">
        <f>VLOOKUP(B329,THNhap!$B$5:$F$500,5,0)</f>
        <v>0</v>
      </c>
      <c r="I329" s="3">
        <f>VLOOKUP(B329,THXuat!$B$5:$E$500,4,0)</f>
        <v>0</v>
      </c>
      <c r="J329" s="3">
        <f>I329*VLOOKUP(NXT!B329,Tinhgiavon!$A$5:$G$500,7,0)</f>
        <v>0</v>
      </c>
      <c r="K329" s="3">
        <f t="shared" si="6"/>
        <v>0</v>
      </c>
      <c r="L329" s="3">
        <f>K329*VLOOKUP(NXT!B329,Tinhgiavon!$A$5:$G$500,7,0)</f>
        <v>0</v>
      </c>
    </row>
    <row r="330" spans="1:12" x14ac:dyDescent="0.2">
      <c r="A330" s="2"/>
      <c r="B330" s="2">
        <f>DM!C329</f>
        <v>0</v>
      </c>
      <c r="C330" s="2">
        <f>IF(B330=0,0,VLOOKUP(B330,DM!$C$5:$E$500,2,0))</f>
        <v>0</v>
      </c>
      <c r="D330" s="2">
        <f>IF(B330=0,0,VLOOKUP(B330,DM!$C$5:$E$500,3,0))</f>
        <v>0</v>
      </c>
      <c r="E330" s="3">
        <f>VLOOKUP(B330,Tondau!$B$5:$E$500,3,0)</f>
        <v>0</v>
      </c>
      <c r="F330" s="3">
        <f>VLOOKUP(B330,Tondau!$B$5:$E$500,4,0)</f>
        <v>0</v>
      </c>
      <c r="G330" s="3">
        <f>VLOOKUP(B330,THNhap!$B$5:$F$500,4,0)</f>
        <v>0</v>
      </c>
      <c r="H330" s="3">
        <f>VLOOKUP(B330,THNhap!$B$5:$F$500,5,0)</f>
        <v>0</v>
      </c>
      <c r="I330" s="3">
        <f>VLOOKUP(B330,THXuat!$B$5:$E$500,4,0)</f>
        <v>0</v>
      </c>
      <c r="J330" s="3">
        <f>I330*VLOOKUP(NXT!B330,Tinhgiavon!$A$5:$G$500,7,0)</f>
        <v>0</v>
      </c>
      <c r="K330" s="3">
        <f t="shared" si="6"/>
        <v>0</v>
      </c>
      <c r="L330" s="3">
        <f>K330*VLOOKUP(NXT!B330,Tinhgiavon!$A$5:$G$500,7,0)</f>
        <v>0</v>
      </c>
    </row>
    <row r="331" spans="1:12" x14ac:dyDescent="0.2">
      <c r="A331" s="2"/>
      <c r="B331" s="2">
        <f>DM!C330</f>
        <v>0</v>
      </c>
      <c r="C331" s="2">
        <f>IF(B331=0,0,VLOOKUP(B331,DM!$C$5:$E$500,2,0))</f>
        <v>0</v>
      </c>
      <c r="D331" s="2">
        <f>IF(B331=0,0,VLOOKUP(B331,DM!$C$5:$E$500,3,0))</f>
        <v>0</v>
      </c>
      <c r="E331" s="3">
        <f>VLOOKUP(B331,Tondau!$B$5:$E$500,3,0)</f>
        <v>0</v>
      </c>
      <c r="F331" s="3">
        <f>VLOOKUP(B331,Tondau!$B$5:$E$500,4,0)</f>
        <v>0</v>
      </c>
      <c r="G331" s="3">
        <f>VLOOKUP(B331,THNhap!$B$5:$F$500,4,0)</f>
        <v>0</v>
      </c>
      <c r="H331" s="3">
        <f>VLOOKUP(B331,THNhap!$B$5:$F$500,5,0)</f>
        <v>0</v>
      </c>
      <c r="I331" s="3">
        <f>VLOOKUP(B331,THXuat!$B$5:$E$500,4,0)</f>
        <v>0</v>
      </c>
      <c r="J331" s="3">
        <f>I331*VLOOKUP(NXT!B331,Tinhgiavon!$A$5:$G$500,7,0)</f>
        <v>0</v>
      </c>
      <c r="K331" s="3">
        <f t="shared" si="6"/>
        <v>0</v>
      </c>
      <c r="L331" s="3">
        <f>K331*VLOOKUP(NXT!B331,Tinhgiavon!$A$5:$G$500,7,0)</f>
        <v>0</v>
      </c>
    </row>
    <row r="332" spans="1:12" x14ac:dyDescent="0.2">
      <c r="A332" s="2"/>
      <c r="B332" s="2">
        <f>DM!C331</f>
        <v>0</v>
      </c>
      <c r="C332" s="2">
        <f>IF(B332=0,0,VLOOKUP(B332,DM!$C$5:$E$500,2,0))</f>
        <v>0</v>
      </c>
      <c r="D332" s="2">
        <f>IF(B332=0,0,VLOOKUP(B332,DM!$C$5:$E$500,3,0))</f>
        <v>0</v>
      </c>
      <c r="E332" s="3">
        <f>VLOOKUP(B332,Tondau!$B$5:$E$500,3,0)</f>
        <v>0</v>
      </c>
      <c r="F332" s="3">
        <f>VLOOKUP(B332,Tondau!$B$5:$E$500,4,0)</f>
        <v>0</v>
      </c>
      <c r="G332" s="3">
        <f>VLOOKUP(B332,THNhap!$B$5:$F$500,4,0)</f>
        <v>0</v>
      </c>
      <c r="H332" s="3">
        <f>VLOOKUP(B332,THNhap!$B$5:$F$500,5,0)</f>
        <v>0</v>
      </c>
      <c r="I332" s="3">
        <f>VLOOKUP(B332,THXuat!$B$5:$E$500,4,0)</f>
        <v>0</v>
      </c>
      <c r="J332" s="3">
        <f>I332*VLOOKUP(NXT!B332,Tinhgiavon!$A$5:$G$500,7,0)</f>
        <v>0</v>
      </c>
      <c r="K332" s="3">
        <f t="shared" si="6"/>
        <v>0</v>
      </c>
      <c r="L332" s="3">
        <f>K332*VLOOKUP(NXT!B332,Tinhgiavon!$A$5:$G$500,7,0)</f>
        <v>0</v>
      </c>
    </row>
    <row r="333" spans="1:12" x14ac:dyDescent="0.2">
      <c r="A333" s="2"/>
      <c r="B333" s="2">
        <f>DM!C332</f>
        <v>0</v>
      </c>
      <c r="C333" s="2">
        <f>IF(B333=0,0,VLOOKUP(B333,DM!$C$5:$E$500,2,0))</f>
        <v>0</v>
      </c>
      <c r="D333" s="2">
        <f>IF(B333=0,0,VLOOKUP(B333,DM!$C$5:$E$500,3,0))</f>
        <v>0</v>
      </c>
      <c r="E333" s="3">
        <f>VLOOKUP(B333,Tondau!$B$5:$E$500,3,0)</f>
        <v>0</v>
      </c>
      <c r="F333" s="3">
        <f>VLOOKUP(B333,Tondau!$B$5:$E$500,4,0)</f>
        <v>0</v>
      </c>
      <c r="G333" s="3">
        <f>VLOOKUP(B333,THNhap!$B$5:$F$500,4,0)</f>
        <v>0</v>
      </c>
      <c r="H333" s="3">
        <f>VLOOKUP(B333,THNhap!$B$5:$F$500,5,0)</f>
        <v>0</v>
      </c>
      <c r="I333" s="3">
        <f>VLOOKUP(B333,THXuat!$B$5:$E$500,4,0)</f>
        <v>0</v>
      </c>
      <c r="J333" s="3">
        <f>I333*VLOOKUP(NXT!B333,Tinhgiavon!$A$5:$G$500,7,0)</f>
        <v>0</v>
      </c>
      <c r="K333" s="3">
        <f t="shared" si="6"/>
        <v>0</v>
      </c>
      <c r="L333" s="3">
        <f>K333*VLOOKUP(NXT!B333,Tinhgiavon!$A$5:$G$500,7,0)</f>
        <v>0</v>
      </c>
    </row>
    <row r="334" spans="1:12" x14ac:dyDescent="0.2">
      <c r="A334" s="2"/>
      <c r="B334" s="2">
        <f>DM!C333</f>
        <v>0</v>
      </c>
      <c r="C334" s="2">
        <f>IF(B334=0,0,VLOOKUP(B334,DM!$C$5:$E$500,2,0))</f>
        <v>0</v>
      </c>
      <c r="D334" s="2">
        <f>IF(B334=0,0,VLOOKUP(B334,DM!$C$5:$E$500,3,0))</f>
        <v>0</v>
      </c>
      <c r="E334" s="3">
        <f>VLOOKUP(B334,Tondau!$B$5:$E$500,3,0)</f>
        <v>0</v>
      </c>
      <c r="F334" s="3">
        <f>VLOOKUP(B334,Tondau!$B$5:$E$500,4,0)</f>
        <v>0</v>
      </c>
      <c r="G334" s="3">
        <f>VLOOKUP(B334,THNhap!$B$5:$F$500,4,0)</f>
        <v>0</v>
      </c>
      <c r="H334" s="3">
        <f>VLOOKUP(B334,THNhap!$B$5:$F$500,5,0)</f>
        <v>0</v>
      </c>
      <c r="I334" s="3">
        <f>VLOOKUP(B334,THXuat!$B$5:$E$500,4,0)</f>
        <v>0</v>
      </c>
      <c r="J334" s="3">
        <f>I334*VLOOKUP(NXT!B334,Tinhgiavon!$A$5:$G$500,7,0)</f>
        <v>0</v>
      </c>
      <c r="K334" s="3">
        <f t="shared" si="6"/>
        <v>0</v>
      </c>
      <c r="L334" s="3">
        <f>K334*VLOOKUP(NXT!B334,Tinhgiavon!$A$5:$G$500,7,0)</f>
        <v>0</v>
      </c>
    </row>
    <row r="335" spans="1:12" x14ac:dyDescent="0.2">
      <c r="A335" s="2"/>
      <c r="B335" s="2">
        <f>DM!C334</f>
        <v>0</v>
      </c>
      <c r="C335" s="2">
        <f>IF(B335=0,0,VLOOKUP(B335,DM!$C$5:$E$500,2,0))</f>
        <v>0</v>
      </c>
      <c r="D335" s="2">
        <f>IF(B335=0,0,VLOOKUP(B335,DM!$C$5:$E$500,3,0))</f>
        <v>0</v>
      </c>
      <c r="E335" s="3">
        <f>VLOOKUP(B335,Tondau!$B$5:$E$500,3,0)</f>
        <v>0</v>
      </c>
      <c r="F335" s="3">
        <f>VLOOKUP(B335,Tondau!$B$5:$E$500,4,0)</f>
        <v>0</v>
      </c>
      <c r="G335" s="3">
        <f>VLOOKUP(B335,THNhap!$B$5:$F$500,4,0)</f>
        <v>0</v>
      </c>
      <c r="H335" s="3">
        <f>VLOOKUP(B335,THNhap!$B$5:$F$500,5,0)</f>
        <v>0</v>
      </c>
      <c r="I335" s="3">
        <f>VLOOKUP(B335,THXuat!$B$5:$E$500,4,0)</f>
        <v>0</v>
      </c>
      <c r="J335" s="3">
        <f>I335*VLOOKUP(NXT!B335,Tinhgiavon!$A$5:$G$500,7,0)</f>
        <v>0</v>
      </c>
      <c r="K335" s="3">
        <f t="shared" si="6"/>
        <v>0</v>
      </c>
      <c r="L335" s="3">
        <f>K335*VLOOKUP(NXT!B335,Tinhgiavon!$A$5:$G$500,7,0)</f>
        <v>0</v>
      </c>
    </row>
    <row r="336" spans="1:12" x14ac:dyDescent="0.2">
      <c r="A336" s="2"/>
      <c r="B336" s="2">
        <f>DM!C335</f>
        <v>0</v>
      </c>
      <c r="C336" s="2">
        <f>IF(B336=0,0,VLOOKUP(B336,DM!$C$5:$E$500,2,0))</f>
        <v>0</v>
      </c>
      <c r="D336" s="2">
        <f>IF(B336=0,0,VLOOKUP(B336,DM!$C$5:$E$500,3,0))</f>
        <v>0</v>
      </c>
      <c r="E336" s="3">
        <f>VLOOKUP(B336,Tondau!$B$5:$E$500,3,0)</f>
        <v>0</v>
      </c>
      <c r="F336" s="3">
        <f>VLOOKUP(B336,Tondau!$B$5:$E$500,4,0)</f>
        <v>0</v>
      </c>
      <c r="G336" s="3">
        <f>VLOOKUP(B336,THNhap!$B$5:$F$500,4,0)</f>
        <v>0</v>
      </c>
      <c r="H336" s="3">
        <f>VLOOKUP(B336,THNhap!$B$5:$F$500,5,0)</f>
        <v>0</v>
      </c>
      <c r="I336" s="3">
        <f>VLOOKUP(B336,THXuat!$B$5:$E$500,4,0)</f>
        <v>0</v>
      </c>
      <c r="J336" s="3">
        <f>I336*VLOOKUP(NXT!B336,Tinhgiavon!$A$5:$G$500,7,0)</f>
        <v>0</v>
      </c>
      <c r="K336" s="3">
        <f t="shared" si="6"/>
        <v>0</v>
      </c>
      <c r="L336" s="3">
        <f>K336*VLOOKUP(NXT!B336,Tinhgiavon!$A$5:$G$500,7,0)</f>
        <v>0</v>
      </c>
    </row>
    <row r="337" spans="1:12" x14ac:dyDescent="0.2">
      <c r="A337" s="2"/>
      <c r="B337" s="2">
        <f>DM!C336</f>
        <v>0</v>
      </c>
      <c r="C337" s="2">
        <f>IF(B337=0,0,VLOOKUP(B337,DM!$C$5:$E$500,2,0))</f>
        <v>0</v>
      </c>
      <c r="D337" s="2">
        <f>IF(B337=0,0,VLOOKUP(B337,DM!$C$5:$E$500,3,0))</f>
        <v>0</v>
      </c>
      <c r="E337" s="3">
        <f>VLOOKUP(B337,Tondau!$B$5:$E$500,3,0)</f>
        <v>0</v>
      </c>
      <c r="F337" s="3">
        <f>VLOOKUP(B337,Tondau!$B$5:$E$500,4,0)</f>
        <v>0</v>
      </c>
      <c r="G337" s="3">
        <f>VLOOKUP(B337,THNhap!$B$5:$F$500,4,0)</f>
        <v>0</v>
      </c>
      <c r="H337" s="3">
        <f>VLOOKUP(B337,THNhap!$B$5:$F$500,5,0)</f>
        <v>0</v>
      </c>
      <c r="I337" s="3">
        <f>VLOOKUP(B337,THXuat!$B$5:$E$500,4,0)</f>
        <v>0</v>
      </c>
      <c r="J337" s="3">
        <f>I337*VLOOKUP(NXT!B337,Tinhgiavon!$A$5:$G$500,7,0)</f>
        <v>0</v>
      </c>
      <c r="K337" s="3">
        <f t="shared" si="6"/>
        <v>0</v>
      </c>
      <c r="L337" s="3">
        <f>K337*VLOOKUP(NXT!B337,Tinhgiavon!$A$5:$G$500,7,0)</f>
        <v>0</v>
      </c>
    </row>
    <row r="338" spans="1:12" x14ac:dyDescent="0.2">
      <c r="A338" s="2"/>
      <c r="B338" s="2">
        <f>DM!C337</f>
        <v>0</v>
      </c>
      <c r="C338" s="2">
        <f>IF(B338=0,0,VLOOKUP(B338,DM!$C$5:$E$500,2,0))</f>
        <v>0</v>
      </c>
      <c r="D338" s="2">
        <f>IF(B338=0,0,VLOOKUP(B338,DM!$C$5:$E$500,3,0))</f>
        <v>0</v>
      </c>
      <c r="E338" s="3">
        <f>VLOOKUP(B338,Tondau!$B$5:$E$500,3,0)</f>
        <v>0</v>
      </c>
      <c r="F338" s="3">
        <f>VLOOKUP(B338,Tondau!$B$5:$E$500,4,0)</f>
        <v>0</v>
      </c>
      <c r="G338" s="3">
        <f>VLOOKUP(B338,THNhap!$B$5:$F$500,4,0)</f>
        <v>0</v>
      </c>
      <c r="H338" s="3">
        <f>VLOOKUP(B338,THNhap!$B$5:$F$500,5,0)</f>
        <v>0</v>
      </c>
      <c r="I338" s="3">
        <f>VLOOKUP(B338,THXuat!$B$5:$E$500,4,0)</f>
        <v>0</v>
      </c>
      <c r="J338" s="3">
        <f>I338*VLOOKUP(NXT!B338,Tinhgiavon!$A$5:$G$500,7,0)</f>
        <v>0</v>
      </c>
      <c r="K338" s="3">
        <f t="shared" si="6"/>
        <v>0</v>
      </c>
      <c r="L338" s="3">
        <f>K338*VLOOKUP(NXT!B338,Tinhgiavon!$A$5:$G$500,7,0)</f>
        <v>0</v>
      </c>
    </row>
    <row r="339" spans="1:12" x14ac:dyDescent="0.2">
      <c r="A339" s="2"/>
      <c r="B339" s="2">
        <f>DM!C338</f>
        <v>0</v>
      </c>
      <c r="C339" s="2">
        <f>IF(B339=0,0,VLOOKUP(B339,DM!$C$5:$E$500,2,0))</f>
        <v>0</v>
      </c>
      <c r="D339" s="2">
        <f>IF(B339=0,0,VLOOKUP(B339,DM!$C$5:$E$500,3,0))</f>
        <v>0</v>
      </c>
      <c r="E339" s="3">
        <f>VLOOKUP(B339,Tondau!$B$5:$E$500,3,0)</f>
        <v>0</v>
      </c>
      <c r="F339" s="3">
        <f>VLOOKUP(B339,Tondau!$B$5:$E$500,4,0)</f>
        <v>0</v>
      </c>
      <c r="G339" s="3">
        <f>VLOOKUP(B339,THNhap!$B$5:$F$500,4,0)</f>
        <v>0</v>
      </c>
      <c r="H339" s="3">
        <f>VLOOKUP(B339,THNhap!$B$5:$F$500,5,0)</f>
        <v>0</v>
      </c>
      <c r="I339" s="3">
        <f>VLOOKUP(B339,THXuat!$B$5:$E$500,4,0)</f>
        <v>0</v>
      </c>
      <c r="J339" s="3">
        <f>I339*VLOOKUP(NXT!B339,Tinhgiavon!$A$5:$G$500,7,0)</f>
        <v>0</v>
      </c>
      <c r="K339" s="3">
        <f t="shared" si="6"/>
        <v>0</v>
      </c>
      <c r="L339" s="3">
        <f>K339*VLOOKUP(NXT!B339,Tinhgiavon!$A$5:$G$500,7,0)</f>
        <v>0</v>
      </c>
    </row>
    <row r="340" spans="1:12" x14ac:dyDescent="0.2">
      <c r="A340" s="2"/>
      <c r="B340" s="2">
        <f>DM!C339</f>
        <v>0</v>
      </c>
      <c r="C340" s="2">
        <f>IF(B340=0,0,VLOOKUP(B340,DM!$C$5:$E$500,2,0))</f>
        <v>0</v>
      </c>
      <c r="D340" s="2">
        <f>IF(B340=0,0,VLOOKUP(B340,DM!$C$5:$E$500,3,0))</f>
        <v>0</v>
      </c>
      <c r="E340" s="3">
        <f>VLOOKUP(B340,Tondau!$B$5:$E$500,3,0)</f>
        <v>0</v>
      </c>
      <c r="F340" s="3">
        <f>VLOOKUP(B340,Tondau!$B$5:$E$500,4,0)</f>
        <v>0</v>
      </c>
      <c r="G340" s="3">
        <f>VLOOKUP(B340,THNhap!$B$5:$F$500,4,0)</f>
        <v>0</v>
      </c>
      <c r="H340" s="3">
        <f>VLOOKUP(B340,THNhap!$B$5:$F$500,5,0)</f>
        <v>0</v>
      </c>
      <c r="I340" s="3">
        <f>VLOOKUP(B340,THXuat!$B$5:$E$500,4,0)</f>
        <v>0</v>
      </c>
      <c r="J340" s="3">
        <f>I340*VLOOKUP(NXT!B340,Tinhgiavon!$A$5:$G$500,7,0)</f>
        <v>0</v>
      </c>
      <c r="K340" s="3">
        <f t="shared" si="6"/>
        <v>0</v>
      </c>
      <c r="L340" s="3">
        <f>K340*VLOOKUP(NXT!B340,Tinhgiavon!$A$5:$G$500,7,0)</f>
        <v>0</v>
      </c>
    </row>
    <row r="341" spans="1:12" x14ac:dyDescent="0.2">
      <c r="A341" s="2"/>
      <c r="B341" s="2">
        <f>DM!C340</f>
        <v>0</v>
      </c>
      <c r="C341" s="2">
        <f>IF(B341=0,0,VLOOKUP(B341,DM!$C$5:$E$500,2,0))</f>
        <v>0</v>
      </c>
      <c r="D341" s="2">
        <f>IF(B341=0,0,VLOOKUP(B341,DM!$C$5:$E$500,3,0))</f>
        <v>0</v>
      </c>
      <c r="E341" s="3">
        <f>VLOOKUP(B341,Tondau!$B$5:$E$500,3,0)</f>
        <v>0</v>
      </c>
      <c r="F341" s="3">
        <f>VLOOKUP(B341,Tondau!$B$5:$E$500,4,0)</f>
        <v>0</v>
      </c>
      <c r="G341" s="3">
        <f>VLOOKUP(B341,THNhap!$B$5:$F$500,4,0)</f>
        <v>0</v>
      </c>
      <c r="H341" s="3">
        <f>VLOOKUP(B341,THNhap!$B$5:$F$500,5,0)</f>
        <v>0</v>
      </c>
      <c r="I341" s="3">
        <f>VLOOKUP(B341,THXuat!$B$5:$E$500,4,0)</f>
        <v>0</v>
      </c>
      <c r="J341" s="3">
        <f>I341*VLOOKUP(NXT!B341,Tinhgiavon!$A$5:$G$500,7,0)</f>
        <v>0</v>
      </c>
      <c r="K341" s="3">
        <f t="shared" si="6"/>
        <v>0</v>
      </c>
      <c r="L341" s="3">
        <f>K341*VLOOKUP(NXT!B341,Tinhgiavon!$A$5:$G$500,7,0)</f>
        <v>0</v>
      </c>
    </row>
    <row r="342" spans="1:12" x14ac:dyDescent="0.2">
      <c r="A342" s="2"/>
      <c r="B342" s="2">
        <f>DM!C341</f>
        <v>0</v>
      </c>
      <c r="C342" s="2">
        <f>IF(B342=0,0,VLOOKUP(B342,DM!$C$5:$E$500,2,0))</f>
        <v>0</v>
      </c>
      <c r="D342" s="2">
        <f>IF(B342=0,0,VLOOKUP(B342,DM!$C$5:$E$500,3,0))</f>
        <v>0</v>
      </c>
      <c r="E342" s="3">
        <f>VLOOKUP(B342,Tondau!$B$5:$E$500,3,0)</f>
        <v>0</v>
      </c>
      <c r="F342" s="3">
        <f>VLOOKUP(B342,Tondau!$B$5:$E$500,4,0)</f>
        <v>0</v>
      </c>
      <c r="G342" s="3">
        <f>VLOOKUP(B342,THNhap!$B$5:$F$500,4,0)</f>
        <v>0</v>
      </c>
      <c r="H342" s="3">
        <f>VLOOKUP(B342,THNhap!$B$5:$F$500,5,0)</f>
        <v>0</v>
      </c>
      <c r="I342" s="3">
        <f>VLOOKUP(B342,THXuat!$B$5:$E$500,4,0)</f>
        <v>0</v>
      </c>
      <c r="J342" s="3">
        <f>I342*VLOOKUP(NXT!B342,Tinhgiavon!$A$5:$G$500,7,0)</f>
        <v>0</v>
      </c>
      <c r="K342" s="3">
        <f t="shared" si="6"/>
        <v>0</v>
      </c>
      <c r="L342" s="3">
        <f>K342*VLOOKUP(NXT!B342,Tinhgiavon!$A$5:$G$500,7,0)</f>
        <v>0</v>
      </c>
    </row>
    <row r="343" spans="1:12" x14ac:dyDescent="0.2">
      <c r="A343" s="2"/>
      <c r="B343" s="2">
        <f>DM!C342</f>
        <v>0</v>
      </c>
      <c r="C343" s="2">
        <f>IF(B343=0,0,VLOOKUP(B343,DM!$C$5:$E$500,2,0))</f>
        <v>0</v>
      </c>
      <c r="D343" s="2">
        <f>IF(B343=0,0,VLOOKUP(B343,DM!$C$5:$E$500,3,0))</f>
        <v>0</v>
      </c>
      <c r="E343" s="3">
        <f>VLOOKUP(B343,Tondau!$B$5:$E$500,3,0)</f>
        <v>0</v>
      </c>
      <c r="F343" s="3">
        <f>VLOOKUP(B343,Tondau!$B$5:$E$500,4,0)</f>
        <v>0</v>
      </c>
      <c r="G343" s="3">
        <f>VLOOKUP(B343,THNhap!$B$5:$F$500,4,0)</f>
        <v>0</v>
      </c>
      <c r="H343" s="3">
        <f>VLOOKUP(B343,THNhap!$B$5:$F$500,5,0)</f>
        <v>0</v>
      </c>
      <c r="I343" s="3">
        <f>VLOOKUP(B343,THXuat!$B$5:$E$500,4,0)</f>
        <v>0</v>
      </c>
      <c r="J343" s="3">
        <f>I343*VLOOKUP(NXT!B343,Tinhgiavon!$A$5:$G$500,7,0)</f>
        <v>0</v>
      </c>
      <c r="K343" s="3">
        <f t="shared" si="6"/>
        <v>0</v>
      </c>
      <c r="L343" s="3">
        <f>K343*VLOOKUP(NXT!B343,Tinhgiavon!$A$5:$G$500,7,0)</f>
        <v>0</v>
      </c>
    </row>
    <row r="344" spans="1:12" x14ac:dyDescent="0.2">
      <c r="A344" s="2"/>
      <c r="B344" s="2">
        <f>DM!C343</f>
        <v>0</v>
      </c>
      <c r="C344" s="2">
        <f>IF(B344=0,0,VLOOKUP(B344,DM!$C$5:$E$500,2,0))</f>
        <v>0</v>
      </c>
      <c r="D344" s="2">
        <f>IF(B344=0,0,VLOOKUP(B344,DM!$C$5:$E$500,3,0))</f>
        <v>0</v>
      </c>
      <c r="E344" s="3">
        <f>VLOOKUP(B344,Tondau!$B$5:$E$500,3,0)</f>
        <v>0</v>
      </c>
      <c r="F344" s="3">
        <f>VLOOKUP(B344,Tondau!$B$5:$E$500,4,0)</f>
        <v>0</v>
      </c>
      <c r="G344" s="3">
        <f>VLOOKUP(B344,THNhap!$B$5:$F$500,4,0)</f>
        <v>0</v>
      </c>
      <c r="H344" s="3">
        <f>VLOOKUP(B344,THNhap!$B$5:$F$500,5,0)</f>
        <v>0</v>
      </c>
      <c r="I344" s="3">
        <f>VLOOKUP(B344,THXuat!$B$5:$E$500,4,0)</f>
        <v>0</v>
      </c>
      <c r="J344" s="3">
        <f>I344*VLOOKUP(NXT!B344,Tinhgiavon!$A$5:$G$500,7,0)</f>
        <v>0</v>
      </c>
      <c r="K344" s="3">
        <f t="shared" si="6"/>
        <v>0</v>
      </c>
      <c r="L344" s="3">
        <f>K344*VLOOKUP(NXT!B344,Tinhgiavon!$A$5:$G$500,7,0)</f>
        <v>0</v>
      </c>
    </row>
    <row r="345" spans="1:12" x14ac:dyDescent="0.2">
      <c r="A345" s="2"/>
      <c r="B345" s="2">
        <f>DM!C344</f>
        <v>0</v>
      </c>
      <c r="C345" s="2">
        <f>IF(B345=0,0,VLOOKUP(B345,DM!$C$5:$E$500,2,0))</f>
        <v>0</v>
      </c>
      <c r="D345" s="2">
        <f>IF(B345=0,0,VLOOKUP(B345,DM!$C$5:$E$500,3,0))</f>
        <v>0</v>
      </c>
      <c r="E345" s="3">
        <f>VLOOKUP(B345,Tondau!$B$5:$E$500,3,0)</f>
        <v>0</v>
      </c>
      <c r="F345" s="3">
        <f>VLOOKUP(B345,Tondau!$B$5:$E$500,4,0)</f>
        <v>0</v>
      </c>
      <c r="G345" s="3">
        <f>VLOOKUP(B345,THNhap!$B$5:$F$500,4,0)</f>
        <v>0</v>
      </c>
      <c r="H345" s="3">
        <f>VLOOKUP(B345,THNhap!$B$5:$F$500,5,0)</f>
        <v>0</v>
      </c>
      <c r="I345" s="3">
        <f>VLOOKUP(B345,THXuat!$B$5:$E$500,4,0)</f>
        <v>0</v>
      </c>
      <c r="J345" s="3">
        <f>I345*VLOOKUP(NXT!B345,Tinhgiavon!$A$5:$G$500,7,0)</f>
        <v>0</v>
      </c>
      <c r="K345" s="3">
        <f t="shared" si="6"/>
        <v>0</v>
      </c>
      <c r="L345" s="3">
        <f>K345*VLOOKUP(NXT!B345,Tinhgiavon!$A$5:$G$500,7,0)</f>
        <v>0</v>
      </c>
    </row>
    <row r="346" spans="1:12" x14ac:dyDescent="0.2">
      <c r="A346" s="2"/>
      <c r="B346" s="2">
        <f>DM!C345</f>
        <v>0</v>
      </c>
      <c r="C346" s="2">
        <f>IF(B346=0,0,VLOOKUP(B346,DM!$C$5:$E$500,2,0))</f>
        <v>0</v>
      </c>
      <c r="D346" s="2">
        <f>IF(B346=0,0,VLOOKUP(B346,DM!$C$5:$E$500,3,0))</f>
        <v>0</v>
      </c>
      <c r="E346" s="3">
        <f>VLOOKUP(B346,Tondau!$B$5:$E$500,3,0)</f>
        <v>0</v>
      </c>
      <c r="F346" s="3">
        <f>VLOOKUP(B346,Tondau!$B$5:$E$500,4,0)</f>
        <v>0</v>
      </c>
      <c r="G346" s="3">
        <f>VLOOKUP(B346,THNhap!$B$5:$F$500,4,0)</f>
        <v>0</v>
      </c>
      <c r="H346" s="3">
        <f>VLOOKUP(B346,THNhap!$B$5:$F$500,5,0)</f>
        <v>0</v>
      </c>
      <c r="I346" s="3">
        <f>VLOOKUP(B346,THXuat!$B$5:$E$500,4,0)</f>
        <v>0</v>
      </c>
      <c r="J346" s="3">
        <f>I346*VLOOKUP(NXT!B346,Tinhgiavon!$A$5:$G$500,7,0)</f>
        <v>0</v>
      </c>
      <c r="K346" s="3">
        <f t="shared" si="6"/>
        <v>0</v>
      </c>
      <c r="L346" s="3">
        <f>K346*VLOOKUP(NXT!B346,Tinhgiavon!$A$5:$G$500,7,0)</f>
        <v>0</v>
      </c>
    </row>
    <row r="347" spans="1:12" x14ac:dyDescent="0.2">
      <c r="A347" s="2"/>
      <c r="B347" s="2">
        <f>DM!C346</f>
        <v>0</v>
      </c>
      <c r="C347" s="2">
        <f>IF(B347=0,0,VLOOKUP(B347,DM!$C$5:$E$500,2,0))</f>
        <v>0</v>
      </c>
      <c r="D347" s="2">
        <f>IF(B347=0,0,VLOOKUP(B347,DM!$C$5:$E$500,3,0))</f>
        <v>0</v>
      </c>
      <c r="E347" s="3">
        <f>VLOOKUP(B347,Tondau!$B$5:$E$500,3,0)</f>
        <v>0</v>
      </c>
      <c r="F347" s="3">
        <f>VLOOKUP(B347,Tondau!$B$5:$E$500,4,0)</f>
        <v>0</v>
      </c>
      <c r="G347" s="3">
        <f>VLOOKUP(B347,THNhap!$B$5:$F$500,4,0)</f>
        <v>0</v>
      </c>
      <c r="H347" s="3">
        <f>VLOOKUP(B347,THNhap!$B$5:$F$500,5,0)</f>
        <v>0</v>
      </c>
      <c r="I347" s="3">
        <f>VLOOKUP(B347,THXuat!$B$5:$E$500,4,0)</f>
        <v>0</v>
      </c>
      <c r="J347" s="3">
        <f>I347*VLOOKUP(NXT!B347,Tinhgiavon!$A$5:$G$500,7,0)</f>
        <v>0</v>
      </c>
      <c r="K347" s="3">
        <f t="shared" si="6"/>
        <v>0</v>
      </c>
      <c r="L347" s="3">
        <f>K347*VLOOKUP(NXT!B347,Tinhgiavon!$A$5:$G$500,7,0)</f>
        <v>0</v>
      </c>
    </row>
    <row r="348" spans="1:12" x14ac:dyDescent="0.2">
      <c r="A348" s="2"/>
      <c r="B348" s="2">
        <f>DM!C347</f>
        <v>0</v>
      </c>
      <c r="C348" s="2">
        <f>IF(B348=0,0,VLOOKUP(B348,DM!$C$5:$E$500,2,0))</f>
        <v>0</v>
      </c>
      <c r="D348" s="2">
        <f>IF(B348=0,0,VLOOKUP(B348,DM!$C$5:$E$500,3,0))</f>
        <v>0</v>
      </c>
      <c r="E348" s="3">
        <f>VLOOKUP(B348,Tondau!$B$5:$E$500,3,0)</f>
        <v>0</v>
      </c>
      <c r="F348" s="3">
        <f>VLOOKUP(B348,Tondau!$B$5:$E$500,4,0)</f>
        <v>0</v>
      </c>
      <c r="G348" s="3">
        <f>VLOOKUP(B348,THNhap!$B$5:$F$500,4,0)</f>
        <v>0</v>
      </c>
      <c r="H348" s="3">
        <f>VLOOKUP(B348,THNhap!$B$5:$F$500,5,0)</f>
        <v>0</v>
      </c>
      <c r="I348" s="3">
        <f>VLOOKUP(B348,THXuat!$B$5:$E$500,4,0)</f>
        <v>0</v>
      </c>
      <c r="J348" s="3">
        <f>I348*VLOOKUP(NXT!B348,Tinhgiavon!$A$5:$G$500,7,0)</f>
        <v>0</v>
      </c>
      <c r="K348" s="3">
        <f t="shared" si="6"/>
        <v>0</v>
      </c>
      <c r="L348" s="3">
        <f>K348*VLOOKUP(NXT!B348,Tinhgiavon!$A$5:$G$500,7,0)</f>
        <v>0</v>
      </c>
    </row>
    <row r="349" spans="1:12" x14ac:dyDescent="0.2">
      <c r="A349" s="2"/>
      <c r="B349" s="2">
        <f>DM!C348</f>
        <v>0</v>
      </c>
      <c r="C349" s="2">
        <f>IF(B349=0,0,VLOOKUP(B349,DM!$C$5:$E$500,2,0))</f>
        <v>0</v>
      </c>
      <c r="D349" s="2">
        <f>IF(B349=0,0,VLOOKUP(B349,DM!$C$5:$E$500,3,0))</f>
        <v>0</v>
      </c>
      <c r="E349" s="3">
        <f>VLOOKUP(B349,Tondau!$B$5:$E$500,3,0)</f>
        <v>0</v>
      </c>
      <c r="F349" s="3">
        <f>VLOOKUP(B349,Tondau!$B$5:$E$500,4,0)</f>
        <v>0</v>
      </c>
      <c r="G349" s="3">
        <f>VLOOKUP(B349,THNhap!$B$5:$F$500,4,0)</f>
        <v>0</v>
      </c>
      <c r="H349" s="3">
        <f>VLOOKUP(B349,THNhap!$B$5:$F$500,5,0)</f>
        <v>0</v>
      </c>
      <c r="I349" s="3">
        <f>VLOOKUP(B349,THXuat!$B$5:$E$500,4,0)</f>
        <v>0</v>
      </c>
      <c r="J349" s="3">
        <f>I349*VLOOKUP(NXT!B349,Tinhgiavon!$A$5:$G$500,7,0)</f>
        <v>0</v>
      </c>
      <c r="K349" s="3">
        <f t="shared" si="6"/>
        <v>0</v>
      </c>
      <c r="L349" s="3">
        <f>K349*VLOOKUP(NXT!B349,Tinhgiavon!$A$5:$G$500,7,0)</f>
        <v>0</v>
      </c>
    </row>
    <row r="350" spans="1:12" x14ac:dyDescent="0.2">
      <c r="A350" s="2"/>
      <c r="B350" s="2">
        <f>DM!C349</f>
        <v>0</v>
      </c>
      <c r="C350" s="2">
        <f>IF(B350=0,0,VLOOKUP(B350,DM!$C$5:$E$500,2,0))</f>
        <v>0</v>
      </c>
      <c r="D350" s="2">
        <f>IF(B350=0,0,VLOOKUP(B350,DM!$C$5:$E$500,3,0))</f>
        <v>0</v>
      </c>
      <c r="E350" s="3">
        <f>VLOOKUP(B350,Tondau!$B$5:$E$500,3,0)</f>
        <v>0</v>
      </c>
      <c r="F350" s="3">
        <f>VLOOKUP(B350,Tondau!$B$5:$E$500,4,0)</f>
        <v>0</v>
      </c>
      <c r="G350" s="3">
        <f>VLOOKUP(B350,THNhap!$B$5:$F$500,4,0)</f>
        <v>0</v>
      </c>
      <c r="H350" s="3">
        <f>VLOOKUP(B350,THNhap!$B$5:$F$500,5,0)</f>
        <v>0</v>
      </c>
      <c r="I350" s="3">
        <f>VLOOKUP(B350,THXuat!$B$5:$E$500,4,0)</f>
        <v>0</v>
      </c>
      <c r="J350" s="3">
        <f>I350*VLOOKUP(NXT!B350,Tinhgiavon!$A$5:$G$500,7,0)</f>
        <v>0</v>
      </c>
      <c r="K350" s="3">
        <f t="shared" si="6"/>
        <v>0</v>
      </c>
      <c r="L350" s="3">
        <f>K350*VLOOKUP(NXT!B350,Tinhgiavon!$A$5:$G$500,7,0)</f>
        <v>0</v>
      </c>
    </row>
    <row r="351" spans="1:12" x14ac:dyDescent="0.2">
      <c r="A351" s="2"/>
      <c r="B351" s="2">
        <f>DM!C350</f>
        <v>0</v>
      </c>
      <c r="C351" s="2">
        <f>IF(B351=0,0,VLOOKUP(B351,DM!$C$5:$E$500,2,0))</f>
        <v>0</v>
      </c>
      <c r="D351" s="2">
        <f>IF(B351=0,0,VLOOKUP(B351,DM!$C$5:$E$500,3,0))</f>
        <v>0</v>
      </c>
      <c r="E351" s="3">
        <f>VLOOKUP(B351,Tondau!$B$5:$E$500,3,0)</f>
        <v>0</v>
      </c>
      <c r="F351" s="3">
        <f>VLOOKUP(B351,Tondau!$B$5:$E$500,4,0)</f>
        <v>0</v>
      </c>
      <c r="G351" s="3">
        <f>VLOOKUP(B351,THNhap!$B$5:$F$500,4,0)</f>
        <v>0</v>
      </c>
      <c r="H351" s="3">
        <f>VLOOKUP(B351,THNhap!$B$5:$F$500,5,0)</f>
        <v>0</v>
      </c>
      <c r="I351" s="3">
        <f>VLOOKUP(B351,THXuat!$B$5:$E$500,4,0)</f>
        <v>0</v>
      </c>
      <c r="J351" s="3">
        <f>I351*VLOOKUP(NXT!B351,Tinhgiavon!$A$5:$G$500,7,0)</f>
        <v>0</v>
      </c>
      <c r="K351" s="3">
        <f t="shared" si="6"/>
        <v>0</v>
      </c>
      <c r="L351" s="3">
        <f>K351*VLOOKUP(NXT!B351,Tinhgiavon!$A$5:$G$500,7,0)</f>
        <v>0</v>
      </c>
    </row>
    <row r="352" spans="1:12" x14ac:dyDescent="0.2">
      <c r="A352" s="2"/>
      <c r="B352" s="2">
        <f>DM!C351</f>
        <v>0</v>
      </c>
      <c r="C352" s="2">
        <f>IF(B352=0,0,VLOOKUP(B352,DM!$C$5:$E$500,2,0))</f>
        <v>0</v>
      </c>
      <c r="D352" s="2">
        <f>IF(B352=0,0,VLOOKUP(B352,DM!$C$5:$E$500,3,0))</f>
        <v>0</v>
      </c>
      <c r="E352" s="3">
        <f>VLOOKUP(B352,Tondau!$B$5:$E$500,3,0)</f>
        <v>0</v>
      </c>
      <c r="F352" s="3">
        <f>VLOOKUP(B352,Tondau!$B$5:$E$500,4,0)</f>
        <v>0</v>
      </c>
      <c r="G352" s="3">
        <f>VLOOKUP(B352,THNhap!$B$5:$F$500,4,0)</f>
        <v>0</v>
      </c>
      <c r="H352" s="3">
        <f>VLOOKUP(B352,THNhap!$B$5:$F$500,5,0)</f>
        <v>0</v>
      </c>
      <c r="I352" s="3">
        <f>VLOOKUP(B352,THXuat!$B$5:$E$500,4,0)</f>
        <v>0</v>
      </c>
      <c r="J352" s="3">
        <f>I352*VLOOKUP(NXT!B352,Tinhgiavon!$A$5:$G$500,7,0)</f>
        <v>0</v>
      </c>
      <c r="K352" s="3">
        <f t="shared" si="6"/>
        <v>0</v>
      </c>
      <c r="L352" s="3">
        <f>K352*VLOOKUP(NXT!B352,Tinhgiavon!$A$5:$G$500,7,0)</f>
        <v>0</v>
      </c>
    </row>
    <row r="353" spans="1:12" x14ac:dyDescent="0.2">
      <c r="A353" s="2"/>
      <c r="B353" s="2">
        <f>DM!C352</f>
        <v>0</v>
      </c>
      <c r="C353" s="2">
        <f>IF(B353=0,0,VLOOKUP(B353,DM!$C$5:$E$500,2,0))</f>
        <v>0</v>
      </c>
      <c r="D353" s="2">
        <f>IF(B353=0,0,VLOOKUP(B353,DM!$C$5:$E$500,3,0))</f>
        <v>0</v>
      </c>
      <c r="E353" s="3">
        <f>VLOOKUP(B353,Tondau!$B$5:$E$500,3,0)</f>
        <v>0</v>
      </c>
      <c r="F353" s="3">
        <f>VLOOKUP(B353,Tondau!$B$5:$E$500,4,0)</f>
        <v>0</v>
      </c>
      <c r="G353" s="3">
        <f>VLOOKUP(B353,THNhap!$B$5:$F$500,4,0)</f>
        <v>0</v>
      </c>
      <c r="H353" s="3">
        <f>VLOOKUP(B353,THNhap!$B$5:$F$500,5,0)</f>
        <v>0</v>
      </c>
      <c r="I353" s="3">
        <f>VLOOKUP(B353,THXuat!$B$5:$E$500,4,0)</f>
        <v>0</v>
      </c>
      <c r="J353" s="3">
        <f>I353*VLOOKUP(NXT!B353,Tinhgiavon!$A$5:$G$500,7,0)</f>
        <v>0</v>
      </c>
      <c r="K353" s="3">
        <f t="shared" si="6"/>
        <v>0</v>
      </c>
      <c r="L353" s="3">
        <f>K353*VLOOKUP(NXT!B353,Tinhgiavon!$A$5:$G$500,7,0)</f>
        <v>0</v>
      </c>
    </row>
    <row r="354" spans="1:12" x14ac:dyDescent="0.2">
      <c r="A354" s="2"/>
      <c r="B354" s="2">
        <f>DM!C353</f>
        <v>0</v>
      </c>
      <c r="C354" s="2">
        <f>IF(B354=0,0,VLOOKUP(B354,DM!$C$5:$E$500,2,0))</f>
        <v>0</v>
      </c>
      <c r="D354" s="2">
        <f>IF(B354=0,0,VLOOKUP(B354,DM!$C$5:$E$500,3,0))</f>
        <v>0</v>
      </c>
      <c r="E354" s="3">
        <f>VLOOKUP(B354,Tondau!$B$5:$E$500,3,0)</f>
        <v>0</v>
      </c>
      <c r="F354" s="3">
        <f>VLOOKUP(B354,Tondau!$B$5:$E$500,4,0)</f>
        <v>0</v>
      </c>
      <c r="G354" s="3">
        <f>VLOOKUP(B354,THNhap!$B$5:$F$500,4,0)</f>
        <v>0</v>
      </c>
      <c r="H354" s="3">
        <f>VLOOKUP(B354,THNhap!$B$5:$F$500,5,0)</f>
        <v>0</v>
      </c>
      <c r="I354" s="3">
        <f>VLOOKUP(B354,THXuat!$B$5:$E$500,4,0)</f>
        <v>0</v>
      </c>
      <c r="J354" s="3">
        <f>I354*VLOOKUP(NXT!B354,Tinhgiavon!$A$5:$G$500,7,0)</f>
        <v>0</v>
      </c>
      <c r="K354" s="3">
        <f t="shared" si="6"/>
        <v>0</v>
      </c>
      <c r="L354" s="3">
        <f>K354*VLOOKUP(NXT!B354,Tinhgiavon!$A$5:$G$500,7,0)</f>
        <v>0</v>
      </c>
    </row>
    <row r="355" spans="1:12" x14ac:dyDescent="0.2">
      <c r="A355" s="2"/>
      <c r="B355" s="2">
        <f>DM!C354</f>
        <v>0</v>
      </c>
      <c r="C355" s="2">
        <f>IF(B355=0,0,VLOOKUP(B355,DM!$C$5:$E$500,2,0))</f>
        <v>0</v>
      </c>
      <c r="D355" s="2">
        <f>IF(B355=0,0,VLOOKUP(B355,DM!$C$5:$E$500,3,0))</f>
        <v>0</v>
      </c>
      <c r="E355" s="3">
        <f>VLOOKUP(B355,Tondau!$B$5:$E$500,3,0)</f>
        <v>0</v>
      </c>
      <c r="F355" s="3">
        <f>VLOOKUP(B355,Tondau!$B$5:$E$500,4,0)</f>
        <v>0</v>
      </c>
      <c r="G355" s="3">
        <f>VLOOKUP(B355,THNhap!$B$5:$F$500,4,0)</f>
        <v>0</v>
      </c>
      <c r="H355" s="3">
        <f>VLOOKUP(B355,THNhap!$B$5:$F$500,5,0)</f>
        <v>0</v>
      </c>
      <c r="I355" s="3">
        <f>VLOOKUP(B355,THXuat!$B$5:$E$500,4,0)</f>
        <v>0</v>
      </c>
      <c r="J355" s="3">
        <f>I355*VLOOKUP(NXT!B355,Tinhgiavon!$A$5:$G$500,7,0)</f>
        <v>0</v>
      </c>
      <c r="K355" s="3">
        <f t="shared" si="6"/>
        <v>0</v>
      </c>
      <c r="L355" s="3">
        <f>K355*VLOOKUP(NXT!B355,Tinhgiavon!$A$5:$G$500,7,0)</f>
        <v>0</v>
      </c>
    </row>
    <row r="356" spans="1:12" x14ac:dyDescent="0.2">
      <c r="A356" s="2"/>
      <c r="B356" s="2">
        <f>DM!C355</f>
        <v>0</v>
      </c>
      <c r="C356" s="2">
        <f>IF(B356=0,0,VLOOKUP(B356,DM!$C$5:$E$500,2,0))</f>
        <v>0</v>
      </c>
      <c r="D356" s="2">
        <f>IF(B356=0,0,VLOOKUP(B356,DM!$C$5:$E$500,3,0))</f>
        <v>0</v>
      </c>
      <c r="E356" s="3">
        <f>VLOOKUP(B356,Tondau!$B$5:$E$500,3,0)</f>
        <v>0</v>
      </c>
      <c r="F356" s="3">
        <f>VLOOKUP(B356,Tondau!$B$5:$E$500,4,0)</f>
        <v>0</v>
      </c>
      <c r="G356" s="3">
        <f>VLOOKUP(B356,THNhap!$B$5:$F$500,4,0)</f>
        <v>0</v>
      </c>
      <c r="H356" s="3">
        <f>VLOOKUP(B356,THNhap!$B$5:$F$500,5,0)</f>
        <v>0</v>
      </c>
      <c r="I356" s="3">
        <f>VLOOKUP(B356,THXuat!$B$5:$E$500,4,0)</f>
        <v>0</v>
      </c>
      <c r="J356" s="3">
        <f>I356*VLOOKUP(NXT!B356,Tinhgiavon!$A$5:$G$500,7,0)</f>
        <v>0</v>
      </c>
      <c r="K356" s="3">
        <f t="shared" si="6"/>
        <v>0</v>
      </c>
      <c r="L356" s="3">
        <f>K356*VLOOKUP(NXT!B356,Tinhgiavon!$A$5:$G$500,7,0)</f>
        <v>0</v>
      </c>
    </row>
    <row r="357" spans="1:12" x14ac:dyDescent="0.2">
      <c r="A357" s="2"/>
      <c r="B357" s="2">
        <f>DM!C356</f>
        <v>0</v>
      </c>
      <c r="C357" s="2">
        <f>IF(B357=0,0,VLOOKUP(B357,DM!$C$5:$E$500,2,0))</f>
        <v>0</v>
      </c>
      <c r="D357" s="2">
        <f>IF(B357=0,0,VLOOKUP(B357,DM!$C$5:$E$500,3,0))</f>
        <v>0</v>
      </c>
      <c r="E357" s="3">
        <f>VLOOKUP(B357,Tondau!$B$5:$E$500,3,0)</f>
        <v>0</v>
      </c>
      <c r="F357" s="3">
        <f>VLOOKUP(B357,Tondau!$B$5:$E$500,4,0)</f>
        <v>0</v>
      </c>
      <c r="G357" s="3">
        <f>VLOOKUP(B357,THNhap!$B$5:$F$500,4,0)</f>
        <v>0</v>
      </c>
      <c r="H357" s="3">
        <f>VLOOKUP(B357,THNhap!$B$5:$F$500,5,0)</f>
        <v>0</v>
      </c>
      <c r="I357" s="3">
        <f>VLOOKUP(B357,THXuat!$B$5:$E$500,4,0)</f>
        <v>0</v>
      </c>
      <c r="J357" s="3">
        <f>I357*VLOOKUP(NXT!B357,Tinhgiavon!$A$5:$G$500,7,0)</f>
        <v>0</v>
      </c>
      <c r="K357" s="3">
        <f t="shared" si="6"/>
        <v>0</v>
      </c>
      <c r="L357" s="3">
        <f>K357*VLOOKUP(NXT!B357,Tinhgiavon!$A$5:$G$500,7,0)</f>
        <v>0</v>
      </c>
    </row>
    <row r="358" spans="1:12" x14ac:dyDescent="0.2">
      <c r="A358" s="2"/>
      <c r="B358" s="2">
        <f>DM!C357</f>
        <v>0</v>
      </c>
      <c r="C358" s="2">
        <f>IF(B358=0,0,VLOOKUP(B358,DM!$C$5:$E$500,2,0))</f>
        <v>0</v>
      </c>
      <c r="D358" s="2">
        <f>IF(B358=0,0,VLOOKUP(B358,DM!$C$5:$E$500,3,0))</f>
        <v>0</v>
      </c>
      <c r="E358" s="3">
        <f>VLOOKUP(B358,Tondau!$B$5:$E$500,3,0)</f>
        <v>0</v>
      </c>
      <c r="F358" s="3">
        <f>VLOOKUP(B358,Tondau!$B$5:$E$500,4,0)</f>
        <v>0</v>
      </c>
      <c r="G358" s="3">
        <f>VLOOKUP(B358,THNhap!$B$5:$F$500,4,0)</f>
        <v>0</v>
      </c>
      <c r="H358" s="3">
        <f>VLOOKUP(B358,THNhap!$B$5:$F$500,5,0)</f>
        <v>0</v>
      </c>
      <c r="I358" s="3">
        <f>VLOOKUP(B358,THXuat!$B$5:$E$500,4,0)</f>
        <v>0</v>
      </c>
      <c r="J358" s="3">
        <f>I358*VLOOKUP(NXT!B358,Tinhgiavon!$A$5:$G$500,7,0)</f>
        <v>0</v>
      </c>
      <c r="K358" s="3">
        <f t="shared" si="6"/>
        <v>0</v>
      </c>
      <c r="L358" s="3">
        <f>K358*VLOOKUP(NXT!B358,Tinhgiavon!$A$5:$G$500,7,0)</f>
        <v>0</v>
      </c>
    </row>
    <row r="359" spans="1:12" x14ac:dyDescent="0.2">
      <c r="A359" s="2"/>
      <c r="B359" s="2">
        <f>DM!C358</f>
        <v>0</v>
      </c>
      <c r="C359" s="2">
        <f>IF(B359=0,0,VLOOKUP(B359,DM!$C$5:$E$500,2,0))</f>
        <v>0</v>
      </c>
      <c r="D359" s="2">
        <f>IF(B359=0,0,VLOOKUP(B359,DM!$C$5:$E$500,3,0))</f>
        <v>0</v>
      </c>
      <c r="E359" s="3">
        <f>VLOOKUP(B359,Tondau!$B$5:$E$500,3,0)</f>
        <v>0</v>
      </c>
      <c r="F359" s="3">
        <f>VLOOKUP(B359,Tondau!$B$5:$E$500,4,0)</f>
        <v>0</v>
      </c>
      <c r="G359" s="3">
        <f>VLOOKUP(B359,THNhap!$B$5:$F$500,4,0)</f>
        <v>0</v>
      </c>
      <c r="H359" s="3">
        <f>VLOOKUP(B359,THNhap!$B$5:$F$500,5,0)</f>
        <v>0</v>
      </c>
      <c r="I359" s="3">
        <f>VLOOKUP(B359,THXuat!$B$5:$E$500,4,0)</f>
        <v>0</v>
      </c>
      <c r="J359" s="3">
        <f>I359*VLOOKUP(NXT!B359,Tinhgiavon!$A$5:$G$500,7,0)</f>
        <v>0</v>
      </c>
      <c r="K359" s="3">
        <f t="shared" si="6"/>
        <v>0</v>
      </c>
      <c r="L359" s="3">
        <f>K359*VLOOKUP(NXT!B359,Tinhgiavon!$A$5:$G$500,7,0)</f>
        <v>0</v>
      </c>
    </row>
    <row r="360" spans="1:12" x14ac:dyDescent="0.2">
      <c r="A360" s="2"/>
      <c r="B360" s="2">
        <f>DM!C359</f>
        <v>0</v>
      </c>
      <c r="C360" s="2">
        <f>IF(B360=0,0,VLOOKUP(B360,DM!$C$5:$E$500,2,0))</f>
        <v>0</v>
      </c>
      <c r="D360" s="2">
        <f>IF(B360=0,0,VLOOKUP(B360,DM!$C$5:$E$500,3,0))</f>
        <v>0</v>
      </c>
      <c r="E360" s="3">
        <f>VLOOKUP(B360,Tondau!$B$5:$E$500,3,0)</f>
        <v>0</v>
      </c>
      <c r="F360" s="3">
        <f>VLOOKUP(B360,Tondau!$B$5:$E$500,4,0)</f>
        <v>0</v>
      </c>
      <c r="G360" s="3">
        <f>VLOOKUP(B360,THNhap!$B$5:$F$500,4,0)</f>
        <v>0</v>
      </c>
      <c r="H360" s="3">
        <f>VLOOKUP(B360,THNhap!$B$5:$F$500,5,0)</f>
        <v>0</v>
      </c>
      <c r="I360" s="3">
        <f>VLOOKUP(B360,THXuat!$B$5:$E$500,4,0)</f>
        <v>0</v>
      </c>
      <c r="J360" s="3">
        <f>I360*VLOOKUP(NXT!B360,Tinhgiavon!$A$5:$G$500,7,0)</f>
        <v>0</v>
      </c>
      <c r="K360" s="3">
        <f t="shared" si="6"/>
        <v>0</v>
      </c>
      <c r="L360" s="3">
        <f>K360*VLOOKUP(NXT!B360,Tinhgiavon!$A$5:$G$500,7,0)</f>
        <v>0</v>
      </c>
    </row>
    <row r="361" spans="1:12" x14ac:dyDescent="0.2">
      <c r="A361" s="2"/>
      <c r="B361" s="2">
        <f>DM!C360</f>
        <v>0</v>
      </c>
      <c r="C361" s="2">
        <f>IF(B361=0,0,VLOOKUP(B361,DM!$C$5:$E$500,2,0))</f>
        <v>0</v>
      </c>
      <c r="D361" s="2">
        <f>IF(B361=0,0,VLOOKUP(B361,DM!$C$5:$E$500,3,0))</f>
        <v>0</v>
      </c>
      <c r="E361" s="3">
        <f>VLOOKUP(B361,Tondau!$B$5:$E$500,3,0)</f>
        <v>0</v>
      </c>
      <c r="F361" s="3">
        <f>VLOOKUP(B361,Tondau!$B$5:$E$500,4,0)</f>
        <v>0</v>
      </c>
      <c r="G361" s="3">
        <f>VLOOKUP(B361,THNhap!$B$5:$F$500,4,0)</f>
        <v>0</v>
      </c>
      <c r="H361" s="3">
        <f>VLOOKUP(B361,THNhap!$B$5:$F$500,5,0)</f>
        <v>0</v>
      </c>
      <c r="I361" s="3">
        <f>VLOOKUP(B361,THXuat!$B$5:$E$500,4,0)</f>
        <v>0</v>
      </c>
      <c r="J361" s="3">
        <f>I361*VLOOKUP(NXT!B361,Tinhgiavon!$A$5:$G$500,7,0)</f>
        <v>0</v>
      </c>
      <c r="K361" s="3">
        <f t="shared" si="6"/>
        <v>0</v>
      </c>
      <c r="L361" s="3">
        <f>K361*VLOOKUP(NXT!B361,Tinhgiavon!$A$5:$G$500,7,0)</f>
        <v>0</v>
      </c>
    </row>
    <row r="362" spans="1:12" x14ac:dyDescent="0.2">
      <c r="A362" s="2"/>
      <c r="B362" s="2">
        <f>DM!C361</f>
        <v>0</v>
      </c>
      <c r="C362" s="2">
        <f>IF(B362=0,0,VLOOKUP(B362,DM!$C$5:$E$500,2,0))</f>
        <v>0</v>
      </c>
      <c r="D362" s="2">
        <f>IF(B362=0,0,VLOOKUP(B362,DM!$C$5:$E$500,3,0))</f>
        <v>0</v>
      </c>
      <c r="E362" s="3">
        <f>VLOOKUP(B362,Tondau!$B$5:$E$500,3,0)</f>
        <v>0</v>
      </c>
      <c r="F362" s="3">
        <f>VLOOKUP(B362,Tondau!$B$5:$E$500,4,0)</f>
        <v>0</v>
      </c>
      <c r="G362" s="3">
        <f>VLOOKUP(B362,THNhap!$B$5:$F$500,4,0)</f>
        <v>0</v>
      </c>
      <c r="H362" s="3">
        <f>VLOOKUP(B362,THNhap!$B$5:$F$500,5,0)</f>
        <v>0</v>
      </c>
      <c r="I362" s="3">
        <f>VLOOKUP(B362,THXuat!$B$5:$E$500,4,0)</f>
        <v>0</v>
      </c>
      <c r="J362" s="3">
        <f>I362*VLOOKUP(NXT!B362,Tinhgiavon!$A$5:$G$500,7,0)</f>
        <v>0</v>
      </c>
      <c r="K362" s="3">
        <f t="shared" si="6"/>
        <v>0</v>
      </c>
      <c r="L362" s="3">
        <f>K362*VLOOKUP(NXT!B362,Tinhgiavon!$A$5:$G$500,7,0)</f>
        <v>0</v>
      </c>
    </row>
    <row r="363" spans="1:12" x14ac:dyDescent="0.2">
      <c r="A363" s="2"/>
      <c r="B363" s="2">
        <f>DM!C362</f>
        <v>0</v>
      </c>
      <c r="C363" s="2">
        <f>IF(B363=0,0,VLOOKUP(B363,DM!$C$5:$E$500,2,0))</f>
        <v>0</v>
      </c>
      <c r="D363" s="2">
        <f>IF(B363=0,0,VLOOKUP(B363,DM!$C$5:$E$500,3,0))</f>
        <v>0</v>
      </c>
      <c r="E363" s="3">
        <f>VLOOKUP(B363,Tondau!$B$5:$E$500,3,0)</f>
        <v>0</v>
      </c>
      <c r="F363" s="3">
        <f>VLOOKUP(B363,Tondau!$B$5:$E$500,4,0)</f>
        <v>0</v>
      </c>
      <c r="G363" s="3">
        <f>VLOOKUP(B363,THNhap!$B$5:$F$500,4,0)</f>
        <v>0</v>
      </c>
      <c r="H363" s="3">
        <f>VLOOKUP(B363,THNhap!$B$5:$F$500,5,0)</f>
        <v>0</v>
      </c>
      <c r="I363" s="3">
        <f>VLOOKUP(B363,THXuat!$B$5:$E$500,4,0)</f>
        <v>0</v>
      </c>
      <c r="J363" s="3">
        <f>I363*VLOOKUP(NXT!B363,Tinhgiavon!$A$5:$G$500,7,0)</f>
        <v>0</v>
      </c>
      <c r="K363" s="3">
        <f t="shared" si="6"/>
        <v>0</v>
      </c>
      <c r="L363" s="3">
        <f>K363*VLOOKUP(NXT!B363,Tinhgiavon!$A$5:$G$500,7,0)</f>
        <v>0</v>
      </c>
    </row>
    <row r="364" spans="1:12" x14ac:dyDescent="0.2">
      <c r="A364" s="2"/>
      <c r="B364" s="2">
        <f>DM!C363</f>
        <v>0</v>
      </c>
      <c r="C364" s="2">
        <f>IF(B364=0,0,VLOOKUP(B364,DM!$C$5:$E$500,2,0))</f>
        <v>0</v>
      </c>
      <c r="D364" s="2">
        <f>IF(B364=0,0,VLOOKUP(B364,DM!$C$5:$E$500,3,0))</f>
        <v>0</v>
      </c>
      <c r="E364" s="3">
        <f>VLOOKUP(B364,Tondau!$B$5:$E$500,3,0)</f>
        <v>0</v>
      </c>
      <c r="F364" s="3">
        <f>VLOOKUP(B364,Tondau!$B$5:$E$500,4,0)</f>
        <v>0</v>
      </c>
      <c r="G364" s="3">
        <f>VLOOKUP(B364,THNhap!$B$5:$F$500,4,0)</f>
        <v>0</v>
      </c>
      <c r="H364" s="3">
        <f>VLOOKUP(B364,THNhap!$B$5:$F$500,5,0)</f>
        <v>0</v>
      </c>
      <c r="I364" s="3">
        <f>VLOOKUP(B364,THXuat!$B$5:$E$500,4,0)</f>
        <v>0</v>
      </c>
      <c r="J364" s="3">
        <f>I364*VLOOKUP(NXT!B364,Tinhgiavon!$A$5:$G$500,7,0)</f>
        <v>0</v>
      </c>
      <c r="K364" s="3">
        <f t="shared" si="6"/>
        <v>0</v>
      </c>
      <c r="L364" s="3">
        <f>K364*VLOOKUP(NXT!B364,Tinhgiavon!$A$5:$G$500,7,0)</f>
        <v>0</v>
      </c>
    </row>
    <row r="365" spans="1:12" x14ac:dyDescent="0.2">
      <c r="A365" s="2"/>
      <c r="B365" s="2">
        <f>DM!C364</f>
        <v>0</v>
      </c>
      <c r="C365" s="2">
        <f>IF(B365=0,0,VLOOKUP(B365,DM!$C$5:$E$500,2,0))</f>
        <v>0</v>
      </c>
      <c r="D365" s="2">
        <f>IF(B365=0,0,VLOOKUP(B365,DM!$C$5:$E$500,3,0))</f>
        <v>0</v>
      </c>
      <c r="E365" s="3">
        <f>VLOOKUP(B365,Tondau!$B$5:$E$500,3,0)</f>
        <v>0</v>
      </c>
      <c r="F365" s="3">
        <f>VLOOKUP(B365,Tondau!$B$5:$E$500,4,0)</f>
        <v>0</v>
      </c>
      <c r="G365" s="3">
        <f>VLOOKUP(B365,THNhap!$B$5:$F$500,4,0)</f>
        <v>0</v>
      </c>
      <c r="H365" s="3">
        <f>VLOOKUP(B365,THNhap!$B$5:$F$500,5,0)</f>
        <v>0</v>
      </c>
      <c r="I365" s="3">
        <f>VLOOKUP(B365,THXuat!$B$5:$E$500,4,0)</f>
        <v>0</v>
      </c>
      <c r="J365" s="3">
        <f>I365*VLOOKUP(NXT!B365,Tinhgiavon!$A$5:$G$500,7,0)</f>
        <v>0</v>
      </c>
      <c r="K365" s="3">
        <f t="shared" si="6"/>
        <v>0</v>
      </c>
      <c r="L365" s="3">
        <f>K365*VLOOKUP(NXT!B365,Tinhgiavon!$A$5:$G$500,7,0)</f>
        <v>0</v>
      </c>
    </row>
    <row r="366" spans="1:12" x14ac:dyDescent="0.2">
      <c r="A366" s="2"/>
      <c r="B366" s="2">
        <f>DM!C365</f>
        <v>0</v>
      </c>
      <c r="C366" s="2">
        <f>IF(B366=0,0,VLOOKUP(B366,DM!$C$5:$E$500,2,0))</f>
        <v>0</v>
      </c>
      <c r="D366" s="2">
        <f>IF(B366=0,0,VLOOKUP(B366,DM!$C$5:$E$500,3,0))</f>
        <v>0</v>
      </c>
      <c r="E366" s="3">
        <f>VLOOKUP(B366,Tondau!$B$5:$E$500,3,0)</f>
        <v>0</v>
      </c>
      <c r="F366" s="3">
        <f>VLOOKUP(B366,Tondau!$B$5:$E$500,4,0)</f>
        <v>0</v>
      </c>
      <c r="G366" s="3">
        <f>VLOOKUP(B366,THNhap!$B$5:$F$500,4,0)</f>
        <v>0</v>
      </c>
      <c r="H366" s="3">
        <f>VLOOKUP(B366,THNhap!$B$5:$F$500,5,0)</f>
        <v>0</v>
      </c>
      <c r="I366" s="3">
        <f>VLOOKUP(B366,THXuat!$B$5:$E$500,4,0)</f>
        <v>0</v>
      </c>
      <c r="J366" s="3">
        <f>I366*VLOOKUP(NXT!B366,Tinhgiavon!$A$5:$G$500,7,0)</f>
        <v>0</v>
      </c>
      <c r="K366" s="3">
        <f t="shared" si="6"/>
        <v>0</v>
      </c>
      <c r="L366" s="3">
        <f>K366*VLOOKUP(NXT!B366,Tinhgiavon!$A$5:$G$500,7,0)</f>
        <v>0</v>
      </c>
    </row>
    <row r="367" spans="1:12" x14ac:dyDescent="0.2">
      <c r="A367" s="2"/>
      <c r="B367" s="2">
        <f>DM!C366</f>
        <v>0</v>
      </c>
      <c r="C367" s="2">
        <f>IF(B367=0,0,VLOOKUP(B367,DM!$C$5:$E$500,2,0))</f>
        <v>0</v>
      </c>
      <c r="D367" s="2">
        <f>IF(B367=0,0,VLOOKUP(B367,DM!$C$5:$E$500,3,0))</f>
        <v>0</v>
      </c>
      <c r="E367" s="3">
        <f>VLOOKUP(B367,Tondau!$B$5:$E$500,3,0)</f>
        <v>0</v>
      </c>
      <c r="F367" s="3">
        <f>VLOOKUP(B367,Tondau!$B$5:$E$500,4,0)</f>
        <v>0</v>
      </c>
      <c r="G367" s="3">
        <f>VLOOKUP(B367,THNhap!$B$5:$F$500,4,0)</f>
        <v>0</v>
      </c>
      <c r="H367" s="3">
        <f>VLOOKUP(B367,THNhap!$B$5:$F$500,5,0)</f>
        <v>0</v>
      </c>
      <c r="I367" s="3">
        <f>VLOOKUP(B367,THXuat!$B$5:$E$500,4,0)</f>
        <v>0</v>
      </c>
      <c r="J367" s="3">
        <f>I367*VLOOKUP(NXT!B367,Tinhgiavon!$A$5:$G$500,7,0)</f>
        <v>0</v>
      </c>
      <c r="K367" s="3">
        <f t="shared" si="6"/>
        <v>0</v>
      </c>
      <c r="L367" s="3">
        <f>K367*VLOOKUP(NXT!B367,Tinhgiavon!$A$5:$G$500,7,0)</f>
        <v>0</v>
      </c>
    </row>
    <row r="368" spans="1:12" x14ac:dyDescent="0.2">
      <c r="A368" s="2"/>
      <c r="B368" s="2">
        <f>DM!C367</f>
        <v>0</v>
      </c>
      <c r="C368" s="2">
        <f>IF(B368=0,0,VLOOKUP(B368,DM!$C$5:$E$500,2,0))</f>
        <v>0</v>
      </c>
      <c r="D368" s="2">
        <f>IF(B368=0,0,VLOOKUP(B368,DM!$C$5:$E$500,3,0))</f>
        <v>0</v>
      </c>
      <c r="E368" s="3">
        <f>VLOOKUP(B368,Tondau!$B$5:$E$500,3,0)</f>
        <v>0</v>
      </c>
      <c r="F368" s="3">
        <f>VLOOKUP(B368,Tondau!$B$5:$E$500,4,0)</f>
        <v>0</v>
      </c>
      <c r="G368" s="3">
        <f>VLOOKUP(B368,THNhap!$B$5:$F$500,4,0)</f>
        <v>0</v>
      </c>
      <c r="H368" s="3">
        <f>VLOOKUP(B368,THNhap!$B$5:$F$500,5,0)</f>
        <v>0</v>
      </c>
      <c r="I368" s="3">
        <f>VLOOKUP(B368,THXuat!$B$5:$E$500,4,0)</f>
        <v>0</v>
      </c>
      <c r="J368" s="3">
        <f>I368*VLOOKUP(NXT!B368,Tinhgiavon!$A$5:$G$500,7,0)</f>
        <v>0</v>
      </c>
      <c r="K368" s="3">
        <f t="shared" si="6"/>
        <v>0</v>
      </c>
      <c r="L368" s="3">
        <f>K368*VLOOKUP(NXT!B368,Tinhgiavon!$A$5:$G$500,7,0)</f>
        <v>0</v>
      </c>
    </row>
    <row r="369" spans="1:12" x14ac:dyDescent="0.2">
      <c r="A369" s="2"/>
      <c r="B369" s="2">
        <f>DM!C368</f>
        <v>0</v>
      </c>
      <c r="C369" s="2">
        <f>IF(B369=0,0,VLOOKUP(B369,DM!$C$5:$E$500,2,0))</f>
        <v>0</v>
      </c>
      <c r="D369" s="2">
        <f>IF(B369=0,0,VLOOKUP(B369,DM!$C$5:$E$500,3,0))</f>
        <v>0</v>
      </c>
      <c r="E369" s="3">
        <f>VLOOKUP(B369,Tondau!$B$5:$E$500,3,0)</f>
        <v>0</v>
      </c>
      <c r="F369" s="3">
        <f>VLOOKUP(B369,Tondau!$B$5:$E$500,4,0)</f>
        <v>0</v>
      </c>
      <c r="G369" s="3">
        <f>VLOOKUP(B369,THNhap!$B$5:$F$500,4,0)</f>
        <v>0</v>
      </c>
      <c r="H369" s="3">
        <f>VLOOKUP(B369,THNhap!$B$5:$F$500,5,0)</f>
        <v>0</v>
      </c>
      <c r="I369" s="3">
        <f>VLOOKUP(B369,THXuat!$B$5:$E$500,4,0)</f>
        <v>0</v>
      </c>
      <c r="J369" s="3">
        <f>I369*VLOOKUP(NXT!B369,Tinhgiavon!$A$5:$G$500,7,0)</f>
        <v>0</v>
      </c>
      <c r="K369" s="3">
        <f t="shared" si="6"/>
        <v>0</v>
      </c>
      <c r="L369" s="3">
        <f>K369*VLOOKUP(NXT!B369,Tinhgiavon!$A$5:$G$500,7,0)</f>
        <v>0</v>
      </c>
    </row>
    <row r="370" spans="1:12" x14ac:dyDescent="0.2">
      <c r="A370" s="2"/>
      <c r="B370" s="2">
        <f>DM!C369</f>
        <v>0</v>
      </c>
      <c r="C370" s="2">
        <f>IF(B370=0,0,VLOOKUP(B370,DM!$C$5:$E$500,2,0))</f>
        <v>0</v>
      </c>
      <c r="D370" s="2">
        <f>IF(B370=0,0,VLOOKUP(B370,DM!$C$5:$E$500,3,0))</f>
        <v>0</v>
      </c>
      <c r="E370" s="3">
        <f>VLOOKUP(B370,Tondau!$B$5:$E$500,3,0)</f>
        <v>0</v>
      </c>
      <c r="F370" s="3">
        <f>VLOOKUP(B370,Tondau!$B$5:$E$500,4,0)</f>
        <v>0</v>
      </c>
      <c r="G370" s="3">
        <f>VLOOKUP(B370,THNhap!$B$5:$F$500,4,0)</f>
        <v>0</v>
      </c>
      <c r="H370" s="3">
        <f>VLOOKUP(B370,THNhap!$B$5:$F$500,5,0)</f>
        <v>0</v>
      </c>
      <c r="I370" s="3">
        <f>VLOOKUP(B370,THXuat!$B$5:$E$500,4,0)</f>
        <v>0</v>
      </c>
      <c r="J370" s="3">
        <f>I370*VLOOKUP(NXT!B370,Tinhgiavon!$A$5:$G$500,7,0)</f>
        <v>0</v>
      </c>
      <c r="K370" s="3">
        <f t="shared" si="6"/>
        <v>0</v>
      </c>
      <c r="L370" s="3">
        <f>K370*VLOOKUP(NXT!B370,Tinhgiavon!$A$5:$G$500,7,0)</f>
        <v>0</v>
      </c>
    </row>
    <row r="371" spans="1:12" x14ac:dyDescent="0.2">
      <c r="A371" s="2"/>
      <c r="B371" s="2">
        <f>DM!C370</f>
        <v>0</v>
      </c>
      <c r="C371" s="2">
        <f>IF(B371=0,0,VLOOKUP(B371,DM!$C$5:$E$500,2,0))</f>
        <v>0</v>
      </c>
      <c r="D371" s="2">
        <f>IF(B371=0,0,VLOOKUP(B371,DM!$C$5:$E$500,3,0))</f>
        <v>0</v>
      </c>
      <c r="E371" s="3">
        <f>VLOOKUP(B371,Tondau!$B$5:$E$500,3,0)</f>
        <v>0</v>
      </c>
      <c r="F371" s="3">
        <f>VLOOKUP(B371,Tondau!$B$5:$E$500,4,0)</f>
        <v>0</v>
      </c>
      <c r="G371" s="3">
        <f>VLOOKUP(B371,THNhap!$B$5:$F$500,4,0)</f>
        <v>0</v>
      </c>
      <c r="H371" s="3">
        <f>VLOOKUP(B371,THNhap!$B$5:$F$500,5,0)</f>
        <v>0</v>
      </c>
      <c r="I371" s="3">
        <f>VLOOKUP(B371,THXuat!$B$5:$E$500,4,0)</f>
        <v>0</v>
      </c>
      <c r="J371" s="3">
        <f>I371*VLOOKUP(NXT!B371,Tinhgiavon!$A$5:$G$500,7,0)</f>
        <v>0</v>
      </c>
      <c r="K371" s="3">
        <f t="shared" si="6"/>
        <v>0</v>
      </c>
      <c r="L371" s="3">
        <f>K371*VLOOKUP(NXT!B371,Tinhgiavon!$A$5:$G$500,7,0)</f>
        <v>0</v>
      </c>
    </row>
    <row r="372" spans="1:12" x14ac:dyDescent="0.2">
      <c r="A372" s="2"/>
      <c r="B372" s="2">
        <f>DM!C371</f>
        <v>0</v>
      </c>
      <c r="C372" s="2">
        <f>IF(B372=0,0,VLOOKUP(B372,DM!$C$5:$E$500,2,0))</f>
        <v>0</v>
      </c>
      <c r="D372" s="2">
        <f>IF(B372=0,0,VLOOKUP(B372,DM!$C$5:$E$500,3,0))</f>
        <v>0</v>
      </c>
      <c r="E372" s="3">
        <f>VLOOKUP(B372,Tondau!$B$5:$E$500,3,0)</f>
        <v>0</v>
      </c>
      <c r="F372" s="3">
        <f>VLOOKUP(B372,Tondau!$B$5:$E$500,4,0)</f>
        <v>0</v>
      </c>
      <c r="G372" s="3">
        <f>VLOOKUP(B372,THNhap!$B$5:$F$500,4,0)</f>
        <v>0</v>
      </c>
      <c r="H372" s="3">
        <f>VLOOKUP(B372,THNhap!$B$5:$F$500,5,0)</f>
        <v>0</v>
      </c>
      <c r="I372" s="3">
        <f>VLOOKUP(B372,THXuat!$B$5:$E$500,4,0)</f>
        <v>0</v>
      </c>
      <c r="J372" s="3">
        <f>I372*VLOOKUP(NXT!B372,Tinhgiavon!$A$5:$G$500,7,0)</f>
        <v>0</v>
      </c>
      <c r="K372" s="3">
        <f t="shared" si="6"/>
        <v>0</v>
      </c>
      <c r="L372" s="3">
        <f>K372*VLOOKUP(NXT!B372,Tinhgiavon!$A$5:$G$500,7,0)</f>
        <v>0</v>
      </c>
    </row>
    <row r="373" spans="1:12" x14ac:dyDescent="0.2">
      <c r="A373" s="2"/>
      <c r="B373" s="2">
        <f>DM!C372</f>
        <v>0</v>
      </c>
      <c r="C373" s="2">
        <f>IF(B373=0,0,VLOOKUP(B373,DM!$C$5:$E$500,2,0))</f>
        <v>0</v>
      </c>
      <c r="D373" s="2">
        <f>IF(B373=0,0,VLOOKUP(B373,DM!$C$5:$E$500,3,0))</f>
        <v>0</v>
      </c>
      <c r="E373" s="3">
        <f>VLOOKUP(B373,Tondau!$B$5:$E$500,3,0)</f>
        <v>0</v>
      </c>
      <c r="F373" s="3">
        <f>VLOOKUP(B373,Tondau!$B$5:$E$500,4,0)</f>
        <v>0</v>
      </c>
      <c r="G373" s="3">
        <f>VLOOKUP(B373,THNhap!$B$5:$F$500,4,0)</f>
        <v>0</v>
      </c>
      <c r="H373" s="3">
        <f>VLOOKUP(B373,THNhap!$B$5:$F$500,5,0)</f>
        <v>0</v>
      </c>
      <c r="I373" s="3">
        <f>VLOOKUP(B373,THXuat!$B$5:$E$500,4,0)</f>
        <v>0</v>
      </c>
      <c r="J373" s="3">
        <f>I373*VLOOKUP(NXT!B373,Tinhgiavon!$A$5:$G$500,7,0)</f>
        <v>0</v>
      </c>
      <c r="K373" s="3">
        <f t="shared" si="6"/>
        <v>0</v>
      </c>
      <c r="L373" s="3">
        <f>K373*VLOOKUP(NXT!B373,Tinhgiavon!$A$5:$G$500,7,0)</f>
        <v>0</v>
      </c>
    </row>
    <row r="374" spans="1:12" x14ac:dyDescent="0.2">
      <c r="A374" s="2"/>
      <c r="B374" s="2">
        <f>DM!C373</f>
        <v>0</v>
      </c>
      <c r="C374" s="2">
        <f>IF(B374=0,0,VLOOKUP(B374,DM!$C$5:$E$500,2,0))</f>
        <v>0</v>
      </c>
      <c r="D374" s="2">
        <f>IF(B374=0,0,VLOOKUP(B374,DM!$C$5:$E$500,3,0))</f>
        <v>0</v>
      </c>
      <c r="E374" s="3">
        <f>VLOOKUP(B374,Tondau!$B$5:$E$500,3,0)</f>
        <v>0</v>
      </c>
      <c r="F374" s="3">
        <f>VLOOKUP(B374,Tondau!$B$5:$E$500,4,0)</f>
        <v>0</v>
      </c>
      <c r="G374" s="3">
        <f>VLOOKUP(B374,THNhap!$B$5:$F$500,4,0)</f>
        <v>0</v>
      </c>
      <c r="H374" s="3">
        <f>VLOOKUP(B374,THNhap!$B$5:$F$500,5,0)</f>
        <v>0</v>
      </c>
      <c r="I374" s="3">
        <f>VLOOKUP(B374,THXuat!$B$5:$E$500,4,0)</f>
        <v>0</v>
      </c>
      <c r="J374" s="3">
        <f>I374*VLOOKUP(NXT!B374,Tinhgiavon!$A$5:$G$500,7,0)</f>
        <v>0</v>
      </c>
      <c r="K374" s="3">
        <f t="shared" si="6"/>
        <v>0</v>
      </c>
      <c r="L374" s="3">
        <f>K374*VLOOKUP(NXT!B374,Tinhgiavon!$A$5:$G$500,7,0)</f>
        <v>0</v>
      </c>
    </row>
    <row r="375" spans="1:12" x14ac:dyDescent="0.2">
      <c r="A375" s="2"/>
      <c r="B375" s="2">
        <f>DM!C374</f>
        <v>0</v>
      </c>
      <c r="C375" s="2">
        <f>IF(B375=0,0,VLOOKUP(B375,DM!$C$5:$E$500,2,0))</f>
        <v>0</v>
      </c>
      <c r="D375" s="2">
        <f>IF(B375=0,0,VLOOKUP(B375,DM!$C$5:$E$500,3,0))</f>
        <v>0</v>
      </c>
      <c r="E375" s="3">
        <f>VLOOKUP(B375,Tondau!$B$5:$E$500,3,0)</f>
        <v>0</v>
      </c>
      <c r="F375" s="3">
        <f>VLOOKUP(B375,Tondau!$B$5:$E$500,4,0)</f>
        <v>0</v>
      </c>
      <c r="G375" s="3">
        <f>VLOOKUP(B375,THNhap!$B$5:$F$500,4,0)</f>
        <v>0</v>
      </c>
      <c r="H375" s="3">
        <f>VLOOKUP(B375,THNhap!$B$5:$F$500,5,0)</f>
        <v>0</v>
      </c>
      <c r="I375" s="3">
        <f>VLOOKUP(B375,THXuat!$B$5:$E$500,4,0)</f>
        <v>0</v>
      </c>
      <c r="J375" s="3">
        <f>I375*VLOOKUP(NXT!B375,Tinhgiavon!$A$5:$G$500,7,0)</f>
        <v>0</v>
      </c>
      <c r="K375" s="3">
        <f t="shared" si="6"/>
        <v>0</v>
      </c>
      <c r="L375" s="3">
        <f>K375*VLOOKUP(NXT!B375,Tinhgiavon!$A$5:$G$500,7,0)</f>
        <v>0</v>
      </c>
    </row>
    <row r="376" spans="1:12" x14ac:dyDescent="0.2">
      <c r="A376" s="2"/>
      <c r="B376" s="2">
        <f>DM!C375</f>
        <v>0</v>
      </c>
      <c r="C376" s="2">
        <f>IF(B376=0,0,VLOOKUP(B376,DM!$C$5:$E$500,2,0))</f>
        <v>0</v>
      </c>
      <c r="D376" s="2">
        <f>IF(B376=0,0,VLOOKUP(B376,DM!$C$5:$E$500,3,0))</f>
        <v>0</v>
      </c>
      <c r="E376" s="3">
        <f>VLOOKUP(B376,Tondau!$B$5:$E$500,3,0)</f>
        <v>0</v>
      </c>
      <c r="F376" s="3">
        <f>VLOOKUP(B376,Tondau!$B$5:$E$500,4,0)</f>
        <v>0</v>
      </c>
      <c r="G376" s="3">
        <f>VLOOKUP(B376,THNhap!$B$5:$F$500,4,0)</f>
        <v>0</v>
      </c>
      <c r="H376" s="3">
        <f>VLOOKUP(B376,THNhap!$B$5:$F$500,5,0)</f>
        <v>0</v>
      </c>
      <c r="I376" s="3">
        <f>VLOOKUP(B376,THXuat!$B$5:$E$500,4,0)</f>
        <v>0</v>
      </c>
      <c r="J376" s="3">
        <f>I376*VLOOKUP(NXT!B376,Tinhgiavon!$A$5:$G$500,7,0)</f>
        <v>0</v>
      </c>
      <c r="K376" s="3">
        <f t="shared" si="6"/>
        <v>0</v>
      </c>
      <c r="L376" s="3">
        <f>K376*VLOOKUP(NXT!B376,Tinhgiavon!$A$5:$G$500,7,0)</f>
        <v>0</v>
      </c>
    </row>
    <row r="377" spans="1:12" x14ac:dyDescent="0.2">
      <c r="A377" s="2"/>
      <c r="B377" s="2">
        <f>DM!C376</f>
        <v>0</v>
      </c>
      <c r="C377" s="2">
        <f>IF(B377=0,0,VLOOKUP(B377,DM!$C$5:$E$500,2,0))</f>
        <v>0</v>
      </c>
      <c r="D377" s="2">
        <f>IF(B377=0,0,VLOOKUP(B377,DM!$C$5:$E$500,3,0))</f>
        <v>0</v>
      </c>
      <c r="E377" s="3">
        <f>VLOOKUP(B377,Tondau!$B$5:$E$500,3,0)</f>
        <v>0</v>
      </c>
      <c r="F377" s="3">
        <f>VLOOKUP(B377,Tondau!$B$5:$E$500,4,0)</f>
        <v>0</v>
      </c>
      <c r="G377" s="3">
        <f>VLOOKUP(B377,THNhap!$B$5:$F$500,4,0)</f>
        <v>0</v>
      </c>
      <c r="H377" s="3">
        <f>VLOOKUP(B377,THNhap!$B$5:$F$500,5,0)</f>
        <v>0</v>
      </c>
      <c r="I377" s="3">
        <f>VLOOKUP(B377,THXuat!$B$5:$E$500,4,0)</f>
        <v>0</v>
      </c>
      <c r="J377" s="3">
        <f>I377*VLOOKUP(NXT!B377,Tinhgiavon!$A$5:$G$500,7,0)</f>
        <v>0</v>
      </c>
      <c r="K377" s="3">
        <f t="shared" si="6"/>
        <v>0</v>
      </c>
      <c r="L377" s="3">
        <f>K377*VLOOKUP(NXT!B377,Tinhgiavon!$A$5:$G$500,7,0)</f>
        <v>0</v>
      </c>
    </row>
    <row r="378" spans="1:12" x14ac:dyDescent="0.2">
      <c r="A378" s="2"/>
      <c r="B378" s="2">
        <f>DM!C377</f>
        <v>0</v>
      </c>
      <c r="C378" s="2">
        <f>IF(B378=0,0,VLOOKUP(B378,DM!$C$5:$E$500,2,0))</f>
        <v>0</v>
      </c>
      <c r="D378" s="2">
        <f>IF(B378=0,0,VLOOKUP(B378,DM!$C$5:$E$500,3,0))</f>
        <v>0</v>
      </c>
      <c r="E378" s="3">
        <f>VLOOKUP(B378,Tondau!$B$5:$E$500,3,0)</f>
        <v>0</v>
      </c>
      <c r="F378" s="3">
        <f>VLOOKUP(B378,Tondau!$B$5:$E$500,4,0)</f>
        <v>0</v>
      </c>
      <c r="G378" s="3">
        <f>VLOOKUP(B378,THNhap!$B$5:$F$500,4,0)</f>
        <v>0</v>
      </c>
      <c r="H378" s="3">
        <f>VLOOKUP(B378,THNhap!$B$5:$F$500,5,0)</f>
        <v>0</v>
      </c>
      <c r="I378" s="3">
        <f>VLOOKUP(B378,THXuat!$B$5:$E$500,4,0)</f>
        <v>0</v>
      </c>
      <c r="J378" s="3">
        <f>I378*VLOOKUP(NXT!B378,Tinhgiavon!$A$5:$G$500,7,0)</f>
        <v>0</v>
      </c>
      <c r="K378" s="3">
        <f t="shared" si="6"/>
        <v>0</v>
      </c>
      <c r="L378" s="3">
        <f>K378*VLOOKUP(NXT!B378,Tinhgiavon!$A$5:$G$500,7,0)</f>
        <v>0</v>
      </c>
    </row>
    <row r="379" spans="1:12" x14ac:dyDescent="0.2">
      <c r="A379" s="2"/>
      <c r="B379" s="2">
        <f>DM!C378</f>
        <v>0</v>
      </c>
      <c r="C379" s="2">
        <f>IF(B379=0,0,VLOOKUP(B379,DM!$C$5:$E$500,2,0))</f>
        <v>0</v>
      </c>
      <c r="D379" s="2">
        <f>IF(B379=0,0,VLOOKUP(B379,DM!$C$5:$E$500,3,0))</f>
        <v>0</v>
      </c>
      <c r="E379" s="3">
        <f>VLOOKUP(B379,Tondau!$B$5:$E$500,3,0)</f>
        <v>0</v>
      </c>
      <c r="F379" s="3">
        <f>VLOOKUP(B379,Tondau!$B$5:$E$500,4,0)</f>
        <v>0</v>
      </c>
      <c r="G379" s="3">
        <f>VLOOKUP(B379,THNhap!$B$5:$F$500,4,0)</f>
        <v>0</v>
      </c>
      <c r="H379" s="3">
        <f>VLOOKUP(B379,THNhap!$B$5:$F$500,5,0)</f>
        <v>0</v>
      </c>
      <c r="I379" s="3">
        <f>VLOOKUP(B379,THXuat!$B$5:$E$500,4,0)</f>
        <v>0</v>
      </c>
      <c r="J379" s="3">
        <f>I379*VLOOKUP(NXT!B379,Tinhgiavon!$A$5:$G$500,7,0)</f>
        <v>0</v>
      </c>
      <c r="K379" s="3">
        <f t="shared" si="6"/>
        <v>0</v>
      </c>
      <c r="L379" s="3">
        <f>K379*VLOOKUP(NXT!B379,Tinhgiavon!$A$5:$G$500,7,0)</f>
        <v>0</v>
      </c>
    </row>
    <row r="380" spans="1:12" x14ac:dyDescent="0.2">
      <c r="A380" s="2"/>
      <c r="B380" s="2">
        <f>DM!C379</f>
        <v>0</v>
      </c>
      <c r="C380" s="2">
        <f>IF(B380=0,0,VLOOKUP(B380,DM!$C$5:$E$500,2,0))</f>
        <v>0</v>
      </c>
      <c r="D380" s="2">
        <f>IF(B380=0,0,VLOOKUP(B380,DM!$C$5:$E$500,3,0))</f>
        <v>0</v>
      </c>
      <c r="E380" s="3">
        <f>VLOOKUP(B380,Tondau!$B$5:$E$500,3,0)</f>
        <v>0</v>
      </c>
      <c r="F380" s="3">
        <f>VLOOKUP(B380,Tondau!$B$5:$E$500,4,0)</f>
        <v>0</v>
      </c>
      <c r="G380" s="3">
        <f>VLOOKUP(B380,THNhap!$B$5:$F$500,4,0)</f>
        <v>0</v>
      </c>
      <c r="H380" s="3">
        <f>VLOOKUP(B380,THNhap!$B$5:$F$500,5,0)</f>
        <v>0</v>
      </c>
      <c r="I380" s="3">
        <f>VLOOKUP(B380,THXuat!$B$5:$E$500,4,0)</f>
        <v>0</v>
      </c>
      <c r="J380" s="3">
        <f>I380*VLOOKUP(NXT!B380,Tinhgiavon!$A$5:$G$500,7,0)</f>
        <v>0</v>
      </c>
      <c r="K380" s="3">
        <f t="shared" si="6"/>
        <v>0</v>
      </c>
      <c r="L380" s="3">
        <f>K380*VLOOKUP(NXT!B380,Tinhgiavon!$A$5:$G$500,7,0)</f>
        <v>0</v>
      </c>
    </row>
    <row r="381" spans="1:12" x14ac:dyDescent="0.2">
      <c r="A381" s="2"/>
      <c r="B381" s="2">
        <f>DM!C380</f>
        <v>0</v>
      </c>
      <c r="C381" s="2">
        <f>IF(B381=0,0,VLOOKUP(B381,DM!$C$5:$E$500,2,0))</f>
        <v>0</v>
      </c>
      <c r="D381" s="2">
        <f>IF(B381=0,0,VLOOKUP(B381,DM!$C$5:$E$500,3,0))</f>
        <v>0</v>
      </c>
      <c r="E381" s="3">
        <f>VLOOKUP(B381,Tondau!$B$5:$E$500,3,0)</f>
        <v>0</v>
      </c>
      <c r="F381" s="3">
        <f>VLOOKUP(B381,Tondau!$B$5:$E$500,4,0)</f>
        <v>0</v>
      </c>
      <c r="G381" s="3">
        <f>VLOOKUP(B381,THNhap!$B$5:$F$500,4,0)</f>
        <v>0</v>
      </c>
      <c r="H381" s="3">
        <f>VLOOKUP(B381,THNhap!$B$5:$F$500,5,0)</f>
        <v>0</v>
      </c>
      <c r="I381" s="3">
        <f>VLOOKUP(B381,THXuat!$B$5:$E$500,4,0)</f>
        <v>0</v>
      </c>
      <c r="J381" s="3">
        <f>I381*VLOOKUP(NXT!B381,Tinhgiavon!$A$5:$G$500,7,0)</f>
        <v>0</v>
      </c>
      <c r="K381" s="3">
        <f t="shared" si="6"/>
        <v>0</v>
      </c>
      <c r="L381" s="3">
        <f>K381*VLOOKUP(NXT!B381,Tinhgiavon!$A$5:$G$500,7,0)</f>
        <v>0</v>
      </c>
    </row>
    <row r="382" spans="1:12" x14ac:dyDescent="0.2">
      <c r="A382" s="2"/>
      <c r="B382" s="2">
        <f>DM!C381</f>
        <v>0</v>
      </c>
      <c r="C382" s="2">
        <f>IF(B382=0,0,VLOOKUP(B382,DM!$C$5:$E$500,2,0))</f>
        <v>0</v>
      </c>
      <c r="D382" s="2">
        <f>IF(B382=0,0,VLOOKUP(B382,DM!$C$5:$E$500,3,0))</f>
        <v>0</v>
      </c>
      <c r="E382" s="3">
        <f>VLOOKUP(B382,Tondau!$B$5:$E$500,3,0)</f>
        <v>0</v>
      </c>
      <c r="F382" s="3">
        <f>VLOOKUP(B382,Tondau!$B$5:$E$500,4,0)</f>
        <v>0</v>
      </c>
      <c r="G382" s="3">
        <f>VLOOKUP(B382,THNhap!$B$5:$F$500,4,0)</f>
        <v>0</v>
      </c>
      <c r="H382" s="3">
        <f>VLOOKUP(B382,THNhap!$B$5:$F$500,5,0)</f>
        <v>0</v>
      </c>
      <c r="I382" s="3">
        <f>VLOOKUP(B382,THXuat!$B$5:$E$500,4,0)</f>
        <v>0</v>
      </c>
      <c r="J382" s="3">
        <f>I382*VLOOKUP(NXT!B382,Tinhgiavon!$A$5:$G$500,7,0)</f>
        <v>0</v>
      </c>
      <c r="K382" s="3">
        <f t="shared" si="6"/>
        <v>0</v>
      </c>
      <c r="L382" s="3">
        <f>K382*VLOOKUP(NXT!B382,Tinhgiavon!$A$5:$G$500,7,0)</f>
        <v>0</v>
      </c>
    </row>
    <row r="383" spans="1:12" x14ac:dyDescent="0.2">
      <c r="A383" s="2"/>
      <c r="B383" s="2">
        <f>DM!C382</f>
        <v>0</v>
      </c>
      <c r="C383" s="2">
        <f>IF(B383=0,0,VLOOKUP(B383,DM!$C$5:$E$500,2,0))</f>
        <v>0</v>
      </c>
      <c r="D383" s="2">
        <f>IF(B383=0,0,VLOOKUP(B383,DM!$C$5:$E$500,3,0))</f>
        <v>0</v>
      </c>
      <c r="E383" s="3">
        <f>VLOOKUP(B383,Tondau!$B$5:$E$500,3,0)</f>
        <v>0</v>
      </c>
      <c r="F383" s="3">
        <f>VLOOKUP(B383,Tondau!$B$5:$E$500,4,0)</f>
        <v>0</v>
      </c>
      <c r="G383" s="3">
        <f>VLOOKUP(B383,THNhap!$B$5:$F$500,4,0)</f>
        <v>0</v>
      </c>
      <c r="H383" s="3">
        <f>VLOOKUP(B383,THNhap!$B$5:$F$500,5,0)</f>
        <v>0</v>
      </c>
      <c r="I383" s="3">
        <f>VLOOKUP(B383,THXuat!$B$5:$E$500,4,0)</f>
        <v>0</v>
      </c>
      <c r="J383" s="3">
        <f>I383*VLOOKUP(NXT!B383,Tinhgiavon!$A$5:$G$500,7,0)</f>
        <v>0</v>
      </c>
      <c r="K383" s="3">
        <f t="shared" si="6"/>
        <v>0</v>
      </c>
      <c r="L383" s="3">
        <f>K383*VLOOKUP(NXT!B383,Tinhgiavon!$A$5:$G$500,7,0)</f>
        <v>0</v>
      </c>
    </row>
    <row r="384" spans="1:12" x14ac:dyDescent="0.2">
      <c r="A384" s="2"/>
      <c r="B384" s="2">
        <f>DM!C383</f>
        <v>0</v>
      </c>
      <c r="C384" s="2">
        <f>IF(B384=0,0,VLOOKUP(B384,DM!$C$5:$E$500,2,0))</f>
        <v>0</v>
      </c>
      <c r="D384" s="2">
        <f>IF(B384=0,0,VLOOKUP(B384,DM!$C$5:$E$500,3,0))</f>
        <v>0</v>
      </c>
      <c r="E384" s="3">
        <f>VLOOKUP(B384,Tondau!$B$5:$E$500,3,0)</f>
        <v>0</v>
      </c>
      <c r="F384" s="3">
        <f>VLOOKUP(B384,Tondau!$B$5:$E$500,4,0)</f>
        <v>0</v>
      </c>
      <c r="G384" s="3">
        <f>VLOOKUP(B384,THNhap!$B$5:$F$500,4,0)</f>
        <v>0</v>
      </c>
      <c r="H384" s="3">
        <f>VLOOKUP(B384,THNhap!$B$5:$F$500,5,0)</f>
        <v>0</v>
      </c>
      <c r="I384" s="3">
        <f>VLOOKUP(B384,THXuat!$B$5:$E$500,4,0)</f>
        <v>0</v>
      </c>
      <c r="J384" s="3">
        <f>I384*VLOOKUP(NXT!B384,Tinhgiavon!$A$5:$G$500,7,0)</f>
        <v>0</v>
      </c>
      <c r="K384" s="3">
        <f t="shared" si="6"/>
        <v>0</v>
      </c>
      <c r="L384" s="3">
        <f>K384*VLOOKUP(NXT!B384,Tinhgiavon!$A$5:$G$500,7,0)</f>
        <v>0</v>
      </c>
    </row>
    <row r="385" spans="1:12" x14ac:dyDescent="0.2">
      <c r="A385" s="2"/>
      <c r="B385" s="2">
        <f>DM!C384</f>
        <v>0</v>
      </c>
      <c r="C385" s="2">
        <f>IF(B385=0,0,VLOOKUP(B385,DM!$C$5:$E$500,2,0))</f>
        <v>0</v>
      </c>
      <c r="D385" s="2">
        <f>IF(B385=0,0,VLOOKUP(B385,DM!$C$5:$E$500,3,0))</f>
        <v>0</v>
      </c>
      <c r="E385" s="3">
        <f>VLOOKUP(B385,Tondau!$B$5:$E$500,3,0)</f>
        <v>0</v>
      </c>
      <c r="F385" s="3">
        <f>VLOOKUP(B385,Tondau!$B$5:$E$500,4,0)</f>
        <v>0</v>
      </c>
      <c r="G385" s="3">
        <f>VLOOKUP(B385,THNhap!$B$5:$F$500,4,0)</f>
        <v>0</v>
      </c>
      <c r="H385" s="3">
        <f>VLOOKUP(B385,THNhap!$B$5:$F$500,5,0)</f>
        <v>0</v>
      </c>
      <c r="I385" s="3">
        <f>VLOOKUP(B385,THXuat!$B$5:$E$500,4,0)</f>
        <v>0</v>
      </c>
      <c r="J385" s="3">
        <f>I385*VLOOKUP(NXT!B385,Tinhgiavon!$A$5:$G$500,7,0)</f>
        <v>0</v>
      </c>
      <c r="K385" s="3">
        <f t="shared" si="6"/>
        <v>0</v>
      </c>
      <c r="L385" s="3">
        <f>K385*VLOOKUP(NXT!B385,Tinhgiavon!$A$5:$G$500,7,0)</f>
        <v>0</v>
      </c>
    </row>
    <row r="386" spans="1:12" x14ac:dyDescent="0.2">
      <c r="A386" s="2"/>
      <c r="B386" s="2">
        <f>DM!C385</f>
        <v>0</v>
      </c>
      <c r="C386" s="2">
        <f>IF(B386=0,0,VLOOKUP(B386,DM!$C$5:$E$500,2,0))</f>
        <v>0</v>
      </c>
      <c r="D386" s="2">
        <f>IF(B386=0,0,VLOOKUP(B386,DM!$C$5:$E$500,3,0))</f>
        <v>0</v>
      </c>
      <c r="E386" s="3">
        <f>VLOOKUP(B386,Tondau!$B$5:$E$500,3,0)</f>
        <v>0</v>
      </c>
      <c r="F386" s="3">
        <f>VLOOKUP(B386,Tondau!$B$5:$E$500,4,0)</f>
        <v>0</v>
      </c>
      <c r="G386" s="3">
        <f>VLOOKUP(B386,THNhap!$B$5:$F$500,4,0)</f>
        <v>0</v>
      </c>
      <c r="H386" s="3">
        <f>VLOOKUP(B386,THNhap!$B$5:$F$500,5,0)</f>
        <v>0</v>
      </c>
      <c r="I386" s="3">
        <f>VLOOKUP(B386,THXuat!$B$5:$E$500,4,0)</f>
        <v>0</v>
      </c>
      <c r="J386" s="3">
        <f>I386*VLOOKUP(NXT!B386,Tinhgiavon!$A$5:$G$500,7,0)</f>
        <v>0</v>
      </c>
      <c r="K386" s="3">
        <f t="shared" si="6"/>
        <v>0</v>
      </c>
      <c r="L386" s="3">
        <f>K386*VLOOKUP(NXT!B386,Tinhgiavon!$A$5:$G$500,7,0)</f>
        <v>0</v>
      </c>
    </row>
    <row r="387" spans="1:12" x14ac:dyDescent="0.2">
      <c r="A387" s="2"/>
      <c r="B387" s="2">
        <f>DM!C386</f>
        <v>0</v>
      </c>
      <c r="C387" s="2">
        <f>IF(B387=0,0,VLOOKUP(B387,DM!$C$5:$E$500,2,0))</f>
        <v>0</v>
      </c>
      <c r="D387" s="2">
        <f>IF(B387=0,0,VLOOKUP(B387,DM!$C$5:$E$500,3,0))</f>
        <v>0</v>
      </c>
      <c r="E387" s="3">
        <f>VLOOKUP(B387,Tondau!$B$5:$E$500,3,0)</f>
        <v>0</v>
      </c>
      <c r="F387" s="3">
        <f>VLOOKUP(B387,Tondau!$B$5:$E$500,4,0)</f>
        <v>0</v>
      </c>
      <c r="G387" s="3">
        <f>VLOOKUP(B387,THNhap!$B$5:$F$500,4,0)</f>
        <v>0</v>
      </c>
      <c r="H387" s="3">
        <f>VLOOKUP(B387,THNhap!$B$5:$F$500,5,0)</f>
        <v>0</v>
      </c>
      <c r="I387" s="3">
        <f>VLOOKUP(B387,THXuat!$B$5:$E$500,4,0)</f>
        <v>0</v>
      </c>
      <c r="J387" s="3">
        <f>I387*VLOOKUP(NXT!B387,Tinhgiavon!$A$5:$G$500,7,0)</f>
        <v>0</v>
      </c>
      <c r="K387" s="3">
        <f t="shared" si="6"/>
        <v>0</v>
      </c>
      <c r="L387" s="3">
        <f>K387*VLOOKUP(NXT!B387,Tinhgiavon!$A$5:$G$500,7,0)</f>
        <v>0</v>
      </c>
    </row>
    <row r="388" spans="1:12" x14ac:dyDescent="0.2">
      <c r="A388" s="2"/>
      <c r="B388" s="2">
        <f>DM!C387</f>
        <v>0</v>
      </c>
      <c r="C388" s="2">
        <f>IF(B388=0,0,VLOOKUP(B388,DM!$C$5:$E$500,2,0))</f>
        <v>0</v>
      </c>
      <c r="D388" s="2">
        <f>IF(B388=0,0,VLOOKUP(B388,DM!$C$5:$E$500,3,0))</f>
        <v>0</v>
      </c>
      <c r="E388" s="3">
        <f>VLOOKUP(B388,Tondau!$B$5:$E$500,3,0)</f>
        <v>0</v>
      </c>
      <c r="F388" s="3">
        <f>VLOOKUP(B388,Tondau!$B$5:$E$500,4,0)</f>
        <v>0</v>
      </c>
      <c r="G388" s="3">
        <f>VLOOKUP(B388,THNhap!$B$5:$F$500,4,0)</f>
        <v>0</v>
      </c>
      <c r="H388" s="3">
        <f>VLOOKUP(B388,THNhap!$B$5:$F$500,5,0)</f>
        <v>0</v>
      </c>
      <c r="I388" s="3">
        <f>VLOOKUP(B388,THXuat!$B$5:$E$500,4,0)</f>
        <v>0</v>
      </c>
      <c r="J388" s="3">
        <f>I388*VLOOKUP(NXT!B388,Tinhgiavon!$A$5:$G$500,7,0)</f>
        <v>0</v>
      </c>
      <c r="K388" s="3">
        <f t="shared" si="6"/>
        <v>0</v>
      </c>
      <c r="L388" s="3">
        <f>K388*VLOOKUP(NXT!B388,Tinhgiavon!$A$5:$G$500,7,0)</f>
        <v>0</v>
      </c>
    </row>
    <row r="389" spans="1:12" x14ac:dyDescent="0.2">
      <c r="A389" s="2"/>
      <c r="B389" s="2">
        <f>DM!C388</f>
        <v>0</v>
      </c>
      <c r="C389" s="2">
        <f>IF(B389=0,0,VLOOKUP(B389,DM!$C$5:$E$500,2,0))</f>
        <v>0</v>
      </c>
      <c r="D389" s="2">
        <f>IF(B389=0,0,VLOOKUP(B389,DM!$C$5:$E$500,3,0))</f>
        <v>0</v>
      </c>
      <c r="E389" s="3">
        <f>VLOOKUP(B389,Tondau!$B$5:$E$500,3,0)</f>
        <v>0</v>
      </c>
      <c r="F389" s="3">
        <f>VLOOKUP(B389,Tondau!$B$5:$E$500,4,0)</f>
        <v>0</v>
      </c>
      <c r="G389" s="3">
        <f>VLOOKUP(B389,THNhap!$B$5:$F$500,4,0)</f>
        <v>0</v>
      </c>
      <c r="H389" s="3">
        <f>VLOOKUP(B389,THNhap!$B$5:$F$500,5,0)</f>
        <v>0</v>
      </c>
      <c r="I389" s="3">
        <f>VLOOKUP(B389,THXuat!$B$5:$E$500,4,0)</f>
        <v>0</v>
      </c>
      <c r="J389" s="3">
        <f>I389*VLOOKUP(NXT!B389,Tinhgiavon!$A$5:$G$500,7,0)</f>
        <v>0</v>
      </c>
      <c r="K389" s="3">
        <f t="shared" si="6"/>
        <v>0</v>
      </c>
      <c r="L389" s="3">
        <f>K389*VLOOKUP(NXT!B389,Tinhgiavon!$A$5:$G$500,7,0)</f>
        <v>0</v>
      </c>
    </row>
    <row r="390" spans="1:12" x14ac:dyDescent="0.2">
      <c r="A390" s="2"/>
      <c r="B390" s="2">
        <f>DM!C389</f>
        <v>0</v>
      </c>
      <c r="C390" s="2">
        <f>IF(B390=0,0,VLOOKUP(B390,DM!$C$5:$E$500,2,0))</f>
        <v>0</v>
      </c>
      <c r="D390" s="2">
        <f>IF(B390=0,0,VLOOKUP(B390,DM!$C$5:$E$500,3,0))</f>
        <v>0</v>
      </c>
      <c r="E390" s="3">
        <f>VLOOKUP(B390,Tondau!$B$5:$E$500,3,0)</f>
        <v>0</v>
      </c>
      <c r="F390" s="3">
        <f>VLOOKUP(B390,Tondau!$B$5:$E$500,4,0)</f>
        <v>0</v>
      </c>
      <c r="G390" s="3">
        <f>VLOOKUP(B390,THNhap!$B$5:$F$500,4,0)</f>
        <v>0</v>
      </c>
      <c r="H390" s="3">
        <f>VLOOKUP(B390,THNhap!$B$5:$F$500,5,0)</f>
        <v>0</v>
      </c>
      <c r="I390" s="3">
        <f>VLOOKUP(B390,THXuat!$B$5:$E$500,4,0)</f>
        <v>0</v>
      </c>
      <c r="J390" s="3">
        <f>I390*VLOOKUP(NXT!B390,Tinhgiavon!$A$5:$G$500,7,0)</f>
        <v>0</v>
      </c>
      <c r="K390" s="3">
        <f t="shared" si="6"/>
        <v>0</v>
      </c>
      <c r="L390" s="3">
        <f>K390*VLOOKUP(NXT!B390,Tinhgiavon!$A$5:$G$500,7,0)</f>
        <v>0</v>
      </c>
    </row>
    <row r="391" spans="1:12" x14ac:dyDescent="0.2">
      <c r="A391" s="2"/>
      <c r="B391" s="2">
        <f>DM!C390</f>
        <v>0</v>
      </c>
      <c r="C391" s="2">
        <f>IF(B391=0,0,VLOOKUP(B391,DM!$C$5:$E$500,2,0))</f>
        <v>0</v>
      </c>
      <c r="D391" s="2">
        <f>IF(B391=0,0,VLOOKUP(B391,DM!$C$5:$E$500,3,0))</f>
        <v>0</v>
      </c>
      <c r="E391" s="3">
        <f>VLOOKUP(B391,Tondau!$B$5:$E$500,3,0)</f>
        <v>0</v>
      </c>
      <c r="F391" s="3">
        <f>VLOOKUP(B391,Tondau!$B$5:$E$500,4,0)</f>
        <v>0</v>
      </c>
      <c r="G391" s="3">
        <f>VLOOKUP(B391,THNhap!$B$5:$F$500,4,0)</f>
        <v>0</v>
      </c>
      <c r="H391" s="3">
        <f>VLOOKUP(B391,THNhap!$B$5:$F$500,5,0)</f>
        <v>0</v>
      </c>
      <c r="I391" s="3">
        <f>VLOOKUP(B391,THXuat!$B$5:$E$500,4,0)</f>
        <v>0</v>
      </c>
      <c r="J391" s="3">
        <f>I391*VLOOKUP(NXT!B391,Tinhgiavon!$A$5:$G$500,7,0)</f>
        <v>0</v>
      </c>
      <c r="K391" s="3">
        <f t="shared" ref="K391:K454" si="7">E391+G391-I391</f>
        <v>0</v>
      </c>
      <c r="L391" s="3">
        <f>K391*VLOOKUP(NXT!B391,Tinhgiavon!$A$5:$G$500,7,0)</f>
        <v>0</v>
      </c>
    </row>
    <row r="392" spans="1:12" x14ac:dyDescent="0.2">
      <c r="A392" s="2"/>
      <c r="B392" s="2">
        <f>DM!C391</f>
        <v>0</v>
      </c>
      <c r="C392" s="2">
        <f>IF(B392=0,0,VLOOKUP(B392,DM!$C$5:$E$500,2,0))</f>
        <v>0</v>
      </c>
      <c r="D392" s="2">
        <f>IF(B392=0,0,VLOOKUP(B392,DM!$C$5:$E$500,3,0))</f>
        <v>0</v>
      </c>
      <c r="E392" s="3">
        <f>VLOOKUP(B392,Tondau!$B$5:$E$500,3,0)</f>
        <v>0</v>
      </c>
      <c r="F392" s="3">
        <f>VLOOKUP(B392,Tondau!$B$5:$E$500,4,0)</f>
        <v>0</v>
      </c>
      <c r="G392" s="3">
        <f>VLOOKUP(B392,THNhap!$B$5:$F$500,4,0)</f>
        <v>0</v>
      </c>
      <c r="H392" s="3">
        <f>VLOOKUP(B392,THNhap!$B$5:$F$500,5,0)</f>
        <v>0</v>
      </c>
      <c r="I392" s="3">
        <f>VLOOKUP(B392,THXuat!$B$5:$E$500,4,0)</f>
        <v>0</v>
      </c>
      <c r="J392" s="3">
        <f>I392*VLOOKUP(NXT!B392,Tinhgiavon!$A$5:$G$500,7,0)</f>
        <v>0</v>
      </c>
      <c r="K392" s="3">
        <f t="shared" si="7"/>
        <v>0</v>
      </c>
      <c r="L392" s="3">
        <f>K392*VLOOKUP(NXT!B392,Tinhgiavon!$A$5:$G$500,7,0)</f>
        <v>0</v>
      </c>
    </row>
    <row r="393" spans="1:12" x14ac:dyDescent="0.2">
      <c r="A393" s="2"/>
      <c r="B393" s="2">
        <f>DM!C392</f>
        <v>0</v>
      </c>
      <c r="C393" s="2">
        <f>IF(B393=0,0,VLOOKUP(B393,DM!$C$5:$E$500,2,0))</f>
        <v>0</v>
      </c>
      <c r="D393" s="2">
        <f>IF(B393=0,0,VLOOKUP(B393,DM!$C$5:$E$500,3,0))</f>
        <v>0</v>
      </c>
      <c r="E393" s="3">
        <f>VLOOKUP(B393,Tondau!$B$5:$E$500,3,0)</f>
        <v>0</v>
      </c>
      <c r="F393" s="3">
        <f>VLOOKUP(B393,Tondau!$B$5:$E$500,4,0)</f>
        <v>0</v>
      </c>
      <c r="G393" s="3">
        <f>VLOOKUP(B393,THNhap!$B$5:$F$500,4,0)</f>
        <v>0</v>
      </c>
      <c r="H393" s="3">
        <f>VLOOKUP(B393,THNhap!$B$5:$F$500,5,0)</f>
        <v>0</v>
      </c>
      <c r="I393" s="3">
        <f>VLOOKUP(B393,THXuat!$B$5:$E$500,4,0)</f>
        <v>0</v>
      </c>
      <c r="J393" s="3">
        <f>I393*VLOOKUP(NXT!B393,Tinhgiavon!$A$5:$G$500,7,0)</f>
        <v>0</v>
      </c>
      <c r="K393" s="3">
        <f t="shared" si="7"/>
        <v>0</v>
      </c>
      <c r="L393" s="3">
        <f>K393*VLOOKUP(NXT!B393,Tinhgiavon!$A$5:$G$500,7,0)</f>
        <v>0</v>
      </c>
    </row>
    <row r="394" spans="1:12" x14ac:dyDescent="0.2">
      <c r="A394" s="2"/>
      <c r="B394" s="2">
        <f>DM!C393</f>
        <v>0</v>
      </c>
      <c r="C394" s="2">
        <f>IF(B394=0,0,VLOOKUP(B394,DM!$C$5:$E$500,2,0))</f>
        <v>0</v>
      </c>
      <c r="D394" s="2">
        <f>IF(B394=0,0,VLOOKUP(B394,DM!$C$5:$E$500,3,0))</f>
        <v>0</v>
      </c>
      <c r="E394" s="3">
        <f>VLOOKUP(B394,Tondau!$B$5:$E$500,3,0)</f>
        <v>0</v>
      </c>
      <c r="F394" s="3">
        <f>VLOOKUP(B394,Tondau!$B$5:$E$500,4,0)</f>
        <v>0</v>
      </c>
      <c r="G394" s="3">
        <f>VLOOKUP(B394,THNhap!$B$5:$F$500,4,0)</f>
        <v>0</v>
      </c>
      <c r="H394" s="3">
        <f>VLOOKUP(B394,THNhap!$B$5:$F$500,5,0)</f>
        <v>0</v>
      </c>
      <c r="I394" s="3">
        <f>VLOOKUP(B394,THXuat!$B$5:$E$500,4,0)</f>
        <v>0</v>
      </c>
      <c r="J394" s="3">
        <f>I394*VLOOKUP(NXT!B394,Tinhgiavon!$A$5:$G$500,7,0)</f>
        <v>0</v>
      </c>
      <c r="K394" s="3">
        <f t="shared" si="7"/>
        <v>0</v>
      </c>
      <c r="L394" s="3">
        <f>K394*VLOOKUP(NXT!B394,Tinhgiavon!$A$5:$G$500,7,0)</f>
        <v>0</v>
      </c>
    </row>
    <row r="395" spans="1:12" x14ac:dyDescent="0.2">
      <c r="A395" s="2"/>
      <c r="B395" s="2">
        <f>DM!C394</f>
        <v>0</v>
      </c>
      <c r="C395" s="2">
        <f>IF(B395=0,0,VLOOKUP(B395,DM!$C$5:$E$500,2,0))</f>
        <v>0</v>
      </c>
      <c r="D395" s="2">
        <f>IF(B395=0,0,VLOOKUP(B395,DM!$C$5:$E$500,3,0))</f>
        <v>0</v>
      </c>
      <c r="E395" s="3">
        <f>VLOOKUP(B395,Tondau!$B$5:$E$500,3,0)</f>
        <v>0</v>
      </c>
      <c r="F395" s="3">
        <f>VLOOKUP(B395,Tondau!$B$5:$E$500,4,0)</f>
        <v>0</v>
      </c>
      <c r="G395" s="3">
        <f>VLOOKUP(B395,THNhap!$B$5:$F$500,4,0)</f>
        <v>0</v>
      </c>
      <c r="H395" s="3">
        <f>VLOOKUP(B395,THNhap!$B$5:$F$500,5,0)</f>
        <v>0</v>
      </c>
      <c r="I395" s="3">
        <f>VLOOKUP(B395,THXuat!$B$5:$E$500,4,0)</f>
        <v>0</v>
      </c>
      <c r="J395" s="3">
        <f>I395*VLOOKUP(NXT!B395,Tinhgiavon!$A$5:$G$500,7,0)</f>
        <v>0</v>
      </c>
      <c r="K395" s="3">
        <f t="shared" si="7"/>
        <v>0</v>
      </c>
      <c r="L395" s="3">
        <f>K395*VLOOKUP(NXT!B395,Tinhgiavon!$A$5:$G$500,7,0)</f>
        <v>0</v>
      </c>
    </row>
    <row r="396" spans="1:12" x14ac:dyDescent="0.2">
      <c r="A396" s="2"/>
      <c r="B396" s="2">
        <f>DM!C395</f>
        <v>0</v>
      </c>
      <c r="C396" s="2">
        <f>IF(B396=0,0,VLOOKUP(B396,DM!$C$5:$E$500,2,0))</f>
        <v>0</v>
      </c>
      <c r="D396" s="2">
        <f>IF(B396=0,0,VLOOKUP(B396,DM!$C$5:$E$500,3,0))</f>
        <v>0</v>
      </c>
      <c r="E396" s="3">
        <f>VLOOKUP(B396,Tondau!$B$5:$E$500,3,0)</f>
        <v>0</v>
      </c>
      <c r="F396" s="3">
        <f>VLOOKUP(B396,Tondau!$B$5:$E$500,4,0)</f>
        <v>0</v>
      </c>
      <c r="G396" s="3">
        <f>VLOOKUP(B396,THNhap!$B$5:$F$500,4,0)</f>
        <v>0</v>
      </c>
      <c r="H396" s="3">
        <f>VLOOKUP(B396,THNhap!$B$5:$F$500,5,0)</f>
        <v>0</v>
      </c>
      <c r="I396" s="3">
        <f>VLOOKUP(B396,THXuat!$B$5:$E$500,4,0)</f>
        <v>0</v>
      </c>
      <c r="J396" s="3">
        <f>I396*VLOOKUP(NXT!B396,Tinhgiavon!$A$5:$G$500,7,0)</f>
        <v>0</v>
      </c>
      <c r="K396" s="3">
        <f t="shared" si="7"/>
        <v>0</v>
      </c>
      <c r="L396" s="3">
        <f>K396*VLOOKUP(NXT!B396,Tinhgiavon!$A$5:$G$500,7,0)</f>
        <v>0</v>
      </c>
    </row>
    <row r="397" spans="1:12" x14ac:dyDescent="0.2">
      <c r="A397" s="2"/>
      <c r="B397" s="2">
        <f>DM!C396</f>
        <v>0</v>
      </c>
      <c r="C397" s="2">
        <f>IF(B397=0,0,VLOOKUP(B397,DM!$C$5:$E$500,2,0))</f>
        <v>0</v>
      </c>
      <c r="D397" s="2">
        <f>IF(B397=0,0,VLOOKUP(B397,DM!$C$5:$E$500,3,0))</f>
        <v>0</v>
      </c>
      <c r="E397" s="3">
        <f>VLOOKUP(B397,Tondau!$B$5:$E$500,3,0)</f>
        <v>0</v>
      </c>
      <c r="F397" s="3">
        <f>VLOOKUP(B397,Tondau!$B$5:$E$500,4,0)</f>
        <v>0</v>
      </c>
      <c r="G397" s="3">
        <f>VLOOKUP(B397,THNhap!$B$5:$F$500,4,0)</f>
        <v>0</v>
      </c>
      <c r="H397" s="3">
        <f>VLOOKUP(B397,THNhap!$B$5:$F$500,5,0)</f>
        <v>0</v>
      </c>
      <c r="I397" s="3">
        <f>VLOOKUP(B397,THXuat!$B$5:$E$500,4,0)</f>
        <v>0</v>
      </c>
      <c r="J397" s="3">
        <f>I397*VLOOKUP(NXT!B397,Tinhgiavon!$A$5:$G$500,7,0)</f>
        <v>0</v>
      </c>
      <c r="K397" s="3">
        <f t="shared" si="7"/>
        <v>0</v>
      </c>
      <c r="L397" s="3">
        <f>K397*VLOOKUP(NXT!B397,Tinhgiavon!$A$5:$G$500,7,0)</f>
        <v>0</v>
      </c>
    </row>
    <row r="398" spans="1:12" x14ac:dyDescent="0.2">
      <c r="A398" s="2"/>
      <c r="B398" s="2">
        <f>DM!C397</f>
        <v>0</v>
      </c>
      <c r="C398" s="2">
        <f>IF(B398=0,0,VLOOKUP(B398,DM!$C$5:$E$500,2,0))</f>
        <v>0</v>
      </c>
      <c r="D398" s="2">
        <f>IF(B398=0,0,VLOOKUP(B398,DM!$C$5:$E$500,3,0))</f>
        <v>0</v>
      </c>
      <c r="E398" s="3">
        <f>VLOOKUP(B398,Tondau!$B$5:$E$500,3,0)</f>
        <v>0</v>
      </c>
      <c r="F398" s="3">
        <f>VLOOKUP(B398,Tondau!$B$5:$E$500,4,0)</f>
        <v>0</v>
      </c>
      <c r="G398" s="3">
        <f>VLOOKUP(B398,THNhap!$B$5:$F$500,4,0)</f>
        <v>0</v>
      </c>
      <c r="H398" s="3">
        <f>VLOOKUP(B398,THNhap!$B$5:$F$500,5,0)</f>
        <v>0</v>
      </c>
      <c r="I398" s="3">
        <f>VLOOKUP(B398,THXuat!$B$5:$E$500,4,0)</f>
        <v>0</v>
      </c>
      <c r="J398" s="3">
        <f>I398*VLOOKUP(NXT!B398,Tinhgiavon!$A$5:$G$500,7,0)</f>
        <v>0</v>
      </c>
      <c r="K398" s="3">
        <f t="shared" si="7"/>
        <v>0</v>
      </c>
      <c r="L398" s="3">
        <f>K398*VLOOKUP(NXT!B398,Tinhgiavon!$A$5:$G$500,7,0)</f>
        <v>0</v>
      </c>
    </row>
    <row r="399" spans="1:12" x14ac:dyDescent="0.2">
      <c r="A399" s="2"/>
      <c r="B399" s="2">
        <f>DM!C398</f>
        <v>0</v>
      </c>
      <c r="C399" s="2">
        <f>IF(B399=0,0,VLOOKUP(B399,DM!$C$5:$E$500,2,0))</f>
        <v>0</v>
      </c>
      <c r="D399" s="2">
        <f>IF(B399=0,0,VLOOKUP(B399,DM!$C$5:$E$500,3,0))</f>
        <v>0</v>
      </c>
      <c r="E399" s="3">
        <f>VLOOKUP(B399,Tondau!$B$5:$E$500,3,0)</f>
        <v>0</v>
      </c>
      <c r="F399" s="3">
        <f>VLOOKUP(B399,Tondau!$B$5:$E$500,4,0)</f>
        <v>0</v>
      </c>
      <c r="G399" s="3">
        <f>VLOOKUP(B399,THNhap!$B$5:$F$500,4,0)</f>
        <v>0</v>
      </c>
      <c r="H399" s="3">
        <f>VLOOKUP(B399,THNhap!$B$5:$F$500,5,0)</f>
        <v>0</v>
      </c>
      <c r="I399" s="3">
        <f>VLOOKUP(B399,THXuat!$B$5:$E$500,4,0)</f>
        <v>0</v>
      </c>
      <c r="J399" s="3">
        <f>I399*VLOOKUP(NXT!B399,Tinhgiavon!$A$5:$G$500,7,0)</f>
        <v>0</v>
      </c>
      <c r="K399" s="3">
        <f t="shared" si="7"/>
        <v>0</v>
      </c>
      <c r="L399" s="3">
        <f>K399*VLOOKUP(NXT!B399,Tinhgiavon!$A$5:$G$500,7,0)</f>
        <v>0</v>
      </c>
    </row>
    <row r="400" spans="1:12" x14ac:dyDescent="0.2">
      <c r="A400" s="2"/>
      <c r="B400" s="2">
        <f>DM!C399</f>
        <v>0</v>
      </c>
      <c r="C400" s="2">
        <f>IF(B400=0,0,VLOOKUP(B400,DM!$C$5:$E$500,2,0))</f>
        <v>0</v>
      </c>
      <c r="D400" s="2">
        <f>IF(B400=0,0,VLOOKUP(B400,DM!$C$5:$E$500,3,0))</f>
        <v>0</v>
      </c>
      <c r="E400" s="3">
        <f>VLOOKUP(B400,Tondau!$B$5:$E$500,3,0)</f>
        <v>0</v>
      </c>
      <c r="F400" s="3">
        <f>VLOOKUP(B400,Tondau!$B$5:$E$500,4,0)</f>
        <v>0</v>
      </c>
      <c r="G400" s="3">
        <f>VLOOKUP(B400,THNhap!$B$5:$F$500,4,0)</f>
        <v>0</v>
      </c>
      <c r="H400" s="3">
        <f>VLOOKUP(B400,THNhap!$B$5:$F$500,5,0)</f>
        <v>0</v>
      </c>
      <c r="I400" s="3">
        <f>VLOOKUP(B400,THXuat!$B$5:$E$500,4,0)</f>
        <v>0</v>
      </c>
      <c r="J400" s="3">
        <f>I400*VLOOKUP(NXT!B400,Tinhgiavon!$A$5:$G$500,7,0)</f>
        <v>0</v>
      </c>
      <c r="K400" s="3">
        <f t="shared" si="7"/>
        <v>0</v>
      </c>
      <c r="L400" s="3">
        <f>K400*VLOOKUP(NXT!B400,Tinhgiavon!$A$5:$G$500,7,0)</f>
        <v>0</v>
      </c>
    </row>
    <row r="401" spans="1:12" x14ac:dyDescent="0.2">
      <c r="A401" s="2"/>
      <c r="B401" s="2">
        <f>DM!C400</f>
        <v>0</v>
      </c>
      <c r="C401" s="2">
        <f>IF(B401=0,0,VLOOKUP(B401,DM!$C$5:$E$500,2,0))</f>
        <v>0</v>
      </c>
      <c r="D401" s="2">
        <f>IF(B401=0,0,VLOOKUP(B401,DM!$C$5:$E$500,3,0))</f>
        <v>0</v>
      </c>
      <c r="E401" s="3">
        <f>VLOOKUP(B401,Tondau!$B$5:$E$500,3,0)</f>
        <v>0</v>
      </c>
      <c r="F401" s="3">
        <f>VLOOKUP(B401,Tondau!$B$5:$E$500,4,0)</f>
        <v>0</v>
      </c>
      <c r="G401" s="3">
        <f>VLOOKUP(B401,THNhap!$B$5:$F$500,4,0)</f>
        <v>0</v>
      </c>
      <c r="H401" s="3">
        <f>VLOOKUP(B401,THNhap!$B$5:$F$500,5,0)</f>
        <v>0</v>
      </c>
      <c r="I401" s="3">
        <f>VLOOKUP(B401,THXuat!$B$5:$E$500,4,0)</f>
        <v>0</v>
      </c>
      <c r="J401" s="3">
        <f>I401*VLOOKUP(NXT!B401,Tinhgiavon!$A$5:$G$500,7,0)</f>
        <v>0</v>
      </c>
      <c r="K401" s="3">
        <f t="shared" si="7"/>
        <v>0</v>
      </c>
      <c r="L401" s="3">
        <f>K401*VLOOKUP(NXT!B401,Tinhgiavon!$A$5:$G$500,7,0)</f>
        <v>0</v>
      </c>
    </row>
    <row r="402" spans="1:12" x14ac:dyDescent="0.2">
      <c r="A402" s="2"/>
      <c r="B402" s="2">
        <f>DM!C401</f>
        <v>0</v>
      </c>
      <c r="C402" s="2">
        <f>IF(B402=0,0,VLOOKUP(B402,DM!$C$5:$E$500,2,0))</f>
        <v>0</v>
      </c>
      <c r="D402" s="2">
        <f>IF(B402=0,0,VLOOKUP(B402,DM!$C$5:$E$500,3,0))</f>
        <v>0</v>
      </c>
      <c r="E402" s="3">
        <f>VLOOKUP(B402,Tondau!$B$5:$E$500,3,0)</f>
        <v>0</v>
      </c>
      <c r="F402" s="3">
        <f>VLOOKUP(B402,Tondau!$B$5:$E$500,4,0)</f>
        <v>0</v>
      </c>
      <c r="G402" s="3">
        <f>VLOOKUP(B402,THNhap!$B$5:$F$500,4,0)</f>
        <v>0</v>
      </c>
      <c r="H402" s="3">
        <f>VLOOKUP(B402,THNhap!$B$5:$F$500,5,0)</f>
        <v>0</v>
      </c>
      <c r="I402" s="3">
        <f>VLOOKUP(B402,THXuat!$B$5:$E$500,4,0)</f>
        <v>0</v>
      </c>
      <c r="J402" s="3">
        <f>I402*VLOOKUP(NXT!B402,Tinhgiavon!$A$5:$G$500,7,0)</f>
        <v>0</v>
      </c>
      <c r="K402" s="3">
        <f t="shared" si="7"/>
        <v>0</v>
      </c>
      <c r="L402" s="3">
        <f>K402*VLOOKUP(NXT!B402,Tinhgiavon!$A$5:$G$500,7,0)</f>
        <v>0</v>
      </c>
    </row>
    <row r="403" spans="1:12" x14ac:dyDescent="0.2">
      <c r="A403" s="2"/>
      <c r="B403" s="2">
        <f>DM!C402</f>
        <v>0</v>
      </c>
      <c r="C403" s="2">
        <f>IF(B403=0,0,VLOOKUP(B403,DM!$C$5:$E$500,2,0))</f>
        <v>0</v>
      </c>
      <c r="D403" s="2">
        <f>IF(B403=0,0,VLOOKUP(B403,DM!$C$5:$E$500,3,0))</f>
        <v>0</v>
      </c>
      <c r="E403" s="3">
        <f>VLOOKUP(B403,Tondau!$B$5:$E$500,3,0)</f>
        <v>0</v>
      </c>
      <c r="F403" s="3">
        <f>VLOOKUP(B403,Tondau!$B$5:$E$500,4,0)</f>
        <v>0</v>
      </c>
      <c r="G403" s="3">
        <f>VLOOKUP(B403,THNhap!$B$5:$F$500,4,0)</f>
        <v>0</v>
      </c>
      <c r="H403" s="3">
        <f>VLOOKUP(B403,THNhap!$B$5:$F$500,5,0)</f>
        <v>0</v>
      </c>
      <c r="I403" s="3">
        <f>VLOOKUP(B403,THXuat!$B$5:$E$500,4,0)</f>
        <v>0</v>
      </c>
      <c r="J403" s="3">
        <f>I403*VLOOKUP(NXT!B403,Tinhgiavon!$A$5:$G$500,7,0)</f>
        <v>0</v>
      </c>
      <c r="K403" s="3">
        <f t="shared" si="7"/>
        <v>0</v>
      </c>
      <c r="L403" s="3">
        <f>K403*VLOOKUP(NXT!B403,Tinhgiavon!$A$5:$G$500,7,0)</f>
        <v>0</v>
      </c>
    </row>
    <row r="404" spans="1:12" x14ac:dyDescent="0.2">
      <c r="A404" s="2"/>
      <c r="B404" s="2">
        <f>DM!C403</f>
        <v>0</v>
      </c>
      <c r="C404" s="2">
        <f>IF(B404=0,0,VLOOKUP(B404,DM!$C$5:$E$500,2,0))</f>
        <v>0</v>
      </c>
      <c r="D404" s="2">
        <f>IF(B404=0,0,VLOOKUP(B404,DM!$C$5:$E$500,3,0))</f>
        <v>0</v>
      </c>
      <c r="E404" s="3">
        <f>VLOOKUP(B404,Tondau!$B$5:$E$500,3,0)</f>
        <v>0</v>
      </c>
      <c r="F404" s="3">
        <f>VLOOKUP(B404,Tondau!$B$5:$E$500,4,0)</f>
        <v>0</v>
      </c>
      <c r="G404" s="3">
        <f>VLOOKUP(B404,THNhap!$B$5:$F$500,4,0)</f>
        <v>0</v>
      </c>
      <c r="H404" s="3">
        <f>VLOOKUP(B404,THNhap!$B$5:$F$500,5,0)</f>
        <v>0</v>
      </c>
      <c r="I404" s="3">
        <f>VLOOKUP(B404,THXuat!$B$5:$E$500,4,0)</f>
        <v>0</v>
      </c>
      <c r="J404" s="3">
        <f>I404*VLOOKUP(NXT!B404,Tinhgiavon!$A$5:$G$500,7,0)</f>
        <v>0</v>
      </c>
      <c r="K404" s="3">
        <f t="shared" si="7"/>
        <v>0</v>
      </c>
      <c r="L404" s="3">
        <f>K404*VLOOKUP(NXT!B404,Tinhgiavon!$A$5:$G$500,7,0)</f>
        <v>0</v>
      </c>
    </row>
    <row r="405" spans="1:12" x14ac:dyDescent="0.2">
      <c r="A405" s="2"/>
      <c r="B405" s="2">
        <f>DM!C404</f>
        <v>0</v>
      </c>
      <c r="C405" s="2">
        <f>IF(B405=0,0,VLOOKUP(B405,DM!$C$5:$E$500,2,0))</f>
        <v>0</v>
      </c>
      <c r="D405" s="2">
        <f>IF(B405=0,0,VLOOKUP(B405,DM!$C$5:$E$500,3,0))</f>
        <v>0</v>
      </c>
      <c r="E405" s="3">
        <f>VLOOKUP(B405,Tondau!$B$5:$E$500,3,0)</f>
        <v>0</v>
      </c>
      <c r="F405" s="3">
        <f>VLOOKUP(B405,Tondau!$B$5:$E$500,4,0)</f>
        <v>0</v>
      </c>
      <c r="G405" s="3">
        <f>VLOOKUP(B405,THNhap!$B$5:$F$500,4,0)</f>
        <v>0</v>
      </c>
      <c r="H405" s="3">
        <f>VLOOKUP(B405,THNhap!$B$5:$F$500,5,0)</f>
        <v>0</v>
      </c>
      <c r="I405" s="3">
        <f>VLOOKUP(B405,THXuat!$B$5:$E$500,4,0)</f>
        <v>0</v>
      </c>
      <c r="J405" s="3">
        <f>I405*VLOOKUP(NXT!B405,Tinhgiavon!$A$5:$G$500,7,0)</f>
        <v>0</v>
      </c>
      <c r="K405" s="3">
        <f t="shared" si="7"/>
        <v>0</v>
      </c>
      <c r="L405" s="3">
        <f>K405*VLOOKUP(NXT!B405,Tinhgiavon!$A$5:$G$500,7,0)</f>
        <v>0</v>
      </c>
    </row>
    <row r="406" spans="1:12" x14ac:dyDescent="0.2">
      <c r="A406" s="2"/>
      <c r="B406" s="2">
        <f>DM!C405</f>
        <v>0</v>
      </c>
      <c r="C406" s="2">
        <f>IF(B406=0,0,VLOOKUP(B406,DM!$C$5:$E$500,2,0))</f>
        <v>0</v>
      </c>
      <c r="D406" s="2">
        <f>IF(B406=0,0,VLOOKUP(B406,DM!$C$5:$E$500,3,0))</f>
        <v>0</v>
      </c>
      <c r="E406" s="3">
        <f>VLOOKUP(B406,Tondau!$B$5:$E$500,3,0)</f>
        <v>0</v>
      </c>
      <c r="F406" s="3">
        <f>VLOOKUP(B406,Tondau!$B$5:$E$500,4,0)</f>
        <v>0</v>
      </c>
      <c r="G406" s="3">
        <f>VLOOKUP(B406,THNhap!$B$5:$F$500,4,0)</f>
        <v>0</v>
      </c>
      <c r="H406" s="3">
        <f>VLOOKUP(B406,THNhap!$B$5:$F$500,5,0)</f>
        <v>0</v>
      </c>
      <c r="I406" s="3">
        <f>VLOOKUP(B406,THXuat!$B$5:$E$500,4,0)</f>
        <v>0</v>
      </c>
      <c r="J406" s="3">
        <f>I406*VLOOKUP(NXT!B406,Tinhgiavon!$A$5:$G$500,7,0)</f>
        <v>0</v>
      </c>
      <c r="K406" s="3">
        <f t="shared" si="7"/>
        <v>0</v>
      </c>
      <c r="L406" s="3">
        <f>K406*VLOOKUP(NXT!B406,Tinhgiavon!$A$5:$G$500,7,0)</f>
        <v>0</v>
      </c>
    </row>
    <row r="407" spans="1:12" x14ac:dyDescent="0.2">
      <c r="A407" s="2"/>
      <c r="B407" s="2">
        <f>DM!C406</f>
        <v>0</v>
      </c>
      <c r="C407" s="2">
        <f>IF(B407=0,0,VLOOKUP(B407,DM!$C$5:$E$500,2,0))</f>
        <v>0</v>
      </c>
      <c r="D407" s="2">
        <f>IF(B407=0,0,VLOOKUP(B407,DM!$C$5:$E$500,3,0))</f>
        <v>0</v>
      </c>
      <c r="E407" s="3">
        <f>VLOOKUP(B407,Tondau!$B$5:$E$500,3,0)</f>
        <v>0</v>
      </c>
      <c r="F407" s="3">
        <f>VLOOKUP(B407,Tondau!$B$5:$E$500,4,0)</f>
        <v>0</v>
      </c>
      <c r="G407" s="3">
        <f>VLOOKUP(B407,THNhap!$B$5:$F$500,4,0)</f>
        <v>0</v>
      </c>
      <c r="H407" s="3">
        <f>VLOOKUP(B407,THNhap!$B$5:$F$500,5,0)</f>
        <v>0</v>
      </c>
      <c r="I407" s="3">
        <f>VLOOKUP(B407,THXuat!$B$5:$E$500,4,0)</f>
        <v>0</v>
      </c>
      <c r="J407" s="3">
        <f>I407*VLOOKUP(NXT!B407,Tinhgiavon!$A$5:$G$500,7,0)</f>
        <v>0</v>
      </c>
      <c r="K407" s="3">
        <f t="shared" si="7"/>
        <v>0</v>
      </c>
      <c r="L407" s="3">
        <f>K407*VLOOKUP(NXT!B407,Tinhgiavon!$A$5:$G$500,7,0)</f>
        <v>0</v>
      </c>
    </row>
    <row r="408" spans="1:12" x14ac:dyDescent="0.2">
      <c r="A408" s="2"/>
      <c r="B408" s="2">
        <f>DM!C407</f>
        <v>0</v>
      </c>
      <c r="C408" s="2">
        <f>IF(B408=0,0,VLOOKUP(B408,DM!$C$5:$E$500,2,0))</f>
        <v>0</v>
      </c>
      <c r="D408" s="2">
        <f>IF(B408=0,0,VLOOKUP(B408,DM!$C$5:$E$500,3,0))</f>
        <v>0</v>
      </c>
      <c r="E408" s="3">
        <f>VLOOKUP(B408,Tondau!$B$5:$E$500,3,0)</f>
        <v>0</v>
      </c>
      <c r="F408" s="3">
        <f>VLOOKUP(B408,Tondau!$B$5:$E$500,4,0)</f>
        <v>0</v>
      </c>
      <c r="G408" s="3">
        <f>VLOOKUP(B408,THNhap!$B$5:$F$500,4,0)</f>
        <v>0</v>
      </c>
      <c r="H408" s="3">
        <f>VLOOKUP(B408,THNhap!$B$5:$F$500,5,0)</f>
        <v>0</v>
      </c>
      <c r="I408" s="3">
        <f>VLOOKUP(B408,THXuat!$B$5:$E$500,4,0)</f>
        <v>0</v>
      </c>
      <c r="J408" s="3">
        <f>I408*VLOOKUP(NXT!B408,Tinhgiavon!$A$5:$G$500,7,0)</f>
        <v>0</v>
      </c>
      <c r="K408" s="3">
        <f t="shared" si="7"/>
        <v>0</v>
      </c>
      <c r="L408" s="3">
        <f>K408*VLOOKUP(NXT!B408,Tinhgiavon!$A$5:$G$500,7,0)</f>
        <v>0</v>
      </c>
    </row>
    <row r="409" spans="1:12" x14ac:dyDescent="0.2">
      <c r="A409" s="2"/>
      <c r="B409" s="2">
        <f>DM!C408</f>
        <v>0</v>
      </c>
      <c r="C409" s="2">
        <f>IF(B409=0,0,VLOOKUP(B409,DM!$C$5:$E$500,2,0))</f>
        <v>0</v>
      </c>
      <c r="D409" s="2">
        <f>IF(B409=0,0,VLOOKUP(B409,DM!$C$5:$E$500,3,0))</f>
        <v>0</v>
      </c>
      <c r="E409" s="3">
        <f>VLOOKUP(B409,Tondau!$B$5:$E$500,3,0)</f>
        <v>0</v>
      </c>
      <c r="F409" s="3">
        <f>VLOOKUP(B409,Tondau!$B$5:$E$500,4,0)</f>
        <v>0</v>
      </c>
      <c r="G409" s="3">
        <f>VLOOKUP(B409,THNhap!$B$5:$F$500,4,0)</f>
        <v>0</v>
      </c>
      <c r="H409" s="3">
        <f>VLOOKUP(B409,THNhap!$B$5:$F$500,5,0)</f>
        <v>0</v>
      </c>
      <c r="I409" s="3">
        <f>VLOOKUP(B409,THXuat!$B$5:$E$500,4,0)</f>
        <v>0</v>
      </c>
      <c r="J409" s="3">
        <f>I409*VLOOKUP(NXT!B409,Tinhgiavon!$A$5:$G$500,7,0)</f>
        <v>0</v>
      </c>
      <c r="K409" s="3">
        <f t="shared" si="7"/>
        <v>0</v>
      </c>
      <c r="L409" s="3">
        <f>K409*VLOOKUP(NXT!B409,Tinhgiavon!$A$5:$G$500,7,0)</f>
        <v>0</v>
      </c>
    </row>
    <row r="410" spans="1:12" x14ac:dyDescent="0.2">
      <c r="A410" s="2"/>
      <c r="B410" s="2">
        <f>DM!C409</f>
        <v>0</v>
      </c>
      <c r="C410" s="2">
        <f>IF(B410=0,0,VLOOKUP(B410,DM!$C$5:$E$500,2,0))</f>
        <v>0</v>
      </c>
      <c r="D410" s="2">
        <f>IF(B410=0,0,VLOOKUP(B410,DM!$C$5:$E$500,3,0))</f>
        <v>0</v>
      </c>
      <c r="E410" s="3">
        <f>VLOOKUP(B410,Tondau!$B$5:$E$500,3,0)</f>
        <v>0</v>
      </c>
      <c r="F410" s="3">
        <f>VLOOKUP(B410,Tondau!$B$5:$E$500,4,0)</f>
        <v>0</v>
      </c>
      <c r="G410" s="3">
        <f>VLOOKUP(B410,THNhap!$B$5:$F$500,4,0)</f>
        <v>0</v>
      </c>
      <c r="H410" s="3">
        <f>VLOOKUP(B410,THNhap!$B$5:$F$500,5,0)</f>
        <v>0</v>
      </c>
      <c r="I410" s="3">
        <f>VLOOKUP(B410,THXuat!$B$5:$E$500,4,0)</f>
        <v>0</v>
      </c>
      <c r="J410" s="3">
        <f>I410*VLOOKUP(NXT!B410,Tinhgiavon!$A$5:$G$500,7,0)</f>
        <v>0</v>
      </c>
      <c r="K410" s="3">
        <f t="shared" si="7"/>
        <v>0</v>
      </c>
      <c r="L410" s="3">
        <f>K410*VLOOKUP(NXT!B410,Tinhgiavon!$A$5:$G$500,7,0)</f>
        <v>0</v>
      </c>
    </row>
    <row r="411" spans="1:12" x14ac:dyDescent="0.2">
      <c r="A411" s="2"/>
      <c r="B411" s="2">
        <f>DM!C410</f>
        <v>0</v>
      </c>
      <c r="C411" s="2">
        <f>IF(B411=0,0,VLOOKUP(B411,DM!$C$5:$E$500,2,0))</f>
        <v>0</v>
      </c>
      <c r="D411" s="2">
        <f>IF(B411=0,0,VLOOKUP(B411,DM!$C$5:$E$500,3,0))</f>
        <v>0</v>
      </c>
      <c r="E411" s="3">
        <f>VLOOKUP(B411,Tondau!$B$5:$E$500,3,0)</f>
        <v>0</v>
      </c>
      <c r="F411" s="3">
        <f>VLOOKUP(B411,Tondau!$B$5:$E$500,4,0)</f>
        <v>0</v>
      </c>
      <c r="G411" s="3">
        <f>VLOOKUP(B411,THNhap!$B$5:$F$500,4,0)</f>
        <v>0</v>
      </c>
      <c r="H411" s="3">
        <f>VLOOKUP(B411,THNhap!$B$5:$F$500,5,0)</f>
        <v>0</v>
      </c>
      <c r="I411" s="3">
        <f>VLOOKUP(B411,THXuat!$B$5:$E$500,4,0)</f>
        <v>0</v>
      </c>
      <c r="J411" s="3">
        <f>I411*VLOOKUP(NXT!B411,Tinhgiavon!$A$5:$G$500,7,0)</f>
        <v>0</v>
      </c>
      <c r="K411" s="3">
        <f t="shared" si="7"/>
        <v>0</v>
      </c>
      <c r="L411" s="3">
        <f>K411*VLOOKUP(NXT!B411,Tinhgiavon!$A$5:$G$500,7,0)</f>
        <v>0</v>
      </c>
    </row>
    <row r="412" spans="1:12" x14ac:dyDescent="0.2">
      <c r="A412" s="2"/>
      <c r="B412" s="2">
        <f>DM!C411</f>
        <v>0</v>
      </c>
      <c r="C412" s="2">
        <f>IF(B412=0,0,VLOOKUP(B412,DM!$C$5:$E$500,2,0))</f>
        <v>0</v>
      </c>
      <c r="D412" s="2">
        <f>IF(B412=0,0,VLOOKUP(B412,DM!$C$5:$E$500,3,0))</f>
        <v>0</v>
      </c>
      <c r="E412" s="3">
        <f>VLOOKUP(B412,Tondau!$B$5:$E$500,3,0)</f>
        <v>0</v>
      </c>
      <c r="F412" s="3">
        <f>VLOOKUP(B412,Tondau!$B$5:$E$500,4,0)</f>
        <v>0</v>
      </c>
      <c r="G412" s="3">
        <f>VLOOKUP(B412,THNhap!$B$5:$F$500,4,0)</f>
        <v>0</v>
      </c>
      <c r="H412" s="3">
        <f>VLOOKUP(B412,THNhap!$B$5:$F$500,5,0)</f>
        <v>0</v>
      </c>
      <c r="I412" s="3">
        <f>VLOOKUP(B412,THXuat!$B$5:$E$500,4,0)</f>
        <v>0</v>
      </c>
      <c r="J412" s="3">
        <f>I412*VLOOKUP(NXT!B412,Tinhgiavon!$A$5:$G$500,7,0)</f>
        <v>0</v>
      </c>
      <c r="K412" s="3">
        <f t="shared" si="7"/>
        <v>0</v>
      </c>
      <c r="L412" s="3">
        <f>K412*VLOOKUP(NXT!B412,Tinhgiavon!$A$5:$G$500,7,0)</f>
        <v>0</v>
      </c>
    </row>
    <row r="413" spans="1:12" x14ac:dyDescent="0.2">
      <c r="A413" s="2"/>
      <c r="B413" s="2">
        <f>DM!C412</f>
        <v>0</v>
      </c>
      <c r="C413" s="2">
        <f>IF(B413=0,0,VLOOKUP(B413,DM!$C$5:$E$500,2,0))</f>
        <v>0</v>
      </c>
      <c r="D413" s="2">
        <f>IF(B413=0,0,VLOOKUP(B413,DM!$C$5:$E$500,3,0))</f>
        <v>0</v>
      </c>
      <c r="E413" s="3">
        <f>VLOOKUP(B413,Tondau!$B$5:$E$500,3,0)</f>
        <v>0</v>
      </c>
      <c r="F413" s="3">
        <f>VLOOKUP(B413,Tondau!$B$5:$E$500,4,0)</f>
        <v>0</v>
      </c>
      <c r="G413" s="3">
        <f>VLOOKUP(B413,THNhap!$B$5:$F$500,4,0)</f>
        <v>0</v>
      </c>
      <c r="H413" s="3">
        <f>VLOOKUP(B413,THNhap!$B$5:$F$500,5,0)</f>
        <v>0</v>
      </c>
      <c r="I413" s="3">
        <f>VLOOKUP(B413,THXuat!$B$5:$E$500,4,0)</f>
        <v>0</v>
      </c>
      <c r="J413" s="3">
        <f>I413*VLOOKUP(NXT!B413,Tinhgiavon!$A$5:$G$500,7,0)</f>
        <v>0</v>
      </c>
      <c r="K413" s="3">
        <f t="shared" si="7"/>
        <v>0</v>
      </c>
      <c r="L413" s="3">
        <f>K413*VLOOKUP(NXT!B413,Tinhgiavon!$A$5:$G$500,7,0)</f>
        <v>0</v>
      </c>
    </row>
    <row r="414" spans="1:12" x14ac:dyDescent="0.2">
      <c r="A414" s="2"/>
      <c r="B414" s="2">
        <f>DM!C413</f>
        <v>0</v>
      </c>
      <c r="C414" s="2">
        <f>IF(B414=0,0,VLOOKUP(B414,DM!$C$5:$E$500,2,0))</f>
        <v>0</v>
      </c>
      <c r="D414" s="2">
        <f>IF(B414=0,0,VLOOKUP(B414,DM!$C$5:$E$500,3,0))</f>
        <v>0</v>
      </c>
      <c r="E414" s="3">
        <f>VLOOKUP(B414,Tondau!$B$5:$E$500,3,0)</f>
        <v>0</v>
      </c>
      <c r="F414" s="3">
        <f>VLOOKUP(B414,Tondau!$B$5:$E$500,4,0)</f>
        <v>0</v>
      </c>
      <c r="G414" s="3">
        <f>VLOOKUP(B414,THNhap!$B$5:$F$500,4,0)</f>
        <v>0</v>
      </c>
      <c r="H414" s="3">
        <f>VLOOKUP(B414,THNhap!$B$5:$F$500,5,0)</f>
        <v>0</v>
      </c>
      <c r="I414" s="3">
        <f>VLOOKUP(B414,THXuat!$B$5:$E$500,4,0)</f>
        <v>0</v>
      </c>
      <c r="J414" s="3">
        <f>I414*VLOOKUP(NXT!B414,Tinhgiavon!$A$5:$G$500,7,0)</f>
        <v>0</v>
      </c>
      <c r="K414" s="3">
        <f t="shared" si="7"/>
        <v>0</v>
      </c>
      <c r="L414" s="3">
        <f>K414*VLOOKUP(NXT!B414,Tinhgiavon!$A$5:$G$500,7,0)</f>
        <v>0</v>
      </c>
    </row>
    <row r="415" spans="1:12" x14ac:dyDescent="0.2">
      <c r="A415" s="2"/>
      <c r="B415" s="2">
        <f>DM!C414</f>
        <v>0</v>
      </c>
      <c r="C415" s="2">
        <f>IF(B415=0,0,VLOOKUP(B415,DM!$C$5:$E$500,2,0))</f>
        <v>0</v>
      </c>
      <c r="D415" s="2">
        <f>IF(B415=0,0,VLOOKUP(B415,DM!$C$5:$E$500,3,0))</f>
        <v>0</v>
      </c>
      <c r="E415" s="3">
        <f>VLOOKUP(B415,Tondau!$B$5:$E$500,3,0)</f>
        <v>0</v>
      </c>
      <c r="F415" s="3">
        <f>VLOOKUP(B415,Tondau!$B$5:$E$500,4,0)</f>
        <v>0</v>
      </c>
      <c r="G415" s="3">
        <f>VLOOKUP(B415,THNhap!$B$5:$F$500,4,0)</f>
        <v>0</v>
      </c>
      <c r="H415" s="3">
        <f>VLOOKUP(B415,THNhap!$B$5:$F$500,5,0)</f>
        <v>0</v>
      </c>
      <c r="I415" s="3">
        <f>VLOOKUP(B415,THXuat!$B$5:$E$500,4,0)</f>
        <v>0</v>
      </c>
      <c r="J415" s="3">
        <f>I415*VLOOKUP(NXT!B415,Tinhgiavon!$A$5:$G$500,7,0)</f>
        <v>0</v>
      </c>
      <c r="K415" s="3">
        <f t="shared" si="7"/>
        <v>0</v>
      </c>
      <c r="L415" s="3">
        <f>K415*VLOOKUP(NXT!B415,Tinhgiavon!$A$5:$G$500,7,0)</f>
        <v>0</v>
      </c>
    </row>
    <row r="416" spans="1:12" x14ac:dyDescent="0.2">
      <c r="A416" s="2"/>
      <c r="B416" s="2">
        <f>DM!C415</f>
        <v>0</v>
      </c>
      <c r="C416" s="2">
        <f>IF(B416=0,0,VLOOKUP(B416,DM!$C$5:$E$500,2,0))</f>
        <v>0</v>
      </c>
      <c r="D416" s="2">
        <f>IF(B416=0,0,VLOOKUP(B416,DM!$C$5:$E$500,3,0))</f>
        <v>0</v>
      </c>
      <c r="E416" s="3">
        <f>VLOOKUP(B416,Tondau!$B$5:$E$500,3,0)</f>
        <v>0</v>
      </c>
      <c r="F416" s="3">
        <f>VLOOKUP(B416,Tondau!$B$5:$E$500,4,0)</f>
        <v>0</v>
      </c>
      <c r="G416" s="3">
        <f>VLOOKUP(B416,THNhap!$B$5:$F$500,4,0)</f>
        <v>0</v>
      </c>
      <c r="H416" s="3">
        <f>VLOOKUP(B416,THNhap!$B$5:$F$500,5,0)</f>
        <v>0</v>
      </c>
      <c r="I416" s="3">
        <f>VLOOKUP(B416,THXuat!$B$5:$E$500,4,0)</f>
        <v>0</v>
      </c>
      <c r="J416" s="3">
        <f>I416*VLOOKUP(NXT!B416,Tinhgiavon!$A$5:$G$500,7,0)</f>
        <v>0</v>
      </c>
      <c r="K416" s="3">
        <f t="shared" si="7"/>
        <v>0</v>
      </c>
      <c r="L416" s="3">
        <f>K416*VLOOKUP(NXT!B416,Tinhgiavon!$A$5:$G$500,7,0)</f>
        <v>0</v>
      </c>
    </row>
    <row r="417" spans="1:12" x14ac:dyDescent="0.2">
      <c r="A417" s="2"/>
      <c r="B417" s="2">
        <f>DM!C416</f>
        <v>0</v>
      </c>
      <c r="C417" s="2">
        <f>IF(B417=0,0,VLOOKUP(B417,DM!$C$5:$E$500,2,0))</f>
        <v>0</v>
      </c>
      <c r="D417" s="2">
        <f>IF(B417=0,0,VLOOKUP(B417,DM!$C$5:$E$500,3,0))</f>
        <v>0</v>
      </c>
      <c r="E417" s="3">
        <f>VLOOKUP(B417,Tondau!$B$5:$E$500,3,0)</f>
        <v>0</v>
      </c>
      <c r="F417" s="3">
        <f>VLOOKUP(B417,Tondau!$B$5:$E$500,4,0)</f>
        <v>0</v>
      </c>
      <c r="G417" s="3">
        <f>VLOOKUP(B417,THNhap!$B$5:$F$500,4,0)</f>
        <v>0</v>
      </c>
      <c r="H417" s="3">
        <f>VLOOKUP(B417,THNhap!$B$5:$F$500,5,0)</f>
        <v>0</v>
      </c>
      <c r="I417" s="3">
        <f>VLOOKUP(B417,THXuat!$B$5:$E$500,4,0)</f>
        <v>0</v>
      </c>
      <c r="J417" s="3">
        <f>I417*VLOOKUP(NXT!B417,Tinhgiavon!$A$5:$G$500,7,0)</f>
        <v>0</v>
      </c>
      <c r="K417" s="3">
        <f t="shared" si="7"/>
        <v>0</v>
      </c>
      <c r="L417" s="3">
        <f>K417*VLOOKUP(NXT!B417,Tinhgiavon!$A$5:$G$500,7,0)</f>
        <v>0</v>
      </c>
    </row>
    <row r="418" spans="1:12" x14ac:dyDescent="0.2">
      <c r="A418" s="2"/>
      <c r="B418" s="2">
        <f>DM!C417</f>
        <v>0</v>
      </c>
      <c r="C418" s="2">
        <f>IF(B418=0,0,VLOOKUP(B418,DM!$C$5:$E$500,2,0))</f>
        <v>0</v>
      </c>
      <c r="D418" s="2">
        <f>IF(B418=0,0,VLOOKUP(B418,DM!$C$5:$E$500,3,0))</f>
        <v>0</v>
      </c>
      <c r="E418" s="3">
        <f>VLOOKUP(B418,Tondau!$B$5:$E$500,3,0)</f>
        <v>0</v>
      </c>
      <c r="F418" s="3">
        <f>VLOOKUP(B418,Tondau!$B$5:$E$500,4,0)</f>
        <v>0</v>
      </c>
      <c r="G418" s="3">
        <f>VLOOKUP(B418,THNhap!$B$5:$F$500,4,0)</f>
        <v>0</v>
      </c>
      <c r="H418" s="3">
        <f>VLOOKUP(B418,THNhap!$B$5:$F$500,5,0)</f>
        <v>0</v>
      </c>
      <c r="I418" s="3">
        <f>VLOOKUP(B418,THXuat!$B$5:$E$500,4,0)</f>
        <v>0</v>
      </c>
      <c r="J418" s="3">
        <f>I418*VLOOKUP(NXT!B418,Tinhgiavon!$A$5:$G$500,7,0)</f>
        <v>0</v>
      </c>
      <c r="K418" s="3">
        <f t="shared" si="7"/>
        <v>0</v>
      </c>
      <c r="L418" s="3">
        <f>K418*VLOOKUP(NXT!B418,Tinhgiavon!$A$5:$G$500,7,0)</f>
        <v>0</v>
      </c>
    </row>
    <row r="419" spans="1:12" x14ac:dyDescent="0.2">
      <c r="A419" s="2"/>
      <c r="B419" s="2">
        <f>DM!C418</f>
        <v>0</v>
      </c>
      <c r="C419" s="2">
        <f>IF(B419=0,0,VLOOKUP(B419,DM!$C$5:$E$500,2,0))</f>
        <v>0</v>
      </c>
      <c r="D419" s="2">
        <f>IF(B419=0,0,VLOOKUP(B419,DM!$C$5:$E$500,3,0))</f>
        <v>0</v>
      </c>
      <c r="E419" s="3">
        <f>VLOOKUP(B419,Tondau!$B$5:$E$500,3,0)</f>
        <v>0</v>
      </c>
      <c r="F419" s="3">
        <f>VLOOKUP(B419,Tondau!$B$5:$E$500,4,0)</f>
        <v>0</v>
      </c>
      <c r="G419" s="3">
        <f>VLOOKUP(B419,THNhap!$B$5:$F$500,4,0)</f>
        <v>0</v>
      </c>
      <c r="H419" s="3">
        <f>VLOOKUP(B419,THNhap!$B$5:$F$500,5,0)</f>
        <v>0</v>
      </c>
      <c r="I419" s="3">
        <f>VLOOKUP(B419,THXuat!$B$5:$E$500,4,0)</f>
        <v>0</v>
      </c>
      <c r="J419" s="3">
        <f>I419*VLOOKUP(NXT!B419,Tinhgiavon!$A$5:$G$500,7,0)</f>
        <v>0</v>
      </c>
      <c r="K419" s="3">
        <f t="shared" si="7"/>
        <v>0</v>
      </c>
      <c r="L419" s="3">
        <f>K419*VLOOKUP(NXT!B419,Tinhgiavon!$A$5:$G$500,7,0)</f>
        <v>0</v>
      </c>
    </row>
    <row r="420" spans="1:12" x14ac:dyDescent="0.2">
      <c r="A420" s="2"/>
      <c r="B420" s="2">
        <f>DM!C419</f>
        <v>0</v>
      </c>
      <c r="C420" s="2">
        <f>IF(B420=0,0,VLOOKUP(B420,DM!$C$5:$E$500,2,0))</f>
        <v>0</v>
      </c>
      <c r="D420" s="2">
        <f>IF(B420=0,0,VLOOKUP(B420,DM!$C$5:$E$500,3,0))</f>
        <v>0</v>
      </c>
      <c r="E420" s="3">
        <f>VLOOKUP(B420,Tondau!$B$5:$E$500,3,0)</f>
        <v>0</v>
      </c>
      <c r="F420" s="3">
        <f>VLOOKUP(B420,Tondau!$B$5:$E$500,4,0)</f>
        <v>0</v>
      </c>
      <c r="G420" s="3">
        <f>VLOOKUP(B420,THNhap!$B$5:$F$500,4,0)</f>
        <v>0</v>
      </c>
      <c r="H420" s="3">
        <f>VLOOKUP(B420,THNhap!$B$5:$F$500,5,0)</f>
        <v>0</v>
      </c>
      <c r="I420" s="3">
        <f>VLOOKUP(B420,THXuat!$B$5:$E$500,4,0)</f>
        <v>0</v>
      </c>
      <c r="J420" s="3">
        <f>I420*VLOOKUP(NXT!B420,Tinhgiavon!$A$5:$G$500,7,0)</f>
        <v>0</v>
      </c>
      <c r="K420" s="3">
        <f t="shared" si="7"/>
        <v>0</v>
      </c>
      <c r="L420" s="3">
        <f>K420*VLOOKUP(NXT!B420,Tinhgiavon!$A$5:$G$500,7,0)</f>
        <v>0</v>
      </c>
    </row>
    <row r="421" spans="1:12" x14ac:dyDescent="0.2">
      <c r="A421" s="2"/>
      <c r="B421" s="2">
        <f>DM!C420</f>
        <v>0</v>
      </c>
      <c r="C421" s="2">
        <f>IF(B421=0,0,VLOOKUP(B421,DM!$C$5:$E$500,2,0))</f>
        <v>0</v>
      </c>
      <c r="D421" s="2">
        <f>IF(B421=0,0,VLOOKUP(B421,DM!$C$5:$E$500,3,0))</f>
        <v>0</v>
      </c>
      <c r="E421" s="3">
        <f>VLOOKUP(B421,Tondau!$B$5:$E$500,3,0)</f>
        <v>0</v>
      </c>
      <c r="F421" s="3">
        <f>VLOOKUP(B421,Tondau!$B$5:$E$500,4,0)</f>
        <v>0</v>
      </c>
      <c r="G421" s="3">
        <f>VLOOKUP(B421,THNhap!$B$5:$F$500,4,0)</f>
        <v>0</v>
      </c>
      <c r="H421" s="3">
        <f>VLOOKUP(B421,THNhap!$B$5:$F$500,5,0)</f>
        <v>0</v>
      </c>
      <c r="I421" s="3">
        <f>VLOOKUP(B421,THXuat!$B$5:$E$500,4,0)</f>
        <v>0</v>
      </c>
      <c r="J421" s="3">
        <f>I421*VLOOKUP(NXT!B421,Tinhgiavon!$A$5:$G$500,7,0)</f>
        <v>0</v>
      </c>
      <c r="K421" s="3">
        <f t="shared" si="7"/>
        <v>0</v>
      </c>
      <c r="L421" s="3">
        <f>K421*VLOOKUP(NXT!B421,Tinhgiavon!$A$5:$G$500,7,0)</f>
        <v>0</v>
      </c>
    </row>
    <row r="422" spans="1:12" x14ac:dyDescent="0.2">
      <c r="A422" s="2"/>
      <c r="B422" s="2">
        <f>DM!C421</f>
        <v>0</v>
      </c>
      <c r="C422" s="2">
        <f>IF(B422=0,0,VLOOKUP(B422,DM!$C$5:$E$500,2,0))</f>
        <v>0</v>
      </c>
      <c r="D422" s="2">
        <f>IF(B422=0,0,VLOOKUP(B422,DM!$C$5:$E$500,3,0))</f>
        <v>0</v>
      </c>
      <c r="E422" s="3">
        <f>VLOOKUP(B422,Tondau!$B$5:$E$500,3,0)</f>
        <v>0</v>
      </c>
      <c r="F422" s="3">
        <f>VLOOKUP(B422,Tondau!$B$5:$E$500,4,0)</f>
        <v>0</v>
      </c>
      <c r="G422" s="3">
        <f>VLOOKUP(B422,THNhap!$B$5:$F$500,4,0)</f>
        <v>0</v>
      </c>
      <c r="H422" s="3">
        <f>VLOOKUP(B422,THNhap!$B$5:$F$500,5,0)</f>
        <v>0</v>
      </c>
      <c r="I422" s="3">
        <f>VLOOKUP(B422,THXuat!$B$5:$E$500,4,0)</f>
        <v>0</v>
      </c>
      <c r="J422" s="3">
        <f>I422*VLOOKUP(NXT!B422,Tinhgiavon!$A$5:$G$500,7,0)</f>
        <v>0</v>
      </c>
      <c r="K422" s="3">
        <f t="shared" si="7"/>
        <v>0</v>
      </c>
      <c r="L422" s="3">
        <f>K422*VLOOKUP(NXT!B422,Tinhgiavon!$A$5:$G$500,7,0)</f>
        <v>0</v>
      </c>
    </row>
    <row r="423" spans="1:12" x14ac:dyDescent="0.2">
      <c r="A423" s="2"/>
      <c r="B423" s="2">
        <f>DM!C422</f>
        <v>0</v>
      </c>
      <c r="C423" s="2">
        <f>IF(B423=0,0,VLOOKUP(B423,DM!$C$5:$E$500,2,0))</f>
        <v>0</v>
      </c>
      <c r="D423" s="2">
        <f>IF(B423=0,0,VLOOKUP(B423,DM!$C$5:$E$500,3,0))</f>
        <v>0</v>
      </c>
      <c r="E423" s="3">
        <f>VLOOKUP(B423,Tondau!$B$5:$E$500,3,0)</f>
        <v>0</v>
      </c>
      <c r="F423" s="3">
        <f>VLOOKUP(B423,Tondau!$B$5:$E$500,4,0)</f>
        <v>0</v>
      </c>
      <c r="G423" s="3">
        <f>VLOOKUP(B423,THNhap!$B$5:$F$500,4,0)</f>
        <v>0</v>
      </c>
      <c r="H423" s="3">
        <f>VLOOKUP(B423,THNhap!$B$5:$F$500,5,0)</f>
        <v>0</v>
      </c>
      <c r="I423" s="3">
        <f>VLOOKUP(B423,THXuat!$B$5:$E$500,4,0)</f>
        <v>0</v>
      </c>
      <c r="J423" s="3">
        <f>I423*VLOOKUP(NXT!B423,Tinhgiavon!$A$5:$G$500,7,0)</f>
        <v>0</v>
      </c>
      <c r="K423" s="3">
        <f t="shared" si="7"/>
        <v>0</v>
      </c>
      <c r="L423" s="3">
        <f>K423*VLOOKUP(NXT!B423,Tinhgiavon!$A$5:$G$500,7,0)</f>
        <v>0</v>
      </c>
    </row>
    <row r="424" spans="1:12" x14ac:dyDescent="0.2">
      <c r="A424" s="2"/>
      <c r="B424" s="2">
        <f>DM!C423</f>
        <v>0</v>
      </c>
      <c r="C424" s="2">
        <f>IF(B424=0,0,VLOOKUP(B424,DM!$C$5:$E$500,2,0))</f>
        <v>0</v>
      </c>
      <c r="D424" s="2">
        <f>IF(B424=0,0,VLOOKUP(B424,DM!$C$5:$E$500,3,0))</f>
        <v>0</v>
      </c>
      <c r="E424" s="3">
        <f>VLOOKUP(B424,Tondau!$B$5:$E$500,3,0)</f>
        <v>0</v>
      </c>
      <c r="F424" s="3">
        <f>VLOOKUP(B424,Tondau!$B$5:$E$500,4,0)</f>
        <v>0</v>
      </c>
      <c r="G424" s="3">
        <f>VLOOKUP(B424,THNhap!$B$5:$F$500,4,0)</f>
        <v>0</v>
      </c>
      <c r="H424" s="3">
        <f>VLOOKUP(B424,THNhap!$B$5:$F$500,5,0)</f>
        <v>0</v>
      </c>
      <c r="I424" s="3">
        <f>VLOOKUP(B424,THXuat!$B$5:$E$500,4,0)</f>
        <v>0</v>
      </c>
      <c r="J424" s="3">
        <f>I424*VLOOKUP(NXT!B424,Tinhgiavon!$A$5:$G$500,7,0)</f>
        <v>0</v>
      </c>
      <c r="K424" s="3">
        <f t="shared" si="7"/>
        <v>0</v>
      </c>
      <c r="L424" s="3">
        <f>K424*VLOOKUP(NXT!B424,Tinhgiavon!$A$5:$G$500,7,0)</f>
        <v>0</v>
      </c>
    </row>
    <row r="425" spans="1:12" x14ac:dyDescent="0.2">
      <c r="A425" s="2"/>
      <c r="B425" s="2">
        <f>DM!C424</f>
        <v>0</v>
      </c>
      <c r="C425" s="2">
        <f>IF(B425=0,0,VLOOKUP(B425,DM!$C$5:$E$500,2,0))</f>
        <v>0</v>
      </c>
      <c r="D425" s="2">
        <f>IF(B425=0,0,VLOOKUP(B425,DM!$C$5:$E$500,3,0))</f>
        <v>0</v>
      </c>
      <c r="E425" s="3">
        <f>VLOOKUP(B425,Tondau!$B$5:$E$500,3,0)</f>
        <v>0</v>
      </c>
      <c r="F425" s="3">
        <f>VLOOKUP(B425,Tondau!$B$5:$E$500,4,0)</f>
        <v>0</v>
      </c>
      <c r="G425" s="3">
        <f>VLOOKUP(B425,THNhap!$B$5:$F$500,4,0)</f>
        <v>0</v>
      </c>
      <c r="H425" s="3">
        <f>VLOOKUP(B425,THNhap!$B$5:$F$500,5,0)</f>
        <v>0</v>
      </c>
      <c r="I425" s="3">
        <f>VLOOKUP(B425,THXuat!$B$5:$E$500,4,0)</f>
        <v>0</v>
      </c>
      <c r="J425" s="3">
        <f>I425*VLOOKUP(NXT!B425,Tinhgiavon!$A$5:$G$500,7,0)</f>
        <v>0</v>
      </c>
      <c r="K425" s="3">
        <f t="shared" si="7"/>
        <v>0</v>
      </c>
      <c r="L425" s="3">
        <f>K425*VLOOKUP(NXT!B425,Tinhgiavon!$A$5:$G$500,7,0)</f>
        <v>0</v>
      </c>
    </row>
    <row r="426" spans="1:12" x14ac:dyDescent="0.2">
      <c r="A426" s="2"/>
      <c r="B426" s="2">
        <f>DM!C425</f>
        <v>0</v>
      </c>
      <c r="C426" s="2">
        <f>IF(B426=0,0,VLOOKUP(B426,DM!$C$5:$E$500,2,0))</f>
        <v>0</v>
      </c>
      <c r="D426" s="2">
        <f>IF(B426=0,0,VLOOKUP(B426,DM!$C$5:$E$500,3,0))</f>
        <v>0</v>
      </c>
      <c r="E426" s="3">
        <f>VLOOKUP(B426,Tondau!$B$5:$E$500,3,0)</f>
        <v>0</v>
      </c>
      <c r="F426" s="3">
        <f>VLOOKUP(B426,Tondau!$B$5:$E$500,4,0)</f>
        <v>0</v>
      </c>
      <c r="G426" s="3">
        <f>VLOOKUP(B426,THNhap!$B$5:$F$500,4,0)</f>
        <v>0</v>
      </c>
      <c r="H426" s="3">
        <f>VLOOKUP(B426,THNhap!$B$5:$F$500,5,0)</f>
        <v>0</v>
      </c>
      <c r="I426" s="3">
        <f>VLOOKUP(B426,THXuat!$B$5:$E$500,4,0)</f>
        <v>0</v>
      </c>
      <c r="J426" s="3">
        <f>I426*VLOOKUP(NXT!B426,Tinhgiavon!$A$5:$G$500,7,0)</f>
        <v>0</v>
      </c>
      <c r="K426" s="3">
        <f t="shared" si="7"/>
        <v>0</v>
      </c>
      <c r="L426" s="3">
        <f>K426*VLOOKUP(NXT!B426,Tinhgiavon!$A$5:$G$500,7,0)</f>
        <v>0</v>
      </c>
    </row>
    <row r="427" spans="1:12" x14ac:dyDescent="0.2">
      <c r="A427" s="2"/>
      <c r="B427" s="2">
        <f>DM!C426</f>
        <v>0</v>
      </c>
      <c r="C427" s="2">
        <f>IF(B427=0,0,VLOOKUP(B427,DM!$C$5:$E$500,2,0))</f>
        <v>0</v>
      </c>
      <c r="D427" s="2">
        <f>IF(B427=0,0,VLOOKUP(B427,DM!$C$5:$E$500,3,0))</f>
        <v>0</v>
      </c>
      <c r="E427" s="3">
        <f>VLOOKUP(B427,Tondau!$B$5:$E$500,3,0)</f>
        <v>0</v>
      </c>
      <c r="F427" s="3">
        <f>VLOOKUP(B427,Tondau!$B$5:$E$500,4,0)</f>
        <v>0</v>
      </c>
      <c r="G427" s="3">
        <f>VLOOKUP(B427,THNhap!$B$5:$F$500,4,0)</f>
        <v>0</v>
      </c>
      <c r="H427" s="3">
        <f>VLOOKUP(B427,THNhap!$B$5:$F$500,5,0)</f>
        <v>0</v>
      </c>
      <c r="I427" s="3">
        <f>VLOOKUP(B427,THXuat!$B$5:$E$500,4,0)</f>
        <v>0</v>
      </c>
      <c r="J427" s="3">
        <f>I427*VLOOKUP(NXT!B427,Tinhgiavon!$A$5:$G$500,7,0)</f>
        <v>0</v>
      </c>
      <c r="K427" s="3">
        <f t="shared" si="7"/>
        <v>0</v>
      </c>
      <c r="L427" s="3">
        <f>K427*VLOOKUP(NXT!B427,Tinhgiavon!$A$5:$G$500,7,0)</f>
        <v>0</v>
      </c>
    </row>
    <row r="428" spans="1:12" x14ac:dyDescent="0.2">
      <c r="A428" s="2"/>
      <c r="B428" s="2">
        <f>DM!C427</f>
        <v>0</v>
      </c>
      <c r="C428" s="2">
        <f>IF(B428=0,0,VLOOKUP(B428,DM!$C$5:$E$500,2,0))</f>
        <v>0</v>
      </c>
      <c r="D428" s="2">
        <f>IF(B428=0,0,VLOOKUP(B428,DM!$C$5:$E$500,3,0))</f>
        <v>0</v>
      </c>
      <c r="E428" s="3">
        <f>VLOOKUP(B428,Tondau!$B$5:$E$500,3,0)</f>
        <v>0</v>
      </c>
      <c r="F428" s="3">
        <f>VLOOKUP(B428,Tondau!$B$5:$E$500,4,0)</f>
        <v>0</v>
      </c>
      <c r="G428" s="3">
        <f>VLOOKUP(B428,THNhap!$B$5:$F$500,4,0)</f>
        <v>0</v>
      </c>
      <c r="H428" s="3">
        <f>VLOOKUP(B428,THNhap!$B$5:$F$500,5,0)</f>
        <v>0</v>
      </c>
      <c r="I428" s="3">
        <f>VLOOKUP(B428,THXuat!$B$5:$E$500,4,0)</f>
        <v>0</v>
      </c>
      <c r="J428" s="3">
        <f>I428*VLOOKUP(NXT!B428,Tinhgiavon!$A$5:$G$500,7,0)</f>
        <v>0</v>
      </c>
      <c r="K428" s="3">
        <f t="shared" si="7"/>
        <v>0</v>
      </c>
      <c r="L428" s="3">
        <f>K428*VLOOKUP(NXT!B428,Tinhgiavon!$A$5:$G$500,7,0)</f>
        <v>0</v>
      </c>
    </row>
    <row r="429" spans="1:12" x14ac:dyDescent="0.2">
      <c r="A429" s="2"/>
      <c r="B429" s="2">
        <f>DM!C428</f>
        <v>0</v>
      </c>
      <c r="C429" s="2">
        <f>IF(B429=0,0,VLOOKUP(B429,DM!$C$5:$E$500,2,0))</f>
        <v>0</v>
      </c>
      <c r="D429" s="2">
        <f>IF(B429=0,0,VLOOKUP(B429,DM!$C$5:$E$500,3,0))</f>
        <v>0</v>
      </c>
      <c r="E429" s="3">
        <f>VLOOKUP(B429,Tondau!$B$5:$E$500,3,0)</f>
        <v>0</v>
      </c>
      <c r="F429" s="3">
        <f>VLOOKUP(B429,Tondau!$B$5:$E$500,4,0)</f>
        <v>0</v>
      </c>
      <c r="G429" s="3">
        <f>VLOOKUP(B429,THNhap!$B$5:$F$500,4,0)</f>
        <v>0</v>
      </c>
      <c r="H429" s="3">
        <f>VLOOKUP(B429,THNhap!$B$5:$F$500,5,0)</f>
        <v>0</v>
      </c>
      <c r="I429" s="3">
        <f>VLOOKUP(B429,THXuat!$B$5:$E$500,4,0)</f>
        <v>0</v>
      </c>
      <c r="J429" s="3">
        <f>I429*VLOOKUP(NXT!B429,Tinhgiavon!$A$5:$G$500,7,0)</f>
        <v>0</v>
      </c>
      <c r="K429" s="3">
        <f t="shared" si="7"/>
        <v>0</v>
      </c>
      <c r="L429" s="3">
        <f>K429*VLOOKUP(NXT!B429,Tinhgiavon!$A$5:$G$500,7,0)</f>
        <v>0</v>
      </c>
    </row>
    <row r="430" spans="1:12" x14ac:dyDescent="0.2">
      <c r="A430" s="2"/>
      <c r="B430" s="2">
        <f>DM!C429</f>
        <v>0</v>
      </c>
      <c r="C430" s="2">
        <f>IF(B430=0,0,VLOOKUP(B430,DM!$C$5:$E$500,2,0))</f>
        <v>0</v>
      </c>
      <c r="D430" s="2">
        <f>IF(B430=0,0,VLOOKUP(B430,DM!$C$5:$E$500,3,0))</f>
        <v>0</v>
      </c>
      <c r="E430" s="3">
        <f>VLOOKUP(B430,Tondau!$B$5:$E$500,3,0)</f>
        <v>0</v>
      </c>
      <c r="F430" s="3">
        <f>VLOOKUP(B430,Tondau!$B$5:$E$500,4,0)</f>
        <v>0</v>
      </c>
      <c r="G430" s="3">
        <f>VLOOKUP(B430,THNhap!$B$5:$F$500,4,0)</f>
        <v>0</v>
      </c>
      <c r="H430" s="3">
        <f>VLOOKUP(B430,THNhap!$B$5:$F$500,5,0)</f>
        <v>0</v>
      </c>
      <c r="I430" s="3">
        <f>VLOOKUP(B430,THXuat!$B$5:$E$500,4,0)</f>
        <v>0</v>
      </c>
      <c r="J430" s="3">
        <f>I430*VLOOKUP(NXT!B430,Tinhgiavon!$A$5:$G$500,7,0)</f>
        <v>0</v>
      </c>
      <c r="K430" s="3">
        <f t="shared" si="7"/>
        <v>0</v>
      </c>
      <c r="L430" s="3">
        <f>K430*VLOOKUP(NXT!B430,Tinhgiavon!$A$5:$G$500,7,0)</f>
        <v>0</v>
      </c>
    </row>
    <row r="431" spans="1:12" x14ac:dyDescent="0.2">
      <c r="A431" s="2"/>
      <c r="B431" s="2">
        <f>DM!C430</f>
        <v>0</v>
      </c>
      <c r="C431" s="2">
        <f>IF(B431=0,0,VLOOKUP(B431,DM!$C$5:$E$500,2,0))</f>
        <v>0</v>
      </c>
      <c r="D431" s="2">
        <f>IF(B431=0,0,VLOOKUP(B431,DM!$C$5:$E$500,3,0))</f>
        <v>0</v>
      </c>
      <c r="E431" s="3">
        <f>VLOOKUP(B431,Tondau!$B$5:$E$500,3,0)</f>
        <v>0</v>
      </c>
      <c r="F431" s="3">
        <f>VLOOKUP(B431,Tondau!$B$5:$E$500,4,0)</f>
        <v>0</v>
      </c>
      <c r="G431" s="3">
        <f>VLOOKUP(B431,THNhap!$B$5:$F$500,4,0)</f>
        <v>0</v>
      </c>
      <c r="H431" s="3">
        <f>VLOOKUP(B431,THNhap!$B$5:$F$500,5,0)</f>
        <v>0</v>
      </c>
      <c r="I431" s="3">
        <f>VLOOKUP(B431,THXuat!$B$5:$E$500,4,0)</f>
        <v>0</v>
      </c>
      <c r="J431" s="3">
        <f>I431*VLOOKUP(NXT!B431,Tinhgiavon!$A$5:$G$500,7,0)</f>
        <v>0</v>
      </c>
      <c r="K431" s="3">
        <f t="shared" si="7"/>
        <v>0</v>
      </c>
      <c r="L431" s="3">
        <f>K431*VLOOKUP(NXT!B431,Tinhgiavon!$A$5:$G$500,7,0)</f>
        <v>0</v>
      </c>
    </row>
    <row r="432" spans="1:12" x14ac:dyDescent="0.2">
      <c r="A432" s="2"/>
      <c r="B432" s="2">
        <f>DM!C431</f>
        <v>0</v>
      </c>
      <c r="C432" s="2">
        <f>IF(B432=0,0,VLOOKUP(B432,DM!$C$5:$E$500,2,0))</f>
        <v>0</v>
      </c>
      <c r="D432" s="2">
        <f>IF(B432=0,0,VLOOKUP(B432,DM!$C$5:$E$500,3,0))</f>
        <v>0</v>
      </c>
      <c r="E432" s="3">
        <f>VLOOKUP(B432,Tondau!$B$5:$E$500,3,0)</f>
        <v>0</v>
      </c>
      <c r="F432" s="3">
        <f>VLOOKUP(B432,Tondau!$B$5:$E$500,4,0)</f>
        <v>0</v>
      </c>
      <c r="G432" s="3">
        <f>VLOOKUP(B432,THNhap!$B$5:$F$500,4,0)</f>
        <v>0</v>
      </c>
      <c r="H432" s="3">
        <f>VLOOKUP(B432,THNhap!$B$5:$F$500,5,0)</f>
        <v>0</v>
      </c>
      <c r="I432" s="3">
        <f>VLOOKUP(B432,THXuat!$B$5:$E$500,4,0)</f>
        <v>0</v>
      </c>
      <c r="J432" s="3">
        <f>I432*VLOOKUP(NXT!B432,Tinhgiavon!$A$5:$G$500,7,0)</f>
        <v>0</v>
      </c>
      <c r="K432" s="3">
        <f t="shared" si="7"/>
        <v>0</v>
      </c>
      <c r="L432" s="3">
        <f>K432*VLOOKUP(NXT!B432,Tinhgiavon!$A$5:$G$500,7,0)</f>
        <v>0</v>
      </c>
    </row>
    <row r="433" spans="1:12" x14ac:dyDescent="0.2">
      <c r="A433" s="2"/>
      <c r="B433" s="2">
        <f>DM!C432</f>
        <v>0</v>
      </c>
      <c r="C433" s="2">
        <f>IF(B433=0,0,VLOOKUP(B433,DM!$C$5:$E$500,2,0))</f>
        <v>0</v>
      </c>
      <c r="D433" s="2">
        <f>IF(B433=0,0,VLOOKUP(B433,DM!$C$5:$E$500,3,0))</f>
        <v>0</v>
      </c>
      <c r="E433" s="3">
        <f>VLOOKUP(B433,Tondau!$B$5:$E$500,3,0)</f>
        <v>0</v>
      </c>
      <c r="F433" s="3">
        <f>VLOOKUP(B433,Tondau!$B$5:$E$500,4,0)</f>
        <v>0</v>
      </c>
      <c r="G433" s="3">
        <f>VLOOKUP(B433,THNhap!$B$5:$F$500,4,0)</f>
        <v>0</v>
      </c>
      <c r="H433" s="3">
        <f>VLOOKUP(B433,THNhap!$B$5:$F$500,5,0)</f>
        <v>0</v>
      </c>
      <c r="I433" s="3">
        <f>VLOOKUP(B433,THXuat!$B$5:$E$500,4,0)</f>
        <v>0</v>
      </c>
      <c r="J433" s="3">
        <f>I433*VLOOKUP(NXT!B433,Tinhgiavon!$A$5:$G$500,7,0)</f>
        <v>0</v>
      </c>
      <c r="K433" s="3">
        <f t="shared" si="7"/>
        <v>0</v>
      </c>
      <c r="L433" s="3">
        <f>K433*VLOOKUP(NXT!B433,Tinhgiavon!$A$5:$G$500,7,0)</f>
        <v>0</v>
      </c>
    </row>
    <row r="434" spans="1:12" x14ac:dyDescent="0.2">
      <c r="A434" s="2"/>
      <c r="B434" s="2">
        <f>DM!C433</f>
        <v>0</v>
      </c>
      <c r="C434" s="2">
        <f>IF(B434=0,0,VLOOKUP(B434,DM!$C$5:$E$500,2,0))</f>
        <v>0</v>
      </c>
      <c r="D434" s="2">
        <f>IF(B434=0,0,VLOOKUP(B434,DM!$C$5:$E$500,3,0))</f>
        <v>0</v>
      </c>
      <c r="E434" s="3">
        <f>VLOOKUP(B434,Tondau!$B$5:$E$500,3,0)</f>
        <v>0</v>
      </c>
      <c r="F434" s="3">
        <f>VLOOKUP(B434,Tondau!$B$5:$E$500,4,0)</f>
        <v>0</v>
      </c>
      <c r="G434" s="3">
        <f>VLOOKUP(B434,THNhap!$B$5:$F$500,4,0)</f>
        <v>0</v>
      </c>
      <c r="H434" s="3">
        <f>VLOOKUP(B434,THNhap!$B$5:$F$500,5,0)</f>
        <v>0</v>
      </c>
      <c r="I434" s="3">
        <f>VLOOKUP(B434,THXuat!$B$5:$E$500,4,0)</f>
        <v>0</v>
      </c>
      <c r="J434" s="3">
        <f>I434*VLOOKUP(NXT!B434,Tinhgiavon!$A$5:$G$500,7,0)</f>
        <v>0</v>
      </c>
      <c r="K434" s="3">
        <f t="shared" si="7"/>
        <v>0</v>
      </c>
      <c r="L434" s="3">
        <f>K434*VLOOKUP(NXT!B434,Tinhgiavon!$A$5:$G$500,7,0)</f>
        <v>0</v>
      </c>
    </row>
    <row r="435" spans="1:12" x14ac:dyDescent="0.2">
      <c r="A435" s="2"/>
      <c r="B435" s="2">
        <f>DM!C434</f>
        <v>0</v>
      </c>
      <c r="C435" s="2">
        <f>IF(B435=0,0,VLOOKUP(B435,DM!$C$5:$E$500,2,0))</f>
        <v>0</v>
      </c>
      <c r="D435" s="2">
        <f>IF(B435=0,0,VLOOKUP(B435,DM!$C$5:$E$500,3,0))</f>
        <v>0</v>
      </c>
      <c r="E435" s="3">
        <f>VLOOKUP(B435,Tondau!$B$5:$E$500,3,0)</f>
        <v>0</v>
      </c>
      <c r="F435" s="3">
        <f>VLOOKUP(B435,Tondau!$B$5:$E$500,4,0)</f>
        <v>0</v>
      </c>
      <c r="G435" s="3">
        <f>VLOOKUP(B435,THNhap!$B$5:$F$500,4,0)</f>
        <v>0</v>
      </c>
      <c r="H435" s="3">
        <f>VLOOKUP(B435,THNhap!$B$5:$F$500,5,0)</f>
        <v>0</v>
      </c>
      <c r="I435" s="3">
        <f>VLOOKUP(B435,THXuat!$B$5:$E$500,4,0)</f>
        <v>0</v>
      </c>
      <c r="J435" s="3">
        <f>I435*VLOOKUP(NXT!B435,Tinhgiavon!$A$5:$G$500,7,0)</f>
        <v>0</v>
      </c>
      <c r="K435" s="3">
        <f t="shared" si="7"/>
        <v>0</v>
      </c>
      <c r="L435" s="3">
        <f>K435*VLOOKUP(NXT!B435,Tinhgiavon!$A$5:$G$500,7,0)</f>
        <v>0</v>
      </c>
    </row>
    <row r="436" spans="1:12" x14ac:dyDescent="0.2">
      <c r="A436" s="2"/>
      <c r="B436" s="2">
        <f>DM!C435</f>
        <v>0</v>
      </c>
      <c r="C436" s="2">
        <f>IF(B436=0,0,VLOOKUP(B436,DM!$C$5:$E$500,2,0))</f>
        <v>0</v>
      </c>
      <c r="D436" s="2">
        <f>IF(B436=0,0,VLOOKUP(B436,DM!$C$5:$E$500,3,0))</f>
        <v>0</v>
      </c>
      <c r="E436" s="3">
        <f>VLOOKUP(B436,Tondau!$B$5:$E$500,3,0)</f>
        <v>0</v>
      </c>
      <c r="F436" s="3">
        <f>VLOOKUP(B436,Tondau!$B$5:$E$500,4,0)</f>
        <v>0</v>
      </c>
      <c r="G436" s="3">
        <f>VLOOKUP(B436,THNhap!$B$5:$F$500,4,0)</f>
        <v>0</v>
      </c>
      <c r="H436" s="3">
        <f>VLOOKUP(B436,THNhap!$B$5:$F$500,5,0)</f>
        <v>0</v>
      </c>
      <c r="I436" s="3">
        <f>VLOOKUP(B436,THXuat!$B$5:$E$500,4,0)</f>
        <v>0</v>
      </c>
      <c r="J436" s="3">
        <f>I436*VLOOKUP(NXT!B436,Tinhgiavon!$A$5:$G$500,7,0)</f>
        <v>0</v>
      </c>
      <c r="K436" s="3">
        <f t="shared" si="7"/>
        <v>0</v>
      </c>
      <c r="L436" s="3">
        <f>K436*VLOOKUP(NXT!B436,Tinhgiavon!$A$5:$G$500,7,0)</f>
        <v>0</v>
      </c>
    </row>
    <row r="437" spans="1:12" x14ac:dyDescent="0.2">
      <c r="A437" s="2"/>
      <c r="B437" s="2">
        <f>DM!C436</f>
        <v>0</v>
      </c>
      <c r="C437" s="2">
        <f>IF(B437=0,0,VLOOKUP(B437,DM!$C$5:$E$500,2,0))</f>
        <v>0</v>
      </c>
      <c r="D437" s="2">
        <f>IF(B437=0,0,VLOOKUP(B437,DM!$C$5:$E$500,3,0))</f>
        <v>0</v>
      </c>
      <c r="E437" s="3">
        <f>VLOOKUP(B437,Tondau!$B$5:$E$500,3,0)</f>
        <v>0</v>
      </c>
      <c r="F437" s="3">
        <f>VLOOKUP(B437,Tondau!$B$5:$E$500,4,0)</f>
        <v>0</v>
      </c>
      <c r="G437" s="3">
        <f>VLOOKUP(B437,THNhap!$B$5:$F$500,4,0)</f>
        <v>0</v>
      </c>
      <c r="H437" s="3">
        <f>VLOOKUP(B437,THNhap!$B$5:$F$500,5,0)</f>
        <v>0</v>
      </c>
      <c r="I437" s="3">
        <f>VLOOKUP(B437,THXuat!$B$5:$E$500,4,0)</f>
        <v>0</v>
      </c>
      <c r="J437" s="3">
        <f>I437*VLOOKUP(NXT!B437,Tinhgiavon!$A$5:$G$500,7,0)</f>
        <v>0</v>
      </c>
      <c r="K437" s="3">
        <f t="shared" si="7"/>
        <v>0</v>
      </c>
      <c r="L437" s="3">
        <f>K437*VLOOKUP(NXT!B437,Tinhgiavon!$A$5:$G$500,7,0)</f>
        <v>0</v>
      </c>
    </row>
    <row r="438" spans="1:12" x14ac:dyDescent="0.2">
      <c r="A438" s="2"/>
      <c r="B438" s="2">
        <f>DM!C437</f>
        <v>0</v>
      </c>
      <c r="C438" s="2">
        <f>IF(B438=0,0,VLOOKUP(B438,DM!$C$5:$E$500,2,0))</f>
        <v>0</v>
      </c>
      <c r="D438" s="2">
        <f>IF(B438=0,0,VLOOKUP(B438,DM!$C$5:$E$500,3,0))</f>
        <v>0</v>
      </c>
      <c r="E438" s="3">
        <f>VLOOKUP(B438,Tondau!$B$5:$E$500,3,0)</f>
        <v>0</v>
      </c>
      <c r="F438" s="3">
        <f>VLOOKUP(B438,Tondau!$B$5:$E$500,4,0)</f>
        <v>0</v>
      </c>
      <c r="G438" s="3">
        <f>VLOOKUP(B438,THNhap!$B$5:$F$500,4,0)</f>
        <v>0</v>
      </c>
      <c r="H438" s="3">
        <f>VLOOKUP(B438,THNhap!$B$5:$F$500,5,0)</f>
        <v>0</v>
      </c>
      <c r="I438" s="3">
        <f>VLOOKUP(B438,THXuat!$B$5:$E$500,4,0)</f>
        <v>0</v>
      </c>
      <c r="J438" s="3">
        <f>I438*VLOOKUP(NXT!B438,Tinhgiavon!$A$5:$G$500,7,0)</f>
        <v>0</v>
      </c>
      <c r="K438" s="3">
        <f t="shared" si="7"/>
        <v>0</v>
      </c>
      <c r="L438" s="3">
        <f>K438*VLOOKUP(NXT!B438,Tinhgiavon!$A$5:$G$500,7,0)</f>
        <v>0</v>
      </c>
    </row>
    <row r="439" spans="1:12" x14ac:dyDescent="0.2">
      <c r="A439" s="2"/>
      <c r="B439" s="2">
        <f>DM!C438</f>
        <v>0</v>
      </c>
      <c r="C439" s="2">
        <f>IF(B439=0,0,VLOOKUP(B439,DM!$C$5:$E$500,2,0))</f>
        <v>0</v>
      </c>
      <c r="D439" s="2">
        <f>IF(B439=0,0,VLOOKUP(B439,DM!$C$5:$E$500,3,0))</f>
        <v>0</v>
      </c>
      <c r="E439" s="3">
        <f>VLOOKUP(B439,Tondau!$B$5:$E$500,3,0)</f>
        <v>0</v>
      </c>
      <c r="F439" s="3">
        <f>VLOOKUP(B439,Tondau!$B$5:$E$500,4,0)</f>
        <v>0</v>
      </c>
      <c r="G439" s="3">
        <f>VLOOKUP(B439,THNhap!$B$5:$F$500,4,0)</f>
        <v>0</v>
      </c>
      <c r="H439" s="3">
        <f>VLOOKUP(B439,THNhap!$B$5:$F$500,5,0)</f>
        <v>0</v>
      </c>
      <c r="I439" s="3">
        <f>VLOOKUP(B439,THXuat!$B$5:$E$500,4,0)</f>
        <v>0</v>
      </c>
      <c r="J439" s="3">
        <f>I439*VLOOKUP(NXT!B439,Tinhgiavon!$A$5:$G$500,7,0)</f>
        <v>0</v>
      </c>
      <c r="K439" s="3">
        <f t="shared" si="7"/>
        <v>0</v>
      </c>
      <c r="L439" s="3">
        <f>K439*VLOOKUP(NXT!B439,Tinhgiavon!$A$5:$G$500,7,0)</f>
        <v>0</v>
      </c>
    </row>
    <row r="440" spans="1:12" x14ac:dyDescent="0.2">
      <c r="A440" s="2"/>
      <c r="B440" s="2">
        <f>DM!C439</f>
        <v>0</v>
      </c>
      <c r="C440" s="2">
        <f>IF(B440=0,0,VLOOKUP(B440,DM!$C$5:$E$500,2,0))</f>
        <v>0</v>
      </c>
      <c r="D440" s="2">
        <f>IF(B440=0,0,VLOOKUP(B440,DM!$C$5:$E$500,3,0))</f>
        <v>0</v>
      </c>
      <c r="E440" s="3">
        <f>VLOOKUP(B440,Tondau!$B$5:$E$500,3,0)</f>
        <v>0</v>
      </c>
      <c r="F440" s="3">
        <f>VLOOKUP(B440,Tondau!$B$5:$E$500,4,0)</f>
        <v>0</v>
      </c>
      <c r="G440" s="3">
        <f>VLOOKUP(B440,THNhap!$B$5:$F$500,4,0)</f>
        <v>0</v>
      </c>
      <c r="H440" s="3">
        <f>VLOOKUP(B440,THNhap!$B$5:$F$500,5,0)</f>
        <v>0</v>
      </c>
      <c r="I440" s="3">
        <f>VLOOKUP(B440,THXuat!$B$5:$E$500,4,0)</f>
        <v>0</v>
      </c>
      <c r="J440" s="3">
        <f>I440*VLOOKUP(NXT!B440,Tinhgiavon!$A$5:$G$500,7,0)</f>
        <v>0</v>
      </c>
      <c r="K440" s="3">
        <f t="shared" si="7"/>
        <v>0</v>
      </c>
      <c r="L440" s="3">
        <f>K440*VLOOKUP(NXT!B440,Tinhgiavon!$A$5:$G$500,7,0)</f>
        <v>0</v>
      </c>
    </row>
    <row r="441" spans="1:12" x14ac:dyDescent="0.2">
      <c r="A441" s="2"/>
      <c r="B441" s="2">
        <f>DM!C440</f>
        <v>0</v>
      </c>
      <c r="C441" s="2">
        <f>IF(B441=0,0,VLOOKUP(B441,DM!$C$5:$E$500,2,0))</f>
        <v>0</v>
      </c>
      <c r="D441" s="2">
        <f>IF(B441=0,0,VLOOKUP(B441,DM!$C$5:$E$500,3,0))</f>
        <v>0</v>
      </c>
      <c r="E441" s="3">
        <f>VLOOKUP(B441,Tondau!$B$5:$E$500,3,0)</f>
        <v>0</v>
      </c>
      <c r="F441" s="3">
        <f>VLOOKUP(B441,Tondau!$B$5:$E$500,4,0)</f>
        <v>0</v>
      </c>
      <c r="G441" s="3">
        <f>VLOOKUP(B441,THNhap!$B$5:$F$500,4,0)</f>
        <v>0</v>
      </c>
      <c r="H441" s="3">
        <f>VLOOKUP(B441,THNhap!$B$5:$F$500,5,0)</f>
        <v>0</v>
      </c>
      <c r="I441" s="3">
        <f>VLOOKUP(B441,THXuat!$B$5:$E$500,4,0)</f>
        <v>0</v>
      </c>
      <c r="J441" s="3">
        <f>I441*VLOOKUP(NXT!B441,Tinhgiavon!$A$5:$G$500,7,0)</f>
        <v>0</v>
      </c>
      <c r="K441" s="3">
        <f t="shared" si="7"/>
        <v>0</v>
      </c>
      <c r="L441" s="3">
        <f>K441*VLOOKUP(NXT!B441,Tinhgiavon!$A$5:$G$500,7,0)</f>
        <v>0</v>
      </c>
    </row>
    <row r="442" spans="1:12" x14ac:dyDescent="0.2">
      <c r="A442" s="2"/>
      <c r="B442" s="2">
        <f>DM!C441</f>
        <v>0</v>
      </c>
      <c r="C442" s="2">
        <f>IF(B442=0,0,VLOOKUP(B442,DM!$C$5:$E$500,2,0))</f>
        <v>0</v>
      </c>
      <c r="D442" s="2">
        <f>IF(B442=0,0,VLOOKUP(B442,DM!$C$5:$E$500,3,0))</f>
        <v>0</v>
      </c>
      <c r="E442" s="3">
        <f>VLOOKUP(B442,Tondau!$B$5:$E$500,3,0)</f>
        <v>0</v>
      </c>
      <c r="F442" s="3">
        <f>VLOOKUP(B442,Tondau!$B$5:$E$500,4,0)</f>
        <v>0</v>
      </c>
      <c r="G442" s="3">
        <f>VLOOKUP(B442,THNhap!$B$5:$F$500,4,0)</f>
        <v>0</v>
      </c>
      <c r="H442" s="3">
        <f>VLOOKUP(B442,THNhap!$B$5:$F$500,5,0)</f>
        <v>0</v>
      </c>
      <c r="I442" s="3">
        <f>VLOOKUP(B442,THXuat!$B$5:$E$500,4,0)</f>
        <v>0</v>
      </c>
      <c r="J442" s="3">
        <f>I442*VLOOKUP(NXT!B442,Tinhgiavon!$A$5:$G$500,7,0)</f>
        <v>0</v>
      </c>
      <c r="K442" s="3">
        <f t="shared" si="7"/>
        <v>0</v>
      </c>
      <c r="L442" s="3">
        <f>K442*VLOOKUP(NXT!B442,Tinhgiavon!$A$5:$G$500,7,0)</f>
        <v>0</v>
      </c>
    </row>
    <row r="443" spans="1:12" x14ac:dyDescent="0.2">
      <c r="A443" s="2"/>
      <c r="B443" s="2">
        <f>DM!C442</f>
        <v>0</v>
      </c>
      <c r="C443" s="2">
        <f>IF(B443=0,0,VLOOKUP(B443,DM!$C$5:$E$500,2,0))</f>
        <v>0</v>
      </c>
      <c r="D443" s="2">
        <f>IF(B443=0,0,VLOOKUP(B443,DM!$C$5:$E$500,3,0))</f>
        <v>0</v>
      </c>
      <c r="E443" s="3">
        <f>VLOOKUP(B443,Tondau!$B$5:$E$500,3,0)</f>
        <v>0</v>
      </c>
      <c r="F443" s="3">
        <f>VLOOKUP(B443,Tondau!$B$5:$E$500,4,0)</f>
        <v>0</v>
      </c>
      <c r="G443" s="3">
        <f>VLOOKUP(B443,THNhap!$B$5:$F$500,4,0)</f>
        <v>0</v>
      </c>
      <c r="H443" s="3">
        <f>VLOOKUP(B443,THNhap!$B$5:$F$500,5,0)</f>
        <v>0</v>
      </c>
      <c r="I443" s="3">
        <f>VLOOKUP(B443,THXuat!$B$5:$E$500,4,0)</f>
        <v>0</v>
      </c>
      <c r="J443" s="3">
        <f>I443*VLOOKUP(NXT!B443,Tinhgiavon!$A$5:$G$500,7,0)</f>
        <v>0</v>
      </c>
      <c r="K443" s="3">
        <f t="shared" si="7"/>
        <v>0</v>
      </c>
      <c r="L443" s="3">
        <f>K443*VLOOKUP(NXT!B443,Tinhgiavon!$A$5:$G$500,7,0)</f>
        <v>0</v>
      </c>
    </row>
    <row r="444" spans="1:12" x14ac:dyDescent="0.2">
      <c r="A444" s="2"/>
      <c r="B444" s="2">
        <f>DM!C443</f>
        <v>0</v>
      </c>
      <c r="C444" s="2">
        <f>IF(B444=0,0,VLOOKUP(B444,DM!$C$5:$E$500,2,0))</f>
        <v>0</v>
      </c>
      <c r="D444" s="2">
        <f>IF(B444=0,0,VLOOKUP(B444,DM!$C$5:$E$500,3,0))</f>
        <v>0</v>
      </c>
      <c r="E444" s="3">
        <f>VLOOKUP(B444,Tondau!$B$5:$E$500,3,0)</f>
        <v>0</v>
      </c>
      <c r="F444" s="3">
        <f>VLOOKUP(B444,Tondau!$B$5:$E$500,4,0)</f>
        <v>0</v>
      </c>
      <c r="G444" s="3">
        <f>VLOOKUP(B444,THNhap!$B$5:$F$500,4,0)</f>
        <v>0</v>
      </c>
      <c r="H444" s="3">
        <f>VLOOKUP(B444,THNhap!$B$5:$F$500,5,0)</f>
        <v>0</v>
      </c>
      <c r="I444" s="3">
        <f>VLOOKUP(B444,THXuat!$B$5:$E$500,4,0)</f>
        <v>0</v>
      </c>
      <c r="J444" s="3">
        <f>I444*VLOOKUP(NXT!B444,Tinhgiavon!$A$5:$G$500,7,0)</f>
        <v>0</v>
      </c>
      <c r="K444" s="3">
        <f t="shared" si="7"/>
        <v>0</v>
      </c>
      <c r="L444" s="3">
        <f>K444*VLOOKUP(NXT!B444,Tinhgiavon!$A$5:$G$500,7,0)</f>
        <v>0</v>
      </c>
    </row>
    <row r="445" spans="1:12" x14ac:dyDescent="0.2">
      <c r="A445" s="2"/>
      <c r="B445" s="2">
        <f>DM!C444</f>
        <v>0</v>
      </c>
      <c r="C445" s="2">
        <f>IF(B445=0,0,VLOOKUP(B445,DM!$C$5:$E$500,2,0))</f>
        <v>0</v>
      </c>
      <c r="D445" s="2">
        <f>IF(B445=0,0,VLOOKUP(B445,DM!$C$5:$E$500,3,0))</f>
        <v>0</v>
      </c>
      <c r="E445" s="3">
        <f>VLOOKUP(B445,Tondau!$B$5:$E$500,3,0)</f>
        <v>0</v>
      </c>
      <c r="F445" s="3">
        <f>VLOOKUP(B445,Tondau!$B$5:$E$500,4,0)</f>
        <v>0</v>
      </c>
      <c r="G445" s="3">
        <f>VLOOKUP(B445,THNhap!$B$5:$F$500,4,0)</f>
        <v>0</v>
      </c>
      <c r="H445" s="3">
        <f>VLOOKUP(B445,THNhap!$B$5:$F$500,5,0)</f>
        <v>0</v>
      </c>
      <c r="I445" s="3">
        <f>VLOOKUP(B445,THXuat!$B$5:$E$500,4,0)</f>
        <v>0</v>
      </c>
      <c r="J445" s="3">
        <f>I445*VLOOKUP(NXT!B445,Tinhgiavon!$A$5:$G$500,7,0)</f>
        <v>0</v>
      </c>
      <c r="K445" s="3">
        <f t="shared" si="7"/>
        <v>0</v>
      </c>
      <c r="L445" s="3">
        <f>K445*VLOOKUP(NXT!B445,Tinhgiavon!$A$5:$G$500,7,0)</f>
        <v>0</v>
      </c>
    </row>
    <row r="446" spans="1:12" x14ac:dyDescent="0.2">
      <c r="A446" s="2"/>
      <c r="B446" s="2">
        <f>DM!C445</f>
        <v>0</v>
      </c>
      <c r="C446" s="2">
        <f>IF(B446=0,0,VLOOKUP(B446,DM!$C$5:$E$500,2,0))</f>
        <v>0</v>
      </c>
      <c r="D446" s="2">
        <f>IF(B446=0,0,VLOOKUP(B446,DM!$C$5:$E$500,3,0))</f>
        <v>0</v>
      </c>
      <c r="E446" s="3">
        <f>VLOOKUP(B446,Tondau!$B$5:$E$500,3,0)</f>
        <v>0</v>
      </c>
      <c r="F446" s="3">
        <f>VLOOKUP(B446,Tondau!$B$5:$E$500,4,0)</f>
        <v>0</v>
      </c>
      <c r="G446" s="3">
        <f>VLOOKUP(B446,THNhap!$B$5:$F$500,4,0)</f>
        <v>0</v>
      </c>
      <c r="H446" s="3">
        <f>VLOOKUP(B446,THNhap!$B$5:$F$500,5,0)</f>
        <v>0</v>
      </c>
      <c r="I446" s="3">
        <f>VLOOKUP(B446,THXuat!$B$5:$E$500,4,0)</f>
        <v>0</v>
      </c>
      <c r="J446" s="3">
        <f>I446*VLOOKUP(NXT!B446,Tinhgiavon!$A$5:$G$500,7,0)</f>
        <v>0</v>
      </c>
      <c r="K446" s="3">
        <f t="shared" si="7"/>
        <v>0</v>
      </c>
      <c r="L446" s="3">
        <f>K446*VLOOKUP(NXT!B446,Tinhgiavon!$A$5:$G$500,7,0)</f>
        <v>0</v>
      </c>
    </row>
    <row r="447" spans="1:12" x14ac:dyDescent="0.2">
      <c r="A447" s="2"/>
      <c r="B447" s="2">
        <f>DM!C446</f>
        <v>0</v>
      </c>
      <c r="C447" s="2">
        <f>IF(B447=0,0,VLOOKUP(B447,DM!$C$5:$E$500,2,0))</f>
        <v>0</v>
      </c>
      <c r="D447" s="2">
        <f>IF(B447=0,0,VLOOKUP(B447,DM!$C$5:$E$500,3,0))</f>
        <v>0</v>
      </c>
      <c r="E447" s="3">
        <f>VLOOKUP(B447,Tondau!$B$5:$E$500,3,0)</f>
        <v>0</v>
      </c>
      <c r="F447" s="3">
        <f>VLOOKUP(B447,Tondau!$B$5:$E$500,4,0)</f>
        <v>0</v>
      </c>
      <c r="G447" s="3">
        <f>VLOOKUP(B447,THNhap!$B$5:$F$500,4,0)</f>
        <v>0</v>
      </c>
      <c r="H447" s="3">
        <f>VLOOKUP(B447,THNhap!$B$5:$F$500,5,0)</f>
        <v>0</v>
      </c>
      <c r="I447" s="3">
        <f>VLOOKUP(B447,THXuat!$B$5:$E$500,4,0)</f>
        <v>0</v>
      </c>
      <c r="J447" s="3">
        <f>I447*VLOOKUP(NXT!B447,Tinhgiavon!$A$5:$G$500,7,0)</f>
        <v>0</v>
      </c>
      <c r="K447" s="3">
        <f t="shared" si="7"/>
        <v>0</v>
      </c>
      <c r="L447" s="3">
        <f>K447*VLOOKUP(NXT!B447,Tinhgiavon!$A$5:$G$500,7,0)</f>
        <v>0</v>
      </c>
    </row>
    <row r="448" spans="1:12" x14ac:dyDescent="0.2">
      <c r="A448" s="2"/>
      <c r="B448" s="2">
        <f>DM!C447</f>
        <v>0</v>
      </c>
      <c r="C448" s="2">
        <f>IF(B448=0,0,VLOOKUP(B448,DM!$C$5:$E$500,2,0))</f>
        <v>0</v>
      </c>
      <c r="D448" s="2">
        <f>IF(B448=0,0,VLOOKUP(B448,DM!$C$5:$E$500,3,0))</f>
        <v>0</v>
      </c>
      <c r="E448" s="3">
        <f>VLOOKUP(B448,Tondau!$B$5:$E$500,3,0)</f>
        <v>0</v>
      </c>
      <c r="F448" s="3">
        <f>VLOOKUP(B448,Tondau!$B$5:$E$500,4,0)</f>
        <v>0</v>
      </c>
      <c r="G448" s="3">
        <f>VLOOKUP(B448,THNhap!$B$5:$F$500,4,0)</f>
        <v>0</v>
      </c>
      <c r="H448" s="3">
        <f>VLOOKUP(B448,THNhap!$B$5:$F$500,5,0)</f>
        <v>0</v>
      </c>
      <c r="I448" s="3">
        <f>VLOOKUP(B448,THXuat!$B$5:$E$500,4,0)</f>
        <v>0</v>
      </c>
      <c r="J448" s="3">
        <f>I448*VLOOKUP(NXT!B448,Tinhgiavon!$A$5:$G$500,7,0)</f>
        <v>0</v>
      </c>
      <c r="K448" s="3">
        <f t="shared" si="7"/>
        <v>0</v>
      </c>
      <c r="L448" s="3">
        <f>K448*VLOOKUP(NXT!B448,Tinhgiavon!$A$5:$G$500,7,0)</f>
        <v>0</v>
      </c>
    </row>
    <row r="449" spans="1:12" x14ac:dyDescent="0.2">
      <c r="A449" s="2"/>
      <c r="B449" s="2">
        <f>DM!C448</f>
        <v>0</v>
      </c>
      <c r="C449" s="2">
        <f>IF(B449=0,0,VLOOKUP(B449,DM!$C$5:$E$500,2,0))</f>
        <v>0</v>
      </c>
      <c r="D449" s="2">
        <f>IF(B449=0,0,VLOOKUP(B449,DM!$C$5:$E$500,3,0))</f>
        <v>0</v>
      </c>
      <c r="E449" s="3">
        <f>VLOOKUP(B449,Tondau!$B$5:$E$500,3,0)</f>
        <v>0</v>
      </c>
      <c r="F449" s="3">
        <f>VLOOKUP(B449,Tondau!$B$5:$E$500,4,0)</f>
        <v>0</v>
      </c>
      <c r="G449" s="3">
        <f>VLOOKUP(B449,THNhap!$B$5:$F$500,4,0)</f>
        <v>0</v>
      </c>
      <c r="H449" s="3">
        <f>VLOOKUP(B449,THNhap!$B$5:$F$500,5,0)</f>
        <v>0</v>
      </c>
      <c r="I449" s="3">
        <f>VLOOKUP(B449,THXuat!$B$5:$E$500,4,0)</f>
        <v>0</v>
      </c>
      <c r="J449" s="3">
        <f>I449*VLOOKUP(NXT!B449,Tinhgiavon!$A$5:$G$500,7,0)</f>
        <v>0</v>
      </c>
      <c r="K449" s="3">
        <f t="shared" si="7"/>
        <v>0</v>
      </c>
      <c r="L449" s="3">
        <f>K449*VLOOKUP(NXT!B449,Tinhgiavon!$A$5:$G$500,7,0)</f>
        <v>0</v>
      </c>
    </row>
    <row r="450" spans="1:12" x14ac:dyDescent="0.2">
      <c r="A450" s="2"/>
      <c r="B450" s="2">
        <f>DM!C449</f>
        <v>0</v>
      </c>
      <c r="C450" s="2">
        <f>IF(B450=0,0,VLOOKUP(B450,DM!$C$5:$E$500,2,0))</f>
        <v>0</v>
      </c>
      <c r="D450" s="2">
        <f>IF(B450=0,0,VLOOKUP(B450,DM!$C$5:$E$500,3,0))</f>
        <v>0</v>
      </c>
      <c r="E450" s="3">
        <f>VLOOKUP(B450,Tondau!$B$5:$E$500,3,0)</f>
        <v>0</v>
      </c>
      <c r="F450" s="3">
        <f>VLOOKUP(B450,Tondau!$B$5:$E$500,4,0)</f>
        <v>0</v>
      </c>
      <c r="G450" s="3">
        <f>VLOOKUP(B450,THNhap!$B$5:$F$500,4,0)</f>
        <v>0</v>
      </c>
      <c r="H450" s="3">
        <f>VLOOKUP(B450,THNhap!$B$5:$F$500,5,0)</f>
        <v>0</v>
      </c>
      <c r="I450" s="3">
        <f>VLOOKUP(B450,THXuat!$B$5:$E$500,4,0)</f>
        <v>0</v>
      </c>
      <c r="J450" s="3">
        <f>I450*VLOOKUP(NXT!B450,Tinhgiavon!$A$5:$G$500,7,0)</f>
        <v>0</v>
      </c>
      <c r="K450" s="3">
        <f t="shared" si="7"/>
        <v>0</v>
      </c>
      <c r="L450" s="3">
        <f>K450*VLOOKUP(NXT!B450,Tinhgiavon!$A$5:$G$500,7,0)</f>
        <v>0</v>
      </c>
    </row>
    <row r="451" spans="1:12" x14ac:dyDescent="0.2">
      <c r="A451" s="2"/>
      <c r="B451" s="2">
        <f>DM!C450</f>
        <v>0</v>
      </c>
      <c r="C451" s="2">
        <f>IF(B451=0,0,VLOOKUP(B451,DM!$C$5:$E$500,2,0))</f>
        <v>0</v>
      </c>
      <c r="D451" s="2">
        <f>IF(B451=0,0,VLOOKUP(B451,DM!$C$5:$E$500,3,0))</f>
        <v>0</v>
      </c>
      <c r="E451" s="3">
        <f>VLOOKUP(B451,Tondau!$B$5:$E$500,3,0)</f>
        <v>0</v>
      </c>
      <c r="F451" s="3">
        <f>VLOOKUP(B451,Tondau!$B$5:$E$500,4,0)</f>
        <v>0</v>
      </c>
      <c r="G451" s="3">
        <f>VLOOKUP(B451,THNhap!$B$5:$F$500,4,0)</f>
        <v>0</v>
      </c>
      <c r="H451" s="3">
        <f>VLOOKUP(B451,THNhap!$B$5:$F$500,5,0)</f>
        <v>0</v>
      </c>
      <c r="I451" s="3">
        <f>VLOOKUP(B451,THXuat!$B$5:$E$500,4,0)</f>
        <v>0</v>
      </c>
      <c r="J451" s="3">
        <f>I451*VLOOKUP(NXT!B451,Tinhgiavon!$A$5:$G$500,7,0)</f>
        <v>0</v>
      </c>
      <c r="K451" s="3">
        <f t="shared" si="7"/>
        <v>0</v>
      </c>
      <c r="L451" s="3">
        <f>K451*VLOOKUP(NXT!B451,Tinhgiavon!$A$5:$G$500,7,0)</f>
        <v>0</v>
      </c>
    </row>
    <row r="452" spans="1:12" x14ac:dyDescent="0.2">
      <c r="A452" s="2"/>
      <c r="B452" s="2">
        <f>DM!C451</f>
        <v>0</v>
      </c>
      <c r="C452" s="2">
        <f>IF(B452=0,0,VLOOKUP(B452,DM!$C$5:$E$500,2,0))</f>
        <v>0</v>
      </c>
      <c r="D452" s="2">
        <f>IF(B452=0,0,VLOOKUP(B452,DM!$C$5:$E$500,3,0))</f>
        <v>0</v>
      </c>
      <c r="E452" s="3">
        <f>VLOOKUP(B452,Tondau!$B$5:$E$500,3,0)</f>
        <v>0</v>
      </c>
      <c r="F452" s="3">
        <f>VLOOKUP(B452,Tondau!$B$5:$E$500,4,0)</f>
        <v>0</v>
      </c>
      <c r="G452" s="3">
        <f>VLOOKUP(B452,THNhap!$B$5:$F$500,4,0)</f>
        <v>0</v>
      </c>
      <c r="H452" s="3">
        <f>VLOOKUP(B452,THNhap!$B$5:$F$500,5,0)</f>
        <v>0</v>
      </c>
      <c r="I452" s="3">
        <f>VLOOKUP(B452,THXuat!$B$5:$E$500,4,0)</f>
        <v>0</v>
      </c>
      <c r="J452" s="3">
        <f>I452*VLOOKUP(NXT!B452,Tinhgiavon!$A$5:$G$500,7,0)</f>
        <v>0</v>
      </c>
      <c r="K452" s="3">
        <f t="shared" si="7"/>
        <v>0</v>
      </c>
      <c r="L452" s="3">
        <f>K452*VLOOKUP(NXT!B452,Tinhgiavon!$A$5:$G$500,7,0)</f>
        <v>0</v>
      </c>
    </row>
    <row r="453" spans="1:12" x14ac:dyDescent="0.2">
      <c r="A453" s="2"/>
      <c r="B453" s="2">
        <f>DM!C452</f>
        <v>0</v>
      </c>
      <c r="C453" s="2">
        <f>IF(B453=0,0,VLOOKUP(B453,DM!$C$5:$E$500,2,0))</f>
        <v>0</v>
      </c>
      <c r="D453" s="2">
        <f>IF(B453=0,0,VLOOKUP(B453,DM!$C$5:$E$500,3,0))</f>
        <v>0</v>
      </c>
      <c r="E453" s="3">
        <f>VLOOKUP(B453,Tondau!$B$5:$E$500,3,0)</f>
        <v>0</v>
      </c>
      <c r="F453" s="3">
        <f>VLOOKUP(B453,Tondau!$B$5:$E$500,4,0)</f>
        <v>0</v>
      </c>
      <c r="G453" s="3">
        <f>VLOOKUP(B453,THNhap!$B$5:$F$500,4,0)</f>
        <v>0</v>
      </c>
      <c r="H453" s="3">
        <f>VLOOKUP(B453,THNhap!$B$5:$F$500,5,0)</f>
        <v>0</v>
      </c>
      <c r="I453" s="3">
        <f>VLOOKUP(B453,THXuat!$B$5:$E$500,4,0)</f>
        <v>0</v>
      </c>
      <c r="J453" s="3">
        <f>I453*VLOOKUP(NXT!B453,Tinhgiavon!$A$5:$G$500,7,0)</f>
        <v>0</v>
      </c>
      <c r="K453" s="3">
        <f t="shared" si="7"/>
        <v>0</v>
      </c>
      <c r="L453" s="3">
        <f>K453*VLOOKUP(NXT!B453,Tinhgiavon!$A$5:$G$500,7,0)</f>
        <v>0</v>
      </c>
    </row>
    <row r="454" spans="1:12" x14ac:dyDescent="0.2">
      <c r="A454" s="2"/>
      <c r="B454" s="2">
        <f>DM!C453</f>
        <v>0</v>
      </c>
      <c r="C454" s="2">
        <f>IF(B454=0,0,VLOOKUP(B454,DM!$C$5:$E$500,2,0))</f>
        <v>0</v>
      </c>
      <c r="D454" s="2">
        <f>IF(B454=0,0,VLOOKUP(B454,DM!$C$5:$E$500,3,0))</f>
        <v>0</v>
      </c>
      <c r="E454" s="3">
        <f>VLOOKUP(B454,Tondau!$B$5:$E$500,3,0)</f>
        <v>0</v>
      </c>
      <c r="F454" s="3">
        <f>VLOOKUP(B454,Tondau!$B$5:$E$500,4,0)</f>
        <v>0</v>
      </c>
      <c r="G454" s="3">
        <f>VLOOKUP(B454,THNhap!$B$5:$F$500,4,0)</f>
        <v>0</v>
      </c>
      <c r="H454" s="3">
        <f>VLOOKUP(B454,THNhap!$B$5:$F$500,5,0)</f>
        <v>0</v>
      </c>
      <c r="I454" s="3">
        <f>VLOOKUP(B454,THXuat!$B$5:$E$500,4,0)</f>
        <v>0</v>
      </c>
      <c r="J454" s="3">
        <f>I454*VLOOKUP(NXT!B454,Tinhgiavon!$A$5:$G$500,7,0)</f>
        <v>0</v>
      </c>
      <c r="K454" s="3">
        <f t="shared" si="7"/>
        <v>0</v>
      </c>
      <c r="L454" s="3">
        <f>K454*VLOOKUP(NXT!B454,Tinhgiavon!$A$5:$G$500,7,0)</f>
        <v>0</v>
      </c>
    </row>
    <row r="455" spans="1:12" x14ac:dyDescent="0.2">
      <c r="A455" s="2"/>
      <c r="B455" s="2">
        <f>DM!C454</f>
        <v>0</v>
      </c>
      <c r="C455" s="2">
        <f>IF(B455=0,0,VLOOKUP(B455,DM!$C$5:$E$500,2,0))</f>
        <v>0</v>
      </c>
      <c r="D455" s="2">
        <f>IF(B455=0,0,VLOOKUP(B455,DM!$C$5:$E$500,3,0))</f>
        <v>0</v>
      </c>
      <c r="E455" s="3">
        <f>VLOOKUP(B455,Tondau!$B$5:$E$500,3,0)</f>
        <v>0</v>
      </c>
      <c r="F455" s="3">
        <f>VLOOKUP(B455,Tondau!$B$5:$E$500,4,0)</f>
        <v>0</v>
      </c>
      <c r="G455" s="3">
        <f>VLOOKUP(B455,THNhap!$B$5:$F$500,4,0)</f>
        <v>0</v>
      </c>
      <c r="H455" s="3">
        <f>VLOOKUP(B455,THNhap!$B$5:$F$500,5,0)</f>
        <v>0</v>
      </c>
      <c r="I455" s="3">
        <f>VLOOKUP(B455,THXuat!$B$5:$E$500,4,0)</f>
        <v>0</v>
      </c>
      <c r="J455" s="3">
        <f>I455*VLOOKUP(NXT!B455,Tinhgiavon!$A$5:$G$500,7,0)</f>
        <v>0</v>
      </c>
      <c r="K455" s="3">
        <f t="shared" ref="K455:K501" si="8">E455+G455-I455</f>
        <v>0</v>
      </c>
      <c r="L455" s="3">
        <f>K455*VLOOKUP(NXT!B455,Tinhgiavon!$A$5:$G$500,7,0)</f>
        <v>0</v>
      </c>
    </row>
    <row r="456" spans="1:12" x14ac:dyDescent="0.2">
      <c r="A456" s="2"/>
      <c r="B456" s="2">
        <f>DM!C455</f>
        <v>0</v>
      </c>
      <c r="C456" s="2">
        <f>IF(B456=0,0,VLOOKUP(B456,DM!$C$5:$E$500,2,0))</f>
        <v>0</v>
      </c>
      <c r="D456" s="2">
        <f>IF(B456=0,0,VLOOKUP(B456,DM!$C$5:$E$500,3,0))</f>
        <v>0</v>
      </c>
      <c r="E456" s="3">
        <f>VLOOKUP(B456,Tondau!$B$5:$E$500,3,0)</f>
        <v>0</v>
      </c>
      <c r="F456" s="3">
        <f>VLOOKUP(B456,Tondau!$B$5:$E$500,4,0)</f>
        <v>0</v>
      </c>
      <c r="G456" s="3">
        <f>VLOOKUP(B456,THNhap!$B$5:$F$500,4,0)</f>
        <v>0</v>
      </c>
      <c r="H456" s="3">
        <f>VLOOKUP(B456,THNhap!$B$5:$F$500,5,0)</f>
        <v>0</v>
      </c>
      <c r="I456" s="3">
        <f>VLOOKUP(B456,THXuat!$B$5:$E$500,4,0)</f>
        <v>0</v>
      </c>
      <c r="J456" s="3">
        <f>I456*VLOOKUP(NXT!B456,Tinhgiavon!$A$5:$G$500,7,0)</f>
        <v>0</v>
      </c>
      <c r="K456" s="3">
        <f t="shared" si="8"/>
        <v>0</v>
      </c>
      <c r="L456" s="3">
        <f>K456*VLOOKUP(NXT!B456,Tinhgiavon!$A$5:$G$500,7,0)</f>
        <v>0</v>
      </c>
    </row>
    <row r="457" spans="1:12" x14ac:dyDescent="0.2">
      <c r="A457" s="2"/>
      <c r="B457" s="2">
        <f>DM!C456</f>
        <v>0</v>
      </c>
      <c r="C457" s="2">
        <f>IF(B457=0,0,VLOOKUP(B457,DM!$C$5:$E$500,2,0))</f>
        <v>0</v>
      </c>
      <c r="D457" s="2">
        <f>IF(B457=0,0,VLOOKUP(B457,DM!$C$5:$E$500,3,0))</f>
        <v>0</v>
      </c>
      <c r="E457" s="3">
        <f>VLOOKUP(B457,Tondau!$B$5:$E$500,3,0)</f>
        <v>0</v>
      </c>
      <c r="F457" s="3">
        <f>VLOOKUP(B457,Tondau!$B$5:$E$500,4,0)</f>
        <v>0</v>
      </c>
      <c r="G457" s="3">
        <f>VLOOKUP(B457,THNhap!$B$5:$F$500,4,0)</f>
        <v>0</v>
      </c>
      <c r="H457" s="3">
        <f>VLOOKUP(B457,THNhap!$B$5:$F$500,5,0)</f>
        <v>0</v>
      </c>
      <c r="I457" s="3">
        <f>VLOOKUP(B457,THXuat!$B$5:$E$500,4,0)</f>
        <v>0</v>
      </c>
      <c r="J457" s="3">
        <f>I457*VLOOKUP(NXT!B457,Tinhgiavon!$A$5:$G$500,7,0)</f>
        <v>0</v>
      </c>
      <c r="K457" s="3">
        <f t="shared" si="8"/>
        <v>0</v>
      </c>
      <c r="L457" s="3">
        <f>K457*VLOOKUP(NXT!B457,Tinhgiavon!$A$5:$G$500,7,0)</f>
        <v>0</v>
      </c>
    </row>
    <row r="458" spans="1:12" x14ac:dyDescent="0.2">
      <c r="A458" s="2"/>
      <c r="B458" s="2">
        <f>DM!C457</f>
        <v>0</v>
      </c>
      <c r="C458" s="2">
        <f>IF(B458=0,0,VLOOKUP(B458,DM!$C$5:$E$500,2,0))</f>
        <v>0</v>
      </c>
      <c r="D458" s="2">
        <f>IF(B458=0,0,VLOOKUP(B458,DM!$C$5:$E$500,3,0))</f>
        <v>0</v>
      </c>
      <c r="E458" s="3">
        <f>VLOOKUP(B458,Tondau!$B$5:$E$500,3,0)</f>
        <v>0</v>
      </c>
      <c r="F458" s="3">
        <f>VLOOKUP(B458,Tondau!$B$5:$E$500,4,0)</f>
        <v>0</v>
      </c>
      <c r="G458" s="3">
        <f>VLOOKUP(B458,THNhap!$B$5:$F$500,4,0)</f>
        <v>0</v>
      </c>
      <c r="H458" s="3">
        <f>VLOOKUP(B458,THNhap!$B$5:$F$500,5,0)</f>
        <v>0</v>
      </c>
      <c r="I458" s="3">
        <f>VLOOKUP(B458,THXuat!$B$5:$E$500,4,0)</f>
        <v>0</v>
      </c>
      <c r="J458" s="3">
        <f>I458*VLOOKUP(NXT!B458,Tinhgiavon!$A$5:$G$500,7,0)</f>
        <v>0</v>
      </c>
      <c r="K458" s="3">
        <f t="shared" si="8"/>
        <v>0</v>
      </c>
      <c r="L458" s="3">
        <f>K458*VLOOKUP(NXT!B458,Tinhgiavon!$A$5:$G$500,7,0)</f>
        <v>0</v>
      </c>
    </row>
    <row r="459" spans="1:12" x14ac:dyDescent="0.2">
      <c r="A459" s="2"/>
      <c r="B459" s="2">
        <f>DM!C458</f>
        <v>0</v>
      </c>
      <c r="C459" s="2">
        <f>IF(B459=0,0,VLOOKUP(B459,DM!$C$5:$E$500,2,0))</f>
        <v>0</v>
      </c>
      <c r="D459" s="2">
        <f>IF(B459=0,0,VLOOKUP(B459,DM!$C$5:$E$500,3,0))</f>
        <v>0</v>
      </c>
      <c r="E459" s="3">
        <f>VLOOKUP(B459,Tondau!$B$5:$E$500,3,0)</f>
        <v>0</v>
      </c>
      <c r="F459" s="3">
        <f>VLOOKUP(B459,Tondau!$B$5:$E$500,4,0)</f>
        <v>0</v>
      </c>
      <c r="G459" s="3">
        <f>VLOOKUP(B459,THNhap!$B$5:$F$500,4,0)</f>
        <v>0</v>
      </c>
      <c r="H459" s="3">
        <f>VLOOKUP(B459,THNhap!$B$5:$F$500,5,0)</f>
        <v>0</v>
      </c>
      <c r="I459" s="3">
        <f>VLOOKUP(B459,THXuat!$B$5:$E$500,4,0)</f>
        <v>0</v>
      </c>
      <c r="J459" s="3">
        <f>I459*VLOOKUP(NXT!B459,Tinhgiavon!$A$5:$G$500,7,0)</f>
        <v>0</v>
      </c>
      <c r="K459" s="3">
        <f t="shared" si="8"/>
        <v>0</v>
      </c>
      <c r="L459" s="3">
        <f>K459*VLOOKUP(NXT!B459,Tinhgiavon!$A$5:$G$500,7,0)</f>
        <v>0</v>
      </c>
    </row>
    <row r="460" spans="1:12" x14ac:dyDescent="0.2">
      <c r="A460" s="2"/>
      <c r="B460" s="2">
        <f>DM!C459</f>
        <v>0</v>
      </c>
      <c r="C460" s="2">
        <f>IF(B460=0,0,VLOOKUP(B460,DM!$C$5:$E$500,2,0))</f>
        <v>0</v>
      </c>
      <c r="D460" s="2">
        <f>IF(B460=0,0,VLOOKUP(B460,DM!$C$5:$E$500,3,0))</f>
        <v>0</v>
      </c>
      <c r="E460" s="3">
        <f>VLOOKUP(B460,Tondau!$B$5:$E$500,3,0)</f>
        <v>0</v>
      </c>
      <c r="F460" s="3">
        <f>VLOOKUP(B460,Tondau!$B$5:$E$500,4,0)</f>
        <v>0</v>
      </c>
      <c r="G460" s="3">
        <f>VLOOKUP(B460,THNhap!$B$5:$F$500,4,0)</f>
        <v>0</v>
      </c>
      <c r="H460" s="3">
        <f>VLOOKUP(B460,THNhap!$B$5:$F$500,5,0)</f>
        <v>0</v>
      </c>
      <c r="I460" s="3">
        <f>VLOOKUP(B460,THXuat!$B$5:$E$500,4,0)</f>
        <v>0</v>
      </c>
      <c r="J460" s="3">
        <f>I460*VLOOKUP(NXT!B460,Tinhgiavon!$A$5:$G$500,7,0)</f>
        <v>0</v>
      </c>
      <c r="K460" s="3">
        <f t="shared" si="8"/>
        <v>0</v>
      </c>
      <c r="L460" s="3">
        <f>K460*VLOOKUP(NXT!B460,Tinhgiavon!$A$5:$G$500,7,0)</f>
        <v>0</v>
      </c>
    </row>
    <row r="461" spans="1:12" x14ac:dyDescent="0.2">
      <c r="A461" s="2"/>
      <c r="B461" s="2">
        <f>DM!C460</f>
        <v>0</v>
      </c>
      <c r="C461" s="2">
        <f>IF(B461=0,0,VLOOKUP(B461,DM!$C$5:$E$500,2,0))</f>
        <v>0</v>
      </c>
      <c r="D461" s="2">
        <f>IF(B461=0,0,VLOOKUP(B461,DM!$C$5:$E$500,3,0))</f>
        <v>0</v>
      </c>
      <c r="E461" s="3">
        <f>VLOOKUP(B461,Tondau!$B$5:$E$500,3,0)</f>
        <v>0</v>
      </c>
      <c r="F461" s="3">
        <f>VLOOKUP(B461,Tondau!$B$5:$E$500,4,0)</f>
        <v>0</v>
      </c>
      <c r="G461" s="3">
        <f>VLOOKUP(B461,THNhap!$B$5:$F$500,4,0)</f>
        <v>0</v>
      </c>
      <c r="H461" s="3">
        <f>VLOOKUP(B461,THNhap!$B$5:$F$500,5,0)</f>
        <v>0</v>
      </c>
      <c r="I461" s="3">
        <f>VLOOKUP(B461,THXuat!$B$5:$E$500,4,0)</f>
        <v>0</v>
      </c>
      <c r="J461" s="3">
        <f>I461*VLOOKUP(NXT!B461,Tinhgiavon!$A$5:$G$500,7,0)</f>
        <v>0</v>
      </c>
      <c r="K461" s="3">
        <f t="shared" si="8"/>
        <v>0</v>
      </c>
      <c r="L461" s="3">
        <f>K461*VLOOKUP(NXT!B461,Tinhgiavon!$A$5:$G$500,7,0)</f>
        <v>0</v>
      </c>
    </row>
    <row r="462" spans="1:12" x14ac:dyDescent="0.2">
      <c r="A462" s="2"/>
      <c r="B462" s="2">
        <f>DM!C461</f>
        <v>0</v>
      </c>
      <c r="C462" s="2">
        <f>IF(B462=0,0,VLOOKUP(B462,DM!$C$5:$E$500,2,0))</f>
        <v>0</v>
      </c>
      <c r="D462" s="2">
        <f>IF(B462=0,0,VLOOKUP(B462,DM!$C$5:$E$500,3,0))</f>
        <v>0</v>
      </c>
      <c r="E462" s="3">
        <f>VLOOKUP(B462,Tondau!$B$5:$E$500,3,0)</f>
        <v>0</v>
      </c>
      <c r="F462" s="3">
        <f>VLOOKUP(B462,Tondau!$B$5:$E$500,4,0)</f>
        <v>0</v>
      </c>
      <c r="G462" s="3">
        <f>VLOOKUP(B462,THNhap!$B$5:$F$500,4,0)</f>
        <v>0</v>
      </c>
      <c r="H462" s="3">
        <f>VLOOKUP(B462,THNhap!$B$5:$F$500,5,0)</f>
        <v>0</v>
      </c>
      <c r="I462" s="3">
        <f>VLOOKUP(B462,THXuat!$B$5:$E$500,4,0)</f>
        <v>0</v>
      </c>
      <c r="J462" s="3">
        <f>I462*VLOOKUP(NXT!B462,Tinhgiavon!$A$5:$G$500,7,0)</f>
        <v>0</v>
      </c>
      <c r="K462" s="3">
        <f t="shared" si="8"/>
        <v>0</v>
      </c>
      <c r="L462" s="3">
        <f>K462*VLOOKUP(NXT!B462,Tinhgiavon!$A$5:$G$500,7,0)</f>
        <v>0</v>
      </c>
    </row>
    <row r="463" spans="1:12" x14ac:dyDescent="0.2">
      <c r="A463" s="2"/>
      <c r="B463" s="2">
        <f>DM!C462</f>
        <v>0</v>
      </c>
      <c r="C463" s="2">
        <f>IF(B463=0,0,VLOOKUP(B463,DM!$C$5:$E$500,2,0))</f>
        <v>0</v>
      </c>
      <c r="D463" s="2">
        <f>IF(B463=0,0,VLOOKUP(B463,DM!$C$5:$E$500,3,0))</f>
        <v>0</v>
      </c>
      <c r="E463" s="3">
        <f>VLOOKUP(B463,Tondau!$B$5:$E$500,3,0)</f>
        <v>0</v>
      </c>
      <c r="F463" s="3">
        <f>VLOOKUP(B463,Tondau!$B$5:$E$500,4,0)</f>
        <v>0</v>
      </c>
      <c r="G463" s="3">
        <f>VLOOKUP(B463,THNhap!$B$5:$F$500,4,0)</f>
        <v>0</v>
      </c>
      <c r="H463" s="3">
        <f>VLOOKUP(B463,THNhap!$B$5:$F$500,5,0)</f>
        <v>0</v>
      </c>
      <c r="I463" s="3">
        <f>VLOOKUP(B463,THXuat!$B$5:$E$500,4,0)</f>
        <v>0</v>
      </c>
      <c r="J463" s="3">
        <f>I463*VLOOKUP(NXT!B463,Tinhgiavon!$A$5:$G$500,7,0)</f>
        <v>0</v>
      </c>
      <c r="K463" s="3">
        <f t="shared" si="8"/>
        <v>0</v>
      </c>
      <c r="L463" s="3">
        <f>K463*VLOOKUP(NXT!B463,Tinhgiavon!$A$5:$G$500,7,0)</f>
        <v>0</v>
      </c>
    </row>
    <row r="464" spans="1:12" x14ac:dyDescent="0.2">
      <c r="A464" s="2"/>
      <c r="B464" s="2">
        <f>DM!C463</f>
        <v>0</v>
      </c>
      <c r="C464" s="2">
        <f>IF(B464=0,0,VLOOKUP(B464,DM!$C$5:$E$500,2,0))</f>
        <v>0</v>
      </c>
      <c r="D464" s="2">
        <f>IF(B464=0,0,VLOOKUP(B464,DM!$C$5:$E$500,3,0))</f>
        <v>0</v>
      </c>
      <c r="E464" s="3">
        <f>VLOOKUP(B464,Tondau!$B$5:$E$500,3,0)</f>
        <v>0</v>
      </c>
      <c r="F464" s="3">
        <f>VLOOKUP(B464,Tondau!$B$5:$E$500,4,0)</f>
        <v>0</v>
      </c>
      <c r="G464" s="3">
        <f>VLOOKUP(B464,THNhap!$B$5:$F$500,4,0)</f>
        <v>0</v>
      </c>
      <c r="H464" s="3">
        <f>VLOOKUP(B464,THNhap!$B$5:$F$500,5,0)</f>
        <v>0</v>
      </c>
      <c r="I464" s="3">
        <f>VLOOKUP(B464,THXuat!$B$5:$E$500,4,0)</f>
        <v>0</v>
      </c>
      <c r="J464" s="3">
        <f>I464*VLOOKUP(NXT!B464,Tinhgiavon!$A$5:$G$500,7,0)</f>
        <v>0</v>
      </c>
      <c r="K464" s="3">
        <f t="shared" si="8"/>
        <v>0</v>
      </c>
      <c r="L464" s="3">
        <f>K464*VLOOKUP(NXT!B464,Tinhgiavon!$A$5:$G$500,7,0)</f>
        <v>0</v>
      </c>
    </row>
    <row r="465" spans="1:12" x14ac:dyDescent="0.2">
      <c r="A465" s="2"/>
      <c r="B465" s="2">
        <f>DM!C464</f>
        <v>0</v>
      </c>
      <c r="C465" s="2">
        <f>IF(B465=0,0,VLOOKUP(B465,DM!$C$5:$E$500,2,0))</f>
        <v>0</v>
      </c>
      <c r="D465" s="2">
        <f>IF(B465=0,0,VLOOKUP(B465,DM!$C$5:$E$500,3,0))</f>
        <v>0</v>
      </c>
      <c r="E465" s="3">
        <f>VLOOKUP(B465,Tondau!$B$5:$E$500,3,0)</f>
        <v>0</v>
      </c>
      <c r="F465" s="3">
        <f>VLOOKUP(B465,Tondau!$B$5:$E$500,4,0)</f>
        <v>0</v>
      </c>
      <c r="G465" s="3">
        <f>VLOOKUP(B465,THNhap!$B$5:$F$500,4,0)</f>
        <v>0</v>
      </c>
      <c r="H465" s="3">
        <f>VLOOKUP(B465,THNhap!$B$5:$F$500,5,0)</f>
        <v>0</v>
      </c>
      <c r="I465" s="3">
        <f>VLOOKUP(B465,THXuat!$B$5:$E$500,4,0)</f>
        <v>0</v>
      </c>
      <c r="J465" s="3">
        <f>I465*VLOOKUP(NXT!B465,Tinhgiavon!$A$5:$G$500,7,0)</f>
        <v>0</v>
      </c>
      <c r="K465" s="3">
        <f t="shared" si="8"/>
        <v>0</v>
      </c>
      <c r="L465" s="3">
        <f>K465*VLOOKUP(NXT!B465,Tinhgiavon!$A$5:$G$500,7,0)</f>
        <v>0</v>
      </c>
    </row>
    <row r="466" spans="1:12" x14ac:dyDescent="0.2">
      <c r="A466" s="2"/>
      <c r="B466" s="2">
        <f>DM!C465</f>
        <v>0</v>
      </c>
      <c r="C466" s="2">
        <f>IF(B466=0,0,VLOOKUP(B466,DM!$C$5:$E$500,2,0))</f>
        <v>0</v>
      </c>
      <c r="D466" s="2">
        <f>IF(B466=0,0,VLOOKUP(B466,DM!$C$5:$E$500,3,0))</f>
        <v>0</v>
      </c>
      <c r="E466" s="3">
        <f>VLOOKUP(B466,Tondau!$B$5:$E$500,3,0)</f>
        <v>0</v>
      </c>
      <c r="F466" s="3">
        <f>VLOOKUP(B466,Tondau!$B$5:$E$500,4,0)</f>
        <v>0</v>
      </c>
      <c r="G466" s="3">
        <f>VLOOKUP(B466,THNhap!$B$5:$F$500,4,0)</f>
        <v>0</v>
      </c>
      <c r="H466" s="3">
        <f>VLOOKUP(B466,THNhap!$B$5:$F$500,5,0)</f>
        <v>0</v>
      </c>
      <c r="I466" s="3">
        <f>VLOOKUP(B466,THXuat!$B$5:$E$500,4,0)</f>
        <v>0</v>
      </c>
      <c r="J466" s="3">
        <f>I466*VLOOKUP(NXT!B466,Tinhgiavon!$A$5:$G$500,7,0)</f>
        <v>0</v>
      </c>
      <c r="K466" s="3">
        <f t="shared" si="8"/>
        <v>0</v>
      </c>
      <c r="L466" s="3">
        <f>K466*VLOOKUP(NXT!B466,Tinhgiavon!$A$5:$G$500,7,0)</f>
        <v>0</v>
      </c>
    </row>
    <row r="467" spans="1:12" x14ac:dyDescent="0.2">
      <c r="A467" s="2"/>
      <c r="B467" s="2">
        <f>DM!C466</f>
        <v>0</v>
      </c>
      <c r="C467" s="2">
        <f>IF(B467=0,0,VLOOKUP(B467,DM!$C$5:$E$500,2,0))</f>
        <v>0</v>
      </c>
      <c r="D467" s="2">
        <f>IF(B467=0,0,VLOOKUP(B467,DM!$C$5:$E$500,3,0))</f>
        <v>0</v>
      </c>
      <c r="E467" s="3">
        <f>VLOOKUP(B467,Tondau!$B$5:$E$500,3,0)</f>
        <v>0</v>
      </c>
      <c r="F467" s="3">
        <f>VLOOKUP(B467,Tondau!$B$5:$E$500,4,0)</f>
        <v>0</v>
      </c>
      <c r="G467" s="3">
        <f>VLOOKUP(B467,THNhap!$B$5:$F$500,4,0)</f>
        <v>0</v>
      </c>
      <c r="H467" s="3">
        <f>VLOOKUP(B467,THNhap!$B$5:$F$500,5,0)</f>
        <v>0</v>
      </c>
      <c r="I467" s="3">
        <f>VLOOKUP(B467,THXuat!$B$5:$E$500,4,0)</f>
        <v>0</v>
      </c>
      <c r="J467" s="3">
        <f>I467*VLOOKUP(NXT!B467,Tinhgiavon!$A$5:$G$500,7,0)</f>
        <v>0</v>
      </c>
      <c r="K467" s="3">
        <f t="shared" si="8"/>
        <v>0</v>
      </c>
      <c r="L467" s="3">
        <f>K467*VLOOKUP(NXT!B467,Tinhgiavon!$A$5:$G$500,7,0)</f>
        <v>0</v>
      </c>
    </row>
    <row r="468" spans="1:12" x14ac:dyDescent="0.2">
      <c r="A468" s="2"/>
      <c r="B468" s="2">
        <f>DM!C467</f>
        <v>0</v>
      </c>
      <c r="C468" s="2">
        <f>IF(B468=0,0,VLOOKUP(B468,DM!$C$5:$E$500,2,0))</f>
        <v>0</v>
      </c>
      <c r="D468" s="2">
        <f>IF(B468=0,0,VLOOKUP(B468,DM!$C$5:$E$500,3,0))</f>
        <v>0</v>
      </c>
      <c r="E468" s="3">
        <f>VLOOKUP(B468,Tondau!$B$5:$E$500,3,0)</f>
        <v>0</v>
      </c>
      <c r="F468" s="3">
        <f>VLOOKUP(B468,Tondau!$B$5:$E$500,4,0)</f>
        <v>0</v>
      </c>
      <c r="G468" s="3">
        <f>VLOOKUP(B468,THNhap!$B$5:$F$500,4,0)</f>
        <v>0</v>
      </c>
      <c r="H468" s="3">
        <f>VLOOKUP(B468,THNhap!$B$5:$F$500,5,0)</f>
        <v>0</v>
      </c>
      <c r="I468" s="3">
        <f>VLOOKUP(B468,THXuat!$B$5:$E$500,4,0)</f>
        <v>0</v>
      </c>
      <c r="J468" s="3">
        <f>I468*VLOOKUP(NXT!B468,Tinhgiavon!$A$5:$G$500,7,0)</f>
        <v>0</v>
      </c>
      <c r="K468" s="3">
        <f t="shared" si="8"/>
        <v>0</v>
      </c>
      <c r="L468" s="3">
        <f>K468*VLOOKUP(NXT!B468,Tinhgiavon!$A$5:$G$500,7,0)</f>
        <v>0</v>
      </c>
    </row>
    <row r="469" spans="1:12" x14ac:dyDescent="0.2">
      <c r="A469" s="2"/>
      <c r="B469" s="2">
        <f>DM!C468</f>
        <v>0</v>
      </c>
      <c r="C469" s="2">
        <f>IF(B469=0,0,VLOOKUP(B469,DM!$C$5:$E$500,2,0))</f>
        <v>0</v>
      </c>
      <c r="D469" s="2">
        <f>IF(B469=0,0,VLOOKUP(B469,DM!$C$5:$E$500,3,0))</f>
        <v>0</v>
      </c>
      <c r="E469" s="3">
        <f>VLOOKUP(B469,Tondau!$B$5:$E$500,3,0)</f>
        <v>0</v>
      </c>
      <c r="F469" s="3">
        <f>VLOOKUP(B469,Tondau!$B$5:$E$500,4,0)</f>
        <v>0</v>
      </c>
      <c r="G469" s="3">
        <f>VLOOKUP(B469,THNhap!$B$5:$F$500,4,0)</f>
        <v>0</v>
      </c>
      <c r="H469" s="3">
        <f>VLOOKUP(B469,THNhap!$B$5:$F$500,5,0)</f>
        <v>0</v>
      </c>
      <c r="I469" s="3">
        <f>VLOOKUP(B469,THXuat!$B$5:$E$500,4,0)</f>
        <v>0</v>
      </c>
      <c r="J469" s="3">
        <f>I469*VLOOKUP(NXT!B469,Tinhgiavon!$A$5:$G$500,7,0)</f>
        <v>0</v>
      </c>
      <c r="K469" s="3">
        <f t="shared" si="8"/>
        <v>0</v>
      </c>
      <c r="L469" s="3">
        <f>K469*VLOOKUP(NXT!B469,Tinhgiavon!$A$5:$G$500,7,0)</f>
        <v>0</v>
      </c>
    </row>
    <row r="470" spans="1:12" x14ac:dyDescent="0.2">
      <c r="A470" s="2"/>
      <c r="B470" s="2">
        <f>DM!C469</f>
        <v>0</v>
      </c>
      <c r="C470" s="2">
        <f>IF(B470=0,0,VLOOKUP(B470,DM!$C$5:$E$500,2,0))</f>
        <v>0</v>
      </c>
      <c r="D470" s="2">
        <f>IF(B470=0,0,VLOOKUP(B470,DM!$C$5:$E$500,3,0))</f>
        <v>0</v>
      </c>
      <c r="E470" s="3">
        <f>VLOOKUP(B470,Tondau!$B$5:$E$500,3,0)</f>
        <v>0</v>
      </c>
      <c r="F470" s="3">
        <f>VLOOKUP(B470,Tondau!$B$5:$E$500,4,0)</f>
        <v>0</v>
      </c>
      <c r="G470" s="3">
        <f>VLOOKUP(B470,THNhap!$B$5:$F$500,4,0)</f>
        <v>0</v>
      </c>
      <c r="H470" s="3">
        <f>VLOOKUP(B470,THNhap!$B$5:$F$500,5,0)</f>
        <v>0</v>
      </c>
      <c r="I470" s="3">
        <f>VLOOKUP(B470,THXuat!$B$5:$E$500,4,0)</f>
        <v>0</v>
      </c>
      <c r="J470" s="3">
        <f>I470*VLOOKUP(NXT!B470,Tinhgiavon!$A$5:$G$500,7,0)</f>
        <v>0</v>
      </c>
      <c r="K470" s="3">
        <f t="shared" si="8"/>
        <v>0</v>
      </c>
      <c r="L470" s="3">
        <f>K470*VLOOKUP(NXT!B470,Tinhgiavon!$A$5:$G$500,7,0)</f>
        <v>0</v>
      </c>
    </row>
    <row r="471" spans="1:12" x14ac:dyDescent="0.2">
      <c r="A471" s="2"/>
      <c r="B471" s="2">
        <f>DM!C470</f>
        <v>0</v>
      </c>
      <c r="C471" s="2">
        <f>IF(B471=0,0,VLOOKUP(B471,DM!$C$5:$E$500,2,0))</f>
        <v>0</v>
      </c>
      <c r="D471" s="2">
        <f>IF(B471=0,0,VLOOKUP(B471,DM!$C$5:$E$500,3,0))</f>
        <v>0</v>
      </c>
      <c r="E471" s="3">
        <f>VLOOKUP(B471,Tondau!$B$5:$E$500,3,0)</f>
        <v>0</v>
      </c>
      <c r="F471" s="3">
        <f>VLOOKUP(B471,Tondau!$B$5:$E$500,4,0)</f>
        <v>0</v>
      </c>
      <c r="G471" s="3">
        <f>VLOOKUP(B471,THNhap!$B$5:$F$500,4,0)</f>
        <v>0</v>
      </c>
      <c r="H471" s="3">
        <f>VLOOKUP(B471,THNhap!$B$5:$F$500,5,0)</f>
        <v>0</v>
      </c>
      <c r="I471" s="3">
        <f>VLOOKUP(B471,THXuat!$B$5:$E$500,4,0)</f>
        <v>0</v>
      </c>
      <c r="J471" s="3">
        <f>I471*VLOOKUP(NXT!B471,Tinhgiavon!$A$5:$G$500,7,0)</f>
        <v>0</v>
      </c>
      <c r="K471" s="3">
        <f t="shared" si="8"/>
        <v>0</v>
      </c>
      <c r="L471" s="3">
        <f>K471*VLOOKUP(NXT!B471,Tinhgiavon!$A$5:$G$500,7,0)</f>
        <v>0</v>
      </c>
    </row>
    <row r="472" spans="1:12" x14ac:dyDescent="0.2">
      <c r="A472" s="2"/>
      <c r="B472" s="2">
        <f>DM!C471</f>
        <v>0</v>
      </c>
      <c r="C472" s="2">
        <f>IF(B472=0,0,VLOOKUP(B472,DM!$C$5:$E$500,2,0))</f>
        <v>0</v>
      </c>
      <c r="D472" s="2">
        <f>IF(B472=0,0,VLOOKUP(B472,DM!$C$5:$E$500,3,0))</f>
        <v>0</v>
      </c>
      <c r="E472" s="3">
        <f>VLOOKUP(B472,Tondau!$B$5:$E$500,3,0)</f>
        <v>0</v>
      </c>
      <c r="F472" s="3">
        <f>VLOOKUP(B472,Tondau!$B$5:$E$500,4,0)</f>
        <v>0</v>
      </c>
      <c r="G472" s="3">
        <f>VLOOKUP(B472,THNhap!$B$5:$F$500,4,0)</f>
        <v>0</v>
      </c>
      <c r="H472" s="3">
        <f>VLOOKUP(B472,THNhap!$B$5:$F$500,5,0)</f>
        <v>0</v>
      </c>
      <c r="I472" s="3">
        <f>VLOOKUP(B472,THXuat!$B$5:$E$500,4,0)</f>
        <v>0</v>
      </c>
      <c r="J472" s="3">
        <f>I472*VLOOKUP(NXT!B472,Tinhgiavon!$A$5:$G$500,7,0)</f>
        <v>0</v>
      </c>
      <c r="K472" s="3">
        <f t="shared" si="8"/>
        <v>0</v>
      </c>
      <c r="L472" s="3">
        <f>K472*VLOOKUP(NXT!B472,Tinhgiavon!$A$5:$G$500,7,0)</f>
        <v>0</v>
      </c>
    </row>
    <row r="473" spans="1:12" x14ac:dyDescent="0.2">
      <c r="A473" s="2"/>
      <c r="B473" s="2">
        <f>DM!C472</f>
        <v>0</v>
      </c>
      <c r="C473" s="2">
        <f>IF(B473=0,0,VLOOKUP(B473,DM!$C$5:$E$500,2,0))</f>
        <v>0</v>
      </c>
      <c r="D473" s="2">
        <f>IF(B473=0,0,VLOOKUP(B473,DM!$C$5:$E$500,3,0))</f>
        <v>0</v>
      </c>
      <c r="E473" s="3">
        <f>VLOOKUP(B473,Tondau!$B$5:$E$500,3,0)</f>
        <v>0</v>
      </c>
      <c r="F473" s="3">
        <f>VLOOKUP(B473,Tondau!$B$5:$E$500,4,0)</f>
        <v>0</v>
      </c>
      <c r="G473" s="3">
        <f>VLOOKUP(B473,THNhap!$B$5:$F$500,4,0)</f>
        <v>0</v>
      </c>
      <c r="H473" s="3">
        <f>VLOOKUP(B473,THNhap!$B$5:$F$500,5,0)</f>
        <v>0</v>
      </c>
      <c r="I473" s="3">
        <f>VLOOKUP(B473,THXuat!$B$5:$E$500,4,0)</f>
        <v>0</v>
      </c>
      <c r="J473" s="3">
        <f>I473*VLOOKUP(NXT!B473,Tinhgiavon!$A$5:$G$500,7,0)</f>
        <v>0</v>
      </c>
      <c r="K473" s="3">
        <f t="shared" si="8"/>
        <v>0</v>
      </c>
      <c r="L473" s="3">
        <f>K473*VLOOKUP(NXT!B473,Tinhgiavon!$A$5:$G$500,7,0)</f>
        <v>0</v>
      </c>
    </row>
    <row r="474" spans="1:12" x14ac:dyDescent="0.2">
      <c r="A474" s="2"/>
      <c r="B474" s="2">
        <f>DM!C473</f>
        <v>0</v>
      </c>
      <c r="C474" s="2">
        <f>IF(B474=0,0,VLOOKUP(B474,DM!$C$5:$E$500,2,0))</f>
        <v>0</v>
      </c>
      <c r="D474" s="2">
        <f>IF(B474=0,0,VLOOKUP(B474,DM!$C$5:$E$500,3,0))</f>
        <v>0</v>
      </c>
      <c r="E474" s="3">
        <f>VLOOKUP(B474,Tondau!$B$5:$E$500,3,0)</f>
        <v>0</v>
      </c>
      <c r="F474" s="3">
        <f>VLOOKUP(B474,Tondau!$B$5:$E$500,4,0)</f>
        <v>0</v>
      </c>
      <c r="G474" s="3">
        <f>VLOOKUP(B474,THNhap!$B$5:$F$500,4,0)</f>
        <v>0</v>
      </c>
      <c r="H474" s="3">
        <f>VLOOKUP(B474,THNhap!$B$5:$F$500,5,0)</f>
        <v>0</v>
      </c>
      <c r="I474" s="3">
        <f>VLOOKUP(B474,THXuat!$B$5:$E$500,4,0)</f>
        <v>0</v>
      </c>
      <c r="J474" s="3">
        <f>I474*VLOOKUP(NXT!B474,Tinhgiavon!$A$5:$G$500,7,0)</f>
        <v>0</v>
      </c>
      <c r="K474" s="3">
        <f t="shared" si="8"/>
        <v>0</v>
      </c>
      <c r="L474" s="3">
        <f>K474*VLOOKUP(NXT!B474,Tinhgiavon!$A$5:$G$500,7,0)</f>
        <v>0</v>
      </c>
    </row>
    <row r="475" spans="1:12" x14ac:dyDescent="0.2">
      <c r="A475" s="2"/>
      <c r="B475" s="2">
        <f>DM!C474</f>
        <v>0</v>
      </c>
      <c r="C475" s="2">
        <f>IF(B475=0,0,VLOOKUP(B475,DM!$C$5:$E$500,2,0))</f>
        <v>0</v>
      </c>
      <c r="D475" s="2">
        <f>IF(B475=0,0,VLOOKUP(B475,DM!$C$5:$E$500,3,0))</f>
        <v>0</v>
      </c>
      <c r="E475" s="3">
        <f>VLOOKUP(B475,Tondau!$B$5:$E$500,3,0)</f>
        <v>0</v>
      </c>
      <c r="F475" s="3">
        <f>VLOOKUP(B475,Tondau!$B$5:$E$500,4,0)</f>
        <v>0</v>
      </c>
      <c r="G475" s="3">
        <f>VLOOKUP(B475,THNhap!$B$5:$F$500,4,0)</f>
        <v>0</v>
      </c>
      <c r="H475" s="3">
        <f>VLOOKUP(B475,THNhap!$B$5:$F$500,5,0)</f>
        <v>0</v>
      </c>
      <c r="I475" s="3">
        <f>VLOOKUP(B475,THXuat!$B$5:$E$500,4,0)</f>
        <v>0</v>
      </c>
      <c r="J475" s="3">
        <f>I475*VLOOKUP(NXT!B475,Tinhgiavon!$A$5:$G$500,7,0)</f>
        <v>0</v>
      </c>
      <c r="K475" s="3">
        <f t="shared" si="8"/>
        <v>0</v>
      </c>
      <c r="L475" s="3">
        <f>K475*VLOOKUP(NXT!B475,Tinhgiavon!$A$5:$G$500,7,0)</f>
        <v>0</v>
      </c>
    </row>
    <row r="476" spans="1:12" x14ac:dyDescent="0.2">
      <c r="A476" s="2"/>
      <c r="B476" s="2">
        <f>DM!C475</f>
        <v>0</v>
      </c>
      <c r="C476" s="2">
        <f>IF(B476=0,0,VLOOKUP(B476,DM!$C$5:$E$500,2,0))</f>
        <v>0</v>
      </c>
      <c r="D476" s="2">
        <f>IF(B476=0,0,VLOOKUP(B476,DM!$C$5:$E$500,3,0))</f>
        <v>0</v>
      </c>
      <c r="E476" s="3">
        <f>VLOOKUP(B476,Tondau!$B$5:$E$500,3,0)</f>
        <v>0</v>
      </c>
      <c r="F476" s="3">
        <f>VLOOKUP(B476,Tondau!$B$5:$E$500,4,0)</f>
        <v>0</v>
      </c>
      <c r="G476" s="3">
        <f>VLOOKUP(B476,THNhap!$B$5:$F$500,4,0)</f>
        <v>0</v>
      </c>
      <c r="H476" s="3">
        <f>VLOOKUP(B476,THNhap!$B$5:$F$500,5,0)</f>
        <v>0</v>
      </c>
      <c r="I476" s="3">
        <f>VLOOKUP(B476,THXuat!$B$5:$E$500,4,0)</f>
        <v>0</v>
      </c>
      <c r="J476" s="3">
        <f>I476*VLOOKUP(NXT!B476,Tinhgiavon!$A$5:$G$500,7,0)</f>
        <v>0</v>
      </c>
      <c r="K476" s="3">
        <f t="shared" si="8"/>
        <v>0</v>
      </c>
      <c r="L476" s="3">
        <f>K476*VLOOKUP(NXT!B476,Tinhgiavon!$A$5:$G$500,7,0)</f>
        <v>0</v>
      </c>
    </row>
    <row r="477" spans="1:12" x14ac:dyDescent="0.2">
      <c r="A477" s="2"/>
      <c r="B477" s="2">
        <f>DM!C476</f>
        <v>0</v>
      </c>
      <c r="C477" s="2">
        <f>IF(B477=0,0,VLOOKUP(B477,DM!$C$5:$E$500,2,0))</f>
        <v>0</v>
      </c>
      <c r="D477" s="2">
        <f>IF(B477=0,0,VLOOKUP(B477,DM!$C$5:$E$500,3,0))</f>
        <v>0</v>
      </c>
      <c r="E477" s="3">
        <f>VLOOKUP(B477,Tondau!$B$5:$E$500,3,0)</f>
        <v>0</v>
      </c>
      <c r="F477" s="3">
        <f>VLOOKUP(B477,Tondau!$B$5:$E$500,4,0)</f>
        <v>0</v>
      </c>
      <c r="G477" s="3">
        <f>VLOOKUP(B477,THNhap!$B$5:$F$500,4,0)</f>
        <v>0</v>
      </c>
      <c r="H477" s="3">
        <f>VLOOKUP(B477,THNhap!$B$5:$F$500,5,0)</f>
        <v>0</v>
      </c>
      <c r="I477" s="3">
        <f>VLOOKUP(B477,THXuat!$B$5:$E$500,4,0)</f>
        <v>0</v>
      </c>
      <c r="J477" s="3">
        <f>I477*VLOOKUP(NXT!B477,Tinhgiavon!$A$5:$G$500,7,0)</f>
        <v>0</v>
      </c>
      <c r="K477" s="3">
        <f t="shared" si="8"/>
        <v>0</v>
      </c>
      <c r="L477" s="3">
        <f>K477*VLOOKUP(NXT!B477,Tinhgiavon!$A$5:$G$500,7,0)</f>
        <v>0</v>
      </c>
    </row>
    <row r="478" spans="1:12" x14ac:dyDescent="0.2">
      <c r="A478" s="2"/>
      <c r="B478" s="2">
        <f>DM!C477</f>
        <v>0</v>
      </c>
      <c r="C478" s="2">
        <f>IF(B478=0,0,VLOOKUP(B478,DM!$C$5:$E$500,2,0))</f>
        <v>0</v>
      </c>
      <c r="D478" s="2">
        <f>IF(B478=0,0,VLOOKUP(B478,DM!$C$5:$E$500,3,0))</f>
        <v>0</v>
      </c>
      <c r="E478" s="3">
        <f>VLOOKUP(B478,Tondau!$B$5:$E$500,3,0)</f>
        <v>0</v>
      </c>
      <c r="F478" s="3">
        <f>VLOOKUP(B478,Tondau!$B$5:$E$500,4,0)</f>
        <v>0</v>
      </c>
      <c r="G478" s="3">
        <f>VLOOKUP(B478,THNhap!$B$5:$F$500,4,0)</f>
        <v>0</v>
      </c>
      <c r="H478" s="3">
        <f>VLOOKUP(B478,THNhap!$B$5:$F$500,5,0)</f>
        <v>0</v>
      </c>
      <c r="I478" s="3">
        <f>VLOOKUP(B478,THXuat!$B$5:$E$500,4,0)</f>
        <v>0</v>
      </c>
      <c r="J478" s="3">
        <f>I478*VLOOKUP(NXT!B478,Tinhgiavon!$A$5:$G$500,7,0)</f>
        <v>0</v>
      </c>
      <c r="K478" s="3">
        <f t="shared" si="8"/>
        <v>0</v>
      </c>
      <c r="L478" s="3">
        <f>K478*VLOOKUP(NXT!B478,Tinhgiavon!$A$5:$G$500,7,0)</f>
        <v>0</v>
      </c>
    </row>
    <row r="479" spans="1:12" x14ac:dyDescent="0.2">
      <c r="A479" s="2"/>
      <c r="B479" s="2">
        <f>DM!C478</f>
        <v>0</v>
      </c>
      <c r="C479" s="2">
        <f>IF(B479=0,0,VLOOKUP(B479,DM!$C$5:$E$500,2,0))</f>
        <v>0</v>
      </c>
      <c r="D479" s="2">
        <f>IF(B479=0,0,VLOOKUP(B479,DM!$C$5:$E$500,3,0))</f>
        <v>0</v>
      </c>
      <c r="E479" s="3">
        <f>VLOOKUP(B479,Tondau!$B$5:$E$500,3,0)</f>
        <v>0</v>
      </c>
      <c r="F479" s="3">
        <f>VLOOKUP(B479,Tondau!$B$5:$E$500,4,0)</f>
        <v>0</v>
      </c>
      <c r="G479" s="3">
        <f>VLOOKUP(B479,THNhap!$B$5:$F$500,4,0)</f>
        <v>0</v>
      </c>
      <c r="H479" s="3">
        <f>VLOOKUP(B479,THNhap!$B$5:$F$500,5,0)</f>
        <v>0</v>
      </c>
      <c r="I479" s="3">
        <f>VLOOKUP(B479,THXuat!$B$5:$E$500,4,0)</f>
        <v>0</v>
      </c>
      <c r="J479" s="3">
        <f>I479*VLOOKUP(NXT!B479,Tinhgiavon!$A$5:$G$500,7,0)</f>
        <v>0</v>
      </c>
      <c r="K479" s="3">
        <f t="shared" si="8"/>
        <v>0</v>
      </c>
      <c r="L479" s="3">
        <f>K479*VLOOKUP(NXT!B479,Tinhgiavon!$A$5:$G$500,7,0)</f>
        <v>0</v>
      </c>
    </row>
    <row r="480" spans="1:12" x14ac:dyDescent="0.2">
      <c r="A480" s="2"/>
      <c r="B480" s="2">
        <f>DM!C479</f>
        <v>0</v>
      </c>
      <c r="C480" s="2">
        <f>IF(B480=0,0,VLOOKUP(B480,DM!$C$5:$E$500,2,0))</f>
        <v>0</v>
      </c>
      <c r="D480" s="2">
        <f>IF(B480=0,0,VLOOKUP(B480,DM!$C$5:$E$500,3,0))</f>
        <v>0</v>
      </c>
      <c r="E480" s="3">
        <f>VLOOKUP(B480,Tondau!$B$5:$E$500,3,0)</f>
        <v>0</v>
      </c>
      <c r="F480" s="3">
        <f>VLOOKUP(B480,Tondau!$B$5:$E$500,4,0)</f>
        <v>0</v>
      </c>
      <c r="G480" s="3">
        <f>VLOOKUP(B480,THNhap!$B$5:$F$500,4,0)</f>
        <v>0</v>
      </c>
      <c r="H480" s="3">
        <f>VLOOKUP(B480,THNhap!$B$5:$F$500,5,0)</f>
        <v>0</v>
      </c>
      <c r="I480" s="3">
        <f>VLOOKUP(B480,THXuat!$B$5:$E$500,4,0)</f>
        <v>0</v>
      </c>
      <c r="J480" s="3">
        <f>I480*VLOOKUP(NXT!B480,Tinhgiavon!$A$5:$G$500,7,0)</f>
        <v>0</v>
      </c>
      <c r="K480" s="3">
        <f t="shared" si="8"/>
        <v>0</v>
      </c>
      <c r="L480" s="3">
        <f>K480*VLOOKUP(NXT!B480,Tinhgiavon!$A$5:$G$500,7,0)</f>
        <v>0</v>
      </c>
    </row>
    <row r="481" spans="1:12" x14ac:dyDescent="0.2">
      <c r="A481" s="2"/>
      <c r="B481" s="2">
        <f>DM!C480</f>
        <v>0</v>
      </c>
      <c r="C481" s="2">
        <f>IF(B481=0,0,VLOOKUP(B481,DM!$C$5:$E$500,2,0))</f>
        <v>0</v>
      </c>
      <c r="D481" s="2">
        <f>IF(B481=0,0,VLOOKUP(B481,DM!$C$5:$E$500,3,0))</f>
        <v>0</v>
      </c>
      <c r="E481" s="3">
        <f>VLOOKUP(B481,Tondau!$B$5:$E$500,3,0)</f>
        <v>0</v>
      </c>
      <c r="F481" s="3">
        <f>VLOOKUP(B481,Tondau!$B$5:$E$500,4,0)</f>
        <v>0</v>
      </c>
      <c r="G481" s="3">
        <f>VLOOKUP(B481,THNhap!$B$5:$F$500,4,0)</f>
        <v>0</v>
      </c>
      <c r="H481" s="3">
        <f>VLOOKUP(B481,THNhap!$B$5:$F$500,5,0)</f>
        <v>0</v>
      </c>
      <c r="I481" s="3">
        <f>VLOOKUP(B481,THXuat!$B$5:$E$500,4,0)</f>
        <v>0</v>
      </c>
      <c r="J481" s="3">
        <f>I481*VLOOKUP(NXT!B481,Tinhgiavon!$A$5:$G$500,7,0)</f>
        <v>0</v>
      </c>
      <c r="K481" s="3">
        <f t="shared" si="8"/>
        <v>0</v>
      </c>
      <c r="L481" s="3">
        <f>K481*VLOOKUP(NXT!B481,Tinhgiavon!$A$5:$G$500,7,0)</f>
        <v>0</v>
      </c>
    </row>
    <row r="482" spans="1:12" x14ac:dyDescent="0.2">
      <c r="A482" s="2"/>
      <c r="B482" s="2">
        <f>DM!C481</f>
        <v>0</v>
      </c>
      <c r="C482" s="2">
        <f>IF(B482=0,0,VLOOKUP(B482,DM!$C$5:$E$500,2,0))</f>
        <v>0</v>
      </c>
      <c r="D482" s="2">
        <f>IF(B482=0,0,VLOOKUP(B482,DM!$C$5:$E$500,3,0))</f>
        <v>0</v>
      </c>
      <c r="E482" s="3">
        <f>VLOOKUP(B482,Tondau!$B$5:$E$500,3,0)</f>
        <v>0</v>
      </c>
      <c r="F482" s="3">
        <f>VLOOKUP(B482,Tondau!$B$5:$E$500,4,0)</f>
        <v>0</v>
      </c>
      <c r="G482" s="3">
        <f>VLOOKUP(B482,THNhap!$B$5:$F$500,4,0)</f>
        <v>0</v>
      </c>
      <c r="H482" s="3">
        <f>VLOOKUP(B482,THNhap!$B$5:$F$500,5,0)</f>
        <v>0</v>
      </c>
      <c r="I482" s="3">
        <f>VLOOKUP(B482,THXuat!$B$5:$E$500,4,0)</f>
        <v>0</v>
      </c>
      <c r="J482" s="3">
        <f>I482*VLOOKUP(NXT!B482,Tinhgiavon!$A$5:$G$500,7,0)</f>
        <v>0</v>
      </c>
      <c r="K482" s="3">
        <f t="shared" si="8"/>
        <v>0</v>
      </c>
      <c r="L482" s="3">
        <f>K482*VLOOKUP(NXT!B482,Tinhgiavon!$A$5:$G$500,7,0)</f>
        <v>0</v>
      </c>
    </row>
    <row r="483" spans="1:12" x14ac:dyDescent="0.2">
      <c r="A483" s="2"/>
      <c r="B483" s="2">
        <f>DM!C482</f>
        <v>0</v>
      </c>
      <c r="C483" s="2">
        <f>IF(B483=0,0,VLOOKUP(B483,DM!$C$5:$E$500,2,0))</f>
        <v>0</v>
      </c>
      <c r="D483" s="2">
        <f>IF(B483=0,0,VLOOKUP(B483,DM!$C$5:$E$500,3,0))</f>
        <v>0</v>
      </c>
      <c r="E483" s="3">
        <f>VLOOKUP(B483,Tondau!$B$5:$E$500,3,0)</f>
        <v>0</v>
      </c>
      <c r="F483" s="3">
        <f>VLOOKUP(B483,Tondau!$B$5:$E$500,4,0)</f>
        <v>0</v>
      </c>
      <c r="G483" s="3">
        <f>VLOOKUP(B483,THNhap!$B$5:$F$500,4,0)</f>
        <v>0</v>
      </c>
      <c r="H483" s="3">
        <f>VLOOKUP(B483,THNhap!$B$5:$F$500,5,0)</f>
        <v>0</v>
      </c>
      <c r="I483" s="3">
        <f>VLOOKUP(B483,THXuat!$B$5:$E$500,4,0)</f>
        <v>0</v>
      </c>
      <c r="J483" s="3">
        <f>I483*VLOOKUP(NXT!B483,Tinhgiavon!$A$5:$G$500,7,0)</f>
        <v>0</v>
      </c>
      <c r="K483" s="3">
        <f t="shared" si="8"/>
        <v>0</v>
      </c>
      <c r="L483" s="3">
        <f>K483*VLOOKUP(NXT!B483,Tinhgiavon!$A$5:$G$500,7,0)</f>
        <v>0</v>
      </c>
    </row>
    <row r="484" spans="1:12" x14ac:dyDescent="0.2">
      <c r="A484" s="2"/>
      <c r="B484" s="2">
        <f>DM!C483</f>
        <v>0</v>
      </c>
      <c r="C484" s="2">
        <f>IF(B484=0,0,VLOOKUP(B484,DM!$C$5:$E$500,2,0))</f>
        <v>0</v>
      </c>
      <c r="D484" s="2">
        <f>IF(B484=0,0,VLOOKUP(B484,DM!$C$5:$E$500,3,0))</f>
        <v>0</v>
      </c>
      <c r="E484" s="3">
        <f>VLOOKUP(B484,Tondau!$B$5:$E$500,3,0)</f>
        <v>0</v>
      </c>
      <c r="F484" s="3">
        <f>VLOOKUP(B484,Tondau!$B$5:$E$500,4,0)</f>
        <v>0</v>
      </c>
      <c r="G484" s="3">
        <f>VLOOKUP(B484,THNhap!$B$5:$F$500,4,0)</f>
        <v>0</v>
      </c>
      <c r="H484" s="3">
        <f>VLOOKUP(B484,THNhap!$B$5:$F$500,5,0)</f>
        <v>0</v>
      </c>
      <c r="I484" s="3">
        <f>VLOOKUP(B484,THXuat!$B$5:$E$500,4,0)</f>
        <v>0</v>
      </c>
      <c r="J484" s="3">
        <f>I484*VLOOKUP(NXT!B484,Tinhgiavon!$A$5:$G$500,7,0)</f>
        <v>0</v>
      </c>
      <c r="K484" s="3">
        <f t="shared" si="8"/>
        <v>0</v>
      </c>
      <c r="L484" s="3">
        <f>K484*VLOOKUP(NXT!B484,Tinhgiavon!$A$5:$G$500,7,0)</f>
        <v>0</v>
      </c>
    </row>
    <row r="485" spans="1:12" x14ac:dyDescent="0.2">
      <c r="A485" s="2"/>
      <c r="B485" s="2">
        <f>DM!C484</f>
        <v>0</v>
      </c>
      <c r="C485" s="2">
        <f>IF(B485=0,0,VLOOKUP(B485,DM!$C$5:$E$500,2,0))</f>
        <v>0</v>
      </c>
      <c r="D485" s="2">
        <f>IF(B485=0,0,VLOOKUP(B485,DM!$C$5:$E$500,3,0))</f>
        <v>0</v>
      </c>
      <c r="E485" s="3">
        <f>VLOOKUP(B485,Tondau!$B$5:$E$500,3,0)</f>
        <v>0</v>
      </c>
      <c r="F485" s="3">
        <f>VLOOKUP(B485,Tondau!$B$5:$E$500,4,0)</f>
        <v>0</v>
      </c>
      <c r="G485" s="3">
        <f>VLOOKUP(B485,THNhap!$B$5:$F$500,4,0)</f>
        <v>0</v>
      </c>
      <c r="H485" s="3">
        <f>VLOOKUP(B485,THNhap!$B$5:$F$500,5,0)</f>
        <v>0</v>
      </c>
      <c r="I485" s="3">
        <f>VLOOKUP(B485,THXuat!$B$5:$E$500,4,0)</f>
        <v>0</v>
      </c>
      <c r="J485" s="3">
        <f>I485*VLOOKUP(NXT!B485,Tinhgiavon!$A$5:$G$500,7,0)</f>
        <v>0</v>
      </c>
      <c r="K485" s="3">
        <f t="shared" si="8"/>
        <v>0</v>
      </c>
      <c r="L485" s="3">
        <f>K485*VLOOKUP(NXT!B485,Tinhgiavon!$A$5:$G$500,7,0)</f>
        <v>0</v>
      </c>
    </row>
    <row r="486" spans="1:12" x14ac:dyDescent="0.2">
      <c r="A486" s="2"/>
      <c r="B486" s="2">
        <f>DM!C485</f>
        <v>0</v>
      </c>
      <c r="C486" s="2">
        <f>IF(B486=0,0,VLOOKUP(B486,DM!$C$5:$E$500,2,0))</f>
        <v>0</v>
      </c>
      <c r="D486" s="2">
        <f>IF(B486=0,0,VLOOKUP(B486,DM!$C$5:$E$500,3,0))</f>
        <v>0</v>
      </c>
      <c r="E486" s="3">
        <f>VLOOKUP(B486,Tondau!$B$5:$E$500,3,0)</f>
        <v>0</v>
      </c>
      <c r="F486" s="3">
        <f>VLOOKUP(B486,Tondau!$B$5:$E$500,4,0)</f>
        <v>0</v>
      </c>
      <c r="G486" s="3">
        <f>VLOOKUP(B486,THNhap!$B$5:$F$500,4,0)</f>
        <v>0</v>
      </c>
      <c r="H486" s="3">
        <f>VLOOKUP(B486,THNhap!$B$5:$F$500,5,0)</f>
        <v>0</v>
      </c>
      <c r="I486" s="3">
        <f>VLOOKUP(B486,THXuat!$B$5:$E$500,4,0)</f>
        <v>0</v>
      </c>
      <c r="J486" s="3">
        <f>I486*VLOOKUP(NXT!B486,Tinhgiavon!$A$5:$G$500,7,0)</f>
        <v>0</v>
      </c>
      <c r="K486" s="3">
        <f t="shared" si="8"/>
        <v>0</v>
      </c>
      <c r="L486" s="3">
        <f>K486*VLOOKUP(NXT!B486,Tinhgiavon!$A$5:$G$500,7,0)</f>
        <v>0</v>
      </c>
    </row>
    <row r="487" spans="1:12" x14ac:dyDescent="0.2">
      <c r="A487" s="2"/>
      <c r="B487" s="2">
        <f>DM!C486</f>
        <v>0</v>
      </c>
      <c r="C487" s="2">
        <f>IF(B487=0,0,VLOOKUP(B487,DM!$C$5:$E$500,2,0))</f>
        <v>0</v>
      </c>
      <c r="D487" s="2">
        <f>IF(B487=0,0,VLOOKUP(B487,DM!$C$5:$E$500,3,0))</f>
        <v>0</v>
      </c>
      <c r="E487" s="3">
        <f>VLOOKUP(B487,Tondau!$B$5:$E$500,3,0)</f>
        <v>0</v>
      </c>
      <c r="F487" s="3">
        <f>VLOOKUP(B487,Tondau!$B$5:$E$500,4,0)</f>
        <v>0</v>
      </c>
      <c r="G487" s="3">
        <f>VLOOKUP(B487,THNhap!$B$5:$F$500,4,0)</f>
        <v>0</v>
      </c>
      <c r="H487" s="3">
        <f>VLOOKUP(B487,THNhap!$B$5:$F$500,5,0)</f>
        <v>0</v>
      </c>
      <c r="I487" s="3">
        <f>VLOOKUP(B487,THXuat!$B$5:$E$500,4,0)</f>
        <v>0</v>
      </c>
      <c r="J487" s="3">
        <f>I487*VLOOKUP(NXT!B487,Tinhgiavon!$A$5:$G$500,7,0)</f>
        <v>0</v>
      </c>
      <c r="K487" s="3">
        <f t="shared" si="8"/>
        <v>0</v>
      </c>
      <c r="L487" s="3">
        <f>K487*VLOOKUP(NXT!B487,Tinhgiavon!$A$5:$G$500,7,0)</f>
        <v>0</v>
      </c>
    </row>
    <row r="488" spans="1:12" x14ac:dyDescent="0.2">
      <c r="A488" s="2"/>
      <c r="B488" s="2">
        <f>DM!C487</f>
        <v>0</v>
      </c>
      <c r="C488" s="2">
        <f>IF(B488=0,0,VLOOKUP(B488,DM!$C$5:$E$500,2,0))</f>
        <v>0</v>
      </c>
      <c r="D488" s="2">
        <f>IF(B488=0,0,VLOOKUP(B488,DM!$C$5:$E$500,3,0))</f>
        <v>0</v>
      </c>
      <c r="E488" s="3">
        <f>VLOOKUP(B488,Tondau!$B$5:$E$500,3,0)</f>
        <v>0</v>
      </c>
      <c r="F488" s="3">
        <f>VLOOKUP(B488,Tondau!$B$5:$E$500,4,0)</f>
        <v>0</v>
      </c>
      <c r="G488" s="3">
        <f>VLOOKUP(B488,THNhap!$B$5:$F$500,4,0)</f>
        <v>0</v>
      </c>
      <c r="H488" s="3">
        <f>VLOOKUP(B488,THNhap!$B$5:$F$500,5,0)</f>
        <v>0</v>
      </c>
      <c r="I488" s="3">
        <f>VLOOKUP(B488,THXuat!$B$5:$E$500,4,0)</f>
        <v>0</v>
      </c>
      <c r="J488" s="3">
        <f>I488*VLOOKUP(NXT!B488,Tinhgiavon!$A$5:$G$500,7,0)</f>
        <v>0</v>
      </c>
      <c r="K488" s="3">
        <f t="shared" si="8"/>
        <v>0</v>
      </c>
      <c r="L488" s="3">
        <f>K488*VLOOKUP(NXT!B488,Tinhgiavon!$A$5:$G$500,7,0)</f>
        <v>0</v>
      </c>
    </row>
    <row r="489" spans="1:12" x14ac:dyDescent="0.2">
      <c r="A489" s="2"/>
      <c r="B489" s="2">
        <f>DM!C488</f>
        <v>0</v>
      </c>
      <c r="C489" s="2">
        <f>IF(B489=0,0,VLOOKUP(B489,DM!$C$5:$E$500,2,0))</f>
        <v>0</v>
      </c>
      <c r="D489" s="2">
        <f>IF(B489=0,0,VLOOKUP(B489,DM!$C$5:$E$500,3,0))</f>
        <v>0</v>
      </c>
      <c r="E489" s="3">
        <f>VLOOKUP(B489,Tondau!$B$5:$E$500,3,0)</f>
        <v>0</v>
      </c>
      <c r="F489" s="3">
        <f>VLOOKUP(B489,Tondau!$B$5:$E$500,4,0)</f>
        <v>0</v>
      </c>
      <c r="G489" s="3">
        <f>VLOOKUP(B489,THNhap!$B$5:$F$500,4,0)</f>
        <v>0</v>
      </c>
      <c r="H489" s="3">
        <f>VLOOKUP(B489,THNhap!$B$5:$F$500,5,0)</f>
        <v>0</v>
      </c>
      <c r="I489" s="3">
        <f>VLOOKUP(B489,THXuat!$B$5:$E$500,4,0)</f>
        <v>0</v>
      </c>
      <c r="J489" s="3">
        <f>I489*VLOOKUP(NXT!B489,Tinhgiavon!$A$5:$G$500,7,0)</f>
        <v>0</v>
      </c>
      <c r="K489" s="3">
        <f t="shared" si="8"/>
        <v>0</v>
      </c>
      <c r="L489" s="3">
        <f>K489*VLOOKUP(NXT!B489,Tinhgiavon!$A$5:$G$500,7,0)</f>
        <v>0</v>
      </c>
    </row>
    <row r="490" spans="1:12" x14ac:dyDescent="0.2">
      <c r="A490" s="2"/>
      <c r="B490" s="2">
        <f>DM!C489</f>
        <v>0</v>
      </c>
      <c r="C490" s="2">
        <f>IF(B490=0,0,VLOOKUP(B490,DM!$C$5:$E$500,2,0))</f>
        <v>0</v>
      </c>
      <c r="D490" s="2">
        <f>IF(B490=0,0,VLOOKUP(B490,DM!$C$5:$E$500,3,0))</f>
        <v>0</v>
      </c>
      <c r="E490" s="3">
        <f>VLOOKUP(B490,Tondau!$B$5:$E$500,3,0)</f>
        <v>0</v>
      </c>
      <c r="F490" s="3">
        <f>VLOOKUP(B490,Tondau!$B$5:$E$500,4,0)</f>
        <v>0</v>
      </c>
      <c r="G490" s="3">
        <f>VLOOKUP(B490,THNhap!$B$5:$F$500,4,0)</f>
        <v>0</v>
      </c>
      <c r="H490" s="3">
        <f>VLOOKUP(B490,THNhap!$B$5:$F$500,5,0)</f>
        <v>0</v>
      </c>
      <c r="I490" s="3">
        <f>VLOOKUP(B490,THXuat!$B$5:$E$500,4,0)</f>
        <v>0</v>
      </c>
      <c r="J490" s="3">
        <f>I490*VLOOKUP(NXT!B490,Tinhgiavon!$A$5:$G$500,7,0)</f>
        <v>0</v>
      </c>
      <c r="K490" s="3">
        <f t="shared" si="8"/>
        <v>0</v>
      </c>
      <c r="L490" s="3">
        <f>K490*VLOOKUP(NXT!B490,Tinhgiavon!$A$5:$G$500,7,0)</f>
        <v>0</v>
      </c>
    </row>
    <row r="491" spans="1:12" x14ac:dyDescent="0.2">
      <c r="A491" s="2"/>
      <c r="B491" s="2">
        <f>DM!C490</f>
        <v>0</v>
      </c>
      <c r="C491" s="2">
        <f>IF(B491=0,0,VLOOKUP(B491,DM!$C$5:$E$500,2,0))</f>
        <v>0</v>
      </c>
      <c r="D491" s="2">
        <f>IF(B491=0,0,VLOOKUP(B491,DM!$C$5:$E$500,3,0))</f>
        <v>0</v>
      </c>
      <c r="E491" s="3">
        <f>VLOOKUP(B491,Tondau!$B$5:$E$500,3,0)</f>
        <v>0</v>
      </c>
      <c r="F491" s="3">
        <f>VLOOKUP(B491,Tondau!$B$5:$E$500,4,0)</f>
        <v>0</v>
      </c>
      <c r="G491" s="3">
        <f>VLOOKUP(B491,THNhap!$B$5:$F$500,4,0)</f>
        <v>0</v>
      </c>
      <c r="H491" s="3">
        <f>VLOOKUP(B491,THNhap!$B$5:$F$500,5,0)</f>
        <v>0</v>
      </c>
      <c r="I491" s="3">
        <f>VLOOKUP(B491,THXuat!$B$5:$E$500,4,0)</f>
        <v>0</v>
      </c>
      <c r="J491" s="3">
        <f>I491*VLOOKUP(NXT!B491,Tinhgiavon!$A$5:$G$500,7,0)</f>
        <v>0</v>
      </c>
      <c r="K491" s="3">
        <f t="shared" si="8"/>
        <v>0</v>
      </c>
      <c r="L491" s="3">
        <f>K491*VLOOKUP(NXT!B491,Tinhgiavon!$A$5:$G$500,7,0)</f>
        <v>0</v>
      </c>
    </row>
    <row r="492" spans="1:12" x14ac:dyDescent="0.2">
      <c r="A492" s="2"/>
      <c r="B492" s="2">
        <f>DM!C491</f>
        <v>0</v>
      </c>
      <c r="C492" s="2">
        <f>IF(B492=0,0,VLOOKUP(B492,DM!$C$5:$E$500,2,0))</f>
        <v>0</v>
      </c>
      <c r="D492" s="2">
        <f>IF(B492=0,0,VLOOKUP(B492,DM!$C$5:$E$500,3,0))</f>
        <v>0</v>
      </c>
      <c r="E492" s="3">
        <f>VLOOKUP(B492,Tondau!$B$5:$E$500,3,0)</f>
        <v>0</v>
      </c>
      <c r="F492" s="3">
        <f>VLOOKUP(B492,Tondau!$B$5:$E$500,4,0)</f>
        <v>0</v>
      </c>
      <c r="G492" s="3">
        <f>VLOOKUP(B492,THNhap!$B$5:$F$500,4,0)</f>
        <v>0</v>
      </c>
      <c r="H492" s="3">
        <f>VLOOKUP(B492,THNhap!$B$5:$F$500,5,0)</f>
        <v>0</v>
      </c>
      <c r="I492" s="3">
        <f>VLOOKUP(B492,THXuat!$B$5:$E$500,4,0)</f>
        <v>0</v>
      </c>
      <c r="J492" s="3">
        <f>I492*VLOOKUP(NXT!B492,Tinhgiavon!$A$5:$G$500,7,0)</f>
        <v>0</v>
      </c>
      <c r="K492" s="3">
        <f t="shared" si="8"/>
        <v>0</v>
      </c>
      <c r="L492" s="3">
        <f>K492*VLOOKUP(NXT!B492,Tinhgiavon!$A$5:$G$500,7,0)</f>
        <v>0</v>
      </c>
    </row>
    <row r="493" spans="1:12" x14ac:dyDescent="0.2">
      <c r="A493" s="2"/>
      <c r="B493" s="2">
        <f>DM!C492</f>
        <v>0</v>
      </c>
      <c r="C493" s="2">
        <f>IF(B493=0,0,VLOOKUP(B493,DM!$C$5:$E$500,2,0))</f>
        <v>0</v>
      </c>
      <c r="D493" s="2">
        <f>IF(B493=0,0,VLOOKUP(B493,DM!$C$5:$E$500,3,0))</f>
        <v>0</v>
      </c>
      <c r="E493" s="3">
        <f>VLOOKUP(B493,Tondau!$B$5:$E$500,3,0)</f>
        <v>0</v>
      </c>
      <c r="F493" s="3">
        <f>VLOOKUP(B493,Tondau!$B$5:$E$500,4,0)</f>
        <v>0</v>
      </c>
      <c r="G493" s="3">
        <f>VLOOKUP(B493,THNhap!$B$5:$F$500,4,0)</f>
        <v>0</v>
      </c>
      <c r="H493" s="3">
        <f>VLOOKUP(B493,THNhap!$B$5:$F$500,5,0)</f>
        <v>0</v>
      </c>
      <c r="I493" s="3">
        <f>VLOOKUP(B493,THXuat!$B$5:$E$500,4,0)</f>
        <v>0</v>
      </c>
      <c r="J493" s="3">
        <f>I493*VLOOKUP(NXT!B493,Tinhgiavon!$A$5:$G$500,7,0)</f>
        <v>0</v>
      </c>
      <c r="K493" s="3">
        <f t="shared" si="8"/>
        <v>0</v>
      </c>
      <c r="L493" s="3">
        <f>K493*VLOOKUP(NXT!B493,Tinhgiavon!$A$5:$G$500,7,0)</f>
        <v>0</v>
      </c>
    </row>
    <row r="494" spans="1:12" x14ac:dyDescent="0.2">
      <c r="A494" s="2"/>
      <c r="B494" s="2">
        <f>DM!C493</f>
        <v>0</v>
      </c>
      <c r="C494" s="2">
        <f>IF(B494=0,0,VLOOKUP(B494,DM!$C$5:$E$500,2,0))</f>
        <v>0</v>
      </c>
      <c r="D494" s="2">
        <f>IF(B494=0,0,VLOOKUP(B494,DM!$C$5:$E$500,3,0))</f>
        <v>0</v>
      </c>
      <c r="E494" s="3">
        <f>VLOOKUP(B494,Tondau!$B$5:$E$500,3,0)</f>
        <v>0</v>
      </c>
      <c r="F494" s="3">
        <f>VLOOKUP(B494,Tondau!$B$5:$E$500,4,0)</f>
        <v>0</v>
      </c>
      <c r="G494" s="3">
        <f>VLOOKUP(B494,THNhap!$B$5:$F$500,4,0)</f>
        <v>0</v>
      </c>
      <c r="H494" s="3">
        <f>VLOOKUP(B494,THNhap!$B$5:$F$500,5,0)</f>
        <v>0</v>
      </c>
      <c r="I494" s="3">
        <f>VLOOKUP(B494,THXuat!$B$5:$E$500,4,0)</f>
        <v>0</v>
      </c>
      <c r="J494" s="3">
        <f>I494*VLOOKUP(NXT!B494,Tinhgiavon!$A$5:$G$500,7,0)</f>
        <v>0</v>
      </c>
      <c r="K494" s="3">
        <f t="shared" si="8"/>
        <v>0</v>
      </c>
      <c r="L494" s="3">
        <f>K494*VLOOKUP(NXT!B494,Tinhgiavon!$A$5:$G$500,7,0)</f>
        <v>0</v>
      </c>
    </row>
    <row r="495" spans="1:12" x14ac:dyDescent="0.2">
      <c r="A495" s="2"/>
      <c r="B495" s="2">
        <f>DM!C494</f>
        <v>0</v>
      </c>
      <c r="C495" s="2">
        <f>IF(B495=0,0,VLOOKUP(B495,DM!$C$5:$E$500,2,0))</f>
        <v>0</v>
      </c>
      <c r="D495" s="2">
        <f>IF(B495=0,0,VLOOKUP(B495,DM!$C$5:$E$500,3,0))</f>
        <v>0</v>
      </c>
      <c r="E495" s="3">
        <f>VLOOKUP(B495,Tondau!$B$5:$E$500,3,0)</f>
        <v>0</v>
      </c>
      <c r="F495" s="3">
        <f>VLOOKUP(B495,Tondau!$B$5:$E$500,4,0)</f>
        <v>0</v>
      </c>
      <c r="G495" s="3">
        <f>VLOOKUP(B495,THNhap!$B$5:$F$500,4,0)</f>
        <v>0</v>
      </c>
      <c r="H495" s="3">
        <f>VLOOKUP(B495,THNhap!$B$5:$F$500,5,0)</f>
        <v>0</v>
      </c>
      <c r="I495" s="3">
        <f>VLOOKUP(B495,THXuat!$B$5:$E$500,4,0)</f>
        <v>0</v>
      </c>
      <c r="J495" s="3">
        <f>I495*VLOOKUP(NXT!B495,Tinhgiavon!$A$5:$G$500,7,0)</f>
        <v>0</v>
      </c>
      <c r="K495" s="3">
        <f t="shared" si="8"/>
        <v>0</v>
      </c>
      <c r="L495" s="3">
        <f>K495*VLOOKUP(NXT!B495,Tinhgiavon!$A$5:$G$500,7,0)</f>
        <v>0</v>
      </c>
    </row>
    <row r="496" spans="1:12" x14ac:dyDescent="0.2">
      <c r="A496" s="2"/>
      <c r="B496" s="2">
        <f>DM!C495</f>
        <v>0</v>
      </c>
      <c r="C496" s="2">
        <f>IF(B496=0,0,VLOOKUP(B496,DM!$C$5:$E$500,2,0))</f>
        <v>0</v>
      </c>
      <c r="D496" s="2">
        <f>IF(B496=0,0,VLOOKUP(B496,DM!$C$5:$E$500,3,0))</f>
        <v>0</v>
      </c>
      <c r="E496" s="3">
        <f>VLOOKUP(B496,Tondau!$B$5:$E$500,3,0)</f>
        <v>0</v>
      </c>
      <c r="F496" s="3">
        <f>VLOOKUP(B496,Tondau!$B$5:$E$500,4,0)</f>
        <v>0</v>
      </c>
      <c r="G496" s="3">
        <f>VLOOKUP(B496,THNhap!$B$5:$F$500,4,0)</f>
        <v>0</v>
      </c>
      <c r="H496" s="3">
        <f>VLOOKUP(B496,THNhap!$B$5:$F$500,5,0)</f>
        <v>0</v>
      </c>
      <c r="I496" s="3">
        <f>VLOOKUP(B496,THXuat!$B$5:$E$500,4,0)</f>
        <v>0</v>
      </c>
      <c r="J496" s="3">
        <f>I496*VLOOKUP(NXT!B496,Tinhgiavon!$A$5:$G$500,7,0)</f>
        <v>0</v>
      </c>
      <c r="K496" s="3">
        <f t="shared" si="8"/>
        <v>0</v>
      </c>
      <c r="L496" s="3">
        <f>K496*VLOOKUP(NXT!B496,Tinhgiavon!$A$5:$G$500,7,0)</f>
        <v>0</v>
      </c>
    </row>
    <row r="497" spans="1:12" x14ac:dyDescent="0.2">
      <c r="A497" s="2"/>
      <c r="B497" s="2">
        <f>DM!C496</f>
        <v>0</v>
      </c>
      <c r="C497" s="2">
        <f>IF(B497=0,0,VLOOKUP(B497,DM!$C$5:$E$500,2,0))</f>
        <v>0</v>
      </c>
      <c r="D497" s="2">
        <f>IF(B497=0,0,VLOOKUP(B497,DM!$C$5:$E$500,3,0))</f>
        <v>0</v>
      </c>
      <c r="E497" s="3">
        <f>VLOOKUP(B497,Tondau!$B$5:$E$500,3,0)</f>
        <v>0</v>
      </c>
      <c r="F497" s="3">
        <f>VLOOKUP(B497,Tondau!$B$5:$E$500,4,0)</f>
        <v>0</v>
      </c>
      <c r="G497" s="3">
        <f>VLOOKUP(B497,THNhap!$B$5:$F$500,4,0)</f>
        <v>0</v>
      </c>
      <c r="H497" s="3">
        <f>VLOOKUP(B497,THNhap!$B$5:$F$500,5,0)</f>
        <v>0</v>
      </c>
      <c r="I497" s="3">
        <f>VLOOKUP(B497,THXuat!$B$5:$E$500,4,0)</f>
        <v>0</v>
      </c>
      <c r="J497" s="3">
        <f>I497*VLOOKUP(NXT!B497,Tinhgiavon!$A$5:$G$500,7,0)</f>
        <v>0</v>
      </c>
      <c r="K497" s="3">
        <f t="shared" si="8"/>
        <v>0</v>
      </c>
      <c r="L497" s="3">
        <f>K497*VLOOKUP(NXT!B497,Tinhgiavon!$A$5:$G$500,7,0)</f>
        <v>0</v>
      </c>
    </row>
    <row r="498" spans="1:12" x14ac:dyDescent="0.2">
      <c r="A498" s="2"/>
      <c r="B498" s="2">
        <f>DM!C497</f>
        <v>0</v>
      </c>
      <c r="C498" s="2">
        <f>IF(B498=0,0,VLOOKUP(B498,DM!$C$5:$E$500,2,0))</f>
        <v>0</v>
      </c>
      <c r="D498" s="2">
        <f>IF(B498=0,0,VLOOKUP(B498,DM!$C$5:$E$500,3,0))</f>
        <v>0</v>
      </c>
      <c r="E498" s="3">
        <f>VLOOKUP(B498,Tondau!$B$5:$E$500,3,0)</f>
        <v>0</v>
      </c>
      <c r="F498" s="3">
        <f>VLOOKUP(B498,Tondau!$B$5:$E$500,4,0)</f>
        <v>0</v>
      </c>
      <c r="G498" s="3">
        <f>VLOOKUP(B498,THNhap!$B$5:$F$500,4,0)</f>
        <v>0</v>
      </c>
      <c r="H498" s="3">
        <f>VLOOKUP(B498,THNhap!$B$5:$F$500,5,0)</f>
        <v>0</v>
      </c>
      <c r="I498" s="3">
        <f>VLOOKUP(B498,THXuat!$B$5:$E$500,4,0)</f>
        <v>0</v>
      </c>
      <c r="J498" s="3">
        <f>I498*VLOOKUP(NXT!B498,Tinhgiavon!$A$5:$G$500,7,0)</f>
        <v>0</v>
      </c>
      <c r="K498" s="3">
        <f t="shared" si="8"/>
        <v>0</v>
      </c>
      <c r="L498" s="3">
        <f>K498*VLOOKUP(NXT!B498,Tinhgiavon!$A$5:$G$500,7,0)</f>
        <v>0</v>
      </c>
    </row>
    <row r="499" spans="1:12" x14ac:dyDescent="0.2">
      <c r="A499" s="2"/>
      <c r="B499" s="2">
        <f>DM!C498</f>
        <v>0</v>
      </c>
      <c r="C499" s="2">
        <f>IF(B499=0,0,VLOOKUP(B499,DM!$C$5:$E$500,2,0))</f>
        <v>0</v>
      </c>
      <c r="D499" s="2">
        <f>IF(B499=0,0,VLOOKUP(B499,DM!$C$5:$E$500,3,0))</f>
        <v>0</v>
      </c>
      <c r="E499" s="3">
        <f>VLOOKUP(B499,Tondau!$B$5:$E$500,3,0)</f>
        <v>0</v>
      </c>
      <c r="F499" s="3">
        <f>VLOOKUP(B499,Tondau!$B$5:$E$500,4,0)</f>
        <v>0</v>
      </c>
      <c r="G499" s="3">
        <f>VLOOKUP(B499,THNhap!$B$5:$F$500,4,0)</f>
        <v>0</v>
      </c>
      <c r="H499" s="3">
        <f>VLOOKUP(B499,THNhap!$B$5:$F$500,5,0)</f>
        <v>0</v>
      </c>
      <c r="I499" s="3">
        <f>VLOOKUP(B499,THXuat!$B$5:$E$500,4,0)</f>
        <v>0</v>
      </c>
      <c r="J499" s="3">
        <f>I499*VLOOKUP(NXT!B499,Tinhgiavon!$A$5:$G$500,7,0)</f>
        <v>0</v>
      </c>
      <c r="K499" s="3">
        <f t="shared" si="8"/>
        <v>0</v>
      </c>
      <c r="L499" s="3">
        <f>K499*VLOOKUP(NXT!B499,Tinhgiavon!$A$5:$G$500,7,0)</f>
        <v>0</v>
      </c>
    </row>
    <row r="500" spans="1:12" x14ac:dyDescent="0.2">
      <c r="A500" s="2"/>
      <c r="B500" s="2">
        <f>DM!C499</f>
        <v>0</v>
      </c>
      <c r="C500" s="2">
        <f>IF(B500=0,0,VLOOKUP(B500,DM!$C$5:$E$500,2,0))</f>
        <v>0</v>
      </c>
      <c r="D500" s="2">
        <f>IF(B500=0,0,VLOOKUP(B500,DM!$C$5:$E$500,3,0))</f>
        <v>0</v>
      </c>
      <c r="E500" s="3">
        <f>VLOOKUP(B500,Tondau!$B$5:$E$500,3,0)</f>
        <v>0</v>
      </c>
      <c r="F500" s="3">
        <f>VLOOKUP(B500,Tondau!$B$5:$E$500,4,0)</f>
        <v>0</v>
      </c>
      <c r="G500" s="3">
        <f>VLOOKUP(B500,THNhap!$B$5:$F$500,4,0)</f>
        <v>0</v>
      </c>
      <c r="H500" s="3">
        <f>VLOOKUP(B500,THNhap!$B$5:$F$500,5,0)</f>
        <v>0</v>
      </c>
      <c r="I500" s="3">
        <f>VLOOKUP(B500,THXuat!$B$5:$E$500,4,0)</f>
        <v>0</v>
      </c>
      <c r="J500" s="3">
        <f>I500*VLOOKUP(NXT!B500,Tinhgiavon!$A$5:$G$500,7,0)</f>
        <v>0</v>
      </c>
      <c r="K500" s="3">
        <f t="shared" si="8"/>
        <v>0</v>
      </c>
      <c r="L500" s="3">
        <f>K500*VLOOKUP(NXT!B500,Tinhgiavon!$A$5:$G$500,7,0)</f>
        <v>0</v>
      </c>
    </row>
    <row r="501" spans="1:12" x14ac:dyDescent="0.2">
      <c r="A501" s="2"/>
      <c r="B501" s="2">
        <f>DM!C500</f>
        <v>0</v>
      </c>
      <c r="C501" s="2">
        <f>IF(B501=0,0,VLOOKUP(B501,DM!$C$5:$E$500,2,0))</f>
        <v>0</v>
      </c>
      <c r="D501" s="2">
        <f>IF(B501=0,0,VLOOKUP(B501,DM!$C$5:$E$500,3,0))</f>
        <v>0</v>
      </c>
      <c r="E501" s="3">
        <f>VLOOKUP(B501,Tondau!$B$5:$E$500,3,0)</f>
        <v>0</v>
      </c>
      <c r="F501" s="3">
        <f>VLOOKUP(B501,Tondau!$B$5:$E$500,4,0)</f>
        <v>0</v>
      </c>
      <c r="G501" s="3">
        <f>VLOOKUP(B501,THNhap!$B$5:$F$500,4,0)</f>
        <v>0</v>
      </c>
      <c r="H501" s="3">
        <f>VLOOKUP(B501,THNhap!$B$5:$F$500,5,0)</f>
        <v>0</v>
      </c>
      <c r="I501" s="3">
        <f>VLOOKUP(B501,THXuat!$B$5:$E$500,4,0)</f>
        <v>0</v>
      </c>
      <c r="J501" s="3">
        <f>I501*VLOOKUP(NXT!B501,Tinhgiavon!$A$5:$G$500,7,0)</f>
        <v>0</v>
      </c>
      <c r="K501" s="3">
        <f t="shared" si="8"/>
        <v>0</v>
      </c>
      <c r="L501" s="3">
        <f>K501*VLOOKUP(NXT!B501,Tinhgiavon!$A$5:$G$500,7,0)</f>
        <v>0</v>
      </c>
    </row>
  </sheetData>
  <mergeCells count="7">
    <mergeCell ref="K4:L4"/>
    <mergeCell ref="A4:A5"/>
    <mergeCell ref="B4:B5"/>
    <mergeCell ref="C4:C5"/>
    <mergeCell ref="G4:J4"/>
    <mergeCell ref="E4:F4"/>
    <mergeCell ref="D4:D5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00"/>
  <sheetViews>
    <sheetView showZeros="0" workbookViewId="0"/>
  </sheetViews>
  <sheetFormatPr defaultRowHeight="14.25" x14ac:dyDescent="0.2"/>
  <cols>
    <col min="1" max="1" width="8.28515625" style="1" customWidth="1"/>
    <col min="2" max="2" width="14.7109375" style="1" customWidth="1"/>
    <col min="3" max="3" width="26.85546875" style="1" customWidth="1"/>
    <col min="4" max="4" width="11.140625" style="1" customWidth="1"/>
    <col min="5" max="5" width="16.42578125" style="1" customWidth="1"/>
    <col min="6" max="7" width="9.140625" style="1"/>
    <col min="8" max="8" width="15.140625" style="1" customWidth="1"/>
    <col min="9" max="9" width="63.42578125" style="1" customWidth="1"/>
    <col min="10" max="16384" width="9.140625" style="1"/>
  </cols>
  <sheetData>
    <row r="2" spans="1:9" ht="15" x14ac:dyDescent="0.25">
      <c r="A2" s="24" t="s">
        <v>191</v>
      </c>
    </row>
    <row r="4" spans="1:9" ht="15" x14ac:dyDescent="0.25">
      <c r="A4" s="17" t="s">
        <v>89</v>
      </c>
      <c r="B4" s="17" t="s">
        <v>160</v>
      </c>
      <c r="C4" s="17" t="s">
        <v>161</v>
      </c>
      <c r="D4" s="17" t="s">
        <v>162</v>
      </c>
      <c r="E4" s="17" t="s">
        <v>163</v>
      </c>
      <c r="F4" s="17" t="s">
        <v>137</v>
      </c>
      <c r="G4" s="17" t="s">
        <v>138</v>
      </c>
      <c r="H4" s="17" t="s">
        <v>164</v>
      </c>
      <c r="I4" s="17" t="s">
        <v>165</v>
      </c>
    </row>
    <row r="5" spans="1:9" x14ac:dyDescent="0.2">
      <c r="A5" s="2"/>
      <c r="B5" s="2" t="s">
        <v>139</v>
      </c>
      <c r="C5" s="2" t="str">
        <f>IF(B5="",0,IF(B5="SX","CP cho sản xuất","Chi phí cho quản lý"))</f>
        <v>CP cho sản xuất</v>
      </c>
      <c r="D5" s="2"/>
      <c r="E5" s="4">
        <v>42035</v>
      </c>
      <c r="F5" s="2">
        <v>1542</v>
      </c>
      <c r="G5" s="2">
        <v>334</v>
      </c>
      <c r="H5" s="3">
        <v>3000000</v>
      </c>
      <c r="I5" s="2" t="s">
        <v>167</v>
      </c>
    </row>
    <row r="6" spans="1:9" x14ac:dyDescent="0.2">
      <c r="A6" s="2"/>
      <c r="B6" s="2" t="s">
        <v>166</v>
      </c>
      <c r="C6" s="2" t="str">
        <f t="shared" ref="C6:C69" si="0">IF(B6="",0,IF(B6="SX","CP cho sản xuất","Chi phí cho quản lý"))</f>
        <v>Chi phí cho quản lý</v>
      </c>
      <c r="D6" s="2"/>
      <c r="E6" s="4">
        <v>42035</v>
      </c>
      <c r="F6" s="2">
        <v>642</v>
      </c>
      <c r="G6" s="2">
        <v>334</v>
      </c>
      <c r="H6" s="3">
        <v>2000000</v>
      </c>
      <c r="I6" s="2" t="s">
        <v>170</v>
      </c>
    </row>
    <row r="7" spans="1:9" x14ac:dyDescent="0.2">
      <c r="A7" s="2"/>
      <c r="B7" s="2" t="s">
        <v>139</v>
      </c>
      <c r="C7" s="2" t="str">
        <f t="shared" si="0"/>
        <v>CP cho sản xuất</v>
      </c>
      <c r="D7" s="2"/>
      <c r="E7" s="4">
        <v>42035</v>
      </c>
      <c r="F7" s="2">
        <v>1543</v>
      </c>
      <c r="G7" s="2">
        <v>111</v>
      </c>
      <c r="H7" s="3">
        <v>1000000</v>
      </c>
      <c r="I7" s="2" t="s">
        <v>168</v>
      </c>
    </row>
    <row r="8" spans="1:9" x14ac:dyDescent="0.2">
      <c r="A8" s="2"/>
      <c r="B8" s="2" t="s">
        <v>139</v>
      </c>
      <c r="C8" s="2" t="str">
        <f t="shared" si="0"/>
        <v>CP cho sản xuất</v>
      </c>
      <c r="D8" s="2"/>
      <c r="E8" s="4">
        <v>42035</v>
      </c>
      <c r="F8" s="2">
        <v>1543</v>
      </c>
      <c r="G8" s="2">
        <v>242</v>
      </c>
      <c r="H8" s="3">
        <v>1500000</v>
      </c>
      <c r="I8" s="2" t="s">
        <v>169</v>
      </c>
    </row>
    <row r="9" spans="1:9" x14ac:dyDescent="0.2">
      <c r="A9" s="2"/>
      <c r="B9" s="2"/>
      <c r="C9" s="2">
        <f t="shared" si="0"/>
        <v>0</v>
      </c>
      <c r="D9" s="2"/>
      <c r="E9" s="2"/>
      <c r="F9" s="2"/>
      <c r="G9" s="2"/>
      <c r="H9" s="3"/>
      <c r="I9" s="2"/>
    </row>
    <row r="10" spans="1:9" x14ac:dyDescent="0.2">
      <c r="A10" s="2"/>
      <c r="B10" s="2"/>
      <c r="C10" s="2">
        <f t="shared" si="0"/>
        <v>0</v>
      </c>
      <c r="D10" s="2"/>
      <c r="E10" s="2"/>
      <c r="F10" s="2"/>
      <c r="G10" s="2"/>
      <c r="H10" s="3"/>
      <c r="I10" s="2"/>
    </row>
    <row r="11" spans="1:9" x14ac:dyDescent="0.2">
      <c r="A11" s="2"/>
      <c r="B11" s="2"/>
      <c r="C11" s="2">
        <f t="shared" si="0"/>
        <v>0</v>
      </c>
      <c r="D11" s="2"/>
      <c r="E11" s="2"/>
      <c r="F11" s="2"/>
      <c r="G11" s="2"/>
      <c r="H11" s="3"/>
      <c r="I11" s="2"/>
    </row>
    <row r="12" spans="1:9" x14ac:dyDescent="0.2">
      <c r="A12" s="2"/>
      <c r="B12" s="2"/>
      <c r="C12" s="2">
        <f t="shared" si="0"/>
        <v>0</v>
      </c>
      <c r="D12" s="2"/>
      <c r="E12" s="2"/>
      <c r="F12" s="2"/>
      <c r="G12" s="2"/>
      <c r="H12" s="3"/>
      <c r="I12" s="2"/>
    </row>
    <row r="13" spans="1:9" x14ac:dyDescent="0.2">
      <c r="A13" s="2"/>
      <c r="B13" s="2"/>
      <c r="C13" s="2">
        <f t="shared" si="0"/>
        <v>0</v>
      </c>
      <c r="D13" s="2"/>
      <c r="E13" s="2"/>
      <c r="F13" s="2"/>
      <c r="G13" s="2"/>
      <c r="H13" s="3"/>
      <c r="I13" s="2"/>
    </row>
    <row r="14" spans="1:9" x14ac:dyDescent="0.2">
      <c r="A14" s="2"/>
      <c r="B14" s="2"/>
      <c r="C14" s="2">
        <f t="shared" si="0"/>
        <v>0</v>
      </c>
      <c r="D14" s="2"/>
      <c r="E14" s="2"/>
      <c r="F14" s="2"/>
      <c r="G14" s="2"/>
      <c r="H14" s="3"/>
      <c r="I14" s="2"/>
    </row>
    <row r="15" spans="1:9" x14ac:dyDescent="0.2">
      <c r="A15" s="2"/>
      <c r="B15" s="2"/>
      <c r="C15" s="2">
        <f t="shared" si="0"/>
        <v>0</v>
      </c>
      <c r="D15" s="2"/>
      <c r="E15" s="2"/>
      <c r="F15" s="2"/>
      <c r="G15" s="2"/>
      <c r="H15" s="3"/>
      <c r="I15" s="2"/>
    </row>
    <row r="16" spans="1:9" x14ac:dyDescent="0.2">
      <c r="A16" s="2"/>
      <c r="B16" s="2"/>
      <c r="C16" s="2">
        <f t="shared" si="0"/>
        <v>0</v>
      </c>
      <c r="D16" s="2"/>
      <c r="E16" s="2"/>
      <c r="F16" s="2"/>
      <c r="G16" s="2"/>
      <c r="H16" s="3"/>
      <c r="I16" s="2"/>
    </row>
    <row r="17" spans="1:9" x14ac:dyDescent="0.2">
      <c r="A17" s="2"/>
      <c r="B17" s="2"/>
      <c r="C17" s="2">
        <f t="shared" si="0"/>
        <v>0</v>
      </c>
      <c r="D17" s="2"/>
      <c r="E17" s="2"/>
      <c r="F17" s="2"/>
      <c r="G17" s="2"/>
      <c r="H17" s="3"/>
      <c r="I17" s="2"/>
    </row>
    <row r="18" spans="1:9" x14ac:dyDescent="0.2">
      <c r="A18" s="2"/>
      <c r="B18" s="2"/>
      <c r="C18" s="2">
        <f t="shared" si="0"/>
        <v>0</v>
      </c>
      <c r="D18" s="2"/>
      <c r="E18" s="2"/>
      <c r="F18" s="2"/>
      <c r="G18" s="2"/>
      <c r="H18" s="3"/>
      <c r="I18" s="2"/>
    </row>
    <row r="19" spans="1:9" x14ac:dyDescent="0.2">
      <c r="A19" s="2"/>
      <c r="B19" s="2"/>
      <c r="C19" s="2">
        <f t="shared" si="0"/>
        <v>0</v>
      </c>
      <c r="D19" s="2"/>
      <c r="E19" s="2"/>
      <c r="F19" s="2"/>
      <c r="G19" s="2"/>
      <c r="H19" s="3"/>
      <c r="I19" s="2"/>
    </row>
    <row r="20" spans="1:9" x14ac:dyDescent="0.2">
      <c r="A20" s="2"/>
      <c r="B20" s="2"/>
      <c r="C20" s="2">
        <f t="shared" si="0"/>
        <v>0</v>
      </c>
      <c r="D20" s="2"/>
      <c r="E20" s="2"/>
      <c r="F20" s="2"/>
      <c r="G20" s="2"/>
      <c r="H20" s="3"/>
      <c r="I20" s="2"/>
    </row>
    <row r="21" spans="1:9" x14ac:dyDescent="0.2">
      <c r="A21" s="2"/>
      <c r="B21" s="2"/>
      <c r="C21" s="2">
        <f t="shared" si="0"/>
        <v>0</v>
      </c>
      <c r="D21" s="2"/>
      <c r="E21" s="2"/>
      <c r="F21" s="2"/>
      <c r="G21" s="2"/>
      <c r="H21" s="3"/>
      <c r="I21" s="2"/>
    </row>
    <row r="22" spans="1:9" x14ac:dyDescent="0.2">
      <c r="A22" s="2"/>
      <c r="B22" s="2"/>
      <c r="C22" s="2">
        <f t="shared" si="0"/>
        <v>0</v>
      </c>
      <c r="D22" s="2"/>
      <c r="E22" s="2"/>
      <c r="F22" s="2"/>
      <c r="G22" s="2"/>
      <c r="H22" s="3"/>
      <c r="I22" s="2"/>
    </row>
    <row r="23" spans="1:9" x14ac:dyDescent="0.2">
      <c r="A23" s="2"/>
      <c r="B23" s="2"/>
      <c r="C23" s="2">
        <f t="shared" si="0"/>
        <v>0</v>
      </c>
      <c r="D23" s="2"/>
      <c r="E23" s="2"/>
      <c r="F23" s="2"/>
      <c r="G23" s="2"/>
      <c r="H23" s="3"/>
      <c r="I23" s="2"/>
    </row>
    <row r="24" spans="1:9" x14ac:dyDescent="0.2">
      <c r="A24" s="2"/>
      <c r="B24" s="2"/>
      <c r="C24" s="2">
        <f t="shared" si="0"/>
        <v>0</v>
      </c>
      <c r="D24" s="2"/>
      <c r="E24" s="2"/>
      <c r="F24" s="2"/>
      <c r="G24" s="2"/>
      <c r="H24" s="3"/>
      <c r="I24" s="2"/>
    </row>
    <row r="25" spans="1:9" x14ac:dyDescent="0.2">
      <c r="A25" s="2"/>
      <c r="B25" s="2"/>
      <c r="C25" s="2">
        <f t="shared" si="0"/>
        <v>0</v>
      </c>
      <c r="D25" s="2"/>
      <c r="E25" s="2"/>
      <c r="F25" s="2"/>
      <c r="G25" s="2"/>
      <c r="H25" s="3"/>
      <c r="I25" s="2"/>
    </row>
    <row r="26" spans="1:9" x14ac:dyDescent="0.2">
      <c r="A26" s="2"/>
      <c r="B26" s="2"/>
      <c r="C26" s="2">
        <f t="shared" si="0"/>
        <v>0</v>
      </c>
      <c r="D26" s="2"/>
      <c r="E26" s="2"/>
      <c r="F26" s="2"/>
      <c r="G26" s="2"/>
      <c r="H26" s="3"/>
      <c r="I26" s="2"/>
    </row>
    <row r="27" spans="1:9" x14ac:dyDescent="0.2">
      <c r="A27" s="2"/>
      <c r="B27" s="2"/>
      <c r="C27" s="2">
        <f t="shared" si="0"/>
        <v>0</v>
      </c>
      <c r="D27" s="2"/>
      <c r="E27" s="2"/>
      <c r="F27" s="2"/>
      <c r="G27" s="2"/>
      <c r="H27" s="3"/>
      <c r="I27" s="2"/>
    </row>
    <row r="28" spans="1:9" x14ac:dyDescent="0.2">
      <c r="A28" s="2"/>
      <c r="B28" s="2"/>
      <c r="C28" s="2">
        <f t="shared" si="0"/>
        <v>0</v>
      </c>
      <c r="D28" s="2"/>
      <c r="E28" s="2"/>
      <c r="F28" s="2"/>
      <c r="G28" s="2"/>
      <c r="H28" s="3"/>
      <c r="I28" s="2"/>
    </row>
    <row r="29" spans="1:9" x14ac:dyDescent="0.2">
      <c r="A29" s="2"/>
      <c r="B29" s="2"/>
      <c r="C29" s="2">
        <f t="shared" si="0"/>
        <v>0</v>
      </c>
      <c r="D29" s="2"/>
      <c r="E29" s="2"/>
      <c r="F29" s="2"/>
      <c r="G29" s="2"/>
      <c r="H29" s="3"/>
      <c r="I29" s="2"/>
    </row>
    <row r="30" spans="1:9" x14ac:dyDescent="0.2">
      <c r="A30" s="2"/>
      <c r="B30" s="2"/>
      <c r="C30" s="2">
        <f t="shared" si="0"/>
        <v>0</v>
      </c>
      <c r="D30" s="2"/>
      <c r="E30" s="2"/>
      <c r="F30" s="2"/>
      <c r="G30" s="2"/>
      <c r="H30" s="3"/>
      <c r="I30" s="2"/>
    </row>
    <row r="31" spans="1:9" x14ac:dyDescent="0.2">
      <c r="A31" s="2"/>
      <c r="B31" s="2"/>
      <c r="C31" s="2">
        <f t="shared" si="0"/>
        <v>0</v>
      </c>
      <c r="D31" s="2"/>
      <c r="E31" s="2"/>
      <c r="F31" s="2"/>
      <c r="G31" s="2"/>
      <c r="H31" s="3"/>
      <c r="I31" s="2"/>
    </row>
    <row r="32" spans="1:9" x14ac:dyDescent="0.2">
      <c r="A32" s="2"/>
      <c r="B32" s="2"/>
      <c r="C32" s="2">
        <f t="shared" si="0"/>
        <v>0</v>
      </c>
      <c r="D32" s="2"/>
      <c r="E32" s="2"/>
      <c r="F32" s="2"/>
      <c r="G32" s="2"/>
      <c r="H32" s="3"/>
      <c r="I32" s="2"/>
    </row>
    <row r="33" spans="1:9" x14ac:dyDescent="0.2">
      <c r="A33" s="2"/>
      <c r="B33" s="2"/>
      <c r="C33" s="2">
        <f t="shared" si="0"/>
        <v>0</v>
      </c>
      <c r="D33" s="2"/>
      <c r="E33" s="2"/>
      <c r="F33" s="2"/>
      <c r="G33" s="2"/>
      <c r="H33" s="3"/>
      <c r="I33" s="2"/>
    </row>
    <row r="34" spans="1:9" x14ac:dyDescent="0.2">
      <c r="A34" s="2"/>
      <c r="B34" s="2"/>
      <c r="C34" s="2">
        <f t="shared" si="0"/>
        <v>0</v>
      </c>
      <c r="D34" s="2"/>
      <c r="E34" s="2"/>
      <c r="F34" s="2"/>
      <c r="G34" s="2"/>
      <c r="H34" s="3"/>
      <c r="I34" s="2"/>
    </row>
    <row r="35" spans="1:9" x14ac:dyDescent="0.2">
      <c r="A35" s="2"/>
      <c r="B35" s="2"/>
      <c r="C35" s="2">
        <f t="shared" si="0"/>
        <v>0</v>
      </c>
      <c r="D35" s="2"/>
      <c r="E35" s="2"/>
      <c r="F35" s="2"/>
      <c r="G35" s="2"/>
      <c r="H35" s="3"/>
      <c r="I35" s="2"/>
    </row>
    <row r="36" spans="1:9" x14ac:dyDescent="0.2">
      <c r="A36" s="2"/>
      <c r="B36" s="2"/>
      <c r="C36" s="2">
        <f t="shared" si="0"/>
        <v>0</v>
      </c>
      <c r="D36" s="2"/>
      <c r="E36" s="2"/>
      <c r="F36" s="2"/>
      <c r="G36" s="2"/>
      <c r="H36" s="3"/>
      <c r="I36" s="2"/>
    </row>
    <row r="37" spans="1:9" x14ac:dyDescent="0.2">
      <c r="A37" s="2"/>
      <c r="B37" s="2"/>
      <c r="C37" s="2">
        <f t="shared" si="0"/>
        <v>0</v>
      </c>
      <c r="D37" s="2"/>
      <c r="E37" s="2"/>
      <c r="F37" s="2"/>
      <c r="G37" s="2"/>
      <c r="H37" s="3"/>
      <c r="I37" s="2"/>
    </row>
    <row r="38" spans="1:9" x14ac:dyDescent="0.2">
      <c r="A38" s="2"/>
      <c r="B38" s="2"/>
      <c r="C38" s="2">
        <f t="shared" si="0"/>
        <v>0</v>
      </c>
      <c r="D38" s="2"/>
      <c r="E38" s="2"/>
      <c r="F38" s="2"/>
      <c r="G38" s="2"/>
      <c r="H38" s="3"/>
      <c r="I38" s="2"/>
    </row>
    <row r="39" spans="1:9" x14ac:dyDescent="0.2">
      <c r="A39" s="2"/>
      <c r="B39" s="2"/>
      <c r="C39" s="2">
        <f t="shared" si="0"/>
        <v>0</v>
      </c>
      <c r="D39" s="2"/>
      <c r="E39" s="2"/>
      <c r="F39" s="2"/>
      <c r="G39" s="2"/>
      <c r="H39" s="3"/>
      <c r="I39" s="2"/>
    </row>
    <row r="40" spans="1:9" x14ac:dyDescent="0.2">
      <c r="A40" s="2"/>
      <c r="B40" s="2"/>
      <c r="C40" s="2">
        <f t="shared" si="0"/>
        <v>0</v>
      </c>
      <c r="D40" s="2"/>
      <c r="E40" s="2"/>
      <c r="F40" s="2"/>
      <c r="G40" s="2"/>
      <c r="H40" s="3"/>
      <c r="I40" s="2"/>
    </row>
    <row r="41" spans="1:9" x14ac:dyDescent="0.2">
      <c r="A41" s="2"/>
      <c r="B41" s="2"/>
      <c r="C41" s="2">
        <f t="shared" si="0"/>
        <v>0</v>
      </c>
      <c r="D41" s="2"/>
      <c r="E41" s="2"/>
      <c r="F41" s="2"/>
      <c r="G41" s="2"/>
      <c r="H41" s="3"/>
      <c r="I41" s="2"/>
    </row>
    <row r="42" spans="1:9" x14ac:dyDescent="0.2">
      <c r="A42" s="2"/>
      <c r="B42" s="2"/>
      <c r="C42" s="2">
        <f t="shared" si="0"/>
        <v>0</v>
      </c>
      <c r="D42" s="2"/>
      <c r="E42" s="2"/>
      <c r="F42" s="2"/>
      <c r="G42" s="2"/>
      <c r="H42" s="3"/>
      <c r="I42" s="2"/>
    </row>
    <row r="43" spans="1:9" x14ac:dyDescent="0.2">
      <c r="A43" s="2"/>
      <c r="B43" s="2"/>
      <c r="C43" s="2">
        <f t="shared" si="0"/>
        <v>0</v>
      </c>
      <c r="D43" s="2"/>
      <c r="E43" s="2"/>
      <c r="F43" s="2"/>
      <c r="G43" s="2"/>
      <c r="H43" s="3"/>
      <c r="I43" s="2"/>
    </row>
    <row r="44" spans="1:9" x14ac:dyDescent="0.2">
      <c r="A44" s="2"/>
      <c r="B44" s="2"/>
      <c r="C44" s="2">
        <f t="shared" si="0"/>
        <v>0</v>
      </c>
      <c r="D44" s="2"/>
      <c r="E44" s="2"/>
      <c r="F44" s="2"/>
      <c r="G44" s="2"/>
      <c r="H44" s="3"/>
      <c r="I44" s="2"/>
    </row>
    <row r="45" spans="1:9" x14ac:dyDescent="0.2">
      <c r="A45" s="2"/>
      <c r="B45" s="2"/>
      <c r="C45" s="2">
        <f t="shared" si="0"/>
        <v>0</v>
      </c>
      <c r="D45" s="2"/>
      <c r="E45" s="2"/>
      <c r="F45" s="2"/>
      <c r="G45" s="2"/>
      <c r="H45" s="3"/>
      <c r="I45" s="2"/>
    </row>
    <row r="46" spans="1:9" x14ac:dyDescent="0.2">
      <c r="A46" s="2"/>
      <c r="B46" s="2"/>
      <c r="C46" s="2">
        <f t="shared" si="0"/>
        <v>0</v>
      </c>
      <c r="D46" s="2"/>
      <c r="E46" s="2"/>
      <c r="F46" s="2"/>
      <c r="G46" s="2"/>
      <c r="H46" s="3"/>
      <c r="I46" s="2"/>
    </row>
    <row r="47" spans="1:9" x14ac:dyDescent="0.2">
      <c r="A47" s="2"/>
      <c r="B47" s="2"/>
      <c r="C47" s="2">
        <f t="shared" si="0"/>
        <v>0</v>
      </c>
      <c r="D47" s="2"/>
      <c r="E47" s="2"/>
      <c r="F47" s="2"/>
      <c r="G47" s="2"/>
      <c r="H47" s="3"/>
      <c r="I47" s="2"/>
    </row>
    <row r="48" spans="1:9" x14ac:dyDescent="0.2">
      <c r="A48" s="2"/>
      <c r="B48" s="2"/>
      <c r="C48" s="2">
        <f t="shared" si="0"/>
        <v>0</v>
      </c>
      <c r="D48" s="2"/>
      <c r="E48" s="2"/>
      <c r="F48" s="2"/>
      <c r="G48" s="2"/>
      <c r="H48" s="3"/>
      <c r="I48" s="2"/>
    </row>
    <row r="49" spans="1:9" x14ac:dyDescent="0.2">
      <c r="A49" s="2"/>
      <c r="B49" s="2"/>
      <c r="C49" s="2">
        <f t="shared" si="0"/>
        <v>0</v>
      </c>
      <c r="D49" s="2"/>
      <c r="E49" s="2"/>
      <c r="F49" s="2"/>
      <c r="G49" s="2"/>
      <c r="H49" s="3"/>
      <c r="I49" s="2"/>
    </row>
    <row r="50" spans="1:9" x14ac:dyDescent="0.2">
      <c r="A50" s="2"/>
      <c r="B50" s="2"/>
      <c r="C50" s="2">
        <f t="shared" si="0"/>
        <v>0</v>
      </c>
      <c r="D50" s="2"/>
      <c r="E50" s="2"/>
      <c r="F50" s="2"/>
      <c r="G50" s="2"/>
      <c r="H50" s="3"/>
      <c r="I50" s="2"/>
    </row>
    <row r="51" spans="1:9" x14ac:dyDescent="0.2">
      <c r="A51" s="2"/>
      <c r="B51" s="2"/>
      <c r="C51" s="2">
        <f t="shared" si="0"/>
        <v>0</v>
      </c>
      <c r="D51" s="2"/>
      <c r="E51" s="2"/>
      <c r="F51" s="2"/>
      <c r="G51" s="2"/>
      <c r="H51" s="3"/>
      <c r="I51" s="2"/>
    </row>
    <row r="52" spans="1:9" x14ac:dyDescent="0.2">
      <c r="A52" s="2"/>
      <c r="B52" s="2"/>
      <c r="C52" s="2">
        <f t="shared" si="0"/>
        <v>0</v>
      </c>
      <c r="D52" s="2"/>
      <c r="E52" s="2"/>
      <c r="F52" s="2"/>
      <c r="G52" s="2"/>
      <c r="H52" s="3"/>
      <c r="I52" s="2"/>
    </row>
    <row r="53" spans="1:9" x14ac:dyDescent="0.2">
      <c r="A53" s="2"/>
      <c r="B53" s="2"/>
      <c r="C53" s="2">
        <f t="shared" si="0"/>
        <v>0</v>
      </c>
      <c r="D53" s="2"/>
      <c r="E53" s="2"/>
      <c r="F53" s="2"/>
      <c r="G53" s="2"/>
      <c r="H53" s="3"/>
      <c r="I53" s="2"/>
    </row>
    <row r="54" spans="1:9" x14ac:dyDescent="0.2">
      <c r="A54" s="2"/>
      <c r="B54" s="2"/>
      <c r="C54" s="2">
        <f t="shared" si="0"/>
        <v>0</v>
      </c>
      <c r="D54" s="2"/>
      <c r="E54" s="2"/>
      <c r="F54" s="2"/>
      <c r="G54" s="2"/>
      <c r="H54" s="3"/>
      <c r="I54" s="2"/>
    </row>
    <row r="55" spans="1:9" x14ac:dyDescent="0.2">
      <c r="A55" s="2"/>
      <c r="B55" s="2"/>
      <c r="C55" s="2">
        <f t="shared" si="0"/>
        <v>0</v>
      </c>
      <c r="D55" s="2"/>
      <c r="E55" s="2"/>
      <c r="F55" s="2"/>
      <c r="G55" s="2"/>
      <c r="H55" s="3"/>
      <c r="I55" s="2"/>
    </row>
    <row r="56" spans="1:9" x14ac:dyDescent="0.2">
      <c r="A56" s="2"/>
      <c r="B56" s="2"/>
      <c r="C56" s="2">
        <f t="shared" si="0"/>
        <v>0</v>
      </c>
      <c r="D56" s="2"/>
      <c r="E56" s="2"/>
      <c r="F56" s="2"/>
      <c r="G56" s="2"/>
      <c r="H56" s="3"/>
      <c r="I56" s="2"/>
    </row>
    <row r="57" spans="1:9" x14ac:dyDescent="0.2">
      <c r="A57" s="2"/>
      <c r="B57" s="2"/>
      <c r="C57" s="2">
        <f t="shared" si="0"/>
        <v>0</v>
      </c>
      <c r="D57" s="2"/>
      <c r="E57" s="2"/>
      <c r="F57" s="2"/>
      <c r="G57" s="2"/>
      <c r="H57" s="3"/>
      <c r="I57" s="2"/>
    </row>
    <row r="58" spans="1:9" x14ac:dyDescent="0.2">
      <c r="A58" s="2"/>
      <c r="B58" s="2"/>
      <c r="C58" s="2">
        <f t="shared" si="0"/>
        <v>0</v>
      </c>
      <c r="D58" s="2"/>
      <c r="E58" s="2"/>
      <c r="F58" s="2"/>
      <c r="G58" s="2"/>
      <c r="H58" s="3"/>
      <c r="I58" s="2"/>
    </row>
    <row r="59" spans="1:9" x14ac:dyDescent="0.2">
      <c r="A59" s="2"/>
      <c r="B59" s="2"/>
      <c r="C59" s="2">
        <f t="shared" si="0"/>
        <v>0</v>
      </c>
      <c r="D59" s="2"/>
      <c r="E59" s="2"/>
      <c r="F59" s="2"/>
      <c r="G59" s="2"/>
      <c r="H59" s="3"/>
      <c r="I59" s="2"/>
    </row>
    <row r="60" spans="1:9" x14ac:dyDescent="0.2">
      <c r="A60" s="2"/>
      <c r="B60" s="2"/>
      <c r="C60" s="2">
        <f t="shared" si="0"/>
        <v>0</v>
      </c>
      <c r="D60" s="2"/>
      <c r="E60" s="2"/>
      <c r="F60" s="2"/>
      <c r="G60" s="2"/>
      <c r="H60" s="3"/>
      <c r="I60" s="2"/>
    </row>
    <row r="61" spans="1:9" x14ac:dyDescent="0.2">
      <c r="A61" s="2"/>
      <c r="B61" s="2"/>
      <c r="C61" s="2">
        <f t="shared" si="0"/>
        <v>0</v>
      </c>
      <c r="D61" s="2"/>
      <c r="E61" s="2"/>
      <c r="F61" s="2"/>
      <c r="G61" s="2"/>
      <c r="H61" s="3"/>
      <c r="I61" s="2"/>
    </row>
    <row r="62" spans="1:9" x14ac:dyDescent="0.2">
      <c r="A62" s="2"/>
      <c r="B62" s="2"/>
      <c r="C62" s="2">
        <f t="shared" si="0"/>
        <v>0</v>
      </c>
      <c r="D62" s="2"/>
      <c r="E62" s="2"/>
      <c r="F62" s="2"/>
      <c r="G62" s="2"/>
      <c r="H62" s="3"/>
      <c r="I62" s="2"/>
    </row>
    <row r="63" spans="1:9" x14ac:dyDescent="0.2">
      <c r="A63" s="2"/>
      <c r="B63" s="2"/>
      <c r="C63" s="2">
        <f t="shared" si="0"/>
        <v>0</v>
      </c>
      <c r="D63" s="2"/>
      <c r="E63" s="2"/>
      <c r="F63" s="2"/>
      <c r="G63" s="2"/>
      <c r="H63" s="3"/>
      <c r="I63" s="2"/>
    </row>
    <row r="64" spans="1:9" x14ac:dyDescent="0.2">
      <c r="A64" s="2"/>
      <c r="B64" s="2"/>
      <c r="C64" s="2">
        <f t="shared" si="0"/>
        <v>0</v>
      </c>
      <c r="D64" s="2"/>
      <c r="E64" s="2"/>
      <c r="F64" s="2"/>
      <c r="G64" s="2"/>
      <c r="H64" s="3"/>
      <c r="I64" s="2"/>
    </row>
    <row r="65" spans="1:9" x14ac:dyDescent="0.2">
      <c r="A65" s="2"/>
      <c r="B65" s="2"/>
      <c r="C65" s="2">
        <f t="shared" si="0"/>
        <v>0</v>
      </c>
      <c r="D65" s="2"/>
      <c r="E65" s="2"/>
      <c r="F65" s="2"/>
      <c r="G65" s="2"/>
      <c r="H65" s="3"/>
      <c r="I65" s="2"/>
    </row>
    <row r="66" spans="1:9" x14ac:dyDescent="0.2">
      <c r="A66" s="2"/>
      <c r="B66" s="2"/>
      <c r="C66" s="2">
        <f t="shared" si="0"/>
        <v>0</v>
      </c>
      <c r="D66" s="2"/>
      <c r="E66" s="2"/>
      <c r="F66" s="2"/>
      <c r="G66" s="2"/>
      <c r="H66" s="3"/>
      <c r="I66" s="2"/>
    </row>
    <row r="67" spans="1:9" x14ac:dyDescent="0.2">
      <c r="A67" s="2"/>
      <c r="B67" s="2"/>
      <c r="C67" s="2">
        <f t="shared" si="0"/>
        <v>0</v>
      </c>
      <c r="D67" s="2"/>
      <c r="E67" s="2"/>
      <c r="F67" s="2"/>
      <c r="G67" s="2"/>
      <c r="H67" s="3"/>
      <c r="I67" s="2"/>
    </row>
    <row r="68" spans="1:9" x14ac:dyDescent="0.2">
      <c r="A68" s="2"/>
      <c r="B68" s="2"/>
      <c r="C68" s="2">
        <f t="shared" si="0"/>
        <v>0</v>
      </c>
      <c r="D68" s="2"/>
      <c r="E68" s="2"/>
      <c r="F68" s="2"/>
      <c r="G68" s="2"/>
      <c r="H68" s="3"/>
      <c r="I68" s="2"/>
    </row>
    <row r="69" spans="1:9" x14ac:dyDescent="0.2">
      <c r="A69" s="2"/>
      <c r="B69" s="2"/>
      <c r="C69" s="2">
        <f t="shared" si="0"/>
        <v>0</v>
      </c>
      <c r="D69" s="2"/>
      <c r="E69" s="2"/>
      <c r="F69" s="2"/>
      <c r="G69" s="2"/>
      <c r="H69" s="3"/>
      <c r="I69" s="2"/>
    </row>
    <row r="70" spans="1:9" x14ac:dyDescent="0.2">
      <c r="A70" s="2"/>
      <c r="B70" s="2"/>
      <c r="C70" s="2">
        <f t="shared" ref="C70:C133" si="1">IF(B70="",0,IF(B70="SX","CP cho sản xuất","Chi phí cho quản lý"))</f>
        <v>0</v>
      </c>
      <c r="D70" s="2"/>
      <c r="E70" s="2"/>
      <c r="F70" s="2"/>
      <c r="G70" s="2"/>
      <c r="H70" s="3"/>
      <c r="I70" s="2"/>
    </row>
    <row r="71" spans="1:9" x14ac:dyDescent="0.2">
      <c r="A71" s="2"/>
      <c r="B71" s="2"/>
      <c r="C71" s="2">
        <f t="shared" si="1"/>
        <v>0</v>
      </c>
      <c r="D71" s="2"/>
      <c r="E71" s="2"/>
      <c r="F71" s="2"/>
      <c r="G71" s="2"/>
      <c r="H71" s="3"/>
      <c r="I71" s="2"/>
    </row>
    <row r="72" spans="1:9" x14ac:dyDescent="0.2">
      <c r="A72" s="2"/>
      <c r="B72" s="2"/>
      <c r="C72" s="2">
        <f t="shared" si="1"/>
        <v>0</v>
      </c>
      <c r="D72" s="2"/>
      <c r="E72" s="2"/>
      <c r="F72" s="2"/>
      <c r="G72" s="2"/>
      <c r="H72" s="3"/>
      <c r="I72" s="2"/>
    </row>
    <row r="73" spans="1:9" x14ac:dyDescent="0.2">
      <c r="A73" s="2"/>
      <c r="B73" s="2"/>
      <c r="C73" s="2">
        <f t="shared" si="1"/>
        <v>0</v>
      </c>
      <c r="D73" s="2"/>
      <c r="E73" s="2"/>
      <c r="F73" s="2"/>
      <c r="G73" s="2"/>
      <c r="H73" s="3"/>
      <c r="I73" s="2"/>
    </row>
    <row r="74" spans="1:9" x14ac:dyDescent="0.2">
      <c r="A74" s="2"/>
      <c r="B74" s="2"/>
      <c r="C74" s="2">
        <f t="shared" si="1"/>
        <v>0</v>
      </c>
      <c r="D74" s="2"/>
      <c r="E74" s="2"/>
      <c r="F74" s="2"/>
      <c r="G74" s="2"/>
      <c r="H74" s="3"/>
      <c r="I74" s="2"/>
    </row>
    <row r="75" spans="1:9" x14ac:dyDescent="0.2">
      <c r="A75" s="2"/>
      <c r="B75" s="2"/>
      <c r="C75" s="2">
        <f t="shared" si="1"/>
        <v>0</v>
      </c>
      <c r="D75" s="2"/>
      <c r="E75" s="2"/>
      <c r="F75" s="2"/>
      <c r="G75" s="2"/>
      <c r="H75" s="3"/>
      <c r="I75" s="2"/>
    </row>
    <row r="76" spans="1:9" x14ac:dyDescent="0.2">
      <c r="A76" s="2"/>
      <c r="B76" s="2"/>
      <c r="C76" s="2">
        <f t="shared" si="1"/>
        <v>0</v>
      </c>
      <c r="D76" s="2"/>
      <c r="E76" s="2"/>
      <c r="F76" s="2"/>
      <c r="G76" s="2"/>
      <c r="H76" s="3"/>
      <c r="I76" s="2"/>
    </row>
    <row r="77" spans="1:9" x14ac:dyDescent="0.2">
      <c r="A77" s="2"/>
      <c r="B77" s="2"/>
      <c r="C77" s="2">
        <f t="shared" si="1"/>
        <v>0</v>
      </c>
      <c r="D77" s="2"/>
      <c r="E77" s="2"/>
      <c r="F77" s="2"/>
      <c r="G77" s="2"/>
      <c r="H77" s="3"/>
      <c r="I77" s="2"/>
    </row>
    <row r="78" spans="1:9" x14ac:dyDescent="0.2">
      <c r="A78" s="2"/>
      <c r="B78" s="2"/>
      <c r="C78" s="2">
        <f t="shared" si="1"/>
        <v>0</v>
      </c>
      <c r="D78" s="2"/>
      <c r="E78" s="2"/>
      <c r="F78" s="2"/>
      <c r="G78" s="2"/>
      <c r="H78" s="3"/>
      <c r="I78" s="2"/>
    </row>
    <row r="79" spans="1:9" x14ac:dyDescent="0.2">
      <c r="A79" s="2"/>
      <c r="B79" s="2"/>
      <c r="C79" s="2">
        <f t="shared" si="1"/>
        <v>0</v>
      </c>
      <c r="D79" s="2"/>
      <c r="E79" s="2"/>
      <c r="F79" s="2"/>
      <c r="G79" s="2"/>
      <c r="H79" s="3"/>
      <c r="I79" s="2"/>
    </row>
    <row r="80" spans="1:9" x14ac:dyDescent="0.2">
      <c r="A80" s="2"/>
      <c r="B80" s="2"/>
      <c r="C80" s="2">
        <f t="shared" si="1"/>
        <v>0</v>
      </c>
      <c r="D80" s="2"/>
      <c r="E80" s="2"/>
      <c r="F80" s="2"/>
      <c r="G80" s="2"/>
      <c r="H80" s="3"/>
      <c r="I80" s="2"/>
    </row>
    <row r="81" spans="1:9" x14ac:dyDescent="0.2">
      <c r="A81" s="2"/>
      <c r="B81" s="2"/>
      <c r="C81" s="2">
        <f t="shared" si="1"/>
        <v>0</v>
      </c>
      <c r="D81" s="2"/>
      <c r="E81" s="2"/>
      <c r="F81" s="2"/>
      <c r="G81" s="2"/>
      <c r="H81" s="3"/>
      <c r="I81" s="2"/>
    </row>
    <row r="82" spans="1:9" x14ac:dyDescent="0.2">
      <c r="A82" s="2"/>
      <c r="B82" s="2"/>
      <c r="C82" s="2">
        <f t="shared" si="1"/>
        <v>0</v>
      </c>
      <c r="D82" s="2"/>
      <c r="E82" s="2"/>
      <c r="F82" s="2"/>
      <c r="G82" s="2"/>
      <c r="H82" s="3"/>
      <c r="I82" s="2"/>
    </row>
    <row r="83" spans="1:9" x14ac:dyDescent="0.2">
      <c r="A83" s="2"/>
      <c r="B83" s="2"/>
      <c r="C83" s="2">
        <f t="shared" si="1"/>
        <v>0</v>
      </c>
      <c r="D83" s="2"/>
      <c r="E83" s="2"/>
      <c r="F83" s="2"/>
      <c r="G83" s="2"/>
      <c r="H83" s="3"/>
      <c r="I83" s="2"/>
    </row>
    <row r="84" spans="1:9" x14ac:dyDescent="0.2">
      <c r="A84" s="2"/>
      <c r="B84" s="2"/>
      <c r="C84" s="2">
        <f t="shared" si="1"/>
        <v>0</v>
      </c>
      <c r="D84" s="2"/>
      <c r="E84" s="2"/>
      <c r="F84" s="2"/>
      <c r="G84" s="2"/>
      <c r="H84" s="3"/>
      <c r="I84" s="2"/>
    </row>
    <row r="85" spans="1:9" x14ac:dyDescent="0.2">
      <c r="A85" s="2"/>
      <c r="B85" s="2"/>
      <c r="C85" s="2">
        <f t="shared" si="1"/>
        <v>0</v>
      </c>
      <c r="D85" s="2"/>
      <c r="E85" s="2"/>
      <c r="F85" s="2"/>
      <c r="G85" s="2"/>
      <c r="H85" s="3"/>
      <c r="I85" s="2"/>
    </row>
    <row r="86" spans="1:9" x14ac:dyDescent="0.2">
      <c r="A86" s="2"/>
      <c r="B86" s="2"/>
      <c r="C86" s="2">
        <f t="shared" si="1"/>
        <v>0</v>
      </c>
      <c r="D86" s="2"/>
      <c r="E86" s="2"/>
      <c r="F86" s="2"/>
      <c r="G86" s="2"/>
      <c r="H86" s="3"/>
      <c r="I86" s="2"/>
    </row>
    <row r="87" spans="1:9" x14ac:dyDescent="0.2">
      <c r="A87" s="2"/>
      <c r="B87" s="2"/>
      <c r="C87" s="2">
        <f t="shared" si="1"/>
        <v>0</v>
      </c>
      <c r="D87" s="2"/>
      <c r="E87" s="2"/>
      <c r="F87" s="2"/>
      <c r="G87" s="2"/>
      <c r="H87" s="3"/>
      <c r="I87" s="2"/>
    </row>
    <row r="88" spans="1:9" x14ac:dyDescent="0.2">
      <c r="A88" s="2"/>
      <c r="B88" s="2"/>
      <c r="C88" s="2">
        <f t="shared" si="1"/>
        <v>0</v>
      </c>
      <c r="D88" s="2"/>
      <c r="E88" s="2"/>
      <c r="F88" s="2"/>
      <c r="G88" s="2"/>
      <c r="H88" s="3"/>
      <c r="I88" s="2"/>
    </row>
    <row r="89" spans="1:9" x14ac:dyDescent="0.2">
      <c r="A89" s="2"/>
      <c r="B89" s="2"/>
      <c r="C89" s="2">
        <f t="shared" si="1"/>
        <v>0</v>
      </c>
      <c r="D89" s="2"/>
      <c r="E89" s="2"/>
      <c r="F89" s="2"/>
      <c r="G89" s="2"/>
      <c r="H89" s="3"/>
      <c r="I89" s="2"/>
    </row>
    <row r="90" spans="1:9" x14ac:dyDescent="0.2">
      <c r="A90" s="2"/>
      <c r="B90" s="2"/>
      <c r="C90" s="2">
        <f t="shared" si="1"/>
        <v>0</v>
      </c>
      <c r="D90" s="2"/>
      <c r="E90" s="2"/>
      <c r="F90" s="2"/>
      <c r="G90" s="2"/>
      <c r="H90" s="3"/>
      <c r="I90" s="2"/>
    </row>
    <row r="91" spans="1:9" x14ac:dyDescent="0.2">
      <c r="A91" s="2"/>
      <c r="B91" s="2"/>
      <c r="C91" s="2">
        <f t="shared" si="1"/>
        <v>0</v>
      </c>
      <c r="D91" s="2"/>
      <c r="E91" s="2"/>
      <c r="F91" s="2"/>
      <c r="G91" s="2"/>
      <c r="H91" s="3"/>
      <c r="I91" s="2"/>
    </row>
    <row r="92" spans="1:9" x14ac:dyDescent="0.2">
      <c r="A92" s="2"/>
      <c r="B92" s="2"/>
      <c r="C92" s="2">
        <f t="shared" si="1"/>
        <v>0</v>
      </c>
      <c r="D92" s="2"/>
      <c r="E92" s="2"/>
      <c r="F92" s="2"/>
      <c r="G92" s="2"/>
      <c r="H92" s="3"/>
      <c r="I92" s="2"/>
    </row>
    <row r="93" spans="1:9" x14ac:dyDescent="0.2">
      <c r="A93" s="2"/>
      <c r="B93" s="2"/>
      <c r="C93" s="2">
        <f t="shared" si="1"/>
        <v>0</v>
      </c>
      <c r="D93" s="2"/>
      <c r="E93" s="2"/>
      <c r="F93" s="2"/>
      <c r="G93" s="2"/>
      <c r="H93" s="3"/>
      <c r="I93" s="2"/>
    </row>
    <row r="94" spans="1:9" x14ac:dyDescent="0.2">
      <c r="A94" s="2"/>
      <c r="B94" s="2"/>
      <c r="C94" s="2">
        <f t="shared" si="1"/>
        <v>0</v>
      </c>
      <c r="D94" s="2"/>
      <c r="E94" s="2"/>
      <c r="F94" s="2"/>
      <c r="G94" s="2"/>
      <c r="H94" s="3"/>
      <c r="I94" s="2"/>
    </row>
    <row r="95" spans="1:9" x14ac:dyDescent="0.2">
      <c r="A95" s="2"/>
      <c r="B95" s="2"/>
      <c r="C95" s="2">
        <f t="shared" si="1"/>
        <v>0</v>
      </c>
      <c r="D95" s="2"/>
      <c r="E95" s="2"/>
      <c r="F95" s="2"/>
      <c r="G95" s="2"/>
      <c r="H95" s="3"/>
      <c r="I95" s="2"/>
    </row>
    <row r="96" spans="1:9" x14ac:dyDescent="0.2">
      <c r="A96" s="2"/>
      <c r="B96" s="2"/>
      <c r="C96" s="2">
        <f t="shared" si="1"/>
        <v>0</v>
      </c>
      <c r="D96" s="2"/>
      <c r="E96" s="2"/>
      <c r="F96" s="2"/>
      <c r="G96" s="2"/>
      <c r="H96" s="3"/>
      <c r="I96" s="2"/>
    </row>
    <row r="97" spans="1:9" x14ac:dyDescent="0.2">
      <c r="A97" s="2"/>
      <c r="B97" s="2"/>
      <c r="C97" s="2">
        <f t="shared" si="1"/>
        <v>0</v>
      </c>
      <c r="D97" s="2"/>
      <c r="E97" s="2"/>
      <c r="F97" s="2"/>
      <c r="G97" s="2"/>
      <c r="H97" s="3"/>
      <c r="I97" s="2"/>
    </row>
    <row r="98" spans="1:9" x14ac:dyDescent="0.2">
      <c r="A98" s="2"/>
      <c r="B98" s="2"/>
      <c r="C98" s="2">
        <f t="shared" si="1"/>
        <v>0</v>
      </c>
      <c r="D98" s="2"/>
      <c r="E98" s="2"/>
      <c r="F98" s="2"/>
      <c r="G98" s="2"/>
      <c r="H98" s="3"/>
      <c r="I98" s="2"/>
    </row>
    <row r="99" spans="1:9" x14ac:dyDescent="0.2">
      <c r="A99" s="2"/>
      <c r="B99" s="2"/>
      <c r="C99" s="2">
        <f t="shared" si="1"/>
        <v>0</v>
      </c>
      <c r="D99" s="2"/>
      <c r="E99" s="2"/>
      <c r="F99" s="2"/>
      <c r="G99" s="2"/>
      <c r="H99" s="3"/>
      <c r="I99" s="2"/>
    </row>
    <row r="100" spans="1:9" x14ac:dyDescent="0.2">
      <c r="A100" s="2"/>
      <c r="B100" s="2"/>
      <c r="C100" s="2">
        <f t="shared" si="1"/>
        <v>0</v>
      </c>
      <c r="D100" s="2"/>
      <c r="E100" s="2"/>
      <c r="F100" s="2"/>
      <c r="G100" s="2"/>
      <c r="H100" s="3"/>
      <c r="I100" s="2"/>
    </row>
    <row r="101" spans="1:9" x14ac:dyDescent="0.2">
      <c r="A101" s="2"/>
      <c r="B101" s="2"/>
      <c r="C101" s="2">
        <f t="shared" si="1"/>
        <v>0</v>
      </c>
      <c r="D101" s="2"/>
      <c r="E101" s="2"/>
      <c r="F101" s="2"/>
      <c r="G101" s="2"/>
      <c r="H101" s="3"/>
      <c r="I101" s="2"/>
    </row>
    <row r="102" spans="1:9" x14ac:dyDescent="0.2">
      <c r="A102" s="2"/>
      <c r="B102" s="2"/>
      <c r="C102" s="2">
        <f t="shared" si="1"/>
        <v>0</v>
      </c>
      <c r="D102" s="2"/>
      <c r="E102" s="2"/>
      <c r="F102" s="2"/>
      <c r="G102" s="2"/>
      <c r="H102" s="3"/>
      <c r="I102" s="2"/>
    </row>
    <row r="103" spans="1:9" x14ac:dyDescent="0.2">
      <c r="A103" s="2"/>
      <c r="B103" s="2"/>
      <c r="C103" s="2">
        <f t="shared" si="1"/>
        <v>0</v>
      </c>
      <c r="D103" s="2"/>
      <c r="E103" s="2"/>
      <c r="F103" s="2"/>
      <c r="G103" s="2"/>
      <c r="H103" s="3"/>
      <c r="I103" s="2"/>
    </row>
    <row r="104" spans="1:9" x14ac:dyDescent="0.2">
      <c r="A104" s="2"/>
      <c r="B104" s="2"/>
      <c r="C104" s="2">
        <f t="shared" si="1"/>
        <v>0</v>
      </c>
      <c r="D104" s="2"/>
      <c r="E104" s="2"/>
      <c r="F104" s="2"/>
      <c r="G104" s="2"/>
      <c r="H104" s="3"/>
      <c r="I104" s="2"/>
    </row>
    <row r="105" spans="1:9" x14ac:dyDescent="0.2">
      <c r="A105" s="2"/>
      <c r="B105" s="2"/>
      <c r="C105" s="2">
        <f t="shared" si="1"/>
        <v>0</v>
      </c>
      <c r="D105" s="2"/>
      <c r="E105" s="2"/>
      <c r="F105" s="2"/>
      <c r="G105" s="2"/>
      <c r="H105" s="3"/>
      <c r="I105" s="2"/>
    </row>
    <row r="106" spans="1:9" x14ac:dyDescent="0.2">
      <c r="A106" s="2"/>
      <c r="B106" s="2"/>
      <c r="C106" s="2">
        <f t="shared" si="1"/>
        <v>0</v>
      </c>
      <c r="D106" s="2"/>
      <c r="E106" s="2"/>
      <c r="F106" s="2"/>
      <c r="G106" s="2"/>
      <c r="H106" s="3"/>
      <c r="I106" s="2"/>
    </row>
    <row r="107" spans="1:9" x14ac:dyDescent="0.2">
      <c r="A107" s="2"/>
      <c r="B107" s="2"/>
      <c r="C107" s="2">
        <f t="shared" si="1"/>
        <v>0</v>
      </c>
      <c r="D107" s="2"/>
      <c r="E107" s="2"/>
      <c r="F107" s="2"/>
      <c r="G107" s="2"/>
      <c r="H107" s="3"/>
      <c r="I107" s="2"/>
    </row>
    <row r="108" spans="1:9" x14ac:dyDescent="0.2">
      <c r="A108" s="2"/>
      <c r="B108" s="2"/>
      <c r="C108" s="2">
        <f t="shared" si="1"/>
        <v>0</v>
      </c>
      <c r="D108" s="2"/>
      <c r="E108" s="2"/>
      <c r="F108" s="2"/>
      <c r="G108" s="2"/>
      <c r="H108" s="3"/>
      <c r="I108" s="2"/>
    </row>
    <row r="109" spans="1:9" x14ac:dyDescent="0.2">
      <c r="A109" s="2"/>
      <c r="B109" s="2"/>
      <c r="C109" s="2">
        <f t="shared" si="1"/>
        <v>0</v>
      </c>
      <c r="D109" s="2"/>
      <c r="E109" s="2"/>
      <c r="F109" s="2"/>
      <c r="G109" s="2"/>
      <c r="H109" s="3"/>
      <c r="I109" s="2"/>
    </row>
    <row r="110" spans="1:9" x14ac:dyDescent="0.2">
      <c r="A110" s="2"/>
      <c r="B110" s="2"/>
      <c r="C110" s="2">
        <f t="shared" si="1"/>
        <v>0</v>
      </c>
      <c r="D110" s="2"/>
      <c r="E110" s="2"/>
      <c r="F110" s="2"/>
      <c r="G110" s="2"/>
      <c r="H110" s="3"/>
      <c r="I110" s="2"/>
    </row>
    <row r="111" spans="1:9" x14ac:dyDescent="0.2">
      <c r="A111" s="2"/>
      <c r="B111" s="2"/>
      <c r="C111" s="2">
        <f t="shared" si="1"/>
        <v>0</v>
      </c>
      <c r="D111" s="2"/>
      <c r="E111" s="2"/>
      <c r="F111" s="2"/>
      <c r="G111" s="2"/>
      <c r="H111" s="3"/>
      <c r="I111" s="2"/>
    </row>
    <row r="112" spans="1:9" x14ac:dyDescent="0.2">
      <c r="A112" s="2"/>
      <c r="B112" s="2"/>
      <c r="C112" s="2">
        <f t="shared" si="1"/>
        <v>0</v>
      </c>
      <c r="D112" s="2"/>
      <c r="E112" s="2"/>
      <c r="F112" s="2"/>
      <c r="G112" s="2"/>
      <c r="H112" s="3"/>
      <c r="I112" s="2"/>
    </row>
    <row r="113" spans="1:9" x14ac:dyDescent="0.2">
      <c r="A113" s="2"/>
      <c r="B113" s="2"/>
      <c r="C113" s="2">
        <f t="shared" si="1"/>
        <v>0</v>
      </c>
      <c r="D113" s="2"/>
      <c r="E113" s="2"/>
      <c r="F113" s="2"/>
      <c r="G113" s="2"/>
      <c r="H113" s="3"/>
      <c r="I113" s="2"/>
    </row>
    <row r="114" spans="1:9" x14ac:dyDescent="0.2">
      <c r="A114" s="2"/>
      <c r="B114" s="2"/>
      <c r="C114" s="2">
        <f t="shared" si="1"/>
        <v>0</v>
      </c>
      <c r="D114" s="2"/>
      <c r="E114" s="2"/>
      <c r="F114" s="2"/>
      <c r="G114" s="2"/>
      <c r="H114" s="3"/>
      <c r="I114" s="2"/>
    </row>
    <row r="115" spans="1:9" x14ac:dyDescent="0.2">
      <c r="A115" s="2"/>
      <c r="B115" s="2"/>
      <c r="C115" s="2">
        <f t="shared" si="1"/>
        <v>0</v>
      </c>
      <c r="D115" s="2"/>
      <c r="E115" s="2"/>
      <c r="F115" s="2"/>
      <c r="G115" s="2"/>
      <c r="H115" s="3"/>
      <c r="I115" s="2"/>
    </row>
    <row r="116" spans="1:9" x14ac:dyDescent="0.2">
      <c r="A116" s="2"/>
      <c r="B116" s="2"/>
      <c r="C116" s="2">
        <f t="shared" si="1"/>
        <v>0</v>
      </c>
      <c r="D116" s="2"/>
      <c r="E116" s="2"/>
      <c r="F116" s="2"/>
      <c r="G116" s="2"/>
      <c r="H116" s="3"/>
      <c r="I116" s="2"/>
    </row>
    <row r="117" spans="1:9" x14ac:dyDescent="0.2">
      <c r="A117" s="2"/>
      <c r="B117" s="2"/>
      <c r="C117" s="2">
        <f t="shared" si="1"/>
        <v>0</v>
      </c>
      <c r="D117" s="2"/>
      <c r="E117" s="2"/>
      <c r="F117" s="2"/>
      <c r="G117" s="2"/>
      <c r="H117" s="3"/>
      <c r="I117" s="2"/>
    </row>
    <row r="118" spans="1:9" x14ac:dyDescent="0.2">
      <c r="A118" s="2"/>
      <c r="B118" s="2"/>
      <c r="C118" s="2">
        <f t="shared" si="1"/>
        <v>0</v>
      </c>
      <c r="D118" s="2"/>
      <c r="E118" s="2"/>
      <c r="F118" s="2"/>
      <c r="G118" s="2"/>
      <c r="H118" s="3"/>
      <c r="I118" s="2"/>
    </row>
    <row r="119" spans="1:9" x14ac:dyDescent="0.2">
      <c r="A119" s="2"/>
      <c r="B119" s="2"/>
      <c r="C119" s="2">
        <f t="shared" si="1"/>
        <v>0</v>
      </c>
      <c r="D119" s="2"/>
      <c r="E119" s="2"/>
      <c r="F119" s="2"/>
      <c r="G119" s="2"/>
      <c r="H119" s="3"/>
      <c r="I119" s="2"/>
    </row>
    <row r="120" spans="1:9" x14ac:dyDescent="0.2">
      <c r="A120" s="2"/>
      <c r="B120" s="2"/>
      <c r="C120" s="2">
        <f t="shared" si="1"/>
        <v>0</v>
      </c>
      <c r="D120" s="2"/>
      <c r="E120" s="2"/>
      <c r="F120" s="2"/>
      <c r="G120" s="2"/>
      <c r="H120" s="3"/>
      <c r="I120" s="2"/>
    </row>
    <row r="121" spans="1:9" x14ac:dyDescent="0.2">
      <c r="A121" s="2"/>
      <c r="B121" s="2"/>
      <c r="C121" s="2">
        <f t="shared" si="1"/>
        <v>0</v>
      </c>
      <c r="D121" s="2"/>
      <c r="E121" s="2"/>
      <c r="F121" s="2"/>
      <c r="G121" s="2"/>
      <c r="H121" s="3"/>
      <c r="I121" s="2"/>
    </row>
    <row r="122" spans="1:9" x14ac:dyDescent="0.2">
      <c r="A122" s="2"/>
      <c r="B122" s="2"/>
      <c r="C122" s="2">
        <f t="shared" si="1"/>
        <v>0</v>
      </c>
      <c r="D122" s="2"/>
      <c r="E122" s="2"/>
      <c r="F122" s="2"/>
      <c r="G122" s="2"/>
      <c r="H122" s="3"/>
      <c r="I122" s="2"/>
    </row>
    <row r="123" spans="1:9" x14ac:dyDescent="0.2">
      <c r="A123" s="2"/>
      <c r="B123" s="2"/>
      <c r="C123" s="2">
        <f t="shared" si="1"/>
        <v>0</v>
      </c>
      <c r="D123" s="2"/>
      <c r="E123" s="2"/>
      <c r="F123" s="2"/>
      <c r="G123" s="2"/>
      <c r="H123" s="3"/>
      <c r="I123" s="2"/>
    </row>
    <row r="124" spans="1:9" x14ac:dyDescent="0.2">
      <c r="A124" s="2"/>
      <c r="B124" s="2"/>
      <c r="C124" s="2">
        <f t="shared" si="1"/>
        <v>0</v>
      </c>
      <c r="D124" s="2"/>
      <c r="E124" s="2"/>
      <c r="F124" s="2"/>
      <c r="G124" s="2"/>
      <c r="H124" s="3"/>
      <c r="I124" s="2"/>
    </row>
    <row r="125" spans="1:9" x14ac:dyDescent="0.2">
      <c r="A125" s="2"/>
      <c r="B125" s="2"/>
      <c r="C125" s="2">
        <f t="shared" si="1"/>
        <v>0</v>
      </c>
      <c r="D125" s="2"/>
      <c r="E125" s="2"/>
      <c r="F125" s="2"/>
      <c r="G125" s="2"/>
      <c r="H125" s="3"/>
      <c r="I125" s="2"/>
    </row>
    <row r="126" spans="1:9" x14ac:dyDescent="0.2">
      <c r="A126" s="2"/>
      <c r="B126" s="2"/>
      <c r="C126" s="2">
        <f t="shared" si="1"/>
        <v>0</v>
      </c>
      <c r="D126" s="2"/>
      <c r="E126" s="2"/>
      <c r="F126" s="2"/>
      <c r="G126" s="2"/>
      <c r="H126" s="3"/>
      <c r="I126" s="2"/>
    </row>
    <row r="127" spans="1:9" x14ac:dyDescent="0.2">
      <c r="A127" s="2"/>
      <c r="B127" s="2"/>
      <c r="C127" s="2">
        <f t="shared" si="1"/>
        <v>0</v>
      </c>
      <c r="D127" s="2"/>
      <c r="E127" s="2"/>
      <c r="F127" s="2"/>
      <c r="G127" s="2"/>
      <c r="H127" s="3"/>
      <c r="I127" s="2"/>
    </row>
    <row r="128" spans="1:9" x14ac:dyDescent="0.2">
      <c r="A128" s="2"/>
      <c r="B128" s="2"/>
      <c r="C128" s="2">
        <f t="shared" si="1"/>
        <v>0</v>
      </c>
      <c r="D128" s="2"/>
      <c r="E128" s="2"/>
      <c r="F128" s="2"/>
      <c r="G128" s="2"/>
      <c r="H128" s="3"/>
      <c r="I128" s="2"/>
    </row>
    <row r="129" spans="1:9" x14ac:dyDescent="0.2">
      <c r="A129" s="2"/>
      <c r="B129" s="2"/>
      <c r="C129" s="2">
        <f t="shared" si="1"/>
        <v>0</v>
      </c>
      <c r="D129" s="2"/>
      <c r="E129" s="2"/>
      <c r="F129" s="2"/>
      <c r="G129" s="2"/>
      <c r="H129" s="3"/>
      <c r="I129" s="2"/>
    </row>
    <row r="130" spans="1:9" x14ac:dyDescent="0.2">
      <c r="A130" s="2"/>
      <c r="B130" s="2"/>
      <c r="C130" s="2">
        <f t="shared" si="1"/>
        <v>0</v>
      </c>
      <c r="D130" s="2"/>
      <c r="E130" s="2"/>
      <c r="F130" s="2"/>
      <c r="G130" s="2"/>
      <c r="H130" s="3"/>
      <c r="I130" s="2"/>
    </row>
    <row r="131" spans="1:9" x14ac:dyDescent="0.2">
      <c r="A131" s="2"/>
      <c r="B131" s="2"/>
      <c r="C131" s="2">
        <f t="shared" si="1"/>
        <v>0</v>
      </c>
      <c r="D131" s="2"/>
      <c r="E131" s="2"/>
      <c r="F131" s="2"/>
      <c r="G131" s="2"/>
      <c r="H131" s="3"/>
      <c r="I131" s="2"/>
    </row>
    <row r="132" spans="1:9" x14ac:dyDescent="0.2">
      <c r="A132" s="2"/>
      <c r="B132" s="2"/>
      <c r="C132" s="2">
        <f t="shared" si="1"/>
        <v>0</v>
      </c>
      <c r="D132" s="2"/>
      <c r="E132" s="2"/>
      <c r="F132" s="2"/>
      <c r="G132" s="2"/>
      <c r="H132" s="3"/>
      <c r="I132" s="2"/>
    </row>
    <row r="133" spans="1:9" x14ac:dyDescent="0.2">
      <c r="A133" s="2"/>
      <c r="B133" s="2"/>
      <c r="C133" s="2">
        <f t="shared" si="1"/>
        <v>0</v>
      </c>
      <c r="D133" s="2"/>
      <c r="E133" s="2"/>
      <c r="F133" s="2"/>
      <c r="G133" s="2"/>
      <c r="H133" s="3"/>
      <c r="I133" s="2"/>
    </row>
    <row r="134" spans="1:9" x14ac:dyDescent="0.2">
      <c r="A134" s="2"/>
      <c r="B134" s="2"/>
      <c r="C134" s="2">
        <f t="shared" ref="C134:C197" si="2">IF(B134="",0,IF(B134="SX","CP cho sản xuất","Chi phí cho quản lý"))</f>
        <v>0</v>
      </c>
      <c r="D134" s="2"/>
      <c r="E134" s="2"/>
      <c r="F134" s="2"/>
      <c r="G134" s="2"/>
      <c r="H134" s="3"/>
      <c r="I134" s="2"/>
    </row>
    <row r="135" spans="1:9" x14ac:dyDescent="0.2">
      <c r="A135" s="2"/>
      <c r="B135" s="2"/>
      <c r="C135" s="2">
        <f t="shared" si="2"/>
        <v>0</v>
      </c>
      <c r="D135" s="2"/>
      <c r="E135" s="2"/>
      <c r="F135" s="2"/>
      <c r="G135" s="2"/>
      <c r="H135" s="3"/>
      <c r="I135" s="2"/>
    </row>
    <row r="136" spans="1:9" x14ac:dyDescent="0.2">
      <c r="A136" s="2"/>
      <c r="B136" s="2"/>
      <c r="C136" s="2">
        <f t="shared" si="2"/>
        <v>0</v>
      </c>
      <c r="D136" s="2"/>
      <c r="E136" s="2"/>
      <c r="F136" s="2"/>
      <c r="G136" s="2"/>
      <c r="H136" s="3"/>
      <c r="I136" s="2"/>
    </row>
    <row r="137" spans="1:9" x14ac:dyDescent="0.2">
      <c r="A137" s="2"/>
      <c r="B137" s="2"/>
      <c r="C137" s="2">
        <f t="shared" si="2"/>
        <v>0</v>
      </c>
      <c r="D137" s="2"/>
      <c r="E137" s="2"/>
      <c r="F137" s="2"/>
      <c r="G137" s="2"/>
      <c r="H137" s="3"/>
      <c r="I137" s="2"/>
    </row>
    <row r="138" spans="1:9" x14ac:dyDescent="0.2">
      <c r="A138" s="2"/>
      <c r="B138" s="2"/>
      <c r="C138" s="2">
        <f t="shared" si="2"/>
        <v>0</v>
      </c>
      <c r="D138" s="2"/>
      <c r="E138" s="2"/>
      <c r="F138" s="2"/>
      <c r="G138" s="2"/>
      <c r="H138" s="3"/>
      <c r="I138" s="2"/>
    </row>
    <row r="139" spans="1:9" x14ac:dyDescent="0.2">
      <c r="A139" s="2"/>
      <c r="B139" s="2"/>
      <c r="C139" s="2">
        <f t="shared" si="2"/>
        <v>0</v>
      </c>
      <c r="D139" s="2"/>
      <c r="E139" s="2"/>
      <c r="F139" s="2"/>
      <c r="G139" s="2"/>
      <c r="H139" s="3"/>
      <c r="I139" s="2"/>
    </row>
    <row r="140" spans="1:9" x14ac:dyDescent="0.2">
      <c r="A140" s="2"/>
      <c r="B140" s="2"/>
      <c r="C140" s="2">
        <f t="shared" si="2"/>
        <v>0</v>
      </c>
      <c r="D140" s="2"/>
      <c r="E140" s="2"/>
      <c r="F140" s="2"/>
      <c r="G140" s="2"/>
      <c r="H140" s="3"/>
      <c r="I140" s="2"/>
    </row>
    <row r="141" spans="1:9" x14ac:dyDescent="0.2">
      <c r="A141" s="2"/>
      <c r="B141" s="2"/>
      <c r="C141" s="2">
        <f t="shared" si="2"/>
        <v>0</v>
      </c>
      <c r="D141" s="2"/>
      <c r="E141" s="2"/>
      <c r="F141" s="2"/>
      <c r="G141" s="2"/>
      <c r="H141" s="3"/>
      <c r="I141" s="2"/>
    </row>
    <row r="142" spans="1:9" x14ac:dyDescent="0.2">
      <c r="A142" s="2"/>
      <c r="B142" s="2"/>
      <c r="C142" s="2">
        <f t="shared" si="2"/>
        <v>0</v>
      </c>
      <c r="D142" s="2"/>
      <c r="E142" s="2"/>
      <c r="F142" s="2"/>
      <c r="G142" s="2"/>
      <c r="H142" s="3"/>
      <c r="I142" s="2"/>
    </row>
    <row r="143" spans="1:9" x14ac:dyDescent="0.2">
      <c r="A143" s="2"/>
      <c r="B143" s="2"/>
      <c r="C143" s="2">
        <f t="shared" si="2"/>
        <v>0</v>
      </c>
      <c r="D143" s="2"/>
      <c r="E143" s="2"/>
      <c r="F143" s="2"/>
      <c r="G143" s="2"/>
      <c r="H143" s="3"/>
      <c r="I143" s="2"/>
    </row>
    <row r="144" spans="1:9" x14ac:dyDescent="0.2">
      <c r="A144" s="2"/>
      <c r="B144" s="2"/>
      <c r="C144" s="2">
        <f t="shared" si="2"/>
        <v>0</v>
      </c>
      <c r="D144" s="2"/>
      <c r="E144" s="2"/>
      <c r="F144" s="2"/>
      <c r="G144" s="2"/>
      <c r="H144" s="3"/>
      <c r="I144" s="2"/>
    </row>
    <row r="145" spans="1:9" x14ac:dyDescent="0.2">
      <c r="A145" s="2"/>
      <c r="B145" s="2"/>
      <c r="C145" s="2">
        <f t="shared" si="2"/>
        <v>0</v>
      </c>
      <c r="D145" s="2"/>
      <c r="E145" s="2"/>
      <c r="F145" s="2"/>
      <c r="G145" s="2"/>
      <c r="H145" s="3"/>
      <c r="I145" s="2"/>
    </row>
    <row r="146" spans="1:9" x14ac:dyDescent="0.2">
      <c r="A146" s="2"/>
      <c r="B146" s="2"/>
      <c r="C146" s="2">
        <f t="shared" si="2"/>
        <v>0</v>
      </c>
      <c r="D146" s="2"/>
      <c r="E146" s="2"/>
      <c r="F146" s="2"/>
      <c r="G146" s="2"/>
      <c r="H146" s="3"/>
      <c r="I146" s="2"/>
    </row>
    <row r="147" spans="1:9" x14ac:dyDescent="0.2">
      <c r="A147" s="2"/>
      <c r="B147" s="2"/>
      <c r="C147" s="2">
        <f t="shared" si="2"/>
        <v>0</v>
      </c>
      <c r="D147" s="2"/>
      <c r="E147" s="2"/>
      <c r="F147" s="2"/>
      <c r="G147" s="2"/>
      <c r="H147" s="3"/>
      <c r="I147" s="2"/>
    </row>
    <row r="148" spans="1:9" x14ac:dyDescent="0.2">
      <c r="A148" s="2"/>
      <c r="B148" s="2"/>
      <c r="C148" s="2">
        <f t="shared" si="2"/>
        <v>0</v>
      </c>
      <c r="D148" s="2"/>
      <c r="E148" s="2"/>
      <c r="F148" s="2"/>
      <c r="G148" s="2"/>
      <c r="H148" s="3"/>
      <c r="I148" s="2"/>
    </row>
    <row r="149" spans="1:9" x14ac:dyDescent="0.2">
      <c r="A149" s="2"/>
      <c r="B149" s="2"/>
      <c r="C149" s="2">
        <f t="shared" si="2"/>
        <v>0</v>
      </c>
      <c r="D149" s="2"/>
      <c r="E149" s="2"/>
      <c r="F149" s="2"/>
      <c r="G149" s="2"/>
      <c r="H149" s="3"/>
      <c r="I149" s="2"/>
    </row>
    <row r="150" spans="1:9" x14ac:dyDescent="0.2">
      <c r="A150" s="2"/>
      <c r="B150" s="2"/>
      <c r="C150" s="2">
        <f t="shared" si="2"/>
        <v>0</v>
      </c>
      <c r="D150" s="2"/>
      <c r="E150" s="2"/>
      <c r="F150" s="2"/>
      <c r="G150" s="2"/>
      <c r="H150" s="3"/>
      <c r="I150" s="2"/>
    </row>
    <row r="151" spans="1:9" x14ac:dyDescent="0.2">
      <c r="A151" s="2"/>
      <c r="B151" s="2"/>
      <c r="C151" s="2">
        <f t="shared" si="2"/>
        <v>0</v>
      </c>
      <c r="D151" s="2"/>
      <c r="E151" s="2"/>
      <c r="F151" s="2"/>
      <c r="G151" s="2"/>
      <c r="H151" s="3"/>
      <c r="I151" s="2"/>
    </row>
    <row r="152" spans="1:9" x14ac:dyDescent="0.2">
      <c r="A152" s="2"/>
      <c r="B152" s="2"/>
      <c r="C152" s="2">
        <f t="shared" si="2"/>
        <v>0</v>
      </c>
      <c r="D152" s="2"/>
      <c r="E152" s="2"/>
      <c r="F152" s="2"/>
      <c r="G152" s="2"/>
      <c r="H152" s="3"/>
      <c r="I152" s="2"/>
    </row>
    <row r="153" spans="1:9" x14ac:dyDescent="0.2">
      <c r="A153" s="2"/>
      <c r="B153" s="2"/>
      <c r="C153" s="2">
        <f t="shared" si="2"/>
        <v>0</v>
      </c>
      <c r="D153" s="2"/>
      <c r="E153" s="2"/>
      <c r="F153" s="2"/>
      <c r="G153" s="2"/>
      <c r="H153" s="3"/>
      <c r="I153" s="2"/>
    </row>
    <row r="154" spans="1:9" x14ac:dyDescent="0.2">
      <c r="A154" s="2"/>
      <c r="B154" s="2"/>
      <c r="C154" s="2">
        <f t="shared" si="2"/>
        <v>0</v>
      </c>
      <c r="D154" s="2"/>
      <c r="E154" s="2"/>
      <c r="F154" s="2"/>
      <c r="G154" s="2"/>
      <c r="H154" s="3"/>
      <c r="I154" s="2"/>
    </row>
    <row r="155" spans="1:9" x14ac:dyDescent="0.2">
      <c r="A155" s="2"/>
      <c r="B155" s="2"/>
      <c r="C155" s="2">
        <f t="shared" si="2"/>
        <v>0</v>
      </c>
      <c r="D155" s="2"/>
      <c r="E155" s="2"/>
      <c r="F155" s="2"/>
      <c r="G155" s="2"/>
      <c r="H155" s="3"/>
      <c r="I155" s="2"/>
    </row>
    <row r="156" spans="1:9" x14ac:dyDescent="0.2">
      <c r="A156" s="2"/>
      <c r="B156" s="2"/>
      <c r="C156" s="2">
        <f t="shared" si="2"/>
        <v>0</v>
      </c>
      <c r="D156" s="2"/>
      <c r="E156" s="2"/>
      <c r="F156" s="2"/>
      <c r="G156" s="2"/>
      <c r="H156" s="3"/>
      <c r="I156" s="2"/>
    </row>
    <row r="157" spans="1:9" x14ac:dyDescent="0.2">
      <c r="A157" s="2"/>
      <c r="B157" s="2"/>
      <c r="C157" s="2">
        <f t="shared" si="2"/>
        <v>0</v>
      </c>
      <c r="D157" s="2"/>
      <c r="E157" s="2"/>
      <c r="F157" s="2"/>
      <c r="G157" s="2"/>
      <c r="H157" s="3"/>
      <c r="I157" s="2"/>
    </row>
    <row r="158" spans="1:9" x14ac:dyDescent="0.2">
      <c r="A158" s="2"/>
      <c r="B158" s="2"/>
      <c r="C158" s="2">
        <f t="shared" si="2"/>
        <v>0</v>
      </c>
      <c r="D158" s="2"/>
      <c r="E158" s="2"/>
      <c r="F158" s="2"/>
      <c r="G158" s="2"/>
      <c r="H158" s="3"/>
      <c r="I158" s="2"/>
    </row>
    <row r="159" spans="1:9" x14ac:dyDescent="0.2">
      <c r="A159" s="2"/>
      <c r="B159" s="2"/>
      <c r="C159" s="2">
        <f t="shared" si="2"/>
        <v>0</v>
      </c>
      <c r="D159" s="2"/>
      <c r="E159" s="2"/>
      <c r="F159" s="2"/>
      <c r="G159" s="2"/>
      <c r="H159" s="3"/>
      <c r="I159" s="2"/>
    </row>
    <row r="160" spans="1:9" x14ac:dyDescent="0.2">
      <c r="A160" s="2"/>
      <c r="B160" s="2"/>
      <c r="C160" s="2">
        <f t="shared" si="2"/>
        <v>0</v>
      </c>
      <c r="D160" s="2"/>
      <c r="E160" s="2"/>
      <c r="F160" s="2"/>
      <c r="G160" s="2"/>
      <c r="H160" s="3"/>
      <c r="I160" s="2"/>
    </row>
    <row r="161" spans="1:9" x14ac:dyDescent="0.2">
      <c r="A161" s="2"/>
      <c r="B161" s="2"/>
      <c r="C161" s="2">
        <f t="shared" si="2"/>
        <v>0</v>
      </c>
      <c r="D161" s="2"/>
      <c r="E161" s="2"/>
      <c r="F161" s="2"/>
      <c r="G161" s="2"/>
      <c r="H161" s="3"/>
      <c r="I161" s="2"/>
    </row>
    <row r="162" spans="1:9" x14ac:dyDescent="0.2">
      <c r="A162" s="2"/>
      <c r="B162" s="2"/>
      <c r="C162" s="2">
        <f t="shared" si="2"/>
        <v>0</v>
      </c>
      <c r="D162" s="2"/>
      <c r="E162" s="2"/>
      <c r="F162" s="2"/>
      <c r="G162" s="2"/>
      <c r="H162" s="3"/>
      <c r="I162" s="2"/>
    </row>
    <row r="163" spans="1:9" x14ac:dyDescent="0.2">
      <c r="A163" s="2"/>
      <c r="B163" s="2"/>
      <c r="C163" s="2">
        <f t="shared" si="2"/>
        <v>0</v>
      </c>
      <c r="D163" s="2"/>
      <c r="E163" s="2"/>
      <c r="F163" s="2"/>
      <c r="G163" s="2"/>
      <c r="H163" s="3"/>
      <c r="I163" s="2"/>
    </row>
    <row r="164" spans="1:9" x14ac:dyDescent="0.2">
      <c r="A164" s="2"/>
      <c r="B164" s="2"/>
      <c r="C164" s="2">
        <f t="shared" si="2"/>
        <v>0</v>
      </c>
      <c r="D164" s="2"/>
      <c r="E164" s="2"/>
      <c r="F164" s="2"/>
      <c r="G164" s="2"/>
      <c r="H164" s="3"/>
      <c r="I164" s="2"/>
    </row>
    <row r="165" spans="1:9" x14ac:dyDescent="0.2">
      <c r="A165" s="2"/>
      <c r="B165" s="2"/>
      <c r="C165" s="2">
        <f t="shared" si="2"/>
        <v>0</v>
      </c>
      <c r="D165" s="2"/>
      <c r="E165" s="2"/>
      <c r="F165" s="2"/>
      <c r="G165" s="2"/>
      <c r="H165" s="3"/>
      <c r="I165" s="2"/>
    </row>
    <row r="166" spans="1:9" x14ac:dyDescent="0.2">
      <c r="A166" s="2"/>
      <c r="B166" s="2"/>
      <c r="C166" s="2">
        <f t="shared" si="2"/>
        <v>0</v>
      </c>
      <c r="D166" s="2"/>
      <c r="E166" s="2"/>
      <c r="F166" s="2"/>
      <c r="G166" s="2"/>
      <c r="H166" s="3"/>
      <c r="I166" s="2"/>
    </row>
    <row r="167" spans="1:9" x14ac:dyDescent="0.2">
      <c r="A167" s="2"/>
      <c r="B167" s="2"/>
      <c r="C167" s="2">
        <f t="shared" si="2"/>
        <v>0</v>
      </c>
      <c r="D167" s="2"/>
      <c r="E167" s="2"/>
      <c r="F167" s="2"/>
      <c r="G167" s="2"/>
      <c r="H167" s="3"/>
      <c r="I167" s="2"/>
    </row>
    <row r="168" spans="1:9" x14ac:dyDescent="0.2">
      <c r="A168" s="2"/>
      <c r="B168" s="2"/>
      <c r="C168" s="2">
        <f t="shared" si="2"/>
        <v>0</v>
      </c>
      <c r="D168" s="2"/>
      <c r="E168" s="2"/>
      <c r="F168" s="2"/>
      <c r="G168" s="2"/>
      <c r="H168" s="3"/>
      <c r="I168" s="2"/>
    </row>
    <row r="169" spans="1:9" x14ac:dyDescent="0.2">
      <c r="A169" s="2"/>
      <c r="B169" s="2"/>
      <c r="C169" s="2">
        <f t="shared" si="2"/>
        <v>0</v>
      </c>
      <c r="D169" s="2"/>
      <c r="E169" s="2"/>
      <c r="F169" s="2"/>
      <c r="G169" s="2"/>
      <c r="H169" s="3"/>
      <c r="I169" s="2"/>
    </row>
    <row r="170" spans="1:9" x14ac:dyDescent="0.2">
      <c r="A170" s="2"/>
      <c r="B170" s="2"/>
      <c r="C170" s="2">
        <f t="shared" si="2"/>
        <v>0</v>
      </c>
      <c r="D170" s="2"/>
      <c r="E170" s="2"/>
      <c r="F170" s="2"/>
      <c r="G170" s="2"/>
      <c r="H170" s="3"/>
      <c r="I170" s="2"/>
    </row>
    <row r="171" spans="1:9" x14ac:dyDescent="0.2">
      <c r="A171" s="2"/>
      <c r="B171" s="2"/>
      <c r="C171" s="2">
        <f t="shared" si="2"/>
        <v>0</v>
      </c>
      <c r="D171" s="2"/>
      <c r="E171" s="2"/>
      <c r="F171" s="2"/>
      <c r="G171" s="2"/>
      <c r="H171" s="3"/>
      <c r="I171" s="2"/>
    </row>
    <row r="172" spans="1:9" x14ac:dyDescent="0.2">
      <c r="A172" s="2"/>
      <c r="B172" s="2"/>
      <c r="C172" s="2">
        <f t="shared" si="2"/>
        <v>0</v>
      </c>
      <c r="D172" s="2"/>
      <c r="E172" s="2"/>
      <c r="F172" s="2"/>
      <c r="G172" s="2"/>
      <c r="H172" s="3"/>
      <c r="I172" s="2"/>
    </row>
    <row r="173" spans="1:9" x14ac:dyDescent="0.2">
      <c r="A173" s="2"/>
      <c r="B173" s="2"/>
      <c r="C173" s="2">
        <f t="shared" si="2"/>
        <v>0</v>
      </c>
      <c r="D173" s="2"/>
      <c r="E173" s="2"/>
      <c r="F173" s="2"/>
      <c r="G173" s="2"/>
      <c r="H173" s="3"/>
      <c r="I173" s="2"/>
    </row>
    <row r="174" spans="1:9" x14ac:dyDescent="0.2">
      <c r="A174" s="2"/>
      <c r="B174" s="2"/>
      <c r="C174" s="2">
        <f t="shared" si="2"/>
        <v>0</v>
      </c>
      <c r="D174" s="2"/>
      <c r="E174" s="2"/>
      <c r="F174" s="2"/>
      <c r="G174" s="2"/>
      <c r="H174" s="3"/>
      <c r="I174" s="2"/>
    </row>
    <row r="175" spans="1:9" x14ac:dyDescent="0.2">
      <c r="A175" s="2"/>
      <c r="B175" s="2"/>
      <c r="C175" s="2">
        <f t="shared" si="2"/>
        <v>0</v>
      </c>
      <c r="D175" s="2"/>
      <c r="E175" s="2"/>
      <c r="F175" s="2"/>
      <c r="G175" s="2"/>
      <c r="H175" s="3"/>
      <c r="I175" s="2"/>
    </row>
    <row r="176" spans="1:9" x14ac:dyDescent="0.2">
      <c r="A176" s="2"/>
      <c r="B176" s="2"/>
      <c r="C176" s="2">
        <f t="shared" si="2"/>
        <v>0</v>
      </c>
      <c r="D176" s="2"/>
      <c r="E176" s="2"/>
      <c r="F176" s="2"/>
      <c r="G176" s="2"/>
      <c r="H176" s="3"/>
      <c r="I176" s="2"/>
    </row>
    <row r="177" spans="1:9" x14ac:dyDescent="0.2">
      <c r="A177" s="2"/>
      <c r="B177" s="2"/>
      <c r="C177" s="2">
        <f t="shared" si="2"/>
        <v>0</v>
      </c>
      <c r="D177" s="2"/>
      <c r="E177" s="2"/>
      <c r="F177" s="2"/>
      <c r="G177" s="2"/>
      <c r="H177" s="3"/>
      <c r="I177" s="2"/>
    </row>
    <row r="178" spans="1:9" x14ac:dyDescent="0.2">
      <c r="A178" s="2"/>
      <c r="B178" s="2"/>
      <c r="C178" s="2">
        <f t="shared" si="2"/>
        <v>0</v>
      </c>
      <c r="D178" s="2"/>
      <c r="E178" s="2"/>
      <c r="F178" s="2"/>
      <c r="G178" s="2"/>
      <c r="H178" s="3"/>
      <c r="I178" s="2"/>
    </row>
    <row r="179" spans="1:9" x14ac:dyDescent="0.2">
      <c r="A179" s="2"/>
      <c r="B179" s="2"/>
      <c r="C179" s="2">
        <f t="shared" si="2"/>
        <v>0</v>
      </c>
      <c r="D179" s="2"/>
      <c r="E179" s="2"/>
      <c r="F179" s="2"/>
      <c r="G179" s="2"/>
      <c r="H179" s="3"/>
      <c r="I179" s="2"/>
    </row>
    <row r="180" spans="1:9" x14ac:dyDescent="0.2">
      <c r="A180" s="2"/>
      <c r="B180" s="2"/>
      <c r="C180" s="2">
        <f t="shared" si="2"/>
        <v>0</v>
      </c>
      <c r="D180" s="2"/>
      <c r="E180" s="2"/>
      <c r="F180" s="2"/>
      <c r="G180" s="2"/>
      <c r="H180" s="3"/>
      <c r="I180" s="2"/>
    </row>
    <row r="181" spans="1:9" x14ac:dyDescent="0.2">
      <c r="A181" s="2"/>
      <c r="B181" s="2"/>
      <c r="C181" s="2">
        <f t="shared" si="2"/>
        <v>0</v>
      </c>
      <c r="D181" s="2"/>
      <c r="E181" s="2"/>
      <c r="F181" s="2"/>
      <c r="G181" s="2"/>
      <c r="H181" s="3"/>
      <c r="I181" s="2"/>
    </row>
    <row r="182" spans="1:9" x14ac:dyDescent="0.2">
      <c r="A182" s="2"/>
      <c r="B182" s="2"/>
      <c r="C182" s="2">
        <f t="shared" si="2"/>
        <v>0</v>
      </c>
      <c r="D182" s="2"/>
      <c r="E182" s="2"/>
      <c r="F182" s="2"/>
      <c r="G182" s="2"/>
      <c r="H182" s="3"/>
      <c r="I182" s="2"/>
    </row>
    <row r="183" spans="1:9" x14ac:dyDescent="0.2">
      <c r="A183" s="2"/>
      <c r="B183" s="2"/>
      <c r="C183" s="2">
        <f t="shared" si="2"/>
        <v>0</v>
      </c>
      <c r="D183" s="2"/>
      <c r="E183" s="2"/>
      <c r="F183" s="2"/>
      <c r="G183" s="2"/>
      <c r="H183" s="3"/>
      <c r="I183" s="2"/>
    </row>
    <row r="184" spans="1:9" x14ac:dyDescent="0.2">
      <c r="A184" s="2"/>
      <c r="B184" s="2"/>
      <c r="C184" s="2">
        <f t="shared" si="2"/>
        <v>0</v>
      </c>
      <c r="D184" s="2"/>
      <c r="E184" s="2"/>
      <c r="F184" s="2"/>
      <c r="G184" s="2"/>
      <c r="H184" s="3"/>
      <c r="I184" s="2"/>
    </row>
    <row r="185" spans="1:9" x14ac:dyDescent="0.2">
      <c r="A185" s="2"/>
      <c r="B185" s="2"/>
      <c r="C185" s="2">
        <f t="shared" si="2"/>
        <v>0</v>
      </c>
      <c r="D185" s="2"/>
      <c r="E185" s="2"/>
      <c r="F185" s="2"/>
      <c r="G185" s="2"/>
      <c r="H185" s="3"/>
      <c r="I185" s="2"/>
    </row>
    <row r="186" spans="1:9" x14ac:dyDescent="0.2">
      <c r="A186" s="2"/>
      <c r="B186" s="2"/>
      <c r="C186" s="2">
        <f t="shared" si="2"/>
        <v>0</v>
      </c>
      <c r="D186" s="2"/>
      <c r="E186" s="2"/>
      <c r="F186" s="2"/>
      <c r="G186" s="2"/>
      <c r="H186" s="3"/>
      <c r="I186" s="2"/>
    </row>
    <row r="187" spans="1:9" x14ac:dyDescent="0.2">
      <c r="A187" s="2"/>
      <c r="B187" s="2"/>
      <c r="C187" s="2">
        <f t="shared" si="2"/>
        <v>0</v>
      </c>
      <c r="D187" s="2"/>
      <c r="E187" s="2"/>
      <c r="F187" s="2"/>
      <c r="G187" s="2"/>
      <c r="H187" s="3"/>
      <c r="I187" s="2"/>
    </row>
    <row r="188" spans="1:9" x14ac:dyDescent="0.2">
      <c r="A188" s="2"/>
      <c r="B188" s="2"/>
      <c r="C188" s="2">
        <f t="shared" si="2"/>
        <v>0</v>
      </c>
      <c r="D188" s="2"/>
      <c r="E188" s="2"/>
      <c r="F188" s="2"/>
      <c r="G188" s="2"/>
      <c r="H188" s="3"/>
      <c r="I188" s="2"/>
    </row>
    <row r="189" spans="1:9" x14ac:dyDescent="0.2">
      <c r="A189" s="2"/>
      <c r="B189" s="2"/>
      <c r="C189" s="2">
        <f t="shared" si="2"/>
        <v>0</v>
      </c>
      <c r="D189" s="2"/>
      <c r="E189" s="2"/>
      <c r="F189" s="2"/>
      <c r="G189" s="2"/>
      <c r="H189" s="3"/>
      <c r="I189" s="2"/>
    </row>
    <row r="190" spans="1:9" x14ac:dyDescent="0.2">
      <c r="A190" s="2"/>
      <c r="B190" s="2"/>
      <c r="C190" s="2">
        <f t="shared" si="2"/>
        <v>0</v>
      </c>
      <c r="D190" s="2"/>
      <c r="E190" s="2"/>
      <c r="F190" s="2"/>
      <c r="G190" s="2"/>
      <c r="H190" s="3"/>
      <c r="I190" s="2"/>
    </row>
    <row r="191" spans="1:9" x14ac:dyDescent="0.2">
      <c r="A191" s="2"/>
      <c r="B191" s="2"/>
      <c r="C191" s="2">
        <f t="shared" si="2"/>
        <v>0</v>
      </c>
      <c r="D191" s="2"/>
      <c r="E191" s="2"/>
      <c r="F191" s="2"/>
      <c r="G191" s="2"/>
      <c r="H191" s="3"/>
      <c r="I191" s="2"/>
    </row>
    <row r="192" spans="1:9" x14ac:dyDescent="0.2">
      <c r="A192" s="2"/>
      <c r="B192" s="2"/>
      <c r="C192" s="2">
        <f t="shared" si="2"/>
        <v>0</v>
      </c>
      <c r="D192" s="2"/>
      <c r="E192" s="2"/>
      <c r="F192" s="2"/>
      <c r="G192" s="2"/>
      <c r="H192" s="3"/>
      <c r="I192" s="2"/>
    </row>
    <row r="193" spans="1:9" x14ac:dyDescent="0.2">
      <c r="A193" s="2"/>
      <c r="B193" s="2"/>
      <c r="C193" s="2">
        <f t="shared" si="2"/>
        <v>0</v>
      </c>
      <c r="D193" s="2"/>
      <c r="E193" s="2"/>
      <c r="F193" s="2"/>
      <c r="G193" s="2"/>
      <c r="H193" s="3"/>
      <c r="I193" s="2"/>
    </row>
    <row r="194" spans="1:9" x14ac:dyDescent="0.2">
      <c r="A194" s="2"/>
      <c r="B194" s="2"/>
      <c r="C194" s="2">
        <f t="shared" si="2"/>
        <v>0</v>
      </c>
      <c r="D194" s="2"/>
      <c r="E194" s="2"/>
      <c r="F194" s="2"/>
      <c r="G194" s="2"/>
      <c r="H194" s="3"/>
      <c r="I194" s="2"/>
    </row>
    <row r="195" spans="1:9" x14ac:dyDescent="0.2">
      <c r="A195" s="2"/>
      <c r="B195" s="2"/>
      <c r="C195" s="2">
        <f t="shared" si="2"/>
        <v>0</v>
      </c>
      <c r="D195" s="2"/>
      <c r="E195" s="2"/>
      <c r="F195" s="2"/>
      <c r="G195" s="2"/>
      <c r="H195" s="3"/>
      <c r="I195" s="2"/>
    </row>
    <row r="196" spans="1:9" x14ac:dyDescent="0.2">
      <c r="A196" s="2"/>
      <c r="B196" s="2"/>
      <c r="C196" s="2">
        <f t="shared" si="2"/>
        <v>0</v>
      </c>
      <c r="D196" s="2"/>
      <c r="E196" s="2"/>
      <c r="F196" s="2"/>
      <c r="G196" s="2"/>
      <c r="H196" s="3"/>
      <c r="I196" s="2"/>
    </row>
    <row r="197" spans="1:9" x14ac:dyDescent="0.2">
      <c r="A197" s="2"/>
      <c r="B197" s="2"/>
      <c r="C197" s="2">
        <f t="shared" si="2"/>
        <v>0</v>
      </c>
      <c r="D197" s="2"/>
      <c r="E197" s="2"/>
      <c r="F197" s="2"/>
      <c r="G197" s="2"/>
      <c r="H197" s="3"/>
      <c r="I197" s="2"/>
    </row>
    <row r="198" spans="1:9" x14ac:dyDescent="0.2">
      <c r="A198" s="2"/>
      <c r="B198" s="2"/>
      <c r="C198" s="2">
        <f t="shared" ref="C198:C200" si="3">IF(B198="",0,IF(B198="SX","CP cho sản xuất","Chi phí cho quản lý"))</f>
        <v>0</v>
      </c>
      <c r="D198" s="2"/>
      <c r="E198" s="2"/>
      <c r="F198" s="2"/>
      <c r="G198" s="2"/>
      <c r="H198" s="3"/>
      <c r="I198" s="2"/>
    </row>
    <row r="199" spans="1:9" x14ac:dyDescent="0.2">
      <c r="A199" s="2"/>
      <c r="B199" s="2"/>
      <c r="C199" s="2">
        <f t="shared" si="3"/>
        <v>0</v>
      </c>
      <c r="D199" s="2"/>
      <c r="E199" s="2"/>
      <c r="F199" s="2"/>
      <c r="G199" s="2"/>
      <c r="H199" s="3"/>
      <c r="I199" s="2"/>
    </row>
    <row r="200" spans="1:9" x14ac:dyDescent="0.2">
      <c r="A200" s="2"/>
      <c r="B200" s="2"/>
      <c r="C200" s="2">
        <f t="shared" si="3"/>
        <v>0</v>
      </c>
      <c r="D200" s="2"/>
      <c r="E200" s="2"/>
      <c r="F200" s="2"/>
      <c r="G200" s="2"/>
      <c r="H200" s="3"/>
      <c r="I200" s="2"/>
    </row>
  </sheetData>
  <dataValidations count="2">
    <dataValidation type="list" allowBlank="1" showInputMessage="1" showErrorMessage="1" sqref="B5:B200">
      <formula1>"SX,QL"</formula1>
    </dataValidation>
    <dataValidation type="list" allowBlank="1" showInputMessage="1" showErrorMessage="1" sqref="F5:F200">
      <formula1>"1542,1543,642"</formula1>
    </dataValidation>
  </dataValidation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000"/>
  <sheetViews>
    <sheetView showZeros="0" workbookViewId="0">
      <selection activeCell="I12" sqref="I12"/>
    </sheetView>
  </sheetViews>
  <sheetFormatPr defaultRowHeight="14.25" x14ac:dyDescent="0.2"/>
  <cols>
    <col min="1" max="1" width="6.7109375" style="1" customWidth="1"/>
    <col min="2" max="2" width="16.85546875" style="1" customWidth="1"/>
    <col min="3" max="3" width="8.140625" style="1" customWidth="1"/>
    <col min="4" max="4" width="11.140625" style="1" customWidth="1"/>
    <col min="5" max="5" width="12" style="1" customWidth="1"/>
    <col min="6" max="6" width="12.7109375" style="1" customWidth="1"/>
    <col min="7" max="7" width="12" style="1" customWidth="1"/>
    <col min="8" max="8" width="15.5703125" style="1" customWidth="1"/>
    <col min="9" max="9" width="16.5703125" style="1" customWidth="1"/>
    <col min="10" max="10" width="27.5703125" style="1" customWidth="1"/>
    <col min="11" max="11" width="11.42578125" style="1" customWidth="1"/>
    <col min="12" max="12" width="18.7109375" style="1" customWidth="1"/>
    <col min="13" max="13" width="12.85546875" style="1" customWidth="1"/>
    <col min="14" max="15" width="15.140625" style="1" customWidth="1"/>
    <col min="16" max="16" width="14.85546875" style="1" customWidth="1"/>
    <col min="17" max="19" width="15.42578125" style="1" customWidth="1"/>
    <col min="20" max="16384" width="9.140625" style="1"/>
  </cols>
  <sheetData>
    <row r="2" spans="1:19" ht="15" x14ac:dyDescent="0.25">
      <c r="A2" s="24" t="s">
        <v>154</v>
      </c>
    </row>
    <row r="3" spans="1:19" x14ac:dyDescent="0.2">
      <c r="H3" s="19">
        <f>SUM($H$5:$H$1000)</f>
        <v>705314.93688836577</v>
      </c>
      <c r="J3" s="19">
        <f>SUM(J5:J1000)</f>
        <v>705314.93688836566</v>
      </c>
      <c r="K3" s="19">
        <f>SUM(K5:K1000)</f>
        <v>1</v>
      </c>
      <c r="L3" s="19">
        <f>SUM(L5:L500)</f>
        <v>4584563.0813695053</v>
      </c>
      <c r="P3" s="18">
        <f>SUMIF(TL!$F$5:$F$200,1542,TL!$H$5:$H$200)</f>
        <v>3000000</v>
      </c>
      <c r="R3" s="18">
        <f>SUMIF(TL!$F$5:$F$200,1543,TL!$H$5:$H$200)</f>
        <v>2500000</v>
      </c>
      <c r="S3" s="18"/>
    </row>
    <row r="4" spans="1:19" ht="15" x14ac:dyDescent="0.25">
      <c r="A4" s="17" t="s">
        <v>145</v>
      </c>
      <c r="B4" s="17" t="s">
        <v>146</v>
      </c>
      <c r="C4" s="17" t="s">
        <v>147</v>
      </c>
      <c r="D4" s="17" t="s">
        <v>148</v>
      </c>
      <c r="E4" s="17" t="s">
        <v>6</v>
      </c>
      <c r="F4" s="17" t="s">
        <v>149</v>
      </c>
      <c r="G4" s="17" t="s">
        <v>150</v>
      </c>
      <c r="H4" s="17" t="s">
        <v>18</v>
      </c>
      <c r="I4" s="17" t="s">
        <v>151</v>
      </c>
      <c r="J4" s="17" t="s">
        <v>152</v>
      </c>
      <c r="K4" s="17" t="s">
        <v>156</v>
      </c>
      <c r="L4" s="17" t="s">
        <v>155</v>
      </c>
      <c r="M4" s="17" t="s">
        <v>157</v>
      </c>
      <c r="N4" s="17" t="s">
        <v>158</v>
      </c>
      <c r="O4" s="17" t="s">
        <v>159</v>
      </c>
      <c r="P4" s="17" t="s">
        <v>171</v>
      </c>
      <c r="Q4" s="17" t="s">
        <v>172</v>
      </c>
      <c r="R4" s="17" t="s">
        <v>173</v>
      </c>
      <c r="S4" s="17" t="s">
        <v>174</v>
      </c>
    </row>
    <row r="5" spans="1:19" x14ac:dyDescent="0.2">
      <c r="A5" s="2" t="str">
        <f>CT!A5</f>
        <v>TP001</v>
      </c>
      <c r="B5" s="2" t="str">
        <f>IF(A5=0,0,VLOOKUP(A5,DM!$C$5:$G$500,2,0))</f>
        <v>Thành phẩm 001</v>
      </c>
      <c r="C5" s="2" t="str">
        <f>CT!C5</f>
        <v>VT001</v>
      </c>
      <c r="D5" s="2" t="str">
        <f>IF(C5=0,0,VLOOKUP(C5,DM!$C$5:$G$500,2,0))</f>
        <v>Vật tư 1</v>
      </c>
      <c r="E5" s="2" t="str">
        <f>IF(C5=0,0,VLOOKUP(C5,DM!$C$5:$G$500,3,0))</f>
        <v>Kg</v>
      </c>
      <c r="F5" s="3">
        <f>CT!F5</f>
        <v>1</v>
      </c>
      <c r="G5" s="3">
        <f>IF(C5=0,0,VLOOKUP(HS!C5,Xuat!$D$5:$K$1000,8,0))</f>
        <v>23922.077922077922</v>
      </c>
      <c r="H5" s="3">
        <f>F5*G5</f>
        <v>23922.077922077922</v>
      </c>
      <c r="I5" s="2">
        <f>IF(DM!B5=0,0,IF(DM!B5=1521,0,IF(DM!B5=1522,0,DM!C5)))</f>
        <v>0</v>
      </c>
      <c r="J5" s="3">
        <f>IF(I5=0,0,SUMIF($A$5:$A$1000,I5,$H$5:$H$1000))</f>
        <v>0</v>
      </c>
      <c r="K5" s="3">
        <f>J5/$J$3</f>
        <v>0</v>
      </c>
      <c r="L5" s="3">
        <f>K5*Xuat!$M$3</f>
        <v>0</v>
      </c>
      <c r="M5" s="3">
        <f>IF(I5=0,0,SUMIF(Nhap!$F$5:$F$1000,HS!I5,Nhap!$I$5:$I$1000))</f>
        <v>0</v>
      </c>
      <c r="N5" s="3">
        <f>IF(M5=0,0,L5/M5)</f>
        <v>0</v>
      </c>
      <c r="O5" s="3">
        <f>N5/SUM($N$5:$N$500)</f>
        <v>0</v>
      </c>
      <c r="P5" s="3">
        <f>O5*$P$3</f>
        <v>0</v>
      </c>
      <c r="Q5" s="3">
        <f>IF(P5=0,0,P5/M5)</f>
        <v>0</v>
      </c>
      <c r="R5" s="3">
        <f>O5*$R$3</f>
        <v>0</v>
      </c>
      <c r="S5" s="3">
        <f>IF(R5=0,0,R5/M5)</f>
        <v>0</v>
      </c>
    </row>
    <row r="6" spans="1:19" x14ac:dyDescent="0.2">
      <c r="A6" s="2" t="str">
        <f>CT!A6</f>
        <v>TP001</v>
      </c>
      <c r="B6" s="2" t="str">
        <f>IF(A6=0,0,VLOOKUP(A6,DM!$C$5:$G$500,2,0))</f>
        <v>Thành phẩm 001</v>
      </c>
      <c r="C6" s="2" t="str">
        <f>CT!C6</f>
        <v>VT004</v>
      </c>
      <c r="D6" s="2" t="str">
        <f>IF(C6=0,0,VLOOKUP(C6,DM!$C$5:$G$500,2,0))</f>
        <v>Vật tư 4</v>
      </c>
      <c r="E6" s="2" t="str">
        <f>IF(C6=0,0,VLOOKUP(C6,DM!$C$5:$G$500,3,0))</f>
        <v>Kg</v>
      </c>
      <c r="F6" s="3">
        <f>CT!F6</f>
        <v>1</v>
      </c>
      <c r="G6" s="3">
        <f>IF(C6=0,0,VLOOKUP(HS!C6,Xuat!$D$5:$K$1000,8,0))</f>
        <v>40100</v>
      </c>
      <c r="H6" s="3">
        <f t="shared" ref="H6:H69" si="0">F6*G6</f>
        <v>40100</v>
      </c>
      <c r="I6" s="2">
        <f>IF(DM!B6=0,0,IF(DM!B6=1521,0,IF(DM!B6=1522,0,DM!C6)))</f>
        <v>0</v>
      </c>
      <c r="J6" s="3">
        <f t="shared" ref="J6:J69" si="1">IF(I6=0,0,SUMIF($A$5:$A$1000,I6,$H$5:$H$1000))</f>
        <v>0</v>
      </c>
      <c r="K6" s="3">
        <f t="shared" ref="K6:K69" si="2">J6/$J$3</f>
        <v>0</v>
      </c>
      <c r="L6" s="3">
        <f>K6*Xuat!$M$3</f>
        <v>0</v>
      </c>
      <c r="M6" s="3">
        <f>IF(I6=0,0,SUMIF(Nhap!$F$5:$F$1000,HS!I6,Nhap!$I$5:$I$1000))</f>
        <v>0</v>
      </c>
      <c r="N6" s="3">
        <f t="shared" ref="N6:N69" si="3">IF(M6=0,0,L6/M6)</f>
        <v>0</v>
      </c>
      <c r="O6" s="3">
        <f t="shared" ref="O6:O69" si="4">N6/SUM($N$5:$N$500)</f>
        <v>0</v>
      </c>
      <c r="P6" s="3">
        <f t="shared" ref="P6:P69" si="5">O6*$P$3</f>
        <v>0</v>
      </c>
      <c r="Q6" s="3">
        <f t="shared" ref="Q6:Q69" si="6">IF(P6=0,0,P6/M6)</f>
        <v>0</v>
      </c>
      <c r="R6" s="3">
        <f t="shared" ref="R6:R69" si="7">O6*$R$3</f>
        <v>0</v>
      </c>
      <c r="S6" s="3">
        <f t="shared" ref="S6:S69" si="8">IF(R6=0,0,R6/M6)</f>
        <v>0</v>
      </c>
    </row>
    <row r="7" spans="1:19" x14ac:dyDescent="0.2">
      <c r="A7" s="2" t="str">
        <f>CT!A7</f>
        <v>TP001</v>
      </c>
      <c r="B7" s="2" t="str">
        <f>IF(A7=0,0,VLOOKUP(A7,DM!$C$5:$G$500,2,0))</f>
        <v>Thành phẩm 001</v>
      </c>
      <c r="C7" s="2" t="str">
        <f>CT!C7</f>
        <v>VT003</v>
      </c>
      <c r="D7" s="2" t="str">
        <f>IF(C7=0,0,VLOOKUP(C7,DM!$C$5:$G$500,2,0))</f>
        <v>Vật tư 3</v>
      </c>
      <c r="E7" s="2" t="str">
        <f>IF(C7=0,0,VLOOKUP(C7,DM!$C$5:$G$500,3,0))</f>
        <v>Kg</v>
      </c>
      <c r="F7" s="3">
        <f>CT!F7</f>
        <v>1</v>
      </c>
      <c r="G7" s="3">
        <f>IF(C7=0,0,VLOOKUP(HS!C7,Xuat!$D$5:$K$1000,8,0))</f>
        <v>56384.615384615383</v>
      </c>
      <c r="H7" s="3">
        <f t="shared" si="0"/>
        <v>56384.615384615383</v>
      </c>
      <c r="I7" s="2">
        <f>IF(DM!B7=0,0,IF(DM!B7=1521,0,IF(DM!B7=1522,0,DM!C7)))</f>
        <v>0</v>
      </c>
      <c r="J7" s="3">
        <f t="shared" si="1"/>
        <v>0</v>
      </c>
      <c r="K7" s="3">
        <f t="shared" si="2"/>
        <v>0</v>
      </c>
      <c r="L7" s="3">
        <f>K7*Xuat!$M$3</f>
        <v>0</v>
      </c>
      <c r="M7" s="3">
        <f>IF(I7=0,0,SUMIF(Nhap!$F$5:$F$1000,HS!I7,Nhap!$I$5:$I$1000))</f>
        <v>0</v>
      </c>
      <c r="N7" s="3">
        <f t="shared" si="3"/>
        <v>0</v>
      </c>
      <c r="O7" s="3">
        <f t="shared" si="4"/>
        <v>0</v>
      </c>
      <c r="P7" s="3">
        <f t="shared" si="5"/>
        <v>0</v>
      </c>
      <c r="Q7" s="3">
        <f t="shared" si="6"/>
        <v>0</v>
      </c>
      <c r="R7" s="3">
        <f t="shared" si="7"/>
        <v>0</v>
      </c>
      <c r="S7" s="3">
        <f t="shared" si="8"/>
        <v>0</v>
      </c>
    </row>
    <row r="8" spans="1:19" x14ac:dyDescent="0.2">
      <c r="A8" s="2" t="str">
        <f>CT!A8</f>
        <v>TP002</v>
      </c>
      <c r="B8" s="2" t="str">
        <f>IF(A8=0,0,VLOOKUP(A8,DM!$C$5:$G$500,2,0))</f>
        <v>Thành phẩm 002</v>
      </c>
      <c r="C8" s="2" t="str">
        <f>CT!C8</f>
        <v>VT010</v>
      </c>
      <c r="D8" s="2" t="str">
        <f>IF(C8=0,0,VLOOKUP(C8,DM!$C$5:$G$500,2,0))</f>
        <v>Vật tư 10</v>
      </c>
      <c r="E8" s="2" t="str">
        <f>IF(C8=0,0,VLOOKUP(C8,DM!$C$5:$G$500,3,0))</f>
        <v>Kg</v>
      </c>
      <c r="F8" s="3">
        <f>CT!F8</f>
        <v>1</v>
      </c>
      <c r="G8" s="3">
        <f>IF(C8=0,0,VLOOKUP(HS!C8,Xuat!$D$5:$K$1000,8,0))</f>
        <v>25185.185185185186</v>
      </c>
      <c r="H8" s="3">
        <f t="shared" si="0"/>
        <v>25185.185185185186</v>
      </c>
      <c r="I8" s="2">
        <f>IF(DM!B8=0,0,IF(DM!B8=1521,0,IF(DM!B8=1522,0,DM!C8)))</f>
        <v>0</v>
      </c>
      <c r="J8" s="3">
        <f t="shared" si="1"/>
        <v>0</v>
      </c>
      <c r="K8" s="3">
        <f t="shared" si="2"/>
        <v>0</v>
      </c>
      <c r="L8" s="3">
        <f>K8*Xuat!$M$3</f>
        <v>0</v>
      </c>
      <c r="M8" s="3">
        <f>IF(I8=0,0,SUMIF(Nhap!$F$5:$F$1000,HS!I8,Nhap!$I$5:$I$1000))</f>
        <v>0</v>
      </c>
      <c r="N8" s="3">
        <f t="shared" si="3"/>
        <v>0</v>
      </c>
      <c r="O8" s="3">
        <f t="shared" si="4"/>
        <v>0</v>
      </c>
      <c r="P8" s="3">
        <f t="shared" si="5"/>
        <v>0</v>
      </c>
      <c r="Q8" s="3">
        <f t="shared" si="6"/>
        <v>0</v>
      </c>
      <c r="R8" s="3">
        <f t="shared" si="7"/>
        <v>0</v>
      </c>
      <c r="S8" s="3">
        <f t="shared" si="8"/>
        <v>0</v>
      </c>
    </row>
    <row r="9" spans="1:19" x14ac:dyDescent="0.2">
      <c r="A9" s="2" t="str">
        <f>CT!A9</f>
        <v>TP002</v>
      </c>
      <c r="B9" s="2" t="str">
        <f>IF(A9=0,0,VLOOKUP(A9,DM!$C$5:$G$500,2,0))</f>
        <v>Thành phẩm 002</v>
      </c>
      <c r="C9" s="2" t="str">
        <f>CT!C9</f>
        <v>VT004</v>
      </c>
      <c r="D9" s="2" t="str">
        <f>IF(C9=0,0,VLOOKUP(C9,DM!$C$5:$G$500,2,0))</f>
        <v>Vật tư 4</v>
      </c>
      <c r="E9" s="2" t="str">
        <f>IF(C9=0,0,VLOOKUP(C9,DM!$C$5:$G$500,3,0))</f>
        <v>Kg</v>
      </c>
      <c r="F9" s="3">
        <f>CT!F9</f>
        <v>2</v>
      </c>
      <c r="G9" s="3">
        <f>IF(C9=0,0,VLOOKUP(HS!C9,Xuat!$D$5:$K$1000,8,0))</f>
        <v>40100</v>
      </c>
      <c r="H9" s="3">
        <f t="shared" si="0"/>
        <v>80200</v>
      </c>
      <c r="I9" s="2">
        <f>IF(DM!B9=0,0,IF(DM!B9=1521,0,IF(DM!B9=1522,0,DM!C9)))</f>
        <v>0</v>
      </c>
      <c r="J9" s="3">
        <f t="shared" si="1"/>
        <v>0</v>
      </c>
      <c r="K9" s="3">
        <f t="shared" si="2"/>
        <v>0</v>
      </c>
      <c r="L9" s="3">
        <f>K9*Xuat!$M$3</f>
        <v>0</v>
      </c>
      <c r="M9" s="3">
        <f>IF(I9=0,0,SUMIF(Nhap!$F$5:$F$1000,HS!I9,Nhap!$I$5:$I$1000))</f>
        <v>0</v>
      </c>
      <c r="N9" s="3">
        <f t="shared" si="3"/>
        <v>0</v>
      </c>
      <c r="O9" s="3">
        <f t="shared" si="4"/>
        <v>0</v>
      </c>
      <c r="P9" s="3">
        <f t="shared" si="5"/>
        <v>0</v>
      </c>
      <c r="Q9" s="3">
        <f t="shared" si="6"/>
        <v>0</v>
      </c>
      <c r="R9" s="3">
        <f t="shared" si="7"/>
        <v>0</v>
      </c>
      <c r="S9" s="3">
        <f t="shared" si="8"/>
        <v>0</v>
      </c>
    </row>
    <row r="10" spans="1:19" x14ac:dyDescent="0.2">
      <c r="A10" s="2" t="str">
        <f>CT!A10</f>
        <v>TP002</v>
      </c>
      <c r="B10" s="2" t="str">
        <f>IF(A10=0,0,VLOOKUP(A10,DM!$C$5:$G$500,2,0))</f>
        <v>Thành phẩm 002</v>
      </c>
      <c r="C10" s="2" t="str">
        <f>CT!C10</f>
        <v>VT006</v>
      </c>
      <c r="D10" s="2" t="str">
        <f>IF(C10=0,0,VLOOKUP(C10,DM!$C$5:$G$500,2,0))</f>
        <v>Vật tư 6</v>
      </c>
      <c r="E10" s="2" t="str">
        <f>IF(C10=0,0,VLOOKUP(C10,DM!$C$5:$G$500,3,0))</f>
        <v>Kg</v>
      </c>
      <c r="F10" s="3">
        <f>CT!F10</f>
        <v>1</v>
      </c>
      <c r="G10" s="3">
        <f>IF(C10=0,0,VLOOKUP(HS!C10,Xuat!$D$5:$K$1000,8,0))</f>
        <v>20149.253731343284</v>
      </c>
      <c r="H10" s="3">
        <f t="shared" si="0"/>
        <v>20149.253731343284</v>
      </c>
      <c r="I10" s="2">
        <f>IF(DM!B10=0,0,IF(DM!B10=1521,0,IF(DM!B10=1522,0,DM!C10)))</f>
        <v>0</v>
      </c>
      <c r="J10" s="3">
        <f t="shared" si="1"/>
        <v>0</v>
      </c>
      <c r="K10" s="3">
        <f t="shared" si="2"/>
        <v>0</v>
      </c>
      <c r="L10" s="3">
        <f>K10*Xuat!$M$3</f>
        <v>0</v>
      </c>
      <c r="M10" s="3">
        <f>IF(I10=0,0,SUMIF(Nhap!$F$5:$F$1000,HS!I10,Nhap!$I$5:$I$1000))</f>
        <v>0</v>
      </c>
      <c r="N10" s="3">
        <f t="shared" si="3"/>
        <v>0</v>
      </c>
      <c r="O10" s="3">
        <f t="shared" si="4"/>
        <v>0</v>
      </c>
      <c r="P10" s="3">
        <f t="shared" si="5"/>
        <v>0</v>
      </c>
      <c r="Q10" s="3">
        <f t="shared" si="6"/>
        <v>0</v>
      </c>
      <c r="R10" s="3">
        <f t="shared" si="7"/>
        <v>0</v>
      </c>
      <c r="S10" s="3">
        <f t="shared" si="8"/>
        <v>0</v>
      </c>
    </row>
    <row r="11" spans="1:19" x14ac:dyDescent="0.2">
      <c r="A11" s="2" t="str">
        <f>CT!A11</f>
        <v>TP002</v>
      </c>
      <c r="B11" s="2" t="str">
        <f>IF(A11=0,0,VLOOKUP(A11,DM!$C$5:$G$500,2,0))</f>
        <v>Thành phẩm 002</v>
      </c>
      <c r="C11" s="2" t="str">
        <f>CT!C11</f>
        <v>VT008</v>
      </c>
      <c r="D11" s="2" t="str">
        <f>IF(C11=0,0,VLOOKUP(C11,DM!$C$5:$G$500,2,0))</f>
        <v>Vật tư 8</v>
      </c>
      <c r="E11" s="2" t="str">
        <f>IF(C11=0,0,VLOOKUP(C11,DM!$C$5:$G$500,3,0))</f>
        <v>Kg</v>
      </c>
      <c r="F11" s="3">
        <f>CT!F11</f>
        <v>1</v>
      </c>
      <c r="G11" s="3">
        <f>IF(C11=0,0,VLOOKUP(HS!C11,Xuat!$D$5:$K$1000,8,0))</f>
        <v>43441.860465116282</v>
      </c>
      <c r="H11" s="3">
        <f t="shared" si="0"/>
        <v>43441.860465116282</v>
      </c>
      <c r="I11" s="2">
        <f>IF(DM!B11=0,0,IF(DM!B11=1521,0,IF(DM!B11=1522,0,DM!C11)))</f>
        <v>0</v>
      </c>
      <c r="J11" s="3">
        <f t="shared" si="1"/>
        <v>0</v>
      </c>
      <c r="K11" s="3">
        <f t="shared" si="2"/>
        <v>0</v>
      </c>
      <c r="L11" s="3">
        <f>K11*Xuat!$M$3</f>
        <v>0</v>
      </c>
      <c r="M11" s="3">
        <f>IF(I11=0,0,SUMIF(Nhap!$F$5:$F$1000,HS!I11,Nhap!$I$5:$I$1000))</f>
        <v>0</v>
      </c>
      <c r="N11" s="3">
        <f t="shared" si="3"/>
        <v>0</v>
      </c>
      <c r="O11" s="3">
        <f t="shared" si="4"/>
        <v>0</v>
      </c>
      <c r="P11" s="3">
        <f t="shared" si="5"/>
        <v>0</v>
      </c>
      <c r="Q11" s="3">
        <f t="shared" si="6"/>
        <v>0</v>
      </c>
      <c r="R11" s="3">
        <f t="shared" si="7"/>
        <v>0</v>
      </c>
      <c r="S11" s="3">
        <f t="shared" si="8"/>
        <v>0</v>
      </c>
    </row>
    <row r="12" spans="1:19" x14ac:dyDescent="0.2">
      <c r="A12" s="2" t="str">
        <f>CT!A12</f>
        <v>TP003</v>
      </c>
      <c r="B12" s="2" t="str">
        <f>IF(A12=0,0,VLOOKUP(A12,DM!$C$5:$G$500,2,0))</f>
        <v>Thành phẩm 003</v>
      </c>
      <c r="C12" s="2" t="str">
        <f>CT!C12</f>
        <v>VT003</v>
      </c>
      <c r="D12" s="2" t="str">
        <f>IF(C12=0,0,VLOOKUP(C12,DM!$C$5:$G$500,2,0))</f>
        <v>Vật tư 3</v>
      </c>
      <c r="E12" s="2" t="str">
        <f>IF(C12=0,0,VLOOKUP(C12,DM!$C$5:$G$500,3,0))</f>
        <v>Kg</v>
      </c>
      <c r="F12" s="3">
        <f>CT!F12</f>
        <v>1</v>
      </c>
      <c r="G12" s="3">
        <f>IF(C12=0,0,VLOOKUP(HS!C12,Xuat!$D$5:$K$1000,8,0))</f>
        <v>56384.615384615383</v>
      </c>
      <c r="H12" s="3">
        <f t="shared" si="0"/>
        <v>56384.615384615383</v>
      </c>
      <c r="I12" s="2">
        <f>IF(DM!B12=0,0,IF(DM!B12=1521,0,IF(DM!B12=1522,0,DM!C12)))</f>
        <v>0</v>
      </c>
      <c r="J12" s="3">
        <f t="shared" si="1"/>
        <v>0</v>
      </c>
      <c r="K12" s="3">
        <f t="shared" si="2"/>
        <v>0</v>
      </c>
      <c r="L12" s="3">
        <f>K12*Xuat!$M$3</f>
        <v>0</v>
      </c>
      <c r="M12" s="3">
        <f>IF(I12=0,0,SUMIF(Nhap!$F$5:$F$1000,HS!I12,Nhap!$I$5:$I$1000))</f>
        <v>0</v>
      </c>
      <c r="N12" s="3">
        <f t="shared" si="3"/>
        <v>0</v>
      </c>
      <c r="O12" s="3">
        <f t="shared" si="4"/>
        <v>0</v>
      </c>
      <c r="P12" s="3">
        <f t="shared" si="5"/>
        <v>0</v>
      </c>
      <c r="Q12" s="3">
        <f t="shared" si="6"/>
        <v>0</v>
      </c>
      <c r="R12" s="3">
        <f t="shared" si="7"/>
        <v>0</v>
      </c>
      <c r="S12" s="3">
        <f t="shared" si="8"/>
        <v>0</v>
      </c>
    </row>
    <row r="13" spans="1:19" x14ac:dyDescent="0.2">
      <c r="A13" s="2" t="str">
        <f>CT!A13</f>
        <v>TP003</v>
      </c>
      <c r="B13" s="2" t="str">
        <f>IF(A13=0,0,VLOOKUP(A13,DM!$C$5:$G$500,2,0))</f>
        <v>Thành phẩm 003</v>
      </c>
      <c r="C13" s="2" t="str">
        <f>CT!C13</f>
        <v>VT009</v>
      </c>
      <c r="D13" s="2" t="str">
        <f>IF(C13=0,0,VLOOKUP(C13,DM!$C$5:$G$500,2,0))</f>
        <v>Vật tư 9</v>
      </c>
      <c r="E13" s="2" t="str">
        <f>IF(C13=0,0,VLOOKUP(C13,DM!$C$5:$G$500,3,0))</f>
        <v>Kg</v>
      </c>
      <c r="F13" s="3">
        <f>CT!F13</f>
        <v>1</v>
      </c>
      <c r="G13" s="3">
        <f>IF(C13=0,0,VLOOKUP(HS!C13,Xuat!$D$5:$K$1000,8,0))</f>
        <v>30068.96551724138</v>
      </c>
      <c r="H13" s="3">
        <f t="shared" si="0"/>
        <v>30068.96551724138</v>
      </c>
      <c r="I13" s="2">
        <f>IF(DM!B13=0,0,IF(DM!B13=1521,0,IF(DM!B13=1522,0,DM!C13)))</f>
        <v>0</v>
      </c>
      <c r="J13" s="3">
        <f t="shared" si="1"/>
        <v>0</v>
      </c>
      <c r="K13" s="3">
        <f t="shared" si="2"/>
        <v>0</v>
      </c>
      <c r="L13" s="3">
        <f>K13*Xuat!$M$3</f>
        <v>0</v>
      </c>
      <c r="M13" s="3">
        <f>IF(I13=0,0,SUMIF(Nhap!$F$5:$F$1000,HS!I13,Nhap!$I$5:$I$1000))</f>
        <v>0</v>
      </c>
      <c r="N13" s="3">
        <f t="shared" si="3"/>
        <v>0</v>
      </c>
      <c r="O13" s="3">
        <f t="shared" si="4"/>
        <v>0</v>
      </c>
      <c r="P13" s="3">
        <f t="shared" si="5"/>
        <v>0</v>
      </c>
      <c r="Q13" s="3">
        <f t="shared" si="6"/>
        <v>0</v>
      </c>
      <c r="R13" s="3">
        <f t="shared" si="7"/>
        <v>0</v>
      </c>
      <c r="S13" s="3">
        <f t="shared" si="8"/>
        <v>0</v>
      </c>
    </row>
    <row r="14" spans="1:19" x14ac:dyDescent="0.2">
      <c r="A14" s="2" t="str">
        <f>CT!A14</f>
        <v>TP004</v>
      </c>
      <c r="B14" s="2" t="str">
        <f>IF(A14=0,0,VLOOKUP(A14,DM!$C$5:$G$500,2,0))</f>
        <v>Thành phẩm 004</v>
      </c>
      <c r="C14" s="2" t="str">
        <f>CT!C14</f>
        <v>VT001</v>
      </c>
      <c r="D14" s="2" t="str">
        <f>IF(C14=0,0,VLOOKUP(C14,DM!$C$5:$G$500,2,0))</f>
        <v>Vật tư 1</v>
      </c>
      <c r="E14" s="2" t="str">
        <f>IF(C14=0,0,VLOOKUP(C14,DM!$C$5:$G$500,3,0))</f>
        <v>Kg</v>
      </c>
      <c r="F14" s="3">
        <f>CT!F14</f>
        <v>2</v>
      </c>
      <c r="G14" s="3">
        <f>IF(C14=0,0,VLOOKUP(HS!C14,Xuat!$D$5:$K$1000,8,0))</f>
        <v>23922.077922077922</v>
      </c>
      <c r="H14" s="3">
        <f t="shared" si="0"/>
        <v>47844.155844155845</v>
      </c>
      <c r="I14" s="2">
        <f>IF(DM!B14=0,0,IF(DM!B14=1521,0,IF(DM!B14=1522,0,DM!C14)))</f>
        <v>0</v>
      </c>
      <c r="J14" s="3">
        <f t="shared" si="1"/>
        <v>0</v>
      </c>
      <c r="K14" s="3">
        <f t="shared" si="2"/>
        <v>0</v>
      </c>
      <c r="L14" s="3">
        <f>K14*Xuat!$M$3</f>
        <v>0</v>
      </c>
      <c r="M14" s="3">
        <f>IF(I14=0,0,SUMIF(Nhap!$F$5:$F$1000,HS!I14,Nhap!$I$5:$I$1000))</f>
        <v>0</v>
      </c>
      <c r="N14" s="3">
        <f t="shared" si="3"/>
        <v>0</v>
      </c>
      <c r="O14" s="3">
        <f t="shared" si="4"/>
        <v>0</v>
      </c>
      <c r="P14" s="3">
        <f t="shared" si="5"/>
        <v>0</v>
      </c>
      <c r="Q14" s="3">
        <f t="shared" si="6"/>
        <v>0</v>
      </c>
      <c r="R14" s="3">
        <f t="shared" si="7"/>
        <v>0</v>
      </c>
      <c r="S14" s="3">
        <f t="shared" si="8"/>
        <v>0</v>
      </c>
    </row>
    <row r="15" spans="1:19" x14ac:dyDescent="0.2">
      <c r="A15" s="2" t="str">
        <f>CT!A15</f>
        <v>TP004</v>
      </c>
      <c r="B15" s="2" t="str">
        <f>IF(A15=0,0,VLOOKUP(A15,DM!$C$5:$G$500,2,0))</f>
        <v>Thành phẩm 004</v>
      </c>
      <c r="C15" s="2" t="str">
        <f>CT!C15</f>
        <v>VT009</v>
      </c>
      <c r="D15" s="2" t="str">
        <f>IF(C15=0,0,VLOOKUP(C15,DM!$C$5:$G$500,2,0))</f>
        <v>Vật tư 9</v>
      </c>
      <c r="E15" s="2" t="str">
        <f>IF(C15=0,0,VLOOKUP(C15,DM!$C$5:$G$500,3,0))</f>
        <v>Kg</v>
      </c>
      <c r="F15" s="3">
        <f>CT!F15</f>
        <v>1</v>
      </c>
      <c r="G15" s="3">
        <f>IF(C15=0,0,VLOOKUP(HS!C15,Xuat!$D$5:$K$1000,8,0))</f>
        <v>30068.96551724138</v>
      </c>
      <c r="H15" s="3">
        <f t="shared" si="0"/>
        <v>30068.96551724138</v>
      </c>
      <c r="I15" s="2" t="str">
        <f>IF(DM!B15=0,0,IF(DM!B15=1521,0,IF(DM!B15=1522,0,DM!C15)))</f>
        <v>TP001</v>
      </c>
      <c r="J15" s="3">
        <f t="shared" si="1"/>
        <v>120406.69330669331</v>
      </c>
      <c r="K15" s="3">
        <f t="shared" si="2"/>
        <v>0.17071337498946346</v>
      </c>
      <c r="L15" s="3">
        <f>K15*Xuat!$M$3</f>
        <v>782646.23647268245</v>
      </c>
      <c r="M15" s="3">
        <f>IF(I15=0,0,SUMIF(Nhap!$F$5:$F$1000,HS!I15,Nhap!$I$5:$I$1000))</f>
        <v>4</v>
      </c>
      <c r="N15" s="3">
        <f t="shared" si="3"/>
        <v>195661.55911817061</v>
      </c>
      <c r="O15" s="3">
        <f t="shared" si="4"/>
        <v>9.3477606794582557E-2</v>
      </c>
      <c r="P15" s="3">
        <f t="shared" si="5"/>
        <v>280432.82038374769</v>
      </c>
      <c r="Q15" s="3">
        <f t="shared" si="6"/>
        <v>70108.205095936923</v>
      </c>
      <c r="R15" s="3">
        <f t="shared" si="7"/>
        <v>233694.01698645638</v>
      </c>
      <c r="S15" s="3">
        <f t="shared" si="8"/>
        <v>58423.504246614095</v>
      </c>
    </row>
    <row r="16" spans="1:19" x14ac:dyDescent="0.2">
      <c r="A16" s="2" t="str">
        <f>CT!A16</f>
        <v>TP004</v>
      </c>
      <c r="B16" s="2" t="str">
        <f>IF(A16=0,0,VLOOKUP(A16,DM!$C$5:$G$500,2,0))</f>
        <v>Thành phẩm 004</v>
      </c>
      <c r="C16" s="2" t="str">
        <f>CT!C16</f>
        <v>VT003</v>
      </c>
      <c r="D16" s="2" t="str">
        <f>IF(C16=0,0,VLOOKUP(C16,DM!$C$5:$G$500,2,0))</f>
        <v>Vật tư 3</v>
      </c>
      <c r="E16" s="2" t="str">
        <f>IF(C16=0,0,VLOOKUP(C16,DM!$C$5:$G$500,3,0))</f>
        <v>Kg</v>
      </c>
      <c r="F16" s="3">
        <f>CT!F16</f>
        <v>2</v>
      </c>
      <c r="G16" s="3">
        <f>IF(C16=0,0,VLOOKUP(HS!C16,Xuat!$D$5:$K$1000,8,0))</f>
        <v>56384.615384615383</v>
      </c>
      <c r="H16" s="3">
        <f t="shared" si="0"/>
        <v>112769.23076923077</v>
      </c>
      <c r="I16" s="2" t="str">
        <f>IF(DM!B16=0,0,IF(DM!B16=1521,0,IF(DM!B16=1522,0,DM!C16)))</f>
        <v>TP002</v>
      </c>
      <c r="J16" s="3">
        <f t="shared" si="1"/>
        <v>168976.29938164476</v>
      </c>
      <c r="K16" s="3">
        <f t="shared" si="2"/>
        <v>0.23957567115637257</v>
      </c>
      <c r="L16" s="3">
        <f>K16*Xuat!$M$3</f>
        <v>1098349.7771778267</v>
      </c>
      <c r="M16" s="3">
        <f>IF(I16=0,0,SUMIF(Nhap!$F$5:$F$1000,HS!I16,Nhap!$I$5:$I$1000))</f>
        <v>3</v>
      </c>
      <c r="N16" s="3">
        <f t="shared" si="3"/>
        <v>366116.59239260893</v>
      </c>
      <c r="O16" s="3">
        <f t="shared" si="4"/>
        <v>0.17491275761520028</v>
      </c>
      <c r="P16" s="3">
        <f t="shared" si="5"/>
        <v>524738.27284560085</v>
      </c>
      <c r="Q16" s="3">
        <f t="shared" si="6"/>
        <v>174912.75761520027</v>
      </c>
      <c r="R16" s="3">
        <f t="shared" si="7"/>
        <v>437281.89403800073</v>
      </c>
      <c r="S16" s="3">
        <f t="shared" si="8"/>
        <v>145760.63134600024</v>
      </c>
    </row>
    <row r="17" spans="1:19" x14ac:dyDescent="0.2">
      <c r="A17" s="2" t="str">
        <f>CT!A17</f>
        <v>TP004</v>
      </c>
      <c r="B17" s="2" t="str">
        <f>IF(A17=0,0,VLOOKUP(A17,DM!$C$5:$G$500,2,0))</f>
        <v>Thành phẩm 004</v>
      </c>
      <c r="C17" s="2" t="str">
        <f>CT!C17</f>
        <v>VT004</v>
      </c>
      <c r="D17" s="2" t="str">
        <f>IF(C17=0,0,VLOOKUP(C17,DM!$C$5:$G$500,2,0))</f>
        <v>Vật tư 4</v>
      </c>
      <c r="E17" s="2" t="str">
        <f>IF(C17=0,0,VLOOKUP(C17,DM!$C$5:$G$500,3,0))</f>
        <v>Kg</v>
      </c>
      <c r="F17" s="3">
        <f>CT!F17</f>
        <v>1</v>
      </c>
      <c r="G17" s="3">
        <f>IF(C17=0,0,VLOOKUP(HS!C17,Xuat!$D$5:$K$1000,8,0))</f>
        <v>40100</v>
      </c>
      <c r="H17" s="3">
        <f t="shared" si="0"/>
        <v>40100</v>
      </c>
      <c r="I17" s="2" t="str">
        <f>IF(DM!B17=0,0,IF(DM!B17=1521,0,IF(DM!B17=1522,0,DM!C17)))</f>
        <v>TP003</v>
      </c>
      <c r="J17" s="3">
        <f t="shared" si="1"/>
        <v>86453.580901856767</v>
      </c>
      <c r="K17" s="3">
        <f t="shared" si="2"/>
        <v>0.12257443644007256</v>
      </c>
      <c r="L17" s="3">
        <f>K17*Xuat!$M$3</f>
        <v>561950.23602282966</v>
      </c>
      <c r="M17" s="3">
        <f>IF(I17=0,0,SUMIF(Nhap!$F$5:$F$1000,HS!I17,Nhap!$I$5:$I$1000))</f>
        <v>2</v>
      </c>
      <c r="N17" s="3">
        <f t="shared" si="3"/>
        <v>280975.11801141483</v>
      </c>
      <c r="O17" s="3">
        <f t="shared" si="4"/>
        <v>0.13423628902328066</v>
      </c>
      <c r="P17" s="3">
        <f t="shared" si="5"/>
        <v>402708.867069842</v>
      </c>
      <c r="Q17" s="3">
        <f t="shared" si="6"/>
        <v>201354.433534921</v>
      </c>
      <c r="R17" s="3">
        <f t="shared" si="7"/>
        <v>335590.72255820164</v>
      </c>
      <c r="S17" s="3">
        <f t="shared" si="8"/>
        <v>167795.36127910082</v>
      </c>
    </row>
    <row r="18" spans="1:19" x14ac:dyDescent="0.2">
      <c r="A18" s="2" t="str">
        <f>CT!A18</f>
        <v>TP004</v>
      </c>
      <c r="B18" s="2" t="str">
        <f>IF(A18=0,0,VLOOKUP(A18,DM!$C$5:$G$500,2,0))</f>
        <v>Thành phẩm 004</v>
      </c>
      <c r="C18" s="2" t="str">
        <f>CT!C18</f>
        <v>VT008</v>
      </c>
      <c r="D18" s="2" t="str">
        <f>IF(C18=0,0,VLOOKUP(C18,DM!$C$5:$G$500,2,0))</f>
        <v>Vật tư 8</v>
      </c>
      <c r="E18" s="2" t="str">
        <f>IF(C18=0,0,VLOOKUP(C18,DM!$C$5:$G$500,3,0))</f>
        <v>Kg</v>
      </c>
      <c r="F18" s="3">
        <f>CT!F18</f>
        <v>1</v>
      </c>
      <c r="G18" s="3">
        <f>IF(C18=0,0,VLOOKUP(HS!C18,Xuat!$D$5:$K$1000,8,0))</f>
        <v>43441.860465116282</v>
      </c>
      <c r="H18" s="3">
        <f t="shared" si="0"/>
        <v>43441.860465116282</v>
      </c>
      <c r="I18" s="2" t="str">
        <f>IF(DM!B18=0,0,IF(DM!B18=1521,0,IF(DM!B18=1522,0,DM!C18)))</f>
        <v>TP004</v>
      </c>
      <c r="J18" s="3">
        <f t="shared" si="1"/>
        <v>274224.21259574429</v>
      </c>
      <c r="K18" s="3">
        <f t="shared" si="2"/>
        <v>0.38879683139214072</v>
      </c>
      <c r="L18" s="3">
        <f>K18*Xuat!$M$3</f>
        <v>1782463.5993538527</v>
      </c>
      <c r="M18" s="3">
        <f>IF(I18=0,0,SUMIF(Nhap!$F$5:$F$1000,HS!I18,Nhap!$I$5:$I$1000))</f>
        <v>2</v>
      </c>
      <c r="N18" s="3">
        <f t="shared" si="3"/>
        <v>891231.79967692634</v>
      </c>
      <c r="O18" s="3">
        <f t="shared" si="4"/>
        <v>0.42578734478300023</v>
      </c>
      <c r="P18" s="3">
        <f t="shared" si="5"/>
        <v>1277362.0343490008</v>
      </c>
      <c r="Q18" s="3">
        <f t="shared" si="6"/>
        <v>638681.01717450039</v>
      </c>
      <c r="R18" s="3">
        <f t="shared" si="7"/>
        <v>1064468.3619575007</v>
      </c>
      <c r="S18" s="3">
        <f t="shared" si="8"/>
        <v>532234.18097875034</v>
      </c>
    </row>
    <row r="19" spans="1:19" x14ac:dyDescent="0.2">
      <c r="A19" s="2" t="str">
        <f>CT!A19</f>
        <v>TP005</v>
      </c>
      <c r="B19" s="2" t="str">
        <f>IF(A19=0,0,VLOOKUP(A19,DM!$C$5:$G$500,2,0))</f>
        <v>Thành phẩm 005</v>
      </c>
      <c r="C19" s="2" t="str">
        <f>CT!C19</f>
        <v>VT009</v>
      </c>
      <c r="D19" s="2" t="str">
        <f>IF(C19=0,0,VLOOKUP(C19,DM!$C$5:$G$500,2,0))</f>
        <v>Vật tư 9</v>
      </c>
      <c r="E19" s="2" t="str">
        <f>IF(C19=0,0,VLOOKUP(C19,DM!$C$5:$G$500,3,0))</f>
        <v>Kg</v>
      </c>
      <c r="F19" s="3">
        <f>CT!F19</f>
        <v>1</v>
      </c>
      <c r="G19" s="3">
        <f>IF(C19=0,0,VLOOKUP(HS!C19,Xuat!$D$5:$K$1000,8,0))</f>
        <v>30068.96551724138</v>
      </c>
      <c r="H19" s="3">
        <f t="shared" si="0"/>
        <v>30068.96551724138</v>
      </c>
      <c r="I19" s="2" t="str">
        <f>IF(DM!B19=0,0,IF(DM!B19=1521,0,IF(DM!B19=1522,0,DM!C19)))</f>
        <v>TP005</v>
      </c>
      <c r="J19" s="3">
        <f t="shared" si="1"/>
        <v>55254.150702426567</v>
      </c>
      <c r="K19" s="3">
        <f t="shared" si="2"/>
        <v>7.8339686021950738E-2</v>
      </c>
      <c r="L19" s="3">
        <f>K19*Xuat!$M$3</f>
        <v>359153.23234231403</v>
      </c>
      <c r="M19" s="3">
        <f>IF(I19=0,0,SUMIF(Nhap!$F$5:$F$1000,HS!I19,Nhap!$I$5:$I$1000))</f>
        <v>1</v>
      </c>
      <c r="N19" s="3">
        <f t="shared" si="3"/>
        <v>359153.23234231403</v>
      </c>
      <c r="O19" s="3">
        <f t="shared" si="4"/>
        <v>0.17158600178393632</v>
      </c>
      <c r="P19" s="3">
        <f t="shared" si="5"/>
        <v>514758.00535180897</v>
      </c>
      <c r="Q19" s="3">
        <f t="shared" si="6"/>
        <v>514758.00535180897</v>
      </c>
      <c r="R19" s="3">
        <f t="shared" si="7"/>
        <v>428965.00445984083</v>
      </c>
      <c r="S19" s="3">
        <f t="shared" si="8"/>
        <v>428965.00445984083</v>
      </c>
    </row>
    <row r="20" spans="1:19" x14ac:dyDescent="0.2">
      <c r="A20" s="2" t="str">
        <f>CT!A20</f>
        <v>TP005</v>
      </c>
      <c r="B20" s="2" t="str">
        <f>IF(A20=0,0,VLOOKUP(A20,DM!$C$5:$G$500,2,0))</f>
        <v>Thành phẩm 005</v>
      </c>
      <c r="C20" s="2" t="str">
        <f>CT!C20</f>
        <v>VT010</v>
      </c>
      <c r="D20" s="2" t="str">
        <f>IF(C20=0,0,VLOOKUP(C20,DM!$C$5:$G$500,2,0))</f>
        <v>Vật tư 10</v>
      </c>
      <c r="E20" s="2" t="str">
        <f>IF(C20=0,0,VLOOKUP(C20,DM!$C$5:$G$500,3,0))</f>
        <v>Kg</v>
      </c>
      <c r="F20" s="3">
        <f>CT!F20</f>
        <v>1</v>
      </c>
      <c r="G20" s="3">
        <f>IF(C20=0,0,VLOOKUP(HS!C20,Xuat!$D$5:$K$1000,8,0))</f>
        <v>25185.185185185186</v>
      </c>
      <c r="H20" s="3">
        <f t="shared" si="0"/>
        <v>25185.185185185186</v>
      </c>
      <c r="I20" s="2">
        <f>IF(DM!B20=0,0,IF(DM!B20=1521,0,IF(DM!B20=1522,0,DM!C20)))</f>
        <v>0</v>
      </c>
      <c r="J20" s="3">
        <f t="shared" si="1"/>
        <v>0</v>
      </c>
      <c r="K20" s="3">
        <f t="shared" si="2"/>
        <v>0</v>
      </c>
      <c r="L20" s="3">
        <f>K20*Xuat!$M$3</f>
        <v>0</v>
      </c>
      <c r="M20" s="3">
        <f>IF(I20=0,0,SUMIF(Nhap!$F$5:$F$1000,HS!I20,Nhap!$I$5:$I$1000))</f>
        <v>0</v>
      </c>
      <c r="N20" s="3">
        <f t="shared" si="3"/>
        <v>0</v>
      </c>
      <c r="O20" s="3">
        <f t="shared" si="4"/>
        <v>0</v>
      </c>
      <c r="P20" s="3">
        <f t="shared" si="5"/>
        <v>0</v>
      </c>
      <c r="Q20" s="3">
        <f t="shared" si="6"/>
        <v>0</v>
      </c>
      <c r="R20" s="3">
        <f t="shared" si="7"/>
        <v>0</v>
      </c>
      <c r="S20" s="3">
        <f t="shared" si="8"/>
        <v>0</v>
      </c>
    </row>
    <row r="21" spans="1:19" x14ac:dyDescent="0.2">
      <c r="A21" s="2">
        <f>CT!A21</f>
        <v>0</v>
      </c>
      <c r="B21" s="2">
        <f>IF(A21=0,0,VLOOKUP(A21,DM!$C$5:$G$500,2,0))</f>
        <v>0</v>
      </c>
      <c r="C21" s="2">
        <f>CT!C21</f>
        <v>0</v>
      </c>
      <c r="D21" s="2">
        <f>IF(C21=0,0,VLOOKUP(C21,DM!$C$5:$G$500,2,0))</f>
        <v>0</v>
      </c>
      <c r="E21" s="2">
        <f>IF(C21=0,0,VLOOKUP(C21,DM!$C$5:$G$500,3,0))</f>
        <v>0</v>
      </c>
      <c r="F21" s="3">
        <f>CT!F21</f>
        <v>0</v>
      </c>
      <c r="G21" s="3">
        <f>IF(C21=0,0,VLOOKUP(HS!C21,Xuat!$D$5:$K$1000,8,0))</f>
        <v>0</v>
      </c>
      <c r="H21" s="3">
        <f t="shared" si="0"/>
        <v>0</v>
      </c>
      <c r="I21" s="2">
        <f>IF(DM!B21=0,0,IF(DM!B21=1521,0,IF(DM!B21=1522,0,DM!C21)))</f>
        <v>0</v>
      </c>
      <c r="J21" s="3">
        <f t="shared" si="1"/>
        <v>0</v>
      </c>
      <c r="K21" s="3">
        <f t="shared" si="2"/>
        <v>0</v>
      </c>
      <c r="L21" s="3">
        <f>K21*Xuat!$M$3</f>
        <v>0</v>
      </c>
      <c r="M21" s="3">
        <f>IF(I21=0,0,SUMIF(Nhap!$F$5:$F$1000,HS!I21,Nhap!$I$5:$I$1000))</f>
        <v>0</v>
      </c>
      <c r="N21" s="3">
        <f t="shared" si="3"/>
        <v>0</v>
      </c>
      <c r="O21" s="3">
        <f t="shared" si="4"/>
        <v>0</v>
      </c>
      <c r="P21" s="3">
        <f t="shared" si="5"/>
        <v>0</v>
      </c>
      <c r="Q21" s="3">
        <f t="shared" si="6"/>
        <v>0</v>
      </c>
      <c r="R21" s="3">
        <f t="shared" si="7"/>
        <v>0</v>
      </c>
      <c r="S21" s="3">
        <f t="shared" si="8"/>
        <v>0</v>
      </c>
    </row>
    <row r="22" spans="1:19" x14ac:dyDescent="0.2">
      <c r="A22" s="2">
        <f>CT!A22</f>
        <v>0</v>
      </c>
      <c r="B22" s="2">
        <f>IF(A22=0,0,VLOOKUP(A22,DM!$C$5:$G$500,2,0))</f>
        <v>0</v>
      </c>
      <c r="C22" s="2">
        <f>CT!C22</f>
        <v>0</v>
      </c>
      <c r="D22" s="2">
        <f>IF(C22=0,0,VLOOKUP(C22,DM!$C$5:$G$500,2,0))</f>
        <v>0</v>
      </c>
      <c r="E22" s="2">
        <f>IF(C22=0,0,VLOOKUP(C22,DM!$C$5:$G$500,3,0))</f>
        <v>0</v>
      </c>
      <c r="F22" s="3">
        <f>CT!F22</f>
        <v>0</v>
      </c>
      <c r="G22" s="3">
        <f>IF(C22=0,0,VLOOKUP(HS!C22,Xuat!$D$5:$K$1000,8,0))</f>
        <v>0</v>
      </c>
      <c r="H22" s="3">
        <f t="shared" si="0"/>
        <v>0</v>
      </c>
      <c r="I22" s="2">
        <f>IF(DM!B22=0,0,IF(DM!B22=1521,0,IF(DM!B22=1522,0,DM!C22)))</f>
        <v>0</v>
      </c>
      <c r="J22" s="3">
        <f t="shared" si="1"/>
        <v>0</v>
      </c>
      <c r="K22" s="3">
        <f t="shared" si="2"/>
        <v>0</v>
      </c>
      <c r="L22" s="3">
        <f>K22*Xuat!$M$3</f>
        <v>0</v>
      </c>
      <c r="M22" s="3">
        <f>IF(I22=0,0,SUMIF(Nhap!$F$5:$F$1000,HS!I22,Nhap!$I$5:$I$1000))</f>
        <v>0</v>
      </c>
      <c r="N22" s="3">
        <f t="shared" si="3"/>
        <v>0</v>
      </c>
      <c r="O22" s="3">
        <f t="shared" si="4"/>
        <v>0</v>
      </c>
      <c r="P22" s="3">
        <f t="shared" si="5"/>
        <v>0</v>
      </c>
      <c r="Q22" s="3">
        <f t="shared" si="6"/>
        <v>0</v>
      </c>
      <c r="R22" s="3">
        <f t="shared" si="7"/>
        <v>0</v>
      </c>
      <c r="S22" s="3">
        <f t="shared" si="8"/>
        <v>0</v>
      </c>
    </row>
    <row r="23" spans="1:19" x14ac:dyDescent="0.2">
      <c r="A23" s="2">
        <f>CT!A23</f>
        <v>0</v>
      </c>
      <c r="B23" s="2">
        <f>IF(A23=0,0,VLOOKUP(A23,DM!$C$5:$G$500,2,0))</f>
        <v>0</v>
      </c>
      <c r="C23" s="2">
        <f>CT!C23</f>
        <v>0</v>
      </c>
      <c r="D23" s="2">
        <f>IF(C23=0,0,VLOOKUP(C23,DM!$C$5:$G$500,2,0))</f>
        <v>0</v>
      </c>
      <c r="E23" s="2">
        <f>IF(C23=0,0,VLOOKUP(C23,DM!$C$5:$G$500,3,0))</f>
        <v>0</v>
      </c>
      <c r="F23" s="3">
        <f>CT!F23</f>
        <v>0</v>
      </c>
      <c r="G23" s="3">
        <f>IF(C23=0,0,VLOOKUP(HS!C23,Xuat!$D$5:$K$1000,8,0))</f>
        <v>0</v>
      </c>
      <c r="H23" s="3">
        <f t="shared" si="0"/>
        <v>0</v>
      </c>
      <c r="I23" s="2">
        <f>IF(DM!B23=0,0,IF(DM!B23=1521,0,IF(DM!B23=1522,0,DM!C23)))</f>
        <v>0</v>
      </c>
      <c r="J23" s="3">
        <f t="shared" si="1"/>
        <v>0</v>
      </c>
      <c r="K23" s="3">
        <f t="shared" si="2"/>
        <v>0</v>
      </c>
      <c r="L23" s="3">
        <f>K23*Xuat!$M$3</f>
        <v>0</v>
      </c>
      <c r="M23" s="3">
        <f>IF(I23=0,0,SUMIF(Nhap!$F$5:$F$1000,HS!I23,Nhap!$I$5:$I$1000))</f>
        <v>0</v>
      </c>
      <c r="N23" s="3">
        <f t="shared" si="3"/>
        <v>0</v>
      </c>
      <c r="O23" s="3">
        <f t="shared" si="4"/>
        <v>0</v>
      </c>
      <c r="P23" s="3">
        <f t="shared" si="5"/>
        <v>0</v>
      </c>
      <c r="Q23" s="3">
        <f t="shared" si="6"/>
        <v>0</v>
      </c>
      <c r="R23" s="3">
        <f t="shared" si="7"/>
        <v>0</v>
      </c>
      <c r="S23" s="3">
        <f t="shared" si="8"/>
        <v>0</v>
      </c>
    </row>
    <row r="24" spans="1:19" x14ac:dyDescent="0.2">
      <c r="A24" s="2">
        <f>CT!A24</f>
        <v>0</v>
      </c>
      <c r="B24" s="2">
        <f>IF(A24=0,0,VLOOKUP(A24,DM!$C$5:$G$500,2,0))</f>
        <v>0</v>
      </c>
      <c r="C24" s="2">
        <f>CT!C24</f>
        <v>0</v>
      </c>
      <c r="D24" s="2">
        <f>IF(C24=0,0,VLOOKUP(C24,DM!$C$5:$G$500,2,0))</f>
        <v>0</v>
      </c>
      <c r="E24" s="2">
        <f>IF(C24=0,0,VLOOKUP(C24,DM!$C$5:$G$500,3,0))</f>
        <v>0</v>
      </c>
      <c r="F24" s="3">
        <f>CT!F24</f>
        <v>0</v>
      </c>
      <c r="G24" s="3">
        <f>IF(C24=0,0,VLOOKUP(HS!C24,Xuat!$D$5:$K$1000,8,0))</f>
        <v>0</v>
      </c>
      <c r="H24" s="3">
        <f t="shared" si="0"/>
        <v>0</v>
      </c>
      <c r="I24" s="2">
        <f>IF(DM!B24=0,0,IF(DM!B24=1521,0,IF(DM!B24=1522,0,DM!C24)))</f>
        <v>0</v>
      </c>
      <c r="J24" s="3">
        <f t="shared" si="1"/>
        <v>0</v>
      </c>
      <c r="K24" s="3">
        <f t="shared" si="2"/>
        <v>0</v>
      </c>
      <c r="L24" s="3">
        <f>K24*Xuat!$M$3</f>
        <v>0</v>
      </c>
      <c r="M24" s="3">
        <f>IF(I24=0,0,SUMIF(Nhap!$F$5:$F$1000,HS!I24,Nhap!$I$5:$I$1000))</f>
        <v>0</v>
      </c>
      <c r="N24" s="3">
        <f t="shared" si="3"/>
        <v>0</v>
      </c>
      <c r="O24" s="3">
        <f t="shared" si="4"/>
        <v>0</v>
      </c>
      <c r="P24" s="3">
        <f t="shared" si="5"/>
        <v>0</v>
      </c>
      <c r="Q24" s="3">
        <f t="shared" si="6"/>
        <v>0</v>
      </c>
      <c r="R24" s="3">
        <f t="shared" si="7"/>
        <v>0</v>
      </c>
      <c r="S24" s="3">
        <f t="shared" si="8"/>
        <v>0</v>
      </c>
    </row>
    <row r="25" spans="1:19" x14ac:dyDescent="0.2">
      <c r="A25" s="2">
        <f>CT!A25</f>
        <v>0</v>
      </c>
      <c r="B25" s="2">
        <f>IF(A25=0,0,VLOOKUP(A25,DM!$C$5:$G$500,2,0))</f>
        <v>0</v>
      </c>
      <c r="C25" s="2">
        <f>CT!C25</f>
        <v>0</v>
      </c>
      <c r="D25" s="2">
        <f>IF(C25=0,0,VLOOKUP(C25,DM!$C$5:$G$500,2,0))</f>
        <v>0</v>
      </c>
      <c r="E25" s="2">
        <f>IF(C25=0,0,VLOOKUP(C25,DM!$C$5:$G$500,3,0))</f>
        <v>0</v>
      </c>
      <c r="F25" s="3">
        <f>CT!F25</f>
        <v>0</v>
      </c>
      <c r="G25" s="3">
        <f>IF(C25=0,0,VLOOKUP(HS!C25,Xuat!$D$5:$K$1000,8,0))</f>
        <v>0</v>
      </c>
      <c r="H25" s="3">
        <f t="shared" si="0"/>
        <v>0</v>
      </c>
      <c r="I25" s="2">
        <f>IF(DM!B25=0,0,IF(DM!B25=1521,0,IF(DM!B25=1522,0,DM!C25)))</f>
        <v>0</v>
      </c>
      <c r="J25" s="3">
        <f t="shared" si="1"/>
        <v>0</v>
      </c>
      <c r="K25" s="3">
        <f t="shared" si="2"/>
        <v>0</v>
      </c>
      <c r="L25" s="3">
        <f>K25*Xuat!$M$3</f>
        <v>0</v>
      </c>
      <c r="M25" s="3">
        <f>IF(I25=0,0,SUMIF(Nhap!$F$5:$F$1000,HS!I25,Nhap!$I$5:$I$1000))</f>
        <v>0</v>
      </c>
      <c r="N25" s="3">
        <f t="shared" si="3"/>
        <v>0</v>
      </c>
      <c r="O25" s="3">
        <f t="shared" si="4"/>
        <v>0</v>
      </c>
      <c r="P25" s="3">
        <f t="shared" si="5"/>
        <v>0</v>
      </c>
      <c r="Q25" s="3">
        <f t="shared" si="6"/>
        <v>0</v>
      </c>
      <c r="R25" s="3">
        <f t="shared" si="7"/>
        <v>0</v>
      </c>
      <c r="S25" s="3">
        <f t="shared" si="8"/>
        <v>0</v>
      </c>
    </row>
    <row r="26" spans="1:19" x14ac:dyDescent="0.2">
      <c r="A26" s="2">
        <f>CT!A26</f>
        <v>0</v>
      </c>
      <c r="B26" s="2">
        <f>IF(A26=0,0,VLOOKUP(A26,DM!$C$5:$G$500,2,0))</f>
        <v>0</v>
      </c>
      <c r="C26" s="2">
        <f>CT!C26</f>
        <v>0</v>
      </c>
      <c r="D26" s="2">
        <f>IF(C26=0,0,VLOOKUP(C26,DM!$C$5:$G$500,2,0))</f>
        <v>0</v>
      </c>
      <c r="E26" s="2">
        <f>IF(C26=0,0,VLOOKUP(C26,DM!$C$5:$G$500,3,0))</f>
        <v>0</v>
      </c>
      <c r="F26" s="3">
        <f>CT!F26</f>
        <v>0</v>
      </c>
      <c r="G26" s="3">
        <f>IF(C26=0,0,VLOOKUP(HS!C26,Xuat!$D$5:$K$1000,8,0))</f>
        <v>0</v>
      </c>
      <c r="H26" s="3">
        <f t="shared" si="0"/>
        <v>0</v>
      </c>
      <c r="I26" s="2">
        <f>IF(DM!B26=0,0,IF(DM!B26=1521,0,IF(DM!B26=1522,0,DM!C26)))</f>
        <v>0</v>
      </c>
      <c r="J26" s="3">
        <f t="shared" si="1"/>
        <v>0</v>
      </c>
      <c r="K26" s="3">
        <f t="shared" si="2"/>
        <v>0</v>
      </c>
      <c r="L26" s="3">
        <f>K26*Xuat!$M$3</f>
        <v>0</v>
      </c>
      <c r="M26" s="3">
        <f>IF(I26=0,0,SUMIF(Nhap!$F$5:$F$1000,HS!I26,Nhap!$I$5:$I$1000))</f>
        <v>0</v>
      </c>
      <c r="N26" s="3">
        <f t="shared" si="3"/>
        <v>0</v>
      </c>
      <c r="O26" s="3">
        <f t="shared" si="4"/>
        <v>0</v>
      </c>
      <c r="P26" s="3">
        <f t="shared" si="5"/>
        <v>0</v>
      </c>
      <c r="Q26" s="3">
        <f t="shared" si="6"/>
        <v>0</v>
      </c>
      <c r="R26" s="3">
        <f t="shared" si="7"/>
        <v>0</v>
      </c>
      <c r="S26" s="3">
        <f t="shared" si="8"/>
        <v>0</v>
      </c>
    </row>
    <row r="27" spans="1:19" x14ac:dyDescent="0.2">
      <c r="A27" s="2">
        <f>CT!A27</f>
        <v>0</v>
      </c>
      <c r="B27" s="2">
        <f>IF(A27=0,0,VLOOKUP(A27,DM!$C$5:$G$500,2,0))</f>
        <v>0</v>
      </c>
      <c r="C27" s="2">
        <f>CT!C27</f>
        <v>0</v>
      </c>
      <c r="D27" s="2">
        <f>IF(C27=0,0,VLOOKUP(C27,DM!$C$5:$G$500,2,0))</f>
        <v>0</v>
      </c>
      <c r="E27" s="2">
        <f>IF(C27=0,0,VLOOKUP(C27,DM!$C$5:$G$500,3,0))</f>
        <v>0</v>
      </c>
      <c r="F27" s="3">
        <f>CT!F27</f>
        <v>0</v>
      </c>
      <c r="G27" s="3">
        <f>IF(C27=0,0,VLOOKUP(HS!C27,Xuat!$D$5:$K$1000,8,0))</f>
        <v>0</v>
      </c>
      <c r="H27" s="3">
        <f t="shared" si="0"/>
        <v>0</v>
      </c>
      <c r="I27" s="2">
        <f>IF(DM!B27=0,0,IF(DM!B27=1521,0,IF(DM!B27=1522,0,DM!C27)))</f>
        <v>0</v>
      </c>
      <c r="J27" s="3">
        <f t="shared" si="1"/>
        <v>0</v>
      </c>
      <c r="K27" s="3">
        <f t="shared" si="2"/>
        <v>0</v>
      </c>
      <c r="L27" s="3">
        <f>K27*Xuat!$M$3</f>
        <v>0</v>
      </c>
      <c r="M27" s="3">
        <f>IF(I27=0,0,SUMIF(Nhap!$F$5:$F$1000,HS!I27,Nhap!$I$5:$I$1000))</f>
        <v>0</v>
      </c>
      <c r="N27" s="3">
        <f t="shared" si="3"/>
        <v>0</v>
      </c>
      <c r="O27" s="3">
        <f t="shared" si="4"/>
        <v>0</v>
      </c>
      <c r="P27" s="3">
        <f t="shared" si="5"/>
        <v>0</v>
      </c>
      <c r="Q27" s="3">
        <f t="shared" si="6"/>
        <v>0</v>
      </c>
      <c r="R27" s="3">
        <f t="shared" si="7"/>
        <v>0</v>
      </c>
      <c r="S27" s="3">
        <f t="shared" si="8"/>
        <v>0</v>
      </c>
    </row>
    <row r="28" spans="1:19" x14ac:dyDescent="0.2">
      <c r="A28" s="2">
        <f>CT!A28</f>
        <v>0</v>
      </c>
      <c r="B28" s="2">
        <f>IF(A28=0,0,VLOOKUP(A28,DM!$C$5:$G$500,2,0))</f>
        <v>0</v>
      </c>
      <c r="C28" s="2">
        <f>CT!C28</f>
        <v>0</v>
      </c>
      <c r="D28" s="2">
        <f>IF(C28=0,0,VLOOKUP(C28,DM!$C$5:$G$500,2,0))</f>
        <v>0</v>
      </c>
      <c r="E28" s="2">
        <f>IF(C28=0,0,VLOOKUP(C28,DM!$C$5:$G$500,3,0))</f>
        <v>0</v>
      </c>
      <c r="F28" s="3">
        <f>CT!F28</f>
        <v>0</v>
      </c>
      <c r="G28" s="3">
        <f>IF(C28=0,0,VLOOKUP(HS!C28,Xuat!$D$5:$K$1000,8,0))</f>
        <v>0</v>
      </c>
      <c r="H28" s="3">
        <f t="shared" si="0"/>
        <v>0</v>
      </c>
      <c r="I28" s="2">
        <f>IF(DM!B28=0,0,IF(DM!B28=1521,0,IF(DM!B28=1522,0,DM!C28)))</f>
        <v>0</v>
      </c>
      <c r="J28" s="3">
        <f t="shared" si="1"/>
        <v>0</v>
      </c>
      <c r="K28" s="3">
        <f t="shared" si="2"/>
        <v>0</v>
      </c>
      <c r="L28" s="3">
        <f>K28*Xuat!$M$3</f>
        <v>0</v>
      </c>
      <c r="M28" s="3">
        <f>IF(I28=0,0,SUMIF(Nhap!$F$5:$F$1000,HS!I28,Nhap!$I$5:$I$1000))</f>
        <v>0</v>
      </c>
      <c r="N28" s="3">
        <f t="shared" si="3"/>
        <v>0</v>
      </c>
      <c r="O28" s="3">
        <f t="shared" si="4"/>
        <v>0</v>
      </c>
      <c r="P28" s="3">
        <f t="shared" si="5"/>
        <v>0</v>
      </c>
      <c r="Q28" s="3">
        <f t="shared" si="6"/>
        <v>0</v>
      </c>
      <c r="R28" s="3">
        <f t="shared" si="7"/>
        <v>0</v>
      </c>
      <c r="S28" s="3">
        <f t="shared" si="8"/>
        <v>0</v>
      </c>
    </row>
    <row r="29" spans="1:19" x14ac:dyDescent="0.2">
      <c r="A29" s="2">
        <f>CT!A29</f>
        <v>0</v>
      </c>
      <c r="B29" s="2">
        <f>IF(A29=0,0,VLOOKUP(A29,DM!$C$5:$G$500,2,0))</f>
        <v>0</v>
      </c>
      <c r="C29" s="2">
        <f>CT!C29</f>
        <v>0</v>
      </c>
      <c r="D29" s="2">
        <f>IF(C29=0,0,VLOOKUP(C29,DM!$C$5:$G$500,2,0))</f>
        <v>0</v>
      </c>
      <c r="E29" s="2">
        <f>IF(C29=0,0,VLOOKUP(C29,DM!$C$5:$G$500,3,0))</f>
        <v>0</v>
      </c>
      <c r="F29" s="3">
        <f>CT!F29</f>
        <v>0</v>
      </c>
      <c r="G29" s="3">
        <f>IF(C29=0,0,VLOOKUP(HS!C29,Xuat!$D$5:$K$1000,8,0))</f>
        <v>0</v>
      </c>
      <c r="H29" s="3">
        <f t="shared" si="0"/>
        <v>0</v>
      </c>
      <c r="I29" s="2">
        <f>IF(DM!B29=0,0,IF(DM!B29=1521,0,IF(DM!B29=1522,0,DM!C29)))</f>
        <v>0</v>
      </c>
      <c r="J29" s="3">
        <f t="shared" si="1"/>
        <v>0</v>
      </c>
      <c r="K29" s="3">
        <f t="shared" si="2"/>
        <v>0</v>
      </c>
      <c r="L29" s="3">
        <f>K29*Xuat!$M$3</f>
        <v>0</v>
      </c>
      <c r="M29" s="3">
        <f>IF(I29=0,0,SUMIF(Nhap!$F$5:$F$1000,HS!I29,Nhap!$I$5:$I$1000))</f>
        <v>0</v>
      </c>
      <c r="N29" s="3">
        <f t="shared" si="3"/>
        <v>0</v>
      </c>
      <c r="O29" s="3">
        <f t="shared" si="4"/>
        <v>0</v>
      </c>
      <c r="P29" s="3">
        <f t="shared" si="5"/>
        <v>0</v>
      </c>
      <c r="Q29" s="3">
        <f t="shared" si="6"/>
        <v>0</v>
      </c>
      <c r="R29" s="3">
        <f t="shared" si="7"/>
        <v>0</v>
      </c>
      <c r="S29" s="3">
        <f t="shared" si="8"/>
        <v>0</v>
      </c>
    </row>
    <row r="30" spans="1:19" x14ac:dyDescent="0.2">
      <c r="A30" s="2">
        <f>CT!A30</f>
        <v>0</v>
      </c>
      <c r="B30" s="2">
        <f>IF(A30=0,0,VLOOKUP(A30,DM!$C$5:$G$500,2,0))</f>
        <v>0</v>
      </c>
      <c r="C30" s="2">
        <f>CT!C30</f>
        <v>0</v>
      </c>
      <c r="D30" s="2">
        <f>IF(C30=0,0,VLOOKUP(C30,DM!$C$5:$G$500,2,0))</f>
        <v>0</v>
      </c>
      <c r="E30" s="2">
        <f>IF(C30=0,0,VLOOKUP(C30,DM!$C$5:$G$500,3,0))</f>
        <v>0</v>
      </c>
      <c r="F30" s="3">
        <f>CT!F30</f>
        <v>0</v>
      </c>
      <c r="G30" s="3">
        <f>IF(C30=0,0,VLOOKUP(HS!C30,Xuat!$D$5:$K$1000,8,0))</f>
        <v>0</v>
      </c>
      <c r="H30" s="3">
        <f t="shared" si="0"/>
        <v>0</v>
      </c>
      <c r="I30" s="2">
        <f>IF(DM!B30=0,0,IF(DM!B30=1521,0,IF(DM!B30=1522,0,DM!C30)))</f>
        <v>0</v>
      </c>
      <c r="J30" s="3">
        <f t="shared" si="1"/>
        <v>0</v>
      </c>
      <c r="K30" s="3">
        <f t="shared" si="2"/>
        <v>0</v>
      </c>
      <c r="L30" s="3">
        <f>K30*Xuat!$M$3</f>
        <v>0</v>
      </c>
      <c r="M30" s="3">
        <f>IF(I30=0,0,SUMIF(Nhap!$F$5:$F$1000,HS!I30,Nhap!$I$5:$I$1000))</f>
        <v>0</v>
      </c>
      <c r="N30" s="3">
        <f t="shared" si="3"/>
        <v>0</v>
      </c>
      <c r="O30" s="3">
        <f t="shared" si="4"/>
        <v>0</v>
      </c>
      <c r="P30" s="3">
        <f t="shared" si="5"/>
        <v>0</v>
      </c>
      <c r="Q30" s="3">
        <f t="shared" si="6"/>
        <v>0</v>
      </c>
      <c r="R30" s="3">
        <f t="shared" si="7"/>
        <v>0</v>
      </c>
      <c r="S30" s="3">
        <f t="shared" si="8"/>
        <v>0</v>
      </c>
    </row>
    <row r="31" spans="1:19" x14ac:dyDescent="0.2">
      <c r="A31" s="2">
        <f>CT!A31</f>
        <v>0</v>
      </c>
      <c r="B31" s="2">
        <f>IF(A31=0,0,VLOOKUP(A31,DM!$C$5:$G$500,2,0))</f>
        <v>0</v>
      </c>
      <c r="C31" s="2">
        <f>CT!C31</f>
        <v>0</v>
      </c>
      <c r="D31" s="2">
        <f>IF(C31=0,0,VLOOKUP(C31,DM!$C$5:$G$500,2,0))</f>
        <v>0</v>
      </c>
      <c r="E31" s="2">
        <f>IF(C31=0,0,VLOOKUP(C31,DM!$C$5:$G$500,3,0))</f>
        <v>0</v>
      </c>
      <c r="F31" s="3">
        <f>CT!F31</f>
        <v>0</v>
      </c>
      <c r="G31" s="3">
        <f>IF(C31=0,0,VLOOKUP(HS!C31,Xuat!$D$5:$K$1000,8,0))</f>
        <v>0</v>
      </c>
      <c r="H31" s="3">
        <f t="shared" si="0"/>
        <v>0</v>
      </c>
      <c r="I31" s="2">
        <f>IF(DM!B31=0,0,IF(DM!B31=1521,0,IF(DM!B31=1522,0,DM!C31)))</f>
        <v>0</v>
      </c>
      <c r="J31" s="3">
        <f t="shared" si="1"/>
        <v>0</v>
      </c>
      <c r="K31" s="3">
        <f t="shared" si="2"/>
        <v>0</v>
      </c>
      <c r="L31" s="3">
        <f>K31*Xuat!$M$3</f>
        <v>0</v>
      </c>
      <c r="M31" s="3">
        <f>IF(I31=0,0,SUMIF(Nhap!$F$5:$F$1000,HS!I31,Nhap!$I$5:$I$1000))</f>
        <v>0</v>
      </c>
      <c r="N31" s="3">
        <f t="shared" si="3"/>
        <v>0</v>
      </c>
      <c r="O31" s="3">
        <f t="shared" si="4"/>
        <v>0</v>
      </c>
      <c r="P31" s="3">
        <f t="shared" si="5"/>
        <v>0</v>
      </c>
      <c r="Q31" s="3">
        <f t="shared" si="6"/>
        <v>0</v>
      </c>
      <c r="R31" s="3">
        <f t="shared" si="7"/>
        <v>0</v>
      </c>
      <c r="S31" s="3">
        <f t="shared" si="8"/>
        <v>0</v>
      </c>
    </row>
    <row r="32" spans="1:19" x14ac:dyDescent="0.2">
      <c r="A32" s="2">
        <f>CT!A32</f>
        <v>0</v>
      </c>
      <c r="B32" s="2">
        <f>IF(A32=0,0,VLOOKUP(A32,DM!$C$5:$G$500,2,0))</f>
        <v>0</v>
      </c>
      <c r="C32" s="2">
        <f>CT!C32</f>
        <v>0</v>
      </c>
      <c r="D32" s="2">
        <f>IF(C32=0,0,VLOOKUP(C32,DM!$C$5:$G$500,2,0))</f>
        <v>0</v>
      </c>
      <c r="E32" s="2">
        <f>IF(C32=0,0,VLOOKUP(C32,DM!$C$5:$G$500,3,0))</f>
        <v>0</v>
      </c>
      <c r="F32" s="3">
        <f>CT!F32</f>
        <v>0</v>
      </c>
      <c r="G32" s="3">
        <f>IF(C32=0,0,VLOOKUP(HS!C32,Xuat!$D$5:$K$1000,8,0))</f>
        <v>0</v>
      </c>
      <c r="H32" s="3">
        <f t="shared" si="0"/>
        <v>0</v>
      </c>
      <c r="I32" s="2">
        <f>IF(DM!B32=0,0,IF(DM!B32=1521,0,IF(DM!B32=1522,0,DM!C32)))</f>
        <v>0</v>
      </c>
      <c r="J32" s="3">
        <f t="shared" si="1"/>
        <v>0</v>
      </c>
      <c r="K32" s="3">
        <f t="shared" si="2"/>
        <v>0</v>
      </c>
      <c r="L32" s="3">
        <f>K32*Xuat!$M$3</f>
        <v>0</v>
      </c>
      <c r="M32" s="3">
        <f>IF(I32=0,0,SUMIF(Nhap!$F$5:$F$1000,HS!I32,Nhap!$I$5:$I$1000))</f>
        <v>0</v>
      </c>
      <c r="N32" s="3">
        <f t="shared" si="3"/>
        <v>0</v>
      </c>
      <c r="O32" s="3">
        <f t="shared" si="4"/>
        <v>0</v>
      </c>
      <c r="P32" s="3">
        <f t="shared" si="5"/>
        <v>0</v>
      </c>
      <c r="Q32" s="3">
        <f t="shared" si="6"/>
        <v>0</v>
      </c>
      <c r="R32" s="3">
        <f t="shared" si="7"/>
        <v>0</v>
      </c>
      <c r="S32" s="3">
        <f t="shared" si="8"/>
        <v>0</v>
      </c>
    </row>
    <row r="33" spans="1:19" x14ac:dyDescent="0.2">
      <c r="A33" s="2">
        <f>CT!A33</f>
        <v>0</v>
      </c>
      <c r="B33" s="2">
        <f>IF(A33=0,0,VLOOKUP(A33,DM!$C$5:$G$500,2,0))</f>
        <v>0</v>
      </c>
      <c r="C33" s="2">
        <f>CT!C33</f>
        <v>0</v>
      </c>
      <c r="D33" s="2">
        <f>IF(C33=0,0,VLOOKUP(C33,DM!$C$5:$G$500,2,0))</f>
        <v>0</v>
      </c>
      <c r="E33" s="2">
        <f>IF(C33=0,0,VLOOKUP(C33,DM!$C$5:$G$500,3,0))</f>
        <v>0</v>
      </c>
      <c r="F33" s="3">
        <f>CT!F33</f>
        <v>0</v>
      </c>
      <c r="G33" s="3">
        <f>IF(C33=0,0,VLOOKUP(HS!C33,Xuat!$D$5:$K$1000,8,0))</f>
        <v>0</v>
      </c>
      <c r="H33" s="3">
        <f t="shared" si="0"/>
        <v>0</v>
      </c>
      <c r="I33" s="2">
        <f>IF(DM!B33=0,0,IF(DM!B33=1521,0,IF(DM!B33=1522,0,DM!C33)))</f>
        <v>0</v>
      </c>
      <c r="J33" s="3">
        <f t="shared" si="1"/>
        <v>0</v>
      </c>
      <c r="K33" s="3">
        <f t="shared" si="2"/>
        <v>0</v>
      </c>
      <c r="L33" s="3">
        <f>K33*Xuat!$M$3</f>
        <v>0</v>
      </c>
      <c r="M33" s="3">
        <f>IF(I33=0,0,SUMIF(Nhap!$F$5:$F$1000,HS!I33,Nhap!$I$5:$I$1000))</f>
        <v>0</v>
      </c>
      <c r="N33" s="3">
        <f t="shared" si="3"/>
        <v>0</v>
      </c>
      <c r="O33" s="3">
        <f t="shared" si="4"/>
        <v>0</v>
      </c>
      <c r="P33" s="3">
        <f t="shared" si="5"/>
        <v>0</v>
      </c>
      <c r="Q33" s="3">
        <f t="shared" si="6"/>
        <v>0</v>
      </c>
      <c r="R33" s="3">
        <f t="shared" si="7"/>
        <v>0</v>
      </c>
      <c r="S33" s="3">
        <f t="shared" si="8"/>
        <v>0</v>
      </c>
    </row>
    <row r="34" spans="1:19" x14ac:dyDescent="0.2">
      <c r="A34" s="2">
        <f>CT!A34</f>
        <v>0</v>
      </c>
      <c r="B34" s="2">
        <f>IF(A34=0,0,VLOOKUP(A34,DM!$C$5:$G$500,2,0))</f>
        <v>0</v>
      </c>
      <c r="C34" s="2">
        <f>CT!C34</f>
        <v>0</v>
      </c>
      <c r="D34" s="2">
        <f>IF(C34=0,0,VLOOKUP(C34,DM!$C$5:$G$500,2,0))</f>
        <v>0</v>
      </c>
      <c r="E34" s="2">
        <f>IF(C34=0,0,VLOOKUP(C34,DM!$C$5:$G$500,3,0))</f>
        <v>0</v>
      </c>
      <c r="F34" s="3">
        <f>CT!F34</f>
        <v>0</v>
      </c>
      <c r="G34" s="3">
        <f>IF(C34=0,0,VLOOKUP(HS!C34,Xuat!$D$5:$K$1000,8,0))</f>
        <v>0</v>
      </c>
      <c r="H34" s="3">
        <f t="shared" si="0"/>
        <v>0</v>
      </c>
      <c r="I34" s="2">
        <f>IF(DM!B34=0,0,IF(DM!B34=1521,0,IF(DM!B34=1522,0,DM!C34)))</f>
        <v>0</v>
      </c>
      <c r="J34" s="3">
        <f t="shared" si="1"/>
        <v>0</v>
      </c>
      <c r="K34" s="3">
        <f t="shared" si="2"/>
        <v>0</v>
      </c>
      <c r="L34" s="3">
        <f>K34*Xuat!$M$3</f>
        <v>0</v>
      </c>
      <c r="M34" s="3">
        <f>IF(I34=0,0,SUMIF(Nhap!$F$5:$F$1000,HS!I34,Nhap!$I$5:$I$1000))</f>
        <v>0</v>
      </c>
      <c r="N34" s="3">
        <f t="shared" si="3"/>
        <v>0</v>
      </c>
      <c r="O34" s="3">
        <f t="shared" si="4"/>
        <v>0</v>
      </c>
      <c r="P34" s="3">
        <f t="shared" si="5"/>
        <v>0</v>
      </c>
      <c r="Q34" s="3">
        <f t="shared" si="6"/>
        <v>0</v>
      </c>
      <c r="R34" s="3">
        <f t="shared" si="7"/>
        <v>0</v>
      </c>
      <c r="S34" s="3">
        <f t="shared" si="8"/>
        <v>0</v>
      </c>
    </row>
    <row r="35" spans="1:19" x14ac:dyDescent="0.2">
      <c r="A35" s="2">
        <f>CT!A35</f>
        <v>0</v>
      </c>
      <c r="B35" s="2">
        <f>IF(A35=0,0,VLOOKUP(A35,DM!$C$5:$G$500,2,0))</f>
        <v>0</v>
      </c>
      <c r="C35" s="2">
        <f>CT!C35</f>
        <v>0</v>
      </c>
      <c r="D35" s="2">
        <f>IF(C35=0,0,VLOOKUP(C35,DM!$C$5:$G$500,2,0))</f>
        <v>0</v>
      </c>
      <c r="E35" s="2">
        <f>IF(C35=0,0,VLOOKUP(C35,DM!$C$5:$G$500,3,0))</f>
        <v>0</v>
      </c>
      <c r="F35" s="3">
        <f>CT!F35</f>
        <v>0</v>
      </c>
      <c r="G35" s="3">
        <f>IF(C35=0,0,VLOOKUP(HS!C35,Xuat!$D$5:$K$1000,8,0))</f>
        <v>0</v>
      </c>
      <c r="H35" s="3">
        <f t="shared" si="0"/>
        <v>0</v>
      </c>
      <c r="I35" s="2">
        <f>IF(DM!B35=0,0,IF(DM!B35=1521,0,IF(DM!B35=1522,0,DM!C35)))</f>
        <v>0</v>
      </c>
      <c r="J35" s="3">
        <f t="shared" si="1"/>
        <v>0</v>
      </c>
      <c r="K35" s="3">
        <f t="shared" si="2"/>
        <v>0</v>
      </c>
      <c r="L35" s="3">
        <f>K35*Xuat!$M$3</f>
        <v>0</v>
      </c>
      <c r="M35" s="3">
        <f>IF(I35=0,0,SUMIF(Nhap!$F$5:$F$1000,HS!I35,Nhap!$I$5:$I$1000))</f>
        <v>0</v>
      </c>
      <c r="N35" s="3">
        <f t="shared" si="3"/>
        <v>0</v>
      </c>
      <c r="O35" s="3">
        <f t="shared" si="4"/>
        <v>0</v>
      </c>
      <c r="P35" s="3">
        <f t="shared" si="5"/>
        <v>0</v>
      </c>
      <c r="Q35" s="3">
        <f t="shared" si="6"/>
        <v>0</v>
      </c>
      <c r="R35" s="3">
        <f t="shared" si="7"/>
        <v>0</v>
      </c>
      <c r="S35" s="3">
        <f t="shared" si="8"/>
        <v>0</v>
      </c>
    </row>
    <row r="36" spans="1:19" x14ac:dyDescent="0.2">
      <c r="A36" s="2">
        <f>CT!A36</f>
        <v>0</v>
      </c>
      <c r="B36" s="2">
        <f>IF(A36=0,0,VLOOKUP(A36,DM!$C$5:$G$500,2,0))</f>
        <v>0</v>
      </c>
      <c r="C36" s="2">
        <f>CT!C36</f>
        <v>0</v>
      </c>
      <c r="D36" s="2">
        <f>IF(C36=0,0,VLOOKUP(C36,DM!$C$5:$G$500,2,0))</f>
        <v>0</v>
      </c>
      <c r="E36" s="2">
        <f>IF(C36=0,0,VLOOKUP(C36,DM!$C$5:$G$500,3,0))</f>
        <v>0</v>
      </c>
      <c r="F36" s="3">
        <f>CT!F36</f>
        <v>0</v>
      </c>
      <c r="G36" s="3">
        <f>IF(C36=0,0,VLOOKUP(HS!C36,Xuat!$D$5:$K$1000,8,0))</f>
        <v>0</v>
      </c>
      <c r="H36" s="3">
        <f t="shared" si="0"/>
        <v>0</v>
      </c>
      <c r="I36" s="2">
        <f>IF(DM!B36=0,0,IF(DM!B36=1521,0,IF(DM!B36=1522,0,DM!C36)))</f>
        <v>0</v>
      </c>
      <c r="J36" s="3">
        <f t="shared" si="1"/>
        <v>0</v>
      </c>
      <c r="K36" s="3">
        <f t="shared" si="2"/>
        <v>0</v>
      </c>
      <c r="L36" s="3">
        <f>K36*Xuat!$M$3</f>
        <v>0</v>
      </c>
      <c r="M36" s="3">
        <f>IF(I36=0,0,SUMIF(Nhap!$F$5:$F$1000,HS!I36,Nhap!$I$5:$I$1000))</f>
        <v>0</v>
      </c>
      <c r="N36" s="3">
        <f t="shared" si="3"/>
        <v>0</v>
      </c>
      <c r="O36" s="3">
        <f t="shared" si="4"/>
        <v>0</v>
      </c>
      <c r="P36" s="3">
        <f t="shared" si="5"/>
        <v>0</v>
      </c>
      <c r="Q36" s="3">
        <f t="shared" si="6"/>
        <v>0</v>
      </c>
      <c r="R36" s="3">
        <f t="shared" si="7"/>
        <v>0</v>
      </c>
      <c r="S36" s="3">
        <f t="shared" si="8"/>
        <v>0</v>
      </c>
    </row>
    <row r="37" spans="1:19" x14ac:dyDescent="0.2">
      <c r="A37" s="2">
        <f>CT!A37</f>
        <v>0</v>
      </c>
      <c r="B37" s="2">
        <f>IF(A37=0,0,VLOOKUP(A37,DM!$C$5:$G$500,2,0))</f>
        <v>0</v>
      </c>
      <c r="C37" s="2">
        <f>CT!C37</f>
        <v>0</v>
      </c>
      <c r="D37" s="2">
        <f>IF(C37=0,0,VLOOKUP(C37,DM!$C$5:$G$500,2,0))</f>
        <v>0</v>
      </c>
      <c r="E37" s="2">
        <f>IF(C37=0,0,VLOOKUP(C37,DM!$C$5:$G$500,3,0))</f>
        <v>0</v>
      </c>
      <c r="F37" s="3">
        <f>CT!F37</f>
        <v>0</v>
      </c>
      <c r="G37" s="3">
        <f>IF(C37=0,0,VLOOKUP(HS!C37,Xuat!$D$5:$K$1000,8,0))</f>
        <v>0</v>
      </c>
      <c r="H37" s="3">
        <f t="shared" si="0"/>
        <v>0</v>
      </c>
      <c r="I37" s="2">
        <f>IF(DM!B37=0,0,IF(DM!B37=1521,0,IF(DM!B37=1522,0,DM!C37)))</f>
        <v>0</v>
      </c>
      <c r="J37" s="3">
        <f t="shared" si="1"/>
        <v>0</v>
      </c>
      <c r="K37" s="3">
        <f t="shared" si="2"/>
        <v>0</v>
      </c>
      <c r="L37" s="3">
        <f>K37*Xuat!$M$3</f>
        <v>0</v>
      </c>
      <c r="M37" s="3">
        <f>IF(I37=0,0,SUMIF(Nhap!$F$5:$F$1000,HS!I37,Nhap!$I$5:$I$1000))</f>
        <v>0</v>
      </c>
      <c r="N37" s="3">
        <f t="shared" si="3"/>
        <v>0</v>
      </c>
      <c r="O37" s="3">
        <f t="shared" si="4"/>
        <v>0</v>
      </c>
      <c r="P37" s="3">
        <f t="shared" si="5"/>
        <v>0</v>
      </c>
      <c r="Q37" s="3">
        <f t="shared" si="6"/>
        <v>0</v>
      </c>
      <c r="R37" s="3">
        <f t="shared" si="7"/>
        <v>0</v>
      </c>
      <c r="S37" s="3">
        <f t="shared" si="8"/>
        <v>0</v>
      </c>
    </row>
    <row r="38" spans="1:19" x14ac:dyDescent="0.2">
      <c r="A38" s="2">
        <f>CT!A38</f>
        <v>0</v>
      </c>
      <c r="B38" s="2">
        <f>IF(A38=0,0,VLOOKUP(A38,DM!$C$5:$G$500,2,0))</f>
        <v>0</v>
      </c>
      <c r="C38" s="2">
        <f>CT!C38</f>
        <v>0</v>
      </c>
      <c r="D38" s="2">
        <f>IF(C38=0,0,VLOOKUP(C38,DM!$C$5:$G$500,2,0))</f>
        <v>0</v>
      </c>
      <c r="E38" s="2">
        <f>IF(C38=0,0,VLOOKUP(C38,DM!$C$5:$G$500,3,0))</f>
        <v>0</v>
      </c>
      <c r="F38" s="3">
        <f>CT!F38</f>
        <v>0</v>
      </c>
      <c r="G38" s="3">
        <f>IF(C38=0,0,VLOOKUP(HS!C38,Xuat!$D$5:$K$1000,8,0))</f>
        <v>0</v>
      </c>
      <c r="H38" s="3">
        <f t="shared" si="0"/>
        <v>0</v>
      </c>
      <c r="I38" s="2">
        <f>IF(DM!B38=0,0,IF(DM!B38=1521,0,IF(DM!B38=1522,0,DM!C38)))</f>
        <v>0</v>
      </c>
      <c r="J38" s="3">
        <f t="shared" si="1"/>
        <v>0</v>
      </c>
      <c r="K38" s="3">
        <f t="shared" si="2"/>
        <v>0</v>
      </c>
      <c r="L38" s="3">
        <f>K38*Xuat!$M$3</f>
        <v>0</v>
      </c>
      <c r="M38" s="3">
        <f>IF(I38=0,0,SUMIF(Nhap!$F$5:$F$1000,HS!I38,Nhap!$I$5:$I$1000))</f>
        <v>0</v>
      </c>
      <c r="N38" s="3">
        <f t="shared" si="3"/>
        <v>0</v>
      </c>
      <c r="O38" s="3">
        <f t="shared" si="4"/>
        <v>0</v>
      </c>
      <c r="P38" s="3">
        <f t="shared" si="5"/>
        <v>0</v>
      </c>
      <c r="Q38" s="3">
        <f t="shared" si="6"/>
        <v>0</v>
      </c>
      <c r="R38" s="3">
        <f t="shared" si="7"/>
        <v>0</v>
      </c>
      <c r="S38" s="3">
        <f t="shared" si="8"/>
        <v>0</v>
      </c>
    </row>
    <row r="39" spans="1:19" x14ac:dyDescent="0.2">
      <c r="A39" s="2">
        <f>CT!A39</f>
        <v>0</v>
      </c>
      <c r="B39" s="2">
        <f>IF(A39=0,0,VLOOKUP(A39,DM!$C$5:$G$500,2,0))</f>
        <v>0</v>
      </c>
      <c r="C39" s="2">
        <f>CT!C39</f>
        <v>0</v>
      </c>
      <c r="D39" s="2">
        <f>IF(C39=0,0,VLOOKUP(C39,DM!$C$5:$G$500,2,0))</f>
        <v>0</v>
      </c>
      <c r="E39" s="2">
        <f>IF(C39=0,0,VLOOKUP(C39,DM!$C$5:$G$500,3,0))</f>
        <v>0</v>
      </c>
      <c r="F39" s="3">
        <f>CT!F39</f>
        <v>0</v>
      </c>
      <c r="G39" s="3">
        <f>IF(C39=0,0,VLOOKUP(HS!C39,Xuat!$D$5:$K$1000,8,0))</f>
        <v>0</v>
      </c>
      <c r="H39" s="3">
        <f t="shared" si="0"/>
        <v>0</v>
      </c>
      <c r="I39" s="2">
        <f>IF(DM!B39=0,0,IF(DM!B39=1521,0,IF(DM!B39=1522,0,DM!C39)))</f>
        <v>0</v>
      </c>
      <c r="J39" s="3">
        <f t="shared" si="1"/>
        <v>0</v>
      </c>
      <c r="K39" s="3">
        <f t="shared" si="2"/>
        <v>0</v>
      </c>
      <c r="L39" s="3">
        <f>K39*Xuat!$M$3</f>
        <v>0</v>
      </c>
      <c r="M39" s="3">
        <f>IF(I39=0,0,SUMIF(Nhap!$F$5:$F$1000,HS!I39,Nhap!$I$5:$I$1000))</f>
        <v>0</v>
      </c>
      <c r="N39" s="3">
        <f t="shared" si="3"/>
        <v>0</v>
      </c>
      <c r="O39" s="3">
        <f t="shared" si="4"/>
        <v>0</v>
      </c>
      <c r="P39" s="3">
        <f t="shared" si="5"/>
        <v>0</v>
      </c>
      <c r="Q39" s="3">
        <f t="shared" si="6"/>
        <v>0</v>
      </c>
      <c r="R39" s="3">
        <f t="shared" si="7"/>
        <v>0</v>
      </c>
      <c r="S39" s="3">
        <f t="shared" si="8"/>
        <v>0</v>
      </c>
    </row>
    <row r="40" spans="1:19" x14ac:dyDescent="0.2">
      <c r="A40" s="2">
        <f>CT!A40</f>
        <v>0</v>
      </c>
      <c r="B40" s="2">
        <f>IF(A40=0,0,VLOOKUP(A40,DM!$C$5:$G$500,2,0))</f>
        <v>0</v>
      </c>
      <c r="C40" s="2">
        <f>CT!C40</f>
        <v>0</v>
      </c>
      <c r="D40" s="2">
        <f>IF(C40=0,0,VLOOKUP(C40,DM!$C$5:$G$500,2,0))</f>
        <v>0</v>
      </c>
      <c r="E40" s="2">
        <f>IF(C40=0,0,VLOOKUP(C40,DM!$C$5:$G$500,3,0))</f>
        <v>0</v>
      </c>
      <c r="F40" s="3">
        <f>CT!F40</f>
        <v>0</v>
      </c>
      <c r="G40" s="3">
        <f>IF(C40=0,0,VLOOKUP(HS!C40,Xuat!$D$5:$K$1000,8,0))</f>
        <v>0</v>
      </c>
      <c r="H40" s="3">
        <f t="shared" si="0"/>
        <v>0</v>
      </c>
      <c r="I40" s="2">
        <f>IF(DM!B40=0,0,IF(DM!B40=1521,0,IF(DM!B40=1522,0,DM!C40)))</f>
        <v>0</v>
      </c>
      <c r="J40" s="3">
        <f t="shared" si="1"/>
        <v>0</v>
      </c>
      <c r="K40" s="3">
        <f t="shared" si="2"/>
        <v>0</v>
      </c>
      <c r="L40" s="3">
        <f>K40*Xuat!$M$3</f>
        <v>0</v>
      </c>
      <c r="M40" s="3">
        <f>IF(I40=0,0,SUMIF(Nhap!$F$5:$F$1000,HS!I40,Nhap!$I$5:$I$1000))</f>
        <v>0</v>
      </c>
      <c r="N40" s="3">
        <f t="shared" si="3"/>
        <v>0</v>
      </c>
      <c r="O40" s="3">
        <f t="shared" si="4"/>
        <v>0</v>
      </c>
      <c r="P40" s="3">
        <f t="shared" si="5"/>
        <v>0</v>
      </c>
      <c r="Q40" s="3">
        <f t="shared" si="6"/>
        <v>0</v>
      </c>
      <c r="R40" s="3">
        <f t="shared" si="7"/>
        <v>0</v>
      </c>
      <c r="S40" s="3">
        <f t="shared" si="8"/>
        <v>0</v>
      </c>
    </row>
    <row r="41" spans="1:19" x14ac:dyDescent="0.2">
      <c r="A41" s="2">
        <f>CT!A41</f>
        <v>0</v>
      </c>
      <c r="B41" s="2">
        <f>IF(A41=0,0,VLOOKUP(A41,DM!$C$5:$G$500,2,0))</f>
        <v>0</v>
      </c>
      <c r="C41" s="2">
        <f>CT!C41</f>
        <v>0</v>
      </c>
      <c r="D41" s="2">
        <f>IF(C41=0,0,VLOOKUP(C41,DM!$C$5:$G$500,2,0))</f>
        <v>0</v>
      </c>
      <c r="E41" s="2">
        <f>IF(C41=0,0,VLOOKUP(C41,DM!$C$5:$G$500,3,0))</f>
        <v>0</v>
      </c>
      <c r="F41" s="3">
        <f>CT!F41</f>
        <v>0</v>
      </c>
      <c r="G41" s="3">
        <f>IF(C41=0,0,VLOOKUP(HS!C41,Xuat!$D$5:$K$1000,8,0))</f>
        <v>0</v>
      </c>
      <c r="H41" s="3">
        <f t="shared" si="0"/>
        <v>0</v>
      </c>
      <c r="I41" s="2">
        <f>IF(DM!B41=0,0,IF(DM!B41=1521,0,IF(DM!B41=1522,0,DM!C41)))</f>
        <v>0</v>
      </c>
      <c r="J41" s="3">
        <f t="shared" si="1"/>
        <v>0</v>
      </c>
      <c r="K41" s="3">
        <f t="shared" si="2"/>
        <v>0</v>
      </c>
      <c r="L41" s="3">
        <f>K41*Xuat!$M$3</f>
        <v>0</v>
      </c>
      <c r="M41" s="3">
        <f>IF(I41=0,0,SUMIF(Nhap!$F$5:$F$1000,HS!I41,Nhap!$I$5:$I$1000))</f>
        <v>0</v>
      </c>
      <c r="N41" s="3">
        <f t="shared" si="3"/>
        <v>0</v>
      </c>
      <c r="O41" s="3">
        <f t="shared" si="4"/>
        <v>0</v>
      </c>
      <c r="P41" s="3">
        <f t="shared" si="5"/>
        <v>0</v>
      </c>
      <c r="Q41" s="3">
        <f t="shared" si="6"/>
        <v>0</v>
      </c>
      <c r="R41" s="3">
        <f t="shared" si="7"/>
        <v>0</v>
      </c>
      <c r="S41" s="3">
        <f t="shared" si="8"/>
        <v>0</v>
      </c>
    </row>
    <row r="42" spans="1:19" x14ac:dyDescent="0.2">
      <c r="A42" s="2">
        <f>CT!A42</f>
        <v>0</v>
      </c>
      <c r="B42" s="2">
        <f>IF(A42=0,0,VLOOKUP(A42,DM!$C$5:$G$500,2,0))</f>
        <v>0</v>
      </c>
      <c r="C42" s="2">
        <f>CT!C42</f>
        <v>0</v>
      </c>
      <c r="D42" s="2">
        <f>IF(C42=0,0,VLOOKUP(C42,DM!$C$5:$G$500,2,0))</f>
        <v>0</v>
      </c>
      <c r="E42" s="2">
        <f>IF(C42=0,0,VLOOKUP(C42,DM!$C$5:$G$500,3,0))</f>
        <v>0</v>
      </c>
      <c r="F42" s="3">
        <f>CT!F42</f>
        <v>0</v>
      </c>
      <c r="G42" s="3">
        <f>IF(C42=0,0,VLOOKUP(HS!C42,Xuat!$D$5:$K$1000,8,0))</f>
        <v>0</v>
      </c>
      <c r="H42" s="3">
        <f t="shared" si="0"/>
        <v>0</v>
      </c>
      <c r="I42" s="2">
        <f>IF(DM!B42=0,0,IF(DM!B42=1521,0,IF(DM!B42=1522,0,DM!C42)))</f>
        <v>0</v>
      </c>
      <c r="J42" s="3">
        <f t="shared" si="1"/>
        <v>0</v>
      </c>
      <c r="K42" s="3">
        <f t="shared" si="2"/>
        <v>0</v>
      </c>
      <c r="L42" s="3">
        <f>K42*Xuat!$M$3</f>
        <v>0</v>
      </c>
      <c r="M42" s="3">
        <f>IF(I42=0,0,SUMIF(Nhap!$F$5:$F$1000,HS!I42,Nhap!$I$5:$I$1000))</f>
        <v>0</v>
      </c>
      <c r="N42" s="3">
        <f t="shared" si="3"/>
        <v>0</v>
      </c>
      <c r="O42" s="3">
        <f t="shared" si="4"/>
        <v>0</v>
      </c>
      <c r="P42" s="3">
        <f t="shared" si="5"/>
        <v>0</v>
      </c>
      <c r="Q42" s="3">
        <f t="shared" si="6"/>
        <v>0</v>
      </c>
      <c r="R42" s="3">
        <f t="shared" si="7"/>
        <v>0</v>
      </c>
      <c r="S42" s="3">
        <f t="shared" si="8"/>
        <v>0</v>
      </c>
    </row>
    <row r="43" spans="1:19" x14ac:dyDescent="0.2">
      <c r="A43" s="2">
        <f>CT!A43</f>
        <v>0</v>
      </c>
      <c r="B43" s="2">
        <f>IF(A43=0,0,VLOOKUP(A43,DM!$C$5:$G$500,2,0))</f>
        <v>0</v>
      </c>
      <c r="C43" s="2">
        <f>CT!C43</f>
        <v>0</v>
      </c>
      <c r="D43" s="2">
        <f>IF(C43=0,0,VLOOKUP(C43,DM!$C$5:$G$500,2,0))</f>
        <v>0</v>
      </c>
      <c r="E43" s="2">
        <f>IF(C43=0,0,VLOOKUP(C43,DM!$C$5:$G$500,3,0))</f>
        <v>0</v>
      </c>
      <c r="F43" s="3">
        <f>CT!F43</f>
        <v>0</v>
      </c>
      <c r="G43" s="3">
        <f>IF(C43=0,0,VLOOKUP(HS!C43,Xuat!$D$5:$K$1000,8,0))</f>
        <v>0</v>
      </c>
      <c r="H43" s="3">
        <f t="shared" si="0"/>
        <v>0</v>
      </c>
      <c r="I43" s="2">
        <f>IF(DM!B43=0,0,IF(DM!B43=1521,0,IF(DM!B43=1522,0,DM!C43)))</f>
        <v>0</v>
      </c>
      <c r="J43" s="3">
        <f t="shared" si="1"/>
        <v>0</v>
      </c>
      <c r="K43" s="3">
        <f t="shared" si="2"/>
        <v>0</v>
      </c>
      <c r="L43" s="3">
        <f>K43*Xuat!$M$3</f>
        <v>0</v>
      </c>
      <c r="M43" s="3">
        <f>IF(I43=0,0,SUMIF(Nhap!$F$5:$F$1000,HS!I43,Nhap!$I$5:$I$1000))</f>
        <v>0</v>
      </c>
      <c r="N43" s="3">
        <f t="shared" si="3"/>
        <v>0</v>
      </c>
      <c r="O43" s="3">
        <f t="shared" si="4"/>
        <v>0</v>
      </c>
      <c r="P43" s="3">
        <f t="shared" si="5"/>
        <v>0</v>
      </c>
      <c r="Q43" s="3">
        <f t="shared" si="6"/>
        <v>0</v>
      </c>
      <c r="R43" s="3">
        <f t="shared" si="7"/>
        <v>0</v>
      </c>
      <c r="S43" s="3">
        <f t="shared" si="8"/>
        <v>0</v>
      </c>
    </row>
    <row r="44" spans="1:19" x14ac:dyDescent="0.2">
      <c r="A44" s="2">
        <f>CT!A44</f>
        <v>0</v>
      </c>
      <c r="B44" s="2">
        <f>IF(A44=0,0,VLOOKUP(A44,DM!$C$5:$G$500,2,0))</f>
        <v>0</v>
      </c>
      <c r="C44" s="2">
        <f>CT!C44</f>
        <v>0</v>
      </c>
      <c r="D44" s="2">
        <f>IF(C44=0,0,VLOOKUP(C44,DM!$C$5:$G$500,2,0))</f>
        <v>0</v>
      </c>
      <c r="E44" s="2">
        <f>IF(C44=0,0,VLOOKUP(C44,DM!$C$5:$G$500,3,0))</f>
        <v>0</v>
      </c>
      <c r="F44" s="3">
        <f>CT!F44</f>
        <v>0</v>
      </c>
      <c r="G44" s="3">
        <f>IF(C44=0,0,VLOOKUP(HS!C44,Xuat!$D$5:$K$1000,8,0))</f>
        <v>0</v>
      </c>
      <c r="H44" s="3">
        <f t="shared" si="0"/>
        <v>0</v>
      </c>
      <c r="I44" s="2">
        <f>IF(DM!B44=0,0,IF(DM!B44=1521,0,IF(DM!B44=1522,0,DM!C44)))</f>
        <v>0</v>
      </c>
      <c r="J44" s="3">
        <f t="shared" si="1"/>
        <v>0</v>
      </c>
      <c r="K44" s="3">
        <f t="shared" si="2"/>
        <v>0</v>
      </c>
      <c r="L44" s="3">
        <f>K44*Xuat!$M$3</f>
        <v>0</v>
      </c>
      <c r="M44" s="3">
        <f>IF(I44=0,0,SUMIF(Nhap!$F$5:$F$1000,HS!I44,Nhap!$I$5:$I$1000))</f>
        <v>0</v>
      </c>
      <c r="N44" s="3">
        <f t="shared" si="3"/>
        <v>0</v>
      </c>
      <c r="O44" s="3">
        <f t="shared" si="4"/>
        <v>0</v>
      </c>
      <c r="P44" s="3">
        <f t="shared" si="5"/>
        <v>0</v>
      </c>
      <c r="Q44" s="3">
        <f t="shared" si="6"/>
        <v>0</v>
      </c>
      <c r="R44" s="3">
        <f t="shared" si="7"/>
        <v>0</v>
      </c>
      <c r="S44" s="3">
        <f t="shared" si="8"/>
        <v>0</v>
      </c>
    </row>
    <row r="45" spans="1:19" x14ac:dyDescent="0.2">
      <c r="A45" s="2">
        <f>CT!A45</f>
        <v>0</v>
      </c>
      <c r="B45" s="2">
        <f>IF(A45=0,0,VLOOKUP(A45,DM!$C$5:$G$500,2,0))</f>
        <v>0</v>
      </c>
      <c r="C45" s="2">
        <f>CT!C45</f>
        <v>0</v>
      </c>
      <c r="D45" s="2">
        <f>IF(C45=0,0,VLOOKUP(C45,DM!$C$5:$G$500,2,0))</f>
        <v>0</v>
      </c>
      <c r="E45" s="2">
        <f>IF(C45=0,0,VLOOKUP(C45,DM!$C$5:$G$500,3,0))</f>
        <v>0</v>
      </c>
      <c r="F45" s="3">
        <f>CT!F45</f>
        <v>0</v>
      </c>
      <c r="G45" s="3">
        <f>IF(C45=0,0,VLOOKUP(HS!C45,Xuat!$D$5:$K$1000,8,0))</f>
        <v>0</v>
      </c>
      <c r="H45" s="3">
        <f t="shared" si="0"/>
        <v>0</v>
      </c>
      <c r="I45" s="2">
        <f>IF(DM!B45=0,0,IF(DM!B45=1521,0,IF(DM!B45=1522,0,DM!C45)))</f>
        <v>0</v>
      </c>
      <c r="J45" s="3">
        <f t="shared" si="1"/>
        <v>0</v>
      </c>
      <c r="K45" s="3">
        <f t="shared" si="2"/>
        <v>0</v>
      </c>
      <c r="L45" s="3">
        <f>K45*Xuat!$M$3</f>
        <v>0</v>
      </c>
      <c r="M45" s="3">
        <f>IF(I45=0,0,SUMIF(Nhap!$F$5:$F$1000,HS!I45,Nhap!$I$5:$I$1000))</f>
        <v>0</v>
      </c>
      <c r="N45" s="3">
        <f t="shared" si="3"/>
        <v>0</v>
      </c>
      <c r="O45" s="3">
        <f t="shared" si="4"/>
        <v>0</v>
      </c>
      <c r="P45" s="3">
        <f t="shared" si="5"/>
        <v>0</v>
      </c>
      <c r="Q45" s="3">
        <f t="shared" si="6"/>
        <v>0</v>
      </c>
      <c r="R45" s="3">
        <f t="shared" si="7"/>
        <v>0</v>
      </c>
      <c r="S45" s="3">
        <f t="shared" si="8"/>
        <v>0</v>
      </c>
    </row>
    <row r="46" spans="1:19" x14ac:dyDescent="0.2">
      <c r="A46" s="2">
        <f>CT!A46</f>
        <v>0</v>
      </c>
      <c r="B46" s="2">
        <f>IF(A46=0,0,VLOOKUP(A46,DM!$C$5:$G$500,2,0))</f>
        <v>0</v>
      </c>
      <c r="C46" s="2">
        <f>CT!C46</f>
        <v>0</v>
      </c>
      <c r="D46" s="2">
        <f>IF(C46=0,0,VLOOKUP(C46,DM!$C$5:$G$500,2,0))</f>
        <v>0</v>
      </c>
      <c r="E46" s="2">
        <f>IF(C46=0,0,VLOOKUP(C46,DM!$C$5:$G$500,3,0))</f>
        <v>0</v>
      </c>
      <c r="F46" s="3">
        <f>CT!F46</f>
        <v>0</v>
      </c>
      <c r="G46" s="3">
        <f>IF(C46=0,0,VLOOKUP(HS!C46,Xuat!$D$5:$K$1000,8,0))</f>
        <v>0</v>
      </c>
      <c r="H46" s="3">
        <f t="shared" si="0"/>
        <v>0</v>
      </c>
      <c r="I46" s="2">
        <f>IF(DM!B46=0,0,IF(DM!B46=1521,0,IF(DM!B46=1522,0,DM!C46)))</f>
        <v>0</v>
      </c>
      <c r="J46" s="3">
        <f t="shared" si="1"/>
        <v>0</v>
      </c>
      <c r="K46" s="3">
        <f t="shared" si="2"/>
        <v>0</v>
      </c>
      <c r="L46" s="3">
        <f>K46*Xuat!$M$3</f>
        <v>0</v>
      </c>
      <c r="M46" s="3">
        <f>IF(I46=0,0,SUMIF(Nhap!$F$5:$F$1000,HS!I46,Nhap!$I$5:$I$1000))</f>
        <v>0</v>
      </c>
      <c r="N46" s="3">
        <f t="shared" si="3"/>
        <v>0</v>
      </c>
      <c r="O46" s="3">
        <f t="shared" si="4"/>
        <v>0</v>
      </c>
      <c r="P46" s="3">
        <f t="shared" si="5"/>
        <v>0</v>
      </c>
      <c r="Q46" s="3">
        <f t="shared" si="6"/>
        <v>0</v>
      </c>
      <c r="R46" s="3">
        <f t="shared" si="7"/>
        <v>0</v>
      </c>
      <c r="S46" s="3">
        <f t="shared" si="8"/>
        <v>0</v>
      </c>
    </row>
    <row r="47" spans="1:19" x14ac:dyDescent="0.2">
      <c r="A47" s="2">
        <f>CT!A47</f>
        <v>0</v>
      </c>
      <c r="B47" s="2">
        <f>IF(A47=0,0,VLOOKUP(A47,DM!$C$5:$G$500,2,0))</f>
        <v>0</v>
      </c>
      <c r="C47" s="2">
        <f>CT!C47</f>
        <v>0</v>
      </c>
      <c r="D47" s="2">
        <f>IF(C47=0,0,VLOOKUP(C47,DM!$C$5:$G$500,2,0))</f>
        <v>0</v>
      </c>
      <c r="E47" s="2">
        <f>IF(C47=0,0,VLOOKUP(C47,DM!$C$5:$G$500,3,0))</f>
        <v>0</v>
      </c>
      <c r="F47" s="3">
        <f>CT!F47</f>
        <v>0</v>
      </c>
      <c r="G47" s="3">
        <f>IF(C47=0,0,VLOOKUP(HS!C47,Xuat!$D$5:$K$1000,8,0))</f>
        <v>0</v>
      </c>
      <c r="H47" s="3">
        <f t="shared" si="0"/>
        <v>0</v>
      </c>
      <c r="I47" s="2">
        <f>IF(DM!B47=0,0,IF(DM!B47=1521,0,IF(DM!B47=1522,0,DM!C47)))</f>
        <v>0</v>
      </c>
      <c r="J47" s="3">
        <f t="shared" si="1"/>
        <v>0</v>
      </c>
      <c r="K47" s="3">
        <f t="shared" si="2"/>
        <v>0</v>
      </c>
      <c r="L47" s="3">
        <f>K47*Xuat!$M$3</f>
        <v>0</v>
      </c>
      <c r="M47" s="3">
        <f>IF(I47=0,0,SUMIF(Nhap!$F$5:$F$1000,HS!I47,Nhap!$I$5:$I$1000))</f>
        <v>0</v>
      </c>
      <c r="N47" s="3">
        <f t="shared" si="3"/>
        <v>0</v>
      </c>
      <c r="O47" s="3">
        <f t="shared" si="4"/>
        <v>0</v>
      </c>
      <c r="P47" s="3">
        <f t="shared" si="5"/>
        <v>0</v>
      </c>
      <c r="Q47" s="3">
        <f t="shared" si="6"/>
        <v>0</v>
      </c>
      <c r="R47" s="3">
        <f t="shared" si="7"/>
        <v>0</v>
      </c>
      <c r="S47" s="3">
        <f t="shared" si="8"/>
        <v>0</v>
      </c>
    </row>
    <row r="48" spans="1:19" x14ac:dyDescent="0.2">
      <c r="A48" s="2">
        <f>CT!A48</f>
        <v>0</v>
      </c>
      <c r="B48" s="2">
        <f>IF(A48=0,0,VLOOKUP(A48,DM!$C$5:$G$500,2,0))</f>
        <v>0</v>
      </c>
      <c r="C48" s="2">
        <f>CT!C48</f>
        <v>0</v>
      </c>
      <c r="D48" s="2">
        <f>IF(C48=0,0,VLOOKUP(C48,DM!$C$5:$G$500,2,0))</f>
        <v>0</v>
      </c>
      <c r="E48" s="2">
        <f>IF(C48=0,0,VLOOKUP(C48,DM!$C$5:$G$500,3,0))</f>
        <v>0</v>
      </c>
      <c r="F48" s="3">
        <f>CT!F48</f>
        <v>0</v>
      </c>
      <c r="G48" s="3">
        <f>IF(C48=0,0,VLOOKUP(HS!C48,Xuat!$D$5:$K$1000,8,0))</f>
        <v>0</v>
      </c>
      <c r="H48" s="3">
        <f t="shared" si="0"/>
        <v>0</v>
      </c>
      <c r="I48" s="2">
        <f>IF(DM!B48=0,0,IF(DM!B48=1521,0,IF(DM!B48=1522,0,DM!C48)))</f>
        <v>0</v>
      </c>
      <c r="J48" s="3">
        <f t="shared" si="1"/>
        <v>0</v>
      </c>
      <c r="K48" s="3">
        <f t="shared" si="2"/>
        <v>0</v>
      </c>
      <c r="L48" s="3">
        <f>K48*Xuat!$M$3</f>
        <v>0</v>
      </c>
      <c r="M48" s="3">
        <f>IF(I48=0,0,SUMIF(Nhap!$F$5:$F$1000,HS!I48,Nhap!$I$5:$I$1000))</f>
        <v>0</v>
      </c>
      <c r="N48" s="3">
        <f t="shared" si="3"/>
        <v>0</v>
      </c>
      <c r="O48" s="3">
        <f t="shared" si="4"/>
        <v>0</v>
      </c>
      <c r="P48" s="3">
        <f t="shared" si="5"/>
        <v>0</v>
      </c>
      <c r="Q48" s="3">
        <f t="shared" si="6"/>
        <v>0</v>
      </c>
      <c r="R48" s="3">
        <f t="shared" si="7"/>
        <v>0</v>
      </c>
      <c r="S48" s="3">
        <f t="shared" si="8"/>
        <v>0</v>
      </c>
    </row>
    <row r="49" spans="1:19" x14ac:dyDescent="0.2">
      <c r="A49" s="2">
        <f>CT!A49</f>
        <v>0</v>
      </c>
      <c r="B49" s="2">
        <f>IF(A49=0,0,VLOOKUP(A49,DM!$C$5:$G$500,2,0))</f>
        <v>0</v>
      </c>
      <c r="C49" s="2">
        <f>CT!C49</f>
        <v>0</v>
      </c>
      <c r="D49" s="2">
        <f>IF(C49=0,0,VLOOKUP(C49,DM!$C$5:$G$500,2,0))</f>
        <v>0</v>
      </c>
      <c r="E49" s="2">
        <f>IF(C49=0,0,VLOOKUP(C49,DM!$C$5:$G$500,3,0))</f>
        <v>0</v>
      </c>
      <c r="F49" s="3">
        <f>CT!F49</f>
        <v>0</v>
      </c>
      <c r="G49" s="3">
        <f>IF(C49=0,0,VLOOKUP(HS!C49,Xuat!$D$5:$K$1000,8,0))</f>
        <v>0</v>
      </c>
      <c r="H49" s="3">
        <f t="shared" si="0"/>
        <v>0</v>
      </c>
      <c r="I49" s="2">
        <f>IF(DM!B49=0,0,IF(DM!B49=1521,0,IF(DM!B49=1522,0,DM!C49)))</f>
        <v>0</v>
      </c>
      <c r="J49" s="3">
        <f t="shared" si="1"/>
        <v>0</v>
      </c>
      <c r="K49" s="3">
        <f t="shared" si="2"/>
        <v>0</v>
      </c>
      <c r="L49" s="3">
        <f>K49*Xuat!$M$3</f>
        <v>0</v>
      </c>
      <c r="M49" s="3">
        <f>IF(I49=0,0,SUMIF(Nhap!$F$5:$F$1000,HS!I49,Nhap!$I$5:$I$1000))</f>
        <v>0</v>
      </c>
      <c r="N49" s="3">
        <f t="shared" si="3"/>
        <v>0</v>
      </c>
      <c r="O49" s="3">
        <f t="shared" si="4"/>
        <v>0</v>
      </c>
      <c r="P49" s="3">
        <f t="shared" si="5"/>
        <v>0</v>
      </c>
      <c r="Q49" s="3">
        <f t="shared" si="6"/>
        <v>0</v>
      </c>
      <c r="R49" s="3">
        <f t="shared" si="7"/>
        <v>0</v>
      </c>
      <c r="S49" s="3">
        <f t="shared" si="8"/>
        <v>0</v>
      </c>
    </row>
    <row r="50" spans="1:19" x14ac:dyDescent="0.2">
      <c r="A50" s="2">
        <f>CT!A50</f>
        <v>0</v>
      </c>
      <c r="B50" s="2">
        <f>IF(A50=0,0,VLOOKUP(A50,DM!$C$5:$G$500,2,0))</f>
        <v>0</v>
      </c>
      <c r="C50" s="2">
        <f>CT!C50</f>
        <v>0</v>
      </c>
      <c r="D50" s="2">
        <f>IF(C50=0,0,VLOOKUP(C50,DM!$C$5:$G$500,2,0))</f>
        <v>0</v>
      </c>
      <c r="E50" s="2">
        <f>IF(C50=0,0,VLOOKUP(C50,DM!$C$5:$G$500,3,0))</f>
        <v>0</v>
      </c>
      <c r="F50" s="3">
        <f>CT!F50</f>
        <v>0</v>
      </c>
      <c r="G50" s="3">
        <f>IF(C50=0,0,VLOOKUP(HS!C50,Xuat!$D$5:$K$1000,8,0))</f>
        <v>0</v>
      </c>
      <c r="H50" s="3">
        <f t="shared" si="0"/>
        <v>0</v>
      </c>
      <c r="I50" s="2">
        <f>IF(DM!B50=0,0,IF(DM!B50=1521,0,IF(DM!B50=1522,0,DM!C50)))</f>
        <v>0</v>
      </c>
      <c r="J50" s="3">
        <f t="shared" si="1"/>
        <v>0</v>
      </c>
      <c r="K50" s="3">
        <f t="shared" si="2"/>
        <v>0</v>
      </c>
      <c r="L50" s="3">
        <f>K50*Xuat!$M$3</f>
        <v>0</v>
      </c>
      <c r="M50" s="3">
        <f>IF(I50=0,0,SUMIF(Nhap!$F$5:$F$1000,HS!I50,Nhap!$I$5:$I$1000))</f>
        <v>0</v>
      </c>
      <c r="N50" s="3">
        <f t="shared" si="3"/>
        <v>0</v>
      </c>
      <c r="O50" s="3">
        <f t="shared" si="4"/>
        <v>0</v>
      </c>
      <c r="P50" s="3">
        <f t="shared" si="5"/>
        <v>0</v>
      </c>
      <c r="Q50" s="3">
        <f t="shared" si="6"/>
        <v>0</v>
      </c>
      <c r="R50" s="3">
        <f t="shared" si="7"/>
        <v>0</v>
      </c>
      <c r="S50" s="3">
        <f t="shared" si="8"/>
        <v>0</v>
      </c>
    </row>
    <row r="51" spans="1:19" x14ac:dyDescent="0.2">
      <c r="A51" s="2">
        <f>CT!A51</f>
        <v>0</v>
      </c>
      <c r="B51" s="2">
        <f>IF(A51=0,0,VLOOKUP(A51,DM!$C$5:$G$500,2,0))</f>
        <v>0</v>
      </c>
      <c r="C51" s="2">
        <f>CT!C51</f>
        <v>0</v>
      </c>
      <c r="D51" s="2">
        <f>IF(C51=0,0,VLOOKUP(C51,DM!$C$5:$G$500,2,0))</f>
        <v>0</v>
      </c>
      <c r="E51" s="2">
        <f>IF(C51=0,0,VLOOKUP(C51,DM!$C$5:$G$500,3,0))</f>
        <v>0</v>
      </c>
      <c r="F51" s="3">
        <f>CT!F51</f>
        <v>0</v>
      </c>
      <c r="G51" s="3">
        <f>IF(C51=0,0,VLOOKUP(HS!C51,Xuat!$D$5:$K$1000,8,0))</f>
        <v>0</v>
      </c>
      <c r="H51" s="3">
        <f t="shared" si="0"/>
        <v>0</v>
      </c>
      <c r="I51" s="2">
        <f>IF(DM!B51=0,0,IF(DM!B51=1521,0,IF(DM!B51=1522,0,DM!C51)))</f>
        <v>0</v>
      </c>
      <c r="J51" s="3">
        <f t="shared" si="1"/>
        <v>0</v>
      </c>
      <c r="K51" s="3">
        <f t="shared" si="2"/>
        <v>0</v>
      </c>
      <c r="L51" s="3">
        <f>K51*Xuat!$M$3</f>
        <v>0</v>
      </c>
      <c r="M51" s="3">
        <f>IF(I51=0,0,SUMIF(Nhap!$F$5:$F$1000,HS!I51,Nhap!$I$5:$I$1000))</f>
        <v>0</v>
      </c>
      <c r="N51" s="3">
        <f t="shared" si="3"/>
        <v>0</v>
      </c>
      <c r="O51" s="3">
        <f t="shared" si="4"/>
        <v>0</v>
      </c>
      <c r="P51" s="3">
        <f t="shared" si="5"/>
        <v>0</v>
      </c>
      <c r="Q51" s="3">
        <f t="shared" si="6"/>
        <v>0</v>
      </c>
      <c r="R51" s="3">
        <f t="shared" si="7"/>
        <v>0</v>
      </c>
      <c r="S51" s="3">
        <f t="shared" si="8"/>
        <v>0</v>
      </c>
    </row>
    <row r="52" spans="1:19" x14ac:dyDescent="0.2">
      <c r="A52" s="2">
        <f>CT!A52</f>
        <v>0</v>
      </c>
      <c r="B52" s="2">
        <f>IF(A52=0,0,VLOOKUP(A52,DM!$C$5:$G$500,2,0))</f>
        <v>0</v>
      </c>
      <c r="C52" s="2">
        <f>CT!C52</f>
        <v>0</v>
      </c>
      <c r="D52" s="2">
        <f>IF(C52=0,0,VLOOKUP(C52,DM!$C$5:$G$500,2,0))</f>
        <v>0</v>
      </c>
      <c r="E52" s="2">
        <f>IF(C52=0,0,VLOOKUP(C52,DM!$C$5:$G$500,3,0))</f>
        <v>0</v>
      </c>
      <c r="F52" s="3">
        <f>CT!F52</f>
        <v>0</v>
      </c>
      <c r="G52" s="3">
        <f>IF(C52=0,0,VLOOKUP(HS!C52,Xuat!$D$5:$K$1000,8,0))</f>
        <v>0</v>
      </c>
      <c r="H52" s="3">
        <f t="shared" si="0"/>
        <v>0</v>
      </c>
      <c r="I52" s="2">
        <f>IF(DM!B52=0,0,IF(DM!B52=1521,0,IF(DM!B52=1522,0,DM!C52)))</f>
        <v>0</v>
      </c>
      <c r="J52" s="3">
        <f t="shared" si="1"/>
        <v>0</v>
      </c>
      <c r="K52" s="3">
        <f t="shared" si="2"/>
        <v>0</v>
      </c>
      <c r="L52" s="3">
        <f>K52*Xuat!$M$3</f>
        <v>0</v>
      </c>
      <c r="M52" s="3">
        <f>IF(I52=0,0,SUMIF(Nhap!$F$5:$F$1000,HS!I52,Nhap!$I$5:$I$1000))</f>
        <v>0</v>
      </c>
      <c r="N52" s="3">
        <f t="shared" si="3"/>
        <v>0</v>
      </c>
      <c r="O52" s="3">
        <f t="shared" si="4"/>
        <v>0</v>
      </c>
      <c r="P52" s="3">
        <f t="shared" si="5"/>
        <v>0</v>
      </c>
      <c r="Q52" s="3">
        <f t="shared" si="6"/>
        <v>0</v>
      </c>
      <c r="R52" s="3">
        <f t="shared" si="7"/>
        <v>0</v>
      </c>
      <c r="S52" s="3">
        <f t="shared" si="8"/>
        <v>0</v>
      </c>
    </row>
    <row r="53" spans="1:19" x14ac:dyDescent="0.2">
      <c r="A53" s="2">
        <f>CT!A53</f>
        <v>0</v>
      </c>
      <c r="B53" s="2">
        <f>IF(A53=0,0,VLOOKUP(A53,DM!$C$5:$G$500,2,0))</f>
        <v>0</v>
      </c>
      <c r="C53" s="2">
        <f>CT!C53</f>
        <v>0</v>
      </c>
      <c r="D53" s="2">
        <f>IF(C53=0,0,VLOOKUP(C53,DM!$C$5:$G$500,2,0))</f>
        <v>0</v>
      </c>
      <c r="E53" s="2">
        <f>IF(C53=0,0,VLOOKUP(C53,DM!$C$5:$G$500,3,0))</f>
        <v>0</v>
      </c>
      <c r="F53" s="3">
        <f>CT!F53</f>
        <v>0</v>
      </c>
      <c r="G53" s="3">
        <f>IF(C53=0,0,VLOOKUP(HS!C53,Xuat!$D$5:$K$1000,8,0))</f>
        <v>0</v>
      </c>
      <c r="H53" s="3">
        <f t="shared" si="0"/>
        <v>0</v>
      </c>
      <c r="I53" s="2">
        <f>IF(DM!B53=0,0,IF(DM!B53=1521,0,IF(DM!B53=1522,0,DM!C53)))</f>
        <v>0</v>
      </c>
      <c r="J53" s="3">
        <f t="shared" si="1"/>
        <v>0</v>
      </c>
      <c r="K53" s="3">
        <f t="shared" si="2"/>
        <v>0</v>
      </c>
      <c r="L53" s="3">
        <f>K53*Xuat!$M$3</f>
        <v>0</v>
      </c>
      <c r="M53" s="3">
        <f>IF(I53=0,0,SUMIF(Nhap!$F$5:$F$1000,HS!I53,Nhap!$I$5:$I$1000))</f>
        <v>0</v>
      </c>
      <c r="N53" s="3">
        <f t="shared" si="3"/>
        <v>0</v>
      </c>
      <c r="O53" s="3">
        <f t="shared" si="4"/>
        <v>0</v>
      </c>
      <c r="P53" s="3">
        <f t="shared" si="5"/>
        <v>0</v>
      </c>
      <c r="Q53" s="3">
        <f t="shared" si="6"/>
        <v>0</v>
      </c>
      <c r="R53" s="3">
        <f t="shared" si="7"/>
        <v>0</v>
      </c>
      <c r="S53" s="3">
        <f t="shared" si="8"/>
        <v>0</v>
      </c>
    </row>
    <row r="54" spans="1:19" x14ac:dyDescent="0.2">
      <c r="A54" s="2">
        <f>CT!A54</f>
        <v>0</v>
      </c>
      <c r="B54" s="2">
        <f>IF(A54=0,0,VLOOKUP(A54,DM!$C$5:$G$500,2,0))</f>
        <v>0</v>
      </c>
      <c r="C54" s="2">
        <f>CT!C54</f>
        <v>0</v>
      </c>
      <c r="D54" s="2">
        <f>IF(C54=0,0,VLOOKUP(C54,DM!$C$5:$G$500,2,0))</f>
        <v>0</v>
      </c>
      <c r="E54" s="2">
        <f>IF(C54=0,0,VLOOKUP(C54,DM!$C$5:$G$500,3,0))</f>
        <v>0</v>
      </c>
      <c r="F54" s="3">
        <f>CT!F54</f>
        <v>0</v>
      </c>
      <c r="G54" s="3">
        <f>IF(C54=0,0,VLOOKUP(HS!C54,Xuat!$D$5:$K$1000,8,0))</f>
        <v>0</v>
      </c>
      <c r="H54" s="3">
        <f t="shared" si="0"/>
        <v>0</v>
      </c>
      <c r="I54" s="2">
        <f>IF(DM!B54=0,0,IF(DM!B54=1521,0,IF(DM!B54=1522,0,DM!C54)))</f>
        <v>0</v>
      </c>
      <c r="J54" s="3">
        <f t="shared" si="1"/>
        <v>0</v>
      </c>
      <c r="K54" s="3">
        <f t="shared" si="2"/>
        <v>0</v>
      </c>
      <c r="L54" s="3">
        <f>K54*Xuat!$M$3</f>
        <v>0</v>
      </c>
      <c r="M54" s="3">
        <f>IF(I54=0,0,SUMIF(Nhap!$F$5:$F$1000,HS!I54,Nhap!$I$5:$I$1000))</f>
        <v>0</v>
      </c>
      <c r="N54" s="3">
        <f t="shared" si="3"/>
        <v>0</v>
      </c>
      <c r="O54" s="3">
        <f t="shared" si="4"/>
        <v>0</v>
      </c>
      <c r="P54" s="3">
        <f t="shared" si="5"/>
        <v>0</v>
      </c>
      <c r="Q54" s="3">
        <f t="shared" si="6"/>
        <v>0</v>
      </c>
      <c r="R54" s="3">
        <f t="shared" si="7"/>
        <v>0</v>
      </c>
      <c r="S54" s="3">
        <f t="shared" si="8"/>
        <v>0</v>
      </c>
    </row>
    <row r="55" spans="1:19" x14ac:dyDescent="0.2">
      <c r="A55" s="2">
        <f>CT!A55</f>
        <v>0</v>
      </c>
      <c r="B55" s="2">
        <f>IF(A55=0,0,VLOOKUP(A55,DM!$C$5:$G$500,2,0))</f>
        <v>0</v>
      </c>
      <c r="C55" s="2">
        <f>CT!C55</f>
        <v>0</v>
      </c>
      <c r="D55" s="2">
        <f>IF(C55=0,0,VLOOKUP(C55,DM!$C$5:$G$500,2,0))</f>
        <v>0</v>
      </c>
      <c r="E55" s="2">
        <f>IF(C55=0,0,VLOOKUP(C55,DM!$C$5:$G$500,3,0))</f>
        <v>0</v>
      </c>
      <c r="F55" s="3">
        <f>CT!F55</f>
        <v>0</v>
      </c>
      <c r="G55" s="3">
        <f>IF(C55=0,0,VLOOKUP(HS!C55,Xuat!$D$5:$K$1000,8,0))</f>
        <v>0</v>
      </c>
      <c r="H55" s="3">
        <f t="shared" si="0"/>
        <v>0</v>
      </c>
      <c r="I55" s="2">
        <f>IF(DM!B55=0,0,IF(DM!B55=1521,0,IF(DM!B55=1522,0,DM!C55)))</f>
        <v>0</v>
      </c>
      <c r="J55" s="3">
        <f t="shared" si="1"/>
        <v>0</v>
      </c>
      <c r="K55" s="3">
        <f t="shared" si="2"/>
        <v>0</v>
      </c>
      <c r="L55" s="3">
        <f>K55*Xuat!$M$3</f>
        <v>0</v>
      </c>
      <c r="M55" s="3">
        <f>IF(I55=0,0,SUMIF(Nhap!$F$5:$F$1000,HS!I55,Nhap!$I$5:$I$1000))</f>
        <v>0</v>
      </c>
      <c r="N55" s="3">
        <f t="shared" si="3"/>
        <v>0</v>
      </c>
      <c r="O55" s="3">
        <f t="shared" si="4"/>
        <v>0</v>
      </c>
      <c r="P55" s="3">
        <f t="shared" si="5"/>
        <v>0</v>
      </c>
      <c r="Q55" s="3">
        <f t="shared" si="6"/>
        <v>0</v>
      </c>
      <c r="R55" s="3">
        <f t="shared" si="7"/>
        <v>0</v>
      </c>
      <c r="S55" s="3">
        <f t="shared" si="8"/>
        <v>0</v>
      </c>
    </row>
    <row r="56" spans="1:19" x14ac:dyDescent="0.2">
      <c r="A56" s="2">
        <f>CT!A56</f>
        <v>0</v>
      </c>
      <c r="B56" s="2">
        <f>IF(A56=0,0,VLOOKUP(A56,DM!$C$5:$G$500,2,0))</f>
        <v>0</v>
      </c>
      <c r="C56" s="2">
        <f>CT!C56</f>
        <v>0</v>
      </c>
      <c r="D56" s="2">
        <f>IF(C56=0,0,VLOOKUP(C56,DM!$C$5:$G$500,2,0))</f>
        <v>0</v>
      </c>
      <c r="E56" s="2">
        <f>IF(C56=0,0,VLOOKUP(C56,DM!$C$5:$G$500,3,0))</f>
        <v>0</v>
      </c>
      <c r="F56" s="3">
        <f>CT!F56</f>
        <v>0</v>
      </c>
      <c r="G56" s="3">
        <f>IF(C56=0,0,VLOOKUP(HS!C56,Xuat!$D$5:$K$1000,8,0))</f>
        <v>0</v>
      </c>
      <c r="H56" s="3">
        <f t="shared" si="0"/>
        <v>0</v>
      </c>
      <c r="I56" s="2">
        <f>IF(DM!B56=0,0,IF(DM!B56=1521,0,IF(DM!B56=1522,0,DM!C56)))</f>
        <v>0</v>
      </c>
      <c r="J56" s="3">
        <f t="shared" si="1"/>
        <v>0</v>
      </c>
      <c r="K56" s="3">
        <f t="shared" si="2"/>
        <v>0</v>
      </c>
      <c r="L56" s="3">
        <f>K56*Xuat!$M$3</f>
        <v>0</v>
      </c>
      <c r="M56" s="3">
        <f>IF(I56=0,0,SUMIF(Nhap!$F$5:$F$1000,HS!I56,Nhap!$I$5:$I$1000))</f>
        <v>0</v>
      </c>
      <c r="N56" s="3">
        <f t="shared" si="3"/>
        <v>0</v>
      </c>
      <c r="O56" s="3">
        <f t="shared" si="4"/>
        <v>0</v>
      </c>
      <c r="P56" s="3">
        <f t="shared" si="5"/>
        <v>0</v>
      </c>
      <c r="Q56" s="3">
        <f t="shared" si="6"/>
        <v>0</v>
      </c>
      <c r="R56" s="3">
        <f t="shared" si="7"/>
        <v>0</v>
      </c>
      <c r="S56" s="3">
        <f t="shared" si="8"/>
        <v>0</v>
      </c>
    </row>
    <row r="57" spans="1:19" x14ac:dyDescent="0.2">
      <c r="A57" s="2">
        <f>CT!A57</f>
        <v>0</v>
      </c>
      <c r="B57" s="2">
        <f>IF(A57=0,0,VLOOKUP(A57,DM!$C$5:$G$500,2,0))</f>
        <v>0</v>
      </c>
      <c r="C57" s="2">
        <f>CT!C57</f>
        <v>0</v>
      </c>
      <c r="D57" s="2">
        <f>IF(C57=0,0,VLOOKUP(C57,DM!$C$5:$G$500,2,0))</f>
        <v>0</v>
      </c>
      <c r="E57" s="2">
        <f>IF(C57=0,0,VLOOKUP(C57,DM!$C$5:$G$500,3,0))</f>
        <v>0</v>
      </c>
      <c r="F57" s="3">
        <f>CT!F57</f>
        <v>0</v>
      </c>
      <c r="G57" s="3">
        <f>IF(C57=0,0,VLOOKUP(HS!C57,Xuat!$D$5:$K$1000,8,0))</f>
        <v>0</v>
      </c>
      <c r="H57" s="3">
        <f t="shared" si="0"/>
        <v>0</v>
      </c>
      <c r="I57" s="2">
        <f>IF(DM!B57=0,0,IF(DM!B57=1521,0,IF(DM!B57=1522,0,DM!C57)))</f>
        <v>0</v>
      </c>
      <c r="J57" s="3">
        <f t="shared" si="1"/>
        <v>0</v>
      </c>
      <c r="K57" s="3">
        <f t="shared" si="2"/>
        <v>0</v>
      </c>
      <c r="L57" s="3">
        <f>K57*Xuat!$M$3</f>
        <v>0</v>
      </c>
      <c r="M57" s="3">
        <f>IF(I57=0,0,SUMIF(Nhap!$F$5:$F$1000,HS!I57,Nhap!$I$5:$I$1000))</f>
        <v>0</v>
      </c>
      <c r="N57" s="3">
        <f t="shared" si="3"/>
        <v>0</v>
      </c>
      <c r="O57" s="3">
        <f t="shared" si="4"/>
        <v>0</v>
      </c>
      <c r="P57" s="3">
        <f t="shared" si="5"/>
        <v>0</v>
      </c>
      <c r="Q57" s="3">
        <f t="shared" si="6"/>
        <v>0</v>
      </c>
      <c r="R57" s="3">
        <f t="shared" si="7"/>
        <v>0</v>
      </c>
      <c r="S57" s="3">
        <f t="shared" si="8"/>
        <v>0</v>
      </c>
    </row>
    <row r="58" spans="1:19" x14ac:dyDescent="0.2">
      <c r="A58" s="2">
        <f>CT!A58</f>
        <v>0</v>
      </c>
      <c r="B58" s="2">
        <f>IF(A58=0,0,VLOOKUP(A58,DM!$C$5:$G$500,2,0))</f>
        <v>0</v>
      </c>
      <c r="C58" s="2">
        <f>CT!C58</f>
        <v>0</v>
      </c>
      <c r="D58" s="2">
        <f>IF(C58=0,0,VLOOKUP(C58,DM!$C$5:$G$500,2,0))</f>
        <v>0</v>
      </c>
      <c r="E58" s="2">
        <f>IF(C58=0,0,VLOOKUP(C58,DM!$C$5:$G$500,3,0))</f>
        <v>0</v>
      </c>
      <c r="F58" s="3">
        <f>CT!F58</f>
        <v>0</v>
      </c>
      <c r="G58" s="3">
        <f>IF(C58=0,0,VLOOKUP(HS!C58,Xuat!$D$5:$K$1000,8,0))</f>
        <v>0</v>
      </c>
      <c r="H58" s="3">
        <f t="shared" si="0"/>
        <v>0</v>
      </c>
      <c r="I58" s="2">
        <f>IF(DM!B58=0,0,IF(DM!B58=1521,0,IF(DM!B58=1522,0,DM!C58)))</f>
        <v>0</v>
      </c>
      <c r="J58" s="3">
        <f t="shared" si="1"/>
        <v>0</v>
      </c>
      <c r="K58" s="3">
        <f t="shared" si="2"/>
        <v>0</v>
      </c>
      <c r="L58" s="3">
        <f>K58*Xuat!$M$3</f>
        <v>0</v>
      </c>
      <c r="M58" s="3">
        <f>IF(I58=0,0,SUMIF(Nhap!$F$5:$F$1000,HS!I58,Nhap!$I$5:$I$1000))</f>
        <v>0</v>
      </c>
      <c r="N58" s="3">
        <f t="shared" si="3"/>
        <v>0</v>
      </c>
      <c r="O58" s="3">
        <f t="shared" si="4"/>
        <v>0</v>
      </c>
      <c r="P58" s="3">
        <f t="shared" si="5"/>
        <v>0</v>
      </c>
      <c r="Q58" s="3">
        <f t="shared" si="6"/>
        <v>0</v>
      </c>
      <c r="R58" s="3">
        <f t="shared" si="7"/>
        <v>0</v>
      </c>
      <c r="S58" s="3">
        <f t="shared" si="8"/>
        <v>0</v>
      </c>
    </row>
    <row r="59" spans="1:19" x14ac:dyDescent="0.2">
      <c r="A59" s="2">
        <f>CT!A59</f>
        <v>0</v>
      </c>
      <c r="B59" s="2">
        <f>IF(A59=0,0,VLOOKUP(A59,DM!$C$5:$G$500,2,0))</f>
        <v>0</v>
      </c>
      <c r="C59" s="2">
        <f>CT!C59</f>
        <v>0</v>
      </c>
      <c r="D59" s="2">
        <f>IF(C59=0,0,VLOOKUP(C59,DM!$C$5:$G$500,2,0))</f>
        <v>0</v>
      </c>
      <c r="E59" s="2">
        <f>IF(C59=0,0,VLOOKUP(C59,DM!$C$5:$G$500,3,0))</f>
        <v>0</v>
      </c>
      <c r="F59" s="3">
        <f>CT!F59</f>
        <v>0</v>
      </c>
      <c r="G59" s="3">
        <f>IF(C59=0,0,VLOOKUP(HS!C59,Xuat!$D$5:$K$1000,8,0))</f>
        <v>0</v>
      </c>
      <c r="H59" s="3">
        <f t="shared" si="0"/>
        <v>0</v>
      </c>
      <c r="I59" s="2">
        <f>IF(DM!B59=0,0,IF(DM!B59=1521,0,IF(DM!B59=1522,0,DM!C59)))</f>
        <v>0</v>
      </c>
      <c r="J59" s="3">
        <f t="shared" si="1"/>
        <v>0</v>
      </c>
      <c r="K59" s="3">
        <f t="shared" si="2"/>
        <v>0</v>
      </c>
      <c r="L59" s="3">
        <f>K59*Xuat!$M$3</f>
        <v>0</v>
      </c>
      <c r="M59" s="3">
        <f>IF(I59=0,0,SUMIF(Nhap!$F$5:$F$1000,HS!I59,Nhap!$I$5:$I$1000))</f>
        <v>0</v>
      </c>
      <c r="N59" s="3">
        <f t="shared" si="3"/>
        <v>0</v>
      </c>
      <c r="O59" s="3">
        <f t="shared" si="4"/>
        <v>0</v>
      </c>
      <c r="P59" s="3">
        <f t="shared" si="5"/>
        <v>0</v>
      </c>
      <c r="Q59" s="3">
        <f t="shared" si="6"/>
        <v>0</v>
      </c>
      <c r="R59" s="3">
        <f t="shared" si="7"/>
        <v>0</v>
      </c>
      <c r="S59" s="3">
        <f t="shared" si="8"/>
        <v>0</v>
      </c>
    </row>
    <row r="60" spans="1:19" x14ac:dyDescent="0.2">
      <c r="A60" s="2">
        <f>CT!A60</f>
        <v>0</v>
      </c>
      <c r="B60" s="2">
        <f>IF(A60=0,0,VLOOKUP(A60,DM!$C$5:$G$500,2,0))</f>
        <v>0</v>
      </c>
      <c r="C60" s="2">
        <f>CT!C60</f>
        <v>0</v>
      </c>
      <c r="D60" s="2">
        <f>IF(C60=0,0,VLOOKUP(C60,DM!$C$5:$G$500,2,0))</f>
        <v>0</v>
      </c>
      <c r="E60" s="2">
        <f>IF(C60=0,0,VLOOKUP(C60,DM!$C$5:$G$500,3,0))</f>
        <v>0</v>
      </c>
      <c r="F60" s="3">
        <f>CT!F60</f>
        <v>0</v>
      </c>
      <c r="G60" s="3">
        <f>IF(C60=0,0,VLOOKUP(HS!C60,Xuat!$D$5:$K$1000,8,0))</f>
        <v>0</v>
      </c>
      <c r="H60" s="3">
        <f t="shared" si="0"/>
        <v>0</v>
      </c>
      <c r="I60" s="2">
        <f>IF(DM!B60=0,0,IF(DM!B60=1521,0,IF(DM!B60=1522,0,DM!C60)))</f>
        <v>0</v>
      </c>
      <c r="J60" s="3">
        <f t="shared" si="1"/>
        <v>0</v>
      </c>
      <c r="K60" s="3">
        <f t="shared" si="2"/>
        <v>0</v>
      </c>
      <c r="L60" s="3">
        <f>K60*Xuat!$M$3</f>
        <v>0</v>
      </c>
      <c r="M60" s="3">
        <f>IF(I60=0,0,SUMIF(Nhap!$F$5:$F$1000,HS!I60,Nhap!$I$5:$I$1000))</f>
        <v>0</v>
      </c>
      <c r="N60" s="3">
        <f t="shared" si="3"/>
        <v>0</v>
      </c>
      <c r="O60" s="3">
        <f t="shared" si="4"/>
        <v>0</v>
      </c>
      <c r="P60" s="3">
        <f t="shared" si="5"/>
        <v>0</v>
      </c>
      <c r="Q60" s="3">
        <f t="shared" si="6"/>
        <v>0</v>
      </c>
      <c r="R60" s="3">
        <f t="shared" si="7"/>
        <v>0</v>
      </c>
      <c r="S60" s="3">
        <f t="shared" si="8"/>
        <v>0</v>
      </c>
    </row>
    <row r="61" spans="1:19" x14ac:dyDescent="0.2">
      <c r="A61" s="2">
        <f>CT!A61</f>
        <v>0</v>
      </c>
      <c r="B61" s="2">
        <f>IF(A61=0,0,VLOOKUP(A61,DM!$C$5:$G$500,2,0))</f>
        <v>0</v>
      </c>
      <c r="C61" s="2">
        <f>CT!C61</f>
        <v>0</v>
      </c>
      <c r="D61" s="2">
        <f>IF(C61=0,0,VLOOKUP(C61,DM!$C$5:$G$500,2,0))</f>
        <v>0</v>
      </c>
      <c r="E61" s="2">
        <f>IF(C61=0,0,VLOOKUP(C61,DM!$C$5:$G$500,3,0))</f>
        <v>0</v>
      </c>
      <c r="F61" s="3">
        <f>CT!F61</f>
        <v>0</v>
      </c>
      <c r="G61" s="3">
        <f>IF(C61=0,0,VLOOKUP(HS!C61,Xuat!$D$5:$K$1000,8,0))</f>
        <v>0</v>
      </c>
      <c r="H61" s="3">
        <f t="shared" si="0"/>
        <v>0</v>
      </c>
      <c r="I61" s="2">
        <f>IF(DM!B61=0,0,IF(DM!B61=1521,0,IF(DM!B61=1522,0,DM!C61)))</f>
        <v>0</v>
      </c>
      <c r="J61" s="3">
        <f t="shared" si="1"/>
        <v>0</v>
      </c>
      <c r="K61" s="3">
        <f t="shared" si="2"/>
        <v>0</v>
      </c>
      <c r="L61" s="3">
        <f>K61*Xuat!$M$3</f>
        <v>0</v>
      </c>
      <c r="M61" s="3">
        <f>IF(I61=0,0,SUMIF(Nhap!$F$5:$F$1000,HS!I61,Nhap!$I$5:$I$1000))</f>
        <v>0</v>
      </c>
      <c r="N61" s="3">
        <f t="shared" si="3"/>
        <v>0</v>
      </c>
      <c r="O61" s="3">
        <f t="shared" si="4"/>
        <v>0</v>
      </c>
      <c r="P61" s="3">
        <f t="shared" si="5"/>
        <v>0</v>
      </c>
      <c r="Q61" s="3">
        <f t="shared" si="6"/>
        <v>0</v>
      </c>
      <c r="R61" s="3">
        <f t="shared" si="7"/>
        <v>0</v>
      </c>
      <c r="S61" s="3">
        <f t="shared" si="8"/>
        <v>0</v>
      </c>
    </row>
    <row r="62" spans="1:19" x14ac:dyDescent="0.2">
      <c r="A62" s="2">
        <f>CT!A62</f>
        <v>0</v>
      </c>
      <c r="B62" s="2">
        <f>IF(A62=0,0,VLOOKUP(A62,DM!$C$5:$G$500,2,0))</f>
        <v>0</v>
      </c>
      <c r="C62" s="2">
        <f>CT!C62</f>
        <v>0</v>
      </c>
      <c r="D62" s="2">
        <f>IF(C62=0,0,VLOOKUP(C62,DM!$C$5:$G$500,2,0))</f>
        <v>0</v>
      </c>
      <c r="E62" s="2">
        <f>IF(C62=0,0,VLOOKUP(C62,DM!$C$5:$G$500,3,0))</f>
        <v>0</v>
      </c>
      <c r="F62" s="3">
        <f>CT!F62</f>
        <v>0</v>
      </c>
      <c r="G62" s="3">
        <f>IF(C62=0,0,VLOOKUP(HS!C62,Xuat!$D$5:$K$1000,8,0))</f>
        <v>0</v>
      </c>
      <c r="H62" s="3">
        <f t="shared" si="0"/>
        <v>0</v>
      </c>
      <c r="I62" s="2">
        <f>IF(DM!B62=0,0,IF(DM!B62=1521,0,IF(DM!B62=1522,0,DM!C62)))</f>
        <v>0</v>
      </c>
      <c r="J62" s="3">
        <f t="shared" si="1"/>
        <v>0</v>
      </c>
      <c r="K62" s="3">
        <f t="shared" si="2"/>
        <v>0</v>
      </c>
      <c r="L62" s="3">
        <f>K62*Xuat!$M$3</f>
        <v>0</v>
      </c>
      <c r="M62" s="3">
        <f>IF(I62=0,0,SUMIF(Nhap!$F$5:$F$1000,HS!I62,Nhap!$I$5:$I$1000))</f>
        <v>0</v>
      </c>
      <c r="N62" s="3">
        <f t="shared" si="3"/>
        <v>0</v>
      </c>
      <c r="O62" s="3">
        <f t="shared" si="4"/>
        <v>0</v>
      </c>
      <c r="P62" s="3">
        <f t="shared" si="5"/>
        <v>0</v>
      </c>
      <c r="Q62" s="3">
        <f t="shared" si="6"/>
        <v>0</v>
      </c>
      <c r="R62" s="3">
        <f t="shared" si="7"/>
        <v>0</v>
      </c>
      <c r="S62" s="3">
        <f t="shared" si="8"/>
        <v>0</v>
      </c>
    </row>
    <row r="63" spans="1:19" x14ac:dyDescent="0.2">
      <c r="A63" s="2">
        <f>CT!A63</f>
        <v>0</v>
      </c>
      <c r="B63" s="2">
        <f>IF(A63=0,0,VLOOKUP(A63,DM!$C$5:$G$500,2,0))</f>
        <v>0</v>
      </c>
      <c r="C63" s="2">
        <f>CT!C63</f>
        <v>0</v>
      </c>
      <c r="D63" s="2">
        <f>IF(C63=0,0,VLOOKUP(C63,DM!$C$5:$G$500,2,0))</f>
        <v>0</v>
      </c>
      <c r="E63" s="2">
        <f>IF(C63=0,0,VLOOKUP(C63,DM!$C$5:$G$500,3,0))</f>
        <v>0</v>
      </c>
      <c r="F63" s="3">
        <f>CT!F63</f>
        <v>0</v>
      </c>
      <c r="G63" s="3">
        <f>IF(C63=0,0,VLOOKUP(HS!C63,Xuat!$D$5:$K$1000,8,0))</f>
        <v>0</v>
      </c>
      <c r="H63" s="3">
        <f t="shared" si="0"/>
        <v>0</v>
      </c>
      <c r="I63" s="2">
        <f>IF(DM!B63=0,0,IF(DM!B63=1521,0,IF(DM!B63=1522,0,DM!C63)))</f>
        <v>0</v>
      </c>
      <c r="J63" s="3">
        <f t="shared" si="1"/>
        <v>0</v>
      </c>
      <c r="K63" s="3">
        <f t="shared" si="2"/>
        <v>0</v>
      </c>
      <c r="L63" s="3">
        <f>K63*Xuat!$M$3</f>
        <v>0</v>
      </c>
      <c r="M63" s="3">
        <f>IF(I63=0,0,SUMIF(Nhap!$F$5:$F$1000,HS!I63,Nhap!$I$5:$I$1000))</f>
        <v>0</v>
      </c>
      <c r="N63" s="3">
        <f t="shared" si="3"/>
        <v>0</v>
      </c>
      <c r="O63" s="3">
        <f t="shared" si="4"/>
        <v>0</v>
      </c>
      <c r="P63" s="3">
        <f t="shared" si="5"/>
        <v>0</v>
      </c>
      <c r="Q63" s="3">
        <f t="shared" si="6"/>
        <v>0</v>
      </c>
      <c r="R63" s="3">
        <f t="shared" si="7"/>
        <v>0</v>
      </c>
      <c r="S63" s="3">
        <f t="shared" si="8"/>
        <v>0</v>
      </c>
    </row>
    <row r="64" spans="1:19" x14ac:dyDescent="0.2">
      <c r="A64" s="2">
        <f>CT!A64</f>
        <v>0</v>
      </c>
      <c r="B64" s="2">
        <f>IF(A64=0,0,VLOOKUP(A64,DM!$C$5:$G$500,2,0))</f>
        <v>0</v>
      </c>
      <c r="C64" s="2">
        <f>CT!C64</f>
        <v>0</v>
      </c>
      <c r="D64" s="2">
        <f>IF(C64=0,0,VLOOKUP(C64,DM!$C$5:$G$500,2,0))</f>
        <v>0</v>
      </c>
      <c r="E64" s="2">
        <f>IF(C64=0,0,VLOOKUP(C64,DM!$C$5:$G$500,3,0))</f>
        <v>0</v>
      </c>
      <c r="F64" s="3">
        <f>CT!F64</f>
        <v>0</v>
      </c>
      <c r="G64" s="3">
        <f>IF(C64=0,0,VLOOKUP(HS!C64,Xuat!$D$5:$K$1000,8,0))</f>
        <v>0</v>
      </c>
      <c r="H64" s="3">
        <f t="shared" si="0"/>
        <v>0</v>
      </c>
      <c r="I64" s="2">
        <f>IF(DM!B64=0,0,IF(DM!B64=1521,0,IF(DM!B64=1522,0,DM!C64)))</f>
        <v>0</v>
      </c>
      <c r="J64" s="3">
        <f t="shared" si="1"/>
        <v>0</v>
      </c>
      <c r="K64" s="3">
        <f t="shared" si="2"/>
        <v>0</v>
      </c>
      <c r="L64" s="3">
        <f>K64*Xuat!$M$3</f>
        <v>0</v>
      </c>
      <c r="M64" s="3">
        <f>IF(I64=0,0,SUMIF(Nhap!$F$5:$F$1000,HS!I64,Nhap!$I$5:$I$1000))</f>
        <v>0</v>
      </c>
      <c r="N64" s="3">
        <f t="shared" si="3"/>
        <v>0</v>
      </c>
      <c r="O64" s="3">
        <f t="shared" si="4"/>
        <v>0</v>
      </c>
      <c r="P64" s="3">
        <f t="shared" si="5"/>
        <v>0</v>
      </c>
      <c r="Q64" s="3">
        <f t="shared" si="6"/>
        <v>0</v>
      </c>
      <c r="R64" s="3">
        <f t="shared" si="7"/>
        <v>0</v>
      </c>
      <c r="S64" s="3">
        <f t="shared" si="8"/>
        <v>0</v>
      </c>
    </row>
    <row r="65" spans="1:19" x14ac:dyDescent="0.2">
      <c r="A65" s="2">
        <f>CT!A65</f>
        <v>0</v>
      </c>
      <c r="B65" s="2">
        <f>IF(A65=0,0,VLOOKUP(A65,DM!$C$5:$G$500,2,0))</f>
        <v>0</v>
      </c>
      <c r="C65" s="2">
        <f>CT!C65</f>
        <v>0</v>
      </c>
      <c r="D65" s="2">
        <f>IF(C65=0,0,VLOOKUP(C65,DM!$C$5:$G$500,2,0))</f>
        <v>0</v>
      </c>
      <c r="E65" s="2">
        <f>IF(C65=0,0,VLOOKUP(C65,DM!$C$5:$G$500,3,0))</f>
        <v>0</v>
      </c>
      <c r="F65" s="3">
        <f>CT!F65</f>
        <v>0</v>
      </c>
      <c r="G65" s="3">
        <f>IF(C65=0,0,VLOOKUP(HS!C65,Xuat!$D$5:$K$1000,8,0))</f>
        <v>0</v>
      </c>
      <c r="H65" s="3">
        <f t="shared" si="0"/>
        <v>0</v>
      </c>
      <c r="I65" s="2">
        <f>IF(DM!B65=0,0,IF(DM!B65=1521,0,IF(DM!B65=1522,0,DM!C65)))</f>
        <v>0</v>
      </c>
      <c r="J65" s="3">
        <f t="shared" si="1"/>
        <v>0</v>
      </c>
      <c r="K65" s="3">
        <f t="shared" si="2"/>
        <v>0</v>
      </c>
      <c r="L65" s="3">
        <f>K65*Xuat!$M$3</f>
        <v>0</v>
      </c>
      <c r="M65" s="3">
        <f>IF(I65=0,0,SUMIF(Nhap!$F$5:$F$1000,HS!I65,Nhap!$I$5:$I$1000))</f>
        <v>0</v>
      </c>
      <c r="N65" s="3">
        <f t="shared" si="3"/>
        <v>0</v>
      </c>
      <c r="O65" s="3">
        <f t="shared" si="4"/>
        <v>0</v>
      </c>
      <c r="P65" s="3">
        <f t="shared" si="5"/>
        <v>0</v>
      </c>
      <c r="Q65" s="3">
        <f t="shared" si="6"/>
        <v>0</v>
      </c>
      <c r="R65" s="3">
        <f t="shared" si="7"/>
        <v>0</v>
      </c>
      <c r="S65" s="3">
        <f t="shared" si="8"/>
        <v>0</v>
      </c>
    </row>
    <row r="66" spans="1:19" x14ac:dyDescent="0.2">
      <c r="A66" s="2">
        <f>CT!A66</f>
        <v>0</v>
      </c>
      <c r="B66" s="2">
        <f>IF(A66=0,0,VLOOKUP(A66,DM!$C$5:$G$500,2,0))</f>
        <v>0</v>
      </c>
      <c r="C66" s="2">
        <f>CT!C66</f>
        <v>0</v>
      </c>
      <c r="D66" s="2">
        <f>IF(C66=0,0,VLOOKUP(C66,DM!$C$5:$G$500,2,0))</f>
        <v>0</v>
      </c>
      <c r="E66" s="2">
        <f>IF(C66=0,0,VLOOKUP(C66,DM!$C$5:$G$500,3,0))</f>
        <v>0</v>
      </c>
      <c r="F66" s="3">
        <f>CT!F66</f>
        <v>0</v>
      </c>
      <c r="G66" s="3">
        <f>IF(C66=0,0,VLOOKUP(HS!C66,Xuat!$D$5:$K$1000,8,0))</f>
        <v>0</v>
      </c>
      <c r="H66" s="3">
        <f t="shared" si="0"/>
        <v>0</v>
      </c>
      <c r="I66" s="2">
        <f>IF(DM!B66=0,0,IF(DM!B66=1521,0,IF(DM!B66=1522,0,DM!C66)))</f>
        <v>0</v>
      </c>
      <c r="J66" s="3">
        <f t="shared" si="1"/>
        <v>0</v>
      </c>
      <c r="K66" s="3">
        <f t="shared" si="2"/>
        <v>0</v>
      </c>
      <c r="L66" s="3">
        <f>K66*Xuat!$M$3</f>
        <v>0</v>
      </c>
      <c r="M66" s="3">
        <f>IF(I66=0,0,SUMIF(Nhap!$F$5:$F$1000,HS!I66,Nhap!$I$5:$I$1000))</f>
        <v>0</v>
      </c>
      <c r="N66" s="3">
        <f t="shared" si="3"/>
        <v>0</v>
      </c>
      <c r="O66" s="3">
        <f t="shared" si="4"/>
        <v>0</v>
      </c>
      <c r="P66" s="3">
        <f t="shared" si="5"/>
        <v>0</v>
      </c>
      <c r="Q66" s="3">
        <f t="shared" si="6"/>
        <v>0</v>
      </c>
      <c r="R66" s="3">
        <f t="shared" si="7"/>
        <v>0</v>
      </c>
      <c r="S66" s="3">
        <f t="shared" si="8"/>
        <v>0</v>
      </c>
    </row>
    <row r="67" spans="1:19" x14ac:dyDescent="0.2">
      <c r="A67" s="2">
        <f>CT!A67</f>
        <v>0</v>
      </c>
      <c r="B67" s="2">
        <f>IF(A67=0,0,VLOOKUP(A67,DM!$C$5:$G$500,2,0))</f>
        <v>0</v>
      </c>
      <c r="C67" s="2">
        <f>CT!C67</f>
        <v>0</v>
      </c>
      <c r="D67" s="2">
        <f>IF(C67=0,0,VLOOKUP(C67,DM!$C$5:$G$500,2,0))</f>
        <v>0</v>
      </c>
      <c r="E67" s="2">
        <f>IF(C67=0,0,VLOOKUP(C67,DM!$C$5:$G$500,3,0))</f>
        <v>0</v>
      </c>
      <c r="F67" s="3">
        <f>CT!F67</f>
        <v>0</v>
      </c>
      <c r="G67" s="3">
        <f>IF(C67=0,0,VLOOKUP(HS!C67,Xuat!$D$5:$K$1000,8,0))</f>
        <v>0</v>
      </c>
      <c r="H67" s="3">
        <f t="shared" si="0"/>
        <v>0</v>
      </c>
      <c r="I67" s="2">
        <f>IF(DM!B67=0,0,IF(DM!B67=1521,0,IF(DM!B67=1522,0,DM!C67)))</f>
        <v>0</v>
      </c>
      <c r="J67" s="3">
        <f t="shared" si="1"/>
        <v>0</v>
      </c>
      <c r="K67" s="3">
        <f t="shared" si="2"/>
        <v>0</v>
      </c>
      <c r="L67" s="3">
        <f>K67*Xuat!$M$3</f>
        <v>0</v>
      </c>
      <c r="M67" s="3">
        <f>IF(I67=0,0,SUMIF(Nhap!$F$5:$F$1000,HS!I67,Nhap!$I$5:$I$1000))</f>
        <v>0</v>
      </c>
      <c r="N67" s="3">
        <f t="shared" si="3"/>
        <v>0</v>
      </c>
      <c r="O67" s="3">
        <f t="shared" si="4"/>
        <v>0</v>
      </c>
      <c r="P67" s="3">
        <f t="shared" si="5"/>
        <v>0</v>
      </c>
      <c r="Q67" s="3">
        <f t="shared" si="6"/>
        <v>0</v>
      </c>
      <c r="R67" s="3">
        <f t="shared" si="7"/>
        <v>0</v>
      </c>
      <c r="S67" s="3">
        <f t="shared" si="8"/>
        <v>0</v>
      </c>
    </row>
    <row r="68" spans="1:19" x14ac:dyDescent="0.2">
      <c r="A68" s="2">
        <f>CT!A68</f>
        <v>0</v>
      </c>
      <c r="B68" s="2">
        <f>IF(A68=0,0,VLOOKUP(A68,DM!$C$5:$G$500,2,0))</f>
        <v>0</v>
      </c>
      <c r="C68" s="2">
        <f>CT!C68</f>
        <v>0</v>
      </c>
      <c r="D68" s="2">
        <f>IF(C68=0,0,VLOOKUP(C68,DM!$C$5:$G$500,2,0))</f>
        <v>0</v>
      </c>
      <c r="E68" s="2">
        <f>IF(C68=0,0,VLOOKUP(C68,DM!$C$5:$G$500,3,0))</f>
        <v>0</v>
      </c>
      <c r="F68" s="3">
        <f>CT!F68</f>
        <v>0</v>
      </c>
      <c r="G68" s="3">
        <f>IF(C68=0,0,VLOOKUP(HS!C68,Xuat!$D$5:$K$1000,8,0))</f>
        <v>0</v>
      </c>
      <c r="H68" s="3">
        <f t="shared" si="0"/>
        <v>0</v>
      </c>
      <c r="I68" s="2">
        <f>IF(DM!B68=0,0,IF(DM!B68=1521,0,IF(DM!B68=1522,0,DM!C68)))</f>
        <v>0</v>
      </c>
      <c r="J68" s="3">
        <f t="shared" si="1"/>
        <v>0</v>
      </c>
      <c r="K68" s="3">
        <f t="shared" si="2"/>
        <v>0</v>
      </c>
      <c r="L68" s="3">
        <f>K68*Xuat!$M$3</f>
        <v>0</v>
      </c>
      <c r="M68" s="3">
        <f>IF(I68=0,0,SUMIF(Nhap!$F$5:$F$1000,HS!I68,Nhap!$I$5:$I$1000))</f>
        <v>0</v>
      </c>
      <c r="N68" s="3">
        <f t="shared" si="3"/>
        <v>0</v>
      </c>
      <c r="O68" s="3">
        <f t="shared" si="4"/>
        <v>0</v>
      </c>
      <c r="P68" s="3">
        <f t="shared" si="5"/>
        <v>0</v>
      </c>
      <c r="Q68" s="3">
        <f t="shared" si="6"/>
        <v>0</v>
      </c>
      <c r="R68" s="3">
        <f t="shared" si="7"/>
        <v>0</v>
      </c>
      <c r="S68" s="3">
        <f t="shared" si="8"/>
        <v>0</v>
      </c>
    </row>
    <row r="69" spans="1:19" x14ac:dyDescent="0.2">
      <c r="A69" s="2">
        <f>CT!A69</f>
        <v>0</v>
      </c>
      <c r="B69" s="2">
        <f>IF(A69=0,0,VLOOKUP(A69,DM!$C$5:$G$500,2,0))</f>
        <v>0</v>
      </c>
      <c r="C69" s="2">
        <f>CT!C69</f>
        <v>0</v>
      </c>
      <c r="D69" s="2">
        <f>IF(C69=0,0,VLOOKUP(C69,DM!$C$5:$G$500,2,0))</f>
        <v>0</v>
      </c>
      <c r="E69" s="2">
        <f>IF(C69=0,0,VLOOKUP(C69,DM!$C$5:$G$500,3,0))</f>
        <v>0</v>
      </c>
      <c r="F69" s="3">
        <f>CT!F69</f>
        <v>0</v>
      </c>
      <c r="G69" s="3">
        <f>IF(C69=0,0,VLOOKUP(HS!C69,Xuat!$D$5:$K$1000,8,0))</f>
        <v>0</v>
      </c>
      <c r="H69" s="3">
        <f t="shared" si="0"/>
        <v>0</v>
      </c>
      <c r="I69" s="2">
        <f>IF(DM!B69=0,0,IF(DM!B69=1521,0,IF(DM!B69=1522,0,DM!C69)))</f>
        <v>0</v>
      </c>
      <c r="J69" s="3">
        <f t="shared" si="1"/>
        <v>0</v>
      </c>
      <c r="K69" s="3">
        <f t="shared" si="2"/>
        <v>0</v>
      </c>
      <c r="L69" s="3">
        <f>K69*Xuat!$M$3</f>
        <v>0</v>
      </c>
      <c r="M69" s="3">
        <f>IF(I69=0,0,SUMIF(Nhap!$F$5:$F$1000,HS!I69,Nhap!$I$5:$I$1000))</f>
        <v>0</v>
      </c>
      <c r="N69" s="3">
        <f t="shared" si="3"/>
        <v>0</v>
      </c>
      <c r="O69" s="3">
        <f t="shared" si="4"/>
        <v>0</v>
      </c>
      <c r="P69" s="3">
        <f t="shared" si="5"/>
        <v>0</v>
      </c>
      <c r="Q69" s="3">
        <f t="shared" si="6"/>
        <v>0</v>
      </c>
      <c r="R69" s="3">
        <f t="shared" si="7"/>
        <v>0</v>
      </c>
      <c r="S69" s="3">
        <f t="shared" si="8"/>
        <v>0</v>
      </c>
    </row>
    <row r="70" spans="1:19" x14ac:dyDescent="0.2">
      <c r="A70" s="2">
        <f>CT!A70</f>
        <v>0</v>
      </c>
      <c r="B70" s="2">
        <f>IF(A70=0,0,VLOOKUP(A70,DM!$C$5:$G$500,2,0))</f>
        <v>0</v>
      </c>
      <c r="C70" s="2">
        <f>CT!C70</f>
        <v>0</v>
      </c>
      <c r="D70" s="2">
        <f>IF(C70=0,0,VLOOKUP(C70,DM!$C$5:$G$500,2,0))</f>
        <v>0</v>
      </c>
      <c r="E70" s="2">
        <f>IF(C70=0,0,VLOOKUP(C70,DM!$C$5:$G$500,3,0))</f>
        <v>0</v>
      </c>
      <c r="F70" s="3">
        <f>CT!F70</f>
        <v>0</v>
      </c>
      <c r="G70" s="3">
        <f>IF(C70=0,0,VLOOKUP(HS!C70,Xuat!$D$5:$K$1000,8,0))</f>
        <v>0</v>
      </c>
      <c r="H70" s="3">
        <f t="shared" ref="H70:H133" si="9">F70*G70</f>
        <v>0</v>
      </c>
      <c r="I70" s="2">
        <f>IF(DM!B70=0,0,IF(DM!B70=1521,0,IF(DM!B70=1522,0,DM!C70)))</f>
        <v>0</v>
      </c>
      <c r="J70" s="3">
        <f t="shared" ref="J70:J133" si="10">IF(I70=0,0,SUMIF($A$5:$A$1000,I70,$H$5:$H$1000))</f>
        <v>0</v>
      </c>
      <c r="K70" s="3">
        <f t="shared" ref="K70:K133" si="11">J70/$J$3</f>
        <v>0</v>
      </c>
      <c r="L70" s="3">
        <f>K70*Xuat!$M$3</f>
        <v>0</v>
      </c>
      <c r="M70" s="3">
        <f>IF(I70=0,0,SUMIF(Nhap!$F$5:$F$1000,HS!I70,Nhap!$I$5:$I$1000))</f>
        <v>0</v>
      </c>
      <c r="N70" s="3">
        <f t="shared" ref="N70:N133" si="12">IF(M70=0,0,L70/M70)</f>
        <v>0</v>
      </c>
      <c r="O70" s="3">
        <f t="shared" ref="O70:O133" si="13">N70/SUM($N$5:$N$500)</f>
        <v>0</v>
      </c>
      <c r="P70" s="3">
        <f t="shared" ref="P70:P133" si="14">O70*$P$3</f>
        <v>0</v>
      </c>
      <c r="Q70" s="3">
        <f t="shared" ref="Q70:Q133" si="15">IF(P70=0,0,P70/M70)</f>
        <v>0</v>
      </c>
      <c r="R70" s="3">
        <f t="shared" ref="R70:R133" si="16">O70*$R$3</f>
        <v>0</v>
      </c>
      <c r="S70" s="3">
        <f t="shared" ref="S70:S133" si="17">IF(R70=0,0,R70/M70)</f>
        <v>0</v>
      </c>
    </row>
    <row r="71" spans="1:19" x14ac:dyDescent="0.2">
      <c r="A71" s="2">
        <f>CT!A71</f>
        <v>0</v>
      </c>
      <c r="B71" s="2">
        <f>IF(A71=0,0,VLOOKUP(A71,DM!$C$5:$G$500,2,0))</f>
        <v>0</v>
      </c>
      <c r="C71" s="2">
        <f>CT!C71</f>
        <v>0</v>
      </c>
      <c r="D71" s="2">
        <f>IF(C71=0,0,VLOOKUP(C71,DM!$C$5:$G$500,2,0))</f>
        <v>0</v>
      </c>
      <c r="E71" s="2">
        <f>IF(C71=0,0,VLOOKUP(C71,DM!$C$5:$G$500,3,0))</f>
        <v>0</v>
      </c>
      <c r="F71" s="3">
        <f>CT!F71</f>
        <v>0</v>
      </c>
      <c r="G71" s="3">
        <f>IF(C71=0,0,VLOOKUP(HS!C71,Xuat!$D$5:$K$1000,8,0))</f>
        <v>0</v>
      </c>
      <c r="H71" s="3">
        <f t="shared" si="9"/>
        <v>0</v>
      </c>
      <c r="I71" s="2">
        <f>IF(DM!B71=0,0,IF(DM!B71=1521,0,IF(DM!B71=1522,0,DM!C71)))</f>
        <v>0</v>
      </c>
      <c r="J71" s="3">
        <f t="shared" si="10"/>
        <v>0</v>
      </c>
      <c r="K71" s="3">
        <f t="shared" si="11"/>
        <v>0</v>
      </c>
      <c r="L71" s="3">
        <f>K71*Xuat!$M$3</f>
        <v>0</v>
      </c>
      <c r="M71" s="3">
        <f>IF(I71=0,0,SUMIF(Nhap!$F$5:$F$1000,HS!I71,Nhap!$I$5:$I$1000))</f>
        <v>0</v>
      </c>
      <c r="N71" s="3">
        <f t="shared" si="12"/>
        <v>0</v>
      </c>
      <c r="O71" s="3">
        <f t="shared" si="13"/>
        <v>0</v>
      </c>
      <c r="P71" s="3">
        <f t="shared" si="14"/>
        <v>0</v>
      </c>
      <c r="Q71" s="3">
        <f t="shared" si="15"/>
        <v>0</v>
      </c>
      <c r="R71" s="3">
        <f t="shared" si="16"/>
        <v>0</v>
      </c>
      <c r="S71" s="3">
        <f t="shared" si="17"/>
        <v>0</v>
      </c>
    </row>
    <row r="72" spans="1:19" x14ac:dyDescent="0.2">
      <c r="A72" s="2">
        <f>CT!A72</f>
        <v>0</v>
      </c>
      <c r="B72" s="2">
        <f>IF(A72=0,0,VLOOKUP(A72,DM!$C$5:$G$500,2,0))</f>
        <v>0</v>
      </c>
      <c r="C72" s="2">
        <f>CT!C72</f>
        <v>0</v>
      </c>
      <c r="D72" s="2">
        <f>IF(C72=0,0,VLOOKUP(C72,DM!$C$5:$G$500,2,0))</f>
        <v>0</v>
      </c>
      <c r="E72" s="2">
        <f>IF(C72=0,0,VLOOKUP(C72,DM!$C$5:$G$500,3,0))</f>
        <v>0</v>
      </c>
      <c r="F72" s="3">
        <f>CT!F72</f>
        <v>0</v>
      </c>
      <c r="G72" s="3">
        <f>IF(C72=0,0,VLOOKUP(HS!C72,Xuat!$D$5:$K$1000,8,0))</f>
        <v>0</v>
      </c>
      <c r="H72" s="3">
        <f t="shared" si="9"/>
        <v>0</v>
      </c>
      <c r="I72" s="2">
        <f>IF(DM!B72=0,0,IF(DM!B72=1521,0,IF(DM!B72=1522,0,DM!C72)))</f>
        <v>0</v>
      </c>
      <c r="J72" s="3">
        <f t="shared" si="10"/>
        <v>0</v>
      </c>
      <c r="K72" s="3">
        <f t="shared" si="11"/>
        <v>0</v>
      </c>
      <c r="L72" s="3">
        <f>K72*Xuat!$M$3</f>
        <v>0</v>
      </c>
      <c r="M72" s="3">
        <f>IF(I72=0,0,SUMIF(Nhap!$F$5:$F$1000,HS!I72,Nhap!$I$5:$I$1000))</f>
        <v>0</v>
      </c>
      <c r="N72" s="3">
        <f t="shared" si="12"/>
        <v>0</v>
      </c>
      <c r="O72" s="3">
        <f t="shared" si="13"/>
        <v>0</v>
      </c>
      <c r="P72" s="3">
        <f t="shared" si="14"/>
        <v>0</v>
      </c>
      <c r="Q72" s="3">
        <f t="shared" si="15"/>
        <v>0</v>
      </c>
      <c r="R72" s="3">
        <f t="shared" si="16"/>
        <v>0</v>
      </c>
      <c r="S72" s="3">
        <f t="shared" si="17"/>
        <v>0</v>
      </c>
    </row>
    <row r="73" spans="1:19" x14ac:dyDescent="0.2">
      <c r="A73" s="2">
        <f>CT!A73</f>
        <v>0</v>
      </c>
      <c r="B73" s="2">
        <f>IF(A73=0,0,VLOOKUP(A73,DM!$C$5:$G$500,2,0))</f>
        <v>0</v>
      </c>
      <c r="C73" s="2">
        <f>CT!C73</f>
        <v>0</v>
      </c>
      <c r="D73" s="2">
        <f>IF(C73=0,0,VLOOKUP(C73,DM!$C$5:$G$500,2,0))</f>
        <v>0</v>
      </c>
      <c r="E73" s="2">
        <f>IF(C73=0,0,VLOOKUP(C73,DM!$C$5:$G$500,3,0))</f>
        <v>0</v>
      </c>
      <c r="F73" s="3">
        <f>CT!F73</f>
        <v>0</v>
      </c>
      <c r="G73" s="3">
        <f>IF(C73=0,0,VLOOKUP(HS!C73,Xuat!$D$5:$K$1000,8,0))</f>
        <v>0</v>
      </c>
      <c r="H73" s="3">
        <f t="shared" si="9"/>
        <v>0</v>
      </c>
      <c r="I73" s="2">
        <f>IF(DM!B73=0,0,IF(DM!B73=1521,0,IF(DM!B73=1522,0,DM!C73)))</f>
        <v>0</v>
      </c>
      <c r="J73" s="3">
        <f t="shared" si="10"/>
        <v>0</v>
      </c>
      <c r="K73" s="3">
        <f t="shared" si="11"/>
        <v>0</v>
      </c>
      <c r="L73" s="3">
        <f>K73*Xuat!$M$3</f>
        <v>0</v>
      </c>
      <c r="M73" s="3">
        <f>IF(I73=0,0,SUMIF(Nhap!$F$5:$F$1000,HS!I73,Nhap!$I$5:$I$1000))</f>
        <v>0</v>
      </c>
      <c r="N73" s="3">
        <f t="shared" si="12"/>
        <v>0</v>
      </c>
      <c r="O73" s="3">
        <f t="shared" si="13"/>
        <v>0</v>
      </c>
      <c r="P73" s="3">
        <f t="shared" si="14"/>
        <v>0</v>
      </c>
      <c r="Q73" s="3">
        <f t="shared" si="15"/>
        <v>0</v>
      </c>
      <c r="R73" s="3">
        <f t="shared" si="16"/>
        <v>0</v>
      </c>
      <c r="S73" s="3">
        <f t="shared" si="17"/>
        <v>0</v>
      </c>
    </row>
    <row r="74" spans="1:19" x14ac:dyDescent="0.2">
      <c r="A74" s="2">
        <f>CT!A74</f>
        <v>0</v>
      </c>
      <c r="B74" s="2">
        <f>IF(A74=0,0,VLOOKUP(A74,DM!$C$5:$G$500,2,0))</f>
        <v>0</v>
      </c>
      <c r="C74" s="2">
        <f>CT!C74</f>
        <v>0</v>
      </c>
      <c r="D74" s="2">
        <f>IF(C74=0,0,VLOOKUP(C74,DM!$C$5:$G$500,2,0))</f>
        <v>0</v>
      </c>
      <c r="E74" s="2">
        <f>IF(C74=0,0,VLOOKUP(C74,DM!$C$5:$G$500,3,0))</f>
        <v>0</v>
      </c>
      <c r="F74" s="3">
        <f>CT!F74</f>
        <v>0</v>
      </c>
      <c r="G74" s="3">
        <f>IF(C74=0,0,VLOOKUP(HS!C74,Xuat!$D$5:$K$1000,8,0))</f>
        <v>0</v>
      </c>
      <c r="H74" s="3">
        <f t="shared" si="9"/>
        <v>0</v>
      </c>
      <c r="I74" s="2">
        <f>IF(DM!B74=0,0,IF(DM!B74=1521,0,IF(DM!B74=1522,0,DM!C74)))</f>
        <v>0</v>
      </c>
      <c r="J74" s="3">
        <f t="shared" si="10"/>
        <v>0</v>
      </c>
      <c r="K74" s="3">
        <f t="shared" si="11"/>
        <v>0</v>
      </c>
      <c r="L74" s="3">
        <f>K74*Xuat!$M$3</f>
        <v>0</v>
      </c>
      <c r="M74" s="3">
        <f>IF(I74=0,0,SUMIF(Nhap!$F$5:$F$1000,HS!I74,Nhap!$I$5:$I$1000))</f>
        <v>0</v>
      </c>
      <c r="N74" s="3">
        <f t="shared" si="12"/>
        <v>0</v>
      </c>
      <c r="O74" s="3">
        <f t="shared" si="13"/>
        <v>0</v>
      </c>
      <c r="P74" s="3">
        <f t="shared" si="14"/>
        <v>0</v>
      </c>
      <c r="Q74" s="3">
        <f t="shared" si="15"/>
        <v>0</v>
      </c>
      <c r="R74" s="3">
        <f t="shared" si="16"/>
        <v>0</v>
      </c>
      <c r="S74" s="3">
        <f t="shared" si="17"/>
        <v>0</v>
      </c>
    </row>
    <row r="75" spans="1:19" x14ac:dyDescent="0.2">
      <c r="A75" s="2">
        <f>CT!A75</f>
        <v>0</v>
      </c>
      <c r="B75" s="2">
        <f>IF(A75=0,0,VLOOKUP(A75,DM!$C$5:$G$500,2,0))</f>
        <v>0</v>
      </c>
      <c r="C75" s="2">
        <f>CT!C75</f>
        <v>0</v>
      </c>
      <c r="D75" s="2">
        <f>IF(C75=0,0,VLOOKUP(C75,DM!$C$5:$G$500,2,0))</f>
        <v>0</v>
      </c>
      <c r="E75" s="2">
        <f>IF(C75=0,0,VLOOKUP(C75,DM!$C$5:$G$500,3,0))</f>
        <v>0</v>
      </c>
      <c r="F75" s="3">
        <f>CT!F75</f>
        <v>0</v>
      </c>
      <c r="G75" s="3">
        <f>IF(C75=0,0,VLOOKUP(HS!C75,Xuat!$D$5:$K$1000,8,0))</f>
        <v>0</v>
      </c>
      <c r="H75" s="3">
        <f t="shared" si="9"/>
        <v>0</v>
      </c>
      <c r="I75" s="2">
        <f>IF(DM!B75=0,0,IF(DM!B75=1521,0,IF(DM!B75=1522,0,DM!C75)))</f>
        <v>0</v>
      </c>
      <c r="J75" s="3">
        <f t="shared" si="10"/>
        <v>0</v>
      </c>
      <c r="K75" s="3">
        <f t="shared" si="11"/>
        <v>0</v>
      </c>
      <c r="L75" s="3">
        <f>K75*Xuat!$M$3</f>
        <v>0</v>
      </c>
      <c r="M75" s="3">
        <f>IF(I75=0,0,SUMIF(Nhap!$F$5:$F$1000,HS!I75,Nhap!$I$5:$I$1000))</f>
        <v>0</v>
      </c>
      <c r="N75" s="3">
        <f t="shared" si="12"/>
        <v>0</v>
      </c>
      <c r="O75" s="3">
        <f t="shared" si="13"/>
        <v>0</v>
      </c>
      <c r="P75" s="3">
        <f t="shared" si="14"/>
        <v>0</v>
      </c>
      <c r="Q75" s="3">
        <f t="shared" si="15"/>
        <v>0</v>
      </c>
      <c r="R75" s="3">
        <f t="shared" si="16"/>
        <v>0</v>
      </c>
      <c r="S75" s="3">
        <f t="shared" si="17"/>
        <v>0</v>
      </c>
    </row>
    <row r="76" spans="1:19" x14ac:dyDescent="0.2">
      <c r="A76" s="2">
        <f>CT!A76</f>
        <v>0</v>
      </c>
      <c r="B76" s="2">
        <f>IF(A76=0,0,VLOOKUP(A76,DM!$C$5:$G$500,2,0))</f>
        <v>0</v>
      </c>
      <c r="C76" s="2">
        <f>CT!C76</f>
        <v>0</v>
      </c>
      <c r="D76" s="2">
        <f>IF(C76=0,0,VLOOKUP(C76,DM!$C$5:$G$500,2,0))</f>
        <v>0</v>
      </c>
      <c r="E76" s="2">
        <f>IF(C76=0,0,VLOOKUP(C76,DM!$C$5:$G$500,3,0))</f>
        <v>0</v>
      </c>
      <c r="F76" s="3">
        <f>CT!F76</f>
        <v>0</v>
      </c>
      <c r="G76" s="3">
        <f>IF(C76=0,0,VLOOKUP(HS!C76,Xuat!$D$5:$K$1000,8,0))</f>
        <v>0</v>
      </c>
      <c r="H76" s="3">
        <f t="shared" si="9"/>
        <v>0</v>
      </c>
      <c r="I76" s="2">
        <f>IF(DM!B76=0,0,IF(DM!B76=1521,0,IF(DM!B76=1522,0,DM!C76)))</f>
        <v>0</v>
      </c>
      <c r="J76" s="3">
        <f t="shared" si="10"/>
        <v>0</v>
      </c>
      <c r="K76" s="3">
        <f t="shared" si="11"/>
        <v>0</v>
      </c>
      <c r="L76" s="3">
        <f>K76*Xuat!$M$3</f>
        <v>0</v>
      </c>
      <c r="M76" s="3">
        <f>IF(I76=0,0,SUMIF(Nhap!$F$5:$F$1000,HS!I76,Nhap!$I$5:$I$1000))</f>
        <v>0</v>
      </c>
      <c r="N76" s="3">
        <f t="shared" si="12"/>
        <v>0</v>
      </c>
      <c r="O76" s="3">
        <f t="shared" si="13"/>
        <v>0</v>
      </c>
      <c r="P76" s="3">
        <f t="shared" si="14"/>
        <v>0</v>
      </c>
      <c r="Q76" s="3">
        <f t="shared" si="15"/>
        <v>0</v>
      </c>
      <c r="R76" s="3">
        <f t="shared" si="16"/>
        <v>0</v>
      </c>
      <c r="S76" s="3">
        <f t="shared" si="17"/>
        <v>0</v>
      </c>
    </row>
    <row r="77" spans="1:19" x14ac:dyDescent="0.2">
      <c r="A77" s="2">
        <f>CT!A77</f>
        <v>0</v>
      </c>
      <c r="B77" s="2">
        <f>IF(A77=0,0,VLOOKUP(A77,DM!$C$5:$G$500,2,0))</f>
        <v>0</v>
      </c>
      <c r="C77" s="2">
        <f>CT!C77</f>
        <v>0</v>
      </c>
      <c r="D77" s="2">
        <f>IF(C77=0,0,VLOOKUP(C77,DM!$C$5:$G$500,2,0))</f>
        <v>0</v>
      </c>
      <c r="E77" s="2">
        <f>IF(C77=0,0,VLOOKUP(C77,DM!$C$5:$G$500,3,0))</f>
        <v>0</v>
      </c>
      <c r="F77" s="3">
        <f>CT!F77</f>
        <v>0</v>
      </c>
      <c r="G77" s="3">
        <f>IF(C77=0,0,VLOOKUP(HS!C77,Xuat!$D$5:$K$1000,8,0))</f>
        <v>0</v>
      </c>
      <c r="H77" s="3">
        <f t="shared" si="9"/>
        <v>0</v>
      </c>
      <c r="I77" s="2">
        <f>IF(DM!B77=0,0,IF(DM!B77=1521,0,IF(DM!B77=1522,0,DM!C77)))</f>
        <v>0</v>
      </c>
      <c r="J77" s="3">
        <f t="shared" si="10"/>
        <v>0</v>
      </c>
      <c r="K77" s="3">
        <f t="shared" si="11"/>
        <v>0</v>
      </c>
      <c r="L77" s="3">
        <f>K77*Xuat!$M$3</f>
        <v>0</v>
      </c>
      <c r="M77" s="3">
        <f>IF(I77=0,0,SUMIF(Nhap!$F$5:$F$1000,HS!I77,Nhap!$I$5:$I$1000))</f>
        <v>0</v>
      </c>
      <c r="N77" s="3">
        <f t="shared" si="12"/>
        <v>0</v>
      </c>
      <c r="O77" s="3">
        <f t="shared" si="13"/>
        <v>0</v>
      </c>
      <c r="P77" s="3">
        <f t="shared" si="14"/>
        <v>0</v>
      </c>
      <c r="Q77" s="3">
        <f t="shared" si="15"/>
        <v>0</v>
      </c>
      <c r="R77" s="3">
        <f t="shared" si="16"/>
        <v>0</v>
      </c>
      <c r="S77" s="3">
        <f t="shared" si="17"/>
        <v>0</v>
      </c>
    </row>
    <row r="78" spans="1:19" x14ac:dyDescent="0.2">
      <c r="A78" s="2">
        <f>CT!A78</f>
        <v>0</v>
      </c>
      <c r="B78" s="2">
        <f>IF(A78=0,0,VLOOKUP(A78,DM!$C$5:$G$500,2,0))</f>
        <v>0</v>
      </c>
      <c r="C78" s="2">
        <f>CT!C78</f>
        <v>0</v>
      </c>
      <c r="D78" s="2">
        <f>IF(C78=0,0,VLOOKUP(C78,DM!$C$5:$G$500,2,0))</f>
        <v>0</v>
      </c>
      <c r="E78" s="2">
        <f>IF(C78=0,0,VLOOKUP(C78,DM!$C$5:$G$500,3,0))</f>
        <v>0</v>
      </c>
      <c r="F78" s="3">
        <f>CT!F78</f>
        <v>0</v>
      </c>
      <c r="G78" s="3">
        <f>IF(C78=0,0,VLOOKUP(HS!C78,Xuat!$D$5:$K$1000,8,0))</f>
        <v>0</v>
      </c>
      <c r="H78" s="3">
        <f t="shared" si="9"/>
        <v>0</v>
      </c>
      <c r="I78" s="2">
        <f>IF(DM!B78=0,0,IF(DM!B78=1521,0,IF(DM!B78=1522,0,DM!C78)))</f>
        <v>0</v>
      </c>
      <c r="J78" s="3">
        <f t="shared" si="10"/>
        <v>0</v>
      </c>
      <c r="K78" s="3">
        <f t="shared" si="11"/>
        <v>0</v>
      </c>
      <c r="L78" s="3">
        <f>K78*Xuat!$M$3</f>
        <v>0</v>
      </c>
      <c r="M78" s="3">
        <f>IF(I78=0,0,SUMIF(Nhap!$F$5:$F$1000,HS!I78,Nhap!$I$5:$I$1000))</f>
        <v>0</v>
      </c>
      <c r="N78" s="3">
        <f t="shared" si="12"/>
        <v>0</v>
      </c>
      <c r="O78" s="3">
        <f t="shared" si="13"/>
        <v>0</v>
      </c>
      <c r="P78" s="3">
        <f t="shared" si="14"/>
        <v>0</v>
      </c>
      <c r="Q78" s="3">
        <f t="shared" si="15"/>
        <v>0</v>
      </c>
      <c r="R78" s="3">
        <f t="shared" si="16"/>
        <v>0</v>
      </c>
      <c r="S78" s="3">
        <f t="shared" si="17"/>
        <v>0</v>
      </c>
    </row>
    <row r="79" spans="1:19" x14ac:dyDescent="0.2">
      <c r="A79" s="2">
        <f>CT!A79</f>
        <v>0</v>
      </c>
      <c r="B79" s="2">
        <f>IF(A79=0,0,VLOOKUP(A79,DM!$C$5:$G$500,2,0))</f>
        <v>0</v>
      </c>
      <c r="C79" s="2">
        <f>CT!C79</f>
        <v>0</v>
      </c>
      <c r="D79" s="2">
        <f>IF(C79=0,0,VLOOKUP(C79,DM!$C$5:$G$500,2,0))</f>
        <v>0</v>
      </c>
      <c r="E79" s="2">
        <f>IF(C79=0,0,VLOOKUP(C79,DM!$C$5:$G$500,3,0))</f>
        <v>0</v>
      </c>
      <c r="F79" s="3">
        <f>CT!F79</f>
        <v>0</v>
      </c>
      <c r="G79" s="3">
        <f>IF(C79=0,0,VLOOKUP(HS!C79,Xuat!$D$5:$K$1000,8,0))</f>
        <v>0</v>
      </c>
      <c r="H79" s="3">
        <f t="shared" si="9"/>
        <v>0</v>
      </c>
      <c r="I79" s="2">
        <f>IF(DM!B79=0,0,IF(DM!B79=1521,0,IF(DM!B79=1522,0,DM!C79)))</f>
        <v>0</v>
      </c>
      <c r="J79" s="3">
        <f t="shared" si="10"/>
        <v>0</v>
      </c>
      <c r="K79" s="3">
        <f t="shared" si="11"/>
        <v>0</v>
      </c>
      <c r="L79" s="3">
        <f>K79*Xuat!$M$3</f>
        <v>0</v>
      </c>
      <c r="M79" s="3">
        <f>IF(I79=0,0,SUMIF(Nhap!$F$5:$F$1000,HS!I79,Nhap!$I$5:$I$1000))</f>
        <v>0</v>
      </c>
      <c r="N79" s="3">
        <f t="shared" si="12"/>
        <v>0</v>
      </c>
      <c r="O79" s="3">
        <f t="shared" si="13"/>
        <v>0</v>
      </c>
      <c r="P79" s="3">
        <f t="shared" si="14"/>
        <v>0</v>
      </c>
      <c r="Q79" s="3">
        <f t="shared" si="15"/>
        <v>0</v>
      </c>
      <c r="R79" s="3">
        <f t="shared" si="16"/>
        <v>0</v>
      </c>
      <c r="S79" s="3">
        <f t="shared" si="17"/>
        <v>0</v>
      </c>
    </row>
    <row r="80" spans="1:19" x14ac:dyDescent="0.2">
      <c r="A80" s="2">
        <f>CT!A80</f>
        <v>0</v>
      </c>
      <c r="B80" s="2">
        <f>IF(A80=0,0,VLOOKUP(A80,DM!$C$5:$G$500,2,0))</f>
        <v>0</v>
      </c>
      <c r="C80" s="2">
        <f>CT!C80</f>
        <v>0</v>
      </c>
      <c r="D80" s="2">
        <f>IF(C80=0,0,VLOOKUP(C80,DM!$C$5:$G$500,2,0))</f>
        <v>0</v>
      </c>
      <c r="E80" s="2">
        <f>IF(C80=0,0,VLOOKUP(C80,DM!$C$5:$G$500,3,0))</f>
        <v>0</v>
      </c>
      <c r="F80" s="3">
        <f>CT!F80</f>
        <v>0</v>
      </c>
      <c r="G80" s="3">
        <f>IF(C80=0,0,VLOOKUP(HS!C80,Xuat!$D$5:$K$1000,8,0))</f>
        <v>0</v>
      </c>
      <c r="H80" s="3">
        <f t="shared" si="9"/>
        <v>0</v>
      </c>
      <c r="I80" s="2">
        <f>IF(DM!B80=0,0,IF(DM!B80=1521,0,IF(DM!B80=1522,0,DM!C80)))</f>
        <v>0</v>
      </c>
      <c r="J80" s="3">
        <f t="shared" si="10"/>
        <v>0</v>
      </c>
      <c r="K80" s="3">
        <f t="shared" si="11"/>
        <v>0</v>
      </c>
      <c r="L80" s="3">
        <f>K80*Xuat!$M$3</f>
        <v>0</v>
      </c>
      <c r="M80" s="3">
        <f>IF(I80=0,0,SUMIF(Nhap!$F$5:$F$1000,HS!I80,Nhap!$I$5:$I$1000))</f>
        <v>0</v>
      </c>
      <c r="N80" s="3">
        <f t="shared" si="12"/>
        <v>0</v>
      </c>
      <c r="O80" s="3">
        <f t="shared" si="13"/>
        <v>0</v>
      </c>
      <c r="P80" s="3">
        <f t="shared" si="14"/>
        <v>0</v>
      </c>
      <c r="Q80" s="3">
        <f t="shared" si="15"/>
        <v>0</v>
      </c>
      <c r="R80" s="3">
        <f t="shared" si="16"/>
        <v>0</v>
      </c>
      <c r="S80" s="3">
        <f t="shared" si="17"/>
        <v>0</v>
      </c>
    </row>
    <row r="81" spans="1:19" x14ac:dyDescent="0.2">
      <c r="A81" s="2">
        <f>CT!A81</f>
        <v>0</v>
      </c>
      <c r="B81" s="2">
        <f>IF(A81=0,0,VLOOKUP(A81,DM!$C$5:$G$500,2,0))</f>
        <v>0</v>
      </c>
      <c r="C81" s="2">
        <f>CT!C81</f>
        <v>0</v>
      </c>
      <c r="D81" s="2">
        <f>IF(C81=0,0,VLOOKUP(C81,DM!$C$5:$G$500,2,0))</f>
        <v>0</v>
      </c>
      <c r="E81" s="2">
        <f>IF(C81=0,0,VLOOKUP(C81,DM!$C$5:$G$500,3,0))</f>
        <v>0</v>
      </c>
      <c r="F81" s="3">
        <f>CT!F81</f>
        <v>0</v>
      </c>
      <c r="G81" s="3">
        <f>IF(C81=0,0,VLOOKUP(HS!C81,Xuat!$D$5:$K$1000,8,0))</f>
        <v>0</v>
      </c>
      <c r="H81" s="3">
        <f t="shared" si="9"/>
        <v>0</v>
      </c>
      <c r="I81" s="2">
        <f>IF(DM!B81=0,0,IF(DM!B81=1521,0,IF(DM!B81=1522,0,DM!C81)))</f>
        <v>0</v>
      </c>
      <c r="J81" s="3">
        <f t="shared" si="10"/>
        <v>0</v>
      </c>
      <c r="K81" s="3">
        <f t="shared" si="11"/>
        <v>0</v>
      </c>
      <c r="L81" s="3">
        <f>K81*Xuat!$M$3</f>
        <v>0</v>
      </c>
      <c r="M81" s="3">
        <f>IF(I81=0,0,SUMIF(Nhap!$F$5:$F$1000,HS!I81,Nhap!$I$5:$I$1000))</f>
        <v>0</v>
      </c>
      <c r="N81" s="3">
        <f t="shared" si="12"/>
        <v>0</v>
      </c>
      <c r="O81" s="3">
        <f t="shared" si="13"/>
        <v>0</v>
      </c>
      <c r="P81" s="3">
        <f t="shared" si="14"/>
        <v>0</v>
      </c>
      <c r="Q81" s="3">
        <f t="shared" si="15"/>
        <v>0</v>
      </c>
      <c r="R81" s="3">
        <f t="shared" si="16"/>
        <v>0</v>
      </c>
      <c r="S81" s="3">
        <f t="shared" si="17"/>
        <v>0</v>
      </c>
    </row>
    <row r="82" spans="1:19" x14ac:dyDescent="0.2">
      <c r="A82" s="2">
        <f>CT!A82</f>
        <v>0</v>
      </c>
      <c r="B82" s="2">
        <f>IF(A82=0,0,VLOOKUP(A82,DM!$C$5:$G$500,2,0))</f>
        <v>0</v>
      </c>
      <c r="C82" s="2">
        <f>CT!C82</f>
        <v>0</v>
      </c>
      <c r="D82" s="2">
        <f>IF(C82=0,0,VLOOKUP(C82,DM!$C$5:$G$500,2,0))</f>
        <v>0</v>
      </c>
      <c r="E82" s="2">
        <f>IF(C82=0,0,VLOOKUP(C82,DM!$C$5:$G$500,3,0))</f>
        <v>0</v>
      </c>
      <c r="F82" s="3">
        <f>CT!F82</f>
        <v>0</v>
      </c>
      <c r="G82" s="3">
        <f>IF(C82=0,0,VLOOKUP(HS!C82,Xuat!$D$5:$K$1000,8,0))</f>
        <v>0</v>
      </c>
      <c r="H82" s="3">
        <f t="shared" si="9"/>
        <v>0</v>
      </c>
      <c r="I82" s="2">
        <f>IF(DM!B82=0,0,IF(DM!B82=1521,0,IF(DM!B82=1522,0,DM!C82)))</f>
        <v>0</v>
      </c>
      <c r="J82" s="3">
        <f t="shared" si="10"/>
        <v>0</v>
      </c>
      <c r="K82" s="3">
        <f t="shared" si="11"/>
        <v>0</v>
      </c>
      <c r="L82" s="3">
        <f>K82*Xuat!$M$3</f>
        <v>0</v>
      </c>
      <c r="M82" s="3">
        <f>IF(I82=0,0,SUMIF(Nhap!$F$5:$F$1000,HS!I82,Nhap!$I$5:$I$1000))</f>
        <v>0</v>
      </c>
      <c r="N82" s="3">
        <f t="shared" si="12"/>
        <v>0</v>
      </c>
      <c r="O82" s="3">
        <f t="shared" si="13"/>
        <v>0</v>
      </c>
      <c r="P82" s="3">
        <f t="shared" si="14"/>
        <v>0</v>
      </c>
      <c r="Q82" s="3">
        <f t="shared" si="15"/>
        <v>0</v>
      </c>
      <c r="R82" s="3">
        <f t="shared" si="16"/>
        <v>0</v>
      </c>
      <c r="S82" s="3">
        <f t="shared" si="17"/>
        <v>0</v>
      </c>
    </row>
    <row r="83" spans="1:19" x14ac:dyDescent="0.2">
      <c r="A83" s="2">
        <f>CT!A83</f>
        <v>0</v>
      </c>
      <c r="B83" s="2">
        <f>IF(A83=0,0,VLOOKUP(A83,DM!$C$5:$G$500,2,0))</f>
        <v>0</v>
      </c>
      <c r="C83" s="2">
        <f>CT!C83</f>
        <v>0</v>
      </c>
      <c r="D83" s="2">
        <f>IF(C83=0,0,VLOOKUP(C83,DM!$C$5:$G$500,2,0))</f>
        <v>0</v>
      </c>
      <c r="E83" s="2">
        <f>IF(C83=0,0,VLOOKUP(C83,DM!$C$5:$G$500,3,0))</f>
        <v>0</v>
      </c>
      <c r="F83" s="3">
        <f>CT!F83</f>
        <v>0</v>
      </c>
      <c r="G83" s="3">
        <f>IF(C83=0,0,VLOOKUP(HS!C83,Xuat!$D$5:$K$1000,8,0))</f>
        <v>0</v>
      </c>
      <c r="H83" s="3">
        <f t="shared" si="9"/>
        <v>0</v>
      </c>
      <c r="I83" s="2">
        <f>IF(DM!B83=0,0,IF(DM!B83=1521,0,IF(DM!B83=1522,0,DM!C83)))</f>
        <v>0</v>
      </c>
      <c r="J83" s="3">
        <f t="shared" si="10"/>
        <v>0</v>
      </c>
      <c r="K83" s="3">
        <f t="shared" si="11"/>
        <v>0</v>
      </c>
      <c r="L83" s="3">
        <f>K83*Xuat!$M$3</f>
        <v>0</v>
      </c>
      <c r="M83" s="3">
        <f>IF(I83=0,0,SUMIF(Nhap!$F$5:$F$1000,HS!I83,Nhap!$I$5:$I$1000))</f>
        <v>0</v>
      </c>
      <c r="N83" s="3">
        <f t="shared" si="12"/>
        <v>0</v>
      </c>
      <c r="O83" s="3">
        <f t="shared" si="13"/>
        <v>0</v>
      </c>
      <c r="P83" s="3">
        <f t="shared" si="14"/>
        <v>0</v>
      </c>
      <c r="Q83" s="3">
        <f t="shared" si="15"/>
        <v>0</v>
      </c>
      <c r="R83" s="3">
        <f t="shared" si="16"/>
        <v>0</v>
      </c>
      <c r="S83" s="3">
        <f t="shared" si="17"/>
        <v>0</v>
      </c>
    </row>
    <row r="84" spans="1:19" x14ac:dyDescent="0.2">
      <c r="A84" s="2">
        <f>CT!A84</f>
        <v>0</v>
      </c>
      <c r="B84" s="2">
        <f>IF(A84=0,0,VLOOKUP(A84,DM!$C$5:$G$500,2,0))</f>
        <v>0</v>
      </c>
      <c r="C84" s="2">
        <f>CT!C84</f>
        <v>0</v>
      </c>
      <c r="D84" s="2">
        <f>IF(C84=0,0,VLOOKUP(C84,DM!$C$5:$G$500,2,0))</f>
        <v>0</v>
      </c>
      <c r="E84" s="2">
        <f>IF(C84=0,0,VLOOKUP(C84,DM!$C$5:$G$500,3,0))</f>
        <v>0</v>
      </c>
      <c r="F84" s="3">
        <f>CT!F84</f>
        <v>0</v>
      </c>
      <c r="G84" s="3">
        <f>IF(C84=0,0,VLOOKUP(HS!C84,Xuat!$D$5:$K$1000,8,0))</f>
        <v>0</v>
      </c>
      <c r="H84" s="3">
        <f t="shared" si="9"/>
        <v>0</v>
      </c>
      <c r="I84" s="2">
        <f>IF(DM!B84=0,0,IF(DM!B84=1521,0,IF(DM!B84=1522,0,DM!C84)))</f>
        <v>0</v>
      </c>
      <c r="J84" s="3">
        <f t="shared" si="10"/>
        <v>0</v>
      </c>
      <c r="K84" s="3">
        <f t="shared" si="11"/>
        <v>0</v>
      </c>
      <c r="L84" s="3">
        <f>K84*Xuat!$M$3</f>
        <v>0</v>
      </c>
      <c r="M84" s="3">
        <f>IF(I84=0,0,SUMIF(Nhap!$F$5:$F$1000,HS!I84,Nhap!$I$5:$I$1000))</f>
        <v>0</v>
      </c>
      <c r="N84" s="3">
        <f t="shared" si="12"/>
        <v>0</v>
      </c>
      <c r="O84" s="3">
        <f t="shared" si="13"/>
        <v>0</v>
      </c>
      <c r="P84" s="3">
        <f t="shared" si="14"/>
        <v>0</v>
      </c>
      <c r="Q84" s="3">
        <f t="shared" si="15"/>
        <v>0</v>
      </c>
      <c r="R84" s="3">
        <f t="shared" si="16"/>
        <v>0</v>
      </c>
      <c r="S84" s="3">
        <f t="shared" si="17"/>
        <v>0</v>
      </c>
    </row>
    <row r="85" spans="1:19" x14ac:dyDescent="0.2">
      <c r="A85" s="2">
        <f>CT!A85</f>
        <v>0</v>
      </c>
      <c r="B85" s="2">
        <f>IF(A85=0,0,VLOOKUP(A85,DM!$C$5:$G$500,2,0))</f>
        <v>0</v>
      </c>
      <c r="C85" s="2">
        <f>CT!C85</f>
        <v>0</v>
      </c>
      <c r="D85" s="2">
        <f>IF(C85=0,0,VLOOKUP(C85,DM!$C$5:$G$500,2,0))</f>
        <v>0</v>
      </c>
      <c r="E85" s="2">
        <f>IF(C85=0,0,VLOOKUP(C85,DM!$C$5:$G$500,3,0))</f>
        <v>0</v>
      </c>
      <c r="F85" s="3">
        <f>CT!F85</f>
        <v>0</v>
      </c>
      <c r="G85" s="3">
        <f>IF(C85=0,0,VLOOKUP(HS!C85,Xuat!$D$5:$K$1000,8,0))</f>
        <v>0</v>
      </c>
      <c r="H85" s="3">
        <f t="shared" si="9"/>
        <v>0</v>
      </c>
      <c r="I85" s="2">
        <f>IF(DM!B85=0,0,IF(DM!B85=1521,0,IF(DM!B85=1522,0,DM!C85)))</f>
        <v>0</v>
      </c>
      <c r="J85" s="3">
        <f t="shared" si="10"/>
        <v>0</v>
      </c>
      <c r="K85" s="3">
        <f t="shared" si="11"/>
        <v>0</v>
      </c>
      <c r="L85" s="3">
        <f>K85*Xuat!$M$3</f>
        <v>0</v>
      </c>
      <c r="M85" s="3">
        <f>IF(I85=0,0,SUMIF(Nhap!$F$5:$F$1000,HS!I85,Nhap!$I$5:$I$1000))</f>
        <v>0</v>
      </c>
      <c r="N85" s="3">
        <f t="shared" si="12"/>
        <v>0</v>
      </c>
      <c r="O85" s="3">
        <f t="shared" si="13"/>
        <v>0</v>
      </c>
      <c r="P85" s="3">
        <f t="shared" si="14"/>
        <v>0</v>
      </c>
      <c r="Q85" s="3">
        <f t="shared" si="15"/>
        <v>0</v>
      </c>
      <c r="R85" s="3">
        <f t="shared" si="16"/>
        <v>0</v>
      </c>
      <c r="S85" s="3">
        <f t="shared" si="17"/>
        <v>0</v>
      </c>
    </row>
    <row r="86" spans="1:19" x14ac:dyDescent="0.2">
      <c r="A86" s="2">
        <f>CT!A86</f>
        <v>0</v>
      </c>
      <c r="B86" s="2">
        <f>IF(A86=0,0,VLOOKUP(A86,DM!$C$5:$G$500,2,0))</f>
        <v>0</v>
      </c>
      <c r="C86" s="2">
        <f>CT!C86</f>
        <v>0</v>
      </c>
      <c r="D86" s="2">
        <f>IF(C86=0,0,VLOOKUP(C86,DM!$C$5:$G$500,2,0))</f>
        <v>0</v>
      </c>
      <c r="E86" s="2">
        <f>IF(C86=0,0,VLOOKUP(C86,DM!$C$5:$G$500,3,0))</f>
        <v>0</v>
      </c>
      <c r="F86" s="3">
        <f>CT!F86</f>
        <v>0</v>
      </c>
      <c r="G86" s="3">
        <f>IF(C86=0,0,VLOOKUP(HS!C86,Xuat!$D$5:$K$1000,8,0))</f>
        <v>0</v>
      </c>
      <c r="H86" s="3">
        <f t="shared" si="9"/>
        <v>0</v>
      </c>
      <c r="I86" s="2">
        <f>IF(DM!B86=0,0,IF(DM!B86=1521,0,IF(DM!B86=1522,0,DM!C86)))</f>
        <v>0</v>
      </c>
      <c r="J86" s="3">
        <f t="shared" si="10"/>
        <v>0</v>
      </c>
      <c r="K86" s="3">
        <f t="shared" si="11"/>
        <v>0</v>
      </c>
      <c r="L86" s="3">
        <f>K86*Xuat!$M$3</f>
        <v>0</v>
      </c>
      <c r="M86" s="3">
        <f>IF(I86=0,0,SUMIF(Nhap!$F$5:$F$1000,HS!I86,Nhap!$I$5:$I$1000))</f>
        <v>0</v>
      </c>
      <c r="N86" s="3">
        <f t="shared" si="12"/>
        <v>0</v>
      </c>
      <c r="O86" s="3">
        <f t="shared" si="13"/>
        <v>0</v>
      </c>
      <c r="P86" s="3">
        <f t="shared" si="14"/>
        <v>0</v>
      </c>
      <c r="Q86" s="3">
        <f t="shared" si="15"/>
        <v>0</v>
      </c>
      <c r="R86" s="3">
        <f t="shared" si="16"/>
        <v>0</v>
      </c>
      <c r="S86" s="3">
        <f t="shared" si="17"/>
        <v>0</v>
      </c>
    </row>
    <row r="87" spans="1:19" x14ac:dyDescent="0.2">
      <c r="A87" s="2">
        <f>CT!A87</f>
        <v>0</v>
      </c>
      <c r="B87" s="2">
        <f>IF(A87=0,0,VLOOKUP(A87,DM!$C$5:$G$500,2,0))</f>
        <v>0</v>
      </c>
      <c r="C87" s="2">
        <f>CT!C87</f>
        <v>0</v>
      </c>
      <c r="D87" s="2">
        <f>IF(C87=0,0,VLOOKUP(C87,DM!$C$5:$G$500,2,0))</f>
        <v>0</v>
      </c>
      <c r="E87" s="2">
        <f>IF(C87=0,0,VLOOKUP(C87,DM!$C$5:$G$500,3,0))</f>
        <v>0</v>
      </c>
      <c r="F87" s="3">
        <f>CT!F87</f>
        <v>0</v>
      </c>
      <c r="G87" s="3">
        <f>IF(C87=0,0,VLOOKUP(HS!C87,Xuat!$D$5:$K$1000,8,0))</f>
        <v>0</v>
      </c>
      <c r="H87" s="3">
        <f t="shared" si="9"/>
        <v>0</v>
      </c>
      <c r="I87" s="2">
        <f>IF(DM!B87=0,0,IF(DM!B87=1521,0,IF(DM!B87=1522,0,DM!C87)))</f>
        <v>0</v>
      </c>
      <c r="J87" s="3">
        <f t="shared" si="10"/>
        <v>0</v>
      </c>
      <c r="K87" s="3">
        <f t="shared" si="11"/>
        <v>0</v>
      </c>
      <c r="L87" s="3">
        <f>K87*Xuat!$M$3</f>
        <v>0</v>
      </c>
      <c r="M87" s="3">
        <f>IF(I87=0,0,SUMIF(Nhap!$F$5:$F$1000,HS!I87,Nhap!$I$5:$I$1000))</f>
        <v>0</v>
      </c>
      <c r="N87" s="3">
        <f t="shared" si="12"/>
        <v>0</v>
      </c>
      <c r="O87" s="3">
        <f t="shared" si="13"/>
        <v>0</v>
      </c>
      <c r="P87" s="3">
        <f t="shared" si="14"/>
        <v>0</v>
      </c>
      <c r="Q87" s="3">
        <f t="shared" si="15"/>
        <v>0</v>
      </c>
      <c r="R87" s="3">
        <f t="shared" si="16"/>
        <v>0</v>
      </c>
      <c r="S87" s="3">
        <f t="shared" si="17"/>
        <v>0</v>
      </c>
    </row>
    <row r="88" spans="1:19" x14ac:dyDescent="0.2">
      <c r="A88" s="2">
        <f>CT!A88</f>
        <v>0</v>
      </c>
      <c r="B88" s="2">
        <f>IF(A88=0,0,VLOOKUP(A88,DM!$C$5:$G$500,2,0))</f>
        <v>0</v>
      </c>
      <c r="C88" s="2">
        <f>CT!C88</f>
        <v>0</v>
      </c>
      <c r="D88" s="2">
        <f>IF(C88=0,0,VLOOKUP(C88,DM!$C$5:$G$500,2,0))</f>
        <v>0</v>
      </c>
      <c r="E88" s="2">
        <f>IF(C88=0,0,VLOOKUP(C88,DM!$C$5:$G$500,3,0))</f>
        <v>0</v>
      </c>
      <c r="F88" s="3">
        <f>CT!F88</f>
        <v>0</v>
      </c>
      <c r="G88" s="3">
        <f>IF(C88=0,0,VLOOKUP(HS!C88,Xuat!$D$5:$K$1000,8,0))</f>
        <v>0</v>
      </c>
      <c r="H88" s="3">
        <f t="shared" si="9"/>
        <v>0</v>
      </c>
      <c r="I88" s="2">
        <f>IF(DM!B88=0,0,IF(DM!B88=1521,0,IF(DM!B88=1522,0,DM!C88)))</f>
        <v>0</v>
      </c>
      <c r="J88" s="3">
        <f t="shared" si="10"/>
        <v>0</v>
      </c>
      <c r="K88" s="3">
        <f t="shared" si="11"/>
        <v>0</v>
      </c>
      <c r="L88" s="3">
        <f>K88*Xuat!$M$3</f>
        <v>0</v>
      </c>
      <c r="M88" s="3">
        <f>IF(I88=0,0,SUMIF(Nhap!$F$5:$F$1000,HS!I88,Nhap!$I$5:$I$1000))</f>
        <v>0</v>
      </c>
      <c r="N88" s="3">
        <f t="shared" si="12"/>
        <v>0</v>
      </c>
      <c r="O88" s="3">
        <f t="shared" si="13"/>
        <v>0</v>
      </c>
      <c r="P88" s="3">
        <f t="shared" si="14"/>
        <v>0</v>
      </c>
      <c r="Q88" s="3">
        <f t="shared" si="15"/>
        <v>0</v>
      </c>
      <c r="R88" s="3">
        <f t="shared" si="16"/>
        <v>0</v>
      </c>
      <c r="S88" s="3">
        <f t="shared" si="17"/>
        <v>0</v>
      </c>
    </row>
    <row r="89" spans="1:19" x14ac:dyDescent="0.2">
      <c r="A89" s="2">
        <f>CT!A89</f>
        <v>0</v>
      </c>
      <c r="B89" s="2">
        <f>IF(A89=0,0,VLOOKUP(A89,DM!$C$5:$G$500,2,0))</f>
        <v>0</v>
      </c>
      <c r="C89" s="2">
        <f>CT!C89</f>
        <v>0</v>
      </c>
      <c r="D89" s="2">
        <f>IF(C89=0,0,VLOOKUP(C89,DM!$C$5:$G$500,2,0))</f>
        <v>0</v>
      </c>
      <c r="E89" s="2">
        <f>IF(C89=0,0,VLOOKUP(C89,DM!$C$5:$G$500,3,0))</f>
        <v>0</v>
      </c>
      <c r="F89" s="3">
        <f>CT!F89</f>
        <v>0</v>
      </c>
      <c r="G89" s="3">
        <f>IF(C89=0,0,VLOOKUP(HS!C89,Xuat!$D$5:$K$1000,8,0))</f>
        <v>0</v>
      </c>
      <c r="H89" s="3">
        <f t="shared" si="9"/>
        <v>0</v>
      </c>
      <c r="I89" s="2">
        <f>IF(DM!B89=0,0,IF(DM!B89=1521,0,IF(DM!B89=1522,0,DM!C89)))</f>
        <v>0</v>
      </c>
      <c r="J89" s="3">
        <f t="shared" si="10"/>
        <v>0</v>
      </c>
      <c r="K89" s="3">
        <f t="shared" si="11"/>
        <v>0</v>
      </c>
      <c r="L89" s="3">
        <f>K89*Xuat!$M$3</f>
        <v>0</v>
      </c>
      <c r="M89" s="3">
        <f>IF(I89=0,0,SUMIF(Nhap!$F$5:$F$1000,HS!I89,Nhap!$I$5:$I$1000))</f>
        <v>0</v>
      </c>
      <c r="N89" s="3">
        <f t="shared" si="12"/>
        <v>0</v>
      </c>
      <c r="O89" s="3">
        <f t="shared" si="13"/>
        <v>0</v>
      </c>
      <c r="P89" s="3">
        <f t="shared" si="14"/>
        <v>0</v>
      </c>
      <c r="Q89" s="3">
        <f t="shared" si="15"/>
        <v>0</v>
      </c>
      <c r="R89" s="3">
        <f t="shared" si="16"/>
        <v>0</v>
      </c>
      <c r="S89" s="3">
        <f t="shared" si="17"/>
        <v>0</v>
      </c>
    </row>
    <row r="90" spans="1:19" x14ac:dyDescent="0.2">
      <c r="A90" s="2">
        <f>CT!A90</f>
        <v>0</v>
      </c>
      <c r="B90" s="2">
        <f>IF(A90=0,0,VLOOKUP(A90,DM!$C$5:$G$500,2,0))</f>
        <v>0</v>
      </c>
      <c r="C90" s="2">
        <f>CT!C90</f>
        <v>0</v>
      </c>
      <c r="D90" s="2">
        <f>IF(C90=0,0,VLOOKUP(C90,DM!$C$5:$G$500,2,0))</f>
        <v>0</v>
      </c>
      <c r="E90" s="2">
        <f>IF(C90=0,0,VLOOKUP(C90,DM!$C$5:$G$500,3,0))</f>
        <v>0</v>
      </c>
      <c r="F90" s="3">
        <f>CT!F90</f>
        <v>0</v>
      </c>
      <c r="G90" s="3">
        <f>IF(C90=0,0,VLOOKUP(HS!C90,Xuat!$D$5:$K$1000,8,0))</f>
        <v>0</v>
      </c>
      <c r="H90" s="3">
        <f t="shared" si="9"/>
        <v>0</v>
      </c>
      <c r="I90" s="2">
        <f>IF(DM!B90=0,0,IF(DM!B90=1521,0,IF(DM!B90=1522,0,DM!C90)))</f>
        <v>0</v>
      </c>
      <c r="J90" s="3">
        <f t="shared" si="10"/>
        <v>0</v>
      </c>
      <c r="K90" s="3">
        <f t="shared" si="11"/>
        <v>0</v>
      </c>
      <c r="L90" s="3">
        <f>K90*Xuat!$M$3</f>
        <v>0</v>
      </c>
      <c r="M90" s="3">
        <f>IF(I90=0,0,SUMIF(Nhap!$F$5:$F$1000,HS!I90,Nhap!$I$5:$I$1000))</f>
        <v>0</v>
      </c>
      <c r="N90" s="3">
        <f t="shared" si="12"/>
        <v>0</v>
      </c>
      <c r="O90" s="3">
        <f t="shared" si="13"/>
        <v>0</v>
      </c>
      <c r="P90" s="3">
        <f t="shared" si="14"/>
        <v>0</v>
      </c>
      <c r="Q90" s="3">
        <f t="shared" si="15"/>
        <v>0</v>
      </c>
      <c r="R90" s="3">
        <f t="shared" si="16"/>
        <v>0</v>
      </c>
      <c r="S90" s="3">
        <f t="shared" si="17"/>
        <v>0</v>
      </c>
    </row>
    <row r="91" spans="1:19" x14ac:dyDescent="0.2">
      <c r="A91" s="2">
        <f>CT!A91</f>
        <v>0</v>
      </c>
      <c r="B91" s="2">
        <f>IF(A91=0,0,VLOOKUP(A91,DM!$C$5:$G$500,2,0))</f>
        <v>0</v>
      </c>
      <c r="C91" s="2">
        <f>CT!C91</f>
        <v>0</v>
      </c>
      <c r="D91" s="2">
        <f>IF(C91=0,0,VLOOKUP(C91,DM!$C$5:$G$500,2,0))</f>
        <v>0</v>
      </c>
      <c r="E91" s="2">
        <f>IF(C91=0,0,VLOOKUP(C91,DM!$C$5:$G$500,3,0))</f>
        <v>0</v>
      </c>
      <c r="F91" s="3">
        <f>CT!F91</f>
        <v>0</v>
      </c>
      <c r="G91" s="3">
        <f>IF(C91=0,0,VLOOKUP(HS!C91,Xuat!$D$5:$K$1000,8,0))</f>
        <v>0</v>
      </c>
      <c r="H91" s="3">
        <f t="shared" si="9"/>
        <v>0</v>
      </c>
      <c r="I91" s="2">
        <f>IF(DM!B91=0,0,IF(DM!B91=1521,0,IF(DM!B91=1522,0,DM!C91)))</f>
        <v>0</v>
      </c>
      <c r="J91" s="3">
        <f t="shared" si="10"/>
        <v>0</v>
      </c>
      <c r="K91" s="3">
        <f t="shared" si="11"/>
        <v>0</v>
      </c>
      <c r="L91" s="3">
        <f>K91*Xuat!$M$3</f>
        <v>0</v>
      </c>
      <c r="M91" s="3">
        <f>IF(I91=0,0,SUMIF(Nhap!$F$5:$F$1000,HS!I91,Nhap!$I$5:$I$1000))</f>
        <v>0</v>
      </c>
      <c r="N91" s="3">
        <f t="shared" si="12"/>
        <v>0</v>
      </c>
      <c r="O91" s="3">
        <f t="shared" si="13"/>
        <v>0</v>
      </c>
      <c r="P91" s="3">
        <f t="shared" si="14"/>
        <v>0</v>
      </c>
      <c r="Q91" s="3">
        <f t="shared" si="15"/>
        <v>0</v>
      </c>
      <c r="R91" s="3">
        <f t="shared" si="16"/>
        <v>0</v>
      </c>
      <c r="S91" s="3">
        <f t="shared" si="17"/>
        <v>0</v>
      </c>
    </row>
    <row r="92" spans="1:19" x14ac:dyDescent="0.2">
      <c r="A92" s="2">
        <f>CT!A92</f>
        <v>0</v>
      </c>
      <c r="B92" s="2">
        <f>IF(A92=0,0,VLOOKUP(A92,DM!$C$5:$G$500,2,0))</f>
        <v>0</v>
      </c>
      <c r="C92" s="2">
        <f>CT!C92</f>
        <v>0</v>
      </c>
      <c r="D92" s="2">
        <f>IF(C92=0,0,VLOOKUP(C92,DM!$C$5:$G$500,2,0))</f>
        <v>0</v>
      </c>
      <c r="E92" s="2">
        <f>IF(C92=0,0,VLOOKUP(C92,DM!$C$5:$G$500,3,0))</f>
        <v>0</v>
      </c>
      <c r="F92" s="3">
        <f>CT!F92</f>
        <v>0</v>
      </c>
      <c r="G92" s="3">
        <f>IF(C92=0,0,VLOOKUP(HS!C92,Xuat!$D$5:$K$1000,8,0))</f>
        <v>0</v>
      </c>
      <c r="H92" s="3">
        <f t="shared" si="9"/>
        <v>0</v>
      </c>
      <c r="I92" s="2">
        <f>IF(DM!B92=0,0,IF(DM!B92=1521,0,IF(DM!B92=1522,0,DM!C92)))</f>
        <v>0</v>
      </c>
      <c r="J92" s="3">
        <f t="shared" si="10"/>
        <v>0</v>
      </c>
      <c r="K92" s="3">
        <f t="shared" si="11"/>
        <v>0</v>
      </c>
      <c r="L92" s="3">
        <f>K92*Xuat!$M$3</f>
        <v>0</v>
      </c>
      <c r="M92" s="3">
        <f>IF(I92=0,0,SUMIF(Nhap!$F$5:$F$1000,HS!I92,Nhap!$I$5:$I$1000))</f>
        <v>0</v>
      </c>
      <c r="N92" s="3">
        <f t="shared" si="12"/>
        <v>0</v>
      </c>
      <c r="O92" s="3">
        <f t="shared" si="13"/>
        <v>0</v>
      </c>
      <c r="P92" s="3">
        <f t="shared" si="14"/>
        <v>0</v>
      </c>
      <c r="Q92" s="3">
        <f t="shared" si="15"/>
        <v>0</v>
      </c>
      <c r="R92" s="3">
        <f t="shared" si="16"/>
        <v>0</v>
      </c>
      <c r="S92" s="3">
        <f t="shared" si="17"/>
        <v>0</v>
      </c>
    </row>
    <row r="93" spans="1:19" x14ac:dyDescent="0.2">
      <c r="A93" s="2">
        <f>CT!A93</f>
        <v>0</v>
      </c>
      <c r="B93" s="2">
        <f>IF(A93=0,0,VLOOKUP(A93,DM!$C$5:$G$500,2,0))</f>
        <v>0</v>
      </c>
      <c r="C93" s="2">
        <f>CT!C93</f>
        <v>0</v>
      </c>
      <c r="D93" s="2">
        <f>IF(C93=0,0,VLOOKUP(C93,DM!$C$5:$G$500,2,0))</f>
        <v>0</v>
      </c>
      <c r="E93" s="2">
        <f>IF(C93=0,0,VLOOKUP(C93,DM!$C$5:$G$500,3,0))</f>
        <v>0</v>
      </c>
      <c r="F93" s="3">
        <f>CT!F93</f>
        <v>0</v>
      </c>
      <c r="G93" s="3">
        <f>IF(C93=0,0,VLOOKUP(HS!C93,Xuat!$D$5:$K$1000,8,0))</f>
        <v>0</v>
      </c>
      <c r="H93" s="3">
        <f t="shared" si="9"/>
        <v>0</v>
      </c>
      <c r="I93" s="2">
        <f>IF(DM!B93=0,0,IF(DM!B93=1521,0,IF(DM!B93=1522,0,DM!C93)))</f>
        <v>0</v>
      </c>
      <c r="J93" s="3">
        <f t="shared" si="10"/>
        <v>0</v>
      </c>
      <c r="K93" s="3">
        <f t="shared" si="11"/>
        <v>0</v>
      </c>
      <c r="L93" s="3">
        <f>K93*Xuat!$M$3</f>
        <v>0</v>
      </c>
      <c r="M93" s="3">
        <f>IF(I93=0,0,SUMIF(Nhap!$F$5:$F$1000,HS!I93,Nhap!$I$5:$I$1000))</f>
        <v>0</v>
      </c>
      <c r="N93" s="3">
        <f t="shared" si="12"/>
        <v>0</v>
      </c>
      <c r="O93" s="3">
        <f t="shared" si="13"/>
        <v>0</v>
      </c>
      <c r="P93" s="3">
        <f t="shared" si="14"/>
        <v>0</v>
      </c>
      <c r="Q93" s="3">
        <f t="shared" si="15"/>
        <v>0</v>
      </c>
      <c r="R93" s="3">
        <f t="shared" si="16"/>
        <v>0</v>
      </c>
      <c r="S93" s="3">
        <f t="shared" si="17"/>
        <v>0</v>
      </c>
    </row>
    <row r="94" spans="1:19" x14ac:dyDescent="0.2">
      <c r="A94" s="2">
        <f>CT!A94</f>
        <v>0</v>
      </c>
      <c r="B94" s="2">
        <f>IF(A94=0,0,VLOOKUP(A94,DM!$C$5:$G$500,2,0))</f>
        <v>0</v>
      </c>
      <c r="C94" s="2">
        <f>CT!C94</f>
        <v>0</v>
      </c>
      <c r="D94" s="2">
        <f>IF(C94=0,0,VLOOKUP(C94,DM!$C$5:$G$500,2,0))</f>
        <v>0</v>
      </c>
      <c r="E94" s="2">
        <f>IF(C94=0,0,VLOOKUP(C94,DM!$C$5:$G$500,3,0))</f>
        <v>0</v>
      </c>
      <c r="F94" s="3">
        <f>CT!F94</f>
        <v>0</v>
      </c>
      <c r="G94" s="3">
        <f>IF(C94=0,0,VLOOKUP(HS!C94,Xuat!$D$5:$K$1000,8,0))</f>
        <v>0</v>
      </c>
      <c r="H94" s="3">
        <f t="shared" si="9"/>
        <v>0</v>
      </c>
      <c r="I94" s="2">
        <f>IF(DM!B94=0,0,IF(DM!B94=1521,0,IF(DM!B94=1522,0,DM!C94)))</f>
        <v>0</v>
      </c>
      <c r="J94" s="3">
        <f t="shared" si="10"/>
        <v>0</v>
      </c>
      <c r="K94" s="3">
        <f t="shared" si="11"/>
        <v>0</v>
      </c>
      <c r="L94" s="3">
        <f>K94*Xuat!$M$3</f>
        <v>0</v>
      </c>
      <c r="M94" s="3">
        <f>IF(I94=0,0,SUMIF(Nhap!$F$5:$F$1000,HS!I94,Nhap!$I$5:$I$1000))</f>
        <v>0</v>
      </c>
      <c r="N94" s="3">
        <f t="shared" si="12"/>
        <v>0</v>
      </c>
      <c r="O94" s="3">
        <f t="shared" si="13"/>
        <v>0</v>
      </c>
      <c r="P94" s="3">
        <f t="shared" si="14"/>
        <v>0</v>
      </c>
      <c r="Q94" s="3">
        <f t="shared" si="15"/>
        <v>0</v>
      </c>
      <c r="R94" s="3">
        <f t="shared" si="16"/>
        <v>0</v>
      </c>
      <c r="S94" s="3">
        <f t="shared" si="17"/>
        <v>0</v>
      </c>
    </row>
    <row r="95" spans="1:19" x14ac:dyDescent="0.2">
      <c r="A95" s="2">
        <f>CT!A95</f>
        <v>0</v>
      </c>
      <c r="B95" s="2">
        <f>IF(A95=0,0,VLOOKUP(A95,DM!$C$5:$G$500,2,0))</f>
        <v>0</v>
      </c>
      <c r="C95" s="2">
        <f>CT!C95</f>
        <v>0</v>
      </c>
      <c r="D95" s="2">
        <f>IF(C95=0,0,VLOOKUP(C95,DM!$C$5:$G$500,2,0))</f>
        <v>0</v>
      </c>
      <c r="E95" s="2">
        <f>IF(C95=0,0,VLOOKUP(C95,DM!$C$5:$G$500,3,0))</f>
        <v>0</v>
      </c>
      <c r="F95" s="3">
        <f>CT!F95</f>
        <v>0</v>
      </c>
      <c r="G95" s="3">
        <f>IF(C95=0,0,VLOOKUP(HS!C95,Xuat!$D$5:$K$1000,8,0))</f>
        <v>0</v>
      </c>
      <c r="H95" s="3">
        <f t="shared" si="9"/>
        <v>0</v>
      </c>
      <c r="I95" s="2">
        <f>IF(DM!B95=0,0,IF(DM!B95=1521,0,IF(DM!B95=1522,0,DM!C95)))</f>
        <v>0</v>
      </c>
      <c r="J95" s="3">
        <f t="shared" si="10"/>
        <v>0</v>
      </c>
      <c r="K95" s="3">
        <f t="shared" si="11"/>
        <v>0</v>
      </c>
      <c r="L95" s="3">
        <f>K95*Xuat!$M$3</f>
        <v>0</v>
      </c>
      <c r="M95" s="3">
        <f>IF(I95=0,0,SUMIF(Nhap!$F$5:$F$1000,HS!I95,Nhap!$I$5:$I$1000))</f>
        <v>0</v>
      </c>
      <c r="N95" s="3">
        <f t="shared" si="12"/>
        <v>0</v>
      </c>
      <c r="O95" s="3">
        <f t="shared" si="13"/>
        <v>0</v>
      </c>
      <c r="P95" s="3">
        <f t="shared" si="14"/>
        <v>0</v>
      </c>
      <c r="Q95" s="3">
        <f t="shared" si="15"/>
        <v>0</v>
      </c>
      <c r="R95" s="3">
        <f t="shared" si="16"/>
        <v>0</v>
      </c>
      <c r="S95" s="3">
        <f t="shared" si="17"/>
        <v>0</v>
      </c>
    </row>
    <row r="96" spans="1:19" x14ac:dyDescent="0.2">
      <c r="A96" s="2">
        <f>CT!A96</f>
        <v>0</v>
      </c>
      <c r="B96" s="2">
        <f>IF(A96=0,0,VLOOKUP(A96,DM!$C$5:$G$500,2,0))</f>
        <v>0</v>
      </c>
      <c r="C96" s="2">
        <f>CT!C96</f>
        <v>0</v>
      </c>
      <c r="D96" s="2">
        <f>IF(C96=0,0,VLOOKUP(C96,DM!$C$5:$G$500,2,0))</f>
        <v>0</v>
      </c>
      <c r="E96" s="2">
        <f>IF(C96=0,0,VLOOKUP(C96,DM!$C$5:$G$500,3,0))</f>
        <v>0</v>
      </c>
      <c r="F96" s="3">
        <f>CT!F96</f>
        <v>0</v>
      </c>
      <c r="G96" s="3">
        <f>IF(C96=0,0,VLOOKUP(HS!C96,Xuat!$D$5:$K$1000,8,0))</f>
        <v>0</v>
      </c>
      <c r="H96" s="3">
        <f t="shared" si="9"/>
        <v>0</v>
      </c>
      <c r="I96" s="2">
        <f>IF(DM!B96=0,0,IF(DM!B96=1521,0,IF(DM!B96=1522,0,DM!C96)))</f>
        <v>0</v>
      </c>
      <c r="J96" s="3">
        <f t="shared" si="10"/>
        <v>0</v>
      </c>
      <c r="K96" s="3">
        <f t="shared" si="11"/>
        <v>0</v>
      </c>
      <c r="L96" s="3">
        <f>K96*Xuat!$M$3</f>
        <v>0</v>
      </c>
      <c r="M96" s="3">
        <f>IF(I96=0,0,SUMIF(Nhap!$F$5:$F$1000,HS!I96,Nhap!$I$5:$I$1000))</f>
        <v>0</v>
      </c>
      <c r="N96" s="3">
        <f t="shared" si="12"/>
        <v>0</v>
      </c>
      <c r="O96" s="3">
        <f t="shared" si="13"/>
        <v>0</v>
      </c>
      <c r="P96" s="3">
        <f t="shared" si="14"/>
        <v>0</v>
      </c>
      <c r="Q96" s="3">
        <f t="shared" si="15"/>
        <v>0</v>
      </c>
      <c r="R96" s="3">
        <f t="shared" si="16"/>
        <v>0</v>
      </c>
      <c r="S96" s="3">
        <f t="shared" si="17"/>
        <v>0</v>
      </c>
    </row>
    <row r="97" spans="1:19" x14ac:dyDescent="0.2">
      <c r="A97" s="2">
        <f>CT!A97</f>
        <v>0</v>
      </c>
      <c r="B97" s="2">
        <f>IF(A97=0,0,VLOOKUP(A97,DM!$C$5:$G$500,2,0))</f>
        <v>0</v>
      </c>
      <c r="C97" s="2">
        <f>CT!C97</f>
        <v>0</v>
      </c>
      <c r="D97" s="2">
        <f>IF(C97=0,0,VLOOKUP(C97,DM!$C$5:$G$500,2,0))</f>
        <v>0</v>
      </c>
      <c r="E97" s="2">
        <f>IF(C97=0,0,VLOOKUP(C97,DM!$C$5:$G$500,3,0))</f>
        <v>0</v>
      </c>
      <c r="F97" s="3">
        <f>CT!F97</f>
        <v>0</v>
      </c>
      <c r="G97" s="3">
        <f>IF(C97=0,0,VLOOKUP(HS!C97,Xuat!$D$5:$K$1000,8,0))</f>
        <v>0</v>
      </c>
      <c r="H97" s="3">
        <f t="shared" si="9"/>
        <v>0</v>
      </c>
      <c r="I97" s="2">
        <f>IF(DM!B97=0,0,IF(DM!B97=1521,0,IF(DM!B97=1522,0,DM!C97)))</f>
        <v>0</v>
      </c>
      <c r="J97" s="3">
        <f t="shared" si="10"/>
        <v>0</v>
      </c>
      <c r="K97" s="3">
        <f t="shared" si="11"/>
        <v>0</v>
      </c>
      <c r="L97" s="3">
        <f>K97*Xuat!$M$3</f>
        <v>0</v>
      </c>
      <c r="M97" s="3">
        <f>IF(I97=0,0,SUMIF(Nhap!$F$5:$F$1000,HS!I97,Nhap!$I$5:$I$1000))</f>
        <v>0</v>
      </c>
      <c r="N97" s="3">
        <f t="shared" si="12"/>
        <v>0</v>
      </c>
      <c r="O97" s="3">
        <f t="shared" si="13"/>
        <v>0</v>
      </c>
      <c r="P97" s="3">
        <f t="shared" si="14"/>
        <v>0</v>
      </c>
      <c r="Q97" s="3">
        <f t="shared" si="15"/>
        <v>0</v>
      </c>
      <c r="R97" s="3">
        <f t="shared" si="16"/>
        <v>0</v>
      </c>
      <c r="S97" s="3">
        <f t="shared" si="17"/>
        <v>0</v>
      </c>
    </row>
    <row r="98" spans="1:19" x14ac:dyDescent="0.2">
      <c r="A98" s="2">
        <f>CT!A98</f>
        <v>0</v>
      </c>
      <c r="B98" s="2">
        <f>IF(A98=0,0,VLOOKUP(A98,DM!$C$5:$G$500,2,0))</f>
        <v>0</v>
      </c>
      <c r="C98" s="2">
        <f>CT!C98</f>
        <v>0</v>
      </c>
      <c r="D98" s="2">
        <f>IF(C98=0,0,VLOOKUP(C98,DM!$C$5:$G$500,2,0))</f>
        <v>0</v>
      </c>
      <c r="E98" s="2">
        <f>IF(C98=0,0,VLOOKUP(C98,DM!$C$5:$G$500,3,0))</f>
        <v>0</v>
      </c>
      <c r="F98" s="3">
        <f>CT!F98</f>
        <v>0</v>
      </c>
      <c r="G98" s="3">
        <f>IF(C98=0,0,VLOOKUP(HS!C98,Xuat!$D$5:$K$1000,8,0))</f>
        <v>0</v>
      </c>
      <c r="H98" s="3">
        <f t="shared" si="9"/>
        <v>0</v>
      </c>
      <c r="I98" s="2">
        <f>IF(DM!B98=0,0,IF(DM!B98=1521,0,IF(DM!B98=1522,0,DM!C98)))</f>
        <v>0</v>
      </c>
      <c r="J98" s="3">
        <f t="shared" si="10"/>
        <v>0</v>
      </c>
      <c r="K98" s="3">
        <f t="shared" si="11"/>
        <v>0</v>
      </c>
      <c r="L98" s="3">
        <f>K98*Xuat!$M$3</f>
        <v>0</v>
      </c>
      <c r="M98" s="3">
        <f>IF(I98=0,0,SUMIF(Nhap!$F$5:$F$1000,HS!I98,Nhap!$I$5:$I$1000))</f>
        <v>0</v>
      </c>
      <c r="N98" s="3">
        <f t="shared" si="12"/>
        <v>0</v>
      </c>
      <c r="O98" s="3">
        <f t="shared" si="13"/>
        <v>0</v>
      </c>
      <c r="P98" s="3">
        <f t="shared" si="14"/>
        <v>0</v>
      </c>
      <c r="Q98" s="3">
        <f t="shared" si="15"/>
        <v>0</v>
      </c>
      <c r="R98" s="3">
        <f t="shared" si="16"/>
        <v>0</v>
      </c>
      <c r="S98" s="3">
        <f t="shared" si="17"/>
        <v>0</v>
      </c>
    </row>
    <row r="99" spans="1:19" x14ac:dyDescent="0.2">
      <c r="A99" s="2">
        <f>CT!A99</f>
        <v>0</v>
      </c>
      <c r="B99" s="2">
        <f>IF(A99=0,0,VLOOKUP(A99,DM!$C$5:$G$500,2,0))</f>
        <v>0</v>
      </c>
      <c r="C99" s="2">
        <f>CT!C99</f>
        <v>0</v>
      </c>
      <c r="D99" s="2">
        <f>IF(C99=0,0,VLOOKUP(C99,DM!$C$5:$G$500,2,0))</f>
        <v>0</v>
      </c>
      <c r="E99" s="2">
        <f>IF(C99=0,0,VLOOKUP(C99,DM!$C$5:$G$500,3,0))</f>
        <v>0</v>
      </c>
      <c r="F99" s="3">
        <f>CT!F99</f>
        <v>0</v>
      </c>
      <c r="G99" s="3">
        <f>IF(C99=0,0,VLOOKUP(HS!C99,Xuat!$D$5:$K$1000,8,0))</f>
        <v>0</v>
      </c>
      <c r="H99" s="3">
        <f t="shared" si="9"/>
        <v>0</v>
      </c>
      <c r="I99" s="2">
        <f>IF(DM!B99=0,0,IF(DM!B99=1521,0,IF(DM!B99=1522,0,DM!C99)))</f>
        <v>0</v>
      </c>
      <c r="J99" s="3">
        <f t="shared" si="10"/>
        <v>0</v>
      </c>
      <c r="K99" s="3">
        <f t="shared" si="11"/>
        <v>0</v>
      </c>
      <c r="L99" s="3">
        <f>K99*Xuat!$M$3</f>
        <v>0</v>
      </c>
      <c r="M99" s="3">
        <f>IF(I99=0,0,SUMIF(Nhap!$F$5:$F$1000,HS!I99,Nhap!$I$5:$I$1000))</f>
        <v>0</v>
      </c>
      <c r="N99" s="3">
        <f t="shared" si="12"/>
        <v>0</v>
      </c>
      <c r="O99" s="3">
        <f t="shared" si="13"/>
        <v>0</v>
      </c>
      <c r="P99" s="3">
        <f t="shared" si="14"/>
        <v>0</v>
      </c>
      <c r="Q99" s="3">
        <f t="shared" si="15"/>
        <v>0</v>
      </c>
      <c r="R99" s="3">
        <f t="shared" si="16"/>
        <v>0</v>
      </c>
      <c r="S99" s="3">
        <f t="shared" si="17"/>
        <v>0</v>
      </c>
    </row>
    <row r="100" spans="1:19" x14ac:dyDescent="0.2">
      <c r="A100" s="2">
        <f>CT!A100</f>
        <v>0</v>
      </c>
      <c r="B100" s="2">
        <f>IF(A100=0,0,VLOOKUP(A100,DM!$C$5:$G$500,2,0))</f>
        <v>0</v>
      </c>
      <c r="C100" s="2">
        <f>CT!C100</f>
        <v>0</v>
      </c>
      <c r="D100" s="2">
        <f>IF(C100=0,0,VLOOKUP(C100,DM!$C$5:$G$500,2,0))</f>
        <v>0</v>
      </c>
      <c r="E100" s="2">
        <f>IF(C100=0,0,VLOOKUP(C100,DM!$C$5:$G$500,3,0))</f>
        <v>0</v>
      </c>
      <c r="F100" s="3">
        <f>CT!F100</f>
        <v>0</v>
      </c>
      <c r="G100" s="3">
        <f>IF(C100=0,0,VLOOKUP(HS!C100,Xuat!$D$5:$K$1000,8,0))</f>
        <v>0</v>
      </c>
      <c r="H100" s="3">
        <f t="shared" si="9"/>
        <v>0</v>
      </c>
      <c r="I100" s="2">
        <f>IF(DM!B100=0,0,IF(DM!B100=1521,0,IF(DM!B100=1522,0,DM!C100)))</f>
        <v>0</v>
      </c>
      <c r="J100" s="3">
        <f t="shared" si="10"/>
        <v>0</v>
      </c>
      <c r="K100" s="3">
        <f t="shared" si="11"/>
        <v>0</v>
      </c>
      <c r="L100" s="3">
        <f>K100*Xuat!$M$3</f>
        <v>0</v>
      </c>
      <c r="M100" s="3">
        <f>IF(I100=0,0,SUMIF(Nhap!$F$5:$F$1000,HS!I100,Nhap!$I$5:$I$1000))</f>
        <v>0</v>
      </c>
      <c r="N100" s="3">
        <f t="shared" si="12"/>
        <v>0</v>
      </c>
      <c r="O100" s="3">
        <f t="shared" si="13"/>
        <v>0</v>
      </c>
      <c r="P100" s="3">
        <f t="shared" si="14"/>
        <v>0</v>
      </c>
      <c r="Q100" s="3">
        <f t="shared" si="15"/>
        <v>0</v>
      </c>
      <c r="R100" s="3">
        <f t="shared" si="16"/>
        <v>0</v>
      </c>
      <c r="S100" s="3">
        <f t="shared" si="17"/>
        <v>0</v>
      </c>
    </row>
    <row r="101" spans="1:19" x14ac:dyDescent="0.2">
      <c r="A101" s="2">
        <f>CT!A101</f>
        <v>0</v>
      </c>
      <c r="B101" s="2">
        <f>IF(A101=0,0,VLOOKUP(A101,DM!$C$5:$G$500,2,0))</f>
        <v>0</v>
      </c>
      <c r="C101" s="2">
        <f>CT!C101</f>
        <v>0</v>
      </c>
      <c r="D101" s="2">
        <f>IF(C101=0,0,VLOOKUP(C101,DM!$C$5:$G$500,2,0))</f>
        <v>0</v>
      </c>
      <c r="E101" s="2">
        <f>IF(C101=0,0,VLOOKUP(C101,DM!$C$5:$G$500,3,0))</f>
        <v>0</v>
      </c>
      <c r="F101" s="3">
        <f>CT!F101</f>
        <v>0</v>
      </c>
      <c r="G101" s="3">
        <f>IF(C101=0,0,VLOOKUP(HS!C101,Xuat!$D$5:$K$1000,8,0))</f>
        <v>0</v>
      </c>
      <c r="H101" s="3">
        <f t="shared" si="9"/>
        <v>0</v>
      </c>
      <c r="I101" s="2">
        <f>IF(DM!B101=0,0,IF(DM!B101=1521,0,IF(DM!B101=1522,0,DM!C101)))</f>
        <v>0</v>
      </c>
      <c r="J101" s="3">
        <f t="shared" si="10"/>
        <v>0</v>
      </c>
      <c r="K101" s="3">
        <f t="shared" si="11"/>
        <v>0</v>
      </c>
      <c r="L101" s="3">
        <f>K101*Xuat!$M$3</f>
        <v>0</v>
      </c>
      <c r="M101" s="3">
        <f>IF(I101=0,0,SUMIF(Nhap!$F$5:$F$1000,HS!I101,Nhap!$I$5:$I$1000))</f>
        <v>0</v>
      </c>
      <c r="N101" s="3">
        <f t="shared" si="12"/>
        <v>0</v>
      </c>
      <c r="O101" s="3">
        <f t="shared" si="13"/>
        <v>0</v>
      </c>
      <c r="P101" s="3">
        <f t="shared" si="14"/>
        <v>0</v>
      </c>
      <c r="Q101" s="3">
        <f t="shared" si="15"/>
        <v>0</v>
      </c>
      <c r="R101" s="3">
        <f t="shared" si="16"/>
        <v>0</v>
      </c>
      <c r="S101" s="3">
        <f t="shared" si="17"/>
        <v>0</v>
      </c>
    </row>
    <row r="102" spans="1:19" x14ac:dyDescent="0.2">
      <c r="A102" s="2">
        <f>CT!A102</f>
        <v>0</v>
      </c>
      <c r="B102" s="2">
        <f>IF(A102=0,0,VLOOKUP(A102,DM!$C$5:$G$500,2,0))</f>
        <v>0</v>
      </c>
      <c r="C102" s="2">
        <f>CT!C102</f>
        <v>0</v>
      </c>
      <c r="D102" s="2">
        <f>IF(C102=0,0,VLOOKUP(C102,DM!$C$5:$G$500,2,0))</f>
        <v>0</v>
      </c>
      <c r="E102" s="2">
        <f>IF(C102=0,0,VLOOKUP(C102,DM!$C$5:$G$500,3,0))</f>
        <v>0</v>
      </c>
      <c r="F102" s="3">
        <f>CT!F102</f>
        <v>0</v>
      </c>
      <c r="G102" s="3">
        <f>IF(C102=0,0,VLOOKUP(HS!C102,Xuat!$D$5:$K$1000,8,0))</f>
        <v>0</v>
      </c>
      <c r="H102" s="3">
        <f t="shared" si="9"/>
        <v>0</v>
      </c>
      <c r="I102" s="2">
        <f>IF(DM!B102=0,0,IF(DM!B102=1521,0,IF(DM!B102=1522,0,DM!C102)))</f>
        <v>0</v>
      </c>
      <c r="J102" s="3">
        <f t="shared" si="10"/>
        <v>0</v>
      </c>
      <c r="K102" s="3">
        <f t="shared" si="11"/>
        <v>0</v>
      </c>
      <c r="L102" s="3">
        <f>K102*Xuat!$M$3</f>
        <v>0</v>
      </c>
      <c r="M102" s="3">
        <f>IF(I102=0,0,SUMIF(Nhap!$F$5:$F$1000,HS!I102,Nhap!$I$5:$I$1000))</f>
        <v>0</v>
      </c>
      <c r="N102" s="3">
        <f t="shared" si="12"/>
        <v>0</v>
      </c>
      <c r="O102" s="3">
        <f t="shared" si="13"/>
        <v>0</v>
      </c>
      <c r="P102" s="3">
        <f t="shared" si="14"/>
        <v>0</v>
      </c>
      <c r="Q102" s="3">
        <f t="shared" si="15"/>
        <v>0</v>
      </c>
      <c r="R102" s="3">
        <f t="shared" si="16"/>
        <v>0</v>
      </c>
      <c r="S102" s="3">
        <f t="shared" si="17"/>
        <v>0</v>
      </c>
    </row>
    <row r="103" spans="1:19" x14ac:dyDescent="0.2">
      <c r="A103" s="2">
        <f>CT!A103</f>
        <v>0</v>
      </c>
      <c r="B103" s="2">
        <f>IF(A103=0,0,VLOOKUP(A103,DM!$C$5:$G$500,2,0))</f>
        <v>0</v>
      </c>
      <c r="C103" s="2">
        <f>CT!C103</f>
        <v>0</v>
      </c>
      <c r="D103" s="2">
        <f>IF(C103=0,0,VLOOKUP(C103,DM!$C$5:$G$500,2,0))</f>
        <v>0</v>
      </c>
      <c r="E103" s="2">
        <f>IF(C103=0,0,VLOOKUP(C103,DM!$C$5:$G$500,3,0))</f>
        <v>0</v>
      </c>
      <c r="F103" s="3">
        <f>CT!F103</f>
        <v>0</v>
      </c>
      <c r="G103" s="3">
        <f>IF(C103=0,0,VLOOKUP(HS!C103,Xuat!$D$5:$K$1000,8,0))</f>
        <v>0</v>
      </c>
      <c r="H103" s="3">
        <f t="shared" si="9"/>
        <v>0</v>
      </c>
      <c r="I103" s="2">
        <f>IF(DM!B103=0,0,IF(DM!B103=1521,0,IF(DM!B103=1522,0,DM!C103)))</f>
        <v>0</v>
      </c>
      <c r="J103" s="3">
        <f t="shared" si="10"/>
        <v>0</v>
      </c>
      <c r="K103" s="3">
        <f t="shared" si="11"/>
        <v>0</v>
      </c>
      <c r="L103" s="3">
        <f>K103*Xuat!$M$3</f>
        <v>0</v>
      </c>
      <c r="M103" s="3">
        <f>IF(I103=0,0,SUMIF(Nhap!$F$5:$F$1000,HS!I103,Nhap!$I$5:$I$1000))</f>
        <v>0</v>
      </c>
      <c r="N103" s="3">
        <f t="shared" si="12"/>
        <v>0</v>
      </c>
      <c r="O103" s="3">
        <f t="shared" si="13"/>
        <v>0</v>
      </c>
      <c r="P103" s="3">
        <f t="shared" si="14"/>
        <v>0</v>
      </c>
      <c r="Q103" s="3">
        <f t="shared" si="15"/>
        <v>0</v>
      </c>
      <c r="R103" s="3">
        <f t="shared" si="16"/>
        <v>0</v>
      </c>
      <c r="S103" s="3">
        <f t="shared" si="17"/>
        <v>0</v>
      </c>
    </row>
    <row r="104" spans="1:19" x14ac:dyDescent="0.2">
      <c r="A104" s="2">
        <f>CT!A104</f>
        <v>0</v>
      </c>
      <c r="B104" s="2">
        <f>IF(A104=0,0,VLOOKUP(A104,DM!$C$5:$G$500,2,0))</f>
        <v>0</v>
      </c>
      <c r="C104" s="2">
        <f>CT!C104</f>
        <v>0</v>
      </c>
      <c r="D104" s="2">
        <f>IF(C104=0,0,VLOOKUP(C104,DM!$C$5:$G$500,2,0))</f>
        <v>0</v>
      </c>
      <c r="E104" s="2">
        <f>IF(C104=0,0,VLOOKUP(C104,DM!$C$5:$G$500,3,0))</f>
        <v>0</v>
      </c>
      <c r="F104" s="3">
        <f>CT!F104</f>
        <v>0</v>
      </c>
      <c r="G104" s="3">
        <f>IF(C104=0,0,VLOOKUP(HS!C104,Xuat!$D$5:$K$1000,8,0))</f>
        <v>0</v>
      </c>
      <c r="H104" s="3">
        <f t="shared" si="9"/>
        <v>0</v>
      </c>
      <c r="I104" s="2">
        <f>IF(DM!B104=0,0,IF(DM!B104=1521,0,IF(DM!B104=1522,0,DM!C104)))</f>
        <v>0</v>
      </c>
      <c r="J104" s="3">
        <f t="shared" si="10"/>
        <v>0</v>
      </c>
      <c r="K104" s="3">
        <f t="shared" si="11"/>
        <v>0</v>
      </c>
      <c r="L104" s="3">
        <f>K104*Xuat!$M$3</f>
        <v>0</v>
      </c>
      <c r="M104" s="3">
        <f>IF(I104=0,0,SUMIF(Nhap!$F$5:$F$1000,HS!I104,Nhap!$I$5:$I$1000))</f>
        <v>0</v>
      </c>
      <c r="N104" s="3">
        <f t="shared" si="12"/>
        <v>0</v>
      </c>
      <c r="O104" s="3">
        <f t="shared" si="13"/>
        <v>0</v>
      </c>
      <c r="P104" s="3">
        <f t="shared" si="14"/>
        <v>0</v>
      </c>
      <c r="Q104" s="3">
        <f t="shared" si="15"/>
        <v>0</v>
      </c>
      <c r="R104" s="3">
        <f t="shared" si="16"/>
        <v>0</v>
      </c>
      <c r="S104" s="3">
        <f t="shared" si="17"/>
        <v>0</v>
      </c>
    </row>
    <row r="105" spans="1:19" x14ac:dyDescent="0.2">
      <c r="A105" s="2">
        <f>CT!A105</f>
        <v>0</v>
      </c>
      <c r="B105" s="2">
        <f>IF(A105=0,0,VLOOKUP(A105,DM!$C$5:$G$500,2,0))</f>
        <v>0</v>
      </c>
      <c r="C105" s="2">
        <f>CT!C105</f>
        <v>0</v>
      </c>
      <c r="D105" s="2">
        <f>IF(C105=0,0,VLOOKUP(C105,DM!$C$5:$G$500,2,0))</f>
        <v>0</v>
      </c>
      <c r="E105" s="2">
        <f>IF(C105=0,0,VLOOKUP(C105,DM!$C$5:$G$500,3,0))</f>
        <v>0</v>
      </c>
      <c r="F105" s="3">
        <f>CT!F105</f>
        <v>0</v>
      </c>
      <c r="G105" s="3">
        <f>IF(C105=0,0,VLOOKUP(HS!C105,Xuat!$D$5:$K$1000,8,0))</f>
        <v>0</v>
      </c>
      <c r="H105" s="3">
        <f t="shared" si="9"/>
        <v>0</v>
      </c>
      <c r="I105" s="2">
        <f>IF(DM!B105=0,0,IF(DM!B105=1521,0,IF(DM!B105=1522,0,DM!C105)))</f>
        <v>0</v>
      </c>
      <c r="J105" s="3">
        <f t="shared" si="10"/>
        <v>0</v>
      </c>
      <c r="K105" s="3">
        <f t="shared" si="11"/>
        <v>0</v>
      </c>
      <c r="L105" s="3">
        <f>K105*Xuat!$M$3</f>
        <v>0</v>
      </c>
      <c r="M105" s="3">
        <f>IF(I105=0,0,SUMIF(Nhap!$F$5:$F$1000,HS!I105,Nhap!$I$5:$I$1000))</f>
        <v>0</v>
      </c>
      <c r="N105" s="3">
        <f t="shared" si="12"/>
        <v>0</v>
      </c>
      <c r="O105" s="3">
        <f t="shared" si="13"/>
        <v>0</v>
      </c>
      <c r="P105" s="3">
        <f t="shared" si="14"/>
        <v>0</v>
      </c>
      <c r="Q105" s="3">
        <f t="shared" si="15"/>
        <v>0</v>
      </c>
      <c r="R105" s="3">
        <f t="shared" si="16"/>
        <v>0</v>
      </c>
      <c r="S105" s="3">
        <f t="shared" si="17"/>
        <v>0</v>
      </c>
    </row>
    <row r="106" spans="1:19" x14ac:dyDescent="0.2">
      <c r="A106" s="2">
        <f>CT!A106</f>
        <v>0</v>
      </c>
      <c r="B106" s="2">
        <f>IF(A106=0,0,VLOOKUP(A106,DM!$C$5:$G$500,2,0))</f>
        <v>0</v>
      </c>
      <c r="C106" s="2">
        <f>CT!C106</f>
        <v>0</v>
      </c>
      <c r="D106" s="2">
        <f>IF(C106=0,0,VLOOKUP(C106,DM!$C$5:$G$500,2,0))</f>
        <v>0</v>
      </c>
      <c r="E106" s="2">
        <f>IF(C106=0,0,VLOOKUP(C106,DM!$C$5:$G$500,3,0))</f>
        <v>0</v>
      </c>
      <c r="F106" s="3">
        <f>CT!F106</f>
        <v>0</v>
      </c>
      <c r="G106" s="3">
        <f>IF(C106=0,0,VLOOKUP(HS!C106,Xuat!$D$5:$K$1000,8,0))</f>
        <v>0</v>
      </c>
      <c r="H106" s="3">
        <f t="shared" si="9"/>
        <v>0</v>
      </c>
      <c r="I106" s="2">
        <f>IF(DM!B106=0,0,IF(DM!B106=1521,0,IF(DM!B106=1522,0,DM!C106)))</f>
        <v>0</v>
      </c>
      <c r="J106" s="3">
        <f t="shared" si="10"/>
        <v>0</v>
      </c>
      <c r="K106" s="3">
        <f t="shared" si="11"/>
        <v>0</v>
      </c>
      <c r="L106" s="3">
        <f>K106*Xuat!$M$3</f>
        <v>0</v>
      </c>
      <c r="M106" s="3">
        <f>IF(I106=0,0,SUMIF(Nhap!$F$5:$F$1000,HS!I106,Nhap!$I$5:$I$1000))</f>
        <v>0</v>
      </c>
      <c r="N106" s="3">
        <f t="shared" si="12"/>
        <v>0</v>
      </c>
      <c r="O106" s="3">
        <f t="shared" si="13"/>
        <v>0</v>
      </c>
      <c r="P106" s="3">
        <f t="shared" si="14"/>
        <v>0</v>
      </c>
      <c r="Q106" s="3">
        <f t="shared" si="15"/>
        <v>0</v>
      </c>
      <c r="R106" s="3">
        <f t="shared" si="16"/>
        <v>0</v>
      </c>
      <c r="S106" s="3">
        <f t="shared" si="17"/>
        <v>0</v>
      </c>
    </row>
    <row r="107" spans="1:19" x14ac:dyDescent="0.2">
      <c r="A107" s="2">
        <f>CT!A107</f>
        <v>0</v>
      </c>
      <c r="B107" s="2">
        <f>IF(A107=0,0,VLOOKUP(A107,DM!$C$5:$G$500,2,0))</f>
        <v>0</v>
      </c>
      <c r="C107" s="2">
        <f>CT!C107</f>
        <v>0</v>
      </c>
      <c r="D107" s="2">
        <f>IF(C107=0,0,VLOOKUP(C107,DM!$C$5:$G$500,2,0))</f>
        <v>0</v>
      </c>
      <c r="E107" s="2">
        <f>IF(C107=0,0,VLOOKUP(C107,DM!$C$5:$G$500,3,0))</f>
        <v>0</v>
      </c>
      <c r="F107" s="3">
        <f>CT!F107</f>
        <v>0</v>
      </c>
      <c r="G107" s="3">
        <f>IF(C107=0,0,VLOOKUP(HS!C107,Xuat!$D$5:$K$1000,8,0))</f>
        <v>0</v>
      </c>
      <c r="H107" s="3">
        <f t="shared" si="9"/>
        <v>0</v>
      </c>
      <c r="I107" s="2">
        <f>IF(DM!B107=0,0,IF(DM!B107=1521,0,IF(DM!B107=1522,0,DM!C107)))</f>
        <v>0</v>
      </c>
      <c r="J107" s="3">
        <f t="shared" si="10"/>
        <v>0</v>
      </c>
      <c r="K107" s="3">
        <f t="shared" si="11"/>
        <v>0</v>
      </c>
      <c r="L107" s="3">
        <f>K107*Xuat!$M$3</f>
        <v>0</v>
      </c>
      <c r="M107" s="3">
        <f>IF(I107=0,0,SUMIF(Nhap!$F$5:$F$1000,HS!I107,Nhap!$I$5:$I$1000))</f>
        <v>0</v>
      </c>
      <c r="N107" s="3">
        <f t="shared" si="12"/>
        <v>0</v>
      </c>
      <c r="O107" s="3">
        <f t="shared" si="13"/>
        <v>0</v>
      </c>
      <c r="P107" s="3">
        <f t="shared" si="14"/>
        <v>0</v>
      </c>
      <c r="Q107" s="3">
        <f t="shared" si="15"/>
        <v>0</v>
      </c>
      <c r="R107" s="3">
        <f t="shared" si="16"/>
        <v>0</v>
      </c>
      <c r="S107" s="3">
        <f t="shared" si="17"/>
        <v>0</v>
      </c>
    </row>
    <row r="108" spans="1:19" x14ac:dyDescent="0.2">
      <c r="A108" s="2">
        <f>CT!A108</f>
        <v>0</v>
      </c>
      <c r="B108" s="2">
        <f>IF(A108=0,0,VLOOKUP(A108,DM!$C$5:$G$500,2,0))</f>
        <v>0</v>
      </c>
      <c r="C108" s="2">
        <f>CT!C108</f>
        <v>0</v>
      </c>
      <c r="D108" s="2">
        <f>IF(C108=0,0,VLOOKUP(C108,DM!$C$5:$G$500,2,0))</f>
        <v>0</v>
      </c>
      <c r="E108" s="2">
        <f>IF(C108=0,0,VLOOKUP(C108,DM!$C$5:$G$500,3,0))</f>
        <v>0</v>
      </c>
      <c r="F108" s="3">
        <f>CT!F108</f>
        <v>0</v>
      </c>
      <c r="G108" s="3">
        <f>IF(C108=0,0,VLOOKUP(HS!C108,Xuat!$D$5:$K$1000,8,0))</f>
        <v>0</v>
      </c>
      <c r="H108" s="3">
        <f t="shared" si="9"/>
        <v>0</v>
      </c>
      <c r="I108" s="2">
        <f>IF(DM!B108=0,0,IF(DM!B108=1521,0,IF(DM!B108=1522,0,DM!C108)))</f>
        <v>0</v>
      </c>
      <c r="J108" s="3">
        <f t="shared" si="10"/>
        <v>0</v>
      </c>
      <c r="K108" s="3">
        <f t="shared" si="11"/>
        <v>0</v>
      </c>
      <c r="L108" s="3">
        <f>K108*Xuat!$M$3</f>
        <v>0</v>
      </c>
      <c r="M108" s="3">
        <f>IF(I108=0,0,SUMIF(Nhap!$F$5:$F$1000,HS!I108,Nhap!$I$5:$I$1000))</f>
        <v>0</v>
      </c>
      <c r="N108" s="3">
        <f t="shared" si="12"/>
        <v>0</v>
      </c>
      <c r="O108" s="3">
        <f t="shared" si="13"/>
        <v>0</v>
      </c>
      <c r="P108" s="3">
        <f t="shared" si="14"/>
        <v>0</v>
      </c>
      <c r="Q108" s="3">
        <f t="shared" si="15"/>
        <v>0</v>
      </c>
      <c r="R108" s="3">
        <f t="shared" si="16"/>
        <v>0</v>
      </c>
      <c r="S108" s="3">
        <f t="shared" si="17"/>
        <v>0</v>
      </c>
    </row>
    <row r="109" spans="1:19" x14ac:dyDescent="0.2">
      <c r="A109" s="2">
        <f>CT!A109</f>
        <v>0</v>
      </c>
      <c r="B109" s="2">
        <f>IF(A109=0,0,VLOOKUP(A109,DM!$C$5:$G$500,2,0))</f>
        <v>0</v>
      </c>
      <c r="C109" s="2">
        <f>CT!C109</f>
        <v>0</v>
      </c>
      <c r="D109" s="2">
        <f>IF(C109=0,0,VLOOKUP(C109,DM!$C$5:$G$500,2,0))</f>
        <v>0</v>
      </c>
      <c r="E109" s="2">
        <f>IF(C109=0,0,VLOOKUP(C109,DM!$C$5:$G$500,3,0))</f>
        <v>0</v>
      </c>
      <c r="F109" s="3">
        <f>CT!F109</f>
        <v>0</v>
      </c>
      <c r="G109" s="3">
        <f>IF(C109=0,0,VLOOKUP(HS!C109,Xuat!$D$5:$K$1000,8,0))</f>
        <v>0</v>
      </c>
      <c r="H109" s="3">
        <f t="shared" si="9"/>
        <v>0</v>
      </c>
      <c r="I109" s="2">
        <f>IF(DM!B109=0,0,IF(DM!B109=1521,0,IF(DM!B109=1522,0,DM!C109)))</f>
        <v>0</v>
      </c>
      <c r="J109" s="3">
        <f t="shared" si="10"/>
        <v>0</v>
      </c>
      <c r="K109" s="3">
        <f t="shared" si="11"/>
        <v>0</v>
      </c>
      <c r="L109" s="3">
        <f>K109*Xuat!$M$3</f>
        <v>0</v>
      </c>
      <c r="M109" s="3">
        <f>IF(I109=0,0,SUMIF(Nhap!$F$5:$F$1000,HS!I109,Nhap!$I$5:$I$1000))</f>
        <v>0</v>
      </c>
      <c r="N109" s="3">
        <f t="shared" si="12"/>
        <v>0</v>
      </c>
      <c r="O109" s="3">
        <f t="shared" si="13"/>
        <v>0</v>
      </c>
      <c r="P109" s="3">
        <f t="shared" si="14"/>
        <v>0</v>
      </c>
      <c r="Q109" s="3">
        <f t="shared" si="15"/>
        <v>0</v>
      </c>
      <c r="R109" s="3">
        <f t="shared" si="16"/>
        <v>0</v>
      </c>
      <c r="S109" s="3">
        <f t="shared" si="17"/>
        <v>0</v>
      </c>
    </row>
    <row r="110" spans="1:19" x14ac:dyDescent="0.2">
      <c r="A110" s="2">
        <f>CT!A110</f>
        <v>0</v>
      </c>
      <c r="B110" s="2">
        <f>IF(A110=0,0,VLOOKUP(A110,DM!$C$5:$G$500,2,0))</f>
        <v>0</v>
      </c>
      <c r="C110" s="2">
        <f>CT!C110</f>
        <v>0</v>
      </c>
      <c r="D110" s="2">
        <f>IF(C110=0,0,VLOOKUP(C110,DM!$C$5:$G$500,2,0))</f>
        <v>0</v>
      </c>
      <c r="E110" s="2">
        <f>IF(C110=0,0,VLOOKUP(C110,DM!$C$5:$G$500,3,0))</f>
        <v>0</v>
      </c>
      <c r="F110" s="3">
        <f>CT!F110</f>
        <v>0</v>
      </c>
      <c r="G110" s="3">
        <f>IF(C110=0,0,VLOOKUP(HS!C110,Xuat!$D$5:$K$1000,8,0))</f>
        <v>0</v>
      </c>
      <c r="H110" s="3">
        <f t="shared" si="9"/>
        <v>0</v>
      </c>
      <c r="I110" s="2">
        <f>IF(DM!B110=0,0,IF(DM!B110=1521,0,IF(DM!B110=1522,0,DM!C110)))</f>
        <v>0</v>
      </c>
      <c r="J110" s="3">
        <f t="shared" si="10"/>
        <v>0</v>
      </c>
      <c r="K110" s="3">
        <f t="shared" si="11"/>
        <v>0</v>
      </c>
      <c r="L110" s="3">
        <f>K110*Xuat!$M$3</f>
        <v>0</v>
      </c>
      <c r="M110" s="3">
        <f>IF(I110=0,0,SUMIF(Nhap!$F$5:$F$1000,HS!I110,Nhap!$I$5:$I$1000))</f>
        <v>0</v>
      </c>
      <c r="N110" s="3">
        <f t="shared" si="12"/>
        <v>0</v>
      </c>
      <c r="O110" s="3">
        <f t="shared" si="13"/>
        <v>0</v>
      </c>
      <c r="P110" s="3">
        <f t="shared" si="14"/>
        <v>0</v>
      </c>
      <c r="Q110" s="3">
        <f t="shared" si="15"/>
        <v>0</v>
      </c>
      <c r="R110" s="3">
        <f t="shared" si="16"/>
        <v>0</v>
      </c>
      <c r="S110" s="3">
        <f t="shared" si="17"/>
        <v>0</v>
      </c>
    </row>
    <row r="111" spans="1:19" x14ac:dyDescent="0.2">
      <c r="A111" s="2">
        <f>CT!A111</f>
        <v>0</v>
      </c>
      <c r="B111" s="2">
        <f>IF(A111=0,0,VLOOKUP(A111,DM!$C$5:$G$500,2,0))</f>
        <v>0</v>
      </c>
      <c r="C111" s="2">
        <f>CT!C111</f>
        <v>0</v>
      </c>
      <c r="D111" s="2">
        <f>IF(C111=0,0,VLOOKUP(C111,DM!$C$5:$G$500,2,0))</f>
        <v>0</v>
      </c>
      <c r="E111" s="2">
        <f>IF(C111=0,0,VLOOKUP(C111,DM!$C$5:$G$500,3,0))</f>
        <v>0</v>
      </c>
      <c r="F111" s="3">
        <f>CT!F111</f>
        <v>0</v>
      </c>
      <c r="G111" s="3">
        <f>IF(C111=0,0,VLOOKUP(HS!C111,Xuat!$D$5:$K$1000,8,0))</f>
        <v>0</v>
      </c>
      <c r="H111" s="3">
        <f t="shared" si="9"/>
        <v>0</v>
      </c>
      <c r="I111" s="2">
        <f>IF(DM!B111=0,0,IF(DM!B111=1521,0,IF(DM!B111=1522,0,DM!C111)))</f>
        <v>0</v>
      </c>
      <c r="J111" s="3">
        <f t="shared" si="10"/>
        <v>0</v>
      </c>
      <c r="K111" s="3">
        <f t="shared" si="11"/>
        <v>0</v>
      </c>
      <c r="L111" s="3">
        <f>K111*Xuat!$M$3</f>
        <v>0</v>
      </c>
      <c r="M111" s="3">
        <f>IF(I111=0,0,SUMIF(Nhap!$F$5:$F$1000,HS!I111,Nhap!$I$5:$I$1000))</f>
        <v>0</v>
      </c>
      <c r="N111" s="3">
        <f t="shared" si="12"/>
        <v>0</v>
      </c>
      <c r="O111" s="3">
        <f t="shared" si="13"/>
        <v>0</v>
      </c>
      <c r="P111" s="3">
        <f t="shared" si="14"/>
        <v>0</v>
      </c>
      <c r="Q111" s="3">
        <f t="shared" si="15"/>
        <v>0</v>
      </c>
      <c r="R111" s="3">
        <f t="shared" si="16"/>
        <v>0</v>
      </c>
      <c r="S111" s="3">
        <f t="shared" si="17"/>
        <v>0</v>
      </c>
    </row>
    <row r="112" spans="1:19" x14ac:dyDescent="0.2">
      <c r="A112" s="2">
        <f>CT!A112</f>
        <v>0</v>
      </c>
      <c r="B112" s="2">
        <f>IF(A112=0,0,VLOOKUP(A112,DM!$C$5:$G$500,2,0))</f>
        <v>0</v>
      </c>
      <c r="C112" s="2">
        <f>CT!C112</f>
        <v>0</v>
      </c>
      <c r="D112" s="2">
        <f>IF(C112=0,0,VLOOKUP(C112,DM!$C$5:$G$500,2,0))</f>
        <v>0</v>
      </c>
      <c r="E112" s="2">
        <f>IF(C112=0,0,VLOOKUP(C112,DM!$C$5:$G$500,3,0))</f>
        <v>0</v>
      </c>
      <c r="F112" s="3">
        <f>CT!F112</f>
        <v>0</v>
      </c>
      <c r="G112" s="3">
        <f>IF(C112=0,0,VLOOKUP(HS!C112,Xuat!$D$5:$K$1000,8,0))</f>
        <v>0</v>
      </c>
      <c r="H112" s="3">
        <f t="shared" si="9"/>
        <v>0</v>
      </c>
      <c r="I112" s="2">
        <f>IF(DM!B112=0,0,IF(DM!B112=1521,0,IF(DM!B112=1522,0,DM!C112)))</f>
        <v>0</v>
      </c>
      <c r="J112" s="3">
        <f t="shared" si="10"/>
        <v>0</v>
      </c>
      <c r="K112" s="3">
        <f t="shared" si="11"/>
        <v>0</v>
      </c>
      <c r="L112" s="3">
        <f>K112*Xuat!$M$3</f>
        <v>0</v>
      </c>
      <c r="M112" s="3">
        <f>IF(I112=0,0,SUMIF(Nhap!$F$5:$F$1000,HS!I112,Nhap!$I$5:$I$1000))</f>
        <v>0</v>
      </c>
      <c r="N112" s="3">
        <f t="shared" si="12"/>
        <v>0</v>
      </c>
      <c r="O112" s="3">
        <f t="shared" si="13"/>
        <v>0</v>
      </c>
      <c r="P112" s="3">
        <f t="shared" si="14"/>
        <v>0</v>
      </c>
      <c r="Q112" s="3">
        <f t="shared" si="15"/>
        <v>0</v>
      </c>
      <c r="R112" s="3">
        <f t="shared" si="16"/>
        <v>0</v>
      </c>
      <c r="S112" s="3">
        <f t="shared" si="17"/>
        <v>0</v>
      </c>
    </row>
    <row r="113" spans="1:19" x14ac:dyDescent="0.2">
      <c r="A113" s="2">
        <f>CT!A113</f>
        <v>0</v>
      </c>
      <c r="B113" s="2">
        <f>IF(A113=0,0,VLOOKUP(A113,DM!$C$5:$G$500,2,0))</f>
        <v>0</v>
      </c>
      <c r="C113" s="2">
        <f>CT!C113</f>
        <v>0</v>
      </c>
      <c r="D113" s="2">
        <f>IF(C113=0,0,VLOOKUP(C113,DM!$C$5:$G$500,2,0))</f>
        <v>0</v>
      </c>
      <c r="E113" s="2">
        <f>IF(C113=0,0,VLOOKUP(C113,DM!$C$5:$G$500,3,0))</f>
        <v>0</v>
      </c>
      <c r="F113" s="3">
        <f>CT!F113</f>
        <v>0</v>
      </c>
      <c r="G113" s="3">
        <f>IF(C113=0,0,VLOOKUP(HS!C113,Xuat!$D$5:$K$1000,8,0))</f>
        <v>0</v>
      </c>
      <c r="H113" s="3">
        <f t="shared" si="9"/>
        <v>0</v>
      </c>
      <c r="I113" s="2">
        <f>IF(DM!B113=0,0,IF(DM!B113=1521,0,IF(DM!B113=1522,0,DM!C113)))</f>
        <v>0</v>
      </c>
      <c r="J113" s="3">
        <f t="shared" si="10"/>
        <v>0</v>
      </c>
      <c r="K113" s="3">
        <f t="shared" si="11"/>
        <v>0</v>
      </c>
      <c r="L113" s="3">
        <f>K113*Xuat!$M$3</f>
        <v>0</v>
      </c>
      <c r="M113" s="3">
        <f>IF(I113=0,0,SUMIF(Nhap!$F$5:$F$1000,HS!I113,Nhap!$I$5:$I$1000))</f>
        <v>0</v>
      </c>
      <c r="N113" s="3">
        <f t="shared" si="12"/>
        <v>0</v>
      </c>
      <c r="O113" s="3">
        <f t="shared" si="13"/>
        <v>0</v>
      </c>
      <c r="P113" s="3">
        <f t="shared" si="14"/>
        <v>0</v>
      </c>
      <c r="Q113" s="3">
        <f t="shared" si="15"/>
        <v>0</v>
      </c>
      <c r="R113" s="3">
        <f t="shared" si="16"/>
        <v>0</v>
      </c>
      <c r="S113" s="3">
        <f t="shared" si="17"/>
        <v>0</v>
      </c>
    </row>
    <row r="114" spans="1:19" x14ac:dyDescent="0.2">
      <c r="A114" s="2">
        <f>CT!A114</f>
        <v>0</v>
      </c>
      <c r="B114" s="2">
        <f>IF(A114=0,0,VLOOKUP(A114,DM!$C$5:$G$500,2,0))</f>
        <v>0</v>
      </c>
      <c r="C114" s="2">
        <f>CT!C114</f>
        <v>0</v>
      </c>
      <c r="D114" s="2">
        <f>IF(C114=0,0,VLOOKUP(C114,DM!$C$5:$G$500,2,0))</f>
        <v>0</v>
      </c>
      <c r="E114" s="2">
        <f>IF(C114=0,0,VLOOKUP(C114,DM!$C$5:$G$500,3,0))</f>
        <v>0</v>
      </c>
      <c r="F114" s="3">
        <f>CT!F114</f>
        <v>0</v>
      </c>
      <c r="G114" s="3">
        <f>IF(C114=0,0,VLOOKUP(HS!C114,Xuat!$D$5:$K$1000,8,0))</f>
        <v>0</v>
      </c>
      <c r="H114" s="3">
        <f t="shared" si="9"/>
        <v>0</v>
      </c>
      <c r="I114" s="2">
        <f>IF(DM!B114=0,0,IF(DM!B114=1521,0,IF(DM!B114=1522,0,DM!C114)))</f>
        <v>0</v>
      </c>
      <c r="J114" s="3">
        <f t="shared" si="10"/>
        <v>0</v>
      </c>
      <c r="K114" s="3">
        <f t="shared" si="11"/>
        <v>0</v>
      </c>
      <c r="L114" s="3">
        <f>K114*Xuat!$M$3</f>
        <v>0</v>
      </c>
      <c r="M114" s="3">
        <f>IF(I114=0,0,SUMIF(Nhap!$F$5:$F$1000,HS!I114,Nhap!$I$5:$I$1000))</f>
        <v>0</v>
      </c>
      <c r="N114" s="3">
        <f t="shared" si="12"/>
        <v>0</v>
      </c>
      <c r="O114" s="3">
        <f t="shared" si="13"/>
        <v>0</v>
      </c>
      <c r="P114" s="3">
        <f t="shared" si="14"/>
        <v>0</v>
      </c>
      <c r="Q114" s="3">
        <f t="shared" si="15"/>
        <v>0</v>
      </c>
      <c r="R114" s="3">
        <f t="shared" si="16"/>
        <v>0</v>
      </c>
      <c r="S114" s="3">
        <f t="shared" si="17"/>
        <v>0</v>
      </c>
    </row>
    <row r="115" spans="1:19" x14ac:dyDescent="0.2">
      <c r="A115" s="2">
        <f>CT!A115</f>
        <v>0</v>
      </c>
      <c r="B115" s="2">
        <f>IF(A115=0,0,VLOOKUP(A115,DM!$C$5:$G$500,2,0))</f>
        <v>0</v>
      </c>
      <c r="C115" s="2">
        <f>CT!C115</f>
        <v>0</v>
      </c>
      <c r="D115" s="2">
        <f>IF(C115=0,0,VLOOKUP(C115,DM!$C$5:$G$500,2,0))</f>
        <v>0</v>
      </c>
      <c r="E115" s="2">
        <f>IF(C115=0,0,VLOOKUP(C115,DM!$C$5:$G$500,3,0))</f>
        <v>0</v>
      </c>
      <c r="F115" s="3">
        <f>CT!F115</f>
        <v>0</v>
      </c>
      <c r="G115" s="3">
        <f>IF(C115=0,0,VLOOKUP(HS!C115,Xuat!$D$5:$K$1000,8,0))</f>
        <v>0</v>
      </c>
      <c r="H115" s="3">
        <f t="shared" si="9"/>
        <v>0</v>
      </c>
      <c r="I115" s="2">
        <f>IF(DM!B115=0,0,IF(DM!B115=1521,0,IF(DM!B115=1522,0,DM!C115)))</f>
        <v>0</v>
      </c>
      <c r="J115" s="3">
        <f t="shared" si="10"/>
        <v>0</v>
      </c>
      <c r="K115" s="3">
        <f t="shared" si="11"/>
        <v>0</v>
      </c>
      <c r="L115" s="3">
        <f>K115*Xuat!$M$3</f>
        <v>0</v>
      </c>
      <c r="M115" s="3">
        <f>IF(I115=0,0,SUMIF(Nhap!$F$5:$F$1000,HS!I115,Nhap!$I$5:$I$1000))</f>
        <v>0</v>
      </c>
      <c r="N115" s="3">
        <f t="shared" si="12"/>
        <v>0</v>
      </c>
      <c r="O115" s="3">
        <f t="shared" si="13"/>
        <v>0</v>
      </c>
      <c r="P115" s="3">
        <f t="shared" si="14"/>
        <v>0</v>
      </c>
      <c r="Q115" s="3">
        <f t="shared" si="15"/>
        <v>0</v>
      </c>
      <c r="R115" s="3">
        <f t="shared" si="16"/>
        <v>0</v>
      </c>
      <c r="S115" s="3">
        <f t="shared" si="17"/>
        <v>0</v>
      </c>
    </row>
    <row r="116" spans="1:19" x14ac:dyDescent="0.2">
      <c r="A116" s="2">
        <f>CT!A116</f>
        <v>0</v>
      </c>
      <c r="B116" s="2">
        <f>IF(A116=0,0,VLOOKUP(A116,DM!$C$5:$G$500,2,0))</f>
        <v>0</v>
      </c>
      <c r="C116" s="2">
        <f>CT!C116</f>
        <v>0</v>
      </c>
      <c r="D116" s="2">
        <f>IF(C116=0,0,VLOOKUP(C116,DM!$C$5:$G$500,2,0))</f>
        <v>0</v>
      </c>
      <c r="E116" s="2">
        <f>IF(C116=0,0,VLOOKUP(C116,DM!$C$5:$G$500,3,0))</f>
        <v>0</v>
      </c>
      <c r="F116" s="3">
        <f>CT!F116</f>
        <v>0</v>
      </c>
      <c r="G116" s="3">
        <f>IF(C116=0,0,VLOOKUP(HS!C116,Xuat!$D$5:$K$1000,8,0))</f>
        <v>0</v>
      </c>
      <c r="H116" s="3">
        <f t="shared" si="9"/>
        <v>0</v>
      </c>
      <c r="I116" s="2">
        <f>IF(DM!B116=0,0,IF(DM!B116=1521,0,IF(DM!B116=1522,0,DM!C116)))</f>
        <v>0</v>
      </c>
      <c r="J116" s="3">
        <f t="shared" si="10"/>
        <v>0</v>
      </c>
      <c r="K116" s="3">
        <f t="shared" si="11"/>
        <v>0</v>
      </c>
      <c r="L116" s="3">
        <f>K116*Xuat!$M$3</f>
        <v>0</v>
      </c>
      <c r="M116" s="3">
        <f>IF(I116=0,0,SUMIF(Nhap!$F$5:$F$1000,HS!I116,Nhap!$I$5:$I$1000))</f>
        <v>0</v>
      </c>
      <c r="N116" s="3">
        <f t="shared" si="12"/>
        <v>0</v>
      </c>
      <c r="O116" s="3">
        <f t="shared" si="13"/>
        <v>0</v>
      </c>
      <c r="P116" s="3">
        <f t="shared" si="14"/>
        <v>0</v>
      </c>
      <c r="Q116" s="3">
        <f t="shared" si="15"/>
        <v>0</v>
      </c>
      <c r="R116" s="3">
        <f t="shared" si="16"/>
        <v>0</v>
      </c>
      <c r="S116" s="3">
        <f t="shared" si="17"/>
        <v>0</v>
      </c>
    </row>
    <row r="117" spans="1:19" x14ac:dyDescent="0.2">
      <c r="A117" s="2">
        <f>CT!A117</f>
        <v>0</v>
      </c>
      <c r="B117" s="2">
        <f>IF(A117=0,0,VLOOKUP(A117,DM!$C$5:$G$500,2,0))</f>
        <v>0</v>
      </c>
      <c r="C117" s="2">
        <f>CT!C117</f>
        <v>0</v>
      </c>
      <c r="D117" s="2">
        <f>IF(C117=0,0,VLOOKUP(C117,DM!$C$5:$G$500,2,0))</f>
        <v>0</v>
      </c>
      <c r="E117" s="2">
        <f>IF(C117=0,0,VLOOKUP(C117,DM!$C$5:$G$500,3,0))</f>
        <v>0</v>
      </c>
      <c r="F117" s="3">
        <f>CT!F117</f>
        <v>0</v>
      </c>
      <c r="G117" s="3">
        <f>IF(C117=0,0,VLOOKUP(HS!C117,Xuat!$D$5:$K$1000,8,0))</f>
        <v>0</v>
      </c>
      <c r="H117" s="3">
        <f t="shared" si="9"/>
        <v>0</v>
      </c>
      <c r="I117" s="2">
        <f>IF(DM!B117=0,0,IF(DM!B117=1521,0,IF(DM!B117=1522,0,DM!C117)))</f>
        <v>0</v>
      </c>
      <c r="J117" s="3">
        <f t="shared" si="10"/>
        <v>0</v>
      </c>
      <c r="K117" s="3">
        <f t="shared" si="11"/>
        <v>0</v>
      </c>
      <c r="L117" s="3">
        <f>K117*Xuat!$M$3</f>
        <v>0</v>
      </c>
      <c r="M117" s="3">
        <f>IF(I117=0,0,SUMIF(Nhap!$F$5:$F$1000,HS!I117,Nhap!$I$5:$I$1000))</f>
        <v>0</v>
      </c>
      <c r="N117" s="3">
        <f t="shared" si="12"/>
        <v>0</v>
      </c>
      <c r="O117" s="3">
        <f t="shared" si="13"/>
        <v>0</v>
      </c>
      <c r="P117" s="3">
        <f t="shared" si="14"/>
        <v>0</v>
      </c>
      <c r="Q117" s="3">
        <f t="shared" si="15"/>
        <v>0</v>
      </c>
      <c r="R117" s="3">
        <f t="shared" si="16"/>
        <v>0</v>
      </c>
      <c r="S117" s="3">
        <f t="shared" si="17"/>
        <v>0</v>
      </c>
    </row>
    <row r="118" spans="1:19" x14ac:dyDescent="0.2">
      <c r="A118" s="2">
        <f>CT!A118</f>
        <v>0</v>
      </c>
      <c r="B118" s="2">
        <f>IF(A118=0,0,VLOOKUP(A118,DM!$C$5:$G$500,2,0))</f>
        <v>0</v>
      </c>
      <c r="C118" s="2">
        <f>CT!C118</f>
        <v>0</v>
      </c>
      <c r="D118" s="2">
        <f>IF(C118=0,0,VLOOKUP(C118,DM!$C$5:$G$500,2,0))</f>
        <v>0</v>
      </c>
      <c r="E118" s="2">
        <f>IF(C118=0,0,VLOOKUP(C118,DM!$C$5:$G$500,3,0))</f>
        <v>0</v>
      </c>
      <c r="F118" s="3">
        <f>CT!F118</f>
        <v>0</v>
      </c>
      <c r="G118" s="3">
        <f>IF(C118=0,0,VLOOKUP(HS!C118,Xuat!$D$5:$K$1000,8,0))</f>
        <v>0</v>
      </c>
      <c r="H118" s="3">
        <f t="shared" si="9"/>
        <v>0</v>
      </c>
      <c r="I118" s="2">
        <f>IF(DM!B118=0,0,IF(DM!B118=1521,0,IF(DM!B118=1522,0,DM!C118)))</f>
        <v>0</v>
      </c>
      <c r="J118" s="3">
        <f t="shared" si="10"/>
        <v>0</v>
      </c>
      <c r="K118" s="3">
        <f t="shared" si="11"/>
        <v>0</v>
      </c>
      <c r="L118" s="3">
        <f>K118*Xuat!$M$3</f>
        <v>0</v>
      </c>
      <c r="M118" s="3">
        <f>IF(I118=0,0,SUMIF(Nhap!$F$5:$F$1000,HS!I118,Nhap!$I$5:$I$1000))</f>
        <v>0</v>
      </c>
      <c r="N118" s="3">
        <f t="shared" si="12"/>
        <v>0</v>
      </c>
      <c r="O118" s="3">
        <f t="shared" si="13"/>
        <v>0</v>
      </c>
      <c r="P118" s="3">
        <f t="shared" si="14"/>
        <v>0</v>
      </c>
      <c r="Q118" s="3">
        <f t="shared" si="15"/>
        <v>0</v>
      </c>
      <c r="R118" s="3">
        <f t="shared" si="16"/>
        <v>0</v>
      </c>
      <c r="S118" s="3">
        <f t="shared" si="17"/>
        <v>0</v>
      </c>
    </row>
    <row r="119" spans="1:19" x14ac:dyDescent="0.2">
      <c r="A119" s="2">
        <f>CT!A119</f>
        <v>0</v>
      </c>
      <c r="B119" s="2">
        <f>IF(A119=0,0,VLOOKUP(A119,DM!$C$5:$G$500,2,0))</f>
        <v>0</v>
      </c>
      <c r="C119" s="2">
        <f>CT!C119</f>
        <v>0</v>
      </c>
      <c r="D119" s="2">
        <f>IF(C119=0,0,VLOOKUP(C119,DM!$C$5:$G$500,2,0))</f>
        <v>0</v>
      </c>
      <c r="E119" s="2">
        <f>IF(C119=0,0,VLOOKUP(C119,DM!$C$5:$G$500,3,0))</f>
        <v>0</v>
      </c>
      <c r="F119" s="3">
        <f>CT!F119</f>
        <v>0</v>
      </c>
      <c r="G119" s="3">
        <f>IF(C119=0,0,VLOOKUP(HS!C119,Xuat!$D$5:$K$1000,8,0))</f>
        <v>0</v>
      </c>
      <c r="H119" s="3">
        <f t="shared" si="9"/>
        <v>0</v>
      </c>
      <c r="I119" s="2">
        <f>IF(DM!B119=0,0,IF(DM!B119=1521,0,IF(DM!B119=1522,0,DM!C119)))</f>
        <v>0</v>
      </c>
      <c r="J119" s="3">
        <f t="shared" si="10"/>
        <v>0</v>
      </c>
      <c r="K119" s="3">
        <f t="shared" si="11"/>
        <v>0</v>
      </c>
      <c r="L119" s="3">
        <f>K119*Xuat!$M$3</f>
        <v>0</v>
      </c>
      <c r="M119" s="3">
        <f>IF(I119=0,0,SUMIF(Nhap!$F$5:$F$1000,HS!I119,Nhap!$I$5:$I$1000))</f>
        <v>0</v>
      </c>
      <c r="N119" s="3">
        <f t="shared" si="12"/>
        <v>0</v>
      </c>
      <c r="O119" s="3">
        <f t="shared" si="13"/>
        <v>0</v>
      </c>
      <c r="P119" s="3">
        <f t="shared" si="14"/>
        <v>0</v>
      </c>
      <c r="Q119" s="3">
        <f t="shared" si="15"/>
        <v>0</v>
      </c>
      <c r="R119" s="3">
        <f t="shared" si="16"/>
        <v>0</v>
      </c>
      <c r="S119" s="3">
        <f t="shared" si="17"/>
        <v>0</v>
      </c>
    </row>
    <row r="120" spans="1:19" x14ac:dyDescent="0.2">
      <c r="A120" s="2">
        <f>CT!A120</f>
        <v>0</v>
      </c>
      <c r="B120" s="2">
        <f>IF(A120=0,0,VLOOKUP(A120,DM!$C$5:$G$500,2,0))</f>
        <v>0</v>
      </c>
      <c r="C120" s="2">
        <f>CT!C120</f>
        <v>0</v>
      </c>
      <c r="D120" s="2">
        <f>IF(C120=0,0,VLOOKUP(C120,DM!$C$5:$G$500,2,0))</f>
        <v>0</v>
      </c>
      <c r="E120" s="2">
        <f>IF(C120=0,0,VLOOKUP(C120,DM!$C$5:$G$500,3,0))</f>
        <v>0</v>
      </c>
      <c r="F120" s="3">
        <f>CT!F120</f>
        <v>0</v>
      </c>
      <c r="G120" s="3">
        <f>IF(C120=0,0,VLOOKUP(HS!C120,Xuat!$D$5:$K$1000,8,0))</f>
        <v>0</v>
      </c>
      <c r="H120" s="3">
        <f t="shared" si="9"/>
        <v>0</v>
      </c>
      <c r="I120" s="2">
        <f>IF(DM!B120=0,0,IF(DM!B120=1521,0,IF(DM!B120=1522,0,DM!C120)))</f>
        <v>0</v>
      </c>
      <c r="J120" s="3">
        <f t="shared" si="10"/>
        <v>0</v>
      </c>
      <c r="K120" s="3">
        <f t="shared" si="11"/>
        <v>0</v>
      </c>
      <c r="L120" s="3">
        <f>K120*Xuat!$M$3</f>
        <v>0</v>
      </c>
      <c r="M120" s="3">
        <f>IF(I120=0,0,SUMIF(Nhap!$F$5:$F$1000,HS!I120,Nhap!$I$5:$I$1000))</f>
        <v>0</v>
      </c>
      <c r="N120" s="3">
        <f t="shared" si="12"/>
        <v>0</v>
      </c>
      <c r="O120" s="3">
        <f t="shared" si="13"/>
        <v>0</v>
      </c>
      <c r="P120" s="3">
        <f t="shared" si="14"/>
        <v>0</v>
      </c>
      <c r="Q120" s="3">
        <f t="shared" si="15"/>
        <v>0</v>
      </c>
      <c r="R120" s="3">
        <f t="shared" si="16"/>
        <v>0</v>
      </c>
      <c r="S120" s="3">
        <f t="shared" si="17"/>
        <v>0</v>
      </c>
    </row>
    <row r="121" spans="1:19" x14ac:dyDescent="0.2">
      <c r="A121" s="2">
        <f>CT!A121</f>
        <v>0</v>
      </c>
      <c r="B121" s="2">
        <f>IF(A121=0,0,VLOOKUP(A121,DM!$C$5:$G$500,2,0))</f>
        <v>0</v>
      </c>
      <c r="C121" s="2">
        <f>CT!C121</f>
        <v>0</v>
      </c>
      <c r="D121" s="2">
        <f>IF(C121=0,0,VLOOKUP(C121,DM!$C$5:$G$500,2,0))</f>
        <v>0</v>
      </c>
      <c r="E121" s="2">
        <f>IF(C121=0,0,VLOOKUP(C121,DM!$C$5:$G$500,3,0))</f>
        <v>0</v>
      </c>
      <c r="F121" s="3">
        <f>CT!F121</f>
        <v>0</v>
      </c>
      <c r="G121" s="3">
        <f>IF(C121=0,0,VLOOKUP(HS!C121,Xuat!$D$5:$K$1000,8,0))</f>
        <v>0</v>
      </c>
      <c r="H121" s="3">
        <f t="shared" si="9"/>
        <v>0</v>
      </c>
      <c r="I121" s="2">
        <f>IF(DM!B121=0,0,IF(DM!B121=1521,0,IF(DM!B121=1522,0,DM!C121)))</f>
        <v>0</v>
      </c>
      <c r="J121" s="3">
        <f t="shared" si="10"/>
        <v>0</v>
      </c>
      <c r="K121" s="3">
        <f t="shared" si="11"/>
        <v>0</v>
      </c>
      <c r="L121" s="3">
        <f>K121*Xuat!$M$3</f>
        <v>0</v>
      </c>
      <c r="M121" s="3">
        <f>IF(I121=0,0,SUMIF(Nhap!$F$5:$F$1000,HS!I121,Nhap!$I$5:$I$1000))</f>
        <v>0</v>
      </c>
      <c r="N121" s="3">
        <f t="shared" si="12"/>
        <v>0</v>
      </c>
      <c r="O121" s="3">
        <f t="shared" si="13"/>
        <v>0</v>
      </c>
      <c r="P121" s="3">
        <f t="shared" si="14"/>
        <v>0</v>
      </c>
      <c r="Q121" s="3">
        <f t="shared" si="15"/>
        <v>0</v>
      </c>
      <c r="R121" s="3">
        <f t="shared" si="16"/>
        <v>0</v>
      </c>
      <c r="S121" s="3">
        <f t="shared" si="17"/>
        <v>0</v>
      </c>
    </row>
    <row r="122" spans="1:19" x14ac:dyDescent="0.2">
      <c r="A122" s="2">
        <f>CT!A122</f>
        <v>0</v>
      </c>
      <c r="B122" s="2">
        <f>IF(A122=0,0,VLOOKUP(A122,DM!$C$5:$G$500,2,0))</f>
        <v>0</v>
      </c>
      <c r="C122" s="2">
        <f>CT!C122</f>
        <v>0</v>
      </c>
      <c r="D122" s="2">
        <f>IF(C122=0,0,VLOOKUP(C122,DM!$C$5:$G$500,2,0))</f>
        <v>0</v>
      </c>
      <c r="E122" s="2">
        <f>IF(C122=0,0,VLOOKUP(C122,DM!$C$5:$G$500,3,0))</f>
        <v>0</v>
      </c>
      <c r="F122" s="3">
        <f>CT!F122</f>
        <v>0</v>
      </c>
      <c r="G122" s="3">
        <f>IF(C122=0,0,VLOOKUP(HS!C122,Xuat!$D$5:$K$1000,8,0))</f>
        <v>0</v>
      </c>
      <c r="H122" s="3">
        <f t="shared" si="9"/>
        <v>0</v>
      </c>
      <c r="I122" s="2">
        <f>IF(DM!B122=0,0,IF(DM!B122=1521,0,IF(DM!B122=1522,0,DM!C122)))</f>
        <v>0</v>
      </c>
      <c r="J122" s="3">
        <f t="shared" si="10"/>
        <v>0</v>
      </c>
      <c r="K122" s="3">
        <f t="shared" si="11"/>
        <v>0</v>
      </c>
      <c r="L122" s="3">
        <f>K122*Xuat!$M$3</f>
        <v>0</v>
      </c>
      <c r="M122" s="3">
        <f>IF(I122=0,0,SUMIF(Nhap!$F$5:$F$1000,HS!I122,Nhap!$I$5:$I$1000))</f>
        <v>0</v>
      </c>
      <c r="N122" s="3">
        <f t="shared" si="12"/>
        <v>0</v>
      </c>
      <c r="O122" s="3">
        <f t="shared" si="13"/>
        <v>0</v>
      </c>
      <c r="P122" s="3">
        <f t="shared" si="14"/>
        <v>0</v>
      </c>
      <c r="Q122" s="3">
        <f t="shared" si="15"/>
        <v>0</v>
      </c>
      <c r="R122" s="3">
        <f t="shared" si="16"/>
        <v>0</v>
      </c>
      <c r="S122" s="3">
        <f t="shared" si="17"/>
        <v>0</v>
      </c>
    </row>
    <row r="123" spans="1:19" x14ac:dyDescent="0.2">
      <c r="A123" s="2">
        <f>CT!A123</f>
        <v>0</v>
      </c>
      <c r="B123" s="2">
        <f>IF(A123=0,0,VLOOKUP(A123,DM!$C$5:$G$500,2,0))</f>
        <v>0</v>
      </c>
      <c r="C123" s="2">
        <f>CT!C123</f>
        <v>0</v>
      </c>
      <c r="D123" s="2">
        <f>IF(C123=0,0,VLOOKUP(C123,DM!$C$5:$G$500,2,0))</f>
        <v>0</v>
      </c>
      <c r="E123" s="2">
        <f>IF(C123=0,0,VLOOKUP(C123,DM!$C$5:$G$500,3,0))</f>
        <v>0</v>
      </c>
      <c r="F123" s="3">
        <f>CT!F123</f>
        <v>0</v>
      </c>
      <c r="G123" s="3">
        <f>IF(C123=0,0,VLOOKUP(HS!C123,Xuat!$D$5:$K$1000,8,0))</f>
        <v>0</v>
      </c>
      <c r="H123" s="3">
        <f t="shared" si="9"/>
        <v>0</v>
      </c>
      <c r="I123" s="2">
        <f>IF(DM!B123=0,0,IF(DM!B123=1521,0,IF(DM!B123=1522,0,DM!C123)))</f>
        <v>0</v>
      </c>
      <c r="J123" s="3">
        <f t="shared" si="10"/>
        <v>0</v>
      </c>
      <c r="K123" s="3">
        <f t="shared" si="11"/>
        <v>0</v>
      </c>
      <c r="L123" s="3">
        <f>K123*Xuat!$M$3</f>
        <v>0</v>
      </c>
      <c r="M123" s="3">
        <f>IF(I123=0,0,SUMIF(Nhap!$F$5:$F$1000,HS!I123,Nhap!$I$5:$I$1000))</f>
        <v>0</v>
      </c>
      <c r="N123" s="3">
        <f t="shared" si="12"/>
        <v>0</v>
      </c>
      <c r="O123" s="3">
        <f t="shared" si="13"/>
        <v>0</v>
      </c>
      <c r="P123" s="3">
        <f t="shared" si="14"/>
        <v>0</v>
      </c>
      <c r="Q123" s="3">
        <f t="shared" si="15"/>
        <v>0</v>
      </c>
      <c r="R123" s="3">
        <f t="shared" si="16"/>
        <v>0</v>
      </c>
      <c r="S123" s="3">
        <f t="shared" si="17"/>
        <v>0</v>
      </c>
    </row>
    <row r="124" spans="1:19" x14ac:dyDescent="0.2">
      <c r="A124" s="2">
        <f>CT!A124</f>
        <v>0</v>
      </c>
      <c r="B124" s="2">
        <f>IF(A124=0,0,VLOOKUP(A124,DM!$C$5:$G$500,2,0))</f>
        <v>0</v>
      </c>
      <c r="C124" s="2">
        <f>CT!C124</f>
        <v>0</v>
      </c>
      <c r="D124" s="2">
        <f>IF(C124=0,0,VLOOKUP(C124,DM!$C$5:$G$500,2,0))</f>
        <v>0</v>
      </c>
      <c r="E124" s="2">
        <f>IF(C124=0,0,VLOOKUP(C124,DM!$C$5:$G$500,3,0))</f>
        <v>0</v>
      </c>
      <c r="F124" s="3">
        <f>CT!F124</f>
        <v>0</v>
      </c>
      <c r="G124" s="3">
        <f>IF(C124=0,0,VLOOKUP(HS!C124,Xuat!$D$5:$K$1000,8,0))</f>
        <v>0</v>
      </c>
      <c r="H124" s="3">
        <f t="shared" si="9"/>
        <v>0</v>
      </c>
      <c r="I124" s="2">
        <f>IF(DM!B124=0,0,IF(DM!B124=1521,0,IF(DM!B124=1522,0,DM!C124)))</f>
        <v>0</v>
      </c>
      <c r="J124" s="3">
        <f t="shared" si="10"/>
        <v>0</v>
      </c>
      <c r="K124" s="3">
        <f t="shared" si="11"/>
        <v>0</v>
      </c>
      <c r="L124" s="3">
        <f>K124*Xuat!$M$3</f>
        <v>0</v>
      </c>
      <c r="M124" s="3">
        <f>IF(I124=0,0,SUMIF(Nhap!$F$5:$F$1000,HS!I124,Nhap!$I$5:$I$1000))</f>
        <v>0</v>
      </c>
      <c r="N124" s="3">
        <f t="shared" si="12"/>
        <v>0</v>
      </c>
      <c r="O124" s="3">
        <f t="shared" si="13"/>
        <v>0</v>
      </c>
      <c r="P124" s="3">
        <f t="shared" si="14"/>
        <v>0</v>
      </c>
      <c r="Q124" s="3">
        <f t="shared" si="15"/>
        <v>0</v>
      </c>
      <c r="R124" s="3">
        <f t="shared" si="16"/>
        <v>0</v>
      </c>
      <c r="S124" s="3">
        <f t="shared" si="17"/>
        <v>0</v>
      </c>
    </row>
    <row r="125" spans="1:19" x14ac:dyDescent="0.2">
      <c r="A125" s="2">
        <f>CT!A125</f>
        <v>0</v>
      </c>
      <c r="B125" s="2">
        <f>IF(A125=0,0,VLOOKUP(A125,DM!$C$5:$G$500,2,0))</f>
        <v>0</v>
      </c>
      <c r="C125" s="2">
        <f>CT!C125</f>
        <v>0</v>
      </c>
      <c r="D125" s="2">
        <f>IF(C125=0,0,VLOOKUP(C125,DM!$C$5:$G$500,2,0))</f>
        <v>0</v>
      </c>
      <c r="E125" s="2">
        <f>IF(C125=0,0,VLOOKUP(C125,DM!$C$5:$G$500,3,0))</f>
        <v>0</v>
      </c>
      <c r="F125" s="3">
        <f>CT!F125</f>
        <v>0</v>
      </c>
      <c r="G125" s="3">
        <f>IF(C125=0,0,VLOOKUP(HS!C125,Xuat!$D$5:$K$1000,8,0))</f>
        <v>0</v>
      </c>
      <c r="H125" s="3">
        <f t="shared" si="9"/>
        <v>0</v>
      </c>
      <c r="I125" s="2">
        <f>IF(DM!B125=0,0,IF(DM!B125=1521,0,IF(DM!B125=1522,0,DM!C125)))</f>
        <v>0</v>
      </c>
      <c r="J125" s="3">
        <f t="shared" si="10"/>
        <v>0</v>
      </c>
      <c r="K125" s="3">
        <f t="shared" si="11"/>
        <v>0</v>
      </c>
      <c r="L125" s="3">
        <f>K125*Xuat!$M$3</f>
        <v>0</v>
      </c>
      <c r="M125" s="3">
        <f>IF(I125=0,0,SUMIF(Nhap!$F$5:$F$1000,HS!I125,Nhap!$I$5:$I$1000))</f>
        <v>0</v>
      </c>
      <c r="N125" s="3">
        <f t="shared" si="12"/>
        <v>0</v>
      </c>
      <c r="O125" s="3">
        <f t="shared" si="13"/>
        <v>0</v>
      </c>
      <c r="P125" s="3">
        <f t="shared" si="14"/>
        <v>0</v>
      </c>
      <c r="Q125" s="3">
        <f t="shared" si="15"/>
        <v>0</v>
      </c>
      <c r="R125" s="3">
        <f t="shared" si="16"/>
        <v>0</v>
      </c>
      <c r="S125" s="3">
        <f t="shared" si="17"/>
        <v>0</v>
      </c>
    </row>
    <row r="126" spans="1:19" x14ac:dyDescent="0.2">
      <c r="A126" s="2">
        <f>CT!A126</f>
        <v>0</v>
      </c>
      <c r="B126" s="2">
        <f>IF(A126=0,0,VLOOKUP(A126,DM!$C$5:$G$500,2,0))</f>
        <v>0</v>
      </c>
      <c r="C126" s="2">
        <f>CT!C126</f>
        <v>0</v>
      </c>
      <c r="D126" s="2">
        <f>IF(C126=0,0,VLOOKUP(C126,DM!$C$5:$G$500,2,0))</f>
        <v>0</v>
      </c>
      <c r="E126" s="2">
        <f>IF(C126=0,0,VLOOKUP(C126,DM!$C$5:$G$500,3,0))</f>
        <v>0</v>
      </c>
      <c r="F126" s="3">
        <f>CT!F126</f>
        <v>0</v>
      </c>
      <c r="G126" s="3">
        <f>IF(C126=0,0,VLOOKUP(HS!C126,Xuat!$D$5:$K$1000,8,0))</f>
        <v>0</v>
      </c>
      <c r="H126" s="3">
        <f t="shared" si="9"/>
        <v>0</v>
      </c>
      <c r="I126" s="2">
        <f>IF(DM!B126=0,0,IF(DM!B126=1521,0,IF(DM!B126=1522,0,DM!C126)))</f>
        <v>0</v>
      </c>
      <c r="J126" s="3">
        <f t="shared" si="10"/>
        <v>0</v>
      </c>
      <c r="K126" s="3">
        <f t="shared" si="11"/>
        <v>0</v>
      </c>
      <c r="L126" s="3">
        <f>K126*Xuat!$M$3</f>
        <v>0</v>
      </c>
      <c r="M126" s="3">
        <f>IF(I126=0,0,SUMIF(Nhap!$F$5:$F$1000,HS!I126,Nhap!$I$5:$I$1000))</f>
        <v>0</v>
      </c>
      <c r="N126" s="3">
        <f t="shared" si="12"/>
        <v>0</v>
      </c>
      <c r="O126" s="3">
        <f t="shared" si="13"/>
        <v>0</v>
      </c>
      <c r="P126" s="3">
        <f t="shared" si="14"/>
        <v>0</v>
      </c>
      <c r="Q126" s="3">
        <f t="shared" si="15"/>
        <v>0</v>
      </c>
      <c r="R126" s="3">
        <f t="shared" si="16"/>
        <v>0</v>
      </c>
      <c r="S126" s="3">
        <f t="shared" si="17"/>
        <v>0</v>
      </c>
    </row>
    <row r="127" spans="1:19" x14ac:dyDescent="0.2">
      <c r="A127" s="2">
        <f>CT!A127</f>
        <v>0</v>
      </c>
      <c r="B127" s="2">
        <f>IF(A127=0,0,VLOOKUP(A127,DM!$C$5:$G$500,2,0))</f>
        <v>0</v>
      </c>
      <c r="C127" s="2">
        <f>CT!C127</f>
        <v>0</v>
      </c>
      <c r="D127" s="2">
        <f>IF(C127=0,0,VLOOKUP(C127,DM!$C$5:$G$500,2,0))</f>
        <v>0</v>
      </c>
      <c r="E127" s="2">
        <f>IF(C127=0,0,VLOOKUP(C127,DM!$C$5:$G$500,3,0))</f>
        <v>0</v>
      </c>
      <c r="F127" s="3">
        <f>CT!F127</f>
        <v>0</v>
      </c>
      <c r="G127" s="3">
        <f>IF(C127=0,0,VLOOKUP(HS!C127,Xuat!$D$5:$K$1000,8,0))</f>
        <v>0</v>
      </c>
      <c r="H127" s="3">
        <f t="shared" si="9"/>
        <v>0</v>
      </c>
      <c r="I127" s="2">
        <f>IF(DM!B127=0,0,IF(DM!B127=1521,0,IF(DM!B127=1522,0,DM!C127)))</f>
        <v>0</v>
      </c>
      <c r="J127" s="3">
        <f t="shared" si="10"/>
        <v>0</v>
      </c>
      <c r="K127" s="3">
        <f t="shared" si="11"/>
        <v>0</v>
      </c>
      <c r="L127" s="3">
        <f>K127*Xuat!$M$3</f>
        <v>0</v>
      </c>
      <c r="M127" s="3">
        <f>IF(I127=0,0,SUMIF(Nhap!$F$5:$F$1000,HS!I127,Nhap!$I$5:$I$1000))</f>
        <v>0</v>
      </c>
      <c r="N127" s="3">
        <f t="shared" si="12"/>
        <v>0</v>
      </c>
      <c r="O127" s="3">
        <f t="shared" si="13"/>
        <v>0</v>
      </c>
      <c r="P127" s="3">
        <f t="shared" si="14"/>
        <v>0</v>
      </c>
      <c r="Q127" s="3">
        <f t="shared" si="15"/>
        <v>0</v>
      </c>
      <c r="R127" s="3">
        <f t="shared" si="16"/>
        <v>0</v>
      </c>
      <c r="S127" s="3">
        <f t="shared" si="17"/>
        <v>0</v>
      </c>
    </row>
    <row r="128" spans="1:19" x14ac:dyDescent="0.2">
      <c r="A128" s="2">
        <f>CT!A128</f>
        <v>0</v>
      </c>
      <c r="B128" s="2">
        <f>IF(A128=0,0,VLOOKUP(A128,DM!$C$5:$G$500,2,0))</f>
        <v>0</v>
      </c>
      <c r="C128" s="2">
        <f>CT!C128</f>
        <v>0</v>
      </c>
      <c r="D128" s="2">
        <f>IF(C128=0,0,VLOOKUP(C128,DM!$C$5:$G$500,2,0))</f>
        <v>0</v>
      </c>
      <c r="E128" s="2">
        <f>IF(C128=0,0,VLOOKUP(C128,DM!$C$5:$G$500,3,0))</f>
        <v>0</v>
      </c>
      <c r="F128" s="3">
        <f>CT!F128</f>
        <v>0</v>
      </c>
      <c r="G128" s="3">
        <f>IF(C128=0,0,VLOOKUP(HS!C128,Xuat!$D$5:$K$1000,8,0))</f>
        <v>0</v>
      </c>
      <c r="H128" s="3">
        <f t="shared" si="9"/>
        <v>0</v>
      </c>
      <c r="I128" s="2">
        <f>IF(DM!B128=0,0,IF(DM!B128=1521,0,IF(DM!B128=1522,0,DM!C128)))</f>
        <v>0</v>
      </c>
      <c r="J128" s="3">
        <f t="shared" si="10"/>
        <v>0</v>
      </c>
      <c r="K128" s="3">
        <f t="shared" si="11"/>
        <v>0</v>
      </c>
      <c r="L128" s="3">
        <f>K128*Xuat!$M$3</f>
        <v>0</v>
      </c>
      <c r="M128" s="3">
        <f>IF(I128=0,0,SUMIF(Nhap!$F$5:$F$1000,HS!I128,Nhap!$I$5:$I$1000))</f>
        <v>0</v>
      </c>
      <c r="N128" s="3">
        <f t="shared" si="12"/>
        <v>0</v>
      </c>
      <c r="O128" s="3">
        <f t="shared" si="13"/>
        <v>0</v>
      </c>
      <c r="P128" s="3">
        <f t="shared" si="14"/>
        <v>0</v>
      </c>
      <c r="Q128" s="3">
        <f t="shared" si="15"/>
        <v>0</v>
      </c>
      <c r="R128" s="3">
        <f t="shared" si="16"/>
        <v>0</v>
      </c>
      <c r="S128" s="3">
        <f t="shared" si="17"/>
        <v>0</v>
      </c>
    </row>
    <row r="129" spans="1:19" x14ac:dyDescent="0.2">
      <c r="A129" s="2">
        <f>CT!A129</f>
        <v>0</v>
      </c>
      <c r="B129" s="2">
        <f>IF(A129=0,0,VLOOKUP(A129,DM!$C$5:$G$500,2,0))</f>
        <v>0</v>
      </c>
      <c r="C129" s="2">
        <f>CT!C129</f>
        <v>0</v>
      </c>
      <c r="D129" s="2">
        <f>IF(C129=0,0,VLOOKUP(C129,DM!$C$5:$G$500,2,0))</f>
        <v>0</v>
      </c>
      <c r="E129" s="2">
        <f>IF(C129=0,0,VLOOKUP(C129,DM!$C$5:$G$500,3,0))</f>
        <v>0</v>
      </c>
      <c r="F129" s="3">
        <f>CT!F129</f>
        <v>0</v>
      </c>
      <c r="G129" s="3">
        <f>IF(C129=0,0,VLOOKUP(HS!C129,Xuat!$D$5:$K$1000,8,0))</f>
        <v>0</v>
      </c>
      <c r="H129" s="3">
        <f t="shared" si="9"/>
        <v>0</v>
      </c>
      <c r="I129" s="2">
        <f>IF(DM!B129=0,0,IF(DM!B129=1521,0,IF(DM!B129=1522,0,DM!C129)))</f>
        <v>0</v>
      </c>
      <c r="J129" s="3">
        <f t="shared" si="10"/>
        <v>0</v>
      </c>
      <c r="K129" s="3">
        <f t="shared" si="11"/>
        <v>0</v>
      </c>
      <c r="L129" s="3">
        <f>K129*Xuat!$M$3</f>
        <v>0</v>
      </c>
      <c r="M129" s="3">
        <f>IF(I129=0,0,SUMIF(Nhap!$F$5:$F$1000,HS!I129,Nhap!$I$5:$I$1000))</f>
        <v>0</v>
      </c>
      <c r="N129" s="3">
        <f t="shared" si="12"/>
        <v>0</v>
      </c>
      <c r="O129" s="3">
        <f t="shared" si="13"/>
        <v>0</v>
      </c>
      <c r="P129" s="3">
        <f t="shared" si="14"/>
        <v>0</v>
      </c>
      <c r="Q129" s="3">
        <f t="shared" si="15"/>
        <v>0</v>
      </c>
      <c r="R129" s="3">
        <f t="shared" si="16"/>
        <v>0</v>
      </c>
      <c r="S129" s="3">
        <f t="shared" si="17"/>
        <v>0</v>
      </c>
    </row>
    <row r="130" spans="1:19" x14ac:dyDescent="0.2">
      <c r="A130" s="2">
        <f>CT!A130</f>
        <v>0</v>
      </c>
      <c r="B130" s="2">
        <f>IF(A130=0,0,VLOOKUP(A130,DM!$C$5:$G$500,2,0))</f>
        <v>0</v>
      </c>
      <c r="C130" s="2">
        <f>CT!C130</f>
        <v>0</v>
      </c>
      <c r="D130" s="2">
        <f>IF(C130=0,0,VLOOKUP(C130,DM!$C$5:$G$500,2,0))</f>
        <v>0</v>
      </c>
      <c r="E130" s="2">
        <f>IF(C130=0,0,VLOOKUP(C130,DM!$C$5:$G$500,3,0))</f>
        <v>0</v>
      </c>
      <c r="F130" s="3">
        <f>CT!F130</f>
        <v>0</v>
      </c>
      <c r="G130" s="3">
        <f>IF(C130=0,0,VLOOKUP(HS!C130,Xuat!$D$5:$K$1000,8,0))</f>
        <v>0</v>
      </c>
      <c r="H130" s="3">
        <f t="shared" si="9"/>
        <v>0</v>
      </c>
      <c r="I130" s="2">
        <f>IF(DM!B130=0,0,IF(DM!B130=1521,0,IF(DM!B130=1522,0,DM!C130)))</f>
        <v>0</v>
      </c>
      <c r="J130" s="3">
        <f t="shared" si="10"/>
        <v>0</v>
      </c>
      <c r="K130" s="3">
        <f t="shared" si="11"/>
        <v>0</v>
      </c>
      <c r="L130" s="3">
        <f>K130*Xuat!$M$3</f>
        <v>0</v>
      </c>
      <c r="M130" s="3">
        <f>IF(I130=0,0,SUMIF(Nhap!$F$5:$F$1000,HS!I130,Nhap!$I$5:$I$1000))</f>
        <v>0</v>
      </c>
      <c r="N130" s="3">
        <f t="shared" si="12"/>
        <v>0</v>
      </c>
      <c r="O130" s="3">
        <f t="shared" si="13"/>
        <v>0</v>
      </c>
      <c r="P130" s="3">
        <f t="shared" si="14"/>
        <v>0</v>
      </c>
      <c r="Q130" s="3">
        <f t="shared" si="15"/>
        <v>0</v>
      </c>
      <c r="R130" s="3">
        <f t="shared" si="16"/>
        <v>0</v>
      </c>
      <c r="S130" s="3">
        <f t="shared" si="17"/>
        <v>0</v>
      </c>
    </row>
    <row r="131" spans="1:19" x14ac:dyDescent="0.2">
      <c r="A131" s="2">
        <f>CT!A131</f>
        <v>0</v>
      </c>
      <c r="B131" s="2">
        <f>IF(A131=0,0,VLOOKUP(A131,DM!$C$5:$G$500,2,0))</f>
        <v>0</v>
      </c>
      <c r="C131" s="2">
        <f>CT!C131</f>
        <v>0</v>
      </c>
      <c r="D131" s="2">
        <f>IF(C131=0,0,VLOOKUP(C131,DM!$C$5:$G$500,2,0))</f>
        <v>0</v>
      </c>
      <c r="E131" s="2">
        <f>IF(C131=0,0,VLOOKUP(C131,DM!$C$5:$G$500,3,0))</f>
        <v>0</v>
      </c>
      <c r="F131" s="3">
        <f>CT!F131</f>
        <v>0</v>
      </c>
      <c r="G131" s="3">
        <f>IF(C131=0,0,VLOOKUP(HS!C131,Xuat!$D$5:$K$1000,8,0))</f>
        <v>0</v>
      </c>
      <c r="H131" s="3">
        <f t="shared" si="9"/>
        <v>0</v>
      </c>
      <c r="I131" s="2">
        <f>IF(DM!B131=0,0,IF(DM!B131=1521,0,IF(DM!B131=1522,0,DM!C131)))</f>
        <v>0</v>
      </c>
      <c r="J131" s="3">
        <f t="shared" si="10"/>
        <v>0</v>
      </c>
      <c r="K131" s="3">
        <f t="shared" si="11"/>
        <v>0</v>
      </c>
      <c r="L131" s="3">
        <f>K131*Xuat!$M$3</f>
        <v>0</v>
      </c>
      <c r="M131" s="3">
        <f>IF(I131=0,0,SUMIF(Nhap!$F$5:$F$1000,HS!I131,Nhap!$I$5:$I$1000))</f>
        <v>0</v>
      </c>
      <c r="N131" s="3">
        <f t="shared" si="12"/>
        <v>0</v>
      </c>
      <c r="O131" s="3">
        <f t="shared" si="13"/>
        <v>0</v>
      </c>
      <c r="P131" s="3">
        <f t="shared" si="14"/>
        <v>0</v>
      </c>
      <c r="Q131" s="3">
        <f t="shared" si="15"/>
        <v>0</v>
      </c>
      <c r="R131" s="3">
        <f t="shared" si="16"/>
        <v>0</v>
      </c>
      <c r="S131" s="3">
        <f t="shared" si="17"/>
        <v>0</v>
      </c>
    </row>
    <row r="132" spans="1:19" x14ac:dyDescent="0.2">
      <c r="A132" s="2">
        <f>CT!A132</f>
        <v>0</v>
      </c>
      <c r="B132" s="2">
        <f>IF(A132=0,0,VLOOKUP(A132,DM!$C$5:$G$500,2,0))</f>
        <v>0</v>
      </c>
      <c r="C132" s="2">
        <f>CT!C132</f>
        <v>0</v>
      </c>
      <c r="D132" s="2">
        <f>IF(C132=0,0,VLOOKUP(C132,DM!$C$5:$G$500,2,0))</f>
        <v>0</v>
      </c>
      <c r="E132" s="2">
        <f>IF(C132=0,0,VLOOKUP(C132,DM!$C$5:$G$500,3,0))</f>
        <v>0</v>
      </c>
      <c r="F132" s="3">
        <f>CT!F132</f>
        <v>0</v>
      </c>
      <c r="G132" s="3">
        <f>IF(C132=0,0,VLOOKUP(HS!C132,Xuat!$D$5:$K$1000,8,0))</f>
        <v>0</v>
      </c>
      <c r="H132" s="3">
        <f t="shared" si="9"/>
        <v>0</v>
      </c>
      <c r="I132" s="2">
        <f>IF(DM!B132=0,0,IF(DM!B132=1521,0,IF(DM!B132=1522,0,DM!C132)))</f>
        <v>0</v>
      </c>
      <c r="J132" s="3">
        <f t="shared" si="10"/>
        <v>0</v>
      </c>
      <c r="K132" s="3">
        <f t="shared" si="11"/>
        <v>0</v>
      </c>
      <c r="L132" s="3">
        <f>K132*Xuat!$M$3</f>
        <v>0</v>
      </c>
      <c r="M132" s="3">
        <f>IF(I132=0,0,SUMIF(Nhap!$F$5:$F$1000,HS!I132,Nhap!$I$5:$I$1000))</f>
        <v>0</v>
      </c>
      <c r="N132" s="3">
        <f t="shared" si="12"/>
        <v>0</v>
      </c>
      <c r="O132" s="3">
        <f t="shared" si="13"/>
        <v>0</v>
      </c>
      <c r="P132" s="3">
        <f t="shared" si="14"/>
        <v>0</v>
      </c>
      <c r="Q132" s="3">
        <f t="shared" si="15"/>
        <v>0</v>
      </c>
      <c r="R132" s="3">
        <f t="shared" si="16"/>
        <v>0</v>
      </c>
      <c r="S132" s="3">
        <f t="shared" si="17"/>
        <v>0</v>
      </c>
    </row>
    <row r="133" spans="1:19" x14ac:dyDescent="0.2">
      <c r="A133" s="2">
        <f>CT!A133</f>
        <v>0</v>
      </c>
      <c r="B133" s="2">
        <f>IF(A133=0,0,VLOOKUP(A133,DM!$C$5:$G$500,2,0))</f>
        <v>0</v>
      </c>
      <c r="C133" s="2">
        <f>CT!C133</f>
        <v>0</v>
      </c>
      <c r="D133" s="2">
        <f>IF(C133=0,0,VLOOKUP(C133,DM!$C$5:$G$500,2,0))</f>
        <v>0</v>
      </c>
      <c r="E133" s="2">
        <f>IF(C133=0,0,VLOOKUP(C133,DM!$C$5:$G$500,3,0))</f>
        <v>0</v>
      </c>
      <c r="F133" s="3">
        <f>CT!F133</f>
        <v>0</v>
      </c>
      <c r="G133" s="3">
        <f>IF(C133=0,0,VLOOKUP(HS!C133,Xuat!$D$5:$K$1000,8,0))</f>
        <v>0</v>
      </c>
      <c r="H133" s="3">
        <f t="shared" si="9"/>
        <v>0</v>
      </c>
      <c r="I133" s="2">
        <f>IF(DM!B133=0,0,IF(DM!B133=1521,0,IF(DM!B133=1522,0,DM!C133)))</f>
        <v>0</v>
      </c>
      <c r="J133" s="3">
        <f t="shared" si="10"/>
        <v>0</v>
      </c>
      <c r="K133" s="3">
        <f t="shared" si="11"/>
        <v>0</v>
      </c>
      <c r="L133" s="3">
        <f>K133*Xuat!$M$3</f>
        <v>0</v>
      </c>
      <c r="M133" s="3">
        <f>IF(I133=0,0,SUMIF(Nhap!$F$5:$F$1000,HS!I133,Nhap!$I$5:$I$1000))</f>
        <v>0</v>
      </c>
      <c r="N133" s="3">
        <f t="shared" si="12"/>
        <v>0</v>
      </c>
      <c r="O133" s="3">
        <f t="shared" si="13"/>
        <v>0</v>
      </c>
      <c r="P133" s="3">
        <f t="shared" si="14"/>
        <v>0</v>
      </c>
      <c r="Q133" s="3">
        <f t="shared" si="15"/>
        <v>0</v>
      </c>
      <c r="R133" s="3">
        <f t="shared" si="16"/>
        <v>0</v>
      </c>
      <c r="S133" s="3">
        <f t="shared" si="17"/>
        <v>0</v>
      </c>
    </row>
    <row r="134" spans="1:19" x14ac:dyDescent="0.2">
      <c r="A134" s="2">
        <f>CT!A134</f>
        <v>0</v>
      </c>
      <c r="B134" s="2">
        <f>IF(A134=0,0,VLOOKUP(A134,DM!$C$5:$G$500,2,0))</f>
        <v>0</v>
      </c>
      <c r="C134" s="2">
        <f>CT!C134</f>
        <v>0</v>
      </c>
      <c r="D134" s="2">
        <f>IF(C134=0,0,VLOOKUP(C134,DM!$C$5:$G$500,2,0))</f>
        <v>0</v>
      </c>
      <c r="E134" s="2">
        <f>IF(C134=0,0,VLOOKUP(C134,DM!$C$5:$G$500,3,0))</f>
        <v>0</v>
      </c>
      <c r="F134" s="3">
        <f>CT!F134</f>
        <v>0</v>
      </c>
      <c r="G134" s="3">
        <f>IF(C134=0,0,VLOOKUP(HS!C134,Xuat!$D$5:$K$1000,8,0))</f>
        <v>0</v>
      </c>
      <c r="H134" s="3">
        <f t="shared" ref="H134:H197" si="18">F134*G134</f>
        <v>0</v>
      </c>
      <c r="I134" s="2">
        <f>IF(DM!B134=0,0,IF(DM!B134=1521,0,IF(DM!B134=1522,0,DM!C134)))</f>
        <v>0</v>
      </c>
      <c r="J134" s="3">
        <f t="shared" ref="J134:J197" si="19">IF(I134=0,0,SUMIF($A$5:$A$1000,I134,$H$5:$H$1000))</f>
        <v>0</v>
      </c>
      <c r="K134" s="3">
        <f t="shared" ref="K134:K197" si="20">J134/$J$3</f>
        <v>0</v>
      </c>
      <c r="L134" s="3">
        <f>K134*Xuat!$M$3</f>
        <v>0</v>
      </c>
      <c r="M134" s="3">
        <f>IF(I134=0,0,SUMIF(Nhap!$F$5:$F$1000,HS!I134,Nhap!$I$5:$I$1000))</f>
        <v>0</v>
      </c>
      <c r="N134" s="3">
        <f t="shared" ref="N134:N197" si="21">IF(M134=0,0,L134/M134)</f>
        <v>0</v>
      </c>
      <c r="O134" s="3">
        <f t="shared" ref="O134:O197" si="22">N134/SUM($N$5:$N$500)</f>
        <v>0</v>
      </c>
      <c r="P134" s="3">
        <f t="shared" ref="P134:P197" si="23">O134*$P$3</f>
        <v>0</v>
      </c>
      <c r="Q134" s="3">
        <f t="shared" ref="Q134:Q197" si="24">IF(P134=0,0,P134/M134)</f>
        <v>0</v>
      </c>
      <c r="R134" s="3">
        <f t="shared" ref="R134:R197" si="25">O134*$R$3</f>
        <v>0</v>
      </c>
      <c r="S134" s="3">
        <f t="shared" ref="S134:S197" si="26">IF(R134=0,0,R134/M134)</f>
        <v>0</v>
      </c>
    </row>
    <row r="135" spans="1:19" x14ac:dyDescent="0.2">
      <c r="A135" s="2">
        <f>CT!A135</f>
        <v>0</v>
      </c>
      <c r="B135" s="2">
        <f>IF(A135=0,0,VLOOKUP(A135,DM!$C$5:$G$500,2,0))</f>
        <v>0</v>
      </c>
      <c r="C135" s="2">
        <f>CT!C135</f>
        <v>0</v>
      </c>
      <c r="D135" s="2">
        <f>IF(C135=0,0,VLOOKUP(C135,DM!$C$5:$G$500,2,0))</f>
        <v>0</v>
      </c>
      <c r="E135" s="2">
        <f>IF(C135=0,0,VLOOKUP(C135,DM!$C$5:$G$500,3,0))</f>
        <v>0</v>
      </c>
      <c r="F135" s="3">
        <f>CT!F135</f>
        <v>0</v>
      </c>
      <c r="G135" s="3">
        <f>IF(C135=0,0,VLOOKUP(HS!C135,Xuat!$D$5:$K$1000,8,0))</f>
        <v>0</v>
      </c>
      <c r="H135" s="3">
        <f t="shared" si="18"/>
        <v>0</v>
      </c>
      <c r="I135" s="2">
        <f>IF(DM!B135=0,0,IF(DM!B135=1521,0,IF(DM!B135=1522,0,DM!C135)))</f>
        <v>0</v>
      </c>
      <c r="J135" s="3">
        <f t="shared" si="19"/>
        <v>0</v>
      </c>
      <c r="K135" s="3">
        <f t="shared" si="20"/>
        <v>0</v>
      </c>
      <c r="L135" s="3">
        <f>K135*Xuat!$M$3</f>
        <v>0</v>
      </c>
      <c r="M135" s="3">
        <f>IF(I135=0,0,SUMIF(Nhap!$F$5:$F$1000,HS!I135,Nhap!$I$5:$I$1000))</f>
        <v>0</v>
      </c>
      <c r="N135" s="3">
        <f t="shared" si="21"/>
        <v>0</v>
      </c>
      <c r="O135" s="3">
        <f t="shared" si="22"/>
        <v>0</v>
      </c>
      <c r="P135" s="3">
        <f t="shared" si="23"/>
        <v>0</v>
      </c>
      <c r="Q135" s="3">
        <f t="shared" si="24"/>
        <v>0</v>
      </c>
      <c r="R135" s="3">
        <f t="shared" si="25"/>
        <v>0</v>
      </c>
      <c r="S135" s="3">
        <f t="shared" si="26"/>
        <v>0</v>
      </c>
    </row>
    <row r="136" spans="1:19" x14ac:dyDescent="0.2">
      <c r="A136" s="2">
        <f>CT!A136</f>
        <v>0</v>
      </c>
      <c r="B136" s="2">
        <f>IF(A136=0,0,VLOOKUP(A136,DM!$C$5:$G$500,2,0))</f>
        <v>0</v>
      </c>
      <c r="C136" s="2">
        <f>CT!C136</f>
        <v>0</v>
      </c>
      <c r="D136" s="2">
        <f>IF(C136=0,0,VLOOKUP(C136,DM!$C$5:$G$500,2,0))</f>
        <v>0</v>
      </c>
      <c r="E136" s="2">
        <f>IF(C136=0,0,VLOOKUP(C136,DM!$C$5:$G$500,3,0))</f>
        <v>0</v>
      </c>
      <c r="F136" s="3">
        <f>CT!F136</f>
        <v>0</v>
      </c>
      <c r="G136" s="3">
        <f>IF(C136=0,0,VLOOKUP(HS!C136,Xuat!$D$5:$K$1000,8,0))</f>
        <v>0</v>
      </c>
      <c r="H136" s="3">
        <f t="shared" si="18"/>
        <v>0</v>
      </c>
      <c r="I136" s="2">
        <f>IF(DM!B136=0,0,IF(DM!B136=1521,0,IF(DM!B136=1522,0,DM!C136)))</f>
        <v>0</v>
      </c>
      <c r="J136" s="3">
        <f t="shared" si="19"/>
        <v>0</v>
      </c>
      <c r="K136" s="3">
        <f t="shared" si="20"/>
        <v>0</v>
      </c>
      <c r="L136" s="3">
        <f>K136*Xuat!$M$3</f>
        <v>0</v>
      </c>
      <c r="M136" s="3">
        <f>IF(I136=0,0,SUMIF(Nhap!$F$5:$F$1000,HS!I136,Nhap!$I$5:$I$1000))</f>
        <v>0</v>
      </c>
      <c r="N136" s="3">
        <f t="shared" si="21"/>
        <v>0</v>
      </c>
      <c r="O136" s="3">
        <f t="shared" si="22"/>
        <v>0</v>
      </c>
      <c r="P136" s="3">
        <f t="shared" si="23"/>
        <v>0</v>
      </c>
      <c r="Q136" s="3">
        <f t="shared" si="24"/>
        <v>0</v>
      </c>
      <c r="R136" s="3">
        <f t="shared" si="25"/>
        <v>0</v>
      </c>
      <c r="S136" s="3">
        <f t="shared" si="26"/>
        <v>0</v>
      </c>
    </row>
    <row r="137" spans="1:19" x14ac:dyDescent="0.2">
      <c r="A137" s="2">
        <f>CT!A137</f>
        <v>0</v>
      </c>
      <c r="B137" s="2">
        <f>IF(A137=0,0,VLOOKUP(A137,DM!$C$5:$G$500,2,0))</f>
        <v>0</v>
      </c>
      <c r="C137" s="2">
        <f>CT!C137</f>
        <v>0</v>
      </c>
      <c r="D137" s="2">
        <f>IF(C137=0,0,VLOOKUP(C137,DM!$C$5:$G$500,2,0))</f>
        <v>0</v>
      </c>
      <c r="E137" s="2">
        <f>IF(C137=0,0,VLOOKUP(C137,DM!$C$5:$G$500,3,0))</f>
        <v>0</v>
      </c>
      <c r="F137" s="3">
        <f>CT!F137</f>
        <v>0</v>
      </c>
      <c r="G137" s="3">
        <f>IF(C137=0,0,VLOOKUP(HS!C137,Xuat!$D$5:$K$1000,8,0))</f>
        <v>0</v>
      </c>
      <c r="H137" s="3">
        <f t="shared" si="18"/>
        <v>0</v>
      </c>
      <c r="I137" s="2">
        <f>IF(DM!B137=0,0,IF(DM!B137=1521,0,IF(DM!B137=1522,0,DM!C137)))</f>
        <v>0</v>
      </c>
      <c r="J137" s="3">
        <f t="shared" si="19"/>
        <v>0</v>
      </c>
      <c r="K137" s="3">
        <f t="shared" si="20"/>
        <v>0</v>
      </c>
      <c r="L137" s="3">
        <f>K137*Xuat!$M$3</f>
        <v>0</v>
      </c>
      <c r="M137" s="3">
        <f>IF(I137=0,0,SUMIF(Nhap!$F$5:$F$1000,HS!I137,Nhap!$I$5:$I$1000))</f>
        <v>0</v>
      </c>
      <c r="N137" s="3">
        <f t="shared" si="21"/>
        <v>0</v>
      </c>
      <c r="O137" s="3">
        <f t="shared" si="22"/>
        <v>0</v>
      </c>
      <c r="P137" s="3">
        <f t="shared" si="23"/>
        <v>0</v>
      </c>
      <c r="Q137" s="3">
        <f t="shared" si="24"/>
        <v>0</v>
      </c>
      <c r="R137" s="3">
        <f t="shared" si="25"/>
        <v>0</v>
      </c>
      <c r="S137" s="3">
        <f t="shared" si="26"/>
        <v>0</v>
      </c>
    </row>
    <row r="138" spans="1:19" x14ac:dyDescent="0.2">
      <c r="A138" s="2">
        <f>CT!A138</f>
        <v>0</v>
      </c>
      <c r="B138" s="2">
        <f>IF(A138=0,0,VLOOKUP(A138,DM!$C$5:$G$500,2,0))</f>
        <v>0</v>
      </c>
      <c r="C138" s="2">
        <f>CT!C138</f>
        <v>0</v>
      </c>
      <c r="D138" s="2">
        <f>IF(C138=0,0,VLOOKUP(C138,DM!$C$5:$G$500,2,0))</f>
        <v>0</v>
      </c>
      <c r="E138" s="2">
        <f>IF(C138=0,0,VLOOKUP(C138,DM!$C$5:$G$500,3,0))</f>
        <v>0</v>
      </c>
      <c r="F138" s="3">
        <f>CT!F138</f>
        <v>0</v>
      </c>
      <c r="G138" s="3">
        <f>IF(C138=0,0,VLOOKUP(HS!C138,Xuat!$D$5:$K$1000,8,0))</f>
        <v>0</v>
      </c>
      <c r="H138" s="3">
        <f t="shared" si="18"/>
        <v>0</v>
      </c>
      <c r="I138" s="2">
        <f>IF(DM!B138=0,0,IF(DM!B138=1521,0,IF(DM!B138=1522,0,DM!C138)))</f>
        <v>0</v>
      </c>
      <c r="J138" s="3">
        <f t="shared" si="19"/>
        <v>0</v>
      </c>
      <c r="K138" s="3">
        <f t="shared" si="20"/>
        <v>0</v>
      </c>
      <c r="L138" s="3">
        <f>K138*Xuat!$M$3</f>
        <v>0</v>
      </c>
      <c r="M138" s="3">
        <f>IF(I138=0,0,SUMIF(Nhap!$F$5:$F$1000,HS!I138,Nhap!$I$5:$I$1000))</f>
        <v>0</v>
      </c>
      <c r="N138" s="3">
        <f t="shared" si="21"/>
        <v>0</v>
      </c>
      <c r="O138" s="3">
        <f t="shared" si="22"/>
        <v>0</v>
      </c>
      <c r="P138" s="3">
        <f t="shared" si="23"/>
        <v>0</v>
      </c>
      <c r="Q138" s="3">
        <f t="shared" si="24"/>
        <v>0</v>
      </c>
      <c r="R138" s="3">
        <f t="shared" si="25"/>
        <v>0</v>
      </c>
      <c r="S138" s="3">
        <f t="shared" si="26"/>
        <v>0</v>
      </c>
    </row>
    <row r="139" spans="1:19" x14ac:dyDescent="0.2">
      <c r="A139" s="2">
        <f>CT!A139</f>
        <v>0</v>
      </c>
      <c r="B139" s="2">
        <f>IF(A139=0,0,VLOOKUP(A139,DM!$C$5:$G$500,2,0))</f>
        <v>0</v>
      </c>
      <c r="C139" s="2">
        <f>CT!C139</f>
        <v>0</v>
      </c>
      <c r="D139" s="2">
        <f>IF(C139=0,0,VLOOKUP(C139,DM!$C$5:$G$500,2,0))</f>
        <v>0</v>
      </c>
      <c r="E139" s="2">
        <f>IF(C139=0,0,VLOOKUP(C139,DM!$C$5:$G$500,3,0))</f>
        <v>0</v>
      </c>
      <c r="F139" s="3">
        <f>CT!F139</f>
        <v>0</v>
      </c>
      <c r="G139" s="3">
        <f>IF(C139=0,0,VLOOKUP(HS!C139,Xuat!$D$5:$K$1000,8,0))</f>
        <v>0</v>
      </c>
      <c r="H139" s="3">
        <f t="shared" si="18"/>
        <v>0</v>
      </c>
      <c r="I139" s="2">
        <f>IF(DM!B139=0,0,IF(DM!B139=1521,0,IF(DM!B139=1522,0,DM!C139)))</f>
        <v>0</v>
      </c>
      <c r="J139" s="3">
        <f t="shared" si="19"/>
        <v>0</v>
      </c>
      <c r="K139" s="3">
        <f t="shared" si="20"/>
        <v>0</v>
      </c>
      <c r="L139" s="3">
        <f>K139*Xuat!$M$3</f>
        <v>0</v>
      </c>
      <c r="M139" s="3">
        <f>IF(I139=0,0,SUMIF(Nhap!$F$5:$F$1000,HS!I139,Nhap!$I$5:$I$1000))</f>
        <v>0</v>
      </c>
      <c r="N139" s="3">
        <f t="shared" si="21"/>
        <v>0</v>
      </c>
      <c r="O139" s="3">
        <f t="shared" si="22"/>
        <v>0</v>
      </c>
      <c r="P139" s="3">
        <f t="shared" si="23"/>
        <v>0</v>
      </c>
      <c r="Q139" s="3">
        <f t="shared" si="24"/>
        <v>0</v>
      </c>
      <c r="R139" s="3">
        <f t="shared" si="25"/>
        <v>0</v>
      </c>
      <c r="S139" s="3">
        <f t="shared" si="26"/>
        <v>0</v>
      </c>
    </row>
    <row r="140" spans="1:19" x14ac:dyDescent="0.2">
      <c r="A140" s="2">
        <f>CT!A140</f>
        <v>0</v>
      </c>
      <c r="B140" s="2">
        <f>IF(A140=0,0,VLOOKUP(A140,DM!$C$5:$G$500,2,0))</f>
        <v>0</v>
      </c>
      <c r="C140" s="2">
        <f>CT!C140</f>
        <v>0</v>
      </c>
      <c r="D140" s="2">
        <f>IF(C140=0,0,VLOOKUP(C140,DM!$C$5:$G$500,2,0))</f>
        <v>0</v>
      </c>
      <c r="E140" s="2">
        <f>IF(C140=0,0,VLOOKUP(C140,DM!$C$5:$G$500,3,0))</f>
        <v>0</v>
      </c>
      <c r="F140" s="3">
        <f>CT!F140</f>
        <v>0</v>
      </c>
      <c r="G140" s="3">
        <f>IF(C140=0,0,VLOOKUP(HS!C140,Xuat!$D$5:$K$1000,8,0))</f>
        <v>0</v>
      </c>
      <c r="H140" s="3">
        <f t="shared" si="18"/>
        <v>0</v>
      </c>
      <c r="I140" s="2">
        <f>IF(DM!B140=0,0,IF(DM!B140=1521,0,IF(DM!B140=1522,0,DM!C140)))</f>
        <v>0</v>
      </c>
      <c r="J140" s="3">
        <f t="shared" si="19"/>
        <v>0</v>
      </c>
      <c r="K140" s="3">
        <f t="shared" si="20"/>
        <v>0</v>
      </c>
      <c r="L140" s="3">
        <f>K140*Xuat!$M$3</f>
        <v>0</v>
      </c>
      <c r="M140" s="3">
        <f>IF(I140=0,0,SUMIF(Nhap!$F$5:$F$1000,HS!I140,Nhap!$I$5:$I$1000))</f>
        <v>0</v>
      </c>
      <c r="N140" s="3">
        <f t="shared" si="21"/>
        <v>0</v>
      </c>
      <c r="O140" s="3">
        <f t="shared" si="22"/>
        <v>0</v>
      </c>
      <c r="P140" s="3">
        <f t="shared" si="23"/>
        <v>0</v>
      </c>
      <c r="Q140" s="3">
        <f t="shared" si="24"/>
        <v>0</v>
      </c>
      <c r="R140" s="3">
        <f t="shared" si="25"/>
        <v>0</v>
      </c>
      <c r="S140" s="3">
        <f t="shared" si="26"/>
        <v>0</v>
      </c>
    </row>
    <row r="141" spans="1:19" x14ac:dyDescent="0.2">
      <c r="A141" s="2">
        <f>CT!A141</f>
        <v>0</v>
      </c>
      <c r="B141" s="2">
        <f>IF(A141=0,0,VLOOKUP(A141,DM!$C$5:$G$500,2,0))</f>
        <v>0</v>
      </c>
      <c r="C141" s="2">
        <f>CT!C141</f>
        <v>0</v>
      </c>
      <c r="D141" s="2">
        <f>IF(C141=0,0,VLOOKUP(C141,DM!$C$5:$G$500,2,0))</f>
        <v>0</v>
      </c>
      <c r="E141" s="2">
        <f>IF(C141=0,0,VLOOKUP(C141,DM!$C$5:$G$500,3,0))</f>
        <v>0</v>
      </c>
      <c r="F141" s="3">
        <f>CT!F141</f>
        <v>0</v>
      </c>
      <c r="G141" s="3">
        <f>IF(C141=0,0,VLOOKUP(HS!C141,Xuat!$D$5:$K$1000,8,0))</f>
        <v>0</v>
      </c>
      <c r="H141" s="3">
        <f t="shared" si="18"/>
        <v>0</v>
      </c>
      <c r="I141" s="2">
        <f>IF(DM!B141=0,0,IF(DM!B141=1521,0,IF(DM!B141=1522,0,DM!C141)))</f>
        <v>0</v>
      </c>
      <c r="J141" s="3">
        <f t="shared" si="19"/>
        <v>0</v>
      </c>
      <c r="K141" s="3">
        <f t="shared" si="20"/>
        <v>0</v>
      </c>
      <c r="L141" s="3">
        <f>K141*Xuat!$M$3</f>
        <v>0</v>
      </c>
      <c r="M141" s="3">
        <f>IF(I141=0,0,SUMIF(Nhap!$F$5:$F$1000,HS!I141,Nhap!$I$5:$I$1000))</f>
        <v>0</v>
      </c>
      <c r="N141" s="3">
        <f t="shared" si="21"/>
        <v>0</v>
      </c>
      <c r="O141" s="3">
        <f t="shared" si="22"/>
        <v>0</v>
      </c>
      <c r="P141" s="3">
        <f t="shared" si="23"/>
        <v>0</v>
      </c>
      <c r="Q141" s="3">
        <f t="shared" si="24"/>
        <v>0</v>
      </c>
      <c r="R141" s="3">
        <f t="shared" si="25"/>
        <v>0</v>
      </c>
      <c r="S141" s="3">
        <f t="shared" si="26"/>
        <v>0</v>
      </c>
    </row>
    <row r="142" spans="1:19" x14ac:dyDescent="0.2">
      <c r="A142" s="2">
        <f>CT!A142</f>
        <v>0</v>
      </c>
      <c r="B142" s="2">
        <f>IF(A142=0,0,VLOOKUP(A142,DM!$C$5:$G$500,2,0))</f>
        <v>0</v>
      </c>
      <c r="C142" s="2">
        <f>CT!C142</f>
        <v>0</v>
      </c>
      <c r="D142" s="2">
        <f>IF(C142=0,0,VLOOKUP(C142,DM!$C$5:$G$500,2,0))</f>
        <v>0</v>
      </c>
      <c r="E142" s="2">
        <f>IF(C142=0,0,VLOOKUP(C142,DM!$C$5:$G$500,3,0))</f>
        <v>0</v>
      </c>
      <c r="F142" s="3">
        <f>CT!F142</f>
        <v>0</v>
      </c>
      <c r="G142" s="3">
        <f>IF(C142=0,0,VLOOKUP(HS!C142,Xuat!$D$5:$K$1000,8,0))</f>
        <v>0</v>
      </c>
      <c r="H142" s="3">
        <f t="shared" si="18"/>
        <v>0</v>
      </c>
      <c r="I142" s="2">
        <f>IF(DM!B142=0,0,IF(DM!B142=1521,0,IF(DM!B142=1522,0,DM!C142)))</f>
        <v>0</v>
      </c>
      <c r="J142" s="3">
        <f t="shared" si="19"/>
        <v>0</v>
      </c>
      <c r="K142" s="3">
        <f t="shared" si="20"/>
        <v>0</v>
      </c>
      <c r="L142" s="3">
        <f>K142*Xuat!$M$3</f>
        <v>0</v>
      </c>
      <c r="M142" s="3">
        <f>IF(I142=0,0,SUMIF(Nhap!$F$5:$F$1000,HS!I142,Nhap!$I$5:$I$1000))</f>
        <v>0</v>
      </c>
      <c r="N142" s="3">
        <f t="shared" si="21"/>
        <v>0</v>
      </c>
      <c r="O142" s="3">
        <f t="shared" si="22"/>
        <v>0</v>
      </c>
      <c r="P142" s="3">
        <f t="shared" si="23"/>
        <v>0</v>
      </c>
      <c r="Q142" s="3">
        <f t="shared" si="24"/>
        <v>0</v>
      </c>
      <c r="R142" s="3">
        <f t="shared" si="25"/>
        <v>0</v>
      </c>
      <c r="S142" s="3">
        <f t="shared" si="26"/>
        <v>0</v>
      </c>
    </row>
    <row r="143" spans="1:19" x14ac:dyDescent="0.2">
      <c r="A143" s="2">
        <f>CT!A143</f>
        <v>0</v>
      </c>
      <c r="B143" s="2">
        <f>IF(A143=0,0,VLOOKUP(A143,DM!$C$5:$G$500,2,0))</f>
        <v>0</v>
      </c>
      <c r="C143" s="2">
        <f>CT!C143</f>
        <v>0</v>
      </c>
      <c r="D143" s="2">
        <f>IF(C143=0,0,VLOOKUP(C143,DM!$C$5:$G$500,2,0))</f>
        <v>0</v>
      </c>
      <c r="E143" s="2">
        <f>IF(C143=0,0,VLOOKUP(C143,DM!$C$5:$G$500,3,0))</f>
        <v>0</v>
      </c>
      <c r="F143" s="3">
        <f>CT!F143</f>
        <v>0</v>
      </c>
      <c r="G143" s="3">
        <f>IF(C143=0,0,VLOOKUP(HS!C143,Xuat!$D$5:$K$1000,8,0))</f>
        <v>0</v>
      </c>
      <c r="H143" s="3">
        <f t="shared" si="18"/>
        <v>0</v>
      </c>
      <c r="I143" s="2">
        <f>IF(DM!B143=0,0,IF(DM!B143=1521,0,IF(DM!B143=1522,0,DM!C143)))</f>
        <v>0</v>
      </c>
      <c r="J143" s="3">
        <f t="shared" si="19"/>
        <v>0</v>
      </c>
      <c r="K143" s="3">
        <f t="shared" si="20"/>
        <v>0</v>
      </c>
      <c r="L143" s="3">
        <f>K143*Xuat!$M$3</f>
        <v>0</v>
      </c>
      <c r="M143" s="3">
        <f>IF(I143=0,0,SUMIF(Nhap!$F$5:$F$1000,HS!I143,Nhap!$I$5:$I$1000))</f>
        <v>0</v>
      </c>
      <c r="N143" s="3">
        <f t="shared" si="21"/>
        <v>0</v>
      </c>
      <c r="O143" s="3">
        <f t="shared" si="22"/>
        <v>0</v>
      </c>
      <c r="P143" s="3">
        <f t="shared" si="23"/>
        <v>0</v>
      </c>
      <c r="Q143" s="3">
        <f t="shared" si="24"/>
        <v>0</v>
      </c>
      <c r="R143" s="3">
        <f t="shared" si="25"/>
        <v>0</v>
      </c>
      <c r="S143" s="3">
        <f t="shared" si="26"/>
        <v>0</v>
      </c>
    </row>
    <row r="144" spans="1:19" x14ac:dyDescent="0.2">
      <c r="A144" s="2">
        <f>CT!A144</f>
        <v>0</v>
      </c>
      <c r="B144" s="2">
        <f>IF(A144=0,0,VLOOKUP(A144,DM!$C$5:$G$500,2,0))</f>
        <v>0</v>
      </c>
      <c r="C144" s="2">
        <f>CT!C144</f>
        <v>0</v>
      </c>
      <c r="D144" s="2">
        <f>IF(C144=0,0,VLOOKUP(C144,DM!$C$5:$G$500,2,0))</f>
        <v>0</v>
      </c>
      <c r="E144" s="2">
        <f>IF(C144=0,0,VLOOKUP(C144,DM!$C$5:$G$500,3,0))</f>
        <v>0</v>
      </c>
      <c r="F144" s="3">
        <f>CT!F144</f>
        <v>0</v>
      </c>
      <c r="G144" s="3">
        <f>IF(C144=0,0,VLOOKUP(HS!C144,Xuat!$D$5:$K$1000,8,0))</f>
        <v>0</v>
      </c>
      <c r="H144" s="3">
        <f t="shared" si="18"/>
        <v>0</v>
      </c>
      <c r="I144" s="2">
        <f>IF(DM!B144=0,0,IF(DM!B144=1521,0,IF(DM!B144=1522,0,DM!C144)))</f>
        <v>0</v>
      </c>
      <c r="J144" s="3">
        <f t="shared" si="19"/>
        <v>0</v>
      </c>
      <c r="K144" s="3">
        <f t="shared" si="20"/>
        <v>0</v>
      </c>
      <c r="L144" s="3">
        <f>K144*Xuat!$M$3</f>
        <v>0</v>
      </c>
      <c r="M144" s="3">
        <f>IF(I144=0,0,SUMIF(Nhap!$F$5:$F$1000,HS!I144,Nhap!$I$5:$I$1000))</f>
        <v>0</v>
      </c>
      <c r="N144" s="3">
        <f t="shared" si="21"/>
        <v>0</v>
      </c>
      <c r="O144" s="3">
        <f t="shared" si="22"/>
        <v>0</v>
      </c>
      <c r="P144" s="3">
        <f t="shared" si="23"/>
        <v>0</v>
      </c>
      <c r="Q144" s="3">
        <f t="shared" si="24"/>
        <v>0</v>
      </c>
      <c r="R144" s="3">
        <f t="shared" si="25"/>
        <v>0</v>
      </c>
      <c r="S144" s="3">
        <f t="shared" si="26"/>
        <v>0</v>
      </c>
    </row>
    <row r="145" spans="1:19" x14ac:dyDescent="0.2">
      <c r="A145" s="2">
        <f>CT!A145</f>
        <v>0</v>
      </c>
      <c r="B145" s="2">
        <f>IF(A145=0,0,VLOOKUP(A145,DM!$C$5:$G$500,2,0))</f>
        <v>0</v>
      </c>
      <c r="C145" s="2">
        <f>CT!C145</f>
        <v>0</v>
      </c>
      <c r="D145" s="2">
        <f>IF(C145=0,0,VLOOKUP(C145,DM!$C$5:$G$500,2,0))</f>
        <v>0</v>
      </c>
      <c r="E145" s="2">
        <f>IF(C145=0,0,VLOOKUP(C145,DM!$C$5:$G$500,3,0))</f>
        <v>0</v>
      </c>
      <c r="F145" s="3">
        <f>CT!F145</f>
        <v>0</v>
      </c>
      <c r="G145" s="3">
        <f>IF(C145=0,0,VLOOKUP(HS!C145,Xuat!$D$5:$K$1000,8,0))</f>
        <v>0</v>
      </c>
      <c r="H145" s="3">
        <f t="shared" si="18"/>
        <v>0</v>
      </c>
      <c r="I145" s="2">
        <f>IF(DM!B145=0,0,IF(DM!B145=1521,0,IF(DM!B145=1522,0,DM!C145)))</f>
        <v>0</v>
      </c>
      <c r="J145" s="3">
        <f t="shared" si="19"/>
        <v>0</v>
      </c>
      <c r="K145" s="3">
        <f t="shared" si="20"/>
        <v>0</v>
      </c>
      <c r="L145" s="3">
        <f>K145*Xuat!$M$3</f>
        <v>0</v>
      </c>
      <c r="M145" s="3">
        <f>IF(I145=0,0,SUMIF(Nhap!$F$5:$F$1000,HS!I145,Nhap!$I$5:$I$1000))</f>
        <v>0</v>
      </c>
      <c r="N145" s="3">
        <f t="shared" si="21"/>
        <v>0</v>
      </c>
      <c r="O145" s="3">
        <f t="shared" si="22"/>
        <v>0</v>
      </c>
      <c r="P145" s="3">
        <f t="shared" si="23"/>
        <v>0</v>
      </c>
      <c r="Q145" s="3">
        <f t="shared" si="24"/>
        <v>0</v>
      </c>
      <c r="R145" s="3">
        <f t="shared" si="25"/>
        <v>0</v>
      </c>
      <c r="S145" s="3">
        <f t="shared" si="26"/>
        <v>0</v>
      </c>
    </row>
    <row r="146" spans="1:19" x14ac:dyDescent="0.2">
      <c r="A146" s="2">
        <f>CT!A146</f>
        <v>0</v>
      </c>
      <c r="B146" s="2">
        <f>IF(A146=0,0,VLOOKUP(A146,DM!$C$5:$G$500,2,0))</f>
        <v>0</v>
      </c>
      <c r="C146" s="2">
        <f>CT!C146</f>
        <v>0</v>
      </c>
      <c r="D146" s="2">
        <f>IF(C146=0,0,VLOOKUP(C146,DM!$C$5:$G$500,2,0))</f>
        <v>0</v>
      </c>
      <c r="E146" s="2">
        <f>IF(C146=0,0,VLOOKUP(C146,DM!$C$5:$G$500,3,0))</f>
        <v>0</v>
      </c>
      <c r="F146" s="3">
        <f>CT!F146</f>
        <v>0</v>
      </c>
      <c r="G146" s="3">
        <f>IF(C146=0,0,VLOOKUP(HS!C146,Xuat!$D$5:$K$1000,8,0))</f>
        <v>0</v>
      </c>
      <c r="H146" s="3">
        <f t="shared" si="18"/>
        <v>0</v>
      </c>
      <c r="I146" s="2">
        <f>IF(DM!B146=0,0,IF(DM!B146=1521,0,IF(DM!B146=1522,0,DM!C146)))</f>
        <v>0</v>
      </c>
      <c r="J146" s="3">
        <f t="shared" si="19"/>
        <v>0</v>
      </c>
      <c r="K146" s="3">
        <f t="shared" si="20"/>
        <v>0</v>
      </c>
      <c r="L146" s="3">
        <f>K146*Xuat!$M$3</f>
        <v>0</v>
      </c>
      <c r="M146" s="3">
        <f>IF(I146=0,0,SUMIF(Nhap!$F$5:$F$1000,HS!I146,Nhap!$I$5:$I$1000))</f>
        <v>0</v>
      </c>
      <c r="N146" s="3">
        <f t="shared" si="21"/>
        <v>0</v>
      </c>
      <c r="O146" s="3">
        <f t="shared" si="22"/>
        <v>0</v>
      </c>
      <c r="P146" s="3">
        <f t="shared" si="23"/>
        <v>0</v>
      </c>
      <c r="Q146" s="3">
        <f t="shared" si="24"/>
        <v>0</v>
      </c>
      <c r="R146" s="3">
        <f t="shared" si="25"/>
        <v>0</v>
      </c>
      <c r="S146" s="3">
        <f t="shared" si="26"/>
        <v>0</v>
      </c>
    </row>
    <row r="147" spans="1:19" x14ac:dyDescent="0.2">
      <c r="A147" s="2">
        <f>CT!A147</f>
        <v>0</v>
      </c>
      <c r="B147" s="2">
        <f>IF(A147=0,0,VLOOKUP(A147,DM!$C$5:$G$500,2,0))</f>
        <v>0</v>
      </c>
      <c r="C147" s="2">
        <f>CT!C147</f>
        <v>0</v>
      </c>
      <c r="D147" s="2">
        <f>IF(C147=0,0,VLOOKUP(C147,DM!$C$5:$G$500,2,0))</f>
        <v>0</v>
      </c>
      <c r="E147" s="2">
        <f>IF(C147=0,0,VLOOKUP(C147,DM!$C$5:$G$500,3,0))</f>
        <v>0</v>
      </c>
      <c r="F147" s="3">
        <f>CT!F147</f>
        <v>0</v>
      </c>
      <c r="G147" s="3">
        <f>IF(C147=0,0,VLOOKUP(HS!C147,Xuat!$D$5:$K$1000,8,0))</f>
        <v>0</v>
      </c>
      <c r="H147" s="3">
        <f t="shared" si="18"/>
        <v>0</v>
      </c>
      <c r="I147" s="2">
        <f>IF(DM!B147=0,0,IF(DM!B147=1521,0,IF(DM!B147=1522,0,DM!C147)))</f>
        <v>0</v>
      </c>
      <c r="J147" s="3">
        <f t="shared" si="19"/>
        <v>0</v>
      </c>
      <c r="K147" s="3">
        <f t="shared" si="20"/>
        <v>0</v>
      </c>
      <c r="L147" s="3">
        <f>K147*Xuat!$M$3</f>
        <v>0</v>
      </c>
      <c r="M147" s="3">
        <f>IF(I147=0,0,SUMIF(Nhap!$F$5:$F$1000,HS!I147,Nhap!$I$5:$I$1000))</f>
        <v>0</v>
      </c>
      <c r="N147" s="3">
        <f t="shared" si="21"/>
        <v>0</v>
      </c>
      <c r="O147" s="3">
        <f t="shared" si="22"/>
        <v>0</v>
      </c>
      <c r="P147" s="3">
        <f t="shared" si="23"/>
        <v>0</v>
      </c>
      <c r="Q147" s="3">
        <f t="shared" si="24"/>
        <v>0</v>
      </c>
      <c r="R147" s="3">
        <f t="shared" si="25"/>
        <v>0</v>
      </c>
      <c r="S147" s="3">
        <f t="shared" si="26"/>
        <v>0</v>
      </c>
    </row>
    <row r="148" spans="1:19" x14ac:dyDescent="0.2">
      <c r="A148" s="2">
        <f>CT!A148</f>
        <v>0</v>
      </c>
      <c r="B148" s="2">
        <f>IF(A148=0,0,VLOOKUP(A148,DM!$C$5:$G$500,2,0))</f>
        <v>0</v>
      </c>
      <c r="C148" s="2">
        <f>CT!C148</f>
        <v>0</v>
      </c>
      <c r="D148" s="2">
        <f>IF(C148=0,0,VLOOKUP(C148,DM!$C$5:$G$500,2,0))</f>
        <v>0</v>
      </c>
      <c r="E148" s="2">
        <f>IF(C148=0,0,VLOOKUP(C148,DM!$C$5:$G$500,3,0))</f>
        <v>0</v>
      </c>
      <c r="F148" s="3">
        <f>CT!F148</f>
        <v>0</v>
      </c>
      <c r="G148" s="3">
        <f>IF(C148=0,0,VLOOKUP(HS!C148,Xuat!$D$5:$K$1000,8,0))</f>
        <v>0</v>
      </c>
      <c r="H148" s="3">
        <f t="shared" si="18"/>
        <v>0</v>
      </c>
      <c r="I148" s="2">
        <f>IF(DM!B148=0,0,IF(DM!B148=1521,0,IF(DM!B148=1522,0,DM!C148)))</f>
        <v>0</v>
      </c>
      <c r="J148" s="3">
        <f t="shared" si="19"/>
        <v>0</v>
      </c>
      <c r="K148" s="3">
        <f t="shared" si="20"/>
        <v>0</v>
      </c>
      <c r="L148" s="3">
        <f>K148*Xuat!$M$3</f>
        <v>0</v>
      </c>
      <c r="M148" s="3">
        <f>IF(I148=0,0,SUMIF(Nhap!$F$5:$F$1000,HS!I148,Nhap!$I$5:$I$1000))</f>
        <v>0</v>
      </c>
      <c r="N148" s="3">
        <f t="shared" si="21"/>
        <v>0</v>
      </c>
      <c r="O148" s="3">
        <f t="shared" si="22"/>
        <v>0</v>
      </c>
      <c r="P148" s="3">
        <f t="shared" si="23"/>
        <v>0</v>
      </c>
      <c r="Q148" s="3">
        <f t="shared" si="24"/>
        <v>0</v>
      </c>
      <c r="R148" s="3">
        <f t="shared" si="25"/>
        <v>0</v>
      </c>
      <c r="S148" s="3">
        <f t="shared" si="26"/>
        <v>0</v>
      </c>
    </row>
    <row r="149" spans="1:19" x14ac:dyDescent="0.2">
      <c r="A149" s="2">
        <f>CT!A149</f>
        <v>0</v>
      </c>
      <c r="B149" s="2">
        <f>IF(A149=0,0,VLOOKUP(A149,DM!$C$5:$G$500,2,0))</f>
        <v>0</v>
      </c>
      <c r="C149" s="2">
        <f>CT!C149</f>
        <v>0</v>
      </c>
      <c r="D149" s="2">
        <f>IF(C149=0,0,VLOOKUP(C149,DM!$C$5:$G$500,2,0))</f>
        <v>0</v>
      </c>
      <c r="E149" s="2">
        <f>IF(C149=0,0,VLOOKUP(C149,DM!$C$5:$G$500,3,0))</f>
        <v>0</v>
      </c>
      <c r="F149" s="3">
        <f>CT!F149</f>
        <v>0</v>
      </c>
      <c r="G149" s="3">
        <f>IF(C149=0,0,VLOOKUP(HS!C149,Xuat!$D$5:$K$1000,8,0))</f>
        <v>0</v>
      </c>
      <c r="H149" s="3">
        <f t="shared" si="18"/>
        <v>0</v>
      </c>
      <c r="I149" s="2">
        <f>IF(DM!B149=0,0,IF(DM!B149=1521,0,IF(DM!B149=1522,0,DM!C149)))</f>
        <v>0</v>
      </c>
      <c r="J149" s="3">
        <f t="shared" si="19"/>
        <v>0</v>
      </c>
      <c r="K149" s="3">
        <f t="shared" si="20"/>
        <v>0</v>
      </c>
      <c r="L149" s="3">
        <f>K149*Xuat!$M$3</f>
        <v>0</v>
      </c>
      <c r="M149" s="3">
        <f>IF(I149=0,0,SUMIF(Nhap!$F$5:$F$1000,HS!I149,Nhap!$I$5:$I$1000))</f>
        <v>0</v>
      </c>
      <c r="N149" s="3">
        <f t="shared" si="21"/>
        <v>0</v>
      </c>
      <c r="O149" s="3">
        <f t="shared" si="22"/>
        <v>0</v>
      </c>
      <c r="P149" s="3">
        <f t="shared" si="23"/>
        <v>0</v>
      </c>
      <c r="Q149" s="3">
        <f t="shared" si="24"/>
        <v>0</v>
      </c>
      <c r="R149" s="3">
        <f t="shared" si="25"/>
        <v>0</v>
      </c>
      <c r="S149" s="3">
        <f t="shared" si="26"/>
        <v>0</v>
      </c>
    </row>
    <row r="150" spans="1:19" x14ac:dyDescent="0.2">
      <c r="A150" s="2">
        <f>CT!A150</f>
        <v>0</v>
      </c>
      <c r="B150" s="2">
        <f>IF(A150=0,0,VLOOKUP(A150,DM!$C$5:$G$500,2,0))</f>
        <v>0</v>
      </c>
      <c r="C150" s="2">
        <f>CT!C150</f>
        <v>0</v>
      </c>
      <c r="D150" s="2">
        <f>IF(C150=0,0,VLOOKUP(C150,DM!$C$5:$G$500,2,0))</f>
        <v>0</v>
      </c>
      <c r="E150" s="2">
        <f>IF(C150=0,0,VLOOKUP(C150,DM!$C$5:$G$500,3,0))</f>
        <v>0</v>
      </c>
      <c r="F150" s="3">
        <f>CT!F150</f>
        <v>0</v>
      </c>
      <c r="G150" s="3">
        <f>IF(C150=0,0,VLOOKUP(HS!C150,Xuat!$D$5:$K$1000,8,0))</f>
        <v>0</v>
      </c>
      <c r="H150" s="3">
        <f t="shared" si="18"/>
        <v>0</v>
      </c>
      <c r="I150" s="2">
        <f>IF(DM!B150=0,0,IF(DM!B150=1521,0,IF(DM!B150=1522,0,DM!C150)))</f>
        <v>0</v>
      </c>
      <c r="J150" s="3">
        <f t="shared" si="19"/>
        <v>0</v>
      </c>
      <c r="K150" s="3">
        <f t="shared" si="20"/>
        <v>0</v>
      </c>
      <c r="L150" s="3">
        <f>K150*Xuat!$M$3</f>
        <v>0</v>
      </c>
      <c r="M150" s="3">
        <f>IF(I150=0,0,SUMIF(Nhap!$F$5:$F$1000,HS!I150,Nhap!$I$5:$I$1000))</f>
        <v>0</v>
      </c>
      <c r="N150" s="3">
        <f t="shared" si="21"/>
        <v>0</v>
      </c>
      <c r="O150" s="3">
        <f t="shared" si="22"/>
        <v>0</v>
      </c>
      <c r="P150" s="3">
        <f t="shared" si="23"/>
        <v>0</v>
      </c>
      <c r="Q150" s="3">
        <f t="shared" si="24"/>
        <v>0</v>
      </c>
      <c r="R150" s="3">
        <f t="shared" si="25"/>
        <v>0</v>
      </c>
      <c r="S150" s="3">
        <f t="shared" si="26"/>
        <v>0</v>
      </c>
    </row>
    <row r="151" spans="1:19" x14ac:dyDescent="0.2">
      <c r="A151" s="2">
        <f>CT!A151</f>
        <v>0</v>
      </c>
      <c r="B151" s="2">
        <f>IF(A151=0,0,VLOOKUP(A151,DM!$C$5:$G$500,2,0))</f>
        <v>0</v>
      </c>
      <c r="C151" s="2">
        <f>CT!C151</f>
        <v>0</v>
      </c>
      <c r="D151" s="2">
        <f>IF(C151=0,0,VLOOKUP(C151,DM!$C$5:$G$500,2,0))</f>
        <v>0</v>
      </c>
      <c r="E151" s="2">
        <f>IF(C151=0,0,VLOOKUP(C151,DM!$C$5:$G$500,3,0))</f>
        <v>0</v>
      </c>
      <c r="F151" s="3">
        <f>CT!F151</f>
        <v>0</v>
      </c>
      <c r="G151" s="3">
        <f>IF(C151=0,0,VLOOKUP(HS!C151,Xuat!$D$5:$K$1000,8,0))</f>
        <v>0</v>
      </c>
      <c r="H151" s="3">
        <f t="shared" si="18"/>
        <v>0</v>
      </c>
      <c r="I151" s="2">
        <f>IF(DM!B151=0,0,IF(DM!B151=1521,0,IF(DM!B151=1522,0,DM!C151)))</f>
        <v>0</v>
      </c>
      <c r="J151" s="3">
        <f t="shared" si="19"/>
        <v>0</v>
      </c>
      <c r="K151" s="3">
        <f t="shared" si="20"/>
        <v>0</v>
      </c>
      <c r="L151" s="3">
        <f>K151*Xuat!$M$3</f>
        <v>0</v>
      </c>
      <c r="M151" s="3">
        <f>IF(I151=0,0,SUMIF(Nhap!$F$5:$F$1000,HS!I151,Nhap!$I$5:$I$1000))</f>
        <v>0</v>
      </c>
      <c r="N151" s="3">
        <f t="shared" si="21"/>
        <v>0</v>
      </c>
      <c r="O151" s="3">
        <f t="shared" si="22"/>
        <v>0</v>
      </c>
      <c r="P151" s="3">
        <f t="shared" si="23"/>
        <v>0</v>
      </c>
      <c r="Q151" s="3">
        <f t="shared" si="24"/>
        <v>0</v>
      </c>
      <c r="R151" s="3">
        <f t="shared" si="25"/>
        <v>0</v>
      </c>
      <c r="S151" s="3">
        <f t="shared" si="26"/>
        <v>0</v>
      </c>
    </row>
    <row r="152" spans="1:19" x14ac:dyDescent="0.2">
      <c r="A152" s="2">
        <f>CT!A152</f>
        <v>0</v>
      </c>
      <c r="B152" s="2">
        <f>IF(A152=0,0,VLOOKUP(A152,DM!$C$5:$G$500,2,0))</f>
        <v>0</v>
      </c>
      <c r="C152" s="2">
        <f>CT!C152</f>
        <v>0</v>
      </c>
      <c r="D152" s="2">
        <f>IF(C152=0,0,VLOOKUP(C152,DM!$C$5:$G$500,2,0))</f>
        <v>0</v>
      </c>
      <c r="E152" s="2">
        <f>IF(C152=0,0,VLOOKUP(C152,DM!$C$5:$G$500,3,0))</f>
        <v>0</v>
      </c>
      <c r="F152" s="3">
        <f>CT!F152</f>
        <v>0</v>
      </c>
      <c r="G152" s="3">
        <f>IF(C152=0,0,VLOOKUP(HS!C152,Xuat!$D$5:$K$1000,8,0))</f>
        <v>0</v>
      </c>
      <c r="H152" s="3">
        <f t="shared" si="18"/>
        <v>0</v>
      </c>
      <c r="I152" s="2">
        <f>IF(DM!B152=0,0,IF(DM!B152=1521,0,IF(DM!B152=1522,0,DM!C152)))</f>
        <v>0</v>
      </c>
      <c r="J152" s="3">
        <f t="shared" si="19"/>
        <v>0</v>
      </c>
      <c r="K152" s="3">
        <f t="shared" si="20"/>
        <v>0</v>
      </c>
      <c r="L152" s="3">
        <f>K152*Xuat!$M$3</f>
        <v>0</v>
      </c>
      <c r="M152" s="3">
        <f>IF(I152=0,0,SUMIF(Nhap!$F$5:$F$1000,HS!I152,Nhap!$I$5:$I$1000))</f>
        <v>0</v>
      </c>
      <c r="N152" s="3">
        <f t="shared" si="21"/>
        <v>0</v>
      </c>
      <c r="O152" s="3">
        <f t="shared" si="22"/>
        <v>0</v>
      </c>
      <c r="P152" s="3">
        <f t="shared" si="23"/>
        <v>0</v>
      </c>
      <c r="Q152" s="3">
        <f t="shared" si="24"/>
        <v>0</v>
      </c>
      <c r="R152" s="3">
        <f t="shared" si="25"/>
        <v>0</v>
      </c>
      <c r="S152" s="3">
        <f t="shared" si="26"/>
        <v>0</v>
      </c>
    </row>
    <row r="153" spans="1:19" x14ac:dyDescent="0.2">
      <c r="A153" s="2">
        <f>CT!A153</f>
        <v>0</v>
      </c>
      <c r="B153" s="2">
        <f>IF(A153=0,0,VLOOKUP(A153,DM!$C$5:$G$500,2,0))</f>
        <v>0</v>
      </c>
      <c r="C153" s="2">
        <f>CT!C153</f>
        <v>0</v>
      </c>
      <c r="D153" s="2">
        <f>IF(C153=0,0,VLOOKUP(C153,DM!$C$5:$G$500,2,0))</f>
        <v>0</v>
      </c>
      <c r="E153" s="2">
        <f>IF(C153=0,0,VLOOKUP(C153,DM!$C$5:$G$500,3,0))</f>
        <v>0</v>
      </c>
      <c r="F153" s="3">
        <f>CT!F153</f>
        <v>0</v>
      </c>
      <c r="G153" s="3">
        <f>IF(C153=0,0,VLOOKUP(HS!C153,Xuat!$D$5:$K$1000,8,0))</f>
        <v>0</v>
      </c>
      <c r="H153" s="3">
        <f t="shared" si="18"/>
        <v>0</v>
      </c>
      <c r="I153" s="2">
        <f>IF(DM!B153=0,0,IF(DM!B153=1521,0,IF(DM!B153=1522,0,DM!C153)))</f>
        <v>0</v>
      </c>
      <c r="J153" s="3">
        <f t="shared" si="19"/>
        <v>0</v>
      </c>
      <c r="K153" s="3">
        <f t="shared" si="20"/>
        <v>0</v>
      </c>
      <c r="L153" s="3">
        <f>K153*Xuat!$M$3</f>
        <v>0</v>
      </c>
      <c r="M153" s="3">
        <f>IF(I153=0,0,SUMIF(Nhap!$F$5:$F$1000,HS!I153,Nhap!$I$5:$I$1000))</f>
        <v>0</v>
      </c>
      <c r="N153" s="3">
        <f t="shared" si="21"/>
        <v>0</v>
      </c>
      <c r="O153" s="3">
        <f t="shared" si="22"/>
        <v>0</v>
      </c>
      <c r="P153" s="3">
        <f t="shared" si="23"/>
        <v>0</v>
      </c>
      <c r="Q153" s="3">
        <f t="shared" si="24"/>
        <v>0</v>
      </c>
      <c r="R153" s="3">
        <f t="shared" si="25"/>
        <v>0</v>
      </c>
      <c r="S153" s="3">
        <f t="shared" si="26"/>
        <v>0</v>
      </c>
    </row>
    <row r="154" spans="1:19" x14ac:dyDescent="0.2">
      <c r="A154" s="2">
        <f>CT!A154</f>
        <v>0</v>
      </c>
      <c r="B154" s="2">
        <f>IF(A154=0,0,VLOOKUP(A154,DM!$C$5:$G$500,2,0))</f>
        <v>0</v>
      </c>
      <c r="C154" s="2">
        <f>CT!C154</f>
        <v>0</v>
      </c>
      <c r="D154" s="2">
        <f>IF(C154=0,0,VLOOKUP(C154,DM!$C$5:$G$500,2,0))</f>
        <v>0</v>
      </c>
      <c r="E154" s="2">
        <f>IF(C154=0,0,VLOOKUP(C154,DM!$C$5:$G$500,3,0))</f>
        <v>0</v>
      </c>
      <c r="F154" s="3">
        <f>CT!F154</f>
        <v>0</v>
      </c>
      <c r="G154" s="3">
        <f>IF(C154=0,0,VLOOKUP(HS!C154,Xuat!$D$5:$K$1000,8,0))</f>
        <v>0</v>
      </c>
      <c r="H154" s="3">
        <f t="shared" si="18"/>
        <v>0</v>
      </c>
      <c r="I154" s="2">
        <f>IF(DM!B154=0,0,IF(DM!B154=1521,0,IF(DM!B154=1522,0,DM!C154)))</f>
        <v>0</v>
      </c>
      <c r="J154" s="3">
        <f t="shared" si="19"/>
        <v>0</v>
      </c>
      <c r="K154" s="3">
        <f t="shared" si="20"/>
        <v>0</v>
      </c>
      <c r="L154" s="3">
        <f>K154*Xuat!$M$3</f>
        <v>0</v>
      </c>
      <c r="M154" s="3">
        <f>IF(I154=0,0,SUMIF(Nhap!$F$5:$F$1000,HS!I154,Nhap!$I$5:$I$1000))</f>
        <v>0</v>
      </c>
      <c r="N154" s="3">
        <f t="shared" si="21"/>
        <v>0</v>
      </c>
      <c r="O154" s="3">
        <f t="shared" si="22"/>
        <v>0</v>
      </c>
      <c r="P154" s="3">
        <f t="shared" si="23"/>
        <v>0</v>
      </c>
      <c r="Q154" s="3">
        <f t="shared" si="24"/>
        <v>0</v>
      </c>
      <c r="R154" s="3">
        <f t="shared" si="25"/>
        <v>0</v>
      </c>
      <c r="S154" s="3">
        <f t="shared" si="26"/>
        <v>0</v>
      </c>
    </row>
    <row r="155" spans="1:19" x14ac:dyDescent="0.2">
      <c r="A155" s="2">
        <f>CT!A155</f>
        <v>0</v>
      </c>
      <c r="B155" s="2">
        <f>IF(A155=0,0,VLOOKUP(A155,DM!$C$5:$G$500,2,0))</f>
        <v>0</v>
      </c>
      <c r="C155" s="2">
        <f>CT!C155</f>
        <v>0</v>
      </c>
      <c r="D155" s="2">
        <f>IF(C155=0,0,VLOOKUP(C155,DM!$C$5:$G$500,2,0))</f>
        <v>0</v>
      </c>
      <c r="E155" s="2">
        <f>IF(C155=0,0,VLOOKUP(C155,DM!$C$5:$G$500,3,0))</f>
        <v>0</v>
      </c>
      <c r="F155" s="3">
        <f>CT!F155</f>
        <v>0</v>
      </c>
      <c r="G155" s="3">
        <f>IF(C155=0,0,VLOOKUP(HS!C155,Xuat!$D$5:$K$1000,8,0))</f>
        <v>0</v>
      </c>
      <c r="H155" s="3">
        <f t="shared" si="18"/>
        <v>0</v>
      </c>
      <c r="I155" s="2">
        <f>IF(DM!B155=0,0,IF(DM!B155=1521,0,IF(DM!B155=1522,0,DM!C155)))</f>
        <v>0</v>
      </c>
      <c r="J155" s="3">
        <f t="shared" si="19"/>
        <v>0</v>
      </c>
      <c r="K155" s="3">
        <f t="shared" si="20"/>
        <v>0</v>
      </c>
      <c r="L155" s="3">
        <f>K155*Xuat!$M$3</f>
        <v>0</v>
      </c>
      <c r="M155" s="3">
        <f>IF(I155=0,0,SUMIF(Nhap!$F$5:$F$1000,HS!I155,Nhap!$I$5:$I$1000))</f>
        <v>0</v>
      </c>
      <c r="N155" s="3">
        <f t="shared" si="21"/>
        <v>0</v>
      </c>
      <c r="O155" s="3">
        <f t="shared" si="22"/>
        <v>0</v>
      </c>
      <c r="P155" s="3">
        <f t="shared" si="23"/>
        <v>0</v>
      </c>
      <c r="Q155" s="3">
        <f t="shared" si="24"/>
        <v>0</v>
      </c>
      <c r="R155" s="3">
        <f t="shared" si="25"/>
        <v>0</v>
      </c>
      <c r="S155" s="3">
        <f t="shared" si="26"/>
        <v>0</v>
      </c>
    </row>
    <row r="156" spans="1:19" x14ac:dyDescent="0.2">
      <c r="A156" s="2">
        <f>CT!A156</f>
        <v>0</v>
      </c>
      <c r="B156" s="2">
        <f>IF(A156=0,0,VLOOKUP(A156,DM!$C$5:$G$500,2,0))</f>
        <v>0</v>
      </c>
      <c r="C156" s="2">
        <f>CT!C156</f>
        <v>0</v>
      </c>
      <c r="D156" s="2">
        <f>IF(C156=0,0,VLOOKUP(C156,DM!$C$5:$G$500,2,0))</f>
        <v>0</v>
      </c>
      <c r="E156" s="2">
        <f>IF(C156=0,0,VLOOKUP(C156,DM!$C$5:$G$500,3,0))</f>
        <v>0</v>
      </c>
      <c r="F156" s="3">
        <f>CT!F156</f>
        <v>0</v>
      </c>
      <c r="G156" s="3">
        <f>IF(C156=0,0,VLOOKUP(HS!C156,Xuat!$D$5:$K$1000,8,0))</f>
        <v>0</v>
      </c>
      <c r="H156" s="3">
        <f t="shared" si="18"/>
        <v>0</v>
      </c>
      <c r="I156" s="2">
        <f>IF(DM!B156=0,0,IF(DM!B156=1521,0,IF(DM!B156=1522,0,DM!C156)))</f>
        <v>0</v>
      </c>
      <c r="J156" s="3">
        <f t="shared" si="19"/>
        <v>0</v>
      </c>
      <c r="K156" s="3">
        <f t="shared" si="20"/>
        <v>0</v>
      </c>
      <c r="L156" s="3">
        <f>K156*Xuat!$M$3</f>
        <v>0</v>
      </c>
      <c r="M156" s="3">
        <f>IF(I156=0,0,SUMIF(Nhap!$F$5:$F$1000,HS!I156,Nhap!$I$5:$I$1000))</f>
        <v>0</v>
      </c>
      <c r="N156" s="3">
        <f t="shared" si="21"/>
        <v>0</v>
      </c>
      <c r="O156" s="3">
        <f t="shared" si="22"/>
        <v>0</v>
      </c>
      <c r="P156" s="3">
        <f t="shared" si="23"/>
        <v>0</v>
      </c>
      <c r="Q156" s="3">
        <f t="shared" si="24"/>
        <v>0</v>
      </c>
      <c r="R156" s="3">
        <f t="shared" si="25"/>
        <v>0</v>
      </c>
      <c r="S156" s="3">
        <f t="shared" si="26"/>
        <v>0</v>
      </c>
    </row>
    <row r="157" spans="1:19" x14ac:dyDescent="0.2">
      <c r="A157" s="2">
        <f>CT!A157</f>
        <v>0</v>
      </c>
      <c r="B157" s="2">
        <f>IF(A157=0,0,VLOOKUP(A157,DM!$C$5:$G$500,2,0))</f>
        <v>0</v>
      </c>
      <c r="C157" s="2">
        <f>CT!C157</f>
        <v>0</v>
      </c>
      <c r="D157" s="2">
        <f>IF(C157=0,0,VLOOKUP(C157,DM!$C$5:$G$500,2,0))</f>
        <v>0</v>
      </c>
      <c r="E157" s="2">
        <f>IF(C157=0,0,VLOOKUP(C157,DM!$C$5:$G$500,3,0))</f>
        <v>0</v>
      </c>
      <c r="F157" s="3">
        <f>CT!F157</f>
        <v>0</v>
      </c>
      <c r="G157" s="3">
        <f>IF(C157=0,0,VLOOKUP(HS!C157,Xuat!$D$5:$K$1000,8,0))</f>
        <v>0</v>
      </c>
      <c r="H157" s="3">
        <f t="shared" si="18"/>
        <v>0</v>
      </c>
      <c r="I157" s="2">
        <f>IF(DM!B157=0,0,IF(DM!B157=1521,0,IF(DM!B157=1522,0,DM!C157)))</f>
        <v>0</v>
      </c>
      <c r="J157" s="3">
        <f t="shared" si="19"/>
        <v>0</v>
      </c>
      <c r="K157" s="3">
        <f t="shared" si="20"/>
        <v>0</v>
      </c>
      <c r="L157" s="3">
        <f>K157*Xuat!$M$3</f>
        <v>0</v>
      </c>
      <c r="M157" s="3">
        <f>IF(I157=0,0,SUMIF(Nhap!$F$5:$F$1000,HS!I157,Nhap!$I$5:$I$1000))</f>
        <v>0</v>
      </c>
      <c r="N157" s="3">
        <f t="shared" si="21"/>
        <v>0</v>
      </c>
      <c r="O157" s="3">
        <f t="shared" si="22"/>
        <v>0</v>
      </c>
      <c r="P157" s="3">
        <f t="shared" si="23"/>
        <v>0</v>
      </c>
      <c r="Q157" s="3">
        <f t="shared" si="24"/>
        <v>0</v>
      </c>
      <c r="R157" s="3">
        <f t="shared" si="25"/>
        <v>0</v>
      </c>
      <c r="S157" s="3">
        <f t="shared" si="26"/>
        <v>0</v>
      </c>
    </row>
    <row r="158" spans="1:19" x14ac:dyDescent="0.2">
      <c r="A158" s="2">
        <f>CT!A158</f>
        <v>0</v>
      </c>
      <c r="B158" s="2">
        <f>IF(A158=0,0,VLOOKUP(A158,DM!$C$5:$G$500,2,0))</f>
        <v>0</v>
      </c>
      <c r="C158" s="2">
        <f>CT!C158</f>
        <v>0</v>
      </c>
      <c r="D158" s="2">
        <f>IF(C158=0,0,VLOOKUP(C158,DM!$C$5:$G$500,2,0))</f>
        <v>0</v>
      </c>
      <c r="E158" s="2">
        <f>IF(C158=0,0,VLOOKUP(C158,DM!$C$5:$G$500,3,0))</f>
        <v>0</v>
      </c>
      <c r="F158" s="3">
        <f>CT!F158</f>
        <v>0</v>
      </c>
      <c r="G158" s="3">
        <f>IF(C158=0,0,VLOOKUP(HS!C158,Xuat!$D$5:$K$1000,8,0))</f>
        <v>0</v>
      </c>
      <c r="H158" s="3">
        <f t="shared" si="18"/>
        <v>0</v>
      </c>
      <c r="I158" s="2">
        <f>IF(DM!B158=0,0,IF(DM!B158=1521,0,IF(DM!B158=1522,0,DM!C158)))</f>
        <v>0</v>
      </c>
      <c r="J158" s="3">
        <f t="shared" si="19"/>
        <v>0</v>
      </c>
      <c r="K158" s="3">
        <f t="shared" si="20"/>
        <v>0</v>
      </c>
      <c r="L158" s="3">
        <f>K158*Xuat!$M$3</f>
        <v>0</v>
      </c>
      <c r="M158" s="3">
        <f>IF(I158=0,0,SUMIF(Nhap!$F$5:$F$1000,HS!I158,Nhap!$I$5:$I$1000))</f>
        <v>0</v>
      </c>
      <c r="N158" s="3">
        <f t="shared" si="21"/>
        <v>0</v>
      </c>
      <c r="O158" s="3">
        <f t="shared" si="22"/>
        <v>0</v>
      </c>
      <c r="P158" s="3">
        <f t="shared" si="23"/>
        <v>0</v>
      </c>
      <c r="Q158" s="3">
        <f t="shared" si="24"/>
        <v>0</v>
      </c>
      <c r="R158" s="3">
        <f t="shared" si="25"/>
        <v>0</v>
      </c>
      <c r="S158" s="3">
        <f t="shared" si="26"/>
        <v>0</v>
      </c>
    </row>
    <row r="159" spans="1:19" x14ac:dyDescent="0.2">
      <c r="A159" s="2">
        <f>CT!A159</f>
        <v>0</v>
      </c>
      <c r="B159" s="2">
        <f>IF(A159=0,0,VLOOKUP(A159,DM!$C$5:$G$500,2,0))</f>
        <v>0</v>
      </c>
      <c r="C159" s="2">
        <f>CT!C159</f>
        <v>0</v>
      </c>
      <c r="D159" s="2">
        <f>IF(C159=0,0,VLOOKUP(C159,DM!$C$5:$G$500,2,0))</f>
        <v>0</v>
      </c>
      <c r="E159" s="2">
        <f>IF(C159=0,0,VLOOKUP(C159,DM!$C$5:$G$500,3,0))</f>
        <v>0</v>
      </c>
      <c r="F159" s="3">
        <f>CT!F159</f>
        <v>0</v>
      </c>
      <c r="G159" s="3">
        <f>IF(C159=0,0,VLOOKUP(HS!C159,Xuat!$D$5:$K$1000,8,0))</f>
        <v>0</v>
      </c>
      <c r="H159" s="3">
        <f t="shared" si="18"/>
        <v>0</v>
      </c>
      <c r="I159" s="2">
        <f>IF(DM!B159=0,0,IF(DM!B159=1521,0,IF(DM!B159=1522,0,DM!C159)))</f>
        <v>0</v>
      </c>
      <c r="J159" s="3">
        <f t="shared" si="19"/>
        <v>0</v>
      </c>
      <c r="K159" s="3">
        <f t="shared" si="20"/>
        <v>0</v>
      </c>
      <c r="L159" s="3">
        <f>K159*Xuat!$M$3</f>
        <v>0</v>
      </c>
      <c r="M159" s="3">
        <f>IF(I159=0,0,SUMIF(Nhap!$F$5:$F$1000,HS!I159,Nhap!$I$5:$I$1000))</f>
        <v>0</v>
      </c>
      <c r="N159" s="3">
        <f t="shared" si="21"/>
        <v>0</v>
      </c>
      <c r="O159" s="3">
        <f t="shared" si="22"/>
        <v>0</v>
      </c>
      <c r="P159" s="3">
        <f t="shared" si="23"/>
        <v>0</v>
      </c>
      <c r="Q159" s="3">
        <f t="shared" si="24"/>
        <v>0</v>
      </c>
      <c r="R159" s="3">
        <f t="shared" si="25"/>
        <v>0</v>
      </c>
      <c r="S159" s="3">
        <f t="shared" si="26"/>
        <v>0</v>
      </c>
    </row>
    <row r="160" spans="1:19" x14ac:dyDescent="0.2">
      <c r="A160" s="2">
        <f>CT!A160</f>
        <v>0</v>
      </c>
      <c r="B160" s="2">
        <f>IF(A160=0,0,VLOOKUP(A160,DM!$C$5:$G$500,2,0))</f>
        <v>0</v>
      </c>
      <c r="C160" s="2">
        <f>CT!C160</f>
        <v>0</v>
      </c>
      <c r="D160" s="2">
        <f>IF(C160=0,0,VLOOKUP(C160,DM!$C$5:$G$500,2,0))</f>
        <v>0</v>
      </c>
      <c r="E160" s="2">
        <f>IF(C160=0,0,VLOOKUP(C160,DM!$C$5:$G$500,3,0))</f>
        <v>0</v>
      </c>
      <c r="F160" s="3">
        <f>CT!F160</f>
        <v>0</v>
      </c>
      <c r="G160" s="3">
        <f>IF(C160=0,0,VLOOKUP(HS!C160,Xuat!$D$5:$K$1000,8,0))</f>
        <v>0</v>
      </c>
      <c r="H160" s="3">
        <f t="shared" si="18"/>
        <v>0</v>
      </c>
      <c r="I160" s="2">
        <f>IF(DM!B160=0,0,IF(DM!B160=1521,0,IF(DM!B160=1522,0,DM!C160)))</f>
        <v>0</v>
      </c>
      <c r="J160" s="3">
        <f t="shared" si="19"/>
        <v>0</v>
      </c>
      <c r="K160" s="3">
        <f t="shared" si="20"/>
        <v>0</v>
      </c>
      <c r="L160" s="3">
        <f>K160*Xuat!$M$3</f>
        <v>0</v>
      </c>
      <c r="M160" s="3">
        <f>IF(I160=0,0,SUMIF(Nhap!$F$5:$F$1000,HS!I160,Nhap!$I$5:$I$1000))</f>
        <v>0</v>
      </c>
      <c r="N160" s="3">
        <f t="shared" si="21"/>
        <v>0</v>
      </c>
      <c r="O160" s="3">
        <f t="shared" si="22"/>
        <v>0</v>
      </c>
      <c r="P160" s="3">
        <f t="shared" si="23"/>
        <v>0</v>
      </c>
      <c r="Q160" s="3">
        <f t="shared" si="24"/>
        <v>0</v>
      </c>
      <c r="R160" s="3">
        <f t="shared" si="25"/>
        <v>0</v>
      </c>
      <c r="S160" s="3">
        <f t="shared" si="26"/>
        <v>0</v>
      </c>
    </row>
    <row r="161" spans="1:19" x14ac:dyDescent="0.2">
      <c r="A161" s="2">
        <f>CT!A161</f>
        <v>0</v>
      </c>
      <c r="B161" s="2">
        <f>IF(A161=0,0,VLOOKUP(A161,DM!$C$5:$G$500,2,0))</f>
        <v>0</v>
      </c>
      <c r="C161" s="2">
        <f>CT!C161</f>
        <v>0</v>
      </c>
      <c r="D161" s="2">
        <f>IF(C161=0,0,VLOOKUP(C161,DM!$C$5:$G$500,2,0))</f>
        <v>0</v>
      </c>
      <c r="E161" s="2">
        <f>IF(C161=0,0,VLOOKUP(C161,DM!$C$5:$G$500,3,0))</f>
        <v>0</v>
      </c>
      <c r="F161" s="3">
        <f>CT!F161</f>
        <v>0</v>
      </c>
      <c r="G161" s="3">
        <f>IF(C161=0,0,VLOOKUP(HS!C161,Xuat!$D$5:$K$1000,8,0))</f>
        <v>0</v>
      </c>
      <c r="H161" s="3">
        <f t="shared" si="18"/>
        <v>0</v>
      </c>
      <c r="I161" s="2">
        <f>IF(DM!B161=0,0,IF(DM!B161=1521,0,IF(DM!B161=1522,0,DM!C161)))</f>
        <v>0</v>
      </c>
      <c r="J161" s="3">
        <f t="shared" si="19"/>
        <v>0</v>
      </c>
      <c r="K161" s="3">
        <f t="shared" si="20"/>
        <v>0</v>
      </c>
      <c r="L161" s="3">
        <f>K161*Xuat!$M$3</f>
        <v>0</v>
      </c>
      <c r="M161" s="3">
        <f>IF(I161=0,0,SUMIF(Nhap!$F$5:$F$1000,HS!I161,Nhap!$I$5:$I$1000))</f>
        <v>0</v>
      </c>
      <c r="N161" s="3">
        <f t="shared" si="21"/>
        <v>0</v>
      </c>
      <c r="O161" s="3">
        <f t="shared" si="22"/>
        <v>0</v>
      </c>
      <c r="P161" s="3">
        <f t="shared" si="23"/>
        <v>0</v>
      </c>
      <c r="Q161" s="3">
        <f t="shared" si="24"/>
        <v>0</v>
      </c>
      <c r="R161" s="3">
        <f t="shared" si="25"/>
        <v>0</v>
      </c>
      <c r="S161" s="3">
        <f t="shared" si="26"/>
        <v>0</v>
      </c>
    </row>
    <row r="162" spans="1:19" x14ac:dyDescent="0.2">
      <c r="A162" s="2">
        <f>CT!A162</f>
        <v>0</v>
      </c>
      <c r="B162" s="2">
        <f>IF(A162=0,0,VLOOKUP(A162,DM!$C$5:$G$500,2,0))</f>
        <v>0</v>
      </c>
      <c r="C162" s="2">
        <f>CT!C162</f>
        <v>0</v>
      </c>
      <c r="D162" s="2">
        <f>IF(C162=0,0,VLOOKUP(C162,DM!$C$5:$G$500,2,0))</f>
        <v>0</v>
      </c>
      <c r="E162" s="2">
        <f>IF(C162=0,0,VLOOKUP(C162,DM!$C$5:$G$500,3,0))</f>
        <v>0</v>
      </c>
      <c r="F162" s="3">
        <f>CT!F162</f>
        <v>0</v>
      </c>
      <c r="G162" s="3">
        <f>IF(C162=0,0,VLOOKUP(HS!C162,Xuat!$D$5:$K$1000,8,0))</f>
        <v>0</v>
      </c>
      <c r="H162" s="3">
        <f t="shared" si="18"/>
        <v>0</v>
      </c>
      <c r="I162" s="2">
        <f>IF(DM!B162=0,0,IF(DM!B162=1521,0,IF(DM!B162=1522,0,DM!C162)))</f>
        <v>0</v>
      </c>
      <c r="J162" s="3">
        <f t="shared" si="19"/>
        <v>0</v>
      </c>
      <c r="K162" s="3">
        <f t="shared" si="20"/>
        <v>0</v>
      </c>
      <c r="L162" s="3">
        <f>K162*Xuat!$M$3</f>
        <v>0</v>
      </c>
      <c r="M162" s="3">
        <f>IF(I162=0,0,SUMIF(Nhap!$F$5:$F$1000,HS!I162,Nhap!$I$5:$I$1000))</f>
        <v>0</v>
      </c>
      <c r="N162" s="3">
        <f t="shared" si="21"/>
        <v>0</v>
      </c>
      <c r="O162" s="3">
        <f t="shared" si="22"/>
        <v>0</v>
      </c>
      <c r="P162" s="3">
        <f t="shared" si="23"/>
        <v>0</v>
      </c>
      <c r="Q162" s="3">
        <f t="shared" si="24"/>
        <v>0</v>
      </c>
      <c r="R162" s="3">
        <f t="shared" si="25"/>
        <v>0</v>
      </c>
      <c r="S162" s="3">
        <f t="shared" si="26"/>
        <v>0</v>
      </c>
    </row>
    <row r="163" spans="1:19" x14ac:dyDescent="0.2">
      <c r="A163" s="2">
        <f>CT!A163</f>
        <v>0</v>
      </c>
      <c r="B163" s="2">
        <f>IF(A163=0,0,VLOOKUP(A163,DM!$C$5:$G$500,2,0))</f>
        <v>0</v>
      </c>
      <c r="C163" s="2">
        <f>CT!C163</f>
        <v>0</v>
      </c>
      <c r="D163" s="2">
        <f>IF(C163=0,0,VLOOKUP(C163,DM!$C$5:$G$500,2,0))</f>
        <v>0</v>
      </c>
      <c r="E163" s="2">
        <f>IF(C163=0,0,VLOOKUP(C163,DM!$C$5:$G$500,3,0))</f>
        <v>0</v>
      </c>
      <c r="F163" s="3">
        <f>CT!F163</f>
        <v>0</v>
      </c>
      <c r="G163" s="3">
        <f>IF(C163=0,0,VLOOKUP(HS!C163,Xuat!$D$5:$K$1000,8,0))</f>
        <v>0</v>
      </c>
      <c r="H163" s="3">
        <f t="shared" si="18"/>
        <v>0</v>
      </c>
      <c r="I163" s="2">
        <f>IF(DM!B163=0,0,IF(DM!B163=1521,0,IF(DM!B163=1522,0,DM!C163)))</f>
        <v>0</v>
      </c>
      <c r="J163" s="3">
        <f t="shared" si="19"/>
        <v>0</v>
      </c>
      <c r="K163" s="3">
        <f t="shared" si="20"/>
        <v>0</v>
      </c>
      <c r="L163" s="3">
        <f>K163*Xuat!$M$3</f>
        <v>0</v>
      </c>
      <c r="M163" s="3">
        <f>IF(I163=0,0,SUMIF(Nhap!$F$5:$F$1000,HS!I163,Nhap!$I$5:$I$1000))</f>
        <v>0</v>
      </c>
      <c r="N163" s="3">
        <f t="shared" si="21"/>
        <v>0</v>
      </c>
      <c r="O163" s="3">
        <f t="shared" si="22"/>
        <v>0</v>
      </c>
      <c r="P163" s="3">
        <f t="shared" si="23"/>
        <v>0</v>
      </c>
      <c r="Q163" s="3">
        <f t="shared" si="24"/>
        <v>0</v>
      </c>
      <c r="R163" s="3">
        <f t="shared" si="25"/>
        <v>0</v>
      </c>
      <c r="S163" s="3">
        <f t="shared" si="26"/>
        <v>0</v>
      </c>
    </row>
    <row r="164" spans="1:19" x14ac:dyDescent="0.2">
      <c r="A164" s="2">
        <f>CT!A164</f>
        <v>0</v>
      </c>
      <c r="B164" s="2">
        <f>IF(A164=0,0,VLOOKUP(A164,DM!$C$5:$G$500,2,0))</f>
        <v>0</v>
      </c>
      <c r="C164" s="2">
        <f>CT!C164</f>
        <v>0</v>
      </c>
      <c r="D164" s="2">
        <f>IF(C164=0,0,VLOOKUP(C164,DM!$C$5:$G$500,2,0))</f>
        <v>0</v>
      </c>
      <c r="E164" s="2">
        <f>IF(C164=0,0,VLOOKUP(C164,DM!$C$5:$G$500,3,0))</f>
        <v>0</v>
      </c>
      <c r="F164" s="3">
        <f>CT!F164</f>
        <v>0</v>
      </c>
      <c r="G164" s="3">
        <f>IF(C164=0,0,VLOOKUP(HS!C164,Xuat!$D$5:$K$1000,8,0))</f>
        <v>0</v>
      </c>
      <c r="H164" s="3">
        <f t="shared" si="18"/>
        <v>0</v>
      </c>
      <c r="I164" s="2">
        <f>IF(DM!B164=0,0,IF(DM!B164=1521,0,IF(DM!B164=1522,0,DM!C164)))</f>
        <v>0</v>
      </c>
      <c r="J164" s="3">
        <f t="shared" si="19"/>
        <v>0</v>
      </c>
      <c r="K164" s="3">
        <f t="shared" si="20"/>
        <v>0</v>
      </c>
      <c r="L164" s="3">
        <f>K164*Xuat!$M$3</f>
        <v>0</v>
      </c>
      <c r="M164" s="3">
        <f>IF(I164=0,0,SUMIF(Nhap!$F$5:$F$1000,HS!I164,Nhap!$I$5:$I$1000))</f>
        <v>0</v>
      </c>
      <c r="N164" s="3">
        <f t="shared" si="21"/>
        <v>0</v>
      </c>
      <c r="O164" s="3">
        <f t="shared" si="22"/>
        <v>0</v>
      </c>
      <c r="P164" s="3">
        <f t="shared" si="23"/>
        <v>0</v>
      </c>
      <c r="Q164" s="3">
        <f t="shared" si="24"/>
        <v>0</v>
      </c>
      <c r="R164" s="3">
        <f t="shared" si="25"/>
        <v>0</v>
      </c>
      <c r="S164" s="3">
        <f t="shared" si="26"/>
        <v>0</v>
      </c>
    </row>
    <row r="165" spans="1:19" x14ac:dyDescent="0.2">
      <c r="A165" s="2">
        <f>CT!A165</f>
        <v>0</v>
      </c>
      <c r="B165" s="2">
        <f>IF(A165=0,0,VLOOKUP(A165,DM!$C$5:$G$500,2,0))</f>
        <v>0</v>
      </c>
      <c r="C165" s="2">
        <f>CT!C165</f>
        <v>0</v>
      </c>
      <c r="D165" s="2">
        <f>IF(C165=0,0,VLOOKUP(C165,DM!$C$5:$G$500,2,0))</f>
        <v>0</v>
      </c>
      <c r="E165" s="2">
        <f>IF(C165=0,0,VLOOKUP(C165,DM!$C$5:$G$500,3,0))</f>
        <v>0</v>
      </c>
      <c r="F165" s="3">
        <f>CT!F165</f>
        <v>0</v>
      </c>
      <c r="G165" s="3">
        <f>IF(C165=0,0,VLOOKUP(HS!C165,Xuat!$D$5:$K$1000,8,0))</f>
        <v>0</v>
      </c>
      <c r="H165" s="3">
        <f t="shared" si="18"/>
        <v>0</v>
      </c>
      <c r="I165" s="2">
        <f>IF(DM!B165=0,0,IF(DM!B165=1521,0,IF(DM!B165=1522,0,DM!C165)))</f>
        <v>0</v>
      </c>
      <c r="J165" s="3">
        <f t="shared" si="19"/>
        <v>0</v>
      </c>
      <c r="K165" s="3">
        <f t="shared" si="20"/>
        <v>0</v>
      </c>
      <c r="L165" s="3">
        <f>K165*Xuat!$M$3</f>
        <v>0</v>
      </c>
      <c r="M165" s="3">
        <f>IF(I165=0,0,SUMIF(Nhap!$F$5:$F$1000,HS!I165,Nhap!$I$5:$I$1000))</f>
        <v>0</v>
      </c>
      <c r="N165" s="3">
        <f t="shared" si="21"/>
        <v>0</v>
      </c>
      <c r="O165" s="3">
        <f t="shared" si="22"/>
        <v>0</v>
      </c>
      <c r="P165" s="3">
        <f t="shared" si="23"/>
        <v>0</v>
      </c>
      <c r="Q165" s="3">
        <f t="shared" si="24"/>
        <v>0</v>
      </c>
      <c r="R165" s="3">
        <f t="shared" si="25"/>
        <v>0</v>
      </c>
      <c r="S165" s="3">
        <f t="shared" si="26"/>
        <v>0</v>
      </c>
    </row>
    <row r="166" spans="1:19" x14ac:dyDescent="0.2">
      <c r="A166" s="2">
        <f>CT!A166</f>
        <v>0</v>
      </c>
      <c r="B166" s="2">
        <f>IF(A166=0,0,VLOOKUP(A166,DM!$C$5:$G$500,2,0))</f>
        <v>0</v>
      </c>
      <c r="C166" s="2">
        <f>CT!C166</f>
        <v>0</v>
      </c>
      <c r="D166" s="2">
        <f>IF(C166=0,0,VLOOKUP(C166,DM!$C$5:$G$500,2,0))</f>
        <v>0</v>
      </c>
      <c r="E166" s="2">
        <f>IF(C166=0,0,VLOOKUP(C166,DM!$C$5:$G$500,3,0))</f>
        <v>0</v>
      </c>
      <c r="F166" s="3">
        <f>CT!F166</f>
        <v>0</v>
      </c>
      <c r="G166" s="3">
        <f>IF(C166=0,0,VLOOKUP(HS!C166,Xuat!$D$5:$K$1000,8,0))</f>
        <v>0</v>
      </c>
      <c r="H166" s="3">
        <f t="shared" si="18"/>
        <v>0</v>
      </c>
      <c r="I166" s="2">
        <f>IF(DM!B166=0,0,IF(DM!B166=1521,0,IF(DM!B166=1522,0,DM!C166)))</f>
        <v>0</v>
      </c>
      <c r="J166" s="3">
        <f t="shared" si="19"/>
        <v>0</v>
      </c>
      <c r="K166" s="3">
        <f t="shared" si="20"/>
        <v>0</v>
      </c>
      <c r="L166" s="3">
        <f>K166*Xuat!$M$3</f>
        <v>0</v>
      </c>
      <c r="M166" s="3">
        <f>IF(I166=0,0,SUMIF(Nhap!$F$5:$F$1000,HS!I166,Nhap!$I$5:$I$1000))</f>
        <v>0</v>
      </c>
      <c r="N166" s="3">
        <f t="shared" si="21"/>
        <v>0</v>
      </c>
      <c r="O166" s="3">
        <f t="shared" si="22"/>
        <v>0</v>
      </c>
      <c r="P166" s="3">
        <f t="shared" si="23"/>
        <v>0</v>
      </c>
      <c r="Q166" s="3">
        <f t="shared" si="24"/>
        <v>0</v>
      </c>
      <c r="R166" s="3">
        <f t="shared" si="25"/>
        <v>0</v>
      </c>
      <c r="S166" s="3">
        <f t="shared" si="26"/>
        <v>0</v>
      </c>
    </row>
    <row r="167" spans="1:19" x14ac:dyDescent="0.2">
      <c r="A167" s="2">
        <f>CT!A167</f>
        <v>0</v>
      </c>
      <c r="B167" s="2">
        <f>IF(A167=0,0,VLOOKUP(A167,DM!$C$5:$G$500,2,0))</f>
        <v>0</v>
      </c>
      <c r="C167" s="2">
        <f>CT!C167</f>
        <v>0</v>
      </c>
      <c r="D167" s="2">
        <f>IF(C167=0,0,VLOOKUP(C167,DM!$C$5:$G$500,2,0))</f>
        <v>0</v>
      </c>
      <c r="E167" s="2">
        <f>IF(C167=0,0,VLOOKUP(C167,DM!$C$5:$G$500,3,0))</f>
        <v>0</v>
      </c>
      <c r="F167" s="3">
        <f>CT!F167</f>
        <v>0</v>
      </c>
      <c r="G167" s="3">
        <f>IF(C167=0,0,VLOOKUP(HS!C167,Xuat!$D$5:$K$1000,8,0))</f>
        <v>0</v>
      </c>
      <c r="H167" s="3">
        <f t="shared" si="18"/>
        <v>0</v>
      </c>
      <c r="I167" s="2">
        <f>IF(DM!B167=0,0,IF(DM!B167=1521,0,IF(DM!B167=1522,0,DM!C167)))</f>
        <v>0</v>
      </c>
      <c r="J167" s="3">
        <f t="shared" si="19"/>
        <v>0</v>
      </c>
      <c r="K167" s="3">
        <f t="shared" si="20"/>
        <v>0</v>
      </c>
      <c r="L167" s="3">
        <f>K167*Xuat!$M$3</f>
        <v>0</v>
      </c>
      <c r="M167" s="3">
        <f>IF(I167=0,0,SUMIF(Nhap!$F$5:$F$1000,HS!I167,Nhap!$I$5:$I$1000))</f>
        <v>0</v>
      </c>
      <c r="N167" s="3">
        <f t="shared" si="21"/>
        <v>0</v>
      </c>
      <c r="O167" s="3">
        <f t="shared" si="22"/>
        <v>0</v>
      </c>
      <c r="P167" s="3">
        <f t="shared" si="23"/>
        <v>0</v>
      </c>
      <c r="Q167" s="3">
        <f t="shared" si="24"/>
        <v>0</v>
      </c>
      <c r="R167" s="3">
        <f t="shared" si="25"/>
        <v>0</v>
      </c>
      <c r="S167" s="3">
        <f t="shared" si="26"/>
        <v>0</v>
      </c>
    </row>
    <row r="168" spans="1:19" x14ac:dyDescent="0.2">
      <c r="A168" s="2">
        <f>CT!A168</f>
        <v>0</v>
      </c>
      <c r="B168" s="2">
        <f>IF(A168=0,0,VLOOKUP(A168,DM!$C$5:$G$500,2,0))</f>
        <v>0</v>
      </c>
      <c r="C168" s="2">
        <f>CT!C168</f>
        <v>0</v>
      </c>
      <c r="D168" s="2">
        <f>IF(C168=0,0,VLOOKUP(C168,DM!$C$5:$G$500,2,0))</f>
        <v>0</v>
      </c>
      <c r="E168" s="2">
        <f>IF(C168=0,0,VLOOKUP(C168,DM!$C$5:$G$500,3,0))</f>
        <v>0</v>
      </c>
      <c r="F168" s="3">
        <f>CT!F168</f>
        <v>0</v>
      </c>
      <c r="G168" s="3">
        <f>IF(C168=0,0,VLOOKUP(HS!C168,Xuat!$D$5:$K$1000,8,0))</f>
        <v>0</v>
      </c>
      <c r="H168" s="3">
        <f t="shared" si="18"/>
        <v>0</v>
      </c>
      <c r="I168" s="2">
        <f>IF(DM!B168=0,0,IF(DM!B168=1521,0,IF(DM!B168=1522,0,DM!C168)))</f>
        <v>0</v>
      </c>
      <c r="J168" s="3">
        <f t="shared" si="19"/>
        <v>0</v>
      </c>
      <c r="K168" s="3">
        <f t="shared" si="20"/>
        <v>0</v>
      </c>
      <c r="L168" s="3">
        <f>K168*Xuat!$M$3</f>
        <v>0</v>
      </c>
      <c r="M168" s="3">
        <f>IF(I168=0,0,SUMIF(Nhap!$F$5:$F$1000,HS!I168,Nhap!$I$5:$I$1000))</f>
        <v>0</v>
      </c>
      <c r="N168" s="3">
        <f t="shared" si="21"/>
        <v>0</v>
      </c>
      <c r="O168" s="3">
        <f t="shared" si="22"/>
        <v>0</v>
      </c>
      <c r="P168" s="3">
        <f t="shared" si="23"/>
        <v>0</v>
      </c>
      <c r="Q168" s="3">
        <f t="shared" si="24"/>
        <v>0</v>
      </c>
      <c r="R168" s="3">
        <f t="shared" si="25"/>
        <v>0</v>
      </c>
      <c r="S168" s="3">
        <f t="shared" si="26"/>
        <v>0</v>
      </c>
    </row>
    <row r="169" spans="1:19" x14ac:dyDescent="0.2">
      <c r="A169" s="2">
        <f>CT!A169</f>
        <v>0</v>
      </c>
      <c r="B169" s="2">
        <f>IF(A169=0,0,VLOOKUP(A169,DM!$C$5:$G$500,2,0))</f>
        <v>0</v>
      </c>
      <c r="C169" s="2">
        <f>CT!C169</f>
        <v>0</v>
      </c>
      <c r="D169" s="2">
        <f>IF(C169=0,0,VLOOKUP(C169,DM!$C$5:$G$500,2,0))</f>
        <v>0</v>
      </c>
      <c r="E169" s="2">
        <f>IF(C169=0,0,VLOOKUP(C169,DM!$C$5:$G$500,3,0))</f>
        <v>0</v>
      </c>
      <c r="F169" s="3">
        <f>CT!F169</f>
        <v>0</v>
      </c>
      <c r="G169" s="3">
        <f>IF(C169=0,0,VLOOKUP(HS!C169,Xuat!$D$5:$K$1000,8,0))</f>
        <v>0</v>
      </c>
      <c r="H169" s="3">
        <f t="shared" si="18"/>
        <v>0</v>
      </c>
      <c r="I169" s="2">
        <f>IF(DM!B169=0,0,IF(DM!B169=1521,0,IF(DM!B169=1522,0,DM!C169)))</f>
        <v>0</v>
      </c>
      <c r="J169" s="3">
        <f t="shared" si="19"/>
        <v>0</v>
      </c>
      <c r="K169" s="3">
        <f t="shared" si="20"/>
        <v>0</v>
      </c>
      <c r="L169" s="3">
        <f>K169*Xuat!$M$3</f>
        <v>0</v>
      </c>
      <c r="M169" s="3">
        <f>IF(I169=0,0,SUMIF(Nhap!$F$5:$F$1000,HS!I169,Nhap!$I$5:$I$1000))</f>
        <v>0</v>
      </c>
      <c r="N169" s="3">
        <f t="shared" si="21"/>
        <v>0</v>
      </c>
      <c r="O169" s="3">
        <f t="shared" si="22"/>
        <v>0</v>
      </c>
      <c r="P169" s="3">
        <f t="shared" si="23"/>
        <v>0</v>
      </c>
      <c r="Q169" s="3">
        <f t="shared" si="24"/>
        <v>0</v>
      </c>
      <c r="R169" s="3">
        <f t="shared" si="25"/>
        <v>0</v>
      </c>
      <c r="S169" s="3">
        <f t="shared" si="26"/>
        <v>0</v>
      </c>
    </row>
    <row r="170" spans="1:19" x14ac:dyDescent="0.2">
      <c r="A170" s="2">
        <f>CT!A170</f>
        <v>0</v>
      </c>
      <c r="B170" s="2">
        <f>IF(A170=0,0,VLOOKUP(A170,DM!$C$5:$G$500,2,0))</f>
        <v>0</v>
      </c>
      <c r="C170" s="2">
        <f>CT!C170</f>
        <v>0</v>
      </c>
      <c r="D170" s="2">
        <f>IF(C170=0,0,VLOOKUP(C170,DM!$C$5:$G$500,2,0))</f>
        <v>0</v>
      </c>
      <c r="E170" s="2">
        <f>IF(C170=0,0,VLOOKUP(C170,DM!$C$5:$G$500,3,0))</f>
        <v>0</v>
      </c>
      <c r="F170" s="3">
        <f>CT!F170</f>
        <v>0</v>
      </c>
      <c r="G170" s="3">
        <f>IF(C170=0,0,VLOOKUP(HS!C170,Xuat!$D$5:$K$1000,8,0))</f>
        <v>0</v>
      </c>
      <c r="H170" s="3">
        <f t="shared" si="18"/>
        <v>0</v>
      </c>
      <c r="I170" s="2">
        <f>IF(DM!B170=0,0,IF(DM!B170=1521,0,IF(DM!B170=1522,0,DM!C170)))</f>
        <v>0</v>
      </c>
      <c r="J170" s="3">
        <f t="shared" si="19"/>
        <v>0</v>
      </c>
      <c r="K170" s="3">
        <f t="shared" si="20"/>
        <v>0</v>
      </c>
      <c r="L170" s="3">
        <f>K170*Xuat!$M$3</f>
        <v>0</v>
      </c>
      <c r="M170" s="3">
        <f>IF(I170=0,0,SUMIF(Nhap!$F$5:$F$1000,HS!I170,Nhap!$I$5:$I$1000))</f>
        <v>0</v>
      </c>
      <c r="N170" s="3">
        <f t="shared" si="21"/>
        <v>0</v>
      </c>
      <c r="O170" s="3">
        <f t="shared" si="22"/>
        <v>0</v>
      </c>
      <c r="P170" s="3">
        <f t="shared" si="23"/>
        <v>0</v>
      </c>
      <c r="Q170" s="3">
        <f t="shared" si="24"/>
        <v>0</v>
      </c>
      <c r="R170" s="3">
        <f t="shared" si="25"/>
        <v>0</v>
      </c>
      <c r="S170" s="3">
        <f t="shared" si="26"/>
        <v>0</v>
      </c>
    </row>
    <row r="171" spans="1:19" x14ac:dyDescent="0.2">
      <c r="A171" s="2">
        <f>CT!A171</f>
        <v>0</v>
      </c>
      <c r="B171" s="2">
        <f>IF(A171=0,0,VLOOKUP(A171,DM!$C$5:$G$500,2,0))</f>
        <v>0</v>
      </c>
      <c r="C171" s="2">
        <f>CT!C171</f>
        <v>0</v>
      </c>
      <c r="D171" s="2">
        <f>IF(C171=0,0,VLOOKUP(C171,DM!$C$5:$G$500,2,0))</f>
        <v>0</v>
      </c>
      <c r="E171" s="2">
        <f>IF(C171=0,0,VLOOKUP(C171,DM!$C$5:$G$500,3,0))</f>
        <v>0</v>
      </c>
      <c r="F171" s="3">
        <f>CT!F171</f>
        <v>0</v>
      </c>
      <c r="G171" s="3">
        <f>IF(C171=0,0,VLOOKUP(HS!C171,Xuat!$D$5:$K$1000,8,0))</f>
        <v>0</v>
      </c>
      <c r="H171" s="3">
        <f t="shared" si="18"/>
        <v>0</v>
      </c>
      <c r="I171" s="2">
        <f>IF(DM!B171=0,0,IF(DM!B171=1521,0,IF(DM!B171=1522,0,DM!C171)))</f>
        <v>0</v>
      </c>
      <c r="J171" s="3">
        <f t="shared" si="19"/>
        <v>0</v>
      </c>
      <c r="K171" s="3">
        <f t="shared" si="20"/>
        <v>0</v>
      </c>
      <c r="L171" s="3">
        <f>K171*Xuat!$M$3</f>
        <v>0</v>
      </c>
      <c r="M171" s="3">
        <f>IF(I171=0,0,SUMIF(Nhap!$F$5:$F$1000,HS!I171,Nhap!$I$5:$I$1000))</f>
        <v>0</v>
      </c>
      <c r="N171" s="3">
        <f t="shared" si="21"/>
        <v>0</v>
      </c>
      <c r="O171" s="3">
        <f t="shared" si="22"/>
        <v>0</v>
      </c>
      <c r="P171" s="3">
        <f t="shared" si="23"/>
        <v>0</v>
      </c>
      <c r="Q171" s="3">
        <f t="shared" si="24"/>
        <v>0</v>
      </c>
      <c r="R171" s="3">
        <f t="shared" si="25"/>
        <v>0</v>
      </c>
      <c r="S171" s="3">
        <f t="shared" si="26"/>
        <v>0</v>
      </c>
    </row>
    <row r="172" spans="1:19" x14ac:dyDescent="0.2">
      <c r="A172" s="2">
        <f>CT!A172</f>
        <v>0</v>
      </c>
      <c r="B172" s="2">
        <f>IF(A172=0,0,VLOOKUP(A172,DM!$C$5:$G$500,2,0))</f>
        <v>0</v>
      </c>
      <c r="C172" s="2">
        <f>CT!C172</f>
        <v>0</v>
      </c>
      <c r="D172" s="2">
        <f>IF(C172=0,0,VLOOKUP(C172,DM!$C$5:$G$500,2,0))</f>
        <v>0</v>
      </c>
      <c r="E172" s="2">
        <f>IF(C172=0,0,VLOOKUP(C172,DM!$C$5:$G$500,3,0))</f>
        <v>0</v>
      </c>
      <c r="F172" s="3">
        <f>CT!F172</f>
        <v>0</v>
      </c>
      <c r="G172" s="3">
        <f>IF(C172=0,0,VLOOKUP(HS!C172,Xuat!$D$5:$K$1000,8,0))</f>
        <v>0</v>
      </c>
      <c r="H172" s="3">
        <f t="shared" si="18"/>
        <v>0</v>
      </c>
      <c r="I172" s="2">
        <f>IF(DM!B172=0,0,IF(DM!B172=1521,0,IF(DM!B172=1522,0,DM!C172)))</f>
        <v>0</v>
      </c>
      <c r="J172" s="3">
        <f t="shared" si="19"/>
        <v>0</v>
      </c>
      <c r="K172" s="3">
        <f t="shared" si="20"/>
        <v>0</v>
      </c>
      <c r="L172" s="3">
        <f>K172*Xuat!$M$3</f>
        <v>0</v>
      </c>
      <c r="M172" s="3">
        <f>IF(I172=0,0,SUMIF(Nhap!$F$5:$F$1000,HS!I172,Nhap!$I$5:$I$1000))</f>
        <v>0</v>
      </c>
      <c r="N172" s="3">
        <f t="shared" si="21"/>
        <v>0</v>
      </c>
      <c r="O172" s="3">
        <f t="shared" si="22"/>
        <v>0</v>
      </c>
      <c r="P172" s="3">
        <f t="shared" si="23"/>
        <v>0</v>
      </c>
      <c r="Q172" s="3">
        <f t="shared" si="24"/>
        <v>0</v>
      </c>
      <c r="R172" s="3">
        <f t="shared" si="25"/>
        <v>0</v>
      </c>
      <c r="S172" s="3">
        <f t="shared" si="26"/>
        <v>0</v>
      </c>
    </row>
    <row r="173" spans="1:19" x14ac:dyDescent="0.2">
      <c r="A173" s="2">
        <f>CT!A173</f>
        <v>0</v>
      </c>
      <c r="B173" s="2">
        <f>IF(A173=0,0,VLOOKUP(A173,DM!$C$5:$G$500,2,0))</f>
        <v>0</v>
      </c>
      <c r="C173" s="2">
        <f>CT!C173</f>
        <v>0</v>
      </c>
      <c r="D173" s="2">
        <f>IF(C173=0,0,VLOOKUP(C173,DM!$C$5:$G$500,2,0))</f>
        <v>0</v>
      </c>
      <c r="E173" s="2">
        <f>IF(C173=0,0,VLOOKUP(C173,DM!$C$5:$G$500,3,0))</f>
        <v>0</v>
      </c>
      <c r="F173" s="3">
        <f>CT!F173</f>
        <v>0</v>
      </c>
      <c r="G173" s="3">
        <f>IF(C173=0,0,VLOOKUP(HS!C173,Xuat!$D$5:$K$1000,8,0))</f>
        <v>0</v>
      </c>
      <c r="H173" s="3">
        <f t="shared" si="18"/>
        <v>0</v>
      </c>
      <c r="I173" s="2">
        <f>IF(DM!B173=0,0,IF(DM!B173=1521,0,IF(DM!B173=1522,0,DM!C173)))</f>
        <v>0</v>
      </c>
      <c r="J173" s="3">
        <f t="shared" si="19"/>
        <v>0</v>
      </c>
      <c r="K173" s="3">
        <f t="shared" si="20"/>
        <v>0</v>
      </c>
      <c r="L173" s="3">
        <f>K173*Xuat!$M$3</f>
        <v>0</v>
      </c>
      <c r="M173" s="3">
        <f>IF(I173=0,0,SUMIF(Nhap!$F$5:$F$1000,HS!I173,Nhap!$I$5:$I$1000))</f>
        <v>0</v>
      </c>
      <c r="N173" s="3">
        <f t="shared" si="21"/>
        <v>0</v>
      </c>
      <c r="O173" s="3">
        <f t="shared" si="22"/>
        <v>0</v>
      </c>
      <c r="P173" s="3">
        <f t="shared" si="23"/>
        <v>0</v>
      </c>
      <c r="Q173" s="3">
        <f t="shared" si="24"/>
        <v>0</v>
      </c>
      <c r="R173" s="3">
        <f t="shared" si="25"/>
        <v>0</v>
      </c>
      <c r="S173" s="3">
        <f t="shared" si="26"/>
        <v>0</v>
      </c>
    </row>
    <row r="174" spans="1:19" x14ac:dyDescent="0.2">
      <c r="A174" s="2">
        <f>CT!A174</f>
        <v>0</v>
      </c>
      <c r="B174" s="2">
        <f>IF(A174=0,0,VLOOKUP(A174,DM!$C$5:$G$500,2,0))</f>
        <v>0</v>
      </c>
      <c r="C174" s="2">
        <f>CT!C174</f>
        <v>0</v>
      </c>
      <c r="D174" s="2">
        <f>IF(C174=0,0,VLOOKUP(C174,DM!$C$5:$G$500,2,0))</f>
        <v>0</v>
      </c>
      <c r="E174" s="2">
        <f>IF(C174=0,0,VLOOKUP(C174,DM!$C$5:$G$500,3,0))</f>
        <v>0</v>
      </c>
      <c r="F174" s="3">
        <f>CT!F174</f>
        <v>0</v>
      </c>
      <c r="G174" s="3">
        <f>IF(C174=0,0,VLOOKUP(HS!C174,Xuat!$D$5:$K$1000,8,0))</f>
        <v>0</v>
      </c>
      <c r="H174" s="3">
        <f t="shared" si="18"/>
        <v>0</v>
      </c>
      <c r="I174" s="2">
        <f>IF(DM!B174=0,0,IF(DM!B174=1521,0,IF(DM!B174=1522,0,DM!C174)))</f>
        <v>0</v>
      </c>
      <c r="J174" s="3">
        <f t="shared" si="19"/>
        <v>0</v>
      </c>
      <c r="K174" s="3">
        <f t="shared" si="20"/>
        <v>0</v>
      </c>
      <c r="L174" s="3">
        <f>K174*Xuat!$M$3</f>
        <v>0</v>
      </c>
      <c r="M174" s="3">
        <f>IF(I174=0,0,SUMIF(Nhap!$F$5:$F$1000,HS!I174,Nhap!$I$5:$I$1000))</f>
        <v>0</v>
      </c>
      <c r="N174" s="3">
        <f t="shared" si="21"/>
        <v>0</v>
      </c>
      <c r="O174" s="3">
        <f t="shared" si="22"/>
        <v>0</v>
      </c>
      <c r="P174" s="3">
        <f t="shared" si="23"/>
        <v>0</v>
      </c>
      <c r="Q174" s="3">
        <f t="shared" si="24"/>
        <v>0</v>
      </c>
      <c r="R174" s="3">
        <f t="shared" si="25"/>
        <v>0</v>
      </c>
      <c r="S174" s="3">
        <f t="shared" si="26"/>
        <v>0</v>
      </c>
    </row>
    <row r="175" spans="1:19" x14ac:dyDescent="0.2">
      <c r="A175" s="2">
        <f>CT!A175</f>
        <v>0</v>
      </c>
      <c r="B175" s="2">
        <f>IF(A175=0,0,VLOOKUP(A175,DM!$C$5:$G$500,2,0))</f>
        <v>0</v>
      </c>
      <c r="C175" s="2">
        <f>CT!C175</f>
        <v>0</v>
      </c>
      <c r="D175" s="2">
        <f>IF(C175=0,0,VLOOKUP(C175,DM!$C$5:$G$500,2,0))</f>
        <v>0</v>
      </c>
      <c r="E175" s="2">
        <f>IF(C175=0,0,VLOOKUP(C175,DM!$C$5:$G$500,3,0))</f>
        <v>0</v>
      </c>
      <c r="F175" s="3">
        <f>CT!F175</f>
        <v>0</v>
      </c>
      <c r="G175" s="3">
        <f>IF(C175=0,0,VLOOKUP(HS!C175,Xuat!$D$5:$K$1000,8,0))</f>
        <v>0</v>
      </c>
      <c r="H175" s="3">
        <f t="shared" si="18"/>
        <v>0</v>
      </c>
      <c r="I175" s="2">
        <f>IF(DM!B175=0,0,IF(DM!B175=1521,0,IF(DM!B175=1522,0,DM!C175)))</f>
        <v>0</v>
      </c>
      <c r="J175" s="3">
        <f t="shared" si="19"/>
        <v>0</v>
      </c>
      <c r="K175" s="3">
        <f t="shared" si="20"/>
        <v>0</v>
      </c>
      <c r="L175" s="3">
        <f>K175*Xuat!$M$3</f>
        <v>0</v>
      </c>
      <c r="M175" s="3">
        <f>IF(I175=0,0,SUMIF(Nhap!$F$5:$F$1000,HS!I175,Nhap!$I$5:$I$1000))</f>
        <v>0</v>
      </c>
      <c r="N175" s="3">
        <f t="shared" si="21"/>
        <v>0</v>
      </c>
      <c r="O175" s="3">
        <f t="shared" si="22"/>
        <v>0</v>
      </c>
      <c r="P175" s="3">
        <f t="shared" si="23"/>
        <v>0</v>
      </c>
      <c r="Q175" s="3">
        <f t="shared" si="24"/>
        <v>0</v>
      </c>
      <c r="R175" s="3">
        <f t="shared" si="25"/>
        <v>0</v>
      </c>
      <c r="S175" s="3">
        <f t="shared" si="26"/>
        <v>0</v>
      </c>
    </row>
    <row r="176" spans="1:19" x14ac:dyDescent="0.2">
      <c r="A176" s="2">
        <f>CT!A176</f>
        <v>0</v>
      </c>
      <c r="B176" s="2">
        <f>IF(A176=0,0,VLOOKUP(A176,DM!$C$5:$G$500,2,0))</f>
        <v>0</v>
      </c>
      <c r="C176" s="2">
        <f>CT!C176</f>
        <v>0</v>
      </c>
      <c r="D176" s="2">
        <f>IF(C176=0,0,VLOOKUP(C176,DM!$C$5:$G$500,2,0))</f>
        <v>0</v>
      </c>
      <c r="E176" s="2">
        <f>IF(C176=0,0,VLOOKUP(C176,DM!$C$5:$G$500,3,0))</f>
        <v>0</v>
      </c>
      <c r="F176" s="3">
        <f>CT!F176</f>
        <v>0</v>
      </c>
      <c r="G176" s="3">
        <f>IF(C176=0,0,VLOOKUP(HS!C176,Xuat!$D$5:$K$1000,8,0))</f>
        <v>0</v>
      </c>
      <c r="H176" s="3">
        <f t="shared" si="18"/>
        <v>0</v>
      </c>
      <c r="I176" s="2">
        <f>IF(DM!B176=0,0,IF(DM!B176=1521,0,IF(DM!B176=1522,0,DM!C176)))</f>
        <v>0</v>
      </c>
      <c r="J176" s="3">
        <f t="shared" si="19"/>
        <v>0</v>
      </c>
      <c r="K176" s="3">
        <f t="shared" si="20"/>
        <v>0</v>
      </c>
      <c r="L176" s="3">
        <f>K176*Xuat!$M$3</f>
        <v>0</v>
      </c>
      <c r="M176" s="3">
        <f>IF(I176=0,0,SUMIF(Nhap!$F$5:$F$1000,HS!I176,Nhap!$I$5:$I$1000))</f>
        <v>0</v>
      </c>
      <c r="N176" s="3">
        <f t="shared" si="21"/>
        <v>0</v>
      </c>
      <c r="O176" s="3">
        <f t="shared" si="22"/>
        <v>0</v>
      </c>
      <c r="P176" s="3">
        <f t="shared" si="23"/>
        <v>0</v>
      </c>
      <c r="Q176" s="3">
        <f t="shared" si="24"/>
        <v>0</v>
      </c>
      <c r="R176" s="3">
        <f t="shared" si="25"/>
        <v>0</v>
      </c>
      <c r="S176" s="3">
        <f t="shared" si="26"/>
        <v>0</v>
      </c>
    </row>
    <row r="177" spans="1:19" x14ac:dyDescent="0.2">
      <c r="A177" s="2">
        <f>CT!A177</f>
        <v>0</v>
      </c>
      <c r="B177" s="2">
        <f>IF(A177=0,0,VLOOKUP(A177,DM!$C$5:$G$500,2,0))</f>
        <v>0</v>
      </c>
      <c r="C177" s="2">
        <f>CT!C177</f>
        <v>0</v>
      </c>
      <c r="D177" s="2">
        <f>IF(C177=0,0,VLOOKUP(C177,DM!$C$5:$G$500,2,0))</f>
        <v>0</v>
      </c>
      <c r="E177" s="2">
        <f>IF(C177=0,0,VLOOKUP(C177,DM!$C$5:$G$500,3,0))</f>
        <v>0</v>
      </c>
      <c r="F177" s="3">
        <f>CT!F177</f>
        <v>0</v>
      </c>
      <c r="G177" s="3">
        <f>IF(C177=0,0,VLOOKUP(HS!C177,Xuat!$D$5:$K$1000,8,0))</f>
        <v>0</v>
      </c>
      <c r="H177" s="3">
        <f t="shared" si="18"/>
        <v>0</v>
      </c>
      <c r="I177" s="2">
        <f>IF(DM!B177=0,0,IF(DM!B177=1521,0,IF(DM!B177=1522,0,DM!C177)))</f>
        <v>0</v>
      </c>
      <c r="J177" s="3">
        <f t="shared" si="19"/>
        <v>0</v>
      </c>
      <c r="K177" s="3">
        <f t="shared" si="20"/>
        <v>0</v>
      </c>
      <c r="L177" s="3">
        <f>K177*Xuat!$M$3</f>
        <v>0</v>
      </c>
      <c r="M177" s="3">
        <f>IF(I177=0,0,SUMIF(Nhap!$F$5:$F$1000,HS!I177,Nhap!$I$5:$I$1000))</f>
        <v>0</v>
      </c>
      <c r="N177" s="3">
        <f t="shared" si="21"/>
        <v>0</v>
      </c>
      <c r="O177" s="3">
        <f t="shared" si="22"/>
        <v>0</v>
      </c>
      <c r="P177" s="3">
        <f t="shared" si="23"/>
        <v>0</v>
      </c>
      <c r="Q177" s="3">
        <f t="shared" si="24"/>
        <v>0</v>
      </c>
      <c r="R177" s="3">
        <f t="shared" si="25"/>
        <v>0</v>
      </c>
      <c r="S177" s="3">
        <f t="shared" si="26"/>
        <v>0</v>
      </c>
    </row>
    <row r="178" spans="1:19" x14ac:dyDescent="0.2">
      <c r="A178" s="2">
        <f>CT!A178</f>
        <v>0</v>
      </c>
      <c r="B178" s="2">
        <f>IF(A178=0,0,VLOOKUP(A178,DM!$C$5:$G$500,2,0))</f>
        <v>0</v>
      </c>
      <c r="C178" s="2">
        <f>CT!C178</f>
        <v>0</v>
      </c>
      <c r="D178" s="2">
        <f>IF(C178=0,0,VLOOKUP(C178,DM!$C$5:$G$500,2,0))</f>
        <v>0</v>
      </c>
      <c r="E178" s="2">
        <f>IF(C178=0,0,VLOOKUP(C178,DM!$C$5:$G$500,3,0))</f>
        <v>0</v>
      </c>
      <c r="F178" s="3">
        <f>CT!F178</f>
        <v>0</v>
      </c>
      <c r="G178" s="3">
        <f>IF(C178=0,0,VLOOKUP(HS!C178,Xuat!$D$5:$K$1000,8,0))</f>
        <v>0</v>
      </c>
      <c r="H178" s="3">
        <f t="shared" si="18"/>
        <v>0</v>
      </c>
      <c r="I178" s="2">
        <f>IF(DM!B178=0,0,IF(DM!B178=1521,0,IF(DM!B178=1522,0,DM!C178)))</f>
        <v>0</v>
      </c>
      <c r="J178" s="3">
        <f t="shared" si="19"/>
        <v>0</v>
      </c>
      <c r="K178" s="3">
        <f t="shared" si="20"/>
        <v>0</v>
      </c>
      <c r="L178" s="3">
        <f>K178*Xuat!$M$3</f>
        <v>0</v>
      </c>
      <c r="M178" s="3">
        <f>IF(I178=0,0,SUMIF(Nhap!$F$5:$F$1000,HS!I178,Nhap!$I$5:$I$1000))</f>
        <v>0</v>
      </c>
      <c r="N178" s="3">
        <f t="shared" si="21"/>
        <v>0</v>
      </c>
      <c r="O178" s="3">
        <f t="shared" si="22"/>
        <v>0</v>
      </c>
      <c r="P178" s="3">
        <f t="shared" si="23"/>
        <v>0</v>
      </c>
      <c r="Q178" s="3">
        <f t="shared" si="24"/>
        <v>0</v>
      </c>
      <c r="R178" s="3">
        <f t="shared" si="25"/>
        <v>0</v>
      </c>
      <c r="S178" s="3">
        <f t="shared" si="26"/>
        <v>0</v>
      </c>
    </row>
    <row r="179" spans="1:19" x14ac:dyDescent="0.2">
      <c r="A179" s="2">
        <f>CT!A179</f>
        <v>0</v>
      </c>
      <c r="B179" s="2">
        <f>IF(A179=0,0,VLOOKUP(A179,DM!$C$5:$G$500,2,0))</f>
        <v>0</v>
      </c>
      <c r="C179" s="2">
        <f>CT!C179</f>
        <v>0</v>
      </c>
      <c r="D179" s="2">
        <f>IF(C179=0,0,VLOOKUP(C179,DM!$C$5:$G$500,2,0))</f>
        <v>0</v>
      </c>
      <c r="E179" s="2">
        <f>IF(C179=0,0,VLOOKUP(C179,DM!$C$5:$G$500,3,0))</f>
        <v>0</v>
      </c>
      <c r="F179" s="3">
        <f>CT!F179</f>
        <v>0</v>
      </c>
      <c r="G179" s="3">
        <f>IF(C179=0,0,VLOOKUP(HS!C179,Xuat!$D$5:$K$1000,8,0))</f>
        <v>0</v>
      </c>
      <c r="H179" s="3">
        <f t="shared" si="18"/>
        <v>0</v>
      </c>
      <c r="I179" s="2">
        <f>IF(DM!B179=0,0,IF(DM!B179=1521,0,IF(DM!B179=1522,0,DM!C179)))</f>
        <v>0</v>
      </c>
      <c r="J179" s="3">
        <f t="shared" si="19"/>
        <v>0</v>
      </c>
      <c r="K179" s="3">
        <f t="shared" si="20"/>
        <v>0</v>
      </c>
      <c r="L179" s="3">
        <f>K179*Xuat!$M$3</f>
        <v>0</v>
      </c>
      <c r="M179" s="3">
        <f>IF(I179=0,0,SUMIF(Nhap!$F$5:$F$1000,HS!I179,Nhap!$I$5:$I$1000))</f>
        <v>0</v>
      </c>
      <c r="N179" s="3">
        <f t="shared" si="21"/>
        <v>0</v>
      </c>
      <c r="O179" s="3">
        <f t="shared" si="22"/>
        <v>0</v>
      </c>
      <c r="P179" s="3">
        <f t="shared" si="23"/>
        <v>0</v>
      </c>
      <c r="Q179" s="3">
        <f t="shared" si="24"/>
        <v>0</v>
      </c>
      <c r="R179" s="3">
        <f t="shared" si="25"/>
        <v>0</v>
      </c>
      <c r="S179" s="3">
        <f t="shared" si="26"/>
        <v>0</v>
      </c>
    </row>
    <row r="180" spans="1:19" x14ac:dyDescent="0.2">
      <c r="A180" s="2">
        <f>CT!A180</f>
        <v>0</v>
      </c>
      <c r="B180" s="2">
        <f>IF(A180=0,0,VLOOKUP(A180,DM!$C$5:$G$500,2,0))</f>
        <v>0</v>
      </c>
      <c r="C180" s="2">
        <f>CT!C180</f>
        <v>0</v>
      </c>
      <c r="D180" s="2">
        <f>IF(C180=0,0,VLOOKUP(C180,DM!$C$5:$G$500,2,0))</f>
        <v>0</v>
      </c>
      <c r="E180" s="2">
        <f>IF(C180=0,0,VLOOKUP(C180,DM!$C$5:$G$500,3,0))</f>
        <v>0</v>
      </c>
      <c r="F180" s="3">
        <f>CT!F180</f>
        <v>0</v>
      </c>
      <c r="G180" s="3">
        <f>IF(C180=0,0,VLOOKUP(HS!C180,Xuat!$D$5:$K$1000,8,0))</f>
        <v>0</v>
      </c>
      <c r="H180" s="3">
        <f t="shared" si="18"/>
        <v>0</v>
      </c>
      <c r="I180" s="2">
        <f>IF(DM!B180=0,0,IF(DM!B180=1521,0,IF(DM!B180=1522,0,DM!C180)))</f>
        <v>0</v>
      </c>
      <c r="J180" s="3">
        <f t="shared" si="19"/>
        <v>0</v>
      </c>
      <c r="K180" s="3">
        <f t="shared" si="20"/>
        <v>0</v>
      </c>
      <c r="L180" s="3">
        <f>K180*Xuat!$M$3</f>
        <v>0</v>
      </c>
      <c r="M180" s="3">
        <f>IF(I180=0,0,SUMIF(Nhap!$F$5:$F$1000,HS!I180,Nhap!$I$5:$I$1000))</f>
        <v>0</v>
      </c>
      <c r="N180" s="3">
        <f t="shared" si="21"/>
        <v>0</v>
      </c>
      <c r="O180" s="3">
        <f t="shared" si="22"/>
        <v>0</v>
      </c>
      <c r="P180" s="3">
        <f t="shared" si="23"/>
        <v>0</v>
      </c>
      <c r="Q180" s="3">
        <f t="shared" si="24"/>
        <v>0</v>
      </c>
      <c r="R180" s="3">
        <f t="shared" si="25"/>
        <v>0</v>
      </c>
      <c r="S180" s="3">
        <f t="shared" si="26"/>
        <v>0</v>
      </c>
    </row>
    <row r="181" spans="1:19" x14ac:dyDescent="0.2">
      <c r="A181" s="2">
        <f>CT!A181</f>
        <v>0</v>
      </c>
      <c r="B181" s="2">
        <f>IF(A181=0,0,VLOOKUP(A181,DM!$C$5:$G$500,2,0))</f>
        <v>0</v>
      </c>
      <c r="C181" s="2">
        <f>CT!C181</f>
        <v>0</v>
      </c>
      <c r="D181" s="2">
        <f>IF(C181=0,0,VLOOKUP(C181,DM!$C$5:$G$500,2,0))</f>
        <v>0</v>
      </c>
      <c r="E181" s="2">
        <f>IF(C181=0,0,VLOOKUP(C181,DM!$C$5:$G$500,3,0))</f>
        <v>0</v>
      </c>
      <c r="F181" s="3">
        <f>CT!F181</f>
        <v>0</v>
      </c>
      <c r="G181" s="3">
        <f>IF(C181=0,0,VLOOKUP(HS!C181,Xuat!$D$5:$K$1000,8,0))</f>
        <v>0</v>
      </c>
      <c r="H181" s="3">
        <f t="shared" si="18"/>
        <v>0</v>
      </c>
      <c r="I181" s="2">
        <f>IF(DM!B181=0,0,IF(DM!B181=1521,0,IF(DM!B181=1522,0,DM!C181)))</f>
        <v>0</v>
      </c>
      <c r="J181" s="3">
        <f t="shared" si="19"/>
        <v>0</v>
      </c>
      <c r="K181" s="3">
        <f t="shared" si="20"/>
        <v>0</v>
      </c>
      <c r="L181" s="3">
        <f>K181*Xuat!$M$3</f>
        <v>0</v>
      </c>
      <c r="M181" s="3">
        <f>IF(I181=0,0,SUMIF(Nhap!$F$5:$F$1000,HS!I181,Nhap!$I$5:$I$1000))</f>
        <v>0</v>
      </c>
      <c r="N181" s="3">
        <f t="shared" si="21"/>
        <v>0</v>
      </c>
      <c r="O181" s="3">
        <f t="shared" si="22"/>
        <v>0</v>
      </c>
      <c r="P181" s="3">
        <f t="shared" si="23"/>
        <v>0</v>
      </c>
      <c r="Q181" s="3">
        <f t="shared" si="24"/>
        <v>0</v>
      </c>
      <c r="R181" s="3">
        <f t="shared" si="25"/>
        <v>0</v>
      </c>
      <c r="S181" s="3">
        <f t="shared" si="26"/>
        <v>0</v>
      </c>
    </row>
    <row r="182" spans="1:19" x14ac:dyDescent="0.2">
      <c r="A182" s="2">
        <f>CT!A182</f>
        <v>0</v>
      </c>
      <c r="B182" s="2">
        <f>IF(A182=0,0,VLOOKUP(A182,DM!$C$5:$G$500,2,0))</f>
        <v>0</v>
      </c>
      <c r="C182" s="2">
        <f>CT!C182</f>
        <v>0</v>
      </c>
      <c r="D182" s="2">
        <f>IF(C182=0,0,VLOOKUP(C182,DM!$C$5:$G$500,2,0))</f>
        <v>0</v>
      </c>
      <c r="E182" s="2">
        <f>IF(C182=0,0,VLOOKUP(C182,DM!$C$5:$G$500,3,0))</f>
        <v>0</v>
      </c>
      <c r="F182" s="3">
        <f>CT!F182</f>
        <v>0</v>
      </c>
      <c r="G182" s="3">
        <f>IF(C182=0,0,VLOOKUP(HS!C182,Xuat!$D$5:$K$1000,8,0))</f>
        <v>0</v>
      </c>
      <c r="H182" s="3">
        <f t="shared" si="18"/>
        <v>0</v>
      </c>
      <c r="I182" s="2">
        <f>IF(DM!B182=0,0,IF(DM!B182=1521,0,IF(DM!B182=1522,0,DM!C182)))</f>
        <v>0</v>
      </c>
      <c r="J182" s="3">
        <f t="shared" si="19"/>
        <v>0</v>
      </c>
      <c r="K182" s="3">
        <f t="shared" si="20"/>
        <v>0</v>
      </c>
      <c r="L182" s="3">
        <f>K182*Xuat!$M$3</f>
        <v>0</v>
      </c>
      <c r="M182" s="3">
        <f>IF(I182=0,0,SUMIF(Nhap!$F$5:$F$1000,HS!I182,Nhap!$I$5:$I$1000))</f>
        <v>0</v>
      </c>
      <c r="N182" s="3">
        <f t="shared" si="21"/>
        <v>0</v>
      </c>
      <c r="O182" s="3">
        <f t="shared" si="22"/>
        <v>0</v>
      </c>
      <c r="P182" s="3">
        <f t="shared" si="23"/>
        <v>0</v>
      </c>
      <c r="Q182" s="3">
        <f t="shared" si="24"/>
        <v>0</v>
      </c>
      <c r="R182" s="3">
        <f t="shared" si="25"/>
        <v>0</v>
      </c>
      <c r="S182" s="3">
        <f t="shared" si="26"/>
        <v>0</v>
      </c>
    </row>
    <row r="183" spans="1:19" x14ac:dyDescent="0.2">
      <c r="A183" s="2">
        <f>CT!A183</f>
        <v>0</v>
      </c>
      <c r="B183" s="2">
        <f>IF(A183=0,0,VLOOKUP(A183,DM!$C$5:$G$500,2,0))</f>
        <v>0</v>
      </c>
      <c r="C183" s="2">
        <f>CT!C183</f>
        <v>0</v>
      </c>
      <c r="D183" s="2">
        <f>IF(C183=0,0,VLOOKUP(C183,DM!$C$5:$G$500,2,0))</f>
        <v>0</v>
      </c>
      <c r="E183" s="2">
        <f>IF(C183=0,0,VLOOKUP(C183,DM!$C$5:$G$500,3,0))</f>
        <v>0</v>
      </c>
      <c r="F183" s="3">
        <f>CT!F183</f>
        <v>0</v>
      </c>
      <c r="G183" s="3">
        <f>IF(C183=0,0,VLOOKUP(HS!C183,Xuat!$D$5:$K$1000,8,0))</f>
        <v>0</v>
      </c>
      <c r="H183" s="3">
        <f t="shared" si="18"/>
        <v>0</v>
      </c>
      <c r="I183" s="2">
        <f>IF(DM!B183=0,0,IF(DM!B183=1521,0,IF(DM!B183=1522,0,DM!C183)))</f>
        <v>0</v>
      </c>
      <c r="J183" s="3">
        <f t="shared" si="19"/>
        <v>0</v>
      </c>
      <c r="K183" s="3">
        <f t="shared" si="20"/>
        <v>0</v>
      </c>
      <c r="L183" s="3">
        <f>K183*Xuat!$M$3</f>
        <v>0</v>
      </c>
      <c r="M183" s="3">
        <f>IF(I183=0,0,SUMIF(Nhap!$F$5:$F$1000,HS!I183,Nhap!$I$5:$I$1000))</f>
        <v>0</v>
      </c>
      <c r="N183" s="3">
        <f t="shared" si="21"/>
        <v>0</v>
      </c>
      <c r="O183" s="3">
        <f t="shared" si="22"/>
        <v>0</v>
      </c>
      <c r="P183" s="3">
        <f t="shared" si="23"/>
        <v>0</v>
      </c>
      <c r="Q183" s="3">
        <f t="shared" si="24"/>
        <v>0</v>
      </c>
      <c r="R183" s="3">
        <f t="shared" si="25"/>
        <v>0</v>
      </c>
      <c r="S183" s="3">
        <f t="shared" si="26"/>
        <v>0</v>
      </c>
    </row>
    <row r="184" spans="1:19" x14ac:dyDescent="0.2">
      <c r="A184" s="2">
        <f>CT!A184</f>
        <v>0</v>
      </c>
      <c r="B184" s="2">
        <f>IF(A184=0,0,VLOOKUP(A184,DM!$C$5:$G$500,2,0))</f>
        <v>0</v>
      </c>
      <c r="C184" s="2">
        <f>CT!C184</f>
        <v>0</v>
      </c>
      <c r="D184" s="2">
        <f>IF(C184=0,0,VLOOKUP(C184,DM!$C$5:$G$500,2,0))</f>
        <v>0</v>
      </c>
      <c r="E184" s="2">
        <f>IF(C184=0,0,VLOOKUP(C184,DM!$C$5:$G$500,3,0))</f>
        <v>0</v>
      </c>
      <c r="F184" s="3">
        <f>CT!F184</f>
        <v>0</v>
      </c>
      <c r="G184" s="3">
        <f>IF(C184=0,0,VLOOKUP(HS!C184,Xuat!$D$5:$K$1000,8,0))</f>
        <v>0</v>
      </c>
      <c r="H184" s="3">
        <f t="shared" si="18"/>
        <v>0</v>
      </c>
      <c r="I184" s="2">
        <f>IF(DM!B184=0,0,IF(DM!B184=1521,0,IF(DM!B184=1522,0,DM!C184)))</f>
        <v>0</v>
      </c>
      <c r="J184" s="3">
        <f t="shared" si="19"/>
        <v>0</v>
      </c>
      <c r="K184" s="3">
        <f t="shared" si="20"/>
        <v>0</v>
      </c>
      <c r="L184" s="3">
        <f>K184*Xuat!$M$3</f>
        <v>0</v>
      </c>
      <c r="M184" s="3">
        <f>IF(I184=0,0,SUMIF(Nhap!$F$5:$F$1000,HS!I184,Nhap!$I$5:$I$1000))</f>
        <v>0</v>
      </c>
      <c r="N184" s="3">
        <f t="shared" si="21"/>
        <v>0</v>
      </c>
      <c r="O184" s="3">
        <f t="shared" si="22"/>
        <v>0</v>
      </c>
      <c r="P184" s="3">
        <f t="shared" si="23"/>
        <v>0</v>
      </c>
      <c r="Q184" s="3">
        <f t="shared" si="24"/>
        <v>0</v>
      </c>
      <c r="R184" s="3">
        <f t="shared" si="25"/>
        <v>0</v>
      </c>
      <c r="S184" s="3">
        <f t="shared" si="26"/>
        <v>0</v>
      </c>
    </row>
    <row r="185" spans="1:19" x14ac:dyDescent="0.2">
      <c r="A185" s="2">
        <f>CT!A185</f>
        <v>0</v>
      </c>
      <c r="B185" s="2">
        <f>IF(A185=0,0,VLOOKUP(A185,DM!$C$5:$G$500,2,0))</f>
        <v>0</v>
      </c>
      <c r="C185" s="2">
        <f>CT!C185</f>
        <v>0</v>
      </c>
      <c r="D185" s="2">
        <f>IF(C185=0,0,VLOOKUP(C185,DM!$C$5:$G$500,2,0))</f>
        <v>0</v>
      </c>
      <c r="E185" s="2">
        <f>IF(C185=0,0,VLOOKUP(C185,DM!$C$5:$G$500,3,0))</f>
        <v>0</v>
      </c>
      <c r="F185" s="3">
        <f>CT!F185</f>
        <v>0</v>
      </c>
      <c r="G185" s="3">
        <f>IF(C185=0,0,VLOOKUP(HS!C185,Xuat!$D$5:$K$1000,8,0))</f>
        <v>0</v>
      </c>
      <c r="H185" s="3">
        <f t="shared" si="18"/>
        <v>0</v>
      </c>
      <c r="I185" s="2">
        <f>IF(DM!B185=0,0,IF(DM!B185=1521,0,IF(DM!B185=1522,0,DM!C185)))</f>
        <v>0</v>
      </c>
      <c r="J185" s="3">
        <f t="shared" si="19"/>
        <v>0</v>
      </c>
      <c r="K185" s="3">
        <f t="shared" si="20"/>
        <v>0</v>
      </c>
      <c r="L185" s="3">
        <f>K185*Xuat!$M$3</f>
        <v>0</v>
      </c>
      <c r="M185" s="3">
        <f>IF(I185=0,0,SUMIF(Nhap!$F$5:$F$1000,HS!I185,Nhap!$I$5:$I$1000))</f>
        <v>0</v>
      </c>
      <c r="N185" s="3">
        <f t="shared" si="21"/>
        <v>0</v>
      </c>
      <c r="O185" s="3">
        <f t="shared" si="22"/>
        <v>0</v>
      </c>
      <c r="P185" s="3">
        <f t="shared" si="23"/>
        <v>0</v>
      </c>
      <c r="Q185" s="3">
        <f t="shared" si="24"/>
        <v>0</v>
      </c>
      <c r="R185" s="3">
        <f t="shared" si="25"/>
        <v>0</v>
      </c>
      <c r="S185" s="3">
        <f t="shared" si="26"/>
        <v>0</v>
      </c>
    </row>
    <row r="186" spans="1:19" x14ac:dyDescent="0.2">
      <c r="A186" s="2">
        <f>CT!A186</f>
        <v>0</v>
      </c>
      <c r="B186" s="2">
        <f>IF(A186=0,0,VLOOKUP(A186,DM!$C$5:$G$500,2,0))</f>
        <v>0</v>
      </c>
      <c r="C186" s="2">
        <f>CT!C186</f>
        <v>0</v>
      </c>
      <c r="D186" s="2">
        <f>IF(C186=0,0,VLOOKUP(C186,DM!$C$5:$G$500,2,0))</f>
        <v>0</v>
      </c>
      <c r="E186" s="2">
        <f>IF(C186=0,0,VLOOKUP(C186,DM!$C$5:$G$500,3,0))</f>
        <v>0</v>
      </c>
      <c r="F186" s="3">
        <f>CT!F186</f>
        <v>0</v>
      </c>
      <c r="G186" s="3">
        <f>IF(C186=0,0,VLOOKUP(HS!C186,Xuat!$D$5:$K$1000,8,0))</f>
        <v>0</v>
      </c>
      <c r="H186" s="3">
        <f t="shared" si="18"/>
        <v>0</v>
      </c>
      <c r="I186" s="2">
        <f>IF(DM!B186=0,0,IF(DM!B186=1521,0,IF(DM!B186=1522,0,DM!C186)))</f>
        <v>0</v>
      </c>
      <c r="J186" s="3">
        <f t="shared" si="19"/>
        <v>0</v>
      </c>
      <c r="K186" s="3">
        <f t="shared" si="20"/>
        <v>0</v>
      </c>
      <c r="L186" s="3">
        <f>K186*Xuat!$M$3</f>
        <v>0</v>
      </c>
      <c r="M186" s="3">
        <f>IF(I186=0,0,SUMIF(Nhap!$F$5:$F$1000,HS!I186,Nhap!$I$5:$I$1000))</f>
        <v>0</v>
      </c>
      <c r="N186" s="3">
        <f t="shared" si="21"/>
        <v>0</v>
      </c>
      <c r="O186" s="3">
        <f t="shared" si="22"/>
        <v>0</v>
      </c>
      <c r="P186" s="3">
        <f t="shared" si="23"/>
        <v>0</v>
      </c>
      <c r="Q186" s="3">
        <f t="shared" si="24"/>
        <v>0</v>
      </c>
      <c r="R186" s="3">
        <f t="shared" si="25"/>
        <v>0</v>
      </c>
      <c r="S186" s="3">
        <f t="shared" si="26"/>
        <v>0</v>
      </c>
    </row>
    <row r="187" spans="1:19" x14ac:dyDescent="0.2">
      <c r="A187" s="2">
        <f>CT!A187</f>
        <v>0</v>
      </c>
      <c r="B187" s="2">
        <f>IF(A187=0,0,VLOOKUP(A187,DM!$C$5:$G$500,2,0))</f>
        <v>0</v>
      </c>
      <c r="C187" s="2">
        <f>CT!C187</f>
        <v>0</v>
      </c>
      <c r="D187" s="2">
        <f>IF(C187=0,0,VLOOKUP(C187,DM!$C$5:$G$500,2,0))</f>
        <v>0</v>
      </c>
      <c r="E187" s="2">
        <f>IF(C187=0,0,VLOOKUP(C187,DM!$C$5:$G$500,3,0))</f>
        <v>0</v>
      </c>
      <c r="F187" s="3">
        <f>CT!F187</f>
        <v>0</v>
      </c>
      <c r="G187" s="3">
        <f>IF(C187=0,0,VLOOKUP(HS!C187,Xuat!$D$5:$K$1000,8,0))</f>
        <v>0</v>
      </c>
      <c r="H187" s="3">
        <f t="shared" si="18"/>
        <v>0</v>
      </c>
      <c r="I187" s="2">
        <f>IF(DM!B187=0,0,IF(DM!B187=1521,0,IF(DM!B187=1522,0,DM!C187)))</f>
        <v>0</v>
      </c>
      <c r="J187" s="3">
        <f t="shared" si="19"/>
        <v>0</v>
      </c>
      <c r="K187" s="3">
        <f t="shared" si="20"/>
        <v>0</v>
      </c>
      <c r="L187" s="3">
        <f>K187*Xuat!$M$3</f>
        <v>0</v>
      </c>
      <c r="M187" s="3">
        <f>IF(I187=0,0,SUMIF(Nhap!$F$5:$F$1000,HS!I187,Nhap!$I$5:$I$1000))</f>
        <v>0</v>
      </c>
      <c r="N187" s="3">
        <f t="shared" si="21"/>
        <v>0</v>
      </c>
      <c r="O187" s="3">
        <f t="shared" si="22"/>
        <v>0</v>
      </c>
      <c r="P187" s="3">
        <f t="shared" si="23"/>
        <v>0</v>
      </c>
      <c r="Q187" s="3">
        <f t="shared" si="24"/>
        <v>0</v>
      </c>
      <c r="R187" s="3">
        <f t="shared" si="25"/>
        <v>0</v>
      </c>
      <c r="S187" s="3">
        <f t="shared" si="26"/>
        <v>0</v>
      </c>
    </row>
    <row r="188" spans="1:19" x14ac:dyDescent="0.2">
      <c r="A188" s="2">
        <f>CT!A188</f>
        <v>0</v>
      </c>
      <c r="B188" s="2">
        <f>IF(A188=0,0,VLOOKUP(A188,DM!$C$5:$G$500,2,0))</f>
        <v>0</v>
      </c>
      <c r="C188" s="2">
        <f>CT!C188</f>
        <v>0</v>
      </c>
      <c r="D188" s="2">
        <f>IF(C188=0,0,VLOOKUP(C188,DM!$C$5:$G$500,2,0))</f>
        <v>0</v>
      </c>
      <c r="E188" s="2">
        <f>IF(C188=0,0,VLOOKUP(C188,DM!$C$5:$G$500,3,0))</f>
        <v>0</v>
      </c>
      <c r="F188" s="3">
        <f>CT!F188</f>
        <v>0</v>
      </c>
      <c r="G188" s="3">
        <f>IF(C188=0,0,VLOOKUP(HS!C188,Xuat!$D$5:$K$1000,8,0))</f>
        <v>0</v>
      </c>
      <c r="H188" s="3">
        <f t="shared" si="18"/>
        <v>0</v>
      </c>
      <c r="I188" s="2">
        <f>IF(DM!B188=0,0,IF(DM!B188=1521,0,IF(DM!B188=1522,0,DM!C188)))</f>
        <v>0</v>
      </c>
      <c r="J188" s="3">
        <f t="shared" si="19"/>
        <v>0</v>
      </c>
      <c r="K188" s="3">
        <f t="shared" si="20"/>
        <v>0</v>
      </c>
      <c r="L188" s="3">
        <f>K188*Xuat!$M$3</f>
        <v>0</v>
      </c>
      <c r="M188" s="3">
        <f>IF(I188=0,0,SUMIF(Nhap!$F$5:$F$1000,HS!I188,Nhap!$I$5:$I$1000))</f>
        <v>0</v>
      </c>
      <c r="N188" s="3">
        <f t="shared" si="21"/>
        <v>0</v>
      </c>
      <c r="O188" s="3">
        <f t="shared" si="22"/>
        <v>0</v>
      </c>
      <c r="P188" s="3">
        <f t="shared" si="23"/>
        <v>0</v>
      </c>
      <c r="Q188" s="3">
        <f t="shared" si="24"/>
        <v>0</v>
      </c>
      <c r="R188" s="3">
        <f t="shared" si="25"/>
        <v>0</v>
      </c>
      <c r="S188" s="3">
        <f t="shared" si="26"/>
        <v>0</v>
      </c>
    </row>
    <row r="189" spans="1:19" x14ac:dyDescent="0.2">
      <c r="A189" s="2">
        <f>CT!A189</f>
        <v>0</v>
      </c>
      <c r="B189" s="2">
        <f>IF(A189=0,0,VLOOKUP(A189,DM!$C$5:$G$500,2,0))</f>
        <v>0</v>
      </c>
      <c r="C189" s="2">
        <f>CT!C189</f>
        <v>0</v>
      </c>
      <c r="D189" s="2">
        <f>IF(C189=0,0,VLOOKUP(C189,DM!$C$5:$G$500,2,0))</f>
        <v>0</v>
      </c>
      <c r="E189" s="2">
        <f>IF(C189=0,0,VLOOKUP(C189,DM!$C$5:$G$500,3,0))</f>
        <v>0</v>
      </c>
      <c r="F189" s="3">
        <f>CT!F189</f>
        <v>0</v>
      </c>
      <c r="G189" s="3">
        <f>IF(C189=0,0,VLOOKUP(HS!C189,Xuat!$D$5:$K$1000,8,0))</f>
        <v>0</v>
      </c>
      <c r="H189" s="3">
        <f t="shared" si="18"/>
        <v>0</v>
      </c>
      <c r="I189" s="2">
        <f>IF(DM!B189=0,0,IF(DM!B189=1521,0,IF(DM!B189=1522,0,DM!C189)))</f>
        <v>0</v>
      </c>
      <c r="J189" s="3">
        <f t="shared" si="19"/>
        <v>0</v>
      </c>
      <c r="K189" s="3">
        <f t="shared" si="20"/>
        <v>0</v>
      </c>
      <c r="L189" s="3">
        <f>K189*Xuat!$M$3</f>
        <v>0</v>
      </c>
      <c r="M189" s="3">
        <f>IF(I189=0,0,SUMIF(Nhap!$F$5:$F$1000,HS!I189,Nhap!$I$5:$I$1000))</f>
        <v>0</v>
      </c>
      <c r="N189" s="3">
        <f t="shared" si="21"/>
        <v>0</v>
      </c>
      <c r="O189" s="3">
        <f t="shared" si="22"/>
        <v>0</v>
      </c>
      <c r="P189" s="3">
        <f t="shared" si="23"/>
        <v>0</v>
      </c>
      <c r="Q189" s="3">
        <f t="shared" si="24"/>
        <v>0</v>
      </c>
      <c r="R189" s="3">
        <f t="shared" si="25"/>
        <v>0</v>
      </c>
      <c r="S189" s="3">
        <f t="shared" si="26"/>
        <v>0</v>
      </c>
    </row>
    <row r="190" spans="1:19" x14ac:dyDescent="0.2">
      <c r="A190" s="2">
        <f>CT!A190</f>
        <v>0</v>
      </c>
      <c r="B190" s="2">
        <f>IF(A190=0,0,VLOOKUP(A190,DM!$C$5:$G$500,2,0))</f>
        <v>0</v>
      </c>
      <c r="C190" s="2">
        <f>CT!C190</f>
        <v>0</v>
      </c>
      <c r="D190" s="2">
        <f>IF(C190=0,0,VLOOKUP(C190,DM!$C$5:$G$500,2,0))</f>
        <v>0</v>
      </c>
      <c r="E190" s="2">
        <f>IF(C190=0,0,VLOOKUP(C190,DM!$C$5:$G$500,3,0))</f>
        <v>0</v>
      </c>
      <c r="F190" s="3">
        <f>CT!F190</f>
        <v>0</v>
      </c>
      <c r="G190" s="3">
        <f>IF(C190=0,0,VLOOKUP(HS!C190,Xuat!$D$5:$K$1000,8,0))</f>
        <v>0</v>
      </c>
      <c r="H190" s="3">
        <f t="shared" si="18"/>
        <v>0</v>
      </c>
      <c r="I190" s="2">
        <f>IF(DM!B190=0,0,IF(DM!B190=1521,0,IF(DM!B190=1522,0,DM!C190)))</f>
        <v>0</v>
      </c>
      <c r="J190" s="3">
        <f t="shared" si="19"/>
        <v>0</v>
      </c>
      <c r="K190" s="3">
        <f t="shared" si="20"/>
        <v>0</v>
      </c>
      <c r="L190" s="3">
        <f>K190*Xuat!$M$3</f>
        <v>0</v>
      </c>
      <c r="M190" s="3">
        <f>IF(I190=0,0,SUMIF(Nhap!$F$5:$F$1000,HS!I190,Nhap!$I$5:$I$1000))</f>
        <v>0</v>
      </c>
      <c r="N190" s="3">
        <f t="shared" si="21"/>
        <v>0</v>
      </c>
      <c r="O190" s="3">
        <f t="shared" si="22"/>
        <v>0</v>
      </c>
      <c r="P190" s="3">
        <f t="shared" si="23"/>
        <v>0</v>
      </c>
      <c r="Q190" s="3">
        <f t="shared" si="24"/>
        <v>0</v>
      </c>
      <c r="R190" s="3">
        <f t="shared" si="25"/>
        <v>0</v>
      </c>
      <c r="S190" s="3">
        <f t="shared" si="26"/>
        <v>0</v>
      </c>
    </row>
    <row r="191" spans="1:19" x14ac:dyDescent="0.2">
      <c r="A191" s="2">
        <f>CT!A191</f>
        <v>0</v>
      </c>
      <c r="B191" s="2">
        <f>IF(A191=0,0,VLOOKUP(A191,DM!$C$5:$G$500,2,0))</f>
        <v>0</v>
      </c>
      <c r="C191" s="2">
        <f>CT!C191</f>
        <v>0</v>
      </c>
      <c r="D191" s="2">
        <f>IF(C191=0,0,VLOOKUP(C191,DM!$C$5:$G$500,2,0))</f>
        <v>0</v>
      </c>
      <c r="E191" s="2">
        <f>IF(C191=0,0,VLOOKUP(C191,DM!$C$5:$G$500,3,0))</f>
        <v>0</v>
      </c>
      <c r="F191" s="3">
        <f>CT!F191</f>
        <v>0</v>
      </c>
      <c r="G191" s="3">
        <f>IF(C191=0,0,VLOOKUP(HS!C191,Xuat!$D$5:$K$1000,8,0))</f>
        <v>0</v>
      </c>
      <c r="H191" s="3">
        <f t="shared" si="18"/>
        <v>0</v>
      </c>
      <c r="I191" s="2">
        <f>IF(DM!B191=0,0,IF(DM!B191=1521,0,IF(DM!B191=1522,0,DM!C191)))</f>
        <v>0</v>
      </c>
      <c r="J191" s="3">
        <f t="shared" si="19"/>
        <v>0</v>
      </c>
      <c r="K191" s="3">
        <f t="shared" si="20"/>
        <v>0</v>
      </c>
      <c r="L191" s="3">
        <f>K191*Xuat!$M$3</f>
        <v>0</v>
      </c>
      <c r="M191" s="3">
        <f>IF(I191=0,0,SUMIF(Nhap!$F$5:$F$1000,HS!I191,Nhap!$I$5:$I$1000))</f>
        <v>0</v>
      </c>
      <c r="N191" s="3">
        <f t="shared" si="21"/>
        <v>0</v>
      </c>
      <c r="O191" s="3">
        <f t="shared" si="22"/>
        <v>0</v>
      </c>
      <c r="P191" s="3">
        <f t="shared" si="23"/>
        <v>0</v>
      </c>
      <c r="Q191" s="3">
        <f t="shared" si="24"/>
        <v>0</v>
      </c>
      <c r="R191" s="3">
        <f t="shared" si="25"/>
        <v>0</v>
      </c>
      <c r="S191" s="3">
        <f t="shared" si="26"/>
        <v>0</v>
      </c>
    </row>
    <row r="192" spans="1:19" x14ac:dyDescent="0.2">
      <c r="A192" s="2">
        <f>CT!A192</f>
        <v>0</v>
      </c>
      <c r="B192" s="2">
        <f>IF(A192=0,0,VLOOKUP(A192,DM!$C$5:$G$500,2,0))</f>
        <v>0</v>
      </c>
      <c r="C192" s="2">
        <f>CT!C192</f>
        <v>0</v>
      </c>
      <c r="D192" s="2">
        <f>IF(C192=0,0,VLOOKUP(C192,DM!$C$5:$G$500,2,0))</f>
        <v>0</v>
      </c>
      <c r="E192" s="2">
        <f>IF(C192=0,0,VLOOKUP(C192,DM!$C$5:$G$500,3,0))</f>
        <v>0</v>
      </c>
      <c r="F192" s="3">
        <f>CT!F192</f>
        <v>0</v>
      </c>
      <c r="G192" s="3">
        <f>IF(C192=0,0,VLOOKUP(HS!C192,Xuat!$D$5:$K$1000,8,0))</f>
        <v>0</v>
      </c>
      <c r="H192" s="3">
        <f t="shared" si="18"/>
        <v>0</v>
      </c>
      <c r="I192" s="2">
        <f>IF(DM!B192=0,0,IF(DM!B192=1521,0,IF(DM!B192=1522,0,DM!C192)))</f>
        <v>0</v>
      </c>
      <c r="J192" s="3">
        <f t="shared" si="19"/>
        <v>0</v>
      </c>
      <c r="K192" s="3">
        <f t="shared" si="20"/>
        <v>0</v>
      </c>
      <c r="L192" s="3">
        <f>K192*Xuat!$M$3</f>
        <v>0</v>
      </c>
      <c r="M192" s="3">
        <f>IF(I192=0,0,SUMIF(Nhap!$F$5:$F$1000,HS!I192,Nhap!$I$5:$I$1000))</f>
        <v>0</v>
      </c>
      <c r="N192" s="3">
        <f t="shared" si="21"/>
        <v>0</v>
      </c>
      <c r="O192" s="3">
        <f t="shared" si="22"/>
        <v>0</v>
      </c>
      <c r="P192" s="3">
        <f t="shared" si="23"/>
        <v>0</v>
      </c>
      <c r="Q192" s="3">
        <f t="shared" si="24"/>
        <v>0</v>
      </c>
      <c r="R192" s="3">
        <f t="shared" si="25"/>
        <v>0</v>
      </c>
      <c r="S192" s="3">
        <f t="shared" si="26"/>
        <v>0</v>
      </c>
    </row>
    <row r="193" spans="1:19" x14ac:dyDescent="0.2">
      <c r="A193" s="2">
        <f>CT!A193</f>
        <v>0</v>
      </c>
      <c r="B193" s="2">
        <f>IF(A193=0,0,VLOOKUP(A193,DM!$C$5:$G$500,2,0))</f>
        <v>0</v>
      </c>
      <c r="C193" s="2">
        <f>CT!C193</f>
        <v>0</v>
      </c>
      <c r="D193" s="2">
        <f>IF(C193=0,0,VLOOKUP(C193,DM!$C$5:$G$500,2,0))</f>
        <v>0</v>
      </c>
      <c r="E193" s="2">
        <f>IF(C193=0,0,VLOOKUP(C193,DM!$C$5:$G$500,3,0))</f>
        <v>0</v>
      </c>
      <c r="F193" s="3">
        <f>CT!F193</f>
        <v>0</v>
      </c>
      <c r="G193" s="3">
        <f>IF(C193=0,0,VLOOKUP(HS!C193,Xuat!$D$5:$K$1000,8,0))</f>
        <v>0</v>
      </c>
      <c r="H193" s="3">
        <f t="shared" si="18"/>
        <v>0</v>
      </c>
      <c r="I193" s="2">
        <f>IF(DM!B193=0,0,IF(DM!B193=1521,0,IF(DM!B193=1522,0,DM!C193)))</f>
        <v>0</v>
      </c>
      <c r="J193" s="3">
        <f t="shared" si="19"/>
        <v>0</v>
      </c>
      <c r="K193" s="3">
        <f t="shared" si="20"/>
        <v>0</v>
      </c>
      <c r="L193" s="3">
        <f>K193*Xuat!$M$3</f>
        <v>0</v>
      </c>
      <c r="M193" s="3">
        <f>IF(I193=0,0,SUMIF(Nhap!$F$5:$F$1000,HS!I193,Nhap!$I$5:$I$1000))</f>
        <v>0</v>
      </c>
      <c r="N193" s="3">
        <f t="shared" si="21"/>
        <v>0</v>
      </c>
      <c r="O193" s="3">
        <f t="shared" si="22"/>
        <v>0</v>
      </c>
      <c r="P193" s="3">
        <f t="shared" si="23"/>
        <v>0</v>
      </c>
      <c r="Q193" s="3">
        <f t="shared" si="24"/>
        <v>0</v>
      </c>
      <c r="R193" s="3">
        <f t="shared" si="25"/>
        <v>0</v>
      </c>
      <c r="S193" s="3">
        <f t="shared" si="26"/>
        <v>0</v>
      </c>
    </row>
    <row r="194" spans="1:19" x14ac:dyDescent="0.2">
      <c r="A194" s="2">
        <f>CT!A194</f>
        <v>0</v>
      </c>
      <c r="B194" s="2">
        <f>IF(A194=0,0,VLOOKUP(A194,DM!$C$5:$G$500,2,0))</f>
        <v>0</v>
      </c>
      <c r="C194" s="2">
        <f>CT!C194</f>
        <v>0</v>
      </c>
      <c r="D194" s="2">
        <f>IF(C194=0,0,VLOOKUP(C194,DM!$C$5:$G$500,2,0))</f>
        <v>0</v>
      </c>
      <c r="E194" s="2">
        <f>IF(C194=0,0,VLOOKUP(C194,DM!$C$5:$G$500,3,0))</f>
        <v>0</v>
      </c>
      <c r="F194" s="3">
        <f>CT!F194</f>
        <v>0</v>
      </c>
      <c r="G194" s="3">
        <f>IF(C194=0,0,VLOOKUP(HS!C194,Xuat!$D$5:$K$1000,8,0))</f>
        <v>0</v>
      </c>
      <c r="H194" s="3">
        <f t="shared" si="18"/>
        <v>0</v>
      </c>
      <c r="I194" s="2">
        <f>IF(DM!B194=0,0,IF(DM!B194=1521,0,IF(DM!B194=1522,0,DM!C194)))</f>
        <v>0</v>
      </c>
      <c r="J194" s="3">
        <f t="shared" si="19"/>
        <v>0</v>
      </c>
      <c r="K194" s="3">
        <f t="shared" si="20"/>
        <v>0</v>
      </c>
      <c r="L194" s="3">
        <f>K194*Xuat!$M$3</f>
        <v>0</v>
      </c>
      <c r="M194" s="3">
        <f>IF(I194=0,0,SUMIF(Nhap!$F$5:$F$1000,HS!I194,Nhap!$I$5:$I$1000))</f>
        <v>0</v>
      </c>
      <c r="N194" s="3">
        <f t="shared" si="21"/>
        <v>0</v>
      </c>
      <c r="O194" s="3">
        <f t="shared" si="22"/>
        <v>0</v>
      </c>
      <c r="P194" s="3">
        <f t="shared" si="23"/>
        <v>0</v>
      </c>
      <c r="Q194" s="3">
        <f t="shared" si="24"/>
        <v>0</v>
      </c>
      <c r="R194" s="3">
        <f t="shared" si="25"/>
        <v>0</v>
      </c>
      <c r="S194" s="3">
        <f t="shared" si="26"/>
        <v>0</v>
      </c>
    </row>
    <row r="195" spans="1:19" x14ac:dyDescent="0.2">
      <c r="A195" s="2">
        <f>CT!A195</f>
        <v>0</v>
      </c>
      <c r="B195" s="2">
        <f>IF(A195=0,0,VLOOKUP(A195,DM!$C$5:$G$500,2,0))</f>
        <v>0</v>
      </c>
      <c r="C195" s="2">
        <f>CT!C195</f>
        <v>0</v>
      </c>
      <c r="D195" s="2">
        <f>IF(C195=0,0,VLOOKUP(C195,DM!$C$5:$G$500,2,0))</f>
        <v>0</v>
      </c>
      <c r="E195" s="2">
        <f>IF(C195=0,0,VLOOKUP(C195,DM!$C$5:$G$500,3,0))</f>
        <v>0</v>
      </c>
      <c r="F195" s="3">
        <f>CT!F195</f>
        <v>0</v>
      </c>
      <c r="G195" s="3">
        <f>IF(C195=0,0,VLOOKUP(HS!C195,Xuat!$D$5:$K$1000,8,0))</f>
        <v>0</v>
      </c>
      <c r="H195" s="3">
        <f t="shared" si="18"/>
        <v>0</v>
      </c>
      <c r="I195" s="2">
        <f>IF(DM!B195=0,0,IF(DM!B195=1521,0,IF(DM!B195=1522,0,DM!C195)))</f>
        <v>0</v>
      </c>
      <c r="J195" s="3">
        <f t="shared" si="19"/>
        <v>0</v>
      </c>
      <c r="K195" s="3">
        <f t="shared" si="20"/>
        <v>0</v>
      </c>
      <c r="L195" s="3">
        <f>K195*Xuat!$M$3</f>
        <v>0</v>
      </c>
      <c r="M195" s="3">
        <f>IF(I195=0,0,SUMIF(Nhap!$F$5:$F$1000,HS!I195,Nhap!$I$5:$I$1000))</f>
        <v>0</v>
      </c>
      <c r="N195" s="3">
        <f t="shared" si="21"/>
        <v>0</v>
      </c>
      <c r="O195" s="3">
        <f t="shared" si="22"/>
        <v>0</v>
      </c>
      <c r="P195" s="3">
        <f t="shared" si="23"/>
        <v>0</v>
      </c>
      <c r="Q195" s="3">
        <f t="shared" si="24"/>
        <v>0</v>
      </c>
      <c r="R195" s="3">
        <f t="shared" si="25"/>
        <v>0</v>
      </c>
      <c r="S195" s="3">
        <f t="shared" si="26"/>
        <v>0</v>
      </c>
    </row>
    <row r="196" spans="1:19" x14ac:dyDescent="0.2">
      <c r="A196" s="2">
        <f>CT!A196</f>
        <v>0</v>
      </c>
      <c r="B196" s="2">
        <f>IF(A196=0,0,VLOOKUP(A196,DM!$C$5:$G$500,2,0))</f>
        <v>0</v>
      </c>
      <c r="C196" s="2">
        <f>CT!C196</f>
        <v>0</v>
      </c>
      <c r="D196" s="2">
        <f>IF(C196=0,0,VLOOKUP(C196,DM!$C$5:$G$500,2,0))</f>
        <v>0</v>
      </c>
      <c r="E196" s="2">
        <f>IF(C196=0,0,VLOOKUP(C196,DM!$C$5:$G$500,3,0))</f>
        <v>0</v>
      </c>
      <c r="F196" s="3">
        <f>CT!F196</f>
        <v>0</v>
      </c>
      <c r="G196" s="3">
        <f>IF(C196=0,0,VLOOKUP(HS!C196,Xuat!$D$5:$K$1000,8,0))</f>
        <v>0</v>
      </c>
      <c r="H196" s="3">
        <f t="shared" si="18"/>
        <v>0</v>
      </c>
      <c r="I196" s="2">
        <f>IF(DM!B196=0,0,IF(DM!B196=1521,0,IF(DM!B196=1522,0,DM!C196)))</f>
        <v>0</v>
      </c>
      <c r="J196" s="3">
        <f t="shared" si="19"/>
        <v>0</v>
      </c>
      <c r="K196" s="3">
        <f t="shared" si="20"/>
        <v>0</v>
      </c>
      <c r="L196" s="3">
        <f>K196*Xuat!$M$3</f>
        <v>0</v>
      </c>
      <c r="M196" s="3">
        <f>IF(I196=0,0,SUMIF(Nhap!$F$5:$F$1000,HS!I196,Nhap!$I$5:$I$1000))</f>
        <v>0</v>
      </c>
      <c r="N196" s="3">
        <f t="shared" si="21"/>
        <v>0</v>
      </c>
      <c r="O196" s="3">
        <f t="shared" si="22"/>
        <v>0</v>
      </c>
      <c r="P196" s="3">
        <f t="shared" si="23"/>
        <v>0</v>
      </c>
      <c r="Q196" s="3">
        <f t="shared" si="24"/>
        <v>0</v>
      </c>
      <c r="R196" s="3">
        <f t="shared" si="25"/>
        <v>0</v>
      </c>
      <c r="S196" s="3">
        <f t="shared" si="26"/>
        <v>0</v>
      </c>
    </row>
    <row r="197" spans="1:19" x14ac:dyDescent="0.2">
      <c r="A197" s="2">
        <f>CT!A197</f>
        <v>0</v>
      </c>
      <c r="B197" s="2">
        <f>IF(A197=0,0,VLOOKUP(A197,DM!$C$5:$G$500,2,0))</f>
        <v>0</v>
      </c>
      <c r="C197" s="2">
        <f>CT!C197</f>
        <v>0</v>
      </c>
      <c r="D197" s="2">
        <f>IF(C197=0,0,VLOOKUP(C197,DM!$C$5:$G$500,2,0))</f>
        <v>0</v>
      </c>
      <c r="E197" s="2">
        <f>IF(C197=0,0,VLOOKUP(C197,DM!$C$5:$G$500,3,0))</f>
        <v>0</v>
      </c>
      <c r="F197" s="3">
        <f>CT!F197</f>
        <v>0</v>
      </c>
      <c r="G197" s="3">
        <f>IF(C197=0,0,VLOOKUP(HS!C197,Xuat!$D$5:$K$1000,8,0))</f>
        <v>0</v>
      </c>
      <c r="H197" s="3">
        <f t="shared" si="18"/>
        <v>0</v>
      </c>
      <c r="I197" s="2">
        <f>IF(DM!B197=0,0,IF(DM!B197=1521,0,IF(DM!B197=1522,0,DM!C197)))</f>
        <v>0</v>
      </c>
      <c r="J197" s="3">
        <f t="shared" si="19"/>
        <v>0</v>
      </c>
      <c r="K197" s="3">
        <f t="shared" si="20"/>
        <v>0</v>
      </c>
      <c r="L197" s="3">
        <f>K197*Xuat!$M$3</f>
        <v>0</v>
      </c>
      <c r="M197" s="3">
        <f>IF(I197=0,0,SUMIF(Nhap!$F$5:$F$1000,HS!I197,Nhap!$I$5:$I$1000))</f>
        <v>0</v>
      </c>
      <c r="N197" s="3">
        <f t="shared" si="21"/>
        <v>0</v>
      </c>
      <c r="O197" s="3">
        <f t="shared" si="22"/>
        <v>0</v>
      </c>
      <c r="P197" s="3">
        <f t="shared" si="23"/>
        <v>0</v>
      </c>
      <c r="Q197" s="3">
        <f t="shared" si="24"/>
        <v>0</v>
      </c>
      <c r="R197" s="3">
        <f t="shared" si="25"/>
        <v>0</v>
      </c>
      <c r="S197" s="3">
        <f t="shared" si="26"/>
        <v>0</v>
      </c>
    </row>
    <row r="198" spans="1:19" x14ac:dyDescent="0.2">
      <c r="A198" s="2">
        <f>CT!A198</f>
        <v>0</v>
      </c>
      <c r="B198" s="2">
        <f>IF(A198=0,0,VLOOKUP(A198,DM!$C$5:$G$500,2,0))</f>
        <v>0</v>
      </c>
      <c r="C198" s="2">
        <f>CT!C198</f>
        <v>0</v>
      </c>
      <c r="D198" s="2">
        <f>IF(C198=0,0,VLOOKUP(C198,DM!$C$5:$G$500,2,0))</f>
        <v>0</v>
      </c>
      <c r="E198" s="2">
        <f>IF(C198=0,0,VLOOKUP(C198,DM!$C$5:$G$500,3,0))</f>
        <v>0</v>
      </c>
      <c r="F198" s="3">
        <f>CT!F198</f>
        <v>0</v>
      </c>
      <c r="G198" s="3">
        <f>IF(C198=0,0,VLOOKUP(HS!C198,Xuat!$D$5:$K$1000,8,0))</f>
        <v>0</v>
      </c>
      <c r="H198" s="3">
        <f t="shared" ref="H198:H261" si="27">F198*G198</f>
        <v>0</v>
      </c>
      <c r="I198" s="2">
        <f>IF(DM!B198=0,0,IF(DM!B198=1521,0,IF(DM!B198=1522,0,DM!C198)))</f>
        <v>0</v>
      </c>
      <c r="J198" s="3">
        <f t="shared" ref="J198:J261" si="28">IF(I198=0,0,SUMIF($A$5:$A$1000,I198,$H$5:$H$1000))</f>
        <v>0</v>
      </c>
      <c r="K198" s="3">
        <f t="shared" ref="K198:K261" si="29">J198/$J$3</f>
        <v>0</v>
      </c>
      <c r="L198" s="3">
        <f>K198*Xuat!$M$3</f>
        <v>0</v>
      </c>
      <c r="M198" s="3">
        <f>IF(I198=0,0,SUMIF(Nhap!$F$5:$F$1000,HS!I198,Nhap!$I$5:$I$1000))</f>
        <v>0</v>
      </c>
      <c r="N198" s="3">
        <f t="shared" ref="N198:N261" si="30">IF(M198=0,0,L198/M198)</f>
        <v>0</v>
      </c>
      <c r="O198" s="3">
        <f t="shared" ref="O198:O261" si="31">N198/SUM($N$5:$N$500)</f>
        <v>0</v>
      </c>
      <c r="P198" s="3">
        <f t="shared" ref="P198:P261" si="32">O198*$P$3</f>
        <v>0</v>
      </c>
      <c r="Q198" s="3">
        <f t="shared" ref="Q198:Q261" si="33">IF(P198=0,0,P198/M198)</f>
        <v>0</v>
      </c>
      <c r="R198" s="3">
        <f t="shared" ref="R198:R261" si="34">O198*$R$3</f>
        <v>0</v>
      </c>
      <c r="S198" s="3">
        <f t="shared" ref="S198:S261" si="35">IF(R198=0,0,R198/M198)</f>
        <v>0</v>
      </c>
    </row>
    <row r="199" spans="1:19" x14ac:dyDescent="0.2">
      <c r="A199" s="2">
        <f>CT!A199</f>
        <v>0</v>
      </c>
      <c r="B199" s="2">
        <f>IF(A199=0,0,VLOOKUP(A199,DM!$C$5:$G$500,2,0))</f>
        <v>0</v>
      </c>
      <c r="C199" s="2">
        <f>CT!C199</f>
        <v>0</v>
      </c>
      <c r="D199" s="2">
        <f>IF(C199=0,0,VLOOKUP(C199,DM!$C$5:$G$500,2,0))</f>
        <v>0</v>
      </c>
      <c r="E199" s="2">
        <f>IF(C199=0,0,VLOOKUP(C199,DM!$C$5:$G$500,3,0))</f>
        <v>0</v>
      </c>
      <c r="F199" s="3">
        <f>CT!F199</f>
        <v>0</v>
      </c>
      <c r="G199" s="3">
        <f>IF(C199=0,0,VLOOKUP(HS!C199,Xuat!$D$5:$K$1000,8,0))</f>
        <v>0</v>
      </c>
      <c r="H199" s="3">
        <f t="shared" si="27"/>
        <v>0</v>
      </c>
      <c r="I199" s="2">
        <f>IF(DM!B199=0,0,IF(DM!B199=1521,0,IF(DM!B199=1522,0,DM!C199)))</f>
        <v>0</v>
      </c>
      <c r="J199" s="3">
        <f t="shared" si="28"/>
        <v>0</v>
      </c>
      <c r="K199" s="3">
        <f t="shared" si="29"/>
        <v>0</v>
      </c>
      <c r="L199" s="3">
        <f>K199*Xuat!$M$3</f>
        <v>0</v>
      </c>
      <c r="M199" s="3">
        <f>IF(I199=0,0,SUMIF(Nhap!$F$5:$F$1000,HS!I199,Nhap!$I$5:$I$1000))</f>
        <v>0</v>
      </c>
      <c r="N199" s="3">
        <f t="shared" si="30"/>
        <v>0</v>
      </c>
      <c r="O199" s="3">
        <f t="shared" si="31"/>
        <v>0</v>
      </c>
      <c r="P199" s="3">
        <f t="shared" si="32"/>
        <v>0</v>
      </c>
      <c r="Q199" s="3">
        <f t="shared" si="33"/>
        <v>0</v>
      </c>
      <c r="R199" s="3">
        <f t="shared" si="34"/>
        <v>0</v>
      </c>
      <c r="S199" s="3">
        <f t="shared" si="35"/>
        <v>0</v>
      </c>
    </row>
    <row r="200" spans="1:19" x14ac:dyDescent="0.2">
      <c r="A200" s="2">
        <f>CT!A200</f>
        <v>0</v>
      </c>
      <c r="B200" s="2">
        <f>IF(A200=0,0,VLOOKUP(A200,DM!$C$5:$G$500,2,0))</f>
        <v>0</v>
      </c>
      <c r="C200" s="2">
        <f>CT!C200</f>
        <v>0</v>
      </c>
      <c r="D200" s="2">
        <f>IF(C200=0,0,VLOOKUP(C200,DM!$C$5:$G$500,2,0))</f>
        <v>0</v>
      </c>
      <c r="E200" s="2">
        <f>IF(C200=0,0,VLOOKUP(C200,DM!$C$5:$G$500,3,0))</f>
        <v>0</v>
      </c>
      <c r="F200" s="3">
        <f>CT!F200</f>
        <v>0</v>
      </c>
      <c r="G200" s="3">
        <f>IF(C200=0,0,VLOOKUP(HS!C200,Xuat!$D$5:$K$1000,8,0))</f>
        <v>0</v>
      </c>
      <c r="H200" s="3">
        <f t="shared" si="27"/>
        <v>0</v>
      </c>
      <c r="I200" s="2">
        <f>IF(DM!B200=0,0,IF(DM!B200=1521,0,IF(DM!B200=1522,0,DM!C200)))</f>
        <v>0</v>
      </c>
      <c r="J200" s="3">
        <f t="shared" si="28"/>
        <v>0</v>
      </c>
      <c r="K200" s="3">
        <f t="shared" si="29"/>
        <v>0</v>
      </c>
      <c r="L200" s="3">
        <f>K200*Xuat!$M$3</f>
        <v>0</v>
      </c>
      <c r="M200" s="3">
        <f>IF(I200=0,0,SUMIF(Nhap!$F$5:$F$1000,HS!I200,Nhap!$I$5:$I$1000))</f>
        <v>0</v>
      </c>
      <c r="N200" s="3">
        <f t="shared" si="30"/>
        <v>0</v>
      </c>
      <c r="O200" s="3">
        <f t="shared" si="31"/>
        <v>0</v>
      </c>
      <c r="P200" s="3">
        <f t="shared" si="32"/>
        <v>0</v>
      </c>
      <c r="Q200" s="3">
        <f t="shared" si="33"/>
        <v>0</v>
      </c>
      <c r="R200" s="3">
        <f t="shared" si="34"/>
        <v>0</v>
      </c>
      <c r="S200" s="3">
        <f t="shared" si="35"/>
        <v>0</v>
      </c>
    </row>
    <row r="201" spans="1:19" x14ac:dyDescent="0.2">
      <c r="A201" s="2">
        <f>CT!A201</f>
        <v>0</v>
      </c>
      <c r="B201" s="2">
        <f>IF(A201=0,0,VLOOKUP(A201,DM!$C$5:$G$500,2,0))</f>
        <v>0</v>
      </c>
      <c r="C201" s="2">
        <f>CT!C201</f>
        <v>0</v>
      </c>
      <c r="D201" s="2">
        <f>IF(C201=0,0,VLOOKUP(C201,DM!$C$5:$G$500,2,0))</f>
        <v>0</v>
      </c>
      <c r="E201" s="2">
        <f>IF(C201=0,0,VLOOKUP(C201,DM!$C$5:$G$500,3,0))</f>
        <v>0</v>
      </c>
      <c r="F201" s="3">
        <f>CT!F201</f>
        <v>0</v>
      </c>
      <c r="G201" s="3">
        <f>IF(C201=0,0,VLOOKUP(HS!C201,Xuat!$D$5:$K$1000,8,0))</f>
        <v>0</v>
      </c>
      <c r="H201" s="3">
        <f t="shared" si="27"/>
        <v>0</v>
      </c>
      <c r="I201" s="2">
        <f>IF(DM!B201=0,0,IF(DM!B201=1521,0,IF(DM!B201=1522,0,DM!C201)))</f>
        <v>0</v>
      </c>
      <c r="J201" s="3">
        <f t="shared" si="28"/>
        <v>0</v>
      </c>
      <c r="K201" s="3">
        <f t="shared" si="29"/>
        <v>0</v>
      </c>
      <c r="L201" s="3">
        <f>K201*Xuat!$M$3</f>
        <v>0</v>
      </c>
      <c r="M201" s="3">
        <f>IF(I201=0,0,SUMIF(Nhap!$F$5:$F$1000,HS!I201,Nhap!$I$5:$I$1000))</f>
        <v>0</v>
      </c>
      <c r="N201" s="3">
        <f t="shared" si="30"/>
        <v>0</v>
      </c>
      <c r="O201" s="3">
        <f t="shared" si="31"/>
        <v>0</v>
      </c>
      <c r="P201" s="3">
        <f t="shared" si="32"/>
        <v>0</v>
      </c>
      <c r="Q201" s="3">
        <f t="shared" si="33"/>
        <v>0</v>
      </c>
      <c r="R201" s="3">
        <f t="shared" si="34"/>
        <v>0</v>
      </c>
      <c r="S201" s="3">
        <f t="shared" si="35"/>
        <v>0</v>
      </c>
    </row>
    <row r="202" spans="1:19" x14ac:dyDescent="0.2">
      <c r="A202" s="2">
        <f>CT!A202</f>
        <v>0</v>
      </c>
      <c r="B202" s="2">
        <f>IF(A202=0,0,VLOOKUP(A202,DM!$C$5:$G$500,2,0))</f>
        <v>0</v>
      </c>
      <c r="C202" s="2">
        <f>CT!C202</f>
        <v>0</v>
      </c>
      <c r="D202" s="2">
        <f>IF(C202=0,0,VLOOKUP(C202,DM!$C$5:$G$500,2,0))</f>
        <v>0</v>
      </c>
      <c r="E202" s="2">
        <f>IF(C202=0,0,VLOOKUP(C202,DM!$C$5:$G$500,3,0))</f>
        <v>0</v>
      </c>
      <c r="F202" s="3">
        <f>CT!F202</f>
        <v>0</v>
      </c>
      <c r="G202" s="3">
        <f>IF(C202=0,0,VLOOKUP(HS!C202,Xuat!$D$5:$K$1000,8,0))</f>
        <v>0</v>
      </c>
      <c r="H202" s="3">
        <f t="shared" si="27"/>
        <v>0</v>
      </c>
      <c r="I202" s="2">
        <f>IF(DM!B202=0,0,IF(DM!B202=1521,0,IF(DM!B202=1522,0,DM!C202)))</f>
        <v>0</v>
      </c>
      <c r="J202" s="3">
        <f t="shared" si="28"/>
        <v>0</v>
      </c>
      <c r="K202" s="3">
        <f t="shared" si="29"/>
        <v>0</v>
      </c>
      <c r="L202" s="3">
        <f>K202*Xuat!$M$3</f>
        <v>0</v>
      </c>
      <c r="M202" s="3">
        <f>IF(I202=0,0,SUMIF(Nhap!$F$5:$F$1000,HS!I202,Nhap!$I$5:$I$1000))</f>
        <v>0</v>
      </c>
      <c r="N202" s="3">
        <f t="shared" si="30"/>
        <v>0</v>
      </c>
      <c r="O202" s="3">
        <f t="shared" si="31"/>
        <v>0</v>
      </c>
      <c r="P202" s="3">
        <f t="shared" si="32"/>
        <v>0</v>
      </c>
      <c r="Q202" s="3">
        <f t="shared" si="33"/>
        <v>0</v>
      </c>
      <c r="R202" s="3">
        <f t="shared" si="34"/>
        <v>0</v>
      </c>
      <c r="S202" s="3">
        <f t="shared" si="35"/>
        <v>0</v>
      </c>
    </row>
    <row r="203" spans="1:19" x14ac:dyDescent="0.2">
      <c r="A203" s="2">
        <f>CT!A203</f>
        <v>0</v>
      </c>
      <c r="B203" s="2">
        <f>IF(A203=0,0,VLOOKUP(A203,DM!$C$5:$G$500,2,0))</f>
        <v>0</v>
      </c>
      <c r="C203" s="2">
        <f>CT!C203</f>
        <v>0</v>
      </c>
      <c r="D203" s="2">
        <f>IF(C203=0,0,VLOOKUP(C203,DM!$C$5:$G$500,2,0))</f>
        <v>0</v>
      </c>
      <c r="E203" s="2">
        <f>IF(C203=0,0,VLOOKUP(C203,DM!$C$5:$G$500,3,0))</f>
        <v>0</v>
      </c>
      <c r="F203" s="3">
        <f>CT!F203</f>
        <v>0</v>
      </c>
      <c r="G203" s="3">
        <f>IF(C203=0,0,VLOOKUP(HS!C203,Xuat!$D$5:$K$1000,8,0))</f>
        <v>0</v>
      </c>
      <c r="H203" s="3">
        <f t="shared" si="27"/>
        <v>0</v>
      </c>
      <c r="I203" s="2">
        <f>IF(DM!B203=0,0,IF(DM!B203=1521,0,IF(DM!B203=1522,0,DM!C203)))</f>
        <v>0</v>
      </c>
      <c r="J203" s="3">
        <f t="shared" si="28"/>
        <v>0</v>
      </c>
      <c r="K203" s="3">
        <f t="shared" si="29"/>
        <v>0</v>
      </c>
      <c r="L203" s="3">
        <f>K203*Xuat!$M$3</f>
        <v>0</v>
      </c>
      <c r="M203" s="3">
        <f>IF(I203=0,0,SUMIF(Nhap!$F$5:$F$1000,HS!I203,Nhap!$I$5:$I$1000))</f>
        <v>0</v>
      </c>
      <c r="N203" s="3">
        <f t="shared" si="30"/>
        <v>0</v>
      </c>
      <c r="O203" s="3">
        <f t="shared" si="31"/>
        <v>0</v>
      </c>
      <c r="P203" s="3">
        <f t="shared" si="32"/>
        <v>0</v>
      </c>
      <c r="Q203" s="3">
        <f t="shared" si="33"/>
        <v>0</v>
      </c>
      <c r="R203" s="3">
        <f t="shared" si="34"/>
        <v>0</v>
      </c>
      <c r="S203" s="3">
        <f t="shared" si="35"/>
        <v>0</v>
      </c>
    </row>
    <row r="204" spans="1:19" x14ac:dyDescent="0.2">
      <c r="A204" s="2">
        <f>CT!A204</f>
        <v>0</v>
      </c>
      <c r="B204" s="2">
        <f>IF(A204=0,0,VLOOKUP(A204,DM!$C$5:$G$500,2,0))</f>
        <v>0</v>
      </c>
      <c r="C204" s="2">
        <f>CT!C204</f>
        <v>0</v>
      </c>
      <c r="D204" s="2">
        <f>IF(C204=0,0,VLOOKUP(C204,DM!$C$5:$G$500,2,0))</f>
        <v>0</v>
      </c>
      <c r="E204" s="2">
        <f>IF(C204=0,0,VLOOKUP(C204,DM!$C$5:$G$500,3,0))</f>
        <v>0</v>
      </c>
      <c r="F204" s="3">
        <f>CT!F204</f>
        <v>0</v>
      </c>
      <c r="G204" s="3">
        <f>IF(C204=0,0,VLOOKUP(HS!C204,Xuat!$D$5:$K$1000,8,0))</f>
        <v>0</v>
      </c>
      <c r="H204" s="3">
        <f t="shared" si="27"/>
        <v>0</v>
      </c>
      <c r="I204" s="2">
        <f>IF(DM!B204=0,0,IF(DM!B204=1521,0,IF(DM!B204=1522,0,DM!C204)))</f>
        <v>0</v>
      </c>
      <c r="J204" s="3">
        <f t="shared" si="28"/>
        <v>0</v>
      </c>
      <c r="K204" s="3">
        <f t="shared" si="29"/>
        <v>0</v>
      </c>
      <c r="L204" s="3">
        <f>K204*Xuat!$M$3</f>
        <v>0</v>
      </c>
      <c r="M204" s="3">
        <f>IF(I204=0,0,SUMIF(Nhap!$F$5:$F$1000,HS!I204,Nhap!$I$5:$I$1000))</f>
        <v>0</v>
      </c>
      <c r="N204" s="3">
        <f t="shared" si="30"/>
        <v>0</v>
      </c>
      <c r="O204" s="3">
        <f t="shared" si="31"/>
        <v>0</v>
      </c>
      <c r="P204" s="3">
        <f t="shared" si="32"/>
        <v>0</v>
      </c>
      <c r="Q204" s="3">
        <f t="shared" si="33"/>
        <v>0</v>
      </c>
      <c r="R204" s="3">
        <f t="shared" si="34"/>
        <v>0</v>
      </c>
      <c r="S204" s="3">
        <f t="shared" si="35"/>
        <v>0</v>
      </c>
    </row>
    <row r="205" spans="1:19" x14ac:dyDescent="0.2">
      <c r="A205" s="2">
        <f>CT!A205</f>
        <v>0</v>
      </c>
      <c r="B205" s="2">
        <f>IF(A205=0,0,VLOOKUP(A205,DM!$C$5:$G$500,2,0))</f>
        <v>0</v>
      </c>
      <c r="C205" s="2">
        <f>CT!C205</f>
        <v>0</v>
      </c>
      <c r="D205" s="2">
        <f>IF(C205=0,0,VLOOKUP(C205,DM!$C$5:$G$500,2,0))</f>
        <v>0</v>
      </c>
      <c r="E205" s="2">
        <f>IF(C205=0,0,VLOOKUP(C205,DM!$C$5:$G$500,3,0))</f>
        <v>0</v>
      </c>
      <c r="F205" s="3">
        <f>CT!F205</f>
        <v>0</v>
      </c>
      <c r="G205" s="3">
        <f>IF(C205=0,0,VLOOKUP(HS!C205,Xuat!$D$5:$K$1000,8,0))</f>
        <v>0</v>
      </c>
      <c r="H205" s="3">
        <f t="shared" si="27"/>
        <v>0</v>
      </c>
      <c r="I205" s="2">
        <f>IF(DM!B205=0,0,IF(DM!B205=1521,0,IF(DM!B205=1522,0,DM!C205)))</f>
        <v>0</v>
      </c>
      <c r="J205" s="3">
        <f t="shared" si="28"/>
        <v>0</v>
      </c>
      <c r="K205" s="3">
        <f t="shared" si="29"/>
        <v>0</v>
      </c>
      <c r="L205" s="3">
        <f>K205*Xuat!$M$3</f>
        <v>0</v>
      </c>
      <c r="M205" s="3">
        <f>IF(I205=0,0,SUMIF(Nhap!$F$5:$F$1000,HS!I205,Nhap!$I$5:$I$1000))</f>
        <v>0</v>
      </c>
      <c r="N205" s="3">
        <f t="shared" si="30"/>
        <v>0</v>
      </c>
      <c r="O205" s="3">
        <f t="shared" si="31"/>
        <v>0</v>
      </c>
      <c r="P205" s="3">
        <f t="shared" si="32"/>
        <v>0</v>
      </c>
      <c r="Q205" s="3">
        <f t="shared" si="33"/>
        <v>0</v>
      </c>
      <c r="R205" s="3">
        <f t="shared" si="34"/>
        <v>0</v>
      </c>
      <c r="S205" s="3">
        <f t="shared" si="35"/>
        <v>0</v>
      </c>
    </row>
    <row r="206" spans="1:19" x14ac:dyDescent="0.2">
      <c r="A206" s="2">
        <f>CT!A206</f>
        <v>0</v>
      </c>
      <c r="B206" s="2">
        <f>IF(A206=0,0,VLOOKUP(A206,DM!$C$5:$G$500,2,0))</f>
        <v>0</v>
      </c>
      <c r="C206" s="2">
        <f>CT!C206</f>
        <v>0</v>
      </c>
      <c r="D206" s="2">
        <f>IF(C206=0,0,VLOOKUP(C206,DM!$C$5:$G$500,2,0))</f>
        <v>0</v>
      </c>
      <c r="E206" s="2">
        <f>IF(C206=0,0,VLOOKUP(C206,DM!$C$5:$G$500,3,0))</f>
        <v>0</v>
      </c>
      <c r="F206" s="3">
        <f>CT!F206</f>
        <v>0</v>
      </c>
      <c r="G206" s="3">
        <f>IF(C206=0,0,VLOOKUP(HS!C206,Xuat!$D$5:$K$1000,8,0))</f>
        <v>0</v>
      </c>
      <c r="H206" s="3">
        <f t="shared" si="27"/>
        <v>0</v>
      </c>
      <c r="I206" s="2">
        <f>IF(DM!B206=0,0,IF(DM!B206=1521,0,IF(DM!B206=1522,0,DM!C206)))</f>
        <v>0</v>
      </c>
      <c r="J206" s="3">
        <f t="shared" si="28"/>
        <v>0</v>
      </c>
      <c r="K206" s="3">
        <f t="shared" si="29"/>
        <v>0</v>
      </c>
      <c r="L206" s="3">
        <f>K206*Xuat!$M$3</f>
        <v>0</v>
      </c>
      <c r="M206" s="3">
        <f>IF(I206=0,0,SUMIF(Nhap!$F$5:$F$1000,HS!I206,Nhap!$I$5:$I$1000))</f>
        <v>0</v>
      </c>
      <c r="N206" s="3">
        <f t="shared" si="30"/>
        <v>0</v>
      </c>
      <c r="O206" s="3">
        <f t="shared" si="31"/>
        <v>0</v>
      </c>
      <c r="P206" s="3">
        <f t="shared" si="32"/>
        <v>0</v>
      </c>
      <c r="Q206" s="3">
        <f t="shared" si="33"/>
        <v>0</v>
      </c>
      <c r="R206" s="3">
        <f t="shared" si="34"/>
        <v>0</v>
      </c>
      <c r="S206" s="3">
        <f t="shared" si="35"/>
        <v>0</v>
      </c>
    </row>
    <row r="207" spans="1:19" x14ac:dyDescent="0.2">
      <c r="A207" s="2">
        <f>CT!A207</f>
        <v>0</v>
      </c>
      <c r="B207" s="2">
        <f>IF(A207=0,0,VLOOKUP(A207,DM!$C$5:$G$500,2,0))</f>
        <v>0</v>
      </c>
      <c r="C207" s="2">
        <f>CT!C207</f>
        <v>0</v>
      </c>
      <c r="D207" s="2">
        <f>IF(C207=0,0,VLOOKUP(C207,DM!$C$5:$G$500,2,0))</f>
        <v>0</v>
      </c>
      <c r="E207" s="2">
        <f>IF(C207=0,0,VLOOKUP(C207,DM!$C$5:$G$500,3,0))</f>
        <v>0</v>
      </c>
      <c r="F207" s="3">
        <f>CT!F207</f>
        <v>0</v>
      </c>
      <c r="G207" s="3">
        <f>IF(C207=0,0,VLOOKUP(HS!C207,Xuat!$D$5:$K$1000,8,0))</f>
        <v>0</v>
      </c>
      <c r="H207" s="3">
        <f t="shared" si="27"/>
        <v>0</v>
      </c>
      <c r="I207" s="2">
        <f>IF(DM!B207=0,0,IF(DM!B207=1521,0,IF(DM!B207=1522,0,DM!C207)))</f>
        <v>0</v>
      </c>
      <c r="J207" s="3">
        <f t="shared" si="28"/>
        <v>0</v>
      </c>
      <c r="K207" s="3">
        <f t="shared" si="29"/>
        <v>0</v>
      </c>
      <c r="L207" s="3">
        <f>K207*Xuat!$M$3</f>
        <v>0</v>
      </c>
      <c r="M207" s="3">
        <f>IF(I207=0,0,SUMIF(Nhap!$F$5:$F$1000,HS!I207,Nhap!$I$5:$I$1000))</f>
        <v>0</v>
      </c>
      <c r="N207" s="3">
        <f t="shared" si="30"/>
        <v>0</v>
      </c>
      <c r="O207" s="3">
        <f t="shared" si="31"/>
        <v>0</v>
      </c>
      <c r="P207" s="3">
        <f t="shared" si="32"/>
        <v>0</v>
      </c>
      <c r="Q207" s="3">
        <f t="shared" si="33"/>
        <v>0</v>
      </c>
      <c r="R207" s="3">
        <f t="shared" si="34"/>
        <v>0</v>
      </c>
      <c r="S207" s="3">
        <f t="shared" si="35"/>
        <v>0</v>
      </c>
    </row>
    <row r="208" spans="1:19" x14ac:dyDescent="0.2">
      <c r="A208" s="2">
        <f>CT!A208</f>
        <v>0</v>
      </c>
      <c r="B208" s="2">
        <f>IF(A208=0,0,VLOOKUP(A208,DM!$C$5:$G$500,2,0))</f>
        <v>0</v>
      </c>
      <c r="C208" s="2">
        <f>CT!C208</f>
        <v>0</v>
      </c>
      <c r="D208" s="2">
        <f>IF(C208=0,0,VLOOKUP(C208,DM!$C$5:$G$500,2,0))</f>
        <v>0</v>
      </c>
      <c r="E208" s="2">
        <f>IF(C208=0,0,VLOOKUP(C208,DM!$C$5:$G$500,3,0))</f>
        <v>0</v>
      </c>
      <c r="F208" s="3">
        <f>CT!F208</f>
        <v>0</v>
      </c>
      <c r="G208" s="3">
        <f>IF(C208=0,0,VLOOKUP(HS!C208,Xuat!$D$5:$K$1000,8,0))</f>
        <v>0</v>
      </c>
      <c r="H208" s="3">
        <f t="shared" si="27"/>
        <v>0</v>
      </c>
      <c r="I208" s="2">
        <f>IF(DM!B208=0,0,IF(DM!B208=1521,0,IF(DM!B208=1522,0,DM!C208)))</f>
        <v>0</v>
      </c>
      <c r="J208" s="3">
        <f t="shared" si="28"/>
        <v>0</v>
      </c>
      <c r="K208" s="3">
        <f t="shared" si="29"/>
        <v>0</v>
      </c>
      <c r="L208" s="3">
        <f>K208*Xuat!$M$3</f>
        <v>0</v>
      </c>
      <c r="M208" s="3">
        <f>IF(I208=0,0,SUMIF(Nhap!$F$5:$F$1000,HS!I208,Nhap!$I$5:$I$1000))</f>
        <v>0</v>
      </c>
      <c r="N208" s="3">
        <f t="shared" si="30"/>
        <v>0</v>
      </c>
      <c r="O208" s="3">
        <f t="shared" si="31"/>
        <v>0</v>
      </c>
      <c r="P208" s="3">
        <f t="shared" si="32"/>
        <v>0</v>
      </c>
      <c r="Q208" s="3">
        <f t="shared" si="33"/>
        <v>0</v>
      </c>
      <c r="R208" s="3">
        <f t="shared" si="34"/>
        <v>0</v>
      </c>
      <c r="S208" s="3">
        <f t="shared" si="35"/>
        <v>0</v>
      </c>
    </row>
    <row r="209" spans="1:19" x14ac:dyDescent="0.2">
      <c r="A209" s="2">
        <f>CT!A209</f>
        <v>0</v>
      </c>
      <c r="B209" s="2">
        <f>IF(A209=0,0,VLOOKUP(A209,DM!$C$5:$G$500,2,0))</f>
        <v>0</v>
      </c>
      <c r="C209" s="2">
        <f>CT!C209</f>
        <v>0</v>
      </c>
      <c r="D209" s="2">
        <f>IF(C209=0,0,VLOOKUP(C209,DM!$C$5:$G$500,2,0))</f>
        <v>0</v>
      </c>
      <c r="E209" s="2">
        <f>IF(C209=0,0,VLOOKUP(C209,DM!$C$5:$G$500,3,0))</f>
        <v>0</v>
      </c>
      <c r="F209" s="3">
        <f>CT!F209</f>
        <v>0</v>
      </c>
      <c r="G209" s="3">
        <f>IF(C209=0,0,VLOOKUP(HS!C209,Xuat!$D$5:$K$1000,8,0))</f>
        <v>0</v>
      </c>
      <c r="H209" s="3">
        <f t="shared" si="27"/>
        <v>0</v>
      </c>
      <c r="I209" s="2">
        <f>IF(DM!B209=0,0,IF(DM!B209=1521,0,IF(DM!B209=1522,0,DM!C209)))</f>
        <v>0</v>
      </c>
      <c r="J209" s="3">
        <f t="shared" si="28"/>
        <v>0</v>
      </c>
      <c r="K209" s="3">
        <f t="shared" si="29"/>
        <v>0</v>
      </c>
      <c r="L209" s="3">
        <f>K209*Xuat!$M$3</f>
        <v>0</v>
      </c>
      <c r="M209" s="3">
        <f>IF(I209=0,0,SUMIF(Nhap!$F$5:$F$1000,HS!I209,Nhap!$I$5:$I$1000))</f>
        <v>0</v>
      </c>
      <c r="N209" s="3">
        <f t="shared" si="30"/>
        <v>0</v>
      </c>
      <c r="O209" s="3">
        <f t="shared" si="31"/>
        <v>0</v>
      </c>
      <c r="P209" s="3">
        <f t="shared" si="32"/>
        <v>0</v>
      </c>
      <c r="Q209" s="3">
        <f t="shared" si="33"/>
        <v>0</v>
      </c>
      <c r="R209" s="3">
        <f t="shared" si="34"/>
        <v>0</v>
      </c>
      <c r="S209" s="3">
        <f t="shared" si="35"/>
        <v>0</v>
      </c>
    </row>
    <row r="210" spans="1:19" x14ac:dyDescent="0.2">
      <c r="A210" s="2">
        <f>CT!A210</f>
        <v>0</v>
      </c>
      <c r="B210" s="2">
        <f>IF(A210=0,0,VLOOKUP(A210,DM!$C$5:$G$500,2,0))</f>
        <v>0</v>
      </c>
      <c r="C210" s="2">
        <f>CT!C210</f>
        <v>0</v>
      </c>
      <c r="D210" s="2">
        <f>IF(C210=0,0,VLOOKUP(C210,DM!$C$5:$G$500,2,0))</f>
        <v>0</v>
      </c>
      <c r="E210" s="2">
        <f>IF(C210=0,0,VLOOKUP(C210,DM!$C$5:$G$500,3,0))</f>
        <v>0</v>
      </c>
      <c r="F210" s="3">
        <f>CT!F210</f>
        <v>0</v>
      </c>
      <c r="G210" s="3">
        <f>IF(C210=0,0,VLOOKUP(HS!C210,Xuat!$D$5:$K$1000,8,0))</f>
        <v>0</v>
      </c>
      <c r="H210" s="3">
        <f t="shared" si="27"/>
        <v>0</v>
      </c>
      <c r="I210" s="2">
        <f>IF(DM!B210=0,0,IF(DM!B210=1521,0,IF(DM!B210=1522,0,DM!C210)))</f>
        <v>0</v>
      </c>
      <c r="J210" s="3">
        <f t="shared" si="28"/>
        <v>0</v>
      </c>
      <c r="K210" s="3">
        <f t="shared" si="29"/>
        <v>0</v>
      </c>
      <c r="L210" s="3">
        <f>K210*Xuat!$M$3</f>
        <v>0</v>
      </c>
      <c r="M210" s="3">
        <f>IF(I210=0,0,SUMIF(Nhap!$F$5:$F$1000,HS!I210,Nhap!$I$5:$I$1000))</f>
        <v>0</v>
      </c>
      <c r="N210" s="3">
        <f t="shared" si="30"/>
        <v>0</v>
      </c>
      <c r="O210" s="3">
        <f t="shared" si="31"/>
        <v>0</v>
      </c>
      <c r="P210" s="3">
        <f t="shared" si="32"/>
        <v>0</v>
      </c>
      <c r="Q210" s="3">
        <f t="shared" si="33"/>
        <v>0</v>
      </c>
      <c r="R210" s="3">
        <f t="shared" si="34"/>
        <v>0</v>
      </c>
      <c r="S210" s="3">
        <f t="shared" si="35"/>
        <v>0</v>
      </c>
    </row>
    <row r="211" spans="1:19" x14ac:dyDescent="0.2">
      <c r="A211" s="2">
        <f>CT!A211</f>
        <v>0</v>
      </c>
      <c r="B211" s="2">
        <f>IF(A211=0,0,VLOOKUP(A211,DM!$C$5:$G$500,2,0))</f>
        <v>0</v>
      </c>
      <c r="C211" s="2">
        <f>CT!C211</f>
        <v>0</v>
      </c>
      <c r="D211" s="2">
        <f>IF(C211=0,0,VLOOKUP(C211,DM!$C$5:$G$500,2,0))</f>
        <v>0</v>
      </c>
      <c r="E211" s="2">
        <f>IF(C211=0,0,VLOOKUP(C211,DM!$C$5:$G$500,3,0))</f>
        <v>0</v>
      </c>
      <c r="F211" s="3">
        <f>CT!F211</f>
        <v>0</v>
      </c>
      <c r="G211" s="3">
        <f>IF(C211=0,0,VLOOKUP(HS!C211,Xuat!$D$5:$K$1000,8,0))</f>
        <v>0</v>
      </c>
      <c r="H211" s="3">
        <f t="shared" si="27"/>
        <v>0</v>
      </c>
      <c r="I211" s="2">
        <f>IF(DM!B211=0,0,IF(DM!B211=1521,0,IF(DM!B211=1522,0,DM!C211)))</f>
        <v>0</v>
      </c>
      <c r="J211" s="3">
        <f t="shared" si="28"/>
        <v>0</v>
      </c>
      <c r="K211" s="3">
        <f t="shared" si="29"/>
        <v>0</v>
      </c>
      <c r="L211" s="3">
        <f>K211*Xuat!$M$3</f>
        <v>0</v>
      </c>
      <c r="M211" s="3">
        <f>IF(I211=0,0,SUMIF(Nhap!$F$5:$F$1000,HS!I211,Nhap!$I$5:$I$1000))</f>
        <v>0</v>
      </c>
      <c r="N211" s="3">
        <f t="shared" si="30"/>
        <v>0</v>
      </c>
      <c r="O211" s="3">
        <f t="shared" si="31"/>
        <v>0</v>
      </c>
      <c r="P211" s="3">
        <f t="shared" si="32"/>
        <v>0</v>
      </c>
      <c r="Q211" s="3">
        <f t="shared" si="33"/>
        <v>0</v>
      </c>
      <c r="R211" s="3">
        <f t="shared" si="34"/>
        <v>0</v>
      </c>
      <c r="S211" s="3">
        <f t="shared" si="35"/>
        <v>0</v>
      </c>
    </row>
    <row r="212" spans="1:19" x14ac:dyDescent="0.2">
      <c r="A212" s="2">
        <f>CT!A212</f>
        <v>0</v>
      </c>
      <c r="B212" s="2">
        <f>IF(A212=0,0,VLOOKUP(A212,DM!$C$5:$G$500,2,0))</f>
        <v>0</v>
      </c>
      <c r="C212" s="2">
        <f>CT!C212</f>
        <v>0</v>
      </c>
      <c r="D212" s="2">
        <f>IF(C212=0,0,VLOOKUP(C212,DM!$C$5:$G$500,2,0))</f>
        <v>0</v>
      </c>
      <c r="E212" s="2">
        <f>IF(C212=0,0,VLOOKUP(C212,DM!$C$5:$G$500,3,0))</f>
        <v>0</v>
      </c>
      <c r="F212" s="3">
        <f>CT!F212</f>
        <v>0</v>
      </c>
      <c r="G212" s="3">
        <f>IF(C212=0,0,VLOOKUP(HS!C212,Xuat!$D$5:$K$1000,8,0))</f>
        <v>0</v>
      </c>
      <c r="H212" s="3">
        <f t="shared" si="27"/>
        <v>0</v>
      </c>
      <c r="I212" s="2">
        <f>IF(DM!B212=0,0,IF(DM!B212=1521,0,IF(DM!B212=1522,0,DM!C212)))</f>
        <v>0</v>
      </c>
      <c r="J212" s="3">
        <f t="shared" si="28"/>
        <v>0</v>
      </c>
      <c r="K212" s="3">
        <f t="shared" si="29"/>
        <v>0</v>
      </c>
      <c r="L212" s="3">
        <f>K212*Xuat!$M$3</f>
        <v>0</v>
      </c>
      <c r="M212" s="3">
        <f>IF(I212=0,0,SUMIF(Nhap!$F$5:$F$1000,HS!I212,Nhap!$I$5:$I$1000))</f>
        <v>0</v>
      </c>
      <c r="N212" s="3">
        <f t="shared" si="30"/>
        <v>0</v>
      </c>
      <c r="O212" s="3">
        <f t="shared" si="31"/>
        <v>0</v>
      </c>
      <c r="P212" s="3">
        <f t="shared" si="32"/>
        <v>0</v>
      </c>
      <c r="Q212" s="3">
        <f t="shared" si="33"/>
        <v>0</v>
      </c>
      <c r="R212" s="3">
        <f t="shared" si="34"/>
        <v>0</v>
      </c>
      <c r="S212" s="3">
        <f t="shared" si="35"/>
        <v>0</v>
      </c>
    </row>
    <row r="213" spans="1:19" x14ac:dyDescent="0.2">
      <c r="A213" s="2">
        <f>CT!A213</f>
        <v>0</v>
      </c>
      <c r="B213" s="2">
        <f>IF(A213=0,0,VLOOKUP(A213,DM!$C$5:$G$500,2,0))</f>
        <v>0</v>
      </c>
      <c r="C213" s="2">
        <f>CT!C213</f>
        <v>0</v>
      </c>
      <c r="D213" s="2">
        <f>IF(C213=0,0,VLOOKUP(C213,DM!$C$5:$G$500,2,0))</f>
        <v>0</v>
      </c>
      <c r="E213" s="2">
        <f>IF(C213=0,0,VLOOKUP(C213,DM!$C$5:$G$500,3,0))</f>
        <v>0</v>
      </c>
      <c r="F213" s="3">
        <f>CT!F213</f>
        <v>0</v>
      </c>
      <c r="G213" s="3">
        <f>IF(C213=0,0,VLOOKUP(HS!C213,Xuat!$D$5:$K$1000,8,0))</f>
        <v>0</v>
      </c>
      <c r="H213" s="3">
        <f t="shared" si="27"/>
        <v>0</v>
      </c>
      <c r="I213" s="2">
        <f>IF(DM!B213=0,0,IF(DM!B213=1521,0,IF(DM!B213=1522,0,DM!C213)))</f>
        <v>0</v>
      </c>
      <c r="J213" s="3">
        <f t="shared" si="28"/>
        <v>0</v>
      </c>
      <c r="K213" s="3">
        <f t="shared" si="29"/>
        <v>0</v>
      </c>
      <c r="L213" s="3">
        <f>K213*Xuat!$M$3</f>
        <v>0</v>
      </c>
      <c r="M213" s="3">
        <f>IF(I213=0,0,SUMIF(Nhap!$F$5:$F$1000,HS!I213,Nhap!$I$5:$I$1000))</f>
        <v>0</v>
      </c>
      <c r="N213" s="3">
        <f t="shared" si="30"/>
        <v>0</v>
      </c>
      <c r="O213" s="3">
        <f t="shared" si="31"/>
        <v>0</v>
      </c>
      <c r="P213" s="3">
        <f t="shared" si="32"/>
        <v>0</v>
      </c>
      <c r="Q213" s="3">
        <f t="shared" si="33"/>
        <v>0</v>
      </c>
      <c r="R213" s="3">
        <f t="shared" si="34"/>
        <v>0</v>
      </c>
      <c r="S213" s="3">
        <f t="shared" si="35"/>
        <v>0</v>
      </c>
    </row>
    <row r="214" spans="1:19" x14ac:dyDescent="0.2">
      <c r="A214" s="2">
        <f>CT!A214</f>
        <v>0</v>
      </c>
      <c r="B214" s="2">
        <f>IF(A214=0,0,VLOOKUP(A214,DM!$C$5:$G$500,2,0))</f>
        <v>0</v>
      </c>
      <c r="C214" s="2">
        <f>CT!C214</f>
        <v>0</v>
      </c>
      <c r="D214" s="2">
        <f>IF(C214=0,0,VLOOKUP(C214,DM!$C$5:$G$500,2,0))</f>
        <v>0</v>
      </c>
      <c r="E214" s="2">
        <f>IF(C214=0,0,VLOOKUP(C214,DM!$C$5:$G$500,3,0))</f>
        <v>0</v>
      </c>
      <c r="F214" s="3">
        <f>CT!F214</f>
        <v>0</v>
      </c>
      <c r="G214" s="3">
        <f>IF(C214=0,0,VLOOKUP(HS!C214,Xuat!$D$5:$K$1000,8,0))</f>
        <v>0</v>
      </c>
      <c r="H214" s="3">
        <f t="shared" si="27"/>
        <v>0</v>
      </c>
      <c r="I214" s="2">
        <f>IF(DM!B214=0,0,IF(DM!B214=1521,0,IF(DM!B214=1522,0,DM!C214)))</f>
        <v>0</v>
      </c>
      <c r="J214" s="3">
        <f t="shared" si="28"/>
        <v>0</v>
      </c>
      <c r="K214" s="3">
        <f t="shared" si="29"/>
        <v>0</v>
      </c>
      <c r="L214" s="3">
        <f>K214*Xuat!$M$3</f>
        <v>0</v>
      </c>
      <c r="M214" s="3">
        <f>IF(I214=0,0,SUMIF(Nhap!$F$5:$F$1000,HS!I214,Nhap!$I$5:$I$1000))</f>
        <v>0</v>
      </c>
      <c r="N214" s="3">
        <f t="shared" si="30"/>
        <v>0</v>
      </c>
      <c r="O214" s="3">
        <f t="shared" si="31"/>
        <v>0</v>
      </c>
      <c r="P214" s="3">
        <f t="shared" si="32"/>
        <v>0</v>
      </c>
      <c r="Q214" s="3">
        <f t="shared" si="33"/>
        <v>0</v>
      </c>
      <c r="R214" s="3">
        <f t="shared" si="34"/>
        <v>0</v>
      </c>
      <c r="S214" s="3">
        <f t="shared" si="35"/>
        <v>0</v>
      </c>
    </row>
    <row r="215" spans="1:19" x14ac:dyDescent="0.2">
      <c r="A215" s="2">
        <f>CT!A215</f>
        <v>0</v>
      </c>
      <c r="B215" s="2">
        <f>IF(A215=0,0,VLOOKUP(A215,DM!$C$5:$G$500,2,0))</f>
        <v>0</v>
      </c>
      <c r="C215" s="2">
        <f>CT!C215</f>
        <v>0</v>
      </c>
      <c r="D215" s="2">
        <f>IF(C215=0,0,VLOOKUP(C215,DM!$C$5:$G$500,2,0))</f>
        <v>0</v>
      </c>
      <c r="E215" s="2">
        <f>IF(C215=0,0,VLOOKUP(C215,DM!$C$5:$G$500,3,0))</f>
        <v>0</v>
      </c>
      <c r="F215" s="3">
        <f>CT!F215</f>
        <v>0</v>
      </c>
      <c r="G215" s="3">
        <f>IF(C215=0,0,VLOOKUP(HS!C215,Xuat!$D$5:$K$1000,8,0))</f>
        <v>0</v>
      </c>
      <c r="H215" s="3">
        <f t="shared" si="27"/>
        <v>0</v>
      </c>
      <c r="I215" s="2">
        <f>IF(DM!B215=0,0,IF(DM!B215=1521,0,IF(DM!B215=1522,0,DM!C215)))</f>
        <v>0</v>
      </c>
      <c r="J215" s="3">
        <f t="shared" si="28"/>
        <v>0</v>
      </c>
      <c r="K215" s="3">
        <f t="shared" si="29"/>
        <v>0</v>
      </c>
      <c r="L215" s="3">
        <f>K215*Xuat!$M$3</f>
        <v>0</v>
      </c>
      <c r="M215" s="3">
        <f>IF(I215=0,0,SUMIF(Nhap!$F$5:$F$1000,HS!I215,Nhap!$I$5:$I$1000))</f>
        <v>0</v>
      </c>
      <c r="N215" s="3">
        <f t="shared" si="30"/>
        <v>0</v>
      </c>
      <c r="O215" s="3">
        <f t="shared" si="31"/>
        <v>0</v>
      </c>
      <c r="P215" s="3">
        <f t="shared" si="32"/>
        <v>0</v>
      </c>
      <c r="Q215" s="3">
        <f t="shared" si="33"/>
        <v>0</v>
      </c>
      <c r="R215" s="3">
        <f t="shared" si="34"/>
        <v>0</v>
      </c>
      <c r="S215" s="3">
        <f t="shared" si="35"/>
        <v>0</v>
      </c>
    </row>
    <row r="216" spans="1:19" x14ac:dyDescent="0.2">
      <c r="A216" s="2">
        <f>CT!A216</f>
        <v>0</v>
      </c>
      <c r="B216" s="2">
        <f>IF(A216=0,0,VLOOKUP(A216,DM!$C$5:$G$500,2,0))</f>
        <v>0</v>
      </c>
      <c r="C216" s="2">
        <f>CT!C216</f>
        <v>0</v>
      </c>
      <c r="D216" s="2">
        <f>IF(C216=0,0,VLOOKUP(C216,DM!$C$5:$G$500,2,0))</f>
        <v>0</v>
      </c>
      <c r="E216" s="2">
        <f>IF(C216=0,0,VLOOKUP(C216,DM!$C$5:$G$500,3,0))</f>
        <v>0</v>
      </c>
      <c r="F216" s="3">
        <f>CT!F216</f>
        <v>0</v>
      </c>
      <c r="G216" s="3">
        <f>IF(C216=0,0,VLOOKUP(HS!C216,Xuat!$D$5:$K$1000,8,0))</f>
        <v>0</v>
      </c>
      <c r="H216" s="3">
        <f t="shared" si="27"/>
        <v>0</v>
      </c>
      <c r="I216" s="2">
        <f>IF(DM!B216=0,0,IF(DM!B216=1521,0,IF(DM!B216=1522,0,DM!C216)))</f>
        <v>0</v>
      </c>
      <c r="J216" s="3">
        <f t="shared" si="28"/>
        <v>0</v>
      </c>
      <c r="K216" s="3">
        <f t="shared" si="29"/>
        <v>0</v>
      </c>
      <c r="L216" s="3">
        <f>K216*Xuat!$M$3</f>
        <v>0</v>
      </c>
      <c r="M216" s="3">
        <f>IF(I216=0,0,SUMIF(Nhap!$F$5:$F$1000,HS!I216,Nhap!$I$5:$I$1000))</f>
        <v>0</v>
      </c>
      <c r="N216" s="3">
        <f t="shared" si="30"/>
        <v>0</v>
      </c>
      <c r="O216" s="3">
        <f t="shared" si="31"/>
        <v>0</v>
      </c>
      <c r="P216" s="3">
        <f t="shared" si="32"/>
        <v>0</v>
      </c>
      <c r="Q216" s="3">
        <f t="shared" si="33"/>
        <v>0</v>
      </c>
      <c r="R216" s="3">
        <f t="shared" si="34"/>
        <v>0</v>
      </c>
      <c r="S216" s="3">
        <f t="shared" si="35"/>
        <v>0</v>
      </c>
    </row>
    <row r="217" spans="1:19" x14ac:dyDescent="0.2">
      <c r="A217" s="2">
        <f>CT!A217</f>
        <v>0</v>
      </c>
      <c r="B217" s="2">
        <f>IF(A217=0,0,VLOOKUP(A217,DM!$C$5:$G$500,2,0))</f>
        <v>0</v>
      </c>
      <c r="C217" s="2">
        <f>CT!C217</f>
        <v>0</v>
      </c>
      <c r="D217" s="2">
        <f>IF(C217=0,0,VLOOKUP(C217,DM!$C$5:$G$500,2,0))</f>
        <v>0</v>
      </c>
      <c r="E217" s="2">
        <f>IF(C217=0,0,VLOOKUP(C217,DM!$C$5:$G$500,3,0))</f>
        <v>0</v>
      </c>
      <c r="F217" s="3">
        <f>CT!F217</f>
        <v>0</v>
      </c>
      <c r="G217" s="3">
        <f>IF(C217=0,0,VLOOKUP(HS!C217,Xuat!$D$5:$K$1000,8,0))</f>
        <v>0</v>
      </c>
      <c r="H217" s="3">
        <f t="shared" si="27"/>
        <v>0</v>
      </c>
      <c r="I217" s="2">
        <f>IF(DM!B217=0,0,IF(DM!B217=1521,0,IF(DM!B217=1522,0,DM!C217)))</f>
        <v>0</v>
      </c>
      <c r="J217" s="3">
        <f t="shared" si="28"/>
        <v>0</v>
      </c>
      <c r="K217" s="3">
        <f t="shared" si="29"/>
        <v>0</v>
      </c>
      <c r="L217" s="3">
        <f>K217*Xuat!$M$3</f>
        <v>0</v>
      </c>
      <c r="M217" s="3">
        <f>IF(I217=0,0,SUMIF(Nhap!$F$5:$F$1000,HS!I217,Nhap!$I$5:$I$1000))</f>
        <v>0</v>
      </c>
      <c r="N217" s="3">
        <f t="shared" si="30"/>
        <v>0</v>
      </c>
      <c r="O217" s="3">
        <f t="shared" si="31"/>
        <v>0</v>
      </c>
      <c r="P217" s="3">
        <f t="shared" si="32"/>
        <v>0</v>
      </c>
      <c r="Q217" s="3">
        <f t="shared" si="33"/>
        <v>0</v>
      </c>
      <c r="R217" s="3">
        <f t="shared" si="34"/>
        <v>0</v>
      </c>
      <c r="S217" s="3">
        <f t="shared" si="35"/>
        <v>0</v>
      </c>
    </row>
    <row r="218" spans="1:19" x14ac:dyDescent="0.2">
      <c r="A218" s="2">
        <f>CT!A218</f>
        <v>0</v>
      </c>
      <c r="B218" s="2">
        <f>IF(A218=0,0,VLOOKUP(A218,DM!$C$5:$G$500,2,0))</f>
        <v>0</v>
      </c>
      <c r="C218" s="2">
        <f>CT!C218</f>
        <v>0</v>
      </c>
      <c r="D218" s="2">
        <f>IF(C218=0,0,VLOOKUP(C218,DM!$C$5:$G$500,2,0))</f>
        <v>0</v>
      </c>
      <c r="E218" s="2">
        <f>IF(C218=0,0,VLOOKUP(C218,DM!$C$5:$G$500,3,0))</f>
        <v>0</v>
      </c>
      <c r="F218" s="3">
        <f>CT!F218</f>
        <v>0</v>
      </c>
      <c r="G218" s="3">
        <f>IF(C218=0,0,VLOOKUP(HS!C218,Xuat!$D$5:$K$1000,8,0))</f>
        <v>0</v>
      </c>
      <c r="H218" s="3">
        <f t="shared" si="27"/>
        <v>0</v>
      </c>
      <c r="I218" s="2">
        <f>IF(DM!B218=0,0,IF(DM!B218=1521,0,IF(DM!B218=1522,0,DM!C218)))</f>
        <v>0</v>
      </c>
      <c r="J218" s="3">
        <f t="shared" si="28"/>
        <v>0</v>
      </c>
      <c r="K218" s="3">
        <f t="shared" si="29"/>
        <v>0</v>
      </c>
      <c r="L218" s="3">
        <f>K218*Xuat!$M$3</f>
        <v>0</v>
      </c>
      <c r="M218" s="3">
        <f>IF(I218=0,0,SUMIF(Nhap!$F$5:$F$1000,HS!I218,Nhap!$I$5:$I$1000))</f>
        <v>0</v>
      </c>
      <c r="N218" s="3">
        <f t="shared" si="30"/>
        <v>0</v>
      </c>
      <c r="O218" s="3">
        <f t="shared" si="31"/>
        <v>0</v>
      </c>
      <c r="P218" s="3">
        <f t="shared" si="32"/>
        <v>0</v>
      </c>
      <c r="Q218" s="3">
        <f t="shared" si="33"/>
        <v>0</v>
      </c>
      <c r="R218" s="3">
        <f t="shared" si="34"/>
        <v>0</v>
      </c>
      <c r="S218" s="3">
        <f t="shared" si="35"/>
        <v>0</v>
      </c>
    </row>
    <row r="219" spans="1:19" x14ac:dyDescent="0.2">
      <c r="A219" s="2">
        <f>CT!A219</f>
        <v>0</v>
      </c>
      <c r="B219" s="2">
        <f>IF(A219=0,0,VLOOKUP(A219,DM!$C$5:$G$500,2,0))</f>
        <v>0</v>
      </c>
      <c r="C219" s="2">
        <f>CT!C219</f>
        <v>0</v>
      </c>
      <c r="D219" s="2">
        <f>IF(C219=0,0,VLOOKUP(C219,DM!$C$5:$G$500,2,0))</f>
        <v>0</v>
      </c>
      <c r="E219" s="2">
        <f>IF(C219=0,0,VLOOKUP(C219,DM!$C$5:$G$500,3,0))</f>
        <v>0</v>
      </c>
      <c r="F219" s="3">
        <f>CT!F219</f>
        <v>0</v>
      </c>
      <c r="G219" s="3">
        <f>IF(C219=0,0,VLOOKUP(HS!C219,Xuat!$D$5:$K$1000,8,0))</f>
        <v>0</v>
      </c>
      <c r="H219" s="3">
        <f t="shared" si="27"/>
        <v>0</v>
      </c>
      <c r="I219" s="2">
        <f>IF(DM!B219=0,0,IF(DM!B219=1521,0,IF(DM!B219=1522,0,DM!C219)))</f>
        <v>0</v>
      </c>
      <c r="J219" s="3">
        <f t="shared" si="28"/>
        <v>0</v>
      </c>
      <c r="K219" s="3">
        <f t="shared" si="29"/>
        <v>0</v>
      </c>
      <c r="L219" s="3">
        <f>K219*Xuat!$M$3</f>
        <v>0</v>
      </c>
      <c r="M219" s="3">
        <f>IF(I219=0,0,SUMIF(Nhap!$F$5:$F$1000,HS!I219,Nhap!$I$5:$I$1000))</f>
        <v>0</v>
      </c>
      <c r="N219" s="3">
        <f t="shared" si="30"/>
        <v>0</v>
      </c>
      <c r="O219" s="3">
        <f t="shared" si="31"/>
        <v>0</v>
      </c>
      <c r="P219" s="3">
        <f t="shared" si="32"/>
        <v>0</v>
      </c>
      <c r="Q219" s="3">
        <f t="shared" si="33"/>
        <v>0</v>
      </c>
      <c r="R219" s="3">
        <f t="shared" si="34"/>
        <v>0</v>
      </c>
      <c r="S219" s="3">
        <f t="shared" si="35"/>
        <v>0</v>
      </c>
    </row>
    <row r="220" spans="1:19" x14ac:dyDescent="0.2">
      <c r="A220" s="2">
        <f>CT!A220</f>
        <v>0</v>
      </c>
      <c r="B220" s="2">
        <f>IF(A220=0,0,VLOOKUP(A220,DM!$C$5:$G$500,2,0))</f>
        <v>0</v>
      </c>
      <c r="C220" s="2">
        <f>CT!C220</f>
        <v>0</v>
      </c>
      <c r="D220" s="2">
        <f>IF(C220=0,0,VLOOKUP(C220,DM!$C$5:$G$500,2,0))</f>
        <v>0</v>
      </c>
      <c r="E220" s="2">
        <f>IF(C220=0,0,VLOOKUP(C220,DM!$C$5:$G$500,3,0))</f>
        <v>0</v>
      </c>
      <c r="F220" s="3">
        <f>CT!F220</f>
        <v>0</v>
      </c>
      <c r="G220" s="3">
        <f>IF(C220=0,0,VLOOKUP(HS!C220,Xuat!$D$5:$K$1000,8,0))</f>
        <v>0</v>
      </c>
      <c r="H220" s="3">
        <f t="shared" si="27"/>
        <v>0</v>
      </c>
      <c r="I220" s="2">
        <f>IF(DM!B220=0,0,IF(DM!B220=1521,0,IF(DM!B220=1522,0,DM!C220)))</f>
        <v>0</v>
      </c>
      <c r="J220" s="3">
        <f t="shared" si="28"/>
        <v>0</v>
      </c>
      <c r="K220" s="3">
        <f t="shared" si="29"/>
        <v>0</v>
      </c>
      <c r="L220" s="3">
        <f>K220*Xuat!$M$3</f>
        <v>0</v>
      </c>
      <c r="M220" s="3">
        <f>IF(I220=0,0,SUMIF(Nhap!$F$5:$F$1000,HS!I220,Nhap!$I$5:$I$1000))</f>
        <v>0</v>
      </c>
      <c r="N220" s="3">
        <f t="shared" si="30"/>
        <v>0</v>
      </c>
      <c r="O220" s="3">
        <f t="shared" si="31"/>
        <v>0</v>
      </c>
      <c r="P220" s="3">
        <f t="shared" si="32"/>
        <v>0</v>
      </c>
      <c r="Q220" s="3">
        <f t="shared" si="33"/>
        <v>0</v>
      </c>
      <c r="R220" s="3">
        <f t="shared" si="34"/>
        <v>0</v>
      </c>
      <c r="S220" s="3">
        <f t="shared" si="35"/>
        <v>0</v>
      </c>
    </row>
    <row r="221" spans="1:19" x14ac:dyDescent="0.2">
      <c r="A221" s="2">
        <f>CT!A221</f>
        <v>0</v>
      </c>
      <c r="B221" s="2">
        <f>IF(A221=0,0,VLOOKUP(A221,DM!$C$5:$G$500,2,0))</f>
        <v>0</v>
      </c>
      <c r="C221" s="2">
        <f>CT!C221</f>
        <v>0</v>
      </c>
      <c r="D221" s="2">
        <f>IF(C221=0,0,VLOOKUP(C221,DM!$C$5:$G$500,2,0))</f>
        <v>0</v>
      </c>
      <c r="E221" s="2">
        <f>IF(C221=0,0,VLOOKUP(C221,DM!$C$5:$G$500,3,0))</f>
        <v>0</v>
      </c>
      <c r="F221" s="3">
        <f>CT!F221</f>
        <v>0</v>
      </c>
      <c r="G221" s="3">
        <f>IF(C221=0,0,VLOOKUP(HS!C221,Xuat!$D$5:$K$1000,8,0))</f>
        <v>0</v>
      </c>
      <c r="H221" s="3">
        <f t="shared" si="27"/>
        <v>0</v>
      </c>
      <c r="I221" s="2">
        <f>IF(DM!B221=0,0,IF(DM!B221=1521,0,IF(DM!B221=1522,0,DM!C221)))</f>
        <v>0</v>
      </c>
      <c r="J221" s="3">
        <f t="shared" si="28"/>
        <v>0</v>
      </c>
      <c r="K221" s="3">
        <f t="shared" si="29"/>
        <v>0</v>
      </c>
      <c r="L221" s="3">
        <f>K221*Xuat!$M$3</f>
        <v>0</v>
      </c>
      <c r="M221" s="3">
        <f>IF(I221=0,0,SUMIF(Nhap!$F$5:$F$1000,HS!I221,Nhap!$I$5:$I$1000))</f>
        <v>0</v>
      </c>
      <c r="N221" s="3">
        <f t="shared" si="30"/>
        <v>0</v>
      </c>
      <c r="O221" s="3">
        <f t="shared" si="31"/>
        <v>0</v>
      </c>
      <c r="P221" s="3">
        <f t="shared" si="32"/>
        <v>0</v>
      </c>
      <c r="Q221" s="3">
        <f t="shared" si="33"/>
        <v>0</v>
      </c>
      <c r="R221" s="3">
        <f t="shared" si="34"/>
        <v>0</v>
      </c>
      <c r="S221" s="3">
        <f t="shared" si="35"/>
        <v>0</v>
      </c>
    </row>
    <row r="222" spans="1:19" x14ac:dyDescent="0.2">
      <c r="A222" s="2">
        <f>CT!A222</f>
        <v>0</v>
      </c>
      <c r="B222" s="2">
        <f>IF(A222=0,0,VLOOKUP(A222,DM!$C$5:$G$500,2,0))</f>
        <v>0</v>
      </c>
      <c r="C222" s="2">
        <f>CT!C222</f>
        <v>0</v>
      </c>
      <c r="D222" s="2">
        <f>IF(C222=0,0,VLOOKUP(C222,DM!$C$5:$G$500,2,0))</f>
        <v>0</v>
      </c>
      <c r="E222" s="2">
        <f>IF(C222=0,0,VLOOKUP(C222,DM!$C$5:$G$500,3,0))</f>
        <v>0</v>
      </c>
      <c r="F222" s="3">
        <f>CT!F222</f>
        <v>0</v>
      </c>
      <c r="G222" s="3">
        <f>IF(C222=0,0,VLOOKUP(HS!C222,Xuat!$D$5:$K$1000,8,0))</f>
        <v>0</v>
      </c>
      <c r="H222" s="3">
        <f t="shared" si="27"/>
        <v>0</v>
      </c>
      <c r="I222" s="2">
        <f>IF(DM!B222=0,0,IF(DM!B222=1521,0,IF(DM!B222=1522,0,DM!C222)))</f>
        <v>0</v>
      </c>
      <c r="J222" s="3">
        <f t="shared" si="28"/>
        <v>0</v>
      </c>
      <c r="K222" s="3">
        <f t="shared" si="29"/>
        <v>0</v>
      </c>
      <c r="L222" s="3">
        <f>K222*Xuat!$M$3</f>
        <v>0</v>
      </c>
      <c r="M222" s="3">
        <f>IF(I222=0,0,SUMIF(Nhap!$F$5:$F$1000,HS!I222,Nhap!$I$5:$I$1000))</f>
        <v>0</v>
      </c>
      <c r="N222" s="3">
        <f t="shared" si="30"/>
        <v>0</v>
      </c>
      <c r="O222" s="3">
        <f t="shared" si="31"/>
        <v>0</v>
      </c>
      <c r="P222" s="3">
        <f t="shared" si="32"/>
        <v>0</v>
      </c>
      <c r="Q222" s="3">
        <f t="shared" si="33"/>
        <v>0</v>
      </c>
      <c r="R222" s="3">
        <f t="shared" si="34"/>
        <v>0</v>
      </c>
      <c r="S222" s="3">
        <f t="shared" si="35"/>
        <v>0</v>
      </c>
    </row>
    <row r="223" spans="1:19" x14ac:dyDescent="0.2">
      <c r="A223" s="2">
        <f>CT!A223</f>
        <v>0</v>
      </c>
      <c r="B223" s="2">
        <f>IF(A223=0,0,VLOOKUP(A223,DM!$C$5:$G$500,2,0))</f>
        <v>0</v>
      </c>
      <c r="C223" s="2">
        <f>CT!C223</f>
        <v>0</v>
      </c>
      <c r="D223" s="2">
        <f>IF(C223=0,0,VLOOKUP(C223,DM!$C$5:$G$500,2,0))</f>
        <v>0</v>
      </c>
      <c r="E223" s="2">
        <f>IF(C223=0,0,VLOOKUP(C223,DM!$C$5:$G$500,3,0))</f>
        <v>0</v>
      </c>
      <c r="F223" s="3">
        <f>CT!F223</f>
        <v>0</v>
      </c>
      <c r="G223" s="3">
        <f>IF(C223=0,0,VLOOKUP(HS!C223,Xuat!$D$5:$K$1000,8,0))</f>
        <v>0</v>
      </c>
      <c r="H223" s="3">
        <f t="shared" si="27"/>
        <v>0</v>
      </c>
      <c r="I223" s="2">
        <f>IF(DM!B223=0,0,IF(DM!B223=1521,0,IF(DM!B223=1522,0,DM!C223)))</f>
        <v>0</v>
      </c>
      <c r="J223" s="3">
        <f t="shared" si="28"/>
        <v>0</v>
      </c>
      <c r="K223" s="3">
        <f t="shared" si="29"/>
        <v>0</v>
      </c>
      <c r="L223" s="3">
        <f>K223*Xuat!$M$3</f>
        <v>0</v>
      </c>
      <c r="M223" s="3">
        <f>IF(I223=0,0,SUMIF(Nhap!$F$5:$F$1000,HS!I223,Nhap!$I$5:$I$1000))</f>
        <v>0</v>
      </c>
      <c r="N223" s="3">
        <f t="shared" si="30"/>
        <v>0</v>
      </c>
      <c r="O223" s="3">
        <f t="shared" si="31"/>
        <v>0</v>
      </c>
      <c r="P223" s="3">
        <f t="shared" si="32"/>
        <v>0</v>
      </c>
      <c r="Q223" s="3">
        <f t="shared" si="33"/>
        <v>0</v>
      </c>
      <c r="R223" s="3">
        <f t="shared" si="34"/>
        <v>0</v>
      </c>
      <c r="S223" s="3">
        <f t="shared" si="35"/>
        <v>0</v>
      </c>
    </row>
    <row r="224" spans="1:19" x14ac:dyDescent="0.2">
      <c r="A224" s="2">
        <f>CT!A224</f>
        <v>0</v>
      </c>
      <c r="B224" s="2">
        <f>IF(A224=0,0,VLOOKUP(A224,DM!$C$5:$G$500,2,0))</f>
        <v>0</v>
      </c>
      <c r="C224" s="2">
        <f>CT!C224</f>
        <v>0</v>
      </c>
      <c r="D224" s="2">
        <f>IF(C224=0,0,VLOOKUP(C224,DM!$C$5:$G$500,2,0))</f>
        <v>0</v>
      </c>
      <c r="E224" s="2">
        <f>IF(C224=0,0,VLOOKUP(C224,DM!$C$5:$G$500,3,0))</f>
        <v>0</v>
      </c>
      <c r="F224" s="3">
        <f>CT!F224</f>
        <v>0</v>
      </c>
      <c r="G224" s="3">
        <f>IF(C224=0,0,VLOOKUP(HS!C224,Xuat!$D$5:$K$1000,8,0))</f>
        <v>0</v>
      </c>
      <c r="H224" s="3">
        <f t="shared" si="27"/>
        <v>0</v>
      </c>
      <c r="I224" s="2">
        <f>IF(DM!B224=0,0,IF(DM!B224=1521,0,IF(DM!B224=1522,0,DM!C224)))</f>
        <v>0</v>
      </c>
      <c r="J224" s="3">
        <f t="shared" si="28"/>
        <v>0</v>
      </c>
      <c r="K224" s="3">
        <f t="shared" si="29"/>
        <v>0</v>
      </c>
      <c r="L224" s="3">
        <f>K224*Xuat!$M$3</f>
        <v>0</v>
      </c>
      <c r="M224" s="3">
        <f>IF(I224=0,0,SUMIF(Nhap!$F$5:$F$1000,HS!I224,Nhap!$I$5:$I$1000))</f>
        <v>0</v>
      </c>
      <c r="N224" s="3">
        <f t="shared" si="30"/>
        <v>0</v>
      </c>
      <c r="O224" s="3">
        <f t="shared" si="31"/>
        <v>0</v>
      </c>
      <c r="P224" s="3">
        <f t="shared" si="32"/>
        <v>0</v>
      </c>
      <c r="Q224" s="3">
        <f t="shared" si="33"/>
        <v>0</v>
      </c>
      <c r="R224" s="3">
        <f t="shared" si="34"/>
        <v>0</v>
      </c>
      <c r="S224" s="3">
        <f t="shared" si="35"/>
        <v>0</v>
      </c>
    </row>
    <row r="225" spans="1:19" x14ac:dyDescent="0.2">
      <c r="A225" s="2">
        <f>CT!A225</f>
        <v>0</v>
      </c>
      <c r="B225" s="2">
        <f>IF(A225=0,0,VLOOKUP(A225,DM!$C$5:$G$500,2,0))</f>
        <v>0</v>
      </c>
      <c r="C225" s="2">
        <f>CT!C225</f>
        <v>0</v>
      </c>
      <c r="D225" s="2">
        <f>IF(C225=0,0,VLOOKUP(C225,DM!$C$5:$G$500,2,0))</f>
        <v>0</v>
      </c>
      <c r="E225" s="2">
        <f>IF(C225=0,0,VLOOKUP(C225,DM!$C$5:$G$500,3,0))</f>
        <v>0</v>
      </c>
      <c r="F225" s="3">
        <f>CT!F225</f>
        <v>0</v>
      </c>
      <c r="G225" s="3">
        <f>IF(C225=0,0,VLOOKUP(HS!C225,Xuat!$D$5:$K$1000,8,0))</f>
        <v>0</v>
      </c>
      <c r="H225" s="3">
        <f t="shared" si="27"/>
        <v>0</v>
      </c>
      <c r="I225" s="2">
        <f>IF(DM!B225=0,0,IF(DM!B225=1521,0,IF(DM!B225=1522,0,DM!C225)))</f>
        <v>0</v>
      </c>
      <c r="J225" s="3">
        <f t="shared" si="28"/>
        <v>0</v>
      </c>
      <c r="K225" s="3">
        <f t="shared" si="29"/>
        <v>0</v>
      </c>
      <c r="L225" s="3">
        <f>K225*Xuat!$M$3</f>
        <v>0</v>
      </c>
      <c r="M225" s="3">
        <f>IF(I225=0,0,SUMIF(Nhap!$F$5:$F$1000,HS!I225,Nhap!$I$5:$I$1000))</f>
        <v>0</v>
      </c>
      <c r="N225" s="3">
        <f t="shared" si="30"/>
        <v>0</v>
      </c>
      <c r="O225" s="3">
        <f t="shared" si="31"/>
        <v>0</v>
      </c>
      <c r="P225" s="3">
        <f t="shared" si="32"/>
        <v>0</v>
      </c>
      <c r="Q225" s="3">
        <f t="shared" si="33"/>
        <v>0</v>
      </c>
      <c r="R225" s="3">
        <f t="shared" si="34"/>
        <v>0</v>
      </c>
      <c r="S225" s="3">
        <f t="shared" si="35"/>
        <v>0</v>
      </c>
    </row>
    <row r="226" spans="1:19" x14ac:dyDescent="0.2">
      <c r="A226" s="2">
        <f>CT!A226</f>
        <v>0</v>
      </c>
      <c r="B226" s="2">
        <f>IF(A226=0,0,VLOOKUP(A226,DM!$C$5:$G$500,2,0))</f>
        <v>0</v>
      </c>
      <c r="C226" s="2">
        <f>CT!C226</f>
        <v>0</v>
      </c>
      <c r="D226" s="2">
        <f>IF(C226=0,0,VLOOKUP(C226,DM!$C$5:$G$500,2,0))</f>
        <v>0</v>
      </c>
      <c r="E226" s="2">
        <f>IF(C226=0,0,VLOOKUP(C226,DM!$C$5:$G$500,3,0))</f>
        <v>0</v>
      </c>
      <c r="F226" s="3">
        <f>CT!F226</f>
        <v>0</v>
      </c>
      <c r="G226" s="3">
        <f>IF(C226=0,0,VLOOKUP(HS!C226,Xuat!$D$5:$K$1000,8,0))</f>
        <v>0</v>
      </c>
      <c r="H226" s="3">
        <f t="shared" si="27"/>
        <v>0</v>
      </c>
      <c r="I226" s="2">
        <f>IF(DM!B226=0,0,IF(DM!B226=1521,0,IF(DM!B226=1522,0,DM!C226)))</f>
        <v>0</v>
      </c>
      <c r="J226" s="3">
        <f t="shared" si="28"/>
        <v>0</v>
      </c>
      <c r="K226" s="3">
        <f t="shared" si="29"/>
        <v>0</v>
      </c>
      <c r="L226" s="3">
        <f>K226*Xuat!$M$3</f>
        <v>0</v>
      </c>
      <c r="M226" s="3">
        <f>IF(I226=0,0,SUMIF(Nhap!$F$5:$F$1000,HS!I226,Nhap!$I$5:$I$1000))</f>
        <v>0</v>
      </c>
      <c r="N226" s="3">
        <f t="shared" si="30"/>
        <v>0</v>
      </c>
      <c r="O226" s="3">
        <f t="shared" si="31"/>
        <v>0</v>
      </c>
      <c r="P226" s="3">
        <f t="shared" si="32"/>
        <v>0</v>
      </c>
      <c r="Q226" s="3">
        <f t="shared" si="33"/>
        <v>0</v>
      </c>
      <c r="R226" s="3">
        <f t="shared" si="34"/>
        <v>0</v>
      </c>
      <c r="S226" s="3">
        <f t="shared" si="35"/>
        <v>0</v>
      </c>
    </row>
    <row r="227" spans="1:19" x14ac:dyDescent="0.2">
      <c r="A227" s="2">
        <f>CT!A227</f>
        <v>0</v>
      </c>
      <c r="B227" s="2">
        <f>IF(A227=0,0,VLOOKUP(A227,DM!$C$5:$G$500,2,0))</f>
        <v>0</v>
      </c>
      <c r="C227" s="2">
        <f>CT!C227</f>
        <v>0</v>
      </c>
      <c r="D227" s="2">
        <f>IF(C227=0,0,VLOOKUP(C227,DM!$C$5:$G$500,2,0))</f>
        <v>0</v>
      </c>
      <c r="E227" s="2">
        <f>IF(C227=0,0,VLOOKUP(C227,DM!$C$5:$G$500,3,0))</f>
        <v>0</v>
      </c>
      <c r="F227" s="3">
        <f>CT!F227</f>
        <v>0</v>
      </c>
      <c r="G227" s="3">
        <f>IF(C227=0,0,VLOOKUP(HS!C227,Xuat!$D$5:$K$1000,8,0))</f>
        <v>0</v>
      </c>
      <c r="H227" s="3">
        <f t="shared" si="27"/>
        <v>0</v>
      </c>
      <c r="I227" s="2">
        <f>IF(DM!B227=0,0,IF(DM!B227=1521,0,IF(DM!B227=1522,0,DM!C227)))</f>
        <v>0</v>
      </c>
      <c r="J227" s="3">
        <f t="shared" si="28"/>
        <v>0</v>
      </c>
      <c r="K227" s="3">
        <f t="shared" si="29"/>
        <v>0</v>
      </c>
      <c r="L227" s="3">
        <f>K227*Xuat!$M$3</f>
        <v>0</v>
      </c>
      <c r="M227" s="3">
        <f>IF(I227=0,0,SUMIF(Nhap!$F$5:$F$1000,HS!I227,Nhap!$I$5:$I$1000))</f>
        <v>0</v>
      </c>
      <c r="N227" s="3">
        <f t="shared" si="30"/>
        <v>0</v>
      </c>
      <c r="O227" s="3">
        <f t="shared" si="31"/>
        <v>0</v>
      </c>
      <c r="P227" s="3">
        <f t="shared" si="32"/>
        <v>0</v>
      </c>
      <c r="Q227" s="3">
        <f t="shared" si="33"/>
        <v>0</v>
      </c>
      <c r="R227" s="3">
        <f t="shared" si="34"/>
        <v>0</v>
      </c>
      <c r="S227" s="3">
        <f t="shared" si="35"/>
        <v>0</v>
      </c>
    </row>
    <row r="228" spans="1:19" x14ac:dyDescent="0.2">
      <c r="A228" s="2">
        <f>CT!A228</f>
        <v>0</v>
      </c>
      <c r="B228" s="2">
        <f>IF(A228=0,0,VLOOKUP(A228,DM!$C$5:$G$500,2,0))</f>
        <v>0</v>
      </c>
      <c r="C228" s="2">
        <f>CT!C228</f>
        <v>0</v>
      </c>
      <c r="D228" s="2">
        <f>IF(C228=0,0,VLOOKUP(C228,DM!$C$5:$G$500,2,0))</f>
        <v>0</v>
      </c>
      <c r="E228" s="2">
        <f>IF(C228=0,0,VLOOKUP(C228,DM!$C$5:$G$500,3,0))</f>
        <v>0</v>
      </c>
      <c r="F228" s="3">
        <f>CT!F228</f>
        <v>0</v>
      </c>
      <c r="G228" s="3">
        <f>IF(C228=0,0,VLOOKUP(HS!C228,Xuat!$D$5:$K$1000,8,0))</f>
        <v>0</v>
      </c>
      <c r="H228" s="3">
        <f t="shared" si="27"/>
        <v>0</v>
      </c>
      <c r="I228" s="2">
        <f>IF(DM!B228=0,0,IF(DM!B228=1521,0,IF(DM!B228=1522,0,DM!C228)))</f>
        <v>0</v>
      </c>
      <c r="J228" s="3">
        <f t="shared" si="28"/>
        <v>0</v>
      </c>
      <c r="K228" s="3">
        <f t="shared" si="29"/>
        <v>0</v>
      </c>
      <c r="L228" s="3">
        <f>K228*Xuat!$M$3</f>
        <v>0</v>
      </c>
      <c r="M228" s="3">
        <f>IF(I228=0,0,SUMIF(Nhap!$F$5:$F$1000,HS!I228,Nhap!$I$5:$I$1000))</f>
        <v>0</v>
      </c>
      <c r="N228" s="3">
        <f t="shared" si="30"/>
        <v>0</v>
      </c>
      <c r="O228" s="3">
        <f t="shared" si="31"/>
        <v>0</v>
      </c>
      <c r="P228" s="3">
        <f t="shared" si="32"/>
        <v>0</v>
      </c>
      <c r="Q228" s="3">
        <f t="shared" si="33"/>
        <v>0</v>
      </c>
      <c r="R228" s="3">
        <f t="shared" si="34"/>
        <v>0</v>
      </c>
      <c r="S228" s="3">
        <f t="shared" si="35"/>
        <v>0</v>
      </c>
    </row>
    <row r="229" spans="1:19" x14ac:dyDescent="0.2">
      <c r="A229" s="2">
        <f>CT!A229</f>
        <v>0</v>
      </c>
      <c r="B229" s="2">
        <f>IF(A229=0,0,VLOOKUP(A229,DM!$C$5:$G$500,2,0))</f>
        <v>0</v>
      </c>
      <c r="C229" s="2">
        <f>CT!C229</f>
        <v>0</v>
      </c>
      <c r="D229" s="2">
        <f>IF(C229=0,0,VLOOKUP(C229,DM!$C$5:$G$500,2,0))</f>
        <v>0</v>
      </c>
      <c r="E229" s="2">
        <f>IF(C229=0,0,VLOOKUP(C229,DM!$C$5:$G$500,3,0))</f>
        <v>0</v>
      </c>
      <c r="F229" s="3">
        <f>CT!F229</f>
        <v>0</v>
      </c>
      <c r="G229" s="3">
        <f>IF(C229=0,0,VLOOKUP(HS!C229,Xuat!$D$5:$K$1000,8,0))</f>
        <v>0</v>
      </c>
      <c r="H229" s="3">
        <f t="shared" si="27"/>
        <v>0</v>
      </c>
      <c r="I229" s="2">
        <f>IF(DM!B229=0,0,IF(DM!B229=1521,0,IF(DM!B229=1522,0,DM!C229)))</f>
        <v>0</v>
      </c>
      <c r="J229" s="3">
        <f t="shared" si="28"/>
        <v>0</v>
      </c>
      <c r="K229" s="3">
        <f t="shared" si="29"/>
        <v>0</v>
      </c>
      <c r="L229" s="3">
        <f>K229*Xuat!$M$3</f>
        <v>0</v>
      </c>
      <c r="M229" s="3">
        <f>IF(I229=0,0,SUMIF(Nhap!$F$5:$F$1000,HS!I229,Nhap!$I$5:$I$1000))</f>
        <v>0</v>
      </c>
      <c r="N229" s="3">
        <f t="shared" si="30"/>
        <v>0</v>
      </c>
      <c r="O229" s="3">
        <f t="shared" si="31"/>
        <v>0</v>
      </c>
      <c r="P229" s="3">
        <f t="shared" si="32"/>
        <v>0</v>
      </c>
      <c r="Q229" s="3">
        <f t="shared" si="33"/>
        <v>0</v>
      </c>
      <c r="R229" s="3">
        <f t="shared" si="34"/>
        <v>0</v>
      </c>
      <c r="S229" s="3">
        <f t="shared" si="35"/>
        <v>0</v>
      </c>
    </row>
    <row r="230" spans="1:19" x14ac:dyDescent="0.2">
      <c r="A230" s="2">
        <f>CT!A230</f>
        <v>0</v>
      </c>
      <c r="B230" s="2">
        <f>IF(A230=0,0,VLOOKUP(A230,DM!$C$5:$G$500,2,0))</f>
        <v>0</v>
      </c>
      <c r="C230" s="2">
        <f>CT!C230</f>
        <v>0</v>
      </c>
      <c r="D230" s="2">
        <f>IF(C230=0,0,VLOOKUP(C230,DM!$C$5:$G$500,2,0))</f>
        <v>0</v>
      </c>
      <c r="E230" s="2">
        <f>IF(C230=0,0,VLOOKUP(C230,DM!$C$5:$G$500,3,0))</f>
        <v>0</v>
      </c>
      <c r="F230" s="3">
        <f>CT!F230</f>
        <v>0</v>
      </c>
      <c r="G230" s="3">
        <f>IF(C230=0,0,VLOOKUP(HS!C230,Xuat!$D$5:$K$1000,8,0))</f>
        <v>0</v>
      </c>
      <c r="H230" s="3">
        <f t="shared" si="27"/>
        <v>0</v>
      </c>
      <c r="I230" s="2">
        <f>IF(DM!B230=0,0,IF(DM!B230=1521,0,IF(DM!B230=1522,0,DM!C230)))</f>
        <v>0</v>
      </c>
      <c r="J230" s="3">
        <f t="shared" si="28"/>
        <v>0</v>
      </c>
      <c r="K230" s="3">
        <f t="shared" si="29"/>
        <v>0</v>
      </c>
      <c r="L230" s="3">
        <f>K230*Xuat!$M$3</f>
        <v>0</v>
      </c>
      <c r="M230" s="3">
        <f>IF(I230=0,0,SUMIF(Nhap!$F$5:$F$1000,HS!I230,Nhap!$I$5:$I$1000))</f>
        <v>0</v>
      </c>
      <c r="N230" s="3">
        <f t="shared" si="30"/>
        <v>0</v>
      </c>
      <c r="O230" s="3">
        <f t="shared" si="31"/>
        <v>0</v>
      </c>
      <c r="P230" s="3">
        <f t="shared" si="32"/>
        <v>0</v>
      </c>
      <c r="Q230" s="3">
        <f t="shared" si="33"/>
        <v>0</v>
      </c>
      <c r="R230" s="3">
        <f t="shared" si="34"/>
        <v>0</v>
      </c>
      <c r="S230" s="3">
        <f t="shared" si="35"/>
        <v>0</v>
      </c>
    </row>
    <row r="231" spans="1:19" x14ac:dyDescent="0.2">
      <c r="A231" s="2">
        <f>CT!A231</f>
        <v>0</v>
      </c>
      <c r="B231" s="2">
        <f>IF(A231=0,0,VLOOKUP(A231,DM!$C$5:$G$500,2,0))</f>
        <v>0</v>
      </c>
      <c r="C231" s="2">
        <f>CT!C231</f>
        <v>0</v>
      </c>
      <c r="D231" s="2">
        <f>IF(C231=0,0,VLOOKUP(C231,DM!$C$5:$G$500,2,0))</f>
        <v>0</v>
      </c>
      <c r="E231" s="2">
        <f>IF(C231=0,0,VLOOKUP(C231,DM!$C$5:$G$500,3,0))</f>
        <v>0</v>
      </c>
      <c r="F231" s="3">
        <f>CT!F231</f>
        <v>0</v>
      </c>
      <c r="G231" s="3">
        <f>IF(C231=0,0,VLOOKUP(HS!C231,Xuat!$D$5:$K$1000,8,0))</f>
        <v>0</v>
      </c>
      <c r="H231" s="3">
        <f t="shared" si="27"/>
        <v>0</v>
      </c>
      <c r="I231" s="2">
        <f>IF(DM!B231=0,0,IF(DM!B231=1521,0,IF(DM!B231=1522,0,DM!C231)))</f>
        <v>0</v>
      </c>
      <c r="J231" s="3">
        <f t="shared" si="28"/>
        <v>0</v>
      </c>
      <c r="K231" s="3">
        <f t="shared" si="29"/>
        <v>0</v>
      </c>
      <c r="L231" s="3">
        <f>K231*Xuat!$M$3</f>
        <v>0</v>
      </c>
      <c r="M231" s="3">
        <f>IF(I231=0,0,SUMIF(Nhap!$F$5:$F$1000,HS!I231,Nhap!$I$5:$I$1000))</f>
        <v>0</v>
      </c>
      <c r="N231" s="3">
        <f t="shared" si="30"/>
        <v>0</v>
      </c>
      <c r="O231" s="3">
        <f t="shared" si="31"/>
        <v>0</v>
      </c>
      <c r="P231" s="3">
        <f t="shared" si="32"/>
        <v>0</v>
      </c>
      <c r="Q231" s="3">
        <f t="shared" si="33"/>
        <v>0</v>
      </c>
      <c r="R231" s="3">
        <f t="shared" si="34"/>
        <v>0</v>
      </c>
      <c r="S231" s="3">
        <f t="shared" si="35"/>
        <v>0</v>
      </c>
    </row>
    <row r="232" spans="1:19" x14ac:dyDescent="0.2">
      <c r="A232" s="2">
        <f>CT!A232</f>
        <v>0</v>
      </c>
      <c r="B232" s="2">
        <f>IF(A232=0,0,VLOOKUP(A232,DM!$C$5:$G$500,2,0))</f>
        <v>0</v>
      </c>
      <c r="C232" s="2">
        <f>CT!C232</f>
        <v>0</v>
      </c>
      <c r="D232" s="2">
        <f>IF(C232=0,0,VLOOKUP(C232,DM!$C$5:$G$500,2,0))</f>
        <v>0</v>
      </c>
      <c r="E232" s="2">
        <f>IF(C232=0,0,VLOOKUP(C232,DM!$C$5:$G$500,3,0))</f>
        <v>0</v>
      </c>
      <c r="F232" s="3">
        <f>CT!F232</f>
        <v>0</v>
      </c>
      <c r="G232" s="3">
        <f>IF(C232=0,0,VLOOKUP(HS!C232,Xuat!$D$5:$K$1000,8,0))</f>
        <v>0</v>
      </c>
      <c r="H232" s="3">
        <f t="shared" si="27"/>
        <v>0</v>
      </c>
      <c r="I232" s="2">
        <f>IF(DM!B232=0,0,IF(DM!B232=1521,0,IF(DM!B232=1522,0,DM!C232)))</f>
        <v>0</v>
      </c>
      <c r="J232" s="3">
        <f t="shared" si="28"/>
        <v>0</v>
      </c>
      <c r="K232" s="3">
        <f t="shared" si="29"/>
        <v>0</v>
      </c>
      <c r="L232" s="3">
        <f>K232*Xuat!$M$3</f>
        <v>0</v>
      </c>
      <c r="M232" s="3">
        <f>IF(I232=0,0,SUMIF(Nhap!$F$5:$F$1000,HS!I232,Nhap!$I$5:$I$1000))</f>
        <v>0</v>
      </c>
      <c r="N232" s="3">
        <f t="shared" si="30"/>
        <v>0</v>
      </c>
      <c r="O232" s="3">
        <f t="shared" si="31"/>
        <v>0</v>
      </c>
      <c r="P232" s="3">
        <f t="shared" si="32"/>
        <v>0</v>
      </c>
      <c r="Q232" s="3">
        <f t="shared" si="33"/>
        <v>0</v>
      </c>
      <c r="R232" s="3">
        <f t="shared" si="34"/>
        <v>0</v>
      </c>
      <c r="S232" s="3">
        <f t="shared" si="35"/>
        <v>0</v>
      </c>
    </row>
    <row r="233" spans="1:19" x14ac:dyDescent="0.2">
      <c r="A233" s="2">
        <f>CT!A233</f>
        <v>0</v>
      </c>
      <c r="B233" s="2">
        <f>IF(A233=0,0,VLOOKUP(A233,DM!$C$5:$G$500,2,0))</f>
        <v>0</v>
      </c>
      <c r="C233" s="2">
        <f>CT!C233</f>
        <v>0</v>
      </c>
      <c r="D233" s="2">
        <f>IF(C233=0,0,VLOOKUP(C233,DM!$C$5:$G$500,2,0))</f>
        <v>0</v>
      </c>
      <c r="E233" s="2">
        <f>IF(C233=0,0,VLOOKUP(C233,DM!$C$5:$G$500,3,0))</f>
        <v>0</v>
      </c>
      <c r="F233" s="3">
        <f>CT!F233</f>
        <v>0</v>
      </c>
      <c r="G233" s="3">
        <f>IF(C233=0,0,VLOOKUP(HS!C233,Xuat!$D$5:$K$1000,8,0))</f>
        <v>0</v>
      </c>
      <c r="H233" s="3">
        <f t="shared" si="27"/>
        <v>0</v>
      </c>
      <c r="I233" s="2">
        <f>IF(DM!B233=0,0,IF(DM!B233=1521,0,IF(DM!B233=1522,0,DM!C233)))</f>
        <v>0</v>
      </c>
      <c r="J233" s="3">
        <f t="shared" si="28"/>
        <v>0</v>
      </c>
      <c r="K233" s="3">
        <f t="shared" si="29"/>
        <v>0</v>
      </c>
      <c r="L233" s="3">
        <f>K233*Xuat!$M$3</f>
        <v>0</v>
      </c>
      <c r="M233" s="3">
        <f>IF(I233=0,0,SUMIF(Nhap!$F$5:$F$1000,HS!I233,Nhap!$I$5:$I$1000))</f>
        <v>0</v>
      </c>
      <c r="N233" s="3">
        <f t="shared" si="30"/>
        <v>0</v>
      </c>
      <c r="O233" s="3">
        <f t="shared" si="31"/>
        <v>0</v>
      </c>
      <c r="P233" s="3">
        <f t="shared" si="32"/>
        <v>0</v>
      </c>
      <c r="Q233" s="3">
        <f t="shared" si="33"/>
        <v>0</v>
      </c>
      <c r="R233" s="3">
        <f t="shared" si="34"/>
        <v>0</v>
      </c>
      <c r="S233" s="3">
        <f t="shared" si="35"/>
        <v>0</v>
      </c>
    </row>
    <row r="234" spans="1:19" x14ac:dyDescent="0.2">
      <c r="A234" s="2">
        <f>CT!A234</f>
        <v>0</v>
      </c>
      <c r="B234" s="2">
        <f>IF(A234=0,0,VLOOKUP(A234,DM!$C$5:$G$500,2,0))</f>
        <v>0</v>
      </c>
      <c r="C234" s="2">
        <f>CT!C234</f>
        <v>0</v>
      </c>
      <c r="D234" s="2">
        <f>IF(C234=0,0,VLOOKUP(C234,DM!$C$5:$G$500,2,0))</f>
        <v>0</v>
      </c>
      <c r="E234" s="2">
        <f>IF(C234=0,0,VLOOKUP(C234,DM!$C$5:$G$500,3,0))</f>
        <v>0</v>
      </c>
      <c r="F234" s="3">
        <f>CT!F234</f>
        <v>0</v>
      </c>
      <c r="G234" s="3">
        <f>IF(C234=0,0,VLOOKUP(HS!C234,Xuat!$D$5:$K$1000,8,0))</f>
        <v>0</v>
      </c>
      <c r="H234" s="3">
        <f t="shared" si="27"/>
        <v>0</v>
      </c>
      <c r="I234" s="2">
        <f>IF(DM!B234=0,0,IF(DM!B234=1521,0,IF(DM!B234=1522,0,DM!C234)))</f>
        <v>0</v>
      </c>
      <c r="J234" s="3">
        <f t="shared" si="28"/>
        <v>0</v>
      </c>
      <c r="K234" s="3">
        <f t="shared" si="29"/>
        <v>0</v>
      </c>
      <c r="L234" s="3">
        <f>K234*Xuat!$M$3</f>
        <v>0</v>
      </c>
      <c r="M234" s="3">
        <f>IF(I234=0,0,SUMIF(Nhap!$F$5:$F$1000,HS!I234,Nhap!$I$5:$I$1000))</f>
        <v>0</v>
      </c>
      <c r="N234" s="3">
        <f t="shared" si="30"/>
        <v>0</v>
      </c>
      <c r="O234" s="3">
        <f t="shared" si="31"/>
        <v>0</v>
      </c>
      <c r="P234" s="3">
        <f t="shared" si="32"/>
        <v>0</v>
      </c>
      <c r="Q234" s="3">
        <f t="shared" si="33"/>
        <v>0</v>
      </c>
      <c r="R234" s="3">
        <f t="shared" si="34"/>
        <v>0</v>
      </c>
      <c r="S234" s="3">
        <f t="shared" si="35"/>
        <v>0</v>
      </c>
    </row>
    <row r="235" spans="1:19" x14ac:dyDescent="0.2">
      <c r="A235" s="2">
        <f>CT!A235</f>
        <v>0</v>
      </c>
      <c r="B235" s="2">
        <f>IF(A235=0,0,VLOOKUP(A235,DM!$C$5:$G$500,2,0))</f>
        <v>0</v>
      </c>
      <c r="C235" s="2">
        <f>CT!C235</f>
        <v>0</v>
      </c>
      <c r="D235" s="2">
        <f>IF(C235=0,0,VLOOKUP(C235,DM!$C$5:$G$500,2,0))</f>
        <v>0</v>
      </c>
      <c r="E235" s="2">
        <f>IF(C235=0,0,VLOOKUP(C235,DM!$C$5:$G$500,3,0))</f>
        <v>0</v>
      </c>
      <c r="F235" s="3">
        <f>CT!F235</f>
        <v>0</v>
      </c>
      <c r="G235" s="3">
        <f>IF(C235=0,0,VLOOKUP(HS!C235,Xuat!$D$5:$K$1000,8,0))</f>
        <v>0</v>
      </c>
      <c r="H235" s="3">
        <f t="shared" si="27"/>
        <v>0</v>
      </c>
      <c r="I235" s="2">
        <f>IF(DM!B235=0,0,IF(DM!B235=1521,0,IF(DM!B235=1522,0,DM!C235)))</f>
        <v>0</v>
      </c>
      <c r="J235" s="3">
        <f t="shared" si="28"/>
        <v>0</v>
      </c>
      <c r="K235" s="3">
        <f t="shared" si="29"/>
        <v>0</v>
      </c>
      <c r="L235" s="3">
        <f>K235*Xuat!$M$3</f>
        <v>0</v>
      </c>
      <c r="M235" s="3">
        <f>IF(I235=0,0,SUMIF(Nhap!$F$5:$F$1000,HS!I235,Nhap!$I$5:$I$1000))</f>
        <v>0</v>
      </c>
      <c r="N235" s="3">
        <f t="shared" si="30"/>
        <v>0</v>
      </c>
      <c r="O235" s="3">
        <f t="shared" si="31"/>
        <v>0</v>
      </c>
      <c r="P235" s="3">
        <f t="shared" si="32"/>
        <v>0</v>
      </c>
      <c r="Q235" s="3">
        <f t="shared" si="33"/>
        <v>0</v>
      </c>
      <c r="R235" s="3">
        <f t="shared" si="34"/>
        <v>0</v>
      </c>
      <c r="S235" s="3">
        <f t="shared" si="35"/>
        <v>0</v>
      </c>
    </row>
    <row r="236" spans="1:19" x14ac:dyDescent="0.2">
      <c r="A236" s="2">
        <f>CT!A236</f>
        <v>0</v>
      </c>
      <c r="B236" s="2">
        <f>IF(A236=0,0,VLOOKUP(A236,DM!$C$5:$G$500,2,0))</f>
        <v>0</v>
      </c>
      <c r="C236" s="2">
        <f>CT!C236</f>
        <v>0</v>
      </c>
      <c r="D236" s="2">
        <f>IF(C236=0,0,VLOOKUP(C236,DM!$C$5:$G$500,2,0))</f>
        <v>0</v>
      </c>
      <c r="E236" s="2">
        <f>IF(C236=0,0,VLOOKUP(C236,DM!$C$5:$G$500,3,0))</f>
        <v>0</v>
      </c>
      <c r="F236" s="3">
        <f>CT!F236</f>
        <v>0</v>
      </c>
      <c r="G236" s="3">
        <f>IF(C236=0,0,VLOOKUP(HS!C236,Xuat!$D$5:$K$1000,8,0))</f>
        <v>0</v>
      </c>
      <c r="H236" s="3">
        <f t="shared" si="27"/>
        <v>0</v>
      </c>
      <c r="I236" s="2">
        <f>IF(DM!B236=0,0,IF(DM!B236=1521,0,IF(DM!B236=1522,0,DM!C236)))</f>
        <v>0</v>
      </c>
      <c r="J236" s="3">
        <f t="shared" si="28"/>
        <v>0</v>
      </c>
      <c r="K236" s="3">
        <f t="shared" si="29"/>
        <v>0</v>
      </c>
      <c r="L236" s="3">
        <f>K236*Xuat!$M$3</f>
        <v>0</v>
      </c>
      <c r="M236" s="3">
        <f>IF(I236=0,0,SUMIF(Nhap!$F$5:$F$1000,HS!I236,Nhap!$I$5:$I$1000))</f>
        <v>0</v>
      </c>
      <c r="N236" s="3">
        <f t="shared" si="30"/>
        <v>0</v>
      </c>
      <c r="O236" s="3">
        <f t="shared" si="31"/>
        <v>0</v>
      </c>
      <c r="P236" s="3">
        <f t="shared" si="32"/>
        <v>0</v>
      </c>
      <c r="Q236" s="3">
        <f t="shared" si="33"/>
        <v>0</v>
      </c>
      <c r="R236" s="3">
        <f t="shared" si="34"/>
        <v>0</v>
      </c>
      <c r="S236" s="3">
        <f t="shared" si="35"/>
        <v>0</v>
      </c>
    </row>
    <row r="237" spans="1:19" x14ac:dyDescent="0.2">
      <c r="A237" s="2">
        <f>CT!A237</f>
        <v>0</v>
      </c>
      <c r="B237" s="2">
        <f>IF(A237=0,0,VLOOKUP(A237,DM!$C$5:$G$500,2,0))</f>
        <v>0</v>
      </c>
      <c r="C237" s="2">
        <f>CT!C237</f>
        <v>0</v>
      </c>
      <c r="D237" s="2">
        <f>IF(C237=0,0,VLOOKUP(C237,DM!$C$5:$G$500,2,0))</f>
        <v>0</v>
      </c>
      <c r="E237" s="2">
        <f>IF(C237=0,0,VLOOKUP(C237,DM!$C$5:$G$500,3,0))</f>
        <v>0</v>
      </c>
      <c r="F237" s="3">
        <f>CT!F237</f>
        <v>0</v>
      </c>
      <c r="G237" s="3">
        <f>IF(C237=0,0,VLOOKUP(HS!C237,Xuat!$D$5:$K$1000,8,0))</f>
        <v>0</v>
      </c>
      <c r="H237" s="3">
        <f t="shared" si="27"/>
        <v>0</v>
      </c>
      <c r="I237" s="2">
        <f>IF(DM!B237=0,0,IF(DM!B237=1521,0,IF(DM!B237=1522,0,DM!C237)))</f>
        <v>0</v>
      </c>
      <c r="J237" s="3">
        <f t="shared" si="28"/>
        <v>0</v>
      </c>
      <c r="K237" s="3">
        <f t="shared" si="29"/>
        <v>0</v>
      </c>
      <c r="L237" s="3">
        <f>K237*Xuat!$M$3</f>
        <v>0</v>
      </c>
      <c r="M237" s="3">
        <f>IF(I237=0,0,SUMIF(Nhap!$F$5:$F$1000,HS!I237,Nhap!$I$5:$I$1000))</f>
        <v>0</v>
      </c>
      <c r="N237" s="3">
        <f t="shared" si="30"/>
        <v>0</v>
      </c>
      <c r="O237" s="3">
        <f t="shared" si="31"/>
        <v>0</v>
      </c>
      <c r="P237" s="3">
        <f t="shared" si="32"/>
        <v>0</v>
      </c>
      <c r="Q237" s="3">
        <f t="shared" si="33"/>
        <v>0</v>
      </c>
      <c r="R237" s="3">
        <f t="shared" si="34"/>
        <v>0</v>
      </c>
      <c r="S237" s="3">
        <f t="shared" si="35"/>
        <v>0</v>
      </c>
    </row>
    <row r="238" spans="1:19" x14ac:dyDescent="0.2">
      <c r="A238" s="2">
        <f>CT!A238</f>
        <v>0</v>
      </c>
      <c r="B238" s="2">
        <f>IF(A238=0,0,VLOOKUP(A238,DM!$C$5:$G$500,2,0))</f>
        <v>0</v>
      </c>
      <c r="C238" s="2">
        <f>CT!C238</f>
        <v>0</v>
      </c>
      <c r="D238" s="2">
        <f>IF(C238=0,0,VLOOKUP(C238,DM!$C$5:$G$500,2,0))</f>
        <v>0</v>
      </c>
      <c r="E238" s="2">
        <f>IF(C238=0,0,VLOOKUP(C238,DM!$C$5:$G$500,3,0))</f>
        <v>0</v>
      </c>
      <c r="F238" s="3">
        <f>CT!F238</f>
        <v>0</v>
      </c>
      <c r="G238" s="3">
        <f>IF(C238=0,0,VLOOKUP(HS!C238,Xuat!$D$5:$K$1000,8,0))</f>
        <v>0</v>
      </c>
      <c r="H238" s="3">
        <f t="shared" si="27"/>
        <v>0</v>
      </c>
      <c r="I238" s="2">
        <f>IF(DM!B238=0,0,IF(DM!B238=1521,0,IF(DM!B238=1522,0,DM!C238)))</f>
        <v>0</v>
      </c>
      <c r="J238" s="3">
        <f t="shared" si="28"/>
        <v>0</v>
      </c>
      <c r="K238" s="3">
        <f t="shared" si="29"/>
        <v>0</v>
      </c>
      <c r="L238" s="3">
        <f>K238*Xuat!$M$3</f>
        <v>0</v>
      </c>
      <c r="M238" s="3">
        <f>IF(I238=0,0,SUMIF(Nhap!$F$5:$F$1000,HS!I238,Nhap!$I$5:$I$1000))</f>
        <v>0</v>
      </c>
      <c r="N238" s="3">
        <f t="shared" si="30"/>
        <v>0</v>
      </c>
      <c r="O238" s="3">
        <f t="shared" si="31"/>
        <v>0</v>
      </c>
      <c r="P238" s="3">
        <f t="shared" si="32"/>
        <v>0</v>
      </c>
      <c r="Q238" s="3">
        <f t="shared" si="33"/>
        <v>0</v>
      </c>
      <c r="R238" s="3">
        <f t="shared" si="34"/>
        <v>0</v>
      </c>
      <c r="S238" s="3">
        <f t="shared" si="35"/>
        <v>0</v>
      </c>
    </row>
    <row r="239" spans="1:19" x14ac:dyDescent="0.2">
      <c r="A239" s="2">
        <f>CT!A239</f>
        <v>0</v>
      </c>
      <c r="B239" s="2">
        <f>IF(A239=0,0,VLOOKUP(A239,DM!$C$5:$G$500,2,0))</f>
        <v>0</v>
      </c>
      <c r="C239" s="2">
        <f>CT!C239</f>
        <v>0</v>
      </c>
      <c r="D239" s="2">
        <f>IF(C239=0,0,VLOOKUP(C239,DM!$C$5:$G$500,2,0))</f>
        <v>0</v>
      </c>
      <c r="E239" s="2">
        <f>IF(C239=0,0,VLOOKUP(C239,DM!$C$5:$G$500,3,0))</f>
        <v>0</v>
      </c>
      <c r="F239" s="3">
        <f>CT!F239</f>
        <v>0</v>
      </c>
      <c r="G239" s="3">
        <f>IF(C239=0,0,VLOOKUP(HS!C239,Xuat!$D$5:$K$1000,8,0))</f>
        <v>0</v>
      </c>
      <c r="H239" s="3">
        <f t="shared" si="27"/>
        <v>0</v>
      </c>
      <c r="I239" s="2">
        <f>IF(DM!B239=0,0,IF(DM!B239=1521,0,IF(DM!B239=1522,0,DM!C239)))</f>
        <v>0</v>
      </c>
      <c r="J239" s="3">
        <f t="shared" si="28"/>
        <v>0</v>
      </c>
      <c r="K239" s="3">
        <f t="shared" si="29"/>
        <v>0</v>
      </c>
      <c r="L239" s="3">
        <f>K239*Xuat!$M$3</f>
        <v>0</v>
      </c>
      <c r="M239" s="3">
        <f>IF(I239=0,0,SUMIF(Nhap!$F$5:$F$1000,HS!I239,Nhap!$I$5:$I$1000))</f>
        <v>0</v>
      </c>
      <c r="N239" s="3">
        <f t="shared" si="30"/>
        <v>0</v>
      </c>
      <c r="O239" s="3">
        <f t="shared" si="31"/>
        <v>0</v>
      </c>
      <c r="P239" s="3">
        <f t="shared" si="32"/>
        <v>0</v>
      </c>
      <c r="Q239" s="3">
        <f t="shared" si="33"/>
        <v>0</v>
      </c>
      <c r="R239" s="3">
        <f t="shared" si="34"/>
        <v>0</v>
      </c>
      <c r="S239" s="3">
        <f t="shared" si="35"/>
        <v>0</v>
      </c>
    </row>
    <row r="240" spans="1:19" x14ac:dyDescent="0.2">
      <c r="A240" s="2">
        <f>CT!A240</f>
        <v>0</v>
      </c>
      <c r="B240" s="2">
        <f>IF(A240=0,0,VLOOKUP(A240,DM!$C$5:$G$500,2,0))</f>
        <v>0</v>
      </c>
      <c r="C240" s="2">
        <f>CT!C240</f>
        <v>0</v>
      </c>
      <c r="D240" s="2">
        <f>IF(C240=0,0,VLOOKUP(C240,DM!$C$5:$G$500,2,0))</f>
        <v>0</v>
      </c>
      <c r="E240" s="2">
        <f>IF(C240=0,0,VLOOKUP(C240,DM!$C$5:$G$500,3,0))</f>
        <v>0</v>
      </c>
      <c r="F240" s="3">
        <f>CT!F240</f>
        <v>0</v>
      </c>
      <c r="G240" s="3">
        <f>IF(C240=0,0,VLOOKUP(HS!C240,Xuat!$D$5:$K$1000,8,0))</f>
        <v>0</v>
      </c>
      <c r="H240" s="3">
        <f t="shared" si="27"/>
        <v>0</v>
      </c>
      <c r="I240" s="2">
        <f>IF(DM!B240=0,0,IF(DM!B240=1521,0,IF(DM!B240=1522,0,DM!C240)))</f>
        <v>0</v>
      </c>
      <c r="J240" s="3">
        <f t="shared" si="28"/>
        <v>0</v>
      </c>
      <c r="K240" s="3">
        <f t="shared" si="29"/>
        <v>0</v>
      </c>
      <c r="L240" s="3">
        <f>K240*Xuat!$M$3</f>
        <v>0</v>
      </c>
      <c r="M240" s="3">
        <f>IF(I240=0,0,SUMIF(Nhap!$F$5:$F$1000,HS!I240,Nhap!$I$5:$I$1000))</f>
        <v>0</v>
      </c>
      <c r="N240" s="3">
        <f t="shared" si="30"/>
        <v>0</v>
      </c>
      <c r="O240" s="3">
        <f t="shared" si="31"/>
        <v>0</v>
      </c>
      <c r="P240" s="3">
        <f t="shared" si="32"/>
        <v>0</v>
      </c>
      <c r="Q240" s="3">
        <f t="shared" si="33"/>
        <v>0</v>
      </c>
      <c r="R240" s="3">
        <f t="shared" si="34"/>
        <v>0</v>
      </c>
      <c r="S240" s="3">
        <f t="shared" si="35"/>
        <v>0</v>
      </c>
    </row>
    <row r="241" spans="1:19" x14ac:dyDescent="0.2">
      <c r="A241" s="2">
        <f>CT!A241</f>
        <v>0</v>
      </c>
      <c r="B241" s="2">
        <f>IF(A241=0,0,VLOOKUP(A241,DM!$C$5:$G$500,2,0))</f>
        <v>0</v>
      </c>
      <c r="C241" s="2">
        <f>CT!C241</f>
        <v>0</v>
      </c>
      <c r="D241" s="2">
        <f>IF(C241=0,0,VLOOKUP(C241,DM!$C$5:$G$500,2,0))</f>
        <v>0</v>
      </c>
      <c r="E241" s="2">
        <f>IF(C241=0,0,VLOOKUP(C241,DM!$C$5:$G$500,3,0))</f>
        <v>0</v>
      </c>
      <c r="F241" s="3">
        <f>CT!F241</f>
        <v>0</v>
      </c>
      <c r="G241" s="3">
        <f>IF(C241=0,0,VLOOKUP(HS!C241,Xuat!$D$5:$K$1000,8,0))</f>
        <v>0</v>
      </c>
      <c r="H241" s="3">
        <f t="shared" si="27"/>
        <v>0</v>
      </c>
      <c r="I241" s="2">
        <f>IF(DM!B241=0,0,IF(DM!B241=1521,0,IF(DM!B241=1522,0,DM!C241)))</f>
        <v>0</v>
      </c>
      <c r="J241" s="3">
        <f t="shared" si="28"/>
        <v>0</v>
      </c>
      <c r="K241" s="3">
        <f t="shared" si="29"/>
        <v>0</v>
      </c>
      <c r="L241" s="3">
        <f>K241*Xuat!$M$3</f>
        <v>0</v>
      </c>
      <c r="M241" s="3">
        <f>IF(I241=0,0,SUMIF(Nhap!$F$5:$F$1000,HS!I241,Nhap!$I$5:$I$1000))</f>
        <v>0</v>
      </c>
      <c r="N241" s="3">
        <f t="shared" si="30"/>
        <v>0</v>
      </c>
      <c r="O241" s="3">
        <f t="shared" si="31"/>
        <v>0</v>
      </c>
      <c r="P241" s="3">
        <f t="shared" si="32"/>
        <v>0</v>
      </c>
      <c r="Q241" s="3">
        <f t="shared" si="33"/>
        <v>0</v>
      </c>
      <c r="R241" s="3">
        <f t="shared" si="34"/>
        <v>0</v>
      </c>
      <c r="S241" s="3">
        <f t="shared" si="35"/>
        <v>0</v>
      </c>
    </row>
    <row r="242" spans="1:19" x14ac:dyDescent="0.2">
      <c r="A242" s="2">
        <f>CT!A242</f>
        <v>0</v>
      </c>
      <c r="B242" s="2">
        <f>IF(A242=0,0,VLOOKUP(A242,DM!$C$5:$G$500,2,0))</f>
        <v>0</v>
      </c>
      <c r="C242" s="2">
        <f>CT!C242</f>
        <v>0</v>
      </c>
      <c r="D242" s="2">
        <f>IF(C242=0,0,VLOOKUP(C242,DM!$C$5:$G$500,2,0))</f>
        <v>0</v>
      </c>
      <c r="E242" s="2">
        <f>IF(C242=0,0,VLOOKUP(C242,DM!$C$5:$G$500,3,0))</f>
        <v>0</v>
      </c>
      <c r="F242" s="3">
        <f>CT!F242</f>
        <v>0</v>
      </c>
      <c r="G242" s="3">
        <f>IF(C242=0,0,VLOOKUP(HS!C242,Xuat!$D$5:$K$1000,8,0))</f>
        <v>0</v>
      </c>
      <c r="H242" s="3">
        <f t="shared" si="27"/>
        <v>0</v>
      </c>
      <c r="I242" s="2">
        <f>IF(DM!B242=0,0,IF(DM!B242=1521,0,IF(DM!B242=1522,0,DM!C242)))</f>
        <v>0</v>
      </c>
      <c r="J242" s="3">
        <f t="shared" si="28"/>
        <v>0</v>
      </c>
      <c r="K242" s="3">
        <f t="shared" si="29"/>
        <v>0</v>
      </c>
      <c r="L242" s="3">
        <f>K242*Xuat!$M$3</f>
        <v>0</v>
      </c>
      <c r="M242" s="3">
        <f>IF(I242=0,0,SUMIF(Nhap!$F$5:$F$1000,HS!I242,Nhap!$I$5:$I$1000))</f>
        <v>0</v>
      </c>
      <c r="N242" s="3">
        <f t="shared" si="30"/>
        <v>0</v>
      </c>
      <c r="O242" s="3">
        <f t="shared" si="31"/>
        <v>0</v>
      </c>
      <c r="P242" s="3">
        <f t="shared" si="32"/>
        <v>0</v>
      </c>
      <c r="Q242" s="3">
        <f t="shared" si="33"/>
        <v>0</v>
      </c>
      <c r="R242" s="3">
        <f t="shared" si="34"/>
        <v>0</v>
      </c>
      <c r="S242" s="3">
        <f t="shared" si="35"/>
        <v>0</v>
      </c>
    </row>
    <row r="243" spans="1:19" x14ac:dyDescent="0.2">
      <c r="A243" s="2">
        <f>CT!A243</f>
        <v>0</v>
      </c>
      <c r="B243" s="2">
        <f>IF(A243=0,0,VLOOKUP(A243,DM!$C$5:$G$500,2,0))</f>
        <v>0</v>
      </c>
      <c r="C243" s="2">
        <f>CT!C243</f>
        <v>0</v>
      </c>
      <c r="D243" s="2">
        <f>IF(C243=0,0,VLOOKUP(C243,DM!$C$5:$G$500,2,0))</f>
        <v>0</v>
      </c>
      <c r="E243" s="2">
        <f>IF(C243=0,0,VLOOKUP(C243,DM!$C$5:$G$500,3,0))</f>
        <v>0</v>
      </c>
      <c r="F243" s="3">
        <f>CT!F243</f>
        <v>0</v>
      </c>
      <c r="G243" s="3">
        <f>IF(C243=0,0,VLOOKUP(HS!C243,Xuat!$D$5:$K$1000,8,0))</f>
        <v>0</v>
      </c>
      <c r="H243" s="3">
        <f t="shared" si="27"/>
        <v>0</v>
      </c>
      <c r="I243" s="2">
        <f>IF(DM!B243=0,0,IF(DM!B243=1521,0,IF(DM!B243=1522,0,DM!C243)))</f>
        <v>0</v>
      </c>
      <c r="J243" s="3">
        <f t="shared" si="28"/>
        <v>0</v>
      </c>
      <c r="K243" s="3">
        <f t="shared" si="29"/>
        <v>0</v>
      </c>
      <c r="L243" s="3">
        <f>K243*Xuat!$M$3</f>
        <v>0</v>
      </c>
      <c r="M243" s="3">
        <f>IF(I243=0,0,SUMIF(Nhap!$F$5:$F$1000,HS!I243,Nhap!$I$5:$I$1000))</f>
        <v>0</v>
      </c>
      <c r="N243" s="3">
        <f t="shared" si="30"/>
        <v>0</v>
      </c>
      <c r="O243" s="3">
        <f t="shared" si="31"/>
        <v>0</v>
      </c>
      <c r="P243" s="3">
        <f t="shared" si="32"/>
        <v>0</v>
      </c>
      <c r="Q243" s="3">
        <f t="shared" si="33"/>
        <v>0</v>
      </c>
      <c r="R243" s="3">
        <f t="shared" si="34"/>
        <v>0</v>
      </c>
      <c r="S243" s="3">
        <f t="shared" si="35"/>
        <v>0</v>
      </c>
    </row>
    <row r="244" spans="1:19" x14ac:dyDescent="0.2">
      <c r="A244" s="2">
        <f>CT!A244</f>
        <v>0</v>
      </c>
      <c r="B244" s="2">
        <f>IF(A244=0,0,VLOOKUP(A244,DM!$C$5:$G$500,2,0))</f>
        <v>0</v>
      </c>
      <c r="C244" s="2">
        <f>CT!C244</f>
        <v>0</v>
      </c>
      <c r="D244" s="2">
        <f>IF(C244=0,0,VLOOKUP(C244,DM!$C$5:$G$500,2,0))</f>
        <v>0</v>
      </c>
      <c r="E244" s="2">
        <f>IF(C244=0,0,VLOOKUP(C244,DM!$C$5:$G$500,3,0))</f>
        <v>0</v>
      </c>
      <c r="F244" s="3">
        <f>CT!F244</f>
        <v>0</v>
      </c>
      <c r="G244" s="3">
        <f>IF(C244=0,0,VLOOKUP(HS!C244,Xuat!$D$5:$K$1000,8,0))</f>
        <v>0</v>
      </c>
      <c r="H244" s="3">
        <f t="shared" si="27"/>
        <v>0</v>
      </c>
      <c r="I244" s="2">
        <f>IF(DM!B244=0,0,IF(DM!B244=1521,0,IF(DM!B244=1522,0,DM!C244)))</f>
        <v>0</v>
      </c>
      <c r="J244" s="3">
        <f t="shared" si="28"/>
        <v>0</v>
      </c>
      <c r="K244" s="3">
        <f t="shared" si="29"/>
        <v>0</v>
      </c>
      <c r="L244" s="3">
        <f>K244*Xuat!$M$3</f>
        <v>0</v>
      </c>
      <c r="M244" s="3">
        <f>IF(I244=0,0,SUMIF(Nhap!$F$5:$F$1000,HS!I244,Nhap!$I$5:$I$1000))</f>
        <v>0</v>
      </c>
      <c r="N244" s="3">
        <f t="shared" si="30"/>
        <v>0</v>
      </c>
      <c r="O244" s="3">
        <f t="shared" si="31"/>
        <v>0</v>
      </c>
      <c r="P244" s="3">
        <f t="shared" si="32"/>
        <v>0</v>
      </c>
      <c r="Q244" s="3">
        <f t="shared" si="33"/>
        <v>0</v>
      </c>
      <c r="R244" s="3">
        <f t="shared" si="34"/>
        <v>0</v>
      </c>
      <c r="S244" s="3">
        <f t="shared" si="35"/>
        <v>0</v>
      </c>
    </row>
    <row r="245" spans="1:19" x14ac:dyDescent="0.2">
      <c r="A245" s="2">
        <f>CT!A245</f>
        <v>0</v>
      </c>
      <c r="B245" s="2">
        <f>IF(A245=0,0,VLOOKUP(A245,DM!$C$5:$G$500,2,0))</f>
        <v>0</v>
      </c>
      <c r="C245" s="2">
        <f>CT!C245</f>
        <v>0</v>
      </c>
      <c r="D245" s="2">
        <f>IF(C245=0,0,VLOOKUP(C245,DM!$C$5:$G$500,2,0))</f>
        <v>0</v>
      </c>
      <c r="E245" s="2">
        <f>IF(C245=0,0,VLOOKUP(C245,DM!$C$5:$G$500,3,0))</f>
        <v>0</v>
      </c>
      <c r="F245" s="3">
        <f>CT!F245</f>
        <v>0</v>
      </c>
      <c r="G245" s="3">
        <f>IF(C245=0,0,VLOOKUP(HS!C245,Xuat!$D$5:$K$1000,8,0))</f>
        <v>0</v>
      </c>
      <c r="H245" s="3">
        <f t="shared" si="27"/>
        <v>0</v>
      </c>
      <c r="I245" s="2">
        <f>IF(DM!B245=0,0,IF(DM!B245=1521,0,IF(DM!B245=1522,0,DM!C245)))</f>
        <v>0</v>
      </c>
      <c r="J245" s="3">
        <f t="shared" si="28"/>
        <v>0</v>
      </c>
      <c r="K245" s="3">
        <f t="shared" si="29"/>
        <v>0</v>
      </c>
      <c r="L245" s="3">
        <f>K245*Xuat!$M$3</f>
        <v>0</v>
      </c>
      <c r="M245" s="3">
        <f>IF(I245=0,0,SUMIF(Nhap!$F$5:$F$1000,HS!I245,Nhap!$I$5:$I$1000))</f>
        <v>0</v>
      </c>
      <c r="N245" s="3">
        <f t="shared" si="30"/>
        <v>0</v>
      </c>
      <c r="O245" s="3">
        <f t="shared" si="31"/>
        <v>0</v>
      </c>
      <c r="P245" s="3">
        <f t="shared" si="32"/>
        <v>0</v>
      </c>
      <c r="Q245" s="3">
        <f t="shared" si="33"/>
        <v>0</v>
      </c>
      <c r="R245" s="3">
        <f t="shared" si="34"/>
        <v>0</v>
      </c>
      <c r="S245" s="3">
        <f t="shared" si="35"/>
        <v>0</v>
      </c>
    </row>
    <row r="246" spans="1:19" x14ac:dyDescent="0.2">
      <c r="A246" s="2">
        <f>CT!A246</f>
        <v>0</v>
      </c>
      <c r="B246" s="2">
        <f>IF(A246=0,0,VLOOKUP(A246,DM!$C$5:$G$500,2,0))</f>
        <v>0</v>
      </c>
      <c r="C246" s="2">
        <f>CT!C246</f>
        <v>0</v>
      </c>
      <c r="D246" s="2">
        <f>IF(C246=0,0,VLOOKUP(C246,DM!$C$5:$G$500,2,0))</f>
        <v>0</v>
      </c>
      <c r="E246" s="2">
        <f>IF(C246=0,0,VLOOKUP(C246,DM!$C$5:$G$500,3,0))</f>
        <v>0</v>
      </c>
      <c r="F246" s="3">
        <f>CT!F246</f>
        <v>0</v>
      </c>
      <c r="G246" s="3">
        <f>IF(C246=0,0,VLOOKUP(HS!C246,Xuat!$D$5:$K$1000,8,0))</f>
        <v>0</v>
      </c>
      <c r="H246" s="3">
        <f t="shared" si="27"/>
        <v>0</v>
      </c>
      <c r="I246" s="2">
        <f>IF(DM!B246=0,0,IF(DM!B246=1521,0,IF(DM!B246=1522,0,DM!C246)))</f>
        <v>0</v>
      </c>
      <c r="J246" s="3">
        <f t="shared" si="28"/>
        <v>0</v>
      </c>
      <c r="K246" s="3">
        <f t="shared" si="29"/>
        <v>0</v>
      </c>
      <c r="L246" s="3">
        <f>K246*Xuat!$M$3</f>
        <v>0</v>
      </c>
      <c r="M246" s="3">
        <f>IF(I246=0,0,SUMIF(Nhap!$F$5:$F$1000,HS!I246,Nhap!$I$5:$I$1000))</f>
        <v>0</v>
      </c>
      <c r="N246" s="3">
        <f t="shared" si="30"/>
        <v>0</v>
      </c>
      <c r="O246" s="3">
        <f t="shared" si="31"/>
        <v>0</v>
      </c>
      <c r="P246" s="3">
        <f t="shared" si="32"/>
        <v>0</v>
      </c>
      <c r="Q246" s="3">
        <f t="shared" si="33"/>
        <v>0</v>
      </c>
      <c r="R246" s="3">
        <f t="shared" si="34"/>
        <v>0</v>
      </c>
      <c r="S246" s="3">
        <f t="shared" si="35"/>
        <v>0</v>
      </c>
    </row>
    <row r="247" spans="1:19" x14ac:dyDescent="0.2">
      <c r="A247" s="2">
        <f>CT!A247</f>
        <v>0</v>
      </c>
      <c r="B247" s="2">
        <f>IF(A247=0,0,VLOOKUP(A247,DM!$C$5:$G$500,2,0))</f>
        <v>0</v>
      </c>
      <c r="C247" s="2">
        <f>CT!C247</f>
        <v>0</v>
      </c>
      <c r="D247" s="2">
        <f>IF(C247=0,0,VLOOKUP(C247,DM!$C$5:$G$500,2,0))</f>
        <v>0</v>
      </c>
      <c r="E247" s="2">
        <f>IF(C247=0,0,VLOOKUP(C247,DM!$C$5:$G$500,3,0))</f>
        <v>0</v>
      </c>
      <c r="F247" s="3">
        <f>CT!F247</f>
        <v>0</v>
      </c>
      <c r="G247" s="3">
        <f>IF(C247=0,0,VLOOKUP(HS!C247,Xuat!$D$5:$K$1000,8,0))</f>
        <v>0</v>
      </c>
      <c r="H247" s="3">
        <f t="shared" si="27"/>
        <v>0</v>
      </c>
      <c r="I247" s="2">
        <f>IF(DM!B247=0,0,IF(DM!B247=1521,0,IF(DM!B247=1522,0,DM!C247)))</f>
        <v>0</v>
      </c>
      <c r="J247" s="3">
        <f t="shared" si="28"/>
        <v>0</v>
      </c>
      <c r="K247" s="3">
        <f t="shared" si="29"/>
        <v>0</v>
      </c>
      <c r="L247" s="3">
        <f>K247*Xuat!$M$3</f>
        <v>0</v>
      </c>
      <c r="M247" s="3">
        <f>IF(I247=0,0,SUMIF(Nhap!$F$5:$F$1000,HS!I247,Nhap!$I$5:$I$1000))</f>
        <v>0</v>
      </c>
      <c r="N247" s="3">
        <f t="shared" si="30"/>
        <v>0</v>
      </c>
      <c r="O247" s="3">
        <f t="shared" si="31"/>
        <v>0</v>
      </c>
      <c r="P247" s="3">
        <f t="shared" si="32"/>
        <v>0</v>
      </c>
      <c r="Q247" s="3">
        <f t="shared" si="33"/>
        <v>0</v>
      </c>
      <c r="R247" s="3">
        <f t="shared" si="34"/>
        <v>0</v>
      </c>
      <c r="S247" s="3">
        <f t="shared" si="35"/>
        <v>0</v>
      </c>
    </row>
    <row r="248" spans="1:19" x14ac:dyDescent="0.2">
      <c r="A248" s="2">
        <f>CT!A248</f>
        <v>0</v>
      </c>
      <c r="B248" s="2">
        <f>IF(A248=0,0,VLOOKUP(A248,DM!$C$5:$G$500,2,0))</f>
        <v>0</v>
      </c>
      <c r="C248" s="2">
        <f>CT!C248</f>
        <v>0</v>
      </c>
      <c r="D248" s="2">
        <f>IF(C248=0,0,VLOOKUP(C248,DM!$C$5:$G$500,2,0))</f>
        <v>0</v>
      </c>
      <c r="E248" s="2">
        <f>IF(C248=0,0,VLOOKUP(C248,DM!$C$5:$G$500,3,0))</f>
        <v>0</v>
      </c>
      <c r="F248" s="3">
        <f>CT!F248</f>
        <v>0</v>
      </c>
      <c r="G248" s="3">
        <f>IF(C248=0,0,VLOOKUP(HS!C248,Xuat!$D$5:$K$1000,8,0))</f>
        <v>0</v>
      </c>
      <c r="H248" s="3">
        <f t="shared" si="27"/>
        <v>0</v>
      </c>
      <c r="I248" s="2">
        <f>IF(DM!B248=0,0,IF(DM!B248=1521,0,IF(DM!B248=1522,0,DM!C248)))</f>
        <v>0</v>
      </c>
      <c r="J248" s="3">
        <f t="shared" si="28"/>
        <v>0</v>
      </c>
      <c r="K248" s="3">
        <f t="shared" si="29"/>
        <v>0</v>
      </c>
      <c r="L248" s="3">
        <f>K248*Xuat!$M$3</f>
        <v>0</v>
      </c>
      <c r="M248" s="3">
        <f>IF(I248=0,0,SUMIF(Nhap!$F$5:$F$1000,HS!I248,Nhap!$I$5:$I$1000))</f>
        <v>0</v>
      </c>
      <c r="N248" s="3">
        <f t="shared" si="30"/>
        <v>0</v>
      </c>
      <c r="O248" s="3">
        <f t="shared" si="31"/>
        <v>0</v>
      </c>
      <c r="P248" s="3">
        <f t="shared" si="32"/>
        <v>0</v>
      </c>
      <c r="Q248" s="3">
        <f t="shared" si="33"/>
        <v>0</v>
      </c>
      <c r="R248" s="3">
        <f t="shared" si="34"/>
        <v>0</v>
      </c>
      <c r="S248" s="3">
        <f t="shared" si="35"/>
        <v>0</v>
      </c>
    </row>
    <row r="249" spans="1:19" x14ac:dyDescent="0.2">
      <c r="A249" s="2">
        <f>CT!A249</f>
        <v>0</v>
      </c>
      <c r="B249" s="2">
        <f>IF(A249=0,0,VLOOKUP(A249,DM!$C$5:$G$500,2,0))</f>
        <v>0</v>
      </c>
      <c r="C249" s="2">
        <f>CT!C249</f>
        <v>0</v>
      </c>
      <c r="D249" s="2">
        <f>IF(C249=0,0,VLOOKUP(C249,DM!$C$5:$G$500,2,0))</f>
        <v>0</v>
      </c>
      <c r="E249" s="2">
        <f>IF(C249=0,0,VLOOKUP(C249,DM!$C$5:$G$500,3,0))</f>
        <v>0</v>
      </c>
      <c r="F249" s="3">
        <f>CT!F249</f>
        <v>0</v>
      </c>
      <c r="G249" s="3">
        <f>IF(C249=0,0,VLOOKUP(HS!C249,Xuat!$D$5:$K$1000,8,0))</f>
        <v>0</v>
      </c>
      <c r="H249" s="3">
        <f t="shared" si="27"/>
        <v>0</v>
      </c>
      <c r="I249" s="2">
        <f>IF(DM!B249=0,0,IF(DM!B249=1521,0,IF(DM!B249=1522,0,DM!C249)))</f>
        <v>0</v>
      </c>
      <c r="J249" s="3">
        <f t="shared" si="28"/>
        <v>0</v>
      </c>
      <c r="K249" s="3">
        <f t="shared" si="29"/>
        <v>0</v>
      </c>
      <c r="L249" s="3">
        <f>K249*Xuat!$M$3</f>
        <v>0</v>
      </c>
      <c r="M249" s="3">
        <f>IF(I249=0,0,SUMIF(Nhap!$F$5:$F$1000,HS!I249,Nhap!$I$5:$I$1000))</f>
        <v>0</v>
      </c>
      <c r="N249" s="3">
        <f t="shared" si="30"/>
        <v>0</v>
      </c>
      <c r="O249" s="3">
        <f t="shared" si="31"/>
        <v>0</v>
      </c>
      <c r="P249" s="3">
        <f t="shared" si="32"/>
        <v>0</v>
      </c>
      <c r="Q249" s="3">
        <f t="shared" si="33"/>
        <v>0</v>
      </c>
      <c r="R249" s="3">
        <f t="shared" si="34"/>
        <v>0</v>
      </c>
      <c r="S249" s="3">
        <f t="shared" si="35"/>
        <v>0</v>
      </c>
    </row>
    <row r="250" spans="1:19" x14ac:dyDescent="0.2">
      <c r="A250" s="2">
        <f>CT!A250</f>
        <v>0</v>
      </c>
      <c r="B250" s="2">
        <f>IF(A250=0,0,VLOOKUP(A250,DM!$C$5:$G$500,2,0))</f>
        <v>0</v>
      </c>
      <c r="C250" s="2">
        <f>CT!C250</f>
        <v>0</v>
      </c>
      <c r="D250" s="2">
        <f>IF(C250=0,0,VLOOKUP(C250,DM!$C$5:$G$500,2,0))</f>
        <v>0</v>
      </c>
      <c r="E250" s="2">
        <f>IF(C250=0,0,VLOOKUP(C250,DM!$C$5:$G$500,3,0))</f>
        <v>0</v>
      </c>
      <c r="F250" s="3">
        <f>CT!F250</f>
        <v>0</v>
      </c>
      <c r="G250" s="3">
        <f>IF(C250=0,0,VLOOKUP(HS!C250,Xuat!$D$5:$K$1000,8,0))</f>
        <v>0</v>
      </c>
      <c r="H250" s="3">
        <f t="shared" si="27"/>
        <v>0</v>
      </c>
      <c r="I250" s="2">
        <f>IF(DM!B250=0,0,IF(DM!B250=1521,0,IF(DM!B250=1522,0,DM!C250)))</f>
        <v>0</v>
      </c>
      <c r="J250" s="3">
        <f t="shared" si="28"/>
        <v>0</v>
      </c>
      <c r="K250" s="3">
        <f t="shared" si="29"/>
        <v>0</v>
      </c>
      <c r="L250" s="3">
        <f>K250*Xuat!$M$3</f>
        <v>0</v>
      </c>
      <c r="M250" s="3">
        <f>IF(I250=0,0,SUMIF(Nhap!$F$5:$F$1000,HS!I250,Nhap!$I$5:$I$1000))</f>
        <v>0</v>
      </c>
      <c r="N250" s="3">
        <f t="shared" si="30"/>
        <v>0</v>
      </c>
      <c r="O250" s="3">
        <f t="shared" si="31"/>
        <v>0</v>
      </c>
      <c r="P250" s="3">
        <f t="shared" si="32"/>
        <v>0</v>
      </c>
      <c r="Q250" s="3">
        <f t="shared" si="33"/>
        <v>0</v>
      </c>
      <c r="R250" s="3">
        <f t="shared" si="34"/>
        <v>0</v>
      </c>
      <c r="S250" s="3">
        <f t="shared" si="35"/>
        <v>0</v>
      </c>
    </row>
    <row r="251" spans="1:19" x14ac:dyDescent="0.2">
      <c r="A251" s="2">
        <f>CT!A251</f>
        <v>0</v>
      </c>
      <c r="B251" s="2">
        <f>IF(A251=0,0,VLOOKUP(A251,DM!$C$5:$G$500,2,0))</f>
        <v>0</v>
      </c>
      <c r="C251" s="2">
        <f>CT!C251</f>
        <v>0</v>
      </c>
      <c r="D251" s="2">
        <f>IF(C251=0,0,VLOOKUP(C251,DM!$C$5:$G$500,2,0))</f>
        <v>0</v>
      </c>
      <c r="E251" s="2">
        <f>IF(C251=0,0,VLOOKUP(C251,DM!$C$5:$G$500,3,0))</f>
        <v>0</v>
      </c>
      <c r="F251" s="3">
        <f>CT!F251</f>
        <v>0</v>
      </c>
      <c r="G251" s="3">
        <f>IF(C251=0,0,VLOOKUP(HS!C251,Xuat!$D$5:$K$1000,8,0))</f>
        <v>0</v>
      </c>
      <c r="H251" s="3">
        <f t="shared" si="27"/>
        <v>0</v>
      </c>
      <c r="I251" s="2">
        <f>IF(DM!B251=0,0,IF(DM!B251=1521,0,IF(DM!B251=1522,0,DM!C251)))</f>
        <v>0</v>
      </c>
      <c r="J251" s="3">
        <f t="shared" si="28"/>
        <v>0</v>
      </c>
      <c r="K251" s="3">
        <f t="shared" si="29"/>
        <v>0</v>
      </c>
      <c r="L251" s="3">
        <f>K251*Xuat!$M$3</f>
        <v>0</v>
      </c>
      <c r="M251" s="3">
        <f>IF(I251=0,0,SUMIF(Nhap!$F$5:$F$1000,HS!I251,Nhap!$I$5:$I$1000))</f>
        <v>0</v>
      </c>
      <c r="N251" s="3">
        <f t="shared" si="30"/>
        <v>0</v>
      </c>
      <c r="O251" s="3">
        <f t="shared" si="31"/>
        <v>0</v>
      </c>
      <c r="P251" s="3">
        <f t="shared" si="32"/>
        <v>0</v>
      </c>
      <c r="Q251" s="3">
        <f t="shared" si="33"/>
        <v>0</v>
      </c>
      <c r="R251" s="3">
        <f t="shared" si="34"/>
        <v>0</v>
      </c>
      <c r="S251" s="3">
        <f t="shared" si="35"/>
        <v>0</v>
      </c>
    </row>
    <row r="252" spans="1:19" x14ac:dyDescent="0.2">
      <c r="A252" s="2">
        <f>CT!A252</f>
        <v>0</v>
      </c>
      <c r="B252" s="2">
        <f>IF(A252=0,0,VLOOKUP(A252,DM!$C$5:$G$500,2,0))</f>
        <v>0</v>
      </c>
      <c r="C252" s="2">
        <f>CT!C252</f>
        <v>0</v>
      </c>
      <c r="D252" s="2">
        <f>IF(C252=0,0,VLOOKUP(C252,DM!$C$5:$G$500,2,0))</f>
        <v>0</v>
      </c>
      <c r="E252" s="2">
        <f>IF(C252=0,0,VLOOKUP(C252,DM!$C$5:$G$500,3,0))</f>
        <v>0</v>
      </c>
      <c r="F252" s="3">
        <f>CT!F252</f>
        <v>0</v>
      </c>
      <c r="G252" s="3">
        <f>IF(C252=0,0,VLOOKUP(HS!C252,Xuat!$D$5:$K$1000,8,0))</f>
        <v>0</v>
      </c>
      <c r="H252" s="3">
        <f t="shared" si="27"/>
        <v>0</v>
      </c>
      <c r="I252" s="2">
        <f>IF(DM!B252=0,0,IF(DM!B252=1521,0,IF(DM!B252=1522,0,DM!C252)))</f>
        <v>0</v>
      </c>
      <c r="J252" s="3">
        <f t="shared" si="28"/>
        <v>0</v>
      </c>
      <c r="K252" s="3">
        <f t="shared" si="29"/>
        <v>0</v>
      </c>
      <c r="L252" s="3">
        <f>K252*Xuat!$M$3</f>
        <v>0</v>
      </c>
      <c r="M252" s="3">
        <f>IF(I252=0,0,SUMIF(Nhap!$F$5:$F$1000,HS!I252,Nhap!$I$5:$I$1000))</f>
        <v>0</v>
      </c>
      <c r="N252" s="3">
        <f t="shared" si="30"/>
        <v>0</v>
      </c>
      <c r="O252" s="3">
        <f t="shared" si="31"/>
        <v>0</v>
      </c>
      <c r="P252" s="3">
        <f t="shared" si="32"/>
        <v>0</v>
      </c>
      <c r="Q252" s="3">
        <f t="shared" si="33"/>
        <v>0</v>
      </c>
      <c r="R252" s="3">
        <f t="shared" si="34"/>
        <v>0</v>
      </c>
      <c r="S252" s="3">
        <f t="shared" si="35"/>
        <v>0</v>
      </c>
    </row>
    <row r="253" spans="1:19" x14ac:dyDescent="0.2">
      <c r="A253" s="2">
        <f>CT!A253</f>
        <v>0</v>
      </c>
      <c r="B253" s="2">
        <f>IF(A253=0,0,VLOOKUP(A253,DM!$C$5:$G$500,2,0))</f>
        <v>0</v>
      </c>
      <c r="C253" s="2">
        <f>CT!C253</f>
        <v>0</v>
      </c>
      <c r="D253" s="2">
        <f>IF(C253=0,0,VLOOKUP(C253,DM!$C$5:$G$500,2,0))</f>
        <v>0</v>
      </c>
      <c r="E253" s="2">
        <f>IF(C253=0,0,VLOOKUP(C253,DM!$C$5:$G$500,3,0))</f>
        <v>0</v>
      </c>
      <c r="F253" s="3">
        <f>CT!F253</f>
        <v>0</v>
      </c>
      <c r="G253" s="3">
        <f>IF(C253=0,0,VLOOKUP(HS!C253,Xuat!$D$5:$K$1000,8,0))</f>
        <v>0</v>
      </c>
      <c r="H253" s="3">
        <f t="shared" si="27"/>
        <v>0</v>
      </c>
      <c r="I253" s="2">
        <f>IF(DM!B253=0,0,IF(DM!B253=1521,0,IF(DM!B253=1522,0,DM!C253)))</f>
        <v>0</v>
      </c>
      <c r="J253" s="3">
        <f t="shared" si="28"/>
        <v>0</v>
      </c>
      <c r="K253" s="3">
        <f t="shared" si="29"/>
        <v>0</v>
      </c>
      <c r="L253" s="3">
        <f>K253*Xuat!$M$3</f>
        <v>0</v>
      </c>
      <c r="M253" s="3">
        <f>IF(I253=0,0,SUMIF(Nhap!$F$5:$F$1000,HS!I253,Nhap!$I$5:$I$1000))</f>
        <v>0</v>
      </c>
      <c r="N253" s="3">
        <f t="shared" si="30"/>
        <v>0</v>
      </c>
      <c r="O253" s="3">
        <f t="shared" si="31"/>
        <v>0</v>
      </c>
      <c r="P253" s="3">
        <f t="shared" si="32"/>
        <v>0</v>
      </c>
      <c r="Q253" s="3">
        <f t="shared" si="33"/>
        <v>0</v>
      </c>
      <c r="R253" s="3">
        <f t="shared" si="34"/>
        <v>0</v>
      </c>
      <c r="S253" s="3">
        <f t="shared" si="35"/>
        <v>0</v>
      </c>
    </row>
    <row r="254" spans="1:19" x14ac:dyDescent="0.2">
      <c r="A254" s="2">
        <f>CT!A254</f>
        <v>0</v>
      </c>
      <c r="B254" s="2">
        <f>IF(A254=0,0,VLOOKUP(A254,DM!$C$5:$G$500,2,0))</f>
        <v>0</v>
      </c>
      <c r="C254" s="2">
        <f>CT!C254</f>
        <v>0</v>
      </c>
      <c r="D254" s="2">
        <f>IF(C254=0,0,VLOOKUP(C254,DM!$C$5:$G$500,2,0))</f>
        <v>0</v>
      </c>
      <c r="E254" s="2">
        <f>IF(C254=0,0,VLOOKUP(C254,DM!$C$5:$G$500,3,0))</f>
        <v>0</v>
      </c>
      <c r="F254" s="3">
        <f>CT!F254</f>
        <v>0</v>
      </c>
      <c r="G254" s="3">
        <f>IF(C254=0,0,VLOOKUP(HS!C254,Xuat!$D$5:$K$1000,8,0))</f>
        <v>0</v>
      </c>
      <c r="H254" s="3">
        <f t="shared" si="27"/>
        <v>0</v>
      </c>
      <c r="I254" s="2">
        <f>IF(DM!B254=0,0,IF(DM!B254=1521,0,IF(DM!B254=1522,0,DM!C254)))</f>
        <v>0</v>
      </c>
      <c r="J254" s="3">
        <f t="shared" si="28"/>
        <v>0</v>
      </c>
      <c r="K254" s="3">
        <f t="shared" si="29"/>
        <v>0</v>
      </c>
      <c r="L254" s="3">
        <f>K254*Xuat!$M$3</f>
        <v>0</v>
      </c>
      <c r="M254" s="3">
        <f>IF(I254=0,0,SUMIF(Nhap!$F$5:$F$1000,HS!I254,Nhap!$I$5:$I$1000))</f>
        <v>0</v>
      </c>
      <c r="N254" s="3">
        <f t="shared" si="30"/>
        <v>0</v>
      </c>
      <c r="O254" s="3">
        <f t="shared" si="31"/>
        <v>0</v>
      </c>
      <c r="P254" s="3">
        <f t="shared" si="32"/>
        <v>0</v>
      </c>
      <c r="Q254" s="3">
        <f t="shared" si="33"/>
        <v>0</v>
      </c>
      <c r="R254" s="3">
        <f t="shared" si="34"/>
        <v>0</v>
      </c>
      <c r="S254" s="3">
        <f t="shared" si="35"/>
        <v>0</v>
      </c>
    </row>
    <row r="255" spans="1:19" x14ac:dyDescent="0.2">
      <c r="A255" s="2">
        <f>CT!A255</f>
        <v>0</v>
      </c>
      <c r="B255" s="2">
        <f>IF(A255=0,0,VLOOKUP(A255,DM!$C$5:$G$500,2,0))</f>
        <v>0</v>
      </c>
      <c r="C255" s="2">
        <f>CT!C255</f>
        <v>0</v>
      </c>
      <c r="D255" s="2">
        <f>IF(C255=0,0,VLOOKUP(C255,DM!$C$5:$G$500,2,0))</f>
        <v>0</v>
      </c>
      <c r="E255" s="2">
        <f>IF(C255=0,0,VLOOKUP(C255,DM!$C$5:$G$500,3,0))</f>
        <v>0</v>
      </c>
      <c r="F255" s="3">
        <f>CT!F255</f>
        <v>0</v>
      </c>
      <c r="G255" s="3">
        <f>IF(C255=0,0,VLOOKUP(HS!C255,Xuat!$D$5:$K$1000,8,0))</f>
        <v>0</v>
      </c>
      <c r="H255" s="3">
        <f t="shared" si="27"/>
        <v>0</v>
      </c>
      <c r="I255" s="2">
        <f>IF(DM!B255=0,0,IF(DM!B255=1521,0,IF(DM!B255=1522,0,DM!C255)))</f>
        <v>0</v>
      </c>
      <c r="J255" s="3">
        <f t="shared" si="28"/>
        <v>0</v>
      </c>
      <c r="K255" s="3">
        <f t="shared" si="29"/>
        <v>0</v>
      </c>
      <c r="L255" s="3">
        <f>K255*Xuat!$M$3</f>
        <v>0</v>
      </c>
      <c r="M255" s="3">
        <f>IF(I255=0,0,SUMIF(Nhap!$F$5:$F$1000,HS!I255,Nhap!$I$5:$I$1000))</f>
        <v>0</v>
      </c>
      <c r="N255" s="3">
        <f t="shared" si="30"/>
        <v>0</v>
      </c>
      <c r="O255" s="3">
        <f t="shared" si="31"/>
        <v>0</v>
      </c>
      <c r="P255" s="3">
        <f t="shared" si="32"/>
        <v>0</v>
      </c>
      <c r="Q255" s="3">
        <f t="shared" si="33"/>
        <v>0</v>
      </c>
      <c r="R255" s="3">
        <f t="shared" si="34"/>
        <v>0</v>
      </c>
      <c r="S255" s="3">
        <f t="shared" si="35"/>
        <v>0</v>
      </c>
    </row>
    <row r="256" spans="1:19" x14ac:dyDescent="0.2">
      <c r="A256" s="2">
        <f>CT!A256</f>
        <v>0</v>
      </c>
      <c r="B256" s="2">
        <f>IF(A256=0,0,VLOOKUP(A256,DM!$C$5:$G$500,2,0))</f>
        <v>0</v>
      </c>
      <c r="C256" s="2">
        <f>CT!C256</f>
        <v>0</v>
      </c>
      <c r="D256" s="2">
        <f>IF(C256=0,0,VLOOKUP(C256,DM!$C$5:$G$500,2,0))</f>
        <v>0</v>
      </c>
      <c r="E256" s="2">
        <f>IF(C256=0,0,VLOOKUP(C256,DM!$C$5:$G$500,3,0))</f>
        <v>0</v>
      </c>
      <c r="F256" s="3">
        <f>CT!F256</f>
        <v>0</v>
      </c>
      <c r="G256" s="3">
        <f>IF(C256=0,0,VLOOKUP(HS!C256,Xuat!$D$5:$K$1000,8,0))</f>
        <v>0</v>
      </c>
      <c r="H256" s="3">
        <f t="shared" si="27"/>
        <v>0</v>
      </c>
      <c r="I256" s="2">
        <f>IF(DM!B256=0,0,IF(DM!B256=1521,0,IF(DM!B256=1522,0,DM!C256)))</f>
        <v>0</v>
      </c>
      <c r="J256" s="3">
        <f t="shared" si="28"/>
        <v>0</v>
      </c>
      <c r="K256" s="3">
        <f t="shared" si="29"/>
        <v>0</v>
      </c>
      <c r="L256" s="3">
        <f>K256*Xuat!$M$3</f>
        <v>0</v>
      </c>
      <c r="M256" s="3">
        <f>IF(I256=0,0,SUMIF(Nhap!$F$5:$F$1000,HS!I256,Nhap!$I$5:$I$1000))</f>
        <v>0</v>
      </c>
      <c r="N256" s="3">
        <f t="shared" si="30"/>
        <v>0</v>
      </c>
      <c r="O256" s="3">
        <f t="shared" si="31"/>
        <v>0</v>
      </c>
      <c r="P256" s="3">
        <f t="shared" si="32"/>
        <v>0</v>
      </c>
      <c r="Q256" s="3">
        <f t="shared" si="33"/>
        <v>0</v>
      </c>
      <c r="R256" s="3">
        <f t="shared" si="34"/>
        <v>0</v>
      </c>
      <c r="S256" s="3">
        <f t="shared" si="35"/>
        <v>0</v>
      </c>
    </row>
    <row r="257" spans="1:19" x14ac:dyDescent="0.2">
      <c r="A257" s="2">
        <f>CT!A257</f>
        <v>0</v>
      </c>
      <c r="B257" s="2">
        <f>IF(A257=0,0,VLOOKUP(A257,DM!$C$5:$G$500,2,0))</f>
        <v>0</v>
      </c>
      <c r="C257" s="2">
        <f>CT!C257</f>
        <v>0</v>
      </c>
      <c r="D257" s="2">
        <f>IF(C257=0,0,VLOOKUP(C257,DM!$C$5:$G$500,2,0))</f>
        <v>0</v>
      </c>
      <c r="E257" s="2">
        <f>IF(C257=0,0,VLOOKUP(C257,DM!$C$5:$G$500,3,0))</f>
        <v>0</v>
      </c>
      <c r="F257" s="3">
        <f>CT!F257</f>
        <v>0</v>
      </c>
      <c r="G257" s="3">
        <f>IF(C257=0,0,VLOOKUP(HS!C257,Xuat!$D$5:$K$1000,8,0))</f>
        <v>0</v>
      </c>
      <c r="H257" s="3">
        <f t="shared" si="27"/>
        <v>0</v>
      </c>
      <c r="I257" s="2">
        <f>IF(DM!B257=0,0,IF(DM!B257=1521,0,IF(DM!B257=1522,0,DM!C257)))</f>
        <v>0</v>
      </c>
      <c r="J257" s="3">
        <f t="shared" si="28"/>
        <v>0</v>
      </c>
      <c r="K257" s="3">
        <f t="shared" si="29"/>
        <v>0</v>
      </c>
      <c r="L257" s="3">
        <f>K257*Xuat!$M$3</f>
        <v>0</v>
      </c>
      <c r="M257" s="3">
        <f>IF(I257=0,0,SUMIF(Nhap!$F$5:$F$1000,HS!I257,Nhap!$I$5:$I$1000))</f>
        <v>0</v>
      </c>
      <c r="N257" s="3">
        <f t="shared" si="30"/>
        <v>0</v>
      </c>
      <c r="O257" s="3">
        <f t="shared" si="31"/>
        <v>0</v>
      </c>
      <c r="P257" s="3">
        <f t="shared" si="32"/>
        <v>0</v>
      </c>
      <c r="Q257" s="3">
        <f t="shared" si="33"/>
        <v>0</v>
      </c>
      <c r="R257" s="3">
        <f t="shared" si="34"/>
        <v>0</v>
      </c>
      <c r="S257" s="3">
        <f t="shared" si="35"/>
        <v>0</v>
      </c>
    </row>
    <row r="258" spans="1:19" x14ac:dyDescent="0.2">
      <c r="A258" s="2">
        <f>CT!A258</f>
        <v>0</v>
      </c>
      <c r="B258" s="2">
        <f>IF(A258=0,0,VLOOKUP(A258,DM!$C$5:$G$500,2,0))</f>
        <v>0</v>
      </c>
      <c r="C258" s="2">
        <f>CT!C258</f>
        <v>0</v>
      </c>
      <c r="D258" s="2">
        <f>IF(C258=0,0,VLOOKUP(C258,DM!$C$5:$G$500,2,0))</f>
        <v>0</v>
      </c>
      <c r="E258" s="2">
        <f>IF(C258=0,0,VLOOKUP(C258,DM!$C$5:$G$500,3,0))</f>
        <v>0</v>
      </c>
      <c r="F258" s="3">
        <f>CT!F258</f>
        <v>0</v>
      </c>
      <c r="G258" s="3">
        <f>IF(C258=0,0,VLOOKUP(HS!C258,Xuat!$D$5:$K$1000,8,0))</f>
        <v>0</v>
      </c>
      <c r="H258" s="3">
        <f t="shared" si="27"/>
        <v>0</v>
      </c>
      <c r="I258" s="2">
        <f>IF(DM!B258=0,0,IF(DM!B258=1521,0,IF(DM!B258=1522,0,DM!C258)))</f>
        <v>0</v>
      </c>
      <c r="J258" s="3">
        <f t="shared" si="28"/>
        <v>0</v>
      </c>
      <c r="K258" s="3">
        <f t="shared" si="29"/>
        <v>0</v>
      </c>
      <c r="L258" s="3">
        <f>K258*Xuat!$M$3</f>
        <v>0</v>
      </c>
      <c r="M258" s="3">
        <f>IF(I258=0,0,SUMIF(Nhap!$F$5:$F$1000,HS!I258,Nhap!$I$5:$I$1000))</f>
        <v>0</v>
      </c>
      <c r="N258" s="3">
        <f t="shared" si="30"/>
        <v>0</v>
      </c>
      <c r="O258" s="3">
        <f t="shared" si="31"/>
        <v>0</v>
      </c>
      <c r="P258" s="3">
        <f t="shared" si="32"/>
        <v>0</v>
      </c>
      <c r="Q258" s="3">
        <f t="shared" si="33"/>
        <v>0</v>
      </c>
      <c r="R258" s="3">
        <f t="shared" si="34"/>
        <v>0</v>
      </c>
      <c r="S258" s="3">
        <f t="shared" si="35"/>
        <v>0</v>
      </c>
    </row>
    <row r="259" spans="1:19" x14ac:dyDescent="0.2">
      <c r="A259" s="2">
        <f>CT!A259</f>
        <v>0</v>
      </c>
      <c r="B259" s="2">
        <f>IF(A259=0,0,VLOOKUP(A259,DM!$C$5:$G$500,2,0))</f>
        <v>0</v>
      </c>
      <c r="C259" s="2">
        <f>CT!C259</f>
        <v>0</v>
      </c>
      <c r="D259" s="2">
        <f>IF(C259=0,0,VLOOKUP(C259,DM!$C$5:$G$500,2,0))</f>
        <v>0</v>
      </c>
      <c r="E259" s="2">
        <f>IF(C259=0,0,VLOOKUP(C259,DM!$C$5:$G$500,3,0))</f>
        <v>0</v>
      </c>
      <c r="F259" s="3">
        <f>CT!F259</f>
        <v>0</v>
      </c>
      <c r="G259" s="3">
        <f>IF(C259=0,0,VLOOKUP(HS!C259,Xuat!$D$5:$K$1000,8,0))</f>
        <v>0</v>
      </c>
      <c r="H259" s="3">
        <f t="shared" si="27"/>
        <v>0</v>
      </c>
      <c r="I259" s="2">
        <f>IF(DM!B259=0,0,IF(DM!B259=1521,0,IF(DM!B259=1522,0,DM!C259)))</f>
        <v>0</v>
      </c>
      <c r="J259" s="3">
        <f t="shared" si="28"/>
        <v>0</v>
      </c>
      <c r="K259" s="3">
        <f t="shared" si="29"/>
        <v>0</v>
      </c>
      <c r="L259" s="3">
        <f>K259*Xuat!$M$3</f>
        <v>0</v>
      </c>
      <c r="M259" s="3">
        <f>IF(I259=0,0,SUMIF(Nhap!$F$5:$F$1000,HS!I259,Nhap!$I$5:$I$1000))</f>
        <v>0</v>
      </c>
      <c r="N259" s="3">
        <f t="shared" si="30"/>
        <v>0</v>
      </c>
      <c r="O259" s="3">
        <f t="shared" si="31"/>
        <v>0</v>
      </c>
      <c r="P259" s="3">
        <f t="shared" si="32"/>
        <v>0</v>
      </c>
      <c r="Q259" s="3">
        <f t="shared" si="33"/>
        <v>0</v>
      </c>
      <c r="R259" s="3">
        <f t="shared" si="34"/>
        <v>0</v>
      </c>
      <c r="S259" s="3">
        <f t="shared" si="35"/>
        <v>0</v>
      </c>
    </row>
    <row r="260" spans="1:19" x14ac:dyDescent="0.2">
      <c r="A260" s="2">
        <f>CT!A260</f>
        <v>0</v>
      </c>
      <c r="B260" s="2">
        <f>IF(A260=0,0,VLOOKUP(A260,DM!$C$5:$G$500,2,0))</f>
        <v>0</v>
      </c>
      <c r="C260" s="2">
        <f>CT!C260</f>
        <v>0</v>
      </c>
      <c r="D260" s="2">
        <f>IF(C260=0,0,VLOOKUP(C260,DM!$C$5:$G$500,2,0))</f>
        <v>0</v>
      </c>
      <c r="E260" s="2">
        <f>IF(C260=0,0,VLOOKUP(C260,DM!$C$5:$G$500,3,0))</f>
        <v>0</v>
      </c>
      <c r="F260" s="3">
        <f>CT!F260</f>
        <v>0</v>
      </c>
      <c r="G260" s="3">
        <f>IF(C260=0,0,VLOOKUP(HS!C260,Xuat!$D$5:$K$1000,8,0))</f>
        <v>0</v>
      </c>
      <c r="H260" s="3">
        <f t="shared" si="27"/>
        <v>0</v>
      </c>
      <c r="I260" s="2">
        <f>IF(DM!B260=0,0,IF(DM!B260=1521,0,IF(DM!B260=1522,0,DM!C260)))</f>
        <v>0</v>
      </c>
      <c r="J260" s="3">
        <f t="shared" si="28"/>
        <v>0</v>
      </c>
      <c r="K260" s="3">
        <f t="shared" si="29"/>
        <v>0</v>
      </c>
      <c r="L260" s="3">
        <f>K260*Xuat!$M$3</f>
        <v>0</v>
      </c>
      <c r="M260" s="3">
        <f>IF(I260=0,0,SUMIF(Nhap!$F$5:$F$1000,HS!I260,Nhap!$I$5:$I$1000))</f>
        <v>0</v>
      </c>
      <c r="N260" s="3">
        <f t="shared" si="30"/>
        <v>0</v>
      </c>
      <c r="O260" s="3">
        <f t="shared" si="31"/>
        <v>0</v>
      </c>
      <c r="P260" s="3">
        <f t="shared" si="32"/>
        <v>0</v>
      </c>
      <c r="Q260" s="3">
        <f t="shared" si="33"/>
        <v>0</v>
      </c>
      <c r="R260" s="3">
        <f t="shared" si="34"/>
        <v>0</v>
      </c>
      <c r="S260" s="3">
        <f t="shared" si="35"/>
        <v>0</v>
      </c>
    </row>
    <row r="261" spans="1:19" x14ac:dyDescent="0.2">
      <c r="A261" s="2">
        <f>CT!A261</f>
        <v>0</v>
      </c>
      <c r="B261" s="2">
        <f>IF(A261=0,0,VLOOKUP(A261,DM!$C$5:$G$500,2,0))</f>
        <v>0</v>
      </c>
      <c r="C261" s="2">
        <f>CT!C261</f>
        <v>0</v>
      </c>
      <c r="D261" s="2">
        <f>IF(C261=0,0,VLOOKUP(C261,DM!$C$5:$G$500,2,0))</f>
        <v>0</v>
      </c>
      <c r="E261" s="2">
        <f>IF(C261=0,0,VLOOKUP(C261,DM!$C$5:$G$500,3,0))</f>
        <v>0</v>
      </c>
      <c r="F261" s="3">
        <f>CT!F261</f>
        <v>0</v>
      </c>
      <c r="G261" s="3">
        <f>IF(C261=0,0,VLOOKUP(HS!C261,Xuat!$D$5:$K$1000,8,0))</f>
        <v>0</v>
      </c>
      <c r="H261" s="3">
        <f t="shared" si="27"/>
        <v>0</v>
      </c>
      <c r="I261" s="2">
        <f>IF(DM!B261=0,0,IF(DM!B261=1521,0,IF(DM!B261=1522,0,DM!C261)))</f>
        <v>0</v>
      </c>
      <c r="J261" s="3">
        <f t="shared" si="28"/>
        <v>0</v>
      </c>
      <c r="K261" s="3">
        <f t="shared" si="29"/>
        <v>0</v>
      </c>
      <c r="L261" s="3">
        <f>K261*Xuat!$M$3</f>
        <v>0</v>
      </c>
      <c r="M261" s="3">
        <f>IF(I261=0,0,SUMIF(Nhap!$F$5:$F$1000,HS!I261,Nhap!$I$5:$I$1000))</f>
        <v>0</v>
      </c>
      <c r="N261" s="3">
        <f t="shared" si="30"/>
        <v>0</v>
      </c>
      <c r="O261" s="3">
        <f t="shared" si="31"/>
        <v>0</v>
      </c>
      <c r="P261" s="3">
        <f t="shared" si="32"/>
        <v>0</v>
      </c>
      <c r="Q261" s="3">
        <f t="shared" si="33"/>
        <v>0</v>
      </c>
      <c r="R261" s="3">
        <f t="shared" si="34"/>
        <v>0</v>
      </c>
      <c r="S261" s="3">
        <f t="shared" si="35"/>
        <v>0</v>
      </c>
    </row>
    <row r="262" spans="1:19" x14ac:dyDescent="0.2">
      <c r="A262" s="2">
        <f>CT!A262</f>
        <v>0</v>
      </c>
      <c r="B262" s="2">
        <f>IF(A262=0,0,VLOOKUP(A262,DM!$C$5:$G$500,2,0))</f>
        <v>0</v>
      </c>
      <c r="C262" s="2">
        <f>CT!C262</f>
        <v>0</v>
      </c>
      <c r="D262" s="2">
        <f>IF(C262=0,0,VLOOKUP(C262,DM!$C$5:$G$500,2,0))</f>
        <v>0</v>
      </c>
      <c r="E262" s="2">
        <f>IF(C262=0,0,VLOOKUP(C262,DM!$C$5:$G$500,3,0))</f>
        <v>0</v>
      </c>
      <c r="F262" s="3">
        <f>CT!F262</f>
        <v>0</v>
      </c>
      <c r="G262" s="3">
        <f>IF(C262=0,0,VLOOKUP(HS!C262,Xuat!$D$5:$K$1000,8,0))</f>
        <v>0</v>
      </c>
      <c r="H262" s="3">
        <f t="shared" ref="H262:H325" si="36">F262*G262</f>
        <v>0</v>
      </c>
      <c r="I262" s="2">
        <f>IF(DM!B262=0,0,IF(DM!B262=1521,0,IF(DM!B262=1522,0,DM!C262)))</f>
        <v>0</v>
      </c>
      <c r="J262" s="3">
        <f t="shared" ref="J262:J325" si="37">IF(I262=0,0,SUMIF($A$5:$A$1000,I262,$H$5:$H$1000))</f>
        <v>0</v>
      </c>
      <c r="K262" s="3">
        <f t="shared" ref="K262:K325" si="38">J262/$J$3</f>
        <v>0</v>
      </c>
      <c r="L262" s="3">
        <f>K262*Xuat!$M$3</f>
        <v>0</v>
      </c>
      <c r="M262" s="3">
        <f>IF(I262=0,0,SUMIF(Nhap!$F$5:$F$1000,HS!I262,Nhap!$I$5:$I$1000))</f>
        <v>0</v>
      </c>
      <c r="N262" s="3">
        <f t="shared" ref="N262:N325" si="39">IF(M262=0,0,L262/M262)</f>
        <v>0</v>
      </c>
      <c r="O262" s="3">
        <f t="shared" ref="O262:O325" si="40">N262/SUM($N$5:$N$500)</f>
        <v>0</v>
      </c>
      <c r="P262" s="3">
        <f t="shared" ref="P262:P325" si="41">O262*$P$3</f>
        <v>0</v>
      </c>
      <c r="Q262" s="3">
        <f t="shared" ref="Q262:Q325" si="42">IF(P262=0,0,P262/M262)</f>
        <v>0</v>
      </c>
      <c r="R262" s="3">
        <f t="shared" ref="R262:R325" si="43">O262*$R$3</f>
        <v>0</v>
      </c>
      <c r="S262" s="3">
        <f t="shared" ref="S262:S325" si="44">IF(R262=0,0,R262/M262)</f>
        <v>0</v>
      </c>
    </row>
    <row r="263" spans="1:19" x14ac:dyDescent="0.2">
      <c r="A263" s="2">
        <f>CT!A263</f>
        <v>0</v>
      </c>
      <c r="B263" s="2">
        <f>IF(A263=0,0,VLOOKUP(A263,DM!$C$5:$G$500,2,0))</f>
        <v>0</v>
      </c>
      <c r="C263" s="2">
        <f>CT!C263</f>
        <v>0</v>
      </c>
      <c r="D263" s="2">
        <f>IF(C263=0,0,VLOOKUP(C263,DM!$C$5:$G$500,2,0))</f>
        <v>0</v>
      </c>
      <c r="E263" s="2">
        <f>IF(C263=0,0,VLOOKUP(C263,DM!$C$5:$G$500,3,0))</f>
        <v>0</v>
      </c>
      <c r="F263" s="3">
        <f>CT!F263</f>
        <v>0</v>
      </c>
      <c r="G263" s="3">
        <f>IF(C263=0,0,VLOOKUP(HS!C263,Xuat!$D$5:$K$1000,8,0))</f>
        <v>0</v>
      </c>
      <c r="H263" s="3">
        <f t="shared" si="36"/>
        <v>0</v>
      </c>
      <c r="I263" s="2">
        <f>IF(DM!B263=0,0,IF(DM!B263=1521,0,IF(DM!B263=1522,0,DM!C263)))</f>
        <v>0</v>
      </c>
      <c r="J263" s="3">
        <f t="shared" si="37"/>
        <v>0</v>
      </c>
      <c r="K263" s="3">
        <f t="shared" si="38"/>
        <v>0</v>
      </c>
      <c r="L263" s="3">
        <f>K263*Xuat!$M$3</f>
        <v>0</v>
      </c>
      <c r="M263" s="3">
        <f>IF(I263=0,0,SUMIF(Nhap!$F$5:$F$1000,HS!I263,Nhap!$I$5:$I$1000))</f>
        <v>0</v>
      </c>
      <c r="N263" s="3">
        <f t="shared" si="39"/>
        <v>0</v>
      </c>
      <c r="O263" s="3">
        <f t="shared" si="40"/>
        <v>0</v>
      </c>
      <c r="P263" s="3">
        <f t="shared" si="41"/>
        <v>0</v>
      </c>
      <c r="Q263" s="3">
        <f t="shared" si="42"/>
        <v>0</v>
      </c>
      <c r="R263" s="3">
        <f t="shared" si="43"/>
        <v>0</v>
      </c>
      <c r="S263" s="3">
        <f t="shared" si="44"/>
        <v>0</v>
      </c>
    </row>
    <row r="264" spans="1:19" x14ac:dyDescent="0.2">
      <c r="A264" s="2">
        <f>CT!A264</f>
        <v>0</v>
      </c>
      <c r="B264" s="2">
        <f>IF(A264=0,0,VLOOKUP(A264,DM!$C$5:$G$500,2,0))</f>
        <v>0</v>
      </c>
      <c r="C264" s="2">
        <f>CT!C264</f>
        <v>0</v>
      </c>
      <c r="D264" s="2">
        <f>IF(C264=0,0,VLOOKUP(C264,DM!$C$5:$G$500,2,0))</f>
        <v>0</v>
      </c>
      <c r="E264" s="2">
        <f>IF(C264=0,0,VLOOKUP(C264,DM!$C$5:$G$500,3,0))</f>
        <v>0</v>
      </c>
      <c r="F264" s="3">
        <f>CT!F264</f>
        <v>0</v>
      </c>
      <c r="G264" s="3">
        <f>IF(C264=0,0,VLOOKUP(HS!C264,Xuat!$D$5:$K$1000,8,0))</f>
        <v>0</v>
      </c>
      <c r="H264" s="3">
        <f t="shared" si="36"/>
        <v>0</v>
      </c>
      <c r="I264" s="2">
        <f>IF(DM!B264=0,0,IF(DM!B264=1521,0,IF(DM!B264=1522,0,DM!C264)))</f>
        <v>0</v>
      </c>
      <c r="J264" s="3">
        <f t="shared" si="37"/>
        <v>0</v>
      </c>
      <c r="K264" s="3">
        <f t="shared" si="38"/>
        <v>0</v>
      </c>
      <c r="L264" s="3">
        <f>K264*Xuat!$M$3</f>
        <v>0</v>
      </c>
      <c r="M264" s="3">
        <f>IF(I264=0,0,SUMIF(Nhap!$F$5:$F$1000,HS!I264,Nhap!$I$5:$I$1000))</f>
        <v>0</v>
      </c>
      <c r="N264" s="3">
        <f t="shared" si="39"/>
        <v>0</v>
      </c>
      <c r="O264" s="3">
        <f t="shared" si="40"/>
        <v>0</v>
      </c>
      <c r="P264" s="3">
        <f t="shared" si="41"/>
        <v>0</v>
      </c>
      <c r="Q264" s="3">
        <f t="shared" si="42"/>
        <v>0</v>
      </c>
      <c r="R264" s="3">
        <f t="shared" si="43"/>
        <v>0</v>
      </c>
      <c r="S264" s="3">
        <f t="shared" si="44"/>
        <v>0</v>
      </c>
    </row>
    <row r="265" spans="1:19" x14ac:dyDescent="0.2">
      <c r="A265" s="2">
        <f>CT!A265</f>
        <v>0</v>
      </c>
      <c r="B265" s="2">
        <f>IF(A265=0,0,VLOOKUP(A265,DM!$C$5:$G$500,2,0))</f>
        <v>0</v>
      </c>
      <c r="C265" s="2">
        <f>CT!C265</f>
        <v>0</v>
      </c>
      <c r="D265" s="2">
        <f>IF(C265=0,0,VLOOKUP(C265,DM!$C$5:$G$500,2,0))</f>
        <v>0</v>
      </c>
      <c r="E265" s="2">
        <f>IF(C265=0,0,VLOOKUP(C265,DM!$C$5:$G$500,3,0))</f>
        <v>0</v>
      </c>
      <c r="F265" s="3">
        <f>CT!F265</f>
        <v>0</v>
      </c>
      <c r="G265" s="3">
        <f>IF(C265=0,0,VLOOKUP(HS!C265,Xuat!$D$5:$K$1000,8,0))</f>
        <v>0</v>
      </c>
      <c r="H265" s="3">
        <f t="shared" si="36"/>
        <v>0</v>
      </c>
      <c r="I265" s="2">
        <f>IF(DM!B265=0,0,IF(DM!B265=1521,0,IF(DM!B265=1522,0,DM!C265)))</f>
        <v>0</v>
      </c>
      <c r="J265" s="3">
        <f t="shared" si="37"/>
        <v>0</v>
      </c>
      <c r="K265" s="3">
        <f t="shared" si="38"/>
        <v>0</v>
      </c>
      <c r="L265" s="3">
        <f>K265*Xuat!$M$3</f>
        <v>0</v>
      </c>
      <c r="M265" s="3">
        <f>IF(I265=0,0,SUMIF(Nhap!$F$5:$F$1000,HS!I265,Nhap!$I$5:$I$1000))</f>
        <v>0</v>
      </c>
      <c r="N265" s="3">
        <f t="shared" si="39"/>
        <v>0</v>
      </c>
      <c r="O265" s="3">
        <f t="shared" si="40"/>
        <v>0</v>
      </c>
      <c r="P265" s="3">
        <f t="shared" si="41"/>
        <v>0</v>
      </c>
      <c r="Q265" s="3">
        <f t="shared" si="42"/>
        <v>0</v>
      </c>
      <c r="R265" s="3">
        <f t="shared" si="43"/>
        <v>0</v>
      </c>
      <c r="S265" s="3">
        <f t="shared" si="44"/>
        <v>0</v>
      </c>
    </row>
    <row r="266" spans="1:19" x14ac:dyDescent="0.2">
      <c r="A266" s="2">
        <f>CT!A266</f>
        <v>0</v>
      </c>
      <c r="B266" s="2">
        <f>IF(A266=0,0,VLOOKUP(A266,DM!$C$5:$G$500,2,0))</f>
        <v>0</v>
      </c>
      <c r="C266" s="2">
        <f>CT!C266</f>
        <v>0</v>
      </c>
      <c r="D266" s="2">
        <f>IF(C266=0,0,VLOOKUP(C266,DM!$C$5:$G$500,2,0))</f>
        <v>0</v>
      </c>
      <c r="E266" s="2">
        <f>IF(C266=0,0,VLOOKUP(C266,DM!$C$5:$G$500,3,0))</f>
        <v>0</v>
      </c>
      <c r="F266" s="3">
        <f>CT!F266</f>
        <v>0</v>
      </c>
      <c r="G266" s="3">
        <f>IF(C266=0,0,VLOOKUP(HS!C266,Xuat!$D$5:$K$1000,8,0))</f>
        <v>0</v>
      </c>
      <c r="H266" s="3">
        <f t="shared" si="36"/>
        <v>0</v>
      </c>
      <c r="I266" s="2">
        <f>IF(DM!B266=0,0,IF(DM!B266=1521,0,IF(DM!B266=1522,0,DM!C266)))</f>
        <v>0</v>
      </c>
      <c r="J266" s="3">
        <f t="shared" si="37"/>
        <v>0</v>
      </c>
      <c r="K266" s="3">
        <f t="shared" si="38"/>
        <v>0</v>
      </c>
      <c r="L266" s="3">
        <f>K266*Xuat!$M$3</f>
        <v>0</v>
      </c>
      <c r="M266" s="3">
        <f>IF(I266=0,0,SUMIF(Nhap!$F$5:$F$1000,HS!I266,Nhap!$I$5:$I$1000))</f>
        <v>0</v>
      </c>
      <c r="N266" s="3">
        <f t="shared" si="39"/>
        <v>0</v>
      </c>
      <c r="O266" s="3">
        <f t="shared" si="40"/>
        <v>0</v>
      </c>
      <c r="P266" s="3">
        <f t="shared" si="41"/>
        <v>0</v>
      </c>
      <c r="Q266" s="3">
        <f t="shared" si="42"/>
        <v>0</v>
      </c>
      <c r="R266" s="3">
        <f t="shared" si="43"/>
        <v>0</v>
      </c>
      <c r="S266" s="3">
        <f t="shared" si="44"/>
        <v>0</v>
      </c>
    </row>
    <row r="267" spans="1:19" x14ac:dyDescent="0.2">
      <c r="A267" s="2">
        <f>CT!A267</f>
        <v>0</v>
      </c>
      <c r="B267" s="2">
        <f>IF(A267=0,0,VLOOKUP(A267,DM!$C$5:$G$500,2,0))</f>
        <v>0</v>
      </c>
      <c r="C267" s="2">
        <f>CT!C267</f>
        <v>0</v>
      </c>
      <c r="D267" s="2">
        <f>IF(C267=0,0,VLOOKUP(C267,DM!$C$5:$G$500,2,0))</f>
        <v>0</v>
      </c>
      <c r="E267" s="2">
        <f>IF(C267=0,0,VLOOKUP(C267,DM!$C$5:$G$500,3,0))</f>
        <v>0</v>
      </c>
      <c r="F267" s="3">
        <f>CT!F267</f>
        <v>0</v>
      </c>
      <c r="G267" s="3">
        <f>IF(C267=0,0,VLOOKUP(HS!C267,Xuat!$D$5:$K$1000,8,0))</f>
        <v>0</v>
      </c>
      <c r="H267" s="3">
        <f t="shared" si="36"/>
        <v>0</v>
      </c>
      <c r="I267" s="2">
        <f>IF(DM!B267=0,0,IF(DM!B267=1521,0,IF(DM!B267=1522,0,DM!C267)))</f>
        <v>0</v>
      </c>
      <c r="J267" s="3">
        <f t="shared" si="37"/>
        <v>0</v>
      </c>
      <c r="K267" s="3">
        <f t="shared" si="38"/>
        <v>0</v>
      </c>
      <c r="L267" s="3">
        <f>K267*Xuat!$M$3</f>
        <v>0</v>
      </c>
      <c r="M267" s="3">
        <f>IF(I267=0,0,SUMIF(Nhap!$F$5:$F$1000,HS!I267,Nhap!$I$5:$I$1000))</f>
        <v>0</v>
      </c>
      <c r="N267" s="3">
        <f t="shared" si="39"/>
        <v>0</v>
      </c>
      <c r="O267" s="3">
        <f t="shared" si="40"/>
        <v>0</v>
      </c>
      <c r="P267" s="3">
        <f t="shared" si="41"/>
        <v>0</v>
      </c>
      <c r="Q267" s="3">
        <f t="shared" si="42"/>
        <v>0</v>
      </c>
      <c r="R267" s="3">
        <f t="shared" si="43"/>
        <v>0</v>
      </c>
      <c r="S267" s="3">
        <f t="shared" si="44"/>
        <v>0</v>
      </c>
    </row>
    <row r="268" spans="1:19" x14ac:dyDescent="0.2">
      <c r="A268" s="2">
        <f>CT!A268</f>
        <v>0</v>
      </c>
      <c r="B268" s="2">
        <f>IF(A268=0,0,VLOOKUP(A268,DM!$C$5:$G$500,2,0))</f>
        <v>0</v>
      </c>
      <c r="C268" s="2">
        <f>CT!C268</f>
        <v>0</v>
      </c>
      <c r="D268" s="2">
        <f>IF(C268=0,0,VLOOKUP(C268,DM!$C$5:$G$500,2,0))</f>
        <v>0</v>
      </c>
      <c r="E268" s="2">
        <f>IF(C268=0,0,VLOOKUP(C268,DM!$C$5:$G$500,3,0))</f>
        <v>0</v>
      </c>
      <c r="F268" s="3">
        <f>CT!F268</f>
        <v>0</v>
      </c>
      <c r="G268" s="3">
        <f>IF(C268=0,0,VLOOKUP(HS!C268,Xuat!$D$5:$K$1000,8,0))</f>
        <v>0</v>
      </c>
      <c r="H268" s="3">
        <f t="shared" si="36"/>
        <v>0</v>
      </c>
      <c r="I268" s="2">
        <f>IF(DM!B268=0,0,IF(DM!B268=1521,0,IF(DM!B268=1522,0,DM!C268)))</f>
        <v>0</v>
      </c>
      <c r="J268" s="3">
        <f t="shared" si="37"/>
        <v>0</v>
      </c>
      <c r="K268" s="3">
        <f t="shared" si="38"/>
        <v>0</v>
      </c>
      <c r="L268" s="3">
        <f>K268*Xuat!$M$3</f>
        <v>0</v>
      </c>
      <c r="M268" s="3">
        <f>IF(I268=0,0,SUMIF(Nhap!$F$5:$F$1000,HS!I268,Nhap!$I$5:$I$1000))</f>
        <v>0</v>
      </c>
      <c r="N268" s="3">
        <f t="shared" si="39"/>
        <v>0</v>
      </c>
      <c r="O268" s="3">
        <f t="shared" si="40"/>
        <v>0</v>
      </c>
      <c r="P268" s="3">
        <f t="shared" si="41"/>
        <v>0</v>
      </c>
      <c r="Q268" s="3">
        <f t="shared" si="42"/>
        <v>0</v>
      </c>
      <c r="R268" s="3">
        <f t="shared" si="43"/>
        <v>0</v>
      </c>
      <c r="S268" s="3">
        <f t="shared" si="44"/>
        <v>0</v>
      </c>
    </row>
    <row r="269" spans="1:19" x14ac:dyDescent="0.2">
      <c r="A269" s="2">
        <f>CT!A269</f>
        <v>0</v>
      </c>
      <c r="B269" s="2">
        <f>IF(A269=0,0,VLOOKUP(A269,DM!$C$5:$G$500,2,0))</f>
        <v>0</v>
      </c>
      <c r="C269" s="2">
        <f>CT!C269</f>
        <v>0</v>
      </c>
      <c r="D269" s="2">
        <f>IF(C269=0,0,VLOOKUP(C269,DM!$C$5:$G$500,2,0))</f>
        <v>0</v>
      </c>
      <c r="E269" s="2">
        <f>IF(C269=0,0,VLOOKUP(C269,DM!$C$5:$G$500,3,0))</f>
        <v>0</v>
      </c>
      <c r="F269" s="3">
        <f>CT!F269</f>
        <v>0</v>
      </c>
      <c r="G269" s="3">
        <f>IF(C269=0,0,VLOOKUP(HS!C269,Xuat!$D$5:$K$1000,8,0))</f>
        <v>0</v>
      </c>
      <c r="H269" s="3">
        <f t="shared" si="36"/>
        <v>0</v>
      </c>
      <c r="I269" s="2">
        <f>IF(DM!B269=0,0,IF(DM!B269=1521,0,IF(DM!B269=1522,0,DM!C269)))</f>
        <v>0</v>
      </c>
      <c r="J269" s="3">
        <f t="shared" si="37"/>
        <v>0</v>
      </c>
      <c r="K269" s="3">
        <f t="shared" si="38"/>
        <v>0</v>
      </c>
      <c r="L269" s="3">
        <f>K269*Xuat!$M$3</f>
        <v>0</v>
      </c>
      <c r="M269" s="3">
        <f>IF(I269=0,0,SUMIF(Nhap!$F$5:$F$1000,HS!I269,Nhap!$I$5:$I$1000))</f>
        <v>0</v>
      </c>
      <c r="N269" s="3">
        <f t="shared" si="39"/>
        <v>0</v>
      </c>
      <c r="O269" s="3">
        <f t="shared" si="40"/>
        <v>0</v>
      </c>
      <c r="P269" s="3">
        <f t="shared" si="41"/>
        <v>0</v>
      </c>
      <c r="Q269" s="3">
        <f t="shared" si="42"/>
        <v>0</v>
      </c>
      <c r="R269" s="3">
        <f t="shared" si="43"/>
        <v>0</v>
      </c>
      <c r="S269" s="3">
        <f t="shared" si="44"/>
        <v>0</v>
      </c>
    </row>
    <row r="270" spans="1:19" x14ac:dyDescent="0.2">
      <c r="A270" s="2">
        <f>CT!A270</f>
        <v>0</v>
      </c>
      <c r="B270" s="2">
        <f>IF(A270=0,0,VLOOKUP(A270,DM!$C$5:$G$500,2,0))</f>
        <v>0</v>
      </c>
      <c r="C270" s="2">
        <f>CT!C270</f>
        <v>0</v>
      </c>
      <c r="D270" s="2">
        <f>IF(C270=0,0,VLOOKUP(C270,DM!$C$5:$G$500,2,0))</f>
        <v>0</v>
      </c>
      <c r="E270" s="2">
        <f>IF(C270=0,0,VLOOKUP(C270,DM!$C$5:$G$500,3,0))</f>
        <v>0</v>
      </c>
      <c r="F270" s="3">
        <f>CT!F270</f>
        <v>0</v>
      </c>
      <c r="G270" s="3">
        <f>IF(C270=0,0,VLOOKUP(HS!C270,Xuat!$D$5:$K$1000,8,0))</f>
        <v>0</v>
      </c>
      <c r="H270" s="3">
        <f t="shared" si="36"/>
        <v>0</v>
      </c>
      <c r="I270" s="2">
        <f>IF(DM!B270=0,0,IF(DM!B270=1521,0,IF(DM!B270=1522,0,DM!C270)))</f>
        <v>0</v>
      </c>
      <c r="J270" s="3">
        <f t="shared" si="37"/>
        <v>0</v>
      </c>
      <c r="K270" s="3">
        <f t="shared" si="38"/>
        <v>0</v>
      </c>
      <c r="L270" s="3">
        <f>K270*Xuat!$M$3</f>
        <v>0</v>
      </c>
      <c r="M270" s="3">
        <f>IF(I270=0,0,SUMIF(Nhap!$F$5:$F$1000,HS!I270,Nhap!$I$5:$I$1000))</f>
        <v>0</v>
      </c>
      <c r="N270" s="3">
        <f t="shared" si="39"/>
        <v>0</v>
      </c>
      <c r="O270" s="3">
        <f t="shared" si="40"/>
        <v>0</v>
      </c>
      <c r="P270" s="3">
        <f t="shared" si="41"/>
        <v>0</v>
      </c>
      <c r="Q270" s="3">
        <f t="shared" si="42"/>
        <v>0</v>
      </c>
      <c r="R270" s="3">
        <f t="shared" si="43"/>
        <v>0</v>
      </c>
      <c r="S270" s="3">
        <f t="shared" si="44"/>
        <v>0</v>
      </c>
    </row>
    <row r="271" spans="1:19" x14ac:dyDescent="0.2">
      <c r="A271" s="2">
        <f>CT!A271</f>
        <v>0</v>
      </c>
      <c r="B271" s="2">
        <f>IF(A271=0,0,VLOOKUP(A271,DM!$C$5:$G$500,2,0))</f>
        <v>0</v>
      </c>
      <c r="C271" s="2">
        <f>CT!C271</f>
        <v>0</v>
      </c>
      <c r="D271" s="2">
        <f>IF(C271=0,0,VLOOKUP(C271,DM!$C$5:$G$500,2,0))</f>
        <v>0</v>
      </c>
      <c r="E271" s="2">
        <f>IF(C271=0,0,VLOOKUP(C271,DM!$C$5:$G$500,3,0))</f>
        <v>0</v>
      </c>
      <c r="F271" s="3">
        <f>CT!F271</f>
        <v>0</v>
      </c>
      <c r="G271" s="3">
        <f>IF(C271=0,0,VLOOKUP(HS!C271,Xuat!$D$5:$K$1000,8,0))</f>
        <v>0</v>
      </c>
      <c r="H271" s="3">
        <f t="shared" si="36"/>
        <v>0</v>
      </c>
      <c r="I271" s="2">
        <f>IF(DM!B271=0,0,IF(DM!B271=1521,0,IF(DM!B271=1522,0,DM!C271)))</f>
        <v>0</v>
      </c>
      <c r="J271" s="3">
        <f t="shared" si="37"/>
        <v>0</v>
      </c>
      <c r="K271" s="3">
        <f t="shared" si="38"/>
        <v>0</v>
      </c>
      <c r="L271" s="3">
        <f>K271*Xuat!$M$3</f>
        <v>0</v>
      </c>
      <c r="M271" s="3">
        <f>IF(I271=0,0,SUMIF(Nhap!$F$5:$F$1000,HS!I271,Nhap!$I$5:$I$1000))</f>
        <v>0</v>
      </c>
      <c r="N271" s="3">
        <f t="shared" si="39"/>
        <v>0</v>
      </c>
      <c r="O271" s="3">
        <f t="shared" si="40"/>
        <v>0</v>
      </c>
      <c r="P271" s="3">
        <f t="shared" si="41"/>
        <v>0</v>
      </c>
      <c r="Q271" s="3">
        <f t="shared" si="42"/>
        <v>0</v>
      </c>
      <c r="R271" s="3">
        <f t="shared" si="43"/>
        <v>0</v>
      </c>
      <c r="S271" s="3">
        <f t="shared" si="44"/>
        <v>0</v>
      </c>
    </row>
    <row r="272" spans="1:19" x14ac:dyDescent="0.2">
      <c r="A272" s="2">
        <f>CT!A272</f>
        <v>0</v>
      </c>
      <c r="B272" s="2">
        <f>IF(A272=0,0,VLOOKUP(A272,DM!$C$5:$G$500,2,0))</f>
        <v>0</v>
      </c>
      <c r="C272" s="2">
        <f>CT!C272</f>
        <v>0</v>
      </c>
      <c r="D272" s="2">
        <f>IF(C272=0,0,VLOOKUP(C272,DM!$C$5:$G$500,2,0))</f>
        <v>0</v>
      </c>
      <c r="E272" s="2">
        <f>IF(C272=0,0,VLOOKUP(C272,DM!$C$5:$G$500,3,0))</f>
        <v>0</v>
      </c>
      <c r="F272" s="3">
        <f>CT!F272</f>
        <v>0</v>
      </c>
      <c r="G272" s="3">
        <f>IF(C272=0,0,VLOOKUP(HS!C272,Xuat!$D$5:$K$1000,8,0))</f>
        <v>0</v>
      </c>
      <c r="H272" s="3">
        <f t="shared" si="36"/>
        <v>0</v>
      </c>
      <c r="I272" s="2">
        <f>IF(DM!B272=0,0,IF(DM!B272=1521,0,IF(DM!B272=1522,0,DM!C272)))</f>
        <v>0</v>
      </c>
      <c r="J272" s="3">
        <f t="shared" si="37"/>
        <v>0</v>
      </c>
      <c r="K272" s="3">
        <f t="shared" si="38"/>
        <v>0</v>
      </c>
      <c r="L272" s="3">
        <f>K272*Xuat!$M$3</f>
        <v>0</v>
      </c>
      <c r="M272" s="3">
        <f>IF(I272=0,0,SUMIF(Nhap!$F$5:$F$1000,HS!I272,Nhap!$I$5:$I$1000))</f>
        <v>0</v>
      </c>
      <c r="N272" s="3">
        <f t="shared" si="39"/>
        <v>0</v>
      </c>
      <c r="O272" s="3">
        <f t="shared" si="40"/>
        <v>0</v>
      </c>
      <c r="P272" s="3">
        <f t="shared" si="41"/>
        <v>0</v>
      </c>
      <c r="Q272" s="3">
        <f t="shared" si="42"/>
        <v>0</v>
      </c>
      <c r="R272" s="3">
        <f t="shared" si="43"/>
        <v>0</v>
      </c>
      <c r="S272" s="3">
        <f t="shared" si="44"/>
        <v>0</v>
      </c>
    </row>
    <row r="273" spans="1:19" x14ac:dyDescent="0.2">
      <c r="A273" s="2">
        <f>CT!A273</f>
        <v>0</v>
      </c>
      <c r="B273" s="2">
        <f>IF(A273=0,0,VLOOKUP(A273,DM!$C$5:$G$500,2,0))</f>
        <v>0</v>
      </c>
      <c r="C273" s="2">
        <f>CT!C273</f>
        <v>0</v>
      </c>
      <c r="D273" s="2">
        <f>IF(C273=0,0,VLOOKUP(C273,DM!$C$5:$G$500,2,0))</f>
        <v>0</v>
      </c>
      <c r="E273" s="2">
        <f>IF(C273=0,0,VLOOKUP(C273,DM!$C$5:$G$500,3,0))</f>
        <v>0</v>
      </c>
      <c r="F273" s="3">
        <f>CT!F273</f>
        <v>0</v>
      </c>
      <c r="G273" s="3">
        <f>IF(C273=0,0,VLOOKUP(HS!C273,Xuat!$D$5:$K$1000,8,0))</f>
        <v>0</v>
      </c>
      <c r="H273" s="3">
        <f t="shared" si="36"/>
        <v>0</v>
      </c>
      <c r="I273" s="2">
        <f>IF(DM!B273=0,0,IF(DM!B273=1521,0,IF(DM!B273=1522,0,DM!C273)))</f>
        <v>0</v>
      </c>
      <c r="J273" s="3">
        <f t="shared" si="37"/>
        <v>0</v>
      </c>
      <c r="K273" s="3">
        <f t="shared" si="38"/>
        <v>0</v>
      </c>
      <c r="L273" s="3">
        <f>K273*Xuat!$M$3</f>
        <v>0</v>
      </c>
      <c r="M273" s="3">
        <f>IF(I273=0,0,SUMIF(Nhap!$F$5:$F$1000,HS!I273,Nhap!$I$5:$I$1000))</f>
        <v>0</v>
      </c>
      <c r="N273" s="3">
        <f t="shared" si="39"/>
        <v>0</v>
      </c>
      <c r="O273" s="3">
        <f t="shared" si="40"/>
        <v>0</v>
      </c>
      <c r="P273" s="3">
        <f t="shared" si="41"/>
        <v>0</v>
      </c>
      <c r="Q273" s="3">
        <f t="shared" si="42"/>
        <v>0</v>
      </c>
      <c r="R273" s="3">
        <f t="shared" si="43"/>
        <v>0</v>
      </c>
      <c r="S273" s="3">
        <f t="shared" si="44"/>
        <v>0</v>
      </c>
    </row>
    <row r="274" spans="1:19" x14ac:dyDescent="0.2">
      <c r="A274" s="2">
        <f>CT!A274</f>
        <v>0</v>
      </c>
      <c r="B274" s="2">
        <f>IF(A274=0,0,VLOOKUP(A274,DM!$C$5:$G$500,2,0))</f>
        <v>0</v>
      </c>
      <c r="C274" s="2">
        <f>CT!C274</f>
        <v>0</v>
      </c>
      <c r="D274" s="2">
        <f>IF(C274=0,0,VLOOKUP(C274,DM!$C$5:$G$500,2,0))</f>
        <v>0</v>
      </c>
      <c r="E274" s="2">
        <f>IF(C274=0,0,VLOOKUP(C274,DM!$C$5:$G$500,3,0))</f>
        <v>0</v>
      </c>
      <c r="F274" s="3">
        <f>CT!F274</f>
        <v>0</v>
      </c>
      <c r="G274" s="3">
        <f>IF(C274=0,0,VLOOKUP(HS!C274,Xuat!$D$5:$K$1000,8,0))</f>
        <v>0</v>
      </c>
      <c r="H274" s="3">
        <f t="shared" si="36"/>
        <v>0</v>
      </c>
      <c r="I274" s="2">
        <f>IF(DM!B274=0,0,IF(DM!B274=1521,0,IF(DM!B274=1522,0,DM!C274)))</f>
        <v>0</v>
      </c>
      <c r="J274" s="3">
        <f t="shared" si="37"/>
        <v>0</v>
      </c>
      <c r="K274" s="3">
        <f t="shared" si="38"/>
        <v>0</v>
      </c>
      <c r="L274" s="3">
        <f>K274*Xuat!$M$3</f>
        <v>0</v>
      </c>
      <c r="M274" s="3">
        <f>IF(I274=0,0,SUMIF(Nhap!$F$5:$F$1000,HS!I274,Nhap!$I$5:$I$1000))</f>
        <v>0</v>
      </c>
      <c r="N274" s="3">
        <f t="shared" si="39"/>
        <v>0</v>
      </c>
      <c r="O274" s="3">
        <f t="shared" si="40"/>
        <v>0</v>
      </c>
      <c r="P274" s="3">
        <f t="shared" si="41"/>
        <v>0</v>
      </c>
      <c r="Q274" s="3">
        <f t="shared" si="42"/>
        <v>0</v>
      </c>
      <c r="R274" s="3">
        <f t="shared" si="43"/>
        <v>0</v>
      </c>
      <c r="S274" s="3">
        <f t="shared" si="44"/>
        <v>0</v>
      </c>
    </row>
    <row r="275" spans="1:19" x14ac:dyDescent="0.2">
      <c r="A275" s="2">
        <f>CT!A275</f>
        <v>0</v>
      </c>
      <c r="B275" s="2">
        <f>IF(A275=0,0,VLOOKUP(A275,DM!$C$5:$G$500,2,0))</f>
        <v>0</v>
      </c>
      <c r="C275" s="2">
        <f>CT!C275</f>
        <v>0</v>
      </c>
      <c r="D275" s="2">
        <f>IF(C275=0,0,VLOOKUP(C275,DM!$C$5:$G$500,2,0))</f>
        <v>0</v>
      </c>
      <c r="E275" s="2">
        <f>IF(C275=0,0,VLOOKUP(C275,DM!$C$5:$G$500,3,0))</f>
        <v>0</v>
      </c>
      <c r="F275" s="3">
        <f>CT!F275</f>
        <v>0</v>
      </c>
      <c r="G275" s="3">
        <f>IF(C275=0,0,VLOOKUP(HS!C275,Xuat!$D$5:$K$1000,8,0))</f>
        <v>0</v>
      </c>
      <c r="H275" s="3">
        <f t="shared" si="36"/>
        <v>0</v>
      </c>
      <c r="I275" s="2">
        <f>IF(DM!B275=0,0,IF(DM!B275=1521,0,IF(DM!B275=1522,0,DM!C275)))</f>
        <v>0</v>
      </c>
      <c r="J275" s="3">
        <f t="shared" si="37"/>
        <v>0</v>
      </c>
      <c r="K275" s="3">
        <f t="shared" si="38"/>
        <v>0</v>
      </c>
      <c r="L275" s="3">
        <f>K275*Xuat!$M$3</f>
        <v>0</v>
      </c>
      <c r="M275" s="3">
        <f>IF(I275=0,0,SUMIF(Nhap!$F$5:$F$1000,HS!I275,Nhap!$I$5:$I$1000))</f>
        <v>0</v>
      </c>
      <c r="N275" s="3">
        <f t="shared" si="39"/>
        <v>0</v>
      </c>
      <c r="O275" s="3">
        <f t="shared" si="40"/>
        <v>0</v>
      </c>
      <c r="P275" s="3">
        <f t="shared" si="41"/>
        <v>0</v>
      </c>
      <c r="Q275" s="3">
        <f t="shared" si="42"/>
        <v>0</v>
      </c>
      <c r="R275" s="3">
        <f t="shared" si="43"/>
        <v>0</v>
      </c>
      <c r="S275" s="3">
        <f t="shared" si="44"/>
        <v>0</v>
      </c>
    </row>
    <row r="276" spans="1:19" x14ac:dyDescent="0.2">
      <c r="A276" s="2">
        <f>CT!A276</f>
        <v>0</v>
      </c>
      <c r="B276" s="2">
        <f>IF(A276=0,0,VLOOKUP(A276,DM!$C$5:$G$500,2,0))</f>
        <v>0</v>
      </c>
      <c r="C276" s="2">
        <f>CT!C276</f>
        <v>0</v>
      </c>
      <c r="D276" s="2">
        <f>IF(C276=0,0,VLOOKUP(C276,DM!$C$5:$G$500,2,0))</f>
        <v>0</v>
      </c>
      <c r="E276" s="2">
        <f>IF(C276=0,0,VLOOKUP(C276,DM!$C$5:$G$500,3,0))</f>
        <v>0</v>
      </c>
      <c r="F276" s="3">
        <f>CT!F276</f>
        <v>0</v>
      </c>
      <c r="G276" s="3">
        <f>IF(C276=0,0,VLOOKUP(HS!C276,Xuat!$D$5:$K$1000,8,0))</f>
        <v>0</v>
      </c>
      <c r="H276" s="3">
        <f t="shared" si="36"/>
        <v>0</v>
      </c>
      <c r="I276" s="2">
        <f>IF(DM!B276=0,0,IF(DM!B276=1521,0,IF(DM!B276=1522,0,DM!C276)))</f>
        <v>0</v>
      </c>
      <c r="J276" s="3">
        <f t="shared" si="37"/>
        <v>0</v>
      </c>
      <c r="K276" s="3">
        <f t="shared" si="38"/>
        <v>0</v>
      </c>
      <c r="L276" s="3">
        <f>K276*Xuat!$M$3</f>
        <v>0</v>
      </c>
      <c r="M276" s="3">
        <f>IF(I276=0,0,SUMIF(Nhap!$F$5:$F$1000,HS!I276,Nhap!$I$5:$I$1000))</f>
        <v>0</v>
      </c>
      <c r="N276" s="3">
        <f t="shared" si="39"/>
        <v>0</v>
      </c>
      <c r="O276" s="3">
        <f t="shared" si="40"/>
        <v>0</v>
      </c>
      <c r="P276" s="3">
        <f t="shared" si="41"/>
        <v>0</v>
      </c>
      <c r="Q276" s="3">
        <f t="shared" si="42"/>
        <v>0</v>
      </c>
      <c r="R276" s="3">
        <f t="shared" si="43"/>
        <v>0</v>
      </c>
      <c r="S276" s="3">
        <f t="shared" si="44"/>
        <v>0</v>
      </c>
    </row>
    <row r="277" spans="1:19" x14ac:dyDescent="0.2">
      <c r="A277" s="2">
        <f>CT!A277</f>
        <v>0</v>
      </c>
      <c r="B277" s="2">
        <f>IF(A277=0,0,VLOOKUP(A277,DM!$C$5:$G$500,2,0))</f>
        <v>0</v>
      </c>
      <c r="C277" s="2">
        <f>CT!C277</f>
        <v>0</v>
      </c>
      <c r="D277" s="2">
        <f>IF(C277=0,0,VLOOKUP(C277,DM!$C$5:$G$500,2,0))</f>
        <v>0</v>
      </c>
      <c r="E277" s="2">
        <f>IF(C277=0,0,VLOOKUP(C277,DM!$C$5:$G$500,3,0))</f>
        <v>0</v>
      </c>
      <c r="F277" s="3">
        <f>CT!F277</f>
        <v>0</v>
      </c>
      <c r="G277" s="3">
        <f>IF(C277=0,0,VLOOKUP(HS!C277,Xuat!$D$5:$K$1000,8,0))</f>
        <v>0</v>
      </c>
      <c r="H277" s="3">
        <f t="shared" si="36"/>
        <v>0</v>
      </c>
      <c r="I277" s="2">
        <f>IF(DM!B277=0,0,IF(DM!B277=1521,0,IF(DM!B277=1522,0,DM!C277)))</f>
        <v>0</v>
      </c>
      <c r="J277" s="3">
        <f t="shared" si="37"/>
        <v>0</v>
      </c>
      <c r="K277" s="3">
        <f t="shared" si="38"/>
        <v>0</v>
      </c>
      <c r="L277" s="3">
        <f>K277*Xuat!$M$3</f>
        <v>0</v>
      </c>
      <c r="M277" s="3">
        <f>IF(I277=0,0,SUMIF(Nhap!$F$5:$F$1000,HS!I277,Nhap!$I$5:$I$1000))</f>
        <v>0</v>
      </c>
      <c r="N277" s="3">
        <f t="shared" si="39"/>
        <v>0</v>
      </c>
      <c r="O277" s="3">
        <f t="shared" si="40"/>
        <v>0</v>
      </c>
      <c r="P277" s="3">
        <f t="shared" si="41"/>
        <v>0</v>
      </c>
      <c r="Q277" s="3">
        <f t="shared" si="42"/>
        <v>0</v>
      </c>
      <c r="R277" s="3">
        <f t="shared" si="43"/>
        <v>0</v>
      </c>
      <c r="S277" s="3">
        <f t="shared" si="44"/>
        <v>0</v>
      </c>
    </row>
    <row r="278" spans="1:19" x14ac:dyDescent="0.2">
      <c r="A278" s="2">
        <f>CT!A278</f>
        <v>0</v>
      </c>
      <c r="B278" s="2">
        <f>IF(A278=0,0,VLOOKUP(A278,DM!$C$5:$G$500,2,0))</f>
        <v>0</v>
      </c>
      <c r="C278" s="2">
        <f>CT!C278</f>
        <v>0</v>
      </c>
      <c r="D278" s="2">
        <f>IF(C278=0,0,VLOOKUP(C278,DM!$C$5:$G$500,2,0))</f>
        <v>0</v>
      </c>
      <c r="E278" s="2">
        <f>IF(C278=0,0,VLOOKUP(C278,DM!$C$5:$G$500,3,0))</f>
        <v>0</v>
      </c>
      <c r="F278" s="3">
        <f>CT!F278</f>
        <v>0</v>
      </c>
      <c r="G278" s="3">
        <f>IF(C278=0,0,VLOOKUP(HS!C278,Xuat!$D$5:$K$1000,8,0))</f>
        <v>0</v>
      </c>
      <c r="H278" s="3">
        <f t="shared" si="36"/>
        <v>0</v>
      </c>
      <c r="I278" s="2">
        <f>IF(DM!B278=0,0,IF(DM!B278=1521,0,IF(DM!B278=1522,0,DM!C278)))</f>
        <v>0</v>
      </c>
      <c r="J278" s="3">
        <f t="shared" si="37"/>
        <v>0</v>
      </c>
      <c r="K278" s="3">
        <f t="shared" si="38"/>
        <v>0</v>
      </c>
      <c r="L278" s="3">
        <f>K278*Xuat!$M$3</f>
        <v>0</v>
      </c>
      <c r="M278" s="3">
        <f>IF(I278=0,0,SUMIF(Nhap!$F$5:$F$1000,HS!I278,Nhap!$I$5:$I$1000))</f>
        <v>0</v>
      </c>
      <c r="N278" s="3">
        <f t="shared" si="39"/>
        <v>0</v>
      </c>
      <c r="O278" s="3">
        <f t="shared" si="40"/>
        <v>0</v>
      </c>
      <c r="P278" s="3">
        <f t="shared" si="41"/>
        <v>0</v>
      </c>
      <c r="Q278" s="3">
        <f t="shared" si="42"/>
        <v>0</v>
      </c>
      <c r="R278" s="3">
        <f t="shared" si="43"/>
        <v>0</v>
      </c>
      <c r="S278" s="3">
        <f t="shared" si="44"/>
        <v>0</v>
      </c>
    </row>
    <row r="279" spans="1:19" x14ac:dyDescent="0.2">
      <c r="A279" s="2">
        <f>CT!A279</f>
        <v>0</v>
      </c>
      <c r="B279" s="2">
        <f>IF(A279=0,0,VLOOKUP(A279,DM!$C$5:$G$500,2,0))</f>
        <v>0</v>
      </c>
      <c r="C279" s="2">
        <f>CT!C279</f>
        <v>0</v>
      </c>
      <c r="D279" s="2">
        <f>IF(C279=0,0,VLOOKUP(C279,DM!$C$5:$G$500,2,0))</f>
        <v>0</v>
      </c>
      <c r="E279" s="2">
        <f>IF(C279=0,0,VLOOKUP(C279,DM!$C$5:$G$500,3,0))</f>
        <v>0</v>
      </c>
      <c r="F279" s="3">
        <f>CT!F279</f>
        <v>0</v>
      </c>
      <c r="G279" s="3">
        <f>IF(C279=0,0,VLOOKUP(HS!C279,Xuat!$D$5:$K$1000,8,0))</f>
        <v>0</v>
      </c>
      <c r="H279" s="3">
        <f t="shared" si="36"/>
        <v>0</v>
      </c>
      <c r="I279" s="2">
        <f>IF(DM!B279=0,0,IF(DM!B279=1521,0,IF(DM!B279=1522,0,DM!C279)))</f>
        <v>0</v>
      </c>
      <c r="J279" s="3">
        <f t="shared" si="37"/>
        <v>0</v>
      </c>
      <c r="K279" s="3">
        <f t="shared" si="38"/>
        <v>0</v>
      </c>
      <c r="L279" s="3">
        <f>K279*Xuat!$M$3</f>
        <v>0</v>
      </c>
      <c r="M279" s="3">
        <f>IF(I279=0,0,SUMIF(Nhap!$F$5:$F$1000,HS!I279,Nhap!$I$5:$I$1000))</f>
        <v>0</v>
      </c>
      <c r="N279" s="3">
        <f t="shared" si="39"/>
        <v>0</v>
      </c>
      <c r="O279" s="3">
        <f t="shared" si="40"/>
        <v>0</v>
      </c>
      <c r="P279" s="3">
        <f t="shared" si="41"/>
        <v>0</v>
      </c>
      <c r="Q279" s="3">
        <f t="shared" si="42"/>
        <v>0</v>
      </c>
      <c r="R279" s="3">
        <f t="shared" si="43"/>
        <v>0</v>
      </c>
      <c r="S279" s="3">
        <f t="shared" si="44"/>
        <v>0</v>
      </c>
    </row>
    <row r="280" spans="1:19" x14ac:dyDescent="0.2">
      <c r="A280" s="2">
        <f>CT!A280</f>
        <v>0</v>
      </c>
      <c r="B280" s="2">
        <f>IF(A280=0,0,VLOOKUP(A280,DM!$C$5:$G$500,2,0))</f>
        <v>0</v>
      </c>
      <c r="C280" s="2">
        <f>CT!C280</f>
        <v>0</v>
      </c>
      <c r="D280" s="2">
        <f>IF(C280=0,0,VLOOKUP(C280,DM!$C$5:$G$500,2,0))</f>
        <v>0</v>
      </c>
      <c r="E280" s="2">
        <f>IF(C280=0,0,VLOOKUP(C280,DM!$C$5:$G$500,3,0))</f>
        <v>0</v>
      </c>
      <c r="F280" s="3">
        <f>CT!F280</f>
        <v>0</v>
      </c>
      <c r="G280" s="3">
        <f>IF(C280=0,0,VLOOKUP(HS!C280,Xuat!$D$5:$K$1000,8,0))</f>
        <v>0</v>
      </c>
      <c r="H280" s="3">
        <f t="shared" si="36"/>
        <v>0</v>
      </c>
      <c r="I280" s="2">
        <f>IF(DM!B280=0,0,IF(DM!B280=1521,0,IF(DM!B280=1522,0,DM!C280)))</f>
        <v>0</v>
      </c>
      <c r="J280" s="3">
        <f t="shared" si="37"/>
        <v>0</v>
      </c>
      <c r="K280" s="3">
        <f t="shared" si="38"/>
        <v>0</v>
      </c>
      <c r="L280" s="3">
        <f>K280*Xuat!$M$3</f>
        <v>0</v>
      </c>
      <c r="M280" s="3">
        <f>IF(I280=0,0,SUMIF(Nhap!$F$5:$F$1000,HS!I280,Nhap!$I$5:$I$1000))</f>
        <v>0</v>
      </c>
      <c r="N280" s="3">
        <f t="shared" si="39"/>
        <v>0</v>
      </c>
      <c r="O280" s="3">
        <f t="shared" si="40"/>
        <v>0</v>
      </c>
      <c r="P280" s="3">
        <f t="shared" si="41"/>
        <v>0</v>
      </c>
      <c r="Q280" s="3">
        <f t="shared" si="42"/>
        <v>0</v>
      </c>
      <c r="R280" s="3">
        <f t="shared" si="43"/>
        <v>0</v>
      </c>
      <c r="S280" s="3">
        <f t="shared" si="44"/>
        <v>0</v>
      </c>
    </row>
    <row r="281" spans="1:19" x14ac:dyDescent="0.2">
      <c r="A281" s="2">
        <f>CT!A281</f>
        <v>0</v>
      </c>
      <c r="B281" s="2">
        <f>IF(A281=0,0,VLOOKUP(A281,DM!$C$5:$G$500,2,0))</f>
        <v>0</v>
      </c>
      <c r="C281" s="2">
        <f>CT!C281</f>
        <v>0</v>
      </c>
      <c r="D281" s="2">
        <f>IF(C281=0,0,VLOOKUP(C281,DM!$C$5:$G$500,2,0))</f>
        <v>0</v>
      </c>
      <c r="E281" s="2">
        <f>IF(C281=0,0,VLOOKUP(C281,DM!$C$5:$G$500,3,0))</f>
        <v>0</v>
      </c>
      <c r="F281" s="3">
        <f>CT!F281</f>
        <v>0</v>
      </c>
      <c r="G281" s="3">
        <f>IF(C281=0,0,VLOOKUP(HS!C281,Xuat!$D$5:$K$1000,8,0))</f>
        <v>0</v>
      </c>
      <c r="H281" s="3">
        <f t="shared" si="36"/>
        <v>0</v>
      </c>
      <c r="I281" s="2">
        <f>IF(DM!B281=0,0,IF(DM!B281=1521,0,IF(DM!B281=1522,0,DM!C281)))</f>
        <v>0</v>
      </c>
      <c r="J281" s="3">
        <f t="shared" si="37"/>
        <v>0</v>
      </c>
      <c r="K281" s="3">
        <f t="shared" si="38"/>
        <v>0</v>
      </c>
      <c r="L281" s="3">
        <f>K281*Xuat!$M$3</f>
        <v>0</v>
      </c>
      <c r="M281" s="3">
        <f>IF(I281=0,0,SUMIF(Nhap!$F$5:$F$1000,HS!I281,Nhap!$I$5:$I$1000))</f>
        <v>0</v>
      </c>
      <c r="N281" s="3">
        <f t="shared" si="39"/>
        <v>0</v>
      </c>
      <c r="O281" s="3">
        <f t="shared" si="40"/>
        <v>0</v>
      </c>
      <c r="P281" s="3">
        <f t="shared" si="41"/>
        <v>0</v>
      </c>
      <c r="Q281" s="3">
        <f t="shared" si="42"/>
        <v>0</v>
      </c>
      <c r="R281" s="3">
        <f t="shared" si="43"/>
        <v>0</v>
      </c>
      <c r="S281" s="3">
        <f t="shared" si="44"/>
        <v>0</v>
      </c>
    </row>
    <row r="282" spans="1:19" x14ac:dyDescent="0.2">
      <c r="A282" s="2">
        <f>CT!A282</f>
        <v>0</v>
      </c>
      <c r="B282" s="2">
        <f>IF(A282=0,0,VLOOKUP(A282,DM!$C$5:$G$500,2,0))</f>
        <v>0</v>
      </c>
      <c r="C282" s="2">
        <f>CT!C282</f>
        <v>0</v>
      </c>
      <c r="D282" s="2">
        <f>IF(C282=0,0,VLOOKUP(C282,DM!$C$5:$G$500,2,0))</f>
        <v>0</v>
      </c>
      <c r="E282" s="2">
        <f>IF(C282=0,0,VLOOKUP(C282,DM!$C$5:$G$500,3,0))</f>
        <v>0</v>
      </c>
      <c r="F282" s="3">
        <f>CT!F282</f>
        <v>0</v>
      </c>
      <c r="G282" s="3">
        <f>IF(C282=0,0,VLOOKUP(HS!C282,Xuat!$D$5:$K$1000,8,0))</f>
        <v>0</v>
      </c>
      <c r="H282" s="3">
        <f t="shared" si="36"/>
        <v>0</v>
      </c>
      <c r="I282" s="2">
        <f>IF(DM!B282=0,0,IF(DM!B282=1521,0,IF(DM!B282=1522,0,DM!C282)))</f>
        <v>0</v>
      </c>
      <c r="J282" s="3">
        <f t="shared" si="37"/>
        <v>0</v>
      </c>
      <c r="K282" s="3">
        <f t="shared" si="38"/>
        <v>0</v>
      </c>
      <c r="L282" s="3">
        <f>K282*Xuat!$M$3</f>
        <v>0</v>
      </c>
      <c r="M282" s="3">
        <f>IF(I282=0,0,SUMIF(Nhap!$F$5:$F$1000,HS!I282,Nhap!$I$5:$I$1000))</f>
        <v>0</v>
      </c>
      <c r="N282" s="3">
        <f t="shared" si="39"/>
        <v>0</v>
      </c>
      <c r="O282" s="3">
        <f t="shared" si="40"/>
        <v>0</v>
      </c>
      <c r="P282" s="3">
        <f t="shared" si="41"/>
        <v>0</v>
      </c>
      <c r="Q282" s="3">
        <f t="shared" si="42"/>
        <v>0</v>
      </c>
      <c r="R282" s="3">
        <f t="shared" si="43"/>
        <v>0</v>
      </c>
      <c r="S282" s="3">
        <f t="shared" si="44"/>
        <v>0</v>
      </c>
    </row>
    <row r="283" spans="1:19" x14ac:dyDescent="0.2">
      <c r="A283" s="2">
        <f>CT!A283</f>
        <v>0</v>
      </c>
      <c r="B283" s="2">
        <f>IF(A283=0,0,VLOOKUP(A283,DM!$C$5:$G$500,2,0))</f>
        <v>0</v>
      </c>
      <c r="C283" s="2">
        <f>CT!C283</f>
        <v>0</v>
      </c>
      <c r="D283" s="2">
        <f>IF(C283=0,0,VLOOKUP(C283,DM!$C$5:$G$500,2,0))</f>
        <v>0</v>
      </c>
      <c r="E283" s="2">
        <f>IF(C283=0,0,VLOOKUP(C283,DM!$C$5:$G$500,3,0))</f>
        <v>0</v>
      </c>
      <c r="F283" s="3">
        <f>CT!F283</f>
        <v>0</v>
      </c>
      <c r="G283" s="3">
        <f>IF(C283=0,0,VLOOKUP(HS!C283,Xuat!$D$5:$K$1000,8,0))</f>
        <v>0</v>
      </c>
      <c r="H283" s="3">
        <f t="shared" si="36"/>
        <v>0</v>
      </c>
      <c r="I283" s="2">
        <f>IF(DM!B283=0,0,IF(DM!B283=1521,0,IF(DM!B283=1522,0,DM!C283)))</f>
        <v>0</v>
      </c>
      <c r="J283" s="3">
        <f t="shared" si="37"/>
        <v>0</v>
      </c>
      <c r="K283" s="3">
        <f t="shared" si="38"/>
        <v>0</v>
      </c>
      <c r="L283" s="3">
        <f>K283*Xuat!$M$3</f>
        <v>0</v>
      </c>
      <c r="M283" s="3">
        <f>IF(I283=0,0,SUMIF(Nhap!$F$5:$F$1000,HS!I283,Nhap!$I$5:$I$1000))</f>
        <v>0</v>
      </c>
      <c r="N283" s="3">
        <f t="shared" si="39"/>
        <v>0</v>
      </c>
      <c r="O283" s="3">
        <f t="shared" si="40"/>
        <v>0</v>
      </c>
      <c r="P283" s="3">
        <f t="shared" si="41"/>
        <v>0</v>
      </c>
      <c r="Q283" s="3">
        <f t="shared" si="42"/>
        <v>0</v>
      </c>
      <c r="R283" s="3">
        <f t="shared" si="43"/>
        <v>0</v>
      </c>
      <c r="S283" s="3">
        <f t="shared" si="44"/>
        <v>0</v>
      </c>
    </row>
    <row r="284" spans="1:19" x14ac:dyDescent="0.2">
      <c r="A284" s="2">
        <f>CT!A284</f>
        <v>0</v>
      </c>
      <c r="B284" s="2">
        <f>IF(A284=0,0,VLOOKUP(A284,DM!$C$5:$G$500,2,0))</f>
        <v>0</v>
      </c>
      <c r="C284" s="2">
        <f>CT!C284</f>
        <v>0</v>
      </c>
      <c r="D284" s="2">
        <f>IF(C284=0,0,VLOOKUP(C284,DM!$C$5:$G$500,2,0))</f>
        <v>0</v>
      </c>
      <c r="E284" s="2">
        <f>IF(C284=0,0,VLOOKUP(C284,DM!$C$5:$G$500,3,0))</f>
        <v>0</v>
      </c>
      <c r="F284" s="3">
        <f>CT!F284</f>
        <v>0</v>
      </c>
      <c r="G284" s="3">
        <f>IF(C284=0,0,VLOOKUP(HS!C284,Xuat!$D$5:$K$1000,8,0))</f>
        <v>0</v>
      </c>
      <c r="H284" s="3">
        <f t="shared" si="36"/>
        <v>0</v>
      </c>
      <c r="I284" s="2">
        <f>IF(DM!B284=0,0,IF(DM!B284=1521,0,IF(DM!B284=1522,0,DM!C284)))</f>
        <v>0</v>
      </c>
      <c r="J284" s="3">
        <f t="shared" si="37"/>
        <v>0</v>
      </c>
      <c r="K284" s="3">
        <f t="shared" si="38"/>
        <v>0</v>
      </c>
      <c r="L284" s="3">
        <f>K284*Xuat!$M$3</f>
        <v>0</v>
      </c>
      <c r="M284" s="3">
        <f>IF(I284=0,0,SUMIF(Nhap!$F$5:$F$1000,HS!I284,Nhap!$I$5:$I$1000))</f>
        <v>0</v>
      </c>
      <c r="N284" s="3">
        <f t="shared" si="39"/>
        <v>0</v>
      </c>
      <c r="O284" s="3">
        <f t="shared" si="40"/>
        <v>0</v>
      </c>
      <c r="P284" s="3">
        <f t="shared" si="41"/>
        <v>0</v>
      </c>
      <c r="Q284" s="3">
        <f t="shared" si="42"/>
        <v>0</v>
      </c>
      <c r="R284" s="3">
        <f t="shared" si="43"/>
        <v>0</v>
      </c>
      <c r="S284" s="3">
        <f t="shared" si="44"/>
        <v>0</v>
      </c>
    </row>
    <row r="285" spans="1:19" x14ac:dyDescent="0.2">
      <c r="A285" s="2">
        <f>CT!A285</f>
        <v>0</v>
      </c>
      <c r="B285" s="2">
        <f>IF(A285=0,0,VLOOKUP(A285,DM!$C$5:$G$500,2,0))</f>
        <v>0</v>
      </c>
      <c r="C285" s="2">
        <f>CT!C285</f>
        <v>0</v>
      </c>
      <c r="D285" s="2">
        <f>IF(C285=0,0,VLOOKUP(C285,DM!$C$5:$G$500,2,0))</f>
        <v>0</v>
      </c>
      <c r="E285" s="2">
        <f>IF(C285=0,0,VLOOKUP(C285,DM!$C$5:$G$500,3,0))</f>
        <v>0</v>
      </c>
      <c r="F285" s="3">
        <f>CT!F285</f>
        <v>0</v>
      </c>
      <c r="G285" s="3">
        <f>IF(C285=0,0,VLOOKUP(HS!C285,Xuat!$D$5:$K$1000,8,0))</f>
        <v>0</v>
      </c>
      <c r="H285" s="3">
        <f t="shared" si="36"/>
        <v>0</v>
      </c>
      <c r="I285" s="2">
        <f>IF(DM!B285=0,0,IF(DM!B285=1521,0,IF(DM!B285=1522,0,DM!C285)))</f>
        <v>0</v>
      </c>
      <c r="J285" s="3">
        <f t="shared" si="37"/>
        <v>0</v>
      </c>
      <c r="K285" s="3">
        <f t="shared" si="38"/>
        <v>0</v>
      </c>
      <c r="L285" s="3">
        <f>K285*Xuat!$M$3</f>
        <v>0</v>
      </c>
      <c r="M285" s="3">
        <f>IF(I285=0,0,SUMIF(Nhap!$F$5:$F$1000,HS!I285,Nhap!$I$5:$I$1000))</f>
        <v>0</v>
      </c>
      <c r="N285" s="3">
        <f t="shared" si="39"/>
        <v>0</v>
      </c>
      <c r="O285" s="3">
        <f t="shared" si="40"/>
        <v>0</v>
      </c>
      <c r="P285" s="3">
        <f t="shared" si="41"/>
        <v>0</v>
      </c>
      <c r="Q285" s="3">
        <f t="shared" si="42"/>
        <v>0</v>
      </c>
      <c r="R285" s="3">
        <f t="shared" si="43"/>
        <v>0</v>
      </c>
      <c r="S285" s="3">
        <f t="shared" si="44"/>
        <v>0</v>
      </c>
    </row>
    <row r="286" spans="1:19" x14ac:dyDescent="0.2">
      <c r="A286" s="2">
        <f>CT!A286</f>
        <v>0</v>
      </c>
      <c r="B286" s="2">
        <f>IF(A286=0,0,VLOOKUP(A286,DM!$C$5:$G$500,2,0))</f>
        <v>0</v>
      </c>
      <c r="C286" s="2">
        <f>CT!C286</f>
        <v>0</v>
      </c>
      <c r="D286" s="2">
        <f>IF(C286=0,0,VLOOKUP(C286,DM!$C$5:$G$500,2,0))</f>
        <v>0</v>
      </c>
      <c r="E286" s="2">
        <f>IF(C286=0,0,VLOOKUP(C286,DM!$C$5:$G$500,3,0))</f>
        <v>0</v>
      </c>
      <c r="F286" s="3">
        <f>CT!F286</f>
        <v>0</v>
      </c>
      <c r="G286" s="3">
        <f>IF(C286=0,0,VLOOKUP(HS!C286,Xuat!$D$5:$K$1000,8,0))</f>
        <v>0</v>
      </c>
      <c r="H286" s="3">
        <f t="shared" si="36"/>
        <v>0</v>
      </c>
      <c r="I286" s="2">
        <f>IF(DM!B286=0,0,IF(DM!B286=1521,0,IF(DM!B286=1522,0,DM!C286)))</f>
        <v>0</v>
      </c>
      <c r="J286" s="3">
        <f t="shared" si="37"/>
        <v>0</v>
      </c>
      <c r="K286" s="3">
        <f t="shared" si="38"/>
        <v>0</v>
      </c>
      <c r="L286" s="3">
        <f>K286*Xuat!$M$3</f>
        <v>0</v>
      </c>
      <c r="M286" s="3">
        <f>IF(I286=0,0,SUMIF(Nhap!$F$5:$F$1000,HS!I286,Nhap!$I$5:$I$1000))</f>
        <v>0</v>
      </c>
      <c r="N286" s="3">
        <f t="shared" si="39"/>
        <v>0</v>
      </c>
      <c r="O286" s="3">
        <f t="shared" si="40"/>
        <v>0</v>
      </c>
      <c r="P286" s="3">
        <f t="shared" si="41"/>
        <v>0</v>
      </c>
      <c r="Q286" s="3">
        <f t="shared" si="42"/>
        <v>0</v>
      </c>
      <c r="R286" s="3">
        <f t="shared" si="43"/>
        <v>0</v>
      </c>
      <c r="S286" s="3">
        <f t="shared" si="44"/>
        <v>0</v>
      </c>
    </row>
    <row r="287" spans="1:19" x14ac:dyDescent="0.2">
      <c r="A287" s="2">
        <f>CT!A287</f>
        <v>0</v>
      </c>
      <c r="B287" s="2">
        <f>IF(A287=0,0,VLOOKUP(A287,DM!$C$5:$G$500,2,0))</f>
        <v>0</v>
      </c>
      <c r="C287" s="2">
        <f>CT!C287</f>
        <v>0</v>
      </c>
      <c r="D287" s="2">
        <f>IF(C287=0,0,VLOOKUP(C287,DM!$C$5:$G$500,2,0))</f>
        <v>0</v>
      </c>
      <c r="E287" s="2">
        <f>IF(C287=0,0,VLOOKUP(C287,DM!$C$5:$G$500,3,0))</f>
        <v>0</v>
      </c>
      <c r="F287" s="3">
        <f>CT!F287</f>
        <v>0</v>
      </c>
      <c r="G287" s="3">
        <f>IF(C287=0,0,VLOOKUP(HS!C287,Xuat!$D$5:$K$1000,8,0))</f>
        <v>0</v>
      </c>
      <c r="H287" s="3">
        <f t="shared" si="36"/>
        <v>0</v>
      </c>
      <c r="I287" s="2">
        <f>IF(DM!B287=0,0,IF(DM!B287=1521,0,IF(DM!B287=1522,0,DM!C287)))</f>
        <v>0</v>
      </c>
      <c r="J287" s="3">
        <f t="shared" si="37"/>
        <v>0</v>
      </c>
      <c r="K287" s="3">
        <f t="shared" si="38"/>
        <v>0</v>
      </c>
      <c r="L287" s="3">
        <f>K287*Xuat!$M$3</f>
        <v>0</v>
      </c>
      <c r="M287" s="3">
        <f>IF(I287=0,0,SUMIF(Nhap!$F$5:$F$1000,HS!I287,Nhap!$I$5:$I$1000))</f>
        <v>0</v>
      </c>
      <c r="N287" s="3">
        <f t="shared" si="39"/>
        <v>0</v>
      </c>
      <c r="O287" s="3">
        <f t="shared" si="40"/>
        <v>0</v>
      </c>
      <c r="P287" s="3">
        <f t="shared" si="41"/>
        <v>0</v>
      </c>
      <c r="Q287" s="3">
        <f t="shared" si="42"/>
        <v>0</v>
      </c>
      <c r="R287" s="3">
        <f t="shared" si="43"/>
        <v>0</v>
      </c>
      <c r="S287" s="3">
        <f t="shared" si="44"/>
        <v>0</v>
      </c>
    </row>
    <row r="288" spans="1:19" x14ac:dyDescent="0.2">
      <c r="A288" s="2">
        <f>CT!A288</f>
        <v>0</v>
      </c>
      <c r="B288" s="2">
        <f>IF(A288=0,0,VLOOKUP(A288,DM!$C$5:$G$500,2,0))</f>
        <v>0</v>
      </c>
      <c r="C288" s="2">
        <f>CT!C288</f>
        <v>0</v>
      </c>
      <c r="D288" s="2">
        <f>IF(C288=0,0,VLOOKUP(C288,DM!$C$5:$G$500,2,0))</f>
        <v>0</v>
      </c>
      <c r="E288" s="2">
        <f>IF(C288=0,0,VLOOKUP(C288,DM!$C$5:$G$500,3,0))</f>
        <v>0</v>
      </c>
      <c r="F288" s="3">
        <f>CT!F288</f>
        <v>0</v>
      </c>
      <c r="G288" s="3">
        <f>IF(C288=0,0,VLOOKUP(HS!C288,Xuat!$D$5:$K$1000,8,0))</f>
        <v>0</v>
      </c>
      <c r="H288" s="3">
        <f t="shared" si="36"/>
        <v>0</v>
      </c>
      <c r="I288" s="2">
        <f>IF(DM!B288=0,0,IF(DM!B288=1521,0,IF(DM!B288=1522,0,DM!C288)))</f>
        <v>0</v>
      </c>
      <c r="J288" s="3">
        <f t="shared" si="37"/>
        <v>0</v>
      </c>
      <c r="K288" s="3">
        <f t="shared" si="38"/>
        <v>0</v>
      </c>
      <c r="L288" s="3">
        <f>K288*Xuat!$M$3</f>
        <v>0</v>
      </c>
      <c r="M288" s="3">
        <f>IF(I288=0,0,SUMIF(Nhap!$F$5:$F$1000,HS!I288,Nhap!$I$5:$I$1000))</f>
        <v>0</v>
      </c>
      <c r="N288" s="3">
        <f t="shared" si="39"/>
        <v>0</v>
      </c>
      <c r="O288" s="3">
        <f t="shared" si="40"/>
        <v>0</v>
      </c>
      <c r="P288" s="3">
        <f t="shared" si="41"/>
        <v>0</v>
      </c>
      <c r="Q288" s="3">
        <f t="shared" si="42"/>
        <v>0</v>
      </c>
      <c r="R288" s="3">
        <f t="shared" si="43"/>
        <v>0</v>
      </c>
      <c r="S288" s="3">
        <f t="shared" si="44"/>
        <v>0</v>
      </c>
    </row>
    <row r="289" spans="1:19" x14ac:dyDescent="0.2">
      <c r="A289" s="2">
        <f>CT!A289</f>
        <v>0</v>
      </c>
      <c r="B289" s="2">
        <f>IF(A289=0,0,VLOOKUP(A289,DM!$C$5:$G$500,2,0))</f>
        <v>0</v>
      </c>
      <c r="C289" s="2">
        <f>CT!C289</f>
        <v>0</v>
      </c>
      <c r="D289" s="2">
        <f>IF(C289=0,0,VLOOKUP(C289,DM!$C$5:$G$500,2,0))</f>
        <v>0</v>
      </c>
      <c r="E289" s="2">
        <f>IF(C289=0,0,VLOOKUP(C289,DM!$C$5:$G$500,3,0))</f>
        <v>0</v>
      </c>
      <c r="F289" s="3">
        <f>CT!F289</f>
        <v>0</v>
      </c>
      <c r="G289" s="3">
        <f>IF(C289=0,0,VLOOKUP(HS!C289,Xuat!$D$5:$K$1000,8,0))</f>
        <v>0</v>
      </c>
      <c r="H289" s="3">
        <f t="shared" si="36"/>
        <v>0</v>
      </c>
      <c r="I289" s="2">
        <f>IF(DM!B289=0,0,IF(DM!B289=1521,0,IF(DM!B289=1522,0,DM!C289)))</f>
        <v>0</v>
      </c>
      <c r="J289" s="3">
        <f t="shared" si="37"/>
        <v>0</v>
      </c>
      <c r="K289" s="3">
        <f t="shared" si="38"/>
        <v>0</v>
      </c>
      <c r="L289" s="3">
        <f>K289*Xuat!$M$3</f>
        <v>0</v>
      </c>
      <c r="M289" s="3">
        <f>IF(I289=0,0,SUMIF(Nhap!$F$5:$F$1000,HS!I289,Nhap!$I$5:$I$1000))</f>
        <v>0</v>
      </c>
      <c r="N289" s="3">
        <f t="shared" si="39"/>
        <v>0</v>
      </c>
      <c r="O289" s="3">
        <f t="shared" si="40"/>
        <v>0</v>
      </c>
      <c r="P289" s="3">
        <f t="shared" si="41"/>
        <v>0</v>
      </c>
      <c r="Q289" s="3">
        <f t="shared" si="42"/>
        <v>0</v>
      </c>
      <c r="R289" s="3">
        <f t="shared" si="43"/>
        <v>0</v>
      </c>
      <c r="S289" s="3">
        <f t="shared" si="44"/>
        <v>0</v>
      </c>
    </row>
    <row r="290" spans="1:19" x14ac:dyDescent="0.2">
      <c r="A290" s="2">
        <f>CT!A290</f>
        <v>0</v>
      </c>
      <c r="B290" s="2">
        <f>IF(A290=0,0,VLOOKUP(A290,DM!$C$5:$G$500,2,0))</f>
        <v>0</v>
      </c>
      <c r="C290" s="2">
        <f>CT!C290</f>
        <v>0</v>
      </c>
      <c r="D290" s="2">
        <f>IF(C290=0,0,VLOOKUP(C290,DM!$C$5:$G$500,2,0))</f>
        <v>0</v>
      </c>
      <c r="E290" s="2">
        <f>IF(C290=0,0,VLOOKUP(C290,DM!$C$5:$G$500,3,0))</f>
        <v>0</v>
      </c>
      <c r="F290" s="3">
        <f>CT!F290</f>
        <v>0</v>
      </c>
      <c r="G290" s="3">
        <f>IF(C290=0,0,VLOOKUP(HS!C290,Xuat!$D$5:$K$1000,8,0))</f>
        <v>0</v>
      </c>
      <c r="H290" s="3">
        <f t="shared" si="36"/>
        <v>0</v>
      </c>
      <c r="I290" s="2">
        <f>IF(DM!B290=0,0,IF(DM!B290=1521,0,IF(DM!B290=1522,0,DM!C290)))</f>
        <v>0</v>
      </c>
      <c r="J290" s="3">
        <f t="shared" si="37"/>
        <v>0</v>
      </c>
      <c r="K290" s="3">
        <f t="shared" si="38"/>
        <v>0</v>
      </c>
      <c r="L290" s="3">
        <f>K290*Xuat!$M$3</f>
        <v>0</v>
      </c>
      <c r="M290" s="3">
        <f>IF(I290=0,0,SUMIF(Nhap!$F$5:$F$1000,HS!I290,Nhap!$I$5:$I$1000))</f>
        <v>0</v>
      </c>
      <c r="N290" s="3">
        <f t="shared" si="39"/>
        <v>0</v>
      </c>
      <c r="O290" s="3">
        <f t="shared" si="40"/>
        <v>0</v>
      </c>
      <c r="P290" s="3">
        <f t="shared" si="41"/>
        <v>0</v>
      </c>
      <c r="Q290" s="3">
        <f t="shared" si="42"/>
        <v>0</v>
      </c>
      <c r="R290" s="3">
        <f t="shared" si="43"/>
        <v>0</v>
      </c>
      <c r="S290" s="3">
        <f t="shared" si="44"/>
        <v>0</v>
      </c>
    </row>
    <row r="291" spans="1:19" x14ac:dyDescent="0.2">
      <c r="A291" s="2">
        <f>CT!A291</f>
        <v>0</v>
      </c>
      <c r="B291" s="2">
        <f>IF(A291=0,0,VLOOKUP(A291,DM!$C$5:$G$500,2,0))</f>
        <v>0</v>
      </c>
      <c r="C291" s="2">
        <f>CT!C291</f>
        <v>0</v>
      </c>
      <c r="D291" s="2">
        <f>IF(C291=0,0,VLOOKUP(C291,DM!$C$5:$G$500,2,0))</f>
        <v>0</v>
      </c>
      <c r="E291" s="2">
        <f>IF(C291=0,0,VLOOKUP(C291,DM!$C$5:$G$500,3,0))</f>
        <v>0</v>
      </c>
      <c r="F291" s="3">
        <f>CT!F291</f>
        <v>0</v>
      </c>
      <c r="G291" s="3">
        <f>IF(C291=0,0,VLOOKUP(HS!C291,Xuat!$D$5:$K$1000,8,0))</f>
        <v>0</v>
      </c>
      <c r="H291" s="3">
        <f t="shared" si="36"/>
        <v>0</v>
      </c>
      <c r="I291" s="2">
        <f>IF(DM!B291=0,0,IF(DM!B291=1521,0,IF(DM!B291=1522,0,DM!C291)))</f>
        <v>0</v>
      </c>
      <c r="J291" s="3">
        <f t="shared" si="37"/>
        <v>0</v>
      </c>
      <c r="K291" s="3">
        <f t="shared" si="38"/>
        <v>0</v>
      </c>
      <c r="L291" s="3">
        <f>K291*Xuat!$M$3</f>
        <v>0</v>
      </c>
      <c r="M291" s="3">
        <f>IF(I291=0,0,SUMIF(Nhap!$F$5:$F$1000,HS!I291,Nhap!$I$5:$I$1000))</f>
        <v>0</v>
      </c>
      <c r="N291" s="3">
        <f t="shared" si="39"/>
        <v>0</v>
      </c>
      <c r="O291" s="3">
        <f t="shared" si="40"/>
        <v>0</v>
      </c>
      <c r="P291" s="3">
        <f t="shared" si="41"/>
        <v>0</v>
      </c>
      <c r="Q291" s="3">
        <f t="shared" si="42"/>
        <v>0</v>
      </c>
      <c r="R291" s="3">
        <f t="shared" si="43"/>
        <v>0</v>
      </c>
      <c r="S291" s="3">
        <f t="shared" si="44"/>
        <v>0</v>
      </c>
    </row>
    <row r="292" spans="1:19" x14ac:dyDescent="0.2">
      <c r="A292" s="2">
        <f>CT!A292</f>
        <v>0</v>
      </c>
      <c r="B292" s="2">
        <f>IF(A292=0,0,VLOOKUP(A292,DM!$C$5:$G$500,2,0))</f>
        <v>0</v>
      </c>
      <c r="C292" s="2">
        <f>CT!C292</f>
        <v>0</v>
      </c>
      <c r="D292" s="2">
        <f>IF(C292=0,0,VLOOKUP(C292,DM!$C$5:$G$500,2,0))</f>
        <v>0</v>
      </c>
      <c r="E292" s="2">
        <f>IF(C292=0,0,VLOOKUP(C292,DM!$C$5:$G$500,3,0))</f>
        <v>0</v>
      </c>
      <c r="F292" s="3">
        <f>CT!F292</f>
        <v>0</v>
      </c>
      <c r="G292" s="3">
        <f>IF(C292=0,0,VLOOKUP(HS!C292,Xuat!$D$5:$K$1000,8,0))</f>
        <v>0</v>
      </c>
      <c r="H292" s="3">
        <f t="shared" si="36"/>
        <v>0</v>
      </c>
      <c r="I292" s="2">
        <f>IF(DM!B292=0,0,IF(DM!B292=1521,0,IF(DM!B292=1522,0,DM!C292)))</f>
        <v>0</v>
      </c>
      <c r="J292" s="3">
        <f t="shared" si="37"/>
        <v>0</v>
      </c>
      <c r="K292" s="3">
        <f t="shared" si="38"/>
        <v>0</v>
      </c>
      <c r="L292" s="3">
        <f>K292*Xuat!$M$3</f>
        <v>0</v>
      </c>
      <c r="M292" s="3">
        <f>IF(I292=0,0,SUMIF(Nhap!$F$5:$F$1000,HS!I292,Nhap!$I$5:$I$1000))</f>
        <v>0</v>
      </c>
      <c r="N292" s="3">
        <f t="shared" si="39"/>
        <v>0</v>
      </c>
      <c r="O292" s="3">
        <f t="shared" si="40"/>
        <v>0</v>
      </c>
      <c r="P292" s="3">
        <f t="shared" si="41"/>
        <v>0</v>
      </c>
      <c r="Q292" s="3">
        <f t="shared" si="42"/>
        <v>0</v>
      </c>
      <c r="R292" s="3">
        <f t="shared" si="43"/>
        <v>0</v>
      </c>
      <c r="S292" s="3">
        <f t="shared" si="44"/>
        <v>0</v>
      </c>
    </row>
    <row r="293" spans="1:19" x14ac:dyDescent="0.2">
      <c r="A293" s="2">
        <f>CT!A293</f>
        <v>0</v>
      </c>
      <c r="B293" s="2">
        <f>IF(A293=0,0,VLOOKUP(A293,DM!$C$5:$G$500,2,0))</f>
        <v>0</v>
      </c>
      <c r="C293" s="2">
        <f>CT!C293</f>
        <v>0</v>
      </c>
      <c r="D293" s="2">
        <f>IF(C293=0,0,VLOOKUP(C293,DM!$C$5:$G$500,2,0))</f>
        <v>0</v>
      </c>
      <c r="E293" s="2">
        <f>IF(C293=0,0,VLOOKUP(C293,DM!$C$5:$G$500,3,0))</f>
        <v>0</v>
      </c>
      <c r="F293" s="3">
        <f>CT!F293</f>
        <v>0</v>
      </c>
      <c r="G293" s="3">
        <f>IF(C293=0,0,VLOOKUP(HS!C293,Xuat!$D$5:$K$1000,8,0))</f>
        <v>0</v>
      </c>
      <c r="H293" s="3">
        <f t="shared" si="36"/>
        <v>0</v>
      </c>
      <c r="I293" s="2">
        <f>IF(DM!B293=0,0,IF(DM!B293=1521,0,IF(DM!B293=1522,0,DM!C293)))</f>
        <v>0</v>
      </c>
      <c r="J293" s="3">
        <f t="shared" si="37"/>
        <v>0</v>
      </c>
      <c r="K293" s="3">
        <f t="shared" si="38"/>
        <v>0</v>
      </c>
      <c r="L293" s="3">
        <f>K293*Xuat!$M$3</f>
        <v>0</v>
      </c>
      <c r="M293" s="3">
        <f>IF(I293=0,0,SUMIF(Nhap!$F$5:$F$1000,HS!I293,Nhap!$I$5:$I$1000))</f>
        <v>0</v>
      </c>
      <c r="N293" s="3">
        <f t="shared" si="39"/>
        <v>0</v>
      </c>
      <c r="O293" s="3">
        <f t="shared" si="40"/>
        <v>0</v>
      </c>
      <c r="P293" s="3">
        <f t="shared" si="41"/>
        <v>0</v>
      </c>
      <c r="Q293" s="3">
        <f t="shared" si="42"/>
        <v>0</v>
      </c>
      <c r="R293" s="3">
        <f t="shared" si="43"/>
        <v>0</v>
      </c>
      <c r="S293" s="3">
        <f t="shared" si="44"/>
        <v>0</v>
      </c>
    </row>
    <row r="294" spans="1:19" x14ac:dyDescent="0.2">
      <c r="A294" s="2">
        <f>CT!A294</f>
        <v>0</v>
      </c>
      <c r="B294" s="2">
        <f>IF(A294=0,0,VLOOKUP(A294,DM!$C$5:$G$500,2,0))</f>
        <v>0</v>
      </c>
      <c r="C294" s="2">
        <f>CT!C294</f>
        <v>0</v>
      </c>
      <c r="D294" s="2">
        <f>IF(C294=0,0,VLOOKUP(C294,DM!$C$5:$G$500,2,0))</f>
        <v>0</v>
      </c>
      <c r="E294" s="2">
        <f>IF(C294=0,0,VLOOKUP(C294,DM!$C$5:$G$500,3,0))</f>
        <v>0</v>
      </c>
      <c r="F294" s="3">
        <f>CT!F294</f>
        <v>0</v>
      </c>
      <c r="G294" s="3">
        <f>IF(C294=0,0,VLOOKUP(HS!C294,Xuat!$D$5:$K$1000,8,0))</f>
        <v>0</v>
      </c>
      <c r="H294" s="3">
        <f t="shared" si="36"/>
        <v>0</v>
      </c>
      <c r="I294" s="2">
        <f>IF(DM!B294=0,0,IF(DM!B294=1521,0,IF(DM!B294=1522,0,DM!C294)))</f>
        <v>0</v>
      </c>
      <c r="J294" s="3">
        <f t="shared" si="37"/>
        <v>0</v>
      </c>
      <c r="K294" s="3">
        <f t="shared" si="38"/>
        <v>0</v>
      </c>
      <c r="L294" s="3">
        <f>K294*Xuat!$M$3</f>
        <v>0</v>
      </c>
      <c r="M294" s="3">
        <f>IF(I294=0,0,SUMIF(Nhap!$F$5:$F$1000,HS!I294,Nhap!$I$5:$I$1000))</f>
        <v>0</v>
      </c>
      <c r="N294" s="3">
        <f t="shared" si="39"/>
        <v>0</v>
      </c>
      <c r="O294" s="3">
        <f t="shared" si="40"/>
        <v>0</v>
      </c>
      <c r="P294" s="3">
        <f t="shared" si="41"/>
        <v>0</v>
      </c>
      <c r="Q294" s="3">
        <f t="shared" si="42"/>
        <v>0</v>
      </c>
      <c r="R294" s="3">
        <f t="shared" si="43"/>
        <v>0</v>
      </c>
      <c r="S294" s="3">
        <f t="shared" si="44"/>
        <v>0</v>
      </c>
    </row>
    <row r="295" spans="1:19" x14ac:dyDescent="0.2">
      <c r="A295" s="2">
        <f>CT!A295</f>
        <v>0</v>
      </c>
      <c r="B295" s="2">
        <f>IF(A295=0,0,VLOOKUP(A295,DM!$C$5:$G$500,2,0))</f>
        <v>0</v>
      </c>
      <c r="C295" s="2">
        <f>CT!C295</f>
        <v>0</v>
      </c>
      <c r="D295" s="2">
        <f>IF(C295=0,0,VLOOKUP(C295,DM!$C$5:$G$500,2,0))</f>
        <v>0</v>
      </c>
      <c r="E295" s="2">
        <f>IF(C295=0,0,VLOOKUP(C295,DM!$C$5:$G$500,3,0))</f>
        <v>0</v>
      </c>
      <c r="F295" s="3">
        <f>CT!F295</f>
        <v>0</v>
      </c>
      <c r="G295" s="3">
        <f>IF(C295=0,0,VLOOKUP(HS!C295,Xuat!$D$5:$K$1000,8,0))</f>
        <v>0</v>
      </c>
      <c r="H295" s="3">
        <f t="shared" si="36"/>
        <v>0</v>
      </c>
      <c r="I295" s="2">
        <f>IF(DM!B295=0,0,IF(DM!B295=1521,0,IF(DM!B295=1522,0,DM!C295)))</f>
        <v>0</v>
      </c>
      <c r="J295" s="3">
        <f t="shared" si="37"/>
        <v>0</v>
      </c>
      <c r="K295" s="3">
        <f t="shared" si="38"/>
        <v>0</v>
      </c>
      <c r="L295" s="3">
        <f>K295*Xuat!$M$3</f>
        <v>0</v>
      </c>
      <c r="M295" s="3">
        <f>IF(I295=0,0,SUMIF(Nhap!$F$5:$F$1000,HS!I295,Nhap!$I$5:$I$1000))</f>
        <v>0</v>
      </c>
      <c r="N295" s="3">
        <f t="shared" si="39"/>
        <v>0</v>
      </c>
      <c r="O295" s="3">
        <f t="shared" si="40"/>
        <v>0</v>
      </c>
      <c r="P295" s="3">
        <f t="shared" si="41"/>
        <v>0</v>
      </c>
      <c r="Q295" s="3">
        <f t="shared" si="42"/>
        <v>0</v>
      </c>
      <c r="R295" s="3">
        <f t="shared" si="43"/>
        <v>0</v>
      </c>
      <c r="S295" s="3">
        <f t="shared" si="44"/>
        <v>0</v>
      </c>
    </row>
    <row r="296" spans="1:19" x14ac:dyDescent="0.2">
      <c r="A296" s="2">
        <f>CT!A296</f>
        <v>0</v>
      </c>
      <c r="B296" s="2">
        <f>IF(A296=0,0,VLOOKUP(A296,DM!$C$5:$G$500,2,0))</f>
        <v>0</v>
      </c>
      <c r="C296" s="2">
        <f>CT!C296</f>
        <v>0</v>
      </c>
      <c r="D296" s="2">
        <f>IF(C296=0,0,VLOOKUP(C296,DM!$C$5:$G$500,2,0))</f>
        <v>0</v>
      </c>
      <c r="E296" s="2">
        <f>IF(C296=0,0,VLOOKUP(C296,DM!$C$5:$G$500,3,0))</f>
        <v>0</v>
      </c>
      <c r="F296" s="3">
        <f>CT!F296</f>
        <v>0</v>
      </c>
      <c r="G296" s="3">
        <f>IF(C296=0,0,VLOOKUP(HS!C296,Xuat!$D$5:$K$1000,8,0))</f>
        <v>0</v>
      </c>
      <c r="H296" s="3">
        <f t="shared" si="36"/>
        <v>0</v>
      </c>
      <c r="I296" s="2">
        <f>IF(DM!B296=0,0,IF(DM!B296=1521,0,IF(DM!B296=1522,0,DM!C296)))</f>
        <v>0</v>
      </c>
      <c r="J296" s="3">
        <f t="shared" si="37"/>
        <v>0</v>
      </c>
      <c r="K296" s="3">
        <f t="shared" si="38"/>
        <v>0</v>
      </c>
      <c r="L296" s="3">
        <f>K296*Xuat!$M$3</f>
        <v>0</v>
      </c>
      <c r="M296" s="3">
        <f>IF(I296=0,0,SUMIF(Nhap!$F$5:$F$1000,HS!I296,Nhap!$I$5:$I$1000))</f>
        <v>0</v>
      </c>
      <c r="N296" s="3">
        <f t="shared" si="39"/>
        <v>0</v>
      </c>
      <c r="O296" s="3">
        <f t="shared" si="40"/>
        <v>0</v>
      </c>
      <c r="P296" s="3">
        <f t="shared" si="41"/>
        <v>0</v>
      </c>
      <c r="Q296" s="3">
        <f t="shared" si="42"/>
        <v>0</v>
      </c>
      <c r="R296" s="3">
        <f t="shared" si="43"/>
        <v>0</v>
      </c>
      <c r="S296" s="3">
        <f t="shared" si="44"/>
        <v>0</v>
      </c>
    </row>
    <row r="297" spans="1:19" x14ac:dyDescent="0.2">
      <c r="A297" s="2">
        <f>CT!A297</f>
        <v>0</v>
      </c>
      <c r="B297" s="2">
        <f>IF(A297=0,0,VLOOKUP(A297,DM!$C$5:$G$500,2,0))</f>
        <v>0</v>
      </c>
      <c r="C297" s="2">
        <f>CT!C297</f>
        <v>0</v>
      </c>
      <c r="D297" s="2">
        <f>IF(C297=0,0,VLOOKUP(C297,DM!$C$5:$G$500,2,0))</f>
        <v>0</v>
      </c>
      <c r="E297" s="2">
        <f>IF(C297=0,0,VLOOKUP(C297,DM!$C$5:$G$500,3,0))</f>
        <v>0</v>
      </c>
      <c r="F297" s="3">
        <f>CT!F297</f>
        <v>0</v>
      </c>
      <c r="G297" s="3">
        <f>IF(C297=0,0,VLOOKUP(HS!C297,Xuat!$D$5:$K$1000,8,0))</f>
        <v>0</v>
      </c>
      <c r="H297" s="3">
        <f t="shared" si="36"/>
        <v>0</v>
      </c>
      <c r="I297" s="2">
        <f>IF(DM!B297=0,0,IF(DM!B297=1521,0,IF(DM!B297=1522,0,DM!C297)))</f>
        <v>0</v>
      </c>
      <c r="J297" s="3">
        <f t="shared" si="37"/>
        <v>0</v>
      </c>
      <c r="K297" s="3">
        <f t="shared" si="38"/>
        <v>0</v>
      </c>
      <c r="L297" s="3">
        <f>K297*Xuat!$M$3</f>
        <v>0</v>
      </c>
      <c r="M297" s="3">
        <f>IF(I297=0,0,SUMIF(Nhap!$F$5:$F$1000,HS!I297,Nhap!$I$5:$I$1000))</f>
        <v>0</v>
      </c>
      <c r="N297" s="3">
        <f t="shared" si="39"/>
        <v>0</v>
      </c>
      <c r="O297" s="3">
        <f t="shared" si="40"/>
        <v>0</v>
      </c>
      <c r="P297" s="3">
        <f t="shared" si="41"/>
        <v>0</v>
      </c>
      <c r="Q297" s="3">
        <f t="shared" si="42"/>
        <v>0</v>
      </c>
      <c r="R297" s="3">
        <f t="shared" si="43"/>
        <v>0</v>
      </c>
      <c r="S297" s="3">
        <f t="shared" si="44"/>
        <v>0</v>
      </c>
    </row>
    <row r="298" spans="1:19" x14ac:dyDescent="0.2">
      <c r="A298" s="2">
        <f>CT!A298</f>
        <v>0</v>
      </c>
      <c r="B298" s="2">
        <f>IF(A298=0,0,VLOOKUP(A298,DM!$C$5:$G$500,2,0))</f>
        <v>0</v>
      </c>
      <c r="C298" s="2">
        <f>CT!C298</f>
        <v>0</v>
      </c>
      <c r="D298" s="2">
        <f>IF(C298=0,0,VLOOKUP(C298,DM!$C$5:$G$500,2,0))</f>
        <v>0</v>
      </c>
      <c r="E298" s="2">
        <f>IF(C298=0,0,VLOOKUP(C298,DM!$C$5:$G$500,3,0))</f>
        <v>0</v>
      </c>
      <c r="F298" s="3">
        <f>CT!F298</f>
        <v>0</v>
      </c>
      <c r="G298" s="3">
        <f>IF(C298=0,0,VLOOKUP(HS!C298,Xuat!$D$5:$K$1000,8,0))</f>
        <v>0</v>
      </c>
      <c r="H298" s="3">
        <f t="shared" si="36"/>
        <v>0</v>
      </c>
      <c r="I298" s="2">
        <f>IF(DM!B298=0,0,IF(DM!B298=1521,0,IF(DM!B298=1522,0,DM!C298)))</f>
        <v>0</v>
      </c>
      <c r="J298" s="3">
        <f t="shared" si="37"/>
        <v>0</v>
      </c>
      <c r="K298" s="3">
        <f t="shared" si="38"/>
        <v>0</v>
      </c>
      <c r="L298" s="3">
        <f>K298*Xuat!$M$3</f>
        <v>0</v>
      </c>
      <c r="M298" s="3">
        <f>IF(I298=0,0,SUMIF(Nhap!$F$5:$F$1000,HS!I298,Nhap!$I$5:$I$1000))</f>
        <v>0</v>
      </c>
      <c r="N298" s="3">
        <f t="shared" si="39"/>
        <v>0</v>
      </c>
      <c r="O298" s="3">
        <f t="shared" si="40"/>
        <v>0</v>
      </c>
      <c r="P298" s="3">
        <f t="shared" si="41"/>
        <v>0</v>
      </c>
      <c r="Q298" s="3">
        <f t="shared" si="42"/>
        <v>0</v>
      </c>
      <c r="R298" s="3">
        <f t="shared" si="43"/>
        <v>0</v>
      </c>
      <c r="S298" s="3">
        <f t="shared" si="44"/>
        <v>0</v>
      </c>
    </row>
    <row r="299" spans="1:19" x14ac:dyDescent="0.2">
      <c r="A299" s="2">
        <f>CT!A299</f>
        <v>0</v>
      </c>
      <c r="B299" s="2">
        <f>IF(A299=0,0,VLOOKUP(A299,DM!$C$5:$G$500,2,0))</f>
        <v>0</v>
      </c>
      <c r="C299" s="2">
        <f>CT!C299</f>
        <v>0</v>
      </c>
      <c r="D299" s="2">
        <f>IF(C299=0,0,VLOOKUP(C299,DM!$C$5:$G$500,2,0))</f>
        <v>0</v>
      </c>
      <c r="E299" s="2">
        <f>IF(C299=0,0,VLOOKUP(C299,DM!$C$5:$G$500,3,0))</f>
        <v>0</v>
      </c>
      <c r="F299" s="3">
        <f>CT!F299</f>
        <v>0</v>
      </c>
      <c r="G299" s="3">
        <f>IF(C299=0,0,VLOOKUP(HS!C299,Xuat!$D$5:$K$1000,8,0))</f>
        <v>0</v>
      </c>
      <c r="H299" s="3">
        <f t="shared" si="36"/>
        <v>0</v>
      </c>
      <c r="I299" s="2">
        <f>IF(DM!B299=0,0,IF(DM!B299=1521,0,IF(DM!B299=1522,0,DM!C299)))</f>
        <v>0</v>
      </c>
      <c r="J299" s="3">
        <f t="shared" si="37"/>
        <v>0</v>
      </c>
      <c r="K299" s="3">
        <f t="shared" si="38"/>
        <v>0</v>
      </c>
      <c r="L299" s="3">
        <f>K299*Xuat!$M$3</f>
        <v>0</v>
      </c>
      <c r="M299" s="3">
        <f>IF(I299=0,0,SUMIF(Nhap!$F$5:$F$1000,HS!I299,Nhap!$I$5:$I$1000))</f>
        <v>0</v>
      </c>
      <c r="N299" s="3">
        <f t="shared" si="39"/>
        <v>0</v>
      </c>
      <c r="O299" s="3">
        <f t="shared" si="40"/>
        <v>0</v>
      </c>
      <c r="P299" s="3">
        <f t="shared" si="41"/>
        <v>0</v>
      </c>
      <c r="Q299" s="3">
        <f t="shared" si="42"/>
        <v>0</v>
      </c>
      <c r="R299" s="3">
        <f t="shared" si="43"/>
        <v>0</v>
      </c>
      <c r="S299" s="3">
        <f t="shared" si="44"/>
        <v>0</v>
      </c>
    </row>
    <row r="300" spans="1:19" x14ac:dyDescent="0.2">
      <c r="A300" s="2">
        <f>CT!A300</f>
        <v>0</v>
      </c>
      <c r="B300" s="2">
        <f>IF(A300=0,0,VLOOKUP(A300,DM!$C$5:$G$500,2,0))</f>
        <v>0</v>
      </c>
      <c r="C300" s="2">
        <f>CT!C300</f>
        <v>0</v>
      </c>
      <c r="D300" s="2">
        <f>IF(C300=0,0,VLOOKUP(C300,DM!$C$5:$G$500,2,0))</f>
        <v>0</v>
      </c>
      <c r="E300" s="2">
        <f>IF(C300=0,0,VLOOKUP(C300,DM!$C$5:$G$500,3,0))</f>
        <v>0</v>
      </c>
      <c r="F300" s="3">
        <f>CT!F300</f>
        <v>0</v>
      </c>
      <c r="G300" s="3">
        <f>IF(C300=0,0,VLOOKUP(HS!C300,Xuat!$D$5:$K$1000,8,0))</f>
        <v>0</v>
      </c>
      <c r="H300" s="3">
        <f t="shared" si="36"/>
        <v>0</v>
      </c>
      <c r="I300" s="2">
        <f>IF(DM!B300=0,0,IF(DM!B300=1521,0,IF(DM!B300=1522,0,DM!C300)))</f>
        <v>0</v>
      </c>
      <c r="J300" s="3">
        <f t="shared" si="37"/>
        <v>0</v>
      </c>
      <c r="K300" s="3">
        <f t="shared" si="38"/>
        <v>0</v>
      </c>
      <c r="L300" s="3">
        <f>K300*Xuat!$M$3</f>
        <v>0</v>
      </c>
      <c r="M300" s="3">
        <f>IF(I300=0,0,SUMIF(Nhap!$F$5:$F$1000,HS!I300,Nhap!$I$5:$I$1000))</f>
        <v>0</v>
      </c>
      <c r="N300" s="3">
        <f t="shared" si="39"/>
        <v>0</v>
      </c>
      <c r="O300" s="3">
        <f t="shared" si="40"/>
        <v>0</v>
      </c>
      <c r="P300" s="3">
        <f t="shared" si="41"/>
        <v>0</v>
      </c>
      <c r="Q300" s="3">
        <f t="shared" si="42"/>
        <v>0</v>
      </c>
      <c r="R300" s="3">
        <f t="shared" si="43"/>
        <v>0</v>
      </c>
      <c r="S300" s="3">
        <f t="shared" si="44"/>
        <v>0</v>
      </c>
    </row>
    <row r="301" spans="1:19" x14ac:dyDescent="0.2">
      <c r="A301" s="2">
        <f>CT!A301</f>
        <v>0</v>
      </c>
      <c r="B301" s="2">
        <f>IF(A301=0,0,VLOOKUP(A301,DM!$C$5:$G$500,2,0))</f>
        <v>0</v>
      </c>
      <c r="C301" s="2">
        <f>CT!C301</f>
        <v>0</v>
      </c>
      <c r="D301" s="2">
        <f>IF(C301=0,0,VLOOKUP(C301,DM!$C$5:$G$500,2,0))</f>
        <v>0</v>
      </c>
      <c r="E301" s="2">
        <f>IF(C301=0,0,VLOOKUP(C301,DM!$C$5:$G$500,3,0))</f>
        <v>0</v>
      </c>
      <c r="F301" s="3">
        <f>CT!F301</f>
        <v>0</v>
      </c>
      <c r="G301" s="3">
        <f>IF(C301=0,0,VLOOKUP(HS!C301,Xuat!$D$5:$K$1000,8,0))</f>
        <v>0</v>
      </c>
      <c r="H301" s="3">
        <f t="shared" si="36"/>
        <v>0</v>
      </c>
      <c r="I301" s="2">
        <f>IF(DM!B301=0,0,IF(DM!B301=1521,0,IF(DM!B301=1522,0,DM!C301)))</f>
        <v>0</v>
      </c>
      <c r="J301" s="3">
        <f t="shared" si="37"/>
        <v>0</v>
      </c>
      <c r="K301" s="3">
        <f t="shared" si="38"/>
        <v>0</v>
      </c>
      <c r="L301" s="3">
        <f>K301*Xuat!$M$3</f>
        <v>0</v>
      </c>
      <c r="M301" s="3">
        <f>IF(I301=0,0,SUMIF(Nhap!$F$5:$F$1000,HS!I301,Nhap!$I$5:$I$1000))</f>
        <v>0</v>
      </c>
      <c r="N301" s="3">
        <f t="shared" si="39"/>
        <v>0</v>
      </c>
      <c r="O301" s="3">
        <f t="shared" si="40"/>
        <v>0</v>
      </c>
      <c r="P301" s="3">
        <f t="shared" si="41"/>
        <v>0</v>
      </c>
      <c r="Q301" s="3">
        <f t="shared" si="42"/>
        <v>0</v>
      </c>
      <c r="R301" s="3">
        <f t="shared" si="43"/>
        <v>0</v>
      </c>
      <c r="S301" s="3">
        <f t="shared" si="44"/>
        <v>0</v>
      </c>
    </row>
    <row r="302" spans="1:19" x14ac:dyDescent="0.2">
      <c r="A302" s="2">
        <f>CT!A302</f>
        <v>0</v>
      </c>
      <c r="B302" s="2">
        <f>IF(A302=0,0,VLOOKUP(A302,DM!$C$5:$G$500,2,0))</f>
        <v>0</v>
      </c>
      <c r="C302" s="2">
        <f>CT!C302</f>
        <v>0</v>
      </c>
      <c r="D302" s="2">
        <f>IF(C302=0,0,VLOOKUP(C302,DM!$C$5:$G$500,2,0))</f>
        <v>0</v>
      </c>
      <c r="E302" s="2">
        <f>IF(C302=0,0,VLOOKUP(C302,DM!$C$5:$G$500,3,0))</f>
        <v>0</v>
      </c>
      <c r="F302" s="3">
        <f>CT!F302</f>
        <v>0</v>
      </c>
      <c r="G302" s="3">
        <f>IF(C302=0,0,VLOOKUP(HS!C302,Xuat!$D$5:$K$1000,8,0))</f>
        <v>0</v>
      </c>
      <c r="H302" s="3">
        <f t="shared" si="36"/>
        <v>0</v>
      </c>
      <c r="I302" s="2">
        <f>IF(DM!B302=0,0,IF(DM!B302=1521,0,IF(DM!B302=1522,0,DM!C302)))</f>
        <v>0</v>
      </c>
      <c r="J302" s="3">
        <f t="shared" si="37"/>
        <v>0</v>
      </c>
      <c r="K302" s="3">
        <f t="shared" si="38"/>
        <v>0</v>
      </c>
      <c r="L302" s="3">
        <f>K302*Xuat!$M$3</f>
        <v>0</v>
      </c>
      <c r="M302" s="3">
        <f>IF(I302=0,0,SUMIF(Nhap!$F$5:$F$1000,HS!I302,Nhap!$I$5:$I$1000))</f>
        <v>0</v>
      </c>
      <c r="N302" s="3">
        <f t="shared" si="39"/>
        <v>0</v>
      </c>
      <c r="O302" s="3">
        <f t="shared" si="40"/>
        <v>0</v>
      </c>
      <c r="P302" s="3">
        <f t="shared" si="41"/>
        <v>0</v>
      </c>
      <c r="Q302" s="3">
        <f t="shared" si="42"/>
        <v>0</v>
      </c>
      <c r="R302" s="3">
        <f t="shared" si="43"/>
        <v>0</v>
      </c>
      <c r="S302" s="3">
        <f t="shared" si="44"/>
        <v>0</v>
      </c>
    </row>
    <row r="303" spans="1:19" x14ac:dyDescent="0.2">
      <c r="A303" s="2">
        <f>CT!A303</f>
        <v>0</v>
      </c>
      <c r="B303" s="2">
        <f>IF(A303=0,0,VLOOKUP(A303,DM!$C$5:$G$500,2,0))</f>
        <v>0</v>
      </c>
      <c r="C303" s="2">
        <f>CT!C303</f>
        <v>0</v>
      </c>
      <c r="D303" s="2">
        <f>IF(C303=0,0,VLOOKUP(C303,DM!$C$5:$G$500,2,0))</f>
        <v>0</v>
      </c>
      <c r="E303" s="2">
        <f>IF(C303=0,0,VLOOKUP(C303,DM!$C$5:$G$500,3,0))</f>
        <v>0</v>
      </c>
      <c r="F303" s="3">
        <f>CT!F303</f>
        <v>0</v>
      </c>
      <c r="G303" s="3">
        <f>IF(C303=0,0,VLOOKUP(HS!C303,Xuat!$D$5:$K$1000,8,0))</f>
        <v>0</v>
      </c>
      <c r="H303" s="3">
        <f t="shared" si="36"/>
        <v>0</v>
      </c>
      <c r="I303" s="2">
        <f>IF(DM!B303=0,0,IF(DM!B303=1521,0,IF(DM!B303=1522,0,DM!C303)))</f>
        <v>0</v>
      </c>
      <c r="J303" s="3">
        <f t="shared" si="37"/>
        <v>0</v>
      </c>
      <c r="K303" s="3">
        <f t="shared" si="38"/>
        <v>0</v>
      </c>
      <c r="L303" s="3">
        <f>K303*Xuat!$M$3</f>
        <v>0</v>
      </c>
      <c r="M303" s="3">
        <f>IF(I303=0,0,SUMIF(Nhap!$F$5:$F$1000,HS!I303,Nhap!$I$5:$I$1000))</f>
        <v>0</v>
      </c>
      <c r="N303" s="3">
        <f t="shared" si="39"/>
        <v>0</v>
      </c>
      <c r="O303" s="3">
        <f t="shared" si="40"/>
        <v>0</v>
      </c>
      <c r="P303" s="3">
        <f t="shared" si="41"/>
        <v>0</v>
      </c>
      <c r="Q303" s="3">
        <f t="shared" si="42"/>
        <v>0</v>
      </c>
      <c r="R303" s="3">
        <f t="shared" si="43"/>
        <v>0</v>
      </c>
      <c r="S303" s="3">
        <f t="shared" si="44"/>
        <v>0</v>
      </c>
    </row>
    <row r="304" spans="1:19" x14ac:dyDescent="0.2">
      <c r="A304" s="2">
        <f>CT!A304</f>
        <v>0</v>
      </c>
      <c r="B304" s="2">
        <f>IF(A304=0,0,VLOOKUP(A304,DM!$C$5:$G$500,2,0))</f>
        <v>0</v>
      </c>
      <c r="C304" s="2">
        <f>CT!C304</f>
        <v>0</v>
      </c>
      <c r="D304" s="2">
        <f>IF(C304=0,0,VLOOKUP(C304,DM!$C$5:$G$500,2,0))</f>
        <v>0</v>
      </c>
      <c r="E304" s="2">
        <f>IF(C304=0,0,VLOOKUP(C304,DM!$C$5:$G$500,3,0))</f>
        <v>0</v>
      </c>
      <c r="F304" s="3">
        <f>CT!F304</f>
        <v>0</v>
      </c>
      <c r="G304" s="3">
        <f>IF(C304=0,0,VLOOKUP(HS!C304,Xuat!$D$5:$K$1000,8,0))</f>
        <v>0</v>
      </c>
      <c r="H304" s="3">
        <f t="shared" si="36"/>
        <v>0</v>
      </c>
      <c r="I304" s="2">
        <f>IF(DM!B304=0,0,IF(DM!B304=1521,0,IF(DM!B304=1522,0,DM!C304)))</f>
        <v>0</v>
      </c>
      <c r="J304" s="3">
        <f t="shared" si="37"/>
        <v>0</v>
      </c>
      <c r="K304" s="3">
        <f t="shared" si="38"/>
        <v>0</v>
      </c>
      <c r="L304" s="3">
        <f>K304*Xuat!$M$3</f>
        <v>0</v>
      </c>
      <c r="M304" s="3">
        <f>IF(I304=0,0,SUMIF(Nhap!$F$5:$F$1000,HS!I304,Nhap!$I$5:$I$1000))</f>
        <v>0</v>
      </c>
      <c r="N304" s="3">
        <f t="shared" si="39"/>
        <v>0</v>
      </c>
      <c r="O304" s="3">
        <f t="shared" si="40"/>
        <v>0</v>
      </c>
      <c r="P304" s="3">
        <f t="shared" si="41"/>
        <v>0</v>
      </c>
      <c r="Q304" s="3">
        <f t="shared" si="42"/>
        <v>0</v>
      </c>
      <c r="R304" s="3">
        <f t="shared" si="43"/>
        <v>0</v>
      </c>
      <c r="S304" s="3">
        <f t="shared" si="44"/>
        <v>0</v>
      </c>
    </row>
    <row r="305" spans="1:19" x14ac:dyDescent="0.2">
      <c r="A305" s="2">
        <f>CT!A305</f>
        <v>0</v>
      </c>
      <c r="B305" s="2">
        <f>IF(A305=0,0,VLOOKUP(A305,DM!$C$5:$G$500,2,0))</f>
        <v>0</v>
      </c>
      <c r="C305" s="2">
        <f>CT!C305</f>
        <v>0</v>
      </c>
      <c r="D305" s="2">
        <f>IF(C305=0,0,VLOOKUP(C305,DM!$C$5:$G$500,2,0))</f>
        <v>0</v>
      </c>
      <c r="E305" s="2">
        <f>IF(C305=0,0,VLOOKUP(C305,DM!$C$5:$G$500,3,0))</f>
        <v>0</v>
      </c>
      <c r="F305" s="3">
        <f>CT!F305</f>
        <v>0</v>
      </c>
      <c r="G305" s="3">
        <f>IF(C305=0,0,VLOOKUP(HS!C305,Xuat!$D$5:$K$1000,8,0))</f>
        <v>0</v>
      </c>
      <c r="H305" s="3">
        <f t="shared" si="36"/>
        <v>0</v>
      </c>
      <c r="I305" s="2">
        <f>IF(DM!B305=0,0,IF(DM!B305=1521,0,IF(DM!B305=1522,0,DM!C305)))</f>
        <v>0</v>
      </c>
      <c r="J305" s="3">
        <f t="shared" si="37"/>
        <v>0</v>
      </c>
      <c r="K305" s="3">
        <f t="shared" si="38"/>
        <v>0</v>
      </c>
      <c r="L305" s="3">
        <f>K305*Xuat!$M$3</f>
        <v>0</v>
      </c>
      <c r="M305" s="3">
        <f>IF(I305=0,0,SUMIF(Nhap!$F$5:$F$1000,HS!I305,Nhap!$I$5:$I$1000))</f>
        <v>0</v>
      </c>
      <c r="N305" s="3">
        <f t="shared" si="39"/>
        <v>0</v>
      </c>
      <c r="O305" s="3">
        <f t="shared" si="40"/>
        <v>0</v>
      </c>
      <c r="P305" s="3">
        <f t="shared" si="41"/>
        <v>0</v>
      </c>
      <c r="Q305" s="3">
        <f t="shared" si="42"/>
        <v>0</v>
      </c>
      <c r="R305" s="3">
        <f t="shared" si="43"/>
        <v>0</v>
      </c>
      <c r="S305" s="3">
        <f t="shared" si="44"/>
        <v>0</v>
      </c>
    </row>
    <row r="306" spans="1:19" x14ac:dyDescent="0.2">
      <c r="A306" s="2">
        <f>CT!A306</f>
        <v>0</v>
      </c>
      <c r="B306" s="2">
        <f>IF(A306=0,0,VLOOKUP(A306,DM!$C$5:$G$500,2,0))</f>
        <v>0</v>
      </c>
      <c r="C306" s="2">
        <f>CT!C306</f>
        <v>0</v>
      </c>
      <c r="D306" s="2">
        <f>IF(C306=0,0,VLOOKUP(C306,DM!$C$5:$G$500,2,0))</f>
        <v>0</v>
      </c>
      <c r="E306" s="2">
        <f>IF(C306=0,0,VLOOKUP(C306,DM!$C$5:$G$500,3,0))</f>
        <v>0</v>
      </c>
      <c r="F306" s="3">
        <f>CT!F306</f>
        <v>0</v>
      </c>
      <c r="G306" s="3">
        <f>IF(C306=0,0,VLOOKUP(HS!C306,Xuat!$D$5:$K$1000,8,0))</f>
        <v>0</v>
      </c>
      <c r="H306" s="3">
        <f t="shared" si="36"/>
        <v>0</v>
      </c>
      <c r="I306" s="2">
        <f>IF(DM!B306=0,0,IF(DM!B306=1521,0,IF(DM!B306=1522,0,DM!C306)))</f>
        <v>0</v>
      </c>
      <c r="J306" s="3">
        <f t="shared" si="37"/>
        <v>0</v>
      </c>
      <c r="K306" s="3">
        <f t="shared" si="38"/>
        <v>0</v>
      </c>
      <c r="L306" s="3">
        <f>K306*Xuat!$M$3</f>
        <v>0</v>
      </c>
      <c r="M306" s="3">
        <f>IF(I306=0,0,SUMIF(Nhap!$F$5:$F$1000,HS!I306,Nhap!$I$5:$I$1000))</f>
        <v>0</v>
      </c>
      <c r="N306" s="3">
        <f t="shared" si="39"/>
        <v>0</v>
      </c>
      <c r="O306" s="3">
        <f t="shared" si="40"/>
        <v>0</v>
      </c>
      <c r="P306" s="3">
        <f t="shared" si="41"/>
        <v>0</v>
      </c>
      <c r="Q306" s="3">
        <f t="shared" si="42"/>
        <v>0</v>
      </c>
      <c r="R306" s="3">
        <f t="shared" si="43"/>
        <v>0</v>
      </c>
      <c r="S306" s="3">
        <f t="shared" si="44"/>
        <v>0</v>
      </c>
    </row>
    <row r="307" spans="1:19" x14ac:dyDescent="0.2">
      <c r="A307" s="2">
        <f>CT!A307</f>
        <v>0</v>
      </c>
      <c r="B307" s="2">
        <f>IF(A307=0,0,VLOOKUP(A307,DM!$C$5:$G$500,2,0))</f>
        <v>0</v>
      </c>
      <c r="C307" s="2">
        <f>CT!C307</f>
        <v>0</v>
      </c>
      <c r="D307" s="2">
        <f>IF(C307=0,0,VLOOKUP(C307,DM!$C$5:$G$500,2,0))</f>
        <v>0</v>
      </c>
      <c r="E307" s="2">
        <f>IF(C307=0,0,VLOOKUP(C307,DM!$C$5:$G$500,3,0))</f>
        <v>0</v>
      </c>
      <c r="F307" s="3">
        <f>CT!F307</f>
        <v>0</v>
      </c>
      <c r="G307" s="3">
        <f>IF(C307=0,0,VLOOKUP(HS!C307,Xuat!$D$5:$K$1000,8,0))</f>
        <v>0</v>
      </c>
      <c r="H307" s="3">
        <f t="shared" si="36"/>
        <v>0</v>
      </c>
      <c r="I307" s="2">
        <f>IF(DM!B307=0,0,IF(DM!B307=1521,0,IF(DM!B307=1522,0,DM!C307)))</f>
        <v>0</v>
      </c>
      <c r="J307" s="3">
        <f t="shared" si="37"/>
        <v>0</v>
      </c>
      <c r="K307" s="3">
        <f t="shared" si="38"/>
        <v>0</v>
      </c>
      <c r="L307" s="3">
        <f>K307*Xuat!$M$3</f>
        <v>0</v>
      </c>
      <c r="M307" s="3">
        <f>IF(I307=0,0,SUMIF(Nhap!$F$5:$F$1000,HS!I307,Nhap!$I$5:$I$1000))</f>
        <v>0</v>
      </c>
      <c r="N307" s="3">
        <f t="shared" si="39"/>
        <v>0</v>
      </c>
      <c r="O307" s="3">
        <f t="shared" si="40"/>
        <v>0</v>
      </c>
      <c r="P307" s="3">
        <f t="shared" si="41"/>
        <v>0</v>
      </c>
      <c r="Q307" s="3">
        <f t="shared" si="42"/>
        <v>0</v>
      </c>
      <c r="R307" s="3">
        <f t="shared" si="43"/>
        <v>0</v>
      </c>
      <c r="S307" s="3">
        <f t="shared" si="44"/>
        <v>0</v>
      </c>
    </row>
    <row r="308" spans="1:19" x14ac:dyDescent="0.2">
      <c r="A308" s="2">
        <f>CT!A308</f>
        <v>0</v>
      </c>
      <c r="B308" s="2">
        <f>IF(A308=0,0,VLOOKUP(A308,DM!$C$5:$G$500,2,0))</f>
        <v>0</v>
      </c>
      <c r="C308" s="2">
        <f>CT!C308</f>
        <v>0</v>
      </c>
      <c r="D308" s="2">
        <f>IF(C308=0,0,VLOOKUP(C308,DM!$C$5:$G$500,2,0))</f>
        <v>0</v>
      </c>
      <c r="E308" s="2">
        <f>IF(C308=0,0,VLOOKUP(C308,DM!$C$5:$G$500,3,0))</f>
        <v>0</v>
      </c>
      <c r="F308" s="3">
        <f>CT!F308</f>
        <v>0</v>
      </c>
      <c r="G308" s="3">
        <f>IF(C308=0,0,VLOOKUP(HS!C308,Xuat!$D$5:$K$1000,8,0))</f>
        <v>0</v>
      </c>
      <c r="H308" s="3">
        <f t="shared" si="36"/>
        <v>0</v>
      </c>
      <c r="I308" s="2">
        <f>IF(DM!B308=0,0,IF(DM!B308=1521,0,IF(DM!B308=1522,0,DM!C308)))</f>
        <v>0</v>
      </c>
      <c r="J308" s="3">
        <f t="shared" si="37"/>
        <v>0</v>
      </c>
      <c r="K308" s="3">
        <f t="shared" si="38"/>
        <v>0</v>
      </c>
      <c r="L308" s="3">
        <f>K308*Xuat!$M$3</f>
        <v>0</v>
      </c>
      <c r="M308" s="3">
        <f>IF(I308=0,0,SUMIF(Nhap!$F$5:$F$1000,HS!I308,Nhap!$I$5:$I$1000))</f>
        <v>0</v>
      </c>
      <c r="N308" s="3">
        <f t="shared" si="39"/>
        <v>0</v>
      </c>
      <c r="O308" s="3">
        <f t="shared" si="40"/>
        <v>0</v>
      </c>
      <c r="P308" s="3">
        <f t="shared" si="41"/>
        <v>0</v>
      </c>
      <c r="Q308" s="3">
        <f t="shared" si="42"/>
        <v>0</v>
      </c>
      <c r="R308" s="3">
        <f t="shared" si="43"/>
        <v>0</v>
      </c>
      <c r="S308" s="3">
        <f t="shared" si="44"/>
        <v>0</v>
      </c>
    </row>
    <row r="309" spans="1:19" x14ac:dyDescent="0.2">
      <c r="A309" s="2">
        <f>CT!A309</f>
        <v>0</v>
      </c>
      <c r="B309" s="2">
        <f>IF(A309=0,0,VLOOKUP(A309,DM!$C$5:$G$500,2,0))</f>
        <v>0</v>
      </c>
      <c r="C309" s="2">
        <f>CT!C309</f>
        <v>0</v>
      </c>
      <c r="D309" s="2">
        <f>IF(C309=0,0,VLOOKUP(C309,DM!$C$5:$G$500,2,0))</f>
        <v>0</v>
      </c>
      <c r="E309" s="2">
        <f>IF(C309=0,0,VLOOKUP(C309,DM!$C$5:$G$500,3,0))</f>
        <v>0</v>
      </c>
      <c r="F309" s="3">
        <f>CT!F309</f>
        <v>0</v>
      </c>
      <c r="G309" s="3">
        <f>IF(C309=0,0,VLOOKUP(HS!C309,Xuat!$D$5:$K$1000,8,0))</f>
        <v>0</v>
      </c>
      <c r="H309" s="3">
        <f t="shared" si="36"/>
        <v>0</v>
      </c>
      <c r="I309" s="2">
        <f>IF(DM!B309=0,0,IF(DM!B309=1521,0,IF(DM!B309=1522,0,DM!C309)))</f>
        <v>0</v>
      </c>
      <c r="J309" s="3">
        <f t="shared" si="37"/>
        <v>0</v>
      </c>
      <c r="K309" s="3">
        <f t="shared" si="38"/>
        <v>0</v>
      </c>
      <c r="L309" s="3">
        <f>K309*Xuat!$M$3</f>
        <v>0</v>
      </c>
      <c r="M309" s="3">
        <f>IF(I309=0,0,SUMIF(Nhap!$F$5:$F$1000,HS!I309,Nhap!$I$5:$I$1000))</f>
        <v>0</v>
      </c>
      <c r="N309" s="3">
        <f t="shared" si="39"/>
        <v>0</v>
      </c>
      <c r="O309" s="3">
        <f t="shared" si="40"/>
        <v>0</v>
      </c>
      <c r="P309" s="3">
        <f t="shared" si="41"/>
        <v>0</v>
      </c>
      <c r="Q309" s="3">
        <f t="shared" si="42"/>
        <v>0</v>
      </c>
      <c r="R309" s="3">
        <f t="shared" si="43"/>
        <v>0</v>
      </c>
      <c r="S309" s="3">
        <f t="shared" si="44"/>
        <v>0</v>
      </c>
    </row>
    <row r="310" spans="1:19" x14ac:dyDescent="0.2">
      <c r="A310" s="2">
        <f>CT!A310</f>
        <v>0</v>
      </c>
      <c r="B310" s="2">
        <f>IF(A310=0,0,VLOOKUP(A310,DM!$C$5:$G$500,2,0))</f>
        <v>0</v>
      </c>
      <c r="C310" s="2">
        <f>CT!C310</f>
        <v>0</v>
      </c>
      <c r="D310" s="2">
        <f>IF(C310=0,0,VLOOKUP(C310,DM!$C$5:$G$500,2,0))</f>
        <v>0</v>
      </c>
      <c r="E310" s="2">
        <f>IF(C310=0,0,VLOOKUP(C310,DM!$C$5:$G$500,3,0))</f>
        <v>0</v>
      </c>
      <c r="F310" s="3">
        <f>CT!F310</f>
        <v>0</v>
      </c>
      <c r="G310" s="3">
        <f>IF(C310=0,0,VLOOKUP(HS!C310,Xuat!$D$5:$K$1000,8,0))</f>
        <v>0</v>
      </c>
      <c r="H310" s="3">
        <f t="shared" si="36"/>
        <v>0</v>
      </c>
      <c r="I310" s="2">
        <f>IF(DM!B310=0,0,IF(DM!B310=1521,0,IF(DM!B310=1522,0,DM!C310)))</f>
        <v>0</v>
      </c>
      <c r="J310" s="3">
        <f t="shared" si="37"/>
        <v>0</v>
      </c>
      <c r="K310" s="3">
        <f t="shared" si="38"/>
        <v>0</v>
      </c>
      <c r="L310" s="3">
        <f>K310*Xuat!$M$3</f>
        <v>0</v>
      </c>
      <c r="M310" s="3">
        <f>IF(I310=0,0,SUMIF(Nhap!$F$5:$F$1000,HS!I310,Nhap!$I$5:$I$1000))</f>
        <v>0</v>
      </c>
      <c r="N310" s="3">
        <f t="shared" si="39"/>
        <v>0</v>
      </c>
      <c r="O310" s="3">
        <f t="shared" si="40"/>
        <v>0</v>
      </c>
      <c r="P310" s="3">
        <f t="shared" si="41"/>
        <v>0</v>
      </c>
      <c r="Q310" s="3">
        <f t="shared" si="42"/>
        <v>0</v>
      </c>
      <c r="R310" s="3">
        <f t="shared" si="43"/>
        <v>0</v>
      </c>
      <c r="S310" s="3">
        <f t="shared" si="44"/>
        <v>0</v>
      </c>
    </row>
    <row r="311" spans="1:19" x14ac:dyDescent="0.2">
      <c r="A311" s="2">
        <f>CT!A311</f>
        <v>0</v>
      </c>
      <c r="B311" s="2">
        <f>IF(A311=0,0,VLOOKUP(A311,DM!$C$5:$G$500,2,0))</f>
        <v>0</v>
      </c>
      <c r="C311" s="2">
        <f>CT!C311</f>
        <v>0</v>
      </c>
      <c r="D311" s="2">
        <f>IF(C311=0,0,VLOOKUP(C311,DM!$C$5:$G$500,2,0))</f>
        <v>0</v>
      </c>
      <c r="E311" s="2">
        <f>IF(C311=0,0,VLOOKUP(C311,DM!$C$5:$G$500,3,0))</f>
        <v>0</v>
      </c>
      <c r="F311" s="3">
        <f>CT!F311</f>
        <v>0</v>
      </c>
      <c r="G311" s="3">
        <f>IF(C311=0,0,VLOOKUP(HS!C311,Xuat!$D$5:$K$1000,8,0))</f>
        <v>0</v>
      </c>
      <c r="H311" s="3">
        <f t="shared" si="36"/>
        <v>0</v>
      </c>
      <c r="I311" s="2">
        <f>IF(DM!B311=0,0,IF(DM!B311=1521,0,IF(DM!B311=1522,0,DM!C311)))</f>
        <v>0</v>
      </c>
      <c r="J311" s="3">
        <f t="shared" si="37"/>
        <v>0</v>
      </c>
      <c r="K311" s="3">
        <f t="shared" si="38"/>
        <v>0</v>
      </c>
      <c r="L311" s="3">
        <f>K311*Xuat!$M$3</f>
        <v>0</v>
      </c>
      <c r="M311" s="3">
        <f>IF(I311=0,0,SUMIF(Nhap!$F$5:$F$1000,HS!I311,Nhap!$I$5:$I$1000))</f>
        <v>0</v>
      </c>
      <c r="N311" s="3">
        <f t="shared" si="39"/>
        <v>0</v>
      </c>
      <c r="O311" s="3">
        <f t="shared" si="40"/>
        <v>0</v>
      </c>
      <c r="P311" s="3">
        <f t="shared" si="41"/>
        <v>0</v>
      </c>
      <c r="Q311" s="3">
        <f t="shared" si="42"/>
        <v>0</v>
      </c>
      <c r="R311" s="3">
        <f t="shared" si="43"/>
        <v>0</v>
      </c>
      <c r="S311" s="3">
        <f t="shared" si="44"/>
        <v>0</v>
      </c>
    </row>
    <row r="312" spans="1:19" x14ac:dyDescent="0.2">
      <c r="A312" s="2">
        <f>CT!A312</f>
        <v>0</v>
      </c>
      <c r="B312" s="2">
        <f>IF(A312=0,0,VLOOKUP(A312,DM!$C$5:$G$500,2,0))</f>
        <v>0</v>
      </c>
      <c r="C312" s="2">
        <f>CT!C312</f>
        <v>0</v>
      </c>
      <c r="D312" s="2">
        <f>IF(C312=0,0,VLOOKUP(C312,DM!$C$5:$G$500,2,0))</f>
        <v>0</v>
      </c>
      <c r="E312" s="2">
        <f>IF(C312=0,0,VLOOKUP(C312,DM!$C$5:$G$500,3,0))</f>
        <v>0</v>
      </c>
      <c r="F312" s="3">
        <f>CT!F312</f>
        <v>0</v>
      </c>
      <c r="G312" s="3">
        <f>IF(C312=0,0,VLOOKUP(HS!C312,Xuat!$D$5:$K$1000,8,0))</f>
        <v>0</v>
      </c>
      <c r="H312" s="3">
        <f t="shared" si="36"/>
        <v>0</v>
      </c>
      <c r="I312" s="2">
        <f>IF(DM!B312=0,0,IF(DM!B312=1521,0,IF(DM!B312=1522,0,DM!C312)))</f>
        <v>0</v>
      </c>
      <c r="J312" s="3">
        <f t="shared" si="37"/>
        <v>0</v>
      </c>
      <c r="K312" s="3">
        <f t="shared" si="38"/>
        <v>0</v>
      </c>
      <c r="L312" s="3">
        <f>K312*Xuat!$M$3</f>
        <v>0</v>
      </c>
      <c r="M312" s="3">
        <f>IF(I312=0,0,SUMIF(Nhap!$F$5:$F$1000,HS!I312,Nhap!$I$5:$I$1000))</f>
        <v>0</v>
      </c>
      <c r="N312" s="3">
        <f t="shared" si="39"/>
        <v>0</v>
      </c>
      <c r="O312" s="3">
        <f t="shared" si="40"/>
        <v>0</v>
      </c>
      <c r="P312" s="3">
        <f t="shared" si="41"/>
        <v>0</v>
      </c>
      <c r="Q312" s="3">
        <f t="shared" si="42"/>
        <v>0</v>
      </c>
      <c r="R312" s="3">
        <f t="shared" si="43"/>
        <v>0</v>
      </c>
      <c r="S312" s="3">
        <f t="shared" si="44"/>
        <v>0</v>
      </c>
    </row>
    <row r="313" spans="1:19" x14ac:dyDescent="0.2">
      <c r="A313" s="2">
        <f>CT!A313</f>
        <v>0</v>
      </c>
      <c r="B313" s="2">
        <f>IF(A313=0,0,VLOOKUP(A313,DM!$C$5:$G$500,2,0))</f>
        <v>0</v>
      </c>
      <c r="C313" s="2">
        <f>CT!C313</f>
        <v>0</v>
      </c>
      <c r="D313" s="2">
        <f>IF(C313=0,0,VLOOKUP(C313,DM!$C$5:$G$500,2,0))</f>
        <v>0</v>
      </c>
      <c r="E313" s="2">
        <f>IF(C313=0,0,VLOOKUP(C313,DM!$C$5:$G$500,3,0))</f>
        <v>0</v>
      </c>
      <c r="F313" s="3">
        <f>CT!F313</f>
        <v>0</v>
      </c>
      <c r="G313" s="3">
        <f>IF(C313=0,0,VLOOKUP(HS!C313,Xuat!$D$5:$K$1000,8,0))</f>
        <v>0</v>
      </c>
      <c r="H313" s="3">
        <f t="shared" si="36"/>
        <v>0</v>
      </c>
      <c r="I313" s="2">
        <f>IF(DM!B313=0,0,IF(DM!B313=1521,0,IF(DM!B313=1522,0,DM!C313)))</f>
        <v>0</v>
      </c>
      <c r="J313" s="3">
        <f t="shared" si="37"/>
        <v>0</v>
      </c>
      <c r="K313" s="3">
        <f t="shared" si="38"/>
        <v>0</v>
      </c>
      <c r="L313" s="3">
        <f>K313*Xuat!$M$3</f>
        <v>0</v>
      </c>
      <c r="M313" s="3">
        <f>IF(I313=0,0,SUMIF(Nhap!$F$5:$F$1000,HS!I313,Nhap!$I$5:$I$1000))</f>
        <v>0</v>
      </c>
      <c r="N313" s="3">
        <f t="shared" si="39"/>
        <v>0</v>
      </c>
      <c r="O313" s="3">
        <f t="shared" si="40"/>
        <v>0</v>
      </c>
      <c r="P313" s="3">
        <f t="shared" si="41"/>
        <v>0</v>
      </c>
      <c r="Q313" s="3">
        <f t="shared" si="42"/>
        <v>0</v>
      </c>
      <c r="R313" s="3">
        <f t="shared" si="43"/>
        <v>0</v>
      </c>
      <c r="S313" s="3">
        <f t="shared" si="44"/>
        <v>0</v>
      </c>
    </row>
    <row r="314" spans="1:19" x14ac:dyDescent="0.2">
      <c r="A314" s="2">
        <f>CT!A314</f>
        <v>0</v>
      </c>
      <c r="B314" s="2">
        <f>IF(A314=0,0,VLOOKUP(A314,DM!$C$5:$G$500,2,0))</f>
        <v>0</v>
      </c>
      <c r="C314" s="2">
        <f>CT!C314</f>
        <v>0</v>
      </c>
      <c r="D314" s="2">
        <f>IF(C314=0,0,VLOOKUP(C314,DM!$C$5:$G$500,2,0))</f>
        <v>0</v>
      </c>
      <c r="E314" s="2">
        <f>IF(C314=0,0,VLOOKUP(C314,DM!$C$5:$G$500,3,0))</f>
        <v>0</v>
      </c>
      <c r="F314" s="3">
        <f>CT!F314</f>
        <v>0</v>
      </c>
      <c r="G314" s="3">
        <f>IF(C314=0,0,VLOOKUP(HS!C314,Xuat!$D$5:$K$1000,8,0))</f>
        <v>0</v>
      </c>
      <c r="H314" s="3">
        <f t="shared" si="36"/>
        <v>0</v>
      </c>
      <c r="I314" s="2">
        <f>IF(DM!B314=0,0,IF(DM!B314=1521,0,IF(DM!B314=1522,0,DM!C314)))</f>
        <v>0</v>
      </c>
      <c r="J314" s="3">
        <f t="shared" si="37"/>
        <v>0</v>
      </c>
      <c r="K314" s="3">
        <f t="shared" si="38"/>
        <v>0</v>
      </c>
      <c r="L314" s="3">
        <f>K314*Xuat!$M$3</f>
        <v>0</v>
      </c>
      <c r="M314" s="3">
        <f>IF(I314=0,0,SUMIF(Nhap!$F$5:$F$1000,HS!I314,Nhap!$I$5:$I$1000))</f>
        <v>0</v>
      </c>
      <c r="N314" s="3">
        <f t="shared" si="39"/>
        <v>0</v>
      </c>
      <c r="O314" s="3">
        <f t="shared" si="40"/>
        <v>0</v>
      </c>
      <c r="P314" s="3">
        <f t="shared" si="41"/>
        <v>0</v>
      </c>
      <c r="Q314" s="3">
        <f t="shared" si="42"/>
        <v>0</v>
      </c>
      <c r="R314" s="3">
        <f t="shared" si="43"/>
        <v>0</v>
      </c>
      <c r="S314" s="3">
        <f t="shared" si="44"/>
        <v>0</v>
      </c>
    </row>
    <row r="315" spans="1:19" x14ac:dyDescent="0.2">
      <c r="A315" s="2">
        <f>CT!A315</f>
        <v>0</v>
      </c>
      <c r="B315" s="2">
        <f>IF(A315=0,0,VLOOKUP(A315,DM!$C$5:$G$500,2,0))</f>
        <v>0</v>
      </c>
      <c r="C315" s="2">
        <f>CT!C315</f>
        <v>0</v>
      </c>
      <c r="D315" s="2">
        <f>IF(C315=0,0,VLOOKUP(C315,DM!$C$5:$G$500,2,0))</f>
        <v>0</v>
      </c>
      <c r="E315" s="2">
        <f>IF(C315=0,0,VLOOKUP(C315,DM!$C$5:$G$500,3,0))</f>
        <v>0</v>
      </c>
      <c r="F315" s="3">
        <f>CT!F315</f>
        <v>0</v>
      </c>
      <c r="G315" s="3">
        <f>IF(C315=0,0,VLOOKUP(HS!C315,Xuat!$D$5:$K$1000,8,0))</f>
        <v>0</v>
      </c>
      <c r="H315" s="3">
        <f t="shared" si="36"/>
        <v>0</v>
      </c>
      <c r="I315" s="2">
        <f>IF(DM!B315=0,0,IF(DM!B315=1521,0,IF(DM!B315=1522,0,DM!C315)))</f>
        <v>0</v>
      </c>
      <c r="J315" s="3">
        <f t="shared" si="37"/>
        <v>0</v>
      </c>
      <c r="K315" s="3">
        <f t="shared" si="38"/>
        <v>0</v>
      </c>
      <c r="L315" s="3">
        <f>K315*Xuat!$M$3</f>
        <v>0</v>
      </c>
      <c r="M315" s="3">
        <f>IF(I315=0,0,SUMIF(Nhap!$F$5:$F$1000,HS!I315,Nhap!$I$5:$I$1000))</f>
        <v>0</v>
      </c>
      <c r="N315" s="3">
        <f t="shared" si="39"/>
        <v>0</v>
      </c>
      <c r="O315" s="3">
        <f t="shared" si="40"/>
        <v>0</v>
      </c>
      <c r="P315" s="3">
        <f t="shared" si="41"/>
        <v>0</v>
      </c>
      <c r="Q315" s="3">
        <f t="shared" si="42"/>
        <v>0</v>
      </c>
      <c r="R315" s="3">
        <f t="shared" si="43"/>
        <v>0</v>
      </c>
      <c r="S315" s="3">
        <f t="shared" si="44"/>
        <v>0</v>
      </c>
    </row>
    <row r="316" spans="1:19" x14ac:dyDescent="0.2">
      <c r="A316" s="2">
        <f>CT!A316</f>
        <v>0</v>
      </c>
      <c r="B316" s="2">
        <f>IF(A316=0,0,VLOOKUP(A316,DM!$C$5:$G$500,2,0))</f>
        <v>0</v>
      </c>
      <c r="C316" s="2">
        <f>CT!C316</f>
        <v>0</v>
      </c>
      <c r="D316" s="2">
        <f>IF(C316=0,0,VLOOKUP(C316,DM!$C$5:$G$500,2,0))</f>
        <v>0</v>
      </c>
      <c r="E316" s="2">
        <f>IF(C316=0,0,VLOOKUP(C316,DM!$C$5:$G$500,3,0))</f>
        <v>0</v>
      </c>
      <c r="F316" s="3">
        <f>CT!F316</f>
        <v>0</v>
      </c>
      <c r="G316" s="3">
        <f>IF(C316=0,0,VLOOKUP(HS!C316,Xuat!$D$5:$K$1000,8,0))</f>
        <v>0</v>
      </c>
      <c r="H316" s="3">
        <f t="shared" si="36"/>
        <v>0</v>
      </c>
      <c r="I316" s="2">
        <f>IF(DM!B316=0,0,IF(DM!B316=1521,0,IF(DM!B316=1522,0,DM!C316)))</f>
        <v>0</v>
      </c>
      <c r="J316" s="3">
        <f t="shared" si="37"/>
        <v>0</v>
      </c>
      <c r="K316" s="3">
        <f t="shared" si="38"/>
        <v>0</v>
      </c>
      <c r="L316" s="3">
        <f>K316*Xuat!$M$3</f>
        <v>0</v>
      </c>
      <c r="M316" s="3">
        <f>IF(I316=0,0,SUMIF(Nhap!$F$5:$F$1000,HS!I316,Nhap!$I$5:$I$1000))</f>
        <v>0</v>
      </c>
      <c r="N316" s="3">
        <f t="shared" si="39"/>
        <v>0</v>
      </c>
      <c r="O316" s="3">
        <f t="shared" si="40"/>
        <v>0</v>
      </c>
      <c r="P316" s="3">
        <f t="shared" si="41"/>
        <v>0</v>
      </c>
      <c r="Q316" s="3">
        <f t="shared" si="42"/>
        <v>0</v>
      </c>
      <c r="R316" s="3">
        <f t="shared" si="43"/>
        <v>0</v>
      </c>
      <c r="S316" s="3">
        <f t="shared" si="44"/>
        <v>0</v>
      </c>
    </row>
    <row r="317" spans="1:19" x14ac:dyDescent="0.2">
      <c r="A317" s="2">
        <f>CT!A317</f>
        <v>0</v>
      </c>
      <c r="B317" s="2">
        <f>IF(A317=0,0,VLOOKUP(A317,DM!$C$5:$G$500,2,0))</f>
        <v>0</v>
      </c>
      <c r="C317" s="2">
        <f>CT!C317</f>
        <v>0</v>
      </c>
      <c r="D317" s="2">
        <f>IF(C317=0,0,VLOOKUP(C317,DM!$C$5:$G$500,2,0))</f>
        <v>0</v>
      </c>
      <c r="E317" s="2">
        <f>IF(C317=0,0,VLOOKUP(C317,DM!$C$5:$G$500,3,0))</f>
        <v>0</v>
      </c>
      <c r="F317" s="3">
        <f>CT!F317</f>
        <v>0</v>
      </c>
      <c r="G317" s="3">
        <f>IF(C317=0,0,VLOOKUP(HS!C317,Xuat!$D$5:$K$1000,8,0))</f>
        <v>0</v>
      </c>
      <c r="H317" s="3">
        <f t="shared" si="36"/>
        <v>0</v>
      </c>
      <c r="I317" s="2">
        <f>IF(DM!B317=0,0,IF(DM!B317=1521,0,IF(DM!B317=1522,0,DM!C317)))</f>
        <v>0</v>
      </c>
      <c r="J317" s="3">
        <f t="shared" si="37"/>
        <v>0</v>
      </c>
      <c r="K317" s="3">
        <f t="shared" si="38"/>
        <v>0</v>
      </c>
      <c r="L317" s="3">
        <f>K317*Xuat!$M$3</f>
        <v>0</v>
      </c>
      <c r="M317" s="3">
        <f>IF(I317=0,0,SUMIF(Nhap!$F$5:$F$1000,HS!I317,Nhap!$I$5:$I$1000))</f>
        <v>0</v>
      </c>
      <c r="N317" s="3">
        <f t="shared" si="39"/>
        <v>0</v>
      </c>
      <c r="O317" s="3">
        <f t="shared" si="40"/>
        <v>0</v>
      </c>
      <c r="P317" s="3">
        <f t="shared" si="41"/>
        <v>0</v>
      </c>
      <c r="Q317" s="3">
        <f t="shared" si="42"/>
        <v>0</v>
      </c>
      <c r="R317" s="3">
        <f t="shared" si="43"/>
        <v>0</v>
      </c>
      <c r="S317" s="3">
        <f t="shared" si="44"/>
        <v>0</v>
      </c>
    </row>
    <row r="318" spans="1:19" x14ac:dyDescent="0.2">
      <c r="A318" s="2">
        <f>CT!A318</f>
        <v>0</v>
      </c>
      <c r="B318" s="2">
        <f>IF(A318=0,0,VLOOKUP(A318,DM!$C$5:$G$500,2,0))</f>
        <v>0</v>
      </c>
      <c r="C318" s="2">
        <f>CT!C318</f>
        <v>0</v>
      </c>
      <c r="D318" s="2">
        <f>IF(C318=0,0,VLOOKUP(C318,DM!$C$5:$G$500,2,0))</f>
        <v>0</v>
      </c>
      <c r="E318" s="2">
        <f>IF(C318=0,0,VLOOKUP(C318,DM!$C$5:$G$500,3,0))</f>
        <v>0</v>
      </c>
      <c r="F318" s="3">
        <f>CT!F318</f>
        <v>0</v>
      </c>
      <c r="G318" s="3">
        <f>IF(C318=0,0,VLOOKUP(HS!C318,Xuat!$D$5:$K$1000,8,0))</f>
        <v>0</v>
      </c>
      <c r="H318" s="3">
        <f t="shared" si="36"/>
        <v>0</v>
      </c>
      <c r="I318" s="2">
        <f>IF(DM!B318=0,0,IF(DM!B318=1521,0,IF(DM!B318=1522,0,DM!C318)))</f>
        <v>0</v>
      </c>
      <c r="J318" s="3">
        <f t="shared" si="37"/>
        <v>0</v>
      </c>
      <c r="K318" s="3">
        <f t="shared" si="38"/>
        <v>0</v>
      </c>
      <c r="L318" s="3">
        <f>K318*Xuat!$M$3</f>
        <v>0</v>
      </c>
      <c r="M318" s="3">
        <f>IF(I318=0,0,SUMIF(Nhap!$F$5:$F$1000,HS!I318,Nhap!$I$5:$I$1000))</f>
        <v>0</v>
      </c>
      <c r="N318" s="3">
        <f t="shared" si="39"/>
        <v>0</v>
      </c>
      <c r="O318" s="3">
        <f t="shared" si="40"/>
        <v>0</v>
      </c>
      <c r="P318" s="3">
        <f t="shared" si="41"/>
        <v>0</v>
      </c>
      <c r="Q318" s="3">
        <f t="shared" si="42"/>
        <v>0</v>
      </c>
      <c r="R318" s="3">
        <f t="shared" si="43"/>
        <v>0</v>
      </c>
      <c r="S318" s="3">
        <f t="shared" si="44"/>
        <v>0</v>
      </c>
    </row>
    <row r="319" spans="1:19" x14ac:dyDescent="0.2">
      <c r="A319" s="2">
        <f>CT!A319</f>
        <v>0</v>
      </c>
      <c r="B319" s="2">
        <f>IF(A319=0,0,VLOOKUP(A319,DM!$C$5:$G$500,2,0))</f>
        <v>0</v>
      </c>
      <c r="C319" s="2">
        <f>CT!C319</f>
        <v>0</v>
      </c>
      <c r="D319" s="2">
        <f>IF(C319=0,0,VLOOKUP(C319,DM!$C$5:$G$500,2,0))</f>
        <v>0</v>
      </c>
      <c r="E319" s="2">
        <f>IF(C319=0,0,VLOOKUP(C319,DM!$C$5:$G$500,3,0))</f>
        <v>0</v>
      </c>
      <c r="F319" s="3">
        <f>CT!F319</f>
        <v>0</v>
      </c>
      <c r="G319" s="3">
        <f>IF(C319=0,0,VLOOKUP(HS!C319,Xuat!$D$5:$K$1000,8,0))</f>
        <v>0</v>
      </c>
      <c r="H319" s="3">
        <f t="shared" si="36"/>
        <v>0</v>
      </c>
      <c r="I319" s="2">
        <f>IF(DM!B319=0,0,IF(DM!B319=1521,0,IF(DM!B319=1522,0,DM!C319)))</f>
        <v>0</v>
      </c>
      <c r="J319" s="3">
        <f t="shared" si="37"/>
        <v>0</v>
      </c>
      <c r="K319" s="3">
        <f t="shared" si="38"/>
        <v>0</v>
      </c>
      <c r="L319" s="3">
        <f>K319*Xuat!$M$3</f>
        <v>0</v>
      </c>
      <c r="M319" s="3">
        <f>IF(I319=0,0,SUMIF(Nhap!$F$5:$F$1000,HS!I319,Nhap!$I$5:$I$1000))</f>
        <v>0</v>
      </c>
      <c r="N319" s="3">
        <f t="shared" si="39"/>
        <v>0</v>
      </c>
      <c r="O319" s="3">
        <f t="shared" si="40"/>
        <v>0</v>
      </c>
      <c r="P319" s="3">
        <f t="shared" si="41"/>
        <v>0</v>
      </c>
      <c r="Q319" s="3">
        <f t="shared" si="42"/>
        <v>0</v>
      </c>
      <c r="R319" s="3">
        <f t="shared" si="43"/>
        <v>0</v>
      </c>
      <c r="S319" s="3">
        <f t="shared" si="44"/>
        <v>0</v>
      </c>
    </row>
    <row r="320" spans="1:19" x14ac:dyDescent="0.2">
      <c r="A320" s="2">
        <f>CT!A320</f>
        <v>0</v>
      </c>
      <c r="B320" s="2">
        <f>IF(A320=0,0,VLOOKUP(A320,DM!$C$5:$G$500,2,0))</f>
        <v>0</v>
      </c>
      <c r="C320" s="2">
        <f>CT!C320</f>
        <v>0</v>
      </c>
      <c r="D320" s="2">
        <f>IF(C320=0,0,VLOOKUP(C320,DM!$C$5:$G$500,2,0))</f>
        <v>0</v>
      </c>
      <c r="E320" s="2">
        <f>IF(C320=0,0,VLOOKUP(C320,DM!$C$5:$G$500,3,0))</f>
        <v>0</v>
      </c>
      <c r="F320" s="3">
        <f>CT!F320</f>
        <v>0</v>
      </c>
      <c r="G320" s="3">
        <f>IF(C320=0,0,VLOOKUP(HS!C320,Xuat!$D$5:$K$1000,8,0))</f>
        <v>0</v>
      </c>
      <c r="H320" s="3">
        <f t="shared" si="36"/>
        <v>0</v>
      </c>
      <c r="I320" s="2">
        <f>IF(DM!B320=0,0,IF(DM!B320=1521,0,IF(DM!B320=1522,0,DM!C320)))</f>
        <v>0</v>
      </c>
      <c r="J320" s="3">
        <f t="shared" si="37"/>
        <v>0</v>
      </c>
      <c r="K320" s="3">
        <f t="shared" si="38"/>
        <v>0</v>
      </c>
      <c r="L320" s="3">
        <f>K320*Xuat!$M$3</f>
        <v>0</v>
      </c>
      <c r="M320" s="3">
        <f>IF(I320=0,0,SUMIF(Nhap!$F$5:$F$1000,HS!I320,Nhap!$I$5:$I$1000))</f>
        <v>0</v>
      </c>
      <c r="N320" s="3">
        <f t="shared" si="39"/>
        <v>0</v>
      </c>
      <c r="O320" s="3">
        <f t="shared" si="40"/>
        <v>0</v>
      </c>
      <c r="P320" s="3">
        <f t="shared" si="41"/>
        <v>0</v>
      </c>
      <c r="Q320" s="3">
        <f t="shared" si="42"/>
        <v>0</v>
      </c>
      <c r="R320" s="3">
        <f t="shared" si="43"/>
        <v>0</v>
      </c>
      <c r="S320" s="3">
        <f t="shared" si="44"/>
        <v>0</v>
      </c>
    </row>
    <row r="321" spans="1:19" x14ac:dyDescent="0.2">
      <c r="A321" s="2">
        <f>CT!A321</f>
        <v>0</v>
      </c>
      <c r="B321" s="2">
        <f>IF(A321=0,0,VLOOKUP(A321,DM!$C$5:$G$500,2,0))</f>
        <v>0</v>
      </c>
      <c r="C321" s="2">
        <f>CT!C321</f>
        <v>0</v>
      </c>
      <c r="D321" s="2">
        <f>IF(C321=0,0,VLOOKUP(C321,DM!$C$5:$G$500,2,0))</f>
        <v>0</v>
      </c>
      <c r="E321" s="2">
        <f>IF(C321=0,0,VLOOKUP(C321,DM!$C$5:$G$500,3,0))</f>
        <v>0</v>
      </c>
      <c r="F321" s="3">
        <f>CT!F321</f>
        <v>0</v>
      </c>
      <c r="G321" s="3">
        <f>IF(C321=0,0,VLOOKUP(HS!C321,Xuat!$D$5:$K$1000,8,0))</f>
        <v>0</v>
      </c>
      <c r="H321" s="3">
        <f t="shared" si="36"/>
        <v>0</v>
      </c>
      <c r="I321" s="2">
        <f>IF(DM!B321=0,0,IF(DM!B321=1521,0,IF(DM!B321=1522,0,DM!C321)))</f>
        <v>0</v>
      </c>
      <c r="J321" s="3">
        <f t="shared" si="37"/>
        <v>0</v>
      </c>
      <c r="K321" s="3">
        <f t="shared" si="38"/>
        <v>0</v>
      </c>
      <c r="L321" s="3">
        <f>K321*Xuat!$M$3</f>
        <v>0</v>
      </c>
      <c r="M321" s="3">
        <f>IF(I321=0,0,SUMIF(Nhap!$F$5:$F$1000,HS!I321,Nhap!$I$5:$I$1000))</f>
        <v>0</v>
      </c>
      <c r="N321" s="3">
        <f t="shared" si="39"/>
        <v>0</v>
      </c>
      <c r="O321" s="3">
        <f t="shared" si="40"/>
        <v>0</v>
      </c>
      <c r="P321" s="3">
        <f t="shared" si="41"/>
        <v>0</v>
      </c>
      <c r="Q321" s="3">
        <f t="shared" si="42"/>
        <v>0</v>
      </c>
      <c r="R321" s="3">
        <f t="shared" si="43"/>
        <v>0</v>
      </c>
      <c r="S321" s="3">
        <f t="shared" si="44"/>
        <v>0</v>
      </c>
    </row>
    <row r="322" spans="1:19" x14ac:dyDescent="0.2">
      <c r="A322" s="2">
        <f>CT!A322</f>
        <v>0</v>
      </c>
      <c r="B322" s="2">
        <f>IF(A322=0,0,VLOOKUP(A322,DM!$C$5:$G$500,2,0))</f>
        <v>0</v>
      </c>
      <c r="C322" s="2">
        <f>CT!C322</f>
        <v>0</v>
      </c>
      <c r="D322" s="2">
        <f>IF(C322=0,0,VLOOKUP(C322,DM!$C$5:$G$500,2,0))</f>
        <v>0</v>
      </c>
      <c r="E322" s="2">
        <f>IF(C322=0,0,VLOOKUP(C322,DM!$C$5:$G$500,3,0))</f>
        <v>0</v>
      </c>
      <c r="F322" s="3">
        <f>CT!F322</f>
        <v>0</v>
      </c>
      <c r="G322" s="3">
        <f>IF(C322=0,0,VLOOKUP(HS!C322,Xuat!$D$5:$K$1000,8,0))</f>
        <v>0</v>
      </c>
      <c r="H322" s="3">
        <f t="shared" si="36"/>
        <v>0</v>
      </c>
      <c r="I322" s="2">
        <f>IF(DM!B322=0,0,IF(DM!B322=1521,0,IF(DM!B322=1522,0,DM!C322)))</f>
        <v>0</v>
      </c>
      <c r="J322" s="3">
        <f t="shared" si="37"/>
        <v>0</v>
      </c>
      <c r="K322" s="3">
        <f t="shared" si="38"/>
        <v>0</v>
      </c>
      <c r="L322" s="3">
        <f>K322*Xuat!$M$3</f>
        <v>0</v>
      </c>
      <c r="M322" s="3">
        <f>IF(I322=0,0,SUMIF(Nhap!$F$5:$F$1000,HS!I322,Nhap!$I$5:$I$1000))</f>
        <v>0</v>
      </c>
      <c r="N322" s="3">
        <f t="shared" si="39"/>
        <v>0</v>
      </c>
      <c r="O322" s="3">
        <f t="shared" si="40"/>
        <v>0</v>
      </c>
      <c r="P322" s="3">
        <f t="shared" si="41"/>
        <v>0</v>
      </c>
      <c r="Q322" s="3">
        <f t="shared" si="42"/>
        <v>0</v>
      </c>
      <c r="R322" s="3">
        <f t="shared" si="43"/>
        <v>0</v>
      </c>
      <c r="S322" s="3">
        <f t="shared" si="44"/>
        <v>0</v>
      </c>
    </row>
    <row r="323" spans="1:19" x14ac:dyDescent="0.2">
      <c r="A323" s="2">
        <f>CT!A323</f>
        <v>0</v>
      </c>
      <c r="B323" s="2">
        <f>IF(A323=0,0,VLOOKUP(A323,DM!$C$5:$G$500,2,0))</f>
        <v>0</v>
      </c>
      <c r="C323" s="2">
        <f>CT!C323</f>
        <v>0</v>
      </c>
      <c r="D323" s="2">
        <f>IF(C323=0,0,VLOOKUP(C323,DM!$C$5:$G$500,2,0))</f>
        <v>0</v>
      </c>
      <c r="E323" s="2">
        <f>IF(C323=0,0,VLOOKUP(C323,DM!$C$5:$G$500,3,0))</f>
        <v>0</v>
      </c>
      <c r="F323" s="3">
        <f>CT!F323</f>
        <v>0</v>
      </c>
      <c r="G323" s="3">
        <f>IF(C323=0,0,VLOOKUP(HS!C323,Xuat!$D$5:$K$1000,8,0))</f>
        <v>0</v>
      </c>
      <c r="H323" s="3">
        <f t="shared" si="36"/>
        <v>0</v>
      </c>
      <c r="I323" s="2">
        <f>IF(DM!B323=0,0,IF(DM!B323=1521,0,IF(DM!B323=1522,0,DM!C323)))</f>
        <v>0</v>
      </c>
      <c r="J323" s="3">
        <f t="shared" si="37"/>
        <v>0</v>
      </c>
      <c r="K323" s="3">
        <f t="shared" si="38"/>
        <v>0</v>
      </c>
      <c r="L323" s="3">
        <f>K323*Xuat!$M$3</f>
        <v>0</v>
      </c>
      <c r="M323" s="3">
        <f>IF(I323=0,0,SUMIF(Nhap!$F$5:$F$1000,HS!I323,Nhap!$I$5:$I$1000))</f>
        <v>0</v>
      </c>
      <c r="N323" s="3">
        <f t="shared" si="39"/>
        <v>0</v>
      </c>
      <c r="O323" s="3">
        <f t="shared" si="40"/>
        <v>0</v>
      </c>
      <c r="P323" s="3">
        <f t="shared" si="41"/>
        <v>0</v>
      </c>
      <c r="Q323" s="3">
        <f t="shared" si="42"/>
        <v>0</v>
      </c>
      <c r="R323" s="3">
        <f t="shared" si="43"/>
        <v>0</v>
      </c>
      <c r="S323" s="3">
        <f t="shared" si="44"/>
        <v>0</v>
      </c>
    </row>
    <row r="324" spans="1:19" x14ac:dyDescent="0.2">
      <c r="A324" s="2">
        <f>CT!A324</f>
        <v>0</v>
      </c>
      <c r="B324" s="2">
        <f>IF(A324=0,0,VLOOKUP(A324,DM!$C$5:$G$500,2,0))</f>
        <v>0</v>
      </c>
      <c r="C324" s="2">
        <f>CT!C324</f>
        <v>0</v>
      </c>
      <c r="D324" s="2">
        <f>IF(C324=0,0,VLOOKUP(C324,DM!$C$5:$G$500,2,0))</f>
        <v>0</v>
      </c>
      <c r="E324" s="2">
        <f>IF(C324=0,0,VLOOKUP(C324,DM!$C$5:$G$500,3,0))</f>
        <v>0</v>
      </c>
      <c r="F324" s="3">
        <f>CT!F324</f>
        <v>0</v>
      </c>
      <c r="G324" s="3">
        <f>IF(C324=0,0,VLOOKUP(HS!C324,Xuat!$D$5:$K$1000,8,0))</f>
        <v>0</v>
      </c>
      <c r="H324" s="3">
        <f t="shared" si="36"/>
        <v>0</v>
      </c>
      <c r="I324" s="2">
        <f>IF(DM!B324=0,0,IF(DM!B324=1521,0,IF(DM!B324=1522,0,DM!C324)))</f>
        <v>0</v>
      </c>
      <c r="J324" s="3">
        <f t="shared" si="37"/>
        <v>0</v>
      </c>
      <c r="K324" s="3">
        <f t="shared" si="38"/>
        <v>0</v>
      </c>
      <c r="L324" s="3">
        <f>K324*Xuat!$M$3</f>
        <v>0</v>
      </c>
      <c r="M324" s="3">
        <f>IF(I324=0,0,SUMIF(Nhap!$F$5:$F$1000,HS!I324,Nhap!$I$5:$I$1000))</f>
        <v>0</v>
      </c>
      <c r="N324" s="3">
        <f t="shared" si="39"/>
        <v>0</v>
      </c>
      <c r="O324" s="3">
        <f t="shared" si="40"/>
        <v>0</v>
      </c>
      <c r="P324" s="3">
        <f t="shared" si="41"/>
        <v>0</v>
      </c>
      <c r="Q324" s="3">
        <f t="shared" si="42"/>
        <v>0</v>
      </c>
      <c r="R324" s="3">
        <f t="shared" si="43"/>
        <v>0</v>
      </c>
      <c r="S324" s="3">
        <f t="shared" si="44"/>
        <v>0</v>
      </c>
    </row>
    <row r="325" spans="1:19" x14ac:dyDescent="0.2">
      <c r="A325" s="2">
        <f>CT!A325</f>
        <v>0</v>
      </c>
      <c r="B325" s="2">
        <f>IF(A325=0,0,VLOOKUP(A325,DM!$C$5:$G$500,2,0))</f>
        <v>0</v>
      </c>
      <c r="C325" s="2">
        <f>CT!C325</f>
        <v>0</v>
      </c>
      <c r="D325" s="2">
        <f>IF(C325=0,0,VLOOKUP(C325,DM!$C$5:$G$500,2,0))</f>
        <v>0</v>
      </c>
      <c r="E325" s="2">
        <f>IF(C325=0,0,VLOOKUP(C325,DM!$C$5:$G$500,3,0))</f>
        <v>0</v>
      </c>
      <c r="F325" s="3">
        <f>CT!F325</f>
        <v>0</v>
      </c>
      <c r="G325" s="3">
        <f>IF(C325=0,0,VLOOKUP(HS!C325,Xuat!$D$5:$K$1000,8,0))</f>
        <v>0</v>
      </c>
      <c r="H325" s="3">
        <f t="shared" si="36"/>
        <v>0</v>
      </c>
      <c r="I325" s="2">
        <f>IF(DM!B325=0,0,IF(DM!B325=1521,0,IF(DM!B325=1522,0,DM!C325)))</f>
        <v>0</v>
      </c>
      <c r="J325" s="3">
        <f t="shared" si="37"/>
        <v>0</v>
      </c>
      <c r="K325" s="3">
        <f t="shared" si="38"/>
        <v>0</v>
      </c>
      <c r="L325" s="3">
        <f>K325*Xuat!$M$3</f>
        <v>0</v>
      </c>
      <c r="M325" s="3">
        <f>IF(I325=0,0,SUMIF(Nhap!$F$5:$F$1000,HS!I325,Nhap!$I$5:$I$1000))</f>
        <v>0</v>
      </c>
      <c r="N325" s="3">
        <f t="shared" si="39"/>
        <v>0</v>
      </c>
      <c r="O325" s="3">
        <f t="shared" si="40"/>
        <v>0</v>
      </c>
      <c r="P325" s="3">
        <f t="shared" si="41"/>
        <v>0</v>
      </c>
      <c r="Q325" s="3">
        <f t="shared" si="42"/>
        <v>0</v>
      </c>
      <c r="R325" s="3">
        <f t="shared" si="43"/>
        <v>0</v>
      </c>
      <c r="S325" s="3">
        <f t="shared" si="44"/>
        <v>0</v>
      </c>
    </row>
    <row r="326" spans="1:19" x14ac:dyDescent="0.2">
      <c r="A326" s="2">
        <f>CT!A326</f>
        <v>0</v>
      </c>
      <c r="B326" s="2">
        <f>IF(A326=0,0,VLOOKUP(A326,DM!$C$5:$G$500,2,0))</f>
        <v>0</v>
      </c>
      <c r="C326" s="2">
        <f>CT!C326</f>
        <v>0</v>
      </c>
      <c r="D326" s="2">
        <f>IF(C326=0,0,VLOOKUP(C326,DM!$C$5:$G$500,2,0))</f>
        <v>0</v>
      </c>
      <c r="E326" s="2">
        <f>IF(C326=0,0,VLOOKUP(C326,DM!$C$5:$G$500,3,0))</f>
        <v>0</v>
      </c>
      <c r="F326" s="3">
        <f>CT!F326</f>
        <v>0</v>
      </c>
      <c r="G326" s="3">
        <f>IF(C326=0,0,VLOOKUP(HS!C326,Xuat!$D$5:$K$1000,8,0))</f>
        <v>0</v>
      </c>
      <c r="H326" s="3">
        <f t="shared" ref="H326:H389" si="45">F326*G326</f>
        <v>0</v>
      </c>
      <c r="I326" s="2">
        <f>IF(DM!B326=0,0,IF(DM!B326=1521,0,IF(DM!B326=1522,0,DM!C326)))</f>
        <v>0</v>
      </c>
      <c r="J326" s="3">
        <f t="shared" ref="J326:J389" si="46">IF(I326=0,0,SUMIF($A$5:$A$1000,I326,$H$5:$H$1000))</f>
        <v>0</v>
      </c>
      <c r="K326" s="3">
        <f t="shared" ref="K326:K389" si="47">J326/$J$3</f>
        <v>0</v>
      </c>
      <c r="L326" s="3">
        <f>K326*Xuat!$M$3</f>
        <v>0</v>
      </c>
      <c r="M326" s="3">
        <f>IF(I326=0,0,SUMIF(Nhap!$F$5:$F$1000,HS!I326,Nhap!$I$5:$I$1000))</f>
        <v>0</v>
      </c>
      <c r="N326" s="3">
        <f t="shared" ref="N326:N389" si="48">IF(M326=0,0,L326/M326)</f>
        <v>0</v>
      </c>
      <c r="O326" s="3">
        <f t="shared" ref="O326:O389" si="49">N326/SUM($N$5:$N$500)</f>
        <v>0</v>
      </c>
      <c r="P326" s="3">
        <f t="shared" ref="P326:P389" si="50">O326*$P$3</f>
        <v>0</v>
      </c>
      <c r="Q326" s="3">
        <f t="shared" ref="Q326:Q389" si="51">IF(P326=0,0,P326/M326)</f>
        <v>0</v>
      </c>
      <c r="R326" s="3">
        <f t="shared" ref="R326:R389" si="52">O326*$R$3</f>
        <v>0</v>
      </c>
      <c r="S326" s="3">
        <f t="shared" ref="S326:S389" si="53">IF(R326=0,0,R326/M326)</f>
        <v>0</v>
      </c>
    </row>
    <row r="327" spans="1:19" x14ac:dyDescent="0.2">
      <c r="A327" s="2">
        <f>CT!A327</f>
        <v>0</v>
      </c>
      <c r="B327" s="2">
        <f>IF(A327=0,0,VLOOKUP(A327,DM!$C$5:$G$500,2,0))</f>
        <v>0</v>
      </c>
      <c r="C327" s="2">
        <f>CT!C327</f>
        <v>0</v>
      </c>
      <c r="D327" s="2">
        <f>IF(C327=0,0,VLOOKUP(C327,DM!$C$5:$G$500,2,0))</f>
        <v>0</v>
      </c>
      <c r="E327" s="2">
        <f>IF(C327=0,0,VLOOKUP(C327,DM!$C$5:$G$500,3,0))</f>
        <v>0</v>
      </c>
      <c r="F327" s="3">
        <f>CT!F327</f>
        <v>0</v>
      </c>
      <c r="G327" s="3">
        <f>IF(C327=0,0,VLOOKUP(HS!C327,Xuat!$D$5:$K$1000,8,0))</f>
        <v>0</v>
      </c>
      <c r="H327" s="3">
        <f t="shared" si="45"/>
        <v>0</v>
      </c>
      <c r="I327" s="2">
        <f>IF(DM!B327=0,0,IF(DM!B327=1521,0,IF(DM!B327=1522,0,DM!C327)))</f>
        <v>0</v>
      </c>
      <c r="J327" s="3">
        <f t="shared" si="46"/>
        <v>0</v>
      </c>
      <c r="K327" s="3">
        <f t="shared" si="47"/>
        <v>0</v>
      </c>
      <c r="L327" s="3">
        <f>K327*Xuat!$M$3</f>
        <v>0</v>
      </c>
      <c r="M327" s="3">
        <f>IF(I327=0,0,SUMIF(Nhap!$F$5:$F$1000,HS!I327,Nhap!$I$5:$I$1000))</f>
        <v>0</v>
      </c>
      <c r="N327" s="3">
        <f t="shared" si="48"/>
        <v>0</v>
      </c>
      <c r="O327" s="3">
        <f t="shared" si="49"/>
        <v>0</v>
      </c>
      <c r="P327" s="3">
        <f t="shared" si="50"/>
        <v>0</v>
      </c>
      <c r="Q327" s="3">
        <f t="shared" si="51"/>
        <v>0</v>
      </c>
      <c r="R327" s="3">
        <f t="shared" si="52"/>
        <v>0</v>
      </c>
      <c r="S327" s="3">
        <f t="shared" si="53"/>
        <v>0</v>
      </c>
    </row>
    <row r="328" spans="1:19" x14ac:dyDescent="0.2">
      <c r="A328" s="2">
        <f>CT!A328</f>
        <v>0</v>
      </c>
      <c r="B328" s="2">
        <f>IF(A328=0,0,VLOOKUP(A328,DM!$C$5:$G$500,2,0))</f>
        <v>0</v>
      </c>
      <c r="C328" s="2">
        <f>CT!C328</f>
        <v>0</v>
      </c>
      <c r="D328" s="2">
        <f>IF(C328=0,0,VLOOKUP(C328,DM!$C$5:$G$500,2,0))</f>
        <v>0</v>
      </c>
      <c r="E328" s="2">
        <f>IF(C328=0,0,VLOOKUP(C328,DM!$C$5:$G$500,3,0))</f>
        <v>0</v>
      </c>
      <c r="F328" s="3">
        <f>CT!F328</f>
        <v>0</v>
      </c>
      <c r="G328" s="3">
        <f>IF(C328=0,0,VLOOKUP(HS!C328,Xuat!$D$5:$K$1000,8,0))</f>
        <v>0</v>
      </c>
      <c r="H328" s="3">
        <f t="shared" si="45"/>
        <v>0</v>
      </c>
      <c r="I328" s="2">
        <f>IF(DM!B328=0,0,IF(DM!B328=1521,0,IF(DM!B328=1522,0,DM!C328)))</f>
        <v>0</v>
      </c>
      <c r="J328" s="3">
        <f t="shared" si="46"/>
        <v>0</v>
      </c>
      <c r="K328" s="3">
        <f t="shared" si="47"/>
        <v>0</v>
      </c>
      <c r="L328" s="3">
        <f>K328*Xuat!$M$3</f>
        <v>0</v>
      </c>
      <c r="M328" s="3">
        <f>IF(I328=0,0,SUMIF(Nhap!$F$5:$F$1000,HS!I328,Nhap!$I$5:$I$1000))</f>
        <v>0</v>
      </c>
      <c r="N328" s="3">
        <f t="shared" si="48"/>
        <v>0</v>
      </c>
      <c r="O328" s="3">
        <f t="shared" si="49"/>
        <v>0</v>
      </c>
      <c r="P328" s="3">
        <f t="shared" si="50"/>
        <v>0</v>
      </c>
      <c r="Q328" s="3">
        <f t="shared" si="51"/>
        <v>0</v>
      </c>
      <c r="R328" s="3">
        <f t="shared" si="52"/>
        <v>0</v>
      </c>
      <c r="S328" s="3">
        <f t="shared" si="53"/>
        <v>0</v>
      </c>
    </row>
    <row r="329" spans="1:19" x14ac:dyDescent="0.2">
      <c r="A329" s="2">
        <f>CT!A329</f>
        <v>0</v>
      </c>
      <c r="B329" s="2">
        <f>IF(A329=0,0,VLOOKUP(A329,DM!$C$5:$G$500,2,0))</f>
        <v>0</v>
      </c>
      <c r="C329" s="2">
        <f>CT!C329</f>
        <v>0</v>
      </c>
      <c r="D329" s="2">
        <f>IF(C329=0,0,VLOOKUP(C329,DM!$C$5:$G$500,2,0))</f>
        <v>0</v>
      </c>
      <c r="E329" s="2">
        <f>IF(C329=0,0,VLOOKUP(C329,DM!$C$5:$G$500,3,0))</f>
        <v>0</v>
      </c>
      <c r="F329" s="3">
        <f>CT!F329</f>
        <v>0</v>
      </c>
      <c r="G329" s="3">
        <f>IF(C329=0,0,VLOOKUP(HS!C329,Xuat!$D$5:$K$1000,8,0))</f>
        <v>0</v>
      </c>
      <c r="H329" s="3">
        <f t="shared" si="45"/>
        <v>0</v>
      </c>
      <c r="I329" s="2">
        <f>IF(DM!B329=0,0,IF(DM!B329=1521,0,IF(DM!B329=1522,0,DM!C329)))</f>
        <v>0</v>
      </c>
      <c r="J329" s="3">
        <f t="shared" si="46"/>
        <v>0</v>
      </c>
      <c r="K329" s="3">
        <f t="shared" si="47"/>
        <v>0</v>
      </c>
      <c r="L329" s="3">
        <f>K329*Xuat!$M$3</f>
        <v>0</v>
      </c>
      <c r="M329" s="3">
        <f>IF(I329=0,0,SUMIF(Nhap!$F$5:$F$1000,HS!I329,Nhap!$I$5:$I$1000))</f>
        <v>0</v>
      </c>
      <c r="N329" s="3">
        <f t="shared" si="48"/>
        <v>0</v>
      </c>
      <c r="O329" s="3">
        <f t="shared" si="49"/>
        <v>0</v>
      </c>
      <c r="P329" s="3">
        <f t="shared" si="50"/>
        <v>0</v>
      </c>
      <c r="Q329" s="3">
        <f t="shared" si="51"/>
        <v>0</v>
      </c>
      <c r="R329" s="3">
        <f t="shared" si="52"/>
        <v>0</v>
      </c>
      <c r="S329" s="3">
        <f t="shared" si="53"/>
        <v>0</v>
      </c>
    </row>
    <row r="330" spans="1:19" x14ac:dyDescent="0.2">
      <c r="A330" s="2">
        <f>CT!A330</f>
        <v>0</v>
      </c>
      <c r="B330" s="2">
        <f>IF(A330=0,0,VLOOKUP(A330,DM!$C$5:$G$500,2,0))</f>
        <v>0</v>
      </c>
      <c r="C330" s="2">
        <f>CT!C330</f>
        <v>0</v>
      </c>
      <c r="D330" s="2">
        <f>IF(C330=0,0,VLOOKUP(C330,DM!$C$5:$G$500,2,0))</f>
        <v>0</v>
      </c>
      <c r="E330" s="2">
        <f>IF(C330=0,0,VLOOKUP(C330,DM!$C$5:$G$500,3,0))</f>
        <v>0</v>
      </c>
      <c r="F330" s="3">
        <f>CT!F330</f>
        <v>0</v>
      </c>
      <c r="G330" s="3">
        <f>IF(C330=0,0,VLOOKUP(HS!C330,Xuat!$D$5:$K$1000,8,0))</f>
        <v>0</v>
      </c>
      <c r="H330" s="3">
        <f t="shared" si="45"/>
        <v>0</v>
      </c>
      <c r="I330" s="2">
        <f>IF(DM!B330=0,0,IF(DM!B330=1521,0,IF(DM!B330=1522,0,DM!C330)))</f>
        <v>0</v>
      </c>
      <c r="J330" s="3">
        <f t="shared" si="46"/>
        <v>0</v>
      </c>
      <c r="K330" s="3">
        <f t="shared" si="47"/>
        <v>0</v>
      </c>
      <c r="L330" s="3">
        <f>K330*Xuat!$M$3</f>
        <v>0</v>
      </c>
      <c r="M330" s="3">
        <f>IF(I330=0,0,SUMIF(Nhap!$F$5:$F$1000,HS!I330,Nhap!$I$5:$I$1000))</f>
        <v>0</v>
      </c>
      <c r="N330" s="3">
        <f t="shared" si="48"/>
        <v>0</v>
      </c>
      <c r="O330" s="3">
        <f t="shared" si="49"/>
        <v>0</v>
      </c>
      <c r="P330" s="3">
        <f t="shared" si="50"/>
        <v>0</v>
      </c>
      <c r="Q330" s="3">
        <f t="shared" si="51"/>
        <v>0</v>
      </c>
      <c r="R330" s="3">
        <f t="shared" si="52"/>
        <v>0</v>
      </c>
      <c r="S330" s="3">
        <f t="shared" si="53"/>
        <v>0</v>
      </c>
    </row>
    <row r="331" spans="1:19" x14ac:dyDescent="0.2">
      <c r="A331" s="2">
        <f>CT!A331</f>
        <v>0</v>
      </c>
      <c r="B331" s="2">
        <f>IF(A331=0,0,VLOOKUP(A331,DM!$C$5:$G$500,2,0))</f>
        <v>0</v>
      </c>
      <c r="C331" s="2">
        <f>CT!C331</f>
        <v>0</v>
      </c>
      <c r="D331" s="2">
        <f>IF(C331=0,0,VLOOKUP(C331,DM!$C$5:$G$500,2,0))</f>
        <v>0</v>
      </c>
      <c r="E331" s="2">
        <f>IF(C331=0,0,VLOOKUP(C331,DM!$C$5:$G$500,3,0))</f>
        <v>0</v>
      </c>
      <c r="F331" s="3">
        <f>CT!F331</f>
        <v>0</v>
      </c>
      <c r="G331" s="3">
        <f>IF(C331=0,0,VLOOKUP(HS!C331,Xuat!$D$5:$K$1000,8,0))</f>
        <v>0</v>
      </c>
      <c r="H331" s="3">
        <f t="shared" si="45"/>
        <v>0</v>
      </c>
      <c r="I331" s="2">
        <f>IF(DM!B331=0,0,IF(DM!B331=1521,0,IF(DM!B331=1522,0,DM!C331)))</f>
        <v>0</v>
      </c>
      <c r="J331" s="3">
        <f t="shared" si="46"/>
        <v>0</v>
      </c>
      <c r="K331" s="3">
        <f t="shared" si="47"/>
        <v>0</v>
      </c>
      <c r="L331" s="3">
        <f>K331*Xuat!$M$3</f>
        <v>0</v>
      </c>
      <c r="M331" s="3">
        <f>IF(I331=0,0,SUMIF(Nhap!$F$5:$F$1000,HS!I331,Nhap!$I$5:$I$1000))</f>
        <v>0</v>
      </c>
      <c r="N331" s="3">
        <f t="shared" si="48"/>
        <v>0</v>
      </c>
      <c r="O331" s="3">
        <f t="shared" si="49"/>
        <v>0</v>
      </c>
      <c r="P331" s="3">
        <f t="shared" si="50"/>
        <v>0</v>
      </c>
      <c r="Q331" s="3">
        <f t="shared" si="51"/>
        <v>0</v>
      </c>
      <c r="R331" s="3">
        <f t="shared" si="52"/>
        <v>0</v>
      </c>
      <c r="S331" s="3">
        <f t="shared" si="53"/>
        <v>0</v>
      </c>
    </row>
    <row r="332" spans="1:19" x14ac:dyDescent="0.2">
      <c r="A332" s="2">
        <f>CT!A332</f>
        <v>0</v>
      </c>
      <c r="B332" s="2">
        <f>IF(A332=0,0,VLOOKUP(A332,DM!$C$5:$G$500,2,0))</f>
        <v>0</v>
      </c>
      <c r="C332" s="2">
        <f>CT!C332</f>
        <v>0</v>
      </c>
      <c r="D332" s="2">
        <f>IF(C332=0,0,VLOOKUP(C332,DM!$C$5:$G$500,2,0))</f>
        <v>0</v>
      </c>
      <c r="E332" s="2">
        <f>IF(C332=0,0,VLOOKUP(C332,DM!$C$5:$G$500,3,0))</f>
        <v>0</v>
      </c>
      <c r="F332" s="3">
        <f>CT!F332</f>
        <v>0</v>
      </c>
      <c r="G332" s="3">
        <f>IF(C332=0,0,VLOOKUP(HS!C332,Xuat!$D$5:$K$1000,8,0))</f>
        <v>0</v>
      </c>
      <c r="H332" s="3">
        <f t="shared" si="45"/>
        <v>0</v>
      </c>
      <c r="I332" s="2">
        <f>IF(DM!B332=0,0,IF(DM!B332=1521,0,IF(DM!B332=1522,0,DM!C332)))</f>
        <v>0</v>
      </c>
      <c r="J332" s="3">
        <f t="shared" si="46"/>
        <v>0</v>
      </c>
      <c r="K332" s="3">
        <f t="shared" si="47"/>
        <v>0</v>
      </c>
      <c r="L332" s="3">
        <f>K332*Xuat!$M$3</f>
        <v>0</v>
      </c>
      <c r="M332" s="3">
        <f>IF(I332=0,0,SUMIF(Nhap!$F$5:$F$1000,HS!I332,Nhap!$I$5:$I$1000))</f>
        <v>0</v>
      </c>
      <c r="N332" s="3">
        <f t="shared" si="48"/>
        <v>0</v>
      </c>
      <c r="O332" s="3">
        <f t="shared" si="49"/>
        <v>0</v>
      </c>
      <c r="P332" s="3">
        <f t="shared" si="50"/>
        <v>0</v>
      </c>
      <c r="Q332" s="3">
        <f t="shared" si="51"/>
        <v>0</v>
      </c>
      <c r="R332" s="3">
        <f t="shared" si="52"/>
        <v>0</v>
      </c>
      <c r="S332" s="3">
        <f t="shared" si="53"/>
        <v>0</v>
      </c>
    </row>
    <row r="333" spans="1:19" x14ac:dyDescent="0.2">
      <c r="A333" s="2">
        <f>CT!A333</f>
        <v>0</v>
      </c>
      <c r="B333" s="2">
        <f>IF(A333=0,0,VLOOKUP(A333,DM!$C$5:$G$500,2,0))</f>
        <v>0</v>
      </c>
      <c r="C333" s="2">
        <f>CT!C333</f>
        <v>0</v>
      </c>
      <c r="D333" s="2">
        <f>IF(C333=0,0,VLOOKUP(C333,DM!$C$5:$G$500,2,0))</f>
        <v>0</v>
      </c>
      <c r="E333" s="2">
        <f>IF(C333=0,0,VLOOKUP(C333,DM!$C$5:$G$500,3,0))</f>
        <v>0</v>
      </c>
      <c r="F333" s="3">
        <f>CT!F333</f>
        <v>0</v>
      </c>
      <c r="G333" s="3">
        <f>IF(C333=0,0,VLOOKUP(HS!C333,Xuat!$D$5:$K$1000,8,0))</f>
        <v>0</v>
      </c>
      <c r="H333" s="3">
        <f t="shared" si="45"/>
        <v>0</v>
      </c>
      <c r="I333" s="2">
        <f>IF(DM!B333=0,0,IF(DM!B333=1521,0,IF(DM!B333=1522,0,DM!C333)))</f>
        <v>0</v>
      </c>
      <c r="J333" s="3">
        <f t="shared" si="46"/>
        <v>0</v>
      </c>
      <c r="K333" s="3">
        <f t="shared" si="47"/>
        <v>0</v>
      </c>
      <c r="L333" s="3">
        <f>K333*Xuat!$M$3</f>
        <v>0</v>
      </c>
      <c r="M333" s="3">
        <f>IF(I333=0,0,SUMIF(Nhap!$F$5:$F$1000,HS!I333,Nhap!$I$5:$I$1000))</f>
        <v>0</v>
      </c>
      <c r="N333" s="3">
        <f t="shared" si="48"/>
        <v>0</v>
      </c>
      <c r="O333" s="3">
        <f t="shared" si="49"/>
        <v>0</v>
      </c>
      <c r="P333" s="3">
        <f t="shared" si="50"/>
        <v>0</v>
      </c>
      <c r="Q333" s="3">
        <f t="shared" si="51"/>
        <v>0</v>
      </c>
      <c r="R333" s="3">
        <f t="shared" si="52"/>
        <v>0</v>
      </c>
      <c r="S333" s="3">
        <f t="shared" si="53"/>
        <v>0</v>
      </c>
    </row>
    <row r="334" spans="1:19" x14ac:dyDescent="0.2">
      <c r="A334" s="2">
        <f>CT!A334</f>
        <v>0</v>
      </c>
      <c r="B334" s="2">
        <f>IF(A334=0,0,VLOOKUP(A334,DM!$C$5:$G$500,2,0))</f>
        <v>0</v>
      </c>
      <c r="C334" s="2">
        <f>CT!C334</f>
        <v>0</v>
      </c>
      <c r="D334" s="2">
        <f>IF(C334=0,0,VLOOKUP(C334,DM!$C$5:$G$500,2,0))</f>
        <v>0</v>
      </c>
      <c r="E334" s="2">
        <f>IF(C334=0,0,VLOOKUP(C334,DM!$C$5:$G$500,3,0))</f>
        <v>0</v>
      </c>
      <c r="F334" s="3">
        <f>CT!F334</f>
        <v>0</v>
      </c>
      <c r="G334" s="3">
        <f>IF(C334=0,0,VLOOKUP(HS!C334,Xuat!$D$5:$K$1000,8,0))</f>
        <v>0</v>
      </c>
      <c r="H334" s="3">
        <f t="shared" si="45"/>
        <v>0</v>
      </c>
      <c r="I334" s="2">
        <f>IF(DM!B334=0,0,IF(DM!B334=1521,0,IF(DM!B334=1522,0,DM!C334)))</f>
        <v>0</v>
      </c>
      <c r="J334" s="3">
        <f t="shared" si="46"/>
        <v>0</v>
      </c>
      <c r="K334" s="3">
        <f t="shared" si="47"/>
        <v>0</v>
      </c>
      <c r="L334" s="3">
        <f>K334*Xuat!$M$3</f>
        <v>0</v>
      </c>
      <c r="M334" s="3">
        <f>IF(I334=0,0,SUMIF(Nhap!$F$5:$F$1000,HS!I334,Nhap!$I$5:$I$1000))</f>
        <v>0</v>
      </c>
      <c r="N334" s="3">
        <f t="shared" si="48"/>
        <v>0</v>
      </c>
      <c r="O334" s="3">
        <f t="shared" si="49"/>
        <v>0</v>
      </c>
      <c r="P334" s="3">
        <f t="shared" si="50"/>
        <v>0</v>
      </c>
      <c r="Q334" s="3">
        <f t="shared" si="51"/>
        <v>0</v>
      </c>
      <c r="R334" s="3">
        <f t="shared" si="52"/>
        <v>0</v>
      </c>
      <c r="S334" s="3">
        <f t="shared" si="53"/>
        <v>0</v>
      </c>
    </row>
    <row r="335" spans="1:19" x14ac:dyDescent="0.2">
      <c r="A335" s="2">
        <f>CT!A335</f>
        <v>0</v>
      </c>
      <c r="B335" s="2">
        <f>IF(A335=0,0,VLOOKUP(A335,DM!$C$5:$G$500,2,0))</f>
        <v>0</v>
      </c>
      <c r="C335" s="2">
        <f>CT!C335</f>
        <v>0</v>
      </c>
      <c r="D335" s="2">
        <f>IF(C335=0,0,VLOOKUP(C335,DM!$C$5:$G$500,2,0))</f>
        <v>0</v>
      </c>
      <c r="E335" s="2">
        <f>IF(C335=0,0,VLOOKUP(C335,DM!$C$5:$G$500,3,0))</f>
        <v>0</v>
      </c>
      <c r="F335" s="3">
        <f>CT!F335</f>
        <v>0</v>
      </c>
      <c r="G335" s="3">
        <f>IF(C335=0,0,VLOOKUP(HS!C335,Xuat!$D$5:$K$1000,8,0))</f>
        <v>0</v>
      </c>
      <c r="H335" s="3">
        <f t="shared" si="45"/>
        <v>0</v>
      </c>
      <c r="I335" s="2">
        <f>IF(DM!B335=0,0,IF(DM!B335=1521,0,IF(DM!B335=1522,0,DM!C335)))</f>
        <v>0</v>
      </c>
      <c r="J335" s="3">
        <f t="shared" si="46"/>
        <v>0</v>
      </c>
      <c r="K335" s="3">
        <f t="shared" si="47"/>
        <v>0</v>
      </c>
      <c r="L335" s="3">
        <f>K335*Xuat!$M$3</f>
        <v>0</v>
      </c>
      <c r="M335" s="3">
        <f>IF(I335=0,0,SUMIF(Nhap!$F$5:$F$1000,HS!I335,Nhap!$I$5:$I$1000))</f>
        <v>0</v>
      </c>
      <c r="N335" s="3">
        <f t="shared" si="48"/>
        <v>0</v>
      </c>
      <c r="O335" s="3">
        <f t="shared" si="49"/>
        <v>0</v>
      </c>
      <c r="P335" s="3">
        <f t="shared" si="50"/>
        <v>0</v>
      </c>
      <c r="Q335" s="3">
        <f t="shared" si="51"/>
        <v>0</v>
      </c>
      <c r="R335" s="3">
        <f t="shared" si="52"/>
        <v>0</v>
      </c>
      <c r="S335" s="3">
        <f t="shared" si="53"/>
        <v>0</v>
      </c>
    </row>
    <row r="336" spans="1:19" x14ac:dyDescent="0.2">
      <c r="A336" s="2">
        <f>CT!A336</f>
        <v>0</v>
      </c>
      <c r="B336" s="2">
        <f>IF(A336=0,0,VLOOKUP(A336,DM!$C$5:$G$500,2,0))</f>
        <v>0</v>
      </c>
      <c r="C336" s="2">
        <f>CT!C336</f>
        <v>0</v>
      </c>
      <c r="D336" s="2">
        <f>IF(C336=0,0,VLOOKUP(C336,DM!$C$5:$G$500,2,0))</f>
        <v>0</v>
      </c>
      <c r="E336" s="2">
        <f>IF(C336=0,0,VLOOKUP(C336,DM!$C$5:$G$500,3,0))</f>
        <v>0</v>
      </c>
      <c r="F336" s="3">
        <f>CT!F336</f>
        <v>0</v>
      </c>
      <c r="G336" s="3">
        <f>IF(C336=0,0,VLOOKUP(HS!C336,Xuat!$D$5:$K$1000,8,0))</f>
        <v>0</v>
      </c>
      <c r="H336" s="3">
        <f t="shared" si="45"/>
        <v>0</v>
      </c>
      <c r="I336" s="2">
        <f>IF(DM!B336=0,0,IF(DM!B336=1521,0,IF(DM!B336=1522,0,DM!C336)))</f>
        <v>0</v>
      </c>
      <c r="J336" s="3">
        <f t="shared" si="46"/>
        <v>0</v>
      </c>
      <c r="K336" s="3">
        <f t="shared" si="47"/>
        <v>0</v>
      </c>
      <c r="L336" s="3">
        <f>K336*Xuat!$M$3</f>
        <v>0</v>
      </c>
      <c r="M336" s="3">
        <f>IF(I336=0,0,SUMIF(Nhap!$F$5:$F$1000,HS!I336,Nhap!$I$5:$I$1000))</f>
        <v>0</v>
      </c>
      <c r="N336" s="3">
        <f t="shared" si="48"/>
        <v>0</v>
      </c>
      <c r="O336" s="3">
        <f t="shared" si="49"/>
        <v>0</v>
      </c>
      <c r="P336" s="3">
        <f t="shared" si="50"/>
        <v>0</v>
      </c>
      <c r="Q336" s="3">
        <f t="shared" si="51"/>
        <v>0</v>
      </c>
      <c r="R336" s="3">
        <f t="shared" si="52"/>
        <v>0</v>
      </c>
      <c r="S336" s="3">
        <f t="shared" si="53"/>
        <v>0</v>
      </c>
    </row>
    <row r="337" spans="1:19" x14ac:dyDescent="0.2">
      <c r="A337" s="2">
        <f>CT!A337</f>
        <v>0</v>
      </c>
      <c r="B337" s="2">
        <f>IF(A337=0,0,VLOOKUP(A337,DM!$C$5:$G$500,2,0))</f>
        <v>0</v>
      </c>
      <c r="C337" s="2">
        <f>CT!C337</f>
        <v>0</v>
      </c>
      <c r="D337" s="2">
        <f>IF(C337=0,0,VLOOKUP(C337,DM!$C$5:$G$500,2,0))</f>
        <v>0</v>
      </c>
      <c r="E337" s="2">
        <f>IF(C337=0,0,VLOOKUP(C337,DM!$C$5:$G$500,3,0))</f>
        <v>0</v>
      </c>
      <c r="F337" s="3">
        <f>CT!F337</f>
        <v>0</v>
      </c>
      <c r="G337" s="3">
        <f>IF(C337=0,0,VLOOKUP(HS!C337,Xuat!$D$5:$K$1000,8,0))</f>
        <v>0</v>
      </c>
      <c r="H337" s="3">
        <f t="shared" si="45"/>
        <v>0</v>
      </c>
      <c r="I337" s="2">
        <f>IF(DM!B337=0,0,IF(DM!B337=1521,0,IF(DM!B337=1522,0,DM!C337)))</f>
        <v>0</v>
      </c>
      <c r="J337" s="3">
        <f t="shared" si="46"/>
        <v>0</v>
      </c>
      <c r="K337" s="3">
        <f t="shared" si="47"/>
        <v>0</v>
      </c>
      <c r="L337" s="3">
        <f>K337*Xuat!$M$3</f>
        <v>0</v>
      </c>
      <c r="M337" s="3">
        <f>IF(I337=0,0,SUMIF(Nhap!$F$5:$F$1000,HS!I337,Nhap!$I$5:$I$1000))</f>
        <v>0</v>
      </c>
      <c r="N337" s="3">
        <f t="shared" si="48"/>
        <v>0</v>
      </c>
      <c r="O337" s="3">
        <f t="shared" si="49"/>
        <v>0</v>
      </c>
      <c r="P337" s="3">
        <f t="shared" si="50"/>
        <v>0</v>
      </c>
      <c r="Q337" s="3">
        <f t="shared" si="51"/>
        <v>0</v>
      </c>
      <c r="R337" s="3">
        <f t="shared" si="52"/>
        <v>0</v>
      </c>
      <c r="S337" s="3">
        <f t="shared" si="53"/>
        <v>0</v>
      </c>
    </row>
    <row r="338" spans="1:19" x14ac:dyDescent="0.2">
      <c r="A338" s="2">
        <f>CT!A338</f>
        <v>0</v>
      </c>
      <c r="B338" s="2">
        <f>IF(A338=0,0,VLOOKUP(A338,DM!$C$5:$G$500,2,0))</f>
        <v>0</v>
      </c>
      <c r="C338" s="2">
        <f>CT!C338</f>
        <v>0</v>
      </c>
      <c r="D338" s="2">
        <f>IF(C338=0,0,VLOOKUP(C338,DM!$C$5:$G$500,2,0))</f>
        <v>0</v>
      </c>
      <c r="E338" s="2">
        <f>IF(C338=0,0,VLOOKUP(C338,DM!$C$5:$G$500,3,0))</f>
        <v>0</v>
      </c>
      <c r="F338" s="3">
        <f>CT!F338</f>
        <v>0</v>
      </c>
      <c r="G338" s="3">
        <f>IF(C338=0,0,VLOOKUP(HS!C338,Xuat!$D$5:$K$1000,8,0))</f>
        <v>0</v>
      </c>
      <c r="H338" s="3">
        <f t="shared" si="45"/>
        <v>0</v>
      </c>
      <c r="I338" s="2">
        <f>IF(DM!B338=0,0,IF(DM!B338=1521,0,IF(DM!B338=1522,0,DM!C338)))</f>
        <v>0</v>
      </c>
      <c r="J338" s="3">
        <f t="shared" si="46"/>
        <v>0</v>
      </c>
      <c r="K338" s="3">
        <f t="shared" si="47"/>
        <v>0</v>
      </c>
      <c r="L338" s="3">
        <f>K338*Xuat!$M$3</f>
        <v>0</v>
      </c>
      <c r="M338" s="3">
        <f>IF(I338=0,0,SUMIF(Nhap!$F$5:$F$1000,HS!I338,Nhap!$I$5:$I$1000))</f>
        <v>0</v>
      </c>
      <c r="N338" s="3">
        <f t="shared" si="48"/>
        <v>0</v>
      </c>
      <c r="O338" s="3">
        <f t="shared" si="49"/>
        <v>0</v>
      </c>
      <c r="P338" s="3">
        <f t="shared" si="50"/>
        <v>0</v>
      </c>
      <c r="Q338" s="3">
        <f t="shared" si="51"/>
        <v>0</v>
      </c>
      <c r="R338" s="3">
        <f t="shared" si="52"/>
        <v>0</v>
      </c>
      <c r="S338" s="3">
        <f t="shared" si="53"/>
        <v>0</v>
      </c>
    </row>
    <row r="339" spans="1:19" x14ac:dyDescent="0.2">
      <c r="A339" s="2">
        <f>CT!A339</f>
        <v>0</v>
      </c>
      <c r="B339" s="2">
        <f>IF(A339=0,0,VLOOKUP(A339,DM!$C$5:$G$500,2,0))</f>
        <v>0</v>
      </c>
      <c r="C339" s="2">
        <f>CT!C339</f>
        <v>0</v>
      </c>
      <c r="D339" s="2">
        <f>IF(C339=0,0,VLOOKUP(C339,DM!$C$5:$G$500,2,0))</f>
        <v>0</v>
      </c>
      <c r="E339" s="2">
        <f>IF(C339=0,0,VLOOKUP(C339,DM!$C$5:$G$500,3,0))</f>
        <v>0</v>
      </c>
      <c r="F339" s="3">
        <f>CT!F339</f>
        <v>0</v>
      </c>
      <c r="G339" s="3">
        <f>IF(C339=0,0,VLOOKUP(HS!C339,Xuat!$D$5:$K$1000,8,0))</f>
        <v>0</v>
      </c>
      <c r="H339" s="3">
        <f t="shared" si="45"/>
        <v>0</v>
      </c>
      <c r="I339" s="2">
        <f>IF(DM!B339=0,0,IF(DM!B339=1521,0,IF(DM!B339=1522,0,DM!C339)))</f>
        <v>0</v>
      </c>
      <c r="J339" s="3">
        <f t="shared" si="46"/>
        <v>0</v>
      </c>
      <c r="K339" s="3">
        <f t="shared" si="47"/>
        <v>0</v>
      </c>
      <c r="L339" s="3">
        <f>K339*Xuat!$M$3</f>
        <v>0</v>
      </c>
      <c r="M339" s="3">
        <f>IF(I339=0,0,SUMIF(Nhap!$F$5:$F$1000,HS!I339,Nhap!$I$5:$I$1000))</f>
        <v>0</v>
      </c>
      <c r="N339" s="3">
        <f t="shared" si="48"/>
        <v>0</v>
      </c>
      <c r="O339" s="3">
        <f t="shared" si="49"/>
        <v>0</v>
      </c>
      <c r="P339" s="3">
        <f t="shared" si="50"/>
        <v>0</v>
      </c>
      <c r="Q339" s="3">
        <f t="shared" si="51"/>
        <v>0</v>
      </c>
      <c r="R339" s="3">
        <f t="shared" si="52"/>
        <v>0</v>
      </c>
      <c r="S339" s="3">
        <f t="shared" si="53"/>
        <v>0</v>
      </c>
    </row>
    <row r="340" spans="1:19" x14ac:dyDescent="0.2">
      <c r="A340" s="2">
        <f>CT!A340</f>
        <v>0</v>
      </c>
      <c r="B340" s="2">
        <f>IF(A340=0,0,VLOOKUP(A340,DM!$C$5:$G$500,2,0))</f>
        <v>0</v>
      </c>
      <c r="C340" s="2">
        <f>CT!C340</f>
        <v>0</v>
      </c>
      <c r="D340" s="2">
        <f>IF(C340=0,0,VLOOKUP(C340,DM!$C$5:$G$500,2,0))</f>
        <v>0</v>
      </c>
      <c r="E340" s="2">
        <f>IF(C340=0,0,VLOOKUP(C340,DM!$C$5:$G$500,3,0))</f>
        <v>0</v>
      </c>
      <c r="F340" s="3">
        <f>CT!F340</f>
        <v>0</v>
      </c>
      <c r="G340" s="3">
        <f>IF(C340=0,0,VLOOKUP(HS!C340,Xuat!$D$5:$K$1000,8,0))</f>
        <v>0</v>
      </c>
      <c r="H340" s="3">
        <f t="shared" si="45"/>
        <v>0</v>
      </c>
      <c r="I340" s="2">
        <f>IF(DM!B340=0,0,IF(DM!B340=1521,0,IF(DM!B340=1522,0,DM!C340)))</f>
        <v>0</v>
      </c>
      <c r="J340" s="3">
        <f t="shared" si="46"/>
        <v>0</v>
      </c>
      <c r="K340" s="3">
        <f t="shared" si="47"/>
        <v>0</v>
      </c>
      <c r="L340" s="3">
        <f>K340*Xuat!$M$3</f>
        <v>0</v>
      </c>
      <c r="M340" s="3">
        <f>IF(I340=0,0,SUMIF(Nhap!$F$5:$F$1000,HS!I340,Nhap!$I$5:$I$1000))</f>
        <v>0</v>
      </c>
      <c r="N340" s="3">
        <f t="shared" si="48"/>
        <v>0</v>
      </c>
      <c r="O340" s="3">
        <f t="shared" si="49"/>
        <v>0</v>
      </c>
      <c r="P340" s="3">
        <f t="shared" si="50"/>
        <v>0</v>
      </c>
      <c r="Q340" s="3">
        <f t="shared" si="51"/>
        <v>0</v>
      </c>
      <c r="R340" s="3">
        <f t="shared" si="52"/>
        <v>0</v>
      </c>
      <c r="S340" s="3">
        <f t="shared" si="53"/>
        <v>0</v>
      </c>
    </row>
    <row r="341" spans="1:19" x14ac:dyDescent="0.2">
      <c r="A341" s="2">
        <f>CT!A341</f>
        <v>0</v>
      </c>
      <c r="B341" s="2">
        <f>IF(A341=0,0,VLOOKUP(A341,DM!$C$5:$G$500,2,0))</f>
        <v>0</v>
      </c>
      <c r="C341" s="2">
        <f>CT!C341</f>
        <v>0</v>
      </c>
      <c r="D341" s="2">
        <f>IF(C341=0,0,VLOOKUP(C341,DM!$C$5:$G$500,2,0))</f>
        <v>0</v>
      </c>
      <c r="E341" s="2">
        <f>IF(C341=0,0,VLOOKUP(C341,DM!$C$5:$G$500,3,0))</f>
        <v>0</v>
      </c>
      <c r="F341" s="3">
        <f>CT!F341</f>
        <v>0</v>
      </c>
      <c r="G341" s="3">
        <f>IF(C341=0,0,VLOOKUP(HS!C341,Xuat!$D$5:$K$1000,8,0))</f>
        <v>0</v>
      </c>
      <c r="H341" s="3">
        <f t="shared" si="45"/>
        <v>0</v>
      </c>
      <c r="I341" s="2">
        <f>IF(DM!B341=0,0,IF(DM!B341=1521,0,IF(DM!B341=1522,0,DM!C341)))</f>
        <v>0</v>
      </c>
      <c r="J341" s="3">
        <f t="shared" si="46"/>
        <v>0</v>
      </c>
      <c r="K341" s="3">
        <f t="shared" si="47"/>
        <v>0</v>
      </c>
      <c r="L341" s="3">
        <f>K341*Xuat!$M$3</f>
        <v>0</v>
      </c>
      <c r="M341" s="3">
        <f>IF(I341=0,0,SUMIF(Nhap!$F$5:$F$1000,HS!I341,Nhap!$I$5:$I$1000))</f>
        <v>0</v>
      </c>
      <c r="N341" s="3">
        <f t="shared" si="48"/>
        <v>0</v>
      </c>
      <c r="O341" s="3">
        <f t="shared" si="49"/>
        <v>0</v>
      </c>
      <c r="P341" s="3">
        <f t="shared" si="50"/>
        <v>0</v>
      </c>
      <c r="Q341" s="3">
        <f t="shared" si="51"/>
        <v>0</v>
      </c>
      <c r="R341" s="3">
        <f t="shared" si="52"/>
        <v>0</v>
      </c>
      <c r="S341" s="3">
        <f t="shared" si="53"/>
        <v>0</v>
      </c>
    </row>
    <row r="342" spans="1:19" x14ac:dyDescent="0.2">
      <c r="A342" s="2">
        <f>CT!A342</f>
        <v>0</v>
      </c>
      <c r="B342" s="2">
        <f>IF(A342=0,0,VLOOKUP(A342,DM!$C$5:$G$500,2,0))</f>
        <v>0</v>
      </c>
      <c r="C342" s="2">
        <f>CT!C342</f>
        <v>0</v>
      </c>
      <c r="D342" s="2">
        <f>IF(C342=0,0,VLOOKUP(C342,DM!$C$5:$G$500,2,0))</f>
        <v>0</v>
      </c>
      <c r="E342" s="2">
        <f>IF(C342=0,0,VLOOKUP(C342,DM!$C$5:$G$500,3,0))</f>
        <v>0</v>
      </c>
      <c r="F342" s="3">
        <f>CT!F342</f>
        <v>0</v>
      </c>
      <c r="G342" s="3">
        <f>IF(C342=0,0,VLOOKUP(HS!C342,Xuat!$D$5:$K$1000,8,0))</f>
        <v>0</v>
      </c>
      <c r="H342" s="3">
        <f t="shared" si="45"/>
        <v>0</v>
      </c>
      <c r="I342" s="2">
        <f>IF(DM!B342=0,0,IF(DM!B342=1521,0,IF(DM!B342=1522,0,DM!C342)))</f>
        <v>0</v>
      </c>
      <c r="J342" s="3">
        <f t="shared" si="46"/>
        <v>0</v>
      </c>
      <c r="K342" s="3">
        <f t="shared" si="47"/>
        <v>0</v>
      </c>
      <c r="L342" s="3">
        <f>K342*Xuat!$M$3</f>
        <v>0</v>
      </c>
      <c r="M342" s="3">
        <f>IF(I342=0,0,SUMIF(Nhap!$F$5:$F$1000,HS!I342,Nhap!$I$5:$I$1000))</f>
        <v>0</v>
      </c>
      <c r="N342" s="3">
        <f t="shared" si="48"/>
        <v>0</v>
      </c>
      <c r="O342" s="3">
        <f t="shared" si="49"/>
        <v>0</v>
      </c>
      <c r="P342" s="3">
        <f t="shared" si="50"/>
        <v>0</v>
      </c>
      <c r="Q342" s="3">
        <f t="shared" si="51"/>
        <v>0</v>
      </c>
      <c r="R342" s="3">
        <f t="shared" si="52"/>
        <v>0</v>
      </c>
      <c r="S342" s="3">
        <f t="shared" si="53"/>
        <v>0</v>
      </c>
    </row>
    <row r="343" spans="1:19" x14ac:dyDescent="0.2">
      <c r="A343" s="2">
        <f>CT!A343</f>
        <v>0</v>
      </c>
      <c r="B343" s="2">
        <f>IF(A343=0,0,VLOOKUP(A343,DM!$C$5:$G$500,2,0))</f>
        <v>0</v>
      </c>
      <c r="C343" s="2">
        <f>CT!C343</f>
        <v>0</v>
      </c>
      <c r="D343" s="2">
        <f>IF(C343=0,0,VLOOKUP(C343,DM!$C$5:$G$500,2,0))</f>
        <v>0</v>
      </c>
      <c r="E343" s="2">
        <f>IF(C343=0,0,VLOOKUP(C343,DM!$C$5:$G$500,3,0))</f>
        <v>0</v>
      </c>
      <c r="F343" s="3">
        <f>CT!F343</f>
        <v>0</v>
      </c>
      <c r="G343" s="3">
        <f>IF(C343=0,0,VLOOKUP(HS!C343,Xuat!$D$5:$K$1000,8,0))</f>
        <v>0</v>
      </c>
      <c r="H343" s="3">
        <f t="shared" si="45"/>
        <v>0</v>
      </c>
      <c r="I343" s="2">
        <f>IF(DM!B343=0,0,IF(DM!B343=1521,0,IF(DM!B343=1522,0,DM!C343)))</f>
        <v>0</v>
      </c>
      <c r="J343" s="3">
        <f t="shared" si="46"/>
        <v>0</v>
      </c>
      <c r="K343" s="3">
        <f t="shared" si="47"/>
        <v>0</v>
      </c>
      <c r="L343" s="3">
        <f>K343*Xuat!$M$3</f>
        <v>0</v>
      </c>
      <c r="M343" s="3">
        <f>IF(I343=0,0,SUMIF(Nhap!$F$5:$F$1000,HS!I343,Nhap!$I$5:$I$1000))</f>
        <v>0</v>
      </c>
      <c r="N343" s="3">
        <f t="shared" si="48"/>
        <v>0</v>
      </c>
      <c r="O343" s="3">
        <f t="shared" si="49"/>
        <v>0</v>
      </c>
      <c r="P343" s="3">
        <f t="shared" si="50"/>
        <v>0</v>
      </c>
      <c r="Q343" s="3">
        <f t="shared" si="51"/>
        <v>0</v>
      </c>
      <c r="R343" s="3">
        <f t="shared" si="52"/>
        <v>0</v>
      </c>
      <c r="S343" s="3">
        <f t="shared" si="53"/>
        <v>0</v>
      </c>
    </row>
    <row r="344" spans="1:19" x14ac:dyDescent="0.2">
      <c r="A344" s="2">
        <f>CT!A344</f>
        <v>0</v>
      </c>
      <c r="B344" s="2">
        <f>IF(A344=0,0,VLOOKUP(A344,DM!$C$5:$G$500,2,0))</f>
        <v>0</v>
      </c>
      <c r="C344" s="2">
        <f>CT!C344</f>
        <v>0</v>
      </c>
      <c r="D344" s="2">
        <f>IF(C344=0,0,VLOOKUP(C344,DM!$C$5:$G$500,2,0))</f>
        <v>0</v>
      </c>
      <c r="E344" s="2">
        <f>IF(C344=0,0,VLOOKUP(C344,DM!$C$5:$G$500,3,0))</f>
        <v>0</v>
      </c>
      <c r="F344" s="3">
        <f>CT!F344</f>
        <v>0</v>
      </c>
      <c r="G344" s="3">
        <f>IF(C344=0,0,VLOOKUP(HS!C344,Xuat!$D$5:$K$1000,8,0))</f>
        <v>0</v>
      </c>
      <c r="H344" s="3">
        <f t="shared" si="45"/>
        <v>0</v>
      </c>
      <c r="I344" s="2">
        <f>IF(DM!B344=0,0,IF(DM!B344=1521,0,IF(DM!B344=1522,0,DM!C344)))</f>
        <v>0</v>
      </c>
      <c r="J344" s="3">
        <f t="shared" si="46"/>
        <v>0</v>
      </c>
      <c r="K344" s="3">
        <f t="shared" si="47"/>
        <v>0</v>
      </c>
      <c r="L344" s="3">
        <f>K344*Xuat!$M$3</f>
        <v>0</v>
      </c>
      <c r="M344" s="3">
        <f>IF(I344=0,0,SUMIF(Nhap!$F$5:$F$1000,HS!I344,Nhap!$I$5:$I$1000))</f>
        <v>0</v>
      </c>
      <c r="N344" s="3">
        <f t="shared" si="48"/>
        <v>0</v>
      </c>
      <c r="O344" s="3">
        <f t="shared" si="49"/>
        <v>0</v>
      </c>
      <c r="P344" s="3">
        <f t="shared" si="50"/>
        <v>0</v>
      </c>
      <c r="Q344" s="3">
        <f t="shared" si="51"/>
        <v>0</v>
      </c>
      <c r="R344" s="3">
        <f t="shared" si="52"/>
        <v>0</v>
      </c>
      <c r="S344" s="3">
        <f t="shared" si="53"/>
        <v>0</v>
      </c>
    </row>
    <row r="345" spans="1:19" x14ac:dyDescent="0.2">
      <c r="A345" s="2">
        <f>CT!A345</f>
        <v>0</v>
      </c>
      <c r="B345" s="2">
        <f>IF(A345=0,0,VLOOKUP(A345,DM!$C$5:$G$500,2,0))</f>
        <v>0</v>
      </c>
      <c r="C345" s="2">
        <f>CT!C345</f>
        <v>0</v>
      </c>
      <c r="D345" s="2">
        <f>IF(C345=0,0,VLOOKUP(C345,DM!$C$5:$G$500,2,0))</f>
        <v>0</v>
      </c>
      <c r="E345" s="2">
        <f>IF(C345=0,0,VLOOKUP(C345,DM!$C$5:$G$500,3,0))</f>
        <v>0</v>
      </c>
      <c r="F345" s="3">
        <f>CT!F345</f>
        <v>0</v>
      </c>
      <c r="G345" s="3">
        <f>IF(C345=0,0,VLOOKUP(HS!C345,Xuat!$D$5:$K$1000,8,0))</f>
        <v>0</v>
      </c>
      <c r="H345" s="3">
        <f t="shared" si="45"/>
        <v>0</v>
      </c>
      <c r="I345" s="2">
        <f>IF(DM!B345=0,0,IF(DM!B345=1521,0,IF(DM!B345=1522,0,DM!C345)))</f>
        <v>0</v>
      </c>
      <c r="J345" s="3">
        <f t="shared" si="46"/>
        <v>0</v>
      </c>
      <c r="K345" s="3">
        <f t="shared" si="47"/>
        <v>0</v>
      </c>
      <c r="L345" s="3">
        <f>K345*Xuat!$M$3</f>
        <v>0</v>
      </c>
      <c r="M345" s="3">
        <f>IF(I345=0,0,SUMIF(Nhap!$F$5:$F$1000,HS!I345,Nhap!$I$5:$I$1000))</f>
        <v>0</v>
      </c>
      <c r="N345" s="3">
        <f t="shared" si="48"/>
        <v>0</v>
      </c>
      <c r="O345" s="3">
        <f t="shared" si="49"/>
        <v>0</v>
      </c>
      <c r="P345" s="3">
        <f t="shared" si="50"/>
        <v>0</v>
      </c>
      <c r="Q345" s="3">
        <f t="shared" si="51"/>
        <v>0</v>
      </c>
      <c r="R345" s="3">
        <f t="shared" si="52"/>
        <v>0</v>
      </c>
      <c r="S345" s="3">
        <f t="shared" si="53"/>
        <v>0</v>
      </c>
    </row>
    <row r="346" spans="1:19" x14ac:dyDescent="0.2">
      <c r="A346" s="2">
        <f>CT!A346</f>
        <v>0</v>
      </c>
      <c r="B346" s="2">
        <f>IF(A346=0,0,VLOOKUP(A346,DM!$C$5:$G$500,2,0))</f>
        <v>0</v>
      </c>
      <c r="C346" s="2">
        <f>CT!C346</f>
        <v>0</v>
      </c>
      <c r="D346" s="2">
        <f>IF(C346=0,0,VLOOKUP(C346,DM!$C$5:$G$500,2,0))</f>
        <v>0</v>
      </c>
      <c r="E346" s="2">
        <f>IF(C346=0,0,VLOOKUP(C346,DM!$C$5:$G$500,3,0))</f>
        <v>0</v>
      </c>
      <c r="F346" s="3">
        <f>CT!F346</f>
        <v>0</v>
      </c>
      <c r="G346" s="3">
        <f>IF(C346=0,0,VLOOKUP(HS!C346,Xuat!$D$5:$K$1000,8,0))</f>
        <v>0</v>
      </c>
      <c r="H346" s="3">
        <f t="shared" si="45"/>
        <v>0</v>
      </c>
      <c r="I346" s="2">
        <f>IF(DM!B346=0,0,IF(DM!B346=1521,0,IF(DM!B346=1522,0,DM!C346)))</f>
        <v>0</v>
      </c>
      <c r="J346" s="3">
        <f t="shared" si="46"/>
        <v>0</v>
      </c>
      <c r="K346" s="3">
        <f t="shared" si="47"/>
        <v>0</v>
      </c>
      <c r="L346" s="3">
        <f>K346*Xuat!$M$3</f>
        <v>0</v>
      </c>
      <c r="M346" s="3">
        <f>IF(I346=0,0,SUMIF(Nhap!$F$5:$F$1000,HS!I346,Nhap!$I$5:$I$1000))</f>
        <v>0</v>
      </c>
      <c r="N346" s="3">
        <f t="shared" si="48"/>
        <v>0</v>
      </c>
      <c r="O346" s="3">
        <f t="shared" si="49"/>
        <v>0</v>
      </c>
      <c r="P346" s="3">
        <f t="shared" si="50"/>
        <v>0</v>
      </c>
      <c r="Q346" s="3">
        <f t="shared" si="51"/>
        <v>0</v>
      </c>
      <c r="R346" s="3">
        <f t="shared" si="52"/>
        <v>0</v>
      </c>
      <c r="S346" s="3">
        <f t="shared" si="53"/>
        <v>0</v>
      </c>
    </row>
    <row r="347" spans="1:19" x14ac:dyDescent="0.2">
      <c r="A347" s="2">
        <f>CT!A347</f>
        <v>0</v>
      </c>
      <c r="B347" s="2">
        <f>IF(A347=0,0,VLOOKUP(A347,DM!$C$5:$G$500,2,0))</f>
        <v>0</v>
      </c>
      <c r="C347" s="2">
        <f>CT!C347</f>
        <v>0</v>
      </c>
      <c r="D347" s="2">
        <f>IF(C347=0,0,VLOOKUP(C347,DM!$C$5:$G$500,2,0))</f>
        <v>0</v>
      </c>
      <c r="E347" s="2">
        <f>IF(C347=0,0,VLOOKUP(C347,DM!$C$5:$G$500,3,0))</f>
        <v>0</v>
      </c>
      <c r="F347" s="3">
        <f>CT!F347</f>
        <v>0</v>
      </c>
      <c r="G347" s="3">
        <f>IF(C347=0,0,VLOOKUP(HS!C347,Xuat!$D$5:$K$1000,8,0))</f>
        <v>0</v>
      </c>
      <c r="H347" s="3">
        <f t="shared" si="45"/>
        <v>0</v>
      </c>
      <c r="I347" s="2">
        <f>IF(DM!B347=0,0,IF(DM!B347=1521,0,IF(DM!B347=1522,0,DM!C347)))</f>
        <v>0</v>
      </c>
      <c r="J347" s="3">
        <f t="shared" si="46"/>
        <v>0</v>
      </c>
      <c r="K347" s="3">
        <f t="shared" si="47"/>
        <v>0</v>
      </c>
      <c r="L347" s="3">
        <f>K347*Xuat!$M$3</f>
        <v>0</v>
      </c>
      <c r="M347" s="3">
        <f>IF(I347=0,0,SUMIF(Nhap!$F$5:$F$1000,HS!I347,Nhap!$I$5:$I$1000))</f>
        <v>0</v>
      </c>
      <c r="N347" s="3">
        <f t="shared" si="48"/>
        <v>0</v>
      </c>
      <c r="O347" s="3">
        <f t="shared" si="49"/>
        <v>0</v>
      </c>
      <c r="P347" s="3">
        <f t="shared" si="50"/>
        <v>0</v>
      </c>
      <c r="Q347" s="3">
        <f t="shared" si="51"/>
        <v>0</v>
      </c>
      <c r="R347" s="3">
        <f t="shared" si="52"/>
        <v>0</v>
      </c>
      <c r="S347" s="3">
        <f t="shared" si="53"/>
        <v>0</v>
      </c>
    </row>
    <row r="348" spans="1:19" x14ac:dyDescent="0.2">
      <c r="A348" s="2">
        <f>CT!A348</f>
        <v>0</v>
      </c>
      <c r="B348" s="2">
        <f>IF(A348=0,0,VLOOKUP(A348,DM!$C$5:$G$500,2,0))</f>
        <v>0</v>
      </c>
      <c r="C348" s="2">
        <f>CT!C348</f>
        <v>0</v>
      </c>
      <c r="D348" s="2">
        <f>IF(C348=0,0,VLOOKUP(C348,DM!$C$5:$G$500,2,0))</f>
        <v>0</v>
      </c>
      <c r="E348" s="2">
        <f>IF(C348=0,0,VLOOKUP(C348,DM!$C$5:$G$500,3,0))</f>
        <v>0</v>
      </c>
      <c r="F348" s="3">
        <f>CT!F348</f>
        <v>0</v>
      </c>
      <c r="G348" s="3">
        <f>IF(C348=0,0,VLOOKUP(HS!C348,Xuat!$D$5:$K$1000,8,0))</f>
        <v>0</v>
      </c>
      <c r="H348" s="3">
        <f t="shared" si="45"/>
        <v>0</v>
      </c>
      <c r="I348" s="2">
        <f>IF(DM!B348=0,0,IF(DM!B348=1521,0,IF(DM!B348=1522,0,DM!C348)))</f>
        <v>0</v>
      </c>
      <c r="J348" s="3">
        <f t="shared" si="46"/>
        <v>0</v>
      </c>
      <c r="K348" s="3">
        <f t="shared" si="47"/>
        <v>0</v>
      </c>
      <c r="L348" s="3">
        <f>K348*Xuat!$M$3</f>
        <v>0</v>
      </c>
      <c r="M348" s="3">
        <f>IF(I348=0,0,SUMIF(Nhap!$F$5:$F$1000,HS!I348,Nhap!$I$5:$I$1000))</f>
        <v>0</v>
      </c>
      <c r="N348" s="3">
        <f t="shared" si="48"/>
        <v>0</v>
      </c>
      <c r="O348" s="3">
        <f t="shared" si="49"/>
        <v>0</v>
      </c>
      <c r="P348" s="3">
        <f t="shared" si="50"/>
        <v>0</v>
      </c>
      <c r="Q348" s="3">
        <f t="shared" si="51"/>
        <v>0</v>
      </c>
      <c r="R348" s="3">
        <f t="shared" si="52"/>
        <v>0</v>
      </c>
      <c r="S348" s="3">
        <f t="shared" si="53"/>
        <v>0</v>
      </c>
    </row>
    <row r="349" spans="1:19" x14ac:dyDescent="0.2">
      <c r="A349" s="2">
        <f>CT!A349</f>
        <v>0</v>
      </c>
      <c r="B349" s="2">
        <f>IF(A349=0,0,VLOOKUP(A349,DM!$C$5:$G$500,2,0))</f>
        <v>0</v>
      </c>
      <c r="C349" s="2">
        <f>CT!C349</f>
        <v>0</v>
      </c>
      <c r="D349" s="2">
        <f>IF(C349=0,0,VLOOKUP(C349,DM!$C$5:$G$500,2,0))</f>
        <v>0</v>
      </c>
      <c r="E349" s="2">
        <f>IF(C349=0,0,VLOOKUP(C349,DM!$C$5:$G$500,3,0))</f>
        <v>0</v>
      </c>
      <c r="F349" s="3">
        <f>CT!F349</f>
        <v>0</v>
      </c>
      <c r="G349" s="3">
        <f>IF(C349=0,0,VLOOKUP(HS!C349,Xuat!$D$5:$K$1000,8,0))</f>
        <v>0</v>
      </c>
      <c r="H349" s="3">
        <f t="shared" si="45"/>
        <v>0</v>
      </c>
      <c r="I349" s="2">
        <f>IF(DM!B349=0,0,IF(DM!B349=1521,0,IF(DM!B349=1522,0,DM!C349)))</f>
        <v>0</v>
      </c>
      <c r="J349" s="3">
        <f t="shared" si="46"/>
        <v>0</v>
      </c>
      <c r="K349" s="3">
        <f t="shared" si="47"/>
        <v>0</v>
      </c>
      <c r="L349" s="3">
        <f>K349*Xuat!$M$3</f>
        <v>0</v>
      </c>
      <c r="M349" s="3">
        <f>IF(I349=0,0,SUMIF(Nhap!$F$5:$F$1000,HS!I349,Nhap!$I$5:$I$1000))</f>
        <v>0</v>
      </c>
      <c r="N349" s="3">
        <f t="shared" si="48"/>
        <v>0</v>
      </c>
      <c r="O349" s="3">
        <f t="shared" si="49"/>
        <v>0</v>
      </c>
      <c r="P349" s="3">
        <f t="shared" si="50"/>
        <v>0</v>
      </c>
      <c r="Q349" s="3">
        <f t="shared" si="51"/>
        <v>0</v>
      </c>
      <c r="R349" s="3">
        <f t="shared" si="52"/>
        <v>0</v>
      </c>
      <c r="S349" s="3">
        <f t="shared" si="53"/>
        <v>0</v>
      </c>
    </row>
    <row r="350" spans="1:19" x14ac:dyDescent="0.2">
      <c r="A350" s="2">
        <f>CT!A350</f>
        <v>0</v>
      </c>
      <c r="B350" s="2">
        <f>IF(A350=0,0,VLOOKUP(A350,DM!$C$5:$G$500,2,0))</f>
        <v>0</v>
      </c>
      <c r="C350" s="2">
        <f>CT!C350</f>
        <v>0</v>
      </c>
      <c r="D350" s="2">
        <f>IF(C350=0,0,VLOOKUP(C350,DM!$C$5:$G$500,2,0))</f>
        <v>0</v>
      </c>
      <c r="E350" s="2">
        <f>IF(C350=0,0,VLOOKUP(C350,DM!$C$5:$G$500,3,0))</f>
        <v>0</v>
      </c>
      <c r="F350" s="3">
        <f>CT!F350</f>
        <v>0</v>
      </c>
      <c r="G350" s="3">
        <f>IF(C350=0,0,VLOOKUP(HS!C350,Xuat!$D$5:$K$1000,8,0))</f>
        <v>0</v>
      </c>
      <c r="H350" s="3">
        <f t="shared" si="45"/>
        <v>0</v>
      </c>
      <c r="I350" s="2">
        <f>IF(DM!B350=0,0,IF(DM!B350=1521,0,IF(DM!B350=1522,0,DM!C350)))</f>
        <v>0</v>
      </c>
      <c r="J350" s="3">
        <f t="shared" si="46"/>
        <v>0</v>
      </c>
      <c r="K350" s="3">
        <f t="shared" si="47"/>
        <v>0</v>
      </c>
      <c r="L350" s="3">
        <f>K350*Xuat!$M$3</f>
        <v>0</v>
      </c>
      <c r="M350" s="3">
        <f>IF(I350=0,0,SUMIF(Nhap!$F$5:$F$1000,HS!I350,Nhap!$I$5:$I$1000))</f>
        <v>0</v>
      </c>
      <c r="N350" s="3">
        <f t="shared" si="48"/>
        <v>0</v>
      </c>
      <c r="O350" s="3">
        <f t="shared" si="49"/>
        <v>0</v>
      </c>
      <c r="P350" s="3">
        <f t="shared" si="50"/>
        <v>0</v>
      </c>
      <c r="Q350" s="3">
        <f t="shared" si="51"/>
        <v>0</v>
      </c>
      <c r="R350" s="3">
        <f t="shared" si="52"/>
        <v>0</v>
      </c>
      <c r="S350" s="3">
        <f t="shared" si="53"/>
        <v>0</v>
      </c>
    </row>
    <row r="351" spans="1:19" x14ac:dyDescent="0.2">
      <c r="A351" s="2">
        <f>CT!A351</f>
        <v>0</v>
      </c>
      <c r="B351" s="2">
        <f>IF(A351=0,0,VLOOKUP(A351,DM!$C$5:$G$500,2,0))</f>
        <v>0</v>
      </c>
      <c r="C351" s="2">
        <f>CT!C351</f>
        <v>0</v>
      </c>
      <c r="D351" s="2">
        <f>IF(C351=0,0,VLOOKUP(C351,DM!$C$5:$G$500,2,0))</f>
        <v>0</v>
      </c>
      <c r="E351" s="2">
        <f>IF(C351=0,0,VLOOKUP(C351,DM!$C$5:$G$500,3,0))</f>
        <v>0</v>
      </c>
      <c r="F351" s="3">
        <f>CT!F351</f>
        <v>0</v>
      </c>
      <c r="G351" s="3">
        <f>IF(C351=0,0,VLOOKUP(HS!C351,Xuat!$D$5:$K$1000,8,0))</f>
        <v>0</v>
      </c>
      <c r="H351" s="3">
        <f t="shared" si="45"/>
        <v>0</v>
      </c>
      <c r="I351" s="2">
        <f>IF(DM!B351=0,0,IF(DM!B351=1521,0,IF(DM!B351=1522,0,DM!C351)))</f>
        <v>0</v>
      </c>
      <c r="J351" s="3">
        <f t="shared" si="46"/>
        <v>0</v>
      </c>
      <c r="K351" s="3">
        <f t="shared" si="47"/>
        <v>0</v>
      </c>
      <c r="L351" s="3">
        <f>K351*Xuat!$M$3</f>
        <v>0</v>
      </c>
      <c r="M351" s="3">
        <f>IF(I351=0,0,SUMIF(Nhap!$F$5:$F$1000,HS!I351,Nhap!$I$5:$I$1000))</f>
        <v>0</v>
      </c>
      <c r="N351" s="3">
        <f t="shared" si="48"/>
        <v>0</v>
      </c>
      <c r="O351" s="3">
        <f t="shared" si="49"/>
        <v>0</v>
      </c>
      <c r="P351" s="3">
        <f t="shared" si="50"/>
        <v>0</v>
      </c>
      <c r="Q351" s="3">
        <f t="shared" si="51"/>
        <v>0</v>
      </c>
      <c r="R351" s="3">
        <f t="shared" si="52"/>
        <v>0</v>
      </c>
      <c r="S351" s="3">
        <f t="shared" si="53"/>
        <v>0</v>
      </c>
    </row>
    <row r="352" spans="1:19" x14ac:dyDescent="0.2">
      <c r="A352" s="2">
        <f>CT!A352</f>
        <v>0</v>
      </c>
      <c r="B352" s="2">
        <f>IF(A352=0,0,VLOOKUP(A352,DM!$C$5:$G$500,2,0))</f>
        <v>0</v>
      </c>
      <c r="C352" s="2">
        <f>CT!C352</f>
        <v>0</v>
      </c>
      <c r="D352" s="2">
        <f>IF(C352=0,0,VLOOKUP(C352,DM!$C$5:$G$500,2,0))</f>
        <v>0</v>
      </c>
      <c r="E352" s="2">
        <f>IF(C352=0,0,VLOOKUP(C352,DM!$C$5:$G$500,3,0))</f>
        <v>0</v>
      </c>
      <c r="F352" s="3">
        <f>CT!F352</f>
        <v>0</v>
      </c>
      <c r="G352" s="3">
        <f>IF(C352=0,0,VLOOKUP(HS!C352,Xuat!$D$5:$K$1000,8,0))</f>
        <v>0</v>
      </c>
      <c r="H352" s="3">
        <f t="shared" si="45"/>
        <v>0</v>
      </c>
      <c r="I352" s="2">
        <f>IF(DM!B352=0,0,IF(DM!B352=1521,0,IF(DM!B352=1522,0,DM!C352)))</f>
        <v>0</v>
      </c>
      <c r="J352" s="3">
        <f t="shared" si="46"/>
        <v>0</v>
      </c>
      <c r="K352" s="3">
        <f t="shared" si="47"/>
        <v>0</v>
      </c>
      <c r="L352" s="3">
        <f>K352*Xuat!$M$3</f>
        <v>0</v>
      </c>
      <c r="M352" s="3">
        <f>IF(I352=0,0,SUMIF(Nhap!$F$5:$F$1000,HS!I352,Nhap!$I$5:$I$1000))</f>
        <v>0</v>
      </c>
      <c r="N352" s="3">
        <f t="shared" si="48"/>
        <v>0</v>
      </c>
      <c r="O352" s="3">
        <f t="shared" si="49"/>
        <v>0</v>
      </c>
      <c r="P352" s="3">
        <f t="shared" si="50"/>
        <v>0</v>
      </c>
      <c r="Q352" s="3">
        <f t="shared" si="51"/>
        <v>0</v>
      </c>
      <c r="R352" s="3">
        <f t="shared" si="52"/>
        <v>0</v>
      </c>
      <c r="S352" s="3">
        <f t="shared" si="53"/>
        <v>0</v>
      </c>
    </row>
    <row r="353" spans="1:19" x14ac:dyDescent="0.2">
      <c r="A353" s="2">
        <f>CT!A353</f>
        <v>0</v>
      </c>
      <c r="B353" s="2">
        <f>IF(A353=0,0,VLOOKUP(A353,DM!$C$5:$G$500,2,0))</f>
        <v>0</v>
      </c>
      <c r="C353" s="2">
        <f>CT!C353</f>
        <v>0</v>
      </c>
      <c r="D353" s="2">
        <f>IF(C353=0,0,VLOOKUP(C353,DM!$C$5:$G$500,2,0))</f>
        <v>0</v>
      </c>
      <c r="E353" s="2">
        <f>IF(C353=0,0,VLOOKUP(C353,DM!$C$5:$G$500,3,0))</f>
        <v>0</v>
      </c>
      <c r="F353" s="3">
        <f>CT!F353</f>
        <v>0</v>
      </c>
      <c r="G353" s="3">
        <f>IF(C353=0,0,VLOOKUP(HS!C353,Xuat!$D$5:$K$1000,8,0))</f>
        <v>0</v>
      </c>
      <c r="H353" s="3">
        <f t="shared" si="45"/>
        <v>0</v>
      </c>
      <c r="I353" s="2">
        <f>IF(DM!B353=0,0,IF(DM!B353=1521,0,IF(DM!B353=1522,0,DM!C353)))</f>
        <v>0</v>
      </c>
      <c r="J353" s="3">
        <f t="shared" si="46"/>
        <v>0</v>
      </c>
      <c r="K353" s="3">
        <f t="shared" si="47"/>
        <v>0</v>
      </c>
      <c r="L353" s="3">
        <f>K353*Xuat!$M$3</f>
        <v>0</v>
      </c>
      <c r="M353" s="3">
        <f>IF(I353=0,0,SUMIF(Nhap!$F$5:$F$1000,HS!I353,Nhap!$I$5:$I$1000))</f>
        <v>0</v>
      </c>
      <c r="N353" s="3">
        <f t="shared" si="48"/>
        <v>0</v>
      </c>
      <c r="O353" s="3">
        <f t="shared" si="49"/>
        <v>0</v>
      </c>
      <c r="P353" s="3">
        <f t="shared" si="50"/>
        <v>0</v>
      </c>
      <c r="Q353" s="3">
        <f t="shared" si="51"/>
        <v>0</v>
      </c>
      <c r="R353" s="3">
        <f t="shared" si="52"/>
        <v>0</v>
      </c>
      <c r="S353" s="3">
        <f t="shared" si="53"/>
        <v>0</v>
      </c>
    </row>
    <row r="354" spans="1:19" x14ac:dyDescent="0.2">
      <c r="A354" s="2">
        <f>CT!A354</f>
        <v>0</v>
      </c>
      <c r="B354" s="2">
        <f>IF(A354=0,0,VLOOKUP(A354,DM!$C$5:$G$500,2,0))</f>
        <v>0</v>
      </c>
      <c r="C354" s="2">
        <f>CT!C354</f>
        <v>0</v>
      </c>
      <c r="D354" s="2">
        <f>IF(C354=0,0,VLOOKUP(C354,DM!$C$5:$G$500,2,0))</f>
        <v>0</v>
      </c>
      <c r="E354" s="2">
        <f>IF(C354=0,0,VLOOKUP(C354,DM!$C$5:$G$500,3,0))</f>
        <v>0</v>
      </c>
      <c r="F354" s="3">
        <f>CT!F354</f>
        <v>0</v>
      </c>
      <c r="G354" s="3">
        <f>IF(C354=0,0,VLOOKUP(HS!C354,Xuat!$D$5:$K$1000,8,0))</f>
        <v>0</v>
      </c>
      <c r="H354" s="3">
        <f t="shared" si="45"/>
        <v>0</v>
      </c>
      <c r="I354" s="2">
        <f>IF(DM!B354=0,0,IF(DM!B354=1521,0,IF(DM!B354=1522,0,DM!C354)))</f>
        <v>0</v>
      </c>
      <c r="J354" s="3">
        <f t="shared" si="46"/>
        <v>0</v>
      </c>
      <c r="K354" s="3">
        <f t="shared" si="47"/>
        <v>0</v>
      </c>
      <c r="L354" s="3">
        <f>K354*Xuat!$M$3</f>
        <v>0</v>
      </c>
      <c r="M354" s="3">
        <f>IF(I354=0,0,SUMIF(Nhap!$F$5:$F$1000,HS!I354,Nhap!$I$5:$I$1000))</f>
        <v>0</v>
      </c>
      <c r="N354" s="3">
        <f t="shared" si="48"/>
        <v>0</v>
      </c>
      <c r="O354" s="3">
        <f t="shared" si="49"/>
        <v>0</v>
      </c>
      <c r="P354" s="3">
        <f t="shared" si="50"/>
        <v>0</v>
      </c>
      <c r="Q354" s="3">
        <f t="shared" si="51"/>
        <v>0</v>
      </c>
      <c r="R354" s="3">
        <f t="shared" si="52"/>
        <v>0</v>
      </c>
      <c r="S354" s="3">
        <f t="shared" si="53"/>
        <v>0</v>
      </c>
    </row>
    <row r="355" spans="1:19" x14ac:dyDescent="0.2">
      <c r="A355" s="2">
        <f>CT!A355</f>
        <v>0</v>
      </c>
      <c r="B355" s="2">
        <f>IF(A355=0,0,VLOOKUP(A355,DM!$C$5:$G$500,2,0))</f>
        <v>0</v>
      </c>
      <c r="C355" s="2">
        <f>CT!C355</f>
        <v>0</v>
      </c>
      <c r="D355" s="2">
        <f>IF(C355=0,0,VLOOKUP(C355,DM!$C$5:$G$500,2,0))</f>
        <v>0</v>
      </c>
      <c r="E355" s="2">
        <f>IF(C355=0,0,VLOOKUP(C355,DM!$C$5:$G$500,3,0))</f>
        <v>0</v>
      </c>
      <c r="F355" s="3">
        <f>CT!F355</f>
        <v>0</v>
      </c>
      <c r="G355" s="3">
        <f>IF(C355=0,0,VLOOKUP(HS!C355,Xuat!$D$5:$K$1000,8,0))</f>
        <v>0</v>
      </c>
      <c r="H355" s="3">
        <f t="shared" si="45"/>
        <v>0</v>
      </c>
      <c r="I355" s="2">
        <f>IF(DM!B355=0,0,IF(DM!B355=1521,0,IF(DM!B355=1522,0,DM!C355)))</f>
        <v>0</v>
      </c>
      <c r="J355" s="3">
        <f t="shared" si="46"/>
        <v>0</v>
      </c>
      <c r="K355" s="3">
        <f t="shared" si="47"/>
        <v>0</v>
      </c>
      <c r="L355" s="3">
        <f>K355*Xuat!$M$3</f>
        <v>0</v>
      </c>
      <c r="M355" s="3">
        <f>IF(I355=0,0,SUMIF(Nhap!$F$5:$F$1000,HS!I355,Nhap!$I$5:$I$1000))</f>
        <v>0</v>
      </c>
      <c r="N355" s="3">
        <f t="shared" si="48"/>
        <v>0</v>
      </c>
      <c r="O355" s="3">
        <f t="shared" si="49"/>
        <v>0</v>
      </c>
      <c r="P355" s="3">
        <f t="shared" si="50"/>
        <v>0</v>
      </c>
      <c r="Q355" s="3">
        <f t="shared" si="51"/>
        <v>0</v>
      </c>
      <c r="R355" s="3">
        <f t="shared" si="52"/>
        <v>0</v>
      </c>
      <c r="S355" s="3">
        <f t="shared" si="53"/>
        <v>0</v>
      </c>
    </row>
    <row r="356" spans="1:19" x14ac:dyDescent="0.2">
      <c r="A356" s="2">
        <f>CT!A356</f>
        <v>0</v>
      </c>
      <c r="B356" s="2">
        <f>IF(A356=0,0,VLOOKUP(A356,DM!$C$5:$G$500,2,0))</f>
        <v>0</v>
      </c>
      <c r="C356" s="2">
        <f>CT!C356</f>
        <v>0</v>
      </c>
      <c r="D356" s="2">
        <f>IF(C356=0,0,VLOOKUP(C356,DM!$C$5:$G$500,2,0))</f>
        <v>0</v>
      </c>
      <c r="E356" s="2">
        <f>IF(C356=0,0,VLOOKUP(C356,DM!$C$5:$G$500,3,0))</f>
        <v>0</v>
      </c>
      <c r="F356" s="3">
        <f>CT!F356</f>
        <v>0</v>
      </c>
      <c r="G356" s="3">
        <f>IF(C356=0,0,VLOOKUP(HS!C356,Xuat!$D$5:$K$1000,8,0))</f>
        <v>0</v>
      </c>
      <c r="H356" s="3">
        <f t="shared" si="45"/>
        <v>0</v>
      </c>
      <c r="I356" s="2">
        <f>IF(DM!B356=0,0,IF(DM!B356=1521,0,IF(DM!B356=1522,0,DM!C356)))</f>
        <v>0</v>
      </c>
      <c r="J356" s="3">
        <f t="shared" si="46"/>
        <v>0</v>
      </c>
      <c r="K356" s="3">
        <f t="shared" si="47"/>
        <v>0</v>
      </c>
      <c r="L356" s="3">
        <f>K356*Xuat!$M$3</f>
        <v>0</v>
      </c>
      <c r="M356" s="3">
        <f>IF(I356=0,0,SUMIF(Nhap!$F$5:$F$1000,HS!I356,Nhap!$I$5:$I$1000))</f>
        <v>0</v>
      </c>
      <c r="N356" s="3">
        <f t="shared" si="48"/>
        <v>0</v>
      </c>
      <c r="O356" s="3">
        <f t="shared" si="49"/>
        <v>0</v>
      </c>
      <c r="P356" s="3">
        <f t="shared" si="50"/>
        <v>0</v>
      </c>
      <c r="Q356" s="3">
        <f t="shared" si="51"/>
        <v>0</v>
      </c>
      <c r="R356" s="3">
        <f t="shared" si="52"/>
        <v>0</v>
      </c>
      <c r="S356" s="3">
        <f t="shared" si="53"/>
        <v>0</v>
      </c>
    </row>
    <row r="357" spans="1:19" x14ac:dyDescent="0.2">
      <c r="A357" s="2">
        <f>CT!A357</f>
        <v>0</v>
      </c>
      <c r="B357" s="2">
        <f>IF(A357=0,0,VLOOKUP(A357,DM!$C$5:$G$500,2,0))</f>
        <v>0</v>
      </c>
      <c r="C357" s="2">
        <f>CT!C357</f>
        <v>0</v>
      </c>
      <c r="D357" s="2">
        <f>IF(C357=0,0,VLOOKUP(C357,DM!$C$5:$G$500,2,0))</f>
        <v>0</v>
      </c>
      <c r="E357" s="2">
        <f>IF(C357=0,0,VLOOKUP(C357,DM!$C$5:$G$500,3,0))</f>
        <v>0</v>
      </c>
      <c r="F357" s="3">
        <f>CT!F357</f>
        <v>0</v>
      </c>
      <c r="G357" s="3">
        <f>IF(C357=0,0,VLOOKUP(HS!C357,Xuat!$D$5:$K$1000,8,0))</f>
        <v>0</v>
      </c>
      <c r="H357" s="3">
        <f t="shared" si="45"/>
        <v>0</v>
      </c>
      <c r="I357" s="2">
        <f>IF(DM!B357=0,0,IF(DM!B357=1521,0,IF(DM!B357=1522,0,DM!C357)))</f>
        <v>0</v>
      </c>
      <c r="J357" s="3">
        <f t="shared" si="46"/>
        <v>0</v>
      </c>
      <c r="K357" s="3">
        <f t="shared" si="47"/>
        <v>0</v>
      </c>
      <c r="L357" s="3">
        <f>K357*Xuat!$M$3</f>
        <v>0</v>
      </c>
      <c r="M357" s="3">
        <f>IF(I357=0,0,SUMIF(Nhap!$F$5:$F$1000,HS!I357,Nhap!$I$5:$I$1000))</f>
        <v>0</v>
      </c>
      <c r="N357" s="3">
        <f t="shared" si="48"/>
        <v>0</v>
      </c>
      <c r="O357" s="3">
        <f t="shared" si="49"/>
        <v>0</v>
      </c>
      <c r="P357" s="3">
        <f t="shared" si="50"/>
        <v>0</v>
      </c>
      <c r="Q357" s="3">
        <f t="shared" si="51"/>
        <v>0</v>
      </c>
      <c r="R357" s="3">
        <f t="shared" si="52"/>
        <v>0</v>
      </c>
      <c r="S357" s="3">
        <f t="shared" si="53"/>
        <v>0</v>
      </c>
    </row>
    <row r="358" spans="1:19" x14ac:dyDescent="0.2">
      <c r="A358" s="2">
        <f>CT!A358</f>
        <v>0</v>
      </c>
      <c r="B358" s="2">
        <f>IF(A358=0,0,VLOOKUP(A358,DM!$C$5:$G$500,2,0))</f>
        <v>0</v>
      </c>
      <c r="C358" s="2">
        <f>CT!C358</f>
        <v>0</v>
      </c>
      <c r="D358" s="2">
        <f>IF(C358=0,0,VLOOKUP(C358,DM!$C$5:$G$500,2,0))</f>
        <v>0</v>
      </c>
      <c r="E358" s="2">
        <f>IF(C358=0,0,VLOOKUP(C358,DM!$C$5:$G$500,3,0))</f>
        <v>0</v>
      </c>
      <c r="F358" s="3">
        <f>CT!F358</f>
        <v>0</v>
      </c>
      <c r="G358" s="3">
        <f>IF(C358=0,0,VLOOKUP(HS!C358,Xuat!$D$5:$K$1000,8,0))</f>
        <v>0</v>
      </c>
      <c r="H358" s="3">
        <f t="shared" si="45"/>
        <v>0</v>
      </c>
      <c r="I358" s="2">
        <f>IF(DM!B358=0,0,IF(DM!B358=1521,0,IF(DM!B358=1522,0,DM!C358)))</f>
        <v>0</v>
      </c>
      <c r="J358" s="3">
        <f t="shared" si="46"/>
        <v>0</v>
      </c>
      <c r="K358" s="3">
        <f t="shared" si="47"/>
        <v>0</v>
      </c>
      <c r="L358" s="3">
        <f>K358*Xuat!$M$3</f>
        <v>0</v>
      </c>
      <c r="M358" s="3">
        <f>IF(I358=0,0,SUMIF(Nhap!$F$5:$F$1000,HS!I358,Nhap!$I$5:$I$1000))</f>
        <v>0</v>
      </c>
      <c r="N358" s="3">
        <f t="shared" si="48"/>
        <v>0</v>
      </c>
      <c r="O358" s="3">
        <f t="shared" si="49"/>
        <v>0</v>
      </c>
      <c r="P358" s="3">
        <f t="shared" si="50"/>
        <v>0</v>
      </c>
      <c r="Q358" s="3">
        <f t="shared" si="51"/>
        <v>0</v>
      </c>
      <c r="R358" s="3">
        <f t="shared" si="52"/>
        <v>0</v>
      </c>
      <c r="S358" s="3">
        <f t="shared" si="53"/>
        <v>0</v>
      </c>
    </row>
    <row r="359" spans="1:19" x14ac:dyDescent="0.2">
      <c r="A359" s="2">
        <f>CT!A359</f>
        <v>0</v>
      </c>
      <c r="B359" s="2">
        <f>IF(A359=0,0,VLOOKUP(A359,DM!$C$5:$G$500,2,0))</f>
        <v>0</v>
      </c>
      <c r="C359" s="2">
        <f>CT!C359</f>
        <v>0</v>
      </c>
      <c r="D359" s="2">
        <f>IF(C359=0,0,VLOOKUP(C359,DM!$C$5:$G$500,2,0))</f>
        <v>0</v>
      </c>
      <c r="E359" s="2">
        <f>IF(C359=0,0,VLOOKUP(C359,DM!$C$5:$G$500,3,0))</f>
        <v>0</v>
      </c>
      <c r="F359" s="3">
        <f>CT!F359</f>
        <v>0</v>
      </c>
      <c r="G359" s="3">
        <f>IF(C359=0,0,VLOOKUP(HS!C359,Xuat!$D$5:$K$1000,8,0))</f>
        <v>0</v>
      </c>
      <c r="H359" s="3">
        <f t="shared" si="45"/>
        <v>0</v>
      </c>
      <c r="I359" s="2">
        <f>IF(DM!B359=0,0,IF(DM!B359=1521,0,IF(DM!B359=1522,0,DM!C359)))</f>
        <v>0</v>
      </c>
      <c r="J359" s="3">
        <f t="shared" si="46"/>
        <v>0</v>
      </c>
      <c r="K359" s="3">
        <f t="shared" si="47"/>
        <v>0</v>
      </c>
      <c r="L359" s="3">
        <f>K359*Xuat!$M$3</f>
        <v>0</v>
      </c>
      <c r="M359" s="3">
        <f>IF(I359=0,0,SUMIF(Nhap!$F$5:$F$1000,HS!I359,Nhap!$I$5:$I$1000))</f>
        <v>0</v>
      </c>
      <c r="N359" s="3">
        <f t="shared" si="48"/>
        <v>0</v>
      </c>
      <c r="O359" s="3">
        <f t="shared" si="49"/>
        <v>0</v>
      </c>
      <c r="P359" s="3">
        <f t="shared" si="50"/>
        <v>0</v>
      </c>
      <c r="Q359" s="3">
        <f t="shared" si="51"/>
        <v>0</v>
      </c>
      <c r="R359" s="3">
        <f t="shared" si="52"/>
        <v>0</v>
      </c>
      <c r="S359" s="3">
        <f t="shared" si="53"/>
        <v>0</v>
      </c>
    </row>
    <row r="360" spans="1:19" x14ac:dyDescent="0.2">
      <c r="A360" s="2">
        <f>CT!A360</f>
        <v>0</v>
      </c>
      <c r="B360" s="2">
        <f>IF(A360=0,0,VLOOKUP(A360,DM!$C$5:$G$500,2,0))</f>
        <v>0</v>
      </c>
      <c r="C360" s="2">
        <f>CT!C360</f>
        <v>0</v>
      </c>
      <c r="D360" s="2">
        <f>IF(C360=0,0,VLOOKUP(C360,DM!$C$5:$G$500,2,0))</f>
        <v>0</v>
      </c>
      <c r="E360" s="2">
        <f>IF(C360=0,0,VLOOKUP(C360,DM!$C$5:$G$500,3,0))</f>
        <v>0</v>
      </c>
      <c r="F360" s="3">
        <f>CT!F360</f>
        <v>0</v>
      </c>
      <c r="G360" s="3">
        <f>IF(C360=0,0,VLOOKUP(HS!C360,Xuat!$D$5:$K$1000,8,0))</f>
        <v>0</v>
      </c>
      <c r="H360" s="3">
        <f t="shared" si="45"/>
        <v>0</v>
      </c>
      <c r="I360" s="2">
        <f>IF(DM!B360=0,0,IF(DM!B360=1521,0,IF(DM!B360=1522,0,DM!C360)))</f>
        <v>0</v>
      </c>
      <c r="J360" s="3">
        <f t="shared" si="46"/>
        <v>0</v>
      </c>
      <c r="K360" s="3">
        <f t="shared" si="47"/>
        <v>0</v>
      </c>
      <c r="L360" s="3">
        <f>K360*Xuat!$M$3</f>
        <v>0</v>
      </c>
      <c r="M360" s="3">
        <f>IF(I360=0,0,SUMIF(Nhap!$F$5:$F$1000,HS!I360,Nhap!$I$5:$I$1000))</f>
        <v>0</v>
      </c>
      <c r="N360" s="3">
        <f t="shared" si="48"/>
        <v>0</v>
      </c>
      <c r="O360" s="3">
        <f t="shared" si="49"/>
        <v>0</v>
      </c>
      <c r="P360" s="3">
        <f t="shared" si="50"/>
        <v>0</v>
      </c>
      <c r="Q360" s="3">
        <f t="shared" si="51"/>
        <v>0</v>
      </c>
      <c r="R360" s="3">
        <f t="shared" si="52"/>
        <v>0</v>
      </c>
      <c r="S360" s="3">
        <f t="shared" si="53"/>
        <v>0</v>
      </c>
    </row>
    <row r="361" spans="1:19" x14ac:dyDescent="0.2">
      <c r="A361" s="2">
        <f>CT!A361</f>
        <v>0</v>
      </c>
      <c r="B361" s="2">
        <f>IF(A361=0,0,VLOOKUP(A361,DM!$C$5:$G$500,2,0))</f>
        <v>0</v>
      </c>
      <c r="C361" s="2">
        <f>CT!C361</f>
        <v>0</v>
      </c>
      <c r="D361" s="2">
        <f>IF(C361=0,0,VLOOKUP(C361,DM!$C$5:$G$500,2,0))</f>
        <v>0</v>
      </c>
      <c r="E361" s="2">
        <f>IF(C361=0,0,VLOOKUP(C361,DM!$C$5:$G$500,3,0))</f>
        <v>0</v>
      </c>
      <c r="F361" s="3">
        <f>CT!F361</f>
        <v>0</v>
      </c>
      <c r="G361" s="3">
        <f>IF(C361=0,0,VLOOKUP(HS!C361,Xuat!$D$5:$K$1000,8,0))</f>
        <v>0</v>
      </c>
      <c r="H361" s="3">
        <f t="shared" si="45"/>
        <v>0</v>
      </c>
      <c r="I361" s="2">
        <f>IF(DM!B361=0,0,IF(DM!B361=1521,0,IF(DM!B361=1522,0,DM!C361)))</f>
        <v>0</v>
      </c>
      <c r="J361" s="3">
        <f t="shared" si="46"/>
        <v>0</v>
      </c>
      <c r="K361" s="3">
        <f t="shared" si="47"/>
        <v>0</v>
      </c>
      <c r="L361" s="3">
        <f>K361*Xuat!$M$3</f>
        <v>0</v>
      </c>
      <c r="M361" s="3">
        <f>IF(I361=0,0,SUMIF(Nhap!$F$5:$F$1000,HS!I361,Nhap!$I$5:$I$1000))</f>
        <v>0</v>
      </c>
      <c r="N361" s="3">
        <f t="shared" si="48"/>
        <v>0</v>
      </c>
      <c r="O361" s="3">
        <f t="shared" si="49"/>
        <v>0</v>
      </c>
      <c r="P361" s="3">
        <f t="shared" si="50"/>
        <v>0</v>
      </c>
      <c r="Q361" s="3">
        <f t="shared" si="51"/>
        <v>0</v>
      </c>
      <c r="R361" s="3">
        <f t="shared" si="52"/>
        <v>0</v>
      </c>
      <c r="S361" s="3">
        <f t="shared" si="53"/>
        <v>0</v>
      </c>
    </row>
    <row r="362" spans="1:19" x14ac:dyDescent="0.2">
      <c r="A362" s="2">
        <f>CT!A362</f>
        <v>0</v>
      </c>
      <c r="B362" s="2">
        <f>IF(A362=0,0,VLOOKUP(A362,DM!$C$5:$G$500,2,0))</f>
        <v>0</v>
      </c>
      <c r="C362" s="2">
        <f>CT!C362</f>
        <v>0</v>
      </c>
      <c r="D362" s="2">
        <f>IF(C362=0,0,VLOOKUP(C362,DM!$C$5:$G$500,2,0))</f>
        <v>0</v>
      </c>
      <c r="E362" s="2">
        <f>IF(C362=0,0,VLOOKUP(C362,DM!$C$5:$G$500,3,0))</f>
        <v>0</v>
      </c>
      <c r="F362" s="3">
        <f>CT!F362</f>
        <v>0</v>
      </c>
      <c r="G362" s="3">
        <f>IF(C362=0,0,VLOOKUP(HS!C362,Xuat!$D$5:$K$1000,8,0))</f>
        <v>0</v>
      </c>
      <c r="H362" s="3">
        <f t="shared" si="45"/>
        <v>0</v>
      </c>
      <c r="I362" s="2">
        <f>IF(DM!B362=0,0,IF(DM!B362=1521,0,IF(DM!B362=1522,0,DM!C362)))</f>
        <v>0</v>
      </c>
      <c r="J362" s="3">
        <f t="shared" si="46"/>
        <v>0</v>
      </c>
      <c r="K362" s="3">
        <f t="shared" si="47"/>
        <v>0</v>
      </c>
      <c r="L362" s="3">
        <f>K362*Xuat!$M$3</f>
        <v>0</v>
      </c>
      <c r="M362" s="3">
        <f>IF(I362=0,0,SUMIF(Nhap!$F$5:$F$1000,HS!I362,Nhap!$I$5:$I$1000))</f>
        <v>0</v>
      </c>
      <c r="N362" s="3">
        <f t="shared" si="48"/>
        <v>0</v>
      </c>
      <c r="O362" s="3">
        <f t="shared" si="49"/>
        <v>0</v>
      </c>
      <c r="P362" s="3">
        <f t="shared" si="50"/>
        <v>0</v>
      </c>
      <c r="Q362" s="3">
        <f t="shared" si="51"/>
        <v>0</v>
      </c>
      <c r="R362" s="3">
        <f t="shared" si="52"/>
        <v>0</v>
      </c>
      <c r="S362" s="3">
        <f t="shared" si="53"/>
        <v>0</v>
      </c>
    </row>
    <row r="363" spans="1:19" x14ac:dyDescent="0.2">
      <c r="A363" s="2">
        <f>CT!A363</f>
        <v>0</v>
      </c>
      <c r="B363" s="2">
        <f>IF(A363=0,0,VLOOKUP(A363,DM!$C$5:$G$500,2,0))</f>
        <v>0</v>
      </c>
      <c r="C363" s="2">
        <f>CT!C363</f>
        <v>0</v>
      </c>
      <c r="D363" s="2">
        <f>IF(C363=0,0,VLOOKUP(C363,DM!$C$5:$G$500,2,0))</f>
        <v>0</v>
      </c>
      <c r="E363" s="2">
        <f>IF(C363=0,0,VLOOKUP(C363,DM!$C$5:$G$500,3,0))</f>
        <v>0</v>
      </c>
      <c r="F363" s="3">
        <f>CT!F363</f>
        <v>0</v>
      </c>
      <c r="G363" s="3">
        <f>IF(C363=0,0,VLOOKUP(HS!C363,Xuat!$D$5:$K$1000,8,0))</f>
        <v>0</v>
      </c>
      <c r="H363" s="3">
        <f t="shared" si="45"/>
        <v>0</v>
      </c>
      <c r="I363" s="2">
        <f>IF(DM!B363=0,0,IF(DM!B363=1521,0,IF(DM!B363=1522,0,DM!C363)))</f>
        <v>0</v>
      </c>
      <c r="J363" s="3">
        <f t="shared" si="46"/>
        <v>0</v>
      </c>
      <c r="K363" s="3">
        <f t="shared" si="47"/>
        <v>0</v>
      </c>
      <c r="L363" s="3">
        <f>K363*Xuat!$M$3</f>
        <v>0</v>
      </c>
      <c r="M363" s="3">
        <f>IF(I363=0,0,SUMIF(Nhap!$F$5:$F$1000,HS!I363,Nhap!$I$5:$I$1000))</f>
        <v>0</v>
      </c>
      <c r="N363" s="3">
        <f t="shared" si="48"/>
        <v>0</v>
      </c>
      <c r="O363" s="3">
        <f t="shared" si="49"/>
        <v>0</v>
      </c>
      <c r="P363" s="3">
        <f t="shared" si="50"/>
        <v>0</v>
      </c>
      <c r="Q363" s="3">
        <f t="shared" si="51"/>
        <v>0</v>
      </c>
      <c r="R363" s="3">
        <f t="shared" si="52"/>
        <v>0</v>
      </c>
      <c r="S363" s="3">
        <f t="shared" si="53"/>
        <v>0</v>
      </c>
    </row>
    <row r="364" spans="1:19" x14ac:dyDescent="0.2">
      <c r="A364" s="2">
        <f>CT!A364</f>
        <v>0</v>
      </c>
      <c r="B364" s="2">
        <f>IF(A364=0,0,VLOOKUP(A364,DM!$C$5:$G$500,2,0))</f>
        <v>0</v>
      </c>
      <c r="C364" s="2">
        <f>CT!C364</f>
        <v>0</v>
      </c>
      <c r="D364" s="2">
        <f>IF(C364=0,0,VLOOKUP(C364,DM!$C$5:$G$500,2,0))</f>
        <v>0</v>
      </c>
      <c r="E364" s="2">
        <f>IF(C364=0,0,VLOOKUP(C364,DM!$C$5:$G$500,3,0))</f>
        <v>0</v>
      </c>
      <c r="F364" s="3">
        <f>CT!F364</f>
        <v>0</v>
      </c>
      <c r="G364" s="3">
        <f>IF(C364=0,0,VLOOKUP(HS!C364,Xuat!$D$5:$K$1000,8,0))</f>
        <v>0</v>
      </c>
      <c r="H364" s="3">
        <f t="shared" si="45"/>
        <v>0</v>
      </c>
      <c r="I364" s="2">
        <f>IF(DM!B364=0,0,IF(DM!B364=1521,0,IF(DM!B364=1522,0,DM!C364)))</f>
        <v>0</v>
      </c>
      <c r="J364" s="3">
        <f t="shared" si="46"/>
        <v>0</v>
      </c>
      <c r="K364" s="3">
        <f t="shared" si="47"/>
        <v>0</v>
      </c>
      <c r="L364" s="3">
        <f>K364*Xuat!$M$3</f>
        <v>0</v>
      </c>
      <c r="M364" s="3">
        <f>IF(I364=0,0,SUMIF(Nhap!$F$5:$F$1000,HS!I364,Nhap!$I$5:$I$1000))</f>
        <v>0</v>
      </c>
      <c r="N364" s="3">
        <f t="shared" si="48"/>
        <v>0</v>
      </c>
      <c r="O364" s="3">
        <f t="shared" si="49"/>
        <v>0</v>
      </c>
      <c r="P364" s="3">
        <f t="shared" si="50"/>
        <v>0</v>
      </c>
      <c r="Q364" s="3">
        <f t="shared" si="51"/>
        <v>0</v>
      </c>
      <c r="R364" s="3">
        <f t="shared" si="52"/>
        <v>0</v>
      </c>
      <c r="S364" s="3">
        <f t="shared" si="53"/>
        <v>0</v>
      </c>
    </row>
    <row r="365" spans="1:19" x14ac:dyDescent="0.2">
      <c r="A365" s="2">
        <f>CT!A365</f>
        <v>0</v>
      </c>
      <c r="B365" s="2">
        <f>IF(A365=0,0,VLOOKUP(A365,DM!$C$5:$G$500,2,0))</f>
        <v>0</v>
      </c>
      <c r="C365" s="2">
        <f>CT!C365</f>
        <v>0</v>
      </c>
      <c r="D365" s="2">
        <f>IF(C365=0,0,VLOOKUP(C365,DM!$C$5:$G$500,2,0))</f>
        <v>0</v>
      </c>
      <c r="E365" s="2">
        <f>IF(C365=0,0,VLOOKUP(C365,DM!$C$5:$G$500,3,0))</f>
        <v>0</v>
      </c>
      <c r="F365" s="3">
        <f>CT!F365</f>
        <v>0</v>
      </c>
      <c r="G365" s="3">
        <f>IF(C365=0,0,VLOOKUP(HS!C365,Xuat!$D$5:$K$1000,8,0))</f>
        <v>0</v>
      </c>
      <c r="H365" s="3">
        <f t="shared" si="45"/>
        <v>0</v>
      </c>
      <c r="I365" s="2">
        <f>IF(DM!B365=0,0,IF(DM!B365=1521,0,IF(DM!B365=1522,0,DM!C365)))</f>
        <v>0</v>
      </c>
      <c r="J365" s="3">
        <f t="shared" si="46"/>
        <v>0</v>
      </c>
      <c r="K365" s="3">
        <f t="shared" si="47"/>
        <v>0</v>
      </c>
      <c r="L365" s="3">
        <f>K365*Xuat!$M$3</f>
        <v>0</v>
      </c>
      <c r="M365" s="3">
        <f>IF(I365=0,0,SUMIF(Nhap!$F$5:$F$1000,HS!I365,Nhap!$I$5:$I$1000))</f>
        <v>0</v>
      </c>
      <c r="N365" s="3">
        <f t="shared" si="48"/>
        <v>0</v>
      </c>
      <c r="O365" s="3">
        <f t="shared" si="49"/>
        <v>0</v>
      </c>
      <c r="P365" s="3">
        <f t="shared" si="50"/>
        <v>0</v>
      </c>
      <c r="Q365" s="3">
        <f t="shared" si="51"/>
        <v>0</v>
      </c>
      <c r="R365" s="3">
        <f t="shared" si="52"/>
        <v>0</v>
      </c>
      <c r="S365" s="3">
        <f t="shared" si="53"/>
        <v>0</v>
      </c>
    </row>
    <row r="366" spans="1:19" x14ac:dyDescent="0.2">
      <c r="A366" s="2">
        <f>CT!A366</f>
        <v>0</v>
      </c>
      <c r="B366" s="2">
        <f>IF(A366=0,0,VLOOKUP(A366,DM!$C$5:$G$500,2,0))</f>
        <v>0</v>
      </c>
      <c r="C366" s="2">
        <f>CT!C366</f>
        <v>0</v>
      </c>
      <c r="D366" s="2">
        <f>IF(C366=0,0,VLOOKUP(C366,DM!$C$5:$G$500,2,0))</f>
        <v>0</v>
      </c>
      <c r="E366" s="2">
        <f>IF(C366=0,0,VLOOKUP(C366,DM!$C$5:$G$500,3,0))</f>
        <v>0</v>
      </c>
      <c r="F366" s="3">
        <f>CT!F366</f>
        <v>0</v>
      </c>
      <c r="G366" s="3">
        <f>IF(C366=0,0,VLOOKUP(HS!C366,Xuat!$D$5:$K$1000,8,0))</f>
        <v>0</v>
      </c>
      <c r="H366" s="3">
        <f t="shared" si="45"/>
        <v>0</v>
      </c>
      <c r="I366" s="2">
        <f>IF(DM!B366=0,0,IF(DM!B366=1521,0,IF(DM!B366=1522,0,DM!C366)))</f>
        <v>0</v>
      </c>
      <c r="J366" s="3">
        <f t="shared" si="46"/>
        <v>0</v>
      </c>
      <c r="K366" s="3">
        <f t="shared" si="47"/>
        <v>0</v>
      </c>
      <c r="L366" s="3">
        <f>K366*Xuat!$M$3</f>
        <v>0</v>
      </c>
      <c r="M366" s="3">
        <f>IF(I366=0,0,SUMIF(Nhap!$F$5:$F$1000,HS!I366,Nhap!$I$5:$I$1000))</f>
        <v>0</v>
      </c>
      <c r="N366" s="3">
        <f t="shared" si="48"/>
        <v>0</v>
      </c>
      <c r="O366" s="3">
        <f t="shared" si="49"/>
        <v>0</v>
      </c>
      <c r="P366" s="3">
        <f t="shared" si="50"/>
        <v>0</v>
      </c>
      <c r="Q366" s="3">
        <f t="shared" si="51"/>
        <v>0</v>
      </c>
      <c r="R366" s="3">
        <f t="shared" si="52"/>
        <v>0</v>
      </c>
      <c r="S366" s="3">
        <f t="shared" si="53"/>
        <v>0</v>
      </c>
    </row>
    <row r="367" spans="1:19" x14ac:dyDescent="0.2">
      <c r="A367" s="2">
        <f>CT!A367</f>
        <v>0</v>
      </c>
      <c r="B367" s="2">
        <f>IF(A367=0,0,VLOOKUP(A367,DM!$C$5:$G$500,2,0))</f>
        <v>0</v>
      </c>
      <c r="C367" s="2">
        <f>CT!C367</f>
        <v>0</v>
      </c>
      <c r="D367" s="2">
        <f>IF(C367=0,0,VLOOKUP(C367,DM!$C$5:$G$500,2,0))</f>
        <v>0</v>
      </c>
      <c r="E367" s="2">
        <f>IF(C367=0,0,VLOOKUP(C367,DM!$C$5:$G$500,3,0))</f>
        <v>0</v>
      </c>
      <c r="F367" s="3">
        <f>CT!F367</f>
        <v>0</v>
      </c>
      <c r="G367" s="3">
        <f>IF(C367=0,0,VLOOKUP(HS!C367,Xuat!$D$5:$K$1000,8,0))</f>
        <v>0</v>
      </c>
      <c r="H367" s="3">
        <f t="shared" si="45"/>
        <v>0</v>
      </c>
      <c r="I367" s="2">
        <f>IF(DM!B367=0,0,IF(DM!B367=1521,0,IF(DM!B367=1522,0,DM!C367)))</f>
        <v>0</v>
      </c>
      <c r="J367" s="3">
        <f t="shared" si="46"/>
        <v>0</v>
      </c>
      <c r="K367" s="3">
        <f t="shared" si="47"/>
        <v>0</v>
      </c>
      <c r="L367" s="3">
        <f>K367*Xuat!$M$3</f>
        <v>0</v>
      </c>
      <c r="M367" s="3">
        <f>IF(I367=0,0,SUMIF(Nhap!$F$5:$F$1000,HS!I367,Nhap!$I$5:$I$1000))</f>
        <v>0</v>
      </c>
      <c r="N367" s="3">
        <f t="shared" si="48"/>
        <v>0</v>
      </c>
      <c r="O367" s="3">
        <f t="shared" si="49"/>
        <v>0</v>
      </c>
      <c r="P367" s="3">
        <f t="shared" si="50"/>
        <v>0</v>
      </c>
      <c r="Q367" s="3">
        <f t="shared" si="51"/>
        <v>0</v>
      </c>
      <c r="R367" s="3">
        <f t="shared" si="52"/>
        <v>0</v>
      </c>
      <c r="S367" s="3">
        <f t="shared" si="53"/>
        <v>0</v>
      </c>
    </row>
    <row r="368" spans="1:19" x14ac:dyDescent="0.2">
      <c r="A368" s="2">
        <f>CT!A368</f>
        <v>0</v>
      </c>
      <c r="B368" s="2">
        <f>IF(A368=0,0,VLOOKUP(A368,DM!$C$5:$G$500,2,0))</f>
        <v>0</v>
      </c>
      <c r="C368" s="2">
        <f>CT!C368</f>
        <v>0</v>
      </c>
      <c r="D368" s="2">
        <f>IF(C368=0,0,VLOOKUP(C368,DM!$C$5:$G$500,2,0))</f>
        <v>0</v>
      </c>
      <c r="E368" s="2">
        <f>IF(C368=0,0,VLOOKUP(C368,DM!$C$5:$G$500,3,0))</f>
        <v>0</v>
      </c>
      <c r="F368" s="3">
        <f>CT!F368</f>
        <v>0</v>
      </c>
      <c r="G368" s="3">
        <f>IF(C368=0,0,VLOOKUP(HS!C368,Xuat!$D$5:$K$1000,8,0))</f>
        <v>0</v>
      </c>
      <c r="H368" s="3">
        <f t="shared" si="45"/>
        <v>0</v>
      </c>
      <c r="I368" s="2">
        <f>IF(DM!B368=0,0,IF(DM!B368=1521,0,IF(DM!B368=1522,0,DM!C368)))</f>
        <v>0</v>
      </c>
      <c r="J368" s="3">
        <f t="shared" si="46"/>
        <v>0</v>
      </c>
      <c r="K368" s="3">
        <f t="shared" si="47"/>
        <v>0</v>
      </c>
      <c r="L368" s="3">
        <f>K368*Xuat!$M$3</f>
        <v>0</v>
      </c>
      <c r="M368" s="3">
        <f>IF(I368=0,0,SUMIF(Nhap!$F$5:$F$1000,HS!I368,Nhap!$I$5:$I$1000))</f>
        <v>0</v>
      </c>
      <c r="N368" s="3">
        <f t="shared" si="48"/>
        <v>0</v>
      </c>
      <c r="O368" s="3">
        <f t="shared" si="49"/>
        <v>0</v>
      </c>
      <c r="P368" s="3">
        <f t="shared" si="50"/>
        <v>0</v>
      </c>
      <c r="Q368" s="3">
        <f t="shared" si="51"/>
        <v>0</v>
      </c>
      <c r="R368" s="3">
        <f t="shared" si="52"/>
        <v>0</v>
      </c>
      <c r="S368" s="3">
        <f t="shared" si="53"/>
        <v>0</v>
      </c>
    </row>
    <row r="369" spans="1:19" x14ac:dyDescent="0.2">
      <c r="A369" s="2">
        <f>CT!A369</f>
        <v>0</v>
      </c>
      <c r="B369" s="2">
        <f>IF(A369=0,0,VLOOKUP(A369,DM!$C$5:$G$500,2,0))</f>
        <v>0</v>
      </c>
      <c r="C369" s="2">
        <f>CT!C369</f>
        <v>0</v>
      </c>
      <c r="D369" s="2">
        <f>IF(C369=0,0,VLOOKUP(C369,DM!$C$5:$G$500,2,0))</f>
        <v>0</v>
      </c>
      <c r="E369" s="2">
        <f>IF(C369=0,0,VLOOKUP(C369,DM!$C$5:$G$500,3,0))</f>
        <v>0</v>
      </c>
      <c r="F369" s="3">
        <f>CT!F369</f>
        <v>0</v>
      </c>
      <c r="G369" s="3">
        <f>IF(C369=0,0,VLOOKUP(HS!C369,Xuat!$D$5:$K$1000,8,0))</f>
        <v>0</v>
      </c>
      <c r="H369" s="3">
        <f t="shared" si="45"/>
        <v>0</v>
      </c>
      <c r="I369" s="2">
        <f>IF(DM!B369=0,0,IF(DM!B369=1521,0,IF(DM!B369=1522,0,DM!C369)))</f>
        <v>0</v>
      </c>
      <c r="J369" s="3">
        <f t="shared" si="46"/>
        <v>0</v>
      </c>
      <c r="K369" s="3">
        <f t="shared" si="47"/>
        <v>0</v>
      </c>
      <c r="L369" s="3">
        <f>K369*Xuat!$M$3</f>
        <v>0</v>
      </c>
      <c r="M369" s="3">
        <f>IF(I369=0,0,SUMIF(Nhap!$F$5:$F$1000,HS!I369,Nhap!$I$5:$I$1000))</f>
        <v>0</v>
      </c>
      <c r="N369" s="3">
        <f t="shared" si="48"/>
        <v>0</v>
      </c>
      <c r="O369" s="3">
        <f t="shared" si="49"/>
        <v>0</v>
      </c>
      <c r="P369" s="3">
        <f t="shared" si="50"/>
        <v>0</v>
      </c>
      <c r="Q369" s="3">
        <f t="shared" si="51"/>
        <v>0</v>
      </c>
      <c r="R369" s="3">
        <f t="shared" si="52"/>
        <v>0</v>
      </c>
      <c r="S369" s="3">
        <f t="shared" si="53"/>
        <v>0</v>
      </c>
    </row>
    <row r="370" spans="1:19" x14ac:dyDescent="0.2">
      <c r="A370" s="2">
        <f>CT!A370</f>
        <v>0</v>
      </c>
      <c r="B370" s="2">
        <f>IF(A370=0,0,VLOOKUP(A370,DM!$C$5:$G$500,2,0))</f>
        <v>0</v>
      </c>
      <c r="C370" s="2">
        <f>CT!C370</f>
        <v>0</v>
      </c>
      <c r="D370" s="2">
        <f>IF(C370=0,0,VLOOKUP(C370,DM!$C$5:$G$500,2,0))</f>
        <v>0</v>
      </c>
      <c r="E370" s="2">
        <f>IF(C370=0,0,VLOOKUP(C370,DM!$C$5:$G$500,3,0))</f>
        <v>0</v>
      </c>
      <c r="F370" s="3">
        <f>CT!F370</f>
        <v>0</v>
      </c>
      <c r="G370" s="3">
        <f>IF(C370=0,0,VLOOKUP(HS!C370,Xuat!$D$5:$K$1000,8,0))</f>
        <v>0</v>
      </c>
      <c r="H370" s="3">
        <f t="shared" si="45"/>
        <v>0</v>
      </c>
      <c r="I370" s="2">
        <f>IF(DM!B370=0,0,IF(DM!B370=1521,0,IF(DM!B370=1522,0,DM!C370)))</f>
        <v>0</v>
      </c>
      <c r="J370" s="3">
        <f t="shared" si="46"/>
        <v>0</v>
      </c>
      <c r="K370" s="3">
        <f t="shared" si="47"/>
        <v>0</v>
      </c>
      <c r="L370" s="3">
        <f>K370*Xuat!$M$3</f>
        <v>0</v>
      </c>
      <c r="M370" s="3">
        <f>IF(I370=0,0,SUMIF(Nhap!$F$5:$F$1000,HS!I370,Nhap!$I$5:$I$1000))</f>
        <v>0</v>
      </c>
      <c r="N370" s="3">
        <f t="shared" si="48"/>
        <v>0</v>
      </c>
      <c r="O370" s="3">
        <f t="shared" si="49"/>
        <v>0</v>
      </c>
      <c r="P370" s="3">
        <f t="shared" si="50"/>
        <v>0</v>
      </c>
      <c r="Q370" s="3">
        <f t="shared" si="51"/>
        <v>0</v>
      </c>
      <c r="R370" s="3">
        <f t="shared" si="52"/>
        <v>0</v>
      </c>
      <c r="S370" s="3">
        <f t="shared" si="53"/>
        <v>0</v>
      </c>
    </row>
    <row r="371" spans="1:19" x14ac:dyDescent="0.2">
      <c r="A371" s="2">
        <f>CT!A371</f>
        <v>0</v>
      </c>
      <c r="B371" s="2">
        <f>IF(A371=0,0,VLOOKUP(A371,DM!$C$5:$G$500,2,0))</f>
        <v>0</v>
      </c>
      <c r="C371" s="2">
        <f>CT!C371</f>
        <v>0</v>
      </c>
      <c r="D371" s="2">
        <f>IF(C371=0,0,VLOOKUP(C371,DM!$C$5:$G$500,2,0))</f>
        <v>0</v>
      </c>
      <c r="E371" s="2">
        <f>IF(C371=0,0,VLOOKUP(C371,DM!$C$5:$G$500,3,0))</f>
        <v>0</v>
      </c>
      <c r="F371" s="3">
        <f>CT!F371</f>
        <v>0</v>
      </c>
      <c r="G371" s="3">
        <f>IF(C371=0,0,VLOOKUP(HS!C371,Xuat!$D$5:$K$1000,8,0))</f>
        <v>0</v>
      </c>
      <c r="H371" s="3">
        <f t="shared" si="45"/>
        <v>0</v>
      </c>
      <c r="I371" s="2">
        <f>IF(DM!B371=0,0,IF(DM!B371=1521,0,IF(DM!B371=1522,0,DM!C371)))</f>
        <v>0</v>
      </c>
      <c r="J371" s="3">
        <f t="shared" si="46"/>
        <v>0</v>
      </c>
      <c r="K371" s="3">
        <f t="shared" si="47"/>
        <v>0</v>
      </c>
      <c r="L371" s="3">
        <f>K371*Xuat!$M$3</f>
        <v>0</v>
      </c>
      <c r="M371" s="3">
        <f>IF(I371=0,0,SUMIF(Nhap!$F$5:$F$1000,HS!I371,Nhap!$I$5:$I$1000))</f>
        <v>0</v>
      </c>
      <c r="N371" s="3">
        <f t="shared" si="48"/>
        <v>0</v>
      </c>
      <c r="O371" s="3">
        <f t="shared" si="49"/>
        <v>0</v>
      </c>
      <c r="P371" s="3">
        <f t="shared" si="50"/>
        <v>0</v>
      </c>
      <c r="Q371" s="3">
        <f t="shared" si="51"/>
        <v>0</v>
      </c>
      <c r="R371" s="3">
        <f t="shared" si="52"/>
        <v>0</v>
      </c>
      <c r="S371" s="3">
        <f t="shared" si="53"/>
        <v>0</v>
      </c>
    </row>
    <row r="372" spans="1:19" x14ac:dyDescent="0.2">
      <c r="A372" s="2">
        <f>CT!A372</f>
        <v>0</v>
      </c>
      <c r="B372" s="2">
        <f>IF(A372=0,0,VLOOKUP(A372,DM!$C$5:$G$500,2,0))</f>
        <v>0</v>
      </c>
      <c r="C372" s="2">
        <f>CT!C372</f>
        <v>0</v>
      </c>
      <c r="D372" s="2">
        <f>IF(C372=0,0,VLOOKUP(C372,DM!$C$5:$G$500,2,0))</f>
        <v>0</v>
      </c>
      <c r="E372" s="2">
        <f>IF(C372=0,0,VLOOKUP(C372,DM!$C$5:$G$500,3,0))</f>
        <v>0</v>
      </c>
      <c r="F372" s="3">
        <f>CT!F372</f>
        <v>0</v>
      </c>
      <c r="G372" s="3">
        <f>IF(C372=0,0,VLOOKUP(HS!C372,Xuat!$D$5:$K$1000,8,0))</f>
        <v>0</v>
      </c>
      <c r="H372" s="3">
        <f t="shared" si="45"/>
        <v>0</v>
      </c>
      <c r="I372" s="2">
        <f>IF(DM!B372=0,0,IF(DM!B372=1521,0,IF(DM!B372=1522,0,DM!C372)))</f>
        <v>0</v>
      </c>
      <c r="J372" s="3">
        <f t="shared" si="46"/>
        <v>0</v>
      </c>
      <c r="K372" s="3">
        <f t="shared" si="47"/>
        <v>0</v>
      </c>
      <c r="L372" s="3">
        <f>K372*Xuat!$M$3</f>
        <v>0</v>
      </c>
      <c r="M372" s="3">
        <f>IF(I372=0,0,SUMIF(Nhap!$F$5:$F$1000,HS!I372,Nhap!$I$5:$I$1000))</f>
        <v>0</v>
      </c>
      <c r="N372" s="3">
        <f t="shared" si="48"/>
        <v>0</v>
      </c>
      <c r="O372" s="3">
        <f t="shared" si="49"/>
        <v>0</v>
      </c>
      <c r="P372" s="3">
        <f t="shared" si="50"/>
        <v>0</v>
      </c>
      <c r="Q372" s="3">
        <f t="shared" si="51"/>
        <v>0</v>
      </c>
      <c r="R372" s="3">
        <f t="shared" si="52"/>
        <v>0</v>
      </c>
      <c r="S372" s="3">
        <f t="shared" si="53"/>
        <v>0</v>
      </c>
    </row>
    <row r="373" spans="1:19" x14ac:dyDescent="0.2">
      <c r="A373" s="2">
        <f>CT!A373</f>
        <v>0</v>
      </c>
      <c r="B373" s="2">
        <f>IF(A373=0,0,VLOOKUP(A373,DM!$C$5:$G$500,2,0))</f>
        <v>0</v>
      </c>
      <c r="C373" s="2">
        <f>CT!C373</f>
        <v>0</v>
      </c>
      <c r="D373" s="2">
        <f>IF(C373=0,0,VLOOKUP(C373,DM!$C$5:$G$500,2,0))</f>
        <v>0</v>
      </c>
      <c r="E373" s="2">
        <f>IF(C373=0,0,VLOOKUP(C373,DM!$C$5:$G$500,3,0))</f>
        <v>0</v>
      </c>
      <c r="F373" s="3">
        <f>CT!F373</f>
        <v>0</v>
      </c>
      <c r="G373" s="3">
        <f>IF(C373=0,0,VLOOKUP(HS!C373,Xuat!$D$5:$K$1000,8,0))</f>
        <v>0</v>
      </c>
      <c r="H373" s="3">
        <f t="shared" si="45"/>
        <v>0</v>
      </c>
      <c r="I373" s="2">
        <f>IF(DM!B373=0,0,IF(DM!B373=1521,0,IF(DM!B373=1522,0,DM!C373)))</f>
        <v>0</v>
      </c>
      <c r="J373" s="3">
        <f t="shared" si="46"/>
        <v>0</v>
      </c>
      <c r="K373" s="3">
        <f t="shared" si="47"/>
        <v>0</v>
      </c>
      <c r="L373" s="3">
        <f>K373*Xuat!$M$3</f>
        <v>0</v>
      </c>
      <c r="M373" s="3">
        <f>IF(I373=0,0,SUMIF(Nhap!$F$5:$F$1000,HS!I373,Nhap!$I$5:$I$1000))</f>
        <v>0</v>
      </c>
      <c r="N373" s="3">
        <f t="shared" si="48"/>
        <v>0</v>
      </c>
      <c r="O373" s="3">
        <f t="shared" si="49"/>
        <v>0</v>
      </c>
      <c r="P373" s="3">
        <f t="shared" si="50"/>
        <v>0</v>
      </c>
      <c r="Q373" s="3">
        <f t="shared" si="51"/>
        <v>0</v>
      </c>
      <c r="R373" s="3">
        <f t="shared" si="52"/>
        <v>0</v>
      </c>
      <c r="S373" s="3">
        <f t="shared" si="53"/>
        <v>0</v>
      </c>
    </row>
    <row r="374" spans="1:19" x14ac:dyDescent="0.2">
      <c r="A374" s="2">
        <f>CT!A374</f>
        <v>0</v>
      </c>
      <c r="B374" s="2">
        <f>IF(A374=0,0,VLOOKUP(A374,DM!$C$5:$G$500,2,0))</f>
        <v>0</v>
      </c>
      <c r="C374" s="2">
        <f>CT!C374</f>
        <v>0</v>
      </c>
      <c r="D374" s="2">
        <f>IF(C374=0,0,VLOOKUP(C374,DM!$C$5:$G$500,2,0))</f>
        <v>0</v>
      </c>
      <c r="E374" s="2">
        <f>IF(C374=0,0,VLOOKUP(C374,DM!$C$5:$G$500,3,0))</f>
        <v>0</v>
      </c>
      <c r="F374" s="3">
        <f>CT!F374</f>
        <v>0</v>
      </c>
      <c r="G374" s="3">
        <f>IF(C374=0,0,VLOOKUP(HS!C374,Xuat!$D$5:$K$1000,8,0))</f>
        <v>0</v>
      </c>
      <c r="H374" s="3">
        <f t="shared" si="45"/>
        <v>0</v>
      </c>
      <c r="I374" s="2">
        <f>IF(DM!B374=0,0,IF(DM!B374=1521,0,IF(DM!B374=1522,0,DM!C374)))</f>
        <v>0</v>
      </c>
      <c r="J374" s="3">
        <f t="shared" si="46"/>
        <v>0</v>
      </c>
      <c r="K374" s="3">
        <f t="shared" si="47"/>
        <v>0</v>
      </c>
      <c r="L374" s="3">
        <f>K374*Xuat!$M$3</f>
        <v>0</v>
      </c>
      <c r="M374" s="3">
        <f>IF(I374=0,0,SUMIF(Nhap!$F$5:$F$1000,HS!I374,Nhap!$I$5:$I$1000))</f>
        <v>0</v>
      </c>
      <c r="N374" s="3">
        <f t="shared" si="48"/>
        <v>0</v>
      </c>
      <c r="O374" s="3">
        <f t="shared" si="49"/>
        <v>0</v>
      </c>
      <c r="P374" s="3">
        <f t="shared" si="50"/>
        <v>0</v>
      </c>
      <c r="Q374" s="3">
        <f t="shared" si="51"/>
        <v>0</v>
      </c>
      <c r="R374" s="3">
        <f t="shared" si="52"/>
        <v>0</v>
      </c>
      <c r="S374" s="3">
        <f t="shared" si="53"/>
        <v>0</v>
      </c>
    </row>
    <row r="375" spans="1:19" x14ac:dyDescent="0.2">
      <c r="A375" s="2">
        <f>CT!A375</f>
        <v>0</v>
      </c>
      <c r="B375" s="2">
        <f>IF(A375=0,0,VLOOKUP(A375,DM!$C$5:$G$500,2,0))</f>
        <v>0</v>
      </c>
      <c r="C375" s="2">
        <f>CT!C375</f>
        <v>0</v>
      </c>
      <c r="D375" s="2">
        <f>IF(C375=0,0,VLOOKUP(C375,DM!$C$5:$G$500,2,0))</f>
        <v>0</v>
      </c>
      <c r="E375" s="2">
        <f>IF(C375=0,0,VLOOKUP(C375,DM!$C$5:$G$500,3,0))</f>
        <v>0</v>
      </c>
      <c r="F375" s="3">
        <f>CT!F375</f>
        <v>0</v>
      </c>
      <c r="G375" s="3">
        <f>IF(C375=0,0,VLOOKUP(HS!C375,Xuat!$D$5:$K$1000,8,0))</f>
        <v>0</v>
      </c>
      <c r="H375" s="3">
        <f t="shared" si="45"/>
        <v>0</v>
      </c>
      <c r="I375" s="2">
        <f>IF(DM!B375=0,0,IF(DM!B375=1521,0,IF(DM!B375=1522,0,DM!C375)))</f>
        <v>0</v>
      </c>
      <c r="J375" s="3">
        <f t="shared" si="46"/>
        <v>0</v>
      </c>
      <c r="K375" s="3">
        <f t="shared" si="47"/>
        <v>0</v>
      </c>
      <c r="L375" s="3">
        <f>K375*Xuat!$M$3</f>
        <v>0</v>
      </c>
      <c r="M375" s="3">
        <f>IF(I375=0,0,SUMIF(Nhap!$F$5:$F$1000,HS!I375,Nhap!$I$5:$I$1000))</f>
        <v>0</v>
      </c>
      <c r="N375" s="3">
        <f t="shared" si="48"/>
        <v>0</v>
      </c>
      <c r="O375" s="3">
        <f t="shared" si="49"/>
        <v>0</v>
      </c>
      <c r="P375" s="3">
        <f t="shared" si="50"/>
        <v>0</v>
      </c>
      <c r="Q375" s="3">
        <f t="shared" si="51"/>
        <v>0</v>
      </c>
      <c r="R375" s="3">
        <f t="shared" si="52"/>
        <v>0</v>
      </c>
      <c r="S375" s="3">
        <f t="shared" si="53"/>
        <v>0</v>
      </c>
    </row>
    <row r="376" spans="1:19" x14ac:dyDescent="0.2">
      <c r="A376" s="2">
        <f>CT!A376</f>
        <v>0</v>
      </c>
      <c r="B376" s="2">
        <f>IF(A376=0,0,VLOOKUP(A376,DM!$C$5:$G$500,2,0))</f>
        <v>0</v>
      </c>
      <c r="C376" s="2">
        <f>CT!C376</f>
        <v>0</v>
      </c>
      <c r="D376" s="2">
        <f>IF(C376=0,0,VLOOKUP(C376,DM!$C$5:$G$500,2,0))</f>
        <v>0</v>
      </c>
      <c r="E376" s="2">
        <f>IF(C376=0,0,VLOOKUP(C376,DM!$C$5:$G$500,3,0))</f>
        <v>0</v>
      </c>
      <c r="F376" s="3">
        <f>CT!F376</f>
        <v>0</v>
      </c>
      <c r="G376" s="3">
        <f>IF(C376=0,0,VLOOKUP(HS!C376,Xuat!$D$5:$K$1000,8,0))</f>
        <v>0</v>
      </c>
      <c r="H376" s="3">
        <f t="shared" si="45"/>
        <v>0</v>
      </c>
      <c r="I376" s="2">
        <f>IF(DM!B376=0,0,IF(DM!B376=1521,0,IF(DM!B376=1522,0,DM!C376)))</f>
        <v>0</v>
      </c>
      <c r="J376" s="3">
        <f t="shared" si="46"/>
        <v>0</v>
      </c>
      <c r="K376" s="3">
        <f t="shared" si="47"/>
        <v>0</v>
      </c>
      <c r="L376" s="3">
        <f>K376*Xuat!$M$3</f>
        <v>0</v>
      </c>
      <c r="M376" s="3">
        <f>IF(I376=0,0,SUMIF(Nhap!$F$5:$F$1000,HS!I376,Nhap!$I$5:$I$1000))</f>
        <v>0</v>
      </c>
      <c r="N376" s="3">
        <f t="shared" si="48"/>
        <v>0</v>
      </c>
      <c r="O376" s="3">
        <f t="shared" si="49"/>
        <v>0</v>
      </c>
      <c r="P376" s="3">
        <f t="shared" si="50"/>
        <v>0</v>
      </c>
      <c r="Q376" s="3">
        <f t="shared" si="51"/>
        <v>0</v>
      </c>
      <c r="R376" s="3">
        <f t="shared" si="52"/>
        <v>0</v>
      </c>
      <c r="S376" s="3">
        <f t="shared" si="53"/>
        <v>0</v>
      </c>
    </row>
    <row r="377" spans="1:19" x14ac:dyDescent="0.2">
      <c r="A377" s="2">
        <f>CT!A377</f>
        <v>0</v>
      </c>
      <c r="B377" s="2">
        <f>IF(A377=0,0,VLOOKUP(A377,DM!$C$5:$G$500,2,0))</f>
        <v>0</v>
      </c>
      <c r="C377" s="2">
        <f>CT!C377</f>
        <v>0</v>
      </c>
      <c r="D377" s="2">
        <f>IF(C377=0,0,VLOOKUP(C377,DM!$C$5:$G$500,2,0))</f>
        <v>0</v>
      </c>
      <c r="E377" s="2">
        <f>IF(C377=0,0,VLOOKUP(C377,DM!$C$5:$G$500,3,0))</f>
        <v>0</v>
      </c>
      <c r="F377" s="3">
        <f>CT!F377</f>
        <v>0</v>
      </c>
      <c r="G377" s="3">
        <f>IF(C377=0,0,VLOOKUP(HS!C377,Xuat!$D$5:$K$1000,8,0))</f>
        <v>0</v>
      </c>
      <c r="H377" s="3">
        <f t="shared" si="45"/>
        <v>0</v>
      </c>
      <c r="I377" s="2">
        <f>IF(DM!B377=0,0,IF(DM!B377=1521,0,IF(DM!B377=1522,0,DM!C377)))</f>
        <v>0</v>
      </c>
      <c r="J377" s="3">
        <f t="shared" si="46"/>
        <v>0</v>
      </c>
      <c r="K377" s="3">
        <f t="shared" si="47"/>
        <v>0</v>
      </c>
      <c r="L377" s="3">
        <f>K377*Xuat!$M$3</f>
        <v>0</v>
      </c>
      <c r="M377" s="3">
        <f>IF(I377=0,0,SUMIF(Nhap!$F$5:$F$1000,HS!I377,Nhap!$I$5:$I$1000))</f>
        <v>0</v>
      </c>
      <c r="N377" s="3">
        <f t="shared" si="48"/>
        <v>0</v>
      </c>
      <c r="O377" s="3">
        <f t="shared" si="49"/>
        <v>0</v>
      </c>
      <c r="P377" s="3">
        <f t="shared" si="50"/>
        <v>0</v>
      </c>
      <c r="Q377" s="3">
        <f t="shared" si="51"/>
        <v>0</v>
      </c>
      <c r="R377" s="3">
        <f t="shared" si="52"/>
        <v>0</v>
      </c>
      <c r="S377" s="3">
        <f t="shared" si="53"/>
        <v>0</v>
      </c>
    </row>
    <row r="378" spans="1:19" x14ac:dyDescent="0.2">
      <c r="A378" s="2">
        <f>CT!A378</f>
        <v>0</v>
      </c>
      <c r="B378" s="2">
        <f>IF(A378=0,0,VLOOKUP(A378,DM!$C$5:$G$500,2,0))</f>
        <v>0</v>
      </c>
      <c r="C378" s="2">
        <f>CT!C378</f>
        <v>0</v>
      </c>
      <c r="D378" s="2">
        <f>IF(C378=0,0,VLOOKUP(C378,DM!$C$5:$G$500,2,0))</f>
        <v>0</v>
      </c>
      <c r="E378" s="2">
        <f>IF(C378=0,0,VLOOKUP(C378,DM!$C$5:$G$500,3,0))</f>
        <v>0</v>
      </c>
      <c r="F378" s="3">
        <f>CT!F378</f>
        <v>0</v>
      </c>
      <c r="G378" s="3">
        <f>IF(C378=0,0,VLOOKUP(HS!C378,Xuat!$D$5:$K$1000,8,0))</f>
        <v>0</v>
      </c>
      <c r="H378" s="3">
        <f t="shared" si="45"/>
        <v>0</v>
      </c>
      <c r="I378" s="2">
        <f>IF(DM!B378=0,0,IF(DM!B378=1521,0,IF(DM!B378=1522,0,DM!C378)))</f>
        <v>0</v>
      </c>
      <c r="J378" s="3">
        <f t="shared" si="46"/>
        <v>0</v>
      </c>
      <c r="K378" s="3">
        <f t="shared" si="47"/>
        <v>0</v>
      </c>
      <c r="L378" s="3">
        <f>K378*Xuat!$M$3</f>
        <v>0</v>
      </c>
      <c r="M378" s="3">
        <f>IF(I378=0,0,SUMIF(Nhap!$F$5:$F$1000,HS!I378,Nhap!$I$5:$I$1000))</f>
        <v>0</v>
      </c>
      <c r="N378" s="3">
        <f t="shared" si="48"/>
        <v>0</v>
      </c>
      <c r="O378" s="3">
        <f t="shared" si="49"/>
        <v>0</v>
      </c>
      <c r="P378" s="3">
        <f t="shared" si="50"/>
        <v>0</v>
      </c>
      <c r="Q378" s="3">
        <f t="shared" si="51"/>
        <v>0</v>
      </c>
      <c r="R378" s="3">
        <f t="shared" si="52"/>
        <v>0</v>
      </c>
      <c r="S378" s="3">
        <f t="shared" si="53"/>
        <v>0</v>
      </c>
    </row>
    <row r="379" spans="1:19" x14ac:dyDescent="0.2">
      <c r="A379" s="2">
        <f>CT!A379</f>
        <v>0</v>
      </c>
      <c r="B379" s="2">
        <f>IF(A379=0,0,VLOOKUP(A379,DM!$C$5:$G$500,2,0))</f>
        <v>0</v>
      </c>
      <c r="C379" s="2">
        <f>CT!C379</f>
        <v>0</v>
      </c>
      <c r="D379" s="2">
        <f>IF(C379=0,0,VLOOKUP(C379,DM!$C$5:$G$500,2,0))</f>
        <v>0</v>
      </c>
      <c r="E379" s="2">
        <f>IF(C379=0,0,VLOOKUP(C379,DM!$C$5:$G$500,3,0))</f>
        <v>0</v>
      </c>
      <c r="F379" s="3">
        <f>CT!F379</f>
        <v>0</v>
      </c>
      <c r="G379" s="3">
        <f>IF(C379=0,0,VLOOKUP(HS!C379,Xuat!$D$5:$K$1000,8,0))</f>
        <v>0</v>
      </c>
      <c r="H379" s="3">
        <f t="shared" si="45"/>
        <v>0</v>
      </c>
      <c r="I379" s="2">
        <f>IF(DM!B379=0,0,IF(DM!B379=1521,0,IF(DM!B379=1522,0,DM!C379)))</f>
        <v>0</v>
      </c>
      <c r="J379" s="3">
        <f t="shared" si="46"/>
        <v>0</v>
      </c>
      <c r="K379" s="3">
        <f t="shared" si="47"/>
        <v>0</v>
      </c>
      <c r="L379" s="3">
        <f>K379*Xuat!$M$3</f>
        <v>0</v>
      </c>
      <c r="M379" s="3">
        <f>IF(I379=0,0,SUMIF(Nhap!$F$5:$F$1000,HS!I379,Nhap!$I$5:$I$1000))</f>
        <v>0</v>
      </c>
      <c r="N379" s="3">
        <f t="shared" si="48"/>
        <v>0</v>
      </c>
      <c r="O379" s="3">
        <f t="shared" si="49"/>
        <v>0</v>
      </c>
      <c r="P379" s="3">
        <f t="shared" si="50"/>
        <v>0</v>
      </c>
      <c r="Q379" s="3">
        <f t="shared" si="51"/>
        <v>0</v>
      </c>
      <c r="R379" s="3">
        <f t="shared" si="52"/>
        <v>0</v>
      </c>
      <c r="S379" s="3">
        <f t="shared" si="53"/>
        <v>0</v>
      </c>
    </row>
    <row r="380" spans="1:19" x14ac:dyDescent="0.2">
      <c r="A380" s="2">
        <f>CT!A380</f>
        <v>0</v>
      </c>
      <c r="B380" s="2">
        <f>IF(A380=0,0,VLOOKUP(A380,DM!$C$5:$G$500,2,0))</f>
        <v>0</v>
      </c>
      <c r="C380" s="2">
        <f>CT!C380</f>
        <v>0</v>
      </c>
      <c r="D380" s="2">
        <f>IF(C380=0,0,VLOOKUP(C380,DM!$C$5:$G$500,2,0))</f>
        <v>0</v>
      </c>
      <c r="E380" s="2">
        <f>IF(C380=0,0,VLOOKUP(C380,DM!$C$5:$G$500,3,0))</f>
        <v>0</v>
      </c>
      <c r="F380" s="3">
        <f>CT!F380</f>
        <v>0</v>
      </c>
      <c r="G380" s="3">
        <f>IF(C380=0,0,VLOOKUP(HS!C380,Xuat!$D$5:$K$1000,8,0))</f>
        <v>0</v>
      </c>
      <c r="H380" s="3">
        <f t="shared" si="45"/>
        <v>0</v>
      </c>
      <c r="I380" s="2">
        <f>IF(DM!B380=0,0,IF(DM!B380=1521,0,IF(DM!B380=1522,0,DM!C380)))</f>
        <v>0</v>
      </c>
      <c r="J380" s="3">
        <f t="shared" si="46"/>
        <v>0</v>
      </c>
      <c r="K380" s="3">
        <f t="shared" si="47"/>
        <v>0</v>
      </c>
      <c r="L380" s="3">
        <f>K380*Xuat!$M$3</f>
        <v>0</v>
      </c>
      <c r="M380" s="3">
        <f>IF(I380=0,0,SUMIF(Nhap!$F$5:$F$1000,HS!I380,Nhap!$I$5:$I$1000))</f>
        <v>0</v>
      </c>
      <c r="N380" s="3">
        <f t="shared" si="48"/>
        <v>0</v>
      </c>
      <c r="O380" s="3">
        <f t="shared" si="49"/>
        <v>0</v>
      </c>
      <c r="P380" s="3">
        <f t="shared" si="50"/>
        <v>0</v>
      </c>
      <c r="Q380" s="3">
        <f t="shared" si="51"/>
        <v>0</v>
      </c>
      <c r="R380" s="3">
        <f t="shared" si="52"/>
        <v>0</v>
      </c>
      <c r="S380" s="3">
        <f t="shared" si="53"/>
        <v>0</v>
      </c>
    </row>
    <row r="381" spans="1:19" x14ac:dyDescent="0.2">
      <c r="A381" s="2">
        <f>CT!A381</f>
        <v>0</v>
      </c>
      <c r="B381" s="2">
        <f>IF(A381=0,0,VLOOKUP(A381,DM!$C$5:$G$500,2,0))</f>
        <v>0</v>
      </c>
      <c r="C381" s="2">
        <f>CT!C381</f>
        <v>0</v>
      </c>
      <c r="D381" s="2">
        <f>IF(C381=0,0,VLOOKUP(C381,DM!$C$5:$G$500,2,0))</f>
        <v>0</v>
      </c>
      <c r="E381" s="2">
        <f>IF(C381=0,0,VLOOKUP(C381,DM!$C$5:$G$500,3,0))</f>
        <v>0</v>
      </c>
      <c r="F381" s="3">
        <f>CT!F381</f>
        <v>0</v>
      </c>
      <c r="G381" s="3">
        <f>IF(C381=0,0,VLOOKUP(HS!C381,Xuat!$D$5:$K$1000,8,0))</f>
        <v>0</v>
      </c>
      <c r="H381" s="3">
        <f t="shared" si="45"/>
        <v>0</v>
      </c>
      <c r="I381" s="2">
        <f>IF(DM!B381=0,0,IF(DM!B381=1521,0,IF(DM!B381=1522,0,DM!C381)))</f>
        <v>0</v>
      </c>
      <c r="J381" s="3">
        <f t="shared" si="46"/>
        <v>0</v>
      </c>
      <c r="K381" s="3">
        <f t="shared" si="47"/>
        <v>0</v>
      </c>
      <c r="L381" s="3">
        <f>K381*Xuat!$M$3</f>
        <v>0</v>
      </c>
      <c r="M381" s="3">
        <f>IF(I381=0,0,SUMIF(Nhap!$F$5:$F$1000,HS!I381,Nhap!$I$5:$I$1000))</f>
        <v>0</v>
      </c>
      <c r="N381" s="3">
        <f t="shared" si="48"/>
        <v>0</v>
      </c>
      <c r="O381" s="3">
        <f t="shared" si="49"/>
        <v>0</v>
      </c>
      <c r="P381" s="3">
        <f t="shared" si="50"/>
        <v>0</v>
      </c>
      <c r="Q381" s="3">
        <f t="shared" si="51"/>
        <v>0</v>
      </c>
      <c r="R381" s="3">
        <f t="shared" si="52"/>
        <v>0</v>
      </c>
      <c r="S381" s="3">
        <f t="shared" si="53"/>
        <v>0</v>
      </c>
    </row>
    <row r="382" spans="1:19" x14ac:dyDescent="0.2">
      <c r="A382" s="2">
        <f>CT!A382</f>
        <v>0</v>
      </c>
      <c r="B382" s="2">
        <f>IF(A382=0,0,VLOOKUP(A382,DM!$C$5:$G$500,2,0))</f>
        <v>0</v>
      </c>
      <c r="C382" s="2">
        <f>CT!C382</f>
        <v>0</v>
      </c>
      <c r="D382" s="2">
        <f>IF(C382=0,0,VLOOKUP(C382,DM!$C$5:$G$500,2,0))</f>
        <v>0</v>
      </c>
      <c r="E382" s="2">
        <f>IF(C382=0,0,VLOOKUP(C382,DM!$C$5:$G$500,3,0))</f>
        <v>0</v>
      </c>
      <c r="F382" s="3">
        <f>CT!F382</f>
        <v>0</v>
      </c>
      <c r="G382" s="3">
        <f>IF(C382=0,0,VLOOKUP(HS!C382,Xuat!$D$5:$K$1000,8,0))</f>
        <v>0</v>
      </c>
      <c r="H382" s="3">
        <f t="shared" si="45"/>
        <v>0</v>
      </c>
      <c r="I382" s="2">
        <f>IF(DM!B382=0,0,IF(DM!B382=1521,0,IF(DM!B382=1522,0,DM!C382)))</f>
        <v>0</v>
      </c>
      <c r="J382" s="3">
        <f t="shared" si="46"/>
        <v>0</v>
      </c>
      <c r="K382" s="3">
        <f t="shared" si="47"/>
        <v>0</v>
      </c>
      <c r="L382" s="3">
        <f>K382*Xuat!$M$3</f>
        <v>0</v>
      </c>
      <c r="M382" s="3">
        <f>IF(I382=0,0,SUMIF(Nhap!$F$5:$F$1000,HS!I382,Nhap!$I$5:$I$1000))</f>
        <v>0</v>
      </c>
      <c r="N382" s="3">
        <f t="shared" si="48"/>
        <v>0</v>
      </c>
      <c r="O382" s="3">
        <f t="shared" si="49"/>
        <v>0</v>
      </c>
      <c r="P382" s="3">
        <f t="shared" si="50"/>
        <v>0</v>
      </c>
      <c r="Q382" s="3">
        <f t="shared" si="51"/>
        <v>0</v>
      </c>
      <c r="R382" s="3">
        <f t="shared" si="52"/>
        <v>0</v>
      </c>
      <c r="S382" s="3">
        <f t="shared" si="53"/>
        <v>0</v>
      </c>
    </row>
    <row r="383" spans="1:19" x14ac:dyDescent="0.2">
      <c r="A383" s="2">
        <f>CT!A383</f>
        <v>0</v>
      </c>
      <c r="B383" s="2">
        <f>IF(A383=0,0,VLOOKUP(A383,DM!$C$5:$G$500,2,0))</f>
        <v>0</v>
      </c>
      <c r="C383" s="2">
        <f>CT!C383</f>
        <v>0</v>
      </c>
      <c r="D383" s="2">
        <f>IF(C383=0,0,VLOOKUP(C383,DM!$C$5:$G$500,2,0))</f>
        <v>0</v>
      </c>
      <c r="E383" s="2">
        <f>IF(C383=0,0,VLOOKUP(C383,DM!$C$5:$G$500,3,0))</f>
        <v>0</v>
      </c>
      <c r="F383" s="3">
        <f>CT!F383</f>
        <v>0</v>
      </c>
      <c r="G383" s="3">
        <f>IF(C383=0,0,VLOOKUP(HS!C383,Xuat!$D$5:$K$1000,8,0))</f>
        <v>0</v>
      </c>
      <c r="H383" s="3">
        <f t="shared" si="45"/>
        <v>0</v>
      </c>
      <c r="I383" s="2">
        <f>IF(DM!B383=0,0,IF(DM!B383=1521,0,IF(DM!B383=1522,0,DM!C383)))</f>
        <v>0</v>
      </c>
      <c r="J383" s="3">
        <f t="shared" si="46"/>
        <v>0</v>
      </c>
      <c r="K383" s="3">
        <f t="shared" si="47"/>
        <v>0</v>
      </c>
      <c r="L383" s="3">
        <f>K383*Xuat!$M$3</f>
        <v>0</v>
      </c>
      <c r="M383" s="3">
        <f>IF(I383=0,0,SUMIF(Nhap!$F$5:$F$1000,HS!I383,Nhap!$I$5:$I$1000))</f>
        <v>0</v>
      </c>
      <c r="N383" s="3">
        <f t="shared" si="48"/>
        <v>0</v>
      </c>
      <c r="O383" s="3">
        <f t="shared" si="49"/>
        <v>0</v>
      </c>
      <c r="P383" s="3">
        <f t="shared" si="50"/>
        <v>0</v>
      </c>
      <c r="Q383" s="3">
        <f t="shared" si="51"/>
        <v>0</v>
      </c>
      <c r="R383" s="3">
        <f t="shared" si="52"/>
        <v>0</v>
      </c>
      <c r="S383" s="3">
        <f t="shared" si="53"/>
        <v>0</v>
      </c>
    </row>
    <row r="384" spans="1:19" x14ac:dyDescent="0.2">
      <c r="A384" s="2">
        <f>CT!A384</f>
        <v>0</v>
      </c>
      <c r="B384" s="2">
        <f>IF(A384=0,0,VLOOKUP(A384,DM!$C$5:$G$500,2,0))</f>
        <v>0</v>
      </c>
      <c r="C384" s="2">
        <f>CT!C384</f>
        <v>0</v>
      </c>
      <c r="D384" s="2">
        <f>IF(C384=0,0,VLOOKUP(C384,DM!$C$5:$G$500,2,0))</f>
        <v>0</v>
      </c>
      <c r="E384" s="2">
        <f>IF(C384=0,0,VLOOKUP(C384,DM!$C$5:$G$500,3,0))</f>
        <v>0</v>
      </c>
      <c r="F384" s="3">
        <f>CT!F384</f>
        <v>0</v>
      </c>
      <c r="G384" s="3">
        <f>IF(C384=0,0,VLOOKUP(HS!C384,Xuat!$D$5:$K$1000,8,0))</f>
        <v>0</v>
      </c>
      <c r="H384" s="3">
        <f t="shared" si="45"/>
        <v>0</v>
      </c>
      <c r="I384" s="2">
        <f>IF(DM!B384=0,0,IF(DM!B384=1521,0,IF(DM!B384=1522,0,DM!C384)))</f>
        <v>0</v>
      </c>
      <c r="J384" s="3">
        <f t="shared" si="46"/>
        <v>0</v>
      </c>
      <c r="K384" s="3">
        <f t="shared" si="47"/>
        <v>0</v>
      </c>
      <c r="L384" s="3">
        <f>K384*Xuat!$M$3</f>
        <v>0</v>
      </c>
      <c r="M384" s="3">
        <f>IF(I384=0,0,SUMIF(Nhap!$F$5:$F$1000,HS!I384,Nhap!$I$5:$I$1000))</f>
        <v>0</v>
      </c>
      <c r="N384" s="3">
        <f t="shared" si="48"/>
        <v>0</v>
      </c>
      <c r="O384" s="3">
        <f t="shared" si="49"/>
        <v>0</v>
      </c>
      <c r="P384" s="3">
        <f t="shared" si="50"/>
        <v>0</v>
      </c>
      <c r="Q384" s="3">
        <f t="shared" si="51"/>
        <v>0</v>
      </c>
      <c r="R384" s="3">
        <f t="shared" si="52"/>
        <v>0</v>
      </c>
      <c r="S384" s="3">
        <f t="shared" si="53"/>
        <v>0</v>
      </c>
    </row>
    <row r="385" spans="1:19" x14ac:dyDescent="0.2">
      <c r="A385" s="2">
        <f>CT!A385</f>
        <v>0</v>
      </c>
      <c r="B385" s="2">
        <f>IF(A385=0,0,VLOOKUP(A385,DM!$C$5:$G$500,2,0))</f>
        <v>0</v>
      </c>
      <c r="C385" s="2">
        <f>CT!C385</f>
        <v>0</v>
      </c>
      <c r="D385" s="2">
        <f>IF(C385=0,0,VLOOKUP(C385,DM!$C$5:$G$500,2,0))</f>
        <v>0</v>
      </c>
      <c r="E385" s="2">
        <f>IF(C385=0,0,VLOOKUP(C385,DM!$C$5:$G$500,3,0))</f>
        <v>0</v>
      </c>
      <c r="F385" s="3">
        <f>CT!F385</f>
        <v>0</v>
      </c>
      <c r="G385" s="3">
        <f>IF(C385=0,0,VLOOKUP(HS!C385,Xuat!$D$5:$K$1000,8,0))</f>
        <v>0</v>
      </c>
      <c r="H385" s="3">
        <f t="shared" si="45"/>
        <v>0</v>
      </c>
      <c r="I385" s="2">
        <f>IF(DM!B385=0,0,IF(DM!B385=1521,0,IF(DM!B385=1522,0,DM!C385)))</f>
        <v>0</v>
      </c>
      <c r="J385" s="3">
        <f t="shared" si="46"/>
        <v>0</v>
      </c>
      <c r="K385" s="3">
        <f t="shared" si="47"/>
        <v>0</v>
      </c>
      <c r="L385" s="3">
        <f>K385*Xuat!$M$3</f>
        <v>0</v>
      </c>
      <c r="M385" s="3">
        <f>IF(I385=0,0,SUMIF(Nhap!$F$5:$F$1000,HS!I385,Nhap!$I$5:$I$1000))</f>
        <v>0</v>
      </c>
      <c r="N385" s="3">
        <f t="shared" si="48"/>
        <v>0</v>
      </c>
      <c r="O385" s="3">
        <f t="shared" si="49"/>
        <v>0</v>
      </c>
      <c r="P385" s="3">
        <f t="shared" si="50"/>
        <v>0</v>
      </c>
      <c r="Q385" s="3">
        <f t="shared" si="51"/>
        <v>0</v>
      </c>
      <c r="R385" s="3">
        <f t="shared" si="52"/>
        <v>0</v>
      </c>
      <c r="S385" s="3">
        <f t="shared" si="53"/>
        <v>0</v>
      </c>
    </row>
    <row r="386" spans="1:19" x14ac:dyDescent="0.2">
      <c r="A386" s="2">
        <f>CT!A386</f>
        <v>0</v>
      </c>
      <c r="B386" s="2">
        <f>IF(A386=0,0,VLOOKUP(A386,DM!$C$5:$G$500,2,0))</f>
        <v>0</v>
      </c>
      <c r="C386" s="2">
        <f>CT!C386</f>
        <v>0</v>
      </c>
      <c r="D386" s="2">
        <f>IF(C386=0,0,VLOOKUP(C386,DM!$C$5:$G$500,2,0))</f>
        <v>0</v>
      </c>
      <c r="E386" s="2">
        <f>IF(C386=0,0,VLOOKUP(C386,DM!$C$5:$G$500,3,0))</f>
        <v>0</v>
      </c>
      <c r="F386" s="3">
        <f>CT!F386</f>
        <v>0</v>
      </c>
      <c r="G386" s="3">
        <f>IF(C386=0,0,VLOOKUP(HS!C386,Xuat!$D$5:$K$1000,8,0))</f>
        <v>0</v>
      </c>
      <c r="H386" s="3">
        <f t="shared" si="45"/>
        <v>0</v>
      </c>
      <c r="I386" s="2">
        <f>IF(DM!B386=0,0,IF(DM!B386=1521,0,IF(DM!B386=1522,0,DM!C386)))</f>
        <v>0</v>
      </c>
      <c r="J386" s="3">
        <f t="shared" si="46"/>
        <v>0</v>
      </c>
      <c r="K386" s="3">
        <f t="shared" si="47"/>
        <v>0</v>
      </c>
      <c r="L386" s="3">
        <f>K386*Xuat!$M$3</f>
        <v>0</v>
      </c>
      <c r="M386" s="3">
        <f>IF(I386=0,0,SUMIF(Nhap!$F$5:$F$1000,HS!I386,Nhap!$I$5:$I$1000))</f>
        <v>0</v>
      </c>
      <c r="N386" s="3">
        <f t="shared" si="48"/>
        <v>0</v>
      </c>
      <c r="O386" s="3">
        <f t="shared" si="49"/>
        <v>0</v>
      </c>
      <c r="P386" s="3">
        <f t="shared" si="50"/>
        <v>0</v>
      </c>
      <c r="Q386" s="3">
        <f t="shared" si="51"/>
        <v>0</v>
      </c>
      <c r="R386" s="3">
        <f t="shared" si="52"/>
        <v>0</v>
      </c>
      <c r="S386" s="3">
        <f t="shared" si="53"/>
        <v>0</v>
      </c>
    </row>
    <row r="387" spans="1:19" x14ac:dyDescent="0.2">
      <c r="A387" s="2">
        <f>CT!A387</f>
        <v>0</v>
      </c>
      <c r="B387" s="2">
        <f>IF(A387=0,0,VLOOKUP(A387,DM!$C$5:$G$500,2,0))</f>
        <v>0</v>
      </c>
      <c r="C387" s="2">
        <f>CT!C387</f>
        <v>0</v>
      </c>
      <c r="D387" s="2">
        <f>IF(C387=0,0,VLOOKUP(C387,DM!$C$5:$G$500,2,0))</f>
        <v>0</v>
      </c>
      <c r="E387" s="2">
        <f>IF(C387=0,0,VLOOKUP(C387,DM!$C$5:$G$500,3,0))</f>
        <v>0</v>
      </c>
      <c r="F387" s="3">
        <f>CT!F387</f>
        <v>0</v>
      </c>
      <c r="G387" s="3">
        <f>IF(C387=0,0,VLOOKUP(HS!C387,Xuat!$D$5:$K$1000,8,0))</f>
        <v>0</v>
      </c>
      <c r="H387" s="3">
        <f t="shared" si="45"/>
        <v>0</v>
      </c>
      <c r="I387" s="2">
        <f>IF(DM!B387=0,0,IF(DM!B387=1521,0,IF(DM!B387=1522,0,DM!C387)))</f>
        <v>0</v>
      </c>
      <c r="J387" s="3">
        <f t="shared" si="46"/>
        <v>0</v>
      </c>
      <c r="K387" s="3">
        <f t="shared" si="47"/>
        <v>0</v>
      </c>
      <c r="L387" s="3">
        <f>K387*Xuat!$M$3</f>
        <v>0</v>
      </c>
      <c r="M387" s="3">
        <f>IF(I387=0,0,SUMIF(Nhap!$F$5:$F$1000,HS!I387,Nhap!$I$5:$I$1000))</f>
        <v>0</v>
      </c>
      <c r="N387" s="3">
        <f t="shared" si="48"/>
        <v>0</v>
      </c>
      <c r="O387" s="3">
        <f t="shared" si="49"/>
        <v>0</v>
      </c>
      <c r="P387" s="3">
        <f t="shared" si="50"/>
        <v>0</v>
      </c>
      <c r="Q387" s="3">
        <f t="shared" si="51"/>
        <v>0</v>
      </c>
      <c r="R387" s="3">
        <f t="shared" si="52"/>
        <v>0</v>
      </c>
      <c r="S387" s="3">
        <f t="shared" si="53"/>
        <v>0</v>
      </c>
    </row>
    <row r="388" spans="1:19" x14ac:dyDescent="0.2">
      <c r="A388" s="2">
        <f>CT!A388</f>
        <v>0</v>
      </c>
      <c r="B388" s="2">
        <f>IF(A388=0,0,VLOOKUP(A388,DM!$C$5:$G$500,2,0))</f>
        <v>0</v>
      </c>
      <c r="C388" s="2">
        <f>CT!C388</f>
        <v>0</v>
      </c>
      <c r="D388" s="2">
        <f>IF(C388=0,0,VLOOKUP(C388,DM!$C$5:$G$500,2,0))</f>
        <v>0</v>
      </c>
      <c r="E388" s="2">
        <f>IF(C388=0,0,VLOOKUP(C388,DM!$C$5:$G$500,3,0))</f>
        <v>0</v>
      </c>
      <c r="F388" s="3">
        <f>CT!F388</f>
        <v>0</v>
      </c>
      <c r="G388" s="3">
        <f>IF(C388=0,0,VLOOKUP(HS!C388,Xuat!$D$5:$K$1000,8,0))</f>
        <v>0</v>
      </c>
      <c r="H388" s="3">
        <f t="shared" si="45"/>
        <v>0</v>
      </c>
      <c r="I388" s="2">
        <f>IF(DM!B388=0,0,IF(DM!B388=1521,0,IF(DM!B388=1522,0,DM!C388)))</f>
        <v>0</v>
      </c>
      <c r="J388" s="3">
        <f t="shared" si="46"/>
        <v>0</v>
      </c>
      <c r="K388" s="3">
        <f t="shared" si="47"/>
        <v>0</v>
      </c>
      <c r="L388" s="3">
        <f>K388*Xuat!$M$3</f>
        <v>0</v>
      </c>
      <c r="M388" s="3">
        <f>IF(I388=0,0,SUMIF(Nhap!$F$5:$F$1000,HS!I388,Nhap!$I$5:$I$1000))</f>
        <v>0</v>
      </c>
      <c r="N388" s="3">
        <f t="shared" si="48"/>
        <v>0</v>
      </c>
      <c r="O388" s="3">
        <f t="shared" si="49"/>
        <v>0</v>
      </c>
      <c r="P388" s="3">
        <f t="shared" si="50"/>
        <v>0</v>
      </c>
      <c r="Q388" s="3">
        <f t="shared" si="51"/>
        <v>0</v>
      </c>
      <c r="R388" s="3">
        <f t="shared" si="52"/>
        <v>0</v>
      </c>
      <c r="S388" s="3">
        <f t="shared" si="53"/>
        <v>0</v>
      </c>
    </row>
    <row r="389" spans="1:19" x14ac:dyDescent="0.2">
      <c r="A389" s="2">
        <f>CT!A389</f>
        <v>0</v>
      </c>
      <c r="B389" s="2">
        <f>IF(A389=0,0,VLOOKUP(A389,DM!$C$5:$G$500,2,0))</f>
        <v>0</v>
      </c>
      <c r="C389" s="2">
        <f>CT!C389</f>
        <v>0</v>
      </c>
      <c r="D389" s="2">
        <f>IF(C389=0,0,VLOOKUP(C389,DM!$C$5:$G$500,2,0))</f>
        <v>0</v>
      </c>
      <c r="E389" s="2">
        <f>IF(C389=0,0,VLOOKUP(C389,DM!$C$5:$G$500,3,0))</f>
        <v>0</v>
      </c>
      <c r="F389" s="3">
        <f>CT!F389</f>
        <v>0</v>
      </c>
      <c r="G389" s="3">
        <f>IF(C389=0,0,VLOOKUP(HS!C389,Xuat!$D$5:$K$1000,8,0))</f>
        <v>0</v>
      </c>
      <c r="H389" s="3">
        <f t="shared" si="45"/>
        <v>0</v>
      </c>
      <c r="I389" s="2">
        <f>IF(DM!B389=0,0,IF(DM!B389=1521,0,IF(DM!B389=1522,0,DM!C389)))</f>
        <v>0</v>
      </c>
      <c r="J389" s="3">
        <f t="shared" si="46"/>
        <v>0</v>
      </c>
      <c r="K389" s="3">
        <f t="shared" si="47"/>
        <v>0</v>
      </c>
      <c r="L389" s="3">
        <f>K389*Xuat!$M$3</f>
        <v>0</v>
      </c>
      <c r="M389" s="3">
        <f>IF(I389=0,0,SUMIF(Nhap!$F$5:$F$1000,HS!I389,Nhap!$I$5:$I$1000))</f>
        <v>0</v>
      </c>
      <c r="N389" s="3">
        <f t="shared" si="48"/>
        <v>0</v>
      </c>
      <c r="O389" s="3">
        <f t="shared" si="49"/>
        <v>0</v>
      </c>
      <c r="P389" s="3">
        <f t="shared" si="50"/>
        <v>0</v>
      </c>
      <c r="Q389" s="3">
        <f t="shared" si="51"/>
        <v>0</v>
      </c>
      <c r="R389" s="3">
        <f t="shared" si="52"/>
        <v>0</v>
      </c>
      <c r="S389" s="3">
        <f t="shared" si="53"/>
        <v>0</v>
      </c>
    </row>
    <row r="390" spans="1:19" x14ac:dyDescent="0.2">
      <c r="A390" s="2">
        <f>CT!A390</f>
        <v>0</v>
      </c>
      <c r="B390" s="2">
        <f>IF(A390=0,0,VLOOKUP(A390,DM!$C$5:$G$500,2,0))</f>
        <v>0</v>
      </c>
      <c r="C390" s="2">
        <f>CT!C390</f>
        <v>0</v>
      </c>
      <c r="D390" s="2">
        <f>IF(C390=0,0,VLOOKUP(C390,DM!$C$5:$G$500,2,0))</f>
        <v>0</v>
      </c>
      <c r="E390" s="2">
        <f>IF(C390=0,0,VLOOKUP(C390,DM!$C$5:$G$500,3,0))</f>
        <v>0</v>
      </c>
      <c r="F390" s="3">
        <f>CT!F390</f>
        <v>0</v>
      </c>
      <c r="G390" s="3">
        <f>IF(C390=0,0,VLOOKUP(HS!C390,Xuat!$D$5:$K$1000,8,0))</f>
        <v>0</v>
      </c>
      <c r="H390" s="3">
        <f t="shared" ref="H390:H453" si="54">F390*G390</f>
        <v>0</v>
      </c>
      <c r="I390" s="2">
        <f>IF(DM!B390=0,0,IF(DM!B390=1521,0,IF(DM!B390=1522,0,DM!C390)))</f>
        <v>0</v>
      </c>
      <c r="J390" s="3">
        <f t="shared" ref="J390:J453" si="55">IF(I390=0,0,SUMIF($A$5:$A$1000,I390,$H$5:$H$1000))</f>
        <v>0</v>
      </c>
      <c r="K390" s="3">
        <f t="shared" ref="K390:K453" si="56">J390/$J$3</f>
        <v>0</v>
      </c>
      <c r="L390" s="3">
        <f>K390*Xuat!$M$3</f>
        <v>0</v>
      </c>
      <c r="M390" s="3">
        <f>IF(I390=0,0,SUMIF(Nhap!$F$5:$F$1000,HS!I390,Nhap!$I$5:$I$1000))</f>
        <v>0</v>
      </c>
      <c r="N390" s="3">
        <f t="shared" ref="N390:N453" si="57">IF(M390=0,0,L390/M390)</f>
        <v>0</v>
      </c>
      <c r="O390" s="3">
        <f t="shared" ref="O390:O453" si="58">N390/SUM($N$5:$N$500)</f>
        <v>0</v>
      </c>
      <c r="P390" s="3">
        <f t="shared" ref="P390:P453" si="59">O390*$P$3</f>
        <v>0</v>
      </c>
      <c r="Q390" s="3">
        <f t="shared" ref="Q390:Q453" si="60">IF(P390=0,0,P390/M390)</f>
        <v>0</v>
      </c>
      <c r="R390" s="3">
        <f t="shared" ref="R390:R453" si="61">O390*$R$3</f>
        <v>0</v>
      </c>
      <c r="S390" s="3">
        <f t="shared" ref="S390:S453" si="62">IF(R390=0,0,R390/M390)</f>
        <v>0</v>
      </c>
    </row>
    <row r="391" spans="1:19" x14ac:dyDescent="0.2">
      <c r="A391" s="2">
        <f>CT!A391</f>
        <v>0</v>
      </c>
      <c r="B391" s="2">
        <f>IF(A391=0,0,VLOOKUP(A391,DM!$C$5:$G$500,2,0))</f>
        <v>0</v>
      </c>
      <c r="C391" s="2">
        <f>CT!C391</f>
        <v>0</v>
      </c>
      <c r="D391" s="2">
        <f>IF(C391=0,0,VLOOKUP(C391,DM!$C$5:$G$500,2,0))</f>
        <v>0</v>
      </c>
      <c r="E391" s="2">
        <f>IF(C391=0,0,VLOOKUP(C391,DM!$C$5:$G$500,3,0))</f>
        <v>0</v>
      </c>
      <c r="F391" s="3">
        <f>CT!F391</f>
        <v>0</v>
      </c>
      <c r="G391" s="3">
        <f>IF(C391=0,0,VLOOKUP(HS!C391,Xuat!$D$5:$K$1000,8,0))</f>
        <v>0</v>
      </c>
      <c r="H391" s="3">
        <f t="shared" si="54"/>
        <v>0</v>
      </c>
      <c r="I391" s="2">
        <f>IF(DM!B391=0,0,IF(DM!B391=1521,0,IF(DM!B391=1522,0,DM!C391)))</f>
        <v>0</v>
      </c>
      <c r="J391" s="3">
        <f t="shared" si="55"/>
        <v>0</v>
      </c>
      <c r="K391" s="3">
        <f t="shared" si="56"/>
        <v>0</v>
      </c>
      <c r="L391" s="3">
        <f>K391*Xuat!$M$3</f>
        <v>0</v>
      </c>
      <c r="M391" s="3">
        <f>IF(I391=0,0,SUMIF(Nhap!$F$5:$F$1000,HS!I391,Nhap!$I$5:$I$1000))</f>
        <v>0</v>
      </c>
      <c r="N391" s="3">
        <f t="shared" si="57"/>
        <v>0</v>
      </c>
      <c r="O391" s="3">
        <f t="shared" si="58"/>
        <v>0</v>
      </c>
      <c r="P391" s="3">
        <f t="shared" si="59"/>
        <v>0</v>
      </c>
      <c r="Q391" s="3">
        <f t="shared" si="60"/>
        <v>0</v>
      </c>
      <c r="R391" s="3">
        <f t="shared" si="61"/>
        <v>0</v>
      </c>
      <c r="S391" s="3">
        <f t="shared" si="62"/>
        <v>0</v>
      </c>
    </row>
    <row r="392" spans="1:19" x14ac:dyDescent="0.2">
      <c r="A392" s="2">
        <f>CT!A392</f>
        <v>0</v>
      </c>
      <c r="B392" s="2">
        <f>IF(A392=0,0,VLOOKUP(A392,DM!$C$5:$G$500,2,0))</f>
        <v>0</v>
      </c>
      <c r="C392" s="2">
        <f>CT!C392</f>
        <v>0</v>
      </c>
      <c r="D392" s="2">
        <f>IF(C392=0,0,VLOOKUP(C392,DM!$C$5:$G$500,2,0))</f>
        <v>0</v>
      </c>
      <c r="E392" s="2">
        <f>IF(C392=0,0,VLOOKUP(C392,DM!$C$5:$G$500,3,0))</f>
        <v>0</v>
      </c>
      <c r="F392" s="3">
        <f>CT!F392</f>
        <v>0</v>
      </c>
      <c r="G392" s="3">
        <f>IF(C392=0,0,VLOOKUP(HS!C392,Xuat!$D$5:$K$1000,8,0))</f>
        <v>0</v>
      </c>
      <c r="H392" s="3">
        <f t="shared" si="54"/>
        <v>0</v>
      </c>
      <c r="I392" s="2">
        <f>IF(DM!B392=0,0,IF(DM!B392=1521,0,IF(DM!B392=1522,0,DM!C392)))</f>
        <v>0</v>
      </c>
      <c r="J392" s="3">
        <f t="shared" si="55"/>
        <v>0</v>
      </c>
      <c r="K392" s="3">
        <f t="shared" si="56"/>
        <v>0</v>
      </c>
      <c r="L392" s="3">
        <f>K392*Xuat!$M$3</f>
        <v>0</v>
      </c>
      <c r="M392" s="3">
        <f>IF(I392=0,0,SUMIF(Nhap!$F$5:$F$1000,HS!I392,Nhap!$I$5:$I$1000))</f>
        <v>0</v>
      </c>
      <c r="N392" s="3">
        <f t="shared" si="57"/>
        <v>0</v>
      </c>
      <c r="O392" s="3">
        <f t="shared" si="58"/>
        <v>0</v>
      </c>
      <c r="P392" s="3">
        <f t="shared" si="59"/>
        <v>0</v>
      </c>
      <c r="Q392" s="3">
        <f t="shared" si="60"/>
        <v>0</v>
      </c>
      <c r="R392" s="3">
        <f t="shared" si="61"/>
        <v>0</v>
      </c>
      <c r="S392" s="3">
        <f t="shared" si="62"/>
        <v>0</v>
      </c>
    </row>
    <row r="393" spans="1:19" x14ac:dyDescent="0.2">
      <c r="A393" s="2">
        <f>CT!A393</f>
        <v>0</v>
      </c>
      <c r="B393" s="2">
        <f>IF(A393=0,0,VLOOKUP(A393,DM!$C$5:$G$500,2,0))</f>
        <v>0</v>
      </c>
      <c r="C393" s="2">
        <f>CT!C393</f>
        <v>0</v>
      </c>
      <c r="D393" s="2">
        <f>IF(C393=0,0,VLOOKUP(C393,DM!$C$5:$G$500,2,0))</f>
        <v>0</v>
      </c>
      <c r="E393" s="2">
        <f>IF(C393=0,0,VLOOKUP(C393,DM!$C$5:$G$500,3,0))</f>
        <v>0</v>
      </c>
      <c r="F393" s="3">
        <f>CT!F393</f>
        <v>0</v>
      </c>
      <c r="G393" s="3">
        <f>IF(C393=0,0,VLOOKUP(HS!C393,Xuat!$D$5:$K$1000,8,0))</f>
        <v>0</v>
      </c>
      <c r="H393" s="3">
        <f t="shared" si="54"/>
        <v>0</v>
      </c>
      <c r="I393" s="2">
        <f>IF(DM!B393=0,0,IF(DM!B393=1521,0,IF(DM!B393=1522,0,DM!C393)))</f>
        <v>0</v>
      </c>
      <c r="J393" s="3">
        <f t="shared" si="55"/>
        <v>0</v>
      </c>
      <c r="K393" s="3">
        <f t="shared" si="56"/>
        <v>0</v>
      </c>
      <c r="L393" s="3">
        <f>K393*Xuat!$M$3</f>
        <v>0</v>
      </c>
      <c r="M393" s="3">
        <f>IF(I393=0,0,SUMIF(Nhap!$F$5:$F$1000,HS!I393,Nhap!$I$5:$I$1000))</f>
        <v>0</v>
      </c>
      <c r="N393" s="3">
        <f t="shared" si="57"/>
        <v>0</v>
      </c>
      <c r="O393" s="3">
        <f t="shared" si="58"/>
        <v>0</v>
      </c>
      <c r="P393" s="3">
        <f t="shared" si="59"/>
        <v>0</v>
      </c>
      <c r="Q393" s="3">
        <f t="shared" si="60"/>
        <v>0</v>
      </c>
      <c r="R393" s="3">
        <f t="shared" si="61"/>
        <v>0</v>
      </c>
      <c r="S393" s="3">
        <f t="shared" si="62"/>
        <v>0</v>
      </c>
    </row>
    <row r="394" spans="1:19" x14ac:dyDescent="0.2">
      <c r="A394" s="2">
        <f>CT!A394</f>
        <v>0</v>
      </c>
      <c r="B394" s="2">
        <f>IF(A394=0,0,VLOOKUP(A394,DM!$C$5:$G$500,2,0))</f>
        <v>0</v>
      </c>
      <c r="C394" s="2">
        <f>CT!C394</f>
        <v>0</v>
      </c>
      <c r="D394" s="2">
        <f>IF(C394=0,0,VLOOKUP(C394,DM!$C$5:$G$500,2,0))</f>
        <v>0</v>
      </c>
      <c r="E394" s="2">
        <f>IF(C394=0,0,VLOOKUP(C394,DM!$C$5:$G$500,3,0))</f>
        <v>0</v>
      </c>
      <c r="F394" s="3">
        <f>CT!F394</f>
        <v>0</v>
      </c>
      <c r="G394" s="3">
        <f>IF(C394=0,0,VLOOKUP(HS!C394,Xuat!$D$5:$K$1000,8,0))</f>
        <v>0</v>
      </c>
      <c r="H394" s="3">
        <f t="shared" si="54"/>
        <v>0</v>
      </c>
      <c r="I394" s="2">
        <f>IF(DM!B394=0,0,IF(DM!B394=1521,0,IF(DM!B394=1522,0,DM!C394)))</f>
        <v>0</v>
      </c>
      <c r="J394" s="3">
        <f t="shared" si="55"/>
        <v>0</v>
      </c>
      <c r="K394" s="3">
        <f t="shared" si="56"/>
        <v>0</v>
      </c>
      <c r="L394" s="3">
        <f>K394*Xuat!$M$3</f>
        <v>0</v>
      </c>
      <c r="M394" s="3">
        <f>IF(I394=0,0,SUMIF(Nhap!$F$5:$F$1000,HS!I394,Nhap!$I$5:$I$1000))</f>
        <v>0</v>
      </c>
      <c r="N394" s="3">
        <f t="shared" si="57"/>
        <v>0</v>
      </c>
      <c r="O394" s="3">
        <f t="shared" si="58"/>
        <v>0</v>
      </c>
      <c r="P394" s="3">
        <f t="shared" si="59"/>
        <v>0</v>
      </c>
      <c r="Q394" s="3">
        <f t="shared" si="60"/>
        <v>0</v>
      </c>
      <c r="R394" s="3">
        <f t="shared" si="61"/>
        <v>0</v>
      </c>
      <c r="S394" s="3">
        <f t="shared" si="62"/>
        <v>0</v>
      </c>
    </row>
    <row r="395" spans="1:19" x14ac:dyDescent="0.2">
      <c r="A395" s="2">
        <f>CT!A395</f>
        <v>0</v>
      </c>
      <c r="B395" s="2">
        <f>IF(A395=0,0,VLOOKUP(A395,DM!$C$5:$G$500,2,0))</f>
        <v>0</v>
      </c>
      <c r="C395" s="2">
        <f>CT!C395</f>
        <v>0</v>
      </c>
      <c r="D395" s="2">
        <f>IF(C395=0,0,VLOOKUP(C395,DM!$C$5:$G$500,2,0))</f>
        <v>0</v>
      </c>
      <c r="E395" s="2">
        <f>IF(C395=0,0,VLOOKUP(C395,DM!$C$5:$G$500,3,0))</f>
        <v>0</v>
      </c>
      <c r="F395" s="3">
        <f>CT!F395</f>
        <v>0</v>
      </c>
      <c r="G395" s="3">
        <f>IF(C395=0,0,VLOOKUP(HS!C395,Xuat!$D$5:$K$1000,8,0))</f>
        <v>0</v>
      </c>
      <c r="H395" s="3">
        <f t="shared" si="54"/>
        <v>0</v>
      </c>
      <c r="I395" s="2">
        <f>IF(DM!B395=0,0,IF(DM!B395=1521,0,IF(DM!B395=1522,0,DM!C395)))</f>
        <v>0</v>
      </c>
      <c r="J395" s="3">
        <f t="shared" si="55"/>
        <v>0</v>
      </c>
      <c r="K395" s="3">
        <f t="shared" si="56"/>
        <v>0</v>
      </c>
      <c r="L395" s="3">
        <f>K395*Xuat!$M$3</f>
        <v>0</v>
      </c>
      <c r="M395" s="3">
        <f>IF(I395=0,0,SUMIF(Nhap!$F$5:$F$1000,HS!I395,Nhap!$I$5:$I$1000))</f>
        <v>0</v>
      </c>
      <c r="N395" s="3">
        <f t="shared" si="57"/>
        <v>0</v>
      </c>
      <c r="O395" s="3">
        <f t="shared" si="58"/>
        <v>0</v>
      </c>
      <c r="P395" s="3">
        <f t="shared" si="59"/>
        <v>0</v>
      </c>
      <c r="Q395" s="3">
        <f t="shared" si="60"/>
        <v>0</v>
      </c>
      <c r="R395" s="3">
        <f t="shared" si="61"/>
        <v>0</v>
      </c>
      <c r="S395" s="3">
        <f t="shared" si="62"/>
        <v>0</v>
      </c>
    </row>
    <row r="396" spans="1:19" x14ac:dyDescent="0.2">
      <c r="A396" s="2">
        <f>CT!A396</f>
        <v>0</v>
      </c>
      <c r="B396" s="2">
        <f>IF(A396=0,0,VLOOKUP(A396,DM!$C$5:$G$500,2,0))</f>
        <v>0</v>
      </c>
      <c r="C396" s="2">
        <f>CT!C396</f>
        <v>0</v>
      </c>
      <c r="D396" s="2">
        <f>IF(C396=0,0,VLOOKUP(C396,DM!$C$5:$G$500,2,0))</f>
        <v>0</v>
      </c>
      <c r="E396" s="2">
        <f>IF(C396=0,0,VLOOKUP(C396,DM!$C$5:$G$500,3,0))</f>
        <v>0</v>
      </c>
      <c r="F396" s="3">
        <f>CT!F396</f>
        <v>0</v>
      </c>
      <c r="G396" s="3">
        <f>IF(C396=0,0,VLOOKUP(HS!C396,Xuat!$D$5:$K$1000,8,0))</f>
        <v>0</v>
      </c>
      <c r="H396" s="3">
        <f t="shared" si="54"/>
        <v>0</v>
      </c>
      <c r="I396" s="2">
        <f>IF(DM!B396=0,0,IF(DM!B396=1521,0,IF(DM!B396=1522,0,DM!C396)))</f>
        <v>0</v>
      </c>
      <c r="J396" s="3">
        <f t="shared" si="55"/>
        <v>0</v>
      </c>
      <c r="K396" s="3">
        <f t="shared" si="56"/>
        <v>0</v>
      </c>
      <c r="L396" s="3">
        <f>K396*Xuat!$M$3</f>
        <v>0</v>
      </c>
      <c r="M396" s="3">
        <f>IF(I396=0,0,SUMIF(Nhap!$F$5:$F$1000,HS!I396,Nhap!$I$5:$I$1000))</f>
        <v>0</v>
      </c>
      <c r="N396" s="3">
        <f t="shared" si="57"/>
        <v>0</v>
      </c>
      <c r="O396" s="3">
        <f t="shared" si="58"/>
        <v>0</v>
      </c>
      <c r="P396" s="3">
        <f t="shared" si="59"/>
        <v>0</v>
      </c>
      <c r="Q396" s="3">
        <f t="shared" si="60"/>
        <v>0</v>
      </c>
      <c r="R396" s="3">
        <f t="shared" si="61"/>
        <v>0</v>
      </c>
      <c r="S396" s="3">
        <f t="shared" si="62"/>
        <v>0</v>
      </c>
    </row>
    <row r="397" spans="1:19" x14ac:dyDescent="0.2">
      <c r="A397" s="2">
        <f>CT!A397</f>
        <v>0</v>
      </c>
      <c r="B397" s="2">
        <f>IF(A397=0,0,VLOOKUP(A397,DM!$C$5:$G$500,2,0))</f>
        <v>0</v>
      </c>
      <c r="C397" s="2">
        <f>CT!C397</f>
        <v>0</v>
      </c>
      <c r="D397" s="2">
        <f>IF(C397=0,0,VLOOKUP(C397,DM!$C$5:$G$500,2,0))</f>
        <v>0</v>
      </c>
      <c r="E397" s="2">
        <f>IF(C397=0,0,VLOOKUP(C397,DM!$C$5:$G$500,3,0))</f>
        <v>0</v>
      </c>
      <c r="F397" s="3">
        <f>CT!F397</f>
        <v>0</v>
      </c>
      <c r="G397" s="3">
        <f>IF(C397=0,0,VLOOKUP(HS!C397,Xuat!$D$5:$K$1000,8,0))</f>
        <v>0</v>
      </c>
      <c r="H397" s="3">
        <f t="shared" si="54"/>
        <v>0</v>
      </c>
      <c r="I397" s="2">
        <f>IF(DM!B397=0,0,IF(DM!B397=1521,0,IF(DM!B397=1522,0,DM!C397)))</f>
        <v>0</v>
      </c>
      <c r="J397" s="3">
        <f t="shared" si="55"/>
        <v>0</v>
      </c>
      <c r="K397" s="3">
        <f t="shared" si="56"/>
        <v>0</v>
      </c>
      <c r="L397" s="3">
        <f>K397*Xuat!$M$3</f>
        <v>0</v>
      </c>
      <c r="M397" s="3">
        <f>IF(I397=0,0,SUMIF(Nhap!$F$5:$F$1000,HS!I397,Nhap!$I$5:$I$1000))</f>
        <v>0</v>
      </c>
      <c r="N397" s="3">
        <f t="shared" si="57"/>
        <v>0</v>
      </c>
      <c r="O397" s="3">
        <f t="shared" si="58"/>
        <v>0</v>
      </c>
      <c r="P397" s="3">
        <f t="shared" si="59"/>
        <v>0</v>
      </c>
      <c r="Q397" s="3">
        <f t="shared" si="60"/>
        <v>0</v>
      </c>
      <c r="R397" s="3">
        <f t="shared" si="61"/>
        <v>0</v>
      </c>
      <c r="S397" s="3">
        <f t="shared" si="62"/>
        <v>0</v>
      </c>
    </row>
    <row r="398" spans="1:19" x14ac:dyDescent="0.2">
      <c r="A398" s="2">
        <f>CT!A398</f>
        <v>0</v>
      </c>
      <c r="B398" s="2">
        <f>IF(A398=0,0,VLOOKUP(A398,DM!$C$5:$G$500,2,0))</f>
        <v>0</v>
      </c>
      <c r="C398" s="2">
        <f>CT!C398</f>
        <v>0</v>
      </c>
      <c r="D398" s="2">
        <f>IF(C398=0,0,VLOOKUP(C398,DM!$C$5:$G$500,2,0))</f>
        <v>0</v>
      </c>
      <c r="E398" s="2">
        <f>IF(C398=0,0,VLOOKUP(C398,DM!$C$5:$G$500,3,0))</f>
        <v>0</v>
      </c>
      <c r="F398" s="3">
        <f>CT!F398</f>
        <v>0</v>
      </c>
      <c r="G398" s="3">
        <f>IF(C398=0,0,VLOOKUP(HS!C398,Xuat!$D$5:$K$1000,8,0))</f>
        <v>0</v>
      </c>
      <c r="H398" s="3">
        <f t="shared" si="54"/>
        <v>0</v>
      </c>
      <c r="I398" s="2">
        <f>IF(DM!B398=0,0,IF(DM!B398=1521,0,IF(DM!B398=1522,0,DM!C398)))</f>
        <v>0</v>
      </c>
      <c r="J398" s="3">
        <f t="shared" si="55"/>
        <v>0</v>
      </c>
      <c r="K398" s="3">
        <f t="shared" si="56"/>
        <v>0</v>
      </c>
      <c r="L398" s="3">
        <f>K398*Xuat!$M$3</f>
        <v>0</v>
      </c>
      <c r="M398" s="3">
        <f>IF(I398=0,0,SUMIF(Nhap!$F$5:$F$1000,HS!I398,Nhap!$I$5:$I$1000))</f>
        <v>0</v>
      </c>
      <c r="N398" s="3">
        <f t="shared" si="57"/>
        <v>0</v>
      </c>
      <c r="O398" s="3">
        <f t="shared" si="58"/>
        <v>0</v>
      </c>
      <c r="P398" s="3">
        <f t="shared" si="59"/>
        <v>0</v>
      </c>
      <c r="Q398" s="3">
        <f t="shared" si="60"/>
        <v>0</v>
      </c>
      <c r="R398" s="3">
        <f t="shared" si="61"/>
        <v>0</v>
      </c>
      <c r="S398" s="3">
        <f t="shared" si="62"/>
        <v>0</v>
      </c>
    </row>
    <row r="399" spans="1:19" x14ac:dyDescent="0.2">
      <c r="A399" s="2">
        <f>CT!A399</f>
        <v>0</v>
      </c>
      <c r="B399" s="2">
        <f>IF(A399=0,0,VLOOKUP(A399,DM!$C$5:$G$500,2,0))</f>
        <v>0</v>
      </c>
      <c r="C399" s="2">
        <f>CT!C399</f>
        <v>0</v>
      </c>
      <c r="D399" s="2">
        <f>IF(C399=0,0,VLOOKUP(C399,DM!$C$5:$G$500,2,0))</f>
        <v>0</v>
      </c>
      <c r="E399" s="2">
        <f>IF(C399=0,0,VLOOKUP(C399,DM!$C$5:$G$500,3,0))</f>
        <v>0</v>
      </c>
      <c r="F399" s="3">
        <f>CT!F399</f>
        <v>0</v>
      </c>
      <c r="G399" s="3">
        <f>IF(C399=0,0,VLOOKUP(HS!C399,Xuat!$D$5:$K$1000,8,0))</f>
        <v>0</v>
      </c>
      <c r="H399" s="3">
        <f t="shared" si="54"/>
        <v>0</v>
      </c>
      <c r="I399" s="2">
        <f>IF(DM!B399=0,0,IF(DM!B399=1521,0,IF(DM!B399=1522,0,DM!C399)))</f>
        <v>0</v>
      </c>
      <c r="J399" s="3">
        <f t="shared" si="55"/>
        <v>0</v>
      </c>
      <c r="K399" s="3">
        <f t="shared" si="56"/>
        <v>0</v>
      </c>
      <c r="L399" s="3">
        <f>K399*Xuat!$M$3</f>
        <v>0</v>
      </c>
      <c r="M399" s="3">
        <f>IF(I399=0,0,SUMIF(Nhap!$F$5:$F$1000,HS!I399,Nhap!$I$5:$I$1000))</f>
        <v>0</v>
      </c>
      <c r="N399" s="3">
        <f t="shared" si="57"/>
        <v>0</v>
      </c>
      <c r="O399" s="3">
        <f t="shared" si="58"/>
        <v>0</v>
      </c>
      <c r="P399" s="3">
        <f t="shared" si="59"/>
        <v>0</v>
      </c>
      <c r="Q399" s="3">
        <f t="shared" si="60"/>
        <v>0</v>
      </c>
      <c r="R399" s="3">
        <f t="shared" si="61"/>
        <v>0</v>
      </c>
      <c r="S399" s="3">
        <f t="shared" si="62"/>
        <v>0</v>
      </c>
    </row>
    <row r="400" spans="1:19" x14ac:dyDescent="0.2">
      <c r="A400" s="2">
        <f>CT!A400</f>
        <v>0</v>
      </c>
      <c r="B400" s="2">
        <f>IF(A400=0,0,VLOOKUP(A400,DM!$C$5:$G$500,2,0))</f>
        <v>0</v>
      </c>
      <c r="C400" s="2">
        <f>CT!C400</f>
        <v>0</v>
      </c>
      <c r="D400" s="2">
        <f>IF(C400=0,0,VLOOKUP(C400,DM!$C$5:$G$500,2,0))</f>
        <v>0</v>
      </c>
      <c r="E400" s="2">
        <f>IF(C400=0,0,VLOOKUP(C400,DM!$C$5:$G$500,3,0))</f>
        <v>0</v>
      </c>
      <c r="F400" s="3">
        <f>CT!F400</f>
        <v>0</v>
      </c>
      <c r="G400" s="3">
        <f>IF(C400=0,0,VLOOKUP(HS!C400,Xuat!$D$5:$K$1000,8,0))</f>
        <v>0</v>
      </c>
      <c r="H400" s="3">
        <f t="shared" si="54"/>
        <v>0</v>
      </c>
      <c r="I400" s="2">
        <f>IF(DM!B400=0,0,IF(DM!B400=1521,0,IF(DM!B400=1522,0,DM!C400)))</f>
        <v>0</v>
      </c>
      <c r="J400" s="3">
        <f t="shared" si="55"/>
        <v>0</v>
      </c>
      <c r="K400" s="3">
        <f t="shared" si="56"/>
        <v>0</v>
      </c>
      <c r="L400" s="3">
        <f>K400*Xuat!$M$3</f>
        <v>0</v>
      </c>
      <c r="M400" s="3">
        <f>IF(I400=0,0,SUMIF(Nhap!$F$5:$F$1000,HS!I400,Nhap!$I$5:$I$1000))</f>
        <v>0</v>
      </c>
      <c r="N400" s="3">
        <f t="shared" si="57"/>
        <v>0</v>
      </c>
      <c r="O400" s="3">
        <f t="shared" si="58"/>
        <v>0</v>
      </c>
      <c r="P400" s="3">
        <f t="shared" si="59"/>
        <v>0</v>
      </c>
      <c r="Q400" s="3">
        <f t="shared" si="60"/>
        <v>0</v>
      </c>
      <c r="R400" s="3">
        <f t="shared" si="61"/>
        <v>0</v>
      </c>
      <c r="S400" s="3">
        <f t="shared" si="62"/>
        <v>0</v>
      </c>
    </row>
    <row r="401" spans="1:19" x14ac:dyDescent="0.2">
      <c r="A401" s="2">
        <f>CT!A401</f>
        <v>0</v>
      </c>
      <c r="B401" s="2">
        <f>IF(A401=0,0,VLOOKUP(A401,DM!$C$5:$G$500,2,0))</f>
        <v>0</v>
      </c>
      <c r="C401" s="2">
        <f>CT!C401</f>
        <v>0</v>
      </c>
      <c r="D401" s="2">
        <f>IF(C401=0,0,VLOOKUP(C401,DM!$C$5:$G$500,2,0))</f>
        <v>0</v>
      </c>
      <c r="E401" s="2">
        <f>IF(C401=0,0,VLOOKUP(C401,DM!$C$5:$G$500,3,0))</f>
        <v>0</v>
      </c>
      <c r="F401" s="3">
        <f>CT!F401</f>
        <v>0</v>
      </c>
      <c r="G401" s="3">
        <f>IF(C401=0,0,VLOOKUP(HS!C401,Xuat!$D$5:$K$1000,8,0))</f>
        <v>0</v>
      </c>
      <c r="H401" s="3">
        <f t="shared" si="54"/>
        <v>0</v>
      </c>
      <c r="I401" s="2">
        <f>IF(DM!B401=0,0,IF(DM!B401=1521,0,IF(DM!B401=1522,0,DM!C401)))</f>
        <v>0</v>
      </c>
      <c r="J401" s="3">
        <f t="shared" si="55"/>
        <v>0</v>
      </c>
      <c r="K401" s="3">
        <f t="shared" si="56"/>
        <v>0</v>
      </c>
      <c r="L401" s="3">
        <f>K401*Xuat!$M$3</f>
        <v>0</v>
      </c>
      <c r="M401" s="3">
        <f>IF(I401=0,0,SUMIF(Nhap!$F$5:$F$1000,HS!I401,Nhap!$I$5:$I$1000))</f>
        <v>0</v>
      </c>
      <c r="N401" s="3">
        <f t="shared" si="57"/>
        <v>0</v>
      </c>
      <c r="O401" s="3">
        <f t="shared" si="58"/>
        <v>0</v>
      </c>
      <c r="P401" s="3">
        <f t="shared" si="59"/>
        <v>0</v>
      </c>
      <c r="Q401" s="3">
        <f t="shared" si="60"/>
        <v>0</v>
      </c>
      <c r="R401" s="3">
        <f t="shared" si="61"/>
        <v>0</v>
      </c>
      <c r="S401" s="3">
        <f t="shared" si="62"/>
        <v>0</v>
      </c>
    </row>
    <row r="402" spans="1:19" x14ac:dyDescent="0.2">
      <c r="A402" s="2">
        <f>CT!A402</f>
        <v>0</v>
      </c>
      <c r="B402" s="2">
        <f>IF(A402=0,0,VLOOKUP(A402,DM!$C$5:$G$500,2,0))</f>
        <v>0</v>
      </c>
      <c r="C402" s="2">
        <f>CT!C402</f>
        <v>0</v>
      </c>
      <c r="D402" s="2">
        <f>IF(C402=0,0,VLOOKUP(C402,DM!$C$5:$G$500,2,0))</f>
        <v>0</v>
      </c>
      <c r="E402" s="2">
        <f>IF(C402=0,0,VLOOKUP(C402,DM!$C$5:$G$500,3,0))</f>
        <v>0</v>
      </c>
      <c r="F402" s="3">
        <f>CT!F402</f>
        <v>0</v>
      </c>
      <c r="G402" s="3">
        <f>IF(C402=0,0,VLOOKUP(HS!C402,Xuat!$D$5:$K$1000,8,0))</f>
        <v>0</v>
      </c>
      <c r="H402" s="3">
        <f t="shared" si="54"/>
        <v>0</v>
      </c>
      <c r="I402" s="2">
        <f>IF(DM!B402=0,0,IF(DM!B402=1521,0,IF(DM!B402=1522,0,DM!C402)))</f>
        <v>0</v>
      </c>
      <c r="J402" s="3">
        <f t="shared" si="55"/>
        <v>0</v>
      </c>
      <c r="K402" s="3">
        <f t="shared" si="56"/>
        <v>0</v>
      </c>
      <c r="L402" s="3">
        <f>K402*Xuat!$M$3</f>
        <v>0</v>
      </c>
      <c r="M402" s="3">
        <f>IF(I402=0,0,SUMIF(Nhap!$F$5:$F$1000,HS!I402,Nhap!$I$5:$I$1000))</f>
        <v>0</v>
      </c>
      <c r="N402" s="3">
        <f t="shared" si="57"/>
        <v>0</v>
      </c>
      <c r="O402" s="3">
        <f t="shared" si="58"/>
        <v>0</v>
      </c>
      <c r="P402" s="3">
        <f t="shared" si="59"/>
        <v>0</v>
      </c>
      <c r="Q402" s="3">
        <f t="shared" si="60"/>
        <v>0</v>
      </c>
      <c r="R402" s="3">
        <f t="shared" si="61"/>
        <v>0</v>
      </c>
      <c r="S402" s="3">
        <f t="shared" si="62"/>
        <v>0</v>
      </c>
    </row>
    <row r="403" spans="1:19" x14ac:dyDescent="0.2">
      <c r="A403" s="2">
        <f>CT!A403</f>
        <v>0</v>
      </c>
      <c r="B403" s="2">
        <f>IF(A403=0,0,VLOOKUP(A403,DM!$C$5:$G$500,2,0))</f>
        <v>0</v>
      </c>
      <c r="C403" s="2">
        <f>CT!C403</f>
        <v>0</v>
      </c>
      <c r="D403" s="2">
        <f>IF(C403=0,0,VLOOKUP(C403,DM!$C$5:$G$500,2,0))</f>
        <v>0</v>
      </c>
      <c r="E403" s="2">
        <f>IF(C403=0,0,VLOOKUP(C403,DM!$C$5:$G$500,3,0))</f>
        <v>0</v>
      </c>
      <c r="F403" s="3">
        <f>CT!F403</f>
        <v>0</v>
      </c>
      <c r="G403" s="3">
        <f>IF(C403=0,0,VLOOKUP(HS!C403,Xuat!$D$5:$K$1000,8,0))</f>
        <v>0</v>
      </c>
      <c r="H403" s="3">
        <f t="shared" si="54"/>
        <v>0</v>
      </c>
      <c r="I403" s="2">
        <f>IF(DM!B403=0,0,IF(DM!B403=1521,0,IF(DM!B403=1522,0,DM!C403)))</f>
        <v>0</v>
      </c>
      <c r="J403" s="3">
        <f t="shared" si="55"/>
        <v>0</v>
      </c>
      <c r="K403" s="3">
        <f t="shared" si="56"/>
        <v>0</v>
      </c>
      <c r="L403" s="3">
        <f>K403*Xuat!$M$3</f>
        <v>0</v>
      </c>
      <c r="M403" s="3">
        <f>IF(I403=0,0,SUMIF(Nhap!$F$5:$F$1000,HS!I403,Nhap!$I$5:$I$1000))</f>
        <v>0</v>
      </c>
      <c r="N403" s="3">
        <f t="shared" si="57"/>
        <v>0</v>
      </c>
      <c r="O403" s="3">
        <f t="shared" si="58"/>
        <v>0</v>
      </c>
      <c r="P403" s="3">
        <f t="shared" si="59"/>
        <v>0</v>
      </c>
      <c r="Q403" s="3">
        <f t="shared" si="60"/>
        <v>0</v>
      </c>
      <c r="R403" s="3">
        <f t="shared" si="61"/>
        <v>0</v>
      </c>
      <c r="S403" s="3">
        <f t="shared" si="62"/>
        <v>0</v>
      </c>
    </row>
    <row r="404" spans="1:19" x14ac:dyDescent="0.2">
      <c r="A404" s="2">
        <f>CT!A404</f>
        <v>0</v>
      </c>
      <c r="B404" s="2">
        <f>IF(A404=0,0,VLOOKUP(A404,DM!$C$5:$G$500,2,0))</f>
        <v>0</v>
      </c>
      <c r="C404" s="2">
        <f>CT!C404</f>
        <v>0</v>
      </c>
      <c r="D404" s="2">
        <f>IF(C404=0,0,VLOOKUP(C404,DM!$C$5:$G$500,2,0))</f>
        <v>0</v>
      </c>
      <c r="E404" s="2">
        <f>IF(C404=0,0,VLOOKUP(C404,DM!$C$5:$G$500,3,0))</f>
        <v>0</v>
      </c>
      <c r="F404" s="3">
        <f>CT!F404</f>
        <v>0</v>
      </c>
      <c r="G404" s="3">
        <f>IF(C404=0,0,VLOOKUP(HS!C404,Xuat!$D$5:$K$1000,8,0))</f>
        <v>0</v>
      </c>
      <c r="H404" s="3">
        <f t="shared" si="54"/>
        <v>0</v>
      </c>
      <c r="I404" s="2">
        <f>IF(DM!B404=0,0,IF(DM!B404=1521,0,IF(DM!B404=1522,0,DM!C404)))</f>
        <v>0</v>
      </c>
      <c r="J404" s="3">
        <f t="shared" si="55"/>
        <v>0</v>
      </c>
      <c r="K404" s="3">
        <f t="shared" si="56"/>
        <v>0</v>
      </c>
      <c r="L404" s="3">
        <f>K404*Xuat!$M$3</f>
        <v>0</v>
      </c>
      <c r="M404" s="3">
        <f>IF(I404=0,0,SUMIF(Nhap!$F$5:$F$1000,HS!I404,Nhap!$I$5:$I$1000))</f>
        <v>0</v>
      </c>
      <c r="N404" s="3">
        <f t="shared" si="57"/>
        <v>0</v>
      </c>
      <c r="O404" s="3">
        <f t="shared" si="58"/>
        <v>0</v>
      </c>
      <c r="P404" s="3">
        <f t="shared" si="59"/>
        <v>0</v>
      </c>
      <c r="Q404" s="3">
        <f t="shared" si="60"/>
        <v>0</v>
      </c>
      <c r="R404" s="3">
        <f t="shared" si="61"/>
        <v>0</v>
      </c>
      <c r="S404" s="3">
        <f t="shared" si="62"/>
        <v>0</v>
      </c>
    </row>
    <row r="405" spans="1:19" x14ac:dyDescent="0.2">
      <c r="A405" s="2">
        <f>CT!A405</f>
        <v>0</v>
      </c>
      <c r="B405" s="2">
        <f>IF(A405=0,0,VLOOKUP(A405,DM!$C$5:$G$500,2,0))</f>
        <v>0</v>
      </c>
      <c r="C405" s="2">
        <f>CT!C405</f>
        <v>0</v>
      </c>
      <c r="D405" s="2">
        <f>IF(C405=0,0,VLOOKUP(C405,DM!$C$5:$G$500,2,0))</f>
        <v>0</v>
      </c>
      <c r="E405" s="2">
        <f>IF(C405=0,0,VLOOKUP(C405,DM!$C$5:$G$500,3,0))</f>
        <v>0</v>
      </c>
      <c r="F405" s="3">
        <f>CT!F405</f>
        <v>0</v>
      </c>
      <c r="G405" s="3">
        <f>IF(C405=0,0,VLOOKUP(HS!C405,Xuat!$D$5:$K$1000,8,0))</f>
        <v>0</v>
      </c>
      <c r="H405" s="3">
        <f t="shared" si="54"/>
        <v>0</v>
      </c>
      <c r="I405" s="2">
        <f>IF(DM!B405=0,0,IF(DM!B405=1521,0,IF(DM!B405=1522,0,DM!C405)))</f>
        <v>0</v>
      </c>
      <c r="J405" s="3">
        <f t="shared" si="55"/>
        <v>0</v>
      </c>
      <c r="K405" s="3">
        <f t="shared" si="56"/>
        <v>0</v>
      </c>
      <c r="L405" s="3">
        <f>K405*Xuat!$M$3</f>
        <v>0</v>
      </c>
      <c r="M405" s="3">
        <f>IF(I405=0,0,SUMIF(Nhap!$F$5:$F$1000,HS!I405,Nhap!$I$5:$I$1000))</f>
        <v>0</v>
      </c>
      <c r="N405" s="3">
        <f t="shared" si="57"/>
        <v>0</v>
      </c>
      <c r="O405" s="3">
        <f t="shared" si="58"/>
        <v>0</v>
      </c>
      <c r="P405" s="3">
        <f t="shared" si="59"/>
        <v>0</v>
      </c>
      <c r="Q405" s="3">
        <f t="shared" si="60"/>
        <v>0</v>
      </c>
      <c r="R405" s="3">
        <f t="shared" si="61"/>
        <v>0</v>
      </c>
      <c r="S405" s="3">
        <f t="shared" si="62"/>
        <v>0</v>
      </c>
    </row>
    <row r="406" spans="1:19" x14ac:dyDescent="0.2">
      <c r="A406" s="2">
        <f>CT!A406</f>
        <v>0</v>
      </c>
      <c r="B406" s="2">
        <f>IF(A406=0,0,VLOOKUP(A406,DM!$C$5:$G$500,2,0))</f>
        <v>0</v>
      </c>
      <c r="C406" s="2">
        <f>CT!C406</f>
        <v>0</v>
      </c>
      <c r="D406" s="2">
        <f>IF(C406=0,0,VLOOKUP(C406,DM!$C$5:$G$500,2,0))</f>
        <v>0</v>
      </c>
      <c r="E406" s="2">
        <f>IF(C406=0,0,VLOOKUP(C406,DM!$C$5:$G$500,3,0))</f>
        <v>0</v>
      </c>
      <c r="F406" s="3">
        <f>CT!F406</f>
        <v>0</v>
      </c>
      <c r="G406" s="3">
        <f>IF(C406=0,0,VLOOKUP(HS!C406,Xuat!$D$5:$K$1000,8,0))</f>
        <v>0</v>
      </c>
      <c r="H406" s="3">
        <f t="shared" si="54"/>
        <v>0</v>
      </c>
      <c r="I406" s="2">
        <f>IF(DM!B406=0,0,IF(DM!B406=1521,0,IF(DM!B406=1522,0,DM!C406)))</f>
        <v>0</v>
      </c>
      <c r="J406" s="3">
        <f t="shared" si="55"/>
        <v>0</v>
      </c>
      <c r="K406" s="3">
        <f t="shared" si="56"/>
        <v>0</v>
      </c>
      <c r="L406" s="3">
        <f>K406*Xuat!$M$3</f>
        <v>0</v>
      </c>
      <c r="M406" s="3">
        <f>IF(I406=0,0,SUMIF(Nhap!$F$5:$F$1000,HS!I406,Nhap!$I$5:$I$1000))</f>
        <v>0</v>
      </c>
      <c r="N406" s="3">
        <f t="shared" si="57"/>
        <v>0</v>
      </c>
      <c r="O406" s="3">
        <f t="shared" si="58"/>
        <v>0</v>
      </c>
      <c r="P406" s="3">
        <f t="shared" si="59"/>
        <v>0</v>
      </c>
      <c r="Q406" s="3">
        <f t="shared" si="60"/>
        <v>0</v>
      </c>
      <c r="R406" s="3">
        <f t="shared" si="61"/>
        <v>0</v>
      </c>
      <c r="S406" s="3">
        <f t="shared" si="62"/>
        <v>0</v>
      </c>
    </row>
    <row r="407" spans="1:19" x14ac:dyDescent="0.2">
      <c r="A407" s="2">
        <f>CT!A407</f>
        <v>0</v>
      </c>
      <c r="B407" s="2">
        <f>IF(A407=0,0,VLOOKUP(A407,DM!$C$5:$G$500,2,0))</f>
        <v>0</v>
      </c>
      <c r="C407" s="2">
        <f>CT!C407</f>
        <v>0</v>
      </c>
      <c r="D407" s="2">
        <f>IF(C407=0,0,VLOOKUP(C407,DM!$C$5:$G$500,2,0))</f>
        <v>0</v>
      </c>
      <c r="E407" s="2">
        <f>IF(C407=0,0,VLOOKUP(C407,DM!$C$5:$G$500,3,0))</f>
        <v>0</v>
      </c>
      <c r="F407" s="3">
        <f>CT!F407</f>
        <v>0</v>
      </c>
      <c r="G407" s="3">
        <f>IF(C407=0,0,VLOOKUP(HS!C407,Xuat!$D$5:$K$1000,8,0))</f>
        <v>0</v>
      </c>
      <c r="H407" s="3">
        <f t="shared" si="54"/>
        <v>0</v>
      </c>
      <c r="I407" s="2">
        <f>IF(DM!B407=0,0,IF(DM!B407=1521,0,IF(DM!B407=1522,0,DM!C407)))</f>
        <v>0</v>
      </c>
      <c r="J407" s="3">
        <f t="shared" si="55"/>
        <v>0</v>
      </c>
      <c r="K407" s="3">
        <f t="shared" si="56"/>
        <v>0</v>
      </c>
      <c r="L407" s="3">
        <f>K407*Xuat!$M$3</f>
        <v>0</v>
      </c>
      <c r="M407" s="3">
        <f>IF(I407=0,0,SUMIF(Nhap!$F$5:$F$1000,HS!I407,Nhap!$I$5:$I$1000))</f>
        <v>0</v>
      </c>
      <c r="N407" s="3">
        <f t="shared" si="57"/>
        <v>0</v>
      </c>
      <c r="O407" s="3">
        <f t="shared" si="58"/>
        <v>0</v>
      </c>
      <c r="P407" s="3">
        <f t="shared" si="59"/>
        <v>0</v>
      </c>
      <c r="Q407" s="3">
        <f t="shared" si="60"/>
        <v>0</v>
      </c>
      <c r="R407" s="3">
        <f t="shared" si="61"/>
        <v>0</v>
      </c>
      <c r="S407" s="3">
        <f t="shared" si="62"/>
        <v>0</v>
      </c>
    </row>
    <row r="408" spans="1:19" x14ac:dyDescent="0.2">
      <c r="A408" s="2">
        <f>CT!A408</f>
        <v>0</v>
      </c>
      <c r="B408" s="2">
        <f>IF(A408=0,0,VLOOKUP(A408,DM!$C$5:$G$500,2,0))</f>
        <v>0</v>
      </c>
      <c r="C408" s="2">
        <f>CT!C408</f>
        <v>0</v>
      </c>
      <c r="D408" s="2">
        <f>IF(C408=0,0,VLOOKUP(C408,DM!$C$5:$G$500,2,0))</f>
        <v>0</v>
      </c>
      <c r="E408" s="2">
        <f>IF(C408=0,0,VLOOKUP(C408,DM!$C$5:$G$500,3,0))</f>
        <v>0</v>
      </c>
      <c r="F408" s="3">
        <f>CT!F408</f>
        <v>0</v>
      </c>
      <c r="G408" s="3">
        <f>IF(C408=0,0,VLOOKUP(HS!C408,Xuat!$D$5:$K$1000,8,0))</f>
        <v>0</v>
      </c>
      <c r="H408" s="3">
        <f t="shared" si="54"/>
        <v>0</v>
      </c>
      <c r="I408" s="2">
        <f>IF(DM!B408=0,0,IF(DM!B408=1521,0,IF(DM!B408=1522,0,DM!C408)))</f>
        <v>0</v>
      </c>
      <c r="J408" s="3">
        <f t="shared" si="55"/>
        <v>0</v>
      </c>
      <c r="K408" s="3">
        <f t="shared" si="56"/>
        <v>0</v>
      </c>
      <c r="L408" s="3">
        <f>K408*Xuat!$M$3</f>
        <v>0</v>
      </c>
      <c r="M408" s="3">
        <f>IF(I408=0,0,SUMIF(Nhap!$F$5:$F$1000,HS!I408,Nhap!$I$5:$I$1000))</f>
        <v>0</v>
      </c>
      <c r="N408" s="3">
        <f t="shared" si="57"/>
        <v>0</v>
      </c>
      <c r="O408" s="3">
        <f t="shared" si="58"/>
        <v>0</v>
      </c>
      <c r="P408" s="3">
        <f t="shared" si="59"/>
        <v>0</v>
      </c>
      <c r="Q408" s="3">
        <f t="shared" si="60"/>
        <v>0</v>
      </c>
      <c r="R408" s="3">
        <f t="shared" si="61"/>
        <v>0</v>
      </c>
      <c r="S408" s="3">
        <f t="shared" si="62"/>
        <v>0</v>
      </c>
    </row>
    <row r="409" spans="1:19" x14ac:dyDescent="0.2">
      <c r="A409" s="2">
        <f>CT!A409</f>
        <v>0</v>
      </c>
      <c r="B409" s="2">
        <f>IF(A409=0,0,VLOOKUP(A409,DM!$C$5:$G$500,2,0))</f>
        <v>0</v>
      </c>
      <c r="C409" s="2">
        <f>CT!C409</f>
        <v>0</v>
      </c>
      <c r="D409" s="2">
        <f>IF(C409=0,0,VLOOKUP(C409,DM!$C$5:$G$500,2,0))</f>
        <v>0</v>
      </c>
      <c r="E409" s="2">
        <f>IF(C409=0,0,VLOOKUP(C409,DM!$C$5:$G$500,3,0))</f>
        <v>0</v>
      </c>
      <c r="F409" s="3">
        <f>CT!F409</f>
        <v>0</v>
      </c>
      <c r="G409" s="3">
        <f>IF(C409=0,0,VLOOKUP(HS!C409,Xuat!$D$5:$K$1000,8,0))</f>
        <v>0</v>
      </c>
      <c r="H409" s="3">
        <f t="shared" si="54"/>
        <v>0</v>
      </c>
      <c r="I409" s="2">
        <f>IF(DM!B409=0,0,IF(DM!B409=1521,0,IF(DM!B409=1522,0,DM!C409)))</f>
        <v>0</v>
      </c>
      <c r="J409" s="3">
        <f t="shared" si="55"/>
        <v>0</v>
      </c>
      <c r="K409" s="3">
        <f t="shared" si="56"/>
        <v>0</v>
      </c>
      <c r="L409" s="3">
        <f>K409*Xuat!$M$3</f>
        <v>0</v>
      </c>
      <c r="M409" s="3">
        <f>IF(I409=0,0,SUMIF(Nhap!$F$5:$F$1000,HS!I409,Nhap!$I$5:$I$1000))</f>
        <v>0</v>
      </c>
      <c r="N409" s="3">
        <f t="shared" si="57"/>
        <v>0</v>
      </c>
      <c r="O409" s="3">
        <f t="shared" si="58"/>
        <v>0</v>
      </c>
      <c r="P409" s="3">
        <f t="shared" si="59"/>
        <v>0</v>
      </c>
      <c r="Q409" s="3">
        <f t="shared" si="60"/>
        <v>0</v>
      </c>
      <c r="R409" s="3">
        <f t="shared" si="61"/>
        <v>0</v>
      </c>
      <c r="S409" s="3">
        <f t="shared" si="62"/>
        <v>0</v>
      </c>
    </row>
    <row r="410" spans="1:19" x14ac:dyDescent="0.2">
      <c r="A410" s="2">
        <f>CT!A410</f>
        <v>0</v>
      </c>
      <c r="B410" s="2">
        <f>IF(A410=0,0,VLOOKUP(A410,DM!$C$5:$G$500,2,0))</f>
        <v>0</v>
      </c>
      <c r="C410" s="2">
        <f>CT!C410</f>
        <v>0</v>
      </c>
      <c r="D410" s="2">
        <f>IF(C410=0,0,VLOOKUP(C410,DM!$C$5:$G$500,2,0))</f>
        <v>0</v>
      </c>
      <c r="E410" s="2">
        <f>IF(C410=0,0,VLOOKUP(C410,DM!$C$5:$G$500,3,0))</f>
        <v>0</v>
      </c>
      <c r="F410" s="3">
        <f>CT!F410</f>
        <v>0</v>
      </c>
      <c r="G410" s="3">
        <f>IF(C410=0,0,VLOOKUP(HS!C410,Xuat!$D$5:$K$1000,8,0))</f>
        <v>0</v>
      </c>
      <c r="H410" s="3">
        <f t="shared" si="54"/>
        <v>0</v>
      </c>
      <c r="I410" s="2">
        <f>IF(DM!B410=0,0,IF(DM!B410=1521,0,IF(DM!B410=1522,0,DM!C410)))</f>
        <v>0</v>
      </c>
      <c r="J410" s="3">
        <f t="shared" si="55"/>
        <v>0</v>
      </c>
      <c r="K410" s="3">
        <f t="shared" si="56"/>
        <v>0</v>
      </c>
      <c r="L410" s="3">
        <f>K410*Xuat!$M$3</f>
        <v>0</v>
      </c>
      <c r="M410" s="3">
        <f>IF(I410=0,0,SUMIF(Nhap!$F$5:$F$1000,HS!I410,Nhap!$I$5:$I$1000))</f>
        <v>0</v>
      </c>
      <c r="N410" s="3">
        <f t="shared" si="57"/>
        <v>0</v>
      </c>
      <c r="O410" s="3">
        <f t="shared" si="58"/>
        <v>0</v>
      </c>
      <c r="P410" s="3">
        <f t="shared" si="59"/>
        <v>0</v>
      </c>
      <c r="Q410" s="3">
        <f t="shared" si="60"/>
        <v>0</v>
      </c>
      <c r="R410" s="3">
        <f t="shared" si="61"/>
        <v>0</v>
      </c>
      <c r="S410" s="3">
        <f t="shared" si="62"/>
        <v>0</v>
      </c>
    </row>
    <row r="411" spans="1:19" x14ac:dyDescent="0.2">
      <c r="A411" s="2">
        <f>CT!A411</f>
        <v>0</v>
      </c>
      <c r="B411" s="2">
        <f>IF(A411=0,0,VLOOKUP(A411,DM!$C$5:$G$500,2,0))</f>
        <v>0</v>
      </c>
      <c r="C411" s="2">
        <f>CT!C411</f>
        <v>0</v>
      </c>
      <c r="D411" s="2">
        <f>IF(C411=0,0,VLOOKUP(C411,DM!$C$5:$G$500,2,0))</f>
        <v>0</v>
      </c>
      <c r="E411" s="2">
        <f>IF(C411=0,0,VLOOKUP(C411,DM!$C$5:$G$500,3,0))</f>
        <v>0</v>
      </c>
      <c r="F411" s="3">
        <f>CT!F411</f>
        <v>0</v>
      </c>
      <c r="G411" s="3">
        <f>IF(C411=0,0,VLOOKUP(HS!C411,Xuat!$D$5:$K$1000,8,0))</f>
        <v>0</v>
      </c>
      <c r="H411" s="3">
        <f t="shared" si="54"/>
        <v>0</v>
      </c>
      <c r="I411" s="2">
        <f>IF(DM!B411=0,0,IF(DM!B411=1521,0,IF(DM!B411=1522,0,DM!C411)))</f>
        <v>0</v>
      </c>
      <c r="J411" s="3">
        <f t="shared" si="55"/>
        <v>0</v>
      </c>
      <c r="K411" s="3">
        <f t="shared" si="56"/>
        <v>0</v>
      </c>
      <c r="L411" s="3">
        <f>K411*Xuat!$M$3</f>
        <v>0</v>
      </c>
      <c r="M411" s="3">
        <f>IF(I411=0,0,SUMIF(Nhap!$F$5:$F$1000,HS!I411,Nhap!$I$5:$I$1000))</f>
        <v>0</v>
      </c>
      <c r="N411" s="3">
        <f t="shared" si="57"/>
        <v>0</v>
      </c>
      <c r="O411" s="3">
        <f t="shared" si="58"/>
        <v>0</v>
      </c>
      <c r="P411" s="3">
        <f t="shared" si="59"/>
        <v>0</v>
      </c>
      <c r="Q411" s="3">
        <f t="shared" si="60"/>
        <v>0</v>
      </c>
      <c r="R411" s="3">
        <f t="shared" si="61"/>
        <v>0</v>
      </c>
      <c r="S411" s="3">
        <f t="shared" si="62"/>
        <v>0</v>
      </c>
    </row>
    <row r="412" spans="1:19" x14ac:dyDescent="0.2">
      <c r="A412" s="2">
        <f>CT!A412</f>
        <v>0</v>
      </c>
      <c r="B412" s="2">
        <f>IF(A412=0,0,VLOOKUP(A412,DM!$C$5:$G$500,2,0))</f>
        <v>0</v>
      </c>
      <c r="C412" s="2">
        <f>CT!C412</f>
        <v>0</v>
      </c>
      <c r="D412" s="2">
        <f>IF(C412=0,0,VLOOKUP(C412,DM!$C$5:$G$500,2,0))</f>
        <v>0</v>
      </c>
      <c r="E412" s="2">
        <f>IF(C412=0,0,VLOOKUP(C412,DM!$C$5:$G$500,3,0))</f>
        <v>0</v>
      </c>
      <c r="F412" s="3">
        <f>CT!F412</f>
        <v>0</v>
      </c>
      <c r="G412" s="3">
        <f>IF(C412=0,0,VLOOKUP(HS!C412,Xuat!$D$5:$K$1000,8,0))</f>
        <v>0</v>
      </c>
      <c r="H412" s="3">
        <f t="shared" si="54"/>
        <v>0</v>
      </c>
      <c r="I412" s="2">
        <f>IF(DM!B412=0,0,IF(DM!B412=1521,0,IF(DM!B412=1522,0,DM!C412)))</f>
        <v>0</v>
      </c>
      <c r="J412" s="3">
        <f t="shared" si="55"/>
        <v>0</v>
      </c>
      <c r="K412" s="3">
        <f t="shared" si="56"/>
        <v>0</v>
      </c>
      <c r="L412" s="3">
        <f>K412*Xuat!$M$3</f>
        <v>0</v>
      </c>
      <c r="M412" s="3">
        <f>IF(I412=0,0,SUMIF(Nhap!$F$5:$F$1000,HS!I412,Nhap!$I$5:$I$1000))</f>
        <v>0</v>
      </c>
      <c r="N412" s="3">
        <f t="shared" si="57"/>
        <v>0</v>
      </c>
      <c r="O412" s="3">
        <f t="shared" si="58"/>
        <v>0</v>
      </c>
      <c r="P412" s="3">
        <f t="shared" si="59"/>
        <v>0</v>
      </c>
      <c r="Q412" s="3">
        <f t="shared" si="60"/>
        <v>0</v>
      </c>
      <c r="R412" s="3">
        <f t="shared" si="61"/>
        <v>0</v>
      </c>
      <c r="S412" s="3">
        <f t="shared" si="62"/>
        <v>0</v>
      </c>
    </row>
    <row r="413" spans="1:19" x14ac:dyDescent="0.2">
      <c r="A413" s="2">
        <f>CT!A413</f>
        <v>0</v>
      </c>
      <c r="B413" s="2">
        <f>IF(A413=0,0,VLOOKUP(A413,DM!$C$5:$G$500,2,0))</f>
        <v>0</v>
      </c>
      <c r="C413" s="2">
        <f>CT!C413</f>
        <v>0</v>
      </c>
      <c r="D413" s="2">
        <f>IF(C413=0,0,VLOOKUP(C413,DM!$C$5:$G$500,2,0))</f>
        <v>0</v>
      </c>
      <c r="E413" s="2">
        <f>IF(C413=0,0,VLOOKUP(C413,DM!$C$5:$G$500,3,0))</f>
        <v>0</v>
      </c>
      <c r="F413" s="3">
        <f>CT!F413</f>
        <v>0</v>
      </c>
      <c r="G413" s="3">
        <f>IF(C413=0,0,VLOOKUP(HS!C413,Xuat!$D$5:$K$1000,8,0))</f>
        <v>0</v>
      </c>
      <c r="H413" s="3">
        <f t="shared" si="54"/>
        <v>0</v>
      </c>
      <c r="I413" s="2">
        <f>IF(DM!B413=0,0,IF(DM!B413=1521,0,IF(DM!B413=1522,0,DM!C413)))</f>
        <v>0</v>
      </c>
      <c r="J413" s="3">
        <f t="shared" si="55"/>
        <v>0</v>
      </c>
      <c r="K413" s="3">
        <f t="shared" si="56"/>
        <v>0</v>
      </c>
      <c r="L413" s="3">
        <f>K413*Xuat!$M$3</f>
        <v>0</v>
      </c>
      <c r="M413" s="3">
        <f>IF(I413=0,0,SUMIF(Nhap!$F$5:$F$1000,HS!I413,Nhap!$I$5:$I$1000))</f>
        <v>0</v>
      </c>
      <c r="N413" s="3">
        <f t="shared" si="57"/>
        <v>0</v>
      </c>
      <c r="O413" s="3">
        <f t="shared" si="58"/>
        <v>0</v>
      </c>
      <c r="P413" s="3">
        <f t="shared" si="59"/>
        <v>0</v>
      </c>
      <c r="Q413" s="3">
        <f t="shared" si="60"/>
        <v>0</v>
      </c>
      <c r="R413" s="3">
        <f t="shared" si="61"/>
        <v>0</v>
      </c>
      <c r="S413" s="3">
        <f t="shared" si="62"/>
        <v>0</v>
      </c>
    </row>
    <row r="414" spans="1:19" x14ac:dyDescent="0.2">
      <c r="A414" s="2">
        <f>CT!A414</f>
        <v>0</v>
      </c>
      <c r="B414" s="2">
        <f>IF(A414=0,0,VLOOKUP(A414,DM!$C$5:$G$500,2,0))</f>
        <v>0</v>
      </c>
      <c r="C414" s="2">
        <f>CT!C414</f>
        <v>0</v>
      </c>
      <c r="D414" s="2">
        <f>IF(C414=0,0,VLOOKUP(C414,DM!$C$5:$G$500,2,0))</f>
        <v>0</v>
      </c>
      <c r="E414" s="2">
        <f>IF(C414=0,0,VLOOKUP(C414,DM!$C$5:$G$500,3,0))</f>
        <v>0</v>
      </c>
      <c r="F414" s="3">
        <f>CT!F414</f>
        <v>0</v>
      </c>
      <c r="G414" s="3">
        <f>IF(C414=0,0,VLOOKUP(HS!C414,Xuat!$D$5:$K$1000,8,0))</f>
        <v>0</v>
      </c>
      <c r="H414" s="3">
        <f t="shared" si="54"/>
        <v>0</v>
      </c>
      <c r="I414" s="2">
        <f>IF(DM!B414=0,0,IF(DM!B414=1521,0,IF(DM!B414=1522,0,DM!C414)))</f>
        <v>0</v>
      </c>
      <c r="J414" s="3">
        <f t="shared" si="55"/>
        <v>0</v>
      </c>
      <c r="K414" s="3">
        <f t="shared" si="56"/>
        <v>0</v>
      </c>
      <c r="L414" s="3">
        <f>K414*Xuat!$M$3</f>
        <v>0</v>
      </c>
      <c r="M414" s="3">
        <f>IF(I414=0,0,SUMIF(Nhap!$F$5:$F$1000,HS!I414,Nhap!$I$5:$I$1000))</f>
        <v>0</v>
      </c>
      <c r="N414" s="3">
        <f t="shared" si="57"/>
        <v>0</v>
      </c>
      <c r="O414" s="3">
        <f t="shared" si="58"/>
        <v>0</v>
      </c>
      <c r="P414" s="3">
        <f t="shared" si="59"/>
        <v>0</v>
      </c>
      <c r="Q414" s="3">
        <f t="shared" si="60"/>
        <v>0</v>
      </c>
      <c r="R414" s="3">
        <f t="shared" si="61"/>
        <v>0</v>
      </c>
      <c r="S414" s="3">
        <f t="shared" si="62"/>
        <v>0</v>
      </c>
    </row>
    <row r="415" spans="1:19" x14ac:dyDescent="0.2">
      <c r="A415" s="2">
        <f>CT!A415</f>
        <v>0</v>
      </c>
      <c r="B415" s="2">
        <f>IF(A415=0,0,VLOOKUP(A415,DM!$C$5:$G$500,2,0))</f>
        <v>0</v>
      </c>
      <c r="C415" s="2">
        <f>CT!C415</f>
        <v>0</v>
      </c>
      <c r="D415" s="2">
        <f>IF(C415=0,0,VLOOKUP(C415,DM!$C$5:$G$500,2,0))</f>
        <v>0</v>
      </c>
      <c r="E415" s="2">
        <f>IF(C415=0,0,VLOOKUP(C415,DM!$C$5:$G$500,3,0))</f>
        <v>0</v>
      </c>
      <c r="F415" s="3">
        <f>CT!F415</f>
        <v>0</v>
      </c>
      <c r="G415" s="3">
        <f>IF(C415=0,0,VLOOKUP(HS!C415,Xuat!$D$5:$K$1000,8,0))</f>
        <v>0</v>
      </c>
      <c r="H415" s="3">
        <f t="shared" si="54"/>
        <v>0</v>
      </c>
      <c r="I415" s="2">
        <f>IF(DM!B415=0,0,IF(DM!B415=1521,0,IF(DM!B415=1522,0,DM!C415)))</f>
        <v>0</v>
      </c>
      <c r="J415" s="3">
        <f t="shared" si="55"/>
        <v>0</v>
      </c>
      <c r="K415" s="3">
        <f t="shared" si="56"/>
        <v>0</v>
      </c>
      <c r="L415" s="3">
        <f>K415*Xuat!$M$3</f>
        <v>0</v>
      </c>
      <c r="M415" s="3">
        <f>IF(I415=0,0,SUMIF(Nhap!$F$5:$F$1000,HS!I415,Nhap!$I$5:$I$1000))</f>
        <v>0</v>
      </c>
      <c r="N415" s="3">
        <f t="shared" si="57"/>
        <v>0</v>
      </c>
      <c r="O415" s="3">
        <f t="shared" si="58"/>
        <v>0</v>
      </c>
      <c r="P415" s="3">
        <f t="shared" si="59"/>
        <v>0</v>
      </c>
      <c r="Q415" s="3">
        <f t="shared" si="60"/>
        <v>0</v>
      </c>
      <c r="R415" s="3">
        <f t="shared" si="61"/>
        <v>0</v>
      </c>
      <c r="S415" s="3">
        <f t="shared" si="62"/>
        <v>0</v>
      </c>
    </row>
    <row r="416" spans="1:19" x14ac:dyDescent="0.2">
      <c r="A416" s="2">
        <f>CT!A416</f>
        <v>0</v>
      </c>
      <c r="B416" s="2">
        <f>IF(A416=0,0,VLOOKUP(A416,DM!$C$5:$G$500,2,0))</f>
        <v>0</v>
      </c>
      <c r="C416" s="2">
        <f>CT!C416</f>
        <v>0</v>
      </c>
      <c r="D416" s="2">
        <f>IF(C416=0,0,VLOOKUP(C416,DM!$C$5:$G$500,2,0))</f>
        <v>0</v>
      </c>
      <c r="E416" s="2">
        <f>IF(C416=0,0,VLOOKUP(C416,DM!$C$5:$G$500,3,0))</f>
        <v>0</v>
      </c>
      <c r="F416" s="3">
        <f>CT!F416</f>
        <v>0</v>
      </c>
      <c r="G416" s="3">
        <f>IF(C416=0,0,VLOOKUP(HS!C416,Xuat!$D$5:$K$1000,8,0))</f>
        <v>0</v>
      </c>
      <c r="H416" s="3">
        <f t="shared" si="54"/>
        <v>0</v>
      </c>
      <c r="I416" s="2">
        <f>IF(DM!B416=0,0,IF(DM!B416=1521,0,IF(DM!B416=1522,0,DM!C416)))</f>
        <v>0</v>
      </c>
      <c r="J416" s="3">
        <f t="shared" si="55"/>
        <v>0</v>
      </c>
      <c r="K416" s="3">
        <f t="shared" si="56"/>
        <v>0</v>
      </c>
      <c r="L416" s="3">
        <f>K416*Xuat!$M$3</f>
        <v>0</v>
      </c>
      <c r="M416" s="3">
        <f>IF(I416=0,0,SUMIF(Nhap!$F$5:$F$1000,HS!I416,Nhap!$I$5:$I$1000))</f>
        <v>0</v>
      </c>
      <c r="N416" s="3">
        <f t="shared" si="57"/>
        <v>0</v>
      </c>
      <c r="O416" s="3">
        <f t="shared" si="58"/>
        <v>0</v>
      </c>
      <c r="P416" s="3">
        <f t="shared" si="59"/>
        <v>0</v>
      </c>
      <c r="Q416" s="3">
        <f t="shared" si="60"/>
        <v>0</v>
      </c>
      <c r="R416" s="3">
        <f t="shared" si="61"/>
        <v>0</v>
      </c>
      <c r="S416" s="3">
        <f t="shared" si="62"/>
        <v>0</v>
      </c>
    </row>
    <row r="417" spans="1:19" x14ac:dyDescent="0.2">
      <c r="A417" s="2">
        <f>CT!A417</f>
        <v>0</v>
      </c>
      <c r="B417" s="2">
        <f>IF(A417=0,0,VLOOKUP(A417,DM!$C$5:$G$500,2,0))</f>
        <v>0</v>
      </c>
      <c r="C417" s="2">
        <f>CT!C417</f>
        <v>0</v>
      </c>
      <c r="D417" s="2">
        <f>IF(C417=0,0,VLOOKUP(C417,DM!$C$5:$G$500,2,0))</f>
        <v>0</v>
      </c>
      <c r="E417" s="2">
        <f>IF(C417=0,0,VLOOKUP(C417,DM!$C$5:$G$500,3,0))</f>
        <v>0</v>
      </c>
      <c r="F417" s="3">
        <f>CT!F417</f>
        <v>0</v>
      </c>
      <c r="G417" s="3">
        <f>IF(C417=0,0,VLOOKUP(HS!C417,Xuat!$D$5:$K$1000,8,0))</f>
        <v>0</v>
      </c>
      <c r="H417" s="3">
        <f t="shared" si="54"/>
        <v>0</v>
      </c>
      <c r="I417" s="2">
        <f>IF(DM!B417=0,0,IF(DM!B417=1521,0,IF(DM!B417=1522,0,DM!C417)))</f>
        <v>0</v>
      </c>
      <c r="J417" s="3">
        <f t="shared" si="55"/>
        <v>0</v>
      </c>
      <c r="K417" s="3">
        <f t="shared" si="56"/>
        <v>0</v>
      </c>
      <c r="L417" s="3">
        <f>K417*Xuat!$M$3</f>
        <v>0</v>
      </c>
      <c r="M417" s="3">
        <f>IF(I417=0,0,SUMIF(Nhap!$F$5:$F$1000,HS!I417,Nhap!$I$5:$I$1000))</f>
        <v>0</v>
      </c>
      <c r="N417" s="3">
        <f t="shared" si="57"/>
        <v>0</v>
      </c>
      <c r="O417" s="3">
        <f t="shared" si="58"/>
        <v>0</v>
      </c>
      <c r="P417" s="3">
        <f t="shared" si="59"/>
        <v>0</v>
      </c>
      <c r="Q417" s="3">
        <f t="shared" si="60"/>
        <v>0</v>
      </c>
      <c r="R417" s="3">
        <f t="shared" si="61"/>
        <v>0</v>
      </c>
      <c r="S417" s="3">
        <f t="shared" si="62"/>
        <v>0</v>
      </c>
    </row>
    <row r="418" spans="1:19" x14ac:dyDescent="0.2">
      <c r="A418" s="2">
        <f>CT!A418</f>
        <v>0</v>
      </c>
      <c r="B418" s="2">
        <f>IF(A418=0,0,VLOOKUP(A418,DM!$C$5:$G$500,2,0))</f>
        <v>0</v>
      </c>
      <c r="C418" s="2">
        <f>CT!C418</f>
        <v>0</v>
      </c>
      <c r="D418" s="2">
        <f>IF(C418=0,0,VLOOKUP(C418,DM!$C$5:$G$500,2,0))</f>
        <v>0</v>
      </c>
      <c r="E418" s="2">
        <f>IF(C418=0,0,VLOOKUP(C418,DM!$C$5:$G$500,3,0))</f>
        <v>0</v>
      </c>
      <c r="F418" s="3">
        <f>CT!F418</f>
        <v>0</v>
      </c>
      <c r="G418" s="3">
        <f>IF(C418=0,0,VLOOKUP(HS!C418,Xuat!$D$5:$K$1000,8,0))</f>
        <v>0</v>
      </c>
      <c r="H418" s="3">
        <f t="shared" si="54"/>
        <v>0</v>
      </c>
      <c r="I418" s="2">
        <f>IF(DM!B418=0,0,IF(DM!B418=1521,0,IF(DM!B418=1522,0,DM!C418)))</f>
        <v>0</v>
      </c>
      <c r="J418" s="3">
        <f t="shared" si="55"/>
        <v>0</v>
      </c>
      <c r="K418" s="3">
        <f t="shared" si="56"/>
        <v>0</v>
      </c>
      <c r="L418" s="3">
        <f>K418*Xuat!$M$3</f>
        <v>0</v>
      </c>
      <c r="M418" s="3">
        <f>IF(I418=0,0,SUMIF(Nhap!$F$5:$F$1000,HS!I418,Nhap!$I$5:$I$1000))</f>
        <v>0</v>
      </c>
      <c r="N418" s="3">
        <f t="shared" si="57"/>
        <v>0</v>
      </c>
      <c r="O418" s="3">
        <f t="shared" si="58"/>
        <v>0</v>
      </c>
      <c r="P418" s="3">
        <f t="shared" si="59"/>
        <v>0</v>
      </c>
      <c r="Q418" s="3">
        <f t="shared" si="60"/>
        <v>0</v>
      </c>
      <c r="R418" s="3">
        <f t="shared" si="61"/>
        <v>0</v>
      </c>
      <c r="S418" s="3">
        <f t="shared" si="62"/>
        <v>0</v>
      </c>
    </row>
    <row r="419" spans="1:19" x14ac:dyDescent="0.2">
      <c r="A419" s="2">
        <f>CT!A419</f>
        <v>0</v>
      </c>
      <c r="B419" s="2">
        <f>IF(A419=0,0,VLOOKUP(A419,DM!$C$5:$G$500,2,0))</f>
        <v>0</v>
      </c>
      <c r="C419" s="2">
        <f>CT!C419</f>
        <v>0</v>
      </c>
      <c r="D419" s="2">
        <f>IF(C419=0,0,VLOOKUP(C419,DM!$C$5:$G$500,2,0))</f>
        <v>0</v>
      </c>
      <c r="E419" s="2">
        <f>IF(C419=0,0,VLOOKUP(C419,DM!$C$5:$G$500,3,0))</f>
        <v>0</v>
      </c>
      <c r="F419" s="3">
        <f>CT!F419</f>
        <v>0</v>
      </c>
      <c r="G419" s="3">
        <f>IF(C419=0,0,VLOOKUP(HS!C419,Xuat!$D$5:$K$1000,8,0))</f>
        <v>0</v>
      </c>
      <c r="H419" s="3">
        <f t="shared" si="54"/>
        <v>0</v>
      </c>
      <c r="I419" s="2">
        <f>IF(DM!B419=0,0,IF(DM!B419=1521,0,IF(DM!B419=1522,0,DM!C419)))</f>
        <v>0</v>
      </c>
      <c r="J419" s="3">
        <f t="shared" si="55"/>
        <v>0</v>
      </c>
      <c r="K419" s="3">
        <f t="shared" si="56"/>
        <v>0</v>
      </c>
      <c r="L419" s="3">
        <f>K419*Xuat!$M$3</f>
        <v>0</v>
      </c>
      <c r="M419" s="3">
        <f>IF(I419=0,0,SUMIF(Nhap!$F$5:$F$1000,HS!I419,Nhap!$I$5:$I$1000))</f>
        <v>0</v>
      </c>
      <c r="N419" s="3">
        <f t="shared" si="57"/>
        <v>0</v>
      </c>
      <c r="O419" s="3">
        <f t="shared" si="58"/>
        <v>0</v>
      </c>
      <c r="P419" s="3">
        <f t="shared" si="59"/>
        <v>0</v>
      </c>
      <c r="Q419" s="3">
        <f t="shared" si="60"/>
        <v>0</v>
      </c>
      <c r="R419" s="3">
        <f t="shared" si="61"/>
        <v>0</v>
      </c>
      <c r="S419" s="3">
        <f t="shared" si="62"/>
        <v>0</v>
      </c>
    </row>
    <row r="420" spans="1:19" x14ac:dyDescent="0.2">
      <c r="A420" s="2">
        <f>CT!A420</f>
        <v>0</v>
      </c>
      <c r="B420" s="2">
        <f>IF(A420=0,0,VLOOKUP(A420,DM!$C$5:$G$500,2,0))</f>
        <v>0</v>
      </c>
      <c r="C420" s="2">
        <f>CT!C420</f>
        <v>0</v>
      </c>
      <c r="D420" s="2">
        <f>IF(C420=0,0,VLOOKUP(C420,DM!$C$5:$G$500,2,0))</f>
        <v>0</v>
      </c>
      <c r="E420" s="2">
        <f>IF(C420=0,0,VLOOKUP(C420,DM!$C$5:$G$500,3,0))</f>
        <v>0</v>
      </c>
      <c r="F420" s="3">
        <f>CT!F420</f>
        <v>0</v>
      </c>
      <c r="G420" s="3">
        <f>IF(C420=0,0,VLOOKUP(HS!C420,Xuat!$D$5:$K$1000,8,0))</f>
        <v>0</v>
      </c>
      <c r="H420" s="3">
        <f t="shared" si="54"/>
        <v>0</v>
      </c>
      <c r="I420" s="2">
        <f>IF(DM!B420=0,0,IF(DM!B420=1521,0,IF(DM!B420=1522,0,DM!C420)))</f>
        <v>0</v>
      </c>
      <c r="J420" s="3">
        <f t="shared" si="55"/>
        <v>0</v>
      </c>
      <c r="K420" s="3">
        <f t="shared" si="56"/>
        <v>0</v>
      </c>
      <c r="L420" s="3">
        <f>K420*Xuat!$M$3</f>
        <v>0</v>
      </c>
      <c r="M420" s="3">
        <f>IF(I420=0,0,SUMIF(Nhap!$F$5:$F$1000,HS!I420,Nhap!$I$5:$I$1000))</f>
        <v>0</v>
      </c>
      <c r="N420" s="3">
        <f t="shared" si="57"/>
        <v>0</v>
      </c>
      <c r="O420" s="3">
        <f t="shared" si="58"/>
        <v>0</v>
      </c>
      <c r="P420" s="3">
        <f t="shared" si="59"/>
        <v>0</v>
      </c>
      <c r="Q420" s="3">
        <f t="shared" si="60"/>
        <v>0</v>
      </c>
      <c r="R420" s="3">
        <f t="shared" si="61"/>
        <v>0</v>
      </c>
      <c r="S420" s="3">
        <f t="shared" si="62"/>
        <v>0</v>
      </c>
    </row>
    <row r="421" spans="1:19" x14ac:dyDescent="0.2">
      <c r="A421" s="2">
        <f>CT!A421</f>
        <v>0</v>
      </c>
      <c r="B421" s="2">
        <f>IF(A421=0,0,VLOOKUP(A421,DM!$C$5:$G$500,2,0))</f>
        <v>0</v>
      </c>
      <c r="C421" s="2">
        <f>CT!C421</f>
        <v>0</v>
      </c>
      <c r="D421" s="2">
        <f>IF(C421=0,0,VLOOKUP(C421,DM!$C$5:$G$500,2,0))</f>
        <v>0</v>
      </c>
      <c r="E421" s="2">
        <f>IF(C421=0,0,VLOOKUP(C421,DM!$C$5:$G$500,3,0))</f>
        <v>0</v>
      </c>
      <c r="F421" s="3">
        <f>CT!F421</f>
        <v>0</v>
      </c>
      <c r="G421" s="3">
        <f>IF(C421=0,0,VLOOKUP(HS!C421,Xuat!$D$5:$K$1000,8,0))</f>
        <v>0</v>
      </c>
      <c r="H421" s="3">
        <f t="shared" si="54"/>
        <v>0</v>
      </c>
      <c r="I421" s="2">
        <f>IF(DM!B421=0,0,IF(DM!B421=1521,0,IF(DM!B421=1522,0,DM!C421)))</f>
        <v>0</v>
      </c>
      <c r="J421" s="3">
        <f t="shared" si="55"/>
        <v>0</v>
      </c>
      <c r="K421" s="3">
        <f t="shared" si="56"/>
        <v>0</v>
      </c>
      <c r="L421" s="3">
        <f>K421*Xuat!$M$3</f>
        <v>0</v>
      </c>
      <c r="M421" s="3">
        <f>IF(I421=0,0,SUMIF(Nhap!$F$5:$F$1000,HS!I421,Nhap!$I$5:$I$1000))</f>
        <v>0</v>
      </c>
      <c r="N421" s="3">
        <f t="shared" si="57"/>
        <v>0</v>
      </c>
      <c r="O421" s="3">
        <f t="shared" si="58"/>
        <v>0</v>
      </c>
      <c r="P421" s="3">
        <f t="shared" si="59"/>
        <v>0</v>
      </c>
      <c r="Q421" s="3">
        <f t="shared" si="60"/>
        <v>0</v>
      </c>
      <c r="R421" s="3">
        <f t="shared" si="61"/>
        <v>0</v>
      </c>
      <c r="S421" s="3">
        <f t="shared" si="62"/>
        <v>0</v>
      </c>
    </row>
    <row r="422" spans="1:19" x14ac:dyDescent="0.2">
      <c r="A422" s="2">
        <f>CT!A422</f>
        <v>0</v>
      </c>
      <c r="B422" s="2">
        <f>IF(A422=0,0,VLOOKUP(A422,DM!$C$5:$G$500,2,0))</f>
        <v>0</v>
      </c>
      <c r="C422" s="2">
        <f>CT!C422</f>
        <v>0</v>
      </c>
      <c r="D422" s="2">
        <f>IF(C422=0,0,VLOOKUP(C422,DM!$C$5:$G$500,2,0))</f>
        <v>0</v>
      </c>
      <c r="E422" s="2">
        <f>IF(C422=0,0,VLOOKUP(C422,DM!$C$5:$G$500,3,0))</f>
        <v>0</v>
      </c>
      <c r="F422" s="3">
        <f>CT!F422</f>
        <v>0</v>
      </c>
      <c r="G422" s="3">
        <f>IF(C422=0,0,VLOOKUP(HS!C422,Xuat!$D$5:$K$1000,8,0))</f>
        <v>0</v>
      </c>
      <c r="H422" s="3">
        <f t="shared" si="54"/>
        <v>0</v>
      </c>
      <c r="I422" s="2">
        <f>IF(DM!B422=0,0,IF(DM!B422=1521,0,IF(DM!B422=1522,0,DM!C422)))</f>
        <v>0</v>
      </c>
      <c r="J422" s="3">
        <f t="shared" si="55"/>
        <v>0</v>
      </c>
      <c r="K422" s="3">
        <f t="shared" si="56"/>
        <v>0</v>
      </c>
      <c r="L422" s="3">
        <f>K422*Xuat!$M$3</f>
        <v>0</v>
      </c>
      <c r="M422" s="3">
        <f>IF(I422=0,0,SUMIF(Nhap!$F$5:$F$1000,HS!I422,Nhap!$I$5:$I$1000))</f>
        <v>0</v>
      </c>
      <c r="N422" s="3">
        <f t="shared" si="57"/>
        <v>0</v>
      </c>
      <c r="O422" s="3">
        <f t="shared" si="58"/>
        <v>0</v>
      </c>
      <c r="P422" s="3">
        <f t="shared" si="59"/>
        <v>0</v>
      </c>
      <c r="Q422" s="3">
        <f t="shared" si="60"/>
        <v>0</v>
      </c>
      <c r="R422" s="3">
        <f t="shared" si="61"/>
        <v>0</v>
      </c>
      <c r="S422" s="3">
        <f t="shared" si="62"/>
        <v>0</v>
      </c>
    </row>
    <row r="423" spans="1:19" x14ac:dyDescent="0.2">
      <c r="A423" s="2">
        <f>CT!A423</f>
        <v>0</v>
      </c>
      <c r="B423" s="2">
        <f>IF(A423=0,0,VLOOKUP(A423,DM!$C$5:$G$500,2,0))</f>
        <v>0</v>
      </c>
      <c r="C423" s="2">
        <f>CT!C423</f>
        <v>0</v>
      </c>
      <c r="D423" s="2">
        <f>IF(C423=0,0,VLOOKUP(C423,DM!$C$5:$G$500,2,0))</f>
        <v>0</v>
      </c>
      <c r="E423" s="2">
        <f>IF(C423=0,0,VLOOKUP(C423,DM!$C$5:$G$500,3,0))</f>
        <v>0</v>
      </c>
      <c r="F423" s="3">
        <f>CT!F423</f>
        <v>0</v>
      </c>
      <c r="G423" s="3">
        <f>IF(C423=0,0,VLOOKUP(HS!C423,Xuat!$D$5:$K$1000,8,0))</f>
        <v>0</v>
      </c>
      <c r="H423" s="3">
        <f t="shared" si="54"/>
        <v>0</v>
      </c>
      <c r="I423" s="2">
        <f>IF(DM!B423=0,0,IF(DM!B423=1521,0,IF(DM!B423=1522,0,DM!C423)))</f>
        <v>0</v>
      </c>
      <c r="J423" s="3">
        <f t="shared" si="55"/>
        <v>0</v>
      </c>
      <c r="K423" s="3">
        <f t="shared" si="56"/>
        <v>0</v>
      </c>
      <c r="L423" s="3">
        <f>K423*Xuat!$M$3</f>
        <v>0</v>
      </c>
      <c r="M423" s="3">
        <f>IF(I423=0,0,SUMIF(Nhap!$F$5:$F$1000,HS!I423,Nhap!$I$5:$I$1000))</f>
        <v>0</v>
      </c>
      <c r="N423" s="3">
        <f t="shared" si="57"/>
        <v>0</v>
      </c>
      <c r="O423" s="3">
        <f t="shared" si="58"/>
        <v>0</v>
      </c>
      <c r="P423" s="3">
        <f t="shared" si="59"/>
        <v>0</v>
      </c>
      <c r="Q423" s="3">
        <f t="shared" si="60"/>
        <v>0</v>
      </c>
      <c r="R423" s="3">
        <f t="shared" si="61"/>
        <v>0</v>
      </c>
      <c r="S423" s="3">
        <f t="shared" si="62"/>
        <v>0</v>
      </c>
    </row>
    <row r="424" spans="1:19" x14ac:dyDescent="0.2">
      <c r="A424" s="2">
        <f>CT!A424</f>
        <v>0</v>
      </c>
      <c r="B424" s="2">
        <f>IF(A424=0,0,VLOOKUP(A424,DM!$C$5:$G$500,2,0))</f>
        <v>0</v>
      </c>
      <c r="C424" s="2">
        <f>CT!C424</f>
        <v>0</v>
      </c>
      <c r="D424" s="2">
        <f>IF(C424=0,0,VLOOKUP(C424,DM!$C$5:$G$500,2,0))</f>
        <v>0</v>
      </c>
      <c r="E424" s="2">
        <f>IF(C424=0,0,VLOOKUP(C424,DM!$C$5:$G$500,3,0))</f>
        <v>0</v>
      </c>
      <c r="F424" s="3">
        <f>CT!F424</f>
        <v>0</v>
      </c>
      <c r="G424" s="3">
        <f>IF(C424=0,0,VLOOKUP(HS!C424,Xuat!$D$5:$K$1000,8,0))</f>
        <v>0</v>
      </c>
      <c r="H424" s="3">
        <f t="shared" si="54"/>
        <v>0</v>
      </c>
      <c r="I424" s="2">
        <f>IF(DM!B424=0,0,IF(DM!B424=1521,0,IF(DM!B424=1522,0,DM!C424)))</f>
        <v>0</v>
      </c>
      <c r="J424" s="3">
        <f t="shared" si="55"/>
        <v>0</v>
      </c>
      <c r="K424" s="3">
        <f t="shared" si="56"/>
        <v>0</v>
      </c>
      <c r="L424" s="3">
        <f>K424*Xuat!$M$3</f>
        <v>0</v>
      </c>
      <c r="M424" s="3">
        <f>IF(I424=0,0,SUMIF(Nhap!$F$5:$F$1000,HS!I424,Nhap!$I$5:$I$1000))</f>
        <v>0</v>
      </c>
      <c r="N424" s="3">
        <f t="shared" si="57"/>
        <v>0</v>
      </c>
      <c r="O424" s="3">
        <f t="shared" si="58"/>
        <v>0</v>
      </c>
      <c r="P424" s="3">
        <f t="shared" si="59"/>
        <v>0</v>
      </c>
      <c r="Q424" s="3">
        <f t="shared" si="60"/>
        <v>0</v>
      </c>
      <c r="R424" s="3">
        <f t="shared" si="61"/>
        <v>0</v>
      </c>
      <c r="S424" s="3">
        <f t="shared" si="62"/>
        <v>0</v>
      </c>
    </row>
    <row r="425" spans="1:19" x14ac:dyDescent="0.2">
      <c r="A425" s="2">
        <f>CT!A425</f>
        <v>0</v>
      </c>
      <c r="B425" s="2">
        <f>IF(A425=0,0,VLOOKUP(A425,DM!$C$5:$G$500,2,0))</f>
        <v>0</v>
      </c>
      <c r="C425" s="2">
        <f>CT!C425</f>
        <v>0</v>
      </c>
      <c r="D425" s="2">
        <f>IF(C425=0,0,VLOOKUP(C425,DM!$C$5:$G$500,2,0))</f>
        <v>0</v>
      </c>
      <c r="E425" s="2">
        <f>IF(C425=0,0,VLOOKUP(C425,DM!$C$5:$G$500,3,0))</f>
        <v>0</v>
      </c>
      <c r="F425" s="3">
        <f>CT!F425</f>
        <v>0</v>
      </c>
      <c r="G425" s="3">
        <f>IF(C425=0,0,VLOOKUP(HS!C425,Xuat!$D$5:$K$1000,8,0))</f>
        <v>0</v>
      </c>
      <c r="H425" s="3">
        <f t="shared" si="54"/>
        <v>0</v>
      </c>
      <c r="I425" s="2">
        <f>IF(DM!B425=0,0,IF(DM!B425=1521,0,IF(DM!B425=1522,0,DM!C425)))</f>
        <v>0</v>
      </c>
      <c r="J425" s="3">
        <f t="shared" si="55"/>
        <v>0</v>
      </c>
      <c r="K425" s="3">
        <f t="shared" si="56"/>
        <v>0</v>
      </c>
      <c r="L425" s="3">
        <f>K425*Xuat!$M$3</f>
        <v>0</v>
      </c>
      <c r="M425" s="3">
        <f>IF(I425=0,0,SUMIF(Nhap!$F$5:$F$1000,HS!I425,Nhap!$I$5:$I$1000))</f>
        <v>0</v>
      </c>
      <c r="N425" s="3">
        <f t="shared" si="57"/>
        <v>0</v>
      </c>
      <c r="O425" s="3">
        <f t="shared" si="58"/>
        <v>0</v>
      </c>
      <c r="P425" s="3">
        <f t="shared" si="59"/>
        <v>0</v>
      </c>
      <c r="Q425" s="3">
        <f t="shared" si="60"/>
        <v>0</v>
      </c>
      <c r="R425" s="3">
        <f t="shared" si="61"/>
        <v>0</v>
      </c>
      <c r="S425" s="3">
        <f t="shared" si="62"/>
        <v>0</v>
      </c>
    </row>
    <row r="426" spans="1:19" x14ac:dyDescent="0.2">
      <c r="A426" s="2">
        <f>CT!A426</f>
        <v>0</v>
      </c>
      <c r="B426" s="2">
        <f>IF(A426=0,0,VLOOKUP(A426,DM!$C$5:$G$500,2,0))</f>
        <v>0</v>
      </c>
      <c r="C426" s="2">
        <f>CT!C426</f>
        <v>0</v>
      </c>
      <c r="D426" s="2">
        <f>IF(C426=0,0,VLOOKUP(C426,DM!$C$5:$G$500,2,0))</f>
        <v>0</v>
      </c>
      <c r="E426" s="2">
        <f>IF(C426=0,0,VLOOKUP(C426,DM!$C$5:$G$500,3,0))</f>
        <v>0</v>
      </c>
      <c r="F426" s="3">
        <f>CT!F426</f>
        <v>0</v>
      </c>
      <c r="G426" s="3">
        <f>IF(C426=0,0,VLOOKUP(HS!C426,Xuat!$D$5:$K$1000,8,0))</f>
        <v>0</v>
      </c>
      <c r="H426" s="3">
        <f t="shared" si="54"/>
        <v>0</v>
      </c>
      <c r="I426" s="2">
        <f>IF(DM!B426=0,0,IF(DM!B426=1521,0,IF(DM!B426=1522,0,DM!C426)))</f>
        <v>0</v>
      </c>
      <c r="J426" s="3">
        <f t="shared" si="55"/>
        <v>0</v>
      </c>
      <c r="K426" s="3">
        <f t="shared" si="56"/>
        <v>0</v>
      </c>
      <c r="L426" s="3">
        <f>K426*Xuat!$M$3</f>
        <v>0</v>
      </c>
      <c r="M426" s="3">
        <f>IF(I426=0,0,SUMIF(Nhap!$F$5:$F$1000,HS!I426,Nhap!$I$5:$I$1000))</f>
        <v>0</v>
      </c>
      <c r="N426" s="3">
        <f t="shared" si="57"/>
        <v>0</v>
      </c>
      <c r="O426" s="3">
        <f t="shared" si="58"/>
        <v>0</v>
      </c>
      <c r="P426" s="3">
        <f t="shared" si="59"/>
        <v>0</v>
      </c>
      <c r="Q426" s="3">
        <f t="shared" si="60"/>
        <v>0</v>
      </c>
      <c r="R426" s="3">
        <f t="shared" si="61"/>
        <v>0</v>
      </c>
      <c r="S426" s="3">
        <f t="shared" si="62"/>
        <v>0</v>
      </c>
    </row>
    <row r="427" spans="1:19" x14ac:dyDescent="0.2">
      <c r="A427" s="2">
        <f>CT!A427</f>
        <v>0</v>
      </c>
      <c r="B427" s="2">
        <f>IF(A427=0,0,VLOOKUP(A427,DM!$C$5:$G$500,2,0))</f>
        <v>0</v>
      </c>
      <c r="C427" s="2">
        <f>CT!C427</f>
        <v>0</v>
      </c>
      <c r="D427" s="2">
        <f>IF(C427=0,0,VLOOKUP(C427,DM!$C$5:$G$500,2,0))</f>
        <v>0</v>
      </c>
      <c r="E427" s="2">
        <f>IF(C427=0,0,VLOOKUP(C427,DM!$C$5:$G$500,3,0))</f>
        <v>0</v>
      </c>
      <c r="F427" s="3">
        <f>CT!F427</f>
        <v>0</v>
      </c>
      <c r="G427" s="3">
        <f>IF(C427=0,0,VLOOKUP(HS!C427,Xuat!$D$5:$K$1000,8,0))</f>
        <v>0</v>
      </c>
      <c r="H427" s="3">
        <f t="shared" si="54"/>
        <v>0</v>
      </c>
      <c r="I427" s="2">
        <f>IF(DM!B427=0,0,IF(DM!B427=1521,0,IF(DM!B427=1522,0,DM!C427)))</f>
        <v>0</v>
      </c>
      <c r="J427" s="3">
        <f t="shared" si="55"/>
        <v>0</v>
      </c>
      <c r="K427" s="3">
        <f t="shared" si="56"/>
        <v>0</v>
      </c>
      <c r="L427" s="3">
        <f>K427*Xuat!$M$3</f>
        <v>0</v>
      </c>
      <c r="M427" s="3">
        <f>IF(I427=0,0,SUMIF(Nhap!$F$5:$F$1000,HS!I427,Nhap!$I$5:$I$1000))</f>
        <v>0</v>
      </c>
      <c r="N427" s="3">
        <f t="shared" si="57"/>
        <v>0</v>
      </c>
      <c r="O427" s="3">
        <f t="shared" si="58"/>
        <v>0</v>
      </c>
      <c r="P427" s="3">
        <f t="shared" si="59"/>
        <v>0</v>
      </c>
      <c r="Q427" s="3">
        <f t="shared" si="60"/>
        <v>0</v>
      </c>
      <c r="R427" s="3">
        <f t="shared" si="61"/>
        <v>0</v>
      </c>
      <c r="S427" s="3">
        <f t="shared" si="62"/>
        <v>0</v>
      </c>
    </row>
    <row r="428" spans="1:19" x14ac:dyDescent="0.2">
      <c r="A428" s="2">
        <f>CT!A428</f>
        <v>0</v>
      </c>
      <c r="B428" s="2">
        <f>IF(A428=0,0,VLOOKUP(A428,DM!$C$5:$G$500,2,0))</f>
        <v>0</v>
      </c>
      <c r="C428" s="2">
        <f>CT!C428</f>
        <v>0</v>
      </c>
      <c r="D428" s="2">
        <f>IF(C428=0,0,VLOOKUP(C428,DM!$C$5:$G$500,2,0))</f>
        <v>0</v>
      </c>
      <c r="E428" s="2">
        <f>IF(C428=0,0,VLOOKUP(C428,DM!$C$5:$G$500,3,0))</f>
        <v>0</v>
      </c>
      <c r="F428" s="3">
        <f>CT!F428</f>
        <v>0</v>
      </c>
      <c r="G428" s="3">
        <f>IF(C428=0,0,VLOOKUP(HS!C428,Xuat!$D$5:$K$1000,8,0))</f>
        <v>0</v>
      </c>
      <c r="H428" s="3">
        <f t="shared" si="54"/>
        <v>0</v>
      </c>
      <c r="I428" s="2">
        <f>IF(DM!B428=0,0,IF(DM!B428=1521,0,IF(DM!B428=1522,0,DM!C428)))</f>
        <v>0</v>
      </c>
      <c r="J428" s="3">
        <f t="shared" si="55"/>
        <v>0</v>
      </c>
      <c r="K428" s="3">
        <f t="shared" si="56"/>
        <v>0</v>
      </c>
      <c r="L428" s="3">
        <f>K428*Xuat!$M$3</f>
        <v>0</v>
      </c>
      <c r="M428" s="3">
        <f>IF(I428=0,0,SUMIF(Nhap!$F$5:$F$1000,HS!I428,Nhap!$I$5:$I$1000))</f>
        <v>0</v>
      </c>
      <c r="N428" s="3">
        <f t="shared" si="57"/>
        <v>0</v>
      </c>
      <c r="O428" s="3">
        <f t="shared" si="58"/>
        <v>0</v>
      </c>
      <c r="P428" s="3">
        <f t="shared" si="59"/>
        <v>0</v>
      </c>
      <c r="Q428" s="3">
        <f t="shared" si="60"/>
        <v>0</v>
      </c>
      <c r="R428" s="3">
        <f t="shared" si="61"/>
        <v>0</v>
      </c>
      <c r="S428" s="3">
        <f t="shared" si="62"/>
        <v>0</v>
      </c>
    </row>
    <row r="429" spans="1:19" x14ac:dyDescent="0.2">
      <c r="A429" s="2">
        <f>CT!A429</f>
        <v>0</v>
      </c>
      <c r="B429" s="2">
        <f>IF(A429=0,0,VLOOKUP(A429,DM!$C$5:$G$500,2,0))</f>
        <v>0</v>
      </c>
      <c r="C429" s="2">
        <f>CT!C429</f>
        <v>0</v>
      </c>
      <c r="D429" s="2">
        <f>IF(C429=0,0,VLOOKUP(C429,DM!$C$5:$G$500,2,0))</f>
        <v>0</v>
      </c>
      <c r="E429" s="2">
        <f>IF(C429=0,0,VLOOKUP(C429,DM!$C$5:$G$500,3,0))</f>
        <v>0</v>
      </c>
      <c r="F429" s="3">
        <f>CT!F429</f>
        <v>0</v>
      </c>
      <c r="G429" s="3">
        <f>IF(C429=0,0,VLOOKUP(HS!C429,Xuat!$D$5:$K$1000,8,0))</f>
        <v>0</v>
      </c>
      <c r="H429" s="3">
        <f t="shared" si="54"/>
        <v>0</v>
      </c>
      <c r="I429" s="2">
        <f>IF(DM!B429=0,0,IF(DM!B429=1521,0,IF(DM!B429=1522,0,DM!C429)))</f>
        <v>0</v>
      </c>
      <c r="J429" s="3">
        <f t="shared" si="55"/>
        <v>0</v>
      </c>
      <c r="K429" s="3">
        <f t="shared" si="56"/>
        <v>0</v>
      </c>
      <c r="L429" s="3">
        <f>K429*Xuat!$M$3</f>
        <v>0</v>
      </c>
      <c r="M429" s="3">
        <f>IF(I429=0,0,SUMIF(Nhap!$F$5:$F$1000,HS!I429,Nhap!$I$5:$I$1000))</f>
        <v>0</v>
      </c>
      <c r="N429" s="3">
        <f t="shared" si="57"/>
        <v>0</v>
      </c>
      <c r="O429" s="3">
        <f t="shared" si="58"/>
        <v>0</v>
      </c>
      <c r="P429" s="3">
        <f t="shared" si="59"/>
        <v>0</v>
      </c>
      <c r="Q429" s="3">
        <f t="shared" si="60"/>
        <v>0</v>
      </c>
      <c r="R429" s="3">
        <f t="shared" si="61"/>
        <v>0</v>
      </c>
      <c r="S429" s="3">
        <f t="shared" si="62"/>
        <v>0</v>
      </c>
    </row>
    <row r="430" spans="1:19" x14ac:dyDescent="0.2">
      <c r="A430" s="2">
        <f>CT!A430</f>
        <v>0</v>
      </c>
      <c r="B430" s="2">
        <f>IF(A430=0,0,VLOOKUP(A430,DM!$C$5:$G$500,2,0))</f>
        <v>0</v>
      </c>
      <c r="C430" s="2">
        <f>CT!C430</f>
        <v>0</v>
      </c>
      <c r="D430" s="2">
        <f>IF(C430=0,0,VLOOKUP(C430,DM!$C$5:$G$500,2,0))</f>
        <v>0</v>
      </c>
      <c r="E430" s="2">
        <f>IF(C430=0,0,VLOOKUP(C430,DM!$C$5:$G$500,3,0))</f>
        <v>0</v>
      </c>
      <c r="F430" s="3">
        <f>CT!F430</f>
        <v>0</v>
      </c>
      <c r="G430" s="3">
        <f>IF(C430=0,0,VLOOKUP(HS!C430,Xuat!$D$5:$K$1000,8,0))</f>
        <v>0</v>
      </c>
      <c r="H430" s="3">
        <f t="shared" si="54"/>
        <v>0</v>
      </c>
      <c r="I430" s="2">
        <f>IF(DM!B430=0,0,IF(DM!B430=1521,0,IF(DM!B430=1522,0,DM!C430)))</f>
        <v>0</v>
      </c>
      <c r="J430" s="3">
        <f t="shared" si="55"/>
        <v>0</v>
      </c>
      <c r="K430" s="3">
        <f t="shared" si="56"/>
        <v>0</v>
      </c>
      <c r="L430" s="3">
        <f>K430*Xuat!$M$3</f>
        <v>0</v>
      </c>
      <c r="M430" s="3">
        <f>IF(I430=0,0,SUMIF(Nhap!$F$5:$F$1000,HS!I430,Nhap!$I$5:$I$1000))</f>
        <v>0</v>
      </c>
      <c r="N430" s="3">
        <f t="shared" si="57"/>
        <v>0</v>
      </c>
      <c r="O430" s="3">
        <f t="shared" si="58"/>
        <v>0</v>
      </c>
      <c r="P430" s="3">
        <f t="shared" si="59"/>
        <v>0</v>
      </c>
      <c r="Q430" s="3">
        <f t="shared" si="60"/>
        <v>0</v>
      </c>
      <c r="R430" s="3">
        <f t="shared" si="61"/>
        <v>0</v>
      </c>
      <c r="S430" s="3">
        <f t="shared" si="62"/>
        <v>0</v>
      </c>
    </row>
    <row r="431" spans="1:19" x14ac:dyDescent="0.2">
      <c r="A431" s="2">
        <f>CT!A431</f>
        <v>0</v>
      </c>
      <c r="B431" s="2">
        <f>IF(A431=0,0,VLOOKUP(A431,DM!$C$5:$G$500,2,0))</f>
        <v>0</v>
      </c>
      <c r="C431" s="2">
        <f>CT!C431</f>
        <v>0</v>
      </c>
      <c r="D431" s="2">
        <f>IF(C431=0,0,VLOOKUP(C431,DM!$C$5:$G$500,2,0))</f>
        <v>0</v>
      </c>
      <c r="E431" s="2">
        <f>IF(C431=0,0,VLOOKUP(C431,DM!$C$5:$G$500,3,0))</f>
        <v>0</v>
      </c>
      <c r="F431" s="3">
        <f>CT!F431</f>
        <v>0</v>
      </c>
      <c r="G431" s="3">
        <f>IF(C431=0,0,VLOOKUP(HS!C431,Xuat!$D$5:$K$1000,8,0))</f>
        <v>0</v>
      </c>
      <c r="H431" s="3">
        <f t="shared" si="54"/>
        <v>0</v>
      </c>
      <c r="I431" s="2">
        <f>IF(DM!B431=0,0,IF(DM!B431=1521,0,IF(DM!B431=1522,0,DM!C431)))</f>
        <v>0</v>
      </c>
      <c r="J431" s="3">
        <f t="shared" si="55"/>
        <v>0</v>
      </c>
      <c r="K431" s="3">
        <f t="shared" si="56"/>
        <v>0</v>
      </c>
      <c r="L431" s="3">
        <f>K431*Xuat!$M$3</f>
        <v>0</v>
      </c>
      <c r="M431" s="3">
        <f>IF(I431=0,0,SUMIF(Nhap!$F$5:$F$1000,HS!I431,Nhap!$I$5:$I$1000))</f>
        <v>0</v>
      </c>
      <c r="N431" s="3">
        <f t="shared" si="57"/>
        <v>0</v>
      </c>
      <c r="O431" s="3">
        <f t="shared" si="58"/>
        <v>0</v>
      </c>
      <c r="P431" s="3">
        <f t="shared" si="59"/>
        <v>0</v>
      </c>
      <c r="Q431" s="3">
        <f t="shared" si="60"/>
        <v>0</v>
      </c>
      <c r="R431" s="3">
        <f t="shared" si="61"/>
        <v>0</v>
      </c>
      <c r="S431" s="3">
        <f t="shared" si="62"/>
        <v>0</v>
      </c>
    </row>
    <row r="432" spans="1:19" x14ac:dyDescent="0.2">
      <c r="A432" s="2">
        <f>CT!A432</f>
        <v>0</v>
      </c>
      <c r="B432" s="2">
        <f>IF(A432=0,0,VLOOKUP(A432,DM!$C$5:$G$500,2,0))</f>
        <v>0</v>
      </c>
      <c r="C432" s="2">
        <f>CT!C432</f>
        <v>0</v>
      </c>
      <c r="D432" s="2">
        <f>IF(C432=0,0,VLOOKUP(C432,DM!$C$5:$G$500,2,0))</f>
        <v>0</v>
      </c>
      <c r="E432" s="2">
        <f>IF(C432=0,0,VLOOKUP(C432,DM!$C$5:$G$500,3,0))</f>
        <v>0</v>
      </c>
      <c r="F432" s="3">
        <f>CT!F432</f>
        <v>0</v>
      </c>
      <c r="G432" s="3">
        <f>IF(C432=0,0,VLOOKUP(HS!C432,Xuat!$D$5:$K$1000,8,0))</f>
        <v>0</v>
      </c>
      <c r="H432" s="3">
        <f t="shared" si="54"/>
        <v>0</v>
      </c>
      <c r="I432" s="2">
        <f>IF(DM!B432=0,0,IF(DM!B432=1521,0,IF(DM!B432=1522,0,DM!C432)))</f>
        <v>0</v>
      </c>
      <c r="J432" s="3">
        <f t="shared" si="55"/>
        <v>0</v>
      </c>
      <c r="K432" s="3">
        <f t="shared" si="56"/>
        <v>0</v>
      </c>
      <c r="L432" s="3">
        <f>K432*Xuat!$M$3</f>
        <v>0</v>
      </c>
      <c r="M432" s="3">
        <f>IF(I432=0,0,SUMIF(Nhap!$F$5:$F$1000,HS!I432,Nhap!$I$5:$I$1000))</f>
        <v>0</v>
      </c>
      <c r="N432" s="3">
        <f t="shared" si="57"/>
        <v>0</v>
      </c>
      <c r="O432" s="3">
        <f t="shared" si="58"/>
        <v>0</v>
      </c>
      <c r="P432" s="3">
        <f t="shared" si="59"/>
        <v>0</v>
      </c>
      <c r="Q432" s="3">
        <f t="shared" si="60"/>
        <v>0</v>
      </c>
      <c r="R432" s="3">
        <f t="shared" si="61"/>
        <v>0</v>
      </c>
      <c r="S432" s="3">
        <f t="shared" si="62"/>
        <v>0</v>
      </c>
    </row>
    <row r="433" spans="1:19" x14ac:dyDescent="0.2">
      <c r="A433" s="2">
        <f>CT!A433</f>
        <v>0</v>
      </c>
      <c r="B433" s="2">
        <f>IF(A433=0,0,VLOOKUP(A433,DM!$C$5:$G$500,2,0))</f>
        <v>0</v>
      </c>
      <c r="C433" s="2">
        <f>CT!C433</f>
        <v>0</v>
      </c>
      <c r="D433" s="2">
        <f>IF(C433=0,0,VLOOKUP(C433,DM!$C$5:$G$500,2,0))</f>
        <v>0</v>
      </c>
      <c r="E433" s="2">
        <f>IF(C433=0,0,VLOOKUP(C433,DM!$C$5:$G$500,3,0))</f>
        <v>0</v>
      </c>
      <c r="F433" s="3">
        <f>CT!F433</f>
        <v>0</v>
      </c>
      <c r="G433" s="3">
        <f>IF(C433=0,0,VLOOKUP(HS!C433,Xuat!$D$5:$K$1000,8,0))</f>
        <v>0</v>
      </c>
      <c r="H433" s="3">
        <f t="shared" si="54"/>
        <v>0</v>
      </c>
      <c r="I433" s="2">
        <f>IF(DM!B433=0,0,IF(DM!B433=1521,0,IF(DM!B433=1522,0,DM!C433)))</f>
        <v>0</v>
      </c>
      <c r="J433" s="3">
        <f t="shared" si="55"/>
        <v>0</v>
      </c>
      <c r="K433" s="3">
        <f t="shared" si="56"/>
        <v>0</v>
      </c>
      <c r="L433" s="3">
        <f>K433*Xuat!$M$3</f>
        <v>0</v>
      </c>
      <c r="M433" s="3">
        <f>IF(I433=0,0,SUMIF(Nhap!$F$5:$F$1000,HS!I433,Nhap!$I$5:$I$1000))</f>
        <v>0</v>
      </c>
      <c r="N433" s="3">
        <f t="shared" si="57"/>
        <v>0</v>
      </c>
      <c r="O433" s="3">
        <f t="shared" si="58"/>
        <v>0</v>
      </c>
      <c r="P433" s="3">
        <f t="shared" si="59"/>
        <v>0</v>
      </c>
      <c r="Q433" s="3">
        <f t="shared" si="60"/>
        <v>0</v>
      </c>
      <c r="R433" s="3">
        <f t="shared" si="61"/>
        <v>0</v>
      </c>
      <c r="S433" s="3">
        <f t="shared" si="62"/>
        <v>0</v>
      </c>
    </row>
    <row r="434" spans="1:19" x14ac:dyDescent="0.2">
      <c r="A434" s="2">
        <f>CT!A434</f>
        <v>0</v>
      </c>
      <c r="B434" s="2">
        <f>IF(A434=0,0,VLOOKUP(A434,DM!$C$5:$G$500,2,0))</f>
        <v>0</v>
      </c>
      <c r="C434" s="2">
        <f>CT!C434</f>
        <v>0</v>
      </c>
      <c r="D434" s="2">
        <f>IF(C434=0,0,VLOOKUP(C434,DM!$C$5:$G$500,2,0))</f>
        <v>0</v>
      </c>
      <c r="E434" s="2">
        <f>IF(C434=0,0,VLOOKUP(C434,DM!$C$5:$G$500,3,0))</f>
        <v>0</v>
      </c>
      <c r="F434" s="3">
        <f>CT!F434</f>
        <v>0</v>
      </c>
      <c r="G434" s="3">
        <f>IF(C434=0,0,VLOOKUP(HS!C434,Xuat!$D$5:$K$1000,8,0))</f>
        <v>0</v>
      </c>
      <c r="H434" s="3">
        <f t="shared" si="54"/>
        <v>0</v>
      </c>
      <c r="I434" s="2">
        <f>IF(DM!B434=0,0,IF(DM!B434=1521,0,IF(DM!B434=1522,0,DM!C434)))</f>
        <v>0</v>
      </c>
      <c r="J434" s="3">
        <f t="shared" si="55"/>
        <v>0</v>
      </c>
      <c r="K434" s="3">
        <f t="shared" si="56"/>
        <v>0</v>
      </c>
      <c r="L434" s="3">
        <f>K434*Xuat!$M$3</f>
        <v>0</v>
      </c>
      <c r="M434" s="3">
        <f>IF(I434=0,0,SUMIF(Nhap!$F$5:$F$1000,HS!I434,Nhap!$I$5:$I$1000))</f>
        <v>0</v>
      </c>
      <c r="N434" s="3">
        <f t="shared" si="57"/>
        <v>0</v>
      </c>
      <c r="O434" s="3">
        <f t="shared" si="58"/>
        <v>0</v>
      </c>
      <c r="P434" s="3">
        <f t="shared" si="59"/>
        <v>0</v>
      </c>
      <c r="Q434" s="3">
        <f t="shared" si="60"/>
        <v>0</v>
      </c>
      <c r="R434" s="3">
        <f t="shared" si="61"/>
        <v>0</v>
      </c>
      <c r="S434" s="3">
        <f t="shared" si="62"/>
        <v>0</v>
      </c>
    </row>
    <row r="435" spans="1:19" x14ac:dyDescent="0.2">
      <c r="A435" s="2">
        <f>CT!A435</f>
        <v>0</v>
      </c>
      <c r="B435" s="2">
        <f>IF(A435=0,0,VLOOKUP(A435,DM!$C$5:$G$500,2,0))</f>
        <v>0</v>
      </c>
      <c r="C435" s="2">
        <f>CT!C435</f>
        <v>0</v>
      </c>
      <c r="D435" s="2">
        <f>IF(C435=0,0,VLOOKUP(C435,DM!$C$5:$G$500,2,0))</f>
        <v>0</v>
      </c>
      <c r="E435" s="2">
        <f>IF(C435=0,0,VLOOKUP(C435,DM!$C$5:$G$500,3,0))</f>
        <v>0</v>
      </c>
      <c r="F435" s="3">
        <f>CT!F435</f>
        <v>0</v>
      </c>
      <c r="G435" s="3">
        <f>IF(C435=0,0,VLOOKUP(HS!C435,Xuat!$D$5:$K$1000,8,0))</f>
        <v>0</v>
      </c>
      <c r="H435" s="3">
        <f t="shared" si="54"/>
        <v>0</v>
      </c>
      <c r="I435" s="2">
        <f>IF(DM!B435=0,0,IF(DM!B435=1521,0,IF(DM!B435=1522,0,DM!C435)))</f>
        <v>0</v>
      </c>
      <c r="J435" s="3">
        <f t="shared" si="55"/>
        <v>0</v>
      </c>
      <c r="K435" s="3">
        <f t="shared" si="56"/>
        <v>0</v>
      </c>
      <c r="L435" s="3">
        <f>K435*Xuat!$M$3</f>
        <v>0</v>
      </c>
      <c r="M435" s="3">
        <f>IF(I435=0,0,SUMIF(Nhap!$F$5:$F$1000,HS!I435,Nhap!$I$5:$I$1000))</f>
        <v>0</v>
      </c>
      <c r="N435" s="3">
        <f t="shared" si="57"/>
        <v>0</v>
      </c>
      <c r="O435" s="3">
        <f t="shared" si="58"/>
        <v>0</v>
      </c>
      <c r="P435" s="3">
        <f t="shared" si="59"/>
        <v>0</v>
      </c>
      <c r="Q435" s="3">
        <f t="shared" si="60"/>
        <v>0</v>
      </c>
      <c r="R435" s="3">
        <f t="shared" si="61"/>
        <v>0</v>
      </c>
      <c r="S435" s="3">
        <f t="shared" si="62"/>
        <v>0</v>
      </c>
    </row>
    <row r="436" spans="1:19" x14ac:dyDescent="0.2">
      <c r="A436" s="2">
        <f>CT!A436</f>
        <v>0</v>
      </c>
      <c r="B436" s="2">
        <f>IF(A436=0,0,VLOOKUP(A436,DM!$C$5:$G$500,2,0))</f>
        <v>0</v>
      </c>
      <c r="C436" s="2">
        <f>CT!C436</f>
        <v>0</v>
      </c>
      <c r="D436" s="2">
        <f>IF(C436=0,0,VLOOKUP(C436,DM!$C$5:$G$500,2,0))</f>
        <v>0</v>
      </c>
      <c r="E436" s="2">
        <f>IF(C436=0,0,VLOOKUP(C436,DM!$C$5:$G$500,3,0))</f>
        <v>0</v>
      </c>
      <c r="F436" s="3">
        <f>CT!F436</f>
        <v>0</v>
      </c>
      <c r="G436" s="3">
        <f>IF(C436=0,0,VLOOKUP(HS!C436,Xuat!$D$5:$K$1000,8,0))</f>
        <v>0</v>
      </c>
      <c r="H436" s="3">
        <f t="shared" si="54"/>
        <v>0</v>
      </c>
      <c r="I436" s="2">
        <f>IF(DM!B436=0,0,IF(DM!B436=1521,0,IF(DM!B436=1522,0,DM!C436)))</f>
        <v>0</v>
      </c>
      <c r="J436" s="3">
        <f t="shared" si="55"/>
        <v>0</v>
      </c>
      <c r="K436" s="3">
        <f t="shared" si="56"/>
        <v>0</v>
      </c>
      <c r="L436" s="3">
        <f>K436*Xuat!$M$3</f>
        <v>0</v>
      </c>
      <c r="M436" s="3">
        <f>IF(I436=0,0,SUMIF(Nhap!$F$5:$F$1000,HS!I436,Nhap!$I$5:$I$1000))</f>
        <v>0</v>
      </c>
      <c r="N436" s="3">
        <f t="shared" si="57"/>
        <v>0</v>
      </c>
      <c r="O436" s="3">
        <f t="shared" si="58"/>
        <v>0</v>
      </c>
      <c r="P436" s="3">
        <f t="shared" si="59"/>
        <v>0</v>
      </c>
      <c r="Q436" s="3">
        <f t="shared" si="60"/>
        <v>0</v>
      </c>
      <c r="R436" s="3">
        <f t="shared" si="61"/>
        <v>0</v>
      </c>
      <c r="S436" s="3">
        <f t="shared" si="62"/>
        <v>0</v>
      </c>
    </row>
    <row r="437" spans="1:19" x14ac:dyDescent="0.2">
      <c r="A437" s="2">
        <f>CT!A437</f>
        <v>0</v>
      </c>
      <c r="B437" s="2">
        <f>IF(A437=0,0,VLOOKUP(A437,DM!$C$5:$G$500,2,0))</f>
        <v>0</v>
      </c>
      <c r="C437" s="2">
        <f>CT!C437</f>
        <v>0</v>
      </c>
      <c r="D437" s="2">
        <f>IF(C437=0,0,VLOOKUP(C437,DM!$C$5:$G$500,2,0))</f>
        <v>0</v>
      </c>
      <c r="E437" s="2">
        <f>IF(C437=0,0,VLOOKUP(C437,DM!$C$5:$G$500,3,0))</f>
        <v>0</v>
      </c>
      <c r="F437" s="3">
        <f>CT!F437</f>
        <v>0</v>
      </c>
      <c r="G437" s="3">
        <f>IF(C437=0,0,VLOOKUP(HS!C437,Xuat!$D$5:$K$1000,8,0))</f>
        <v>0</v>
      </c>
      <c r="H437" s="3">
        <f t="shared" si="54"/>
        <v>0</v>
      </c>
      <c r="I437" s="2">
        <f>IF(DM!B437=0,0,IF(DM!B437=1521,0,IF(DM!B437=1522,0,DM!C437)))</f>
        <v>0</v>
      </c>
      <c r="J437" s="3">
        <f t="shared" si="55"/>
        <v>0</v>
      </c>
      <c r="K437" s="3">
        <f t="shared" si="56"/>
        <v>0</v>
      </c>
      <c r="L437" s="3">
        <f>K437*Xuat!$M$3</f>
        <v>0</v>
      </c>
      <c r="M437" s="3">
        <f>IF(I437=0,0,SUMIF(Nhap!$F$5:$F$1000,HS!I437,Nhap!$I$5:$I$1000))</f>
        <v>0</v>
      </c>
      <c r="N437" s="3">
        <f t="shared" si="57"/>
        <v>0</v>
      </c>
      <c r="O437" s="3">
        <f t="shared" si="58"/>
        <v>0</v>
      </c>
      <c r="P437" s="3">
        <f t="shared" si="59"/>
        <v>0</v>
      </c>
      <c r="Q437" s="3">
        <f t="shared" si="60"/>
        <v>0</v>
      </c>
      <c r="R437" s="3">
        <f t="shared" si="61"/>
        <v>0</v>
      </c>
      <c r="S437" s="3">
        <f t="shared" si="62"/>
        <v>0</v>
      </c>
    </row>
    <row r="438" spans="1:19" x14ac:dyDescent="0.2">
      <c r="A438" s="2">
        <f>CT!A438</f>
        <v>0</v>
      </c>
      <c r="B438" s="2">
        <f>IF(A438=0,0,VLOOKUP(A438,DM!$C$5:$G$500,2,0))</f>
        <v>0</v>
      </c>
      <c r="C438" s="2">
        <f>CT!C438</f>
        <v>0</v>
      </c>
      <c r="D438" s="2">
        <f>IF(C438=0,0,VLOOKUP(C438,DM!$C$5:$G$500,2,0))</f>
        <v>0</v>
      </c>
      <c r="E438" s="2">
        <f>IF(C438=0,0,VLOOKUP(C438,DM!$C$5:$G$500,3,0))</f>
        <v>0</v>
      </c>
      <c r="F438" s="3">
        <f>CT!F438</f>
        <v>0</v>
      </c>
      <c r="G438" s="3">
        <f>IF(C438=0,0,VLOOKUP(HS!C438,Xuat!$D$5:$K$1000,8,0))</f>
        <v>0</v>
      </c>
      <c r="H438" s="3">
        <f t="shared" si="54"/>
        <v>0</v>
      </c>
      <c r="I438" s="2">
        <f>IF(DM!B438=0,0,IF(DM!B438=1521,0,IF(DM!B438=1522,0,DM!C438)))</f>
        <v>0</v>
      </c>
      <c r="J438" s="3">
        <f t="shared" si="55"/>
        <v>0</v>
      </c>
      <c r="K438" s="3">
        <f t="shared" si="56"/>
        <v>0</v>
      </c>
      <c r="L438" s="3">
        <f>K438*Xuat!$M$3</f>
        <v>0</v>
      </c>
      <c r="M438" s="3">
        <f>IF(I438=0,0,SUMIF(Nhap!$F$5:$F$1000,HS!I438,Nhap!$I$5:$I$1000))</f>
        <v>0</v>
      </c>
      <c r="N438" s="3">
        <f t="shared" si="57"/>
        <v>0</v>
      </c>
      <c r="O438" s="3">
        <f t="shared" si="58"/>
        <v>0</v>
      </c>
      <c r="P438" s="3">
        <f t="shared" si="59"/>
        <v>0</v>
      </c>
      <c r="Q438" s="3">
        <f t="shared" si="60"/>
        <v>0</v>
      </c>
      <c r="R438" s="3">
        <f t="shared" si="61"/>
        <v>0</v>
      </c>
      <c r="S438" s="3">
        <f t="shared" si="62"/>
        <v>0</v>
      </c>
    </row>
    <row r="439" spans="1:19" x14ac:dyDescent="0.2">
      <c r="A439" s="2">
        <f>CT!A439</f>
        <v>0</v>
      </c>
      <c r="B439" s="2">
        <f>IF(A439=0,0,VLOOKUP(A439,DM!$C$5:$G$500,2,0))</f>
        <v>0</v>
      </c>
      <c r="C439" s="2">
        <f>CT!C439</f>
        <v>0</v>
      </c>
      <c r="D439" s="2">
        <f>IF(C439=0,0,VLOOKUP(C439,DM!$C$5:$G$500,2,0))</f>
        <v>0</v>
      </c>
      <c r="E439" s="2">
        <f>IF(C439=0,0,VLOOKUP(C439,DM!$C$5:$G$500,3,0))</f>
        <v>0</v>
      </c>
      <c r="F439" s="3">
        <f>CT!F439</f>
        <v>0</v>
      </c>
      <c r="G439" s="3">
        <f>IF(C439=0,0,VLOOKUP(HS!C439,Xuat!$D$5:$K$1000,8,0))</f>
        <v>0</v>
      </c>
      <c r="H439" s="3">
        <f t="shared" si="54"/>
        <v>0</v>
      </c>
      <c r="I439" s="2">
        <f>IF(DM!B439=0,0,IF(DM!B439=1521,0,IF(DM!B439=1522,0,DM!C439)))</f>
        <v>0</v>
      </c>
      <c r="J439" s="3">
        <f t="shared" si="55"/>
        <v>0</v>
      </c>
      <c r="K439" s="3">
        <f t="shared" si="56"/>
        <v>0</v>
      </c>
      <c r="L439" s="3">
        <f>K439*Xuat!$M$3</f>
        <v>0</v>
      </c>
      <c r="M439" s="3">
        <f>IF(I439=0,0,SUMIF(Nhap!$F$5:$F$1000,HS!I439,Nhap!$I$5:$I$1000))</f>
        <v>0</v>
      </c>
      <c r="N439" s="3">
        <f t="shared" si="57"/>
        <v>0</v>
      </c>
      <c r="O439" s="3">
        <f t="shared" si="58"/>
        <v>0</v>
      </c>
      <c r="P439" s="3">
        <f t="shared" si="59"/>
        <v>0</v>
      </c>
      <c r="Q439" s="3">
        <f t="shared" si="60"/>
        <v>0</v>
      </c>
      <c r="R439" s="3">
        <f t="shared" si="61"/>
        <v>0</v>
      </c>
      <c r="S439" s="3">
        <f t="shared" si="62"/>
        <v>0</v>
      </c>
    </row>
    <row r="440" spans="1:19" x14ac:dyDescent="0.2">
      <c r="A440" s="2">
        <f>CT!A440</f>
        <v>0</v>
      </c>
      <c r="B440" s="2">
        <f>IF(A440=0,0,VLOOKUP(A440,DM!$C$5:$G$500,2,0))</f>
        <v>0</v>
      </c>
      <c r="C440" s="2">
        <f>CT!C440</f>
        <v>0</v>
      </c>
      <c r="D440" s="2">
        <f>IF(C440=0,0,VLOOKUP(C440,DM!$C$5:$G$500,2,0))</f>
        <v>0</v>
      </c>
      <c r="E440" s="2">
        <f>IF(C440=0,0,VLOOKUP(C440,DM!$C$5:$G$500,3,0))</f>
        <v>0</v>
      </c>
      <c r="F440" s="3">
        <f>CT!F440</f>
        <v>0</v>
      </c>
      <c r="G440" s="3">
        <f>IF(C440=0,0,VLOOKUP(HS!C440,Xuat!$D$5:$K$1000,8,0))</f>
        <v>0</v>
      </c>
      <c r="H440" s="3">
        <f t="shared" si="54"/>
        <v>0</v>
      </c>
      <c r="I440" s="2">
        <f>IF(DM!B440=0,0,IF(DM!B440=1521,0,IF(DM!B440=1522,0,DM!C440)))</f>
        <v>0</v>
      </c>
      <c r="J440" s="3">
        <f t="shared" si="55"/>
        <v>0</v>
      </c>
      <c r="K440" s="3">
        <f t="shared" si="56"/>
        <v>0</v>
      </c>
      <c r="L440" s="3">
        <f>K440*Xuat!$M$3</f>
        <v>0</v>
      </c>
      <c r="M440" s="3">
        <f>IF(I440=0,0,SUMIF(Nhap!$F$5:$F$1000,HS!I440,Nhap!$I$5:$I$1000))</f>
        <v>0</v>
      </c>
      <c r="N440" s="3">
        <f t="shared" si="57"/>
        <v>0</v>
      </c>
      <c r="O440" s="3">
        <f t="shared" si="58"/>
        <v>0</v>
      </c>
      <c r="P440" s="3">
        <f t="shared" si="59"/>
        <v>0</v>
      </c>
      <c r="Q440" s="3">
        <f t="shared" si="60"/>
        <v>0</v>
      </c>
      <c r="R440" s="3">
        <f t="shared" si="61"/>
        <v>0</v>
      </c>
      <c r="S440" s="3">
        <f t="shared" si="62"/>
        <v>0</v>
      </c>
    </row>
    <row r="441" spans="1:19" x14ac:dyDescent="0.2">
      <c r="A441" s="2">
        <f>CT!A441</f>
        <v>0</v>
      </c>
      <c r="B441" s="2">
        <f>IF(A441=0,0,VLOOKUP(A441,DM!$C$5:$G$500,2,0))</f>
        <v>0</v>
      </c>
      <c r="C441" s="2">
        <f>CT!C441</f>
        <v>0</v>
      </c>
      <c r="D441" s="2">
        <f>IF(C441=0,0,VLOOKUP(C441,DM!$C$5:$G$500,2,0))</f>
        <v>0</v>
      </c>
      <c r="E441" s="2">
        <f>IF(C441=0,0,VLOOKUP(C441,DM!$C$5:$G$500,3,0))</f>
        <v>0</v>
      </c>
      <c r="F441" s="3">
        <f>CT!F441</f>
        <v>0</v>
      </c>
      <c r="G441" s="3">
        <f>IF(C441=0,0,VLOOKUP(HS!C441,Xuat!$D$5:$K$1000,8,0))</f>
        <v>0</v>
      </c>
      <c r="H441" s="3">
        <f t="shared" si="54"/>
        <v>0</v>
      </c>
      <c r="I441" s="2">
        <f>IF(DM!B441=0,0,IF(DM!B441=1521,0,IF(DM!B441=1522,0,DM!C441)))</f>
        <v>0</v>
      </c>
      <c r="J441" s="3">
        <f t="shared" si="55"/>
        <v>0</v>
      </c>
      <c r="K441" s="3">
        <f t="shared" si="56"/>
        <v>0</v>
      </c>
      <c r="L441" s="3">
        <f>K441*Xuat!$M$3</f>
        <v>0</v>
      </c>
      <c r="M441" s="3">
        <f>IF(I441=0,0,SUMIF(Nhap!$F$5:$F$1000,HS!I441,Nhap!$I$5:$I$1000))</f>
        <v>0</v>
      </c>
      <c r="N441" s="3">
        <f t="shared" si="57"/>
        <v>0</v>
      </c>
      <c r="O441" s="3">
        <f t="shared" si="58"/>
        <v>0</v>
      </c>
      <c r="P441" s="3">
        <f t="shared" si="59"/>
        <v>0</v>
      </c>
      <c r="Q441" s="3">
        <f t="shared" si="60"/>
        <v>0</v>
      </c>
      <c r="R441" s="3">
        <f t="shared" si="61"/>
        <v>0</v>
      </c>
      <c r="S441" s="3">
        <f t="shared" si="62"/>
        <v>0</v>
      </c>
    </row>
    <row r="442" spans="1:19" x14ac:dyDescent="0.2">
      <c r="A442" s="2">
        <f>CT!A442</f>
        <v>0</v>
      </c>
      <c r="B442" s="2">
        <f>IF(A442=0,0,VLOOKUP(A442,DM!$C$5:$G$500,2,0))</f>
        <v>0</v>
      </c>
      <c r="C442" s="2">
        <f>CT!C442</f>
        <v>0</v>
      </c>
      <c r="D442" s="2">
        <f>IF(C442=0,0,VLOOKUP(C442,DM!$C$5:$G$500,2,0))</f>
        <v>0</v>
      </c>
      <c r="E442" s="2">
        <f>IF(C442=0,0,VLOOKUP(C442,DM!$C$5:$G$500,3,0))</f>
        <v>0</v>
      </c>
      <c r="F442" s="3">
        <f>CT!F442</f>
        <v>0</v>
      </c>
      <c r="G442" s="3">
        <f>IF(C442=0,0,VLOOKUP(HS!C442,Xuat!$D$5:$K$1000,8,0))</f>
        <v>0</v>
      </c>
      <c r="H442" s="3">
        <f t="shared" si="54"/>
        <v>0</v>
      </c>
      <c r="I442" s="2">
        <f>IF(DM!B442=0,0,IF(DM!B442=1521,0,IF(DM!B442=1522,0,DM!C442)))</f>
        <v>0</v>
      </c>
      <c r="J442" s="3">
        <f t="shared" si="55"/>
        <v>0</v>
      </c>
      <c r="K442" s="3">
        <f t="shared" si="56"/>
        <v>0</v>
      </c>
      <c r="L442" s="3">
        <f>K442*Xuat!$M$3</f>
        <v>0</v>
      </c>
      <c r="M442" s="3">
        <f>IF(I442=0,0,SUMIF(Nhap!$F$5:$F$1000,HS!I442,Nhap!$I$5:$I$1000))</f>
        <v>0</v>
      </c>
      <c r="N442" s="3">
        <f t="shared" si="57"/>
        <v>0</v>
      </c>
      <c r="O442" s="3">
        <f t="shared" si="58"/>
        <v>0</v>
      </c>
      <c r="P442" s="3">
        <f t="shared" si="59"/>
        <v>0</v>
      </c>
      <c r="Q442" s="3">
        <f t="shared" si="60"/>
        <v>0</v>
      </c>
      <c r="R442" s="3">
        <f t="shared" si="61"/>
        <v>0</v>
      </c>
      <c r="S442" s="3">
        <f t="shared" si="62"/>
        <v>0</v>
      </c>
    </row>
    <row r="443" spans="1:19" x14ac:dyDescent="0.2">
      <c r="A443" s="2">
        <f>CT!A443</f>
        <v>0</v>
      </c>
      <c r="B443" s="2">
        <f>IF(A443=0,0,VLOOKUP(A443,DM!$C$5:$G$500,2,0))</f>
        <v>0</v>
      </c>
      <c r="C443" s="2">
        <f>CT!C443</f>
        <v>0</v>
      </c>
      <c r="D443" s="2">
        <f>IF(C443=0,0,VLOOKUP(C443,DM!$C$5:$G$500,2,0))</f>
        <v>0</v>
      </c>
      <c r="E443" s="2">
        <f>IF(C443=0,0,VLOOKUP(C443,DM!$C$5:$G$500,3,0))</f>
        <v>0</v>
      </c>
      <c r="F443" s="3">
        <f>CT!F443</f>
        <v>0</v>
      </c>
      <c r="G443" s="3">
        <f>IF(C443=0,0,VLOOKUP(HS!C443,Xuat!$D$5:$K$1000,8,0))</f>
        <v>0</v>
      </c>
      <c r="H443" s="3">
        <f t="shared" si="54"/>
        <v>0</v>
      </c>
      <c r="I443" s="2">
        <f>IF(DM!B443=0,0,IF(DM!B443=1521,0,IF(DM!B443=1522,0,DM!C443)))</f>
        <v>0</v>
      </c>
      <c r="J443" s="3">
        <f t="shared" si="55"/>
        <v>0</v>
      </c>
      <c r="K443" s="3">
        <f t="shared" si="56"/>
        <v>0</v>
      </c>
      <c r="L443" s="3">
        <f>K443*Xuat!$M$3</f>
        <v>0</v>
      </c>
      <c r="M443" s="3">
        <f>IF(I443=0,0,SUMIF(Nhap!$F$5:$F$1000,HS!I443,Nhap!$I$5:$I$1000))</f>
        <v>0</v>
      </c>
      <c r="N443" s="3">
        <f t="shared" si="57"/>
        <v>0</v>
      </c>
      <c r="O443" s="3">
        <f t="shared" si="58"/>
        <v>0</v>
      </c>
      <c r="P443" s="3">
        <f t="shared" si="59"/>
        <v>0</v>
      </c>
      <c r="Q443" s="3">
        <f t="shared" si="60"/>
        <v>0</v>
      </c>
      <c r="R443" s="3">
        <f t="shared" si="61"/>
        <v>0</v>
      </c>
      <c r="S443" s="3">
        <f t="shared" si="62"/>
        <v>0</v>
      </c>
    </row>
    <row r="444" spans="1:19" x14ac:dyDescent="0.2">
      <c r="A444" s="2">
        <f>CT!A444</f>
        <v>0</v>
      </c>
      <c r="B444" s="2">
        <f>IF(A444=0,0,VLOOKUP(A444,DM!$C$5:$G$500,2,0))</f>
        <v>0</v>
      </c>
      <c r="C444" s="2">
        <f>CT!C444</f>
        <v>0</v>
      </c>
      <c r="D444" s="2">
        <f>IF(C444=0,0,VLOOKUP(C444,DM!$C$5:$G$500,2,0))</f>
        <v>0</v>
      </c>
      <c r="E444" s="2">
        <f>IF(C444=0,0,VLOOKUP(C444,DM!$C$5:$G$500,3,0))</f>
        <v>0</v>
      </c>
      <c r="F444" s="3">
        <f>CT!F444</f>
        <v>0</v>
      </c>
      <c r="G444" s="3">
        <f>IF(C444=0,0,VLOOKUP(HS!C444,Xuat!$D$5:$K$1000,8,0))</f>
        <v>0</v>
      </c>
      <c r="H444" s="3">
        <f t="shared" si="54"/>
        <v>0</v>
      </c>
      <c r="I444" s="2">
        <f>IF(DM!B444=0,0,IF(DM!B444=1521,0,IF(DM!B444=1522,0,DM!C444)))</f>
        <v>0</v>
      </c>
      <c r="J444" s="3">
        <f t="shared" si="55"/>
        <v>0</v>
      </c>
      <c r="K444" s="3">
        <f t="shared" si="56"/>
        <v>0</v>
      </c>
      <c r="L444" s="3">
        <f>K444*Xuat!$M$3</f>
        <v>0</v>
      </c>
      <c r="M444" s="3">
        <f>IF(I444=0,0,SUMIF(Nhap!$F$5:$F$1000,HS!I444,Nhap!$I$5:$I$1000))</f>
        <v>0</v>
      </c>
      <c r="N444" s="3">
        <f t="shared" si="57"/>
        <v>0</v>
      </c>
      <c r="O444" s="3">
        <f t="shared" si="58"/>
        <v>0</v>
      </c>
      <c r="P444" s="3">
        <f t="shared" si="59"/>
        <v>0</v>
      </c>
      <c r="Q444" s="3">
        <f t="shared" si="60"/>
        <v>0</v>
      </c>
      <c r="R444" s="3">
        <f t="shared" si="61"/>
        <v>0</v>
      </c>
      <c r="S444" s="3">
        <f t="shared" si="62"/>
        <v>0</v>
      </c>
    </row>
    <row r="445" spans="1:19" x14ac:dyDescent="0.2">
      <c r="A445" s="2">
        <f>CT!A445</f>
        <v>0</v>
      </c>
      <c r="B445" s="2">
        <f>IF(A445=0,0,VLOOKUP(A445,DM!$C$5:$G$500,2,0))</f>
        <v>0</v>
      </c>
      <c r="C445" s="2">
        <f>CT!C445</f>
        <v>0</v>
      </c>
      <c r="D445" s="2">
        <f>IF(C445=0,0,VLOOKUP(C445,DM!$C$5:$G$500,2,0))</f>
        <v>0</v>
      </c>
      <c r="E445" s="2">
        <f>IF(C445=0,0,VLOOKUP(C445,DM!$C$5:$G$500,3,0))</f>
        <v>0</v>
      </c>
      <c r="F445" s="3">
        <f>CT!F445</f>
        <v>0</v>
      </c>
      <c r="G445" s="3">
        <f>IF(C445=0,0,VLOOKUP(HS!C445,Xuat!$D$5:$K$1000,8,0))</f>
        <v>0</v>
      </c>
      <c r="H445" s="3">
        <f t="shared" si="54"/>
        <v>0</v>
      </c>
      <c r="I445" s="2">
        <f>IF(DM!B445=0,0,IF(DM!B445=1521,0,IF(DM!B445=1522,0,DM!C445)))</f>
        <v>0</v>
      </c>
      <c r="J445" s="3">
        <f t="shared" si="55"/>
        <v>0</v>
      </c>
      <c r="K445" s="3">
        <f t="shared" si="56"/>
        <v>0</v>
      </c>
      <c r="L445" s="3">
        <f>K445*Xuat!$M$3</f>
        <v>0</v>
      </c>
      <c r="M445" s="3">
        <f>IF(I445=0,0,SUMIF(Nhap!$F$5:$F$1000,HS!I445,Nhap!$I$5:$I$1000))</f>
        <v>0</v>
      </c>
      <c r="N445" s="3">
        <f t="shared" si="57"/>
        <v>0</v>
      </c>
      <c r="O445" s="3">
        <f t="shared" si="58"/>
        <v>0</v>
      </c>
      <c r="P445" s="3">
        <f t="shared" si="59"/>
        <v>0</v>
      </c>
      <c r="Q445" s="3">
        <f t="shared" si="60"/>
        <v>0</v>
      </c>
      <c r="R445" s="3">
        <f t="shared" si="61"/>
        <v>0</v>
      </c>
      <c r="S445" s="3">
        <f t="shared" si="62"/>
        <v>0</v>
      </c>
    </row>
    <row r="446" spans="1:19" x14ac:dyDescent="0.2">
      <c r="A446" s="2">
        <f>CT!A446</f>
        <v>0</v>
      </c>
      <c r="B446" s="2">
        <f>IF(A446=0,0,VLOOKUP(A446,DM!$C$5:$G$500,2,0))</f>
        <v>0</v>
      </c>
      <c r="C446" s="2">
        <f>CT!C446</f>
        <v>0</v>
      </c>
      <c r="D446" s="2">
        <f>IF(C446=0,0,VLOOKUP(C446,DM!$C$5:$G$500,2,0))</f>
        <v>0</v>
      </c>
      <c r="E446" s="2">
        <f>IF(C446=0,0,VLOOKUP(C446,DM!$C$5:$G$500,3,0))</f>
        <v>0</v>
      </c>
      <c r="F446" s="3">
        <f>CT!F446</f>
        <v>0</v>
      </c>
      <c r="G446" s="3">
        <f>IF(C446=0,0,VLOOKUP(HS!C446,Xuat!$D$5:$K$1000,8,0))</f>
        <v>0</v>
      </c>
      <c r="H446" s="3">
        <f t="shared" si="54"/>
        <v>0</v>
      </c>
      <c r="I446" s="2">
        <f>IF(DM!B446=0,0,IF(DM!B446=1521,0,IF(DM!B446=1522,0,DM!C446)))</f>
        <v>0</v>
      </c>
      <c r="J446" s="3">
        <f t="shared" si="55"/>
        <v>0</v>
      </c>
      <c r="K446" s="3">
        <f t="shared" si="56"/>
        <v>0</v>
      </c>
      <c r="L446" s="3">
        <f>K446*Xuat!$M$3</f>
        <v>0</v>
      </c>
      <c r="M446" s="3">
        <f>IF(I446=0,0,SUMIF(Nhap!$F$5:$F$1000,HS!I446,Nhap!$I$5:$I$1000))</f>
        <v>0</v>
      </c>
      <c r="N446" s="3">
        <f t="shared" si="57"/>
        <v>0</v>
      </c>
      <c r="O446" s="3">
        <f t="shared" si="58"/>
        <v>0</v>
      </c>
      <c r="P446" s="3">
        <f t="shared" si="59"/>
        <v>0</v>
      </c>
      <c r="Q446" s="3">
        <f t="shared" si="60"/>
        <v>0</v>
      </c>
      <c r="R446" s="3">
        <f t="shared" si="61"/>
        <v>0</v>
      </c>
      <c r="S446" s="3">
        <f t="shared" si="62"/>
        <v>0</v>
      </c>
    </row>
    <row r="447" spans="1:19" x14ac:dyDescent="0.2">
      <c r="A447" s="2">
        <f>CT!A447</f>
        <v>0</v>
      </c>
      <c r="B447" s="2">
        <f>IF(A447=0,0,VLOOKUP(A447,DM!$C$5:$G$500,2,0))</f>
        <v>0</v>
      </c>
      <c r="C447" s="2">
        <f>CT!C447</f>
        <v>0</v>
      </c>
      <c r="D447" s="2">
        <f>IF(C447=0,0,VLOOKUP(C447,DM!$C$5:$G$500,2,0))</f>
        <v>0</v>
      </c>
      <c r="E447" s="2">
        <f>IF(C447=0,0,VLOOKUP(C447,DM!$C$5:$G$500,3,0))</f>
        <v>0</v>
      </c>
      <c r="F447" s="3">
        <f>CT!F447</f>
        <v>0</v>
      </c>
      <c r="G447" s="3">
        <f>IF(C447=0,0,VLOOKUP(HS!C447,Xuat!$D$5:$K$1000,8,0))</f>
        <v>0</v>
      </c>
      <c r="H447" s="3">
        <f t="shared" si="54"/>
        <v>0</v>
      </c>
      <c r="I447" s="2">
        <f>IF(DM!B447=0,0,IF(DM!B447=1521,0,IF(DM!B447=1522,0,DM!C447)))</f>
        <v>0</v>
      </c>
      <c r="J447" s="3">
        <f t="shared" si="55"/>
        <v>0</v>
      </c>
      <c r="K447" s="3">
        <f t="shared" si="56"/>
        <v>0</v>
      </c>
      <c r="L447" s="3">
        <f>K447*Xuat!$M$3</f>
        <v>0</v>
      </c>
      <c r="M447" s="3">
        <f>IF(I447=0,0,SUMIF(Nhap!$F$5:$F$1000,HS!I447,Nhap!$I$5:$I$1000))</f>
        <v>0</v>
      </c>
      <c r="N447" s="3">
        <f t="shared" si="57"/>
        <v>0</v>
      </c>
      <c r="O447" s="3">
        <f t="shared" si="58"/>
        <v>0</v>
      </c>
      <c r="P447" s="3">
        <f t="shared" si="59"/>
        <v>0</v>
      </c>
      <c r="Q447" s="3">
        <f t="shared" si="60"/>
        <v>0</v>
      </c>
      <c r="R447" s="3">
        <f t="shared" si="61"/>
        <v>0</v>
      </c>
      <c r="S447" s="3">
        <f t="shared" si="62"/>
        <v>0</v>
      </c>
    </row>
    <row r="448" spans="1:19" x14ac:dyDescent="0.2">
      <c r="A448" s="2">
        <f>CT!A448</f>
        <v>0</v>
      </c>
      <c r="B448" s="2">
        <f>IF(A448=0,0,VLOOKUP(A448,DM!$C$5:$G$500,2,0))</f>
        <v>0</v>
      </c>
      <c r="C448" s="2">
        <f>CT!C448</f>
        <v>0</v>
      </c>
      <c r="D448" s="2">
        <f>IF(C448=0,0,VLOOKUP(C448,DM!$C$5:$G$500,2,0))</f>
        <v>0</v>
      </c>
      <c r="E448" s="2">
        <f>IF(C448=0,0,VLOOKUP(C448,DM!$C$5:$G$500,3,0))</f>
        <v>0</v>
      </c>
      <c r="F448" s="3">
        <f>CT!F448</f>
        <v>0</v>
      </c>
      <c r="G448" s="3">
        <f>IF(C448=0,0,VLOOKUP(HS!C448,Xuat!$D$5:$K$1000,8,0))</f>
        <v>0</v>
      </c>
      <c r="H448" s="3">
        <f t="shared" si="54"/>
        <v>0</v>
      </c>
      <c r="I448" s="2">
        <f>IF(DM!B448=0,0,IF(DM!B448=1521,0,IF(DM!B448=1522,0,DM!C448)))</f>
        <v>0</v>
      </c>
      <c r="J448" s="3">
        <f t="shared" si="55"/>
        <v>0</v>
      </c>
      <c r="K448" s="3">
        <f t="shared" si="56"/>
        <v>0</v>
      </c>
      <c r="L448" s="3">
        <f>K448*Xuat!$M$3</f>
        <v>0</v>
      </c>
      <c r="M448" s="3">
        <f>IF(I448=0,0,SUMIF(Nhap!$F$5:$F$1000,HS!I448,Nhap!$I$5:$I$1000))</f>
        <v>0</v>
      </c>
      <c r="N448" s="3">
        <f t="shared" si="57"/>
        <v>0</v>
      </c>
      <c r="O448" s="3">
        <f t="shared" si="58"/>
        <v>0</v>
      </c>
      <c r="P448" s="3">
        <f t="shared" si="59"/>
        <v>0</v>
      </c>
      <c r="Q448" s="3">
        <f t="shared" si="60"/>
        <v>0</v>
      </c>
      <c r="R448" s="3">
        <f t="shared" si="61"/>
        <v>0</v>
      </c>
      <c r="S448" s="3">
        <f t="shared" si="62"/>
        <v>0</v>
      </c>
    </row>
    <row r="449" spans="1:19" x14ac:dyDescent="0.2">
      <c r="A449" s="2">
        <f>CT!A449</f>
        <v>0</v>
      </c>
      <c r="B449" s="2">
        <f>IF(A449=0,0,VLOOKUP(A449,DM!$C$5:$G$500,2,0))</f>
        <v>0</v>
      </c>
      <c r="C449" s="2">
        <f>CT!C449</f>
        <v>0</v>
      </c>
      <c r="D449" s="2">
        <f>IF(C449=0,0,VLOOKUP(C449,DM!$C$5:$G$500,2,0))</f>
        <v>0</v>
      </c>
      <c r="E449" s="2">
        <f>IF(C449=0,0,VLOOKUP(C449,DM!$C$5:$G$500,3,0))</f>
        <v>0</v>
      </c>
      <c r="F449" s="3">
        <f>CT!F449</f>
        <v>0</v>
      </c>
      <c r="G449" s="3">
        <f>IF(C449=0,0,VLOOKUP(HS!C449,Xuat!$D$5:$K$1000,8,0))</f>
        <v>0</v>
      </c>
      <c r="H449" s="3">
        <f t="shared" si="54"/>
        <v>0</v>
      </c>
      <c r="I449" s="2">
        <f>IF(DM!B449=0,0,IF(DM!B449=1521,0,IF(DM!B449=1522,0,DM!C449)))</f>
        <v>0</v>
      </c>
      <c r="J449" s="3">
        <f t="shared" si="55"/>
        <v>0</v>
      </c>
      <c r="K449" s="3">
        <f t="shared" si="56"/>
        <v>0</v>
      </c>
      <c r="L449" s="3">
        <f>K449*Xuat!$M$3</f>
        <v>0</v>
      </c>
      <c r="M449" s="3">
        <f>IF(I449=0,0,SUMIF(Nhap!$F$5:$F$1000,HS!I449,Nhap!$I$5:$I$1000))</f>
        <v>0</v>
      </c>
      <c r="N449" s="3">
        <f t="shared" si="57"/>
        <v>0</v>
      </c>
      <c r="O449" s="3">
        <f t="shared" si="58"/>
        <v>0</v>
      </c>
      <c r="P449" s="3">
        <f t="shared" si="59"/>
        <v>0</v>
      </c>
      <c r="Q449" s="3">
        <f t="shared" si="60"/>
        <v>0</v>
      </c>
      <c r="R449" s="3">
        <f t="shared" si="61"/>
        <v>0</v>
      </c>
      <c r="S449" s="3">
        <f t="shared" si="62"/>
        <v>0</v>
      </c>
    </row>
    <row r="450" spans="1:19" x14ac:dyDescent="0.2">
      <c r="A450" s="2">
        <f>CT!A450</f>
        <v>0</v>
      </c>
      <c r="B450" s="2">
        <f>IF(A450=0,0,VLOOKUP(A450,DM!$C$5:$G$500,2,0))</f>
        <v>0</v>
      </c>
      <c r="C450" s="2">
        <f>CT!C450</f>
        <v>0</v>
      </c>
      <c r="D450" s="2">
        <f>IF(C450=0,0,VLOOKUP(C450,DM!$C$5:$G$500,2,0))</f>
        <v>0</v>
      </c>
      <c r="E450" s="2">
        <f>IF(C450=0,0,VLOOKUP(C450,DM!$C$5:$G$500,3,0))</f>
        <v>0</v>
      </c>
      <c r="F450" s="3">
        <f>CT!F450</f>
        <v>0</v>
      </c>
      <c r="G450" s="3">
        <f>IF(C450=0,0,VLOOKUP(HS!C450,Xuat!$D$5:$K$1000,8,0))</f>
        <v>0</v>
      </c>
      <c r="H450" s="3">
        <f t="shared" si="54"/>
        <v>0</v>
      </c>
      <c r="I450" s="2">
        <f>IF(DM!B450=0,0,IF(DM!B450=1521,0,IF(DM!B450=1522,0,DM!C450)))</f>
        <v>0</v>
      </c>
      <c r="J450" s="3">
        <f t="shared" si="55"/>
        <v>0</v>
      </c>
      <c r="K450" s="3">
        <f t="shared" si="56"/>
        <v>0</v>
      </c>
      <c r="L450" s="3">
        <f>K450*Xuat!$M$3</f>
        <v>0</v>
      </c>
      <c r="M450" s="3">
        <f>IF(I450=0,0,SUMIF(Nhap!$F$5:$F$1000,HS!I450,Nhap!$I$5:$I$1000))</f>
        <v>0</v>
      </c>
      <c r="N450" s="3">
        <f t="shared" si="57"/>
        <v>0</v>
      </c>
      <c r="O450" s="3">
        <f t="shared" si="58"/>
        <v>0</v>
      </c>
      <c r="P450" s="3">
        <f t="shared" si="59"/>
        <v>0</v>
      </c>
      <c r="Q450" s="3">
        <f t="shared" si="60"/>
        <v>0</v>
      </c>
      <c r="R450" s="3">
        <f t="shared" si="61"/>
        <v>0</v>
      </c>
      <c r="S450" s="3">
        <f t="shared" si="62"/>
        <v>0</v>
      </c>
    </row>
    <row r="451" spans="1:19" x14ac:dyDescent="0.2">
      <c r="A451" s="2">
        <f>CT!A451</f>
        <v>0</v>
      </c>
      <c r="B451" s="2">
        <f>IF(A451=0,0,VLOOKUP(A451,DM!$C$5:$G$500,2,0))</f>
        <v>0</v>
      </c>
      <c r="C451" s="2">
        <f>CT!C451</f>
        <v>0</v>
      </c>
      <c r="D451" s="2">
        <f>IF(C451=0,0,VLOOKUP(C451,DM!$C$5:$G$500,2,0))</f>
        <v>0</v>
      </c>
      <c r="E451" s="2">
        <f>IF(C451=0,0,VLOOKUP(C451,DM!$C$5:$G$500,3,0))</f>
        <v>0</v>
      </c>
      <c r="F451" s="3">
        <f>CT!F451</f>
        <v>0</v>
      </c>
      <c r="G451" s="3">
        <f>IF(C451=0,0,VLOOKUP(HS!C451,Xuat!$D$5:$K$1000,8,0))</f>
        <v>0</v>
      </c>
      <c r="H451" s="3">
        <f t="shared" si="54"/>
        <v>0</v>
      </c>
      <c r="I451" s="2">
        <f>IF(DM!B451=0,0,IF(DM!B451=1521,0,IF(DM!B451=1522,0,DM!C451)))</f>
        <v>0</v>
      </c>
      <c r="J451" s="3">
        <f t="shared" si="55"/>
        <v>0</v>
      </c>
      <c r="K451" s="3">
        <f t="shared" si="56"/>
        <v>0</v>
      </c>
      <c r="L451" s="3">
        <f>K451*Xuat!$M$3</f>
        <v>0</v>
      </c>
      <c r="M451" s="3">
        <f>IF(I451=0,0,SUMIF(Nhap!$F$5:$F$1000,HS!I451,Nhap!$I$5:$I$1000))</f>
        <v>0</v>
      </c>
      <c r="N451" s="3">
        <f t="shared" si="57"/>
        <v>0</v>
      </c>
      <c r="O451" s="3">
        <f t="shared" si="58"/>
        <v>0</v>
      </c>
      <c r="P451" s="3">
        <f t="shared" si="59"/>
        <v>0</v>
      </c>
      <c r="Q451" s="3">
        <f t="shared" si="60"/>
        <v>0</v>
      </c>
      <c r="R451" s="3">
        <f t="shared" si="61"/>
        <v>0</v>
      </c>
      <c r="S451" s="3">
        <f t="shared" si="62"/>
        <v>0</v>
      </c>
    </row>
    <row r="452" spans="1:19" x14ac:dyDescent="0.2">
      <c r="A452" s="2">
        <f>CT!A452</f>
        <v>0</v>
      </c>
      <c r="B452" s="2">
        <f>IF(A452=0,0,VLOOKUP(A452,DM!$C$5:$G$500,2,0))</f>
        <v>0</v>
      </c>
      <c r="C452" s="2">
        <f>CT!C452</f>
        <v>0</v>
      </c>
      <c r="D452" s="2">
        <f>IF(C452=0,0,VLOOKUP(C452,DM!$C$5:$G$500,2,0))</f>
        <v>0</v>
      </c>
      <c r="E452" s="2">
        <f>IF(C452=0,0,VLOOKUP(C452,DM!$C$5:$G$500,3,0))</f>
        <v>0</v>
      </c>
      <c r="F452" s="3">
        <f>CT!F452</f>
        <v>0</v>
      </c>
      <c r="G452" s="3">
        <f>IF(C452=0,0,VLOOKUP(HS!C452,Xuat!$D$5:$K$1000,8,0))</f>
        <v>0</v>
      </c>
      <c r="H452" s="3">
        <f t="shared" si="54"/>
        <v>0</v>
      </c>
      <c r="I452" s="2">
        <f>IF(DM!B452=0,0,IF(DM!B452=1521,0,IF(DM!B452=1522,0,DM!C452)))</f>
        <v>0</v>
      </c>
      <c r="J452" s="3">
        <f t="shared" si="55"/>
        <v>0</v>
      </c>
      <c r="K452" s="3">
        <f t="shared" si="56"/>
        <v>0</v>
      </c>
      <c r="L452" s="3">
        <f>K452*Xuat!$M$3</f>
        <v>0</v>
      </c>
      <c r="M452" s="3">
        <f>IF(I452=0,0,SUMIF(Nhap!$F$5:$F$1000,HS!I452,Nhap!$I$5:$I$1000))</f>
        <v>0</v>
      </c>
      <c r="N452" s="3">
        <f t="shared" si="57"/>
        <v>0</v>
      </c>
      <c r="O452" s="3">
        <f t="shared" si="58"/>
        <v>0</v>
      </c>
      <c r="P452" s="3">
        <f t="shared" si="59"/>
        <v>0</v>
      </c>
      <c r="Q452" s="3">
        <f t="shared" si="60"/>
        <v>0</v>
      </c>
      <c r="R452" s="3">
        <f t="shared" si="61"/>
        <v>0</v>
      </c>
      <c r="S452" s="3">
        <f t="shared" si="62"/>
        <v>0</v>
      </c>
    </row>
    <row r="453" spans="1:19" x14ac:dyDescent="0.2">
      <c r="A453" s="2">
        <f>CT!A453</f>
        <v>0</v>
      </c>
      <c r="B453" s="2">
        <f>IF(A453=0,0,VLOOKUP(A453,DM!$C$5:$G$500,2,0))</f>
        <v>0</v>
      </c>
      <c r="C453" s="2">
        <f>CT!C453</f>
        <v>0</v>
      </c>
      <c r="D453" s="2">
        <f>IF(C453=0,0,VLOOKUP(C453,DM!$C$5:$G$500,2,0))</f>
        <v>0</v>
      </c>
      <c r="E453" s="2">
        <f>IF(C453=0,0,VLOOKUP(C453,DM!$C$5:$G$500,3,0))</f>
        <v>0</v>
      </c>
      <c r="F453" s="3">
        <f>CT!F453</f>
        <v>0</v>
      </c>
      <c r="G453" s="3">
        <f>IF(C453=0,0,VLOOKUP(HS!C453,Xuat!$D$5:$K$1000,8,0))</f>
        <v>0</v>
      </c>
      <c r="H453" s="3">
        <f t="shared" si="54"/>
        <v>0</v>
      </c>
      <c r="I453" s="2">
        <f>IF(DM!B453=0,0,IF(DM!B453=1521,0,IF(DM!B453=1522,0,DM!C453)))</f>
        <v>0</v>
      </c>
      <c r="J453" s="3">
        <f t="shared" si="55"/>
        <v>0</v>
      </c>
      <c r="K453" s="3">
        <f t="shared" si="56"/>
        <v>0</v>
      </c>
      <c r="L453" s="3">
        <f>K453*Xuat!$M$3</f>
        <v>0</v>
      </c>
      <c r="M453" s="3">
        <f>IF(I453=0,0,SUMIF(Nhap!$F$5:$F$1000,HS!I453,Nhap!$I$5:$I$1000))</f>
        <v>0</v>
      </c>
      <c r="N453" s="3">
        <f t="shared" si="57"/>
        <v>0</v>
      </c>
      <c r="O453" s="3">
        <f t="shared" si="58"/>
        <v>0</v>
      </c>
      <c r="P453" s="3">
        <f t="shared" si="59"/>
        <v>0</v>
      </c>
      <c r="Q453" s="3">
        <f t="shared" si="60"/>
        <v>0</v>
      </c>
      <c r="R453" s="3">
        <f t="shared" si="61"/>
        <v>0</v>
      </c>
      <c r="S453" s="3">
        <f t="shared" si="62"/>
        <v>0</v>
      </c>
    </row>
    <row r="454" spans="1:19" x14ac:dyDescent="0.2">
      <c r="A454" s="2">
        <f>CT!A454</f>
        <v>0</v>
      </c>
      <c r="B454" s="2">
        <f>IF(A454=0,0,VLOOKUP(A454,DM!$C$5:$G$500,2,0))</f>
        <v>0</v>
      </c>
      <c r="C454" s="2">
        <f>CT!C454</f>
        <v>0</v>
      </c>
      <c r="D454" s="2">
        <f>IF(C454=0,0,VLOOKUP(C454,DM!$C$5:$G$500,2,0))</f>
        <v>0</v>
      </c>
      <c r="E454" s="2">
        <f>IF(C454=0,0,VLOOKUP(C454,DM!$C$5:$G$500,3,0))</f>
        <v>0</v>
      </c>
      <c r="F454" s="3">
        <f>CT!F454</f>
        <v>0</v>
      </c>
      <c r="G454" s="3">
        <f>IF(C454=0,0,VLOOKUP(HS!C454,Xuat!$D$5:$K$1000,8,0))</f>
        <v>0</v>
      </c>
      <c r="H454" s="3">
        <f t="shared" ref="H454:H517" si="63">F454*G454</f>
        <v>0</v>
      </c>
      <c r="I454" s="2">
        <f>IF(DM!B454=0,0,IF(DM!B454=1521,0,IF(DM!B454=1522,0,DM!C454)))</f>
        <v>0</v>
      </c>
      <c r="J454" s="3">
        <f t="shared" ref="J454:J500" si="64">IF(I454=0,0,SUMIF($A$5:$A$1000,I454,$H$5:$H$1000))</f>
        <v>0</v>
      </c>
      <c r="K454" s="3">
        <f t="shared" ref="K454:K500" si="65">J454/$J$3</f>
        <v>0</v>
      </c>
      <c r="L454" s="3">
        <f>K454*Xuat!$M$3</f>
        <v>0</v>
      </c>
      <c r="M454" s="3">
        <f>IF(I454=0,0,SUMIF(Nhap!$F$5:$F$1000,HS!I454,Nhap!$I$5:$I$1000))</f>
        <v>0</v>
      </c>
      <c r="N454" s="3">
        <f t="shared" ref="N454:N500" si="66">IF(M454=0,0,L454/M454)</f>
        <v>0</v>
      </c>
      <c r="O454" s="3">
        <f t="shared" ref="O454:O500" si="67">N454/SUM($N$5:$N$500)</f>
        <v>0</v>
      </c>
      <c r="P454" s="3">
        <f t="shared" ref="P454:P500" si="68">O454*$P$3</f>
        <v>0</v>
      </c>
      <c r="Q454" s="3">
        <f t="shared" ref="Q454:Q500" si="69">IF(P454=0,0,P454/M454)</f>
        <v>0</v>
      </c>
      <c r="R454" s="3">
        <f t="shared" ref="R454:R500" si="70">O454*$R$3</f>
        <v>0</v>
      </c>
      <c r="S454" s="3">
        <f t="shared" ref="S454:S500" si="71">IF(R454=0,0,R454/M454)</f>
        <v>0</v>
      </c>
    </row>
    <row r="455" spans="1:19" x14ac:dyDescent="0.2">
      <c r="A455" s="2">
        <f>CT!A455</f>
        <v>0</v>
      </c>
      <c r="B455" s="2">
        <f>IF(A455=0,0,VLOOKUP(A455,DM!$C$5:$G$500,2,0))</f>
        <v>0</v>
      </c>
      <c r="C455" s="2">
        <f>CT!C455</f>
        <v>0</v>
      </c>
      <c r="D455" s="2">
        <f>IF(C455=0,0,VLOOKUP(C455,DM!$C$5:$G$500,2,0))</f>
        <v>0</v>
      </c>
      <c r="E455" s="2">
        <f>IF(C455=0,0,VLOOKUP(C455,DM!$C$5:$G$500,3,0))</f>
        <v>0</v>
      </c>
      <c r="F455" s="3">
        <f>CT!F455</f>
        <v>0</v>
      </c>
      <c r="G455" s="3">
        <f>IF(C455=0,0,VLOOKUP(HS!C455,Xuat!$D$5:$K$1000,8,0))</f>
        <v>0</v>
      </c>
      <c r="H455" s="3">
        <f t="shared" si="63"/>
        <v>0</v>
      </c>
      <c r="I455" s="2">
        <f>IF(DM!B455=0,0,IF(DM!B455=1521,0,IF(DM!B455=1522,0,DM!C455)))</f>
        <v>0</v>
      </c>
      <c r="J455" s="3">
        <f t="shared" si="64"/>
        <v>0</v>
      </c>
      <c r="K455" s="3">
        <f t="shared" si="65"/>
        <v>0</v>
      </c>
      <c r="L455" s="3">
        <f>K455*Xuat!$M$3</f>
        <v>0</v>
      </c>
      <c r="M455" s="3">
        <f>IF(I455=0,0,SUMIF(Nhap!$F$5:$F$1000,HS!I455,Nhap!$I$5:$I$1000))</f>
        <v>0</v>
      </c>
      <c r="N455" s="3">
        <f t="shared" si="66"/>
        <v>0</v>
      </c>
      <c r="O455" s="3">
        <f t="shared" si="67"/>
        <v>0</v>
      </c>
      <c r="P455" s="3">
        <f t="shared" si="68"/>
        <v>0</v>
      </c>
      <c r="Q455" s="3">
        <f t="shared" si="69"/>
        <v>0</v>
      </c>
      <c r="R455" s="3">
        <f t="shared" si="70"/>
        <v>0</v>
      </c>
      <c r="S455" s="3">
        <f t="shared" si="71"/>
        <v>0</v>
      </c>
    </row>
    <row r="456" spans="1:19" x14ac:dyDescent="0.2">
      <c r="A456" s="2">
        <f>CT!A456</f>
        <v>0</v>
      </c>
      <c r="B456" s="2">
        <f>IF(A456=0,0,VLOOKUP(A456,DM!$C$5:$G$500,2,0))</f>
        <v>0</v>
      </c>
      <c r="C456" s="2">
        <f>CT!C456</f>
        <v>0</v>
      </c>
      <c r="D456" s="2">
        <f>IF(C456=0,0,VLOOKUP(C456,DM!$C$5:$G$500,2,0))</f>
        <v>0</v>
      </c>
      <c r="E456" s="2">
        <f>IF(C456=0,0,VLOOKUP(C456,DM!$C$5:$G$500,3,0))</f>
        <v>0</v>
      </c>
      <c r="F456" s="3">
        <f>CT!F456</f>
        <v>0</v>
      </c>
      <c r="G456" s="3">
        <f>IF(C456=0,0,VLOOKUP(HS!C456,Xuat!$D$5:$K$1000,8,0))</f>
        <v>0</v>
      </c>
      <c r="H456" s="3">
        <f t="shared" si="63"/>
        <v>0</v>
      </c>
      <c r="I456" s="2">
        <f>IF(DM!B456=0,0,IF(DM!B456=1521,0,IF(DM!B456=1522,0,DM!C456)))</f>
        <v>0</v>
      </c>
      <c r="J456" s="3">
        <f t="shared" si="64"/>
        <v>0</v>
      </c>
      <c r="K456" s="3">
        <f t="shared" si="65"/>
        <v>0</v>
      </c>
      <c r="L456" s="3">
        <f>K456*Xuat!$M$3</f>
        <v>0</v>
      </c>
      <c r="M456" s="3">
        <f>IF(I456=0,0,SUMIF(Nhap!$F$5:$F$1000,HS!I456,Nhap!$I$5:$I$1000))</f>
        <v>0</v>
      </c>
      <c r="N456" s="3">
        <f t="shared" si="66"/>
        <v>0</v>
      </c>
      <c r="O456" s="3">
        <f t="shared" si="67"/>
        <v>0</v>
      </c>
      <c r="P456" s="3">
        <f t="shared" si="68"/>
        <v>0</v>
      </c>
      <c r="Q456" s="3">
        <f t="shared" si="69"/>
        <v>0</v>
      </c>
      <c r="R456" s="3">
        <f t="shared" si="70"/>
        <v>0</v>
      </c>
      <c r="S456" s="3">
        <f t="shared" si="71"/>
        <v>0</v>
      </c>
    </row>
    <row r="457" spans="1:19" x14ac:dyDescent="0.2">
      <c r="A457" s="2">
        <f>CT!A457</f>
        <v>0</v>
      </c>
      <c r="B457" s="2">
        <f>IF(A457=0,0,VLOOKUP(A457,DM!$C$5:$G$500,2,0))</f>
        <v>0</v>
      </c>
      <c r="C457" s="2">
        <f>CT!C457</f>
        <v>0</v>
      </c>
      <c r="D457" s="2">
        <f>IF(C457=0,0,VLOOKUP(C457,DM!$C$5:$G$500,2,0))</f>
        <v>0</v>
      </c>
      <c r="E457" s="2">
        <f>IF(C457=0,0,VLOOKUP(C457,DM!$C$5:$G$500,3,0))</f>
        <v>0</v>
      </c>
      <c r="F457" s="3">
        <f>CT!F457</f>
        <v>0</v>
      </c>
      <c r="G457" s="3">
        <f>IF(C457=0,0,VLOOKUP(HS!C457,Xuat!$D$5:$K$1000,8,0))</f>
        <v>0</v>
      </c>
      <c r="H457" s="3">
        <f t="shared" si="63"/>
        <v>0</v>
      </c>
      <c r="I457" s="2">
        <f>IF(DM!B457=0,0,IF(DM!B457=1521,0,IF(DM!B457=1522,0,DM!C457)))</f>
        <v>0</v>
      </c>
      <c r="J457" s="3">
        <f t="shared" si="64"/>
        <v>0</v>
      </c>
      <c r="K457" s="3">
        <f t="shared" si="65"/>
        <v>0</v>
      </c>
      <c r="L457" s="3">
        <f>K457*Xuat!$M$3</f>
        <v>0</v>
      </c>
      <c r="M457" s="3">
        <f>IF(I457=0,0,SUMIF(Nhap!$F$5:$F$1000,HS!I457,Nhap!$I$5:$I$1000))</f>
        <v>0</v>
      </c>
      <c r="N457" s="3">
        <f t="shared" si="66"/>
        <v>0</v>
      </c>
      <c r="O457" s="3">
        <f t="shared" si="67"/>
        <v>0</v>
      </c>
      <c r="P457" s="3">
        <f t="shared" si="68"/>
        <v>0</v>
      </c>
      <c r="Q457" s="3">
        <f t="shared" si="69"/>
        <v>0</v>
      </c>
      <c r="R457" s="3">
        <f t="shared" si="70"/>
        <v>0</v>
      </c>
      <c r="S457" s="3">
        <f t="shared" si="71"/>
        <v>0</v>
      </c>
    </row>
    <row r="458" spans="1:19" x14ac:dyDescent="0.2">
      <c r="A458" s="2">
        <f>CT!A458</f>
        <v>0</v>
      </c>
      <c r="B458" s="2">
        <f>IF(A458=0,0,VLOOKUP(A458,DM!$C$5:$G$500,2,0))</f>
        <v>0</v>
      </c>
      <c r="C458" s="2">
        <f>CT!C458</f>
        <v>0</v>
      </c>
      <c r="D458" s="2">
        <f>IF(C458=0,0,VLOOKUP(C458,DM!$C$5:$G$500,2,0))</f>
        <v>0</v>
      </c>
      <c r="E458" s="2">
        <f>IF(C458=0,0,VLOOKUP(C458,DM!$C$5:$G$500,3,0))</f>
        <v>0</v>
      </c>
      <c r="F458" s="3">
        <f>CT!F458</f>
        <v>0</v>
      </c>
      <c r="G458" s="3">
        <f>IF(C458=0,0,VLOOKUP(HS!C458,Xuat!$D$5:$K$1000,8,0))</f>
        <v>0</v>
      </c>
      <c r="H458" s="3">
        <f t="shared" si="63"/>
        <v>0</v>
      </c>
      <c r="I458" s="2">
        <f>IF(DM!B458=0,0,IF(DM!B458=1521,0,IF(DM!B458=1522,0,DM!C458)))</f>
        <v>0</v>
      </c>
      <c r="J458" s="3">
        <f t="shared" si="64"/>
        <v>0</v>
      </c>
      <c r="K458" s="3">
        <f t="shared" si="65"/>
        <v>0</v>
      </c>
      <c r="L458" s="3">
        <f>K458*Xuat!$M$3</f>
        <v>0</v>
      </c>
      <c r="M458" s="3">
        <f>IF(I458=0,0,SUMIF(Nhap!$F$5:$F$1000,HS!I458,Nhap!$I$5:$I$1000))</f>
        <v>0</v>
      </c>
      <c r="N458" s="3">
        <f t="shared" si="66"/>
        <v>0</v>
      </c>
      <c r="O458" s="3">
        <f t="shared" si="67"/>
        <v>0</v>
      </c>
      <c r="P458" s="3">
        <f t="shared" si="68"/>
        <v>0</v>
      </c>
      <c r="Q458" s="3">
        <f t="shared" si="69"/>
        <v>0</v>
      </c>
      <c r="R458" s="3">
        <f t="shared" si="70"/>
        <v>0</v>
      </c>
      <c r="S458" s="3">
        <f t="shared" si="71"/>
        <v>0</v>
      </c>
    </row>
    <row r="459" spans="1:19" x14ac:dyDescent="0.2">
      <c r="A459" s="2">
        <f>CT!A459</f>
        <v>0</v>
      </c>
      <c r="B459" s="2">
        <f>IF(A459=0,0,VLOOKUP(A459,DM!$C$5:$G$500,2,0))</f>
        <v>0</v>
      </c>
      <c r="C459" s="2">
        <f>CT!C459</f>
        <v>0</v>
      </c>
      <c r="D459" s="2">
        <f>IF(C459=0,0,VLOOKUP(C459,DM!$C$5:$G$500,2,0))</f>
        <v>0</v>
      </c>
      <c r="E459" s="2">
        <f>IF(C459=0,0,VLOOKUP(C459,DM!$C$5:$G$500,3,0))</f>
        <v>0</v>
      </c>
      <c r="F459" s="3">
        <f>CT!F459</f>
        <v>0</v>
      </c>
      <c r="G459" s="3">
        <f>IF(C459=0,0,VLOOKUP(HS!C459,Xuat!$D$5:$K$1000,8,0))</f>
        <v>0</v>
      </c>
      <c r="H459" s="3">
        <f t="shared" si="63"/>
        <v>0</v>
      </c>
      <c r="I459" s="2">
        <f>IF(DM!B459=0,0,IF(DM!B459=1521,0,IF(DM!B459=1522,0,DM!C459)))</f>
        <v>0</v>
      </c>
      <c r="J459" s="3">
        <f t="shared" si="64"/>
        <v>0</v>
      </c>
      <c r="K459" s="3">
        <f t="shared" si="65"/>
        <v>0</v>
      </c>
      <c r="L459" s="3">
        <f>K459*Xuat!$M$3</f>
        <v>0</v>
      </c>
      <c r="M459" s="3">
        <f>IF(I459=0,0,SUMIF(Nhap!$F$5:$F$1000,HS!I459,Nhap!$I$5:$I$1000))</f>
        <v>0</v>
      </c>
      <c r="N459" s="3">
        <f t="shared" si="66"/>
        <v>0</v>
      </c>
      <c r="O459" s="3">
        <f t="shared" si="67"/>
        <v>0</v>
      </c>
      <c r="P459" s="3">
        <f t="shared" si="68"/>
        <v>0</v>
      </c>
      <c r="Q459" s="3">
        <f t="shared" si="69"/>
        <v>0</v>
      </c>
      <c r="R459" s="3">
        <f t="shared" si="70"/>
        <v>0</v>
      </c>
      <c r="S459" s="3">
        <f t="shared" si="71"/>
        <v>0</v>
      </c>
    </row>
    <row r="460" spans="1:19" x14ac:dyDescent="0.2">
      <c r="A460" s="2">
        <f>CT!A460</f>
        <v>0</v>
      </c>
      <c r="B460" s="2">
        <f>IF(A460=0,0,VLOOKUP(A460,DM!$C$5:$G$500,2,0))</f>
        <v>0</v>
      </c>
      <c r="C460" s="2">
        <f>CT!C460</f>
        <v>0</v>
      </c>
      <c r="D460" s="2">
        <f>IF(C460=0,0,VLOOKUP(C460,DM!$C$5:$G$500,2,0))</f>
        <v>0</v>
      </c>
      <c r="E460" s="2">
        <f>IF(C460=0,0,VLOOKUP(C460,DM!$C$5:$G$500,3,0))</f>
        <v>0</v>
      </c>
      <c r="F460" s="3">
        <f>CT!F460</f>
        <v>0</v>
      </c>
      <c r="G460" s="3">
        <f>IF(C460=0,0,VLOOKUP(HS!C460,Xuat!$D$5:$K$1000,8,0))</f>
        <v>0</v>
      </c>
      <c r="H460" s="3">
        <f t="shared" si="63"/>
        <v>0</v>
      </c>
      <c r="I460" s="2">
        <f>IF(DM!B460=0,0,IF(DM!B460=1521,0,IF(DM!B460=1522,0,DM!C460)))</f>
        <v>0</v>
      </c>
      <c r="J460" s="3">
        <f t="shared" si="64"/>
        <v>0</v>
      </c>
      <c r="K460" s="3">
        <f t="shared" si="65"/>
        <v>0</v>
      </c>
      <c r="L460" s="3">
        <f>K460*Xuat!$M$3</f>
        <v>0</v>
      </c>
      <c r="M460" s="3">
        <f>IF(I460=0,0,SUMIF(Nhap!$F$5:$F$1000,HS!I460,Nhap!$I$5:$I$1000))</f>
        <v>0</v>
      </c>
      <c r="N460" s="3">
        <f t="shared" si="66"/>
        <v>0</v>
      </c>
      <c r="O460" s="3">
        <f t="shared" si="67"/>
        <v>0</v>
      </c>
      <c r="P460" s="3">
        <f t="shared" si="68"/>
        <v>0</v>
      </c>
      <c r="Q460" s="3">
        <f t="shared" si="69"/>
        <v>0</v>
      </c>
      <c r="R460" s="3">
        <f t="shared" si="70"/>
        <v>0</v>
      </c>
      <c r="S460" s="3">
        <f t="shared" si="71"/>
        <v>0</v>
      </c>
    </row>
    <row r="461" spans="1:19" x14ac:dyDescent="0.2">
      <c r="A461" s="2">
        <f>CT!A461</f>
        <v>0</v>
      </c>
      <c r="B461" s="2">
        <f>IF(A461=0,0,VLOOKUP(A461,DM!$C$5:$G$500,2,0))</f>
        <v>0</v>
      </c>
      <c r="C461" s="2">
        <f>CT!C461</f>
        <v>0</v>
      </c>
      <c r="D461" s="2">
        <f>IF(C461=0,0,VLOOKUP(C461,DM!$C$5:$G$500,2,0))</f>
        <v>0</v>
      </c>
      <c r="E461" s="2">
        <f>IF(C461=0,0,VLOOKUP(C461,DM!$C$5:$G$500,3,0))</f>
        <v>0</v>
      </c>
      <c r="F461" s="3">
        <f>CT!F461</f>
        <v>0</v>
      </c>
      <c r="G461" s="3">
        <f>IF(C461=0,0,VLOOKUP(HS!C461,Xuat!$D$5:$K$1000,8,0))</f>
        <v>0</v>
      </c>
      <c r="H461" s="3">
        <f t="shared" si="63"/>
        <v>0</v>
      </c>
      <c r="I461" s="2">
        <f>IF(DM!B461=0,0,IF(DM!B461=1521,0,IF(DM!B461=1522,0,DM!C461)))</f>
        <v>0</v>
      </c>
      <c r="J461" s="3">
        <f t="shared" si="64"/>
        <v>0</v>
      </c>
      <c r="K461" s="3">
        <f t="shared" si="65"/>
        <v>0</v>
      </c>
      <c r="L461" s="3">
        <f>K461*Xuat!$M$3</f>
        <v>0</v>
      </c>
      <c r="M461" s="3">
        <f>IF(I461=0,0,SUMIF(Nhap!$F$5:$F$1000,HS!I461,Nhap!$I$5:$I$1000))</f>
        <v>0</v>
      </c>
      <c r="N461" s="3">
        <f t="shared" si="66"/>
        <v>0</v>
      </c>
      <c r="O461" s="3">
        <f t="shared" si="67"/>
        <v>0</v>
      </c>
      <c r="P461" s="3">
        <f t="shared" si="68"/>
        <v>0</v>
      </c>
      <c r="Q461" s="3">
        <f t="shared" si="69"/>
        <v>0</v>
      </c>
      <c r="R461" s="3">
        <f t="shared" si="70"/>
        <v>0</v>
      </c>
      <c r="S461" s="3">
        <f t="shared" si="71"/>
        <v>0</v>
      </c>
    </row>
    <row r="462" spans="1:19" x14ac:dyDescent="0.2">
      <c r="A462" s="2">
        <f>CT!A462</f>
        <v>0</v>
      </c>
      <c r="B462" s="2">
        <f>IF(A462=0,0,VLOOKUP(A462,DM!$C$5:$G$500,2,0))</f>
        <v>0</v>
      </c>
      <c r="C462" s="2">
        <f>CT!C462</f>
        <v>0</v>
      </c>
      <c r="D462" s="2">
        <f>IF(C462=0,0,VLOOKUP(C462,DM!$C$5:$G$500,2,0))</f>
        <v>0</v>
      </c>
      <c r="E462" s="2">
        <f>IF(C462=0,0,VLOOKUP(C462,DM!$C$5:$G$500,3,0))</f>
        <v>0</v>
      </c>
      <c r="F462" s="3">
        <f>CT!F462</f>
        <v>0</v>
      </c>
      <c r="G462" s="3">
        <f>IF(C462=0,0,VLOOKUP(HS!C462,Xuat!$D$5:$K$1000,8,0))</f>
        <v>0</v>
      </c>
      <c r="H462" s="3">
        <f t="shared" si="63"/>
        <v>0</v>
      </c>
      <c r="I462" s="2">
        <f>IF(DM!B462=0,0,IF(DM!B462=1521,0,IF(DM!B462=1522,0,DM!C462)))</f>
        <v>0</v>
      </c>
      <c r="J462" s="3">
        <f t="shared" si="64"/>
        <v>0</v>
      </c>
      <c r="K462" s="3">
        <f t="shared" si="65"/>
        <v>0</v>
      </c>
      <c r="L462" s="3">
        <f>K462*Xuat!$M$3</f>
        <v>0</v>
      </c>
      <c r="M462" s="3">
        <f>IF(I462=0,0,SUMIF(Nhap!$F$5:$F$1000,HS!I462,Nhap!$I$5:$I$1000))</f>
        <v>0</v>
      </c>
      <c r="N462" s="3">
        <f t="shared" si="66"/>
        <v>0</v>
      </c>
      <c r="O462" s="3">
        <f t="shared" si="67"/>
        <v>0</v>
      </c>
      <c r="P462" s="3">
        <f t="shared" si="68"/>
        <v>0</v>
      </c>
      <c r="Q462" s="3">
        <f t="shared" si="69"/>
        <v>0</v>
      </c>
      <c r="R462" s="3">
        <f t="shared" si="70"/>
        <v>0</v>
      </c>
      <c r="S462" s="3">
        <f t="shared" si="71"/>
        <v>0</v>
      </c>
    </row>
    <row r="463" spans="1:19" x14ac:dyDescent="0.2">
      <c r="A463" s="2">
        <f>CT!A463</f>
        <v>0</v>
      </c>
      <c r="B463" s="2">
        <f>IF(A463=0,0,VLOOKUP(A463,DM!$C$5:$G$500,2,0))</f>
        <v>0</v>
      </c>
      <c r="C463" s="2">
        <f>CT!C463</f>
        <v>0</v>
      </c>
      <c r="D463" s="2">
        <f>IF(C463=0,0,VLOOKUP(C463,DM!$C$5:$G$500,2,0))</f>
        <v>0</v>
      </c>
      <c r="E463" s="2">
        <f>IF(C463=0,0,VLOOKUP(C463,DM!$C$5:$G$500,3,0))</f>
        <v>0</v>
      </c>
      <c r="F463" s="3">
        <f>CT!F463</f>
        <v>0</v>
      </c>
      <c r="G463" s="3">
        <f>IF(C463=0,0,VLOOKUP(HS!C463,Xuat!$D$5:$K$1000,8,0))</f>
        <v>0</v>
      </c>
      <c r="H463" s="3">
        <f t="shared" si="63"/>
        <v>0</v>
      </c>
      <c r="I463" s="2">
        <f>IF(DM!B463=0,0,IF(DM!B463=1521,0,IF(DM!B463=1522,0,DM!C463)))</f>
        <v>0</v>
      </c>
      <c r="J463" s="3">
        <f t="shared" si="64"/>
        <v>0</v>
      </c>
      <c r="K463" s="3">
        <f t="shared" si="65"/>
        <v>0</v>
      </c>
      <c r="L463" s="3">
        <f>K463*Xuat!$M$3</f>
        <v>0</v>
      </c>
      <c r="M463" s="3">
        <f>IF(I463=0,0,SUMIF(Nhap!$F$5:$F$1000,HS!I463,Nhap!$I$5:$I$1000))</f>
        <v>0</v>
      </c>
      <c r="N463" s="3">
        <f t="shared" si="66"/>
        <v>0</v>
      </c>
      <c r="O463" s="3">
        <f t="shared" si="67"/>
        <v>0</v>
      </c>
      <c r="P463" s="3">
        <f t="shared" si="68"/>
        <v>0</v>
      </c>
      <c r="Q463" s="3">
        <f t="shared" si="69"/>
        <v>0</v>
      </c>
      <c r="R463" s="3">
        <f t="shared" si="70"/>
        <v>0</v>
      </c>
      <c r="S463" s="3">
        <f t="shared" si="71"/>
        <v>0</v>
      </c>
    </row>
    <row r="464" spans="1:19" x14ac:dyDescent="0.2">
      <c r="A464" s="2">
        <f>CT!A464</f>
        <v>0</v>
      </c>
      <c r="B464" s="2">
        <f>IF(A464=0,0,VLOOKUP(A464,DM!$C$5:$G$500,2,0))</f>
        <v>0</v>
      </c>
      <c r="C464" s="2">
        <f>CT!C464</f>
        <v>0</v>
      </c>
      <c r="D464" s="2">
        <f>IF(C464=0,0,VLOOKUP(C464,DM!$C$5:$G$500,2,0))</f>
        <v>0</v>
      </c>
      <c r="E464" s="2">
        <f>IF(C464=0,0,VLOOKUP(C464,DM!$C$5:$G$500,3,0))</f>
        <v>0</v>
      </c>
      <c r="F464" s="3">
        <f>CT!F464</f>
        <v>0</v>
      </c>
      <c r="G464" s="3">
        <f>IF(C464=0,0,VLOOKUP(HS!C464,Xuat!$D$5:$K$1000,8,0))</f>
        <v>0</v>
      </c>
      <c r="H464" s="3">
        <f t="shared" si="63"/>
        <v>0</v>
      </c>
      <c r="I464" s="2">
        <f>IF(DM!B464=0,0,IF(DM!B464=1521,0,IF(DM!B464=1522,0,DM!C464)))</f>
        <v>0</v>
      </c>
      <c r="J464" s="3">
        <f t="shared" si="64"/>
        <v>0</v>
      </c>
      <c r="K464" s="3">
        <f t="shared" si="65"/>
        <v>0</v>
      </c>
      <c r="L464" s="3">
        <f>K464*Xuat!$M$3</f>
        <v>0</v>
      </c>
      <c r="M464" s="3">
        <f>IF(I464=0,0,SUMIF(Nhap!$F$5:$F$1000,HS!I464,Nhap!$I$5:$I$1000))</f>
        <v>0</v>
      </c>
      <c r="N464" s="3">
        <f t="shared" si="66"/>
        <v>0</v>
      </c>
      <c r="O464" s="3">
        <f t="shared" si="67"/>
        <v>0</v>
      </c>
      <c r="P464" s="3">
        <f t="shared" si="68"/>
        <v>0</v>
      </c>
      <c r="Q464" s="3">
        <f t="shared" si="69"/>
        <v>0</v>
      </c>
      <c r="R464" s="3">
        <f t="shared" si="70"/>
        <v>0</v>
      </c>
      <c r="S464" s="3">
        <f t="shared" si="71"/>
        <v>0</v>
      </c>
    </row>
    <row r="465" spans="1:19" x14ac:dyDescent="0.2">
      <c r="A465" s="2">
        <f>CT!A465</f>
        <v>0</v>
      </c>
      <c r="B465" s="2">
        <f>IF(A465=0,0,VLOOKUP(A465,DM!$C$5:$G$500,2,0))</f>
        <v>0</v>
      </c>
      <c r="C465" s="2">
        <f>CT!C465</f>
        <v>0</v>
      </c>
      <c r="D465" s="2">
        <f>IF(C465=0,0,VLOOKUP(C465,DM!$C$5:$G$500,2,0))</f>
        <v>0</v>
      </c>
      <c r="E465" s="2">
        <f>IF(C465=0,0,VLOOKUP(C465,DM!$C$5:$G$500,3,0))</f>
        <v>0</v>
      </c>
      <c r="F465" s="3">
        <f>CT!F465</f>
        <v>0</v>
      </c>
      <c r="G465" s="3">
        <f>IF(C465=0,0,VLOOKUP(HS!C465,Xuat!$D$5:$K$1000,8,0))</f>
        <v>0</v>
      </c>
      <c r="H465" s="3">
        <f t="shared" si="63"/>
        <v>0</v>
      </c>
      <c r="I465" s="2">
        <f>IF(DM!B465=0,0,IF(DM!B465=1521,0,IF(DM!B465=1522,0,DM!C465)))</f>
        <v>0</v>
      </c>
      <c r="J465" s="3">
        <f t="shared" si="64"/>
        <v>0</v>
      </c>
      <c r="K465" s="3">
        <f t="shared" si="65"/>
        <v>0</v>
      </c>
      <c r="L465" s="3">
        <f>K465*Xuat!$M$3</f>
        <v>0</v>
      </c>
      <c r="M465" s="3">
        <f>IF(I465=0,0,SUMIF(Nhap!$F$5:$F$1000,HS!I465,Nhap!$I$5:$I$1000))</f>
        <v>0</v>
      </c>
      <c r="N465" s="3">
        <f t="shared" si="66"/>
        <v>0</v>
      </c>
      <c r="O465" s="3">
        <f t="shared" si="67"/>
        <v>0</v>
      </c>
      <c r="P465" s="3">
        <f t="shared" si="68"/>
        <v>0</v>
      </c>
      <c r="Q465" s="3">
        <f t="shared" si="69"/>
        <v>0</v>
      </c>
      <c r="R465" s="3">
        <f t="shared" si="70"/>
        <v>0</v>
      </c>
      <c r="S465" s="3">
        <f t="shared" si="71"/>
        <v>0</v>
      </c>
    </row>
    <row r="466" spans="1:19" x14ac:dyDescent="0.2">
      <c r="A466" s="2">
        <f>CT!A466</f>
        <v>0</v>
      </c>
      <c r="B466" s="2">
        <f>IF(A466=0,0,VLOOKUP(A466,DM!$C$5:$G$500,2,0))</f>
        <v>0</v>
      </c>
      <c r="C466" s="2">
        <f>CT!C466</f>
        <v>0</v>
      </c>
      <c r="D466" s="2">
        <f>IF(C466=0,0,VLOOKUP(C466,DM!$C$5:$G$500,2,0))</f>
        <v>0</v>
      </c>
      <c r="E466" s="2">
        <f>IF(C466=0,0,VLOOKUP(C466,DM!$C$5:$G$500,3,0))</f>
        <v>0</v>
      </c>
      <c r="F466" s="3">
        <f>CT!F466</f>
        <v>0</v>
      </c>
      <c r="G466" s="3">
        <f>IF(C466=0,0,VLOOKUP(HS!C466,Xuat!$D$5:$K$1000,8,0))</f>
        <v>0</v>
      </c>
      <c r="H466" s="3">
        <f t="shared" si="63"/>
        <v>0</v>
      </c>
      <c r="I466" s="2">
        <f>IF(DM!B466=0,0,IF(DM!B466=1521,0,IF(DM!B466=1522,0,DM!C466)))</f>
        <v>0</v>
      </c>
      <c r="J466" s="3">
        <f t="shared" si="64"/>
        <v>0</v>
      </c>
      <c r="K466" s="3">
        <f t="shared" si="65"/>
        <v>0</v>
      </c>
      <c r="L466" s="3">
        <f>K466*Xuat!$M$3</f>
        <v>0</v>
      </c>
      <c r="M466" s="3">
        <f>IF(I466=0,0,SUMIF(Nhap!$F$5:$F$1000,HS!I466,Nhap!$I$5:$I$1000))</f>
        <v>0</v>
      </c>
      <c r="N466" s="3">
        <f t="shared" si="66"/>
        <v>0</v>
      </c>
      <c r="O466" s="3">
        <f t="shared" si="67"/>
        <v>0</v>
      </c>
      <c r="P466" s="3">
        <f t="shared" si="68"/>
        <v>0</v>
      </c>
      <c r="Q466" s="3">
        <f t="shared" si="69"/>
        <v>0</v>
      </c>
      <c r="R466" s="3">
        <f t="shared" si="70"/>
        <v>0</v>
      </c>
      <c r="S466" s="3">
        <f t="shared" si="71"/>
        <v>0</v>
      </c>
    </row>
    <row r="467" spans="1:19" x14ac:dyDescent="0.2">
      <c r="A467" s="2">
        <f>CT!A467</f>
        <v>0</v>
      </c>
      <c r="B467" s="2">
        <f>IF(A467=0,0,VLOOKUP(A467,DM!$C$5:$G$500,2,0))</f>
        <v>0</v>
      </c>
      <c r="C467" s="2">
        <f>CT!C467</f>
        <v>0</v>
      </c>
      <c r="D467" s="2">
        <f>IF(C467=0,0,VLOOKUP(C467,DM!$C$5:$G$500,2,0))</f>
        <v>0</v>
      </c>
      <c r="E467" s="2">
        <f>IF(C467=0,0,VLOOKUP(C467,DM!$C$5:$G$500,3,0))</f>
        <v>0</v>
      </c>
      <c r="F467" s="3">
        <f>CT!F467</f>
        <v>0</v>
      </c>
      <c r="G467" s="3">
        <f>IF(C467=0,0,VLOOKUP(HS!C467,Xuat!$D$5:$K$1000,8,0))</f>
        <v>0</v>
      </c>
      <c r="H467" s="3">
        <f t="shared" si="63"/>
        <v>0</v>
      </c>
      <c r="I467" s="2">
        <f>IF(DM!B467=0,0,IF(DM!B467=1521,0,IF(DM!B467=1522,0,DM!C467)))</f>
        <v>0</v>
      </c>
      <c r="J467" s="3">
        <f t="shared" si="64"/>
        <v>0</v>
      </c>
      <c r="K467" s="3">
        <f t="shared" si="65"/>
        <v>0</v>
      </c>
      <c r="L467" s="3">
        <f>K467*Xuat!$M$3</f>
        <v>0</v>
      </c>
      <c r="M467" s="3">
        <f>IF(I467=0,0,SUMIF(Nhap!$F$5:$F$1000,HS!I467,Nhap!$I$5:$I$1000))</f>
        <v>0</v>
      </c>
      <c r="N467" s="3">
        <f t="shared" si="66"/>
        <v>0</v>
      </c>
      <c r="O467" s="3">
        <f t="shared" si="67"/>
        <v>0</v>
      </c>
      <c r="P467" s="3">
        <f t="shared" si="68"/>
        <v>0</v>
      </c>
      <c r="Q467" s="3">
        <f t="shared" si="69"/>
        <v>0</v>
      </c>
      <c r="R467" s="3">
        <f t="shared" si="70"/>
        <v>0</v>
      </c>
      <c r="S467" s="3">
        <f t="shared" si="71"/>
        <v>0</v>
      </c>
    </row>
    <row r="468" spans="1:19" x14ac:dyDescent="0.2">
      <c r="A468" s="2">
        <f>CT!A468</f>
        <v>0</v>
      </c>
      <c r="B468" s="2">
        <f>IF(A468=0,0,VLOOKUP(A468,DM!$C$5:$G$500,2,0))</f>
        <v>0</v>
      </c>
      <c r="C468" s="2">
        <f>CT!C468</f>
        <v>0</v>
      </c>
      <c r="D468" s="2">
        <f>IF(C468=0,0,VLOOKUP(C468,DM!$C$5:$G$500,2,0))</f>
        <v>0</v>
      </c>
      <c r="E468" s="2">
        <f>IF(C468=0,0,VLOOKUP(C468,DM!$C$5:$G$500,3,0))</f>
        <v>0</v>
      </c>
      <c r="F468" s="3">
        <f>CT!F468</f>
        <v>0</v>
      </c>
      <c r="G468" s="3">
        <f>IF(C468=0,0,VLOOKUP(HS!C468,Xuat!$D$5:$K$1000,8,0))</f>
        <v>0</v>
      </c>
      <c r="H468" s="3">
        <f t="shared" si="63"/>
        <v>0</v>
      </c>
      <c r="I468" s="2">
        <f>IF(DM!B468=0,0,IF(DM!B468=1521,0,IF(DM!B468=1522,0,DM!C468)))</f>
        <v>0</v>
      </c>
      <c r="J468" s="3">
        <f t="shared" si="64"/>
        <v>0</v>
      </c>
      <c r="K468" s="3">
        <f t="shared" si="65"/>
        <v>0</v>
      </c>
      <c r="L468" s="3">
        <f>K468*Xuat!$M$3</f>
        <v>0</v>
      </c>
      <c r="M468" s="3">
        <f>IF(I468=0,0,SUMIF(Nhap!$F$5:$F$1000,HS!I468,Nhap!$I$5:$I$1000))</f>
        <v>0</v>
      </c>
      <c r="N468" s="3">
        <f t="shared" si="66"/>
        <v>0</v>
      </c>
      <c r="O468" s="3">
        <f t="shared" si="67"/>
        <v>0</v>
      </c>
      <c r="P468" s="3">
        <f t="shared" si="68"/>
        <v>0</v>
      </c>
      <c r="Q468" s="3">
        <f t="shared" si="69"/>
        <v>0</v>
      </c>
      <c r="R468" s="3">
        <f t="shared" si="70"/>
        <v>0</v>
      </c>
      <c r="S468" s="3">
        <f t="shared" si="71"/>
        <v>0</v>
      </c>
    </row>
    <row r="469" spans="1:19" x14ac:dyDescent="0.2">
      <c r="A469" s="2">
        <f>CT!A469</f>
        <v>0</v>
      </c>
      <c r="B469" s="2">
        <f>IF(A469=0,0,VLOOKUP(A469,DM!$C$5:$G$500,2,0))</f>
        <v>0</v>
      </c>
      <c r="C469" s="2">
        <f>CT!C469</f>
        <v>0</v>
      </c>
      <c r="D469" s="2">
        <f>IF(C469=0,0,VLOOKUP(C469,DM!$C$5:$G$500,2,0))</f>
        <v>0</v>
      </c>
      <c r="E469" s="2">
        <f>IF(C469=0,0,VLOOKUP(C469,DM!$C$5:$G$500,3,0))</f>
        <v>0</v>
      </c>
      <c r="F469" s="3">
        <f>CT!F469</f>
        <v>0</v>
      </c>
      <c r="G469" s="3">
        <f>IF(C469=0,0,VLOOKUP(HS!C469,Xuat!$D$5:$K$1000,8,0))</f>
        <v>0</v>
      </c>
      <c r="H469" s="3">
        <f t="shared" si="63"/>
        <v>0</v>
      </c>
      <c r="I469" s="2">
        <f>IF(DM!B469=0,0,IF(DM!B469=1521,0,IF(DM!B469=1522,0,DM!C469)))</f>
        <v>0</v>
      </c>
      <c r="J469" s="3">
        <f t="shared" si="64"/>
        <v>0</v>
      </c>
      <c r="K469" s="3">
        <f t="shared" si="65"/>
        <v>0</v>
      </c>
      <c r="L469" s="3">
        <f>K469*Xuat!$M$3</f>
        <v>0</v>
      </c>
      <c r="M469" s="3">
        <f>IF(I469=0,0,SUMIF(Nhap!$F$5:$F$1000,HS!I469,Nhap!$I$5:$I$1000))</f>
        <v>0</v>
      </c>
      <c r="N469" s="3">
        <f t="shared" si="66"/>
        <v>0</v>
      </c>
      <c r="O469" s="3">
        <f t="shared" si="67"/>
        <v>0</v>
      </c>
      <c r="P469" s="3">
        <f t="shared" si="68"/>
        <v>0</v>
      </c>
      <c r="Q469" s="3">
        <f t="shared" si="69"/>
        <v>0</v>
      </c>
      <c r="R469" s="3">
        <f t="shared" si="70"/>
        <v>0</v>
      </c>
      <c r="S469" s="3">
        <f t="shared" si="71"/>
        <v>0</v>
      </c>
    </row>
    <row r="470" spans="1:19" x14ac:dyDescent="0.2">
      <c r="A470" s="2">
        <f>CT!A470</f>
        <v>0</v>
      </c>
      <c r="B470" s="2">
        <f>IF(A470=0,0,VLOOKUP(A470,DM!$C$5:$G$500,2,0))</f>
        <v>0</v>
      </c>
      <c r="C470" s="2">
        <f>CT!C470</f>
        <v>0</v>
      </c>
      <c r="D470" s="2">
        <f>IF(C470=0,0,VLOOKUP(C470,DM!$C$5:$G$500,2,0))</f>
        <v>0</v>
      </c>
      <c r="E470" s="2">
        <f>IF(C470=0,0,VLOOKUP(C470,DM!$C$5:$G$500,3,0))</f>
        <v>0</v>
      </c>
      <c r="F470" s="3">
        <f>CT!F470</f>
        <v>0</v>
      </c>
      <c r="G470" s="3">
        <f>IF(C470=0,0,VLOOKUP(HS!C470,Xuat!$D$5:$K$1000,8,0))</f>
        <v>0</v>
      </c>
      <c r="H470" s="3">
        <f t="shared" si="63"/>
        <v>0</v>
      </c>
      <c r="I470" s="2">
        <f>IF(DM!B470=0,0,IF(DM!B470=1521,0,IF(DM!B470=1522,0,DM!C470)))</f>
        <v>0</v>
      </c>
      <c r="J470" s="3">
        <f t="shared" si="64"/>
        <v>0</v>
      </c>
      <c r="K470" s="3">
        <f t="shared" si="65"/>
        <v>0</v>
      </c>
      <c r="L470" s="3">
        <f>K470*Xuat!$M$3</f>
        <v>0</v>
      </c>
      <c r="M470" s="3">
        <f>IF(I470=0,0,SUMIF(Nhap!$F$5:$F$1000,HS!I470,Nhap!$I$5:$I$1000))</f>
        <v>0</v>
      </c>
      <c r="N470" s="3">
        <f t="shared" si="66"/>
        <v>0</v>
      </c>
      <c r="O470" s="3">
        <f t="shared" si="67"/>
        <v>0</v>
      </c>
      <c r="P470" s="3">
        <f t="shared" si="68"/>
        <v>0</v>
      </c>
      <c r="Q470" s="3">
        <f t="shared" si="69"/>
        <v>0</v>
      </c>
      <c r="R470" s="3">
        <f t="shared" si="70"/>
        <v>0</v>
      </c>
      <c r="S470" s="3">
        <f t="shared" si="71"/>
        <v>0</v>
      </c>
    </row>
    <row r="471" spans="1:19" x14ac:dyDescent="0.2">
      <c r="A471" s="2">
        <f>CT!A471</f>
        <v>0</v>
      </c>
      <c r="B471" s="2">
        <f>IF(A471=0,0,VLOOKUP(A471,DM!$C$5:$G$500,2,0))</f>
        <v>0</v>
      </c>
      <c r="C471" s="2">
        <f>CT!C471</f>
        <v>0</v>
      </c>
      <c r="D471" s="2">
        <f>IF(C471=0,0,VLOOKUP(C471,DM!$C$5:$G$500,2,0))</f>
        <v>0</v>
      </c>
      <c r="E471" s="2">
        <f>IF(C471=0,0,VLOOKUP(C471,DM!$C$5:$G$500,3,0))</f>
        <v>0</v>
      </c>
      <c r="F471" s="3">
        <f>CT!F471</f>
        <v>0</v>
      </c>
      <c r="G471" s="3">
        <f>IF(C471=0,0,VLOOKUP(HS!C471,Xuat!$D$5:$K$1000,8,0))</f>
        <v>0</v>
      </c>
      <c r="H471" s="3">
        <f t="shared" si="63"/>
        <v>0</v>
      </c>
      <c r="I471" s="2">
        <f>IF(DM!B471=0,0,IF(DM!B471=1521,0,IF(DM!B471=1522,0,DM!C471)))</f>
        <v>0</v>
      </c>
      <c r="J471" s="3">
        <f t="shared" si="64"/>
        <v>0</v>
      </c>
      <c r="K471" s="3">
        <f t="shared" si="65"/>
        <v>0</v>
      </c>
      <c r="L471" s="3">
        <f>K471*Xuat!$M$3</f>
        <v>0</v>
      </c>
      <c r="M471" s="3">
        <f>IF(I471=0,0,SUMIF(Nhap!$F$5:$F$1000,HS!I471,Nhap!$I$5:$I$1000))</f>
        <v>0</v>
      </c>
      <c r="N471" s="3">
        <f t="shared" si="66"/>
        <v>0</v>
      </c>
      <c r="O471" s="3">
        <f t="shared" si="67"/>
        <v>0</v>
      </c>
      <c r="P471" s="3">
        <f t="shared" si="68"/>
        <v>0</v>
      </c>
      <c r="Q471" s="3">
        <f t="shared" si="69"/>
        <v>0</v>
      </c>
      <c r="R471" s="3">
        <f t="shared" si="70"/>
        <v>0</v>
      </c>
      <c r="S471" s="3">
        <f t="shared" si="71"/>
        <v>0</v>
      </c>
    </row>
    <row r="472" spans="1:19" x14ac:dyDescent="0.2">
      <c r="A472" s="2">
        <f>CT!A472</f>
        <v>0</v>
      </c>
      <c r="B472" s="2">
        <f>IF(A472=0,0,VLOOKUP(A472,DM!$C$5:$G$500,2,0))</f>
        <v>0</v>
      </c>
      <c r="C472" s="2">
        <f>CT!C472</f>
        <v>0</v>
      </c>
      <c r="D472" s="2">
        <f>IF(C472=0,0,VLOOKUP(C472,DM!$C$5:$G$500,2,0))</f>
        <v>0</v>
      </c>
      <c r="E472" s="2">
        <f>IF(C472=0,0,VLOOKUP(C472,DM!$C$5:$G$500,3,0))</f>
        <v>0</v>
      </c>
      <c r="F472" s="3">
        <f>CT!F472</f>
        <v>0</v>
      </c>
      <c r="G472" s="3">
        <f>IF(C472=0,0,VLOOKUP(HS!C472,Xuat!$D$5:$K$1000,8,0))</f>
        <v>0</v>
      </c>
      <c r="H472" s="3">
        <f t="shared" si="63"/>
        <v>0</v>
      </c>
      <c r="I472" s="2">
        <f>IF(DM!B472=0,0,IF(DM!B472=1521,0,IF(DM!B472=1522,0,DM!C472)))</f>
        <v>0</v>
      </c>
      <c r="J472" s="3">
        <f t="shared" si="64"/>
        <v>0</v>
      </c>
      <c r="K472" s="3">
        <f t="shared" si="65"/>
        <v>0</v>
      </c>
      <c r="L472" s="3">
        <f>K472*Xuat!$M$3</f>
        <v>0</v>
      </c>
      <c r="M472" s="3">
        <f>IF(I472=0,0,SUMIF(Nhap!$F$5:$F$1000,HS!I472,Nhap!$I$5:$I$1000))</f>
        <v>0</v>
      </c>
      <c r="N472" s="3">
        <f t="shared" si="66"/>
        <v>0</v>
      </c>
      <c r="O472" s="3">
        <f t="shared" si="67"/>
        <v>0</v>
      </c>
      <c r="P472" s="3">
        <f t="shared" si="68"/>
        <v>0</v>
      </c>
      <c r="Q472" s="3">
        <f t="shared" si="69"/>
        <v>0</v>
      </c>
      <c r="R472" s="3">
        <f t="shared" si="70"/>
        <v>0</v>
      </c>
      <c r="S472" s="3">
        <f t="shared" si="71"/>
        <v>0</v>
      </c>
    </row>
    <row r="473" spans="1:19" x14ac:dyDescent="0.2">
      <c r="A473" s="2">
        <f>CT!A473</f>
        <v>0</v>
      </c>
      <c r="B473" s="2">
        <f>IF(A473=0,0,VLOOKUP(A473,DM!$C$5:$G$500,2,0))</f>
        <v>0</v>
      </c>
      <c r="C473" s="2">
        <f>CT!C473</f>
        <v>0</v>
      </c>
      <c r="D473" s="2">
        <f>IF(C473=0,0,VLOOKUP(C473,DM!$C$5:$G$500,2,0))</f>
        <v>0</v>
      </c>
      <c r="E473" s="2">
        <f>IF(C473=0,0,VLOOKUP(C473,DM!$C$5:$G$500,3,0))</f>
        <v>0</v>
      </c>
      <c r="F473" s="3">
        <f>CT!F473</f>
        <v>0</v>
      </c>
      <c r="G473" s="3">
        <f>IF(C473=0,0,VLOOKUP(HS!C473,Xuat!$D$5:$K$1000,8,0))</f>
        <v>0</v>
      </c>
      <c r="H473" s="3">
        <f t="shared" si="63"/>
        <v>0</v>
      </c>
      <c r="I473" s="2">
        <f>IF(DM!B473=0,0,IF(DM!B473=1521,0,IF(DM!B473=1522,0,DM!C473)))</f>
        <v>0</v>
      </c>
      <c r="J473" s="3">
        <f t="shared" si="64"/>
        <v>0</v>
      </c>
      <c r="K473" s="3">
        <f t="shared" si="65"/>
        <v>0</v>
      </c>
      <c r="L473" s="3">
        <f>K473*Xuat!$M$3</f>
        <v>0</v>
      </c>
      <c r="M473" s="3">
        <f>IF(I473=0,0,SUMIF(Nhap!$F$5:$F$1000,HS!I473,Nhap!$I$5:$I$1000))</f>
        <v>0</v>
      </c>
      <c r="N473" s="3">
        <f t="shared" si="66"/>
        <v>0</v>
      </c>
      <c r="O473" s="3">
        <f t="shared" si="67"/>
        <v>0</v>
      </c>
      <c r="P473" s="3">
        <f t="shared" si="68"/>
        <v>0</v>
      </c>
      <c r="Q473" s="3">
        <f t="shared" si="69"/>
        <v>0</v>
      </c>
      <c r="R473" s="3">
        <f t="shared" si="70"/>
        <v>0</v>
      </c>
      <c r="S473" s="3">
        <f t="shared" si="71"/>
        <v>0</v>
      </c>
    </row>
    <row r="474" spans="1:19" x14ac:dyDescent="0.2">
      <c r="A474" s="2">
        <f>CT!A474</f>
        <v>0</v>
      </c>
      <c r="B474" s="2">
        <f>IF(A474=0,0,VLOOKUP(A474,DM!$C$5:$G$500,2,0))</f>
        <v>0</v>
      </c>
      <c r="C474" s="2">
        <f>CT!C474</f>
        <v>0</v>
      </c>
      <c r="D474" s="2">
        <f>IF(C474=0,0,VLOOKUP(C474,DM!$C$5:$G$500,2,0))</f>
        <v>0</v>
      </c>
      <c r="E474" s="2">
        <f>IF(C474=0,0,VLOOKUP(C474,DM!$C$5:$G$500,3,0))</f>
        <v>0</v>
      </c>
      <c r="F474" s="3">
        <f>CT!F474</f>
        <v>0</v>
      </c>
      <c r="G474" s="3">
        <f>IF(C474=0,0,VLOOKUP(HS!C474,Xuat!$D$5:$K$1000,8,0))</f>
        <v>0</v>
      </c>
      <c r="H474" s="3">
        <f t="shared" si="63"/>
        <v>0</v>
      </c>
      <c r="I474" s="2">
        <f>IF(DM!B474=0,0,IF(DM!B474=1521,0,IF(DM!B474=1522,0,DM!C474)))</f>
        <v>0</v>
      </c>
      <c r="J474" s="3">
        <f t="shared" si="64"/>
        <v>0</v>
      </c>
      <c r="K474" s="3">
        <f t="shared" si="65"/>
        <v>0</v>
      </c>
      <c r="L474" s="3">
        <f>K474*Xuat!$M$3</f>
        <v>0</v>
      </c>
      <c r="M474" s="3">
        <f>IF(I474=0,0,SUMIF(Nhap!$F$5:$F$1000,HS!I474,Nhap!$I$5:$I$1000))</f>
        <v>0</v>
      </c>
      <c r="N474" s="3">
        <f t="shared" si="66"/>
        <v>0</v>
      </c>
      <c r="O474" s="3">
        <f t="shared" si="67"/>
        <v>0</v>
      </c>
      <c r="P474" s="3">
        <f t="shared" si="68"/>
        <v>0</v>
      </c>
      <c r="Q474" s="3">
        <f t="shared" si="69"/>
        <v>0</v>
      </c>
      <c r="R474" s="3">
        <f t="shared" si="70"/>
        <v>0</v>
      </c>
      <c r="S474" s="3">
        <f t="shared" si="71"/>
        <v>0</v>
      </c>
    </row>
    <row r="475" spans="1:19" x14ac:dyDescent="0.2">
      <c r="A475" s="2">
        <f>CT!A475</f>
        <v>0</v>
      </c>
      <c r="B475" s="2">
        <f>IF(A475=0,0,VLOOKUP(A475,DM!$C$5:$G$500,2,0))</f>
        <v>0</v>
      </c>
      <c r="C475" s="2">
        <f>CT!C475</f>
        <v>0</v>
      </c>
      <c r="D475" s="2">
        <f>IF(C475=0,0,VLOOKUP(C475,DM!$C$5:$G$500,2,0))</f>
        <v>0</v>
      </c>
      <c r="E475" s="2">
        <f>IF(C475=0,0,VLOOKUP(C475,DM!$C$5:$G$500,3,0))</f>
        <v>0</v>
      </c>
      <c r="F475" s="3">
        <f>CT!F475</f>
        <v>0</v>
      </c>
      <c r="G475" s="3">
        <f>IF(C475=0,0,VLOOKUP(HS!C475,Xuat!$D$5:$K$1000,8,0))</f>
        <v>0</v>
      </c>
      <c r="H475" s="3">
        <f t="shared" si="63"/>
        <v>0</v>
      </c>
      <c r="I475" s="2">
        <f>IF(DM!B475=0,0,IF(DM!B475=1521,0,IF(DM!B475=1522,0,DM!C475)))</f>
        <v>0</v>
      </c>
      <c r="J475" s="3">
        <f t="shared" si="64"/>
        <v>0</v>
      </c>
      <c r="K475" s="3">
        <f t="shared" si="65"/>
        <v>0</v>
      </c>
      <c r="L475" s="3">
        <f>K475*Xuat!$M$3</f>
        <v>0</v>
      </c>
      <c r="M475" s="3">
        <f>IF(I475=0,0,SUMIF(Nhap!$F$5:$F$1000,HS!I475,Nhap!$I$5:$I$1000))</f>
        <v>0</v>
      </c>
      <c r="N475" s="3">
        <f t="shared" si="66"/>
        <v>0</v>
      </c>
      <c r="O475" s="3">
        <f t="shared" si="67"/>
        <v>0</v>
      </c>
      <c r="P475" s="3">
        <f t="shared" si="68"/>
        <v>0</v>
      </c>
      <c r="Q475" s="3">
        <f t="shared" si="69"/>
        <v>0</v>
      </c>
      <c r="R475" s="3">
        <f t="shared" si="70"/>
        <v>0</v>
      </c>
      <c r="S475" s="3">
        <f t="shared" si="71"/>
        <v>0</v>
      </c>
    </row>
    <row r="476" spans="1:19" x14ac:dyDescent="0.2">
      <c r="A476" s="2">
        <f>CT!A476</f>
        <v>0</v>
      </c>
      <c r="B476" s="2">
        <f>IF(A476=0,0,VLOOKUP(A476,DM!$C$5:$G$500,2,0))</f>
        <v>0</v>
      </c>
      <c r="C476" s="2">
        <f>CT!C476</f>
        <v>0</v>
      </c>
      <c r="D476" s="2">
        <f>IF(C476=0,0,VLOOKUP(C476,DM!$C$5:$G$500,2,0))</f>
        <v>0</v>
      </c>
      <c r="E476" s="2">
        <f>IF(C476=0,0,VLOOKUP(C476,DM!$C$5:$G$500,3,0))</f>
        <v>0</v>
      </c>
      <c r="F476" s="3">
        <f>CT!F476</f>
        <v>0</v>
      </c>
      <c r="G476" s="3">
        <f>IF(C476=0,0,VLOOKUP(HS!C476,Xuat!$D$5:$K$1000,8,0))</f>
        <v>0</v>
      </c>
      <c r="H476" s="3">
        <f t="shared" si="63"/>
        <v>0</v>
      </c>
      <c r="I476" s="2">
        <f>IF(DM!B476=0,0,IF(DM!B476=1521,0,IF(DM!B476=1522,0,DM!C476)))</f>
        <v>0</v>
      </c>
      <c r="J476" s="3">
        <f t="shared" si="64"/>
        <v>0</v>
      </c>
      <c r="K476" s="3">
        <f t="shared" si="65"/>
        <v>0</v>
      </c>
      <c r="L476" s="3">
        <f>K476*Xuat!$M$3</f>
        <v>0</v>
      </c>
      <c r="M476" s="3">
        <f>IF(I476=0,0,SUMIF(Nhap!$F$5:$F$1000,HS!I476,Nhap!$I$5:$I$1000))</f>
        <v>0</v>
      </c>
      <c r="N476" s="3">
        <f t="shared" si="66"/>
        <v>0</v>
      </c>
      <c r="O476" s="3">
        <f t="shared" si="67"/>
        <v>0</v>
      </c>
      <c r="P476" s="3">
        <f t="shared" si="68"/>
        <v>0</v>
      </c>
      <c r="Q476" s="3">
        <f t="shared" si="69"/>
        <v>0</v>
      </c>
      <c r="R476" s="3">
        <f t="shared" si="70"/>
        <v>0</v>
      </c>
      <c r="S476" s="3">
        <f t="shared" si="71"/>
        <v>0</v>
      </c>
    </row>
    <row r="477" spans="1:19" x14ac:dyDescent="0.2">
      <c r="A477" s="2">
        <f>CT!A477</f>
        <v>0</v>
      </c>
      <c r="B477" s="2">
        <f>IF(A477=0,0,VLOOKUP(A477,DM!$C$5:$G$500,2,0))</f>
        <v>0</v>
      </c>
      <c r="C477" s="2">
        <f>CT!C477</f>
        <v>0</v>
      </c>
      <c r="D477" s="2">
        <f>IF(C477=0,0,VLOOKUP(C477,DM!$C$5:$G$500,2,0))</f>
        <v>0</v>
      </c>
      <c r="E477" s="2">
        <f>IF(C477=0,0,VLOOKUP(C477,DM!$C$5:$G$500,3,0))</f>
        <v>0</v>
      </c>
      <c r="F477" s="3">
        <f>CT!F477</f>
        <v>0</v>
      </c>
      <c r="G477" s="3">
        <f>IF(C477=0,0,VLOOKUP(HS!C477,Xuat!$D$5:$K$1000,8,0))</f>
        <v>0</v>
      </c>
      <c r="H477" s="3">
        <f t="shared" si="63"/>
        <v>0</v>
      </c>
      <c r="I477" s="2">
        <f>IF(DM!B477=0,0,IF(DM!B477=1521,0,IF(DM!B477=1522,0,DM!C477)))</f>
        <v>0</v>
      </c>
      <c r="J477" s="3">
        <f t="shared" si="64"/>
        <v>0</v>
      </c>
      <c r="K477" s="3">
        <f t="shared" si="65"/>
        <v>0</v>
      </c>
      <c r="L477" s="3">
        <f>K477*Xuat!$M$3</f>
        <v>0</v>
      </c>
      <c r="M477" s="3">
        <f>IF(I477=0,0,SUMIF(Nhap!$F$5:$F$1000,HS!I477,Nhap!$I$5:$I$1000))</f>
        <v>0</v>
      </c>
      <c r="N477" s="3">
        <f t="shared" si="66"/>
        <v>0</v>
      </c>
      <c r="O477" s="3">
        <f t="shared" si="67"/>
        <v>0</v>
      </c>
      <c r="P477" s="3">
        <f t="shared" si="68"/>
        <v>0</v>
      </c>
      <c r="Q477" s="3">
        <f t="shared" si="69"/>
        <v>0</v>
      </c>
      <c r="R477" s="3">
        <f t="shared" si="70"/>
        <v>0</v>
      </c>
      <c r="S477" s="3">
        <f t="shared" si="71"/>
        <v>0</v>
      </c>
    </row>
    <row r="478" spans="1:19" x14ac:dyDescent="0.2">
      <c r="A478" s="2">
        <f>CT!A478</f>
        <v>0</v>
      </c>
      <c r="B478" s="2">
        <f>IF(A478=0,0,VLOOKUP(A478,DM!$C$5:$G$500,2,0))</f>
        <v>0</v>
      </c>
      <c r="C478" s="2">
        <f>CT!C478</f>
        <v>0</v>
      </c>
      <c r="D478" s="2">
        <f>IF(C478=0,0,VLOOKUP(C478,DM!$C$5:$G$500,2,0))</f>
        <v>0</v>
      </c>
      <c r="E478" s="2">
        <f>IF(C478=0,0,VLOOKUP(C478,DM!$C$5:$G$500,3,0))</f>
        <v>0</v>
      </c>
      <c r="F478" s="3">
        <f>CT!F478</f>
        <v>0</v>
      </c>
      <c r="G478" s="3">
        <f>IF(C478=0,0,VLOOKUP(HS!C478,Xuat!$D$5:$K$1000,8,0))</f>
        <v>0</v>
      </c>
      <c r="H478" s="3">
        <f t="shared" si="63"/>
        <v>0</v>
      </c>
      <c r="I478" s="2">
        <f>IF(DM!B478=0,0,IF(DM!B478=1521,0,IF(DM!B478=1522,0,DM!C478)))</f>
        <v>0</v>
      </c>
      <c r="J478" s="3">
        <f t="shared" si="64"/>
        <v>0</v>
      </c>
      <c r="K478" s="3">
        <f t="shared" si="65"/>
        <v>0</v>
      </c>
      <c r="L478" s="3">
        <f>K478*Xuat!$M$3</f>
        <v>0</v>
      </c>
      <c r="M478" s="3">
        <f>IF(I478=0,0,SUMIF(Nhap!$F$5:$F$1000,HS!I478,Nhap!$I$5:$I$1000))</f>
        <v>0</v>
      </c>
      <c r="N478" s="3">
        <f t="shared" si="66"/>
        <v>0</v>
      </c>
      <c r="O478" s="3">
        <f t="shared" si="67"/>
        <v>0</v>
      </c>
      <c r="P478" s="3">
        <f t="shared" si="68"/>
        <v>0</v>
      </c>
      <c r="Q478" s="3">
        <f t="shared" si="69"/>
        <v>0</v>
      </c>
      <c r="R478" s="3">
        <f t="shared" si="70"/>
        <v>0</v>
      </c>
      <c r="S478" s="3">
        <f t="shared" si="71"/>
        <v>0</v>
      </c>
    </row>
    <row r="479" spans="1:19" x14ac:dyDescent="0.2">
      <c r="A479" s="2">
        <f>CT!A479</f>
        <v>0</v>
      </c>
      <c r="B479" s="2">
        <f>IF(A479=0,0,VLOOKUP(A479,DM!$C$5:$G$500,2,0))</f>
        <v>0</v>
      </c>
      <c r="C479" s="2">
        <f>CT!C479</f>
        <v>0</v>
      </c>
      <c r="D479" s="2">
        <f>IF(C479=0,0,VLOOKUP(C479,DM!$C$5:$G$500,2,0))</f>
        <v>0</v>
      </c>
      <c r="E479" s="2">
        <f>IF(C479=0,0,VLOOKUP(C479,DM!$C$5:$G$500,3,0))</f>
        <v>0</v>
      </c>
      <c r="F479" s="3">
        <f>CT!F479</f>
        <v>0</v>
      </c>
      <c r="G479" s="3">
        <f>IF(C479=0,0,VLOOKUP(HS!C479,Xuat!$D$5:$K$1000,8,0))</f>
        <v>0</v>
      </c>
      <c r="H479" s="3">
        <f t="shared" si="63"/>
        <v>0</v>
      </c>
      <c r="I479" s="2">
        <f>IF(DM!B479=0,0,IF(DM!B479=1521,0,IF(DM!B479=1522,0,DM!C479)))</f>
        <v>0</v>
      </c>
      <c r="J479" s="3">
        <f t="shared" si="64"/>
        <v>0</v>
      </c>
      <c r="K479" s="3">
        <f t="shared" si="65"/>
        <v>0</v>
      </c>
      <c r="L479" s="3">
        <f>K479*Xuat!$M$3</f>
        <v>0</v>
      </c>
      <c r="M479" s="3">
        <f>IF(I479=0,0,SUMIF(Nhap!$F$5:$F$1000,HS!I479,Nhap!$I$5:$I$1000))</f>
        <v>0</v>
      </c>
      <c r="N479" s="3">
        <f t="shared" si="66"/>
        <v>0</v>
      </c>
      <c r="O479" s="3">
        <f t="shared" si="67"/>
        <v>0</v>
      </c>
      <c r="P479" s="3">
        <f t="shared" si="68"/>
        <v>0</v>
      </c>
      <c r="Q479" s="3">
        <f t="shared" si="69"/>
        <v>0</v>
      </c>
      <c r="R479" s="3">
        <f t="shared" si="70"/>
        <v>0</v>
      </c>
      <c r="S479" s="3">
        <f t="shared" si="71"/>
        <v>0</v>
      </c>
    </row>
    <row r="480" spans="1:19" x14ac:dyDescent="0.2">
      <c r="A480" s="2">
        <f>CT!A480</f>
        <v>0</v>
      </c>
      <c r="B480" s="2">
        <f>IF(A480=0,0,VLOOKUP(A480,DM!$C$5:$G$500,2,0))</f>
        <v>0</v>
      </c>
      <c r="C480" s="2">
        <f>CT!C480</f>
        <v>0</v>
      </c>
      <c r="D480" s="2">
        <f>IF(C480=0,0,VLOOKUP(C480,DM!$C$5:$G$500,2,0))</f>
        <v>0</v>
      </c>
      <c r="E480" s="2">
        <f>IF(C480=0,0,VLOOKUP(C480,DM!$C$5:$G$500,3,0))</f>
        <v>0</v>
      </c>
      <c r="F480" s="3">
        <f>CT!F480</f>
        <v>0</v>
      </c>
      <c r="G480" s="3">
        <f>IF(C480=0,0,VLOOKUP(HS!C480,Xuat!$D$5:$K$1000,8,0))</f>
        <v>0</v>
      </c>
      <c r="H480" s="3">
        <f t="shared" si="63"/>
        <v>0</v>
      </c>
      <c r="I480" s="2">
        <f>IF(DM!B480=0,0,IF(DM!B480=1521,0,IF(DM!B480=1522,0,DM!C480)))</f>
        <v>0</v>
      </c>
      <c r="J480" s="3">
        <f t="shared" si="64"/>
        <v>0</v>
      </c>
      <c r="K480" s="3">
        <f t="shared" si="65"/>
        <v>0</v>
      </c>
      <c r="L480" s="3">
        <f>K480*Xuat!$M$3</f>
        <v>0</v>
      </c>
      <c r="M480" s="3">
        <f>IF(I480=0,0,SUMIF(Nhap!$F$5:$F$1000,HS!I480,Nhap!$I$5:$I$1000))</f>
        <v>0</v>
      </c>
      <c r="N480" s="3">
        <f t="shared" si="66"/>
        <v>0</v>
      </c>
      <c r="O480" s="3">
        <f t="shared" si="67"/>
        <v>0</v>
      </c>
      <c r="P480" s="3">
        <f t="shared" si="68"/>
        <v>0</v>
      </c>
      <c r="Q480" s="3">
        <f t="shared" si="69"/>
        <v>0</v>
      </c>
      <c r="R480" s="3">
        <f t="shared" si="70"/>
        <v>0</v>
      </c>
      <c r="S480" s="3">
        <f t="shared" si="71"/>
        <v>0</v>
      </c>
    </row>
    <row r="481" spans="1:19" x14ac:dyDescent="0.2">
      <c r="A481" s="2">
        <f>CT!A481</f>
        <v>0</v>
      </c>
      <c r="B481" s="2">
        <f>IF(A481=0,0,VLOOKUP(A481,DM!$C$5:$G$500,2,0))</f>
        <v>0</v>
      </c>
      <c r="C481" s="2">
        <f>CT!C481</f>
        <v>0</v>
      </c>
      <c r="D481" s="2">
        <f>IF(C481=0,0,VLOOKUP(C481,DM!$C$5:$G$500,2,0))</f>
        <v>0</v>
      </c>
      <c r="E481" s="2">
        <f>IF(C481=0,0,VLOOKUP(C481,DM!$C$5:$G$500,3,0))</f>
        <v>0</v>
      </c>
      <c r="F481" s="3">
        <f>CT!F481</f>
        <v>0</v>
      </c>
      <c r="G481" s="3">
        <f>IF(C481=0,0,VLOOKUP(HS!C481,Xuat!$D$5:$K$1000,8,0))</f>
        <v>0</v>
      </c>
      <c r="H481" s="3">
        <f t="shared" si="63"/>
        <v>0</v>
      </c>
      <c r="I481" s="2">
        <f>IF(DM!B481=0,0,IF(DM!B481=1521,0,IF(DM!B481=1522,0,DM!C481)))</f>
        <v>0</v>
      </c>
      <c r="J481" s="3">
        <f t="shared" si="64"/>
        <v>0</v>
      </c>
      <c r="K481" s="3">
        <f t="shared" si="65"/>
        <v>0</v>
      </c>
      <c r="L481" s="3">
        <f>K481*Xuat!$M$3</f>
        <v>0</v>
      </c>
      <c r="M481" s="3">
        <f>IF(I481=0,0,SUMIF(Nhap!$F$5:$F$1000,HS!I481,Nhap!$I$5:$I$1000))</f>
        <v>0</v>
      </c>
      <c r="N481" s="3">
        <f t="shared" si="66"/>
        <v>0</v>
      </c>
      <c r="O481" s="3">
        <f t="shared" si="67"/>
        <v>0</v>
      </c>
      <c r="P481" s="3">
        <f t="shared" si="68"/>
        <v>0</v>
      </c>
      <c r="Q481" s="3">
        <f t="shared" si="69"/>
        <v>0</v>
      </c>
      <c r="R481" s="3">
        <f t="shared" si="70"/>
        <v>0</v>
      </c>
      <c r="S481" s="3">
        <f t="shared" si="71"/>
        <v>0</v>
      </c>
    </row>
    <row r="482" spans="1:19" x14ac:dyDescent="0.2">
      <c r="A482" s="2">
        <f>CT!A482</f>
        <v>0</v>
      </c>
      <c r="B482" s="2">
        <f>IF(A482=0,0,VLOOKUP(A482,DM!$C$5:$G$500,2,0))</f>
        <v>0</v>
      </c>
      <c r="C482" s="2">
        <f>CT!C482</f>
        <v>0</v>
      </c>
      <c r="D482" s="2">
        <f>IF(C482=0,0,VLOOKUP(C482,DM!$C$5:$G$500,2,0))</f>
        <v>0</v>
      </c>
      <c r="E482" s="2">
        <f>IF(C482=0,0,VLOOKUP(C482,DM!$C$5:$G$500,3,0))</f>
        <v>0</v>
      </c>
      <c r="F482" s="3">
        <f>CT!F482</f>
        <v>0</v>
      </c>
      <c r="G482" s="3">
        <f>IF(C482=0,0,VLOOKUP(HS!C482,Xuat!$D$5:$K$1000,8,0))</f>
        <v>0</v>
      </c>
      <c r="H482" s="3">
        <f t="shared" si="63"/>
        <v>0</v>
      </c>
      <c r="I482" s="2">
        <f>IF(DM!B482=0,0,IF(DM!B482=1521,0,IF(DM!B482=1522,0,DM!C482)))</f>
        <v>0</v>
      </c>
      <c r="J482" s="3">
        <f t="shared" si="64"/>
        <v>0</v>
      </c>
      <c r="K482" s="3">
        <f t="shared" si="65"/>
        <v>0</v>
      </c>
      <c r="L482" s="3">
        <f>K482*Xuat!$M$3</f>
        <v>0</v>
      </c>
      <c r="M482" s="3">
        <f>IF(I482=0,0,SUMIF(Nhap!$F$5:$F$1000,HS!I482,Nhap!$I$5:$I$1000))</f>
        <v>0</v>
      </c>
      <c r="N482" s="3">
        <f t="shared" si="66"/>
        <v>0</v>
      </c>
      <c r="O482" s="3">
        <f t="shared" si="67"/>
        <v>0</v>
      </c>
      <c r="P482" s="3">
        <f t="shared" si="68"/>
        <v>0</v>
      </c>
      <c r="Q482" s="3">
        <f t="shared" si="69"/>
        <v>0</v>
      </c>
      <c r="R482" s="3">
        <f t="shared" si="70"/>
        <v>0</v>
      </c>
      <c r="S482" s="3">
        <f t="shared" si="71"/>
        <v>0</v>
      </c>
    </row>
    <row r="483" spans="1:19" x14ac:dyDescent="0.2">
      <c r="A483" s="2">
        <f>CT!A483</f>
        <v>0</v>
      </c>
      <c r="B483" s="2">
        <f>IF(A483=0,0,VLOOKUP(A483,DM!$C$5:$G$500,2,0))</f>
        <v>0</v>
      </c>
      <c r="C483" s="2">
        <f>CT!C483</f>
        <v>0</v>
      </c>
      <c r="D483" s="2">
        <f>IF(C483=0,0,VLOOKUP(C483,DM!$C$5:$G$500,2,0))</f>
        <v>0</v>
      </c>
      <c r="E483" s="2">
        <f>IF(C483=0,0,VLOOKUP(C483,DM!$C$5:$G$500,3,0))</f>
        <v>0</v>
      </c>
      <c r="F483" s="3">
        <f>CT!F483</f>
        <v>0</v>
      </c>
      <c r="G483" s="3">
        <f>IF(C483=0,0,VLOOKUP(HS!C483,Xuat!$D$5:$K$1000,8,0))</f>
        <v>0</v>
      </c>
      <c r="H483" s="3">
        <f t="shared" si="63"/>
        <v>0</v>
      </c>
      <c r="I483" s="2">
        <f>IF(DM!B483=0,0,IF(DM!B483=1521,0,IF(DM!B483=1522,0,DM!C483)))</f>
        <v>0</v>
      </c>
      <c r="J483" s="3">
        <f t="shared" si="64"/>
        <v>0</v>
      </c>
      <c r="K483" s="3">
        <f t="shared" si="65"/>
        <v>0</v>
      </c>
      <c r="L483" s="3">
        <f>K483*Xuat!$M$3</f>
        <v>0</v>
      </c>
      <c r="M483" s="3">
        <f>IF(I483=0,0,SUMIF(Nhap!$F$5:$F$1000,HS!I483,Nhap!$I$5:$I$1000))</f>
        <v>0</v>
      </c>
      <c r="N483" s="3">
        <f t="shared" si="66"/>
        <v>0</v>
      </c>
      <c r="O483" s="3">
        <f t="shared" si="67"/>
        <v>0</v>
      </c>
      <c r="P483" s="3">
        <f t="shared" si="68"/>
        <v>0</v>
      </c>
      <c r="Q483" s="3">
        <f t="shared" si="69"/>
        <v>0</v>
      </c>
      <c r="R483" s="3">
        <f t="shared" si="70"/>
        <v>0</v>
      </c>
      <c r="S483" s="3">
        <f t="shared" si="71"/>
        <v>0</v>
      </c>
    </row>
    <row r="484" spans="1:19" x14ac:dyDescent="0.2">
      <c r="A484" s="2">
        <f>CT!A484</f>
        <v>0</v>
      </c>
      <c r="B484" s="2">
        <f>IF(A484=0,0,VLOOKUP(A484,DM!$C$5:$G$500,2,0))</f>
        <v>0</v>
      </c>
      <c r="C484" s="2">
        <f>CT!C484</f>
        <v>0</v>
      </c>
      <c r="D484" s="2">
        <f>IF(C484=0,0,VLOOKUP(C484,DM!$C$5:$G$500,2,0))</f>
        <v>0</v>
      </c>
      <c r="E484" s="2">
        <f>IF(C484=0,0,VLOOKUP(C484,DM!$C$5:$G$500,3,0))</f>
        <v>0</v>
      </c>
      <c r="F484" s="3">
        <f>CT!F484</f>
        <v>0</v>
      </c>
      <c r="G484" s="3">
        <f>IF(C484=0,0,VLOOKUP(HS!C484,Xuat!$D$5:$K$1000,8,0))</f>
        <v>0</v>
      </c>
      <c r="H484" s="3">
        <f t="shared" si="63"/>
        <v>0</v>
      </c>
      <c r="I484" s="2">
        <f>IF(DM!B484=0,0,IF(DM!B484=1521,0,IF(DM!B484=1522,0,DM!C484)))</f>
        <v>0</v>
      </c>
      <c r="J484" s="3">
        <f t="shared" si="64"/>
        <v>0</v>
      </c>
      <c r="K484" s="3">
        <f t="shared" si="65"/>
        <v>0</v>
      </c>
      <c r="L484" s="3">
        <f>K484*Xuat!$M$3</f>
        <v>0</v>
      </c>
      <c r="M484" s="3">
        <f>IF(I484=0,0,SUMIF(Nhap!$F$5:$F$1000,HS!I484,Nhap!$I$5:$I$1000))</f>
        <v>0</v>
      </c>
      <c r="N484" s="3">
        <f t="shared" si="66"/>
        <v>0</v>
      </c>
      <c r="O484" s="3">
        <f t="shared" si="67"/>
        <v>0</v>
      </c>
      <c r="P484" s="3">
        <f t="shared" si="68"/>
        <v>0</v>
      </c>
      <c r="Q484" s="3">
        <f t="shared" si="69"/>
        <v>0</v>
      </c>
      <c r="R484" s="3">
        <f t="shared" si="70"/>
        <v>0</v>
      </c>
      <c r="S484" s="3">
        <f t="shared" si="71"/>
        <v>0</v>
      </c>
    </row>
    <row r="485" spans="1:19" x14ac:dyDescent="0.2">
      <c r="A485" s="2">
        <f>CT!A485</f>
        <v>0</v>
      </c>
      <c r="B485" s="2">
        <f>IF(A485=0,0,VLOOKUP(A485,DM!$C$5:$G$500,2,0))</f>
        <v>0</v>
      </c>
      <c r="C485" s="2">
        <f>CT!C485</f>
        <v>0</v>
      </c>
      <c r="D485" s="2">
        <f>IF(C485=0,0,VLOOKUP(C485,DM!$C$5:$G$500,2,0))</f>
        <v>0</v>
      </c>
      <c r="E485" s="2">
        <f>IF(C485=0,0,VLOOKUP(C485,DM!$C$5:$G$500,3,0))</f>
        <v>0</v>
      </c>
      <c r="F485" s="3">
        <f>CT!F485</f>
        <v>0</v>
      </c>
      <c r="G485" s="3">
        <f>IF(C485=0,0,VLOOKUP(HS!C485,Xuat!$D$5:$K$1000,8,0))</f>
        <v>0</v>
      </c>
      <c r="H485" s="3">
        <f t="shared" si="63"/>
        <v>0</v>
      </c>
      <c r="I485" s="2">
        <f>IF(DM!B485=0,0,IF(DM!B485=1521,0,IF(DM!B485=1522,0,DM!C485)))</f>
        <v>0</v>
      </c>
      <c r="J485" s="3">
        <f t="shared" si="64"/>
        <v>0</v>
      </c>
      <c r="K485" s="3">
        <f t="shared" si="65"/>
        <v>0</v>
      </c>
      <c r="L485" s="3">
        <f>K485*Xuat!$M$3</f>
        <v>0</v>
      </c>
      <c r="M485" s="3">
        <f>IF(I485=0,0,SUMIF(Nhap!$F$5:$F$1000,HS!I485,Nhap!$I$5:$I$1000))</f>
        <v>0</v>
      </c>
      <c r="N485" s="3">
        <f t="shared" si="66"/>
        <v>0</v>
      </c>
      <c r="O485" s="3">
        <f t="shared" si="67"/>
        <v>0</v>
      </c>
      <c r="P485" s="3">
        <f t="shared" si="68"/>
        <v>0</v>
      </c>
      <c r="Q485" s="3">
        <f t="shared" si="69"/>
        <v>0</v>
      </c>
      <c r="R485" s="3">
        <f t="shared" si="70"/>
        <v>0</v>
      </c>
      <c r="S485" s="3">
        <f t="shared" si="71"/>
        <v>0</v>
      </c>
    </row>
    <row r="486" spans="1:19" x14ac:dyDescent="0.2">
      <c r="A486" s="2">
        <f>CT!A486</f>
        <v>0</v>
      </c>
      <c r="B486" s="2">
        <f>IF(A486=0,0,VLOOKUP(A486,DM!$C$5:$G$500,2,0))</f>
        <v>0</v>
      </c>
      <c r="C486" s="2">
        <f>CT!C486</f>
        <v>0</v>
      </c>
      <c r="D486" s="2">
        <f>IF(C486=0,0,VLOOKUP(C486,DM!$C$5:$G$500,2,0))</f>
        <v>0</v>
      </c>
      <c r="E486" s="2">
        <f>IF(C486=0,0,VLOOKUP(C486,DM!$C$5:$G$500,3,0))</f>
        <v>0</v>
      </c>
      <c r="F486" s="3">
        <f>CT!F486</f>
        <v>0</v>
      </c>
      <c r="G486" s="3">
        <f>IF(C486=0,0,VLOOKUP(HS!C486,Xuat!$D$5:$K$1000,8,0))</f>
        <v>0</v>
      </c>
      <c r="H486" s="3">
        <f t="shared" si="63"/>
        <v>0</v>
      </c>
      <c r="I486" s="2">
        <f>IF(DM!B486=0,0,IF(DM!B486=1521,0,IF(DM!B486=1522,0,DM!C486)))</f>
        <v>0</v>
      </c>
      <c r="J486" s="3">
        <f t="shared" si="64"/>
        <v>0</v>
      </c>
      <c r="K486" s="3">
        <f t="shared" si="65"/>
        <v>0</v>
      </c>
      <c r="L486" s="3">
        <f>K486*Xuat!$M$3</f>
        <v>0</v>
      </c>
      <c r="M486" s="3">
        <f>IF(I486=0,0,SUMIF(Nhap!$F$5:$F$1000,HS!I486,Nhap!$I$5:$I$1000))</f>
        <v>0</v>
      </c>
      <c r="N486" s="3">
        <f t="shared" si="66"/>
        <v>0</v>
      </c>
      <c r="O486" s="3">
        <f t="shared" si="67"/>
        <v>0</v>
      </c>
      <c r="P486" s="3">
        <f t="shared" si="68"/>
        <v>0</v>
      </c>
      <c r="Q486" s="3">
        <f t="shared" si="69"/>
        <v>0</v>
      </c>
      <c r="R486" s="3">
        <f t="shared" si="70"/>
        <v>0</v>
      </c>
      <c r="S486" s="3">
        <f t="shared" si="71"/>
        <v>0</v>
      </c>
    </row>
    <row r="487" spans="1:19" x14ac:dyDescent="0.2">
      <c r="A487" s="2">
        <f>CT!A487</f>
        <v>0</v>
      </c>
      <c r="B487" s="2">
        <f>IF(A487=0,0,VLOOKUP(A487,DM!$C$5:$G$500,2,0))</f>
        <v>0</v>
      </c>
      <c r="C487" s="2">
        <f>CT!C487</f>
        <v>0</v>
      </c>
      <c r="D487" s="2">
        <f>IF(C487=0,0,VLOOKUP(C487,DM!$C$5:$G$500,2,0))</f>
        <v>0</v>
      </c>
      <c r="E487" s="2">
        <f>IF(C487=0,0,VLOOKUP(C487,DM!$C$5:$G$500,3,0))</f>
        <v>0</v>
      </c>
      <c r="F487" s="3">
        <f>CT!F487</f>
        <v>0</v>
      </c>
      <c r="G487" s="3">
        <f>IF(C487=0,0,VLOOKUP(HS!C487,Xuat!$D$5:$K$1000,8,0))</f>
        <v>0</v>
      </c>
      <c r="H487" s="3">
        <f t="shared" si="63"/>
        <v>0</v>
      </c>
      <c r="I487" s="2">
        <f>IF(DM!B487=0,0,IF(DM!B487=1521,0,IF(DM!B487=1522,0,DM!C487)))</f>
        <v>0</v>
      </c>
      <c r="J487" s="3">
        <f t="shared" si="64"/>
        <v>0</v>
      </c>
      <c r="K487" s="3">
        <f t="shared" si="65"/>
        <v>0</v>
      </c>
      <c r="L487" s="3">
        <f>K487*Xuat!$M$3</f>
        <v>0</v>
      </c>
      <c r="M487" s="3">
        <f>IF(I487=0,0,SUMIF(Nhap!$F$5:$F$1000,HS!I487,Nhap!$I$5:$I$1000))</f>
        <v>0</v>
      </c>
      <c r="N487" s="3">
        <f t="shared" si="66"/>
        <v>0</v>
      </c>
      <c r="O487" s="3">
        <f t="shared" si="67"/>
        <v>0</v>
      </c>
      <c r="P487" s="3">
        <f t="shared" si="68"/>
        <v>0</v>
      </c>
      <c r="Q487" s="3">
        <f t="shared" si="69"/>
        <v>0</v>
      </c>
      <c r="R487" s="3">
        <f t="shared" si="70"/>
        <v>0</v>
      </c>
      <c r="S487" s="3">
        <f t="shared" si="71"/>
        <v>0</v>
      </c>
    </row>
    <row r="488" spans="1:19" x14ac:dyDescent="0.2">
      <c r="A488" s="2">
        <f>CT!A488</f>
        <v>0</v>
      </c>
      <c r="B488" s="2">
        <f>IF(A488=0,0,VLOOKUP(A488,DM!$C$5:$G$500,2,0))</f>
        <v>0</v>
      </c>
      <c r="C488" s="2">
        <f>CT!C488</f>
        <v>0</v>
      </c>
      <c r="D488" s="2">
        <f>IF(C488=0,0,VLOOKUP(C488,DM!$C$5:$G$500,2,0))</f>
        <v>0</v>
      </c>
      <c r="E488" s="2">
        <f>IF(C488=0,0,VLOOKUP(C488,DM!$C$5:$G$500,3,0))</f>
        <v>0</v>
      </c>
      <c r="F488" s="3">
        <f>CT!F488</f>
        <v>0</v>
      </c>
      <c r="G488" s="3">
        <f>IF(C488=0,0,VLOOKUP(HS!C488,Xuat!$D$5:$K$1000,8,0))</f>
        <v>0</v>
      </c>
      <c r="H488" s="3">
        <f t="shared" si="63"/>
        <v>0</v>
      </c>
      <c r="I488" s="2">
        <f>IF(DM!B488=0,0,IF(DM!B488=1521,0,IF(DM!B488=1522,0,DM!C488)))</f>
        <v>0</v>
      </c>
      <c r="J488" s="3">
        <f t="shared" si="64"/>
        <v>0</v>
      </c>
      <c r="K488" s="3">
        <f t="shared" si="65"/>
        <v>0</v>
      </c>
      <c r="L488" s="3">
        <f>K488*Xuat!$M$3</f>
        <v>0</v>
      </c>
      <c r="M488" s="3">
        <f>IF(I488=0,0,SUMIF(Nhap!$F$5:$F$1000,HS!I488,Nhap!$I$5:$I$1000))</f>
        <v>0</v>
      </c>
      <c r="N488" s="3">
        <f t="shared" si="66"/>
        <v>0</v>
      </c>
      <c r="O488" s="3">
        <f t="shared" si="67"/>
        <v>0</v>
      </c>
      <c r="P488" s="3">
        <f t="shared" si="68"/>
        <v>0</v>
      </c>
      <c r="Q488" s="3">
        <f t="shared" si="69"/>
        <v>0</v>
      </c>
      <c r="R488" s="3">
        <f t="shared" si="70"/>
        <v>0</v>
      </c>
      <c r="S488" s="3">
        <f t="shared" si="71"/>
        <v>0</v>
      </c>
    </row>
    <row r="489" spans="1:19" x14ac:dyDescent="0.2">
      <c r="A489" s="2">
        <f>CT!A489</f>
        <v>0</v>
      </c>
      <c r="B489" s="2">
        <f>IF(A489=0,0,VLOOKUP(A489,DM!$C$5:$G$500,2,0))</f>
        <v>0</v>
      </c>
      <c r="C489" s="2">
        <f>CT!C489</f>
        <v>0</v>
      </c>
      <c r="D489" s="2">
        <f>IF(C489=0,0,VLOOKUP(C489,DM!$C$5:$G$500,2,0))</f>
        <v>0</v>
      </c>
      <c r="E489" s="2">
        <f>IF(C489=0,0,VLOOKUP(C489,DM!$C$5:$G$500,3,0))</f>
        <v>0</v>
      </c>
      <c r="F489" s="3">
        <f>CT!F489</f>
        <v>0</v>
      </c>
      <c r="G489" s="3">
        <f>IF(C489=0,0,VLOOKUP(HS!C489,Xuat!$D$5:$K$1000,8,0))</f>
        <v>0</v>
      </c>
      <c r="H489" s="3">
        <f t="shared" si="63"/>
        <v>0</v>
      </c>
      <c r="I489" s="2">
        <f>IF(DM!B489=0,0,IF(DM!B489=1521,0,IF(DM!B489=1522,0,DM!C489)))</f>
        <v>0</v>
      </c>
      <c r="J489" s="3">
        <f t="shared" si="64"/>
        <v>0</v>
      </c>
      <c r="K489" s="3">
        <f t="shared" si="65"/>
        <v>0</v>
      </c>
      <c r="L489" s="3">
        <f>K489*Xuat!$M$3</f>
        <v>0</v>
      </c>
      <c r="M489" s="3">
        <f>IF(I489=0,0,SUMIF(Nhap!$F$5:$F$1000,HS!I489,Nhap!$I$5:$I$1000))</f>
        <v>0</v>
      </c>
      <c r="N489" s="3">
        <f t="shared" si="66"/>
        <v>0</v>
      </c>
      <c r="O489" s="3">
        <f t="shared" si="67"/>
        <v>0</v>
      </c>
      <c r="P489" s="3">
        <f t="shared" si="68"/>
        <v>0</v>
      </c>
      <c r="Q489" s="3">
        <f t="shared" si="69"/>
        <v>0</v>
      </c>
      <c r="R489" s="3">
        <f t="shared" si="70"/>
        <v>0</v>
      </c>
      <c r="S489" s="3">
        <f t="shared" si="71"/>
        <v>0</v>
      </c>
    </row>
    <row r="490" spans="1:19" x14ac:dyDescent="0.2">
      <c r="A490" s="2">
        <f>CT!A490</f>
        <v>0</v>
      </c>
      <c r="B490" s="2">
        <f>IF(A490=0,0,VLOOKUP(A490,DM!$C$5:$G$500,2,0))</f>
        <v>0</v>
      </c>
      <c r="C490" s="2">
        <f>CT!C490</f>
        <v>0</v>
      </c>
      <c r="D490" s="2">
        <f>IF(C490=0,0,VLOOKUP(C490,DM!$C$5:$G$500,2,0))</f>
        <v>0</v>
      </c>
      <c r="E490" s="2">
        <f>IF(C490=0,0,VLOOKUP(C490,DM!$C$5:$G$500,3,0))</f>
        <v>0</v>
      </c>
      <c r="F490" s="3">
        <f>CT!F490</f>
        <v>0</v>
      </c>
      <c r="G490" s="3">
        <f>IF(C490=0,0,VLOOKUP(HS!C490,Xuat!$D$5:$K$1000,8,0))</f>
        <v>0</v>
      </c>
      <c r="H490" s="3">
        <f t="shared" si="63"/>
        <v>0</v>
      </c>
      <c r="I490" s="2">
        <f>IF(DM!B490=0,0,IF(DM!B490=1521,0,IF(DM!B490=1522,0,DM!C490)))</f>
        <v>0</v>
      </c>
      <c r="J490" s="3">
        <f t="shared" si="64"/>
        <v>0</v>
      </c>
      <c r="K490" s="3">
        <f t="shared" si="65"/>
        <v>0</v>
      </c>
      <c r="L490" s="3">
        <f>K490*Xuat!$M$3</f>
        <v>0</v>
      </c>
      <c r="M490" s="3">
        <f>IF(I490=0,0,SUMIF(Nhap!$F$5:$F$1000,HS!I490,Nhap!$I$5:$I$1000))</f>
        <v>0</v>
      </c>
      <c r="N490" s="3">
        <f t="shared" si="66"/>
        <v>0</v>
      </c>
      <c r="O490" s="3">
        <f t="shared" si="67"/>
        <v>0</v>
      </c>
      <c r="P490" s="3">
        <f t="shared" si="68"/>
        <v>0</v>
      </c>
      <c r="Q490" s="3">
        <f t="shared" si="69"/>
        <v>0</v>
      </c>
      <c r="R490" s="3">
        <f t="shared" si="70"/>
        <v>0</v>
      </c>
      <c r="S490" s="3">
        <f t="shared" si="71"/>
        <v>0</v>
      </c>
    </row>
    <row r="491" spans="1:19" x14ac:dyDescent="0.2">
      <c r="A491" s="2">
        <f>CT!A491</f>
        <v>0</v>
      </c>
      <c r="B491" s="2">
        <f>IF(A491=0,0,VLOOKUP(A491,DM!$C$5:$G$500,2,0))</f>
        <v>0</v>
      </c>
      <c r="C491" s="2">
        <f>CT!C491</f>
        <v>0</v>
      </c>
      <c r="D491" s="2">
        <f>IF(C491=0,0,VLOOKUP(C491,DM!$C$5:$G$500,2,0))</f>
        <v>0</v>
      </c>
      <c r="E491" s="2">
        <f>IF(C491=0,0,VLOOKUP(C491,DM!$C$5:$G$500,3,0))</f>
        <v>0</v>
      </c>
      <c r="F491" s="3">
        <f>CT!F491</f>
        <v>0</v>
      </c>
      <c r="G491" s="3">
        <f>IF(C491=0,0,VLOOKUP(HS!C491,Xuat!$D$5:$K$1000,8,0))</f>
        <v>0</v>
      </c>
      <c r="H491" s="3">
        <f t="shared" si="63"/>
        <v>0</v>
      </c>
      <c r="I491" s="2">
        <f>IF(DM!B491=0,0,IF(DM!B491=1521,0,IF(DM!B491=1522,0,DM!C491)))</f>
        <v>0</v>
      </c>
      <c r="J491" s="3">
        <f t="shared" si="64"/>
        <v>0</v>
      </c>
      <c r="K491" s="3">
        <f t="shared" si="65"/>
        <v>0</v>
      </c>
      <c r="L491" s="3">
        <f>K491*Xuat!$M$3</f>
        <v>0</v>
      </c>
      <c r="M491" s="3">
        <f>IF(I491=0,0,SUMIF(Nhap!$F$5:$F$1000,HS!I491,Nhap!$I$5:$I$1000))</f>
        <v>0</v>
      </c>
      <c r="N491" s="3">
        <f t="shared" si="66"/>
        <v>0</v>
      </c>
      <c r="O491" s="3">
        <f t="shared" si="67"/>
        <v>0</v>
      </c>
      <c r="P491" s="3">
        <f t="shared" si="68"/>
        <v>0</v>
      </c>
      <c r="Q491" s="3">
        <f t="shared" si="69"/>
        <v>0</v>
      </c>
      <c r="R491" s="3">
        <f t="shared" si="70"/>
        <v>0</v>
      </c>
      <c r="S491" s="3">
        <f t="shared" si="71"/>
        <v>0</v>
      </c>
    </row>
    <row r="492" spans="1:19" x14ac:dyDescent="0.2">
      <c r="A492" s="2">
        <f>CT!A492</f>
        <v>0</v>
      </c>
      <c r="B492" s="2">
        <f>IF(A492=0,0,VLOOKUP(A492,DM!$C$5:$G$500,2,0))</f>
        <v>0</v>
      </c>
      <c r="C492" s="2">
        <f>CT!C492</f>
        <v>0</v>
      </c>
      <c r="D492" s="2">
        <f>IF(C492=0,0,VLOOKUP(C492,DM!$C$5:$G$500,2,0))</f>
        <v>0</v>
      </c>
      <c r="E492" s="2">
        <f>IF(C492=0,0,VLOOKUP(C492,DM!$C$5:$G$500,3,0))</f>
        <v>0</v>
      </c>
      <c r="F492" s="3">
        <f>CT!F492</f>
        <v>0</v>
      </c>
      <c r="G492" s="3">
        <f>IF(C492=0,0,VLOOKUP(HS!C492,Xuat!$D$5:$K$1000,8,0))</f>
        <v>0</v>
      </c>
      <c r="H492" s="3">
        <f t="shared" si="63"/>
        <v>0</v>
      </c>
      <c r="I492" s="2">
        <f>IF(DM!B492=0,0,IF(DM!B492=1521,0,IF(DM!B492=1522,0,DM!C492)))</f>
        <v>0</v>
      </c>
      <c r="J492" s="3">
        <f t="shared" si="64"/>
        <v>0</v>
      </c>
      <c r="K492" s="3">
        <f t="shared" si="65"/>
        <v>0</v>
      </c>
      <c r="L492" s="3">
        <f>K492*Xuat!$M$3</f>
        <v>0</v>
      </c>
      <c r="M492" s="3">
        <f>IF(I492=0,0,SUMIF(Nhap!$F$5:$F$1000,HS!I492,Nhap!$I$5:$I$1000))</f>
        <v>0</v>
      </c>
      <c r="N492" s="3">
        <f t="shared" si="66"/>
        <v>0</v>
      </c>
      <c r="O492" s="3">
        <f t="shared" si="67"/>
        <v>0</v>
      </c>
      <c r="P492" s="3">
        <f t="shared" si="68"/>
        <v>0</v>
      </c>
      <c r="Q492" s="3">
        <f t="shared" si="69"/>
        <v>0</v>
      </c>
      <c r="R492" s="3">
        <f t="shared" si="70"/>
        <v>0</v>
      </c>
      <c r="S492" s="3">
        <f t="shared" si="71"/>
        <v>0</v>
      </c>
    </row>
    <row r="493" spans="1:19" x14ac:dyDescent="0.2">
      <c r="A493" s="2">
        <f>CT!A493</f>
        <v>0</v>
      </c>
      <c r="B493" s="2">
        <f>IF(A493=0,0,VLOOKUP(A493,DM!$C$5:$G$500,2,0))</f>
        <v>0</v>
      </c>
      <c r="C493" s="2">
        <f>CT!C493</f>
        <v>0</v>
      </c>
      <c r="D493" s="2">
        <f>IF(C493=0,0,VLOOKUP(C493,DM!$C$5:$G$500,2,0))</f>
        <v>0</v>
      </c>
      <c r="E493" s="2">
        <f>IF(C493=0,0,VLOOKUP(C493,DM!$C$5:$G$500,3,0))</f>
        <v>0</v>
      </c>
      <c r="F493" s="3">
        <f>CT!F493</f>
        <v>0</v>
      </c>
      <c r="G493" s="3">
        <f>IF(C493=0,0,VLOOKUP(HS!C493,Xuat!$D$5:$K$1000,8,0))</f>
        <v>0</v>
      </c>
      <c r="H493" s="3">
        <f t="shared" si="63"/>
        <v>0</v>
      </c>
      <c r="I493" s="2">
        <f>IF(DM!B493=0,0,IF(DM!B493=1521,0,IF(DM!B493=1522,0,DM!C493)))</f>
        <v>0</v>
      </c>
      <c r="J493" s="3">
        <f t="shared" si="64"/>
        <v>0</v>
      </c>
      <c r="K493" s="3">
        <f t="shared" si="65"/>
        <v>0</v>
      </c>
      <c r="L493" s="3">
        <f>K493*Xuat!$M$3</f>
        <v>0</v>
      </c>
      <c r="M493" s="3">
        <f>IF(I493=0,0,SUMIF(Nhap!$F$5:$F$1000,HS!I493,Nhap!$I$5:$I$1000))</f>
        <v>0</v>
      </c>
      <c r="N493" s="3">
        <f t="shared" si="66"/>
        <v>0</v>
      </c>
      <c r="O493" s="3">
        <f t="shared" si="67"/>
        <v>0</v>
      </c>
      <c r="P493" s="3">
        <f t="shared" si="68"/>
        <v>0</v>
      </c>
      <c r="Q493" s="3">
        <f t="shared" si="69"/>
        <v>0</v>
      </c>
      <c r="R493" s="3">
        <f t="shared" si="70"/>
        <v>0</v>
      </c>
      <c r="S493" s="3">
        <f t="shared" si="71"/>
        <v>0</v>
      </c>
    </row>
    <row r="494" spans="1:19" x14ac:dyDescent="0.2">
      <c r="A494" s="2">
        <f>CT!A494</f>
        <v>0</v>
      </c>
      <c r="B494" s="2">
        <f>IF(A494=0,0,VLOOKUP(A494,DM!$C$5:$G$500,2,0))</f>
        <v>0</v>
      </c>
      <c r="C494" s="2">
        <f>CT!C494</f>
        <v>0</v>
      </c>
      <c r="D494" s="2">
        <f>IF(C494=0,0,VLOOKUP(C494,DM!$C$5:$G$500,2,0))</f>
        <v>0</v>
      </c>
      <c r="E494" s="2">
        <f>IF(C494=0,0,VLOOKUP(C494,DM!$C$5:$G$500,3,0))</f>
        <v>0</v>
      </c>
      <c r="F494" s="3">
        <f>CT!F494</f>
        <v>0</v>
      </c>
      <c r="G494" s="3">
        <f>IF(C494=0,0,VLOOKUP(HS!C494,Xuat!$D$5:$K$1000,8,0))</f>
        <v>0</v>
      </c>
      <c r="H494" s="3">
        <f t="shared" si="63"/>
        <v>0</v>
      </c>
      <c r="I494" s="2">
        <f>IF(DM!B494=0,0,IF(DM!B494=1521,0,IF(DM!B494=1522,0,DM!C494)))</f>
        <v>0</v>
      </c>
      <c r="J494" s="3">
        <f t="shared" si="64"/>
        <v>0</v>
      </c>
      <c r="K494" s="3">
        <f t="shared" si="65"/>
        <v>0</v>
      </c>
      <c r="L494" s="3">
        <f>K494*Xuat!$M$3</f>
        <v>0</v>
      </c>
      <c r="M494" s="3">
        <f>IF(I494=0,0,SUMIF(Nhap!$F$5:$F$1000,HS!I494,Nhap!$I$5:$I$1000))</f>
        <v>0</v>
      </c>
      <c r="N494" s="3">
        <f t="shared" si="66"/>
        <v>0</v>
      </c>
      <c r="O494" s="3">
        <f t="shared" si="67"/>
        <v>0</v>
      </c>
      <c r="P494" s="3">
        <f t="shared" si="68"/>
        <v>0</v>
      </c>
      <c r="Q494" s="3">
        <f t="shared" si="69"/>
        <v>0</v>
      </c>
      <c r="R494" s="3">
        <f t="shared" si="70"/>
        <v>0</v>
      </c>
      <c r="S494" s="3">
        <f t="shared" si="71"/>
        <v>0</v>
      </c>
    </row>
    <row r="495" spans="1:19" x14ac:dyDescent="0.2">
      <c r="A495" s="2">
        <f>CT!A495</f>
        <v>0</v>
      </c>
      <c r="B495" s="2">
        <f>IF(A495=0,0,VLOOKUP(A495,DM!$C$5:$G$500,2,0))</f>
        <v>0</v>
      </c>
      <c r="C495" s="2">
        <f>CT!C495</f>
        <v>0</v>
      </c>
      <c r="D495" s="2">
        <f>IF(C495=0,0,VLOOKUP(C495,DM!$C$5:$G$500,2,0))</f>
        <v>0</v>
      </c>
      <c r="E495" s="2">
        <f>IF(C495=0,0,VLOOKUP(C495,DM!$C$5:$G$500,3,0))</f>
        <v>0</v>
      </c>
      <c r="F495" s="3">
        <f>CT!F495</f>
        <v>0</v>
      </c>
      <c r="G495" s="3">
        <f>IF(C495=0,0,VLOOKUP(HS!C495,Xuat!$D$5:$K$1000,8,0))</f>
        <v>0</v>
      </c>
      <c r="H495" s="3">
        <f t="shared" si="63"/>
        <v>0</v>
      </c>
      <c r="I495" s="2">
        <f>IF(DM!B495=0,0,IF(DM!B495=1521,0,IF(DM!B495=1522,0,DM!C495)))</f>
        <v>0</v>
      </c>
      <c r="J495" s="3">
        <f t="shared" si="64"/>
        <v>0</v>
      </c>
      <c r="K495" s="3">
        <f t="shared" si="65"/>
        <v>0</v>
      </c>
      <c r="L495" s="3">
        <f>K495*Xuat!$M$3</f>
        <v>0</v>
      </c>
      <c r="M495" s="3">
        <f>IF(I495=0,0,SUMIF(Nhap!$F$5:$F$1000,HS!I495,Nhap!$I$5:$I$1000))</f>
        <v>0</v>
      </c>
      <c r="N495" s="3">
        <f t="shared" si="66"/>
        <v>0</v>
      </c>
      <c r="O495" s="3">
        <f t="shared" si="67"/>
        <v>0</v>
      </c>
      <c r="P495" s="3">
        <f t="shared" si="68"/>
        <v>0</v>
      </c>
      <c r="Q495" s="3">
        <f t="shared" si="69"/>
        <v>0</v>
      </c>
      <c r="R495" s="3">
        <f t="shared" si="70"/>
        <v>0</v>
      </c>
      <c r="S495" s="3">
        <f t="shared" si="71"/>
        <v>0</v>
      </c>
    </row>
    <row r="496" spans="1:19" x14ac:dyDescent="0.2">
      <c r="A496" s="2">
        <f>CT!A496</f>
        <v>0</v>
      </c>
      <c r="B496" s="2">
        <f>IF(A496=0,0,VLOOKUP(A496,DM!$C$5:$G$500,2,0))</f>
        <v>0</v>
      </c>
      <c r="C496" s="2">
        <f>CT!C496</f>
        <v>0</v>
      </c>
      <c r="D496" s="2">
        <f>IF(C496=0,0,VLOOKUP(C496,DM!$C$5:$G$500,2,0))</f>
        <v>0</v>
      </c>
      <c r="E496" s="2">
        <f>IF(C496=0,0,VLOOKUP(C496,DM!$C$5:$G$500,3,0))</f>
        <v>0</v>
      </c>
      <c r="F496" s="3">
        <f>CT!F496</f>
        <v>0</v>
      </c>
      <c r="G496" s="3">
        <f>IF(C496=0,0,VLOOKUP(HS!C496,Xuat!$D$5:$K$1000,8,0))</f>
        <v>0</v>
      </c>
      <c r="H496" s="3">
        <f t="shared" si="63"/>
        <v>0</v>
      </c>
      <c r="I496" s="2">
        <f>IF(DM!B496=0,0,IF(DM!B496=1521,0,IF(DM!B496=1522,0,DM!C496)))</f>
        <v>0</v>
      </c>
      <c r="J496" s="3">
        <f t="shared" si="64"/>
        <v>0</v>
      </c>
      <c r="K496" s="3">
        <f t="shared" si="65"/>
        <v>0</v>
      </c>
      <c r="L496" s="3">
        <f>K496*Xuat!$M$3</f>
        <v>0</v>
      </c>
      <c r="M496" s="3">
        <f>IF(I496=0,0,SUMIF(Nhap!$F$5:$F$1000,HS!I496,Nhap!$I$5:$I$1000))</f>
        <v>0</v>
      </c>
      <c r="N496" s="3">
        <f t="shared" si="66"/>
        <v>0</v>
      </c>
      <c r="O496" s="3">
        <f t="shared" si="67"/>
        <v>0</v>
      </c>
      <c r="P496" s="3">
        <f t="shared" si="68"/>
        <v>0</v>
      </c>
      <c r="Q496" s="3">
        <f t="shared" si="69"/>
        <v>0</v>
      </c>
      <c r="R496" s="3">
        <f t="shared" si="70"/>
        <v>0</v>
      </c>
      <c r="S496" s="3">
        <f t="shared" si="71"/>
        <v>0</v>
      </c>
    </row>
    <row r="497" spans="1:19" x14ac:dyDescent="0.2">
      <c r="A497" s="2">
        <f>CT!A497</f>
        <v>0</v>
      </c>
      <c r="B497" s="2">
        <f>IF(A497=0,0,VLOOKUP(A497,DM!$C$5:$G$500,2,0))</f>
        <v>0</v>
      </c>
      <c r="C497" s="2">
        <f>CT!C497</f>
        <v>0</v>
      </c>
      <c r="D497" s="2">
        <f>IF(C497=0,0,VLOOKUP(C497,DM!$C$5:$G$500,2,0))</f>
        <v>0</v>
      </c>
      <c r="E497" s="2">
        <f>IF(C497=0,0,VLOOKUP(C497,DM!$C$5:$G$500,3,0))</f>
        <v>0</v>
      </c>
      <c r="F497" s="3">
        <f>CT!F497</f>
        <v>0</v>
      </c>
      <c r="G497" s="3">
        <f>IF(C497=0,0,VLOOKUP(HS!C497,Xuat!$D$5:$K$1000,8,0))</f>
        <v>0</v>
      </c>
      <c r="H497" s="3">
        <f t="shared" si="63"/>
        <v>0</v>
      </c>
      <c r="I497" s="2">
        <f>IF(DM!B497=0,0,IF(DM!B497=1521,0,IF(DM!B497=1522,0,DM!C497)))</f>
        <v>0</v>
      </c>
      <c r="J497" s="3">
        <f t="shared" si="64"/>
        <v>0</v>
      </c>
      <c r="K497" s="3">
        <f t="shared" si="65"/>
        <v>0</v>
      </c>
      <c r="L497" s="3">
        <f>K497*Xuat!$M$3</f>
        <v>0</v>
      </c>
      <c r="M497" s="3">
        <f>IF(I497=0,0,SUMIF(Nhap!$F$5:$F$1000,HS!I497,Nhap!$I$5:$I$1000))</f>
        <v>0</v>
      </c>
      <c r="N497" s="3">
        <f t="shared" si="66"/>
        <v>0</v>
      </c>
      <c r="O497" s="3">
        <f t="shared" si="67"/>
        <v>0</v>
      </c>
      <c r="P497" s="3">
        <f t="shared" si="68"/>
        <v>0</v>
      </c>
      <c r="Q497" s="3">
        <f t="shared" si="69"/>
        <v>0</v>
      </c>
      <c r="R497" s="3">
        <f t="shared" si="70"/>
        <v>0</v>
      </c>
      <c r="S497" s="3">
        <f t="shared" si="71"/>
        <v>0</v>
      </c>
    </row>
    <row r="498" spans="1:19" x14ac:dyDescent="0.2">
      <c r="A498" s="2">
        <f>CT!A498</f>
        <v>0</v>
      </c>
      <c r="B498" s="2">
        <f>IF(A498=0,0,VLOOKUP(A498,DM!$C$5:$G$500,2,0))</f>
        <v>0</v>
      </c>
      <c r="C498" s="2">
        <f>CT!C498</f>
        <v>0</v>
      </c>
      <c r="D498" s="2">
        <f>IF(C498=0,0,VLOOKUP(C498,DM!$C$5:$G$500,2,0))</f>
        <v>0</v>
      </c>
      <c r="E498" s="2">
        <f>IF(C498=0,0,VLOOKUP(C498,DM!$C$5:$G$500,3,0))</f>
        <v>0</v>
      </c>
      <c r="F498" s="3">
        <f>CT!F498</f>
        <v>0</v>
      </c>
      <c r="G498" s="3">
        <f>IF(C498=0,0,VLOOKUP(HS!C498,Xuat!$D$5:$K$1000,8,0))</f>
        <v>0</v>
      </c>
      <c r="H498" s="3">
        <f t="shared" si="63"/>
        <v>0</v>
      </c>
      <c r="I498" s="2">
        <f>IF(DM!B498=0,0,IF(DM!B498=1521,0,IF(DM!B498=1522,0,DM!C498)))</f>
        <v>0</v>
      </c>
      <c r="J498" s="3">
        <f t="shared" si="64"/>
        <v>0</v>
      </c>
      <c r="K498" s="3">
        <f t="shared" si="65"/>
        <v>0</v>
      </c>
      <c r="L498" s="3">
        <f>K498*Xuat!$M$3</f>
        <v>0</v>
      </c>
      <c r="M498" s="3">
        <f>IF(I498=0,0,SUMIF(Nhap!$F$5:$F$1000,HS!I498,Nhap!$I$5:$I$1000))</f>
        <v>0</v>
      </c>
      <c r="N498" s="3">
        <f t="shared" si="66"/>
        <v>0</v>
      </c>
      <c r="O498" s="3">
        <f t="shared" si="67"/>
        <v>0</v>
      </c>
      <c r="P498" s="3">
        <f t="shared" si="68"/>
        <v>0</v>
      </c>
      <c r="Q498" s="3">
        <f t="shared" si="69"/>
        <v>0</v>
      </c>
      <c r="R498" s="3">
        <f t="shared" si="70"/>
        <v>0</v>
      </c>
      <c r="S498" s="3">
        <f t="shared" si="71"/>
        <v>0</v>
      </c>
    </row>
    <row r="499" spans="1:19" x14ac:dyDescent="0.2">
      <c r="A499" s="2">
        <f>CT!A499</f>
        <v>0</v>
      </c>
      <c r="B499" s="2">
        <f>IF(A499=0,0,VLOOKUP(A499,DM!$C$5:$G$500,2,0))</f>
        <v>0</v>
      </c>
      <c r="C499" s="2">
        <f>CT!C499</f>
        <v>0</v>
      </c>
      <c r="D499" s="2">
        <f>IF(C499=0,0,VLOOKUP(C499,DM!$C$5:$G$500,2,0))</f>
        <v>0</v>
      </c>
      <c r="E499" s="2">
        <f>IF(C499=0,0,VLOOKUP(C499,DM!$C$5:$G$500,3,0))</f>
        <v>0</v>
      </c>
      <c r="F499" s="3">
        <f>CT!F499</f>
        <v>0</v>
      </c>
      <c r="G499" s="3">
        <f>IF(C499=0,0,VLOOKUP(HS!C499,Xuat!$D$5:$K$1000,8,0))</f>
        <v>0</v>
      </c>
      <c r="H499" s="3">
        <f t="shared" si="63"/>
        <v>0</v>
      </c>
      <c r="I499" s="2">
        <f>IF(DM!B499=0,0,IF(DM!B499=1521,0,IF(DM!B499=1522,0,DM!C499)))</f>
        <v>0</v>
      </c>
      <c r="J499" s="3">
        <f t="shared" si="64"/>
        <v>0</v>
      </c>
      <c r="K499" s="3">
        <f t="shared" si="65"/>
        <v>0</v>
      </c>
      <c r="L499" s="3">
        <f>K499*Xuat!$M$3</f>
        <v>0</v>
      </c>
      <c r="M499" s="3">
        <f>IF(I499=0,0,SUMIF(Nhap!$F$5:$F$1000,HS!I499,Nhap!$I$5:$I$1000))</f>
        <v>0</v>
      </c>
      <c r="N499" s="3">
        <f t="shared" si="66"/>
        <v>0</v>
      </c>
      <c r="O499" s="3">
        <f t="shared" si="67"/>
        <v>0</v>
      </c>
      <c r="P499" s="3">
        <f t="shared" si="68"/>
        <v>0</v>
      </c>
      <c r="Q499" s="3">
        <f t="shared" si="69"/>
        <v>0</v>
      </c>
      <c r="R499" s="3">
        <f t="shared" si="70"/>
        <v>0</v>
      </c>
      <c r="S499" s="3">
        <f t="shared" si="71"/>
        <v>0</v>
      </c>
    </row>
    <row r="500" spans="1:19" x14ac:dyDescent="0.2">
      <c r="A500" s="2">
        <f>CT!A500</f>
        <v>0</v>
      </c>
      <c r="B500" s="2">
        <f>IF(A500=0,0,VLOOKUP(A500,DM!$C$5:$G$500,2,0))</f>
        <v>0</v>
      </c>
      <c r="C500" s="2">
        <f>CT!C500</f>
        <v>0</v>
      </c>
      <c r="D500" s="2">
        <f>IF(C500=0,0,VLOOKUP(C500,DM!$C$5:$G$500,2,0))</f>
        <v>0</v>
      </c>
      <c r="E500" s="2">
        <f>IF(C500=0,0,VLOOKUP(C500,DM!$C$5:$G$500,3,0))</f>
        <v>0</v>
      </c>
      <c r="F500" s="3">
        <f>CT!F500</f>
        <v>0</v>
      </c>
      <c r="G500" s="3">
        <f>IF(C500=0,0,VLOOKUP(HS!C500,Xuat!$D$5:$K$1000,8,0))</f>
        <v>0</v>
      </c>
      <c r="H500" s="3">
        <f t="shared" si="63"/>
        <v>0</v>
      </c>
      <c r="I500" s="2">
        <f>IF(DM!B500=0,0,IF(DM!B500=1521,0,IF(DM!B500=1522,0,DM!C500)))</f>
        <v>0</v>
      </c>
      <c r="J500" s="3">
        <f t="shared" si="64"/>
        <v>0</v>
      </c>
      <c r="K500" s="3">
        <f t="shared" si="65"/>
        <v>0</v>
      </c>
      <c r="L500" s="3">
        <f>K500*Xuat!$M$3</f>
        <v>0</v>
      </c>
      <c r="M500" s="3">
        <f>IF(I500=0,0,SUMIF(Nhap!$F$5:$F$1000,HS!I500,Nhap!$I$5:$I$1000))</f>
        <v>0</v>
      </c>
      <c r="N500" s="3">
        <f t="shared" si="66"/>
        <v>0</v>
      </c>
      <c r="O500" s="3">
        <f t="shared" si="67"/>
        <v>0</v>
      </c>
      <c r="P500" s="3">
        <f t="shared" si="68"/>
        <v>0</v>
      </c>
      <c r="Q500" s="3">
        <f t="shared" si="69"/>
        <v>0</v>
      </c>
      <c r="R500" s="3">
        <f t="shared" si="70"/>
        <v>0</v>
      </c>
      <c r="S500" s="3">
        <f t="shared" si="71"/>
        <v>0</v>
      </c>
    </row>
    <row r="501" spans="1:19" x14ac:dyDescent="0.2">
      <c r="A501" s="2">
        <f>CT!A501</f>
        <v>0</v>
      </c>
      <c r="B501" s="2">
        <f>IF(A501=0,0,VLOOKUP(A501,DM!$C$5:$G$500,2,0))</f>
        <v>0</v>
      </c>
      <c r="C501" s="2">
        <f>CT!C501</f>
        <v>0</v>
      </c>
      <c r="D501" s="2">
        <f>IF(C501=0,0,VLOOKUP(C501,DM!$C$5:$G$500,2,0))</f>
        <v>0</v>
      </c>
      <c r="E501" s="2">
        <f>IF(C501=0,0,VLOOKUP(C501,DM!$C$5:$G$500,3,0))</f>
        <v>0</v>
      </c>
      <c r="F501" s="3">
        <f>CT!F501</f>
        <v>0</v>
      </c>
      <c r="G501" s="3">
        <f>IF(C501=0,0,VLOOKUP(HS!C501,Xuat!$D$5:$K$1000,8,0))</f>
        <v>0</v>
      </c>
      <c r="H501" s="3">
        <f t="shared" si="63"/>
        <v>0</v>
      </c>
      <c r="I501" s="2"/>
      <c r="J501" s="3"/>
      <c r="K501" s="3"/>
      <c r="L501" s="3"/>
      <c r="M501" s="2"/>
      <c r="N501" s="2"/>
      <c r="O501" s="2"/>
      <c r="P501" s="2"/>
      <c r="Q501" s="2"/>
      <c r="R501" s="2"/>
      <c r="S501" s="2"/>
    </row>
    <row r="502" spans="1:19" x14ac:dyDescent="0.2">
      <c r="A502" s="2">
        <f>CT!A502</f>
        <v>0</v>
      </c>
      <c r="B502" s="2">
        <f>IF(A502=0,0,VLOOKUP(A502,DM!$C$5:$G$500,2,0))</f>
        <v>0</v>
      </c>
      <c r="C502" s="2">
        <f>CT!C502</f>
        <v>0</v>
      </c>
      <c r="D502" s="2">
        <f>IF(C502=0,0,VLOOKUP(C502,DM!$C$5:$G$500,2,0))</f>
        <v>0</v>
      </c>
      <c r="E502" s="2">
        <f>IF(C502=0,0,VLOOKUP(C502,DM!$C$5:$G$500,3,0))</f>
        <v>0</v>
      </c>
      <c r="F502" s="3">
        <f>CT!F502</f>
        <v>0</v>
      </c>
      <c r="G502" s="3">
        <f>IF(C502=0,0,VLOOKUP(HS!C502,Xuat!$D$5:$K$1000,8,0))</f>
        <v>0</v>
      </c>
      <c r="H502" s="3">
        <f t="shared" si="63"/>
        <v>0</v>
      </c>
      <c r="I502" s="2"/>
      <c r="J502" s="3"/>
      <c r="K502" s="3"/>
      <c r="L502" s="3"/>
      <c r="M502" s="2"/>
      <c r="N502" s="2"/>
      <c r="O502" s="2"/>
      <c r="P502" s="2"/>
      <c r="Q502" s="2"/>
      <c r="R502" s="2"/>
      <c r="S502" s="2"/>
    </row>
    <row r="503" spans="1:19" x14ac:dyDescent="0.2">
      <c r="A503" s="2">
        <f>CT!A503</f>
        <v>0</v>
      </c>
      <c r="B503" s="2">
        <f>IF(A503=0,0,VLOOKUP(A503,DM!$C$5:$G$500,2,0))</f>
        <v>0</v>
      </c>
      <c r="C503" s="2">
        <f>CT!C503</f>
        <v>0</v>
      </c>
      <c r="D503" s="2">
        <f>IF(C503=0,0,VLOOKUP(C503,DM!$C$5:$G$500,2,0))</f>
        <v>0</v>
      </c>
      <c r="E503" s="2">
        <f>IF(C503=0,0,VLOOKUP(C503,DM!$C$5:$G$500,3,0))</f>
        <v>0</v>
      </c>
      <c r="F503" s="3">
        <f>CT!F503</f>
        <v>0</v>
      </c>
      <c r="G503" s="3">
        <f>IF(C503=0,0,VLOOKUP(HS!C503,Xuat!$D$5:$K$1000,8,0))</f>
        <v>0</v>
      </c>
      <c r="H503" s="3">
        <f t="shared" si="63"/>
        <v>0</v>
      </c>
      <c r="I503" s="2"/>
      <c r="J503" s="3"/>
      <c r="K503" s="3"/>
      <c r="L503" s="3"/>
      <c r="M503" s="2"/>
      <c r="N503" s="2"/>
      <c r="O503" s="2"/>
      <c r="P503" s="2"/>
      <c r="Q503" s="2"/>
      <c r="R503" s="2"/>
      <c r="S503" s="2"/>
    </row>
    <row r="504" spans="1:19" x14ac:dyDescent="0.2">
      <c r="A504" s="2">
        <f>CT!A504</f>
        <v>0</v>
      </c>
      <c r="B504" s="2">
        <f>IF(A504=0,0,VLOOKUP(A504,DM!$C$5:$G$500,2,0))</f>
        <v>0</v>
      </c>
      <c r="C504" s="2">
        <f>CT!C504</f>
        <v>0</v>
      </c>
      <c r="D504" s="2">
        <f>IF(C504=0,0,VLOOKUP(C504,DM!$C$5:$G$500,2,0))</f>
        <v>0</v>
      </c>
      <c r="E504" s="2">
        <f>IF(C504=0,0,VLOOKUP(C504,DM!$C$5:$G$500,3,0))</f>
        <v>0</v>
      </c>
      <c r="F504" s="3">
        <f>CT!F504</f>
        <v>0</v>
      </c>
      <c r="G504" s="3">
        <f>IF(C504=0,0,VLOOKUP(HS!C504,Xuat!$D$5:$K$1000,8,0))</f>
        <v>0</v>
      </c>
      <c r="H504" s="3">
        <f t="shared" si="63"/>
        <v>0</v>
      </c>
      <c r="I504" s="2"/>
      <c r="J504" s="3"/>
      <c r="K504" s="3"/>
      <c r="L504" s="3"/>
      <c r="M504" s="2"/>
      <c r="N504" s="2"/>
      <c r="O504" s="2"/>
      <c r="P504" s="2"/>
      <c r="Q504" s="2"/>
      <c r="R504" s="2"/>
      <c r="S504" s="2"/>
    </row>
    <row r="505" spans="1:19" x14ac:dyDescent="0.2">
      <c r="A505" s="2">
        <f>CT!A505</f>
        <v>0</v>
      </c>
      <c r="B505" s="2">
        <f>IF(A505=0,0,VLOOKUP(A505,DM!$C$5:$G$500,2,0))</f>
        <v>0</v>
      </c>
      <c r="C505" s="2">
        <f>CT!C505</f>
        <v>0</v>
      </c>
      <c r="D505" s="2">
        <f>IF(C505=0,0,VLOOKUP(C505,DM!$C$5:$G$500,2,0))</f>
        <v>0</v>
      </c>
      <c r="E505" s="2">
        <f>IF(C505=0,0,VLOOKUP(C505,DM!$C$5:$G$500,3,0))</f>
        <v>0</v>
      </c>
      <c r="F505" s="3">
        <f>CT!F505</f>
        <v>0</v>
      </c>
      <c r="G505" s="3">
        <f>IF(C505=0,0,VLOOKUP(HS!C505,Xuat!$D$5:$K$1000,8,0))</f>
        <v>0</v>
      </c>
      <c r="H505" s="3">
        <f t="shared" si="63"/>
        <v>0</v>
      </c>
      <c r="I505" s="2"/>
      <c r="J505" s="3"/>
      <c r="K505" s="3"/>
      <c r="L505" s="3"/>
      <c r="M505" s="2"/>
      <c r="N505" s="2"/>
      <c r="O505" s="2"/>
      <c r="P505" s="2"/>
      <c r="Q505" s="2"/>
      <c r="R505" s="2"/>
      <c r="S505" s="2"/>
    </row>
    <row r="506" spans="1:19" x14ac:dyDescent="0.2">
      <c r="A506" s="2">
        <f>CT!A506</f>
        <v>0</v>
      </c>
      <c r="B506" s="2">
        <f>IF(A506=0,0,VLOOKUP(A506,DM!$C$5:$G$500,2,0))</f>
        <v>0</v>
      </c>
      <c r="C506" s="2">
        <f>CT!C506</f>
        <v>0</v>
      </c>
      <c r="D506" s="2">
        <f>IF(C506=0,0,VLOOKUP(C506,DM!$C$5:$G$500,2,0))</f>
        <v>0</v>
      </c>
      <c r="E506" s="2">
        <f>IF(C506=0,0,VLOOKUP(C506,DM!$C$5:$G$500,3,0))</f>
        <v>0</v>
      </c>
      <c r="F506" s="3">
        <f>CT!F506</f>
        <v>0</v>
      </c>
      <c r="G506" s="3">
        <f>IF(C506=0,0,VLOOKUP(HS!C506,Xuat!$D$5:$K$1000,8,0))</f>
        <v>0</v>
      </c>
      <c r="H506" s="3">
        <f t="shared" si="63"/>
        <v>0</v>
      </c>
      <c r="I506" s="2"/>
      <c r="J506" s="3"/>
      <c r="K506" s="3"/>
      <c r="L506" s="3"/>
      <c r="M506" s="2"/>
      <c r="N506" s="2"/>
      <c r="O506" s="2"/>
      <c r="P506" s="2"/>
      <c r="Q506" s="2"/>
      <c r="R506" s="2"/>
      <c r="S506" s="2"/>
    </row>
    <row r="507" spans="1:19" x14ac:dyDescent="0.2">
      <c r="A507" s="2">
        <f>CT!A507</f>
        <v>0</v>
      </c>
      <c r="B507" s="2">
        <f>IF(A507=0,0,VLOOKUP(A507,DM!$C$5:$G$500,2,0))</f>
        <v>0</v>
      </c>
      <c r="C507" s="2">
        <f>CT!C507</f>
        <v>0</v>
      </c>
      <c r="D507" s="2">
        <f>IF(C507=0,0,VLOOKUP(C507,DM!$C$5:$G$500,2,0))</f>
        <v>0</v>
      </c>
      <c r="E507" s="2">
        <f>IF(C507=0,0,VLOOKUP(C507,DM!$C$5:$G$500,3,0))</f>
        <v>0</v>
      </c>
      <c r="F507" s="3">
        <f>CT!F507</f>
        <v>0</v>
      </c>
      <c r="G507" s="3">
        <f>IF(C507=0,0,VLOOKUP(HS!C507,Xuat!$D$5:$K$1000,8,0))</f>
        <v>0</v>
      </c>
      <c r="H507" s="3">
        <f t="shared" si="63"/>
        <v>0</v>
      </c>
      <c r="I507" s="2"/>
      <c r="J507" s="3"/>
      <c r="K507" s="3"/>
      <c r="L507" s="3"/>
      <c r="M507" s="2"/>
      <c r="N507" s="2"/>
      <c r="O507" s="2"/>
      <c r="P507" s="2"/>
      <c r="Q507" s="2"/>
      <c r="R507" s="2"/>
      <c r="S507" s="2"/>
    </row>
    <row r="508" spans="1:19" x14ac:dyDescent="0.2">
      <c r="A508" s="2">
        <f>CT!A508</f>
        <v>0</v>
      </c>
      <c r="B508" s="2">
        <f>IF(A508=0,0,VLOOKUP(A508,DM!$C$5:$G$500,2,0))</f>
        <v>0</v>
      </c>
      <c r="C508" s="2">
        <f>CT!C508</f>
        <v>0</v>
      </c>
      <c r="D508" s="2">
        <f>IF(C508=0,0,VLOOKUP(C508,DM!$C$5:$G$500,2,0))</f>
        <v>0</v>
      </c>
      <c r="E508" s="2">
        <f>IF(C508=0,0,VLOOKUP(C508,DM!$C$5:$G$500,3,0))</f>
        <v>0</v>
      </c>
      <c r="F508" s="3">
        <f>CT!F508</f>
        <v>0</v>
      </c>
      <c r="G508" s="3">
        <f>IF(C508=0,0,VLOOKUP(HS!C508,Xuat!$D$5:$K$1000,8,0))</f>
        <v>0</v>
      </c>
      <c r="H508" s="3">
        <f t="shared" si="63"/>
        <v>0</v>
      </c>
      <c r="I508" s="2"/>
      <c r="J508" s="3"/>
      <c r="K508" s="3"/>
      <c r="L508" s="3"/>
      <c r="M508" s="2"/>
      <c r="N508" s="2"/>
      <c r="O508" s="2"/>
      <c r="P508" s="2"/>
      <c r="Q508" s="2"/>
      <c r="R508" s="2"/>
      <c r="S508" s="2"/>
    </row>
    <row r="509" spans="1:19" x14ac:dyDescent="0.2">
      <c r="A509" s="2">
        <f>CT!A509</f>
        <v>0</v>
      </c>
      <c r="B509" s="2">
        <f>IF(A509=0,0,VLOOKUP(A509,DM!$C$5:$G$500,2,0))</f>
        <v>0</v>
      </c>
      <c r="C509" s="2">
        <f>CT!C509</f>
        <v>0</v>
      </c>
      <c r="D509" s="2">
        <f>IF(C509=0,0,VLOOKUP(C509,DM!$C$5:$G$500,2,0))</f>
        <v>0</v>
      </c>
      <c r="E509" s="2">
        <f>IF(C509=0,0,VLOOKUP(C509,DM!$C$5:$G$500,3,0))</f>
        <v>0</v>
      </c>
      <c r="F509" s="3">
        <f>CT!F509</f>
        <v>0</v>
      </c>
      <c r="G509" s="3">
        <f>IF(C509=0,0,VLOOKUP(HS!C509,Xuat!$D$5:$K$1000,8,0))</f>
        <v>0</v>
      </c>
      <c r="H509" s="3">
        <f t="shared" si="63"/>
        <v>0</v>
      </c>
      <c r="I509" s="2"/>
      <c r="J509" s="3"/>
      <c r="K509" s="3"/>
      <c r="L509" s="3"/>
      <c r="M509" s="2"/>
      <c r="N509" s="2"/>
      <c r="O509" s="2"/>
      <c r="P509" s="2"/>
      <c r="Q509" s="2"/>
      <c r="R509" s="2"/>
      <c r="S509" s="2"/>
    </row>
    <row r="510" spans="1:19" x14ac:dyDescent="0.2">
      <c r="A510" s="2">
        <f>CT!A510</f>
        <v>0</v>
      </c>
      <c r="B510" s="2">
        <f>IF(A510=0,0,VLOOKUP(A510,DM!$C$5:$G$500,2,0))</f>
        <v>0</v>
      </c>
      <c r="C510" s="2">
        <f>CT!C510</f>
        <v>0</v>
      </c>
      <c r="D510" s="2">
        <f>IF(C510=0,0,VLOOKUP(C510,DM!$C$5:$G$500,2,0))</f>
        <v>0</v>
      </c>
      <c r="E510" s="2">
        <f>IF(C510=0,0,VLOOKUP(C510,DM!$C$5:$G$500,3,0))</f>
        <v>0</v>
      </c>
      <c r="F510" s="3">
        <f>CT!F510</f>
        <v>0</v>
      </c>
      <c r="G510" s="3">
        <f>IF(C510=0,0,VLOOKUP(HS!C510,Xuat!$D$5:$K$1000,8,0))</f>
        <v>0</v>
      </c>
      <c r="H510" s="3">
        <f t="shared" si="63"/>
        <v>0</v>
      </c>
      <c r="I510" s="2"/>
      <c r="J510" s="3"/>
      <c r="K510" s="3"/>
      <c r="L510" s="3"/>
      <c r="M510" s="2"/>
      <c r="N510" s="2"/>
      <c r="O510" s="2"/>
      <c r="P510" s="2"/>
      <c r="Q510" s="2"/>
      <c r="R510" s="2"/>
      <c r="S510" s="2"/>
    </row>
    <row r="511" spans="1:19" x14ac:dyDescent="0.2">
      <c r="A511" s="2">
        <f>CT!A511</f>
        <v>0</v>
      </c>
      <c r="B511" s="2">
        <f>IF(A511=0,0,VLOOKUP(A511,DM!$C$5:$G$500,2,0))</f>
        <v>0</v>
      </c>
      <c r="C511" s="2">
        <f>CT!C511</f>
        <v>0</v>
      </c>
      <c r="D511" s="2">
        <f>IF(C511=0,0,VLOOKUP(C511,DM!$C$5:$G$500,2,0))</f>
        <v>0</v>
      </c>
      <c r="E511" s="2">
        <f>IF(C511=0,0,VLOOKUP(C511,DM!$C$5:$G$500,3,0))</f>
        <v>0</v>
      </c>
      <c r="F511" s="3">
        <f>CT!F511</f>
        <v>0</v>
      </c>
      <c r="G511" s="3">
        <f>IF(C511=0,0,VLOOKUP(HS!C511,Xuat!$D$5:$K$1000,8,0))</f>
        <v>0</v>
      </c>
      <c r="H511" s="3">
        <f t="shared" si="63"/>
        <v>0</v>
      </c>
      <c r="I511" s="2"/>
      <c r="J511" s="3"/>
      <c r="K511" s="3"/>
      <c r="L511" s="3"/>
      <c r="M511" s="2"/>
      <c r="N511" s="2"/>
      <c r="O511" s="2"/>
      <c r="P511" s="2"/>
      <c r="Q511" s="2"/>
      <c r="R511" s="2"/>
      <c r="S511" s="2"/>
    </row>
    <row r="512" spans="1:19" x14ac:dyDescent="0.2">
      <c r="A512" s="2">
        <f>CT!A512</f>
        <v>0</v>
      </c>
      <c r="B512" s="2">
        <f>IF(A512=0,0,VLOOKUP(A512,DM!$C$5:$G$500,2,0))</f>
        <v>0</v>
      </c>
      <c r="C512" s="2">
        <f>CT!C512</f>
        <v>0</v>
      </c>
      <c r="D512" s="2">
        <f>IF(C512=0,0,VLOOKUP(C512,DM!$C$5:$G$500,2,0))</f>
        <v>0</v>
      </c>
      <c r="E512" s="2">
        <f>IF(C512=0,0,VLOOKUP(C512,DM!$C$5:$G$500,3,0))</f>
        <v>0</v>
      </c>
      <c r="F512" s="3">
        <f>CT!F512</f>
        <v>0</v>
      </c>
      <c r="G512" s="3">
        <f>IF(C512=0,0,VLOOKUP(HS!C512,Xuat!$D$5:$K$1000,8,0))</f>
        <v>0</v>
      </c>
      <c r="H512" s="3">
        <f t="shared" si="63"/>
        <v>0</v>
      </c>
      <c r="I512" s="2"/>
      <c r="J512" s="3"/>
      <c r="K512" s="3"/>
      <c r="L512" s="3"/>
      <c r="M512" s="2"/>
      <c r="N512" s="2"/>
      <c r="O512" s="2"/>
      <c r="P512" s="2"/>
      <c r="Q512" s="2"/>
      <c r="R512" s="2"/>
      <c r="S512" s="2"/>
    </row>
    <row r="513" spans="1:19" x14ac:dyDescent="0.2">
      <c r="A513" s="2">
        <f>CT!A513</f>
        <v>0</v>
      </c>
      <c r="B513" s="2">
        <f>IF(A513=0,0,VLOOKUP(A513,DM!$C$5:$G$500,2,0))</f>
        <v>0</v>
      </c>
      <c r="C513" s="2">
        <f>CT!C513</f>
        <v>0</v>
      </c>
      <c r="D513" s="2">
        <f>IF(C513=0,0,VLOOKUP(C513,DM!$C$5:$G$500,2,0))</f>
        <v>0</v>
      </c>
      <c r="E513" s="2">
        <f>IF(C513=0,0,VLOOKUP(C513,DM!$C$5:$G$500,3,0))</f>
        <v>0</v>
      </c>
      <c r="F513" s="3">
        <f>CT!F513</f>
        <v>0</v>
      </c>
      <c r="G513" s="3">
        <f>IF(C513=0,0,VLOOKUP(HS!C513,Xuat!$D$5:$K$1000,8,0))</f>
        <v>0</v>
      </c>
      <c r="H513" s="3">
        <f t="shared" si="63"/>
        <v>0</v>
      </c>
      <c r="I513" s="2"/>
      <c r="J513" s="3"/>
      <c r="K513" s="3"/>
      <c r="L513" s="3"/>
      <c r="M513" s="2"/>
      <c r="N513" s="2"/>
      <c r="O513" s="2"/>
      <c r="P513" s="2"/>
      <c r="Q513" s="2"/>
      <c r="R513" s="2"/>
      <c r="S513" s="2"/>
    </row>
    <row r="514" spans="1:19" x14ac:dyDescent="0.2">
      <c r="A514" s="2">
        <f>CT!A514</f>
        <v>0</v>
      </c>
      <c r="B514" s="2">
        <f>IF(A514=0,0,VLOOKUP(A514,DM!$C$5:$G$500,2,0))</f>
        <v>0</v>
      </c>
      <c r="C514" s="2">
        <f>CT!C514</f>
        <v>0</v>
      </c>
      <c r="D514" s="2">
        <f>IF(C514=0,0,VLOOKUP(C514,DM!$C$5:$G$500,2,0))</f>
        <v>0</v>
      </c>
      <c r="E514" s="2">
        <f>IF(C514=0,0,VLOOKUP(C514,DM!$C$5:$G$500,3,0))</f>
        <v>0</v>
      </c>
      <c r="F514" s="3">
        <f>CT!F514</f>
        <v>0</v>
      </c>
      <c r="G514" s="3">
        <f>IF(C514=0,0,VLOOKUP(HS!C514,Xuat!$D$5:$K$1000,8,0))</f>
        <v>0</v>
      </c>
      <c r="H514" s="3">
        <f t="shared" si="63"/>
        <v>0</v>
      </c>
      <c r="I514" s="2"/>
      <c r="J514" s="3"/>
      <c r="K514" s="3"/>
      <c r="L514" s="3"/>
      <c r="M514" s="2"/>
      <c r="N514" s="2"/>
      <c r="O514" s="2"/>
      <c r="P514" s="2"/>
      <c r="Q514" s="2"/>
      <c r="R514" s="2"/>
      <c r="S514" s="2"/>
    </row>
    <row r="515" spans="1:19" x14ac:dyDescent="0.2">
      <c r="A515" s="2">
        <f>CT!A515</f>
        <v>0</v>
      </c>
      <c r="B515" s="2">
        <f>IF(A515=0,0,VLOOKUP(A515,DM!$C$5:$G$500,2,0))</f>
        <v>0</v>
      </c>
      <c r="C515" s="2">
        <f>CT!C515</f>
        <v>0</v>
      </c>
      <c r="D515" s="2">
        <f>IF(C515=0,0,VLOOKUP(C515,DM!$C$5:$G$500,2,0))</f>
        <v>0</v>
      </c>
      <c r="E515" s="2">
        <f>IF(C515=0,0,VLOOKUP(C515,DM!$C$5:$G$500,3,0))</f>
        <v>0</v>
      </c>
      <c r="F515" s="3">
        <f>CT!F515</f>
        <v>0</v>
      </c>
      <c r="G515" s="3">
        <f>IF(C515=0,0,VLOOKUP(HS!C515,Xuat!$D$5:$K$1000,8,0))</f>
        <v>0</v>
      </c>
      <c r="H515" s="3">
        <f t="shared" si="63"/>
        <v>0</v>
      </c>
      <c r="I515" s="2"/>
      <c r="J515" s="3"/>
      <c r="K515" s="3"/>
      <c r="L515" s="3"/>
      <c r="M515" s="2"/>
      <c r="N515" s="2"/>
      <c r="O515" s="2"/>
      <c r="P515" s="2"/>
      <c r="Q515" s="2"/>
      <c r="R515" s="2"/>
      <c r="S515" s="2"/>
    </row>
    <row r="516" spans="1:19" x14ac:dyDescent="0.2">
      <c r="A516" s="2">
        <f>CT!A516</f>
        <v>0</v>
      </c>
      <c r="B516" s="2">
        <f>IF(A516=0,0,VLOOKUP(A516,DM!$C$5:$G$500,2,0))</f>
        <v>0</v>
      </c>
      <c r="C516" s="2">
        <f>CT!C516</f>
        <v>0</v>
      </c>
      <c r="D516" s="2">
        <f>IF(C516=0,0,VLOOKUP(C516,DM!$C$5:$G$500,2,0))</f>
        <v>0</v>
      </c>
      <c r="E516" s="2">
        <f>IF(C516=0,0,VLOOKUP(C516,DM!$C$5:$G$500,3,0))</f>
        <v>0</v>
      </c>
      <c r="F516" s="3">
        <f>CT!F516</f>
        <v>0</v>
      </c>
      <c r="G516" s="3">
        <f>IF(C516=0,0,VLOOKUP(HS!C516,Xuat!$D$5:$K$1000,8,0))</f>
        <v>0</v>
      </c>
      <c r="H516" s="3">
        <f t="shared" si="63"/>
        <v>0</v>
      </c>
      <c r="I516" s="2"/>
      <c r="J516" s="3"/>
      <c r="K516" s="3"/>
      <c r="L516" s="3"/>
      <c r="M516" s="2"/>
      <c r="N516" s="2"/>
      <c r="O516" s="2"/>
      <c r="P516" s="2"/>
      <c r="Q516" s="2"/>
      <c r="R516" s="2"/>
      <c r="S516" s="2"/>
    </row>
    <row r="517" spans="1:19" x14ac:dyDescent="0.2">
      <c r="A517" s="2">
        <f>CT!A517</f>
        <v>0</v>
      </c>
      <c r="B517" s="2">
        <f>IF(A517=0,0,VLOOKUP(A517,DM!$C$5:$G$500,2,0))</f>
        <v>0</v>
      </c>
      <c r="C517" s="2">
        <f>CT!C517</f>
        <v>0</v>
      </c>
      <c r="D517" s="2">
        <f>IF(C517=0,0,VLOOKUP(C517,DM!$C$5:$G$500,2,0))</f>
        <v>0</v>
      </c>
      <c r="E517" s="2">
        <f>IF(C517=0,0,VLOOKUP(C517,DM!$C$5:$G$500,3,0))</f>
        <v>0</v>
      </c>
      <c r="F517" s="3">
        <f>CT!F517</f>
        <v>0</v>
      </c>
      <c r="G517" s="3">
        <f>IF(C517=0,0,VLOOKUP(HS!C517,Xuat!$D$5:$K$1000,8,0))</f>
        <v>0</v>
      </c>
      <c r="H517" s="3">
        <f t="shared" si="63"/>
        <v>0</v>
      </c>
      <c r="I517" s="2"/>
      <c r="J517" s="3"/>
      <c r="K517" s="3"/>
      <c r="L517" s="3"/>
      <c r="M517" s="2"/>
      <c r="N517" s="2"/>
      <c r="O517" s="2"/>
      <c r="P517" s="2"/>
      <c r="Q517" s="2"/>
      <c r="R517" s="2"/>
      <c r="S517" s="2"/>
    </row>
    <row r="518" spans="1:19" x14ac:dyDescent="0.2">
      <c r="A518" s="2">
        <f>CT!A518</f>
        <v>0</v>
      </c>
      <c r="B518" s="2">
        <f>IF(A518=0,0,VLOOKUP(A518,DM!$C$5:$G$500,2,0))</f>
        <v>0</v>
      </c>
      <c r="C518" s="2">
        <f>CT!C518</f>
        <v>0</v>
      </c>
      <c r="D518" s="2">
        <f>IF(C518=0,0,VLOOKUP(C518,DM!$C$5:$G$500,2,0))</f>
        <v>0</v>
      </c>
      <c r="E518" s="2">
        <f>IF(C518=0,0,VLOOKUP(C518,DM!$C$5:$G$500,3,0))</f>
        <v>0</v>
      </c>
      <c r="F518" s="3">
        <f>CT!F518</f>
        <v>0</v>
      </c>
      <c r="G518" s="3">
        <f>IF(C518=0,0,VLOOKUP(HS!C518,Xuat!$D$5:$K$1000,8,0))</f>
        <v>0</v>
      </c>
      <c r="H518" s="3">
        <f t="shared" ref="H518:H581" si="72">F518*G518</f>
        <v>0</v>
      </c>
      <c r="I518" s="2"/>
      <c r="J518" s="3"/>
      <c r="K518" s="3"/>
      <c r="L518" s="3"/>
      <c r="M518" s="2"/>
      <c r="N518" s="2"/>
      <c r="O518" s="2"/>
      <c r="P518" s="2"/>
      <c r="Q518" s="2"/>
      <c r="R518" s="2"/>
      <c r="S518" s="2"/>
    </row>
    <row r="519" spans="1:19" x14ac:dyDescent="0.2">
      <c r="A519" s="2">
        <f>CT!A519</f>
        <v>0</v>
      </c>
      <c r="B519" s="2">
        <f>IF(A519=0,0,VLOOKUP(A519,DM!$C$5:$G$500,2,0))</f>
        <v>0</v>
      </c>
      <c r="C519" s="2">
        <f>CT!C519</f>
        <v>0</v>
      </c>
      <c r="D519" s="2">
        <f>IF(C519=0,0,VLOOKUP(C519,DM!$C$5:$G$500,2,0))</f>
        <v>0</v>
      </c>
      <c r="E519" s="2">
        <f>IF(C519=0,0,VLOOKUP(C519,DM!$C$5:$G$500,3,0))</f>
        <v>0</v>
      </c>
      <c r="F519" s="3">
        <f>CT!F519</f>
        <v>0</v>
      </c>
      <c r="G519" s="3">
        <f>IF(C519=0,0,VLOOKUP(HS!C519,Xuat!$D$5:$K$1000,8,0))</f>
        <v>0</v>
      </c>
      <c r="H519" s="3">
        <f t="shared" si="72"/>
        <v>0</v>
      </c>
      <c r="I519" s="2"/>
      <c r="J519" s="3"/>
      <c r="K519" s="3"/>
      <c r="L519" s="3"/>
      <c r="M519" s="2"/>
      <c r="N519" s="2"/>
      <c r="O519" s="2"/>
      <c r="P519" s="2"/>
      <c r="Q519" s="2"/>
      <c r="R519" s="2"/>
      <c r="S519" s="2"/>
    </row>
    <row r="520" spans="1:19" x14ac:dyDescent="0.2">
      <c r="A520" s="2">
        <f>CT!A520</f>
        <v>0</v>
      </c>
      <c r="B520" s="2">
        <f>IF(A520=0,0,VLOOKUP(A520,DM!$C$5:$G$500,2,0))</f>
        <v>0</v>
      </c>
      <c r="C520" s="2">
        <f>CT!C520</f>
        <v>0</v>
      </c>
      <c r="D520" s="2">
        <f>IF(C520=0,0,VLOOKUP(C520,DM!$C$5:$G$500,2,0))</f>
        <v>0</v>
      </c>
      <c r="E520" s="2">
        <f>IF(C520=0,0,VLOOKUP(C520,DM!$C$5:$G$500,3,0))</f>
        <v>0</v>
      </c>
      <c r="F520" s="3">
        <f>CT!F520</f>
        <v>0</v>
      </c>
      <c r="G520" s="3">
        <f>IF(C520=0,0,VLOOKUP(HS!C520,Xuat!$D$5:$K$1000,8,0))</f>
        <v>0</v>
      </c>
      <c r="H520" s="3">
        <f t="shared" si="72"/>
        <v>0</v>
      </c>
      <c r="I520" s="2"/>
      <c r="J520" s="3"/>
      <c r="K520" s="3"/>
      <c r="L520" s="3"/>
      <c r="M520" s="2"/>
      <c r="N520" s="2"/>
      <c r="O520" s="2"/>
      <c r="P520" s="2"/>
      <c r="Q520" s="2"/>
      <c r="R520" s="2"/>
      <c r="S520" s="2"/>
    </row>
    <row r="521" spans="1:19" x14ac:dyDescent="0.2">
      <c r="A521" s="2">
        <f>CT!A521</f>
        <v>0</v>
      </c>
      <c r="B521" s="2">
        <f>IF(A521=0,0,VLOOKUP(A521,DM!$C$5:$G$500,2,0))</f>
        <v>0</v>
      </c>
      <c r="C521" s="2">
        <f>CT!C521</f>
        <v>0</v>
      </c>
      <c r="D521" s="2">
        <f>IF(C521=0,0,VLOOKUP(C521,DM!$C$5:$G$500,2,0))</f>
        <v>0</v>
      </c>
      <c r="E521" s="2">
        <f>IF(C521=0,0,VLOOKUP(C521,DM!$C$5:$G$500,3,0))</f>
        <v>0</v>
      </c>
      <c r="F521" s="3">
        <f>CT!F521</f>
        <v>0</v>
      </c>
      <c r="G521" s="3">
        <f>IF(C521=0,0,VLOOKUP(HS!C521,Xuat!$D$5:$K$1000,8,0))</f>
        <v>0</v>
      </c>
      <c r="H521" s="3">
        <f t="shared" si="72"/>
        <v>0</v>
      </c>
      <c r="I521" s="2"/>
      <c r="J521" s="3"/>
      <c r="K521" s="3"/>
      <c r="L521" s="3"/>
      <c r="M521" s="2"/>
      <c r="N521" s="2"/>
      <c r="O521" s="2"/>
      <c r="P521" s="2"/>
      <c r="Q521" s="2"/>
      <c r="R521" s="2"/>
      <c r="S521" s="2"/>
    </row>
    <row r="522" spans="1:19" x14ac:dyDescent="0.2">
      <c r="A522" s="2">
        <f>CT!A522</f>
        <v>0</v>
      </c>
      <c r="B522" s="2">
        <f>IF(A522=0,0,VLOOKUP(A522,DM!$C$5:$G$500,2,0))</f>
        <v>0</v>
      </c>
      <c r="C522" s="2">
        <f>CT!C522</f>
        <v>0</v>
      </c>
      <c r="D522" s="2">
        <f>IF(C522=0,0,VLOOKUP(C522,DM!$C$5:$G$500,2,0))</f>
        <v>0</v>
      </c>
      <c r="E522" s="2">
        <f>IF(C522=0,0,VLOOKUP(C522,DM!$C$5:$G$500,3,0))</f>
        <v>0</v>
      </c>
      <c r="F522" s="3">
        <f>CT!F522</f>
        <v>0</v>
      </c>
      <c r="G522" s="3">
        <f>IF(C522=0,0,VLOOKUP(HS!C522,Xuat!$D$5:$K$1000,8,0))</f>
        <v>0</v>
      </c>
      <c r="H522" s="3">
        <f t="shared" si="72"/>
        <v>0</v>
      </c>
      <c r="I522" s="2"/>
      <c r="J522" s="3"/>
      <c r="K522" s="3"/>
      <c r="L522" s="3"/>
      <c r="M522" s="2"/>
      <c r="N522" s="2"/>
      <c r="O522" s="2"/>
      <c r="P522" s="2"/>
      <c r="Q522" s="2"/>
      <c r="R522" s="2"/>
      <c r="S522" s="2"/>
    </row>
    <row r="523" spans="1:19" x14ac:dyDescent="0.2">
      <c r="A523" s="2">
        <f>CT!A523</f>
        <v>0</v>
      </c>
      <c r="B523" s="2">
        <f>IF(A523=0,0,VLOOKUP(A523,DM!$C$5:$G$500,2,0))</f>
        <v>0</v>
      </c>
      <c r="C523" s="2">
        <f>CT!C523</f>
        <v>0</v>
      </c>
      <c r="D523" s="2">
        <f>IF(C523=0,0,VLOOKUP(C523,DM!$C$5:$G$500,2,0))</f>
        <v>0</v>
      </c>
      <c r="E523" s="2">
        <f>IF(C523=0,0,VLOOKUP(C523,DM!$C$5:$G$500,3,0))</f>
        <v>0</v>
      </c>
      <c r="F523" s="3">
        <f>CT!F523</f>
        <v>0</v>
      </c>
      <c r="G523" s="3">
        <f>IF(C523=0,0,VLOOKUP(HS!C523,Xuat!$D$5:$K$1000,8,0))</f>
        <v>0</v>
      </c>
      <c r="H523" s="3">
        <f t="shared" si="72"/>
        <v>0</v>
      </c>
      <c r="I523" s="2"/>
      <c r="J523" s="3"/>
      <c r="K523" s="3"/>
      <c r="L523" s="3"/>
      <c r="M523" s="2"/>
      <c r="N523" s="2"/>
      <c r="O523" s="2"/>
      <c r="P523" s="2"/>
      <c r="Q523" s="2"/>
      <c r="R523" s="2"/>
      <c r="S523" s="2"/>
    </row>
    <row r="524" spans="1:19" x14ac:dyDescent="0.2">
      <c r="A524" s="2">
        <f>CT!A524</f>
        <v>0</v>
      </c>
      <c r="B524" s="2">
        <f>IF(A524=0,0,VLOOKUP(A524,DM!$C$5:$G$500,2,0))</f>
        <v>0</v>
      </c>
      <c r="C524" s="2">
        <f>CT!C524</f>
        <v>0</v>
      </c>
      <c r="D524" s="2">
        <f>IF(C524=0,0,VLOOKUP(C524,DM!$C$5:$G$500,2,0))</f>
        <v>0</v>
      </c>
      <c r="E524" s="2">
        <f>IF(C524=0,0,VLOOKUP(C524,DM!$C$5:$G$500,3,0))</f>
        <v>0</v>
      </c>
      <c r="F524" s="3">
        <f>CT!F524</f>
        <v>0</v>
      </c>
      <c r="G524" s="3">
        <f>IF(C524=0,0,VLOOKUP(HS!C524,Xuat!$D$5:$K$1000,8,0))</f>
        <v>0</v>
      </c>
      <c r="H524" s="3">
        <f t="shared" si="72"/>
        <v>0</v>
      </c>
      <c r="I524" s="2"/>
      <c r="J524" s="3"/>
      <c r="K524" s="3"/>
      <c r="L524" s="3"/>
      <c r="M524" s="2"/>
      <c r="N524" s="2"/>
      <c r="O524" s="2"/>
      <c r="P524" s="2"/>
      <c r="Q524" s="2"/>
      <c r="R524" s="2"/>
      <c r="S524" s="2"/>
    </row>
    <row r="525" spans="1:19" x14ac:dyDescent="0.2">
      <c r="A525" s="2">
        <f>CT!A525</f>
        <v>0</v>
      </c>
      <c r="B525" s="2">
        <f>IF(A525=0,0,VLOOKUP(A525,DM!$C$5:$G$500,2,0))</f>
        <v>0</v>
      </c>
      <c r="C525" s="2">
        <f>CT!C525</f>
        <v>0</v>
      </c>
      <c r="D525" s="2">
        <f>IF(C525=0,0,VLOOKUP(C525,DM!$C$5:$G$500,2,0))</f>
        <v>0</v>
      </c>
      <c r="E525" s="2">
        <f>IF(C525=0,0,VLOOKUP(C525,DM!$C$5:$G$500,3,0))</f>
        <v>0</v>
      </c>
      <c r="F525" s="3">
        <f>CT!F525</f>
        <v>0</v>
      </c>
      <c r="G525" s="3">
        <f>IF(C525=0,0,VLOOKUP(HS!C525,Xuat!$D$5:$K$1000,8,0))</f>
        <v>0</v>
      </c>
      <c r="H525" s="3">
        <f t="shared" si="72"/>
        <v>0</v>
      </c>
      <c r="I525" s="2"/>
      <c r="J525" s="3"/>
      <c r="K525" s="3"/>
      <c r="L525" s="3"/>
      <c r="M525" s="2"/>
      <c r="N525" s="2"/>
      <c r="O525" s="2"/>
      <c r="P525" s="2"/>
      <c r="Q525" s="2"/>
      <c r="R525" s="2"/>
      <c r="S525" s="2"/>
    </row>
    <row r="526" spans="1:19" x14ac:dyDescent="0.2">
      <c r="A526" s="2">
        <f>CT!A526</f>
        <v>0</v>
      </c>
      <c r="B526" s="2">
        <f>IF(A526=0,0,VLOOKUP(A526,DM!$C$5:$G$500,2,0))</f>
        <v>0</v>
      </c>
      <c r="C526" s="2">
        <f>CT!C526</f>
        <v>0</v>
      </c>
      <c r="D526" s="2">
        <f>IF(C526=0,0,VLOOKUP(C526,DM!$C$5:$G$500,2,0))</f>
        <v>0</v>
      </c>
      <c r="E526" s="2">
        <f>IF(C526=0,0,VLOOKUP(C526,DM!$C$5:$G$500,3,0))</f>
        <v>0</v>
      </c>
      <c r="F526" s="3">
        <f>CT!F526</f>
        <v>0</v>
      </c>
      <c r="G526" s="3">
        <f>IF(C526=0,0,VLOOKUP(HS!C526,Xuat!$D$5:$K$1000,8,0))</f>
        <v>0</v>
      </c>
      <c r="H526" s="3">
        <f t="shared" si="72"/>
        <v>0</v>
      </c>
      <c r="I526" s="2"/>
      <c r="J526" s="3"/>
      <c r="K526" s="3"/>
      <c r="L526" s="3"/>
      <c r="M526" s="2"/>
      <c r="N526" s="2"/>
      <c r="O526" s="2"/>
      <c r="P526" s="2"/>
      <c r="Q526" s="2"/>
      <c r="R526" s="2"/>
      <c r="S526" s="2"/>
    </row>
    <row r="527" spans="1:19" x14ac:dyDescent="0.2">
      <c r="A527" s="2">
        <f>CT!A527</f>
        <v>0</v>
      </c>
      <c r="B527" s="2">
        <f>IF(A527=0,0,VLOOKUP(A527,DM!$C$5:$G$500,2,0))</f>
        <v>0</v>
      </c>
      <c r="C527" s="2">
        <f>CT!C527</f>
        <v>0</v>
      </c>
      <c r="D527" s="2">
        <f>IF(C527=0,0,VLOOKUP(C527,DM!$C$5:$G$500,2,0))</f>
        <v>0</v>
      </c>
      <c r="E527" s="2">
        <f>IF(C527=0,0,VLOOKUP(C527,DM!$C$5:$G$500,3,0))</f>
        <v>0</v>
      </c>
      <c r="F527" s="3">
        <f>CT!F527</f>
        <v>0</v>
      </c>
      <c r="G527" s="3">
        <f>IF(C527=0,0,VLOOKUP(HS!C527,Xuat!$D$5:$K$1000,8,0))</f>
        <v>0</v>
      </c>
      <c r="H527" s="3">
        <f t="shared" si="72"/>
        <v>0</v>
      </c>
      <c r="I527" s="2"/>
      <c r="J527" s="3"/>
      <c r="K527" s="3"/>
      <c r="L527" s="3"/>
      <c r="M527" s="2"/>
      <c r="N527" s="2"/>
      <c r="O527" s="2"/>
      <c r="P527" s="2"/>
      <c r="Q527" s="2"/>
      <c r="R527" s="2"/>
      <c r="S527" s="2"/>
    </row>
    <row r="528" spans="1:19" x14ac:dyDescent="0.2">
      <c r="A528" s="2">
        <f>CT!A528</f>
        <v>0</v>
      </c>
      <c r="B528" s="2">
        <f>IF(A528=0,0,VLOOKUP(A528,DM!$C$5:$G$500,2,0))</f>
        <v>0</v>
      </c>
      <c r="C528" s="2">
        <f>CT!C528</f>
        <v>0</v>
      </c>
      <c r="D528" s="2">
        <f>IF(C528=0,0,VLOOKUP(C528,DM!$C$5:$G$500,2,0))</f>
        <v>0</v>
      </c>
      <c r="E528" s="2">
        <f>IF(C528=0,0,VLOOKUP(C528,DM!$C$5:$G$500,3,0))</f>
        <v>0</v>
      </c>
      <c r="F528" s="3">
        <f>CT!F528</f>
        <v>0</v>
      </c>
      <c r="G528" s="3">
        <f>IF(C528=0,0,VLOOKUP(HS!C528,Xuat!$D$5:$K$1000,8,0))</f>
        <v>0</v>
      </c>
      <c r="H528" s="3">
        <f t="shared" si="72"/>
        <v>0</v>
      </c>
      <c r="I528" s="2"/>
      <c r="J528" s="3"/>
      <c r="K528" s="3"/>
      <c r="L528" s="3"/>
      <c r="M528" s="2"/>
      <c r="N528" s="2"/>
      <c r="O528" s="2"/>
      <c r="P528" s="2"/>
      <c r="Q528" s="2"/>
      <c r="R528" s="2"/>
      <c r="S528" s="2"/>
    </row>
    <row r="529" spans="1:19" x14ac:dyDescent="0.2">
      <c r="A529" s="2">
        <f>CT!A529</f>
        <v>0</v>
      </c>
      <c r="B529" s="2">
        <f>IF(A529=0,0,VLOOKUP(A529,DM!$C$5:$G$500,2,0))</f>
        <v>0</v>
      </c>
      <c r="C529" s="2">
        <f>CT!C529</f>
        <v>0</v>
      </c>
      <c r="D529" s="2">
        <f>IF(C529=0,0,VLOOKUP(C529,DM!$C$5:$G$500,2,0))</f>
        <v>0</v>
      </c>
      <c r="E529" s="2">
        <f>IF(C529=0,0,VLOOKUP(C529,DM!$C$5:$G$500,3,0))</f>
        <v>0</v>
      </c>
      <c r="F529" s="3">
        <f>CT!F529</f>
        <v>0</v>
      </c>
      <c r="G529" s="3">
        <f>IF(C529=0,0,VLOOKUP(HS!C529,Xuat!$D$5:$K$1000,8,0))</f>
        <v>0</v>
      </c>
      <c r="H529" s="3">
        <f t="shared" si="72"/>
        <v>0</v>
      </c>
      <c r="I529" s="2"/>
      <c r="J529" s="3"/>
      <c r="K529" s="3"/>
      <c r="L529" s="3"/>
      <c r="M529" s="2"/>
      <c r="N529" s="2"/>
      <c r="O529" s="2"/>
      <c r="P529" s="2"/>
      <c r="Q529" s="2"/>
      <c r="R529" s="2"/>
      <c r="S529" s="2"/>
    </row>
    <row r="530" spans="1:19" x14ac:dyDescent="0.2">
      <c r="A530" s="2">
        <f>CT!A530</f>
        <v>0</v>
      </c>
      <c r="B530" s="2">
        <f>IF(A530=0,0,VLOOKUP(A530,DM!$C$5:$G$500,2,0))</f>
        <v>0</v>
      </c>
      <c r="C530" s="2">
        <f>CT!C530</f>
        <v>0</v>
      </c>
      <c r="D530" s="2">
        <f>IF(C530=0,0,VLOOKUP(C530,DM!$C$5:$G$500,2,0))</f>
        <v>0</v>
      </c>
      <c r="E530" s="2">
        <f>IF(C530=0,0,VLOOKUP(C530,DM!$C$5:$G$500,3,0))</f>
        <v>0</v>
      </c>
      <c r="F530" s="3">
        <f>CT!F530</f>
        <v>0</v>
      </c>
      <c r="G530" s="3">
        <f>IF(C530=0,0,VLOOKUP(HS!C530,Xuat!$D$5:$K$1000,8,0))</f>
        <v>0</v>
      </c>
      <c r="H530" s="3">
        <f t="shared" si="72"/>
        <v>0</v>
      </c>
      <c r="I530" s="2"/>
      <c r="J530" s="3"/>
      <c r="K530" s="3"/>
      <c r="L530" s="3"/>
      <c r="M530" s="2"/>
      <c r="N530" s="2"/>
      <c r="O530" s="2"/>
      <c r="P530" s="2"/>
      <c r="Q530" s="2"/>
      <c r="R530" s="2"/>
      <c r="S530" s="2"/>
    </row>
    <row r="531" spans="1:19" x14ac:dyDescent="0.2">
      <c r="A531" s="2">
        <f>CT!A531</f>
        <v>0</v>
      </c>
      <c r="B531" s="2">
        <f>IF(A531=0,0,VLOOKUP(A531,DM!$C$5:$G$500,2,0))</f>
        <v>0</v>
      </c>
      <c r="C531" s="2">
        <f>CT!C531</f>
        <v>0</v>
      </c>
      <c r="D531" s="2">
        <f>IF(C531=0,0,VLOOKUP(C531,DM!$C$5:$G$500,2,0))</f>
        <v>0</v>
      </c>
      <c r="E531" s="2">
        <f>IF(C531=0,0,VLOOKUP(C531,DM!$C$5:$G$500,3,0))</f>
        <v>0</v>
      </c>
      <c r="F531" s="3">
        <f>CT!F531</f>
        <v>0</v>
      </c>
      <c r="G531" s="3">
        <f>IF(C531=0,0,VLOOKUP(HS!C531,Xuat!$D$5:$K$1000,8,0))</f>
        <v>0</v>
      </c>
      <c r="H531" s="3">
        <f t="shared" si="72"/>
        <v>0</v>
      </c>
      <c r="I531" s="2"/>
      <c r="J531" s="3"/>
      <c r="K531" s="3"/>
      <c r="L531" s="3"/>
      <c r="M531" s="2"/>
      <c r="N531" s="2"/>
      <c r="O531" s="2"/>
      <c r="P531" s="2"/>
      <c r="Q531" s="2"/>
      <c r="R531" s="2"/>
      <c r="S531" s="2"/>
    </row>
    <row r="532" spans="1:19" x14ac:dyDescent="0.2">
      <c r="A532" s="2">
        <f>CT!A532</f>
        <v>0</v>
      </c>
      <c r="B532" s="2">
        <f>IF(A532=0,0,VLOOKUP(A532,DM!$C$5:$G$500,2,0))</f>
        <v>0</v>
      </c>
      <c r="C532" s="2">
        <f>CT!C532</f>
        <v>0</v>
      </c>
      <c r="D532" s="2">
        <f>IF(C532=0,0,VLOOKUP(C532,DM!$C$5:$G$500,2,0))</f>
        <v>0</v>
      </c>
      <c r="E532" s="2">
        <f>IF(C532=0,0,VLOOKUP(C532,DM!$C$5:$G$500,3,0))</f>
        <v>0</v>
      </c>
      <c r="F532" s="3">
        <f>CT!F532</f>
        <v>0</v>
      </c>
      <c r="G532" s="3">
        <f>IF(C532=0,0,VLOOKUP(HS!C532,Xuat!$D$5:$K$1000,8,0))</f>
        <v>0</v>
      </c>
      <c r="H532" s="3">
        <f t="shared" si="72"/>
        <v>0</v>
      </c>
      <c r="I532" s="2"/>
      <c r="J532" s="3"/>
      <c r="K532" s="3"/>
      <c r="L532" s="3"/>
      <c r="M532" s="2"/>
      <c r="N532" s="2"/>
      <c r="O532" s="2"/>
      <c r="P532" s="2"/>
      <c r="Q532" s="2"/>
      <c r="R532" s="2"/>
      <c r="S532" s="2"/>
    </row>
    <row r="533" spans="1:19" x14ac:dyDescent="0.2">
      <c r="A533" s="2">
        <f>CT!A533</f>
        <v>0</v>
      </c>
      <c r="B533" s="2">
        <f>IF(A533=0,0,VLOOKUP(A533,DM!$C$5:$G$500,2,0))</f>
        <v>0</v>
      </c>
      <c r="C533" s="2">
        <f>CT!C533</f>
        <v>0</v>
      </c>
      <c r="D533" s="2">
        <f>IF(C533=0,0,VLOOKUP(C533,DM!$C$5:$G$500,2,0))</f>
        <v>0</v>
      </c>
      <c r="E533" s="2">
        <f>IF(C533=0,0,VLOOKUP(C533,DM!$C$5:$G$500,3,0))</f>
        <v>0</v>
      </c>
      <c r="F533" s="3">
        <f>CT!F533</f>
        <v>0</v>
      </c>
      <c r="G533" s="3">
        <f>IF(C533=0,0,VLOOKUP(HS!C533,Xuat!$D$5:$K$1000,8,0))</f>
        <v>0</v>
      </c>
      <c r="H533" s="3">
        <f t="shared" si="72"/>
        <v>0</v>
      </c>
      <c r="I533" s="2"/>
      <c r="J533" s="3"/>
      <c r="K533" s="3"/>
      <c r="L533" s="3"/>
      <c r="M533" s="2"/>
      <c r="N533" s="2"/>
      <c r="O533" s="2"/>
      <c r="P533" s="2"/>
      <c r="Q533" s="2"/>
      <c r="R533" s="2"/>
      <c r="S533" s="2"/>
    </row>
    <row r="534" spans="1:19" x14ac:dyDescent="0.2">
      <c r="A534" s="2">
        <f>CT!A534</f>
        <v>0</v>
      </c>
      <c r="B534" s="2">
        <f>IF(A534=0,0,VLOOKUP(A534,DM!$C$5:$G$500,2,0))</f>
        <v>0</v>
      </c>
      <c r="C534" s="2">
        <f>CT!C534</f>
        <v>0</v>
      </c>
      <c r="D534" s="2">
        <f>IF(C534=0,0,VLOOKUP(C534,DM!$C$5:$G$500,2,0))</f>
        <v>0</v>
      </c>
      <c r="E534" s="2">
        <f>IF(C534=0,0,VLOOKUP(C534,DM!$C$5:$G$500,3,0))</f>
        <v>0</v>
      </c>
      <c r="F534" s="3">
        <f>CT!F534</f>
        <v>0</v>
      </c>
      <c r="G534" s="3">
        <f>IF(C534=0,0,VLOOKUP(HS!C534,Xuat!$D$5:$K$1000,8,0))</f>
        <v>0</v>
      </c>
      <c r="H534" s="3">
        <f t="shared" si="72"/>
        <v>0</v>
      </c>
      <c r="I534" s="2"/>
      <c r="J534" s="3"/>
      <c r="K534" s="3"/>
      <c r="L534" s="3"/>
      <c r="M534" s="2"/>
      <c r="N534" s="2"/>
      <c r="O534" s="2"/>
      <c r="P534" s="2"/>
      <c r="Q534" s="2"/>
      <c r="R534" s="2"/>
      <c r="S534" s="2"/>
    </row>
    <row r="535" spans="1:19" x14ac:dyDescent="0.2">
      <c r="A535" s="2">
        <f>CT!A535</f>
        <v>0</v>
      </c>
      <c r="B535" s="2">
        <f>IF(A535=0,0,VLOOKUP(A535,DM!$C$5:$G$500,2,0))</f>
        <v>0</v>
      </c>
      <c r="C535" s="2">
        <f>CT!C535</f>
        <v>0</v>
      </c>
      <c r="D535" s="2">
        <f>IF(C535=0,0,VLOOKUP(C535,DM!$C$5:$G$500,2,0))</f>
        <v>0</v>
      </c>
      <c r="E535" s="2">
        <f>IF(C535=0,0,VLOOKUP(C535,DM!$C$5:$G$500,3,0))</f>
        <v>0</v>
      </c>
      <c r="F535" s="3">
        <f>CT!F535</f>
        <v>0</v>
      </c>
      <c r="G535" s="3">
        <f>IF(C535=0,0,VLOOKUP(HS!C535,Xuat!$D$5:$K$1000,8,0))</f>
        <v>0</v>
      </c>
      <c r="H535" s="3">
        <f t="shared" si="72"/>
        <v>0</v>
      </c>
      <c r="I535" s="2"/>
      <c r="J535" s="3"/>
      <c r="K535" s="3"/>
      <c r="L535" s="3"/>
      <c r="M535" s="2"/>
      <c r="N535" s="2"/>
      <c r="O535" s="2"/>
      <c r="P535" s="2"/>
      <c r="Q535" s="2"/>
      <c r="R535" s="2"/>
      <c r="S535" s="2"/>
    </row>
    <row r="536" spans="1:19" x14ac:dyDescent="0.2">
      <c r="A536" s="2">
        <f>CT!A536</f>
        <v>0</v>
      </c>
      <c r="B536" s="2">
        <f>IF(A536=0,0,VLOOKUP(A536,DM!$C$5:$G$500,2,0))</f>
        <v>0</v>
      </c>
      <c r="C536" s="2">
        <f>CT!C536</f>
        <v>0</v>
      </c>
      <c r="D536" s="2">
        <f>IF(C536=0,0,VLOOKUP(C536,DM!$C$5:$G$500,2,0))</f>
        <v>0</v>
      </c>
      <c r="E536" s="2">
        <f>IF(C536=0,0,VLOOKUP(C536,DM!$C$5:$G$500,3,0))</f>
        <v>0</v>
      </c>
      <c r="F536" s="3">
        <f>CT!F536</f>
        <v>0</v>
      </c>
      <c r="G536" s="3">
        <f>IF(C536=0,0,VLOOKUP(HS!C536,Xuat!$D$5:$K$1000,8,0))</f>
        <v>0</v>
      </c>
      <c r="H536" s="3">
        <f t="shared" si="72"/>
        <v>0</v>
      </c>
      <c r="I536" s="2"/>
      <c r="J536" s="3"/>
      <c r="K536" s="3"/>
      <c r="L536" s="3"/>
      <c r="M536" s="2"/>
      <c r="N536" s="2"/>
      <c r="O536" s="2"/>
      <c r="P536" s="2"/>
      <c r="Q536" s="2"/>
      <c r="R536" s="2"/>
      <c r="S536" s="2"/>
    </row>
    <row r="537" spans="1:19" x14ac:dyDescent="0.2">
      <c r="A537" s="2">
        <f>CT!A537</f>
        <v>0</v>
      </c>
      <c r="B537" s="2">
        <f>IF(A537=0,0,VLOOKUP(A537,DM!$C$5:$G$500,2,0))</f>
        <v>0</v>
      </c>
      <c r="C537" s="2">
        <f>CT!C537</f>
        <v>0</v>
      </c>
      <c r="D537" s="2">
        <f>IF(C537=0,0,VLOOKUP(C537,DM!$C$5:$G$500,2,0))</f>
        <v>0</v>
      </c>
      <c r="E537" s="2">
        <f>IF(C537=0,0,VLOOKUP(C537,DM!$C$5:$G$500,3,0))</f>
        <v>0</v>
      </c>
      <c r="F537" s="3">
        <f>CT!F537</f>
        <v>0</v>
      </c>
      <c r="G537" s="3">
        <f>IF(C537=0,0,VLOOKUP(HS!C537,Xuat!$D$5:$K$1000,8,0))</f>
        <v>0</v>
      </c>
      <c r="H537" s="3">
        <f t="shared" si="72"/>
        <v>0</v>
      </c>
      <c r="I537" s="2"/>
      <c r="J537" s="3"/>
      <c r="K537" s="3"/>
      <c r="L537" s="3"/>
      <c r="M537" s="2"/>
      <c r="N537" s="2"/>
      <c r="O537" s="2"/>
      <c r="P537" s="2"/>
      <c r="Q537" s="2"/>
      <c r="R537" s="2"/>
      <c r="S537" s="2"/>
    </row>
    <row r="538" spans="1:19" x14ac:dyDescent="0.2">
      <c r="A538" s="2">
        <f>CT!A538</f>
        <v>0</v>
      </c>
      <c r="B538" s="2">
        <f>IF(A538=0,0,VLOOKUP(A538,DM!$C$5:$G$500,2,0))</f>
        <v>0</v>
      </c>
      <c r="C538" s="2">
        <f>CT!C538</f>
        <v>0</v>
      </c>
      <c r="D538" s="2">
        <f>IF(C538=0,0,VLOOKUP(C538,DM!$C$5:$G$500,2,0))</f>
        <v>0</v>
      </c>
      <c r="E538" s="2">
        <f>IF(C538=0,0,VLOOKUP(C538,DM!$C$5:$G$500,3,0))</f>
        <v>0</v>
      </c>
      <c r="F538" s="3">
        <f>CT!F538</f>
        <v>0</v>
      </c>
      <c r="G538" s="3">
        <f>IF(C538=0,0,VLOOKUP(HS!C538,Xuat!$D$5:$K$1000,8,0))</f>
        <v>0</v>
      </c>
      <c r="H538" s="3">
        <f t="shared" si="72"/>
        <v>0</v>
      </c>
      <c r="I538" s="2"/>
      <c r="J538" s="3"/>
      <c r="K538" s="3"/>
      <c r="L538" s="3"/>
      <c r="M538" s="2"/>
      <c r="N538" s="2"/>
      <c r="O538" s="2"/>
      <c r="P538" s="2"/>
      <c r="Q538" s="2"/>
      <c r="R538" s="2"/>
      <c r="S538" s="2"/>
    </row>
    <row r="539" spans="1:19" x14ac:dyDescent="0.2">
      <c r="A539" s="2">
        <f>CT!A539</f>
        <v>0</v>
      </c>
      <c r="B539" s="2">
        <f>IF(A539=0,0,VLOOKUP(A539,DM!$C$5:$G$500,2,0))</f>
        <v>0</v>
      </c>
      <c r="C539" s="2">
        <f>CT!C539</f>
        <v>0</v>
      </c>
      <c r="D539" s="2">
        <f>IF(C539=0,0,VLOOKUP(C539,DM!$C$5:$G$500,2,0))</f>
        <v>0</v>
      </c>
      <c r="E539" s="2">
        <f>IF(C539=0,0,VLOOKUP(C539,DM!$C$5:$G$500,3,0))</f>
        <v>0</v>
      </c>
      <c r="F539" s="3">
        <f>CT!F539</f>
        <v>0</v>
      </c>
      <c r="G539" s="3">
        <f>IF(C539=0,0,VLOOKUP(HS!C539,Xuat!$D$5:$K$1000,8,0))</f>
        <v>0</v>
      </c>
      <c r="H539" s="3">
        <f t="shared" si="72"/>
        <v>0</v>
      </c>
      <c r="I539" s="2"/>
      <c r="J539" s="3"/>
      <c r="K539" s="3"/>
      <c r="L539" s="3"/>
      <c r="M539" s="2"/>
      <c r="N539" s="2"/>
      <c r="O539" s="2"/>
      <c r="P539" s="2"/>
      <c r="Q539" s="2"/>
      <c r="R539" s="2"/>
      <c r="S539" s="2"/>
    </row>
    <row r="540" spans="1:19" x14ac:dyDescent="0.2">
      <c r="A540" s="2">
        <f>CT!A540</f>
        <v>0</v>
      </c>
      <c r="B540" s="2">
        <f>IF(A540=0,0,VLOOKUP(A540,DM!$C$5:$G$500,2,0))</f>
        <v>0</v>
      </c>
      <c r="C540" s="2">
        <f>CT!C540</f>
        <v>0</v>
      </c>
      <c r="D540" s="2">
        <f>IF(C540=0,0,VLOOKUP(C540,DM!$C$5:$G$500,2,0))</f>
        <v>0</v>
      </c>
      <c r="E540" s="2">
        <f>IF(C540=0,0,VLOOKUP(C540,DM!$C$5:$G$500,3,0))</f>
        <v>0</v>
      </c>
      <c r="F540" s="3">
        <f>CT!F540</f>
        <v>0</v>
      </c>
      <c r="G540" s="3">
        <f>IF(C540=0,0,VLOOKUP(HS!C540,Xuat!$D$5:$K$1000,8,0))</f>
        <v>0</v>
      </c>
      <c r="H540" s="3">
        <f t="shared" si="72"/>
        <v>0</v>
      </c>
      <c r="I540" s="2"/>
      <c r="J540" s="3"/>
      <c r="K540" s="3"/>
      <c r="L540" s="3"/>
      <c r="M540" s="2"/>
      <c r="N540" s="2"/>
      <c r="O540" s="2"/>
      <c r="P540" s="2"/>
      <c r="Q540" s="2"/>
      <c r="R540" s="2"/>
      <c r="S540" s="2"/>
    </row>
    <row r="541" spans="1:19" x14ac:dyDescent="0.2">
      <c r="A541" s="2">
        <f>CT!A541</f>
        <v>0</v>
      </c>
      <c r="B541" s="2">
        <f>IF(A541=0,0,VLOOKUP(A541,DM!$C$5:$G$500,2,0))</f>
        <v>0</v>
      </c>
      <c r="C541" s="2">
        <f>CT!C541</f>
        <v>0</v>
      </c>
      <c r="D541" s="2">
        <f>IF(C541=0,0,VLOOKUP(C541,DM!$C$5:$G$500,2,0))</f>
        <v>0</v>
      </c>
      <c r="E541" s="2">
        <f>IF(C541=0,0,VLOOKUP(C541,DM!$C$5:$G$500,3,0))</f>
        <v>0</v>
      </c>
      <c r="F541" s="3">
        <f>CT!F541</f>
        <v>0</v>
      </c>
      <c r="G541" s="3">
        <f>IF(C541=0,0,VLOOKUP(HS!C541,Xuat!$D$5:$K$1000,8,0))</f>
        <v>0</v>
      </c>
      <c r="H541" s="3">
        <f t="shared" si="72"/>
        <v>0</v>
      </c>
      <c r="I541" s="2"/>
      <c r="J541" s="3"/>
      <c r="K541" s="3"/>
      <c r="L541" s="3"/>
      <c r="M541" s="2"/>
      <c r="N541" s="2"/>
      <c r="O541" s="2"/>
      <c r="P541" s="2"/>
      <c r="Q541" s="2"/>
      <c r="R541" s="2"/>
      <c r="S541" s="2"/>
    </row>
    <row r="542" spans="1:19" x14ac:dyDescent="0.2">
      <c r="A542" s="2">
        <f>CT!A542</f>
        <v>0</v>
      </c>
      <c r="B542" s="2">
        <f>IF(A542=0,0,VLOOKUP(A542,DM!$C$5:$G$500,2,0))</f>
        <v>0</v>
      </c>
      <c r="C542" s="2">
        <f>CT!C542</f>
        <v>0</v>
      </c>
      <c r="D542" s="2">
        <f>IF(C542=0,0,VLOOKUP(C542,DM!$C$5:$G$500,2,0))</f>
        <v>0</v>
      </c>
      <c r="E542" s="2">
        <f>IF(C542=0,0,VLOOKUP(C542,DM!$C$5:$G$500,3,0))</f>
        <v>0</v>
      </c>
      <c r="F542" s="3">
        <f>CT!F542</f>
        <v>0</v>
      </c>
      <c r="G542" s="3">
        <f>IF(C542=0,0,VLOOKUP(HS!C542,Xuat!$D$5:$K$1000,8,0))</f>
        <v>0</v>
      </c>
      <c r="H542" s="3">
        <f t="shared" si="72"/>
        <v>0</v>
      </c>
      <c r="I542" s="2"/>
      <c r="J542" s="3"/>
      <c r="K542" s="3"/>
      <c r="L542" s="3"/>
      <c r="M542" s="2"/>
      <c r="N542" s="2"/>
      <c r="O542" s="2"/>
      <c r="P542" s="2"/>
      <c r="Q542" s="2"/>
      <c r="R542" s="2"/>
      <c r="S542" s="2"/>
    </row>
    <row r="543" spans="1:19" x14ac:dyDescent="0.2">
      <c r="A543" s="2">
        <f>CT!A543</f>
        <v>0</v>
      </c>
      <c r="B543" s="2">
        <f>IF(A543=0,0,VLOOKUP(A543,DM!$C$5:$G$500,2,0))</f>
        <v>0</v>
      </c>
      <c r="C543" s="2">
        <f>CT!C543</f>
        <v>0</v>
      </c>
      <c r="D543" s="2">
        <f>IF(C543=0,0,VLOOKUP(C543,DM!$C$5:$G$500,2,0))</f>
        <v>0</v>
      </c>
      <c r="E543" s="2">
        <f>IF(C543=0,0,VLOOKUP(C543,DM!$C$5:$G$500,3,0))</f>
        <v>0</v>
      </c>
      <c r="F543" s="3">
        <f>CT!F543</f>
        <v>0</v>
      </c>
      <c r="G543" s="3">
        <f>IF(C543=0,0,VLOOKUP(HS!C543,Xuat!$D$5:$K$1000,8,0))</f>
        <v>0</v>
      </c>
      <c r="H543" s="3">
        <f t="shared" si="72"/>
        <v>0</v>
      </c>
      <c r="I543" s="2"/>
      <c r="J543" s="3"/>
      <c r="K543" s="3"/>
      <c r="L543" s="3"/>
      <c r="M543" s="2"/>
      <c r="N543" s="2"/>
      <c r="O543" s="2"/>
      <c r="P543" s="2"/>
      <c r="Q543" s="2"/>
      <c r="R543" s="2"/>
      <c r="S543" s="2"/>
    </row>
    <row r="544" spans="1:19" x14ac:dyDescent="0.2">
      <c r="A544" s="2">
        <f>CT!A544</f>
        <v>0</v>
      </c>
      <c r="B544" s="2">
        <f>IF(A544=0,0,VLOOKUP(A544,DM!$C$5:$G$500,2,0))</f>
        <v>0</v>
      </c>
      <c r="C544" s="2">
        <f>CT!C544</f>
        <v>0</v>
      </c>
      <c r="D544" s="2">
        <f>IF(C544=0,0,VLOOKUP(C544,DM!$C$5:$G$500,2,0))</f>
        <v>0</v>
      </c>
      <c r="E544" s="2">
        <f>IF(C544=0,0,VLOOKUP(C544,DM!$C$5:$G$500,3,0))</f>
        <v>0</v>
      </c>
      <c r="F544" s="3">
        <f>CT!F544</f>
        <v>0</v>
      </c>
      <c r="G544" s="3">
        <f>IF(C544=0,0,VLOOKUP(HS!C544,Xuat!$D$5:$K$1000,8,0))</f>
        <v>0</v>
      </c>
      <c r="H544" s="3">
        <f t="shared" si="72"/>
        <v>0</v>
      </c>
      <c r="I544" s="2"/>
      <c r="J544" s="3"/>
      <c r="K544" s="3"/>
      <c r="L544" s="3"/>
      <c r="M544" s="2"/>
      <c r="N544" s="2"/>
      <c r="O544" s="2"/>
      <c r="P544" s="2"/>
      <c r="Q544" s="2"/>
      <c r="R544" s="2"/>
      <c r="S544" s="2"/>
    </row>
    <row r="545" spans="1:19" x14ac:dyDescent="0.2">
      <c r="A545" s="2">
        <f>CT!A545</f>
        <v>0</v>
      </c>
      <c r="B545" s="2">
        <f>IF(A545=0,0,VLOOKUP(A545,DM!$C$5:$G$500,2,0))</f>
        <v>0</v>
      </c>
      <c r="C545" s="2">
        <f>CT!C545</f>
        <v>0</v>
      </c>
      <c r="D545" s="2">
        <f>IF(C545=0,0,VLOOKUP(C545,DM!$C$5:$G$500,2,0))</f>
        <v>0</v>
      </c>
      <c r="E545" s="2">
        <f>IF(C545=0,0,VLOOKUP(C545,DM!$C$5:$G$500,3,0))</f>
        <v>0</v>
      </c>
      <c r="F545" s="3">
        <f>CT!F545</f>
        <v>0</v>
      </c>
      <c r="G545" s="3">
        <f>IF(C545=0,0,VLOOKUP(HS!C545,Xuat!$D$5:$K$1000,8,0))</f>
        <v>0</v>
      </c>
      <c r="H545" s="3">
        <f t="shared" si="72"/>
        <v>0</v>
      </c>
      <c r="I545" s="2"/>
      <c r="J545" s="3"/>
      <c r="K545" s="3"/>
      <c r="L545" s="3"/>
      <c r="M545" s="2"/>
      <c r="N545" s="2"/>
      <c r="O545" s="2"/>
      <c r="P545" s="2"/>
      <c r="Q545" s="2"/>
      <c r="R545" s="2"/>
      <c r="S545" s="2"/>
    </row>
    <row r="546" spans="1:19" x14ac:dyDescent="0.2">
      <c r="A546" s="2">
        <f>CT!A546</f>
        <v>0</v>
      </c>
      <c r="B546" s="2">
        <f>IF(A546=0,0,VLOOKUP(A546,DM!$C$5:$G$500,2,0))</f>
        <v>0</v>
      </c>
      <c r="C546" s="2">
        <f>CT!C546</f>
        <v>0</v>
      </c>
      <c r="D546" s="2">
        <f>IF(C546=0,0,VLOOKUP(C546,DM!$C$5:$G$500,2,0))</f>
        <v>0</v>
      </c>
      <c r="E546" s="2">
        <f>IF(C546=0,0,VLOOKUP(C546,DM!$C$5:$G$500,3,0))</f>
        <v>0</v>
      </c>
      <c r="F546" s="3">
        <f>CT!F546</f>
        <v>0</v>
      </c>
      <c r="G546" s="3">
        <f>IF(C546=0,0,VLOOKUP(HS!C546,Xuat!$D$5:$K$1000,8,0))</f>
        <v>0</v>
      </c>
      <c r="H546" s="3">
        <f t="shared" si="72"/>
        <v>0</v>
      </c>
      <c r="I546" s="2"/>
      <c r="J546" s="3"/>
      <c r="K546" s="3"/>
      <c r="L546" s="3"/>
      <c r="M546" s="2"/>
      <c r="N546" s="2"/>
      <c r="O546" s="2"/>
      <c r="P546" s="2"/>
      <c r="Q546" s="2"/>
      <c r="R546" s="2"/>
      <c r="S546" s="2"/>
    </row>
    <row r="547" spans="1:19" x14ac:dyDescent="0.2">
      <c r="A547" s="2">
        <f>CT!A547</f>
        <v>0</v>
      </c>
      <c r="B547" s="2">
        <f>IF(A547=0,0,VLOOKUP(A547,DM!$C$5:$G$500,2,0))</f>
        <v>0</v>
      </c>
      <c r="C547" s="2">
        <f>CT!C547</f>
        <v>0</v>
      </c>
      <c r="D547" s="2">
        <f>IF(C547=0,0,VLOOKUP(C547,DM!$C$5:$G$500,2,0))</f>
        <v>0</v>
      </c>
      <c r="E547" s="2">
        <f>IF(C547=0,0,VLOOKUP(C547,DM!$C$5:$G$500,3,0))</f>
        <v>0</v>
      </c>
      <c r="F547" s="3">
        <f>CT!F547</f>
        <v>0</v>
      </c>
      <c r="G547" s="3">
        <f>IF(C547=0,0,VLOOKUP(HS!C547,Xuat!$D$5:$K$1000,8,0))</f>
        <v>0</v>
      </c>
      <c r="H547" s="3">
        <f t="shared" si="72"/>
        <v>0</v>
      </c>
      <c r="I547" s="2"/>
      <c r="J547" s="3"/>
      <c r="K547" s="3"/>
      <c r="L547" s="3"/>
      <c r="M547" s="2"/>
      <c r="N547" s="2"/>
      <c r="O547" s="2"/>
      <c r="P547" s="2"/>
      <c r="Q547" s="2"/>
      <c r="R547" s="2"/>
      <c r="S547" s="2"/>
    </row>
    <row r="548" spans="1:19" x14ac:dyDescent="0.2">
      <c r="A548" s="2">
        <f>CT!A548</f>
        <v>0</v>
      </c>
      <c r="B548" s="2">
        <f>IF(A548=0,0,VLOOKUP(A548,DM!$C$5:$G$500,2,0))</f>
        <v>0</v>
      </c>
      <c r="C548" s="2">
        <f>CT!C548</f>
        <v>0</v>
      </c>
      <c r="D548" s="2">
        <f>IF(C548=0,0,VLOOKUP(C548,DM!$C$5:$G$500,2,0))</f>
        <v>0</v>
      </c>
      <c r="E548" s="2">
        <f>IF(C548=0,0,VLOOKUP(C548,DM!$C$5:$G$500,3,0))</f>
        <v>0</v>
      </c>
      <c r="F548" s="3">
        <f>CT!F548</f>
        <v>0</v>
      </c>
      <c r="G548" s="3">
        <f>IF(C548=0,0,VLOOKUP(HS!C548,Xuat!$D$5:$K$1000,8,0))</f>
        <v>0</v>
      </c>
      <c r="H548" s="3">
        <f t="shared" si="72"/>
        <v>0</v>
      </c>
      <c r="I548" s="2"/>
      <c r="J548" s="3"/>
      <c r="K548" s="3"/>
      <c r="L548" s="3"/>
      <c r="M548" s="2"/>
      <c r="N548" s="2"/>
      <c r="O548" s="2"/>
      <c r="P548" s="2"/>
      <c r="Q548" s="2"/>
      <c r="R548" s="2"/>
      <c r="S548" s="2"/>
    </row>
    <row r="549" spans="1:19" x14ac:dyDescent="0.2">
      <c r="A549" s="2">
        <f>CT!A549</f>
        <v>0</v>
      </c>
      <c r="B549" s="2">
        <f>IF(A549=0,0,VLOOKUP(A549,DM!$C$5:$G$500,2,0))</f>
        <v>0</v>
      </c>
      <c r="C549" s="2">
        <f>CT!C549</f>
        <v>0</v>
      </c>
      <c r="D549" s="2">
        <f>IF(C549=0,0,VLOOKUP(C549,DM!$C$5:$G$500,2,0))</f>
        <v>0</v>
      </c>
      <c r="E549" s="2">
        <f>IF(C549=0,0,VLOOKUP(C549,DM!$C$5:$G$500,3,0))</f>
        <v>0</v>
      </c>
      <c r="F549" s="3">
        <f>CT!F549</f>
        <v>0</v>
      </c>
      <c r="G549" s="3">
        <f>IF(C549=0,0,VLOOKUP(HS!C549,Xuat!$D$5:$K$1000,8,0))</f>
        <v>0</v>
      </c>
      <c r="H549" s="3">
        <f t="shared" si="72"/>
        <v>0</v>
      </c>
      <c r="I549" s="2"/>
      <c r="J549" s="3"/>
      <c r="K549" s="3"/>
      <c r="L549" s="3"/>
      <c r="M549" s="2"/>
      <c r="N549" s="2"/>
      <c r="O549" s="2"/>
      <c r="P549" s="2"/>
      <c r="Q549" s="2"/>
      <c r="R549" s="2"/>
      <c r="S549" s="2"/>
    </row>
    <row r="550" spans="1:19" x14ac:dyDescent="0.2">
      <c r="A550" s="2">
        <f>CT!A550</f>
        <v>0</v>
      </c>
      <c r="B550" s="2">
        <f>IF(A550=0,0,VLOOKUP(A550,DM!$C$5:$G$500,2,0))</f>
        <v>0</v>
      </c>
      <c r="C550" s="2">
        <f>CT!C550</f>
        <v>0</v>
      </c>
      <c r="D550" s="2">
        <f>IF(C550=0,0,VLOOKUP(C550,DM!$C$5:$G$500,2,0))</f>
        <v>0</v>
      </c>
      <c r="E550" s="2">
        <f>IF(C550=0,0,VLOOKUP(C550,DM!$C$5:$G$500,3,0))</f>
        <v>0</v>
      </c>
      <c r="F550" s="3">
        <f>CT!F550</f>
        <v>0</v>
      </c>
      <c r="G550" s="3">
        <f>IF(C550=0,0,VLOOKUP(HS!C550,Xuat!$D$5:$K$1000,8,0))</f>
        <v>0</v>
      </c>
      <c r="H550" s="3">
        <f t="shared" si="72"/>
        <v>0</v>
      </c>
      <c r="I550" s="2"/>
      <c r="J550" s="3"/>
      <c r="K550" s="3"/>
      <c r="L550" s="3"/>
      <c r="M550" s="2"/>
      <c r="N550" s="2"/>
      <c r="O550" s="2"/>
      <c r="P550" s="2"/>
      <c r="Q550" s="2"/>
      <c r="R550" s="2"/>
      <c r="S550" s="2"/>
    </row>
    <row r="551" spans="1:19" x14ac:dyDescent="0.2">
      <c r="A551" s="2">
        <f>CT!A551</f>
        <v>0</v>
      </c>
      <c r="B551" s="2">
        <f>IF(A551=0,0,VLOOKUP(A551,DM!$C$5:$G$500,2,0))</f>
        <v>0</v>
      </c>
      <c r="C551" s="2">
        <f>CT!C551</f>
        <v>0</v>
      </c>
      <c r="D551" s="2">
        <f>IF(C551=0,0,VLOOKUP(C551,DM!$C$5:$G$500,2,0))</f>
        <v>0</v>
      </c>
      <c r="E551" s="2">
        <f>IF(C551=0,0,VLOOKUP(C551,DM!$C$5:$G$500,3,0))</f>
        <v>0</v>
      </c>
      <c r="F551" s="3">
        <f>CT!F551</f>
        <v>0</v>
      </c>
      <c r="G551" s="3">
        <f>IF(C551=0,0,VLOOKUP(HS!C551,Xuat!$D$5:$K$1000,8,0))</f>
        <v>0</v>
      </c>
      <c r="H551" s="3">
        <f t="shared" si="72"/>
        <v>0</v>
      </c>
      <c r="I551" s="2"/>
      <c r="J551" s="3"/>
      <c r="K551" s="3"/>
      <c r="L551" s="3"/>
      <c r="M551" s="2"/>
      <c r="N551" s="2"/>
      <c r="O551" s="2"/>
      <c r="P551" s="2"/>
      <c r="Q551" s="2"/>
      <c r="R551" s="2"/>
      <c r="S551" s="2"/>
    </row>
    <row r="552" spans="1:19" x14ac:dyDescent="0.2">
      <c r="A552" s="2">
        <f>CT!A552</f>
        <v>0</v>
      </c>
      <c r="B552" s="2">
        <f>IF(A552=0,0,VLOOKUP(A552,DM!$C$5:$G$500,2,0))</f>
        <v>0</v>
      </c>
      <c r="C552" s="2">
        <f>CT!C552</f>
        <v>0</v>
      </c>
      <c r="D552" s="2">
        <f>IF(C552=0,0,VLOOKUP(C552,DM!$C$5:$G$500,2,0))</f>
        <v>0</v>
      </c>
      <c r="E552" s="2">
        <f>IF(C552=0,0,VLOOKUP(C552,DM!$C$5:$G$500,3,0))</f>
        <v>0</v>
      </c>
      <c r="F552" s="3">
        <f>CT!F552</f>
        <v>0</v>
      </c>
      <c r="G552" s="3">
        <f>IF(C552=0,0,VLOOKUP(HS!C552,Xuat!$D$5:$K$1000,8,0))</f>
        <v>0</v>
      </c>
      <c r="H552" s="3">
        <f t="shared" si="72"/>
        <v>0</v>
      </c>
      <c r="I552" s="2"/>
      <c r="J552" s="3"/>
      <c r="K552" s="3"/>
      <c r="L552" s="3"/>
      <c r="M552" s="2"/>
      <c r="N552" s="2"/>
      <c r="O552" s="2"/>
      <c r="P552" s="2"/>
      <c r="Q552" s="2"/>
      <c r="R552" s="2"/>
      <c r="S552" s="2"/>
    </row>
    <row r="553" spans="1:19" x14ac:dyDescent="0.2">
      <c r="A553" s="2">
        <f>CT!A553</f>
        <v>0</v>
      </c>
      <c r="B553" s="2">
        <f>IF(A553=0,0,VLOOKUP(A553,DM!$C$5:$G$500,2,0))</f>
        <v>0</v>
      </c>
      <c r="C553" s="2">
        <f>CT!C553</f>
        <v>0</v>
      </c>
      <c r="D553" s="2">
        <f>IF(C553=0,0,VLOOKUP(C553,DM!$C$5:$G$500,2,0))</f>
        <v>0</v>
      </c>
      <c r="E553" s="2">
        <f>IF(C553=0,0,VLOOKUP(C553,DM!$C$5:$G$500,3,0))</f>
        <v>0</v>
      </c>
      <c r="F553" s="3">
        <f>CT!F553</f>
        <v>0</v>
      </c>
      <c r="G553" s="3">
        <f>IF(C553=0,0,VLOOKUP(HS!C553,Xuat!$D$5:$K$1000,8,0))</f>
        <v>0</v>
      </c>
      <c r="H553" s="3">
        <f t="shared" si="72"/>
        <v>0</v>
      </c>
      <c r="I553" s="2"/>
      <c r="J553" s="3"/>
      <c r="K553" s="3"/>
      <c r="L553" s="3"/>
      <c r="M553" s="2"/>
      <c r="N553" s="2"/>
      <c r="O553" s="2"/>
      <c r="P553" s="2"/>
      <c r="Q553" s="2"/>
      <c r="R553" s="2"/>
      <c r="S553" s="2"/>
    </row>
    <row r="554" spans="1:19" x14ac:dyDescent="0.2">
      <c r="A554" s="2">
        <f>CT!A554</f>
        <v>0</v>
      </c>
      <c r="B554" s="2">
        <f>IF(A554=0,0,VLOOKUP(A554,DM!$C$5:$G$500,2,0))</f>
        <v>0</v>
      </c>
      <c r="C554" s="2">
        <f>CT!C554</f>
        <v>0</v>
      </c>
      <c r="D554" s="2">
        <f>IF(C554=0,0,VLOOKUP(C554,DM!$C$5:$G$500,2,0))</f>
        <v>0</v>
      </c>
      <c r="E554" s="2">
        <f>IF(C554=0,0,VLOOKUP(C554,DM!$C$5:$G$500,3,0))</f>
        <v>0</v>
      </c>
      <c r="F554" s="3">
        <f>CT!F554</f>
        <v>0</v>
      </c>
      <c r="G554" s="3">
        <f>IF(C554=0,0,VLOOKUP(HS!C554,Xuat!$D$5:$K$1000,8,0))</f>
        <v>0</v>
      </c>
      <c r="H554" s="3">
        <f t="shared" si="72"/>
        <v>0</v>
      </c>
      <c r="I554" s="2"/>
      <c r="J554" s="3"/>
      <c r="K554" s="3"/>
      <c r="L554" s="3"/>
      <c r="M554" s="2"/>
      <c r="N554" s="2"/>
      <c r="O554" s="2"/>
      <c r="P554" s="2"/>
      <c r="Q554" s="2"/>
      <c r="R554" s="2"/>
      <c r="S554" s="2"/>
    </row>
    <row r="555" spans="1:19" x14ac:dyDescent="0.2">
      <c r="A555" s="2">
        <f>CT!A555</f>
        <v>0</v>
      </c>
      <c r="B555" s="2">
        <f>IF(A555=0,0,VLOOKUP(A555,DM!$C$5:$G$500,2,0))</f>
        <v>0</v>
      </c>
      <c r="C555" s="2">
        <f>CT!C555</f>
        <v>0</v>
      </c>
      <c r="D555" s="2">
        <f>IF(C555=0,0,VLOOKUP(C555,DM!$C$5:$G$500,2,0))</f>
        <v>0</v>
      </c>
      <c r="E555" s="2">
        <f>IF(C555=0,0,VLOOKUP(C555,DM!$C$5:$G$500,3,0))</f>
        <v>0</v>
      </c>
      <c r="F555" s="3">
        <f>CT!F555</f>
        <v>0</v>
      </c>
      <c r="G555" s="3">
        <f>IF(C555=0,0,VLOOKUP(HS!C555,Xuat!$D$5:$K$1000,8,0))</f>
        <v>0</v>
      </c>
      <c r="H555" s="3">
        <f t="shared" si="72"/>
        <v>0</v>
      </c>
      <c r="I555" s="2"/>
      <c r="J555" s="3"/>
      <c r="K555" s="3"/>
      <c r="L555" s="3"/>
      <c r="M555" s="2"/>
      <c r="N555" s="2"/>
      <c r="O555" s="2"/>
      <c r="P555" s="2"/>
      <c r="Q555" s="2"/>
      <c r="R555" s="2"/>
      <c r="S555" s="2"/>
    </row>
    <row r="556" spans="1:19" x14ac:dyDescent="0.2">
      <c r="A556" s="2">
        <f>CT!A556</f>
        <v>0</v>
      </c>
      <c r="B556" s="2">
        <f>IF(A556=0,0,VLOOKUP(A556,DM!$C$5:$G$500,2,0))</f>
        <v>0</v>
      </c>
      <c r="C556" s="2">
        <f>CT!C556</f>
        <v>0</v>
      </c>
      <c r="D556" s="2">
        <f>IF(C556=0,0,VLOOKUP(C556,DM!$C$5:$G$500,2,0))</f>
        <v>0</v>
      </c>
      <c r="E556" s="2">
        <f>IF(C556=0,0,VLOOKUP(C556,DM!$C$5:$G$500,3,0))</f>
        <v>0</v>
      </c>
      <c r="F556" s="3">
        <f>CT!F556</f>
        <v>0</v>
      </c>
      <c r="G556" s="3">
        <f>IF(C556=0,0,VLOOKUP(HS!C556,Xuat!$D$5:$K$1000,8,0))</f>
        <v>0</v>
      </c>
      <c r="H556" s="3">
        <f t="shared" si="72"/>
        <v>0</v>
      </c>
      <c r="I556" s="2"/>
      <c r="J556" s="3"/>
      <c r="K556" s="3"/>
      <c r="L556" s="3"/>
      <c r="M556" s="2"/>
      <c r="N556" s="2"/>
      <c r="O556" s="2"/>
      <c r="P556" s="2"/>
      <c r="Q556" s="2"/>
      <c r="R556" s="2"/>
      <c r="S556" s="2"/>
    </row>
    <row r="557" spans="1:19" x14ac:dyDescent="0.2">
      <c r="A557" s="2">
        <f>CT!A557</f>
        <v>0</v>
      </c>
      <c r="B557" s="2">
        <f>IF(A557=0,0,VLOOKUP(A557,DM!$C$5:$G$500,2,0))</f>
        <v>0</v>
      </c>
      <c r="C557" s="2">
        <f>CT!C557</f>
        <v>0</v>
      </c>
      <c r="D557" s="2">
        <f>IF(C557=0,0,VLOOKUP(C557,DM!$C$5:$G$500,2,0))</f>
        <v>0</v>
      </c>
      <c r="E557" s="2">
        <f>IF(C557=0,0,VLOOKUP(C557,DM!$C$5:$G$500,3,0))</f>
        <v>0</v>
      </c>
      <c r="F557" s="3">
        <f>CT!F557</f>
        <v>0</v>
      </c>
      <c r="G557" s="3">
        <f>IF(C557=0,0,VLOOKUP(HS!C557,Xuat!$D$5:$K$1000,8,0))</f>
        <v>0</v>
      </c>
      <c r="H557" s="3">
        <f t="shared" si="72"/>
        <v>0</v>
      </c>
      <c r="I557" s="2"/>
      <c r="J557" s="3"/>
      <c r="K557" s="3"/>
      <c r="L557" s="3"/>
      <c r="M557" s="2"/>
      <c r="N557" s="2"/>
      <c r="O557" s="2"/>
      <c r="P557" s="2"/>
      <c r="Q557" s="2"/>
      <c r="R557" s="2"/>
      <c r="S557" s="2"/>
    </row>
    <row r="558" spans="1:19" x14ac:dyDescent="0.2">
      <c r="A558" s="2">
        <f>CT!A558</f>
        <v>0</v>
      </c>
      <c r="B558" s="2">
        <f>IF(A558=0,0,VLOOKUP(A558,DM!$C$5:$G$500,2,0))</f>
        <v>0</v>
      </c>
      <c r="C558" s="2">
        <f>CT!C558</f>
        <v>0</v>
      </c>
      <c r="D558" s="2">
        <f>IF(C558=0,0,VLOOKUP(C558,DM!$C$5:$G$500,2,0))</f>
        <v>0</v>
      </c>
      <c r="E558" s="2">
        <f>IF(C558=0,0,VLOOKUP(C558,DM!$C$5:$G$500,3,0))</f>
        <v>0</v>
      </c>
      <c r="F558" s="3">
        <f>CT!F558</f>
        <v>0</v>
      </c>
      <c r="G558" s="3">
        <f>IF(C558=0,0,VLOOKUP(HS!C558,Xuat!$D$5:$K$1000,8,0))</f>
        <v>0</v>
      </c>
      <c r="H558" s="3">
        <f t="shared" si="72"/>
        <v>0</v>
      </c>
      <c r="I558" s="2"/>
      <c r="J558" s="3"/>
      <c r="K558" s="3"/>
      <c r="L558" s="3"/>
      <c r="M558" s="2"/>
      <c r="N558" s="2"/>
      <c r="O558" s="2"/>
      <c r="P558" s="2"/>
      <c r="Q558" s="2"/>
      <c r="R558" s="2"/>
      <c r="S558" s="2"/>
    </row>
    <row r="559" spans="1:19" x14ac:dyDescent="0.2">
      <c r="A559" s="2">
        <f>CT!A559</f>
        <v>0</v>
      </c>
      <c r="B559" s="2">
        <f>IF(A559=0,0,VLOOKUP(A559,DM!$C$5:$G$500,2,0))</f>
        <v>0</v>
      </c>
      <c r="C559" s="2">
        <f>CT!C559</f>
        <v>0</v>
      </c>
      <c r="D559" s="2">
        <f>IF(C559=0,0,VLOOKUP(C559,DM!$C$5:$G$500,2,0))</f>
        <v>0</v>
      </c>
      <c r="E559" s="2">
        <f>IF(C559=0,0,VLOOKUP(C559,DM!$C$5:$G$500,3,0))</f>
        <v>0</v>
      </c>
      <c r="F559" s="3">
        <f>CT!F559</f>
        <v>0</v>
      </c>
      <c r="G559" s="3">
        <f>IF(C559=0,0,VLOOKUP(HS!C559,Xuat!$D$5:$K$1000,8,0))</f>
        <v>0</v>
      </c>
      <c r="H559" s="3">
        <f t="shared" si="72"/>
        <v>0</v>
      </c>
      <c r="I559" s="2"/>
      <c r="J559" s="3"/>
      <c r="K559" s="3"/>
      <c r="L559" s="3"/>
      <c r="M559" s="2"/>
      <c r="N559" s="2"/>
      <c r="O559" s="2"/>
      <c r="P559" s="2"/>
      <c r="Q559" s="2"/>
      <c r="R559" s="2"/>
      <c r="S559" s="2"/>
    </row>
    <row r="560" spans="1:19" x14ac:dyDescent="0.2">
      <c r="A560" s="2">
        <f>CT!A560</f>
        <v>0</v>
      </c>
      <c r="B560" s="2">
        <f>IF(A560=0,0,VLOOKUP(A560,DM!$C$5:$G$500,2,0))</f>
        <v>0</v>
      </c>
      <c r="C560" s="2">
        <f>CT!C560</f>
        <v>0</v>
      </c>
      <c r="D560" s="2">
        <f>IF(C560=0,0,VLOOKUP(C560,DM!$C$5:$G$500,2,0))</f>
        <v>0</v>
      </c>
      <c r="E560" s="2">
        <f>IF(C560=0,0,VLOOKUP(C560,DM!$C$5:$G$500,3,0))</f>
        <v>0</v>
      </c>
      <c r="F560" s="3">
        <f>CT!F560</f>
        <v>0</v>
      </c>
      <c r="G560" s="3">
        <f>IF(C560=0,0,VLOOKUP(HS!C560,Xuat!$D$5:$K$1000,8,0))</f>
        <v>0</v>
      </c>
      <c r="H560" s="3">
        <f t="shared" si="72"/>
        <v>0</v>
      </c>
      <c r="I560" s="2"/>
      <c r="J560" s="3"/>
      <c r="K560" s="3"/>
      <c r="L560" s="3"/>
      <c r="M560" s="2"/>
      <c r="N560" s="2"/>
      <c r="O560" s="2"/>
      <c r="P560" s="2"/>
      <c r="Q560" s="2"/>
      <c r="R560" s="2"/>
      <c r="S560" s="2"/>
    </row>
    <row r="561" spans="1:19" x14ac:dyDescent="0.2">
      <c r="A561" s="2">
        <f>CT!A561</f>
        <v>0</v>
      </c>
      <c r="B561" s="2">
        <f>IF(A561=0,0,VLOOKUP(A561,DM!$C$5:$G$500,2,0))</f>
        <v>0</v>
      </c>
      <c r="C561" s="2">
        <f>CT!C561</f>
        <v>0</v>
      </c>
      <c r="D561" s="2">
        <f>IF(C561=0,0,VLOOKUP(C561,DM!$C$5:$G$500,2,0))</f>
        <v>0</v>
      </c>
      <c r="E561" s="2">
        <f>IF(C561=0,0,VLOOKUP(C561,DM!$C$5:$G$500,3,0))</f>
        <v>0</v>
      </c>
      <c r="F561" s="3">
        <f>CT!F561</f>
        <v>0</v>
      </c>
      <c r="G561" s="3">
        <f>IF(C561=0,0,VLOOKUP(HS!C561,Xuat!$D$5:$K$1000,8,0))</f>
        <v>0</v>
      </c>
      <c r="H561" s="3">
        <f t="shared" si="72"/>
        <v>0</v>
      </c>
      <c r="I561" s="2"/>
      <c r="J561" s="3"/>
      <c r="K561" s="3"/>
      <c r="L561" s="3"/>
      <c r="M561" s="2"/>
      <c r="N561" s="2"/>
      <c r="O561" s="2"/>
      <c r="P561" s="2"/>
      <c r="Q561" s="2"/>
      <c r="R561" s="2"/>
      <c r="S561" s="2"/>
    </row>
    <row r="562" spans="1:19" x14ac:dyDescent="0.2">
      <c r="A562" s="2">
        <f>CT!A562</f>
        <v>0</v>
      </c>
      <c r="B562" s="2">
        <f>IF(A562=0,0,VLOOKUP(A562,DM!$C$5:$G$500,2,0))</f>
        <v>0</v>
      </c>
      <c r="C562" s="2">
        <f>CT!C562</f>
        <v>0</v>
      </c>
      <c r="D562" s="2">
        <f>IF(C562=0,0,VLOOKUP(C562,DM!$C$5:$G$500,2,0))</f>
        <v>0</v>
      </c>
      <c r="E562" s="2">
        <f>IF(C562=0,0,VLOOKUP(C562,DM!$C$5:$G$500,3,0))</f>
        <v>0</v>
      </c>
      <c r="F562" s="3">
        <f>CT!F562</f>
        <v>0</v>
      </c>
      <c r="G562" s="3">
        <f>IF(C562=0,0,VLOOKUP(HS!C562,Xuat!$D$5:$K$1000,8,0))</f>
        <v>0</v>
      </c>
      <c r="H562" s="3">
        <f t="shared" si="72"/>
        <v>0</v>
      </c>
      <c r="I562" s="2"/>
      <c r="J562" s="3"/>
      <c r="K562" s="3"/>
      <c r="L562" s="3"/>
      <c r="M562" s="2"/>
      <c r="N562" s="2"/>
      <c r="O562" s="2"/>
      <c r="P562" s="2"/>
      <c r="Q562" s="2"/>
      <c r="R562" s="2"/>
      <c r="S562" s="2"/>
    </row>
    <row r="563" spans="1:19" x14ac:dyDescent="0.2">
      <c r="A563" s="2">
        <f>CT!A563</f>
        <v>0</v>
      </c>
      <c r="B563" s="2">
        <f>IF(A563=0,0,VLOOKUP(A563,DM!$C$5:$G$500,2,0))</f>
        <v>0</v>
      </c>
      <c r="C563" s="2">
        <f>CT!C563</f>
        <v>0</v>
      </c>
      <c r="D563" s="2">
        <f>IF(C563=0,0,VLOOKUP(C563,DM!$C$5:$G$500,2,0))</f>
        <v>0</v>
      </c>
      <c r="E563" s="2">
        <f>IF(C563=0,0,VLOOKUP(C563,DM!$C$5:$G$500,3,0))</f>
        <v>0</v>
      </c>
      <c r="F563" s="3">
        <f>CT!F563</f>
        <v>0</v>
      </c>
      <c r="G563" s="3">
        <f>IF(C563=0,0,VLOOKUP(HS!C563,Xuat!$D$5:$K$1000,8,0))</f>
        <v>0</v>
      </c>
      <c r="H563" s="3">
        <f t="shared" si="72"/>
        <v>0</v>
      </c>
      <c r="I563" s="2"/>
      <c r="J563" s="3"/>
      <c r="K563" s="3"/>
      <c r="L563" s="3"/>
      <c r="M563" s="2"/>
      <c r="N563" s="2"/>
      <c r="O563" s="2"/>
      <c r="P563" s="2"/>
      <c r="Q563" s="2"/>
      <c r="R563" s="2"/>
      <c r="S563" s="2"/>
    </row>
    <row r="564" spans="1:19" x14ac:dyDescent="0.2">
      <c r="A564" s="2">
        <f>CT!A564</f>
        <v>0</v>
      </c>
      <c r="B564" s="2">
        <f>IF(A564=0,0,VLOOKUP(A564,DM!$C$5:$G$500,2,0))</f>
        <v>0</v>
      </c>
      <c r="C564" s="2">
        <f>CT!C564</f>
        <v>0</v>
      </c>
      <c r="D564" s="2">
        <f>IF(C564=0,0,VLOOKUP(C564,DM!$C$5:$G$500,2,0))</f>
        <v>0</v>
      </c>
      <c r="E564" s="2">
        <f>IF(C564=0,0,VLOOKUP(C564,DM!$C$5:$G$500,3,0))</f>
        <v>0</v>
      </c>
      <c r="F564" s="3">
        <f>CT!F564</f>
        <v>0</v>
      </c>
      <c r="G564" s="3">
        <f>IF(C564=0,0,VLOOKUP(HS!C564,Xuat!$D$5:$K$1000,8,0))</f>
        <v>0</v>
      </c>
      <c r="H564" s="3">
        <f t="shared" si="72"/>
        <v>0</v>
      </c>
      <c r="I564" s="2"/>
      <c r="J564" s="3"/>
      <c r="K564" s="3"/>
      <c r="L564" s="3"/>
      <c r="M564" s="2"/>
      <c r="N564" s="2"/>
      <c r="O564" s="2"/>
      <c r="P564" s="2"/>
      <c r="Q564" s="2"/>
      <c r="R564" s="2"/>
      <c r="S564" s="2"/>
    </row>
    <row r="565" spans="1:19" x14ac:dyDescent="0.2">
      <c r="A565" s="2">
        <f>CT!A565</f>
        <v>0</v>
      </c>
      <c r="B565" s="2">
        <f>IF(A565=0,0,VLOOKUP(A565,DM!$C$5:$G$500,2,0))</f>
        <v>0</v>
      </c>
      <c r="C565" s="2">
        <f>CT!C565</f>
        <v>0</v>
      </c>
      <c r="D565" s="2">
        <f>IF(C565=0,0,VLOOKUP(C565,DM!$C$5:$G$500,2,0))</f>
        <v>0</v>
      </c>
      <c r="E565" s="2">
        <f>IF(C565=0,0,VLOOKUP(C565,DM!$C$5:$G$500,3,0))</f>
        <v>0</v>
      </c>
      <c r="F565" s="3">
        <f>CT!F565</f>
        <v>0</v>
      </c>
      <c r="G565" s="3">
        <f>IF(C565=0,0,VLOOKUP(HS!C565,Xuat!$D$5:$K$1000,8,0))</f>
        <v>0</v>
      </c>
      <c r="H565" s="3">
        <f t="shared" si="72"/>
        <v>0</v>
      </c>
      <c r="I565" s="2"/>
      <c r="J565" s="3"/>
      <c r="K565" s="3"/>
      <c r="L565" s="3"/>
      <c r="M565" s="2"/>
      <c r="N565" s="2"/>
      <c r="O565" s="2"/>
      <c r="P565" s="2"/>
      <c r="Q565" s="2"/>
      <c r="R565" s="2"/>
      <c r="S565" s="2"/>
    </row>
    <row r="566" spans="1:19" x14ac:dyDescent="0.2">
      <c r="A566" s="2">
        <f>CT!A566</f>
        <v>0</v>
      </c>
      <c r="B566" s="2">
        <f>IF(A566=0,0,VLOOKUP(A566,DM!$C$5:$G$500,2,0))</f>
        <v>0</v>
      </c>
      <c r="C566" s="2">
        <f>CT!C566</f>
        <v>0</v>
      </c>
      <c r="D566" s="2">
        <f>IF(C566=0,0,VLOOKUP(C566,DM!$C$5:$G$500,2,0))</f>
        <v>0</v>
      </c>
      <c r="E566" s="2">
        <f>IF(C566=0,0,VLOOKUP(C566,DM!$C$5:$G$500,3,0))</f>
        <v>0</v>
      </c>
      <c r="F566" s="3">
        <f>CT!F566</f>
        <v>0</v>
      </c>
      <c r="G566" s="3">
        <f>IF(C566=0,0,VLOOKUP(HS!C566,Xuat!$D$5:$K$1000,8,0))</f>
        <v>0</v>
      </c>
      <c r="H566" s="3">
        <f t="shared" si="72"/>
        <v>0</v>
      </c>
      <c r="I566" s="2"/>
      <c r="J566" s="3"/>
      <c r="K566" s="3"/>
      <c r="L566" s="3"/>
      <c r="M566" s="2"/>
      <c r="N566" s="2"/>
      <c r="O566" s="2"/>
      <c r="P566" s="2"/>
      <c r="Q566" s="2"/>
      <c r="R566" s="2"/>
      <c r="S566" s="2"/>
    </row>
    <row r="567" spans="1:19" x14ac:dyDescent="0.2">
      <c r="A567" s="2">
        <f>CT!A567</f>
        <v>0</v>
      </c>
      <c r="B567" s="2">
        <f>IF(A567=0,0,VLOOKUP(A567,DM!$C$5:$G$500,2,0))</f>
        <v>0</v>
      </c>
      <c r="C567" s="2">
        <f>CT!C567</f>
        <v>0</v>
      </c>
      <c r="D567" s="2">
        <f>IF(C567=0,0,VLOOKUP(C567,DM!$C$5:$G$500,2,0))</f>
        <v>0</v>
      </c>
      <c r="E567" s="2">
        <f>IF(C567=0,0,VLOOKUP(C567,DM!$C$5:$G$500,3,0))</f>
        <v>0</v>
      </c>
      <c r="F567" s="3">
        <f>CT!F567</f>
        <v>0</v>
      </c>
      <c r="G567" s="3">
        <f>IF(C567=0,0,VLOOKUP(HS!C567,Xuat!$D$5:$K$1000,8,0))</f>
        <v>0</v>
      </c>
      <c r="H567" s="3">
        <f t="shared" si="72"/>
        <v>0</v>
      </c>
      <c r="I567" s="2"/>
      <c r="J567" s="3"/>
      <c r="K567" s="3"/>
      <c r="L567" s="3"/>
      <c r="M567" s="2"/>
      <c r="N567" s="2"/>
      <c r="O567" s="2"/>
      <c r="P567" s="2"/>
      <c r="Q567" s="2"/>
      <c r="R567" s="2"/>
      <c r="S567" s="2"/>
    </row>
    <row r="568" spans="1:19" x14ac:dyDescent="0.2">
      <c r="A568" s="2">
        <f>CT!A568</f>
        <v>0</v>
      </c>
      <c r="B568" s="2">
        <f>IF(A568=0,0,VLOOKUP(A568,DM!$C$5:$G$500,2,0))</f>
        <v>0</v>
      </c>
      <c r="C568" s="2">
        <f>CT!C568</f>
        <v>0</v>
      </c>
      <c r="D568" s="2">
        <f>IF(C568=0,0,VLOOKUP(C568,DM!$C$5:$G$500,2,0))</f>
        <v>0</v>
      </c>
      <c r="E568" s="2">
        <f>IF(C568=0,0,VLOOKUP(C568,DM!$C$5:$G$500,3,0))</f>
        <v>0</v>
      </c>
      <c r="F568" s="3">
        <f>CT!F568</f>
        <v>0</v>
      </c>
      <c r="G568" s="3">
        <f>IF(C568=0,0,VLOOKUP(HS!C568,Xuat!$D$5:$K$1000,8,0))</f>
        <v>0</v>
      </c>
      <c r="H568" s="3">
        <f t="shared" si="72"/>
        <v>0</v>
      </c>
      <c r="I568" s="2"/>
      <c r="J568" s="3"/>
      <c r="K568" s="3"/>
      <c r="L568" s="3"/>
      <c r="M568" s="2"/>
      <c r="N568" s="2"/>
      <c r="O568" s="2"/>
      <c r="P568" s="2"/>
      <c r="Q568" s="2"/>
      <c r="R568" s="2"/>
      <c r="S568" s="2"/>
    </row>
    <row r="569" spans="1:19" x14ac:dyDescent="0.2">
      <c r="A569" s="2">
        <f>CT!A569</f>
        <v>0</v>
      </c>
      <c r="B569" s="2">
        <f>IF(A569=0,0,VLOOKUP(A569,DM!$C$5:$G$500,2,0))</f>
        <v>0</v>
      </c>
      <c r="C569" s="2">
        <f>CT!C569</f>
        <v>0</v>
      </c>
      <c r="D569" s="2">
        <f>IF(C569=0,0,VLOOKUP(C569,DM!$C$5:$G$500,2,0))</f>
        <v>0</v>
      </c>
      <c r="E569" s="2">
        <f>IF(C569=0,0,VLOOKUP(C569,DM!$C$5:$G$500,3,0))</f>
        <v>0</v>
      </c>
      <c r="F569" s="3">
        <f>CT!F569</f>
        <v>0</v>
      </c>
      <c r="G569" s="3">
        <f>IF(C569=0,0,VLOOKUP(HS!C569,Xuat!$D$5:$K$1000,8,0))</f>
        <v>0</v>
      </c>
      <c r="H569" s="3">
        <f t="shared" si="72"/>
        <v>0</v>
      </c>
      <c r="I569" s="2"/>
      <c r="J569" s="3"/>
      <c r="K569" s="3"/>
      <c r="L569" s="3"/>
      <c r="M569" s="2"/>
      <c r="N569" s="2"/>
      <c r="O569" s="2"/>
      <c r="P569" s="2"/>
      <c r="Q569" s="2"/>
      <c r="R569" s="2"/>
      <c r="S569" s="2"/>
    </row>
    <row r="570" spans="1:19" x14ac:dyDescent="0.2">
      <c r="A570" s="2">
        <f>CT!A570</f>
        <v>0</v>
      </c>
      <c r="B570" s="2">
        <f>IF(A570=0,0,VLOOKUP(A570,DM!$C$5:$G$500,2,0))</f>
        <v>0</v>
      </c>
      <c r="C570" s="2">
        <f>CT!C570</f>
        <v>0</v>
      </c>
      <c r="D570" s="2">
        <f>IF(C570=0,0,VLOOKUP(C570,DM!$C$5:$G$500,2,0))</f>
        <v>0</v>
      </c>
      <c r="E570" s="2">
        <f>IF(C570=0,0,VLOOKUP(C570,DM!$C$5:$G$500,3,0))</f>
        <v>0</v>
      </c>
      <c r="F570" s="3">
        <f>CT!F570</f>
        <v>0</v>
      </c>
      <c r="G570" s="3">
        <f>IF(C570=0,0,VLOOKUP(HS!C570,Xuat!$D$5:$K$1000,8,0))</f>
        <v>0</v>
      </c>
      <c r="H570" s="3">
        <f t="shared" si="72"/>
        <v>0</v>
      </c>
      <c r="I570" s="2"/>
      <c r="J570" s="3"/>
      <c r="K570" s="3"/>
      <c r="L570" s="3"/>
      <c r="M570" s="2"/>
      <c r="N570" s="2"/>
      <c r="O570" s="2"/>
      <c r="P570" s="2"/>
      <c r="Q570" s="2"/>
      <c r="R570" s="2"/>
      <c r="S570" s="2"/>
    </row>
    <row r="571" spans="1:19" x14ac:dyDescent="0.2">
      <c r="A571" s="2">
        <f>CT!A571</f>
        <v>0</v>
      </c>
      <c r="B571" s="2">
        <f>IF(A571=0,0,VLOOKUP(A571,DM!$C$5:$G$500,2,0))</f>
        <v>0</v>
      </c>
      <c r="C571" s="2">
        <f>CT!C571</f>
        <v>0</v>
      </c>
      <c r="D571" s="2">
        <f>IF(C571=0,0,VLOOKUP(C571,DM!$C$5:$G$500,2,0))</f>
        <v>0</v>
      </c>
      <c r="E571" s="2">
        <f>IF(C571=0,0,VLOOKUP(C571,DM!$C$5:$G$500,3,0))</f>
        <v>0</v>
      </c>
      <c r="F571" s="3">
        <f>CT!F571</f>
        <v>0</v>
      </c>
      <c r="G571" s="3">
        <f>IF(C571=0,0,VLOOKUP(HS!C571,Xuat!$D$5:$K$1000,8,0))</f>
        <v>0</v>
      </c>
      <c r="H571" s="3">
        <f t="shared" si="72"/>
        <v>0</v>
      </c>
      <c r="I571" s="2"/>
      <c r="J571" s="3"/>
      <c r="K571" s="3"/>
      <c r="L571" s="3"/>
      <c r="M571" s="2"/>
      <c r="N571" s="2"/>
      <c r="O571" s="2"/>
      <c r="P571" s="2"/>
      <c r="Q571" s="2"/>
      <c r="R571" s="2"/>
      <c r="S571" s="2"/>
    </row>
    <row r="572" spans="1:19" x14ac:dyDescent="0.2">
      <c r="A572" s="2">
        <f>CT!A572</f>
        <v>0</v>
      </c>
      <c r="B572" s="2">
        <f>IF(A572=0,0,VLOOKUP(A572,DM!$C$5:$G$500,2,0))</f>
        <v>0</v>
      </c>
      <c r="C572" s="2">
        <f>CT!C572</f>
        <v>0</v>
      </c>
      <c r="D572" s="2">
        <f>IF(C572=0,0,VLOOKUP(C572,DM!$C$5:$G$500,2,0))</f>
        <v>0</v>
      </c>
      <c r="E572" s="2">
        <f>IF(C572=0,0,VLOOKUP(C572,DM!$C$5:$G$500,3,0))</f>
        <v>0</v>
      </c>
      <c r="F572" s="3">
        <f>CT!F572</f>
        <v>0</v>
      </c>
      <c r="G572" s="3">
        <f>IF(C572=0,0,VLOOKUP(HS!C572,Xuat!$D$5:$K$1000,8,0))</f>
        <v>0</v>
      </c>
      <c r="H572" s="3">
        <f t="shared" si="72"/>
        <v>0</v>
      </c>
      <c r="I572" s="2"/>
      <c r="J572" s="3"/>
      <c r="K572" s="3"/>
      <c r="L572" s="3"/>
      <c r="M572" s="2"/>
      <c r="N572" s="2"/>
      <c r="O572" s="2"/>
      <c r="P572" s="2"/>
      <c r="Q572" s="2"/>
      <c r="R572" s="2"/>
      <c r="S572" s="2"/>
    </row>
    <row r="573" spans="1:19" x14ac:dyDescent="0.2">
      <c r="A573" s="2">
        <f>CT!A573</f>
        <v>0</v>
      </c>
      <c r="B573" s="2">
        <f>IF(A573=0,0,VLOOKUP(A573,DM!$C$5:$G$500,2,0))</f>
        <v>0</v>
      </c>
      <c r="C573" s="2">
        <f>CT!C573</f>
        <v>0</v>
      </c>
      <c r="D573" s="2">
        <f>IF(C573=0,0,VLOOKUP(C573,DM!$C$5:$G$500,2,0))</f>
        <v>0</v>
      </c>
      <c r="E573" s="2">
        <f>IF(C573=0,0,VLOOKUP(C573,DM!$C$5:$G$500,3,0))</f>
        <v>0</v>
      </c>
      <c r="F573" s="3">
        <f>CT!F573</f>
        <v>0</v>
      </c>
      <c r="G573" s="3">
        <f>IF(C573=0,0,VLOOKUP(HS!C573,Xuat!$D$5:$K$1000,8,0))</f>
        <v>0</v>
      </c>
      <c r="H573" s="3">
        <f t="shared" si="72"/>
        <v>0</v>
      </c>
      <c r="I573" s="2"/>
      <c r="J573" s="3"/>
      <c r="K573" s="3"/>
      <c r="L573" s="3"/>
      <c r="M573" s="2"/>
      <c r="N573" s="2"/>
      <c r="O573" s="2"/>
      <c r="P573" s="2"/>
      <c r="Q573" s="2"/>
      <c r="R573" s="2"/>
      <c r="S573" s="2"/>
    </row>
    <row r="574" spans="1:19" x14ac:dyDescent="0.2">
      <c r="A574" s="2">
        <f>CT!A574</f>
        <v>0</v>
      </c>
      <c r="B574" s="2">
        <f>IF(A574=0,0,VLOOKUP(A574,DM!$C$5:$G$500,2,0))</f>
        <v>0</v>
      </c>
      <c r="C574" s="2">
        <f>CT!C574</f>
        <v>0</v>
      </c>
      <c r="D574" s="2">
        <f>IF(C574=0,0,VLOOKUP(C574,DM!$C$5:$G$500,2,0))</f>
        <v>0</v>
      </c>
      <c r="E574" s="2">
        <f>IF(C574=0,0,VLOOKUP(C574,DM!$C$5:$G$500,3,0))</f>
        <v>0</v>
      </c>
      <c r="F574" s="3">
        <f>CT!F574</f>
        <v>0</v>
      </c>
      <c r="G574" s="3">
        <f>IF(C574=0,0,VLOOKUP(HS!C574,Xuat!$D$5:$K$1000,8,0))</f>
        <v>0</v>
      </c>
      <c r="H574" s="3">
        <f t="shared" si="72"/>
        <v>0</v>
      </c>
      <c r="I574" s="2"/>
      <c r="J574" s="3"/>
      <c r="K574" s="3"/>
      <c r="L574" s="3"/>
      <c r="M574" s="2"/>
      <c r="N574" s="2"/>
      <c r="O574" s="2"/>
      <c r="P574" s="2"/>
      <c r="Q574" s="2"/>
      <c r="R574" s="2"/>
      <c r="S574" s="2"/>
    </row>
    <row r="575" spans="1:19" x14ac:dyDescent="0.2">
      <c r="A575" s="2">
        <f>CT!A575</f>
        <v>0</v>
      </c>
      <c r="B575" s="2">
        <f>IF(A575=0,0,VLOOKUP(A575,DM!$C$5:$G$500,2,0))</f>
        <v>0</v>
      </c>
      <c r="C575" s="2">
        <f>CT!C575</f>
        <v>0</v>
      </c>
      <c r="D575" s="2">
        <f>IF(C575=0,0,VLOOKUP(C575,DM!$C$5:$G$500,2,0))</f>
        <v>0</v>
      </c>
      <c r="E575" s="2">
        <f>IF(C575=0,0,VLOOKUP(C575,DM!$C$5:$G$500,3,0))</f>
        <v>0</v>
      </c>
      <c r="F575" s="3">
        <f>CT!F575</f>
        <v>0</v>
      </c>
      <c r="G575" s="3">
        <f>IF(C575=0,0,VLOOKUP(HS!C575,Xuat!$D$5:$K$1000,8,0))</f>
        <v>0</v>
      </c>
      <c r="H575" s="3">
        <f t="shared" si="72"/>
        <v>0</v>
      </c>
      <c r="I575" s="2"/>
      <c r="J575" s="3"/>
      <c r="K575" s="3"/>
      <c r="L575" s="3"/>
      <c r="M575" s="2"/>
      <c r="N575" s="2"/>
      <c r="O575" s="2"/>
      <c r="P575" s="2"/>
      <c r="Q575" s="2"/>
      <c r="R575" s="2"/>
      <c r="S575" s="2"/>
    </row>
    <row r="576" spans="1:19" x14ac:dyDescent="0.2">
      <c r="A576" s="2">
        <f>CT!A576</f>
        <v>0</v>
      </c>
      <c r="B576" s="2">
        <f>IF(A576=0,0,VLOOKUP(A576,DM!$C$5:$G$500,2,0))</f>
        <v>0</v>
      </c>
      <c r="C576" s="2">
        <f>CT!C576</f>
        <v>0</v>
      </c>
      <c r="D576" s="2">
        <f>IF(C576=0,0,VLOOKUP(C576,DM!$C$5:$G$500,2,0))</f>
        <v>0</v>
      </c>
      <c r="E576" s="2">
        <f>IF(C576=0,0,VLOOKUP(C576,DM!$C$5:$G$500,3,0))</f>
        <v>0</v>
      </c>
      <c r="F576" s="3">
        <f>CT!F576</f>
        <v>0</v>
      </c>
      <c r="G576" s="3">
        <f>IF(C576=0,0,VLOOKUP(HS!C576,Xuat!$D$5:$K$1000,8,0))</f>
        <v>0</v>
      </c>
      <c r="H576" s="3">
        <f t="shared" si="72"/>
        <v>0</v>
      </c>
      <c r="I576" s="2"/>
      <c r="J576" s="3"/>
      <c r="K576" s="3"/>
      <c r="L576" s="3"/>
      <c r="M576" s="2"/>
      <c r="N576" s="2"/>
      <c r="O576" s="2"/>
      <c r="P576" s="2"/>
      <c r="Q576" s="2"/>
      <c r="R576" s="2"/>
      <c r="S576" s="2"/>
    </row>
    <row r="577" spans="1:19" x14ac:dyDescent="0.2">
      <c r="A577" s="2">
        <f>CT!A577</f>
        <v>0</v>
      </c>
      <c r="B577" s="2">
        <f>IF(A577=0,0,VLOOKUP(A577,DM!$C$5:$G$500,2,0))</f>
        <v>0</v>
      </c>
      <c r="C577" s="2">
        <f>CT!C577</f>
        <v>0</v>
      </c>
      <c r="D577" s="2">
        <f>IF(C577=0,0,VLOOKUP(C577,DM!$C$5:$G$500,2,0))</f>
        <v>0</v>
      </c>
      <c r="E577" s="2">
        <f>IF(C577=0,0,VLOOKUP(C577,DM!$C$5:$G$500,3,0))</f>
        <v>0</v>
      </c>
      <c r="F577" s="3">
        <f>CT!F577</f>
        <v>0</v>
      </c>
      <c r="G577" s="3">
        <f>IF(C577=0,0,VLOOKUP(HS!C577,Xuat!$D$5:$K$1000,8,0))</f>
        <v>0</v>
      </c>
      <c r="H577" s="3">
        <f t="shared" si="72"/>
        <v>0</v>
      </c>
      <c r="I577" s="2"/>
      <c r="J577" s="3"/>
      <c r="K577" s="3"/>
      <c r="L577" s="3"/>
      <c r="M577" s="2"/>
      <c r="N577" s="2"/>
      <c r="O577" s="2"/>
      <c r="P577" s="2"/>
      <c r="Q577" s="2"/>
      <c r="R577" s="2"/>
      <c r="S577" s="2"/>
    </row>
    <row r="578" spans="1:19" x14ac:dyDescent="0.2">
      <c r="A578" s="2">
        <f>CT!A578</f>
        <v>0</v>
      </c>
      <c r="B578" s="2">
        <f>IF(A578=0,0,VLOOKUP(A578,DM!$C$5:$G$500,2,0))</f>
        <v>0</v>
      </c>
      <c r="C578" s="2">
        <f>CT!C578</f>
        <v>0</v>
      </c>
      <c r="D578" s="2">
        <f>IF(C578=0,0,VLOOKUP(C578,DM!$C$5:$G$500,2,0))</f>
        <v>0</v>
      </c>
      <c r="E578" s="2">
        <f>IF(C578=0,0,VLOOKUP(C578,DM!$C$5:$G$500,3,0))</f>
        <v>0</v>
      </c>
      <c r="F578" s="3">
        <f>CT!F578</f>
        <v>0</v>
      </c>
      <c r="G578" s="3">
        <f>IF(C578=0,0,VLOOKUP(HS!C578,Xuat!$D$5:$K$1000,8,0))</f>
        <v>0</v>
      </c>
      <c r="H578" s="3">
        <f t="shared" si="72"/>
        <v>0</v>
      </c>
      <c r="I578" s="2"/>
      <c r="J578" s="3"/>
      <c r="K578" s="3"/>
      <c r="L578" s="3"/>
      <c r="M578" s="2"/>
      <c r="N578" s="2"/>
      <c r="O578" s="2"/>
      <c r="P578" s="2"/>
      <c r="Q578" s="2"/>
      <c r="R578" s="2"/>
      <c r="S578" s="2"/>
    </row>
    <row r="579" spans="1:19" x14ac:dyDescent="0.2">
      <c r="A579" s="2">
        <f>CT!A579</f>
        <v>0</v>
      </c>
      <c r="B579" s="2">
        <f>IF(A579=0,0,VLOOKUP(A579,DM!$C$5:$G$500,2,0))</f>
        <v>0</v>
      </c>
      <c r="C579" s="2">
        <f>CT!C579</f>
        <v>0</v>
      </c>
      <c r="D579" s="2">
        <f>IF(C579=0,0,VLOOKUP(C579,DM!$C$5:$G$500,2,0))</f>
        <v>0</v>
      </c>
      <c r="E579" s="2">
        <f>IF(C579=0,0,VLOOKUP(C579,DM!$C$5:$G$500,3,0))</f>
        <v>0</v>
      </c>
      <c r="F579" s="3">
        <f>CT!F579</f>
        <v>0</v>
      </c>
      <c r="G579" s="3">
        <f>IF(C579=0,0,VLOOKUP(HS!C579,Xuat!$D$5:$K$1000,8,0))</f>
        <v>0</v>
      </c>
      <c r="H579" s="3">
        <f t="shared" si="72"/>
        <v>0</v>
      </c>
      <c r="I579" s="2"/>
      <c r="J579" s="3"/>
      <c r="K579" s="3"/>
      <c r="L579" s="3"/>
      <c r="M579" s="2"/>
      <c r="N579" s="2"/>
      <c r="O579" s="2"/>
      <c r="P579" s="2"/>
      <c r="Q579" s="2"/>
      <c r="R579" s="2"/>
      <c r="S579" s="2"/>
    </row>
    <row r="580" spans="1:19" x14ac:dyDescent="0.2">
      <c r="A580" s="2">
        <f>CT!A580</f>
        <v>0</v>
      </c>
      <c r="B580" s="2">
        <f>IF(A580=0,0,VLOOKUP(A580,DM!$C$5:$G$500,2,0))</f>
        <v>0</v>
      </c>
      <c r="C580" s="2">
        <f>CT!C580</f>
        <v>0</v>
      </c>
      <c r="D580" s="2">
        <f>IF(C580=0,0,VLOOKUP(C580,DM!$C$5:$G$500,2,0))</f>
        <v>0</v>
      </c>
      <c r="E580" s="2">
        <f>IF(C580=0,0,VLOOKUP(C580,DM!$C$5:$G$500,3,0))</f>
        <v>0</v>
      </c>
      <c r="F580" s="3">
        <f>CT!F580</f>
        <v>0</v>
      </c>
      <c r="G580" s="3">
        <f>IF(C580=0,0,VLOOKUP(HS!C580,Xuat!$D$5:$K$1000,8,0))</f>
        <v>0</v>
      </c>
      <c r="H580" s="3">
        <f t="shared" si="72"/>
        <v>0</v>
      </c>
      <c r="I580" s="2"/>
      <c r="J580" s="3"/>
      <c r="K580" s="3"/>
      <c r="L580" s="3"/>
      <c r="M580" s="2"/>
      <c r="N580" s="2"/>
      <c r="O580" s="2"/>
      <c r="P580" s="2"/>
      <c r="Q580" s="2"/>
      <c r="R580" s="2"/>
      <c r="S580" s="2"/>
    </row>
    <row r="581" spans="1:19" x14ac:dyDescent="0.2">
      <c r="A581" s="2">
        <f>CT!A581</f>
        <v>0</v>
      </c>
      <c r="B581" s="2">
        <f>IF(A581=0,0,VLOOKUP(A581,DM!$C$5:$G$500,2,0))</f>
        <v>0</v>
      </c>
      <c r="C581" s="2">
        <f>CT!C581</f>
        <v>0</v>
      </c>
      <c r="D581" s="2">
        <f>IF(C581=0,0,VLOOKUP(C581,DM!$C$5:$G$500,2,0))</f>
        <v>0</v>
      </c>
      <c r="E581" s="2">
        <f>IF(C581=0,0,VLOOKUP(C581,DM!$C$5:$G$500,3,0))</f>
        <v>0</v>
      </c>
      <c r="F581" s="3">
        <f>CT!F581</f>
        <v>0</v>
      </c>
      <c r="G581" s="3">
        <f>IF(C581=0,0,VLOOKUP(HS!C581,Xuat!$D$5:$K$1000,8,0))</f>
        <v>0</v>
      </c>
      <c r="H581" s="3">
        <f t="shared" si="72"/>
        <v>0</v>
      </c>
      <c r="I581" s="2"/>
      <c r="J581" s="3"/>
      <c r="K581" s="3"/>
      <c r="L581" s="3"/>
      <c r="M581" s="2"/>
      <c r="N581" s="2"/>
      <c r="O581" s="2"/>
      <c r="P581" s="2"/>
      <c r="Q581" s="2"/>
      <c r="R581" s="2"/>
      <c r="S581" s="2"/>
    </row>
    <row r="582" spans="1:19" x14ac:dyDescent="0.2">
      <c r="A582" s="2">
        <f>CT!A582</f>
        <v>0</v>
      </c>
      <c r="B582" s="2">
        <f>IF(A582=0,0,VLOOKUP(A582,DM!$C$5:$G$500,2,0))</f>
        <v>0</v>
      </c>
      <c r="C582" s="2">
        <f>CT!C582</f>
        <v>0</v>
      </c>
      <c r="D582" s="2">
        <f>IF(C582=0,0,VLOOKUP(C582,DM!$C$5:$G$500,2,0))</f>
        <v>0</v>
      </c>
      <c r="E582" s="2">
        <f>IF(C582=0,0,VLOOKUP(C582,DM!$C$5:$G$500,3,0))</f>
        <v>0</v>
      </c>
      <c r="F582" s="3">
        <f>CT!F582</f>
        <v>0</v>
      </c>
      <c r="G582" s="3">
        <f>IF(C582=0,0,VLOOKUP(HS!C582,Xuat!$D$5:$K$1000,8,0))</f>
        <v>0</v>
      </c>
      <c r="H582" s="3">
        <f t="shared" ref="H582:H645" si="73">F582*G582</f>
        <v>0</v>
      </c>
      <c r="I582" s="2"/>
      <c r="J582" s="3"/>
      <c r="K582" s="3"/>
      <c r="L582" s="3"/>
      <c r="M582" s="2"/>
      <c r="N582" s="2"/>
      <c r="O582" s="2"/>
      <c r="P582" s="2"/>
      <c r="Q582" s="2"/>
      <c r="R582" s="2"/>
      <c r="S582" s="2"/>
    </row>
    <row r="583" spans="1:19" x14ac:dyDescent="0.2">
      <c r="A583" s="2">
        <f>CT!A583</f>
        <v>0</v>
      </c>
      <c r="B583" s="2">
        <f>IF(A583=0,0,VLOOKUP(A583,DM!$C$5:$G$500,2,0))</f>
        <v>0</v>
      </c>
      <c r="C583" s="2">
        <f>CT!C583</f>
        <v>0</v>
      </c>
      <c r="D583" s="2">
        <f>IF(C583=0,0,VLOOKUP(C583,DM!$C$5:$G$500,2,0))</f>
        <v>0</v>
      </c>
      <c r="E583" s="2">
        <f>IF(C583=0,0,VLOOKUP(C583,DM!$C$5:$G$500,3,0))</f>
        <v>0</v>
      </c>
      <c r="F583" s="3">
        <f>CT!F583</f>
        <v>0</v>
      </c>
      <c r="G583" s="3">
        <f>IF(C583=0,0,VLOOKUP(HS!C583,Xuat!$D$5:$K$1000,8,0))</f>
        <v>0</v>
      </c>
      <c r="H583" s="3">
        <f t="shared" si="73"/>
        <v>0</v>
      </c>
      <c r="I583" s="2"/>
      <c r="J583" s="3"/>
      <c r="K583" s="3"/>
      <c r="L583" s="3"/>
      <c r="M583" s="2"/>
      <c r="N583" s="2"/>
      <c r="O583" s="2"/>
      <c r="P583" s="2"/>
      <c r="Q583" s="2"/>
      <c r="R583" s="2"/>
      <c r="S583" s="2"/>
    </row>
    <row r="584" spans="1:19" x14ac:dyDescent="0.2">
      <c r="A584" s="2">
        <f>CT!A584</f>
        <v>0</v>
      </c>
      <c r="B584" s="2">
        <f>IF(A584=0,0,VLOOKUP(A584,DM!$C$5:$G$500,2,0))</f>
        <v>0</v>
      </c>
      <c r="C584" s="2">
        <f>CT!C584</f>
        <v>0</v>
      </c>
      <c r="D584" s="2">
        <f>IF(C584=0,0,VLOOKUP(C584,DM!$C$5:$G$500,2,0))</f>
        <v>0</v>
      </c>
      <c r="E584" s="2">
        <f>IF(C584=0,0,VLOOKUP(C584,DM!$C$5:$G$500,3,0))</f>
        <v>0</v>
      </c>
      <c r="F584" s="3">
        <f>CT!F584</f>
        <v>0</v>
      </c>
      <c r="G584" s="3">
        <f>IF(C584=0,0,VLOOKUP(HS!C584,Xuat!$D$5:$K$1000,8,0))</f>
        <v>0</v>
      </c>
      <c r="H584" s="3">
        <f t="shared" si="73"/>
        <v>0</v>
      </c>
      <c r="I584" s="2"/>
      <c r="J584" s="3"/>
      <c r="K584" s="3"/>
      <c r="L584" s="3"/>
      <c r="M584" s="2"/>
      <c r="N584" s="2"/>
      <c r="O584" s="2"/>
      <c r="P584" s="2"/>
      <c r="Q584" s="2"/>
      <c r="R584" s="2"/>
      <c r="S584" s="2"/>
    </row>
    <row r="585" spans="1:19" x14ac:dyDescent="0.2">
      <c r="A585" s="2">
        <f>CT!A585</f>
        <v>0</v>
      </c>
      <c r="B585" s="2">
        <f>IF(A585=0,0,VLOOKUP(A585,DM!$C$5:$G$500,2,0))</f>
        <v>0</v>
      </c>
      <c r="C585" s="2">
        <f>CT!C585</f>
        <v>0</v>
      </c>
      <c r="D585" s="2">
        <f>IF(C585=0,0,VLOOKUP(C585,DM!$C$5:$G$500,2,0))</f>
        <v>0</v>
      </c>
      <c r="E585" s="2">
        <f>IF(C585=0,0,VLOOKUP(C585,DM!$C$5:$G$500,3,0))</f>
        <v>0</v>
      </c>
      <c r="F585" s="3">
        <f>CT!F585</f>
        <v>0</v>
      </c>
      <c r="G585" s="3">
        <f>IF(C585=0,0,VLOOKUP(HS!C585,Xuat!$D$5:$K$1000,8,0))</f>
        <v>0</v>
      </c>
      <c r="H585" s="3">
        <f t="shared" si="73"/>
        <v>0</v>
      </c>
      <c r="I585" s="2"/>
      <c r="J585" s="3"/>
      <c r="K585" s="3"/>
      <c r="L585" s="3"/>
      <c r="M585" s="2"/>
      <c r="N585" s="2"/>
      <c r="O585" s="2"/>
      <c r="P585" s="2"/>
      <c r="Q585" s="2"/>
      <c r="R585" s="2"/>
      <c r="S585" s="2"/>
    </row>
    <row r="586" spans="1:19" x14ac:dyDescent="0.2">
      <c r="A586" s="2">
        <f>CT!A586</f>
        <v>0</v>
      </c>
      <c r="B586" s="2">
        <f>IF(A586=0,0,VLOOKUP(A586,DM!$C$5:$G$500,2,0))</f>
        <v>0</v>
      </c>
      <c r="C586" s="2">
        <f>CT!C586</f>
        <v>0</v>
      </c>
      <c r="D586" s="2">
        <f>IF(C586=0,0,VLOOKUP(C586,DM!$C$5:$G$500,2,0))</f>
        <v>0</v>
      </c>
      <c r="E586" s="2">
        <f>IF(C586=0,0,VLOOKUP(C586,DM!$C$5:$G$500,3,0))</f>
        <v>0</v>
      </c>
      <c r="F586" s="3">
        <f>CT!F586</f>
        <v>0</v>
      </c>
      <c r="G586" s="3">
        <f>IF(C586=0,0,VLOOKUP(HS!C586,Xuat!$D$5:$K$1000,8,0))</f>
        <v>0</v>
      </c>
      <c r="H586" s="3">
        <f t="shared" si="73"/>
        <v>0</v>
      </c>
      <c r="I586" s="2"/>
      <c r="J586" s="3"/>
      <c r="K586" s="3"/>
      <c r="L586" s="3"/>
      <c r="M586" s="2"/>
      <c r="N586" s="2"/>
      <c r="O586" s="2"/>
      <c r="P586" s="2"/>
      <c r="Q586" s="2"/>
      <c r="R586" s="2"/>
      <c r="S586" s="2"/>
    </row>
    <row r="587" spans="1:19" x14ac:dyDescent="0.2">
      <c r="A587" s="2">
        <f>CT!A587</f>
        <v>0</v>
      </c>
      <c r="B587" s="2">
        <f>IF(A587=0,0,VLOOKUP(A587,DM!$C$5:$G$500,2,0))</f>
        <v>0</v>
      </c>
      <c r="C587" s="2">
        <f>CT!C587</f>
        <v>0</v>
      </c>
      <c r="D587" s="2">
        <f>IF(C587=0,0,VLOOKUP(C587,DM!$C$5:$G$500,2,0))</f>
        <v>0</v>
      </c>
      <c r="E587" s="2">
        <f>IF(C587=0,0,VLOOKUP(C587,DM!$C$5:$G$500,3,0))</f>
        <v>0</v>
      </c>
      <c r="F587" s="3">
        <f>CT!F587</f>
        <v>0</v>
      </c>
      <c r="G587" s="3">
        <f>IF(C587=0,0,VLOOKUP(HS!C587,Xuat!$D$5:$K$1000,8,0))</f>
        <v>0</v>
      </c>
      <c r="H587" s="3">
        <f t="shared" si="73"/>
        <v>0</v>
      </c>
      <c r="I587" s="2"/>
      <c r="J587" s="3"/>
      <c r="K587" s="3"/>
      <c r="L587" s="3"/>
      <c r="M587" s="2"/>
      <c r="N587" s="2"/>
      <c r="O587" s="2"/>
      <c r="P587" s="2"/>
      <c r="Q587" s="2"/>
      <c r="R587" s="2"/>
      <c r="S587" s="2"/>
    </row>
    <row r="588" spans="1:19" x14ac:dyDescent="0.2">
      <c r="A588" s="2">
        <f>CT!A588</f>
        <v>0</v>
      </c>
      <c r="B588" s="2">
        <f>IF(A588=0,0,VLOOKUP(A588,DM!$C$5:$G$500,2,0))</f>
        <v>0</v>
      </c>
      <c r="C588" s="2">
        <f>CT!C588</f>
        <v>0</v>
      </c>
      <c r="D588" s="2">
        <f>IF(C588=0,0,VLOOKUP(C588,DM!$C$5:$G$500,2,0))</f>
        <v>0</v>
      </c>
      <c r="E588" s="2">
        <f>IF(C588=0,0,VLOOKUP(C588,DM!$C$5:$G$500,3,0))</f>
        <v>0</v>
      </c>
      <c r="F588" s="3">
        <f>CT!F588</f>
        <v>0</v>
      </c>
      <c r="G588" s="3">
        <f>IF(C588=0,0,VLOOKUP(HS!C588,Xuat!$D$5:$K$1000,8,0))</f>
        <v>0</v>
      </c>
      <c r="H588" s="3">
        <f t="shared" si="73"/>
        <v>0</v>
      </c>
      <c r="I588" s="2"/>
      <c r="J588" s="3"/>
      <c r="K588" s="3"/>
      <c r="L588" s="3"/>
      <c r="M588" s="2"/>
      <c r="N588" s="2"/>
      <c r="O588" s="2"/>
      <c r="P588" s="2"/>
      <c r="Q588" s="2"/>
      <c r="R588" s="2"/>
      <c r="S588" s="2"/>
    </row>
    <row r="589" spans="1:19" x14ac:dyDescent="0.2">
      <c r="A589" s="2">
        <f>CT!A589</f>
        <v>0</v>
      </c>
      <c r="B589" s="2">
        <f>IF(A589=0,0,VLOOKUP(A589,DM!$C$5:$G$500,2,0))</f>
        <v>0</v>
      </c>
      <c r="C589" s="2">
        <f>CT!C589</f>
        <v>0</v>
      </c>
      <c r="D589" s="2">
        <f>IF(C589=0,0,VLOOKUP(C589,DM!$C$5:$G$500,2,0))</f>
        <v>0</v>
      </c>
      <c r="E589" s="2">
        <f>IF(C589=0,0,VLOOKUP(C589,DM!$C$5:$G$500,3,0))</f>
        <v>0</v>
      </c>
      <c r="F589" s="3">
        <f>CT!F589</f>
        <v>0</v>
      </c>
      <c r="G589" s="3">
        <f>IF(C589=0,0,VLOOKUP(HS!C589,Xuat!$D$5:$K$1000,8,0))</f>
        <v>0</v>
      </c>
      <c r="H589" s="3">
        <f t="shared" si="73"/>
        <v>0</v>
      </c>
      <c r="I589" s="2"/>
      <c r="J589" s="3"/>
      <c r="K589" s="3"/>
      <c r="L589" s="3"/>
      <c r="M589" s="2"/>
      <c r="N589" s="2"/>
      <c r="O589" s="2"/>
      <c r="P589" s="2"/>
      <c r="Q589" s="2"/>
      <c r="R589" s="2"/>
      <c r="S589" s="2"/>
    </row>
    <row r="590" spans="1:19" x14ac:dyDescent="0.2">
      <c r="A590" s="2">
        <f>CT!A590</f>
        <v>0</v>
      </c>
      <c r="B590" s="2">
        <f>IF(A590=0,0,VLOOKUP(A590,DM!$C$5:$G$500,2,0))</f>
        <v>0</v>
      </c>
      <c r="C590" s="2">
        <f>CT!C590</f>
        <v>0</v>
      </c>
      <c r="D590" s="2">
        <f>IF(C590=0,0,VLOOKUP(C590,DM!$C$5:$G$500,2,0))</f>
        <v>0</v>
      </c>
      <c r="E590" s="2">
        <f>IF(C590=0,0,VLOOKUP(C590,DM!$C$5:$G$500,3,0))</f>
        <v>0</v>
      </c>
      <c r="F590" s="3">
        <f>CT!F590</f>
        <v>0</v>
      </c>
      <c r="G590" s="3">
        <f>IF(C590=0,0,VLOOKUP(HS!C590,Xuat!$D$5:$K$1000,8,0))</f>
        <v>0</v>
      </c>
      <c r="H590" s="3">
        <f t="shared" si="73"/>
        <v>0</v>
      </c>
      <c r="I590" s="2"/>
      <c r="J590" s="3"/>
      <c r="K590" s="3"/>
      <c r="L590" s="3"/>
      <c r="M590" s="2"/>
      <c r="N590" s="2"/>
      <c r="O590" s="2"/>
      <c r="P590" s="2"/>
      <c r="Q590" s="2"/>
      <c r="R590" s="2"/>
      <c r="S590" s="2"/>
    </row>
    <row r="591" spans="1:19" x14ac:dyDescent="0.2">
      <c r="A591" s="2">
        <f>CT!A591</f>
        <v>0</v>
      </c>
      <c r="B591" s="2">
        <f>IF(A591=0,0,VLOOKUP(A591,DM!$C$5:$G$500,2,0))</f>
        <v>0</v>
      </c>
      <c r="C591" s="2">
        <f>CT!C591</f>
        <v>0</v>
      </c>
      <c r="D591" s="2">
        <f>IF(C591=0,0,VLOOKUP(C591,DM!$C$5:$G$500,2,0))</f>
        <v>0</v>
      </c>
      <c r="E591" s="2">
        <f>IF(C591=0,0,VLOOKUP(C591,DM!$C$5:$G$500,3,0))</f>
        <v>0</v>
      </c>
      <c r="F591" s="3">
        <f>CT!F591</f>
        <v>0</v>
      </c>
      <c r="G591" s="3">
        <f>IF(C591=0,0,VLOOKUP(HS!C591,Xuat!$D$5:$K$1000,8,0))</f>
        <v>0</v>
      </c>
      <c r="H591" s="3">
        <f t="shared" si="73"/>
        <v>0</v>
      </c>
      <c r="I591" s="2"/>
      <c r="J591" s="3"/>
      <c r="K591" s="3"/>
      <c r="L591" s="3"/>
      <c r="M591" s="2"/>
      <c r="N591" s="2"/>
      <c r="O591" s="2"/>
      <c r="P591" s="2"/>
      <c r="Q591" s="2"/>
      <c r="R591" s="2"/>
      <c r="S591" s="2"/>
    </row>
    <row r="592" spans="1:19" x14ac:dyDescent="0.2">
      <c r="A592" s="2">
        <f>CT!A592</f>
        <v>0</v>
      </c>
      <c r="B592" s="2">
        <f>IF(A592=0,0,VLOOKUP(A592,DM!$C$5:$G$500,2,0))</f>
        <v>0</v>
      </c>
      <c r="C592" s="2">
        <f>CT!C592</f>
        <v>0</v>
      </c>
      <c r="D592" s="2">
        <f>IF(C592=0,0,VLOOKUP(C592,DM!$C$5:$G$500,2,0))</f>
        <v>0</v>
      </c>
      <c r="E592" s="2">
        <f>IF(C592=0,0,VLOOKUP(C592,DM!$C$5:$G$500,3,0))</f>
        <v>0</v>
      </c>
      <c r="F592" s="3">
        <f>CT!F592</f>
        <v>0</v>
      </c>
      <c r="G592" s="3">
        <f>IF(C592=0,0,VLOOKUP(HS!C592,Xuat!$D$5:$K$1000,8,0))</f>
        <v>0</v>
      </c>
      <c r="H592" s="3">
        <f t="shared" si="73"/>
        <v>0</v>
      </c>
      <c r="I592" s="2"/>
      <c r="J592" s="3"/>
      <c r="K592" s="3"/>
      <c r="L592" s="3"/>
      <c r="M592" s="2"/>
      <c r="N592" s="2"/>
      <c r="O592" s="2"/>
      <c r="P592" s="2"/>
      <c r="Q592" s="2"/>
      <c r="R592" s="2"/>
      <c r="S592" s="2"/>
    </row>
    <row r="593" spans="1:19" x14ac:dyDescent="0.2">
      <c r="A593" s="2">
        <f>CT!A593</f>
        <v>0</v>
      </c>
      <c r="B593" s="2">
        <f>IF(A593=0,0,VLOOKUP(A593,DM!$C$5:$G$500,2,0))</f>
        <v>0</v>
      </c>
      <c r="C593" s="2">
        <f>CT!C593</f>
        <v>0</v>
      </c>
      <c r="D593" s="2">
        <f>IF(C593=0,0,VLOOKUP(C593,DM!$C$5:$G$500,2,0))</f>
        <v>0</v>
      </c>
      <c r="E593" s="2">
        <f>IF(C593=0,0,VLOOKUP(C593,DM!$C$5:$G$500,3,0))</f>
        <v>0</v>
      </c>
      <c r="F593" s="3">
        <f>CT!F593</f>
        <v>0</v>
      </c>
      <c r="G593" s="3">
        <f>IF(C593=0,0,VLOOKUP(HS!C593,Xuat!$D$5:$K$1000,8,0))</f>
        <v>0</v>
      </c>
      <c r="H593" s="3">
        <f t="shared" si="73"/>
        <v>0</v>
      </c>
      <c r="I593" s="2"/>
      <c r="J593" s="3"/>
      <c r="K593" s="3"/>
      <c r="L593" s="3"/>
      <c r="M593" s="2"/>
      <c r="N593" s="2"/>
      <c r="O593" s="2"/>
      <c r="P593" s="2"/>
      <c r="Q593" s="2"/>
      <c r="R593" s="2"/>
      <c r="S593" s="2"/>
    </row>
    <row r="594" spans="1:19" x14ac:dyDescent="0.2">
      <c r="A594" s="2">
        <f>CT!A594</f>
        <v>0</v>
      </c>
      <c r="B594" s="2">
        <f>IF(A594=0,0,VLOOKUP(A594,DM!$C$5:$G$500,2,0))</f>
        <v>0</v>
      </c>
      <c r="C594" s="2">
        <f>CT!C594</f>
        <v>0</v>
      </c>
      <c r="D594" s="2">
        <f>IF(C594=0,0,VLOOKUP(C594,DM!$C$5:$G$500,2,0))</f>
        <v>0</v>
      </c>
      <c r="E594" s="2">
        <f>IF(C594=0,0,VLOOKUP(C594,DM!$C$5:$G$500,3,0))</f>
        <v>0</v>
      </c>
      <c r="F594" s="3">
        <f>CT!F594</f>
        <v>0</v>
      </c>
      <c r="G594" s="3">
        <f>IF(C594=0,0,VLOOKUP(HS!C594,Xuat!$D$5:$K$1000,8,0))</f>
        <v>0</v>
      </c>
      <c r="H594" s="3">
        <f t="shared" si="73"/>
        <v>0</v>
      </c>
      <c r="I594" s="2"/>
      <c r="J594" s="3"/>
      <c r="K594" s="3"/>
      <c r="L594" s="3"/>
      <c r="M594" s="2"/>
      <c r="N594" s="2"/>
      <c r="O594" s="2"/>
      <c r="P594" s="2"/>
      <c r="Q594" s="2"/>
      <c r="R594" s="2"/>
      <c r="S594" s="2"/>
    </row>
    <row r="595" spans="1:19" x14ac:dyDescent="0.2">
      <c r="A595" s="2">
        <f>CT!A595</f>
        <v>0</v>
      </c>
      <c r="B595" s="2">
        <f>IF(A595=0,0,VLOOKUP(A595,DM!$C$5:$G$500,2,0))</f>
        <v>0</v>
      </c>
      <c r="C595" s="2">
        <f>CT!C595</f>
        <v>0</v>
      </c>
      <c r="D595" s="2">
        <f>IF(C595=0,0,VLOOKUP(C595,DM!$C$5:$G$500,2,0))</f>
        <v>0</v>
      </c>
      <c r="E595" s="2">
        <f>IF(C595=0,0,VLOOKUP(C595,DM!$C$5:$G$500,3,0))</f>
        <v>0</v>
      </c>
      <c r="F595" s="3">
        <f>CT!F595</f>
        <v>0</v>
      </c>
      <c r="G595" s="3">
        <f>IF(C595=0,0,VLOOKUP(HS!C595,Xuat!$D$5:$K$1000,8,0))</f>
        <v>0</v>
      </c>
      <c r="H595" s="3">
        <f t="shared" si="73"/>
        <v>0</v>
      </c>
      <c r="I595" s="2"/>
      <c r="J595" s="3"/>
      <c r="K595" s="3"/>
      <c r="L595" s="3"/>
      <c r="M595" s="2"/>
      <c r="N595" s="2"/>
      <c r="O595" s="2"/>
      <c r="P595" s="2"/>
      <c r="Q595" s="2"/>
      <c r="R595" s="2"/>
      <c r="S595" s="2"/>
    </row>
    <row r="596" spans="1:19" x14ac:dyDescent="0.2">
      <c r="A596" s="2">
        <f>CT!A596</f>
        <v>0</v>
      </c>
      <c r="B596" s="2">
        <f>IF(A596=0,0,VLOOKUP(A596,DM!$C$5:$G$500,2,0))</f>
        <v>0</v>
      </c>
      <c r="C596" s="2">
        <f>CT!C596</f>
        <v>0</v>
      </c>
      <c r="D596" s="2">
        <f>IF(C596=0,0,VLOOKUP(C596,DM!$C$5:$G$500,2,0))</f>
        <v>0</v>
      </c>
      <c r="E596" s="2">
        <f>IF(C596=0,0,VLOOKUP(C596,DM!$C$5:$G$500,3,0))</f>
        <v>0</v>
      </c>
      <c r="F596" s="3">
        <f>CT!F596</f>
        <v>0</v>
      </c>
      <c r="G596" s="3">
        <f>IF(C596=0,0,VLOOKUP(HS!C596,Xuat!$D$5:$K$1000,8,0))</f>
        <v>0</v>
      </c>
      <c r="H596" s="3">
        <f t="shared" si="73"/>
        <v>0</v>
      </c>
      <c r="I596" s="2"/>
      <c r="J596" s="3"/>
      <c r="K596" s="3"/>
      <c r="L596" s="3"/>
      <c r="M596" s="2"/>
      <c r="N596" s="2"/>
      <c r="O596" s="2"/>
      <c r="P596" s="2"/>
      <c r="Q596" s="2"/>
      <c r="R596" s="2"/>
      <c r="S596" s="2"/>
    </row>
    <row r="597" spans="1:19" x14ac:dyDescent="0.2">
      <c r="A597" s="2">
        <f>CT!A597</f>
        <v>0</v>
      </c>
      <c r="B597" s="2">
        <f>IF(A597=0,0,VLOOKUP(A597,DM!$C$5:$G$500,2,0))</f>
        <v>0</v>
      </c>
      <c r="C597" s="2">
        <f>CT!C597</f>
        <v>0</v>
      </c>
      <c r="D597" s="2">
        <f>IF(C597=0,0,VLOOKUP(C597,DM!$C$5:$G$500,2,0))</f>
        <v>0</v>
      </c>
      <c r="E597" s="2">
        <f>IF(C597=0,0,VLOOKUP(C597,DM!$C$5:$G$500,3,0))</f>
        <v>0</v>
      </c>
      <c r="F597" s="3">
        <f>CT!F597</f>
        <v>0</v>
      </c>
      <c r="G597" s="3">
        <f>IF(C597=0,0,VLOOKUP(HS!C597,Xuat!$D$5:$K$1000,8,0))</f>
        <v>0</v>
      </c>
      <c r="H597" s="3">
        <f t="shared" si="73"/>
        <v>0</v>
      </c>
      <c r="I597" s="2"/>
      <c r="J597" s="3"/>
      <c r="K597" s="3"/>
      <c r="L597" s="3"/>
      <c r="M597" s="2"/>
      <c r="N597" s="2"/>
      <c r="O597" s="2"/>
      <c r="P597" s="2"/>
      <c r="Q597" s="2"/>
      <c r="R597" s="2"/>
      <c r="S597" s="2"/>
    </row>
    <row r="598" spans="1:19" x14ac:dyDescent="0.2">
      <c r="A598" s="2">
        <f>CT!A598</f>
        <v>0</v>
      </c>
      <c r="B598" s="2">
        <f>IF(A598=0,0,VLOOKUP(A598,DM!$C$5:$G$500,2,0))</f>
        <v>0</v>
      </c>
      <c r="C598" s="2">
        <f>CT!C598</f>
        <v>0</v>
      </c>
      <c r="D598" s="2">
        <f>IF(C598=0,0,VLOOKUP(C598,DM!$C$5:$G$500,2,0))</f>
        <v>0</v>
      </c>
      <c r="E598" s="2">
        <f>IF(C598=0,0,VLOOKUP(C598,DM!$C$5:$G$500,3,0))</f>
        <v>0</v>
      </c>
      <c r="F598" s="3">
        <f>CT!F598</f>
        <v>0</v>
      </c>
      <c r="G598" s="3">
        <f>IF(C598=0,0,VLOOKUP(HS!C598,Xuat!$D$5:$K$1000,8,0))</f>
        <v>0</v>
      </c>
      <c r="H598" s="3">
        <f t="shared" si="73"/>
        <v>0</v>
      </c>
      <c r="I598" s="2"/>
      <c r="J598" s="3"/>
      <c r="K598" s="3"/>
      <c r="L598" s="3"/>
      <c r="M598" s="2"/>
      <c r="N598" s="2"/>
      <c r="O598" s="2"/>
      <c r="P598" s="2"/>
      <c r="Q598" s="2"/>
      <c r="R598" s="2"/>
      <c r="S598" s="2"/>
    </row>
    <row r="599" spans="1:19" x14ac:dyDescent="0.2">
      <c r="A599" s="2">
        <f>CT!A599</f>
        <v>0</v>
      </c>
      <c r="B599" s="2">
        <f>IF(A599=0,0,VLOOKUP(A599,DM!$C$5:$G$500,2,0))</f>
        <v>0</v>
      </c>
      <c r="C599" s="2">
        <f>CT!C599</f>
        <v>0</v>
      </c>
      <c r="D599" s="2">
        <f>IF(C599=0,0,VLOOKUP(C599,DM!$C$5:$G$500,2,0))</f>
        <v>0</v>
      </c>
      <c r="E599" s="2">
        <f>IF(C599=0,0,VLOOKUP(C599,DM!$C$5:$G$500,3,0))</f>
        <v>0</v>
      </c>
      <c r="F599" s="3">
        <f>CT!F599</f>
        <v>0</v>
      </c>
      <c r="G599" s="3">
        <f>IF(C599=0,0,VLOOKUP(HS!C599,Xuat!$D$5:$K$1000,8,0))</f>
        <v>0</v>
      </c>
      <c r="H599" s="3">
        <f t="shared" si="73"/>
        <v>0</v>
      </c>
      <c r="I599" s="2"/>
      <c r="J599" s="3"/>
      <c r="K599" s="3"/>
      <c r="L599" s="3"/>
      <c r="M599" s="2"/>
      <c r="N599" s="2"/>
      <c r="O599" s="2"/>
      <c r="P599" s="2"/>
      <c r="Q599" s="2"/>
      <c r="R599" s="2"/>
      <c r="S599" s="2"/>
    </row>
    <row r="600" spans="1:19" x14ac:dyDescent="0.2">
      <c r="A600" s="2">
        <f>CT!A600</f>
        <v>0</v>
      </c>
      <c r="B600" s="2">
        <f>IF(A600=0,0,VLOOKUP(A600,DM!$C$5:$G$500,2,0))</f>
        <v>0</v>
      </c>
      <c r="C600" s="2">
        <f>CT!C600</f>
        <v>0</v>
      </c>
      <c r="D600" s="2">
        <f>IF(C600=0,0,VLOOKUP(C600,DM!$C$5:$G$500,2,0))</f>
        <v>0</v>
      </c>
      <c r="E600" s="2">
        <f>IF(C600=0,0,VLOOKUP(C600,DM!$C$5:$G$500,3,0))</f>
        <v>0</v>
      </c>
      <c r="F600" s="3">
        <f>CT!F600</f>
        <v>0</v>
      </c>
      <c r="G600" s="3">
        <f>IF(C600=0,0,VLOOKUP(HS!C600,Xuat!$D$5:$K$1000,8,0))</f>
        <v>0</v>
      </c>
      <c r="H600" s="3">
        <f t="shared" si="73"/>
        <v>0</v>
      </c>
      <c r="I600" s="2"/>
      <c r="J600" s="3"/>
      <c r="K600" s="3"/>
      <c r="L600" s="3"/>
      <c r="M600" s="2"/>
      <c r="N600" s="2"/>
      <c r="O600" s="2"/>
      <c r="P600" s="2"/>
      <c r="Q600" s="2"/>
      <c r="R600" s="2"/>
      <c r="S600" s="2"/>
    </row>
    <row r="601" spans="1:19" x14ac:dyDescent="0.2">
      <c r="A601" s="2">
        <f>CT!A601</f>
        <v>0</v>
      </c>
      <c r="B601" s="2">
        <f>IF(A601=0,0,VLOOKUP(A601,DM!$C$5:$G$500,2,0))</f>
        <v>0</v>
      </c>
      <c r="C601" s="2">
        <f>CT!C601</f>
        <v>0</v>
      </c>
      <c r="D601" s="2">
        <f>IF(C601=0,0,VLOOKUP(C601,DM!$C$5:$G$500,2,0))</f>
        <v>0</v>
      </c>
      <c r="E601" s="2">
        <f>IF(C601=0,0,VLOOKUP(C601,DM!$C$5:$G$500,3,0))</f>
        <v>0</v>
      </c>
      <c r="F601" s="3">
        <f>CT!F601</f>
        <v>0</v>
      </c>
      <c r="G601" s="3">
        <f>IF(C601=0,0,VLOOKUP(HS!C601,Xuat!$D$5:$K$1000,8,0))</f>
        <v>0</v>
      </c>
      <c r="H601" s="3">
        <f t="shared" si="73"/>
        <v>0</v>
      </c>
      <c r="I601" s="2"/>
      <c r="J601" s="3"/>
      <c r="K601" s="3"/>
      <c r="L601" s="3"/>
      <c r="M601" s="2"/>
      <c r="N601" s="2"/>
      <c r="O601" s="2"/>
      <c r="P601" s="2"/>
      <c r="Q601" s="2"/>
      <c r="R601" s="2"/>
      <c r="S601" s="2"/>
    </row>
    <row r="602" spans="1:19" x14ac:dyDescent="0.2">
      <c r="A602" s="2">
        <f>CT!A602</f>
        <v>0</v>
      </c>
      <c r="B602" s="2">
        <f>IF(A602=0,0,VLOOKUP(A602,DM!$C$5:$G$500,2,0))</f>
        <v>0</v>
      </c>
      <c r="C602" s="2">
        <f>CT!C602</f>
        <v>0</v>
      </c>
      <c r="D602" s="2">
        <f>IF(C602=0,0,VLOOKUP(C602,DM!$C$5:$G$500,2,0))</f>
        <v>0</v>
      </c>
      <c r="E602" s="2">
        <f>IF(C602=0,0,VLOOKUP(C602,DM!$C$5:$G$500,3,0))</f>
        <v>0</v>
      </c>
      <c r="F602" s="3">
        <f>CT!F602</f>
        <v>0</v>
      </c>
      <c r="G602" s="3">
        <f>IF(C602=0,0,VLOOKUP(HS!C602,Xuat!$D$5:$K$1000,8,0))</f>
        <v>0</v>
      </c>
      <c r="H602" s="3">
        <f t="shared" si="73"/>
        <v>0</v>
      </c>
      <c r="I602" s="2"/>
      <c r="J602" s="3"/>
      <c r="K602" s="3"/>
      <c r="L602" s="3"/>
      <c r="M602" s="2"/>
      <c r="N602" s="2"/>
      <c r="O602" s="2"/>
      <c r="P602" s="2"/>
      <c r="Q602" s="2"/>
      <c r="R602" s="2"/>
      <c r="S602" s="2"/>
    </row>
    <row r="603" spans="1:19" x14ac:dyDescent="0.2">
      <c r="A603" s="2">
        <f>CT!A603</f>
        <v>0</v>
      </c>
      <c r="B603" s="2">
        <f>IF(A603=0,0,VLOOKUP(A603,DM!$C$5:$G$500,2,0))</f>
        <v>0</v>
      </c>
      <c r="C603" s="2">
        <f>CT!C603</f>
        <v>0</v>
      </c>
      <c r="D603" s="2">
        <f>IF(C603=0,0,VLOOKUP(C603,DM!$C$5:$G$500,2,0))</f>
        <v>0</v>
      </c>
      <c r="E603" s="2">
        <f>IF(C603=0,0,VLOOKUP(C603,DM!$C$5:$G$500,3,0))</f>
        <v>0</v>
      </c>
      <c r="F603" s="3">
        <f>CT!F603</f>
        <v>0</v>
      </c>
      <c r="G603" s="3">
        <f>IF(C603=0,0,VLOOKUP(HS!C603,Xuat!$D$5:$K$1000,8,0))</f>
        <v>0</v>
      </c>
      <c r="H603" s="3">
        <f t="shared" si="73"/>
        <v>0</v>
      </c>
      <c r="I603" s="2"/>
      <c r="J603" s="3"/>
      <c r="K603" s="3"/>
      <c r="L603" s="3"/>
      <c r="M603" s="2"/>
      <c r="N603" s="2"/>
      <c r="O603" s="2"/>
      <c r="P603" s="2"/>
      <c r="Q603" s="2"/>
      <c r="R603" s="2"/>
      <c r="S603" s="2"/>
    </row>
    <row r="604" spans="1:19" x14ac:dyDescent="0.2">
      <c r="A604" s="2">
        <f>CT!A604</f>
        <v>0</v>
      </c>
      <c r="B604" s="2">
        <f>IF(A604=0,0,VLOOKUP(A604,DM!$C$5:$G$500,2,0))</f>
        <v>0</v>
      </c>
      <c r="C604" s="2">
        <f>CT!C604</f>
        <v>0</v>
      </c>
      <c r="D604" s="2">
        <f>IF(C604=0,0,VLOOKUP(C604,DM!$C$5:$G$500,2,0))</f>
        <v>0</v>
      </c>
      <c r="E604" s="2">
        <f>IF(C604=0,0,VLOOKUP(C604,DM!$C$5:$G$500,3,0))</f>
        <v>0</v>
      </c>
      <c r="F604" s="3">
        <f>CT!F604</f>
        <v>0</v>
      </c>
      <c r="G604" s="3">
        <f>IF(C604=0,0,VLOOKUP(HS!C604,Xuat!$D$5:$K$1000,8,0))</f>
        <v>0</v>
      </c>
      <c r="H604" s="3">
        <f t="shared" si="73"/>
        <v>0</v>
      </c>
      <c r="I604" s="2"/>
      <c r="J604" s="3"/>
      <c r="K604" s="3"/>
      <c r="L604" s="3"/>
      <c r="M604" s="2"/>
      <c r="N604" s="2"/>
      <c r="O604" s="2"/>
      <c r="P604" s="2"/>
      <c r="Q604" s="2"/>
      <c r="R604" s="2"/>
      <c r="S604" s="2"/>
    </row>
    <row r="605" spans="1:19" x14ac:dyDescent="0.2">
      <c r="A605" s="2">
        <f>CT!A605</f>
        <v>0</v>
      </c>
      <c r="B605" s="2">
        <f>IF(A605=0,0,VLOOKUP(A605,DM!$C$5:$G$500,2,0))</f>
        <v>0</v>
      </c>
      <c r="C605" s="2">
        <f>CT!C605</f>
        <v>0</v>
      </c>
      <c r="D605" s="2">
        <f>IF(C605=0,0,VLOOKUP(C605,DM!$C$5:$G$500,2,0))</f>
        <v>0</v>
      </c>
      <c r="E605" s="2">
        <f>IF(C605=0,0,VLOOKUP(C605,DM!$C$5:$G$500,3,0))</f>
        <v>0</v>
      </c>
      <c r="F605" s="3">
        <f>CT!F605</f>
        <v>0</v>
      </c>
      <c r="G605" s="3">
        <f>IF(C605=0,0,VLOOKUP(HS!C605,Xuat!$D$5:$K$1000,8,0))</f>
        <v>0</v>
      </c>
      <c r="H605" s="3">
        <f t="shared" si="73"/>
        <v>0</v>
      </c>
      <c r="I605" s="2"/>
      <c r="J605" s="3"/>
      <c r="K605" s="3"/>
      <c r="L605" s="3"/>
      <c r="M605" s="2"/>
      <c r="N605" s="2"/>
      <c r="O605" s="2"/>
      <c r="P605" s="2"/>
      <c r="Q605" s="2"/>
      <c r="R605" s="2"/>
      <c r="S605" s="2"/>
    </row>
    <row r="606" spans="1:19" x14ac:dyDescent="0.2">
      <c r="A606" s="2">
        <f>CT!A606</f>
        <v>0</v>
      </c>
      <c r="B606" s="2">
        <f>IF(A606=0,0,VLOOKUP(A606,DM!$C$5:$G$500,2,0))</f>
        <v>0</v>
      </c>
      <c r="C606" s="2">
        <f>CT!C606</f>
        <v>0</v>
      </c>
      <c r="D606" s="2">
        <f>IF(C606=0,0,VLOOKUP(C606,DM!$C$5:$G$500,2,0))</f>
        <v>0</v>
      </c>
      <c r="E606" s="2">
        <f>IF(C606=0,0,VLOOKUP(C606,DM!$C$5:$G$500,3,0))</f>
        <v>0</v>
      </c>
      <c r="F606" s="3">
        <f>CT!F606</f>
        <v>0</v>
      </c>
      <c r="G606" s="3">
        <f>IF(C606=0,0,VLOOKUP(HS!C606,Xuat!$D$5:$K$1000,8,0))</f>
        <v>0</v>
      </c>
      <c r="H606" s="3">
        <f t="shared" si="73"/>
        <v>0</v>
      </c>
      <c r="I606" s="2"/>
      <c r="J606" s="3"/>
      <c r="K606" s="3"/>
      <c r="L606" s="3"/>
      <c r="M606" s="2"/>
      <c r="N606" s="2"/>
      <c r="O606" s="2"/>
      <c r="P606" s="2"/>
      <c r="Q606" s="2"/>
      <c r="R606" s="2"/>
      <c r="S606" s="2"/>
    </row>
    <row r="607" spans="1:19" x14ac:dyDescent="0.2">
      <c r="A607" s="2">
        <f>CT!A607</f>
        <v>0</v>
      </c>
      <c r="B607" s="2">
        <f>IF(A607=0,0,VLOOKUP(A607,DM!$C$5:$G$500,2,0))</f>
        <v>0</v>
      </c>
      <c r="C607" s="2">
        <f>CT!C607</f>
        <v>0</v>
      </c>
      <c r="D607" s="2">
        <f>IF(C607=0,0,VLOOKUP(C607,DM!$C$5:$G$500,2,0))</f>
        <v>0</v>
      </c>
      <c r="E607" s="2">
        <f>IF(C607=0,0,VLOOKUP(C607,DM!$C$5:$G$500,3,0))</f>
        <v>0</v>
      </c>
      <c r="F607" s="3">
        <f>CT!F607</f>
        <v>0</v>
      </c>
      <c r="G607" s="3">
        <f>IF(C607=0,0,VLOOKUP(HS!C607,Xuat!$D$5:$K$1000,8,0))</f>
        <v>0</v>
      </c>
      <c r="H607" s="3">
        <f t="shared" si="73"/>
        <v>0</v>
      </c>
      <c r="I607" s="2"/>
      <c r="J607" s="3"/>
      <c r="K607" s="3"/>
      <c r="L607" s="3"/>
      <c r="M607" s="2"/>
      <c r="N607" s="2"/>
      <c r="O607" s="2"/>
      <c r="P607" s="2"/>
      <c r="Q607" s="2"/>
      <c r="R607" s="2"/>
      <c r="S607" s="2"/>
    </row>
    <row r="608" spans="1:19" x14ac:dyDescent="0.2">
      <c r="A608" s="2">
        <f>CT!A608</f>
        <v>0</v>
      </c>
      <c r="B608" s="2">
        <f>IF(A608=0,0,VLOOKUP(A608,DM!$C$5:$G$500,2,0))</f>
        <v>0</v>
      </c>
      <c r="C608" s="2">
        <f>CT!C608</f>
        <v>0</v>
      </c>
      <c r="D608" s="2">
        <f>IF(C608=0,0,VLOOKUP(C608,DM!$C$5:$G$500,2,0))</f>
        <v>0</v>
      </c>
      <c r="E608" s="2">
        <f>IF(C608=0,0,VLOOKUP(C608,DM!$C$5:$G$500,3,0))</f>
        <v>0</v>
      </c>
      <c r="F608" s="3">
        <f>CT!F608</f>
        <v>0</v>
      </c>
      <c r="G608" s="3">
        <f>IF(C608=0,0,VLOOKUP(HS!C608,Xuat!$D$5:$K$1000,8,0))</f>
        <v>0</v>
      </c>
      <c r="H608" s="3">
        <f t="shared" si="73"/>
        <v>0</v>
      </c>
      <c r="I608" s="2"/>
      <c r="J608" s="3"/>
      <c r="K608" s="3"/>
      <c r="L608" s="3"/>
      <c r="M608" s="2"/>
      <c r="N608" s="2"/>
      <c r="O608" s="2"/>
      <c r="P608" s="2"/>
      <c r="Q608" s="2"/>
      <c r="R608" s="2"/>
      <c r="S608" s="2"/>
    </row>
    <row r="609" spans="1:19" x14ac:dyDescent="0.2">
      <c r="A609" s="2">
        <f>CT!A609</f>
        <v>0</v>
      </c>
      <c r="B609" s="2">
        <f>IF(A609=0,0,VLOOKUP(A609,DM!$C$5:$G$500,2,0))</f>
        <v>0</v>
      </c>
      <c r="C609" s="2">
        <f>CT!C609</f>
        <v>0</v>
      </c>
      <c r="D609" s="2">
        <f>IF(C609=0,0,VLOOKUP(C609,DM!$C$5:$G$500,2,0))</f>
        <v>0</v>
      </c>
      <c r="E609" s="2">
        <f>IF(C609=0,0,VLOOKUP(C609,DM!$C$5:$G$500,3,0))</f>
        <v>0</v>
      </c>
      <c r="F609" s="3">
        <f>CT!F609</f>
        <v>0</v>
      </c>
      <c r="G609" s="3">
        <f>IF(C609=0,0,VLOOKUP(HS!C609,Xuat!$D$5:$K$1000,8,0))</f>
        <v>0</v>
      </c>
      <c r="H609" s="3">
        <f t="shared" si="73"/>
        <v>0</v>
      </c>
      <c r="I609" s="2"/>
      <c r="J609" s="3"/>
      <c r="K609" s="3"/>
      <c r="L609" s="3"/>
      <c r="M609" s="2"/>
      <c r="N609" s="2"/>
      <c r="O609" s="2"/>
      <c r="P609" s="2"/>
      <c r="Q609" s="2"/>
      <c r="R609" s="2"/>
      <c r="S609" s="2"/>
    </row>
    <row r="610" spans="1:19" x14ac:dyDescent="0.2">
      <c r="A610" s="2">
        <f>CT!A610</f>
        <v>0</v>
      </c>
      <c r="B610" s="2">
        <f>IF(A610=0,0,VLOOKUP(A610,DM!$C$5:$G$500,2,0))</f>
        <v>0</v>
      </c>
      <c r="C610" s="2">
        <f>CT!C610</f>
        <v>0</v>
      </c>
      <c r="D610" s="2">
        <f>IF(C610=0,0,VLOOKUP(C610,DM!$C$5:$G$500,2,0))</f>
        <v>0</v>
      </c>
      <c r="E610" s="2">
        <f>IF(C610=0,0,VLOOKUP(C610,DM!$C$5:$G$500,3,0))</f>
        <v>0</v>
      </c>
      <c r="F610" s="3">
        <f>CT!F610</f>
        <v>0</v>
      </c>
      <c r="G610" s="3">
        <f>IF(C610=0,0,VLOOKUP(HS!C610,Xuat!$D$5:$K$1000,8,0))</f>
        <v>0</v>
      </c>
      <c r="H610" s="3">
        <f t="shared" si="73"/>
        <v>0</v>
      </c>
      <c r="I610" s="2"/>
      <c r="J610" s="3"/>
      <c r="K610" s="3"/>
      <c r="L610" s="3"/>
      <c r="M610" s="2"/>
      <c r="N610" s="2"/>
      <c r="O610" s="2"/>
      <c r="P610" s="2"/>
      <c r="Q610" s="2"/>
      <c r="R610" s="2"/>
      <c r="S610" s="2"/>
    </row>
    <row r="611" spans="1:19" x14ac:dyDescent="0.2">
      <c r="A611" s="2">
        <f>CT!A611</f>
        <v>0</v>
      </c>
      <c r="B611" s="2">
        <f>IF(A611=0,0,VLOOKUP(A611,DM!$C$5:$G$500,2,0))</f>
        <v>0</v>
      </c>
      <c r="C611" s="2">
        <f>CT!C611</f>
        <v>0</v>
      </c>
      <c r="D611" s="2">
        <f>IF(C611=0,0,VLOOKUP(C611,DM!$C$5:$G$500,2,0))</f>
        <v>0</v>
      </c>
      <c r="E611" s="2">
        <f>IF(C611=0,0,VLOOKUP(C611,DM!$C$5:$G$500,3,0))</f>
        <v>0</v>
      </c>
      <c r="F611" s="3">
        <f>CT!F611</f>
        <v>0</v>
      </c>
      <c r="G611" s="3">
        <f>IF(C611=0,0,VLOOKUP(HS!C611,Xuat!$D$5:$K$1000,8,0))</f>
        <v>0</v>
      </c>
      <c r="H611" s="3">
        <f t="shared" si="73"/>
        <v>0</v>
      </c>
      <c r="I611" s="2"/>
      <c r="J611" s="3"/>
      <c r="K611" s="3"/>
      <c r="L611" s="3"/>
      <c r="M611" s="2"/>
      <c r="N611" s="2"/>
      <c r="O611" s="2"/>
      <c r="P611" s="2"/>
      <c r="Q611" s="2"/>
      <c r="R611" s="2"/>
      <c r="S611" s="2"/>
    </row>
    <row r="612" spans="1:19" x14ac:dyDescent="0.2">
      <c r="A612" s="2">
        <f>CT!A612</f>
        <v>0</v>
      </c>
      <c r="B612" s="2">
        <f>IF(A612=0,0,VLOOKUP(A612,DM!$C$5:$G$500,2,0))</f>
        <v>0</v>
      </c>
      <c r="C612" s="2">
        <f>CT!C612</f>
        <v>0</v>
      </c>
      <c r="D612" s="2">
        <f>IF(C612=0,0,VLOOKUP(C612,DM!$C$5:$G$500,2,0))</f>
        <v>0</v>
      </c>
      <c r="E612" s="2">
        <f>IF(C612=0,0,VLOOKUP(C612,DM!$C$5:$G$500,3,0))</f>
        <v>0</v>
      </c>
      <c r="F612" s="3">
        <f>CT!F612</f>
        <v>0</v>
      </c>
      <c r="G612" s="3">
        <f>IF(C612=0,0,VLOOKUP(HS!C612,Xuat!$D$5:$K$1000,8,0))</f>
        <v>0</v>
      </c>
      <c r="H612" s="3">
        <f t="shared" si="73"/>
        <v>0</v>
      </c>
      <c r="I612" s="2"/>
      <c r="J612" s="3"/>
      <c r="K612" s="3"/>
      <c r="L612" s="3"/>
      <c r="M612" s="2"/>
      <c r="N612" s="2"/>
      <c r="O612" s="2"/>
      <c r="P612" s="2"/>
      <c r="Q612" s="2"/>
      <c r="R612" s="2"/>
      <c r="S612" s="2"/>
    </row>
    <row r="613" spans="1:19" x14ac:dyDescent="0.2">
      <c r="A613" s="2">
        <f>CT!A613</f>
        <v>0</v>
      </c>
      <c r="B613" s="2">
        <f>IF(A613=0,0,VLOOKUP(A613,DM!$C$5:$G$500,2,0))</f>
        <v>0</v>
      </c>
      <c r="C613" s="2">
        <f>CT!C613</f>
        <v>0</v>
      </c>
      <c r="D613" s="2">
        <f>IF(C613=0,0,VLOOKUP(C613,DM!$C$5:$G$500,2,0))</f>
        <v>0</v>
      </c>
      <c r="E613" s="2">
        <f>IF(C613=0,0,VLOOKUP(C613,DM!$C$5:$G$500,3,0))</f>
        <v>0</v>
      </c>
      <c r="F613" s="3">
        <f>CT!F613</f>
        <v>0</v>
      </c>
      <c r="G613" s="3">
        <f>IF(C613=0,0,VLOOKUP(HS!C613,Xuat!$D$5:$K$1000,8,0))</f>
        <v>0</v>
      </c>
      <c r="H613" s="3">
        <f t="shared" si="73"/>
        <v>0</v>
      </c>
      <c r="I613" s="2"/>
      <c r="J613" s="3"/>
      <c r="K613" s="3"/>
      <c r="L613" s="3"/>
      <c r="M613" s="2"/>
      <c r="N613" s="2"/>
      <c r="O613" s="2"/>
      <c r="P613" s="2"/>
      <c r="Q613" s="2"/>
      <c r="R613" s="2"/>
      <c r="S613" s="2"/>
    </row>
    <row r="614" spans="1:19" x14ac:dyDescent="0.2">
      <c r="A614" s="2">
        <f>CT!A614</f>
        <v>0</v>
      </c>
      <c r="B614" s="2">
        <f>IF(A614=0,0,VLOOKUP(A614,DM!$C$5:$G$500,2,0))</f>
        <v>0</v>
      </c>
      <c r="C614" s="2">
        <f>CT!C614</f>
        <v>0</v>
      </c>
      <c r="D614" s="2">
        <f>IF(C614=0,0,VLOOKUP(C614,DM!$C$5:$G$500,2,0))</f>
        <v>0</v>
      </c>
      <c r="E614" s="2">
        <f>IF(C614=0,0,VLOOKUP(C614,DM!$C$5:$G$500,3,0))</f>
        <v>0</v>
      </c>
      <c r="F614" s="3">
        <f>CT!F614</f>
        <v>0</v>
      </c>
      <c r="G614" s="3">
        <f>IF(C614=0,0,VLOOKUP(HS!C614,Xuat!$D$5:$K$1000,8,0))</f>
        <v>0</v>
      </c>
      <c r="H614" s="3">
        <f t="shared" si="73"/>
        <v>0</v>
      </c>
      <c r="I614" s="2"/>
      <c r="J614" s="3"/>
      <c r="K614" s="3"/>
      <c r="L614" s="3"/>
      <c r="M614" s="2"/>
      <c r="N614" s="2"/>
      <c r="O614" s="2"/>
      <c r="P614" s="2"/>
      <c r="Q614" s="2"/>
      <c r="R614" s="2"/>
      <c r="S614" s="2"/>
    </row>
    <row r="615" spans="1:19" x14ac:dyDescent="0.2">
      <c r="A615" s="2">
        <f>CT!A615</f>
        <v>0</v>
      </c>
      <c r="B615" s="2">
        <f>IF(A615=0,0,VLOOKUP(A615,DM!$C$5:$G$500,2,0))</f>
        <v>0</v>
      </c>
      <c r="C615" s="2">
        <f>CT!C615</f>
        <v>0</v>
      </c>
      <c r="D615" s="2">
        <f>IF(C615=0,0,VLOOKUP(C615,DM!$C$5:$G$500,2,0))</f>
        <v>0</v>
      </c>
      <c r="E615" s="2">
        <f>IF(C615=0,0,VLOOKUP(C615,DM!$C$5:$G$500,3,0))</f>
        <v>0</v>
      </c>
      <c r="F615" s="3">
        <f>CT!F615</f>
        <v>0</v>
      </c>
      <c r="G615" s="3">
        <f>IF(C615=0,0,VLOOKUP(HS!C615,Xuat!$D$5:$K$1000,8,0))</f>
        <v>0</v>
      </c>
      <c r="H615" s="3">
        <f t="shared" si="73"/>
        <v>0</v>
      </c>
      <c r="I615" s="2"/>
      <c r="J615" s="3"/>
      <c r="K615" s="3"/>
      <c r="L615" s="3"/>
      <c r="M615" s="2"/>
      <c r="N615" s="2"/>
      <c r="O615" s="2"/>
      <c r="P615" s="2"/>
      <c r="Q615" s="2"/>
      <c r="R615" s="2"/>
      <c r="S615" s="2"/>
    </row>
    <row r="616" spans="1:19" x14ac:dyDescent="0.2">
      <c r="A616" s="2">
        <f>CT!A616</f>
        <v>0</v>
      </c>
      <c r="B616" s="2">
        <f>IF(A616=0,0,VLOOKUP(A616,DM!$C$5:$G$500,2,0))</f>
        <v>0</v>
      </c>
      <c r="C616" s="2">
        <f>CT!C616</f>
        <v>0</v>
      </c>
      <c r="D616" s="2">
        <f>IF(C616=0,0,VLOOKUP(C616,DM!$C$5:$G$500,2,0))</f>
        <v>0</v>
      </c>
      <c r="E616" s="2">
        <f>IF(C616=0,0,VLOOKUP(C616,DM!$C$5:$G$500,3,0))</f>
        <v>0</v>
      </c>
      <c r="F616" s="3">
        <f>CT!F616</f>
        <v>0</v>
      </c>
      <c r="G616" s="3">
        <f>IF(C616=0,0,VLOOKUP(HS!C616,Xuat!$D$5:$K$1000,8,0))</f>
        <v>0</v>
      </c>
      <c r="H616" s="3">
        <f t="shared" si="73"/>
        <v>0</v>
      </c>
      <c r="I616" s="2"/>
      <c r="J616" s="3"/>
      <c r="K616" s="3"/>
      <c r="L616" s="3"/>
      <c r="M616" s="2"/>
      <c r="N616" s="2"/>
      <c r="O616" s="2"/>
      <c r="P616" s="2"/>
      <c r="Q616" s="2"/>
      <c r="R616" s="2"/>
      <c r="S616" s="2"/>
    </row>
    <row r="617" spans="1:19" x14ac:dyDescent="0.2">
      <c r="A617" s="2">
        <f>CT!A617</f>
        <v>0</v>
      </c>
      <c r="B617" s="2">
        <f>IF(A617=0,0,VLOOKUP(A617,DM!$C$5:$G$500,2,0))</f>
        <v>0</v>
      </c>
      <c r="C617" s="2">
        <f>CT!C617</f>
        <v>0</v>
      </c>
      <c r="D617" s="2">
        <f>IF(C617=0,0,VLOOKUP(C617,DM!$C$5:$G$500,2,0))</f>
        <v>0</v>
      </c>
      <c r="E617" s="2">
        <f>IF(C617=0,0,VLOOKUP(C617,DM!$C$5:$G$500,3,0))</f>
        <v>0</v>
      </c>
      <c r="F617" s="3">
        <f>CT!F617</f>
        <v>0</v>
      </c>
      <c r="G617" s="3">
        <f>IF(C617=0,0,VLOOKUP(HS!C617,Xuat!$D$5:$K$1000,8,0))</f>
        <v>0</v>
      </c>
      <c r="H617" s="3">
        <f t="shared" si="73"/>
        <v>0</v>
      </c>
      <c r="I617" s="2"/>
      <c r="J617" s="3"/>
      <c r="K617" s="3"/>
      <c r="L617" s="3"/>
      <c r="M617" s="2"/>
      <c r="N617" s="2"/>
      <c r="O617" s="2"/>
      <c r="P617" s="2"/>
      <c r="Q617" s="2"/>
      <c r="R617" s="2"/>
      <c r="S617" s="2"/>
    </row>
    <row r="618" spans="1:19" x14ac:dyDescent="0.2">
      <c r="A618" s="2">
        <f>CT!A618</f>
        <v>0</v>
      </c>
      <c r="B618" s="2">
        <f>IF(A618=0,0,VLOOKUP(A618,DM!$C$5:$G$500,2,0))</f>
        <v>0</v>
      </c>
      <c r="C618" s="2">
        <f>CT!C618</f>
        <v>0</v>
      </c>
      <c r="D618" s="2">
        <f>IF(C618=0,0,VLOOKUP(C618,DM!$C$5:$G$500,2,0))</f>
        <v>0</v>
      </c>
      <c r="E618" s="2">
        <f>IF(C618=0,0,VLOOKUP(C618,DM!$C$5:$G$500,3,0))</f>
        <v>0</v>
      </c>
      <c r="F618" s="3">
        <f>CT!F618</f>
        <v>0</v>
      </c>
      <c r="G618" s="3">
        <f>IF(C618=0,0,VLOOKUP(HS!C618,Xuat!$D$5:$K$1000,8,0))</f>
        <v>0</v>
      </c>
      <c r="H618" s="3">
        <f t="shared" si="73"/>
        <v>0</v>
      </c>
      <c r="I618" s="2"/>
      <c r="J618" s="3"/>
      <c r="K618" s="3"/>
      <c r="L618" s="3"/>
      <c r="M618" s="2"/>
      <c r="N618" s="2"/>
      <c r="O618" s="2"/>
      <c r="P618" s="2"/>
      <c r="Q618" s="2"/>
      <c r="R618" s="2"/>
      <c r="S618" s="2"/>
    </row>
    <row r="619" spans="1:19" x14ac:dyDescent="0.2">
      <c r="A619" s="2">
        <f>CT!A619</f>
        <v>0</v>
      </c>
      <c r="B619" s="2">
        <f>IF(A619=0,0,VLOOKUP(A619,DM!$C$5:$G$500,2,0))</f>
        <v>0</v>
      </c>
      <c r="C619" s="2">
        <f>CT!C619</f>
        <v>0</v>
      </c>
      <c r="D619" s="2">
        <f>IF(C619=0,0,VLOOKUP(C619,DM!$C$5:$G$500,2,0))</f>
        <v>0</v>
      </c>
      <c r="E619" s="2">
        <f>IF(C619=0,0,VLOOKUP(C619,DM!$C$5:$G$500,3,0))</f>
        <v>0</v>
      </c>
      <c r="F619" s="3">
        <f>CT!F619</f>
        <v>0</v>
      </c>
      <c r="G619" s="3">
        <f>IF(C619=0,0,VLOOKUP(HS!C619,Xuat!$D$5:$K$1000,8,0))</f>
        <v>0</v>
      </c>
      <c r="H619" s="3">
        <f t="shared" si="73"/>
        <v>0</v>
      </c>
      <c r="I619" s="2"/>
      <c r="J619" s="3"/>
      <c r="K619" s="3"/>
      <c r="L619" s="3"/>
      <c r="M619" s="2"/>
      <c r="N619" s="2"/>
      <c r="O619" s="2"/>
      <c r="P619" s="2"/>
      <c r="Q619" s="2"/>
      <c r="R619" s="2"/>
      <c r="S619" s="2"/>
    </row>
    <row r="620" spans="1:19" x14ac:dyDescent="0.2">
      <c r="A620" s="2">
        <f>CT!A620</f>
        <v>0</v>
      </c>
      <c r="B620" s="2">
        <f>IF(A620=0,0,VLOOKUP(A620,DM!$C$5:$G$500,2,0))</f>
        <v>0</v>
      </c>
      <c r="C620" s="2">
        <f>CT!C620</f>
        <v>0</v>
      </c>
      <c r="D620" s="2">
        <f>IF(C620=0,0,VLOOKUP(C620,DM!$C$5:$G$500,2,0))</f>
        <v>0</v>
      </c>
      <c r="E620" s="2">
        <f>IF(C620=0,0,VLOOKUP(C620,DM!$C$5:$G$500,3,0))</f>
        <v>0</v>
      </c>
      <c r="F620" s="3">
        <f>CT!F620</f>
        <v>0</v>
      </c>
      <c r="G620" s="3">
        <f>IF(C620=0,0,VLOOKUP(HS!C620,Xuat!$D$5:$K$1000,8,0))</f>
        <v>0</v>
      </c>
      <c r="H620" s="3">
        <f t="shared" si="73"/>
        <v>0</v>
      </c>
      <c r="I620" s="2"/>
      <c r="J620" s="3"/>
      <c r="K620" s="3"/>
      <c r="L620" s="3"/>
      <c r="M620" s="2"/>
      <c r="N620" s="2"/>
      <c r="O620" s="2"/>
      <c r="P620" s="2"/>
      <c r="Q620" s="2"/>
      <c r="R620" s="2"/>
      <c r="S620" s="2"/>
    </row>
    <row r="621" spans="1:19" x14ac:dyDescent="0.2">
      <c r="A621" s="2">
        <f>CT!A621</f>
        <v>0</v>
      </c>
      <c r="B621" s="2">
        <f>IF(A621=0,0,VLOOKUP(A621,DM!$C$5:$G$500,2,0))</f>
        <v>0</v>
      </c>
      <c r="C621" s="2">
        <f>CT!C621</f>
        <v>0</v>
      </c>
      <c r="D621" s="2">
        <f>IF(C621=0,0,VLOOKUP(C621,DM!$C$5:$G$500,2,0))</f>
        <v>0</v>
      </c>
      <c r="E621" s="2">
        <f>IF(C621=0,0,VLOOKUP(C621,DM!$C$5:$G$500,3,0))</f>
        <v>0</v>
      </c>
      <c r="F621" s="3">
        <f>CT!F621</f>
        <v>0</v>
      </c>
      <c r="G621" s="3">
        <f>IF(C621=0,0,VLOOKUP(HS!C621,Xuat!$D$5:$K$1000,8,0))</f>
        <v>0</v>
      </c>
      <c r="H621" s="3">
        <f t="shared" si="73"/>
        <v>0</v>
      </c>
      <c r="I621" s="2"/>
      <c r="J621" s="3"/>
      <c r="K621" s="3"/>
      <c r="L621" s="3"/>
      <c r="M621" s="2"/>
      <c r="N621" s="2"/>
      <c r="O621" s="2"/>
      <c r="P621" s="2"/>
      <c r="Q621" s="2"/>
      <c r="R621" s="2"/>
      <c r="S621" s="2"/>
    </row>
    <row r="622" spans="1:19" x14ac:dyDescent="0.2">
      <c r="A622" s="2">
        <f>CT!A622</f>
        <v>0</v>
      </c>
      <c r="B622" s="2">
        <f>IF(A622=0,0,VLOOKUP(A622,DM!$C$5:$G$500,2,0))</f>
        <v>0</v>
      </c>
      <c r="C622" s="2">
        <f>CT!C622</f>
        <v>0</v>
      </c>
      <c r="D622" s="2">
        <f>IF(C622=0,0,VLOOKUP(C622,DM!$C$5:$G$500,2,0))</f>
        <v>0</v>
      </c>
      <c r="E622" s="2">
        <f>IF(C622=0,0,VLOOKUP(C622,DM!$C$5:$G$500,3,0))</f>
        <v>0</v>
      </c>
      <c r="F622" s="3">
        <f>CT!F622</f>
        <v>0</v>
      </c>
      <c r="G622" s="3">
        <f>IF(C622=0,0,VLOOKUP(HS!C622,Xuat!$D$5:$K$1000,8,0))</f>
        <v>0</v>
      </c>
      <c r="H622" s="3">
        <f t="shared" si="73"/>
        <v>0</v>
      </c>
      <c r="I622" s="2"/>
      <c r="J622" s="3"/>
      <c r="K622" s="3"/>
      <c r="L622" s="3"/>
      <c r="M622" s="2"/>
      <c r="N622" s="2"/>
      <c r="O622" s="2"/>
      <c r="P622" s="2"/>
      <c r="Q622" s="2"/>
      <c r="R622" s="2"/>
      <c r="S622" s="2"/>
    </row>
    <row r="623" spans="1:19" x14ac:dyDescent="0.2">
      <c r="A623" s="2">
        <f>CT!A623</f>
        <v>0</v>
      </c>
      <c r="B623" s="2">
        <f>IF(A623=0,0,VLOOKUP(A623,DM!$C$5:$G$500,2,0))</f>
        <v>0</v>
      </c>
      <c r="C623" s="2">
        <f>CT!C623</f>
        <v>0</v>
      </c>
      <c r="D623" s="2">
        <f>IF(C623=0,0,VLOOKUP(C623,DM!$C$5:$G$500,2,0))</f>
        <v>0</v>
      </c>
      <c r="E623" s="2">
        <f>IF(C623=0,0,VLOOKUP(C623,DM!$C$5:$G$500,3,0))</f>
        <v>0</v>
      </c>
      <c r="F623" s="3">
        <f>CT!F623</f>
        <v>0</v>
      </c>
      <c r="G623" s="3">
        <f>IF(C623=0,0,VLOOKUP(HS!C623,Xuat!$D$5:$K$1000,8,0))</f>
        <v>0</v>
      </c>
      <c r="H623" s="3">
        <f t="shared" si="73"/>
        <v>0</v>
      </c>
      <c r="I623" s="2"/>
      <c r="J623" s="3"/>
      <c r="K623" s="3"/>
      <c r="L623" s="3"/>
      <c r="M623" s="2"/>
      <c r="N623" s="2"/>
      <c r="O623" s="2"/>
      <c r="P623" s="2"/>
      <c r="Q623" s="2"/>
      <c r="R623" s="2"/>
      <c r="S623" s="2"/>
    </row>
    <row r="624" spans="1:19" x14ac:dyDescent="0.2">
      <c r="A624" s="2">
        <f>CT!A624</f>
        <v>0</v>
      </c>
      <c r="B624" s="2">
        <f>IF(A624=0,0,VLOOKUP(A624,DM!$C$5:$G$500,2,0))</f>
        <v>0</v>
      </c>
      <c r="C624" s="2">
        <f>CT!C624</f>
        <v>0</v>
      </c>
      <c r="D624" s="2">
        <f>IF(C624=0,0,VLOOKUP(C624,DM!$C$5:$G$500,2,0))</f>
        <v>0</v>
      </c>
      <c r="E624" s="2">
        <f>IF(C624=0,0,VLOOKUP(C624,DM!$C$5:$G$500,3,0))</f>
        <v>0</v>
      </c>
      <c r="F624" s="3">
        <f>CT!F624</f>
        <v>0</v>
      </c>
      <c r="G624" s="3">
        <f>IF(C624=0,0,VLOOKUP(HS!C624,Xuat!$D$5:$K$1000,8,0))</f>
        <v>0</v>
      </c>
      <c r="H624" s="3">
        <f t="shared" si="73"/>
        <v>0</v>
      </c>
      <c r="I624" s="2"/>
      <c r="J624" s="3"/>
      <c r="K624" s="3"/>
      <c r="L624" s="3"/>
      <c r="M624" s="2"/>
      <c r="N624" s="2"/>
      <c r="O624" s="2"/>
      <c r="P624" s="2"/>
      <c r="Q624" s="2"/>
      <c r="R624" s="2"/>
      <c r="S624" s="2"/>
    </row>
    <row r="625" spans="1:19" x14ac:dyDescent="0.2">
      <c r="A625" s="2">
        <f>CT!A625</f>
        <v>0</v>
      </c>
      <c r="B625" s="2">
        <f>IF(A625=0,0,VLOOKUP(A625,DM!$C$5:$G$500,2,0))</f>
        <v>0</v>
      </c>
      <c r="C625" s="2">
        <f>CT!C625</f>
        <v>0</v>
      </c>
      <c r="D625" s="2">
        <f>IF(C625=0,0,VLOOKUP(C625,DM!$C$5:$G$500,2,0))</f>
        <v>0</v>
      </c>
      <c r="E625" s="2">
        <f>IF(C625=0,0,VLOOKUP(C625,DM!$C$5:$G$500,3,0))</f>
        <v>0</v>
      </c>
      <c r="F625" s="3">
        <f>CT!F625</f>
        <v>0</v>
      </c>
      <c r="G625" s="3">
        <f>IF(C625=0,0,VLOOKUP(HS!C625,Xuat!$D$5:$K$1000,8,0))</f>
        <v>0</v>
      </c>
      <c r="H625" s="3">
        <f t="shared" si="73"/>
        <v>0</v>
      </c>
      <c r="I625" s="2"/>
      <c r="J625" s="3"/>
      <c r="K625" s="3"/>
      <c r="L625" s="3"/>
      <c r="M625" s="2"/>
      <c r="N625" s="2"/>
      <c r="O625" s="2"/>
      <c r="P625" s="2"/>
      <c r="Q625" s="2"/>
      <c r="R625" s="2"/>
      <c r="S625" s="2"/>
    </row>
    <row r="626" spans="1:19" x14ac:dyDescent="0.2">
      <c r="A626" s="2">
        <f>CT!A626</f>
        <v>0</v>
      </c>
      <c r="B626" s="2">
        <f>IF(A626=0,0,VLOOKUP(A626,DM!$C$5:$G$500,2,0))</f>
        <v>0</v>
      </c>
      <c r="C626" s="2">
        <f>CT!C626</f>
        <v>0</v>
      </c>
      <c r="D626" s="2">
        <f>IF(C626=0,0,VLOOKUP(C626,DM!$C$5:$G$500,2,0))</f>
        <v>0</v>
      </c>
      <c r="E626" s="2">
        <f>IF(C626=0,0,VLOOKUP(C626,DM!$C$5:$G$500,3,0))</f>
        <v>0</v>
      </c>
      <c r="F626" s="3">
        <f>CT!F626</f>
        <v>0</v>
      </c>
      <c r="G626" s="3">
        <f>IF(C626=0,0,VLOOKUP(HS!C626,Xuat!$D$5:$K$1000,8,0))</f>
        <v>0</v>
      </c>
      <c r="H626" s="3">
        <f t="shared" si="73"/>
        <v>0</v>
      </c>
      <c r="I626" s="2"/>
      <c r="J626" s="3"/>
      <c r="K626" s="3"/>
      <c r="L626" s="3"/>
      <c r="M626" s="2"/>
      <c r="N626" s="2"/>
      <c r="O626" s="2"/>
      <c r="P626" s="2"/>
      <c r="Q626" s="2"/>
      <c r="R626" s="2"/>
      <c r="S626" s="2"/>
    </row>
    <row r="627" spans="1:19" x14ac:dyDescent="0.2">
      <c r="A627" s="2">
        <f>CT!A627</f>
        <v>0</v>
      </c>
      <c r="B627" s="2">
        <f>IF(A627=0,0,VLOOKUP(A627,DM!$C$5:$G$500,2,0))</f>
        <v>0</v>
      </c>
      <c r="C627" s="2">
        <f>CT!C627</f>
        <v>0</v>
      </c>
      <c r="D627" s="2">
        <f>IF(C627=0,0,VLOOKUP(C627,DM!$C$5:$G$500,2,0))</f>
        <v>0</v>
      </c>
      <c r="E627" s="2">
        <f>IF(C627=0,0,VLOOKUP(C627,DM!$C$5:$G$500,3,0))</f>
        <v>0</v>
      </c>
      <c r="F627" s="3">
        <f>CT!F627</f>
        <v>0</v>
      </c>
      <c r="G627" s="3">
        <f>IF(C627=0,0,VLOOKUP(HS!C627,Xuat!$D$5:$K$1000,8,0))</f>
        <v>0</v>
      </c>
      <c r="H627" s="3">
        <f t="shared" si="73"/>
        <v>0</v>
      </c>
      <c r="I627" s="2"/>
      <c r="J627" s="3"/>
      <c r="K627" s="3"/>
      <c r="L627" s="3"/>
      <c r="M627" s="2"/>
      <c r="N627" s="2"/>
      <c r="O627" s="2"/>
      <c r="P627" s="2"/>
      <c r="Q627" s="2"/>
      <c r="R627" s="2"/>
      <c r="S627" s="2"/>
    </row>
    <row r="628" spans="1:19" x14ac:dyDescent="0.2">
      <c r="A628" s="2">
        <f>CT!A628</f>
        <v>0</v>
      </c>
      <c r="B628" s="2">
        <f>IF(A628=0,0,VLOOKUP(A628,DM!$C$5:$G$500,2,0))</f>
        <v>0</v>
      </c>
      <c r="C628" s="2">
        <f>CT!C628</f>
        <v>0</v>
      </c>
      <c r="D628" s="2">
        <f>IF(C628=0,0,VLOOKUP(C628,DM!$C$5:$G$500,2,0))</f>
        <v>0</v>
      </c>
      <c r="E628" s="2">
        <f>IF(C628=0,0,VLOOKUP(C628,DM!$C$5:$G$500,3,0))</f>
        <v>0</v>
      </c>
      <c r="F628" s="3">
        <f>CT!F628</f>
        <v>0</v>
      </c>
      <c r="G628" s="3">
        <f>IF(C628=0,0,VLOOKUP(HS!C628,Xuat!$D$5:$K$1000,8,0))</f>
        <v>0</v>
      </c>
      <c r="H628" s="3">
        <f t="shared" si="73"/>
        <v>0</v>
      </c>
      <c r="I628" s="2"/>
      <c r="J628" s="3"/>
      <c r="K628" s="3"/>
      <c r="L628" s="3"/>
      <c r="M628" s="2"/>
      <c r="N628" s="2"/>
      <c r="O628" s="2"/>
      <c r="P628" s="2"/>
      <c r="Q628" s="2"/>
      <c r="R628" s="2"/>
      <c r="S628" s="2"/>
    </row>
    <row r="629" spans="1:19" x14ac:dyDescent="0.2">
      <c r="A629" s="2">
        <f>CT!A629</f>
        <v>0</v>
      </c>
      <c r="B629" s="2">
        <f>IF(A629=0,0,VLOOKUP(A629,DM!$C$5:$G$500,2,0))</f>
        <v>0</v>
      </c>
      <c r="C629" s="2">
        <f>CT!C629</f>
        <v>0</v>
      </c>
      <c r="D629" s="2">
        <f>IF(C629=0,0,VLOOKUP(C629,DM!$C$5:$G$500,2,0))</f>
        <v>0</v>
      </c>
      <c r="E629" s="2">
        <f>IF(C629=0,0,VLOOKUP(C629,DM!$C$5:$G$500,3,0))</f>
        <v>0</v>
      </c>
      <c r="F629" s="3">
        <f>CT!F629</f>
        <v>0</v>
      </c>
      <c r="G629" s="3">
        <f>IF(C629=0,0,VLOOKUP(HS!C629,Xuat!$D$5:$K$1000,8,0))</f>
        <v>0</v>
      </c>
      <c r="H629" s="3">
        <f t="shared" si="73"/>
        <v>0</v>
      </c>
      <c r="I629" s="2"/>
      <c r="J629" s="3"/>
      <c r="K629" s="3"/>
      <c r="L629" s="3"/>
      <c r="M629" s="2"/>
      <c r="N629" s="2"/>
      <c r="O629" s="2"/>
      <c r="P629" s="2"/>
      <c r="Q629" s="2"/>
      <c r="R629" s="2"/>
      <c r="S629" s="2"/>
    </row>
    <row r="630" spans="1:19" x14ac:dyDescent="0.2">
      <c r="A630" s="2">
        <f>CT!A630</f>
        <v>0</v>
      </c>
      <c r="B630" s="2">
        <f>IF(A630=0,0,VLOOKUP(A630,DM!$C$5:$G$500,2,0))</f>
        <v>0</v>
      </c>
      <c r="C630" s="2">
        <f>CT!C630</f>
        <v>0</v>
      </c>
      <c r="D630" s="2">
        <f>IF(C630=0,0,VLOOKUP(C630,DM!$C$5:$G$500,2,0))</f>
        <v>0</v>
      </c>
      <c r="E630" s="2">
        <f>IF(C630=0,0,VLOOKUP(C630,DM!$C$5:$G$500,3,0))</f>
        <v>0</v>
      </c>
      <c r="F630" s="3">
        <f>CT!F630</f>
        <v>0</v>
      </c>
      <c r="G630" s="3">
        <f>IF(C630=0,0,VLOOKUP(HS!C630,Xuat!$D$5:$K$1000,8,0))</f>
        <v>0</v>
      </c>
      <c r="H630" s="3">
        <f t="shared" si="73"/>
        <v>0</v>
      </c>
      <c r="I630" s="2"/>
      <c r="J630" s="3"/>
      <c r="K630" s="3"/>
      <c r="L630" s="3"/>
      <c r="M630" s="2"/>
      <c r="N630" s="2"/>
      <c r="O630" s="2"/>
      <c r="P630" s="2"/>
      <c r="Q630" s="2"/>
      <c r="R630" s="2"/>
      <c r="S630" s="2"/>
    </row>
    <row r="631" spans="1:19" x14ac:dyDescent="0.2">
      <c r="A631" s="2">
        <f>CT!A631</f>
        <v>0</v>
      </c>
      <c r="B631" s="2">
        <f>IF(A631=0,0,VLOOKUP(A631,DM!$C$5:$G$500,2,0))</f>
        <v>0</v>
      </c>
      <c r="C631" s="2">
        <f>CT!C631</f>
        <v>0</v>
      </c>
      <c r="D631" s="2">
        <f>IF(C631=0,0,VLOOKUP(C631,DM!$C$5:$G$500,2,0))</f>
        <v>0</v>
      </c>
      <c r="E631" s="2">
        <f>IF(C631=0,0,VLOOKUP(C631,DM!$C$5:$G$500,3,0))</f>
        <v>0</v>
      </c>
      <c r="F631" s="3">
        <f>CT!F631</f>
        <v>0</v>
      </c>
      <c r="G631" s="3">
        <f>IF(C631=0,0,VLOOKUP(HS!C631,Xuat!$D$5:$K$1000,8,0))</f>
        <v>0</v>
      </c>
      <c r="H631" s="3">
        <f t="shared" si="73"/>
        <v>0</v>
      </c>
      <c r="I631" s="2"/>
      <c r="J631" s="3"/>
      <c r="K631" s="3"/>
      <c r="L631" s="3"/>
      <c r="M631" s="2"/>
      <c r="N631" s="2"/>
      <c r="O631" s="2"/>
      <c r="P631" s="2"/>
      <c r="Q631" s="2"/>
      <c r="R631" s="2"/>
      <c r="S631" s="2"/>
    </row>
    <row r="632" spans="1:19" x14ac:dyDescent="0.2">
      <c r="A632" s="2">
        <f>CT!A632</f>
        <v>0</v>
      </c>
      <c r="B632" s="2">
        <f>IF(A632=0,0,VLOOKUP(A632,DM!$C$5:$G$500,2,0))</f>
        <v>0</v>
      </c>
      <c r="C632" s="2">
        <f>CT!C632</f>
        <v>0</v>
      </c>
      <c r="D632" s="2">
        <f>IF(C632=0,0,VLOOKUP(C632,DM!$C$5:$G$500,2,0))</f>
        <v>0</v>
      </c>
      <c r="E632" s="2">
        <f>IF(C632=0,0,VLOOKUP(C632,DM!$C$5:$G$500,3,0))</f>
        <v>0</v>
      </c>
      <c r="F632" s="3">
        <f>CT!F632</f>
        <v>0</v>
      </c>
      <c r="G632" s="3">
        <f>IF(C632=0,0,VLOOKUP(HS!C632,Xuat!$D$5:$K$1000,8,0))</f>
        <v>0</v>
      </c>
      <c r="H632" s="3">
        <f t="shared" si="73"/>
        <v>0</v>
      </c>
      <c r="I632" s="2"/>
      <c r="J632" s="3"/>
      <c r="K632" s="3"/>
      <c r="L632" s="3"/>
      <c r="M632" s="2"/>
      <c r="N632" s="2"/>
      <c r="O632" s="2"/>
      <c r="P632" s="2"/>
      <c r="Q632" s="2"/>
      <c r="R632" s="2"/>
      <c r="S632" s="2"/>
    </row>
    <row r="633" spans="1:19" x14ac:dyDescent="0.2">
      <c r="A633" s="2">
        <f>CT!A633</f>
        <v>0</v>
      </c>
      <c r="B633" s="2">
        <f>IF(A633=0,0,VLOOKUP(A633,DM!$C$5:$G$500,2,0))</f>
        <v>0</v>
      </c>
      <c r="C633" s="2">
        <f>CT!C633</f>
        <v>0</v>
      </c>
      <c r="D633" s="2">
        <f>IF(C633=0,0,VLOOKUP(C633,DM!$C$5:$G$500,2,0))</f>
        <v>0</v>
      </c>
      <c r="E633" s="2">
        <f>IF(C633=0,0,VLOOKUP(C633,DM!$C$5:$G$500,3,0))</f>
        <v>0</v>
      </c>
      <c r="F633" s="3">
        <f>CT!F633</f>
        <v>0</v>
      </c>
      <c r="G633" s="3">
        <f>IF(C633=0,0,VLOOKUP(HS!C633,Xuat!$D$5:$K$1000,8,0))</f>
        <v>0</v>
      </c>
      <c r="H633" s="3">
        <f t="shared" si="73"/>
        <v>0</v>
      </c>
      <c r="I633" s="2"/>
      <c r="J633" s="3"/>
      <c r="K633" s="3"/>
      <c r="L633" s="3"/>
      <c r="M633" s="2"/>
      <c r="N633" s="2"/>
      <c r="O633" s="2"/>
      <c r="P633" s="2"/>
      <c r="Q633" s="2"/>
      <c r="R633" s="2"/>
      <c r="S633" s="2"/>
    </row>
    <row r="634" spans="1:19" x14ac:dyDescent="0.2">
      <c r="A634" s="2">
        <f>CT!A634</f>
        <v>0</v>
      </c>
      <c r="B634" s="2">
        <f>IF(A634=0,0,VLOOKUP(A634,DM!$C$5:$G$500,2,0))</f>
        <v>0</v>
      </c>
      <c r="C634" s="2">
        <f>CT!C634</f>
        <v>0</v>
      </c>
      <c r="D634" s="2">
        <f>IF(C634=0,0,VLOOKUP(C634,DM!$C$5:$G$500,2,0))</f>
        <v>0</v>
      </c>
      <c r="E634" s="2">
        <f>IF(C634=0,0,VLOOKUP(C634,DM!$C$5:$G$500,3,0))</f>
        <v>0</v>
      </c>
      <c r="F634" s="3">
        <f>CT!F634</f>
        <v>0</v>
      </c>
      <c r="G634" s="3">
        <f>IF(C634=0,0,VLOOKUP(HS!C634,Xuat!$D$5:$K$1000,8,0))</f>
        <v>0</v>
      </c>
      <c r="H634" s="3">
        <f t="shared" si="73"/>
        <v>0</v>
      </c>
      <c r="I634" s="2"/>
      <c r="J634" s="3"/>
      <c r="K634" s="3"/>
      <c r="L634" s="3"/>
      <c r="M634" s="2"/>
      <c r="N634" s="2"/>
      <c r="O634" s="2"/>
      <c r="P634" s="2"/>
      <c r="Q634" s="2"/>
      <c r="R634" s="2"/>
      <c r="S634" s="2"/>
    </row>
    <row r="635" spans="1:19" x14ac:dyDescent="0.2">
      <c r="A635" s="2">
        <f>CT!A635</f>
        <v>0</v>
      </c>
      <c r="B635" s="2">
        <f>IF(A635=0,0,VLOOKUP(A635,DM!$C$5:$G$500,2,0))</f>
        <v>0</v>
      </c>
      <c r="C635" s="2">
        <f>CT!C635</f>
        <v>0</v>
      </c>
      <c r="D635" s="2">
        <f>IF(C635=0,0,VLOOKUP(C635,DM!$C$5:$G$500,2,0))</f>
        <v>0</v>
      </c>
      <c r="E635" s="2">
        <f>IF(C635=0,0,VLOOKUP(C635,DM!$C$5:$G$500,3,0))</f>
        <v>0</v>
      </c>
      <c r="F635" s="3">
        <f>CT!F635</f>
        <v>0</v>
      </c>
      <c r="G635" s="3">
        <f>IF(C635=0,0,VLOOKUP(HS!C635,Xuat!$D$5:$K$1000,8,0))</f>
        <v>0</v>
      </c>
      <c r="H635" s="3">
        <f t="shared" si="73"/>
        <v>0</v>
      </c>
      <c r="I635" s="2"/>
      <c r="J635" s="3"/>
      <c r="K635" s="3"/>
      <c r="L635" s="3"/>
      <c r="M635" s="2"/>
      <c r="N635" s="2"/>
      <c r="O635" s="2"/>
      <c r="P635" s="2"/>
      <c r="Q635" s="2"/>
      <c r="R635" s="2"/>
      <c r="S635" s="2"/>
    </row>
    <row r="636" spans="1:19" x14ac:dyDescent="0.2">
      <c r="A636" s="2">
        <f>CT!A636</f>
        <v>0</v>
      </c>
      <c r="B636" s="2">
        <f>IF(A636=0,0,VLOOKUP(A636,DM!$C$5:$G$500,2,0))</f>
        <v>0</v>
      </c>
      <c r="C636" s="2">
        <f>CT!C636</f>
        <v>0</v>
      </c>
      <c r="D636" s="2">
        <f>IF(C636=0,0,VLOOKUP(C636,DM!$C$5:$G$500,2,0))</f>
        <v>0</v>
      </c>
      <c r="E636" s="2">
        <f>IF(C636=0,0,VLOOKUP(C636,DM!$C$5:$G$500,3,0))</f>
        <v>0</v>
      </c>
      <c r="F636" s="3">
        <f>CT!F636</f>
        <v>0</v>
      </c>
      <c r="G636" s="3">
        <f>IF(C636=0,0,VLOOKUP(HS!C636,Xuat!$D$5:$K$1000,8,0))</f>
        <v>0</v>
      </c>
      <c r="H636" s="3">
        <f t="shared" si="73"/>
        <v>0</v>
      </c>
      <c r="I636" s="2"/>
      <c r="J636" s="3"/>
      <c r="K636" s="3"/>
      <c r="L636" s="3"/>
      <c r="M636" s="2"/>
      <c r="N636" s="2"/>
      <c r="O636" s="2"/>
      <c r="P636" s="2"/>
      <c r="Q636" s="2"/>
      <c r="R636" s="2"/>
      <c r="S636" s="2"/>
    </row>
    <row r="637" spans="1:19" x14ac:dyDescent="0.2">
      <c r="A637" s="2">
        <f>CT!A637</f>
        <v>0</v>
      </c>
      <c r="B637" s="2">
        <f>IF(A637=0,0,VLOOKUP(A637,DM!$C$5:$G$500,2,0))</f>
        <v>0</v>
      </c>
      <c r="C637" s="2">
        <f>CT!C637</f>
        <v>0</v>
      </c>
      <c r="D637" s="2">
        <f>IF(C637=0,0,VLOOKUP(C637,DM!$C$5:$G$500,2,0))</f>
        <v>0</v>
      </c>
      <c r="E637" s="2">
        <f>IF(C637=0,0,VLOOKUP(C637,DM!$C$5:$G$500,3,0))</f>
        <v>0</v>
      </c>
      <c r="F637" s="3">
        <f>CT!F637</f>
        <v>0</v>
      </c>
      <c r="G637" s="3">
        <f>IF(C637=0,0,VLOOKUP(HS!C637,Xuat!$D$5:$K$1000,8,0))</f>
        <v>0</v>
      </c>
      <c r="H637" s="3">
        <f t="shared" si="73"/>
        <v>0</v>
      </c>
      <c r="I637" s="2"/>
      <c r="J637" s="3"/>
      <c r="K637" s="3"/>
      <c r="L637" s="3"/>
      <c r="M637" s="2"/>
      <c r="N637" s="2"/>
      <c r="O637" s="2"/>
      <c r="P637" s="2"/>
      <c r="Q637" s="2"/>
      <c r="R637" s="2"/>
      <c r="S637" s="2"/>
    </row>
    <row r="638" spans="1:19" x14ac:dyDescent="0.2">
      <c r="A638" s="2">
        <f>CT!A638</f>
        <v>0</v>
      </c>
      <c r="B638" s="2">
        <f>IF(A638=0,0,VLOOKUP(A638,DM!$C$5:$G$500,2,0))</f>
        <v>0</v>
      </c>
      <c r="C638" s="2">
        <f>CT!C638</f>
        <v>0</v>
      </c>
      <c r="D638" s="2">
        <f>IF(C638=0,0,VLOOKUP(C638,DM!$C$5:$G$500,2,0))</f>
        <v>0</v>
      </c>
      <c r="E638" s="2">
        <f>IF(C638=0,0,VLOOKUP(C638,DM!$C$5:$G$500,3,0))</f>
        <v>0</v>
      </c>
      <c r="F638" s="3">
        <f>CT!F638</f>
        <v>0</v>
      </c>
      <c r="G638" s="3">
        <f>IF(C638=0,0,VLOOKUP(HS!C638,Xuat!$D$5:$K$1000,8,0))</f>
        <v>0</v>
      </c>
      <c r="H638" s="3">
        <f t="shared" si="73"/>
        <v>0</v>
      </c>
      <c r="I638" s="2"/>
      <c r="J638" s="3"/>
      <c r="K638" s="3"/>
      <c r="L638" s="3"/>
      <c r="M638" s="2"/>
      <c r="N638" s="2"/>
      <c r="O638" s="2"/>
      <c r="P638" s="2"/>
      <c r="Q638" s="2"/>
      <c r="R638" s="2"/>
      <c r="S638" s="2"/>
    </row>
    <row r="639" spans="1:19" x14ac:dyDescent="0.2">
      <c r="A639" s="2">
        <f>CT!A639</f>
        <v>0</v>
      </c>
      <c r="B639" s="2">
        <f>IF(A639=0,0,VLOOKUP(A639,DM!$C$5:$G$500,2,0))</f>
        <v>0</v>
      </c>
      <c r="C639" s="2">
        <f>CT!C639</f>
        <v>0</v>
      </c>
      <c r="D639" s="2">
        <f>IF(C639=0,0,VLOOKUP(C639,DM!$C$5:$G$500,2,0))</f>
        <v>0</v>
      </c>
      <c r="E639" s="2">
        <f>IF(C639=0,0,VLOOKUP(C639,DM!$C$5:$G$500,3,0))</f>
        <v>0</v>
      </c>
      <c r="F639" s="3">
        <f>CT!F639</f>
        <v>0</v>
      </c>
      <c r="G639" s="3">
        <f>IF(C639=0,0,VLOOKUP(HS!C639,Xuat!$D$5:$K$1000,8,0))</f>
        <v>0</v>
      </c>
      <c r="H639" s="3">
        <f t="shared" si="73"/>
        <v>0</v>
      </c>
      <c r="I639" s="2"/>
      <c r="J639" s="3"/>
      <c r="K639" s="3"/>
      <c r="L639" s="3"/>
      <c r="M639" s="2"/>
      <c r="N639" s="2"/>
      <c r="O639" s="2"/>
      <c r="P639" s="2"/>
      <c r="Q639" s="2"/>
      <c r="R639" s="2"/>
      <c r="S639" s="2"/>
    </row>
    <row r="640" spans="1:19" x14ac:dyDescent="0.2">
      <c r="A640" s="2">
        <f>CT!A640</f>
        <v>0</v>
      </c>
      <c r="B640" s="2">
        <f>IF(A640=0,0,VLOOKUP(A640,DM!$C$5:$G$500,2,0))</f>
        <v>0</v>
      </c>
      <c r="C640" s="2">
        <f>CT!C640</f>
        <v>0</v>
      </c>
      <c r="D640" s="2">
        <f>IF(C640=0,0,VLOOKUP(C640,DM!$C$5:$G$500,2,0))</f>
        <v>0</v>
      </c>
      <c r="E640" s="2">
        <f>IF(C640=0,0,VLOOKUP(C640,DM!$C$5:$G$500,3,0))</f>
        <v>0</v>
      </c>
      <c r="F640" s="3">
        <f>CT!F640</f>
        <v>0</v>
      </c>
      <c r="G640" s="3">
        <f>IF(C640=0,0,VLOOKUP(HS!C640,Xuat!$D$5:$K$1000,8,0))</f>
        <v>0</v>
      </c>
      <c r="H640" s="3">
        <f t="shared" si="73"/>
        <v>0</v>
      </c>
      <c r="I640" s="2"/>
      <c r="J640" s="3"/>
      <c r="K640" s="3"/>
      <c r="L640" s="3"/>
      <c r="M640" s="2"/>
      <c r="N640" s="2"/>
      <c r="O640" s="2"/>
      <c r="P640" s="2"/>
      <c r="Q640" s="2"/>
      <c r="R640" s="2"/>
      <c r="S640" s="2"/>
    </row>
    <row r="641" spans="1:19" x14ac:dyDescent="0.2">
      <c r="A641" s="2">
        <f>CT!A641</f>
        <v>0</v>
      </c>
      <c r="B641" s="2">
        <f>IF(A641=0,0,VLOOKUP(A641,DM!$C$5:$G$500,2,0))</f>
        <v>0</v>
      </c>
      <c r="C641" s="2">
        <f>CT!C641</f>
        <v>0</v>
      </c>
      <c r="D641" s="2">
        <f>IF(C641=0,0,VLOOKUP(C641,DM!$C$5:$G$500,2,0))</f>
        <v>0</v>
      </c>
      <c r="E641" s="2">
        <f>IF(C641=0,0,VLOOKUP(C641,DM!$C$5:$G$500,3,0))</f>
        <v>0</v>
      </c>
      <c r="F641" s="3">
        <f>CT!F641</f>
        <v>0</v>
      </c>
      <c r="G641" s="3">
        <f>IF(C641=0,0,VLOOKUP(HS!C641,Xuat!$D$5:$K$1000,8,0))</f>
        <v>0</v>
      </c>
      <c r="H641" s="3">
        <f t="shared" si="73"/>
        <v>0</v>
      </c>
      <c r="I641" s="2"/>
      <c r="J641" s="3"/>
      <c r="K641" s="3"/>
      <c r="L641" s="3"/>
      <c r="M641" s="2"/>
      <c r="N641" s="2"/>
      <c r="O641" s="2"/>
      <c r="P641" s="2"/>
      <c r="Q641" s="2"/>
      <c r="R641" s="2"/>
      <c r="S641" s="2"/>
    </row>
    <row r="642" spans="1:19" x14ac:dyDescent="0.2">
      <c r="A642" s="2">
        <f>CT!A642</f>
        <v>0</v>
      </c>
      <c r="B642" s="2">
        <f>IF(A642=0,0,VLOOKUP(A642,DM!$C$5:$G$500,2,0))</f>
        <v>0</v>
      </c>
      <c r="C642" s="2">
        <f>CT!C642</f>
        <v>0</v>
      </c>
      <c r="D642" s="2">
        <f>IF(C642=0,0,VLOOKUP(C642,DM!$C$5:$G$500,2,0))</f>
        <v>0</v>
      </c>
      <c r="E642" s="2">
        <f>IF(C642=0,0,VLOOKUP(C642,DM!$C$5:$G$500,3,0))</f>
        <v>0</v>
      </c>
      <c r="F642" s="3">
        <f>CT!F642</f>
        <v>0</v>
      </c>
      <c r="G642" s="3">
        <f>IF(C642=0,0,VLOOKUP(HS!C642,Xuat!$D$5:$K$1000,8,0))</f>
        <v>0</v>
      </c>
      <c r="H642" s="3">
        <f t="shared" si="73"/>
        <v>0</v>
      </c>
      <c r="I642" s="2"/>
      <c r="J642" s="3"/>
      <c r="K642" s="3"/>
      <c r="L642" s="3"/>
      <c r="M642" s="2"/>
      <c r="N642" s="2"/>
      <c r="O642" s="2"/>
      <c r="P642" s="2"/>
      <c r="Q642" s="2"/>
      <c r="R642" s="2"/>
      <c r="S642" s="2"/>
    </row>
    <row r="643" spans="1:19" x14ac:dyDescent="0.2">
      <c r="A643" s="2">
        <f>CT!A643</f>
        <v>0</v>
      </c>
      <c r="B643" s="2">
        <f>IF(A643=0,0,VLOOKUP(A643,DM!$C$5:$G$500,2,0))</f>
        <v>0</v>
      </c>
      <c r="C643" s="2">
        <f>CT!C643</f>
        <v>0</v>
      </c>
      <c r="D643" s="2">
        <f>IF(C643=0,0,VLOOKUP(C643,DM!$C$5:$G$500,2,0))</f>
        <v>0</v>
      </c>
      <c r="E643" s="2">
        <f>IF(C643=0,0,VLOOKUP(C643,DM!$C$5:$G$500,3,0))</f>
        <v>0</v>
      </c>
      <c r="F643" s="3">
        <f>CT!F643</f>
        <v>0</v>
      </c>
      <c r="G643" s="3">
        <f>IF(C643=0,0,VLOOKUP(HS!C643,Xuat!$D$5:$K$1000,8,0))</f>
        <v>0</v>
      </c>
      <c r="H643" s="3">
        <f t="shared" si="73"/>
        <v>0</v>
      </c>
      <c r="I643" s="2"/>
      <c r="J643" s="3"/>
      <c r="K643" s="3"/>
      <c r="L643" s="3"/>
      <c r="M643" s="2"/>
      <c r="N643" s="2"/>
      <c r="O643" s="2"/>
      <c r="P643" s="2"/>
      <c r="Q643" s="2"/>
      <c r="R643" s="2"/>
      <c r="S643" s="2"/>
    </row>
    <row r="644" spans="1:19" x14ac:dyDescent="0.2">
      <c r="A644" s="2">
        <f>CT!A644</f>
        <v>0</v>
      </c>
      <c r="B644" s="2">
        <f>IF(A644=0,0,VLOOKUP(A644,DM!$C$5:$G$500,2,0))</f>
        <v>0</v>
      </c>
      <c r="C644" s="2">
        <f>CT!C644</f>
        <v>0</v>
      </c>
      <c r="D644" s="2">
        <f>IF(C644=0,0,VLOOKUP(C644,DM!$C$5:$G$500,2,0))</f>
        <v>0</v>
      </c>
      <c r="E644" s="2">
        <f>IF(C644=0,0,VLOOKUP(C644,DM!$C$5:$G$500,3,0))</f>
        <v>0</v>
      </c>
      <c r="F644" s="3">
        <f>CT!F644</f>
        <v>0</v>
      </c>
      <c r="G644" s="3">
        <f>IF(C644=0,0,VLOOKUP(HS!C644,Xuat!$D$5:$K$1000,8,0))</f>
        <v>0</v>
      </c>
      <c r="H644" s="3">
        <f t="shared" si="73"/>
        <v>0</v>
      </c>
      <c r="I644" s="2"/>
      <c r="J644" s="3"/>
      <c r="K644" s="3"/>
      <c r="L644" s="3"/>
      <c r="M644" s="2"/>
      <c r="N644" s="2"/>
      <c r="O644" s="2"/>
      <c r="P644" s="2"/>
      <c r="Q644" s="2"/>
      <c r="R644" s="2"/>
      <c r="S644" s="2"/>
    </row>
    <row r="645" spans="1:19" x14ac:dyDescent="0.2">
      <c r="A645" s="2">
        <f>CT!A645</f>
        <v>0</v>
      </c>
      <c r="B645" s="2">
        <f>IF(A645=0,0,VLOOKUP(A645,DM!$C$5:$G$500,2,0))</f>
        <v>0</v>
      </c>
      <c r="C645" s="2">
        <f>CT!C645</f>
        <v>0</v>
      </c>
      <c r="D645" s="2">
        <f>IF(C645=0,0,VLOOKUP(C645,DM!$C$5:$G$500,2,0))</f>
        <v>0</v>
      </c>
      <c r="E645" s="2">
        <f>IF(C645=0,0,VLOOKUP(C645,DM!$C$5:$G$500,3,0))</f>
        <v>0</v>
      </c>
      <c r="F645" s="3">
        <f>CT!F645</f>
        <v>0</v>
      </c>
      <c r="G645" s="3">
        <f>IF(C645=0,0,VLOOKUP(HS!C645,Xuat!$D$5:$K$1000,8,0))</f>
        <v>0</v>
      </c>
      <c r="H645" s="3">
        <f t="shared" si="73"/>
        <v>0</v>
      </c>
      <c r="I645" s="2"/>
      <c r="J645" s="3"/>
      <c r="K645" s="3"/>
      <c r="L645" s="3"/>
      <c r="M645" s="2"/>
      <c r="N645" s="2"/>
      <c r="O645" s="2"/>
      <c r="P645" s="2"/>
      <c r="Q645" s="2"/>
      <c r="R645" s="2"/>
      <c r="S645" s="2"/>
    </row>
    <row r="646" spans="1:19" x14ac:dyDescent="0.2">
      <c r="A646" s="2">
        <f>CT!A646</f>
        <v>0</v>
      </c>
      <c r="B646" s="2">
        <f>IF(A646=0,0,VLOOKUP(A646,DM!$C$5:$G$500,2,0))</f>
        <v>0</v>
      </c>
      <c r="C646" s="2">
        <f>CT!C646</f>
        <v>0</v>
      </c>
      <c r="D646" s="2">
        <f>IF(C646=0,0,VLOOKUP(C646,DM!$C$5:$G$500,2,0))</f>
        <v>0</v>
      </c>
      <c r="E646" s="2">
        <f>IF(C646=0,0,VLOOKUP(C646,DM!$C$5:$G$500,3,0))</f>
        <v>0</v>
      </c>
      <c r="F646" s="3">
        <f>CT!F646</f>
        <v>0</v>
      </c>
      <c r="G646" s="3">
        <f>IF(C646=0,0,VLOOKUP(HS!C646,Xuat!$D$5:$K$1000,8,0))</f>
        <v>0</v>
      </c>
      <c r="H646" s="3">
        <f t="shared" ref="H646:H709" si="74">F646*G646</f>
        <v>0</v>
      </c>
      <c r="I646" s="2"/>
      <c r="J646" s="3"/>
      <c r="K646" s="3"/>
      <c r="L646" s="3"/>
      <c r="M646" s="2"/>
      <c r="N646" s="2"/>
      <c r="O646" s="2"/>
      <c r="P646" s="2"/>
      <c r="Q646" s="2"/>
      <c r="R646" s="2"/>
      <c r="S646" s="2"/>
    </row>
    <row r="647" spans="1:19" x14ac:dyDescent="0.2">
      <c r="A647" s="2">
        <f>CT!A647</f>
        <v>0</v>
      </c>
      <c r="B647" s="2">
        <f>IF(A647=0,0,VLOOKUP(A647,DM!$C$5:$G$500,2,0))</f>
        <v>0</v>
      </c>
      <c r="C647" s="2">
        <f>CT!C647</f>
        <v>0</v>
      </c>
      <c r="D647" s="2">
        <f>IF(C647=0,0,VLOOKUP(C647,DM!$C$5:$G$500,2,0))</f>
        <v>0</v>
      </c>
      <c r="E647" s="2">
        <f>IF(C647=0,0,VLOOKUP(C647,DM!$C$5:$G$500,3,0))</f>
        <v>0</v>
      </c>
      <c r="F647" s="3">
        <f>CT!F647</f>
        <v>0</v>
      </c>
      <c r="G647" s="3">
        <f>IF(C647=0,0,VLOOKUP(HS!C647,Xuat!$D$5:$K$1000,8,0))</f>
        <v>0</v>
      </c>
      <c r="H647" s="3">
        <f t="shared" si="74"/>
        <v>0</v>
      </c>
      <c r="I647" s="2"/>
      <c r="J647" s="3"/>
      <c r="K647" s="3"/>
      <c r="L647" s="3"/>
      <c r="M647" s="2"/>
      <c r="N647" s="2"/>
      <c r="O647" s="2"/>
      <c r="P647" s="2"/>
      <c r="Q647" s="2"/>
      <c r="R647" s="2"/>
      <c r="S647" s="2"/>
    </row>
    <row r="648" spans="1:19" x14ac:dyDescent="0.2">
      <c r="A648" s="2">
        <f>CT!A648</f>
        <v>0</v>
      </c>
      <c r="B648" s="2">
        <f>IF(A648=0,0,VLOOKUP(A648,DM!$C$5:$G$500,2,0))</f>
        <v>0</v>
      </c>
      <c r="C648" s="2">
        <f>CT!C648</f>
        <v>0</v>
      </c>
      <c r="D648" s="2">
        <f>IF(C648=0,0,VLOOKUP(C648,DM!$C$5:$G$500,2,0))</f>
        <v>0</v>
      </c>
      <c r="E648" s="2">
        <f>IF(C648=0,0,VLOOKUP(C648,DM!$C$5:$G$500,3,0))</f>
        <v>0</v>
      </c>
      <c r="F648" s="3">
        <f>CT!F648</f>
        <v>0</v>
      </c>
      <c r="G648" s="3">
        <f>IF(C648=0,0,VLOOKUP(HS!C648,Xuat!$D$5:$K$1000,8,0))</f>
        <v>0</v>
      </c>
      <c r="H648" s="3">
        <f t="shared" si="74"/>
        <v>0</v>
      </c>
      <c r="I648" s="2"/>
      <c r="J648" s="3"/>
      <c r="K648" s="3"/>
      <c r="L648" s="3"/>
      <c r="M648" s="2"/>
      <c r="N648" s="2"/>
      <c r="O648" s="2"/>
      <c r="P648" s="2"/>
      <c r="Q648" s="2"/>
      <c r="R648" s="2"/>
      <c r="S648" s="2"/>
    </row>
    <row r="649" spans="1:19" x14ac:dyDescent="0.2">
      <c r="A649" s="2">
        <f>CT!A649</f>
        <v>0</v>
      </c>
      <c r="B649" s="2">
        <f>IF(A649=0,0,VLOOKUP(A649,DM!$C$5:$G$500,2,0))</f>
        <v>0</v>
      </c>
      <c r="C649" s="2">
        <f>CT!C649</f>
        <v>0</v>
      </c>
      <c r="D649" s="2">
        <f>IF(C649=0,0,VLOOKUP(C649,DM!$C$5:$G$500,2,0))</f>
        <v>0</v>
      </c>
      <c r="E649" s="2">
        <f>IF(C649=0,0,VLOOKUP(C649,DM!$C$5:$G$500,3,0))</f>
        <v>0</v>
      </c>
      <c r="F649" s="3">
        <f>CT!F649</f>
        <v>0</v>
      </c>
      <c r="G649" s="3">
        <f>IF(C649=0,0,VLOOKUP(HS!C649,Xuat!$D$5:$K$1000,8,0))</f>
        <v>0</v>
      </c>
      <c r="H649" s="3">
        <f t="shared" si="74"/>
        <v>0</v>
      </c>
      <c r="I649" s="2"/>
      <c r="J649" s="3"/>
      <c r="K649" s="3"/>
      <c r="L649" s="3"/>
      <c r="M649" s="2"/>
      <c r="N649" s="2"/>
      <c r="O649" s="2"/>
      <c r="P649" s="2"/>
      <c r="Q649" s="2"/>
      <c r="R649" s="2"/>
      <c r="S649" s="2"/>
    </row>
    <row r="650" spans="1:19" x14ac:dyDescent="0.2">
      <c r="A650" s="2">
        <f>CT!A650</f>
        <v>0</v>
      </c>
      <c r="B650" s="2">
        <f>IF(A650=0,0,VLOOKUP(A650,DM!$C$5:$G$500,2,0))</f>
        <v>0</v>
      </c>
      <c r="C650" s="2">
        <f>CT!C650</f>
        <v>0</v>
      </c>
      <c r="D650" s="2">
        <f>IF(C650=0,0,VLOOKUP(C650,DM!$C$5:$G$500,2,0))</f>
        <v>0</v>
      </c>
      <c r="E650" s="2">
        <f>IF(C650=0,0,VLOOKUP(C650,DM!$C$5:$G$500,3,0))</f>
        <v>0</v>
      </c>
      <c r="F650" s="3">
        <f>CT!F650</f>
        <v>0</v>
      </c>
      <c r="G650" s="3">
        <f>IF(C650=0,0,VLOOKUP(HS!C650,Xuat!$D$5:$K$1000,8,0))</f>
        <v>0</v>
      </c>
      <c r="H650" s="3">
        <f t="shared" si="74"/>
        <v>0</v>
      </c>
      <c r="I650" s="2"/>
      <c r="J650" s="3"/>
      <c r="K650" s="3"/>
      <c r="L650" s="3"/>
      <c r="M650" s="2"/>
      <c r="N650" s="2"/>
      <c r="O650" s="2"/>
      <c r="P650" s="2"/>
      <c r="Q650" s="2"/>
      <c r="R650" s="2"/>
      <c r="S650" s="2"/>
    </row>
    <row r="651" spans="1:19" x14ac:dyDescent="0.2">
      <c r="A651" s="2">
        <f>CT!A651</f>
        <v>0</v>
      </c>
      <c r="B651" s="2">
        <f>IF(A651=0,0,VLOOKUP(A651,DM!$C$5:$G$500,2,0))</f>
        <v>0</v>
      </c>
      <c r="C651" s="2">
        <f>CT!C651</f>
        <v>0</v>
      </c>
      <c r="D651" s="2">
        <f>IF(C651=0,0,VLOOKUP(C651,DM!$C$5:$G$500,2,0))</f>
        <v>0</v>
      </c>
      <c r="E651" s="2">
        <f>IF(C651=0,0,VLOOKUP(C651,DM!$C$5:$G$500,3,0))</f>
        <v>0</v>
      </c>
      <c r="F651" s="3">
        <f>CT!F651</f>
        <v>0</v>
      </c>
      <c r="G651" s="3">
        <f>IF(C651=0,0,VLOOKUP(HS!C651,Xuat!$D$5:$K$1000,8,0))</f>
        <v>0</v>
      </c>
      <c r="H651" s="3">
        <f t="shared" si="74"/>
        <v>0</v>
      </c>
      <c r="I651" s="2"/>
      <c r="J651" s="3"/>
      <c r="K651" s="3"/>
      <c r="L651" s="3"/>
      <c r="M651" s="2"/>
      <c r="N651" s="2"/>
      <c r="O651" s="2"/>
      <c r="P651" s="2"/>
      <c r="Q651" s="2"/>
      <c r="R651" s="2"/>
      <c r="S651" s="2"/>
    </row>
    <row r="652" spans="1:19" x14ac:dyDescent="0.2">
      <c r="A652" s="2">
        <f>CT!A652</f>
        <v>0</v>
      </c>
      <c r="B652" s="2">
        <f>IF(A652=0,0,VLOOKUP(A652,DM!$C$5:$G$500,2,0))</f>
        <v>0</v>
      </c>
      <c r="C652" s="2">
        <f>CT!C652</f>
        <v>0</v>
      </c>
      <c r="D652" s="2">
        <f>IF(C652=0,0,VLOOKUP(C652,DM!$C$5:$G$500,2,0))</f>
        <v>0</v>
      </c>
      <c r="E652" s="2">
        <f>IF(C652=0,0,VLOOKUP(C652,DM!$C$5:$G$500,3,0))</f>
        <v>0</v>
      </c>
      <c r="F652" s="3">
        <f>CT!F652</f>
        <v>0</v>
      </c>
      <c r="G652" s="3">
        <f>IF(C652=0,0,VLOOKUP(HS!C652,Xuat!$D$5:$K$1000,8,0))</f>
        <v>0</v>
      </c>
      <c r="H652" s="3">
        <f t="shared" si="74"/>
        <v>0</v>
      </c>
      <c r="I652" s="2"/>
      <c r="J652" s="3"/>
      <c r="K652" s="3"/>
      <c r="L652" s="3"/>
      <c r="M652" s="2"/>
      <c r="N652" s="2"/>
      <c r="O652" s="2"/>
      <c r="P652" s="2"/>
      <c r="Q652" s="2"/>
      <c r="R652" s="2"/>
      <c r="S652" s="2"/>
    </row>
    <row r="653" spans="1:19" x14ac:dyDescent="0.2">
      <c r="A653" s="2">
        <f>CT!A653</f>
        <v>0</v>
      </c>
      <c r="B653" s="2">
        <f>IF(A653=0,0,VLOOKUP(A653,DM!$C$5:$G$500,2,0))</f>
        <v>0</v>
      </c>
      <c r="C653" s="2">
        <f>CT!C653</f>
        <v>0</v>
      </c>
      <c r="D653" s="2">
        <f>IF(C653=0,0,VLOOKUP(C653,DM!$C$5:$G$500,2,0))</f>
        <v>0</v>
      </c>
      <c r="E653" s="2">
        <f>IF(C653=0,0,VLOOKUP(C653,DM!$C$5:$G$500,3,0))</f>
        <v>0</v>
      </c>
      <c r="F653" s="3">
        <f>CT!F653</f>
        <v>0</v>
      </c>
      <c r="G653" s="3">
        <f>IF(C653=0,0,VLOOKUP(HS!C653,Xuat!$D$5:$K$1000,8,0))</f>
        <v>0</v>
      </c>
      <c r="H653" s="3">
        <f t="shared" si="74"/>
        <v>0</v>
      </c>
      <c r="I653" s="2"/>
      <c r="J653" s="3"/>
      <c r="K653" s="3"/>
      <c r="L653" s="3"/>
      <c r="M653" s="2"/>
      <c r="N653" s="2"/>
      <c r="O653" s="2"/>
      <c r="P653" s="2"/>
      <c r="Q653" s="2"/>
      <c r="R653" s="2"/>
      <c r="S653" s="2"/>
    </row>
    <row r="654" spans="1:19" x14ac:dyDescent="0.2">
      <c r="A654" s="2">
        <f>CT!A654</f>
        <v>0</v>
      </c>
      <c r="B654" s="2">
        <f>IF(A654=0,0,VLOOKUP(A654,DM!$C$5:$G$500,2,0))</f>
        <v>0</v>
      </c>
      <c r="C654" s="2">
        <f>CT!C654</f>
        <v>0</v>
      </c>
      <c r="D654" s="2">
        <f>IF(C654=0,0,VLOOKUP(C654,DM!$C$5:$G$500,2,0))</f>
        <v>0</v>
      </c>
      <c r="E654" s="2">
        <f>IF(C654=0,0,VLOOKUP(C654,DM!$C$5:$G$500,3,0))</f>
        <v>0</v>
      </c>
      <c r="F654" s="3">
        <f>CT!F654</f>
        <v>0</v>
      </c>
      <c r="G654" s="3">
        <f>IF(C654=0,0,VLOOKUP(HS!C654,Xuat!$D$5:$K$1000,8,0))</f>
        <v>0</v>
      </c>
      <c r="H654" s="3">
        <f t="shared" si="74"/>
        <v>0</v>
      </c>
      <c r="I654" s="2"/>
      <c r="J654" s="3"/>
      <c r="K654" s="3"/>
      <c r="L654" s="3"/>
      <c r="M654" s="2"/>
      <c r="N654" s="2"/>
      <c r="O654" s="2"/>
      <c r="P654" s="2"/>
      <c r="Q654" s="2"/>
      <c r="R654" s="2"/>
      <c r="S654" s="2"/>
    </row>
    <row r="655" spans="1:19" x14ac:dyDescent="0.2">
      <c r="A655" s="2">
        <f>CT!A655</f>
        <v>0</v>
      </c>
      <c r="B655" s="2">
        <f>IF(A655=0,0,VLOOKUP(A655,DM!$C$5:$G$500,2,0))</f>
        <v>0</v>
      </c>
      <c r="C655" s="2">
        <f>CT!C655</f>
        <v>0</v>
      </c>
      <c r="D655" s="2">
        <f>IF(C655=0,0,VLOOKUP(C655,DM!$C$5:$G$500,2,0))</f>
        <v>0</v>
      </c>
      <c r="E655" s="2">
        <f>IF(C655=0,0,VLOOKUP(C655,DM!$C$5:$G$500,3,0))</f>
        <v>0</v>
      </c>
      <c r="F655" s="3">
        <f>CT!F655</f>
        <v>0</v>
      </c>
      <c r="G655" s="3">
        <f>IF(C655=0,0,VLOOKUP(HS!C655,Xuat!$D$5:$K$1000,8,0))</f>
        <v>0</v>
      </c>
      <c r="H655" s="3">
        <f t="shared" si="74"/>
        <v>0</v>
      </c>
      <c r="I655" s="2"/>
      <c r="J655" s="3"/>
      <c r="K655" s="3"/>
      <c r="L655" s="3"/>
      <c r="M655" s="2"/>
      <c r="N655" s="2"/>
      <c r="O655" s="2"/>
      <c r="P655" s="2"/>
      <c r="Q655" s="2"/>
      <c r="R655" s="2"/>
      <c r="S655" s="2"/>
    </row>
    <row r="656" spans="1:19" x14ac:dyDescent="0.2">
      <c r="A656" s="2">
        <f>CT!A656</f>
        <v>0</v>
      </c>
      <c r="B656" s="2">
        <f>IF(A656=0,0,VLOOKUP(A656,DM!$C$5:$G$500,2,0))</f>
        <v>0</v>
      </c>
      <c r="C656" s="2">
        <f>CT!C656</f>
        <v>0</v>
      </c>
      <c r="D656" s="2">
        <f>IF(C656=0,0,VLOOKUP(C656,DM!$C$5:$G$500,2,0))</f>
        <v>0</v>
      </c>
      <c r="E656" s="2">
        <f>IF(C656=0,0,VLOOKUP(C656,DM!$C$5:$G$500,3,0))</f>
        <v>0</v>
      </c>
      <c r="F656" s="3">
        <f>CT!F656</f>
        <v>0</v>
      </c>
      <c r="G656" s="3">
        <f>IF(C656=0,0,VLOOKUP(HS!C656,Xuat!$D$5:$K$1000,8,0))</f>
        <v>0</v>
      </c>
      <c r="H656" s="3">
        <f t="shared" si="74"/>
        <v>0</v>
      </c>
      <c r="I656" s="2"/>
      <c r="J656" s="3"/>
      <c r="K656" s="3"/>
      <c r="L656" s="3"/>
      <c r="M656" s="2"/>
      <c r="N656" s="2"/>
      <c r="O656" s="2"/>
      <c r="P656" s="2"/>
      <c r="Q656" s="2"/>
      <c r="R656" s="2"/>
      <c r="S656" s="2"/>
    </row>
    <row r="657" spans="1:19" x14ac:dyDescent="0.2">
      <c r="A657" s="2">
        <f>CT!A657</f>
        <v>0</v>
      </c>
      <c r="B657" s="2">
        <f>IF(A657=0,0,VLOOKUP(A657,DM!$C$5:$G$500,2,0))</f>
        <v>0</v>
      </c>
      <c r="C657" s="2">
        <f>CT!C657</f>
        <v>0</v>
      </c>
      <c r="D657" s="2">
        <f>IF(C657=0,0,VLOOKUP(C657,DM!$C$5:$G$500,2,0))</f>
        <v>0</v>
      </c>
      <c r="E657" s="2">
        <f>IF(C657=0,0,VLOOKUP(C657,DM!$C$5:$G$500,3,0))</f>
        <v>0</v>
      </c>
      <c r="F657" s="3">
        <f>CT!F657</f>
        <v>0</v>
      </c>
      <c r="G657" s="3">
        <f>IF(C657=0,0,VLOOKUP(HS!C657,Xuat!$D$5:$K$1000,8,0))</f>
        <v>0</v>
      </c>
      <c r="H657" s="3">
        <f t="shared" si="74"/>
        <v>0</v>
      </c>
      <c r="I657" s="2"/>
      <c r="J657" s="3"/>
      <c r="K657" s="3"/>
      <c r="L657" s="3"/>
      <c r="M657" s="2"/>
      <c r="N657" s="2"/>
      <c r="O657" s="2"/>
      <c r="P657" s="2"/>
      <c r="Q657" s="2"/>
      <c r="R657" s="2"/>
      <c r="S657" s="2"/>
    </row>
    <row r="658" spans="1:19" x14ac:dyDescent="0.2">
      <c r="A658" s="2">
        <f>CT!A658</f>
        <v>0</v>
      </c>
      <c r="B658" s="2">
        <f>IF(A658=0,0,VLOOKUP(A658,DM!$C$5:$G$500,2,0))</f>
        <v>0</v>
      </c>
      <c r="C658" s="2">
        <f>CT!C658</f>
        <v>0</v>
      </c>
      <c r="D658" s="2">
        <f>IF(C658=0,0,VLOOKUP(C658,DM!$C$5:$G$500,2,0))</f>
        <v>0</v>
      </c>
      <c r="E658" s="2">
        <f>IF(C658=0,0,VLOOKUP(C658,DM!$C$5:$G$500,3,0))</f>
        <v>0</v>
      </c>
      <c r="F658" s="3">
        <f>CT!F658</f>
        <v>0</v>
      </c>
      <c r="G658" s="3">
        <f>IF(C658=0,0,VLOOKUP(HS!C658,Xuat!$D$5:$K$1000,8,0))</f>
        <v>0</v>
      </c>
      <c r="H658" s="3">
        <f t="shared" si="74"/>
        <v>0</v>
      </c>
      <c r="I658" s="2"/>
      <c r="J658" s="3"/>
      <c r="K658" s="3"/>
      <c r="L658" s="3"/>
      <c r="M658" s="2"/>
      <c r="N658" s="2"/>
      <c r="O658" s="2"/>
      <c r="P658" s="2"/>
      <c r="Q658" s="2"/>
      <c r="R658" s="2"/>
      <c r="S658" s="2"/>
    </row>
    <row r="659" spans="1:19" x14ac:dyDescent="0.2">
      <c r="A659" s="2">
        <f>CT!A659</f>
        <v>0</v>
      </c>
      <c r="B659" s="2">
        <f>IF(A659=0,0,VLOOKUP(A659,DM!$C$5:$G$500,2,0))</f>
        <v>0</v>
      </c>
      <c r="C659" s="2">
        <f>CT!C659</f>
        <v>0</v>
      </c>
      <c r="D659" s="2">
        <f>IF(C659=0,0,VLOOKUP(C659,DM!$C$5:$G$500,2,0))</f>
        <v>0</v>
      </c>
      <c r="E659" s="2">
        <f>IF(C659=0,0,VLOOKUP(C659,DM!$C$5:$G$500,3,0))</f>
        <v>0</v>
      </c>
      <c r="F659" s="3">
        <f>CT!F659</f>
        <v>0</v>
      </c>
      <c r="G659" s="3">
        <f>IF(C659=0,0,VLOOKUP(HS!C659,Xuat!$D$5:$K$1000,8,0))</f>
        <v>0</v>
      </c>
      <c r="H659" s="3">
        <f t="shared" si="74"/>
        <v>0</v>
      </c>
      <c r="I659" s="2"/>
      <c r="J659" s="3"/>
      <c r="K659" s="3"/>
      <c r="L659" s="3"/>
      <c r="M659" s="2"/>
      <c r="N659" s="2"/>
      <c r="O659" s="2"/>
      <c r="P659" s="2"/>
      <c r="Q659" s="2"/>
      <c r="R659" s="2"/>
      <c r="S659" s="2"/>
    </row>
    <row r="660" spans="1:19" x14ac:dyDescent="0.2">
      <c r="A660" s="2">
        <f>CT!A660</f>
        <v>0</v>
      </c>
      <c r="B660" s="2">
        <f>IF(A660=0,0,VLOOKUP(A660,DM!$C$5:$G$500,2,0))</f>
        <v>0</v>
      </c>
      <c r="C660" s="2">
        <f>CT!C660</f>
        <v>0</v>
      </c>
      <c r="D660" s="2">
        <f>IF(C660=0,0,VLOOKUP(C660,DM!$C$5:$G$500,2,0))</f>
        <v>0</v>
      </c>
      <c r="E660" s="2">
        <f>IF(C660=0,0,VLOOKUP(C660,DM!$C$5:$G$500,3,0))</f>
        <v>0</v>
      </c>
      <c r="F660" s="3">
        <f>CT!F660</f>
        <v>0</v>
      </c>
      <c r="G660" s="3">
        <f>IF(C660=0,0,VLOOKUP(HS!C660,Xuat!$D$5:$K$1000,8,0))</f>
        <v>0</v>
      </c>
      <c r="H660" s="3">
        <f t="shared" si="74"/>
        <v>0</v>
      </c>
      <c r="I660" s="2"/>
      <c r="J660" s="3"/>
      <c r="K660" s="3"/>
      <c r="L660" s="3"/>
      <c r="M660" s="2"/>
      <c r="N660" s="2"/>
      <c r="O660" s="2"/>
      <c r="P660" s="2"/>
      <c r="Q660" s="2"/>
      <c r="R660" s="2"/>
      <c r="S660" s="2"/>
    </row>
    <row r="661" spans="1:19" x14ac:dyDescent="0.2">
      <c r="A661" s="2">
        <f>CT!A661</f>
        <v>0</v>
      </c>
      <c r="B661" s="2">
        <f>IF(A661=0,0,VLOOKUP(A661,DM!$C$5:$G$500,2,0))</f>
        <v>0</v>
      </c>
      <c r="C661" s="2">
        <f>CT!C661</f>
        <v>0</v>
      </c>
      <c r="D661" s="2">
        <f>IF(C661=0,0,VLOOKUP(C661,DM!$C$5:$G$500,2,0))</f>
        <v>0</v>
      </c>
      <c r="E661" s="2">
        <f>IF(C661=0,0,VLOOKUP(C661,DM!$C$5:$G$500,3,0))</f>
        <v>0</v>
      </c>
      <c r="F661" s="3">
        <f>CT!F661</f>
        <v>0</v>
      </c>
      <c r="G661" s="3">
        <f>IF(C661=0,0,VLOOKUP(HS!C661,Xuat!$D$5:$K$1000,8,0))</f>
        <v>0</v>
      </c>
      <c r="H661" s="3">
        <f t="shared" si="74"/>
        <v>0</v>
      </c>
      <c r="I661" s="2"/>
      <c r="J661" s="3"/>
      <c r="K661" s="3"/>
      <c r="L661" s="3"/>
      <c r="M661" s="2"/>
      <c r="N661" s="2"/>
      <c r="O661" s="2"/>
      <c r="P661" s="2"/>
      <c r="Q661" s="2"/>
      <c r="R661" s="2"/>
      <c r="S661" s="2"/>
    </row>
    <row r="662" spans="1:19" x14ac:dyDescent="0.2">
      <c r="A662" s="2">
        <f>CT!A662</f>
        <v>0</v>
      </c>
      <c r="B662" s="2">
        <f>IF(A662=0,0,VLOOKUP(A662,DM!$C$5:$G$500,2,0))</f>
        <v>0</v>
      </c>
      <c r="C662" s="2">
        <f>CT!C662</f>
        <v>0</v>
      </c>
      <c r="D662" s="2">
        <f>IF(C662=0,0,VLOOKUP(C662,DM!$C$5:$G$500,2,0))</f>
        <v>0</v>
      </c>
      <c r="E662" s="2">
        <f>IF(C662=0,0,VLOOKUP(C662,DM!$C$5:$G$500,3,0))</f>
        <v>0</v>
      </c>
      <c r="F662" s="3">
        <f>CT!F662</f>
        <v>0</v>
      </c>
      <c r="G662" s="3">
        <f>IF(C662=0,0,VLOOKUP(HS!C662,Xuat!$D$5:$K$1000,8,0))</f>
        <v>0</v>
      </c>
      <c r="H662" s="3">
        <f t="shared" si="74"/>
        <v>0</v>
      </c>
      <c r="I662" s="2"/>
      <c r="J662" s="3"/>
      <c r="K662" s="3"/>
      <c r="L662" s="3"/>
      <c r="M662" s="2"/>
      <c r="N662" s="2"/>
      <c r="O662" s="2"/>
      <c r="P662" s="2"/>
      <c r="Q662" s="2"/>
      <c r="R662" s="2"/>
      <c r="S662" s="2"/>
    </row>
    <row r="663" spans="1:19" x14ac:dyDescent="0.2">
      <c r="A663" s="2">
        <f>CT!A663</f>
        <v>0</v>
      </c>
      <c r="B663" s="2">
        <f>IF(A663=0,0,VLOOKUP(A663,DM!$C$5:$G$500,2,0))</f>
        <v>0</v>
      </c>
      <c r="C663" s="2">
        <f>CT!C663</f>
        <v>0</v>
      </c>
      <c r="D663" s="2">
        <f>IF(C663=0,0,VLOOKUP(C663,DM!$C$5:$G$500,2,0))</f>
        <v>0</v>
      </c>
      <c r="E663" s="2">
        <f>IF(C663=0,0,VLOOKUP(C663,DM!$C$5:$G$500,3,0))</f>
        <v>0</v>
      </c>
      <c r="F663" s="3">
        <f>CT!F663</f>
        <v>0</v>
      </c>
      <c r="G663" s="3">
        <f>IF(C663=0,0,VLOOKUP(HS!C663,Xuat!$D$5:$K$1000,8,0))</f>
        <v>0</v>
      </c>
      <c r="H663" s="3">
        <f t="shared" si="74"/>
        <v>0</v>
      </c>
      <c r="I663" s="2"/>
      <c r="J663" s="3"/>
      <c r="K663" s="3"/>
      <c r="L663" s="3"/>
      <c r="M663" s="2"/>
      <c r="N663" s="2"/>
      <c r="O663" s="2"/>
      <c r="P663" s="2"/>
      <c r="Q663" s="2"/>
      <c r="R663" s="2"/>
      <c r="S663" s="2"/>
    </row>
    <row r="664" spans="1:19" x14ac:dyDescent="0.2">
      <c r="A664" s="2">
        <f>CT!A664</f>
        <v>0</v>
      </c>
      <c r="B664" s="2">
        <f>IF(A664=0,0,VLOOKUP(A664,DM!$C$5:$G$500,2,0))</f>
        <v>0</v>
      </c>
      <c r="C664" s="2">
        <f>CT!C664</f>
        <v>0</v>
      </c>
      <c r="D664" s="2">
        <f>IF(C664=0,0,VLOOKUP(C664,DM!$C$5:$G$500,2,0))</f>
        <v>0</v>
      </c>
      <c r="E664" s="2">
        <f>IF(C664=0,0,VLOOKUP(C664,DM!$C$5:$G$500,3,0))</f>
        <v>0</v>
      </c>
      <c r="F664" s="3">
        <f>CT!F664</f>
        <v>0</v>
      </c>
      <c r="G664" s="3">
        <f>IF(C664=0,0,VLOOKUP(HS!C664,Xuat!$D$5:$K$1000,8,0))</f>
        <v>0</v>
      </c>
      <c r="H664" s="3">
        <f t="shared" si="74"/>
        <v>0</v>
      </c>
      <c r="I664" s="2"/>
      <c r="J664" s="3"/>
      <c r="K664" s="3"/>
      <c r="L664" s="3"/>
      <c r="M664" s="2"/>
      <c r="N664" s="2"/>
      <c r="O664" s="2"/>
      <c r="P664" s="2"/>
      <c r="Q664" s="2"/>
      <c r="R664" s="2"/>
      <c r="S664" s="2"/>
    </row>
    <row r="665" spans="1:19" x14ac:dyDescent="0.2">
      <c r="A665" s="2">
        <f>CT!A665</f>
        <v>0</v>
      </c>
      <c r="B665" s="2">
        <f>IF(A665=0,0,VLOOKUP(A665,DM!$C$5:$G$500,2,0))</f>
        <v>0</v>
      </c>
      <c r="C665" s="2">
        <f>CT!C665</f>
        <v>0</v>
      </c>
      <c r="D665" s="2">
        <f>IF(C665=0,0,VLOOKUP(C665,DM!$C$5:$G$500,2,0))</f>
        <v>0</v>
      </c>
      <c r="E665" s="2">
        <f>IF(C665=0,0,VLOOKUP(C665,DM!$C$5:$G$500,3,0))</f>
        <v>0</v>
      </c>
      <c r="F665" s="3">
        <f>CT!F665</f>
        <v>0</v>
      </c>
      <c r="G665" s="3">
        <f>IF(C665=0,0,VLOOKUP(HS!C665,Xuat!$D$5:$K$1000,8,0))</f>
        <v>0</v>
      </c>
      <c r="H665" s="3">
        <f t="shared" si="74"/>
        <v>0</v>
      </c>
      <c r="I665" s="2"/>
      <c r="J665" s="3"/>
      <c r="K665" s="3"/>
      <c r="L665" s="3"/>
      <c r="M665" s="2"/>
      <c r="N665" s="2"/>
      <c r="O665" s="2"/>
      <c r="P665" s="2"/>
      <c r="Q665" s="2"/>
      <c r="R665" s="2"/>
      <c r="S665" s="2"/>
    </row>
    <row r="666" spans="1:19" x14ac:dyDescent="0.2">
      <c r="A666" s="2">
        <f>CT!A666</f>
        <v>0</v>
      </c>
      <c r="B666" s="2">
        <f>IF(A666=0,0,VLOOKUP(A666,DM!$C$5:$G$500,2,0))</f>
        <v>0</v>
      </c>
      <c r="C666" s="2">
        <f>CT!C666</f>
        <v>0</v>
      </c>
      <c r="D666" s="2">
        <f>IF(C666=0,0,VLOOKUP(C666,DM!$C$5:$G$500,2,0))</f>
        <v>0</v>
      </c>
      <c r="E666" s="2">
        <f>IF(C666=0,0,VLOOKUP(C666,DM!$C$5:$G$500,3,0))</f>
        <v>0</v>
      </c>
      <c r="F666" s="3">
        <f>CT!F666</f>
        <v>0</v>
      </c>
      <c r="G666" s="3">
        <f>IF(C666=0,0,VLOOKUP(HS!C666,Xuat!$D$5:$K$1000,8,0))</f>
        <v>0</v>
      </c>
      <c r="H666" s="3">
        <f t="shared" si="74"/>
        <v>0</v>
      </c>
      <c r="I666" s="2"/>
      <c r="J666" s="3"/>
      <c r="K666" s="3"/>
      <c r="L666" s="3"/>
      <c r="M666" s="2"/>
      <c r="N666" s="2"/>
      <c r="O666" s="2"/>
      <c r="P666" s="2"/>
      <c r="Q666" s="2"/>
      <c r="R666" s="2"/>
      <c r="S666" s="2"/>
    </row>
    <row r="667" spans="1:19" x14ac:dyDescent="0.2">
      <c r="A667" s="2">
        <f>CT!A667</f>
        <v>0</v>
      </c>
      <c r="B667" s="2">
        <f>IF(A667=0,0,VLOOKUP(A667,DM!$C$5:$G$500,2,0))</f>
        <v>0</v>
      </c>
      <c r="C667" s="2">
        <f>CT!C667</f>
        <v>0</v>
      </c>
      <c r="D667" s="2">
        <f>IF(C667=0,0,VLOOKUP(C667,DM!$C$5:$G$500,2,0))</f>
        <v>0</v>
      </c>
      <c r="E667" s="2">
        <f>IF(C667=0,0,VLOOKUP(C667,DM!$C$5:$G$500,3,0))</f>
        <v>0</v>
      </c>
      <c r="F667" s="3">
        <f>CT!F667</f>
        <v>0</v>
      </c>
      <c r="G667" s="3">
        <f>IF(C667=0,0,VLOOKUP(HS!C667,Xuat!$D$5:$K$1000,8,0))</f>
        <v>0</v>
      </c>
      <c r="H667" s="3">
        <f t="shared" si="74"/>
        <v>0</v>
      </c>
      <c r="I667" s="2"/>
      <c r="J667" s="3"/>
      <c r="K667" s="3"/>
      <c r="L667" s="3"/>
      <c r="M667" s="2"/>
      <c r="N667" s="2"/>
      <c r="O667" s="2"/>
      <c r="P667" s="2"/>
      <c r="Q667" s="2"/>
      <c r="R667" s="2"/>
      <c r="S667" s="2"/>
    </row>
    <row r="668" spans="1:19" x14ac:dyDescent="0.2">
      <c r="A668" s="2">
        <f>CT!A668</f>
        <v>0</v>
      </c>
      <c r="B668" s="2">
        <f>IF(A668=0,0,VLOOKUP(A668,DM!$C$5:$G$500,2,0))</f>
        <v>0</v>
      </c>
      <c r="C668" s="2">
        <f>CT!C668</f>
        <v>0</v>
      </c>
      <c r="D668" s="2">
        <f>IF(C668=0,0,VLOOKUP(C668,DM!$C$5:$G$500,2,0))</f>
        <v>0</v>
      </c>
      <c r="E668" s="2">
        <f>IF(C668=0,0,VLOOKUP(C668,DM!$C$5:$G$500,3,0))</f>
        <v>0</v>
      </c>
      <c r="F668" s="3">
        <f>CT!F668</f>
        <v>0</v>
      </c>
      <c r="G668" s="3">
        <f>IF(C668=0,0,VLOOKUP(HS!C668,Xuat!$D$5:$K$1000,8,0))</f>
        <v>0</v>
      </c>
      <c r="H668" s="3">
        <f t="shared" si="74"/>
        <v>0</v>
      </c>
      <c r="I668" s="2"/>
      <c r="J668" s="3"/>
      <c r="K668" s="3"/>
      <c r="L668" s="3"/>
      <c r="M668" s="2"/>
      <c r="N668" s="2"/>
      <c r="O668" s="2"/>
      <c r="P668" s="2"/>
      <c r="Q668" s="2"/>
      <c r="R668" s="2"/>
      <c r="S668" s="2"/>
    </row>
    <row r="669" spans="1:19" x14ac:dyDescent="0.2">
      <c r="A669" s="2">
        <f>CT!A669</f>
        <v>0</v>
      </c>
      <c r="B669" s="2">
        <f>IF(A669=0,0,VLOOKUP(A669,DM!$C$5:$G$500,2,0))</f>
        <v>0</v>
      </c>
      <c r="C669" s="2">
        <f>CT!C669</f>
        <v>0</v>
      </c>
      <c r="D669" s="2">
        <f>IF(C669=0,0,VLOOKUP(C669,DM!$C$5:$G$500,2,0))</f>
        <v>0</v>
      </c>
      <c r="E669" s="2">
        <f>IF(C669=0,0,VLOOKUP(C669,DM!$C$5:$G$500,3,0))</f>
        <v>0</v>
      </c>
      <c r="F669" s="3">
        <f>CT!F669</f>
        <v>0</v>
      </c>
      <c r="G669" s="3">
        <f>IF(C669=0,0,VLOOKUP(HS!C669,Xuat!$D$5:$K$1000,8,0))</f>
        <v>0</v>
      </c>
      <c r="H669" s="3">
        <f t="shared" si="74"/>
        <v>0</v>
      </c>
      <c r="I669" s="2"/>
      <c r="J669" s="3"/>
      <c r="K669" s="3"/>
      <c r="L669" s="3"/>
      <c r="M669" s="2"/>
      <c r="N669" s="2"/>
      <c r="O669" s="2"/>
      <c r="P669" s="2"/>
      <c r="Q669" s="2"/>
      <c r="R669" s="2"/>
      <c r="S669" s="2"/>
    </row>
    <row r="670" spans="1:19" x14ac:dyDescent="0.2">
      <c r="A670" s="2">
        <f>CT!A670</f>
        <v>0</v>
      </c>
      <c r="B670" s="2">
        <f>IF(A670=0,0,VLOOKUP(A670,DM!$C$5:$G$500,2,0))</f>
        <v>0</v>
      </c>
      <c r="C670" s="2">
        <f>CT!C670</f>
        <v>0</v>
      </c>
      <c r="D670" s="2">
        <f>IF(C670=0,0,VLOOKUP(C670,DM!$C$5:$G$500,2,0))</f>
        <v>0</v>
      </c>
      <c r="E670" s="2">
        <f>IF(C670=0,0,VLOOKUP(C670,DM!$C$5:$G$500,3,0))</f>
        <v>0</v>
      </c>
      <c r="F670" s="3">
        <f>CT!F670</f>
        <v>0</v>
      </c>
      <c r="G670" s="3">
        <f>IF(C670=0,0,VLOOKUP(HS!C670,Xuat!$D$5:$K$1000,8,0))</f>
        <v>0</v>
      </c>
      <c r="H670" s="3">
        <f t="shared" si="74"/>
        <v>0</v>
      </c>
      <c r="I670" s="2"/>
      <c r="J670" s="3"/>
      <c r="K670" s="3"/>
      <c r="L670" s="3"/>
      <c r="M670" s="2"/>
      <c r="N670" s="2"/>
      <c r="O670" s="2"/>
      <c r="P670" s="2"/>
      <c r="Q670" s="2"/>
      <c r="R670" s="2"/>
      <c r="S670" s="2"/>
    </row>
    <row r="671" spans="1:19" x14ac:dyDescent="0.2">
      <c r="A671" s="2">
        <f>CT!A671</f>
        <v>0</v>
      </c>
      <c r="B671" s="2">
        <f>IF(A671=0,0,VLOOKUP(A671,DM!$C$5:$G$500,2,0))</f>
        <v>0</v>
      </c>
      <c r="C671" s="2">
        <f>CT!C671</f>
        <v>0</v>
      </c>
      <c r="D671" s="2">
        <f>IF(C671=0,0,VLOOKUP(C671,DM!$C$5:$G$500,2,0))</f>
        <v>0</v>
      </c>
      <c r="E671" s="2">
        <f>IF(C671=0,0,VLOOKUP(C671,DM!$C$5:$G$500,3,0))</f>
        <v>0</v>
      </c>
      <c r="F671" s="3">
        <f>CT!F671</f>
        <v>0</v>
      </c>
      <c r="G671" s="3">
        <f>IF(C671=0,0,VLOOKUP(HS!C671,Xuat!$D$5:$K$1000,8,0))</f>
        <v>0</v>
      </c>
      <c r="H671" s="3">
        <f t="shared" si="74"/>
        <v>0</v>
      </c>
      <c r="I671" s="2"/>
      <c r="J671" s="3"/>
      <c r="K671" s="3"/>
      <c r="L671" s="3"/>
      <c r="M671" s="2"/>
      <c r="N671" s="2"/>
      <c r="O671" s="2"/>
      <c r="P671" s="2"/>
      <c r="Q671" s="2"/>
      <c r="R671" s="2"/>
      <c r="S671" s="2"/>
    </row>
    <row r="672" spans="1:19" x14ac:dyDescent="0.2">
      <c r="A672" s="2">
        <f>CT!A672</f>
        <v>0</v>
      </c>
      <c r="B672" s="2">
        <f>IF(A672=0,0,VLOOKUP(A672,DM!$C$5:$G$500,2,0))</f>
        <v>0</v>
      </c>
      <c r="C672" s="2">
        <f>CT!C672</f>
        <v>0</v>
      </c>
      <c r="D672" s="2">
        <f>IF(C672=0,0,VLOOKUP(C672,DM!$C$5:$G$500,2,0))</f>
        <v>0</v>
      </c>
      <c r="E672" s="2">
        <f>IF(C672=0,0,VLOOKUP(C672,DM!$C$5:$G$500,3,0))</f>
        <v>0</v>
      </c>
      <c r="F672" s="3">
        <f>CT!F672</f>
        <v>0</v>
      </c>
      <c r="G672" s="3">
        <f>IF(C672=0,0,VLOOKUP(HS!C672,Xuat!$D$5:$K$1000,8,0))</f>
        <v>0</v>
      </c>
      <c r="H672" s="3">
        <f t="shared" si="74"/>
        <v>0</v>
      </c>
      <c r="I672" s="2"/>
      <c r="J672" s="3"/>
      <c r="K672" s="3"/>
      <c r="L672" s="3"/>
      <c r="M672" s="2"/>
      <c r="N672" s="2"/>
      <c r="O672" s="2"/>
      <c r="P672" s="2"/>
      <c r="Q672" s="2"/>
      <c r="R672" s="2"/>
      <c r="S672" s="2"/>
    </row>
    <row r="673" spans="1:19" x14ac:dyDescent="0.2">
      <c r="A673" s="2">
        <f>CT!A673</f>
        <v>0</v>
      </c>
      <c r="B673" s="2">
        <f>IF(A673=0,0,VLOOKUP(A673,DM!$C$5:$G$500,2,0))</f>
        <v>0</v>
      </c>
      <c r="C673" s="2">
        <f>CT!C673</f>
        <v>0</v>
      </c>
      <c r="D673" s="2">
        <f>IF(C673=0,0,VLOOKUP(C673,DM!$C$5:$G$500,2,0))</f>
        <v>0</v>
      </c>
      <c r="E673" s="2">
        <f>IF(C673=0,0,VLOOKUP(C673,DM!$C$5:$G$500,3,0))</f>
        <v>0</v>
      </c>
      <c r="F673" s="3">
        <f>CT!F673</f>
        <v>0</v>
      </c>
      <c r="G673" s="3">
        <f>IF(C673=0,0,VLOOKUP(HS!C673,Xuat!$D$5:$K$1000,8,0))</f>
        <v>0</v>
      </c>
      <c r="H673" s="3">
        <f t="shared" si="74"/>
        <v>0</v>
      </c>
      <c r="I673" s="2"/>
      <c r="J673" s="3"/>
      <c r="K673" s="3"/>
      <c r="L673" s="3"/>
      <c r="M673" s="2"/>
      <c r="N673" s="2"/>
      <c r="O673" s="2"/>
      <c r="P673" s="2"/>
      <c r="Q673" s="2"/>
      <c r="R673" s="2"/>
      <c r="S673" s="2"/>
    </row>
    <row r="674" spans="1:19" x14ac:dyDescent="0.2">
      <c r="A674" s="2">
        <f>CT!A674</f>
        <v>0</v>
      </c>
      <c r="B674" s="2">
        <f>IF(A674=0,0,VLOOKUP(A674,DM!$C$5:$G$500,2,0))</f>
        <v>0</v>
      </c>
      <c r="C674" s="2">
        <f>CT!C674</f>
        <v>0</v>
      </c>
      <c r="D674" s="2">
        <f>IF(C674=0,0,VLOOKUP(C674,DM!$C$5:$G$500,2,0))</f>
        <v>0</v>
      </c>
      <c r="E674" s="2">
        <f>IF(C674=0,0,VLOOKUP(C674,DM!$C$5:$G$500,3,0))</f>
        <v>0</v>
      </c>
      <c r="F674" s="3">
        <f>CT!F674</f>
        <v>0</v>
      </c>
      <c r="G674" s="3">
        <f>IF(C674=0,0,VLOOKUP(HS!C674,Xuat!$D$5:$K$1000,8,0))</f>
        <v>0</v>
      </c>
      <c r="H674" s="3">
        <f t="shared" si="74"/>
        <v>0</v>
      </c>
      <c r="I674" s="2"/>
      <c r="J674" s="3"/>
      <c r="K674" s="3"/>
      <c r="L674" s="3"/>
      <c r="M674" s="2"/>
      <c r="N674" s="2"/>
      <c r="O674" s="2"/>
      <c r="P674" s="2"/>
      <c r="Q674" s="2"/>
      <c r="R674" s="2"/>
      <c r="S674" s="2"/>
    </row>
    <row r="675" spans="1:19" x14ac:dyDescent="0.2">
      <c r="A675" s="2">
        <f>CT!A675</f>
        <v>0</v>
      </c>
      <c r="B675" s="2">
        <f>IF(A675=0,0,VLOOKUP(A675,DM!$C$5:$G$500,2,0))</f>
        <v>0</v>
      </c>
      <c r="C675" s="2">
        <f>CT!C675</f>
        <v>0</v>
      </c>
      <c r="D675" s="2">
        <f>IF(C675=0,0,VLOOKUP(C675,DM!$C$5:$G$500,2,0))</f>
        <v>0</v>
      </c>
      <c r="E675" s="2">
        <f>IF(C675=0,0,VLOOKUP(C675,DM!$C$5:$G$500,3,0))</f>
        <v>0</v>
      </c>
      <c r="F675" s="3">
        <f>CT!F675</f>
        <v>0</v>
      </c>
      <c r="G675" s="3">
        <f>IF(C675=0,0,VLOOKUP(HS!C675,Xuat!$D$5:$K$1000,8,0))</f>
        <v>0</v>
      </c>
      <c r="H675" s="3">
        <f t="shared" si="74"/>
        <v>0</v>
      </c>
      <c r="I675" s="2"/>
      <c r="J675" s="3"/>
      <c r="K675" s="3"/>
      <c r="L675" s="3"/>
      <c r="M675" s="2"/>
      <c r="N675" s="2"/>
      <c r="O675" s="2"/>
      <c r="P675" s="2"/>
      <c r="Q675" s="2"/>
      <c r="R675" s="2"/>
      <c r="S675" s="2"/>
    </row>
    <row r="676" spans="1:19" x14ac:dyDescent="0.2">
      <c r="A676" s="2">
        <f>CT!A676</f>
        <v>0</v>
      </c>
      <c r="B676" s="2">
        <f>IF(A676=0,0,VLOOKUP(A676,DM!$C$5:$G$500,2,0))</f>
        <v>0</v>
      </c>
      <c r="C676" s="2">
        <f>CT!C676</f>
        <v>0</v>
      </c>
      <c r="D676" s="2">
        <f>IF(C676=0,0,VLOOKUP(C676,DM!$C$5:$G$500,2,0))</f>
        <v>0</v>
      </c>
      <c r="E676" s="2">
        <f>IF(C676=0,0,VLOOKUP(C676,DM!$C$5:$G$500,3,0))</f>
        <v>0</v>
      </c>
      <c r="F676" s="3">
        <f>CT!F676</f>
        <v>0</v>
      </c>
      <c r="G676" s="3">
        <f>IF(C676=0,0,VLOOKUP(HS!C676,Xuat!$D$5:$K$1000,8,0))</f>
        <v>0</v>
      </c>
      <c r="H676" s="3">
        <f t="shared" si="74"/>
        <v>0</v>
      </c>
      <c r="I676" s="2"/>
      <c r="J676" s="3"/>
      <c r="K676" s="3"/>
      <c r="L676" s="3"/>
      <c r="M676" s="2"/>
      <c r="N676" s="2"/>
      <c r="O676" s="2"/>
      <c r="P676" s="2"/>
      <c r="Q676" s="2"/>
      <c r="R676" s="2"/>
      <c r="S676" s="2"/>
    </row>
    <row r="677" spans="1:19" x14ac:dyDescent="0.2">
      <c r="A677" s="2">
        <f>CT!A677</f>
        <v>0</v>
      </c>
      <c r="B677" s="2">
        <f>IF(A677=0,0,VLOOKUP(A677,DM!$C$5:$G$500,2,0))</f>
        <v>0</v>
      </c>
      <c r="C677" s="2">
        <f>CT!C677</f>
        <v>0</v>
      </c>
      <c r="D677" s="2">
        <f>IF(C677=0,0,VLOOKUP(C677,DM!$C$5:$G$500,2,0))</f>
        <v>0</v>
      </c>
      <c r="E677" s="2">
        <f>IF(C677=0,0,VLOOKUP(C677,DM!$C$5:$G$500,3,0))</f>
        <v>0</v>
      </c>
      <c r="F677" s="3">
        <f>CT!F677</f>
        <v>0</v>
      </c>
      <c r="G677" s="3">
        <f>IF(C677=0,0,VLOOKUP(HS!C677,Xuat!$D$5:$K$1000,8,0))</f>
        <v>0</v>
      </c>
      <c r="H677" s="3">
        <f t="shared" si="74"/>
        <v>0</v>
      </c>
      <c r="I677" s="2"/>
      <c r="J677" s="3"/>
      <c r="K677" s="3"/>
      <c r="L677" s="3"/>
      <c r="M677" s="2"/>
      <c r="N677" s="2"/>
      <c r="O677" s="2"/>
      <c r="P677" s="2"/>
      <c r="Q677" s="2"/>
      <c r="R677" s="2"/>
      <c r="S677" s="2"/>
    </row>
    <row r="678" spans="1:19" x14ac:dyDescent="0.2">
      <c r="A678" s="2">
        <f>CT!A678</f>
        <v>0</v>
      </c>
      <c r="B678" s="2">
        <f>IF(A678=0,0,VLOOKUP(A678,DM!$C$5:$G$500,2,0))</f>
        <v>0</v>
      </c>
      <c r="C678" s="2">
        <f>CT!C678</f>
        <v>0</v>
      </c>
      <c r="D678" s="2">
        <f>IF(C678=0,0,VLOOKUP(C678,DM!$C$5:$G$500,2,0))</f>
        <v>0</v>
      </c>
      <c r="E678" s="2">
        <f>IF(C678=0,0,VLOOKUP(C678,DM!$C$5:$G$500,3,0))</f>
        <v>0</v>
      </c>
      <c r="F678" s="3">
        <f>CT!F678</f>
        <v>0</v>
      </c>
      <c r="G678" s="3">
        <f>IF(C678=0,0,VLOOKUP(HS!C678,Xuat!$D$5:$K$1000,8,0))</f>
        <v>0</v>
      </c>
      <c r="H678" s="3">
        <f t="shared" si="74"/>
        <v>0</v>
      </c>
      <c r="I678" s="2"/>
      <c r="J678" s="3"/>
      <c r="K678" s="3"/>
      <c r="L678" s="3"/>
      <c r="M678" s="2"/>
      <c r="N678" s="2"/>
      <c r="O678" s="2"/>
      <c r="P678" s="2"/>
      <c r="Q678" s="2"/>
      <c r="R678" s="2"/>
      <c r="S678" s="2"/>
    </row>
    <row r="679" spans="1:19" x14ac:dyDescent="0.2">
      <c r="A679" s="2">
        <f>CT!A679</f>
        <v>0</v>
      </c>
      <c r="B679" s="2">
        <f>IF(A679=0,0,VLOOKUP(A679,DM!$C$5:$G$500,2,0))</f>
        <v>0</v>
      </c>
      <c r="C679" s="2">
        <f>CT!C679</f>
        <v>0</v>
      </c>
      <c r="D679" s="2">
        <f>IF(C679=0,0,VLOOKUP(C679,DM!$C$5:$G$500,2,0))</f>
        <v>0</v>
      </c>
      <c r="E679" s="2">
        <f>IF(C679=0,0,VLOOKUP(C679,DM!$C$5:$G$500,3,0))</f>
        <v>0</v>
      </c>
      <c r="F679" s="3">
        <f>CT!F679</f>
        <v>0</v>
      </c>
      <c r="G679" s="3">
        <f>IF(C679=0,0,VLOOKUP(HS!C679,Xuat!$D$5:$K$1000,8,0))</f>
        <v>0</v>
      </c>
      <c r="H679" s="3">
        <f t="shared" si="74"/>
        <v>0</v>
      </c>
      <c r="I679" s="2"/>
      <c r="J679" s="3"/>
      <c r="K679" s="3"/>
      <c r="L679" s="3"/>
      <c r="M679" s="2"/>
      <c r="N679" s="2"/>
      <c r="O679" s="2"/>
      <c r="P679" s="2"/>
      <c r="Q679" s="2"/>
      <c r="R679" s="2"/>
      <c r="S679" s="2"/>
    </row>
    <row r="680" spans="1:19" x14ac:dyDescent="0.2">
      <c r="A680" s="2">
        <f>CT!A680</f>
        <v>0</v>
      </c>
      <c r="B680" s="2">
        <f>IF(A680=0,0,VLOOKUP(A680,DM!$C$5:$G$500,2,0))</f>
        <v>0</v>
      </c>
      <c r="C680" s="2">
        <f>CT!C680</f>
        <v>0</v>
      </c>
      <c r="D680" s="2">
        <f>IF(C680=0,0,VLOOKUP(C680,DM!$C$5:$G$500,2,0))</f>
        <v>0</v>
      </c>
      <c r="E680" s="2">
        <f>IF(C680=0,0,VLOOKUP(C680,DM!$C$5:$G$500,3,0))</f>
        <v>0</v>
      </c>
      <c r="F680" s="3">
        <f>CT!F680</f>
        <v>0</v>
      </c>
      <c r="G680" s="3">
        <f>IF(C680=0,0,VLOOKUP(HS!C680,Xuat!$D$5:$K$1000,8,0))</f>
        <v>0</v>
      </c>
      <c r="H680" s="3">
        <f t="shared" si="74"/>
        <v>0</v>
      </c>
      <c r="I680" s="2"/>
      <c r="J680" s="3"/>
      <c r="K680" s="3"/>
      <c r="L680" s="3"/>
      <c r="M680" s="2"/>
      <c r="N680" s="2"/>
      <c r="O680" s="2"/>
      <c r="P680" s="2"/>
      <c r="Q680" s="2"/>
      <c r="R680" s="2"/>
      <c r="S680" s="2"/>
    </row>
    <row r="681" spans="1:19" x14ac:dyDescent="0.2">
      <c r="A681" s="2">
        <f>CT!A681</f>
        <v>0</v>
      </c>
      <c r="B681" s="2">
        <f>IF(A681=0,0,VLOOKUP(A681,DM!$C$5:$G$500,2,0))</f>
        <v>0</v>
      </c>
      <c r="C681" s="2">
        <f>CT!C681</f>
        <v>0</v>
      </c>
      <c r="D681" s="2">
        <f>IF(C681=0,0,VLOOKUP(C681,DM!$C$5:$G$500,2,0))</f>
        <v>0</v>
      </c>
      <c r="E681" s="2">
        <f>IF(C681=0,0,VLOOKUP(C681,DM!$C$5:$G$500,3,0))</f>
        <v>0</v>
      </c>
      <c r="F681" s="3">
        <f>CT!F681</f>
        <v>0</v>
      </c>
      <c r="G681" s="3">
        <f>IF(C681=0,0,VLOOKUP(HS!C681,Xuat!$D$5:$K$1000,8,0))</f>
        <v>0</v>
      </c>
      <c r="H681" s="3">
        <f t="shared" si="74"/>
        <v>0</v>
      </c>
      <c r="I681" s="2"/>
      <c r="J681" s="3"/>
      <c r="K681" s="3"/>
      <c r="L681" s="3"/>
      <c r="M681" s="2"/>
      <c r="N681" s="2"/>
      <c r="O681" s="2"/>
      <c r="P681" s="2"/>
      <c r="Q681" s="2"/>
      <c r="R681" s="2"/>
      <c r="S681" s="2"/>
    </row>
    <row r="682" spans="1:19" x14ac:dyDescent="0.2">
      <c r="A682" s="2">
        <f>CT!A682</f>
        <v>0</v>
      </c>
      <c r="B682" s="2">
        <f>IF(A682=0,0,VLOOKUP(A682,DM!$C$5:$G$500,2,0))</f>
        <v>0</v>
      </c>
      <c r="C682" s="2">
        <f>CT!C682</f>
        <v>0</v>
      </c>
      <c r="D682" s="2">
        <f>IF(C682=0,0,VLOOKUP(C682,DM!$C$5:$G$500,2,0))</f>
        <v>0</v>
      </c>
      <c r="E682" s="2">
        <f>IF(C682=0,0,VLOOKUP(C682,DM!$C$5:$G$500,3,0))</f>
        <v>0</v>
      </c>
      <c r="F682" s="3">
        <f>CT!F682</f>
        <v>0</v>
      </c>
      <c r="G682" s="3">
        <f>IF(C682=0,0,VLOOKUP(HS!C682,Xuat!$D$5:$K$1000,8,0))</f>
        <v>0</v>
      </c>
      <c r="H682" s="3">
        <f t="shared" si="74"/>
        <v>0</v>
      </c>
      <c r="I682" s="2"/>
      <c r="J682" s="3"/>
      <c r="K682" s="3"/>
      <c r="L682" s="3"/>
      <c r="M682" s="2"/>
      <c r="N682" s="2"/>
      <c r="O682" s="2"/>
      <c r="P682" s="2"/>
      <c r="Q682" s="2"/>
      <c r="R682" s="2"/>
      <c r="S682" s="2"/>
    </row>
    <row r="683" spans="1:19" x14ac:dyDescent="0.2">
      <c r="A683" s="2">
        <f>CT!A683</f>
        <v>0</v>
      </c>
      <c r="B683" s="2">
        <f>IF(A683=0,0,VLOOKUP(A683,DM!$C$5:$G$500,2,0))</f>
        <v>0</v>
      </c>
      <c r="C683" s="2">
        <f>CT!C683</f>
        <v>0</v>
      </c>
      <c r="D683" s="2">
        <f>IF(C683=0,0,VLOOKUP(C683,DM!$C$5:$G$500,2,0))</f>
        <v>0</v>
      </c>
      <c r="E683" s="2">
        <f>IF(C683=0,0,VLOOKUP(C683,DM!$C$5:$G$500,3,0))</f>
        <v>0</v>
      </c>
      <c r="F683" s="3">
        <f>CT!F683</f>
        <v>0</v>
      </c>
      <c r="G683" s="3">
        <f>IF(C683=0,0,VLOOKUP(HS!C683,Xuat!$D$5:$K$1000,8,0))</f>
        <v>0</v>
      </c>
      <c r="H683" s="3">
        <f t="shared" si="74"/>
        <v>0</v>
      </c>
      <c r="I683" s="2"/>
      <c r="J683" s="3"/>
      <c r="K683" s="3"/>
      <c r="L683" s="3"/>
      <c r="M683" s="2"/>
      <c r="N683" s="2"/>
      <c r="O683" s="2"/>
      <c r="P683" s="2"/>
      <c r="Q683" s="2"/>
      <c r="R683" s="2"/>
      <c r="S683" s="2"/>
    </row>
    <row r="684" spans="1:19" x14ac:dyDescent="0.2">
      <c r="A684" s="2">
        <f>CT!A684</f>
        <v>0</v>
      </c>
      <c r="B684" s="2">
        <f>IF(A684=0,0,VLOOKUP(A684,DM!$C$5:$G$500,2,0))</f>
        <v>0</v>
      </c>
      <c r="C684" s="2">
        <f>CT!C684</f>
        <v>0</v>
      </c>
      <c r="D684" s="2">
        <f>IF(C684=0,0,VLOOKUP(C684,DM!$C$5:$G$500,2,0))</f>
        <v>0</v>
      </c>
      <c r="E684" s="2">
        <f>IF(C684=0,0,VLOOKUP(C684,DM!$C$5:$G$500,3,0))</f>
        <v>0</v>
      </c>
      <c r="F684" s="3">
        <f>CT!F684</f>
        <v>0</v>
      </c>
      <c r="G684" s="3">
        <f>IF(C684=0,0,VLOOKUP(HS!C684,Xuat!$D$5:$K$1000,8,0))</f>
        <v>0</v>
      </c>
      <c r="H684" s="3">
        <f t="shared" si="74"/>
        <v>0</v>
      </c>
      <c r="I684" s="2"/>
      <c r="J684" s="3"/>
      <c r="K684" s="3"/>
      <c r="L684" s="3"/>
      <c r="M684" s="2"/>
      <c r="N684" s="2"/>
      <c r="O684" s="2"/>
      <c r="P684" s="2"/>
      <c r="Q684" s="2"/>
      <c r="R684" s="2"/>
      <c r="S684" s="2"/>
    </row>
    <row r="685" spans="1:19" x14ac:dyDescent="0.2">
      <c r="A685" s="2">
        <f>CT!A685</f>
        <v>0</v>
      </c>
      <c r="B685" s="2">
        <f>IF(A685=0,0,VLOOKUP(A685,DM!$C$5:$G$500,2,0))</f>
        <v>0</v>
      </c>
      <c r="C685" s="2">
        <f>CT!C685</f>
        <v>0</v>
      </c>
      <c r="D685" s="2">
        <f>IF(C685=0,0,VLOOKUP(C685,DM!$C$5:$G$500,2,0))</f>
        <v>0</v>
      </c>
      <c r="E685" s="2">
        <f>IF(C685=0,0,VLOOKUP(C685,DM!$C$5:$G$500,3,0))</f>
        <v>0</v>
      </c>
      <c r="F685" s="3">
        <f>CT!F685</f>
        <v>0</v>
      </c>
      <c r="G685" s="3">
        <f>IF(C685=0,0,VLOOKUP(HS!C685,Xuat!$D$5:$K$1000,8,0))</f>
        <v>0</v>
      </c>
      <c r="H685" s="3">
        <f t="shared" si="74"/>
        <v>0</v>
      </c>
      <c r="I685" s="2"/>
      <c r="J685" s="3"/>
      <c r="K685" s="3"/>
      <c r="L685" s="3"/>
      <c r="M685" s="2"/>
      <c r="N685" s="2"/>
      <c r="O685" s="2"/>
      <c r="P685" s="2"/>
      <c r="Q685" s="2"/>
      <c r="R685" s="2"/>
      <c r="S685" s="2"/>
    </row>
    <row r="686" spans="1:19" x14ac:dyDescent="0.2">
      <c r="A686" s="2">
        <f>CT!A686</f>
        <v>0</v>
      </c>
      <c r="B686" s="2">
        <f>IF(A686=0,0,VLOOKUP(A686,DM!$C$5:$G$500,2,0))</f>
        <v>0</v>
      </c>
      <c r="C686" s="2">
        <f>CT!C686</f>
        <v>0</v>
      </c>
      <c r="D686" s="2">
        <f>IF(C686=0,0,VLOOKUP(C686,DM!$C$5:$G$500,2,0))</f>
        <v>0</v>
      </c>
      <c r="E686" s="2">
        <f>IF(C686=0,0,VLOOKUP(C686,DM!$C$5:$G$500,3,0))</f>
        <v>0</v>
      </c>
      <c r="F686" s="3">
        <f>CT!F686</f>
        <v>0</v>
      </c>
      <c r="G686" s="3">
        <f>IF(C686=0,0,VLOOKUP(HS!C686,Xuat!$D$5:$K$1000,8,0))</f>
        <v>0</v>
      </c>
      <c r="H686" s="3">
        <f t="shared" si="74"/>
        <v>0</v>
      </c>
      <c r="I686" s="2"/>
      <c r="J686" s="3"/>
      <c r="K686" s="3"/>
      <c r="L686" s="3"/>
      <c r="M686" s="2"/>
      <c r="N686" s="2"/>
      <c r="O686" s="2"/>
      <c r="P686" s="2"/>
      <c r="Q686" s="2"/>
      <c r="R686" s="2"/>
      <c r="S686" s="2"/>
    </row>
    <row r="687" spans="1:19" x14ac:dyDescent="0.2">
      <c r="A687" s="2">
        <f>CT!A687</f>
        <v>0</v>
      </c>
      <c r="B687" s="2">
        <f>IF(A687=0,0,VLOOKUP(A687,DM!$C$5:$G$500,2,0))</f>
        <v>0</v>
      </c>
      <c r="C687" s="2">
        <f>CT!C687</f>
        <v>0</v>
      </c>
      <c r="D687" s="2">
        <f>IF(C687=0,0,VLOOKUP(C687,DM!$C$5:$G$500,2,0))</f>
        <v>0</v>
      </c>
      <c r="E687" s="2">
        <f>IF(C687=0,0,VLOOKUP(C687,DM!$C$5:$G$500,3,0))</f>
        <v>0</v>
      </c>
      <c r="F687" s="3">
        <f>CT!F687</f>
        <v>0</v>
      </c>
      <c r="G687" s="3">
        <f>IF(C687=0,0,VLOOKUP(HS!C687,Xuat!$D$5:$K$1000,8,0))</f>
        <v>0</v>
      </c>
      <c r="H687" s="3">
        <f t="shared" si="74"/>
        <v>0</v>
      </c>
      <c r="I687" s="2"/>
      <c r="J687" s="3"/>
      <c r="K687" s="3"/>
      <c r="L687" s="3"/>
      <c r="M687" s="2"/>
      <c r="N687" s="2"/>
      <c r="O687" s="2"/>
      <c r="P687" s="2"/>
      <c r="Q687" s="2"/>
      <c r="R687" s="2"/>
      <c r="S687" s="2"/>
    </row>
    <row r="688" spans="1:19" x14ac:dyDescent="0.2">
      <c r="A688" s="2">
        <f>CT!A688</f>
        <v>0</v>
      </c>
      <c r="B688" s="2">
        <f>IF(A688=0,0,VLOOKUP(A688,DM!$C$5:$G$500,2,0))</f>
        <v>0</v>
      </c>
      <c r="C688" s="2">
        <f>CT!C688</f>
        <v>0</v>
      </c>
      <c r="D688" s="2">
        <f>IF(C688=0,0,VLOOKUP(C688,DM!$C$5:$G$500,2,0))</f>
        <v>0</v>
      </c>
      <c r="E688" s="2">
        <f>IF(C688=0,0,VLOOKUP(C688,DM!$C$5:$G$500,3,0))</f>
        <v>0</v>
      </c>
      <c r="F688" s="3">
        <f>CT!F688</f>
        <v>0</v>
      </c>
      <c r="G688" s="3">
        <f>IF(C688=0,0,VLOOKUP(HS!C688,Xuat!$D$5:$K$1000,8,0))</f>
        <v>0</v>
      </c>
      <c r="H688" s="3">
        <f t="shared" si="74"/>
        <v>0</v>
      </c>
      <c r="I688" s="2"/>
      <c r="J688" s="3"/>
      <c r="K688" s="3"/>
      <c r="L688" s="3"/>
      <c r="M688" s="2"/>
      <c r="N688" s="2"/>
      <c r="O688" s="2"/>
      <c r="P688" s="2"/>
      <c r="Q688" s="2"/>
      <c r="R688" s="2"/>
      <c r="S688" s="2"/>
    </row>
    <row r="689" spans="1:19" x14ac:dyDescent="0.2">
      <c r="A689" s="2">
        <f>CT!A689</f>
        <v>0</v>
      </c>
      <c r="B689" s="2">
        <f>IF(A689=0,0,VLOOKUP(A689,DM!$C$5:$G$500,2,0))</f>
        <v>0</v>
      </c>
      <c r="C689" s="2">
        <f>CT!C689</f>
        <v>0</v>
      </c>
      <c r="D689" s="2">
        <f>IF(C689=0,0,VLOOKUP(C689,DM!$C$5:$G$500,2,0))</f>
        <v>0</v>
      </c>
      <c r="E689" s="2">
        <f>IF(C689=0,0,VLOOKUP(C689,DM!$C$5:$G$500,3,0))</f>
        <v>0</v>
      </c>
      <c r="F689" s="3">
        <f>CT!F689</f>
        <v>0</v>
      </c>
      <c r="G689" s="3">
        <f>IF(C689=0,0,VLOOKUP(HS!C689,Xuat!$D$5:$K$1000,8,0))</f>
        <v>0</v>
      </c>
      <c r="H689" s="3">
        <f t="shared" si="74"/>
        <v>0</v>
      </c>
      <c r="I689" s="2"/>
      <c r="J689" s="3"/>
      <c r="K689" s="3"/>
      <c r="L689" s="3"/>
      <c r="M689" s="2"/>
      <c r="N689" s="2"/>
      <c r="O689" s="2"/>
      <c r="P689" s="2"/>
      <c r="Q689" s="2"/>
      <c r="R689" s="2"/>
      <c r="S689" s="2"/>
    </row>
    <row r="690" spans="1:19" x14ac:dyDescent="0.2">
      <c r="A690" s="2">
        <f>CT!A690</f>
        <v>0</v>
      </c>
      <c r="B690" s="2">
        <f>IF(A690=0,0,VLOOKUP(A690,DM!$C$5:$G$500,2,0))</f>
        <v>0</v>
      </c>
      <c r="C690" s="2">
        <f>CT!C690</f>
        <v>0</v>
      </c>
      <c r="D690" s="2">
        <f>IF(C690=0,0,VLOOKUP(C690,DM!$C$5:$G$500,2,0))</f>
        <v>0</v>
      </c>
      <c r="E690" s="2">
        <f>IF(C690=0,0,VLOOKUP(C690,DM!$C$5:$G$500,3,0))</f>
        <v>0</v>
      </c>
      <c r="F690" s="3">
        <f>CT!F690</f>
        <v>0</v>
      </c>
      <c r="G690" s="3">
        <f>IF(C690=0,0,VLOOKUP(HS!C690,Xuat!$D$5:$K$1000,8,0))</f>
        <v>0</v>
      </c>
      <c r="H690" s="3">
        <f t="shared" si="74"/>
        <v>0</v>
      </c>
      <c r="I690" s="2"/>
      <c r="J690" s="3"/>
      <c r="K690" s="3"/>
      <c r="L690" s="3"/>
      <c r="M690" s="2"/>
      <c r="N690" s="2"/>
      <c r="O690" s="2"/>
      <c r="P690" s="2"/>
      <c r="Q690" s="2"/>
      <c r="R690" s="2"/>
      <c r="S690" s="2"/>
    </row>
    <row r="691" spans="1:19" x14ac:dyDescent="0.2">
      <c r="A691" s="2">
        <f>CT!A691</f>
        <v>0</v>
      </c>
      <c r="B691" s="2">
        <f>IF(A691=0,0,VLOOKUP(A691,DM!$C$5:$G$500,2,0))</f>
        <v>0</v>
      </c>
      <c r="C691" s="2">
        <f>CT!C691</f>
        <v>0</v>
      </c>
      <c r="D691" s="2">
        <f>IF(C691=0,0,VLOOKUP(C691,DM!$C$5:$G$500,2,0))</f>
        <v>0</v>
      </c>
      <c r="E691" s="2">
        <f>IF(C691=0,0,VLOOKUP(C691,DM!$C$5:$G$500,3,0))</f>
        <v>0</v>
      </c>
      <c r="F691" s="3">
        <f>CT!F691</f>
        <v>0</v>
      </c>
      <c r="G691" s="3">
        <f>IF(C691=0,0,VLOOKUP(HS!C691,Xuat!$D$5:$K$1000,8,0))</f>
        <v>0</v>
      </c>
      <c r="H691" s="3">
        <f t="shared" si="74"/>
        <v>0</v>
      </c>
      <c r="I691" s="2"/>
      <c r="J691" s="3"/>
      <c r="K691" s="3"/>
      <c r="L691" s="3"/>
      <c r="M691" s="2"/>
      <c r="N691" s="2"/>
      <c r="O691" s="2"/>
      <c r="P691" s="2"/>
      <c r="Q691" s="2"/>
      <c r="R691" s="2"/>
      <c r="S691" s="2"/>
    </row>
    <row r="692" spans="1:19" x14ac:dyDescent="0.2">
      <c r="A692" s="2">
        <f>CT!A692</f>
        <v>0</v>
      </c>
      <c r="B692" s="2">
        <f>IF(A692=0,0,VLOOKUP(A692,DM!$C$5:$G$500,2,0))</f>
        <v>0</v>
      </c>
      <c r="C692" s="2">
        <f>CT!C692</f>
        <v>0</v>
      </c>
      <c r="D692" s="2">
        <f>IF(C692=0,0,VLOOKUP(C692,DM!$C$5:$G$500,2,0))</f>
        <v>0</v>
      </c>
      <c r="E692" s="2">
        <f>IF(C692=0,0,VLOOKUP(C692,DM!$C$5:$G$500,3,0))</f>
        <v>0</v>
      </c>
      <c r="F692" s="3">
        <f>CT!F692</f>
        <v>0</v>
      </c>
      <c r="G692" s="3">
        <f>IF(C692=0,0,VLOOKUP(HS!C692,Xuat!$D$5:$K$1000,8,0))</f>
        <v>0</v>
      </c>
      <c r="H692" s="3">
        <f t="shared" si="74"/>
        <v>0</v>
      </c>
      <c r="I692" s="2"/>
      <c r="J692" s="3"/>
      <c r="K692" s="3"/>
      <c r="L692" s="3"/>
      <c r="M692" s="2"/>
      <c r="N692" s="2"/>
      <c r="O692" s="2"/>
      <c r="P692" s="2"/>
      <c r="Q692" s="2"/>
      <c r="R692" s="2"/>
      <c r="S692" s="2"/>
    </row>
    <row r="693" spans="1:19" x14ac:dyDescent="0.2">
      <c r="A693" s="2">
        <f>CT!A693</f>
        <v>0</v>
      </c>
      <c r="B693" s="2">
        <f>IF(A693=0,0,VLOOKUP(A693,DM!$C$5:$G$500,2,0))</f>
        <v>0</v>
      </c>
      <c r="C693" s="2">
        <f>CT!C693</f>
        <v>0</v>
      </c>
      <c r="D693" s="2">
        <f>IF(C693=0,0,VLOOKUP(C693,DM!$C$5:$G$500,2,0))</f>
        <v>0</v>
      </c>
      <c r="E693" s="2">
        <f>IF(C693=0,0,VLOOKUP(C693,DM!$C$5:$G$500,3,0))</f>
        <v>0</v>
      </c>
      <c r="F693" s="3">
        <f>CT!F693</f>
        <v>0</v>
      </c>
      <c r="G693" s="3">
        <f>IF(C693=0,0,VLOOKUP(HS!C693,Xuat!$D$5:$K$1000,8,0))</f>
        <v>0</v>
      </c>
      <c r="H693" s="3">
        <f t="shared" si="74"/>
        <v>0</v>
      </c>
      <c r="I693" s="2"/>
      <c r="J693" s="3"/>
      <c r="K693" s="3"/>
      <c r="L693" s="3"/>
      <c r="M693" s="2"/>
      <c r="N693" s="2"/>
      <c r="O693" s="2"/>
      <c r="P693" s="2"/>
      <c r="Q693" s="2"/>
      <c r="R693" s="2"/>
      <c r="S693" s="2"/>
    </row>
    <row r="694" spans="1:19" x14ac:dyDescent="0.2">
      <c r="A694" s="2">
        <f>CT!A694</f>
        <v>0</v>
      </c>
      <c r="B694" s="2">
        <f>IF(A694=0,0,VLOOKUP(A694,DM!$C$5:$G$500,2,0))</f>
        <v>0</v>
      </c>
      <c r="C694" s="2">
        <f>CT!C694</f>
        <v>0</v>
      </c>
      <c r="D694" s="2">
        <f>IF(C694=0,0,VLOOKUP(C694,DM!$C$5:$G$500,2,0))</f>
        <v>0</v>
      </c>
      <c r="E694" s="2">
        <f>IF(C694=0,0,VLOOKUP(C694,DM!$C$5:$G$500,3,0))</f>
        <v>0</v>
      </c>
      <c r="F694" s="3">
        <f>CT!F694</f>
        <v>0</v>
      </c>
      <c r="G694" s="3">
        <f>IF(C694=0,0,VLOOKUP(HS!C694,Xuat!$D$5:$K$1000,8,0))</f>
        <v>0</v>
      </c>
      <c r="H694" s="3">
        <f t="shared" si="74"/>
        <v>0</v>
      </c>
      <c r="I694" s="2"/>
      <c r="J694" s="3"/>
      <c r="K694" s="3"/>
      <c r="L694" s="3"/>
      <c r="M694" s="2"/>
      <c r="N694" s="2"/>
      <c r="O694" s="2"/>
      <c r="P694" s="2"/>
      <c r="Q694" s="2"/>
      <c r="R694" s="2"/>
      <c r="S694" s="2"/>
    </row>
    <row r="695" spans="1:19" x14ac:dyDescent="0.2">
      <c r="A695" s="2">
        <f>CT!A695</f>
        <v>0</v>
      </c>
      <c r="B695" s="2">
        <f>IF(A695=0,0,VLOOKUP(A695,DM!$C$5:$G$500,2,0))</f>
        <v>0</v>
      </c>
      <c r="C695" s="2">
        <f>CT!C695</f>
        <v>0</v>
      </c>
      <c r="D695" s="2">
        <f>IF(C695=0,0,VLOOKUP(C695,DM!$C$5:$G$500,2,0))</f>
        <v>0</v>
      </c>
      <c r="E695" s="2">
        <f>IF(C695=0,0,VLOOKUP(C695,DM!$C$5:$G$500,3,0))</f>
        <v>0</v>
      </c>
      <c r="F695" s="3">
        <f>CT!F695</f>
        <v>0</v>
      </c>
      <c r="G695" s="3">
        <f>IF(C695=0,0,VLOOKUP(HS!C695,Xuat!$D$5:$K$1000,8,0))</f>
        <v>0</v>
      </c>
      <c r="H695" s="3">
        <f t="shared" si="74"/>
        <v>0</v>
      </c>
      <c r="I695" s="2"/>
      <c r="J695" s="3"/>
      <c r="K695" s="3"/>
      <c r="L695" s="3"/>
      <c r="M695" s="2"/>
      <c r="N695" s="2"/>
      <c r="O695" s="2"/>
      <c r="P695" s="2"/>
      <c r="Q695" s="2"/>
      <c r="R695" s="2"/>
      <c r="S695" s="2"/>
    </row>
    <row r="696" spans="1:19" x14ac:dyDescent="0.2">
      <c r="A696" s="2">
        <f>CT!A696</f>
        <v>0</v>
      </c>
      <c r="B696" s="2">
        <f>IF(A696=0,0,VLOOKUP(A696,DM!$C$5:$G$500,2,0))</f>
        <v>0</v>
      </c>
      <c r="C696" s="2">
        <f>CT!C696</f>
        <v>0</v>
      </c>
      <c r="D696" s="2">
        <f>IF(C696=0,0,VLOOKUP(C696,DM!$C$5:$G$500,2,0))</f>
        <v>0</v>
      </c>
      <c r="E696" s="2">
        <f>IF(C696=0,0,VLOOKUP(C696,DM!$C$5:$G$500,3,0))</f>
        <v>0</v>
      </c>
      <c r="F696" s="3">
        <f>CT!F696</f>
        <v>0</v>
      </c>
      <c r="G696" s="3">
        <f>IF(C696=0,0,VLOOKUP(HS!C696,Xuat!$D$5:$K$1000,8,0))</f>
        <v>0</v>
      </c>
      <c r="H696" s="3">
        <f t="shared" si="74"/>
        <v>0</v>
      </c>
      <c r="I696" s="2"/>
      <c r="J696" s="3"/>
      <c r="K696" s="3"/>
      <c r="L696" s="3"/>
      <c r="M696" s="2"/>
      <c r="N696" s="2"/>
      <c r="O696" s="2"/>
      <c r="P696" s="2"/>
      <c r="Q696" s="2"/>
      <c r="R696" s="2"/>
      <c r="S696" s="2"/>
    </row>
    <row r="697" spans="1:19" x14ac:dyDescent="0.2">
      <c r="A697" s="2">
        <f>CT!A697</f>
        <v>0</v>
      </c>
      <c r="B697" s="2">
        <f>IF(A697=0,0,VLOOKUP(A697,DM!$C$5:$G$500,2,0))</f>
        <v>0</v>
      </c>
      <c r="C697" s="2">
        <f>CT!C697</f>
        <v>0</v>
      </c>
      <c r="D697" s="2">
        <f>IF(C697=0,0,VLOOKUP(C697,DM!$C$5:$G$500,2,0))</f>
        <v>0</v>
      </c>
      <c r="E697" s="2">
        <f>IF(C697=0,0,VLOOKUP(C697,DM!$C$5:$G$500,3,0))</f>
        <v>0</v>
      </c>
      <c r="F697" s="3">
        <f>CT!F697</f>
        <v>0</v>
      </c>
      <c r="G697" s="3">
        <f>IF(C697=0,0,VLOOKUP(HS!C697,Xuat!$D$5:$K$1000,8,0))</f>
        <v>0</v>
      </c>
      <c r="H697" s="3">
        <f t="shared" si="74"/>
        <v>0</v>
      </c>
      <c r="I697" s="2"/>
      <c r="J697" s="3"/>
      <c r="K697" s="3"/>
      <c r="L697" s="3"/>
      <c r="M697" s="2"/>
      <c r="N697" s="2"/>
      <c r="O697" s="2"/>
      <c r="P697" s="2"/>
      <c r="Q697" s="2"/>
      <c r="R697" s="2"/>
      <c r="S697" s="2"/>
    </row>
    <row r="698" spans="1:19" x14ac:dyDescent="0.2">
      <c r="A698" s="2">
        <f>CT!A698</f>
        <v>0</v>
      </c>
      <c r="B698" s="2">
        <f>IF(A698=0,0,VLOOKUP(A698,DM!$C$5:$G$500,2,0))</f>
        <v>0</v>
      </c>
      <c r="C698" s="2">
        <f>CT!C698</f>
        <v>0</v>
      </c>
      <c r="D698" s="2">
        <f>IF(C698=0,0,VLOOKUP(C698,DM!$C$5:$G$500,2,0))</f>
        <v>0</v>
      </c>
      <c r="E698" s="2">
        <f>IF(C698=0,0,VLOOKUP(C698,DM!$C$5:$G$500,3,0))</f>
        <v>0</v>
      </c>
      <c r="F698" s="3">
        <f>CT!F698</f>
        <v>0</v>
      </c>
      <c r="G698" s="3">
        <f>IF(C698=0,0,VLOOKUP(HS!C698,Xuat!$D$5:$K$1000,8,0))</f>
        <v>0</v>
      </c>
      <c r="H698" s="3">
        <f t="shared" si="74"/>
        <v>0</v>
      </c>
      <c r="I698" s="2"/>
      <c r="J698" s="3"/>
      <c r="K698" s="3"/>
      <c r="L698" s="3"/>
      <c r="M698" s="2"/>
      <c r="N698" s="2"/>
      <c r="O698" s="2"/>
      <c r="P698" s="2"/>
      <c r="Q698" s="2"/>
      <c r="R698" s="2"/>
      <c r="S698" s="2"/>
    </row>
    <row r="699" spans="1:19" x14ac:dyDescent="0.2">
      <c r="A699" s="2">
        <f>CT!A699</f>
        <v>0</v>
      </c>
      <c r="B699" s="2">
        <f>IF(A699=0,0,VLOOKUP(A699,DM!$C$5:$G$500,2,0))</f>
        <v>0</v>
      </c>
      <c r="C699" s="2">
        <f>CT!C699</f>
        <v>0</v>
      </c>
      <c r="D699" s="2">
        <f>IF(C699=0,0,VLOOKUP(C699,DM!$C$5:$G$500,2,0))</f>
        <v>0</v>
      </c>
      <c r="E699" s="2">
        <f>IF(C699=0,0,VLOOKUP(C699,DM!$C$5:$G$500,3,0))</f>
        <v>0</v>
      </c>
      <c r="F699" s="3">
        <f>CT!F699</f>
        <v>0</v>
      </c>
      <c r="G699" s="3">
        <f>IF(C699=0,0,VLOOKUP(HS!C699,Xuat!$D$5:$K$1000,8,0))</f>
        <v>0</v>
      </c>
      <c r="H699" s="3">
        <f t="shared" si="74"/>
        <v>0</v>
      </c>
      <c r="I699" s="2"/>
      <c r="J699" s="3"/>
      <c r="K699" s="3"/>
      <c r="L699" s="3"/>
      <c r="M699" s="2"/>
      <c r="N699" s="2"/>
      <c r="O699" s="2"/>
      <c r="P699" s="2"/>
      <c r="Q699" s="2"/>
      <c r="R699" s="2"/>
      <c r="S699" s="2"/>
    </row>
    <row r="700" spans="1:19" x14ac:dyDescent="0.2">
      <c r="A700" s="2">
        <f>CT!A700</f>
        <v>0</v>
      </c>
      <c r="B700" s="2">
        <f>IF(A700=0,0,VLOOKUP(A700,DM!$C$5:$G$500,2,0))</f>
        <v>0</v>
      </c>
      <c r="C700" s="2">
        <f>CT!C700</f>
        <v>0</v>
      </c>
      <c r="D700" s="2">
        <f>IF(C700=0,0,VLOOKUP(C700,DM!$C$5:$G$500,2,0))</f>
        <v>0</v>
      </c>
      <c r="E700" s="2">
        <f>IF(C700=0,0,VLOOKUP(C700,DM!$C$5:$G$500,3,0))</f>
        <v>0</v>
      </c>
      <c r="F700" s="3">
        <f>CT!F700</f>
        <v>0</v>
      </c>
      <c r="G700" s="3">
        <f>IF(C700=0,0,VLOOKUP(HS!C700,Xuat!$D$5:$K$1000,8,0))</f>
        <v>0</v>
      </c>
      <c r="H700" s="3">
        <f t="shared" si="74"/>
        <v>0</v>
      </c>
      <c r="I700" s="2"/>
      <c r="J700" s="3"/>
      <c r="K700" s="3"/>
      <c r="L700" s="3"/>
      <c r="M700" s="2"/>
      <c r="N700" s="2"/>
      <c r="O700" s="2"/>
      <c r="P700" s="2"/>
      <c r="Q700" s="2"/>
      <c r="R700" s="2"/>
      <c r="S700" s="2"/>
    </row>
    <row r="701" spans="1:19" x14ac:dyDescent="0.2">
      <c r="A701" s="2">
        <f>CT!A701</f>
        <v>0</v>
      </c>
      <c r="B701" s="2">
        <f>IF(A701=0,0,VLOOKUP(A701,DM!$C$5:$G$500,2,0))</f>
        <v>0</v>
      </c>
      <c r="C701" s="2">
        <f>CT!C701</f>
        <v>0</v>
      </c>
      <c r="D701" s="2">
        <f>IF(C701=0,0,VLOOKUP(C701,DM!$C$5:$G$500,2,0))</f>
        <v>0</v>
      </c>
      <c r="E701" s="2">
        <f>IF(C701=0,0,VLOOKUP(C701,DM!$C$5:$G$500,3,0))</f>
        <v>0</v>
      </c>
      <c r="F701" s="3">
        <f>CT!F701</f>
        <v>0</v>
      </c>
      <c r="G701" s="3">
        <f>IF(C701=0,0,VLOOKUP(HS!C701,Xuat!$D$5:$K$1000,8,0))</f>
        <v>0</v>
      </c>
      <c r="H701" s="3">
        <f t="shared" si="74"/>
        <v>0</v>
      </c>
      <c r="I701" s="2"/>
      <c r="J701" s="3"/>
      <c r="K701" s="3"/>
      <c r="L701" s="3"/>
      <c r="M701" s="2"/>
      <c r="N701" s="2"/>
      <c r="O701" s="2"/>
      <c r="P701" s="2"/>
      <c r="Q701" s="2"/>
      <c r="R701" s="2"/>
      <c r="S701" s="2"/>
    </row>
    <row r="702" spans="1:19" x14ac:dyDescent="0.2">
      <c r="A702" s="2">
        <f>CT!A702</f>
        <v>0</v>
      </c>
      <c r="B702" s="2">
        <f>IF(A702=0,0,VLOOKUP(A702,DM!$C$5:$G$500,2,0))</f>
        <v>0</v>
      </c>
      <c r="C702" s="2">
        <f>CT!C702</f>
        <v>0</v>
      </c>
      <c r="D702" s="2">
        <f>IF(C702=0,0,VLOOKUP(C702,DM!$C$5:$G$500,2,0))</f>
        <v>0</v>
      </c>
      <c r="E702" s="2">
        <f>IF(C702=0,0,VLOOKUP(C702,DM!$C$5:$G$500,3,0))</f>
        <v>0</v>
      </c>
      <c r="F702" s="3">
        <f>CT!F702</f>
        <v>0</v>
      </c>
      <c r="G702" s="3">
        <f>IF(C702=0,0,VLOOKUP(HS!C702,Xuat!$D$5:$K$1000,8,0))</f>
        <v>0</v>
      </c>
      <c r="H702" s="3">
        <f t="shared" si="74"/>
        <v>0</v>
      </c>
      <c r="I702" s="2"/>
      <c r="J702" s="3"/>
      <c r="K702" s="3"/>
      <c r="L702" s="3"/>
      <c r="M702" s="2"/>
      <c r="N702" s="2"/>
      <c r="O702" s="2"/>
      <c r="P702" s="2"/>
      <c r="Q702" s="2"/>
      <c r="R702" s="2"/>
      <c r="S702" s="2"/>
    </row>
    <row r="703" spans="1:19" x14ac:dyDescent="0.2">
      <c r="A703" s="2">
        <f>CT!A703</f>
        <v>0</v>
      </c>
      <c r="B703" s="2">
        <f>IF(A703=0,0,VLOOKUP(A703,DM!$C$5:$G$500,2,0))</f>
        <v>0</v>
      </c>
      <c r="C703" s="2">
        <f>CT!C703</f>
        <v>0</v>
      </c>
      <c r="D703" s="2">
        <f>IF(C703=0,0,VLOOKUP(C703,DM!$C$5:$G$500,2,0))</f>
        <v>0</v>
      </c>
      <c r="E703" s="2">
        <f>IF(C703=0,0,VLOOKUP(C703,DM!$C$5:$G$500,3,0))</f>
        <v>0</v>
      </c>
      <c r="F703" s="3">
        <f>CT!F703</f>
        <v>0</v>
      </c>
      <c r="G703" s="3">
        <f>IF(C703=0,0,VLOOKUP(HS!C703,Xuat!$D$5:$K$1000,8,0))</f>
        <v>0</v>
      </c>
      <c r="H703" s="3">
        <f t="shared" si="74"/>
        <v>0</v>
      </c>
      <c r="I703" s="2"/>
      <c r="J703" s="3"/>
      <c r="K703" s="3"/>
      <c r="L703" s="3"/>
      <c r="M703" s="2"/>
      <c r="N703" s="2"/>
      <c r="O703" s="2"/>
      <c r="P703" s="2"/>
      <c r="Q703" s="2"/>
      <c r="R703" s="2"/>
      <c r="S703" s="2"/>
    </row>
    <row r="704" spans="1:19" x14ac:dyDescent="0.2">
      <c r="A704" s="2">
        <f>CT!A704</f>
        <v>0</v>
      </c>
      <c r="B704" s="2">
        <f>IF(A704=0,0,VLOOKUP(A704,DM!$C$5:$G$500,2,0))</f>
        <v>0</v>
      </c>
      <c r="C704" s="2">
        <f>CT!C704</f>
        <v>0</v>
      </c>
      <c r="D704" s="2">
        <f>IF(C704=0,0,VLOOKUP(C704,DM!$C$5:$G$500,2,0))</f>
        <v>0</v>
      </c>
      <c r="E704" s="2">
        <f>IF(C704=0,0,VLOOKUP(C704,DM!$C$5:$G$500,3,0))</f>
        <v>0</v>
      </c>
      <c r="F704" s="3">
        <f>CT!F704</f>
        <v>0</v>
      </c>
      <c r="G704" s="3">
        <f>IF(C704=0,0,VLOOKUP(HS!C704,Xuat!$D$5:$K$1000,8,0))</f>
        <v>0</v>
      </c>
      <c r="H704" s="3">
        <f t="shared" si="74"/>
        <v>0</v>
      </c>
      <c r="I704" s="2"/>
      <c r="J704" s="3"/>
      <c r="K704" s="3"/>
      <c r="L704" s="3"/>
      <c r="M704" s="2"/>
      <c r="N704" s="2"/>
      <c r="O704" s="2"/>
      <c r="P704" s="2"/>
      <c r="Q704" s="2"/>
      <c r="R704" s="2"/>
      <c r="S704" s="2"/>
    </row>
    <row r="705" spans="1:19" x14ac:dyDescent="0.2">
      <c r="A705" s="2">
        <f>CT!A705</f>
        <v>0</v>
      </c>
      <c r="B705" s="2">
        <f>IF(A705=0,0,VLOOKUP(A705,DM!$C$5:$G$500,2,0))</f>
        <v>0</v>
      </c>
      <c r="C705" s="2">
        <f>CT!C705</f>
        <v>0</v>
      </c>
      <c r="D705" s="2">
        <f>IF(C705=0,0,VLOOKUP(C705,DM!$C$5:$G$500,2,0))</f>
        <v>0</v>
      </c>
      <c r="E705" s="2">
        <f>IF(C705=0,0,VLOOKUP(C705,DM!$C$5:$G$500,3,0))</f>
        <v>0</v>
      </c>
      <c r="F705" s="3">
        <f>CT!F705</f>
        <v>0</v>
      </c>
      <c r="G705" s="3">
        <f>IF(C705=0,0,VLOOKUP(HS!C705,Xuat!$D$5:$K$1000,8,0))</f>
        <v>0</v>
      </c>
      <c r="H705" s="3">
        <f t="shared" si="74"/>
        <v>0</v>
      </c>
      <c r="I705" s="2"/>
      <c r="J705" s="3"/>
      <c r="K705" s="3"/>
      <c r="L705" s="3"/>
      <c r="M705" s="2"/>
      <c r="N705" s="2"/>
      <c r="O705" s="2"/>
      <c r="P705" s="2"/>
      <c r="Q705" s="2"/>
      <c r="R705" s="2"/>
      <c r="S705" s="2"/>
    </row>
    <row r="706" spans="1:19" x14ac:dyDescent="0.2">
      <c r="A706" s="2">
        <f>CT!A706</f>
        <v>0</v>
      </c>
      <c r="B706" s="2">
        <f>IF(A706=0,0,VLOOKUP(A706,DM!$C$5:$G$500,2,0))</f>
        <v>0</v>
      </c>
      <c r="C706" s="2">
        <f>CT!C706</f>
        <v>0</v>
      </c>
      <c r="D706" s="2">
        <f>IF(C706=0,0,VLOOKUP(C706,DM!$C$5:$G$500,2,0))</f>
        <v>0</v>
      </c>
      <c r="E706" s="2">
        <f>IF(C706=0,0,VLOOKUP(C706,DM!$C$5:$G$500,3,0))</f>
        <v>0</v>
      </c>
      <c r="F706" s="3">
        <f>CT!F706</f>
        <v>0</v>
      </c>
      <c r="G706" s="3">
        <f>IF(C706=0,0,VLOOKUP(HS!C706,Xuat!$D$5:$K$1000,8,0))</f>
        <v>0</v>
      </c>
      <c r="H706" s="3">
        <f t="shared" si="74"/>
        <v>0</v>
      </c>
      <c r="I706" s="2"/>
      <c r="J706" s="3"/>
      <c r="K706" s="3"/>
      <c r="L706" s="3"/>
      <c r="M706" s="2"/>
      <c r="N706" s="2"/>
      <c r="O706" s="2"/>
      <c r="P706" s="2"/>
      <c r="Q706" s="2"/>
      <c r="R706" s="2"/>
      <c r="S706" s="2"/>
    </row>
    <row r="707" spans="1:19" x14ac:dyDescent="0.2">
      <c r="A707" s="2">
        <f>CT!A707</f>
        <v>0</v>
      </c>
      <c r="B707" s="2">
        <f>IF(A707=0,0,VLOOKUP(A707,DM!$C$5:$G$500,2,0))</f>
        <v>0</v>
      </c>
      <c r="C707" s="2">
        <f>CT!C707</f>
        <v>0</v>
      </c>
      <c r="D707" s="2">
        <f>IF(C707=0,0,VLOOKUP(C707,DM!$C$5:$G$500,2,0))</f>
        <v>0</v>
      </c>
      <c r="E707" s="2">
        <f>IF(C707=0,0,VLOOKUP(C707,DM!$C$5:$G$500,3,0))</f>
        <v>0</v>
      </c>
      <c r="F707" s="3">
        <f>CT!F707</f>
        <v>0</v>
      </c>
      <c r="G707" s="3">
        <f>IF(C707=0,0,VLOOKUP(HS!C707,Xuat!$D$5:$K$1000,8,0))</f>
        <v>0</v>
      </c>
      <c r="H707" s="3">
        <f t="shared" si="74"/>
        <v>0</v>
      </c>
      <c r="I707" s="2"/>
      <c r="J707" s="3"/>
      <c r="K707" s="3"/>
      <c r="L707" s="3"/>
      <c r="M707" s="2"/>
      <c r="N707" s="2"/>
      <c r="O707" s="2"/>
      <c r="P707" s="2"/>
      <c r="Q707" s="2"/>
      <c r="R707" s="2"/>
      <c r="S707" s="2"/>
    </row>
    <row r="708" spans="1:19" x14ac:dyDescent="0.2">
      <c r="A708" s="2">
        <f>CT!A708</f>
        <v>0</v>
      </c>
      <c r="B708" s="2">
        <f>IF(A708=0,0,VLOOKUP(A708,DM!$C$5:$G$500,2,0))</f>
        <v>0</v>
      </c>
      <c r="C708" s="2">
        <f>CT!C708</f>
        <v>0</v>
      </c>
      <c r="D708" s="2">
        <f>IF(C708=0,0,VLOOKUP(C708,DM!$C$5:$G$500,2,0))</f>
        <v>0</v>
      </c>
      <c r="E708" s="2">
        <f>IF(C708=0,0,VLOOKUP(C708,DM!$C$5:$G$500,3,0))</f>
        <v>0</v>
      </c>
      <c r="F708" s="3">
        <f>CT!F708</f>
        <v>0</v>
      </c>
      <c r="G708" s="3">
        <f>IF(C708=0,0,VLOOKUP(HS!C708,Xuat!$D$5:$K$1000,8,0))</f>
        <v>0</v>
      </c>
      <c r="H708" s="3">
        <f t="shared" si="74"/>
        <v>0</v>
      </c>
      <c r="I708" s="2"/>
      <c r="J708" s="3"/>
      <c r="K708" s="3"/>
      <c r="L708" s="3"/>
      <c r="M708" s="2"/>
      <c r="N708" s="2"/>
      <c r="O708" s="2"/>
      <c r="P708" s="2"/>
      <c r="Q708" s="2"/>
      <c r="R708" s="2"/>
      <c r="S708" s="2"/>
    </row>
    <row r="709" spans="1:19" x14ac:dyDescent="0.2">
      <c r="A709" s="2">
        <f>CT!A709</f>
        <v>0</v>
      </c>
      <c r="B709" s="2">
        <f>IF(A709=0,0,VLOOKUP(A709,DM!$C$5:$G$500,2,0))</f>
        <v>0</v>
      </c>
      <c r="C709" s="2">
        <f>CT!C709</f>
        <v>0</v>
      </c>
      <c r="D709" s="2">
        <f>IF(C709=0,0,VLOOKUP(C709,DM!$C$5:$G$500,2,0))</f>
        <v>0</v>
      </c>
      <c r="E709" s="2">
        <f>IF(C709=0,0,VLOOKUP(C709,DM!$C$5:$G$500,3,0))</f>
        <v>0</v>
      </c>
      <c r="F709" s="3">
        <f>CT!F709</f>
        <v>0</v>
      </c>
      <c r="G709" s="3">
        <f>IF(C709=0,0,VLOOKUP(HS!C709,Xuat!$D$5:$K$1000,8,0))</f>
        <v>0</v>
      </c>
      <c r="H709" s="3">
        <f t="shared" si="74"/>
        <v>0</v>
      </c>
      <c r="I709" s="2"/>
      <c r="J709" s="3"/>
      <c r="K709" s="3"/>
      <c r="L709" s="3"/>
      <c r="M709" s="2"/>
      <c r="N709" s="2"/>
      <c r="O709" s="2"/>
      <c r="P709" s="2"/>
      <c r="Q709" s="2"/>
      <c r="R709" s="2"/>
      <c r="S709" s="2"/>
    </row>
    <row r="710" spans="1:19" x14ac:dyDescent="0.2">
      <c r="A710" s="2">
        <f>CT!A710</f>
        <v>0</v>
      </c>
      <c r="B710" s="2">
        <f>IF(A710=0,0,VLOOKUP(A710,DM!$C$5:$G$500,2,0))</f>
        <v>0</v>
      </c>
      <c r="C710" s="2">
        <f>CT!C710</f>
        <v>0</v>
      </c>
      <c r="D710" s="2">
        <f>IF(C710=0,0,VLOOKUP(C710,DM!$C$5:$G$500,2,0))</f>
        <v>0</v>
      </c>
      <c r="E710" s="2">
        <f>IF(C710=0,0,VLOOKUP(C710,DM!$C$5:$G$500,3,0))</f>
        <v>0</v>
      </c>
      <c r="F710" s="3">
        <f>CT!F710</f>
        <v>0</v>
      </c>
      <c r="G710" s="3">
        <f>IF(C710=0,0,VLOOKUP(HS!C710,Xuat!$D$5:$K$1000,8,0))</f>
        <v>0</v>
      </c>
      <c r="H710" s="3">
        <f t="shared" ref="H710:H773" si="75">F710*G710</f>
        <v>0</v>
      </c>
      <c r="I710" s="2"/>
      <c r="J710" s="3"/>
      <c r="K710" s="3"/>
      <c r="L710" s="3"/>
      <c r="M710" s="2"/>
      <c r="N710" s="2"/>
      <c r="O710" s="2"/>
      <c r="P710" s="2"/>
      <c r="Q710" s="2"/>
      <c r="R710" s="2"/>
      <c r="S710" s="2"/>
    </row>
    <row r="711" spans="1:19" x14ac:dyDescent="0.2">
      <c r="A711" s="2">
        <f>CT!A711</f>
        <v>0</v>
      </c>
      <c r="B711" s="2">
        <f>IF(A711=0,0,VLOOKUP(A711,DM!$C$5:$G$500,2,0))</f>
        <v>0</v>
      </c>
      <c r="C711" s="2">
        <f>CT!C711</f>
        <v>0</v>
      </c>
      <c r="D711" s="2">
        <f>IF(C711=0,0,VLOOKUP(C711,DM!$C$5:$G$500,2,0))</f>
        <v>0</v>
      </c>
      <c r="E711" s="2">
        <f>IF(C711=0,0,VLOOKUP(C711,DM!$C$5:$G$500,3,0))</f>
        <v>0</v>
      </c>
      <c r="F711" s="3">
        <f>CT!F711</f>
        <v>0</v>
      </c>
      <c r="G711" s="3">
        <f>IF(C711=0,0,VLOOKUP(HS!C711,Xuat!$D$5:$K$1000,8,0))</f>
        <v>0</v>
      </c>
      <c r="H711" s="3">
        <f t="shared" si="75"/>
        <v>0</v>
      </c>
      <c r="I711" s="2"/>
      <c r="J711" s="3"/>
      <c r="K711" s="3"/>
      <c r="L711" s="3"/>
      <c r="M711" s="2"/>
      <c r="N711" s="2"/>
      <c r="O711" s="2"/>
      <c r="P711" s="2"/>
      <c r="Q711" s="2"/>
      <c r="R711" s="2"/>
      <c r="S711" s="2"/>
    </row>
    <row r="712" spans="1:19" x14ac:dyDescent="0.2">
      <c r="A712" s="2">
        <f>CT!A712</f>
        <v>0</v>
      </c>
      <c r="B712" s="2">
        <f>IF(A712=0,0,VLOOKUP(A712,DM!$C$5:$G$500,2,0))</f>
        <v>0</v>
      </c>
      <c r="C712" s="2">
        <f>CT!C712</f>
        <v>0</v>
      </c>
      <c r="D712" s="2">
        <f>IF(C712=0,0,VLOOKUP(C712,DM!$C$5:$G$500,2,0))</f>
        <v>0</v>
      </c>
      <c r="E712" s="2">
        <f>IF(C712=0,0,VLOOKUP(C712,DM!$C$5:$G$500,3,0))</f>
        <v>0</v>
      </c>
      <c r="F712" s="3">
        <f>CT!F712</f>
        <v>0</v>
      </c>
      <c r="G712" s="3">
        <f>IF(C712=0,0,VLOOKUP(HS!C712,Xuat!$D$5:$K$1000,8,0))</f>
        <v>0</v>
      </c>
      <c r="H712" s="3">
        <f t="shared" si="75"/>
        <v>0</v>
      </c>
      <c r="I712" s="2"/>
      <c r="J712" s="3"/>
      <c r="K712" s="3"/>
      <c r="L712" s="3"/>
      <c r="M712" s="2"/>
      <c r="N712" s="2"/>
      <c r="O712" s="2"/>
      <c r="P712" s="2"/>
      <c r="Q712" s="2"/>
      <c r="R712" s="2"/>
      <c r="S712" s="2"/>
    </row>
    <row r="713" spans="1:19" x14ac:dyDescent="0.2">
      <c r="A713" s="2">
        <f>CT!A713</f>
        <v>0</v>
      </c>
      <c r="B713" s="2">
        <f>IF(A713=0,0,VLOOKUP(A713,DM!$C$5:$G$500,2,0))</f>
        <v>0</v>
      </c>
      <c r="C713" s="2">
        <f>CT!C713</f>
        <v>0</v>
      </c>
      <c r="D713" s="2">
        <f>IF(C713=0,0,VLOOKUP(C713,DM!$C$5:$G$500,2,0))</f>
        <v>0</v>
      </c>
      <c r="E713" s="2">
        <f>IF(C713=0,0,VLOOKUP(C713,DM!$C$5:$G$500,3,0))</f>
        <v>0</v>
      </c>
      <c r="F713" s="3">
        <f>CT!F713</f>
        <v>0</v>
      </c>
      <c r="G713" s="3">
        <f>IF(C713=0,0,VLOOKUP(HS!C713,Xuat!$D$5:$K$1000,8,0))</f>
        <v>0</v>
      </c>
      <c r="H713" s="3">
        <f t="shared" si="75"/>
        <v>0</v>
      </c>
      <c r="I713" s="2"/>
      <c r="J713" s="3"/>
      <c r="K713" s="3"/>
      <c r="L713" s="3"/>
      <c r="M713" s="2"/>
      <c r="N713" s="2"/>
      <c r="O713" s="2"/>
      <c r="P713" s="2"/>
      <c r="Q713" s="2"/>
      <c r="R713" s="2"/>
      <c r="S713" s="2"/>
    </row>
    <row r="714" spans="1:19" x14ac:dyDescent="0.2">
      <c r="A714" s="2">
        <f>CT!A714</f>
        <v>0</v>
      </c>
      <c r="B714" s="2">
        <f>IF(A714=0,0,VLOOKUP(A714,DM!$C$5:$G$500,2,0))</f>
        <v>0</v>
      </c>
      <c r="C714" s="2">
        <f>CT!C714</f>
        <v>0</v>
      </c>
      <c r="D714" s="2">
        <f>IF(C714=0,0,VLOOKUP(C714,DM!$C$5:$G$500,2,0))</f>
        <v>0</v>
      </c>
      <c r="E714" s="2">
        <f>IF(C714=0,0,VLOOKUP(C714,DM!$C$5:$G$500,3,0))</f>
        <v>0</v>
      </c>
      <c r="F714" s="3">
        <f>CT!F714</f>
        <v>0</v>
      </c>
      <c r="G714" s="3">
        <f>IF(C714=0,0,VLOOKUP(HS!C714,Xuat!$D$5:$K$1000,8,0))</f>
        <v>0</v>
      </c>
      <c r="H714" s="3">
        <f t="shared" si="75"/>
        <v>0</v>
      </c>
      <c r="I714" s="2"/>
      <c r="J714" s="3"/>
      <c r="K714" s="3"/>
      <c r="L714" s="3"/>
      <c r="M714" s="2"/>
      <c r="N714" s="2"/>
      <c r="O714" s="2"/>
      <c r="P714" s="2"/>
      <c r="Q714" s="2"/>
      <c r="R714" s="2"/>
      <c r="S714" s="2"/>
    </row>
    <row r="715" spans="1:19" x14ac:dyDescent="0.2">
      <c r="A715" s="2">
        <f>CT!A715</f>
        <v>0</v>
      </c>
      <c r="B715" s="2">
        <f>IF(A715=0,0,VLOOKUP(A715,DM!$C$5:$G$500,2,0))</f>
        <v>0</v>
      </c>
      <c r="C715" s="2">
        <f>CT!C715</f>
        <v>0</v>
      </c>
      <c r="D715" s="2">
        <f>IF(C715=0,0,VLOOKUP(C715,DM!$C$5:$G$500,2,0))</f>
        <v>0</v>
      </c>
      <c r="E715" s="2">
        <f>IF(C715=0,0,VLOOKUP(C715,DM!$C$5:$G$500,3,0))</f>
        <v>0</v>
      </c>
      <c r="F715" s="3">
        <f>CT!F715</f>
        <v>0</v>
      </c>
      <c r="G715" s="3">
        <f>IF(C715=0,0,VLOOKUP(HS!C715,Xuat!$D$5:$K$1000,8,0))</f>
        <v>0</v>
      </c>
      <c r="H715" s="3">
        <f t="shared" si="75"/>
        <v>0</v>
      </c>
      <c r="I715" s="2"/>
      <c r="J715" s="3"/>
      <c r="K715" s="3"/>
      <c r="L715" s="3"/>
      <c r="M715" s="2"/>
      <c r="N715" s="2"/>
      <c r="O715" s="2"/>
      <c r="P715" s="2"/>
      <c r="Q715" s="2"/>
      <c r="R715" s="2"/>
      <c r="S715" s="2"/>
    </row>
    <row r="716" spans="1:19" x14ac:dyDescent="0.2">
      <c r="A716" s="2">
        <f>CT!A716</f>
        <v>0</v>
      </c>
      <c r="B716" s="2">
        <f>IF(A716=0,0,VLOOKUP(A716,DM!$C$5:$G$500,2,0))</f>
        <v>0</v>
      </c>
      <c r="C716" s="2">
        <f>CT!C716</f>
        <v>0</v>
      </c>
      <c r="D716" s="2">
        <f>IF(C716=0,0,VLOOKUP(C716,DM!$C$5:$G$500,2,0))</f>
        <v>0</v>
      </c>
      <c r="E716" s="2">
        <f>IF(C716=0,0,VLOOKUP(C716,DM!$C$5:$G$500,3,0))</f>
        <v>0</v>
      </c>
      <c r="F716" s="3">
        <f>CT!F716</f>
        <v>0</v>
      </c>
      <c r="G716" s="3">
        <f>IF(C716=0,0,VLOOKUP(HS!C716,Xuat!$D$5:$K$1000,8,0))</f>
        <v>0</v>
      </c>
      <c r="H716" s="3">
        <f t="shared" si="75"/>
        <v>0</v>
      </c>
      <c r="I716" s="2"/>
      <c r="J716" s="3"/>
      <c r="K716" s="3"/>
      <c r="L716" s="3"/>
      <c r="M716" s="2"/>
      <c r="N716" s="2"/>
      <c r="O716" s="2"/>
      <c r="P716" s="2"/>
      <c r="Q716" s="2"/>
      <c r="R716" s="2"/>
      <c r="S716" s="2"/>
    </row>
    <row r="717" spans="1:19" x14ac:dyDescent="0.2">
      <c r="A717" s="2">
        <f>CT!A717</f>
        <v>0</v>
      </c>
      <c r="B717" s="2">
        <f>IF(A717=0,0,VLOOKUP(A717,DM!$C$5:$G$500,2,0))</f>
        <v>0</v>
      </c>
      <c r="C717" s="2">
        <f>CT!C717</f>
        <v>0</v>
      </c>
      <c r="D717" s="2">
        <f>IF(C717=0,0,VLOOKUP(C717,DM!$C$5:$G$500,2,0))</f>
        <v>0</v>
      </c>
      <c r="E717" s="2">
        <f>IF(C717=0,0,VLOOKUP(C717,DM!$C$5:$G$500,3,0))</f>
        <v>0</v>
      </c>
      <c r="F717" s="3">
        <f>CT!F717</f>
        <v>0</v>
      </c>
      <c r="G717" s="3">
        <f>IF(C717=0,0,VLOOKUP(HS!C717,Xuat!$D$5:$K$1000,8,0))</f>
        <v>0</v>
      </c>
      <c r="H717" s="3">
        <f t="shared" si="75"/>
        <v>0</v>
      </c>
      <c r="I717" s="2"/>
      <c r="J717" s="3"/>
      <c r="K717" s="3"/>
      <c r="L717" s="3"/>
      <c r="M717" s="2"/>
      <c r="N717" s="2"/>
      <c r="O717" s="2"/>
      <c r="P717" s="2"/>
      <c r="Q717" s="2"/>
      <c r="R717" s="2"/>
      <c r="S717" s="2"/>
    </row>
    <row r="718" spans="1:19" x14ac:dyDescent="0.2">
      <c r="A718" s="2">
        <f>CT!A718</f>
        <v>0</v>
      </c>
      <c r="B718" s="2">
        <f>IF(A718=0,0,VLOOKUP(A718,DM!$C$5:$G$500,2,0))</f>
        <v>0</v>
      </c>
      <c r="C718" s="2">
        <f>CT!C718</f>
        <v>0</v>
      </c>
      <c r="D718" s="2">
        <f>IF(C718=0,0,VLOOKUP(C718,DM!$C$5:$G$500,2,0))</f>
        <v>0</v>
      </c>
      <c r="E718" s="2">
        <f>IF(C718=0,0,VLOOKUP(C718,DM!$C$5:$G$500,3,0))</f>
        <v>0</v>
      </c>
      <c r="F718" s="3">
        <f>CT!F718</f>
        <v>0</v>
      </c>
      <c r="G718" s="3">
        <f>IF(C718=0,0,VLOOKUP(HS!C718,Xuat!$D$5:$K$1000,8,0))</f>
        <v>0</v>
      </c>
      <c r="H718" s="3">
        <f t="shared" si="75"/>
        <v>0</v>
      </c>
      <c r="I718" s="2"/>
      <c r="J718" s="3"/>
      <c r="K718" s="3"/>
      <c r="L718" s="3"/>
      <c r="M718" s="2"/>
      <c r="N718" s="2"/>
      <c r="O718" s="2"/>
      <c r="P718" s="2"/>
      <c r="Q718" s="2"/>
      <c r="R718" s="2"/>
      <c r="S718" s="2"/>
    </row>
    <row r="719" spans="1:19" x14ac:dyDescent="0.2">
      <c r="A719" s="2">
        <f>CT!A719</f>
        <v>0</v>
      </c>
      <c r="B719" s="2">
        <f>IF(A719=0,0,VLOOKUP(A719,DM!$C$5:$G$500,2,0))</f>
        <v>0</v>
      </c>
      <c r="C719" s="2">
        <f>CT!C719</f>
        <v>0</v>
      </c>
      <c r="D719" s="2">
        <f>IF(C719=0,0,VLOOKUP(C719,DM!$C$5:$G$500,2,0))</f>
        <v>0</v>
      </c>
      <c r="E719" s="2">
        <f>IF(C719=0,0,VLOOKUP(C719,DM!$C$5:$G$500,3,0))</f>
        <v>0</v>
      </c>
      <c r="F719" s="3">
        <f>CT!F719</f>
        <v>0</v>
      </c>
      <c r="G719" s="3">
        <f>IF(C719=0,0,VLOOKUP(HS!C719,Xuat!$D$5:$K$1000,8,0))</f>
        <v>0</v>
      </c>
      <c r="H719" s="3">
        <f t="shared" si="75"/>
        <v>0</v>
      </c>
      <c r="I719" s="2"/>
      <c r="J719" s="3"/>
      <c r="K719" s="3"/>
      <c r="L719" s="3"/>
      <c r="M719" s="2"/>
      <c r="N719" s="2"/>
      <c r="O719" s="2"/>
      <c r="P719" s="2"/>
      <c r="Q719" s="2"/>
      <c r="R719" s="2"/>
      <c r="S719" s="2"/>
    </row>
    <row r="720" spans="1:19" x14ac:dyDescent="0.2">
      <c r="A720" s="2">
        <f>CT!A720</f>
        <v>0</v>
      </c>
      <c r="B720" s="2">
        <f>IF(A720=0,0,VLOOKUP(A720,DM!$C$5:$G$500,2,0))</f>
        <v>0</v>
      </c>
      <c r="C720" s="2">
        <f>CT!C720</f>
        <v>0</v>
      </c>
      <c r="D720" s="2">
        <f>IF(C720=0,0,VLOOKUP(C720,DM!$C$5:$G$500,2,0))</f>
        <v>0</v>
      </c>
      <c r="E720" s="2">
        <f>IF(C720=0,0,VLOOKUP(C720,DM!$C$5:$G$500,3,0))</f>
        <v>0</v>
      </c>
      <c r="F720" s="3">
        <f>CT!F720</f>
        <v>0</v>
      </c>
      <c r="G720" s="3">
        <f>IF(C720=0,0,VLOOKUP(HS!C720,Xuat!$D$5:$K$1000,8,0))</f>
        <v>0</v>
      </c>
      <c r="H720" s="3">
        <f t="shared" si="75"/>
        <v>0</v>
      </c>
      <c r="I720" s="2"/>
      <c r="J720" s="3"/>
      <c r="K720" s="3"/>
      <c r="L720" s="3"/>
      <c r="M720" s="2"/>
      <c r="N720" s="2"/>
      <c r="O720" s="2"/>
      <c r="P720" s="2"/>
      <c r="Q720" s="2"/>
      <c r="R720" s="2"/>
      <c r="S720" s="2"/>
    </row>
    <row r="721" spans="1:19" x14ac:dyDescent="0.2">
      <c r="A721" s="2">
        <f>CT!A721</f>
        <v>0</v>
      </c>
      <c r="B721" s="2">
        <f>IF(A721=0,0,VLOOKUP(A721,DM!$C$5:$G$500,2,0))</f>
        <v>0</v>
      </c>
      <c r="C721" s="2">
        <f>CT!C721</f>
        <v>0</v>
      </c>
      <c r="D721" s="2">
        <f>IF(C721=0,0,VLOOKUP(C721,DM!$C$5:$G$500,2,0))</f>
        <v>0</v>
      </c>
      <c r="E721" s="2">
        <f>IF(C721=0,0,VLOOKUP(C721,DM!$C$5:$G$500,3,0))</f>
        <v>0</v>
      </c>
      <c r="F721" s="3">
        <f>CT!F721</f>
        <v>0</v>
      </c>
      <c r="G721" s="3">
        <f>IF(C721=0,0,VLOOKUP(HS!C721,Xuat!$D$5:$K$1000,8,0))</f>
        <v>0</v>
      </c>
      <c r="H721" s="3">
        <f t="shared" si="75"/>
        <v>0</v>
      </c>
      <c r="I721" s="2"/>
      <c r="J721" s="3"/>
      <c r="K721" s="3"/>
      <c r="L721" s="3"/>
      <c r="M721" s="2"/>
      <c r="N721" s="2"/>
      <c r="O721" s="2"/>
      <c r="P721" s="2"/>
      <c r="Q721" s="2"/>
      <c r="R721" s="2"/>
      <c r="S721" s="2"/>
    </row>
    <row r="722" spans="1:19" x14ac:dyDescent="0.2">
      <c r="A722" s="2">
        <f>CT!A722</f>
        <v>0</v>
      </c>
      <c r="B722" s="2">
        <f>IF(A722=0,0,VLOOKUP(A722,DM!$C$5:$G$500,2,0))</f>
        <v>0</v>
      </c>
      <c r="C722" s="2">
        <f>CT!C722</f>
        <v>0</v>
      </c>
      <c r="D722" s="2">
        <f>IF(C722=0,0,VLOOKUP(C722,DM!$C$5:$G$500,2,0))</f>
        <v>0</v>
      </c>
      <c r="E722" s="2">
        <f>IF(C722=0,0,VLOOKUP(C722,DM!$C$5:$G$500,3,0))</f>
        <v>0</v>
      </c>
      <c r="F722" s="3">
        <f>CT!F722</f>
        <v>0</v>
      </c>
      <c r="G722" s="3">
        <f>IF(C722=0,0,VLOOKUP(HS!C722,Xuat!$D$5:$K$1000,8,0))</f>
        <v>0</v>
      </c>
      <c r="H722" s="3">
        <f t="shared" si="75"/>
        <v>0</v>
      </c>
      <c r="I722" s="2"/>
      <c r="J722" s="3"/>
      <c r="K722" s="3"/>
      <c r="L722" s="3"/>
      <c r="M722" s="2"/>
      <c r="N722" s="2"/>
      <c r="O722" s="2"/>
      <c r="P722" s="2"/>
      <c r="Q722" s="2"/>
      <c r="R722" s="2"/>
      <c r="S722" s="2"/>
    </row>
    <row r="723" spans="1:19" x14ac:dyDescent="0.2">
      <c r="A723" s="2">
        <f>CT!A723</f>
        <v>0</v>
      </c>
      <c r="B723" s="2">
        <f>IF(A723=0,0,VLOOKUP(A723,DM!$C$5:$G$500,2,0))</f>
        <v>0</v>
      </c>
      <c r="C723" s="2">
        <f>CT!C723</f>
        <v>0</v>
      </c>
      <c r="D723" s="2">
        <f>IF(C723=0,0,VLOOKUP(C723,DM!$C$5:$G$500,2,0))</f>
        <v>0</v>
      </c>
      <c r="E723" s="2">
        <f>IF(C723=0,0,VLOOKUP(C723,DM!$C$5:$G$500,3,0))</f>
        <v>0</v>
      </c>
      <c r="F723" s="3">
        <f>CT!F723</f>
        <v>0</v>
      </c>
      <c r="G723" s="3">
        <f>IF(C723=0,0,VLOOKUP(HS!C723,Xuat!$D$5:$K$1000,8,0))</f>
        <v>0</v>
      </c>
      <c r="H723" s="3">
        <f t="shared" si="75"/>
        <v>0</v>
      </c>
      <c r="I723" s="2"/>
      <c r="J723" s="3"/>
      <c r="K723" s="3"/>
      <c r="L723" s="3"/>
      <c r="M723" s="2"/>
      <c r="N723" s="2"/>
      <c r="O723" s="2"/>
      <c r="P723" s="2"/>
      <c r="Q723" s="2"/>
      <c r="R723" s="2"/>
      <c r="S723" s="2"/>
    </row>
    <row r="724" spans="1:19" x14ac:dyDescent="0.2">
      <c r="A724" s="2">
        <f>CT!A724</f>
        <v>0</v>
      </c>
      <c r="B724" s="2">
        <f>IF(A724=0,0,VLOOKUP(A724,DM!$C$5:$G$500,2,0))</f>
        <v>0</v>
      </c>
      <c r="C724" s="2">
        <f>CT!C724</f>
        <v>0</v>
      </c>
      <c r="D724" s="2">
        <f>IF(C724=0,0,VLOOKUP(C724,DM!$C$5:$G$500,2,0))</f>
        <v>0</v>
      </c>
      <c r="E724" s="2">
        <f>IF(C724=0,0,VLOOKUP(C724,DM!$C$5:$G$500,3,0))</f>
        <v>0</v>
      </c>
      <c r="F724" s="3">
        <f>CT!F724</f>
        <v>0</v>
      </c>
      <c r="G724" s="3">
        <f>IF(C724=0,0,VLOOKUP(HS!C724,Xuat!$D$5:$K$1000,8,0))</f>
        <v>0</v>
      </c>
      <c r="H724" s="3">
        <f t="shared" si="75"/>
        <v>0</v>
      </c>
      <c r="I724" s="2"/>
      <c r="J724" s="3"/>
      <c r="K724" s="3"/>
      <c r="L724" s="3"/>
      <c r="M724" s="2"/>
      <c r="N724" s="2"/>
      <c r="O724" s="2"/>
      <c r="P724" s="2"/>
      <c r="Q724" s="2"/>
      <c r="R724" s="2"/>
      <c r="S724" s="2"/>
    </row>
    <row r="725" spans="1:19" x14ac:dyDescent="0.2">
      <c r="A725" s="2">
        <f>CT!A725</f>
        <v>0</v>
      </c>
      <c r="B725" s="2">
        <f>IF(A725=0,0,VLOOKUP(A725,DM!$C$5:$G$500,2,0))</f>
        <v>0</v>
      </c>
      <c r="C725" s="2">
        <f>CT!C725</f>
        <v>0</v>
      </c>
      <c r="D725" s="2">
        <f>IF(C725=0,0,VLOOKUP(C725,DM!$C$5:$G$500,2,0))</f>
        <v>0</v>
      </c>
      <c r="E725" s="2">
        <f>IF(C725=0,0,VLOOKUP(C725,DM!$C$5:$G$500,3,0))</f>
        <v>0</v>
      </c>
      <c r="F725" s="3">
        <f>CT!F725</f>
        <v>0</v>
      </c>
      <c r="G725" s="3">
        <f>IF(C725=0,0,VLOOKUP(HS!C725,Xuat!$D$5:$K$1000,8,0))</f>
        <v>0</v>
      </c>
      <c r="H725" s="3">
        <f t="shared" si="75"/>
        <v>0</v>
      </c>
      <c r="I725" s="2"/>
      <c r="J725" s="3"/>
      <c r="K725" s="3"/>
      <c r="L725" s="3"/>
      <c r="M725" s="2"/>
      <c r="N725" s="2"/>
      <c r="O725" s="2"/>
      <c r="P725" s="2"/>
      <c r="Q725" s="2"/>
      <c r="R725" s="2"/>
      <c r="S725" s="2"/>
    </row>
    <row r="726" spans="1:19" x14ac:dyDescent="0.2">
      <c r="A726" s="2">
        <f>CT!A726</f>
        <v>0</v>
      </c>
      <c r="B726" s="2">
        <f>IF(A726=0,0,VLOOKUP(A726,DM!$C$5:$G$500,2,0))</f>
        <v>0</v>
      </c>
      <c r="C726" s="2">
        <f>CT!C726</f>
        <v>0</v>
      </c>
      <c r="D726" s="2">
        <f>IF(C726=0,0,VLOOKUP(C726,DM!$C$5:$G$500,2,0))</f>
        <v>0</v>
      </c>
      <c r="E726" s="2">
        <f>IF(C726=0,0,VLOOKUP(C726,DM!$C$5:$G$500,3,0))</f>
        <v>0</v>
      </c>
      <c r="F726" s="3">
        <f>CT!F726</f>
        <v>0</v>
      </c>
      <c r="G726" s="3">
        <f>IF(C726=0,0,VLOOKUP(HS!C726,Xuat!$D$5:$K$1000,8,0))</f>
        <v>0</v>
      </c>
      <c r="H726" s="3">
        <f t="shared" si="75"/>
        <v>0</v>
      </c>
      <c r="I726" s="2"/>
      <c r="J726" s="3"/>
      <c r="K726" s="3"/>
      <c r="L726" s="3"/>
      <c r="M726" s="2"/>
      <c r="N726" s="2"/>
      <c r="O726" s="2"/>
      <c r="P726" s="2"/>
      <c r="Q726" s="2"/>
      <c r="R726" s="2"/>
      <c r="S726" s="2"/>
    </row>
    <row r="727" spans="1:19" x14ac:dyDescent="0.2">
      <c r="A727" s="2">
        <f>CT!A727</f>
        <v>0</v>
      </c>
      <c r="B727" s="2">
        <f>IF(A727=0,0,VLOOKUP(A727,DM!$C$5:$G$500,2,0))</f>
        <v>0</v>
      </c>
      <c r="C727" s="2">
        <f>CT!C727</f>
        <v>0</v>
      </c>
      <c r="D727" s="2">
        <f>IF(C727=0,0,VLOOKUP(C727,DM!$C$5:$G$500,2,0))</f>
        <v>0</v>
      </c>
      <c r="E727" s="2">
        <f>IF(C727=0,0,VLOOKUP(C727,DM!$C$5:$G$500,3,0))</f>
        <v>0</v>
      </c>
      <c r="F727" s="3">
        <f>CT!F727</f>
        <v>0</v>
      </c>
      <c r="G727" s="3">
        <f>IF(C727=0,0,VLOOKUP(HS!C727,Xuat!$D$5:$K$1000,8,0))</f>
        <v>0</v>
      </c>
      <c r="H727" s="3">
        <f t="shared" si="75"/>
        <v>0</v>
      </c>
      <c r="I727" s="2"/>
      <c r="J727" s="3"/>
      <c r="K727" s="3"/>
      <c r="L727" s="3"/>
      <c r="M727" s="2"/>
      <c r="N727" s="2"/>
      <c r="O727" s="2"/>
      <c r="P727" s="2"/>
      <c r="Q727" s="2"/>
      <c r="R727" s="2"/>
      <c r="S727" s="2"/>
    </row>
    <row r="728" spans="1:19" x14ac:dyDescent="0.2">
      <c r="A728" s="2">
        <f>CT!A728</f>
        <v>0</v>
      </c>
      <c r="B728" s="2">
        <f>IF(A728=0,0,VLOOKUP(A728,DM!$C$5:$G$500,2,0))</f>
        <v>0</v>
      </c>
      <c r="C728" s="2">
        <f>CT!C728</f>
        <v>0</v>
      </c>
      <c r="D728" s="2">
        <f>IF(C728=0,0,VLOOKUP(C728,DM!$C$5:$G$500,2,0))</f>
        <v>0</v>
      </c>
      <c r="E728" s="2">
        <f>IF(C728=0,0,VLOOKUP(C728,DM!$C$5:$G$500,3,0))</f>
        <v>0</v>
      </c>
      <c r="F728" s="3">
        <f>CT!F728</f>
        <v>0</v>
      </c>
      <c r="G728" s="3">
        <f>IF(C728=0,0,VLOOKUP(HS!C728,Xuat!$D$5:$K$1000,8,0))</f>
        <v>0</v>
      </c>
      <c r="H728" s="3">
        <f t="shared" si="75"/>
        <v>0</v>
      </c>
      <c r="I728" s="2"/>
      <c r="J728" s="3"/>
      <c r="K728" s="3"/>
      <c r="L728" s="3"/>
      <c r="M728" s="2"/>
      <c r="N728" s="2"/>
      <c r="O728" s="2"/>
      <c r="P728" s="2"/>
      <c r="Q728" s="2"/>
      <c r="R728" s="2"/>
      <c r="S728" s="2"/>
    </row>
    <row r="729" spans="1:19" x14ac:dyDescent="0.2">
      <c r="A729" s="2">
        <f>CT!A729</f>
        <v>0</v>
      </c>
      <c r="B729" s="2">
        <f>IF(A729=0,0,VLOOKUP(A729,DM!$C$5:$G$500,2,0))</f>
        <v>0</v>
      </c>
      <c r="C729" s="2">
        <f>CT!C729</f>
        <v>0</v>
      </c>
      <c r="D729" s="2">
        <f>IF(C729=0,0,VLOOKUP(C729,DM!$C$5:$G$500,2,0))</f>
        <v>0</v>
      </c>
      <c r="E729" s="2">
        <f>IF(C729=0,0,VLOOKUP(C729,DM!$C$5:$G$500,3,0))</f>
        <v>0</v>
      </c>
      <c r="F729" s="3">
        <f>CT!F729</f>
        <v>0</v>
      </c>
      <c r="G729" s="3">
        <f>IF(C729=0,0,VLOOKUP(HS!C729,Xuat!$D$5:$K$1000,8,0))</f>
        <v>0</v>
      </c>
      <c r="H729" s="3">
        <f t="shared" si="75"/>
        <v>0</v>
      </c>
      <c r="I729" s="2"/>
      <c r="J729" s="3"/>
      <c r="K729" s="3"/>
      <c r="L729" s="3"/>
      <c r="M729" s="2"/>
      <c r="N729" s="2"/>
      <c r="O729" s="2"/>
      <c r="P729" s="2"/>
      <c r="Q729" s="2"/>
      <c r="R729" s="2"/>
      <c r="S729" s="2"/>
    </row>
    <row r="730" spans="1:19" x14ac:dyDescent="0.2">
      <c r="A730" s="2">
        <f>CT!A730</f>
        <v>0</v>
      </c>
      <c r="B730" s="2">
        <f>IF(A730=0,0,VLOOKUP(A730,DM!$C$5:$G$500,2,0))</f>
        <v>0</v>
      </c>
      <c r="C730" s="2">
        <f>CT!C730</f>
        <v>0</v>
      </c>
      <c r="D730" s="2">
        <f>IF(C730=0,0,VLOOKUP(C730,DM!$C$5:$G$500,2,0))</f>
        <v>0</v>
      </c>
      <c r="E730" s="2">
        <f>IF(C730=0,0,VLOOKUP(C730,DM!$C$5:$G$500,3,0))</f>
        <v>0</v>
      </c>
      <c r="F730" s="3">
        <f>CT!F730</f>
        <v>0</v>
      </c>
      <c r="G730" s="3">
        <f>IF(C730=0,0,VLOOKUP(HS!C730,Xuat!$D$5:$K$1000,8,0))</f>
        <v>0</v>
      </c>
      <c r="H730" s="3">
        <f t="shared" si="75"/>
        <v>0</v>
      </c>
      <c r="I730" s="2"/>
      <c r="J730" s="3"/>
      <c r="K730" s="3"/>
      <c r="L730" s="3"/>
      <c r="M730" s="2"/>
      <c r="N730" s="2"/>
      <c r="O730" s="2"/>
      <c r="P730" s="2"/>
      <c r="Q730" s="2"/>
      <c r="R730" s="2"/>
      <c r="S730" s="2"/>
    </row>
    <row r="731" spans="1:19" x14ac:dyDescent="0.2">
      <c r="A731" s="2">
        <f>CT!A731</f>
        <v>0</v>
      </c>
      <c r="B731" s="2">
        <f>IF(A731=0,0,VLOOKUP(A731,DM!$C$5:$G$500,2,0))</f>
        <v>0</v>
      </c>
      <c r="C731" s="2">
        <f>CT!C731</f>
        <v>0</v>
      </c>
      <c r="D731" s="2">
        <f>IF(C731=0,0,VLOOKUP(C731,DM!$C$5:$G$500,2,0))</f>
        <v>0</v>
      </c>
      <c r="E731" s="2">
        <f>IF(C731=0,0,VLOOKUP(C731,DM!$C$5:$G$500,3,0))</f>
        <v>0</v>
      </c>
      <c r="F731" s="3">
        <f>CT!F731</f>
        <v>0</v>
      </c>
      <c r="G731" s="3">
        <f>IF(C731=0,0,VLOOKUP(HS!C731,Xuat!$D$5:$K$1000,8,0))</f>
        <v>0</v>
      </c>
      <c r="H731" s="3">
        <f t="shared" si="75"/>
        <v>0</v>
      </c>
      <c r="I731" s="2"/>
      <c r="J731" s="3"/>
      <c r="K731" s="3"/>
      <c r="L731" s="3"/>
      <c r="M731" s="2"/>
      <c r="N731" s="2"/>
      <c r="O731" s="2"/>
      <c r="P731" s="2"/>
      <c r="Q731" s="2"/>
      <c r="R731" s="2"/>
      <c r="S731" s="2"/>
    </row>
    <row r="732" spans="1:19" x14ac:dyDescent="0.2">
      <c r="A732" s="2">
        <f>CT!A732</f>
        <v>0</v>
      </c>
      <c r="B732" s="2">
        <f>IF(A732=0,0,VLOOKUP(A732,DM!$C$5:$G$500,2,0))</f>
        <v>0</v>
      </c>
      <c r="C732" s="2">
        <f>CT!C732</f>
        <v>0</v>
      </c>
      <c r="D732" s="2">
        <f>IF(C732=0,0,VLOOKUP(C732,DM!$C$5:$G$500,2,0))</f>
        <v>0</v>
      </c>
      <c r="E732" s="2">
        <f>IF(C732=0,0,VLOOKUP(C732,DM!$C$5:$G$500,3,0))</f>
        <v>0</v>
      </c>
      <c r="F732" s="3">
        <f>CT!F732</f>
        <v>0</v>
      </c>
      <c r="G732" s="3">
        <f>IF(C732=0,0,VLOOKUP(HS!C732,Xuat!$D$5:$K$1000,8,0))</f>
        <v>0</v>
      </c>
      <c r="H732" s="3">
        <f t="shared" si="75"/>
        <v>0</v>
      </c>
      <c r="I732" s="2"/>
      <c r="J732" s="3"/>
      <c r="K732" s="3"/>
      <c r="L732" s="3"/>
      <c r="M732" s="2"/>
      <c r="N732" s="2"/>
      <c r="O732" s="2"/>
      <c r="P732" s="2"/>
      <c r="Q732" s="2"/>
      <c r="R732" s="2"/>
      <c r="S732" s="2"/>
    </row>
    <row r="733" spans="1:19" x14ac:dyDescent="0.2">
      <c r="A733" s="2">
        <f>CT!A733</f>
        <v>0</v>
      </c>
      <c r="B733" s="2">
        <f>IF(A733=0,0,VLOOKUP(A733,DM!$C$5:$G$500,2,0))</f>
        <v>0</v>
      </c>
      <c r="C733" s="2">
        <f>CT!C733</f>
        <v>0</v>
      </c>
      <c r="D733" s="2">
        <f>IF(C733=0,0,VLOOKUP(C733,DM!$C$5:$G$500,2,0))</f>
        <v>0</v>
      </c>
      <c r="E733" s="2">
        <f>IF(C733=0,0,VLOOKUP(C733,DM!$C$5:$G$500,3,0))</f>
        <v>0</v>
      </c>
      <c r="F733" s="3">
        <f>CT!F733</f>
        <v>0</v>
      </c>
      <c r="G733" s="3">
        <f>IF(C733=0,0,VLOOKUP(HS!C733,Xuat!$D$5:$K$1000,8,0))</f>
        <v>0</v>
      </c>
      <c r="H733" s="3">
        <f t="shared" si="75"/>
        <v>0</v>
      </c>
      <c r="I733" s="2"/>
      <c r="J733" s="3"/>
      <c r="K733" s="3"/>
      <c r="L733" s="3"/>
      <c r="M733" s="2"/>
      <c r="N733" s="2"/>
      <c r="O733" s="2"/>
      <c r="P733" s="2"/>
      <c r="Q733" s="2"/>
      <c r="R733" s="2"/>
      <c r="S733" s="2"/>
    </row>
    <row r="734" spans="1:19" x14ac:dyDescent="0.2">
      <c r="A734" s="2">
        <f>CT!A734</f>
        <v>0</v>
      </c>
      <c r="B734" s="2">
        <f>IF(A734=0,0,VLOOKUP(A734,DM!$C$5:$G$500,2,0))</f>
        <v>0</v>
      </c>
      <c r="C734" s="2">
        <f>CT!C734</f>
        <v>0</v>
      </c>
      <c r="D734" s="2">
        <f>IF(C734=0,0,VLOOKUP(C734,DM!$C$5:$G$500,2,0))</f>
        <v>0</v>
      </c>
      <c r="E734" s="2">
        <f>IF(C734=0,0,VLOOKUP(C734,DM!$C$5:$G$500,3,0))</f>
        <v>0</v>
      </c>
      <c r="F734" s="3">
        <f>CT!F734</f>
        <v>0</v>
      </c>
      <c r="G734" s="3">
        <f>IF(C734=0,0,VLOOKUP(HS!C734,Xuat!$D$5:$K$1000,8,0))</f>
        <v>0</v>
      </c>
      <c r="H734" s="3">
        <f t="shared" si="75"/>
        <v>0</v>
      </c>
      <c r="I734" s="2"/>
      <c r="J734" s="3"/>
      <c r="K734" s="3"/>
      <c r="L734" s="3"/>
      <c r="M734" s="2"/>
      <c r="N734" s="2"/>
      <c r="O734" s="2"/>
      <c r="P734" s="2"/>
      <c r="Q734" s="2"/>
      <c r="R734" s="2"/>
      <c r="S734" s="2"/>
    </row>
    <row r="735" spans="1:19" x14ac:dyDescent="0.2">
      <c r="A735" s="2">
        <f>CT!A735</f>
        <v>0</v>
      </c>
      <c r="B735" s="2">
        <f>IF(A735=0,0,VLOOKUP(A735,DM!$C$5:$G$500,2,0))</f>
        <v>0</v>
      </c>
      <c r="C735" s="2">
        <f>CT!C735</f>
        <v>0</v>
      </c>
      <c r="D735" s="2">
        <f>IF(C735=0,0,VLOOKUP(C735,DM!$C$5:$G$500,2,0))</f>
        <v>0</v>
      </c>
      <c r="E735" s="2">
        <f>IF(C735=0,0,VLOOKUP(C735,DM!$C$5:$G$500,3,0))</f>
        <v>0</v>
      </c>
      <c r="F735" s="3">
        <f>CT!F735</f>
        <v>0</v>
      </c>
      <c r="G735" s="3">
        <f>IF(C735=0,0,VLOOKUP(HS!C735,Xuat!$D$5:$K$1000,8,0))</f>
        <v>0</v>
      </c>
      <c r="H735" s="3">
        <f t="shared" si="75"/>
        <v>0</v>
      </c>
      <c r="I735" s="2"/>
      <c r="J735" s="3"/>
      <c r="K735" s="3"/>
      <c r="L735" s="3"/>
      <c r="M735" s="2"/>
      <c r="N735" s="2"/>
      <c r="O735" s="2"/>
      <c r="P735" s="2"/>
      <c r="Q735" s="2"/>
      <c r="R735" s="2"/>
      <c r="S735" s="2"/>
    </row>
    <row r="736" spans="1:19" x14ac:dyDescent="0.2">
      <c r="A736" s="2">
        <f>CT!A736</f>
        <v>0</v>
      </c>
      <c r="B736" s="2">
        <f>IF(A736=0,0,VLOOKUP(A736,DM!$C$5:$G$500,2,0))</f>
        <v>0</v>
      </c>
      <c r="C736" s="2">
        <f>CT!C736</f>
        <v>0</v>
      </c>
      <c r="D736" s="2">
        <f>IF(C736=0,0,VLOOKUP(C736,DM!$C$5:$G$500,2,0))</f>
        <v>0</v>
      </c>
      <c r="E736" s="2">
        <f>IF(C736=0,0,VLOOKUP(C736,DM!$C$5:$G$500,3,0))</f>
        <v>0</v>
      </c>
      <c r="F736" s="3">
        <f>CT!F736</f>
        <v>0</v>
      </c>
      <c r="G736" s="3">
        <f>IF(C736=0,0,VLOOKUP(HS!C736,Xuat!$D$5:$K$1000,8,0))</f>
        <v>0</v>
      </c>
      <c r="H736" s="3">
        <f t="shared" si="75"/>
        <v>0</v>
      </c>
      <c r="I736" s="2"/>
      <c r="J736" s="3"/>
      <c r="K736" s="3"/>
      <c r="L736" s="3"/>
      <c r="M736" s="2"/>
      <c r="N736" s="2"/>
      <c r="O736" s="2"/>
      <c r="P736" s="2"/>
      <c r="Q736" s="2"/>
      <c r="R736" s="2"/>
      <c r="S736" s="2"/>
    </row>
    <row r="737" spans="1:19" x14ac:dyDescent="0.2">
      <c r="A737" s="2">
        <f>CT!A737</f>
        <v>0</v>
      </c>
      <c r="B737" s="2">
        <f>IF(A737=0,0,VLOOKUP(A737,DM!$C$5:$G$500,2,0))</f>
        <v>0</v>
      </c>
      <c r="C737" s="2">
        <f>CT!C737</f>
        <v>0</v>
      </c>
      <c r="D737" s="2">
        <f>IF(C737=0,0,VLOOKUP(C737,DM!$C$5:$G$500,2,0))</f>
        <v>0</v>
      </c>
      <c r="E737" s="2">
        <f>IF(C737=0,0,VLOOKUP(C737,DM!$C$5:$G$500,3,0))</f>
        <v>0</v>
      </c>
      <c r="F737" s="3">
        <f>CT!F737</f>
        <v>0</v>
      </c>
      <c r="G737" s="3">
        <f>IF(C737=0,0,VLOOKUP(HS!C737,Xuat!$D$5:$K$1000,8,0))</f>
        <v>0</v>
      </c>
      <c r="H737" s="3">
        <f t="shared" si="75"/>
        <v>0</v>
      </c>
      <c r="I737" s="2"/>
      <c r="J737" s="3"/>
      <c r="K737" s="3"/>
      <c r="L737" s="3"/>
      <c r="M737" s="2"/>
      <c r="N737" s="2"/>
      <c r="O737" s="2"/>
      <c r="P737" s="2"/>
      <c r="Q737" s="2"/>
      <c r="R737" s="2"/>
      <c r="S737" s="2"/>
    </row>
    <row r="738" spans="1:19" x14ac:dyDescent="0.2">
      <c r="A738" s="2">
        <f>CT!A738</f>
        <v>0</v>
      </c>
      <c r="B738" s="2">
        <f>IF(A738=0,0,VLOOKUP(A738,DM!$C$5:$G$500,2,0))</f>
        <v>0</v>
      </c>
      <c r="C738" s="2">
        <f>CT!C738</f>
        <v>0</v>
      </c>
      <c r="D738" s="2">
        <f>IF(C738=0,0,VLOOKUP(C738,DM!$C$5:$G$500,2,0))</f>
        <v>0</v>
      </c>
      <c r="E738" s="2">
        <f>IF(C738=0,0,VLOOKUP(C738,DM!$C$5:$G$500,3,0))</f>
        <v>0</v>
      </c>
      <c r="F738" s="3">
        <f>CT!F738</f>
        <v>0</v>
      </c>
      <c r="G738" s="3">
        <f>IF(C738=0,0,VLOOKUP(HS!C738,Xuat!$D$5:$K$1000,8,0))</f>
        <v>0</v>
      </c>
      <c r="H738" s="3">
        <f t="shared" si="75"/>
        <v>0</v>
      </c>
      <c r="I738" s="2"/>
      <c r="J738" s="3"/>
      <c r="K738" s="3"/>
      <c r="L738" s="3"/>
      <c r="M738" s="2"/>
      <c r="N738" s="2"/>
      <c r="O738" s="2"/>
      <c r="P738" s="2"/>
      <c r="Q738" s="2"/>
      <c r="R738" s="2"/>
      <c r="S738" s="2"/>
    </row>
    <row r="739" spans="1:19" x14ac:dyDescent="0.2">
      <c r="A739" s="2">
        <f>CT!A739</f>
        <v>0</v>
      </c>
      <c r="B739" s="2">
        <f>IF(A739=0,0,VLOOKUP(A739,DM!$C$5:$G$500,2,0))</f>
        <v>0</v>
      </c>
      <c r="C739" s="2">
        <f>CT!C739</f>
        <v>0</v>
      </c>
      <c r="D739" s="2">
        <f>IF(C739=0,0,VLOOKUP(C739,DM!$C$5:$G$500,2,0))</f>
        <v>0</v>
      </c>
      <c r="E739" s="2">
        <f>IF(C739=0,0,VLOOKUP(C739,DM!$C$5:$G$500,3,0))</f>
        <v>0</v>
      </c>
      <c r="F739" s="3">
        <f>CT!F739</f>
        <v>0</v>
      </c>
      <c r="G739" s="3">
        <f>IF(C739=0,0,VLOOKUP(HS!C739,Xuat!$D$5:$K$1000,8,0))</f>
        <v>0</v>
      </c>
      <c r="H739" s="3">
        <f t="shared" si="75"/>
        <v>0</v>
      </c>
      <c r="I739" s="2"/>
      <c r="J739" s="3"/>
      <c r="K739" s="3"/>
      <c r="L739" s="3"/>
      <c r="M739" s="2"/>
      <c r="N739" s="2"/>
      <c r="O739" s="2"/>
      <c r="P739" s="2"/>
      <c r="Q739" s="2"/>
      <c r="R739" s="2"/>
      <c r="S739" s="2"/>
    </row>
    <row r="740" spans="1:19" x14ac:dyDescent="0.2">
      <c r="A740" s="2">
        <f>CT!A740</f>
        <v>0</v>
      </c>
      <c r="B740" s="2">
        <f>IF(A740=0,0,VLOOKUP(A740,DM!$C$5:$G$500,2,0))</f>
        <v>0</v>
      </c>
      <c r="C740" s="2">
        <f>CT!C740</f>
        <v>0</v>
      </c>
      <c r="D740" s="2">
        <f>IF(C740=0,0,VLOOKUP(C740,DM!$C$5:$G$500,2,0))</f>
        <v>0</v>
      </c>
      <c r="E740" s="2">
        <f>IF(C740=0,0,VLOOKUP(C740,DM!$C$5:$G$500,3,0))</f>
        <v>0</v>
      </c>
      <c r="F740" s="3">
        <f>CT!F740</f>
        <v>0</v>
      </c>
      <c r="G740" s="3">
        <f>IF(C740=0,0,VLOOKUP(HS!C740,Xuat!$D$5:$K$1000,8,0))</f>
        <v>0</v>
      </c>
      <c r="H740" s="3">
        <f t="shared" si="75"/>
        <v>0</v>
      </c>
      <c r="I740" s="2"/>
      <c r="J740" s="3"/>
      <c r="K740" s="3"/>
      <c r="L740" s="3"/>
      <c r="M740" s="2"/>
      <c r="N740" s="2"/>
      <c r="O740" s="2"/>
      <c r="P740" s="2"/>
      <c r="Q740" s="2"/>
      <c r="R740" s="2"/>
      <c r="S740" s="2"/>
    </row>
    <row r="741" spans="1:19" x14ac:dyDescent="0.2">
      <c r="A741" s="2">
        <f>CT!A741</f>
        <v>0</v>
      </c>
      <c r="B741" s="2">
        <f>IF(A741=0,0,VLOOKUP(A741,DM!$C$5:$G$500,2,0))</f>
        <v>0</v>
      </c>
      <c r="C741" s="2">
        <f>CT!C741</f>
        <v>0</v>
      </c>
      <c r="D741" s="2">
        <f>IF(C741=0,0,VLOOKUP(C741,DM!$C$5:$G$500,2,0))</f>
        <v>0</v>
      </c>
      <c r="E741" s="2">
        <f>IF(C741=0,0,VLOOKUP(C741,DM!$C$5:$G$500,3,0))</f>
        <v>0</v>
      </c>
      <c r="F741" s="3">
        <f>CT!F741</f>
        <v>0</v>
      </c>
      <c r="G741" s="3">
        <f>IF(C741=0,0,VLOOKUP(HS!C741,Xuat!$D$5:$K$1000,8,0))</f>
        <v>0</v>
      </c>
      <c r="H741" s="3">
        <f t="shared" si="75"/>
        <v>0</v>
      </c>
      <c r="I741" s="2"/>
      <c r="J741" s="3"/>
      <c r="K741" s="3"/>
      <c r="L741" s="3"/>
      <c r="M741" s="2"/>
      <c r="N741" s="2"/>
      <c r="O741" s="2"/>
      <c r="P741" s="2"/>
      <c r="Q741" s="2"/>
      <c r="R741" s="2"/>
      <c r="S741" s="2"/>
    </row>
    <row r="742" spans="1:19" x14ac:dyDescent="0.2">
      <c r="A742" s="2">
        <f>CT!A742</f>
        <v>0</v>
      </c>
      <c r="B742" s="2">
        <f>IF(A742=0,0,VLOOKUP(A742,DM!$C$5:$G$500,2,0))</f>
        <v>0</v>
      </c>
      <c r="C742" s="2">
        <f>CT!C742</f>
        <v>0</v>
      </c>
      <c r="D742" s="2">
        <f>IF(C742=0,0,VLOOKUP(C742,DM!$C$5:$G$500,2,0))</f>
        <v>0</v>
      </c>
      <c r="E742" s="2">
        <f>IF(C742=0,0,VLOOKUP(C742,DM!$C$5:$G$500,3,0))</f>
        <v>0</v>
      </c>
      <c r="F742" s="3">
        <f>CT!F742</f>
        <v>0</v>
      </c>
      <c r="G742" s="3">
        <f>IF(C742=0,0,VLOOKUP(HS!C742,Xuat!$D$5:$K$1000,8,0))</f>
        <v>0</v>
      </c>
      <c r="H742" s="3">
        <f t="shared" si="75"/>
        <v>0</v>
      </c>
      <c r="I742" s="2"/>
      <c r="J742" s="3"/>
      <c r="K742" s="3"/>
      <c r="L742" s="3"/>
      <c r="M742" s="2"/>
      <c r="N742" s="2"/>
      <c r="O742" s="2"/>
      <c r="P742" s="2"/>
      <c r="Q742" s="2"/>
      <c r="R742" s="2"/>
      <c r="S742" s="2"/>
    </row>
    <row r="743" spans="1:19" x14ac:dyDescent="0.2">
      <c r="A743" s="2">
        <f>CT!A743</f>
        <v>0</v>
      </c>
      <c r="B743" s="2">
        <f>IF(A743=0,0,VLOOKUP(A743,DM!$C$5:$G$500,2,0))</f>
        <v>0</v>
      </c>
      <c r="C743" s="2">
        <f>CT!C743</f>
        <v>0</v>
      </c>
      <c r="D743" s="2">
        <f>IF(C743=0,0,VLOOKUP(C743,DM!$C$5:$G$500,2,0))</f>
        <v>0</v>
      </c>
      <c r="E743" s="2">
        <f>IF(C743=0,0,VLOOKUP(C743,DM!$C$5:$G$500,3,0))</f>
        <v>0</v>
      </c>
      <c r="F743" s="3">
        <f>CT!F743</f>
        <v>0</v>
      </c>
      <c r="G743" s="3">
        <f>IF(C743=0,0,VLOOKUP(HS!C743,Xuat!$D$5:$K$1000,8,0))</f>
        <v>0</v>
      </c>
      <c r="H743" s="3">
        <f t="shared" si="75"/>
        <v>0</v>
      </c>
      <c r="I743" s="2"/>
      <c r="J743" s="3"/>
      <c r="K743" s="3"/>
      <c r="L743" s="3"/>
      <c r="M743" s="2"/>
      <c r="N743" s="2"/>
      <c r="O743" s="2"/>
      <c r="P743" s="2"/>
      <c r="Q743" s="2"/>
      <c r="R743" s="2"/>
      <c r="S743" s="2"/>
    </row>
    <row r="744" spans="1:19" x14ac:dyDescent="0.2">
      <c r="A744" s="2">
        <f>CT!A744</f>
        <v>0</v>
      </c>
      <c r="B744" s="2">
        <f>IF(A744=0,0,VLOOKUP(A744,DM!$C$5:$G$500,2,0))</f>
        <v>0</v>
      </c>
      <c r="C744" s="2">
        <f>CT!C744</f>
        <v>0</v>
      </c>
      <c r="D744" s="2">
        <f>IF(C744=0,0,VLOOKUP(C744,DM!$C$5:$G$500,2,0))</f>
        <v>0</v>
      </c>
      <c r="E744" s="2">
        <f>IF(C744=0,0,VLOOKUP(C744,DM!$C$5:$G$500,3,0))</f>
        <v>0</v>
      </c>
      <c r="F744" s="3">
        <f>CT!F744</f>
        <v>0</v>
      </c>
      <c r="G744" s="3">
        <f>IF(C744=0,0,VLOOKUP(HS!C744,Xuat!$D$5:$K$1000,8,0))</f>
        <v>0</v>
      </c>
      <c r="H744" s="3">
        <f t="shared" si="75"/>
        <v>0</v>
      </c>
      <c r="I744" s="2"/>
      <c r="J744" s="3"/>
      <c r="K744" s="3"/>
      <c r="L744" s="3"/>
      <c r="M744" s="2"/>
      <c r="N744" s="2"/>
      <c r="O744" s="2"/>
      <c r="P744" s="2"/>
      <c r="Q744" s="2"/>
      <c r="R744" s="2"/>
      <c r="S744" s="2"/>
    </row>
    <row r="745" spans="1:19" x14ac:dyDescent="0.2">
      <c r="A745" s="2">
        <f>CT!A745</f>
        <v>0</v>
      </c>
      <c r="B745" s="2">
        <f>IF(A745=0,0,VLOOKUP(A745,DM!$C$5:$G$500,2,0))</f>
        <v>0</v>
      </c>
      <c r="C745" s="2">
        <f>CT!C745</f>
        <v>0</v>
      </c>
      <c r="D745" s="2">
        <f>IF(C745=0,0,VLOOKUP(C745,DM!$C$5:$G$500,2,0))</f>
        <v>0</v>
      </c>
      <c r="E745" s="2">
        <f>IF(C745=0,0,VLOOKUP(C745,DM!$C$5:$G$500,3,0))</f>
        <v>0</v>
      </c>
      <c r="F745" s="3">
        <f>CT!F745</f>
        <v>0</v>
      </c>
      <c r="G745" s="3">
        <f>IF(C745=0,0,VLOOKUP(HS!C745,Xuat!$D$5:$K$1000,8,0))</f>
        <v>0</v>
      </c>
      <c r="H745" s="3">
        <f t="shared" si="75"/>
        <v>0</v>
      </c>
      <c r="I745" s="2"/>
      <c r="J745" s="3"/>
      <c r="K745" s="3"/>
      <c r="L745" s="3"/>
      <c r="M745" s="2"/>
      <c r="N745" s="2"/>
      <c r="O745" s="2"/>
      <c r="P745" s="2"/>
      <c r="Q745" s="2"/>
      <c r="R745" s="2"/>
      <c r="S745" s="2"/>
    </row>
    <row r="746" spans="1:19" x14ac:dyDescent="0.2">
      <c r="A746" s="2">
        <f>CT!A746</f>
        <v>0</v>
      </c>
      <c r="B746" s="2">
        <f>IF(A746=0,0,VLOOKUP(A746,DM!$C$5:$G$500,2,0))</f>
        <v>0</v>
      </c>
      <c r="C746" s="2">
        <f>CT!C746</f>
        <v>0</v>
      </c>
      <c r="D746" s="2">
        <f>IF(C746=0,0,VLOOKUP(C746,DM!$C$5:$G$500,2,0))</f>
        <v>0</v>
      </c>
      <c r="E746" s="2">
        <f>IF(C746=0,0,VLOOKUP(C746,DM!$C$5:$G$500,3,0))</f>
        <v>0</v>
      </c>
      <c r="F746" s="3">
        <f>CT!F746</f>
        <v>0</v>
      </c>
      <c r="G746" s="3">
        <f>IF(C746=0,0,VLOOKUP(HS!C746,Xuat!$D$5:$K$1000,8,0))</f>
        <v>0</v>
      </c>
      <c r="H746" s="3">
        <f t="shared" si="75"/>
        <v>0</v>
      </c>
      <c r="I746" s="2"/>
      <c r="J746" s="3"/>
      <c r="K746" s="3"/>
      <c r="L746" s="3"/>
      <c r="M746" s="2"/>
      <c r="N746" s="2"/>
      <c r="O746" s="2"/>
      <c r="P746" s="2"/>
      <c r="Q746" s="2"/>
      <c r="R746" s="2"/>
      <c r="S746" s="2"/>
    </row>
    <row r="747" spans="1:19" x14ac:dyDescent="0.2">
      <c r="A747" s="2">
        <f>CT!A747</f>
        <v>0</v>
      </c>
      <c r="B747" s="2">
        <f>IF(A747=0,0,VLOOKUP(A747,DM!$C$5:$G$500,2,0))</f>
        <v>0</v>
      </c>
      <c r="C747" s="2">
        <f>CT!C747</f>
        <v>0</v>
      </c>
      <c r="D747" s="2">
        <f>IF(C747=0,0,VLOOKUP(C747,DM!$C$5:$G$500,2,0))</f>
        <v>0</v>
      </c>
      <c r="E747" s="2">
        <f>IF(C747=0,0,VLOOKUP(C747,DM!$C$5:$G$500,3,0))</f>
        <v>0</v>
      </c>
      <c r="F747" s="3">
        <f>CT!F747</f>
        <v>0</v>
      </c>
      <c r="G747" s="3">
        <f>IF(C747=0,0,VLOOKUP(HS!C747,Xuat!$D$5:$K$1000,8,0))</f>
        <v>0</v>
      </c>
      <c r="H747" s="3">
        <f t="shared" si="75"/>
        <v>0</v>
      </c>
      <c r="I747" s="2"/>
      <c r="J747" s="3"/>
      <c r="K747" s="3"/>
      <c r="L747" s="3"/>
      <c r="M747" s="2"/>
      <c r="N747" s="2"/>
      <c r="O747" s="2"/>
      <c r="P747" s="2"/>
      <c r="Q747" s="2"/>
      <c r="R747" s="2"/>
      <c r="S747" s="2"/>
    </row>
    <row r="748" spans="1:19" x14ac:dyDescent="0.2">
      <c r="A748" s="2">
        <f>CT!A748</f>
        <v>0</v>
      </c>
      <c r="B748" s="2">
        <f>IF(A748=0,0,VLOOKUP(A748,DM!$C$5:$G$500,2,0))</f>
        <v>0</v>
      </c>
      <c r="C748" s="2">
        <f>CT!C748</f>
        <v>0</v>
      </c>
      <c r="D748" s="2">
        <f>IF(C748=0,0,VLOOKUP(C748,DM!$C$5:$G$500,2,0))</f>
        <v>0</v>
      </c>
      <c r="E748" s="2">
        <f>IF(C748=0,0,VLOOKUP(C748,DM!$C$5:$G$500,3,0))</f>
        <v>0</v>
      </c>
      <c r="F748" s="3">
        <f>CT!F748</f>
        <v>0</v>
      </c>
      <c r="G748" s="3">
        <f>IF(C748=0,0,VLOOKUP(HS!C748,Xuat!$D$5:$K$1000,8,0))</f>
        <v>0</v>
      </c>
      <c r="H748" s="3">
        <f t="shared" si="75"/>
        <v>0</v>
      </c>
      <c r="I748" s="2"/>
      <c r="J748" s="3"/>
      <c r="K748" s="3"/>
      <c r="L748" s="3"/>
      <c r="M748" s="2"/>
      <c r="N748" s="2"/>
      <c r="O748" s="2"/>
      <c r="P748" s="2"/>
      <c r="Q748" s="2"/>
      <c r="R748" s="2"/>
      <c r="S748" s="2"/>
    </row>
    <row r="749" spans="1:19" x14ac:dyDescent="0.2">
      <c r="A749" s="2">
        <f>CT!A749</f>
        <v>0</v>
      </c>
      <c r="B749" s="2">
        <f>IF(A749=0,0,VLOOKUP(A749,DM!$C$5:$G$500,2,0))</f>
        <v>0</v>
      </c>
      <c r="C749" s="2">
        <f>CT!C749</f>
        <v>0</v>
      </c>
      <c r="D749" s="2">
        <f>IF(C749=0,0,VLOOKUP(C749,DM!$C$5:$G$500,2,0))</f>
        <v>0</v>
      </c>
      <c r="E749" s="2">
        <f>IF(C749=0,0,VLOOKUP(C749,DM!$C$5:$G$500,3,0))</f>
        <v>0</v>
      </c>
      <c r="F749" s="3">
        <f>CT!F749</f>
        <v>0</v>
      </c>
      <c r="G749" s="3">
        <f>IF(C749=0,0,VLOOKUP(HS!C749,Xuat!$D$5:$K$1000,8,0))</f>
        <v>0</v>
      </c>
      <c r="H749" s="3">
        <f t="shared" si="75"/>
        <v>0</v>
      </c>
      <c r="I749" s="2"/>
      <c r="J749" s="3"/>
      <c r="K749" s="3"/>
      <c r="L749" s="3"/>
      <c r="M749" s="2"/>
      <c r="N749" s="2"/>
      <c r="O749" s="2"/>
      <c r="P749" s="2"/>
      <c r="Q749" s="2"/>
      <c r="R749" s="2"/>
      <c r="S749" s="2"/>
    </row>
    <row r="750" spans="1:19" x14ac:dyDescent="0.2">
      <c r="A750" s="2">
        <f>CT!A750</f>
        <v>0</v>
      </c>
      <c r="B750" s="2">
        <f>IF(A750=0,0,VLOOKUP(A750,DM!$C$5:$G$500,2,0))</f>
        <v>0</v>
      </c>
      <c r="C750" s="2">
        <f>CT!C750</f>
        <v>0</v>
      </c>
      <c r="D750" s="2">
        <f>IF(C750=0,0,VLOOKUP(C750,DM!$C$5:$G$500,2,0))</f>
        <v>0</v>
      </c>
      <c r="E750" s="2">
        <f>IF(C750=0,0,VLOOKUP(C750,DM!$C$5:$G$500,3,0))</f>
        <v>0</v>
      </c>
      <c r="F750" s="3">
        <f>CT!F750</f>
        <v>0</v>
      </c>
      <c r="G750" s="3">
        <f>IF(C750=0,0,VLOOKUP(HS!C750,Xuat!$D$5:$K$1000,8,0))</f>
        <v>0</v>
      </c>
      <c r="H750" s="3">
        <f t="shared" si="75"/>
        <v>0</v>
      </c>
      <c r="I750" s="2"/>
      <c r="J750" s="3"/>
      <c r="K750" s="3"/>
      <c r="L750" s="3"/>
      <c r="M750" s="2"/>
      <c r="N750" s="2"/>
      <c r="O750" s="2"/>
      <c r="P750" s="2"/>
      <c r="Q750" s="2"/>
      <c r="R750" s="2"/>
      <c r="S750" s="2"/>
    </row>
    <row r="751" spans="1:19" x14ac:dyDescent="0.2">
      <c r="A751" s="2">
        <f>CT!A751</f>
        <v>0</v>
      </c>
      <c r="B751" s="2">
        <f>IF(A751=0,0,VLOOKUP(A751,DM!$C$5:$G$500,2,0))</f>
        <v>0</v>
      </c>
      <c r="C751" s="2">
        <f>CT!C751</f>
        <v>0</v>
      </c>
      <c r="D751" s="2">
        <f>IF(C751=0,0,VLOOKUP(C751,DM!$C$5:$G$500,2,0))</f>
        <v>0</v>
      </c>
      <c r="E751" s="2">
        <f>IF(C751=0,0,VLOOKUP(C751,DM!$C$5:$G$500,3,0))</f>
        <v>0</v>
      </c>
      <c r="F751" s="3">
        <f>CT!F751</f>
        <v>0</v>
      </c>
      <c r="G751" s="3">
        <f>IF(C751=0,0,VLOOKUP(HS!C751,Xuat!$D$5:$K$1000,8,0))</f>
        <v>0</v>
      </c>
      <c r="H751" s="3">
        <f t="shared" si="75"/>
        <v>0</v>
      </c>
      <c r="I751" s="2"/>
      <c r="J751" s="3"/>
      <c r="K751" s="3"/>
      <c r="L751" s="3"/>
      <c r="M751" s="2"/>
      <c r="N751" s="2"/>
      <c r="O751" s="2"/>
      <c r="P751" s="2"/>
      <c r="Q751" s="2"/>
      <c r="R751" s="2"/>
      <c r="S751" s="2"/>
    </row>
    <row r="752" spans="1:19" x14ac:dyDescent="0.2">
      <c r="A752" s="2">
        <f>CT!A752</f>
        <v>0</v>
      </c>
      <c r="B752" s="2">
        <f>IF(A752=0,0,VLOOKUP(A752,DM!$C$5:$G$500,2,0))</f>
        <v>0</v>
      </c>
      <c r="C752" s="2">
        <f>CT!C752</f>
        <v>0</v>
      </c>
      <c r="D752" s="2">
        <f>IF(C752=0,0,VLOOKUP(C752,DM!$C$5:$G$500,2,0))</f>
        <v>0</v>
      </c>
      <c r="E752" s="2">
        <f>IF(C752=0,0,VLOOKUP(C752,DM!$C$5:$G$500,3,0))</f>
        <v>0</v>
      </c>
      <c r="F752" s="3">
        <f>CT!F752</f>
        <v>0</v>
      </c>
      <c r="G752" s="3">
        <f>IF(C752=0,0,VLOOKUP(HS!C752,Xuat!$D$5:$K$1000,8,0))</f>
        <v>0</v>
      </c>
      <c r="H752" s="3">
        <f t="shared" si="75"/>
        <v>0</v>
      </c>
      <c r="I752" s="2"/>
      <c r="J752" s="3"/>
      <c r="K752" s="3"/>
      <c r="L752" s="3"/>
      <c r="M752" s="2"/>
      <c r="N752" s="2"/>
      <c r="O752" s="2"/>
      <c r="P752" s="2"/>
      <c r="Q752" s="2"/>
      <c r="R752" s="2"/>
      <c r="S752" s="2"/>
    </row>
    <row r="753" spans="1:19" x14ac:dyDescent="0.2">
      <c r="A753" s="2">
        <f>CT!A753</f>
        <v>0</v>
      </c>
      <c r="B753" s="2">
        <f>IF(A753=0,0,VLOOKUP(A753,DM!$C$5:$G$500,2,0))</f>
        <v>0</v>
      </c>
      <c r="C753" s="2">
        <f>CT!C753</f>
        <v>0</v>
      </c>
      <c r="D753" s="2">
        <f>IF(C753=0,0,VLOOKUP(C753,DM!$C$5:$G$500,2,0))</f>
        <v>0</v>
      </c>
      <c r="E753" s="2">
        <f>IF(C753=0,0,VLOOKUP(C753,DM!$C$5:$G$500,3,0))</f>
        <v>0</v>
      </c>
      <c r="F753" s="3">
        <f>CT!F753</f>
        <v>0</v>
      </c>
      <c r="G753" s="3">
        <f>IF(C753=0,0,VLOOKUP(HS!C753,Xuat!$D$5:$K$1000,8,0))</f>
        <v>0</v>
      </c>
      <c r="H753" s="3">
        <f t="shared" si="75"/>
        <v>0</v>
      </c>
      <c r="I753" s="2"/>
      <c r="J753" s="3"/>
      <c r="K753" s="3"/>
      <c r="L753" s="3"/>
      <c r="M753" s="2"/>
      <c r="N753" s="2"/>
      <c r="O753" s="2"/>
      <c r="P753" s="2"/>
      <c r="Q753" s="2"/>
      <c r="R753" s="2"/>
      <c r="S753" s="2"/>
    </row>
    <row r="754" spans="1:19" x14ac:dyDescent="0.2">
      <c r="A754" s="2">
        <f>CT!A754</f>
        <v>0</v>
      </c>
      <c r="B754" s="2">
        <f>IF(A754=0,0,VLOOKUP(A754,DM!$C$5:$G$500,2,0))</f>
        <v>0</v>
      </c>
      <c r="C754" s="2">
        <f>CT!C754</f>
        <v>0</v>
      </c>
      <c r="D754" s="2">
        <f>IF(C754=0,0,VLOOKUP(C754,DM!$C$5:$G$500,2,0))</f>
        <v>0</v>
      </c>
      <c r="E754" s="2">
        <f>IF(C754=0,0,VLOOKUP(C754,DM!$C$5:$G$500,3,0))</f>
        <v>0</v>
      </c>
      <c r="F754" s="3">
        <f>CT!F754</f>
        <v>0</v>
      </c>
      <c r="G754" s="3">
        <f>IF(C754=0,0,VLOOKUP(HS!C754,Xuat!$D$5:$K$1000,8,0))</f>
        <v>0</v>
      </c>
      <c r="H754" s="3">
        <f t="shared" si="75"/>
        <v>0</v>
      </c>
      <c r="I754" s="2"/>
      <c r="J754" s="3"/>
      <c r="K754" s="3"/>
      <c r="L754" s="3"/>
      <c r="M754" s="2"/>
      <c r="N754" s="2"/>
      <c r="O754" s="2"/>
      <c r="P754" s="2"/>
      <c r="Q754" s="2"/>
      <c r="R754" s="2"/>
      <c r="S754" s="2"/>
    </row>
    <row r="755" spans="1:19" x14ac:dyDescent="0.2">
      <c r="A755" s="2">
        <f>CT!A755</f>
        <v>0</v>
      </c>
      <c r="B755" s="2">
        <f>IF(A755=0,0,VLOOKUP(A755,DM!$C$5:$G$500,2,0))</f>
        <v>0</v>
      </c>
      <c r="C755" s="2">
        <f>CT!C755</f>
        <v>0</v>
      </c>
      <c r="D755" s="2">
        <f>IF(C755=0,0,VLOOKUP(C755,DM!$C$5:$G$500,2,0))</f>
        <v>0</v>
      </c>
      <c r="E755" s="2">
        <f>IF(C755=0,0,VLOOKUP(C755,DM!$C$5:$G$500,3,0))</f>
        <v>0</v>
      </c>
      <c r="F755" s="3">
        <f>CT!F755</f>
        <v>0</v>
      </c>
      <c r="G755" s="3">
        <f>IF(C755=0,0,VLOOKUP(HS!C755,Xuat!$D$5:$K$1000,8,0))</f>
        <v>0</v>
      </c>
      <c r="H755" s="3">
        <f t="shared" si="75"/>
        <v>0</v>
      </c>
      <c r="I755" s="2"/>
      <c r="J755" s="3"/>
      <c r="K755" s="3"/>
      <c r="L755" s="3"/>
      <c r="M755" s="2"/>
      <c r="N755" s="2"/>
      <c r="O755" s="2"/>
      <c r="P755" s="2"/>
      <c r="Q755" s="2"/>
      <c r="R755" s="2"/>
      <c r="S755" s="2"/>
    </row>
    <row r="756" spans="1:19" x14ac:dyDescent="0.2">
      <c r="A756" s="2">
        <f>CT!A756</f>
        <v>0</v>
      </c>
      <c r="B756" s="2">
        <f>IF(A756=0,0,VLOOKUP(A756,DM!$C$5:$G$500,2,0))</f>
        <v>0</v>
      </c>
      <c r="C756" s="2">
        <f>CT!C756</f>
        <v>0</v>
      </c>
      <c r="D756" s="2">
        <f>IF(C756=0,0,VLOOKUP(C756,DM!$C$5:$G$500,2,0))</f>
        <v>0</v>
      </c>
      <c r="E756" s="2">
        <f>IF(C756=0,0,VLOOKUP(C756,DM!$C$5:$G$500,3,0))</f>
        <v>0</v>
      </c>
      <c r="F756" s="3">
        <f>CT!F756</f>
        <v>0</v>
      </c>
      <c r="G756" s="3">
        <f>IF(C756=0,0,VLOOKUP(HS!C756,Xuat!$D$5:$K$1000,8,0))</f>
        <v>0</v>
      </c>
      <c r="H756" s="3">
        <f t="shared" si="75"/>
        <v>0</v>
      </c>
      <c r="I756" s="2"/>
      <c r="J756" s="3"/>
      <c r="K756" s="3"/>
      <c r="L756" s="3"/>
      <c r="M756" s="2"/>
      <c r="N756" s="2"/>
      <c r="O756" s="2"/>
      <c r="P756" s="2"/>
      <c r="Q756" s="2"/>
      <c r="R756" s="2"/>
      <c r="S756" s="2"/>
    </row>
    <row r="757" spans="1:19" x14ac:dyDescent="0.2">
      <c r="A757" s="2">
        <f>CT!A757</f>
        <v>0</v>
      </c>
      <c r="B757" s="2">
        <f>IF(A757=0,0,VLOOKUP(A757,DM!$C$5:$G$500,2,0))</f>
        <v>0</v>
      </c>
      <c r="C757" s="2">
        <f>CT!C757</f>
        <v>0</v>
      </c>
      <c r="D757" s="2">
        <f>IF(C757=0,0,VLOOKUP(C757,DM!$C$5:$G$500,2,0))</f>
        <v>0</v>
      </c>
      <c r="E757" s="2">
        <f>IF(C757=0,0,VLOOKUP(C757,DM!$C$5:$G$500,3,0))</f>
        <v>0</v>
      </c>
      <c r="F757" s="3">
        <f>CT!F757</f>
        <v>0</v>
      </c>
      <c r="G757" s="3">
        <f>IF(C757=0,0,VLOOKUP(HS!C757,Xuat!$D$5:$K$1000,8,0))</f>
        <v>0</v>
      </c>
      <c r="H757" s="3">
        <f t="shared" si="75"/>
        <v>0</v>
      </c>
      <c r="I757" s="2"/>
      <c r="J757" s="3"/>
      <c r="K757" s="3"/>
      <c r="L757" s="3"/>
      <c r="M757" s="2"/>
      <c r="N757" s="2"/>
      <c r="O757" s="2"/>
      <c r="P757" s="2"/>
      <c r="Q757" s="2"/>
      <c r="R757" s="2"/>
      <c r="S757" s="2"/>
    </row>
    <row r="758" spans="1:19" x14ac:dyDescent="0.2">
      <c r="A758" s="2">
        <f>CT!A758</f>
        <v>0</v>
      </c>
      <c r="B758" s="2">
        <f>IF(A758=0,0,VLOOKUP(A758,DM!$C$5:$G$500,2,0))</f>
        <v>0</v>
      </c>
      <c r="C758" s="2">
        <f>CT!C758</f>
        <v>0</v>
      </c>
      <c r="D758" s="2">
        <f>IF(C758=0,0,VLOOKUP(C758,DM!$C$5:$G$500,2,0))</f>
        <v>0</v>
      </c>
      <c r="E758" s="2">
        <f>IF(C758=0,0,VLOOKUP(C758,DM!$C$5:$G$500,3,0))</f>
        <v>0</v>
      </c>
      <c r="F758" s="3">
        <f>CT!F758</f>
        <v>0</v>
      </c>
      <c r="G758" s="3">
        <f>IF(C758=0,0,VLOOKUP(HS!C758,Xuat!$D$5:$K$1000,8,0))</f>
        <v>0</v>
      </c>
      <c r="H758" s="3">
        <f t="shared" si="75"/>
        <v>0</v>
      </c>
      <c r="I758" s="2"/>
      <c r="J758" s="3"/>
      <c r="K758" s="3"/>
      <c r="L758" s="3"/>
      <c r="M758" s="2"/>
      <c r="N758" s="2"/>
      <c r="O758" s="2"/>
      <c r="P758" s="2"/>
      <c r="Q758" s="2"/>
      <c r="R758" s="2"/>
      <c r="S758" s="2"/>
    </row>
    <row r="759" spans="1:19" x14ac:dyDescent="0.2">
      <c r="A759" s="2">
        <f>CT!A759</f>
        <v>0</v>
      </c>
      <c r="B759" s="2">
        <f>IF(A759=0,0,VLOOKUP(A759,DM!$C$5:$G$500,2,0))</f>
        <v>0</v>
      </c>
      <c r="C759" s="2">
        <f>CT!C759</f>
        <v>0</v>
      </c>
      <c r="D759" s="2">
        <f>IF(C759=0,0,VLOOKUP(C759,DM!$C$5:$G$500,2,0))</f>
        <v>0</v>
      </c>
      <c r="E759" s="2">
        <f>IF(C759=0,0,VLOOKUP(C759,DM!$C$5:$G$500,3,0))</f>
        <v>0</v>
      </c>
      <c r="F759" s="3">
        <f>CT!F759</f>
        <v>0</v>
      </c>
      <c r="G759" s="3">
        <f>IF(C759=0,0,VLOOKUP(HS!C759,Xuat!$D$5:$K$1000,8,0))</f>
        <v>0</v>
      </c>
      <c r="H759" s="3">
        <f t="shared" si="75"/>
        <v>0</v>
      </c>
      <c r="I759" s="2"/>
      <c r="J759" s="3"/>
      <c r="K759" s="3"/>
      <c r="L759" s="3"/>
      <c r="M759" s="2"/>
      <c r="N759" s="2"/>
      <c r="O759" s="2"/>
      <c r="P759" s="2"/>
      <c r="Q759" s="2"/>
      <c r="R759" s="2"/>
      <c r="S759" s="2"/>
    </row>
    <row r="760" spans="1:19" x14ac:dyDescent="0.2">
      <c r="A760" s="2">
        <f>CT!A760</f>
        <v>0</v>
      </c>
      <c r="B760" s="2">
        <f>IF(A760=0,0,VLOOKUP(A760,DM!$C$5:$G$500,2,0))</f>
        <v>0</v>
      </c>
      <c r="C760" s="2">
        <f>CT!C760</f>
        <v>0</v>
      </c>
      <c r="D760" s="2">
        <f>IF(C760=0,0,VLOOKUP(C760,DM!$C$5:$G$500,2,0))</f>
        <v>0</v>
      </c>
      <c r="E760" s="2">
        <f>IF(C760=0,0,VLOOKUP(C760,DM!$C$5:$G$500,3,0))</f>
        <v>0</v>
      </c>
      <c r="F760" s="3">
        <f>CT!F760</f>
        <v>0</v>
      </c>
      <c r="G760" s="3">
        <f>IF(C760=0,0,VLOOKUP(HS!C760,Xuat!$D$5:$K$1000,8,0))</f>
        <v>0</v>
      </c>
      <c r="H760" s="3">
        <f t="shared" si="75"/>
        <v>0</v>
      </c>
      <c r="I760" s="2"/>
      <c r="J760" s="3"/>
      <c r="K760" s="3"/>
      <c r="L760" s="3"/>
      <c r="M760" s="2"/>
      <c r="N760" s="2"/>
      <c r="O760" s="2"/>
      <c r="P760" s="2"/>
      <c r="Q760" s="2"/>
      <c r="R760" s="2"/>
      <c r="S760" s="2"/>
    </row>
    <row r="761" spans="1:19" x14ac:dyDescent="0.2">
      <c r="A761" s="2">
        <f>CT!A761</f>
        <v>0</v>
      </c>
      <c r="B761" s="2">
        <f>IF(A761=0,0,VLOOKUP(A761,DM!$C$5:$G$500,2,0))</f>
        <v>0</v>
      </c>
      <c r="C761" s="2">
        <f>CT!C761</f>
        <v>0</v>
      </c>
      <c r="D761" s="2">
        <f>IF(C761=0,0,VLOOKUP(C761,DM!$C$5:$G$500,2,0))</f>
        <v>0</v>
      </c>
      <c r="E761" s="2">
        <f>IF(C761=0,0,VLOOKUP(C761,DM!$C$5:$G$500,3,0))</f>
        <v>0</v>
      </c>
      <c r="F761" s="3">
        <f>CT!F761</f>
        <v>0</v>
      </c>
      <c r="G761" s="3">
        <f>IF(C761=0,0,VLOOKUP(HS!C761,Xuat!$D$5:$K$1000,8,0))</f>
        <v>0</v>
      </c>
      <c r="H761" s="3">
        <f t="shared" si="75"/>
        <v>0</v>
      </c>
      <c r="I761" s="2"/>
      <c r="J761" s="3"/>
      <c r="K761" s="3"/>
      <c r="L761" s="3"/>
      <c r="M761" s="2"/>
      <c r="N761" s="2"/>
      <c r="O761" s="2"/>
      <c r="P761" s="2"/>
      <c r="Q761" s="2"/>
      <c r="R761" s="2"/>
      <c r="S761" s="2"/>
    </row>
    <row r="762" spans="1:19" x14ac:dyDescent="0.2">
      <c r="A762" s="2">
        <f>CT!A762</f>
        <v>0</v>
      </c>
      <c r="B762" s="2">
        <f>IF(A762=0,0,VLOOKUP(A762,DM!$C$5:$G$500,2,0))</f>
        <v>0</v>
      </c>
      <c r="C762" s="2">
        <f>CT!C762</f>
        <v>0</v>
      </c>
      <c r="D762" s="2">
        <f>IF(C762=0,0,VLOOKUP(C762,DM!$C$5:$G$500,2,0))</f>
        <v>0</v>
      </c>
      <c r="E762" s="2">
        <f>IF(C762=0,0,VLOOKUP(C762,DM!$C$5:$G$500,3,0))</f>
        <v>0</v>
      </c>
      <c r="F762" s="3">
        <f>CT!F762</f>
        <v>0</v>
      </c>
      <c r="G762" s="3">
        <f>IF(C762=0,0,VLOOKUP(HS!C762,Xuat!$D$5:$K$1000,8,0))</f>
        <v>0</v>
      </c>
      <c r="H762" s="3">
        <f t="shared" si="75"/>
        <v>0</v>
      </c>
      <c r="I762" s="2"/>
      <c r="J762" s="3"/>
      <c r="K762" s="3"/>
      <c r="L762" s="3"/>
      <c r="M762" s="2"/>
      <c r="N762" s="2"/>
      <c r="O762" s="2"/>
      <c r="P762" s="2"/>
      <c r="Q762" s="2"/>
      <c r="R762" s="2"/>
      <c r="S762" s="2"/>
    </row>
    <row r="763" spans="1:19" x14ac:dyDescent="0.2">
      <c r="A763" s="2">
        <f>CT!A763</f>
        <v>0</v>
      </c>
      <c r="B763" s="2">
        <f>IF(A763=0,0,VLOOKUP(A763,DM!$C$5:$G$500,2,0))</f>
        <v>0</v>
      </c>
      <c r="C763" s="2">
        <f>CT!C763</f>
        <v>0</v>
      </c>
      <c r="D763" s="2">
        <f>IF(C763=0,0,VLOOKUP(C763,DM!$C$5:$G$500,2,0))</f>
        <v>0</v>
      </c>
      <c r="E763" s="2">
        <f>IF(C763=0,0,VLOOKUP(C763,DM!$C$5:$G$500,3,0))</f>
        <v>0</v>
      </c>
      <c r="F763" s="3">
        <f>CT!F763</f>
        <v>0</v>
      </c>
      <c r="G763" s="3">
        <f>IF(C763=0,0,VLOOKUP(HS!C763,Xuat!$D$5:$K$1000,8,0))</f>
        <v>0</v>
      </c>
      <c r="H763" s="3">
        <f t="shared" si="75"/>
        <v>0</v>
      </c>
      <c r="I763" s="2"/>
      <c r="J763" s="3"/>
      <c r="K763" s="3"/>
      <c r="L763" s="3"/>
      <c r="M763" s="2"/>
      <c r="N763" s="2"/>
      <c r="O763" s="2"/>
      <c r="P763" s="2"/>
      <c r="Q763" s="2"/>
      <c r="R763" s="2"/>
      <c r="S763" s="2"/>
    </row>
    <row r="764" spans="1:19" x14ac:dyDescent="0.2">
      <c r="A764" s="2">
        <f>CT!A764</f>
        <v>0</v>
      </c>
      <c r="B764" s="2">
        <f>IF(A764=0,0,VLOOKUP(A764,DM!$C$5:$G$500,2,0))</f>
        <v>0</v>
      </c>
      <c r="C764" s="2">
        <f>CT!C764</f>
        <v>0</v>
      </c>
      <c r="D764" s="2">
        <f>IF(C764=0,0,VLOOKUP(C764,DM!$C$5:$G$500,2,0))</f>
        <v>0</v>
      </c>
      <c r="E764" s="2">
        <f>IF(C764=0,0,VLOOKUP(C764,DM!$C$5:$G$500,3,0))</f>
        <v>0</v>
      </c>
      <c r="F764" s="3">
        <f>CT!F764</f>
        <v>0</v>
      </c>
      <c r="G764" s="3">
        <f>IF(C764=0,0,VLOOKUP(HS!C764,Xuat!$D$5:$K$1000,8,0))</f>
        <v>0</v>
      </c>
      <c r="H764" s="3">
        <f t="shared" si="75"/>
        <v>0</v>
      </c>
      <c r="I764" s="2"/>
      <c r="J764" s="3"/>
      <c r="K764" s="3"/>
      <c r="L764" s="3"/>
      <c r="M764" s="2"/>
      <c r="N764" s="2"/>
      <c r="O764" s="2"/>
      <c r="P764" s="2"/>
      <c r="Q764" s="2"/>
      <c r="R764" s="2"/>
      <c r="S764" s="2"/>
    </row>
    <row r="765" spans="1:19" x14ac:dyDescent="0.2">
      <c r="A765" s="2">
        <f>CT!A765</f>
        <v>0</v>
      </c>
      <c r="B765" s="2">
        <f>IF(A765=0,0,VLOOKUP(A765,DM!$C$5:$G$500,2,0))</f>
        <v>0</v>
      </c>
      <c r="C765" s="2">
        <f>CT!C765</f>
        <v>0</v>
      </c>
      <c r="D765" s="2">
        <f>IF(C765=0,0,VLOOKUP(C765,DM!$C$5:$G$500,2,0))</f>
        <v>0</v>
      </c>
      <c r="E765" s="2">
        <f>IF(C765=0,0,VLOOKUP(C765,DM!$C$5:$G$500,3,0))</f>
        <v>0</v>
      </c>
      <c r="F765" s="3">
        <f>CT!F765</f>
        <v>0</v>
      </c>
      <c r="G765" s="3">
        <f>IF(C765=0,0,VLOOKUP(HS!C765,Xuat!$D$5:$K$1000,8,0))</f>
        <v>0</v>
      </c>
      <c r="H765" s="3">
        <f t="shared" si="75"/>
        <v>0</v>
      </c>
      <c r="I765" s="2"/>
      <c r="J765" s="3"/>
      <c r="K765" s="3"/>
      <c r="L765" s="3"/>
      <c r="M765" s="2"/>
      <c r="N765" s="2"/>
      <c r="O765" s="2"/>
      <c r="P765" s="2"/>
      <c r="Q765" s="2"/>
      <c r="R765" s="2"/>
      <c r="S765" s="2"/>
    </row>
    <row r="766" spans="1:19" x14ac:dyDescent="0.2">
      <c r="A766" s="2">
        <f>CT!A766</f>
        <v>0</v>
      </c>
      <c r="B766" s="2">
        <f>IF(A766=0,0,VLOOKUP(A766,DM!$C$5:$G$500,2,0))</f>
        <v>0</v>
      </c>
      <c r="C766" s="2">
        <f>CT!C766</f>
        <v>0</v>
      </c>
      <c r="D766" s="2">
        <f>IF(C766=0,0,VLOOKUP(C766,DM!$C$5:$G$500,2,0))</f>
        <v>0</v>
      </c>
      <c r="E766" s="2">
        <f>IF(C766=0,0,VLOOKUP(C766,DM!$C$5:$G$500,3,0))</f>
        <v>0</v>
      </c>
      <c r="F766" s="3">
        <f>CT!F766</f>
        <v>0</v>
      </c>
      <c r="G766" s="3">
        <f>IF(C766=0,0,VLOOKUP(HS!C766,Xuat!$D$5:$K$1000,8,0))</f>
        <v>0</v>
      </c>
      <c r="H766" s="3">
        <f t="shared" si="75"/>
        <v>0</v>
      </c>
      <c r="I766" s="2"/>
      <c r="J766" s="3"/>
      <c r="K766" s="3"/>
      <c r="L766" s="3"/>
      <c r="M766" s="2"/>
      <c r="N766" s="2"/>
      <c r="O766" s="2"/>
      <c r="P766" s="2"/>
      <c r="Q766" s="2"/>
      <c r="R766" s="2"/>
      <c r="S766" s="2"/>
    </row>
    <row r="767" spans="1:19" x14ac:dyDescent="0.2">
      <c r="A767" s="2">
        <f>CT!A767</f>
        <v>0</v>
      </c>
      <c r="B767" s="2">
        <f>IF(A767=0,0,VLOOKUP(A767,DM!$C$5:$G$500,2,0))</f>
        <v>0</v>
      </c>
      <c r="C767" s="2">
        <f>CT!C767</f>
        <v>0</v>
      </c>
      <c r="D767" s="2">
        <f>IF(C767=0,0,VLOOKUP(C767,DM!$C$5:$G$500,2,0))</f>
        <v>0</v>
      </c>
      <c r="E767" s="2">
        <f>IF(C767=0,0,VLOOKUP(C767,DM!$C$5:$G$500,3,0))</f>
        <v>0</v>
      </c>
      <c r="F767" s="3">
        <f>CT!F767</f>
        <v>0</v>
      </c>
      <c r="G767" s="3">
        <f>IF(C767=0,0,VLOOKUP(HS!C767,Xuat!$D$5:$K$1000,8,0))</f>
        <v>0</v>
      </c>
      <c r="H767" s="3">
        <f t="shared" si="75"/>
        <v>0</v>
      </c>
      <c r="I767" s="2"/>
      <c r="J767" s="3"/>
      <c r="K767" s="3"/>
      <c r="L767" s="3"/>
      <c r="M767" s="2"/>
      <c r="N767" s="2"/>
      <c r="O767" s="2"/>
      <c r="P767" s="2"/>
      <c r="Q767" s="2"/>
      <c r="R767" s="2"/>
      <c r="S767" s="2"/>
    </row>
    <row r="768" spans="1:19" x14ac:dyDescent="0.2">
      <c r="A768" s="2">
        <f>CT!A768</f>
        <v>0</v>
      </c>
      <c r="B768" s="2">
        <f>IF(A768=0,0,VLOOKUP(A768,DM!$C$5:$G$500,2,0))</f>
        <v>0</v>
      </c>
      <c r="C768" s="2">
        <f>CT!C768</f>
        <v>0</v>
      </c>
      <c r="D768" s="2">
        <f>IF(C768=0,0,VLOOKUP(C768,DM!$C$5:$G$500,2,0))</f>
        <v>0</v>
      </c>
      <c r="E768" s="2">
        <f>IF(C768=0,0,VLOOKUP(C768,DM!$C$5:$G$500,3,0))</f>
        <v>0</v>
      </c>
      <c r="F768" s="3">
        <f>CT!F768</f>
        <v>0</v>
      </c>
      <c r="G768" s="3">
        <f>IF(C768=0,0,VLOOKUP(HS!C768,Xuat!$D$5:$K$1000,8,0))</f>
        <v>0</v>
      </c>
      <c r="H768" s="3">
        <f t="shared" si="75"/>
        <v>0</v>
      </c>
      <c r="I768" s="2"/>
      <c r="J768" s="3"/>
      <c r="K768" s="3"/>
      <c r="L768" s="3"/>
      <c r="M768" s="2"/>
      <c r="N768" s="2"/>
      <c r="O768" s="2"/>
      <c r="P768" s="2"/>
      <c r="Q768" s="2"/>
      <c r="R768" s="2"/>
      <c r="S768" s="2"/>
    </row>
    <row r="769" spans="1:19" x14ac:dyDescent="0.2">
      <c r="A769" s="2">
        <f>CT!A769</f>
        <v>0</v>
      </c>
      <c r="B769" s="2">
        <f>IF(A769=0,0,VLOOKUP(A769,DM!$C$5:$G$500,2,0))</f>
        <v>0</v>
      </c>
      <c r="C769" s="2">
        <f>CT!C769</f>
        <v>0</v>
      </c>
      <c r="D769" s="2">
        <f>IF(C769=0,0,VLOOKUP(C769,DM!$C$5:$G$500,2,0))</f>
        <v>0</v>
      </c>
      <c r="E769" s="2">
        <f>IF(C769=0,0,VLOOKUP(C769,DM!$C$5:$G$500,3,0))</f>
        <v>0</v>
      </c>
      <c r="F769" s="3">
        <f>CT!F769</f>
        <v>0</v>
      </c>
      <c r="G769" s="3">
        <f>IF(C769=0,0,VLOOKUP(HS!C769,Xuat!$D$5:$K$1000,8,0))</f>
        <v>0</v>
      </c>
      <c r="H769" s="3">
        <f t="shared" si="75"/>
        <v>0</v>
      </c>
      <c r="I769" s="2"/>
      <c r="J769" s="3"/>
      <c r="K769" s="3"/>
      <c r="L769" s="3"/>
      <c r="M769" s="2"/>
      <c r="N769" s="2"/>
      <c r="O769" s="2"/>
      <c r="P769" s="2"/>
      <c r="Q769" s="2"/>
      <c r="R769" s="2"/>
      <c r="S769" s="2"/>
    </row>
    <row r="770" spans="1:19" x14ac:dyDescent="0.2">
      <c r="A770" s="2">
        <f>CT!A770</f>
        <v>0</v>
      </c>
      <c r="B770" s="2">
        <f>IF(A770=0,0,VLOOKUP(A770,DM!$C$5:$G$500,2,0))</f>
        <v>0</v>
      </c>
      <c r="C770" s="2">
        <f>CT!C770</f>
        <v>0</v>
      </c>
      <c r="D770" s="2">
        <f>IF(C770=0,0,VLOOKUP(C770,DM!$C$5:$G$500,2,0))</f>
        <v>0</v>
      </c>
      <c r="E770" s="2">
        <f>IF(C770=0,0,VLOOKUP(C770,DM!$C$5:$G$500,3,0))</f>
        <v>0</v>
      </c>
      <c r="F770" s="3">
        <f>CT!F770</f>
        <v>0</v>
      </c>
      <c r="G770" s="3">
        <f>IF(C770=0,0,VLOOKUP(HS!C770,Xuat!$D$5:$K$1000,8,0))</f>
        <v>0</v>
      </c>
      <c r="H770" s="3">
        <f t="shared" si="75"/>
        <v>0</v>
      </c>
      <c r="I770" s="2"/>
      <c r="J770" s="3"/>
      <c r="K770" s="3"/>
      <c r="L770" s="3"/>
      <c r="M770" s="2"/>
      <c r="N770" s="2"/>
      <c r="O770" s="2"/>
      <c r="P770" s="2"/>
      <c r="Q770" s="2"/>
      <c r="R770" s="2"/>
      <c r="S770" s="2"/>
    </row>
    <row r="771" spans="1:19" x14ac:dyDescent="0.2">
      <c r="A771" s="2">
        <f>CT!A771</f>
        <v>0</v>
      </c>
      <c r="B771" s="2">
        <f>IF(A771=0,0,VLOOKUP(A771,DM!$C$5:$G$500,2,0))</f>
        <v>0</v>
      </c>
      <c r="C771" s="2">
        <f>CT!C771</f>
        <v>0</v>
      </c>
      <c r="D771" s="2">
        <f>IF(C771=0,0,VLOOKUP(C771,DM!$C$5:$G$500,2,0))</f>
        <v>0</v>
      </c>
      <c r="E771" s="2">
        <f>IF(C771=0,0,VLOOKUP(C771,DM!$C$5:$G$500,3,0))</f>
        <v>0</v>
      </c>
      <c r="F771" s="3">
        <f>CT!F771</f>
        <v>0</v>
      </c>
      <c r="G771" s="3">
        <f>IF(C771=0,0,VLOOKUP(HS!C771,Xuat!$D$5:$K$1000,8,0))</f>
        <v>0</v>
      </c>
      <c r="H771" s="3">
        <f t="shared" si="75"/>
        <v>0</v>
      </c>
      <c r="I771" s="2"/>
      <c r="J771" s="3"/>
      <c r="K771" s="3"/>
      <c r="L771" s="3"/>
      <c r="M771" s="2"/>
      <c r="N771" s="2"/>
      <c r="O771" s="2"/>
      <c r="P771" s="2"/>
      <c r="Q771" s="2"/>
      <c r="R771" s="2"/>
      <c r="S771" s="2"/>
    </row>
    <row r="772" spans="1:19" x14ac:dyDescent="0.2">
      <c r="A772" s="2">
        <f>CT!A772</f>
        <v>0</v>
      </c>
      <c r="B772" s="2">
        <f>IF(A772=0,0,VLOOKUP(A772,DM!$C$5:$G$500,2,0))</f>
        <v>0</v>
      </c>
      <c r="C772" s="2">
        <f>CT!C772</f>
        <v>0</v>
      </c>
      <c r="D772" s="2">
        <f>IF(C772=0,0,VLOOKUP(C772,DM!$C$5:$G$500,2,0))</f>
        <v>0</v>
      </c>
      <c r="E772" s="2">
        <f>IF(C772=0,0,VLOOKUP(C772,DM!$C$5:$G$500,3,0))</f>
        <v>0</v>
      </c>
      <c r="F772" s="3">
        <f>CT!F772</f>
        <v>0</v>
      </c>
      <c r="G772" s="3">
        <f>IF(C772=0,0,VLOOKUP(HS!C772,Xuat!$D$5:$K$1000,8,0))</f>
        <v>0</v>
      </c>
      <c r="H772" s="3">
        <f t="shared" si="75"/>
        <v>0</v>
      </c>
      <c r="I772" s="2"/>
      <c r="J772" s="3"/>
      <c r="K772" s="3"/>
      <c r="L772" s="3"/>
      <c r="M772" s="2"/>
      <c r="N772" s="2"/>
      <c r="O772" s="2"/>
      <c r="P772" s="2"/>
      <c r="Q772" s="2"/>
      <c r="R772" s="2"/>
      <c r="S772" s="2"/>
    </row>
    <row r="773" spans="1:19" x14ac:dyDescent="0.2">
      <c r="A773" s="2">
        <f>CT!A773</f>
        <v>0</v>
      </c>
      <c r="B773" s="2">
        <f>IF(A773=0,0,VLOOKUP(A773,DM!$C$5:$G$500,2,0))</f>
        <v>0</v>
      </c>
      <c r="C773" s="2">
        <f>CT!C773</f>
        <v>0</v>
      </c>
      <c r="D773" s="2">
        <f>IF(C773=0,0,VLOOKUP(C773,DM!$C$5:$G$500,2,0))</f>
        <v>0</v>
      </c>
      <c r="E773" s="2">
        <f>IF(C773=0,0,VLOOKUP(C773,DM!$C$5:$G$500,3,0))</f>
        <v>0</v>
      </c>
      <c r="F773" s="3">
        <f>CT!F773</f>
        <v>0</v>
      </c>
      <c r="G773" s="3">
        <f>IF(C773=0,0,VLOOKUP(HS!C773,Xuat!$D$5:$K$1000,8,0))</f>
        <v>0</v>
      </c>
      <c r="H773" s="3">
        <f t="shared" si="75"/>
        <v>0</v>
      </c>
      <c r="I773" s="2"/>
      <c r="J773" s="3"/>
      <c r="K773" s="3"/>
      <c r="L773" s="3"/>
      <c r="M773" s="2"/>
      <c r="N773" s="2"/>
      <c r="O773" s="2"/>
      <c r="P773" s="2"/>
      <c r="Q773" s="2"/>
      <c r="R773" s="2"/>
      <c r="S773" s="2"/>
    </row>
    <row r="774" spans="1:19" x14ac:dyDescent="0.2">
      <c r="A774" s="2">
        <f>CT!A774</f>
        <v>0</v>
      </c>
      <c r="B774" s="2">
        <f>IF(A774=0,0,VLOOKUP(A774,DM!$C$5:$G$500,2,0))</f>
        <v>0</v>
      </c>
      <c r="C774" s="2">
        <f>CT!C774</f>
        <v>0</v>
      </c>
      <c r="D774" s="2">
        <f>IF(C774=0,0,VLOOKUP(C774,DM!$C$5:$G$500,2,0))</f>
        <v>0</v>
      </c>
      <c r="E774" s="2">
        <f>IF(C774=0,0,VLOOKUP(C774,DM!$C$5:$G$500,3,0))</f>
        <v>0</v>
      </c>
      <c r="F774" s="3">
        <f>CT!F774</f>
        <v>0</v>
      </c>
      <c r="G774" s="3">
        <f>IF(C774=0,0,VLOOKUP(HS!C774,Xuat!$D$5:$K$1000,8,0))</f>
        <v>0</v>
      </c>
      <c r="H774" s="3">
        <f t="shared" ref="H774:H837" si="76">F774*G774</f>
        <v>0</v>
      </c>
      <c r="I774" s="2"/>
      <c r="J774" s="3"/>
      <c r="K774" s="3"/>
      <c r="L774" s="3"/>
      <c r="M774" s="2"/>
      <c r="N774" s="2"/>
      <c r="O774" s="2"/>
      <c r="P774" s="2"/>
      <c r="Q774" s="2"/>
      <c r="R774" s="2"/>
      <c r="S774" s="2"/>
    </row>
    <row r="775" spans="1:19" x14ac:dyDescent="0.2">
      <c r="A775" s="2">
        <f>CT!A775</f>
        <v>0</v>
      </c>
      <c r="B775" s="2">
        <f>IF(A775=0,0,VLOOKUP(A775,DM!$C$5:$G$500,2,0))</f>
        <v>0</v>
      </c>
      <c r="C775" s="2">
        <f>CT!C775</f>
        <v>0</v>
      </c>
      <c r="D775" s="2">
        <f>IF(C775=0,0,VLOOKUP(C775,DM!$C$5:$G$500,2,0))</f>
        <v>0</v>
      </c>
      <c r="E775" s="2">
        <f>IF(C775=0,0,VLOOKUP(C775,DM!$C$5:$G$500,3,0))</f>
        <v>0</v>
      </c>
      <c r="F775" s="3">
        <f>CT!F775</f>
        <v>0</v>
      </c>
      <c r="G775" s="3">
        <f>IF(C775=0,0,VLOOKUP(HS!C775,Xuat!$D$5:$K$1000,8,0))</f>
        <v>0</v>
      </c>
      <c r="H775" s="3">
        <f t="shared" si="76"/>
        <v>0</v>
      </c>
      <c r="I775" s="2"/>
      <c r="J775" s="3"/>
      <c r="K775" s="3"/>
      <c r="L775" s="3"/>
      <c r="M775" s="2"/>
      <c r="N775" s="2"/>
      <c r="O775" s="2"/>
      <c r="P775" s="2"/>
      <c r="Q775" s="2"/>
      <c r="R775" s="2"/>
      <c r="S775" s="2"/>
    </row>
    <row r="776" spans="1:19" x14ac:dyDescent="0.2">
      <c r="A776" s="2">
        <f>CT!A776</f>
        <v>0</v>
      </c>
      <c r="B776" s="2">
        <f>IF(A776=0,0,VLOOKUP(A776,DM!$C$5:$G$500,2,0))</f>
        <v>0</v>
      </c>
      <c r="C776" s="2">
        <f>CT!C776</f>
        <v>0</v>
      </c>
      <c r="D776" s="2">
        <f>IF(C776=0,0,VLOOKUP(C776,DM!$C$5:$G$500,2,0))</f>
        <v>0</v>
      </c>
      <c r="E776" s="2">
        <f>IF(C776=0,0,VLOOKUP(C776,DM!$C$5:$G$500,3,0))</f>
        <v>0</v>
      </c>
      <c r="F776" s="3">
        <f>CT!F776</f>
        <v>0</v>
      </c>
      <c r="G776" s="3">
        <f>IF(C776=0,0,VLOOKUP(HS!C776,Xuat!$D$5:$K$1000,8,0))</f>
        <v>0</v>
      </c>
      <c r="H776" s="3">
        <f t="shared" si="76"/>
        <v>0</v>
      </c>
      <c r="I776" s="2"/>
      <c r="J776" s="3"/>
      <c r="K776" s="3"/>
      <c r="L776" s="3"/>
      <c r="M776" s="2"/>
      <c r="N776" s="2"/>
      <c r="O776" s="2"/>
      <c r="P776" s="2"/>
      <c r="Q776" s="2"/>
      <c r="R776" s="2"/>
      <c r="S776" s="2"/>
    </row>
    <row r="777" spans="1:19" x14ac:dyDescent="0.2">
      <c r="A777" s="2">
        <f>CT!A777</f>
        <v>0</v>
      </c>
      <c r="B777" s="2">
        <f>IF(A777=0,0,VLOOKUP(A777,DM!$C$5:$G$500,2,0))</f>
        <v>0</v>
      </c>
      <c r="C777" s="2">
        <f>CT!C777</f>
        <v>0</v>
      </c>
      <c r="D777" s="2">
        <f>IF(C777=0,0,VLOOKUP(C777,DM!$C$5:$G$500,2,0))</f>
        <v>0</v>
      </c>
      <c r="E777" s="2">
        <f>IF(C777=0,0,VLOOKUP(C777,DM!$C$5:$G$500,3,0))</f>
        <v>0</v>
      </c>
      <c r="F777" s="3">
        <f>CT!F777</f>
        <v>0</v>
      </c>
      <c r="G777" s="3">
        <f>IF(C777=0,0,VLOOKUP(HS!C777,Xuat!$D$5:$K$1000,8,0))</f>
        <v>0</v>
      </c>
      <c r="H777" s="3">
        <f t="shared" si="76"/>
        <v>0</v>
      </c>
      <c r="I777" s="2"/>
      <c r="J777" s="3"/>
      <c r="K777" s="3"/>
      <c r="L777" s="3"/>
      <c r="M777" s="2"/>
      <c r="N777" s="2"/>
      <c r="O777" s="2"/>
      <c r="P777" s="2"/>
      <c r="Q777" s="2"/>
      <c r="R777" s="2"/>
      <c r="S777" s="2"/>
    </row>
    <row r="778" spans="1:19" x14ac:dyDescent="0.2">
      <c r="A778" s="2">
        <f>CT!A778</f>
        <v>0</v>
      </c>
      <c r="B778" s="2">
        <f>IF(A778=0,0,VLOOKUP(A778,DM!$C$5:$G$500,2,0))</f>
        <v>0</v>
      </c>
      <c r="C778" s="2">
        <f>CT!C778</f>
        <v>0</v>
      </c>
      <c r="D778" s="2">
        <f>IF(C778=0,0,VLOOKUP(C778,DM!$C$5:$G$500,2,0))</f>
        <v>0</v>
      </c>
      <c r="E778" s="2">
        <f>IF(C778=0,0,VLOOKUP(C778,DM!$C$5:$G$500,3,0))</f>
        <v>0</v>
      </c>
      <c r="F778" s="3">
        <f>CT!F778</f>
        <v>0</v>
      </c>
      <c r="G778" s="3">
        <f>IF(C778=0,0,VLOOKUP(HS!C778,Xuat!$D$5:$K$1000,8,0))</f>
        <v>0</v>
      </c>
      <c r="H778" s="3">
        <f t="shared" si="76"/>
        <v>0</v>
      </c>
      <c r="I778" s="2"/>
      <c r="J778" s="3"/>
      <c r="K778" s="3"/>
      <c r="L778" s="3"/>
      <c r="M778" s="2"/>
      <c r="N778" s="2"/>
      <c r="O778" s="2"/>
      <c r="P778" s="2"/>
      <c r="Q778" s="2"/>
      <c r="R778" s="2"/>
      <c r="S778" s="2"/>
    </row>
    <row r="779" spans="1:19" x14ac:dyDescent="0.2">
      <c r="A779" s="2">
        <f>CT!A779</f>
        <v>0</v>
      </c>
      <c r="B779" s="2">
        <f>IF(A779=0,0,VLOOKUP(A779,DM!$C$5:$G$500,2,0))</f>
        <v>0</v>
      </c>
      <c r="C779" s="2">
        <f>CT!C779</f>
        <v>0</v>
      </c>
      <c r="D779" s="2">
        <f>IF(C779=0,0,VLOOKUP(C779,DM!$C$5:$G$500,2,0))</f>
        <v>0</v>
      </c>
      <c r="E779" s="2">
        <f>IF(C779=0,0,VLOOKUP(C779,DM!$C$5:$G$500,3,0))</f>
        <v>0</v>
      </c>
      <c r="F779" s="3">
        <f>CT!F779</f>
        <v>0</v>
      </c>
      <c r="G779" s="3">
        <f>IF(C779=0,0,VLOOKUP(HS!C779,Xuat!$D$5:$K$1000,8,0))</f>
        <v>0</v>
      </c>
      <c r="H779" s="3">
        <f t="shared" si="76"/>
        <v>0</v>
      </c>
      <c r="I779" s="2"/>
      <c r="J779" s="3"/>
      <c r="K779" s="3"/>
      <c r="L779" s="3"/>
      <c r="M779" s="2"/>
      <c r="N779" s="2"/>
      <c r="O779" s="2"/>
      <c r="P779" s="2"/>
      <c r="Q779" s="2"/>
      <c r="R779" s="2"/>
      <c r="S779" s="2"/>
    </row>
    <row r="780" spans="1:19" x14ac:dyDescent="0.2">
      <c r="A780" s="2">
        <f>CT!A780</f>
        <v>0</v>
      </c>
      <c r="B780" s="2">
        <f>IF(A780=0,0,VLOOKUP(A780,DM!$C$5:$G$500,2,0))</f>
        <v>0</v>
      </c>
      <c r="C780" s="2">
        <f>CT!C780</f>
        <v>0</v>
      </c>
      <c r="D780" s="2">
        <f>IF(C780=0,0,VLOOKUP(C780,DM!$C$5:$G$500,2,0))</f>
        <v>0</v>
      </c>
      <c r="E780" s="2">
        <f>IF(C780=0,0,VLOOKUP(C780,DM!$C$5:$G$500,3,0))</f>
        <v>0</v>
      </c>
      <c r="F780" s="3">
        <f>CT!F780</f>
        <v>0</v>
      </c>
      <c r="G780" s="3">
        <f>IF(C780=0,0,VLOOKUP(HS!C780,Xuat!$D$5:$K$1000,8,0))</f>
        <v>0</v>
      </c>
      <c r="H780" s="3">
        <f t="shared" si="76"/>
        <v>0</v>
      </c>
      <c r="I780" s="2"/>
      <c r="J780" s="3"/>
      <c r="K780" s="3"/>
      <c r="L780" s="3"/>
      <c r="M780" s="2"/>
      <c r="N780" s="2"/>
      <c r="O780" s="2"/>
      <c r="P780" s="2"/>
      <c r="Q780" s="2"/>
      <c r="R780" s="2"/>
      <c r="S780" s="2"/>
    </row>
    <row r="781" spans="1:19" x14ac:dyDescent="0.2">
      <c r="A781" s="2">
        <f>CT!A781</f>
        <v>0</v>
      </c>
      <c r="B781" s="2">
        <f>IF(A781=0,0,VLOOKUP(A781,DM!$C$5:$G$500,2,0))</f>
        <v>0</v>
      </c>
      <c r="C781" s="2">
        <f>CT!C781</f>
        <v>0</v>
      </c>
      <c r="D781" s="2">
        <f>IF(C781=0,0,VLOOKUP(C781,DM!$C$5:$G$500,2,0))</f>
        <v>0</v>
      </c>
      <c r="E781" s="2">
        <f>IF(C781=0,0,VLOOKUP(C781,DM!$C$5:$G$500,3,0))</f>
        <v>0</v>
      </c>
      <c r="F781" s="3">
        <f>CT!F781</f>
        <v>0</v>
      </c>
      <c r="G781" s="3">
        <f>IF(C781=0,0,VLOOKUP(HS!C781,Xuat!$D$5:$K$1000,8,0))</f>
        <v>0</v>
      </c>
      <c r="H781" s="3">
        <f t="shared" si="76"/>
        <v>0</v>
      </c>
      <c r="I781" s="2"/>
      <c r="J781" s="3"/>
      <c r="K781" s="3"/>
      <c r="L781" s="3"/>
      <c r="M781" s="2"/>
      <c r="N781" s="2"/>
      <c r="O781" s="2"/>
      <c r="P781" s="2"/>
      <c r="Q781" s="2"/>
      <c r="R781" s="2"/>
      <c r="S781" s="2"/>
    </row>
    <row r="782" spans="1:19" x14ac:dyDescent="0.2">
      <c r="A782" s="2">
        <f>CT!A782</f>
        <v>0</v>
      </c>
      <c r="B782" s="2">
        <f>IF(A782=0,0,VLOOKUP(A782,DM!$C$5:$G$500,2,0))</f>
        <v>0</v>
      </c>
      <c r="C782" s="2">
        <f>CT!C782</f>
        <v>0</v>
      </c>
      <c r="D782" s="2">
        <f>IF(C782=0,0,VLOOKUP(C782,DM!$C$5:$G$500,2,0))</f>
        <v>0</v>
      </c>
      <c r="E782" s="2">
        <f>IF(C782=0,0,VLOOKUP(C782,DM!$C$5:$G$500,3,0))</f>
        <v>0</v>
      </c>
      <c r="F782" s="3">
        <f>CT!F782</f>
        <v>0</v>
      </c>
      <c r="G782" s="3">
        <f>IF(C782=0,0,VLOOKUP(HS!C782,Xuat!$D$5:$K$1000,8,0))</f>
        <v>0</v>
      </c>
      <c r="H782" s="3">
        <f t="shared" si="76"/>
        <v>0</v>
      </c>
      <c r="I782" s="2"/>
      <c r="J782" s="3"/>
      <c r="K782" s="3"/>
      <c r="L782" s="3"/>
      <c r="M782" s="2"/>
      <c r="N782" s="2"/>
      <c r="O782" s="2"/>
      <c r="P782" s="2"/>
      <c r="Q782" s="2"/>
      <c r="R782" s="2"/>
      <c r="S782" s="2"/>
    </row>
    <row r="783" spans="1:19" x14ac:dyDescent="0.2">
      <c r="A783" s="2">
        <f>CT!A783</f>
        <v>0</v>
      </c>
      <c r="B783" s="2">
        <f>IF(A783=0,0,VLOOKUP(A783,DM!$C$5:$G$500,2,0))</f>
        <v>0</v>
      </c>
      <c r="C783" s="2">
        <f>CT!C783</f>
        <v>0</v>
      </c>
      <c r="D783" s="2">
        <f>IF(C783=0,0,VLOOKUP(C783,DM!$C$5:$G$500,2,0))</f>
        <v>0</v>
      </c>
      <c r="E783" s="2">
        <f>IF(C783=0,0,VLOOKUP(C783,DM!$C$5:$G$500,3,0))</f>
        <v>0</v>
      </c>
      <c r="F783" s="3">
        <f>CT!F783</f>
        <v>0</v>
      </c>
      <c r="G783" s="3">
        <f>IF(C783=0,0,VLOOKUP(HS!C783,Xuat!$D$5:$K$1000,8,0))</f>
        <v>0</v>
      </c>
      <c r="H783" s="3">
        <f t="shared" si="76"/>
        <v>0</v>
      </c>
      <c r="I783" s="2"/>
      <c r="J783" s="3"/>
      <c r="K783" s="3"/>
      <c r="L783" s="3"/>
      <c r="M783" s="2"/>
      <c r="N783" s="2"/>
      <c r="O783" s="2"/>
      <c r="P783" s="2"/>
      <c r="Q783" s="2"/>
      <c r="R783" s="2"/>
      <c r="S783" s="2"/>
    </row>
    <row r="784" spans="1:19" x14ac:dyDescent="0.2">
      <c r="A784" s="2">
        <f>CT!A784</f>
        <v>0</v>
      </c>
      <c r="B784" s="2">
        <f>IF(A784=0,0,VLOOKUP(A784,DM!$C$5:$G$500,2,0))</f>
        <v>0</v>
      </c>
      <c r="C784" s="2">
        <f>CT!C784</f>
        <v>0</v>
      </c>
      <c r="D784" s="2">
        <f>IF(C784=0,0,VLOOKUP(C784,DM!$C$5:$G$500,2,0))</f>
        <v>0</v>
      </c>
      <c r="E784" s="2">
        <f>IF(C784=0,0,VLOOKUP(C784,DM!$C$5:$G$500,3,0))</f>
        <v>0</v>
      </c>
      <c r="F784" s="3">
        <f>CT!F784</f>
        <v>0</v>
      </c>
      <c r="G784" s="3">
        <f>IF(C784=0,0,VLOOKUP(HS!C784,Xuat!$D$5:$K$1000,8,0))</f>
        <v>0</v>
      </c>
      <c r="H784" s="3">
        <f t="shared" si="76"/>
        <v>0</v>
      </c>
      <c r="I784" s="2"/>
      <c r="J784" s="3"/>
      <c r="K784" s="3"/>
      <c r="L784" s="3"/>
      <c r="M784" s="2"/>
      <c r="N784" s="2"/>
      <c r="O784" s="2"/>
      <c r="P784" s="2"/>
      <c r="Q784" s="2"/>
      <c r="R784" s="2"/>
      <c r="S784" s="2"/>
    </row>
    <row r="785" spans="1:19" x14ac:dyDescent="0.2">
      <c r="A785" s="2">
        <f>CT!A785</f>
        <v>0</v>
      </c>
      <c r="B785" s="2">
        <f>IF(A785=0,0,VLOOKUP(A785,DM!$C$5:$G$500,2,0))</f>
        <v>0</v>
      </c>
      <c r="C785" s="2">
        <f>CT!C785</f>
        <v>0</v>
      </c>
      <c r="D785" s="2">
        <f>IF(C785=0,0,VLOOKUP(C785,DM!$C$5:$G$500,2,0))</f>
        <v>0</v>
      </c>
      <c r="E785" s="2">
        <f>IF(C785=0,0,VLOOKUP(C785,DM!$C$5:$G$500,3,0))</f>
        <v>0</v>
      </c>
      <c r="F785" s="3">
        <f>CT!F785</f>
        <v>0</v>
      </c>
      <c r="G785" s="3">
        <f>IF(C785=0,0,VLOOKUP(HS!C785,Xuat!$D$5:$K$1000,8,0))</f>
        <v>0</v>
      </c>
      <c r="H785" s="3">
        <f t="shared" si="76"/>
        <v>0</v>
      </c>
      <c r="I785" s="2"/>
      <c r="J785" s="3"/>
      <c r="K785" s="3"/>
      <c r="L785" s="3"/>
      <c r="M785" s="2"/>
      <c r="N785" s="2"/>
      <c r="O785" s="2"/>
      <c r="P785" s="2"/>
      <c r="Q785" s="2"/>
      <c r="R785" s="2"/>
      <c r="S785" s="2"/>
    </row>
    <row r="786" spans="1:19" x14ac:dyDescent="0.2">
      <c r="A786" s="2">
        <f>CT!A786</f>
        <v>0</v>
      </c>
      <c r="B786" s="2">
        <f>IF(A786=0,0,VLOOKUP(A786,DM!$C$5:$G$500,2,0))</f>
        <v>0</v>
      </c>
      <c r="C786" s="2">
        <f>CT!C786</f>
        <v>0</v>
      </c>
      <c r="D786" s="2">
        <f>IF(C786=0,0,VLOOKUP(C786,DM!$C$5:$G$500,2,0))</f>
        <v>0</v>
      </c>
      <c r="E786" s="2">
        <f>IF(C786=0,0,VLOOKUP(C786,DM!$C$5:$G$500,3,0))</f>
        <v>0</v>
      </c>
      <c r="F786" s="3">
        <f>CT!F786</f>
        <v>0</v>
      </c>
      <c r="G786" s="3">
        <f>IF(C786=0,0,VLOOKUP(HS!C786,Xuat!$D$5:$K$1000,8,0))</f>
        <v>0</v>
      </c>
      <c r="H786" s="3">
        <f t="shared" si="76"/>
        <v>0</v>
      </c>
      <c r="I786" s="2"/>
      <c r="J786" s="3"/>
      <c r="K786" s="3"/>
      <c r="L786" s="3"/>
      <c r="M786" s="2"/>
      <c r="N786" s="2"/>
      <c r="O786" s="2"/>
      <c r="P786" s="2"/>
      <c r="Q786" s="2"/>
      <c r="R786" s="2"/>
      <c r="S786" s="2"/>
    </row>
    <row r="787" spans="1:19" x14ac:dyDescent="0.2">
      <c r="A787" s="2">
        <f>CT!A787</f>
        <v>0</v>
      </c>
      <c r="B787" s="2">
        <f>IF(A787=0,0,VLOOKUP(A787,DM!$C$5:$G$500,2,0))</f>
        <v>0</v>
      </c>
      <c r="C787" s="2">
        <f>CT!C787</f>
        <v>0</v>
      </c>
      <c r="D787" s="2">
        <f>IF(C787=0,0,VLOOKUP(C787,DM!$C$5:$G$500,2,0))</f>
        <v>0</v>
      </c>
      <c r="E787" s="2">
        <f>IF(C787=0,0,VLOOKUP(C787,DM!$C$5:$G$500,3,0))</f>
        <v>0</v>
      </c>
      <c r="F787" s="3">
        <f>CT!F787</f>
        <v>0</v>
      </c>
      <c r="G787" s="3">
        <f>IF(C787=0,0,VLOOKUP(HS!C787,Xuat!$D$5:$K$1000,8,0))</f>
        <v>0</v>
      </c>
      <c r="H787" s="3">
        <f t="shared" si="76"/>
        <v>0</v>
      </c>
      <c r="I787" s="2"/>
      <c r="J787" s="3"/>
      <c r="K787" s="3"/>
      <c r="L787" s="3"/>
      <c r="M787" s="2"/>
      <c r="N787" s="2"/>
      <c r="O787" s="2"/>
      <c r="P787" s="2"/>
      <c r="Q787" s="2"/>
      <c r="R787" s="2"/>
      <c r="S787" s="2"/>
    </row>
    <row r="788" spans="1:19" x14ac:dyDescent="0.2">
      <c r="A788" s="2">
        <f>CT!A788</f>
        <v>0</v>
      </c>
      <c r="B788" s="2">
        <f>IF(A788=0,0,VLOOKUP(A788,DM!$C$5:$G$500,2,0))</f>
        <v>0</v>
      </c>
      <c r="C788" s="2">
        <f>CT!C788</f>
        <v>0</v>
      </c>
      <c r="D788" s="2">
        <f>IF(C788=0,0,VLOOKUP(C788,DM!$C$5:$G$500,2,0))</f>
        <v>0</v>
      </c>
      <c r="E788" s="2">
        <f>IF(C788=0,0,VLOOKUP(C788,DM!$C$5:$G$500,3,0))</f>
        <v>0</v>
      </c>
      <c r="F788" s="3">
        <f>CT!F788</f>
        <v>0</v>
      </c>
      <c r="G788" s="3">
        <f>IF(C788=0,0,VLOOKUP(HS!C788,Xuat!$D$5:$K$1000,8,0))</f>
        <v>0</v>
      </c>
      <c r="H788" s="3">
        <f t="shared" si="76"/>
        <v>0</v>
      </c>
      <c r="I788" s="2"/>
      <c r="J788" s="3"/>
      <c r="K788" s="3"/>
      <c r="L788" s="3"/>
      <c r="M788" s="2"/>
      <c r="N788" s="2"/>
      <c r="O788" s="2"/>
      <c r="P788" s="2"/>
      <c r="Q788" s="2"/>
      <c r="R788" s="2"/>
      <c r="S788" s="2"/>
    </row>
    <row r="789" spans="1:19" x14ac:dyDescent="0.2">
      <c r="A789" s="2">
        <f>CT!A789</f>
        <v>0</v>
      </c>
      <c r="B789" s="2">
        <f>IF(A789=0,0,VLOOKUP(A789,DM!$C$5:$G$500,2,0))</f>
        <v>0</v>
      </c>
      <c r="C789" s="2">
        <f>CT!C789</f>
        <v>0</v>
      </c>
      <c r="D789" s="2">
        <f>IF(C789=0,0,VLOOKUP(C789,DM!$C$5:$G$500,2,0))</f>
        <v>0</v>
      </c>
      <c r="E789" s="2">
        <f>IF(C789=0,0,VLOOKUP(C789,DM!$C$5:$G$500,3,0))</f>
        <v>0</v>
      </c>
      <c r="F789" s="3">
        <f>CT!F789</f>
        <v>0</v>
      </c>
      <c r="G789" s="3">
        <f>IF(C789=0,0,VLOOKUP(HS!C789,Xuat!$D$5:$K$1000,8,0))</f>
        <v>0</v>
      </c>
      <c r="H789" s="3">
        <f t="shared" si="76"/>
        <v>0</v>
      </c>
      <c r="I789" s="2"/>
      <c r="J789" s="3"/>
      <c r="K789" s="3"/>
      <c r="L789" s="3"/>
      <c r="M789" s="2"/>
      <c r="N789" s="2"/>
      <c r="O789" s="2"/>
      <c r="P789" s="2"/>
      <c r="Q789" s="2"/>
      <c r="R789" s="2"/>
      <c r="S789" s="2"/>
    </row>
    <row r="790" spans="1:19" x14ac:dyDescent="0.2">
      <c r="A790" s="2">
        <f>CT!A790</f>
        <v>0</v>
      </c>
      <c r="B790" s="2">
        <f>IF(A790=0,0,VLOOKUP(A790,DM!$C$5:$G$500,2,0))</f>
        <v>0</v>
      </c>
      <c r="C790" s="2">
        <f>CT!C790</f>
        <v>0</v>
      </c>
      <c r="D790" s="2">
        <f>IF(C790=0,0,VLOOKUP(C790,DM!$C$5:$G$500,2,0))</f>
        <v>0</v>
      </c>
      <c r="E790" s="2">
        <f>IF(C790=0,0,VLOOKUP(C790,DM!$C$5:$G$500,3,0))</f>
        <v>0</v>
      </c>
      <c r="F790" s="3">
        <f>CT!F790</f>
        <v>0</v>
      </c>
      <c r="G790" s="3">
        <f>IF(C790=0,0,VLOOKUP(HS!C790,Xuat!$D$5:$K$1000,8,0))</f>
        <v>0</v>
      </c>
      <c r="H790" s="3">
        <f t="shared" si="76"/>
        <v>0</v>
      </c>
      <c r="I790" s="2"/>
      <c r="J790" s="3"/>
      <c r="K790" s="3"/>
      <c r="L790" s="3"/>
      <c r="M790" s="2"/>
      <c r="N790" s="2"/>
      <c r="O790" s="2"/>
      <c r="P790" s="2"/>
      <c r="Q790" s="2"/>
      <c r="R790" s="2"/>
      <c r="S790" s="2"/>
    </row>
    <row r="791" spans="1:19" x14ac:dyDescent="0.2">
      <c r="A791" s="2">
        <f>CT!A791</f>
        <v>0</v>
      </c>
      <c r="B791" s="2">
        <f>IF(A791=0,0,VLOOKUP(A791,DM!$C$5:$G$500,2,0))</f>
        <v>0</v>
      </c>
      <c r="C791" s="2">
        <f>CT!C791</f>
        <v>0</v>
      </c>
      <c r="D791" s="2">
        <f>IF(C791=0,0,VLOOKUP(C791,DM!$C$5:$G$500,2,0))</f>
        <v>0</v>
      </c>
      <c r="E791" s="2">
        <f>IF(C791=0,0,VLOOKUP(C791,DM!$C$5:$G$500,3,0))</f>
        <v>0</v>
      </c>
      <c r="F791" s="3">
        <f>CT!F791</f>
        <v>0</v>
      </c>
      <c r="G791" s="3">
        <f>IF(C791=0,0,VLOOKUP(HS!C791,Xuat!$D$5:$K$1000,8,0))</f>
        <v>0</v>
      </c>
      <c r="H791" s="3">
        <f t="shared" si="76"/>
        <v>0</v>
      </c>
      <c r="I791" s="2"/>
      <c r="J791" s="3"/>
      <c r="K791" s="3"/>
      <c r="L791" s="3"/>
      <c r="M791" s="2"/>
      <c r="N791" s="2"/>
      <c r="O791" s="2"/>
      <c r="P791" s="2"/>
      <c r="Q791" s="2"/>
      <c r="R791" s="2"/>
      <c r="S791" s="2"/>
    </row>
    <row r="792" spans="1:19" x14ac:dyDescent="0.2">
      <c r="A792" s="2">
        <f>CT!A792</f>
        <v>0</v>
      </c>
      <c r="B792" s="2">
        <f>IF(A792=0,0,VLOOKUP(A792,DM!$C$5:$G$500,2,0))</f>
        <v>0</v>
      </c>
      <c r="C792" s="2">
        <f>CT!C792</f>
        <v>0</v>
      </c>
      <c r="D792" s="2">
        <f>IF(C792=0,0,VLOOKUP(C792,DM!$C$5:$G$500,2,0))</f>
        <v>0</v>
      </c>
      <c r="E792" s="2">
        <f>IF(C792=0,0,VLOOKUP(C792,DM!$C$5:$G$500,3,0))</f>
        <v>0</v>
      </c>
      <c r="F792" s="3">
        <f>CT!F792</f>
        <v>0</v>
      </c>
      <c r="G792" s="3">
        <f>IF(C792=0,0,VLOOKUP(HS!C792,Xuat!$D$5:$K$1000,8,0))</f>
        <v>0</v>
      </c>
      <c r="H792" s="3">
        <f t="shared" si="76"/>
        <v>0</v>
      </c>
      <c r="I792" s="2"/>
      <c r="J792" s="3"/>
      <c r="K792" s="3"/>
      <c r="L792" s="3"/>
      <c r="M792" s="2"/>
      <c r="N792" s="2"/>
      <c r="O792" s="2"/>
      <c r="P792" s="2"/>
      <c r="Q792" s="2"/>
      <c r="R792" s="2"/>
      <c r="S792" s="2"/>
    </row>
    <row r="793" spans="1:19" x14ac:dyDescent="0.2">
      <c r="A793" s="2">
        <f>CT!A793</f>
        <v>0</v>
      </c>
      <c r="B793" s="2">
        <f>IF(A793=0,0,VLOOKUP(A793,DM!$C$5:$G$500,2,0))</f>
        <v>0</v>
      </c>
      <c r="C793" s="2">
        <f>CT!C793</f>
        <v>0</v>
      </c>
      <c r="D793" s="2">
        <f>IF(C793=0,0,VLOOKUP(C793,DM!$C$5:$G$500,2,0))</f>
        <v>0</v>
      </c>
      <c r="E793" s="2">
        <f>IF(C793=0,0,VLOOKUP(C793,DM!$C$5:$G$500,3,0))</f>
        <v>0</v>
      </c>
      <c r="F793" s="3">
        <f>CT!F793</f>
        <v>0</v>
      </c>
      <c r="G793" s="3">
        <f>IF(C793=0,0,VLOOKUP(HS!C793,Xuat!$D$5:$K$1000,8,0))</f>
        <v>0</v>
      </c>
      <c r="H793" s="3">
        <f t="shared" si="76"/>
        <v>0</v>
      </c>
      <c r="I793" s="2"/>
      <c r="J793" s="3"/>
      <c r="K793" s="3"/>
      <c r="L793" s="3"/>
      <c r="M793" s="2"/>
      <c r="N793" s="2"/>
      <c r="O793" s="2"/>
      <c r="P793" s="2"/>
      <c r="Q793" s="2"/>
      <c r="R793" s="2"/>
      <c r="S793" s="2"/>
    </row>
    <row r="794" spans="1:19" x14ac:dyDescent="0.2">
      <c r="A794" s="2">
        <f>CT!A794</f>
        <v>0</v>
      </c>
      <c r="B794" s="2">
        <f>IF(A794=0,0,VLOOKUP(A794,DM!$C$5:$G$500,2,0))</f>
        <v>0</v>
      </c>
      <c r="C794" s="2">
        <f>CT!C794</f>
        <v>0</v>
      </c>
      <c r="D794" s="2">
        <f>IF(C794=0,0,VLOOKUP(C794,DM!$C$5:$G$500,2,0))</f>
        <v>0</v>
      </c>
      <c r="E794" s="2">
        <f>IF(C794=0,0,VLOOKUP(C794,DM!$C$5:$G$500,3,0))</f>
        <v>0</v>
      </c>
      <c r="F794" s="3">
        <f>CT!F794</f>
        <v>0</v>
      </c>
      <c r="G794" s="3">
        <f>IF(C794=0,0,VLOOKUP(HS!C794,Xuat!$D$5:$K$1000,8,0))</f>
        <v>0</v>
      </c>
      <c r="H794" s="3">
        <f t="shared" si="76"/>
        <v>0</v>
      </c>
      <c r="I794" s="2"/>
      <c r="J794" s="3"/>
      <c r="K794" s="3"/>
      <c r="L794" s="3"/>
      <c r="M794" s="2"/>
      <c r="N794" s="2"/>
      <c r="O794" s="2"/>
      <c r="P794" s="2"/>
      <c r="Q794" s="2"/>
      <c r="R794" s="2"/>
      <c r="S794" s="2"/>
    </row>
    <row r="795" spans="1:19" x14ac:dyDescent="0.2">
      <c r="A795" s="2">
        <f>CT!A795</f>
        <v>0</v>
      </c>
      <c r="B795" s="2">
        <f>IF(A795=0,0,VLOOKUP(A795,DM!$C$5:$G$500,2,0))</f>
        <v>0</v>
      </c>
      <c r="C795" s="2">
        <f>CT!C795</f>
        <v>0</v>
      </c>
      <c r="D795" s="2">
        <f>IF(C795=0,0,VLOOKUP(C795,DM!$C$5:$G$500,2,0))</f>
        <v>0</v>
      </c>
      <c r="E795" s="2">
        <f>IF(C795=0,0,VLOOKUP(C795,DM!$C$5:$G$500,3,0))</f>
        <v>0</v>
      </c>
      <c r="F795" s="3">
        <f>CT!F795</f>
        <v>0</v>
      </c>
      <c r="G795" s="3">
        <f>IF(C795=0,0,VLOOKUP(HS!C795,Xuat!$D$5:$K$1000,8,0))</f>
        <v>0</v>
      </c>
      <c r="H795" s="3">
        <f t="shared" si="76"/>
        <v>0</v>
      </c>
      <c r="I795" s="2"/>
      <c r="J795" s="3"/>
      <c r="K795" s="3"/>
      <c r="L795" s="3"/>
      <c r="M795" s="2"/>
      <c r="N795" s="2"/>
      <c r="O795" s="2"/>
      <c r="P795" s="2"/>
      <c r="Q795" s="2"/>
      <c r="R795" s="2"/>
      <c r="S795" s="2"/>
    </row>
    <row r="796" spans="1:19" x14ac:dyDescent="0.2">
      <c r="A796" s="2">
        <f>CT!A796</f>
        <v>0</v>
      </c>
      <c r="B796" s="2">
        <f>IF(A796=0,0,VLOOKUP(A796,DM!$C$5:$G$500,2,0))</f>
        <v>0</v>
      </c>
      <c r="C796" s="2">
        <f>CT!C796</f>
        <v>0</v>
      </c>
      <c r="D796" s="2">
        <f>IF(C796=0,0,VLOOKUP(C796,DM!$C$5:$G$500,2,0))</f>
        <v>0</v>
      </c>
      <c r="E796" s="2">
        <f>IF(C796=0,0,VLOOKUP(C796,DM!$C$5:$G$500,3,0))</f>
        <v>0</v>
      </c>
      <c r="F796" s="3">
        <f>CT!F796</f>
        <v>0</v>
      </c>
      <c r="G796" s="3">
        <f>IF(C796=0,0,VLOOKUP(HS!C796,Xuat!$D$5:$K$1000,8,0))</f>
        <v>0</v>
      </c>
      <c r="H796" s="3">
        <f t="shared" si="76"/>
        <v>0</v>
      </c>
      <c r="I796" s="2"/>
      <c r="J796" s="3"/>
      <c r="K796" s="3"/>
      <c r="L796" s="3"/>
      <c r="M796" s="2"/>
      <c r="N796" s="2"/>
      <c r="O796" s="2"/>
      <c r="P796" s="2"/>
      <c r="Q796" s="2"/>
      <c r="R796" s="2"/>
      <c r="S796" s="2"/>
    </row>
    <row r="797" spans="1:19" x14ac:dyDescent="0.2">
      <c r="A797" s="2">
        <f>CT!A797</f>
        <v>0</v>
      </c>
      <c r="B797" s="2">
        <f>IF(A797=0,0,VLOOKUP(A797,DM!$C$5:$G$500,2,0))</f>
        <v>0</v>
      </c>
      <c r="C797" s="2">
        <f>CT!C797</f>
        <v>0</v>
      </c>
      <c r="D797" s="2">
        <f>IF(C797=0,0,VLOOKUP(C797,DM!$C$5:$G$500,2,0))</f>
        <v>0</v>
      </c>
      <c r="E797" s="2">
        <f>IF(C797=0,0,VLOOKUP(C797,DM!$C$5:$G$500,3,0))</f>
        <v>0</v>
      </c>
      <c r="F797" s="3">
        <f>CT!F797</f>
        <v>0</v>
      </c>
      <c r="G797" s="3">
        <f>IF(C797=0,0,VLOOKUP(HS!C797,Xuat!$D$5:$K$1000,8,0))</f>
        <v>0</v>
      </c>
      <c r="H797" s="3">
        <f t="shared" si="76"/>
        <v>0</v>
      </c>
      <c r="I797" s="2"/>
      <c r="J797" s="3"/>
      <c r="K797" s="3"/>
      <c r="L797" s="3"/>
      <c r="M797" s="2"/>
      <c r="N797" s="2"/>
      <c r="O797" s="2"/>
      <c r="P797" s="2"/>
      <c r="Q797" s="2"/>
      <c r="R797" s="2"/>
      <c r="S797" s="2"/>
    </row>
    <row r="798" spans="1:19" x14ac:dyDescent="0.2">
      <c r="A798" s="2">
        <f>CT!A798</f>
        <v>0</v>
      </c>
      <c r="B798" s="2">
        <f>IF(A798=0,0,VLOOKUP(A798,DM!$C$5:$G$500,2,0))</f>
        <v>0</v>
      </c>
      <c r="C798" s="2">
        <f>CT!C798</f>
        <v>0</v>
      </c>
      <c r="D798" s="2">
        <f>IF(C798=0,0,VLOOKUP(C798,DM!$C$5:$G$500,2,0))</f>
        <v>0</v>
      </c>
      <c r="E798" s="2">
        <f>IF(C798=0,0,VLOOKUP(C798,DM!$C$5:$G$500,3,0))</f>
        <v>0</v>
      </c>
      <c r="F798" s="3">
        <f>CT!F798</f>
        <v>0</v>
      </c>
      <c r="G798" s="3">
        <f>IF(C798=0,0,VLOOKUP(HS!C798,Xuat!$D$5:$K$1000,8,0))</f>
        <v>0</v>
      </c>
      <c r="H798" s="3">
        <f t="shared" si="76"/>
        <v>0</v>
      </c>
      <c r="I798" s="2"/>
      <c r="J798" s="3"/>
      <c r="K798" s="3"/>
      <c r="L798" s="3"/>
      <c r="M798" s="2"/>
      <c r="N798" s="2"/>
      <c r="O798" s="2"/>
      <c r="P798" s="2"/>
      <c r="Q798" s="2"/>
      <c r="R798" s="2"/>
      <c r="S798" s="2"/>
    </row>
    <row r="799" spans="1:19" x14ac:dyDescent="0.2">
      <c r="A799" s="2">
        <f>CT!A799</f>
        <v>0</v>
      </c>
      <c r="B799" s="2">
        <f>IF(A799=0,0,VLOOKUP(A799,DM!$C$5:$G$500,2,0))</f>
        <v>0</v>
      </c>
      <c r="C799" s="2">
        <f>CT!C799</f>
        <v>0</v>
      </c>
      <c r="D799" s="2">
        <f>IF(C799=0,0,VLOOKUP(C799,DM!$C$5:$G$500,2,0))</f>
        <v>0</v>
      </c>
      <c r="E799" s="2">
        <f>IF(C799=0,0,VLOOKUP(C799,DM!$C$5:$G$500,3,0))</f>
        <v>0</v>
      </c>
      <c r="F799" s="3">
        <f>CT!F799</f>
        <v>0</v>
      </c>
      <c r="G799" s="3">
        <f>IF(C799=0,0,VLOOKUP(HS!C799,Xuat!$D$5:$K$1000,8,0))</f>
        <v>0</v>
      </c>
      <c r="H799" s="3">
        <f t="shared" si="76"/>
        <v>0</v>
      </c>
      <c r="I799" s="2"/>
      <c r="J799" s="3"/>
      <c r="K799" s="3"/>
      <c r="L799" s="3"/>
      <c r="M799" s="2"/>
      <c r="N799" s="2"/>
      <c r="O799" s="2"/>
      <c r="P799" s="2"/>
      <c r="Q799" s="2"/>
      <c r="R799" s="2"/>
      <c r="S799" s="2"/>
    </row>
    <row r="800" spans="1:19" x14ac:dyDescent="0.2">
      <c r="A800" s="2">
        <f>CT!A800</f>
        <v>0</v>
      </c>
      <c r="B800" s="2">
        <f>IF(A800=0,0,VLOOKUP(A800,DM!$C$5:$G$500,2,0))</f>
        <v>0</v>
      </c>
      <c r="C800" s="2">
        <f>CT!C800</f>
        <v>0</v>
      </c>
      <c r="D800" s="2">
        <f>IF(C800=0,0,VLOOKUP(C800,DM!$C$5:$G$500,2,0))</f>
        <v>0</v>
      </c>
      <c r="E800" s="2">
        <f>IF(C800=0,0,VLOOKUP(C800,DM!$C$5:$G$500,3,0))</f>
        <v>0</v>
      </c>
      <c r="F800" s="3">
        <f>CT!F800</f>
        <v>0</v>
      </c>
      <c r="G800" s="3">
        <f>IF(C800=0,0,VLOOKUP(HS!C800,Xuat!$D$5:$K$1000,8,0))</f>
        <v>0</v>
      </c>
      <c r="H800" s="3">
        <f t="shared" si="76"/>
        <v>0</v>
      </c>
      <c r="I800" s="2"/>
      <c r="J800" s="3"/>
      <c r="K800" s="3"/>
      <c r="L800" s="3"/>
      <c r="M800" s="2"/>
      <c r="N800" s="2"/>
      <c r="O800" s="2"/>
      <c r="P800" s="2"/>
      <c r="Q800" s="2"/>
      <c r="R800" s="2"/>
      <c r="S800" s="2"/>
    </row>
    <row r="801" spans="1:19" x14ac:dyDescent="0.2">
      <c r="A801" s="2">
        <f>CT!A801</f>
        <v>0</v>
      </c>
      <c r="B801" s="2">
        <f>IF(A801=0,0,VLOOKUP(A801,DM!$C$5:$G$500,2,0))</f>
        <v>0</v>
      </c>
      <c r="C801" s="2">
        <f>CT!C801</f>
        <v>0</v>
      </c>
      <c r="D801" s="2">
        <f>IF(C801=0,0,VLOOKUP(C801,DM!$C$5:$G$500,2,0))</f>
        <v>0</v>
      </c>
      <c r="E801" s="2">
        <f>IF(C801=0,0,VLOOKUP(C801,DM!$C$5:$G$500,3,0))</f>
        <v>0</v>
      </c>
      <c r="F801" s="3">
        <f>CT!F801</f>
        <v>0</v>
      </c>
      <c r="G801" s="3">
        <f>IF(C801=0,0,VLOOKUP(HS!C801,Xuat!$D$5:$K$1000,8,0))</f>
        <v>0</v>
      </c>
      <c r="H801" s="3">
        <f t="shared" si="76"/>
        <v>0</v>
      </c>
      <c r="I801" s="2"/>
      <c r="J801" s="3"/>
      <c r="K801" s="3"/>
      <c r="L801" s="3"/>
      <c r="M801" s="2"/>
      <c r="N801" s="2"/>
      <c r="O801" s="2"/>
      <c r="P801" s="2"/>
      <c r="Q801" s="2"/>
      <c r="R801" s="2"/>
      <c r="S801" s="2"/>
    </row>
    <row r="802" spans="1:19" x14ac:dyDescent="0.2">
      <c r="A802" s="2">
        <f>CT!A802</f>
        <v>0</v>
      </c>
      <c r="B802" s="2">
        <f>IF(A802=0,0,VLOOKUP(A802,DM!$C$5:$G$500,2,0))</f>
        <v>0</v>
      </c>
      <c r="C802" s="2">
        <f>CT!C802</f>
        <v>0</v>
      </c>
      <c r="D802" s="2">
        <f>IF(C802=0,0,VLOOKUP(C802,DM!$C$5:$G$500,2,0))</f>
        <v>0</v>
      </c>
      <c r="E802" s="2">
        <f>IF(C802=0,0,VLOOKUP(C802,DM!$C$5:$G$500,3,0))</f>
        <v>0</v>
      </c>
      <c r="F802" s="3">
        <f>CT!F802</f>
        <v>0</v>
      </c>
      <c r="G802" s="3">
        <f>IF(C802=0,0,VLOOKUP(HS!C802,Xuat!$D$5:$K$1000,8,0))</f>
        <v>0</v>
      </c>
      <c r="H802" s="3">
        <f t="shared" si="76"/>
        <v>0</v>
      </c>
      <c r="I802" s="2"/>
      <c r="J802" s="3"/>
      <c r="K802" s="3"/>
      <c r="L802" s="3"/>
      <c r="M802" s="2"/>
      <c r="N802" s="2"/>
      <c r="O802" s="2"/>
      <c r="P802" s="2"/>
      <c r="Q802" s="2"/>
      <c r="R802" s="2"/>
      <c r="S802" s="2"/>
    </row>
    <row r="803" spans="1:19" x14ac:dyDescent="0.2">
      <c r="A803" s="2">
        <f>CT!A803</f>
        <v>0</v>
      </c>
      <c r="B803" s="2">
        <f>IF(A803=0,0,VLOOKUP(A803,DM!$C$5:$G$500,2,0))</f>
        <v>0</v>
      </c>
      <c r="C803" s="2">
        <f>CT!C803</f>
        <v>0</v>
      </c>
      <c r="D803" s="2">
        <f>IF(C803=0,0,VLOOKUP(C803,DM!$C$5:$G$500,2,0))</f>
        <v>0</v>
      </c>
      <c r="E803" s="2">
        <f>IF(C803=0,0,VLOOKUP(C803,DM!$C$5:$G$500,3,0))</f>
        <v>0</v>
      </c>
      <c r="F803" s="3">
        <f>CT!F803</f>
        <v>0</v>
      </c>
      <c r="G803" s="3">
        <f>IF(C803=0,0,VLOOKUP(HS!C803,Xuat!$D$5:$K$1000,8,0))</f>
        <v>0</v>
      </c>
      <c r="H803" s="3">
        <f t="shared" si="76"/>
        <v>0</v>
      </c>
      <c r="I803" s="2"/>
      <c r="J803" s="3"/>
      <c r="K803" s="3"/>
      <c r="L803" s="3"/>
      <c r="M803" s="2"/>
      <c r="N803" s="2"/>
      <c r="O803" s="2"/>
      <c r="P803" s="2"/>
      <c r="Q803" s="2"/>
      <c r="R803" s="2"/>
      <c r="S803" s="2"/>
    </row>
    <row r="804" spans="1:19" x14ac:dyDescent="0.2">
      <c r="A804" s="2">
        <f>CT!A804</f>
        <v>0</v>
      </c>
      <c r="B804" s="2">
        <f>IF(A804=0,0,VLOOKUP(A804,DM!$C$5:$G$500,2,0))</f>
        <v>0</v>
      </c>
      <c r="C804" s="2">
        <f>CT!C804</f>
        <v>0</v>
      </c>
      <c r="D804" s="2">
        <f>IF(C804=0,0,VLOOKUP(C804,DM!$C$5:$G$500,2,0))</f>
        <v>0</v>
      </c>
      <c r="E804" s="2">
        <f>IF(C804=0,0,VLOOKUP(C804,DM!$C$5:$G$500,3,0))</f>
        <v>0</v>
      </c>
      <c r="F804" s="3">
        <f>CT!F804</f>
        <v>0</v>
      </c>
      <c r="G804" s="3">
        <f>IF(C804=0,0,VLOOKUP(HS!C804,Xuat!$D$5:$K$1000,8,0))</f>
        <v>0</v>
      </c>
      <c r="H804" s="3">
        <f t="shared" si="76"/>
        <v>0</v>
      </c>
      <c r="I804" s="2"/>
      <c r="J804" s="3"/>
      <c r="K804" s="3"/>
      <c r="L804" s="3"/>
      <c r="M804" s="2"/>
      <c r="N804" s="2"/>
      <c r="O804" s="2"/>
      <c r="P804" s="2"/>
      <c r="Q804" s="2"/>
      <c r="R804" s="2"/>
      <c r="S804" s="2"/>
    </row>
    <row r="805" spans="1:19" x14ac:dyDescent="0.2">
      <c r="A805" s="2">
        <f>CT!A805</f>
        <v>0</v>
      </c>
      <c r="B805" s="2">
        <f>IF(A805=0,0,VLOOKUP(A805,DM!$C$5:$G$500,2,0))</f>
        <v>0</v>
      </c>
      <c r="C805" s="2">
        <f>CT!C805</f>
        <v>0</v>
      </c>
      <c r="D805" s="2">
        <f>IF(C805=0,0,VLOOKUP(C805,DM!$C$5:$G$500,2,0))</f>
        <v>0</v>
      </c>
      <c r="E805" s="2">
        <f>IF(C805=0,0,VLOOKUP(C805,DM!$C$5:$G$500,3,0))</f>
        <v>0</v>
      </c>
      <c r="F805" s="3">
        <f>CT!F805</f>
        <v>0</v>
      </c>
      <c r="G805" s="3">
        <f>IF(C805=0,0,VLOOKUP(HS!C805,Xuat!$D$5:$K$1000,8,0))</f>
        <v>0</v>
      </c>
      <c r="H805" s="3">
        <f t="shared" si="76"/>
        <v>0</v>
      </c>
      <c r="I805" s="2"/>
      <c r="J805" s="3"/>
      <c r="K805" s="3"/>
      <c r="L805" s="3"/>
      <c r="M805" s="2"/>
      <c r="N805" s="2"/>
      <c r="O805" s="2"/>
      <c r="P805" s="2"/>
      <c r="Q805" s="2"/>
      <c r="R805" s="2"/>
      <c r="S805" s="2"/>
    </row>
    <row r="806" spans="1:19" x14ac:dyDescent="0.2">
      <c r="A806" s="2">
        <f>CT!A806</f>
        <v>0</v>
      </c>
      <c r="B806" s="2">
        <f>IF(A806=0,0,VLOOKUP(A806,DM!$C$5:$G$500,2,0))</f>
        <v>0</v>
      </c>
      <c r="C806" s="2">
        <f>CT!C806</f>
        <v>0</v>
      </c>
      <c r="D806" s="2">
        <f>IF(C806=0,0,VLOOKUP(C806,DM!$C$5:$G$500,2,0))</f>
        <v>0</v>
      </c>
      <c r="E806" s="2">
        <f>IF(C806=0,0,VLOOKUP(C806,DM!$C$5:$G$500,3,0))</f>
        <v>0</v>
      </c>
      <c r="F806" s="3">
        <f>CT!F806</f>
        <v>0</v>
      </c>
      <c r="G806" s="3">
        <f>IF(C806=0,0,VLOOKUP(HS!C806,Xuat!$D$5:$K$1000,8,0))</f>
        <v>0</v>
      </c>
      <c r="H806" s="3">
        <f t="shared" si="76"/>
        <v>0</v>
      </c>
      <c r="I806" s="2"/>
      <c r="J806" s="3"/>
      <c r="K806" s="3"/>
      <c r="L806" s="3"/>
      <c r="M806" s="2"/>
      <c r="N806" s="2"/>
      <c r="O806" s="2"/>
      <c r="P806" s="2"/>
      <c r="Q806" s="2"/>
      <c r="R806" s="2"/>
      <c r="S806" s="2"/>
    </row>
    <row r="807" spans="1:19" x14ac:dyDescent="0.2">
      <c r="A807" s="2">
        <f>CT!A807</f>
        <v>0</v>
      </c>
      <c r="B807" s="2">
        <f>IF(A807=0,0,VLOOKUP(A807,DM!$C$5:$G$500,2,0))</f>
        <v>0</v>
      </c>
      <c r="C807" s="2">
        <f>CT!C807</f>
        <v>0</v>
      </c>
      <c r="D807" s="2">
        <f>IF(C807=0,0,VLOOKUP(C807,DM!$C$5:$G$500,2,0))</f>
        <v>0</v>
      </c>
      <c r="E807" s="2">
        <f>IF(C807=0,0,VLOOKUP(C807,DM!$C$5:$G$500,3,0))</f>
        <v>0</v>
      </c>
      <c r="F807" s="3">
        <f>CT!F807</f>
        <v>0</v>
      </c>
      <c r="G807" s="3">
        <f>IF(C807=0,0,VLOOKUP(HS!C807,Xuat!$D$5:$K$1000,8,0))</f>
        <v>0</v>
      </c>
      <c r="H807" s="3">
        <f t="shared" si="76"/>
        <v>0</v>
      </c>
      <c r="I807" s="2"/>
      <c r="J807" s="3"/>
      <c r="K807" s="3"/>
      <c r="L807" s="3"/>
      <c r="M807" s="2"/>
      <c r="N807" s="2"/>
      <c r="O807" s="2"/>
      <c r="P807" s="2"/>
      <c r="Q807" s="2"/>
      <c r="R807" s="2"/>
      <c r="S807" s="2"/>
    </row>
    <row r="808" spans="1:19" x14ac:dyDescent="0.2">
      <c r="A808" s="2">
        <f>CT!A808</f>
        <v>0</v>
      </c>
      <c r="B808" s="2">
        <f>IF(A808=0,0,VLOOKUP(A808,DM!$C$5:$G$500,2,0))</f>
        <v>0</v>
      </c>
      <c r="C808" s="2">
        <f>CT!C808</f>
        <v>0</v>
      </c>
      <c r="D808" s="2">
        <f>IF(C808=0,0,VLOOKUP(C808,DM!$C$5:$G$500,2,0))</f>
        <v>0</v>
      </c>
      <c r="E808" s="2">
        <f>IF(C808=0,0,VLOOKUP(C808,DM!$C$5:$G$500,3,0))</f>
        <v>0</v>
      </c>
      <c r="F808" s="3">
        <f>CT!F808</f>
        <v>0</v>
      </c>
      <c r="G808" s="3">
        <f>IF(C808=0,0,VLOOKUP(HS!C808,Xuat!$D$5:$K$1000,8,0))</f>
        <v>0</v>
      </c>
      <c r="H808" s="3">
        <f t="shared" si="76"/>
        <v>0</v>
      </c>
      <c r="I808" s="2"/>
      <c r="J808" s="3"/>
      <c r="K808" s="3"/>
      <c r="L808" s="3"/>
      <c r="M808" s="2"/>
      <c r="N808" s="2"/>
      <c r="O808" s="2"/>
      <c r="P808" s="2"/>
      <c r="Q808" s="2"/>
      <c r="R808" s="2"/>
      <c r="S808" s="2"/>
    </row>
    <row r="809" spans="1:19" x14ac:dyDescent="0.2">
      <c r="A809" s="2">
        <f>CT!A809</f>
        <v>0</v>
      </c>
      <c r="B809" s="2">
        <f>IF(A809=0,0,VLOOKUP(A809,DM!$C$5:$G$500,2,0))</f>
        <v>0</v>
      </c>
      <c r="C809" s="2">
        <f>CT!C809</f>
        <v>0</v>
      </c>
      <c r="D809" s="2">
        <f>IF(C809=0,0,VLOOKUP(C809,DM!$C$5:$G$500,2,0))</f>
        <v>0</v>
      </c>
      <c r="E809" s="2">
        <f>IF(C809=0,0,VLOOKUP(C809,DM!$C$5:$G$500,3,0))</f>
        <v>0</v>
      </c>
      <c r="F809" s="3">
        <f>CT!F809</f>
        <v>0</v>
      </c>
      <c r="G809" s="3">
        <f>IF(C809=0,0,VLOOKUP(HS!C809,Xuat!$D$5:$K$1000,8,0))</f>
        <v>0</v>
      </c>
      <c r="H809" s="3">
        <f t="shared" si="76"/>
        <v>0</v>
      </c>
      <c r="I809" s="2"/>
      <c r="J809" s="3"/>
      <c r="K809" s="3"/>
      <c r="L809" s="3"/>
      <c r="M809" s="2"/>
      <c r="N809" s="2"/>
      <c r="O809" s="2"/>
      <c r="P809" s="2"/>
      <c r="Q809" s="2"/>
      <c r="R809" s="2"/>
      <c r="S809" s="2"/>
    </row>
    <row r="810" spans="1:19" x14ac:dyDescent="0.2">
      <c r="A810" s="2">
        <f>CT!A810</f>
        <v>0</v>
      </c>
      <c r="B810" s="2">
        <f>IF(A810=0,0,VLOOKUP(A810,DM!$C$5:$G$500,2,0))</f>
        <v>0</v>
      </c>
      <c r="C810" s="2">
        <f>CT!C810</f>
        <v>0</v>
      </c>
      <c r="D810" s="2">
        <f>IF(C810=0,0,VLOOKUP(C810,DM!$C$5:$G$500,2,0))</f>
        <v>0</v>
      </c>
      <c r="E810" s="2">
        <f>IF(C810=0,0,VLOOKUP(C810,DM!$C$5:$G$500,3,0))</f>
        <v>0</v>
      </c>
      <c r="F810" s="3">
        <f>CT!F810</f>
        <v>0</v>
      </c>
      <c r="G810" s="3">
        <f>IF(C810=0,0,VLOOKUP(HS!C810,Xuat!$D$5:$K$1000,8,0))</f>
        <v>0</v>
      </c>
      <c r="H810" s="3">
        <f t="shared" si="76"/>
        <v>0</v>
      </c>
      <c r="I810" s="2"/>
      <c r="J810" s="3"/>
      <c r="K810" s="3"/>
      <c r="L810" s="3"/>
      <c r="M810" s="2"/>
      <c r="N810" s="2"/>
      <c r="O810" s="2"/>
      <c r="P810" s="2"/>
      <c r="Q810" s="2"/>
      <c r="R810" s="2"/>
      <c r="S810" s="2"/>
    </row>
    <row r="811" spans="1:19" x14ac:dyDescent="0.2">
      <c r="A811" s="2">
        <f>CT!A811</f>
        <v>0</v>
      </c>
      <c r="B811" s="2">
        <f>IF(A811=0,0,VLOOKUP(A811,DM!$C$5:$G$500,2,0))</f>
        <v>0</v>
      </c>
      <c r="C811" s="2">
        <f>CT!C811</f>
        <v>0</v>
      </c>
      <c r="D811" s="2">
        <f>IF(C811=0,0,VLOOKUP(C811,DM!$C$5:$G$500,2,0))</f>
        <v>0</v>
      </c>
      <c r="E811" s="2">
        <f>IF(C811=0,0,VLOOKUP(C811,DM!$C$5:$G$500,3,0))</f>
        <v>0</v>
      </c>
      <c r="F811" s="3">
        <f>CT!F811</f>
        <v>0</v>
      </c>
      <c r="G811" s="3">
        <f>IF(C811=0,0,VLOOKUP(HS!C811,Xuat!$D$5:$K$1000,8,0))</f>
        <v>0</v>
      </c>
      <c r="H811" s="3">
        <f t="shared" si="76"/>
        <v>0</v>
      </c>
      <c r="I811" s="2"/>
      <c r="J811" s="3"/>
      <c r="K811" s="3"/>
      <c r="L811" s="3"/>
      <c r="M811" s="2"/>
      <c r="N811" s="2"/>
      <c r="O811" s="2"/>
      <c r="P811" s="2"/>
      <c r="Q811" s="2"/>
      <c r="R811" s="2"/>
      <c r="S811" s="2"/>
    </row>
    <row r="812" spans="1:19" x14ac:dyDescent="0.2">
      <c r="A812" s="2">
        <f>CT!A812</f>
        <v>0</v>
      </c>
      <c r="B812" s="2">
        <f>IF(A812=0,0,VLOOKUP(A812,DM!$C$5:$G$500,2,0))</f>
        <v>0</v>
      </c>
      <c r="C812" s="2">
        <f>CT!C812</f>
        <v>0</v>
      </c>
      <c r="D812" s="2">
        <f>IF(C812=0,0,VLOOKUP(C812,DM!$C$5:$G$500,2,0))</f>
        <v>0</v>
      </c>
      <c r="E812" s="2">
        <f>IF(C812=0,0,VLOOKUP(C812,DM!$C$5:$G$500,3,0))</f>
        <v>0</v>
      </c>
      <c r="F812" s="3">
        <f>CT!F812</f>
        <v>0</v>
      </c>
      <c r="G812" s="3">
        <f>IF(C812=0,0,VLOOKUP(HS!C812,Xuat!$D$5:$K$1000,8,0))</f>
        <v>0</v>
      </c>
      <c r="H812" s="3">
        <f t="shared" si="76"/>
        <v>0</v>
      </c>
      <c r="I812" s="2"/>
      <c r="J812" s="3"/>
      <c r="K812" s="3"/>
      <c r="L812" s="3"/>
      <c r="M812" s="2"/>
      <c r="N812" s="2"/>
      <c r="O812" s="2"/>
      <c r="P812" s="2"/>
      <c r="Q812" s="2"/>
      <c r="R812" s="2"/>
      <c r="S812" s="2"/>
    </row>
    <row r="813" spans="1:19" x14ac:dyDescent="0.2">
      <c r="A813" s="2">
        <f>CT!A813</f>
        <v>0</v>
      </c>
      <c r="B813" s="2">
        <f>IF(A813=0,0,VLOOKUP(A813,DM!$C$5:$G$500,2,0))</f>
        <v>0</v>
      </c>
      <c r="C813" s="2">
        <f>CT!C813</f>
        <v>0</v>
      </c>
      <c r="D813" s="2">
        <f>IF(C813=0,0,VLOOKUP(C813,DM!$C$5:$G$500,2,0))</f>
        <v>0</v>
      </c>
      <c r="E813" s="2">
        <f>IF(C813=0,0,VLOOKUP(C813,DM!$C$5:$G$500,3,0))</f>
        <v>0</v>
      </c>
      <c r="F813" s="3">
        <f>CT!F813</f>
        <v>0</v>
      </c>
      <c r="G813" s="3">
        <f>IF(C813=0,0,VLOOKUP(HS!C813,Xuat!$D$5:$K$1000,8,0))</f>
        <v>0</v>
      </c>
      <c r="H813" s="3">
        <f t="shared" si="76"/>
        <v>0</v>
      </c>
      <c r="I813" s="2"/>
      <c r="J813" s="3"/>
      <c r="K813" s="3"/>
      <c r="L813" s="3"/>
      <c r="M813" s="2"/>
      <c r="N813" s="2"/>
      <c r="O813" s="2"/>
      <c r="P813" s="2"/>
      <c r="Q813" s="2"/>
      <c r="R813" s="2"/>
      <c r="S813" s="2"/>
    </row>
    <row r="814" spans="1:19" x14ac:dyDescent="0.2">
      <c r="A814" s="2">
        <f>CT!A814</f>
        <v>0</v>
      </c>
      <c r="B814" s="2">
        <f>IF(A814=0,0,VLOOKUP(A814,DM!$C$5:$G$500,2,0))</f>
        <v>0</v>
      </c>
      <c r="C814" s="2">
        <f>CT!C814</f>
        <v>0</v>
      </c>
      <c r="D814" s="2">
        <f>IF(C814=0,0,VLOOKUP(C814,DM!$C$5:$G$500,2,0))</f>
        <v>0</v>
      </c>
      <c r="E814" s="2">
        <f>IF(C814=0,0,VLOOKUP(C814,DM!$C$5:$G$500,3,0))</f>
        <v>0</v>
      </c>
      <c r="F814" s="3">
        <f>CT!F814</f>
        <v>0</v>
      </c>
      <c r="G814" s="3">
        <f>IF(C814=0,0,VLOOKUP(HS!C814,Xuat!$D$5:$K$1000,8,0))</f>
        <v>0</v>
      </c>
      <c r="H814" s="3">
        <f t="shared" si="76"/>
        <v>0</v>
      </c>
      <c r="I814" s="2"/>
      <c r="J814" s="3"/>
      <c r="K814" s="3"/>
      <c r="L814" s="3"/>
      <c r="M814" s="2"/>
      <c r="N814" s="2"/>
      <c r="O814" s="2"/>
      <c r="P814" s="2"/>
      <c r="Q814" s="2"/>
      <c r="R814" s="2"/>
      <c r="S814" s="2"/>
    </row>
    <row r="815" spans="1:19" x14ac:dyDescent="0.2">
      <c r="A815" s="2">
        <f>CT!A815</f>
        <v>0</v>
      </c>
      <c r="B815" s="2">
        <f>IF(A815=0,0,VLOOKUP(A815,DM!$C$5:$G$500,2,0))</f>
        <v>0</v>
      </c>
      <c r="C815" s="2">
        <f>CT!C815</f>
        <v>0</v>
      </c>
      <c r="D815" s="2">
        <f>IF(C815=0,0,VLOOKUP(C815,DM!$C$5:$G$500,2,0))</f>
        <v>0</v>
      </c>
      <c r="E815" s="2">
        <f>IF(C815=0,0,VLOOKUP(C815,DM!$C$5:$G$500,3,0))</f>
        <v>0</v>
      </c>
      <c r="F815" s="3">
        <f>CT!F815</f>
        <v>0</v>
      </c>
      <c r="G815" s="3">
        <f>IF(C815=0,0,VLOOKUP(HS!C815,Xuat!$D$5:$K$1000,8,0))</f>
        <v>0</v>
      </c>
      <c r="H815" s="3">
        <f t="shared" si="76"/>
        <v>0</v>
      </c>
      <c r="I815" s="2"/>
      <c r="J815" s="3"/>
      <c r="K815" s="3"/>
      <c r="L815" s="3"/>
      <c r="M815" s="2"/>
      <c r="N815" s="2"/>
      <c r="O815" s="2"/>
      <c r="P815" s="2"/>
      <c r="Q815" s="2"/>
      <c r="R815" s="2"/>
      <c r="S815" s="2"/>
    </row>
    <row r="816" spans="1:19" x14ac:dyDescent="0.2">
      <c r="A816" s="2">
        <f>CT!A816</f>
        <v>0</v>
      </c>
      <c r="B816" s="2">
        <f>IF(A816=0,0,VLOOKUP(A816,DM!$C$5:$G$500,2,0))</f>
        <v>0</v>
      </c>
      <c r="C816" s="2">
        <f>CT!C816</f>
        <v>0</v>
      </c>
      <c r="D816" s="2">
        <f>IF(C816=0,0,VLOOKUP(C816,DM!$C$5:$G$500,2,0))</f>
        <v>0</v>
      </c>
      <c r="E816" s="2">
        <f>IF(C816=0,0,VLOOKUP(C816,DM!$C$5:$G$500,3,0))</f>
        <v>0</v>
      </c>
      <c r="F816" s="3">
        <f>CT!F816</f>
        <v>0</v>
      </c>
      <c r="G816" s="3">
        <f>IF(C816=0,0,VLOOKUP(HS!C816,Xuat!$D$5:$K$1000,8,0))</f>
        <v>0</v>
      </c>
      <c r="H816" s="3">
        <f t="shared" si="76"/>
        <v>0</v>
      </c>
      <c r="I816" s="2"/>
      <c r="J816" s="3"/>
      <c r="K816" s="3"/>
      <c r="L816" s="3"/>
      <c r="M816" s="2"/>
      <c r="N816" s="2"/>
      <c r="O816" s="2"/>
      <c r="P816" s="2"/>
      <c r="Q816" s="2"/>
      <c r="R816" s="2"/>
      <c r="S816" s="2"/>
    </row>
    <row r="817" spans="1:19" x14ac:dyDescent="0.2">
      <c r="A817" s="2">
        <f>CT!A817</f>
        <v>0</v>
      </c>
      <c r="B817" s="2">
        <f>IF(A817=0,0,VLOOKUP(A817,DM!$C$5:$G$500,2,0))</f>
        <v>0</v>
      </c>
      <c r="C817" s="2">
        <f>CT!C817</f>
        <v>0</v>
      </c>
      <c r="D817" s="2">
        <f>IF(C817=0,0,VLOOKUP(C817,DM!$C$5:$G$500,2,0))</f>
        <v>0</v>
      </c>
      <c r="E817" s="2">
        <f>IF(C817=0,0,VLOOKUP(C817,DM!$C$5:$G$500,3,0))</f>
        <v>0</v>
      </c>
      <c r="F817" s="3">
        <f>CT!F817</f>
        <v>0</v>
      </c>
      <c r="G817" s="3">
        <f>IF(C817=0,0,VLOOKUP(HS!C817,Xuat!$D$5:$K$1000,8,0))</f>
        <v>0</v>
      </c>
      <c r="H817" s="3">
        <f t="shared" si="76"/>
        <v>0</v>
      </c>
      <c r="I817" s="2"/>
      <c r="J817" s="3"/>
      <c r="K817" s="3"/>
      <c r="L817" s="3"/>
      <c r="M817" s="2"/>
      <c r="N817" s="2"/>
      <c r="O817" s="2"/>
      <c r="P817" s="2"/>
      <c r="Q817" s="2"/>
      <c r="R817" s="2"/>
      <c r="S817" s="2"/>
    </row>
    <row r="818" spans="1:19" x14ac:dyDescent="0.2">
      <c r="A818" s="2">
        <f>CT!A818</f>
        <v>0</v>
      </c>
      <c r="B818" s="2">
        <f>IF(A818=0,0,VLOOKUP(A818,DM!$C$5:$G$500,2,0))</f>
        <v>0</v>
      </c>
      <c r="C818" s="2">
        <f>CT!C818</f>
        <v>0</v>
      </c>
      <c r="D818" s="2">
        <f>IF(C818=0,0,VLOOKUP(C818,DM!$C$5:$G$500,2,0))</f>
        <v>0</v>
      </c>
      <c r="E818" s="2">
        <f>IF(C818=0,0,VLOOKUP(C818,DM!$C$5:$G$500,3,0))</f>
        <v>0</v>
      </c>
      <c r="F818" s="3">
        <f>CT!F818</f>
        <v>0</v>
      </c>
      <c r="G818" s="3">
        <f>IF(C818=0,0,VLOOKUP(HS!C818,Xuat!$D$5:$K$1000,8,0))</f>
        <v>0</v>
      </c>
      <c r="H818" s="3">
        <f t="shared" si="76"/>
        <v>0</v>
      </c>
      <c r="I818" s="2"/>
      <c r="J818" s="3"/>
      <c r="K818" s="3"/>
      <c r="L818" s="3"/>
      <c r="M818" s="2"/>
      <c r="N818" s="2"/>
      <c r="O818" s="2"/>
      <c r="P818" s="2"/>
      <c r="Q818" s="2"/>
      <c r="R818" s="2"/>
      <c r="S818" s="2"/>
    </row>
    <row r="819" spans="1:19" x14ac:dyDescent="0.2">
      <c r="A819" s="2">
        <f>CT!A819</f>
        <v>0</v>
      </c>
      <c r="B819" s="2">
        <f>IF(A819=0,0,VLOOKUP(A819,DM!$C$5:$G$500,2,0))</f>
        <v>0</v>
      </c>
      <c r="C819" s="2">
        <f>CT!C819</f>
        <v>0</v>
      </c>
      <c r="D819" s="2">
        <f>IF(C819=0,0,VLOOKUP(C819,DM!$C$5:$G$500,2,0))</f>
        <v>0</v>
      </c>
      <c r="E819" s="2">
        <f>IF(C819=0,0,VLOOKUP(C819,DM!$C$5:$G$500,3,0))</f>
        <v>0</v>
      </c>
      <c r="F819" s="3">
        <f>CT!F819</f>
        <v>0</v>
      </c>
      <c r="G819" s="3">
        <f>IF(C819=0,0,VLOOKUP(HS!C819,Xuat!$D$5:$K$1000,8,0))</f>
        <v>0</v>
      </c>
      <c r="H819" s="3">
        <f t="shared" si="76"/>
        <v>0</v>
      </c>
      <c r="I819" s="2"/>
      <c r="J819" s="3"/>
      <c r="K819" s="3"/>
      <c r="L819" s="3"/>
      <c r="M819" s="2"/>
      <c r="N819" s="2"/>
      <c r="O819" s="2"/>
      <c r="P819" s="2"/>
      <c r="Q819" s="2"/>
      <c r="R819" s="2"/>
      <c r="S819" s="2"/>
    </row>
    <row r="820" spans="1:19" x14ac:dyDescent="0.2">
      <c r="A820" s="2">
        <f>CT!A820</f>
        <v>0</v>
      </c>
      <c r="B820" s="2">
        <f>IF(A820=0,0,VLOOKUP(A820,DM!$C$5:$G$500,2,0))</f>
        <v>0</v>
      </c>
      <c r="C820" s="2">
        <f>CT!C820</f>
        <v>0</v>
      </c>
      <c r="D820" s="2">
        <f>IF(C820=0,0,VLOOKUP(C820,DM!$C$5:$G$500,2,0))</f>
        <v>0</v>
      </c>
      <c r="E820" s="2">
        <f>IF(C820=0,0,VLOOKUP(C820,DM!$C$5:$G$500,3,0))</f>
        <v>0</v>
      </c>
      <c r="F820" s="3">
        <f>CT!F820</f>
        <v>0</v>
      </c>
      <c r="G820" s="3">
        <f>IF(C820=0,0,VLOOKUP(HS!C820,Xuat!$D$5:$K$1000,8,0))</f>
        <v>0</v>
      </c>
      <c r="H820" s="3">
        <f t="shared" si="76"/>
        <v>0</v>
      </c>
      <c r="I820" s="2"/>
      <c r="J820" s="3"/>
      <c r="K820" s="3"/>
      <c r="L820" s="3"/>
      <c r="M820" s="2"/>
      <c r="N820" s="2"/>
      <c r="O820" s="2"/>
      <c r="P820" s="2"/>
      <c r="Q820" s="2"/>
      <c r="R820" s="2"/>
      <c r="S820" s="2"/>
    </row>
    <row r="821" spans="1:19" x14ac:dyDescent="0.2">
      <c r="A821" s="2">
        <f>CT!A821</f>
        <v>0</v>
      </c>
      <c r="B821" s="2">
        <f>IF(A821=0,0,VLOOKUP(A821,DM!$C$5:$G$500,2,0))</f>
        <v>0</v>
      </c>
      <c r="C821" s="2">
        <f>CT!C821</f>
        <v>0</v>
      </c>
      <c r="D821" s="2">
        <f>IF(C821=0,0,VLOOKUP(C821,DM!$C$5:$G$500,2,0))</f>
        <v>0</v>
      </c>
      <c r="E821" s="2">
        <f>IF(C821=0,0,VLOOKUP(C821,DM!$C$5:$G$500,3,0))</f>
        <v>0</v>
      </c>
      <c r="F821" s="3">
        <f>CT!F821</f>
        <v>0</v>
      </c>
      <c r="G821" s="3">
        <f>IF(C821=0,0,VLOOKUP(HS!C821,Xuat!$D$5:$K$1000,8,0))</f>
        <v>0</v>
      </c>
      <c r="H821" s="3">
        <f t="shared" si="76"/>
        <v>0</v>
      </c>
      <c r="I821" s="2"/>
      <c r="J821" s="3"/>
      <c r="K821" s="3"/>
      <c r="L821" s="3"/>
      <c r="M821" s="2"/>
      <c r="N821" s="2"/>
      <c r="O821" s="2"/>
      <c r="P821" s="2"/>
      <c r="Q821" s="2"/>
      <c r="R821" s="2"/>
      <c r="S821" s="2"/>
    </row>
    <row r="822" spans="1:19" x14ac:dyDescent="0.2">
      <c r="A822" s="2">
        <f>CT!A822</f>
        <v>0</v>
      </c>
      <c r="B822" s="2">
        <f>IF(A822=0,0,VLOOKUP(A822,DM!$C$5:$G$500,2,0))</f>
        <v>0</v>
      </c>
      <c r="C822" s="2">
        <f>CT!C822</f>
        <v>0</v>
      </c>
      <c r="D822" s="2">
        <f>IF(C822=0,0,VLOOKUP(C822,DM!$C$5:$G$500,2,0))</f>
        <v>0</v>
      </c>
      <c r="E822" s="2">
        <f>IF(C822=0,0,VLOOKUP(C822,DM!$C$5:$G$500,3,0))</f>
        <v>0</v>
      </c>
      <c r="F822" s="3">
        <f>CT!F822</f>
        <v>0</v>
      </c>
      <c r="G822" s="3">
        <f>IF(C822=0,0,VLOOKUP(HS!C822,Xuat!$D$5:$K$1000,8,0))</f>
        <v>0</v>
      </c>
      <c r="H822" s="3">
        <f t="shared" si="76"/>
        <v>0</v>
      </c>
      <c r="I822" s="2"/>
      <c r="J822" s="3"/>
      <c r="K822" s="3"/>
      <c r="L822" s="3"/>
      <c r="M822" s="2"/>
      <c r="N822" s="2"/>
      <c r="O822" s="2"/>
      <c r="P822" s="2"/>
      <c r="Q822" s="2"/>
      <c r="R822" s="2"/>
      <c r="S822" s="2"/>
    </row>
    <row r="823" spans="1:19" x14ac:dyDescent="0.2">
      <c r="A823" s="2">
        <f>CT!A823</f>
        <v>0</v>
      </c>
      <c r="B823" s="2">
        <f>IF(A823=0,0,VLOOKUP(A823,DM!$C$5:$G$500,2,0))</f>
        <v>0</v>
      </c>
      <c r="C823" s="2">
        <f>CT!C823</f>
        <v>0</v>
      </c>
      <c r="D823" s="2">
        <f>IF(C823=0,0,VLOOKUP(C823,DM!$C$5:$G$500,2,0))</f>
        <v>0</v>
      </c>
      <c r="E823" s="2">
        <f>IF(C823=0,0,VLOOKUP(C823,DM!$C$5:$G$500,3,0))</f>
        <v>0</v>
      </c>
      <c r="F823" s="3">
        <f>CT!F823</f>
        <v>0</v>
      </c>
      <c r="G823" s="3">
        <f>IF(C823=0,0,VLOOKUP(HS!C823,Xuat!$D$5:$K$1000,8,0))</f>
        <v>0</v>
      </c>
      <c r="H823" s="3">
        <f t="shared" si="76"/>
        <v>0</v>
      </c>
      <c r="I823" s="2"/>
      <c r="J823" s="3"/>
      <c r="K823" s="3"/>
      <c r="L823" s="3"/>
      <c r="M823" s="2"/>
      <c r="N823" s="2"/>
      <c r="O823" s="2"/>
      <c r="P823" s="2"/>
      <c r="Q823" s="2"/>
      <c r="R823" s="2"/>
      <c r="S823" s="2"/>
    </row>
    <row r="824" spans="1:19" x14ac:dyDescent="0.2">
      <c r="A824" s="2">
        <f>CT!A824</f>
        <v>0</v>
      </c>
      <c r="B824" s="2">
        <f>IF(A824=0,0,VLOOKUP(A824,DM!$C$5:$G$500,2,0))</f>
        <v>0</v>
      </c>
      <c r="C824" s="2">
        <f>CT!C824</f>
        <v>0</v>
      </c>
      <c r="D824" s="2">
        <f>IF(C824=0,0,VLOOKUP(C824,DM!$C$5:$G$500,2,0))</f>
        <v>0</v>
      </c>
      <c r="E824" s="2">
        <f>IF(C824=0,0,VLOOKUP(C824,DM!$C$5:$G$500,3,0))</f>
        <v>0</v>
      </c>
      <c r="F824" s="3">
        <f>CT!F824</f>
        <v>0</v>
      </c>
      <c r="G824" s="3">
        <f>IF(C824=0,0,VLOOKUP(HS!C824,Xuat!$D$5:$K$1000,8,0))</f>
        <v>0</v>
      </c>
      <c r="H824" s="3">
        <f t="shared" si="76"/>
        <v>0</v>
      </c>
      <c r="I824" s="2"/>
      <c r="J824" s="3"/>
      <c r="K824" s="3"/>
      <c r="L824" s="3"/>
      <c r="M824" s="2"/>
      <c r="N824" s="2"/>
      <c r="O824" s="2"/>
      <c r="P824" s="2"/>
      <c r="Q824" s="2"/>
      <c r="R824" s="2"/>
      <c r="S824" s="2"/>
    </row>
    <row r="825" spans="1:19" x14ac:dyDescent="0.2">
      <c r="A825" s="2">
        <f>CT!A825</f>
        <v>0</v>
      </c>
      <c r="B825" s="2">
        <f>IF(A825=0,0,VLOOKUP(A825,DM!$C$5:$G$500,2,0))</f>
        <v>0</v>
      </c>
      <c r="C825" s="2">
        <f>CT!C825</f>
        <v>0</v>
      </c>
      <c r="D825" s="2">
        <f>IF(C825=0,0,VLOOKUP(C825,DM!$C$5:$G$500,2,0))</f>
        <v>0</v>
      </c>
      <c r="E825" s="2">
        <f>IF(C825=0,0,VLOOKUP(C825,DM!$C$5:$G$500,3,0))</f>
        <v>0</v>
      </c>
      <c r="F825" s="3">
        <f>CT!F825</f>
        <v>0</v>
      </c>
      <c r="G825" s="3">
        <f>IF(C825=0,0,VLOOKUP(HS!C825,Xuat!$D$5:$K$1000,8,0))</f>
        <v>0</v>
      </c>
      <c r="H825" s="3">
        <f t="shared" si="76"/>
        <v>0</v>
      </c>
      <c r="I825" s="2"/>
      <c r="J825" s="3"/>
      <c r="K825" s="3"/>
      <c r="L825" s="3"/>
      <c r="M825" s="2"/>
      <c r="N825" s="2"/>
      <c r="O825" s="2"/>
      <c r="P825" s="2"/>
      <c r="Q825" s="2"/>
      <c r="R825" s="2"/>
      <c r="S825" s="2"/>
    </row>
    <row r="826" spans="1:19" x14ac:dyDescent="0.2">
      <c r="A826" s="2">
        <f>CT!A826</f>
        <v>0</v>
      </c>
      <c r="B826" s="2">
        <f>IF(A826=0,0,VLOOKUP(A826,DM!$C$5:$G$500,2,0))</f>
        <v>0</v>
      </c>
      <c r="C826" s="2">
        <f>CT!C826</f>
        <v>0</v>
      </c>
      <c r="D826" s="2">
        <f>IF(C826=0,0,VLOOKUP(C826,DM!$C$5:$G$500,2,0))</f>
        <v>0</v>
      </c>
      <c r="E826" s="2">
        <f>IF(C826=0,0,VLOOKUP(C826,DM!$C$5:$G$500,3,0))</f>
        <v>0</v>
      </c>
      <c r="F826" s="3">
        <f>CT!F826</f>
        <v>0</v>
      </c>
      <c r="G826" s="3">
        <f>IF(C826=0,0,VLOOKUP(HS!C826,Xuat!$D$5:$K$1000,8,0))</f>
        <v>0</v>
      </c>
      <c r="H826" s="3">
        <f t="shared" si="76"/>
        <v>0</v>
      </c>
      <c r="I826" s="2"/>
      <c r="J826" s="3"/>
      <c r="K826" s="3"/>
      <c r="L826" s="3"/>
      <c r="M826" s="2"/>
      <c r="N826" s="2"/>
      <c r="O826" s="2"/>
      <c r="P826" s="2"/>
      <c r="Q826" s="2"/>
      <c r="R826" s="2"/>
      <c r="S826" s="2"/>
    </row>
    <row r="827" spans="1:19" x14ac:dyDescent="0.2">
      <c r="A827" s="2">
        <f>CT!A827</f>
        <v>0</v>
      </c>
      <c r="B827" s="2">
        <f>IF(A827=0,0,VLOOKUP(A827,DM!$C$5:$G$500,2,0))</f>
        <v>0</v>
      </c>
      <c r="C827" s="2">
        <f>CT!C827</f>
        <v>0</v>
      </c>
      <c r="D827" s="2">
        <f>IF(C827=0,0,VLOOKUP(C827,DM!$C$5:$G$500,2,0))</f>
        <v>0</v>
      </c>
      <c r="E827" s="2">
        <f>IF(C827=0,0,VLOOKUP(C827,DM!$C$5:$G$500,3,0))</f>
        <v>0</v>
      </c>
      <c r="F827" s="3">
        <f>CT!F827</f>
        <v>0</v>
      </c>
      <c r="G827" s="3">
        <f>IF(C827=0,0,VLOOKUP(HS!C827,Xuat!$D$5:$K$1000,8,0))</f>
        <v>0</v>
      </c>
      <c r="H827" s="3">
        <f t="shared" si="76"/>
        <v>0</v>
      </c>
      <c r="I827" s="2"/>
      <c r="J827" s="3"/>
      <c r="K827" s="3"/>
      <c r="L827" s="3"/>
      <c r="M827" s="2"/>
      <c r="N827" s="2"/>
      <c r="O827" s="2"/>
      <c r="P827" s="2"/>
      <c r="Q827" s="2"/>
      <c r="R827" s="2"/>
      <c r="S827" s="2"/>
    </row>
    <row r="828" spans="1:19" x14ac:dyDescent="0.2">
      <c r="A828" s="2">
        <f>CT!A828</f>
        <v>0</v>
      </c>
      <c r="B828" s="2">
        <f>IF(A828=0,0,VLOOKUP(A828,DM!$C$5:$G$500,2,0))</f>
        <v>0</v>
      </c>
      <c r="C828" s="2">
        <f>CT!C828</f>
        <v>0</v>
      </c>
      <c r="D828" s="2">
        <f>IF(C828=0,0,VLOOKUP(C828,DM!$C$5:$G$500,2,0))</f>
        <v>0</v>
      </c>
      <c r="E828" s="2">
        <f>IF(C828=0,0,VLOOKUP(C828,DM!$C$5:$G$500,3,0))</f>
        <v>0</v>
      </c>
      <c r="F828" s="3">
        <f>CT!F828</f>
        <v>0</v>
      </c>
      <c r="G828" s="3">
        <f>IF(C828=0,0,VLOOKUP(HS!C828,Xuat!$D$5:$K$1000,8,0))</f>
        <v>0</v>
      </c>
      <c r="H828" s="3">
        <f t="shared" si="76"/>
        <v>0</v>
      </c>
      <c r="I828" s="2"/>
      <c r="J828" s="3"/>
      <c r="K828" s="3"/>
      <c r="L828" s="3"/>
      <c r="M828" s="2"/>
      <c r="N828" s="2"/>
      <c r="O828" s="2"/>
      <c r="P828" s="2"/>
      <c r="Q828" s="2"/>
      <c r="R828" s="2"/>
      <c r="S828" s="2"/>
    </row>
    <row r="829" spans="1:19" x14ac:dyDescent="0.2">
      <c r="A829" s="2">
        <f>CT!A829</f>
        <v>0</v>
      </c>
      <c r="B829" s="2">
        <f>IF(A829=0,0,VLOOKUP(A829,DM!$C$5:$G$500,2,0))</f>
        <v>0</v>
      </c>
      <c r="C829" s="2">
        <f>CT!C829</f>
        <v>0</v>
      </c>
      <c r="D829" s="2">
        <f>IF(C829=0,0,VLOOKUP(C829,DM!$C$5:$G$500,2,0))</f>
        <v>0</v>
      </c>
      <c r="E829" s="2">
        <f>IF(C829=0,0,VLOOKUP(C829,DM!$C$5:$G$500,3,0))</f>
        <v>0</v>
      </c>
      <c r="F829" s="3">
        <f>CT!F829</f>
        <v>0</v>
      </c>
      <c r="G829" s="3">
        <f>IF(C829=0,0,VLOOKUP(HS!C829,Xuat!$D$5:$K$1000,8,0))</f>
        <v>0</v>
      </c>
      <c r="H829" s="3">
        <f t="shared" si="76"/>
        <v>0</v>
      </c>
      <c r="I829" s="2"/>
      <c r="J829" s="3"/>
      <c r="K829" s="3"/>
      <c r="L829" s="3"/>
      <c r="M829" s="2"/>
      <c r="N829" s="2"/>
      <c r="O829" s="2"/>
      <c r="P829" s="2"/>
      <c r="Q829" s="2"/>
      <c r="R829" s="2"/>
      <c r="S829" s="2"/>
    </row>
    <row r="830" spans="1:19" x14ac:dyDescent="0.2">
      <c r="A830" s="2">
        <f>CT!A830</f>
        <v>0</v>
      </c>
      <c r="B830" s="2">
        <f>IF(A830=0,0,VLOOKUP(A830,DM!$C$5:$G$500,2,0))</f>
        <v>0</v>
      </c>
      <c r="C830" s="2">
        <f>CT!C830</f>
        <v>0</v>
      </c>
      <c r="D830" s="2">
        <f>IF(C830=0,0,VLOOKUP(C830,DM!$C$5:$G$500,2,0))</f>
        <v>0</v>
      </c>
      <c r="E830" s="2">
        <f>IF(C830=0,0,VLOOKUP(C830,DM!$C$5:$G$500,3,0))</f>
        <v>0</v>
      </c>
      <c r="F830" s="3">
        <f>CT!F830</f>
        <v>0</v>
      </c>
      <c r="G830" s="3">
        <f>IF(C830=0,0,VLOOKUP(HS!C830,Xuat!$D$5:$K$1000,8,0))</f>
        <v>0</v>
      </c>
      <c r="H830" s="3">
        <f t="shared" si="76"/>
        <v>0</v>
      </c>
      <c r="I830" s="2"/>
      <c r="J830" s="3"/>
      <c r="K830" s="3"/>
      <c r="L830" s="3"/>
      <c r="M830" s="2"/>
      <c r="N830" s="2"/>
      <c r="O830" s="2"/>
      <c r="P830" s="2"/>
      <c r="Q830" s="2"/>
      <c r="R830" s="2"/>
      <c r="S830" s="2"/>
    </row>
    <row r="831" spans="1:19" x14ac:dyDescent="0.2">
      <c r="A831" s="2">
        <f>CT!A831</f>
        <v>0</v>
      </c>
      <c r="B831" s="2">
        <f>IF(A831=0,0,VLOOKUP(A831,DM!$C$5:$G$500,2,0))</f>
        <v>0</v>
      </c>
      <c r="C831" s="2">
        <f>CT!C831</f>
        <v>0</v>
      </c>
      <c r="D831" s="2">
        <f>IF(C831=0,0,VLOOKUP(C831,DM!$C$5:$G$500,2,0))</f>
        <v>0</v>
      </c>
      <c r="E831" s="2">
        <f>IF(C831=0,0,VLOOKUP(C831,DM!$C$5:$G$500,3,0))</f>
        <v>0</v>
      </c>
      <c r="F831" s="3">
        <f>CT!F831</f>
        <v>0</v>
      </c>
      <c r="G831" s="3">
        <f>IF(C831=0,0,VLOOKUP(HS!C831,Xuat!$D$5:$K$1000,8,0))</f>
        <v>0</v>
      </c>
      <c r="H831" s="3">
        <f t="shared" si="76"/>
        <v>0</v>
      </c>
      <c r="I831" s="2"/>
      <c r="J831" s="3"/>
      <c r="K831" s="3"/>
      <c r="L831" s="3"/>
      <c r="M831" s="2"/>
      <c r="N831" s="2"/>
      <c r="O831" s="2"/>
      <c r="P831" s="2"/>
      <c r="Q831" s="2"/>
      <c r="R831" s="2"/>
      <c r="S831" s="2"/>
    </row>
    <row r="832" spans="1:19" x14ac:dyDescent="0.2">
      <c r="A832" s="2">
        <f>CT!A832</f>
        <v>0</v>
      </c>
      <c r="B832" s="2">
        <f>IF(A832=0,0,VLOOKUP(A832,DM!$C$5:$G$500,2,0))</f>
        <v>0</v>
      </c>
      <c r="C832" s="2">
        <f>CT!C832</f>
        <v>0</v>
      </c>
      <c r="D832" s="2">
        <f>IF(C832=0,0,VLOOKUP(C832,DM!$C$5:$G$500,2,0))</f>
        <v>0</v>
      </c>
      <c r="E832" s="2">
        <f>IF(C832=0,0,VLOOKUP(C832,DM!$C$5:$G$500,3,0))</f>
        <v>0</v>
      </c>
      <c r="F832" s="3">
        <f>CT!F832</f>
        <v>0</v>
      </c>
      <c r="G832" s="3">
        <f>IF(C832=0,0,VLOOKUP(HS!C832,Xuat!$D$5:$K$1000,8,0))</f>
        <v>0</v>
      </c>
      <c r="H832" s="3">
        <f t="shared" si="76"/>
        <v>0</v>
      </c>
      <c r="I832" s="2"/>
      <c r="J832" s="3"/>
      <c r="K832" s="3"/>
      <c r="L832" s="3"/>
      <c r="M832" s="2"/>
      <c r="N832" s="2"/>
      <c r="O832" s="2"/>
      <c r="P832" s="2"/>
      <c r="Q832" s="2"/>
      <c r="R832" s="2"/>
      <c r="S832" s="2"/>
    </row>
    <row r="833" spans="1:19" x14ac:dyDescent="0.2">
      <c r="A833" s="2">
        <f>CT!A833</f>
        <v>0</v>
      </c>
      <c r="B833" s="2">
        <f>IF(A833=0,0,VLOOKUP(A833,DM!$C$5:$G$500,2,0))</f>
        <v>0</v>
      </c>
      <c r="C833" s="2">
        <f>CT!C833</f>
        <v>0</v>
      </c>
      <c r="D833" s="2">
        <f>IF(C833=0,0,VLOOKUP(C833,DM!$C$5:$G$500,2,0))</f>
        <v>0</v>
      </c>
      <c r="E833" s="2">
        <f>IF(C833=0,0,VLOOKUP(C833,DM!$C$5:$G$500,3,0))</f>
        <v>0</v>
      </c>
      <c r="F833" s="3">
        <f>CT!F833</f>
        <v>0</v>
      </c>
      <c r="G833" s="3">
        <f>IF(C833=0,0,VLOOKUP(HS!C833,Xuat!$D$5:$K$1000,8,0))</f>
        <v>0</v>
      </c>
      <c r="H833" s="3">
        <f t="shared" si="76"/>
        <v>0</v>
      </c>
      <c r="I833" s="2"/>
      <c r="J833" s="3"/>
      <c r="K833" s="3"/>
      <c r="L833" s="3"/>
      <c r="M833" s="2"/>
      <c r="N833" s="2"/>
      <c r="O833" s="2"/>
      <c r="P833" s="2"/>
      <c r="Q833" s="2"/>
      <c r="R833" s="2"/>
      <c r="S833" s="2"/>
    </row>
    <row r="834" spans="1:19" x14ac:dyDescent="0.2">
      <c r="A834" s="2">
        <f>CT!A834</f>
        <v>0</v>
      </c>
      <c r="B834" s="2">
        <f>IF(A834=0,0,VLOOKUP(A834,DM!$C$5:$G$500,2,0))</f>
        <v>0</v>
      </c>
      <c r="C834" s="2">
        <f>CT!C834</f>
        <v>0</v>
      </c>
      <c r="D834" s="2">
        <f>IF(C834=0,0,VLOOKUP(C834,DM!$C$5:$G$500,2,0))</f>
        <v>0</v>
      </c>
      <c r="E834" s="2">
        <f>IF(C834=0,0,VLOOKUP(C834,DM!$C$5:$G$500,3,0))</f>
        <v>0</v>
      </c>
      <c r="F834" s="3">
        <f>CT!F834</f>
        <v>0</v>
      </c>
      <c r="G834" s="3">
        <f>IF(C834=0,0,VLOOKUP(HS!C834,Xuat!$D$5:$K$1000,8,0))</f>
        <v>0</v>
      </c>
      <c r="H834" s="3">
        <f t="shared" si="76"/>
        <v>0</v>
      </c>
      <c r="I834" s="2"/>
      <c r="J834" s="3"/>
      <c r="K834" s="3"/>
      <c r="L834" s="3"/>
      <c r="M834" s="2"/>
      <c r="N834" s="2"/>
      <c r="O834" s="2"/>
      <c r="P834" s="2"/>
      <c r="Q834" s="2"/>
      <c r="R834" s="2"/>
      <c r="S834" s="2"/>
    </row>
    <row r="835" spans="1:19" x14ac:dyDescent="0.2">
      <c r="A835" s="2">
        <f>CT!A835</f>
        <v>0</v>
      </c>
      <c r="B835" s="2">
        <f>IF(A835=0,0,VLOOKUP(A835,DM!$C$5:$G$500,2,0))</f>
        <v>0</v>
      </c>
      <c r="C835" s="2">
        <f>CT!C835</f>
        <v>0</v>
      </c>
      <c r="D835" s="2">
        <f>IF(C835=0,0,VLOOKUP(C835,DM!$C$5:$G$500,2,0))</f>
        <v>0</v>
      </c>
      <c r="E835" s="2">
        <f>IF(C835=0,0,VLOOKUP(C835,DM!$C$5:$G$500,3,0))</f>
        <v>0</v>
      </c>
      <c r="F835" s="3">
        <f>CT!F835</f>
        <v>0</v>
      </c>
      <c r="G835" s="3">
        <f>IF(C835=0,0,VLOOKUP(HS!C835,Xuat!$D$5:$K$1000,8,0))</f>
        <v>0</v>
      </c>
      <c r="H835" s="3">
        <f t="shared" si="76"/>
        <v>0</v>
      </c>
      <c r="I835" s="2"/>
      <c r="J835" s="3"/>
      <c r="K835" s="3"/>
      <c r="L835" s="3"/>
      <c r="M835" s="2"/>
      <c r="N835" s="2"/>
      <c r="O835" s="2"/>
      <c r="P835" s="2"/>
      <c r="Q835" s="2"/>
      <c r="R835" s="2"/>
      <c r="S835" s="2"/>
    </row>
    <row r="836" spans="1:19" x14ac:dyDescent="0.2">
      <c r="A836" s="2">
        <f>CT!A836</f>
        <v>0</v>
      </c>
      <c r="B836" s="2">
        <f>IF(A836=0,0,VLOOKUP(A836,DM!$C$5:$G$500,2,0))</f>
        <v>0</v>
      </c>
      <c r="C836" s="2">
        <f>CT!C836</f>
        <v>0</v>
      </c>
      <c r="D836" s="2">
        <f>IF(C836=0,0,VLOOKUP(C836,DM!$C$5:$G$500,2,0))</f>
        <v>0</v>
      </c>
      <c r="E836" s="2">
        <f>IF(C836=0,0,VLOOKUP(C836,DM!$C$5:$G$500,3,0))</f>
        <v>0</v>
      </c>
      <c r="F836" s="3">
        <f>CT!F836</f>
        <v>0</v>
      </c>
      <c r="G836" s="3">
        <f>IF(C836=0,0,VLOOKUP(HS!C836,Xuat!$D$5:$K$1000,8,0))</f>
        <v>0</v>
      </c>
      <c r="H836" s="3">
        <f t="shared" si="76"/>
        <v>0</v>
      </c>
      <c r="I836" s="2"/>
      <c r="J836" s="3"/>
      <c r="K836" s="3"/>
      <c r="L836" s="3"/>
      <c r="M836" s="2"/>
      <c r="N836" s="2"/>
      <c r="O836" s="2"/>
      <c r="P836" s="2"/>
      <c r="Q836" s="2"/>
      <c r="R836" s="2"/>
      <c r="S836" s="2"/>
    </row>
    <row r="837" spans="1:19" x14ac:dyDescent="0.2">
      <c r="A837" s="2">
        <f>CT!A837</f>
        <v>0</v>
      </c>
      <c r="B837" s="2">
        <f>IF(A837=0,0,VLOOKUP(A837,DM!$C$5:$G$500,2,0))</f>
        <v>0</v>
      </c>
      <c r="C837" s="2">
        <f>CT!C837</f>
        <v>0</v>
      </c>
      <c r="D837" s="2">
        <f>IF(C837=0,0,VLOOKUP(C837,DM!$C$5:$G$500,2,0))</f>
        <v>0</v>
      </c>
      <c r="E837" s="2">
        <f>IF(C837=0,0,VLOOKUP(C837,DM!$C$5:$G$500,3,0))</f>
        <v>0</v>
      </c>
      <c r="F837" s="3">
        <f>CT!F837</f>
        <v>0</v>
      </c>
      <c r="G837" s="3">
        <f>IF(C837=0,0,VLOOKUP(HS!C837,Xuat!$D$5:$K$1000,8,0))</f>
        <v>0</v>
      </c>
      <c r="H837" s="3">
        <f t="shared" si="76"/>
        <v>0</v>
      </c>
      <c r="I837" s="2"/>
      <c r="J837" s="3"/>
      <c r="K837" s="3"/>
      <c r="L837" s="3"/>
      <c r="M837" s="2"/>
      <c r="N837" s="2"/>
      <c r="O837" s="2"/>
      <c r="P837" s="2"/>
      <c r="Q837" s="2"/>
      <c r="R837" s="2"/>
      <c r="S837" s="2"/>
    </row>
    <row r="838" spans="1:19" x14ac:dyDescent="0.2">
      <c r="A838" s="2">
        <f>CT!A838</f>
        <v>0</v>
      </c>
      <c r="B838" s="2">
        <f>IF(A838=0,0,VLOOKUP(A838,DM!$C$5:$G$500,2,0))</f>
        <v>0</v>
      </c>
      <c r="C838" s="2">
        <f>CT!C838</f>
        <v>0</v>
      </c>
      <c r="D838" s="2">
        <f>IF(C838=0,0,VLOOKUP(C838,DM!$C$5:$G$500,2,0))</f>
        <v>0</v>
      </c>
      <c r="E838" s="2">
        <f>IF(C838=0,0,VLOOKUP(C838,DM!$C$5:$G$500,3,0))</f>
        <v>0</v>
      </c>
      <c r="F838" s="3">
        <f>CT!F838</f>
        <v>0</v>
      </c>
      <c r="G838" s="3">
        <f>IF(C838=0,0,VLOOKUP(HS!C838,Xuat!$D$5:$K$1000,8,0))</f>
        <v>0</v>
      </c>
      <c r="H838" s="3">
        <f t="shared" ref="H838:H901" si="77">F838*G838</f>
        <v>0</v>
      </c>
      <c r="I838" s="2"/>
      <c r="J838" s="3"/>
      <c r="K838" s="3"/>
      <c r="L838" s="3"/>
      <c r="M838" s="2"/>
      <c r="N838" s="2"/>
      <c r="O838" s="2"/>
      <c r="P838" s="2"/>
      <c r="Q838" s="2"/>
      <c r="R838" s="2"/>
      <c r="S838" s="2"/>
    </row>
    <row r="839" spans="1:19" x14ac:dyDescent="0.2">
      <c r="A839" s="2">
        <f>CT!A839</f>
        <v>0</v>
      </c>
      <c r="B839" s="2">
        <f>IF(A839=0,0,VLOOKUP(A839,DM!$C$5:$G$500,2,0))</f>
        <v>0</v>
      </c>
      <c r="C839" s="2">
        <f>CT!C839</f>
        <v>0</v>
      </c>
      <c r="D839" s="2">
        <f>IF(C839=0,0,VLOOKUP(C839,DM!$C$5:$G$500,2,0))</f>
        <v>0</v>
      </c>
      <c r="E839" s="2">
        <f>IF(C839=0,0,VLOOKUP(C839,DM!$C$5:$G$500,3,0))</f>
        <v>0</v>
      </c>
      <c r="F839" s="3">
        <f>CT!F839</f>
        <v>0</v>
      </c>
      <c r="G839" s="3">
        <f>IF(C839=0,0,VLOOKUP(HS!C839,Xuat!$D$5:$K$1000,8,0))</f>
        <v>0</v>
      </c>
      <c r="H839" s="3">
        <f t="shared" si="77"/>
        <v>0</v>
      </c>
      <c r="I839" s="2"/>
      <c r="J839" s="3"/>
      <c r="K839" s="3"/>
      <c r="L839" s="3"/>
      <c r="M839" s="2"/>
      <c r="N839" s="2"/>
      <c r="O839" s="2"/>
      <c r="P839" s="2"/>
      <c r="Q839" s="2"/>
      <c r="R839" s="2"/>
      <c r="S839" s="2"/>
    </row>
    <row r="840" spans="1:19" x14ac:dyDescent="0.2">
      <c r="A840" s="2">
        <f>CT!A840</f>
        <v>0</v>
      </c>
      <c r="B840" s="2">
        <f>IF(A840=0,0,VLOOKUP(A840,DM!$C$5:$G$500,2,0))</f>
        <v>0</v>
      </c>
      <c r="C840" s="2">
        <f>CT!C840</f>
        <v>0</v>
      </c>
      <c r="D840" s="2">
        <f>IF(C840=0,0,VLOOKUP(C840,DM!$C$5:$G$500,2,0))</f>
        <v>0</v>
      </c>
      <c r="E840" s="2">
        <f>IF(C840=0,0,VLOOKUP(C840,DM!$C$5:$G$500,3,0))</f>
        <v>0</v>
      </c>
      <c r="F840" s="3">
        <f>CT!F840</f>
        <v>0</v>
      </c>
      <c r="G840" s="3">
        <f>IF(C840=0,0,VLOOKUP(HS!C840,Xuat!$D$5:$K$1000,8,0))</f>
        <v>0</v>
      </c>
      <c r="H840" s="3">
        <f t="shared" si="77"/>
        <v>0</v>
      </c>
      <c r="I840" s="2"/>
      <c r="J840" s="3"/>
      <c r="K840" s="3"/>
      <c r="L840" s="3"/>
      <c r="M840" s="2"/>
      <c r="N840" s="2"/>
      <c r="O840" s="2"/>
      <c r="P840" s="2"/>
      <c r="Q840" s="2"/>
      <c r="R840" s="2"/>
      <c r="S840" s="2"/>
    </row>
    <row r="841" spans="1:19" x14ac:dyDescent="0.2">
      <c r="A841" s="2">
        <f>CT!A841</f>
        <v>0</v>
      </c>
      <c r="B841" s="2">
        <f>IF(A841=0,0,VLOOKUP(A841,DM!$C$5:$G$500,2,0))</f>
        <v>0</v>
      </c>
      <c r="C841" s="2">
        <f>CT!C841</f>
        <v>0</v>
      </c>
      <c r="D841" s="2">
        <f>IF(C841=0,0,VLOOKUP(C841,DM!$C$5:$G$500,2,0))</f>
        <v>0</v>
      </c>
      <c r="E841" s="2">
        <f>IF(C841=0,0,VLOOKUP(C841,DM!$C$5:$G$500,3,0))</f>
        <v>0</v>
      </c>
      <c r="F841" s="3">
        <f>CT!F841</f>
        <v>0</v>
      </c>
      <c r="G841" s="3">
        <f>IF(C841=0,0,VLOOKUP(HS!C841,Xuat!$D$5:$K$1000,8,0))</f>
        <v>0</v>
      </c>
      <c r="H841" s="3">
        <f t="shared" si="77"/>
        <v>0</v>
      </c>
      <c r="I841" s="2"/>
      <c r="J841" s="3"/>
      <c r="K841" s="3"/>
      <c r="L841" s="3"/>
      <c r="M841" s="2"/>
      <c r="N841" s="2"/>
      <c r="O841" s="2"/>
      <c r="P841" s="2"/>
      <c r="Q841" s="2"/>
      <c r="R841" s="2"/>
      <c r="S841" s="2"/>
    </row>
    <row r="842" spans="1:19" x14ac:dyDescent="0.2">
      <c r="A842" s="2">
        <f>CT!A842</f>
        <v>0</v>
      </c>
      <c r="B842" s="2">
        <f>IF(A842=0,0,VLOOKUP(A842,DM!$C$5:$G$500,2,0))</f>
        <v>0</v>
      </c>
      <c r="C842" s="2">
        <f>CT!C842</f>
        <v>0</v>
      </c>
      <c r="D842" s="2">
        <f>IF(C842=0,0,VLOOKUP(C842,DM!$C$5:$G$500,2,0))</f>
        <v>0</v>
      </c>
      <c r="E842" s="2">
        <f>IF(C842=0,0,VLOOKUP(C842,DM!$C$5:$G$500,3,0))</f>
        <v>0</v>
      </c>
      <c r="F842" s="3">
        <f>CT!F842</f>
        <v>0</v>
      </c>
      <c r="G842" s="3">
        <f>IF(C842=0,0,VLOOKUP(HS!C842,Xuat!$D$5:$K$1000,8,0))</f>
        <v>0</v>
      </c>
      <c r="H842" s="3">
        <f t="shared" si="77"/>
        <v>0</v>
      </c>
      <c r="I842" s="2"/>
      <c r="J842" s="3"/>
      <c r="K842" s="3"/>
      <c r="L842" s="3"/>
      <c r="M842" s="2"/>
      <c r="N842" s="2"/>
      <c r="O842" s="2"/>
      <c r="P842" s="2"/>
      <c r="Q842" s="2"/>
      <c r="R842" s="2"/>
      <c r="S842" s="2"/>
    </row>
    <row r="843" spans="1:19" x14ac:dyDescent="0.2">
      <c r="A843" s="2">
        <f>CT!A843</f>
        <v>0</v>
      </c>
      <c r="B843" s="2">
        <f>IF(A843=0,0,VLOOKUP(A843,DM!$C$5:$G$500,2,0))</f>
        <v>0</v>
      </c>
      <c r="C843" s="2">
        <f>CT!C843</f>
        <v>0</v>
      </c>
      <c r="D843" s="2">
        <f>IF(C843=0,0,VLOOKUP(C843,DM!$C$5:$G$500,2,0))</f>
        <v>0</v>
      </c>
      <c r="E843" s="2">
        <f>IF(C843=0,0,VLOOKUP(C843,DM!$C$5:$G$500,3,0))</f>
        <v>0</v>
      </c>
      <c r="F843" s="3">
        <f>CT!F843</f>
        <v>0</v>
      </c>
      <c r="G843" s="3">
        <f>IF(C843=0,0,VLOOKUP(HS!C843,Xuat!$D$5:$K$1000,8,0))</f>
        <v>0</v>
      </c>
      <c r="H843" s="3">
        <f t="shared" si="77"/>
        <v>0</v>
      </c>
      <c r="I843" s="2"/>
      <c r="J843" s="3"/>
      <c r="K843" s="3"/>
      <c r="L843" s="3"/>
      <c r="M843" s="2"/>
      <c r="N843" s="2"/>
      <c r="O843" s="2"/>
      <c r="P843" s="2"/>
      <c r="Q843" s="2"/>
      <c r="R843" s="2"/>
      <c r="S843" s="2"/>
    </row>
    <row r="844" spans="1:19" x14ac:dyDescent="0.2">
      <c r="A844" s="2">
        <f>CT!A844</f>
        <v>0</v>
      </c>
      <c r="B844" s="2">
        <f>IF(A844=0,0,VLOOKUP(A844,DM!$C$5:$G$500,2,0))</f>
        <v>0</v>
      </c>
      <c r="C844" s="2">
        <f>CT!C844</f>
        <v>0</v>
      </c>
      <c r="D844" s="2">
        <f>IF(C844=0,0,VLOOKUP(C844,DM!$C$5:$G$500,2,0))</f>
        <v>0</v>
      </c>
      <c r="E844" s="2">
        <f>IF(C844=0,0,VLOOKUP(C844,DM!$C$5:$G$500,3,0))</f>
        <v>0</v>
      </c>
      <c r="F844" s="3">
        <f>CT!F844</f>
        <v>0</v>
      </c>
      <c r="G844" s="3">
        <f>IF(C844=0,0,VLOOKUP(HS!C844,Xuat!$D$5:$K$1000,8,0))</f>
        <v>0</v>
      </c>
      <c r="H844" s="3">
        <f t="shared" si="77"/>
        <v>0</v>
      </c>
      <c r="I844" s="2"/>
      <c r="J844" s="3"/>
      <c r="K844" s="3"/>
      <c r="L844" s="3"/>
      <c r="M844" s="2"/>
      <c r="N844" s="2"/>
      <c r="O844" s="2"/>
      <c r="P844" s="2"/>
      <c r="Q844" s="2"/>
      <c r="R844" s="2"/>
      <c r="S844" s="2"/>
    </row>
    <row r="845" spans="1:19" x14ac:dyDescent="0.2">
      <c r="A845" s="2">
        <f>CT!A845</f>
        <v>0</v>
      </c>
      <c r="B845" s="2">
        <f>IF(A845=0,0,VLOOKUP(A845,DM!$C$5:$G$500,2,0))</f>
        <v>0</v>
      </c>
      <c r="C845" s="2">
        <f>CT!C845</f>
        <v>0</v>
      </c>
      <c r="D845" s="2">
        <f>IF(C845=0,0,VLOOKUP(C845,DM!$C$5:$G$500,2,0))</f>
        <v>0</v>
      </c>
      <c r="E845" s="2">
        <f>IF(C845=0,0,VLOOKUP(C845,DM!$C$5:$G$500,3,0))</f>
        <v>0</v>
      </c>
      <c r="F845" s="3">
        <f>CT!F845</f>
        <v>0</v>
      </c>
      <c r="G845" s="3">
        <f>IF(C845=0,0,VLOOKUP(HS!C845,Xuat!$D$5:$K$1000,8,0))</f>
        <v>0</v>
      </c>
      <c r="H845" s="3">
        <f t="shared" si="77"/>
        <v>0</v>
      </c>
      <c r="I845" s="2"/>
      <c r="J845" s="3"/>
      <c r="K845" s="3"/>
      <c r="L845" s="3"/>
      <c r="M845" s="2"/>
      <c r="N845" s="2"/>
      <c r="O845" s="2"/>
      <c r="P845" s="2"/>
      <c r="Q845" s="2"/>
      <c r="R845" s="2"/>
      <c r="S845" s="2"/>
    </row>
    <row r="846" spans="1:19" x14ac:dyDescent="0.2">
      <c r="A846" s="2">
        <f>CT!A846</f>
        <v>0</v>
      </c>
      <c r="B846" s="2">
        <f>IF(A846=0,0,VLOOKUP(A846,DM!$C$5:$G$500,2,0))</f>
        <v>0</v>
      </c>
      <c r="C846" s="2">
        <f>CT!C846</f>
        <v>0</v>
      </c>
      <c r="D846" s="2">
        <f>IF(C846=0,0,VLOOKUP(C846,DM!$C$5:$G$500,2,0))</f>
        <v>0</v>
      </c>
      <c r="E846" s="2">
        <f>IF(C846=0,0,VLOOKUP(C846,DM!$C$5:$G$500,3,0))</f>
        <v>0</v>
      </c>
      <c r="F846" s="3">
        <f>CT!F846</f>
        <v>0</v>
      </c>
      <c r="G846" s="3">
        <f>IF(C846=0,0,VLOOKUP(HS!C846,Xuat!$D$5:$K$1000,8,0))</f>
        <v>0</v>
      </c>
      <c r="H846" s="3">
        <f t="shared" si="77"/>
        <v>0</v>
      </c>
      <c r="I846" s="2"/>
      <c r="J846" s="3"/>
      <c r="K846" s="3"/>
      <c r="L846" s="3"/>
      <c r="M846" s="2"/>
      <c r="N846" s="2"/>
      <c r="O846" s="2"/>
      <c r="P846" s="2"/>
      <c r="Q846" s="2"/>
      <c r="R846" s="2"/>
      <c r="S846" s="2"/>
    </row>
    <row r="847" spans="1:19" x14ac:dyDescent="0.2">
      <c r="A847" s="2">
        <f>CT!A847</f>
        <v>0</v>
      </c>
      <c r="B847" s="2">
        <f>IF(A847=0,0,VLOOKUP(A847,DM!$C$5:$G$500,2,0))</f>
        <v>0</v>
      </c>
      <c r="C847" s="2">
        <f>CT!C847</f>
        <v>0</v>
      </c>
      <c r="D847" s="2">
        <f>IF(C847=0,0,VLOOKUP(C847,DM!$C$5:$G$500,2,0))</f>
        <v>0</v>
      </c>
      <c r="E847" s="2">
        <f>IF(C847=0,0,VLOOKUP(C847,DM!$C$5:$G$500,3,0))</f>
        <v>0</v>
      </c>
      <c r="F847" s="3">
        <f>CT!F847</f>
        <v>0</v>
      </c>
      <c r="G847" s="3">
        <f>IF(C847=0,0,VLOOKUP(HS!C847,Xuat!$D$5:$K$1000,8,0))</f>
        <v>0</v>
      </c>
      <c r="H847" s="3">
        <f t="shared" si="77"/>
        <v>0</v>
      </c>
      <c r="I847" s="2"/>
      <c r="J847" s="3"/>
      <c r="K847" s="3"/>
      <c r="L847" s="3"/>
      <c r="M847" s="2"/>
      <c r="N847" s="2"/>
      <c r="O847" s="2"/>
      <c r="P847" s="2"/>
      <c r="Q847" s="2"/>
      <c r="R847" s="2"/>
      <c r="S847" s="2"/>
    </row>
    <row r="848" spans="1:19" x14ac:dyDescent="0.2">
      <c r="A848" s="2">
        <f>CT!A848</f>
        <v>0</v>
      </c>
      <c r="B848" s="2">
        <f>IF(A848=0,0,VLOOKUP(A848,DM!$C$5:$G$500,2,0))</f>
        <v>0</v>
      </c>
      <c r="C848" s="2">
        <f>CT!C848</f>
        <v>0</v>
      </c>
      <c r="D848" s="2">
        <f>IF(C848=0,0,VLOOKUP(C848,DM!$C$5:$G$500,2,0))</f>
        <v>0</v>
      </c>
      <c r="E848" s="2">
        <f>IF(C848=0,0,VLOOKUP(C848,DM!$C$5:$G$500,3,0))</f>
        <v>0</v>
      </c>
      <c r="F848" s="3">
        <f>CT!F848</f>
        <v>0</v>
      </c>
      <c r="G848" s="3">
        <f>IF(C848=0,0,VLOOKUP(HS!C848,Xuat!$D$5:$K$1000,8,0))</f>
        <v>0</v>
      </c>
      <c r="H848" s="3">
        <f t="shared" si="77"/>
        <v>0</v>
      </c>
      <c r="I848" s="2"/>
      <c r="J848" s="3"/>
      <c r="K848" s="3"/>
      <c r="L848" s="3"/>
      <c r="M848" s="2"/>
      <c r="N848" s="2"/>
      <c r="O848" s="2"/>
      <c r="P848" s="2"/>
      <c r="Q848" s="2"/>
      <c r="R848" s="2"/>
      <c r="S848" s="2"/>
    </row>
    <row r="849" spans="1:19" x14ac:dyDescent="0.2">
      <c r="A849" s="2">
        <f>CT!A849</f>
        <v>0</v>
      </c>
      <c r="B849" s="2">
        <f>IF(A849=0,0,VLOOKUP(A849,DM!$C$5:$G$500,2,0))</f>
        <v>0</v>
      </c>
      <c r="C849" s="2">
        <f>CT!C849</f>
        <v>0</v>
      </c>
      <c r="D849" s="2">
        <f>IF(C849=0,0,VLOOKUP(C849,DM!$C$5:$G$500,2,0))</f>
        <v>0</v>
      </c>
      <c r="E849" s="2">
        <f>IF(C849=0,0,VLOOKUP(C849,DM!$C$5:$G$500,3,0))</f>
        <v>0</v>
      </c>
      <c r="F849" s="3">
        <f>CT!F849</f>
        <v>0</v>
      </c>
      <c r="G849" s="3">
        <f>IF(C849=0,0,VLOOKUP(HS!C849,Xuat!$D$5:$K$1000,8,0))</f>
        <v>0</v>
      </c>
      <c r="H849" s="3">
        <f t="shared" si="77"/>
        <v>0</v>
      </c>
      <c r="I849" s="2"/>
      <c r="J849" s="3"/>
      <c r="K849" s="3"/>
      <c r="L849" s="3"/>
      <c r="M849" s="2"/>
      <c r="N849" s="2"/>
      <c r="O849" s="2"/>
      <c r="P849" s="2"/>
      <c r="Q849" s="2"/>
      <c r="R849" s="2"/>
      <c r="S849" s="2"/>
    </row>
    <row r="850" spans="1:19" x14ac:dyDescent="0.2">
      <c r="A850" s="2">
        <f>CT!A850</f>
        <v>0</v>
      </c>
      <c r="B850" s="2">
        <f>IF(A850=0,0,VLOOKUP(A850,DM!$C$5:$G$500,2,0))</f>
        <v>0</v>
      </c>
      <c r="C850" s="2">
        <f>CT!C850</f>
        <v>0</v>
      </c>
      <c r="D850" s="2">
        <f>IF(C850=0,0,VLOOKUP(C850,DM!$C$5:$G$500,2,0))</f>
        <v>0</v>
      </c>
      <c r="E850" s="2">
        <f>IF(C850=0,0,VLOOKUP(C850,DM!$C$5:$G$500,3,0))</f>
        <v>0</v>
      </c>
      <c r="F850" s="3">
        <f>CT!F850</f>
        <v>0</v>
      </c>
      <c r="G850" s="3">
        <f>IF(C850=0,0,VLOOKUP(HS!C850,Xuat!$D$5:$K$1000,8,0))</f>
        <v>0</v>
      </c>
      <c r="H850" s="3">
        <f t="shared" si="77"/>
        <v>0</v>
      </c>
      <c r="I850" s="2"/>
      <c r="J850" s="3"/>
      <c r="K850" s="3"/>
      <c r="L850" s="3"/>
      <c r="M850" s="2"/>
      <c r="N850" s="2"/>
      <c r="O850" s="2"/>
      <c r="P850" s="2"/>
      <c r="Q850" s="2"/>
      <c r="R850" s="2"/>
      <c r="S850" s="2"/>
    </row>
    <row r="851" spans="1:19" x14ac:dyDescent="0.2">
      <c r="A851" s="2">
        <f>CT!A851</f>
        <v>0</v>
      </c>
      <c r="B851" s="2">
        <f>IF(A851=0,0,VLOOKUP(A851,DM!$C$5:$G$500,2,0))</f>
        <v>0</v>
      </c>
      <c r="C851" s="2">
        <f>CT!C851</f>
        <v>0</v>
      </c>
      <c r="D851" s="2">
        <f>IF(C851=0,0,VLOOKUP(C851,DM!$C$5:$G$500,2,0))</f>
        <v>0</v>
      </c>
      <c r="E851" s="2">
        <f>IF(C851=0,0,VLOOKUP(C851,DM!$C$5:$G$500,3,0))</f>
        <v>0</v>
      </c>
      <c r="F851" s="3">
        <f>CT!F851</f>
        <v>0</v>
      </c>
      <c r="G851" s="3">
        <f>IF(C851=0,0,VLOOKUP(HS!C851,Xuat!$D$5:$K$1000,8,0))</f>
        <v>0</v>
      </c>
      <c r="H851" s="3">
        <f t="shared" si="77"/>
        <v>0</v>
      </c>
      <c r="I851" s="2"/>
      <c r="J851" s="3"/>
      <c r="K851" s="3"/>
      <c r="L851" s="3"/>
      <c r="M851" s="2"/>
      <c r="N851" s="2"/>
      <c r="O851" s="2"/>
      <c r="P851" s="2"/>
      <c r="Q851" s="2"/>
      <c r="R851" s="2"/>
      <c r="S851" s="2"/>
    </row>
    <row r="852" spans="1:19" x14ac:dyDescent="0.2">
      <c r="A852" s="2">
        <f>CT!A852</f>
        <v>0</v>
      </c>
      <c r="B852" s="2">
        <f>IF(A852=0,0,VLOOKUP(A852,DM!$C$5:$G$500,2,0))</f>
        <v>0</v>
      </c>
      <c r="C852" s="2">
        <f>CT!C852</f>
        <v>0</v>
      </c>
      <c r="D852" s="2">
        <f>IF(C852=0,0,VLOOKUP(C852,DM!$C$5:$G$500,2,0))</f>
        <v>0</v>
      </c>
      <c r="E852" s="2">
        <f>IF(C852=0,0,VLOOKUP(C852,DM!$C$5:$G$500,3,0))</f>
        <v>0</v>
      </c>
      <c r="F852" s="3">
        <f>CT!F852</f>
        <v>0</v>
      </c>
      <c r="G852" s="3">
        <f>IF(C852=0,0,VLOOKUP(HS!C852,Xuat!$D$5:$K$1000,8,0))</f>
        <v>0</v>
      </c>
      <c r="H852" s="3">
        <f t="shared" si="77"/>
        <v>0</v>
      </c>
      <c r="I852" s="2"/>
      <c r="J852" s="3"/>
      <c r="K852" s="3"/>
      <c r="L852" s="3"/>
      <c r="M852" s="2"/>
      <c r="N852" s="2"/>
      <c r="O852" s="2"/>
      <c r="P852" s="2"/>
      <c r="Q852" s="2"/>
      <c r="R852" s="2"/>
      <c r="S852" s="2"/>
    </row>
    <row r="853" spans="1:19" x14ac:dyDescent="0.2">
      <c r="A853" s="2">
        <f>CT!A853</f>
        <v>0</v>
      </c>
      <c r="B853" s="2">
        <f>IF(A853=0,0,VLOOKUP(A853,DM!$C$5:$G$500,2,0))</f>
        <v>0</v>
      </c>
      <c r="C853" s="2">
        <f>CT!C853</f>
        <v>0</v>
      </c>
      <c r="D853" s="2">
        <f>IF(C853=0,0,VLOOKUP(C853,DM!$C$5:$G$500,2,0))</f>
        <v>0</v>
      </c>
      <c r="E853" s="2">
        <f>IF(C853=0,0,VLOOKUP(C853,DM!$C$5:$G$500,3,0))</f>
        <v>0</v>
      </c>
      <c r="F853" s="3">
        <f>CT!F853</f>
        <v>0</v>
      </c>
      <c r="G853" s="3">
        <f>IF(C853=0,0,VLOOKUP(HS!C853,Xuat!$D$5:$K$1000,8,0))</f>
        <v>0</v>
      </c>
      <c r="H853" s="3">
        <f t="shared" si="77"/>
        <v>0</v>
      </c>
      <c r="I853" s="2"/>
      <c r="J853" s="3"/>
      <c r="K853" s="3"/>
      <c r="L853" s="3"/>
      <c r="M853" s="2"/>
      <c r="N853" s="2"/>
      <c r="O853" s="2"/>
      <c r="P853" s="2"/>
      <c r="Q853" s="2"/>
      <c r="R853" s="2"/>
      <c r="S853" s="2"/>
    </row>
    <row r="854" spans="1:19" x14ac:dyDescent="0.2">
      <c r="A854" s="2">
        <f>CT!A854</f>
        <v>0</v>
      </c>
      <c r="B854" s="2">
        <f>IF(A854=0,0,VLOOKUP(A854,DM!$C$5:$G$500,2,0))</f>
        <v>0</v>
      </c>
      <c r="C854" s="2">
        <f>CT!C854</f>
        <v>0</v>
      </c>
      <c r="D854" s="2">
        <f>IF(C854=0,0,VLOOKUP(C854,DM!$C$5:$G$500,2,0))</f>
        <v>0</v>
      </c>
      <c r="E854" s="2">
        <f>IF(C854=0,0,VLOOKUP(C854,DM!$C$5:$G$500,3,0))</f>
        <v>0</v>
      </c>
      <c r="F854" s="3">
        <f>CT!F854</f>
        <v>0</v>
      </c>
      <c r="G854" s="3">
        <f>IF(C854=0,0,VLOOKUP(HS!C854,Xuat!$D$5:$K$1000,8,0))</f>
        <v>0</v>
      </c>
      <c r="H854" s="3">
        <f t="shared" si="77"/>
        <v>0</v>
      </c>
      <c r="I854" s="2"/>
      <c r="J854" s="3"/>
      <c r="K854" s="3"/>
      <c r="L854" s="3"/>
      <c r="M854" s="2"/>
      <c r="N854" s="2"/>
      <c r="O854" s="2"/>
      <c r="P854" s="2"/>
      <c r="Q854" s="2"/>
      <c r="R854" s="2"/>
      <c r="S854" s="2"/>
    </row>
    <row r="855" spans="1:19" x14ac:dyDescent="0.2">
      <c r="A855" s="2">
        <f>CT!A855</f>
        <v>0</v>
      </c>
      <c r="B855" s="2">
        <f>IF(A855=0,0,VLOOKUP(A855,DM!$C$5:$G$500,2,0))</f>
        <v>0</v>
      </c>
      <c r="C855" s="2">
        <f>CT!C855</f>
        <v>0</v>
      </c>
      <c r="D855" s="2">
        <f>IF(C855=0,0,VLOOKUP(C855,DM!$C$5:$G$500,2,0))</f>
        <v>0</v>
      </c>
      <c r="E855" s="2">
        <f>IF(C855=0,0,VLOOKUP(C855,DM!$C$5:$G$500,3,0))</f>
        <v>0</v>
      </c>
      <c r="F855" s="3">
        <f>CT!F855</f>
        <v>0</v>
      </c>
      <c r="G855" s="3">
        <f>IF(C855=0,0,VLOOKUP(HS!C855,Xuat!$D$5:$K$1000,8,0))</f>
        <v>0</v>
      </c>
      <c r="H855" s="3">
        <f t="shared" si="77"/>
        <v>0</v>
      </c>
      <c r="I855" s="2"/>
      <c r="J855" s="3"/>
      <c r="K855" s="3"/>
      <c r="L855" s="3"/>
      <c r="M855" s="2"/>
      <c r="N855" s="2"/>
      <c r="O855" s="2"/>
      <c r="P855" s="2"/>
      <c r="Q855" s="2"/>
      <c r="R855" s="2"/>
      <c r="S855" s="2"/>
    </row>
    <row r="856" spans="1:19" x14ac:dyDescent="0.2">
      <c r="A856" s="2">
        <f>CT!A856</f>
        <v>0</v>
      </c>
      <c r="B856" s="2">
        <f>IF(A856=0,0,VLOOKUP(A856,DM!$C$5:$G$500,2,0))</f>
        <v>0</v>
      </c>
      <c r="C856" s="2">
        <f>CT!C856</f>
        <v>0</v>
      </c>
      <c r="D856" s="2">
        <f>IF(C856=0,0,VLOOKUP(C856,DM!$C$5:$G$500,2,0))</f>
        <v>0</v>
      </c>
      <c r="E856" s="2">
        <f>IF(C856=0,0,VLOOKUP(C856,DM!$C$5:$G$500,3,0))</f>
        <v>0</v>
      </c>
      <c r="F856" s="3">
        <f>CT!F856</f>
        <v>0</v>
      </c>
      <c r="G856" s="3">
        <f>IF(C856=0,0,VLOOKUP(HS!C856,Xuat!$D$5:$K$1000,8,0))</f>
        <v>0</v>
      </c>
      <c r="H856" s="3">
        <f t="shared" si="77"/>
        <v>0</v>
      </c>
      <c r="I856" s="2"/>
      <c r="J856" s="3"/>
      <c r="K856" s="3"/>
      <c r="L856" s="3"/>
      <c r="M856" s="2"/>
      <c r="N856" s="2"/>
      <c r="O856" s="2"/>
      <c r="P856" s="2"/>
      <c r="Q856" s="2"/>
      <c r="R856" s="2"/>
      <c r="S856" s="2"/>
    </row>
    <row r="857" spans="1:19" x14ac:dyDescent="0.2">
      <c r="A857" s="2">
        <f>CT!A857</f>
        <v>0</v>
      </c>
      <c r="B857" s="2">
        <f>IF(A857=0,0,VLOOKUP(A857,DM!$C$5:$G$500,2,0))</f>
        <v>0</v>
      </c>
      <c r="C857" s="2">
        <f>CT!C857</f>
        <v>0</v>
      </c>
      <c r="D857" s="2">
        <f>IF(C857=0,0,VLOOKUP(C857,DM!$C$5:$G$500,2,0))</f>
        <v>0</v>
      </c>
      <c r="E857" s="2">
        <f>IF(C857=0,0,VLOOKUP(C857,DM!$C$5:$G$500,3,0))</f>
        <v>0</v>
      </c>
      <c r="F857" s="3">
        <f>CT!F857</f>
        <v>0</v>
      </c>
      <c r="G857" s="3">
        <f>IF(C857=0,0,VLOOKUP(HS!C857,Xuat!$D$5:$K$1000,8,0))</f>
        <v>0</v>
      </c>
      <c r="H857" s="3">
        <f t="shared" si="77"/>
        <v>0</v>
      </c>
      <c r="I857" s="2"/>
      <c r="J857" s="3"/>
      <c r="K857" s="3"/>
      <c r="L857" s="3"/>
      <c r="M857" s="2"/>
      <c r="N857" s="2"/>
      <c r="O857" s="2"/>
      <c r="P857" s="2"/>
      <c r="Q857" s="2"/>
      <c r="R857" s="2"/>
      <c r="S857" s="2"/>
    </row>
    <row r="858" spans="1:19" x14ac:dyDescent="0.2">
      <c r="A858" s="2">
        <f>CT!A858</f>
        <v>0</v>
      </c>
      <c r="B858" s="2">
        <f>IF(A858=0,0,VLOOKUP(A858,DM!$C$5:$G$500,2,0))</f>
        <v>0</v>
      </c>
      <c r="C858" s="2">
        <f>CT!C858</f>
        <v>0</v>
      </c>
      <c r="D858" s="2">
        <f>IF(C858=0,0,VLOOKUP(C858,DM!$C$5:$G$500,2,0))</f>
        <v>0</v>
      </c>
      <c r="E858" s="2">
        <f>IF(C858=0,0,VLOOKUP(C858,DM!$C$5:$G$500,3,0))</f>
        <v>0</v>
      </c>
      <c r="F858" s="3">
        <f>CT!F858</f>
        <v>0</v>
      </c>
      <c r="G858" s="3">
        <f>IF(C858=0,0,VLOOKUP(HS!C858,Xuat!$D$5:$K$1000,8,0))</f>
        <v>0</v>
      </c>
      <c r="H858" s="3">
        <f t="shared" si="77"/>
        <v>0</v>
      </c>
      <c r="I858" s="2"/>
      <c r="J858" s="3"/>
      <c r="K858" s="3"/>
      <c r="L858" s="3"/>
      <c r="M858" s="2"/>
      <c r="N858" s="2"/>
      <c r="O858" s="2"/>
      <c r="P858" s="2"/>
      <c r="Q858" s="2"/>
      <c r="R858" s="2"/>
      <c r="S858" s="2"/>
    </row>
    <row r="859" spans="1:19" x14ac:dyDescent="0.2">
      <c r="A859" s="2">
        <f>CT!A859</f>
        <v>0</v>
      </c>
      <c r="B859" s="2">
        <f>IF(A859=0,0,VLOOKUP(A859,DM!$C$5:$G$500,2,0))</f>
        <v>0</v>
      </c>
      <c r="C859" s="2">
        <f>CT!C859</f>
        <v>0</v>
      </c>
      <c r="D859" s="2">
        <f>IF(C859=0,0,VLOOKUP(C859,DM!$C$5:$G$500,2,0))</f>
        <v>0</v>
      </c>
      <c r="E859" s="2">
        <f>IF(C859=0,0,VLOOKUP(C859,DM!$C$5:$G$500,3,0))</f>
        <v>0</v>
      </c>
      <c r="F859" s="3">
        <f>CT!F859</f>
        <v>0</v>
      </c>
      <c r="G859" s="3">
        <f>IF(C859=0,0,VLOOKUP(HS!C859,Xuat!$D$5:$K$1000,8,0))</f>
        <v>0</v>
      </c>
      <c r="H859" s="3">
        <f t="shared" si="77"/>
        <v>0</v>
      </c>
      <c r="I859" s="2"/>
      <c r="J859" s="3"/>
      <c r="K859" s="3"/>
      <c r="L859" s="3"/>
      <c r="M859" s="2"/>
      <c r="N859" s="2"/>
      <c r="O859" s="2"/>
      <c r="P859" s="2"/>
      <c r="Q859" s="2"/>
      <c r="R859" s="2"/>
      <c r="S859" s="2"/>
    </row>
    <row r="860" spans="1:19" x14ac:dyDescent="0.2">
      <c r="A860" s="2">
        <f>CT!A860</f>
        <v>0</v>
      </c>
      <c r="B860" s="2">
        <f>IF(A860=0,0,VLOOKUP(A860,DM!$C$5:$G$500,2,0))</f>
        <v>0</v>
      </c>
      <c r="C860" s="2">
        <f>CT!C860</f>
        <v>0</v>
      </c>
      <c r="D860" s="2">
        <f>IF(C860=0,0,VLOOKUP(C860,DM!$C$5:$G$500,2,0))</f>
        <v>0</v>
      </c>
      <c r="E860" s="2">
        <f>IF(C860=0,0,VLOOKUP(C860,DM!$C$5:$G$500,3,0))</f>
        <v>0</v>
      </c>
      <c r="F860" s="3">
        <f>CT!F860</f>
        <v>0</v>
      </c>
      <c r="G860" s="3">
        <f>IF(C860=0,0,VLOOKUP(HS!C860,Xuat!$D$5:$K$1000,8,0))</f>
        <v>0</v>
      </c>
      <c r="H860" s="3">
        <f t="shared" si="77"/>
        <v>0</v>
      </c>
      <c r="I860" s="2"/>
      <c r="J860" s="3"/>
      <c r="K860" s="3"/>
      <c r="L860" s="3"/>
      <c r="M860" s="2"/>
      <c r="N860" s="2"/>
      <c r="O860" s="2"/>
      <c r="P860" s="2"/>
      <c r="Q860" s="2"/>
      <c r="R860" s="2"/>
      <c r="S860" s="2"/>
    </row>
    <row r="861" spans="1:19" x14ac:dyDescent="0.2">
      <c r="A861" s="2">
        <f>CT!A861</f>
        <v>0</v>
      </c>
      <c r="B861" s="2">
        <f>IF(A861=0,0,VLOOKUP(A861,DM!$C$5:$G$500,2,0))</f>
        <v>0</v>
      </c>
      <c r="C861" s="2">
        <f>CT!C861</f>
        <v>0</v>
      </c>
      <c r="D861" s="2">
        <f>IF(C861=0,0,VLOOKUP(C861,DM!$C$5:$G$500,2,0))</f>
        <v>0</v>
      </c>
      <c r="E861" s="2">
        <f>IF(C861=0,0,VLOOKUP(C861,DM!$C$5:$G$500,3,0))</f>
        <v>0</v>
      </c>
      <c r="F861" s="3">
        <f>CT!F861</f>
        <v>0</v>
      </c>
      <c r="G861" s="3">
        <f>IF(C861=0,0,VLOOKUP(HS!C861,Xuat!$D$5:$K$1000,8,0))</f>
        <v>0</v>
      </c>
      <c r="H861" s="3">
        <f t="shared" si="77"/>
        <v>0</v>
      </c>
      <c r="I861" s="2"/>
      <c r="J861" s="3"/>
      <c r="K861" s="3"/>
      <c r="L861" s="3"/>
      <c r="M861" s="2"/>
      <c r="N861" s="2"/>
      <c r="O861" s="2"/>
      <c r="P861" s="2"/>
      <c r="Q861" s="2"/>
      <c r="R861" s="2"/>
      <c r="S861" s="2"/>
    </row>
    <row r="862" spans="1:19" x14ac:dyDescent="0.2">
      <c r="A862" s="2">
        <f>CT!A862</f>
        <v>0</v>
      </c>
      <c r="B862" s="2">
        <f>IF(A862=0,0,VLOOKUP(A862,DM!$C$5:$G$500,2,0))</f>
        <v>0</v>
      </c>
      <c r="C862" s="2">
        <f>CT!C862</f>
        <v>0</v>
      </c>
      <c r="D862" s="2">
        <f>IF(C862=0,0,VLOOKUP(C862,DM!$C$5:$G$500,2,0))</f>
        <v>0</v>
      </c>
      <c r="E862" s="2">
        <f>IF(C862=0,0,VLOOKUP(C862,DM!$C$5:$G$500,3,0))</f>
        <v>0</v>
      </c>
      <c r="F862" s="3">
        <f>CT!F862</f>
        <v>0</v>
      </c>
      <c r="G862" s="3">
        <f>IF(C862=0,0,VLOOKUP(HS!C862,Xuat!$D$5:$K$1000,8,0))</f>
        <v>0</v>
      </c>
      <c r="H862" s="3">
        <f t="shared" si="77"/>
        <v>0</v>
      </c>
      <c r="I862" s="2"/>
      <c r="J862" s="3"/>
      <c r="K862" s="3"/>
      <c r="L862" s="3"/>
      <c r="M862" s="2"/>
      <c r="N862" s="2"/>
      <c r="O862" s="2"/>
      <c r="P862" s="2"/>
      <c r="Q862" s="2"/>
      <c r="R862" s="2"/>
      <c r="S862" s="2"/>
    </row>
    <row r="863" spans="1:19" x14ac:dyDescent="0.2">
      <c r="A863" s="2">
        <f>CT!A863</f>
        <v>0</v>
      </c>
      <c r="B863" s="2">
        <f>IF(A863=0,0,VLOOKUP(A863,DM!$C$5:$G$500,2,0))</f>
        <v>0</v>
      </c>
      <c r="C863" s="2">
        <f>CT!C863</f>
        <v>0</v>
      </c>
      <c r="D863" s="2">
        <f>IF(C863=0,0,VLOOKUP(C863,DM!$C$5:$G$500,2,0))</f>
        <v>0</v>
      </c>
      <c r="E863" s="2">
        <f>IF(C863=0,0,VLOOKUP(C863,DM!$C$5:$G$500,3,0))</f>
        <v>0</v>
      </c>
      <c r="F863" s="3">
        <f>CT!F863</f>
        <v>0</v>
      </c>
      <c r="G863" s="3">
        <f>IF(C863=0,0,VLOOKUP(HS!C863,Xuat!$D$5:$K$1000,8,0))</f>
        <v>0</v>
      </c>
      <c r="H863" s="3">
        <f t="shared" si="77"/>
        <v>0</v>
      </c>
      <c r="I863" s="2"/>
      <c r="J863" s="3"/>
      <c r="K863" s="3"/>
      <c r="L863" s="3"/>
      <c r="M863" s="2"/>
      <c r="N863" s="2"/>
      <c r="O863" s="2"/>
      <c r="P863" s="2"/>
      <c r="Q863" s="2"/>
      <c r="R863" s="2"/>
      <c r="S863" s="2"/>
    </row>
    <row r="864" spans="1:19" x14ac:dyDescent="0.2">
      <c r="A864" s="2">
        <f>CT!A864</f>
        <v>0</v>
      </c>
      <c r="B864" s="2">
        <f>IF(A864=0,0,VLOOKUP(A864,DM!$C$5:$G$500,2,0))</f>
        <v>0</v>
      </c>
      <c r="C864" s="2">
        <f>CT!C864</f>
        <v>0</v>
      </c>
      <c r="D864" s="2">
        <f>IF(C864=0,0,VLOOKUP(C864,DM!$C$5:$G$500,2,0))</f>
        <v>0</v>
      </c>
      <c r="E864" s="2">
        <f>IF(C864=0,0,VLOOKUP(C864,DM!$C$5:$G$500,3,0))</f>
        <v>0</v>
      </c>
      <c r="F864" s="3">
        <f>CT!F864</f>
        <v>0</v>
      </c>
      <c r="G864" s="3">
        <f>IF(C864=0,0,VLOOKUP(HS!C864,Xuat!$D$5:$K$1000,8,0))</f>
        <v>0</v>
      </c>
      <c r="H864" s="3">
        <f t="shared" si="77"/>
        <v>0</v>
      </c>
      <c r="I864" s="2"/>
      <c r="J864" s="3"/>
      <c r="K864" s="3"/>
      <c r="L864" s="3"/>
      <c r="M864" s="2"/>
      <c r="N864" s="2"/>
      <c r="O864" s="2"/>
      <c r="P864" s="2"/>
      <c r="Q864" s="2"/>
      <c r="R864" s="2"/>
      <c r="S864" s="2"/>
    </row>
    <row r="865" spans="1:19" x14ac:dyDescent="0.2">
      <c r="A865" s="2">
        <f>CT!A865</f>
        <v>0</v>
      </c>
      <c r="B865" s="2">
        <f>IF(A865=0,0,VLOOKUP(A865,DM!$C$5:$G$500,2,0))</f>
        <v>0</v>
      </c>
      <c r="C865" s="2">
        <f>CT!C865</f>
        <v>0</v>
      </c>
      <c r="D865" s="2">
        <f>IF(C865=0,0,VLOOKUP(C865,DM!$C$5:$G$500,2,0))</f>
        <v>0</v>
      </c>
      <c r="E865" s="2">
        <f>IF(C865=0,0,VLOOKUP(C865,DM!$C$5:$G$500,3,0))</f>
        <v>0</v>
      </c>
      <c r="F865" s="3">
        <f>CT!F865</f>
        <v>0</v>
      </c>
      <c r="G865" s="3">
        <f>IF(C865=0,0,VLOOKUP(HS!C865,Xuat!$D$5:$K$1000,8,0))</f>
        <v>0</v>
      </c>
      <c r="H865" s="3">
        <f t="shared" si="77"/>
        <v>0</v>
      </c>
      <c r="I865" s="2"/>
      <c r="J865" s="3"/>
      <c r="K865" s="3"/>
      <c r="L865" s="3"/>
      <c r="M865" s="2"/>
      <c r="N865" s="2"/>
      <c r="O865" s="2"/>
      <c r="P865" s="2"/>
      <c r="Q865" s="2"/>
      <c r="R865" s="2"/>
      <c r="S865" s="2"/>
    </row>
    <row r="866" spans="1:19" x14ac:dyDescent="0.2">
      <c r="A866" s="2">
        <f>CT!A866</f>
        <v>0</v>
      </c>
      <c r="B866" s="2">
        <f>IF(A866=0,0,VLOOKUP(A866,DM!$C$5:$G$500,2,0))</f>
        <v>0</v>
      </c>
      <c r="C866" s="2">
        <f>CT!C866</f>
        <v>0</v>
      </c>
      <c r="D866" s="2">
        <f>IF(C866=0,0,VLOOKUP(C866,DM!$C$5:$G$500,2,0))</f>
        <v>0</v>
      </c>
      <c r="E866" s="2">
        <f>IF(C866=0,0,VLOOKUP(C866,DM!$C$5:$G$500,3,0))</f>
        <v>0</v>
      </c>
      <c r="F866" s="3">
        <f>CT!F866</f>
        <v>0</v>
      </c>
      <c r="G866" s="3">
        <f>IF(C866=0,0,VLOOKUP(HS!C866,Xuat!$D$5:$K$1000,8,0))</f>
        <v>0</v>
      </c>
      <c r="H866" s="3">
        <f t="shared" si="77"/>
        <v>0</v>
      </c>
      <c r="I866" s="2"/>
      <c r="J866" s="3"/>
      <c r="K866" s="3"/>
      <c r="L866" s="3"/>
      <c r="M866" s="2"/>
      <c r="N866" s="2"/>
      <c r="O866" s="2"/>
      <c r="P866" s="2"/>
      <c r="Q866" s="2"/>
      <c r="R866" s="2"/>
      <c r="S866" s="2"/>
    </row>
    <row r="867" spans="1:19" x14ac:dyDescent="0.2">
      <c r="A867" s="2">
        <f>CT!A867</f>
        <v>0</v>
      </c>
      <c r="B867" s="2">
        <f>IF(A867=0,0,VLOOKUP(A867,DM!$C$5:$G$500,2,0))</f>
        <v>0</v>
      </c>
      <c r="C867" s="2">
        <f>CT!C867</f>
        <v>0</v>
      </c>
      <c r="D867" s="2">
        <f>IF(C867=0,0,VLOOKUP(C867,DM!$C$5:$G$500,2,0))</f>
        <v>0</v>
      </c>
      <c r="E867" s="2">
        <f>IF(C867=0,0,VLOOKUP(C867,DM!$C$5:$G$500,3,0))</f>
        <v>0</v>
      </c>
      <c r="F867" s="3">
        <f>CT!F867</f>
        <v>0</v>
      </c>
      <c r="G867" s="3">
        <f>IF(C867=0,0,VLOOKUP(HS!C867,Xuat!$D$5:$K$1000,8,0))</f>
        <v>0</v>
      </c>
      <c r="H867" s="3">
        <f t="shared" si="77"/>
        <v>0</v>
      </c>
      <c r="I867" s="2"/>
      <c r="J867" s="3"/>
      <c r="K867" s="3"/>
      <c r="L867" s="3"/>
      <c r="M867" s="2"/>
      <c r="N867" s="2"/>
      <c r="O867" s="2"/>
      <c r="P867" s="2"/>
      <c r="Q867" s="2"/>
      <c r="R867" s="2"/>
      <c r="S867" s="2"/>
    </row>
    <row r="868" spans="1:19" x14ac:dyDescent="0.2">
      <c r="A868" s="2">
        <f>CT!A868</f>
        <v>0</v>
      </c>
      <c r="B868" s="2">
        <f>IF(A868=0,0,VLOOKUP(A868,DM!$C$5:$G$500,2,0))</f>
        <v>0</v>
      </c>
      <c r="C868" s="2">
        <f>CT!C868</f>
        <v>0</v>
      </c>
      <c r="D868" s="2">
        <f>IF(C868=0,0,VLOOKUP(C868,DM!$C$5:$G$500,2,0))</f>
        <v>0</v>
      </c>
      <c r="E868" s="2">
        <f>IF(C868=0,0,VLOOKUP(C868,DM!$C$5:$G$500,3,0))</f>
        <v>0</v>
      </c>
      <c r="F868" s="3">
        <f>CT!F868</f>
        <v>0</v>
      </c>
      <c r="G868" s="3">
        <f>IF(C868=0,0,VLOOKUP(HS!C868,Xuat!$D$5:$K$1000,8,0))</f>
        <v>0</v>
      </c>
      <c r="H868" s="3">
        <f t="shared" si="77"/>
        <v>0</v>
      </c>
      <c r="I868" s="2"/>
      <c r="J868" s="3"/>
      <c r="K868" s="3"/>
      <c r="L868" s="3"/>
      <c r="M868" s="2"/>
      <c r="N868" s="2"/>
      <c r="O868" s="2"/>
      <c r="P868" s="2"/>
      <c r="Q868" s="2"/>
      <c r="R868" s="2"/>
      <c r="S868" s="2"/>
    </row>
    <row r="869" spans="1:19" x14ac:dyDescent="0.2">
      <c r="A869" s="2">
        <f>CT!A869</f>
        <v>0</v>
      </c>
      <c r="B869" s="2">
        <f>IF(A869=0,0,VLOOKUP(A869,DM!$C$5:$G$500,2,0))</f>
        <v>0</v>
      </c>
      <c r="C869" s="2">
        <f>CT!C869</f>
        <v>0</v>
      </c>
      <c r="D869" s="2">
        <f>IF(C869=0,0,VLOOKUP(C869,DM!$C$5:$G$500,2,0))</f>
        <v>0</v>
      </c>
      <c r="E869" s="2">
        <f>IF(C869=0,0,VLOOKUP(C869,DM!$C$5:$G$500,3,0))</f>
        <v>0</v>
      </c>
      <c r="F869" s="3">
        <f>CT!F869</f>
        <v>0</v>
      </c>
      <c r="G869" s="3">
        <f>IF(C869=0,0,VLOOKUP(HS!C869,Xuat!$D$5:$K$1000,8,0))</f>
        <v>0</v>
      </c>
      <c r="H869" s="3">
        <f t="shared" si="77"/>
        <v>0</v>
      </c>
      <c r="I869" s="2"/>
      <c r="J869" s="3"/>
      <c r="K869" s="3"/>
      <c r="L869" s="3"/>
      <c r="M869" s="2"/>
      <c r="N869" s="2"/>
      <c r="O869" s="2"/>
      <c r="P869" s="2"/>
      <c r="Q869" s="2"/>
      <c r="R869" s="2"/>
      <c r="S869" s="2"/>
    </row>
    <row r="870" spans="1:19" x14ac:dyDescent="0.2">
      <c r="A870" s="2">
        <f>CT!A870</f>
        <v>0</v>
      </c>
      <c r="B870" s="2">
        <f>IF(A870=0,0,VLOOKUP(A870,DM!$C$5:$G$500,2,0))</f>
        <v>0</v>
      </c>
      <c r="C870" s="2">
        <f>CT!C870</f>
        <v>0</v>
      </c>
      <c r="D870" s="2">
        <f>IF(C870=0,0,VLOOKUP(C870,DM!$C$5:$G$500,2,0))</f>
        <v>0</v>
      </c>
      <c r="E870" s="2">
        <f>IF(C870=0,0,VLOOKUP(C870,DM!$C$5:$G$500,3,0))</f>
        <v>0</v>
      </c>
      <c r="F870" s="3">
        <f>CT!F870</f>
        <v>0</v>
      </c>
      <c r="G870" s="3">
        <f>IF(C870=0,0,VLOOKUP(HS!C870,Xuat!$D$5:$K$1000,8,0))</f>
        <v>0</v>
      </c>
      <c r="H870" s="3">
        <f t="shared" si="77"/>
        <v>0</v>
      </c>
      <c r="I870" s="2"/>
      <c r="J870" s="3"/>
      <c r="K870" s="3"/>
      <c r="L870" s="3"/>
      <c r="M870" s="2"/>
      <c r="N870" s="2"/>
      <c r="O870" s="2"/>
      <c r="P870" s="2"/>
      <c r="Q870" s="2"/>
      <c r="R870" s="2"/>
      <c r="S870" s="2"/>
    </row>
    <row r="871" spans="1:19" x14ac:dyDescent="0.2">
      <c r="A871" s="2">
        <f>CT!A871</f>
        <v>0</v>
      </c>
      <c r="B871" s="2">
        <f>IF(A871=0,0,VLOOKUP(A871,DM!$C$5:$G$500,2,0))</f>
        <v>0</v>
      </c>
      <c r="C871" s="2">
        <f>CT!C871</f>
        <v>0</v>
      </c>
      <c r="D871" s="2">
        <f>IF(C871=0,0,VLOOKUP(C871,DM!$C$5:$G$500,2,0))</f>
        <v>0</v>
      </c>
      <c r="E871" s="2">
        <f>IF(C871=0,0,VLOOKUP(C871,DM!$C$5:$G$500,3,0))</f>
        <v>0</v>
      </c>
      <c r="F871" s="3">
        <f>CT!F871</f>
        <v>0</v>
      </c>
      <c r="G871" s="3">
        <f>IF(C871=0,0,VLOOKUP(HS!C871,Xuat!$D$5:$K$1000,8,0))</f>
        <v>0</v>
      </c>
      <c r="H871" s="3">
        <f t="shared" si="77"/>
        <v>0</v>
      </c>
      <c r="I871" s="2"/>
      <c r="J871" s="3"/>
      <c r="K871" s="3"/>
      <c r="L871" s="3"/>
      <c r="M871" s="2"/>
      <c r="N871" s="2"/>
      <c r="O871" s="2"/>
      <c r="P871" s="2"/>
      <c r="Q871" s="2"/>
      <c r="R871" s="2"/>
      <c r="S871" s="2"/>
    </row>
    <row r="872" spans="1:19" x14ac:dyDescent="0.2">
      <c r="A872" s="2">
        <f>CT!A872</f>
        <v>0</v>
      </c>
      <c r="B872" s="2">
        <f>IF(A872=0,0,VLOOKUP(A872,DM!$C$5:$G$500,2,0))</f>
        <v>0</v>
      </c>
      <c r="C872" s="2">
        <f>CT!C872</f>
        <v>0</v>
      </c>
      <c r="D872" s="2">
        <f>IF(C872=0,0,VLOOKUP(C872,DM!$C$5:$G$500,2,0))</f>
        <v>0</v>
      </c>
      <c r="E872" s="2">
        <f>IF(C872=0,0,VLOOKUP(C872,DM!$C$5:$G$500,3,0))</f>
        <v>0</v>
      </c>
      <c r="F872" s="3">
        <f>CT!F872</f>
        <v>0</v>
      </c>
      <c r="G872" s="3">
        <f>IF(C872=0,0,VLOOKUP(HS!C872,Xuat!$D$5:$K$1000,8,0))</f>
        <v>0</v>
      </c>
      <c r="H872" s="3">
        <f t="shared" si="77"/>
        <v>0</v>
      </c>
      <c r="I872" s="2"/>
      <c r="J872" s="3"/>
      <c r="K872" s="3"/>
      <c r="L872" s="3"/>
      <c r="M872" s="2"/>
      <c r="N872" s="2"/>
      <c r="O872" s="2"/>
      <c r="P872" s="2"/>
      <c r="Q872" s="2"/>
      <c r="R872" s="2"/>
      <c r="S872" s="2"/>
    </row>
    <row r="873" spans="1:19" x14ac:dyDescent="0.2">
      <c r="A873" s="2">
        <f>CT!A873</f>
        <v>0</v>
      </c>
      <c r="B873" s="2">
        <f>IF(A873=0,0,VLOOKUP(A873,DM!$C$5:$G$500,2,0))</f>
        <v>0</v>
      </c>
      <c r="C873" s="2">
        <f>CT!C873</f>
        <v>0</v>
      </c>
      <c r="D873" s="2">
        <f>IF(C873=0,0,VLOOKUP(C873,DM!$C$5:$G$500,2,0))</f>
        <v>0</v>
      </c>
      <c r="E873" s="2">
        <f>IF(C873=0,0,VLOOKUP(C873,DM!$C$5:$G$500,3,0))</f>
        <v>0</v>
      </c>
      <c r="F873" s="3">
        <f>CT!F873</f>
        <v>0</v>
      </c>
      <c r="G873" s="3">
        <f>IF(C873=0,0,VLOOKUP(HS!C873,Xuat!$D$5:$K$1000,8,0))</f>
        <v>0</v>
      </c>
      <c r="H873" s="3">
        <f t="shared" si="77"/>
        <v>0</v>
      </c>
      <c r="I873" s="2"/>
      <c r="J873" s="3"/>
      <c r="K873" s="3"/>
      <c r="L873" s="3"/>
      <c r="M873" s="2"/>
      <c r="N873" s="2"/>
      <c r="O873" s="2"/>
      <c r="P873" s="2"/>
      <c r="Q873" s="2"/>
      <c r="R873" s="2"/>
      <c r="S873" s="2"/>
    </row>
    <row r="874" spans="1:19" x14ac:dyDescent="0.2">
      <c r="A874" s="2">
        <f>CT!A874</f>
        <v>0</v>
      </c>
      <c r="B874" s="2">
        <f>IF(A874=0,0,VLOOKUP(A874,DM!$C$5:$G$500,2,0))</f>
        <v>0</v>
      </c>
      <c r="C874" s="2">
        <f>CT!C874</f>
        <v>0</v>
      </c>
      <c r="D874" s="2">
        <f>IF(C874=0,0,VLOOKUP(C874,DM!$C$5:$G$500,2,0))</f>
        <v>0</v>
      </c>
      <c r="E874" s="2">
        <f>IF(C874=0,0,VLOOKUP(C874,DM!$C$5:$G$500,3,0))</f>
        <v>0</v>
      </c>
      <c r="F874" s="3">
        <f>CT!F874</f>
        <v>0</v>
      </c>
      <c r="G874" s="3">
        <f>IF(C874=0,0,VLOOKUP(HS!C874,Xuat!$D$5:$K$1000,8,0))</f>
        <v>0</v>
      </c>
      <c r="H874" s="3">
        <f t="shared" si="77"/>
        <v>0</v>
      </c>
      <c r="I874" s="2"/>
      <c r="J874" s="3"/>
      <c r="K874" s="3"/>
      <c r="L874" s="3"/>
      <c r="M874" s="2"/>
      <c r="N874" s="2"/>
      <c r="O874" s="2"/>
      <c r="P874" s="2"/>
      <c r="Q874" s="2"/>
      <c r="R874" s="2"/>
      <c r="S874" s="2"/>
    </row>
    <row r="875" spans="1:19" x14ac:dyDescent="0.2">
      <c r="A875" s="2">
        <f>CT!A875</f>
        <v>0</v>
      </c>
      <c r="B875" s="2">
        <f>IF(A875=0,0,VLOOKUP(A875,DM!$C$5:$G$500,2,0))</f>
        <v>0</v>
      </c>
      <c r="C875" s="2">
        <f>CT!C875</f>
        <v>0</v>
      </c>
      <c r="D875" s="2">
        <f>IF(C875=0,0,VLOOKUP(C875,DM!$C$5:$G$500,2,0))</f>
        <v>0</v>
      </c>
      <c r="E875" s="2">
        <f>IF(C875=0,0,VLOOKUP(C875,DM!$C$5:$G$500,3,0))</f>
        <v>0</v>
      </c>
      <c r="F875" s="3">
        <f>CT!F875</f>
        <v>0</v>
      </c>
      <c r="G875" s="3">
        <f>IF(C875=0,0,VLOOKUP(HS!C875,Xuat!$D$5:$K$1000,8,0))</f>
        <v>0</v>
      </c>
      <c r="H875" s="3">
        <f t="shared" si="77"/>
        <v>0</v>
      </c>
      <c r="I875" s="2"/>
      <c r="J875" s="3"/>
      <c r="K875" s="3"/>
      <c r="L875" s="3"/>
      <c r="M875" s="2"/>
      <c r="N875" s="2"/>
      <c r="O875" s="2"/>
      <c r="P875" s="2"/>
      <c r="Q875" s="2"/>
      <c r="R875" s="2"/>
      <c r="S875" s="2"/>
    </row>
    <row r="876" spans="1:19" x14ac:dyDescent="0.2">
      <c r="A876" s="2">
        <f>CT!A876</f>
        <v>0</v>
      </c>
      <c r="B876" s="2">
        <f>IF(A876=0,0,VLOOKUP(A876,DM!$C$5:$G$500,2,0))</f>
        <v>0</v>
      </c>
      <c r="C876" s="2">
        <f>CT!C876</f>
        <v>0</v>
      </c>
      <c r="D876" s="2">
        <f>IF(C876=0,0,VLOOKUP(C876,DM!$C$5:$G$500,2,0))</f>
        <v>0</v>
      </c>
      <c r="E876" s="2">
        <f>IF(C876=0,0,VLOOKUP(C876,DM!$C$5:$G$500,3,0))</f>
        <v>0</v>
      </c>
      <c r="F876" s="3">
        <f>CT!F876</f>
        <v>0</v>
      </c>
      <c r="G876" s="3">
        <f>IF(C876=0,0,VLOOKUP(HS!C876,Xuat!$D$5:$K$1000,8,0))</f>
        <v>0</v>
      </c>
      <c r="H876" s="3">
        <f t="shared" si="77"/>
        <v>0</v>
      </c>
      <c r="I876" s="2"/>
      <c r="J876" s="3"/>
      <c r="K876" s="3"/>
      <c r="L876" s="3"/>
      <c r="M876" s="2"/>
      <c r="N876" s="2"/>
      <c r="O876" s="2"/>
      <c r="P876" s="2"/>
      <c r="Q876" s="2"/>
      <c r="R876" s="2"/>
      <c r="S876" s="2"/>
    </row>
    <row r="877" spans="1:19" x14ac:dyDescent="0.2">
      <c r="A877" s="2">
        <f>CT!A877</f>
        <v>0</v>
      </c>
      <c r="B877" s="2">
        <f>IF(A877=0,0,VLOOKUP(A877,DM!$C$5:$G$500,2,0))</f>
        <v>0</v>
      </c>
      <c r="C877" s="2">
        <f>CT!C877</f>
        <v>0</v>
      </c>
      <c r="D877" s="2">
        <f>IF(C877=0,0,VLOOKUP(C877,DM!$C$5:$G$500,2,0))</f>
        <v>0</v>
      </c>
      <c r="E877" s="2">
        <f>IF(C877=0,0,VLOOKUP(C877,DM!$C$5:$G$500,3,0))</f>
        <v>0</v>
      </c>
      <c r="F877" s="3">
        <f>CT!F877</f>
        <v>0</v>
      </c>
      <c r="G877" s="3">
        <f>IF(C877=0,0,VLOOKUP(HS!C877,Xuat!$D$5:$K$1000,8,0))</f>
        <v>0</v>
      </c>
      <c r="H877" s="3">
        <f t="shared" si="77"/>
        <v>0</v>
      </c>
      <c r="I877" s="2"/>
      <c r="J877" s="3"/>
      <c r="K877" s="3"/>
      <c r="L877" s="3"/>
      <c r="M877" s="2"/>
      <c r="N877" s="2"/>
      <c r="O877" s="2"/>
      <c r="P877" s="2"/>
      <c r="Q877" s="2"/>
      <c r="R877" s="2"/>
      <c r="S877" s="2"/>
    </row>
    <row r="878" spans="1:19" x14ac:dyDescent="0.2">
      <c r="A878" s="2">
        <f>CT!A878</f>
        <v>0</v>
      </c>
      <c r="B878" s="2">
        <f>IF(A878=0,0,VLOOKUP(A878,DM!$C$5:$G$500,2,0))</f>
        <v>0</v>
      </c>
      <c r="C878" s="2">
        <f>CT!C878</f>
        <v>0</v>
      </c>
      <c r="D878" s="2">
        <f>IF(C878=0,0,VLOOKUP(C878,DM!$C$5:$G$500,2,0))</f>
        <v>0</v>
      </c>
      <c r="E878" s="2">
        <f>IF(C878=0,0,VLOOKUP(C878,DM!$C$5:$G$500,3,0))</f>
        <v>0</v>
      </c>
      <c r="F878" s="3">
        <f>CT!F878</f>
        <v>0</v>
      </c>
      <c r="G878" s="3">
        <f>IF(C878=0,0,VLOOKUP(HS!C878,Xuat!$D$5:$K$1000,8,0))</f>
        <v>0</v>
      </c>
      <c r="H878" s="3">
        <f t="shared" si="77"/>
        <v>0</v>
      </c>
      <c r="I878" s="2"/>
      <c r="J878" s="3"/>
      <c r="K878" s="3"/>
      <c r="L878" s="3"/>
      <c r="M878" s="2"/>
      <c r="N878" s="2"/>
      <c r="O878" s="2"/>
      <c r="P878" s="2"/>
      <c r="Q878" s="2"/>
      <c r="R878" s="2"/>
      <c r="S878" s="2"/>
    </row>
    <row r="879" spans="1:19" x14ac:dyDescent="0.2">
      <c r="A879" s="2">
        <f>CT!A879</f>
        <v>0</v>
      </c>
      <c r="B879" s="2">
        <f>IF(A879=0,0,VLOOKUP(A879,DM!$C$5:$G$500,2,0))</f>
        <v>0</v>
      </c>
      <c r="C879" s="2">
        <f>CT!C879</f>
        <v>0</v>
      </c>
      <c r="D879" s="2">
        <f>IF(C879=0,0,VLOOKUP(C879,DM!$C$5:$G$500,2,0))</f>
        <v>0</v>
      </c>
      <c r="E879" s="2">
        <f>IF(C879=0,0,VLOOKUP(C879,DM!$C$5:$G$500,3,0))</f>
        <v>0</v>
      </c>
      <c r="F879" s="3">
        <f>CT!F879</f>
        <v>0</v>
      </c>
      <c r="G879" s="3">
        <f>IF(C879=0,0,VLOOKUP(HS!C879,Xuat!$D$5:$K$1000,8,0))</f>
        <v>0</v>
      </c>
      <c r="H879" s="3">
        <f t="shared" si="77"/>
        <v>0</v>
      </c>
      <c r="I879" s="2"/>
      <c r="J879" s="3"/>
      <c r="K879" s="3"/>
      <c r="L879" s="3"/>
      <c r="M879" s="2"/>
      <c r="N879" s="2"/>
      <c r="O879" s="2"/>
      <c r="P879" s="2"/>
      <c r="Q879" s="2"/>
      <c r="R879" s="2"/>
      <c r="S879" s="2"/>
    </row>
    <row r="880" spans="1:19" x14ac:dyDescent="0.2">
      <c r="A880" s="2">
        <f>CT!A880</f>
        <v>0</v>
      </c>
      <c r="B880" s="2">
        <f>IF(A880=0,0,VLOOKUP(A880,DM!$C$5:$G$500,2,0))</f>
        <v>0</v>
      </c>
      <c r="C880" s="2">
        <f>CT!C880</f>
        <v>0</v>
      </c>
      <c r="D880" s="2">
        <f>IF(C880=0,0,VLOOKUP(C880,DM!$C$5:$G$500,2,0))</f>
        <v>0</v>
      </c>
      <c r="E880" s="2">
        <f>IF(C880=0,0,VLOOKUP(C880,DM!$C$5:$G$500,3,0))</f>
        <v>0</v>
      </c>
      <c r="F880" s="3">
        <f>CT!F880</f>
        <v>0</v>
      </c>
      <c r="G880" s="3">
        <f>IF(C880=0,0,VLOOKUP(HS!C880,Xuat!$D$5:$K$1000,8,0))</f>
        <v>0</v>
      </c>
      <c r="H880" s="3">
        <f t="shared" si="77"/>
        <v>0</v>
      </c>
      <c r="I880" s="2"/>
      <c r="J880" s="3"/>
      <c r="K880" s="3"/>
      <c r="L880" s="3"/>
      <c r="M880" s="2"/>
      <c r="N880" s="2"/>
      <c r="O880" s="2"/>
      <c r="P880" s="2"/>
      <c r="Q880" s="2"/>
      <c r="R880" s="2"/>
      <c r="S880" s="2"/>
    </row>
    <row r="881" spans="1:19" x14ac:dyDescent="0.2">
      <c r="A881" s="2">
        <f>CT!A881</f>
        <v>0</v>
      </c>
      <c r="B881" s="2">
        <f>IF(A881=0,0,VLOOKUP(A881,DM!$C$5:$G$500,2,0))</f>
        <v>0</v>
      </c>
      <c r="C881" s="2">
        <f>CT!C881</f>
        <v>0</v>
      </c>
      <c r="D881" s="2">
        <f>IF(C881=0,0,VLOOKUP(C881,DM!$C$5:$G$500,2,0))</f>
        <v>0</v>
      </c>
      <c r="E881" s="2">
        <f>IF(C881=0,0,VLOOKUP(C881,DM!$C$5:$G$500,3,0))</f>
        <v>0</v>
      </c>
      <c r="F881" s="3">
        <f>CT!F881</f>
        <v>0</v>
      </c>
      <c r="G881" s="3">
        <f>IF(C881=0,0,VLOOKUP(HS!C881,Xuat!$D$5:$K$1000,8,0))</f>
        <v>0</v>
      </c>
      <c r="H881" s="3">
        <f t="shared" si="77"/>
        <v>0</v>
      </c>
      <c r="I881" s="2"/>
      <c r="J881" s="3"/>
      <c r="K881" s="3"/>
      <c r="L881" s="3"/>
      <c r="M881" s="2"/>
      <c r="N881" s="2"/>
      <c r="O881" s="2"/>
      <c r="P881" s="2"/>
      <c r="Q881" s="2"/>
      <c r="R881" s="2"/>
      <c r="S881" s="2"/>
    </row>
    <row r="882" spans="1:19" x14ac:dyDescent="0.2">
      <c r="A882" s="2">
        <f>CT!A882</f>
        <v>0</v>
      </c>
      <c r="B882" s="2">
        <f>IF(A882=0,0,VLOOKUP(A882,DM!$C$5:$G$500,2,0))</f>
        <v>0</v>
      </c>
      <c r="C882" s="2">
        <f>CT!C882</f>
        <v>0</v>
      </c>
      <c r="D882" s="2">
        <f>IF(C882=0,0,VLOOKUP(C882,DM!$C$5:$G$500,2,0))</f>
        <v>0</v>
      </c>
      <c r="E882" s="2">
        <f>IF(C882=0,0,VLOOKUP(C882,DM!$C$5:$G$500,3,0))</f>
        <v>0</v>
      </c>
      <c r="F882" s="3">
        <f>CT!F882</f>
        <v>0</v>
      </c>
      <c r="G882" s="3">
        <f>IF(C882=0,0,VLOOKUP(HS!C882,Xuat!$D$5:$K$1000,8,0))</f>
        <v>0</v>
      </c>
      <c r="H882" s="3">
        <f t="shared" si="77"/>
        <v>0</v>
      </c>
      <c r="I882" s="2"/>
      <c r="J882" s="3"/>
      <c r="K882" s="3"/>
      <c r="L882" s="3"/>
      <c r="M882" s="2"/>
      <c r="N882" s="2"/>
      <c r="O882" s="2"/>
      <c r="P882" s="2"/>
      <c r="Q882" s="2"/>
      <c r="R882" s="2"/>
      <c r="S882" s="2"/>
    </row>
    <row r="883" spans="1:19" x14ac:dyDescent="0.2">
      <c r="A883" s="2">
        <f>CT!A883</f>
        <v>0</v>
      </c>
      <c r="B883" s="2">
        <f>IF(A883=0,0,VLOOKUP(A883,DM!$C$5:$G$500,2,0))</f>
        <v>0</v>
      </c>
      <c r="C883" s="2">
        <f>CT!C883</f>
        <v>0</v>
      </c>
      <c r="D883" s="2">
        <f>IF(C883=0,0,VLOOKUP(C883,DM!$C$5:$G$500,2,0))</f>
        <v>0</v>
      </c>
      <c r="E883" s="2">
        <f>IF(C883=0,0,VLOOKUP(C883,DM!$C$5:$G$500,3,0))</f>
        <v>0</v>
      </c>
      <c r="F883" s="3">
        <f>CT!F883</f>
        <v>0</v>
      </c>
      <c r="G883" s="3">
        <f>IF(C883=0,0,VLOOKUP(HS!C883,Xuat!$D$5:$K$1000,8,0))</f>
        <v>0</v>
      </c>
      <c r="H883" s="3">
        <f t="shared" si="77"/>
        <v>0</v>
      </c>
      <c r="I883" s="2"/>
      <c r="J883" s="3"/>
      <c r="K883" s="3"/>
      <c r="L883" s="3"/>
      <c r="M883" s="2"/>
      <c r="N883" s="2"/>
      <c r="O883" s="2"/>
      <c r="P883" s="2"/>
      <c r="Q883" s="2"/>
      <c r="R883" s="2"/>
      <c r="S883" s="2"/>
    </row>
    <row r="884" spans="1:19" x14ac:dyDescent="0.2">
      <c r="A884" s="2">
        <f>CT!A884</f>
        <v>0</v>
      </c>
      <c r="B884" s="2">
        <f>IF(A884=0,0,VLOOKUP(A884,DM!$C$5:$G$500,2,0))</f>
        <v>0</v>
      </c>
      <c r="C884" s="2">
        <f>CT!C884</f>
        <v>0</v>
      </c>
      <c r="D884" s="2">
        <f>IF(C884=0,0,VLOOKUP(C884,DM!$C$5:$G$500,2,0))</f>
        <v>0</v>
      </c>
      <c r="E884" s="2">
        <f>IF(C884=0,0,VLOOKUP(C884,DM!$C$5:$G$500,3,0))</f>
        <v>0</v>
      </c>
      <c r="F884" s="3">
        <f>CT!F884</f>
        <v>0</v>
      </c>
      <c r="G884" s="3">
        <f>IF(C884=0,0,VLOOKUP(HS!C884,Xuat!$D$5:$K$1000,8,0))</f>
        <v>0</v>
      </c>
      <c r="H884" s="3">
        <f t="shared" si="77"/>
        <v>0</v>
      </c>
      <c r="I884" s="2"/>
      <c r="J884" s="3"/>
      <c r="K884" s="3"/>
      <c r="L884" s="3"/>
      <c r="M884" s="2"/>
      <c r="N884" s="2"/>
      <c r="O884" s="2"/>
      <c r="P884" s="2"/>
      <c r="Q884" s="2"/>
      <c r="R884" s="2"/>
      <c r="S884" s="2"/>
    </row>
    <row r="885" spans="1:19" x14ac:dyDescent="0.2">
      <c r="A885" s="2">
        <f>CT!A885</f>
        <v>0</v>
      </c>
      <c r="B885" s="2">
        <f>IF(A885=0,0,VLOOKUP(A885,DM!$C$5:$G$500,2,0))</f>
        <v>0</v>
      </c>
      <c r="C885" s="2">
        <f>CT!C885</f>
        <v>0</v>
      </c>
      <c r="D885" s="2">
        <f>IF(C885=0,0,VLOOKUP(C885,DM!$C$5:$G$500,2,0))</f>
        <v>0</v>
      </c>
      <c r="E885" s="2">
        <f>IF(C885=0,0,VLOOKUP(C885,DM!$C$5:$G$500,3,0))</f>
        <v>0</v>
      </c>
      <c r="F885" s="3">
        <f>CT!F885</f>
        <v>0</v>
      </c>
      <c r="G885" s="3">
        <f>IF(C885=0,0,VLOOKUP(HS!C885,Xuat!$D$5:$K$1000,8,0))</f>
        <v>0</v>
      </c>
      <c r="H885" s="3">
        <f t="shared" si="77"/>
        <v>0</v>
      </c>
      <c r="I885" s="2"/>
      <c r="J885" s="3"/>
      <c r="K885" s="3"/>
      <c r="L885" s="3"/>
      <c r="M885" s="2"/>
      <c r="N885" s="2"/>
      <c r="O885" s="2"/>
      <c r="P885" s="2"/>
      <c r="Q885" s="2"/>
      <c r="R885" s="2"/>
      <c r="S885" s="2"/>
    </row>
    <row r="886" spans="1:19" x14ac:dyDescent="0.2">
      <c r="A886" s="2">
        <f>CT!A886</f>
        <v>0</v>
      </c>
      <c r="B886" s="2">
        <f>IF(A886=0,0,VLOOKUP(A886,DM!$C$5:$G$500,2,0))</f>
        <v>0</v>
      </c>
      <c r="C886" s="2">
        <f>CT!C886</f>
        <v>0</v>
      </c>
      <c r="D886" s="2">
        <f>IF(C886=0,0,VLOOKUP(C886,DM!$C$5:$G$500,2,0))</f>
        <v>0</v>
      </c>
      <c r="E886" s="2">
        <f>IF(C886=0,0,VLOOKUP(C886,DM!$C$5:$G$500,3,0))</f>
        <v>0</v>
      </c>
      <c r="F886" s="3">
        <f>CT!F886</f>
        <v>0</v>
      </c>
      <c r="G886" s="3">
        <f>IF(C886=0,0,VLOOKUP(HS!C886,Xuat!$D$5:$K$1000,8,0))</f>
        <v>0</v>
      </c>
      <c r="H886" s="3">
        <f t="shared" si="77"/>
        <v>0</v>
      </c>
      <c r="I886" s="2"/>
      <c r="J886" s="3"/>
      <c r="K886" s="3"/>
      <c r="L886" s="3"/>
      <c r="M886" s="2"/>
      <c r="N886" s="2"/>
      <c r="O886" s="2"/>
      <c r="P886" s="2"/>
      <c r="Q886" s="2"/>
      <c r="R886" s="2"/>
      <c r="S886" s="2"/>
    </row>
    <row r="887" spans="1:19" x14ac:dyDescent="0.2">
      <c r="A887" s="2">
        <f>CT!A887</f>
        <v>0</v>
      </c>
      <c r="B887" s="2">
        <f>IF(A887=0,0,VLOOKUP(A887,DM!$C$5:$G$500,2,0))</f>
        <v>0</v>
      </c>
      <c r="C887" s="2">
        <f>CT!C887</f>
        <v>0</v>
      </c>
      <c r="D887" s="2">
        <f>IF(C887=0,0,VLOOKUP(C887,DM!$C$5:$G$500,2,0))</f>
        <v>0</v>
      </c>
      <c r="E887" s="2">
        <f>IF(C887=0,0,VLOOKUP(C887,DM!$C$5:$G$500,3,0))</f>
        <v>0</v>
      </c>
      <c r="F887" s="3">
        <f>CT!F887</f>
        <v>0</v>
      </c>
      <c r="G887" s="3">
        <f>IF(C887=0,0,VLOOKUP(HS!C887,Xuat!$D$5:$K$1000,8,0))</f>
        <v>0</v>
      </c>
      <c r="H887" s="3">
        <f t="shared" si="77"/>
        <v>0</v>
      </c>
      <c r="I887" s="2"/>
      <c r="J887" s="3"/>
      <c r="K887" s="3"/>
      <c r="L887" s="3"/>
      <c r="M887" s="2"/>
      <c r="N887" s="2"/>
      <c r="O887" s="2"/>
      <c r="P887" s="2"/>
      <c r="Q887" s="2"/>
      <c r="R887" s="2"/>
      <c r="S887" s="2"/>
    </row>
    <row r="888" spans="1:19" x14ac:dyDescent="0.2">
      <c r="A888" s="2">
        <f>CT!A888</f>
        <v>0</v>
      </c>
      <c r="B888" s="2">
        <f>IF(A888=0,0,VLOOKUP(A888,DM!$C$5:$G$500,2,0))</f>
        <v>0</v>
      </c>
      <c r="C888" s="2">
        <f>CT!C888</f>
        <v>0</v>
      </c>
      <c r="D888" s="2">
        <f>IF(C888=0,0,VLOOKUP(C888,DM!$C$5:$G$500,2,0))</f>
        <v>0</v>
      </c>
      <c r="E888" s="2">
        <f>IF(C888=0,0,VLOOKUP(C888,DM!$C$5:$G$500,3,0))</f>
        <v>0</v>
      </c>
      <c r="F888" s="3">
        <f>CT!F888</f>
        <v>0</v>
      </c>
      <c r="G888" s="3">
        <f>IF(C888=0,0,VLOOKUP(HS!C888,Xuat!$D$5:$K$1000,8,0))</f>
        <v>0</v>
      </c>
      <c r="H888" s="3">
        <f t="shared" si="77"/>
        <v>0</v>
      </c>
      <c r="I888" s="2"/>
      <c r="J888" s="3"/>
      <c r="K888" s="3"/>
      <c r="L888" s="3"/>
      <c r="M888" s="2"/>
      <c r="N888" s="2"/>
      <c r="O888" s="2"/>
      <c r="P888" s="2"/>
      <c r="Q888" s="2"/>
      <c r="R888" s="2"/>
      <c r="S888" s="2"/>
    </row>
    <row r="889" spans="1:19" x14ac:dyDescent="0.2">
      <c r="A889" s="2">
        <f>CT!A889</f>
        <v>0</v>
      </c>
      <c r="B889" s="2">
        <f>IF(A889=0,0,VLOOKUP(A889,DM!$C$5:$G$500,2,0))</f>
        <v>0</v>
      </c>
      <c r="C889" s="2">
        <f>CT!C889</f>
        <v>0</v>
      </c>
      <c r="D889" s="2">
        <f>IF(C889=0,0,VLOOKUP(C889,DM!$C$5:$G$500,2,0))</f>
        <v>0</v>
      </c>
      <c r="E889" s="2">
        <f>IF(C889=0,0,VLOOKUP(C889,DM!$C$5:$G$500,3,0))</f>
        <v>0</v>
      </c>
      <c r="F889" s="3">
        <f>CT!F889</f>
        <v>0</v>
      </c>
      <c r="G889" s="3">
        <f>IF(C889=0,0,VLOOKUP(HS!C889,Xuat!$D$5:$K$1000,8,0))</f>
        <v>0</v>
      </c>
      <c r="H889" s="3">
        <f t="shared" si="77"/>
        <v>0</v>
      </c>
      <c r="I889" s="2"/>
      <c r="J889" s="3"/>
      <c r="K889" s="3"/>
      <c r="L889" s="3"/>
      <c r="M889" s="2"/>
      <c r="N889" s="2"/>
      <c r="O889" s="2"/>
      <c r="P889" s="2"/>
      <c r="Q889" s="2"/>
      <c r="R889" s="2"/>
      <c r="S889" s="2"/>
    </row>
    <row r="890" spans="1:19" x14ac:dyDescent="0.2">
      <c r="A890" s="2">
        <f>CT!A890</f>
        <v>0</v>
      </c>
      <c r="B890" s="2">
        <f>IF(A890=0,0,VLOOKUP(A890,DM!$C$5:$G$500,2,0))</f>
        <v>0</v>
      </c>
      <c r="C890" s="2">
        <f>CT!C890</f>
        <v>0</v>
      </c>
      <c r="D890" s="2">
        <f>IF(C890=0,0,VLOOKUP(C890,DM!$C$5:$G$500,2,0))</f>
        <v>0</v>
      </c>
      <c r="E890" s="2">
        <f>IF(C890=0,0,VLOOKUP(C890,DM!$C$5:$G$500,3,0))</f>
        <v>0</v>
      </c>
      <c r="F890" s="3">
        <f>CT!F890</f>
        <v>0</v>
      </c>
      <c r="G890" s="3">
        <f>IF(C890=0,0,VLOOKUP(HS!C890,Xuat!$D$5:$K$1000,8,0))</f>
        <v>0</v>
      </c>
      <c r="H890" s="3">
        <f t="shared" si="77"/>
        <v>0</v>
      </c>
      <c r="I890" s="2"/>
      <c r="J890" s="3"/>
      <c r="K890" s="3"/>
      <c r="L890" s="3"/>
      <c r="M890" s="2"/>
      <c r="N890" s="2"/>
      <c r="O890" s="2"/>
      <c r="P890" s="2"/>
      <c r="Q890" s="2"/>
      <c r="R890" s="2"/>
      <c r="S890" s="2"/>
    </row>
    <row r="891" spans="1:19" x14ac:dyDescent="0.2">
      <c r="A891" s="2">
        <f>CT!A891</f>
        <v>0</v>
      </c>
      <c r="B891" s="2">
        <f>IF(A891=0,0,VLOOKUP(A891,DM!$C$5:$G$500,2,0))</f>
        <v>0</v>
      </c>
      <c r="C891" s="2">
        <f>CT!C891</f>
        <v>0</v>
      </c>
      <c r="D891" s="2">
        <f>IF(C891=0,0,VLOOKUP(C891,DM!$C$5:$G$500,2,0))</f>
        <v>0</v>
      </c>
      <c r="E891" s="2">
        <f>IF(C891=0,0,VLOOKUP(C891,DM!$C$5:$G$500,3,0))</f>
        <v>0</v>
      </c>
      <c r="F891" s="3">
        <f>CT!F891</f>
        <v>0</v>
      </c>
      <c r="G891" s="3">
        <f>IF(C891=0,0,VLOOKUP(HS!C891,Xuat!$D$5:$K$1000,8,0))</f>
        <v>0</v>
      </c>
      <c r="H891" s="3">
        <f t="shared" si="77"/>
        <v>0</v>
      </c>
      <c r="I891" s="2"/>
      <c r="J891" s="3"/>
      <c r="K891" s="3"/>
      <c r="L891" s="3"/>
      <c r="M891" s="2"/>
      <c r="N891" s="2"/>
      <c r="O891" s="2"/>
      <c r="P891" s="2"/>
      <c r="Q891" s="2"/>
      <c r="R891" s="2"/>
      <c r="S891" s="2"/>
    </row>
    <row r="892" spans="1:19" x14ac:dyDescent="0.2">
      <c r="A892" s="2">
        <f>CT!A892</f>
        <v>0</v>
      </c>
      <c r="B892" s="2">
        <f>IF(A892=0,0,VLOOKUP(A892,DM!$C$5:$G$500,2,0))</f>
        <v>0</v>
      </c>
      <c r="C892" s="2">
        <f>CT!C892</f>
        <v>0</v>
      </c>
      <c r="D892" s="2">
        <f>IF(C892=0,0,VLOOKUP(C892,DM!$C$5:$G$500,2,0))</f>
        <v>0</v>
      </c>
      <c r="E892" s="2">
        <f>IF(C892=0,0,VLOOKUP(C892,DM!$C$5:$G$500,3,0))</f>
        <v>0</v>
      </c>
      <c r="F892" s="3">
        <f>CT!F892</f>
        <v>0</v>
      </c>
      <c r="G892" s="3">
        <f>IF(C892=0,0,VLOOKUP(HS!C892,Xuat!$D$5:$K$1000,8,0))</f>
        <v>0</v>
      </c>
      <c r="H892" s="3">
        <f t="shared" si="77"/>
        <v>0</v>
      </c>
      <c r="I892" s="2"/>
      <c r="J892" s="3"/>
      <c r="K892" s="3"/>
      <c r="L892" s="3"/>
      <c r="M892" s="2"/>
      <c r="N892" s="2"/>
      <c r="O892" s="2"/>
      <c r="P892" s="2"/>
      <c r="Q892" s="2"/>
      <c r="R892" s="2"/>
      <c r="S892" s="2"/>
    </row>
    <row r="893" spans="1:19" x14ac:dyDescent="0.2">
      <c r="A893" s="2">
        <f>CT!A893</f>
        <v>0</v>
      </c>
      <c r="B893" s="2">
        <f>IF(A893=0,0,VLOOKUP(A893,DM!$C$5:$G$500,2,0))</f>
        <v>0</v>
      </c>
      <c r="C893" s="2">
        <f>CT!C893</f>
        <v>0</v>
      </c>
      <c r="D893" s="2">
        <f>IF(C893=0,0,VLOOKUP(C893,DM!$C$5:$G$500,2,0))</f>
        <v>0</v>
      </c>
      <c r="E893" s="2">
        <f>IF(C893=0,0,VLOOKUP(C893,DM!$C$5:$G$500,3,0))</f>
        <v>0</v>
      </c>
      <c r="F893" s="3">
        <f>CT!F893</f>
        <v>0</v>
      </c>
      <c r="G893" s="3">
        <f>IF(C893=0,0,VLOOKUP(HS!C893,Xuat!$D$5:$K$1000,8,0))</f>
        <v>0</v>
      </c>
      <c r="H893" s="3">
        <f t="shared" si="77"/>
        <v>0</v>
      </c>
      <c r="I893" s="2"/>
      <c r="J893" s="3"/>
      <c r="K893" s="3"/>
      <c r="L893" s="3"/>
      <c r="M893" s="2"/>
      <c r="N893" s="2"/>
      <c r="O893" s="2"/>
      <c r="P893" s="2"/>
      <c r="Q893" s="2"/>
      <c r="R893" s="2"/>
      <c r="S893" s="2"/>
    </row>
    <row r="894" spans="1:19" x14ac:dyDescent="0.2">
      <c r="A894" s="2">
        <f>CT!A894</f>
        <v>0</v>
      </c>
      <c r="B894" s="2">
        <f>IF(A894=0,0,VLOOKUP(A894,DM!$C$5:$G$500,2,0))</f>
        <v>0</v>
      </c>
      <c r="C894" s="2">
        <f>CT!C894</f>
        <v>0</v>
      </c>
      <c r="D894" s="2">
        <f>IF(C894=0,0,VLOOKUP(C894,DM!$C$5:$G$500,2,0))</f>
        <v>0</v>
      </c>
      <c r="E894" s="2">
        <f>IF(C894=0,0,VLOOKUP(C894,DM!$C$5:$G$500,3,0))</f>
        <v>0</v>
      </c>
      <c r="F894" s="3">
        <f>CT!F894</f>
        <v>0</v>
      </c>
      <c r="G894" s="3">
        <f>IF(C894=0,0,VLOOKUP(HS!C894,Xuat!$D$5:$K$1000,8,0))</f>
        <v>0</v>
      </c>
      <c r="H894" s="3">
        <f t="shared" si="77"/>
        <v>0</v>
      </c>
      <c r="I894" s="2"/>
      <c r="J894" s="3"/>
      <c r="K894" s="3"/>
      <c r="L894" s="3"/>
      <c r="M894" s="2"/>
      <c r="N894" s="2"/>
      <c r="O894" s="2"/>
      <c r="P894" s="2"/>
      <c r="Q894" s="2"/>
      <c r="R894" s="2"/>
      <c r="S894" s="2"/>
    </row>
    <row r="895" spans="1:19" x14ac:dyDescent="0.2">
      <c r="A895" s="2">
        <f>CT!A895</f>
        <v>0</v>
      </c>
      <c r="B895" s="2">
        <f>IF(A895=0,0,VLOOKUP(A895,DM!$C$5:$G$500,2,0))</f>
        <v>0</v>
      </c>
      <c r="C895" s="2">
        <f>CT!C895</f>
        <v>0</v>
      </c>
      <c r="D895" s="2">
        <f>IF(C895=0,0,VLOOKUP(C895,DM!$C$5:$G$500,2,0))</f>
        <v>0</v>
      </c>
      <c r="E895" s="2">
        <f>IF(C895=0,0,VLOOKUP(C895,DM!$C$5:$G$500,3,0))</f>
        <v>0</v>
      </c>
      <c r="F895" s="3">
        <f>CT!F895</f>
        <v>0</v>
      </c>
      <c r="G895" s="3">
        <f>IF(C895=0,0,VLOOKUP(HS!C895,Xuat!$D$5:$K$1000,8,0))</f>
        <v>0</v>
      </c>
      <c r="H895" s="3">
        <f t="shared" si="77"/>
        <v>0</v>
      </c>
      <c r="I895" s="2"/>
      <c r="J895" s="3"/>
      <c r="K895" s="3"/>
      <c r="L895" s="3"/>
      <c r="M895" s="2"/>
      <c r="N895" s="2"/>
      <c r="O895" s="2"/>
      <c r="P895" s="2"/>
      <c r="Q895" s="2"/>
      <c r="R895" s="2"/>
      <c r="S895" s="2"/>
    </row>
    <row r="896" spans="1:19" x14ac:dyDescent="0.2">
      <c r="A896" s="2">
        <f>CT!A896</f>
        <v>0</v>
      </c>
      <c r="B896" s="2">
        <f>IF(A896=0,0,VLOOKUP(A896,DM!$C$5:$G$500,2,0))</f>
        <v>0</v>
      </c>
      <c r="C896" s="2">
        <f>CT!C896</f>
        <v>0</v>
      </c>
      <c r="D896" s="2">
        <f>IF(C896=0,0,VLOOKUP(C896,DM!$C$5:$G$500,2,0))</f>
        <v>0</v>
      </c>
      <c r="E896" s="2">
        <f>IF(C896=0,0,VLOOKUP(C896,DM!$C$5:$G$500,3,0))</f>
        <v>0</v>
      </c>
      <c r="F896" s="3">
        <f>CT!F896</f>
        <v>0</v>
      </c>
      <c r="G896" s="3">
        <f>IF(C896=0,0,VLOOKUP(HS!C896,Xuat!$D$5:$K$1000,8,0))</f>
        <v>0</v>
      </c>
      <c r="H896" s="3">
        <f t="shared" si="77"/>
        <v>0</v>
      </c>
      <c r="I896" s="2"/>
      <c r="J896" s="3"/>
      <c r="K896" s="3"/>
      <c r="L896" s="3"/>
      <c r="M896" s="2"/>
      <c r="N896" s="2"/>
      <c r="O896" s="2"/>
      <c r="P896" s="2"/>
      <c r="Q896" s="2"/>
      <c r="R896" s="2"/>
      <c r="S896" s="2"/>
    </row>
    <row r="897" spans="1:19" x14ac:dyDescent="0.2">
      <c r="A897" s="2">
        <f>CT!A897</f>
        <v>0</v>
      </c>
      <c r="B897" s="2">
        <f>IF(A897=0,0,VLOOKUP(A897,DM!$C$5:$G$500,2,0))</f>
        <v>0</v>
      </c>
      <c r="C897" s="2">
        <f>CT!C897</f>
        <v>0</v>
      </c>
      <c r="D897" s="2">
        <f>IF(C897=0,0,VLOOKUP(C897,DM!$C$5:$G$500,2,0))</f>
        <v>0</v>
      </c>
      <c r="E897" s="2">
        <f>IF(C897=0,0,VLOOKUP(C897,DM!$C$5:$G$500,3,0))</f>
        <v>0</v>
      </c>
      <c r="F897" s="3">
        <f>CT!F897</f>
        <v>0</v>
      </c>
      <c r="G897" s="3">
        <f>IF(C897=0,0,VLOOKUP(HS!C897,Xuat!$D$5:$K$1000,8,0))</f>
        <v>0</v>
      </c>
      <c r="H897" s="3">
        <f t="shared" si="77"/>
        <v>0</v>
      </c>
      <c r="I897" s="2"/>
      <c r="J897" s="3"/>
      <c r="K897" s="3"/>
      <c r="L897" s="3"/>
      <c r="M897" s="2"/>
      <c r="N897" s="2"/>
      <c r="O897" s="2"/>
      <c r="P897" s="2"/>
      <c r="Q897" s="2"/>
      <c r="R897" s="2"/>
      <c r="S897" s="2"/>
    </row>
    <row r="898" spans="1:19" x14ac:dyDescent="0.2">
      <c r="A898" s="2">
        <f>CT!A898</f>
        <v>0</v>
      </c>
      <c r="B898" s="2">
        <f>IF(A898=0,0,VLOOKUP(A898,DM!$C$5:$G$500,2,0))</f>
        <v>0</v>
      </c>
      <c r="C898" s="2">
        <f>CT!C898</f>
        <v>0</v>
      </c>
      <c r="D898" s="2">
        <f>IF(C898=0,0,VLOOKUP(C898,DM!$C$5:$G$500,2,0))</f>
        <v>0</v>
      </c>
      <c r="E898" s="2">
        <f>IF(C898=0,0,VLOOKUP(C898,DM!$C$5:$G$500,3,0))</f>
        <v>0</v>
      </c>
      <c r="F898" s="3">
        <f>CT!F898</f>
        <v>0</v>
      </c>
      <c r="G898" s="3">
        <f>IF(C898=0,0,VLOOKUP(HS!C898,Xuat!$D$5:$K$1000,8,0))</f>
        <v>0</v>
      </c>
      <c r="H898" s="3">
        <f t="shared" si="77"/>
        <v>0</v>
      </c>
      <c r="I898" s="2"/>
      <c r="J898" s="3"/>
      <c r="K898" s="3"/>
      <c r="L898" s="3"/>
      <c r="M898" s="2"/>
      <c r="N898" s="2"/>
      <c r="O898" s="2"/>
      <c r="P898" s="2"/>
      <c r="Q898" s="2"/>
      <c r="R898" s="2"/>
      <c r="S898" s="2"/>
    </row>
    <row r="899" spans="1:19" x14ac:dyDescent="0.2">
      <c r="A899" s="2">
        <f>CT!A899</f>
        <v>0</v>
      </c>
      <c r="B899" s="2">
        <f>IF(A899=0,0,VLOOKUP(A899,DM!$C$5:$G$500,2,0))</f>
        <v>0</v>
      </c>
      <c r="C899" s="2">
        <f>CT!C899</f>
        <v>0</v>
      </c>
      <c r="D899" s="2">
        <f>IF(C899=0,0,VLOOKUP(C899,DM!$C$5:$G$500,2,0))</f>
        <v>0</v>
      </c>
      <c r="E899" s="2">
        <f>IF(C899=0,0,VLOOKUP(C899,DM!$C$5:$G$500,3,0))</f>
        <v>0</v>
      </c>
      <c r="F899" s="3">
        <f>CT!F899</f>
        <v>0</v>
      </c>
      <c r="G899" s="3">
        <f>IF(C899=0,0,VLOOKUP(HS!C899,Xuat!$D$5:$K$1000,8,0))</f>
        <v>0</v>
      </c>
      <c r="H899" s="3">
        <f t="shared" si="77"/>
        <v>0</v>
      </c>
      <c r="I899" s="2"/>
      <c r="J899" s="3"/>
      <c r="K899" s="3"/>
      <c r="L899" s="3"/>
      <c r="M899" s="2"/>
      <c r="N899" s="2"/>
      <c r="O899" s="2"/>
      <c r="P899" s="2"/>
      <c r="Q899" s="2"/>
      <c r="R899" s="2"/>
      <c r="S899" s="2"/>
    </row>
    <row r="900" spans="1:19" x14ac:dyDescent="0.2">
      <c r="A900" s="2">
        <f>CT!A900</f>
        <v>0</v>
      </c>
      <c r="B900" s="2">
        <f>IF(A900=0,0,VLOOKUP(A900,DM!$C$5:$G$500,2,0))</f>
        <v>0</v>
      </c>
      <c r="C900" s="2">
        <f>CT!C900</f>
        <v>0</v>
      </c>
      <c r="D900" s="2">
        <f>IF(C900=0,0,VLOOKUP(C900,DM!$C$5:$G$500,2,0))</f>
        <v>0</v>
      </c>
      <c r="E900" s="2">
        <f>IF(C900=0,0,VLOOKUP(C900,DM!$C$5:$G$500,3,0))</f>
        <v>0</v>
      </c>
      <c r="F900" s="3">
        <f>CT!F900</f>
        <v>0</v>
      </c>
      <c r="G900" s="3">
        <f>IF(C900=0,0,VLOOKUP(HS!C900,Xuat!$D$5:$K$1000,8,0))</f>
        <v>0</v>
      </c>
      <c r="H900" s="3">
        <f t="shared" si="77"/>
        <v>0</v>
      </c>
      <c r="I900" s="2"/>
      <c r="J900" s="3"/>
      <c r="K900" s="3"/>
      <c r="L900" s="3"/>
      <c r="M900" s="2"/>
      <c r="N900" s="2"/>
      <c r="O900" s="2"/>
      <c r="P900" s="2"/>
      <c r="Q900" s="2"/>
      <c r="R900" s="2"/>
      <c r="S900" s="2"/>
    </row>
    <row r="901" spans="1:19" x14ac:dyDescent="0.2">
      <c r="A901" s="2">
        <f>CT!A901</f>
        <v>0</v>
      </c>
      <c r="B901" s="2">
        <f>IF(A901=0,0,VLOOKUP(A901,DM!$C$5:$G$500,2,0))</f>
        <v>0</v>
      </c>
      <c r="C901" s="2">
        <f>CT!C901</f>
        <v>0</v>
      </c>
      <c r="D901" s="2">
        <f>IF(C901=0,0,VLOOKUP(C901,DM!$C$5:$G$500,2,0))</f>
        <v>0</v>
      </c>
      <c r="E901" s="2">
        <f>IF(C901=0,0,VLOOKUP(C901,DM!$C$5:$G$500,3,0))</f>
        <v>0</v>
      </c>
      <c r="F901" s="3">
        <f>CT!F901</f>
        <v>0</v>
      </c>
      <c r="G901" s="3">
        <f>IF(C901=0,0,VLOOKUP(HS!C901,Xuat!$D$5:$K$1000,8,0))</f>
        <v>0</v>
      </c>
      <c r="H901" s="3">
        <f t="shared" si="77"/>
        <v>0</v>
      </c>
      <c r="I901" s="2"/>
      <c r="J901" s="3"/>
      <c r="K901" s="3"/>
      <c r="L901" s="3"/>
      <c r="M901" s="2"/>
      <c r="N901" s="2"/>
      <c r="O901" s="2"/>
      <c r="P901" s="2"/>
      <c r="Q901" s="2"/>
      <c r="R901" s="2"/>
      <c r="S901" s="2"/>
    </row>
    <row r="902" spans="1:19" x14ac:dyDescent="0.2">
      <c r="A902" s="2">
        <f>CT!A902</f>
        <v>0</v>
      </c>
      <c r="B902" s="2">
        <f>IF(A902=0,0,VLOOKUP(A902,DM!$C$5:$G$500,2,0))</f>
        <v>0</v>
      </c>
      <c r="C902" s="2">
        <f>CT!C902</f>
        <v>0</v>
      </c>
      <c r="D902" s="2">
        <f>IF(C902=0,0,VLOOKUP(C902,DM!$C$5:$G$500,2,0))</f>
        <v>0</v>
      </c>
      <c r="E902" s="2">
        <f>IF(C902=0,0,VLOOKUP(C902,DM!$C$5:$G$500,3,0))</f>
        <v>0</v>
      </c>
      <c r="F902" s="3">
        <f>CT!F902</f>
        <v>0</v>
      </c>
      <c r="G902" s="3">
        <f>IF(C902=0,0,VLOOKUP(HS!C902,Xuat!$D$5:$K$1000,8,0))</f>
        <v>0</v>
      </c>
      <c r="H902" s="3">
        <f t="shared" ref="H902:H965" si="78">F902*G902</f>
        <v>0</v>
      </c>
      <c r="I902" s="2"/>
      <c r="J902" s="3"/>
      <c r="K902" s="3"/>
      <c r="L902" s="3"/>
      <c r="M902" s="2"/>
      <c r="N902" s="2"/>
      <c r="O902" s="2"/>
      <c r="P902" s="2"/>
      <c r="Q902" s="2"/>
      <c r="R902" s="2"/>
      <c r="S902" s="2"/>
    </row>
    <row r="903" spans="1:19" x14ac:dyDescent="0.2">
      <c r="A903" s="2">
        <f>CT!A903</f>
        <v>0</v>
      </c>
      <c r="B903" s="2">
        <f>IF(A903=0,0,VLOOKUP(A903,DM!$C$5:$G$500,2,0))</f>
        <v>0</v>
      </c>
      <c r="C903" s="2">
        <f>CT!C903</f>
        <v>0</v>
      </c>
      <c r="D903" s="2">
        <f>IF(C903=0,0,VLOOKUP(C903,DM!$C$5:$G$500,2,0))</f>
        <v>0</v>
      </c>
      <c r="E903" s="2">
        <f>IF(C903=0,0,VLOOKUP(C903,DM!$C$5:$G$500,3,0))</f>
        <v>0</v>
      </c>
      <c r="F903" s="3">
        <f>CT!F903</f>
        <v>0</v>
      </c>
      <c r="G903" s="3">
        <f>IF(C903=0,0,VLOOKUP(HS!C903,Xuat!$D$5:$K$1000,8,0))</f>
        <v>0</v>
      </c>
      <c r="H903" s="3">
        <f t="shared" si="78"/>
        <v>0</v>
      </c>
      <c r="I903" s="2"/>
      <c r="J903" s="3"/>
      <c r="K903" s="3"/>
      <c r="L903" s="3"/>
      <c r="M903" s="2"/>
      <c r="N903" s="2"/>
      <c r="O903" s="2"/>
      <c r="P903" s="2"/>
      <c r="Q903" s="2"/>
      <c r="R903" s="2"/>
      <c r="S903" s="2"/>
    </row>
    <row r="904" spans="1:19" x14ac:dyDescent="0.2">
      <c r="A904" s="2">
        <f>CT!A904</f>
        <v>0</v>
      </c>
      <c r="B904" s="2">
        <f>IF(A904=0,0,VLOOKUP(A904,DM!$C$5:$G$500,2,0))</f>
        <v>0</v>
      </c>
      <c r="C904" s="2">
        <f>CT!C904</f>
        <v>0</v>
      </c>
      <c r="D904" s="2">
        <f>IF(C904=0,0,VLOOKUP(C904,DM!$C$5:$G$500,2,0))</f>
        <v>0</v>
      </c>
      <c r="E904" s="2">
        <f>IF(C904=0,0,VLOOKUP(C904,DM!$C$5:$G$500,3,0))</f>
        <v>0</v>
      </c>
      <c r="F904" s="3">
        <f>CT!F904</f>
        <v>0</v>
      </c>
      <c r="G904" s="3">
        <f>IF(C904=0,0,VLOOKUP(HS!C904,Xuat!$D$5:$K$1000,8,0))</f>
        <v>0</v>
      </c>
      <c r="H904" s="3">
        <f t="shared" si="78"/>
        <v>0</v>
      </c>
      <c r="I904" s="2"/>
      <c r="J904" s="3"/>
      <c r="K904" s="3"/>
      <c r="L904" s="3"/>
      <c r="M904" s="2"/>
      <c r="N904" s="2"/>
      <c r="O904" s="2"/>
      <c r="P904" s="2"/>
      <c r="Q904" s="2"/>
      <c r="R904" s="2"/>
      <c r="S904" s="2"/>
    </row>
    <row r="905" spans="1:19" x14ac:dyDescent="0.2">
      <c r="A905" s="2">
        <f>CT!A905</f>
        <v>0</v>
      </c>
      <c r="B905" s="2">
        <f>IF(A905=0,0,VLOOKUP(A905,DM!$C$5:$G$500,2,0))</f>
        <v>0</v>
      </c>
      <c r="C905" s="2">
        <f>CT!C905</f>
        <v>0</v>
      </c>
      <c r="D905" s="2">
        <f>IF(C905=0,0,VLOOKUP(C905,DM!$C$5:$G$500,2,0))</f>
        <v>0</v>
      </c>
      <c r="E905" s="2">
        <f>IF(C905=0,0,VLOOKUP(C905,DM!$C$5:$G$500,3,0))</f>
        <v>0</v>
      </c>
      <c r="F905" s="3">
        <f>CT!F905</f>
        <v>0</v>
      </c>
      <c r="G905" s="3">
        <f>IF(C905=0,0,VLOOKUP(HS!C905,Xuat!$D$5:$K$1000,8,0))</f>
        <v>0</v>
      </c>
      <c r="H905" s="3">
        <f t="shared" si="78"/>
        <v>0</v>
      </c>
      <c r="I905" s="2"/>
      <c r="J905" s="3"/>
      <c r="K905" s="3"/>
      <c r="L905" s="3"/>
      <c r="M905" s="2"/>
      <c r="N905" s="2"/>
      <c r="O905" s="2"/>
      <c r="P905" s="2"/>
      <c r="Q905" s="2"/>
      <c r="R905" s="2"/>
      <c r="S905" s="2"/>
    </row>
    <row r="906" spans="1:19" x14ac:dyDescent="0.2">
      <c r="A906" s="2">
        <f>CT!A906</f>
        <v>0</v>
      </c>
      <c r="B906" s="2">
        <f>IF(A906=0,0,VLOOKUP(A906,DM!$C$5:$G$500,2,0))</f>
        <v>0</v>
      </c>
      <c r="C906" s="2">
        <f>CT!C906</f>
        <v>0</v>
      </c>
      <c r="D906" s="2">
        <f>IF(C906=0,0,VLOOKUP(C906,DM!$C$5:$G$500,2,0))</f>
        <v>0</v>
      </c>
      <c r="E906" s="2">
        <f>IF(C906=0,0,VLOOKUP(C906,DM!$C$5:$G$500,3,0))</f>
        <v>0</v>
      </c>
      <c r="F906" s="3">
        <f>CT!F906</f>
        <v>0</v>
      </c>
      <c r="G906" s="3">
        <f>IF(C906=0,0,VLOOKUP(HS!C906,Xuat!$D$5:$K$1000,8,0))</f>
        <v>0</v>
      </c>
      <c r="H906" s="3">
        <f t="shared" si="78"/>
        <v>0</v>
      </c>
      <c r="I906" s="2"/>
      <c r="J906" s="3"/>
      <c r="K906" s="3"/>
      <c r="L906" s="3"/>
      <c r="M906" s="2"/>
      <c r="N906" s="2"/>
      <c r="O906" s="2"/>
      <c r="P906" s="2"/>
      <c r="Q906" s="2"/>
      <c r="R906" s="2"/>
      <c r="S906" s="2"/>
    </row>
    <row r="907" spans="1:19" x14ac:dyDescent="0.2">
      <c r="A907" s="2">
        <f>CT!A907</f>
        <v>0</v>
      </c>
      <c r="B907" s="2">
        <f>IF(A907=0,0,VLOOKUP(A907,DM!$C$5:$G$500,2,0))</f>
        <v>0</v>
      </c>
      <c r="C907" s="2">
        <f>CT!C907</f>
        <v>0</v>
      </c>
      <c r="D907" s="2">
        <f>IF(C907=0,0,VLOOKUP(C907,DM!$C$5:$G$500,2,0))</f>
        <v>0</v>
      </c>
      <c r="E907" s="2">
        <f>IF(C907=0,0,VLOOKUP(C907,DM!$C$5:$G$500,3,0))</f>
        <v>0</v>
      </c>
      <c r="F907" s="3">
        <f>CT!F907</f>
        <v>0</v>
      </c>
      <c r="G907" s="3">
        <f>IF(C907=0,0,VLOOKUP(HS!C907,Xuat!$D$5:$K$1000,8,0))</f>
        <v>0</v>
      </c>
      <c r="H907" s="3">
        <f t="shared" si="78"/>
        <v>0</v>
      </c>
      <c r="I907" s="2"/>
      <c r="J907" s="3"/>
      <c r="K907" s="3"/>
      <c r="L907" s="3"/>
      <c r="M907" s="2"/>
      <c r="N907" s="2"/>
      <c r="O907" s="2"/>
      <c r="P907" s="2"/>
      <c r="Q907" s="2"/>
      <c r="R907" s="2"/>
      <c r="S907" s="2"/>
    </row>
    <row r="908" spans="1:19" x14ac:dyDescent="0.2">
      <c r="A908" s="2">
        <f>CT!A908</f>
        <v>0</v>
      </c>
      <c r="B908" s="2">
        <f>IF(A908=0,0,VLOOKUP(A908,DM!$C$5:$G$500,2,0))</f>
        <v>0</v>
      </c>
      <c r="C908" s="2">
        <f>CT!C908</f>
        <v>0</v>
      </c>
      <c r="D908" s="2">
        <f>IF(C908=0,0,VLOOKUP(C908,DM!$C$5:$G$500,2,0))</f>
        <v>0</v>
      </c>
      <c r="E908" s="2">
        <f>IF(C908=0,0,VLOOKUP(C908,DM!$C$5:$G$500,3,0))</f>
        <v>0</v>
      </c>
      <c r="F908" s="3">
        <f>CT!F908</f>
        <v>0</v>
      </c>
      <c r="G908" s="3">
        <f>IF(C908=0,0,VLOOKUP(HS!C908,Xuat!$D$5:$K$1000,8,0))</f>
        <v>0</v>
      </c>
      <c r="H908" s="3">
        <f t="shared" si="78"/>
        <v>0</v>
      </c>
      <c r="I908" s="2"/>
      <c r="J908" s="3"/>
      <c r="K908" s="3"/>
      <c r="L908" s="3"/>
      <c r="M908" s="2"/>
      <c r="N908" s="2"/>
      <c r="O908" s="2"/>
      <c r="P908" s="2"/>
      <c r="Q908" s="2"/>
      <c r="R908" s="2"/>
      <c r="S908" s="2"/>
    </row>
    <row r="909" spans="1:19" x14ac:dyDescent="0.2">
      <c r="A909" s="2">
        <f>CT!A909</f>
        <v>0</v>
      </c>
      <c r="B909" s="2">
        <f>IF(A909=0,0,VLOOKUP(A909,DM!$C$5:$G$500,2,0))</f>
        <v>0</v>
      </c>
      <c r="C909" s="2">
        <f>CT!C909</f>
        <v>0</v>
      </c>
      <c r="D909" s="2">
        <f>IF(C909=0,0,VLOOKUP(C909,DM!$C$5:$G$500,2,0))</f>
        <v>0</v>
      </c>
      <c r="E909" s="2">
        <f>IF(C909=0,0,VLOOKUP(C909,DM!$C$5:$G$500,3,0))</f>
        <v>0</v>
      </c>
      <c r="F909" s="3">
        <f>CT!F909</f>
        <v>0</v>
      </c>
      <c r="G909" s="3">
        <f>IF(C909=0,0,VLOOKUP(HS!C909,Xuat!$D$5:$K$1000,8,0))</f>
        <v>0</v>
      </c>
      <c r="H909" s="3">
        <f t="shared" si="78"/>
        <v>0</v>
      </c>
      <c r="I909" s="2"/>
      <c r="J909" s="3"/>
      <c r="K909" s="3"/>
      <c r="L909" s="3"/>
      <c r="M909" s="2"/>
      <c r="N909" s="2"/>
      <c r="O909" s="2"/>
      <c r="P909" s="2"/>
      <c r="Q909" s="2"/>
      <c r="R909" s="2"/>
      <c r="S909" s="2"/>
    </row>
    <row r="910" spans="1:19" x14ac:dyDescent="0.2">
      <c r="A910" s="2">
        <f>CT!A910</f>
        <v>0</v>
      </c>
      <c r="B910" s="2">
        <f>IF(A910=0,0,VLOOKUP(A910,DM!$C$5:$G$500,2,0))</f>
        <v>0</v>
      </c>
      <c r="C910" s="2">
        <f>CT!C910</f>
        <v>0</v>
      </c>
      <c r="D910" s="2">
        <f>IF(C910=0,0,VLOOKUP(C910,DM!$C$5:$G$500,2,0))</f>
        <v>0</v>
      </c>
      <c r="E910" s="2">
        <f>IF(C910=0,0,VLOOKUP(C910,DM!$C$5:$G$500,3,0))</f>
        <v>0</v>
      </c>
      <c r="F910" s="3">
        <f>CT!F910</f>
        <v>0</v>
      </c>
      <c r="G910" s="3">
        <f>IF(C910=0,0,VLOOKUP(HS!C910,Xuat!$D$5:$K$1000,8,0))</f>
        <v>0</v>
      </c>
      <c r="H910" s="3">
        <f t="shared" si="78"/>
        <v>0</v>
      </c>
      <c r="I910" s="2"/>
      <c r="J910" s="3"/>
      <c r="K910" s="3"/>
      <c r="L910" s="3"/>
      <c r="M910" s="2"/>
      <c r="N910" s="2"/>
      <c r="O910" s="2"/>
      <c r="P910" s="2"/>
      <c r="Q910" s="2"/>
      <c r="R910" s="2"/>
      <c r="S910" s="2"/>
    </row>
    <row r="911" spans="1:19" x14ac:dyDescent="0.2">
      <c r="A911" s="2">
        <f>CT!A911</f>
        <v>0</v>
      </c>
      <c r="B911" s="2">
        <f>IF(A911=0,0,VLOOKUP(A911,DM!$C$5:$G$500,2,0))</f>
        <v>0</v>
      </c>
      <c r="C911" s="2">
        <f>CT!C911</f>
        <v>0</v>
      </c>
      <c r="D911" s="2">
        <f>IF(C911=0,0,VLOOKUP(C911,DM!$C$5:$G$500,2,0))</f>
        <v>0</v>
      </c>
      <c r="E911" s="2">
        <f>IF(C911=0,0,VLOOKUP(C911,DM!$C$5:$G$500,3,0))</f>
        <v>0</v>
      </c>
      <c r="F911" s="3">
        <f>CT!F911</f>
        <v>0</v>
      </c>
      <c r="G911" s="3">
        <f>IF(C911=0,0,VLOOKUP(HS!C911,Xuat!$D$5:$K$1000,8,0))</f>
        <v>0</v>
      </c>
      <c r="H911" s="3">
        <f t="shared" si="78"/>
        <v>0</v>
      </c>
      <c r="I911" s="2"/>
      <c r="J911" s="3"/>
      <c r="K911" s="3"/>
      <c r="L911" s="3"/>
      <c r="M911" s="2"/>
      <c r="N911" s="2"/>
      <c r="O911" s="2"/>
      <c r="P911" s="2"/>
      <c r="Q911" s="2"/>
      <c r="R911" s="2"/>
      <c r="S911" s="2"/>
    </row>
    <row r="912" spans="1:19" x14ac:dyDescent="0.2">
      <c r="A912" s="2">
        <f>CT!A912</f>
        <v>0</v>
      </c>
      <c r="B912" s="2">
        <f>IF(A912=0,0,VLOOKUP(A912,DM!$C$5:$G$500,2,0))</f>
        <v>0</v>
      </c>
      <c r="C912" s="2">
        <f>CT!C912</f>
        <v>0</v>
      </c>
      <c r="D912" s="2">
        <f>IF(C912=0,0,VLOOKUP(C912,DM!$C$5:$G$500,2,0))</f>
        <v>0</v>
      </c>
      <c r="E912" s="2">
        <f>IF(C912=0,0,VLOOKUP(C912,DM!$C$5:$G$500,3,0))</f>
        <v>0</v>
      </c>
      <c r="F912" s="3">
        <f>CT!F912</f>
        <v>0</v>
      </c>
      <c r="G912" s="3">
        <f>IF(C912=0,0,VLOOKUP(HS!C912,Xuat!$D$5:$K$1000,8,0))</f>
        <v>0</v>
      </c>
      <c r="H912" s="3">
        <f t="shared" si="78"/>
        <v>0</v>
      </c>
      <c r="I912" s="2"/>
      <c r="J912" s="3"/>
      <c r="K912" s="3"/>
      <c r="L912" s="3"/>
      <c r="M912" s="2"/>
      <c r="N912" s="2"/>
      <c r="O912" s="2"/>
      <c r="P912" s="2"/>
      <c r="Q912" s="2"/>
      <c r="R912" s="2"/>
      <c r="S912" s="2"/>
    </row>
    <row r="913" spans="1:19" x14ac:dyDescent="0.2">
      <c r="A913" s="2">
        <f>CT!A913</f>
        <v>0</v>
      </c>
      <c r="B913" s="2">
        <f>IF(A913=0,0,VLOOKUP(A913,DM!$C$5:$G$500,2,0))</f>
        <v>0</v>
      </c>
      <c r="C913" s="2">
        <f>CT!C913</f>
        <v>0</v>
      </c>
      <c r="D913" s="2">
        <f>IF(C913=0,0,VLOOKUP(C913,DM!$C$5:$G$500,2,0))</f>
        <v>0</v>
      </c>
      <c r="E913" s="2">
        <f>IF(C913=0,0,VLOOKUP(C913,DM!$C$5:$G$500,3,0))</f>
        <v>0</v>
      </c>
      <c r="F913" s="3">
        <f>CT!F913</f>
        <v>0</v>
      </c>
      <c r="G913" s="3">
        <f>IF(C913=0,0,VLOOKUP(HS!C913,Xuat!$D$5:$K$1000,8,0))</f>
        <v>0</v>
      </c>
      <c r="H913" s="3">
        <f t="shared" si="78"/>
        <v>0</v>
      </c>
      <c r="I913" s="2"/>
      <c r="J913" s="3"/>
      <c r="K913" s="3"/>
      <c r="L913" s="3"/>
      <c r="M913" s="2"/>
      <c r="N913" s="2"/>
      <c r="O913" s="2"/>
      <c r="P913" s="2"/>
      <c r="Q913" s="2"/>
      <c r="R913" s="2"/>
      <c r="S913" s="2"/>
    </row>
    <row r="914" spans="1:19" x14ac:dyDescent="0.2">
      <c r="A914" s="2">
        <f>CT!A914</f>
        <v>0</v>
      </c>
      <c r="B914" s="2">
        <f>IF(A914=0,0,VLOOKUP(A914,DM!$C$5:$G$500,2,0))</f>
        <v>0</v>
      </c>
      <c r="C914" s="2">
        <f>CT!C914</f>
        <v>0</v>
      </c>
      <c r="D914" s="2">
        <f>IF(C914=0,0,VLOOKUP(C914,DM!$C$5:$G$500,2,0))</f>
        <v>0</v>
      </c>
      <c r="E914" s="2">
        <f>IF(C914=0,0,VLOOKUP(C914,DM!$C$5:$G$500,3,0))</f>
        <v>0</v>
      </c>
      <c r="F914" s="3">
        <f>CT!F914</f>
        <v>0</v>
      </c>
      <c r="G914" s="3">
        <f>IF(C914=0,0,VLOOKUP(HS!C914,Xuat!$D$5:$K$1000,8,0))</f>
        <v>0</v>
      </c>
      <c r="H914" s="3">
        <f t="shared" si="78"/>
        <v>0</v>
      </c>
      <c r="I914" s="2"/>
      <c r="J914" s="3"/>
      <c r="K914" s="3"/>
      <c r="L914" s="3"/>
      <c r="M914" s="2"/>
      <c r="N914" s="2"/>
      <c r="O914" s="2"/>
      <c r="P914" s="2"/>
      <c r="Q914" s="2"/>
      <c r="R914" s="2"/>
      <c r="S914" s="2"/>
    </row>
    <row r="915" spans="1:19" x14ac:dyDescent="0.2">
      <c r="A915" s="2">
        <f>CT!A915</f>
        <v>0</v>
      </c>
      <c r="B915" s="2">
        <f>IF(A915=0,0,VLOOKUP(A915,DM!$C$5:$G$500,2,0))</f>
        <v>0</v>
      </c>
      <c r="C915" s="2">
        <f>CT!C915</f>
        <v>0</v>
      </c>
      <c r="D915" s="2">
        <f>IF(C915=0,0,VLOOKUP(C915,DM!$C$5:$G$500,2,0))</f>
        <v>0</v>
      </c>
      <c r="E915" s="2">
        <f>IF(C915=0,0,VLOOKUP(C915,DM!$C$5:$G$500,3,0))</f>
        <v>0</v>
      </c>
      <c r="F915" s="3">
        <f>CT!F915</f>
        <v>0</v>
      </c>
      <c r="G915" s="3">
        <f>IF(C915=0,0,VLOOKUP(HS!C915,Xuat!$D$5:$K$1000,8,0))</f>
        <v>0</v>
      </c>
      <c r="H915" s="3">
        <f t="shared" si="78"/>
        <v>0</v>
      </c>
      <c r="I915" s="2"/>
      <c r="J915" s="3"/>
      <c r="K915" s="3"/>
      <c r="L915" s="3"/>
      <c r="M915" s="2"/>
      <c r="N915" s="2"/>
      <c r="O915" s="2"/>
      <c r="P915" s="2"/>
      <c r="Q915" s="2"/>
      <c r="R915" s="2"/>
      <c r="S915" s="2"/>
    </row>
    <row r="916" spans="1:19" x14ac:dyDescent="0.2">
      <c r="A916" s="2">
        <f>CT!A916</f>
        <v>0</v>
      </c>
      <c r="B916" s="2">
        <f>IF(A916=0,0,VLOOKUP(A916,DM!$C$5:$G$500,2,0))</f>
        <v>0</v>
      </c>
      <c r="C916" s="2">
        <f>CT!C916</f>
        <v>0</v>
      </c>
      <c r="D916" s="2">
        <f>IF(C916=0,0,VLOOKUP(C916,DM!$C$5:$G$500,2,0))</f>
        <v>0</v>
      </c>
      <c r="E916" s="2">
        <f>IF(C916=0,0,VLOOKUP(C916,DM!$C$5:$G$500,3,0))</f>
        <v>0</v>
      </c>
      <c r="F916" s="3">
        <f>CT!F916</f>
        <v>0</v>
      </c>
      <c r="G916" s="3">
        <f>IF(C916=0,0,VLOOKUP(HS!C916,Xuat!$D$5:$K$1000,8,0))</f>
        <v>0</v>
      </c>
      <c r="H916" s="3">
        <f t="shared" si="78"/>
        <v>0</v>
      </c>
      <c r="I916" s="2"/>
      <c r="J916" s="3"/>
      <c r="K916" s="3"/>
      <c r="L916" s="3"/>
      <c r="M916" s="2"/>
      <c r="N916" s="2"/>
      <c r="O916" s="2"/>
      <c r="P916" s="2"/>
      <c r="Q916" s="2"/>
      <c r="R916" s="2"/>
      <c r="S916" s="2"/>
    </row>
    <row r="917" spans="1:19" x14ac:dyDescent="0.2">
      <c r="A917" s="2">
        <f>CT!A917</f>
        <v>0</v>
      </c>
      <c r="B917" s="2">
        <f>IF(A917=0,0,VLOOKUP(A917,DM!$C$5:$G$500,2,0))</f>
        <v>0</v>
      </c>
      <c r="C917" s="2">
        <f>CT!C917</f>
        <v>0</v>
      </c>
      <c r="D917" s="2">
        <f>IF(C917=0,0,VLOOKUP(C917,DM!$C$5:$G$500,2,0))</f>
        <v>0</v>
      </c>
      <c r="E917" s="2">
        <f>IF(C917=0,0,VLOOKUP(C917,DM!$C$5:$G$500,3,0))</f>
        <v>0</v>
      </c>
      <c r="F917" s="3">
        <f>CT!F917</f>
        <v>0</v>
      </c>
      <c r="G917" s="3">
        <f>IF(C917=0,0,VLOOKUP(HS!C917,Xuat!$D$5:$K$1000,8,0))</f>
        <v>0</v>
      </c>
      <c r="H917" s="3">
        <f t="shared" si="78"/>
        <v>0</v>
      </c>
      <c r="I917" s="2"/>
      <c r="J917" s="3"/>
      <c r="K917" s="3"/>
      <c r="L917" s="3"/>
      <c r="M917" s="2"/>
      <c r="N917" s="2"/>
      <c r="O917" s="2"/>
      <c r="P917" s="2"/>
      <c r="Q917" s="2"/>
      <c r="R917" s="2"/>
      <c r="S917" s="2"/>
    </row>
    <row r="918" spans="1:19" x14ac:dyDescent="0.2">
      <c r="A918" s="2">
        <f>CT!A918</f>
        <v>0</v>
      </c>
      <c r="B918" s="2">
        <f>IF(A918=0,0,VLOOKUP(A918,DM!$C$5:$G$500,2,0))</f>
        <v>0</v>
      </c>
      <c r="C918" s="2">
        <f>CT!C918</f>
        <v>0</v>
      </c>
      <c r="D918" s="2">
        <f>IF(C918=0,0,VLOOKUP(C918,DM!$C$5:$G$500,2,0))</f>
        <v>0</v>
      </c>
      <c r="E918" s="2">
        <f>IF(C918=0,0,VLOOKUP(C918,DM!$C$5:$G$500,3,0))</f>
        <v>0</v>
      </c>
      <c r="F918" s="3">
        <f>CT!F918</f>
        <v>0</v>
      </c>
      <c r="G918" s="3">
        <f>IF(C918=0,0,VLOOKUP(HS!C918,Xuat!$D$5:$K$1000,8,0))</f>
        <v>0</v>
      </c>
      <c r="H918" s="3">
        <f t="shared" si="78"/>
        <v>0</v>
      </c>
      <c r="I918" s="2"/>
      <c r="J918" s="3"/>
      <c r="K918" s="3"/>
      <c r="L918" s="3"/>
      <c r="M918" s="2"/>
      <c r="N918" s="2"/>
      <c r="O918" s="2"/>
      <c r="P918" s="2"/>
      <c r="Q918" s="2"/>
      <c r="R918" s="2"/>
      <c r="S918" s="2"/>
    </row>
    <row r="919" spans="1:19" x14ac:dyDescent="0.2">
      <c r="A919" s="2">
        <f>CT!A919</f>
        <v>0</v>
      </c>
      <c r="B919" s="2">
        <f>IF(A919=0,0,VLOOKUP(A919,DM!$C$5:$G$500,2,0))</f>
        <v>0</v>
      </c>
      <c r="C919" s="2">
        <f>CT!C919</f>
        <v>0</v>
      </c>
      <c r="D919" s="2">
        <f>IF(C919=0,0,VLOOKUP(C919,DM!$C$5:$G$500,2,0))</f>
        <v>0</v>
      </c>
      <c r="E919" s="2">
        <f>IF(C919=0,0,VLOOKUP(C919,DM!$C$5:$G$500,3,0))</f>
        <v>0</v>
      </c>
      <c r="F919" s="3">
        <f>CT!F919</f>
        <v>0</v>
      </c>
      <c r="G919" s="3">
        <f>IF(C919=0,0,VLOOKUP(HS!C919,Xuat!$D$5:$K$1000,8,0))</f>
        <v>0</v>
      </c>
      <c r="H919" s="3">
        <f t="shared" si="78"/>
        <v>0</v>
      </c>
      <c r="I919" s="2"/>
      <c r="J919" s="3"/>
      <c r="K919" s="3"/>
      <c r="L919" s="3"/>
      <c r="M919" s="2"/>
      <c r="N919" s="2"/>
      <c r="O919" s="2"/>
      <c r="P919" s="2"/>
      <c r="Q919" s="2"/>
      <c r="R919" s="2"/>
      <c r="S919" s="2"/>
    </row>
    <row r="920" spans="1:19" x14ac:dyDescent="0.2">
      <c r="A920" s="2">
        <f>CT!A920</f>
        <v>0</v>
      </c>
      <c r="B920" s="2">
        <f>IF(A920=0,0,VLOOKUP(A920,DM!$C$5:$G$500,2,0))</f>
        <v>0</v>
      </c>
      <c r="C920" s="2">
        <f>CT!C920</f>
        <v>0</v>
      </c>
      <c r="D920" s="2">
        <f>IF(C920=0,0,VLOOKUP(C920,DM!$C$5:$G$500,2,0))</f>
        <v>0</v>
      </c>
      <c r="E920" s="2">
        <f>IF(C920=0,0,VLOOKUP(C920,DM!$C$5:$G$500,3,0))</f>
        <v>0</v>
      </c>
      <c r="F920" s="3">
        <f>CT!F920</f>
        <v>0</v>
      </c>
      <c r="G920" s="3">
        <f>IF(C920=0,0,VLOOKUP(HS!C920,Xuat!$D$5:$K$1000,8,0))</f>
        <v>0</v>
      </c>
      <c r="H920" s="3">
        <f t="shared" si="78"/>
        <v>0</v>
      </c>
      <c r="I920" s="2"/>
      <c r="J920" s="3"/>
      <c r="K920" s="3"/>
      <c r="L920" s="3"/>
      <c r="M920" s="2"/>
      <c r="N920" s="2"/>
      <c r="O920" s="2"/>
      <c r="P920" s="2"/>
      <c r="Q920" s="2"/>
      <c r="R920" s="2"/>
      <c r="S920" s="2"/>
    </row>
    <row r="921" spans="1:19" x14ac:dyDescent="0.2">
      <c r="A921" s="2">
        <f>CT!A921</f>
        <v>0</v>
      </c>
      <c r="B921" s="2">
        <f>IF(A921=0,0,VLOOKUP(A921,DM!$C$5:$G$500,2,0))</f>
        <v>0</v>
      </c>
      <c r="C921" s="2">
        <f>CT!C921</f>
        <v>0</v>
      </c>
      <c r="D921" s="2">
        <f>IF(C921=0,0,VLOOKUP(C921,DM!$C$5:$G$500,2,0))</f>
        <v>0</v>
      </c>
      <c r="E921" s="2">
        <f>IF(C921=0,0,VLOOKUP(C921,DM!$C$5:$G$500,3,0))</f>
        <v>0</v>
      </c>
      <c r="F921" s="3">
        <f>CT!F921</f>
        <v>0</v>
      </c>
      <c r="G921" s="3">
        <f>IF(C921=0,0,VLOOKUP(HS!C921,Xuat!$D$5:$K$1000,8,0))</f>
        <v>0</v>
      </c>
      <c r="H921" s="3">
        <f t="shared" si="78"/>
        <v>0</v>
      </c>
      <c r="I921" s="2"/>
      <c r="J921" s="3"/>
      <c r="K921" s="3"/>
      <c r="L921" s="3"/>
      <c r="M921" s="2"/>
      <c r="N921" s="2"/>
      <c r="O921" s="2"/>
      <c r="P921" s="2"/>
      <c r="Q921" s="2"/>
      <c r="R921" s="2"/>
      <c r="S921" s="2"/>
    </row>
    <row r="922" spans="1:19" x14ac:dyDescent="0.2">
      <c r="A922" s="2">
        <f>CT!A922</f>
        <v>0</v>
      </c>
      <c r="B922" s="2">
        <f>IF(A922=0,0,VLOOKUP(A922,DM!$C$5:$G$500,2,0))</f>
        <v>0</v>
      </c>
      <c r="C922" s="2">
        <f>CT!C922</f>
        <v>0</v>
      </c>
      <c r="D922" s="2">
        <f>IF(C922=0,0,VLOOKUP(C922,DM!$C$5:$G$500,2,0))</f>
        <v>0</v>
      </c>
      <c r="E922" s="2">
        <f>IF(C922=0,0,VLOOKUP(C922,DM!$C$5:$G$500,3,0))</f>
        <v>0</v>
      </c>
      <c r="F922" s="3">
        <f>CT!F922</f>
        <v>0</v>
      </c>
      <c r="G922" s="3">
        <f>IF(C922=0,0,VLOOKUP(HS!C922,Xuat!$D$5:$K$1000,8,0))</f>
        <v>0</v>
      </c>
      <c r="H922" s="3">
        <f t="shared" si="78"/>
        <v>0</v>
      </c>
      <c r="I922" s="2"/>
      <c r="J922" s="3"/>
      <c r="K922" s="3"/>
      <c r="L922" s="3"/>
      <c r="M922" s="2"/>
      <c r="N922" s="2"/>
      <c r="O922" s="2"/>
      <c r="P922" s="2"/>
      <c r="Q922" s="2"/>
      <c r="R922" s="2"/>
      <c r="S922" s="2"/>
    </row>
    <row r="923" spans="1:19" x14ac:dyDescent="0.2">
      <c r="A923" s="2">
        <f>CT!A923</f>
        <v>0</v>
      </c>
      <c r="B923" s="2">
        <f>IF(A923=0,0,VLOOKUP(A923,DM!$C$5:$G$500,2,0))</f>
        <v>0</v>
      </c>
      <c r="C923" s="2">
        <f>CT!C923</f>
        <v>0</v>
      </c>
      <c r="D923" s="2">
        <f>IF(C923=0,0,VLOOKUP(C923,DM!$C$5:$G$500,2,0))</f>
        <v>0</v>
      </c>
      <c r="E923" s="2">
        <f>IF(C923=0,0,VLOOKUP(C923,DM!$C$5:$G$500,3,0))</f>
        <v>0</v>
      </c>
      <c r="F923" s="3">
        <f>CT!F923</f>
        <v>0</v>
      </c>
      <c r="G923" s="3">
        <f>IF(C923=0,0,VLOOKUP(HS!C923,Xuat!$D$5:$K$1000,8,0))</f>
        <v>0</v>
      </c>
      <c r="H923" s="3">
        <f t="shared" si="78"/>
        <v>0</v>
      </c>
      <c r="I923" s="2"/>
      <c r="J923" s="3"/>
      <c r="K923" s="3"/>
      <c r="L923" s="3"/>
      <c r="M923" s="2"/>
      <c r="N923" s="2"/>
      <c r="O923" s="2"/>
      <c r="P923" s="2"/>
      <c r="Q923" s="2"/>
      <c r="R923" s="2"/>
      <c r="S923" s="2"/>
    </row>
    <row r="924" spans="1:19" x14ac:dyDescent="0.2">
      <c r="A924" s="2">
        <f>CT!A924</f>
        <v>0</v>
      </c>
      <c r="B924" s="2">
        <f>IF(A924=0,0,VLOOKUP(A924,DM!$C$5:$G$500,2,0))</f>
        <v>0</v>
      </c>
      <c r="C924" s="2">
        <f>CT!C924</f>
        <v>0</v>
      </c>
      <c r="D924" s="2">
        <f>IF(C924=0,0,VLOOKUP(C924,DM!$C$5:$G$500,2,0))</f>
        <v>0</v>
      </c>
      <c r="E924" s="2">
        <f>IF(C924=0,0,VLOOKUP(C924,DM!$C$5:$G$500,3,0))</f>
        <v>0</v>
      </c>
      <c r="F924" s="3">
        <f>CT!F924</f>
        <v>0</v>
      </c>
      <c r="G924" s="3">
        <f>IF(C924=0,0,VLOOKUP(HS!C924,Xuat!$D$5:$K$1000,8,0))</f>
        <v>0</v>
      </c>
      <c r="H924" s="3">
        <f t="shared" si="78"/>
        <v>0</v>
      </c>
      <c r="I924" s="2"/>
      <c r="J924" s="3"/>
      <c r="K924" s="3"/>
      <c r="L924" s="3"/>
      <c r="M924" s="2"/>
      <c r="N924" s="2"/>
      <c r="O924" s="2"/>
      <c r="P924" s="2"/>
      <c r="Q924" s="2"/>
      <c r="R924" s="2"/>
      <c r="S924" s="2"/>
    </row>
    <row r="925" spans="1:19" x14ac:dyDescent="0.2">
      <c r="A925" s="2">
        <f>CT!A925</f>
        <v>0</v>
      </c>
      <c r="B925" s="2">
        <f>IF(A925=0,0,VLOOKUP(A925,DM!$C$5:$G$500,2,0))</f>
        <v>0</v>
      </c>
      <c r="C925" s="2">
        <f>CT!C925</f>
        <v>0</v>
      </c>
      <c r="D925" s="2">
        <f>IF(C925=0,0,VLOOKUP(C925,DM!$C$5:$G$500,2,0))</f>
        <v>0</v>
      </c>
      <c r="E925" s="2">
        <f>IF(C925=0,0,VLOOKUP(C925,DM!$C$5:$G$500,3,0))</f>
        <v>0</v>
      </c>
      <c r="F925" s="3">
        <f>CT!F925</f>
        <v>0</v>
      </c>
      <c r="G925" s="3">
        <f>IF(C925=0,0,VLOOKUP(HS!C925,Xuat!$D$5:$K$1000,8,0))</f>
        <v>0</v>
      </c>
      <c r="H925" s="3">
        <f t="shared" si="78"/>
        <v>0</v>
      </c>
      <c r="I925" s="2"/>
      <c r="J925" s="3"/>
      <c r="K925" s="3"/>
      <c r="L925" s="3"/>
      <c r="M925" s="2"/>
      <c r="N925" s="2"/>
      <c r="O925" s="2"/>
      <c r="P925" s="2"/>
      <c r="Q925" s="2"/>
      <c r="R925" s="2"/>
      <c r="S925" s="2"/>
    </row>
    <row r="926" spans="1:19" x14ac:dyDescent="0.2">
      <c r="A926" s="2">
        <f>CT!A926</f>
        <v>0</v>
      </c>
      <c r="B926" s="2">
        <f>IF(A926=0,0,VLOOKUP(A926,DM!$C$5:$G$500,2,0))</f>
        <v>0</v>
      </c>
      <c r="C926" s="2">
        <f>CT!C926</f>
        <v>0</v>
      </c>
      <c r="D926" s="2">
        <f>IF(C926=0,0,VLOOKUP(C926,DM!$C$5:$G$500,2,0))</f>
        <v>0</v>
      </c>
      <c r="E926" s="2">
        <f>IF(C926=0,0,VLOOKUP(C926,DM!$C$5:$G$500,3,0))</f>
        <v>0</v>
      </c>
      <c r="F926" s="3">
        <f>CT!F926</f>
        <v>0</v>
      </c>
      <c r="G926" s="3">
        <f>IF(C926=0,0,VLOOKUP(HS!C926,Xuat!$D$5:$K$1000,8,0))</f>
        <v>0</v>
      </c>
      <c r="H926" s="3">
        <f t="shared" si="78"/>
        <v>0</v>
      </c>
      <c r="I926" s="2"/>
      <c r="J926" s="3"/>
      <c r="K926" s="3"/>
      <c r="L926" s="3"/>
      <c r="M926" s="2"/>
      <c r="N926" s="2"/>
      <c r="O926" s="2"/>
      <c r="P926" s="2"/>
      <c r="Q926" s="2"/>
      <c r="R926" s="2"/>
      <c r="S926" s="2"/>
    </row>
    <row r="927" spans="1:19" x14ac:dyDescent="0.2">
      <c r="A927" s="2">
        <f>CT!A927</f>
        <v>0</v>
      </c>
      <c r="B927" s="2">
        <f>IF(A927=0,0,VLOOKUP(A927,DM!$C$5:$G$500,2,0))</f>
        <v>0</v>
      </c>
      <c r="C927" s="2">
        <f>CT!C927</f>
        <v>0</v>
      </c>
      <c r="D927" s="2">
        <f>IF(C927=0,0,VLOOKUP(C927,DM!$C$5:$G$500,2,0))</f>
        <v>0</v>
      </c>
      <c r="E927" s="2">
        <f>IF(C927=0,0,VLOOKUP(C927,DM!$C$5:$G$500,3,0))</f>
        <v>0</v>
      </c>
      <c r="F927" s="3">
        <f>CT!F927</f>
        <v>0</v>
      </c>
      <c r="G927" s="3">
        <f>IF(C927=0,0,VLOOKUP(HS!C927,Xuat!$D$5:$K$1000,8,0))</f>
        <v>0</v>
      </c>
      <c r="H927" s="3">
        <f t="shared" si="78"/>
        <v>0</v>
      </c>
      <c r="I927" s="2"/>
      <c r="J927" s="3"/>
      <c r="K927" s="3"/>
      <c r="L927" s="3"/>
      <c r="M927" s="2"/>
      <c r="N927" s="2"/>
      <c r="O927" s="2"/>
      <c r="P927" s="2"/>
      <c r="Q927" s="2"/>
      <c r="R927" s="2"/>
      <c r="S927" s="2"/>
    </row>
    <row r="928" spans="1:19" x14ac:dyDescent="0.2">
      <c r="A928" s="2">
        <f>CT!A928</f>
        <v>0</v>
      </c>
      <c r="B928" s="2">
        <f>IF(A928=0,0,VLOOKUP(A928,DM!$C$5:$G$500,2,0))</f>
        <v>0</v>
      </c>
      <c r="C928" s="2">
        <f>CT!C928</f>
        <v>0</v>
      </c>
      <c r="D928" s="2">
        <f>IF(C928=0,0,VLOOKUP(C928,DM!$C$5:$G$500,2,0))</f>
        <v>0</v>
      </c>
      <c r="E928" s="2">
        <f>IF(C928=0,0,VLOOKUP(C928,DM!$C$5:$G$500,3,0))</f>
        <v>0</v>
      </c>
      <c r="F928" s="3">
        <f>CT!F928</f>
        <v>0</v>
      </c>
      <c r="G928" s="3">
        <f>IF(C928=0,0,VLOOKUP(HS!C928,Xuat!$D$5:$K$1000,8,0))</f>
        <v>0</v>
      </c>
      <c r="H928" s="3">
        <f t="shared" si="78"/>
        <v>0</v>
      </c>
      <c r="I928" s="2"/>
      <c r="J928" s="3"/>
      <c r="K928" s="3"/>
      <c r="L928" s="3"/>
      <c r="M928" s="2"/>
      <c r="N928" s="2"/>
      <c r="O928" s="2"/>
      <c r="P928" s="2"/>
      <c r="Q928" s="2"/>
      <c r="R928" s="2"/>
      <c r="S928" s="2"/>
    </row>
    <row r="929" spans="1:19" x14ac:dyDescent="0.2">
      <c r="A929" s="2">
        <f>CT!A929</f>
        <v>0</v>
      </c>
      <c r="B929" s="2">
        <f>IF(A929=0,0,VLOOKUP(A929,DM!$C$5:$G$500,2,0))</f>
        <v>0</v>
      </c>
      <c r="C929" s="2">
        <f>CT!C929</f>
        <v>0</v>
      </c>
      <c r="D929" s="2">
        <f>IF(C929=0,0,VLOOKUP(C929,DM!$C$5:$G$500,2,0))</f>
        <v>0</v>
      </c>
      <c r="E929" s="2">
        <f>IF(C929=0,0,VLOOKUP(C929,DM!$C$5:$G$500,3,0))</f>
        <v>0</v>
      </c>
      <c r="F929" s="3">
        <f>CT!F929</f>
        <v>0</v>
      </c>
      <c r="G929" s="3">
        <f>IF(C929=0,0,VLOOKUP(HS!C929,Xuat!$D$5:$K$1000,8,0))</f>
        <v>0</v>
      </c>
      <c r="H929" s="3">
        <f t="shared" si="78"/>
        <v>0</v>
      </c>
      <c r="I929" s="2"/>
      <c r="J929" s="3"/>
      <c r="K929" s="3"/>
      <c r="L929" s="3"/>
      <c r="M929" s="2"/>
      <c r="N929" s="2"/>
      <c r="O929" s="2"/>
      <c r="P929" s="2"/>
      <c r="Q929" s="2"/>
      <c r="R929" s="2"/>
      <c r="S929" s="2"/>
    </row>
    <row r="930" spans="1:19" x14ac:dyDescent="0.2">
      <c r="A930" s="2">
        <f>CT!A930</f>
        <v>0</v>
      </c>
      <c r="B930" s="2">
        <f>IF(A930=0,0,VLOOKUP(A930,DM!$C$5:$G$500,2,0))</f>
        <v>0</v>
      </c>
      <c r="C930" s="2">
        <f>CT!C930</f>
        <v>0</v>
      </c>
      <c r="D930" s="2">
        <f>IF(C930=0,0,VLOOKUP(C930,DM!$C$5:$G$500,2,0))</f>
        <v>0</v>
      </c>
      <c r="E930" s="2">
        <f>IF(C930=0,0,VLOOKUP(C930,DM!$C$5:$G$500,3,0))</f>
        <v>0</v>
      </c>
      <c r="F930" s="3">
        <f>CT!F930</f>
        <v>0</v>
      </c>
      <c r="G930" s="3">
        <f>IF(C930=0,0,VLOOKUP(HS!C930,Xuat!$D$5:$K$1000,8,0))</f>
        <v>0</v>
      </c>
      <c r="H930" s="3">
        <f t="shared" si="78"/>
        <v>0</v>
      </c>
      <c r="I930" s="2"/>
      <c r="J930" s="3"/>
      <c r="K930" s="3"/>
      <c r="L930" s="3"/>
      <c r="M930" s="2"/>
      <c r="N930" s="2"/>
      <c r="O930" s="2"/>
      <c r="P930" s="2"/>
      <c r="Q930" s="2"/>
      <c r="R930" s="2"/>
      <c r="S930" s="2"/>
    </row>
    <row r="931" spans="1:19" x14ac:dyDescent="0.2">
      <c r="A931" s="2">
        <f>CT!A931</f>
        <v>0</v>
      </c>
      <c r="B931" s="2">
        <f>IF(A931=0,0,VLOOKUP(A931,DM!$C$5:$G$500,2,0))</f>
        <v>0</v>
      </c>
      <c r="C931" s="2">
        <f>CT!C931</f>
        <v>0</v>
      </c>
      <c r="D931" s="2">
        <f>IF(C931=0,0,VLOOKUP(C931,DM!$C$5:$G$500,2,0))</f>
        <v>0</v>
      </c>
      <c r="E931" s="2">
        <f>IF(C931=0,0,VLOOKUP(C931,DM!$C$5:$G$500,3,0))</f>
        <v>0</v>
      </c>
      <c r="F931" s="3">
        <f>CT!F931</f>
        <v>0</v>
      </c>
      <c r="G931" s="3">
        <f>IF(C931=0,0,VLOOKUP(HS!C931,Xuat!$D$5:$K$1000,8,0))</f>
        <v>0</v>
      </c>
      <c r="H931" s="3">
        <f t="shared" si="78"/>
        <v>0</v>
      </c>
      <c r="I931" s="2"/>
      <c r="J931" s="3"/>
      <c r="K931" s="3"/>
      <c r="L931" s="3"/>
      <c r="M931" s="2"/>
      <c r="N931" s="2"/>
      <c r="O931" s="2"/>
      <c r="P931" s="2"/>
      <c r="Q931" s="2"/>
      <c r="R931" s="2"/>
      <c r="S931" s="2"/>
    </row>
    <row r="932" spans="1:19" x14ac:dyDescent="0.2">
      <c r="A932" s="2">
        <f>CT!A932</f>
        <v>0</v>
      </c>
      <c r="B932" s="2">
        <f>IF(A932=0,0,VLOOKUP(A932,DM!$C$5:$G$500,2,0))</f>
        <v>0</v>
      </c>
      <c r="C932" s="2">
        <f>CT!C932</f>
        <v>0</v>
      </c>
      <c r="D932" s="2">
        <f>IF(C932=0,0,VLOOKUP(C932,DM!$C$5:$G$500,2,0))</f>
        <v>0</v>
      </c>
      <c r="E932" s="2">
        <f>IF(C932=0,0,VLOOKUP(C932,DM!$C$5:$G$500,3,0))</f>
        <v>0</v>
      </c>
      <c r="F932" s="3">
        <f>CT!F932</f>
        <v>0</v>
      </c>
      <c r="G932" s="3">
        <f>IF(C932=0,0,VLOOKUP(HS!C932,Xuat!$D$5:$K$1000,8,0))</f>
        <v>0</v>
      </c>
      <c r="H932" s="3">
        <f t="shared" si="78"/>
        <v>0</v>
      </c>
      <c r="I932" s="2"/>
      <c r="J932" s="3"/>
      <c r="K932" s="3"/>
      <c r="L932" s="3"/>
      <c r="M932" s="2"/>
      <c r="N932" s="2"/>
      <c r="O932" s="2"/>
      <c r="P932" s="2"/>
      <c r="Q932" s="2"/>
      <c r="R932" s="2"/>
      <c r="S932" s="2"/>
    </row>
    <row r="933" spans="1:19" x14ac:dyDescent="0.2">
      <c r="A933" s="2">
        <f>CT!A933</f>
        <v>0</v>
      </c>
      <c r="B933" s="2">
        <f>IF(A933=0,0,VLOOKUP(A933,DM!$C$5:$G$500,2,0))</f>
        <v>0</v>
      </c>
      <c r="C933" s="2">
        <f>CT!C933</f>
        <v>0</v>
      </c>
      <c r="D933" s="2">
        <f>IF(C933=0,0,VLOOKUP(C933,DM!$C$5:$G$500,2,0))</f>
        <v>0</v>
      </c>
      <c r="E933" s="2">
        <f>IF(C933=0,0,VLOOKUP(C933,DM!$C$5:$G$500,3,0))</f>
        <v>0</v>
      </c>
      <c r="F933" s="3">
        <f>CT!F933</f>
        <v>0</v>
      </c>
      <c r="G933" s="3">
        <f>IF(C933=0,0,VLOOKUP(HS!C933,Xuat!$D$5:$K$1000,8,0))</f>
        <v>0</v>
      </c>
      <c r="H933" s="3">
        <f t="shared" si="78"/>
        <v>0</v>
      </c>
      <c r="I933" s="2"/>
      <c r="J933" s="3"/>
      <c r="K933" s="3"/>
      <c r="L933" s="3"/>
      <c r="M933" s="2"/>
      <c r="N933" s="2"/>
      <c r="O933" s="2"/>
      <c r="P933" s="2"/>
      <c r="Q933" s="2"/>
      <c r="R933" s="2"/>
      <c r="S933" s="2"/>
    </row>
    <row r="934" spans="1:19" x14ac:dyDescent="0.2">
      <c r="A934" s="2">
        <f>CT!A934</f>
        <v>0</v>
      </c>
      <c r="B934" s="2">
        <f>IF(A934=0,0,VLOOKUP(A934,DM!$C$5:$G$500,2,0))</f>
        <v>0</v>
      </c>
      <c r="C934" s="2">
        <f>CT!C934</f>
        <v>0</v>
      </c>
      <c r="D934" s="2">
        <f>IF(C934=0,0,VLOOKUP(C934,DM!$C$5:$G$500,2,0))</f>
        <v>0</v>
      </c>
      <c r="E934" s="2">
        <f>IF(C934=0,0,VLOOKUP(C934,DM!$C$5:$G$500,3,0))</f>
        <v>0</v>
      </c>
      <c r="F934" s="3">
        <f>CT!F934</f>
        <v>0</v>
      </c>
      <c r="G934" s="3">
        <f>IF(C934=0,0,VLOOKUP(HS!C934,Xuat!$D$5:$K$1000,8,0))</f>
        <v>0</v>
      </c>
      <c r="H934" s="3">
        <f t="shared" si="78"/>
        <v>0</v>
      </c>
      <c r="I934" s="2"/>
      <c r="J934" s="3"/>
      <c r="K934" s="3"/>
      <c r="L934" s="3"/>
      <c r="M934" s="2"/>
      <c r="N934" s="2"/>
      <c r="O934" s="2"/>
      <c r="P934" s="2"/>
      <c r="Q934" s="2"/>
      <c r="R934" s="2"/>
      <c r="S934" s="2"/>
    </row>
    <row r="935" spans="1:19" x14ac:dyDescent="0.2">
      <c r="A935" s="2">
        <f>CT!A935</f>
        <v>0</v>
      </c>
      <c r="B935" s="2">
        <f>IF(A935=0,0,VLOOKUP(A935,DM!$C$5:$G$500,2,0))</f>
        <v>0</v>
      </c>
      <c r="C935" s="2">
        <f>CT!C935</f>
        <v>0</v>
      </c>
      <c r="D935" s="2">
        <f>IF(C935=0,0,VLOOKUP(C935,DM!$C$5:$G$500,2,0))</f>
        <v>0</v>
      </c>
      <c r="E935" s="2">
        <f>IF(C935=0,0,VLOOKUP(C935,DM!$C$5:$G$500,3,0))</f>
        <v>0</v>
      </c>
      <c r="F935" s="3">
        <f>CT!F935</f>
        <v>0</v>
      </c>
      <c r="G935" s="3">
        <f>IF(C935=0,0,VLOOKUP(HS!C935,Xuat!$D$5:$K$1000,8,0))</f>
        <v>0</v>
      </c>
      <c r="H935" s="3">
        <f t="shared" si="78"/>
        <v>0</v>
      </c>
      <c r="I935" s="2"/>
      <c r="J935" s="3"/>
      <c r="K935" s="3"/>
      <c r="L935" s="3"/>
      <c r="M935" s="2"/>
      <c r="N935" s="2"/>
      <c r="O935" s="2"/>
      <c r="P935" s="2"/>
      <c r="Q935" s="2"/>
      <c r="R935" s="2"/>
      <c r="S935" s="2"/>
    </row>
    <row r="936" spans="1:19" x14ac:dyDescent="0.2">
      <c r="A936" s="2">
        <f>CT!A936</f>
        <v>0</v>
      </c>
      <c r="B936" s="2">
        <f>IF(A936=0,0,VLOOKUP(A936,DM!$C$5:$G$500,2,0))</f>
        <v>0</v>
      </c>
      <c r="C936" s="2">
        <f>CT!C936</f>
        <v>0</v>
      </c>
      <c r="D936" s="2">
        <f>IF(C936=0,0,VLOOKUP(C936,DM!$C$5:$G$500,2,0))</f>
        <v>0</v>
      </c>
      <c r="E936" s="2">
        <f>IF(C936=0,0,VLOOKUP(C936,DM!$C$5:$G$500,3,0))</f>
        <v>0</v>
      </c>
      <c r="F936" s="3">
        <f>CT!F936</f>
        <v>0</v>
      </c>
      <c r="G936" s="3">
        <f>IF(C936=0,0,VLOOKUP(HS!C936,Xuat!$D$5:$K$1000,8,0))</f>
        <v>0</v>
      </c>
      <c r="H936" s="3">
        <f t="shared" si="78"/>
        <v>0</v>
      </c>
      <c r="I936" s="2"/>
      <c r="J936" s="3"/>
      <c r="K936" s="3"/>
      <c r="L936" s="3"/>
      <c r="M936" s="2"/>
      <c r="N936" s="2"/>
      <c r="O936" s="2"/>
      <c r="P936" s="2"/>
      <c r="Q936" s="2"/>
      <c r="R936" s="2"/>
      <c r="S936" s="2"/>
    </row>
    <row r="937" spans="1:19" x14ac:dyDescent="0.2">
      <c r="A937" s="2">
        <f>CT!A937</f>
        <v>0</v>
      </c>
      <c r="B937" s="2">
        <f>IF(A937=0,0,VLOOKUP(A937,DM!$C$5:$G$500,2,0))</f>
        <v>0</v>
      </c>
      <c r="C937" s="2">
        <f>CT!C937</f>
        <v>0</v>
      </c>
      <c r="D937" s="2">
        <f>IF(C937=0,0,VLOOKUP(C937,DM!$C$5:$G$500,2,0))</f>
        <v>0</v>
      </c>
      <c r="E937" s="2">
        <f>IF(C937=0,0,VLOOKUP(C937,DM!$C$5:$G$500,3,0))</f>
        <v>0</v>
      </c>
      <c r="F937" s="3">
        <f>CT!F937</f>
        <v>0</v>
      </c>
      <c r="G937" s="3">
        <f>IF(C937=0,0,VLOOKUP(HS!C937,Xuat!$D$5:$K$1000,8,0))</f>
        <v>0</v>
      </c>
      <c r="H937" s="3">
        <f t="shared" si="78"/>
        <v>0</v>
      </c>
      <c r="I937" s="2"/>
      <c r="J937" s="3"/>
      <c r="K937" s="3"/>
      <c r="L937" s="3"/>
      <c r="M937" s="2"/>
      <c r="N937" s="2"/>
      <c r="O937" s="2"/>
      <c r="P937" s="2"/>
      <c r="Q937" s="2"/>
      <c r="R937" s="2"/>
      <c r="S937" s="2"/>
    </row>
    <row r="938" spans="1:19" x14ac:dyDescent="0.2">
      <c r="A938" s="2">
        <f>CT!A938</f>
        <v>0</v>
      </c>
      <c r="B938" s="2">
        <f>IF(A938=0,0,VLOOKUP(A938,DM!$C$5:$G$500,2,0))</f>
        <v>0</v>
      </c>
      <c r="C938" s="2">
        <f>CT!C938</f>
        <v>0</v>
      </c>
      <c r="D938" s="2">
        <f>IF(C938=0,0,VLOOKUP(C938,DM!$C$5:$G$500,2,0))</f>
        <v>0</v>
      </c>
      <c r="E938" s="2">
        <f>IF(C938=0,0,VLOOKUP(C938,DM!$C$5:$G$500,3,0))</f>
        <v>0</v>
      </c>
      <c r="F938" s="3">
        <f>CT!F938</f>
        <v>0</v>
      </c>
      <c r="G938" s="3">
        <f>IF(C938=0,0,VLOOKUP(HS!C938,Xuat!$D$5:$K$1000,8,0))</f>
        <v>0</v>
      </c>
      <c r="H938" s="3">
        <f t="shared" si="78"/>
        <v>0</v>
      </c>
      <c r="I938" s="2"/>
      <c r="J938" s="3"/>
      <c r="K938" s="3"/>
      <c r="L938" s="3"/>
      <c r="M938" s="2"/>
      <c r="N938" s="2"/>
      <c r="O938" s="2"/>
      <c r="P938" s="2"/>
      <c r="Q938" s="2"/>
      <c r="R938" s="2"/>
      <c r="S938" s="2"/>
    </row>
    <row r="939" spans="1:19" x14ac:dyDescent="0.2">
      <c r="A939" s="2">
        <f>CT!A939</f>
        <v>0</v>
      </c>
      <c r="B939" s="2">
        <f>IF(A939=0,0,VLOOKUP(A939,DM!$C$5:$G$500,2,0))</f>
        <v>0</v>
      </c>
      <c r="C939" s="2">
        <f>CT!C939</f>
        <v>0</v>
      </c>
      <c r="D939" s="2">
        <f>IF(C939=0,0,VLOOKUP(C939,DM!$C$5:$G$500,2,0))</f>
        <v>0</v>
      </c>
      <c r="E939" s="2">
        <f>IF(C939=0,0,VLOOKUP(C939,DM!$C$5:$G$500,3,0))</f>
        <v>0</v>
      </c>
      <c r="F939" s="3">
        <f>CT!F939</f>
        <v>0</v>
      </c>
      <c r="G939" s="3">
        <f>IF(C939=0,0,VLOOKUP(HS!C939,Xuat!$D$5:$K$1000,8,0))</f>
        <v>0</v>
      </c>
      <c r="H939" s="3">
        <f t="shared" si="78"/>
        <v>0</v>
      </c>
      <c r="I939" s="2"/>
      <c r="J939" s="3"/>
      <c r="K939" s="3"/>
      <c r="L939" s="3"/>
      <c r="M939" s="2"/>
      <c r="N939" s="2"/>
      <c r="O939" s="2"/>
      <c r="P939" s="2"/>
      <c r="Q939" s="2"/>
      <c r="R939" s="2"/>
      <c r="S939" s="2"/>
    </row>
    <row r="940" spans="1:19" x14ac:dyDescent="0.2">
      <c r="A940" s="2">
        <f>CT!A940</f>
        <v>0</v>
      </c>
      <c r="B940" s="2">
        <f>IF(A940=0,0,VLOOKUP(A940,DM!$C$5:$G$500,2,0))</f>
        <v>0</v>
      </c>
      <c r="C940" s="2">
        <f>CT!C940</f>
        <v>0</v>
      </c>
      <c r="D940" s="2">
        <f>IF(C940=0,0,VLOOKUP(C940,DM!$C$5:$G$500,2,0))</f>
        <v>0</v>
      </c>
      <c r="E940" s="2">
        <f>IF(C940=0,0,VLOOKUP(C940,DM!$C$5:$G$500,3,0))</f>
        <v>0</v>
      </c>
      <c r="F940" s="3">
        <f>CT!F940</f>
        <v>0</v>
      </c>
      <c r="G940" s="3">
        <f>IF(C940=0,0,VLOOKUP(HS!C940,Xuat!$D$5:$K$1000,8,0))</f>
        <v>0</v>
      </c>
      <c r="H940" s="3">
        <f t="shared" si="78"/>
        <v>0</v>
      </c>
      <c r="I940" s="2"/>
      <c r="J940" s="3"/>
      <c r="K940" s="3"/>
      <c r="L940" s="3"/>
      <c r="M940" s="2"/>
      <c r="N940" s="2"/>
      <c r="O940" s="2"/>
      <c r="P940" s="2"/>
      <c r="Q940" s="2"/>
      <c r="R940" s="2"/>
      <c r="S940" s="2"/>
    </row>
    <row r="941" spans="1:19" x14ac:dyDescent="0.2">
      <c r="A941" s="2">
        <f>CT!A941</f>
        <v>0</v>
      </c>
      <c r="B941" s="2">
        <f>IF(A941=0,0,VLOOKUP(A941,DM!$C$5:$G$500,2,0))</f>
        <v>0</v>
      </c>
      <c r="C941" s="2">
        <f>CT!C941</f>
        <v>0</v>
      </c>
      <c r="D941" s="2">
        <f>IF(C941=0,0,VLOOKUP(C941,DM!$C$5:$G$500,2,0))</f>
        <v>0</v>
      </c>
      <c r="E941" s="2">
        <f>IF(C941=0,0,VLOOKUP(C941,DM!$C$5:$G$500,3,0))</f>
        <v>0</v>
      </c>
      <c r="F941" s="3">
        <f>CT!F941</f>
        <v>0</v>
      </c>
      <c r="G941" s="3">
        <f>IF(C941=0,0,VLOOKUP(HS!C941,Xuat!$D$5:$K$1000,8,0))</f>
        <v>0</v>
      </c>
      <c r="H941" s="3">
        <f t="shared" si="78"/>
        <v>0</v>
      </c>
      <c r="I941" s="2"/>
      <c r="J941" s="3"/>
      <c r="K941" s="3"/>
      <c r="L941" s="3"/>
      <c r="M941" s="2"/>
      <c r="N941" s="2"/>
      <c r="O941" s="2"/>
      <c r="P941" s="2"/>
      <c r="Q941" s="2"/>
      <c r="R941" s="2"/>
      <c r="S941" s="2"/>
    </row>
    <row r="942" spans="1:19" x14ac:dyDescent="0.2">
      <c r="A942" s="2">
        <f>CT!A942</f>
        <v>0</v>
      </c>
      <c r="B942" s="2">
        <f>IF(A942=0,0,VLOOKUP(A942,DM!$C$5:$G$500,2,0))</f>
        <v>0</v>
      </c>
      <c r="C942" s="2">
        <f>CT!C942</f>
        <v>0</v>
      </c>
      <c r="D942" s="2">
        <f>IF(C942=0,0,VLOOKUP(C942,DM!$C$5:$G$500,2,0))</f>
        <v>0</v>
      </c>
      <c r="E942" s="2">
        <f>IF(C942=0,0,VLOOKUP(C942,DM!$C$5:$G$500,3,0))</f>
        <v>0</v>
      </c>
      <c r="F942" s="3">
        <f>CT!F942</f>
        <v>0</v>
      </c>
      <c r="G942" s="3">
        <f>IF(C942=0,0,VLOOKUP(HS!C942,Xuat!$D$5:$K$1000,8,0))</f>
        <v>0</v>
      </c>
      <c r="H942" s="3">
        <f t="shared" si="78"/>
        <v>0</v>
      </c>
      <c r="I942" s="2"/>
      <c r="J942" s="3"/>
      <c r="K942" s="3"/>
      <c r="L942" s="3"/>
      <c r="M942" s="2"/>
      <c r="N942" s="2"/>
      <c r="O942" s="2"/>
      <c r="P942" s="2"/>
      <c r="Q942" s="2"/>
      <c r="R942" s="2"/>
      <c r="S942" s="2"/>
    </row>
    <row r="943" spans="1:19" x14ac:dyDescent="0.2">
      <c r="A943" s="2">
        <f>CT!A943</f>
        <v>0</v>
      </c>
      <c r="B943" s="2">
        <f>IF(A943=0,0,VLOOKUP(A943,DM!$C$5:$G$500,2,0))</f>
        <v>0</v>
      </c>
      <c r="C943" s="2">
        <f>CT!C943</f>
        <v>0</v>
      </c>
      <c r="D943" s="2">
        <f>IF(C943=0,0,VLOOKUP(C943,DM!$C$5:$G$500,2,0))</f>
        <v>0</v>
      </c>
      <c r="E943" s="2">
        <f>IF(C943=0,0,VLOOKUP(C943,DM!$C$5:$G$500,3,0))</f>
        <v>0</v>
      </c>
      <c r="F943" s="3">
        <f>CT!F943</f>
        <v>0</v>
      </c>
      <c r="G943" s="3">
        <f>IF(C943=0,0,VLOOKUP(HS!C943,Xuat!$D$5:$K$1000,8,0))</f>
        <v>0</v>
      </c>
      <c r="H943" s="3">
        <f t="shared" si="78"/>
        <v>0</v>
      </c>
      <c r="I943" s="2"/>
      <c r="J943" s="3"/>
      <c r="K943" s="3"/>
      <c r="L943" s="3"/>
      <c r="M943" s="2"/>
      <c r="N943" s="2"/>
      <c r="O943" s="2"/>
      <c r="P943" s="2"/>
      <c r="Q943" s="2"/>
      <c r="R943" s="2"/>
      <c r="S943" s="2"/>
    </row>
    <row r="944" spans="1:19" x14ac:dyDescent="0.2">
      <c r="A944" s="2">
        <f>CT!A944</f>
        <v>0</v>
      </c>
      <c r="B944" s="2">
        <f>IF(A944=0,0,VLOOKUP(A944,DM!$C$5:$G$500,2,0))</f>
        <v>0</v>
      </c>
      <c r="C944" s="2">
        <f>CT!C944</f>
        <v>0</v>
      </c>
      <c r="D944" s="2">
        <f>IF(C944=0,0,VLOOKUP(C944,DM!$C$5:$G$500,2,0))</f>
        <v>0</v>
      </c>
      <c r="E944" s="2">
        <f>IF(C944=0,0,VLOOKUP(C944,DM!$C$5:$G$500,3,0))</f>
        <v>0</v>
      </c>
      <c r="F944" s="3">
        <f>CT!F944</f>
        <v>0</v>
      </c>
      <c r="G944" s="3">
        <f>IF(C944=0,0,VLOOKUP(HS!C944,Xuat!$D$5:$K$1000,8,0))</f>
        <v>0</v>
      </c>
      <c r="H944" s="3">
        <f t="shared" si="78"/>
        <v>0</v>
      </c>
      <c r="I944" s="2"/>
      <c r="J944" s="3"/>
      <c r="K944" s="3"/>
      <c r="L944" s="3"/>
      <c r="M944" s="2"/>
      <c r="N944" s="2"/>
      <c r="O944" s="2"/>
      <c r="P944" s="2"/>
      <c r="Q944" s="2"/>
      <c r="R944" s="2"/>
      <c r="S944" s="2"/>
    </row>
    <row r="945" spans="1:19" x14ac:dyDescent="0.2">
      <c r="A945" s="2">
        <f>CT!A945</f>
        <v>0</v>
      </c>
      <c r="B945" s="2">
        <f>IF(A945=0,0,VLOOKUP(A945,DM!$C$5:$G$500,2,0))</f>
        <v>0</v>
      </c>
      <c r="C945" s="2">
        <f>CT!C945</f>
        <v>0</v>
      </c>
      <c r="D945" s="2">
        <f>IF(C945=0,0,VLOOKUP(C945,DM!$C$5:$G$500,2,0))</f>
        <v>0</v>
      </c>
      <c r="E945" s="2">
        <f>IF(C945=0,0,VLOOKUP(C945,DM!$C$5:$G$500,3,0))</f>
        <v>0</v>
      </c>
      <c r="F945" s="3">
        <f>CT!F945</f>
        <v>0</v>
      </c>
      <c r="G945" s="3">
        <f>IF(C945=0,0,VLOOKUP(HS!C945,Xuat!$D$5:$K$1000,8,0))</f>
        <v>0</v>
      </c>
      <c r="H945" s="3">
        <f t="shared" si="78"/>
        <v>0</v>
      </c>
      <c r="I945" s="2"/>
      <c r="J945" s="3"/>
      <c r="K945" s="3"/>
      <c r="L945" s="3"/>
      <c r="M945" s="2"/>
      <c r="N945" s="2"/>
      <c r="O945" s="2"/>
      <c r="P945" s="2"/>
      <c r="Q945" s="2"/>
      <c r="R945" s="2"/>
      <c r="S945" s="2"/>
    </row>
    <row r="946" spans="1:19" x14ac:dyDescent="0.2">
      <c r="A946" s="2">
        <f>CT!A946</f>
        <v>0</v>
      </c>
      <c r="B946" s="2">
        <f>IF(A946=0,0,VLOOKUP(A946,DM!$C$5:$G$500,2,0))</f>
        <v>0</v>
      </c>
      <c r="C946" s="2">
        <f>CT!C946</f>
        <v>0</v>
      </c>
      <c r="D946" s="2">
        <f>IF(C946=0,0,VLOOKUP(C946,DM!$C$5:$G$500,2,0))</f>
        <v>0</v>
      </c>
      <c r="E946" s="2">
        <f>IF(C946=0,0,VLOOKUP(C946,DM!$C$5:$G$500,3,0))</f>
        <v>0</v>
      </c>
      <c r="F946" s="3">
        <f>CT!F946</f>
        <v>0</v>
      </c>
      <c r="G946" s="3">
        <f>IF(C946=0,0,VLOOKUP(HS!C946,Xuat!$D$5:$K$1000,8,0))</f>
        <v>0</v>
      </c>
      <c r="H946" s="3">
        <f t="shared" si="78"/>
        <v>0</v>
      </c>
      <c r="I946" s="2"/>
      <c r="J946" s="3"/>
      <c r="K946" s="3"/>
      <c r="L946" s="3"/>
      <c r="M946" s="2"/>
      <c r="N946" s="2"/>
      <c r="O946" s="2"/>
      <c r="P946" s="2"/>
      <c r="Q946" s="2"/>
      <c r="R946" s="2"/>
      <c r="S946" s="2"/>
    </row>
    <row r="947" spans="1:19" x14ac:dyDescent="0.2">
      <c r="A947" s="2">
        <f>CT!A947</f>
        <v>0</v>
      </c>
      <c r="B947" s="2">
        <f>IF(A947=0,0,VLOOKUP(A947,DM!$C$5:$G$500,2,0))</f>
        <v>0</v>
      </c>
      <c r="C947" s="2">
        <f>CT!C947</f>
        <v>0</v>
      </c>
      <c r="D947" s="2">
        <f>IF(C947=0,0,VLOOKUP(C947,DM!$C$5:$G$500,2,0))</f>
        <v>0</v>
      </c>
      <c r="E947" s="2">
        <f>IF(C947=0,0,VLOOKUP(C947,DM!$C$5:$G$500,3,0))</f>
        <v>0</v>
      </c>
      <c r="F947" s="3">
        <f>CT!F947</f>
        <v>0</v>
      </c>
      <c r="G947" s="3">
        <f>IF(C947=0,0,VLOOKUP(HS!C947,Xuat!$D$5:$K$1000,8,0))</f>
        <v>0</v>
      </c>
      <c r="H947" s="3">
        <f t="shared" si="78"/>
        <v>0</v>
      </c>
      <c r="I947" s="2"/>
      <c r="J947" s="3"/>
      <c r="K947" s="3"/>
      <c r="L947" s="3"/>
      <c r="M947" s="2"/>
      <c r="N947" s="2"/>
      <c r="O947" s="2"/>
      <c r="P947" s="2"/>
      <c r="Q947" s="2"/>
      <c r="R947" s="2"/>
      <c r="S947" s="2"/>
    </row>
    <row r="948" spans="1:19" x14ac:dyDescent="0.2">
      <c r="A948" s="2">
        <f>CT!A948</f>
        <v>0</v>
      </c>
      <c r="B948" s="2">
        <f>IF(A948=0,0,VLOOKUP(A948,DM!$C$5:$G$500,2,0))</f>
        <v>0</v>
      </c>
      <c r="C948" s="2">
        <f>CT!C948</f>
        <v>0</v>
      </c>
      <c r="D948" s="2">
        <f>IF(C948=0,0,VLOOKUP(C948,DM!$C$5:$G$500,2,0))</f>
        <v>0</v>
      </c>
      <c r="E948" s="2">
        <f>IF(C948=0,0,VLOOKUP(C948,DM!$C$5:$G$500,3,0))</f>
        <v>0</v>
      </c>
      <c r="F948" s="3">
        <f>CT!F948</f>
        <v>0</v>
      </c>
      <c r="G948" s="3">
        <f>IF(C948=0,0,VLOOKUP(HS!C948,Xuat!$D$5:$K$1000,8,0))</f>
        <v>0</v>
      </c>
      <c r="H948" s="3">
        <f t="shared" si="78"/>
        <v>0</v>
      </c>
      <c r="I948" s="2"/>
      <c r="J948" s="3"/>
      <c r="K948" s="3"/>
      <c r="L948" s="3"/>
      <c r="M948" s="2"/>
      <c r="N948" s="2"/>
      <c r="O948" s="2"/>
      <c r="P948" s="2"/>
      <c r="Q948" s="2"/>
      <c r="R948" s="2"/>
      <c r="S948" s="2"/>
    </row>
    <row r="949" spans="1:19" x14ac:dyDescent="0.2">
      <c r="A949" s="2">
        <f>CT!A949</f>
        <v>0</v>
      </c>
      <c r="B949" s="2">
        <f>IF(A949=0,0,VLOOKUP(A949,DM!$C$5:$G$500,2,0))</f>
        <v>0</v>
      </c>
      <c r="C949" s="2">
        <f>CT!C949</f>
        <v>0</v>
      </c>
      <c r="D949" s="2">
        <f>IF(C949=0,0,VLOOKUP(C949,DM!$C$5:$G$500,2,0))</f>
        <v>0</v>
      </c>
      <c r="E949" s="2">
        <f>IF(C949=0,0,VLOOKUP(C949,DM!$C$5:$G$500,3,0))</f>
        <v>0</v>
      </c>
      <c r="F949" s="3">
        <f>CT!F949</f>
        <v>0</v>
      </c>
      <c r="G949" s="3">
        <f>IF(C949=0,0,VLOOKUP(HS!C949,Xuat!$D$5:$K$1000,8,0))</f>
        <v>0</v>
      </c>
      <c r="H949" s="3">
        <f t="shared" si="78"/>
        <v>0</v>
      </c>
      <c r="I949" s="2"/>
      <c r="J949" s="3"/>
      <c r="K949" s="3"/>
      <c r="L949" s="3"/>
      <c r="M949" s="2"/>
      <c r="N949" s="2"/>
      <c r="O949" s="2"/>
      <c r="P949" s="2"/>
      <c r="Q949" s="2"/>
      <c r="R949" s="2"/>
      <c r="S949" s="2"/>
    </row>
    <row r="950" spans="1:19" x14ac:dyDescent="0.2">
      <c r="A950" s="2">
        <f>CT!A950</f>
        <v>0</v>
      </c>
      <c r="B950" s="2">
        <f>IF(A950=0,0,VLOOKUP(A950,DM!$C$5:$G$500,2,0))</f>
        <v>0</v>
      </c>
      <c r="C950" s="2">
        <f>CT!C950</f>
        <v>0</v>
      </c>
      <c r="D950" s="2">
        <f>IF(C950=0,0,VLOOKUP(C950,DM!$C$5:$G$500,2,0))</f>
        <v>0</v>
      </c>
      <c r="E950" s="2">
        <f>IF(C950=0,0,VLOOKUP(C950,DM!$C$5:$G$500,3,0))</f>
        <v>0</v>
      </c>
      <c r="F950" s="3">
        <f>CT!F950</f>
        <v>0</v>
      </c>
      <c r="G950" s="3">
        <f>IF(C950=0,0,VLOOKUP(HS!C950,Xuat!$D$5:$K$1000,8,0))</f>
        <v>0</v>
      </c>
      <c r="H950" s="3">
        <f t="shared" si="78"/>
        <v>0</v>
      </c>
      <c r="I950" s="2"/>
      <c r="J950" s="3"/>
      <c r="K950" s="3"/>
      <c r="L950" s="3"/>
      <c r="M950" s="2"/>
      <c r="N950" s="2"/>
      <c r="O950" s="2"/>
      <c r="P950" s="2"/>
      <c r="Q950" s="2"/>
      <c r="R950" s="2"/>
      <c r="S950" s="2"/>
    </row>
    <row r="951" spans="1:19" x14ac:dyDescent="0.2">
      <c r="A951" s="2">
        <f>CT!A951</f>
        <v>0</v>
      </c>
      <c r="B951" s="2">
        <f>IF(A951=0,0,VLOOKUP(A951,DM!$C$5:$G$500,2,0))</f>
        <v>0</v>
      </c>
      <c r="C951" s="2">
        <f>CT!C951</f>
        <v>0</v>
      </c>
      <c r="D951" s="2">
        <f>IF(C951=0,0,VLOOKUP(C951,DM!$C$5:$G$500,2,0))</f>
        <v>0</v>
      </c>
      <c r="E951" s="2">
        <f>IF(C951=0,0,VLOOKUP(C951,DM!$C$5:$G$500,3,0))</f>
        <v>0</v>
      </c>
      <c r="F951" s="3">
        <f>CT!F951</f>
        <v>0</v>
      </c>
      <c r="G951" s="3">
        <f>IF(C951=0,0,VLOOKUP(HS!C951,Xuat!$D$5:$K$1000,8,0))</f>
        <v>0</v>
      </c>
      <c r="H951" s="3">
        <f t="shared" si="78"/>
        <v>0</v>
      </c>
      <c r="I951" s="2"/>
      <c r="J951" s="3"/>
      <c r="K951" s="3"/>
      <c r="L951" s="3"/>
      <c r="M951" s="2"/>
      <c r="N951" s="2"/>
      <c r="O951" s="2"/>
      <c r="P951" s="2"/>
      <c r="Q951" s="2"/>
      <c r="R951" s="2"/>
      <c r="S951" s="2"/>
    </row>
    <row r="952" spans="1:19" x14ac:dyDescent="0.2">
      <c r="A952" s="2">
        <f>CT!A952</f>
        <v>0</v>
      </c>
      <c r="B952" s="2">
        <f>IF(A952=0,0,VLOOKUP(A952,DM!$C$5:$G$500,2,0))</f>
        <v>0</v>
      </c>
      <c r="C952" s="2">
        <f>CT!C952</f>
        <v>0</v>
      </c>
      <c r="D952" s="2">
        <f>IF(C952=0,0,VLOOKUP(C952,DM!$C$5:$G$500,2,0))</f>
        <v>0</v>
      </c>
      <c r="E952" s="2">
        <f>IF(C952=0,0,VLOOKUP(C952,DM!$C$5:$G$500,3,0))</f>
        <v>0</v>
      </c>
      <c r="F952" s="3">
        <f>CT!F952</f>
        <v>0</v>
      </c>
      <c r="G952" s="3">
        <f>IF(C952=0,0,VLOOKUP(HS!C952,Xuat!$D$5:$K$1000,8,0))</f>
        <v>0</v>
      </c>
      <c r="H952" s="3">
        <f t="shared" si="78"/>
        <v>0</v>
      </c>
      <c r="I952" s="2"/>
      <c r="J952" s="3"/>
      <c r="K952" s="3"/>
      <c r="L952" s="3"/>
      <c r="M952" s="2"/>
      <c r="N952" s="2"/>
      <c r="O952" s="2"/>
      <c r="P952" s="2"/>
      <c r="Q952" s="2"/>
      <c r="R952" s="2"/>
      <c r="S952" s="2"/>
    </row>
    <row r="953" spans="1:19" x14ac:dyDescent="0.2">
      <c r="A953" s="2">
        <f>CT!A953</f>
        <v>0</v>
      </c>
      <c r="B953" s="2">
        <f>IF(A953=0,0,VLOOKUP(A953,DM!$C$5:$G$500,2,0))</f>
        <v>0</v>
      </c>
      <c r="C953" s="2">
        <f>CT!C953</f>
        <v>0</v>
      </c>
      <c r="D953" s="2">
        <f>IF(C953=0,0,VLOOKUP(C953,DM!$C$5:$G$500,2,0))</f>
        <v>0</v>
      </c>
      <c r="E953" s="2">
        <f>IF(C953=0,0,VLOOKUP(C953,DM!$C$5:$G$500,3,0))</f>
        <v>0</v>
      </c>
      <c r="F953" s="3">
        <f>CT!F953</f>
        <v>0</v>
      </c>
      <c r="G953" s="3">
        <f>IF(C953=0,0,VLOOKUP(HS!C953,Xuat!$D$5:$K$1000,8,0))</f>
        <v>0</v>
      </c>
      <c r="H953" s="3">
        <f t="shared" si="78"/>
        <v>0</v>
      </c>
      <c r="I953" s="2"/>
      <c r="J953" s="3"/>
      <c r="K953" s="3"/>
      <c r="L953" s="3"/>
      <c r="M953" s="2"/>
      <c r="N953" s="2"/>
      <c r="O953" s="2"/>
      <c r="P953" s="2"/>
      <c r="Q953" s="2"/>
      <c r="R953" s="2"/>
      <c r="S953" s="2"/>
    </row>
    <row r="954" spans="1:19" x14ac:dyDescent="0.2">
      <c r="A954" s="2">
        <f>CT!A954</f>
        <v>0</v>
      </c>
      <c r="B954" s="2">
        <f>IF(A954=0,0,VLOOKUP(A954,DM!$C$5:$G$500,2,0))</f>
        <v>0</v>
      </c>
      <c r="C954" s="2">
        <f>CT!C954</f>
        <v>0</v>
      </c>
      <c r="D954" s="2">
        <f>IF(C954=0,0,VLOOKUP(C954,DM!$C$5:$G$500,2,0))</f>
        <v>0</v>
      </c>
      <c r="E954" s="2">
        <f>IF(C954=0,0,VLOOKUP(C954,DM!$C$5:$G$500,3,0))</f>
        <v>0</v>
      </c>
      <c r="F954" s="3">
        <f>CT!F954</f>
        <v>0</v>
      </c>
      <c r="G954" s="3">
        <f>IF(C954=0,0,VLOOKUP(HS!C954,Xuat!$D$5:$K$1000,8,0))</f>
        <v>0</v>
      </c>
      <c r="H954" s="3">
        <f t="shared" si="78"/>
        <v>0</v>
      </c>
      <c r="I954" s="2"/>
      <c r="J954" s="3"/>
      <c r="K954" s="3"/>
      <c r="L954" s="3"/>
      <c r="M954" s="2"/>
      <c r="N954" s="2"/>
      <c r="O954" s="2"/>
      <c r="P954" s="2"/>
      <c r="Q954" s="2"/>
      <c r="R954" s="2"/>
      <c r="S954" s="2"/>
    </row>
    <row r="955" spans="1:19" x14ac:dyDescent="0.2">
      <c r="A955" s="2">
        <f>CT!A955</f>
        <v>0</v>
      </c>
      <c r="B955" s="2">
        <f>IF(A955=0,0,VLOOKUP(A955,DM!$C$5:$G$500,2,0))</f>
        <v>0</v>
      </c>
      <c r="C955" s="2">
        <f>CT!C955</f>
        <v>0</v>
      </c>
      <c r="D955" s="2">
        <f>IF(C955=0,0,VLOOKUP(C955,DM!$C$5:$G$500,2,0))</f>
        <v>0</v>
      </c>
      <c r="E955" s="2">
        <f>IF(C955=0,0,VLOOKUP(C955,DM!$C$5:$G$500,3,0))</f>
        <v>0</v>
      </c>
      <c r="F955" s="3">
        <f>CT!F955</f>
        <v>0</v>
      </c>
      <c r="G955" s="3">
        <f>IF(C955=0,0,VLOOKUP(HS!C955,Xuat!$D$5:$K$1000,8,0))</f>
        <v>0</v>
      </c>
      <c r="H955" s="3">
        <f t="shared" si="78"/>
        <v>0</v>
      </c>
      <c r="I955" s="2"/>
      <c r="J955" s="3"/>
      <c r="K955" s="3"/>
      <c r="L955" s="3"/>
      <c r="M955" s="2"/>
      <c r="N955" s="2"/>
      <c r="O955" s="2"/>
      <c r="P955" s="2"/>
      <c r="Q955" s="2"/>
      <c r="R955" s="2"/>
      <c r="S955" s="2"/>
    </row>
    <row r="956" spans="1:19" x14ac:dyDescent="0.2">
      <c r="A956" s="2">
        <f>CT!A956</f>
        <v>0</v>
      </c>
      <c r="B956" s="2">
        <f>IF(A956=0,0,VLOOKUP(A956,DM!$C$5:$G$500,2,0))</f>
        <v>0</v>
      </c>
      <c r="C956" s="2">
        <f>CT!C956</f>
        <v>0</v>
      </c>
      <c r="D956" s="2">
        <f>IF(C956=0,0,VLOOKUP(C956,DM!$C$5:$G$500,2,0))</f>
        <v>0</v>
      </c>
      <c r="E956" s="2">
        <f>IF(C956=0,0,VLOOKUP(C956,DM!$C$5:$G$500,3,0))</f>
        <v>0</v>
      </c>
      <c r="F956" s="3">
        <f>CT!F956</f>
        <v>0</v>
      </c>
      <c r="G956" s="3">
        <f>IF(C956=0,0,VLOOKUP(HS!C956,Xuat!$D$5:$K$1000,8,0))</f>
        <v>0</v>
      </c>
      <c r="H956" s="3">
        <f t="shared" si="78"/>
        <v>0</v>
      </c>
      <c r="I956" s="2"/>
      <c r="J956" s="3"/>
      <c r="K956" s="3"/>
      <c r="L956" s="3"/>
      <c r="M956" s="2"/>
      <c r="N956" s="2"/>
      <c r="O956" s="2"/>
      <c r="P956" s="2"/>
      <c r="Q956" s="2"/>
      <c r="R956" s="2"/>
      <c r="S956" s="2"/>
    </row>
    <row r="957" spans="1:19" x14ac:dyDescent="0.2">
      <c r="A957" s="2">
        <f>CT!A957</f>
        <v>0</v>
      </c>
      <c r="B957" s="2">
        <f>IF(A957=0,0,VLOOKUP(A957,DM!$C$5:$G$500,2,0))</f>
        <v>0</v>
      </c>
      <c r="C957" s="2">
        <f>CT!C957</f>
        <v>0</v>
      </c>
      <c r="D957" s="2">
        <f>IF(C957=0,0,VLOOKUP(C957,DM!$C$5:$G$500,2,0))</f>
        <v>0</v>
      </c>
      <c r="E957" s="2">
        <f>IF(C957=0,0,VLOOKUP(C957,DM!$C$5:$G$500,3,0))</f>
        <v>0</v>
      </c>
      <c r="F957" s="3">
        <f>CT!F957</f>
        <v>0</v>
      </c>
      <c r="G957" s="3">
        <f>IF(C957=0,0,VLOOKUP(HS!C957,Xuat!$D$5:$K$1000,8,0))</f>
        <v>0</v>
      </c>
      <c r="H957" s="3">
        <f t="shared" si="78"/>
        <v>0</v>
      </c>
      <c r="I957" s="2"/>
      <c r="J957" s="3"/>
      <c r="K957" s="3"/>
      <c r="L957" s="3"/>
      <c r="M957" s="2"/>
      <c r="N957" s="2"/>
      <c r="O957" s="2"/>
      <c r="P957" s="2"/>
      <c r="Q957" s="2"/>
      <c r="R957" s="2"/>
      <c r="S957" s="2"/>
    </row>
    <row r="958" spans="1:19" x14ac:dyDescent="0.2">
      <c r="A958" s="2">
        <f>CT!A958</f>
        <v>0</v>
      </c>
      <c r="B958" s="2">
        <f>IF(A958=0,0,VLOOKUP(A958,DM!$C$5:$G$500,2,0))</f>
        <v>0</v>
      </c>
      <c r="C958" s="2">
        <f>CT!C958</f>
        <v>0</v>
      </c>
      <c r="D958" s="2">
        <f>IF(C958=0,0,VLOOKUP(C958,DM!$C$5:$G$500,2,0))</f>
        <v>0</v>
      </c>
      <c r="E958" s="2">
        <f>IF(C958=0,0,VLOOKUP(C958,DM!$C$5:$G$500,3,0))</f>
        <v>0</v>
      </c>
      <c r="F958" s="3">
        <f>CT!F958</f>
        <v>0</v>
      </c>
      <c r="G958" s="3">
        <f>IF(C958=0,0,VLOOKUP(HS!C958,Xuat!$D$5:$K$1000,8,0))</f>
        <v>0</v>
      </c>
      <c r="H958" s="3">
        <f t="shared" si="78"/>
        <v>0</v>
      </c>
      <c r="I958" s="2"/>
      <c r="J958" s="3"/>
      <c r="K958" s="3"/>
      <c r="L958" s="3"/>
      <c r="M958" s="2"/>
      <c r="N958" s="2"/>
      <c r="O958" s="2"/>
      <c r="P958" s="2"/>
      <c r="Q958" s="2"/>
      <c r="R958" s="2"/>
      <c r="S958" s="2"/>
    </row>
    <row r="959" spans="1:19" x14ac:dyDescent="0.2">
      <c r="A959" s="2">
        <f>CT!A959</f>
        <v>0</v>
      </c>
      <c r="B959" s="2">
        <f>IF(A959=0,0,VLOOKUP(A959,DM!$C$5:$G$500,2,0))</f>
        <v>0</v>
      </c>
      <c r="C959" s="2">
        <f>CT!C959</f>
        <v>0</v>
      </c>
      <c r="D959" s="2">
        <f>IF(C959=0,0,VLOOKUP(C959,DM!$C$5:$G$500,2,0))</f>
        <v>0</v>
      </c>
      <c r="E959" s="2">
        <f>IF(C959=0,0,VLOOKUP(C959,DM!$C$5:$G$500,3,0))</f>
        <v>0</v>
      </c>
      <c r="F959" s="3">
        <f>CT!F959</f>
        <v>0</v>
      </c>
      <c r="G959" s="3">
        <f>IF(C959=0,0,VLOOKUP(HS!C959,Xuat!$D$5:$K$1000,8,0))</f>
        <v>0</v>
      </c>
      <c r="H959" s="3">
        <f t="shared" si="78"/>
        <v>0</v>
      </c>
      <c r="I959" s="2"/>
      <c r="J959" s="3"/>
      <c r="K959" s="3"/>
      <c r="L959" s="3"/>
      <c r="M959" s="2"/>
      <c r="N959" s="2"/>
      <c r="O959" s="2"/>
      <c r="P959" s="2"/>
      <c r="Q959" s="2"/>
      <c r="R959" s="2"/>
      <c r="S959" s="2"/>
    </row>
    <row r="960" spans="1:19" x14ac:dyDescent="0.2">
      <c r="A960" s="2">
        <f>CT!A960</f>
        <v>0</v>
      </c>
      <c r="B960" s="2">
        <f>IF(A960=0,0,VLOOKUP(A960,DM!$C$5:$G$500,2,0))</f>
        <v>0</v>
      </c>
      <c r="C960" s="2">
        <f>CT!C960</f>
        <v>0</v>
      </c>
      <c r="D960" s="2">
        <f>IF(C960=0,0,VLOOKUP(C960,DM!$C$5:$G$500,2,0))</f>
        <v>0</v>
      </c>
      <c r="E960" s="2">
        <f>IF(C960=0,0,VLOOKUP(C960,DM!$C$5:$G$500,3,0))</f>
        <v>0</v>
      </c>
      <c r="F960" s="3">
        <f>CT!F960</f>
        <v>0</v>
      </c>
      <c r="G960" s="3">
        <f>IF(C960=0,0,VLOOKUP(HS!C960,Xuat!$D$5:$K$1000,8,0))</f>
        <v>0</v>
      </c>
      <c r="H960" s="3">
        <f t="shared" si="78"/>
        <v>0</v>
      </c>
      <c r="I960" s="2"/>
      <c r="J960" s="3"/>
      <c r="K960" s="3"/>
      <c r="L960" s="3"/>
      <c r="M960" s="2"/>
      <c r="N960" s="2"/>
      <c r="O960" s="2"/>
      <c r="P960" s="2"/>
      <c r="Q960" s="2"/>
      <c r="R960" s="2"/>
      <c r="S960" s="2"/>
    </row>
    <row r="961" spans="1:19" x14ac:dyDescent="0.2">
      <c r="A961" s="2">
        <f>CT!A961</f>
        <v>0</v>
      </c>
      <c r="B961" s="2">
        <f>IF(A961=0,0,VLOOKUP(A961,DM!$C$5:$G$500,2,0))</f>
        <v>0</v>
      </c>
      <c r="C961" s="2">
        <f>CT!C961</f>
        <v>0</v>
      </c>
      <c r="D961" s="2">
        <f>IF(C961=0,0,VLOOKUP(C961,DM!$C$5:$G$500,2,0))</f>
        <v>0</v>
      </c>
      <c r="E961" s="2">
        <f>IF(C961=0,0,VLOOKUP(C961,DM!$C$5:$G$500,3,0))</f>
        <v>0</v>
      </c>
      <c r="F961" s="3">
        <f>CT!F961</f>
        <v>0</v>
      </c>
      <c r="G961" s="3">
        <f>IF(C961=0,0,VLOOKUP(HS!C961,Xuat!$D$5:$K$1000,8,0))</f>
        <v>0</v>
      </c>
      <c r="H961" s="3">
        <f t="shared" si="78"/>
        <v>0</v>
      </c>
      <c r="I961" s="2"/>
      <c r="J961" s="3"/>
      <c r="K961" s="3"/>
      <c r="L961" s="3"/>
      <c r="M961" s="2"/>
      <c r="N961" s="2"/>
      <c r="O961" s="2"/>
      <c r="P961" s="2"/>
      <c r="Q961" s="2"/>
      <c r="R961" s="2"/>
      <c r="S961" s="2"/>
    </row>
    <row r="962" spans="1:19" x14ac:dyDescent="0.2">
      <c r="A962" s="2">
        <f>CT!A962</f>
        <v>0</v>
      </c>
      <c r="B962" s="2">
        <f>IF(A962=0,0,VLOOKUP(A962,DM!$C$5:$G$500,2,0))</f>
        <v>0</v>
      </c>
      <c r="C962" s="2">
        <f>CT!C962</f>
        <v>0</v>
      </c>
      <c r="D962" s="2">
        <f>IF(C962=0,0,VLOOKUP(C962,DM!$C$5:$G$500,2,0))</f>
        <v>0</v>
      </c>
      <c r="E962" s="2">
        <f>IF(C962=0,0,VLOOKUP(C962,DM!$C$5:$G$500,3,0))</f>
        <v>0</v>
      </c>
      <c r="F962" s="3">
        <f>CT!F962</f>
        <v>0</v>
      </c>
      <c r="G962" s="3">
        <f>IF(C962=0,0,VLOOKUP(HS!C962,Xuat!$D$5:$K$1000,8,0))</f>
        <v>0</v>
      </c>
      <c r="H962" s="3">
        <f t="shared" si="78"/>
        <v>0</v>
      </c>
      <c r="I962" s="2"/>
      <c r="J962" s="3"/>
      <c r="K962" s="3"/>
      <c r="L962" s="3"/>
      <c r="M962" s="2"/>
      <c r="N962" s="2"/>
      <c r="O962" s="2"/>
      <c r="P962" s="2"/>
      <c r="Q962" s="2"/>
      <c r="R962" s="2"/>
      <c r="S962" s="2"/>
    </row>
    <row r="963" spans="1:19" x14ac:dyDescent="0.2">
      <c r="A963" s="2">
        <f>CT!A963</f>
        <v>0</v>
      </c>
      <c r="B963" s="2">
        <f>IF(A963=0,0,VLOOKUP(A963,DM!$C$5:$G$500,2,0))</f>
        <v>0</v>
      </c>
      <c r="C963" s="2">
        <f>CT!C963</f>
        <v>0</v>
      </c>
      <c r="D963" s="2">
        <f>IF(C963=0,0,VLOOKUP(C963,DM!$C$5:$G$500,2,0))</f>
        <v>0</v>
      </c>
      <c r="E963" s="2">
        <f>IF(C963=0,0,VLOOKUP(C963,DM!$C$5:$G$500,3,0))</f>
        <v>0</v>
      </c>
      <c r="F963" s="3">
        <f>CT!F963</f>
        <v>0</v>
      </c>
      <c r="G963" s="3">
        <f>IF(C963=0,0,VLOOKUP(HS!C963,Xuat!$D$5:$K$1000,8,0))</f>
        <v>0</v>
      </c>
      <c r="H963" s="3">
        <f t="shared" si="78"/>
        <v>0</v>
      </c>
      <c r="I963" s="2"/>
      <c r="J963" s="3"/>
      <c r="K963" s="3"/>
      <c r="L963" s="3"/>
      <c r="M963" s="2"/>
      <c r="N963" s="2"/>
      <c r="O963" s="2"/>
      <c r="P963" s="2"/>
      <c r="Q963" s="2"/>
      <c r="R963" s="2"/>
      <c r="S963" s="2"/>
    </row>
    <row r="964" spans="1:19" x14ac:dyDescent="0.2">
      <c r="A964" s="2">
        <f>CT!A964</f>
        <v>0</v>
      </c>
      <c r="B964" s="2">
        <f>IF(A964=0,0,VLOOKUP(A964,DM!$C$5:$G$500,2,0))</f>
        <v>0</v>
      </c>
      <c r="C964" s="2">
        <f>CT!C964</f>
        <v>0</v>
      </c>
      <c r="D964" s="2">
        <f>IF(C964=0,0,VLOOKUP(C964,DM!$C$5:$G$500,2,0))</f>
        <v>0</v>
      </c>
      <c r="E964" s="2">
        <f>IF(C964=0,0,VLOOKUP(C964,DM!$C$5:$G$500,3,0))</f>
        <v>0</v>
      </c>
      <c r="F964" s="3">
        <f>CT!F964</f>
        <v>0</v>
      </c>
      <c r="G964" s="3">
        <f>IF(C964=0,0,VLOOKUP(HS!C964,Xuat!$D$5:$K$1000,8,0))</f>
        <v>0</v>
      </c>
      <c r="H964" s="3">
        <f t="shared" si="78"/>
        <v>0</v>
      </c>
      <c r="I964" s="2"/>
      <c r="J964" s="3"/>
      <c r="K964" s="3"/>
      <c r="L964" s="3"/>
      <c r="M964" s="2"/>
      <c r="N964" s="2"/>
      <c r="O964" s="2"/>
      <c r="P964" s="2"/>
      <c r="Q964" s="2"/>
      <c r="R964" s="2"/>
      <c r="S964" s="2"/>
    </row>
    <row r="965" spans="1:19" x14ac:dyDescent="0.2">
      <c r="A965" s="2">
        <f>CT!A965</f>
        <v>0</v>
      </c>
      <c r="B965" s="2">
        <f>IF(A965=0,0,VLOOKUP(A965,DM!$C$5:$G$500,2,0))</f>
        <v>0</v>
      </c>
      <c r="C965" s="2">
        <f>CT!C965</f>
        <v>0</v>
      </c>
      <c r="D965" s="2">
        <f>IF(C965=0,0,VLOOKUP(C965,DM!$C$5:$G$500,2,0))</f>
        <v>0</v>
      </c>
      <c r="E965" s="2">
        <f>IF(C965=0,0,VLOOKUP(C965,DM!$C$5:$G$500,3,0))</f>
        <v>0</v>
      </c>
      <c r="F965" s="3">
        <f>CT!F965</f>
        <v>0</v>
      </c>
      <c r="G965" s="3">
        <f>IF(C965=0,0,VLOOKUP(HS!C965,Xuat!$D$5:$K$1000,8,0))</f>
        <v>0</v>
      </c>
      <c r="H965" s="3">
        <f t="shared" si="78"/>
        <v>0</v>
      </c>
      <c r="I965" s="2"/>
      <c r="J965" s="3"/>
      <c r="K965" s="3"/>
      <c r="L965" s="3"/>
      <c r="M965" s="2"/>
      <c r="N965" s="2"/>
      <c r="O965" s="2"/>
      <c r="P965" s="2"/>
      <c r="Q965" s="2"/>
      <c r="R965" s="2"/>
      <c r="S965" s="2"/>
    </row>
    <row r="966" spans="1:19" x14ac:dyDescent="0.2">
      <c r="A966" s="2">
        <f>CT!A966</f>
        <v>0</v>
      </c>
      <c r="B966" s="2">
        <f>IF(A966=0,0,VLOOKUP(A966,DM!$C$5:$G$500,2,0))</f>
        <v>0</v>
      </c>
      <c r="C966" s="2">
        <f>CT!C966</f>
        <v>0</v>
      </c>
      <c r="D966" s="2">
        <f>IF(C966=0,0,VLOOKUP(C966,DM!$C$5:$G$500,2,0))</f>
        <v>0</v>
      </c>
      <c r="E966" s="2">
        <f>IF(C966=0,0,VLOOKUP(C966,DM!$C$5:$G$500,3,0))</f>
        <v>0</v>
      </c>
      <c r="F966" s="3">
        <f>CT!F966</f>
        <v>0</v>
      </c>
      <c r="G966" s="3">
        <f>IF(C966=0,0,VLOOKUP(HS!C966,Xuat!$D$5:$K$1000,8,0))</f>
        <v>0</v>
      </c>
      <c r="H966" s="3">
        <f t="shared" ref="H966:H1000" si="79">F966*G966</f>
        <v>0</v>
      </c>
      <c r="I966" s="2"/>
      <c r="J966" s="3"/>
      <c r="K966" s="3"/>
      <c r="L966" s="3"/>
      <c r="M966" s="2"/>
      <c r="N966" s="2"/>
      <c r="O966" s="2"/>
      <c r="P966" s="2"/>
      <c r="Q966" s="2"/>
      <c r="R966" s="2"/>
      <c r="S966" s="2"/>
    </row>
    <row r="967" spans="1:19" x14ac:dyDescent="0.2">
      <c r="A967" s="2">
        <f>CT!A967</f>
        <v>0</v>
      </c>
      <c r="B967" s="2">
        <f>IF(A967=0,0,VLOOKUP(A967,DM!$C$5:$G$500,2,0))</f>
        <v>0</v>
      </c>
      <c r="C967" s="2">
        <f>CT!C967</f>
        <v>0</v>
      </c>
      <c r="D967" s="2">
        <f>IF(C967=0,0,VLOOKUP(C967,DM!$C$5:$G$500,2,0))</f>
        <v>0</v>
      </c>
      <c r="E967" s="2">
        <f>IF(C967=0,0,VLOOKUP(C967,DM!$C$5:$G$500,3,0))</f>
        <v>0</v>
      </c>
      <c r="F967" s="3">
        <f>CT!F967</f>
        <v>0</v>
      </c>
      <c r="G967" s="3">
        <f>IF(C967=0,0,VLOOKUP(HS!C967,Xuat!$D$5:$K$1000,8,0))</f>
        <v>0</v>
      </c>
      <c r="H967" s="3">
        <f t="shared" si="79"/>
        <v>0</v>
      </c>
      <c r="I967" s="2"/>
      <c r="J967" s="3"/>
      <c r="K967" s="3"/>
      <c r="L967" s="3"/>
      <c r="M967" s="2"/>
      <c r="N967" s="2"/>
      <c r="O967" s="2"/>
      <c r="P967" s="2"/>
      <c r="Q967" s="2"/>
      <c r="R967" s="2"/>
      <c r="S967" s="2"/>
    </row>
    <row r="968" spans="1:19" x14ac:dyDescent="0.2">
      <c r="A968" s="2">
        <f>CT!A968</f>
        <v>0</v>
      </c>
      <c r="B968" s="2">
        <f>IF(A968=0,0,VLOOKUP(A968,DM!$C$5:$G$500,2,0))</f>
        <v>0</v>
      </c>
      <c r="C968" s="2">
        <f>CT!C968</f>
        <v>0</v>
      </c>
      <c r="D968" s="2">
        <f>IF(C968=0,0,VLOOKUP(C968,DM!$C$5:$G$500,2,0))</f>
        <v>0</v>
      </c>
      <c r="E968" s="2">
        <f>IF(C968=0,0,VLOOKUP(C968,DM!$C$5:$G$500,3,0))</f>
        <v>0</v>
      </c>
      <c r="F968" s="3">
        <f>CT!F968</f>
        <v>0</v>
      </c>
      <c r="G968" s="3">
        <f>IF(C968=0,0,VLOOKUP(HS!C968,Xuat!$D$5:$K$1000,8,0))</f>
        <v>0</v>
      </c>
      <c r="H968" s="3">
        <f t="shared" si="79"/>
        <v>0</v>
      </c>
      <c r="I968" s="2"/>
      <c r="J968" s="3"/>
      <c r="K968" s="3"/>
      <c r="L968" s="3"/>
      <c r="M968" s="2"/>
      <c r="N968" s="2"/>
      <c r="O968" s="2"/>
      <c r="P968" s="2"/>
      <c r="Q968" s="2"/>
      <c r="R968" s="2"/>
      <c r="S968" s="2"/>
    </row>
    <row r="969" spans="1:19" x14ac:dyDescent="0.2">
      <c r="A969" s="2">
        <f>CT!A969</f>
        <v>0</v>
      </c>
      <c r="B969" s="2">
        <f>IF(A969=0,0,VLOOKUP(A969,DM!$C$5:$G$500,2,0))</f>
        <v>0</v>
      </c>
      <c r="C969" s="2">
        <f>CT!C969</f>
        <v>0</v>
      </c>
      <c r="D969" s="2">
        <f>IF(C969=0,0,VLOOKUP(C969,DM!$C$5:$G$500,2,0))</f>
        <v>0</v>
      </c>
      <c r="E969" s="2">
        <f>IF(C969=0,0,VLOOKUP(C969,DM!$C$5:$G$500,3,0))</f>
        <v>0</v>
      </c>
      <c r="F969" s="3">
        <f>CT!F969</f>
        <v>0</v>
      </c>
      <c r="G969" s="3">
        <f>IF(C969=0,0,VLOOKUP(HS!C969,Xuat!$D$5:$K$1000,8,0))</f>
        <v>0</v>
      </c>
      <c r="H969" s="3">
        <f t="shared" si="79"/>
        <v>0</v>
      </c>
      <c r="I969" s="2"/>
      <c r="J969" s="3"/>
      <c r="K969" s="3"/>
      <c r="L969" s="3"/>
      <c r="M969" s="2"/>
      <c r="N969" s="2"/>
      <c r="O969" s="2"/>
      <c r="P969" s="2"/>
      <c r="Q969" s="2"/>
      <c r="R969" s="2"/>
      <c r="S969" s="2"/>
    </row>
    <row r="970" spans="1:19" x14ac:dyDescent="0.2">
      <c r="A970" s="2">
        <f>CT!A970</f>
        <v>0</v>
      </c>
      <c r="B970" s="2">
        <f>IF(A970=0,0,VLOOKUP(A970,DM!$C$5:$G$500,2,0))</f>
        <v>0</v>
      </c>
      <c r="C970" s="2">
        <f>CT!C970</f>
        <v>0</v>
      </c>
      <c r="D970" s="2">
        <f>IF(C970=0,0,VLOOKUP(C970,DM!$C$5:$G$500,2,0))</f>
        <v>0</v>
      </c>
      <c r="E970" s="2">
        <f>IF(C970=0,0,VLOOKUP(C970,DM!$C$5:$G$500,3,0))</f>
        <v>0</v>
      </c>
      <c r="F970" s="3">
        <f>CT!F970</f>
        <v>0</v>
      </c>
      <c r="G970" s="3">
        <f>IF(C970=0,0,VLOOKUP(HS!C970,Xuat!$D$5:$K$1000,8,0))</f>
        <v>0</v>
      </c>
      <c r="H970" s="3">
        <f t="shared" si="79"/>
        <v>0</v>
      </c>
      <c r="I970" s="2"/>
      <c r="J970" s="3"/>
      <c r="K970" s="3"/>
      <c r="L970" s="3"/>
      <c r="M970" s="2"/>
      <c r="N970" s="2"/>
      <c r="O970" s="2"/>
      <c r="P970" s="2"/>
      <c r="Q970" s="2"/>
      <c r="R970" s="2"/>
      <c r="S970" s="2"/>
    </row>
    <row r="971" spans="1:19" x14ac:dyDescent="0.2">
      <c r="A971" s="2">
        <f>CT!A971</f>
        <v>0</v>
      </c>
      <c r="B971" s="2">
        <f>IF(A971=0,0,VLOOKUP(A971,DM!$C$5:$G$500,2,0))</f>
        <v>0</v>
      </c>
      <c r="C971" s="2">
        <f>CT!C971</f>
        <v>0</v>
      </c>
      <c r="D971" s="2">
        <f>IF(C971=0,0,VLOOKUP(C971,DM!$C$5:$G$500,2,0))</f>
        <v>0</v>
      </c>
      <c r="E971" s="2">
        <f>IF(C971=0,0,VLOOKUP(C971,DM!$C$5:$G$500,3,0))</f>
        <v>0</v>
      </c>
      <c r="F971" s="3">
        <f>CT!F971</f>
        <v>0</v>
      </c>
      <c r="G971" s="3">
        <f>IF(C971=0,0,VLOOKUP(HS!C971,Xuat!$D$5:$K$1000,8,0))</f>
        <v>0</v>
      </c>
      <c r="H971" s="3">
        <f t="shared" si="79"/>
        <v>0</v>
      </c>
      <c r="I971" s="2"/>
      <c r="J971" s="3"/>
      <c r="K971" s="3"/>
      <c r="L971" s="3"/>
      <c r="M971" s="2"/>
      <c r="N971" s="2"/>
      <c r="O971" s="2"/>
      <c r="P971" s="2"/>
      <c r="Q971" s="2"/>
      <c r="R971" s="2"/>
      <c r="S971" s="2"/>
    </row>
    <row r="972" spans="1:19" x14ac:dyDescent="0.2">
      <c r="A972" s="2">
        <f>CT!A972</f>
        <v>0</v>
      </c>
      <c r="B972" s="2">
        <f>IF(A972=0,0,VLOOKUP(A972,DM!$C$5:$G$500,2,0))</f>
        <v>0</v>
      </c>
      <c r="C972" s="2">
        <f>CT!C972</f>
        <v>0</v>
      </c>
      <c r="D972" s="2">
        <f>IF(C972=0,0,VLOOKUP(C972,DM!$C$5:$G$500,2,0))</f>
        <v>0</v>
      </c>
      <c r="E972" s="2">
        <f>IF(C972=0,0,VLOOKUP(C972,DM!$C$5:$G$500,3,0))</f>
        <v>0</v>
      </c>
      <c r="F972" s="3">
        <f>CT!F972</f>
        <v>0</v>
      </c>
      <c r="G972" s="3">
        <f>IF(C972=0,0,VLOOKUP(HS!C972,Xuat!$D$5:$K$1000,8,0))</f>
        <v>0</v>
      </c>
      <c r="H972" s="3">
        <f t="shared" si="79"/>
        <v>0</v>
      </c>
      <c r="I972" s="2"/>
      <c r="J972" s="3"/>
      <c r="K972" s="3"/>
      <c r="L972" s="3"/>
      <c r="M972" s="2"/>
      <c r="N972" s="2"/>
      <c r="O972" s="2"/>
      <c r="P972" s="2"/>
      <c r="Q972" s="2"/>
      <c r="R972" s="2"/>
      <c r="S972" s="2"/>
    </row>
    <row r="973" spans="1:19" x14ac:dyDescent="0.2">
      <c r="A973" s="2">
        <f>CT!A973</f>
        <v>0</v>
      </c>
      <c r="B973" s="2">
        <f>IF(A973=0,0,VLOOKUP(A973,DM!$C$5:$G$500,2,0))</f>
        <v>0</v>
      </c>
      <c r="C973" s="2">
        <f>CT!C973</f>
        <v>0</v>
      </c>
      <c r="D973" s="2">
        <f>IF(C973=0,0,VLOOKUP(C973,DM!$C$5:$G$500,2,0))</f>
        <v>0</v>
      </c>
      <c r="E973" s="2">
        <f>IF(C973=0,0,VLOOKUP(C973,DM!$C$5:$G$500,3,0))</f>
        <v>0</v>
      </c>
      <c r="F973" s="3">
        <f>CT!F973</f>
        <v>0</v>
      </c>
      <c r="G973" s="3">
        <f>IF(C973=0,0,VLOOKUP(HS!C973,Xuat!$D$5:$K$1000,8,0))</f>
        <v>0</v>
      </c>
      <c r="H973" s="3">
        <f t="shared" si="79"/>
        <v>0</v>
      </c>
      <c r="I973" s="2"/>
      <c r="J973" s="3"/>
      <c r="K973" s="3"/>
      <c r="L973" s="3"/>
      <c r="M973" s="2"/>
      <c r="N973" s="2"/>
      <c r="O973" s="2"/>
      <c r="P973" s="2"/>
      <c r="Q973" s="2"/>
      <c r="R973" s="2"/>
      <c r="S973" s="2"/>
    </row>
    <row r="974" spans="1:19" x14ac:dyDescent="0.2">
      <c r="A974" s="2">
        <f>CT!A974</f>
        <v>0</v>
      </c>
      <c r="B974" s="2">
        <f>IF(A974=0,0,VLOOKUP(A974,DM!$C$5:$G$500,2,0))</f>
        <v>0</v>
      </c>
      <c r="C974" s="2">
        <f>CT!C974</f>
        <v>0</v>
      </c>
      <c r="D974" s="2">
        <f>IF(C974=0,0,VLOOKUP(C974,DM!$C$5:$G$500,2,0))</f>
        <v>0</v>
      </c>
      <c r="E974" s="2">
        <f>IF(C974=0,0,VLOOKUP(C974,DM!$C$5:$G$500,3,0))</f>
        <v>0</v>
      </c>
      <c r="F974" s="3">
        <f>CT!F974</f>
        <v>0</v>
      </c>
      <c r="G974" s="3">
        <f>IF(C974=0,0,VLOOKUP(HS!C974,Xuat!$D$5:$K$1000,8,0))</f>
        <v>0</v>
      </c>
      <c r="H974" s="3">
        <f t="shared" si="79"/>
        <v>0</v>
      </c>
      <c r="I974" s="2"/>
      <c r="J974" s="3"/>
      <c r="K974" s="3"/>
      <c r="L974" s="3"/>
      <c r="M974" s="2"/>
      <c r="N974" s="2"/>
      <c r="O974" s="2"/>
      <c r="P974" s="2"/>
      <c r="Q974" s="2"/>
      <c r="R974" s="2"/>
      <c r="S974" s="2"/>
    </row>
    <row r="975" spans="1:19" x14ac:dyDescent="0.2">
      <c r="A975" s="2">
        <f>CT!A975</f>
        <v>0</v>
      </c>
      <c r="B975" s="2">
        <f>IF(A975=0,0,VLOOKUP(A975,DM!$C$5:$G$500,2,0))</f>
        <v>0</v>
      </c>
      <c r="C975" s="2">
        <f>CT!C975</f>
        <v>0</v>
      </c>
      <c r="D975" s="2">
        <f>IF(C975=0,0,VLOOKUP(C975,DM!$C$5:$G$500,2,0))</f>
        <v>0</v>
      </c>
      <c r="E975" s="2">
        <f>IF(C975=0,0,VLOOKUP(C975,DM!$C$5:$G$500,3,0))</f>
        <v>0</v>
      </c>
      <c r="F975" s="3">
        <f>CT!F975</f>
        <v>0</v>
      </c>
      <c r="G975" s="3">
        <f>IF(C975=0,0,VLOOKUP(HS!C975,Xuat!$D$5:$K$1000,8,0))</f>
        <v>0</v>
      </c>
      <c r="H975" s="3">
        <f t="shared" si="79"/>
        <v>0</v>
      </c>
      <c r="I975" s="2"/>
      <c r="J975" s="3"/>
      <c r="K975" s="3"/>
      <c r="L975" s="3"/>
      <c r="M975" s="2"/>
      <c r="N975" s="2"/>
      <c r="O975" s="2"/>
      <c r="P975" s="2"/>
      <c r="Q975" s="2"/>
      <c r="R975" s="2"/>
      <c r="S975" s="2"/>
    </row>
    <row r="976" spans="1:19" x14ac:dyDescent="0.2">
      <c r="A976" s="2">
        <f>CT!A976</f>
        <v>0</v>
      </c>
      <c r="B976" s="2">
        <f>IF(A976=0,0,VLOOKUP(A976,DM!$C$5:$G$500,2,0))</f>
        <v>0</v>
      </c>
      <c r="C976" s="2">
        <f>CT!C976</f>
        <v>0</v>
      </c>
      <c r="D976" s="2">
        <f>IF(C976=0,0,VLOOKUP(C976,DM!$C$5:$G$500,2,0))</f>
        <v>0</v>
      </c>
      <c r="E976" s="2">
        <f>IF(C976=0,0,VLOOKUP(C976,DM!$C$5:$G$500,3,0))</f>
        <v>0</v>
      </c>
      <c r="F976" s="3">
        <f>CT!F976</f>
        <v>0</v>
      </c>
      <c r="G976" s="3">
        <f>IF(C976=0,0,VLOOKUP(HS!C976,Xuat!$D$5:$K$1000,8,0))</f>
        <v>0</v>
      </c>
      <c r="H976" s="3">
        <f t="shared" si="79"/>
        <v>0</v>
      </c>
      <c r="I976" s="2"/>
      <c r="J976" s="3"/>
      <c r="K976" s="3"/>
      <c r="L976" s="3"/>
      <c r="M976" s="2"/>
      <c r="N976" s="2"/>
      <c r="O976" s="2"/>
      <c r="P976" s="2"/>
      <c r="Q976" s="2"/>
      <c r="R976" s="2"/>
      <c r="S976" s="2"/>
    </row>
    <row r="977" spans="1:19" x14ac:dyDescent="0.2">
      <c r="A977" s="2">
        <f>CT!A977</f>
        <v>0</v>
      </c>
      <c r="B977" s="2">
        <f>IF(A977=0,0,VLOOKUP(A977,DM!$C$5:$G$500,2,0))</f>
        <v>0</v>
      </c>
      <c r="C977" s="2">
        <f>CT!C977</f>
        <v>0</v>
      </c>
      <c r="D977" s="2">
        <f>IF(C977=0,0,VLOOKUP(C977,DM!$C$5:$G$500,2,0))</f>
        <v>0</v>
      </c>
      <c r="E977" s="2">
        <f>IF(C977=0,0,VLOOKUP(C977,DM!$C$5:$G$500,3,0))</f>
        <v>0</v>
      </c>
      <c r="F977" s="3">
        <f>CT!F977</f>
        <v>0</v>
      </c>
      <c r="G977" s="3">
        <f>IF(C977=0,0,VLOOKUP(HS!C977,Xuat!$D$5:$K$1000,8,0))</f>
        <v>0</v>
      </c>
      <c r="H977" s="3">
        <f t="shared" si="79"/>
        <v>0</v>
      </c>
      <c r="I977" s="2"/>
      <c r="J977" s="3"/>
      <c r="K977" s="3"/>
      <c r="L977" s="3"/>
      <c r="M977" s="2"/>
      <c r="N977" s="2"/>
      <c r="O977" s="2"/>
      <c r="P977" s="2"/>
      <c r="Q977" s="2"/>
      <c r="R977" s="2"/>
      <c r="S977" s="2"/>
    </row>
    <row r="978" spans="1:19" x14ac:dyDescent="0.2">
      <c r="A978" s="2">
        <f>CT!A978</f>
        <v>0</v>
      </c>
      <c r="B978" s="2">
        <f>IF(A978=0,0,VLOOKUP(A978,DM!$C$5:$G$500,2,0))</f>
        <v>0</v>
      </c>
      <c r="C978" s="2">
        <f>CT!C978</f>
        <v>0</v>
      </c>
      <c r="D978" s="2">
        <f>IF(C978=0,0,VLOOKUP(C978,DM!$C$5:$G$500,2,0))</f>
        <v>0</v>
      </c>
      <c r="E978" s="2">
        <f>IF(C978=0,0,VLOOKUP(C978,DM!$C$5:$G$500,3,0))</f>
        <v>0</v>
      </c>
      <c r="F978" s="3">
        <f>CT!F978</f>
        <v>0</v>
      </c>
      <c r="G978" s="3">
        <f>IF(C978=0,0,VLOOKUP(HS!C978,Xuat!$D$5:$K$1000,8,0))</f>
        <v>0</v>
      </c>
      <c r="H978" s="3">
        <f t="shared" si="79"/>
        <v>0</v>
      </c>
      <c r="I978" s="2"/>
      <c r="J978" s="3"/>
      <c r="K978" s="3"/>
      <c r="L978" s="3"/>
      <c r="M978" s="2"/>
      <c r="N978" s="2"/>
      <c r="O978" s="2"/>
      <c r="P978" s="2"/>
      <c r="Q978" s="2"/>
      <c r="R978" s="2"/>
      <c r="S978" s="2"/>
    </row>
    <row r="979" spans="1:19" x14ac:dyDescent="0.2">
      <c r="A979" s="2">
        <f>CT!A979</f>
        <v>0</v>
      </c>
      <c r="B979" s="2">
        <f>IF(A979=0,0,VLOOKUP(A979,DM!$C$5:$G$500,2,0))</f>
        <v>0</v>
      </c>
      <c r="C979" s="2">
        <f>CT!C979</f>
        <v>0</v>
      </c>
      <c r="D979" s="2">
        <f>IF(C979=0,0,VLOOKUP(C979,DM!$C$5:$G$500,2,0))</f>
        <v>0</v>
      </c>
      <c r="E979" s="2">
        <f>IF(C979=0,0,VLOOKUP(C979,DM!$C$5:$G$500,3,0))</f>
        <v>0</v>
      </c>
      <c r="F979" s="3">
        <f>CT!F979</f>
        <v>0</v>
      </c>
      <c r="G979" s="3">
        <f>IF(C979=0,0,VLOOKUP(HS!C979,Xuat!$D$5:$K$1000,8,0))</f>
        <v>0</v>
      </c>
      <c r="H979" s="3">
        <f t="shared" si="79"/>
        <v>0</v>
      </c>
      <c r="I979" s="2"/>
      <c r="J979" s="3"/>
      <c r="K979" s="3"/>
      <c r="L979" s="3"/>
      <c r="M979" s="2"/>
      <c r="N979" s="2"/>
      <c r="O979" s="2"/>
      <c r="P979" s="2"/>
      <c r="Q979" s="2"/>
      <c r="R979" s="2"/>
      <c r="S979" s="2"/>
    </row>
    <row r="980" spans="1:19" x14ac:dyDescent="0.2">
      <c r="A980" s="2">
        <f>CT!A980</f>
        <v>0</v>
      </c>
      <c r="B980" s="2">
        <f>IF(A980=0,0,VLOOKUP(A980,DM!$C$5:$G$500,2,0))</f>
        <v>0</v>
      </c>
      <c r="C980" s="2">
        <f>CT!C980</f>
        <v>0</v>
      </c>
      <c r="D980" s="2">
        <f>IF(C980=0,0,VLOOKUP(C980,DM!$C$5:$G$500,2,0))</f>
        <v>0</v>
      </c>
      <c r="E980" s="2">
        <f>IF(C980=0,0,VLOOKUP(C980,DM!$C$5:$G$500,3,0))</f>
        <v>0</v>
      </c>
      <c r="F980" s="3">
        <f>CT!F980</f>
        <v>0</v>
      </c>
      <c r="G980" s="3">
        <f>IF(C980=0,0,VLOOKUP(HS!C980,Xuat!$D$5:$K$1000,8,0))</f>
        <v>0</v>
      </c>
      <c r="H980" s="3">
        <f t="shared" si="79"/>
        <v>0</v>
      </c>
      <c r="I980" s="2"/>
      <c r="J980" s="3"/>
      <c r="K980" s="3"/>
      <c r="L980" s="3"/>
      <c r="M980" s="2"/>
      <c r="N980" s="2"/>
      <c r="O980" s="2"/>
      <c r="P980" s="2"/>
      <c r="Q980" s="2"/>
      <c r="R980" s="2"/>
      <c r="S980" s="2"/>
    </row>
    <row r="981" spans="1:19" x14ac:dyDescent="0.2">
      <c r="A981" s="2">
        <f>CT!A981</f>
        <v>0</v>
      </c>
      <c r="B981" s="2">
        <f>IF(A981=0,0,VLOOKUP(A981,DM!$C$5:$G$500,2,0))</f>
        <v>0</v>
      </c>
      <c r="C981" s="2">
        <f>CT!C981</f>
        <v>0</v>
      </c>
      <c r="D981" s="2">
        <f>IF(C981=0,0,VLOOKUP(C981,DM!$C$5:$G$500,2,0))</f>
        <v>0</v>
      </c>
      <c r="E981" s="2">
        <f>IF(C981=0,0,VLOOKUP(C981,DM!$C$5:$G$500,3,0))</f>
        <v>0</v>
      </c>
      <c r="F981" s="3">
        <f>CT!F981</f>
        <v>0</v>
      </c>
      <c r="G981" s="3">
        <f>IF(C981=0,0,VLOOKUP(HS!C981,Xuat!$D$5:$K$1000,8,0))</f>
        <v>0</v>
      </c>
      <c r="H981" s="3">
        <f t="shared" si="79"/>
        <v>0</v>
      </c>
      <c r="I981" s="2"/>
      <c r="J981" s="3"/>
      <c r="K981" s="3"/>
      <c r="L981" s="3"/>
      <c r="M981" s="2"/>
      <c r="N981" s="2"/>
      <c r="O981" s="2"/>
      <c r="P981" s="2"/>
      <c r="Q981" s="2"/>
      <c r="R981" s="2"/>
      <c r="S981" s="2"/>
    </row>
    <row r="982" spans="1:19" x14ac:dyDescent="0.2">
      <c r="A982" s="2">
        <f>CT!A982</f>
        <v>0</v>
      </c>
      <c r="B982" s="2">
        <f>IF(A982=0,0,VLOOKUP(A982,DM!$C$5:$G$500,2,0))</f>
        <v>0</v>
      </c>
      <c r="C982" s="2">
        <f>CT!C982</f>
        <v>0</v>
      </c>
      <c r="D982" s="2">
        <f>IF(C982=0,0,VLOOKUP(C982,DM!$C$5:$G$500,2,0))</f>
        <v>0</v>
      </c>
      <c r="E982" s="2">
        <f>IF(C982=0,0,VLOOKUP(C982,DM!$C$5:$G$500,3,0))</f>
        <v>0</v>
      </c>
      <c r="F982" s="3">
        <f>CT!F982</f>
        <v>0</v>
      </c>
      <c r="G982" s="3">
        <f>IF(C982=0,0,VLOOKUP(HS!C982,Xuat!$D$5:$K$1000,8,0))</f>
        <v>0</v>
      </c>
      <c r="H982" s="3">
        <f t="shared" si="79"/>
        <v>0</v>
      </c>
      <c r="I982" s="2"/>
      <c r="J982" s="3"/>
      <c r="K982" s="3"/>
      <c r="L982" s="3"/>
      <c r="M982" s="2"/>
      <c r="N982" s="2"/>
      <c r="O982" s="2"/>
      <c r="P982" s="2"/>
      <c r="Q982" s="2"/>
      <c r="R982" s="2"/>
      <c r="S982" s="2"/>
    </row>
    <row r="983" spans="1:19" x14ac:dyDescent="0.2">
      <c r="A983" s="2">
        <f>CT!A983</f>
        <v>0</v>
      </c>
      <c r="B983" s="2">
        <f>IF(A983=0,0,VLOOKUP(A983,DM!$C$5:$G$500,2,0))</f>
        <v>0</v>
      </c>
      <c r="C983" s="2">
        <f>CT!C983</f>
        <v>0</v>
      </c>
      <c r="D983" s="2">
        <f>IF(C983=0,0,VLOOKUP(C983,DM!$C$5:$G$500,2,0))</f>
        <v>0</v>
      </c>
      <c r="E983" s="2">
        <f>IF(C983=0,0,VLOOKUP(C983,DM!$C$5:$G$500,3,0))</f>
        <v>0</v>
      </c>
      <c r="F983" s="3">
        <f>CT!F983</f>
        <v>0</v>
      </c>
      <c r="G983" s="3">
        <f>IF(C983=0,0,VLOOKUP(HS!C983,Xuat!$D$5:$K$1000,8,0))</f>
        <v>0</v>
      </c>
      <c r="H983" s="3">
        <f t="shared" si="79"/>
        <v>0</v>
      </c>
      <c r="I983" s="2"/>
      <c r="J983" s="3"/>
      <c r="K983" s="3"/>
      <c r="L983" s="3"/>
      <c r="M983" s="2"/>
      <c r="N983" s="2"/>
      <c r="O983" s="2"/>
      <c r="P983" s="2"/>
      <c r="Q983" s="2"/>
      <c r="R983" s="2"/>
      <c r="S983" s="2"/>
    </row>
    <row r="984" spans="1:19" x14ac:dyDescent="0.2">
      <c r="A984" s="2">
        <f>CT!A984</f>
        <v>0</v>
      </c>
      <c r="B984" s="2">
        <f>IF(A984=0,0,VLOOKUP(A984,DM!$C$5:$G$500,2,0))</f>
        <v>0</v>
      </c>
      <c r="C984" s="2">
        <f>CT!C984</f>
        <v>0</v>
      </c>
      <c r="D984" s="2">
        <f>IF(C984=0,0,VLOOKUP(C984,DM!$C$5:$G$500,2,0))</f>
        <v>0</v>
      </c>
      <c r="E984" s="2">
        <f>IF(C984=0,0,VLOOKUP(C984,DM!$C$5:$G$500,3,0))</f>
        <v>0</v>
      </c>
      <c r="F984" s="3">
        <f>CT!F984</f>
        <v>0</v>
      </c>
      <c r="G984" s="3">
        <f>IF(C984=0,0,VLOOKUP(HS!C984,Xuat!$D$5:$K$1000,8,0))</f>
        <v>0</v>
      </c>
      <c r="H984" s="3">
        <f t="shared" si="79"/>
        <v>0</v>
      </c>
      <c r="I984" s="2"/>
      <c r="J984" s="3"/>
      <c r="K984" s="3"/>
      <c r="L984" s="3"/>
      <c r="M984" s="2"/>
      <c r="N984" s="2"/>
      <c r="O984" s="2"/>
      <c r="P984" s="2"/>
      <c r="Q984" s="2"/>
      <c r="R984" s="2"/>
      <c r="S984" s="2"/>
    </row>
    <row r="985" spans="1:19" x14ac:dyDescent="0.2">
      <c r="A985" s="2">
        <f>CT!A985</f>
        <v>0</v>
      </c>
      <c r="B985" s="2">
        <f>IF(A985=0,0,VLOOKUP(A985,DM!$C$5:$G$500,2,0))</f>
        <v>0</v>
      </c>
      <c r="C985" s="2">
        <f>CT!C985</f>
        <v>0</v>
      </c>
      <c r="D985" s="2">
        <f>IF(C985=0,0,VLOOKUP(C985,DM!$C$5:$G$500,2,0))</f>
        <v>0</v>
      </c>
      <c r="E985" s="2">
        <f>IF(C985=0,0,VLOOKUP(C985,DM!$C$5:$G$500,3,0))</f>
        <v>0</v>
      </c>
      <c r="F985" s="3">
        <f>CT!F985</f>
        <v>0</v>
      </c>
      <c r="G985" s="3">
        <f>IF(C985=0,0,VLOOKUP(HS!C985,Xuat!$D$5:$K$1000,8,0))</f>
        <v>0</v>
      </c>
      <c r="H985" s="3">
        <f t="shared" si="79"/>
        <v>0</v>
      </c>
      <c r="I985" s="2"/>
      <c r="J985" s="3"/>
      <c r="K985" s="3"/>
      <c r="L985" s="3"/>
      <c r="M985" s="2"/>
      <c r="N985" s="2"/>
      <c r="O985" s="2"/>
      <c r="P985" s="2"/>
      <c r="Q985" s="2"/>
      <c r="R985" s="2"/>
      <c r="S985" s="2"/>
    </row>
    <row r="986" spans="1:19" x14ac:dyDescent="0.2">
      <c r="A986" s="2">
        <f>CT!A986</f>
        <v>0</v>
      </c>
      <c r="B986" s="2">
        <f>IF(A986=0,0,VLOOKUP(A986,DM!$C$5:$G$500,2,0))</f>
        <v>0</v>
      </c>
      <c r="C986" s="2">
        <f>CT!C986</f>
        <v>0</v>
      </c>
      <c r="D986" s="2">
        <f>IF(C986=0,0,VLOOKUP(C986,DM!$C$5:$G$500,2,0))</f>
        <v>0</v>
      </c>
      <c r="E986" s="2">
        <f>IF(C986=0,0,VLOOKUP(C986,DM!$C$5:$G$500,3,0))</f>
        <v>0</v>
      </c>
      <c r="F986" s="3">
        <f>CT!F986</f>
        <v>0</v>
      </c>
      <c r="G986" s="3">
        <f>IF(C986=0,0,VLOOKUP(HS!C986,Xuat!$D$5:$K$1000,8,0))</f>
        <v>0</v>
      </c>
      <c r="H986" s="3">
        <f t="shared" si="79"/>
        <v>0</v>
      </c>
      <c r="I986" s="2"/>
      <c r="J986" s="3"/>
      <c r="K986" s="3"/>
      <c r="L986" s="3"/>
      <c r="M986" s="2"/>
      <c r="N986" s="2"/>
      <c r="O986" s="2"/>
      <c r="P986" s="2"/>
      <c r="Q986" s="2"/>
      <c r="R986" s="2"/>
      <c r="S986" s="2"/>
    </row>
    <row r="987" spans="1:19" x14ac:dyDescent="0.2">
      <c r="A987" s="2">
        <f>CT!A987</f>
        <v>0</v>
      </c>
      <c r="B987" s="2">
        <f>IF(A987=0,0,VLOOKUP(A987,DM!$C$5:$G$500,2,0))</f>
        <v>0</v>
      </c>
      <c r="C987" s="2">
        <f>CT!C987</f>
        <v>0</v>
      </c>
      <c r="D987" s="2">
        <f>IF(C987=0,0,VLOOKUP(C987,DM!$C$5:$G$500,2,0))</f>
        <v>0</v>
      </c>
      <c r="E987" s="2">
        <f>IF(C987=0,0,VLOOKUP(C987,DM!$C$5:$G$500,3,0))</f>
        <v>0</v>
      </c>
      <c r="F987" s="3">
        <f>CT!F987</f>
        <v>0</v>
      </c>
      <c r="G987" s="3">
        <f>IF(C987=0,0,VLOOKUP(HS!C987,Xuat!$D$5:$K$1000,8,0))</f>
        <v>0</v>
      </c>
      <c r="H987" s="3">
        <f t="shared" si="79"/>
        <v>0</v>
      </c>
      <c r="I987" s="2"/>
      <c r="J987" s="3"/>
      <c r="K987" s="3"/>
      <c r="L987" s="3"/>
      <c r="M987" s="2"/>
      <c r="N987" s="2"/>
      <c r="O987" s="2"/>
      <c r="P987" s="2"/>
      <c r="Q987" s="2"/>
      <c r="R987" s="2"/>
      <c r="S987" s="2"/>
    </row>
    <row r="988" spans="1:19" x14ac:dyDescent="0.2">
      <c r="A988" s="2">
        <f>CT!A988</f>
        <v>0</v>
      </c>
      <c r="B988" s="2">
        <f>IF(A988=0,0,VLOOKUP(A988,DM!$C$5:$G$500,2,0))</f>
        <v>0</v>
      </c>
      <c r="C988" s="2">
        <f>CT!C988</f>
        <v>0</v>
      </c>
      <c r="D988" s="2">
        <f>IF(C988=0,0,VLOOKUP(C988,DM!$C$5:$G$500,2,0))</f>
        <v>0</v>
      </c>
      <c r="E988" s="2">
        <f>IF(C988=0,0,VLOOKUP(C988,DM!$C$5:$G$500,3,0))</f>
        <v>0</v>
      </c>
      <c r="F988" s="3">
        <f>CT!F988</f>
        <v>0</v>
      </c>
      <c r="G988" s="3">
        <f>IF(C988=0,0,VLOOKUP(HS!C988,Xuat!$D$5:$K$1000,8,0))</f>
        <v>0</v>
      </c>
      <c r="H988" s="3">
        <f t="shared" si="79"/>
        <v>0</v>
      </c>
      <c r="I988" s="2"/>
      <c r="J988" s="3"/>
      <c r="K988" s="3"/>
      <c r="L988" s="3"/>
      <c r="M988" s="2"/>
      <c r="N988" s="2"/>
      <c r="O988" s="2"/>
      <c r="P988" s="2"/>
      <c r="Q988" s="2"/>
      <c r="R988" s="2"/>
      <c r="S988" s="2"/>
    </row>
    <row r="989" spans="1:19" x14ac:dyDescent="0.2">
      <c r="A989" s="2">
        <f>CT!A989</f>
        <v>0</v>
      </c>
      <c r="B989" s="2">
        <f>IF(A989=0,0,VLOOKUP(A989,DM!$C$5:$G$500,2,0))</f>
        <v>0</v>
      </c>
      <c r="C989" s="2">
        <f>CT!C989</f>
        <v>0</v>
      </c>
      <c r="D989" s="2">
        <f>IF(C989=0,0,VLOOKUP(C989,DM!$C$5:$G$500,2,0))</f>
        <v>0</v>
      </c>
      <c r="E989" s="2">
        <f>IF(C989=0,0,VLOOKUP(C989,DM!$C$5:$G$500,3,0))</f>
        <v>0</v>
      </c>
      <c r="F989" s="3">
        <f>CT!F989</f>
        <v>0</v>
      </c>
      <c r="G989" s="3">
        <f>IF(C989=0,0,VLOOKUP(HS!C989,Xuat!$D$5:$K$1000,8,0))</f>
        <v>0</v>
      </c>
      <c r="H989" s="3">
        <f t="shared" si="79"/>
        <v>0</v>
      </c>
      <c r="I989" s="2"/>
      <c r="J989" s="3"/>
      <c r="K989" s="3"/>
      <c r="L989" s="3"/>
      <c r="M989" s="2"/>
      <c r="N989" s="2"/>
      <c r="O989" s="2"/>
      <c r="P989" s="2"/>
      <c r="Q989" s="2"/>
      <c r="R989" s="2"/>
      <c r="S989" s="2"/>
    </row>
    <row r="990" spans="1:19" x14ac:dyDescent="0.2">
      <c r="A990" s="2">
        <f>CT!A990</f>
        <v>0</v>
      </c>
      <c r="B990" s="2">
        <f>IF(A990=0,0,VLOOKUP(A990,DM!$C$5:$G$500,2,0))</f>
        <v>0</v>
      </c>
      <c r="C990" s="2">
        <f>CT!C990</f>
        <v>0</v>
      </c>
      <c r="D990" s="2">
        <f>IF(C990=0,0,VLOOKUP(C990,DM!$C$5:$G$500,2,0))</f>
        <v>0</v>
      </c>
      <c r="E990" s="2">
        <f>IF(C990=0,0,VLOOKUP(C990,DM!$C$5:$G$500,3,0))</f>
        <v>0</v>
      </c>
      <c r="F990" s="3">
        <f>CT!F990</f>
        <v>0</v>
      </c>
      <c r="G990" s="3">
        <f>IF(C990=0,0,VLOOKUP(HS!C990,Xuat!$D$5:$K$1000,8,0))</f>
        <v>0</v>
      </c>
      <c r="H990" s="3">
        <f t="shared" si="79"/>
        <v>0</v>
      </c>
      <c r="I990" s="2"/>
      <c r="J990" s="3"/>
      <c r="K990" s="3"/>
      <c r="L990" s="3"/>
      <c r="M990" s="2"/>
      <c r="N990" s="2"/>
      <c r="O990" s="2"/>
      <c r="P990" s="2"/>
      <c r="Q990" s="2"/>
      <c r="R990" s="2"/>
      <c r="S990" s="2"/>
    </row>
    <row r="991" spans="1:19" x14ac:dyDescent="0.2">
      <c r="A991" s="2">
        <f>CT!A991</f>
        <v>0</v>
      </c>
      <c r="B991" s="2">
        <f>IF(A991=0,0,VLOOKUP(A991,DM!$C$5:$G$500,2,0))</f>
        <v>0</v>
      </c>
      <c r="C991" s="2">
        <f>CT!C991</f>
        <v>0</v>
      </c>
      <c r="D991" s="2">
        <f>IF(C991=0,0,VLOOKUP(C991,DM!$C$5:$G$500,2,0))</f>
        <v>0</v>
      </c>
      <c r="E991" s="2">
        <f>IF(C991=0,0,VLOOKUP(C991,DM!$C$5:$G$500,3,0))</f>
        <v>0</v>
      </c>
      <c r="F991" s="3">
        <f>CT!F991</f>
        <v>0</v>
      </c>
      <c r="G991" s="3">
        <f>IF(C991=0,0,VLOOKUP(HS!C991,Xuat!$D$5:$K$1000,8,0))</f>
        <v>0</v>
      </c>
      <c r="H991" s="3">
        <f t="shared" si="79"/>
        <v>0</v>
      </c>
      <c r="I991" s="2"/>
      <c r="J991" s="3"/>
      <c r="K991" s="3"/>
      <c r="L991" s="3"/>
      <c r="M991" s="2"/>
      <c r="N991" s="2"/>
      <c r="O991" s="2"/>
      <c r="P991" s="2"/>
      <c r="Q991" s="2"/>
      <c r="R991" s="2"/>
      <c r="S991" s="2"/>
    </row>
    <row r="992" spans="1:19" x14ac:dyDescent="0.2">
      <c r="A992" s="2">
        <f>CT!A992</f>
        <v>0</v>
      </c>
      <c r="B992" s="2">
        <f>IF(A992=0,0,VLOOKUP(A992,DM!$C$5:$G$500,2,0))</f>
        <v>0</v>
      </c>
      <c r="C992" s="2">
        <f>CT!C992</f>
        <v>0</v>
      </c>
      <c r="D992" s="2">
        <f>IF(C992=0,0,VLOOKUP(C992,DM!$C$5:$G$500,2,0))</f>
        <v>0</v>
      </c>
      <c r="E992" s="2">
        <f>IF(C992=0,0,VLOOKUP(C992,DM!$C$5:$G$500,3,0))</f>
        <v>0</v>
      </c>
      <c r="F992" s="3">
        <f>CT!F992</f>
        <v>0</v>
      </c>
      <c r="G992" s="3">
        <f>IF(C992=0,0,VLOOKUP(HS!C992,Xuat!$D$5:$K$1000,8,0))</f>
        <v>0</v>
      </c>
      <c r="H992" s="3">
        <f t="shared" si="79"/>
        <v>0</v>
      </c>
      <c r="I992" s="2"/>
      <c r="J992" s="3"/>
      <c r="K992" s="3"/>
      <c r="L992" s="3"/>
      <c r="M992" s="2"/>
      <c r="N992" s="2"/>
      <c r="O992" s="2"/>
      <c r="P992" s="2"/>
      <c r="Q992" s="2"/>
      <c r="R992" s="2"/>
      <c r="S992" s="2"/>
    </row>
    <row r="993" spans="1:19" x14ac:dyDescent="0.2">
      <c r="A993" s="2">
        <f>CT!A993</f>
        <v>0</v>
      </c>
      <c r="B993" s="2">
        <f>IF(A993=0,0,VLOOKUP(A993,DM!$C$5:$G$500,2,0))</f>
        <v>0</v>
      </c>
      <c r="C993" s="2">
        <f>CT!C993</f>
        <v>0</v>
      </c>
      <c r="D993" s="2">
        <f>IF(C993=0,0,VLOOKUP(C993,DM!$C$5:$G$500,2,0))</f>
        <v>0</v>
      </c>
      <c r="E993" s="2">
        <f>IF(C993=0,0,VLOOKUP(C993,DM!$C$5:$G$500,3,0))</f>
        <v>0</v>
      </c>
      <c r="F993" s="3">
        <f>CT!F993</f>
        <v>0</v>
      </c>
      <c r="G993" s="3">
        <f>IF(C993=0,0,VLOOKUP(HS!C993,Xuat!$D$5:$K$1000,8,0))</f>
        <v>0</v>
      </c>
      <c r="H993" s="3">
        <f t="shared" si="79"/>
        <v>0</v>
      </c>
      <c r="I993" s="2"/>
      <c r="J993" s="3"/>
      <c r="K993" s="3"/>
      <c r="L993" s="3"/>
      <c r="M993" s="2"/>
      <c r="N993" s="2"/>
      <c r="O993" s="2"/>
      <c r="P993" s="2"/>
      <c r="Q993" s="2"/>
      <c r="R993" s="2"/>
      <c r="S993" s="2"/>
    </row>
    <row r="994" spans="1:19" x14ac:dyDescent="0.2">
      <c r="A994" s="2">
        <f>CT!A994</f>
        <v>0</v>
      </c>
      <c r="B994" s="2">
        <f>IF(A994=0,0,VLOOKUP(A994,DM!$C$5:$G$500,2,0))</f>
        <v>0</v>
      </c>
      <c r="C994" s="2">
        <f>CT!C994</f>
        <v>0</v>
      </c>
      <c r="D994" s="2">
        <f>IF(C994=0,0,VLOOKUP(C994,DM!$C$5:$G$500,2,0))</f>
        <v>0</v>
      </c>
      <c r="E994" s="2">
        <f>IF(C994=0,0,VLOOKUP(C994,DM!$C$5:$G$500,3,0))</f>
        <v>0</v>
      </c>
      <c r="F994" s="3">
        <f>CT!F994</f>
        <v>0</v>
      </c>
      <c r="G994" s="3">
        <f>IF(C994=0,0,VLOOKUP(HS!C994,Xuat!$D$5:$K$1000,8,0))</f>
        <v>0</v>
      </c>
      <c r="H994" s="3">
        <f t="shared" si="79"/>
        <v>0</v>
      </c>
      <c r="I994" s="2"/>
      <c r="J994" s="3"/>
      <c r="K994" s="3"/>
      <c r="L994" s="3"/>
      <c r="M994" s="2"/>
      <c r="N994" s="2"/>
      <c r="O994" s="2"/>
      <c r="P994" s="2"/>
      <c r="Q994" s="2"/>
      <c r="R994" s="2"/>
      <c r="S994" s="2"/>
    </row>
    <row r="995" spans="1:19" x14ac:dyDescent="0.2">
      <c r="A995" s="2">
        <f>CT!A995</f>
        <v>0</v>
      </c>
      <c r="B995" s="2">
        <f>IF(A995=0,0,VLOOKUP(A995,DM!$C$5:$G$500,2,0))</f>
        <v>0</v>
      </c>
      <c r="C995" s="2">
        <f>CT!C995</f>
        <v>0</v>
      </c>
      <c r="D995" s="2">
        <f>IF(C995=0,0,VLOOKUP(C995,DM!$C$5:$G$500,2,0))</f>
        <v>0</v>
      </c>
      <c r="E995" s="2">
        <f>IF(C995=0,0,VLOOKUP(C995,DM!$C$5:$G$500,3,0))</f>
        <v>0</v>
      </c>
      <c r="F995" s="3">
        <f>CT!F995</f>
        <v>0</v>
      </c>
      <c r="G995" s="3">
        <f>IF(C995=0,0,VLOOKUP(HS!C995,Xuat!$D$5:$K$1000,8,0))</f>
        <v>0</v>
      </c>
      <c r="H995" s="3">
        <f t="shared" si="79"/>
        <v>0</v>
      </c>
      <c r="I995" s="2"/>
      <c r="J995" s="3"/>
      <c r="K995" s="3"/>
      <c r="L995" s="3"/>
      <c r="M995" s="2"/>
      <c r="N995" s="2"/>
      <c r="O995" s="2"/>
      <c r="P995" s="2"/>
      <c r="Q995" s="2"/>
      <c r="R995" s="2"/>
      <c r="S995" s="2"/>
    </row>
    <row r="996" spans="1:19" x14ac:dyDescent="0.2">
      <c r="A996" s="2">
        <f>CT!A996</f>
        <v>0</v>
      </c>
      <c r="B996" s="2">
        <f>IF(A996=0,0,VLOOKUP(A996,DM!$C$5:$G$500,2,0))</f>
        <v>0</v>
      </c>
      <c r="C996" s="2">
        <f>CT!C996</f>
        <v>0</v>
      </c>
      <c r="D996" s="2">
        <f>IF(C996=0,0,VLOOKUP(C996,DM!$C$5:$G$500,2,0))</f>
        <v>0</v>
      </c>
      <c r="E996" s="2">
        <f>IF(C996=0,0,VLOOKUP(C996,DM!$C$5:$G$500,3,0))</f>
        <v>0</v>
      </c>
      <c r="F996" s="3">
        <f>CT!F996</f>
        <v>0</v>
      </c>
      <c r="G996" s="3">
        <f>IF(C996=0,0,VLOOKUP(HS!C996,Xuat!$D$5:$K$1000,8,0))</f>
        <v>0</v>
      </c>
      <c r="H996" s="3">
        <f t="shared" si="79"/>
        <v>0</v>
      </c>
      <c r="I996" s="2"/>
      <c r="J996" s="3"/>
      <c r="K996" s="3"/>
      <c r="L996" s="3"/>
      <c r="M996" s="2"/>
      <c r="N996" s="2"/>
      <c r="O996" s="2"/>
      <c r="P996" s="2"/>
      <c r="Q996" s="2"/>
      <c r="R996" s="2"/>
      <c r="S996" s="2"/>
    </row>
    <row r="997" spans="1:19" x14ac:dyDescent="0.2">
      <c r="A997" s="2">
        <f>CT!A997</f>
        <v>0</v>
      </c>
      <c r="B997" s="2">
        <f>IF(A997=0,0,VLOOKUP(A997,DM!$C$5:$G$500,2,0))</f>
        <v>0</v>
      </c>
      <c r="C997" s="2">
        <f>CT!C997</f>
        <v>0</v>
      </c>
      <c r="D997" s="2">
        <f>IF(C997=0,0,VLOOKUP(C997,DM!$C$5:$G$500,2,0))</f>
        <v>0</v>
      </c>
      <c r="E997" s="2">
        <f>IF(C997=0,0,VLOOKUP(C997,DM!$C$5:$G$500,3,0))</f>
        <v>0</v>
      </c>
      <c r="F997" s="3">
        <f>CT!F997</f>
        <v>0</v>
      </c>
      <c r="G997" s="3">
        <f>IF(C997=0,0,VLOOKUP(HS!C997,Xuat!$D$5:$K$1000,8,0))</f>
        <v>0</v>
      </c>
      <c r="H997" s="3">
        <f t="shared" si="79"/>
        <v>0</v>
      </c>
      <c r="I997" s="2"/>
      <c r="J997" s="3"/>
      <c r="K997" s="3"/>
      <c r="L997" s="3"/>
      <c r="M997" s="2"/>
      <c r="N997" s="2"/>
      <c r="O997" s="2"/>
      <c r="P997" s="2"/>
      <c r="Q997" s="2"/>
      <c r="R997" s="2"/>
      <c r="S997" s="2"/>
    </row>
    <row r="998" spans="1:19" x14ac:dyDescent="0.2">
      <c r="A998" s="2">
        <f>CT!A998</f>
        <v>0</v>
      </c>
      <c r="B998" s="2">
        <f>IF(A998=0,0,VLOOKUP(A998,DM!$C$5:$G$500,2,0))</f>
        <v>0</v>
      </c>
      <c r="C998" s="2">
        <f>CT!C998</f>
        <v>0</v>
      </c>
      <c r="D998" s="2">
        <f>IF(C998=0,0,VLOOKUP(C998,DM!$C$5:$G$500,2,0))</f>
        <v>0</v>
      </c>
      <c r="E998" s="2">
        <f>IF(C998=0,0,VLOOKUP(C998,DM!$C$5:$G$500,3,0))</f>
        <v>0</v>
      </c>
      <c r="F998" s="3">
        <f>CT!F998</f>
        <v>0</v>
      </c>
      <c r="G998" s="3">
        <f>IF(C998=0,0,VLOOKUP(HS!C998,Xuat!$D$5:$K$1000,8,0))</f>
        <v>0</v>
      </c>
      <c r="H998" s="3">
        <f t="shared" si="79"/>
        <v>0</v>
      </c>
      <c r="I998" s="2"/>
      <c r="J998" s="3"/>
      <c r="K998" s="3"/>
      <c r="L998" s="3"/>
      <c r="M998" s="2"/>
      <c r="N998" s="2"/>
      <c r="O998" s="2"/>
      <c r="P998" s="2"/>
      <c r="Q998" s="2"/>
      <c r="R998" s="2"/>
      <c r="S998" s="2"/>
    </row>
    <row r="999" spans="1:19" x14ac:dyDescent="0.2">
      <c r="A999" s="2">
        <f>CT!A999</f>
        <v>0</v>
      </c>
      <c r="B999" s="2">
        <f>IF(A999=0,0,VLOOKUP(A999,DM!$C$5:$G$500,2,0))</f>
        <v>0</v>
      </c>
      <c r="C999" s="2">
        <f>CT!C999</f>
        <v>0</v>
      </c>
      <c r="D999" s="2">
        <f>IF(C999=0,0,VLOOKUP(C999,DM!$C$5:$G$500,2,0))</f>
        <v>0</v>
      </c>
      <c r="E999" s="2">
        <f>IF(C999=0,0,VLOOKUP(C999,DM!$C$5:$G$500,3,0))</f>
        <v>0</v>
      </c>
      <c r="F999" s="3">
        <f>CT!F999</f>
        <v>0</v>
      </c>
      <c r="G999" s="3">
        <f>IF(C999=0,0,VLOOKUP(HS!C999,Xuat!$D$5:$K$1000,8,0))</f>
        <v>0</v>
      </c>
      <c r="H999" s="3">
        <f t="shared" si="79"/>
        <v>0</v>
      </c>
      <c r="I999" s="2"/>
      <c r="J999" s="3"/>
      <c r="K999" s="3"/>
      <c r="L999" s="3"/>
      <c r="M999" s="2"/>
      <c r="N999" s="2"/>
      <c r="O999" s="2"/>
      <c r="P999" s="2"/>
      <c r="Q999" s="2"/>
      <c r="R999" s="2"/>
      <c r="S999" s="2"/>
    </row>
    <row r="1000" spans="1:19" x14ac:dyDescent="0.2">
      <c r="A1000" s="2">
        <f>CT!A1000</f>
        <v>0</v>
      </c>
      <c r="B1000" s="2">
        <f>IF(A1000=0,0,VLOOKUP(A1000,DM!$C$5:$G$500,2,0))</f>
        <v>0</v>
      </c>
      <c r="C1000" s="2">
        <f>CT!C1000</f>
        <v>0</v>
      </c>
      <c r="D1000" s="2">
        <f>IF(C1000=0,0,VLOOKUP(C1000,DM!$C$5:$G$500,2,0))</f>
        <v>0</v>
      </c>
      <c r="E1000" s="2">
        <f>IF(C1000=0,0,VLOOKUP(C1000,DM!$C$5:$G$500,3,0))</f>
        <v>0</v>
      </c>
      <c r="F1000" s="3">
        <f>CT!F1000</f>
        <v>0</v>
      </c>
      <c r="G1000" s="3">
        <f>IF(C1000=0,0,VLOOKUP(HS!C1000,Xuat!$D$5:$K$1000,8,0))</f>
        <v>0</v>
      </c>
      <c r="H1000" s="3">
        <f t="shared" si="79"/>
        <v>0</v>
      </c>
      <c r="I1000" s="2"/>
      <c r="J1000" s="3"/>
      <c r="K1000" s="3"/>
      <c r="L1000" s="3"/>
      <c r="M1000" s="2"/>
      <c r="N1000" s="2"/>
      <c r="O1000" s="2"/>
      <c r="P1000" s="2"/>
      <c r="Q1000" s="2"/>
      <c r="R1000" s="2"/>
      <c r="S1000" s="2"/>
    </row>
  </sheetData>
  <sheetProtection password="E82C" sheet="1" objects="1" scenarios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6"/>
  <sheetViews>
    <sheetView workbookViewId="0">
      <selection activeCell="C4" sqref="C4"/>
    </sheetView>
  </sheetViews>
  <sheetFormatPr defaultRowHeight="14.25" x14ac:dyDescent="0.2"/>
  <cols>
    <col min="1" max="1" width="8.140625" style="1" customWidth="1"/>
    <col min="2" max="2" width="24.42578125" style="1" customWidth="1"/>
    <col min="3" max="3" width="13.85546875" style="1" customWidth="1"/>
    <col min="4" max="4" width="17.42578125" style="1" customWidth="1"/>
    <col min="5" max="5" width="16.5703125" style="1" customWidth="1"/>
    <col min="6" max="6" width="20.140625" style="1" customWidth="1"/>
    <col min="7" max="7" width="17.28515625" style="1" customWidth="1"/>
    <col min="8" max="8" width="19.7109375" style="1" customWidth="1"/>
    <col min="9" max="9" width="23.140625" style="1" customWidth="1"/>
    <col min="10" max="16384" width="9.140625" style="1"/>
  </cols>
  <sheetData>
    <row r="3" spans="1:9" ht="15" x14ac:dyDescent="0.25">
      <c r="B3" s="24" t="s">
        <v>175</v>
      </c>
    </row>
    <row r="4" spans="1:9" x14ac:dyDescent="0.2">
      <c r="B4" s="26" t="s">
        <v>176</v>
      </c>
      <c r="C4" s="25" t="s">
        <v>121</v>
      </c>
    </row>
    <row r="5" spans="1:9" ht="15" x14ac:dyDescent="0.25">
      <c r="A5" s="17" t="s">
        <v>177</v>
      </c>
      <c r="B5" s="17" t="s">
        <v>146</v>
      </c>
      <c r="C5" s="17" t="s">
        <v>6</v>
      </c>
      <c r="D5" s="17" t="s">
        <v>178</v>
      </c>
      <c r="E5" s="17" t="s">
        <v>179</v>
      </c>
      <c r="F5" s="17" t="s">
        <v>180</v>
      </c>
      <c r="G5" s="17" t="s">
        <v>181</v>
      </c>
      <c r="H5" s="17" t="s">
        <v>182</v>
      </c>
      <c r="I5" s="17" t="s">
        <v>183</v>
      </c>
    </row>
    <row r="6" spans="1:9" x14ac:dyDescent="0.2">
      <c r="A6" s="2" t="str">
        <f>$C$4</f>
        <v>TP001</v>
      </c>
      <c r="B6" s="2" t="str">
        <f>VLOOKUP(GTSP!A6,DM!$C$5:$D$500,2,0)</f>
        <v>Thành phẩm 001</v>
      </c>
      <c r="C6" s="2" t="str">
        <f>VLOOKUP(GTSP!A6,DM!$C$5:$E$500,3,0)</f>
        <v>Cái</v>
      </c>
      <c r="D6" s="3">
        <f>VLOOKUP(A6,HS!$I$5:$M$500,5,0)</f>
        <v>4</v>
      </c>
      <c r="E6" s="3">
        <f>VLOOKUP(A6,HS!$I$5:$N$500,6,0)</f>
        <v>195661.55911817061</v>
      </c>
      <c r="F6" s="3">
        <f>VLOOKUP(A6,HS!$I$5:$Q$500,9,0)</f>
        <v>70108.205095936923</v>
      </c>
      <c r="G6" s="3">
        <f>VLOOKUP(A6,HS!$I$5:$S$500,11,0)</f>
        <v>58423.504246614095</v>
      </c>
      <c r="H6" s="3">
        <f>SUM(E6:G6)</f>
        <v>324193.26846072165</v>
      </c>
      <c r="I6" s="3">
        <f>H6*D6</f>
        <v>1296773.0738428866</v>
      </c>
    </row>
  </sheetData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DM!$C$5:$C$500</xm:f>
          </x14:formula1>
          <xm:sqref>C4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8"/>
  <sheetViews>
    <sheetView workbookViewId="0">
      <selection activeCell="D7" sqref="D7"/>
    </sheetView>
  </sheetViews>
  <sheetFormatPr defaultRowHeight="14.25" x14ac:dyDescent="0.2"/>
  <cols>
    <col min="1" max="1" width="9.140625" style="1"/>
    <col min="2" max="2" width="11.85546875" style="1" customWidth="1"/>
    <col min="3" max="3" width="21" style="1" customWidth="1"/>
    <col min="4" max="4" width="21.85546875" style="1" customWidth="1"/>
    <col min="5" max="16384" width="9.140625" style="1"/>
  </cols>
  <sheetData>
    <row r="3" spans="1:4" ht="15" x14ac:dyDescent="0.25">
      <c r="C3" s="24" t="s">
        <v>184</v>
      </c>
    </row>
    <row r="4" spans="1:4" ht="15" x14ac:dyDescent="0.25">
      <c r="A4" s="17" t="s">
        <v>89</v>
      </c>
      <c r="B4" s="17" t="s">
        <v>186</v>
      </c>
      <c r="C4" s="17" t="s">
        <v>185</v>
      </c>
      <c r="D4" s="17" t="s">
        <v>96</v>
      </c>
    </row>
    <row r="5" spans="1:4" x14ac:dyDescent="0.2">
      <c r="A5" s="2">
        <v>1</v>
      </c>
      <c r="B5" s="2">
        <v>1541</v>
      </c>
      <c r="C5" s="2" t="s">
        <v>179</v>
      </c>
      <c r="D5" s="21">
        <f>HS!L3</f>
        <v>4584563.0813695053</v>
      </c>
    </row>
    <row r="6" spans="1:4" x14ac:dyDescent="0.2">
      <c r="A6" s="2">
        <v>2</v>
      </c>
      <c r="B6" s="2">
        <v>1542</v>
      </c>
      <c r="C6" s="2" t="s">
        <v>187</v>
      </c>
      <c r="D6" s="21">
        <f>HS!P3</f>
        <v>3000000</v>
      </c>
    </row>
    <row r="7" spans="1:4" x14ac:dyDescent="0.2">
      <c r="A7" s="2">
        <v>3</v>
      </c>
      <c r="B7" s="2">
        <v>1543</v>
      </c>
      <c r="C7" s="2" t="s">
        <v>188</v>
      </c>
      <c r="D7" s="21">
        <f>HS!R3</f>
        <v>2500000</v>
      </c>
    </row>
    <row r="8" spans="1:4" x14ac:dyDescent="0.2">
      <c r="A8" s="2"/>
      <c r="B8" s="2" t="s">
        <v>189</v>
      </c>
      <c r="C8" s="2"/>
      <c r="D8" s="21">
        <f>SUM(D5:D7)</f>
        <v>10084563.081369504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6"/>
  <sheetViews>
    <sheetView workbookViewId="0">
      <selection activeCell="B6" sqref="B6"/>
    </sheetView>
  </sheetViews>
  <sheetFormatPr defaultRowHeight="14.25" x14ac:dyDescent="0.2"/>
  <cols>
    <col min="1" max="1" width="21.7109375" style="1" customWidth="1"/>
    <col min="2" max="2" width="42.7109375" style="1" customWidth="1"/>
    <col min="3" max="3" width="2.7109375" style="1" customWidth="1"/>
    <col min="4" max="4" width="2.28515625" style="1" customWidth="1"/>
    <col min="5" max="6" width="2.5703125" style="1" customWidth="1"/>
    <col min="7" max="7" width="2" style="1" customWidth="1"/>
    <col min="8" max="8" width="2.5703125" style="1" customWidth="1"/>
    <col min="9" max="16384" width="9.140625" style="1"/>
  </cols>
  <sheetData>
    <row r="4" spans="1:2" x14ac:dyDescent="0.2">
      <c r="A4" s="2" t="s">
        <v>108</v>
      </c>
      <c r="B4" s="2" t="s">
        <v>107</v>
      </c>
    </row>
    <row r="5" spans="1:2" ht="15" x14ac:dyDescent="0.25">
      <c r="A5" s="2" t="s">
        <v>109</v>
      </c>
      <c r="B5" s="12" t="s">
        <v>111</v>
      </c>
    </row>
    <row r="6" spans="1:2" x14ac:dyDescent="0.2">
      <c r="A6" s="2" t="s">
        <v>110</v>
      </c>
      <c r="B6" s="2"/>
    </row>
  </sheetData>
  <hyperlinks>
    <hyperlink ref="B5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E4"/>
  <sheetViews>
    <sheetView workbookViewId="0">
      <selection activeCell="E4" sqref="E4"/>
    </sheetView>
  </sheetViews>
  <sheetFormatPr defaultRowHeight="14.25" x14ac:dyDescent="0.2"/>
  <cols>
    <col min="1" max="6" width="9.140625" style="1"/>
    <col min="7" max="7" width="0.85546875" style="1" customWidth="1"/>
    <col min="8" max="8" width="0.42578125" style="1" customWidth="1"/>
    <col min="9" max="16384" width="9.140625" style="1"/>
  </cols>
  <sheetData>
    <row r="4" spans="2:5" x14ac:dyDescent="0.2">
      <c r="B4" s="1" t="s">
        <v>112</v>
      </c>
      <c r="C4" s="13">
        <v>1</v>
      </c>
      <c r="D4" s="1" t="s">
        <v>113</v>
      </c>
      <c r="E4" s="13">
        <v>2015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500"/>
  <sheetViews>
    <sheetView workbookViewId="0"/>
  </sheetViews>
  <sheetFormatPr defaultRowHeight="14.25" x14ac:dyDescent="0.2"/>
  <cols>
    <col min="1" max="2" width="5.85546875" style="1" customWidth="1"/>
    <col min="3" max="3" width="11.28515625" style="1" customWidth="1"/>
    <col min="4" max="4" width="36.140625" style="1" customWidth="1"/>
    <col min="5" max="6" width="13.140625" style="1" customWidth="1"/>
    <col min="7" max="7" width="17.28515625" style="1" customWidth="1"/>
    <col min="8" max="8" width="12.28515625" style="1" customWidth="1"/>
    <col min="9" max="9" width="13.140625" style="1" customWidth="1"/>
    <col min="10" max="16384" width="9.140625" style="1"/>
  </cols>
  <sheetData>
    <row r="2" spans="1:7" ht="23.25" x14ac:dyDescent="0.35">
      <c r="C2" s="10" t="s">
        <v>99</v>
      </c>
    </row>
    <row r="4" spans="1:7" ht="15" x14ac:dyDescent="0.25">
      <c r="A4" s="9" t="s">
        <v>0</v>
      </c>
      <c r="B4" s="17"/>
      <c r="C4" s="9" t="s">
        <v>117</v>
      </c>
      <c r="D4" s="9" t="s">
        <v>118</v>
      </c>
      <c r="E4" s="9" t="s">
        <v>6</v>
      </c>
      <c r="F4" s="16" t="s">
        <v>119</v>
      </c>
      <c r="G4" s="16" t="s">
        <v>120</v>
      </c>
    </row>
    <row r="5" spans="1:7" x14ac:dyDescent="0.2">
      <c r="A5" s="2">
        <v>1</v>
      </c>
      <c r="B5" s="2">
        <f>G5</f>
        <v>1521</v>
      </c>
      <c r="C5" s="2" t="s">
        <v>19</v>
      </c>
      <c r="D5" s="2" t="s">
        <v>29</v>
      </c>
      <c r="E5" s="2" t="s">
        <v>39</v>
      </c>
      <c r="F5" s="2" t="s">
        <v>132</v>
      </c>
      <c r="G5" s="2">
        <v>1521</v>
      </c>
    </row>
    <row r="6" spans="1:7" x14ac:dyDescent="0.2">
      <c r="A6" s="2">
        <f>A5+1</f>
        <v>2</v>
      </c>
      <c r="B6" s="2">
        <f t="shared" ref="B6:B69" si="0">G6</f>
        <v>1521</v>
      </c>
      <c r="C6" s="2" t="s">
        <v>20</v>
      </c>
      <c r="D6" s="2" t="s">
        <v>30</v>
      </c>
      <c r="E6" s="2" t="s">
        <v>39</v>
      </c>
      <c r="F6" s="2" t="s">
        <v>132</v>
      </c>
      <c r="G6" s="2">
        <v>1521</v>
      </c>
    </row>
    <row r="7" spans="1:7" x14ac:dyDescent="0.2">
      <c r="A7" s="2">
        <f t="shared" ref="A7:A14" si="1">A6+1</f>
        <v>3</v>
      </c>
      <c r="B7" s="2">
        <f t="shared" si="0"/>
        <v>1521</v>
      </c>
      <c r="C7" s="2" t="s">
        <v>21</v>
      </c>
      <c r="D7" s="2" t="s">
        <v>31</v>
      </c>
      <c r="E7" s="2" t="s">
        <v>39</v>
      </c>
      <c r="F7" s="2" t="s">
        <v>132</v>
      </c>
      <c r="G7" s="2">
        <v>1521</v>
      </c>
    </row>
    <row r="8" spans="1:7" x14ac:dyDescent="0.2">
      <c r="A8" s="2">
        <f t="shared" si="1"/>
        <v>4</v>
      </c>
      <c r="B8" s="2">
        <f t="shared" si="0"/>
        <v>1521</v>
      </c>
      <c r="C8" s="2" t="s">
        <v>22</v>
      </c>
      <c r="D8" s="2" t="s">
        <v>32</v>
      </c>
      <c r="E8" s="2" t="s">
        <v>39</v>
      </c>
      <c r="F8" s="2" t="s">
        <v>132</v>
      </c>
      <c r="G8" s="2">
        <v>1521</v>
      </c>
    </row>
    <row r="9" spans="1:7" x14ac:dyDescent="0.2">
      <c r="A9" s="2">
        <f t="shared" si="1"/>
        <v>5</v>
      </c>
      <c r="B9" s="2">
        <f t="shared" si="0"/>
        <v>1521</v>
      </c>
      <c r="C9" s="2" t="s">
        <v>23</v>
      </c>
      <c r="D9" s="2" t="s">
        <v>33</v>
      </c>
      <c r="E9" s="2" t="s">
        <v>39</v>
      </c>
      <c r="F9" s="2" t="s">
        <v>132</v>
      </c>
      <c r="G9" s="2">
        <v>1521</v>
      </c>
    </row>
    <row r="10" spans="1:7" x14ac:dyDescent="0.2">
      <c r="A10" s="2">
        <f t="shared" si="1"/>
        <v>6</v>
      </c>
      <c r="B10" s="2">
        <f t="shared" si="0"/>
        <v>1521</v>
      </c>
      <c r="C10" s="2" t="s">
        <v>24</v>
      </c>
      <c r="D10" s="2" t="s">
        <v>34</v>
      </c>
      <c r="E10" s="2" t="s">
        <v>39</v>
      </c>
      <c r="F10" s="2" t="s">
        <v>132</v>
      </c>
      <c r="G10" s="2">
        <v>1521</v>
      </c>
    </row>
    <row r="11" spans="1:7" x14ac:dyDescent="0.2">
      <c r="A11" s="2">
        <f t="shared" si="1"/>
        <v>7</v>
      </c>
      <c r="B11" s="2">
        <f t="shared" si="0"/>
        <v>1521</v>
      </c>
      <c r="C11" s="2" t="s">
        <v>25</v>
      </c>
      <c r="D11" s="2" t="s">
        <v>35</v>
      </c>
      <c r="E11" s="2" t="s">
        <v>39</v>
      </c>
      <c r="F11" s="2" t="s">
        <v>132</v>
      </c>
      <c r="G11" s="2">
        <v>1521</v>
      </c>
    </row>
    <row r="12" spans="1:7" x14ac:dyDescent="0.2">
      <c r="A12" s="2">
        <f t="shared" si="1"/>
        <v>8</v>
      </c>
      <c r="B12" s="2">
        <f t="shared" si="0"/>
        <v>1521</v>
      </c>
      <c r="C12" s="2" t="s">
        <v>26</v>
      </c>
      <c r="D12" s="2" t="s">
        <v>36</v>
      </c>
      <c r="E12" s="2" t="s">
        <v>39</v>
      </c>
      <c r="F12" s="2" t="s">
        <v>132</v>
      </c>
      <c r="G12" s="2">
        <v>1521</v>
      </c>
    </row>
    <row r="13" spans="1:7" x14ac:dyDescent="0.2">
      <c r="A13" s="2">
        <f t="shared" si="1"/>
        <v>9</v>
      </c>
      <c r="B13" s="2">
        <f t="shared" si="0"/>
        <v>1521</v>
      </c>
      <c r="C13" s="2" t="s">
        <v>27</v>
      </c>
      <c r="D13" s="2" t="s">
        <v>37</v>
      </c>
      <c r="E13" s="2" t="s">
        <v>39</v>
      </c>
      <c r="F13" s="2" t="s">
        <v>132</v>
      </c>
      <c r="G13" s="2">
        <v>1521</v>
      </c>
    </row>
    <row r="14" spans="1:7" x14ac:dyDescent="0.2">
      <c r="A14" s="2">
        <f t="shared" si="1"/>
        <v>10</v>
      </c>
      <c r="B14" s="2">
        <f t="shared" si="0"/>
        <v>1521</v>
      </c>
      <c r="C14" s="2" t="s">
        <v>28</v>
      </c>
      <c r="D14" s="2" t="s">
        <v>38</v>
      </c>
      <c r="E14" s="2" t="s">
        <v>39</v>
      </c>
      <c r="F14" s="2" t="s">
        <v>132</v>
      </c>
      <c r="G14" s="2">
        <v>1521</v>
      </c>
    </row>
    <row r="15" spans="1:7" x14ac:dyDescent="0.2">
      <c r="A15" s="2">
        <v>11</v>
      </c>
      <c r="B15" s="2">
        <f t="shared" si="0"/>
        <v>155</v>
      </c>
      <c r="C15" s="2" t="s">
        <v>121</v>
      </c>
      <c r="D15" s="2" t="s">
        <v>126</v>
      </c>
      <c r="E15" s="2" t="s">
        <v>131</v>
      </c>
      <c r="F15" s="2" t="s">
        <v>133</v>
      </c>
      <c r="G15" s="2">
        <v>155</v>
      </c>
    </row>
    <row r="16" spans="1:7" x14ac:dyDescent="0.2">
      <c r="A16" s="2">
        <v>12</v>
      </c>
      <c r="B16" s="2">
        <f t="shared" si="0"/>
        <v>155</v>
      </c>
      <c r="C16" s="2" t="s">
        <v>122</v>
      </c>
      <c r="D16" s="2" t="s">
        <v>127</v>
      </c>
      <c r="E16" s="2" t="s">
        <v>131</v>
      </c>
      <c r="F16" s="2" t="s">
        <v>133</v>
      </c>
      <c r="G16" s="2">
        <v>155</v>
      </c>
    </row>
    <row r="17" spans="1:7" x14ac:dyDescent="0.2">
      <c r="A17" s="2">
        <v>13</v>
      </c>
      <c r="B17" s="2">
        <f t="shared" si="0"/>
        <v>155</v>
      </c>
      <c r="C17" s="2" t="s">
        <v>123</v>
      </c>
      <c r="D17" s="2" t="s">
        <v>128</v>
      </c>
      <c r="E17" s="2" t="s">
        <v>131</v>
      </c>
      <c r="F17" s="2" t="s">
        <v>133</v>
      </c>
      <c r="G17" s="2">
        <v>155</v>
      </c>
    </row>
    <row r="18" spans="1:7" x14ac:dyDescent="0.2">
      <c r="A18" s="2">
        <v>14</v>
      </c>
      <c r="B18" s="2">
        <f t="shared" si="0"/>
        <v>155</v>
      </c>
      <c r="C18" s="2" t="s">
        <v>124</v>
      </c>
      <c r="D18" s="2" t="s">
        <v>129</v>
      </c>
      <c r="E18" s="2" t="s">
        <v>131</v>
      </c>
      <c r="F18" s="2" t="s">
        <v>133</v>
      </c>
      <c r="G18" s="2">
        <v>155</v>
      </c>
    </row>
    <row r="19" spans="1:7" x14ac:dyDescent="0.2">
      <c r="A19" s="2">
        <v>15</v>
      </c>
      <c r="B19" s="2">
        <f t="shared" si="0"/>
        <v>155</v>
      </c>
      <c r="C19" s="2" t="s">
        <v>125</v>
      </c>
      <c r="D19" s="2" t="s">
        <v>130</v>
      </c>
      <c r="E19" s="2" t="s">
        <v>131</v>
      </c>
      <c r="F19" s="2" t="s">
        <v>133</v>
      </c>
      <c r="G19" s="2">
        <v>155</v>
      </c>
    </row>
    <row r="20" spans="1:7" x14ac:dyDescent="0.2">
      <c r="A20" s="2"/>
      <c r="B20" s="2">
        <f t="shared" si="0"/>
        <v>0</v>
      </c>
      <c r="C20" s="2"/>
      <c r="D20" s="2"/>
      <c r="E20" s="2"/>
      <c r="F20" s="2"/>
      <c r="G20" s="2"/>
    </row>
    <row r="21" spans="1:7" x14ac:dyDescent="0.2">
      <c r="A21" s="2"/>
      <c r="B21" s="2">
        <f t="shared" si="0"/>
        <v>0</v>
      </c>
      <c r="C21" s="2"/>
      <c r="D21" s="2"/>
      <c r="E21" s="2"/>
      <c r="F21" s="2"/>
      <c r="G21" s="2"/>
    </row>
    <row r="22" spans="1:7" x14ac:dyDescent="0.2">
      <c r="A22" s="2"/>
      <c r="B22" s="2">
        <f t="shared" si="0"/>
        <v>0</v>
      </c>
      <c r="C22" s="2"/>
      <c r="D22" s="2"/>
      <c r="E22" s="2"/>
      <c r="F22" s="2"/>
      <c r="G22" s="2"/>
    </row>
    <row r="23" spans="1:7" x14ac:dyDescent="0.2">
      <c r="A23" s="2"/>
      <c r="B23" s="2">
        <f t="shared" si="0"/>
        <v>0</v>
      </c>
      <c r="C23" s="2"/>
      <c r="D23" s="2"/>
      <c r="E23" s="2"/>
      <c r="F23" s="2"/>
      <c r="G23" s="2"/>
    </row>
    <row r="24" spans="1:7" x14ac:dyDescent="0.2">
      <c r="A24" s="2"/>
      <c r="B24" s="2">
        <f t="shared" si="0"/>
        <v>0</v>
      </c>
      <c r="C24" s="2"/>
      <c r="D24" s="2"/>
      <c r="E24" s="2"/>
      <c r="F24" s="2"/>
      <c r="G24" s="2"/>
    </row>
    <row r="25" spans="1:7" x14ac:dyDescent="0.2">
      <c r="A25" s="2"/>
      <c r="B25" s="2">
        <f t="shared" si="0"/>
        <v>0</v>
      </c>
      <c r="C25" s="2"/>
      <c r="D25" s="2"/>
      <c r="E25" s="2"/>
      <c r="F25" s="2"/>
      <c r="G25" s="2"/>
    </row>
    <row r="26" spans="1:7" x14ac:dyDescent="0.2">
      <c r="A26" s="2"/>
      <c r="B26" s="2">
        <f t="shared" si="0"/>
        <v>0</v>
      </c>
      <c r="C26" s="2"/>
      <c r="D26" s="2"/>
      <c r="E26" s="2"/>
      <c r="F26" s="2"/>
      <c r="G26" s="2"/>
    </row>
    <row r="27" spans="1:7" x14ac:dyDescent="0.2">
      <c r="A27" s="2"/>
      <c r="B27" s="2">
        <f t="shared" si="0"/>
        <v>0</v>
      </c>
      <c r="C27" s="2"/>
      <c r="D27" s="2"/>
      <c r="E27" s="2"/>
      <c r="F27" s="2"/>
      <c r="G27" s="2"/>
    </row>
    <row r="28" spans="1:7" x14ac:dyDescent="0.2">
      <c r="A28" s="2"/>
      <c r="B28" s="2">
        <f t="shared" si="0"/>
        <v>0</v>
      </c>
      <c r="C28" s="2"/>
      <c r="D28" s="2"/>
      <c r="E28" s="2"/>
      <c r="F28" s="2"/>
      <c r="G28" s="2"/>
    </row>
    <row r="29" spans="1:7" x14ac:dyDescent="0.2">
      <c r="A29" s="2"/>
      <c r="B29" s="2">
        <f t="shared" si="0"/>
        <v>0</v>
      </c>
      <c r="C29" s="2"/>
      <c r="D29" s="2"/>
      <c r="E29" s="2"/>
      <c r="F29" s="2"/>
      <c r="G29" s="2"/>
    </row>
    <row r="30" spans="1:7" x14ac:dyDescent="0.2">
      <c r="A30" s="2"/>
      <c r="B30" s="2">
        <f t="shared" si="0"/>
        <v>0</v>
      </c>
      <c r="C30" s="2"/>
      <c r="D30" s="2"/>
      <c r="E30" s="2"/>
      <c r="F30" s="2"/>
      <c r="G30" s="2"/>
    </row>
    <row r="31" spans="1:7" x14ac:dyDescent="0.2">
      <c r="A31" s="2"/>
      <c r="B31" s="2">
        <f t="shared" si="0"/>
        <v>0</v>
      </c>
      <c r="C31" s="2"/>
      <c r="D31" s="2"/>
      <c r="E31" s="2"/>
      <c r="F31" s="2"/>
      <c r="G31" s="2"/>
    </row>
    <row r="32" spans="1:7" x14ac:dyDescent="0.2">
      <c r="A32" s="2"/>
      <c r="B32" s="2">
        <f t="shared" si="0"/>
        <v>0</v>
      </c>
      <c r="C32" s="2"/>
      <c r="D32" s="2"/>
      <c r="E32" s="2"/>
      <c r="F32" s="2"/>
      <c r="G32" s="2"/>
    </row>
    <row r="33" spans="1:7" x14ac:dyDescent="0.2">
      <c r="A33" s="2"/>
      <c r="B33" s="2">
        <f t="shared" si="0"/>
        <v>0</v>
      </c>
      <c r="C33" s="2"/>
      <c r="D33" s="2"/>
      <c r="E33" s="2"/>
      <c r="F33" s="2"/>
      <c r="G33" s="2"/>
    </row>
    <row r="34" spans="1:7" x14ac:dyDescent="0.2">
      <c r="A34" s="2"/>
      <c r="B34" s="2">
        <f t="shared" si="0"/>
        <v>0</v>
      </c>
      <c r="C34" s="2"/>
      <c r="D34" s="2"/>
      <c r="E34" s="2"/>
      <c r="F34" s="2"/>
      <c r="G34" s="2"/>
    </row>
    <row r="35" spans="1:7" x14ac:dyDescent="0.2">
      <c r="A35" s="2"/>
      <c r="B35" s="2">
        <f t="shared" si="0"/>
        <v>0</v>
      </c>
      <c r="C35" s="2"/>
      <c r="D35" s="2"/>
      <c r="E35" s="2"/>
      <c r="F35" s="2"/>
      <c r="G35" s="2"/>
    </row>
    <row r="36" spans="1:7" x14ac:dyDescent="0.2">
      <c r="A36" s="2"/>
      <c r="B36" s="2">
        <f t="shared" si="0"/>
        <v>0</v>
      </c>
      <c r="C36" s="2"/>
      <c r="D36" s="2"/>
      <c r="E36" s="2"/>
      <c r="F36" s="2"/>
      <c r="G36" s="2"/>
    </row>
    <row r="37" spans="1:7" x14ac:dyDescent="0.2">
      <c r="A37" s="2"/>
      <c r="B37" s="2">
        <f t="shared" si="0"/>
        <v>0</v>
      </c>
      <c r="C37" s="2"/>
      <c r="D37" s="2"/>
      <c r="E37" s="2"/>
      <c r="F37" s="2"/>
      <c r="G37" s="2"/>
    </row>
    <row r="38" spans="1:7" x14ac:dyDescent="0.2">
      <c r="A38" s="2"/>
      <c r="B38" s="2">
        <f t="shared" si="0"/>
        <v>0</v>
      </c>
      <c r="C38" s="2"/>
      <c r="D38" s="2"/>
      <c r="E38" s="2"/>
      <c r="F38" s="2"/>
      <c r="G38" s="2"/>
    </row>
    <row r="39" spans="1:7" x14ac:dyDescent="0.2">
      <c r="A39" s="2"/>
      <c r="B39" s="2">
        <f t="shared" si="0"/>
        <v>0</v>
      </c>
      <c r="C39" s="2"/>
      <c r="D39" s="2"/>
      <c r="E39" s="2"/>
      <c r="F39" s="2"/>
      <c r="G39" s="2"/>
    </row>
    <row r="40" spans="1:7" x14ac:dyDescent="0.2">
      <c r="A40" s="2"/>
      <c r="B40" s="2">
        <f t="shared" si="0"/>
        <v>0</v>
      </c>
      <c r="C40" s="2"/>
      <c r="D40" s="2"/>
      <c r="E40" s="2"/>
      <c r="F40" s="2"/>
      <c r="G40" s="2"/>
    </row>
    <row r="41" spans="1:7" x14ac:dyDescent="0.2">
      <c r="A41" s="2"/>
      <c r="B41" s="2">
        <f t="shared" si="0"/>
        <v>0</v>
      </c>
      <c r="C41" s="2"/>
      <c r="D41" s="2"/>
      <c r="E41" s="2"/>
      <c r="F41" s="2"/>
      <c r="G41" s="2"/>
    </row>
    <row r="42" spans="1:7" x14ac:dyDescent="0.2">
      <c r="A42" s="2"/>
      <c r="B42" s="2">
        <f t="shared" si="0"/>
        <v>0</v>
      </c>
      <c r="C42" s="2"/>
      <c r="D42" s="2"/>
      <c r="E42" s="2"/>
      <c r="F42" s="2"/>
      <c r="G42" s="2"/>
    </row>
    <row r="43" spans="1:7" x14ac:dyDescent="0.2">
      <c r="A43" s="2"/>
      <c r="B43" s="2">
        <f t="shared" si="0"/>
        <v>0</v>
      </c>
      <c r="C43" s="2"/>
      <c r="D43" s="2"/>
      <c r="E43" s="2"/>
      <c r="F43" s="2"/>
      <c r="G43" s="2"/>
    </row>
    <row r="44" spans="1:7" x14ac:dyDescent="0.2">
      <c r="A44" s="2"/>
      <c r="B44" s="2">
        <f t="shared" si="0"/>
        <v>0</v>
      </c>
      <c r="C44" s="2"/>
      <c r="D44" s="2"/>
      <c r="E44" s="2"/>
      <c r="F44" s="2"/>
      <c r="G44" s="2"/>
    </row>
    <row r="45" spans="1:7" x14ac:dyDescent="0.2">
      <c r="A45" s="2"/>
      <c r="B45" s="2">
        <f t="shared" si="0"/>
        <v>0</v>
      </c>
      <c r="C45" s="2"/>
      <c r="D45" s="2"/>
      <c r="E45" s="2"/>
      <c r="F45" s="2"/>
      <c r="G45" s="2"/>
    </row>
    <row r="46" spans="1:7" x14ac:dyDescent="0.2">
      <c r="A46" s="2"/>
      <c r="B46" s="2">
        <f t="shared" si="0"/>
        <v>0</v>
      </c>
      <c r="C46" s="2"/>
      <c r="D46" s="2"/>
      <c r="E46" s="2"/>
      <c r="F46" s="2"/>
      <c r="G46" s="2"/>
    </row>
    <row r="47" spans="1:7" x14ac:dyDescent="0.2">
      <c r="A47" s="2"/>
      <c r="B47" s="2">
        <f t="shared" si="0"/>
        <v>0</v>
      </c>
      <c r="C47" s="2"/>
      <c r="D47" s="2"/>
      <c r="E47" s="2"/>
      <c r="F47" s="2"/>
      <c r="G47" s="2"/>
    </row>
    <row r="48" spans="1:7" x14ac:dyDescent="0.2">
      <c r="A48" s="2"/>
      <c r="B48" s="2">
        <f t="shared" si="0"/>
        <v>0</v>
      </c>
      <c r="C48" s="2"/>
      <c r="D48" s="2"/>
      <c r="E48" s="2"/>
      <c r="F48" s="2"/>
      <c r="G48" s="2"/>
    </row>
    <row r="49" spans="1:7" x14ac:dyDescent="0.2">
      <c r="A49" s="2"/>
      <c r="B49" s="2">
        <f t="shared" si="0"/>
        <v>0</v>
      </c>
      <c r="C49" s="2"/>
      <c r="D49" s="2"/>
      <c r="E49" s="2"/>
      <c r="F49" s="2"/>
      <c r="G49" s="2"/>
    </row>
    <row r="50" spans="1:7" x14ac:dyDescent="0.2">
      <c r="A50" s="2"/>
      <c r="B50" s="2">
        <f t="shared" si="0"/>
        <v>0</v>
      </c>
      <c r="C50" s="2"/>
      <c r="D50" s="2"/>
      <c r="E50" s="2"/>
      <c r="F50" s="2"/>
      <c r="G50" s="2"/>
    </row>
    <row r="51" spans="1:7" x14ac:dyDescent="0.2">
      <c r="A51" s="2"/>
      <c r="B51" s="2">
        <f t="shared" si="0"/>
        <v>0</v>
      </c>
      <c r="C51" s="2"/>
      <c r="D51" s="2"/>
      <c r="E51" s="2"/>
      <c r="F51" s="2"/>
      <c r="G51" s="2"/>
    </row>
    <row r="52" spans="1:7" x14ac:dyDescent="0.2">
      <c r="A52" s="2"/>
      <c r="B52" s="2">
        <f t="shared" si="0"/>
        <v>0</v>
      </c>
      <c r="C52" s="2"/>
      <c r="D52" s="2"/>
      <c r="E52" s="2"/>
      <c r="F52" s="2"/>
      <c r="G52" s="2"/>
    </row>
    <row r="53" spans="1:7" x14ac:dyDescent="0.2">
      <c r="A53" s="2"/>
      <c r="B53" s="2">
        <f t="shared" si="0"/>
        <v>0</v>
      </c>
      <c r="C53" s="2"/>
      <c r="D53" s="2"/>
      <c r="E53" s="2"/>
      <c r="F53" s="2"/>
      <c r="G53" s="2"/>
    </row>
    <row r="54" spans="1:7" x14ac:dyDescent="0.2">
      <c r="A54" s="2"/>
      <c r="B54" s="2">
        <f t="shared" si="0"/>
        <v>0</v>
      </c>
      <c r="C54" s="2"/>
      <c r="D54" s="2"/>
      <c r="E54" s="2"/>
      <c r="F54" s="2"/>
      <c r="G54" s="2"/>
    </row>
    <row r="55" spans="1:7" x14ac:dyDescent="0.2">
      <c r="A55" s="2"/>
      <c r="B55" s="2">
        <f t="shared" si="0"/>
        <v>0</v>
      </c>
      <c r="C55" s="2"/>
      <c r="D55" s="2"/>
      <c r="E55" s="2"/>
      <c r="F55" s="2"/>
      <c r="G55" s="2"/>
    </row>
    <row r="56" spans="1:7" x14ac:dyDescent="0.2">
      <c r="A56" s="2"/>
      <c r="B56" s="2">
        <f t="shared" si="0"/>
        <v>0</v>
      </c>
      <c r="C56" s="2"/>
      <c r="D56" s="2"/>
      <c r="E56" s="2"/>
      <c r="F56" s="2"/>
      <c r="G56" s="2"/>
    </row>
    <row r="57" spans="1:7" x14ac:dyDescent="0.2">
      <c r="A57" s="2"/>
      <c r="B57" s="2">
        <f t="shared" si="0"/>
        <v>0</v>
      </c>
      <c r="C57" s="2"/>
      <c r="D57" s="2"/>
      <c r="E57" s="2"/>
      <c r="F57" s="2"/>
      <c r="G57" s="2"/>
    </row>
    <row r="58" spans="1:7" x14ac:dyDescent="0.2">
      <c r="A58" s="2"/>
      <c r="B58" s="2">
        <f t="shared" si="0"/>
        <v>0</v>
      </c>
      <c r="C58" s="2"/>
      <c r="D58" s="2"/>
      <c r="E58" s="2"/>
      <c r="F58" s="2"/>
      <c r="G58" s="2"/>
    </row>
    <row r="59" spans="1:7" x14ac:dyDescent="0.2">
      <c r="A59" s="2"/>
      <c r="B59" s="2">
        <f t="shared" si="0"/>
        <v>0</v>
      </c>
      <c r="C59" s="2"/>
      <c r="D59" s="2"/>
      <c r="E59" s="2"/>
      <c r="F59" s="2"/>
      <c r="G59" s="2"/>
    </row>
    <row r="60" spans="1:7" x14ac:dyDescent="0.2">
      <c r="A60" s="2"/>
      <c r="B60" s="2">
        <f t="shared" si="0"/>
        <v>0</v>
      </c>
      <c r="C60" s="2"/>
      <c r="D60" s="2"/>
      <c r="E60" s="2"/>
      <c r="F60" s="2"/>
      <c r="G60" s="2"/>
    </row>
    <row r="61" spans="1:7" x14ac:dyDescent="0.2">
      <c r="A61" s="2"/>
      <c r="B61" s="2">
        <f t="shared" si="0"/>
        <v>0</v>
      </c>
      <c r="C61" s="2"/>
      <c r="D61" s="2"/>
      <c r="E61" s="2"/>
      <c r="F61" s="2"/>
      <c r="G61" s="2"/>
    </row>
    <row r="62" spans="1:7" x14ac:dyDescent="0.2">
      <c r="A62" s="2"/>
      <c r="B62" s="2">
        <f t="shared" si="0"/>
        <v>0</v>
      </c>
      <c r="C62" s="2"/>
      <c r="D62" s="2"/>
      <c r="E62" s="2"/>
      <c r="F62" s="2"/>
      <c r="G62" s="2"/>
    </row>
    <row r="63" spans="1:7" x14ac:dyDescent="0.2">
      <c r="A63" s="2"/>
      <c r="B63" s="2">
        <f t="shared" si="0"/>
        <v>0</v>
      </c>
      <c r="C63" s="2"/>
      <c r="D63" s="2"/>
      <c r="E63" s="2"/>
      <c r="F63" s="2"/>
      <c r="G63" s="2"/>
    </row>
    <row r="64" spans="1:7" x14ac:dyDescent="0.2">
      <c r="A64" s="2"/>
      <c r="B64" s="2">
        <f t="shared" si="0"/>
        <v>0</v>
      </c>
      <c r="C64" s="2"/>
      <c r="D64" s="2"/>
      <c r="E64" s="2"/>
      <c r="F64" s="2"/>
      <c r="G64" s="2"/>
    </row>
    <row r="65" spans="1:7" x14ac:dyDescent="0.2">
      <c r="A65" s="2"/>
      <c r="B65" s="2">
        <f t="shared" si="0"/>
        <v>0</v>
      </c>
      <c r="C65" s="2"/>
      <c r="D65" s="2"/>
      <c r="E65" s="2"/>
      <c r="F65" s="2"/>
      <c r="G65" s="2"/>
    </row>
    <row r="66" spans="1:7" x14ac:dyDescent="0.2">
      <c r="A66" s="2"/>
      <c r="B66" s="2">
        <f t="shared" si="0"/>
        <v>0</v>
      </c>
      <c r="C66" s="2"/>
      <c r="D66" s="2"/>
      <c r="E66" s="2"/>
      <c r="F66" s="2"/>
      <c r="G66" s="2"/>
    </row>
    <row r="67" spans="1:7" x14ac:dyDescent="0.2">
      <c r="A67" s="2"/>
      <c r="B67" s="2">
        <f t="shared" si="0"/>
        <v>0</v>
      </c>
      <c r="C67" s="2"/>
      <c r="D67" s="2"/>
      <c r="E67" s="2"/>
      <c r="F67" s="2"/>
      <c r="G67" s="2"/>
    </row>
    <row r="68" spans="1:7" x14ac:dyDescent="0.2">
      <c r="A68" s="2"/>
      <c r="B68" s="2">
        <f t="shared" si="0"/>
        <v>0</v>
      </c>
      <c r="C68" s="2"/>
      <c r="D68" s="2"/>
      <c r="E68" s="2"/>
      <c r="F68" s="2"/>
      <c r="G68" s="2"/>
    </row>
    <row r="69" spans="1:7" x14ac:dyDescent="0.2">
      <c r="A69" s="2"/>
      <c r="B69" s="2">
        <f t="shared" si="0"/>
        <v>0</v>
      </c>
      <c r="C69" s="2"/>
      <c r="D69" s="2"/>
      <c r="E69" s="2"/>
      <c r="F69" s="2"/>
      <c r="G69" s="2"/>
    </row>
    <row r="70" spans="1:7" x14ac:dyDescent="0.2">
      <c r="A70" s="2"/>
      <c r="B70" s="2">
        <f t="shared" ref="B70:B133" si="2">G70</f>
        <v>0</v>
      </c>
      <c r="C70" s="2"/>
      <c r="D70" s="2"/>
      <c r="E70" s="2"/>
      <c r="F70" s="2"/>
      <c r="G70" s="2"/>
    </row>
    <row r="71" spans="1:7" x14ac:dyDescent="0.2">
      <c r="A71" s="2"/>
      <c r="B71" s="2">
        <f t="shared" si="2"/>
        <v>0</v>
      </c>
      <c r="C71" s="2"/>
      <c r="D71" s="2"/>
      <c r="E71" s="2"/>
      <c r="F71" s="2"/>
      <c r="G71" s="2"/>
    </row>
    <row r="72" spans="1:7" x14ac:dyDescent="0.2">
      <c r="A72" s="2"/>
      <c r="B72" s="2">
        <f t="shared" si="2"/>
        <v>0</v>
      </c>
      <c r="C72" s="2"/>
      <c r="D72" s="2"/>
      <c r="E72" s="2"/>
      <c r="F72" s="2"/>
      <c r="G72" s="2"/>
    </row>
    <row r="73" spans="1:7" x14ac:dyDescent="0.2">
      <c r="A73" s="2"/>
      <c r="B73" s="2">
        <f t="shared" si="2"/>
        <v>0</v>
      </c>
      <c r="C73" s="2"/>
      <c r="D73" s="2"/>
      <c r="E73" s="2"/>
      <c r="F73" s="2"/>
      <c r="G73" s="2"/>
    </row>
    <row r="74" spans="1:7" x14ac:dyDescent="0.2">
      <c r="A74" s="2"/>
      <c r="B74" s="2">
        <f t="shared" si="2"/>
        <v>0</v>
      </c>
      <c r="C74" s="2"/>
      <c r="D74" s="2"/>
      <c r="E74" s="2"/>
      <c r="F74" s="2"/>
      <c r="G74" s="2"/>
    </row>
    <row r="75" spans="1:7" x14ac:dyDescent="0.2">
      <c r="A75" s="2"/>
      <c r="B75" s="2">
        <f t="shared" si="2"/>
        <v>0</v>
      </c>
      <c r="C75" s="2"/>
      <c r="D75" s="2"/>
      <c r="E75" s="2"/>
      <c r="F75" s="2"/>
      <c r="G75" s="2"/>
    </row>
    <row r="76" spans="1:7" x14ac:dyDescent="0.2">
      <c r="A76" s="2"/>
      <c r="B76" s="2">
        <f t="shared" si="2"/>
        <v>0</v>
      </c>
      <c r="C76" s="2"/>
      <c r="D76" s="2"/>
      <c r="E76" s="2"/>
      <c r="F76" s="2"/>
      <c r="G76" s="2"/>
    </row>
    <row r="77" spans="1:7" x14ac:dyDescent="0.2">
      <c r="A77" s="2"/>
      <c r="B77" s="2">
        <f t="shared" si="2"/>
        <v>0</v>
      </c>
      <c r="C77" s="2"/>
      <c r="D77" s="2"/>
      <c r="E77" s="2"/>
      <c r="F77" s="2"/>
      <c r="G77" s="2"/>
    </row>
    <row r="78" spans="1:7" x14ac:dyDescent="0.2">
      <c r="A78" s="2"/>
      <c r="B78" s="2">
        <f t="shared" si="2"/>
        <v>0</v>
      </c>
      <c r="C78" s="2"/>
      <c r="D78" s="2"/>
      <c r="E78" s="2"/>
      <c r="F78" s="2"/>
      <c r="G78" s="2"/>
    </row>
    <row r="79" spans="1:7" x14ac:dyDescent="0.2">
      <c r="A79" s="2"/>
      <c r="B79" s="2">
        <f t="shared" si="2"/>
        <v>0</v>
      </c>
      <c r="C79" s="2"/>
      <c r="D79" s="2"/>
      <c r="E79" s="2"/>
      <c r="F79" s="2"/>
      <c r="G79" s="2"/>
    </row>
    <row r="80" spans="1:7" x14ac:dyDescent="0.2">
      <c r="A80" s="2"/>
      <c r="B80" s="2">
        <f t="shared" si="2"/>
        <v>0</v>
      </c>
      <c r="C80" s="2"/>
      <c r="D80" s="2"/>
      <c r="E80" s="2"/>
      <c r="F80" s="2"/>
      <c r="G80" s="2"/>
    </row>
    <row r="81" spans="1:7" x14ac:dyDescent="0.2">
      <c r="A81" s="2"/>
      <c r="B81" s="2">
        <f t="shared" si="2"/>
        <v>0</v>
      </c>
      <c r="C81" s="2"/>
      <c r="D81" s="2"/>
      <c r="E81" s="2"/>
      <c r="F81" s="2"/>
      <c r="G81" s="2"/>
    </row>
    <row r="82" spans="1:7" x14ac:dyDescent="0.2">
      <c r="A82" s="2"/>
      <c r="B82" s="2">
        <f t="shared" si="2"/>
        <v>0</v>
      </c>
      <c r="C82" s="2"/>
      <c r="D82" s="2"/>
      <c r="E82" s="2"/>
      <c r="F82" s="2"/>
      <c r="G82" s="2"/>
    </row>
    <row r="83" spans="1:7" x14ac:dyDescent="0.2">
      <c r="A83" s="2"/>
      <c r="B83" s="2">
        <f t="shared" si="2"/>
        <v>0</v>
      </c>
      <c r="C83" s="2"/>
      <c r="D83" s="2"/>
      <c r="E83" s="2"/>
      <c r="F83" s="2"/>
      <c r="G83" s="2"/>
    </row>
    <row r="84" spans="1:7" x14ac:dyDescent="0.2">
      <c r="A84" s="2"/>
      <c r="B84" s="2">
        <f t="shared" si="2"/>
        <v>0</v>
      </c>
      <c r="C84" s="2"/>
      <c r="D84" s="2"/>
      <c r="E84" s="2"/>
      <c r="F84" s="2"/>
      <c r="G84" s="2"/>
    </row>
    <row r="85" spans="1:7" x14ac:dyDescent="0.2">
      <c r="A85" s="2"/>
      <c r="B85" s="2">
        <f t="shared" si="2"/>
        <v>0</v>
      </c>
      <c r="C85" s="2"/>
      <c r="D85" s="2"/>
      <c r="E85" s="2"/>
      <c r="F85" s="2"/>
      <c r="G85" s="2"/>
    </row>
    <row r="86" spans="1:7" x14ac:dyDescent="0.2">
      <c r="A86" s="2"/>
      <c r="B86" s="2">
        <f t="shared" si="2"/>
        <v>0</v>
      </c>
      <c r="C86" s="2"/>
      <c r="D86" s="2"/>
      <c r="E86" s="2"/>
      <c r="F86" s="2"/>
      <c r="G86" s="2"/>
    </row>
    <row r="87" spans="1:7" x14ac:dyDescent="0.2">
      <c r="A87" s="2"/>
      <c r="B87" s="2">
        <f t="shared" si="2"/>
        <v>0</v>
      </c>
      <c r="C87" s="2"/>
      <c r="D87" s="2"/>
      <c r="E87" s="2"/>
      <c r="F87" s="2"/>
      <c r="G87" s="2"/>
    </row>
    <row r="88" spans="1:7" x14ac:dyDescent="0.2">
      <c r="A88" s="2"/>
      <c r="B88" s="2">
        <f t="shared" si="2"/>
        <v>0</v>
      </c>
      <c r="C88" s="2"/>
      <c r="D88" s="2"/>
      <c r="E88" s="2"/>
      <c r="F88" s="2"/>
      <c r="G88" s="2"/>
    </row>
    <row r="89" spans="1:7" x14ac:dyDescent="0.2">
      <c r="A89" s="2"/>
      <c r="B89" s="2">
        <f t="shared" si="2"/>
        <v>0</v>
      </c>
      <c r="C89" s="2"/>
      <c r="D89" s="2"/>
      <c r="E89" s="2"/>
      <c r="F89" s="2"/>
      <c r="G89" s="2"/>
    </row>
    <row r="90" spans="1:7" x14ac:dyDescent="0.2">
      <c r="A90" s="2"/>
      <c r="B90" s="2">
        <f t="shared" si="2"/>
        <v>0</v>
      </c>
      <c r="C90" s="2"/>
      <c r="D90" s="2"/>
      <c r="E90" s="2"/>
      <c r="F90" s="2"/>
      <c r="G90" s="2"/>
    </row>
    <row r="91" spans="1:7" x14ac:dyDescent="0.2">
      <c r="A91" s="2"/>
      <c r="B91" s="2">
        <f t="shared" si="2"/>
        <v>0</v>
      </c>
      <c r="C91" s="2"/>
      <c r="D91" s="2"/>
      <c r="E91" s="2"/>
      <c r="F91" s="2"/>
      <c r="G91" s="2"/>
    </row>
    <row r="92" spans="1:7" x14ac:dyDescent="0.2">
      <c r="A92" s="2"/>
      <c r="B92" s="2">
        <f t="shared" si="2"/>
        <v>0</v>
      </c>
      <c r="C92" s="2"/>
      <c r="D92" s="2"/>
      <c r="E92" s="2"/>
      <c r="F92" s="2"/>
      <c r="G92" s="2"/>
    </row>
    <row r="93" spans="1:7" x14ac:dyDescent="0.2">
      <c r="A93" s="2"/>
      <c r="B93" s="2">
        <f t="shared" si="2"/>
        <v>0</v>
      </c>
      <c r="C93" s="2"/>
      <c r="D93" s="2"/>
      <c r="E93" s="2"/>
      <c r="F93" s="2"/>
      <c r="G93" s="2"/>
    </row>
    <row r="94" spans="1:7" x14ac:dyDescent="0.2">
      <c r="A94" s="2"/>
      <c r="B94" s="2">
        <f t="shared" si="2"/>
        <v>0</v>
      </c>
      <c r="C94" s="2"/>
      <c r="D94" s="2"/>
      <c r="E94" s="2"/>
      <c r="F94" s="2"/>
      <c r="G94" s="2"/>
    </row>
    <row r="95" spans="1:7" x14ac:dyDescent="0.2">
      <c r="A95" s="2"/>
      <c r="B95" s="2">
        <f t="shared" si="2"/>
        <v>0</v>
      </c>
      <c r="C95" s="2"/>
      <c r="D95" s="2"/>
      <c r="E95" s="2"/>
      <c r="F95" s="2"/>
      <c r="G95" s="2"/>
    </row>
    <row r="96" spans="1:7" x14ac:dyDescent="0.2">
      <c r="A96" s="2"/>
      <c r="B96" s="2">
        <f t="shared" si="2"/>
        <v>0</v>
      </c>
      <c r="C96" s="2"/>
      <c r="D96" s="2"/>
      <c r="E96" s="2"/>
      <c r="F96" s="2"/>
      <c r="G96" s="2"/>
    </row>
    <row r="97" spans="1:7" x14ac:dyDescent="0.2">
      <c r="A97" s="2"/>
      <c r="B97" s="2">
        <f t="shared" si="2"/>
        <v>0</v>
      </c>
      <c r="C97" s="2"/>
      <c r="D97" s="2"/>
      <c r="E97" s="2"/>
      <c r="F97" s="2"/>
      <c r="G97" s="2"/>
    </row>
    <row r="98" spans="1:7" x14ac:dyDescent="0.2">
      <c r="A98" s="2"/>
      <c r="B98" s="2">
        <f t="shared" si="2"/>
        <v>0</v>
      </c>
      <c r="C98" s="2"/>
      <c r="D98" s="2"/>
      <c r="E98" s="2"/>
      <c r="F98" s="2"/>
      <c r="G98" s="2"/>
    </row>
    <row r="99" spans="1:7" x14ac:dyDescent="0.2">
      <c r="A99" s="2"/>
      <c r="B99" s="2">
        <f t="shared" si="2"/>
        <v>0</v>
      </c>
      <c r="C99" s="2"/>
      <c r="D99" s="2"/>
      <c r="E99" s="2"/>
      <c r="F99" s="2"/>
      <c r="G99" s="2"/>
    </row>
    <row r="100" spans="1:7" x14ac:dyDescent="0.2">
      <c r="A100" s="2"/>
      <c r="B100" s="2">
        <f t="shared" si="2"/>
        <v>0</v>
      </c>
      <c r="C100" s="2"/>
      <c r="D100" s="2"/>
      <c r="E100" s="2"/>
      <c r="F100" s="2"/>
      <c r="G100" s="2"/>
    </row>
    <row r="101" spans="1:7" x14ac:dyDescent="0.2">
      <c r="A101" s="2"/>
      <c r="B101" s="2">
        <f t="shared" si="2"/>
        <v>0</v>
      </c>
      <c r="C101" s="2"/>
      <c r="D101" s="2"/>
      <c r="E101" s="2"/>
      <c r="F101" s="2"/>
      <c r="G101" s="2"/>
    </row>
    <row r="102" spans="1:7" x14ac:dyDescent="0.2">
      <c r="A102" s="2"/>
      <c r="B102" s="2">
        <f t="shared" si="2"/>
        <v>0</v>
      </c>
      <c r="C102" s="2"/>
      <c r="D102" s="2"/>
      <c r="E102" s="2"/>
      <c r="F102" s="2"/>
      <c r="G102" s="2"/>
    </row>
    <row r="103" spans="1:7" x14ac:dyDescent="0.2">
      <c r="A103" s="2"/>
      <c r="B103" s="2">
        <f t="shared" si="2"/>
        <v>0</v>
      </c>
      <c r="C103" s="2"/>
      <c r="D103" s="2"/>
      <c r="E103" s="2"/>
      <c r="F103" s="2"/>
      <c r="G103" s="2"/>
    </row>
    <row r="104" spans="1:7" x14ac:dyDescent="0.2">
      <c r="A104" s="2"/>
      <c r="B104" s="2">
        <f t="shared" si="2"/>
        <v>0</v>
      </c>
      <c r="C104" s="2"/>
      <c r="D104" s="2"/>
      <c r="E104" s="2"/>
      <c r="F104" s="2"/>
      <c r="G104" s="2"/>
    </row>
    <row r="105" spans="1:7" x14ac:dyDescent="0.2">
      <c r="A105" s="2"/>
      <c r="B105" s="2">
        <f t="shared" si="2"/>
        <v>0</v>
      </c>
      <c r="C105" s="2"/>
      <c r="D105" s="2"/>
      <c r="E105" s="2"/>
      <c r="F105" s="2"/>
      <c r="G105" s="2"/>
    </row>
    <row r="106" spans="1:7" x14ac:dyDescent="0.2">
      <c r="A106" s="2"/>
      <c r="B106" s="2">
        <f t="shared" si="2"/>
        <v>0</v>
      </c>
      <c r="C106" s="2"/>
      <c r="D106" s="2"/>
      <c r="E106" s="2"/>
      <c r="F106" s="2"/>
      <c r="G106" s="2"/>
    </row>
    <row r="107" spans="1:7" x14ac:dyDescent="0.2">
      <c r="A107" s="2"/>
      <c r="B107" s="2">
        <f t="shared" si="2"/>
        <v>0</v>
      </c>
      <c r="C107" s="2"/>
      <c r="D107" s="2"/>
      <c r="E107" s="2"/>
      <c r="F107" s="2"/>
      <c r="G107" s="2"/>
    </row>
    <row r="108" spans="1:7" x14ac:dyDescent="0.2">
      <c r="A108" s="2"/>
      <c r="B108" s="2">
        <f t="shared" si="2"/>
        <v>0</v>
      </c>
      <c r="C108" s="2"/>
      <c r="D108" s="2"/>
      <c r="E108" s="2"/>
      <c r="F108" s="2"/>
      <c r="G108" s="2"/>
    </row>
    <row r="109" spans="1:7" x14ac:dyDescent="0.2">
      <c r="A109" s="2"/>
      <c r="B109" s="2">
        <f t="shared" si="2"/>
        <v>0</v>
      </c>
      <c r="C109" s="2"/>
      <c r="D109" s="2"/>
      <c r="E109" s="2"/>
      <c r="F109" s="2"/>
      <c r="G109" s="2"/>
    </row>
    <row r="110" spans="1:7" x14ac:dyDescent="0.2">
      <c r="A110" s="2"/>
      <c r="B110" s="2">
        <f t="shared" si="2"/>
        <v>0</v>
      </c>
      <c r="C110" s="2"/>
      <c r="D110" s="2"/>
      <c r="E110" s="2"/>
      <c r="F110" s="2"/>
      <c r="G110" s="2"/>
    </row>
    <row r="111" spans="1:7" x14ac:dyDescent="0.2">
      <c r="A111" s="2"/>
      <c r="B111" s="2">
        <f t="shared" si="2"/>
        <v>0</v>
      </c>
      <c r="C111" s="2"/>
      <c r="D111" s="2"/>
      <c r="E111" s="2"/>
      <c r="F111" s="2"/>
      <c r="G111" s="2"/>
    </row>
    <row r="112" spans="1:7" x14ac:dyDescent="0.2">
      <c r="A112" s="2"/>
      <c r="B112" s="2">
        <f t="shared" si="2"/>
        <v>0</v>
      </c>
      <c r="C112" s="2"/>
      <c r="D112" s="2"/>
      <c r="E112" s="2"/>
      <c r="F112" s="2"/>
      <c r="G112" s="2"/>
    </row>
    <row r="113" spans="1:7" x14ac:dyDescent="0.2">
      <c r="A113" s="2"/>
      <c r="B113" s="2">
        <f t="shared" si="2"/>
        <v>0</v>
      </c>
      <c r="C113" s="2"/>
      <c r="D113" s="2"/>
      <c r="E113" s="2"/>
      <c r="F113" s="2"/>
      <c r="G113" s="2"/>
    </row>
    <row r="114" spans="1:7" x14ac:dyDescent="0.2">
      <c r="A114" s="2"/>
      <c r="B114" s="2">
        <f t="shared" si="2"/>
        <v>0</v>
      </c>
      <c r="C114" s="2"/>
      <c r="D114" s="2"/>
      <c r="E114" s="2"/>
      <c r="F114" s="2"/>
      <c r="G114" s="2"/>
    </row>
    <row r="115" spans="1:7" x14ac:dyDescent="0.2">
      <c r="A115" s="2"/>
      <c r="B115" s="2">
        <f t="shared" si="2"/>
        <v>0</v>
      </c>
      <c r="C115" s="2"/>
      <c r="D115" s="2"/>
      <c r="E115" s="2"/>
      <c r="F115" s="2"/>
      <c r="G115" s="2"/>
    </row>
    <row r="116" spans="1:7" x14ac:dyDescent="0.2">
      <c r="A116" s="2"/>
      <c r="B116" s="2">
        <f t="shared" si="2"/>
        <v>0</v>
      </c>
      <c r="C116" s="2"/>
      <c r="D116" s="2"/>
      <c r="E116" s="2"/>
      <c r="F116" s="2"/>
      <c r="G116" s="2"/>
    </row>
    <row r="117" spans="1:7" x14ac:dyDescent="0.2">
      <c r="A117" s="2"/>
      <c r="B117" s="2">
        <f t="shared" si="2"/>
        <v>0</v>
      </c>
      <c r="C117" s="2"/>
      <c r="D117" s="2"/>
      <c r="E117" s="2"/>
      <c r="F117" s="2"/>
      <c r="G117" s="2"/>
    </row>
    <row r="118" spans="1:7" x14ac:dyDescent="0.2">
      <c r="A118" s="2"/>
      <c r="B118" s="2">
        <f t="shared" si="2"/>
        <v>0</v>
      </c>
      <c r="C118" s="2"/>
      <c r="D118" s="2"/>
      <c r="E118" s="2"/>
      <c r="F118" s="2"/>
      <c r="G118" s="2"/>
    </row>
    <row r="119" spans="1:7" x14ac:dyDescent="0.2">
      <c r="A119" s="2"/>
      <c r="B119" s="2">
        <f t="shared" si="2"/>
        <v>0</v>
      </c>
      <c r="C119" s="2"/>
      <c r="D119" s="2"/>
      <c r="E119" s="2"/>
      <c r="F119" s="2"/>
      <c r="G119" s="2"/>
    </row>
    <row r="120" spans="1:7" x14ac:dyDescent="0.2">
      <c r="A120" s="2"/>
      <c r="B120" s="2">
        <f t="shared" si="2"/>
        <v>0</v>
      </c>
      <c r="C120" s="2"/>
      <c r="D120" s="2"/>
      <c r="E120" s="2"/>
      <c r="F120" s="2"/>
      <c r="G120" s="2"/>
    </row>
    <row r="121" spans="1:7" x14ac:dyDescent="0.2">
      <c r="A121" s="2"/>
      <c r="B121" s="2">
        <f t="shared" si="2"/>
        <v>0</v>
      </c>
      <c r="C121" s="2"/>
      <c r="D121" s="2"/>
      <c r="E121" s="2"/>
      <c r="F121" s="2"/>
      <c r="G121" s="2"/>
    </row>
    <row r="122" spans="1:7" x14ac:dyDescent="0.2">
      <c r="A122" s="2"/>
      <c r="B122" s="2">
        <f t="shared" si="2"/>
        <v>0</v>
      </c>
      <c r="C122" s="2"/>
      <c r="D122" s="2"/>
      <c r="E122" s="2"/>
      <c r="F122" s="2"/>
      <c r="G122" s="2"/>
    </row>
    <row r="123" spans="1:7" x14ac:dyDescent="0.2">
      <c r="A123" s="2"/>
      <c r="B123" s="2">
        <f t="shared" si="2"/>
        <v>0</v>
      </c>
      <c r="C123" s="2"/>
      <c r="D123" s="2"/>
      <c r="E123" s="2"/>
      <c r="F123" s="2"/>
      <c r="G123" s="2"/>
    </row>
    <row r="124" spans="1:7" x14ac:dyDescent="0.2">
      <c r="A124" s="2"/>
      <c r="B124" s="2">
        <f t="shared" si="2"/>
        <v>0</v>
      </c>
      <c r="C124" s="2"/>
      <c r="D124" s="2"/>
      <c r="E124" s="2"/>
      <c r="F124" s="2"/>
      <c r="G124" s="2"/>
    </row>
    <row r="125" spans="1:7" x14ac:dyDescent="0.2">
      <c r="A125" s="2"/>
      <c r="B125" s="2">
        <f t="shared" si="2"/>
        <v>0</v>
      </c>
      <c r="C125" s="2"/>
      <c r="D125" s="2"/>
      <c r="E125" s="2"/>
      <c r="F125" s="2"/>
      <c r="G125" s="2"/>
    </row>
    <row r="126" spans="1:7" x14ac:dyDescent="0.2">
      <c r="A126" s="2"/>
      <c r="B126" s="2">
        <f t="shared" si="2"/>
        <v>0</v>
      </c>
      <c r="C126" s="2"/>
      <c r="D126" s="2"/>
      <c r="E126" s="2"/>
      <c r="F126" s="2"/>
      <c r="G126" s="2"/>
    </row>
    <row r="127" spans="1:7" x14ac:dyDescent="0.2">
      <c r="A127" s="2"/>
      <c r="B127" s="2">
        <f t="shared" si="2"/>
        <v>0</v>
      </c>
      <c r="C127" s="2"/>
      <c r="D127" s="2"/>
      <c r="E127" s="2"/>
      <c r="F127" s="2"/>
      <c r="G127" s="2"/>
    </row>
    <row r="128" spans="1:7" x14ac:dyDescent="0.2">
      <c r="A128" s="2"/>
      <c r="B128" s="2">
        <f t="shared" si="2"/>
        <v>0</v>
      </c>
      <c r="C128" s="2"/>
      <c r="D128" s="2"/>
      <c r="E128" s="2"/>
      <c r="F128" s="2"/>
      <c r="G128" s="2"/>
    </row>
    <row r="129" spans="1:7" x14ac:dyDescent="0.2">
      <c r="A129" s="2"/>
      <c r="B129" s="2">
        <f t="shared" si="2"/>
        <v>0</v>
      </c>
      <c r="C129" s="2"/>
      <c r="D129" s="2"/>
      <c r="E129" s="2"/>
      <c r="F129" s="2"/>
      <c r="G129" s="2"/>
    </row>
    <row r="130" spans="1:7" x14ac:dyDescent="0.2">
      <c r="A130" s="2"/>
      <c r="B130" s="2">
        <f t="shared" si="2"/>
        <v>0</v>
      </c>
      <c r="C130" s="2"/>
      <c r="D130" s="2"/>
      <c r="E130" s="2"/>
      <c r="F130" s="2"/>
      <c r="G130" s="2"/>
    </row>
    <row r="131" spans="1:7" x14ac:dyDescent="0.2">
      <c r="A131" s="2"/>
      <c r="B131" s="2">
        <f t="shared" si="2"/>
        <v>0</v>
      </c>
      <c r="C131" s="2"/>
      <c r="D131" s="2"/>
      <c r="E131" s="2"/>
      <c r="F131" s="2"/>
      <c r="G131" s="2"/>
    </row>
    <row r="132" spans="1:7" x14ac:dyDescent="0.2">
      <c r="A132" s="2"/>
      <c r="B132" s="2">
        <f t="shared" si="2"/>
        <v>0</v>
      </c>
      <c r="C132" s="2"/>
      <c r="D132" s="2"/>
      <c r="E132" s="2"/>
      <c r="F132" s="2"/>
      <c r="G132" s="2"/>
    </row>
    <row r="133" spans="1:7" x14ac:dyDescent="0.2">
      <c r="A133" s="2"/>
      <c r="B133" s="2">
        <f t="shared" si="2"/>
        <v>0</v>
      </c>
      <c r="C133" s="2"/>
      <c r="D133" s="2"/>
      <c r="E133" s="2"/>
      <c r="F133" s="2"/>
      <c r="G133" s="2"/>
    </row>
    <row r="134" spans="1:7" x14ac:dyDescent="0.2">
      <c r="A134" s="2"/>
      <c r="B134" s="2">
        <f t="shared" ref="B134:B197" si="3">G134</f>
        <v>0</v>
      </c>
      <c r="C134" s="2"/>
      <c r="D134" s="2"/>
      <c r="E134" s="2"/>
      <c r="F134" s="2"/>
      <c r="G134" s="2"/>
    </row>
    <row r="135" spans="1:7" x14ac:dyDescent="0.2">
      <c r="A135" s="2"/>
      <c r="B135" s="2">
        <f t="shared" si="3"/>
        <v>0</v>
      </c>
      <c r="C135" s="2"/>
      <c r="D135" s="2"/>
      <c r="E135" s="2"/>
      <c r="F135" s="2"/>
      <c r="G135" s="2"/>
    </row>
    <row r="136" spans="1:7" x14ac:dyDescent="0.2">
      <c r="A136" s="2"/>
      <c r="B136" s="2">
        <f t="shared" si="3"/>
        <v>0</v>
      </c>
      <c r="C136" s="2"/>
      <c r="D136" s="2"/>
      <c r="E136" s="2"/>
      <c r="F136" s="2"/>
      <c r="G136" s="2"/>
    </row>
    <row r="137" spans="1:7" x14ac:dyDescent="0.2">
      <c r="A137" s="2"/>
      <c r="B137" s="2">
        <f t="shared" si="3"/>
        <v>0</v>
      </c>
      <c r="C137" s="2"/>
      <c r="D137" s="2"/>
      <c r="E137" s="2"/>
      <c r="F137" s="2"/>
      <c r="G137" s="2"/>
    </row>
    <row r="138" spans="1:7" x14ac:dyDescent="0.2">
      <c r="A138" s="2"/>
      <c r="B138" s="2">
        <f t="shared" si="3"/>
        <v>0</v>
      </c>
      <c r="C138" s="2"/>
      <c r="D138" s="2"/>
      <c r="E138" s="2"/>
      <c r="F138" s="2"/>
      <c r="G138" s="2"/>
    </row>
    <row r="139" spans="1:7" x14ac:dyDescent="0.2">
      <c r="A139" s="2"/>
      <c r="B139" s="2">
        <f t="shared" si="3"/>
        <v>0</v>
      </c>
      <c r="C139" s="2"/>
      <c r="D139" s="2"/>
      <c r="E139" s="2"/>
      <c r="F139" s="2"/>
      <c r="G139" s="2"/>
    </row>
    <row r="140" spans="1:7" x14ac:dyDescent="0.2">
      <c r="A140" s="2"/>
      <c r="B140" s="2">
        <f t="shared" si="3"/>
        <v>0</v>
      </c>
      <c r="C140" s="2"/>
      <c r="D140" s="2"/>
      <c r="E140" s="2"/>
      <c r="F140" s="2"/>
      <c r="G140" s="2"/>
    </row>
    <row r="141" spans="1:7" x14ac:dyDescent="0.2">
      <c r="A141" s="2"/>
      <c r="B141" s="2">
        <f t="shared" si="3"/>
        <v>0</v>
      </c>
      <c r="C141" s="2"/>
      <c r="D141" s="2"/>
      <c r="E141" s="2"/>
      <c r="F141" s="2"/>
      <c r="G141" s="2"/>
    </row>
    <row r="142" spans="1:7" x14ac:dyDescent="0.2">
      <c r="A142" s="2"/>
      <c r="B142" s="2">
        <f t="shared" si="3"/>
        <v>0</v>
      </c>
      <c r="C142" s="2"/>
      <c r="D142" s="2"/>
      <c r="E142" s="2"/>
      <c r="F142" s="2"/>
      <c r="G142" s="2"/>
    </row>
    <row r="143" spans="1:7" x14ac:dyDescent="0.2">
      <c r="A143" s="2"/>
      <c r="B143" s="2">
        <f t="shared" si="3"/>
        <v>0</v>
      </c>
      <c r="C143" s="2"/>
      <c r="D143" s="2"/>
      <c r="E143" s="2"/>
      <c r="F143" s="2"/>
      <c r="G143" s="2"/>
    </row>
    <row r="144" spans="1:7" x14ac:dyDescent="0.2">
      <c r="A144" s="2"/>
      <c r="B144" s="2">
        <f t="shared" si="3"/>
        <v>0</v>
      </c>
      <c r="C144" s="2"/>
      <c r="D144" s="2"/>
      <c r="E144" s="2"/>
      <c r="F144" s="2"/>
      <c r="G144" s="2"/>
    </row>
    <row r="145" spans="1:7" x14ac:dyDescent="0.2">
      <c r="A145" s="2"/>
      <c r="B145" s="2">
        <f t="shared" si="3"/>
        <v>0</v>
      </c>
      <c r="C145" s="2"/>
      <c r="D145" s="2"/>
      <c r="E145" s="2"/>
      <c r="F145" s="2"/>
      <c r="G145" s="2"/>
    </row>
    <row r="146" spans="1:7" x14ac:dyDescent="0.2">
      <c r="A146" s="2"/>
      <c r="B146" s="2">
        <f t="shared" si="3"/>
        <v>0</v>
      </c>
      <c r="C146" s="2"/>
      <c r="D146" s="2"/>
      <c r="E146" s="2"/>
      <c r="F146" s="2"/>
      <c r="G146" s="2"/>
    </row>
    <row r="147" spans="1:7" x14ac:dyDescent="0.2">
      <c r="A147" s="2"/>
      <c r="B147" s="2">
        <f t="shared" si="3"/>
        <v>0</v>
      </c>
      <c r="C147" s="2"/>
      <c r="D147" s="2"/>
      <c r="E147" s="2"/>
      <c r="F147" s="2"/>
      <c r="G147" s="2"/>
    </row>
    <row r="148" spans="1:7" x14ac:dyDescent="0.2">
      <c r="A148" s="2"/>
      <c r="B148" s="2">
        <f t="shared" si="3"/>
        <v>0</v>
      </c>
      <c r="C148" s="2"/>
      <c r="D148" s="2"/>
      <c r="E148" s="2"/>
      <c r="F148" s="2"/>
      <c r="G148" s="2"/>
    </row>
    <row r="149" spans="1:7" x14ac:dyDescent="0.2">
      <c r="A149" s="2"/>
      <c r="B149" s="2">
        <f t="shared" si="3"/>
        <v>0</v>
      </c>
      <c r="C149" s="2"/>
      <c r="D149" s="2"/>
      <c r="E149" s="2"/>
      <c r="F149" s="2"/>
      <c r="G149" s="2"/>
    </row>
    <row r="150" spans="1:7" x14ac:dyDescent="0.2">
      <c r="A150" s="2"/>
      <c r="B150" s="2">
        <f t="shared" si="3"/>
        <v>0</v>
      </c>
      <c r="C150" s="2"/>
      <c r="D150" s="2"/>
      <c r="E150" s="2"/>
      <c r="F150" s="2"/>
      <c r="G150" s="2"/>
    </row>
    <row r="151" spans="1:7" x14ac:dyDescent="0.2">
      <c r="A151" s="2"/>
      <c r="B151" s="2">
        <f t="shared" si="3"/>
        <v>0</v>
      </c>
      <c r="C151" s="2"/>
      <c r="D151" s="2"/>
      <c r="E151" s="2"/>
      <c r="F151" s="2"/>
      <c r="G151" s="2"/>
    </row>
    <row r="152" spans="1:7" x14ac:dyDescent="0.2">
      <c r="A152" s="2"/>
      <c r="B152" s="2">
        <f t="shared" si="3"/>
        <v>0</v>
      </c>
      <c r="C152" s="2"/>
      <c r="D152" s="2"/>
      <c r="E152" s="2"/>
      <c r="F152" s="2"/>
      <c r="G152" s="2"/>
    </row>
    <row r="153" spans="1:7" x14ac:dyDescent="0.2">
      <c r="A153" s="2"/>
      <c r="B153" s="2">
        <f t="shared" si="3"/>
        <v>0</v>
      </c>
      <c r="C153" s="2"/>
      <c r="D153" s="2"/>
      <c r="E153" s="2"/>
      <c r="F153" s="2"/>
      <c r="G153" s="2"/>
    </row>
    <row r="154" spans="1:7" x14ac:dyDescent="0.2">
      <c r="A154" s="2"/>
      <c r="B154" s="2">
        <f t="shared" si="3"/>
        <v>0</v>
      </c>
      <c r="C154" s="2"/>
      <c r="D154" s="2"/>
      <c r="E154" s="2"/>
      <c r="F154" s="2"/>
      <c r="G154" s="2"/>
    </row>
    <row r="155" spans="1:7" x14ac:dyDescent="0.2">
      <c r="A155" s="2"/>
      <c r="B155" s="2">
        <f t="shared" si="3"/>
        <v>0</v>
      </c>
      <c r="C155" s="2"/>
      <c r="D155" s="2"/>
      <c r="E155" s="2"/>
      <c r="F155" s="2"/>
      <c r="G155" s="2"/>
    </row>
    <row r="156" spans="1:7" x14ac:dyDescent="0.2">
      <c r="A156" s="2"/>
      <c r="B156" s="2">
        <f t="shared" si="3"/>
        <v>0</v>
      </c>
      <c r="C156" s="2"/>
      <c r="D156" s="2"/>
      <c r="E156" s="2"/>
      <c r="F156" s="2"/>
      <c r="G156" s="2"/>
    </row>
    <row r="157" spans="1:7" x14ac:dyDescent="0.2">
      <c r="A157" s="2"/>
      <c r="B157" s="2">
        <f t="shared" si="3"/>
        <v>0</v>
      </c>
      <c r="C157" s="2"/>
      <c r="D157" s="2"/>
      <c r="E157" s="2"/>
      <c r="F157" s="2"/>
      <c r="G157" s="2"/>
    </row>
    <row r="158" spans="1:7" x14ac:dyDescent="0.2">
      <c r="A158" s="2"/>
      <c r="B158" s="2">
        <f t="shared" si="3"/>
        <v>0</v>
      </c>
      <c r="C158" s="2"/>
      <c r="D158" s="2"/>
      <c r="E158" s="2"/>
      <c r="F158" s="2"/>
      <c r="G158" s="2"/>
    </row>
    <row r="159" spans="1:7" x14ac:dyDescent="0.2">
      <c r="A159" s="2"/>
      <c r="B159" s="2">
        <f t="shared" si="3"/>
        <v>0</v>
      </c>
      <c r="C159" s="2"/>
      <c r="D159" s="2"/>
      <c r="E159" s="2"/>
      <c r="F159" s="2"/>
      <c r="G159" s="2"/>
    </row>
    <row r="160" spans="1:7" x14ac:dyDescent="0.2">
      <c r="A160" s="2"/>
      <c r="B160" s="2">
        <f t="shared" si="3"/>
        <v>0</v>
      </c>
      <c r="C160" s="2"/>
      <c r="D160" s="2"/>
      <c r="E160" s="2"/>
      <c r="F160" s="2"/>
      <c r="G160" s="2"/>
    </row>
    <row r="161" spans="1:7" x14ac:dyDescent="0.2">
      <c r="A161" s="2"/>
      <c r="B161" s="2">
        <f t="shared" si="3"/>
        <v>0</v>
      </c>
      <c r="C161" s="2"/>
      <c r="D161" s="2"/>
      <c r="E161" s="2"/>
      <c r="F161" s="2"/>
      <c r="G161" s="2"/>
    </row>
    <row r="162" spans="1:7" x14ac:dyDescent="0.2">
      <c r="A162" s="2"/>
      <c r="B162" s="2">
        <f t="shared" si="3"/>
        <v>0</v>
      </c>
      <c r="C162" s="2"/>
      <c r="D162" s="2"/>
      <c r="E162" s="2"/>
      <c r="F162" s="2"/>
      <c r="G162" s="2"/>
    </row>
    <row r="163" spans="1:7" x14ac:dyDescent="0.2">
      <c r="A163" s="2"/>
      <c r="B163" s="2">
        <f t="shared" si="3"/>
        <v>0</v>
      </c>
      <c r="C163" s="2"/>
      <c r="D163" s="2"/>
      <c r="E163" s="2"/>
      <c r="F163" s="2"/>
      <c r="G163" s="2"/>
    </row>
    <row r="164" spans="1:7" x14ac:dyDescent="0.2">
      <c r="A164" s="2"/>
      <c r="B164" s="2">
        <f t="shared" si="3"/>
        <v>0</v>
      </c>
      <c r="C164" s="2"/>
      <c r="D164" s="2"/>
      <c r="E164" s="2"/>
      <c r="F164" s="2"/>
      <c r="G164" s="2"/>
    </row>
    <row r="165" spans="1:7" x14ac:dyDescent="0.2">
      <c r="A165" s="2"/>
      <c r="B165" s="2">
        <f t="shared" si="3"/>
        <v>0</v>
      </c>
      <c r="C165" s="2"/>
      <c r="D165" s="2"/>
      <c r="E165" s="2"/>
      <c r="F165" s="2"/>
      <c r="G165" s="2"/>
    </row>
    <row r="166" spans="1:7" x14ac:dyDescent="0.2">
      <c r="A166" s="2"/>
      <c r="B166" s="2">
        <f t="shared" si="3"/>
        <v>0</v>
      </c>
      <c r="C166" s="2"/>
      <c r="D166" s="2"/>
      <c r="E166" s="2"/>
      <c r="F166" s="2"/>
      <c r="G166" s="2"/>
    </row>
    <row r="167" spans="1:7" x14ac:dyDescent="0.2">
      <c r="A167" s="2"/>
      <c r="B167" s="2">
        <f t="shared" si="3"/>
        <v>0</v>
      </c>
      <c r="C167" s="2"/>
      <c r="D167" s="2"/>
      <c r="E167" s="2"/>
      <c r="F167" s="2"/>
      <c r="G167" s="2"/>
    </row>
    <row r="168" spans="1:7" x14ac:dyDescent="0.2">
      <c r="A168" s="2"/>
      <c r="B168" s="2">
        <f t="shared" si="3"/>
        <v>0</v>
      </c>
      <c r="C168" s="2"/>
      <c r="D168" s="2"/>
      <c r="E168" s="2"/>
      <c r="F168" s="2"/>
      <c r="G168" s="2"/>
    </row>
    <row r="169" spans="1:7" x14ac:dyDescent="0.2">
      <c r="A169" s="2"/>
      <c r="B169" s="2">
        <f t="shared" si="3"/>
        <v>0</v>
      </c>
      <c r="C169" s="2"/>
      <c r="D169" s="2"/>
      <c r="E169" s="2"/>
      <c r="F169" s="2"/>
      <c r="G169" s="2"/>
    </row>
    <row r="170" spans="1:7" x14ac:dyDescent="0.2">
      <c r="A170" s="2"/>
      <c r="B170" s="2">
        <f t="shared" si="3"/>
        <v>0</v>
      </c>
      <c r="C170" s="2"/>
      <c r="D170" s="2"/>
      <c r="E170" s="2"/>
      <c r="F170" s="2"/>
      <c r="G170" s="2"/>
    </row>
    <row r="171" spans="1:7" x14ac:dyDescent="0.2">
      <c r="A171" s="2"/>
      <c r="B171" s="2">
        <f t="shared" si="3"/>
        <v>0</v>
      </c>
      <c r="C171" s="2"/>
      <c r="D171" s="2"/>
      <c r="E171" s="2"/>
      <c r="F171" s="2"/>
      <c r="G171" s="2"/>
    </row>
    <row r="172" spans="1:7" x14ac:dyDescent="0.2">
      <c r="A172" s="2"/>
      <c r="B172" s="2">
        <f t="shared" si="3"/>
        <v>0</v>
      </c>
      <c r="C172" s="2"/>
      <c r="D172" s="2"/>
      <c r="E172" s="2"/>
      <c r="F172" s="2"/>
      <c r="G172" s="2"/>
    </row>
    <row r="173" spans="1:7" x14ac:dyDescent="0.2">
      <c r="A173" s="2"/>
      <c r="B173" s="2">
        <f t="shared" si="3"/>
        <v>0</v>
      </c>
      <c r="C173" s="2"/>
      <c r="D173" s="2"/>
      <c r="E173" s="2"/>
      <c r="F173" s="2"/>
      <c r="G173" s="2"/>
    </row>
    <row r="174" spans="1:7" x14ac:dyDescent="0.2">
      <c r="A174" s="2"/>
      <c r="B174" s="2">
        <f t="shared" si="3"/>
        <v>0</v>
      </c>
      <c r="C174" s="2"/>
      <c r="D174" s="2"/>
      <c r="E174" s="2"/>
      <c r="F174" s="2"/>
      <c r="G174" s="2"/>
    </row>
    <row r="175" spans="1:7" x14ac:dyDescent="0.2">
      <c r="A175" s="2"/>
      <c r="B175" s="2">
        <f t="shared" si="3"/>
        <v>0</v>
      </c>
      <c r="C175" s="2"/>
      <c r="D175" s="2"/>
      <c r="E175" s="2"/>
      <c r="F175" s="2"/>
      <c r="G175" s="2"/>
    </row>
    <row r="176" spans="1:7" x14ac:dyDescent="0.2">
      <c r="A176" s="2"/>
      <c r="B176" s="2">
        <f t="shared" si="3"/>
        <v>0</v>
      </c>
      <c r="C176" s="2"/>
      <c r="D176" s="2"/>
      <c r="E176" s="2"/>
      <c r="F176" s="2"/>
      <c r="G176" s="2"/>
    </row>
    <row r="177" spans="1:7" x14ac:dyDescent="0.2">
      <c r="A177" s="2"/>
      <c r="B177" s="2">
        <f t="shared" si="3"/>
        <v>0</v>
      </c>
      <c r="C177" s="2"/>
      <c r="D177" s="2"/>
      <c r="E177" s="2"/>
      <c r="F177" s="2"/>
      <c r="G177" s="2"/>
    </row>
    <row r="178" spans="1:7" x14ac:dyDescent="0.2">
      <c r="A178" s="2"/>
      <c r="B178" s="2">
        <f t="shared" si="3"/>
        <v>0</v>
      </c>
      <c r="C178" s="2"/>
      <c r="D178" s="2"/>
      <c r="E178" s="2"/>
      <c r="F178" s="2"/>
      <c r="G178" s="2"/>
    </row>
    <row r="179" spans="1:7" x14ac:dyDescent="0.2">
      <c r="A179" s="2"/>
      <c r="B179" s="2">
        <f t="shared" si="3"/>
        <v>0</v>
      </c>
      <c r="C179" s="2"/>
      <c r="D179" s="2"/>
      <c r="E179" s="2"/>
      <c r="F179" s="2"/>
      <c r="G179" s="2"/>
    </row>
    <row r="180" spans="1:7" x14ac:dyDescent="0.2">
      <c r="A180" s="2"/>
      <c r="B180" s="2">
        <f t="shared" si="3"/>
        <v>0</v>
      </c>
      <c r="C180" s="2"/>
      <c r="D180" s="2"/>
      <c r="E180" s="2"/>
      <c r="F180" s="2"/>
      <c r="G180" s="2"/>
    </row>
    <row r="181" spans="1:7" x14ac:dyDescent="0.2">
      <c r="A181" s="2"/>
      <c r="B181" s="2">
        <f t="shared" si="3"/>
        <v>0</v>
      </c>
      <c r="C181" s="2"/>
      <c r="D181" s="2"/>
      <c r="E181" s="2"/>
      <c r="F181" s="2"/>
      <c r="G181" s="2"/>
    </row>
    <row r="182" spans="1:7" x14ac:dyDescent="0.2">
      <c r="A182" s="2"/>
      <c r="B182" s="2">
        <f t="shared" si="3"/>
        <v>0</v>
      </c>
      <c r="C182" s="2"/>
      <c r="D182" s="2"/>
      <c r="E182" s="2"/>
      <c r="F182" s="2"/>
      <c r="G182" s="2"/>
    </row>
    <row r="183" spans="1:7" x14ac:dyDescent="0.2">
      <c r="A183" s="2"/>
      <c r="B183" s="2">
        <f t="shared" si="3"/>
        <v>0</v>
      </c>
      <c r="C183" s="2"/>
      <c r="D183" s="2"/>
      <c r="E183" s="2"/>
      <c r="F183" s="2"/>
      <c r="G183" s="2"/>
    </row>
    <row r="184" spans="1:7" x14ac:dyDescent="0.2">
      <c r="A184" s="2"/>
      <c r="B184" s="2">
        <f t="shared" si="3"/>
        <v>0</v>
      </c>
      <c r="C184" s="2"/>
      <c r="D184" s="2"/>
      <c r="E184" s="2"/>
      <c r="F184" s="2"/>
      <c r="G184" s="2"/>
    </row>
    <row r="185" spans="1:7" x14ac:dyDescent="0.2">
      <c r="A185" s="2"/>
      <c r="B185" s="2">
        <f t="shared" si="3"/>
        <v>0</v>
      </c>
      <c r="C185" s="2"/>
      <c r="D185" s="2"/>
      <c r="E185" s="2"/>
      <c r="F185" s="2"/>
      <c r="G185" s="2"/>
    </row>
    <row r="186" spans="1:7" x14ac:dyDescent="0.2">
      <c r="A186" s="2"/>
      <c r="B186" s="2">
        <f t="shared" si="3"/>
        <v>0</v>
      </c>
      <c r="C186" s="2"/>
      <c r="D186" s="2"/>
      <c r="E186" s="2"/>
      <c r="F186" s="2"/>
      <c r="G186" s="2"/>
    </row>
    <row r="187" spans="1:7" x14ac:dyDescent="0.2">
      <c r="A187" s="2"/>
      <c r="B187" s="2">
        <f t="shared" si="3"/>
        <v>0</v>
      </c>
      <c r="C187" s="2"/>
      <c r="D187" s="2"/>
      <c r="E187" s="2"/>
      <c r="F187" s="2"/>
      <c r="G187" s="2"/>
    </row>
    <row r="188" spans="1:7" x14ac:dyDescent="0.2">
      <c r="A188" s="2"/>
      <c r="B188" s="2">
        <f t="shared" si="3"/>
        <v>0</v>
      </c>
      <c r="C188" s="2"/>
      <c r="D188" s="2"/>
      <c r="E188" s="2"/>
      <c r="F188" s="2"/>
      <c r="G188" s="2"/>
    </row>
    <row r="189" spans="1:7" x14ac:dyDescent="0.2">
      <c r="A189" s="2"/>
      <c r="B189" s="2">
        <f t="shared" si="3"/>
        <v>0</v>
      </c>
      <c r="C189" s="2"/>
      <c r="D189" s="2"/>
      <c r="E189" s="2"/>
      <c r="F189" s="2"/>
      <c r="G189" s="2"/>
    </row>
    <row r="190" spans="1:7" x14ac:dyDescent="0.2">
      <c r="A190" s="2"/>
      <c r="B190" s="2">
        <f t="shared" si="3"/>
        <v>0</v>
      </c>
      <c r="C190" s="2"/>
      <c r="D190" s="2"/>
      <c r="E190" s="2"/>
      <c r="F190" s="2"/>
      <c r="G190" s="2"/>
    </row>
    <row r="191" spans="1:7" x14ac:dyDescent="0.2">
      <c r="A191" s="2"/>
      <c r="B191" s="2">
        <f t="shared" si="3"/>
        <v>0</v>
      </c>
      <c r="C191" s="2"/>
      <c r="D191" s="2"/>
      <c r="E191" s="2"/>
      <c r="F191" s="2"/>
      <c r="G191" s="2"/>
    </row>
    <row r="192" spans="1:7" x14ac:dyDescent="0.2">
      <c r="A192" s="2"/>
      <c r="B192" s="2">
        <f t="shared" si="3"/>
        <v>0</v>
      </c>
      <c r="C192" s="2"/>
      <c r="D192" s="2"/>
      <c r="E192" s="2"/>
      <c r="F192" s="2"/>
      <c r="G192" s="2"/>
    </row>
    <row r="193" spans="1:7" x14ac:dyDescent="0.2">
      <c r="A193" s="2"/>
      <c r="B193" s="2">
        <f t="shared" si="3"/>
        <v>0</v>
      </c>
      <c r="C193" s="2"/>
      <c r="D193" s="2"/>
      <c r="E193" s="2"/>
      <c r="F193" s="2"/>
      <c r="G193" s="2"/>
    </row>
    <row r="194" spans="1:7" x14ac:dyDescent="0.2">
      <c r="A194" s="2"/>
      <c r="B194" s="2">
        <f t="shared" si="3"/>
        <v>0</v>
      </c>
      <c r="C194" s="2"/>
      <c r="D194" s="2"/>
      <c r="E194" s="2"/>
      <c r="F194" s="2"/>
      <c r="G194" s="2"/>
    </row>
    <row r="195" spans="1:7" x14ac:dyDescent="0.2">
      <c r="A195" s="2"/>
      <c r="B195" s="2">
        <f t="shared" si="3"/>
        <v>0</v>
      </c>
      <c r="C195" s="2"/>
      <c r="D195" s="2"/>
      <c r="E195" s="2"/>
      <c r="F195" s="2"/>
      <c r="G195" s="2"/>
    </row>
    <row r="196" spans="1:7" x14ac:dyDescent="0.2">
      <c r="A196" s="2"/>
      <c r="B196" s="2">
        <f t="shared" si="3"/>
        <v>0</v>
      </c>
      <c r="C196" s="2"/>
      <c r="D196" s="2"/>
      <c r="E196" s="2"/>
      <c r="F196" s="2"/>
      <c r="G196" s="2"/>
    </row>
    <row r="197" spans="1:7" x14ac:dyDescent="0.2">
      <c r="A197" s="2"/>
      <c r="B197" s="2">
        <f t="shared" si="3"/>
        <v>0</v>
      </c>
      <c r="C197" s="2"/>
      <c r="D197" s="2"/>
      <c r="E197" s="2"/>
      <c r="F197" s="2"/>
      <c r="G197" s="2"/>
    </row>
    <row r="198" spans="1:7" x14ac:dyDescent="0.2">
      <c r="A198" s="2"/>
      <c r="B198" s="2">
        <f t="shared" ref="B198:B261" si="4">G198</f>
        <v>0</v>
      </c>
      <c r="C198" s="2"/>
      <c r="D198" s="2"/>
      <c r="E198" s="2"/>
      <c r="F198" s="2"/>
      <c r="G198" s="2"/>
    </row>
    <row r="199" spans="1:7" x14ac:dyDescent="0.2">
      <c r="A199" s="2"/>
      <c r="B199" s="2">
        <f t="shared" si="4"/>
        <v>0</v>
      </c>
      <c r="C199" s="2"/>
      <c r="D199" s="2"/>
      <c r="E199" s="2"/>
      <c r="F199" s="2"/>
      <c r="G199" s="2"/>
    </row>
    <row r="200" spans="1:7" x14ac:dyDescent="0.2">
      <c r="A200" s="2"/>
      <c r="B200" s="2">
        <f t="shared" si="4"/>
        <v>0</v>
      </c>
      <c r="C200" s="2"/>
      <c r="D200" s="2"/>
      <c r="E200" s="2"/>
      <c r="F200" s="2"/>
      <c r="G200" s="2"/>
    </row>
    <row r="201" spans="1:7" x14ac:dyDescent="0.2">
      <c r="A201" s="2"/>
      <c r="B201" s="2">
        <f t="shared" si="4"/>
        <v>0</v>
      </c>
      <c r="C201" s="2"/>
      <c r="D201" s="2"/>
      <c r="E201" s="2"/>
      <c r="F201" s="2"/>
      <c r="G201" s="2"/>
    </row>
    <row r="202" spans="1:7" x14ac:dyDescent="0.2">
      <c r="A202" s="2"/>
      <c r="B202" s="2">
        <f t="shared" si="4"/>
        <v>0</v>
      </c>
      <c r="C202" s="2"/>
      <c r="D202" s="2"/>
      <c r="E202" s="2"/>
      <c r="F202" s="2"/>
      <c r="G202" s="2"/>
    </row>
    <row r="203" spans="1:7" x14ac:dyDescent="0.2">
      <c r="A203" s="2"/>
      <c r="B203" s="2">
        <f t="shared" si="4"/>
        <v>0</v>
      </c>
      <c r="C203" s="2"/>
      <c r="D203" s="2"/>
      <c r="E203" s="2"/>
      <c r="F203" s="2"/>
      <c r="G203" s="2"/>
    </row>
    <row r="204" spans="1:7" x14ac:dyDescent="0.2">
      <c r="A204" s="2"/>
      <c r="B204" s="2">
        <f t="shared" si="4"/>
        <v>0</v>
      </c>
      <c r="C204" s="2"/>
      <c r="D204" s="2"/>
      <c r="E204" s="2"/>
      <c r="F204" s="2"/>
      <c r="G204" s="2"/>
    </row>
    <row r="205" spans="1:7" x14ac:dyDescent="0.2">
      <c r="A205" s="2"/>
      <c r="B205" s="2">
        <f t="shared" si="4"/>
        <v>0</v>
      </c>
      <c r="C205" s="2"/>
      <c r="D205" s="2"/>
      <c r="E205" s="2"/>
      <c r="F205" s="2"/>
      <c r="G205" s="2"/>
    </row>
    <row r="206" spans="1:7" x14ac:dyDescent="0.2">
      <c r="A206" s="2"/>
      <c r="B206" s="2">
        <f t="shared" si="4"/>
        <v>0</v>
      </c>
      <c r="C206" s="2"/>
      <c r="D206" s="2"/>
      <c r="E206" s="2"/>
      <c r="F206" s="2"/>
      <c r="G206" s="2"/>
    </row>
    <row r="207" spans="1:7" x14ac:dyDescent="0.2">
      <c r="A207" s="2"/>
      <c r="B207" s="2">
        <f t="shared" si="4"/>
        <v>0</v>
      </c>
      <c r="C207" s="2"/>
      <c r="D207" s="2"/>
      <c r="E207" s="2"/>
      <c r="F207" s="2"/>
      <c r="G207" s="2"/>
    </row>
    <row r="208" spans="1:7" x14ac:dyDescent="0.2">
      <c r="A208" s="2"/>
      <c r="B208" s="2">
        <f t="shared" si="4"/>
        <v>0</v>
      </c>
      <c r="C208" s="2"/>
      <c r="D208" s="2"/>
      <c r="E208" s="2"/>
      <c r="F208" s="2"/>
      <c r="G208" s="2"/>
    </row>
    <row r="209" spans="1:7" x14ac:dyDescent="0.2">
      <c r="A209" s="2"/>
      <c r="B209" s="2">
        <f t="shared" si="4"/>
        <v>0</v>
      </c>
      <c r="C209" s="2"/>
      <c r="D209" s="2"/>
      <c r="E209" s="2"/>
      <c r="F209" s="2"/>
      <c r="G209" s="2"/>
    </row>
    <row r="210" spans="1:7" x14ac:dyDescent="0.2">
      <c r="A210" s="2"/>
      <c r="B210" s="2">
        <f t="shared" si="4"/>
        <v>0</v>
      </c>
      <c r="C210" s="2"/>
      <c r="D210" s="2"/>
      <c r="E210" s="2"/>
      <c r="F210" s="2"/>
      <c r="G210" s="2"/>
    </row>
    <row r="211" spans="1:7" x14ac:dyDescent="0.2">
      <c r="A211" s="2"/>
      <c r="B211" s="2">
        <f t="shared" si="4"/>
        <v>0</v>
      </c>
      <c r="C211" s="2"/>
      <c r="D211" s="2"/>
      <c r="E211" s="2"/>
      <c r="F211" s="2"/>
      <c r="G211" s="2"/>
    </row>
    <row r="212" spans="1:7" x14ac:dyDescent="0.2">
      <c r="A212" s="2"/>
      <c r="B212" s="2">
        <f t="shared" si="4"/>
        <v>0</v>
      </c>
      <c r="C212" s="2"/>
      <c r="D212" s="2"/>
      <c r="E212" s="2"/>
      <c r="F212" s="2"/>
      <c r="G212" s="2"/>
    </row>
    <row r="213" spans="1:7" x14ac:dyDescent="0.2">
      <c r="A213" s="2"/>
      <c r="B213" s="2">
        <f t="shared" si="4"/>
        <v>0</v>
      </c>
      <c r="C213" s="2"/>
      <c r="D213" s="2"/>
      <c r="E213" s="2"/>
      <c r="F213" s="2"/>
      <c r="G213" s="2"/>
    </row>
    <row r="214" spans="1:7" x14ac:dyDescent="0.2">
      <c r="A214" s="2"/>
      <c r="B214" s="2">
        <f t="shared" si="4"/>
        <v>0</v>
      </c>
      <c r="C214" s="2"/>
      <c r="D214" s="2"/>
      <c r="E214" s="2"/>
      <c r="F214" s="2"/>
      <c r="G214" s="2"/>
    </row>
    <row r="215" spans="1:7" x14ac:dyDescent="0.2">
      <c r="A215" s="2"/>
      <c r="B215" s="2">
        <f t="shared" si="4"/>
        <v>0</v>
      </c>
      <c r="C215" s="2"/>
      <c r="D215" s="2"/>
      <c r="E215" s="2"/>
      <c r="F215" s="2"/>
      <c r="G215" s="2"/>
    </row>
    <row r="216" spans="1:7" x14ac:dyDescent="0.2">
      <c r="A216" s="2"/>
      <c r="B216" s="2">
        <f t="shared" si="4"/>
        <v>0</v>
      </c>
      <c r="C216" s="2"/>
      <c r="D216" s="2"/>
      <c r="E216" s="2"/>
      <c r="F216" s="2"/>
      <c r="G216" s="2"/>
    </row>
    <row r="217" spans="1:7" x14ac:dyDescent="0.2">
      <c r="A217" s="2"/>
      <c r="B217" s="2">
        <f t="shared" si="4"/>
        <v>0</v>
      </c>
      <c r="C217" s="2"/>
      <c r="D217" s="2"/>
      <c r="E217" s="2"/>
      <c r="F217" s="2"/>
      <c r="G217" s="2"/>
    </row>
    <row r="218" spans="1:7" x14ac:dyDescent="0.2">
      <c r="A218" s="2"/>
      <c r="B218" s="2">
        <f t="shared" si="4"/>
        <v>0</v>
      </c>
      <c r="C218" s="2"/>
      <c r="D218" s="2"/>
      <c r="E218" s="2"/>
      <c r="F218" s="2"/>
      <c r="G218" s="2"/>
    </row>
    <row r="219" spans="1:7" x14ac:dyDescent="0.2">
      <c r="A219" s="2"/>
      <c r="B219" s="2">
        <f t="shared" si="4"/>
        <v>0</v>
      </c>
      <c r="C219" s="2"/>
      <c r="D219" s="2"/>
      <c r="E219" s="2"/>
      <c r="F219" s="2"/>
      <c r="G219" s="2"/>
    </row>
    <row r="220" spans="1:7" x14ac:dyDescent="0.2">
      <c r="A220" s="2"/>
      <c r="B220" s="2">
        <f t="shared" si="4"/>
        <v>0</v>
      </c>
      <c r="C220" s="2"/>
      <c r="D220" s="2"/>
      <c r="E220" s="2"/>
      <c r="F220" s="2"/>
      <c r="G220" s="2"/>
    </row>
    <row r="221" spans="1:7" x14ac:dyDescent="0.2">
      <c r="A221" s="2"/>
      <c r="B221" s="2">
        <f t="shared" si="4"/>
        <v>0</v>
      </c>
      <c r="C221" s="2"/>
      <c r="D221" s="2"/>
      <c r="E221" s="2"/>
      <c r="F221" s="2"/>
      <c r="G221" s="2"/>
    </row>
    <row r="222" spans="1:7" x14ac:dyDescent="0.2">
      <c r="A222" s="2"/>
      <c r="B222" s="2">
        <f t="shared" si="4"/>
        <v>0</v>
      </c>
      <c r="C222" s="2"/>
      <c r="D222" s="2"/>
      <c r="E222" s="2"/>
      <c r="F222" s="2"/>
      <c r="G222" s="2"/>
    </row>
    <row r="223" spans="1:7" x14ac:dyDescent="0.2">
      <c r="A223" s="2"/>
      <c r="B223" s="2">
        <f t="shared" si="4"/>
        <v>0</v>
      </c>
      <c r="C223" s="2"/>
      <c r="D223" s="2"/>
      <c r="E223" s="2"/>
      <c r="F223" s="2"/>
      <c r="G223" s="2"/>
    </row>
    <row r="224" spans="1:7" x14ac:dyDescent="0.2">
      <c r="A224" s="2"/>
      <c r="B224" s="2">
        <f t="shared" si="4"/>
        <v>0</v>
      </c>
      <c r="C224" s="2"/>
      <c r="D224" s="2"/>
      <c r="E224" s="2"/>
      <c r="F224" s="2"/>
      <c r="G224" s="2"/>
    </row>
    <row r="225" spans="1:7" x14ac:dyDescent="0.2">
      <c r="A225" s="2"/>
      <c r="B225" s="2">
        <f t="shared" si="4"/>
        <v>0</v>
      </c>
      <c r="C225" s="2"/>
      <c r="D225" s="2"/>
      <c r="E225" s="2"/>
      <c r="F225" s="2"/>
      <c r="G225" s="2"/>
    </row>
    <row r="226" spans="1:7" x14ac:dyDescent="0.2">
      <c r="A226" s="2"/>
      <c r="B226" s="2">
        <f t="shared" si="4"/>
        <v>0</v>
      </c>
      <c r="C226" s="2"/>
      <c r="D226" s="2"/>
      <c r="E226" s="2"/>
      <c r="F226" s="2"/>
      <c r="G226" s="2"/>
    </row>
    <row r="227" spans="1:7" x14ac:dyDescent="0.2">
      <c r="A227" s="2"/>
      <c r="B227" s="2">
        <f t="shared" si="4"/>
        <v>0</v>
      </c>
      <c r="C227" s="2"/>
      <c r="D227" s="2"/>
      <c r="E227" s="2"/>
      <c r="F227" s="2"/>
      <c r="G227" s="2"/>
    </row>
    <row r="228" spans="1:7" x14ac:dyDescent="0.2">
      <c r="A228" s="2"/>
      <c r="B228" s="2">
        <f t="shared" si="4"/>
        <v>0</v>
      </c>
      <c r="C228" s="2"/>
      <c r="D228" s="2"/>
      <c r="E228" s="2"/>
      <c r="F228" s="2"/>
      <c r="G228" s="2"/>
    </row>
    <row r="229" spans="1:7" x14ac:dyDescent="0.2">
      <c r="A229" s="2"/>
      <c r="B229" s="2">
        <f t="shared" si="4"/>
        <v>0</v>
      </c>
      <c r="C229" s="2"/>
      <c r="D229" s="2"/>
      <c r="E229" s="2"/>
      <c r="F229" s="2"/>
      <c r="G229" s="2"/>
    </row>
    <row r="230" spans="1:7" x14ac:dyDescent="0.2">
      <c r="A230" s="2"/>
      <c r="B230" s="2">
        <f t="shared" si="4"/>
        <v>0</v>
      </c>
      <c r="C230" s="2"/>
      <c r="D230" s="2"/>
      <c r="E230" s="2"/>
      <c r="F230" s="2"/>
      <c r="G230" s="2"/>
    </row>
    <row r="231" spans="1:7" x14ac:dyDescent="0.2">
      <c r="A231" s="2"/>
      <c r="B231" s="2">
        <f t="shared" si="4"/>
        <v>0</v>
      </c>
      <c r="C231" s="2"/>
      <c r="D231" s="2"/>
      <c r="E231" s="2"/>
      <c r="F231" s="2"/>
      <c r="G231" s="2"/>
    </row>
    <row r="232" spans="1:7" x14ac:dyDescent="0.2">
      <c r="A232" s="2"/>
      <c r="B232" s="2">
        <f t="shared" si="4"/>
        <v>0</v>
      </c>
      <c r="C232" s="2"/>
      <c r="D232" s="2"/>
      <c r="E232" s="2"/>
      <c r="F232" s="2"/>
      <c r="G232" s="2"/>
    </row>
    <row r="233" spans="1:7" x14ac:dyDescent="0.2">
      <c r="A233" s="2"/>
      <c r="B233" s="2">
        <f t="shared" si="4"/>
        <v>0</v>
      </c>
      <c r="C233" s="2"/>
      <c r="D233" s="2"/>
      <c r="E233" s="2"/>
      <c r="F233" s="2"/>
      <c r="G233" s="2"/>
    </row>
    <row r="234" spans="1:7" x14ac:dyDescent="0.2">
      <c r="A234" s="2"/>
      <c r="B234" s="2">
        <f t="shared" si="4"/>
        <v>0</v>
      </c>
      <c r="C234" s="2"/>
      <c r="D234" s="2"/>
      <c r="E234" s="2"/>
      <c r="F234" s="2"/>
      <c r="G234" s="2"/>
    </row>
    <row r="235" spans="1:7" x14ac:dyDescent="0.2">
      <c r="A235" s="2"/>
      <c r="B235" s="2">
        <f t="shared" si="4"/>
        <v>0</v>
      </c>
      <c r="C235" s="2"/>
      <c r="D235" s="2"/>
      <c r="E235" s="2"/>
      <c r="F235" s="2"/>
      <c r="G235" s="2"/>
    </row>
    <row r="236" spans="1:7" x14ac:dyDescent="0.2">
      <c r="A236" s="2"/>
      <c r="B236" s="2">
        <f t="shared" si="4"/>
        <v>0</v>
      </c>
      <c r="C236" s="2"/>
      <c r="D236" s="2"/>
      <c r="E236" s="2"/>
      <c r="F236" s="2"/>
      <c r="G236" s="2"/>
    </row>
    <row r="237" spans="1:7" x14ac:dyDescent="0.2">
      <c r="A237" s="2"/>
      <c r="B237" s="2">
        <f t="shared" si="4"/>
        <v>0</v>
      </c>
      <c r="C237" s="2"/>
      <c r="D237" s="2"/>
      <c r="E237" s="2"/>
      <c r="F237" s="2"/>
      <c r="G237" s="2"/>
    </row>
    <row r="238" spans="1:7" x14ac:dyDescent="0.2">
      <c r="A238" s="2"/>
      <c r="B238" s="2">
        <f t="shared" si="4"/>
        <v>0</v>
      </c>
      <c r="C238" s="2"/>
      <c r="D238" s="2"/>
      <c r="E238" s="2"/>
      <c r="F238" s="2"/>
      <c r="G238" s="2"/>
    </row>
    <row r="239" spans="1:7" x14ac:dyDescent="0.2">
      <c r="A239" s="2"/>
      <c r="B239" s="2">
        <f t="shared" si="4"/>
        <v>0</v>
      </c>
      <c r="C239" s="2"/>
      <c r="D239" s="2"/>
      <c r="E239" s="2"/>
      <c r="F239" s="2"/>
      <c r="G239" s="2"/>
    </row>
    <row r="240" spans="1:7" x14ac:dyDescent="0.2">
      <c r="A240" s="2"/>
      <c r="B240" s="2">
        <f t="shared" si="4"/>
        <v>0</v>
      </c>
      <c r="C240" s="2"/>
      <c r="D240" s="2"/>
      <c r="E240" s="2"/>
      <c r="F240" s="2"/>
      <c r="G240" s="2"/>
    </row>
    <row r="241" spans="1:7" x14ac:dyDescent="0.2">
      <c r="A241" s="2"/>
      <c r="B241" s="2">
        <f t="shared" si="4"/>
        <v>0</v>
      </c>
      <c r="C241" s="2"/>
      <c r="D241" s="2"/>
      <c r="E241" s="2"/>
      <c r="F241" s="2"/>
      <c r="G241" s="2"/>
    </row>
    <row r="242" spans="1:7" x14ac:dyDescent="0.2">
      <c r="A242" s="2"/>
      <c r="B242" s="2">
        <f t="shared" si="4"/>
        <v>0</v>
      </c>
      <c r="C242" s="2"/>
      <c r="D242" s="2"/>
      <c r="E242" s="2"/>
      <c r="F242" s="2"/>
      <c r="G242" s="2"/>
    </row>
    <row r="243" spans="1:7" x14ac:dyDescent="0.2">
      <c r="A243" s="2"/>
      <c r="B243" s="2">
        <f t="shared" si="4"/>
        <v>0</v>
      </c>
      <c r="C243" s="2"/>
      <c r="D243" s="2"/>
      <c r="E243" s="2"/>
      <c r="F243" s="2"/>
      <c r="G243" s="2"/>
    </row>
    <row r="244" spans="1:7" x14ac:dyDescent="0.2">
      <c r="A244" s="2"/>
      <c r="B244" s="2">
        <f t="shared" si="4"/>
        <v>0</v>
      </c>
      <c r="C244" s="2"/>
      <c r="D244" s="2"/>
      <c r="E244" s="2"/>
      <c r="F244" s="2"/>
      <c r="G244" s="2"/>
    </row>
    <row r="245" spans="1:7" x14ac:dyDescent="0.2">
      <c r="A245" s="2"/>
      <c r="B245" s="2">
        <f t="shared" si="4"/>
        <v>0</v>
      </c>
      <c r="C245" s="2"/>
      <c r="D245" s="2"/>
      <c r="E245" s="2"/>
      <c r="F245" s="2"/>
      <c r="G245" s="2"/>
    </row>
    <row r="246" spans="1:7" x14ac:dyDescent="0.2">
      <c r="A246" s="2"/>
      <c r="B246" s="2">
        <f t="shared" si="4"/>
        <v>0</v>
      </c>
      <c r="C246" s="2"/>
      <c r="D246" s="2"/>
      <c r="E246" s="2"/>
      <c r="F246" s="2"/>
      <c r="G246" s="2"/>
    </row>
    <row r="247" spans="1:7" x14ac:dyDescent="0.2">
      <c r="A247" s="2"/>
      <c r="B247" s="2">
        <f t="shared" si="4"/>
        <v>0</v>
      </c>
      <c r="C247" s="2"/>
      <c r="D247" s="2"/>
      <c r="E247" s="2"/>
      <c r="F247" s="2"/>
      <c r="G247" s="2"/>
    </row>
    <row r="248" spans="1:7" x14ac:dyDescent="0.2">
      <c r="A248" s="2"/>
      <c r="B248" s="2">
        <f t="shared" si="4"/>
        <v>0</v>
      </c>
      <c r="C248" s="2"/>
      <c r="D248" s="2"/>
      <c r="E248" s="2"/>
      <c r="F248" s="2"/>
      <c r="G248" s="2"/>
    </row>
    <row r="249" spans="1:7" x14ac:dyDescent="0.2">
      <c r="A249" s="2"/>
      <c r="B249" s="2">
        <f t="shared" si="4"/>
        <v>0</v>
      </c>
      <c r="C249" s="2"/>
      <c r="D249" s="2"/>
      <c r="E249" s="2"/>
      <c r="F249" s="2"/>
      <c r="G249" s="2"/>
    </row>
    <row r="250" spans="1:7" x14ac:dyDescent="0.2">
      <c r="A250" s="2"/>
      <c r="B250" s="2">
        <f t="shared" si="4"/>
        <v>0</v>
      </c>
      <c r="C250" s="2"/>
      <c r="D250" s="2"/>
      <c r="E250" s="2"/>
      <c r="F250" s="2"/>
      <c r="G250" s="2"/>
    </row>
    <row r="251" spans="1:7" x14ac:dyDescent="0.2">
      <c r="A251" s="2"/>
      <c r="B251" s="2">
        <f t="shared" si="4"/>
        <v>0</v>
      </c>
      <c r="C251" s="2"/>
      <c r="D251" s="2"/>
      <c r="E251" s="2"/>
      <c r="F251" s="2"/>
      <c r="G251" s="2"/>
    </row>
    <row r="252" spans="1:7" x14ac:dyDescent="0.2">
      <c r="A252" s="2"/>
      <c r="B252" s="2">
        <f t="shared" si="4"/>
        <v>0</v>
      </c>
      <c r="C252" s="2"/>
      <c r="D252" s="2"/>
      <c r="E252" s="2"/>
      <c r="F252" s="2"/>
      <c r="G252" s="2"/>
    </row>
    <row r="253" spans="1:7" x14ac:dyDescent="0.2">
      <c r="A253" s="2"/>
      <c r="B253" s="2">
        <f t="shared" si="4"/>
        <v>0</v>
      </c>
      <c r="C253" s="2"/>
      <c r="D253" s="2"/>
      <c r="E253" s="2"/>
      <c r="F253" s="2"/>
      <c r="G253" s="2"/>
    </row>
    <row r="254" spans="1:7" x14ac:dyDescent="0.2">
      <c r="A254" s="2"/>
      <c r="B254" s="2">
        <f t="shared" si="4"/>
        <v>0</v>
      </c>
      <c r="C254" s="2"/>
      <c r="D254" s="2"/>
      <c r="E254" s="2"/>
      <c r="F254" s="2"/>
      <c r="G254" s="2"/>
    </row>
    <row r="255" spans="1:7" x14ac:dyDescent="0.2">
      <c r="A255" s="2"/>
      <c r="B255" s="2">
        <f t="shared" si="4"/>
        <v>0</v>
      </c>
      <c r="C255" s="2"/>
      <c r="D255" s="2"/>
      <c r="E255" s="2"/>
      <c r="F255" s="2"/>
      <c r="G255" s="2"/>
    </row>
    <row r="256" spans="1:7" x14ac:dyDescent="0.2">
      <c r="A256" s="2"/>
      <c r="B256" s="2">
        <f t="shared" si="4"/>
        <v>0</v>
      </c>
      <c r="C256" s="2"/>
      <c r="D256" s="2"/>
      <c r="E256" s="2"/>
      <c r="F256" s="2"/>
      <c r="G256" s="2"/>
    </row>
    <row r="257" spans="1:7" x14ac:dyDescent="0.2">
      <c r="A257" s="2"/>
      <c r="B257" s="2">
        <f t="shared" si="4"/>
        <v>0</v>
      </c>
      <c r="C257" s="2"/>
      <c r="D257" s="2"/>
      <c r="E257" s="2"/>
      <c r="F257" s="2"/>
      <c r="G257" s="2"/>
    </row>
    <row r="258" spans="1:7" x14ac:dyDescent="0.2">
      <c r="A258" s="2"/>
      <c r="B258" s="2">
        <f t="shared" si="4"/>
        <v>0</v>
      </c>
      <c r="C258" s="2"/>
      <c r="D258" s="2"/>
      <c r="E258" s="2"/>
      <c r="F258" s="2"/>
      <c r="G258" s="2"/>
    </row>
    <row r="259" spans="1:7" x14ac:dyDescent="0.2">
      <c r="A259" s="2"/>
      <c r="B259" s="2">
        <f t="shared" si="4"/>
        <v>0</v>
      </c>
      <c r="C259" s="2"/>
      <c r="D259" s="2"/>
      <c r="E259" s="2"/>
      <c r="F259" s="2"/>
      <c r="G259" s="2"/>
    </row>
    <row r="260" spans="1:7" x14ac:dyDescent="0.2">
      <c r="A260" s="2"/>
      <c r="B260" s="2">
        <f t="shared" si="4"/>
        <v>0</v>
      </c>
      <c r="C260" s="2"/>
      <c r="D260" s="2"/>
      <c r="E260" s="2"/>
      <c r="F260" s="2"/>
      <c r="G260" s="2"/>
    </row>
    <row r="261" spans="1:7" x14ac:dyDescent="0.2">
      <c r="A261" s="2"/>
      <c r="B261" s="2">
        <f t="shared" si="4"/>
        <v>0</v>
      </c>
      <c r="C261" s="2"/>
      <c r="D261" s="2"/>
      <c r="E261" s="2"/>
      <c r="F261" s="2"/>
      <c r="G261" s="2"/>
    </row>
    <row r="262" spans="1:7" x14ac:dyDescent="0.2">
      <c r="A262" s="2"/>
      <c r="B262" s="2">
        <f t="shared" ref="B262:B325" si="5">G262</f>
        <v>0</v>
      </c>
      <c r="C262" s="2"/>
      <c r="D262" s="2"/>
      <c r="E262" s="2"/>
      <c r="F262" s="2"/>
      <c r="G262" s="2"/>
    </row>
    <row r="263" spans="1:7" x14ac:dyDescent="0.2">
      <c r="A263" s="2"/>
      <c r="B263" s="2">
        <f t="shared" si="5"/>
        <v>0</v>
      </c>
      <c r="C263" s="2"/>
      <c r="D263" s="2"/>
      <c r="E263" s="2"/>
      <c r="F263" s="2"/>
      <c r="G263" s="2"/>
    </row>
    <row r="264" spans="1:7" x14ac:dyDescent="0.2">
      <c r="A264" s="2"/>
      <c r="B264" s="2">
        <f t="shared" si="5"/>
        <v>0</v>
      </c>
      <c r="C264" s="2"/>
      <c r="D264" s="2"/>
      <c r="E264" s="2"/>
      <c r="F264" s="2"/>
      <c r="G264" s="2"/>
    </row>
    <row r="265" spans="1:7" x14ac:dyDescent="0.2">
      <c r="A265" s="2"/>
      <c r="B265" s="2">
        <f t="shared" si="5"/>
        <v>0</v>
      </c>
      <c r="C265" s="2"/>
      <c r="D265" s="2"/>
      <c r="E265" s="2"/>
      <c r="F265" s="2"/>
      <c r="G265" s="2"/>
    </row>
    <row r="266" spans="1:7" x14ac:dyDescent="0.2">
      <c r="A266" s="2"/>
      <c r="B266" s="2">
        <f t="shared" si="5"/>
        <v>0</v>
      </c>
      <c r="C266" s="2"/>
      <c r="D266" s="2"/>
      <c r="E266" s="2"/>
      <c r="F266" s="2"/>
      <c r="G266" s="2"/>
    </row>
    <row r="267" spans="1:7" x14ac:dyDescent="0.2">
      <c r="A267" s="2"/>
      <c r="B267" s="2">
        <f t="shared" si="5"/>
        <v>0</v>
      </c>
      <c r="C267" s="2"/>
      <c r="D267" s="2"/>
      <c r="E267" s="2"/>
      <c r="F267" s="2"/>
      <c r="G267" s="2"/>
    </row>
    <row r="268" spans="1:7" x14ac:dyDescent="0.2">
      <c r="A268" s="2"/>
      <c r="B268" s="2">
        <f t="shared" si="5"/>
        <v>0</v>
      </c>
      <c r="C268" s="2"/>
      <c r="D268" s="2"/>
      <c r="E268" s="2"/>
      <c r="F268" s="2"/>
      <c r="G268" s="2"/>
    </row>
    <row r="269" spans="1:7" x14ac:dyDescent="0.2">
      <c r="A269" s="2"/>
      <c r="B269" s="2">
        <f t="shared" si="5"/>
        <v>0</v>
      </c>
      <c r="C269" s="2"/>
      <c r="D269" s="2"/>
      <c r="E269" s="2"/>
      <c r="F269" s="2"/>
      <c r="G269" s="2"/>
    </row>
    <row r="270" spans="1:7" x14ac:dyDescent="0.2">
      <c r="A270" s="2"/>
      <c r="B270" s="2">
        <f t="shared" si="5"/>
        <v>0</v>
      </c>
      <c r="C270" s="2"/>
      <c r="D270" s="2"/>
      <c r="E270" s="2"/>
      <c r="F270" s="2"/>
      <c r="G270" s="2"/>
    </row>
    <row r="271" spans="1:7" x14ac:dyDescent="0.2">
      <c r="A271" s="2"/>
      <c r="B271" s="2">
        <f t="shared" si="5"/>
        <v>0</v>
      </c>
      <c r="C271" s="2"/>
      <c r="D271" s="2"/>
      <c r="E271" s="2"/>
      <c r="F271" s="2"/>
      <c r="G271" s="2"/>
    </row>
    <row r="272" spans="1:7" x14ac:dyDescent="0.2">
      <c r="A272" s="2"/>
      <c r="B272" s="2">
        <f t="shared" si="5"/>
        <v>0</v>
      </c>
      <c r="C272" s="2"/>
      <c r="D272" s="2"/>
      <c r="E272" s="2"/>
      <c r="F272" s="2"/>
      <c r="G272" s="2"/>
    </row>
    <row r="273" spans="1:7" x14ac:dyDescent="0.2">
      <c r="A273" s="2"/>
      <c r="B273" s="2">
        <f t="shared" si="5"/>
        <v>0</v>
      </c>
      <c r="C273" s="2"/>
      <c r="D273" s="2"/>
      <c r="E273" s="2"/>
      <c r="F273" s="2"/>
      <c r="G273" s="2"/>
    </row>
    <row r="274" spans="1:7" x14ac:dyDescent="0.2">
      <c r="A274" s="2"/>
      <c r="B274" s="2">
        <f t="shared" si="5"/>
        <v>0</v>
      </c>
      <c r="C274" s="2"/>
      <c r="D274" s="2"/>
      <c r="E274" s="2"/>
      <c r="F274" s="2"/>
      <c r="G274" s="2"/>
    </row>
    <row r="275" spans="1:7" x14ac:dyDescent="0.2">
      <c r="A275" s="2"/>
      <c r="B275" s="2">
        <f t="shared" si="5"/>
        <v>0</v>
      </c>
      <c r="C275" s="2"/>
      <c r="D275" s="2"/>
      <c r="E275" s="2"/>
      <c r="F275" s="2"/>
      <c r="G275" s="2"/>
    </row>
    <row r="276" spans="1:7" x14ac:dyDescent="0.2">
      <c r="A276" s="2"/>
      <c r="B276" s="2">
        <f t="shared" si="5"/>
        <v>0</v>
      </c>
      <c r="C276" s="2"/>
      <c r="D276" s="2"/>
      <c r="E276" s="2"/>
      <c r="F276" s="2"/>
      <c r="G276" s="2"/>
    </row>
    <row r="277" spans="1:7" x14ac:dyDescent="0.2">
      <c r="A277" s="2"/>
      <c r="B277" s="2">
        <f t="shared" si="5"/>
        <v>0</v>
      </c>
      <c r="C277" s="2"/>
      <c r="D277" s="2"/>
      <c r="E277" s="2"/>
      <c r="F277" s="2"/>
      <c r="G277" s="2"/>
    </row>
    <row r="278" spans="1:7" x14ac:dyDescent="0.2">
      <c r="A278" s="2"/>
      <c r="B278" s="2">
        <f t="shared" si="5"/>
        <v>0</v>
      </c>
      <c r="C278" s="2"/>
      <c r="D278" s="2"/>
      <c r="E278" s="2"/>
      <c r="F278" s="2"/>
      <c r="G278" s="2"/>
    </row>
    <row r="279" spans="1:7" x14ac:dyDescent="0.2">
      <c r="A279" s="2"/>
      <c r="B279" s="2">
        <f t="shared" si="5"/>
        <v>0</v>
      </c>
      <c r="C279" s="2"/>
      <c r="D279" s="2"/>
      <c r="E279" s="2"/>
      <c r="F279" s="2"/>
      <c r="G279" s="2"/>
    </row>
    <row r="280" spans="1:7" x14ac:dyDescent="0.2">
      <c r="A280" s="2"/>
      <c r="B280" s="2">
        <f t="shared" si="5"/>
        <v>0</v>
      </c>
      <c r="C280" s="2"/>
      <c r="D280" s="2"/>
      <c r="E280" s="2"/>
      <c r="F280" s="2"/>
      <c r="G280" s="2"/>
    </row>
    <row r="281" spans="1:7" x14ac:dyDescent="0.2">
      <c r="A281" s="2"/>
      <c r="B281" s="2">
        <f t="shared" si="5"/>
        <v>0</v>
      </c>
      <c r="C281" s="2"/>
      <c r="D281" s="2"/>
      <c r="E281" s="2"/>
      <c r="F281" s="2"/>
      <c r="G281" s="2"/>
    </row>
    <row r="282" spans="1:7" x14ac:dyDescent="0.2">
      <c r="A282" s="2"/>
      <c r="B282" s="2">
        <f t="shared" si="5"/>
        <v>0</v>
      </c>
      <c r="C282" s="2"/>
      <c r="D282" s="2"/>
      <c r="E282" s="2"/>
      <c r="F282" s="2"/>
      <c r="G282" s="2"/>
    </row>
    <row r="283" spans="1:7" x14ac:dyDescent="0.2">
      <c r="A283" s="2"/>
      <c r="B283" s="2">
        <f t="shared" si="5"/>
        <v>0</v>
      </c>
      <c r="C283" s="2"/>
      <c r="D283" s="2"/>
      <c r="E283" s="2"/>
      <c r="F283" s="2"/>
      <c r="G283" s="2"/>
    </row>
    <row r="284" spans="1:7" x14ac:dyDescent="0.2">
      <c r="A284" s="2"/>
      <c r="B284" s="2">
        <f t="shared" si="5"/>
        <v>0</v>
      </c>
      <c r="C284" s="2"/>
      <c r="D284" s="2"/>
      <c r="E284" s="2"/>
      <c r="F284" s="2"/>
      <c r="G284" s="2"/>
    </row>
    <row r="285" spans="1:7" x14ac:dyDescent="0.2">
      <c r="A285" s="2"/>
      <c r="B285" s="2">
        <f t="shared" si="5"/>
        <v>0</v>
      </c>
      <c r="C285" s="2"/>
      <c r="D285" s="2"/>
      <c r="E285" s="2"/>
      <c r="F285" s="2"/>
      <c r="G285" s="2"/>
    </row>
    <row r="286" spans="1:7" x14ac:dyDescent="0.2">
      <c r="A286" s="2"/>
      <c r="B286" s="2">
        <f t="shared" si="5"/>
        <v>0</v>
      </c>
      <c r="C286" s="2"/>
      <c r="D286" s="2"/>
      <c r="E286" s="2"/>
      <c r="F286" s="2"/>
      <c r="G286" s="2"/>
    </row>
    <row r="287" spans="1:7" x14ac:dyDescent="0.2">
      <c r="A287" s="2"/>
      <c r="B287" s="2">
        <f t="shared" si="5"/>
        <v>0</v>
      </c>
      <c r="C287" s="2"/>
      <c r="D287" s="2"/>
      <c r="E287" s="2"/>
      <c r="F287" s="2"/>
      <c r="G287" s="2"/>
    </row>
    <row r="288" spans="1:7" x14ac:dyDescent="0.2">
      <c r="A288" s="2"/>
      <c r="B288" s="2">
        <f t="shared" si="5"/>
        <v>0</v>
      </c>
      <c r="C288" s="2"/>
      <c r="D288" s="2"/>
      <c r="E288" s="2"/>
      <c r="F288" s="2"/>
      <c r="G288" s="2"/>
    </row>
    <row r="289" spans="1:7" x14ac:dyDescent="0.2">
      <c r="A289" s="2"/>
      <c r="B289" s="2">
        <f t="shared" si="5"/>
        <v>0</v>
      </c>
      <c r="C289" s="2"/>
      <c r="D289" s="2"/>
      <c r="E289" s="2"/>
      <c r="F289" s="2"/>
      <c r="G289" s="2"/>
    </row>
    <row r="290" spans="1:7" x14ac:dyDescent="0.2">
      <c r="A290" s="2"/>
      <c r="B290" s="2">
        <f t="shared" si="5"/>
        <v>0</v>
      </c>
      <c r="C290" s="2"/>
      <c r="D290" s="2"/>
      <c r="E290" s="2"/>
      <c r="F290" s="2"/>
      <c r="G290" s="2"/>
    </row>
    <row r="291" spans="1:7" x14ac:dyDescent="0.2">
      <c r="A291" s="2"/>
      <c r="B291" s="2">
        <f t="shared" si="5"/>
        <v>0</v>
      </c>
      <c r="C291" s="2"/>
      <c r="D291" s="2"/>
      <c r="E291" s="2"/>
      <c r="F291" s="2"/>
      <c r="G291" s="2"/>
    </row>
    <row r="292" spans="1:7" x14ac:dyDescent="0.2">
      <c r="A292" s="2"/>
      <c r="B292" s="2">
        <f t="shared" si="5"/>
        <v>0</v>
      </c>
      <c r="C292" s="2"/>
      <c r="D292" s="2"/>
      <c r="E292" s="2"/>
      <c r="F292" s="2"/>
      <c r="G292" s="2"/>
    </row>
    <row r="293" spans="1:7" x14ac:dyDescent="0.2">
      <c r="A293" s="2"/>
      <c r="B293" s="2">
        <f t="shared" si="5"/>
        <v>0</v>
      </c>
      <c r="C293" s="2"/>
      <c r="D293" s="2"/>
      <c r="E293" s="2"/>
      <c r="F293" s="2"/>
      <c r="G293" s="2"/>
    </row>
    <row r="294" spans="1:7" x14ac:dyDescent="0.2">
      <c r="A294" s="2"/>
      <c r="B294" s="2">
        <f t="shared" si="5"/>
        <v>0</v>
      </c>
      <c r="C294" s="2"/>
      <c r="D294" s="2"/>
      <c r="E294" s="2"/>
      <c r="F294" s="2"/>
      <c r="G294" s="2"/>
    </row>
    <row r="295" spans="1:7" x14ac:dyDescent="0.2">
      <c r="A295" s="2"/>
      <c r="B295" s="2">
        <f t="shared" si="5"/>
        <v>0</v>
      </c>
      <c r="C295" s="2"/>
      <c r="D295" s="2"/>
      <c r="E295" s="2"/>
      <c r="F295" s="2"/>
      <c r="G295" s="2"/>
    </row>
    <row r="296" spans="1:7" x14ac:dyDescent="0.2">
      <c r="A296" s="2"/>
      <c r="B296" s="2">
        <f t="shared" si="5"/>
        <v>0</v>
      </c>
      <c r="C296" s="2"/>
      <c r="D296" s="2"/>
      <c r="E296" s="2"/>
      <c r="F296" s="2"/>
      <c r="G296" s="2"/>
    </row>
    <row r="297" spans="1:7" x14ac:dyDescent="0.2">
      <c r="A297" s="2"/>
      <c r="B297" s="2">
        <f t="shared" si="5"/>
        <v>0</v>
      </c>
      <c r="C297" s="2"/>
      <c r="D297" s="2"/>
      <c r="E297" s="2"/>
      <c r="F297" s="2"/>
      <c r="G297" s="2"/>
    </row>
    <row r="298" spans="1:7" x14ac:dyDescent="0.2">
      <c r="A298" s="2"/>
      <c r="B298" s="2">
        <f t="shared" si="5"/>
        <v>0</v>
      </c>
      <c r="C298" s="2"/>
      <c r="D298" s="2"/>
      <c r="E298" s="2"/>
      <c r="F298" s="2"/>
      <c r="G298" s="2"/>
    </row>
    <row r="299" spans="1:7" x14ac:dyDescent="0.2">
      <c r="A299" s="2"/>
      <c r="B299" s="2">
        <f t="shared" si="5"/>
        <v>0</v>
      </c>
      <c r="C299" s="2"/>
      <c r="D299" s="2"/>
      <c r="E299" s="2"/>
      <c r="F299" s="2"/>
      <c r="G299" s="2"/>
    </row>
    <row r="300" spans="1:7" x14ac:dyDescent="0.2">
      <c r="A300" s="2"/>
      <c r="B300" s="2">
        <f t="shared" si="5"/>
        <v>0</v>
      </c>
      <c r="C300" s="2"/>
      <c r="D300" s="2"/>
      <c r="E300" s="2"/>
      <c r="F300" s="2"/>
      <c r="G300" s="2"/>
    </row>
    <row r="301" spans="1:7" x14ac:dyDescent="0.2">
      <c r="A301" s="2"/>
      <c r="B301" s="2">
        <f t="shared" si="5"/>
        <v>0</v>
      </c>
      <c r="C301" s="2"/>
      <c r="D301" s="2"/>
      <c r="E301" s="2"/>
      <c r="F301" s="2"/>
      <c r="G301" s="2"/>
    </row>
    <row r="302" spans="1:7" x14ac:dyDescent="0.2">
      <c r="A302" s="2"/>
      <c r="B302" s="2">
        <f t="shared" si="5"/>
        <v>0</v>
      </c>
      <c r="C302" s="2"/>
      <c r="D302" s="2"/>
      <c r="E302" s="2"/>
      <c r="F302" s="2"/>
      <c r="G302" s="2"/>
    </row>
    <row r="303" spans="1:7" x14ac:dyDescent="0.2">
      <c r="A303" s="2"/>
      <c r="B303" s="2">
        <f t="shared" si="5"/>
        <v>0</v>
      </c>
      <c r="C303" s="2"/>
      <c r="D303" s="2"/>
      <c r="E303" s="2"/>
      <c r="F303" s="2"/>
      <c r="G303" s="2"/>
    </row>
    <row r="304" spans="1:7" x14ac:dyDescent="0.2">
      <c r="A304" s="2"/>
      <c r="B304" s="2">
        <f t="shared" si="5"/>
        <v>0</v>
      </c>
      <c r="C304" s="2"/>
      <c r="D304" s="2"/>
      <c r="E304" s="2"/>
      <c r="F304" s="2"/>
      <c r="G304" s="2"/>
    </row>
    <row r="305" spans="1:7" x14ac:dyDescent="0.2">
      <c r="A305" s="2"/>
      <c r="B305" s="2">
        <f t="shared" si="5"/>
        <v>0</v>
      </c>
      <c r="C305" s="2"/>
      <c r="D305" s="2"/>
      <c r="E305" s="2"/>
      <c r="F305" s="2"/>
      <c r="G305" s="2"/>
    </row>
    <row r="306" spans="1:7" x14ac:dyDescent="0.2">
      <c r="A306" s="2"/>
      <c r="B306" s="2">
        <f t="shared" si="5"/>
        <v>0</v>
      </c>
      <c r="C306" s="2"/>
      <c r="D306" s="2"/>
      <c r="E306" s="2"/>
      <c r="F306" s="2"/>
      <c r="G306" s="2"/>
    </row>
    <row r="307" spans="1:7" x14ac:dyDescent="0.2">
      <c r="A307" s="2"/>
      <c r="B307" s="2">
        <f t="shared" si="5"/>
        <v>0</v>
      </c>
      <c r="C307" s="2"/>
      <c r="D307" s="2"/>
      <c r="E307" s="2"/>
      <c r="F307" s="2"/>
      <c r="G307" s="2"/>
    </row>
    <row r="308" spans="1:7" x14ac:dyDescent="0.2">
      <c r="A308" s="2"/>
      <c r="B308" s="2">
        <f t="shared" si="5"/>
        <v>0</v>
      </c>
      <c r="C308" s="2"/>
      <c r="D308" s="2"/>
      <c r="E308" s="2"/>
      <c r="F308" s="2"/>
      <c r="G308" s="2"/>
    </row>
    <row r="309" spans="1:7" x14ac:dyDescent="0.2">
      <c r="A309" s="2"/>
      <c r="B309" s="2">
        <f t="shared" si="5"/>
        <v>0</v>
      </c>
      <c r="C309" s="2"/>
      <c r="D309" s="2"/>
      <c r="E309" s="2"/>
      <c r="F309" s="2"/>
      <c r="G309" s="2"/>
    </row>
    <row r="310" spans="1:7" x14ac:dyDescent="0.2">
      <c r="A310" s="2"/>
      <c r="B310" s="2">
        <f t="shared" si="5"/>
        <v>0</v>
      </c>
      <c r="C310" s="2"/>
      <c r="D310" s="2"/>
      <c r="E310" s="2"/>
      <c r="F310" s="2"/>
      <c r="G310" s="2"/>
    </row>
    <row r="311" spans="1:7" x14ac:dyDescent="0.2">
      <c r="A311" s="2"/>
      <c r="B311" s="2">
        <f t="shared" si="5"/>
        <v>0</v>
      </c>
      <c r="C311" s="2"/>
      <c r="D311" s="2"/>
      <c r="E311" s="2"/>
      <c r="F311" s="2"/>
      <c r="G311" s="2"/>
    </row>
    <row r="312" spans="1:7" x14ac:dyDescent="0.2">
      <c r="A312" s="2"/>
      <c r="B312" s="2">
        <f t="shared" si="5"/>
        <v>0</v>
      </c>
      <c r="C312" s="2"/>
      <c r="D312" s="2"/>
      <c r="E312" s="2"/>
      <c r="F312" s="2"/>
      <c r="G312" s="2"/>
    </row>
    <row r="313" spans="1:7" x14ac:dyDescent="0.2">
      <c r="A313" s="2"/>
      <c r="B313" s="2">
        <f t="shared" si="5"/>
        <v>0</v>
      </c>
      <c r="C313" s="2"/>
      <c r="D313" s="2"/>
      <c r="E313" s="2"/>
      <c r="F313" s="2"/>
      <c r="G313" s="2"/>
    </row>
    <row r="314" spans="1:7" x14ac:dyDescent="0.2">
      <c r="A314" s="2"/>
      <c r="B314" s="2">
        <f t="shared" si="5"/>
        <v>0</v>
      </c>
      <c r="C314" s="2"/>
      <c r="D314" s="2"/>
      <c r="E314" s="2"/>
      <c r="F314" s="2"/>
      <c r="G314" s="2"/>
    </row>
    <row r="315" spans="1:7" x14ac:dyDescent="0.2">
      <c r="A315" s="2"/>
      <c r="B315" s="2">
        <f t="shared" si="5"/>
        <v>0</v>
      </c>
      <c r="C315" s="2"/>
      <c r="D315" s="2"/>
      <c r="E315" s="2"/>
      <c r="F315" s="2"/>
      <c r="G315" s="2"/>
    </row>
    <row r="316" spans="1:7" x14ac:dyDescent="0.2">
      <c r="A316" s="2"/>
      <c r="B316" s="2">
        <f t="shared" si="5"/>
        <v>0</v>
      </c>
      <c r="C316" s="2"/>
      <c r="D316" s="2"/>
      <c r="E316" s="2"/>
      <c r="F316" s="2"/>
      <c r="G316" s="2"/>
    </row>
    <row r="317" spans="1:7" x14ac:dyDescent="0.2">
      <c r="A317" s="2"/>
      <c r="B317" s="2">
        <f t="shared" si="5"/>
        <v>0</v>
      </c>
      <c r="C317" s="2"/>
      <c r="D317" s="2"/>
      <c r="E317" s="2"/>
      <c r="F317" s="2"/>
      <c r="G317" s="2"/>
    </row>
    <row r="318" spans="1:7" x14ac:dyDescent="0.2">
      <c r="A318" s="2"/>
      <c r="B318" s="2">
        <f t="shared" si="5"/>
        <v>0</v>
      </c>
      <c r="C318" s="2"/>
      <c r="D318" s="2"/>
      <c r="E318" s="2"/>
      <c r="F318" s="2"/>
      <c r="G318" s="2"/>
    </row>
    <row r="319" spans="1:7" x14ac:dyDescent="0.2">
      <c r="A319" s="2"/>
      <c r="B319" s="2">
        <f t="shared" si="5"/>
        <v>0</v>
      </c>
      <c r="C319" s="2"/>
      <c r="D319" s="2"/>
      <c r="E319" s="2"/>
      <c r="F319" s="2"/>
      <c r="G319" s="2"/>
    </row>
    <row r="320" spans="1:7" x14ac:dyDescent="0.2">
      <c r="A320" s="2"/>
      <c r="B320" s="2">
        <f t="shared" si="5"/>
        <v>0</v>
      </c>
      <c r="C320" s="2"/>
      <c r="D320" s="2"/>
      <c r="E320" s="2"/>
      <c r="F320" s="2"/>
      <c r="G320" s="2"/>
    </row>
    <row r="321" spans="1:7" x14ac:dyDescent="0.2">
      <c r="A321" s="2"/>
      <c r="B321" s="2">
        <f t="shared" si="5"/>
        <v>0</v>
      </c>
      <c r="C321" s="2"/>
      <c r="D321" s="2"/>
      <c r="E321" s="2"/>
      <c r="F321" s="2"/>
      <c r="G321" s="2"/>
    </row>
    <row r="322" spans="1:7" x14ac:dyDescent="0.2">
      <c r="A322" s="2"/>
      <c r="B322" s="2">
        <f t="shared" si="5"/>
        <v>0</v>
      </c>
      <c r="C322" s="2"/>
      <c r="D322" s="2"/>
      <c r="E322" s="2"/>
      <c r="F322" s="2"/>
      <c r="G322" s="2"/>
    </row>
    <row r="323" spans="1:7" x14ac:dyDescent="0.2">
      <c r="A323" s="2"/>
      <c r="B323" s="2">
        <f t="shared" si="5"/>
        <v>0</v>
      </c>
      <c r="C323" s="2"/>
      <c r="D323" s="2"/>
      <c r="E323" s="2"/>
      <c r="F323" s="2"/>
      <c r="G323" s="2"/>
    </row>
    <row r="324" spans="1:7" x14ac:dyDescent="0.2">
      <c r="A324" s="2"/>
      <c r="B324" s="2">
        <f t="shared" si="5"/>
        <v>0</v>
      </c>
      <c r="C324" s="2"/>
      <c r="D324" s="2"/>
      <c r="E324" s="2"/>
      <c r="F324" s="2"/>
      <c r="G324" s="2"/>
    </row>
    <row r="325" spans="1:7" x14ac:dyDescent="0.2">
      <c r="A325" s="2"/>
      <c r="B325" s="2">
        <f t="shared" si="5"/>
        <v>0</v>
      </c>
      <c r="C325" s="2"/>
      <c r="D325" s="2"/>
      <c r="E325" s="2"/>
      <c r="F325" s="2"/>
      <c r="G325" s="2"/>
    </row>
    <row r="326" spans="1:7" x14ac:dyDescent="0.2">
      <c r="A326" s="2"/>
      <c r="B326" s="2">
        <f t="shared" ref="B326:B389" si="6">G326</f>
        <v>0</v>
      </c>
      <c r="C326" s="2"/>
      <c r="D326" s="2"/>
      <c r="E326" s="2"/>
      <c r="F326" s="2"/>
      <c r="G326" s="2"/>
    </row>
    <row r="327" spans="1:7" x14ac:dyDescent="0.2">
      <c r="A327" s="2"/>
      <c r="B327" s="2">
        <f t="shared" si="6"/>
        <v>0</v>
      </c>
      <c r="C327" s="2"/>
      <c r="D327" s="2"/>
      <c r="E327" s="2"/>
      <c r="F327" s="2"/>
      <c r="G327" s="2"/>
    </row>
    <row r="328" spans="1:7" x14ac:dyDescent="0.2">
      <c r="A328" s="2"/>
      <c r="B328" s="2">
        <f t="shared" si="6"/>
        <v>0</v>
      </c>
      <c r="C328" s="2"/>
      <c r="D328" s="2"/>
      <c r="E328" s="2"/>
      <c r="F328" s="2"/>
      <c r="G328" s="2"/>
    </row>
    <row r="329" spans="1:7" x14ac:dyDescent="0.2">
      <c r="A329" s="2"/>
      <c r="B329" s="2">
        <f t="shared" si="6"/>
        <v>0</v>
      </c>
      <c r="C329" s="2"/>
      <c r="D329" s="2"/>
      <c r="E329" s="2"/>
      <c r="F329" s="2"/>
      <c r="G329" s="2"/>
    </row>
    <row r="330" spans="1:7" x14ac:dyDescent="0.2">
      <c r="A330" s="2"/>
      <c r="B330" s="2">
        <f t="shared" si="6"/>
        <v>0</v>
      </c>
      <c r="C330" s="2"/>
      <c r="D330" s="2"/>
      <c r="E330" s="2"/>
      <c r="F330" s="2"/>
      <c r="G330" s="2"/>
    </row>
    <row r="331" spans="1:7" x14ac:dyDescent="0.2">
      <c r="A331" s="2"/>
      <c r="B331" s="2">
        <f t="shared" si="6"/>
        <v>0</v>
      </c>
      <c r="C331" s="2"/>
      <c r="D331" s="2"/>
      <c r="E331" s="2"/>
      <c r="F331" s="2"/>
      <c r="G331" s="2"/>
    </row>
    <row r="332" spans="1:7" x14ac:dyDescent="0.2">
      <c r="A332" s="2"/>
      <c r="B332" s="2">
        <f t="shared" si="6"/>
        <v>0</v>
      </c>
      <c r="C332" s="2"/>
      <c r="D332" s="2"/>
      <c r="E332" s="2"/>
      <c r="F332" s="2"/>
      <c r="G332" s="2"/>
    </row>
    <row r="333" spans="1:7" x14ac:dyDescent="0.2">
      <c r="A333" s="2"/>
      <c r="B333" s="2">
        <f t="shared" si="6"/>
        <v>0</v>
      </c>
      <c r="C333" s="2"/>
      <c r="D333" s="2"/>
      <c r="E333" s="2"/>
      <c r="F333" s="2"/>
      <c r="G333" s="2"/>
    </row>
    <row r="334" spans="1:7" x14ac:dyDescent="0.2">
      <c r="A334" s="2"/>
      <c r="B334" s="2">
        <f t="shared" si="6"/>
        <v>0</v>
      </c>
      <c r="C334" s="2"/>
      <c r="D334" s="2"/>
      <c r="E334" s="2"/>
      <c r="F334" s="2"/>
      <c r="G334" s="2"/>
    </row>
    <row r="335" spans="1:7" x14ac:dyDescent="0.2">
      <c r="A335" s="2"/>
      <c r="B335" s="2">
        <f t="shared" si="6"/>
        <v>0</v>
      </c>
      <c r="C335" s="2"/>
      <c r="D335" s="2"/>
      <c r="E335" s="2"/>
      <c r="F335" s="2"/>
      <c r="G335" s="2"/>
    </row>
    <row r="336" spans="1:7" x14ac:dyDescent="0.2">
      <c r="A336" s="2"/>
      <c r="B336" s="2">
        <f t="shared" si="6"/>
        <v>0</v>
      </c>
      <c r="C336" s="2"/>
      <c r="D336" s="2"/>
      <c r="E336" s="2"/>
      <c r="F336" s="2"/>
      <c r="G336" s="2"/>
    </row>
    <row r="337" spans="1:7" x14ac:dyDescent="0.2">
      <c r="A337" s="2"/>
      <c r="B337" s="2">
        <f t="shared" si="6"/>
        <v>0</v>
      </c>
      <c r="C337" s="2"/>
      <c r="D337" s="2"/>
      <c r="E337" s="2"/>
      <c r="F337" s="2"/>
      <c r="G337" s="2"/>
    </row>
    <row r="338" spans="1:7" x14ac:dyDescent="0.2">
      <c r="A338" s="2"/>
      <c r="B338" s="2">
        <f t="shared" si="6"/>
        <v>0</v>
      </c>
      <c r="C338" s="2"/>
      <c r="D338" s="2"/>
      <c r="E338" s="2"/>
      <c r="F338" s="2"/>
      <c r="G338" s="2"/>
    </row>
    <row r="339" spans="1:7" x14ac:dyDescent="0.2">
      <c r="A339" s="2"/>
      <c r="B339" s="2">
        <f t="shared" si="6"/>
        <v>0</v>
      </c>
      <c r="C339" s="2"/>
      <c r="D339" s="2"/>
      <c r="E339" s="2"/>
      <c r="F339" s="2"/>
      <c r="G339" s="2"/>
    </row>
    <row r="340" spans="1:7" x14ac:dyDescent="0.2">
      <c r="A340" s="2"/>
      <c r="B340" s="2">
        <f t="shared" si="6"/>
        <v>0</v>
      </c>
      <c r="C340" s="2"/>
      <c r="D340" s="2"/>
      <c r="E340" s="2"/>
      <c r="F340" s="2"/>
      <c r="G340" s="2"/>
    </row>
    <row r="341" spans="1:7" x14ac:dyDescent="0.2">
      <c r="A341" s="2"/>
      <c r="B341" s="2">
        <f t="shared" si="6"/>
        <v>0</v>
      </c>
      <c r="C341" s="2"/>
      <c r="D341" s="2"/>
      <c r="E341" s="2"/>
      <c r="F341" s="2"/>
      <c r="G341" s="2"/>
    </row>
    <row r="342" spans="1:7" x14ac:dyDescent="0.2">
      <c r="A342" s="2"/>
      <c r="B342" s="2">
        <f t="shared" si="6"/>
        <v>0</v>
      </c>
      <c r="C342" s="2"/>
      <c r="D342" s="2"/>
      <c r="E342" s="2"/>
      <c r="F342" s="2"/>
      <c r="G342" s="2"/>
    </row>
    <row r="343" spans="1:7" x14ac:dyDescent="0.2">
      <c r="A343" s="2"/>
      <c r="B343" s="2">
        <f t="shared" si="6"/>
        <v>0</v>
      </c>
      <c r="C343" s="2"/>
      <c r="D343" s="2"/>
      <c r="E343" s="2"/>
      <c r="F343" s="2"/>
      <c r="G343" s="2"/>
    </row>
    <row r="344" spans="1:7" x14ac:dyDescent="0.2">
      <c r="A344" s="2"/>
      <c r="B344" s="2">
        <f t="shared" si="6"/>
        <v>0</v>
      </c>
      <c r="C344" s="2"/>
      <c r="D344" s="2"/>
      <c r="E344" s="2"/>
      <c r="F344" s="2"/>
      <c r="G344" s="2"/>
    </row>
    <row r="345" spans="1:7" x14ac:dyDescent="0.2">
      <c r="A345" s="2"/>
      <c r="B345" s="2">
        <f t="shared" si="6"/>
        <v>0</v>
      </c>
      <c r="C345" s="2"/>
      <c r="D345" s="2"/>
      <c r="E345" s="2"/>
      <c r="F345" s="2"/>
      <c r="G345" s="2"/>
    </row>
    <row r="346" spans="1:7" x14ac:dyDescent="0.2">
      <c r="A346" s="2"/>
      <c r="B346" s="2">
        <f t="shared" si="6"/>
        <v>0</v>
      </c>
      <c r="C346" s="2"/>
      <c r="D346" s="2"/>
      <c r="E346" s="2"/>
      <c r="F346" s="2"/>
      <c r="G346" s="2"/>
    </row>
    <row r="347" spans="1:7" x14ac:dyDescent="0.2">
      <c r="A347" s="2"/>
      <c r="B347" s="2">
        <f t="shared" si="6"/>
        <v>0</v>
      </c>
      <c r="C347" s="2"/>
      <c r="D347" s="2"/>
      <c r="E347" s="2"/>
      <c r="F347" s="2"/>
      <c r="G347" s="2"/>
    </row>
    <row r="348" spans="1:7" x14ac:dyDescent="0.2">
      <c r="A348" s="2"/>
      <c r="B348" s="2">
        <f t="shared" si="6"/>
        <v>0</v>
      </c>
      <c r="C348" s="2"/>
      <c r="D348" s="2"/>
      <c r="E348" s="2"/>
      <c r="F348" s="2"/>
      <c r="G348" s="2"/>
    </row>
    <row r="349" spans="1:7" x14ac:dyDescent="0.2">
      <c r="A349" s="2"/>
      <c r="B349" s="2">
        <f t="shared" si="6"/>
        <v>0</v>
      </c>
      <c r="C349" s="2"/>
      <c r="D349" s="2"/>
      <c r="E349" s="2"/>
      <c r="F349" s="2"/>
      <c r="G349" s="2"/>
    </row>
    <row r="350" spans="1:7" x14ac:dyDescent="0.2">
      <c r="A350" s="2"/>
      <c r="B350" s="2">
        <f t="shared" si="6"/>
        <v>0</v>
      </c>
      <c r="C350" s="2"/>
      <c r="D350" s="2"/>
      <c r="E350" s="2"/>
      <c r="F350" s="2"/>
      <c r="G350" s="2"/>
    </row>
    <row r="351" spans="1:7" x14ac:dyDescent="0.2">
      <c r="A351" s="2"/>
      <c r="B351" s="2">
        <f t="shared" si="6"/>
        <v>0</v>
      </c>
      <c r="C351" s="2"/>
      <c r="D351" s="2"/>
      <c r="E351" s="2"/>
      <c r="F351" s="2"/>
      <c r="G351" s="2"/>
    </row>
    <row r="352" spans="1:7" x14ac:dyDescent="0.2">
      <c r="A352" s="2"/>
      <c r="B352" s="2">
        <f t="shared" si="6"/>
        <v>0</v>
      </c>
      <c r="C352" s="2"/>
      <c r="D352" s="2"/>
      <c r="E352" s="2"/>
      <c r="F352" s="2"/>
      <c r="G352" s="2"/>
    </row>
    <row r="353" spans="1:7" x14ac:dyDescent="0.2">
      <c r="A353" s="2"/>
      <c r="B353" s="2">
        <f t="shared" si="6"/>
        <v>0</v>
      </c>
      <c r="C353" s="2"/>
      <c r="D353" s="2"/>
      <c r="E353" s="2"/>
      <c r="F353" s="2"/>
      <c r="G353" s="2"/>
    </row>
    <row r="354" spans="1:7" x14ac:dyDescent="0.2">
      <c r="A354" s="2"/>
      <c r="B354" s="2">
        <f t="shared" si="6"/>
        <v>0</v>
      </c>
      <c r="C354" s="2"/>
      <c r="D354" s="2"/>
      <c r="E354" s="2"/>
      <c r="F354" s="2"/>
      <c r="G354" s="2"/>
    </row>
    <row r="355" spans="1:7" x14ac:dyDescent="0.2">
      <c r="A355" s="2"/>
      <c r="B355" s="2">
        <f t="shared" si="6"/>
        <v>0</v>
      </c>
      <c r="C355" s="2"/>
      <c r="D355" s="2"/>
      <c r="E355" s="2"/>
      <c r="F355" s="2"/>
      <c r="G355" s="2"/>
    </row>
    <row r="356" spans="1:7" x14ac:dyDescent="0.2">
      <c r="A356" s="2"/>
      <c r="B356" s="2">
        <f t="shared" si="6"/>
        <v>0</v>
      </c>
      <c r="C356" s="2"/>
      <c r="D356" s="2"/>
      <c r="E356" s="2"/>
      <c r="F356" s="2"/>
      <c r="G356" s="2"/>
    </row>
    <row r="357" spans="1:7" x14ac:dyDescent="0.2">
      <c r="A357" s="2"/>
      <c r="B357" s="2">
        <f t="shared" si="6"/>
        <v>0</v>
      </c>
      <c r="C357" s="2"/>
      <c r="D357" s="2"/>
      <c r="E357" s="2"/>
      <c r="F357" s="2"/>
      <c r="G357" s="2"/>
    </row>
    <row r="358" spans="1:7" x14ac:dyDescent="0.2">
      <c r="A358" s="2"/>
      <c r="B358" s="2">
        <f t="shared" si="6"/>
        <v>0</v>
      </c>
      <c r="C358" s="2"/>
      <c r="D358" s="2"/>
      <c r="E358" s="2"/>
      <c r="F358" s="2"/>
      <c r="G358" s="2"/>
    </row>
    <row r="359" spans="1:7" x14ac:dyDescent="0.2">
      <c r="A359" s="2"/>
      <c r="B359" s="2">
        <f t="shared" si="6"/>
        <v>0</v>
      </c>
      <c r="C359" s="2"/>
      <c r="D359" s="2"/>
      <c r="E359" s="2"/>
      <c r="F359" s="2"/>
      <c r="G359" s="2"/>
    </row>
    <row r="360" spans="1:7" x14ac:dyDescent="0.2">
      <c r="A360" s="2"/>
      <c r="B360" s="2">
        <f t="shared" si="6"/>
        <v>0</v>
      </c>
      <c r="C360" s="2"/>
      <c r="D360" s="2"/>
      <c r="E360" s="2"/>
      <c r="F360" s="2"/>
      <c r="G360" s="2"/>
    </row>
    <row r="361" spans="1:7" x14ac:dyDescent="0.2">
      <c r="A361" s="2"/>
      <c r="B361" s="2">
        <f t="shared" si="6"/>
        <v>0</v>
      </c>
      <c r="C361" s="2"/>
      <c r="D361" s="2"/>
      <c r="E361" s="2"/>
      <c r="F361" s="2"/>
      <c r="G361" s="2"/>
    </row>
    <row r="362" spans="1:7" x14ac:dyDescent="0.2">
      <c r="A362" s="2"/>
      <c r="B362" s="2">
        <f t="shared" si="6"/>
        <v>0</v>
      </c>
      <c r="C362" s="2"/>
      <c r="D362" s="2"/>
      <c r="E362" s="2"/>
      <c r="F362" s="2"/>
      <c r="G362" s="2"/>
    </row>
    <row r="363" spans="1:7" x14ac:dyDescent="0.2">
      <c r="A363" s="2"/>
      <c r="B363" s="2">
        <f t="shared" si="6"/>
        <v>0</v>
      </c>
      <c r="C363" s="2"/>
      <c r="D363" s="2"/>
      <c r="E363" s="2"/>
      <c r="F363" s="2"/>
      <c r="G363" s="2"/>
    </row>
    <row r="364" spans="1:7" x14ac:dyDescent="0.2">
      <c r="A364" s="2"/>
      <c r="B364" s="2">
        <f t="shared" si="6"/>
        <v>0</v>
      </c>
      <c r="C364" s="2"/>
      <c r="D364" s="2"/>
      <c r="E364" s="2"/>
      <c r="F364" s="2"/>
      <c r="G364" s="2"/>
    </row>
    <row r="365" spans="1:7" x14ac:dyDescent="0.2">
      <c r="A365" s="2"/>
      <c r="B365" s="2">
        <f t="shared" si="6"/>
        <v>0</v>
      </c>
      <c r="C365" s="2"/>
      <c r="D365" s="2"/>
      <c r="E365" s="2"/>
      <c r="F365" s="2"/>
      <c r="G365" s="2"/>
    </row>
    <row r="366" spans="1:7" x14ac:dyDescent="0.2">
      <c r="A366" s="2"/>
      <c r="B366" s="2">
        <f t="shared" si="6"/>
        <v>0</v>
      </c>
      <c r="C366" s="2"/>
      <c r="D366" s="2"/>
      <c r="E366" s="2"/>
      <c r="F366" s="2"/>
      <c r="G366" s="2"/>
    </row>
    <row r="367" spans="1:7" x14ac:dyDescent="0.2">
      <c r="A367" s="2"/>
      <c r="B367" s="2">
        <f t="shared" si="6"/>
        <v>0</v>
      </c>
      <c r="C367" s="2"/>
      <c r="D367" s="2"/>
      <c r="E367" s="2"/>
      <c r="F367" s="2"/>
      <c r="G367" s="2"/>
    </row>
    <row r="368" spans="1:7" x14ac:dyDescent="0.2">
      <c r="A368" s="2"/>
      <c r="B368" s="2">
        <f t="shared" si="6"/>
        <v>0</v>
      </c>
      <c r="C368" s="2"/>
      <c r="D368" s="2"/>
      <c r="E368" s="2"/>
      <c r="F368" s="2"/>
      <c r="G368" s="2"/>
    </row>
    <row r="369" spans="1:7" x14ac:dyDescent="0.2">
      <c r="A369" s="2"/>
      <c r="B369" s="2">
        <f t="shared" si="6"/>
        <v>0</v>
      </c>
      <c r="C369" s="2"/>
      <c r="D369" s="2"/>
      <c r="E369" s="2"/>
      <c r="F369" s="2"/>
      <c r="G369" s="2"/>
    </row>
    <row r="370" spans="1:7" x14ac:dyDescent="0.2">
      <c r="A370" s="2"/>
      <c r="B370" s="2">
        <f t="shared" si="6"/>
        <v>0</v>
      </c>
      <c r="C370" s="2"/>
      <c r="D370" s="2"/>
      <c r="E370" s="2"/>
      <c r="F370" s="2"/>
      <c r="G370" s="2"/>
    </row>
    <row r="371" spans="1:7" x14ac:dyDescent="0.2">
      <c r="A371" s="2"/>
      <c r="B371" s="2">
        <f t="shared" si="6"/>
        <v>0</v>
      </c>
      <c r="C371" s="2"/>
      <c r="D371" s="2"/>
      <c r="E371" s="2"/>
      <c r="F371" s="2"/>
      <c r="G371" s="2"/>
    </row>
    <row r="372" spans="1:7" x14ac:dyDescent="0.2">
      <c r="A372" s="2"/>
      <c r="B372" s="2">
        <f t="shared" si="6"/>
        <v>0</v>
      </c>
      <c r="C372" s="2"/>
      <c r="D372" s="2"/>
      <c r="E372" s="2"/>
      <c r="F372" s="2"/>
      <c r="G372" s="2"/>
    </row>
    <row r="373" spans="1:7" x14ac:dyDescent="0.2">
      <c r="A373" s="2"/>
      <c r="B373" s="2">
        <f t="shared" si="6"/>
        <v>0</v>
      </c>
      <c r="C373" s="2"/>
      <c r="D373" s="2"/>
      <c r="E373" s="2"/>
      <c r="F373" s="2"/>
      <c r="G373" s="2"/>
    </row>
    <row r="374" spans="1:7" x14ac:dyDescent="0.2">
      <c r="A374" s="2"/>
      <c r="B374" s="2">
        <f t="shared" si="6"/>
        <v>0</v>
      </c>
      <c r="C374" s="2"/>
      <c r="D374" s="2"/>
      <c r="E374" s="2"/>
      <c r="F374" s="2"/>
      <c r="G374" s="2"/>
    </row>
    <row r="375" spans="1:7" x14ac:dyDescent="0.2">
      <c r="A375" s="2"/>
      <c r="B375" s="2">
        <f t="shared" si="6"/>
        <v>0</v>
      </c>
      <c r="C375" s="2"/>
      <c r="D375" s="2"/>
      <c r="E375" s="2"/>
      <c r="F375" s="2"/>
      <c r="G375" s="2"/>
    </row>
    <row r="376" spans="1:7" x14ac:dyDescent="0.2">
      <c r="A376" s="2"/>
      <c r="B376" s="2">
        <f t="shared" si="6"/>
        <v>0</v>
      </c>
      <c r="C376" s="2"/>
      <c r="D376" s="2"/>
      <c r="E376" s="2"/>
      <c r="F376" s="2"/>
      <c r="G376" s="2"/>
    </row>
    <row r="377" spans="1:7" x14ac:dyDescent="0.2">
      <c r="A377" s="2"/>
      <c r="B377" s="2">
        <f t="shared" si="6"/>
        <v>0</v>
      </c>
      <c r="C377" s="2"/>
      <c r="D377" s="2"/>
      <c r="E377" s="2"/>
      <c r="F377" s="2"/>
      <c r="G377" s="2"/>
    </row>
    <row r="378" spans="1:7" x14ac:dyDescent="0.2">
      <c r="A378" s="2"/>
      <c r="B378" s="2">
        <f t="shared" si="6"/>
        <v>0</v>
      </c>
      <c r="C378" s="2"/>
      <c r="D378" s="2"/>
      <c r="E378" s="2"/>
      <c r="F378" s="2"/>
      <c r="G378" s="2"/>
    </row>
    <row r="379" spans="1:7" x14ac:dyDescent="0.2">
      <c r="A379" s="2"/>
      <c r="B379" s="2">
        <f t="shared" si="6"/>
        <v>0</v>
      </c>
      <c r="C379" s="2"/>
      <c r="D379" s="2"/>
      <c r="E379" s="2"/>
      <c r="F379" s="2"/>
      <c r="G379" s="2"/>
    </row>
    <row r="380" spans="1:7" x14ac:dyDescent="0.2">
      <c r="A380" s="2"/>
      <c r="B380" s="2">
        <f t="shared" si="6"/>
        <v>0</v>
      </c>
      <c r="C380" s="2"/>
      <c r="D380" s="2"/>
      <c r="E380" s="2"/>
      <c r="F380" s="2"/>
      <c r="G380" s="2"/>
    </row>
    <row r="381" spans="1:7" x14ac:dyDescent="0.2">
      <c r="A381" s="2"/>
      <c r="B381" s="2">
        <f t="shared" si="6"/>
        <v>0</v>
      </c>
      <c r="C381" s="2"/>
      <c r="D381" s="2"/>
      <c r="E381" s="2"/>
      <c r="F381" s="2"/>
      <c r="G381" s="2"/>
    </row>
    <row r="382" spans="1:7" x14ac:dyDescent="0.2">
      <c r="A382" s="2"/>
      <c r="B382" s="2">
        <f t="shared" si="6"/>
        <v>0</v>
      </c>
      <c r="C382" s="2"/>
      <c r="D382" s="2"/>
      <c r="E382" s="2"/>
      <c r="F382" s="2"/>
      <c r="G382" s="2"/>
    </row>
    <row r="383" spans="1:7" x14ac:dyDescent="0.2">
      <c r="A383" s="2"/>
      <c r="B383" s="2">
        <f t="shared" si="6"/>
        <v>0</v>
      </c>
      <c r="C383" s="2"/>
      <c r="D383" s="2"/>
      <c r="E383" s="2"/>
      <c r="F383" s="2"/>
      <c r="G383" s="2"/>
    </row>
    <row r="384" spans="1:7" x14ac:dyDescent="0.2">
      <c r="A384" s="2"/>
      <c r="B384" s="2">
        <f t="shared" si="6"/>
        <v>0</v>
      </c>
      <c r="C384" s="2"/>
      <c r="D384" s="2"/>
      <c r="E384" s="2"/>
      <c r="F384" s="2"/>
      <c r="G384" s="2"/>
    </row>
    <row r="385" spans="1:7" x14ac:dyDescent="0.2">
      <c r="A385" s="2"/>
      <c r="B385" s="2">
        <f t="shared" si="6"/>
        <v>0</v>
      </c>
      <c r="C385" s="2"/>
      <c r="D385" s="2"/>
      <c r="E385" s="2"/>
      <c r="F385" s="2"/>
      <c r="G385" s="2"/>
    </row>
    <row r="386" spans="1:7" x14ac:dyDescent="0.2">
      <c r="A386" s="2"/>
      <c r="B386" s="2">
        <f t="shared" si="6"/>
        <v>0</v>
      </c>
      <c r="C386" s="2"/>
      <c r="D386" s="2"/>
      <c r="E386" s="2"/>
      <c r="F386" s="2"/>
      <c r="G386" s="2"/>
    </row>
    <row r="387" spans="1:7" x14ac:dyDescent="0.2">
      <c r="A387" s="2"/>
      <c r="B387" s="2">
        <f t="shared" si="6"/>
        <v>0</v>
      </c>
      <c r="C387" s="2"/>
      <c r="D387" s="2"/>
      <c r="E387" s="2"/>
      <c r="F387" s="2"/>
      <c r="G387" s="2"/>
    </row>
    <row r="388" spans="1:7" x14ac:dyDescent="0.2">
      <c r="A388" s="2"/>
      <c r="B388" s="2">
        <f t="shared" si="6"/>
        <v>0</v>
      </c>
      <c r="C388" s="2"/>
      <c r="D388" s="2"/>
      <c r="E388" s="2"/>
      <c r="F388" s="2"/>
      <c r="G388" s="2"/>
    </row>
    <row r="389" spans="1:7" x14ac:dyDescent="0.2">
      <c r="A389" s="2"/>
      <c r="B389" s="2">
        <f t="shared" si="6"/>
        <v>0</v>
      </c>
      <c r="C389" s="2"/>
      <c r="D389" s="2"/>
      <c r="E389" s="2"/>
      <c r="F389" s="2"/>
      <c r="G389" s="2"/>
    </row>
    <row r="390" spans="1:7" x14ac:dyDescent="0.2">
      <c r="A390" s="2"/>
      <c r="B390" s="2">
        <f t="shared" ref="B390:B453" si="7">G390</f>
        <v>0</v>
      </c>
      <c r="C390" s="2"/>
      <c r="D390" s="2"/>
      <c r="E390" s="2"/>
      <c r="F390" s="2"/>
      <c r="G390" s="2"/>
    </row>
    <row r="391" spans="1:7" x14ac:dyDescent="0.2">
      <c r="A391" s="2"/>
      <c r="B391" s="2">
        <f t="shared" si="7"/>
        <v>0</v>
      </c>
      <c r="C391" s="2"/>
      <c r="D391" s="2"/>
      <c r="E391" s="2"/>
      <c r="F391" s="2"/>
      <c r="G391" s="2"/>
    </row>
    <row r="392" spans="1:7" x14ac:dyDescent="0.2">
      <c r="A392" s="2"/>
      <c r="B392" s="2">
        <f t="shared" si="7"/>
        <v>0</v>
      </c>
      <c r="C392" s="2"/>
      <c r="D392" s="2"/>
      <c r="E392" s="2"/>
      <c r="F392" s="2"/>
      <c r="G392" s="2"/>
    </row>
    <row r="393" spans="1:7" x14ac:dyDescent="0.2">
      <c r="A393" s="2"/>
      <c r="B393" s="2">
        <f t="shared" si="7"/>
        <v>0</v>
      </c>
      <c r="C393" s="2"/>
      <c r="D393" s="2"/>
      <c r="E393" s="2"/>
      <c r="F393" s="2"/>
      <c r="G393" s="2"/>
    </row>
    <row r="394" spans="1:7" x14ac:dyDescent="0.2">
      <c r="A394" s="2"/>
      <c r="B394" s="2">
        <f t="shared" si="7"/>
        <v>0</v>
      </c>
      <c r="C394" s="2"/>
      <c r="D394" s="2"/>
      <c r="E394" s="2"/>
      <c r="F394" s="2"/>
      <c r="G394" s="2"/>
    </row>
    <row r="395" spans="1:7" x14ac:dyDescent="0.2">
      <c r="A395" s="2"/>
      <c r="B395" s="2">
        <f t="shared" si="7"/>
        <v>0</v>
      </c>
      <c r="C395" s="2"/>
      <c r="D395" s="2"/>
      <c r="E395" s="2"/>
      <c r="F395" s="2"/>
      <c r="G395" s="2"/>
    </row>
    <row r="396" spans="1:7" x14ac:dyDescent="0.2">
      <c r="A396" s="2"/>
      <c r="B396" s="2">
        <f t="shared" si="7"/>
        <v>0</v>
      </c>
      <c r="C396" s="2"/>
      <c r="D396" s="2"/>
      <c r="E396" s="2"/>
      <c r="F396" s="2"/>
      <c r="G396" s="2"/>
    </row>
    <row r="397" spans="1:7" x14ac:dyDescent="0.2">
      <c r="A397" s="2"/>
      <c r="B397" s="2">
        <f t="shared" si="7"/>
        <v>0</v>
      </c>
      <c r="C397" s="2"/>
      <c r="D397" s="2"/>
      <c r="E397" s="2"/>
      <c r="F397" s="2"/>
      <c r="G397" s="2"/>
    </row>
    <row r="398" spans="1:7" x14ac:dyDescent="0.2">
      <c r="A398" s="2"/>
      <c r="B398" s="2">
        <f t="shared" si="7"/>
        <v>0</v>
      </c>
      <c r="C398" s="2"/>
      <c r="D398" s="2"/>
      <c r="E398" s="2"/>
      <c r="F398" s="2"/>
      <c r="G398" s="2"/>
    </row>
    <row r="399" spans="1:7" x14ac:dyDescent="0.2">
      <c r="A399" s="2"/>
      <c r="B399" s="2">
        <f t="shared" si="7"/>
        <v>0</v>
      </c>
      <c r="C399" s="2"/>
      <c r="D399" s="2"/>
      <c r="E399" s="2"/>
      <c r="F399" s="2"/>
      <c r="G399" s="2"/>
    </row>
    <row r="400" spans="1:7" x14ac:dyDescent="0.2">
      <c r="A400" s="2"/>
      <c r="B400" s="2">
        <f t="shared" si="7"/>
        <v>0</v>
      </c>
      <c r="C400" s="2"/>
      <c r="D400" s="2"/>
      <c r="E400" s="2"/>
      <c r="F400" s="2"/>
      <c r="G400" s="2"/>
    </row>
    <row r="401" spans="1:7" x14ac:dyDescent="0.2">
      <c r="A401" s="2"/>
      <c r="B401" s="2">
        <f t="shared" si="7"/>
        <v>0</v>
      </c>
      <c r="C401" s="2"/>
      <c r="D401" s="2"/>
      <c r="E401" s="2"/>
      <c r="F401" s="2"/>
      <c r="G401" s="2"/>
    </row>
    <row r="402" spans="1:7" x14ac:dyDescent="0.2">
      <c r="A402" s="2"/>
      <c r="B402" s="2">
        <f t="shared" si="7"/>
        <v>0</v>
      </c>
      <c r="C402" s="2"/>
      <c r="D402" s="2"/>
      <c r="E402" s="2"/>
      <c r="F402" s="2"/>
      <c r="G402" s="2"/>
    </row>
    <row r="403" spans="1:7" x14ac:dyDescent="0.2">
      <c r="A403" s="2"/>
      <c r="B403" s="2">
        <f t="shared" si="7"/>
        <v>0</v>
      </c>
      <c r="C403" s="2"/>
      <c r="D403" s="2"/>
      <c r="E403" s="2"/>
      <c r="F403" s="2"/>
      <c r="G403" s="2"/>
    </row>
    <row r="404" spans="1:7" x14ac:dyDescent="0.2">
      <c r="A404" s="2"/>
      <c r="B404" s="2">
        <f t="shared" si="7"/>
        <v>0</v>
      </c>
      <c r="C404" s="2"/>
      <c r="D404" s="2"/>
      <c r="E404" s="2"/>
      <c r="F404" s="2"/>
      <c r="G404" s="2"/>
    </row>
    <row r="405" spans="1:7" x14ac:dyDescent="0.2">
      <c r="A405" s="2"/>
      <c r="B405" s="2">
        <f t="shared" si="7"/>
        <v>0</v>
      </c>
      <c r="C405" s="2"/>
      <c r="D405" s="2"/>
      <c r="E405" s="2"/>
      <c r="F405" s="2"/>
      <c r="G405" s="2"/>
    </row>
    <row r="406" spans="1:7" x14ac:dyDescent="0.2">
      <c r="A406" s="2"/>
      <c r="B406" s="2">
        <f t="shared" si="7"/>
        <v>0</v>
      </c>
      <c r="C406" s="2"/>
      <c r="D406" s="2"/>
      <c r="E406" s="2"/>
      <c r="F406" s="2"/>
      <c r="G406" s="2"/>
    </row>
    <row r="407" spans="1:7" x14ac:dyDescent="0.2">
      <c r="A407" s="2"/>
      <c r="B407" s="2">
        <f t="shared" si="7"/>
        <v>0</v>
      </c>
      <c r="C407" s="2"/>
      <c r="D407" s="2"/>
      <c r="E407" s="2"/>
      <c r="F407" s="2"/>
      <c r="G407" s="2"/>
    </row>
    <row r="408" spans="1:7" x14ac:dyDescent="0.2">
      <c r="A408" s="2"/>
      <c r="B408" s="2">
        <f t="shared" si="7"/>
        <v>0</v>
      </c>
      <c r="C408" s="2"/>
      <c r="D408" s="2"/>
      <c r="E408" s="2"/>
      <c r="F408" s="2"/>
      <c r="G408" s="2"/>
    </row>
    <row r="409" spans="1:7" x14ac:dyDescent="0.2">
      <c r="A409" s="2"/>
      <c r="B409" s="2">
        <f t="shared" si="7"/>
        <v>0</v>
      </c>
      <c r="C409" s="2"/>
      <c r="D409" s="2"/>
      <c r="E409" s="2"/>
      <c r="F409" s="2"/>
      <c r="G409" s="2"/>
    </row>
    <row r="410" spans="1:7" x14ac:dyDescent="0.2">
      <c r="A410" s="2"/>
      <c r="B410" s="2">
        <f t="shared" si="7"/>
        <v>0</v>
      </c>
      <c r="C410" s="2"/>
      <c r="D410" s="2"/>
      <c r="E410" s="2"/>
      <c r="F410" s="2"/>
      <c r="G410" s="2"/>
    </row>
    <row r="411" spans="1:7" x14ac:dyDescent="0.2">
      <c r="A411" s="2"/>
      <c r="B411" s="2">
        <f t="shared" si="7"/>
        <v>0</v>
      </c>
      <c r="C411" s="2"/>
      <c r="D411" s="2"/>
      <c r="E411" s="2"/>
      <c r="F411" s="2"/>
      <c r="G411" s="2"/>
    </row>
    <row r="412" spans="1:7" x14ac:dyDescent="0.2">
      <c r="A412" s="2"/>
      <c r="B412" s="2">
        <f t="shared" si="7"/>
        <v>0</v>
      </c>
      <c r="C412" s="2"/>
      <c r="D412" s="2"/>
      <c r="E412" s="2"/>
      <c r="F412" s="2"/>
      <c r="G412" s="2"/>
    </row>
    <row r="413" spans="1:7" x14ac:dyDescent="0.2">
      <c r="A413" s="2"/>
      <c r="B413" s="2">
        <f t="shared" si="7"/>
        <v>0</v>
      </c>
      <c r="C413" s="2"/>
      <c r="D413" s="2"/>
      <c r="E413" s="2"/>
      <c r="F413" s="2"/>
      <c r="G413" s="2"/>
    </row>
    <row r="414" spans="1:7" x14ac:dyDescent="0.2">
      <c r="A414" s="2"/>
      <c r="B414" s="2">
        <f t="shared" si="7"/>
        <v>0</v>
      </c>
      <c r="C414" s="2"/>
      <c r="D414" s="2"/>
      <c r="E414" s="2"/>
      <c r="F414" s="2"/>
      <c r="G414" s="2"/>
    </row>
    <row r="415" spans="1:7" x14ac:dyDescent="0.2">
      <c r="A415" s="2"/>
      <c r="B415" s="2">
        <f t="shared" si="7"/>
        <v>0</v>
      </c>
      <c r="C415" s="2"/>
      <c r="D415" s="2"/>
      <c r="E415" s="2"/>
      <c r="F415" s="2"/>
      <c r="G415" s="2"/>
    </row>
    <row r="416" spans="1:7" x14ac:dyDescent="0.2">
      <c r="A416" s="2"/>
      <c r="B416" s="2">
        <f t="shared" si="7"/>
        <v>0</v>
      </c>
      <c r="C416" s="2"/>
      <c r="D416" s="2"/>
      <c r="E416" s="2"/>
      <c r="F416" s="2"/>
      <c r="G416" s="2"/>
    </row>
    <row r="417" spans="1:7" x14ac:dyDescent="0.2">
      <c r="A417" s="2"/>
      <c r="B417" s="2">
        <f t="shared" si="7"/>
        <v>0</v>
      </c>
      <c r="C417" s="2"/>
      <c r="D417" s="2"/>
      <c r="E417" s="2"/>
      <c r="F417" s="2"/>
      <c r="G417" s="2"/>
    </row>
    <row r="418" spans="1:7" x14ac:dyDescent="0.2">
      <c r="A418" s="2"/>
      <c r="B418" s="2">
        <f t="shared" si="7"/>
        <v>0</v>
      </c>
      <c r="C418" s="2"/>
      <c r="D418" s="2"/>
      <c r="E418" s="2"/>
      <c r="F418" s="2"/>
      <c r="G418" s="2"/>
    </row>
    <row r="419" spans="1:7" x14ac:dyDescent="0.2">
      <c r="A419" s="2"/>
      <c r="B419" s="2">
        <f t="shared" si="7"/>
        <v>0</v>
      </c>
      <c r="C419" s="2"/>
      <c r="D419" s="2"/>
      <c r="E419" s="2"/>
      <c r="F419" s="2"/>
      <c r="G419" s="2"/>
    </row>
    <row r="420" spans="1:7" x14ac:dyDescent="0.2">
      <c r="A420" s="2"/>
      <c r="B420" s="2">
        <f t="shared" si="7"/>
        <v>0</v>
      </c>
      <c r="C420" s="2"/>
      <c r="D420" s="2"/>
      <c r="E420" s="2"/>
      <c r="F420" s="2"/>
      <c r="G420" s="2"/>
    </row>
    <row r="421" spans="1:7" x14ac:dyDescent="0.2">
      <c r="A421" s="2"/>
      <c r="B421" s="2">
        <f t="shared" si="7"/>
        <v>0</v>
      </c>
      <c r="C421" s="2"/>
      <c r="D421" s="2"/>
      <c r="E421" s="2"/>
      <c r="F421" s="2"/>
      <c r="G421" s="2"/>
    </row>
    <row r="422" spans="1:7" x14ac:dyDescent="0.2">
      <c r="A422" s="2"/>
      <c r="B422" s="2">
        <f t="shared" si="7"/>
        <v>0</v>
      </c>
      <c r="C422" s="2"/>
      <c r="D422" s="2"/>
      <c r="E422" s="2"/>
      <c r="F422" s="2"/>
      <c r="G422" s="2"/>
    </row>
    <row r="423" spans="1:7" x14ac:dyDescent="0.2">
      <c r="A423" s="2"/>
      <c r="B423" s="2">
        <f t="shared" si="7"/>
        <v>0</v>
      </c>
      <c r="C423" s="2"/>
      <c r="D423" s="2"/>
      <c r="E423" s="2"/>
      <c r="F423" s="2"/>
      <c r="G423" s="2"/>
    </row>
    <row r="424" spans="1:7" x14ac:dyDescent="0.2">
      <c r="A424" s="2"/>
      <c r="B424" s="2">
        <f t="shared" si="7"/>
        <v>0</v>
      </c>
      <c r="C424" s="2"/>
      <c r="D424" s="2"/>
      <c r="E424" s="2"/>
      <c r="F424" s="2"/>
      <c r="G424" s="2"/>
    </row>
    <row r="425" spans="1:7" x14ac:dyDescent="0.2">
      <c r="A425" s="2"/>
      <c r="B425" s="2">
        <f t="shared" si="7"/>
        <v>0</v>
      </c>
      <c r="C425" s="2"/>
      <c r="D425" s="2"/>
      <c r="E425" s="2"/>
      <c r="F425" s="2"/>
      <c r="G425" s="2"/>
    </row>
    <row r="426" spans="1:7" x14ac:dyDescent="0.2">
      <c r="A426" s="2"/>
      <c r="B426" s="2">
        <f t="shared" si="7"/>
        <v>0</v>
      </c>
      <c r="C426" s="2"/>
      <c r="D426" s="2"/>
      <c r="E426" s="2"/>
      <c r="F426" s="2"/>
      <c r="G426" s="2"/>
    </row>
    <row r="427" spans="1:7" x14ac:dyDescent="0.2">
      <c r="A427" s="2"/>
      <c r="B427" s="2">
        <f t="shared" si="7"/>
        <v>0</v>
      </c>
      <c r="C427" s="2"/>
      <c r="D427" s="2"/>
      <c r="E427" s="2"/>
      <c r="F427" s="2"/>
      <c r="G427" s="2"/>
    </row>
    <row r="428" spans="1:7" x14ac:dyDescent="0.2">
      <c r="A428" s="2"/>
      <c r="B428" s="2">
        <f t="shared" si="7"/>
        <v>0</v>
      </c>
      <c r="C428" s="2"/>
      <c r="D428" s="2"/>
      <c r="E428" s="2"/>
      <c r="F428" s="2"/>
      <c r="G428" s="2"/>
    </row>
    <row r="429" spans="1:7" x14ac:dyDescent="0.2">
      <c r="A429" s="2"/>
      <c r="B429" s="2">
        <f t="shared" si="7"/>
        <v>0</v>
      </c>
      <c r="C429" s="2"/>
      <c r="D429" s="2"/>
      <c r="E429" s="2"/>
      <c r="F429" s="2"/>
      <c r="G429" s="2"/>
    </row>
    <row r="430" spans="1:7" x14ac:dyDescent="0.2">
      <c r="A430" s="2"/>
      <c r="B430" s="2">
        <f t="shared" si="7"/>
        <v>0</v>
      </c>
      <c r="C430" s="2"/>
      <c r="D430" s="2"/>
      <c r="E430" s="2"/>
      <c r="F430" s="2"/>
      <c r="G430" s="2"/>
    </row>
    <row r="431" spans="1:7" x14ac:dyDescent="0.2">
      <c r="A431" s="2"/>
      <c r="B431" s="2">
        <f t="shared" si="7"/>
        <v>0</v>
      </c>
      <c r="C431" s="2"/>
      <c r="D431" s="2"/>
      <c r="E431" s="2"/>
      <c r="F431" s="2"/>
      <c r="G431" s="2"/>
    </row>
    <row r="432" spans="1:7" x14ac:dyDescent="0.2">
      <c r="A432" s="2"/>
      <c r="B432" s="2">
        <f t="shared" si="7"/>
        <v>0</v>
      </c>
      <c r="C432" s="2"/>
      <c r="D432" s="2"/>
      <c r="E432" s="2"/>
      <c r="F432" s="2"/>
      <c r="G432" s="2"/>
    </row>
    <row r="433" spans="1:7" x14ac:dyDescent="0.2">
      <c r="A433" s="2"/>
      <c r="B433" s="2">
        <f t="shared" si="7"/>
        <v>0</v>
      </c>
      <c r="C433" s="2"/>
      <c r="D433" s="2"/>
      <c r="E433" s="2"/>
      <c r="F433" s="2"/>
      <c r="G433" s="2"/>
    </row>
    <row r="434" spans="1:7" x14ac:dyDescent="0.2">
      <c r="A434" s="2"/>
      <c r="B434" s="2">
        <f t="shared" si="7"/>
        <v>0</v>
      </c>
      <c r="C434" s="2"/>
      <c r="D434" s="2"/>
      <c r="E434" s="2"/>
      <c r="F434" s="2"/>
      <c r="G434" s="2"/>
    </row>
    <row r="435" spans="1:7" x14ac:dyDescent="0.2">
      <c r="A435" s="2"/>
      <c r="B435" s="2">
        <f t="shared" si="7"/>
        <v>0</v>
      </c>
      <c r="C435" s="2"/>
      <c r="D435" s="2"/>
      <c r="E435" s="2"/>
      <c r="F435" s="2"/>
      <c r="G435" s="2"/>
    </row>
    <row r="436" spans="1:7" x14ac:dyDescent="0.2">
      <c r="A436" s="2"/>
      <c r="B436" s="2">
        <f t="shared" si="7"/>
        <v>0</v>
      </c>
      <c r="C436" s="2"/>
      <c r="D436" s="2"/>
      <c r="E436" s="2"/>
      <c r="F436" s="2"/>
      <c r="G436" s="2"/>
    </row>
    <row r="437" spans="1:7" x14ac:dyDescent="0.2">
      <c r="A437" s="2"/>
      <c r="B437" s="2">
        <f t="shared" si="7"/>
        <v>0</v>
      </c>
      <c r="C437" s="2"/>
      <c r="D437" s="2"/>
      <c r="E437" s="2"/>
      <c r="F437" s="2"/>
      <c r="G437" s="2"/>
    </row>
    <row r="438" spans="1:7" x14ac:dyDescent="0.2">
      <c r="A438" s="2"/>
      <c r="B438" s="2">
        <f t="shared" si="7"/>
        <v>0</v>
      </c>
      <c r="C438" s="2"/>
      <c r="D438" s="2"/>
      <c r="E438" s="2"/>
      <c r="F438" s="2"/>
      <c r="G438" s="2"/>
    </row>
    <row r="439" spans="1:7" x14ac:dyDescent="0.2">
      <c r="A439" s="2"/>
      <c r="B439" s="2">
        <f t="shared" si="7"/>
        <v>0</v>
      </c>
      <c r="C439" s="2"/>
      <c r="D439" s="2"/>
      <c r="E439" s="2"/>
      <c r="F439" s="2"/>
      <c r="G439" s="2"/>
    </row>
    <row r="440" spans="1:7" x14ac:dyDescent="0.2">
      <c r="A440" s="2"/>
      <c r="B440" s="2">
        <f t="shared" si="7"/>
        <v>0</v>
      </c>
      <c r="C440" s="2"/>
      <c r="D440" s="2"/>
      <c r="E440" s="2"/>
      <c r="F440" s="2"/>
      <c r="G440" s="2"/>
    </row>
    <row r="441" spans="1:7" x14ac:dyDescent="0.2">
      <c r="A441" s="2"/>
      <c r="B441" s="2">
        <f t="shared" si="7"/>
        <v>0</v>
      </c>
      <c r="C441" s="2"/>
      <c r="D441" s="2"/>
      <c r="E441" s="2"/>
      <c r="F441" s="2"/>
      <c r="G441" s="2"/>
    </row>
    <row r="442" spans="1:7" x14ac:dyDescent="0.2">
      <c r="A442" s="2"/>
      <c r="B442" s="2">
        <f t="shared" si="7"/>
        <v>0</v>
      </c>
      <c r="C442" s="2"/>
      <c r="D442" s="2"/>
      <c r="E442" s="2"/>
      <c r="F442" s="2"/>
      <c r="G442" s="2"/>
    </row>
    <row r="443" spans="1:7" x14ac:dyDescent="0.2">
      <c r="A443" s="2"/>
      <c r="B443" s="2">
        <f t="shared" si="7"/>
        <v>0</v>
      </c>
      <c r="C443" s="2"/>
      <c r="D443" s="2"/>
      <c r="E443" s="2"/>
      <c r="F443" s="2"/>
      <c r="G443" s="2"/>
    </row>
    <row r="444" spans="1:7" x14ac:dyDescent="0.2">
      <c r="A444" s="2"/>
      <c r="B444" s="2">
        <f t="shared" si="7"/>
        <v>0</v>
      </c>
      <c r="C444" s="2"/>
      <c r="D444" s="2"/>
      <c r="E444" s="2"/>
      <c r="F444" s="2"/>
      <c r="G444" s="2"/>
    </row>
    <row r="445" spans="1:7" x14ac:dyDescent="0.2">
      <c r="A445" s="2"/>
      <c r="B445" s="2">
        <f t="shared" si="7"/>
        <v>0</v>
      </c>
      <c r="C445" s="2"/>
      <c r="D445" s="2"/>
      <c r="E445" s="2"/>
      <c r="F445" s="2"/>
      <c r="G445" s="2"/>
    </row>
    <row r="446" spans="1:7" x14ac:dyDescent="0.2">
      <c r="A446" s="2"/>
      <c r="B446" s="2">
        <f t="shared" si="7"/>
        <v>0</v>
      </c>
      <c r="C446" s="2"/>
      <c r="D446" s="2"/>
      <c r="E446" s="2"/>
      <c r="F446" s="2"/>
      <c r="G446" s="2"/>
    </row>
    <row r="447" spans="1:7" x14ac:dyDescent="0.2">
      <c r="A447" s="2"/>
      <c r="B447" s="2">
        <f t="shared" si="7"/>
        <v>0</v>
      </c>
      <c r="C447" s="2"/>
      <c r="D447" s="2"/>
      <c r="E447" s="2"/>
      <c r="F447" s="2"/>
      <c r="G447" s="2"/>
    </row>
    <row r="448" spans="1:7" x14ac:dyDescent="0.2">
      <c r="A448" s="2"/>
      <c r="B448" s="2">
        <f t="shared" si="7"/>
        <v>0</v>
      </c>
      <c r="C448" s="2"/>
      <c r="D448" s="2"/>
      <c r="E448" s="2"/>
      <c r="F448" s="2"/>
      <c r="G448" s="2"/>
    </row>
    <row r="449" spans="1:7" x14ac:dyDescent="0.2">
      <c r="A449" s="2"/>
      <c r="B449" s="2">
        <f t="shared" si="7"/>
        <v>0</v>
      </c>
      <c r="C449" s="2"/>
      <c r="D449" s="2"/>
      <c r="E449" s="2"/>
      <c r="F449" s="2"/>
      <c r="G449" s="2"/>
    </row>
    <row r="450" spans="1:7" x14ac:dyDescent="0.2">
      <c r="A450" s="2"/>
      <c r="B450" s="2">
        <f t="shared" si="7"/>
        <v>0</v>
      </c>
      <c r="C450" s="2"/>
      <c r="D450" s="2"/>
      <c r="E450" s="2"/>
      <c r="F450" s="2"/>
      <c r="G450" s="2"/>
    </row>
    <row r="451" spans="1:7" x14ac:dyDescent="0.2">
      <c r="A451" s="2"/>
      <c r="B451" s="2">
        <f t="shared" si="7"/>
        <v>0</v>
      </c>
      <c r="C451" s="2"/>
      <c r="D451" s="2"/>
      <c r="E451" s="2"/>
      <c r="F451" s="2"/>
      <c r="G451" s="2"/>
    </row>
    <row r="452" spans="1:7" x14ac:dyDescent="0.2">
      <c r="A452" s="2"/>
      <c r="B452" s="2">
        <f t="shared" si="7"/>
        <v>0</v>
      </c>
      <c r="C452" s="2"/>
      <c r="D452" s="2"/>
      <c r="E452" s="2"/>
      <c r="F452" s="2"/>
      <c r="G452" s="2"/>
    </row>
    <row r="453" spans="1:7" x14ac:dyDescent="0.2">
      <c r="A453" s="2"/>
      <c r="B453" s="2">
        <f t="shared" si="7"/>
        <v>0</v>
      </c>
      <c r="C453" s="2"/>
      <c r="D453" s="2"/>
      <c r="E453" s="2"/>
      <c r="F453" s="2"/>
      <c r="G453" s="2"/>
    </row>
    <row r="454" spans="1:7" x14ac:dyDescent="0.2">
      <c r="A454" s="2"/>
      <c r="B454" s="2">
        <f t="shared" ref="B454:B500" si="8">G454</f>
        <v>0</v>
      </c>
      <c r="C454" s="2"/>
      <c r="D454" s="2"/>
      <c r="E454" s="2"/>
      <c r="F454" s="2"/>
      <c r="G454" s="2"/>
    </row>
    <row r="455" spans="1:7" x14ac:dyDescent="0.2">
      <c r="A455" s="2"/>
      <c r="B455" s="2">
        <f t="shared" si="8"/>
        <v>0</v>
      </c>
      <c r="C455" s="2"/>
      <c r="D455" s="2"/>
      <c r="E455" s="2"/>
      <c r="F455" s="2"/>
      <c r="G455" s="2"/>
    </row>
    <row r="456" spans="1:7" x14ac:dyDescent="0.2">
      <c r="A456" s="2"/>
      <c r="B456" s="2">
        <f t="shared" si="8"/>
        <v>0</v>
      </c>
      <c r="C456" s="2"/>
      <c r="D456" s="2"/>
      <c r="E456" s="2"/>
      <c r="F456" s="2"/>
      <c r="G456" s="2"/>
    </row>
    <row r="457" spans="1:7" x14ac:dyDescent="0.2">
      <c r="A457" s="2"/>
      <c r="B457" s="2">
        <f t="shared" si="8"/>
        <v>0</v>
      </c>
      <c r="C457" s="2"/>
      <c r="D457" s="2"/>
      <c r="E457" s="2"/>
      <c r="F457" s="2"/>
      <c r="G457" s="2"/>
    </row>
    <row r="458" spans="1:7" x14ac:dyDescent="0.2">
      <c r="A458" s="2"/>
      <c r="B458" s="2">
        <f t="shared" si="8"/>
        <v>0</v>
      </c>
      <c r="C458" s="2"/>
      <c r="D458" s="2"/>
      <c r="E458" s="2"/>
      <c r="F458" s="2"/>
      <c r="G458" s="2"/>
    </row>
    <row r="459" spans="1:7" x14ac:dyDescent="0.2">
      <c r="A459" s="2"/>
      <c r="B459" s="2">
        <f t="shared" si="8"/>
        <v>0</v>
      </c>
      <c r="C459" s="2"/>
      <c r="D459" s="2"/>
      <c r="E459" s="2"/>
      <c r="F459" s="2"/>
      <c r="G459" s="2"/>
    </row>
    <row r="460" spans="1:7" x14ac:dyDescent="0.2">
      <c r="A460" s="2"/>
      <c r="B460" s="2">
        <f t="shared" si="8"/>
        <v>0</v>
      </c>
      <c r="C460" s="2"/>
      <c r="D460" s="2"/>
      <c r="E460" s="2"/>
      <c r="F460" s="2"/>
      <c r="G460" s="2"/>
    </row>
    <row r="461" spans="1:7" x14ac:dyDescent="0.2">
      <c r="A461" s="2"/>
      <c r="B461" s="2">
        <f t="shared" si="8"/>
        <v>0</v>
      </c>
      <c r="C461" s="2"/>
      <c r="D461" s="2"/>
      <c r="E461" s="2"/>
      <c r="F461" s="2"/>
      <c r="G461" s="2"/>
    </row>
    <row r="462" spans="1:7" x14ac:dyDescent="0.2">
      <c r="A462" s="2"/>
      <c r="B462" s="2">
        <f t="shared" si="8"/>
        <v>0</v>
      </c>
      <c r="C462" s="2"/>
      <c r="D462" s="2"/>
      <c r="E462" s="2"/>
      <c r="F462" s="2"/>
      <c r="G462" s="2"/>
    </row>
    <row r="463" spans="1:7" x14ac:dyDescent="0.2">
      <c r="A463" s="2"/>
      <c r="B463" s="2">
        <f t="shared" si="8"/>
        <v>0</v>
      </c>
      <c r="C463" s="2"/>
      <c r="D463" s="2"/>
      <c r="E463" s="2"/>
      <c r="F463" s="2"/>
      <c r="G463" s="2"/>
    </row>
    <row r="464" spans="1:7" x14ac:dyDescent="0.2">
      <c r="A464" s="2"/>
      <c r="B464" s="2">
        <f t="shared" si="8"/>
        <v>0</v>
      </c>
      <c r="C464" s="2"/>
      <c r="D464" s="2"/>
      <c r="E464" s="2"/>
      <c r="F464" s="2"/>
      <c r="G464" s="2"/>
    </row>
    <row r="465" spans="1:7" x14ac:dyDescent="0.2">
      <c r="A465" s="2"/>
      <c r="B465" s="2">
        <f t="shared" si="8"/>
        <v>0</v>
      </c>
      <c r="C465" s="2"/>
      <c r="D465" s="2"/>
      <c r="E465" s="2"/>
      <c r="F465" s="2"/>
      <c r="G465" s="2"/>
    </row>
    <row r="466" spans="1:7" x14ac:dyDescent="0.2">
      <c r="A466" s="2"/>
      <c r="B466" s="2">
        <f t="shared" si="8"/>
        <v>0</v>
      </c>
      <c r="C466" s="2"/>
      <c r="D466" s="2"/>
      <c r="E466" s="2"/>
      <c r="F466" s="2"/>
      <c r="G466" s="2"/>
    </row>
    <row r="467" spans="1:7" x14ac:dyDescent="0.2">
      <c r="A467" s="2"/>
      <c r="B467" s="2">
        <f t="shared" si="8"/>
        <v>0</v>
      </c>
      <c r="C467" s="2"/>
      <c r="D467" s="2"/>
      <c r="E467" s="2"/>
      <c r="F467" s="2"/>
      <c r="G467" s="2"/>
    </row>
    <row r="468" spans="1:7" x14ac:dyDescent="0.2">
      <c r="A468" s="2"/>
      <c r="B468" s="2">
        <f t="shared" si="8"/>
        <v>0</v>
      </c>
      <c r="C468" s="2"/>
      <c r="D468" s="2"/>
      <c r="E468" s="2"/>
      <c r="F468" s="2"/>
      <c r="G468" s="2"/>
    </row>
    <row r="469" spans="1:7" x14ac:dyDescent="0.2">
      <c r="A469" s="2"/>
      <c r="B469" s="2">
        <f t="shared" si="8"/>
        <v>0</v>
      </c>
      <c r="C469" s="2"/>
      <c r="D469" s="2"/>
      <c r="E469" s="2"/>
      <c r="F469" s="2"/>
      <c r="G469" s="2"/>
    </row>
    <row r="470" spans="1:7" x14ac:dyDescent="0.2">
      <c r="A470" s="2"/>
      <c r="B470" s="2">
        <f t="shared" si="8"/>
        <v>0</v>
      </c>
      <c r="C470" s="2"/>
      <c r="D470" s="2"/>
      <c r="E470" s="2"/>
      <c r="F470" s="2"/>
      <c r="G470" s="2"/>
    </row>
    <row r="471" spans="1:7" x14ac:dyDescent="0.2">
      <c r="A471" s="2"/>
      <c r="B471" s="2">
        <f t="shared" si="8"/>
        <v>0</v>
      </c>
      <c r="C471" s="2"/>
      <c r="D471" s="2"/>
      <c r="E471" s="2"/>
      <c r="F471" s="2"/>
      <c r="G471" s="2"/>
    </row>
    <row r="472" spans="1:7" x14ac:dyDescent="0.2">
      <c r="A472" s="2"/>
      <c r="B472" s="2">
        <f t="shared" si="8"/>
        <v>0</v>
      </c>
      <c r="C472" s="2"/>
      <c r="D472" s="2"/>
      <c r="E472" s="2"/>
      <c r="F472" s="2"/>
      <c r="G472" s="2"/>
    </row>
    <row r="473" spans="1:7" x14ac:dyDescent="0.2">
      <c r="A473" s="2"/>
      <c r="B473" s="2">
        <f t="shared" si="8"/>
        <v>0</v>
      </c>
      <c r="C473" s="2"/>
      <c r="D473" s="2"/>
      <c r="E473" s="2"/>
      <c r="F473" s="2"/>
      <c r="G473" s="2"/>
    </row>
    <row r="474" spans="1:7" x14ac:dyDescent="0.2">
      <c r="A474" s="2"/>
      <c r="B474" s="2">
        <f t="shared" si="8"/>
        <v>0</v>
      </c>
      <c r="C474" s="2"/>
      <c r="D474" s="2"/>
      <c r="E474" s="2"/>
      <c r="F474" s="2"/>
      <c r="G474" s="2"/>
    </row>
    <row r="475" spans="1:7" x14ac:dyDescent="0.2">
      <c r="A475" s="2"/>
      <c r="B475" s="2">
        <f t="shared" si="8"/>
        <v>0</v>
      </c>
      <c r="C475" s="2"/>
      <c r="D475" s="2"/>
      <c r="E475" s="2"/>
      <c r="F475" s="2"/>
      <c r="G475" s="2"/>
    </row>
    <row r="476" spans="1:7" x14ac:dyDescent="0.2">
      <c r="A476" s="2"/>
      <c r="B476" s="2">
        <f t="shared" si="8"/>
        <v>0</v>
      </c>
      <c r="C476" s="2"/>
      <c r="D476" s="2"/>
      <c r="E476" s="2"/>
      <c r="F476" s="2"/>
      <c r="G476" s="2"/>
    </row>
    <row r="477" spans="1:7" x14ac:dyDescent="0.2">
      <c r="A477" s="2"/>
      <c r="B477" s="2">
        <f t="shared" si="8"/>
        <v>0</v>
      </c>
      <c r="C477" s="2"/>
      <c r="D477" s="2"/>
      <c r="E477" s="2"/>
      <c r="F477" s="2"/>
      <c r="G477" s="2"/>
    </row>
    <row r="478" spans="1:7" x14ac:dyDescent="0.2">
      <c r="A478" s="2"/>
      <c r="B478" s="2">
        <f t="shared" si="8"/>
        <v>0</v>
      </c>
      <c r="C478" s="2"/>
      <c r="D478" s="2"/>
      <c r="E478" s="2"/>
      <c r="F478" s="2"/>
      <c r="G478" s="2"/>
    </row>
    <row r="479" spans="1:7" x14ac:dyDescent="0.2">
      <c r="A479" s="2"/>
      <c r="B479" s="2">
        <f t="shared" si="8"/>
        <v>0</v>
      </c>
      <c r="C479" s="2"/>
      <c r="D479" s="2"/>
      <c r="E479" s="2"/>
      <c r="F479" s="2"/>
      <c r="G479" s="2"/>
    </row>
    <row r="480" spans="1:7" x14ac:dyDescent="0.2">
      <c r="A480" s="2"/>
      <c r="B480" s="2">
        <f t="shared" si="8"/>
        <v>0</v>
      </c>
      <c r="C480" s="2"/>
      <c r="D480" s="2"/>
      <c r="E480" s="2"/>
      <c r="F480" s="2"/>
      <c r="G480" s="2"/>
    </row>
    <row r="481" spans="1:7" x14ac:dyDescent="0.2">
      <c r="A481" s="2"/>
      <c r="B481" s="2">
        <f t="shared" si="8"/>
        <v>0</v>
      </c>
      <c r="C481" s="2"/>
      <c r="D481" s="2"/>
      <c r="E481" s="2"/>
      <c r="F481" s="2"/>
      <c r="G481" s="2"/>
    </row>
    <row r="482" spans="1:7" x14ac:dyDescent="0.2">
      <c r="A482" s="2"/>
      <c r="B482" s="2">
        <f t="shared" si="8"/>
        <v>0</v>
      </c>
      <c r="C482" s="2"/>
      <c r="D482" s="2"/>
      <c r="E482" s="2"/>
      <c r="F482" s="2"/>
      <c r="G482" s="2"/>
    </row>
    <row r="483" spans="1:7" x14ac:dyDescent="0.2">
      <c r="A483" s="2"/>
      <c r="B483" s="2">
        <f t="shared" si="8"/>
        <v>0</v>
      </c>
      <c r="C483" s="2"/>
      <c r="D483" s="2"/>
      <c r="E483" s="2"/>
      <c r="F483" s="2"/>
      <c r="G483" s="2"/>
    </row>
    <row r="484" spans="1:7" x14ac:dyDescent="0.2">
      <c r="A484" s="2"/>
      <c r="B484" s="2">
        <f t="shared" si="8"/>
        <v>0</v>
      </c>
      <c r="C484" s="2"/>
      <c r="D484" s="2"/>
      <c r="E484" s="2"/>
      <c r="F484" s="2"/>
      <c r="G484" s="2"/>
    </row>
    <row r="485" spans="1:7" x14ac:dyDescent="0.2">
      <c r="A485" s="2"/>
      <c r="B485" s="2">
        <f t="shared" si="8"/>
        <v>0</v>
      </c>
      <c r="C485" s="2"/>
      <c r="D485" s="2"/>
      <c r="E485" s="2"/>
      <c r="F485" s="2"/>
      <c r="G485" s="2"/>
    </row>
    <row r="486" spans="1:7" x14ac:dyDescent="0.2">
      <c r="A486" s="2"/>
      <c r="B486" s="2">
        <f t="shared" si="8"/>
        <v>0</v>
      </c>
      <c r="C486" s="2"/>
      <c r="D486" s="2"/>
      <c r="E486" s="2"/>
      <c r="F486" s="2"/>
      <c r="G486" s="2"/>
    </row>
    <row r="487" spans="1:7" x14ac:dyDescent="0.2">
      <c r="A487" s="2"/>
      <c r="B487" s="2">
        <f t="shared" si="8"/>
        <v>0</v>
      </c>
      <c r="C487" s="2"/>
      <c r="D487" s="2"/>
      <c r="E487" s="2"/>
      <c r="F487" s="2"/>
      <c r="G487" s="2"/>
    </row>
    <row r="488" spans="1:7" x14ac:dyDescent="0.2">
      <c r="A488" s="2"/>
      <c r="B488" s="2">
        <f t="shared" si="8"/>
        <v>0</v>
      </c>
      <c r="C488" s="2"/>
      <c r="D488" s="2"/>
      <c r="E488" s="2"/>
      <c r="F488" s="2"/>
      <c r="G488" s="2"/>
    </row>
    <row r="489" spans="1:7" x14ac:dyDescent="0.2">
      <c r="A489" s="2"/>
      <c r="B489" s="2">
        <f t="shared" si="8"/>
        <v>0</v>
      </c>
      <c r="C489" s="2"/>
      <c r="D489" s="2"/>
      <c r="E489" s="2"/>
      <c r="F489" s="2"/>
      <c r="G489" s="2"/>
    </row>
    <row r="490" spans="1:7" x14ac:dyDescent="0.2">
      <c r="A490" s="2"/>
      <c r="B490" s="2">
        <f t="shared" si="8"/>
        <v>0</v>
      </c>
      <c r="C490" s="2"/>
      <c r="D490" s="2"/>
      <c r="E490" s="2"/>
      <c r="F490" s="2"/>
      <c r="G490" s="2"/>
    </row>
    <row r="491" spans="1:7" x14ac:dyDescent="0.2">
      <c r="A491" s="2"/>
      <c r="B491" s="2">
        <f t="shared" si="8"/>
        <v>0</v>
      </c>
      <c r="C491" s="2"/>
      <c r="D491" s="2"/>
      <c r="E491" s="2"/>
      <c r="F491" s="2"/>
      <c r="G491" s="2"/>
    </row>
    <row r="492" spans="1:7" x14ac:dyDescent="0.2">
      <c r="A492" s="2"/>
      <c r="B492" s="2">
        <f t="shared" si="8"/>
        <v>0</v>
      </c>
      <c r="C492" s="2"/>
      <c r="D492" s="2"/>
      <c r="E492" s="2"/>
      <c r="F492" s="2"/>
      <c r="G492" s="2"/>
    </row>
    <row r="493" spans="1:7" x14ac:dyDescent="0.2">
      <c r="A493" s="2"/>
      <c r="B493" s="2">
        <f t="shared" si="8"/>
        <v>0</v>
      </c>
      <c r="C493" s="2"/>
      <c r="D493" s="2"/>
      <c r="E493" s="2"/>
      <c r="F493" s="2"/>
      <c r="G493" s="2"/>
    </row>
    <row r="494" spans="1:7" x14ac:dyDescent="0.2">
      <c r="A494" s="2"/>
      <c r="B494" s="2">
        <f t="shared" si="8"/>
        <v>0</v>
      </c>
      <c r="C494" s="2"/>
      <c r="D494" s="2"/>
      <c r="E494" s="2"/>
      <c r="F494" s="2"/>
      <c r="G494" s="2"/>
    </row>
    <row r="495" spans="1:7" x14ac:dyDescent="0.2">
      <c r="A495" s="2"/>
      <c r="B495" s="2">
        <f t="shared" si="8"/>
        <v>0</v>
      </c>
      <c r="C495" s="2"/>
      <c r="D495" s="2"/>
      <c r="E495" s="2"/>
      <c r="F495" s="2"/>
      <c r="G495" s="2"/>
    </row>
    <row r="496" spans="1:7" x14ac:dyDescent="0.2">
      <c r="A496" s="2"/>
      <c r="B496" s="2">
        <f t="shared" si="8"/>
        <v>0</v>
      </c>
      <c r="C496" s="2"/>
      <c r="D496" s="2"/>
      <c r="E496" s="2"/>
      <c r="F496" s="2"/>
      <c r="G496" s="2"/>
    </row>
    <row r="497" spans="1:7" x14ac:dyDescent="0.2">
      <c r="A497" s="2"/>
      <c r="B497" s="2">
        <f t="shared" si="8"/>
        <v>0</v>
      </c>
      <c r="C497" s="2"/>
      <c r="D497" s="2"/>
      <c r="E497" s="2"/>
      <c r="F497" s="2"/>
      <c r="G497" s="2"/>
    </row>
    <row r="498" spans="1:7" x14ac:dyDescent="0.2">
      <c r="A498" s="2"/>
      <c r="B498" s="2">
        <f t="shared" si="8"/>
        <v>0</v>
      </c>
      <c r="C498" s="2"/>
      <c r="D498" s="2"/>
      <c r="E498" s="2"/>
      <c r="F498" s="2"/>
      <c r="G498" s="2"/>
    </row>
    <row r="499" spans="1:7" x14ac:dyDescent="0.2">
      <c r="A499" s="2"/>
      <c r="B499" s="2">
        <f t="shared" si="8"/>
        <v>0</v>
      </c>
      <c r="C499" s="2"/>
      <c r="D499" s="2"/>
      <c r="E499" s="2"/>
      <c r="F499" s="2"/>
      <c r="G499" s="2"/>
    </row>
    <row r="500" spans="1:7" x14ac:dyDescent="0.2">
      <c r="A500" s="2"/>
      <c r="B500" s="2">
        <f t="shared" si="8"/>
        <v>0</v>
      </c>
      <c r="C500" s="2"/>
      <c r="D500" s="2"/>
      <c r="E500" s="2"/>
      <c r="F500" s="2"/>
      <c r="G500" s="2"/>
    </row>
  </sheetData>
  <dataValidations count="2">
    <dataValidation type="list" allowBlank="1" showInputMessage="1" showErrorMessage="1" sqref="F5:F500">
      <formula1>"NVLC, NVLP, HH, TP"</formula1>
    </dataValidation>
    <dataValidation type="list" allowBlank="1" showInputMessage="1" showErrorMessage="1" sqref="G5:G500">
      <formula1>"1521, 1522, 155, 156"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000"/>
  <sheetViews>
    <sheetView showZeros="0" workbookViewId="0"/>
  </sheetViews>
  <sheetFormatPr defaultRowHeight="14.25" x14ac:dyDescent="0.2"/>
  <cols>
    <col min="1" max="1" width="9.140625" style="1"/>
    <col min="2" max="2" width="16.85546875" style="1" customWidth="1"/>
    <col min="3" max="3" width="10.85546875" style="1" customWidth="1"/>
    <col min="4" max="4" width="14.42578125" style="1" customWidth="1"/>
    <col min="5" max="5" width="12.42578125" style="1" customWidth="1"/>
    <col min="6" max="6" width="19.42578125" style="1" customWidth="1"/>
    <col min="7" max="16384" width="9.140625" style="1"/>
  </cols>
  <sheetData>
    <row r="2" spans="1:6" ht="15" x14ac:dyDescent="0.25">
      <c r="A2" s="24" t="s">
        <v>190</v>
      </c>
    </row>
    <row r="4" spans="1:6" ht="15" x14ac:dyDescent="0.25">
      <c r="A4" s="17" t="s">
        <v>145</v>
      </c>
      <c r="B4" s="17" t="s">
        <v>146</v>
      </c>
      <c r="C4" s="17" t="s">
        <v>147</v>
      </c>
      <c r="D4" s="17" t="s">
        <v>148</v>
      </c>
      <c r="E4" s="17" t="s">
        <v>6</v>
      </c>
      <c r="F4" s="17" t="s">
        <v>149</v>
      </c>
    </row>
    <row r="5" spans="1:6" x14ac:dyDescent="0.2">
      <c r="A5" s="2" t="s">
        <v>121</v>
      </c>
      <c r="B5" s="2" t="str">
        <f>IF(A5="",0,VLOOKUP(A5,DM!$C$5:$G$500,2,0))</f>
        <v>Thành phẩm 001</v>
      </c>
      <c r="C5" s="2" t="s">
        <v>19</v>
      </c>
      <c r="D5" s="2" t="str">
        <f>IF(C5="",0,VLOOKUP(C5,DM!$C$5:$G$500,2,0))</f>
        <v>Vật tư 1</v>
      </c>
      <c r="E5" s="2" t="str">
        <f>IF(C5="",0,VLOOKUP(C5,DM!$C$5:$G$500,3,0))</f>
        <v>Kg</v>
      </c>
      <c r="F5" s="3">
        <v>1</v>
      </c>
    </row>
    <row r="6" spans="1:6" x14ac:dyDescent="0.2">
      <c r="A6" s="2" t="s">
        <v>121</v>
      </c>
      <c r="B6" s="2" t="str">
        <f>IF(A6="",0,VLOOKUP(A6,DM!$C$5:$G$500,2,0))</f>
        <v>Thành phẩm 001</v>
      </c>
      <c r="C6" s="2" t="s">
        <v>22</v>
      </c>
      <c r="D6" s="2" t="str">
        <f>IF(C6="",0,VLOOKUP(C6,DM!$C$5:$G$500,2,0))</f>
        <v>Vật tư 4</v>
      </c>
      <c r="E6" s="2" t="str">
        <f>IF(C6="",0,VLOOKUP(C6,DM!$C$5:$G$500,3,0))</f>
        <v>Kg</v>
      </c>
      <c r="F6" s="3">
        <v>1</v>
      </c>
    </row>
    <row r="7" spans="1:6" x14ac:dyDescent="0.2">
      <c r="A7" s="2" t="s">
        <v>121</v>
      </c>
      <c r="B7" s="2" t="str">
        <f>IF(A7="",0,VLOOKUP(A7,DM!$C$5:$G$500,2,0))</f>
        <v>Thành phẩm 001</v>
      </c>
      <c r="C7" s="2" t="s">
        <v>21</v>
      </c>
      <c r="D7" s="2" t="str">
        <f>IF(C7="",0,VLOOKUP(C7,DM!$C$5:$G$500,2,0))</f>
        <v>Vật tư 3</v>
      </c>
      <c r="E7" s="2" t="str">
        <f>IF(C7="",0,VLOOKUP(C7,DM!$C$5:$G$500,3,0))</f>
        <v>Kg</v>
      </c>
      <c r="F7" s="3">
        <v>1</v>
      </c>
    </row>
    <row r="8" spans="1:6" x14ac:dyDescent="0.2">
      <c r="A8" s="2" t="s">
        <v>122</v>
      </c>
      <c r="B8" s="2" t="str">
        <f>IF(A8="",0,VLOOKUP(A8,DM!$C$5:$G$500,2,0))</f>
        <v>Thành phẩm 002</v>
      </c>
      <c r="C8" s="2" t="s">
        <v>28</v>
      </c>
      <c r="D8" s="2" t="str">
        <f>IF(C8="",0,VLOOKUP(C8,DM!$C$5:$G$500,2,0))</f>
        <v>Vật tư 10</v>
      </c>
      <c r="E8" s="2" t="str">
        <f>IF(C8="",0,VLOOKUP(C8,DM!$C$5:$G$500,3,0))</f>
        <v>Kg</v>
      </c>
      <c r="F8" s="3">
        <v>1</v>
      </c>
    </row>
    <row r="9" spans="1:6" x14ac:dyDescent="0.2">
      <c r="A9" s="2" t="s">
        <v>122</v>
      </c>
      <c r="B9" s="2" t="str">
        <f>IF(A9="",0,VLOOKUP(A9,DM!$C$5:$G$500,2,0))</f>
        <v>Thành phẩm 002</v>
      </c>
      <c r="C9" s="2" t="s">
        <v>22</v>
      </c>
      <c r="D9" s="2" t="str">
        <f>IF(C9="",0,VLOOKUP(C9,DM!$C$5:$G$500,2,0))</f>
        <v>Vật tư 4</v>
      </c>
      <c r="E9" s="2" t="str">
        <f>IF(C9="",0,VLOOKUP(C9,DM!$C$5:$G$500,3,0))</f>
        <v>Kg</v>
      </c>
      <c r="F9" s="3">
        <v>2</v>
      </c>
    </row>
    <row r="10" spans="1:6" x14ac:dyDescent="0.2">
      <c r="A10" s="2" t="s">
        <v>122</v>
      </c>
      <c r="B10" s="2" t="str">
        <f>IF(A10="",0,VLOOKUP(A10,DM!$C$5:$G$500,2,0))</f>
        <v>Thành phẩm 002</v>
      </c>
      <c r="C10" s="2" t="s">
        <v>24</v>
      </c>
      <c r="D10" s="2" t="str">
        <f>IF(C10="",0,VLOOKUP(C10,DM!$C$5:$G$500,2,0))</f>
        <v>Vật tư 6</v>
      </c>
      <c r="E10" s="2" t="str">
        <f>IF(C10="",0,VLOOKUP(C10,DM!$C$5:$G$500,3,0))</f>
        <v>Kg</v>
      </c>
      <c r="F10" s="3">
        <v>1</v>
      </c>
    </row>
    <row r="11" spans="1:6" x14ac:dyDescent="0.2">
      <c r="A11" s="2" t="s">
        <v>122</v>
      </c>
      <c r="B11" s="2" t="str">
        <f>IF(A11="",0,VLOOKUP(A11,DM!$C$5:$G$500,2,0))</f>
        <v>Thành phẩm 002</v>
      </c>
      <c r="C11" s="2" t="s">
        <v>26</v>
      </c>
      <c r="D11" s="2" t="str">
        <f>IF(C11="",0,VLOOKUP(C11,DM!$C$5:$G$500,2,0))</f>
        <v>Vật tư 8</v>
      </c>
      <c r="E11" s="2" t="str">
        <f>IF(C11="",0,VLOOKUP(C11,DM!$C$5:$G$500,3,0))</f>
        <v>Kg</v>
      </c>
      <c r="F11" s="3">
        <v>1</v>
      </c>
    </row>
    <row r="12" spans="1:6" x14ac:dyDescent="0.2">
      <c r="A12" s="2" t="s">
        <v>123</v>
      </c>
      <c r="B12" s="2" t="str">
        <f>IF(A12="",0,VLOOKUP(A12,DM!$C$5:$G$500,2,0))</f>
        <v>Thành phẩm 003</v>
      </c>
      <c r="C12" s="2" t="s">
        <v>21</v>
      </c>
      <c r="D12" s="2" t="str">
        <f>IF(C12="",0,VLOOKUP(C12,DM!$C$5:$G$500,2,0))</f>
        <v>Vật tư 3</v>
      </c>
      <c r="E12" s="2" t="str">
        <f>IF(C12="",0,VLOOKUP(C12,DM!$C$5:$G$500,3,0))</f>
        <v>Kg</v>
      </c>
      <c r="F12" s="3">
        <v>1</v>
      </c>
    </row>
    <row r="13" spans="1:6" x14ac:dyDescent="0.2">
      <c r="A13" s="2" t="s">
        <v>123</v>
      </c>
      <c r="B13" s="2" t="str">
        <f>IF(A13="",0,VLOOKUP(A13,DM!$C$5:$G$500,2,0))</f>
        <v>Thành phẩm 003</v>
      </c>
      <c r="C13" s="2" t="s">
        <v>27</v>
      </c>
      <c r="D13" s="2" t="str">
        <f>IF(C13="",0,VLOOKUP(C13,DM!$C$5:$G$500,2,0))</f>
        <v>Vật tư 9</v>
      </c>
      <c r="E13" s="2" t="str">
        <f>IF(C13="",0,VLOOKUP(C13,DM!$C$5:$G$500,3,0))</f>
        <v>Kg</v>
      </c>
      <c r="F13" s="3">
        <v>1</v>
      </c>
    </row>
    <row r="14" spans="1:6" x14ac:dyDescent="0.2">
      <c r="A14" s="2" t="s">
        <v>124</v>
      </c>
      <c r="B14" s="2" t="str">
        <f>IF(A14="",0,VLOOKUP(A14,DM!$C$5:$G$500,2,0))</f>
        <v>Thành phẩm 004</v>
      </c>
      <c r="C14" s="2" t="s">
        <v>19</v>
      </c>
      <c r="D14" s="2" t="str">
        <f>IF(C14="",0,VLOOKUP(C14,DM!$C$5:$G$500,2,0))</f>
        <v>Vật tư 1</v>
      </c>
      <c r="E14" s="2" t="str">
        <f>IF(C14="",0,VLOOKUP(C14,DM!$C$5:$G$500,3,0))</f>
        <v>Kg</v>
      </c>
      <c r="F14" s="3">
        <v>2</v>
      </c>
    </row>
    <row r="15" spans="1:6" x14ac:dyDescent="0.2">
      <c r="A15" s="2" t="s">
        <v>124</v>
      </c>
      <c r="B15" s="2" t="str">
        <f>IF(A15="",0,VLOOKUP(A15,DM!$C$5:$G$500,2,0))</f>
        <v>Thành phẩm 004</v>
      </c>
      <c r="C15" s="2" t="s">
        <v>27</v>
      </c>
      <c r="D15" s="2" t="str">
        <f>IF(C15="",0,VLOOKUP(C15,DM!$C$5:$G$500,2,0))</f>
        <v>Vật tư 9</v>
      </c>
      <c r="E15" s="2" t="str">
        <f>IF(C15="",0,VLOOKUP(C15,DM!$C$5:$G$500,3,0))</f>
        <v>Kg</v>
      </c>
      <c r="F15" s="3">
        <v>1</v>
      </c>
    </row>
    <row r="16" spans="1:6" x14ac:dyDescent="0.2">
      <c r="A16" s="2" t="s">
        <v>124</v>
      </c>
      <c r="B16" s="2" t="str">
        <f>IF(A16="",0,VLOOKUP(A16,DM!$C$5:$G$500,2,0))</f>
        <v>Thành phẩm 004</v>
      </c>
      <c r="C16" s="2" t="s">
        <v>21</v>
      </c>
      <c r="D16" s="2" t="str">
        <f>IF(C16="",0,VLOOKUP(C16,DM!$C$5:$G$500,2,0))</f>
        <v>Vật tư 3</v>
      </c>
      <c r="E16" s="2" t="str">
        <f>IF(C16="",0,VLOOKUP(C16,DM!$C$5:$G$500,3,0))</f>
        <v>Kg</v>
      </c>
      <c r="F16" s="3">
        <v>2</v>
      </c>
    </row>
    <row r="17" spans="1:6" x14ac:dyDescent="0.2">
      <c r="A17" s="2" t="s">
        <v>124</v>
      </c>
      <c r="B17" s="2" t="str">
        <f>IF(A17="",0,VLOOKUP(A17,DM!$C$5:$G$500,2,0))</f>
        <v>Thành phẩm 004</v>
      </c>
      <c r="C17" s="2" t="s">
        <v>22</v>
      </c>
      <c r="D17" s="2" t="str">
        <f>IF(C17="",0,VLOOKUP(C17,DM!$C$5:$G$500,2,0))</f>
        <v>Vật tư 4</v>
      </c>
      <c r="E17" s="2" t="str">
        <f>IF(C17="",0,VLOOKUP(C17,DM!$C$5:$G$500,3,0))</f>
        <v>Kg</v>
      </c>
      <c r="F17" s="3">
        <v>1</v>
      </c>
    </row>
    <row r="18" spans="1:6" x14ac:dyDescent="0.2">
      <c r="A18" s="2" t="s">
        <v>124</v>
      </c>
      <c r="B18" s="2" t="str">
        <f>IF(A18="",0,VLOOKUP(A18,DM!$C$5:$G$500,2,0))</f>
        <v>Thành phẩm 004</v>
      </c>
      <c r="C18" s="2" t="s">
        <v>26</v>
      </c>
      <c r="D18" s="2" t="str">
        <f>IF(C18="",0,VLOOKUP(C18,DM!$C$5:$G$500,2,0))</f>
        <v>Vật tư 8</v>
      </c>
      <c r="E18" s="2" t="str">
        <f>IF(C18="",0,VLOOKUP(C18,DM!$C$5:$G$500,3,0))</f>
        <v>Kg</v>
      </c>
      <c r="F18" s="3">
        <v>1</v>
      </c>
    </row>
    <row r="19" spans="1:6" x14ac:dyDescent="0.2">
      <c r="A19" s="2" t="s">
        <v>125</v>
      </c>
      <c r="B19" s="2" t="str">
        <f>IF(A19="",0,VLOOKUP(A19,DM!$C$5:$G$500,2,0))</f>
        <v>Thành phẩm 005</v>
      </c>
      <c r="C19" s="2" t="s">
        <v>27</v>
      </c>
      <c r="D19" s="2" t="str">
        <f>IF(C19="",0,VLOOKUP(C19,DM!$C$5:$G$500,2,0))</f>
        <v>Vật tư 9</v>
      </c>
      <c r="E19" s="2" t="str">
        <f>IF(C19="",0,VLOOKUP(C19,DM!$C$5:$G$500,3,0))</f>
        <v>Kg</v>
      </c>
      <c r="F19" s="3">
        <v>1</v>
      </c>
    </row>
    <row r="20" spans="1:6" x14ac:dyDescent="0.2">
      <c r="A20" s="2" t="s">
        <v>125</v>
      </c>
      <c r="B20" s="2" t="str">
        <f>IF(A20="",0,VLOOKUP(A20,DM!$C$5:$G$500,2,0))</f>
        <v>Thành phẩm 005</v>
      </c>
      <c r="C20" s="2" t="s">
        <v>28</v>
      </c>
      <c r="D20" s="2" t="str">
        <f>IF(C20="",0,VLOOKUP(C20,DM!$C$5:$G$500,2,0))</f>
        <v>Vật tư 10</v>
      </c>
      <c r="E20" s="2" t="str">
        <f>IF(C20="",0,VLOOKUP(C20,DM!$C$5:$G$500,3,0))</f>
        <v>Kg</v>
      </c>
      <c r="F20" s="3">
        <v>1</v>
      </c>
    </row>
    <row r="21" spans="1:6" x14ac:dyDescent="0.2">
      <c r="A21" s="2"/>
      <c r="B21" s="2">
        <f>IF(A21="",0,VLOOKUP(A21,DM!$C$5:$G$500,2,0))</f>
        <v>0</v>
      </c>
      <c r="C21" s="2"/>
      <c r="D21" s="2">
        <f>IF(C21="",0,VLOOKUP(C21,DM!$C$5:$G$500,2,0))</f>
        <v>0</v>
      </c>
      <c r="E21" s="2">
        <f>IF(C21="",0,VLOOKUP(C21,DM!$C$5:$G$500,3,0))</f>
        <v>0</v>
      </c>
      <c r="F21" s="3"/>
    </row>
    <row r="22" spans="1:6" x14ac:dyDescent="0.2">
      <c r="A22" s="2"/>
      <c r="B22" s="2">
        <f>IF(A22="",0,VLOOKUP(A22,DM!$C$5:$G$500,2,0))</f>
        <v>0</v>
      </c>
      <c r="C22" s="2"/>
      <c r="D22" s="2">
        <f>IF(C22="",0,VLOOKUP(C22,DM!$C$5:$G$500,2,0))</f>
        <v>0</v>
      </c>
      <c r="E22" s="2">
        <f>IF(C22="",0,VLOOKUP(C22,DM!$C$5:$G$500,3,0))</f>
        <v>0</v>
      </c>
      <c r="F22" s="3"/>
    </row>
    <row r="23" spans="1:6" x14ac:dyDescent="0.2">
      <c r="A23" s="2"/>
      <c r="B23" s="2">
        <f>IF(A23="",0,VLOOKUP(A23,DM!$C$5:$G$500,2,0))</f>
        <v>0</v>
      </c>
      <c r="C23" s="2"/>
      <c r="D23" s="2">
        <f>IF(C23="",0,VLOOKUP(C23,DM!$C$5:$G$500,2,0))</f>
        <v>0</v>
      </c>
      <c r="E23" s="2">
        <f>IF(C23="",0,VLOOKUP(C23,DM!$C$5:$G$500,3,0))</f>
        <v>0</v>
      </c>
      <c r="F23" s="3"/>
    </row>
    <row r="24" spans="1:6" x14ac:dyDescent="0.2">
      <c r="A24" s="2"/>
      <c r="B24" s="2">
        <f>IF(A24="",0,VLOOKUP(A24,DM!$C$5:$G$500,2,0))</f>
        <v>0</v>
      </c>
      <c r="C24" s="2"/>
      <c r="D24" s="2">
        <f>IF(C24="",0,VLOOKUP(C24,DM!$C$5:$G$500,2,0))</f>
        <v>0</v>
      </c>
      <c r="E24" s="2">
        <f>IF(C24="",0,VLOOKUP(C24,DM!$C$5:$G$500,3,0))</f>
        <v>0</v>
      </c>
      <c r="F24" s="3"/>
    </row>
    <row r="25" spans="1:6" x14ac:dyDescent="0.2">
      <c r="A25" s="2"/>
      <c r="B25" s="2">
        <f>IF(A25="",0,VLOOKUP(A25,DM!$C$5:$G$500,2,0))</f>
        <v>0</v>
      </c>
      <c r="C25" s="2"/>
      <c r="D25" s="2">
        <f>IF(C25="",0,VLOOKUP(C25,DM!$C$5:$G$500,2,0))</f>
        <v>0</v>
      </c>
      <c r="E25" s="2">
        <f>IF(C25="",0,VLOOKUP(C25,DM!$C$5:$G$500,3,0))</f>
        <v>0</v>
      </c>
      <c r="F25" s="3"/>
    </row>
    <row r="26" spans="1:6" x14ac:dyDescent="0.2">
      <c r="A26" s="2"/>
      <c r="B26" s="2">
        <f>IF(A26="",0,VLOOKUP(A26,DM!$C$5:$G$500,2,0))</f>
        <v>0</v>
      </c>
      <c r="C26" s="2"/>
      <c r="D26" s="2">
        <f>IF(C26="",0,VLOOKUP(C26,DM!$C$5:$G$500,2,0))</f>
        <v>0</v>
      </c>
      <c r="E26" s="2">
        <f>IF(C26="",0,VLOOKUP(C26,DM!$C$5:$G$500,3,0))</f>
        <v>0</v>
      </c>
      <c r="F26" s="3"/>
    </row>
    <row r="27" spans="1:6" x14ac:dyDescent="0.2">
      <c r="A27" s="2"/>
      <c r="B27" s="2">
        <f>IF(A27="",0,VLOOKUP(A27,DM!$C$5:$G$500,2,0))</f>
        <v>0</v>
      </c>
      <c r="C27" s="2"/>
      <c r="D27" s="2">
        <f>IF(C27="",0,VLOOKUP(C27,DM!$C$5:$G$500,2,0))</f>
        <v>0</v>
      </c>
      <c r="E27" s="2">
        <f>IF(C27="",0,VLOOKUP(C27,DM!$C$5:$G$500,3,0))</f>
        <v>0</v>
      </c>
      <c r="F27" s="3"/>
    </row>
    <row r="28" spans="1:6" x14ac:dyDescent="0.2">
      <c r="A28" s="2"/>
      <c r="B28" s="2">
        <f>IF(A28="",0,VLOOKUP(A28,DM!$C$5:$G$500,2,0))</f>
        <v>0</v>
      </c>
      <c r="C28" s="2"/>
      <c r="D28" s="2">
        <f>IF(C28="",0,VLOOKUP(C28,DM!$C$5:$G$500,2,0))</f>
        <v>0</v>
      </c>
      <c r="E28" s="2">
        <f>IF(C28="",0,VLOOKUP(C28,DM!$C$5:$G$500,3,0))</f>
        <v>0</v>
      </c>
      <c r="F28" s="3"/>
    </row>
    <row r="29" spans="1:6" x14ac:dyDescent="0.2">
      <c r="A29" s="2"/>
      <c r="B29" s="2">
        <f>IF(A29="",0,VLOOKUP(A29,DM!$C$5:$G$500,2,0))</f>
        <v>0</v>
      </c>
      <c r="C29" s="2"/>
      <c r="D29" s="2">
        <f>IF(C29="",0,VLOOKUP(C29,DM!$C$5:$G$500,2,0))</f>
        <v>0</v>
      </c>
      <c r="E29" s="2">
        <f>IF(C29="",0,VLOOKUP(C29,DM!$C$5:$G$500,3,0))</f>
        <v>0</v>
      </c>
      <c r="F29" s="3"/>
    </row>
    <row r="30" spans="1:6" x14ac:dyDescent="0.2">
      <c r="A30" s="2"/>
      <c r="B30" s="2">
        <f>IF(A30="",0,VLOOKUP(A30,DM!$C$5:$G$500,2,0))</f>
        <v>0</v>
      </c>
      <c r="C30" s="2"/>
      <c r="D30" s="2">
        <f>IF(C30="",0,VLOOKUP(C30,DM!$C$5:$G$500,2,0))</f>
        <v>0</v>
      </c>
      <c r="E30" s="2">
        <f>IF(C30="",0,VLOOKUP(C30,DM!$C$5:$G$500,3,0))</f>
        <v>0</v>
      </c>
      <c r="F30" s="3"/>
    </row>
    <row r="31" spans="1:6" x14ac:dyDescent="0.2">
      <c r="A31" s="2"/>
      <c r="B31" s="2">
        <f>IF(A31="",0,VLOOKUP(A31,DM!$C$5:$G$500,2,0))</f>
        <v>0</v>
      </c>
      <c r="C31" s="2"/>
      <c r="D31" s="2">
        <f>IF(C31="",0,VLOOKUP(C31,DM!$C$5:$G$500,2,0))</f>
        <v>0</v>
      </c>
      <c r="E31" s="2">
        <f>IF(C31="",0,VLOOKUP(C31,DM!$C$5:$G$500,3,0))</f>
        <v>0</v>
      </c>
      <c r="F31" s="3"/>
    </row>
    <row r="32" spans="1:6" x14ac:dyDescent="0.2">
      <c r="A32" s="2"/>
      <c r="B32" s="2">
        <f>IF(A32="",0,VLOOKUP(A32,DM!$C$5:$G$500,2,0))</f>
        <v>0</v>
      </c>
      <c r="C32" s="2"/>
      <c r="D32" s="2">
        <f>IF(C32="",0,VLOOKUP(C32,DM!$C$5:$G$500,2,0))</f>
        <v>0</v>
      </c>
      <c r="E32" s="2">
        <f>IF(C32="",0,VLOOKUP(C32,DM!$C$5:$G$500,3,0))</f>
        <v>0</v>
      </c>
      <c r="F32" s="3"/>
    </row>
    <row r="33" spans="1:6" x14ac:dyDescent="0.2">
      <c r="A33" s="2"/>
      <c r="B33" s="2">
        <f>IF(A33="",0,VLOOKUP(A33,DM!$C$5:$G$500,2,0))</f>
        <v>0</v>
      </c>
      <c r="C33" s="2"/>
      <c r="D33" s="2">
        <f>IF(C33="",0,VLOOKUP(C33,DM!$C$5:$G$500,2,0))</f>
        <v>0</v>
      </c>
      <c r="E33" s="2">
        <f>IF(C33="",0,VLOOKUP(C33,DM!$C$5:$G$500,3,0))</f>
        <v>0</v>
      </c>
      <c r="F33" s="3"/>
    </row>
    <row r="34" spans="1:6" x14ac:dyDescent="0.2">
      <c r="A34" s="2"/>
      <c r="B34" s="2">
        <f>IF(A34="",0,VLOOKUP(A34,DM!$C$5:$G$500,2,0))</f>
        <v>0</v>
      </c>
      <c r="C34" s="2"/>
      <c r="D34" s="2">
        <f>IF(C34="",0,VLOOKUP(C34,DM!$C$5:$G$500,2,0))</f>
        <v>0</v>
      </c>
      <c r="E34" s="2">
        <f>IF(C34="",0,VLOOKUP(C34,DM!$C$5:$G$500,3,0))</f>
        <v>0</v>
      </c>
      <c r="F34" s="3"/>
    </row>
    <row r="35" spans="1:6" x14ac:dyDescent="0.2">
      <c r="A35" s="2"/>
      <c r="B35" s="2">
        <f>IF(A35="",0,VLOOKUP(A35,DM!$C$5:$G$500,2,0))</f>
        <v>0</v>
      </c>
      <c r="C35" s="2"/>
      <c r="D35" s="2">
        <f>IF(C35="",0,VLOOKUP(C35,DM!$C$5:$G$500,2,0))</f>
        <v>0</v>
      </c>
      <c r="E35" s="2">
        <f>IF(C35="",0,VLOOKUP(C35,DM!$C$5:$G$500,3,0))</f>
        <v>0</v>
      </c>
      <c r="F35" s="3"/>
    </row>
    <row r="36" spans="1:6" x14ac:dyDescent="0.2">
      <c r="A36" s="2"/>
      <c r="B36" s="2">
        <f>IF(A36="",0,VLOOKUP(A36,DM!$C$5:$G$500,2,0))</f>
        <v>0</v>
      </c>
      <c r="C36" s="2"/>
      <c r="D36" s="2">
        <f>IF(C36="",0,VLOOKUP(C36,DM!$C$5:$G$500,2,0))</f>
        <v>0</v>
      </c>
      <c r="E36" s="2">
        <f>IF(C36="",0,VLOOKUP(C36,DM!$C$5:$G$500,3,0))</f>
        <v>0</v>
      </c>
      <c r="F36" s="3"/>
    </row>
    <row r="37" spans="1:6" x14ac:dyDescent="0.2">
      <c r="A37" s="2"/>
      <c r="B37" s="2">
        <f>IF(A37="",0,VLOOKUP(A37,DM!$C$5:$G$500,2,0))</f>
        <v>0</v>
      </c>
      <c r="C37" s="2"/>
      <c r="D37" s="2">
        <f>IF(C37="",0,VLOOKUP(C37,DM!$C$5:$G$500,2,0))</f>
        <v>0</v>
      </c>
      <c r="E37" s="2">
        <f>IF(C37="",0,VLOOKUP(C37,DM!$C$5:$G$500,3,0))</f>
        <v>0</v>
      </c>
      <c r="F37" s="3"/>
    </row>
    <row r="38" spans="1:6" x14ac:dyDescent="0.2">
      <c r="A38" s="2"/>
      <c r="B38" s="2">
        <f>IF(A38="",0,VLOOKUP(A38,DM!$C$5:$G$500,2,0))</f>
        <v>0</v>
      </c>
      <c r="C38" s="2"/>
      <c r="D38" s="2">
        <f>IF(C38="",0,VLOOKUP(C38,DM!$C$5:$G$500,2,0))</f>
        <v>0</v>
      </c>
      <c r="E38" s="2">
        <f>IF(C38="",0,VLOOKUP(C38,DM!$C$5:$G$500,3,0))</f>
        <v>0</v>
      </c>
      <c r="F38" s="3"/>
    </row>
    <row r="39" spans="1:6" x14ac:dyDescent="0.2">
      <c r="A39" s="2"/>
      <c r="B39" s="2">
        <f>IF(A39="",0,VLOOKUP(A39,DM!$C$5:$G$500,2,0))</f>
        <v>0</v>
      </c>
      <c r="C39" s="2"/>
      <c r="D39" s="2">
        <f>IF(C39="",0,VLOOKUP(C39,DM!$C$5:$G$500,2,0))</f>
        <v>0</v>
      </c>
      <c r="E39" s="2">
        <f>IF(C39="",0,VLOOKUP(C39,DM!$C$5:$G$500,3,0))</f>
        <v>0</v>
      </c>
      <c r="F39" s="3"/>
    </row>
    <row r="40" spans="1:6" x14ac:dyDescent="0.2">
      <c r="A40" s="2"/>
      <c r="B40" s="2">
        <f>IF(A40="",0,VLOOKUP(A40,DM!$C$5:$G$500,2,0))</f>
        <v>0</v>
      </c>
      <c r="C40" s="2"/>
      <c r="D40" s="2">
        <f>IF(C40="",0,VLOOKUP(C40,DM!$C$5:$G$500,2,0))</f>
        <v>0</v>
      </c>
      <c r="E40" s="2">
        <f>IF(C40="",0,VLOOKUP(C40,DM!$C$5:$G$500,3,0))</f>
        <v>0</v>
      </c>
      <c r="F40" s="3"/>
    </row>
    <row r="41" spans="1:6" x14ac:dyDescent="0.2">
      <c r="A41" s="2"/>
      <c r="B41" s="2">
        <f>IF(A41="",0,VLOOKUP(A41,DM!$C$5:$G$500,2,0))</f>
        <v>0</v>
      </c>
      <c r="C41" s="2"/>
      <c r="D41" s="2">
        <f>IF(C41="",0,VLOOKUP(C41,DM!$C$5:$G$500,2,0))</f>
        <v>0</v>
      </c>
      <c r="E41" s="2">
        <f>IF(C41="",0,VLOOKUP(C41,DM!$C$5:$G$500,3,0))</f>
        <v>0</v>
      </c>
      <c r="F41" s="3"/>
    </row>
    <row r="42" spans="1:6" x14ac:dyDescent="0.2">
      <c r="A42" s="2"/>
      <c r="B42" s="2">
        <f>IF(A42="",0,VLOOKUP(A42,DM!$C$5:$G$500,2,0))</f>
        <v>0</v>
      </c>
      <c r="C42" s="2"/>
      <c r="D42" s="2">
        <f>IF(C42="",0,VLOOKUP(C42,DM!$C$5:$G$500,2,0))</f>
        <v>0</v>
      </c>
      <c r="E42" s="2">
        <f>IF(C42="",0,VLOOKUP(C42,DM!$C$5:$G$500,3,0))</f>
        <v>0</v>
      </c>
      <c r="F42" s="3"/>
    </row>
    <row r="43" spans="1:6" x14ac:dyDescent="0.2">
      <c r="A43" s="2"/>
      <c r="B43" s="2">
        <f>IF(A43="",0,VLOOKUP(A43,DM!$C$5:$G$500,2,0))</f>
        <v>0</v>
      </c>
      <c r="C43" s="2"/>
      <c r="D43" s="2">
        <f>IF(C43="",0,VLOOKUP(C43,DM!$C$5:$G$500,2,0))</f>
        <v>0</v>
      </c>
      <c r="E43" s="2">
        <f>IF(C43="",0,VLOOKUP(C43,DM!$C$5:$G$500,3,0))</f>
        <v>0</v>
      </c>
      <c r="F43" s="3"/>
    </row>
    <row r="44" spans="1:6" x14ac:dyDescent="0.2">
      <c r="A44" s="2"/>
      <c r="B44" s="2">
        <f>IF(A44="",0,VLOOKUP(A44,DM!$C$5:$G$500,2,0))</f>
        <v>0</v>
      </c>
      <c r="C44" s="2"/>
      <c r="D44" s="2">
        <f>IF(C44="",0,VLOOKUP(C44,DM!$C$5:$G$500,2,0))</f>
        <v>0</v>
      </c>
      <c r="E44" s="2">
        <f>IF(C44="",0,VLOOKUP(C44,DM!$C$5:$G$500,3,0))</f>
        <v>0</v>
      </c>
      <c r="F44" s="3"/>
    </row>
    <row r="45" spans="1:6" x14ac:dyDescent="0.2">
      <c r="A45" s="2"/>
      <c r="B45" s="2">
        <f>IF(A45="",0,VLOOKUP(A45,DM!$C$5:$G$500,2,0))</f>
        <v>0</v>
      </c>
      <c r="C45" s="2"/>
      <c r="D45" s="2">
        <f>IF(C45="",0,VLOOKUP(C45,DM!$C$5:$G$500,2,0))</f>
        <v>0</v>
      </c>
      <c r="E45" s="2">
        <f>IF(C45="",0,VLOOKUP(C45,DM!$C$5:$G$500,3,0))</f>
        <v>0</v>
      </c>
      <c r="F45" s="3"/>
    </row>
    <row r="46" spans="1:6" x14ac:dyDescent="0.2">
      <c r="A46" s="2"/>
      <c r="B46" s="2">
        <f>IF(A46="",0,VLOOKUP(A46,DM!$C$5:$G$500,2,0))</f>
        <v>0</v>
      </c>
      <c r="C46" s="2"/>
      <c r="D46" s="2">
        <f>IF(C46="",0,VLOOKUP(C46,DM!$C$5:$G$500,2,0))</f>
        <v>0</v>
      </c>
      <c r="E46" s="2">
        <f>IF(C46="",0,VLOOKUP(C46,DM!$C$5:$G$500,3,0))</f>
        <v>0</v>
      </c>
      <c r="F46" s="3"/>
    </row>
    <row r="47" spans="1:6" x14ac:dyDescent="0.2">
      <c r="A47" s="2"/>
      <c r="B47" s="2">
        <f>IF(A47="",0,VLOOKUP(A47,DM!$C$5:$G$500,2,0))</f>
        <v>0</v>
      </c>
      <c r="C47" s="2"/>
      <c r="D47" s="2">
        <f>IF(C47="",0,VLOOKUP(C47,DM!$C$5:$G$500,2,0))</f>
        <v>0</v>
      </c>
      <c r="E47" s="2">
        <f>IF(C47="",0,VLOOKUP(C47,DM!$C$5:$G$500,3,0))</f>
        <v>0</v>
      </c>
      <c r="F47" s="3"/>
    </row>
    <row r="48" spans="1:6" x14ac:dyDescent="0.2">
      <c r="A48" s="2"/>
      <c r="B48" s="2">
        <f>IF(A48="",0,VLOOKUP(A48,DM!$C$5:$G$500,2,0))</f>
        <v>0</v>
      </c>
      <c r="C48" s="2"/>
      <c r="D48" s="2">
        <f>IF(C48="",0,VLOOKUP(C48,DM!$C$5:$G$500,2,0))</f>
        <v>0</v>
      </c>
      <c r="E48" s="2">
        <f>IF(C48="",0,VLOOKUP(C48,DM!$C$5:$G$500,3,0))</f>
        <v>0</v>
      </c>
      <c r="F48" s="3"/>
    </row>
    <row r="49" spans="1:6" x14ac:dyDescent="0.2">
      <c r="A49" s="2"/>
      <c r="B49" s="2">
        <f>IF(A49="",0,VLOOKUP(A49,DM!$C$5:$G$500,2,0))</f>
        <v>0</v>
      </c>
      <c r="C49" s="2"/>
      <c r="D49" s="2">
        <f>IF(C49="",0,VLOOKUP(C49,DM!$C$5:$G$500,2,0))</f>
        <v>0</v>
      </c>
      <c r="E49" s="2">
        <f>IF(C49="",0,VLOOKUP(C49,DM!$C$5:$G$500,3,0))</f>
        <v>0</v>
      </c>
      <c r="F49" s="3"/>
    </row>
    <row r="50" spans="1:6" x14ac:dyDescent="0.2">
      <c r="A50" s="2"/>
      <c r="B50" s="2">
        <f>IF(A50="",0,VLOOKUP(A50,DM!$C$5:$G$500,2,0))</f>
        <v>0</v>
      </c>
      <c r="C50" s="2"/>
      <c r="D50" s="2">
        <f>IF(C50="",0,VLOOKUP(C50,DM!$C$5:$G$500,2,0))</f>
        <v>0</v>
      </c>
      <c r="E50" s="2">
        <f>IF(C50="",0,VLOOKUP(C50,DM!$C$5:$G$500,3,0))</f>
        <v>0</v>
      </c>
      <c r="F50" s="3"/>
    </row>
    <row r="51" spans="1:6" x14ac:dyDescent="0.2">
      <c r="A51" s="2"/>
      <c r="B51" s="2">
        <f>IF(A51="",0,VLOOKUP(A51,DM!$C$5:$G$500,2,0))</f>
        <v>0</v>
      </c>
      <c r="C51" s="2"/>
      <c r="D51" s="2">
        <f>IF(C51="",0,VLOOKUP(C51,DM!$C$5:$G$500,2,0))</f>
        <v>0</v>
      </c>
      <c r="E51" s="2">
        <f>IF(C51="",0,VLOOKUP(C51,DM!$C$5:$G$500,3,0))</f>
        <v>0</v>
      </c>
      <c r="F51" s="3"/>
    </row>
    <row r="52" spans="1:6" x14ac:dyDescent="0.2">
      <c r="A52" s="2"/>
      <c r="B52" s="2">
        <f>IF(A52="",0,VLOOKUP(A52,DM!$C$5:$G$500,2,0))</f>
        <v>0</v>
      </c>
      <c r="C52" s="2"/>
      <c r="D52" s="2">
        <f>IF(C52="",0,VLOOKUP(C52,DM!$C$5:$G$500,2,0))</f>
        <v>0</v>
      </c>
      <c r="E52" s="2">
        <f>IF(C52="",0,VLOOKUP(C52,DM!$C$5:$G$500,3,0))</f>
        <v>0</v>
      </c>
      <c r="F52" s="3"/>
    </row>
    <row r="53" spans="1:6" x14ac:dyDescent="0.2">
      <c r="A53" s="2"/>
      <c r="B53" s="2">
        <f>IF(A53="",0,VLOOKUP(A53,DM!$C$5:$G$500,2,0))</f>
        <v>0</v>
      </c>
      <c r="C53" s="2"/>
      <c r="D53" s="2">
        <f>IF(C53="",0,VLOOKUP(C53,DM!$C$5:$G$500,2,0))</f>
        <v>0</v>
      </c>
      <c r="E53" s="2">
        <f>IF(C53="",0,VLOOKUP(C53,DM!$C$5:$G$500,3,0))</f>
        <v>0</v>
      </c>
      <c r="F53" s="3"/>
    </row>
    <row r="54" spans="1:6" x14ac:dyDescent="0.2">
      <c r="A54" s="2"/>
      <c r="B54" s="2">
        <f>IF(A54="",0,VLOOKUP(A54,DM!$C$5:$G$500,2,0))</f>
        <v>0</v>
      </c>
      <c r="C54" s="2"/>
      <c r="D54" s="2">
        <f>IF(C54="",0,VLOOKUP(C54,DM!$C$5:$G$500,2,0))</f>
        <v>0</v>
      </c>
      <c r="E54" s="2">
        <f>IF(C54="",0,VLOOKUP(C54,DM!$C$5:$G$500,3,0))</f>
        <v>0</v>
      </c>
      <c r="F54" s="3"/>
    </row>
    <row r="55" spans="1:6" x14ac:dyDescent="0.2">
      <c r="A55" s="2"/>
      <c r="B55" s="2">
        <f>IF(A55="",0,VLOOKUP(A55,DM!$C$5:$G$500,2,0))</f>
        <v>0</v>
      </c>
      <c r="C55" s="2"/>
      <c r="D55" s="2">
        <f>IF(C55="",0,VLOOKUP(C55,DM!$C$5:$G$500,2,0))</f>
        <v>0</v>
      </c>
      <c r="E55" s="2">
        <f>IF(C55="",0,VLOOKUP(C55,DM!$C$5:$G$500,3,0))</f>
        <v>0</v>
      </c>
      <c r="F55" s="3"/>
    </row>
    <row r="56" spans="1:6" x14ac:dyDescent="0.2">
      <c r="A56" s="2"/>
      <c r="B56" s="2">
        <f>IF(A56="",0,VLOOKUP(A56,DM!$C$5:$G$500,2,0))</f>
        <v>0</v>
      </c>
      <c r="C56" s="2"/>
      <c r="D56" s="2">
        <f>IF(C56="",0,VLOOKUP(C56,DM!$C$5:$G$500,2,0))</f>
        <v>0</v>
      </c>
      <c r="E56" s="2">
        <f>IF(C56="",0,VLOOKUP(C56,DM!$C$5:$G$500,3,0))</f>
        <v>0</v>
      </c>
      <c r="F56" s="3"/>
    </row>
    <row r="57" spans="1:6" x14ac:dyDescent="0.2">
      <c r="A57" s="2"/>
      <c r="B57" s="2">
        <f>IF(A57="",0,VLOOKUP(A57,DM!$C$5:$G$500,2,0))</f>
        <v>0</v>
      </c>
      <c r="C57" s="2"/>
      <c r="D57" s="2">
        <f>IF(C57="",0,VLOOKUP(C57,DM!$C$5:$G$500,2,0))</f>
        <v>0</v>
      </c>
      <c r="E57" s="2">
        <f>IF(C57="",0,VLOOKUP(C57,DM!$C$5:$G$500,3,0))</f>
        <v>0</v>
      </c>
      <c r="F57" s="3"/>
    </row>
    <row r="58" spans="1:6" x14ac:dyDescent="0.2">
      <c r="A58" s="2"/>
      <c r="B58" s="2">
        <f>IF(A58="",0,VLOOKUP(A58,DM!$C$5:$G$500,2,0))</f>
        <v>0</v>
      </c>
      <c r="C58" s="2"/>
      <c r="D58" s="2">
        <f>IF(C58="",0,VLOOKUP(C58,DM!$C$5:$G$500,2,0))</f>
        <v>0</v>
      </c>
      <c r="E58" s="2">
        <f>IF(C58="",0,VLOOKUP(C58,DM!$C$5:$G$500,3,0))</f>
        <v>0</v>
      </c>
      <c r="F58" s="3"/>
    </row>
    <row r="59" spans="1:6" x14ac:dyDescent="0.2">
      <c r="A59" s="2"/>
      <c r="B59" s="2">
        <f>IF(A59="",0,VLOOKUP(A59,DM!$C$5:$G$500,2,0))</f>
        <v>0</v>
      </c>
      <c r="C59" s="2"/>
      <c r="D59" s="2">
        <f>IF(C59="",0,VLOOKUP(C59,DM!$C$5:$G$500,2,0))</f>
        <v>0</v>
      </c>
      <c r="E59" s="2">
        <f>IF(C59="",0,VLOOKUP(C59,DM!$C$5:$G$500,3,0))</f>
        <v>0</v>
      </c>
      <c r="F59" s="3"/>
    </row>
    <row r="60" spans="1:6" x14ac:dyDescent="0.2">
      <c r="A60" s="2"/>
      <c r="B60" s="2">
        <f>IF(A60="",0,VLOOKUP(A60,DM!$C$5:$G$500,2,0))</f>
        <v>0</v>
      </c>
      <c r="C60" s="2"/>
      <c r="D60" s="2">
        <f>IF(C60="",0,VLOOKUP(C60,DM!$C$5:$G$500,2,0))</f>
        <v>0</v>
      </c>
      <c r="E60" s="2">
        <f>IF(C60="",0,VLOOKUP(C60,DM!$C$5:$G$500,3,0))</f>
        <v>0</v>
      </c>
      <c r="F60" s="3"/>
    </row>
    <row r="61" spans="1:6" x14ac:dyDescent="0.2">
      <c r="A61" s="2"/>
      <c r="B61" s="2">
        <f>IF(A61="",0,VLOOKUP(A61,DM!$C$5:$G$500,2,0))</f>
        <v>0</v>
      </c>
      <c r="C61" s="2"/>
      <c r="D61" s="2">
        <f>IF(C61="",0,VLOOKUP(C61,DM!$C$5:$G$500,2,0))</f>
        <v>0</v>
      </c>
      <c r="E61" s="2">
        <f>IF(C61="",0,VLOOKUP(C61,DM!$C$5:$G$500,3,0))</f>
        <v>0</v>
      </c>
      <c r="F61" s="3"/>
    </row>
    <row r="62" spans="1:6" x14ac:dyDescent="0.2">
      <c r="A62" s="2"/>
      <c r="B62" s="2">
        <f>IF(A62="",0,VLOOKUP(A62,DM!$C$5:$G$500,2,0))</f>
        <v>0</v>
      </c>
      <c r="C62" s="2"/>
      <c r="D62" s="2">
        <f>IF(C62="",0,VLOOKUP(C62,DM!$C$5:$G$500,2,0))</f>
        <v>0</v>
      </c>
      <c r="E62" s="2">
        <f>IF(C62="",0,VLOOKUP(C62,DM!$C$5:$G$500,3,0))</f>
        <v>0</v>
      </c>
      <c r="F62" s="3"/>
    </row>
    <row r="63" spans="1:6" x14ac:dyDescent="0.2">
      <c r="A63" s="2"/>
      <c r="B63" s="2">
        <f>IF(A63="",0,VLOOKUP(A63,DM!$C$5:$G$500,2,0))</f>
        <v>0</v>
      </c>
      <c r="C63" s="2"/>
      <c r="D63" s="2">
        <f>IF(C63="",0,VLOOKUP(C63,DM!$C$5:$G$500,2,0))</f>
        <v>0</v>
      </c>
      <c r="E63" s="2">
        <f>IF(C63="",0,VLOOKUP(C63,DM!$C$5:$G$500,3,0))</f>
        <v>0</v>
      </c>
      <c r="F63" s="3"/>
    </row>
    <row r="64" spans="1:6" x14ac:dyDescent="0.2">
      <c r="A64" s="2"/>
      <c r="B64" s="2">
        <f>IF(A64="",0,VLOOKUP(A64,DM!$C$5:$G$500,2,0))</f>
        <v>0</v>
      </c>
      <c r="C64" s="2"/>
      <c r="D64" s="2">
        <f>IF(C64="",0,VLOOKUP(C64,DM!$C$5:$G$500,2,0))</f>
        <v>0</v>
      </c>
      <c r="E64" s="2">
        <f>IF(C64="",0,VLOOKUP(C64,DM!$C$5:$G$500,3,0))</f>
        <v>0</v>
      </c>
      <c r="F64" s="3"/>
    </row>
    <row r="65" spans="1:6" x14ac:dyDescent="0.2">
      <c r="A65" s="2"/>
      <c r="B65" s="2">
        <f>IF(A65="",0,VLOOKUP(A65,DM!$C$5:$G$500,2,0))</f>
        <v>0</v>
      </c>
      <c r="C65" s="2"/>
      <c r="D65" s="2">
        <f>IF(C65="",0,VLOOKUP(C65,DM!$C$5:$G$500,2,0))</f>
        <v>0</v>
      </c>
      <c r="E65" s="2">
        <f>IF(C65="",0,VLOOKUP(C65,DM!$C$5:$G$500,3,0))</f>
        <v>0</v>
      </c>
      <c r="F65" s="3"/>
    </row>
    <row r="66" spans="1:6" x14ac:dyDescent="0.2">
      <c r="A66" s="2"/>
      <c r="B66" s="2">
        <f>IF(A66="",0,VLOOKUP(A66,DM!$C$5:$G$500,2,0))</f>
        <v>0</v>
      </c>
      <c r="C66" s="2"/>
      <c r="D66" s="2">
        <f>IF(C66="",0,VLOOKUP(C66,DM!$C$5:$G$500,2,0))</f>
        <v>0</v>
      </c>
      <c r="E66" s="2">
        <f>IF(C66="",0,VLOOKUP(C66,DM!$C$5:$G$500,3,0))</f>
        <v>0</v>
      </c>
      <c r="F66" s="3"/>
    </row>
    <row r="67" spans="1:6" x14ac:dyDescent="0.2">
      <c r="A67" s="2"/>
      <c r="B67" s="2">
        <f>IF(A67="",0,VLOOKUP(A67,DM!$C$5:$G$500,2,0))</f>
        <v>0</v>
      </c>
      <c r="C67" s="2"/>
      <c r="D67" s="2">
        <f>IF(C67="",0,VLOOKUP(C67,DM!$C$5:$G$500,2,0))</f>
        <v>0</v>
      </c>
      <c r="E67" s="2">
        <f>IF(C67="",0,VLOOKUP(C67,DM!$C$5:$G$500,3,0))</f>
        <v>0</v>
      </c>
      <c r="F67" s="3"/>
    </row>
    <row r="68" spans="1:6" x14ac:dyDescent="0.2">
      <c r="A68" s="2"/>
      <c r="B68" s="2">
        <f>IF(A68="",0,VLOOKUP(A68,DM!$C$5:$G$500,2,0))</f>
        <v>0</v>
      </c>
      <c r="C68" s="2"/>
      <c r="D68" s="2">
        <f>IF(C68="",0,VLOOKUP(C68,DM!$C$5:$G$500,2,0))</f>
        <v>0</v>
      </c>
      <c r="E68" s="2">
        <f>IF(C68="",0,VLOOKUP(C68,DM!$C$5:$G$500,3,0))</f>
        <v>0</v>
      </c>
      <c r="F68" s="3"/>
    </row>
    <row r="69" spans="1:6" x14ac:dyDescent="0.2">
      <c r="A69" s="2"/>
      <c r="B69" s="2">
        <f>IF(A69="",0,VLOOKUP(A69,DM!$C$5:$G$500,2,0))</f>
        <v>0</v>
      </c>
      <c r="C69" s="2"/>
      <c r="D69" s="2">
        <f>IF(C69="",0,VLOOKUP(C69,DM!$C$5:$G$500,2,0))</f>
        <v>0</v>
      </c>
      <c r="E69" s="2">
        <f>IF(C69="",0,VLOOKUP(C69,DM!$C$5:$G$500,3,0))</f>
        <v>0</v>
      </c>
      <c r="F69" s="3"/>
    </row>
    <row r="70" spans="1:6" x14ac:dyDescent="0.2">
      <c r="A70" s="2"/>
      <c r="B70" s="2">
        <f>IF(A70="",0,VLOOKUP(A70,DM!$C$5:$G$500,2,0))</f>
        <v>0</v>
      </c>
      <c r="C70" s="2"/>
      <c r="D70" s="2">
        <f>IF(C70="",0,VLOOKUP(C70,DM!$C$5:$G$500,2,0))</f>
        <v>0</v>
      </c>
      <c r="E70" s="2">
        <f>IF(C70="",0,VLOOKUP(C70,DM!$C$5:$G$500,3,0))</f>
        <v>0</v>
      </c>
      <c r="F70" s="3"/>
    </row>
    <row r="71" spans="1:6" x14ac:dyDescent="0.2">
      <c r="A71" s="2"/>
      <c r="B71" s="2">
        <f>IF(A71="",0,VLOOKUP(A71,DM!$C$5:$G$500,2,0))</f>
        <v>0</v>
      </c>
      <c r="C71" s="2"/>
      <c r="D71" s="2">
        <f>IF(C71="",0,VLOOKUP(C71,DM!$C$5:$G$500,2,0))</f>
        <v>0</v>
      </c>
      <c r="E71" s="2">
        <f>IF(C71="",0,VLOOKUP(C71,DM!$C$5:$G$500,3,0))</f>
        <v>0</v>
      </c>
      <c r="F71" s="3"/>
    </row>
    <row r="72" spans="1:6" x14ac:dyDescent="0.2">
      <c r="A72" s="2"/>
      <c r="B72" s="2">
        <f>IF(A72="",0,VLOOKUP(A72,DM!$C$5:$G$500,2,0))</f>
        <v>0</v>
      </c>
      <c r="C72" s="2"/>
      <c r="D72" s="2">
        <f>IF(C72="",0,VLOOKUP(C72,DM!$C$5:$G$500,2,0))</f>
        <v>0</v>
      </c>
      <c r="E72" s="2">
        <f>IF(C72="",0,VLOOKUP(C72,DM!$C$5:$G$500,3,0))</f>
        <v>0</v>
      </c>
      <c r="F72" s="3"/>
    </row>
    <row r="73" spans="1:6" x14ac:dyDescent="0.2">
      <c r="A73" s="2"/>
      <c r="B73" s="2">
        <f>IF(A73="",0,VLOOKUP(A73,DM!$C$5:$G$500,2,0))</f>
        <v>0</v>
      </c>
      <c r="C73" s="2"/>
      <c r="D73" s="2">
        <f>IF(C73="",0,VLOOKUP(C73,DM!$C$5:$G$500,2,0))</f>
        <v>0</v>
      </c>
      <c r="E73" s="2">
        <f>IF(C73="",0,VLOOKUP(C73,DM!$C$5:$G$500,3,0))</f>
        <v>0</v>
      </c>
      <c r="F73" s="3"/>
    </row>
    <row r="74" spans="1:6" x14ac:dyDescent="0.2">
      <c r="A74" s="2"/>
      <c r="B74" s="2">
        <f>IF(A74="",0,VLOOKUP(A74,DM!$C$5:$G$500,2,0))</f>
        <v>0</v>
      </c>
      <c r="C74" s="2"/>
      <c r="D74" s="2">
        <f>IF(C74="",0,VLOOKUP(C74,DM!$C$5:$G$500,2,0))</f>
        <v>0</v>
      </c>
      <c r="E74" s="2">
        <f>IF(C74="",0,VLOOKUP(C74,DM!$C$5:$G$500,3,0))</f>
        <v>0</v>
      </c>
      <c r="F74" s="3"/>
    </row>
    <row r="75" spans="1:6" x14ac:dyDescent="0.2">
      <c r="A75" s="2"/>
      <c r="B75" s="2">
        <f>IF(A75="",0,VLOOKUP(A75,DM!$C$5:$G$500,2,0))</f>
        <v>0</v>
      </c>
      <c r="C75" s="2"/>
      <c r="D75" s="2">
        <f>IF(C75="",0,VLOOKUP(C75,DM!$C$5:$G$500,2,0))</f>
        <v>0</v>
      </c>
      <c r="E75" s="2">
        <f>IF(C75="",0,VLOOKUP(C75,DM!$C$5:$G$500,3,0))</f>
        <v>0</v>
      </c>
      <c r="F75" s="3"/>
    </row>
    <row r="76" spans="1:6" x14ac:dyDescent="0.2">
      <c r="A76" s="2"/>
      <c r="B76" s="2">
        <f>IF(A76="",0,VLOOKUP(A76,DM!$C$5:$G$500,2,0))</f>
        <v>0</v>
      </c>
      <c r="C76" s="2"/>
      <c r="D76" s="2">
        <f>IF(C76="",0,VLOOKUP(C76,DM!$C$5:$G$500,2,0))</f>
        <v>0</v>
      </c>
      <c r="E76" s="2">
        <f>IF(C76="",0,VLOOKUP(C76,DM!$C$5:$G$500,3,0))</f>
        <v>0</v>
      </c>
      <c r="F76" s="3"/>
    </row>
    <row r="77" spans="1:6" x14ac:dyDescent="0.2">
      <c r="A77" s="2"/>
      <c r="B77" s="2">
        <f>IF(A77="",0,VLOOKUP(A77,DM!$C$5:$G$500,2,0))</f>
        <v>0</v>
      </c>
      <c r="C77" s="2"/>
      <c r="D77" s="2">
        <f>IF(C77="",0,VLOOKUP(C77,DM!$C$5:$G$500,2,0))</f>
        <v>0</v>
      </c>
      <c r="E77" s="2">
        <f>IF(C77="",0,VLOOKUP(C77,DM!$C$5:$G$500,3,0))</f>
        <v>0</v>
      </c>
      <c r="F77" s="3"/>
    </row>
    <row r="78" spans="1:6" x14ac:dyDescent="0.2">
      <c r="A78" s="2"/>
      <c r="B78" s="2">
        <f>IF(A78="",0,VLOOKUP(A78,DM!$C$5:$G$500,2,0))</f>
        <v>0</v>
      </c>
      <c r="C78" s="2"/>
      <c r="D78" s="2">
        <f>IF(C78="",0,VLOOKUP(C78,DM!$C$5:$G$500,2,0))</f>
        <v>0</v>
      </c>
      <c r="E78" s="2">
        <f>IF(C78="",0,VLOOKUP(C78,DM!$C$5:$G$500,3,0))</f>
        <v>0</v>
      </c>
      <c r="F78" s="3"/>
    </row>
    <row r="79" spans="1:6" x14ac:dyDescent="0.2">
      <c r="A79" s="2"/>
      <c r="B79" s="2">
        <f>IF(A79="",0,VLOOKUP(A79,DM!$C$5:$G$500,2,0))</f>
        <v>0</v>
      </c>
      <c r="C79" s="2"/>
      <c r="D79" s="2">
        <f>IF(C79="",0,VLOOKUP(C79,DM!$C$5:$G$500,2,0))</f>
        <v>0</v>
      </c>
      <c r="E79" s="2">
        <f>IF(C79="",0,VLOOKUP(C79,DM!$C$5:$G$500,3,0))</f>
        <v>0</v>
      </c>
      <c r="F79" s="3"/>
    </row>
    <row r="80" spans="1:6" x14ac:dyDescent="0.2">
      <c r="A80" s="2"/>
      <c r="B80" s="2">
        <f>IF(A80="",0,VLOOKUP(A80,DM!$C$5:$G$500,2,0))</f>
        <v>0</v>
      </c>
      <c r="C80" s="2"/>
      <c r="D80" s="2">
        <f>IF(C80="",0,VLOOKUP(C80,DM!$C$5:$G$500,2,0))</f>
        <v>0</v>
      </c>
      <c r="E80" s="2">
        <f>IF(C80="",0,VLOOKUP(C80,DM!$C$5:$G$500,3,0))</f>
        <v>0</v>
      </c>
      <c r="F80" s="3"/>
    </row>
    <row r="81" spans="1:6" x14ac:dyDescent="0.2">
      <c r="A81" s="2"/>
      <c r="B81" s="2">
        <f>IF(A81="",0,VLOOKUP(A81,DM!$C$5:$G$500,2,0))</f>
        <v>0</v>
      </c>
      <c r="C81" s="2"/>
      <c r="D81" s="2">
        <f>IF(C81="",0,VLOOKUP(C81,DM!$C$5:$G$500,2,0))</f>
        <v>0</v>
      </c>
      <c r="E81" s="2">
        <f>IF(C81="",0,VLOOKUP(C81,DM!$C$5:$G$500,3,0))</f>
        <v>0</v>
      </c>
      <c r="F81" s="3"/>
    </row>
    <row r="82" spans="1:6" x14ac:dyDescent="0.2">
      <c r="A82" s="2"/>
      <c r="B82" s="2">
        <f>IF(A82="",0,VLOOKUP(A82,DM!$C$5:$G$500,2,0))</f>
        <v>0</v>
      </c>
      <c r="C82" s="2"/>
      <c r="D82" s="2">
        <f>IF(C82="",0,VLOOKUP(C82,DM!$C$5:$G$500,2,0))</f>
        <v>0</v>
      </c>
      <c r="E82" s="2">
        <f>IF(C82="",0,VLOOKUP(C82,DM!$C$5:$G$500,3,0))</f>
        <v>0</v>
      </c>
      <c r="F82" s="3"/>
    </row>
    <row r="83" spans="1:6" x14ac:dyDescent="0.2">
      <c r="A83" s="2"/>
      <c r="B83" s="2">
        <f>IF(A83="",0,VLOOKUP(A83,DM!$C$5:$G$500,2,0))</f>
        <v>0</v>
      </c>
      <c r="C83" s="2"/>
      <c r="D83" s="2">
        <f>IF(C83="",0,VLOOKUP(C83,DM!$C$5:$G$500,2,0))</f>
        <v>0</v>
      </c>
      <c r="E83" s="2">
        <f>IF(C83="",0,VLOOKUP(C83,DM!$C$5:$G$500,3,0))</f>
        <v>0</v>
      </c>
      <c r="F83" s="3"/>
    </row>
    <row r="84" spans="1:6" x14ac:dyDescent="0.2">
      <c r="A84" s="2"/>
      <c r="B84" s="2">
        <f>IF(A84="",0,VLOOKUP(A84,DM!$C$5:$G$500,2,0))</f>
        <v>0</v>
      </c>
      <c r="C84" s="2"/>
      <c r="D84" s="2">
        <f>IF(C84="",0,VLOOKUP(C84,DM!$C$5:$G$500,2,0))</f>
        <v>0</v>
      </c>
      <c r="E84" s="2">
        <f>IF(C84="",0,VLOOKUP(C84,DM!$C$5:$G$500,3,0))</f>
        <v>0</v>
      </c>
      <c r="F84" s="3"/>
    </row>
    <row r="85" spans="1:6" x14ac:dyDescent="0.2">
      <c r="A85" s="2"/>
      <c r="B85" s="2">
        <f>IF(A85="",0,VLOOKUP(A85,DM!$C$5:$G$500,2,0))</f>
        <v>0</v>
      </c>
      <c r="C85" s="2"/>
      <c r="D85" s="2">
        <f>IF(C85="",0,VLOOKUP(C85,DM!$C$5:$G$500,2,0))</f>
        <v>0</v>
      </c>
      <c r="E85" s="2">
        <f>IF(C85="",0,VLOOKUP(C85,DM!$C$5:$G$500,3,0))</f>
        <v>0</v>
      </c>
      <c r="F85" s="3"/>
    </row>
    <row r="86" spans="1:6" x14ac:dyDescent="0.2">
      <c r="A86" s="2"/>
      <c r="B86" s="2">
        <f>IF(A86="",0,VLOOKUP(A86,DM!$C$5:$G$500,2,0))</f>
        <v>0</v>
      </c>
      <c r="C86" s="2"/>
      <c r="D86" s="2">
        <f>IF(C86="",0,VLOOKUP(C86,DM!$C$5:$G$500,2,0))</f>
        <v>0</v>
      </c>
      <c r="E86" s="2">
        <f>IF(C86="",0,VLOOKUP(C86,DM!$C$5:$G$500,3,0))</f>
        <v>0</v>
      </c>
      <c r="F86" s="3"/>
    </row>
    <row r="87" spans="1:6" x14ac:dyDescent="0.2">
      <c r="A87" s="2"/>
      <c r="B87" s="2">
        <f>IF(A87="",0,VLOOKUP(A87,DM!$C$5:$G$500,2,0))</f>
        <v>0</v>
      </c>
      <c r="C87" s="2"/>
      <c r="D87" s="2">
        <f>IF(C87="",0,VLOOKUP(C87,DM!$C$5:$G$500,2,0))</f>
        <v>0</v>
      </c>
      <c r="E87" s="2">
        <f>IF(C87="",0,VLOOKUP(C87,DM!$C$5:$G$500,3,0))</f>
        <v>0</v>
      </c>
      <c r="F87" s="3"/>
    </row>
    <row r="88" spans="1:6" x14ac:dyDescent="0.2">
      <c r="A88" s="2"/>
      <c r="B88" s="2">
        <f>IF(A88="",0,VLOOKUP(A88,DM!$C$5:$G$500,2,0))</f>
        <v>0</v>
      </c>
      <c r="C88" s="2"/>
      <c r="D88" s="2">
        <f>IF(C88="",0,VLOOKUP(C88,DM!$C$5:$G$500,2,0))</f>
        <v>0</v>
      </c>
      <c r="E88" s="2">
        <f>IF(C88="",0,VLOOKUP(C88,DM!$C$5:$G$500,3,0))</f>
        <v>0</v>
      </c>
      <c r="F88" s="3"/>
    </row>
    <row r="89" spans="1:6" x14ac:dyDescent="0.2">
      <c r="A89" s="2"/>
      <c r="B89" s="2">
        <f>IF(A89="",0,VLOOKUP(A89,DM!$C$5:$G$500,2,0))</f>
        <v>0</v>
      </c>
      <c r="C89" s="2"/>
      <c r="D89" s="2">
        <f>IF(C89="",0,VLOOKUP(C89,DM!$C$5:$G$500,2,0))</f>
        <v>0</v>
      </c>
      <c r="E89" s="2">
        <f>IF(C89="",0,VLOOKUP(C89,DM!$C$5:$G$500,3,0))</f>
        <v>0</v>
      </c>
      <c r="F89" s="3"/>
    </row>
    <row r="90" spans="1:6" x14ac:dyDescent="0.2">
      <c r="A90" s="2"/>
      <c r="B90" s="2">
        <f>IF(A90="",0,VLOOKUP(A90,DM!$C$5:$G$500,2,0))</f>
        <v>0</v>
      </c>
      <c r="C90" s="2"/>
      <c r="D90" s="2">
        <f>IF(C90="",0,VLOOKUP(C90,DM!$C$5:$G$500,2,0))</f>
        <v>0</v>
      </c>
      <c r="E90" s="2">
        <f>IF(C90="",0,VLOOKUP(C90,DM!$C$5:$G$500,3,0))</f>
        <v>0</v>
      </c>
      <c r="F90" s="3"/>
    </row>
    <row r="91" spans="1:6" x14ac:dyDescent="0.2">
      <c r="A91" s="2"/>
      <c r="B91" s="2">
        <f>IF(A91="",0,VLOOKUP(A91,DM!$C$5:$G$500,2,0))</f>
        <v>0</v>
      </c>
      <c r="C91" s="2"/>
      <c r="D91" s="2">
        <f>IF(C91="",0,VLOOKUP(C91,DM!$C$5:$G$500,2,0))</f>
        <v>0</v>
      </c>
      <c r="E91" s="2">
        <f>IF(C91="",0,VLOOKUP(C91,DM!$C$5:$G$500,3,0))</f>
        <v>0</v>
      </c>
      <c r="F91" s="3"/>
    </row>
    <row r="92" spans="1:6" x14ac:dyDescent="0.2">
      <c r="A92" s="2"/>
      <c r="B92" s="2">
        <f>IF(A92="",0,VLOOKUP(A92,DM!$C$5:$G$500,2,0))</f>
        <v>0</v>
      </c>
      <c r="C92" s="2"/>
      <c r="D92" s="2">
        <f>IF(C92="",0,VLOOKUP(C92,DM!$C$5:$G$500,2,0))</f>
        <v>0</v>
      </c>
      <c r="E92" s="2">
        <f>IF(C92="",0,VLOOKUP(C92,DM!$C$5:$G$500,3,0))</f>
        <v>0</v>
      </c>
      <c r="F92" s="3"/>
    </row>
    <row r="93" spans="1:6" x14ac:dyDescent="0.2">
      <c r="A93" s="2"/>
      <c r="B93" s="2">
        <f>IF(A93="",0,VLOOKUP(A93,DM!$C$5:$G$500,2,0))</f>
        <v>0</v>
      </c>
      <c r="C93" s="2"/>
      <c r="D93" s="2">
        <f>IF(C93="",0,VLOOKUP(C93,DM!$C$5:$G$500,2,0))</f>
        <v>0</v>
      </c>
      <c r="E93" s="2">
        <f>IF(C93="",0,VLOOKUP(C93,DM!$C$5:$G$500,3,0))</f>
        <v>0</v>
      </c>
      <c r="F93" s="3"/>
    </row>
    <row r="94" spans="1:6" x14ac:dyDescent="0.2">
      <c r="A94" s="2"/>
      <c r="B94" s="2">
        <f>IF(A94="",0,VLOOKUP(A94,DM!$C$5:$G$500,2,0))</f>
        <v>0</v>
      </c>
      <c r="C94" s="2"/>
      <c r="D94" s="2">
        <f>IF(C94="",0,VLOOKUP(C94,DM!$C$5:$G$500,2,0))</f>
        <v>0</v>
      </c>
      <c r="E94" s="2">
        <f>IF(C94="",0,VLOOKUP(C94,DM!$C$5:$G$500,3,0))</f>
        <v>0</v>
      </c>
      <c r="F94" s="3"/>
    </row>
    <row r="95" spans="1:6" x14ac:dyDescent="0.2">
      <c r="A95" s="2"/>
      <c r="B95" s="2">
        <f>IF(A95="",0,VLOOKUP(A95,DM!$C$5:$G$500,2,0))</f>
        <v>0</v>
      </c>
      <c r="C95" s="2"/>
      <c r="D95" s="2">
        <f>IF(C95="",0,VLOOKUP(C95,DM!$C$5:$G$500,2,0))</f>
        <v>0</v>
      </c>
      <c r="E95" s="2">
        <f>IF(C95="",0,VLOOKUP(C95,DM!$C$5:$G$500,3,0))</f>
        <v>0</v>
      </c>
      <c r="F95" s="3"/>
    </row>
    <row r="96" spans="1:6" x14ac:dyDescent="0.2">
      <c r="A96" s="2"/>
      <c r="B96" s="2">
        <f>IF(A96="",0,VLOOKUP(A96,DM!$C$5:$G$500,2,0))</f>
        <v>0</v>
      </c>
      <c r="C96" s="2"/>
      <c r="D96" s="2">
        <f>IF(C96="",0,VLOOKUP(C96,DM!$C$5:$G$500,2,0))</f>
        <v>0</v>
      </c>
      <c r="E96" s="2">
        <f>IF(C96="",0,VLOOKUP(C96,DM!$C$5:$G$500,3,0))</f>
        <v>0</v>
      </c>
      <c r="F96" s="3"/>
    </row>
    <row r="97" spans="1:6" x14ac:dyDescent="0.2">
      <c r="A97" s="2"/>
      <c r="B97" s="2">
        <f>IF(A97="",0,VLOOKUP(A97,DM!$C$5:$G$500,2,0))</f>
        <v>0</v>
      </c>
      <c r="C97" s="2"/>
      <c r="D97" s="2">
        <f>IF(C97="",0,VLOOKUP(C97,DM!$C$5:$G$500,2,0))</f>
        <v>0</v>
      </c>
      <c r="E97" s="2">
        <f>IF(C97="",0,VLOOKUP(C97,DM!$C$5:$G$500,3,0))</f>
        <v>0</v>
      </c>
      <c r="F97" s="3"/>
    </row>
    <row r="98" spans="1:6" x14ac:dyDescent="0.2">
      <c r="A98" s="2"/>
      <c r="B98" s="2">
        <f>IF(A98="",0,VLOOKUP(A98,DM!$C$5:$G$500,2,0))</f>
        <v>0</v>
      </c>
      <c r="C98" s="2"/>
      <c r="D98" s="2">
        <f>IF(C98="",0,VLOOKUP(C98,DM!$C$5:$G$500,2,0))</f>
        <v>0</v>
      </c>
      <c r="E98" s="2">
        <f>IF(C98="",0,VLOOKUP(C98,DM!$C$5:$G$500,3,0))</f>
        <v>0</v>
      </c>
      <c r="F98" s="3"/>
    </row>
    <row r="99" spans="1:6" x14ac:dyDescent="0.2">
      <c r="A99" s="2"/>
      <c r="B99" s="2">
        <f>IF(A99="",0,VLOOKUP(A99,DM!$C$5:$G$500,2,0))</f>
        <v>0</v>
      </c>
      <c r="C99" s="2"/>
      <c r="D99" s="2">
        <f>IF(C99="",0,VLOOKUP(C99,DM!$C$5:$G$500,2,0))</f>
        <v>0</v>
      </c>
      <c r="E99" s="2">
        <f>IF(C99="",0,VLOOKUP(C99,DM!$C$5:$G$500,3,0))</f>
        <v>0</v>
      </c>
      <c r="F99" s="3"/>
    </row>
    <row r="100" spans="1:6" x14ac:dyDescent="0.2">
      <c r="A100" s="2"/>
      <c r="B100" s="2">
        <f>IF(A100="",0,VLOOKUP(A100,DM!$C$5:$G$500,2,0))</f>
        <v>0</v>
      </c>
      <c r="C100" s="2"/>
      <c r="D100" s="2">
        <f>IF(C100="",0,VLOOKUP(C100,DM!$C$5:$G$500,2,0))</f>
        <v>0</v>
      </c>
      <c r="E100" s="2">
        <f>IF(C100="",0,VLOOKUP(C100,DM!$C$5:$G$500,3,0))</f>
        <v>0</v>
      </c>
      <c r="F100" s="3"/>
    </row>
    <row r="101" spans="1:6" x14ac:dyDescent="0.2">
      <c r="A101" s="2"/>
      <c r="B101" s="2">
        <f>IF(A101="",0,VLOOKUP(A101,DM!$C$5:$G$500,2,0))</f>
        <v>0</v>
      </c>
      <c r="C101" s="2"/>
      <c r="D101" s="2">
        <f>IF(C101="",0,VLOOKUP(C101,DM!$C$5:$G$500,2,0))</f>
        <v>0</v>
      </c>
      <c r="E101" s="2">
        <f>IF(C101="",0,VLOOKUP(C101,DM!$C$5:$G$500,3,0))</f>
        <v>0</v>
      </c>
      <c r="F101" s="3"/>
    </row>
    <row r="102" spans="1:6" x14ac:dyDescent="0.2">
      <c r="A102" s="2"/>
      <c r="B102" s="2">
        <f>IF(A102="",0,VLOOKUP(A102,DM!$C$5:$G$500,2,0))</f>
        <v>0</v>
      </c>
      <c r="C102" s="2"/>
      <c r="D102" s="2">
        <f>IF(C102="",0,VLOOKUP(C102,DM!$C$5:$G$500,2,0))</f>
        <v>0</v>
      </c>
      <c r="E102" s="2">
        <f>IF(C102="",0,VLOOKUP(C102,DM!$C$5:$G$500,3,0))</f>
        <v>0</v>
      </c>
      <c r="F102" s="3"/>
    </row>
    <row r="103" spans="1:6" x14ac:dyDescent="0.2">
      <c r="A103" s="2"/>
      <c r="B103" s="2">
        <f>IF(A103="",0,VLOOKUP(A103,DM!$C$5:$G$500,2,0))</f>
        <v>0</v>
      </c>
      <c r="C103" s="2"/>
      <c r="D103" s="2">
        <f>IF(C103="",0,VLOOKUP(C103,DM!$C$5:$G$500,2,0))</f>
        <v>0</v>
      </c>
      <c r="E103" s="2">
        <f>IF(C103="",0,VLOOKUP(C103,DM!$C$5:$G$500,3,0))</f>
        <v>0</v>
      </c>
      <c r="F103" s="3"/>
    </row>
    <row r="104" spans="1:6" x14ac:dyDescent="0.2">
      <c r="A104" s="2"/>
      <c r="B104" s="2">
        <f>IF(A104="",0,VLOOKUP(A104,DM!$C$5:$G$500,2,0))</f>
        <v>0</v>
      </c>
      <c r="C104" s="2"/>
      <c r="D104" s="2">
        <f>IF(C104="",0,VLOOKUP(C104,DM!$C$5:$G$500,2,0))</f>
        <v>0</v>
      </c>
      <c r="E104" s="2">
        <f>IF(C104="",0,VLOOKUP(C104,DM!$C$5:$G$500,3,0))</f>
        <v>0</v>
      </c>
      <c r="F104" s="3"/>
    </row>
    <row r="105" spans="1:6" x14ac:dyDescent="0.2">
      <c r="A105" s="2"/>
      <c r="B105" s="2">
        <f>IF(A105="",0,VLOOKUP(A105,DM!$C$5:$G$500,2,0))</f>
        <v>0</v>
      </c>
      <c r="C105" s="2"/>
      <c r="D105" s="2">
        <f>IF(C105="",0,VLOOKUP(C105,DM!$C$5:$G$500,2,0))</f>
        <v>0</v>
      </c>
      <c r="E105" s="2">
        <f>IF(C105="",0,VLOOKUP(C105,DM!$C$5:$G$500,3,0))</f>
        <v>0</v>
      </c>
      <c r="F105" s="3"/>
    </row>
    <row r="106" spans="1:6" x14ac:dyDescent="0.2">
      <c r="A106" s="2"/>
      <c r="B106" s="2">
        <f>IF(A106="",0,VLOOKUP(A106,DM!$C$5:$G$500,2,0))</f>
        <v>0</v>
      </c>
      <c r="C106" s="2"/>
      <c r="D106" s="2">
        <f>IF(C106="",0,VLOOKUP(C106,DM!$C$5:$G$500,2,0))</f>
        <v>0</v>
      </c>
      <c r="E106" s="2">
        <f>IF(C106="",0,VLOOKUP(C106,DM!$C$5:$G$500,3,0))</f>
        <v>0</v>
      </c>
      <c r="F106" s="3"/>
    </row>
    <row r="107" spans="1:6" x14ac:dyDescent="0.2">
      <c r="A107" s="2"/>
      <c r="B107" s="2">
        <f>IF(A107="",0,VLOOKUP(A107,DM!$C$5:$G$500,2,0))</f>
        <v>0</v>
      </c>
      <c r="C107" s="2"/>
      <c r="D107" s="2">
        <f>IF(C107="",0,VLOOKUP(C107,DM!$C$5:$G$500,2,0))</f>
        <v>0</v>
      </c>
      <c r="E107" s="2">
        <f>IF(C107="",0,VLOOKUP(C107,DM!$C$5:$G$500,3,0))</f>
        <v>0</v>
      </c>
      <c r="F107" s="3"/>
    </row>
    <row r="108" spans="1:6" x14ac:dyDescent="0.2">
      <c r="A108" s="2"/>
      <c r="B108" s="2">
        <f>IF(A108="",0,VLOOKUP(A108,DM!$C$5:$G$500,2,0))</f>
        <v>0</v>
      </c>
      <c r="C108" s="2"/>
      <c r="D108" s="2">
        <f>IF(C108="",0,VLOOKUP(C108,DM!$C$5:$G$500,2,0))</f>
        <v>0</v>
      </c>
      <c r="E108" s="2">
        <f>IF(C108="",0,VLOOKUP(C108,DM!$C$5:$G$500,3,0))</f>
        <v>0</v>
      </c>
      <c r="F108" s="3"/>
    </row>
    <row r="109" spans="1:6" x14ac:dyDescent="0.2">
      <c r="A109" s="2"/>
      <c r="B109" s="2">
        <f>IF(A109="",0,VLOOKUP(A109,DM!$C$5:$G$500,2,0))</f>
        <v>0</v>
      </c>
      <c r="C109" s="2"/>
      <c r="D109" s="2">
        <f>IF(C109="",0,VLOOKUP(C109,DM!$C$5:$G$500,2,0))</f>
        <v>0</v>
      </c>
      <c r="E109" s="2">
        <f>IF(C109="",0,VLOOKUP(C109,DM!$C$5:$G$500,3,0))</f>
        <v>0</v>
      </c>
      <c r="F109" s="3"/>
    </row>
    <row r="110" spans="1:6" x14ac:dyDescent="0.2">
      <c r="A110" s="2"/>
      <c r="B110" s="2">
        <f>IF(A110="",0,VLOOKUP(A110,DM!$C$5:$G$500,2,0))</f>
        <v>0</v>
      </c>
      <c r="C110" s="2"/>
      <c r="D110" s="2">
        <f>IF(C110="",0,VLOOKUP(C110,DM!$C$5:$G$500,2,0))</f>
        <v>0</v>
      </c>
      <c r="E110" s="2">
        <f>IF(C110="",0,VLOOKUP(C110,DM!$C$5:$G$500,3,0))</f>
        <v>0</v>
      </c>
      <c r="F110" s="3"/>
    </row>
    <row r="111" spans="1:6" x14ac:dyDescent="0.2">
      <c r="A111" s="2"/>
      <c r="B111" s="2">
        <f>IF(A111="",0,VLOOKUP(A111,DM!$C$5:$G$500,2,0))</f>
        <v>0</v>
      </c>
      <c r="C111" s="2"/>
      <c r="D111" s="2">
        <f>IF(C111="",0,VLOOKUP(C111,DM!$C$5:$G$500,2,0))</f>
        <v>0</v>
      </c>
      <c r="E111" s="2">
        <f>IF(C111="",0,VLOOKUP(C111,DM!$C$5:$G$500,3,0))</f>
        <v>0</v>
      </c>
      <c r="F111" s="3"/>
    </row>
    <row r="112" spans="1:6" x14ac:dyDescent="0.2">
      <c r="A112" s="2"/>
      <c r="B112" s="2">
        <f>IF(A112="",0,VLOOKUP(A112,DM!$C$5:$G$500,2,0))</f>
        <v>0</v>
      </c>
      <c r="C112" s="2"/>
      <c r="D112" s="2">
        <f>IF(C112="",0,VLOOKUP(C112,DM!$C$5:$G$500,2,0))</f>
        <v>0</v>
      </c>
      <c r="E112" s="2">
        <f>IF(C112="",0,VLOOKUP(C112,DM!$C$5:$G$500,3,0))</f>
        <v>0</v>
      </c>
      <c r="F112" s="3"/>
    </row>
    <row r="113" spans="1:6" x14ac:dyDescent="0.2">
      <c r="A113" s="2"/>
      <c r="B113" s="2">
        <f>IF(A113="",0,VLOOKUP(A113,DM!$C$5:$G$500,2,0))</f>
        <v>0</v>
      </c>
      <c r="C113" s="2"/>
      <c r="D113" s="2">
        <f>IF(C113="",0,VLOOKUP(C113,DM!$C$5:$G$500,2,0))</f>
        <v>0</v>
      </c>
      <c r="E113" s="2">
        <f>IF(C113="",0,VLOOKUP(C113,DM!$C$5:$G$500,3,0))</f>
        <v>0</v>
      </c>
      <c r="F113" s="3"/>
    </row>
    <row r="114" spans="1:6" x14ac:dyDescent="0.2">
      <c r="A114" s="2"/>
      <c r="B114" s="2">
        <f>IF(A114="",0,VLOOKUP(A114,DM!$C$5:$G$500,2,0))</f>
        <v>0</v>
      </c>
      <c r="C114" s="2"/>
      <c r="D114" s="2">
        <f>IF(C114="",0,VLOOKUP(C114,DM!$C$5:$G$500,2,0))</f>
        <v>0</v>
      </c>
      <c r="E114" s="2">
        <f>IF(C114="",0,VLOOKUP(C114,DM!$C$5:$G$500,3,0))</f>
        <v>0</v>
      </c>
      <c r="F114" s="3"/>
    </row>
    <row r="115" spans="1:6" x14ac:dyDescent="0.2">
      <c r="A115" s="2"/>
      <c r="B115" s="2">
        <f>IF(A115="",0,VLOOKUP(A115,DM!$C$5:$G$500,2,0))</f>
        <v>0</v>
      </c>
      <c r="C115" s="2"/>
      <c r="D115" s="2">
        <f>IF(C115="",0,VLOOKUP(C115,DM!$C$5:$G$500,2,0))</f>
        <v>0</v>
      </c>
      <c r="E115" s="2">
        <f>IF(C115="",0,VLOOKUP(C115,DM!$C$5:$G$500,3,0))</f>
        <v>0</v>
      </c>
      <c r="F115" s="3"/>
    </row>
    <row r="116" spans="1:6" x14ac:dyDescent="0.2">
      <c r="A116" s="2"/>
      <c r="B116" s="2">
        <f>IF(A116="",0,VLOOKUP(A116,DM!$C$5:$G$500,2,0))</f>
        <v>0</v>
      </c>
      <c r="C116" s="2"/>
      <c r="D116" s="2">
        <f>IF(C116="",0,VLOOKUP(C116,DM!$C$5:$G$500,2,0))</f>
        <v>0</v>
      </c>
      <c r="E116" s="2">
        <f>IF(C116="",0,VLOOKUP(C116,DM!$C$5:$G$500,3,0))</f>
        <v>0</v>
      </c>
      <c r="F116" s="3"/>
    </row>
    <row r="117" spans="1:6" x14ac:dyDescent="0.2">
      <c r="A117" s="2"/>
      <c r="B117" s="2">
        <f>IF(A117="",0,VLOOKUP(A117,DM!$C$5:$G$500,2,0))</f>
        <v>0</v>
      </c>
      <c r="C117" s="2"/>
      <c r="D117" s="2">
        <f>IF(C117="",0,VLOOKUP(C117,DM!$C$5:$G$500,2,0))</f>
        <v>0</v>
      </c>
      <c r="E117" s="2">
        <f>IF(C117="",0,VLOOKUP(C117,DM!$C$5:$G$500,3,0))</f>
        <v>0</v>
      </c>
      <c r="F117" s="3"/>
    </row>
    <row r="118" spans="1:6" x14ac:dyDescent="0.2">
      <c r="A118" s="2"/>
      <c r="B118" s="2">
        <f>IF(A118="",0,VLOOKUP(A118,DM!$C$5:$G$500,2,0))</f>
        <v>0</v>
      </c>
      <c r="C118" s="2"/>
      <c r="D118" s="2">
        <f>IF(C118="",0,VLOOKUP(C118,DM!$C$5:$G$500,2,0))</f>
        <v>0</v>
      </c>
      <c r="E118" s="2">
        <f>IF(C118="",0,VLOOKUP(C118,DM!$C$5:$G$500,3,0))</f>
        <v>0</v>
      </c>
      <c r="F118" s="3"/>
    </row>
    <row r="119" spans="1:6" x14ac:dyDescent="0.2">
      <c r="A119" s="2"/>
      <c r="B119" s="2">
        <f>IF(A119="",0,VLOOKUP(A119,DM!$C$5:$G$500,2,0))</f>
        <v>0</v>
      </c>
      <c r="C119" s="2"/>
      <c r="D119" s="2">
        <f>IF(C119="",0,VLOOKUP(C119,DM!$C$5:$G$500,2,0))</f>
        <v>0</v>
      </c>
      <c r="E119" s="2">
        <f>IF(C119="",0,VLOOKUP(C119,DM!$C$5:$G$500,3,0))</f>
        <v>0</v>
      </c>
      <c r="F119" s="3"/>
    </row>
    <row r="120" spans="1:6" x14ac:dyDescent="0.2">
      <c r="A120" s="2"/>
      <c r="B120" s="2">
        <f>IF(A120="",0,VLOOKUP(A120,DM!$C$5:$G$500,2,0))</f>
        <v>0</v>
      </c>
      <c r="C120" s="2"/>
      <c r="D120" s="2">
        <f>IF(C120="",0,VLOOKUP(C120,DM!$C$5:$G$500,2,0))</f>
        <v>0</v>
      </c>
      <c r="E120" s="2">
        <f>IF(C120="",0,VLOOKUP(C120,DM!$C$5:$G$500,3,0))</f>
        <v>0</v>
      </c>
      <c r="F120" s="3"/>
    </row>
    <row r="121" spans="1:6" x14ac:dyDescent="0.2">
      <c r="A121" s="2"/>
      <c r="B121" s="2">
        <f>IF(A121="",0,VLOOKUP(A121,DM!$C$5:$G$500,2,0))</f>
        <v>0</v>
      </c>
      <c r="C121" s="2"/>
      <c r="D121" s="2">
        <f>IF(C121="",0,VLOOKUP(C121,DM!$C$5:$G$500,2,0))</f>
        <v>0</v>
      </c>
      <c r="E121" s="2">
        <f>IF(C121="",0,VLOOKUP(C121,DM!$C$5:$G$500,3,0))</f>
        <v>0</v>
      </c>
      <c r="F121" s="3"/>
    </row>
    <row r="122" spans="1:6" x14ac:dyDescent="0.2">
      <c r="A122" s="2"/>
      <c r="B122" s="2">
        <f>IF(A122="",0,VLOOKUP(A122,DM!$C$5:$G$500,2,0))</f>
        <v>0</v>
      </c>
      <c r="C122" s="2"/>
      <c r="D122" s="2">
        <f>IF(C122="",0,VLOOKUP(C122,DM!$C$5:$G$500,2,0))</f>
        <v>0</v>
      </c>
      <c r="E122" s="2">
        <f>IF(C122="",0,VLOOKUP(C122,DM!$C$5:$G$500,3,0))</f>
        <v>0</v>
      </c>
      <c r="F122" s="3"/>
    </row>
    <row r="123" spans="1:6" x14ac:dyDescent="0.2">
      <c r="A123" s="2"/>
      <c r="B123" s="2">
        <f>IF(A123="",0,VLOOKUP(A123,DM!$C$5:$G$500,2,0))</f>
        <v>0</v>
      </c>
      <c r="C123" s="2"/>
      <c r="D123" s="2">
        <f>IF(C123="",0,VLOOKUP(C123,DM!$C$5:$G$500,2,0))</f>
        <v>0</v>
      </c>
      <c r="E123" s="2">
        <f>IF(C123="",0,VLOOKUP(C123,DM!$C$5:$G$500,3,0))</f>
        <v>0</v>
      </c>
      <c r="F123" s="3"/>
    </row>
    <row r="124" spans="1:6" x14ac:dyDescent="0.2">
      <c r="A124" s="2"/>
      <c r="B124" s="2">
        <f>IF(A124="",0,VLOOKUP(A124,DM!$C$5:$G$500,2,0))</f>
        <v>0</v>
      </c>
      <c r="C124" s="2"/>
      <c r="D124" s="2">
        <f>IF(C124="",0,VLOOKUP(C124,DM!$C$5:$G$500,2,0))</f>
        <v>0</v>
      </c>
      <c r="E124" s="2">
        <f>IF(C124="",0,VLOOKUP(C124,DM!$C$5:$G$500,3,0))</f>
        <v>0</v>
      </c>
      <c r="F124" s="3"/>
    </row>
    <row r="125" spans="1:6" x14ac:dyDescent="0.2">
      <c r="A125" s="2"/>
      <c r="B125" s="2">
        <f>IF(A125="",0,VLOOKUP(A125,DM!$C$5:$G$500,2,0))</f>
        <v>0</v>
      </c>
      <c r="C125" s="2"/>
      <c r="D125" s="2">
        <f>IF(C125="",0,VLOOKUP(C125,DM!$C$5:$G$500,2,0))</f>
        <v>0</v>
      </c>
      <c r="E125" s="2">
        <f>IF(C125="",0,VLOOKUP(C125,DM!$C$5:$G$500,3,0))</f>
        <v>0</v>
      </c>
      <c r="F125" s="3"/>
    </row>
    <row r="126" spans="1:6" x14ac:dyDescent="0.2">
      <c r="A126" s="2"/>
      <c r="B126" s="2">
        <f>IF(A126="",0,VLOOKUP(A126,DM!$C$5:$G$500,2,0))</f>
        <v>0</v>
      </c>
      <c r="C126" s="2"/>
      <c r="D126" s="2">
        <f>IF(C126="",0,VLOOKUP(C126,DM!$C$5:$G$500,2,0))</f>
        <v>0</v>
      </c>
      <c r="E126" s="2">
        <f>IF(C126="",0,VLOOKUP(C126,DM!$C$5:$G$500,3,0))</f>
        <v>0</v>
      </c>
      <c r="F126" s="3"/>
    </row>
    <row r="127" spans="1:6" x14ac:dyDescent="0.2">
      <c r="A127" s="2"/>
      <c r="B127" s="2">
        <f>IF(A127="",0,VLOOKUP(A127,DM!$C$5:$G$500,2,0))</f>
        <v>0</v>
      </c>
      <c r="C127" s="2"/>
      <c r="D127" s="2">
        <f>IF(C127="",0,VLOOKUP(C127,DM!$C$5:$G$500,2,0))</f>
        <v>0</v>
      </c>
      <c r="E127" s="2">
        <f>IF(C127="",0,VLOOKUP(C127,DM!$C$5:$G$500,3,0))</f>
        <v>0</v>
      </c>
      <c r="F127" s="3"/>
    </row>
    <row r="128" spans="1:6" x14ac:dyDescent="0.2">
      <c r="A128" s="2"/>
      <c r="B128" s="2">
        <f>IF(A128="",0,VLOOKUP(A128,DM!$C$5:$G$500,2,0))</f>
        <v>0</v>
      </c>
      <c r="C128" s="2"/>
      <c r="D128" s="2">
        <f>IF(C128="",0,VLOOKUP(C128,DM!$C$5:$G$500,2,0))</f>
        <v>0</v>
      </c>
      <c r="E128" s="2">
        <f>IF(C128="",0,VLOOKUP(C128,DM!$C$5:$G$500,3,0))</f>
        <v>0</v>
      </c>
      <c r="F128" s="3"/>
    </row>
    <row r="129" spans="1:6" x14ac:dyDescent="0.2">
      <c r="A129" s="2"/>
      <c r="B129" s="2">
        <f>IF(A129="",0,VLOOKUP(A129,DM!$C$5:$G$500,2,0))</f>
        <v>0</v>
      </c>
      <c r="C129" s="2"/>
      <c r="D129" s="2">
        <f>IF(C129="",0,VLOOKUP(C129,DM!$C$5:$G$500,2,0))</f>
        <v>0</v>
      </c>
      <c r="E129" s="2">
        <f>IF(C129="",0,VLOOKUP(C129,DM!$C$5:$G$500,3,0))</f>
        <v>0</v>
      </c>
      <c r="F129" s="3"/>
    </row>
    <row r="130" spans="1:6" x14ac:dyDescent="0.2">
      <c r="A130" s="2"/>
      <c r="B130" s="2">
        <f>IF(A130="",0,VLOOKUP(A130,DM!$C$5:$G$500,2,0))</f>
        <v>0</v>
      </c>
      <c r="C130" s="2"/>
      <c r="D130" s="2">
        <f>IF(C130="",0,VLOOKUP(C130,DM!$C$5:$G$500,2,0))</f>
        <v>0</v>
      </c>
      <c r="E130" s="2">
        <f>IF(C130="",0,VLOOKUP(C130,DM!$C$5:$G$500,3,0))</f>
        <v>0</v>
      </c>
      <c r="F130" s="3"/>
    </row>
    <row r="131" spans="1:6" x14ac:dyDescent="0.2">
      <c r="A131" s="2"/>
      <c r="B131" s="2">
        <f>IF(A131="",0,VLOOKUP(A131,DM!$C$5:$G$500,2,0))</f>
        <v>0</v>
      </c>
      <c r="C131" s="2"/>
      <c r="D131" s="2">
        <f>IF(C131="",0,VLOOKUP(C131,DM!$C$5:$G$500,2,0))</f>
        <v>0</v>
      </c>
      <c r="E131" s="2">
        <f>IF(C131="",0,VLOOKUP(C131,DM!$C$5:$G$500,3,0))</f>
        <v>0</v>
      </c>
      <c r="F131" s="3"/>
    </row>
    <row r="132" spans="1:6" x14ac:dyDescent="0.2">
      <c r="A132" s="2"/>
      <c r="B132" s="2">
        <f>IF(A132="",0,VLOOKUP(A132,DM!$C$5:$G$500,2,0))</f>
        <v>0</v>
      </c>
      <c r="C132" s="2"/>
      <c r="D132" s="2">
        <f>IF(C132="",0,VLOOKUP(C132,DM!$C$5:$G$500,2,0))</f>
        <v>0</v>
      </c>
      <c r="E132" s="2">
        <f>IF(C132="",0,VLOOKUP(C132,DM!$C$5:$G$500,3,0))</f>
        <v>0</v>
      </c>
      <c r="F132" s="3"/>
    </row>
    <row r="133" spans="1:6" x14ac:dyDescent="0.2">
      <c r="A133" s="2"/>
      <c r="B133" s="2">
        <f>IF(A133="",0,VLOOKUP(A133,DM!$C$5:$G$500,2,0))</f>
        <v>0</v>
      </c>
      <c r="C133" s="2"/>
      <c r="D133" s="2">
        <f>IF(C133="",0,VLOOKUP(C133,DM!$C$5:$G$500,2,0))</f>
        <v>0</v>
      </c>
      <c r="E133" s="2">
        <f>IF(C133="",0,VLOOKUP(C133,DM!$C$5:$G$500,3,0))</f>
        <v>0</v>
      </c>
      <c r="F133" s="3"/>
    </row>
    <row r="134" spans="1:6" x14ac:dyDescent="0.2">
      <c r="A134" s="2"/>
      <c r="B134" s="2">
        <f>IF(A134="",0,VLOOKUP(A134,DM!$C$5:$G$500,2,0))</f>
        <v>0</v>
      </c>
      <c r="C134" s="2"/>
      <c r="D134" s="2">
        <f>IF(C134="",0,VLOOKUP(C134,DM!$C$5:$G$500,2,0))</f>
        <v>0</v>
      </c>
      <c r="E134" s="2">
        <f>IF(C134="",0,VLOOKUP(C134,DM!$C$5:$G$500,3,0))</f>
        <v>0</v>
      </c>
      <c r="F134" s="3"/>
    </row>
    <row r="135" spans="1:6" x14ac:dyDescent="0.2">
      <c r="A135" s="2"/>
      <c r="B135" s="2">
        <f>IF(A135="",0,VLOOKUP(A135,DM!$C$5:$G$500,2,0))</f>
        <v>0</v>
      </c>
      <c r="C135" s="2"/>
      <c r="D135" s="2">
        <f>IF(C135="",0,VLOOKUP(C135,DM!$C$5:$G$500,2,0))</f>
        <v>0</v>
      </c>
      <c r="E135" s="2">
        <f>IF(C135="",0,VLOOKUP(C135,DM!$C$5:$G$500,3,0))</f>
        <v>0</v>
      </c>
      <c r="F135" s="3"/>
    </row>
    <row r="136" spans="1:6" x14ac:dyDescent="0.2">
      <c r="A136" s="2"/>
      <c r="B136" s="2">
        <f>IF(A136="",0,VLOOKUP(A136,DM!$C$5:$G$500,2,0))</f>
        <v>0</v>
      </c>
      <c r="C136" s="2"/>
      <c r="D136" s="2">
        <f>IF(C136="",0,VLOOKUP(C136,DM!$C$5:$G$500,2,0))</f>
        <v>0</v>
      </c>
      <c r="E136" s="2">
        <f>IF(C136="",0,VLOOKUP(C136,DM!$C$5:$G$500,3,0))</f>
        <v>0</v>
      </c>
      <c r="F136" s="3"/>
    </row>
    <row r="137" spans="1:6" x14ac:dyDescent="0.2">
      <c r="A137" s="2"/>
      <c r="B137" s="2">
        <f>IF(A137="",0,VLOOKUP(A137,DM!$C$5:$G$500,2,0))</f>
        <v>0</v>
      </c>
      <c r="C137" s="2"/>
      <c r="D137" s="2">
        <f>IF(C137="",0,VLOOKUP(C137,DM!$C$5:$G$500,2,0))</f>
        <v>0</v>
      </c>
      <c r="E137" s="2">
        <f>IF(C137="",0,VLOOKUP(C137,DM!$C$5:$G$500,3,0))</f>
        <v>0</v>
      </c>
      <c r="F137" s="3"/>
    </row>
    <row r="138" spans="1:6" x14ac:dyDescent="0.2">
      <c r="A138" s="2"/>
      <c r="B138" s="2">
        <f>IF(A138="",0,VLOOKUP(A138,DM!$C$5:$G$500,2,0))</f>
        <v>0</v>
      </c>
      <c r="C138" s="2"/>
      <c r="D138" s="2">
        <f>IF(C138="",0,VLOOKUP(C138,DM!$C$5:$G$500,2,0))</f>
        <v>0</v>
      </c>
      <c r="E138" s="2">
        <f>IF(C138="",0,VLOOKUP(C138,DM!$C$5:$G$500,3,0))</f>
        <v>0</v>
      </c>
      <c r="F138" s="3"/>
    </row>
    <row r="139" spans="1:6" x14ac:dyDescent="0.2">
      <c r="A139" s="2"/>
      <c r="B139" s="2">
        <f>IF(A139="",0,VLOOKUP(A139,DM!$C$5:$G$500,2,0))</f>
        <v>0</v>
      </c>
      <c r="C139" s="2"/>
      <c r="D139" s="2">
        <f>IF(C139="",0,VLOOKUP(C139,DM!$C$5:$G$500,2,0))</f>
        <v>0</v>
      </c>
      <c r="E139" s="2">
        <f>IF(C139="",0,VLOOKUP(C139,DM!$C$5:$G$500,3,0))</f>
        <v>0</v>
      </c>
      <c r="F139" s="3"/>
    </row>
    <row r="140" spans="1:6" x14ac:dyDescent="0.2">
      <c r="A140" s="2"/>
      <c r="B140" s="2">
        <f>IF(A140="",0,VLOOKUP(A140,DM!$C$5:$G$500,2,0))</f>
        <v>0</v>
      </c>
      <c r="C140" s="2"/>
      <c r="D140" s="2">
        <f>IF(C140="",0,VLOOKUP(C140,DM!$C$5:$G$500,2,0))</f>
        <v>0</v>
      </c>
      <c r="E140" s="2">
        <f>IF(C140="",0,VLOOKUP(C140,DM!$C$5:$G$500,3,0))</f>
        <v>0</v>
      </c>
      <c r="F140" s="3"/>
    </row>
    <row r="141" spans="1:6" x14ac:dyDescent="0.2">
      <c r="A141" s="2"/>
      <c r="B141" s="2">
        <f>IF(A141="",0,VLOOKUP(A141,DM!$C$5:$G$500,2,0))</f>
        <v>0</v>
      </c>
      <c r="C141" s="2"/>
      <c r="D141" s="2">
        <f>IF(C141="",0,VLOOKUP(C141,DM!$C$5:$G$500,2,0))</f>
        <v>0</v>
      </c>
      <c r="E141" s="2">
        <f>IF(C141="",0,VLOOKUP(C141,DM!$C$5:$G$500,3,0))</f>
        <v>0</v>
      </c>
      <c r="F141" s="3"/>
    </row>
    <row r="142" spans="1:6" x14ac:dyDescent="0.2">
      <c r="A142" s="2"/>
      <c r="B142" s="2">
        <f>IF(A142="",0,VLOOKUP(A142,DM!$C$5:$G$500,2,0))</f>
        <v>0</v>
      </c>
      <c r="C142" s="2"/>
      <c r="D142" s="2">
        <f>IF(C142="",0,VLOOKUP(C142,DM!$C$5:$G$500,2,0))</f>
        <v>0</v>
      </c>
      <c r="E142" s="2">
        <f>IF(C142="",0,VLOOKUP(C142,DM!$C$5:$G$500,3,0))</f>
        <v>0</v>
      </c>
      <c r="F142" s="3"/>
    </row>
    <row r="143" spans="1:6" x14ac:dyDescent="0.2">
      <c r="A143" s="2"/>
      <c r="B143" s="2">
        <f>IF(A143="",0,VLOOKUP(A143,DM!$C$5:$G$500,2,0))</f>
        <v>0</v>
      </c>
      <c r="C143" s="2"/>
      <c r="D143" s="2">
        <f>IF(C143="",0,VLOOKUP(C143,DM!$C$5:$G$500,2,0))</f>
        <v>0</v>
      </c>
      <c r="E143" s="2">
        <f>IF(C143="",0,VLOOKUP(C143,DM!$C$5:$G$500,3,0))</f>
        <v>0</v>
      </c>
      <c r="F143" s="3"/>
    </row>
    <row r="144" spans="1:6" x14ac:dyDescent="0.2">
      <c r="A144" s="2"/>
      <c r="B144" s="2">
        <f>IF(A144="",0,VLOOKUP(A144,DM!$C$5:$G$500,2,0))</f>
        <v>0</v>
      </c>
      <c r="C144" s="2"/>
      <c r="D144" s="2">
        <f>IF(C144="",0,VLOOKUP(C144,DM!$C$5:$G$500,2,0))</f>
        <v>0</v>
      </c>
      <c r="E144" s="2">
        <f>IF(C144="",0,VLOOKUP(C144,DM!$C$5:$G$500,3,0))</f>
        <v>0</v>
      </c>
      <c r="F144" s="3"/>
    </row>
    <row r="145" spans="1:6" x14ac:dyDescent="0.2">
      <c r="A145" s="2"/>
      <c r="B145" s="2">
        <f>IF(A145="",0,VLOOKUP(A145,DM!$C$5:$G$500,2,0))</f>
        <v>0</v>
      </c>
      <c r="C145" s="2"/>
      <c r="D145" s="2">
        <f>IF(C145="",0,VLOOKUP(C145,DM!$C$5:$G$500,2,0))</f>
        <v>0</v>
      </c>
      <c r="E145" s="2">
        <f>IF(C145="",0,VLOOKUP(C145,DM!$C$5:$G$500,3,0))</f>
        <v>0</v>
      </c>
      <c r="F145" s="3"/>
    </row>
    <row r="146" spans="1:6" x14ac:dyDescent="0.2">
      <c r="A146" s="2"/>
      <c r="B146" s="2">
        <f>IF(A146="",0,VLOOKUP(A146,DM!$C$5:$G$500,2,0))</f>
        <v>0</v>
      </c>
      <c r="C146" s="2"/>
      <c r="D146" s="2">
        <f>IF(C146="",0,VLOOKUP(C146,DM!$C$5:$G$500,2,0))</f>
        <v>0</v>
      </c>
      <c r="E146" s="2">
        <f>IF(C146="",0,VLOOKUP(C146,DM!$C$5:$G$500,3,0))</f>
        <v>0</v>
      </c>
      <c r="F146" s="3"/>
    </row>
    <row r="147" spans="1:6" x14ac:dyDescent="0.2">
      <c r="A147" s="2"/>
      <c r="B147" s="2">
        <f>IF(A147="",0,VLOOKUP(A147,DM!$C$5:$G$500,2,0))</f>
        <v>0</v>
      </c>
      <c r="C147" s="2"/>
      <c r="D147" s="2">
        <f>IF(C147="",0,VLOOKUP(C147,DM!$C$5:$G$500,2,0))</f>
        <v>0</v>
      </c>
      <c r="E147" s="2">
        <f>IF(C147="",0,VLOOKUP(C147,DM!$C$5:$G$500,3,0))</f>
        <v>0</v>
      </c>
      <c r="F147" s="3"/>
    </row>
    <row r="148" spans="1:6" x14ac:dyDescent="0.2">
      <c r="A148" s="2"/>
      <c r="B148" s="2">
        <f>IF(A148="",0,VLOOKUP(A148,DM!$C$5:$G$500,2,0))</f>
        <v>0</v>
      </c>
      <c r="C148" s="2"/>
      <c r="D148" s="2">
        <f>IF(C148="",0,VLOOKUP(C148,DM!$C$5:$G$500,2,0))</f>
        <v>0</v>
      </c>
      <c r="E148" s="2">
        <f>IF(C148="",0,VLOOKUP(C148,DM!$C$5:$G$500,3,0))</f>
        <v>0</v>
      </c>
      <c r="F148" s="3"/>
    </row>
    <row r="149" spans="1:6" x14ac:dyDescent="0.2">
      <c r="A149" s="2"/>
      <c r="B149" s="2">
        <f>IF(A149="",0,VLOOKUP(A149,DM!$C$5:$G$500,2,0))</f>
        <v>0</v>
      </c>
      <c r="C149" s="2"/>
      <c r="D149" s="2">
        <f>IF(C149="",0,VLOOKUP(C149,DM!$C$5:$G$500,2,0))</f>
        <v>0</v>
      </c>
      <c r="E149" s="2">
        <f>IF(C149="",0,VLOOKUP(C149,DM!$C$5:$G$500,3,0))</f>
        <v>0</v>
      </c>
      <c r="F149" s="3"/>
    </row>
    <row r="150" spans="1:6" x14ac:dyDescent="0.2">
      <c r="A150" s="2"/>
      <c r="B150" s="2">
        <f>IF(A150="",0,VLOOKUP(A150,DM!$C$5:$G$500,2,0))</f>
        <v>0</v>
      </c>
      <c r="C150" s="2"/>
      <c r="D150" s="2">
        <f>IF(C150="",0,VLOOKUP(C150,DM!$C$5:$G$500,2,0))</f>
        <v>0</v>
      </c>
      <c r="E150" s="2">
        <f>IF(C150="",0,VLOOKUP(C150,DM!$C$5:$G$500,3,0))</f>
        <v>0</v>
      </c>
      <c r="F150" s="3"/>
    </row>
    <row r="151" spans="1:6" x14ac:dyDescent="0.2">
      <c r="A151" s="2"/>
      <c r="B151" s="2">
        <f>IF(A151="",0,VLOOKUP(A151,DM!$C$5:$G$500,2,0))</f>
        <v>0</v>
      </c>
      <c r="C151" s="2"/>
      <c r="D151" s="2">
        <f>IF(C151="",0,VLOOKUP(C151,DM!$C$5:$G$500,2,0))</f>
        <v>0</v>
      </c>
      <c r="E151" s="2">
        <f>IF(C151="",0,VLOOKUP(C151,DM!$C$5:$G$500,3,0))</f>
        <v>0</v>
      </c>
      <c r="F151" s="3"/>
    </row>
    <row r="152" spans="1:6" x14ac:dyDescent="0.2">
      <c r="A152" s="2"/>
      <c r="B152" s="2">
        <f>IF(A152="",0,VLOOKUP(A152,DM!$C$5:$G$500,2,0))</f>
        <v>0</v>
      </c>
      <c r="C152" s="2"/>
      <c r="D152" s="2">
        <f>IF(C152="",0,VLOOKUP(C152,DM!$C$5:$G$500,2,0))</f>
        <v>0</v>
      </c>
      <c r="E152" s="2">
        <f>IF(C152="",0,VLOOKUP(C152,DM!$C$5:$G$500,3,0))</f>
        <v>0</v>
      </c>
      <c r="F152" s="3"/>
    </row>
    <row r="153" spans="1:6" x14ac:dyDescent="0.2">
      <c r="A153" s="2"/>
      <c r="B153" s="2">
        <f>IF(A153="",0,VLOOKUP(A153,DM!$C$5:$G$500,2,0))</f>
        <v>0</v>
      </c>
      <c r="C153" s="2"/>
      <c r="D153" s="2">
        <f>IF(C153="",0,VLOOKUP(C153,DM!$C$5:$G$500,2,0))</f>
        <v>0</v>
      </c>
      <c r="E153" s="2">
        <f>IF(C153="",0,VLOOKUP(C153,DM!$C$5:$G$500,3,0))</f>
        <v>0</v>
      </c>
      <c r="F153" s="3"/>
    </row>
    <row r="154" spans="1:6" x14ac:dyDescent="0.2">
      <c r="A154" s="2"/>
      <c r="B154" s="2">
        <f>IF(A154="",0,VLOOKUP(A154,DM!$C$5:$G$500,2,0))</f>
        <v>0</v>
      </c>
      <c r="C154" s="2"/>
      <c r="D154" s="2">
        <f>IF(C154="",0,VLOOKUP(C154,DM!$C$5:$G$500,2,0))</f>
        <v>0</v>
      </c>
      <c r="E154" s="2">
        <f>IF(C154="",0,VLOOKUP(C154,DM!$C$5:$G$500,3,0))</f>
        <v>0</v>
      </c>
      <c r="F154" s="3"/>
    </row>
    <row r="155" spans="1:6" x14ac:dyDescent="0.2">
      <c r="A155" s="2"/>
      <c r="B155" s="2">
        <f>IF(A155="",0,VLOOKUP(A155,DM!$C$5:$G$500,2,0))</f>
        <v>0</v>
      </c>
      <c r="C155" s="2"/>
      <c r="D155" s="2">
        <f>IF(C155="",0,VLOOKUP(C155,DM!$C$5:$G$500,2,0))</f>
        <v>0</v>
      </c>
      <c r="E155" s="2">
        <f>IF(C155="",0,VLOOKUP(C155,DM!$C$5:$G$500,3,0))</f>
        <v>0</v>
      </c>
      <c r="F155" s="3"/>
    </row>
    <row r="156" spans="1:6" x14ac:dyDescent="0.2">
      <c r="A156" s="2"/>
      <c r="B156" s="2">
        <f>IF(A156="",0,VLOOKUP(A156,DM!$C$5:$G$500,2,0))</f>
        <v>0</v>
      </c>
      <c r="C156" s="2"/>
      <c r="D156" s="2">
        <f>IF(C156="",0,VLOOKUP(C156,DM!$C$5:$G$500,2,0))</f>
        <v>0</v>
      </c>
      <c r="E156" s="2">
        <f>IF(C156="",0,VLOOKUP(C156,DM!$C$5:$G$500,3,0))</f>
        <v>0</v>
      </c>
      <c r="F156" s="3"/>
    </row>
    <row r="157" spans="1:6" x14ac:dyDescent="0.2">
      <c r="A157" s="2"/>
      <c r="B157" s="2">
        <f>IF(A157="",0,VLOOKUP(A157,DM!$C$5:$G$500,2,0))</f>
        <v>0</v>
      </c>
      <c r="C157" s="2"/>
      <c r="D157" s="2">
        <f>IF(C157="",0,VLOOKUP(C157,DM!$C$5:$G$500,2,0))</f>
        <v>0</v>
      </c>
      <c r="E157" s="2">
        <f>IF(C157="",0,VLOOKUP(C157,DM!$C$5:$G$500,3,0))</f>
        <v>0</v>
      </c>
      <c r="F157" s="3"/>
    </row>
    <row r="158" spans="1:6" x14ac:dyDescent="0.2">
      <c r="A158" s="2"/>
      <c r="B158" s="2">
        <f>IF(A158="",0,VLOOKUP(A158,DM!$C$5:$G$500,2,0))</f>
        <v>0</v>
      </c>
      <c r="C158" s="2"/>
      <c r="D158" s="2">
        <f>IF(C158="",0,VLOOKUP(C158,DM!$C$5:$G$500,2,0))</f>
        <v>0</v>
      </c>
      <c r="E158" s="2">
        <f>IF(C158="",0,VLOOKUP(C158,DM!$C$5:$G$500,3,0))</f>
        <v>0</v>
      </c>
      <c r="F158" s="3"/>
    </row>
    <row r="159" spans="1:6" x14ac:dyDescent="0.2">
      <c r="A159" s="2"/>
      <c r="B159" s="2">
        <f>IF(A159="",0,VLOOKUP(A159,DM!$C$5:$G$500,2,0))</f>
        <v>0</v>
      </c>
      <c r="C159" s="2"/>
      <c r="D159" s="2">
        <f>IF(C159="",0,VLOOKUP(C159,DM!$C$5:$G$500,2,0))</f>
        <v>0</v>
      </c>
      <c r="E159" s="2">
        <f>IF(C159="",0,VLOOKUP(C159,DM!$C$5:$G$500,3,0))</f>
        <v>0</v>
      </c>
      <c r="F159" s="3"/>
    </row>
    <row r="160" spans="1:6" x14ac:dyDescent="0.2">
      <c r="A160" s="2"/>
      <c r="B160" s="2">
        <f>IF(A160="",0,VLOOKUP(A160,DM!$C$5:$G$500,2,0))</f>
        <v>0</v>
      </c>
      <c r="C160" s="2"/>
      <c r="D160" s="2">
        <f>IF(C160="",0,VLOOKUP(C160,DM!$C$5:$G$500,2,0))</f>
        <v>0</v>
      </c>
      <c r="E160" s="2">
        <f>IF(C160="",0,VLOOKUP(C160,DM!$C$5:$G$500,3,0))</f>
        <v>0</v>
      </c>
      <c r="F160" s="3"/>
    </row>
    <row r="161" spans="1:6" x14ac:dyDescent="0.2">
      <c r="A161" s="2"/>
      <c r="B161" s="2">
        <f>IF(A161="",0,VLOOKUP(A161,DM!$C$5:$G$500,2,0))</f>
        <v>0</v>
      </c>
      <c r="C161" s="2"/>
      <c r="D161" s="2">
        <f>IF(C161="",0,VLOOKUP(C161,DM!$C$5:$G$500,2,0))</f>
        <v>0</v>
      </c>
      <c r="E161" s="2">
        <f>IF(C161="",0,VLOOKUP(C161,DM!$C$5:$G$500,3,0))</f>
        <v>0</v>
      </c>
      <c r="F161" s="3"/>
    </row>
    <row r="162" spans="1:6" x14ac:dyDescent="0.2">
      <c r="A162" s="2"/>
      <c r="B162" s="2">
        <f>IF(A162="",0,VLOOKUP(A162,DM!$C$5:$G$500,2,0))</f>
        <v>0</v>
      </c>
      <c r="C162" s="2"/>
      <c r="D162" s="2">
        <f>IF(C162="",0,VLOOKUP(C162,DM!$C$5:$G$500,2,0))</f>
        <v>0</v>
      </c>
      <c r="E162" s="2">
        <f>IF(C162="",0,VLOOKUP(C162,DM!$C$5:$G$500,3,0))</f>
        <v>0</v>
      </c>
      <c r="F162" s="3"/>
    </row>
    <row r="163" spans="1:6" x14ac:dyDescent="0.2">
      <c r="A163" s="2"/>
      <c r="B163" s="2">
        <f>IF(A163="",0,VLOOKUP(A163,DM!$C$5:$G$500,2,0))</f>
        <v>0</v>
      </c>
      <c r="C163" s="2"/>
      <c r="D163" s="2">
        <f>IF(C163="",0,VLOOKUP(C163,DM!$C$5:$G$500,2,0))</f>
        <v>0</v>
      </c>
      <c r="E163" s="2">
        <f>IF(C163="",0,VLOOKUP(C163,DM!$C$5:$G$500,3,0))</f>
        <v>0</v>
      </c>
      <c r="F163" s="3"/>
    </row>
    <row r="164" spans="1:6" x14ac:dyDescent="0.2">
      <c r="A164" s="2"/>
      <c r="B164" s="2">
        <f>IF(A164="",0,VLOOKUP(A164,DM!$C$5:$G$500,2,0))</f>
        <v>0</v>
      </c>
      <c r="C164" s="2"/>
      <c r="D164" s="2">
        <f>IF(C164="",0,VLOOKUP(C164,DM!$C$5:$G$500,2,0))</f>
        <v>0</v>
      </c>
      <c r="E164" s="2">
        <f>IF(C164="",0,VLOOKUP(C164,DM!$C$5:$G$500,3,0))</f>
        <v>0</v>
      </c>
      <c r="F164" s="3"/>
    </row>
    <row r="165" spans="1:6" x14ac:dyDescent="0.2">
      <c r="A165" s="2"/>
      <c r="B165" s="2">
        <f>IF(A165="",0,VLOOKUP(A165,DM!$C$5:$G$500,2,0))</f>
        <v>0</v>
      </c>
      <c r="C165" s="2"/>
      <c r="D165" s="2">
        <f>IF(C165="",0,VLOOKUP(C165,DM!$C$5:$G$500,2,0))</f>
        <v>0</v>
      </c>
      <c r="E165" s="2">
        <f>IF(C165="",0,VLOOKUP(C165,DM!$C$5:$G$500,3,0))</f>
        <v>0</v>
      </c>
      <c r="F165" s="3"/>
    </row>
    <row r="166" spans="1:6" x14ac:dyDescent="0.2">
      <c r="A166" s="2"/>
      <c r="B166" s="2">
        <f>IF(A166="",0,VLOOKUP(A166,DM!$C$5:$G$500,2,0))</f>
        <v>0</v>
      </c>
      <c r="C166" s="2"/>
      <c r="D166" s="2">
        <f>IF(C166="",0,VLOOKUP(C166,DM!$C$5:$G$500,2,0))</f>
        <v>0</v>
      </c>
      <c r="E166" s="2">
        <f>IF(C166="",0,VLOOKUP(C166,DM!$C$5:$G$500,3,0))</f>
        <v>0</v>
      </c>
      <c r="F166" s="3"/>
    </row>
    <row r="167" spans="1:6" x14ac:dyDescent="0.2">
      <c r="A167" s="2"/>
      <c r="B167" s="2">
        <f>IF(A167="",0,VLOOKUP(A167,DM!$C$5:$G$500,2,0))</f>
        <v>0</v>
      </c>
      <c r="C167" s="2"/>
      <c r="D167" s="2">
        <f>IF(C167="",0,VLOOKUP(C167,DM!$C$5:$G$500,2,0))</f>
        <v>0</v>
      </c>
      <c r="E167" s="2">
        <f>IF(C167="",0,VLOOKUP(C167,DM!$C$5:$G$500,3,0))</f>
        <v>0</v>
      </c>
      <c r="F167" s="3"/>
    </row>
    <row r="168" spans="1:6" x14ac:dyDescent="0.2">
      <c r="A168" s="2"/>
      <c r="B168" s="2">
        <f>IF(A168="",0,VLOOKUP(A168,DM!$C$5:$G$500,2,0))</f>
        <v>0</v>
      </c>
      <c r="C168" s="2"/>
      <c r="D168" s="2">
        <f>IF(C168="",0,VLOOKUP(C168,DM!$C$5:$G$500,2,0))</f>
        <v>0</v>
      </c>
      <c r="E168" s="2">
        <f>IF(C168="",0,VLOOKUP(C168,DM!$C$5:$G$500,3,0))</f>
        <v>0</v>
      </c>
      <c r="F168" s="3"/>
    </row>
    <row r="169" spans="1:6" x14ac:dyDescent="0.2">
      <c r="A169" s="2"/>
      <c r="B169" s="2">
        <f>IF(A169="",0,VLOOKUP(A169,DM!$C$5:$G$500,2,0))</f>
        <v>0</v>
      </c>
      <c r="C169" s="2"/>
      <c r="D169" s="2">
        <f>IF(C169="",0,VLOOKUP(C169,DM!$C$5:$G$500,2,0))</f>
        <v>0</v>
      </c>
      <c r="E169" s="2">
        <f>IF(C169="",0,VLOOKUP(C169,DM!$C$5:$G$500,3,0))</f>
        <v>0</v>
      </c>
      <c r="F169" s="3"/>
    </row>
    <row r="170" spans="1:6" x14ac:dyDescent="0.2">
      <c r="A170" s="2"/>
      <c r="B170" s="2">
        <f>IF(A170="",0,VLOOKUP(A170,DM!$C$5:$G$500,2,0))</f>
        <v>0</v>
      </c>
      <c r="C170" s="2"/>
      <c r="D170" s="2">
        <f>IF(C170="",0,VLOOKUP(C170,DM!$C$5:$G$500,2,0))</f>
        <v>0</v>
      </c>
      <c r="E170" s="2">
        <f>IF(C170="",0,VLOOKUP(C170,DM!$C$5:$G$500,3,0))</f>
        <v>0</v>
      </c>
      <c r="F170" s="3"/>
    </row>
    <row r="171" spans="1:6" x14ac:dyDescent="0.2">
      <c r="A171" s="2"/>
      <c r="B171" s="2">
        <f>IF(A171="",0,VLOOKUP(A171,DM!$C$5:$G$500,2,0))</f>
        <v>0</v>
      </c>
      <c r="C171" s="2"/>
      <c r="D171" s="2">
        <f>IF(C171="",0,VLOOKUP(C171,DM!$C$5:$G$500,2,0))</f>
        <v>0</v>
      </c>
      <c r="E171" s="2">
        <f>IF(C171="",0,VLOOKUP(C171,DM!$C$5:$G$500,3,0))</f>
        <v>0</v>
      </c>
      <c r="F171" s="3"/>
    </row>
    <row r="172" spans="1:6" x14ac:dyDescent="0.2">
      <c r="A172" s="2"/>
      <c r="B172" s="2">
        <f>IF(A172="",0,VLOOKUP(A172,DM!$C$5:$G$500,2,0))</f>
        <v>0</v>
      </c>
      <c r="C172" s="2"/>
      <c r="D172" s="2">
        <f>IF(C172="",0,VLOOKUP(C172,DM!$C$5:$G$500,2,0))</f>
        <v>0</v>
      </c>
      <c r="E172" s="2">
        <f>IF(C172="",0,VLOOKUP(C172,DM!$C$5:$G$500,3,0))</f>
        <v>0</v>
      </c>
      <c r="F172" s="3"/>
    </row>
    <row r="173" spans="1:6" x14ac:dyDescent="0.2">
      <c r="A173" s="2"/>
      <c r="B173" s="2">
        <f>IF(A173="",0,VLOOKUP(A173,DM!$C$5:$G$500,2,0))</f>
        <v>0</v>
      </c>
      <c r="C173" s="2"/>
      <c r="D173" s="2">
        <f>IF(C173="",0,VLOOKUP(C173,DM!$C$5:$G$500,2,0))</f>
        <v>0</v>
      </c>
      <c r="E173" s="2">
        <f>IF(C173="",0,VLOOKUP(C173,DM!$C$5:$G$500,3,0))</f>
        <v>0</v>
      </c>
      <c r="F173" s="3"/>
    </row>
    <row r="174" spans="1:6" x14ac:dyDescent="0.2">
      <c r="A174" s="2"/>
      <c r="B174" s="2">
        <f>IF(A174="",0,VLOOKUP(A174,DM!$C$5:$G$500,2,0))</f>
        <v>0</v>
      </c>
      <c r="C174" s="2"/>
      <c r="D174" s="2">
        <f>IF(C174="",0,VLOOKUP(C174,DM!$C$5:$G$500,2,0))</f>
        <v>0</v>
      </c>
      <c r="E174" s="2">
        <f>IF(C174="",0,VLOOKUP(C174,DM!$C$5:$G$500,3,0))</f>
        <v>0</v>
      </c>
      <c r="F174" s="3"/>
    </row>
    <row r="175" spans="1:6" x14ac:dyDescent="0.2">
      <c r="A175" s="2"/>
      <c r="B175" s="2">
        <f>IF(A175="",0,VLOOKUP(A175,DM!$C$5:$G$500,2,0))</f>
        <v>0</v>
      </c>
      <c r="C175" s="2"/>
      <c r="D175" s="2">
        <f>IF(C175="",0,VLOOKUP(C175,DM!$C$5:$G$500,2,0))</f>
        <v>0</v>
      </c>
      <c r="E175" s="2">
        <f>IF(C175="",0,VLOOKUP(C175,DM!$C$5:$G$500,3,0))</f>
        <v>0</v>
      </c>
      <c r="F175" s="3"/>
    </row>
    <row r="176" spans="1:6" x14ac:dyDescent="0.2">
      <c r="A176" s="2"/>
      <c r="B176" s="2">
        <f>IF(A176="",0,VLOOKUP(A176,DM!$C$5:$G$500,2,0))</f>
        <v>0</v>
      </c>
      <c r="C176" s="2"/>
      <c r="D176" s="2">
        <f>IF(C176="",0,VLOOKUP(C176,DM!$C$5:$G$500,2,0))</f>
        <v>0</v>
      </c>
      <c r="E176" s="2">
        <f>IF(C176="",0,VLOOKUP(C176,DM!$C$5:$G$500,3,0))</f>
        <v>0</v>
      </c>
      <c r="F176" s="3"/>
    </row>
    <row r="177" spans="1:6" x14ac:dyDescent="0.2">
      <c r="A177" s="2"/>
      <c r="B177" s="2">
        <f>IF(A177="",0,VLOOKUP(A177,DM!$C$5:$G$500,2,0))</f>
        <v>0</v>
      </c>
      <c r="C177" s="2"/>
      <c r="D177" s="2">
        <f>IF(C177="",0,VLOOKUP(C177,DM!$C$5:$G$500,2,0))</f>
        <v>0</v>
      </c>
      <c r="E177" s="2">
        <f>IF(C177="",0,VLOOKUP(C177,DM!$C$5:$G$500,3,0))</f>
        <v>0</v>
      </c>
      <c r="F177" s="3"/>
    </row>
    <row r="178" spans="1:6" x14ac:dyDescent="0.2">
      <c r="A178" s="2"/>
      <c r="B178" s="2">
        <f>IF(A178="",0,VLOOKUP(A178,DM!$C$5:$G$500,2,0))</f>
        <v>0</v>
      </c>
      <c r="C178" s="2"/>
      <c r="D178" s="2">
        <f>IF(C178="",0,VLOOKUP(C178,DM!$C$5:$G$500,2,0))</f>
        <v>0</v>
      </c>
      <c r="E178" s="2">
        <f>IF(C178="",0,VLOOKUP(C178,DM!$C$5:$G$500,3,0))</f>
        <v>0</v>
      </c>
      <c r="F178" s="3"/>
    </row>
    <row r="179" spans="1:6" x14ac:dyDescent="0.2">
      <c r="A179" s="2"/>
      <c r="B179" s="2">
        <f>IF(A179="",0,VLOOKUP(A179,DM!$C$5:$G$500,2,0))</f>
        <v>0</v>
      </c>
      <c r="C179" s="2"/>
      <c r="D179" s="2">
        <f>IF(C179="",0,VLOOKUP(C179,DM!$C$5:$G$500,2,0))</f>
        <v>0</v>
      </c>
      <c r="E179" s="2">
        <f>IF(C179="",0,VLOOKUP(C179,DM!$C$5:$G$500,3,0))</f>
        <v>0</v>
      </c>
      <c r="F179" s="3"/>
    </row>
    <row r="180" spans="1:6" x14ac:dyDescent="0.2">
      <c r="A180" s="2"/>
      <c r="B180" s="2">
        <f>IF(A180="",0,VLOOKUP(A180,DM!$C$5:$G$500,2,0))</f>
        <v>0</v>
      </c>
      <c r="C180" s="2"/>
      <c r="D180" s="2">
        <f>IF(C180="",0,VLOOKUP(C180,DM!$C$5:$G$500,2,0))</f>
        <v>0</v>
      </c>
      <c r="E180" s="2">
        <f>IF(C180="",0,VLOOKUP(C180,DM!$C$5:$G$500,3,0))</f>
        <v>0</v>
      </c>
      <c r="F180" s="3"/>
    </row>
    <row r="181" spans="1:6" x14ac:dyDescent="0.2">
      <c r="A181" s="2"/>
      <c r="B181" s="2">
        <f>IF(A181="",0,VLOOKUP(A181,DM!$C$5:$G$500,2,0))</f>
        <v>0</v>
      </c>
      <c r="C181" s="2"/>
      <c r="D181" s="2">
        <f>IF(C181="",0,VLOOKUP(C181,DM!$C$5:$G$500,2,0))</f>
        <v>0</v>
      </c>
      <c r="E181" s="2">
        <f>IF(C181="",0,VLOOKUP(C181,DM!$C$5:$G$500,3,0))</f>
        <v>0</v>
      </c>
      <c r="F181" s="3"/>
    </row>
    <row r="182" spans="1:6" x14ac:dyDescent="0.2">
      <c r="A182" s="2"/>
      <c r="B182" s="2">
        <f>IF(A182="",0,VLOOKUP(A182,DM!$C$5:$G$500,2,0))</f>
        <v>0</v>
      </c>
      <c r="C182" s="2"/>
      <c r="D182" s="2">
        <f>IF(C182="",0,VLOOKUP(C182,DM!$C$5:$G$500,2,0))</f>
        <v>0</v>
      </c>
      <c r="E182" s="2">
        <f>IF(C182="",0,VLOOKUP(C182,DM!$C$5:$G$500,3,0))</f>
        <v>0</v>
      </c>
      <c r="F182" s="3"/>
    </row>
    <row r="183" spans="1:6" x14ac:dyDescent="0.2">
      <c r="A183" s="2"/>
      <c r="B183" s="2">
        <f>IF(A183="",0,VLOOKUP(A183,DM!$C$5:$G$500,2,0))</f>
        <v>0</v>
      </c>
      <c r="C183" s="2"/>
      <c r="D183" s="2">
        <f>IF(C183="",0,VLOOKUP(C183,DM!$C$5:$G$500,2,0))</f>
        <v>0</v>
      </c>
      <c r="E183" s="2">
        <f>IF(C183="",0,VLOOKUP(C183,DM!$C$5:$G$500,3,0))</f>
        <v>0</v>
      </c>
      <c r="F183" s="3"/>
    </row>
    <row r="184" spans="1:6" x14ac:dyDescent="0.2">
      <c r="A184" s="2"/>
      <c r="B184" s="2">
        <f>IF(A184="",0,VLOOKUP(A184,DM!$C$5:$G$500,2,0))</f>
        <v>0</v>
      </c>
      <c r="C184" s="2"/>
      <c r="D184" s="2">
        <f>IF(C184="",0,VLOOKUP(C184,DM!$C$5:$G$500,2,0))</f>
        <v>0</v>
      </c>
      <c r="E184" s="2">
        <f>IF(C184="",0,VLOOKUP(C184,DM!$C$5:$G$500,3,0))</f>
        <v>0</v>
      </c>
      <c r="F184" s="3"/>
    </row>
    <row r="185" spans="1:6" x14ac:dyDescent="0.2">
      <c r="A185" s="2"/>
      <c r="B185" s="2">
        <f>IF(A185="",0,VLOOKUP(A185,DM!$C$5:$G$500,2,0))</f>
        <v>0</v>
      </c>
      <c r="C185" s="2"/>
      <c r="D185" s="2">
        <f>IF(C185="",0,VLOOKUP(C185,DM!$C$5:$G$500,2,0))</f>
        <v>0</v>
      </c>
      <c r="E185" s="2">
        <f>IF(C185="",0,VLOOKUP(C185,DM!$C$5:$G$500,3,0))</f>
        <v>0</v>
      </c>
      <c r="F185" s="3"/>
    </row>
    <row r="186" spans="1:6" x14ac:dyDescent="0.2">
      <c r="A186" s="2"/>
      <c r="B186" s="2">
        <f>IF(A186="",0,VLOOKUP(A186,DM!$C$5:$G$500,2,0))</f>
        <v>0</v>
      </c>
      <c r="C186" s="2"/>
      <c r="D186" s="2">
        <f>IF(C186="",0,VLOOKUP(C186,DM!$C$5:$G$500,2,0))</f>
        <v>0</v>
      </c>
      <c r="E186" s="2">
        <f>IF(C186="",0,VLOOKUP(C186,DM!$C$5:$G$500,3,0))</f>
        <v>0</v>
      </c>
      <c r="F186" s="3"/>
    </row>
    <row r="187" spans="1:6" x14ac:dyDescent="0.2">
      <c r="A187" s="2"/>
      <c r="B187" s="2">
        <f>IF(A187="",0,VLOOKUP(A187,DM!$C$5:$G$500,2,0))</f>
        <v>0</v>
      </c>
      <c r="C187" s="2"/>
      <c r="D187" s="2">
        <f>IF(C187="",0,VLOOKUP(C187,DM!$C$5:$G$500,2,0))</f>
        <v>0</v>
      </c>
      <c r="E187" s="2">
        <f>IF(C187="",0,VLOOKUP(C187,DM!$C$5:$G$500,3,0))</f>
        <v>0</v>
      </c>
      <c r="F187" s="3"/>
    </row>
    <row r="188" spans="1:6" x14ac:dyDescent="0.2">
      <c r="A188" s="2"/>
      <c r="B188" s="2">
        <f>IF(A188="",0,VLOOKUP(A188,DM!$C$5:$G$500,2,0))</f>
        <v>0</v>
      </c>
      <c r="C188" s="2"/>
      <c r="D188" s="2">
        <f>IF(C188="",0,VLOOKUP(C188,DM!$C$5:$G$500,2,0))</f>
        <v>0</v>
      </c>
      <c r="E188" s="2">
        <f>IF(C188="",0,VLOOKUP(C188,DM!$C$5:$G$500,3,0))</f>
        <v>0</v>
      </c>
      <c r="F188" s="3"/>
    </row>
    <row r="189" spans="1:6" x14ac:dyDescent="0.2">
      <c r="A189" s="2"/>
      <c r="B189" s="2">
        <f>IF(A189="",0,VLOOKUP(A189,DM!$C$5:$G$500,2,0))</f>
        <v>0</v>
      </c>
      <c r="C189" s="2"/>
      <c r="D189" s="2">
        <f>IF(C189="",0,VLOOKUP(C189,DM!$C$5:$G$500,2,0))</f>
        <v>0</v>
      </c>
      <c r="E189" s="2">
        <f>IF(C189="",0,VLOOKUP(C189,DM!$C$5:$G$500,3,0))</f>
        <v>0</v>
      </c>
      <c r="F189" s="3"/>
    </row>
    <row r="190" spans="1:6" x14ac:dyDescent="0.2">
      <c r="A190" s="2"/>
      <c r="B190" s="2">
        <f>IF(A190="",0,VLOOKUP(A190,DM!$C$5:$G$500,2,0))</f>
        <v>0</v>
      </c>
      <c r="C190" s="2"/>
      <c r="D190" s="2">
        <f>IF(C190="",0,VLOOKUP(C190,DM!$C$5:$G$500,2,0))</f>
        <v>0</v>
      </c>
      <c r="E190" s="2">
        <f>IF(C190="",0,VLOOKUP(C190,DM!$C$5:$G$500,3,0))</f>
        <v>0</v>
      </c>
      <c r="F190" s="3"/>
    </row>
    <row r="191" spans="1:6" x14ac:dyDescent="0.2">
      <c r="A191" s="2"/>
      <c r="B191" s="2">
        <f>IF(A191="",0,VLOOKUP(A191,DM!$C$5:$G$500,2,0))</f>
        <v>0</v>
      </c>
      <c r="C191" s="2"/>
      <c r="D191" s="2">
        <f>IF(C191="",0,VLOOKUP(C191,DM!$C$5:$G$500,2,0))</f>
        <v>0</v>
      </c>
      <c r="E191" s="2">
        <f>IF(C191="",0,VLOOKUP(C191,DM!$C$5:$G$500,3,0))</f>
        <v>0</v>
      </c>
      <c r="F191" s="3"/>
    </row>
    <row r="192" spans="1:6" x14ac:dyDescent="0.2">
      <c r="A192" s="2"/>
      <c r="B192" s="2">
        <f>IF(A192="",0,VLOOKUP(A192,DM!$C$5:$G$500,2,0))</f>
        <v>0</v>
      </c>
      <c r="C192" s="2"/>
      <c r="D192" s="2">
        <f>IF(C192="",0,VLOOKUP(C192,DM!$C$5:$G$500,2,0))</f>
        <v>0</v>
      </c>
      <c r="E192" s="2">
        <f>IF(C192="",0,VLOOKUP(C192,DM!$C$5:$G$500,3,0))</f>
        <v>0</v>
      </c>
      <c r="F192" s="3"/>
    </row>
    <row r="193" spans="1:6" x14ac:dyDescent="0.2">
      <c r="A193" s="2"/>
      <c r="B193" s="2">
        <f>IF(A193="",0,VLOOKUP(A193,DM!$C$5:$G$500,2,0))</f>
        <v>0</v>
      </c>
      <c r="C193" s="2"/>
      <c r="D193" s="2">
        <f>IF(C193="",0,VLOOKUP(C193,DM!$C$5:$G$500,2,0))</f>
        <v>0</v>
      </c>
      <c r="E193" s="2">
        <f>IF(C193="",0,VLOOKUP(C193,DM!$C$5:$G$500,3,0))</f>
        <v>0</v>
      </c>
      <c r="F193" s="3"/>
    </row>
    <row r="194" spans="1:6" x14ac:dyDescent="0.2">
      <c r="A194" s="2"/>
      <c r="B194" s="2">
        <f>IF(A194="",0,VLOOKUP(A194,DM!$C$5:$G$500,2,0))</f>
        <v>0</v>
      </c>
      <c r="C194" s="2"/>
      <c r="D194" s="2">
        <f>IF(C194="",0,VLOOKUP(C194,DM!$C$5:$G$500,2,0))</f>
        <v>0</v>
      </c>
      <c r="E194" s="2">
        <f>IF(C194="",0,VLOOKUP(C194,DM!$C$5:$G$500,3,0))</f>
        <v>0</v>
      </c>
      <c r="F194" s="3"/>
    </row>
    <row r="195" spans="1:6" x14ac:dyDescent="0.2">
      <c r="A195" s="2"/>
      <c r="B195" s="2">
        <f>IF(A195="",0,VLOOKUP(A195,DM!$C$5:$G$500,2,0))</f>
        <v>0</v>
      </c>
      <c r="C195" s="2"/>
      <c r="D195" s="2">
        <f>IF(C195="",0,VLOOKUP(C195,DM!$C$5:$G$500,2,0))</f>
        <v>0</v>
      </c>
      <c r="E195" s="2">
        <f>IF(C195="",0,VLOOKUP(C195,DM!$C$5:$G$500,3,0))</f>
        <v>0</v>
      </c>
      <c r="F195" s="3"/>
    </row>
    <row r="196" spans="1:6" x14ac:dyDescent="0.2">
      <c r="A196" s="2"/>
      <c r="B196" s="2">
        <f>IF(A196="",0,VLOOKUP(A196,DM!$C$5:$G$500,2,0))</f>
        <v>0</v>
      </c>
      <c r="C196" s="2"/>
      <c r="D196" s="2">
        <f>IF(C196="",0,VLOOKUP(C196,DM!$C$5:$G$500,2,0))</f>
        <v>0</v>
      </c>
      <c r="E196" s="2">
        <f>IF(C196="",0,VLOOKUP(C196,DM!$C$5:$G$500,3,0))</f>
        <v>0</v>
      </c>
      <c r="F196" s="3"/>
    </row>
    <row r="197" spans="1:6" x14ac:dyDescent="0.2">
      <c r="A197" s="2"/>
      <c r="B197" s="2">
        <f>IF(A197="",0,VLOOKUP(A197,DM!$C$5:$G$500,2,0))</f>
        <v>0</v>
      </c>
      <c r="C197" s="2"/>
      <c r="D197" s="2">
        <f>IF(C197="",0,VLOOKUP(C197,DM!$C$5:$G$500,2,0))</f>
        <v>0</v>
      </c>
      <c r="E197" s="2">
        <f>IF(C197="",0,VLOOKUP(C197,DM!$C$5:$G$500,3,0))</f>
        <v>0</v>
      </c>
      <c r="F197" s="3"/>
    </row>
    <row r="198" spans="1:6" x14ac:dyDescent="0.2">
      <c r="A198" s="2"/>
      <c r="B198" s="2">
        <f>IF(A198="",0,VLOOKUP(A198,DM!$C$5:$G$500,2,0))</f>
        <v>0</v>
      </c>
      <c r="C198" s="2"/>
      <c r="D198" s="2">
        <f>IF(C198="",0,VLOOKUP(C198,DM!$C$5:$G$500,2,0))</f>
        <v>0</v>
      </c>
      <c r="E198" s="2">
        <f>IF(C198="",0,VLOOKUP(C198,DM!$C$5:$G$500,3,0))</f>
        <v>0</v>
      </c>
      <c r="F198" s="3"/>
    </row>
    <row r="199" spans="1:6" x14ac:dyDescent="0.2">
      <c r="A199" s="2"/>
      <c r="B199" s="2">
        <f>IF(A199="",0,VLOOKUP(A199,DM!$C$5:$G$500,2,0))</f>
        <v>0</v>
      </c>
      <c r="C199" s="2"/>
      <c r="D199" s="2">
        <f>IF(C199="",0,VLOOKUP(C199,DM!$C$5:$G$500,2,0))</f>
        <v>0</v>
      </c>
      <c r="E199" s="2">
        <f>IF(C199="",0,VLOOKUP(C199,DM!$C$5:$G$500,3,0))</f>
        <v>0</v>
      </c>
      <c r="F199" s="3"/>
    </row>
    <row r="200" spans="1:6" x14ac:dyDescent="0.2">
      <c r="A200" s="2"/>
      <c r="B200" s="2">
        <f>IF(A200="",0,VLOOKUP(A200,DM!$C$5:$G$500,2,0))</f>
        <v>0</v>
      </c>
      <c r="C200" s="2"/>
      <c r="D200" s="2">
        <f>IF(C200="",0,VLOOKUP(C200,DM!$C$5:$G$500,2,0))</f>
        <v>0</v>
      </c>
      <c r="E200" s="2">
        <f>IF(C200="",0,VLOOKUP(C200,DM!$C$5:$G$500,3,0))</f>
        <v>0</v>
      </c>
      <c r="F200" s="3"/>
    </row>
    <row r="201" spans="1:6" x14ac:dyDescent="0.2">
      <c r="A201" s="2"/>
      <c r="B201" s="2">
        <f>IF(A201="",0,VLOOKUP(A201,DM!$C$5:$G$500,2,0))</f>
        <v>0</v>
      </c>
      <c r="C201" s="2"/>
      <c r="D201" s="2">
        <f>IF(C201="",0,VLOOKUP(C201,DM!$C$5:$G$500,2,0))</f>
        <v>0</v>
      </c>
      <c r="E201" s="2">
        <f>IF(C201="",0,VLOOKUP(C201,DM!$C$5:$G$500,3,0))</f>
        <v>0</v>
      </c>
      <c r="F201" s="3"/>
    </row>
    <row r="202" spans="1:6" x14ac:dyDescent="0.2">
      <c r="A202" s="2"/>
      <c r="B202" s="2">
        <f>IF(A202="",0,VLOOKUP(A202,DM!$C$5:$G$500,2,0))</f>
        <v>0</v>
      </c>
      <c r="C202" s="2"/>
      <c r="D202" s="2">
        <f>IF(C202="",0,VLOOKUP(C202,DM!$C$5:$G$500,2,0))</f>
        <v>0</v>
      </c>
      <c r="E202" s="2">
        <f>IF(C202="",0,VLOOKUP(C202,DM!$C$5:$G$500,3,0))</f>
        <v>0</v>
      </c>
      <c r="F202" s="3"/>
    </row>
    <row r="203" spans="1:6" x14ac:dyDescent="0.2">
      <c r="A203" s="2"/>
      <c r="B203" s="2">
        <f>IF(A203="",0,VLOOKUP(A203,DM!$C$5:$G$500,2,0))</f>
        <v>0</v>
      </c>
      <c r="C203" s="2"/>
      <c r="D203" s="2">
        <f>IF(C203="",0,VLOOKUP(C203,DM!$C$5:$G$500,2,0))</f>
        <v>0</v>
      </c>
      <c r="E203" s="2">
        <f>IF(C203="",0,VLOOKUP(C203,DM!$C$5:$G$500,3,0))</f>
        <v>0</v>
      </c>
      <c r="F203" s="3"/>
    </row>
    <row r="204" spans="1:6" x14ac:dyDescent="0.2">
      <c r="A204" s="2"/>
      <c r="B204" s="2">
        <f>IF(A204="",0,VLOOKUP(A204,DM!$C$5:$G$500,2,0))</f>
        <v>0</v>
      </c>
      <c r="C204" s="2"/>
      <c r="D204" s="2">
        <f>IF(C204="",0,VLOOKUP(C204,DM!$C$5:$G$500,2,0))</f>
        <v>0</v>
      </c>
      <c r="E204" s="2">
        <f>IF(C204="",0,VLOOKUP(C204,DM!$C$5:$G$500,3,0))</f>
        <v>0</v>
      </c>
      <c r="F204" s="3"/>
    </row>
    <row r="205" spans="1:6" x14ac:dyDescent="0.2">
      <c r="A205" s="2"/>
      <c r="B205" s="2">
        <f>IF(A205="",0,VLOOKUP(A205,DM!$C$5:$G$500,2,0))</f>
        <v>0</v>
      </c>
      <c r="C205" s="2"/>
      <c r="D205" s="2">
        <f>IF(C205="",0,VLOOKUP(C205,DM!$C$5:$G$500,2,0))</f>
        <v>0</v>
      </c>
      <c r="E205" s="2">
        <f>IF(C205="",0,VLOOKUP(C205,DM!$C$5:$G$500,3,0))</f>
        <v>0</v>
      </c>
      <c r="F205" s="3"/>
    </row>
    <row r="206" spans="1:6" x14ac:dyDescent="0.2">
      <c r="A206" s="2"/>
      <c r="B206" s="2">
        <f>IF(A206="",0,VLOOKUP(A206,DM!$C$5:$G$500,2,0))</f>
        <v>0</v>
      </c>
      <c r="C206" s="2"/>
      <c r="D206" s="2">
        <f>IF(C206="",0,VLOOKUP(C206,DM!$C$5:$G$500,2,0))</f>
        <v>0</v>
      </c>
      <c r="E206" s="2">
        <f>IF(C206="",0,VLOOKUP(C206,DM!$C$5:$G$500,3,0))</f>
        <v>0</v>
      </c>
      <c r="F206" s="3"/>
    </row>
    <row r="207" spans="1:6" x14ac:dyDescent="0.2">
      <c r="A207" s="2"/>
      <c r="B207" s="2">
        <f>IF(A207="",0,VLOOKUP(A207,DM!$C$5:$G$500,2,0))</f>
        <v>0</v>
      </c>
      <c r="C207" s="2"/>
      <c r="D207" s="2">
        <f>IF(C207="",0,VLOOKUP(C207,DM!$C$5:$G$500,2,0))</f>
        <v>0</v>
      </c>
      <c r="E207" s="2">
        <f>IF(C207="",0,VLOOKUP(C207,DM!$C$5:$G$500,3,0))</f>
        <v>0</v>
      </c>
      <c r="F207" s="3"/>
    </row>
    <row r="208" spans="1:6" x14ac:dyDescent="0.2">
      <c r="A208" s="2"/>
      <c r="B208" s="2">
        <f>IF(A208="",0,VLOOKUP(A208,DM!$C$5:$G$500,2,0))</f>
        <v>0</v>
      </c>
      <c r="C208" s="2"/>
      <c r="D208" s="2">
        <f>IF(C208="",0,VLOOKUP(C208,DM!$C$5:$G$500,2,0))</f>
        <v>0</v>
      </c>
      <c r="E208" s="2">
        <f>IF(C208="",0,VLOOKUP(C208,DM!$C$5:$G$500,3,0))</f>
        <v>0</v>
      </c>
      <c r="F208" s="3"/>
    </row>
    <row r="209" spans="1:6" x14ac:dyDescent="0.2">
      <c r="A209" s="2"/>
      <c r="B209" s="2">
        <f>IF(A209="",0,VLOOKUP(A209,DM!$C$5:$G$500,2,0))</f>
        <v>0</v>
      </c>
      <c r="C209" s="2"/>
      <c r="D209" s="2">
        <f>IF(C209="",0,VLOOKUP(C209,DM!$C$5:$G$500,2,0))</f>
        <v>0</v>
      </c>
      <c r="E209" s="2">
        <f>IF(C209="",0,VLOOKUP(C209,DM!$C$5:$G$500,3,0))</f>
        <v>0</v>
      </c>
      <c r="F209" s="3"/>
    </row>
    <row r="210" spans="1:6" x14ac:dyDescent="0.2">
      <c r="A210" s="2"/>
      <c r="B210" s="2">
        <f>IF(A210="",0,VLOOKUP(A210,DM!$C$5:$G$500,2,0))</f>
        <v>0</v>
      </c>
      <c r="C210" s="2"/>
      <c r="D210" s="2">
        <f>IF(C210="",0,VLOOKUP(C210,DM!$C$5:$G$500,2,0))</f>
        <v>0</v>
      </c>
      <c r="E210" s="2">
        <f>IF(C210="",0,VLOOKUP(C210,DM!$C$5:$G$500,3,0))</f>
        <v>0</v>
      </c>
      <c r="F210" s="3"/>
    </row>
    <row r="211" spans="1:6" x14ac:dyDescent="0.2">
      <c r="A211" s="2"/>
      <c r="B211" s="2">
        <f>IF(A211="",0,VLOOKUP(A211,DM!$C$5:$G$500,2,0))</f>
        <v>0</v>
      </c>
      <c r="C211" s="2"/>
      <c r="D211" s="2">
        <f>IF(C211="",0,VLOOKUP(C211,DM!$C$5:$G$500,2,0))</f>
        <v>0</v>
      </c>
      <c r="E211" s="2">
        <f>IF(C211="",0,VLOOKUP(C211,DM!$C$5:$G$500,3,0))</f>
        <v>0</v>
      </c>
      <c r="F211" s="3"/>
    </row>
    <row r="212" spans="1:6" x14ac:dyDescent="0.2">
      <c r="A212" s="2"/>
      <c r="B212" s="2">
        <f>IF(A212="",0,VLOOKUP(A212,DM!$C$5:$G$500,2,0))</f>
        <v>0</v>
      </c>
      <c r="C212" s="2"/>
      <c r="D212" s="2">
        <f>IF(C212="",0,VLOOKUP(C212,DM!$C$5:$G$500,2,0))</f>
        <v>0</v>
      </c>
      <c r="E212" s="2">
        <f>IF(C212="",0,VLOOKUP(C212,DM!$C$5:$G$500,3,0))</f>
        <v>0</v>
      </c>
      <c r="F212" s="3"/>
    </row>
    <row r="213" spans="1:6" x14ac:dyDescent="0.2">
      <c r="A213" s="2"/>
      <c r="B213" s="2">
        <f>IF(A213="",0,VLOOKUP(A213,DM!$C$5:$G$500,2,0))</f>
        <v>0</v>
      </c>
      <c r="C213" s="2"/>
      <c r="D213" s="2">
        <f>IF(C213="",0,VLOOKUP(C213,DM!$C$5:$G$500,2,0))</f>
        <v>0</v>
      </c>
      <c r="E213" s="2">
        <f>IF(C213="",0,VLOOKUP(C213,DM!$C$5:$G$500,3,0))</f>
        <v>0</v>
      </c>
      <c r="F213" s="3"/>
    </row>
    <row r="214" spans="1:6" x14ac:dyDescent="0.2">
      <c r="A214" s="2"/>
      <c r="B214" s="2">
        <f>IF(A214="",0,VLOOKUP(A214,DM!$C$5:$G$500,2,0))</f>
        <v>0</v>
      </c>
      <c r="C214" s="2"/>
      <c r="D214" s="2">
        <f>IF(C214="",0,VLOOKUP(C214,DM!$C$5:$G$500,2,0))</f>
        <v>0</v>
      </c>
      <c r="E214" s="2">
        <f>IF(C214="",0,VLOOKUP(C214,DM!$C$5:$G$500,3,0))</f>
        <v>0</v>
      </c>
      <c r="F214" s="3"/>
    </row>
    <row r="215" spans="1:6" x14ac:dyDescent="0.2">
      <c r="A215" s="2"/>
      <c r="B215" s="2">
        <f>IF(A215="",0,VLOOKUP(A215,DM!$C$5:$G$500,2,0))</f>
        <v>0</v>
      </c>
      <c r="C215" s="2"/>
      <c r="D215" s="2">
        <f>IF(C215="",0,VLOOKUP(C215,DM!$C$5:$G$500,2,0))</f>
        <v>0</v>
      </c>
      <c r="E215" s="2">
        <f>IF(C215="",0,VLOOKUP(C215,DM!$C$5:$G$500,3,0))</f>
        <v>0</v>
      </c>
      <c r="F215" s="3"/>
    </row>
    <row r="216" spans="1:6" x14ac:dyDescent="0.2">
      <c r="A216" s="2"/>
      <c r="B216" s="2">
        <f>IF(A216="",0,VLOOKUP(A216,DM!$C$5:$G$500,2,0))</f>
        <v>0</v>
      </c>
      <c r="C216" s="2"/>
      <c r="D216" s="2">
        <f>IF(C216="",0,VLOOKUP(C216,DM!$C$5:$G$500,2,0))</f>
        <v>0</v>
      </c>
      <c r="E216" s="2">
        <f>IF(C216="",0,VLOOKUP(C216,DM!$C$5:$G$500,3,0))</f>
        <v>0</v>
      </c>
      <c r="F216" s="3"/>
    </row>
    <row r="217" spans="1:6" x14ac:dyDescent="0.2">
      <c r="A217" s="2"/>
      <c r="B217" s="2">
        <f>IF(A217="",0,VLOOKUP(A217,DM!$C$5:$G$500,2,0))</f>
        <v>0</v>
      </c>
      <c r="C217" s="2"/>
      <c r="D217" s="2">
        <f>IF(C217="",0,VLOOKUP(C217,DM!$C$5:$G$500,2,0))</f>
        <v>0</v>
      </c>
      <c r="E217" s="2">
        <f>IF(C217="",0,VLOOKUP(C217,DM!$C$5:$G$500,3,0))</f>
        <v>0</v>
      </c>
      <c r="F217" s="3"/>
    </row>
    <row r="218" spans="1:6" x14ac:dyDescent="0.2">
      <c r="A218" s="2"/>
      <c r="B218" s="2">
        <f>IF(A218="",0,VLOOKUP(A218,DM!$C$5:$G$500,2,0))</f>
        <v>0</v>
      </c>
      <c r="C218" s="2"/>
      <c r="D218" s="2">
        <f>IF(C218="",0,VLOOKUP(C218,DM!$C$5:$G$500,2,0))</f>
        <v>0</v>
      </c>
      <c r="E218" s="2">
        <f>IF(C218="",0,VLOOKUP(C218,DM!$C$5:$G$500,3,0))</f>
        <v>0</v>
      </c>
      <c r="F218" s="3"/>
    </row>
    <row r="219" spans="1:6" x14ac:dyDescent="0.2">
      <c r="A219" s="2"/>
      <c r="B219" s="2">
        <f>IF(A219="",0,VLOOKUP(A219,DM!$C$5:$G$500,2,0))</f>
        <v>0</v>
      </c>
      <c r="C219" s="2"/>
      <c r="D219" s="2">
        <f>IF(C219="",0,VLOOKUP(C219,DM!$C$5:$G$500,2,0))</f>
        <v>0</v>
      </c>
      <c r="E219" s="2">
        <f>IF(C219="",0,VLOOKUP(C219,DM!$C$5:$G$500,3,0))</f>
        <v>0</v>
      </c>
      <c r="F219" s="3"/>
    </row>
    <row r="220" spans="1:6" x14ac:dyDescent="0.2">
      <c r="A220" s="2"/>
      <c r="B220" s="2">
        <f>IF(A220="",0,VLOOKUP(A220,DM!$C$5:$G$500,2,0))</f>
        <v>0</v>
      </c>
      <c r="C220" s="2"/>
      <c r="D220" s="2">
        <f>IF(C220="",0,VLOOKUP(C220,DM!$C$5:$G$500,2,0))</f>
        <v>0</v>
      </c>
      <c r="E220" s="2">
        <f>IF(C220="",0,VLOOKUP(C220,DM!$C$5:$G$500,3,0))</f>
        <v>0</v>
      </c>
      <c r="F220" s="3"/>
    </row>
    <row r="221" spans="1:6" x14ac:dyDescent="0.2">
      <c r="A221" s="2"/>
      <c r="B221" s="2">
        <f>IF(A221="",0,VLOOKUP(A221,DM!$C$5:$G$500,2,0))</f>
        <v>0</v>
      </c>
      <c r="C221" s="2"/>
      <c r="D221" s="2">
        <f>IF(C221="",0,VLOOKUP(C221,DM!$C$5:$G$500,2,0))</f>
        <v>0</v>
      </c>
      <c r="E221" s="2">
        <f>IF(C221="",0,VLOOKUP(C221,DM!$C$5:$G$500,3,0))</f>
        <v>0</v>
      </c>
      <c r="F221" s="3"/>
    </row>
    <row r="222" spans="1:6" x14ac:dyDescent="0.2">
      <c r="A222" s="2"/>
      <c r="B222" s="2">
        <f>IF(A222="",0,VLOOKUP(A222,DM!$C$5:$G$500,2,0))</f>
        <v>0</v>
      </c>
      <c r="C222" s="2"/>
      <c r="D222" s="2">
        <f>IF(C222="",0,VLOOKUP(C222,DM!$C$5:$G$500,2,0))</f>
        <v>0</v>
      </c>
      <c r="E222" s="2">
        <f>IF(C222="",0,VLOOKUP(C222,DM!$C$5:$G$500,3,0))</f>
        <v>0</v>
      </c>
      <c r="F222" s="3"/>
    </row>
    <row r="223" spans="1:6" x14ac:dyDescent="0.2">
      <c r="A223" s="2"/>
      <c r="B223" s="2">
        <f>IF(A223="",0,VLOOKUP(A223,DM!$C$5:$G$500,2,0))</f>
        <v>0</v>
      </c>
      <c r="C223" s="2"/>
      <c r="D223" s="2">
        <f>IF(C223="",0,VLOOKUP(C223,DM!$C$5:$G$500,2,0))</f>
        <v>0</v>
      </c>
      <c r="E223" s="2">
        <f>IF(C223="",0,VLOOKUP(C223,DM!$C$5:$G$500,3,0))</f>
        <v>0</v>
      </c>
      <c r="F223" s="3"/>
    </row>
    <row r="224" spans="1:6" x14ac:dyDescent="0.2">
      <c r="A224" s="2"/>
      <c r="B224" s="2">
        <f>IF(A224="",0,VLOOKUP(A224,DM!$C$5:$G$500,2,0))</f>
        <v>0</v>
      </c>
      <c r="C224" s="2"/>
      <c r="D224" s="2">
        <f>IF(C224="",0,VLOOKUP(C224,DM!$C$5:$G$500,2,0))</f>
        <v>0</v>
      </c>
      <c r="E224" s="2">
        <f>IF(C224="",0,VLOOKUP(C224,DM!$C$5:$G$500,3,0))</f>
        <v>0</v>
      </c>
      <c r="F224" s="3"/>
    </row>
    <row r="225" spans="1:6" x14ac:dyDescent="0.2">
      <c r="A225" s="2"/>
      <c r="B225" s="2">
        <f>IF(A225="",0,VLOOKUP(A225,DM!$C$5:$G$500,2,0))</f>
        <v>0</v>
      </c>
      <c r="C225" s="2"/>
      <c r="D225" s="2">
        <f>IF(C225="",0,VLOOKUP(C225,DM!$C$5:$G$500,2,0))</f>
        <v>0</v>
      </c>
      <c r="E225" s="2">
        <f>IF(C225="",0,VLOOKUP(C225,DM!$C$5:$G$500,3,0))</f>
        <v>0</v>
      </c>
      <c r="F225" s="3"/>
    </row>
    <row r="226" spans="1:6" x14ac:dyDescent="0.2">
      <c r="A226" s="2"/>
      <c r="B226" s="2">
        <f>IF(A226="",0,VLOOKUP(A226,DM!$C$5:$G$500,2,0))</f>
        <v>0</v>
      </c>
      <c r="C226" s="2"/>
      <c r="D226" s="2">
        <f>IF(C226="",0,VLOOKUP(C226,DM!$C$5:$G$500,2,0))</f>
        <v>0</v>
      </c>
      <c r="E226" s="2">
        <f>IF(C226="",0,VLOOKUP(C226,DM!$C$5:$G$500,3,0))</f>
        <v>0</v>
      </c>
      <c r="F226" s="3"/>
    </row>
    <row r="227" spans="1:6" x14ac:dyDescent="0.2">
      <c r="A227" s="2"/>
      <c r="B227" s="2">
        <f>IF(A227="",0,VLOOKUP(A227,DM!$C$5:$G$500,2,0))</f>
        <v>0</v>
      </c>
      <c r="C227" s="2"/>
      <c r="D227" s="2">
        <f>IF(C227="",0,VLOOKUP(C227,DM!$C$5:$G$500,2,0))</f>
        <v>0</v>
      </c>
      <c r="E227" s="2">
        <f>IF(C227="",0,VLOOKUP(C227,DM!$C$5:$G$500,3,0))</f>
        <v>0</v>
      </c>
      <c r="F227" s="3"/>
    </row>
    <row r="228" spans="1:6" x14ac:dyDescent="0.2">
      <c r="A228" s="2"/>
      <c r="B228" s="2">
        <f>IF(A228="",0,VLOOKUP(A228,DM!$C$5:$G$500,2,0))</f>
        <v>0</v>
      </c>
      <c r="C228" s="2"/>
      <c r="D228" s="2">
        <f>IF(C228="",0,VLOOKUP(C228,DM!$C$5:$G$500,2,0))</f>
        <v>0</v>
      </c>
      <c r="E228" s="2">
        <f>IF(C228="",0,VLOOKUP(C228,DM!$C$5:$G$500,3,0))</f>
        <v>0</v>
      </c>
      <c r="F228" s="3"/>
    </row>
    <row r="229" spans="1:6" x14ac:dyDescent="0.2">
      <c r="A229" s="2"/>
      <c r="B229" s="2">
        <f>IF(A229="",0,VLOOKUP(A229,DM!$C$5:$G$500,2,0))</f>
        <v>0</v>
      </c>
      <c r="C229" s="2"/>
      <c r="D229" s="2">
        <f>IF(C229="",0,VLOOKUP(C229,DM!$C$5:$G$500,2,0))</f>
        <v>0</v>
      </c>
      <c r="E229" s="2">
        <f>IF(C229="",0,VLOOKUP(C229,DM!$C$5:$G$500,3,0))</f>
        <v>0</v>
      </c>
      <c r="F229" s="3"/>
    </row>
    <row r="230" spans="1:6" x14ac:dyDescent="0.2">
      <c r="A230" s="2"/>
      <c r="B230" s="2">
        <f>IF(A230="",0,VLOOKUP(A230,DM!$C$5:$G$500,2,0))</f>
        <v>0</v>
      </c>
      <c r="C230" s="2"/>
      <c r="D230" s="2">
        <f>IF(C230="",0,VLOOKUP(C230,DM!$C$5:$G$500,2,0))</f>
        <v>0</v>
      </c>
      <c r="E230" s="2">
        <f>IF(C230="",0,VLOOKUP(C230,DM!$C$5:$G$500,3,0))</f>
        <v>0</v>
      </c>
      <c r="F230" s="3"/>
    </row>
    <row r="231" spans="1:6" x14ac:dyDescent="0.2">
      <c r="A231" s="2"/>
      <c r="B231" s="2">
        <f>IF(A231="",0,VLOOKUP(A231,DM!$C$5:$G$500,2,0))</f>
        <v>0</v>
      </c>
      <c r="C231" s="2"/>
      <c r="D231" s="2">
        <f>IF(C231="",0,VLOOKUP(C231,DM!$C$5:$G$500,2,0))</f>
        <v>0</v>
      </c>
      <c r="E231" s="2">
        <f>IF(C231="",0,VLOOKUP(C231,DM!$C$5:$G$500,3,0))</f>
        <v>0</v>
      </c>
      <c r="F231" s="3"/>
    </row>
    <row r="232" spans="1:6" x14ac:dyDescent="0.2">
      <c r="A232" s="2"/>
      <c r="B232" s="2">
        <f>IF(A232="",0,VLOOKUP(A232,DM!$C$5:$G$500,2,0))</f>
        <v>0</v>
      </c>
      <c r="C232" s="2"/>
      <c r="D232" s="2">
        <f>IF(C232="",0,VLOOKUP(C232,DM!$C$5:$G$500,2,0))</f>
        <v>0</v>
      </c>
      <c r="E232" s="2">
        <f>IF(C232="",0,VLOOKUP(C232,DM!$C$5:$G$500,3,0))</f>
        <v>0</v>
      </c>
      <c r="F232" s="3"/>
    </row>
    <row r="233" spans="1:6" x14ac:dyDescent="0.2">
      <c r="A233" s="2"/>
      <c r="B233" s="2">
        <f>IF(A233="",0,VLOOKUP(A233,DM!$C$5:$G$500,2,0))</f>
        <v>0</v>
      </c>
      <c r="C233" s="2"/>
      <c r="D233" s="2">
        <f>IF(C233="",0,VLOOKUP(C233,DM!$C$5:$G$500,2,0))</f>
        <v>0</v>
      </c>
      <c r="E233" s="2">
        <f>IF(C233="",0,VLOOKUP(C233,DM!$C$5:$G$500,3,0))</f>
        <v>0</v>
      </c>
      <c r="F233" s="3"/>
    </row>
    <row r="234" spans="1:6" x14ac:dyDescent="0.2">
      <c r="A234" s="2"/>
      <c r="B234" s="2">
        <f>IF(A234="",0,VLOOKUP(A234,DM!$C$5:$G$500,2,0))</f>
        <v>0</v>
      </c>
      <c r="C234" s="2"/>
      <c r="D234" s="2">
        <f>IF(C234="",0,VLOOKUP(C234,DM!$C$5:$G$500,2,0))</f>
        <v>0</v>
      </c>
      <c r="E234" s="2">
        <f>IF(C234="",0,VLOOKUP(C234,DM!$C$5:$G$500,3,0))</f>
        <v>0</v>
      </c>
      <c r="F234" s="3"/>
    </row>
    <row r="235" spans="1:6" x14ac:dyDescent="0.2">
      <c r="A235" s="2"/>
      <c r="B235" s="2">
        <f>IF(A235="",0,VLOOKUP(A235,DM!$C$5:$G$500,2,0))</f>
        <v>0</v>
      </c>
      <c r="C235" s="2"/>
      <c r="D235" s="2">
        <f>IF(C235="",0,VLOOKUP(C235,DM!$C$5:$G$500,2,0))</f>
        <v>0</v>
      </c>
      <c r="E235" s="2">
        <f>IF(C235="",0,VLOOKUP(C235,DM!$C$5:$G$500,3,0))</f>
        <v>0</v>
      </c>
      <c r="F235" s="3"/>
    </row>
    <row r="236" spans="1:6" x14ac:dyDescent="0.2">
      <c r="A236" s="2"/>
      <c r="B236" s="2">
        <f>IF(A236="",0,VLOOKUP(A236,DM!$C$5:$G$500,2,0))</f>
        <v>0</v>
      </c>
      <c r="C236" s="2"/>
      <c r="D236" s="2">
        <f>IF(C236="",0,VLOOKUP(C236,DM!$C$5:$G$500,2,0))</f>
        <v>0</v>
      </c>
      <c r="E236" s="2">
        <f>IF(C236="",0,VLOOKUP(C236,DM!$C$5:$G$500,3,0))</f>
        <v>0</v>
      </c>
      <c r="F236" s="3"/>
    </row>
    <row r="237" spans="1:6" x14ac:dyDescent="0.2">
      <c r="A237" s="2"/>
      <c r="B237" s="2">
        <f>IF(A237="",0,VLOOKUP(A237,DM!$C$5:$G$500,2,0))</f>
        <v>0</v>
      </c>
      <c r="C237" s="2"/>
      <c r="D237" s="2">
        <f>IF(C237="",0,VLOOKUP(C237,DM!$C$5:$G$500,2,0))</f>
        <v>0</v>
      </c>
      <c r="E237" s="2">
        <f>IF(C237="",0,VLOOKUP(C237,DM!$C$5:$G$500,3,0))</f>
        <v>0</v>
      </c>
      <c r="F237" s="3"/>
    </row>
    <row r="238" spans="1:6" x14ac:dyDescent="0.2">
      <c r="A238" s="2"/>
      <c r="B238" s="2">
        <f>IF(A238="",0,VLOOKUP(A238,DM!$C$5:$G$500,2,0))</f>
        <v>0</v>
      </c>
      <c r="C238" s="2"/>
      <c r="D238" s="2">
        <f>IF(C238="",0,VLOOKUP(C238,DM!$C$5:$G$500,2,0))</f>
        <v>0</v>
      </c>
      <c r="E238" s="2">
        <f>IF(C238="",0,VLOOKUP(C238,DM!$C$5:$G$500,3,0))</f>
        <v>0</v>
      </c>
      <c r="F238" s="3"/>
    </row>
    <row r="239" spans="1:6" x14ac:dyDescent="0.2">
      <c r="A239" s="2"/>
      <c r="B239" s="2">
        <f>IF(A239="",0,VLOOKUP(A239,DM!$C$5:$G$500,2,0))</f>
        <v>0</v>
      </c>
      <c r="C239" s="2"/>
      <c r="D239" s="2">
        <f>IF(C239="",0,VLOOKUP(C239,DM!$C$5:$G$500,2,0))</f>
        <v>0</v>
      </c>
      <c r="E239" s="2">
        <f>IF(C239="",0,VLOOKUP(C239,DM!$C$5:$G$500,3,0))</f>
        <v>0</v>
      </c>
      <c r="F239" s="3"/>
    </row>
    <row r="240" spans="1:6" x14ac:dyDescent="0.2">
      <c r="A240" s="2"/>
      <c r="B240" s="2">
        <f>IF(A240="",0,VLOOKUP(A240,DM!$C$5:$G$500,2,0))</f>
        <v>0</v>
      </c>
      <c r="C240" s="2"/>
      <c r="D240" s="2">
        <f>IF(C240="",0,VLOOKUP(C240,DM!$C$5:$G$500,2,0))</f>
        <v>0</v>
      </c>
      <c r="E240" s="2">
        <f>IF(C240="",0,VLOOKUP(C240,DM!$C$5:$G$500,3,0))</f>
        <v>0</v>
      </c>
      <c r="F240" s="3"/>
    </row>
    <row r="241" spans="1:6" x14ac:dyDescent="0.2">
      <c r="A241" s="2"/>
      <c r="B241" s="2">
        <f>IF(A241="",0,VLOOKUP(A241,DM!$C$5:$G$500,2,0))</f>
        <v>0</v>
      </c>
      <c r="C241" s="2"/>
      <c r="D241" s="2">
        <f>IF(C241="",0,VLOOKUP(C241,DM!$C$5:$G$500,2,0))</f>
        <v>0</v>
      </c>
      <c r="E241" s="2">
        <f>IF(C241="",0,VLOOKUP(C241,DM!$C$5:$G$500,3,0))</f>
        <v>0</v>
      </c>
      <c r="F241" s="3"/>
    </row>
    <row r="242" spans="1:6" x14ac:dyDescent="0.2">
      <c r="A242" s="2"/>
      <c r="B242" s="2">
        <f>IF(A242="",0,VLOOKUP(A242,DM!$C$5:$G$500,2,0))</f>
        <v>0</v>
      </c>
      <c r="C242" s="2"/>
      <c r="D242" s="2">
        <f>IF(C242="",0,VLOOKUP(C242,DM!$C$5:$G$500,2,0))</f>
        <v>0</v>
      </c>
      <c r="E242" s="2">
        <f>IF(C242="",0,VLOOKUP(C242,DM!$C$5:$G$500,3,0))</f>
        <v>0</v>
      </c>
      <c r="F242" s="3"/>
    </row>
    <row r="243" spans="1:6" x14ac:dyDescent="0.2">
      <c r="A243" s="2"/>
      <c r="B243" s="2">
        <f>IF(A243="",0,VLOOKUP(A243,DM!$C$5:$G$500,2,0))</f>
        <v>0</v>
      </c>
      <c r="C243" s="2"/>
      <c r="D243" s="2">
        <f>IF(C243="",0,VLOOKUP(C243,DM!$C$5:$G$500,2,0))</f>
        <v>0</v>
      </c>
      <c r="E243" s="2">
        <f>IF(C243="",0,VLOOKUP(C243,DM!$C$5:$G$500,3,0))</f>
        <v>0</v>
      </c>
      <c r="F243" s="3"/>
    </row>
    <row r="244" spans="1:6" x14ac:dyDescent="0.2">
      <c r="A244" s="2"/>
      <c r="B244" s="2">
        <f>IF(A244="",0,VLOOKUP(A244,DM!$C$5:$G$500,2,0))</f>
        <v>0</v>
      </c>
      <c r="C244" s="2"/>
      <c r="D244" s="2">
        <f>IF(C244="",0,VLOOKUP(C244,DM!$C$5:$G$500,2,0))</f>
        <v>0</v>
      </c>
      <c r="E244" s="2">
        <f>IF(C244="",0,VLOOKUP(C244,DM!$C$5:$G$500,3,0))</f>
        <v>0</v>
      </c>
      <c r="F244" s="3"/>
    </row>
    <row r="245" spans="1:6" x14ac:dyDescent="0.2">
      <c r="A245" s="2"/>
      <c r="B245" s="2">
        <f>IF(A245="",0,VLOOKUP(A245,DM!$C$5:$G$500,2,0))</f>
        <v>0</v>
      </c>
      <c r="C245" s="2"/>
      <c r="D245" s="2">
        <f>IF(C245="",0,VLOOKUP(C245,DM!$C$5:$G$500,2,0))</f>
        <v>0</v>
      </c>
      <c r="E245" s="2">
        <f>IF(C245="",0,VLOOKUP(C245,DM!$C$5:$G$500,3,0))</f>
        <v>0</v>
      </c>
      <c r="F245" s="3"/>
    </row>
    <row r="246" spans="1:6" x14ac:dyDescent="0.2">
      <c r="A246" s="2"/>
      <c r="B246" s="2">
        <f>IF(A246="",0,VLOOKUP(A246,DM!$C$5:$G$500,2,0))</f>
        <v>0</v>
      </c>
      <c r="C246" s="2"/>
      <c r="D246" s="2">
        <f>IF(C246="",0,VLOOKUP(C246,DM!$C$5:$G$500,2,0))</f>
        <v>0</v>
      </c>
      <c r="E246" s="2">
        <f>IF(C246="",0,VLOOKUP(C246,DM!$C$5:$G$500,3,0))</f>
        <v>0</v>
      </c>
      <c r="F246" s="3"/>
    </row>
    <row r="247" spans="1:6" x14ac:dyDescent="0.2">
      <c r="A247" s="2"/>
      <c r="B247" s="2">
        <f>IF(A247="",0,VLOOKUP(A247,DM!$C$5:$G$500,2,0))</f>
        <v>0</v>
      </c>
      <c r="C247" s="2"/>
      <c r="D247" s="2">
        <f>IF(C247="",0,VLOOKUP(C247,DM!$C$5:$G$500,2,0))</f>
        <v>0</v>
      </c>
      <c r="E247" s="2">
        <f>IF(C247="",0,VLOOKUP(C247,DM!$C$5:$G$500,3,0))</f>
        <v>0</v>
      </c>
      <c r="F247" s="3"/>
    </row>
    <row r="248" spans="1:6" x14ac:dyDescent="0.2">
      <c r="A248" s="2"/>
      <c r="B248" s="2">
        <f>IF(A248="",0,VLOOKUP(A248,DM!$C$5:$G$500,2,0))</f>
        <v>0</v>
      </c>
      <c r="C248" s="2"/>
      <c r="D248" s="2">
        <f>IF(C248="",0,VLOOKUP(C248,DM!$C$5:$G$500,2,0))</f>
        <v>0</v>
      </c>
      <c r="E248" s="2">
        <f>IF(C248="",0,VLOOKUP(C248,DM!$C$5:$G$500,3,0))</f>
        <v>0</v>
      </c>
      <c r="F248" s="3"/>
    </row>
    <row r="249" spans="1:6" x14ac:dyDescent="0.2">
      <c r="A249" s="2"/>
      <c r="B249" s="2">
        <f>IF(A249="",0,VLOOKUP(A249,DM!$C$5:$G$500,2,0))</f>
        <v>0</v>
      </c>
      <c r="C249" s="2"/>
      <c r="D249" s="2">
        <f>IF(C249="",0,VLOOKUP(C249,DM!$C$5:$G$500,2,0))</f>
        <v>0</v>
      </c>
      <c r="E249" s="2">
        <f>IF(C249="",0,VLOOKUP(C249,DM!$C$5:$G$500,3,0))</f>
        <v>0</v>
      </c>
      <c r="F249" s="3"/>
    </row>
    <row r="250" spans="1:6" x14ac:dyDescent="0.2">
      <c r="A250" s="2"/>
      <c r="B250" s="2">
        <f>IF(A250="",0,VLOOKUP(A250,DM!$C$5:$G$500,2,0))</f>
        <v>0</v>
      </c>
      <c r="C250" s="2"/>
      <c r="D250" s="2">
        <f>IF(C250="",0,VLOOKUP(C250,DM!$C$5:$G$500,2,0))</f>
        <v>0</v>
      </c>
      <c r="E250" s="2">
        <f>IF(C250="",0,VLOOKUP(C250,DM!$C$5:$G$500,3,0))</f>
        <v>0</v>
      </c>
      <c r="F250" s="3"/>
    </row>
    <row r="251" spans="1:6" x14ac:dyDescent="0.2">
      <c r="A251" s="2"/>
      <c r="B251" s="2">
        <f>IF(A251="",0,VLOOKUP(A251,DM!$C$5:$G$500,2,0))</f>
        <v>0</v>
      </c>
      <c r="C251" s="2"/>
      <c r="D251" s="2">
        <f>IF(C251="",0,VLOOKUP(C251,DM!$C$5:$G$500,2,0))</f>
        <v>0</v>
      </c>
      <c r="E251" s="2">
        <f>IF(C251="",0,VLOOKUP(C251,DM!$C$5:$G$500,3,0))</f>
        <v>0</v>
      </c>
      <c r="F251" s="3"/>
    </row>
    <row r="252" spans="1:6" x14ac:dyDescent="0.2">
      <c r="A252" s="2"/>
      <c r="B252" s="2">
        <f>IF(A252="",0,VLOOKUP(A252,DM!$C$5:$G$500,2,0))</f>
        <v>0</v>
      </c>
      <c r="C252" s="2"/>
      <c r="D252" s="2">
        <f>IF(C252="",0,VLOOKUP(C252,DM!$C$5:$G$500,2,0))</f>
        <v>0</v>
      </c>
      <c r="E252" s="2">
        <f>IF(C252="",0,VLOOKUP(C252,DM!$C$5:$G$500,3,0))</f>
        <v>0</v>
      </c>
      <c r="F252" s="3"/>
    </row>
    <row r="253" spans="1:6" x14ac:dyDescent="0.2">
      <c r="A253" s="2"/>
      <c r="B253" s="2">
        <f>IF(A253="",0,VLOOKUP(A253,DM!$C$5:$G$500,2,0))</f>
        <v>0</v>
      </c>
      <c r="C253" s="2"/>
      <c r="D253" s="2">
        <f>IF(C253="",0,VLOOKUP(C253,DM!$C$5:$G$500,2,0))</f>
        <v>0</v>
      </c>
      <c r="E253" s="2">
        <f>IF(C253="",0,VLOOKUP(C253,DM!$C$5:$G$500,3,0))</f>
        <v>0</v>
      </c>
      <c r="F253" s="3"/>
    </row>
    <row r="254" spans="1:6" x14ac:dyDescent="0.2">
      <c r="A254" s="2"/>
      <c r="B254" s="2">
        <f>IF(A254="",0,VLOOKUP(A254,DM!$C$5:$G$500,2,0))</f>
        <v>0</v>
      </c>
      <c r="C254" s="2"/>
      <c r="D254" s="2">
        <f>IF(C254="",0,VLOOKUP(C254,DM!$C$5:$G$500,2,0))</f>
        <v>0</v>
      </c>
      <c r="E254" s="2">
        <f>IF(C254="",0,VLOOKUP(C254,DM!$C$5:$G$500,3,0))</f>
        <v>0</v>
      </c>
      <c r="F254" s="3"/>
    </row>
    <row r="255" spans="1:6" x14ac:dyDescent="0.2">
      <c r="A255" s="2"/>
      <c r="B255" s="2">
        <f>IF(A255="",0,VLOOKUP(A255,DM!$C$5:$G$500,2,0))</f>
        <v>0</v>
      </c>
      <c r="C255" s="2"/>
      <c r="D255" s="2">
        <f>IF(C255="",0,VLOOKUP(C255,DM!$C$5:$G$500,2,0))</f>
        <v>0</v>
      </c>
      <c r="E255" s="2">
        <f>IF(C255="",0,VLOOKUP(C255,DM!$C$5:$G$500,3,0))</f>
        <v>0</v>
      </c>
      <c r="F255" s="3"/>
    </row>
    <row r="256" spans="1:6" x14ac:dyDescent="0.2">
      <c r="A256" s="2"/>
      <c r="B256" s="2">
        <f>IF(A256="",0,VLOOKUP(A256,DM!$C$5:$G$500,2,0))</f>
        <v>0</v>
      </c>
      <c r="C256" s="2"/>
      <c r="D256" s="2">
        <f>IF(C256="",0,VLOOKUP(C256,DM!$C$5:$G$500,2,0))</f>
        <v>0</v>
      </c>
      <c r="E256" s="2">
        <f>IF(C256="",0,VLOOKUP(C256,DM!$C$5:$G$500,3,0))</f>
        <v>0</v>
      </c>
      <c r="F256" s="3"/>
    </row>
    <row r="257" spans="1:6" x14ac:dyDescent="0.2">
      <c r="A257" s="2"/>
      <c r="B257" s="2">
        <f>IF(A257="",0,VLOOKUP(A257,DM!$C$5:$G$500,2,0))</f>
        <v>0</v>
      </c>
      <c r="C257" s="2"/>
      <c r="D257" s="2">
        <f>IF(C257="",0,VLOOKUP(C257,DM!$C$5:$G$500,2,0))</f>
        <v>0</v>
      </c>
      <c r="E257" s="2">
        <f>IF(C257="",0,VLOOKUP(C257,DM!$C$5:$G$500,3,0))</f>
        <v>0</v>
      </c>
      <c r="F257" s="3"/>
    </row>
    <row r="258" spans="1:6" x14ac:dyDescent="0.2">
      <c r="A258" s="2"/>
      <c r="B258" s="2">
        <f>IF(A258="",0,VLOOKUP(A258,DM!$C$5:$G$500,2,0))</f>
        <v>0</v>
      </c>
      <c r="C258" s="2"/>
      <c r="D258" s="2">
        <f>IF(C258="",0,VLOOKUP(C258,DM!$C$5:$G$500,2,0))</f>
        <v>0</v>
      </c>
      <c r="E258" s="2">
        <f>IF(C258="",0,VLOOKUP(C258,DM!$C$5:$G$500,3,0))</f>
        <v>0</v>
      </c>
      <c r="F258" s="3"/>
    </row>
    <row r="259" spans="1:6" x14ac:dyDescent="0.2">
      <c r="A259" s="2"/>
      <c r="B259" s="2">
        <f>IF(A259="",0,VLOOKUP(A259,DM!$C$5:$G$500,2,0))</f>
        <v>0</v>
      </c>
      <c r="C259" s="2"/>
      <c r="D259" s="2">
        <f>IF(C259="",0,VLOOKUP(C259,DM!$C$5:$G$500,2,0))</f>
        <v>0</v>
      </c>
      <c r="E259" s="2">
        <f>IF(C259="",0,VLOOKUP(C259,DM!$C$5:$G$500,3,0))</f>
        <v>0</v>
      </c>
      <c r="F259" s="3"/>
    </row>
    <row r="260" spans="1:6" x14ac:dyDescent="0.2">
      <c r="A260" s="2"/>
      <c r="B260" s="2">
        <f>IF(A260="",0,VLOOKUP(A260,DM!$C$5:$G$500,2,0))</f>
        <v>0</v>
      </c>
      <c r="C260" s="2"/>
      <c r="D260" s="2">
        <f>IF(C260="",0,VLOOKUP(C260,DM!$C$5:$G$500,2,0))</f>
        <v>0</v>
      </c>
      <c r="E260" s="2">
        <f>IF(C260="",0,VLOOKUP(C260,DM!$C$5:$G$500,3,0))</f>
        <v>0</v>
      </c>
      <c r="F260" s="3"/>
    </row>
    <row r="261" spans="1:6" x14ac:dyDescent="0.2">
      <c r="A261" s="2"/>
      <c r="B261" s="2">
        <f>IF(A261="",0,VLOOKUP(A261,DM!$C$5:$G$500,2,0))</f>
        <v>0</v>
      </c>
      <c r="C261" s="2"/>
      <c r="D261" s="2">
        <f>IF(C261="",0,VLOOKUP(C261,DM!$C$5:$G$500,2,0))</f>
        <v>0</v>
      </c>
      <c r="E261" s="2">
        <f>IF(C261="",0,VLOOKUP(C261,DM!$C$5:$G$500,3,0))</f>
        <v>0</v>
      </c>
      <c r="F261" s="3"/>
    </row>
    <row r="262" spans="1:6" x14ac:dyDescent="0.2">
      <c r="A262" s="2"/>
      <c r="B262" s="2">
        <f>IF(A262="",0,VLOOKUP(A262,DM!$C$5:$G$500,2,0))</f>
        <v>0</v>
      </c>
      <c r="C262" s="2"/>
      <c r="D262" s="2">
        <f>IF(C262="",0,VLOOKUP(C262,DM!$C$5:$G$500,2,0))</f>
        <v>0</v>
      </c>
      <c r="E262" s="2">
        <f>IF(C262="",0,VLOOKUP(C262,DM!$C$5:$G$500,3,0))</f>
        <v>0</v>
      </c>
      <c r="F262" s="3"/>
    </row>
    <row r="263" spans="1:6" x14ac:dyDescent="0.2">
      <c r="A263" s="2"/>
      <c r="B263" s="2">
        <f>IF(A263="",0,VLOOKUP(A263,DM!$C$5:$G$500,2,0))</f>
        <v>0</v>
      </c>
      <c r="C263" s="2"/>
      <c r="D263" s="2">
        <f>IF(C263="",0,VLOOKUP(C263,DM!$C$5:$G$500,2,0))</f>
        <v>0</v>
      </c>
      <c r="E263" s="2">
        <f>IF(C263="",0,VLOOKUP(C263,DM!$C$5:$G$500,3,0))</f>
        <v>0</v>
      </c>
      <c r="F263" s="3"/>
    </row>
    <row r="264" spans="1:6" x14ac:dyDescent="0.2">
      <c r="A264" s="2"/>
      <c r="B264" s="2">
        <f>IF(A264="",0,VLOOKUP(A264,DM!$C$5:$G$500,2,0))</f>
        <v>0</v>
      </c>
      <c r="C264" s="2"/>
      <c r="D264" s="2">
        <f>IF(C264="",0,VLOOKUP(C264,DM!$C$5:$G$500,2,0))</f>
        <v>0</v>
      </c>
      <c r="E264" s="2">
        <f>IF(C264="",0,VLOOKUP(C264,DM!$C$5:$G$500,3,0))</f>
        <v>0</v>
      </c>
      <c r="F264" s="3"/>
    </row>
    <row r="265" spans="1:6" x14ac:dyDescent="0.2">
      <c r="A265" s="2"/>
      <c r="B265" s="2">
        <f>IF(A265="",0,VLOOKUP(A265,DM!$C$5:$G$500,2,0))</f>
        <v>0</v>
      </c>
      <c r="C265" s="2"/>
      <c r="D265" s="2">
        <f>IF(C265="",0,VLOOKUP(C265,DM!$C$5:$G$500,2,0))</f>
        <v>0</v>
      </c>
      <c r="E265" s="2">
        <f>IF(C265="",0,VLOOKUP(C265,DM!$C$5:$G$500,3,0))</f>
        <v>0</v>
      </c>
      <c r="F265" s="3"/>
    </row>
    <row r="266" spans="1:6" x14ac:dyDescent="0.2">
      <c r="A266" s="2"/>
      <c r="B266" s="2">
        <f>IF(A266="",0,VLOOKUP(A266,DM!$C$5:$G$500,2,0))</f>
        <v>0</v>
      </c>
      <c r="C266" s="2"/>
      <c r="D266" s="2">
        <f>IF(C266="",0,VLOOKUP(C266,DM!$C$5:$G$500,2,0))</f>
        <v>0</v>
      </c>
      <c r="E266" s="2">
        <f>IF(C266="",0,VLOOKUP(C266,DM!$C$5:$G$500,3,0))</f>
        <v>0</v>
      </c>
      <c r="F266" s="3"/>
    </row>
    <row r="267" spans="1:6" x14ac:dyDescent="0.2">
      <c r="A267" s="2"/>
      <c r="B267" s="2">
        <f>IF(A267="",0,VLOOKUP(A267,DM!$C$5:$G$500,2,0))</f>
        <v>0</v>
      </c>
      <c r="C267" s="2"/>
      <c r="D267" s="2">
        <f>IF(C267="",0,VLOOKUP(C267,DM!$C$5:$G$500,2,0))</f>
        <v>0</v>
      </c>
      <c r="E267" s="2">
        <f>IF(C267="",0,VLOOKUP(C267,DM!$C$5:$G$500,3,0))</f>
        <v>0</v>
      </c>
      <c r="F267" s="3"/>
    </row>
    <row r="268" spans="1:6" x14ac:dyDescent="0.2">
      <c r="A268" s="2"/>
      <c r="B268" s="2">
        <f>IF(A268="",0,VLOOKUP(A268,DM!$C$5:$G$500,2,0))</f>
        <v>0</v>
      </c>
      <c r="C268" s="2"/>
      <c r="D268" s="2">
        <f>IF(C268="",0,VLOOKUP(C268,DM!$C$5:$G$500,2,0))</f>
        <v>0</v>
      </c>
      <c r="E268" s="2">
        <f>IF(C268="",0,VLOOKUP(C268,DM!$C$5:$G$500,3,0))</f>
        <v>0</v>
      </c>
      <c r="F268" s="3"/>
    </row>
    <row r="269" spans="1:6" x14ac:dyDescent="0.2">
      <c r="A269" s="2"/>
      <c r="B269" s="2">
        <f>IF(A269="",0,VLOOKUP(A269,DM!$C$5:$G$500,2,0))</f>
        <v>0</v>
      </c>
      <c r="C269" s="2"/>
      <c r="D269" s="2">
        <f>IF(C269="",0,VLOOKUP(C269,DM!$C$5:$G$500,2,0))</f>
        <v>0</v>
      </c>
      <c r="E269" s="2">
        <f>IF(C269="",0,VLOOKUP(C269,DM!$C$5:$G$500,3,0))</f>
        <v>0</v>
      </c>
      <c r="F269" s="3"/>
    </row>
    <row r="270" spans="1:6" x14ac:dyDescent="0.2">
      <c r="A270" s="2"/>
      <c r="B270" s="2">
        <f>IF(A270="",0,VLOOKUP(A270,DM!$C$5:$G$500,2,0))</f>
        <v>0</v>
      </c>
      <c r="C270" s="2"/>
      <c r="D270" s="2">
        <f>IF(C270="",0,VLOOKUP(C270,DM!$C$5:$G$500,2,0))</f>
        <v>0</v>
      </c>
      <c r="E270" s="2">
        <f>IF(C270="",0,VLOOKUP(C270,DM!$C$5:$G$500,3,0))</f>
        <v>0</v>
      </c>
      <c r="F270" s="3"/>
    </row>
    <row r="271" spans="1:6" x14ac:dyDescent="0.2">
      <c r="A271" s="2"/>
      <c r="B271" s="2">
        <f>IF(A271="",0,VLOOKUP(A271,DM!$C$5:$G$500,2,0))</f>
        <v>0</v>
      </c>
      <c r="C271" s="2"/>
      <c r="D271" s="2">
        <f>IF(C271="",0,VLOOKUP(C271,DM!$C$5:$G$500,2,0))</f>
        <v>0</v>
      </c>
      <c r="E271" s="2">
        <f>IF(C271="",0,VLOOKUP(C271,DM!$C$5:$G$500,3,0))</f>
        <v>0</v>
      </c>
      <c r="F271" s="3"/>
    </row>
    <row r="272" spans="1:6" x14ac:dyDescent="0.2">
      <c r="A272" s="2"/>
      <c r="B272" s="2">
        <f>IF(A272="",0,VLOOKUP(A272,DM!$C$5:$G$500,2,0))</f>
        <v>0</v>
      </c>
      <c r="C272" s="2"/>
      <c r="D272" s="2">
        <f>IF(C272="",0,VLOOKUP(C272,DM!$C$5:$G$500,2,0))</f>
        <v>0</v>
      </c>
      <c r="E272" s="2">
        <f>IF(C272="",0,VLOOKUP(C272,DM!$C$5:$G$500,3,0))</f>
        <v>0</v>
      </c>
      <c r="F272" s="3"/>
    </row>
    <row r="273" spans="1:6" x14ac:dyDescent="0.2">
      <c r="A273" s="2"/>
      <c r="B273" s="2">
        <f>IF(A273="",0,VLOOKUP(A273,DM!$C$5:$G$500,2,0))</f>
        <v>0</v>
      </c>
      <c r="C273" s="2"/>
      <c r="D273" s="2">
        <f>IF(C273="",0,VLOOKUP(C273,DM!$C$5:$G$500,2,0))</f>
        <v>0</v>
      </c>
      <c r="E273" s="2">
        <f>IF(C273="",0,VLOOKUP(C273,DM!$C$5:$G$500,3,0))</f>
        <v>0</v>
      </c>
      <c r="F273" s="3"/>
    </row>
    <row r="274" spans="1:6" x14ac:dyDescent="0.2">
      <c r="A274" s="2"/>
      <c r="B274" s="2">
        <f>IF(A274="",0,VLOOKUP(A274,DM!$C$5:$G$500,2,0))</f>
        <v>0</v>
      </c>
      <c r="C274" s="2"/>
      <c r="D274" s="2">
        <f>IF(C274="",0,VLOOKUP(C274,DM!$C$5:$G$500,2,0))</f>
        <v>0</v>
      </c>
      <c r="E274" s="2">
        <f>IF(C274="",0,VLOOKUP(C274,DM!$C$5:$G$500,3,0))</f>
        <v>0</v>
      </c>
      <c r="F274" s="3"/>
    </row>
    <row r="275" spans="1:6" x14ac:dyDescent="0.2">
      <c r="A275" s="2"/>
      <c r="B275" s="2">
        <f>IF(A275="",0,VLOOKUP(A275,DM!$C$5:$G$500,2,0))</f>
        <v>0</v>
      </c>
      <c r="C275" s="2"/>
      <c r="D275" s="2">
        <f>IF(C275="",0,VLOOKUP(C275,DM!$C$5:$G$500,2,0))</f>
        <v>0</v>
      </c>
      <c r="E275" s="2">
        <f>IF(C275="",0,VLOOKUP(C275,DM!$C$5:$G$500,3,0))</f>
        <v>0</v>
      </c>
      <c r="F275" s="3"/>
    </row>
    <row r="276" spans="1:6" x14ac:dyDescent="0.2">
      <c r="A276" s="2"/>
      <c r="B276" s="2">
        <f>IF(A276="",0,VLOOKUP(A276,DM!$C$5:$G$500,2,0))</f>
        <v>0</v>
      </c>
      <c r="C276" s="2"/>
      <c r="D276" s="2">
        <f>IF(C276="",0,VLOOKUP(C276,DM!$C$5:$G$500,2,0))</f>
        <v>0</v>
      </c>
      <c r="E276" s="2">
        <f>IF(C276="",0,VLOOKUP(C276,DM!$C$5:$G$500,3,0))</f>
        <v>0</v>
      </c>
      <c r="F276" s="3"/>
    </row>
    <row r="277" spans="1:6" x14ac:dyDescent="0.2">
      <c r="A277" s="2"/>
      <c r="B277" s="2">
        <f>IF(A277="",0,VLOOKUP(A277,DM!$C$5:$G$500,2,0))</f>
        <v>0</v>
      </c>
      <c r="C277" s="2"/>
      <c r="D277" s="2">
        <f>IF(C277="",0,VLOOKUP(C277,DM!$C$5:$G$500,2,0))</f>
        <v>0</v>
      </c>
      <c r="E277" s="2">
        <f>IF(C277="",0,VLOOKUP(C277,DM!$C$5:$G$500,3,0))</f>
        <v>0</v>
      </c>
      <c r="F277" s="3"/>
    </row>
    <row r="278" spans="1:6" x14ac:dyDescent="0.2">
      <c r="A278" s="2"/>
      <c r="B278" s="2">
        <f>IF(A278="",0,VLOOKUP(A278,DM!$C$5:$G$500,2,0))</f>
        <v>0</v>
      </c>
      <c r="C278" s="2"/>
      <c r="D278" s="2">
        <f>IF(C278="",0,VLOOKUP(C278,DM!$C$5:$G$500,2,0))</f>
        <v>0</v>
      </c>
      <c r="E278" s="2">
        <f>IF(C278="",0,VLOOKUP(C278,DM!$C$5:$G$500,3,0))</f>
        <v>0</v>
      </c>
      <c r="F278" s="3"/>
    </row>
    <row r="279" spans="1:6" x14ac:dyDescent="0.2">
      <c r="A279" s="2"/>
      <c r="B279" s="2">
        <f>IF(A279="",0,VLOOKUP(A279,DM!$C$5:$G$500,2,0))</f>
        <v>0</v>
      </c>
      <c r="C279" s="2"/>
      <c r="D279" s="2">
        <f>IF(C279="",0,VLOOKUP(C279,DM!$C$5:$G$500,2,0))</f>
        <v>0</v>
      </c>
      <c r="E279" s="2">
        <f>IF(C279="",0,VLOOKUP(C279,DM!$C$5:$G$500,3,0))</f>
        <v>0</v>
      </c>
      <c r="F279" s="3"/>
    </row>
    <row r="280" spans="1:6" x14ac:dyDescent="0.2">
      <c r="A280" s="2"/>
      <c r="B280" s="2">
        <f>IF(A280="",0,VLOOKUP(A280,DM!$C$5:$G$500,2,0))</f>
        <v>0</v>
      </c>
      <c r="C280" s="2"/>
      <c r="D280" s="2">
        <f>IF(C280="",0,VLOOKUP(C280,DM!$C$5:$G$500,2,0))</f>
        <v>0</v>
      </c>
      <c r="E280" s="2">
        <f>IF(C280="",0,VLOOKUP(C280,DM!$C$5:$G$500,3,0))</f>
        <v>0</v>
      </c>
      <c r="F280" s="3"/>
    </row>
    <row r="281" spans="1:6" x14ac:dyDescent="0.2">
      <c r="A281" s="2"/>
      <c r="B281" s="2">
        <f>IF(A281="",0,VLOOKUP(A281,DM!$C$5:$G$500,2,0))</f>
        <v>0</v>
      </c>
      <c r="C281" s="2"/>
      <c r="D281" s="2">
        <f>IF(C281="",0,VLOOKUP(C281,DM!$C$5:$G$500,2,0))</f>
        <v>0</v>
      </c>
      <c r="E281" s="2">
        <f>IF(C281="",0,VLOOKUP(C281,DM!$C$5:$G$500,3,0))</f>
        <v>0</v>
      </c>
      <c r="F281" s="3"/>
    </row>
    <row r="282" spans="1:6" x14ac:dyDescent="0.2">
      <c r="A282" s="2"/>
      <c r="B282" s="2">
        <f>IF(A282="",0,VLOOKUP(A282,DM!$C$5:$G$500,2,0))</f>
        <v>0</v>
      </c>
      <c r="C282" s="2"/>
      <c r="D282" s="2">
        <f>IF(C282="",0,VLOOKUP(C282,DM!$C$5:$G$500,2,0))</f>
        <v>0</v>
      </c>
      <c r="E282" s="2">
        <f>IF(C282="",0,VLOOKUP(C282,DM!$C$5:$G$500,3,0))</f>
        <v>0</v>
      </c>
      <c r="F282" s="3"/>
    </row>
    <row r="283" spans="1:6" x14ac:dyDescent="0.2">
      <c r="A283" s="2"/>
      <c r="B283" s="2">
        <f>IF(A283="",0,VLOOKUP(A283,DM!$C$5:$G$500,2,0))</f>
        <v>0</v>
      </c>
      <c r="C283" s="2"/>
      <c r="D283" s="2">
        <f>IF(C283="",0,VLOOKUP(C283,DM!$C$5:$G$500,2,0))</f>
        <v>0</v>
      </c>
      <c r="E283" s="2">
        <f>IF(C283="",0,VLOOKUP(C283,DM!$C$5:$G$500,3,0))</f>
        <v>0</v>
      </c>
      <c r="F283" s="3"/>
    </row>
    <row r="284" spans="1:6" x14ac:dyDescent="0.2">
      <c r="A284" s="2"/>
      <c r="B284" s="2">
        <f>IF(A284="",0,VLOOKUP(A284,DM!$C$5:$G$500,2,0))</f>
        <v>0</v>
      </c>
      <c r="C284" s="2"/>
      <c r="D284" s="2">
        <f>IF(C284="",0,VLOOKUP(C284,DM!$C$5:$G$500,2,0))</f>
        <v>0</v>
      </c>
      <c r="E284" s="2">
        <f>IF(C284="",0,VLOOKUP(C284,DM!$C$5:$G$500,3,0))</f>
        <v>0</v>
      </c>
      <c r="F284" s="3"/>
    </row>
    <row r="285" spans="1:6" x14ac:dyDescent="0.2">
      <c r="A285" s="2"/>
      <c r="B285" s="2">
        <f>IF(A285="",0,VLOOKUP(A285,DM!$C$5:$G$500,2,0))</f>
        <v>0</v>
      </c>
      <c r="C285" s="2"/>
      <c r="D285" s="2">
        <f>IF(C285="",0,VLOOKUP(C285,DM!$C$5:$G$500,2,0))</f>
        <v>0</v>
      </c>
      <c r="E285" s="2">
        <f>IF(C285="",0,VLOOKUP(C285,DM!$C$5:$G$500,3,0))</f>
        <v>0</v>
      </c>
      <c r="F285" s="3"/>
    </row>
    <row r="286" spans="1:6" x14ac:dyDescent="0.2">
      <c r="A286" s="2"/>
      <c r="B286" s="2">
        <f>IF(A286="",0,VLOOKUP(A286,DM!$C$5:$G$500,2,0))</f>
        <v>0</v>
      </c>
      <c r="C286" s="2"/>
      <c r="D286" s="2">
        <f>IF(C286="",0,VLOOKUP(C286,DM!$C$5:$G$500,2,0))</f>
        <v>0</v>
      </c>
      <c r="E286" s="2">
        <f>IF(C286="",0,VLOOKUP(C286,DM!$C$5:$G$500,3,0))</f>
        <v>0</v>
      </c>
      <c r="F286" s="3"/>
    </row>
    <row r="287" spans="1:6" x14ac:dyDescent="0.2">
      <c r="A287" s="2"/>
      <c r="B287" s="2">
        <f>IF(A287="",0,VLOOKUP(A287,DM!$C$5:$G$500,2,0))</f>
        <v>0</v>
      </c>
      <c r="C287" s="2"/>
      <c r="D287" s="2">
        <f>IF(C287="",0,VLOOKUP(C287,DM!$C$5:$G$500,2,0))</f>
        <v>0</v>
      </c>
      <c r="E287" s="2">
        <f>IF(C287="",0,VLOOKUP(C287,DM!$C$5:$G$500,3,0))</f>
        <v>0</v>
      </c>
      <c r="F287" s="3"/>
    </row>
    <row r="288" spans="1:6" x14ac:dyDescent="0.2">
      <c r="A288" s="2"/>
      <c r="B288" s="2">
        <f>IF(A288="",0,VLOOKUP(A288,DM!$C$5:$G$500,2,0))</f>
        <v>0</v>
      </c>
      <c r="C288" s="2"/>
      <c r="D288" s="2">
        <f>IF(C288="",0,VLOOKUP(C288,DM!$C$5:$G$500,2,0))</f>
        <v>0</v>
      </c>
      <c r="E288" s="2">
        <f>IF(C288="",0,VLOOKUP(C288,DM!$C$5:$G$500,3,0))</f>
        <v>0</v>
      </c>
      <c r="F288" s="3"/>
    </row>
    <row r="289" spans="1:6" x14ac:dyDescent="0.2">
      <c r="A289" s="2"/>
      <c r="B289" s="2">
        <f>IF(A289="",0,VLOOKUP(A289,DM!$C$5:$G$500,2,0))</f>
        <v>0</v>
      </c>
      <c r="C289" s="2"/>
      <c r="D289" s="2">
        <f>IF(C289="",0,VLOOKUP(C289,DM!$C$5:$G$500,2,0))</f>
        <v>0</v>
      </c>
      <c r="E289" s="2">
        <f>IF(C289="",0,VLOOKUP(C289,DM!$C$5:$G$500,3,0))</f>
        <v>0</v>
      </c>
      <c r="F289" s="3"/>
    </row>
    <row r="290" spans="1:6" x14ac:dyDescent="0.2">
      <c r="A290" s="2"/>
      <c r="B290" s="2">
        <f>IF(A290="",0,VLOOKUP(A290,DM!$C$5:$G$500,2,0))</f>
        <v>0</v>
      </c>
      <c r="C290" s="2"/>
      <c r="D290" s="2">
        <f>IF(C290="",0,VLOOKUP(C290,DM!$C$5:$G$500,2,0))</f>
        <v>0</v>
      </c>
      <c r="E290" s="2">
        <f>IF(C290="",0,VLOOKUP(C290,DM!$C$5:$G$500,3,0))</f>
        <v>0</v>
      </c>
      <c r="F290" s="3"/>
    </row>
    <row r="291" spans="1:6" x14ac:dyDescent="0.2">
      <c r="A291" s="2"/>
      <c r="B291" s="2">
        <f>IF(A291="",0,VLOOKUP(A291,DM!$C$5:$G$500,2,0))</f>
        <v>0</v>
      </c>
      <c r="C291" s="2"/>
      <c r="D291" s="2">
        <f>IF(C291="",0,VLOOKUP(C291,DM!$C$5:$G$500,2,0))</f>
        <v>0</v>
      </c>
      <c r="E291" s="2">
        <f>IF(C291="",0,VLOOKUP(C291,DM!$C$5:$G$500,3,0))</f>
        <v>0</v>
      </c>
      <c r="F291" s="3"/>
    </row>
    <row r="292" spans="1:6" x14ac:dyDescent="0.2">
      <c r="A292" s="2"/>
      <c r="B292" s="2">
        <f>IF(A292="",0,VLOOKUP(A292,DM!$C$5:$G$500,2,0))</f>
        <v>0</v>
      </c>
      <c r="C292" s="2"/>
      <c r="D292" s="2">
        <f>IF(C292="",0,VLOOKUP(C292,DM!$C$5:$G$500,2,0))</f>
        <v>0</v>
      </c>
      <c r="E292" s="2">
        <f>IF(C292="",0,VLOOKUP(C292,DM!$C$5:$G$500,3,0))</f>
        <v>0</v>
      </c>
      <c r="F292" s="3"/>
    </row>
    <row r="293" spans="1:6" x14ac:dyDescent="0.2">
      <c r="A293" s="2"/>
      <c r="B293" s="2">
        <f>IF(A293="",0,VLOOKUP(A293,DM!$C$5:$G$500,2,0))</f>
        <v>0</v>
      </c>
      <c r="C293" s="2"/>
      <c r="D293" s="2">
        <f>IF(C293="",0,VLOOKUP(C293,DM!$C$5:$G$500,2,0))</f>
        <v>0</v>
      </c>
      <c r="E293" s="2">
        <f>IF(C293="",0,VLOOKUP(C293,DM!$C$5:$G$500,3,0))</f>
        <v>0</v>
      </c>
      <c r="F293" s="3"/>
    </row>
    <row r="294" spans="1:6" x14ac:dyDescent="0.2">
      <c r="A294" s="2"/>
      <c r="B294" s="2">
        <f>IF(A294="",0,VLOOKUP(A294,DM!$C$5:$G$500,2,0))</f>
        <v>0</v>
      </c>
      <c r="C294" s="2"/>
      <c r="D294" s="2">
        <f>IF(C294="",0,VLOOKUP(C294,DM!$C$5:$G$500,2,0))</f>
        <v>0</v>
      </c>
      <c r="E294" s="2">
        <f>IF(C294="",0,VLOOKUP(C294,DM!$C$5:$G$500,3,0))</f>
        <v>0</v>
      </c>
      <c r="F294" s="3"/>
    </row>
    <row r="295" spans="1:6" x14ac:dyDescent="0.2">
      <c r="A295" s="2"/>
      <c r="B295" s="2">
        <f>IF(A295="",0,VLOOKUP(A295,DM!$C$5:$G$500,2,0))</f>
        <v>0</v>
      </c>
      <c r="C295" s="2"/>
      <c r="D295" s="2">
        <f>IF(C295="",0,VLOOKUP(C295,DM!$C$5:$G$500,2,0))</f>
        <v>0</v>
      </c>
      <c r="E295" s="2">
        <f>IF(C295="",0,VLOOKUP(C295,DM!$C$5:$G$500,3,0))</f>
        <v>0</v>
      </c>
      <c r="F295" s="3"/>
    </row>
    <row r="296" spans="1:6" x14ac:dyDescent="0.2">
      <c r="A296" s="2"/>
      <c r="B296" s="2">
        <f>IF(A296="",0,VLOOKUP(A296,DM!$C$5:$G$500,2,0))</f>
        <v>0</v>
      </c>
      <c r="C296" s="2"/>
      <c r="D296" s="2">
        <f>IF(C296="",0,VLOOKUP(C296,DM!$C$5:$G$500,2,0))</f>
        <v>0</v>
      </c>
      <c r="E296" s="2">
        <f>IF(C296="",0,VLOOKUP(C296,DM!$C$5:$G$500,3,0))</f>
        <v>0</v>
      </c>
      <c r="F296" s="3"/>
    </row>
    <row r="297" spans="1:6" x14ac:dyDescent="0.2">
      <c r="A297" s="2"/>
      <c r="B297" s="2">
        <f>IF(A297="",0,VLOOKUP(A297,DM!$C$5:$G$500,2,0))</f>
        <v>0</v>
      </c>
      <c r="C297" s="2"/>
      <c r="D297" s="2">
        <f>IF(C297="",0,VLOOKUP(C297,DM!$C$5:$G$500,2,0))</f>
        <v>0</v>
      </c>
      <c r="E297" s="2">
        <f>IF(C297="",0,VLOOKUP(C297,DM!$C$5:$G$500,3,0))</f>
        <v>0</v>
      </c>
      <c r="F297" s="3"/>
    </row>
    <row r="298" spans="1:6" x14ac:dyDescent="0.2">
      <c r="A298" s="2"/>
      <c r="B298" s="2">
        <f>IF(A298="",0,VLOOKUP(A298,DM!$C$5:$G$500,2,0))</f>
        <v>0</v>
      </c>
      <c r="C298" s="2"/>
      <c r="D298" s="2">
        <f>IF(C298="",0,VLOOKUP(C298,DM!$C$5:$G$500,2,0))</f>
        <v>0</v>
      </c>
      <c r="E298" s="2">
        <f>IF(C298="",0,VLOOKUP(C298,DM!$C$5:$G$500,3,0))</f>
        <v>0</v>
      </c>
      <c r="F298" s="3"/>
    </row>
    <row r="299" spans="1:6" x14ac:dyDescent="0.2">
      <c r="A299" s="2"/>
      <c r="B299" s="2">
        <f>IF(A299="",0,VLOOKUP(A299,DM!$C$5:$G$500,2,0))</f>
        <v>0</v>
      </c>
      <c r="C299" s="2"/>
      <c r="D299" s="2">
        <f>IF(C299="",0,VLOOKUP(C299,DM!$C$5:$G$500,2,0))</f>
        <v>0</v>
      </c>
      <c r="E299" s="2">
        <f>IF(C299="",0,VLOOKUP(C299,DM!$C$5:$G$500,3,0))</f>
        <v>0</v>
      </c>
      <c r="F299" s="3"/>
    </row>
    <row r="300" spans="1:6" x14ac:dyDescent="0.2">
      <c r="A300" s="2"/>
      <c r="B300" s="2">
        <f>IF(A300="",0,VLOOKUP(A300,DM!$C$5:$G$500,2,0))</f>
        <v>0</v>
      </c>
      <c r="C300" s="2"/>
      <c r="D300" s="2">
        <f>IF(C300="",0,VLOOKUP(C300,DM!$C$5:$G$500,2,0))</f>
        <v>0</v>
      </c>
      <c r="E300" s="2">
        <f>IF(C300="",0,VLOOKUP(C300,DM!$C$5:$G$500,3,0))</f>
        <v>0</v>
      </c>
      <c r="F300" s="3"/>
    </row>
    <row r="301" spans="1:6" x14ac:dyDescent="0.2">
      <c r="A301" s="2"/>
      <c r="B301" s="2">
        <f>IF(A301="",0,VLOOKUP(A301,DM!$C$5:$G$500,2,0))</f>
        <v>0</v>
      </c>
      <c r="C301" s="2"/>
      <c r="D301" s="2">
        <f>IF(C301="",0,VLOOKUP(C301,DM!$C$5:$G$500,2,0))</f>
        <v>0</v>
      </c>
      <c r="E301" s="2">
        <f>IF(C301="",0,VLOOKUP(C301,DM!$C$5:$G$500,3,0))</f>
        <v>0</v>
      </c>
      <c r="F301" s="3"/>
    </row>
    <row r="302" spans="1:6" x14ac:dyDescent="0.2">
      <c r="A302" s="2"/>
      <c r="B302" s="2">
        <f>IF(A302="",0,VLOOKUP(A302,DM!$C$5:$G$500,2,0))</f>
        <v>0</v>
      </c>
      <c r="C302" s="2"/>
      <c r="D302" s="2">
        <f>IF(C302="",0,VLOOKUP(C302,DM!$C$5:$G$500,2,0))</f>
        <v>0</v>
      </c>
      <c r="E302" s="2">
        <f>IF(C302="",0,VLOOKUP(C302,DM!$C$5:$G$500,3,0))</f>
        <v>0</v>
      </c>
      <c r="F302" s="3"/>
    </row>
    <row r="303" spans="1:6" x14ac:dyDescent="0.2">
      <c r="A303" s="2"/>
      <c r="B303" s="2">
        <f>IF(A303="",0,VLOOKUP(A303,DM!$C$5:$G$500,2,0))</f>
        <v>0</v>
      </c>
      <c r="C303" s="2"/>
      <c r="D303" s="2">
        <f>IF(C303="",0,VLOOKUP(C303,DM!$C$5:$G$500,2,0))</f>
        <v>0</v>
      </c>
      <c r="E303" s="2">
        <f>IF(C303="",0,VLOOKUP(C303,DM!$C$5:$G$500,3,0))</f>
        <v>0</v>
      </c>
      <c r="F303" s="3"/>
    </row>
    <row r="304" spans="1:6" x14ac:dyDescent="0.2">
      <c r="A304" s="2"/>
      <c r="B304" s="2">
        <f>IF(A304="",0,VLOOKUP(A304,DM!$C$5:$G$500,2,0))</f>
        <v>0</v>
      </c>
      <c r="C304" s="2"/>
      <c r="D304" s="2">
        <f>IF(C304="",0,VLOOKUP(C304,DM!$C$5:$G$500,2,0))</f>
        <v>0</v>
      </c>
      <c r="E304" s="2">
        <f>IF(C304="",0,VLOOKUP(C304,DM!$C$5:$G$500,3,0))</f>
        <v>0</v>
      </c>
      <c r="F304" s="3"/>
    </row>
    <row r="305" spans="1:6" x14ac:dyDescent="0.2">
      <c r="A305" s="2"/>
      <c r="B305" s="2">
        <f>IF(A305="",0,VLOOKUP(A305,DM!$C$5:$G$500,2,0))</f>
        <v>0</v>
      </c>
      <c r="C305" s="2"/>
      <c r="D305" s="2">
        <f>IF(C305="",0,VLOOKUP(C305,DM!$C$5:$G$500,2,0))</f>
        <v>0</v>
      </c>
      <c r="E305" s="2">
        <f>IF(C305="",0,VLOOKUP(C305,DM!$C$5:$G$500,3,0))</f>
        <v>0</v>
      </c>
      <c r="F305" s="3"/>
    </row>
    <row r="306" spans="1:6" x14ac:dyDescent="0.2">
      <c r="A306" s="2"/>
      <c r="B306" s="2">
        <f>IF(A306="",0,VLOOKUP(A306,DM!$C$5:$G$500,2,0))</f>
        <v>0</v>
      </c>
      <c r="C306" s="2"/>
      <c r="D306" s="2">
        <f>IF(C306="",0,VLOOKUP(C306,DM!$C$5:$G$500,2,0))</f>
        <v>0</v>
      </c>
      <c r="E306" s="2">
        <f>IF(C306="",0,VLOOKUP(C306,DM!$C$5:$G$500,3,0))</f>
        <v>0</v>
      </c>
      <c r="F306" s="3"/>
    </row>
    <row r="307" spans="1:6" x14ac:dyDescent="0.2">
      <c r="A307" s="2"/>
      <c r="B307" s="2">
        <f>IF(A307="",0,VLOOKUP(A307,DM!$C$5:$G$500,2,0))</f>
        <v>0</v>
      </c>
      <c r="C307" s="2"/>
      <c r="D307" s="2">
        <f>IF(C307="",0,VLOOKUP(C307,DM!$C$5:$G$500,2,0))</f>
        <v>0</v>
      </c>
      <c r="E307" s="2">
        <f>IF(C307="",0,VLOOKUP(C307,DM!$C$5:$G$500,3,0))</f>
        <v>0</v>
      </c>
      <c r="F307" s="3"/>
    </row>
    <row r="308" spans="1:6" x14ac:dyDescent="0.2">
      <c r="A308" s="2"/>
      <c r="B308" s="2">
        <f>IF(A308="",0,VLOOKUP(A308,DM!$C$5:$G$500,2,0))</f>
        <v>0</v>
      </c>
      <c r="C308" s="2"/>
      <c r="D308" s="2">
        <f>IF(C308="",0,VLOOKUP(C308,DM!$C$5:$G$500,2,0))</f>
        <v>0</v>
      </c>
      <c r="E308" s="2">
        <f>IF(C308="",0,VLOOKUP(C308,DM!$C$5:$G$500,3,0))</f>
        <v>0</v>
      </c>
      <c r="F308" s="3"/>
    </row>
    <row r="309" spans="1:6" x14ac:dyDescent="0.2">
      <c r="A309" s="2"/>
      <c r="B309" s="2">
        <f>IF(A309="",0,VLOOKUP(A309,DM!$C$5:$G$500,2,0))</f>
        <v>0</v>
      </c>
      <c r="C309" s="2"/>
      <c r="D309" s="2">
        <f>IF(C309="",0,VLOOKUP(C309,DM!$C$5:$G$500,2,0))</f>
        <v>0</v>
      </c>
      <c r="E309" s="2">
        <f>IF(C309="",0,VLOOKUP(C309,DM!$C$5:$G$500,3,0))</f>
        <v>0</v>
      </c>
      <c r="F309" s="3"/>
    </row>
    <row r="310" spans="1:6" x14ac:dyDescent="0.2">
      <c r="A310" s="2"/>
      <c r="B310" s="2">
        <f>IF(A310="",0,VLOOKUP(A310,DM!$C$5:$G$500,2,0))</f>
        <v>0</v>
      </c>
      <c r="C310" s="2"/>
      <c r="D310" s="2">
        <f>IF(C310="",0,VLOOKUP(C310,DM!$C$5:$G$500,2,0))</f>
        <v>0</v>
      </c>
      <c r="E310" s="2">
        <f>IF(C310="",0,VLOOKUP(C310,DM!$C$5:$G$500,3,0))</f>
        <v>0</v>
      </c>
      <c r="F310" s="3"/>
    </row>
    <row r="311" spans="1:6" x14ac:dyDescent="0.2">
      <c r="A311" s="2"/>
      <c r="B311" s="2">
        <f>IF(A311="",0,VLOOKUP(A311,DM!$C$5:$G$500,2,0))</f>
        <v>0</v>
      </c>
      <c r="C311" s="2"/>
      <c r="D311" s="2">
        <f>IF(C311="",0,VLOOKUP(C311,DM!$C$5:$G$500,2,0))</f>
        <v>0</v>
      </c>
      <c r="E311" s="2">
        <f>IF(C311="",0,VLOOKUP(C311,DM!$C$5:$G$500,3,0))</f>
        <v>0</v>
      </c>
      <c r="F311" s="3"/>
    </row>
    <row r="312" spans="1:6" x14ac:dyDescent="0.2">
      <c r="A312" s="2"/>
      <c r="B312" s="2">
        <f>IF(A312="",0,VLOOKUP(A312,DM!$C$5:$G$500,2,0))</f>
        <v>0</v>
      </c>
      <c r="C312" s="2"/>
      <c r="D312" s="2">
        <f>IF(C312="",0,VLOOKUP(C312,DM!$C$5:$G$500,2,0))</f>
        <v>0</v>
      </c>
      <c r="E312" s="2">
        <f>IF(C312="",0,VLOOKUP(C312,DM!$C$5:$G$500,3,0))</f>
        <v>0</v>
      </c>
      <c r="F312" s="3"/>
    </row>
    <row r="313" spans="1:6" x14ac:dyDescent="0.2">
      <c r="A313" s="2"/>
      <c r="B313" s="2">
        <f>IF(A313="",0,VLOOKUP(A313,DM!$C$5:$G$500,2,0))</f>
        <v>0</v>
      </c>
      <c r="C313" s="2"/>
      <c r="D313" s="2">
        <f>IF(C313="",0,VLOOKUP(C313,DM!$C$5:$G$500,2,0))</f>
        <v>0</v>
      </c>
      <c r="E313" s="2">
        <f>IF(C313="",0,VLOOKUP(C313,DM!$C$5:$G$500,3,0))</f>
        <v>0</v>
      </c>
      <c r="F313" s="3"/>
    </row>
    <row r="314" spans="1:6" x14ac:dyDescent="0.2">
      <c r="A314" s="2"/>
      <c r="B314" s="2">
        <f>IF(A314="",0,VLOOKUP(A314,DM!$C$5:$G$500,2,0))</f>
        <v>0</v>
      </c>
      <c r="C314" s="2"/>
      <c r="D314" s="2">
        <f>IF(C314="",0,VLOOKUP(C314,DM!$C$5:$G$500,2,0))</f>
        <v>0</v>
      </c>
      <c r="E314" s="2">
        <f>IF(C314="",0,VLOOKUP(C314,DM!$C$5:$G$500,3,0))</f>
        <v>0</v>
      </c>
      <c r="F314" s="3"/>
    </row>
    <row r="315" spans="1:6" x14ac:dyDescent="0.2">
      <c r="A315" s="2"/>
      <c r="B315" s="2">
        <f>IF(A315="",0,VLOOKUP(A315,DM!$C$5:$G$500,2,0))</f>
        <v>0</v>
      </c>
      <c r="C315" s="2"/>
      <c r="D315" s="2">
        <f>IF(C315="",0,VLOOKUP(C315,DM!$C$5:$G$500,2,0))</f>
        <v>0</v>
      </c>
      <c r="E315" s="2">
        <f>IF(C315="",0,VLOOKUP(C315,DM!$C$5:$G$500,3,0))</f>
        <v>0</v>
      </c>
      <c r="F315" s="3"/>
    </row>
    <row r="316" spans="1:6" x14ac:dyDescent="0.2">
      <c r="A316" s="2"/>
      <c r="B316" s="2">
        <f>IF(A316="",0,VLOOKUP(A316,DM!$C$5:$G$500,2,0))</f>
        <v>0</v>
      </c>
      <c r="C316" s="2"/>
      <c r="D316" s="2">
        <f>IF(C316="",0,VLOOKUP(C316,DM!$C$5:$G$500,2,0))</f>
        <v>0</v>
      </c>
      <c r="E316" s="2">
        <f>IF(C316="",0,VLOOKUP(C316,DM!$C$5:$G$500,3,0))</f>
        <v>0</v>
      </c>
      <c r="F316" s="3"/>
    </row>
    <row r="317" spans="1:6" x14ac:dyDescent="0.2">
      <c r="A317" s="2"/>
      <c r="B317" s="2">
        <f>IF(A317="",0,VLOOKUP(A317,DM!$C$5:$G$500,2,0))</f>
        <v>0</v>
      </c>
      <c r="C317" s="2"/>
      <c r="D317" s="2">
        <f>IF(C317="",0,VLOOKUP(C317,DM!$C$5:$G$500,2,0))</f>
        <v>0</v>
      </c>
      <c r="E317" s="2">
        <f>IF(C317="",0,VLOOKUP(C317,DM!$C$5:$G$500,3,0))</f>
        <v>0</v>
      </c>
      <c r="F317" s="3"/>
    </row>
    <row r="318" spans="1:6" x14ac:dyDescent="0.2">
      <c r="A318" s="2"/>
      <c r="B318" s="2">
        <f>IF(A318="",0,VLOOKUP(A318,DM!$C$5:$G$500,2,0))</f>
        <v>0</v>
      </c>
      <c r="C318" s="2"/>
      <c r="D318" s="2">
        <f>IF(C318="",0,VLOOKUP(C318,DM!$C$5:$G$500,2,0))</f>
        <v>0</v>
      </c>
      <c r="E318" s="2">
        <f>IF(C318="",0,VLOOKUP(C318,DM!$C$5:$G$500,3,0))</f>
        <v>0</v>
      </c>
      <c r="F318" s="3"/>
    </row>
    <row r="319" spans="1:6" x14ac:dyDescent="0.2">
      <c r="A319" s="2"/>
      <c r="B319" s="2">
        <f>IF(A319="",0,VLOOKUP(A319,DM!$C$5:$G$500,2,0))</f>
        <v>0</v>
      </c>
      <c r="C319" s="2"/>
      <c r="D319" s="2">
        <f>IF(C319="",0,VLOOKUP(C319,DM!$C$5:$G$500,2,0))</f>
        <v>0</v>
      </c>
      <c r="E319" s="2">
        <f>IF(C319="",0,VLOOKUP(C319,DM!$C$5:$G$500,3,0))</f>
        <v>0</v>
      </c>
      <c r="F319" s="3"/>
    </row>
    <row r="320" spans="1:6" x14ac:dyDescent="0.2">
      <c r="A320" s="2"/>
      <c r="B320" s="2">
        <f>IF(A320="",0,VLOOKUP(A320,DM!$C$5:$G$500,2,0))</f>
        <v>0</v>
      </c>
      <c r="C320" s="2"/>
      <c r="D320" s="2">
        <f>IF(C320="",0,VLOOKUP(C320,DM!$C$5:$G$500,2,0))</f>
        <v>0</v>
      </c>
      <c r="E320" s="2">
        <f>IF(C320="",0,VLOOKUP(C320,DM!$C$5:$G$500,3,0))</f>
        <v>0</v>
      </c>
      <c r="F320" s="3"/>
    </row>
    <row r="321" spans="1:6" x14ac:dyDescent="0.2">
      <c r="A321" s="2"/>
      <c r="B321" s="2">
        <f>IF(A321="",0,VLOOKUP(A321,DM!$C$5:$G$500,2,0))</f>
        <v>0</v>
      </c>
      <c r="C321" s="2"/>
      <c r="D321" s="2">
        <f>IF(C321="",0,VLOOKUP(C321,DM!$C$5:$G$500,2,0))</f>
        <v>0</v>
      </c>
      <c r="E321" s="2">
        <f>IF(C321="",0,VLOOKUP(C321,DM!$C$5:$G$500,3,0))</f>
        <v>0</v>
      </c>
      <c r="F321" s="3"/>
    </row>
    <row r="322" spans="1:6" x14ac:dyDescent="0.2">
      <c r="A322" s="2"/>
      <c r="B322" s="2">
        <f>IF(A322="",0,VLOOKUP(A322,DM!$C$5:$G$500,2,0))</f>
        <v>0</v>
      </c>
      <c r="C322" s="2"/>
      <c r="D322" s="2">
        <f>IF(C322="",0,VLOOKUP(C322,DM!$C$5:$G$500,2,0))</f>
        <v>0</v>
      </c>
      <c r="E322" s="2">
        <f>IF(C322="",0,VLOOKUP(C322,DM!$C$5:$G$500,3,0))</f>
        <v>0</v>
      </c>
      <c r="F322" s="3"/>
    </row>
    <row r="323" spans="1:6" x14ac:dyDescent="0.2">
      <c r="A323" s="2"/>
      <c r="B323" s="2">
        <f>IF(A323="",0,VLOOKUP(A323,DM!$C$5:$G$500,2,0))</f>
        <v>0</v>
      </c>
      <c r="C323" s="2"/>
      <c r="D323" s="2">
        <f>IF(C323="",0,VLOOKUP(C323,DM!$C$5:$G$500,2,0))</f>
        <v>0</v>
      </c>
      <c r="E323" s="2">
        <f>IF(C323="",0,VLOOKUP(C323,DM!$C$5:$G$500,3,0))</f>
        <v>0</v>
      </c>
      <c r="F323" s="3"/>
    </row>
    <row r="324" spans="1:6" x14ac:dyDescent="0.2">
      <c r="A324" s="2"/>
      <c r="B324" s="2">
        <f>IF(A324="",0,VLOOKUP(A324,DM!$C$5:$G$500,2,0))</f>
        <v>0</v>
      </c>
      <c r="C324" s="2"/>
      <c r="D324" s="2">
        <f>IF(C324="",0,VLOOKUP(C324,DM!$C$5:$G$500,2,0))</f>
        <v>0</v>
      </c>
      <c r="E324" s="2">
        <f>IF(C324="",0,VLOOKUP(C324,DM!$C$5:$G$500,3,0))</f>
        <v>0</v>
      </c>
      <c r="F324" s="3"/>
    </row>
    <row r="325" spans="1:6" x14ac:dyDescent="0.2">
      <c r="A325" s="2"/>
      <c r="B325" s="2">
        <f>IF(A325="",0,VLOOKUP(A325,DM!$C$5:$G$500,2,0))</f>
        <v>0</v>
      </c>
      <c r="C325" s="2"/>
      <c r="D325" s="2">
        <f>IF(C325="",0,VLOOKUP(C325,DM!$C$5:$G$500,2,0))</f>
        <v>0</v>
      </c>
      <c r="E325" s="2">
        <f>IF(C325="",0,VLOOKUP(C325,DM!$C$5:$G$500,3,0))</f>
        <v>0</v>
      </c>
      <c r="F325" s="3"/>
    </row>
    <row r="326" spans="1:6" x14ac:dyDescent="0.2">
      <c r="A326" s="2"/>
      <c r="B326" s="2">
        <f>IF(A326="",0,VLOOKUP(A326,DM!$C$5:$G$500,2,0))</f>
        <v>0</v>
      </c>
      <c r="C326" s="2"/>
      <c r="D326" s="2">
        <f>IF(C326="",0,VLOOKUP(C326,DM!$C$5:$G$500,2,0))</f>
        <v>0</v>
      </c>
      <c r="E326" s="2">
        <f>IF(C326="",0,VLOOKUP(C326,DM!$C$5:$G$500,3,0))</f>
        <v>0</v>
      </c>
      <c r="F326" s="3"/>
    </row>
    <row r="327" spans="1:6" x14ac:dyDescent="0.2">
      <c r="A327" s="2"/>
      <c r="B327" s="2">
        <f>IF(A327="",0,VLOOKUP(A327,DM!$C$5:$G$500,2,0))</f>
        <v>0</v>
      </c>
      <c r="C327" s="2"/>
      <c r="D327" s="2">
        <f>IF(C327="",0,VLOOKUP(C327,DM!$C$5:$G$500,2,0))</f>
        <v>0</v>
      </c>
      <c r="E327" s="2">
        <f>IF(C327="",0,VLOOKUP(C327,DM!$C$5:$G$500,3,0))</f>
        <v>0</v>
      </c>
      <c r="F327" s="3"/>
    </row>
    <row r="328" spans="1:6" x14ac:dyDescent="0.2">
      <c r="A328" s="2"/>
      <c r="B328" s="2">
        <f>IF(A328="",0,VLOOKUP(A328,DM!$C$5:$G$500,2,0))</f>
        <v>0</v>
      </c>
      <c r="C328" s="2"/>
      <c r="D328" s="2">
        <f>IF(C328="",0,VLOOKUP(C328,DM!$C$5:$G$500,2,0))</f>
        <v>0</v>
      </c>
      <c r="E328" s="2">
        <f>IF(C328="",0,VLOOKUP(C328,DM!$C$5:$G$500,3,0))</f>
        <v>0</v>
      </c>
      <c r="F328" s="3"/>
    </row>
    <row r="329" spans="1:6" x14ac:dyDescent="0.2">
      <c r="A329" s="2"/>
      <c r="B329" s="2">
        <f>IF(A329="",0,VLOOKUP(A329,DM!$C$5:$G$500,2,0))</f>
        <v>0</v>
      </c>
      <c r="C329" s="2"/>
      <c r="D329" s="2">
        <f>IF(C329="",0,VLOOKUP(C329,DM!$C$5:$G$500,2,0))</f>
        <v>0</v>
      </c>
      <c r="E329" s="2">
        <f>IF(C329="",0,VLOOKUP(C329,DM!$C$5:$G$500,3,0))</f>
        <v>0</v>
      </c>
      <c r="F329" s="3"/>
    </row>
    <row r="330" spans="1:6" x14ac:dyDescent="0.2">
      <c r="A330" s="2"/>
      <c r="B330" s="2">
        <f>IF(A330="",0,VLOOKUP(A330,DM!$C$5:$G$500,2,0))</f>
        <v>0</v>
      </c>
      <c r="C330" s="2"/>
      <c r="D330" s="2">
        <f>IF(C330="",0,VLOOKUP(C330,DM!$C$5:$G$500,2,0))</f>
        <v>0</v>
      </c>
      <c r="E330" s="2">
        <f>IF(C330="",0,VLOOKUP(C330,DM!$C$5:$G$500,3,0))</f>
        <v>0</v>
      </c>
      <c r="F330" s="3"/>
    </row>
    <row r="331" spans="1:6" x14ac:dyDescent="0.2">
      <c r="A331" s="2"/>
      <c r="B331" s="2">
        <f>IF(A331="",0,VLOOKUP(A331,DM!$C$5:$G$500,2,0))</f>
        <v>0</v>
      </c>
      <c r="C331" s="2"/>
      <c r="D331" s="2">
        <f>IF(C331="",0,VLOOKUP(C331,DM!$C$5:$G$500,2,0))</f>
        <v>0</v>
      </c>
      <c r="E331" s="2">
        <f>IF(C331="",0,VLOOKUP(C331,DM!$C$5:$G$500,3,0))</f>
        <v>0</v>
      </c>
      <c r="F331" s="3"/>
    </row>
    <row r="332" spans="1:6" x14ac:dyDescent="0.2">
      <c r="A332" s="2"/>
      <c r="B332" s="2">
        <f>IF(A332="",0,VLOOKUP(A332,DM!$C$5:$G$500,2,0))</f>
        <v>0</v>
      </c>
      <c r="C332" s="2"/>
      <c r="D332" s="2">
        <f>IF(C332="",0,VLOOKUP(C332,DM!$C$5:$G$500,2,0))</f>
        <v>0</v>
      </c>
      <c r="E332" s="2">
        <f>IF(C332="",0,VLOOKUP(C332,DM!$C$5:$G$500,3,0))</f>
        <v>0</v>
      </c>
      <c r="F332" s="3"/>
    </row>
    <row r="333" spans="1:6" x14ac:dyDescent="0.2">
      <c r="A333" s="2"/>
      <c r="B333" s="2">
        <f>IF(A333="",0,VLOOKUP(A333,DM!$C$5:$G$500,2,0))</f>
        <v>0</v>
      </c>
      <c r="C333" s="2"/>
      <c r="D333" s="2">
        <f>IF(C333="",0,VLOOKUP(C333,DM!$C$5:$G$500,2,0))</f>
        <v>0</v>
      </c>
      <c r="E333" s="2">
        <f>IF(C333="",0,VLOOKUP(C333,DM!$C$5:$G$500,3,0))</f>
        <v>0</v>
      </c>
      <c r="F333" s="3"/>
    </row>
    <row r="334" spans="1:6" x14ac:dyDescent="0.2">
      <c r="A334" s="2"/>
      <c r="B334" s="2">
        <f>IF(A334="",0,VLOOKUP(A334,DM!$C$5:$G$500,2,0))</f>
        <v>0</v>
      </c>
      <c r="C334" s="2"/>
      <c r="D334" s="2">
        <f>IF(C334="",0,VLOOKUP(C334,DM!$C$5:$G$500,2,0))</f>
        <v>0</v>
      </c>
      <c r="E334" s="2">
        <f>IF(C334="",0,VLOOKUP(C334,DM!$C$5:$G$500,3,0))</f>
        <v>0</v>
      </c>
      <c r="F334" s="3"/>
    </row>
    <row r="335" spans="1:6" x14ac:dyDescent="0.2">
      <c r="A335" s="2"/>
      <c r="B335" s="2">
        <f>IF(A335="",0,VLOOKUP(A335,DM!$C$5:$G$500,2,0))</f>
        <v>0</v>
      </c>
      <c r="C335" s="2"/>
      <c r="D335" s="2">
        <f>IF(C335="",0,VLOOKUP(C335,DM!$C$5:$G$500,2,0))</f>
        <v>0</v>
      </c>
      <c r="E335" s="2">
        <f>IF(C335="",0,VLOOKUP(C335,DM!$C$5:$G$500,3,0))</f>
        <v>0</v>
      </c>
      <c r="F335" s="3"/>
    </row>
    <row r="336" spans="1:6" x14ac:dyDescent="0.2">
      <c r="A336" s="2"/>
      <c r="B336" s="2">
        <f>IF(A336="",0,VLOOKUP(A336,DM!$C$5:$G$500,2,0))</f>
        <v>0</v>
      </c>
      <c r="C336" s="2"/>
      <c r="D336" s="2">
        <f>IF(C336="",0,VLOOKUP(C336,DM!$C$5:$G$500,2,0))</f>
        <v>0</v>
      </c>
      <c r="E336" s="2">
        <f>IF(C336="",0,VLOOKUP(C336,DM!$C$5:$G$500,3,0))</f>
        <v>0</v>
      </c>
      <c r="F336" s="3"/>
    </row>
    <row r="337" spans="1:6" x14ac:dyDescent="0.2">
      <c r="A337" s="2"/>
      <c r="B337" s="2">
        <f>IF(A337="",0,VLOOKUP(A337,DM!$C$5:$G$500,2,0))</f>
        <v>0</v>
      </c>
      <c r="C337" s="2"/>
      <c r="D337" s="2">
        <f>IF(C337="",0,VLOOKUP(C337,DM!$C$5:$G$500,2,0))</f>
        <v>0</v>
      </c>
      <c r="E337" s="2">
        <f>IF(C337="",0,VLOOKUP(C337,DM!$C$5:$G$500,3,0))</f>
        <v>0</v>
      </c>
      <c r="F337" s="3"/>
    </row>
    <row r="338" spans="1:6" x14ac:dyDescent="0.2">
      <c r="A338" s="2"/>
      <c r="B338" s="2">
        <f>IF(A338="",0,VLOOKUP(A338,DM!$C$5:$G$500,2,0))</f>
        <v>0</v>
      </c>
      <c r="C338" s="2"/>
      <c r="D338" s="2">
        <f>IF(C338="",0,VLOOKUP(C338,DM!$C$5:$G$500,2,0))</f>
        <v>0</v>
      </c>
      <c r="E338" s="2">
        <f>IF(C338="",0,VLOOKUP(C338,DM!$C$5:$G$500,3,0))</f>
        <v>0</v>
      </c>
      <c r="F338" s="3"/>
    </row>
    <row r="339" spans="1:6" x14ac:dyDescent="0.2">
      <c r="A339" s="2"/>
      <c r="B339" s="2">
        <f>IF(A339="",0,VLOOKUP(A339,DM!$C$5:$G$500,2,0))</f>
        <v>0</v>
      </c>
      <c r="C339" s="2"/>
      <c r="D339" s="2">
        <f>IF(C339="",0,VLOOKUP(C339,DM!$C$5:$G$500,2,0))</f>
        <v>0</v>
      </c>
      <c r="E339" s="2">
        <f>IF(C339="",0,VLOOKUP(C339,DM!$C$5:$G$500,3,0))</f>
        <v>0</v>
      </c>
      <c r="F339" s="3"/>
    </row>
    <row r="340" spans="1:6" x14ac:dyDescent="0.2">
      <c r="A340" s="2"/>
      <c r="B340" s="2">
        <f>IF(A340="",0,VLOOKUP(A340,DM!$C$5:$G$500,2,0))</f>
        <v>0</v>
      </c>
      <c r="C340" s="2"/>
      <c r="D340" s="2">
        <f>IF(C340="",0,VLOOKUP(C340,DM!$C$5:$G$500,2,0))</f>
        <v>0</v>
      </c>
      <c r="E340" s="2">
        <f>IF(C340="",0,VLOOKUP(C340,DM!$C$5:$G$500,3,0))</f>
        <v>0</v>
      </c>
      <c r="F340" s="3"/>
    </row>
    <row r="341" spans="1:6" x14ac:dyDescent="0.2">
      <c r="A341" s="2"/>
      <c r="B341" s="2">
        <f>IF(A341="",0,VLOOKUP(A341,DM!$C$5:$G$500,2,0))</f>
        <v>0</v>
      </c>
      <c r="C341" s="2"/>
      <c r="D341" s="2">
        <f>IF(C341="",0,VLOOKUP(C341,DM!$C$5:$G$500,2,0))</f>
        <v>0</v>
      </c>
      <c r="E341" s="2">
        <f>IF(C341="",0,VLOOKUP(C341,DM!$C$5:$G$500,3,0))</f>
        <v>0</v>
      </c>
      <c r="F341" s="3"/>
    </row>
    <row r="342" spans="1:6" x14ac:dyDescent="0.2">
      <c r="A342" s="2"/>
      <c r="B342" s="2">
        <f>IF(A342="",0,VLOOKUP(A342,DM!$C$5:$G$500,2,0))</f>
        <v>0</v>
      </c>
      <c r="C342" s="2"/>
      <c r="D342" s="2">
        <f>IF(C342="",0,VLOOKUP(C342,DM!$C$5:$G$500,2,0))</f>
        <v>0</v>
      </c>
      <c r="E342" s="2">
        <f>IF(C342="",0,VLOOKUP(C342,DM!$C$5:$G$500,3,0))</f>
        <v>0</v>
      </c>
      <c r="F342" s="3"/>
    </row>
    <row r="343" spans="1:6" x14ac:dyDescent="0.2">
      <c r="A343" s="2"/>
      <c r="B343" s="2">
        <f>IF(A343="",0,VLOOKUP(A343,DM!$C$5:$G$500,2,0))</f>
        <v>0</v>
      </c>
      <c r="C343" s="2"/>
      <c r="D343" s="2">
        <f>IF(C343="",0,VLOOKUP(C343,DM!$C$5:$G$500,2,0))</f>
        <v>0</v>
      </c>
      <c r="E343" s="2">
        <f>IF(C343="",0,VLOOKUP(C343,DM!$C$5:$G$500,3,0))</f>
        <v>0</v>
      </c>
      <c r="F343" s="3"/>
    </row>
    <row r="344" spans="1:6" x14ac:dyDescent="0.2">
      <c r="A344" s="2"/>
      <c r="B344" s="2">
        <f>IF(A344="",0,VLOOKUP(A344,DM!$C$5:$G$500,2,0))</f>
        <v>0</v>
      </c>
      <c r="C344" s="2"/>
      <c r="D344" s="2">
        <f>IF(C344="",0,VLOOKUP(C344,DM!$C$5:$G$500,2,0))</f>
        <v>0</v>
      </c>
      <c r="E344" s="2">
        <f>IF(C344="",0,VLOOKUP(C344,DM!$C$5:$G$500,3,0))</f>
        <v>0</v>
      </c>
      <c r="F344" s="3"/>
    </row>
    <row r="345" spans="1:6" x14ac:dyDescent="0.2">
      <c r="A345" s="2"/>
      <c r="B345" s="2">
        <f>IF(A345="",0,VLOOKUP(A345,DM!$C$5:$G$500,2,0))</f>
        <v>0</v>
      </c>
      <c r="C345" s="2"/>
      <c r="D345" s="2">
        <f>IF(C345="",0,VLOOKUP(C345,DM!$C$5:$G$500,2,0))</f>
        <v>0</v>
      </c>
      <c r="E345" s="2">
        <f>IF(C345="",0,VLOOKUP(C345,DM!$C$5:$G$500,3,0))</f>
        <v>0</v>
      </c>
      <c r="F345" s="3"/>
    </row>
    <row r="346" spans="1:6" x14ac:dyDescent="0.2">
      <c r="A346" s="2"/>
      <c r="B346" s="2">
        <f>IF(A346="",0,VLOOKUP(A346,DM!$C$5:$G$500,2,0))</f>
        <v>0</v>
      </c>
      <c r="C346" s="2"/>
      <c r="D346" s="2">
        <f>IF(C346="",0,VLOOKUP(C346,DM!$C$5:$G$500,2,0))</f>
        <v>0</v>
      </c>
      <c r="E346" s="2">
        <f>IF(C346="",0,VLOOKUP(C346,DM!$C$5:$G$500,3,0))</f>
        <v>0</v>
      </c>
      <c r="F346" s="3"/>
    </row>
    <row r="347" spans="1:6" x14ac:dyDescent="0.2">
      <c r="A347" s="2"/>
      <c r="B347" s="2">
        <f>IF(A347="",0,VLOOKUP(A347,DM!$C$5:$G$500,2,0))</f>
        <v>0</v>
      </c>
      <c r="C347" s="2"/>
      <c r="D347" s="2">
        <f>IF(C347="",0,VLOOKUP(C347,DM!$C$5:$G$500,2,0))</f>
        <v>0</v>
      </c>
      <c r="E347" s="2">
        <f>IF(C347="",0,VLOOKUP(C347,DM!$C$5:$G$500,3,0))</f>
        <v>0</v>
      </c>
      <c r="F347" s="3"/>
    </row>
    <row r="348" spans="1:6" x14ac:dyDescent="0.2">
      <c r="A348" s="2"/>
      <c r="B348" s="2">
        <f>IF(A348="",0,VLOOKUP(A348,DM!$C$5:$G$500,2,0))</f>
        <v>0</v>
      </c>
      <c r="C348" s="2"/>
      <c r="D348" s="2">
        <f>IF(C348="",0,VLOOKUP(C348,DM!$C$5:$G$500,2,0))</f>
        <v>0</v>
      </c>
      <c r="E348" s="2">
        <f>IF(C348="",0,VLOOKUP(C348,DM!$C$5:$G$500,3,0))</f>
        <v>0</v>
      </c>
      <c r="F348" s="3"/>
    </row>
    <row r="349" spans="1:6" x14ac:dyDescent="0.2">
      <c r="A349" s="2"/>
      <c r="B349" s="2">
        <f>IF(A349="",0,VLOOKUP(A349,DM!$C$5:$G$500,2,0))</f>
        <v>0</v>
      </c>
      <c r="C349" s="2"/>
      <c r="D349" s="2">
        <f>IF(C349="",0,VLOOKUP(C349,DM!$C$5:$G$500,2,0))</f>
        <v>0</v>
      </c>
      <c r="E349" s="2">
        <f>IF(C349="",0,VLOOKUP(C349,DM!$C$5:$G$500,3,0))</f>
        <v>0</v>
      </c>
      <c r="F349" s="3"/>
    </row>
    <row r="350" spans="1:6" x14ac:dyDescent="0.2">
      <c r="A350" s="2"/>
      <c r="B350" s="2">
        <f>IF(A350="",0,VLOOKUP(A350,DM!$C$5:$G$500,2,0))</f>
        <v>0</v>
      </c>
      <c r="C350" s="2"/>
      <c r="D350" s="2">
        <f>IF(C350="",0,VLOOKUP(C350,DM!$C$5:$G$500,2,0))</f>
        <v>0</v>
      </c>
      <c r="E350" s="2">
        <f>IF(C350="",0,VLOOKUP(C350,DM!$C$5:$G$500,3,0))</f>
        <v>0</v>
      </c>
      <c r="F350" s="3"/>
    </row>
    <row r="351" spans="1:6" x14ac:dyDescent="0.2">
      <c r="A351" s="2"/>
      <c r="B351" s="2">
        <f>IF(A351="",0,VLOOKUP(A351,DM!$C$5:$G$500,2,0))</f>
        <v>0</v>
      </c>
      <c r="C351" s="2"/>
      <c r="D351" s="2">
        <f>IF(C351="",0,VLOOKUP(C351,DM!$C$5:$G$500,2,0))</f>
        <v>0</v>
      </c>
      <c r="E351" s="2">
        <f>IF(C351="",0,VLOOKUP(C351,DM!$C$5:$G$500,3,0))</f>
        <v>0</v>
      </c>
      <c r="F351" s="3"/>
    </row>
    <row r="352" spans="1:6" x14ac:dyDescent="0.2">
      <c r="A352" s="2"/>
      <c r="B352" s="2">
        <f>IF(A352="",0,VLOOKUP(A352,DM!$C$5:$G$500,2,0))</f>
        <v>0</v>
      </c>
      <c r="C352" s="2"/>
      <c r="D352" s="2">
        <f>IF(C352="",0,VLOOKUP(C352,DM!$C$5:$G$500,2,0))</f>
        <v>0</v>
      </c>
      <c r="E352" s="2">
        <f>IF(C352="",0,VLOOKUP(C352,DM!$C$5:$G$500,3,0))</f>
        <v>0</v>
      </c>
      <c r="F352" s="3"/>
    </row>
    <row r="353" spans="1:6" x14ac:dyDescent="0.2">
      <c r="A353" s="2"/>
      <c r="B353" s="2">
        <f>IF(A353="",0,VLOOKUP(A353,DM!$C$5:$G$500,2,0))</f>
        <v>0</v>
      </c>
      <c r="C353" s="2"/>
      <c r="D353" s="2">
        <f>IF(C353="",0,VLOOKUP(C353,DM!$C$5:$G$500,2,0))</f>
        <v>0</v>
      </c>
      <c r="E353" s="2">
        <f>IF(C353="",0,VLOOKUP(C353,DM!$C$5:$G$500,3,0))</f>
        <v>0</v>
      </c>
      <c r="F353" s="3"/>
    </row>
    <row r="354" spans="1:6" x14ac:dyDescent="0.2">
      <c r="A354" s="2"/>
      <c r="B354" s="2">
        <f>IF(A354="",0,VLOOKUP(A354,DM!$C$5:$G$500,2,0))</f>
        <v>0</v>
      </c>
      <c r="C354" s="2"/>
      <c r="D354" s="2">
        <f>IF(C354="",0,VLOOKUP(C354,DM!$C$5:$G$500,2,0))</f>
        <v>0</v>
      </c>
      <c r="E354" s="2">
        <f>IF(C354="",0,VLOOKUP(C354,DM!$C$5:$G$500,3,0))</f>
        <v>0</v>
      </c>
      <c r="F354" s="3"/>
    </row>
    <row r="355" spans="1:6" x14ac:dyDescent="0.2">
      <c r="A355" s="2"/>
      <c r="B355" s="2">
        <f>IF(A355="",0,VLOOKUP(A355,DM!$C$5:$G$500,2,0))</f>
        <v>0</v>
      </c>
      <c r="C355" s="2"/>
      <c r="D355" s="2">
        <f>IF(C355="",0,VLOOKUP(C355,DM!$C$5:$G$500,2,0))</f>
        <v>0</v>
      </c>
      <c r="E355" s="2">
        <f>IF(C355="",0,VLOOKUP(C355,DM!$C$5:$G$500,3,0))</f>
        <v>0</v>
      </c>
      <c r="F355" s="3"/>
    </row>
    <row r="356" spans="1:6" x14ac:dyDescent="0.2">
      <c r="A356" s="2"/>
      <c r="B356" s="2">
        <f>IF(A356="",0,VLOOKUP(A356,DM!$C$5:$G$500,2,0))</f>
        <v>0</v>
      </c>
      <c r="C356" s="2"/>
      <c r="D356" s="2">
        <f>IF(C356="",0,VLOOKUP(C356,DM!$C$5:$G$500,2,0))</f>
        <v>0</v>
      </c>
      <c r="E356" s="2">
        <f>IF(C356="",0,VLOOKUP(C356,DM!$C$5:$G$500,3,0))</f>
        <v>0</v>
      </c>
      <c r="F356" s="3"/>
    </row>
    <row r="357" spans="1:6" x14ac:dyDescent="0.2">
      <c r="A357" s="2"/>
      <c r="B357" s="2">
        <f>IF(A357="",0,VLOOKUP(A357,DM!$C$5:$G$500,2,0))</f>
        <v>0</v>
      </c>
      <c r="C357" s="2"/>
      <c r="D357" s="2">
        <f>IF(C357="",0,VLOOKUP(C357,DM!$C$5:$G$500,2,0))</f>
        <v>0</v>
      </c>
      <c r="E357" s="2">
        <f>IF(C357="",0,VLOOKUP(C357,DM!$C$5:$G$500,3,0))</f>
        <v>0</v>
      </c>
      <c r="F357" s="3"/>
    </row>
    <row r="358" spans="1:6" x14ac:dyDescent="0.2">
      <c r="A358" s="2"/>
      <c r="B358" s="2">
        <f>IF(A358="",0,VLOOKUP(A358,DM!$C$5:$G$500,2,0))</f>
        <v>0</v>
      </c>
      <c r="C358" s="2"/>
      <c r="D358" s="2">
        <f>IF(C358="",0,VLOOKUP(C358,DM!$C$5:$G$500,2,0))</f>
        <v>0</v>
      </c>
      <c r="E358" s="2">
        <f>IF(C358="",0,VLOOKUP(C358,DM!$C$5:$G$500,3,0))</f>
        <v>0</v>
      </c>
      <c r="F358" s="3"/>
    </row>
    <row r="359" spans="1:6" x14ac:dyDescent="0.2">
      <c r="A359" s="2"/>
      <c r="B359" s="2">
        <f>IF(A359="",0,VLOOKUP(A359,DM!$C$5:$G$500,2,0))</f>
        <v>0</v>
      </c>
      <c r="C359" s="2"/>
      <c r="D359" s="2">
        <f>IF(C359="",0,VLOOKUP(C359,DM!$C$5:$G$500,2,0))</f>
        <v>0</v>
      </c>
      <c r="E359" s="2">
        <f>IF(C359="",0,VLOOKUP(C359,DM!$C$5:$G$500,3,0))</f>
        <v>0</v>
      </c>
      <c r="F359" s="3"/>
    </row>
    <row r="360" spans="1:6" x14ac:dyDescent="0.2">
      <c r="A360" s="2"/>
      <c r="B360" s="2">
        <f>IF(A360="",0,VLOOKUP(A360,DM!$C$5:$G$500,2,0))</f>
        <v>0</v>
      </c>
      <c r="C360" s="2"/>
      <c r="D360" s="2">
        <f>IF(C360="",0,VLOOKUP(C360,DM!$C$5:$G$500,2,0))</f>
        <v>0</v>
      </c>
      <c r="E360" s="2">
        <f>IF(C360="",0,VLOOKUP(C360,DM!$C$5:$G$500,3,0))</f>
        <v>0</v>
      </c>
      <c r="F360" s="3"/>
    </row>
    <row r="361" spans="1:6" x14ac:dyDescent="0.2">
      <c r="A361" s="2"/>
      <c r="B361" s="2">
        <f>IF(A361="",0,VLOOKUP(A361,DM!$C$5:$G$500,2,0))</f>
        <v>0</v>
      </c>
      <c r="C361" s="2"/>
      <c r="D361" s="2">
        <f>IF(C361="",0,VLOOKUP(C361,DM!$C$5:$G$500,2,0))</f>
        <v>0</v>
      </c>
      <c r="E361" s="2">
        <f>IF(C361="",0,VLOOKUP(C361,DM!$C$5:$G$500,3,0))</f>
        <v>0</v>
      </c>
      <c r="F361" s="3"/>
    </row>
    <row r="362" spans="1:6" x14ac:dyDescent="0.2">
      <c r="A362" s="2"/>
      <c r="B362" s="2">
        <f>IF(A362="",0,VLOOKUP(A362,DM!$C$5:$G$500,2,0))</f>
        <v>0</v>
      </c>
      <c r="C362" s="2"/>
      <c r="D362" s="2">
        <f>IF(C362="",0,VLOOKUP(C362,DM!$C$5:$G$500,2,0))</f>
        <v>0</v>
      </c>
      <c r="E362" s="2">
        <f>IF(C362="",0,VLOOKUP(C362,DM!$C$5:$G$500,3,0))</f>
        <v>0</v>
      </c>
      <c r="F362" s="3"/>
    </row>
    <row r="363" spans="1:6" x14ac:dyDescent="0.2">
      <c r="A363" s="2"/>
      <c r="B363" s="2">
        <f>IF(A363="",0,VLOOKUP(A363,DM!$C$5:$G$500,2,0))</f>
        <v>0</v>
      </c>
      <c r="C363" s="2"/>
      <c r="D363" s="2">
        <f>IF(C363="",0,VLOOKUP(C363,DM!$C$5:$G$500,2,0))</f>
        <v>0</v>
      </c>
      <c r="E363" s="2">
        <f>IF(C363="",0,VLOOKUP(C363,DM!$C$5:$G$500,3,0))</f>
        <v>0</v>
      </c>
      <c r="F363" s="3"/>
    </row>
    <row r="364" spans="1:6" x14ac:dyDescent="0.2">
      <c r="A364" s="2"/>
      <c r="B364" s="2">
        <f>IF(A364="",0,VLOOKUP(A364,DM!$C$5:$G$500,2,0))</f>
        <v>0</v>
      </c>
      <c r="C364" s="2"/>
      <c r="D364" s="2">
        <f>IF(C364="",0,VLOOKUP(C364,DM!$C$5:$G$500,2,0))</f>
        <v>0</v>
      </c>
      <c r="E364" s="2">
        <f>IF(C364="",0,VLOOKUP(C364,DM!$C$5:$G$500,3,0))</f>
        <v>0</v>
      </c>
      <c r="F364" s="3"/>
    </row>
    <row r="365" spans="1:6" x14ac:dyDescent="0.2">
      <c r="A365" s="2"/>
      <c r="B365" s="2">
        <f>IF(A365="",0,VLOOKUP(A365,DM!$C$5:$G$500,2,0))</f>
        <v>0</v>
      </c>
      <c r="C365" s="2"/>
      <c r="D365" s="2">
        <f>IF(C365="",0,VLOOKUP(C365,DM!$C$5:$G$500,2,0))</f>
        <v>0</v>
      </c>
      <c r="E365" s="2">
        <f>IF(C365="",0,VLOOKUP(C365,DM!$C$5:$G$500,3,0))</f>
        <v>0</v>
      </c>
      <c r="F365" s="3"/>
    </row>
    <row r="366" spans="1:6" x14ac:dyDescent="0.2">
      <c r="A366" s="2"/>
      <c r="B366" s="2">
        <f>IF(A366="",0,VLOOKUP(A366,DM!$C$5:$G$500,2,0))</f>
        <v>0</v>
      </c>
      <c r="C366" s="2"/>
      <c r="D366" s="2">
        <f>IF(C366="",0,VLOOKUP(C366,DM!$C$5:$G$500,2,0))</f>
        <v>0</v>
      </c>
      <c r="E366" s="2">
        <f>IF(C366="",0,VLOOKUP(C366,DM!$C$5:$G$500,3,0))</f>
        <v>0</v>
      </c>
      <c r="F366" s="3"/>
    </row>
    <row r="367" spans="1:6" x14ac:dyDescent="0.2">
      <c r="A367" s="2"/>
      <c r="B367" s="2">
        <f>IF(A367="",0,VLOOKUP(A367,DM!$C$5:$G$500,2,0))</f>
        <v>0</v>
      </c>
      <c r="C367" s="2"/>
      <c r="D367" s="2">
        <f>IF(C367="",0,VLOOKUP(C367,DM!$C$5:$G$500,2,0))</f>
        <v>0</v>
      </c>
      <c r="E367" s="2">
        <f>IF(C367="",0,VLOOKUP(C367,DM!$C$5:$G$500,3,0))</f>
        <v>0</v>
      </c>
      <c r="F367" s="3"/>
    </row>
    <row r="368" spans="1:6" x14ac:dyDescent="0.2">
      <c r="A368" s="2"/>
      <c r="B368" s="2">
        <f>IF(A368="",0,VLOOKUP(A368,DM!$C$5:$G$500,2,0))</f>
        <v>0</v>
      </c>
      <c r="C368" s="2"/>
      <c r="D368" s="2">
        <f>IF(C368="",0,VLOOKUP(C368,DM!$C$5:$G$500,2,0))</f>
        <v>0</v>
      </c>
      <c r="E368" s="2">
        <f>IF(C368="",0,VLOOKUP(C368,DM!$C$5:$G$500,3,0))</f>
        <v>0</v>
      </c>
      <c r="F368" s="3"/>
    </row>
    <row r="369" spans="1:6" x14ac:dyDescent="0.2">
      <c r="A369" s="2"/>
      <c r="B369" s="2">
        <f>IF(A369="",0,VLOOKUP(A369,DM!$C$5:$G$500,2,0))</f>
        <v>0</v>
      </c>
      <c r="C369" s="2"/>
      <c r="D369" s="2">
        <f>IF(C369="",0,VLOOKUP(C369,DM!$C$5:$G$500,2,0))</f>
        <v>0</v>
      </c>
      <c r="E369" s="2">
        <f>IF(C369="",0,VLOOKUP(C369,DM!$C$5:$G$500,3,0))</f>
        <v>0</v>
      </c>
      <c r="F369" s="3"/>
    </row>
    <row r="370" spans="1:6" x14ac:dyDescent="0.2">
      <c r="A370" s="2"/>
      <c r="B370" s="2">
        <f>IF(A370="",0,VLOOKUP(A370,DM!$C$5:$G$500,2,0))</f>
        <v>0</v>
      </c>
      <c r="C370" s="2"/>
      <c r="D370" s="2">
        <f>IF(C370="",0,VLOOKUP(C370,DM!$C$5:$G$500,2,0))</f>
        <v>0</v>
      </c>
      <c r="E370" s="2">
        <f>IF(C370="",0,VLOOKUP(C370,DM!$C$5:$G$500,3,0))</f>
        <v>0</v>
      </c>
      <c r="F370" s="3"/>
    </row>
    <row r="371" spans="1:6" x14ac:dyDescent="0.2">
      <c r="A371" s="2"/>
      <c r="B371" s="2">
        <f>IF(A371="",0,VLOOKUP(A371,DM!$C$5:$G$500,2,0))</f>
        <v>0</v>
      </c>
      <c r="C371" s="2"/>
      <c r="D371" s="2">
        <f>IF(C371="",0,VLOOKUP(C371,DM!$C$5:$G$500,2,0))</f>
        <v>0</v>
      </c>
      <c r="E371" s="2">
        <f>IF(C371="",0,VLOOKUP(C371,DM!$C$5:$G$500,3,0))</f>
        <v>0</v>
      </c>
      <c r="F371" s="3"/>
    </row>
    <row r="372" spans="1:6" x14ac:dyDescent="0.2">
      <c r="A372" s="2"/>
      <c r="B372" s="2">
        <f>IF(A372="",0,VLOOKUP(A372,DM!$C$5:$G$500,2,0))</f>
        <v>0</v>
      </c>
      <c r="C372" s="2"/>
      <c r="D372" s="2">
        <f>IF(C372="",0,VLOOKUP(C372,DM!$C$5:$G$500,2,0))</f>
        <v>0</v>
      </c>
      <c r="E372" s="2">
        <f>IF(C372="",0,VLOOKUP(C372,DM!$C$5:$G$500,3,0))</f>
        <v>0</v>
      </c>
      <c r="F372" s="3"/>
    </row>
    <row r="373" spans="1:6" x14ac:dyDescent="0.2">
      <c r="A373" s="2"/>
      <c r="B373" s="2">
        <f>IF(A373="",0,VLOOKUP(A373,DM!$C$5:$G$500,2,0))</f>
        <v>0</v>
      </c>
      <c r="C373" s="2"/>
      <c r="D373" s="2">
        <f>IF(C373="",0,VLOOKUP(C373,DM!$C$5:$G$500,2,0))</f>
        <v>0</v>
      </c>
      <c r="E373" s="2">
        <f>IF(C373="",0,VLOOKUP(C373,DM!$C$5:$G$500,3,0))</f>
        <v>0</v>
      </c>
      <c r="F373" s="3"/>
    </row>
    <row r="374" spans="1:6" x14ac:dyDescent="0.2">
      <c r="A374" s="2"/>
      <c r="B374" s="2">
        <f>IF(A374="",0,VLOOKUP(A374,DM!$C$5:$G$500,2,0))</f>
        <v>0</v>
      </c>
      <c r="C374" s="2"/>
      <c r="D374" s="2">
        <f>IF(C374="",0,VLOOKUP(C374,DM!$C$5:$G$500,2,0))</f>
        <v>0</v>
      </c>
      <c r="E374" s="2">
        <f>IF(C374="",0,VLOOKUP(C374,DM!$C$5:$G$500,3,0))</f>
        <v>0</v>
      </c>
      <c r="F374" s="3"/>
    </row>
    <row r="375" spans="1:6" x14ac:dyDescent="0.2">
      <c r="A375" s="2"/>
      <c r="B375" s="2">
        <f>IF(A375="",0,VLOOKUP(A375,DM!$C$5:$G$500,2,0))</f>
        <v>0</v>
      </c>
      <c r="C375" s="2"/>
      <c r="D375" s="2">
        <f>IF(C375="",0,VLOOKUP(C375,DM!$C$5:$G$500,2,0))</f>
        <v>0</v>
      </c>
      <c r="E375" s="2">
        <f>IF(C375="",0,VLOOKUP(C375,DM!$C$5:$G$500,3,0))</f>
        <v>0</v>
      </c>
      <c r="F375" s="3"/>
    </row>
    <row r="376" spans="1:6" x14ac:dyDescent="0.2">
      <c r="A376" s="2"/>
      <c r="B376" s="2">
        <f>IF(A376="",0,VLOOKUP(A376,DM!$C$5:$G$500,2,0))</f>
        <v>0</v>
      </c>
      <c r="C376" s="2"/>
      <c r="D376" s="2">
        <f>IF(C376="",0,VLOOKUP(C376,DM!$C$5:$G$500,2,0))</f>
        <v>0</v>
      </c>
      <c r="E376" s="2">
        <f>IF(C376="",0,VLOOKUP(C376,DM!$C$5:$G$500,3,0))</f>
        <v>0</v>
      </c>
      <c r="F376" s="3"/>
    </row>
    <row r="377" spans="1:6" x14ac:dyDescent="0.2">
      <c r="A377" s="2"/>
      <c r="B377" s="2">
        <f>IF(A377="",0,VLOOKUP(A377,DM!$C$5:$G$500,2,0))</f>
        <v>0</v>
      </c>
      <c r="C377" s="2"/>
      <c r="D377" s="2">
        <f>IF(C377="",0,VLOOKUP(C377,DM!$C$5:$G$500,2,0))</f>
        <v>0</v>
      </c>
      <c r="E377" s="2">
        <f>IF(C377="",0,VLOOKUP(C377,DM!$C$5:$G$500,3,0))</f>
        <v>0</v>
      </c>
      <c r="F377" s="3"/>
    </row>
    <row r="378" spans="1:6" x14ac:dyDescent="0.2">
      <c r="A378" s="2"/>
      <c r="B378" s="2">
        <f>IF(A378="",0,VLOOKUP(A378,DM!$C$5:$G$500,2,0))</f>
        <v>0</v>
      </c>
      <c r="C378" s="2"/>
      <c r="D378" s="2">
        <f>IF(C378="",0,VLOOKUP(C378,DM!$C$5:$G$500,2,0))</f>
        <v>0</v>
      </c>
      <c r="E378" s="2">
        <f>IF(C378="",0,VLOOKUP(C378,DM!$C$5:$G$500,3,0))</f>
        <v>0</v>
      </c>
      <c r="F378" s="3"/>
    </row>
    <row r="379" spans="1:6" x14ac:dyDescent="0.2">
      <c r="A379" s="2"/>
      <c r="B379" s="2">
        <f>IF(A379="",0,VLOOKUP(A379,DM!$C$5:$G$500,2,0))</f>
        <v>0</v>
      </c>
      <c r="C379" s="2"/>
      <c r="D379" s="2">
        <f>IF(C379="",0,VLOOKUP(C379,DM!$C$5:$G$500,2,0))</f>
        <v>0</v>
      </c>
      <c r="E379" s="2">
        <f>IF(C379="",0,VLOOKUP(C379,DM!$C$5:$G$500,3,0))</f>
        <v>0</v>
      </c>
      <c r="F379" s="3"/>
    </row>
    <row r="380" spans="1:6" x14ac:dyDescent="0.2">
      <c r="A380" s="2"/>
      <c r="B380" s="2">
        <f>IF(A380="",0,VLOOKUP(A380,DM!$C$5:$G$500,2,0))</f>
        <v>0</v>
      </c>
      <c r="C380" s="2"/>
      <c r="D380" s="2">
        <f>IF(C380="",0,VLOOKUP(C380,DM!$C$5:$G$500,2,0))</f>
        <v>0</v>
      </c>
      <c r="E380" s="2">
        <f>IF(C380="",0,VLOOKUP(C380,DM!$C$5:$G$500,3,0))</f>
        <v>0</v>
      </c>
      <c r="F380" s="3"/>
    </row>
    <row r="381" spans="1:6" x14ac:dyDescent="0.2">
      <c r="A381" s="2"/>
      <c r="B381" s="2">
        <f>IF(A381="",0,VLOOKUP(A381,DM!$C$5:$G$500,2,0))</f>
        <v>0</v>
      </c>
      <c r="C381" s="2"/>
      <c r="D381" s="2">
        <f>IF(C381="",0,VLOOKUP(C381,DM!$C$5:$G$500,2,0))</f>
        <v>0</v>
      </c>
      <c r="E381" s="2">
        <f>IF(C381="",0,VLOOKUP(C381,DM!$C$5:$G$500,3,0))</f>
        <v>0</v>
      </c>
      <c r="F381" s="3"/>
    </row>
    <row r="382" spans="1:6" x14ac:dyDescent="0.2">
      <c r="A382" s="2"/>
      <c r="B382" s="2">
        <f>IF(A382="",0,VLOOKUP(A382,DM!$C$5:$G$500,2,0))</f>
        <v>0</v>
      </c>
      <c r="C382" s="2"/>
      <c r="D382" s="2">
        <f>IF(C382="",0,VLOOKUP(C382,DM!$C$5:$G$500,2,0))</f>
        <v>0</v>
      </c>
      <c r="E382" s="2">
        <f>IF(C382="",0,VLOOKUP(C382,DM!$C$5:$G$500,3,0))</f>
        <v>0</v>
      </c>
      <c r="F382" s="3"/>
    </row>
    <row r="383" spans="1:6" x14ac:dyDescent="0.2">
      <c r="A383" s="2"/>
      <c r="B383" s="2">
        <f>IF(A383="",0,VLOOKUP(A383,DM!$C$5:$G$500,2,0))</f>
        <v>0</v>
      </c>
      <c r="C383" s="2"/>
      <c r="D383" s="2">
        <f>IF(C383="",0,VLOOKUP(C383,DM!$C$5:$G$500,2,0))</f>
        <v>0</v>
      </c>
      <c r="E383" s="2">
        <f>IF(C383="",0,VLOOKUP(C383,DM!$C$5:$G$500,3,0))</f>
        <v>0</v>
      </c>
      <c r="F383" s="3"/>
    </row>
    <row r="384" spans="1:6" x14ac:dyDescent="0.2">
      <c r="A384" s="2"/>
      <c r="B384" s="2">
        <f>IF(A384="",0,VLOOKUP(A384,DM!$C$5:$G$500,2,0))</f>
        <v>0</v>
      </c>
      <c r="C384" s="2"/>
      <c r="D384" s="2">
        <f>IF(C384="",0,VLOOKUP(C384,DM!$C$5:$G$500,2,0))</f>
        <v>0</v>
      </c>
      <c r="E384" s="2">
        <f>IF(C384="",0,VLOOKUP(C384,DM!$C$5:$G$500,3,0))</f>
        <v>0</v>
      </c>
      <c r="F384" s="3"/>
    </row>
    <row r="385" spans="1:6" x14ac:dyDescent="0.2">
      <c r="A385" s="2"/>
      <c r="B385" s="2">
        <f>IF(A385="",0,VLOOKUP(A385,DM!$C$5:$G$500,2,0))</f>
        <v>0</v>
      </c>
      <c r="C385" s="2"/>
      <c r="D385" s="2">
        <f>IF(C385="",0,VLOOKUP(C385,DM!$C$5:$G$500,2,0))</f>
        <v>0</v>
      </c>
      <c r="E385" s="2">
        <f>IF(C385="",0,VLOOKUP(C385,DM!$C$5:$G$500,3,0))</f>
        <v>0</v>
      </c>
      <c r="F385" s="3"/>
    </row>
    <row r="386" spans="1:6" x14ac:dyDescent="0.2">
      <c r="A386" s="2"/>
      <c r="B386" s="2">
        <f>IF(A386="",0,VLOOKUP(A386,DM!$C$5:$G$500,2,0))</f>
        <v>0</v>
      </c>
      <c r="C386" s="2"/>
      <c r="D386" s="2">
        <f>IF(C386="",0,VLOOKUP(C386,DM!$C$5:$G$500,2,0))</f>
        <v>0</v>
      </c>
      <c r="E386" s="2">
        <f>IF(C386="",0,VLOOKUP(C386,DM!$C$5:$G$500,3,0))</f>
        <v>0</v>
      </c>
      <c r="F386" s="3"/>
    </row>
    <row r="387" spans="1:6" x14ac:dyDescent="0.2">
      <c r="A387" s="2"/>
      <c r="B387" s="2">
        <f>IF(A387="",0,VLOOKUP(A387,DM!$C$5:$G$500,2,0))</f>
        <v>0</v>
      </c>
      <c r="C387" s="2"/>
      <c r="D387" s="2">
        <f>IF(C387="",0,VLOOKUP(C387,DM!$C$5:$G$500,2,0))</f>
        <v>0</v>
      </c>
      <c r="E387" s="2">
        <f>IF(C387="",0,VLOOKUP(C387,DM!$C$5:$G$500,3,0))</f>
        <v>0</v>
      </c>
      <c r="F387" s="3"/>
    </row>
    <row r="388" spans="1:6" x14ac:dyDescent="0.2">
      <c r="A388" s="2"/>
      <c r="B388" s="2">
        <f>IF(A388="",0,VLOOKUP(A388,DM!$C$5:$G$500,2,0))</f>
        <v>0</v>
      </c>
      <c r="C388" s="2"/>
      <c r="D388" s="2">
        <f>IF(C388="",0,VLOOKUP(C388,DM!$C$5:$G$500,2,0))</f>
        <v>0</v>
      </c>
      <c r="E388" s="2">
        <f>IF(C388="",0,VLOOKUP(C388,DM!$C$5:$G$500,3,0))</f>
        <v>0</v>
      </c>
      <c r="F388" s="3"/>
    </row>
    <row r="389" spans="1:6" x14ac:dyDescent="0.2">
      <c r="A389" s="2"/>
      <c r="B389" s="2">
        <f>IF(A389="",0,VLOOKUP(A389,DM!$C$5:$G$500,2,0))</f>
        <v>0</v>
      </c>
      <c r="C389" s="2"/>
      <c r="D389" s="2">
        <f>IF(C389="",0,VLOOKUP(C389,DM!$C$5:$G$500,2,0))</f>
        <v>0</v>
      </c>
      <c r="E389" s="2">
        <f>IF(C389="",0,VLOOKUP(C389,DM!$C$5:$G$500,3,0))</f>
        <v>0</v>
      </c>
      <c r="F389" s="3"/>
    </row>
    <row r="390" spans="1:6" x14ac:dyDescent="0.2">
      <c r="A390" s="2"/>
      <c r="B390" s="2">
        <f>IF(A390="",0,VLOOKUP(A390,DM!$C$5:$G$500,2,0))</f>
        <v>0</v>
      </c>
      <c r="C390" s="2"/>
      <c r="D390" s="2">
        <f>IF(C390="",0,VLOOKUP(C390,DM!$C$5:$G$500,2,0))</f>
        <v>0</v>
      </c>
      <c r="E390" s="2">
        <f>IF(C390="",0,VLOOKUP(C390,DM!$C$5:$G$500,3,0))</f>
        <v>0</v>
      </c>
      <c r="F390" s="3"/>
    </row>
    <row r="391" spans="1:6" x14ac:dyDescent="0.2">
      <c r="A391" s="2"/>
      <c r="B391" s="2">
        <f>IF(A391="",0,VLOOKUP(A391,DM!$C$5:$G$500,2,0))</f>
        <v>0</v>
      </c>
      <c r="C391" s="2"/>
      <c r="D391" s="2">
        <f>IF(C391="",0,VLOOKUP(C391,DM!$C$5:$G$500,2,0))</f>
        <v>0</v>
      </c>
      <c r="E391" s="2">
        <f>IF(C391="",0,VLOOKUP(C391,DM!$C$5:$G$500,3,0))</f>
        <v>0</v>
      </c>
      <c r="F391" s="3"/>
    </row>
    <row r="392" spans="1:6" x14ac:dyDescent="0.2">
      <c r="A392" s="2"/>
      <c r="B392" s="2">
        <f>IF(A392="",0,VLOOKUP(A392,DM!$C$5:$G$500,2,0))</f>
        <v>0</v>
      </c>
      <c r="C392" s="2"/>
      <c r="D392" s="2">
        <f>IF(C392="",0,VLOOKUP(C392,DM!$C$5:$G$500,2,0))</f>
        <v>0</v>
      </c>
      <c r="E392" s="2">
        <f>IF(C392="",0,VLOOKUP(C392,DM!$C$5:$G$500,3,0))</f>
        <v>0</v>
      </c>
      <c r="F392" s="3"/>
    </row>
    <row r="393" spans="1:6" x14ac:dyDescent="0.2">
      <c r="A393" s="2"/>
      <c r="B393" s="2">
        <f>IF(A393="",0,VLOOKUP(A393,DM!$C$5:$G$500,2,0))</f>
        <v>0</v>
      </c>
      <c r="C393" s="2"/>
      <c r="D393" s="2">
        <f>IF(C393="",0,VLOOKUP(C393,DM!$C$5:$G$500,2,0))</f>
        <v>0</v>
      </c>
      <c r="E393" s="2">
        <f>IF(C393="",0,VLOOKUP(C393,DM!$C$5:$G$500,3,0))</f>
        <v>0</v>
      </c>
      <c r="F393" s="3"/>
    </row>
    <row r="394" spans="1:6" x14ac:dyDescent="0.2">
      <c r="A394" s="2"/>
      <c r="B394" s="2">
        <f>IF(A394="",0,VLOOKUP(A394,DM!$C$5:$G$500,2,0))</f>
        <v>0</v>
      </c>
      <c r="C394" s="2"/>
      <c r="D394" s="2">
        <f>IF(C394="",0,VLOOKUP(C394,DM!$C$5:$G$500,2,0))</f>
        <v>0</v>
      </c>
      <c r="E394" s="2">
        <f>IF(C394="",0,VLOOKUP(C394,DM!$C$5:$G$500,3,0))</f>
        <v>0</v>
      </c>
      <c r="F394" s="3"/>
    </row>
    <row r="395" spans="1:6" x14ac:dyDescent="0.2">
      <c r="A395" s="2"/>
      <c r="B395" s="2">
        <f>IF(A395="",0,VLOOKUP(A395,DM!$C$5:$G$500,2,0))</f>
        <v>0</v>
      </c>
      <c r="C395" s="2"/>
      <c r="D395" s="2">
        <f>IF(C395="",0,VLOOKUP(C395,DM!$C$5:$G$500,2,0))</f>
        <v>0</v>
      </c>
      <c r="E395" s="2">
        <f>IF(C395="",0,VLOOKUP(C395,DM!$C$5:$G$500,3,0))</f>
        <v>0</v>
      </c>
      <c r="F395" s="3"/>
    </row>
    <row r="396" spans="1:6" x14ac:dyDescent="0.2">
      <c r="A396" s="2"/>
      <c r="B396" s="2">
        <f>IF(A396="",0,VLOOKUP(A396,DM!$C$5:$G$500,2,0))</f>
        <v>0</v>
      </c>
      <c r="C396" s="2"/>
      <c r="D396" s="2">
        <f>IF(C396="",0,VLOOKUP(C396,DM!$C$5:$G$500,2,0))</f>
        <v>0</v>
      </c>
      <c r="E396" s="2">
        <f>IF(C396="",0,VLOOKUP(C396,DM!$C$5:$G$500,3,0))</f>
        <v>0</v>
      </c>
      <c r="F396" s="3"/>
    </row>
    <row r="397" spans="1:6" x14ac:dyDescent="0.2">
      <c r="A397" s="2"/>
      <c r="B397" s="2">
        <f>IF(A397="",0,VLOOKUP(A397,DM!$C$5:$G$500,2,0))</f>
        <v>0</v>
      </c>
      <c r="C397" s="2"/>
      <c r="D397" s="2">
        <f>IF(C397="",0,VLOOKUP(C397,DM!$C$5:$G$500,2,0))</f>
        <v>0</v>
      </c>
      <c r="E397" s="2">
        <f>IF(C397="",0,VLOOKUP(C397,DM!$C$5:$G$500,3,0))</f>
        <v>0</v>
      </c>
      <c r="F397" s="3"/>
    </row>
    <row r="398" spans="1:6" x14ac:dyDescent="0.2">
      <c r="A398" s="2"/>
      <c r="B398" s="2">
        <f>IF(A398="",0,VLOOKUP(A398,DM!$C$5:$G$500,2,0))</f>
        <v>0</v>
      </c>
      <c r="C398" s="2"/>
      <c r="D398" s="2">
        <f>IF(C398="",0,VLOOKUP(C398,DM!$C$5:$G$500,2,0))</f>
        <v>0</v>
      </c>
      <c r="E398" s="2">
        <f>IF(C398="",0,VLOOKUP(C398,DM!$C$5:$G$500,3,0))</f>
        <v>0</v>
      </c>
      <c r="F398" s="3"/>
    </row>
    <row r="399" spans="1:6" x14ac:dyDescent="0.2">
      <c r="A399" s="2"/>
      <c r="B399" s="2">
        <f>IF(A399="",0,VLOOKUP(A399,DM!$C$5:$G$500,2,0))</f>
        <v>0</v>
      </c>
      <c r="C399" s="2"/>
      <c r="D399" s="2">
        <f>IF(C399="",0,VLOOKUP(C399,DM!$C$5:$G$500,2,0))</f>
        <v>0</v>
      </c>
      <c r="E399" s="2">
        <f>IF(C399="",0,VLOOKUP(C399,DM!$C$5:$G$500,3,0))</f>
        <v>0</v>
      </c>
      <c r="F399" s="3"/>
    </row>
    <row r="400" spans="1:6" x14ac:dyDescent="0.2">
      <c r="A400" s="2"/>
      <c r="B400" s="2">
        <f>IF(A400="",0,VLOOKUP(A400,DM!$C$5:$G$500,2,0))</f>
        <v>0</v>
      </c>
      <c r="C400" s="2"/>
      <c r="D400" s="2">
        <f>IF(C400="",0,VLOOKUP(C400,DM!$C$5:$G$500,2,0))</f>
        <v>0</v>
      </c>
      <c r="E400" s="2">
        <f>IF(C400="",0,VLOOKUP(C400,DM!$C$5:$G$500,3,0))</f>
        <v>0</v>
      </c>
      <c r="F400" s="3"/>
    </row>
    <row r="401" spans="1:6" x14ac:dyDescent="0.2">
      <c r="A401" s="2"/>
      <c r="B401" s="2">
        <f>IF(A401="",0,VLOOKUP(A401,DM!$C$5:$G$500,2,0))</f>
        <v>0</v>
      </c>
      <c r="C401" s="2"/>
      <c r="D401" s="2">
        <f>IF(C401="",0,VLOOKUP(C401,DM!$C$5:$G$500,2,0))</f>
        <v>0</v>
      </c>
      <c r="E401" s="2">
        <f>IF(C401="",0,VLOOKUP(C401,DM!$C$5:$G$500,3,0))</f>
        <v>0</v>
      </c>
      <c r="F401" s="3"/>
    </row>
    <row r="402" spans="1:6" x14ac:dyDescent="0.2">
      <c r="A402" s="2"/>
      <c r="B402" s="2">
        <f>IF(A402="",0,VLOOKUP(A402,DM!$C$5:$G$500,2,0))</f>
        <v>0</v>
      </c>
      <c r="C402" s="2"/>
      <c r="D402" s="2">
        <f>IF(C402="",0,VLOOKUP(C402,DM!$C$5:$G$500,2,0))</f>
        <v>0</v>
      </c>
      <c r="E402" s="2">
        <f>IF(C402="",0,VLOOKUP(C402,DM!$C$5:$G$500,3,0))</f>
        <v>0</v>
      </c>
      <c r="F402" s="3"/>
    </row>
    <row r="403" spans="1:6" x14ac:dyDescent="0.2">
      <c r="A403" s="2"/>
      <c r="B403" s="2">
        <f>IF(A403="",0,VLOOKUP(A403,DM!$C$5:$G$500,2,0))</f>
        <v>0</v>
      </c>
      <c r="C403" s="2"/>
      <c r="D403" s="2">
        <f>IF(C403="",0,VLOOKUP(C403,DM!$C$5:$G$500,2,0))</f>
        <v>0</v>
      </c>
      <c r="E403" s="2">
        <f>IF(C403="",0,VLOOKUP(C403,DM!$C$5:$G$500,3,0))</f>
        <v>0</v>
      </c>
      <c r="F403" s="3"/>
    </row>
    <row r="404" spans="1:6" x14ac:dyDescent="0.2">
      <c r="A404" s="2"/>
      <c r="B404" s="2">
        <f>IF(A404="",0,VLOOKUP(A404,DM!$C$5:$G$500,2,0))</f>
        <v>0</v>
      </c>
      <c r="C404" s="2"/>
      <c r="D404" s="2">
        <f>IF(C404="",0,VLOOKUP(C404,DM!$C$5:$G$500,2,0))</f>
        <v>0</v>
      </c>
      <c r="E404" s="2">
        <f>IF(C404="",0,VLOOKUP(C404,DM!$C$5:$G$500,3,0))</f>
        <v>0</v>
      </c>
      <c r="F404" s="3"/>
    </row>
    <row r="405" spans="1:6" x14ac:dyDescent="0.2">
      <c r="A405" s="2"/>
      <c r="B405" s="2">
        <f>IF(A405="",0,VLOOKUP(A405,DM!$C$5:$G$500,2,0))</f>
        <v>0</v>
      </c>
      <c r="C405" s="2"/>
      <c r="D405" s="2">
        <f>IF(C405="",0,VLOOKUP(C405,DM!$C$5:$G$500,2,0))</f>
        <v>0</v>
      </c>
      <c r="E405" s="2">
        <f>IF(C405="",0,VLOOKUP(C405,DM!$C$5:$G$500,3,0))</f>
        <v>0</v>
      </c>
      <c r="F405" s="3"/>
    </row>
    <row r="406" spans="1:6" x14ac:dyDescent="0.2">
      <c r="A406" s="2"/>
      <c r="B406" s="2">
        <f>IF(A406="",0,VLOOKUP(A406,DM!$C$5:$G$500,2,0))</f>
        <v>0</v>
      </c>
      <c r="C406" s="2"/>
      <c r="D406" s="2">
        <f>IF(C406="",0,VLOOKUP(C406,DM!$C$5:$G$500,2,0))</f>
        <v>0</v>
      </c>
      <c r="E406" s="2">
        <f>IF(C406="",0,VLOOKUP(C406,DM!$C$5:$G$500,3,0))</f>
        <v>0</v>
      </c>
      <c r="F406" s="3"/>
    </row>
    <row r="407" spans="1:6" x14ac:dyDescent="0.2">
      <c r="A407" s="2"/>
      <c r="B407" s="2">
        <f>IF(A407="",0,VLOOKUP(A407,DM!$C$5:$G$500,2,0))</f>
        <v>0</v>
      </c>
      <c r="C407" s="2"/>
      <c r="D407" s="2">
        <f>IF(C407="",0,VLOOKUP(C407,DM!$C$5:$G$500,2,0))</f>
        <v>0</v>
      </c>
      <c r="E407" s="2">
        <f>IF(C407="",0,VLOOKUP(C407,DM!$C$5:$G$500,3,0))</f>
        <v>0</v>
      </c>
      <c r="F407" s="3"/>
    </row>
    <row r="408" spans="1:6" x14ac:dyDescent="0.2">
      <c r="A408" s="2"/>
      <c r="B408" s="2">
        <f>IF(A408="",0,VLOOKUP(A408,DM!$C$5:$G$500,2,0))</f>
        <v>0</v>
      </c>
      <c r="C408" s="2"/>
      <c r="D408" s="2">
        <f>IF(C408="",0,VLOOKUP(C408,DM!$C$5:$G$500,2,0))</f>
        <v>0</v>
      </c>
      <c r="E408" s="2">
        <f>IF(C408="",0,VLOOKUP(C408,DM!$C$5:$G$500,3,0))</f>
        <v>0</v>
      </c>
      <c r="F408" s="3"/>
    </row>
    <row r="409" spans="1:6" x14ac:dyDescent="0.2">
      <c r="A409" s="2"/>
      <c r="B409" s="2">
        <f>IF(A409="",0,VLOOKUP(A409,DM!$C$5:$G$500,2,0))</f>
        <v>0</v>
      </c>
      <c r="C409" s="2"/>
      <c r="D409" s="2">
        <f>IF(C409="",0,VLOOKUP(C409,DM!$C$5:$G$500,2,0))</f>
        <v>0</v>
      </c>
      <c r="E409" s="2">
        <f>IF(C409="",0,VLOOKUP(C409,DM!$C$5:$G$500,3,0))</f>
        <v>0</v>
      </c>
      <c r="F409" s="3"/>
    </row>
    <row r="410" spans="1:6" x14ac:dyDescent="0.2">
      <c r="A410" s="2"/>
      <c r="B410" s="2">
        <f>IF(A410="",0,VLOOKUP(A410,DM!$C$5:$G$500,2,0))</f>
        <v>0</v>
      </c>
      <c r="C410" s="2"/>
      <c r="D410" s="2">
        <f>IF(C410="",0,VLOOKUP(C410,DM!$C$5:$G$500,2,0))</f>
        <v>0</v>
      </c>
      <c r="E410" s="2">
        <f>IF(C410="",0,VLOOKUP(C410,DM!$C$5:$G$500,3,0))</f>
        <v>0</v>
      </c>
      <c r="F410" s="3"/>
    </row>
    <row r="411" spans="1:6" x14ac:dyDescent="0.2">
      <c r="A411" s="2"/>
      <c r="B411" s="2">
        <f>IF(A411="",0,VLOOKUP(A411,DM!$C$5:$G$500,2,0))</f>
        <v>0</v>
      </c>
      <c r="C411" s="2"/>
      <c r="D411" s="2">
        <f>IF(C411="",0,VLOOKUP(C411,DM!$C$5:$G$500,2,0))</f>
        <v>0</v>
      </c>
      <c r="E411" s="2">
        <f>IF(C411="",0,VLOOKUP(C411,DM!$C$5:$G$500,3,0))</f>
        <v>0</v>
      </c>
      <c r="F411" s="3"/>
    </row>
    <row r="412" spans="1:6" x14ac:dyDescent="0.2">
      <c r="A412" s="2"/>
      <c r="B412" s="2">
        <f>IF(A412="",0,VLOOKUP(A412,DM!$C$5:$G$500,2,0))</f>
        <v>0</v>
      </c>
      <c r="C412" s="2"/>
      <c r="D412" s="2">
        <f>IF(C412="",0,VLOOKUP(C412,DM!$C$5:$G$500,2,0))</f>
        <v>0</v>
      </c>
      <c r="E412" s="2">
        <f>IF(C412="",0,VLOOKUP(C412,DM!$C$5:$G$500,3,0))</f>
        <v>0</v>
      </c>
      <c r="F412" s="3"/>
    </row>
    <row r="413" spans="1:6" x14ac:dyDescent="0.2">
      <c r="A413" s="2"/>
      <c r="B413" s="2">
        <f>IF(A413="",0,VLOOKUP(A413,DM!$C$5:$G$500,2,0))</f>
        <v>0</v>
      </c>
      <c r="C413" s="2"/>
      <c r="D413" s="2">
        <f>IF(C413="",0,VLOOKUP(C413,DM!$C$5:$G$500,2,0))</f>
        <v>0</v>
      </c>
      <c r="E413" s="2">
        <f>IF(C413="",0,VLOOKUP(C413,DM!$C$5:$G$500,3,0))</f>
        <v>0</v>
      </c>
      <c r="F413" s="3"/>
    </row>
    <row r="414" spans="1:6" x14ac:dyDescent="0.2">
      <c r="A414" s="2"/>
      <c r="B414" s="2">
        <f>IF(A414="",0,VLOOKUP(A414,DM!$C$5:$G$500,2,0))</f>
        <v>0</v>
      </c>
      <c r="C414" s="2"/>
      <c r="D414" s="2">
        <f>IF(C414="",0,VLOOKUP(C414,DM!$C$5:$G$500,2,0))</f>
        <v>0</v>
      </c>
      <c r="E414" s="2">
        <f>IF(C414="",0,VLOOKUP(C414,DM!$C$5:$G$500,3,0))</f>
        <v>0</v>
      </c>
      <c r="F414" s="3"/>
    </row>
    <row r="415" spans="1:6" x14ac:dyDescent="0.2">
      <c r="A415" s="2"/>
      <c r="B415" s="2">
        <f>IF(A415="",0,VLOOKUP(A415,DM!$C$5:$G$500,2,0))</f>
        <v>0</v>
      </c>
      <c r="C415" s="2"/>
      <c r="D415" s="2">
        <f>IF(C415="",0,VLOOKUP(C415,DM!$C$5:$G$500,2,0))</f>
        <v>0</v>
      </c>
      <c r="E415" s="2">
        <f>IF(C415="",0,VLOOKUP(C415,DM!$C$5:$G$500,3,0))</f>
        <v>0</v>
      </c>
      <c r="F415" s="3"/>
    </row>
    <row r="416" spans="1:6" x14ac:dyDescent="0.2">
      <c r="A416" s="2"/>
      <c r="B416" s="2">
        <f>IF(A416="",0,VLOOKUP(A416,DM!$C$5:$G$500,2,0))</f>
        <v>0</v>
      </c>
      <c r="C416" s="2"/>
      <c r="D416" s="2">
        <f>IF(C416="",0,VLOOKUP(C416,DM!$C$5:$G$500,2,0))</f>
        <v>0</v>
      </c>
      <c r="E416" s="2">
        <f>IF(C416="",0,VLOOKUP(C416,DM!$C$5:$G$500,3,0))</f>
        <v>0</v>
      </c>
      <c r="F416" s="3"/>
    </row>
    <row r="417" spans="1:6" x14ac:dyDescent="0.2">
      <c r="A417" s="2"/>
      <c r="B417" s="2">
        <f>IF(A417="",0,VLOOKUP(A417,DM!$C$5:$G$500,2,0))</f>
        <v>0</v>
      </c>
      <c r="C417" s="2"/>
      <c r="D417" s="2">
        <f>IF(C417="",0,VLOOKUP(C417,DM!$C$5:$G$500,2,0))</f>
        <v>0</v>
      </c>
      <c r="E417" s="2">
        <f>IF(C417="",0,VLOOKUP(C417,DM!$C$5:$G$500,3,0))</f>
        <v>0</v>
      </c>
      <c r="F417" s="3"/>
    </row>
    <row r="418" spans="1:6" x14ac:dyDescent="0.2">
      <c r="A418" s="2"/>
      <c r="B418" s="2">
        <f>IF(A418="",0,VLOOKUP(A418,DM!$C$5:$G$500,2,0))</f>
        <v>0</v>
      </c>
      <c r="C418" s="2"/>
      <c r="D418" s="2">
        <f>IF(C418="",0,VLOOKUP(C418,DM!$C$5:$G$500,2,0))</f>
        <v>0</v>
      </c>
      <c r="E418" s="2">
        <f>IF(C418="",0,VLOOKUP(C418,DM!$C$5:$G$500,3,0))</f>
        <v>0</v>
      </c>
      <c r="F418" s="3"/>
    </row>
    <row r="419" spans="1:6" x14ac:dyDescent="0.2">
      <c r="A419" s="2"/>
      <c r="B419" s="2">
        <f>IF(A419="",0,VLOOKUP(A419,DM!$C$5:$G$500,2,0))</f>
        <v>0</v>
      </c>
      <c r="C419" s="2"/>
      <c r="D419" s="2">
        <f>IF(C419="",0,VLOOKUP(C419,DM!$C$5:$G$500,2,0))</f>
        <v>0</v>
      </c>
      <c r="E419" s="2">
        <f>IF(C419="",0,VLOOKUP(C419,DM!$C$5:$G$500,3,0))</f>
        <v>0</v>
      </c>
      <c r="F419" s="3"/>
    </row>
    <row r="420" spans="1:6" x14ac:dyDescent="0.2">
      <c r="A420" s="2"/>
      <c r="B420" s="2">
        <f>IF(A420="",0,VLOOKUP(A420,DM!$C$5:$G$500,2,0))</f>
        <v>0</v>
      </c>
      <c r="C420" s="2"/>
      <c r="D420" s="2">
        <f>IF(C420="",0,VLOOKUP(C420,DM!$C$5:$G$500,2,0))</f>
        <v>0</v>
      </c>
      <c r="E420" s="2">
        <f>IF(C420="",0,VLOOKUP(C420,DM!$C$5:$G$500,3,0))</f>
        <v>0</v>
      </c>
      <c r="F420" s="3"/>
    </row>
    <row r="421" spans="1:6" x14ac:dyDescent="0.2">
      <c r="A421" s="2"/>
      <c r="B421" s="2">
        <f>IF(A421="",0,VLOOKUP(A421,DM!$C$5:$G$500,2,0))</f>
        <v>0</v>
      </c>
      <c r="C421" s="2"/>
      <c r="D421" s="2">
        <f>IF(C421="",0,VLOOKUP(C421,DM!$C$5:$G$500,2,0))</f>
        <v>0</v>
      </c>
      <c r="E421" s="2">
        <f>IF(C421="",0,VLOOKUP(C421,DM!$C$5:$G$500,3,0))</f>
        <v>0</v>
      </c>
      <c r="F421" s="3"/>
    </row>
    <row r="422" spans="1:6" x14ac:dyDescent="0.2">
      <c r="A422" s="2"/>
      <c r="B422" s="2">
        <f>IF(A422="",0,VLOOKUP(A422,DM!$C$5:$G$500,2,0))</f>
        <v>0</v>
      </c>
      <c r="C422" s="2"/>
      <c r="D422" s="2">
        <f>IF(C422="",0,VLOOKUP(C422,DM!$C$5:$G$500,2,0))</f>
        <v>0</v>
      </c>
      <c r="E422" s="2">
        <f>IF(C422="",0,VLOOKUP(C422,DM!$C$5:$G$500,3,0))</f>
        <v>0</v>
      </c>
      <c r="F422" s="3"/>
    </row>
    <row r="423" spans="1:6" x14ac:dyDescent="0.2">
      <c r="A423" s="2"/>
      <c r="B423" s="2">
        <f>IF(A423="",0,VLOOKUP(A423,DM!$C$5:$G$500,2,0))</f>
        <v>0</v>
      </c>
      <c r="C423" s="2"/>
      <c r="D423" s="2">
        <f>IF(C423="",0,VLOOKUP(C423,DM!$C$5:$G$500,2,0))</f>
        <v>0</v>
      </c>
      <c r="E423" s="2">
        <f>IF(C423="",0,VLOOKUP(C423,DM!$C$5:$G$500,3,0))</f>
        <v>0</v>
      </c>
      <c r="F423" s="3"/>
    </row>
    <row r="424" spans="1:6" x14ac:dyDescent="0.2">
      <c r="A424" s="2"/>
      <c r="B424" s="2">
        <f>IF(A424="",0,VLOOKUP(A424,DM!$C$5:$G$500,2,0))</f>
        <v>0</v>
      </c>
      <c r="C424" s="2"/>
      <c r="D424" s="2">
        <f>IF(C424="",0,VLOOKUP(C424,DM!$C$5:$G$500,2,0))</f>
        <v>0</v>
      </c>
      <c r="E424" s="2">
        <f>IF(C424="",0,VLOOKUP(C424,DM!$C$5:$G$500,3,0))</f>
        <v>0</v>
      </c>
      <c r="F424" s="3"/>
    </row>
    <row r="425" spans="1:6" x14ac:dyDescent="0.2">
      <c r="A425" s="2"/>
      <c r="B425" s="2">
        <f>IF(A425="",0,VLOOKUP(A425,DM!$C$5:$G$500,2,0))</f>
        <v>0</v>
      </c>
      <c r="C425" s="2"/>
      <c r="D425" s="2">
        <f>IF(C425="",0,VLOOKUP(C425,DM!$C$5:$G$500,2,0))</f>
        <v>0</v>
      </c>
      <c r="E425" s="2">
        <f>IF(C425="",0,VLOOKUP(C425,DM!$C$5:$G$500,3,0))</f>
        <v>0</v>
      </c>
      <c r="F425" s="3"/>
    </row>
    <row r="426" spans="1:6" x14ac:dyDescent="0.2">
      <c r="A426" s="2"/>
      <c r="B426" s="2">
        <f>IF(A426="",0,VLOOKUP(A426,DM!$C$5:$G$500,2,0))</f>
        <v>0</v>
      </c>
      <c r="C426" s="2"/>
      <c r="D426" s="2">
        <f>IF(C426="",0,VLOOKUP(C426,DM!$C$5:$G$500,2,0))</f>
        <v>0</v>
      </c>
      <c r="E426" s="2">
        <f>IF(C426="",0,VLOOKUP(C426,DM!$C$5:$G$500,3,0))</f>
        <v>0</v>
      </c>
      <c r="F426" s="3"/>
    </row>
    <row r="427" spans="1:6" x14ac:dyDescent="0.2">
      <c r="A427" s="2"/>
      <c r="B427" s="2">
        <f>IF(A427="",0,VLOOKUP(A427,DM!$C$5:$G$500,2,0))</f>
        <v>0</v>
      </c>
      <c r="C427" s="2"/>
      <c r="D427" s="2">
        <f>IF(C427="",0,VLOOKUP(C427,DM!$C$5:$G$500,2,0))</f>
        <v>0</v>
      </c>
      <c r="E427" s="2">
        <f>IF(C427="",0,VLOOKUP(C427,DM!$C$5:$G$500,3,0))</f>
        <v>0</v>
      </c>
      <c r="F427" s="3"/>
    </row>
    <row r="428" spans="1:6" x14ac:dyDescent="0.2">
      <c r="A428" s="2"/>
      <c r="B428" s="2">
        <f>IF(A428="",0,VLOOKUP(A428,DM!$C$5:$G$500,2,0))</f>
        <v>0</v>
      </c>
      <c r="C428" s="2"/>
      <c r="D428" s="2">
        <f>IF(C428="",0,VLOOKUP(C428,DM!$C$5:$G$500,2,0))</f>
        <v>0</v>
      </c>
      <c r="E428" s="2">
        <f>IF(C428="",0,VLOOKUP(C428,DM!$C$5:$G$500,3,0))</f>
        <v>0</v>
      </c>
      <c r="F428" s="3"/>
    </row>
    <row r="429" spans="1:6" x14ac:dyDescent="0.2">
      <c r="A429" s="2"/>
      <c r="B429" s="2">
        <f>IF(A429="",0,VLOOKUP(A429,DM!$C$5:$G$500,2,0))</f>
        <v>0</v>
      </c>
      <c r="C429" s="2"/>
      <c r="D429" s="2">
        <f>IF(C429="",0,VLOOKUP(C429,DM!$C$5:$G$500,2,0))</f>
        <v>0</v>
      </c>
      <c r="E429" s="2">
        <f>IF(C429="",0,VLOOKUP(C429,DM!$C$5:$G$500,3,0))</f>
        <v>0</v>
      </c>
      <c r="F429" s="3"/>
    </row>
    <row r="430" spans="1:6" x14ac:dyDescent="0.2">
      <c r="A430" s="2"/>
      <c r="B430" s="2">
        <f>IF(A430="",0,VLOOKUP(A430,DM!$C$5:$G$500,2,0))</f>
        <v>0</v>
      </c>
      <c r="C430" s="2"/>
      <c r="D430" s="2">
        <f>IF(C430="",0,VLOOKUP(C430,DM!$C$5:$G$500,2,0))</f>
        <v>0</v>
      </c>
      <c r="E430" s="2">
        <f>IF(C430="",0,VLOOKUP(C430,DM!$C$5:$G$500,3,0))</f>
        <v>0</v>
      </c>
      <c r="F430" s="3"/>
    </row>
    <row r="431" spans="1:6" x14ac:dyDescent="0.2">
      <c r="A431" s="2"/>
      <c r="B431" s="2">
        <f>IF(A431="",0,VLOOKUP(A431,DM!$C$5:$G$500,2,0))</f>
        <v>0</v>
      </c>
      <c r="C431" s="2"/>
      <c r="D431" s="2">
        <f>IF(C431="",0,VLOOKUP(C431,DM!$C$5:$G$500,2,0))</f>
        <v>0</v>
      </c>
      <c r="E431" s="2">
        <f>IF(C431="",0,VLOOKUP(C431,DM!$C$5:$G$500,3,0))</f>
        <v>0</v>
      </c>
      <c r="F431" s="3"/>
    </row>
    <row r="432" spans="1:6" x14ac:dyDescent="0.2">
      <c r="A432" s="2"/>
      <c r="B432" s="2">
        <f>IF(A432="",0,VLOOKUP(A432,DM!$C$5:$G$500,2,0))</f>
        <v>0</v>
      </c>
      <c r="C432" s="2"/>
      <c r="D432" s="2">
        <f>IF(C432="",0,VLOOKUP(C432,DM!$C$5:$G$500,2,0))</f>
        <v>0</v>
      </c>
      <c r="E432" s="2">
        <f>IF(C432="",0,VLOOKUP(C432,DM!$C$5:$G$500,3,0))</f>
        <v>0</v>
      </c>
      <c r="F432" s="3"/>
    </row>
    <row r="433" spans="1:6" x14ac:dyDescent="0.2">
      <c r="A433" s="2"/>
      <c r="B433" s="2">
        <f>IF(A433="",0,VLOOKUP(A433,DM!$C$5:$G$500,2,0))</f>
        <v>0</v>
      </c>
      <c r="C433" s="2"/>
      <c r="D433" s="2">
        <f>IF(C433="",0,VLOOKUP(C433,DM!$C$5:$G$500,2,0))</f>
        <v>0</v>
      </c>
      <c r="E433" s="2">
        <f>IF(C433="",0,VLOOKUP(C433,DM!$C$5:$G$500,3,0))</f>
        <v>0</v>
      </c>
      <c r="F433" s="3"/>
    </row>
    <row r="434" spans="1:6" x14ac:dyDescent="0.2">
      <c r="A434" s="2"/>
      <c r="B434" s="2">
        <f>IF(A434="",0,VLOOKUP(A434,DM!$C$5:$G$500,2,0))</f>
        <v>0</v>
      </c>
      <c r="C434" s="2"/>
      <c r="D434" s="2">
        <f>IF(C434="",0,VLOOKUP(C434,DM!$C$5:$G$500,2,0))</f>
        <v>0</v>
      </c>
      <c r="E434" s="2">
        <f>IF(C434="",0,VLOOKUP(C434,DM!$C$5:$G$500,3,0))</f>
        <v>0</v>
      </c>
      <c r="F434" s="3"/>
    </row>
    <row r="435" spans="1:6" x14ac:dyDescent="0.2">
      <c r="A435" s="2"/>
      <c r="B435" s="2">
        <f>IF(A435="",0,VLOOKUP(A435,DM!$C$5:$G$500,2,0))</f>
        <v>0</v>
      </c>
      <c r="C435" s="2"/>
      <c r="D435" s="2">
        <f>IF(C435="",0,VLOOKUP(C435,DM!$C$5:$G$500,2,0))</f>
        <v>0</v>
      </c>
      <c r="E435" s="2">
        <f>IF(C435="",0,VLOOKUP(C435,DM!$C$5:$G$500,3,0))</f>
        <v>0</v>
      </c>
      <c r="F435" s="3"/>
    </row>
    <row r="436" spans="1:6" x14ac:dyDescent="0.2">
      <c r="A436" s="2"/>
      <c r="B436" s="2">
        <f>IF(A436="",0,VLOOKUP(A436,DM!$C$5:$G$500,2,0))</f>
        <v>0</v>
      </c>
      <c r="C436" s="2"/>
      <c r="D436" s="2">
        <f>IF(C436="",0,VLOOKUP(C436,DM!$C$5:$G$500,2,0))</f>
        <v>0</v>
      </c>
      <c r="E436" s="2">
        <f>IF(C436="",0,VLOOKUP(C436,DM!$C$5:$G$500,3,0))</f>
        <v>0</v>
      </c>
      <c r="F436" s="3"/>
    </row>
    <row r="437" spans="1:6" x14ac:dyDescent="0.2">
      <c r="A437" s="2"/>
      <c r="B437" s="2">
        <f>IF(A437="",0,VLOOKUP(A437,DM!$C$5:$G$500,2,0))</f>
        <v>0</v>
      </c>
      <c r="C437" s="2"/>
      <c r="D437" s="2">
        <f>IF(C437="",0,VLOOKUP(C437,DM!$C$5:$G$500,2,0))</f>
        <v>0</v>
      </c>
      <c r="E437" s="2">
        <f>IF(C437="",0,VLOOKUP(C437,DM!$C$5:$G$500,3,0))</f>
        <v>0</v>
      </c>
      <c r="F437" s="3"/>
    </row>
    <row r="438" spans="1:6" x14ac:dyDescent="0.2">
      <c r="A438" s="2"/>
      <c r="B438" s="2">
        <f>IF(A438="",0,VLOOKUP(A438,DM!$C$5:$G$500,2,0))</f>
        <v>0</v>
      </c>
      <c r="C438" s="2"/>
      <c r="D438" s="2">
        <f>IF(C438="",0,VLOOKUP(C438,DM!$C$5:$G$500,2,0))</f>
        <v>0</v>
      </c>
      <c r="E438" s="2">
        <f>IF(C438="",0,VLOOKUP(C438,DM!$C$5:$G$500,3,0))</f>
        <v>0</v>
      </c>
      <c r="F438" s="3"/>
    </row>
    <row r="439" spans="1:6" x14ac:dyDescent="0.2">
      <c r="A439" s="2"/>
      <c r="B439" s="2">
        <f>IF(A439="",0,VLOOKUP(A439,DM!$C$5:$G$500,2,0))</f>
        <v>0</v>
      </c>
      <c r="C439" s="2"/>
      <c r="D439" s="2">
        <f>IF(C439="",0,VLOOKUP(C439,DM!$C$5:$G$500,2,0))</f>
        <v>0</v>
      </c>
      <c r="E439" s="2">
        <f>IF(C439="",0,VLOOKUP(C439,DM!$C$5:$G$500,3,0))</f>
        <v>0</v>
      </c>
      <c r="F439" s="3"/>
    </row>
    <row r="440" spans="1:6" x14ac:dyDescent="0.2">
      <c r="A440" s="2"/>
      <c r="B440" s="2">
        <f>IF(A440="",0,VLOOKUP(A440,DM!$C$5:$G$500,2,0))</f>
        <v>0</v>
      </c>
      <c r="C440" s="2"/>
      <c r="D440" s="2">
        <f>IF(C440="",0,VLOOKUP(C440,DM!$C$5:$G$500,2,0))</f>
        <v>0</v>
      </c>
      <c r="E440" s="2">
        <f>IF(C440="",0,VLOOKUP(C440,DM!$C$5:$G$500,3,0))</f>
        <v>0</v>
      </c>
      <c r="F440" s="3"/>
    </row>
    <row r="441" spans="1:6" x14ac:dyDescent="0.2">
      <c r="A441" s="2"/>
      <c r="B441" s="2">
        <f>IF(A441="",0,VLOOKUP(A441,DM!$C$5:$G$500,2,0))</f>
        <v>0</v>
      </c>
      <c r="C441" s="2"/>
      <c r="D441" s="2">
        <f>IF(C441="",0,VLOOKUP(C441,DM!$C$5:$G$500,2,0))</f>
        <v>0</v>
      </c>
      <c r="E441" s="2">
        <f>IF(C441="",0,VLOOKUP(C441,DM!$C$5:$G$500,3,0))</f>
        <v>0</v>
      </c>
      <c r="F441" s="3"/>
    </row>
    <row r="442" spans="1:6" x14ac:dyDescent="0.2">
      <c r="A442" s="2"/>
      <c r="B442" s="2">
        <f>IF(A442="",0,VLOOKUP(A442,DM!$C$5:$G$500,2,0))</f>
        <v>0</v>
      </c>
      <c r="C442" s="2"/>
      <c r="D442" s="2">
        <f>IF(C442="",0,VLOOKUP(C442,DM!$C$5:$G$500,2,0))</f>
        <v>0</v>
      </c>
      <c r="E442" s="2">
        <f>IF(C442="",0,VLOOKUP(C442,DM!$C$5:$G$500,3,0))</f>
        <v>0</v>
      </c>
      <c r="F442" s="3"/>
    </row>
    <row r="443" spans="1:6" x14ac:dyDescent="0.2">
      <c r="A443" s="2"/>
      <c r="B443" s="2">
        <f>IF(A443="",0,VLOOKUP(A443,DM!$C$5:$G$500,2,0))</f>
        <v>0</v>
      </c>
      <c r="C443" s="2"/>
      <c r="D443" s="2">
        <f>IF(C443="",0,VLOOKUP(C443,DM!$C$5:$G$500,2,0))</f>
        <v>0</v>
      </c>
      <c r="E443" s="2">
        <f>IF(C443="",0,VLOOKUP(C443,DM!$C$5:$G$500,3,0))</f>
        <v>0</v>
      </c>
      <c r="F443" s="3"/>
    </row>
    <row r="444" spans="1:6" x14ac:dyDescent="0.2">
      <c r="A444" s="2"/>
      <c r="B444" s="2">
        <f>IF(A444="",0,VLOOKUP(A444,DM!$C$5:$G$500,2,0))</f>
        <v>0</v>
      </c>
      <c r="C444" s="2"/>
      <c r="D444" s="2">
        <f>IF(C444="",0,VLOOKUP(C444,DM!$C$5:$G$500,2,0))</f>
        <v>0</v>
      </c>
      <c r="E444" s="2">
        <f>IF(C444="",0,VLOOKUP(C444,DM!$C$5:$G$500,3,0))</f>
        <v>0</v>
      </c>
      <c r="F444" s="3"/>
    </row>
    <row r="445" spans="1:6" x14ac:dyDescent="0.2">
      <c r="A445" s="2"/>
      <c r="B445" s="2">
        <f>IF(A445="",0,VLOOKUP(A445,DM!$C$5:$G$500,2,0))</f>
        <v>0</v>
      </c>
      <c r="C445" s="2"/>
      <c r="D445" s="2">
        <f>IF(C445="",0,VLOOKUP(C445,DM!$C$5:$G$500,2,0))</f>
        <v>0</v>
      </c>
      <c r="E445" s="2">
        <f>IF(C445="",0,VLOOKUP(C445,DM!$C$5:$G$500,3,0))</f>
        <v>0</v>
      </c>
      <c r="F445" s="3"/>
    </row>
    <row r="446" spans="1:6" x14ac:dyDescent="0.2">
      <c r="A446" s="2"/>
      <c r="B446" s="2">
        <f>IF(A446="",0,VLOOKUP(A446,DM!$C$5:$G$500,2,0))</f>
        <v>0</v>
      </c>
      <c r="C446" s="2"/>
      <c r="D446" s="2">
        <f>IF(C446="",0,VLOOKUP(C446,DM!$C$5:$G$500,2,0))</f>
        <v>0</v>
      </c>
      <c r="E446" s="2">
        <f>IF(C446="",0,VLOOKUP(C446,DM!$C$5:$G$500,3,0))</f>
        <v>0</v>
      </c>
      <c r="F446" s="3"/>
    </row>
    <row r="447" spans="1:6" x14ac:dyDescent="0.2">
      <c r="A447" s="2"/>
      <c r="B447" s="2">
        <f>IF(A447="",0,VLOOKUP(A447,DM!$C$5:$G$500,2,0))</f>
        <v>0</v>
      </c>
      <c r="C447" s="2"/>
      <c r="D447" s="2">
        <f>IF(C447="",0,VLOOKUP(C447,DM!$C$5:$G$500,2,0))</f>
        <v>0</v>
      </c>
      <c r="E447" s="2">
        <f>IF(C447="",0,VLOOKUP(C447,DM!$C$5:$G$500,3,0))</f>
        <v>0</v>
      </c>
      <c r="F447" s="3"/>
    </row>
    <row r="448" spans="1:6" x14ac:dyDescent="0.2">
      <c r="A448" s="2"/>
      <c r="B448" s="2">
        <f>IF(A448="",0,VLOOKUP(A448,DM!$C$5:$G$500,2,0))</f>
        <v>0</v>
      </c>
      <c r="C448" s="2"/>
      <c r="D448" s="2">
        <f>IF(C448="",0,VLOOKUP(C448,DM!$C$5:$G$500,2,0))</f>
        <v>0</v>
      </c>
      <c r="E448" s="2">
        <f>IF(C448="",0,VLOOKUP(C448,DM!$C$5:$G$500,3,0))</f>
        <v>0</v>
      </c>
      <c r="F448" s="3"/>
    </row>
    <row r="449" spans="1:6" x14ac:dyDescent="0.2">
      <c r="A449" s="2"/>
      <c r="B449" s="2">
        <f>IF(A449="",0,VLOOKUP(A449,DM!$C$5:$G$500,2,0))</f>
        <v>0</v>
      </c>
      <c r="C449" s="2"/>
      <c r="D449" s="2">
        <f>IF(C449="",0,VLOOKUP(C449,DM!$C$5:$G$500,2,0))</f>
        <v>0</v>
      </c>
      <c r="E449" s="2">
        <f>IF(C449="",0,VLOOKUP(C449,DM!$C$5:$G$500,3,0))</f>
        <v>0</v>
      </c>
      <c r="F449" s="3"/>
    </row>
    <row r="450" spans="1:6" x14ac:dyDescent="0.2">
      <c r="A450" s="2"/>
      <c r="B450" s="2">
        <f>IF(A450="",0,VLOOKUP(A450,DM!$C$5:$G$500,2,0))</f>
        <v>0</v>
      </c>
      <c r="C450" s="2"/>
      <c r="D450" s="2">
        <f>IF(C450="",0,VLOOKUP(C450,DM!$C$5:$G$500,2,0))</f>
        <v>0</v>
      </c>
      <c r="E450" s="2">
        <f>IF(C450="",0,VLOOKUP(C450,DM!$C$5:$G$500,3,0))</f>
        <v>0</v>
      </c>
      <c r="F450" s="3"/>
    </row>
    <row r="451" spans="1:6" x14ac:dyDescent="0.2">
      <c r="A451" s="2"/>
      <c r="B451" s="2">
        <f>IF(A451="",0,VLOOKUP(A451,DM!$C$5:$G$500,2,0))</f>
        <v>0</v>
      </c>
      <c r="C451" s="2"/>
      <c r="D451" s="2">
        <f>IF(C451="",0,VLOOKUP(C451,DM!$C$5:$G$500,2,0))</f>
        <v>0</v>
      </c>
      <c r="E451" s="2">
        <f>IF(C451="",0,VLOOKUP(C451,DM!$C$5:$G$500,3,0))</f>
        <v>0</v>
      </c>
      <c r="F451" s="3"/>
    </row>
    <row r="452" spans="1:6" x14ac:dyDescent="0.2">
      <c r="A452" s="2"/>
      <c r="B452" s="2">
        <f>IF(A452="",0,VLOOKUP(A452,DM!$C$5:$G$500,2,0))</f>
        <v>0</v>
      </c>
      <c r="C452" s="2"/>
      <c r="D452" s="2">
        <f>IF(C452="",0,VLOOKUP(C452,DM!$C$5:$G$500,2,0))</f>
        <v>0</v>
      </c>
      <c r="E452" s="2">
        <f>IF(C452="",0,VLOOKUP(C452,DM!$C$5:$G$500,3,0))</f>
        <v>0</v>
      </c>
      <c r="F452" s="3"/>
    </row>
    <row r="453" spans="1:6" x14ac:dyDescent="0.2">
      <c r="A453" s="2"/>
      <c r="B453" s="2">
        <f>IF(A453="",0,VLOOKUP(A453,DM!$C$5:$G$500,2,0))</f>
        <v>0</v>
      </c>
      <c r="C453" s="2"/>
      <c r="D453" s="2">
        <f>IF(C453="",0,VLOOKUP(C453,DM!$C$5:$G$500,2,0))</f>
        <v>0</v>
      </c>
      <c r="E453" s="2">
        <f>IF(C453="",0,VLOOKUP(C453,DM!$C$5:$G$500,3,0))</f>
        <v>0</v>
      </c>
      <c r="F453" s="3"/>
    </row>
    <row r="454" spans="1:6" x14ac:dyDescent="0.2">
      <c r="A454" s="2"/>
      <c r="B454" s="2">
        <f>IF(A454="",0,VLOOKUP(A454,DM!$C$5:$G$500,2,0))</f>
        <v>0</v>
      </c>
      <c r="C454" s="2"/>
      <c r="D454" s="2">
        <f>IF(C454="",0,VLOOKUP(C454,DM!$C$5:$G$500,2,0))</f>
        <v>0</v>
      </c>
      <c r="E454" s="2">
        <f>IF(C454="",0,VLOOKUP(C454,DM!$C$5:$G$500,3,0))</f>
        <v>0</v>
      </c>
      <c r="F454" s="3"/>
    </row>
    <row r="455" spans="1:6" x14ac:dyDescent="0.2">
      <c r="A455" s="2"/>
      <c r="B455" s="2">
        <f>IF(A455="",0,VLOOKUP(A455,DM!$C$5:$G$500,2,0))</f>
        <v>0</v>
      </c>
      <c r="C455" s="2"/>
      <c r="D455" s="2">
        <f>IF(C455="",0,VLOOKUP(C455,DM!$C$5:$G$500,2,0))</f>
        <v>0</v>
      </c>
      <c r="E455" s="2">
        <f>IF(C455="",0,VLOOKUP(C455,DM!$C$5:$G$500,3,0))</f>
        <v>0</v>
      </c>
      <c r="F455" s="3"/>
    </row>
    <row r="456" spans="1:6" x14ac:dyDescent="0.2">
      <c r="A456" s="2"/>
      <c r="B456" s="2">
        <f>IF(A456="",0,VLOOKUP(A456,DM!$C$5:$G$500,2,0))</f>
        <v>0</v>
      </c>
      <c r="C456" s="2"/>
      <c r="D456" s="2">
        <f>IF(C456="",0,VLOOKUP(C456,DM!$C$5:$G$500,2,0))</f>
        <v>0</v>
      </c>
      <c r="E456" s="2">
        <f>IF(C456="",0,VLOOKUP(C456,DM!$C$5:$G$500,3,0))</f>
        <v>0</v>
      </c>
      <c r="F456" s="3"/>
    </row>
    <row r="457" spans="1:6" x14ac:dyDescent="0.2">
      <c r="A457" s="2"/>
      <c r="B457" s="2">
        <f>IF(A457="",0,VLOOKUP(A457,DM!$C$5:$G$500,2,0))</f>
        <v>0</v>
      </c>
      <c r="C457" s="2"/>
      <c r="D457" s="2">
        <f>IF(C457="",0,VLOOKUP(C457,DM!$C$5:$G$500,2,0))</f>
        <v>0</v>
      </c>
      <c r="E457" s="2">
        <f>IF(C457="",0,VLOOKUP(C457,DM!$C$5:$G$500,3,0))</f>
        <v>0</v>
      </c>
      <c r="F457" s="3"/>
    </row>
    <row r="458" spans="1:6" x14ac:dyDescent="0.2">
      <c r="A458" s="2"/>
      <c r="B458" s="2">
        <f>IF(A458="",0,VLOOKUP(A458,DM!$C$5:$G$500,2,0))</f>
        <v>0</v>
      </c>
      <c r="C458" s="2"/>
      <c r="D458" s="2">
        <f>IF(C458="",0,VLOOKUP(C458,DM!$C$5:$G$500,2,0))</f>
        <v>0</v>
      </c>
      <c r="E458" s="2">
        <f>IF(C458="",0,VLOOKUP(C458,DM!$C$5:$G$500,3,0))</f>
        <v>0</v>
      </c>
      <c r="F458" s="3"/>
    </row>
    <row r="459" spans="1:6" x14ac:dyDescent="0.2">
      <c r="A459" s="2"/>
      <c r="B459" s="2">
        <f>IF(A459="",0,VLOOKUP(A459,DM!$C$5:$G$500,2,0))</f>
        <v>0</v>
      </c>
      <c r="C459" s="2"/>
      <c r="D459" s="2">
        <f>IF(C459="",0,VLOOKUP(C459,DM!$C$5:$G$500,2,0))</f>
        <v>0</v>
      </c>
      <c r="E459" s="2">
        <f>IF(C459="",0,VLOOKUP(C459,DM!$C$5:$G$500,3,0))</f>
        <v>0</v>
      </c>
      <c r="F459" s="3"/>
    </row>
    <row r="460" spans="1:6" x14ac:dyDescent="0.2">
      <c r="A460" s="2"/>
      <c r="B460" s="2">
        <f>IF(A460="",0,VLOOKUP(A460,DM!$C$5:$G$500,2,0))</f>
        <v>0</v>
      </c>
      <c r="C460" s="2"/>
      <c r="D460" s="2">
        <f>IF(C460="",0,VLOOKUP(C460,DM!$C$5:$G$500,2,0))</f>
        <v>0</v>
      </c>
      <c r="E460" s="2">
        <f>IF(C460="",0,VLOOKUP(C460,DM!$C$5:$G$500,3,0))</f>
        <v>0</v>
      </c>
      <c r="F460" s="3"/>
    </row>
    <row r="461" spans="1:6" x14ac:dyDescent="0.2">
      <c r="A461" s="2"/>
      <c r="B461" s="2">
        <f>IF(A461="",0,VLOOKUP(A461,DM!$C$5:$G$500,2,0))</f>
        <v>0</v>
      </c>
      <c r="C461" s="2"/>
      <c r="D461" s="2">
        <f>IF(C461="",0,VLOOKUP(C461,DM!$C$5:$G$500,2,0))</f>
        <v>0</v>
      </c>
      <c r="E461" s="2">
        <f>IF(C461="",0,VLOOKUP(C461,DM!$C$5:$G$500,3,0))</f>
        <v>0</v>
      </c>
      <c r="F461" s="3"/>
    </row>
    <row r="462" spans="1:6" x14ac:dyDescent="0.2">
      <c r="A462" s="2"/>
      <c r="B462" s="2">
        <f>IF(A462="",0,VLOOKUP(A462,DM!$C$5:$G$500,2,0))</f>
        <v>0</v>
      </c>
      <c r="C462" s="2"/>
      <c r="D462" s="2">
        <f>IF(C462="",0,VLOOKUP(C462,DM!$C$5:$G$500,2,0))</f>
        <v>0</v>
      </c>
      <c r="E462" s="2">
        <f>IF(C462="",0,VLOOKUP(C462,DM!$C$5:$G$500,3,0))</f>
        <v>0</v>
      </c>
      <c r="F462" s="3"/>
    </row>
    <row r="463" spans="1:6" x14ac:dyDescent="0.2">
      <c r="A463" s="2"/>
      <c r="B463" s="2">
        <f>IF(A463="",0,VLOOKUP(A463,DM!$C$5:$G$500,2,0))</f>
        <v>0</v>
      </c>
      <c r="C463" s="2"/>
      <c r="D463" s="2">
        <f>IF(C463="",0,VLOOKUP(C463,DM!$C$5:$G$500,2,0))</f>
        <v>0</v>
      </c>
      <c r="E463" s="2">
        <f>IF(C463="",0,VLOOKUP(C463,DM!$C$5:$G$500,3,0))</f>
        <v>0</v>
      </c>
      <c r="F463" s="3"/>
    </row>
    <row r="464" spans="1:6" x14ac:dyDescent="0.2">
      <c r="A464" s="2"/>
      <c r="B464" s="2">
        <f>IF(A464="",0,VLOOKUP(A464,DM!$C$5:$G$500,2,0))</f>
        <v>0</v>
      </c>
      <c r="C464" s="2"/>
      <c r="D464" s="2">
        <f>IF(C464="",0,VLOOKUP(C464,DM!$C$5:$G$500,2,0))</f>
        <v>0</v>
      </c>
      <c r="E464" s="2">
        <f>IF(C464="",0,VLOOKUP(C464,DM!$C$5:$G$500,3,0))</f>
        <v>0</v>
      </c>
      <c r="F464" s="3"/>
    </row>
    <row r="465" spans="1:6" x14ac:dyDescent="0.2">
      <c r="A465" s="2"/>
      <c r="B465" s="2">
        <f>IF(A465="",0,VLOOKUP(A465,DM!$C$5:$G$500,2,0))</f>
        <v>0</v>
      </c>
      <c r="C465" s="2"/>
      <c r="D465" s="2">
        <f>IF(C465="",0,VLOOKUP(C465,DM!$C$5:$G$500,2,0))</f>
        <v>0</v>
      </c>
      <c r="E465" s="2">
        <f>IF(C465="",0,VLOOKUP(C465,DM!$C$5:$G$500,3,0))</f>
        <v>0</v>
      </c>
      <c r="F465" s="3"/>
    </row>
    <row r="466" spans="1:6" x14ac:dyDescent="0.2">
      <c r="A466" s="2"/>
      <c r="B466" s="2">
        <f>IF(A466="",0,VLOOKUP(A466,DM!$C$5:$G$500,2,0))</f>
        <v>0</v>
      </c>
      <c r="C466" s="2"/>
      <c r="D466" s="2">
        <f>IF(C466="",0,VLOOKUP(C466,DM!$C$5:$G$500,2,0))</f>
        <v>0</v>
      </c>
      <c r="E466" s="2">
        <f>IF(C466="",0,VLOOKUP(C466,DM!$C$5:$G$500,3,0))</f>
        <v>0</v>
      </c>
      <c r="F466" s="3"/>
    </row>
    <row r="467" spans="1:6" x14ac:dyDescent="0.2">
      <c r="A467" s="2"/>
      <c r="B467" s="2">
        <f>IF(A467="",0,VLOOKUP(A467,DM!$C$5:$G$500,2,0))</f>
        <v>0</v>
      </c>
      <c r="C467" s="2"/>
      <c r="D467" s="2">
        <f>IF(C467="",0,VLOOKUP(C467,DM!$C$5:$G$500,2,0))</f>
        <v>0</v>
      </c>
      <c r="E467" s="2">
        <f>IF(C467="",0,VLOOKUP(C467,DM!$C$5:$G$500,3,0))</f>
        <v>0</v>
      </c>
      <c r="F467" s="3"/>
    </row>
    <row r="468" spans="1:6" x14ac:dyDescent="0.2">
      <c r="A468" s="2"/>
      <c r="B468" s="2">
        <f>IF(A468="",0,VLOOKUP(A468,DM!$C$5:$G$500,2,0))</f>
        <v>0</v>
      </c>
      <c r="C468" s="2"/>
      <c r="D468" s="2">
        <f>IF(C468="",0,VLOOKUP(C468,DM!$C$5:$G$500,2,0))</f>
        <v>0</v>
      </c>
      <c r="E468" s="2">
        <f>IF(C468="",0,VLOOKUP(C468,DM!$C$5:$G$500,3,0))</f>
        <v>0</v>
      </c>
      <c r="F468" s="3"/>
    </row>
    <row r="469" spans="1:6" x14ac:dyDescent="0.2">
      <c r="A469" s="2"/>
      <c r="B469" s="2">
        <f>IF(A469="",0,VLOOKUP(A469,DM!$C$5:$G$500,2,0))</f>
        <v>0</v>
      </c>
      <c r="C469" s="2"/>
      <c r="D469" s="2">
        <f>IF(C469="",0,VLOOKUP(C469,DM!$C$5:$G$500,2,0))</f>
        <v>0</v>
      </c>
      <c r="E469" s="2">
        <f>IF(C469="",0,VLOOKUP(C469,DM!$C$5:$G$500,3,0))</f>
        <v>0</v>
      </c>
      <c r="F469" s="3"/>
    </row>
    <row r="470" spans="1:6" x14ac:dyDescent="0.2">
      <c r="A470" s="2"/>
      <c r="B470" s="2">
        <f>IF(A470="",0,VLOOKUP(A470,DM!$C$5:$G$500,2,0))</f>
        <v>0</v>
      </c>
      <c r="C470" s="2"/>
      <c r="D470" s="2">
        <f>IF(C470="",0,VLOOKUP(C470,DM!$C$5:$G$500,2,0))</f>
        <v>0</v>
      </c>
      <c r="E470" s="2">
        <f>IF(C470="",0,VLOOKUP(C470,DM!$C$5:$G$500,3,0))</f>
        <v>0</v>
      </c>
      <c r="F470" s="3"/>
    </row>
    <row r="471" spans="1:6" x14ac:dyDescent="0.2">
      <c r="A471" s="2"/>
      <c r="B471" s="2">
        <f>IF(A471="",0,VLOOKUP(A471,DM!$C$5:$G$500,2,0))</f>
        <v>0</v>
      </c>
      <c r="C471" s="2"/>
      <c r="D471" s="2">
        <f>IF(C471="",0,VLOOKUP(C471,DM!$C$5:$G$500,2,0))</f>
        <v>0</v>
      </c>
      <c r="E471" s="2">
        <f>IF(C471="",0,VLOOKUP(C471,DM!$C$5:$G$500,3,0))</f>
        <v>0</v>
      </c>
      <c r="F471" s="3"/>
    </row>
    <row r="472" spans="1:6" x14ac:dyDescent="0.2">
      <c r="A472" s="2"/>
      <c r="B472" s="2">
        <f>IF(A472="",0,VLOOKUP(A472,DM!$C$5:$G$500,2,0))</f>
        <v>0</v>
      </c>
      <c r="C472" s="2"/>
      <c r="D472" s="2">
        <f>IF(C472="",0,VLOOKUP(C472,DM!$C$5:$G$500,2,0))</f>
        <v>0</v>
      </c>
      <c r="E472" s="2">
        <f>IF(C472="",0,VLOOKUP(C472,DM!$C$5:$G$500,3,0))</f>
        <v>0</v>
      </c>
      <c r="F472" s="3"/>
    </row>
    <row r="473" spans="1:6" x14ac:dyDescent="0.2">
      <c r="A473" s="2"/>
      <c r="B473" s="2">
        <f>IF(A473="",0,VLOOKUP(A473,DM!$C$5:$G$500,2,0))</f>
        <v>0</v>
      </c>
      <c r="C473" s="2"/>
      <c r="D473" s="2">
        <f>IF(C473="",0,VLOOKUP(C473,DM!$C$5:$G$500,2,0))</f>
        <v>0</v>
      </c>
      <c r="E473" s="2">
        <f>IF(C473="",0,VLOOKUP(C473,DM!$C$5:$G$500,3,0))</f>
        <v>0</v>
      </c>
      <c r="F473" s="3"/>
    </row>
    <row r="474" spans="1:6" x14ac:dyDescent="0.2">
      <c r="A474" s="2"/>
      <c r="B474" s="2">
        <f>IF(A474="",0,VLOOKUP(A474,DM!$C$5:$G$500,2,0))</f>
        <v>0</v>
      </c>
      <c r="C474" s="2"/>
      <c r="D474" s="2">
        <f>IF(C474="",0,VLOOKUP(C474,DM!$C$5:$G$500,2,0))</f>
        <v>0</v>
      </c>
      <c r="E474" s="2">
        <f>IF(C474="",0,VLOOKUP(C474,DM!$C$5:$G$500,3,0))</f>
        <v>0</v>
      </c>
      <c r="F474" s="3"/>
    </row>
    <row r="475" spans="1:6" x14ac:dyDescent="0.2">
      <c r="A475" s="2"/>
      <c r="B475" s="2">
        <f>IF(A475="",0,VLOOKUP(A475,DM!$C$5:$G$500,2,0))</f>
        <v>0</v>
      </c>
      <c r="C475" s="2"/>
      <c r="D475" s="2">
        <f>IF(C475="",0,VLOOKUP(C475,DM!$C$5:$G$500,2,0))</f>
        <v>0</v>
      </c>
      <c r="E475" s="2">
        <f>IF(C475="",0,VLOOKUP(C475,DM!$C$5:$G$500,3,0))</f>
        <v>0</v>
      </c>
      <c r="F475" s="3"/>
    </row>
    <row r="476" spans="1:6" x14ac:dyDescent="0.2">
      <c r="A476" s="2"/>
      <c r="B476" s="2">
        <f>IF(A476="",0,VLOOKUP(A476,DM!$C$5:$G$500,2,0))</f>
        <v>0</v>
      </c>
      <c r="C476" s="2"/>
      <c r="D476" s="2">
        <f>IF(C476="",0,VLOOKUP(C476,DM!$C$5:$G$500,2,0))</f>
        <v>0</v>
      </c>
      <c r="E476" s="2">
        <f>IF(C476="",0,VLOOKUP(C476,DM!$C$5:$G$500,3,0))</f>
        <v>0</v>
      </c>
      <c r="F476" s="3"/>
    </row>
    <row r="477" spans="1:6" x14ac:dyDescent="0.2">
      <c r="A477" s="2"/>
      <c r="B477" s="2">
        <f>IF(A477="",0,VLOOKUP(A477,DM!$C$5:$G$500,2,0))</f>
        <v>0</v>
      </c>
      <c r="C477" s="2"/>
      <c r="D477" s="2">
        <f>IF(C477="",0,VLOOKUP(C477,DM!$C$5:$G$500,2,0))</f>
        <v>0</v>
      </c>
      <c r="E477" s="2">
        <f>IF(C477="",0,VLOOKUP(C477,DM!$C$5:$G$500,3,0))</f>
        <v>0</v>
      </c>
      <c r="F477" s="3"/>
    </row>
    <row r="478" spans="1:6" x14ac:dyDescent="0.2">
      <c r="A478" s="2"/>
      <c r="B478" s="2">
        <f>IF(A478="",0,VLOOKUP(A478,DM!$C$5:$G$500,2,0))</f>
        <v>0</v>
      </c>
      <c r="C478" s="2"/>
      <c r="D478" s="2">
        <f>IF(C478="",0,VLOOKUP(C478,DM!$C$5:$G$500,2,0))</f>
        <v>0</v>
      </c>
      <c r="E478" s="2">
        <f>IF(C478="",0,VLOOKUP(C478,DM!$C$5:$G$500,3,0))</f>
        <v>0</v>
      </c>
      <c r="F478" s="3"/>
    </row>
    <row r="479" spans="1:6" x14ac:dyDescent="0.2">
      <c r="A479" s="2"/>
      <c r="B479" s="2">
        <f>IF(A479="",0,VLOOKUP(A479,DM!$C$5:$G$500,2,0))</f>
        <v>0</v>
      </c>
      <c r="C479" s="2"/>
      <c r="D479" s="2">
        <f>IF(C479="",0,VLOOKUP(C479,DM!$C$5:$G$500,2,0))</f>
        <v>0</v>
      </c>
      <c r="E479" s="2">
        <f>IF(C479="",0,VLOOKUP(C479,DM!$C$5:$G$500,3,0))</f>
        <v>0</v>
      </c>
      <c r="F479" s="3"/>
    </row>
    <row r="480" spans="1:6" x14ac:dyDescent="0.2">
      <c r="A480" s="2"/>
      <c r="B480" s="2">
        <f>IF(A480="",0,VLOOKUP(A480,DM!$C$5:$G$500,2,0))</f>
        <v>0</v>
      </c>
      <c r="C480" s="2"/>
      <c r="D480" s="2">
        <f>IF(C480="",0,VLOOKUP(C480,DM!$C$5:$G$500,2,0))</f>
        <v>0</v>
      </c>
      <c r="E480" s="2">
        <f>IF(C480="",0,VLOOKUP(C480,DM!$C$5:$G$500,3,0))</f>
        <v>0</v>
      </c>
      <c r="F480" s="3"/>
    </row>
    <row r="481" spans="1:6" x14ac:dyDescent="0.2">
      <c r="A481" s="2"/>
      <c r="B481" s="2">
        <f>IF(A481="",0,VLOOKUP(A481,DM!$C$5:$G$500,2,0))</f>
        <v>0</v>
      </c>
      <c r="C481" s="2"/>
      <c r="D481" s="2">
        <f>IF(C481="",0,VLOOKUP(C481,DM!$C$5:$G$500,2,0))</f>
        <v>0</v>
      </c>
      <c r="E481" s="2">
        <f>IF(C481="",0,VLOOKUP(C481,DM!$C$5:$G$500,3,0))</f>
        <v>0</v>
      </c>
      <c r="F481" s="3"/>
    </row>
    <row r="482" spans="1:6" x14ac:dyDescent="0.2">
      <c r="A482" s="2"/>
      <c r="B482" s="2">
        <f>IF(A482="",0,VLOOKUP(A482,DM!$C$5:$G$500,2,0))</f>
        <v>0</v>
      </c>
      <c r="C482" s="2"/>
      <c r="D482" s="2">
        <f>IF(C482="",0,VLOOKUP(C482,DM!$C$5:$G$500,2,0))</f>
        <v>0</v>
      </c>
      <c r="E482" s="2">
        <f>IF(C482="",0,VLOOKUP(C482,DM!$C$5:$G$500,3,0))</f>
        <v>0</v>
      </c>
      <c r="F482" s="3"/>
    </row>
    <row r="483" spans="1:6" x14ac:dyDescent="0.2">
      <c r="A483" s="2"/>
      <c r="B483" s="2">
        <f>IF(A483="",0,VLOOKUP(A483,DM!$C$5:$G$500,2,0))</f>
        <v>0</v>
      </c>
      <c r="C483" s="2"/>
      <c r="D483" s="2">
        <f>IF(C483="",0,VLOOKUP(C483,DM!$C$5:$G$500,2,0))</f>
        <v>0</v>
      </c>
      <c r="E483" s="2">
        <f>IF(C483="",0,VLOOKUP(C483,DM!$C$5:$G$500,3,0))</f>
        <v>0</v>
      </c>
      <c r="F483" s="3"/>
    </row>
    <row r="484" spans="1:6" x14ac:dyDescent="0.2">
      <c r="A484" s="2"/>
      <c r="B484" s="2">
        <f>IF(A484="",0,VLOOKUP(A484,DM!$C$5:$G$500,2,0))</f>
        <v>0</v>
      </c>
      <c r="C484" s="2"/>
      <c r="D484" s="2">
        <f>IF(C484="",0,VLOOKUP(C484,DM!$C$5:$G$500,2,0))</f>
        <v>0</v>
      </c>
      <c r="E484" s="2">
        <f>IF(C484="",0,VLOOKUP(C484,DM!$C$5:$G$500,3,0))</f>
        <v>0</v>
      </c>
      <c r="F484" s="3"/>
    </row>
    <row r="485" spans="1:6" x14ac:dyDescent="0.2">
      <c r="A485" s="2"/>
      <c r="B485" s="2">
        <f>IF(A485="",0,VLOOKUP(A485,DM!$C$5:$G$500,2,0))</f>
        <v>0</v>
      </c>
      <c r="C485" s="2"/>
      <c r="D485" s="2">
        <f>IF(C485="",0,VLOOKUP(C485,DM!$C$5:$G$500,2,0))</f>
        <v>0</v>
      </c>
      <c r="E485" s="2">
        <f>IF(C485="",0,VLOOKUP(C485,DM!$C$5:$G$500,3,0))</f>
        <v>0</v>
      </c>
      <c r="F485" s="3"/>
    </row>
    <row r="486" spans="1:6" x14ac:dyDescent="0.2">
      <c r="A486" s="2"/>
      <c r="B486" s="2">
        <f>IF(A486="",0,VLOOKUP(A486,DM!$C$5:$G$500,2,0))</f>
        <v>0</v>
      </c>
      <c r="C486" s="2"/>
      <c r="D486" s="2">
        <f>IF(C486="",0,VLOOKUP(C486,DM!$C$5:$G$500,2,0))</f>
        <v>0</v>
      </c>
      <c r="E486" s="2">
        <f>IF(C486="",0,VLOOKUP(C486,DM!$C$5:$G$500,3,0))</f>
        <v>0</v>
      </c>
      <c r="F486" s="3"/>
    </row>
    <row r="487" spans="1:6" x14ac:dyDescent="0.2">
      <c r="A487" s="2"/>
      <c r="B487" s="2">
        <f>IF(A487="",0,VLOOKUP(A487,DM!$C$5:$G$500,2,0))</f>
        <v>0</v>
      </c>
      <c r="C487" s="2"/>
      <c r="D487" s="2">
        <f>IF(C487="",0,VLOOKUP(C487,DM!$C$5:$G$500,2,0))</f>
        <v>0</v>
      </c>
      <c r="E487" s="2">
        <f>IF(C487="",0,VLOOKUP(C487,DM!$C$5:$G$500,3,0))</f>
        <v>0</v>
      </c>
      <c r="F487" s="3"/>
    </row>
    <row r="488" spans="1:6" x14ac:dyDescent="0.2">
      <c r="A488" s="2"/>
      <c r="B488" s="2">
        <f>IF(A488="",0,VLOOKUP(A488,DM!$C$5:$G$500,2,0))</f>
        <v>0</v>
      </c>
      <c r="C488" s="2"/>
      <c r="D488" s="2">
        <f>IF(C488="",0,VLOOKUP(C488,DM!$C$5:$G$500,2,0))</f>
        <v>0</v>
      </c>
      <c r="E488" s="2">
        <f>IF(C488="",0,VLOOKUP(C488,DM!$C$5:$G$500,3,0))</f>
        <v>0</v>
      </c>
      <c r="F488" s="3"/>
    </row>
    <row r="489" spans="1:6" x14ac:dyDescent="0.2">
      <c r="A489" s="2"/>
      <c r="B489" s="2">
        <f>IF(A489="",0,VLOOKUP(A489,DM!$C$5:$G$500,2,0))</f>
        <v>0</v>
      </c>
      <c r="C489" s="2"/>
      <c r="D489" s="2">
        <f>IF(C489="",0,VLOOKUP(C489,DM!$C$5:$G$500,2,0))</f>
        <v>0</v>
      </c>
      <c r="E489" s="2">
        <f>IF(C489="",0,VLOOKUP(C489,DM!$C$5:$G$500,3,0))</f>
        <v>0</v>
      </c>
      <c r="F489" s="3"/>
    </row>
    <row r="490" spans="1:6" x14ac:dyDescent="0.2">
      <c r="A490" s="2"/>
      <c r="B490" s="2">
        <f>IF(A490="",0,VLOOKUP(A490,DM!$C$5:$G$500,2,0))</f>
        <v>0</v>
      </c>
      <c r="C490" s="2"/>
      <c r="D490" s="2">
        <f>IF(C490="",0,VLOOKUP(C490,DM!$C$5:$G$500,2,0))</f>
        <v>0</v>
      </c>
      <c r="E490" s="2">
        <f>IF(C490="",0,VLOOKUP(C490,DM!$C$5:$G$500,3,0))</f>
        <v>0</v>
      </c>
      <c r="F490" s="3"/>
    </row>
    <row r="491" spans="1:6" x14ac:dyDescent="0.2">
      <c r="A491" s="2"/>
      <c r="B491" s="2">
        <f>IF(A491="",0,VLOOKUP(A491,DM!$C$5:$G$500,2,0))</f>
        <v>0</v>
      </c>
      <c r="C491" s="2"/>
      <c r="D491" s="2">
        <f>IF(C491="",0,VLOOKUP(C491,DM!$C$5:$G$500,2,0))</f>
        <v>0</v>
      </c>
      <c r="E491" s="2">
        <f>IF(C491="",0,VLOOKUP(C491,DM!$C$5:$G$500,3,0))</f>
        <v>0</v>
      </c>
      <c r="F491" s="3"/>
    </row>
    <row r="492" spans="1:6" x14ac:dyDescent="0.2">
      <c r="A492" s="2"/>
      <c r="B492" s="2">
        <f>IF(A492="",0,VLOOKUP(A492,DM!$C$5:$G$500,2,0))</f>
        <v>0</v>
      </c>
      <c r="C492" s="2"/>
      <c r="D492" s="2">
        <f>IF(C492="",0,VLOOKUP(C492,DM!$C$5:$G$500,2,0))</f>
        <v>0</v>
      </c>
      <c r="E492" s="2">
        <f>IF(C492="",0,VLOOKUP(C492,DM!$C$5:$G$500,3,0))</f>
        <v>0</v>
      </c>
      <c r="F492" s="3"/>
    </row>
    <row r="493" spans="1:6" x14ac:dyDescent="0.2">
      <c r="A493" s="2"/>
      <c r="B493" s="2">
        <f>IF(A493="",0,VLOOKUP(A493,DM!$C$5:$G$500,2,0))</f>
        <v>0</v>
      </c>
      <c r="C493" s="2"/>
      <c r="D493" s="2">
        <f>IF(C493="",0,VLOOKUP(C493,DM!$C$5:$G$500,2,0))</f>
        <v>0</v>
      </c>
      <c r="E493" s="2">
        <f>IF(C493="",0,VLOOKUP(C493,DM!$C$5:$G$500,3,0))</f>
        <v>0</v>
      </c>
      <c r="F493" s="3"/>
    </row>
    <row r="494" spans="1:6" x14ac:dyDescent="0.2">
      <c r="A494" s="2"/>
      <c r="B494" s="2">
        <f>IF(A494="",0,VLOOKUP(A494,DM!$C$5:$G$500,2,0))</f>
        <v>0</v>
      </c>
      <c r="C494" s="2"/>
      <c r="D494" s="2">
        <f>IF(C494="",0,VLOOKUP(C494,DM!$C$5:$G$500,2,0))</f>
        <v>0</v>
      </c>
      <c r="E494" s="2">
        <f>IF(C494="",0,VLOOKUP(C494,DM!$C$5:$G$500,3,0))</f>
        <v>0</v>
      </c>
      <c r="F494" s="3"/>
    </row>
    <row r="495" spans="1:6" x14ac:dyDescent="0.2">
      <c r="A495" s="2"/>
      <c r="B495" s="2">
        <f>IF(A495="",0,VLOOKUP(A495,DM!$C$5:$G$500,2,0))</f>
        <v>0</v>
      </c>
      <c r="C495" s="2"/>
      <c r="D495" s="2">
        <f>IF(C495="",0,VLOOKUP(C495,DM!$C$5:$G$500,2,0))</f>
        <v>0</v>
      </c>
      <c r="E495" s="2">
        <f>IF(C495="",0,VLOOKUP(C495,DM!$C$5:$G$500,3,0))</f>
        <v>0</v>
      </c>
      <c r="F495" s="3"/>
    </row>
    <row r="496" spans="1:6" x14ac:dyDescent="0.2">
      <c r="A496" s="2"/>
      <c r="B496" s="2">
        <f>IF(A496="",0,VLOOKUP(A496,DM!$C$5:$G$500,2,0))</f>
        <v>0</v>
      </c>
      <c r="C496" s="2"/>
      <c r="D496" s="2">
        <f>IF(C496="",0,VLOOKUP(C496,DM!$C$5:$G$500,2,0))</f>
        <v>0</v>
      </c>
      <c r="E496" s="2">
        <f>IF(C496="",0,VLOOKUP(C496,DM!$C$5:$G$500,3,0))</f>
        <v>0</v>
      </c>
      <c r="F496" s="3"/>
    </row>
    <row r="497" spans="1:6" x14ac:dyDescent="0.2">
      <c r="A497" s="2"/>
      <c r="B497" s="2">
        <f>IF(A497="",0,VLOOKUP(A497,DM!$C$5:$G$500,2,0))</f>
        <v>0</v>
      </c>
      <c r="C497" s="2"/>
      <c r="D497" s="2">
        <f>IF(C497="",0,VLOOKUP(C497,DM!$C$5:$G$500,2,0))</f>
        <v>0</v>
      </c>
      <c r="E497" s="2">
        <f>IF(C497="",0,VLOOKUP(C497,DM!$C$5:$G$500,3,0))</f>
        <v>0</v>
      </c>
      <c r="F497" s="3"/>
    </row>
    <row r="498" spans="1:6" x14ac:dyDescent="0.2">
      <c r="A498" s="2"/>
      <c r="B498" s="2">
        <f>IF(A498="",0,VLOOKUP(A498,DM!$C$5:$G$500,2,0))</f>
        <v>0</v>
      </c>
      <c r="C498" s="2"/>
      <c r="D498" s="2">
        <f>IF(C498="",0,VLOOKUP(C498,DM!$C$5:$G$500,2,0))</f>
        <v>0</v>
      </c>
      <c r="E498" s="2">
        <f>IF(C498="",0,VLOOKUP(C498,DM!$C$5:$G$500,3,0))</f>
        <v>0</v>
      </c>
      <c r="F498" s="3"/>
    </row>
    <row r="499" spans="1:6" x14ac:dyDescent="0.2">
      <c r="A499" s="2"/>
      <c r="B499" s="2">
        <f>IF(A499="",0,VLOOKUP(A499,DM!$C$5:$G$500,2,0))</f>
        <v>0</v>
      </c>
      <c r="C499" s="2"/>
      <c r="D499" s="2">
        <f>IF(C499="",0,VLOOKUP(C499,DM!$C$5:$G$500,2,0))</f>
        <v>0</v>
      </c>
      <c r="E499" s="2">
        <f>IF(C499="",0,VLOOKUP(C499,DM!$C$5:$G$500,3,0))</f>
        <v>0</v>
      </c>
      <c r="F499" s="3"/>
    </row>
    <row r="500" spans="1:6" x14ac:dyDescent="0.2">
      <c r="A500" s="2"/>
      <c r="B500" s="2">
        <f>IF(A500="",0,VLOOKUP(A500,DM!$C$5:$G$500,2,0))</f>
        <v>0</v>
      </c>
      <c r="C500" s="2"/>
      <c r="D500" s="2">
        <f>IF(C500="",0,VLOOKUP(C500,DM!$C$5:$G$500,2,0))</f>
        <v>0</v>
      </c>
      <c r="E500" s="2">
        <f>IF(C500="",0,VLOOKUP(C500,DM!$C$5:$G$500,3,0))</f>
        <v>0</v>
      </c>
      <c r="F500" s="3"/>
    </row>
    <row r="501" spans="1:6" x14ac:dyDescent="0.2">
      <c r="A501" s="2"/>
      <c r="B501" s="2">
        <f>IF(A501="",0,VLOOKUP(A501,DM!$C$5:$G$500,2,0))</f>
        <v>0</v>
      </c>
      <c r="C501" s="2"/>
      <c r="D501" s="2">
        <f>IF(C501="",0,VLOOKUP(C501,DM!$C$5:$G$500,2,0))</f>
        <v>0</v>
      </c>
      <c r="E501" s="2">
        <f>IF(C501="",0,VLOOKUP(C501,DM!$C$5:$G$500,3,0))</f>
        <v>0</v>
      </c>
      <c r="F501" s="3"/>
    </row>
    <row r="502" spans="1:6" x14ac:dyDescent="0.2">
      <c r="A502" s="2"/>
      <c r="B502" s="2">
        <f>IF(A502="",0,VLOOKUP(A502,DM!$C$5:$G$500,2,0))</f>
        <v>0</v>
      </c>
      <c r="C502" s="2"/>
      <c r="D502" s="2">
        <f>IF(C502="",0,VLOOKUP(C502,DM!$C$5:$G$500,2,0))</f>
        <v>0</v>
      </c>
      <c r="E502" s="2">
        <f>IF(C502="",0,VLOOKUP(C502,DM!$C$5:$G$500,3,0))</f>
        <v>0</v>
      </c>
      <c r="F502" s="3"/>
    </row>
    <row r="503" spans="1:6" x14ac:dyDescent="0.2">
      <c r="A503" s="2"/>
      <c r="B503" s="2">
        <f>IF(A503="",0,VLOOKUP(A503,DM!$C$5:$G$500,2,0))</f>
        <v>0</v>
      </c>
      <c r="C503" s="2"/>
      <c r="D503" s="2">
        <f>IF(C503="",0,VLOOKUP(C503,DM!$C$5:$G$500,2,0))</f>
        <v>0</v>
      </c>
      <c r="E503" s="2">
        <f>IF(C503="",0,VLOOKUP(C503,DM!$C$5:$G$500,3,0))</f>
        <v>0</v>
      </c>
      <c r="F503" s="3"/>
    </row>
    <row r="504" spans="1:6" x14ac:dyDescent="0.2">
      <c r="A504" s="2"/>
      <c r="B504" s="2">
        <f>IF(A504="",0,VLOOKUP(A504,DM!$C$5:$G$500,2,0))</f>
        <v>0</v>
      </c>
      <c r="C504" s="2"/>
      <c r="D504" s="2">
        <f>IF(C504="",0,VLOOKUP(C504,DM!$C$5:$G$500,2,0))</f>
        <v>0</v>
      </c>
      <c r="E504" s="2">
        <f>IF(C504="",0,VLOOKUP(C504,DM!$C$5:$G$500,3,0))</f>
        <v>0</v>
      </c>
      <c r="F504" s="3"/>
    </row>
    <row r="505" spans="1:6" x14ac:dyDescent="0.2">
      <c r="A505" s="2"/>
      <c r="B505" s="2">
        <f>IF(A505="",0,VLOOKUP(A505,DM!$C$5:$G$500,2,0))</f>
        <v>0</v>
      </c>
      <c r="C505" s="2"/>
      <c r="D505" s="2">
        <f>IF(C505="",0,VLOOKUP(C505,DM!$C$5:$G$500,2,0))</f>
        <v>0</v>
      </c>
      <c r="E505" s="2">
        <f>IF(C505="",0,VLOOKUP(C505,DM!$C$5:$G$500,3,0))</f>
        <v>0</v>
      </c>
      <c r="F505" s="3"/>
    </row>
    <row r="506" spans="1:6" x14ac:dyDescent="0.2">
      <c r="A506" s="2"/>
      <c r="B506" s="2">
        <f>IF(A506="",0,VLOOKUP(A506,DM!$C$5:$G$500,2,0))</f>
        <v>0</v>
      </c>
      <c r="C506" s="2"/>
      <c r="D506" s="2">
        <f>IF(C506="",0,VLOOKUP(C506,DM!$C$5:$G$500,2,0))</f>
        <v>0</v>
      </c>
      <c r="E506" s="2">
        <f>IF(C506="",0,VLOOKUP(C506,DM!$C$5:$G$500,3,0))</f>
        <v>0</v>
      </c>
      <c r="F506" s="3"/>
    </row>
    <row r="507" spans="1:6" x14ac:dyDescent="0.2">
      <c r="A507" s="2"/>
      <c r="B507" s="2">
        <f>IF(A507="",0,VLOOKUP(A507,DM!$C$5:$G$500,2,0))</f>
        <v>0</v>
      </c>
      <c r="C507" s="2"/>
      <c r="D507" s="2">
        <f>IF(C507="",0,VLOOKUP(C507,DM!$C$5:$G$500,2,0))</f>
        <v>0</v>
      </c>
      <c r="E507" s="2">
        <f>IF(C507="",0,VLOOKUP(C507,DM!$C$5:$G$500,3,0))</f>
        <v>0</v>
      </c>
      <c r="F507" s="3"/>
    </row>
    <row r="508" spans="1:6" x14ac:dyDescent="0.2">
      <c r="A508" s="2"/>
      <c r="B508" s="2">
        <f>IF(A508="",0,VLOOKUP(A508,DM!$C$5:$G$500,2,0))</f>
        <v>0</v>
      </c>
      <c r="C508" s="2"/>
      <c r="D508" s="2">
        <f>IF(C508="",0,VLOOKUP(C508,DM!$C$5:$G$500,2,0))</f>
        <v>0</v>
      </c>
      <c r="E508" s="2">
        <f>IF(C508="",0,VLOOKUP(C508,DM!$C$5:$G$500,3,0))</f>
        <v>0</v>
      </c>
      <c r="F508" s="3"/>
    </row>
    <row r="509" spans="1:6" x14ac:dyDescent="0.2">
      <c r="A509" s="2"/>
      <c r="B509" s="2">
        <f>IF(A509="",0,VLOOKUP(A509,DM!$C$5:$G$500,2,0))</f>
        <v>0</v>
      </c>
      <c r="C509" s="2"/>
      <c r="D509" s="2">
        <f>IF(C509="",0,VLOOKUP(C509,DM!$C$5:$G$500,2,0))</f>
        <v>0</v>
      </c>
      <c r="E509" s="2">
        <f>IF(C509="",0,VLOOKUP(C509,DM!$C$5:$G$500,3,0))</f>
        <v>0</v>
      </c>
      <c r="F509" s="3"/>
    </row>
    <row r="510" spans="1:6" x14ac:dyDescent="0.2">
      <c r="A510" s="2"/>
      <c r="B510" s="2">
        <f>IF(A510="",0,VLOOKUP(A510,DM!$C$5:$G$500,2,0))</f>
        <v>0</v>
      </c>
      <c r="C510" s="2"/>
      <c r="D510" s="2">
        <f>IF(C510="",0,VLOOKUP(C510,DM!$C$5:$G$500,2,0))</f>
        <v>0</v>
      </c>
      <c r="E510" s="2">
        <f>IF(C510="",0,VLOOKUP(C510,DM!$C$5:$G$500,3,0))</f>
        <v>0</v>
      </c>
      <c r="F510" s="3"/>
    </row>
    <row r="511" spans="1:6" x14ac:dyDescent="0.2">
      <c r="A511" s="2"/>
      <c r="B511" s="2">
        <f>IF(A511="",0,VLOOKUP(A511,DM!$C$5:$G$500,2,0))</f>
        <v>0</v>
      </c>
      <c r="C511" s="2"/>
      <c r="D511" s="2">
        <f>IF(C511="",0,VLOOKUP(C511,DM!$C$5:$G$500,2,0))</f>
        <v>0</v>
      </c>
      <c r="E511" s="2">
        <f>IF(C511="",0,VLOOKUP(C511,DM!$C$5:$G$500,3,0))</f>
        <v>0</v>
      </c>
      <c r="F511" s="3"/>
    </row>
    <row r="512" spans="1:6" x14ac:dyDescent="0.2">
      <c r="A512" s="2"/>
      <c r="B512" s="2">
        <f>IF(A512="",0,VLOOKUP(A512,DM!$C$5:$G$500,2,0))</f>
        <v>0</v>
      </c>
      <c r="C512" s="2"/>
      <c r="D512" s="2">
        <f>IF(C512="",0,VLOOKUP(C512,DM!$C$5:$G$500,2,0))</f>
        <v>0</v>
      </c>
      <c r="E512" s="2">
        <f>IF(C512="",0,VLOOKUP(C512,DM!$C$5:$G$500,3,0))</f>
        <v>0</v>
      </c>
      <c r="F512" s="3"/>
    </row>
    <row r="513" spans="1:6" x14ac:dyDescent="0.2">
      <c r="A513" s="2"/>
      <c r="B513" s="2">
        <f>IF(A513="",0,VLOOKUP(A513,DM!$C$5:$G$500,2,0))</f>
        <v>0</v>
      </c>
      <c r="C513" s="2"/>
      <c r="D513" s="2">
        <f>IF(C513="",0,VLOOKUP(C513,DM!$C$5:$G$500,2,0))</f>
        <v>0</v>
      </c>
      <c r="E513" s="2">
        <f>IF(C513="",0,VLOOKUP(C513,DM!$C$5:$G$500,3,0))</f>
        <v>0</v>
      </c>
      <c r="F513" s="3"/>
    </row>
    <row r="514" spans="1:6" x14ac:dyDescent="0.2">
      <c r="A514" s="2"/>
      <c r="B514" s="2">
        <f>IF(A514="",0,VLOOKUP(A514,DM!$C$5:$G$500,2,0))</f>
        <v>0</v>
      </c>
      <c r="C514" s="2"/>
      <c r="D514" s="2">
        <f>IF(C514="",0,VLOOKUP(C514,DM!$C$5:$G$500,2,0))</f>
        <v>0</v>
      </c>
      <c r="E514" s="2">
        <f>IF(C514="",0,VLOOKUP(C514,DM!$C$5:$G$500,3,0))</f>
        <v>0</v>
      </c>
      <c r="F514" s="3"/>
    </row>
    <row r="515" spans="1:6" x14ac:dyDescent="0.2">
      <c r="A515" s="2"/>
      <c r="B515" s="2">
        <f>IF(A515="",0,VLOOKUP(A515,DM!$C$5:$G$500,2,0))</f>
        <v>0</v>
      </c>
      <c r="C515" s="2"/>
      <c r="D515" s="2">
        <f>IF(C515="",0,VLOOKUP(C515,DM!$C$5:$G$500,2,0))</f>
        <v>0</v>
      </c>
      <c r="E515" s="2">
        <f>IF(C515="",0,VLOOKUP(C515,DM!$C$5:$G$500,3,0))</f>
        <v>0</v>
      </c>
      <c r="F515" s="3"/>
    </row>
    <row r="516" spans="1:6" x14ac:dyDescent="0.2">
      <c r="A516" s="2"/>
      <c r="B516" s="2">
        <f>IF(A516="",0,VLOOKUP(A516,DM!$C$5:$G$500,2,0))</f>
        <v>0</v>
      </c>
      <c r="C516" s="2"/>
      <c r="D516" s="2">
        <f>IF(C516="",0,VLOOKUP(C516,DM!$C$5:$G$500,2,0))</f>
        <v>0</v>
      </c>
      <c r="E516" s="2">
        <f>IF(C516="",0,VLOOKUP(C516,DM!$C$5:$G$500,3,0))</f>
        <v>0</v>
      </c>
      <c r="F516" s="3"/>
    </row>
    <row r="517" spans="1:6" x14ac:dyDescent="0.2">
      <c r="A517" s="2"/>
      <c r="B517" s="2">
        <f>IF(A517="",0,VLOOKUP(A517,DM!$C$5:$G$500,2,0))</f>
        <v>0</v>
      </c>
      <c r="C517" s="2"/>
      <c r="D517" s="2">
        <f>IF(C517="",0,VLOOKUP(C517,DM!$C$5:$G$500,2,0))</f>
        <v>0</v>
      </c>
      <c r="E517" s="2">
        <f>IF(C517="",0,VLOOKUP(C517,DM!$C$5:$G$500,3,0))</f>
        <v>0</v>
      </c>
      <c r="F517" s="3"/>
    </row>
    <row r="518" spans="1:6" x14ac:dyDescent="0.2">
      <c r="A518" s="2"/>
      <c r="B518" s="2">
        <f>IF(A518="",0,VLOOKUP(A518,DM!$C$5:$G$500,2,0))</f>
        <v>0</v>
      </c>
      <c r="C518" s="2"/>
      <c r="D518" s="2">
        <f>IF(C518="",0,VLOOKUP(C518,DM!$C$5:$G$500,2,0))</f>
        <v>0</v>
      </c>
      <c r="E518" s="2">
        <f>IF(C518="",0,VLOOKUP(C518,DM!$C$5:$G$500,3,0))</f>
        <v>0</v>
      </c>
      <c r="F518" s="3"/>
    </row>
    <row r="519" spans="1:6" x14ac:dyDescent="0.2">
      <c r="A519" s="2"/>
      <c r="B519" s="2">
        <f>IF(A519="",0,VLOOKUP(A519,DM!$C$5:$G$500,2,0))</f>
        <v>0</v>
      </c>
      <c r="C519" s="2"/>
      <c r="D519" s="2">
        <f>IF(C519="",0,VLOOKUP(C519,DM!$C$5:$G$500,2,0))</f>
        <v>0</v>
      </c>
      <c r="E519" s="2">
        <f>IF(C519="",0,VLOOKUP(C519,DM!$C$5:$G$500,3,0))</f>
        <v>0</v>
      </c>
      <c r="F519" s="3"/>
    </row>
    <row r="520" spans="1:6" x14ac:dyDescent="0.2">
      <c r="A520" s="2"/>
      <c r="B520" s="2">
        <f>IF(A520="",0,VLOOKUP(A520,DM!$C$5:$G$500,2,0))</f>
        <v>0</v>
      </c>
      <c r="C520" s="2"/>
      <c r="D520" s="2">
        <f>IF(C520="",0,VLOOKUP(C520,DM!$C$5:$G$500,2,0))</f>
        <v>0</v>
      </c>
      <c r="E520" s="2">
        <f>IF(C520="",0,VLOOKUP(C520,DM!$C$5:$G$500,3,0))</f>
        <v>0</v>
      </c>
      <c r="F520" s="3"/>
    </row>
    <row r="521" spans="1:6" x14ac:dyDescent="0.2">
      <c r="A521" s="2"/>
      <c r="B521" s="2">
        <f>IF(A521="",0,VLOOKUP(A521,DM!$C$5:$G$500,2,0))</f>
        <v>0</v>
      </c>
      <c r="C521" s="2"/>
      <c r="D521" s="2">
        <f>IF(C521="",0,VLOOKUP(C521,DM!$C$5:$G$500,2,0))</f>
        <v>0</v>
      </c>
      <c r="E521" s="2">
        <f>IF(C521="",0,VLOOKUP(C521,DM!$C$5:$G$500,3,0))</f>
        <v>0</v>
      </c>
      <c r="F521" s="3"/>
    </row>
    <row r="522" spans="1:6" x14ac:dyDescent="0.2">
      <c r="A522" s="2"/>
      <c r="B522" s="2">
        <f>IF(A522="",0,VLOOKUP(A522,DM!$C$5:$G$500,2,0))</f>
        <v>0</v>
      </c>
      <c r="C522" s="2"/>
      <c r="D522" s="2">
        <f>IF(C522="",0,VLOOKUP(C522,DM!$C$5:$G$500,2,0))</f>
        <v>0</v>
      </c>
      <c r="E522" s="2">
        <f>IF(C522="",0,VLOOKUP(C522,DM!$C$5:$G$500,3,0))</f>
        <v>0</v>
      </c>
      <c r="F522" s="3"/>
    </row>
    <row r="523" spans="1:6" x14ac:dyDescent="0.2">
      <c r="A523" s="2"/>
      <c r="B523" s="2">
        <f>IF(A523="",0,VLOOKUP(A523,DM!$C$5:$G$500,2,0))</f>
        <v>0</v>
      </c>
      <c r="C523" s="2"/>
      <c r="D523" s="2">
        <f>IF(C523="",0,VLOOKUP(C523,DM!$C$5:$G$500,2,0))</f>
        <v>0</v>
      </c>
      <c r="E523" s="2">
        <f>IF(C523="",0,VLOOKUP(C523,DM!$C$5:$G$500,3,0))</f>
        <v>0</v>
      </c>
      <c r="F523" s="3"/>
    </row>
    <row r="524" spans="1:6" x14ac:dyDescent="0.2">
      <c r="A524" s="2"/>
      <c r="B524" s="2">
        <f>IF(A524="",0,VLOOKUP(A524,DM!$C$5:$G$500,2,0))</f>
        <v>0</v>
      </c>
      <c r="C524" s="2"/>
      <c r="D524" s="2">
        <f>IF(C524="",0,VLOOKUP(C524,DM!$C$5:$G$500,2,0))</f>
        <v>0</v>
      </c>
      <c r="E524" s="2">
        <f>IF(C524="",0,VLOOKUP(C524,DM!$C$5:$G$500,3,0))</f>
        <v>0</v>
      </c>
      <c r="F524" s="3"/>
    </row>
    <row r="525" spans="1:6" x14ac:dyDescent="0.2">
      <c r="A525" s="2"/>
      <c r="B525" s="2">
        <f>IF(A525="",0,VLOOKUP(A525,DM!$C$5:$G$500,2,0))</f>
        <v>0</v>
      </c>
      <c r="C525" s="2"/>
      <c r="D525" s="2">
        <f>IF(C525="",0,VLOOKUP(C525,DM!$C$5:$G$500,2,0))</f>
        <v>0</v>
      </c>
      <c r="E525" s="2">
        <f>IF(C525="",0,VLOOKUP(C525,DM!$C$5:$G$500,3,0))</f>
        <v>0</v>
      </c>
      <c r="F525" s="3"/>
    </row>
    <row r="526" spans="1:6" x14ac:dyDescent="0.2">
      <c r="A526" s="2"/>
      <c r="B526" s="2">
        <f>IF(A526="",0,VLOOKUP(A526,DM!$C$5:$G$500,2,0))</f>
        <v>0</v>
      </c>
      <c r="C526" s="2"/>
      <c r="D526" s="2">
        <f>IF(C526="",0,VLOOKUP(C526,DM!$C$5:$G$500,2,0))</f>
        <v>0</v>
      </c>
      <c r="E526" s="2">
        <f>IF(C526="",0,VLOOKUP(C526,DM!$C$5:$G$500,3,0))</f>
        <v>0</v>
      </c>
      <c r="F526" s="3"/>
    </row>
    <row r="527" spans="1:6" x14ac:dyDescent="0.2">
      <c r="A527" s="2"/>
      <c r="B527" s="2">
        <f>IF(A527="",0,VLOOKUP(A527,DM!$C$5:$G$500,2,0))</f>
        <v>0</v>
      </c>
      <c r="C527" s="2"/>
      <c r="D527" s="2">
        <f>IF(C527="",0,VLOOKUP(C527,DM!$C$5:$G$500,2,0))</f>
        <v>0</v>
      </c>
      <c r="E527" s="2">
        <f>IF(C527="",0,VLOOKUP(C527,DM!$C$5:$G$500,3,0))</f>
        <v>0</v>
      </c>
      <c r="F527" s="3"/>
    </row>
    <row r="528" spans="1:6" x14ac:dyDescent="0.2">
      <c r="A528" s="2"/>
      <c r="B528" s="2">
        <f>IF(A528="",0,VLOOKUP(A528,DM!$C$5:$G$500,2,0))</f>
        <v>0</v>
      </c>
      <c r="C528" s="2"/>
      <c r="D528" s="2">
        <f>IF(C528="",0,VLOOKUP(C528,DM!$C$5:$G$500,2,0))</f>
        <v>0</v>
      </c>
      <c r="E528" s="2">
        <f>IF(C528="",0,VLOOKUP(C528,DM!$C$5:$G$500,3,0))</f>
        <v>0</v>
      </c>
      <c r="F528" s="3"/>
    </row>
    <row r="529" spans="1:6" x14ac:dyDescent="0.2">
      <c r="A529" s="2"/>
      <c r="B529" s="2">
        <f>IF(A529="",0,VLOOKUP(A529,DM!$C$5:$G$500,2,0))</f>
        <v>0</v>
      </c>
      <c r="C529" s="2"/>
      <c r="D529" s="2">
        <f>IF(C529="",0,VLOOKUP(C529,DM!$C$5:$G$500,2,0))</f>
        <v>0</v>
      </c>
      <c r="E529" s="2">
        <f>IF(C529="",0,VLOOKUP(C529,DM!$C$5:$G$500,3,0))</f>
        <v>0</v>
      </c>
      <c r="F529" s="3"/>
    </row>
    <row r="530" spans="1:6" x14ac:dyDescent="0.2">
      <c r="A530" s="2"/>
      <c r="B530" s="2">
        <f>IF(A530="",0,VLOOKUP(A530,DM!$C$5:$G$500,2,0))</f>
        <v>0</v>
      </c>
      <c r="C530" s="2"/>
      <c r="D530" s="2">
        <f>IF(C530="",0,VLOOKUP(C530,DM!$C$5:$G$500,2,0))</f>
        <v>0</v>
      </c>
      <c r="E530" s="2">
        <f>IF(C530="",0,VLOOKUP(C530,DM!$C$5:$G$500,3,0))</f>
        <v>0</v>
      </c>
      <c r="F530" s="3"/>
    </row>
    <row r="531" spans="1:6" x14ac:dyDescent="0.2">
      <c r="A531" s="2"/>
      <c r="B531" s="2">
        <f>IF(A531="",0,VLOOKUP(A531,DM!$C$5:$G$500,2,0))</f>
        <v>0</v>
      </c>
      <c r="C531" s="2"/>
      <c r="D531" s="2">
        <f>IF(C531="",0,VLOOKUP(C531,DM!$C$5:$G$500,2,0))</f>
        <v>0</v>
      </c>
      <c r="E531" s="2">
        <f>IF(C531="",0,VLOOKUP(C531,DM!$C$5:$G$500,3,0))</f>
        <v>0</v>
      </c>
      <c r="F531" s="3"/>
    </row>
    <row r="532" spans="1:6" x14ac:dyDescent="0.2">
      <c r="A532" s="2"/>
      <c r="B532" s="2">
        <f>IF(A532="",0,VLOOKUP(A532,DM!$C$5:$G$500,2,0))</f>
        <v>0</v>
      </c>
      <c r="C532" s="2"/>
      <c r="D532" s="2">
        <f>IF(C532="",0,VLOOKUP(C532,DM!$C$5:$G$500,2,0))</f>
        <v>0</v>
      </c>
      <c r="E532" s="2">
        <f>IF(C532="",0,VLOOKUP(C532,DM!$C$5:$G$500,3,0))</f>
        <v>0</v>
      </c>
      <c r="F532" s="3"/>
    </row>
    <row r="533" spans="1:6" x14ac:dyDescent="0.2">
      <c r="A533" s="2"/>
      <c r="B533" s="2">
        <f>IF(A533="",0,VLOOKUP(A533,DM!$C$5:$G$500,2,0))</f>
        <v>0</v>
      </c>
      <c r="C533" s="2"/>
      <c r="D533" s="2">
        <f>IF(C533="",0,VLOOKUP(C533,DM!$C$5:$G$500,2,0))</f>
        <v>0</v>
      </c>
      <c r="E533" s="2">
        <f>IF(C533="",0,VLOOKUP(C533,DM!$C$5:$G$500,3,0))</f>
        <v>0</v>
      </c>
      <c r="F533" s="3"/>
    </row>
    <row r="534" spans="1:6" x14ac:dyDescent="0.2">
      <c r="A534" s="2"/>
      <c r="B534" s="2">
        <f>IF(A534="",0,VLOOKUP(A534,DM!$C$5:$G$500,2,0))</f>
        <v>0</v>
      </c>
      <c r="C534" s="2"/>
      <c r="D534" s="2">
        <f>IF(C534="",0,VLOOKUP(C534,DM!$C$5:$G$500,2,0))</f>
        <v>0</v>
      </c>
      <c r="E534" s="2">
        <f>IF(C534="",0,VLOOKUP(C534,DM!$C$5:$G$500,3,0))</f>
        <v>0</v>
      </c>
      <c r="F534" s="3"/>
    </row>
    <row r="535" spans="1:6" x14ac:dyDescent="0.2">
      <c r="A535" s="2"/>
      <c r="B535" s="2">
        <f>IF(A535="",0,VLOOKUP(A535,DM!$C$5:$G$500,2,0))</f>
        <v>0</v>
      </c>
      <c r="C535" s="2"/>
      <c r="D535" s="2">
        <f>IF(C535="",0,VLOOKUP(C535,DM!$C$5:$G$500,2,0))</f>
        <v>0</v>
      </c>
      <c r="E535" s="2">
        <f>IF(C535="",0,VLOOKUP(C535,DM!$C$5:$G$500,3,0))</f>
        <v>0</v>
      </c>
      <c r="F535" s="3"/>
    </row>
    <row r="536" spans="1:6" x14ac:dyDescent="0.2">
      <c r="A536" s="2"/>
      <c r="B536" s="2">
        <f>IF(A536="",0,VLOOKUP(A536,DM!$C$5:$G$500,2,0))</f>
        <v>0</v>
      </c>
      <c r="C536" s="2"/>
      <c r="D536" s="2">
        <f>IF(C536="",0,VLOOKUP(C536,DM!$C$5:$G$500,2,0))</f>
        <v>0</v>
      </c>
      <c r="E536" s="2">
        <f>IF(C536="",0,VLOOKUP(C536,DM!$C$5:$G$500,3,0))</f>
        <v>0</v>
      </c>
      <c r="F536" s="3"/>
    </row>
    <row r="537" spans="1:6" x14ac:dyDescent="0.2">
      <c r="A537" s="2"/>
      <c r="B537" s="2">
        <f>IF(A537="",0,VLOOKUP(A537,DM!$C$5:$G$500,2,0))</f>
        <v>0</v>
      </c>
      <c r="C537" s="2"/>
      <c r="D537" s="2">
        <f>IF(C537="",0,VLOOKUP(C537,DM!$C$5:$G$500,2,0))</f>
        <v>0</v>
      </c>
      <c r="E537" s="2">
        <f>IF(C537="",0,VLOOKUP(C537,DM!$C$5:$G$500,3,0))</f>
        <v>0</v>
      </c>
      <c r="F537" s="3"/>
    </row>
    <row r="538" spans="1:6" x14ac:dyDescent="0.2">
      <c r="A538" s="2"/>
      <c r="B538" s="2">
        <f>IF(A538="",0,VLOOKUP(A538,DM!$C$5:$G$500,2,0))</f>
        <v>0</v>
      </c>
      <c r="C538" s="2"/>
      <c r="D538" s="2">
        <f>IF(C538="",0,VLOOKUP(C538,DM!$C$5:$G$500,2,0))</f>
        <v>0</v>
      </c>
      <c r="E538" s="2">
        <f>IF(C538="",0,VLOOKUP(C538,DM!$C$5:$G$500,3,0))</f>
        <v>0</v>
      </c>
      <c r="F538" s="3"/>
    </row>
    <row r="539" spans="1:6" x14ac:dyDescent="0.2">
      <c r="A539" s="2"/>
      <c r="B539" s="2">
        <f>IF(A539="",0,VLOOKUP(A539,DM!$C$5:$G$500,2,0))</f>
        <v>0</v>
      </c>
      <c r="C539" s="2"/>
      <c r="D539" s="2">
        <f>IF(C539="",0,VLOOKUP(C539,DM!$C$5:$G$500,2,0))</f>
        <v>0</v>
      </c>
      <c r="E539" s="2">
        <f>IF(C539="",0,VLOOKUP(C539,DM!$C$5:$G$500,3,0))</f>
        <v>0</v>
      </c>
      <c r="F539" s="3"/>
    </row>
    <row r="540" spans="1:6" x14ac:dyDescent="0.2">
      <c r="A540" s="2"/>
      <c r="B540" s="2">
        <f>IF(A540="",0,VLOOKUP(A540,DM!$C$5:$G$500,2,0))</f>
        <v>0</v>
      </c>
      <c r="C540" s="2"/>
      <c r="D540" s="2">
        <f>IF(C540="",0,VLOOKUP(C540,DM!$C$5:$G$500,2,0))</f>
        <v>0</v>
      </c>
      <c r="E540" s="2">
        <f>IF(C540="",0,VLOOKUP(C540,DM!$C$5:$G$500,3,0))</f>
        <v>0</v>
      </c>
      <c r="F540" s="3"/>
    </row>
    <row r="541" spans="1:6" x14ac:dyDescent="0.2">
      <c r="A541" s="2"/>
      <c r="B541" s="2">
        <f>IF(A541="",0,VLOOKUP(A541,DM!$C$5:$G$500,2,0))</f>
        <v>0</v>
      </c>
      <c r="C541" s="2"/>
      <c r="D541" s="2">
        <f>IF(C541="",0,VLOOKUP(C541,DM!$C$5:$G$500,2,0))</f>
        <v>0</v>
      </c>
      <c r="E541" s="2">
        <f>IF(C541="",0,VLOOKUP(C541,DM!$C$5:$G$500,3,0))</f>
        <v>0</v>
      </c>
      <c r="F541" s="3"/>
    </row>
    <row r="542" spans="1:6" x14ac:dyDescent="0.2">
      <c r="A542" s="2"/>
      <c r="B542" s="2">
        <f>IF(A542="",0,VLOOKUP(A542,DM!$C$5:$G$500,2,0))</f>
        <v>0</v>
      </c>
      <c r="C542" s="2"/>
      <c r="D542" s="2">
        <f>IF(C542="",0,VLOOKUP(C542,DM!$C$5:$G$500,2,0))</f>
        <v>0</v>
      </c>
      <c r="E542" s="2">
        <f>IF(C542="",0,VLOOKUP(C542,DM!$C$5:$G$500,3,0))</f>
        <v>0</v>
      </c>
      <c r="F542" s="3"/>
    </row>
    <row r="543" spans="1:6" x14ac:dyDescent="0.2">
      <c r="A543" s="2"/>
      <c r="B543" s="2">
        <f>IF(A543="",0,VLOOKUP(A543,DM!$C$5:$G$500,2,0))</f>
        <v>0</v>
      </c>
      <c r="C543" s="2"/>
      <c r="D543" s="2">
        <f>IF(C543="",0,VLOOKUP(C543,DM!$C$5:$G$500,2,0))</f>
        <v>0</v>
      </c>
      <c r="E543" s="2">
        <f>IF(C543="",0,VLOOKUP(C543,DM!$C$5:$G$500,3,0))</f>
        <v>0</v>
      </c>
      <c r="F543" s="3"/>
    </row>
    <row r="544" spans="1:6" x14ac:dyDescent="0.2">
      <c r="A544" s="2"/>
      <c r="B544" s="2">
        <f>IF(A544="",0,VLOOKUP(A544,DM!$C$5:$G$500,2,0))</f>
        <v>0</v>
      </c>
      <c r="C544" s="2"/>
      <c r="D544" s="2">
        <f>IF(C544="",0,VLOOKUP(C544,DM!$C$5:$G$500,2,0))</f>
        <v>0</v>
      </c>
      <c r="E544" s="2">
        <f>IF(C544="",0,VLOOKUP(C544,DM!$C$5:$G$500,3,0))</f>
        <v>0</v>
      </c>
      <c r="F544" s="3"/>
    </row>
    <row r="545" spans="1:6" x14ac:dyDescent="0.2">
      <c r="A545" s="2"/>
      <c r="B545" s="2">
        <f>IF(A545="",0,VLOOKUP(A545,DM!$C$5:$G$500,2,0))</f>
        <v>0</v>
      </c>
      <c r="C545" s="2"/>
      <c r="D545" s="2">
        <f>IF(C545="",0,VLOOKUP(C545,DM!$C$5:$G$500,2,0))</f>
        <v>0</v>
      </c>
      <c r="E545" s="2">
        <f>IF(C545="",0,VLOOKUP(C545,DM!$C$5:$G$500,3,0))</f>
        <v>0</v>
      </c>
      <c r="F545" s="3"/>
    </row>
    <row r="546" spans="1:6" x14ac:dyDescent="0.2">
      <c r="A546" s="2"/>
      <c r="B546" s="2">
        <f>IF(A546="",0,VLOOKUP(A546,DM!$C$5:$G$500,2,0))</f>
        <v>0</v>
      </c>
      <c r="C546" s="2"/>
      <c r="D546" s="2">
        <f>IF(C546="",0,VLOOKUP(C546,DM!$C$5:$G$500,2,0))</f>
        <v>0</v>
      </c>
      <c r="E546" s="2">
        <f>IF(C546="",0,VLOOKUP(C546,DM!$C$5:$G$500,3,0))</f>
        <v>0</v>
      </c>
      <c r="F546" s="3"/>
    </row>
    <row r="547" spans="1:6" x14ac:dyDescent="0.2">
      <c r="A547" s="2"/>
      <c r="B547" s="2">
        <f>IF(A547="",0,VLOOKUP(A547,DM!$C$5:$G$500,2,0))</f>
        <v>0</v>
      </c>
      <c r="C547" s="2"/>
      <c r="D547" s="2">
        <f>IF(C547="",0,VLOOKUP(C547,DM!$C$5:$G$500,2,0))</f>
        <v>0</v>
      </c>
      <c r="E547" s="2">
        <f>IF(C547="",0,VLOOKUP(C547,DM!$C$5:$G$500,3,0))</f>
        <v>0</v>
      </c>
      <c r="F547" s="3"/>
    </row>
    <row r="548" spans="1:6" x14ac:dyDescent="0.2">
      <c r="A548" s="2"/>
      <c r="B548" s="2">
        <f>IF(A548="",0,VLOOKUP(A548,DM!$C$5:$G$500,2,0))</f>
        <v>0</v>
      </c>
      <c r="C548" s="2"/>
      <c r="D548" s="2">
        <f>IF(C548="",0,VLOOKUP(C548,DM!$C$5:$G$500,2,0))</f>
        <v>0</v>
      </c>
      <c r="E548" s="2">
        <f>IF(C548="",0,VLOOKUP(C548,DM!$C$5:$G$500,3,0))</f>
        <v>0</v>
      </c>
      <c r="F548" s="3"/>
    </row>
    <row r="549" spans="1:6" x14ac:dyDescent="0.2">
      <c r="A549" s="2"/>
      <c r="B549" s="2">
        <f>IF(A549="",0,VLOOKUP(A549,DM!$C$5:$G$500,2,0))</f>
        <v>0</v>
      </c>
      <c r="C549" s="2"/>
      <c r="D549" s="2">
        <f>IF(C549="",0,VLOOKUP(C549,DM!$C$5:$G$500,2,0))</f>
        <v>0</v>
      </c>
      <c r="E549" s="2">
        <f>IF(C549="",0,VLOOKUP(C549,DM!$C$5:$G$500,3,0))</f>
        <v>0</v>
      </c>
      <c r="F549" s="3"/>
    </row>
    <row r="550" spans="1:6" x14ac:dyDescent="0.2">
      <c r="A550" s="2"/>
      <c r="B550" s="2">
        <f>IF(A550="",0,VLOOKUP(A550,DM!$C$5:$G$500,2,0))</f>
        <v>0</v>
      </c>
      <c r="C550" s="2"/>
      <c r="D550" s="2">
        <f>IF(C550="",0,VLOOKUP(C550,DM!$C$5:$G$500,2,0))</f>
        <v>0</v>
      </c>
      <c r="E550" s="2">
        <f>IF(C550="",0,VLOOKUP(C550,DM!$C$5:$G$500,3,0))</f>
        <v>0</v>
      </c>
      <c r="F550" s="3"/>
    </row>
    <row r="551" spans="1:6" x14ac:dyDescent="0.2">
      <c r="A551" s="2"/>
      <c r="B551" s="2">
        <f>IF(A551="",0,VLOOKUP(A551,DM!$C$5:$G$500,2,0))</f>
        <v>0</v>
      </c>
      <c r="C551" s="2"/>
      <c r="D551" s="2">
        <f>IF(C551="",0,VLOOKUP(C551,DM!$C$5:$G$500,2,0))</f>
        <v>0</v>
      </c>
      <c r="E551" s="2">
        <f>IF(C551="",0,VLOOKUP(C551,DM!$C$5:$G$500,3,0))</f>
        <v>0</v>
      </c>
      <c r="F551" s="3"/>
    </row>
    <row r="552" spans="1:6" x14ac:dyDescent="0.2">
      <c r="A552" s="2"/>
      <c r="B552" s="2">
        <f>IF(A552="",0,VLOOKUP(A552,DM!$C$5:$G$500,2,0))</f>
        <v>0</v>
      </c>
      <c r="C552" s="2"/>
      <c r="D552" s="2">
        <f>IF(C552="",0,VLOOKUP(C552,DM!$C$5:$G$500,2,0))</f>
        <v>0</v>
      </c>
      <c r="E552" s="2">
        <f>IF(C552="",0,VLOOKUP(C552,DM!$C$5:$G$500,3,0))</f>
        <v>0</v>
      </c>
      <c r="F552" s="3"/>
    </row>
    <row r="553" spans="1:6" x14ac:dyDescent="0.2">
      <c r="A553" s="2"/>
      <c r="B553" s="2">
        <f>IF(A553="",0,VLOOKUP(A553,DM!$C$5:$G$500,2,0))</f>
        <v>0</v>
      </c>
      <c r="C553" s="2"/>
      <c r="D553" s="2">
        <f>IF(C553="",0,VLOOKUP(C553,DM!$C$5:$G$500,2,0))</f>
        <v>0</v>
      </c>
      <c r="E553" s="2">
        <f>IF(C553="",0,VLOOKUP(C553,DM!$C$5:$G$500,3,0))</f>
        <v>0</v>
      </c>
      <c r="F553" s="3"/>
    </row>
    <row r="554" spans="1:6" x14ac:dyDescent="0.2">
      <c r="A554" s="2"/>
      <c r="B554" s="2">
        <f>IF(A554="",0,VLOOKUP(A554,DM!$C$5:$G$500,2,0))</f>
        <v>0</v>
      </c>
      <c r="C554" s="2"/>
      <c r="D554" s="2">
        <f>IF(C554="",0,VLOOKUP(C554,DM!$C$5:$G$500,2,0))</f>
        <v>0</v>
      </c>
      <c r="E554" s="2">
        <f>IF(C554="",0,VLOOKUP(C554,DM!$C$5:$G$500,3,0))</f>
        <v>0</v>
      </c>
      <c r="F554" s="3"/>
    </row>
    <row r="555" spans="1:6" x14ac:dyDescent="0.2">
      <c r="A555" s="2"/>
      <c r="B555" s="2">
        <f>IF(A555="",0,VLOOKUP(A555,DM!$C$5:$G$500,2,0))</f>
        <v>0</v>
      </c>
      <c r="C555" s="2"/>
      <c r="D555" s="2">
        <f>IF(C555="",0,VLOOKUP(C555,DM!$C$5:$G$500,2,0))</f>
        <v>0</v>
      </c>
      <c r="E555" s="2">
        <f>IF(C555="",0,VLOOKUP(C555,DM!$C$5:$G$500,3,0))</f>
        <v>0</v>
      </c>
      <c r="F555" s="3"/>
    </row>
    <row r="556" spans="1:6" x14ac:dyDescent="0.2">
      <c r="A556" s="2"/>
      <c r="B556" s="2">
        <f>IF(A556="",0,VLOOKUP(A556,DM!$C$5:$G$500,2,0))</f>
        <v>0</v>
      </c>
      <c r="C556" s="2"/>
      <c r="D556" s="2">
        <f>IF(C556="",0,VLOOKUP(C556,DM!$C$5:$G$500,2,0))</f>
        <v>0</v>
      </c>
      <c r="E556" s="2">
        <f>IF(C556="",0,VLOOKUP(C556,DM!$C$5:$G$500,3,0))</f>
        <v>0</v>
      </c>
      <c r="F556" s="3"/>
    </row>
    <row r="557" spans="1:6" x14ac:dyDescent="0.2">
      <c r="A557" s="2"/>
      <c r="B557" s="2">
        <f>IF(A557="",0,VLOOKUP(A557,DM!$C$5:$G$500,2,0))</f>
        <v>0</v>
      </c>
      <c r="C557" s="2"/>
      <c r="D557" s="2">
        <f>IF(C557="",0,VLOOKUP(C557,DM!$C$5:$G$500,2,0))</f>
        <v>0</v>
      </c>
      <c r="E557" s="2">
        <f>IF(C557="",0,VLOOKUP(C557,DM!$C$5:$G$500,3,0))</f>
        <v>0</v>
      </c>
      <c r="F557" s="3"/>
    </row>
    <row r="558" spans="1:6" x14ac:dyDescent="0.2">
      <c r="A558" s="2"/>
      <c r="B558" s="2">
        <f>IF(A558="",0,VLOOKUP(A558,DM!$C$5:$G$500,2,0))</f>
        <v>0</v>
      </c>
      <c r="C558" s="2"/>
      <c r="D558" s="2">
        <f>IF(C558="",0,VLOOKUP(C558,DM!$C$5:$G$500,2,0))</f>
        <v>0</v>
      </c>
      <c r="E558" s="2">
        <f>IF(C558="",0,VLOOKUP(C558,DM!$C$5:$G$500,3,0))</f>
        <v>0</v>
      </c>
      <c r="F558" s="3"/>
    </row>
    <row r="559" spans="1:6" x14ac:dyDescent="0.2">
      <c r="A559" s="2"/>
      <c r="B559" s="2">
        <f>IF(A559="",0,VLOOKUP(A559,DM!$C$5:$G$500,2,0))</f>
        <v>0</v>
      </c>
      <c r="C559" s="2"/>
      <c r="D559" s="2">
        <f>IF(C559="",0,VLOOKUP(C559,DM!$C$5:$G$500,2,0))</f>
        <v>0</v>
      </c>
      <c r="E559" s="2">
        <f>IF(C559="",0,VLOOKUP(C559,DM!$C$5:$G$500,3,0))</f>
        <v>0</v>
      </c>
      <c r="F559" s="3"/>
    </row>
    <row r="560" spans="1:6" x14ac:dyDescent="0.2">
      <c r="A560" s="2"/>
      <c r="B560" s="2">
        <f>IF(A560="",0,VLOOKUP(A560,DM!$C$5:$G$500,2,0))</f>
        <v>0</v>
      </c>
      <c r="C560" s="2"/>
      <c r="D560" s="2">
        <f>IF(C560="",0,VLOOKUP(C560,DM!$C$5:$G$500,2,0))</f>
        <v>0</v>
      </c>
      <c r="E560" s="2">
        <f>IF(C560="",0,VLOOKUP(C560,DM!$C$5:$G$500,3,0))</f>
        <v>0</v>
      </c>
      <c r="F560" s="3"/>
    </row>
    <row r="561" spans="1:6" x14ac:dyDescent="0.2">
      <c r="A561" s="2"/>
      <c r="B561" s="2">
        <f>IF(A561="",0,VLOOKUP(A561,DM!$C$5:$G$500,2,0))</f>
        <v>0</v>
      </c>
      <c r="C561" s="2"/>
      <c r="D561" s="2">
        <f>IF(C561="",0,VLOOKUP(C561,DM!$C$5:$G$500,2,0))</f>
        <v>0</v>
      </c>
      <c r="E561" s="2">
        <f>IF(C561="",0,VLOOKUP(C561,DM!$C$5:$G$500,3,0))</f>
        <v>0</v>
      </c>
      <c r="F561" s="3"/>
    </row>
    <row r="562" spans="1:6" x14ac:dyDescent="0.2">
      <c r="A562" s="2"/>
      <c r="B562" s="2">
        <f>IF(A562="",0,VLOOKUP(A562,DM!$C$5:$G$500,2,0))</f>
        <v>0</v>
      </c>
      <c r="C562" s="2"/>
      <c r="D562" s="2">
        <f>IF(C562="",0,VLOOKUP(C562,DM!$C$5:$G$500,2,0))</f>
        <v>0</v>
      </c>
      <c r="E562" s="2">
        <f>IF(C562="",0,VLOOKUP(C562,DM!$C$5:$G$500,3,0))</f>
        <v>0</v>
      </c>
      <c r="F562" s="3"/>
    </row>
    <row r="563" spans="1:6" x14ac:dyDescent="0.2">
      <c r="A563" s="2"/>
      <c r="B563" s="2">
        <f>IF(A563="",0,VLOOKUP(A563,DM!$C$5:$G$500,2,0))</f>
        <v>0</v>
      </c>
      <c r="C563" s="2"/>
      <c r="D563" s="2">
        <f>IF(C563="",0,VLOOKUP(C563,DM!$C$5:$G$500,2,0))</f>
        <v>0</v>
      </c>
      <c r="E563" s="2">
        <f>IF(C563="",0,VLOOKUP(C563,DM!$C$5:$G$500,3,0))</f>
        <v>0</v>
      </c>
      <c r="F563" s="3"/>
    </row>
    <row r="564" spans="1:6" x14ac:dyDescent="0.2">
      <c r="A564" s="2"/>
      <c r="B564" s="2">
        <f>IF(A564="",0,VLOOKUP(A564,DM!$C$5:$G$500,2,0))</f>
        <v>0</v>
      </c>
      <c r="C564" s="2"/>
      <c r="D564" s="2">
        <f>IF(C564="",0,VLOOKUP(C564,DM!$C$5:$G$500,2,0))</f>
        <v>0</v>
      </c>
      <c r="E564" s="2">
        <f>IF(C564="",0,VLOOKUP(C564,DM!$C$5:$G$500,3,0))</f>
        <v>0</v>
      </c>
      <c r="F564" s="3"/>
    </row>
    <row r="565" spans="1:6" x14ac:dyDescent="0.2">
      <c r="A565" s="2"/>
      <c r="B565" s="2">
        <f>IF(A565="",0,VLOOKUP(A565,DM!$C$5:$G$500,2,0))</f>
        <v>0</v>
      </c>
      <c r="C565" s="2"/>
      <c r="D565" s="2">
        <f>IF(C565="",0,VLOOKUP(C565,DM!$C$5:$G$500,2,0))</f>
        <v>0</v>
      </c>
      <c r="E565" s="2">
        <f>IF(C565="",0,VLOOKUP(C565,DM!$C$5:$G$500,3,0))</f>
        <v>0</v>
      </c>
      <c r="F565" s="3"/>
    </row>
    <row r="566" spans="1:6" x14ac:dyDescent="0.2">
      <c r="A566" s="2"/>
      <c r="B566" s="2">
        <f>IF(A566="",0,VLOOKUP(A566,DM!$C$5:$G$500,2,0))</f>
        <v>0</v>
      </c>
      <c r="C566" s="2"/>
      <c r="D566" s="2">
        <f>IF(C566="",0,VLOOKUP(C566,DM!$C$5:$G$500,2,0))</f>
        <v>0</v>
      </c>
      <c r="E566" s="2">
        <f>IF(C566="",0,VLOOKUP(C566,DM!$C$5:$G$500,3,0))</f>
        <v>0</v>
      </c>
      <c r="F566" s="3"/>
    </row>
    <row r="567" spans="1:6" x14ac:dyDescent="0.2">
      <c r="A567" s="2"/>
      <c r="B567" s="2">
        <f>IF(A567="",0,VLOOKUP(A567,DM!$C$5:$G$500,2,0))</f>
        <v>0</v>
      </c>
      <c r="C567" s="2"/>
      <c r="D567" s="2">
        <f>IF(C567="",0,VLOOKUP(C567,DM!$C$5:$G$500,2,0))</f>
        <v>0</v>
      </c>
      <c r="E567" s="2">
        <f>IF(C567="",0,VLOOKUP(C567,DM!$C$5:$G$500,3,0))</f>
        <v>0</v>
      </c>
      <c r="F567" s="3"/>
    </row>
    <row r="568" spans="1:6" x14ac:dyDescent="0.2">
      <c r="A568" s="2"/>
      <c r="B568" s="2">
        <f>IF(A568="",0,VLOOKUP(A568,DM!$C$5:$G$500,2,0))</f>
        <v>0</v>
      </c>
      <c r="C568" s="2"/>
      <c r="D568" s="2">
        <f>IF(C568="",0,VLOOKUP(C568,DM!$C$5:$G$500,2,0))</f>
        <v>0</v>
      </c>
      <c r="E568" s="2">
        <f>IF(C568="",0,VLOOKUP(C568,DM!$C$5:$G$500,3,0))</f>
        <v>0</v>
      </c>
      <c r="F568" s="3"/>
    </row>
    <row r="569" spans="1:6" x14ac:dyDescent="0.2">
      <c r="A569" s="2"/>
      <c r="B569" s="2">
        <f>IF(A569="",0,VLOOKUP(A569,DM!$C$5:$G$500,2,0))</f>
        <v>0</v>
      </c>
      <c r="C569" s="2"/>
      <c r="D569" s="2">
        <f>IF(C569="",0,VLOOKUP(C569,DM!$C$5:$G$500,2,0))</f>
        <v>0</v>
      </c>
      <c r="E569" s="2">
        <f>IF(C569="",0,VLOOKUP(C569,DM!$C$5:$G$500,3,0))</f>
        <v>0</v>
      </c>
      <c r="F569" s="3"/>
    </row>
    <row r="570" spans="1:6" x14ac:dyDescent="0.2">
      <c r="A570" s="2"/>
      <c r="B570" s="2">
        <f>IF(A570="",0,VLOOKUP(A570,DM!$C$5:$G$500,2,0))</f>
        <v>0</v>
      </c>
      <c r="C570" s="2"/>
      <c r="D570" s="2">
        <f>IF(C570="",0,VLOOKUP(C570,DM!$C$5:$G$500,2,0))</f>
        <v>0</v>
      </c>
      <c r="E570" s="2">
        <f>IF(C570="",0,VLOOKUP(C570,DM!$C$5:$G$500,3,0))</f>
        <v>0</v>
      </c>
      <c r="F570" s="3"/>
    </row>
    <row r="571" spans="1:6" x14ac:dyDescent="0.2">
      <c r="A571" s="2"/>
      <c r="B571" s="2">
        <f>IF(A571="",0,VLOOKUP(A571,DM!$C$5:$G$500,2,0))</f>
        <v>0</v>
      </c>
      <c r="C571" s="2"/>
      <c r="D571" s="2">
        <f>IF(C571="",0,VLOOKUP(C571,DM!$C$5:$G$500,2,0))</f>
        <v>0</v>
      </c>
      <c r="E571" s="2">
        <f>IF(C571="",0,VLOOKUP(C571,DM!$C$5:$G$500,3,0))</f>
        <v>0</v>
      </c>
      <c r="F571" s="3"/>
    </row>
    <row r="572" spans="1:6" x14ac:dyDescent="0.2">
      <c r="A572" s="2"/>
      <c r="B572" s="2">
        <f>IF(A572="",0,VLOOKUP(A572,DM!$C$5:$G$500,2,0))</f>
        <v>0</v>
      </c>
      <c r="C572" s="2"/>
      <c r="D572" s="2">
        <f>IF(C572="",0,VLOOKUP(C572,DM!$C$5:$G$500,2,0))</f>
        <v>0</v>
      </c>
      <c r="E572" s="2">
        <f>IF(C572="",0,VLOOKUP(C572,DM!$C$5:$G$500,3,0))</f>
        <v>0</v>
      </c>
      <c r="F572" s="3"/>
    </row>
    <row r="573" spans="1:6" x14ac:dyDescent="0.2">
      <c r="A573" s="2"/>
      <c r="B573" s="2">
        <f>IF(A573="",0,VLOOKUP(A573,DM!$C$5:$G$500,2,0))</f>
        <v>0</v>
      </c>
      <c r="C573" s="2"/>
      <c r="D573" s="2">
        <f>IF(C573="",0,VLOOKUP(C573,DM!$C$5:$G$500,2,0))</f>
        <v>0</v>
      </c>
      <c r="E573" s="2">
        <f>IF(C573="",0,VLOOKUP(C573,DM!$C$5:$G$500,3,0))</f>
        <v>0</v>
      </c>
      <c r="F573" s="3"/>
    </row>
    <row r="574" spans="1:6" x14ac:dyDescent="0.2">
      <c r="A574" s="2"/>
      <c r="B574" s="2">
        <f>IF(A574="",0,VLOOKUP(A574,DM!$C$5:$G$500,2,0))</f>
        <v>0</v>
      </c>
      <c r="C574" s="2"/>
      <c r="D574" s="2">
        <f>IF(C574="",0,VLOOKUP(C574,DM!$C$5:$G$500,2,0))</f>
        <v>0</v>
      </c>
      <c r="E574" s="2">
        <f>IF(C574="",0,VLOOKUP(C574,DM!$C$5:$G$500,3,0))</f>
        <v>0</v>
      </c>
      <c r="F574" s="3"/>
    </row>
    <row r="575" spans="1:6" x14ac:dyDescent="0.2">
      <c r="A575" s="2"/>
      <c r="B575" s="2">
        <f>IF(A575="",0,VLOOKUP(A575,DM!$C$5:$G$500,2,0))</f>
        <v>0</v>
      </c>
      <c r="C575" s="2"/>
      <c r="D575" s="2">
        <f>IF(C575="",0,VLOOKUP(C575,DM!$C$5:$G$500,2,0))</f>
        <v>0</v>
      </c>
      <c r="E575" s="2">
        <f>IF(C575="",0,VLOOKUP(C575,DM!$C$5:$G$500,3,0))</f>
        <v>0</v>
      </c>
      <c r="F575" s="3"/>
    </row>
    <row r="576" spans="1:6" x14ac:dyDescent="0.2">
      <c r="A576" s="2"/>
      <c r="B576" s="2">
        <f>IF(A576="",0,VLOOKUP(A576,DM!$C$5:$G$500,2,0))</f>
        <v>0</v>
      </c>
      <c r="C576" s="2"/>
      <c r="D576" s="2">
        <f>IF(C576="",0,VLOOKUP(C576,DM!$C$5:$G$500,2,0))</f>
        <v>0</v>
      </c>
      <c r="E576" s="2">
        <f>IF(C576="",0,VLOOKUP(C576,DM!$C$5:$G$500,3,0))</f>
        <v>0</v>
      </c>
      <c r="F576" s="3"/>
    </row>
    <row r="577" spans="1:6" x14ac:dyDescent="0.2">
      <c r="A577" s="2"/>
      <c r="B577" s="2">
        <f>IF(A577="",0,VLOOKUP(A577,DM!$C$5:$G$500,2,0))</f>
        <v>0</v>
      </c>
      <c r="C577" s="2"/>
      <c r="D577" s="2">
        <f>IF(C577="",0,VLOOKUP(C577,DM!$C$5:$G$500,2,0))</f>
        <v>0</v>
      </c>
      <c r="E577" s="2">
        <f>IF(C577="",0,VLOOKUP(C577,DM!$C$5:$G$500,3,0))</f>
        <v>0</v>
      </c>
      <c r="F577" s="3"/>
    </row>
    <row r="578" spans="1:6" x14ac:dyDescent="0.2">
      <c r="A578" s="2"/>
      <c r="B578" s="2">
        <f>IF(A578="",0,VLOOKUP(A578,DM!$C$5:$G$500,2,0))</f>
        <v>0</v>
      </c>
      <c r="C578" s="2"/>
      <c r="D578" s="2">
        <f>IF(C578="",0,VLOOKUP(C578,DM!$C$5:$G$500,2,0))</f>
        <v>0</v>
      </c>
      <c r="E578" s="2">
        <f>IF(C578="",0,VLOOKUP(C578,DM!$C$5:$G$500,3,0))</f>
        <v>0</v>
      </c>
      <c r="F578" s="3"/>
    </row>
    <row r="579" spans="1:6" x14ac:dyDescent="0.2">
      <c r="A579" s="2"/>
      <c r="B579" s="2">
        <f>IF(A579="",0,VLOOKUP(A579,DM!$C$5:$G$500,2,0))</f>
        <v>0</v>
      </c>
      <c r="C579" s="2"/>
      <c r="D579" s="2">
        <f>IF(C579="",0,VLOOKUP(C579,DM!$C$5:$G$500,2,0))</f>
        <v>0</v>
      </c>
      <c r="E579" s="2">
        <f>IF(C579="",0,VLOOKUP(C579,DM!$C$5:$G$500,3,0))</f>
        <v>0</v>
      </c>
      <c r="F579" s="3"/>
    </row>
    <row r="580" spans="1:6" x14ac:dyDescent="0.2">
      <c r="A580" s="2"/>
      <c r="B580" s="2">
        <f>IF(A580="",0,VLOOKUP(A580,DM!$C$5:$G$500,2,0))</f>
        <v>0</v>
      </c>
      <c r="C580" s="2"/>
      <c r="D580" s="2">
        <f>IF(C580="",0,VLOOKUP(C580,DM!$C$5:$G$500,2,0))</f>
        <v>0</v>
      </c>
      <c r="E580" s="2">
        <f>IF(C580="",0,VLOOKUP(C580,DM!$C$5:$G$500,3,0))</f>
        <v>0</v>
      </c>
      <c r="F580" s="3"/>
    </row>
    <row r="581" spans="1:6" x14ac:dyDescent="0.2">
      <c r="A581" s="2"/>
      <c r="B581" s="2">
        <f>IF(A581="",0,VLOOKUP(A581,DM!$C$5:$G$500,2,0))</f>
        <v>0</v>
      </c>
      <c r="C581" s="2"/>
      <c r="D581" s="2">
        <f>IF(C581="",0,VLOOKUP(C581,DM!$C$5:$G$500,2,0))</f>
        <v>0</v>
      </c>
      <c r="E581" s="2">
        <f>IF(C581="",0,VLOOKUP(C581,DM!$C$5:$G$500,3,0))</f>
        <v>0</v>
      </c>
      <c r="F581" s="3"/>
    </row>
    <row r="582" spans="1:6" x14ac:dyDescent="0.2">
      <c r="A582" s="2"/>
      <c r="B582" s="2">
        <f>IF(A582="",0,VLOOKUP(A582,DM!$C$5:$G$500,2,0))</f>
        <v>0</v>
      </c>
      <c r="C582" s="2"/>
      <c r="D582" s="2">
        <f>IF(C582="",0,VLOOKUP(C582,DM!$C$5:$G$500,2,0))</f>
        <v>0</v>
      </c>
      <c r="E582" s="2">
        <f>IF(C582="",0,VLOOKUP(C582,DM!$C$5:$G$500,3,0))</f>
        <v>0</v>
      </c>
      <c r="F582" s="3"/>
    </row>
    <row r="583" spans="1:6" x14ac:dyDescent="0.2">
      <c r="A583" s="2"/>
      <c r="B583" s="2">
        <f>IF(A583="",0,VLOOKUP(A583,DM!$C$5:$G$500,2,0))</f>
        <v>0</v>
      </c>
      <c r="C583" s="2"/>
      <c r="D583" s="2">
        <f>IF(C583="",0,VLOOKUP(C583,DM!$C$5:$G$500,2,0))</f>
        <v>0</v>
      </c>
      <c r="E583" s="2">
        <f>IF(C583="",0,VLOOKUP(C583,DM!$C$5:$G$500,3,0))</f>
        <v>0</v>
      </c>
      <c r="F583" s="3"/>
    </row>
    <row r="584" spans="1:6" x14ac:dyDescent="0.2">
      <c r="A584" s="2"/>
      <c r="B584" s="2">
        <f>IF(A584="",0,VLOOKUP(A584,DM!$C$5:$G$500,2,0))</f>
        <v>0</v>
      </c>
      <c r="C584" s="2"/>
      <c r="D584" s="2">
        <f>IF(C584="",0,VLOOKUP(C584,DM!$C$5:$G$500,2,0))</f>
        <v>0</v>
      </c>
      <c r="E584" s="2">
        <f>IF(C584="",0,VLOOKUP(C584,DM!$C$5:$G$500,3,0))</f>
        <v>0</v>
      </c>
      <c r="F584" s="3"/>
    </row>
    <row r="585" spans="1:6" x14ac:dyDescent="0.2">
      <c r="A585" s="2"/>
      <c r="B585" s="2">
        <f>IF(A585="",0,VLOOKUP(A585,DM!$C$5:$G$500,2,0))</f>
        <v>0</v>
      </c>
      <c r="C585" s="2"/>
      <c r="D585" s="2">
        <f>IF(C585="",0,VLOOKUP(C585,DM!$C$5:$G$500,2,0))</f>
        <v>0</v>
      </c>
      <c r="E585" s="2">
        <f>IF(C585="",0,VLOOKUP(C585,DM!$C$5:$G$500,3,0))</f>
        <v>0</v>
      </c>
      <c r="F585" s="3"/>
    </row>
    <row r="586" spans="1:6" x14ac:dyDescent="0.2">
      <c r="A586" s="2"/>
      <c r="B586" s="2">
        <f>IF(A586="",0,VLOOKUP(A586,DM!$C$5:$G$500,2,0))</f>
        <v>0</v>
      </c>
      <c r="C586" s="2"/>
      <c r="D586" s="2">
        <f>IF(C586="",0,VLOOKUP(C586,DM!$C$5:$G$500,2,0))</f>
        <v>0</v>
      </c>
      <c r="E586" s="2">
        <f>IF(C586="",0,VLOOKUP(C586,DM!$C$5:$G$500,3,0))</f>
        <v>0</v>
      </c>
      <c r="F586" s="3"/>
    </row>
    <row r="587" spans="1:6" x14ac:dyDescent="0.2">
      <c r="A587" s="2"/>
      <c r="B587" s="2">
        <f>IF(A587="",0,VLOOKUP(A587,DM!$C$5:$G$500,2,0))</f>
        <v>0</v>
      </c>
      <c r="C587" s="2"/>
      <c r="D587" s="2">
        <f>IF(C587="",0,VLOOKUP(C587,DM!$C$5:$G$500,2,0))</f>
        <v>0</v>
      </c>
      <c r="E587" s="2">
        <f>IF(C587="",0,VLOOKUP(C587,DM!$C$5:$G$500,3,0))</f>
        <v>0</v>
      </c>
      <c r="F587" s="3"/>
    </row>
    <row r="588" spans="1:6" x14ac:dyDescent="0.2">
      <c r="A588" s="2"/>
      <c r="B588" s="2">
        <f>IF(A588="",0,VLOOKUP(A588,DM!$C$5:$G$500,2,0))</f>
        <v>0</v>
      </c>
      <c r="C588" s="2"/>
      <c r="D588" s="2">
        <f>IF(C588="",0,VLOOKUP(C588,DM!$C$5:$G$500,2,0))</f>
        <v>0</v>
      </c>
      <c r="E588" s="2">
        <f>IF(C588="",0,VLOOKUP(C588,DM!$C$5:$G$500,3,0))</f>
        <v>0</v>
      </c>
      <c r="F588" s="3"/>
    </row>
    <row r="589" spans="1:6" x14ac:dyDescent="0.2">
      <c r="A589" s="2"/>
      <c r="B589" s="2">
        <f>IF(A589="",0,VLOOKUP(A589,DM!$C$5:$G$500,2,0))</f>
        <v>0</v>
      </c>
      <c r="C589" s="2"/>
      <c r="D589" s="2">
        <f>IF(C589="",0,VLOOKUP(C589,DM!$C$5:$G$500,2,0))</f>
        <v>0</v>
      </c>
      <c r="E589" s="2">
        <f>IF(C589="",0,VLOOKUP(C589,DM!$C$5:$G$500,3,0))</f>
        <v>0</v>
      </c>
      <c r="F589" s="3"/>
    </row>
    <row r="590" spans="1:6" x14ac:dyDescent="0.2">
      <c r="A590" s="2"/>
      <c r="B590" s="2">
        <f>IF(A590="",0,VLOOKUP(A590,DM!$C$5:$G$500,2,0))</f>
        <v>0</v>
      </c>
      <c r="C590" s="2"/>
      <c r="D590" s="2">
        <f>IF(C590="",0,VLOOKUP(C590,DM!$C$5:$G$500,2,0))</f>
        <v>0</v>
      </c>
      <c r="E590" s="2">
        <f>IF(C590="",0,VLOOKUP(C590,DM!$C$5:$G$500,3,0))</f>
        <v>0</v>
      </c>
      <c r="F590" s="3"/>
    </row>
    <row r="591" spans="1:6" x14ac:dyDescent="0.2">
      <c r="A591" s="2"/>
      <c r="B591" s="2">
        <f>IF(A591="",0,VLOOKUP(A591,DM!$C$5:$G$500,2,0))</f>
        <v>0</v>
      </c>
      <c r="C591" s="2"/>
      <c r="D591" s="2">
        <f>IF(C591="",0,VLOOKUP(C591,DM!$C$5:$G$500,2,0))</f>
        <v>0</v>
      </c>
      <c r="E591" s="2">
        <f>IF(C591="",0,VLOOKUP(C591,DM!$C$5:$G$500,3,0))</f>
        <v>0</v>
      </c>
      <c r="F591" s="3"/>
    </row>
    <row r="592" spans="1:6" x14ac:dyDescent="0.2">
      <c r="A592" s="2"/>
      <c r="B592" s="2">
        <f>IF(A592="",0,VLOOKUP(A592,DM!$C$5:$G$500,2,0))</f>
        <v>0</v>
      </c>
      <c r="C592" s="2"/>
      <c r="D592" s="2">
        <f>IF(C592="",0,VLOOKUP(C592,DM!$C$5:$G$500,2,0))</f>
        <v>0</v>
      </c>
      <c r="E592" s="2">
        <f>IF(C592="",0,VLOOKUP(C592,DM!$C$5:$G$500,3,0))</f>
        <v>0</v>
      </c>
      <c r="F592" s="3"/>
    </row>
    <row r="593" spans="1:6" x14ac:dyDescent="0.2">
      <c r="A593" s="2"/>
      <c r="B593" s="2">
        <f>IF(A593="",0,VLOOKUP(A593,DM!$C$5:$G$500,2,0))</f>
        <v>0</v>
      </c>
      <c r="C593" s="2"/>
      <c r="D593" s="2">
        <f>IF(C593="",0,VLOOKUP(C593,DM!$C$5:$G$500,2,0))</f>
        <v>0</v>
      </c>
      <c r="E593" s="2">
        <f>IF(C593="",0,VLOOKUP(C593,DM!$C$5:$G$500,3,0))</f>
        <v>0</v>
      </c>
      <c r="F593" s="3"/>
    </row>
    <row r="594" spans="1:6" x14ac:dyDescent="0.2">
      <c r="A594" s="2"/>
      <c r="B594" s="2">
        <f>IF(A594="",0,VLOOKUP(A594,DM!$C$5:$G$500,2,0))</f>
        <v>0</v>
      </c>
      <c r="C594" s="2"/>
      <c r="D594" s="2">
        <f>IF(C594="",0,VLOOKUP(C594,DM!$C$5:$G$500,2,0))</f>
        <v>0</v>
      </c>
      <c r="E594" s="2">
        <f>IF(C594="",0,VLOOKUP(C594,DM!$C$5:$G$500,3,0))</f>
        <v>0</v>
      </c>
      <c r="F594" s="3"/>
    </row>
    <row r="595" spans="1:6" x14ac:dyDescent="0.2">
      <c r="A595" s="2"/>
      <c r="B595" s="2">
        <f>IF(A595="",0,VLOOKUP(A595,DM!$C$5:$G$500,2,0))</f>
        <v>0</v>
      </c>
      <c r="C595" s="2"/>
      <c r="D595" s="2">
        <f>IF(C595="",0,VLOOKUP(C595,DM!$C$5:$G$500,2,0))</f>
        <v>0</v>
      </c>
      <c r="E595" s="2">
        <f>IF(C595="",0,VLOOKUP(C595,DM!$C$5:$G$500,3,0))</f>
        <v>0</v>
      </c>
      <c r="F595" s="3"/>
    </row>
    <row r="596" spans="1:6" x14ac:dyDescent="0.2">
      <c r="A596" s="2"/>
      <c r="B596" s="2">
        <f>IF(A596="",0,VLOOKUP(A596,DM!$C$5:$G$500,2,0))</f>
        <v>0</v>
      </c>
      <c r="C596" s="2"/>
      <c r="D596" s="2">
        <f>IF(C596="",0,VLOOKUP(C596,DM!$C$5:$G$500,2,0))</f>
        <v>0</v>
      </c>
      <c r="E596" s="2">
        <f>IF(C596="",0,VLOOKUP(C596,DM!$C$5:$G$500,3,0))</f>
        <v>0</v>
      </c>
      <c r="F596" s="3"/>
    </row>
    <row r="597" spans="1:6" x14ac:dyDescent="0.2">
      <c r="A597" s="2"/>
      <c r="B597" s="2">
        <f>IF(A597="",0,VLOOKUP(A597,DM!$C$5:$G$500,2,0))</f>
        <v>0</v>
      </c>
      <c r="C597" s="2"/>
      <c r="D597" s="2">
        <f>IF(C597="",0,VLOOKUP(C597,DM!$C$5:$G$500,2,0))</f>
        <v>0</v>
      </c>
      <c r="E597" s="2">
        <f>IF(C597="",0,VLOOKUP(C597,DM!$C$5:$G$500,3,0))</f>
        <v>0</v>
      </c>
      <c r="F597" s="3"/>
    </row>
    <row r="598" spans="1:6" x14ac:dyDescent="0.2">
      <c r="A598" s="2"/>
      <c r="B598" s="2">
        <f>IF(A598="",0,VLOOKUP(A598,DM!$C$5:$G$500,2,0))</f>
        <v>0</v>
      </c>
      <c r="C598" s="2"/>
      <c r="D598" s="2">
        <f>IF(C598="",0,VLOOKUP(C598,DM!$C$5:$G$500,2,0))</f>
        <v>0</v>
      </c>
      <c r="E598" s="2">
        <f>IF(C598="",0,VLOOKUP(C598,DM!$C$5:$G$500,3,0))</f>
        <v>0</v>
      </c>
      <c r="F598" s="3"/>
    </row>
    <row r="599" spans="1:6" x14ac:dyDescent="0.2">
      <c r="A599" s="2"/>
      <c r="B599" s="2">
        <f>IF(A599="",0,VLOOKUP(A599,DM!$C$5:$G$500,2,0))</f>
        <v>0</v>
      </c>
      <c r="C599" s="2"/>
      <c r="D599" s="2">
        <f>IF(C599="",0,VLOOKUP(C599,DM!$C$5:$G$500,2,0))</f>
        <v>0</v>
      </c>
      <c r="E599" s="2">
        <f>IF(C599="",0,VLOOKUP(C599,DM!$C$5:$G$500,3,0))</f>
        <v>0</v>
      </c>
      <c r="F599" s="3"/>
    </row>
    <row r="600" spans="1:6" x14ac:dyDescent="0.2">
      <c r="A600" s="2"/>
      <c r="B600" s="2">
        <f>IF(A600="",0,VLOOKUP(A600,DM!$C$5:$G$500,2,0))</f>
        <v>0</v>
      </c>
      <c r="C600" s="2"/>
      <c r="D600" s="2">
        <f>IF(C600="",0,VLOOKUP(C600,DM!$C$5:$G$500,2,0))</f>
        <v>0</v>
      </c>
      <c r="E600" s="2">
        <f>IF(C600="",0,VLOOKUP(C600,DM!$C$5:$G$500,3,0))</f>
        <v>0</v>
      </c>
      <c r="F600" s="3"/>
    </row>
    <row r="601" spans="1:6" x14ac:dyDescent="0.2">
      <c r="A601" s="2"/>
      <c r="B601" s="2">
        <f>IF(A601="",0,VLOOKUP(A601,DM!$C$5:$G$500,2,0))</f>
        <v>0</v>
      </c>
      <c r="C601" s="2"/>
      <c r="D601" s="2">
        <f>IF(C601="",0,VLOOKUP(C601,DM!$C$5:$G$500,2,0))</f>
        <v>0</v>
      </c>
      <c r="E601" s="2">
        <f>IF(C601="",0,VLOOKUP(C601,DM!$C$5:$G$500,3,0))</f>
        <v>0</v>
      </c>
      <c r="F601" s="3"/>
    </row>
    <row r="602" spans="1:6" x14ac:dyDescent="0.2">
      <c r="A602" s="2"/>
      <c r="B602" s="2">
        <f>IF(A602="",0,VLOOKUP(A602,DM!$C$5:$G$500,2,0))</f>
        <v>0</v>
      </c>
      <c r="C602" s="2"/>
      <c r="D602" s="2">
        <f>IF(C602="",0,VLOOKUP(C602,DM!$C$5:$G$500,2,0))</f>
        <v>0</v>
      </c>
      <c r="E602" s="2">
        <f>IF(C602="",0,VLOOKUP(C602,DM!$C$5:$G$500,3,0))</f>
        <v>0</v>
      </c>
      <c r="F602" s="3"/>
    </row>
    <row r="603" spans="1:6" x14ac:dyDescent="0.2">
      <c r="A603" s="2"/>
      <c r="B603" s="2">
        <f>IF(A603="",0,VLOOKUP(A603,DM!$C$5:$G$500,2,0))</f>
        <v>0</v>
      </c>
      <c r="C603" s="2"/>
      <c r="D603" s="2">
        <f>IF(C603="",0,VLOOKUP(C603,DM!$C$5:$G$500,2,0))</f>
        <v>0</v>
      </c>
      <c r="E603" s="2">
        <f>IF(C603="",0,VLOOKUP(C603,DM!$C$5:$G$500,3,0))</f>
        <v>0</v>
      </c>
      <c r="F603" s="3"/>
    </row>
    <row r="604" spans="1:6" x14ac:dyDescent="0.2">
      <c r="A604" s="2"/>
      <c r="B604" s="2">
        <f>IF(A604="",0,VLOOKUP(A604,DM!$C$5:$G$500,2,0))</f>
        <v>0</v>
      </c>
      <c r="C604" s="2"/>
      <c r="D604" s="2">
        <f>IF(C604="",0,VLOOKUP(C604,DM!$C$5:$G$500,2,0))</f>
        <v>0</v>
      </c>
      <c r="E604" s="2">
        <f>IF(C604="",0,VLOOKUP(C604,DM!$C$5:$G$500,3,0))</f>
        <v>0</v>
      </c>
      <c r="F604" s="3"/>
    </row>
    <row r="605" spans="1:6" x14ac:dyDescent="0.2">
      <c r="A605" s="2"/>
      <c r="B605" s="2">
        <f>IF(A605="",0,VLOOKUP(A605,DM!$C$5:$G$500,2,0))</f>
        <v>0</v>
      </c>
      <c r="C605" s="2"/>
      <c r="D605" s="2">
        <f>IF(C605="",0,VLOOKUP(C605,DM!$C$5:$G$500,2,0))</f>
        <v>0</v>
      </c>
      <c r="E605" s="2">
        <f>IF(C605="",0,VLOOKUP(C605,DM!$C$5:$G$500,3,0))</f>
        <v>0</v>
      </c>
      <c r="F605" s="3"/>
    </row>
    <row r="606" spans="1:6" x14ac:dyDescent="0.2">
      <c r="A606" s="2"/>
      <c r="B606" s="2">
        <f>IF(A606="",0,VLOOKUP(A606,DM!$C$5:$G$500,2,0))</f>
        <v>0</v>
      </c>
      <c r="C606" s="2"/>
      <c r="D606" s="2">
        <f>IF(C606="",0,VLOOKUP(C606,DM!$C$5:$G$500,2,0))</f>
        <v>0</v>
      </c>
      <c r="E606" s="2">
        <f>IF(C606="",0,VLOOKUP(C606,DM!$C$5:$G$500,3,0))</f>
        <v>0</v>
      </c>
      <c r="F606" s="3"/>
    </row>
    <row r="607" spans="1:6" x14ac:dyDescent="0.2">
      <c r="A607" s="2"/>
      <c r="B607" s="2">
        <f>IF(A607="",0,VLOOKUP(A607,DM!$C$5:$G$500,2,0))</f>
        <v>0</v>
      </c>
      <c r="C607" s="2"/>
      <c r="D607" s="2">
        <f>IF(C607="",0,VLOOKUP(C607,DM!$C$5:$G$500,2,0))</f>
        <v>0</v>
      </c>
      <c r="E607" s="2">
        <f>IF(C607="",0,VLOOKUP(C607,DM!$C$5:$G$500,3,0))</f>
        <v>0</v>
      </c>
      <c r="F607" s="3"/>
    </row>
    <row r="608" spans="1:6" x14ac:dyDescent="0.2">
      <c r="A608" s="2"/>
      <c r="B608" s="2">
        <f>IF(A608="",0,VLOOKUP(A608,DM!$C$5:$G$500,2,0))</f>
        <v>0</v>
      </c>
      <c r="C608" s="2"/>
      <c r="D608" s="2">
        <f>IF(C608="",0,VLOOKUP(C608,DM!$C$5:$G$500,2,0))</f>
        <v>0</v>
      </c>
      <c r="E608" s="2">
        <f>IF(C608="",0,VLOOKUP(C608,DM!$C$5:$G$500,3,0))</f>
        <v>0</v>
      </c>
      <c r="F608" s="3"/>
    </row>
    <row r="609" spans="1:6" x14ac:dyDescent="0.2">
      <c r="A609" s="2"/>
      <c r="B609" s="2">
        <f>IF(A609="",0,VLOOKUP(A609,DM!$C$5:$G$500,2,0))</f>
        <v>0</v>
      </c>
      <c r="C609" s="2"/>
      <c r="D609" s="2">
        <f>IF(C609="",0,VLOOKUP(C609,DM!$C$5:$G$500,2,0))</f>
        <v>0</v>
      </c>
      <c r="E609" s="2">
        <f>IF(C609="",0,VLOOKUP(C609,DM!$C$5:$G$500,3,0))</f>
        <v>0</v>
      </c>
      <c r="F609" s="3"/>
    </row>
    <row r="610" spans="1:6" x14ac:dyDescent="0.2">
      <c r="A610" s="2"/>
      <c r="B610" s="2">
        <f>IF(A610="",0,VLOOKUP(A610,DM!$C$5:$G$500,2,0))</f>
        <v>0</v>
      </c>
      <c r="C610" s="2"/>
      <c r="D610" s="2">
        <f>IF(C610="",0,VLOOKUP(C610,DM!$C$5:$G$500,2,0))</f>
        <v>0</v>
      </c>
      <c r="E610" s="2">
        <f>IF(C610="",0,VLOOKUP(C610,DM!$C$5:$G$500,3,0))</f>
        <v>0</v>
      </c>
      <c r="F610" s="3"/>
    </row>
    <row r="611" spans="1:6" x14ac:dyDescent="0.2">
      <c r="A611" s="2"/>
      <c r="B611" s="2">
        <f>IF(A611="",0,VLOOKUP(A611,DM!$C$5:$G$500,2,0))</f>
        <v>0</v>
      </c>
      <c r="C611" s="2"/>
      <c r="D611" s="2">
        <f>IF(C611="",0,VLOOKUP(C611,DM!$C$5:$G$500,2,0))</f>
        <v>0</v>
      </c>
      <c r="E611" s="2">
        <f>IF(C611="",0,VLOOKUP(C611,DM!$C$5:$G$500,3,0))</f>
        <v>0</v>
      </c>
      <c r="F611" s="3"/>
    </row>
    <row r="612" spans="1:6" x14ac:dyDescent="0.2">
      <c r="A612" s="2"/>
      <c r="B612" s="2">
        <f>IF(A612="",0,VLOOKUP(A612,DM!$C$5:$G$500,2,0))</f>
        <v>0</v>
      </c>
      <c r="C612" s="2"/>
      <c r="D612" s="2">
        <f>IF(C612="",0,VLOOKUP(C612,DM!$C$5:$G$500,2,0))</f>
        <v>0</v>
      </c>
      <c r="E612" s="2">
        <f>IF(C612="",0,VLOOKUP(C612,DM!$C$5:$G$500,3,0))</f>
        <v>0</v>
      </c>
      <c r="F612" s="3"/>
    </row>
    <row r="613" spans="1:6" x14ac:dyDescent="0.2">
      <c r="A613" s="2"/>
      <c r="B613" s="2">
        <f>IF(A613="",0,VLOOKUP(A613,DM!$C$5:$G$500,2,0))</f>
        <v>0</v>
      </c>
      <c r="C613" s="2"/>
      <c r="D613" s="2">
        <f>IF(C613="",0,VLOOKUP(C613,DM!$C$5:$G$500,2,0))</f>
        <v>0</v>
      </c>
      <c r="E613" s="2">
        <f>IF(C613="",0,VLOOKUP(C613,DM!$C$5:$G$500,3,0))</f>
        <v>0</v>
      </c>
      <c r="F613" s="3"/>
    </row>
    <row r="614" spans="1:6" x14ac:dyDescent="0.2">
      <c r="A614" s="2"/>
      <c r="B614" s="2">
        <f>IF(A614="",0,VLOOKUP(A614,DM!$C$5:$G$500,2,0))</f>
        <v>0</v>
      </c>
      <c r="C614" s="2"/>
      <c r="D614" s="2">
        <f>IF(C614="",0,VLOOKUP(C614,DM!$C$5:$G$500,2,0))</f>
        <v>0</v>
      </c>
      <c r="E614" s="2">
        <f>IF(C614="",0,VLOOKUP(C614,DM!$C$5:$G$500,3,0))</f>
        <v>0</v>
      </c>
      <c r="F614" s="3"/>
    </row>
    <row r="615" spans="1:6" x14ac:dyDescent="0.2">
      <c r="A615" s="2"/>
      <c r="B615" s="2">
        <f>IF(A615="",0,VLOOKUP(A615,DM!$C$5:$G$500,2,0))</f>
        <v>0</v>
      </c>
      <c r="C615" s="2"/>
      <c r="D615" s="2">
        <f>IF(C615="",0,VLOOKUP(C615,DM!$C$5:$G$500,2,0))</f>
        <v>0</v>
      </c>
      <c r="E615" s="2">
        <f>IF(C615="",0,VLOOKUP(C615,DM!$C$5:$G$500,3,0))</f>
        <v>0</v>
      </c>
      <c r="F615" s="3"/>
    </row>
    <row r="616" spans="1:6" x14ac:dyDescent="0.2">
      <c r="A616" s="2"/>
      <c r="B616" s="2">
        <f>IF(A616="",0,VLOOKUP(A616,DM!$C$5:$G$500,2,0))</f>
        <v>0</v>
      </c>
      <c r="C616" s="2"/>
      <c r="D616" s="2">
        <f>IF(C616="",0,VLOOKUP(C616,DM!$C$5:$G$500,2,0))</f>
        <v>0</v>
      </c>
      <c r="E616" s="2">
        <f>IF(C616="",0,VLOOKUP(C616,DM!$C$5:$G$500,3,0))</f>
        <v>0</v>
      </c>
      <c r="F616" s="3"/>
    </row>
    <row r="617" spans="1:6" x14ac:dyDescent="0.2">
      <c r="A617" s="2"/>
      <c r="B617" s="2">
        <f>IF(A617="",0,VLOOKUP(A617,DM!$C$5:$G$500,2,0))</f>
        <v>0</v>
      </c>
      <c r="C617" s="2"/>
      <c r="D617" s="2">
        <f>IF(C617="",0,VLOOKUP(C617,DM!$C$5:$G$500,2,0))</f>
        <v>0</v>
      </c>
      <c r="E617" s="2">
        <f>IF(C617="",0,VLOOKUP(C617,DM!$C$5:$G$500,3,0))</f>
        <v>0</v>
      </c>
      <c r="F617" s="3"/>
    </row>
    <row r="618" spans="1:6" x14ac:dyDescent="0.2">
      <c r="A618" s="2"/>
      <c r="B618" s="2">
        <f>IF(A618="",0,VLOOKUP(A618,DM!$C$5:$G$500,2,0))</f>
        <v>0</v>
      </c>
      <c r="C618" s="2"/>
      <c r="D618" s="2">
        <f>IF(C618="",0,VLOOKUP(C618,DM!$C$5:$G$500,2,0))</f>
        <v>0</v>
      </c>
      <c r="E618" s="2">
        <f>IF(C618="",0,VLOOKUP(C618,DM!$C$5:$G$500,3,0))</f>
        <v>0</v>
      </c>
      <c r="F618" s="3"/>
    </row>
    <row r="619" spans="1:6" x14ac:dyDescent="0.2">
      <c r="A619" s="2"/>
      <c r="B619" s="2">
        <f>IF(A619="",0,VLOOKUP(A619,DM!$C$5:$G$500,2,0))</f>
        <v>0</v>
      </c>
      <c r="C619" s="2"/>
      <c r="D619" s="2">
        <f>IF(C619="",0,VLOOKUP(C619,DM!$C$5:$G$500,2,0))</f>
        <v>0</v>
      </c>
      <c r="E619" s="2">
        <f>IF(C619="",0,VLOOKUP(C619,DM!$C$5:$G$500,3,0))</f>
        <v>0</v>
      </c>
      <c r="F619" s="3"/>
    </row>
    <row r="620" spans="1:6" x14ac:dyDescent="0.2">
      <c r="A620" s="2"/>
      <c r="B620" s="2">
        <f>IF(A620="",0,VLOOKUP(A620,DM!$C$5:$G$500,2,0))</f>
        <v>0</v>
      </c>
      <c r="C620" s="2"/>
      <c r="D620" s="2">
        <f>IF(C620="",0,VLOOKUP(C620,DM!$C$5:$G$500,2,0))</f>
        <v>0</v>
      </c>
      <c r="E620" s="2">
        <f>IF(C620="",0,VLOOKUP(C620,DM!$C$5:$G$500,3,0))</f>
        <v>0</v>
      </c>
      <c r="F620" s="3"/>
    </row>
    <row r="621" spans="1:6" x14ac:dyDescent="0.2">
      <c r="A621" s="2"/>
      <c r="B621" s="2">
        <f>IF(A621="",0,VLOOKUP(A621,DM!$C$5:$G$500,2,0))</f>
        <v>0</v>
      </c>
      <c r="C621" s="2"/>
      <c r="D621" s="2">
        <f>IF(C621="",0,VLOOKUP(C621,DM!$C$5:$G$500,2,0))</f>
        <v>0</v>
      </c>
      <c r="E621" s="2">
        <f>IF(C621="",0,VLOOKUP(C621,DM!$C$5:$G$500,3,0))</f>
        <v>0</v>
      </c>
      <c r="F621" s="3"/>
    </row>
    <row r="622" spans="1:6" x14ac:dyDescent="0.2">
      <c r="A622" s="2"/>
      <c r="B622" s="2">
        <f>IF(A622="",0,VLOOKUP(A622,DM!$C$5:$G$500,2,0))</f>
        <v>0</v>
      </c>
      <c r="C622" s="2"/>
      <c r="D622" s="2">
        <f>IF(C622="",0,VLOOKUP(C622,DM!$C$5:$G$500,2,0))</f>
        <v>0</v>
      </c>
      <c r="E622" s="2">
        <f>IF(C622="",0,VLOOKUP(C622,DM!$C$5:$G$500,3,0))</f>
        <v>0</v>
      </c>
      <c r="F622" s="3"/>
    </row>
    <row r="623" spans="1:6" x14ac:dyDescent="0.2">
      <c r="A623" s="2"/>
      <c r="B623" s="2">
        <f>IF(A623="",0,VLOOKUP(A623,DM!$C$5:$G$500,2,0))</f>
        <v>0</v>
      </c>
      <c r="C623" s="2"/>
      <c r="D623" s="2">
        <f>IF(C623="",0,VLOOKUP(C623,DM!$C$5:$G$500,2,0))</f>
        <v>0</v>
      </c>
      <c r="E623" s="2">
        <f>IF(C623="",0,VLOOKUP(C623,DM!$C$5:$G$500,3,0))</f>
        <v>0</v>
      </c>
      <c r="F623" s="3"/>
    </row>
    <row r="624" spans="1:6" x14ac:dyDescent="0.2">
      <c r="A624" s="2"/>
      <c r="B624" s="2">
        <f>IF(A624="",0,VLOOKUP(A624,DM!$C$5:$G$500,2,0))</f>
        <v>0</v>
      </c>
      <c r="C624" s="2"/>
      <c r="D624" s="2">
        <f>IF(C624="",0,VLOOKUP(C624,DM!$C$5:$G$500,2,0))</f>
        <v>0</v>
      </c>
      <c r="E624" s="2">
        <f>IF(C624="",0,VLOOKUP(C624,DM!$C$5:$G$500,3,0))</f>
        <v>0</v>
      </c>
      <c r="F624" s="3"/>
    </row>
    <row r="625" spans="1:6" x14ac:dyDescent="0.2">
      <c r="A625" s="2"/>
      <c r="B625" s="2">
        <f>IF(A625="",0,VLOOKUP(A625,DM!$C$5:$G$500,2,0))</f>
        <v>0</v>
      </c>
      <c r="C625" s="2"/>
      <c r="D625" s="2">
        <f>IF(C625="",0,VLOOKUP(C625,DM!$C$5:$G$500,2,0))</f>
        <v>0</v>
      </c>
      <c r="E625" s="2">
        <f>IF(C625="",0,VLOOKUP(C625,DM!$C$5:$G$500,3,0))</f>
        <v>0</v>
      </c>
      <c r="F625" s="3"/>
    </row>
    <row r="626" spans="1:6" x14ac:dyDescent="0.2">
      <c r="A626" s="2"/>
      <c r="B626" s="2">
        <f>IF(A626="",0,VLOOKUP(A626,DM!$C$5:$G$500,2,0))</f>
        <v>0</v>
      </c>
      <c r="C626" s="2"/>
      <c r="D626" s="2">
        <f>IF(C626="",0,VLOOKUP(C626,DM!$C$5:$G$500,2,0))</f>
        <v>0</v>
      </c>
      <c r="E626" s="2">
        <f>IF(C626="",0,VLOOKUP(C626,DM!$C$5:$G$500,3,0))</f>
        <v>0</v>
      </c>
      <c r="F626" s="3"/>
    </row>
    <row r="627" spans="1:6" x14ac:dyDescent="0.2">
      <c r="A627" s="2"/>
      <c r="B627" s="2">
        <f>IF(A627="",0,VLOOKUP(A627,DM!$C$5:$G$500,2,0))</f>
        <v>0</v>
      </c>
      <c r="C627" s="2"/>
      <c r="D627" s="2">
        <f>IF(C627="",0,VLOOKUP(C627,DM!$C$5:$G$500,2,0))</f>
        <v>0</v>
      </c>
      <c r="E627" s="2">
        <f>IF(C627="",0,VLOOKUP(C627,DM!$C$5:$G$500,3,0))</f>
        <v>0</v>
      </c>
      <c r="F627" s="3"/>
    </row>
    <row r="628" spans="1:6" x14ac:dyDescent="0.2">
      <c r="A628" s="2"/>
      <c r="B628" s="2">
        <f>IF(A628="",0,VLOOKUP(A628,DM!$C$5:$G$500,2,0))</f>
        <v>0</v>
      </c>
      <c r="C628" s="2"/>
      <c r="D628" s="2">
        <f>IF(C628="",0,VLOOKUP(C628,DM!$C$5:$G$500,2,0))</f>
        <v>0</v>
      </c>
      <c r="E628" s="2">
        <f>IF(C628="",0,VLOOKUP(C628,DM!$C$5:$G$500,3,0))</f>
        <v>0</v>
      </c>
      <c r="F628" s="3"/>
    </row>
    <row r="629" spans="1:6" x14ac:dyDescent="0.2">
      <c r="A629" s="2"/>
      <c r="B629" s="2">
        <f>IF(A629="",0,VLOOKUP(A629,DM!$C$5:$G$500,2,0))</f>
        <v>0</v>
      </c>
      <c r="C629" s="2"/>
      <c r="D629" s="2">
        <f>IF(C629="",0,VLOOKUP(C629,DM!$C$5:$G$500,2,0))</f>
        <v>0</v>
      </c>
      <c r="E629" s="2">
        <f>IF(C629="",0,VLOOKUP(C629,DM!$C$5:$G$500,3,0))</f>
        <v>0</v>
      </c>
      <c r="F629" s="3"/>
    </row>
    <row r="630" spans="1:6" x14ac:dyDescent="0.2">
      <c r="A630" s="2"/>
      <c r="B630" s="2">
        <f>IF(A630="",0,VLOOKUP(A630,DM!$C$5:$G$500,2,0))</f>
        <v>0</v>
      </c>
      <c r="C630" s="2"/>
      <c r="D630" s="2">
        <f>IF(C630="",0,VLOOKUP(C630,DM!$C$5:$G$500,2,0))</f>
        <v>0</v>
      </c>
      <c r="E630" s="2">
        <f>IF(C630="",0,VLOOKUP(C630,DM!$C$5:$G$500,3,0))</f>
        <v>0</v>
      </c>
      <c r="F630" s="3"/>
    </row>
    <row r="631" spans="1:6" x14ac:dyDescent="0.2">
      <c r="A631" s="2"/>
      <c r="B631" s="2">
        <f>IF(A631="",0,VLOOKUP(A631,DM!$C$5:$G$500,2,0))</f>
        <v>0</v>
      </c>
      <c r="C631" s="2"/>
      <c r="D631" s="2">
        <f>IF(C631="",0,VLOOKUP(C631,DM!$C$5:$G$500,2,0))</f>
        <v>0</v>
      </c>
      <c r="E631" s="2">
        <f>IF(C631="",0,VLOOKUP(C631,DM!$C$5:$G$500,3,0))</f>
        <v>0</v>
      </c>
      <c r="F631" s="3"/>
    </row>
    <row r="632" spans="1:6" x14ac:dyDescent="0.2">
      <c r="A632" s="2"/>
      <c r="B632" s="2">
        <f>IF(A632="",0,VLOOKUP(A632,DM!$C$5:$G$500,2,0))</f>
        <v>0</v>
      </c>
      <c r="C632" s="2"/>
      <c r="D632" s="2">
        <f>IF(C632="",0,VLOOKUP(C632,DM!$C$5:$G$500,2,0))</f>
        <v>0</v>
      </c>
      <c r="E632" s="2">
        <f>IF(C632="",0,VLOOKUP(C632,DM!$C$5:$G$500,3,0))</f>
        <v>0</v>
      </c>
      <c r="F632" s="3"/>
    </row>
    <row r="633" spans="1:6" x14ac:dyDescent="0.2">
      <c r="A633" s="2"/>
      <c r="B633" s="2">
        <f>IF(A633="",0,VLOOKUP(A633,DM!$C$5:$G$500,2,0))</f>
        <v>0</v>
      </c>
      <c r="C633" s="2"/>
      <c r="D633" s="2">
        <f>IF(C633="",0,VLOOKUP(C633,DM!$C$5:$G$500,2,0))</f>
        <v>0</v>
      </c>
      <c r="E633" s="2">
        <f>IF(C633="",0,VLOOKUP(C633,DM!$C$5:$G$500,3,0))</f>
        <v>0</v>
      </c>
      <c r="F633" s="3"/>
    </row>
    <row r="634" spans="1:6" x14ac:dyDescent="0.2">
      <c r="A634" s="2"/>
      <c r="B634" s="2">
        <f>IF(A634="",0,VLOOKUP(A634,DM!$C$5:$G$500,2,0))</f>
        <v>0</v>
      </c>
      <c r="C634" s="2"/>
      <c r="D634" s="2">
        <f>IF(C634="",0,VLOOKUP(C634,DM!$C$5:$G$500,2,0))</f>
        <v>0</v>
      </c>
      <c r="E634" s="2">
        <f>IF(C634="",0,VLOOKUP(C634,DM!$C$5:$G$500,3,0))</f>
        <v>0</v>
      </c>
      <c r="F634" s="3"/>
    </row>
    <row r="635" spans="1:6" x14ac:dyDescent="0.2">
      <c r="A635" s="2"/>
      <c r="B635" s="2">
        <f>IF(A635="",0,VLOOKUP(A635,DM!$C$5:$G$500,2,0))</f>
        <v>0</v>
      </c>
      <c r="C635" s="2"/>
      <c r="D635" s="2">
        <f>IF(C635="",0,VLOOKUP(C635,DM!$C$5:$G$500,2,0))</f>
        <v>0</v>
      </c>
      <c r="E635" s="2">
        <f>IF(C635="",0,VLOOKUP(C635,DM!$C$5:$G$500,3,0))</f>
        <v>0</v>
      </c>
      <c r="F635" s="3"/>
    </row>
    <row r="636" spans="1:6" x14ac:dyDescent="0.2">
      <c r="A636" s="2"/>
      <c r="B636" s="2">
        <f>IF(A636="",0,VLOOKUP(A636,DM!$C$5:$G$500,2,0))</f>
        <v>0</v>
      </c>
      <c r="C636" s="2"/>
      <c r="D636" s="2">
        <f>IF(C636="",0,VLOOKUP(C636,DM!$C$5:$G$500,2,0))</f>
        <v>0</v>
      </c>
      <c r="E636" s="2">
        <f>IF(C636="",0,VLOOKUP(C636,DM!$C$5:$G$500,3,0))</f>
        <v>0</v>
      </c>
      <c r="F636" s="3"/>
    </row>
    <row r="637" spans="1:6" x14ac:dyDescent="0.2">
      <c r="A637" s="2"/>
      <c r="B637" s="2">
        <f>IF(A637="",0,VLOOKUP(A637,DM!$C$5:$G$500,2,0))</f>
        <v>0</v>
      </c>
      <c r="C637" s="2"/>
      <c r="D637" s="2">
        <f>IF(C637="",0,VLOOKUP(C637,DM!$C$5:$G$500,2,0))</f>
        <v>0</v>
      </c>
      <c r="E637" s="2">
        <f>IF(C637="",0,VLOOKUP(C637,DM!$C$5:$G$500,3,0))</f>
        <v>0</v>
      </c>
      <c r="F637" s="3"/>
    </row>
    <row r="638" spans="1:6" x14ac:dyDescent="0.2">
      <c r="A638" s="2"/>
      <c r="B638" s="2">
        <f>IF(A638="",0,VLOOKUP(A638,DM!$C$5:$G$500,2,0))</f>
        <v>0</v>
      </c>
      <c r="C638" s="2"/>
      <c r="D638" s="2">
        <f>IF(C638="",0,VLOOKUP(C638,DM!$C$5:$G$500,2,0))</f>
        <v>0</v>
      </c>
      <c r="E638" s="2">
        <f>IF(C638="",0,VLOOKUP(C638,DM!$C$5:$G$500,3,0))</f>
        <v>0</v>
      </c>
      <c r="F638" s="3"/>
    </row>
    <row r="639" spans="1:6" x14ac:dyDescent="0.2">
      <c r="A639" s="2"/>
      <c r="B639" s="2">
        <f>IF(A639="",0,VLOOKUP(A639,DM!$C$5:$G$500,2,0))</f>
        <v>0</v>
      </c>
      <c r="C639" s="2"/>
      <c r="D639" s="2">
        <f>IF(C639="",0,VLOOKUP(C639,DM!$C$5:$G$500,2,0))</f>
        <v>0</v>
      </c>
      <c r="E639" s="2">
        <f>IF(C639="",0,VLOOKUP(C639,DM!$C$5:$G$500,3,0))</f>
        <v>0</v>
      </c>
      <c r="F639" s="3"/>
    </row>
    <row r="640" spans="1:6" x14ac:dyDescent="0.2">
      <c r="A640" s="2"/>
      <c r="B640" s="2">
        <f>IF(A640="",0,VLOOKUP(A640,DM!$C$5:$G$500,2,0))</f>
        <v>0</v>
      </c>
      <c r="C640" s="2"/>
      <c r="D640" s="2">
        <f>IF(C640="",0,VLOOKUP(C640,DM!$C$5:$G$500,2,0))</f>
        <v>0</v>
      </c>
      <c r="E640" s="2">
        <f>IF(C640="",0,VLOOKUP(C640,DM!$C$5:$G$500,3,0))</f>
        <v>0</v>
      </c>
      <c r="F640" s="3"/>
    </row>
    <row r="641" spans="1:6" x14ac:dyDescent="0.2">
      <c r="A641" s="2"/>
      <c r="B641" s="2">
        <f>IF(A641="",0,VLOOKUP(A641,DM!$C$5:$G$500,2,0))</f>
        <v>0</v>
      </c>
      <c r="C641" s="2"/>
      <c r="D641" s="2">
        <f>IF(C641="",0,VLOOKUP(C641,DM!$C$5:$G$500,2,0))</f>
        <v>0</v>
      </c>
      <c r="E641" s="2">
        <f>IF(C641="",0,VLOOKUP(C641,DM!$C$5:$G$500,3,0))</f>
        <v>0</v>
      </c>
      <c r="F641" s="3"/>
    </row>
    <row r="642" spans="1:6" x14ac:dyDescent="0.2">
      <c r="A642" s="2"/>
      <c r="B642" s="2">
        <f>IF(A642="",0,VLOOKUP(A642,DM!$C$5:$G$500,2,0))</f>
        <v>0</v>
      </c>
      <c r="C642" s="2"/>
      <c r="D642" s="2">
        <f>IF(C642="",0,VLOOKUP(C642,DM!$C$5:$G$500,2,0))</f>
        <v>0</v>
      </c>
      <c r="E642" s="2">
        <f>IF(C642="",0,VLOOKUP(C642,DM!$C$5:$G$500,3,0))</f>
        <v>0</v>
      </c>
      <c r="F642" s="3"/>
    </row>
    <row r="643" spans="1:6" x14ac:dyDescent="0.2">
      <c r="A643" s="2"/>
      <c r="B643" s="2">
        <f>IF(A643="",0,VLOOKUP(A643,DM!$C$5:$G$500,2,0))</f>
        <v>0</v>
      </c>
      <c r="C643" s="2"/>
      <c r="D643" s="2">
        <f>IF(C643="",0,VLOOKUP(C643,DM!$C$5:$G$500,2,0))</f>
        <v>0</v>
      </c>
      <c r="E643" s="2">
        <f>IF(C643="",0,VLOOKUP(C643,DM!$C$5:$G$500,3,0))</f>
        <v>0</v>
      </c>
      <c r="F643" s="3"/>
    </row>
    <row r="644" spans="1:6" x14ac:dyDescent="0.2">
      <c r="A644" s="2"/>
      <c r="B644" s="2">
        <f>IF(A644="",0,VLOOKUP(A644,DM!$C$5:$G$500,2,0))</f>
        <v>0</v>
      </c>
      <c r="C644" s="2"/>
      <c r="D644" s="2">
        <f>IF(C644="",0,VLOOKUP(C644,DM!$C$5:$G$500,2,0))</f>
        <v>0</v>
      </c>
      <c r="E644" s="2">
        <f>IF(C644="",0,VLOOKUP(C644,DM!$C$5:$G$500,3,0))</f>
        <v>0</v>
      </c>
      <c r="F644" s="3"/>
    </row>
    <row r="645" spans="1:6" x14ac:dyDescent="0.2">
      <c r="A645" s="2"/>
      <c r="B645" s="2">
        <f>IF(A645="",0,VLOOKUP(A645,DM!$C$5:$G$500,2,0))</f>
        <v>0</v>
      </c>
      <c r="C645" s="2"/>
      <c r="D645" s="2">
        <f>IF(C645="",0,VLOOKUP(C645,DM!$C$5:$G$500,2,0))</f>
        <v>0</v>
      </c>
      <c r="E645" s="2">
        <f>IF(C645="",0,VLOOKUP(C645,DM!$C$5:$G$500,3,0))</f>
        <v>0</v>
      </c>
      <c r="F645" s="3"/>
    </row>
    <row r="646" spans="1:6" x14ac:dyDescent="0.2">
      <c r="A646" s="2"/>
      <c r="B646" s="2">
        <f>IF(A646="",0,VLOOKUP(A646,DM!$C$5:$G$500,2,0))</f>
        <v>0</v>
      </c>
      <c r="C646" s="2"/>
      <c r="D646" s="2">
        <f>IF(C646="",0,VLOOKUP(C646,DM!$C$5:$G$500,2,0))</f>
        <v>0</v>
      </c>
      <c r="E646" s="2">
        <f>IF(C646="",0,VLOOKUP(C646,DM!$C$5:$G$500,3,0))</f>
        <v>0</v>
      </c>
      <c r="F646" s="3"/>
    </row>
    <row r="647" spans="1:6" x14ac:dyDescent="0.2">
      <c r="A647" s="2"/>
      <c r="B647" s="2">
        <f>IF(A647="",0,VLOOKUP(A647,DM!$C$5:$G$500,2,0))</f>
        <v>0</v>
      </c>
      <c r="C647" s="2"/>
      <c r="D647" s="2">
        <f>IF(C647="",0,VLOOKUP(C647,DM!$C$5:$G$500,2,0))</f>
        <v>0</v>
      </c>
      <c r="E647" s="2">
        <f>IF(C647="",0,VLOOKUP(C647,DM!$C$5:$G$500,3,0))</f>
        <v>0</v>
      </c>
      <c r="F647" s="3"/>
    </row>
    <row r="648" spans="1:6" x14ac:dyDescent="0.2">
      <c r="A648" s="2"/>
      <c r="B648" s="2">
        <f>IF(A648="",0,VLOOKUP(A648,DM!$C$5:$G$500,2,0))</f>
        <v>0</v>
      </c>
      <c r="C648" s="2"/>
      <c r="D648" s="2">
        <f>IF(C648="",0,VLOOKUP(C648,DM!$C$5:$G$500,2,0))</f>
        <v>0</v>
      </c>
      <c r="E648" s="2">
        <f>IF(C648="",0,VLOOKUP(C648,DM!$C$5:$G$500,3,0))</f>
        <v>0</v>
      </c>
      <c r="F648" s="3"/>
    </row>
    <row r="649" spans="1:6" x14ac:dyDescent="0.2">
      <c r="A649" s="2"/>
      <c r="B649" s="2">
        <f>IF(A649="",0,VLOOKUP(A649,DM!$C$5:$G$500,2,0))</f>
        <v>0</v>
      </c>
      <c r="C649" s="2"/>
      <c r="D649" s="2">
        <f>IF(C649="",0,VLOOKUP(C649,DM!$C$5:$G$500,2,0))</f>
        <v>0</v>
      </c>
      <c r="E649" s="2">
        <f>IF(C649="",0,VLOOKUP(C649,DM!$C$5:$G$500,3,0))</f>
        <v>0</v>
      </c>
      <c r="F649" s="3"/>
    </row>
    <row r="650" spans="1:6" x14ac:dyDescent="0.2">
      <c r="A650" s="2"/>
      <c r="B650" s="2">
        <f>IF(A650="",0,VLOOKUP(A650,DM!$C$5:$G$500,2,0))</f>
        <v>0</v>
      </c>
      <c r="C650" s="2"/>
      <c r="D650" s="2">
        <f>IF(C650="",0,VLOOKUP(C650,DM!$C$5:$G$500,2,0))</f>
        <v>0</v>
      </c>
      <c r="E650" s="2">
        <f>IF(C650="",0,VLOOKUP(C650,DM!$C$5:$G$500,3,0))</f>
        <v>0</v>
      </c>
      <c r="F650" s="3"/>
    </row>
    <row r="651" spans="1:6" x14ac:dyDescent="0.2">
      <c r="A651" s="2"/>
      <c r="B651" s="2">
        <f>IF(A651="",0,VLOOKUP(A651,DM!$C$5:$G$500,2,0))</f>
        <v>0</v>
      </c>
      <c r="C651" s="2"/>
      <c r="D651" s="2">
        <f>IF(C651="",0,VLOOKUP(C651,DM!$C$5:$G$500,2,0))</f>
        <v>0</v>
      </c>
      <c r="E651" s="2">
        <f>IF(C651="",0,VLOOKUP(C651,DM!$C$5:$G$500,3,0))</f>
        <v>0</v>
      </c>
      <c r="F651" s="3"/>
    </row>
    <row r="652" spans="1:6" x14ac:dyDescent="0.2">
      <c r="A652" s="2"/>
      <c r="B652" s="2">
        <f>IF(A652="",0,VLOOKUP(A652,DM!$C$5:$G$500,2,0))</f>
        <v>0</v>
      </c>
      <c r="C652" s="2"/>
      <c r="D652" s="2">
        <f>IF(C652="",0,VLOOKUP(C652,DM!$C$5:$G$500,2,0))</f>
        <v>0</v>
      </c>
      <c r="E652" s="2">
        <f>IF(C652="",0,VLOOKUP(C652,DM!$C$5:$G$500,3,0))</f>
        <v>0</v>
      </c>
      <c r="F652" s="3"/>
    </row>
    <row r="653" spans="1:6" x14ac:dyDescent="0.2">
      <c r="A653" s="2"/>
      <c r="B653" s="2">
        <f>IF(A653="",0,VLOOKUP(A653,DM!$C$5:$G$500,2,0))</f>
        <v>0</v>
      </c>
      <c r="C653" s="2"/>
      <c r="D653" s="2">
        <f>IF(C653="",0,VLOOKUP(C653,DM!$C$5:$G$500,2,0))</f>
        <v>0</v>
      </c>
      <c r="E653" s="2">
        <f>IF(C653="",0,VLOOKUP(C653,DM!$C$5:$G$500,3,0))</f>
        <v>0</v>
      </c>
      <c r="F653" s="3"/>
    </row>
    <row r="654" spans="1:6" x14ac:dyDescent="0.2">
      <c r="A654" s="2"/>
      <c r="B654" s="2">
        <f>IF(A654="",0,VLOOKUP(A654,DM!$C$5:$G$500,2,0))</f>
        <v>0</v>
      </c>
      <c r="C654" s="2"/>
      <c r="D654" s="2">
        <f>IF(C654="",0,VLOOKUP(C654,DM!$C$5:$G$500,2,0))</f>
        <v>0</v>
      </c>
      <c r="E654" s="2">
        <f>IF(C654="",0,VLOOKUP(C654,DM!$C$5:$G$500,3,0))</f>
        <v>0</v>
      </c>
      <c r="F654" s="3"/>
    </row>
    <row r="655" spans="1:6" x14ac:dyDescent="0.2">
      <c r="A655" s="2"/>
      <c r="B655" s="2">
        <f>IF(A655="",0,VLOOKUP(A655,DM!$C$5:$G$500,2,0))</f>
        <v>0</v>
      </c>
      <c r="C655" s="2"/>
      <c r="D655" s="2">
        <f>IF(C655="",0,VLOOKUP(C655,DM!$C$5:$G$500,2,0))</f>
        <v>0</v>
      </c>
      <c r="E655" s="2">
        <f>IF(C655="",0,VLOOKUP(C655,DM!$C$5:$G$500,3,0))</f>
        <v>0</v>
      </c>
      <c r="F655" s="3"/>
    </row>
    <row r="656" spans="1:6" x14ac:dyDescent="0.2">
      <c r="A656" s="2"/>
      <c r="B656" s="2">
        <f>IF(A656="",0,VLOOKUP(A656,DM!$C$5:$G$500,2,0))</f>
        <v>0</v>
      </c>
      <c r="C656" s="2"/>
      <c r="D656" s="2">
        <f>IF(C656="",0,VLOOKUP(C656,DM!$C$5:$G$500,2,0))</f>
        <v>0</v>
      </c>
      <c r="E656" s="2">
        <f>IF(C656="",0,VLOOKUP(C656,DM!$C$5:$G$500,3,0))</f>
        <v>0</v>
      </c>
      <c r="F656" s="3"/>
    </row>
    <row r="657" spans="1:6" x14ac:dyDescent="0.2">
      <c r="A657" s="2"/>
      <c r="B657" s="2">
        <f>IF(A657="",0,VLOOKUP(A657,DM!$C$5:$G$500,2,0))</f>
        <v>0</v>
      </c>
      <c r="C657" s="2"/>
      <c r="D657" s="2">
        <f>IF(C657="",0,VLOOKUP(C657,DM!$C$5:$G$500,2,0))</f>
        <v>0</v>
      </c>
      <c r="E657" s="2">
        <f>IF(C657="",0,VLOOKUP(C657,DM!$C$5:$G$500,3,0))</f>
        <v>0</v>
      </c>
      <c r="F657" s="3"/>
    </row>
    <row r="658" spans="1:6" x14ac:dyDescent="0.2">
      <c r="A658" s="2"/>
      <c r="B658" s="2">
        <f>IF(A658="",0,VLOOKUP(A658,DM!$C$5:$G$500,2,0))</f>
        <v>0</v>
      </c>
      <c r="C658" s="2"/>
      <c r="D658" s="2">
        <f>IF(C658="",0,VLOOKUP(C658,DM!$C$5:$G$500,2,0))</f>
        <v>0</v>
      </c>
      <c r="E658" s="2">
        <f>IF(C658="",0,VLOOKUP(C658,DM!$C$5:$G$500,3,0))</f>
        <v>0</v>
      </c>
      <c r="F658" s="3"/>
    </row>
    <row r="659" spans="1:6" x14ac:dyDescent="0.2">
      <c r="A659" s="2"/>
      <c r="B659" s="2">
        <f>IF(A659="",0,VLOOKUP(A659,DM!$C$5:$G$500,2,0))</f>
        <v>0</v>
      </c>
      <c r="C659" s="2"/>
      <c r="D659" s="2">
        <f>IF(C659="",0,VLOOKUP(C659,DM!$C$5:$G$500,2,0))</f>
        <v>0</v>
      </c>
      <c r="E659" s="2">
        <f>IF(C659="",0,VLOOKUP(C659,DM!$C$5:$G$500,3,0))</f>
        <v>0</v>
      </c>
      <c r="F659" s="3"/>
    </row>
    <row r="660" spans="1:6" x14ac:dyDescent="0.2">
      <c r="A660" s="2"/>
      <c r="B660" s="2">
        <f>IF(A660="",0,VLOOKUP(A660,DM!$C$5:$G$500,2,0))</f>
        <v>0</v>
      </c>
      <c r="C660" s="2"/>
      <c r="D660" s="2">
        <f>IF(C660="",0,VLOOKUP(C660,DM!$C$5:$G$500,2,0))</f>
        <v>0</v>
      </c>
      <c r="E660" s="2">
        <f>IF(C660="",0,VLOOKUP(C660,DM!$C$5:$G$500,3,0))</f>
        <v>0</v>
      </c>
      <c r="F660" s="3"/>
    </row>
    <row r="661" spans="1:6" x14ac:dyDescent="0.2">
      <c r="A661" s="2"/>
      <c r="B661" s="2">
        <f>IF(A661="",0,VLOOKUP(A661,DM!$C$5:$G$500,2,0))</f>
        <v>0</v>
      </c>
      <c r="C661" s="2"/>
      <c r="D661" s="2">
        <f>IF(C661="",0,VLOOKUP(C661,DM!$C$5:$G$500,2,0))</f>
        <v>0</v>
      </c>
      <c r="E661" s="2">
        <f>IF(C661="",0,VLOOKUP(C661,DM!$C$5:$G$500,3,0))</f>
        <v>0</v>
      </c>
      <c r="F661" s="3"/>
    </row>
    <row r="662" spans="1:6" x14ac:dyDescent="0.2">
      <c r="A662" s="2"/>
      <c r="B662" s="2">
        <f>IF(A662="",0,VLOOKUP(A662,DM!$C$5:$G$500,2,0))</f>
        <v>0</v>
      </c>
      <c r="C662" s="2"/>
      <c r="D662" s="2">
        <f>IF(C662="",0,VLOOKUP(C662,DM!$C$5:$G$500,2,0))</f>
        <v>0</v>
      </c>
      <c r="E662" s="2">
        <f>IF(C662="",0,VLOOKUP(C662,DM!$C$5:$G$500,3,0))</f>
        <v>0</v>
      </c>
      <c r="F662" s="3"/>
    </row>
    <row r="663" spans="1:6" x14ac:dyDescent="0.2">
      <c r="A663" s="2"/>
      <c r="B663" s="2">
        <f>IF(A663="",0,VLOOKUP(A663,DM!$C$5:$G$500,2,0))</f>
        <v>0</v>
      </c>
      <c r="C663" s="2"/>
      <c r="D663" s="2">
        <f>IF(C663="",0,VLOOKUP(C663,DM!$C$5:$G$500,2,0))</f>
        <v>0</v>
      </c>
      <c r="E663" s="2">
        <f>IF(C663="",0,VLOOKUP(C663,DM!$C$5:$G$500,3,0))</f>
        <v>0</v>
      </c>
      <c r="F663" s="3"/>
    </row>
    <row r="664" spans="1:6" x14ac:dyDescent="0.2">
      <c r="A664" s="2"/>
      <c r="B664" s="2">
        <f>IF(A664="",0,VLOOKUP(A664,DM!$C$5:$G$500,2,0))</f>
        <v>0</v>
      </c>
      <c r="C664" s="2"/>
      <c r="D664" s="2">
        <f>IF(C664="",0,VLOOKUP(C664,DM!$C$5:$G$500,2,0))</f>
        <v>0</v>
      </c>
      <c r="E664" s="2">
        <f>IF(C664="",0,VLOOKUP(C664,DM!$C$5:$G$500,3,0))</f>
        <v>0</v>
      </c>
      <c r="F664" s="3"/>
    </row>
    <row r="665" spans="1:6" x14ac:dyDescent="0.2">
      <c r="A665" s="2"/>
      <c r="B665" s="2">
        <f>IF(A665="",0,VLOOKUP(A665,DM!$C$5:$G$500,2,0))</f>
        <v>0</v>
      </c>
      <c r="C665" s="2"/>
      <c r="D665" s="2">
        <f>IF(C665="",0,VLOOKUP(C665,DM!$C$5:$G$500,2,0))</f>
        <v>0</v>
      </c>
      <c r="E665" s="2">
        <f>IF(C665="",0,VLOOKUP(C665,DM!$C$5:$G$500,3,0))</f>
        <v>0</v>
      </c>
      <c r="F665" s="3"/>
    </row>
    <row r="666" spans="1:6" x14ac:dyDescent="0.2">
      <c r="A666" s="2"/>
      <c r="B666" s="2">
        <f>IF(A666="",0,VLOOKUP(A666,DM!$C$5:$G$500,2,0))</f>
        <v>0</v>
      </c>
      <c r="C666" s="2"/>
      <c r="D666" s="2">
        <f>IF(C666="",0,VLOOKUP(C666,DM!$C$5:$G$500,2,0))</f>
        <v>0</v>
      </c>
      <c r="E666" s="2">
        <f>IF(C666="",0,VLOOKUP(C666,DM!$C$5:$G$500,3,0))</f>
        <v>0</v>
      </c>
      <c r="F666" s="3"/>
    </row>
    <row r="667" spans="1:6" x14ac:dyDescent="0.2">
      <c r="A667" s="2"/>
      <c r="B667" s="2">
        <f>IF(A667="",0,VLOOKUP(A667,DM!$C$5:$G$500,2,0))</f>
        <v>0</v>
      </c>
      <c r="C667" s="2"/>
      <c r="D667" s="2">
        <f>IF(C667="",0,VLOOKUP(C667,DM!$C$5:$G$500,2,0))</f>
        <v>0</v>
      </c>
      <c r="E667" s="2">
        <f>IF(C667="",0,VLOOKUP(C667,DM!$C$5:$G$500,3,0))</f>
        <v>0</v>
      </c>
      <c r="F667" s="3"/>
    </row>
    <row r="668" spans="1:6" x14ac:dyDescent="0.2">
      <c r="A668" s="2"/>
      <c r="B668" s="2">
        <f>IF(A668="",0,VLOOKUP(A668,DM!$C$5:$G$500,2,0))</f>
        <v>0</v>
      </c>
      <c r="C668" s="2"/>
      <c r="D668" s="2">
        <f>IF(C668="",0,VLOOKUP(C668,DM!$C$5:$G$500,2,0))</f>
        <v>0</v>
      </c>
      <c r="E668" s="2">
        <f>IF(C668="",0,VLOOKUP(C668,DM!$C$5:$G$500,3,0))</f>
        <v>0</v>
      </c>
      <c r="F668" s="3"/>
    </row>
    <row r="669" spans="1:6" x14ac:dyDescent="0.2">
      <c r="A669" s="2"/>
      <c r="B669" s="2">
        <f>IF(A669="",0,VLOOKUP(A669,DM!$C$5:$G$500,2,0))</f>
        <v>0</v>
      </c>
      <c r="C669" s="2"/>
      <c r="D669" s="2">
        <f>IF(C669="",0,VLOOKUP(C669,DM!$C$5:$G$500,2,0))</f>
        <v>0</v>
      </c>
      <c r="E669" s="2">
        <f>IF(C669="",0,VLOOKUP(C669,DM!$C$5:$G$500,3,0))</f>
        <v>0</v>
      </c>
      <c r="F669" s="3"/>
    </row>
    <row r="670" spans="1:6" x14ac:dyDescent="0.2">
      <c r="A670" s="2"/>
      <c r="B670" s="2">
        <f>IF(A670="",0,VLOOKUP(A670,DM!$C$5:$G$500,2,0))</f>
        <v>0</v>
      </c>
      <c r="C670" s="2"/>
      <c r="D670" s="2">
        <f>IF(C670="",0,VLOOKUP(C670,DM!$C$5:$G$500,2,0))</f>
        <v>0</v>
      </c>
      <c r="E670" s="2">
        <f>IF(C670="",0,VLOOKUP(C670,DM!$C$5:$G$500,3,0))</f>
        <v>0</v>
      </c>
      <c r="F670" s="3"/>
    </row>
    <row r="671" spans="1:6" x14ac:dyDescent="0.2">
      <c r="A671" s="2"/>
      <c r="B671" s="2">
        <f>IF(A671="",0,VLOOKUP(A671,DM!$C$5:$G$500,2,0))</f>
        <v>0</v>
      </c>
      <c r="C671" s="2"/>
      <c r="D671" s="2">
        <f>IF(C671="",0,VLOOKUP(C671,DM!$C$5:$G$500,2,0))</f>
        <v>0</v>
      </c>
      <c r="E671" s="2">
        <f>IF(C671="",0,VLOOKUP(C671,DM!$C$5:$G$500,3,0))</f>
        <v>0</v>
      </c>
      <c r="F671" s="3"/>
    </row>
    <row r="672" spans="1:6" x14ac:dyDescent="0.2">
      <c r="A672" s="2"/>
      <c r="B672" s="2">
        <f>IF(A672="",0,VLOOKUP(A672,DM!$C$5:$G$500,2,0))</f>
        <v>0</v>
      </c>
      <c r="C672" s="2"/>
      <c r="D672" s="2">
        <f>IF(C672="",0,VLOOKUP(C672,DM!$C$5:$G$500,2,0))</f>
        <v>0</v>
      </c>
      <c r="E672" s="2">
        <f>IF(C672="",0,VLOOKUP(C672,DM!$C$5:$G$500,3,0))</f>
        <v>0</v>
      </c>
      <c r="F672" s="3"/>
    </row>
    <row r="673" spans="1:6" x14ac:dyDescent="0.2">
      <c r="A673" s="2"/>
      <c r="B673" s="2">
        <f>IF(A673="",0,VLOOKUP(A673,DM!$C$5:$G$500,2,0))</f>
        <v>0</v>
      </c>
      <c r="C673" s="2"/>
      <c r="D673" s="2">
        <f>IF(C673="",0,VLOOKUP(C673,DM!$C$5:$G$500,2,0))</f>
        <v>0</v>
      </c>
      <c r="E673" s="2">
        <f>IF(C673="",0,VLOOKUP(C673,DM!$C$5:$G$500,3,0))</f>
        <v>0</v>
      </c>
      <c r="F673" s="3"/>
    </row>
    <row r="674" spans="1:6" x14ac:dyDescent="0.2">
      <c r="A674" s="2"/>
      <c r="B674" s="2">
        <f>IF(A674="",0,VLOOKUP(A674,DM!$C$5:$G$500,2,0))</f>
        <v>0</v>
      </c>
      <c r="C674" s="2"/>
      <c r="D674" s="2">
        <f>IF(C674="",0,VLOOKUP(C674,DM!$C$5:$G$500,2,0))</f>
        <v>0</v>
      </c>
      <c r="E674" s="2">
        <f>IF(C674="",0,VLOOKUP(C674,DM!$C$5:$G$500,3,0))</f>
        <v>0</v>
      </c>
      <c r="F674" s="3"/>
    </row>
    <row r="675" spans="1:6" x14ac:dyDescent="0.2">
      <c r="A675" s="2"/>
      <c r="B675" s="2">
        <f>IF(A675="",0,VLOOKUP(A675,DM!$C$5:$G$500,2,0))</f>
        <v>0</v>
      </c>
      <c r="C675" s="2"/>
      <c r="D675" s="2">
        <f>IF(C675="",0,VLOOKUP(C675,DM!$C$5:$G$500,2,0))</f>
        <v>0</v>
      </c>
      <c r="E675" s="2">
        <f>IF(C675="",0,VLOOKUP(C675,DM!$C$5:$G$500,3,0))</f>
        <v>0</v>
      </c>
      <c r="F675" s="3"/>
    </row>
    <row r="676" spans="1:6" x14ac:dyDescent="0.2">
      <c r="A676" s="2"/>
      <c r="B676" s="2">
        <f>IF(A676="",0,VLOOKUP(A676,DM!$C$5:$G$500,2,0))</f>
        <v>0</v>
      </c>
      <c r="C676" s="2"/>
      <c r="D676" s="2">
        <f>IF(C676="",0,VLOOKUP(C676,DM!$C$5:$G$500,2,0))</f>
        <v>0</v>
      </c>
      <c r="E676" s="2">
        <f>IF(C676="",0,VLOOKUP(C676,DM!$C$5:$G$500,3,0))</f>
        <v>0</v>
      </c>
      <c r="F676" s="3"/>
    </row>
    <row r="677" spans="1:6" x14ac:dyDescent="0.2">
      <c r="A677" s="2"/>
      <c r="B677" s="2">
        <f>IF(A677="",0,VLOOKUP(A677,DM!$C$5:$G$500,2,0))</f>
        <v>0</v>
      </c>
      <c r="C677" s="2"/>
      <c r="D677" s="2">
        <f>IF(C677="",0,VLOOKUP(C677,DM!$C$5:$G$500,2,0))</f>
        <v>0</v>
      </c>
      <c r="E677" s="2">
        <f>IF(C677="",0,VLOOKUP(C677,DM!$C$5:$G$500,3,0))</f>
        <v>0</v>
      </c>
      <c r="F677" s="3"/>
    </row>
    <row r="678" spans="1:6" x14ac:dyDescent="0.2">
      <c r="A678" s="2"/>
      <c r="B678" s="2">
        <f>IF(A678="",0,VLOOKUP(A678,DM!$C$5:$G$500,2,0))</f>
        <v>0</v>
      </c>
      <c r="C678" s="2"/>
      <c r="D678" s="2">
        <f>IF(C678="",0,VLOOKUP(C678,DM!$C$5:$G$500,2,0))</f>
        <v>0</v>
      </c>
      <c r="E678" s="2">
        <f>IF(C678="",0,VLOOKUP(C678,DM!$C$5:$G$500,3,0))</f>
        <v>0</v>
      </c>
      <c r="F678" s="3"/>
    </row>
    <row r="679" spans="1:6" x14ac:dyDescent="0.2">
      <c r="A679" s="2"/>
      <c r="B679" s="2">
        <f>IF(A679="",0,VLOOKUP(A679,DM!$C$5:$G$500,2,0))</f>
        <v>0</v>
      </c>
      <c r="C679" s="2"/>
      <c r="D679" s="2">
        <f>IF(C679="",0,VLOOKUP(C679,DM!$C$5:$G$500,2,0))</f>
        <v>0</v>
      </c>
      <c r="E679" s="2">
        <f>IF(C679="",0,VLOOKUP(C679,DM!$C$5:$G$500,3,0))</f>
        <v>0</v>
      </c>
      <c r="F679" s="3"/>
    </row>
    <row r="680" spans="1:6" x14ac:dyDescent="0.2">
      <c r="A680" s="2"/>
      <c r="B680" s="2">
        <f>IF(A680="",0,VLOOKUP(A680,DM!$C$5:$G$500,2,0))</f>
        <v>0</v>
      </c>
      <c r="C680" s="2"/>
      <c r="D680" s="2">
        <f>IF(C680="",0,VLOOKUP(C680,DM!$C$5:$G$500,2,0))</f>
        <v>0</v>
      </c>
      <c r="E680" s="2">
        <f>IF(C680="",0,VLOOKUP(C680,DM!$C$5:$G$500,3,0))</f>
        <v>0</v>
      </c>
      <c r="F680" s="3"/>
    </row>
    <row r="681" spans="1:6" x14ac:dyDescent="0.2">
      <c r="A681" s="2"/>
      <c r="B681" s="2">
        <f>IF(A681="",0,VLOOKUP(A681,DM!$C$5:$G$500,2,0))</f>
        <v>0</v>
      </c>
      <c r="C681" s="2"/>
      <c r="D681" s="2">
        <f>IF(C681="",0,VLOOKUP(C681,DM!$C$5:$G$500,2,0))</f>
        <v>0</v>
      </c>
      <c r="E681" s="2">
        <f>IF(C681="",0,VLOOKUP(C681,DM!$C$5:$G$500,3,0))</f>
        <v>0</v>
      </c>
      <c r="F681" s="3"/>
    </row>
    <row r="682" spans="1:6" x14ac:dyDescent="0.2">
      <c r="A682" s="2"/>
      <c r="B682" s="2">
        <f>IF(A682="",0,VLOOKUP(A682,DM!$C$5:$G$500,2,0))</f>
        <v>0</v>
      </c>
      <c r="C682" s="2"/>
      <c r="D682" s="2">
        <f>IF(C682="",0,VLOOKUP(C682,DM!$C$5:$G$500,2,0))</f>
        <v>0</v>
      </c>
      <c r="E682" s="2">
        <f>IF(C682="",0,VLOOKUP(C682,DM!$C$5:$G$500,3,0))</f>
        <v>0</v>
      </c>
      <c r="F682" s="3"/>
    </row>
    <row r="683" spans="1:6" x14ac:dyDescent="0.2">
      <c r="A683" s="2"/>
      <c r="B683" s="2">
        <f>IF(A683="",0,VLOOKUP(A683,DM!$C$5:$G$500,2,0))</f>
        <v>0</v>
      </c>
      <c r="C683" s="2"/>
      <c r="D683" s="2">
        <f>IF(C683="",0,VLOOKUP(C683,DM!$C$5:$G$500,2,0))</f>
        <v>0</v>
      </c>
      <c r="E683" s="2">
        <f>IF(C683="",0,VLOOKUP(C683,DM!$C$5:$G$500,3,0))</f>
        <v>0</v>
      </c>
      <c r="F683" s="3"/>
    </row>
    <row r="684" spans="1:6" x14ac:dyDescent="0.2">
      <c r="A684" s="2"/>
      <c r="B684" s="2">
        <f>IF(A684="",0,VLOOKUP(A684,DM!$C$5:$G$500,2,0))</f>
        <v>0</v>
      </c>
      <c r="C684" s="2"/>
      <c r="D684" s="2">
        <f>IF(C684="",0,VLOOKUP(C684,DM!$C$5:$G$500,2,0))</f>
        <v>0</v>
      </c>
      <c r="E684" s="2">
        <f>IF(C684="",0,VLOOKUP(C684,DM!$C$5:$G$500,3,0))</f>
        <v>0</v>
      </c>
      <c r="F684" s="3"/>
    </row>
    <row r="685" spans="1:6" x14ac:dyDescent="0.2">
      <c r="A685" s="2"/>
      <c r="B685" s="2">
        <f>IF(A685="",0,VLOOKUP(A685,DM!$C$5:$G$500,2,0))</f>
        <v>0</v>
      </c>
      <c r="C685" s="2"/>
      <c r="D685" s="2">
        <f>IF(C685="",0,VLOOKUP(C685,DM!$C$5:$G$500,2,0))</f>
        <v>0</v>
      </c>
      <c r="E685" s="2">
        <f>IF(C685="",0,VLOOKUP(C685,DM!$C$5:$G$500,3,0))</f>
        <v>0</v>
      </c>
      <c r="F685" s="3"/>
    </row>
    <row r="686" spans="1:6" x14ac:dyDescent="0.2">
      <c r="A686" s="2"/>
      <c r="B686" s="2">
        <f>IF(A686="",0,VLOOKUP(A686,DM!$C$5:$G$500,2,0))</f>
        <v>0</v>
      </c>
      <c r="C686" s="2"/>
      <c r="D686" s="2">
        <f>IF(C686="",0,VLOOKUP(C686,DM!$C$5:$G$500,2,0))</f>
        <v>0</v>
      </c>
      <c r="E686" s="2">
        <f>IF(C686="",0,VLOOKUP(C686,DM!$C$5:$G$500,3,0))</f>
        <v>0</v>
      </c>
      <c r="F686" s="3"/>
    </row>
    <row r="687" spans="1:6" x14ac:dyDescent="0.2">
      <c r="A687" s="2"/>
      <c r="B687" s="2">
        <f>IF(A687="",0,VLOOKUP(A687,DM!$C$5:$G$500,2,0))</f>
        <v>0</v>
      </c>
      <c r="C687" s="2"/>
      <c r="D687" s="2">
        <f>IF(C687="",0,VLOOKUP(C687,DM!$C$5:$G$500,2,0))</f>
        <v>0</v>
      </c>
      <c r="E687" s="2">
        <f>IF(C687="",0,VLOOKUP(C687,DM!$C$5:$G$500,3,0))</f>
        <v>0</v>
      </c>
      <c r="F687" s="3"/>
    </row>
    <row r="688" spans="1:6" x14ac:dyDescent="0.2">
      <c r="A688" s="2"/>
      <c r="B688" s="2">
        <f>IF(A688="",0,VLOOKUP(A688,DM!$C$5:$G$500,2,0))</f>
        <v>0</v>
      </c>
      <c r="C688" s="2"/>
      <c r="D688" s="2">
        <f>IF(C688="",0,VLOOKUP(C688,DM!$C$5:$G$500,2,0))</f>
        <v>0</v>
      </c>
      <c r="E688" s="2">
        <f>IF(C688="",0,VLOOKUP(C688,DM!$C$5:$G$500,3,0))</f>
        <v>0</v>
      </c>
      <c r="F688" s="3"/>
    </row>
    <row r="689" spans="1:6" x14ac:dyDescent="0.2">
      <c r="A689" s="2"/>
      <c r="B689" s="2">
        <f>IF(A689="",0,VLOOKUP(A689,DM!$C$5:$G$500,2,0))</f>
        <v>0</v>
      </c>
      <c r="C689" s="2"/>
      <c r="D689" s="2">
        <f>IF(C689="",0,VLOOKUP(C689,DM!$C$5:$G$500,2,0))</f>
        <v>0</v>
      </c>
      <c r="E689" s="2">
        <f>IF(C689="",0,VLOOKUP(C689,DM!$C$5:$G$500,3,0))</f>
        <v>0</v>
      </c>
      <c r="F689" s="3"/>
    </row>
    <row r="690" spans="1:6" x14ac:dyDescent="0.2">
      <c r="A690" s="2"/>
      <c r="B690" s="2">
        <f>IF(A690="",0,VLOOKUP(A690,DM!$C$5:$G$500,2,0))</f>
        <v>0</v>
      </c>
      <c r="C690" s="2"/>
      <c r="D690" s="2">
        <f>IF(C690="",0,VLOOKUP(C690,DM!$C$5:$G$500,2,0))</f>
        <v>0</v>
      </c>
      <c r="E690" s="2">
        <f>IF(C690="",0,VLOOKUP(C690,DM!$C$5:$G$500,3,0))</f>
        <v>0</v>
      </c>
      <c r="F690" s="3"/>
    </row>
    <row r="691" spans="1:6" x14ac:dyDescent="0.2">
      <c r="A691" s="2"/>
      <c r="B691" s="2">
        <f>IF(A691="",0,VLOOKUP(A691,DM!$C$5:$G$500,2,0))</f>
        <v>0</v>
      </c>
      <c r="C691" s="2"/>
      <c r="D691" s="2">
        <f>IF(C691="",0,VLOOKUP(C691,DM!$C$5:$G$500,2,0))</f>
        <v>0</v>
      </c>
      <c r="E691" s="2">
        <f>IF(C691="",0,VLOOKUP(C691,DM!$C$5:$G$500,3,0))</f>
        <v>0</v>
      </c>
      <c r="F691" s="3"/>
    </row>
    <row r="692" spans="1:6" x14ac:dyDescent="0.2">
      <c r="A692" s="2"/>
      <c r="B692" s="2">
        <f>IF(A692="",0,VLOOKUP(A692,DM!$C$5:$G$500,2,0))</f>
        <v>0</v>
      </c>
      <c r="C692" s="2"/>
      <c r="D692" s="2">
        <f>IF(C692="",0,VLOOKUP(C692,DM!$C$5:$G$500,2,0))</f>
        <v>0</v>
      </c>
      <c r="E692" s="2">
        <f>IF(C692="",0,VLOOKUP(C692,DM!$C$5:$G$500,3,0))</f>
        <v>0</v>
      </c>
      <c r="F692" s="3"/>
    </row>
    <row r="693" spans="1:6" x14ac:dyDescent="0.2">
      <c r="A693" s="2"/>
      <c r="B693" s="2">
        <f>IF(A693="",0,VLOOKUP(A693,DM!$C$5:$G$500,2,0))</f>
        <v>0</v>
      </c>
      <c r="C693" s="2"/>
      <c r="D693" s="2">
        <f>IF(C693="",0,VLOOKUP(C693,DM!$C$5:$G$500,2,0))</f>
        <v>0</v>
      </c>
      <c r="E693" s="2">
        <f>IF(C693="",0,VLOOKUP(C693,DM!$C$5:$G$500,3,0))</f>
        <v>0</v>
      </c>
      <c r="F693" s="3"/>
    </row>
    <row r="694" spans="1:6" x14ac:dyDescent="0.2">
      <c r="A694" s="2"/>
      <c r="B694" s="2">
        <f>IF(A694="",0,VLOOKUP(A694,DM!$C$5:$G$500,2,0))</f>
        <v>0</v>
      </c>
      <c r="C694" s="2"/>
      <c r="D694" s="2">
        <f>IF(C694="",0,VLOOKUP(C694,DM!$C$5:$G$500,2,0))</f>
        <v>0</v>
      </c>
      <c r="E694" s="2">
        <f>IF(C694="",0,VLOOKUP(C694,DM!$C$5:$G$500,3,0))</f>
        <v>0</v>
      </c>
      <c r="F694" s="3"/>
    </row>
    <row r="695" spans="1:6" x14ac:dyDescent="0.2">
      <c r="A695" s="2"/>
      <c r="B695" s="2">
        <f>IF(A695="",0,VLOOKUP(A695,DM!$C$5:$G$500,2,0))</f>
        <v>0</v>
      </c>
      <c r="C695" s="2"/>
      <c r="D695" s="2">
        <f>IF(C695="",0,VLOOKUP(C695,DM!$C$5:$G$500,2,0))</f>
        <v>0</v>
      </c>
      <c r="E695" s="2">
        <f>IF(C695="",0,VLOOKUP(C695,DM!$C$5:$G$500,3,0))</f>
        <v>0</v>
      </c>
      <c r="F695" s="3"/>
    </row>
    <row r="696" spans="1:6" x14ac:dyDescent="0.2">
      <c r="A696" s="2"/>
      <c r="B696" s="2">
        <f>IF(A696="",0,VLOOKUP(A696,DM!$C$5:$G$500,2,0))</f>
        <v>0</v>
      </c>
      <c r="C696" s="2"/>
      <c r="D696" s="2">
        <f>IF(C696="",0,VLOOKUP(C696,DM!$C$5:$G$500,2,0))</f>
        <v>0</v>
      </c>
      <c r="E696" s="2">
        <f>IF(C696="",0,VLOOKUP(C696,DM!$C$5:$G$500,3,0))</f>
        <v>0</v>
      </c>
      <c r="F696" s="3"/>
    </row>
    <row r="697" spans="1:6" x14ac:dyDescent="0.2">
      <c r="A697" s="2"/>
      <c r="B697" s="2">
        <f>IF(A697="",0,VLOOKUP(A697,DM!$C$5:$G$500,2,0))</f>
        <v>0</v>
      </c>
      <c r="C697" s="2"/>
      <c r="D697" s="2">
        <f>IF(C697="",0,VLOOKUP(C697,DM!$C$5:$G$500,2,0))</f>
        <v>0</v>
      </c>
      <c r="E697" s="2">
        <f>IF(C697="",0,VLOOKUP(C697,DM!$C$5:$G$500,3,0))</f>
        <v>0</v>
      </c>
      <c r="F697" s="3"/>
    </row>
    <row r="698" spans="1:6" x14ac:dyDescent="0.2">
      <c r="A698" s="2"/>
      <c r="B698" s="2">
        <f>IF(A698="",0,VLOOKUP(A698,DM!$C$5:$G$500,2,0))</f>
        <v>0</v>
      </c>
      <c r="C698" s="2"/>
      <c r="D698" s="2">
        <f>IF(C698="",0,VLOOKUP(C698,DM!$C$5:$G$500,2,0))</f>
        <v>0</v>
      </c>
      <c r="E698" s="2">
        <f>IF(C698="",0,VLOOKUP(C698,DM!$C$5:$G$500,3,0))</f>
        <v>0</v>
      </c>
      <c r="F698" s="3"/>
    </row>
    <row r="699" spans="1:6" x14ac:dyDescent="0.2">
      <c r="A699" s="2"/>
      <c r="B699" s="2">
        <f>IF(A699="",0,VLOOKUP(A699,DM!$C$5:$G$500,2,0))</f>
        <v>0</v>
      </c>
      <c r="C699" s="2"/>
      <c r="D699" s="2">
        <f>IF(C699="",0,VLOOKUP(C699,DM!$C$5:$G$500,2,0))</f>
        <v>0</v>
      </c>
      <c r="E699" s="2">
        <f>IF(C699="",0,VLOOKUP(C699,DM!$C$5:$G$500,3,0))</f>
        <v>0</v>
      </c>
      <c r="F699" s="3"/>
    </row>
    <row r="700" spans="1:6" x14ac:dyDescent="0.2">
      <c r="A700" s="2"/>
      <c r="B700" s="2">
        <f>IF(A700="",0,VLOOKUP(A700,DM!$C$5:$G$500,2,0))</f>
        <v>0</v>
      </c>
      <c r="C700" s="2"/>
      <c r="D700" s="2">
        <f>IF(C700="",0,VLOOKUP(C700,DM!$C$5:$G$500,2,0))</f>
        <v>0</v>
      </c>
      <c r="E700" s="2">
        <f>IF(C700="",0,VLOOKUP(C700,DM!$C$5:$G$500,3,0))</f>
        <v>0</v>
      </c>
      <c r="F700" s="3"/>
    </row>
    <row r="701" spans="1:6" x14ac:dyDescent="0.2">
      <c r="A701" s="2"/>
      <c r="B701" s="2">
        <f>IF(A701="",0,VLOOKUP(A701,DM!$C$5:$G$500,2,0))</f>
        <v>0</v>
      </c>
      <c r="C701" s="2"/>
      <c r="D701" s="2">
        <f>IF(C701="",0,VLOOKUP(C701,DM!$C$5:$G$500,2,0))</f>
        <v>0</v>
      </c>
      <c r="E701" s="2">
        <f>IF(C701="",0,VLOOKUP(C701,DM!$C$5:$G$500,3,0))</f>
        <v>0</v>
      </c>
      <c r="F701" s="3"/>
    </row>
    <row r="702" spans="1:6" x14ac:dyDescent="0.2">
      <c r="A702" s="2"/>
      <c r="B702" s="2">
        <f>IF(A702="",0,VLOOKUP(A702,DM!$C$5:$G$500,2,0))</f>
        <v>0</v>
      </c>
      <c r="C702" s="2"/>
      <c r="D702" s="2">
        <f>IF(C702="",0,VLOOKUP(C702,DM!$C$5:$G$500,2,0))</f>
        <v>0</v>
      </c>
      <c r="E702" s="2">
        <f>IF(C702="",0,VLOOKUP(C702,DM!$C$5:$G$500,3,0))</f>
        <v>0</v>
      </c>
      <c r="F702" s="3"/>
    </row>
    <row r="703" spans="1:6" x14ac:dyDescent="0.2">
      <c r="A703" s="2"/>
      <c r="B703" s="2">
        <f>IF(A703="",0,VLOOKUP(A703,DM!$C$5:$G$500,2,0))</f>
        <v>0</v>
      </c>
      <c r="C703" s="2"/>
      <c r="D703" s="2">
        <f>IF(C703="",0,VLOOKUP(C703,DM!$C$5:$G$500,2,0))</f>
        <v>0</v>
      </c>
      <c r="E703" s="2">
        <f>IF(C703="",0,VLOOKUP(C703,DM!$C$5:$G$500,3,0))</f>
        <v>0</v>
      </c>
      <c r="F703" s="3"/>
    </row>
    <row r="704" spans="1:6" x14ac:dyDescent="0.2">
      <c r="A704" s="2"/>
      <c r="B704" s="2">
        <f>IF(A704="",0,VLOOKUP(A704,DM!$C$5:$G$500,2,0))</f>
        <v>0</v>
      </c>
      <c r="C704" s="2"/>
      <c r="D704" s="2">
        <f>IF(C704="",0,VLOOKUP(C704,DM!$C$5:$G$500,2,0))</f>
        <v>0</v>
      </c>
      <c r="E704" s="2">
        <f>IF(C704="",0,VLOOKUP(C704,DM!$C$5:$G$500,3,0))</f>
        <v>0</v>
      </c>
      <c r="F704" s="3"/>
    </row>
    <row r="705" spans="1:6" x14ac:dyDescent="0.2">
      <c r="A705" s="2"/>
      <c r="B705" s="2">
        <f>IF(A705="",0,VLOOKUP(A705,DM!$C$5:$G$500,2,0))</f>
        <v>0</v>
      </c>
      <c r="C705" s="2"/>
      <c r="D705" s="2">
        <f>IF(C705="",0,VLOOKUP(C705,DM!$C$5:$G$500,2,0))</f>
        <v>0</v>
      </c>
      <c r="E705" s="2">
        <f>IF(C705="",0,VLOOKUP(C705,DM!$C$5:$G$500,3,0))</f>
        <v>0</v>
      </c>
      <c r="F705" s="3"/>
    </row>
    <row r="706" spans="1:6" x14ac:dyDescent="0.2">
      <c r="A706" s="2"/>
      <c r="B706" s="2">
        <f>IF(A706="",0,VLOOKUP(A706,DM!$C$5:$G$500,2,0))</f>
        <v>0</v>
      </c>
      <c r="C706" s="2"/>
      <c r="D706" s="2">
        <f>IF(C706="",0,VLOOKUP(C706,DM!$C$5:$G$500,2,0))</f>
        <v>0</v>
      </c>
      <c r="E706" s="2">
        <f>IF(C706="",0,VLOOKUP(C706,DM!$C$5:$G$500,3,0))</f>
        <v>0</v>
      </c>
      <c r="F706" s="3"/>
    </row>
    <row r="707" spans="1:6" x14ac:dyDescent="0.2">
      <c r="A707" s="2"/>
      <c r="B707" s="2">
        <f>IF(A707="",0,VLOOKUP(A707,DM!$C$5:$G$500,2,0))</f>
        <v>0</v>
      </c>
      <c r="C707" s="2"/>
      <c r="D707" s="2">
        <f>IF(C707="",0,VLOOKUP(C707,DM!$C$5:$G$500,2,0))</f>
        <v>0</v>
      </c>
      <c r="E707" s="2">
        <f>IF(C707="",0,VLOOKUP(C707,DM!$C$5:$G$500,3,0))</f>
        <v>0</v>
      </c>
      <c r="F707" s="3"/>
    </row>
    <row r="708" spans="1:6" x14ac:dyDescent="0.2">
      <c r="A708" s="2"/>
      <c r="B708" s="2">
        <f>IF(A708="",0,VLOOKUP(A708,DM!$C$5:$G$500,2,0))</f>
        <v>0</v>
      </c>
      <c r="C708" s="2"/>
      <c r="D708" s="2">
        <f>IF(C708="",0,VLOOKUP(C708,DM!$C$5:$G$500,2,0))</f>
        <v>0</v>
      </c>
      <c r="E708" s="2">
        <f>IF(C708="",0,VLOOKUP(C708,DM!$C$5:$G$500,3,0))</f>
        <v>0</v>
      </c>
      <c r="F708" s="3"/>
    </row>
    <row r="709" spans="1:6" x14ac:dyDescent="0.2">
      <c r="A709" s="2"/>
      <c r="B709" s="2">
        <f>IF(A709="",0,VLOOKUP(A709,DM!$C$5:$G$500,2,0))</f>
        <v>0</v>
      </c>
      <c r="C709" s="2"/>
      <c r="D709" s="2">
        <f>IF(C709="",0,VLOOKUP(C709,DM!$C$5:$G$500,2,0))</f>
        <v>0</v>
      </c>
      <c r="E709" s="2">
        <f>IF(C709="",0,VLOOKUP(C709,DM!$C$5:$G$500,3,0))</f>
        <v>0</v>
      </c>
      <c r="F709" s="3"/>
    </row>
    <row r="710" spans="1:6" x14ac:dyDescent="0.2">
      <c r="A710" s="2"/>
      <c r="B710" s="2">
        <f>IF(A710="",0,VLOOKUP(A710,DM!$C$5:$G$500,2,0))</f>
        <v>0</v>
      </c>
      <c r="C710" s="2"/>
      <c r="D710" s="2">
        <f>IF(C710="",0,VLOOKUP(C710,DM!$C$5:$G$500,2,0))</f>
        <v>0</v>
      </c>
      <c r="E710" s="2">
        <f>IF(C710="",0,VLOOKUP(C710,DM!$C$5:$G$500,3,0))</f>
        <v>0</v>
      </c>
      <c r="F710" s="3"/>
    </row>
    <row r="711" spans="1:6" x14ac:dyDescent="0.2">
      <c r="A711" s="2"/>
      <c r="B711" s="2">
        <f>IF(A711="",0,VLOOKUP(A711,DM!$C$5:$G$500,2,0))</f>
        <v>0</v>
      </c>
      <c r="C711" s="2"/>
      <c r="D711" s="2">
        <f>IF(C711="",0,VLOOKUP(C711,DM!$C$5:$G$500,2,0))</f>
        <v>0</v>
      </c>
      <c r="E711" s="2">
        <f>IF(C711="",0,VLOOKUP(C711,DM!$C$5:$G$500,3,0))</f>
        <v>0</v>
      </c>
      <c r="F711" s="3"/>
    </row>
    <row r="712" spans="1:6" x14ac:dyDescent="0.2">
      <c r="A712" s="2"/>
      <c r="B712" s="2">
        <f>IF(A712="",0,VLOOKUP(A712,DM!$C$5:$G$500,2,0))</f>
        <v>0</v>
      </c>
      <c r="C712" s="2"/>
      <c r="D712" s="2">
        <f>IF(C712="",0,VLOOKUP(C712,DM!$C$5:$G$500,2,0))</f>
        <v>0</v>
      </c>
      <c r="E712" s="2">
        <f>IF(C712="",0,VLOOKUP(C712,DM!$C$5:$G$500,3,0))</f>
        <v>0</v>
      </c>
      <c r="F712" s="3"/>
    </row>
    <row r="713" spans="1:6" x14ac:dyDescent="0.2">
      <c r="A713" s="2"/>
      <c r="B713" s="2">
        <f>IF(A713="",0,VLOOKUP(A713,DM!$C$5:$G$500,2,0))</f>
        <v>0</v>
      </c>
      <c r="C713" s="2"/>
      <c r="D713" s="2">
        <f>IF(C713="",0,VLOOKUP(C713,DM!$C$5:$G$500,2,0))</f>
        <v>0</v>
      </c>
      <c r="E713" s="2">
        <f>IF(C713="",0,VLOOKUP(C713,DM!$C$5:$G$500,3,0))</f>
        <v>0</v>
      </c>
      <c r="F713" s="3"/>
    </row>
    <row r="714" spans="1:6" x14ac:dyDescent="0.2">
      <c r="A714" s="2"/>
      <c r="B714" s="2">
        <f>IF(A714="",0,VLOOKUP(A714,DM!$C$5:$G$500,2,0))</f>
        <v>0</v>
      </c>
      <c r="C714" s="2"/>
      <c r="D714" s="2">
        <f>IF(C714="",0,VLOOKUP(C714,DM!$C$5:$G$500,2,0))</f>
        <v>0</v>
      </c>
      <c r="E714" s="2">
        <f>IF(C714="",0,VLOOKUP(C714,DM!$C$5:$G$500,3,0))</f>
        <v>0</v>
      </c>
      <c r="F714" s="3"/>
    </row>
    <row r="715" spans="1:6" x14ac:dyDescent="0.2">
      <c r="A715" s="2"/>
      <c r="B715" s="2">
        <f>IF(A715="",0,VLOOKUP(A715,DM!$C$5:$G$500,2,0))</f>
        <v>0</v>
      </c>
      <c r="C715" s="2"/>
      <c r="D715" s="2">
        <f>IF(C715="",0,VLOOKUP(C715,DM!$C$5:$G$500,2,0))</f>
        <v>0</v>
      </c>
      <c r="E715" s="2">
        <f>IF(C715="",0,VLOOKUP(C715,DM!$C$5:$G$500,3,0))</f>
        <v>0</v>
      </c>
      <c r="F715" s="3"/>
    </row>
    <row r="716" spans="1:6" x14ac:dyDescent="0.2">
      <c r="A716" s="2"/>
      <c r="B716" s="2">
        <f>IF(A716="",0,VLOOKUP(A716,DM!$C$5:$G$500,2,0))</f>
        <v>0</v>
      </c>
      <c r="C716" s="2"/>
      <c r="D716" s="2">
        <f>IF(C716="",0,VLOOKUP(C716,DM!$C$5:$G$500,2,0))</f>
        <v>0</v>
      </c>
      <c r="E716" s="2">
        <f>IF(C716="",0,VLOOKUP(C716,DM!$C$5:$G$500,3,0))</f>
        <v>0</v>
      </c>
      <c r="F716" s="3"/>
    </row>
    <row r="717" spans="1:6" x14ac:dyDescent="0.2">
      <c r="A717" s="2"/>
      <c r="B717" s="2">
        <f>IF(A717="",0,VLOOKUP(A717,DM!$C$5:$G$500,2,0))</f>
        <v>0</v>
      </c>
      <c r="C717" s="2"/>
      <c r="D717" s="2">
        <f>IF(C717="",0,VLOOKUP(C717,DM!$C$5:$G$500,2,0))</f>
        <v>0</v>
      </c>
      <c r="E717" s="2">
        <f>IF(C717="",0,VLOOKUP(C717,DM!$C$5:$G$500,3,0))</f>
        <v>0</v>
      </c>
      <c r="F717" s="3"/>
    </row>
    <row r="718" spans="1:6" x14ac:dyDescent="0.2">
      <c r="A718" s="2"/>
      <c r="B718" s="2">
        <f>IF(A718="",0,VLOOKUP(A718,DM!$C$5:$G$500,2,0))</f>
        <v>0</v>
      </c>
      <c r="C718" s="2"/>
      <c r="D718" s="2">
        <f>IF(C718="",0,VLOOKUP(C718,DM!$C$5:$G$500,2,0))</f>
        <v>0</v>
      </c>
      <c r="E718" s="2">
        <f>IF(C718="",0,VLOOKUP(C718,DM!$C$5:$G$500,3,0))</f>
        <v>0</v>
      </c>
      <c r="F718" s="3"/>
    </row>
    <row r="719" spans="1:6" x14ac:dyDescent="0.2">
      <c r="A719" s="2"/>
      <c r="B719" s="2">
        <f>IF(A719="",0,VLOOKUP(A719,DM!$C$5:$G$500,2,0))</f>
        <v>0</v>
      </c>
      <c r="C719" s="2"/>
      <c r="D719" s="2">
        <f>IF(C719="",0,VLOOKUP(C719,DM!$C$5:$G$500,2,0))</f>
        <v>0</v>
      </c>
      <c r="E719" s="2">
        <f>IF(C719="",0,VLOOKUP(C719,DM!$C$5:$G$500,3,0))</f>
        <v>0</v>
      </c>
      <c r="F719" s="3"/>
    </row>
    <row r="720" spans="1:6" x14ac:dyDescent="0.2">
      <c r="A720" s="2"/>
      <c r="B720" s="2">
        <f>IF(A720="",0,VLOOKUP(A720,DM!$C$5:$G$500,2,0))</f>
        <v>0</v>
      </c>
      <c r="C720" s="2"/>
      <c r="D720" s="2">
        <f>IF(C720="",0,VLOOKUP(C720,DM!$C$5:$G$500,2,0))</f>
        <v>0</v>
      </c>
      <c r="E720" s="2">
        <f>IF(C720="",0,VLOOKUP(C720,DM!$C$5:$G$500,3,0))</f>
        <v>0</v>
      </c>
      <c r="F720" s="3"/>
    </row>
    <row r="721" spans="1:6" x14ac:dyDescent="0.2">
      <c r="A721" s="2"/>
      <c r="B721" s="2">
        <f>IF(A721="",0,VLOOKUP(A721,DM!$C$5:$G$500,2,0))</f>
        <v>0</v>
      </c>
      <c r="C721" s="2"/>
      <c r="D721" s="2">
        <f>IF(C721="",0,VLOOKUP(C721,DM!$C$5:$G$500,2,0))</f>
        <v>0</v>
      </c>
      <c r="E721" s="2">
        <f>IF(C721="",0,VLOOKUP(C721,DM!$C$5:$G$500,3,0))</f>
        <v>0</v>
      </c>
      <c r="F721" s="3"/>
    </row>
    <row r="722" spans="1:6" x14ac:dyDescent="0.2">
      <c r="A722" s="2"/>
      <c r="B722" s="2">
        <f>IF(A722="",0,VLOOKUP(A722,DM!$C$5:$G$500,2,0))</f>
        <v>0</v>
      </c>
      <c r="C722" s="2"/>
      <c r="D722" s="2">
        <f>IF(C722="",0,VLOOKUP(C722,DM!$C$5:$G$500,2,0))</f>
        <v>0</v>
      </c>
      <c r="E722" s="2">
        <f>IF(C722="",0,VLOOKUP(C722,DM!$C$5:$G$500,3,0))</f>
        <v>0</v>
      </c>
      <c r="F722" s="3"/>
    </row>
    <row r="723" spans="1:6" x14ac:dyDescent="0.2">
      <c r="A723" s="2"/>
      <c r="B723" s="2">
        <f>IF(A723="",0,VLOOKUP(A723,DM!$C$5:$G$500,2,0))</f>
        <v>0</v>
      </c>
      <c r="C723" s="2"/>
      <c r="D723" s="2">
        <f>IF(C723="",0,VLOOKUP(C723,DM!$C$5:$G$500,2,0))</f>
        <v>0</v>
      </c>
      <c r="E723" s="2">
        <f>IF(C723="",0,VLOOKUP(C723,DM!$C$5:$G$500,3,0))</f>
        <v>0</v>
      </c>
      <c r="F723" s="3"/>
    </row>
    <row r="724" spans="1:6" x14ac:dyDescent="0.2">
      <c r="A724" s="2"/>
      <c r="B724" s="2">
        <f>IF(A724="",0,VLOOKUP(A724,DM!$C$5:$G$500,2,0))</f>
        <v>0</v>
      </c>
      <c r="C724" s="2"/>
      <c r="D724" s="2">
        <f>IF(C724="",0,VLOOKUP(C724,DM!$C$5:$G$500,2,0))</f>
        <v>0</v>
      </c>
      <c r="E724" s="2">
        <f>IF(C724="",0,VLOOKUP(C724,DM!$C$5:$G$500,3,0))</f>
        <v>0</v>
      </c>
      <c r="F724" s="3"/>
    </row>
    <row r="725" spans="1:6" x14ac:dyDescent="0.2">
      <c r="A725" s="2"/>
      <c r="B725" s="2">
        <f>IF(A725="",0,VLOOKUP(A725,DM!$C$5:$G$500,2,0))</f>
        <v>0</v>
      </c>
      <c r="C725" s="2"/>
      <c r="D725" s="2">
        <f>IF(C725="",0,VLOOKUP(C725,DM!$C$5:$G$500,2,0))</f>
        <v>0</v>
      </c>
      <c r="E725" s="2">
        <f>IF(C725="",0,VLOOKUP(C725,DM!$C$5:$G$500,3,0))</f>
        <v>0</v>
      </c>
      <c r="F725" s="3"/>
    </row>
    <row r="726" spans="1:6" x14ac:dyDescent="0.2">
      <c r="A726" s="2"/>
      <c r="B726" s="2">
        <f>IF(A726="",0,VLOOKUP(A726,DM!$C$5:$G$500,2,0))</f>
        <v>0</v>
      </c>
      <c r="C726" s="2"/>
      <c r="D726" s="2">
        <f>IF(C726="",0,VLOOKUP(C726,DM!$C$5:$G$500,2,0))</f>
        <v>0</v>
      </c>
      <c r="E726" s="2">
        <f>IF(C726="",0,VLOOKUP(C726,DM!$C$5:$G$500,3,0))</f>
        <v>0</v>
      </c>
      <c r="F726" s="3"/>
    </row>
    <row r="727" spans="1:6" x14ac:dyDescent="0.2">
      <c r="A727" s="2"/>
      <c r="B727" s="2">
        <f>IF(A727="",0,VLOOKUP(A727,DM!$C$5:$G$500,2,0))</f>
        <v>0</v>
      </c>
      <c r="C727" s="2"/>
      <c r="D727" s="2">
        <f>IF(C727="",0,VLOOKUP(C727,DM!$C$5:$G$500,2,0))</f>
        <v>0</v>
      </c>
      <c r="E727" s="2">
        <f>IF(C727="",0,VLOOKUP(C727,DM!$C$5:$G$500,3,0))</f>
        <v>0</v>
      </c>
      <c r="F727" s="3"/>
    </row>
    <row r="728" spans="1:6" x14ac:dyDescent="0.2">
      <c r="A728" s="2"/>
      <c r="B728" s="2">
        <f>IF(A728="",0,VLOOKUP(A728,DM!$C$5:$G$500,2,0))</f>
        <v>0</v>
      </c>
      <c r="C728" s="2"/>
      <c r="D728" s="2">
        <f>IF(C728="",0,VLOOKUP(C728,DM!$C$5:$G$500,2,0))</f>
        <v>0</v>
      </c>
      <c r="E728" s="2">
        <f>IF(C728="",0,VLOOKUP(C728,DM!$C$5:$G$500,3,0))</f>
        <v>0</v>
      </c>
      <c r="F728" s="3"/>
    </row>
    <row r="729" spans="1:6" x14ac:dyDescent="0.2">
      <c r="A729" s="2"/>
      <c r="B729" s="2">
        <f>IF(A729="",0,VLOOKUP(A729,DM!$C$5:$G$500,2,0))</f>
        <v>0</v>
      </c>
      <c r="C729" s="2"/>
      <c r="D729" s="2">
        <f>IF(C729="",0,VLOOKUP(C729,DM!$C$5:$G$500,2,0))</f>
        <v>0</v>
      </c>
      <c r="E729" s="2">
        <f>IF(C729="",0,VLOOKUP(C729,DM!$C$5:$G$500,3,0))</f>
        <v>0</v>
      </c>
      <c r="F729" s="3"/>
    </row>
    <row r="730" spans="1:6" x14ac:dyDescent="0.2">
      <c r="A730" s="2"/>
      <c r="B730" s="2">
        <f>IF(A730="",0,VLOOKUP(A730,DM!$C$5:$G$500,2,0))</f>
        <v>0</v>
      </c>
      <c r="C730" s="2"/>
      <c r="D730" s="2">
        <f>IF(C730="",0,VLOOKUP(C730,DM!$C$5:$G$500,2,0))</f>
        <v>0</v>
      </c>
      <c r="E730" s="2">
        <f>IF(C730="",0,VLOOKUP(C730,DM!$C$5:$G$500,3,0))</f>
        <v>0</v>
      </c>
      <c r="F730" s="3"/>
    </row>
    <row r="731" spans="1:6" x14ac:dyDescent="0.2">
      <c r="A731" s="2"/>
      <c r="B731" s="2">
        <f>IF(A731="",0,VLOOKUP(A731,DM!$C$5:$G$500,2,0))</f>
        <v>0</v>
      </c>
      <c r="C731" s="2"/>
      <c r="D731" s="2">
        <f>IF(C731="",0,VLOOKUP(C731,DM!$C$5:$G$500,2,0))</f>
        <v>0</v>
      </c>
      <c r="E731" s="2">
        <f>IF(C731="",0,VLOOKUP(C731,DM!$C$5:$G$500,3,0))</f>
        <v>0</v>
      </c>
      <c r="F731" s="3"/>
    </row>
    <row r="732" spans="1:6" x14ac:dyDescent="0.2">
      <c r="A732" s="2"/>
      <c r="B732" s="2">
        <f>IF(A732="",0,VLOOKUP(A732,DM!$C$5:$G$500,2,0))</f>
        <v>0</v>
      </c>
      <c r="C732" s="2"/>
      <c r="D732" s="2">
        <f>IF(C732="",0,VLOOKUP(C732,DM!$C$5:$G$500,2,0))</f>
        <v>0</v>
      </c>
      <c r="E732" s="2">
        <f>IF(C732="",0,VLOOKUP(C732,DM!$C$5:$G$500,3,0))</f>
        <v>0</v>
      </c>
      <c r="F732" s="3"/>
    </row>
    <row r="733" spans="1:6" x14ac:dyDescent="0.2">
      <c r="A733" s="2"/>
      <c r="B733" s="2">
        <f>IF(A733="",0,VLOOKUP(A733,DM!$C$5:$G$500,2,0))</f>
        <v>0</v>
      </c>
      <c r="C733" s="2"/>
      <c r="D733" s="2">
        <f>IF(C733="",0,VLOOKUP(C733,DM!$C$5:$G$500,2,0))</f>
        <v>0</v>
      </c>
      <c r="E733" s="2">
        <f>IF(C733="",0,VLOOKUP(C733,DM!$C$5:$G$500,3,0))</f>
        <v>0</v>
      </c>
      <c r="F733" s="3"/>
    </row>
    <row r="734" spans="1:6" x14ac:dyDescent="0.2">
      <c r="A734" s="2"/>
      <c r="B734" s="2">
        <f>IF(A734="",0,VLOOKUP(A734,DM!$C$5:$G$500,2,0))</f>
        <v>0</v>
      </c>
      <c r="C734" s="2"/>
      <c r="D734" s="2">
        <f>IF(C734="",0,VLOOKUP(C734,DM!$C$5:$G$500,2,0))</f>
        <v>0</v>
      </c>
      <c r="E734" s="2">
        <f>IF(C734="",0,VLOOKUP(C734,DM!$C$5:$G$500,3,0))</f>
        <v>0</v>
      </c>
      <c r="F734" s="3"/>
    </row>
    <row r="735" spans="1:6" x14ac:dyDescent="0.2">
      <c r="A735" s="2"/>
      <c r="B735" s="2">
        <f>IF(A735="",0,VLOOKUP(A735,DM!$C$5:$G$500,2,0))</f>
        <v>0</v>
      </c>
      <c r="C735" s="2"/>
      <c r="D735" s="2">
        <f>IF(C735="",0,VLOOKUP(C735,DM!$C$5:$G$500,2,0))</f>
        <v>0</v>
      </c>
      <c r="E735" s="2">
        <f>IF(C735="",0,VLOOKUP(C735,DM!$C$5:$G$500,3,0))</f>
        <v>0</v>
      </c>
      <c r="F735" s="3"/>
    </row>
    <row r="736" spans="1:6" x14ac:dyDescent="0.2">
      <c r="A736" s="2"/>
      <c r="B736" s="2">
        <f>IF(A736="",0,VLOOKUP(A736,DM!$C$5:$G$500,2,0))</f>
        <v>0</v>
      </c>
      <c r="C736" s="2"/>
      <c r="D736" s="2">
        <f>IF(C736="",0,VLOOKUP(C736,DM!$C$5:$G$500,2,0))</f>
        <v>0</v>
      </c>
      <c r="E736" s="2">
        <f>IF(C736="",0,VLOOKUP(C736,DM!$C$5:$G$500,3,0))</f>
        <v>0</v>
      </c>
      <c r="F736" s="3"/>
    </row>
    <row r="737" spans="1:6" x14ac:dyDescent="0.2">
      <c r="A737" s="2"/>
      <c r="B737" s="2">
        <f>IF(A737="",0,VLOOKUP(A737,DM!$C$5:$G$500,2,0))</f>
        <v>0</v>
      </c>
      <c r="C737" s="2"/>
      <c r="D737" s="2">
        <f>IF(C737="",0,VLOOKUP(C737,DM!$C$5:$G$500,2,0))</f>
        <v>0</v>
      </c>
      <c r="E737" s="2">
        <f>IF(C737="",0,VLOOKUP(C737,DM!$C$5:$G$500,3,0))</f>
        <v>0</v>
      </c>
      <c r="F737" s="3"/>
    </row>
    <row r="738" spans="1:6" x14ac:dyDescent="0.2">
      <c r="A738" s="2"/>
      <c r="B738" s="2">
        <f>IF(A738="",0,VLOOKUP(A738,DM!$C$5:$G$500,2,0))</f>
        <v>0</v>
      </c>
      <c r="C738" s="2"/>
      <c r="D738" s="2">
        <f>IF(C738="",0,VLOOKUP(C738,DM!$C$5:$G$500,2,0))</f>
        <v>0</v>
      </c>
      <c r="E738" s="2">
        <f>IF(C738="",0,VLOOKUP(C738,DM!$C$5:$G$500,3,0))</f>
        <v>0</v>
      </c>
      <c r="F738" s="3"/>
    </row>
    <row r="739" spans="1:6" x14ac:dyDescent="0.2">
      <c r="A739" s="2"/>
      <c r="B739" s="2">
        <f>IF(A739="",0,VLOOKUP(A739,DM!$C$5:$G$500,2,0))</f>
        <v>0</v>
      </c>
      <c r="C739" s="2"/>
      <c r="D739" s="2">
        <f>IF(C739="",0,VLOOKUP(C739,DM!$C$5:$G$500,2,0))</f>
        <v>0</v>
      </c>
      <c r="E739" s="2">
        <f>IF(C739="",0,VLOOKUP(C739,DM!$C$5:$G$500,3,0))</f>
        <v>0</v>
      </c>
      <c r="F739" s="3"/>
    </row>
    <row r="740" spans="1:6" x14ac:dyDescent="0.2">
      <c r="A740" s="2"/>
      <c r="B740" s="2">
        <f>IF(A740="",0,VLOOKUP(A740,DM!$C$5:$G$500,2,0))</f>
        <v>0</v>
      </c>
      <c r="C740" s="2"/>
      <c r="D740" s="2">
        <f>IF(C740="",0,VLOOKUP(C740,DM!$C$5:$G$500,2,0))</f>
        <v>0</v>
      </c>
      <c r="E740" s="2">
        <f>IF(C740="",0,VLOOKUP(C740,DM!$C$5:$G$500,3,0))</f>
        <v>0</v>
      </c>
      <c r="F740" s="3"/>
    </row>
    <row r="741" spans="1:6" x14ac:dyDescent="0.2">
      <c r="A741" s="2"/>
      <c r="B741" s="2">
        <f>IF(A741="",0,VLOOKUP(A741,DM!$C$5:$G$500,2,0))</f>
        <v>0</v>
      </c>
      <c r="C741" s="2"/>
      <c r="D741" s="2">
        <f>IF(C741="",0,VLOOKUP(C741,DM!$C$5:$G$500,2,0))</f>
        <v>0</v>
      </c>
      <c r="E741" s="2">
        <f>IF(C741="",0,VLOOKUP(C741,DM!$C$5:$G$500,3,0))</f>
        <v>0</v>
      </c>
      <c r="F741" s="3"/>
    </row>
    <row r="742" spans="1:6" x14ac:dyDescent="0.2">
      <c r="A742" s="2"/>
      <c r="B742" s="2">
        <f>IF(A742="",0,VLOOKUP(A742,DM!$C$5:$G$500,2,0))</f>
        <v>0</v>
      </c>
      <c r="C742" s="2"/>
      <c r="D742" s="2">
        <f>IF(C742="",0,VLOOKUP(C742,DM!$C$5:$G$500,2,0))</f>
        <v>0</v>
      </c>
      <c r="E742" s="2">
        <f>IF(C742="",0,VLOOKUP(C742,DM!$C$5:$G$500,3,0))</f>
        <v>0</v>
      </c>
      <c r="F742" s="3"/>
    </row>
    <row r="743" spans="1:6" x14ac:dyDescent="0.2">
      <c r="A743" s="2"/>
      <c r="B743" s="2">
        <f>IF(A743="",0,VLOOKUP(A743,DM!$C$5:$G$500,2,0))</f>
        <v>0</v>
      </c>
      <c r="C743" s="2"/>
      <c r="D743" s="2">
        <f>IF(C743="",0,VLOOKUP(C743,DM!$C$5:$G$500,2,0))</f>
        <v>0</v>
      </c>
      <c r="E743" s="2">
        <f>IF(C743="",0,VLOOKUP(C743,DM!$C$5:$G$500,3,0))</f>
        <v>0</v>
      </c>
      <c r="F743" s="3"/>
    </row>
    <row r="744" spans="1:6" x14ac:dyDescent="0.2">
      <c r="A744" s="2"/>
      <c r="B744" s="2">
        <f>IF(A744="",0,VLOOKUP(A744,DM!$C$5:$G$500,2,0))</f>
        <v>0</v>
      </c>
      <c r="C744" s="2"/>
      <c r="D744" s="2">
        <f>IF(C744="",0,VLOOKUP(C744,DM!$C$5:$G$500,2,0))</f>
        <v>0</v>
      </c>
      <c r="E744" s="2">
        <f>IF(C744="",0,VLOOKUP(C744,DM!$C$5:$G$500,3,0))</f>
        <v>0</v>
      </c>
      <c r="F744" s="3"/>
    </row>
    <row r="745" spans="1:6" x14ac:dyDescent="0.2">
      <c r="A745" s="2"/>
      <c r="B745" s="2">
        <f>IF(A745="",0,VLOOKUP(A745,DM!$C$5:$G$500,2,0))</f>
        <v>0</v>
      </c>
      <c r="C745" s="2"/>
      <c r="D745" s="2">
        <f>IF(C745="",0,VLOOKUP(C745,DM!$C$5:$G$500,2,0))</f>
        <v>0</v>
      </c>
      <c r="E745" s="2">
        <f>IF(C745="",0,VLOOKUP(C745,DM!$C$5:$G$500,3,0))</f>
        <v>0</v>
      </c>
      <c r="F745" s="3"/>
    </row>
    <row r="746" spans="1:6" x14ac:dyDescent="0.2">
      <c r="A746" s="2"/>
      <c r="B746" s="2">
        <f>IF(A746="",0,VLOOKUP(A746,DM!$C$5:$G$500,2,0))</f>
        <v>0</v>
      </c>
      <c r="C746" s="2"/>
      <c r="D746" s="2">
        <f>IF(C746="",0,VLOOKUP(C746,DM!$C$5:$G$500,2,0))</f>
        <v>0</v>
      </c>
      <c r="E746" s="2">
        <f>IF(C746="",0,VLOOKUP(C746,DM!$C$5:$G$500,3,0))</f>
        <v>0</v>
      </c>
      <c r="F746" s="3"/>
    </row>
    <row r="747" spans="1:6" x14ac:dyDescent="0.2">
      <c r="A747" s="2"/>
      <c r="B747" s="2">
        <f>IF(A747="",0,VLOOKUP(A747,DM!$C$5:$G$500,2,0))</f>
        <v>0</v>
      </c>
      <c r="C747" s="2"/>
      <c r="D747" s="2">
        <f>IF(C747="",0,VLOOKUP(C747,DM!$C$5:$G$500,2,0))</f>
        <v>0</v>
      </c>
      <c r="E747" s="2">
        <f>IF(C747="",0,VLOOKUP(C747,DM!$C$5:$G$500,3,0))</f>
        <v>0</v>
      </c>
      <c r="F747" s="3"/>
    </row>
    <row r="748" spans="1:6" x14ac:dyDescent="0.2">
      <c r="A748" s="2"/>
      <c r="B748" s="2">
        <f>IF(A748="",0,VLOOKUP(A748,DM!$C$5:$G$500,2,0))</f>
        <v>0</v>
      </c>
      <c r="C748" s="2"/>
      <c r="D748" s="2">
        <f>IF(C748="",0,VLOOKUP(C748,DM!$C$5:$G$500,2,0))</f>
        <v>0</v>
      </c>
      <c r="E748" s="2">
        <f>IF(C748="",0,VLOOKUP(C748,DM!$C$5:$G$500,3,0))</f>
        <v>0</v>
      </c>
      <c r="F748" s="3"/>
    </row>
    <row r="749" spans="1:6" x14ac:dyDescent="0.2">
      <c r="A749" s="2"/>
      <c r="B749" s="2">
        <f>IF(A749="",0,VLOOKUP(A749,DM!$C$5:$G$500,2,0))</f>
        <v>0</v>
      </c>
      <c r="C749" s="2"/>
      <c r="D749" s="2">
        <f>IF(C749="",0,VLOOKUP(C749,DM!$C$5:$G$500,2,0))</f>
        <v>0</v>
      </c>
      <c r="E749" s="2">
        <f>IF(C749="",0,VLOOKUP(C749,DM!$C$5:$G$500,3,0))</f>
        <v>0</v>
      </c>
      <c r="F749" s="3"/>
    </row>
    <row r="750" spans="1:6" x14ac:dyDescent="0.2">
      <c r="A750" s="2"/>
      <c r="B750" s="2">
        <f>IF(A750="",0,VLOOKUP(A750,DM!$C$5:$G$500,2,0))</f>
        <v>0</v>
      </c>
      <c r="C750" s="2"/>
      <c r="D750" s="2">
        <f>IF(C750="",0,VLOOKUP(C750,DM!$C$5:$G$500,2,0))</f>
        <v>0</v>
      </c>
      <c r="E750" s="2">
        <f>IF(C750="",0,VLOOKUP(C750,DM!$C$5:$G$500,3,0))</f>
        <v>0</v>
      </c>
      <c r="F750" s="3"/>
    </row>
    <row r="751" spans="1:6" x14ac:dyDescent="0.2">
      <c r="A751" s="2"/>
      <c r="B751" s="2">
        <f>IF(A751="",0,VLOOKUP(A751,DM!$C$5:$G$500,2,0))</f>
        <v>0</v>
      </c>
      <c r="C751" s="2"/>
      <c r="D751" s="2">
        <f>IF(C751="",0,VLOOKUP(C751,DM!$C$5:$G$500,2,0))</f>
        <v>0</v>
      </c>
      <c r="E751" s="2">
        <f>IF(C751="",0,VLOOKUP(C751,DM!$C$5:$G$500,3,0))</f>
        <v>0</v>
      </c>
      <c r="F751" s="3"/>
    </row>
    <row r="752" spans="1:6" x14ac:dyDescent="0.2">
      <c r="A752" s="2"/>
      <c r="B752" s="2">
        <f>IF(A752="",0,VLOOKUP(A752,DM!$C$5:$G$500,2,0))</f>
        <v>0</v>
      </c>
      <c r="C752" s="2"/>
      <c r="D752" s="2">
        <f>IF(C752="",0,VLOOKUP(C752,DM!$C$5:$G$500,2,0))</f>
        <v>0</v>
      </c>
      <c r="E752" s="2">
        <f>IF(C752="",0,VLOOKUP(C752,DM!$C$5:$G$500,3,0))</f>
        <v>0</v>
      </c>
      <c r="F752" s="3"/>
    </row>
    <row r="753" spans="1:6" x14ac:dyDescent="0.2">
      <c r="A753" s="2"/>
      <c r="B753" s="2">
        <f>IF(A753="",0,VLOOKUP(A753,DM!$C$5:$G$500,2,0))</f>
        <v>0</v>
      </c>
      <c r="C753" s="2"/>
      <c r="D753" s="2">
        <f>IF(C753="",0,VLOOKUP(C753,DM!$C$5:$G$500,2,0))</f>
        <v>0</v>
      </c>
      <c r="E753" s="2">
        <f>IF(C753="",0,VLOOKUP(C753,DM!$C$5:$G$500,3,0))</f>
        <v>0</v>
      </c>
      <c r="F753" s="3"/>
    </row>
    <row r="754" spans="1:6" x14ac:dyDescent="0.2">
      <c r="A754" s="2"/>
      <c r="B754" s="2">
        <f>IF(A754="",0,VLOOKUP(A754,DM!$C$5:$G$500,2,0))</f>
        <v>0</v>
      </c>
      <c r="C754" s="2"/>
      <c r="D754" s="2">
        <f>IF(C754="",0,VLOOKUP(C754,DM!$C$5:$G$500,2,0))</f>
        <v>0</v>
      </c>
      <c r="E754" s="2">
        <f>IF(C754="",0,VLOOKUP(C754,DM!$C$5:$G$500,3,0))</f>
        <v>0</v>
      </c>
      <c r="F754" s="3"/>
    </row>
    <row r="755" spans="1:6" x14ac:dyDescent="0.2">
      <c r="A755" s="2"/>
      <c r="B755" s="2">
        <f>IF(A755="",0,VLOOKUP(A755,DM!$C$5:$G$500,2,0))</f>
        <v>0</v>
      </c>
      <c r="C755" s="2"/>
      <c r="D755" s="2">
        <f>IF(C755="",0,VLOOKUP(C755,DM!$C$5:$G$500,2,0))</f>
        <v>0</v>
      </c>
      <c r="E755" s="2">
        <f>IF(C755="",0,VLOOKUP(C755,DM!$C$5:$G$500,3,0))</f>
        <v>0</v>
      </c>
      <c r="F755" s="3"/>
    </row>
    <row r="756" spans="1:6" x14ac:dyDescent="0.2">
      <c r="A756" s="2"/>
      <c r="B756" s="2">
        <f>IF(A756="",0,VLOOKUP(A756,DM!$C$5:$G$500,2,0))</f>
        <v>0</v>
      </c>
      <c r="C756" s="2"/>
      <c r="D756" s="2">
        <f>IF(C756="",0,VLOOKUP(C756,DM!$C$5:$G$500,2,0))</f>
        <v>0</v>
      </c>
      <c r="E756" s="2">
        <f>IF(C756="",0,VLOOKUP(C756,DM!$C$5:$G$500,3,0))</f>
        <v>0</v>
      </c>
      <c r="F756" s="3"/>
    </row>
    <row r="757" spans="1:6" x14ac:dyDescent="0.2">
      <c r="A757" s="2"/>
      <c r="B757" s="2">
        <f>IF(A757="",0,VLOOKUP(A757,DM!$C$5:$G$500,2,0))</f>
        <v>0</v>
      </c>
      <c r="C757" s="2"/>
      <c r="D757" s="2">
        <f>IF(C757="",0,VLOOKUP(C757,DM!$C$5:$G$500,2,0))</f>
        <v>0</v>
      </c>
      <c r="E757" s="2">
        <f>IF(C757="",0,VLOOKUP(C757,DM!$C$5:$G$500,3,0))</f>
        <v>0</v>
      </c>
      <c r="F757" s="3"/>
    </row>
    <row r="758" spans="1:6" x14ac:dyDescent="0.2">
      <c r="A758" s="2"/>
      <c r="B758" s="2">
        <f>IF(A758="",0,VLOOKUP(A758,DM!$C$5:$G$500,2,0))</f>
        <v>0</v>
      </c>
      <c r="C758" s="2"/>
      <c r="D758" s="2">
        <f>IF(C758="",0,VLOOKUP(C758,DM!$C$5:$G$500,2,0))</f>
        <v>0</v>
      </c>
      <c r="E758" s="2">
        <f>IF(C758="",0,VLOOKUP(C758,DM!$C$5:$G$500,3,0))</f>
        <v>0</v>
      </c>
      <c r="F758" s="3"/>
    </row>
    <row r="759" spans="1:6" x14ac:dyDescent="0.2">
      <c r="A759" s="2"/>
      <c r="B759" s="2">
        <f>IF(A759="",0,VLOOKUP(A759,DM!$C$5:$G$500,2,0))</f>
        <v>0</v>
      </c>
      <c r="C759" s="2"/>
      <c r="D759" s="2">
        <f>IF(C759="",0,VLOOKUP(C759,DM!$C$5:$G$500,2,0))</f>
        <v>0</v>
      </c>
      <c r="E759" s="2">
        <f>IF(C759="",0,VLOOKUP(C759,DM!$C$5:$G$500,3,0))</f>
        <v>0</v>
      </c>
      <c r="F759" s="3"/>
    </row>
    <row r="760" spans="1:6" x14ac:dyDescent="0.2">
      <c r="A760" s="2"/>
      <c r="B760" s="2">
        <f>IF(A760="",0,VLOOKUP(A760,DM!$C$5:$G$500,2,0))</f>
        <v>0</v>
      </c>
      <c r="C760" s="2"/>
      <c r="D760" s="2">
        <f>IF(C760="",0,VLOOKUP(C760,DM!$C$5:$G$500,2,0))</f>
        <v>0</v>
      </c>
      <c r="E760" s="2">
        <f>IF(C760="",0,VLOOKUP(C760,DM!$C$5:$G$500,3,0))</f>
        <v>0</v>
      </c>
      <c r="F760" s="3"/>
    </row>
    <row r="761" spans="1:6" x14ac:dyDescent="0.2">
      <c r="A761" s="2"/>
      <c r="B761" s="2">
        <f>IF(A761="",0,VLOOKUP(A761,DM!$C$5:$G$500,2,0))</f>
        <v>0</v>
      </c>
      <c r="C761" s="2"/>
      <c r="D761" s="2">
        <f>IF(C761="",0,VLOOKUP(C761,DM!$C$5:$G$500,2,0))</f>
        <v>0</v>
      </c>
      <c r="E761" s="2">
        <f>IF(C761="",0,VLOOKUP(C761,DM!$C$5:$G$500,3,0))</f>
        <v>0</v>
      </c>
      <c r="F761" s="3"/>
    </row>
    <row r="762" spans="1:6" x14ac:dyDescent="0.2">
      <c r="A762" s="2"/>
      <c r="B762" s="2">
        <f>IF(A762="",0,VLOOKUP(A762,DM!$C$5:$G$500,2,0))</f>
        <v>0</v>
      </c>
      <c r="C762" s="2"/>
      <c r="D762" s="2">
        <f>IF(C762="",0,VLOOKUP(C762,DM!$C$5:$G$500,2,0))</f>
        <v>0</v>
      </c>
      <c r="E762" s="2">
        <f>IF(C762="",0,VLOOKUP(C762,DM!$C$5:$G$500,3,0))</f>
        <v>0</v>
      </c>
      <c r="F762" s="3"/>
    </row>
    <row r="763" spans="1:6" x14ac:dyDescent="0.2">
      <c r="A763" s="2"/>
      <c r="B763" s="2">
        <f>IF(A763="",0,VLOOKUP(A763,DM!$C$5:$G$500,2,0))</f>
        <v>0</v>
      </c>
      <c r="C763" s="2"/>
      <c r="D763" s="2">
        <f>IF(C763="",0,VLOOKUP(C763,DM!$C$5:$G$500,2,0))</f>
        <v>0</v>
      </c>
      <c r="E763" s="2">
        <f>IF(C763="",0,VLOOKUP(C763,DM!$C$5:$G$500,3,0))</f>
        <v>0</v>
      </c>
      <c r="F763" s="3"/>
    </row>
    <row r="764" spans="1:6" x14ac:dyDescent="0.2">
      <c r="A764" s="2"/>
      <c r="B764" s="2">
        <f>IF(A764="",0,VLOOKUP(A764,DM!$C$5:$G$500,2,0))</f>
        <v>0</v>
      </c>
      <c r="C764" s="2"/>
      <c r="D764" s="2">
        <f>IF(C764="",0,VLOOKUP(C764,DM!$C$5:$G$500,2,0))</f>
        <v>0</v>
      </c>
      <c r="E764" s="2">
        <f>IF(C764="",0,VLOOKUP(C764,DM!$C$5:$G$500,3,0))</f>
        <v>0</v>
      </c>
      <c r="F764" s="3"/>
    </row>
    <row r="765" spans="1:6" x14ac:dyDescent="0.2">
      <c r="A765" s="2"/>
      <c r="B765" s="2">
        <f>IF(A765="",0,VLOOKUP(A765,DM!$C$5:$G$500,2,0))</f>
        <v>0</v>
      </c>
      <c r="C765" s="2"/>
      <c r="D765" s="2">
        <f>IF(C765="",0,VLOOKUP(C765,DM!$C$5:$G$500,2,0))</f>
        <v>0</v>
      </c>
      <c r="E765" s="2">
        <f>IF(C765="",0,VLOOKUP(C765,DM!$C$5:$G$500,3,0))</f>
        <v>0</v>
      </c>
      <c r="F765" s="3"/>
    </row>
    <row r="766" spans="1:6" x14ac:dyDescent="0.2">
      <c r="A766" s="2"/>
      <c r="B766" s="2">
        <f>IF(A766="",0,VLOOKUP(A766,DM!$C$5:$G$500,2,0))</f>
        <v>0</v>
      </c>
      <c r="C766" s="2"/>
      <c r="D766" s="2">
        <f>IF(C766="",0,VLOOKUP(C766,DM!$C$5:$G$500,2,0))</f>
        <v>0</v>
      </c>
      <c r="E766" s="2">
        <f>IF(C766="",0,VLOOKUP(C766,DM!$C$5:$G$500,3,0))</f>
        <v>0</v>
      </c>
      <c r="F766" s="3"/>
    </row>
    <row r="767" spans="1:6" x14ac:dyDescent="0.2">
      <c r="A767" s="2"/>
      <c r="B767" s="2">
        <f>IF(A767="",0,VLOOKUP(A767,DM!$C$5:$G$500,2,0))</f>
        <v>0</v>
      </c>
      <c r="C767" s="2"/>
      <c r="D767" s="2">
        <f>IF(C767="",0,VLOOKUP(C767,DM!$C$5:$G$500,2,0))</f>
        <v>0</v>
      </c>
      <c r="E767" s="2">
        <f>IF(C767="",0,VLOOKUP(C767,DM!$C$5:$G$500,3,0))</f>
        <v>0</v>
      </c>
      <c r="F767" s="3"/>
    </row>
    <row r="768" spans="1:6" x14ac:dyDescent="0.2">
      <c r="A768" s="2"/>
      <c r="B768" s="2">
        <f>IF(A768="",0,VLOOKUP(A768,DM!$C$5:$G$500,2,0))</f>
        <v>0</v>
      </c>
      <c r="C768" s="2"/>
      <c r="D768" s="2">
        <f>IF(C768="",0,VLOOKUP(C768,DM!$C$5:$G$500,2,0))</f>
        <v>0</v>
      </c>
      <c r="E768" s="2">
        <f>IF(C768="",0,VLOOKUP(C768,DM!$C$5:$G$500,3,0))</f>
        <v>0</v>
      </c>
      <c r="F768" s="3"/>
    </row>
    <row r="769" spans="1:6" x14ac:dyDescent="0.2">
      <c r="A769" s="2"/>
      <c r="B769" s="2">
        <f>IF(A769="",0,VLOOKUP(A769,DM!$C$5:$G$500,2,0))</f>
        <v>0</v>
      </c>
      <c r="C769" s="2"/>
      <c r="D769" s="2">
        <f>IF(C769="",0,VLOOKUP(C769,DM!$C$5:$G$500,2,0))</f>
        <v>0</v>
      </c>
      <c r="E769" s="2">
        <f>IF(C769="",0,VLOOKUP(C769,DM!$C$5:$G$500,3,0))</f>
        <v>0</v>
      </c>
      <c r="F769" s="3"/>
    </row>
    <row r="770" spans="1:6" x14ac:dyDescent="0.2">
      <c r="A770" s="2"/>
      <c r="B770" s="2">
        <f>IF(A770="",0,VLOOKUP(A770,DM!$C$5:$G$500,2,0))</f>
        <v>0</v>
      </c>
      <c r="C770" s="2"/>
      <c r="D770" s="2">
        <f>IF(C770="",0,VLOOKUP(C770,DM!$C$5:$G$500,2,0))</f>
        <v>0</v>
      </c>
      <c r="E770" s="2">
        <f>IF(C770="",0,VLOOKUP(C770,DM!$C$5:$G$500,3,0))</f>
        <v>0</v>
      </c>
      <c r="F770" s="3"/>
    </row>
    <row r="771" spans="1:6" x14ac:dyDescent="0.2">
      <c r="A771" s="2"/>
      <c r="B771" s="2">
        <f>IF(A771="",0,VLOOKUP(A771,DM!$C$5:$G$500,2,0))</f>
        <v>0</v>
      </c>
      <c r="C771" s="2"/>
      <c r="D771" s="2">
        <f>IF(C771="",0,VLOOKUP(C771,DM!$C$5:$G$500,2,0))</f>
        <v>0</v>
      </c>
      <c r="E771" s="2">
        <f>IF(C771="",0,VLOOKUP(C771,DM!$C$5:$G$500,3,0))</f>
        <v>0</v>
      </c>
      <c r="F771" s="3"/>
    </row>
    <row r="772" spans="1:6" x14ac:dyDescent="0.2">
      <c r="A772" s="2"/>
      <c r="B772" s="2">
        <f>IF(A772="",0,VLOOKUP(A772,DM!$C$5:$G$500,2,0))</f>
        <v>0</v>
      </c>
      <c r="C772" s="2"/>
      <c r="D772" s="2">
        <f>IF(C772="",0,VLOOKUP(C772,DM!$C$5:$G$500,2,0))</f>
        <v>0</v>
      </c>
      <c r="E772" s="2">
        <f>IF(C772="",0,VLOOKUP(C772,DM!$C$5:$G$500,3,0))</f>
        <v>0</v>
      </c>
      <c r="F772" s="3"/>
    </row>
    <row r="773" spans="1:6" x14ac:dyDescent="0.2">
      <c r="A773" s="2"/>
      <c r="B773" s="2">
        <f>IF(A773="",0,VLOOKUP(A773,DM!$C$5:$G$500,2,0))</f>
        <v>0</v>
      </c>
      <c r="C773" s="2"/>
      <c r="D773" s="2">
        <f>IF(C773="",0,VLOOKUP(C773,DM!$C$5:$G$500,2,0))</f>
        <v>0</v>
      </c>
      <c r="E773" s="2">
        <f>IF(C773="",0,VLOOKUP(C773,DM!$C$5:$G$500,3,0))</f>
        <v>0</v>
      </c>
      <c r="F773" s="3"/>
    </row>
    <row r="774" spans="1:6" x14ac:dyDescent="0.2">
      <c r="A774" s="2"/>
      <c r="B774" s="2">
        <f>IF(A774="",0,VLOOKUP(A774,DM!$C$5:$G$500,2,0))</f>
        <v>0</v>
      </c>
      <c r="C774" s="2"/>
      <c r="D774" s="2">
        <f>IF(C774="",0,VLOOKUP(C774,DM!$C$5:$G$500,2,0))</f>
        <v>0</v>
      </c>
      <c r="E774" s="2">
        <f>IF(C774="",0,VLOOKUP(C774,DM!$C$5:$G$500,3,0))</f>
        <v>0</v>
      </c>
      <c r="F774" s="3"/>
    </row>
    <row r="775" spans="1:6" x14ac:dyDescent="0.2">
      <c r="A775" s="2"/>
      <c r="B775" s="2">
        <f>IF(A775="",0,VLOOKUP(A775,DM!$C$5:$G$500,2,0))</f>
        <v>0</v>
      </c>
      <c r="C775" s="2"/>
      <c r="D775" s="2">
        <f>IF(C775="",0,VLOOKUP(C775,DM!$C$5:$G$500,2,0))</f>
        <v>0</v>
      </c>
      <c r="E775" s="2">
        <f>IF(C775="",0,VLOOKUP(C775,DM!$C$5:$G$500,3,0))</f>
        <v>0</v>
      </c>
      <c r="F775" s="3"/>
    </row>
    <row r="776" spans="1:6" x14ac:dyDescent="0.2">
      <c r="A776" s="2"/>
      <c r="B776" s="2">
        <f>IF(A776="",0,VLOOKUP(A776,DM!$C$5:$G$500,2,0))</f>
        <v>0</v>
      </c>
      <c r="C776" s="2"/>
      <c r="D776" s="2">
        <f>IF(C776="",0,VLOOKUP(C776,DM!$C$5:$G$500,2,0))</f>
        <v>0</v>
      </c>
      <c r="E776" s="2">
        <f>IF(C776="",0,VLOOKUP(C776,DM!$C$5:$G$500,3,0))</f>
        <v>0</v>
      </c>
      <c r="F776" s="3"/>
    </row>
    <row r="777" spans="1:6" x14ac:dyDescent="0.2">
      <c r="A777" s="2"/>
      <c r="B777" s="2">
        <f>IF(A777="",0,VLOOKUP(A777,DM!$C$5:$G$500,2,0))</f>
        <v>0</v>
      </c>
      <c r="C777" s="2"/>
      <c r="D777" s="2">
        <f>IF(C777="",0,VLOOKUP(C777,DM!$C$5:$G$500,2,0))</f>
        <v>0</v>
      </c>
      <c r="E777" s="2">
        <f>IF(C777="",0,VLOOKUP(C777,DM!$C$5:$G$500,3,0))</f>
        <v>0</v>
      </c>
      <c r="F777" s="3"/>
    </row>
    <row r="778" spans="1:6" x14ac:dyDescent="0.2">
      <c r="A778" s="2"/>
      <c r="B778" s="2">
        <f>IF(A778="",0,VLOOKUP(A778,DM!$C$5:$G$500,2,0))</f>
        <v>0</v>
      </c>
      <c r="C778" s="2"/>
      <c r="D778" s="2">
        <f>IF(C778="",0,VLOOKUP(C778,DM!$C$5:$G$500,2,0))</f>
        <v>0</v>
      </c>
      <c r="E778" s="2">
        <f>IF(C778="",0,VLOOKUP(C778,DM!$C$5:$G$500,3,0))</f>
        <v>0</v>
      </c>
      <c r="F778" s="3"/>
    </row>
    <row r="779" spans="1:6" x14ac:dyDescent="0.2">
      <c r="A779" s="2"/>
      <c r="B779" s="2">
        <f>IF(A779="",0,VLOOKUP(A779,DM!$C$5:$G$500,2,0))</f>
        <v>0</v>
      </c>
      <c r="C779" s="2"/>
      <c r="D779" s="2">
        <f>IF(C779="",0,VLOOKUP(C779,DM!$C$5:$G$500,2,0))</f>
        <v>0</v>
      </c>
      <c r="E779" s="2">
        <f>IF(C779="",0,VLOOKUP(C779,DM!$C$5:$G$500,3,0))</f>
        <v>0</v>
      </c>
      <c r="F779" s="3"/>
    </row>
    <row r="780" spans="1:6" x14ac:dyDescent="0.2">
      <c r="A780" s="2"/>
      <c r="B780" s="2">
        <f>IF(A780="",0,VLOOKUP(A780,DM!$C$5:$G$500,2,0))</f>
        <v>0</v>
      </c>
      <c r="C780" s="2"/>
      <c r="D780" s="2">
        <f>IF(C780="",0,VLOOKUP(C780,DM!$C$5:$G$500,2,0))</f>
        <v>0</v>
      </c>
      <c r="E780" s="2">
        <f>IF(C780="",0,VLOOKUP(C780,DM!$C$5:$G$500,3,0))</f>
        <v>0</v>
      </c>
      <c r="F780" s="3"/>
    </row>
    <row r="781" spans="1:6" x14ac:dyDescent="0.2">
      <c r="A781" s="2"/>
      <c r="B781" s="2">
        <f>IF(A781="",0,VLOOKUP(A781,DM!$C$5:$G$500,2,0))</f>
        <v>0</v>
      </c>
      <c r="C781" s="2"/>
      <c r="D781" s="2">
        <f>IF(C781="",0,VLOOKUP(C781,DM!$C$5:$G$500,2,0))</f>
        <v>0</v>
      </c>
      <c r="E781" s="2">
        <f>IF(C781="",0,VLOOKUP(C781,DM!$C$5:$G$500,3,0))</f>
        <v>0</v>
      </c>
      <c r="F781" s="3"/>
    </row>
    <row r="782" spans="1:6" x14ac:dyDescent="0.2">
      <c r="A782" s="2"/>
      <c r="B782" s="2">
        <f>IF(A782="",0,VLOOKUP(A782,DM!$C$5:$G$500,2,0))</f>
        <v>0</v>
      </c>
      <c r="C782" s="2"/>
      <c r="D782" s="2">
        <f>IF(C782="",0,VLOOKUP(C782,DM!$C$5:$G$500,2,0))</f>
        <v>0</v>
      </c>
      <c r="E782" s="2">
        <f>IF(C782="",0,VLOOKUP(C782,DM!$C$5:$G$500,3,0))</f>
        <v>0</v>
      </c>
      <c r="F782" s="3"/>
    </row>
    <row r="783" spans="1:6" x14ac:dyDescent="0.2">
      <c r="A783" s="2"/>
      <c r="B783" s="2">
        <f>IF(A783="",0,VLOOKUP(A783,DM!$C$5:$G$500,2,0))</f>
        <v>0</v>
      </c>
      <c r="C783" s="2"/>
      <c r="D783" s="2">
        <f>IF(C783="",0,VLOOKUP(C783,DM!$C$5:$G$500,2,0))</f>
        <v>0</v>
      </c>
      <c r="E783" s="2">
        <f>IF(C783="",0,VLOOKUP(C783,DM!$C$5:$G$500,3,0))</f>
        <v>0</v>
      </c>
      <c r="F783" s="3"/>
    </row>
    <row r="784" spans="1:6" x14ac:dyDescent="0.2">
      <c r="A784" s="2"/>
      <c r="B784" s="2">
        <f>IF(A784="",0,VLOOKUP(A784,DM!$C$5:$G$500,2,0))</f>
        <v>0</v>
      </c>
      <c r="C784" s="2"/>
      <c r="D784" s="2">
        <f>IF(C784="",0,VLOOKUP(C784,DM!$C$5:$G$500,2,0))</f>
        <v>0</v>
      </c>
      <c r="E784" s="2">
        <f>IF(C784="",0,VLOOKUP(C784,DM!$C$5:$G$500,3,0))</f>
        <v>0</v>
      </c>
      <c r="F784" s="3"/>
    </row>
    <row r="785" spans="1:6" x14ac:dyDescent="0.2">
      <c r="A785" s="2"/>
      <c r="B785" s="2">
        <f>IF(A785="",0,VLOOKUP(A785,DM!$C$5:$G$500,2,0))</f>
        <v>0</v>
      </c>
      <c r="C785" s="2"/>
      <c r="D785" s="2">
        <f>IF(C785="",0,VLOOKUP(C785,DM!$C$5:$G$500,2,0))</f>
        <v>0</v>
      </c>
      <c r="E785" s="2">
        <f>IF(C785="",0,VLOOKUP(C785,DM!$C$5:$G$500,3,0))</f>
        <v>0</v>
      </c>
      <c r="F785" s="3"/>
    </row>
    <row r="786" spans="1:6" x14ac:dyDescent="0.2">
      <c r="A786" s="2"/>
      <c r="B786" s="2">
        <f>IF(A786="",0,VLOOKUP(A786,DM!$C$5:$G$500,2,0))</f>
        <v>0</v>
      </c>
      <c r="C786" s="2"/>
      <c r="D786" s="2">
        <f>IF(C786="",0,VLOOKUP(C786,DM!$C$5:$G$500,2,0))</f>
        <v>0</v>
      </c>
      <c r="E786" s="2">
        <f>IF(C786="",0,VLOOKUP(C786,DM!$C$5:$G$500,3,0))</f>
        <v>0</v>
      </c>
      <c r="F786" s="3"/>
    </row>
    <row r="787" spans="1:6" x14ac:dyDescent="0.2">
      <c r="A787" s="2"/>
      <c r="B787" s="2">
        <f>IF(A787="",0,VLOOKUP(A787,DM!$C$5:$G$500,2,0))</f>
        <v>0</v>
      </c>
      <c r="C787" s="2"/>
      <c r="D787" s="2">
        <f>IF(C787="",0,VLOOKUP(C787,DM!$C$5:$G$500,2,0))</f>
        <v>0</v>
      </c>
      <c r="E787" s="2">
        <f>IF(C787="",0,VLOOKUP(C787,DM!$C$5:$G$500,3,0))</f>
        <v>0</v>
      </c>
      <c r="F787" s="3"/>
    </row>
    <row r="788" spans="1:6" x14ac:dyDescent="0.2">
      <c r="A788" s="2"/>
      <c r="B788" s="2">
        <f>IF(A788="",0,VLOOKUP(A788,DM!$C$5:$G$500,2,0))</f>
        <v>0</v>
      </c>
      <c r="C788" s="2"/>
      <c r="D788" s="2">
        <f>IF(C788="",0,VLOOKUP(C788,DM!$C$5:$G$500,2,0))</f>
        <v>0</v>
      </c>
      <c r="E788" s="2">
        <f>IF(C788="",0,VLOOKUP(C788,DM!$C$5:$G$500,3,0))</f>
        <v>0</v>
      </c>
      <c r="F788" s="3"/>
    </row>
    <row r="789" spans="1:6" x14ac:dyDescent="0.2">
      <c r="A789" s="2"/>
      <c r="B789" s="2">
        <f>IF(A789="",0,VLOOKUP(A789,DM!$C$5:$G$500,2,0))</f>
        <v>0</v>
      </c>
      <c r="C789" s="2"/>
      <c r="D789" s="2">
        <f>IF(C789="",0,VLOOKUP(C789,DM!$C$5:$G$500,2,0))</f>
        <v>0</v>
      </c>
      <c r="E789" s="2">
        <f>IF(C789="",0,VLOOKUP(C789,DM!$C$5:$G$500,3,0))</f>
        <v>0</v>
      </c>
      <c r="F789" s="3"/>
    </row>
    <row r="790" spans="1:6" x14ac:dyDescent="0.2">
      <c r="A790" s="2"/>
      <c r="B790" s="2">
        <f>IF(A790="",0,VLOOKUP(A790,DM!$C$5:$G$500,2,0))</f>
        <v>0</v>
      </c>
      <c r="C790" s="2"/>
      <c r="D790" s="2">
        <f>IF(C790="",0,VLOOKUP(C790,DM!$C$5:$G$500,2,0))</f>
        <v>0</v>
      </c>
      <c r="E790" s="2">
        <f>IF(C790="",0,VLOOKUP(C790,DM!$C$5:$G$500,3,0))</f>
        <v>0</v>
      </c>
      <c r="F790" s="3"/>
    </row>
    <row r="791" spans="1:6" x14ac:dyDescent="0.2">
      <c r="A791" s="2"/>
      <c r="B791" s="2">
        <f>IF(A791="",0,VLOOKUP(A791,DM!$C$5:$G$500,2,0))</f>
        <v>0</v>
      </c>
      <c r="C791" s="2"/>
      <c r="D791" s="2">
        <f>IF(C791="",0,VLOOKUP(C791,DM!$C$5:$G$500,2,0))</f>
        <v>0</v>
      </c>
      <c r="E791" s="2">
        <f>IF(C791="",0,VLOOKUP(C791,DM!$C$5:$G$500,3,0))</f>
        <v>0</v>
      </c>
      <c r="F791" s="3"/>
    </row>
    <row r="792" spans="1:6" x14ac:dyDescent="0.2">
      <c r="A792" s="2"/>
      <c r="B792" s="2">
        <f>IF(A792="",0,VLOOKUP(A792,DM!$C$5:$G$500,2,0))</f>
        <v>0</v>
      </c>
      <c r="C792" s="2"/>
      <c r="D792" s="2">
        <f>IF(C792="",0,VLOOKUP(C792,DM!$C$5:$G$500,2,0))</f>
        <v>0</v>
      </c>
      <c r="E792" s="2">
        <f>IF(C792="",0,VLOOKUP(C792,DM!$C$5:$G$500,3,0))</f>
        <v>0</v>
      </c>
      <c r="F792" s="3"/>
    </row>
    <row r="793" spans="1:6" x14ac:dyDescent="0.2">
      <c r="A793" s="2"/>
      <c r="B793" s="2">
        <f>IF(A793="",0,VLOOKUP(A793,DM!$C$5:$G$500,2,0))</f>
        <v>0</v>
      </c>
      <c r="C793" s="2"/>
      <c r="D793" s="2">
        <f>IF(C793="",0,VLOOKUP(C793,DM!$C$5:$G$500,2,0))</f>
        <v>0</v>
      </c>
      <c r="E793" s="2">
        <f>IF(C793="",0,VLOOKUP(C793,DM!$C$5:$G$500,3,0))</f>
        <v>0</v>
      </c>
      <c r="F793" s="3"/>
    </row>
    <row r="794" spans="1:6" x14ac:dyDescent="0.2">
      <c r="A794" s="2"/>
      <c r="B794" s="2">
        <f>IF(A794="",0,VLOOKUP(A794,DM!$C$5:$G$500,2,0))</f>
        <v>0</v>
      </c>
      <c r="C794" s="2"/>
      <c r="D794" s="2">
        <f>IF(C794="",0,VLOOKUP(C794,DM!$C$5:$G$500,2,0))</f>
        <v>0</v>
      </c>
      <c r="E794" s="2">
        <f>IF(C794="",0,VLOOKUP(C794,DM!$C$5:$G$500,3,0))</f>
        <v>0</v>
      </c>
      <c r="F794" s="3"/>
    </row>
    <row r="795" spans="1:6" x14ac:dyDescent="0.2">
      <c r="A795" s="2"/>
      <c r="B795" s="2">
        <f>IF(A795="",0,VLOOKUP(A795,DM!$C$5:$G$500,2,0))</f>
        <v>0</v>
      </c>
      <c r="C795" s="2"/>
      <c r="D795" s="2">
        <f>IF(C795="",0,VLOOKUP(C795,DM!$C$5:$G$500,2,0))</f>
        <v>0</v>
      </c>
      <c r="E795" s="2">
        <f>IF(C795="",0,VLOOKUP(C795,DM!$C$5:$G$500,3,0))</f>
        <v>0</v>
      </c>
      <c r="F795" s="3"/>
    </row>
    <row r="796" spans="1:6" x14ac:dyDescent="0.2">
      <c r="A796" s="2"/>
      <c r="B796" s="2">
        <f>IF(A796="",0,VLOOKUP(A796,DM!$C$5:$G$500,2,0))</f>
        <v>0</v>
      </c>
      <c r="C796" s="2"/>
      <c r="D796" s="2">
        <f>IF(C796="",0,VLOOKUP(C796,DM!$C$5:$G$500,2,0))</f>
        <v>0</v>
      </c>
      <c r="E796" s="2">
        <f>IF(C796="",0,VLOOKUP(C796,DM!$C$5:$G$500,3,0))</f>
        <v>0</v>
      </c>
      <c r="F796" s="3"/>
    </row>
    <row r="797" spans="1:6" x14ac:dyDescent="0.2">
      <c r="A797" s="2"/>
      <c r="B797" s="2">
        <f>IF(A797="",0,VLOOKUP(A797,DM!$C$5:$G$500,2,0))</f>
        <v>0</v>
      </c>
      <c r="C797" s="2"/>
      <c r="D797" s="2">
        <f>IF(C797="",0,VLOOKUP(C797,DM!$C$5:$G$500,2,0))</f>
        <v>0</v>
      </c>
      <c r="E797" s="2">
        <f>IF(C797="",0,VLOOKUP(C797,DM!$C$5:$G$500,3,0))</f>
        <v>0</v>
      </c>
      <c r="F797" s="3"/>
    </row>
    <row r="798" spans="1:6" x14ac:dyDescent="0.2">
      <c r="A798" s="2"/>
      <c r="B798" s="2">
        <f>IF(A798="",0,VLOOKUP(A798,DM!$C$5:$G$500,2,0))</f>
        <v>0</v>
      </c>
      <c r="C798" s="2"/>
      <c r="D798" s="2">
        <f>IF(C798="",0,VLOOKUP(C798,DM!$C$5:$G$500,2,0))</f>
        <v>0</v>
      </c>
      <c r="E798" s="2">
        <f>IF(C798="",0,VLOOKUP(C798,DM!$C$5:$G$500,3,0))</f>
        <v>0</v>
      </c>
      <c r="F798" s="3"/>
    </row>
    <row r="799" spans="1:6" x14ac:dyDescent="0.2">
      <c r="A799" s="2"/>
      <c r="B799" s="2">
        <f>IF(A799="",0,VLOOKUP(A799,DM!$C$5:$G$500,2,0))</f>
        <v>0</v>
      </c>
      <c r="C799" s="2"/>
      <c r="D799" s="2">
        <f>IF(C799="",0,VLOOKUP(C799,DM!$C$5:$G$500,2,0))</f>
        <v>0</v>
      </c>
      <c r="E799" s="2">
        <f>IF(C799="",0,VLOOKUP(C799,DM!$C$5:$G$500,3,0))</f>
        <v>0</v>
      </c>
      <c r="F799" s="3"/>
    </row>
    <row r="800" spans="1:6" x14ac:dyDescent="0.2">
      <c r="A800" s="2"/>
      <c r="B800" s="2">
        <f>IF(A800="",0,VLOOKUP(A800,DM!$C$5:$G$500,2,0))</f>
        <v>0</v>
      </c>
      <c r="C800" s="2"/>
      <c r="D800" s="2">
        <f>IF(C800="",0,VLOOKUP(C800,DM!$C$5:$G$500,2,0))</f>
        <v>0</v>
      </c>
      <c r="E800" s="2">
        <f>IF(C800="",0,VLOOKUP(C800,DM!$C$5:$G$500,3,0))</f>
        <v>0</v>
      </c>
      <c r="F800" s="3"/>
    </row>
    <row r="801" spans="1:6" x14ac:dyDescent="0.2">
      <c r="A801" s="2"/>
      <c r="B801" s="2">
        <f>IF(A801="",0,VLOOKUP(A801,DM!$C$5:$G$500,2,0))</f>
        <v>0</v>
      </c>
      <c r="C801" s="2"/>
      <c r="D801" s="2">
        <f>IF(C801="",0,VLOOKUP(C801,DM!$C$5:$G$500,2,0))</f>
        <v>0</v>
      </c>
      <c r="E801" s="2">
        <f>IF(C801="",0,VLOOKUP(C801,DM!$C$5:$G$500,3,0))</f>
        <v>0</v>
      </c>
      <c r="F801" s="3"/>
    </row>
    <row r="802" spans="1:6" x14ac:dyDescent="0.2">
      <c r="A802" s="2"/>
      <c r="B802" s="2">
        <f>IF(A802="",0,VLOOKUP(A802,DM!$C$5:$G$500,2,0))</f>
        <v>0</v>
      </c>
      <c r="C802" s="2"/>
      <c r="D802" s="2">
        <f>IF(C802="",0,VLOOKUP(C802,DM!$C$5:$G$500,2,0))</f>
        <v>0</v>
      </c>
      <c r="E802" s="2">
        <f>IF(C802="",0,VLOOKUP(C802,DM!$C$5:$G$500,3,0))</f>
        <v>0</v>
      </c>
      <c r="F802" s="3"/>
    </row>
    <row r="803" spans="1:6" x14ac:dyDescent="0.2">
      <c r="A803" s="2"/>
      <c r="B803" s="2">
        <f>IF(A803="",0,VLOOKUP(A803,DM!$C$5:$G$500,2,0))</f>
        <v>0</v>
      </c>
      <c r="C803" s="2"/>
      <c r="D803" s="2">
        <f>IF(C803="",0,VLOOKUP(C803,DM!$C$5:$G$500,2,0))</f>
        <v>0</v>
      </c>
      <c r="E803" s="2">
        <f>IF(C803="",0,VLOOKUP(C803,DM!$C$5:$G$500,3,0))</f>
        <v>0</v>
      </c>
      <c r="F803" s="3"/>
    </row>
    <row r="804" spans="1:6" x14ac:dyDescent="0.2">
      <c r="A804" s="2"/>
      <c r="B804" s="2">
        <f>IF(A804="",0,VLOOKUP(A804,DM!$C$5:$G$500,2,0))</f>
        <v>0</v>
      </c>
      <c r="C804" s="2"/>
      <c r="D804" s="2">
        <f>IF(C804="",0,VLOOKUP(C804,DM!$C$5:$G$500,2,0))</f>
        <v>0</v>
      </c>
      <c r="E804" s="2">
        <f>IF(C804="",0,VLOOKUP(C804,DM!$C$5:$G$500,3,0))</f>
        <v>0</v>
      </c>
      <c r="F804" s="3"/>
    </row>
    <row r="805" spans="1:6" x14ac:dyDescent="0.2">
      <c r="A805" s="2"/>
      <c r="B805" s="2">
        <f>IF(A805="",0,VLOOKUP(A805,DM!$C$5:$G$500,2,0))</f>
        <v>0</v>
      </c>
      <c r="C805" s="2"/>
      <c r="D805" s="2">
        <f>IF(C805="",0,VLOOKUP(C805,DM!$C$5:$G$500,2,0))</f>
        <v>0</v>
      </c>
      <c r="E805" s="2">
        <f>IF(C805="",0,VLOOKUP(C805,DM!$C$5:$G$500,3,0))</f>
        <v>0</v>
      </c>
      <c r="F805" s="3"/>
    </row>
    <row r="806" spans="1:6" x14ac:dyDescent="0.2">
      <c r="A806" s="2"/>
      <c r="B806" s="2">
        <f>IF(A806="",0,VLOOKUP(A806,DM!$C$5:$G$500,2,0))</f>
        <v>0</v>
      </c>
      <c r="C806" s="2"/>
      <c r="D806" s="2">
        <f>IF(C806="",0,VLOOKUP(C806,DM!$C$5:$G$500,2,0))</f>
        <v>0</v>
      </c>
      <c r="E806" s="2">
        <f>IF(C806="",0,VLOOKUP(C806,DM!$C$5:$G$500,3,0))</f>
        <v>0</v>
      </c>
      <c r="F806" s="3"/>
    </row>
    <row r="807" spans="1:6" x14ac:dyDescent="0.2">
      <c r="A807" s="2"/>
      <c r="B807" s="2">
        <f>IF(A807="",0,VLOOKUP(A807,DM!$C$5:$G$500,2,0))</f>
        <v>0</v>
      </c>
      <c r="C807" s="2"/>
      <c r="D807" s="2">
        <f>IF(C807="",0,VLOOKUP(C807,DM!$C$5:$G$500,2,0))</f>
        <v>0</v>
      </c>
      <c r="E807" s="2">
        <f>IF(C807="",0,VLOOKUP(C807,DM!$C$5:$G$500,3,0))</f>
        <v>0</v>
      </c>
      <c r="F807" s="3"/>
    </row>
    <row r="808" spans="1:6" x14ac:dyDescent="0.2">
      <c r="A808" s="2"/>
      <c r="B808" s="2">
        <f>IF(A808="",0,VLOOKUP(A808,DM!$C$5:$G$500,2,0))</f>
        <v>0</v>
      </c>
      <c r="C808" s="2"/>
      <c r="D808" s="2">
        <f>IF(C808="",0,VLOOKUP(C808,DM!$C$5:$G$500,2,0))</f>
        <v>0</v>
      </c>
      <c r="E808" s="2">
        <f>IF(C808="",0,VLOOKUP(C808,DM!$C$5:$G$500,3,0))</f>
        <v>0</v>
      </c>
      <c r="F808" s="3"/>
    </row>
    <row r="809" spans="1:6" x14ac:dyDescent="0.2">
      <c r="A809" s="2"/>
      <c r="B809" s="2">
        <f>IF(A809="",0,VLOOKUP(A809,DM!$C$5:$G$500,2,0))</f>
        <v>0</v>
      </c>
      <c r="C809" s="2"/>
      <c r="D809" s="2">
        <f>IF(C809="",0,VLOOKUP(C809,DM!$C$5:$G$500,2,0))</f>
        <v>0</v>
      </c>
      <c r="E809" s="2">
        <f>IF(C809="",0,VLOOKUP(C809,DM!$C$5:$G$500,3,0))</f>
        <v>0</v>
      </c>
      <c r="F809" s="3"/>
    </row>
    <row r="810" spans="1:6" x14ac:dyDescent="0.2">
      <c r="A810" s="2"/>
      <c r="B810" s="2">
        <f>IF(A810="",0,VLOOKUP(A810,DM!$C$5:$G$500,2,0))</f>
        <v>0</v>
      </c>
      <c r="C810" s="2"/>
      <c r="D810" s="2">
        <f>IF(C810="",0,VLOOKUP(C810,DM!$C$5:$G$500,2,0))</f>
        <v>0</v>
      </c>
      <c r="E810" s="2">
        <f>IF(C810="",0,VLOOKUP(C810,DM!$C$5:$G$500,3,0))</f>
        <v>0</v>
      </c>
      <c r="F810" s="3"/>
    </row>
    <row r="811" spans="1:6" x14ac:dyDescent="0.2">
      <c r="A811" s="2"/>
      <c r="B811" s="2">
        <f>IF(A811="",0,VLOOKUP(A811,DM!$C$5:$G$500,2,0))</f>
        <v>0</v>
      </c>
      <c r="C811" s="2"/>
      <c r="D811" s="2">
        <f>IF(C811="",0,VLOOKUP(C811,DM!$C$5:$G$500,2,0))</f>
        <v>0</v>
      </c>
      <c r="E811" s="2">
        <f>IF(C811="",0,VLOOKUP(C811,DM!$C$5:$G$500,3,0))</f>
        <v>0</v>
      </c>
      <c r="F811" s="3"/>
    </row>
    <row r="812" spans="1:6" x14ac:dyDescent="0.2">
      <c r="A812" s="2"/>
      <c r="B812" s="2">
        <f>IF(A812="",0,VLOOKUP(A812,DM!$C$5:$G$500,2,0))</f>
        <v>0</v>
      </c>
      <c r="C812" s="2"/>
      <c r="D812" s="2">
        <f>IF(C812="",0,VLOOKUP(C812,DM!$C$5:$G$500,2,0))</f>
        <v>0</v>
      </c>
      <c r="E812" s="2">
        <f>IF(C812="",0,VLOOKUP(C812,DM!$C$5:$G$500,3,0))</f>
        <v>0</v>
      </c>
      <c r="F812" s="3"/>
    </row>
    <row r="813" spans="1:6" x14ac:dyDescent="0.2">
      <c r="A813" s="2"/>
      <c r="B813" s="2">
        <f>IF(A813="",0,VLOOKUP(A813,DM!$C$5:$G$500,2,0))</f>
        <v>0</v>
      </c>
      <c r="C813" s="2"/>
      <c r="D813" s="2">
        <f>IF(C813="",0,VLOOKUP(C813,DM!$C$5:$G$500,2,0))</f>
        <v>0</v>
      </c>
      <c r="E813" s="2">
        <f>IF(C813="",0,VLOOKUP(C813,DM!$C$5:$G$500,3,0))</f>
        <v>0</v>
      </c>
      <c r="F813" s="3"/>
    </row>
    <row r="814" spans="1:6" x14ac:dyDescent="0.2">
      <c r="A814" s="2"/>
      <c r="B814" s="2">
        <f>IF(A814="",0,VLOOKUP(A814,DM!$C$5:$G$500,2,0))</f>
        <v>0</v>
      </c>
      <c r="C814" s="2"/>
      <c r="D814" s="2">
        <f>IF(C814="",0,VLOOKUP(C814,DM!$C$5:$G$500,2,0))</f>
        <v>0</v>
      </c>
      <c r="E814" s="2">
        <f>IF(C814="",0,VLOOKUP(C814,DM!$C$5:$G$500,3,0))</f>
        <v>0</v>
      </c>
      <c r="F814" s="3"/>
    </row>
    <row r="815" spans="1:6" x14ac:dyDescent="0.2">
      <c r="A815" s="2"/>
      <c r="B815" s="2">
        <f>IF(A815="",0,VLOOKUP(A815,DM!$C$5:$G$500,2,0))</f>
        <v>0</v>
      </c>
      <c r="C815" s="2"/>
      <c r="D815" s="2">
        <f>IF(C815="",0,VLOOKUP(C815,DM!$C$5:$G$500,2,0))</f>
        <v>0</v>
      </c>
      <c r="E815" s="2">
        <f>IF(C815="",0,VLOOKUP(C815,DM!$C$5:$G$500,3,0))</f>
        <v>0</v>
      </c>
      <c r="F815" s="3"/>
    </row>
    <row r="816" spans="1:6" x14ac:dyDescent="0.2">
      <c r="A816" s="2"/>
      <c r="B816" s="2">
        <f>IF(A816="",0,VLOOKUP(A816,DM!$C$5:$G$500,2,0))</f>
        <v>0</v>
      </c>
      <c r="C816" s="2"/>
      <c r="D816" s="2">
        <f>IF(C816="",0,VLOOKUP(C816,DM!$C$5:$G$500,2,0))</f>
        <v>0</v>
      </c>
      <c r="E816" s="2">
        <f>IF(C816="",0,VLOOKUP(C816,DM!$C$5:$G$500,3,0))</f>
        <v>0</v>
      </c>
      <c r="F816" s="3"/>
    </row>
    <row r="817" spans="1:6" x14ac:dyDescent="0.2">
      <c r="A817" s="2"/>
      <c r="B817" s="2">
        <f>IF(A817="",0,VLOOKUP(A817,DM!$C$5:$G$500,2,0))</f>
        <v>0</v>
      </c>
      <c r="C817" s="2"/>
      <c r="D817" s="2">
        <f>IF(C817="",0,VLOOKUP(C817,DM!$C$5:$G$500,2,0))</f>
        <v>0</v>
      </c>
      <c r="E817" s="2">
        <f>IF(C817="",0,VLOOKUP(C817,DM!$C$5:$G$500,3,0))</f>
        <v>0</v>
      </c>
      <c r="F817" s="3"/>
    </row>
    <row r="818" spans="1:6" x14ac:dyDescent="0.2">
      <c r="A818" s="2"/>
      <c r="B818" s="2">
        <f>IF(A818="",0,VLOOKUP(A818,DM!$C$5:$G$500,2,0))</f>
        <v>0</v>
      </c>
      <c r="C818" s="2"/>
      <c r="D818" s="2">
        <f>IF(C818="",0,VLOOKUP(C818,DM!$C$5:$G$500,2,0))</f>
        <v>0</v>
      </c>
      <c r="E818" s="2">
        <f>IF(C818="",0,VLOOKUP(C818,DM!$C$5:$G$500,3,0))</f>
        <v>0</v>
      </c>
      <c r="F818" s="3"/>
    </row>
    <row r="819" spans="1:6" x14ac:dyDescent="0.2">
      <c r="A819" s="2"/>
      <c r="B819" s="2">
        <f>IF(A819="",0,VLOOKUP(A819,DM!$C$5:$G$500,2,0))</f>
        <v>0</v>
      </c>
      <c r="C819" s="2"/>
      <c r="D819" s="2">
        <f>IF(C819="",0,VLOOKUP(C819,DM!$C$5:$G$500,2,0))</f>
        <v>0</v>
      </c>
      <c r="E819" s="2">
        <f>IF(C819="",0,VLOOKUP(C819,DM!$C$5:$G$500,3,0))</f>
        <v>0</v>
      </c>
      <c r="F819" s="3"/>
    </row>
    <row r="820" spans="1:6" x14ac:dyDescent="0.2">
      <c r="A820" s="2"/>
      <c r="B820" s="2">
        <f>IF(A820="",0,VLOOKUP(A820,DM!$C$5:$G$500,2,0))</f>
        <v>0</v>
      </c>
      <c r="C820" s="2"/>
      <c r="D820" s="2">
        <f>IF(C820="",0,VLOOKUP(C820,DM!$C$5:$G$500,2,0))</f>
        <v>0</v>
      </c>
      <c r="E820" s="2">
        <f>IF(C820="",0,VLOOKUP(C820,DM!$C$5:$G$500,3,0))</f>
        <v>0</v>
      </c>
      <c r="F820" s="3"/>
    </row>
    <row r="821" spans="1:6" x14ac:dyDescent="0.2">
      <c r="A821" s="2"/>
      <c r="B821" s="2">
        <f>IF(A821="",0,VLOOKUP(A821,DM!$C$5:$G$500,2,0))</f>
        <v>0</v>
      </c>
      <c r="C821" s="2"/>
      <c r="D821" s="2">
        <f>IF(C821="",0,VLOOKUP(C821,DM!$C$5:$G$500,2,0))</f>
        <v>0</v>
      </c>
      <c r="E821" s="2">
        <f>IF(C821="",0,VLOOKUP(C821,DM!$C$5:$G$500,3,0))</f>
        <v>0</v>
      </c>
      <c r="F821" s="3"/>
    </row>
    <row r="822" spans="1:6" x14ac:dyDescent="0.2">
      <c r="A822" s="2"/>
      <c r="B822" s="2">
        <f>IF(A822="",0,VLOOKUP(A822,DM!$C$5:$G$500,2,0))</f>
        <v>0</v>
      </c>
      <c r="C822" s="2"/>
      <c r="D822" s="2">
        <f>IF(C822="",0,VLOOKUP(C822,DM!$C$5:$G$500,2,0))</f>
        <v>0</v>
      </c>
      <c r="E822" s="2">
        <f>IF(C822="",0,VLOOKUP(C822,DM!$C$5:$G$500,3,0))</f>
        <v>0</v>
      </c>
      <c r="F822" s="3"/>
    </row>
    <row r="823" spans="1:6" x14ac:dyDescent="0.2">
      <c r="A823" s="2"/>
      <c r="B823" s="2">
        <f>IF(A823="",0,VLOOKUP(A823,DM!$C$5:$G$500,2,0))</f>
        <v>0</v>
      </c>
      <c r="C823" s="2"/>
      <c r="D823" s="2">
        <f>IF(C823="",0,VLOOKUP(C823,DM!$C$5:$G$500,2,0))</f>
        <v>0</v>
      </c>
      <c r="E823" s="2">
        <f>IF(C823="",0,VLOOKUP(C823,DM!$C$5:$G$500,3,0))</f>
        <v>0</v>
      </c>
      <c r="F823" s="3"/>
    </row>
    <row r="824" spans="1:6" x14ac:dyDescent="0.2">
      <c r="A824" s="2"/>
      <c r="B824" s="2">
        <f>IF(A824="",0,VLOOKUP(A824,DM!$C$5:$G$500,2,0))</f>
        <v>0</v>
      </c>
      <c r="C824" s="2"/>
      <c r="D824" s="2">
        <f>IF(C824="",0,VLOOKUP(C824,DM!$C$5:$G$500,2,0))</f>
        <v>0</v>
      </c>
      <c r="E824" s="2">
        <f>IF(C824="",0,VLOOKUP(C824,DM!$C$5:$G$500,3,0))</f>
        <v>0</v>
      </c>
      <c r="F824" s="3"/>
    </row>
    <row r="825" spans="1:6" x14ac:dyDescent="0.2">
      <c r="A825" s="2"/>
      <c r="B825" s="2">
        <f>IF(A825="",0,VLOOKUP(A825,DM!$C$5:$G$500,2,0))</f>
        <v>0</v>
      </c>
      <c r="C825" s="2"/>
      <c r="D825" s="2">
        <f>IF(C825="",0,VLOOKUP(C825,DM!$C$5:$G$500,2,0))</f>
        <v>0</v>
      </c>
      <c r="E825" s="2">
        <f>IF(C825="",0,VLOOKUP(C825,DM!$C$5:$G$500,3,0))</f>
        <v>0</v>
      </c>
      <c r="F825" s="3"/>
    </row>
    <row r="826" spans="1:6" x14ac:dyDescent="0.2">
      <c r="A826" s="2"/>
      <c r="B826" s="2">
        <f>IF(A826="",0,VLOOKUP(A826,DM!$C$5:$G$500,2,0))</f>
        <v>0</v>
      </c>
      <c r="C826" s="2"/>
      <c r="D826" s="2">
        <f>IF(C826="",0,VLOOKUP(C826,DM!$C$5:$G$500,2,0))</f>
        <v>0</v>
      </c>
      <c r="E826" s="2">
        <f>IF(C826="",0,VLOOKUP(C826,DM!$C$5:$G$500,3,0))</f>
        <v>0</v>
      </c>
      <c r="F826" s="3"/>
    </row>
    <row r="827" spans="1:6" x14ac:dyDescent="0.2">
      <c r="A827" s="2"/>
      <c r="B827" s="2">
        <f>IF(A827="",0,VLOOKUP(A827,DM!$C$5:$G$500,2,0))</f>
        <v>0</v>
      </c>
      <c r="C827" s="2"/>
      <c r="D827" s="2">
        <f>IF(C827="",0,VLOOKUP(C827,DM!$C$5:$G$500,2,0))</f>
        <v>0</v>
      </c>
      <c r="E827" s="2">
        <f>IF(C827="",0,VLOOKUP(C827,DM!$C$5:$G$500,3,0))</f>
        <v>0</v>
      </c>
      <c r="F827" s="3"/>
    </row>
    <row r="828" spans="1:6" x14ac:dyDescent="0.2">
      <c r="A828" s="2"/>
      <c r="B828" s="2">
        <f>IF(A828="",0,VLOOKUP(A828,DM!$C$5:$G$500,2,0))</f>
        <v>0</v>
      </c>
      <c r="C828" s="2"/>
      <c r="D828" s="2">
        <f>IF(C828="",0,VLOOKUP(C828,DM!$C$5:$G$500,2,0))</f>
        <v>0</v>
      </c>
      <c r="E828" s="2">
        <f>IF(C828="",0,VLOOKUP(C828,DM!$C$5:$G$500,3,0))</f>
        <v>0</v>
      </c>
      <c r="F828" s="3"/>
    </row>
    <row r="829" spans="1:6" x14ac:dyDescent="0.2">
      <c r="A829" s="2"/>
      <c r="B829" s="2">
        <f>IF(A829="",0,VLOOKUP(A829,DM!$C$5:$G$500,2,0))</f>
        <v>0</v>
      </c>
      <c r="C829" s="2"/>
      <c r="D829" s="2">
        <f>IF(C829="",0,VLOOKUP(C829,DM!$C$5:$G$500,2,0))</f>
        <v>0</v>
      </c>
      <c r="E829" s="2">
        <f>IF(C829="",0,VLOOKUP(C829,DM!$C$5:$G$500,3,0))</f>
        <v>0</v>
      </c>
      <c r="F829" s="3"/>
    </row>
    <row r="830" spans="1:6" x14ac:dyDescent="0.2">
      <c r="A830" s="2"/>
      <c r="B830" s="2">
        <f>IF(A830="",0,VLOOKUP(A830,DM!$C$5:$G$500,2,0))</f>
        <v>0</v>
      </c>
      <c r="C830" s="2"/>
      <c r="D830" s="2">
        <f>IF(C830="",0,VLOOKUP(C830,DM!$C$5:$G$500,2,0))</f>
        <v>0</v>
      </c>
      <c r="E830" s="2">
        <f>IF(C830="",0,VLOOKUP(C830,DM!$C$5:$G$500,3,0))</f>
        <v>0</v>
      </c>
      <c r="F830" s="3"/>
    </row>
    <row r="831" spans="1:6" x14ac:dyDescent="0.2">
      <c r="A831" s="2"/>
      <c r="B831" s="2">
        <f>IF(A831="",0,VLOOKUP(A831,DM!$C$5:$G$500,2,0))</f>
        <v>0</v>
      </c>
      <c r="C831" s="2"/>
      <c r="D831" s="2">
        <f>IF(C831="",0,VLOOKUP(C831,DM!$C$5:$G$500,2,0))</f>
        <v>0</v>
      </c>
      <c r="E831" s="2">
        <f>IF(C831="",0,VLOOKUP(C831,DM!$C$5:$G$500,3,0))</f>
        <v>0</v>
      </c>
      <c r="F831" s="3"/>
    </row>
    <row r="832" spans="1:6" x14ac:dyDescent="0.2">
      <c r="A832" s="2"/>
      <c r="B832" s="2">
        <f>IF(A832="",0,VLOOKUP(A832,DM!$C$5:$G$500,2,0))</f>
        <v>0</v>
      </c>
      <c r="C832" s="2"/>
      <c r="D832" s="2">
        <f>IF(C832="",0,VLOOKUP(C832,DM!$C$5:$G$500,2,0))</f>
        <v>0</v>
      </c>
      <c r="E832" s="2">
        <f>IF(C832="",0,VLOOKUP(C832,DM!$C$5:$G$500,3,0))</f>
        <v>0</v>
      </c>
      <c r="F832" s="3"/>
    </row>
    <row r="833" spans="1:6" x14ac:dyDescent="0.2">
      <c r="A833" s="2"/>
      <c r="B833" s="2">
        <f>IF(A833="",0,VLOOKUP(A833,DM!$C$5:$G$500,2,0))</f>
        <v>0</v>
      </c>
      <c r="C833" s="2"/>
      <c r="D833" s="2">
        <f>IF(C833="",0,VLOOKUP(C833,DM!$C$5:$G$500,2,0))</f>
        <v>0</v>
      </c>
      <c r="E833" s="2">
        <f>IF(C833="",0,VLOOKUP(C833,DM!$C$5:$G$500,3,0))</f>
        <v>0</v>
      </c>
      <c r="F833" s="3"/>
    </row>
    <row r="834" spans="1:6" x14ac:dyDescent="0.2">
      <c r="A834" s="2"/>
      <c r="B834" s="2">
        <f>IF(A834="",0,VLOOKUP(A834,DM!$C$5:$G$500,2,0))</f>
        <v>0</v>
      </c>
      <c r="C834" s="2"/>
      <c r="D834" s="2">
        <f>IF(C834="",0,VLOOKUP(C834,DM!$C$5:$G$500,2,0))</f>
        <v>0</v>
      </c>
      <c r="E834" s="2">
        <f>IF(C834="",0,VLOOKUP(C834,DM!$C$5:$G$500,3,0))</f>
        <v>0</v>
      </c>
      <c r="F834" s="3"/>
    </row>
    <row r="835" spans="1:6" x14ac:dyDescent="0.2">
      <c r="A835" s="2"/>
      <c r="B835" s="2">
        <f>IF(A835="",0,VLOOKUP(A835,DM!$C$5:$G$500,2,0))</f>
        <v>0</v>
      </c>
      <c r="C835" s="2"/>
      <c r="D835" s="2">
        <f>IF(C835="",0,VLOOKUP(C835,DM!$C$5:$G$500,2,0))</f>
        <v>0</v>
      </c>
      <c r="E835" s="2">
        <f>IF(C835="",0,VLOOKUP(C835,DM!$C$5:$G$500,3,0))</f>
        <v>0</v>
      </c>
      <c r="F835" s="3"/>
    </row>
    <row r="836" spans="1:6" x14ac:dyDescent="0.2">
      <c r="A836" s="2"/>
      <c r="B836" s="2">
        <f>IF(A836="",0,VLOOKUP(A836,DM!$C$5:$G$500,2,0))</f>
        <v>0</v>
      </c>
      <c r="C836" s="2"/>
      <c r="D836" s="2">
        <f>IF(C836="",0,VLOOKUP(C836,DM!$C$5:$G$500,2,0))</f>
        <v>0</v>
      </c>
      <c r="E836" s="2">
        <f>IF(C836="",0,VLOOKUP(C836,DM!$C$5:$G$500,3,0))</f>
        <v>0</v>
      </c>
      <c r="F836" s="3"/>
    </row>
    <row r="837" spans="1:6" x14ac:dyDescent="0.2">
      <c r="A837" s="2"/>
      <c r="B837" s="2">
        <f>IF(A837="",0,VLOOKUP(A837,DM!$C$5:$G$500,2,0))</f>
        <v>0</v>
      </c>
      <c r="C837" s="2"/>
      <c r="D837" s="2">
        <f>IF(C837="",0,VLOOKUP(C837,DM!$C$5:$G$500,2,0))</f>
        <v>0</v>
      </c>
      <c r="E837" s="2">
        <f>IF(C837="",0,VLOOKUP(C837,DM!$C$5:$G$500,3,0))</f>
        <v>0</v>
      </c>
      <c r="F837" s="3"/>
    </row>
    <row r="838" spans="1:6" x14ac:dyDescent="0.2">
      <c r="A838" s="2"/>
      <c r="B838" s="2">
        <f>IF(A838="",0,VLOOKUP(A838,DM!$C$5:$G$500,2,0))</f>
        <v>0</v>
      </c>
      <c r="C838" s="2"/>
      <c r="D838" s="2">
        <f>IF(C838="",0,VLOOKUP(C838,DM!$C$5:$G$500,2,0))</f>
        <v>0</v>
      </c>
      <c r="E838" s="2">
        <f>IF(C838="",0,VLOOKUP(C838,DM!$C$5:$G$500,3,0))</f>
        <v>0</v>
      </c>
      <c r="F838" s="3"/>
    </row>
    <row r="839" spans="1:6" x14ac:dyDescent="0.2">
      <c r="A839" s="2"/>
      <c r="B839" s="2">
        <f>IF(A839="",0,VLOOKUP(A839,DM!$C$5:$G$500,2,0))</f>
        <v>0</v>
      </c>
      <c r="C839" s="2"/>
      <c r="D839" s="2">
        <f>IF(C839="",0,VLOOKUP(C839,DM!$C$5:$G$500,2,0))</f>
        <v>0</v>
      </c>
      <c r="E839" s="2">
        <f>IF(C839="",0,VLOOKUP(C839,DM!$C$5:$G$500,3,0))</f>
        <v>0</v>
      </c>
      <c r="F839" s="3"/>
    </row>
    <row r="840" spans="1:6" x14ac:dyDescent="0.2">
      <c r="A840" s="2"/>
      <c r="B840" s="2">
        <f>IF(A840="",0,VLOOKUP(A840,DM!$C$5:$G$500,2,0))</f>
        <v>0</v>
      </c>
      <c r="C840" s="2"/>
      <c r="D840" s="2">
        <f>IF(C840="",0,VLOOKUP(C840,DM!$C$5:$G$500,2,0))</f>
        <v>0</v>
      </c>
      <c r="E840" s="2">
        <f>IF(C840="",0,VLOOKUP(C840,DM!$C$5:$G$500,3,0))</f>
        <v>0</v>
      </c>
      <c r="F840" s="3"/>
    </row>
    <row r="841" spans="1:6" x14ac:dyDescent="0.2">
      <c r="A841" s="2"/>
      <c r="B841" s="2">
        <f>IF(A841="",0,VLOOKUP(A841,DM!$C$5:$G$500,2,0))</f>
        <v>0</v>
      </c>
      <c r="C841" s="2"/>
      <c r="D841" s="2">
        <f>IF(C841="",0,VLOOKUP(C841,DM!$C$5:$G$500,2,0))</f>
        <v>0</v>
      </c>
      <c r="E841" s="2">
        <f>IF(C841="",0,VLOOKUP(C841,DM!$C$5:$G$500,3,0))</f>
        <v>0</v>
      </c>
      <c r="F841" s="3"/>
    </row>
    <row r="842" spans="1:6" x14ac:dyDescent="0.2">
      <c r="A842" s="2"/>
      <c r="B842" s="2">
        <f>IF(A842="",0,VLOOKUP(A842,DM!$C$5:$G$500,2,0))</f>
        <v>0</v>
      </c>
      <c r="C842" s="2"/>
      <c r="D842" s="2">
        <f>IF(C842="",0,VLOOKUP(C842,DM!$C$5:$G$500,2,0))</f>
        <v>0</v>
      </c>
      <c r="E842" s="2">
        <f>IF(C842="",0,VLOOKUP(C842,DM!$C$5:$G$500,3,0))</f>
        <v>0</v>
      </c>
      <c r="F842" s="3"/>
    </row>
    <row r="843" spans="1:6" x14ac:dyDescent="0.2">
      <c r="A843" s="2"/>
      <c r="B843" s="2">
        <f>IF(A843="",0,VLOOKUP(A843,DM!$C$5:$G$500,2,0))</f>
        <v>0</v>
      </c>
      <c r="C843" s="2"/>
      <c r="D843" s="2">
        <f>IF(C843="",0,VLOOKUP(C843,DM!$C$5:$G$500,2,0))</f>
        <v>0</v>
      </c>
      <c r="E843" s="2">
        <f>IF(C843="",0,VLOOKUP(C843,DM!$C$5:$G$500,3,0))</f>
        <v>0</v>
      </c>
      <c r="F843" s="3"/>
    </row>
    <row r="844" spans="1:6" x14ac:dyDescent="0.2">
      <c r="A844" s="2"/>
      <c r="B844" s="2">
        <f>IF(A844="",0,VLOOKUP(A844,DM!$C$5:$G$500,2,0))</f>
        <v>0</v>
      </c>
      <c r="C844" s="2"/>
      <c r="D844" s="2">
        <f>IF(C844="",0,VLOOKUP(C844,DM!$C$5:$G$500,2,0))</f>
        <v>0</v>
      </c>
      <c r="E844" s="2">
        <f>IF(C844="",0,VLOOKUP(C844,DM!$C$5:$G$500,3,0))</f>
        <v>0</v>
      </c>
      <c r="F844" s="3"/>
    </row>
    <row r="845" spans="1:6" x14ac:dyDescent="0.2">
      <c r="A845" s="2"/>
      <c r="B845" s="2">
        <f>IF(A845="",0,VLOOKUP(A845,DM!$C$5:$G$500,2,0))</f>
        <v>0</v>
      </c>
      <c r="C845" s="2"/>
      <c r="D845" s="2">
        <f>IF(C845="",0,VLOOKUP(C845,DM!$C$5:$G$500,2,0))</f>
        <v>0</v>
      </c>
      <c r="E845" s="2">
        <f>IF(C845="",0,VLOOKUP(C845,DM!$C$5:$G$500,3,0))</f>
        <v>0</v>
      </c>
      <c r="F845" s="3"/>
    </row>
    <row r="846" spans="1:6" x14ac:dyDescent="0.2">
      <c r="A846" s="2"/>
      <c r="B846" s="2">
        <f>IF(A846="",0,VLOOKUP(A846,DM!$C$5:$G$500,2,0))</f>
        <v>0</v>
      </c>
      <c r="C846" s="2"/>
      <c r="D846" s="2">
        <f>IF(C846="",0,VLOOKUP(C846,DM!$C$5:$G$500,2,0))</f>
        <v>0</v>
      </c>
      <c r="E846" s="2">
        <f>IF(C846="",0,VLOOKUP(C846,DM!$C$5:$G$500,3,0))</f>
        <v>0</v>
      </c>
      <c r="F846" s="3"/>
    </row>
    <row r="847" spans="1:6" x14ac:dyDescent="0.2">
      <c r="A847" s="2"/>
      <c r="B847" s="2">
        <f>IF(A847="",0,VLOOKUP(A847,DM!$C$5:$G$500,2,0))</f>
        <v>0</v>
      </c>
      <c r="C847" s="2"/>
      <c r="D847" s="2">
        <f>IF(C847="",0,VLOOKUP(C847,DM!$C$5:$G$500,2,0))</f>
        <v>0</v>
      </c>
      <c r="E847" s="2">
        <f>IF(C847="",0,VLOOKUP(C847,DM!$C$5:$G$500,3,0))</f>
        <v>0</v>
      </c>
      <c r="F847" s="3"/>
    </row>
    <row r="848" spans="1:6" x14ac:dyDescent="0.2">
      <c r="A848" s="2"/>
      <c r="B848" s="2">
        <f>IF(A848="",0,VLOOKUP(A848,DM!$C$5:$G$500,2,0))</f>
        <v>0</v>
      </c>
      <c r="C848" s="2"/>
      <c r="D848" s="2">
        <f>IF(C848="",0,VLOOKUP(C848,DM!$C$5:$G$500,2,0))</f>
        <v>0</v>
      </c>
      <c r="E848" s="2">
        <f>IF(C848="",0,VLOOKUP(C848,DM!$C$5:$G$500,3,0))</f>
        <v>0</v>
      </c>
      <c r="F848" s="3"/>
    </row>
    <row r="849" spans="1:6" x14ac:dyDescent="0.2">
      <c r="A849" s="2"/>
      <c r="B849" s="2">
        <f>IF(A849="",0,VLOOKUP(A849,DM!$C$5:$G$500,2,0))</f>
        <v>0</v>
      </c>
      <c r="C849" s="2"/>
      <c r="D849" s="2">
        <f>IF(C849="",0,VLOOKUP(C849,DM!$C$5:$G$500,2,0))</f>
        <v>0</v>
      </c>
      <c r="E849" s="2">
        <f>IF(C849="",0,VLOOKUP(C849,DM!$C$5:$G$500,3,0))</f>
        <v>0</v>
      </c>
      <c r="F849" s="3"/>
    </row>
    <row r="850" spans="1:6" x14ac:dyDescent="0.2">
      <c r="A850" s="2"/>
      <c r="B850" s="2">
        <f>IF(A850="",0,VLOOKUP(A850,DM!$C$5:$G$500,2,0))</f>
        <v>0</v>
      </c>
      <c r="C850" s="2"/>
      <c r="D850" s="2">
        <f>IF(C850="",0,VLOOKUP(C850,DM!$C$5:$G$500,2,0))</f>
        <v>0</v>
      </c>
      <c r="E850" s="2">
        <f>IF(C850="",0,VLOOKUP(C850,DM!$C$5:$G$500,3,0))</f>
        <v>0</v>
      </c>
      <c r="F850" s="3"/>
    </row>
    <row r="851" spans="1:6" x14ac:dyDescent="0.2">
      <c r="A851" s="2"/>
      <c r="B851" s="2">
        <f>IF(A851="",0,VLOOKUP(A851,DM!$C$5:$G$500,2,0))</f>
        <v>0</v>
      </c>
      <c r="C851" s="2"/>
      <c r="D851" s="2">
        <f>IF(C851="",0,VLOOKUP(C851,DM!$C$5:$G$500,2,0))</f>
        <v>0</v>
      </c>
      <c r="E851" s="2">
        <f>IF(C851="",0,VLOOKUP(C851,DM!$C$5:$G$500,3,0))</f>
        <v>0</v>
      </c>
      <c r="F851" s="3"/>
    </row>
    <row r="852" spans="1:6" x14ac:dyDescent="0.2">
      <c r="A852" s="2"/>
      <c r="B852" s="2">
        <f>IF(A852="",0,VLOOKUP(A852,DM!$C$5:$G$500,2,0))</f>
        <v>0</v>
      </c>
      <c r="C852" s="2"/>
      <c r="D852" s="2">
        <f>IF(C852="",0,VLOOKUP(C852,DM!$C$5:$G$500,2,0))</f>
        <v>0</v>
      </c>
      <c r="E852" s="2">
        <f>IF(C852="",0,VLOOKUP(C852,DM!$C$5:$G$500,3,0))</f>
        <v>0</v>
      </c>
      <c r="F852" s="3"/>
    </row>
    <row r="853" spans="1:6" x14ac:dyDescent="0.2">
      <c r="A853" s="2"/>
      <c r="B853" s="2">
        <f>IF(A853="",0,VLOOKUP(A853,DM!$C$5:$G$500,2,0))</f>
        <v>0</v>
      </c>
      <c r="C853" s="2"/>
      <c r="D853" s="2">
        <f>IF(C853="",0,VLOOKUP(C853,DM!$C$5:$G$500,2,0))</f>
        <v>0</v>
      </c>
      <c r="E853" s="2">
        <f>IF(C853="",0,VLOOKUP(C853,DM!$C$5:$G$500,3,0))</f>
        <v>0</v>
      </c>
      <c r="F853" s="3"/>
    </row>
    <row r="854" spans="1:6" x14ac:dyDescent="0.2">
      <c r="A854" s="2"/>
      <c r="B854" s="2">
        <f>IF(A854="",0,VLOOKUP(A854,DM!$C$5:$G$500,2,0))</f>
        <v>0</v>
      </c>
      <c r="C854" s="2"/>
      <c r="D854" s="2">
        <f>IF(C854="",0,VLOOKUP(C854,DM!$C$5:$G$500,2,0))</f>
        <v>0</v>
      </c>
      <c r="E854" s="2">
        <f>IF(C854="",0,VLOOKUP(C854,DM!$C$5:$G$500,3,0))</f>
        <v>0</v>
      </c>
      <c r="F854" s="3"/>
    </row>
    <row r="855" spans="1:6" x14ac:dyDescent="0.2">
      <c r="A855" s="2"/>
      <c r="B855" s="2">
        <f>IF(A855="",0,VLOOKUP(A855,DM!$C$5:$G$500,2,0))</f>
        <v>0</v>
      </c>
      <c r="C855" s="2"/>
      <c r="D855" s="2">
        <f>IF(C855="",0,VLOOKUP(C855,DM!$C$5:$G$500,2,0))</f>
        <v>0</v>
      </c>
      <c r="E855" s="2">
        <f>IF(C855="",0,VLOOKUP(C855,DM!$C$5:$G$500,3,0))</f>
        <v>0</v>
      </c>
      <c r="F855" s="3"/>
    </row>
    <row r="856" spans="1:6" x14ac:dyDescent="0.2">
      <c r="A856" s="2"/>
      <c r="B856" s="2">
        <f>IF(A856="",0,VLOOKUP(A856,DM!$C$5:$G$500,2,0))</f>
        <v>0</v>
      </c>
      <c r="C856" s="2"/>
      <c r="D856" s="2">
        <f>IF(C856="",0,VLOOKUP(C856,DM!$C$5:$G$500,2,0))</f>
        <v>0</v>
      </c>
      <c r="E856" s="2">
        <f>IF(C856="",0,VLOOKUP(C856,DM!$C$5:$G$500,3,0))</f>
        <v>0</v>
      </c>
      <c r="F856" s="3"/>
    </row>
    <row r="857" spans="1:6" x14ac:dyDescent="0.2">
      <c r="A857" s="2"/>
      <c r="B857" s="2">
        <f>IF(A857="",0,VLOOKUP(A857,DM!$C$5:$G$500,2,0))</f>
        <v>0</v>
      </c>
      <c r="C857" s="2"/>
      <c r="D857" s="2">
        <f>IF(C857="",0,VLOOKUP(C857,DM!$C$5:$G$500,2,0))</f>
        <v>0</v>
      </c>
      <c r="E857" s="2">
        <f>IF(C857="",0,VLOOKUP(C857,DM!$C$5:$G$500,3,0))</f>
        <v>0</v>
      </c>
      <c r="F857" s="3"/>
    </row>
    <row r="858" spans="1:6" x14ac:dyDescent="0.2">
      <c r="A858" s="2"/>
      <c r="B858" s="2">
        <f>IF(A858="",0,VLOOKUP(A858,DM!$C$5:$G$500,2,0))</f>
        <v>0</v>
      </c>
      <c r="C858" s="2"/>
      <c r="D858" s="2">
        <f>IF(C858="",0,VLOOKUP(C858,DM!$C$5:$G$500,2,0))</f>
        <v>0</v>
      </c>
      <c r="E858" s="2">
        <f>IF(C858="",0,VLOOKUP(C858,DM!$C$5:$G$500,3,0))</f>
        <v>0</v>
      </c>
      <c r="F858" s="3"/>
    </row>
    <row r="859" spans="1:6" x14ac:dyDescent="0.2">
      <c r="A859" s="2"/>
      <c r="B859" s="2">
        <f>IF(A859="",0,VLOOKUP(A859,DM!$C$5:$G$500,2,0))</f>
        <v>0</v>
      </c>
      <c r="C859" s="2"/>
      <c r="D859" s="2">
        <f>IF(C859="",0,VLOOKUP(C859,DM!$C$5:$G$500,2,0))</f>
        <v>0</v>
      </c>
      <c r="E859" s="2">
        <f>IF(C859="",0,VLOOKUP(C859,DM!$C$5:$G$500,3,0))</f>
        <v>0</v>
      </c>
      <c r="F859" s="3"/>
    </row>
    <row r="860" spans="1:6" x14ac:dyDescent="0.2">
      <c r="A860" s="2"/>
      <c r="B860" s="2">
        <f>IF(A860="",0,VLOOKUP(A860,DM!$C$5:$G$500,2,0))</f>
        <v>0</v>
      </c>
      <c r="C860" s="2"/>
      <c r="D860" s="2">
        <f>IF(C860="",0,VLOOKUP(C860,DM!$C$5:$G$500,2,0))</f>
        <v>0</v>
      </c>
      <c r="E860" s="2">
        <f>IF(C860="",0,VLOOKUP(C860,DM!$C$5:$G$500,3,0))</f>
        <v>0</v>
      </c>
      <c r="F860" s="3"/>
    </row>
    <row r="861" spans="1:6" x14ac:dyDescent="0.2">
      <c r="A861" s="2"/>
      <c r="B861" s="2">
        <f>IF(A861="",0,VLOOKUP(A861,DM!$C$5:$G$500,2,0))</f>
        <v>0</v>
      </c>
      <c r="C861" s="2"/>
      <c r="D861" s="2">
        <f>IF(C861="",0,VLOOKUP(C861,DM!$C$5:$G$500,2,0))</f>
        <v>0</v>
      </c>
      <c r="E861" s="2">
        <f>IF(C861="",0,VLOOKUP(C861,DM!$C$5:$G$500,3,0))</f>
        <v>0</v>
      </c>
      <c r="F861" s="3"/>
    </row>
    <row r="862" spans="1:6" x14ac:dyDescent="0.2">
      <c r="A862" s="2"/>
      <c r="B862" s="2">
        <f>IF(A862="",0,VLOOKUP(A862,DM!$C$5:$G$500,2,0))</f>
        <v>0</v>
      </c>
      <c r="C862" s="2"/>
      <c r="D862" s="2">
        <f>IF(C862="",0,VLOOKUP(C862,DM!$C$5:$G$500,2,0))</f>
        <v>0</v>
      </c>
      <c r="E862" s="2">
        <f>IF(C862="",0,VLOOKUP(C862,DM!$C$5:$G$500,3,0))</f>
        <v>0</v>
      </c>
      <c r="F862" s="3"/>
    </row>
    <row r="863" spans="1:6" x14ac:dyDescent="0.2">
      <c r="A863" s="2"/>
      <c r="B863" s="2">
        <f>IF(A863="",0,VLOOKUP(A863,DM!$C$5:$G$500,2,0))</f>
        <v>0</v>
      </c>
      <c r="C863" s="2"/>
      <c r="D863" s="2">
        <f>IF(C863="",0,VLOOKUP(C863,DM!$C$5:$G$500,2,0))</f>
        <v>0</v>
      </c>
      <c r="E863" s="2">
        <f>IF(C863="",0,VLOOKUP(C863,DM!$C$5:$G$500,3,0))</f>
        <v>0</v>
      </c>
      <c r="F863" s="3"/>
    </row>
    <row r="864" spans="1:6" x14ac:dyDescent="0.2">
      <c r="A864" s="2"/>
      <c r="B864" s="2">
        <f>IF(A864="",0,VLOOKUP(A864,DM!$C$5:$G$500,2,0))</f>
        <v>0</v>
      </c>
      <c r="C864" s="2"/>
      <c r="D864" s="2">
        <f>IF(C864="",0,VLOOKUP(C864,DM!$C$5:$G$500,2,0))</f>
        <v>0</v>
      </c>
      <c r="E864" s="2">
        <f>IF(C864="",0,VLOOKUP(C864,DM!$C$5:$G$500,3,0))</f>
        <v>0</v>
      </c>
      <c r="F864" s="3"/>
    </row>
    <row r="865" spans="1:6" x14ac:dyDescent="0.2">
      <c r="A865" s="2"/>
      <c r="B865" s="2">
        <f>IF(A865="",0,VLOOKUP(A865,DM!$C$5:$G$500,2,0))</f>
        <v>0</v>
      </c>
      <c r="C865" s="2"/>
      <c r="D865" s="2">
        <f>IF(C865="",0,VLOOKUP(C865,DM!$C$5:$G$500,2,0))</f>
        <v>0</v>
      </c>
      <c r="E865" s="2">
        <f>IF(C865="",0,VLOOKUP(C865,DM!$C$5:$G$500,3,0))</f>
        <v>0</v>
      </c>
      <c r="F865" s="3"/>
    </row>
    <row r="866" spans="1:6" x14ac:dyDescent="0.2">
      <c r="A866" s="2"/>
      <c r="B866" s="2">
        <f>IF(A866="",0,VLOOKUP(A866,DM!$C$5:$G$500,2,0))</f>
        <v>0</v>
      </c>
      <c r="C866" s="2"/>
      <c r="D866" s="2">
        <f>IF(C866="",0,VLOOKUP(C866,DM!$C$5:$G$500,2,0))</f>
        <v>0</v>
      </c>
      <c r="E866" s="2">
        <f>IF(C866="",0,VLOOKUP(C866,DM!$C$5:$G$500,3,0))</f>
        <v>0</v>
      </c>
      <c r="F866" s="3"/>
    </row>
    <row r="867" spans="1:6" x14ac:dyDescent="0.2">
      <c r="A867" s="2"/>
      <c r="B867" s="2">
        <f>IF(A867="",0,VLOOKUP(A867,DM!$C$5:$G$500,2,0))</f>
        <v>0</v>
      </c>
      <c r="C867" s="2"/>
      <c r="D867" s="2">
        <f>IF(C867="",0,VLOOKUP(C867,DM!$C$5:$G$500,2,0))</f>
        <v>0</v>
      </c>
      <c r="E867" s="2">
        <f>IF(C867="",0,VLOOKUP(C867,DM!$C$5:$G$500,3,0))</f>
        <v>0</v>
      </c>
      <c r="F867" s="3"/>
    </row>
    <row r="868" spans="1:6" x14ac:dyDescent="0.2">
      <c r="A868" s="2"/>
      <c r="B868" s="2">
        <f>IF(A868="",0,VLOOKUP(A868,DM!$C$5:$G$500,2,0))</f>
        <v>0</v>
      </c>
      <c r="C868" s="2"/>
      <c r="D868" s="2">
        <f>IF(C868="",0,VLOOKUP(C868,DM!$C$5:$G$500,2,0))</f>
        <v>0</v>
      </c>
      <c r="E868" s="2">
        <f>IF(C868="",0,VLOOKUP(C868,DM!$C$5:$G$500,3,0))</f>
        <v>0</v>
      </c>
      <c r="F868" s="3"/>
    </row>
    <row r="869" spans="1:6" x14ac:dyDescent="0.2">
      <c r="A869" s="2"/>
      <c r="B869" s="2">
        <f>IF(A869="",0,VLOOKUP(A869,DM!$C$5:$G$500,2,0))</f>
        <v>0</v>
      </c>
      <c r="C869" s="2"/>
      <c r="D869" s="2">
        <f>IF(C869="",0,VLOOKUP(C869,DM!$C$5:$G$500,2,0))</f>
        <v>0</v>
      </c>
      <c r="E869" s="2">
        <f>IF(C869="",0,VLOOKUP(C869,DM!$C$5:$G$500,3,0))</f>
        <v>0</v>
      </c>
      <c r="F869" s="3"/>
    </row>
    <row r="870" spans="1:6" x14ac:dyDescent="0.2">
      <c r="A870" s="2"/>
      <c r="B870" s="2">
        <f>IF(A870="",0,VLOOKUP(A870,DM!$C$5:$G$500,2,0))</f>
        <v>0</v>
      </c>
      <c r="C870" s="2"/>
      <c r="D870" s="2">
        <f>IF(C870="",0,VLOOKUP(C870,DM!$C$5:$G$500,2,0))</f>
        <v>0</v>
      </c>
      <c r="E870" s="2">
        <f>IF(C870="",0,VLOOKUP(C870,DM!$C$5:$G$500,3,0))</f>
        <v>0</v>
      </c>
      <c r="F870" s="3"/>
    </row>
    <row r="871" spans="1:6" x14ac:dyDescent="0.2">
      <c r="A871" s="2"/>
      <c r="B871" s="2">
        <f>IF(A871="",0,VLOOKUP(A871,DM!$C$5:$G$500,2,0))</f>
        <v>0</v>
      </c>
      <c r="C871" s="2"/>
      <c r="D871" s="2">
        <f>IF(C871="",0,VLOOKUP(C871,DM!$C$5:$G$500,2,0))</f>
        <v>0</v>
      </c>
      <c r="E871" s="2">
        <f>IF(C871="",0,VLOOKUP(C871,DM!$C$5:$G$500,3,0))</f>
        <v>0</v>
      </c>
      <c r="F871" s="3"/>
    </row>
    <row r="872" spans="1:6" x14ac:dyDescent="0.2">
      <c r="A872" s="2"/>
      <c r="B872" s="2">
        <f>IF(A872="",0,VLOOKUP(A872,DM!$C$5:$G$500,2,0))</f>
        <v>0</v>
      </c>
      <c r="C872" s="2"/>
      <c r="D872" s="2">
        <f>IF(C872="",0,VLOOKUP(C872,DM!$C$5:$G$500,2,0))</f>
        <v>0</v>
      </c>
      <c r="E872" s="2">
        <f>IF(C872="",0,VLOOKUP(C872,DM!$C$5:$G$500,3,0))</f>
        <v>0</v>
      </c>
      <c r="F872" s="3"/>
    </row>
    <row r="873" spans="1:6" x14ac:dyDescent="0.2">
      <c r="A873" s="2"/>
      <c r="B873" s="2">
        <f>IF(A873="",0,VLOOKUP(A873,DM!$C$5:$G$500,2,0))</f>
        <v>0</v>
      </c>
      <c r="C873" s="2"/>
      <c r="D873" s="2">
        <f>IF(C873="",0,VLOOKUP(C873,DM!$C$5:$G$500,2,0))</f>
        <v>0</v>
      </c>
      <c r="E873" s="2">
        <f>IF(C873="",0,VLOOKUP(C873,DM!$C$5:$G$500,3,0))</f>
        <v>0</v>
      </c>
      <c r="F873" s="3"/>
    </row>
    <row r="874" spans="1:6" x14ac:dyDescent="0.2">
      <c r="A874" s="2"/>
      <c r="B874" s="2">
        <f>IF(A874="",0,VLOOKUP(A874,DM!$C$5:$G$500,2,0))</f>
        <v>0</v>
      </c>
      <c r="C874" s="2"/>
      <c r="D874" s="2">
        <f>IF(C874="",0,VLOOKUP(C874,DM!$C$5:$G$500,2,0))</f>
        <v>0</v>
      </c>
      <c r="E874" s="2">
        <f>IF(C874="",0,VLOOKUP(C874,DM!$C$5:$G$500,3,0))</f>
        <v>0</v>
      </c>
      <c r="F874" s="3"/>
    </row>
    <row r="875" spans="1:6" x14ac:dyDescent="0.2">
      <c r="A875" s="2"/>
      <c r="B875" s="2">
        <f>IF(A875="",0,VLOOKUP(A875,DM!$C$5:$G$500,2,0))</f>
        <v>0</v>
      </c>
      <c r="C875" s="2"/>
      <c r="D875" s="2">
        <f>IF(C875="",0,VLOOKUP(C875,DM!$C$5:$G$500,2,0))</f>
        <v>0</v>
      </c>
      <c r="E875" s="2">
        <f>IF(C875="",0,VLOOKUP(C875,DM!$C$5:$G$500,3,0))</f>
        <v>0</v>
      </c>
      <c r="F875" s="3"/>
    </row>
    <row r="876" spans="1:6" x14ac:dyDescent="0.2">
      <c r="A876" s="2"/>
      <c r="B876" s="2">
        <f>IF(A876="",0,VLOOKUP(A876,DM!$C$5:$G$500,2,0))</f>
        <v>0</v>
      </c>
      <c r="C876" s="2"/>
      <c r="D876" s="2">
        <f>IF(C876="",0,VLOOKUP(C876,DM!$C$5:$G$500,2,0))</f>
        <v>0</v>
      </c>
      <c r="E876" s="2">
        <f>IF(C876="",0,VLOOKUP(C876,DM!$C$5:$G$500,3,0))</f>
        <v>0</v>
      </c>
      <c r="F876" s="3"/>
    </row>
    <row r="877" spans="1:6" x14ac:dyDescent="0.2">
      <c r="A877" s="2"/>
      <c r="B877" s="2">
        <f>IF(A877="",0,VLOOKUP(A877,DM!$C$5:$G$500,2,0))</f>
        <v>0</v>
      </c>
      <c r="C877" s="2"/>
      <c r="D877" s="2">
        <f>IF(C877="",0,VLOOKUP(C877,DM!$C$5:$G$500,2,0))</f>
        <v>0</v>
      </c>
      <c r="E877" s="2">
        <f>IF(C877="",0,VLOOKUP(C877,DM!$C$5:$G$500,3,0))</f>
        <v>0</v>
      </c>
      <c r="F877" s="3"/>
    </row>
    <row r="878" spans="1:6" x14ac:dyDescent="0.2">
      <c r="A878" s="2"/>
      <c r="B878" s="2">
        <f>IF(A878="",0,VLOOKUP(A878,DM!$C$5:$G$500,2,0))</f>
        <v>0</v>
      </c>
      <c r="C878" s="2"/>
      <c r="D878" s="2">
        <f>IF(C878="",0,VLOOKUP(C878,DM!$C$5:$G$500,2,0))</f>
        <v>0</v>
      </c>
      <c r="E878" s="2">
        <f>IF(C878="",0,VLOOKUP(C878,DM!$C$5:$G$500,3,0))</f>
        <v>0</v>
      </c>
      <c r="F878" s="3"/>
    </row>
    <row r="879" spans="1:6" x14ac:dyDescent="0.2">
      <c r="A879" s="2"/>
      <c r="B879" s="2">
        <f>IF(A879="",0,VLOOKUP(A879,DM!$C$5:$G$500,2,0))</f>
        <v>0</v>
      </c>
      <c r="C879" s="2"/>
      <c r="D879" s="2">
        <f>IF(C879="",0,VLOOKUP(C879,DM!$C$5:$G$500,2,0))</f>
        <v>0</v>
      </c>
      <c r="E879" s="2">
        <f>IF(C879="",0,VLOOKUP(C879,DM!$C$5:$G$500,3,0))</f>
        <v>0</v>
      </c>
      <c r="F879" s="3"/>
    </row>
    <row r="880" spans="1:6" x14ac:dyDescent="0.2">
      <c r="A880" s="2"/>
      <c r="B880" s="2">
        <f>IF(A880="",0,VLOOKUP(A880,DM!$C$5:$G$500,2,0))</f>
        <v>0</v>
      </c>
      <c r="C880" s="2"/>
      <c r="D880" s="2">
        <f>IF(C880="",0,VLOOKUP(C880,DM!$C$5:$G$500,2,0))</f>
        <v>0</v>
      </c>
      <c r="E880" s="2">
        <f>IF(C880="",0,VLOOKUP(C880,DM!$C$5:$G$500,3,0))</f>
        <v>0</v>
      </c>
      <c r="F880" s="3"/>
    </row>
    <row r="881" spans="1:6" x14ac:dyDescent="0.2">
      <c r="A881" s="2"/>
      <c r="B881" s="2">
        <f>IF(A881="",0,VLOOKUP(A881,DM!$C$5:$G$500,2,0))</f>
        <v>0</v>
      </c>
      <c r="C881" s="2"/>
      <c r="D881" s="2">
        <f>IF(C881="",0,VLOOKUP(C881,DM!$C$5:$G$500,2,0))</f>
        <v>0</v>
      </c>
      <c r="E881" s="2">
        <f>IF(C881="",0,VLOOKUP(C881,DM!$C$5:$G$500,3,0))</f>
        <v>0</v>
      </c>
      <c r="F881" s="3"/>
    </row>
    <row r="882" spans="1:6" x14ac:dyDescent="0.2">
      <c r="A882" s="2"/>
      <c r="B882" s="2">
        <f>IF(A882="",0,VLOOKUP(A882,DM!$C$5:$G$500,2,0))</f>
        <v>0</v>
      </c>
      <c r="C882" s="2"/>
      <c r="D882" s="2">
        <f>IF(C882="",0,VLOOKUP(C882,DM!$C$5:$G$500,2,0))</f>
        <v>0</v>
      </c>
      <c r="E882" s="2">
        <f>IF(C882="",0,VLOOKUP(C882,DM!$C$5:$G$500,3,0))</f>
        <v>0</v>
      </c>
      <c r="F882" s="3"/>
    </row>
    <row r="883" spans="1:6" x14ac:dyDescent="0.2">
      <c r="A883" s="2"/>
      <c r="B883" s="2">
        <f>IF(A883="",0,VLOOKUP(A883,DM!$C$5:$G$500,2,0))</f>
        <v>0</v>
      </c>
      <c r="C883" s="2"/>
      <c r="D883" s="2">
        <f>IF(C883="",0,VLOOKUP(C883,DM!$C$5:$G$500,2,0))</f>
        <v>0</v>
      </c>
      <c r="E883" s="2">
        <f>IF(C883="",0,VLOOKUP(C883,DM!$C$5:$G$500,3,0))</f>
        <v>0</v>
      </c>
      <c r="F883" s="3"/>
    </row>
    <row r="884" spans="1:6" x14ac:dyDescent="0.2">
      <c r="A884" s="2"/>
      <c r="B884" s="2">
        <f>IF(A884="",0,VLOOKUP(A884,DM!$C$5:$G$500,2,0))</f>
        <v>0</v>
      </c>
      <c r="C884" s="2"/>
      <c r="D884" s="2">
        <f>IF(C884="",0,VLOOKUP(C884,DM!$C$5:$G$500,2,0))</f>
        <v>0</v>
      </c>
      <c r="E884" s="2">
        <f>IF(C884="",0,VLOOKUP(C884,DM!$C$5:$G$500,3,0))</f>
        <v>0</v>
      </c>
      <c r="F884" s="3"/>
    </row>
    <row r="885" spans="1:6" x14ac:dyDescent="0.2">
      <c r="A885" s="2"/>
      <c r="B885" s="2">
        <f>IF(A885="",0,VLOOKUP(A885,DM!$C$5:$G$500,2,0))</f>
        <v>0</v>
      </c>
      <c r="C885" s="2"/>
      <c r="D885" s="2">
        <f>IF(C885="",0,VLOOKUP(C885,DM!$C$5:$G$500,2,0))</f>
        <v>0</v>
      </c>
      <c r="E885" s="2">
        <f>IF(C885="",0,VLOOKUP(C885,DM!$C$5:$G$500,3,0))</f>
        <v>0</v>
      </c>
      <c r="F885" s="3"/>
    </row>
    <row r="886" spans="1:6" x14ac:dyDescent="0.2">
      <c r="A886" s="2"/>
      <c r="B886" s="2">
        <f>IF(A886="",0,VLOOKUP(A886,DM!$C$5:$G$500,2,0))</f>
        <v>0</v>
      </c>
      <c r="C886" s="2"/>
      <c r="D886" s="2">
        <f>IF(C886="",0,VLOOKUP(C886,DM!$C$5:$G$500,2,0))</f>
        <v>0</v>
      </c>
      <c r="E886" s="2">
        <f>IF(C886="",0,VLOOKUP(C886,DM!$C$5:$G$500,3,0))</f>
        <v>0</v>
      </c>
      <c r="F886" s="3"/>
    </row>
    <row r="887" spans="1:6" x14ac:dyDescent="0.2">
      <c r="A887" s="2"/>
      <c r="B887" s="2">
        <f>IF(A887="",0,VLOOKUP(A887,DM!$C$5:$G$500,2,0))</f>
        <v>0</v>
      </c>
      <c r="C887" s="2"/>
      <c r="D887" s="2">
        <f>IF(C887="",0,VLOOKUP(C887,DM!$C$5:$G$500,2,0))</f>
        <v>0</v>
      </c>
      <c r="E887" s="2">
        <f>IF(C887="",0,VLOOKUP(C887,DM!$C$5:$G$500,3,0))</f>
        <v>0</v>
      </c>
      <c r="F887" s="3"/>
    </row>
    <row r="888" spans="1:6" x14ac:dyDescent="0.2">
      <c r="A888" s="2"/>
      <c r="B888" s="2">
        <f>IF(A888="",0,VLOOKUP(A888,DM!$C$5:$G$500,2,0))</f>
        <v>0</v>
      </c>
      <c r="C888" s="2"/>
      <c r="D888" s="2">
        <f>IF(C888="",0,VLOOKUP(C888,DM!$C$5:$G$500,2,0))</f>
        <v>0</v>
      </c>
      <c r="E888" s="2">
        <f>IF(C888="",0,VLOOKUP(C888,DM!$C$5:$G$500,3,0))</f>
        <v>0</v>
      </c>
      <c r="F888" s="3"/>
    </row>
    <row r="889" spans="1:6" x14ac:dyDescent="0.2">
      <c r="A889" s="2"/>
      <c r="B889" s="2">
        <f>IF(A889="",0,VLOOKUP(A889,DM!$C$5:$G$500,2,0))</f>
        <v>0</v>
      </c>
      <c r="C889" s="2"/>
      <c r="D889" s="2">
        <f>IF(C889="",0,VLOOKUP(C889,DM!$C$5:$G$500,2,0))</f>
        <v>0</v>
      </c>
      <c r="E889" s="2">
        <f>IF(C889="",0,VLOOKUP(C889,DM!$C$5:$G$500,3,0))</f>
        <v>0</v>
      </c>
      <c r="F889" s="3"/>
    </row>
    <row r="890" spans="1:6" x14ac:dyDescent="0.2">
      <c r="A890" s="2"/>
      <c r="B890" s="2">
        <f>IF(A890="",0,VLOOKUP(A890,DM!$C$5:$G$500,2,0))</f>
        <v>0</v>
      </c>
      <c r="C890" s="2"/>
      <c r="D890" s="2">
        <f>IF(C890="",0,VLOOKUP(C890,DM!$C$5:$G$500,2,0))</f>
        <v>0</v>
      </c>
      <c r="E890" s="2">
        <f>IF(C890="",0,VLOOKUP(C890,DM!$C$5:$G$500,3,0))</f>
        <v>0</v>
      </c>
      <c r="F890" s="3"/>
    </row>
    <row r="891" spans="1:6" x14ac:dyDescent="0.2">
      <c r="A891" s="2"/>
      <c r="B891" s="2">
        <f>IF(A891="",0,VLOOKUP(A891,DM!$C$5:$G$500,2,0))</f>
        <v>0</v>
      </c>
      <c r="C891" s="2"/>
      <c r="D891" s="2">
        <f>IF(C891="",0,VLOOKUP(C891,DM!$C$5:$G$500,2,0))</f>
        <v>0</v>
      </c>
      <c r="E891" s="2">
        <f>IF(C891="",0,VLOOKUP(C891,DM!$C$5:$G$500,3,0))</f>
        <v>0</v>
      </c>
      <c r="F891" s="3"/>
    </row>
    <row r="892" spans="1:6" x14ac:dyDescent="0.2">
      <c r="A892" s="2"/>
      <c r="B892" s="2">
        <f>IF(A892="",0,VLOOKUP(A892,DM!$C$5:$G$500,2,0))</f>
        <v>0</v>
      </c>
      <c r="C892" s="2"/>
      <c r="D892" s="2">
        <f>IF(C892="",0,VLOOKUP(C892,DM!$C$5:$G$500,2,0))</f>
        <v>0</v>
      </c>
      <c r="E892" s="2">
        <f>IF(C892="",0,VLOOKUP(C892,DM!$C$5:$G$500,3,0))</f>
        <v>0</v>
      </c>
      <c r="F892" s="3"/>
    </row>
    <row r="893" spans="1:6" x14ac:dyDescent="0.2">
      <c r="A893" s="2"/>
      <c r="B893" s="2">
        <f>IF(A893="",0,VLOOKUP(A893,DM!$C$5:$G$500,2,0))</f>
        <v>0</v>
      </c>
      <c r="C893" s="2"/>
      <c r="D893" s="2">
        <f>IF(C893="",0,VLOOKUP(C893,DM!$C$5:$G$500,2,0))</f>
        <v>0</v>
      </c>
      <c r="E893" s="2">
        <f>IF(C893="",0,VLOOKUP(C893,DM!$C$5:$G$500,3,0))</f>
        <v>0</v>
      </c>
      <c r="F893" s="3"/>
    </row>
    <row r="894" spans="1:6" x14ac:dyDescent="0.2">
      <c r="A894" s="2"/>
      <c r="B894" s="2">
        <f>IF(A894="",0,VLOOKUP(A894,DM!$C$5:$G$500,2,0))</f>
        <v>0</v>
      </c>
      <c r="C894" s="2"/>
      <c r="D894" s="2">
        <f>IF(C894="",0,VLOOKUP(C894,DM!$C$5:$G$500,2,0))</f>
        <v>0</v>
      </c>
      <c r="E894" s="2">
        <f>IF(C894="",0,VLOOKUP(C894,DM!$C$5:$G$500,3,0))</f>
        <v>0</v>
      </c>
      <c r="F894" s="3"/>
    </row>
    <row r="895" spans="1:6" x14ac:dyDescent="0.2">
      <c r="A895" s="2"/>
      <c r="B895" s="2">
        <f>IF(A895="",0,VLOOKUP(A895,DM!$C$5:$G$500,2,0))</f>
        <v>0</v>
      </c>
      <c r="C895" s="2"/>
      <c r="D895" s="2">
        <f>IF(C895="",0,VLOOKUP(C895,DM!$C$5:$G$500,2,0))</f>
        <v>0</v>
      </c>
      <c r="E895" s="2">
        <f>IF(C895="",0,VLOOKUP(C895,DM!$C$5:$G$500,3,0))</f>
        <v>0</v>
      </c>
      <c r="F895" s="3"/>
    </row>
    <row r="896" spans="1:6" x14ac:dyDescent="0.2">
      <c r="A896" s="2"/>
      <c r="B896" s="2">
        <f>IF(A896="",0,VLOOKUP(A896,DM!$C$5:$G$500,2,0))</f>
        <v>0</v>
      </c>
      <c r="C896" s="2"/>
      <c r="D896" s="2">
        <f>IF(C896="",0,VLOOKUP(C896,DM!$C$5:$G$500,2,0))</f>
        <v>0</v>
      </c>
      <c r="E896" s="2">
        <f>IF(C896="",0,VLOOKUP(C896,DM!$C$5:$G$500,3,0))</f>
        <v>0</v>
      </c>
      <c r="F896" s="3"/>
    </row>
    <row r="897" spans="1:6" x14ac:dyDescent="0.2">
      <c r="A897" s="2"/>
      <c r="B897" s="2">
        <f>IF(A897="",0,VLOOKUP(A897,DM!$C$5:$G$500,2,0))</f>
        <v>0</v>
      </c>
      <c r="C897" s="2"/>
      <c r="D897" s="2">
        <f>IF(C897="",0,VLOOKUP(C897,DM!$C$5:$G$500,2,0))</f>
        <v>0</v>
      </c>
      <c r="E897" s="2">
        <f>IF(C897="",0,VLOOKUP(C897,DM!$C$5:$G$500,3,0))</f>
        <v>0</v>
      </c>
      <c r="F897" s="3"/>
    </row>
    <row r="898" spans="1:6" x14ac:dyDescent="0.2">
      <c r="A898" s="2"/>
      <c r="B898" s="2">
        <f>IF(A898="",0,VLOOKUP(A898,DM!$C$5:$G$500,2,0))</f>
        <v>0</v>
      </c>
      <c r="C898" s="2"/>
      <c r="D898" s="2">
        <f>IF(C898="",0,VLOOKUP(C898,DM!$C$5:$G$500,2,0))</f>
        <v>0</v>
      </c>
      <c r="E898" s="2">
        <f>IF(C898="",0,VLOOKUP(C898,DM!$C$5:$G$500,3,0))</f>
        <v>0</v>
      </c>
      <c r="F898" s="3"/>
    </row>
    <row r="899" spans="1:6" x14ac:dyDescent="0.2">
      <c r="A899" s="2"/>
      <c r="B899" s="2">
        <f>IF(A899="",0,VLOOKUP(A899,DM!$C$5:$G$500,2,0))</f>
        <v>0</v>
      </c>
      <c r="C899" s="2"/>
      <c r="D899" s="2">
        <f>IF(C899="",0,VLOOKUP(C899,DM!$C$5:$G$500,2,0))</f>
        <v>0</v>
      </c>
      <c r="E899" s="2">
        <f>IF(C899="",0,VLOOKUP(C899,DM!$C$5:$G$500,3,0))</f>
        <v>0</v>
      </c>
      <c r="F899" s="3"/>
    </row>
    <row r="900" spans="1:6" x14ac:dyDescent="0.2">
      <c r="A900" s="2"/>
      <c r="B900" s="2">
        <f>IF(A900="",0,VLOOKUP(A900,DM!$C$5:$G$500,2,0))</f>
        <v>0</v>
      </c>
      <c r="C900" s="2"/>
      <c r="D900" s="2">
        <f>IF(C900="",0,VLOOKUP(C900,DM!$C$5:$G$500,2,0))</f>
        <v>0</v>
      </c>
      <c r="E900" s="2">
        <f>IF(C900="",0,VLOOKUP(C900,DM!$C$5:$G$500,3,0))</f>
        <v>0</v>
      </c>
      <c r="F900" s="3"/>
    </row>
    <row r="901" spans="1:6" x14ac:dyDescent="0.2">
      <c r="A901" s="2"/>
      <c r="B901" s="2">
        <f>IF(A901="",0,VLOOKUP(A901,DM!$C$5:$G$500,2,0))</f>
        <v>0</v>
      </c>
      <c r="C901" s="2"/>
      <c r="D901" s="2">
        <f>IF(C901="",0,VLOOKUP(C901,DM!$C$5:$G$500,2,0))</f>
        <v>0</v>
      </c>
      <c r="E901" s="2">
        <f>IF(C901="",0,VLOOKUP(C901,DM!$C$5:$G$500,3,0))</f>
        <v>0</v>
      </c>
      <c r="F901" s="3"/>
    </row>
    <row r="902" spans="1:6" x14ac:dyDescent="0.2">
      <c r="A902" s="2"/>
      <c r="B902" s="2">
        <f>IF(A902="",0,VLOOKUP(A902,DM!$C$5:$G$500,2,0))</f>
        <v>0</v>
      </c>
      <c r="C902" s="2"/>
      <c r="D902" s="2">
        <f>IF(C902="",0,VLOOKUP(C902,DM!$C$5:$G$500,2,0))</f>
        <v>0</v>
      </c>
      <c r="E902" s="2">
        <f>IF(C902="",0,VLOOKUP(C902,DM!$C$5:$G$500,3,0))</f>
        <v>0</v>
      </c>
      <c r="F902" s="3"/>
    </row>
    <row r="903" spans="1:6" x14ac:dyDescent="0.2">
      <c r="A903" s="2"/>
      <c r="B903" s="2">
        <f>IF(A903="",0,VLOOKUP(A903,DM!$C$5:$G$500,2,0))</f>
        <v>0</v>
      </c>
      <c r="C903" s="2"/>
      <c r="D903" s="2">
        <f>IF(C903="",0,VLOOKUP(C903,DM!$C$5:$G$500,2,0))</f>
        <v>0</v>
      </c>
      <c r="E903" s="2">
        <f>IF(C903="",0,VLOOKUP(C903,DM!$C$5:$G$500,3,0))</f>
        <v>0</v>
      </c>
      <c r="F903" s="3"/>
    </row>
    <row r="904" spans="1:6" x14ac:dyDescent="0.2">
      <c r="A904" s="2"/>
      <c r="B904" s="2">
        <f>IF(A904="",0,VLOOKUP(A904,DM!$C$5:$G$500,2,0))</f>
        <v>0</v>
      </c>
      <c r="C904" s="2"/>
      <c r="D904" s="2">
        <f>IF(C904="",0,VLOOKUP(C904,DM!$C$5:$G$500,2,0))</f>
        <v>0</v>
      </c>
      <c r="E904" s="2">
        <f>IF(C904="",0,VLOOKUP(C904,DM!$C$5:$G$500,3,0))</f>
        <v>0</v>
      </c>
      <c r="F904" s="3"/>
    </row>
    <row r="905" spans="1:6" x14ac:dyDescent="0.2">
      <c r="A905" s="2"/>
      <c r="B905" s="2">
        <f>IF(A905="",0,VLOOKUP(A905,DM!$C$5:$G$500,2,0))</f>
        <v>0</v>
      </c>
      <c r="C905" s="2"/>
      <c r="D905" s="2">
        <f>IF(C905="",0,VLOOKUP(C905,DM!$C$5:$G$500,2,0))</f>
        <v>0</v>
      </c>
      <c r="E905" s="2">
        <f>IF(C905="",0,VLOOKUP(C905,DM!$C$5:$G$500,3,0))</f>
        <v>0</v>
      </c>
      <c r="F905" s="3"/>
    </row>
    <row r="906" spans="1:6" x14ac:dyDescent="0.2">
      <c r="A906" s="2"/>
      <c r="B906" s="2">
        <f>IF(A906="",0,VLOOKUP(A906,DM!$C$5:$G$500,2,0))</f>
        <v>0</v>
      </c>
      <c r="C906" s="2"/>
      <c r="D906" s="2">
        <f>IF(C906="",0,VLOOKUP(C906,DM!$C$5:$G$500,2,0))</f>
        <v>0</v>
      </c>
      <c r="E906" s="2">
        <f>IF(C906="",0,VLOOKUP(C906,DM!$C$5:$G$500,3,0))</f>
        <v>0</v>
      </c>
      <c r="F906" s="3"/>
    </row>
    <row r="907" spans="1:6" x14ac:dyDescent="0.2">
      <c r="A907" s="2"/>
      <c r="B907" s="2">
        <f>IF(A907="",0,VLOOKUP(A907,DM!$C$5:$G$500,2,0))</f>
        <v>0</v>
      </c>
      <c r="C907" s="2"/>
      <c r="D907" s="2">
        <f>IF(C907="",0,VLOOKUP(C907,DM!$C$5:$G$500,2,0))</f>
        <v>0</v>
      </c>
      <c r="E907" s="2">
        <f>IF(C907="",0,VLOOKUP(C907,DM!$C$5:$G$500,3,0))</f>
        <v>0</v>
      </c>
      <c r="F907" s="3"/>
    </row>
    <row r="908" spans="1:6" x14ac:dyDescent="0.2">
      <c r="A908" s="2"/>
      <c r="B908" s="2">
        <f>IF(A908="",0,VLOOKUP(A908,DM!$C$5:$G$500,2,0))</f>
        <v>0</v>
      </c>
      <c r="C908" s="2"/>
      <c r="D908" s="2">
        <f>IF(C908="",0,VLOOKUP(C908,DM!$C$5:$G$500,2,0))</f>
        <v>0</v>
      </c>
      <c r="E908" s="2">
        <f>IF(C908="",0,VLOOKUP(C908,DM!$C$5:$G$500,3,0))</f>
        <v>0</v>
      </c>
      <c r="F908" s="3"/>
    </row>
    <row r="909" spans="1:6" x14ac:dyDescent="0.2">
      <c r="A909" s="2"/>
      <c r="B909" s="2">
        <f>IF(A909="",0,VLOOKUP(A909,DM!$C$5:$G$500,2,0))</f>
        <v>0</v>
      </c>
      <c r="C909" s="2"/>
      <c r="D909" s="2">
        <f>IF(C909="",0,VLOOKUP(C909,DM!$C$5:$G$500,2,0))</f>
        <v>0</v>
      </c>
      <c r="E909" s="2">
        <f>IF(C909="",0,VLOOKUP(C909,DM!$C$5:$G$500,3,0))</f>
        <v>0</v>
      </c>
      <c r="F909" s="3"/>
    </row>
    <row r="910" spans="1:6" x14ac:dyDescent="0.2">
      <c r="A910" s="2"/>
      <c r="B910" s="2">
        <f>IF(A910="",0,VLOOKUP(A910,DM!$C$5:$G$500,2,0))</f>
        <v>0</v>
      </c>
      <c r="C910" s="2"/>
      <c r="D910" s="2">
        <f>IF(C910="",0,VLOOKUP(C910,DM!$C$5:$G$500,2,0))</f>
        <v>0</v>
      </c>
      <c r="E910" s="2">
        <f>IF(C910="",0,VLOOKUP(C910,DM!$C$5:$G$500,3,0))</f>
        <v>0</v>
      </c>
      <c r="F910" s="3"/>
    </row>
    <row r="911" spans="1:6" x14ac:dyDescent="0.2">
      <c r="A911" s="2"/>
      <c r="B911" s="2">
        <f>IF(A911="",0,VLOOKUP(A911,DM!$C$5:$G$500,2,0))</f>
        <v>0</v>
      </c>
      <c r="C911" s="2"/>
      <c r="D911" s="2">
        <f>IF(C911="",0,VLOOKUP(C911,DM!$C$5:$G$500,2,0))</f>
        <v>0</v>
      </c>
      <c r="E911" s="2">
        <f>IF(C911="",0,VLOOKUP(C911,DM!$C$5:$G$500,3,0))</f>
        <v>0</v>
      </c>
      <c r="F911" s="3"/>
    </row>
    <row r="912" spans="1:6" x14ac:dyDescent="0.2">
      <c r="A912" s="2"/>
      <c r="B912" s="2">
        <f>IF(A912="",0,VLOOKUP(A912,DM!$C$5:$G$500,2,0))</f>
        <v>0</v>
      </c>
      <c r="C912" s="2"/>
      <c r="D912" s="2">
        <f>IF(C912="",0,VLOOKUP(C912,DM!$C$5:$G$500,2,0))</f>
        <v>0</v>
      </c>
      <c r="E912" s="2">
        <f>IF(C912="",0,VLOOKUP(C912,DM!$C$5:$G$500,3,0))</f>
        <v>0</v>
      </c>
      <c r="F912" s="3"/>
    </row>
    <row r="913" spans="1:6" x14ac:dyDescent="0.2">
      <c r="A913" s="2"/>
      <c r="B913" s="2">
        <f>IF(A913="",0,VLOOKUP(A913,DM!$C$5:$G$500,2,0))</f>
        <v>0</v>
      </c>
      <c r="C913" s="2"/>
      <c r="D913" s="2">
        <f>IF(C913="",0,VLOOKUP(C913,DM!$C$5:$G$500,2,0))</f>
        <v>0</v>
      </c>
      <c r="E913" s="2">
        <f>IF(C913="",0,VLOOKUP(C913,DM!$C$5:$G$500,3,0))</f>
        <v>0</v>
      </c>
      <c r="F913" s="3"/>
    </row>
    <row r="914" spans="1:6" x14ac:dyDescent="0.2">
      <c r="A914" s="2"/>
      <c r="B914" s="2">
        <f>IF(A914="",0,VLOOKUP(A914,DM!$C$5:$G$500,2,0))</f>
        <v>0</v>
      </c>
      <c r="C914" s="2"/>
      <c r="D914" s="2">
        <f>IF(C914="",0,VLOOKUP(C914,DM!$C$5:$G$500,2,0))</f>
        <v>0</v>
      </c>
      <c r="E914" s="2">
        <f>IF(C914="",0,VLOOKUP(C914,DM!$C$5:$G$500,3,0))</f>
        <v>0</v>
      </c>
      <c r="F914" s="3"/>
    </row>
    <row r="915" spans="1:6" x14ac:dyDescent="0.2">
      <c r="A915" s="2"/>
      <c r="B915" s="2">
        <f>IF(A915="",0,VLOOKUP(A915,DM!$C$5:$G$500,2,0))</f>
        <v>0</v>
      </c>
      <c r="C915" s="2"/>
      <c r="D915" s="2">
        <f>IF(C915="",0,VLOOKUP(C915,DM!$C$5:$G$500,2,0))</f>
        <v>0</v>
      </c>
      <c r="E915" s="2">
        <f>IF(C915="",0,VLOOKUP(C915,DM!$C$5:$G$500,3,0))</f>
        <v>0</v>
      </c>
      <c r="F915" s="3"/>
    </row>
    <row r="916" spans="1:6" x14ac:dyDescent="0.2">
      <c r="A916" s="2"/>
      <c r="B916" s="2">
        <f>IF(A916="",0,VLOOKUP(A916,DM!$C$5:$G$500,2,0))</f>
        <v>0</v>
      </c>
      <c r="C916" s="2"/>
      <c r="D916" s="2">
        <f>IF(C916="",0,VLOOKUP(C916,DM!$C$5:$G$500,2,0))</f>
        <v>0</v>
      </c>
      <c r="E916" s="2">
        <f>IF(C916="",0,VLOOKUP(C916,DM!$C$5:$G$500,3,0))</f>
        <v>0</v>
      </c>
      <c r="F916" s="3"/>
    </row>
    <row r="917" spans="1:6" x14ac:dyDescent="0.2">
      <c r="A917" s="2"/>
      <c r="B917" s="2">
        <f>IF(A917="",0,VLOOKUP(A917,DM!$C$5:$G$500,2,0))</f>
        <v>0</v>
      </c>
      <c r="C917" s="2"/>
      <c r="D917" s="2">
        <f>IF(C917="",0,VLOOKUP(C917,DM!$C$5:$G$500,2,0))</f>
        <v>0</v>
      </c>
      <c r="E917" s="2">
        <f>IF(C917="",0,VLOOKUP(C917,DM!$C$5:$G$500,3,0))</f>
        <v>0</v>
      </c>
      <c r="F917" s="3"/>
    </row>
    <row r="918" spans="1:6" x14ac:dyDescent="0.2">
      <c r="A918" s="2"/>
      <c r="B918" s="2">
        <f>IF(A918="",0,VLOOKUP(A918,DM!$C$5:$G$500,2,0))</f>
        <v>0</v>
      </c>
      <c r="C918" s="2"/>
      <c r="D918" s="2">
        <f>IF(C918="",0,VLOOKUP(C918,DM!$C$5:$G$500,2,0))</f>
        <v>0</v>
      </c>
      <c r="E918" s="2">
        <f>IF(C918="",0,VLOOKUP(C918,DM!$C$5:$G$500,3,0))</f>
        <v>0</v>
      </c>
      <c r="F918" s="3"/>
    </row>
    <row r="919" spans="1:6" x14ac:dyDescent="0.2">
      <c r="A919" s="2"/>
      <c r="B919" s="2">
        <f>IF(A919="",0,VLOOKUP(A919,DM!$C$5:$G$500,2,0))</f>
        <v>0</v>
      </c>
      <c r="C919" s="2"/>
      <c r="D919" s="2">
        <f>IF(C919="",0,VLOOKUP(C919,DM!$C$5:$G$500,2,0))</f>
        <v>0</v>
      </c>
      <c r="E919" s="2">
        <f>IF(C919="",0,VLOOKUP(C919,DM!$C$5:$G$500,3,0))</f>
        <v>0</v>
      </c>
      <c r="F919" s="3"/>
    </row>
    <row r="920" spans="1:6" x14ac:dyDescent="0.2">
      <c r="A920" s="2"/>
      <c r="B920" s="2">
        <f>IF(A920="",0,VLOOKUP(A920,DM!$C$5:$G$500,2,0))</f>
        <v>0</v>
      </c>
      <c r="C920" s="2"/>
      <c r="D920" s="2">
        <f>IF(C920="",0,VLOOKUP(C920,DM!$C$5:$G$500,2,0))</f>
        <v>0</v>
      </c>
      <c r="E920" s="2">
        <f>IF(C920="",0,VLOOKUP(C920,DM!$C$5:$G$500,3,0))</f>
        <v>0</v>
      </c>
      <c r="F920" s="3"/>
    </row>
    <row r="921" spans="1:6" x14ac:dyDescent="0.2">
      <c r="A921" s="2"/>
      <c r="B921" s="2">
        <f>IF(A921="",0,VLOOKUP(A921,DM!$C$5:$G$500,2,0))</f>
        <v>0</v>
      </c>
      <c r="C921" s="2"/>
      <c r="D921" s="2">
        <f>IF(C921="",0,VLOOKUP(C921,DM!$C$5:$G$500,2,0))</f>
        <v>0</v>
      </c>
      <c r="E921" s="2">
        <f>IF(C921="",0,VLOOKUP(C921,DM!$C$5:$G$500,3,0))</f>
        <v>0</v>
      </c>
      <c r="F921" s="3"/>
    </row>
    <row r="922" spans="1:6" x14ac:dyDescent="0.2">
      <c r="A922" s="2"/>
      <c r="B922" s="2">
        <f>IF(A922="",0,VLOOKUP(A922,DM!$C$5:$G$500,2,0))</f>
        <v>0</v>
      </c>
      <c r="C922" s="2"/>
      <c r="D922" s="2">
        <f>IF(C922="",0,VLOOKUP(C922,DM!$C$5:$G$500,2,0))</f>
        <v>0</v>
      </c>
      <c r="E922" s="2">
        <f>IF(C922="",0,VLOOKUP(C922,DM!$C$5:$G$500,3,0))</f>
        <v>0</v>
      </c>
      <c r="F922" s="3"/>
    </row>
    <row r="923" spans="1:6" x14ac:dyDescent="0.2">
      <c r="A923" s="2"/>
      <c r="B923" s="2">
        <f>IF(A923="",0,VLOOKUP(A923,DM!$C$5:$G$500,2,0))</f>
        <v>0</v>
      </c>
      <c r="C923" s="2"/>
      <c r="D923" s="2">
        <f>IF(C923="",0,VLOOKUP(C923,DM!$C$5:$G$500,2,0))</f>
        <v>0</v>
      </c>
      <c r="E923" s="2">
        <f>IF(C923="",0,VLOOKUP(C923,DM!$C$5:$G$500,3,0))</f>
        <v>0</v>
      </c>
      <c r="F923" s="3"/>
    </row>
    <row r="924" spans="1:6" x14ac:dyDescent="0.2">
      <c r="A924" s="2"/>
      <c r="B924" s="2">
        <f>IF(A924="",0,VLOOKUP(A924,DM!$C$5:$G$500,2,0))</f>
        <v>0</v>
      </c>
      <c r="C924" s="2"/>
      <c r="D924" s="2">
        <f>IF(C924="",0,VLOOKUP(C924,DM!$C$5:$G$500,2,0))</f>
        <v>0</v>
      </c>
      <c r="E924" s="2">
        <f>IF(C924="",0,VLOOKUP(C924,DM!$C$5:$G$500,3,0))</f>
        <v>0</v>
      </c>
      <c r="F924" s="3"/>
    </row>
    <row r="925" spans="1:6" x14ac:dyDescent="0.2">
      <c r="A925" s="2"/>
      <c r="B925" s="2">
        <f>IF(A925="",0,VLOOKUP(A925,DM!$C$5:$G$500,2,0))</f>
        <v>0</v>
      </c>
      <c r="C925" s="2"/>
      <c r="D925" s="2">
        <f>IF(C925="",0,VLOOKUP(C925,DM!$C$5:$G$500,2,0))</f>
        <v>0</v>
      </c>
      <c r="E925" s="2">
        <f>IF(C925="",0,VLOOKUP(C925,DM!$C$5:$G$500,3,0))</f>
        <v>0</v>
      </c>
      <c r="F925" s="3"/>
    </row>
    <row r="926" spans="1:6" x14ac:dyDescent="0.2">
      <c r="A926" s="2"/>
      <c r="B926" s="2">
        <f>IF(A926="",0,VLOOKUP(A926,DM!$C$5:$G$500,2,0))</f>
        <v>0</v>
      </c>
      <c r="C926" s="2"/>
      <c r="D926" s="2">
        <f>IF(C926="",0,VLOOKUP(C926,DM!$C$5:$G$500,2,0))</f>
        <v>0</v>
      </c>
      <c r="E926" s="2">
        <f>IF(C926="",0,VLOOKUP(C926,DM!$C$5:$G$500,3,0))</f>
        <v>0</v>
      </c>
      <c r="F926" s="3"/>
    </row>
    <row r="927" spans="1:6" x14ac:dyDescent="0.2">
      <c r="A927" s="2"/>
      <c r="B927" s="2">
        <f>IF(A927="",0,VLOOKUP(A927,DM!$C$5:$G$500,2,0))</f>
        <v>0</v>
      </c>
      <c r="C927" s="2"/>
      <c r="D927" s="2">
        <f>IF(C927="",0,VLOOKUP(C927,DM!$C$5:$G$500,2,0))</f>
        <v>0</v>
      </c>
      <c r="E927" s="2">
        <f>IF(C927="",0,VLOOKUP(C927,DM!$C$5:$G$500,3,0))</f>
        <v>0</v>
      </c>
      <c r="F927" s="3"/>
    </row>
    <row r="928" spans="1:6" x14ac:dyDescent="0.2">
      <c r="A928" s="2"/>
      <c r="B928" s="2">
        <f>IF(A928="",0,VLOOKUP(A928,DM!$C$5:$G$500,2,0))</f>
        <v>0</v>
      </c>
      <c r="C928" s="2"/>
      <c r="D928" s="2">
        <f>IF(C928="",0,VLOOKUP(C928,DM!$C$5:$G$500,2,0))</f>
        <v>0</v>
      </c>
      <c r="E928" s="2">
        <f>IF(C928="",0,VLOOKUP(C928,DM!$C$5:$G$500,3,0))</f>
        <v>0</v>
      </c>
      <c r="F928" s="3"/>
    </row>
    <row r="929" spans="1:6" x14ac:dyDescent="0.2">
      <c r="A929" s="2"/>
      <c r="B929" s="2">
        <f>IF(A929="",0,VLOOKUP(A929,DM!$C$5:$G$500,2,0))</f>
        <v>0</v>
      </c>
      <c r="C929" s="2"/>
      <c r="D929" s="2">
        <f>IF(C929="",0,VLOOKUP(C929,DM!$C$5:$G$500,2,0))</f>
        <v>0</v>
      </c>
      <c r="E929" s="2">
        <f>IF(C929="",0,VLOOKUP(C929,DM!$C$5:$G$500,3,0))</f>
        <v>0</v>
      </c>
      <c r="F929" s="3"/>
    </row>
    <row r="930" spans="1:6" x14ac:dyDescent="0.2">
      <c r="A930" s="2"/>
      <c r="B930" s="2">
        <f>IF(A930="",0,VLOOKUP(A930,DM!$C$5:$G$500,2,0))</f>
        <v>0</v>
      </c>
      <c r="C930" s="2"/>
      <c r="D930" s="2">
        <f>IF(C930="",0,VLOOKUP(C930,DM!$C$5:$G$500,2,0))</f>
        <v>0</v>
      </c>
      <c r="E930" s="2">
        <f>IF(C930="",0,VLOOKUP(C930,DM!$C$5:$G$500,3,0))</f>
        <v>0</v>
      </c>
      <c r="F930" s="3"/>
    </row>
    <row r="931" spans="1:6" x14ac:dyDescent="0.2">
      <c r="A931" s="2"/>
      <c r="B931" s="2">
        <f>IF(A931="",0,VLOOKUP(A931,DM!$C$5:$G$500,2,0))</f>
        <v>0</v>
      </c>
      <c r="C931" s="2"/>
      <c r="D931" s="2">
        <f>IF(C931="",0,VLOOKUP(C931,DM!$C$5:$G$500,2,0))</f>
        <v>0</v>
      </c>
      <c r="E931" s="2">
        <f>IF(C931="",0,VLOOKUP(C931,DM!$C$5:$G$500,3,0))</f>
        <v>0</v>
      </c>
      <c r="F931" s="3"/>
    </row>
    <row r="932" spans="1:6" x14ac:dyDescent="0.2">
      <c r="A932" s="2"/>
      <c r="B932" s="2">
        <f>IF(A932="",0,VLOOKUP(A932,DM!$C$5:$G$500,2,0))</f>
        <v>0</v>
      </c>
      <c r="C932" s="2"/>
      <c r="D932" s="2">
        <f>IF(C932="",0,VLOOKUP(C932,DM!$C$5:$G$500,2,0))</f>
        <v>0</v>
      </c>
      <c r="E932" s="2">
        <f>IF(C932="",0,VLOOKUP(C932,DM!$C$5:$G$500,3,0))</f>
        <v>0</v>
      </c>
      <c r="F932" s="3"/>
    </row>
    <row r="933" spans="1:6" x14ac:dyDescent="0.2">
      <c r="A933" s="2"/>
      <c r="B933" s="2">
        <f>IF(A933="",0,VLOOKUP(A933,DM!$C$5:$G$500,2,0))</f>
        <v>0</v>
      </c>
      <c r="C933" s="2"/>
      <c r="D933" s="2">
        <f>IF(C933="",0,VLOOKUP(C933,DM!$C$5:$G$500,2,0))</f>
        <v>0</v>
      </c>
      <c r="E933" s="2">
        <f>IF(C933="",0,VLOOKUP(C933,DM!$C$5:$G$500,3,0))</f>
        <v>0</v>
      </c>
      <c r="F933" s="3"/>
    </row>
    <row r="934" spans="1:6" x14ac:dyDescent="0.2">
      <c r="A934" s="2"/>
      <c r="B934" s="2">
        <f>IF(A934="",0,VLOOKUP(A934,DM!$C$5:$G$500,2,0))</f>
        <v>0</v>
      </c>
      <c r="C934" s="2"/>
      <c r="D934" s="2">
        <f>IF(C934="",0,VLOOKUP(C934,DM!$C$5:$G$500,2,0))</f>
        <v>0</v>
      </c>
      <c r="E934" s="2">
        <f>IF(C934="",0,VLOOKUP(C934,DM!$C$5:$G$500,3,0))</f>
        <v>0</v>
      </c>
      <c r="F934" s="3"/>
    </row>
    <row r="935" spans="1:6" x14ac:dyDescent="0.2">
      <c r="A935" s="2"/>
      <c r="B935" s="2">
        <f>IF(A935="",0,VLOOKUP(A935,DM!$C$5:$G$500,2,0))</f>
        <v>0</v>
      </c>
      <c r="C935" s="2"/>
      <c r="D935" s="2">
        <f>IF(C935="",0,VLOOKUP(C935,DM!$C$5:$G$500,2,0))</f>
        <v>0</v>
      </c>
      <c r="E935" s="2">
        <f>IF(C935="",0,VLOOKUP(C935,DM!$C$5:$G$500,3,0))</f>
        <v>0</v>
      </c>
      <c r="F935" s="3"/>
    </row>
    <row r="936" spans="1:6" x14ac:dyDescent="0.2">
      <c r="A936" s="2"/>
      <c r="B936" s="2">
        <f>IF(A936="",0,VLOOKUP(A936,DM!$C$5:$G$500,2,0))</f>
        <v>0</v>
      </c>
      <c r="C936" s="2"/>
      <c r="D936" s="2">
        <f>IF(C936="",0,VLOOKUP(C936,DM!$C$5:$G$500,2,0))</f>
        <v>0</v>
      </c>
      <c r="E936" s="2">
        <f>IF(C936="",0,VLOOKUP(C936,DM!$C$5:$G$500,3,0))</f>
        <v>0</v>
      </c>
      <c r="F936" s="3"/>
    </row>
    <row r="937" spans="1:6" x14ac:dyDescent="0.2">
      <c r="A937" s="2"/>
      <c r="B937" s="2">
        <f>IF(A937="",0,VLOOKUP(A937,DM!$C$5:$G$500,2,0))</f>
        <v>0</v>
      </c>
      <c r="C937" s="2"/>
      <c r="D937" s="2">
        <f>IF(C937="",0,VLOOKUP(C937,DM!$C$5:$G$500,2,0))</f>
        <v>0</v>
      </c>
      <c r="E937" s="2">
        <f>IF(C937="",0,VLOOKUP(C937,DM!$C$5:$G$500,3,0))</f>
        <v>0</v>
      </c>
      <c r="F937" s="3"/>
    </row>
    <row r="938" spans="1:6" x14ac:dyDescent="0.2">
      <c r="A938" s="2"/>
      <c r="B938" s="2">
        <f>IF(A938="",0,VLOOKUP(A938,DM!$C$5:$G$500,2,0))</f>
        <v>0</v>
      </c>
      <c r="C938" s="2"/>
      <c r="D938" s="2">
        <f>IF(C938="",0,VLOOKUP(C938,DM!$C$5:$G$500,2,0))</f>
        <v>0</v>
      </c>
      <c r="E938" s="2">
        <f>IF(C938="",0,VLOOKUP(C938,DM!$C$5:$G$500,3,0))</f>
        <v>0</v>
      </c>
      <c r="F938" s="3"/>
    </row>
    <row r="939" spans="1:6" x14ac:dyDescent="0.2">
      <c r="A939" s="2"/>
      <c r="B939" s="2">
        <f>IF(A939="",0,VLOOKUP(A939,DM!$C$5:$G$500,2,0))</f>
        <v>0</v>
      </c>
      <c r="C939" s="2"/>
      <c r="D939" s="2">
        <f>IF(C939="",0,VLOOKUP(C939,DM!$C$5:$G$500,2,0))</f>
        <v>0</v>
      </c>
      <c r="E939" s="2">
        <f>IF(C939="",0,VLOOKUP(C939,DM!$C$5:$G$500,3,0))</f>
        <v>0</v>
      </c>
      <c r="F939" s="3"/>
    </row>
    <row r="940" spans="1:6" x14ac:dyDescent="0.2">
      <c r="A940" s="2"/>
      <c r="B940" s="2">
        <f>IF(A940="",0,VLOOKUP(A940,DM!$C$5:$G$500,2,0))</f>
        <v>0</v>
      </c>
      <c r="C940" s="2"/>
      <c r="D940" s="2">
        <f>IF(C940="",0,VLOOKUP(C940,DM!$C$5:$G$500,2,0))</f>
        <v>0</v>
      </c>
      <c r="E940" s="2">
        <f>IF(C940="",0,VLOOKUP(C940,DM!$C$5:$G$500,3,0))</f>
        <v>0</v>
      </c>
      <c r="F940" s="3"/>
    </row>
    <row r="941" spans="1:6" x14ac:dyDescent="0.2">
      <c r="A941" s="2"/>
      <c r="B941" s="2">
        <f>IF(A941="",0,VLOOKUP(A941,DM!$C$5:$G$500,2,0))</f>
        <v>0</v>
      </c>
      <c r="C941" s="2"/>
      <c r="D941" s="2">
        <f>IF(C941="",0,VLOOKUP(C941,DM!$C$5:$G$500,2,0))</f>
        <v>0</v>
      </c>
      <c r="E941" s="2">
        <f>IF(C941="",0,VLOOKUP(C941,DM!$C$5:$G$500,3,0))</f>
        <v>0</v>
      </c>
      <c r="F941" s="3"/>
    </row>
    <row r="942" spans="1:6" x14ac:dyDescent="0.2">
      <c r="A942" s="2"/>
      <c r="B942" s="2">
        <f>IF(A942="",0,VLOOKUP(A942,DM!$C$5:$G$500,2,0))</f>
        <v>0</v>
      </c>
      <c r="C942" s="2"/>
      <c r="D942" s="2">
        <f>IF(C942="",0,VLOOKUP(C942,DM!$C$5:$G$500,2,0))</f>
        <v>0</v>
      </c>
      <c r="E942" s="2">
        <f>IF(C942="",0,VLOOKUP(C942,DM!$C$5:$G$500,3,0))</f>
        <v>0</v>
      </c>
      <c r="F942" s="3"/>
    </row>
    <row r="943" spans="1:6" x14ac:dyDescent="0.2">
      <c r="A943" s="2"/>
      <c r="B943" s="2">
        <f>IF(A943="",0,VLOOKUP(A943,DM!$C$5:$G$500,2,0))</f>
        <v>0</v>
      </c>
      <c r="C943" s="2"/>
      <c r="D943" s="2">
        <f>IF(C943="",0,VLOOKUP(C943,DM!$C$5:$G$500,2,0))</f>
        <v>0</v>
      </c>
      <c r="E943" s="2">
        <f>IF(C943="",0,VLOOKUP(C943,DM!$C$5:$G$500,3,0))</f>
        <v>0</v>
      </c>
      <c r="F943" s="3"/>
    </row>
    <row r="944" spans="1:6" x14ac:dyDescent="0.2">
      <c r="A944" s="2"/>
      <c r="B944" s="2">
        <f>IF(A944="",0,VLOOKUP(A944,DM!$C$5:$G$500,2,0))</f>
        <v>0</v>
      </c>
      <c r="C944" s="2"/>
      <c r="D944" s="2">
        <f>IF(C944="",0,VLOOKUP(C944,DM!$C$5:$G$500,2,0))</f>
        <v>0</v>
      </c>
      <c r="E944" s="2">
        <f>IF(C944="",0,VLOOKUP(C944,DM!$C$5:$G$500,3,0))</f>
        <v>0</v>
      </c>
      <c r="F944" s="3"/>
    </row>
    <row r="945" spans="1:6" x14ac:dyDescent="0.2">
      <c r="A945" s="2"/>
      <c r="B945" s="2">
        <f>IF(A945="",0,VLOOKUP(A945,DM!$C$5:$G$500,2,0))</f>
        <v>0</v>
      </c>
      <c r="C945" s="2"/>
      <c r="D945" s="2">
        <f>IF(C945="",0,VLOOKUP(C945,DM!$C$5:$G$500,2,0))</f>
        <v>0</v>
      </c>
      <c r="E945" s="2">
        <f>IF(C945="",0,VLOOKUP(C945,DM!$C$5:$G$500,3,0))</f>
        <v>0</v>
      </c>
      <c r="F945" s="3"/>
    </row>
    <row r="946" spans="1:6" x14ac:dyDescent="0.2">
      <c r="A946" s="2"/>
      <c r="B946" s="2">
        <f>IF(A946="",0,VLOOKUP(A946,DM!$C$5:$G$500,2,0))</f>
        <v>0</v>
      </c>
      <c r="C946" s="2"/>
      <c r="D946" s="2">
        <f>IF(C946="",0,VLOOKUP(C946,DM!$C$5:$G$500,2,0))</f>
        <v>0</v>
      </c>
      <c r="E946" s="2">
        <f>IF(C946="",0,VLOOKUP(C946,DM!$C$5:$G$500,3,0))</f>
        <v>0</v>
      </c>
      <c r="F946" s="3"/>
    </row>
    <row r="947" spans="1:6" x14ac:dyDescent="0.2">
      <c r="A947" s="2"/>
      <c r="B947" s="2">
        <f>IF(A947="",0,VLOOKUP(A947,DM!$C$5:$G$500,2,0))</f>
        <v>0</v>
      </c>
      <c r="C947" s="2"/>
      <c r="D947" s="2">
        <f>IF(C947="",0,VLOOKUP(C947,DM!$C$5:$G$500,2,0))</f>
        <v>0</v>
      </c>
      <c r="E947" s="2">
        <f>IF(C947="",0,VLOOKUP(C947,DM!$C$5:$G$500,3,0))</f>
        <v>0</v>
      </c>
      <c r="F947" s="3"/>
    </row>
    <row r="948" spans="1:6" x14ac:dyDescent="0.2">
      <c r="A948" s="2"/>
      <c r="B948" s="2">
        <f>IF(A948="",0,VLOOKUP(A948,DM!$C$5:$G$500,2,0))</f>
        <v>0</v>
      </c>
      <c r="C948" s="2"/>
      <c r="D948" s="2">
        <f>IF(C948="",0,VLOOKUP(C948,DM!$C$5:$G$500,2,0))</f>
        <v>0</v>
      </c>
      <c r="E948" s="2">
        <f>IF(C948="",0,VLOOKUP(C948,DM!$C$5:$G$500,3,0))</f>
        <v>0</v>
      </c>
      <c r="F948" s="3"/>
    </row>
    <row r="949" spans="1:6" x14ac:dyDescent="0.2">
      <c r="A949" s="2"/>
      <c r="B949" s="2">
        <f>IF(A949="",0,VLOOKUP(A949,DM!$C$5:$G$500,2,0))</f>
        <v>0</v>
      </c>
      <c r="C949" s="2"/>
      <c r="D949" s="2">
        <f>IF(C949="",0,VLOOKUP(C949,DM!$C$5:$G$500,2,0))</f>
        <v>0</v>
      </c>
      <c r="E949" s="2">
        <f>IF(C949="",0,VLOOKUP(C949,DM!$C$5:$G$500,3,0))</f>
        <v>0</v>
      </c>
      <c r="F949" s="3"/>
    </row>
    <row r="950" spans="1:6" x14ac:dyDescent="0.2">
      <c r="A950" s="2"/>
      <c r="B950" s="2">
        <f>IF(A950="",0,VLOOKUP(A950,DM!$C$5:$G$500,2,0))</f>
        <v>0</v>
      </c>
      <c r="C950" s="2"/>
      <c r="D950" s="2">
        <f>IF(C950="",0,VLOOKUP(C950,DM!$C$5:$G$500,2,0))</f>
        <v>0</v>
      </c>
      <c r="E950" s="2">
        <f>IF(C950="",0,VLOOKUP(C950,DM!$C$5:$G$500,3,0))</f>
        <v>0</v>
      </c>
      <c r="F950" s="3"/>
    </row>
    <row r="951" spans="1:6" x14ac:dyDescent="0.2">
      <c r="A951" s="2"/>
      <c r="B951" s="2">
        <f>IF(A951="",0,VLOOKUP(A951,DM!$C$5:$G$500,2,0))</f>
        <v>0</v>
      </c>
      <c r="C951" s="2"/>
      <c r="D951" s="2">
        <f>IF(C951="",0,VLOOKUP(C951,DM!$C$5:$G$500,2,0))</f>
        <v>0</v>
      </c>
      <c r="E951" s="2">
        <f>IF(C951="",0,VLOOKUP(C951,DM!$C$5:$G$500,3,0))</f>
        <v>0</v>
      </c>
      <c r="F951" s="3"/>
    </row>
    <row r="952" spans="1:6" x14ac:dyDescent="0.2">
      <c r="A952" s="2"/>
      <c r="B952" s="2">
        <f>IF(A952="",0,VLOOKUP(A952,DM!$C$5:$G$500,2,0))</f>
        <v>0</v>
      </c>
      <c r="C952" s="2"/>
      <c r="D952" s="2">
        <f>IF(C952="",0,VLOOKUP(C952,DM!$C$5:$G$500,2,0))</f>
        <v>0</v>
      </c>
      <c r="E952" s="2">
        <f>IF(C952="",0,VLOOKUP(C952,DM!$C$5:$G$500,3,0))</f>
        <v>0</v>
      </c>
      <c r="F952" s="3"/>
    </row>
    <row r="953" spans="1:6" x14ac:dyDescent="0.2">
      <c r="A953" s="2"/>
      <c r="B953" s="2">
        <f>IF(A953="",0,VLOOKUP(A953,DM!$C$5:$G$500,2,0))</f>
        <v>0</v>
      </c>
      <c r="C953" s="2"/>
      <c r="D953" s="2">
        <f>IF(C953="",0,VLOOKUP(C953,DM!$C$5:$G$500,2,0))</f>
        <v>0</v>
      </c>
      <c r="E953" s="2">
        <f>IF(C953="",0,VLOOKUP(C953,DM!$C$5:$G$500,3,0))</f>
        <v>0</v>
      </c>
      <c r="F953" s="3"/>
    </row>
    <row r="954" spans="1:6" x14ac:dyDescent="0.2">
      <c r="A954" s="2"/>
      <c r="B954" s="2">
        <f>IF(A954="",0,VLOOKUP(A954,DM!$C$5:$G$500,2,0))</f>
        <v>0</v>
      </c>
      <c r="C954" s="2"/>
      <c r="D954" s="2">
        <f>IF(C954="",0,VLOOKUP(C954,DM!$C$5:$G$500,2,0))</f>
        <v>0</v>
      </c>
      <c r="E954" s="2">
        <f>IF(C954="",0,VLOOKUP(C954,DM!$C$5:$G$500,3,0))</f>
        <v>0</v>
      </c>
      <c r="F954" s="3"/>
    </row>
    <row r="955" spans="1:6" x14ac:dyDescent="0.2">
      <c r="A955" s="2"/>
      <c r="B955" s="2">
        <f>IF(A955="",0,VLOOKUP(A955,DM!$C$5:$G$500,2,0))</f>
        <v>0</v>
      </c>
      <c r="C955" s="2"/>
      <c r="D955" s="2">
        <f>IF(C955="",0,VLOOKUP(C955,DM!$C$5:$G$500,2,0))</f>
        <v>0</v>
      </c>
      <c r="E955" s="2">
        <f>IF(C955="",0,VLOOKUP(C955,DM!$C$5:$G$500,3,0))</f>
        <v>0</v>
      </c>
      <c r="F955" s="3"/>
    </row>
    <row r="956" spans="1:6" x14ac:dyDescent="0.2">
      <c r="A956" s="2"/>
      <c r="B956" s="2">
        <f>IF(A956="",0,VLOOKUP(A956,DM!$C$5:$G$500,2,0))</f>
        <v>0</v>
      </c>
      <c r="C956" s="2"/>
      <c r="D956" s="2">
        <f>IF(C956="",0,VLOOKUP(C956,DM!$C$5:$G$500,2,0))</f>
        <v>0</v>
      </c>
      <c r="E956" s="2">
        <f>IF(C956="",0,VLOOKUP(C956,DM!$C$5:$G$500,3,0))</f>
        <v>0</v>
      </c>
      <c r="F956" s="3"/>
    </row>
    <row r="957" spans="1:6" x14ac:dyDescent="0.2">
      <c r="A957" s="2"/>
      <c r="B957" s="2">
        <f>IF(A957="",0,VLOOKUP(A957,DM!$C$5:$G$500,2,0))</f>
        <v>0</v>
      </c>
      <c r="C957" s="2"/>
      <c r="D957" s="2">
        <f>IF(C957="",0,VLOOKUP(C957,DM!$C$5:$G$500,2,0))</f>
        <v>0</v>
      </c>
      <c r="E957" s="2">
        <f>IF(C957="",0,VLOOKUP(C957,DM!$C$5:$G$500,3,0))</f>
        <v>0</v>
      </c>
      <c r="F957" s="3"/>
    </row>
    <row r="958" spans="1:6" x14ac:dyDescent="0.2">
      <c r="A958" s="2"/>
      <c r="B958" s="2">
        <f>IF(A958="",0,VLOOKUP(A958,DM!$C$5:$G$500,2,0))</f>
        <v>0</v>
      </c>
      <c r="C958" s="2"/>
      <c r="D958" s="2">
        <f>IF(C958="",0,VLOOKUP(C958,DM!$C$5:$G$500,2,0))</f>
        <v>0</v>
      </c>
      <c r="E958" s="2">
        <f>IF(C958="",0,VLOOKUP(C958,DM!$C$5:$G$500,3,0))</f>
        <v>0</v>
      </c>
      <c r="F958" s="3"/>
    </row>
    <row r="959" spans="1:6" x14ac:dyDescent="0.2">
      <c r="A959" s="2"/>
      <c r="B959" s="2">
        <f>IF(A959="",0,VLOOKUP(A959,DM!$C$5:$G$500,2,0))</f>
        <v>0</v>
      </c>
      <c r="C959" s="2"/>
      <c r="D959" s="2">
        <f>IF(C959="",0,VLOOKUP(C959,DM!$C$5:$G$500,2,0))</f>
        <v>0</v>
      </c>
      <c r="E959" s="2">
        <f>IF(C959="",0,VLOOKUP(C959,DM!$C$5:$G$500,3,0))</f>
        <v>0</v>
      </c>
      <c r="F959" s="3"/>
    </row>
    <row r="960" spans="1:6" x14ac:dyDescent="0.2">
      <c r="A960" s="2"/>
      <c r="B960" s="2">
        <f>IF(A960="",0,VLOOKUP(A960,DM!$C$5:$G$500,2,0))</f>
        <v>0</v>
      </c>
      <c r="C960" s="2"/>
      <c r="D960" s="2">
        <f>IF(C960="",0,VLOOKUP(C960,DM!$C$5:$G$500,2,0))</f>
        <v>0</v>
      </c>
      <c r="E960" s="2">
        <f>IF(C960="",0,VLOOKUP(C960,DM!$C$5:$G$500,3,0))</f>
        <v>0</v>
      </c>
      <c r="F960" s="3"/>
    </row>
    <row r="961" spans="1:6" x14ac:dyDescent="0.2">
      <c r="A961" s="2"/>
      <c r="B961" s="2">
        <f>IF(A961="",0,VLOOKUP(A961,DM!$C$5:$G$500,2,0))</f>
        <v>0</v>
      </c>
      <c r="C961" s="2"/>
      <c r="D961" s="2">
        <f>IF(C961="",0,VLOOKUP(C961,DM!$C$5:$G$500,2,0))</f>
        <v>0</v>
      </c>
      <c r="E961" s="2">
        <f>IF(C961="",0,VLOOKUP(C961,DM!$C$5:$G$500,3,0))</f>
        <v>0</v>
      </c>
      <c r="F961" s="3"/>
    </row>
    <row r="962" spans="1:6" x14ac:dyDescent="0.2">
      <c r="A962" s="2"/>
      <c r="B962" s="2">
        <f>IF(A962="",0,VLOOKUP(A962,DM!$C$5:$G$500,2,0))</f>
        <v>0</v>
      </c>
      <c r="C962" s="2"/>
      <c r="D962" s="2">
        <f>IF(C962="",0,VLOOKUP(C962,DM!$C$5:$G$500,2,0))</f>
        <v>0</v>
      </c>
      <c r="E962" s="2">
        <f>IF(C962="",0,VLOOKUP(C962,DM!$C$5:$G$500,3,0))</f>
        <v>0</v>
      </c>
      <c r="F962" s="3"/>
    </row>
    <row r="963" spans="1:6" x14ac:dyDescent="0.2">
      <c r="A963" s="2"/>
      <c r="B963" s="2">
        <f>IF(A963="",0,VLOOKUP(A963,DM!$C$5:$G$500,2,0))</f>
        <v>0</v>
      </c>
      <c r="C963" s="2"/>
      <c r="D963" s="2">
        <f>IF(C963="",0,VLOOKUP(C963,DM!$C$5:$G$500,2,0))</f>
        <v>0</v>
      </c>
      <c r="E963" s="2">
        <f>IF(C963="",0,VLOOKUP(C963,DM!$C$5:$G$500,3,0))</f>
        <v>0</v>
      </c>
      <c r="F963" s="3"/>
    </row>
    <row r="964" spans="1:6" x14ac:dyDescent="0.2">
      <c r="A964" s="2"/>
      <c r="B964" s="2">
        <f>IF(A964="",0,VLOOKUP(A964,DM!$C$5:$G$500,2,0))</f>
        <v>0</v>
      </c>
      <c r="C964" s="2"/>
      <c r="D964" s="2">
        <f>IF(C964="",0,VLOOKUP(C964,DM!$C$5:$G$500,2,0))</f>
        <v>0</v>
      </c>
      <c r="E964" s="2">
        <f>IF(C964="",0,VLOOKUP(C964,DM!$C$5:$G$500,3,0))</f>
        <v>0</v>
      </c>
      <c r="F964" s="3"/>
    </row>
    <row r="965" spans="1:6" x14ac:dyDescent="0.2">
      <c r="A965" s="2"/>
      <c r="B965" s="2">
        <f>IF(A965="",0,VLOOKUP(A965,DM!$C$5:$G$500,2,0))</f>
        <v>0</v>
      </c>
      <c r="C965" s="2"/>
      <c r="D965" s="2">
        <f>IF(C965="",0,VLOOKUP(C965,DM!$C$5:$G$500,2,0))</f>
        <v>0</v>
      </c>
      <c r="E965" s="2">
        <f>IF(C965="",0,VLOOKUP(C965,DM!$C$5:$G$500,3,0))</f>
        <v>0</v>
      </c>
      <c r="F965" s="3"/>
    </row>
    <row r="966" spans="1:6" x14ac:dyDescent="0.2">
      <c r="A966" s="2"/>
      <c r="B966" s="2">
        <f>IF(A966="",0,VLOOKUP(A966,DM!$C$5:$G$500,2,0))</f>
        <v>0</v>
      </c>
      <c r="C966" s="2"/>
      <c r="D966" s="2">
        <f>IF(C966="",0,VLOOKUP(C966,DM!$C$5:$G$500,2,0))</f>
        <v>0</v>
      </c>
      <c r="E966" s="2">
        <f>IF(C966="",0,VLOOKUP(C966,DM!$C$5:$G$500,3,0))</f>
        <v>0</v>
      </c>
      <c r="F966" s="3"/>
    </row>
    <row r="967" spans="1:6" x14ac:dyDescent="0.2">
      <c r="A967" s="2"/>
      <c r="B967" s="2">
        <f>IF(A967="",0,VLOOKUP(A967,DM!$C$5:$G$500,2,0))</f>
        <v>0</v>
      </c>
      <c r="C967" s="2"/>
      <c r="D967" s="2">
        <f>IF(C967="",0,VLOOKUP(C967,DM!$C$5:$G$500,2,0))</f>
        <v>0</v>
      </c>
      <c r="E967" s="2">
        <f>IF(C967="",0,VLOOKUP(C967,DM!$C$5:$G$500,3,0))</f>
        <v>0</v>
      </c>
      <c r="F967" s="3"/>
    </row>
    <row r="968" spans="1:6" x14ac:dyDescent="0.2">
      <c r="A968" s="2"/>
      <c r="B968" s="2">
        <f>IF(A968="",0,VLOOKUP(A968,DM!$C$5:$G$500,2,0))</f>
        <v>0</v>
      </c>
      <c r="C968" s="2"/>
      <c r="D968" s="2">
        <f>IF(C968="",0,VLOOKUP(C968,DM!$C$5:$G$500,2,0))</f>
        <v>0</v>
      </c>
      <c r="E968" s="2">
        <f>IF(C968="",0,VLOOKUP(C968,DM!$C$5:$G$500,3,0))</f>
        <v>0</v>
      </c>
      <c r="F968" s="3"/>
    </row>
    <row r="969" spans="1:6" x14ac:dyDescent="0.2">
      <c r="A969" s="2"/>
      <c r="B969" s="2">
        <f>IF(A969="",0,VLOOKUP(A969,DM!$C$5:$G$500,2,0))</f>
        <v>0</v>
      </c>
      <c r="C969" s="2"/>
      <c r="D969" s="2">
        <f>IF(C969="",0,VLOOKUP(C969,DM!$C$5:$G$500,2,0))</f>
        <v>0</v>
      </c>
      <c r="E969" s="2">
        <f>IF(C969="",0,VLOOKUP(C969,DM!$C$5:$G$500,3,0))</f>
        <v>0</v>
      </c>
      <c r="F969" s="3"/>
    </row>
    <row r="970" spans="1:6" x14ac:dyDescent="0.2">
      <c r="A970" s="2"/>
      <c r="B970" s="2">
        <f>IF(A970="",0,VLOOKUP(A970,DM!$C$5:$G$500,2,0))</f>
        <v>0</v>
      </c>
      <c r="C970" s="2"/>
      <c r="D970" s="2">
        <f>IF(C970="",0,VLOOKUP(C970,DM!$C$5:$G$500,2,0))</f>
        <v>0</v>
      </c>
      <c r="E970" s="2">
        <f>IF(C970="",0,VLOOKUP(C970,DM!$C$5:$G$500,3,0))</f>
        <v>0</v>
      </c>
      <c r="F970" s="3"/>
    </row>
    <row r="971" spans="1:6" x14ac:dyDescent="0.2">
      <c r="A971" s="2"/>
      <c r="B971" s="2">
        <f>IF(A971="",0,VLOOKUP(A971,DM!$C$5:$G$500,2,0))</f>
        <v>0</v>
      </c>
      <c r="C971" s="2"/>
      <c r="D971" s="2">
        <f>IF(C971="",0,VLOOKUP(C971,DM!$C$5:$G$500,2,0))</f>
        <v>0</v>
      </c>
      <c r="E971" s="2">
        <f>IF(C971="",0,VLOOKUP(C971,DM!$C$5:$G$500,3,0))</f>
        <v>0</v>
      </c>
      <c r="F971" s="3"/>
    </row>
    <row r="972" spans="1:6" x14ac:dyDescent="0.2">
      <c r="A972" s="2"/>
      <c r="B972" s="2">
        <f>IF(A972="",0,VLOOKUP(A972,DM!$C$5:$G$500,2,0))</f>
        <v>0</v>
      </c>
      <c r="C972" s="2"/>
      <c r="D972" s="2">
        <f>IF(C972="",0,VLOOKUP(C972,DM!$C$5:$G$500,2,0))</f>
        <v>0</v>
      </c>
      <c r="E972" s="2">
        <f>IF(C972="",0,VLOOKUP(C972,DM!$C$5:$G$500,3,0))</f>
        <v>0</v>
      </c>
      <c r="F972" s="3"/>
    </row>
    <row r="973" spans="1:6" x14ac:dyDescent="0.2">
      <c r="A973" s="2"/>
      <c r="B973" s="2">
        <f>IF(A973="",0,VLOOKUP(A973,DM!$C$5:$G$500,2,0))</f>
        <v>0</v>
      </c>
      <c r="C973" s="2"/>
      <c r="D973" s="2">
        <f>IF(C973="",0,VLOOKUP(C973,DM!$C$5:$G$500,2,0))</f>
        <v>0</v>
      </c>
      <c r="E973" s="2">
        <f>IF(C973="",0,VLOOKUP(C973,DM!$C$5:$G$500,3,0))</f>
        <v>0</v>
      </c>
      <c r="F973" s="3"/>
    </row>
    <row r="974" spans="1:6" x14ac:dyDescent="0.2">
      <c r="A974" s="2"/>
      <c r="B974" s="2">
        <f>IF(A974="",0,VLOOKUP(A974,DM!$C$5:$G$500,2,0))</f>
        <v>0</v>
      </c>
      <c r="C974" s="2"/>
      <c r="D974" s="2">
        <f>IF(C974="",0,VLOOKUP(C974,DM!$C$5:$G$500,2,0))</f>
        <v>0</v>
      </c>
      <c r="E974" s="2">
        <f>IF(C974="",0,VLOOKUP(C974,DM!$C$5:$G$500,3,0))</f>
        <v>0</v>
      </c>
      <c r="F974" s="3"/>
    </row>
    <row r="975" spans="1:6" x14ac:dyDescent="0.2">
      <c r="A975" s="2"/>
      <c r="B975" s="2">
        <f>IF(A975="",0,VLOOKUP(A975,DM!$C$5:$G$500,2,0))</f>
        <v>0</v>
      </c>
      <c r="C975" s="2"/>
      <c r="D975" s="2">
        <f>IF(C975="",0,VLOOKUP(C975,DM!$C$5:$G$500,2,0))</f>
        <v>0</v>
      </c>
      <c r="E975" s="2">
        <f>IF(C975="",0,VLOOKUP(C975,DM!$C$5:$G$500,3,0))</f>
        <v>0</v>
      </c>
      <c r="F975" s="3"/>
    </row>
    <row r="976" spans="1:6" x14ac:dyDescent="0.2">
      <c r="A976" s="2"/>
      <c r="B976" s="2">
        <f>IF(A976="",0,VLOOKUP(A976,DM!$C$5:$G$500,2,0))</f>
        <v>0</v>
      </c>
      <c r="C976" s="2"/>
      <c r="D976" s="2">
        <f>IF(C976="",0,VLOOKUP(C976,DM!$C$5:$G$500,2,0))</f>
        <v>0</v>
      </c>
      <c r="E976" s="2">
        <f>IF(C976="",0,VLOOKUP(C976,DM!$C$5:$G$500,3,0))</f>
        <v>0</v>
      </c>
      <c r="F976" s="3"/>
    </row>
    <row r="977" spans="1:6" x14ac:dyDescent="0.2">
      <c r="A977" s="2"/>
      <c r="B977" s="2">
        <f>IF(A977="",0,VLOOKUP(A977,DM!$C$5:$G$500,2,0))</f>
        <v>0</v>
      </c>
      <c r="C977" s="2"/>
      <c r="D977" s="2">
        <f>IF(C977="",0,VLOOKUP(C977,DM!$C$5:$G$500,2,0))</f>
        <v>0</v>
      </c>
      <c r="E977" s="2">
        <f>IF(C977="",0,VLOOKUP(C977,DM!$C$5:$G$500,3,0))</f>
        <v>0</v>
      </c>
      <c r="F977" s="3"/>
    </row>
    <row r="978" spans="1:6" x14ac:dyDescent="0.2">
      <c r="A978" s="2"/>
      <c r="B978" s="2">
        <f>IF(A978="",0,VLOOKUP(A978,DM!$C$5:$G$500,2,0))</f>
        <v>0</v>
      </c>
      <c r="C978" s="2"/>
      <c r="D978" s="2">
        <f>IF(C978="",0,VLOOKUP(C978,DM!$C$5:$G$500,2,0))</f>
        <v>0</v>
      </c>
      <c r="E978" s="2">
        <f>IF(C978="",0,VLOOKUP(C978,DM!$C$5:$G$500,3,0))</f>
        <v>0</v>
      </c>
      <c r="F978" s="3"/>
    </row>
    <row r="979" spans="1:6" x14ac:dyDescent="0.2">
      <c r="A979" s="2"/>
      <c r="B979" s="2">
        <f>IF(A979="",0,VLOOKUP(A979,DM!$C$5:$G$500,2,0))</f>
        <v>0</v>
      </c>
      <c r="C979" s="2"/>
      <c r="D979" s="2">
        <f>IF(C979="",0,VLOOKUP(C979,DM!$C$5:$G$500,2,0))</f>
        <v>0</v>
      </c>
      <c r="E979" s="2">
        <f>IF(C979="",0,VLOOKUP(C979,DM!$C$5:$G$500,3,0))</f>
        <v>0</v>
      </c>
      <c r="F979" s="3"/>
    </row>
    <row r="980" spans="1:6" x14ac:dyDescent="0.2">
      <c r="A980" s="2"/>
      <c r="B980" s="2">
        <f>IF(A980="",0,VLOOKUP(A980,DM!$C$5:$G$500,2,0))</f>
        <v>0</v>
      </c>
      <c r="C980" s="2"/>
      <c r="D980" s="2">
        <f>IF(C980="",0,VLOOKUP(C980,DM!$C$5:$G$500,2,0))</f>
        <v>0</v>
      </c>
      <c r="E980" s="2">
        <f>IF(C980="",0,VLOOKUP(C980,DM!$C$5:$G$500,3,0))</f>
        <v>0</v>
      </c>
      <c r="F980" s="3"/>
    </row>
    <row r="981" spans="1:6" x14ac:dyDescent="0.2">
      <c r="A981" s="2"/>
      <c r="B981" s="2">
        <f>IF(A981="",0,VLOOKUP(A981,DM!$C$5:$G$500,2,0))</f>
        <v>0</v>
      </c>
      <c r="C981" s="2"/>
      <c r="D981" s="2">
        <f>IF(C981="",0,VLOOKUP(C981,DM!$C$5:$G$500,2,0))</f>
        <v>0</v>
      </c>
      <c r="E981" s="2">
        <f>IF(C981="",0,VLOOKUP(C981,DM!$C$5:$G$500,3,0))</f>
        <v>0</v>
      </c>
      <c r="F981" s="3"/>
    </row>
    <row r="982" spans="1:6" x14ac:dyDescent="0.2">
      <c r="A982" s="2"/>
      <c r="B982" s="2">
        <f>IF(A982="",0,VLOOKUP(A982,DM!$C$5:$G$500,2,0))</f>
        <v>0</v>
      </c>
      <c r="C982" s="2"/>
      <c r="D982" s="2">
        <f>IF(C982="",0,VLOOKUP(C982,DM!$C$5:$G$500,2,0))</f>
        <v>0</v>
      </c>
      <c r="E982" s="2">
        <f>IF(C982="",0,VLOOKUP(C982,DM!$C$5:$G$500,3,0))</f>
        <v>0</v>
      </c>
      <c r="F982" s="3"/>
    </row>
    <row r="983" spans="1:6" x14ac:dyDescent="0.2">
      <c r="A983" s="2"/>
      <c r="B983" s="2">
        <f>IF(A983="",0,VLOOKUP(A983,DM!$C$5:$G$500,2,0))</f>
        <v>0</v>
      </c>
      <c r="C983" s="2"/>
      <c r="D983" s="2">
        <f>IF(C983="",0,VLOOKUP(C983,DM!$C$5:$G$500,2,0))</f>
        <v>0</v>
      </c>
      <c r="E983" s="2">
        <f>IF(C983="",0,VLOOKUP(C983,DM!$C$5:$G$500,3,0))</f>
        <v>0</v>
      </c>
      <c r="F983" s="3"/>
    </row>
    <row r="984" spans="1:6" x14ac:dyDescent="0.2">
      <c r="A984" s="2"/>
      <c r="B984" s="2">
        <f>IF(A984="",0,VLOOKUP(A984,DM!$C$5:$G$500,2,0))</f>
        <v>0</v>
      </c>
      <c r="C984" s="2"/>
      <c r="D984" s="2">
        <f>IF(C984="",0,VLOOKUP(C984,DM!$C$5:$G$500,2,0))</f>
        <v>0</v>
      </c>
      <c r="E984" s="2">
        <f>IF(C984="",0,VLOOKUP(C984,DM!$C$5:$G$500,3,0))</f>
        <v>0</v>
      </c>
      <c r="F984" s="3"/>
    </row>
    <row r="985" spans="1:6" x14ac:dyDescent="0.2">
      <c r="A985" s="2"/>
      <c r="B985" s="2">
        <f>IF(A985="",0,VLOOKUP(A985,DM!$C$5:$G$500,2,0))</f>
        <v>0</v>
      </c>
      <c r="C985" s="2"/>
      <c r="D985" s="2">
        <f>IF(C985="",0,VLOOKUP(C985,DM!$C$5:$G$500,2,0))</f>
        <v>0</v>
      </c>
      <c r="E985" s="2">
        <f>IF(C985="",0,VLOOKUP(C985,DM!$C$5:$G$500,3,0))</f>
        <v>0</v>
      </c>
      <c r="F985" s="3"/>
    </row>
    <row r="986" spans="1:6" x14ac:dyDescent="0.2">
      <c r="A986" s="2"/>
      <c r="B986" s="2">
        <f>IF(A986="",0,VLOOKUP(A986,DM!$C$5:$G$500,2,0))</f>
        <v>0</v>
      </c>
      <c r="C986" s="2"/>
      <c r="D986" s="2">
        <f>IF(C986="",0,VLOOKUP(C986,DM!$C$5:$G$500,2,0))</f>
        <v>0</v>
      </c>
      <c r="E986" s="2">
        <f>IF(C986="",0,VLOOKUP(C986,DM!$C$5:$G$500,3,0))</f>
        <v>0</v>
      </c>
      <c r="F986" s="3"/>
    </row>
    <row r="987" spans="1:6" x14ac:dyDescent="0.2">
      <c r="A987" s="2"/>
      <c r="B987" s="2">
        <f>IF(A987="",0,VLOOKUP(A987,DM!$C$5:$G$500,2,0))</f>
        <v>0</v>
      </c>
      <c r="C987" s="2"/>
      <c r="D987" s="2">
        <f>IF(C987="",0,VLOOKUP(C987,DM!$C$5:$G$500,2,0))</f>
        <v>0</v>
      </c>
      <c r="E987" s="2">
        <f>IF(C987="",0,VLOOKUP(C987,DM!$C$5:$G$500,3,0))</f>
        <v>0</v>
      </c>
      <c r="F987" s="3"/>
    </row>
    <row r="988" spans="1:6" x14ac:dyDescent="0.2">
      <c r="A988" s="2"/>
      <c r="B988" s="2">
        <f>IF(A988="",0,VLOOKUP(A988,DM!$C$5:$G$500,2,0))</f>
        <v>0</v>
      </c>
      <c r="C988" s="2"/>
      <c r="D988" s="2">
        <f>IF(C988="",0,VLOOKUP(C988,DM!$C$5:$G$500,2,0))</f>
        <v>0</v>
      </c>
      <c r="E988" s="2">
        <f>IF(C988="",0,VLOOKUP(C988,DM!$C$5:$G$500,3,0))</f>
        <v>0</v>
      </c>
      <c r="F988" s="3"/>
    </row>
    <row r="989" spans="1:6" x14ac:dyDescent="0.2">
      <c r="A989" s="2"/>
      <c r="B989" s="2">
        <f>IF(A989="",0,VLOOKUP(A989,DM!$C$5:$G$500,2,0))</f>
        <v>0</v>
      </c>
      <c r="C989" s="2"/>
      <c r="D989" s="2">
        <f>IF(C989="",0,VLOOKUP(C989,DM!$C$5:$G$500,2,0))</f>
        <v>0</v>
      </c>
      <c r="E989" s="2">
        <f>IF(C989="",0,VLOOKUP(C989,DM!$C$5:$G$500,3,0))</f>
        <v>0</v>
      </c>
      <c r="F989" s="3"/>
    </row>
    <row r="990" spans="1:6" x14ac:dyDescent="0.2">
      <c r="A990" s="2"/>
      <c r="B990" s="2">
        <f>IF(A990="",0,VLOOKUP(A990,DM!$C$5:$G$500,2,0))</f>
        <v>0</v>
      </c>
      <c r="C990" s="2"/>
      <c r="D990" s="2">
        <f>IF(C990="",0,VLOOKUP(C990,DM!$C$5:$G$500,2,0))</f>
        <v>0</v>
      </c>
      <c r="E990" s="2">
        <f>IF(C990="",0,VLOOKUP(C990,DM!$C$5:$G$500,3,0))</f>
        <v>0</v>
      </c>
      <c r="F990" s="3"/>
    </row>
    <row r="991" spans="1:6" x14ac:dyDescent="0.2">
      <c r="A991" s="2"/>
      <c r="B991" s="2">
        <f>IF(A991="",0,VLOOKUP(A991,DM!$C$5:$G$500,2,0))</f>
        <v>0</v>
      </c>
      <c r="C991" s="2"/>
      <c r="D991" s="2">
        <f>IF(C991="",0,VLOOKUP(C991,DM!$C$5:$G$500,2,0))</f>
        <v>0</v>
      </c>
      <c r="E991" s="2">
        <f>IF(C991="",0,VLOOKUP(C991,DM!$C$5:$G$500,3,0))</f>
        <v>0</v>
      </c>
      <c r="F991" s="3"/>
    </row>
    <row r="992" spans="1:6" x14ac:dyDescent="0.2">
      <c r="A992" s="2"/>
      <c r="B992" s="2">
        <f>IF(A992="",0,VLOOKUP(A992,DM!$C$5:$G$500,2,0))</f>
        <v>0</v>
      </c>
      <c r="C992" s="2"/>
      <c r="D992" s="2">
        <f>IF(C992="",0,VLOOKUP(C992,DM!$C$5:$G$500,2,0))</f>
        <v>0</v>
      </c>
      <c r="E992" s="2">
        <f>IF(C992="",0,VLOOKUP(C992,DM!$C$5:$G$500,3,0))</f>
        <v>0</v>
      </c>
      <c r="F992" s="3"/>
    </row>
    <row r="993" spans="1:6" x14ac:dyDescent="0.2">
      <c r="A993" s="2"/>
      <c r="B993" s="2">
        <f>IF(A993="",0,VLOOKUP(A993,DM!$C$5:$G$500,2,0))</f>
        <v>0</v>
      </c>
      <c r="C993" s="2"/>
      <c r="D993" s="2">
        <f>IF(C993="",0,VLOOKUP(C993,DM!$C$5:$G$500,2,0))</f>
        <v>0</v>
      </c>
      <c r="E993" s="2">
        <f>IF(C993="",0,VLOOKUP(C993,DM!$C$5:$G$500,3,0))</f>
        <v>0</v>
      </c>
      <c r="F993" s="3"/>
    </row>
    <row r="994" spans="1:6" x14ac:dyDescent="0.2">
      <c r="A994" s="2"/>
      <c r="B994" s="2">
        <f>IF(A994="",0,VLOOKUP(A994,DM!$C$5:$G$500,2,0))</f>
        <v>0</v>
      </c>
      <c r="C994" s="2"/>
      <c r="D994" s="2">
        <f>IF(C994="",0,VLOOKUP(C994,DM!$C$5:$G$500,2,0))</f>
        <v>0</v>
      </c>
      <c r="E994" s="2">
        <f>IF(C994="",0,VLOOKUP(C994,DM!$C$5:$G$500,3,0))</f>
        <v>0</v>
      </c>
      <c r="F994" s="3"/>
    </row>
    <row r="995" spans="1:6" x14ac:dyDescent="0.2">
      <c r="A995" s="2"/>
      <c r="B995" s="2">
        <f>IF(A995="",0,VLOOKUP(A995,DM!$C$5:$G$500,2,0))</f>
        <v>0</v>
      </c>
      <c r="C995" s="2"/>
      <c r="D995" s="2">
        <f>IF(C995="",0,VLOOKUP(C995,DM!$C$5:$G$500,2,0))</f>
        <v>0</v>
      </c>
      <c r="E995" s="2">
        <f>IF(C995="",0,VLOOKUP(C995,DM!$C$5:$G$500,3,0))</f>
        <v>0</v>
      </c>
      <c r="F995" s="3"/>
    </row>
    <row r="996" spans="1:6" x14ac:dyDescent="0.2">
      <c r="A996" s="2"/>
      <c r="B996" s="2">
        <f>IF(A996="",0,VLOOKUP(A996,DM!$C$5:$G$500,2,0))</f>
        <v>0</v>
      </c>
      <c r="C996" s="2"/>
      <c r="D996" s="2">
        <f>IF(C996="",0,VLOOKUP(C996,DM!$C$5:$G$500,2,0))</f>
        <v>0</v>
      </c>
      <c r="E996" s="2">
        <f>IF(C996="",0,VLOOKUP(C996,DM!$C$5:$G$500,3,0))</f>
        <v>0</v>
      </c>
      <c r="F996" s="3"/>
    </row>
    <row r="997" spans="1:6" x14ac:dyDescent="0.2">
      <c r="A997" s="2"/>
      <c r="B997" s="2">
        <f>IF(A997="",0,VLOOKUP(A997,DM!$C$5:$G$500,2,0))</f>
        <v>0</v>
      </c>
      <c r="C997" s="2"/>
      <c r="D997" s="2">
        <f>IF(C997="",0,VLOOKUP(C997,DM!$C$5:$G$500,2,0))</f>
        <v>0</v>
      </c>
      <c r="E997" s="2">
        <f>IF(C997="",0,VLOOKUP(C997,DM!$C$5:$G$500,3,0))</f>
        <v>0</v>
      </c>
      <c r="F997" s="3"/>
    </row>
    <row r="998" spans="1:6" x14ac:dyDescent="0.2">
      <c r="A998" s="2"/>
      <c r="B998" s="2">
        <f>IF(A998="",0,VLOOKUP(A998,DM!$C$5:$G$500,2,0))</f>
        <v>0</v>
      </c>
      <c r="C998" s="2"/>
      <c r="D998" s="2">
        <f>IF(C998="",0,VLOOKUP(C998,DM!$C$5:$G$500,2,0))</f>
        <v>0</v>
      </c>
      <c r="E998" s="2">
        <f>IF(C998="",0,VLOOKUP(C998,DM!$C$5:$G$500,3,0))</f>
        <v>0</v>
      </c>
      <c r="F998" s="3"/>
    </row>
    <row r="999" spans="1:6" x14ac:dyDescent="0.2">
      <c r="A999" s="2"/>
      <c r="B999" s="2">
        <f>IF(A999="",0,VLOOKUP(A999,DM!$C$5:$G$500,2,0))</f>
        <v>0</v>
      </c>
      <c r="C999" s="2"/>
      <c r="D999" s="2">
        <f>IF(C999="",0,VLOOKUP(C999,DM!$C$5:$G$500,2,0))</f>
        <v>0</v>
      </c>
      <c r="E999" s="2">
        <f>IF(C999="",0,VLOOKUP(C999,DM!$C$5:$G$500,3,0))</f>
        <v>0</v>
      </c>
      <c r="F999" s="3"/>
    </row>
    <row r="1000" spans="1:6" x14ac:dyDescent="0.2">
      <c r="A1000" s="2"/>
      <c r="B1000" s="2">
        <f>IF(A1000="",0,VLOOKUP(A1000,DM!$C$5:$G$500,2,0))</f>
        <v>0</v>
      </c>
      <c r="C1000" s="2"/>
      <c r="D1000" s="2">
        <f>IF(C1000="",0,VLOOKUP(C1000,DM!$C$5:$G$500,2,0))</f>
        <v>0</v>
      </c>
      <c r="E1000" s="2">
        <f>IF(C1000="",0,VLOOKUP(C1000,DM!$C$5:$G$500,3,0))</f>
        <v>0</v>
      </c>
      <c r="F1000" s="3"/>
    </row>
  </sheetData>
  <dataValidations count="1">
    <dataValidation type="list" allowBlank="1" showInputMessage="1" showErrorMessage="1" sqref="C5:C1000">
      <formula1>$C$5:$C$500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DM!$C$5:$C$500</xm:f>
          </x14:formula1>
          <xm:sqref>A5:A1000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00"/>
  <sheetViews>
    <sheetView showZeros="0" workbookViewId="0"/>
  </sheetViews>
  <sheetFormatPr defaultRowHeight="14.25" x14ac:dyDescent="0.2"/>
  <cols>
    <col min="1" max="1" width="6.140625" style="1" customWidth="1"/>
    <col min="2" max="2" width="9.140625" style="1"/>
    <col min="3" max="3" width="20.7109375" style="1" customWidth="1"/>
    <col min="4" max="4" width="13.140625" style="1" customWidth="1"/>
    <col min="5" max="5" width="21.140625" style="1" customWidth="1"/>
    <col min="6" max="6" width="20.7109375" style="1" customWidth="1"/>
    <col min="7" max="16384" width="9.140625" style="1"/>
  </cols>
  <sheetData>
    <row r="2" spans="1:6" ht="23.25" x14ac:dyDescent="0.35">
      <c r="B2" s="10" t="s">
        <v>100</v>
      </c>
    </row>
    <row r="3" spans="1:6" x14ac:dyDescent="0.2">
      <c r="C3" s="15" t="s">
        <v>114</v>
      </c>
      <c r="F3" s="15" t="s">
        <v>114</v>
      </c>
    </row>
    <row r="4" spans="1:6" ht="15" x14ac:dyDescent="0.25">
      <c r="A4" s="9" t="s">
        <v>0</v>
      </c>
      <c r="B4" s="9" t="s">
        <v>1</v>
      </c>
      <c r="C4" s="9" t="s">
        <v>2</v>
      </c>
      <c r="D4" s="9" t="s">
        <v>40</v>
      </c>
      <c r="E4" s="9" t="s">
        <v>41</v>
      </c>
      <c r="F4" s="9" t="s">
        <v>5</v>
      </c>
    </row>
    <row r="5" spans="1:6" x14ac:dyDescent="0.2">
      <c r="A5" s="2">
        <f>DM!A5</f>
        <v>1</v>
      </c>
      <c r="B5" s="2" t="str">
        <f>DM!C5</f>
        <v>VT001</v>
      </c>
      <c r="C5" s="2" t="str">
        <f>IF(B5=0,0,VLOOKUP(B5,DM!$C$5:$E$500,2,0))</f>
        <v>Vật tư 1</v>
      </c>
      <c r="D5" s="3">
        <v>5</v>
      </c>
      <c r="E5" s="3">
        <v>122000</v>
      </c>
      <c r="F5" s="3">
        <f>IF(D5=0,0,E5/D5)</f>
        <v>24400</v>
      </c>
    </row>
    <row r="6" spans="1:6" x14ac:dyDescent="0.2">
      <c r="A6" s="2">
        <f>DM!A6</f>
        <v>2</v>
      </c>
      <c r="B6" s="2" t="str">
        <f>DM!C6</f>
        <v>VT002</v>
      </c>
      <c r="C6" s="2" t="str">
        <f>IF(B6=0,0,VLOOKUP(B6,DM!$C$5:$E$500,2,0))</f>
        <v>Vật tư 2</v>
      </c>
      <c r="D6" s="3">
        <v>8</v>
      </c>
      <c r="E6" s="3">
        <v>315300</v>
      </c>
      <c r="F6" s="3">
        <f t="shared" ref="F6:F69" si="0">IF(D6=0,0,E6/D6)</f>
        <v>39412.5</v>
      </c>
    </row>
    <row r="7" spans="1:6" x14ac:dyDescent="0.2">
      <c r="A7" s="2">
        <f>DM!A7</f>
        <v>3</v>
      </c>
      <c r="B7" s="2" t="str">
        <f>DM!C7</f>
        <v>VT003</v>
      </c>
      <c r="C7" s="2" t="str">
        <f>IF(B7=0,0,VLOOKUP(B7,DM!$C$5:$E$500,2,0))</f>
        <v>Vật tư 3</v>
      </c>
      <c r="D7" s="3">
        <v>3</v>
      </c>
      <c r="E7" s="3">
        <v>201000</v>
      </c>
      <c r="F7" s="3">
        <f t="shared" si="0"/>
        <v>67000</v>
      </c>
    </row>
    <row r="8" spans="1:6" x14ac:dyDescent="0.2">
      <c r="A8" s="2">
        <f>DM!A8</f>
        <v>4</v>
      </c>
      <c r="B8" s="2" t="str">
        <f>DM!C8</f>
        <v>VT004</v>
      </c>
      <c r="C8" s="2" t="str">
        <f>IF(B8=0,0,VLOOKUP(B8,DM!$C$5:$E$500,2,0))</f>
        <v>Vật tư 4</v>
      </c>
      <c r="D8" s="3">
        <v>1</v>
      </c>
      <c r="E8" s="3">
        <v>43000</v>
      </c>
      <c r="F8" s="3">
        <f t="shared" si="0"/>
        <v>43000</v>
      </c>
    </row>
    <row r="9" spans="1:6" x14ac:dyDescent="0.2">
      <c r="A9" s="2">
        <f>DM!A9</f>
        <v>5</v>
      </c>
      <c r="B9" s="2" t="str">
        <f>DM!C9</f>
        <v>VT005</v>
      </c>
      <c r="C9" s="2" t="str">
        <f>IF(B9=0,0,VLOOKUP(B9,DM!$C$5:$E$500,2,0))</f>
        <v>Vật tư 5</v>
      </c>
      <c r="D9" s="3">
        <v>4</v>
      </c>
      <c r="E9" s="3">
        <v>150000</v>
      </c>
      <c r="F9" s="3">
        <f t="shared" si="0"/>
        <v>37500</v>
      </c>
    </row>
    <row r="10" spans="1:6" x14ac:dyDescent="0.2">
      <c r="A10" s="2">
        <f>DM!A10</f>
        <v>6</v>
      </c>
      <c r="B10" s="2" t="str">
        <f>DM!C10</f>
        <v>VT006</v>
      </c>
      <c r="C10" s="2" t="str">
        <f>IF(B10=0,0,VLOOKUP(B10,DM!$C$5:$E$500,2,0))</f>
        <v>Vật tư 6</v>
      </c>
      <c r="D10" s="3">
        <v>9</v>
      </c>
      <c r="E10" s="3">
        <v>190000</v>
      </c>
      <c r="F10" s="3">
        <f t="shared" si="0"/>
        <v>21111.111111111109</v>
      </c>
    </row>
    <row r="11" spans="1:6" x14ac:dyDescent="0.2">
      <c r="A11" s="2">
        <f>DM!A11</f>
        <v>7</v>
      </c>
      <c r="B11" s="2" t="str">
        <f>DM!C11</f>
        <v>VT007</v>
      </c>
      <c r="C11" s="2" t="str">
        <f>IF(B11=0,0,VLOOKUP(B11,DM!$C$5:$E$500,2,0))</f>
        <v>Vật tư 7</v>
      </c>
      <c r="D11" s="3">
        <v>8</v>
      </c>
      <c r="E11" s="3">
        <v>333000</v>
      </c>
      <c r="F11" s="3">
        <f t="shared" si="0"/>
        <v>41625</v>
      </c>
    </row>
    <row r="12" spans="1:6" x14ac:dyDescent="0.2">
      <c r="A12" s="2">
        <f>DM!A12</f>
        <v>8</v>
      </c>
      <c r="B12" s="2" t="str">
        <f>DM!C12</f>
        <v>VT008</v>
      </c>
      <c r="C12" s="2" t="str">
        <f>IF(B12=0,0,VLOOKUP(B12,DM!$C$5:$E$500,2,0))</f>
        <v>Vật tư 8</v>
      </c>
      <c r="D12" s="3">
        <v>6</v>
      </c>
      <c r="E12" s="3">
        <v>277000</v>
      </c>
      <c r="F12" s="3">
        <f t="shared" si="0"/>
        <v>46166.666666666664</v>
      </c>
    </row>
    <row r="13" spans="1:6" x14ac:dyDescent="0.2">
      <c r="A13" s="2">
        <f>DM!A13</f>
        <v>9</v>
      </c>
      <c r="B13" s="2" t="str">
        <f>DM!C13</f>
        <v>VT009</v>
      </c>
      <c r="C13" s="2" t="str">
        <f>IF(B13=0,0,VLOOKUP(B13,DM!$C$5:$E$500,2,0))</f>
        <v>Vật tư 9</v>
      </c>
      <c r="D13" s="3">
        <v>4</v>
      </c>
      <c r="E13" s="3">
        <v>122000</v>
      </c>
      <c r="F13" s="3">
        <f t="shared" si="0"/>
        <v>30500</v>
      </c>
    </row>
    <row r="14" spans="1:6" x14ac:dyDescent="0.2">
      <c r="A14" s="2">
        <f>DM!A14</f>
        <v>10</v>
      </c>
      <c r="B14" s="2" t="str">
        <f>DM!C14</f>
        <v>VT010</v>
      </c>
      <c r="C14" s="2" t="str">
        <f>IF(B14=0,0,VLOOKUP(B14,DM!$C$5:$E$500,2,0))</f>
        <v>Vật tư 10</v>
      </c>
      <c r="D14" s="3">
        <v>5</v>
      </c>
      <c r="E14" s="3">
        <v>130000</v>
      </c>
      <c r="F14" s="3">
        <f t="shared" si="0"/>
        <v>26000</v>
      </c>
    </row>
    <row r="15" spans="1:6" x14ac:dyDescent="0.2">
      <c r="A15" s="2">
        <f>DM!A15</f>
        <v>11</v>
      </c>
      <c r="B15" s="2" t="str">
        <f>DM!C15</f>
        <v>TP001</v>
      </c>
      <c r="C15" s="2" t="str">
        <f>IF(B15=0,0,VLOOKUP(B15,DM!$C$5:$E$500,2,0))</f>
        <v>Thành phẩm 001</v>
      </c>
      <c r="D15" s="3">
        <v>2</v>
      </c>
      <c r="E15" s="3">
        <v>100000</v>
      </c>
      <c r="F15" s="3">
        <f t="shared" si="0"/>
        <v>50000</v>
      </c>
    </row>
    <row r="16" spans="1:6" x14ac:dyDescent="0.2">
      <c r="A16" s="2">
        <f>DM!A16</f>
        <v>12</v>
      </c>
      <c r="B16" s="2" t="str">
        <f>DM!C16</f>
        <v>TP002</v>
      </c>
      <c r="C16" s="2" t="str">
        <f>IF(B16=0,0,VLOOKUP(B16,DM!$C$5:$E$500,2,0))</f>
        <v>Thành phẩm 002</v>
      </c>
      <c r="D16" s="3">
        <v>3</v>
      </c>
      <c r="E16" s="3">
        <v>300000</v>
      </c>
      <c r="F16" s="3">
        <f t="shared" si="0"/>
        <v>100000</v>
      </c>
    </row>
    <row r="17" spans="1:6" x14ac:dyDescent="0.2">
      <c r="A17" s="2">
        <f>DM!A17</f>
        <v>13</v>
      </c>
      <c r="B17" s="2" t="str">
        <f>DM!C17</f>
        <v>TP003</v>
      </c>
      <c r="C17" s="2" t="str">
        <f>IF(B17=0,0,VLOOKUP(B17,DM!$C$5:$E$500,2,0))</f>
        <v>Thành phẩm 003</v>
      </c>
      <c r="D17" s="3">
        <v>4</v>
      </c>
      <c r="E17" s="3">
        <v>500000</v>
      </c>
      <c r="F17" s="3">
        <f t="shared" si="0"/>
        <v>125000</v>
      </c>
    </row>
    <row r="18" spans="1:6" x14ac:dyDescent="0.2">
      <c r="A18" s="2">
        <f>DM!A18</f>
        <v>14</v>
      </c>
      <c r="B18" s="2" t="str">
        <f>DM!C18</f>
        <v>TP004</v>
      </c>
      <c r="C18" s="2" t="str">
        <f>IF(B18=0,0,VLOOKUP(B18,DM!$C$5:$E$500,2,0))</f>
        <v>Thành phẩm 004</v>
      </c>
      <c r="D18" s="3">
        <v>5</v>
      </c>
      <c r="E18" s="3">
        <v>700000</v>
      </c>
      <c r="F18" s="3">
        <f t="shared" si="0"/>
        <v>140000</v>
      </c>
    </row>
    <row r="19" spans="1:6" x14ac:dyDescent="0.2">
      <c r="A19" s="2">
        <f>DM!A19</f>
        <v>15</v>
      </c>
      <c r="B19" s="2" t="str">
        <f>DM!C19</f>
        <v>TP005</v>
      </c>
      <c r="C19" s="2" t="str">
        <f>IF(B19=0,0,VLOOKUP(B19,DM!$C$5:$E$500,2,0))</f>
        <v>Thành phẩm 005</v>
      </c>
      <c r="D19" s="3">
        <v>6</v>
      </c>
      <c r="E19" s="3">
        <v>600000</v>
      </c>
      <c r="F19" s="3">
        <f t="shared" si="0"/>
        <v>100000</v>
      </c>
    </row>
    <row r="20" spans="1:6" x14ac:dyDescent="0.2">
      <c r="A20" s="2">
        <f>DM!A20</f>
        <v>0</v>
      </c>
      <c r="B20" s="2">
        <f>DM!C20</f>
        <v>0</v>
      </c>
      <c r="C20" s="2">
        <f>IF(B20=0,0,VLOOKUP(B20,DM!$C$5:$E$500,2,0))</f>
        <v>0</v>
      </c>
      <c r="D20" s="3"/>
      <c r="E20" s="3"/>
      <c r="F20" s="3">
        <f t="shared" si="0"/>
        <v>0</v>
      </c>
    </row>
    <row r="21" spans="1:6" x14ac:dyDescent="0.2">
      <c r="A21" s="2">
        <f>DM!A21</f>
        <v>0</v>
      </c>
      <c r="B21" s="2">
        <f>DM!C21</f>
        <v>0</v>
      </c>
      <c r="C21" s="2">
        <f>IF(B21=0,0,VLOOKUP(B21,DM!$C$5:$E$500,2,0))</f>
        <v>0</v>
      </c>
      <c r="D21" s="3"/>
      <c r="E21" s="3"/>
      <c r="F21" s="3">
        <f t="shared" si="0"/>
        <v>0</v>
      </c>
    </row>
    <row r="22" spans="1:6" x14ac:dyDescent="0.2">
      <c r="A22" s="2">
        <f>DM!A22</f>
        <v>0</v>
      </c>
      <c r="B22" s="2">
        <f>DM!C22</f>
        <v>0</v>
      </c>
      <c r="C22" s="2">
        <f>IF(B22=0,0,VLOOKUP(B22,DM!$C$5:$E$500,2,0))</f>
        <v>0</v>
      </c>
      <c r="D22" s="3"/>
      <c r="E22" s="3"/>
      <c r="F22" s="3">
        <f t="shared" si="0"/>
        <v>0</v>
      </c>
    </row>
    <row r="23" spans="1:6" x14ac:dyDescent="0.2">
      <c r="A23" s="2">
        <f>DM!A23</f>
        <v>0</v>
      </c>
      <c r="B23" s="2">
        <f>DM!C23</f>
        <v>0</v>
      </c>
      <c r="C23" s="2">
        <f>IF(B23=0,0,VLOOKUP(B23,DM!$C$5:$E$500,2,0))</f>
        <v>0</v>
      </c>
      <c r="D23" s="3"/>
      <c r="E23" s="3"/>
      <c r="F23" s="3">
        <f t="shared" si="0"/>
        <v>0</v>
      </c>
    </row>
    <row r="24" spans="1:6" x14ac:dyDescent="0.2">
      <c r="A24" s="2">
        <f>DM!A24</f>
        <v>0</v>
      </c>
      <c r="B24" s="2">
        <f>DM!C24</f>
        <v>0</v>
      </c>
      <c r="C24" s="2">
        <f>IF(B24=0,0,VLOOKUP(B24,DM!$C$5:$E$500,2,0))</f>
        <v>0</v>
      </c>
      <c r="D24" s="3"/>
      <c r="E24" s="3"/>
      <c r="F24" s="3">
        <f t="shared" si="0"/>
        <v>0</v>
      </c>
    </row>
    <row r="25" spans="1:6" x14ac:dyDescent="0.2">
      <c r="A25" s="2">
        <f>DM!A25</f>
        <v>0</v>
      </c>
      <c r="B25" s="2">
        <f>DM!C25</f>
        <v>0</v>
      </c>
      <c r="C25" s="2">
        <f>IF(B25=0,0,VLOOKUP(B25,DM!$C$5:$E$500,2,0))</f>
        <v>0</v>
      </c>
      <c r="D25" s="3"/>
      <c r="E25" s="3"/>
      <c r="F25" s="3">
        <f t="shared" si="0"/>
        <v>0</v>
      </c>
    </row>
    <row r="26" spans="1:6" x14ac:dyDescent="0.2">
      <c r="A26" s="2">
        <f>DM!A26</f>
        <v>0</v>
      </c>
      <c r="B26" s="2">
        <f>DM!C26</f>
        <v>0</v>
      </c>
      <c r="C26" s="2">
        <f>IF(B26=0,0,VLOOKUP(B26,DM!$C$5:$E$500,2,0))</f>
        <v>0</v>
      </c>
      <c r="D26" s="3"/>
      <c r="E26" s="3"/>
      <c r="F26" s="3">
        <f t="shared" si="0"/>
        <v>0</v>
      </c>
    </row>
    <row r="27" spans="1:6" x14ac:dyDescent="0.2">
      <c r="A27" s="2">
        <f>DM!A27</f>
        <v>0</v>
      </c>
      <c r="B27" s="2">
        <f>DM!C27</f>
        <v>0</v>
      </c>
      <c r="C27" s="2">
        <f>IF(B27=0,0,VLOOKUP(B27,DM!$C$5:$E$500,2,0))</f>
        <v>0</v>
      </c>
      <c r="D27" s="3"/>
      <c r="E27" s="3"/>
      <c r="F27" s="3">
        <f t="shared" si="0"/>
        <v>0</v>
      </c>
    </row>
    <row r="28" spans="1:6" x14ac:dyDescent="0.2">
      <c r="A28" s="2">
        <f>DM!A28</f>
        <v>0</v>
      </c>
      <c r="B28" s="2">
        <f>DM!C28</f>
        <v>0</v>
      </c>
      <c r="C28" s="2">
        <f>IF(B28=0,0,VLOOKUP(B28,DM!$C$5:$E$500,2,0))</f>
        <v>0</v>
      </c>
      <c r="D28" s="3"/>
      <c r="E28" s="3"/>
      <c r="F28" s="3">
        <f t="shared" si="0"/>
        <v>0</v>
      </c>
    </row>
    <row r="29" spans="1:6" x14ac:dyDescent="0.2">
      <c r="A29" s="2">
        <f>DM!A29</f>
        <v>0</v>
      </c>
      <c r="B29" s="2">
        <f>DM!C29</f>
        <v>0</v>
      </c>
      <c r="C29" s="2">
        <f>IF(B29=0,0,VLOOKUP(B29,DM!$C$5:$E$500,2,0))</f>
        <v>0</v>
      </c>
      <c r="D29" s="3"/>
      <c r="E29" s="3"/>
      <c r="F29" s="3">
        <f t="shared" si="0"/>
        <v>0</v>
      </c>
    </row>
    <row r="30" spans="1:6" x14ac:dyDescent="0.2">
      <c r="A30" s="2">
        <f>DM!A30</f>
        <v>0</v>
      </c>
      <c r="B30" s="2">
        <f>DM!C30</f>
        <v>0</v>
      </c>
      <c r="C30" s="2">
        <f>IF(B30=0,0,VLOOKUP(B30,DM!$C$5:$E$500,2,0))</f>
        <v>0</v>
      </c>
      <c r="D30" s="3"/>
      <c r="E30" s="3"/>
      <c r="F30" s="3">
        <f t="shared" si="0"/>
        <v>0</v>
      </c>
    </row>
    <row r="31" spans="1:6" x14ac:dyDescent="0.2">
      <c r="A31" s="2">
        <f>DM!A31</f>
        <v>0</v>
      </c>
      <c r="B31" s="2">
        <f>DM!C31</f>
        <v>0</v>
      </c>
      <c r="C31" s="2">
        <f>IF(B31=0,0,VLOOKUP(B31,DM!$C$5:$E$500,2,0))</f>
        <v>0</v>
      </c>
      <c r="D31" s="3"/>
      <c r="E31" s="3"/>
      <c r="F31" s="3">
        <f t="shared" si="0"/>
        <v>0</v>
      </c>
    </row>
    <row r="32" spans="1:6" x14ac:dyDescent="0.2">
      <c r="A32" s="2">
        <f>DM!A32</f>
        <v>0</v>
      </c>
      <c r="B32" s="2">
        <f>DM!C32</f>
        <v>0</v>
      </c>
      <c r="C32" s="2">
        <f>IF(B32=0,0,VLOOKUP(B32,DM!$C$5:$E$500,2,0))</f>
        <v>0</v>
      </c>
      <c r="D32" s="3"/>
      <c r="E32" s="3"/>
      <c r="F32" s="3">
        <f t="shared" si="0"/>
        <v>0</v>
      </c>
    </row>
    <row r="33" spans="1:6" x14ac:dyDescent="0.2">
      <c r="A33" s="2">
        <f>DM!A33</f>
        <v>0</v>
      </c>
      <c r="B33" s="2">
        <f>DM!C33</f>
        <v>0</v>
      </c>
      <c r="C33" s="2">
        <f>IF(B33=0,0,VLOOKUP(B33,DM!$C$5:$E$500,2,0))</f>
        <v>0</v>
      </c>
      <c r="D33" s="3"/>
      <c r="E33" s="3"/>
      <c r="F33" s="3">
        <f t="shared" si="0"/>
        <v>0</v>
      </c>
    </row>
    <row r="34" spans="1:6" x14ac:dyDescent="0.2">
      <c r="A34" s="2">
        <f>DM!A34</f>
        <v>0</v>
      </c>
      <c r="B34" s="2">
        <f>DM!C34</f>
        <v>0</v>
      </c>
      <c r="C34" s="2">
        <f>IF(B34=0,0,VLOOKUP(B34,DM!$C$5:$E$500,2,0))</f>
        <v>0</v>
      </c>
      <c r="D34" s="3"/>
      <c r="E34" s="3"/>
      <c r="F34" s="3">
        <f t="shared" si="0"/>
        <v>0</v>
      </c>
    </row>
    <row r="35" spans="1:6" x14ac:dyDescent="0.2">
      <c r="A35" s="2">
        <f>DM!A35</f>
        <v>0</v>
      </c>
      <c r="B35" s="2">
        <f>DM!C35</f>
        <v>0</v>
      </c>
      <c r="C35" s="2">
        <f>IF(B35=0,0,VLOOKUP(B35,DM!$C$5:$E$500,2,0))</f>
        <v>0</v>
      </c>
      <c r="D35" s="3"/>
      <c r="E35" s="3"/>
      <c r="F35" s="3">
        <f t="shared" si="0"/>
        <v>0</v>
      </c>
    </row>
    <row r="36" spans="1:6" x14ac:dyDescent="0.2">
      <c r="A36" s="2">
        <f>DM!A36</f>
        <v>0</v>
      </c>
      <c r="B36" s="2">
        <f>DM!C36</f>
        <v>0</v>
      </c>
      <c r="C36" s="2">
        <f>IF(B36=0,0,VLOOKUP(B36,DM!$C$5:$E$500,2,0))</f>
        <v>0</v>
      </c>
      <c r="D36" s="3"/>
      <c r="E36" s="3"/>
      <c r="F36" s="3">
        <f t="shared" si="0"/>
        <v>0</v>
      </c>
    </row>
    <row r="37" spans="1:6" x14ac:dyDescent="0.2">
      <c r="A37" s="2">
        <f>DM!A37</f>
        <v>0</v>
      </c>
      <c r="B37" s="2">
        <f>DM!C37</f>
        <v>0</v>
      </c>
      <c r="C37" s="2">
        <f>IF(B37=0,0,VLOOKUP(B37,DM!$C$5:$E$500,2,0))</f>
        <v>0</v>
      </c>
      <c r="D37" s="3"/>
      <c r="E37" s="3"/>
      <c r="F37" s="3">
        <f t="shared" si="0"/>
        <v>0</v>
      </c>
    </row>
    <row r="38" spans="1:6" x14ac:dyDescent="0.2">
      <c r="A38" s="2">
        <f>DM!A38</f>
        <v>0</v>
      </c>
      <c r="B38" s="2">
        <f>DM!C38</f>
        <v>0</v>
      </c>
      <c r="C38" s="2">
        <f>IF(B38=0,0,VLOOKUP(B38,DM!$C$5:$E$500,2,0))</f>
        <v>0</v>
      </c>
      <c r="D38" s="3"/>
      <c r="E38" s="3"/>
      <c r="F38" s="3">
        <f t="shared" si="0"/>
        <v>0</v>
      </c>
    </row>
    <row r="39" spans="1:6" x14ac:dyDescent="0.2">
      <c r="A39" s="2">
        <f>DM!A39</f>
        <v>0</v>
      </c>
      <c r="B39" s="2">
        <f>DM!C39</f>
        <v>0</v>
      </c>
      <c r="C39" s="2">
        <f>IF(B39=0,0,VLOOKUP(B39,DM!$C$5:$E$500,2,0))</f>
        <v>0</v>
      </c>
      <c r="D39" s="3"/>
      <c r="E39" s="3"/>
      <c r="F39" s="3">
        <f t="shared" si="0"/>
        <v>0</v>
      </c>
    </row>
    <row r="40" spans="1:6" x14ac:dyDescent="0.2">
      <c r="A40" s="2">
        <f>DM!A40</f>
        <v>0</v>
      </c>
      <c r="B40" s="2">
        <f>DM!C40</f>
        <v>0</v>
      </c>
      <c r="C40" s="2">
        <f>IF(B40=0,0,VLOOKUP(B40,DM!$C$5:$E$500,2,0))</f>
        <v>0</v>
      </c>
      <c r="D40" s="3"/>
      <c r="E40" s="3"/>
      <c r="F40" s="3">
        <f t="shared" si="0"/>
        <v>0</v>
      </c>
    </row>
    <row r="41" spans="1:6" x14ac:dyDescent="0.2">
      <c r="A41" s="2">
        <f>DM!A41</f>
        <v>0</v>
      </c>
      <c r="B41" s="2">
        <f>DM!C41</f>
        <v>0</v>
      </c>
      <c r="C41" s="2">
        <f>IF(B41=0,0,VLOOKUP(B41,DM!$C$5:$E$500,2,0))</f>
        <v>0</v>
      </c>
      <c r="D41" s="3"/>
      <c r="E41" s="3"/>
      <c r="F41" s="3">
        <f t="shared" si="0"/>
        <v>0</v>
      </c>
    </row>
    <row r="42" spans="1:6" x14ac:dyDescent="0.2">
      <c r="A42" s="2">
        <f>DM!A42</f>
        <v>0</v>
      </c>
      <c r="B42" s="2">
        <f>DM!C42</f>
        <v>0</v>
      </c>
      <c r="C42" s="2">
        <f>IF(B42=0,0,VLOOKUP(B42,DM!$C$5:$E$500,2,0))</f>
        <v>0</v>
      </c>
      <c r="D42" s="3"/>
      <c r="E42" s="3"/>
      <c r="F42" s="3">
        <f t="shared" si="0"/>
        <v>0</v>
      </c>
    </row>
    <row r="43" spans="1:6" x14ac:dyDescent="0.2">
      <c r="A43" s="2">
        <f>DM!A43</f>
        <v>0</v>
      </c>
      <c r="B43" s="2">
        <f>DM!C43</f>
        <v>0</v>
      </c>
      <c r="C43" s="2">
        <f>IF(B43=0,0,VLOOKUP(B43,DM!$C$5:$E$500,2,0))</f>
        <v>0</v>
      </c>
      <c r="D43" s="3"/>
      <c r="E43" s="3"/>
      <c r="F43" s="3">
        <f t="shared" si="0"/>
        <v>0</v>
      </c>
    </row>
    <row r="44" spans="1:6" x14ac:dyDescent="0.2">
      <c r="A44" s="2">
        <f>DM!A44</f>
        <v>0</v>
      </c>
      <c r="B44" s="2">
        <f>DM!C44</f>
        <v>0</v>
      </c>
      <c r="C44" s="2">
        <f>IF(B44=0,0,VLOOKUP(B44,DM!$C$5:$E$500,2,0))</f>
        <v>0</v>
      </c>
      <c r="D44" s="3"/>
      <c r="E44" s="3"/>
      <c r="F44" s="3">
        <f t="shared" si="0"/>
        <v>0</v>
      </c>
    </row>
    <row r="45" spans="1:6" x14ac:dyDescent="0.2">
      <c r="A45" s="2">
        <f>DM!A45</f>
        <v>0</v>
      </c>
      <c r="B45" s="2">
        <f>DM!C45</f>
        <v>0</v>
      </c>
      <c r="C45" s="2">
        <f>IF(B45=0,0,VLOOKUP(B45,DM!$C$5:$E$500,2,0))</f>
        <v>0</v>
      </c>
      <c r="D45" s="3"/>
      <c r="E45" s="3"/>
      <c r="F45" s="3">
        <f t="shared" si="0"/>
        <v>0</v>
      </c>
    </row>
    <row r="46" spans="1:6" x14ac:dyDescent="0.2">
      <c r="A46" s="2">
        <f>DM!A46</f>
        <v>0</v>
      </c>
      <c r="B46" s="2">
        <f>DM!C46</f>
        <v>0</v>
      </c>
      <c r="C46" s="2">
        <f>IF(B46=0,0,VLOOKUP(B46,DM!$C$5:$E$500,2,0))</f>
        <v>0</v>
      </c>
      <c r="D46" s="3"/>
      <c r="E46" s="3"/>
      <c r="F46" s="3">
        <f t="shared" si="0"/>
        <v>0</v>
      </c>
    </row>
    <row r="47" spans="1:6" x14ac:dyDescent="0.2">
      <c r="A47" s="2">
        <f>DM!A47</f>
        <v>0</v>
      </c>
      <c r="B47" s="2">
        <f>DM!C47</f>
        <v>0</v>
      </c>
      <c r="C47" s="2">
        <f>IF(B47=0,0,VLOOKUP(B47,DM!$C$5:$E$500,2,0))</f>
        <v>0</v>
      </c>
      <c r="D47" s="3"/>
      <c r="E47" s="3"/>
      <c r="F47" s="3">
        <f t="shared" si="0"/>
        <v>0</v>
      </c>
    </row>
    <row r="48" spans="1:6" x14ac:dyDescent="0.2">
      <c r="A48" s="2">
        <f>DM!A48</f>
        <v>0</v>
      </c>
      <c r="B48" s="2">
        <f>DM!C48</f>
        <v>0</v>
      </c>
      <c r="C48" s="2">
        <f>IF(B48=0,0,VLOOKUP(B48,DM!$C$5:$E$500,2,0))</f>
        <v>0</v>
      </c>
      <c r="D48" s="3"/>
      <c r="E48" s="3"/>
      <c r="F48" s="3">
        <f t="shared" si="0"/>
        <v>0</v>
      </c>
    </row>
    <row r="49" spans="1:6" x14ac:dyDescent="0.2">
      <c r="A49" s="2">
        <f>DM!A49</f>
        <v>0</v>
      </c>
      <c r="B49" s="2">
        <f>DM!C49</f>
        <v>0</v>
      </c>
      <c r="C49" s="2">
        <f>IF(B49=0,0,VLOOKUP(B49,DM!$C$5:$E$500,2,0))</f>
        <v>0</v>
      </c>
      <c r="D49" s="3"/>
      <c r="E49" s="3"/>
      <c r="F49" s="3">
        <f t="shared" si="0"/>
        <v>0</v>
      </c>
    </row>
    <row r="50" spans="1:6" x14ac:dyDescent="0.2">
      <c r="A50" s="2">
        <f>DM!A50</f>
        <v>0</v>
      </c>
      <c r="B50" s="2">
        <f>DM!C50</f>
        <v>0</v>
      </c>
      <c r="C50" s="2">
        <f>IF(B50=0,0,VLOOKUP(B50,DM!$C$5:$E$500,2,0))</f>
        <v>0</v>
      </c>
      <c r="D50" s="3"/>
      <c r="E50" s="3"/>
      <c r="F50" s="3">
        <f t="shared" si="0"/>
        <v>0</v>
      </c>
    </row>
    <row r="51" spans="1:6" x14ac:dyDescent="0.2">
      <c r="A51" s="2">
        <f>DM!A51</f>
        <v>0</v>
      </c>
      <c r="B51" s="2">
        <f>DM!C51</f>
        <v>0</v>
      </c>
      <c r="C51" s="2">
        <f>IF(B51=0,0,VLOOKUP(B51,DM!$C$5:$E$500,2,0))</f>
        <v>0</v>
      </c>
      <c r="D51" s="3"/>
      <c r="E51" s="3"/>
      <c r="F51" s="3">
        <f t="shared" si="0"/>
        <v>0</v>
      </c>
    </row>
    <row r="52" spans="1:6" x14ac:dyDescent="0.2">
      <c r="A52" s="2">
        <f>DM!A52</f>
        <v>0</v>
      </c>
      <c r="B52" s="2">
        <f>DM!C52</f>
        <v>0</v>
      </c>
      <c r="C52" s="2">
        <f>IF(B52=0,0,VLOOKUP(B52,DM!$C$5:$E$500,2,0))</f>
        <v>0</v>
      </c>
      <c r="D52" s="3"/>
      <c r="E52" s="3"/>
      <c r="F52" s="3">
        <f t="shared" si="0"/>
        <v>0</v>
      </c>
    </row>
    <row r="53" spans="1:6" x14ac:dyDescent="0.2">
      <c r="A53" s="2">
        <f>DM!A53</f>
        <v>0</v>
      </c>
      <c r="B53" s="2">
        <f>DM!C53</f>
        <v>0</v>
      </c>
      <c r="C53" s="2">
        <f>IF(B53=0,0,VLOOKUP(B53,DM!$C$5:$E$500,2,0))</f>
        <v>0</v>
      </c>
      <c r="D53" s="3"/>
      <c r="E53" s="3"/>
      <c r="F53" s="3">
        <f t="shared" si="0"/>
        <v>0</v>
      </c>
    </row>
    <row r="54" spans="1:6" x14ac:dyDescent="0.2">
      <c r="A54" s="2">
        <f>DM!A54</f>
        <v>0</v>
      </c>
      <c r="B54" s="2">
        <f>DM!C54</f>
        <v>0</v>
      </c>
      <c r="C54" s="2">
        <f>IF(B54=0,0,VLOOKUP(B54,DM!$C$5:$E$500,2,0))</f>
        <v>0</v>
      </c>
      <c r="D54" s="3"/>
      <c r="E54" s="3"/>
      <c r="F54" s="3">
        <f t="shared" si="0"/>
        <v>0</v>
      </c>
    </row>
    <row r="55" spans="1:6" x14ac:dyDescent="0.2">
      <c r="A55" s="2">
        <f>DM!A55</f>
        <v>0</v>
      </c>
      <c r="B55" s="2">
        <f>DM!C55</f>
        <v>0</v>
      </c>
      <c r="C55" s="2">
        <f>IF(B55=0,0,VLOOKUP(B55,DM!$C$5:$E$500,2,0))</f>
        <v>0</v>
      </c>
      <c r="D55" s="3"/>
      <c r="E55" s="3"/>
      <c r="F55" s="3">
        <f t="shared" si="0"/>
        <v>0</v>
      </c>
    </row>
    <row r="56" spans="1:6" x14ac:dyDescent="0.2">
      <c r="A56" s="2">
        <f>DM!A56</f>
        <v>0</v>
      </c>
      <c r="B56" s="2">
        <f>DM!C56</f>
        <v>0</v>
      </c>
      <c r="C56" s="2">
        <f>IF(B56=0,0,VLOOKUP(B56,DM!$C$5:$E$500,2,0))</f>
        <v>0</v>
      </c>
      <c r="D56" s="3"/>
      <c r="E56" s="3"/>
      <c r="F56" s="3">
        <f t="shared" si="0"/>
        <v>0</v>
      </c>
    </row>
    <row r="57" spans="1:6" x14ac:dyDescent="0.2">
      <c r="A57" s="2">
        <f>DM!A57</f>
        <v>0</v>
      </c>
      <c r="B57" s="2">
        <f>DM!C57</f>
        <v>0</v>
      </c>
      <c r="C57" s="2">
        <f>IF(B57=0,0,VLOOKUP(B57,DM!$C$5:$E$500,2,0))</f>
        <v>0</v>
      </c>
      <c r="D57" s="3"/>
      <c r="E57" s="3"/>
      <c r="F57" s="3">
        <f t="shared" si="0"/>
        <v>0</v>
      </c>
    </row>
    <row r="58" spans="1:6" x14ac:dyDescent="0.2">
      <c r="A58" s="2">
        <f>DM!A58</f>
        <v>0</v>
      </c>
      <c r="B58" s="2">
        <f>DM!C58</f>
        <v>0</v>
      </c>
      <c r="C58" s="2">
        <f>IF(B58=0,0,VLOOKUP(B58,DM!$C$5:$E$500,2,0))</f>
        <v>0</v>
      </c>
      <c r="D58" s="3"/>
      <c r="E58" s="3"/>
      <c r="F58" s="3">
        <f t="shared" si="0"/>
        <v>0</v>
      </c>
    </row>
    <row r="59" spans="1:6" x14ac:dyDescent="0.2">
      <c r="A59" s="2">
        <f>DM!A59</f>
        <v>0</v>
      </c>
      <c r="B59" s="2">
        <f>DM!C59</f>
        <v>0</v>
      </c>
      <c r="C59" s="2">
        <f>IF(B59=0,0,VLOOKUP(B59,DM!$C$5:$E$500,2,0))</f>
        <v>0</v>
      </c>
      <c r="D59" s="3"/>
      <c r="E59" s="3"/>
      <c r="F59" s="3">
        <f t="shared" si="0"/>
        <v>0</v>
      </c>
    </row>
    <row r="60" spans="1:6" x14ac:dyDescent="0.2">
      <c r="A60" s="2">
        <f>DM!A60</f>
        <v>0</v>
      </c>
      <c r="B60" s="2">
        <f>DM!C60</f>
        <v>0</v>
      </c>
      <c r="C60" s="2">
        <f>IF(B60=0,0,VLOOKUP(B60,DM!$C$5:$E$500,2,0))</f>
        <v>0</v>
      </c>
      <c r="D60" s="3"/>
      <c r="E60" s="3"/>
      <c r="F60" s="3">
        <f t="shared" si="0"/>
        <v>0</v>
      </c>
    </row>
    <row r="61" spans="1:6" x14ac:dyDescent="0.2">
      <c r="A61" s="2">
        <f>DM!A61</f>
        <v>0</v>
      </c>
      <c r="B61" s="2">
        <f>DM!C61</f>
        <v>0</v>
      </c>
      <c r="C61" s="2">
        <f>IF(B61=0,0,VLOOKUP(B61,DM!$C$5:$E$500,2,0))</f>
        <v>0</v>
      </c>
      <c r="D61" s="3"/>
      <c r="E61" s="3"/>
      <c r="F61" s="3">
        <f t="shared" si="0"/>
        <v>0</v>
      </c>
    </row>
    <row r="62" spans="1:6" x14ac:dyDescent="0.2">
      <c r="A62" s="2">
        <f>DM!A62</f>
        <v>0</v>
      </c>
      <c r="B62" s="2">
        <f>DM!C62</f>
        <v>0</v>
      </c>
      <c r="C62" s="2">
        <f>IF(B62=0,0,VLOOKUP(B62,DM!$C$5:$E$500,2,0))</f>
        <v>0</v>
      </c>
      <c r="D62" s="3"/>
      <c r="E62" s="3"/>
      <c r="F62" s="3">
        <f t="shared" si="0"/>
        <v>0</v>
      </c>
    </row>
    <row r="63" spans="1:6" x14ac:dyDescent="0.2">
      <c r="A63" s="2">
        <f>DM!A63</f>
        <v>0</v>
      </c>
      <c r="B63" s="2">
        <f>DM!C63</f>
        <v>0</v>
      </c>
      <c r="C63" s="2">
        <f>IF(B63=0,0,VLOOKUP(B63,DM!$C$5:$E$500,2,0))</f>
        <v>0</v>
      </c>
      <c r="D63" s="3"/>
      <c r="E63" s="3"/>
      <c r="F63" s="3">
        <f t="shared" si="0"/>
        <v>0</v>
      </c>
    </row>
    <row r="64" spans="1:6" x14ac:dyDescent="0.2">
      <c r="A64" s="2">
        <f>DM!A64</f>
        <v>0</v>
      </c>
      <c r="B64" s="2">
        <f>DM!C64</f>
        <v>0</v>
      </c>
      <c r="C64" s="2">
        <f>IF(B64=0,0,VLOOKUP(B64,DM!$C$5:$E$500,2,0))</f>
        <v>0</v>
      </c>
      <c r="D64" s="3"/>
      <c r="E64" s="3"/>
      <c r="F64" s="3">
        <f t="shared" si="0"/>
        <v>0</v>
      </c>
    </row>
    <row r="65" spans="1:6" x14ac:dyDescent="0.2">
      <c r="A65" s="2">
        <f>DM!A65</f>
        <v>0</v>
      </c>
      <c r="B65" s="2">
        <f>DM!C65</f>
        <v>0</v>
      </c>
      <c r="C65" s="2">
        <f>IF(B65=0,0,VLOOKUP(B65,DM!$C$5:$E$500,2,0))</f>
        <v>0</v>
      </c>
      <c r="D65" s="3"/>
      <c r="E65" s="3"/>
      <c r="F65" s="3">
        <f t="shared" si="0"/>
        <v>0</v>
      </c>
    </row>
    <row r="66" spans="1:6" x14ac:dyDescent="0.2">
      <c r="A66" s="2">
        <f>DM!A66</f>
        <v>0</v>
      </c>
      <c r="B66" s="2">
        <f>DM!C66</f>
        <v>0</v>
      </c>
      <c r="C66" s="2">
        <f>IF(B66=0,0,VLOOKUP(B66,DM!$C$5:$E$500,2,0))</f>
        <v>0</v>
      </c>
      <c r="D66" s="3"/>
      <c r="E66" s="3"/>
      <c r="F66" s="3">
        <f t="shared" si="0"/>
        <v>0</v>
      </c>
    </row>
    <row r="67" spans="1:6" x14ac:dyDescent="0.2">
      <c r="A67" s="2">
        <f>DM!A67</f>
        <v>0</v>
      </c>
      <c r="B67" s="2">
        <f>DM!C67</f>
        <v>0</v>
      </c>
      <c r="C67" s="2">
        <f>IF(B67=0,0,VLOOKUP(B67,DM!$C$5:$E$500,2,0))</f>
        <v>0</v>
      </c>
      <c r="D67" s="3"/>
      <c r="E67" s="3"/>
      <c r="F67" s="3">
        <f t="shared" si="0"/>
        <v>0</v>
      </c>
    </row>
    <row r="68" spans="1:6" x14ac:dyDescent="0.2">
      <c r="A68" s="2">
        <f>DM!A68</f>
        <v>0</v>
      </c>
      <c r="B68" s="2">
        <f>DM!C68</f>
        <v>0</v>
      </c>
      <c r="C68" s="2">
        <f>IF(B68=0,0,VLOOKUP(B68,DM!$C$5:$E$500,2,0))</f>
        <v>0</v>
      </c>
      <c r="D68" s="3"/>
      <c r="E68" s="3"/>
      <c r="F68" s="3">
        <f t="shared" si="0"/>
        <v>0</v>
      </c>
    </row>
    <row r="69" spans="1:6" x14ac:dyDescent="0.2">
      <c r="A69" s="2">
        <f>DM!A69</f>
        <v>0</v>
      </c>
      <c r="B69" s="2">
        <f>DM!C69</f>
        <v>0</v>
      </c>
      <c r="C69" s="2">
        <f>IF(B69=0,0,VLOOKUP(B69,DM!$C$5:$E$500,2,0))</f>
        <v>0</v>
      </c>
      <c r="D69" s="3"/>
      <c r="E69" s="3"/>
      <c r="F69" s="3">
        <f t="shared" si="0"/>
        <v>0</v>
      </c>
    </row>
    <row r="70" spans="1:6" x14ac:dyDescent="0.2">
      <c r="A70" s="2">
        <f>DM!A70</f>
        <v>0</v>
      </c>
      <c r="B70" s="2">
        <f>DM!C70</f>
        <v>0</v>
      </c>
      <c r="C70" s="2">
        <f>IF(B70=0,0,VLOOKUP(B70,DM!$C$5:$E$500,2,0))</f>
        <v>0</v>
      </c>
      <c r="D70" s="3"/>
      <c r="E70" s="3"/>
      <c r="F70" s="3">
        <f t="shared" ref="F70:F133" si="1">IF(D70=0,0,E70/D70)</f>
        <v>0</v>
      </c>
    </row>
    <row r="71" spans="1:6" x14ac:dyDescent="0.2">
      <c r="A71" s="2">
        <f>DM!A71</f>
        <v>0</v>
      </c>
      <c r="B71" s="2">
        <f>DM!C71</f>
        <v>0</v>
      </c>
      <c r="C71" s="2">
        <f>IF(B71=0,0,VLOOKUP(B71,DM!$C$5:$E$500,2,0))</f>
        <v>0</v>
      </c>
      <c r="D71" s="3"/>
      <c r="E71" s="3"/>
      <c r="F71" s="3">
        <f t="shared" si="1"/>
        <v>0</v>
      </c>
    </row>
    <row r="72" spans="1:6" x14ac:dyDescent="0.2">
      <c r="A72" s="2">
        <f>DM!A72</f>
        <v>0</v>
      </c>
      <c r="B72" s="2">
        <f>DM!C72</f>
        <v>0</v>
      </c>
      <c r="C72" s="2">
        <f>IF(B72=0,0,VLOOKUP(B72,DM!$C$5:$E$500,2,0))</f>
        <v>0</v>
      </c>
      <c r="D72" s="3"/>
      <c r="E72" s="3"/>
      <c r="F72" s="3">
        <f t="shared" si="1"/>
        <v>0</v>
      </c>
    </row>
    <row r="73" spans="1:6" x14ac:dyDescent="0.2">
      <c r="A73" s="2">
        <f>DM!A73</f>
        <v>0</v>
      </c>
      <c r="B73" s="2">
        <f>DM!C73</f>
        <v>0</v>
      </c>
      <c r="C73" s="2">
        <f>IF(B73=0,0,VLOOKUP(B73,DM!$C$5:$E$500,2,0))</f>
        <v>0</v>
      </c>
      <c r="D73" s="3"/>
      <c r="E73" s="3"/>
      <c r="F73" s="3">
        <f t="shared" si="1"/>
        <v>0</v>
      </c>
    </row>
    <row r="74" spans="1:6" x14ac:dyDescent="0.2">
      <c r="A74" s="2">
        <f>DM!A74</f>
        <v>0</v>
      </c>
      <c r="B74" s="2">
        <f>DM!C74</f>
        <v>0</v>
      </c>
      <c r="C74" s="2">
        <f>IF(B74=0,0,VLOOKUP(B74,DM!$C$5:$E$500,2,0))</f>
        <v>0</v>
      </c>
      <c r="D74" s="3"/>
      <c r="E74" s="3"/>
      <c r="F74" s="3">
        <f t="shared" si="1"/>
        <v>0</v>
      </c>
    </row>
    <row r="75" spans="1:6" x14ac:dyDescent="0.2">
      <c r="A75" s="2">
        <f>DM!A75</f>
        <v>0</v>
      </c>
      <c r="B75" s="2">
        <f>DM!C75</f>
        <v>0</v>
      </c>
      <c r="C75" s="2">
        <f>IF(B75=0,0,VLOOKUP(B75,DM!$C$5:$E$500,2,0))</f>
        <v>0</v>
      </c>
      <c r="D75" s="3"/>
      <c r="E75" s="3"/>
      <c r="F75" s="3">
        <f t="shared" si="1"/>
        <v>0</v>
      </c>
    </row>
    <row r="76" spans="1:6" x14ac:dyDescent="0.2">
      <c r="A76" s="2">
        <f>DM!A76</f>
        <v>0</v>
      </c>
      <c r="B76" s="2">
        <f>DM!C76</f>
        <v>0</v>
      </c>
      <c r="C76" s="2">
        <f>IF(B76=0,0,VLOOKUP(B76,DM!$C$5:$E$500,2,0))</f>
        <v>0</v>
      </c>
      <c r="D76" s="3"/>
      <c r="E76" s="3"/>
      <c r="F76" s="3">
        <f t="shared" si="1"/>
        <v>0</v>
      </c>
    </row>
    <row r="77" spans="1:6" x14ac:dyDescent="0.2">
      <c r="A77" s="2">
        <f>DM!A77</f>
        <v>0</v>
      </c>
      <c r="B77" s="2">
        <f>DM!C77</f>
        <v>0</v>
      </c>
      <c r="C77" s="2">
        <f>IF(B77=0,0,VLOOKUP(B77,DM!$C$5:$E$500,2,0))</f>
        <v>0</v>
      </c>
      <c r="D77" s="3"/>
      <c r="E77" s="3"/>
      <c r="F77" s="3">
        <f t="shared" si="1"/>
        <v>0</v>
      </c>
    </row>
    <row r="78" spans="1:6" x14ac:dyDescent="0.2">
      <c r="A78" s="2">
        <f>DM!A78</f>
        <v>0</v>
      </c>
      <c r="B78" s="2">
        <f>DM!C78</f>
        <v>0</v>
      </c>
      <c r="C78" s="2">
        <f>IF(B78=0,0,VLOOKUP(B78,DM!$C$5:$E$500,2,0))</f>
        <v>0</v>
      </c>
      <c r="D78" s="3"/>
      <c r="E78" s="3"/>
      <c r="F78" s="3">
        <f t="shared" si="1"/>
        <v>0</v>
      </c>
    </row>
    <row r="79" spans="1:6" x14ac:dyDescent="0.2">
      <c r="A79" s="2">
        <f>DM!A79</f>
        <v>0</v>
      </c>
      <c r="B79" s="2">
        <f>DM!C79</f>
        <v>0</v>
      </c>
      <c r="C79" s="2">
        <f>IF(B79=0,0,VLOOKUP(B79,DM!$C$5:$E$500,2,0))</f>
        <v>0</v>
      </c>
      <c r="D79" s="3"/>
      <c r="E79" s="3"/>
      <c r="F79" s="3">
        <f t="shared" si="1"/>
        <v>0</v>
      </c>
    </row>
    <row r="80" spans="1:6" x14ac:dyDescent="0.2">
      <c r="A80" s="2">
        <f>DM!A80</f>
        <v>0</v>
      </c>
      <c r="B80" s="2">
        <f>DM!C80</f>
        <v>0</v>
      </c>
      <c r="C80" s="2">
        <f>IF(B80=0,0,VLOOKUP(B80,DM!$C$5:$E$500,2,0))</f>
        <v>0</v>
      </c>
      <c r="D80" s="3"/>
      <c r="E80" s="3"/>
      <c r="F80" s="3">
        <f t="shared" si="1"/>
        <v>0</v>
      </c>
    </row>
    <row r="81" spans="1:6" x14ac:dyDescent="0.2">
      <c r="A81" s="2">
        <f>DM!A81</f>
        <v>0</v>
      </c>
      <c r="B81" s="2">
        <f>DM!C81</f>
        <v>0</v>
      </c>
      <c r="C81" s="2">
        <f>IF(B81=0,0,VLOOKUP(B81,DM!$C$5:$E$500,2,0))</f>
        <v>0</v>
      </c>
      <c r="D81" s="3"/>
      <c r="E81" s="3"/>
      <c r="F81" s="3">
        <f t="shared" si="1"/>
        <v>0</v>
      </c>
    </row>
    <row r="82" spans="1:6" x14ac:dyDescent="0.2">
      <c r="A82" s="2">
        <f>DM!A82</f>
        <v>0</v>
      </c>
      <c r="B82" s="2">
        <f>DM!C82</f>
        <v>0</v>
      </c>
      <c r="C82" s="2">
        <f>IF(B82=0,0,VLOOKUP(B82,DM!$C$5:$E$500,2,0))</f>
        <v>0</v>
      </c>
      <c r="D82" s="3"/>
      <c r="E82" s="3"/>
      <c r="F82" s="3">
        <f t="shared" si="1"/>
        <v>0</v>
      </c>
    </row>
    <row r="83" spans="1:6" x14ac:dyDescent="0.2">
      <c r="A83" s="2">
        <f>DM!A83</f>
        <v>0</v>
      </c>
      <c r="B83" s="2">
        <f>DM!C83</f>
        <v>0</v>
      </c>
      <c r="C83" s="2">
        <f>IF(B83=0,0,VLOOKUP(B83,DM!$C$5:$E$500,2,0))</f>
        <v>0</v>
      </c>
      <c r="D83" s="3"/>
      <c r="E83" s="3"/>
      <c r="F83" s="3">
        <f t="shared" si="1"/>
        <v>0</v>
      </c>
    </row>
    <row r="84" spans="1:6" x14ac:dyDescent="0.2">
      <c r="A84" s="2">
        <f>DM!A84</f>
        <v>0</v>
      </c>
      <c r="B84" s="2">
        <f>DM!C84</f>
        <v>0</v>
      </c>
      <c r="C84" s="2">
        <f>IF(B84=0,0,VLOOKUP(B84,DM!$C$5:$E$500,2,0))</f>
        <v>0</v>
      </c>
      <c r="D84" s="3"/>
      <c r="E84" s="3"/>
      <c r="F84" s="3">
        <f t="shared" si="1"/>
        <v>0</v>
      </c>
    </row>
    <row r="85" spans="1:6" x14ac:dyDescent="0.2">
      <c r="A85" s="2">
        <f>DM!A85</f>
        <v>0</v>
      </c>
      <c r="B85" s="2">
        <f>DM!C85</f>
        <v>0</v>
      </c>
      <c r="C85" s="2">
        <f>IF(B85=0,0,VLOOKUP(B85,DM!$C$5:$E$500,2,0))</f>
        <v>0</v>
      </c>
      <c r="D85" s="3"/>
      <c r="E85" s="3"/>
      <c r="F85" s="3">
        <f t="shared" si="1"/>
        <v>0</v>
      </c>
    </row>
    <row r="86" spans="1:6" x14ac:dyDescent="0.2">
      <c r="A86" s="2">
        <f>DM!A86</f>
        <v>0</v>
      </c>
      <c r="B86" s="2">
        <f>DM!C86</f>
        <v>0</v>
      </c>
      <c r="C86" s="2">
        <f>IF(B86=0,0,VLOOKUP(B86,DM!$C$5:$E$500,2,0))</f>
        <v>0</v>
      </c>
      <c r="D86" s="3"/>
      <c r="E86" s="3"/>
      <c r="F86" s="3">
        <f t="shared" si="1"/>
        <v>0</v>
      </c>
    </row>
    <row r="87" spans="1:6" x14ac:dyDescent="0.2">
      <c r="A87" s="2">
        <f>DM!A87</f>
        <v>0</v>
      </c>
      <c r="B87" s="2">
        <f>DM!C87</f>
        <v>0</v>
      </c>
      <c r="C87" s="2">
        <f>IF(B87=0,0,VLOOKUP(B87,DM!$C$5:$E$500,2,0))</f>
        <v>0</v>
      </c>
      <c r="D87" s="3"/>
      <c r="E87" s="3"/>
      <c r="F87" s="3">
        <f t="shared" si="1"/>
        <v>0</v>
      </c>
    </row>
    <row r="88" spans="1:6" x14ac:dyDescent="0.2">
      <c r="A88" s="2">
        <f>DM!A88</f>
        <v>0</v>
      </c>
      <c r="B88" s="2">
        <f>DM!C88</f>
        <v>0</v>
      </c>
      <c r="C88" s="2">
        <f>IF(B88=0,0,VLOOKUP(B88,DM!$C$5:$E$500,2,0))</f>
        <v>0</v>
      </c>
      <c r="D88" s="3"/>
      <c r="E88" s="3"/>
      <c r="F88" s="3">
        <f t="shared" si="1"/>
        <v>0</v>
      </c>
    </row>
    <row r="89" spans="1:6" x14ac:dyDescent="0.2">
      <c r="A89" s="2">
        <f>DM!A89</f>
        <v>0</v>
      </c>
      <c r="B89" s="2">
        <f>DM!C89</f>
        <v>0</v>
      </c>
      <c r="C89" s="2">
        <f>IF(B89=0,0,VLOOKUP(B89,DM!$C$5:$E$500,2,0))</f>
        <v>0</v>
      </c>
      <c r="D89" s="3"/>
      <c r="E89" s="3"/>
      <c r="F89" s="3">
        <f t="shared" si="1"/>
        <v>0</v>
      </c>
    </row>
    <row r="90" spans="1:6" x14ac:dyDescent="0.2">
      <c r="A90" s="2">
        <f>DM!A90</f>
        <v>0</v>
      </c>
      <c r="B90" s="2">
        <f>DM!C90</f>
        <v>0</v>
      </c>
      <c r="C90" s="2">
        <f>IF(B90=0,0,VLOOKUP(B90,DM!$C$5:$E$500,2,0))</f>
        <v>0</v>
      </c>
      <c r="D90" s="3"/>
      <c r="E90" s="3"/>
      <c r="F90" s="3">
        <f t="shared" si="1"/>
        <v>0</v>
      </c>
    </row>
    <row r="91" spans="1:6" x14ac:dyDescent="0.2">
      <c r="A91" s="2">
        <f>DM!A91</f>
        <v>0</v>
      </c>
      <c r="B91" s="2">
        <f>DM!C91</f>
        <v>0</v>
      </c>
      <c r="C91" s="2">
        <f>IF(B91=0,0,VLOOKUP(B91,DM!$C$5:$E$500,2,0))</f>
        <v>0</v>
      </c>
      <c r="D91" s="3"/>
      <c r="E91" s="3"/>
      <c r="F91" s="3">
        <f t="shared" si="1"/>
        <v>0</v>
      </c>
    </row>
    <row r="92" spans="1:6" x14ac:dyDescent="0.2">
      <c r="A92" s="2">
        <f>DM!A92</f>
        <v>0</v>
      </c>
      <c r="B92" s="2">
        <f>DM!C92</f>
        <v>0</v>
      </c>
      <c r="C92" s="2">
        <f>IF(B92=0,0,VLOOKUP(B92,DM!$C$5:$E$500,2,0))</f>
        <v>0</v>
      </c>
      <c r="D92" s="3"/>
      <c r="E92" s="3"/>
      <c r="F92" s="3">
        <f t="shared" si="1"/>
        <v>0</v>
      </c>
    </row>
    <row r="93" spans="1:6" x14ac:dyDescent="0.2">
      <c r="A93" s="2">
        <f>DM!A93</f>
        <v>0</v>
      </c>
      <c r="B93" s="2">
        <f>DM!C93</f>
        <v>0</v>
      </c>
      <c r="C93" s="2">
        <f>IF(B93=0,0,VLOOKUP(B93,DM!$C$5:$E$500,2,0))</f>
        <v>0</v>
      </c>
      <c r="D93" s="3"/>
      <c r="E93" s="3"/>
      <c r="F93" s="3">
        <f t="shared" si="1"/>
        <v>0</v>
      </c>
    </row>
    <row r="94" spans="1:6" x14ac:dyDescent="0.2">
      <c r="A94" s="2">
        <f>DM!A94</f>
        <v>0</v>
      </c>
      <c r="B94" s="2">
        <f>DM!C94</f>
        <v>0</v>
      </c>
      <c r="C94" s="2">
        <f>IF(B94=0,0,VLOOKUP(B94,DM!$C$5:$E$500,2,0))</f>
        <v>0</v>
      </c>
      <c r="D94" s="3"/>
      <c r="E94" s="3"/>
      <c r="F94" s="3">
        <f t="shared" si="1"/>
        <v>0</v>
      </c>
    </row>
    <row r="95" spans="1:6" x14ac:dyDescent="0.2">
      <c r="A95" s="2">
        <f>DM!A95</f>
        <v>0</v>
      </c>
      <c r="B95" s="2">
        <f>DM!C95</f>
        <v>0</v>
      </c>
      <c r="C95" s="2">
        <f>IF(B95=0,0,VLOOKUP(B95,DM!$C$5:$E$500,2,0))</f>
        <v>0</v>
      </c>
      <c r="D95" s="3"/>
      <c r="E95" s="3"/>
      <c r="F95" s="3">
        <f t="shared" si="1"/>
        <v>0</v>
      </c>
    </row>
    <row r="96" spans="1:6" x14ac:dyDescent="0.2">
      <c r="A96" s="2">
        <f>DM!A96</f>
        <v>0</v>
      </c>
      <c r="B96" s="2">
        <f>DM!C96</f>
        <v>0</v>
      </c>
      <c r="C96" s="2">
        <f>IF(B96=0,0,VLOOKUP(B96,DM!$C$5:$E$500,2,0))</f>
        <v>0</v>
      </c>
      <c r="D96" s="3"/>
      <c r="E96" s="3"/>
      <c r="F96" s="3">
        <f t="shared" si="1"/>
        <v>0</v>
      </c>
    </row>
    <row r="97" spans="1:6" x14ac:dyDescent="0.2">
      <c r="A97" s="2">
        <f>DM!A97</f>
        <v>0</v>
      </c>
      <c r="B97" s="2">
        <f>DM!C97</f>
        <v>0</v>
      </c>
      <c r="C97" s="2">
        <f>IF(B97=0,0,VLOOKUP(B97,DM!$C$5:$E$500,2,0))</f>
        <v>0</v>
      </c>
      <c r="D97" s="3"/>
      <c r="E97" s="3"/>
      <c r="F97" s="3">
        <f t="shared" si="1"/>
        <v>0</v>
      </c>
    </row>
    <row r="98" spans="1:6" x14ac:dyDescent="0.2">
      <c r="A98" s="2">
        <f>DM!A98</f>
        <v>0</v>
      </c>
      <c r="B98" s="2">
        <f>DM!C98</f>
        <v>0</v>
      </c>
      <c r="C98" s="2">
        <f>IF(B98=0,0,VLOOKUP(B98,DM!$C$5:$E$500,2,0))</f>
        <v>0</v>
      </c>
      <c r="D98" s="3"/>
      <c r="E98" s="3"/>
      <c r="F98" s="3">
        <f t="shared" si="1"/>
        <v>0</v>
      </c>
    </row>
    <row r="99" spans="1:6" x14ac:dyDescent="0.2">
      <c r="A99" s="2">
        <f>DM!A99</f>
        <v>0</v>
      </c>
      <c r="B99" s="2">
        <f>DM!C99</f>
        <v>0</v>
      </c>
      <c r="C99" s="2">
        <f>IF(B99=0,0,VLOOKUP(B99,DM!$C$5:$E$500,2,0))</f>
        <v>0</v>
      </c>
      <c r="D99" s="3"/>
      <c r="E99" s="3"/>
      <c r="F99" s="3">
        <f t="shared" si="1"/>
        <v>0</v>
      </c>
    </row>
    <row r="100" spans="1:6" x14ac:dyDescent="0.2">
      <c r="A100" s="2">
        <f>DM!A100</f>
        <v>0</v>
      </c>
      <c r="B100" s="2">
        <f>DM!C100</f>
        <v>0</v>
      </c>
      <c r="C100" s="2">
        <f>IF(B100=0,0,VLOOKUP(B100,DM!$C$5:$E$500,2,0))</f>
        <v>0</v>
      </c>
      <c r="D100" s="3"/>
      <c r="E100" s="3"/>
      <c r="F100" s="3">
        <f t="shared" si="1"/>
        <v>0</v>
      </c>
    </row>
    <row r="101" spans="1:6" x14ac:dyDescent="0.2">
      <c r="A101" s="2">
        <f>DM!A101</f>
        <v>0</v>
      </c>
      <c r="B101" s="2">
        <f>DM!C101</f>
        <v>0</v>
      </c>
      <c r="C101" s="2">
        <f>IF(B101=0,0,VLOOKUP(B101,DM!$C$5:$E$500,2,0))</f>
        <v>0</v>
      </c>
      <c r="D101" s="3"/>
      <c r="E101" s="3"/>
      <c r="F101" s="3">
        <f t="shared" si="1"/>
        <v>0</v>
      </c>
    </row>
    <row r="102" spans="1:6" x14ac:dyDescent="0.2">
      <c r="A102" s="2">
        <f>DM!A102</f>
        <v>0</v>
      </c>
      <c r="B102" s="2">
        <f>DM!C102</f>
        <v>0</v>
      </c>
      <c r="C102" s="2">
        <f>IF(B102=0,0,VLOOKUP(B102,DM!$C$5:$E$500,2,0))</f>
        <v>0</v>
      </c>
      <c r="D102" s="3"/>
      <c r="E102" s="3"/>
      <c r="F102" s="3">
        <f t="shared" si="1"/>
        <v>0</v>
      </c>
    </row>
    <row r="103" spans="1:6" x14ac:dyDescent="0.2">
      <c r="A103" s="2">
        <f>DM!A103</f>
        <v>0</v>
      </c>
      <c r="B103" s="2">
        <f>DM!C103</f>
        <v>0</v>
      </c>
      <c r="C103" s="2">
        <f>IF(B103=0,0,VLOOKUP(B103,DM!$C$5:$E$500,2,0))</f>
        <v>0</v>
      </c>
      <c r="D103" s="3"/>
      <c r="E103" s="3"/>
      <c r="F103" s="3">
        <f t="shared" si="1"/>
        <v>0</v>
      </c>
    </row>
    <row r="104" spans="1:6" x14ac:dyDescent="0.2">
      <c r="A104" s="2">
        <f>DM!A104</f>
        <v>0</v>
      </c>
      <c r="B104" s="2">
        <f>DM!C104</f>
        <v>0</v>
      </c>
      <c r="C104" s="2">
        <f>IF(B104=0,0,VLOOKUP(B104,DM!$C$5:$E$500,2,0))</f>
        <v>0</v>
      </c>
      <c r="D104" s="3"/>
      <c r="E104" s="3"/>
      <c r="F104" s="3">
        <f t="shared" si="1"/>
        <v>0</v>
      </c>
    </row>
    <row r="105" spans="1:6" x14ac:dyDescent="0.2">
      <c r="A105" s="2">
        <f>DM!A105</f>
        <v>0</v>
      </c>
      <c r="B105" s="2">
        <f>DM!C105</f>
        <v>0</v>
      </c>
      <c r="C105" s="2">
        <f>IF(B105=0,0,VLOOKUP(B105,DM!$C$5:$E$500,2,0))</f>
        <v>0</v>
      </c>
      <c r="D105" s="3"/>
      <c r="E105" s="3"/>
      <c r="F105" s="3">
        <f t="shared" si="1"/>
        <v>0</v>
      </c>
    </row>
    <row r="106" spans="1:6" x14ac:dyDescent="0.2">
      <c r="A106" s="2">
        <f>DM!A106</f>
        <v>0</v>
      </c>
      <c r="B106" s="2">
        <f>DM!C106</f>
        <v>0</v>
      </c>
      <c r="C106" s="2">
        <f>IF(B106=0,0,VLOOKUP(B106,DM!$C$5:$E$500,2,0))</f>
        <v>0</v>
      </c>
      <c r="D106" s="3"/>
      <c r="E106" s="3"/>
      <c r="F106" s="3">
        <f t="shared" si="1"/>
        <v>0</v>
      </c>
    </row>
    <row r="107" spans="1:6" x14ac:dyDescent="0.2">
      <c r="A107" s="2">
        <f>DM!A107</f>
        <v>0</v>
      </c>
      <c r="B107" s="2">
        <f>DM!C107</f>
        <v>0</v>
      </c>
      <c r="C107" s="2">
        <f>IF(B107=0,0,VLOOKUP(B107,DM!$C$5:$E$500,2,0))</f>
        <v>0</v>
      </c>
      <c r="D107" s="3"/>
      <c r="E107" s="3"/>
      <c r="F107" s="3">
        <f t="shared" si="1"/>
        <v>0</v>
      </c>
    </row>
    <row r="108" spans="1:6" x14ac:dyDescent="0.2">
      <c r="A108" s="2">
        <f>DM!A108</f>
        <v>0</v>
      </c>
      <c r="B108" s="2">
        <f>DM!C108</f>
        <v>0</v>
      </c>
      <c r="C108" s="2">
        <f>IF(B108=0,0,VLOOKUP(B108,DM!$C$5:$E$500,2,0))</f>
        <v>0</v>
      </c>
      <c r="D108" s="3"/>
      <c r="E108" s="3"/>
      <c r="F108" s="3">
        <f t="shared" si="1"/>
        <v>0</v>
      </c>
    </row>
    <row r="109" spans="1:6" x14ac:dyDescent="0.2">
      <c r="A109" s="2">
        <f>DM!A109</f>
        <v>0</v>
      </c>
      <c r="B109" s="2">
        <f>DM!C109</f>
        <v>0</v>
      </c>
      <c r="C109" s="2">
        <f>IF(B109=0,0,VLOOKUP(B109,DM!$C$5:$E$500,2,0))</f>
        <v>0</v>
      </c>
      <c r="D109" s="3"/>
      <c r="E109" s="3"/>
      <c r="F109" s="3">
        <f t="shared" si="1"/>
        <v>0</v>
      </c>
    </row>
    <row r="110" spans="1:6" x14ac:dyDescent="0.2">
      <c r="A110" s="2">
        <f>DM!A110</f>
        <v>0</v>
      </c>
      <c r="B110" s="2">
        <f>DM!C110</f>
        <v>0</v>
      </c>
      <c r="C110" s="2">
        <f>IF(B110=0,0,VLOOKUP(B110,DM!$C$5:$E$500,2,0))</f>
        <v>0</v>
      </c>
      <c r="D110" s="3"/>
      <c r="E110" s="3"/>
      <c r="F110" s="3">
        <f t="shared" si="1"/>
        <v>0</v>
      </c>
    </row>
    <row r="111" spans="1:6" x14ac:dyDescent="0.2">
      <c r="A111" s="2">
        <f>DM!A111</f>
        <v>0</v>
      </c>
      <c r="B111" s="2">
        <f>DM!C111</f>
        <v>0</v>
      </c>
      <c r="C111" s="2">
        <f>IF(B111=0,0,VLOOKUP(B111,DM!$C$5:$E$500,2,0))</f>
        <v>0</v>
      </c>
      <c r="D111" s="3"/>
      <c r="E111" s="3"/>
      <c r="F111" s="3">
        <f t="shared" si="1"/>
        <v>0</v>
      </c>
    </row>
    <row r="112" spans="1:6" x14ac:dyDescent="0.2">
      <c r="A112" s="2">
        <f>DM!A112</f>
        <v>0</v>
      </c>
      <c r="B112" s="2">
        <f>DM!C112</f>
        <v>0</v>
      </c>
      <c r="C112" s="2">
        <f>IF(B112=0,0,VLOOKUP(B112,DM!$C$5:$E$500,2,0))</f>
        <v>0</v>
      </c>
      <c r="D112" s="3"/>
      <c r="E112" s="3"/>
      <c r="F112" s="3">
        <f t="shared" si="1"/>
        <v>0</v>
      </c>
    </row>
    <row r="113" spans="1:6" x14ac:dyDescent="0.2">
      <c r="A113" s="2">
        <f>DM!A113</f>
        <v>0</v>
      </c>
      <c r="B113" s="2">
        <f>DM!C113</f>
        <v>0</v>
      </c>
      <c r="C113" s="2">
        <f>IF(B113=0,0,VLOOKUP(B113,DM!$C$5:$E$500,2,0))</f>
        <v>0</v>
      </c>
      <c r="D113" s="3"/>
      <c r="E113" s="3"/>
      <c r="F113" s="3">
        <f t="shared" si="1"/>
        <v>0</v>
      </c>
    </row>
    <row r="114" spans="1:6" x14ac:dyDescent="0.2">
      <c r="A114" s="2">
        <f>DM!A114</f>
        <v>0</v>
      </c>
      <c r="B114" s="2">
        <f>DM!C114</f>
        <v>0</v>
      </c>
      <c r="C114" s="2">
        <f>IF(B114=0,0,VLOOKUP(B114,DM!$C$5:$E$500,2,0))</f>
        <v>0</v>
      </c>
      <c r="D114" s="3"/>
      <c r="E114" s="3"/>
      <c r="F114" s="3">
        <f t="shared" si="1"/>
        <v>0</v>
      </c>
    </row>
    <row r="115" spans="1:6" x14ac:dyDescent="0.2">
      <c r="A115" s="2">
        <f>DM!A115</f>
        <v>0</v>
      </c>
      <c r="B115" s="2">
        <f>DM!C115</f>
        <v>0</v>
      </c>
      <c r="C115" s="2">
        <f>IF(B115=0,0,VLOOKUP(B115,DM!$C$5:$E$500,2,0))</f>
        <v>0</v>
      </c>
      <c r="D115" s="3"/>
      <c r="E115" s="3"/>
      <c r="F115" s="3">
        <f t="shared" si="1"/>
        <v>0</v>
      </c>
    </row>
    <row r="116" spans="1:6" x14ac:dyDescent="0.2">
      <c r="A116" s="2">
        <f>DM!A116</f>
        <v>0</v>
      </c>
      <c r="B116" s="2">
        <f>DM!C116</f>
        <v>0</v>
      </c>
      <c r="C116" s="2">
        <f>IF(B116=0,0,VLOOKUP(B116,DM!$C$5:$E$500,2,0))</f>
        <v>0</v>
      </c>
      <c r="D116" s="3"/>
      <c r="E116" s="3"/>
      <c r="F116" s="3">
        <f t="shared" si="1"/>
        <v>0</v>
      </c>
    </row>
    <row r="117" spans="1:6" x14ac:dyDescent="0.2">
      <c r="A117" s="2">
        <f>DM!A117</f>
        <v>0</v>
      </c>
      <c r="B117" s="2">
        <f>DM!C117</f>
        <v>0</v>
      </c>
      <c r="C117" s="2">
        <f>IF(B117=0,0,VLOOKUP(B117,DM!$C$5:$E$500,2,0))</f>
        <v>0</v>
      </c>
      <c r="D117" s="3"/>
      <c r="E117" s="3"/>
      <c r="F117" s="3">
        <f t="shared" si="1"/>
        <v>0</v>
      </c>
    </row>
    <row r="118" spans="1:6" x14ac:dyDescent="0.2">
      <c r="A118" s="2">
        <f>DM!A118</f>
        <v>0</v>
      </c>
      <c r="B118" s="2">
        <f>DM!C118</f>
        <v>0</v>
      </c>
      <c r="C118" s="2">
        <f>IF(B118=0,0,VLOOKUP(B118,DM!$C$5:$E$500,2,0))</f>
        <v>0</v>
      </c>
      <c r="D118" s="3"/>
      <c r="E118" s="3"/>
      <c r="F118" s="3">
        <f t="shared" si="1"/>
        <v>0</v>
      </c>
    </row>
    <row r="119" spans="1:6" x14ac:dyDescent="0.2">
      <c r="A119" s="2">
        <f>DM!A119</f>
        <v>0</v>
      </c>
      <c r="B119" s="2">
        <f>DM!C119</f>
        <v>0</v>
      </c>
      <c r="C119" s="2">
        <f>IF(B119=0,0,VLOOKUP(B119,DM!$C$5:$E$500,2,0))</f>
        <v>0</v>
      </c>
      <c r="D119" s="3"/>
      <c r="E119" s="3"/>
      <c r="F119" s="3">
        <f t="shared" si="1"/>
        <v>0</v>
      </c>
    </row>
    <row r="120" spans="1:6" x14ac:dyDescent="0.2">
      <c r="A120" s="2">
        <f>DM!A120</f>
        <v>0</v>
      </c>
      <c r="B120" s="2">
        <f>DM!C120</f>
        <v>0</v>
      </c>
      <c r="C120" s="2">
        <f>IF(B120=0,0,VLOOKUP(B120,DM!$C$5:$E$500,2,0))</f>
        <v>0</v>
      </c>
      <c r="D120" s="3"/>
      <c r="E120" s="3"/>
      <c r="F120" s="3">
        <f t="shared" si="1"/>
        <v>0</v>
      </c>
    </row>
    <row r="121" spans="1:6" x14ac:dyDescent="0.2">
      <c r="A121" s="2">
        <f>DM!A121</f>
        <v>0</v>
      </c>
      <c r="B121" s="2">
        <f>DM!C121</f>
        <v>0</v>
      </c>
      <c r="C121" s="2">
        <f>IF(B121=0,0,VLOOKUP(B121,DM!$C$5:$E$500,2,0))</f>
        <v>0</v>
      </c>
      <c r="D121" s="3"/>
      <c r="E121" s="3"/>
      <c r="F121" s="3">
        <f t="shared" si="1"/>
        <v>0</v>
      </c>
    </row>
    <row r="122" spans="1:6" x14ac:dyDescent="0.2">
      <c r="A122" s="2">
        <f>DM!A122</f>
        <v>0</v>
      </c>
      <c r="B122" s="2">
        <f>DM!C122</f>
        <v>0</v>
      </c>
      <c r="C122" s="2">
        <f>IF(B122=0,0,VLOOKUP(B122,DM!$C$5:$E$500,2,0))</f>
        <v>0</v>
      </c>
      <c r="D122" s="3"/>
      <c r="E122" s="3"/>
      <c r="F122" s="3">
        <f t="shared" si="1"/>
        <v>0</v>
      </c>
    </row>
    <row r="123" spans="1:6" x14ac:dyDescent="0.2">
      <c r="A123" s="2">
        <f>DM!A123</f>
        <v>0</v>
      </c>
      <c r="B123" s="2">
        <f>DM!C123</f>
        <v>0</v>
      </c>
      <c r="C123" s="2">
        <f>IF(B123=0,0,VLOOKUP(B123,DM!$C$5:$E$500,2,0))</f>
        <v>0</v>
      </c>
      <c r="D123" s="3"/>
      <c r="E123" s="3"/>
      <c r="F123" s="3">
        <f t="shared" si="1"/>
        <v>0</v>
      </c>
    </row>
    <row r="124" spans="1:6" x14ac:dyDescent="0.2">
      <c r="A124" s="2">
        <f>DM!A124</f>
        <v>0</v>
      </c>
      <c r="B124" s="2">
        <f>DM!C124</f>
        <v>0</v>
      </c>
      <c r="C124" s="2">
        <f>IF(B124=0,0,VLOOKUP(B124,DM!$C$5:$E$500,2,0))</f>
        <v>0</v>
      </c>
      <c r="D124" s="3"/>
      <c r="E124" s="3"/>
      <c r="F124" s="3">
        <f t="shared" si="1"/>
        <v>0</v>
      </c>
    </row>
    <row r="125" spans="1:6" x14ac:dyDescent="0.2">
      <c r="A125" s="2">
        <f>DM!A125</f>
        <v>0</v>
      </c>
      <c r="B125" s="2">
        <f>DM!C125</f>
        <v>0</v>
      </c>
      <c r="C125" s="2">
        <f>IF(B125=0,0,VLOOKUP(B125,DM!$C$5:$E$500,2,0))</f>
        <v>0</v>
      </c>
      <c r="D125" s="3"/>
      <c r="E125" s="3"/>
      <c r="F125" s="3">
        <f t="shared" si="1"/>
        <v>0</v>
      </c>
    </row>
    <row r="126" spans="1:6" x14ac:dyDescent="0.2">
      <c r="A126" s="2">
        <f>DM!A126</f>
        <v>0</v>
      </c>
      <c r="B126" s="2">
        <f>DM!C126</f>
        <v>0</v>
      </c>
      <c r="C126" s="2">
        <f>IF(B126=0,0,VLOOKUP(B126,DM!$C$5:$E$500,2,0))</f>
        <v>0</v>
      </c>
      <c r="D126" s="3"/>
      <c r="E126" s="3"/>
      <c r="F126" s="3">
        <f t="shared" si="1"/>
        <v>0</v>
      </c>
    </row>
    <row r="127" spans="1:6" x14ac:dyDescent="0.2">
      <c r="A127" s="2">
        <f>DM!A127</f>
        <v>0</v>
      </c>
      <c r="B127" s="2">
        <f>DM!C127</f>
        <v>0</v>
      </c>
      <c r="C127" s="2">
        <f>IF(B127=0,0,VLOOKUP(B127,DM!$C$5:$E$500,2,0))</f>
        <v>0</v>
      </c>
      <c r="D127" s="3"/>
      <c r="E127" s="3"/>
      <c r="F127" s="3">
        <f t="shared" si="1"/>
        <v>0</v>
      </c>
    </row>
    <row r="128" spans="1:6" x14ac:dyDescent="0.2">
      <c r="A128" s="2">
        <f>DM!A128</f>
        <v>0</v>
      </c>
      <c r="B128" s="2">
        <f>DM!C128</f>
        <v>0</v>
      </c>
      <c r="C128" s="2">
        <f>IF(B128=0,0,VLOOKUP(B128,DM!$C$5:$E$500,2,0))</f>
        <v>0</v>
      </c>
      <c r="D128" s="3"/>
      <c r="E128" s="3"/>
      <c r="F128" s="3">
        <f t="shared" si="1"/>
        <v>0</v>
      </c>
    </row>
    <row r="129" spans="1:6" x14ac:dyDescent="0.2">
      <c r="A129" s="2">
        <f>DM!A129</f>
        <v>0</v>
      </c>
      <c r="B129" s="2">
        <f>DM!C129</f>
        <v>0</v>
      </c>
      <c r="C129" s="2">
        <f>IF(B129=0,0,VLOOKUP(B129,DM!$C$5:$E$500,2,0))</f>
        <v>0</v>
      </c>
      <c r="D129" s="3"/>
      <c r="E129" s="3"/>
      <c r="F129" s="3">
        <f t="shared" si="1"/>
        <v>0</v>
      </c>
    </row>
    <row r="130" spans="1:6" x14ac:dyDescent="0.2">
      <c r="A130" s="2">
        <f>DM!A130</f>
        <v>0</v>
      </c>
      <c r="B130" s="2">
        <f>DM!C130</f>
        <v>0</v>
      </c>
      <c r="C130" s="2">
        <f>IF(B130=0,0,VLOOKUP(B130,DM!$C$5:$E$500,2,0))</f>
        <v>0</v>
      </c>
      <c r="D130" s="3"/>
      <c r="E130" s="3"/>
      <c r="F130" s="3">
        <f t="shared" si="1"/>
        <v>0</v>
      </c>
    </row>
    <row r="131" spans="1:6" x14ac:dyDescent="0.2">
      <c r="A131" s="2">
        <f>DM!A131</f>
        <v>0</v>
      </c>
      <c r="B131" s="2">
        <f>DM!C131</f>
        <v>0</v>
      </c>
      <c r="C131" s="2">
        <f>IF(B131=0,0,VLOOKUP(B131,DM!$C$5:$E$500,2,0))</f>
        <v>0</v>
      </c>
      <c r="D131" s="3"/>
      <c r="E131" s="3"/>
      <c r="F131" s="3">
        <f t="shared" si="1"/>
        <v>0</v>
      </c>
    </row>
    <row r="132" spans="1:6" x14ac:dyDescent="0.2">
      <c r="A132" s="2">
        <f>DM!A132</f>
        <v>0</v>
      </c>
      <c r="B132" s="2">
        <f>DM!C132</f>
        <v>0</v>
      </c>
      <c r="C132" s="2">
        <f>IF(B132=0,0,VLOOKUP(B132,DM!$C$5:$E$500,2,0))</f>
        <v>0</v>
      </c>
      <c r="D132" s="3"/>
      <c r="E132" s="3"/>
      <c r="F132" s="3">
        <f t="shared" si="1"/>
        <v>0</v>
      </c>
    </row>
    <row r="133" spans="1:6" x14ac:dyDescent="0.2">
      <c r="A133" s="2">
        <f>DM!A133</f>
        <v>0</v>
      </c>
      <c r="B133" s="2">
        <f>DM!C133</f>
        <v>0</v>
      </c>
      <c r="C133" s="2">
        <f>IF(B133=0,0,VLOOKUP(B133,DM!$C$5:$E$500,2,0))</f>
        <v>0</v>
      </c>
      <c r="D133" s="3"/>
      <c r="E133" s="3"/>
      <c r="F133" s="3">
        <f t="shared" si="1"/>
        <v>0</v>
      </c>
    </row>
    <row r="134" spans="1:6" x14ac:dyDescent="0.2">
      <c r="A134" s="2">
        <f>DM!A134</f>
        <v>0</v>
      </c>
      <c r="B134" s="2">
        <f>DM!C134</f>
        <v>0</v>
      </c>
      <c r="C134" s="2">
        <f>IF(B134=0,0,VLOOKUP(B134,DM!$C$5:$E$500,2,0))</f>
        <v>0</v>
      </c>
      <c r="D134" s="3"/>
      <c r="E134" s="3"/>
      <c r="F134" s="3">
        <f t="shared" ref="F134:F197" si="2">IF(D134=0,0,E134/D134)</f>
        <v>0</v>
      </c>
    </row>
    <row r="135" spans="1:6" x14ac:dyDescent="0.2">
      <c r="A135" s="2">
        <f>DM!A135</f>
        <v>0</v>
      </c>
      <c r="B135" s="2">
        <f>DM!C135</f>
        <v>0</v>
      </c>
      <c r="C135" s="2">
        <f>IF(B135=0,0,VLOOKUP(B135,DM!$C$5:$E$500,2,0))</f>
        <v>0</v>
      </c>
      <c r="D135" s="3"/>
      <c r="E135" s="3"/>
      <c r="F135" s="3">
        <f t="shared" si="2"/>
        <v>0</v>
      </c>
    </row>
    <row r="136" spans="1:6" x14ac:dyDescent="0.2">
      <c r="A136" s="2">
        <f>DM!A136</f>
        <v>0</v>
      </c>
      <c r="B136" s="2">
        <f>DM!C136</f>
        <v>0</v>
      </c>
      <c r="C136" s="2">
        <f>IF(B136=0,0,VLOOKUP(B136,DM!$C$5:$E$500,2,0))</f>
        <v>0</v>
      </c>
      <c r="D136" s="3"/>
      <c r="E136" s="3"/>
      <c r="F136" s="3">
        <f t="shared" si="2"/>
        <v>0</v>
      </c>
    </row>
    <row r="137" spans="1:6" x14ac:dyDescent="0.2">
      <c r="A137" s="2">
        <f>DM!A137</f>
        <v>0</v>
      </c>
      <c r="B137" s="2">
        <f>DM!C137</f>
        <v>0</v>
      </c>
      <c r="C137" s="2">
        <f>IF(B137=0,0,VLOOKUP(B137,DM!$C$5:$E$500,2,0))</f>
        <v>0</v>
      </c>
      <c r="D137" s="3"/>
      <c r="E137" s="3"/>
      <c r="F137" s="3">
        <f t="shared" si="2"/>
        <v>0</v>
      </c>
    </row>
    <row r="138" spans="1:6" x14ac:dyDescent="0.2">
      <c r="A138" s="2">
        <f>DM!A138</f>
        <v>0</v>
      </c>
      <c r="B138" s="2">
        <f>DM!C138</f>
        <v>0</v>
      </c>
      <c r="C138" s="2">
        <f>IF(B138=0,0,VLOOKUP(B138,DM!$C$5:$E$500,2,0))</f>
        <v>0</v>
      </c>
      <c r="D138" s="3"/>
      <c r="E138" s="3"/>
      <c r="F138" s="3">
        <f t="shared" si="2"/>
        <v>0</v>
      </c>
    </row>
    <row r="139" spans="1:6" x14ac:dyDescent="0.2">
      <c r="A139" s="2">
        <f>DM!A139</f>
        <v>0</v>
      </c>
      <c r="B139" s="2">
        <f>DM!C139</f>
        <v>0</v>
      </c>
      <c r="C139" s="2">
        <f>IF(B139=0,0,VLOOKUP(B139,DM!$C$5:$E$500,2,0))</f>
        <v>0</v>
      </c>
      <c r="D139" s="3"/>
      <c r="E139" s="3"/>
      <c r="F139" s="3">
        <f t="shared" si="2"/>
        <v>0</v>
      </c>
    </row>
    <row r="140" spans="1:6" x14ac:dyDescent="0.2">
      <c r="A140" s="2">
        <f>DM!A140</f>
        <v>0</v>
      </c>
      <c r="B140" s="2">
        <f>DM!C140</f>
        <v>0</v>
      </c>
      <c r="C140" s="2">
        <f>IF(B140=0,0,VLOOKUP(B140,DM!$C$5:$E$500,2,0))</f>
        <v>0</v>
      </c>
      <c r="D140" s="3"/>
      <c r="E140" s="3"/>
      <c r="F140" s="3">
        <f t="shared" si="2"/>
        <v>0</v>
      </c>
    </row>
    <row r="141" spans="1:6" x14ac:dyDescent="0.2">
      <c r="A141" s="2">
        <f>DM!A141</f>
        <v>0</v>
      </c>
      <c r="B141" s="2">
        <f>DM!C141</f>
        <v>0</v>
      </c>
      <c r="C141" s="2">
        <f>IF(B141=0,0,VLOOKUP(B141,DM!$C$5:$E$500,2,0))</f>
        <v>0</v>
      </c>
      <c r="D141" s="3"/>
      <c r="E141" s="3"/>
      <c r="F141" s="3">
        <f t="shared" si="2"/>
        <v>0</v>
      </c>
    </row>
    <row r="142" spans="1:6" x14ac:dyDescent="0.2">
      <c r="A142" s="2">
        <f>DM!A142</f>
        <v>0</v>
      </c>
      <c r="B142" s="2">
        <f>DM!C142</f>
        <v>0</v>
      </c>
      <c r="C142" s="2">
        <f>IF(B142=0,0,VLOOKUP(B142,DM!$C$5:$E$500,2,0))</f>
        <v>0</v>
      </c>
      <c r="D142" s="3"/>
      <c r="E142" s="3"/>
      <c r="F142" s="3">
        <f t="shared" si="2"/>
        <v>0</v>
      </c>
    </row>
    <row r="143" spans="1:6" x14ac:dyDescent="0.2">
      <c r="A143" s="2">
        <f>DM!A143</f>
        <v>0</v>
      </c>
      <c r="B143" s="2">
        <f>DM!C143</f>
        <v>0</v>
      </c>
      <c r="C143" s="2">
        <f>IF(B143=0,0,VLOOKUP(B143,DM!$C$5:$E$500,2,0))</f>
        <v>0</v>
      </c>
      <c r="D143" s="3"/>
      <c r="E143" s="3"/>
      <c r="F143" s="3">
        <f t="shared" si="2"/>
        <v>0</v>
      </c>
    </row>
    <row r="144" spans="1:6" x14ac:dyDescent="0.2">
      <c r="A144" s="2">
        <f>DM!A144</f>
        <v>0</v>
      </c>
      <c r="B144" s="2">
        <f>DM!C144</f>
        <v>0</v>
      </c>
      <c r="C144" s="2">
        <f>IF(B144=0,0,VLOOKUP(B144,DM!$C$5:$E$500,2,0))</f>
        <v>0</v>
      </c>
      <c r="D144" s="3"/>
      <c r="E144" s="3"/>
      <c r="F144" s="3">
        <f t="shared" si="2"/>
        <v>0</v>
      </c>
    </row>
    <row r="145" spans="1:6" x14ac:dyDescent="0.2">
      <c r="A145" s="2">
        <f>DM!A145</f>
        <v>0</v>
      </c>
      <c r="B145" s="2">
        <f>DM!C145</f>
        <v>0</v>
      </c>
      <c r="C145" s="2">
        <f>IF(B145=0,0,VLOOKUP(B145,DM!$C$5:$E$500,2,0))</f>
        <v>0</v>
      </c>
      <c r="D145" s="3"/>
      <c r="E145" s="3"/>
      <c r="F145" s="3">
        <f t="shared" si="2"/>
        <v>0</v>
      </c>
    </row>
    <row r="146" spans="1:6" x14ac:dyDescent="0.2">
      <c r="A146" s="2">
        <f>DM!A146</f>
        <v>0</v>
      </c>
      <c r="B146" s="2">
        <f>DM!C146</f>
        <v>0</v>
      </c>
      <c r="C146" s="2">
        <f>IF(B146=0,0,VLOOKUP(B146,DM!$C$5:$E$500,2,0))</f>
        <v>0</v>
      </c>
      <c r="D146" s="3"/>
      <c r="E146" s="3"/>
      <c r="F146" s="3">
        <f t="shared" si="2"/>
        <v>0</v>
      </c>
    </row>
    <row r="147" spans="1:6" x14ac:dyDescent="0.2">
      <c r="A147" s="2">
        <f>DM!A147</f>
        <v>0</v>
      </c>
      <c r="B147" s="2">
        <f>DM!C147</f>
        <v>0</v>
      </c>
      <c r="C147" s="2">
        <f>IF(B147=0,0,VLOOKUP(B147,DM!$C$5:$E$500,2,0))</f>
        <v>0</v>
      </c>
      <c r="D147" s="3"/>
      <c r="E147" s="3"/>
      <c r="F147" s="3">
        <f t="shared" si="2"/>
        <v>0</v>
      </c>
    </row>
    <row r="148" spans="1:6" x14ac:dyDescent="0.2">
      <c r="A148" s="2">
        <f>DM!A148</f>
        <v>0</v>
      </c>
      <c r="B148" s="2">
        <f>DM!C148</f>
        <v>0</v>
      </c>
      <c r="C148" s="2">
        <f>IF(B148=0,0,VLOOKUP(B148,DM!$C$5:$E$500,2,0))</f>
        <v>0</v>
      </c>
      <c r="D148" s="3"/>
      <c r="E148" s="3"/>
      <c r="F148" s="3">
        <f t="shared" si="2"/>
        <v>0</v>
      </c>
    </row>
    <row r="149" spans="1:6" x14ac:dyDescent="0.2">
      <c r="A149" s="2">
        <f>DM!A149</f>
        <v>0</v>
      </c>
      <c r="B149" s="2">
        <f>DM!C149</f>
        <v>0</v>
      </c>
      <c r="C149" s="2">
        <f>IF(B149=0,0,VLOOKUP(B149,DM!$C$5:$E$500,2,0))</f>
        <v>0</v>
      </c>
      <c r="D149" s="3"/>
      <c r="E149" s="3"/>
      <c r="F149" s="3">
        <f t="shared" si="2"/>
        <v>0</v>
      </c>
    </row>
    <row r="150" spans="1:6" x14ac:dyDescent="0.2">
      <c r="A150" s="2">
        <f>DM!A150</f>
        <v>0</v>
      </c>
      <c r="B150" s="2">
        <f>DM!C150</f>
        <v>0</v>
      </c>
      <c r="C150" s="2">
        <f>IF(B150=0,0,VLOOKUP(B150,DM!$C$5:$E$500,2,0))</f>
        <v>0</v>
      </c>
      <c r="D150" s="3"/>
      <c r="E150" s="3"/>
      <c r="F150" s="3">
        <f t="shared" si="2"/>
        <v>0</v>
      </c>
    </row>
    <row r="151" spans="1:6" x14ac:dyDescent="0.2">
      <c r="A151" s="2">
        <f>DM!A151</f>
        <v>0</v>
      </c>
      <c r="B151" s="2">
        <f>DM!C151</f>
        <v>0</v>
      </c>
      <c r="C151" s="2">
        <f>IF(B151=0,0,VLOOKUP(B151,DM!$C$5:$E$500,2,0))</f>
        <v>0</v>
      </c>
      <c r="D151" s="3"/>
      <c r="E151" s="3"/>
      <c r="F151" s="3">
        <f t="shared" si="2"/>
        <v>0</v>
      </c>
    </row>
    <row r="152" spans="1:6" x14ac:dyDescent="0.2">
      <c r="A152" s="2">
        <f>DM!A152</f>
        <v>0</v>
      </c>
      <c r="B152" s="2">
        <f>DM!C152</f>
        <v>0</v>
      </c>
      <c r="C152" s="2">
        <f>IF(B152=0,0,VLOOKUP(B152,DM!$C$5:$E$500,2,0))</f>
        <v>0</v>
      </c>
      <c r="D152" s="3"/>
      <c r="E152" s="3"/>
      <c r="F152" s="3">
        <f t="shared" si="2"/>
        <v>0</v>
      </c>
    </row>
    <row r="153" spans="1:6" x14ac:dyDescent="0.2">
      <c r="A153" s="2">
        <f>DM!A153</f>
        <v>0</v>
      </c>
      <c r="B153" s="2">
        <f>DM!C153</f>
        <v>0</v>
      </c>
      <c r="C153" s="2">
        <f>IF(B153=0,0,VLOOKUP(B153,DM!$C$5:$E$500,2,0))</f>
        <v>0</v>
      </c>
      <c r="D153" s="3"/>
      <c r="E153" s="3"/>
      <c r="F153" s="3">
        <f t="shared" si="2"/>
        <v>0</v>
      </c>
    </row>
    <row r="154" spans="1:6" x14ac:dyDescent="0.2">
      <c r="A154" s="2">
        <f>DM!A154</f>
        <v>0</v>
      </c>
      <c r="B154" s="2">
        <f>DM!C154</f>
        <v>0</v>
      </c>
      <c r="C154" s="2">
        <f>IF(B154=0,0,VLOOKUP(B154,DM!$C$5:$E$500,2,0))</f>
        <v>0</v>
      </c>
      <c r="D154" s="3"/>
      <c r="E154" s="3"/>
      <c r="F154" s="3">
        <f t="shared" si="2"/>
        <v>0</v>
      </c>
    </row>
    <row r="155" spans="1:6" x14ac:dyDescent="0.2">
      <c r="A155" s="2">
        <f>DM!A155</f>
        <v>0</v>
      </c>
      <c r="B155" s="2">
        <f>DM!C155</f>
        <v>0</v>
      </c>
      <c r="C155" s="2">
        <f>IF(B155=0,0,VLOOKUP(B155,DM!$C$5:$E$500,2,0))</f>
        <v>0</v>
      </c>
      <c r="D155" s="3"/>
      <c r="E155" s="3"/>
      <c r="F155" s="3">
        <f t="shared" si="2"/>
        <v>0</v>
      </c>
    </row>
    <row r="156" spans="1:6" x14ac:dyDescent="0.2">
      <c r="A156" s="2">
        <f>DM!A156</f>
        <v>0</v>
      </c>
      <c r="B156" s="2">
        <f>DM!C156</f>
        <v>0</v>
      </c>
      <c r="C156" s="2">
        <f>IF(B156=0,0,VLOOKUP(B156,DM!$C$5:$E$500,2,0))</f>
        <v>0</v>
      </c>
      <c r="D156" s="3"/>
      <c r="E156" s="3"/>
      <c r="F156" s="3">
        <f t="shared" si="2"/>
        <v>0</v>
      </c>
    </row>
    <row r="157" spans="1:6" x14ac:dyDescent="0.2">
      <c r="A157" s="2">
        <f>DM!A157</f>
        <v>0</v>
      </c>
      <c r="B157" s="2">
        <f>DM!C157</f>
        <v>0</v>
      </c>
      <c r="C157" s="2">
        <f>IF(B157=0,0,VLOOKUP(B157,DM!$C$5:$E$500,2,0))</f>
        <v>0</v>
      </c>
      <c r="D157" s="3"/>
      <c r="E157" s="3"/>
      <c r="F157" s="3">
        <f t="shared" si="2"/>
        <v>0</v>
      </c>
    </row>
    <row r="158" spans="1:6" x14ac:dyDescent="0.2">
      <c r="A158" s="2">
        <f>DM!A158</f>
        <v>0</v>
      </c>
      <c r="B158" s="2">
        <f>DM!C158</f>
        <v>0</v>
      </c>
      <c r="C158" s="2">
        <f>IF(B158=0,0,VLOOKUP(B158,DM!$C$5:$E$500,2,0))</f>
        <v>0</v>
      </c>
      <c r="D158" s="3"/>
      <c r="E158" s="3"/>
      <c r="F158" s="3">
        <f t="shared" si="2"/>
        <v>0</v>
      </c>
    </row>
    <row r="159" spans="1:6" x14ac:dyDescent="0.2">
      <c r="A159" s="2">
        <f>DM!A159</f>
        <v>0</v>
      </c>
      <c r="B159" s="2">
        <f>DM!C159</f>
        <v>0</v>
      </c>
      <c r="C159" s="2">
        <f>IF(B159=0,0,VLOOKUP(B159,DM!$C$5:$E$500,2,0))</f>
        <v>0</v>
      </c>
      <c r="D159" s="3"/>
      <c r="E159" s="3"/>
      <c r="F159" s="3">
        <f t="shared" si="2"/>
        <v>0</v>
      </c>
    </row>
    <row r="160" spans="1:6" x14ac:dyDescent="0.2">
      <c r="A160" s="2">
        <f>DM!A160</f>
        <v>0</v>
      </c>
      <c r="B160" s="2">
        <f>DM!C160</f>
        <v>0</v>
      </c>
      <c r="C160" s="2">
        <f>IF(B160=0,0,VLOOKUP(B160,DM!$C$5:$E$500,2,0))</f>
        <v>0</v>
      </c>
      <c r="D160" s="3"/>
      <c r="E160" s="3"/>
      <c r="F160" s="3">
        <f t="shared" si="2"/>
        <v>0</v>
      </c>
    </row>
    <row r="161" spans="1:6" x14ac:dyDescent="0.2">
      <c r="A161" s="2">
        <f>DM!A161</f>
        <v>0</v>
      </c>
      <c r="B161" s="2">
        <f>DM!C161</f>
        <v>0</v>
      </c>
      <c r="C161" s="2">
        <f>IF(B161=0,0,VLOOKUP(B161,DM!$C$5:$E$500,2,0))</f>
        <v>0</v>
      </c>
      <c r="D161" s="3"/>
      <c r="E161" s="3"/>
      <c r="F161" s="3">
        <f t="shared" si="2"/>
        <v>0</v>
      </c>
    </row>
    <row r="162" spans="1:6" x14ac:dyDescent="0.2">
      <c r="A162" s="2">
        <f>DM!A162</f>
        <v>0</v>
      </c>
      <c r="B162" s="2">
        <f>DM!C162</f>
        <v>0</v>
      </c>
      <c r="C162" s="2">
        <f>IF(B162=0,0,VLOOKUP(B162,DM!$C$5:$E$500,2,0))</f>
        <v>0</v>
      </c>
      <c r="D162" s="3"/>
      <c r="E162" s="3"/>
      <c r="F162" s="3">
        <f t="shared" si="2"/>
        <v>0</v>
      </c>
    </row>
    <row r="163" spans="1:6" x14ac:dyDescent="0.2">
      <c r="A163" s="2">
        <f>DM!A163</f>
        <v>0</v>
      </c>
      <c r="B163" s="2">
        <f>DM!C163</f>
        <v>0</v>
      </c>
      <c r="C163" s="2">
        <f>IF(B163=0,0,VLOOKUP(B163,DM!$C$5:$E$500,2,0))</f>
        <v>0</v>
      </c>
      <c r="D163" s="3"/>
      <c r="E163" s="3"/>
      <c r="F163" s="3">
        <f t="shared" si="2"/>
        <v>0</v>
      </c>
    </row>
    <row r="164" spans="1:6" x14ac:dyDescent="0.2">
      <c r="A164" s="2">
        <f>DM!A164</f>
        <v>0</v>
      </c>
      <c r="B164" s="2">
        <f>DM!C164</f>
        <v>0</v>
      </c>
      <c r="C164" s="2">
        <f>IF(B164=0,0,VLOOKUP(B164,DM!$C$5:$E$500,2,0))</f>
        <v>0</v>
      </c>
      <c r="D164" s="3"/>
      <c r="E164" s="3"/>
      <c r="F164" s="3">
        <f t="shared" si="2"/>
        <v>0</v>
      </c>
    </row>
    <row r="165" spans="1:6" x14ac:dyDescent="0.2">
      <c r="A165" s="2">
        <f>DM!A165</f>
        <v>0</v>
      </c>
      <c r="B165" s="2">
        <f>DM!C165</f>
        <v>0</v>
      </c>
      <c r="C165" s="2">
        <f>IF(B165=0,0,VLOOKUP(B165,DM!$C$5:$E$500,2,0))</f>
        <v>0</v>
      </c>
      <c r="D165" s="3"/>
      <c r="E165" s="3"/>
      <c r="F165" s="3">
        <f t="shared" si="2"/>
        <v>0</v>
      </c>
    </row>
    <row r="166" spans="1:6" x14ac:dyDescent="0.2">
      <c r="A166" s="2">
        <f>DM!A166</f>
        <v>0</v>
      </c>
      <c r="B166" s="2">
        <f>DM!C166</f>
        <v>0</v>
      </c>
      <c r="C166" s="2">
        <f>IF(B166=0,0,VLOOKUP(B166,DM!$C$5:$E$500,2,0))</f>
        <v>0</v>
      </c>
      <c r="D166" s="3"/>
      <c r="E166" s="3"/>
      <c r="F166" s="3">
        <f t="shared" si="2"/>
        <v>0</v>
      </c>
    </row>
    <row r="167" spans="1:6" x14ac:dyDescent="0.2">
      <c r="A167" s="2">
        <f>DM!A167</f>
        <v>0</v>
      </c>
      <c r="B167" s="2">
        <f>DM!C167</f>
        <v>0</v>
      </c>
      <c r="C167" s="2">
        <f>IF(B167=0,0,VLOOKUP(B167,DM!$C$5:$E$500,2,0))</f>
        <v>0</v>
      </c>
      <c r="D167" s="3"/>
      <c r="E167" s="3"/>
      <c r="F167" s="3">
        <f t="shared" si="2"/>
        <v>0</v>
      </c>
    </row>
    <row r="168" spans="1:6" x14ac:dyDescent="0.2">
      <c r="A168" s="2">
        <f>DM!A168</f>
        <v>0</v>
      </c>
      <c r="B168" s="2">
        <f>DM!C168</f>
        <v>0</v>
      </c>
      <c r="C168" s="2">
        <f>IF(B168=0,0,VLOOKUP(B168,DM!$C$5:$E$500,2,0))</f>
        <v>0</v>
      </c>
      <c r="D168" s="3"/>
      <c r="E168" s="3"/>
      <c r="F168" s="3">
        <f t="shared" si="2"/>
        <v>0</v>
      </c>
    </row>
    <row r="169" spans="1:6" x14ac:dyDescent="0.2">
      <c r="A169" s="2">
        <f>DM!A169</f>
        <v>0</v>
      </c>
      <c r="B169" s="2">
        <f>DM!C169</f>
        <v>0</v>
      </c>
      <c r="C169" s="2">
        <f>IF(B169=0,0,VLOOKUP(B169,DM!$C$5:$E$500,2,0))</f>
        <v>0</v>
      </c>
      <c r="D169" s="3"/>
      <c r="E169" s="3"/>
      <c r="F169" s="3">
        <f t="shared" si="2"/>
        <v>0</v>
      </c>
    </row>
    <row r="170" spans="1:6" x14ac:dyDescent="0.2">
      <c r="A170" s="2">
        <f>DM!A170</f>
        <v>0</v>
      </c>
      <c r="B170" s="2">
        <f>DM!C170</f>
        <v>0</v>
      </c>
      <c r="C170" s="2">
        <f>IF(B170=0,0,VLOOKUP(B170,DM!$C$5:$E$500,2,0))</f>
        <v>0</v>
      </c>
      <c r="D170" s="3"/>
      <c r="E170" s="3"/>
      <c r="F170" s="3">
        <f t="shared" si="2"/>
        <v>0</v>
      </c>
    </row>
    <row r="171" spans="1:6" x14ac:dyDescent="0.2">
      <c r="A171" s="2">
        <f>DM!A171</f>
        <v>0</v>
      </c>
      <c r="B171" s="2">
        <f>DM!C171</f>
        <v>0</v>
      </c>
      <c r="C171" s="2">
        <f>IF(B171=0,0,VLOOKUP(B171,DM!$C$5:$E$500,2,0))</f>
        <v>0</v>
      </c>
      <c r="D171" s="3"/>
      <c r="E171" s="3"/>
      <c r="F171" s="3">
        <f t="shared" si="2"/>
        <v>0</v>
      </c>
    </row>
    <row r="172" spans="1:6" x14ac:dyDescent="0.2">
      <c r="A172" s="2">
        <f>DM!A172</f>
        <v>0</v>
      </c>
      <c r="B172" s="2">
        <f>DM!C172</f>
        <v>0</v>
      </c>
      <c r="C172" s="2">
        <f>IF(B172=0,0,VLOOKUP(B172,DM!$C$5:$E$500,2,0))</f>
        <v>0</v>
      </c>
      <c r="D172" s="3"/>
      <c r="E172" s="3"/>
      <c r="F172" s="3">
        <f t="shared" si="2"/>
        <v>0</v>
      </c>
    </row>
    <row r="173" spans="1:6" x14ac:dyDescent="0.2">
      <c r="A173" s="2">
        <f>DM!A173</f>
        <v>0</v>
      </c>
      <c r="B173" s="2">
        <f>DM!C173</f>
        <v>0</v>
      </c>
      <c r="C173" s="2">
        <f>IF(B173=0,0,VLOOKUP(B173,DM!$C$5:$E$500,2,0))</f>
        <v>0</v>
      </c>
      <c r="D173" s="3"/>
      <c r="E173" s="3"/>
      <c r="F173" s="3">
        <f t="shared" si="2"/>
        <v>0</v>
      </c>
    </row>
    <row r="174" spans="1:6" x14ac:dyDescent="0.2">
      <c r="A174" s="2">
        <f>DM!A174</f>
        <v>0</v>
      </c>
      <c r="B174" s="2">
        <f>DM!C174</f>
        <v>0</v>
      </c>
      <c r="C174" s="2">
        <f>IF(B174=0,0,VLOOKUP(B174,DM!$C$5:$E$500,2,0))</f>
        <v>0</v>
      </c>
      <c r="D174" s="3"/>
      <c r="E174" s="3"/>
      <c r="F174" s="3">
        <f t="shared" si="2"/>
        <v>0</v>
      </c>
    </row>
    <row r="175" spans="1:6" x14ac:dyDescent="0.2">
      <c r="A175" s="2">
        <f>DM!A175</f>
        <v>0</v>
      </c>
      <c r="B175" s="2">
        <f>DM!C175</f>
        <v>0</v>
      </c>
      <c r="C175" s="2">
        <f>IF(B175=0,0,VLOOKUP(B175,DM!$C$5:$E$500,2,0))</f>
        <v>0</v>
      </c>
      <c r="D175" s="3"/>
      <c r="E175" s="3"/>
      <c r="F175" s="3">
        <f t="shared" si="2"/>
        <v>0</v>
      </c>
    </row>
    <row r="176" spans="1:6" x14ac:dyDescent="0.2">
      <c r="A176" s="2">
        <f>DM!A176</f>
        <v>0</v>
      </c>
      <c r="B176" s="2">
        <f>DM!C176</f>
        <v>0</v>
      </c>
      <c r="C176" s="2">
        <f>IF(B176=0,0,VLOOKUP(B176,DM!$C$5:$E$500,2,0))</f>
        <v>0</v>
      </c>
      <c r="D176" s="3"/>
      <c r="E176" s="3"/>
      <c r="F176" s="3">
        <f t="shared" si="2"/>
        <v>0</v>
      </c>
    </row>
    <row r="177" spans="1:6" x14ac:dyDescent="0.2">
      <c r="A177" s="2">
        <f>DM!A177</f>
        <v>0</v>
      </c>
      <c r="B177" s="2">
        <f>DM!C177</f>
        <v>0</v>
      </c>
      <c r="C177" s="2">
        <f>IF(B177=0,0,VLOOKUP(B177,DM!$C$5:$E$500,2,0))</f>
        <v>0</v>
      </c>
      <c r="D177" s="3"/>
      <c r="E177" s="3"/>
      <c r="F177" s="3">
        <f t="shared" si="2"/>
        <v>0</v>
      </c>
    </row>
    <row r="178" spans="1:6" x14ac:dyDescent="0.2">
      <c r="A178" s="2">
        <f>DM!A178</f>
        <v>0</v>
      </c>
      <c r="B178" s="2">
        <f>DM!C178</f>
        <v>0</v>
      </c>
      <c r="C178" s="2">
        <f>IF(B178=0,0,VLOOKUP(B178,DM!$C$5:$E$500,2,0))</f>
        <v>0</v>
      </c>
      <c r="D178" s="3"/>
      <c r="E178" s="3"/>
      <c r="F178" s="3">
        <f t="shared" si="2"/>
        <v>0</v>
      </c>
    </row>
    <row r="179" spans="1:6" x14ac:dyDescent="0.2">
      <c r="A179" s="2">
        <f>DM!A179</f>
        <v>0</v>
      </c>
      <c r="B179" s="2">
        <f>DM!C179</f>
        <v>0</v>
      </c>
      <c r="C179" s="2">
        <f>IF(B179=0,0,VLOOKUP(B179,DM!$C$5:$E$500,2,0))</f>
        <v>0</v>
      </c>
      <c r="D179" s="3"/>
      <c r="E179" s="3"/>
      <c r="F179" s="3">
        <f t="shared" si="2"/>
        <v>0</v>
      </c>
    </row>
    <row r="180" spans="1:6" x14ac:dyDescent="0.2">
      <c r="A180" s="2">
        <f>DM!A180</f>
        <v>0</v>
      </c>
      <c r="B180" s="2">
        <f>DM!C180</f>
        <v>0</v>
      </c>
      <c r="C180" s="2">
        <f>IF(B180=0,0,VLOOKUP(B180,DM!$C$5:$E$500,2,0))</f>
        <v>0</v>
      </c>
      <c r="D180" s="3"/>
      <c r="E180" s="3"/>
      <c r="F180" s="3">
        <f t="shared" si="2"/>
        <v>0</v>
      </c>
    </row>
    <row r="181" spans="1:6" x14ac:dyDescent="0.2">
      <c r="A181" s="2">
        <f>DM!A181</f>
        <v>0</v>
      </c>
      <c r="B181" s="2">
        <f>DM!C181</f>
        <v>0</v>
      </c>
      <c r="C181" s="2">
        <f>IF(B181=0,0,VLOOKUP(B181,DM!$C$5:$E$500,2,0))</f>
        <v>0</v>
      </c>
      <c r="D181" s="3"/>
      <c r="E181" s="3"/>
      <c r="F181" s="3">
        <f t="shared" si="2"/>
        <v>0</v>
      </c>
    </row>
    <row r="182" spans="1:6" x14ac:dyDescent="0.2">
      <c r="A182" s="2">
        <f>DM!A182</f>
        <v>0</v>
      </c>
      <c r="B182" s="2">
        <f>DM!C182</f>
        <v>0</v>
      </c>
      <c r="C182" s="2">
        <f>IF(B182=0,0,VLOOKUP(B182,DM!$C$5:$E$500,2,0))</f>
        <v>0</v>
      </c>
      <c r="D182" s="3"/>
      <c r="E182" s="3"/>
      <c r="F182" s="3">
        <f t="shared" si="2"/>
        <v>0</v>
      </c>
    </row>
    <row r="183" spans="1:6" x14ac:dyDescent="0.2">
      <c r="A183" s="2">
        <f>DM!A183</f>
        <v>0</v>
      </c>
      <c r="B183" s="2">
        <f>DM!C183</f>
        <v>0</v>
      </c>
      <c r="C183" s="2">
        <f>IF(B183=0,0,VLOOKUP(B183,DM!$C$5:$E$500,2,0))</f>
        <v>0</v>
      </c>
      <c r="D183" s="3"/>
      <c r="E183" s="3"/>
      <c r="F183" s="3">
        <f t="shared" si="2"/>
        <v>0</v>
      </c>
    </row>
    <row r="184" spans="1:6" x14ac:dyDescent="0.2">
      <c r="A184" s="2">
        <f>DM!A184</f>
        <v>0</v>
      </c>
      <c r="B184" s="2">
        <f>DM!C184</f>
        <v>0</v>
      </c>
      <c r="C184" s="2">
        <f>IF(B184=0,0,VLOOKUP(B184,DM!$C$5:$E$500,2,0))</f>
        <v>0</v>
      </c>
      <c r="D184" s="3"/>
      <c r="E184" s="3"/>
      <c r="F184" s="3">
        <f t="shared" si="2"/>
        <v>0</v>
      </c>
    </row>
    <row r="185" spans="1:6" x14ac:dyDescent="0.2">
      <c r="A185" s="2">
        <f>DM!A185</f>
        <v>0</v>
      </c>
      <c r="B185" s="2">
        <f>DM!C185</f>
        <v>0</v>
      </c>
      <c r="C185" s="2">
        <f>IF(B185=0,0,VLOOKUP(B185,DM!$C$5:$E$500,2,0))</f>
        <v>0</v>
      </c>
      <c r="D185" s="3"/>
      <c r="E185" s="3"/>
      <c r="F185" s="3">
        <f t="shared" si="2"/>
        <v>0</v>
      </c>
    </row>
    <row r="186" spans="1:6" x14ac:dyDescent="0.2">
      <c r="A186" s="2">
        <f>DM!A186</f>
        <v>0</v>
      </c>
      <c r="B186" s="2">
        <f>DM!C186</f>
        <v>0</v>
      </c>
      <c r="C186" s="2">
        <f>IF(B186=0,0,VLOOKUP(B186,DM!$C$5:$E$500,2,0))</f>
        <v>0</v>
      </c>
      <c r="D186" s="3"/>
      <c r="E186" s="3"/>
      <c r="F186" s="3">
        <f t="shared" si="2"/>
        <v>0</v>
      </c>
    </row>
    <row r="187" spans="1:6" x14ac:dyDescent="0.2">
      <c r="A187" s="2">
        <f>DM!A187</f>
        <v>0</v>
      </c>
      <c r="B187" s="2">
        <f>DM!C187</f>
        <v>0</v>
      </c>
      <c r="C187" s="2">
        <f>IF(B187=0,0,VLOOKUP(B187,DM!$C$5:$E$500,2,0))</f>
        <v>0</v>
      </c>
      <c r="D187" s="3"/>
      <c r="E187" s="3"/>
      <c r="F187" s="3">
        <f t="shared" si="2"/>
        <v>0</v>
      </c>
    </row>
    <row r="188" spans="1:6" x14ac:dyDescent="0.2">
      <c r="A188" s="2">
        <f>DM!A188</f>
        <v>0</v>
      </c>
      <c r="B188" s="2">
        <f>DM!C188</f>
        <v>0</v>
      </c>
      <c r="C188" s="2">
        <f>IF(B188=0,0,VLOOKUP(B188,DM!$C$5:$E$500,2,0))</f>
        <v>0</v>
      </c>
      <c r="D188" s="3"/>
      <c r="E188" s="3"/>
      <c r="F188" s="3">
        <f t="shared" si="2"/>
        <v>0</v>
      </c>
    </row>
    <row r="189" spans="1:6" x14ac:dyDescent="0.2">
      <c r="A189" s="2">
        <f>DM!A189</f>
        <v>0</v>
      </c>
      <c r="B189" s="2">
        <f>DM!C189</f>
        <v>0</v>
      </c>
      <c r="C189" s="2">
        <f>IF(B189=0,0,VLOOKUP(B189,DM!$C$5:$E$500,2,0))</f>
        <v>0</v>
      </c>
      <c r="D189" s="3"/>
      <c r="E189" s="3"/>
      <c r="F189" s="3">
        <f t="shared" si="2"/>
        <v>0</v>
      </c>
    </row>
    <row r="190" spans="1:6" x14ac:dyDescent="0.2">
      <c r="A190" s="2">
        <f>DM!A190</f>
        <v>0</v>
      </c>
      <c r="B190" s="2">
        <f>DM!C190</f>
        <v>0</v>
      </c>
      <c r="C190" s="2">
        <f>IF(B190=0,0,VLOOKUP(B190,DM!$C$5:$E$500,2,0))</f>
        <v>0</v>
      </c>
      <c r="D190" s="3"/>
      <c r="E190" s="3"/>
      <c r="F190" s="3">
        <f t="shared" si="2"/>
        <v>0</v>
      </c>
    </row>
    <row r="191" spans="1:6" x14ac:dyDescent="0.2">
      <c r="A191" s="2">
        <f>DM!A191</f>
        <v>0</v>
      </c>
      <c r="B191" s="2">
        <f>DM!C191</f>
        <v>0</v>
      </c>
      <c r="C191" s="2">
        <f>IF(B191=0,0,VLOOKUP(B191,DM!$C$5:$E$500,2,0))</f>
        <v>0</v>
      </c>
      <c r="D191" s="3"/>
      <c r="E191" s="3"/>
      <c r="F191" s="3">
        <f t="shared" si="2"/>
        <v>0</v>
      </c>
    </row>
    <row r="192" spans="1:6" x14ac:dyDescent="0.2">
      <c r="A192" s="2">
        <f>DM!A192</f>
        <v>0</v>
      </c>
      <c r="B192" s="2">
        <f>DM!C192</f>
        <v>0</v>
      </c>
      <c r="C192" s="2">
        <f>IF(B192=0,0,VLOOKUP(B192,DM!$C$5:$E$500,2,0))</f>
        <v>0</v>
      </c>
      <c r="D192" s="3"/>
      <c r="E192" s="3"/>
      <c r="F192" s="3">
        <f t="shared" si="2"/>
        <v>0</v>
      </c>
    </row>
    <row r="193" spans="1:6" x14ac:dyDescent="0.2">
      <c r="A193" s="2">
        <f>DM!A193</f>
        <v>0</v>
      </c>
      <c r="B193" s="2">
        <f>DM!C193</f>
        <v>0</v>
      </c>
      <c r="C193" s="2">
        <f>IF(B193=0,0,VLOOKUP(B193,DM!$C$5:$E$500,2,0))</f>
        <v>0</v>
      </c>
      <c r="D193" s="3"/>
      <c r="E193" s="3"/>
      <c r="F193" s="3">
        <f t="shared" si="2"/>
        <v>0</v>
      </c>
    </row>
    <row r="194" spans="1:6" x14ac:dyDescent="0.2">
      <c r="A194" s="2">
        <f>DM!A194</f>
        <v>0</v>
      </c>
      <c r="B194" s="2">
        <f>DM!C194</f>
        <v>0</v>
      </c>
      <c r="C194" s="2">
        <f>IF(B194=0,0,VLOOKUP(B194,DM!$C$5:$E$500,2,0))</f>
        <v>0</v>
      </c>
      <c r="D194" s="3"/>
      <c r="E194" s="3"/>
      <c r="F194" s="3">
        <f t="shared" si="2"/>
        <v>0</v>
      </c>
    </row>
    <row r="195" spans="1:6" x14ac:dyDescent="0.2">
      <c r="A195" s="2">
        <f>DM!A195</f>
        <v>0</v>
      </c>
      <c r="B195" s="2">
        <f>DM!C195</f>
        <v>0</v>
      </c>
      <c r="C195" s="2">
        <f>IF(B195=0,0,VLOOKUP(B195,DM!$C$5:$E$500,2,0))</f>
        <v>0</v>
      </c>
      <c r="D195" s="3"/>
      <c r="E195" s="3"/>
      <c r="F195" s="3">
        <f t="shared" si="2"/>
        <v>0</v>
      </c>
    </row>
    <row r="196" spans="1:6" x14ac:dyDescent="0.2">
      <c r="A196" s="2">
        <f>DM!A196</f>
        <v>0</v>
      </c>
      <c r="B196" s="2">
        <f>DM!C196</f>
        <v>0</v>
      </c>
      <c r="C196" s="2">
        <f>IF(B196=0,0,VLOOKUP(B196,DM!$C$5:$E$500,2,0))</f>
        <v>0</v>
      </c>
      <c r="D196" s="3"/>
      <c r="E196" s="3"/>
      <c r="F196" s="3">
        <f t="shared" si="2"/>
        <v>0</v>
      </c>
    </row>
    <row r="197" spans="1:6" x14ac:dyDescent="0.2">
      <c r="A197" s="2">
        <f>DM!A197</f>
        <v>0</v>
      </c>
      <c r="B197" s="2">
        <f>DM!C197</f>
        <v>0</v>
      </c>
      <c r="C197" s="2">
        <f>IF(B197=0,0,VLOOKUP(B197,DM!$C$5:$E$500,2,0))</f>
        <v>0</v>
      </c>
      <c r="D197" s="3"/>
      <c r="E197" s="3"/>
      <c r="F197" s="3">
        <f t="shared" si="2"/>
        <v>0</v>
      </c>
    </row>
    <row r="198" spans="1:6" x14ac:dyDescent="0.2">
      <c r="A198" s="2">
        <f>DM!A198</f>
        <v>0</v>
      </c>
      <c r="B198" s="2">
        <f>DM!C198</f>
        <v>0</v>
      </c>
      <c r="C198" s="2">
        <f>IF(B198=0,0,VLOOKUP(B198,DM!$C$5:$E$500,2,0))</f>
        <v>0</v>
      </c>
      <c r="D198" s="3"/>
      <c r="E198" s="3"/>
      <c r="F198" s="3">
        <f t="shared" ref="F198:F261" si="3">IF(D198=0,0,E198/D198)</f>
        <v>0</v>
      </c>
    </row>
    <row r="199" spans="1:6" x14ac:dyDescent="0.2">
      <c r="A199" s="2">
        <f>DM!A199</f>
        <v>0</v>
      </c>
      <c r="B199" s="2">
        <f>DM!C199</f>
        <v>0</v>
      </c>
      <c r="C199" s="2">
        <f>IF(B199=0,0,VLOOKUP(B199,DM!$C$5:$E$500,2,0))</f>
        <v>0</v>
      </c>
      <c r="D199" s="3"/>
      <c r="E199" s="3"/>
      <c r="F199" s="3">
        <f t="shared" si="3"/>
        <v>0</v>
      </c>
    </row>
    <row r="200" spans="1:6" x14ac:dyDescent="0.2">
      <c r="A200" s="2">
        <f>DM!A200</f>
        <v>0</v>
      </c>
      <c r="B200" s="2">
        <f>DM!C200</f>
        <v>0</v>
      </c>
      <c r="C200" s="2">
        <f>IF(B200=0,0,VLOOKUP(B200,DM!$C$5:$E$500,2,0))</f>
        <v>0</v>
      </c>
      <c r="D200" s="3"/>
      <c r="E200" s="3"/>
      <c r="F200" s="3">
        <f t="shared" si="3"/>
        <v>0</v>
      </c>
    </row>
    <row r="201" spans="1:6" x14ac:dyDescent="0.2">
      <c r="A201" s="2">
        <f>DM!A201</f>
        <v>0</v>
      </c>
      <c r="B201" s="2">
        <f>DM!C201</f>
        <v>0</v>
      </c>
      <c r="C201" s="2">
        <f>IF(B201=0,0,VLOOKUP(B201,DM!$C$5:$E$500,2,0))</f>
        <v>0</v>
      </c>
      <c r="D201" s="3"/>
      <c r="E201" s="3"/>
      <c r="F201" s="3">
        <f t="shared" si="3"/>
        <v>0</v>
      </c>
    </row>
    <row r="202" spans="1:6" x14ac:dyDescent="0.2">
      <c r="A202" s="2">
        <f>DM!A202</f>
        <v>0</v>
      </c>
      <c r="B202" s="2">
        <f>DM!C202</f>
        <v>0</v>
      </c>
      <c r="C202" s="2">
        <f>IF(B202=0,0,VLOOKUP(B202,DM!$C$5:$E$500,2,0))</f>
        <v>0</v>
      </c>
      <c r="D202" s="3"/>
      <c r="E202" s="3"/>
      <c r="F202" s="3">
        <f t="shared" si="3"/>
        <v>0</v>
      </c>
    </row>
    <row r="203" spans="1:6" x14ac:dyDescent="0.2">
      <c r="A203" s="2">
        <f>DM!A203</f>
        <v>0</v>
      </c>
      <c r="B203" s="2">
        <f>DM!C203</f>
        <v>0</v>
      </c>
      <c r="C203" s="2">
        <f>IF(B203=0,0,VLOOKUP(B203,DM!$C$5:$E$500,2,0))</f>
        <v>0</v>
      </c>
      <c r="D203" s="3"/>
      <c r="E203" s="3"/>
      <c r="F203" s="3">
        <f t="shared" si="3"/>
        <v>0</v>
      </c>
    </row>
    <row r="204" spans="1:6" x14ac:dyDescent="0.2">
      <c r="A204" s="2">
        <f>DM!A204</f>
        <v>0</v>
      </c>
      <c r="B204" s="2">
        <f>DM!C204</f>
        <v>0</v>
      </c>
      <c r="C204" s="2">
        <f>IF(B204=0,0,VLOOKUP(B204,DM!$C$5:$E$500,2,0))</f>
        <v>0</v>
      </c>
      <c r="D204" s="3"/>
      <c r="E204" s="3"/>
      <c r="F204" s="3">
        <f t="shared" si="3"/>
        <v>0</v>
      </c>
    </row>
    <row r="205" spans="1:6" x14ac:dyDescent="0.2">
      <c r="A205" s="2">
        <f>DM!A205</f>
        <v>0</v>
      </c>
      <c r="B205" s="2">
        <f>DM!C205</f>
        <v>0</v>
      </c>
      <c r="C205" s="2">
        <f>IF(B205=0,0,VLOOKUP(B205,DM!$C$5:$E$500,2,0))</f>
        <v>0</v>
      </c>
      <c r="D205" s="3"/>
      <c r="E205" s="3"/>
      <c r="F205" s="3">
        <f t="shared" si="3"/>
        <v>0</v>
      </c>
    </row>
    <row r="206" spans="1:6" x14ac:dyDescent="0.2">
      <c r="A206" s="2">
        <f>DM!A206</f>
        <v>0</v>
      </c>
      <c r="B206" s="2">
        <f>DM!C206</f>
        <v>0</v>
      </c>
      <c r="C206" s="2">
        <f>IF(B206=0,0,VLOOKUP(B206,DM!$C$5:$E$500,2,0))</f>
        <v>0</v>
      </c>
      <c r="D206" s="3"/>
      <c r="E206" s="3"/>
      <c r="F206" s="3">
        <f t="shared" si="3"/>
        <v>0</v>
      </c>
    </row>
    <row r="207" spans="1:6" x14ac:dyDescent="0.2">
      <c r="A207" s="2">
        <f>DM!A207</f>
        <v>0</v>
      </c>
      <c r="B207" s="2">
        <f>DM!C207</f>
        <v>0</v>
      </c>
      <c r="C207" s="2">
        <f>IF(B207=0,0,VLOOKUP(B207,DM!$C$5:$E$500,2,0))</f>
        <v>0</v>
      </c>
      <c r="D207" s="3"/>
      <c r="E207" s="3"/>
      <c r="F207" s="3">
        <f t="shared" si="3"/>
        <v>0</v>
      </c>
    </row>
    <row r="208" spans="1:6" x14ac:dyDescent="0.2">
      <c r="A208" s="2">
        <f>DM!A208</f>
        <v>0</v>
      </c>
      <c r="B208" s="2">
        <f>DM!C208</f>
        <v>0</v>
      </c>
      <c r="C208" s="2">
        <f>IF(B208=0,0,VLOOKUP(B208,DM!$C$5:$E$500,2,0))</f>
        <v>0</v>
      </c>
      <c r="D208" s="3"/>
      <c r="E208" s="3"/>
      <c r="F208" s="3">
        <f t="shared" si="3"/>
        <v>0</v>
      </c>
    </row>
    <row r="209" spans="1:6" x14ac:dyDescent="0.2">
      <c r="A209" s="2">
        <f>DM!A209</f>
        <v>0</v>
      </c>
      <c r="B209" s="2">
        <f>DM!C209</f>
        <v>0</v>
      </c>
      <c r="C209" s="2">
        <f>IF(B209=0,0,VLOOKUP(B209,DM!$C$5:$E$500,2,0))</f>
        <v>0</v>
      </c>
      <c r="D209" s="3"/>
      <c r="E209" s="3"/>
      <c r="F209" s="3">
        <f t="shared" si="3"/>
        <v>0</v>
      </c>
    </row>
    <row r="210" spans="1:6" x14ac:dyDescent="0.2">
      <c r="A210" s="2">
        <f>DM!A210</f>
        <v>0</v>
      </c>
      <c r="B210" s="2">
        <f>DM!C210</f>
        <v>0</v>
      </c>
      <c r="C210" s="2">
        <f>IF(B210=0,0,VLOOKUP(B210,DM!$C$5:$E$500,2,0))</f>
        <v>0</v>
      </c>
      <c r="D210" s="3"/>
      <c r="E210" s="3"/>
      <c r="F210" s="3">
        <f t="shared" si="3"/>
        <v>0</v>
      </c>
    </row>
    <row r="211" spans="1:6" x14ac:dyDescent="0.2">
      <c r="A211" s="2">
        <f>DM!A211</f>
        <v>0</v>
      </c>
      <c r="B211" s="2">
        <f>DM!C211</f>
        <v>0</v>
      </c>
      <c r="C211" s="2">
        <f>IF(B211=0,0,VLOOKUP(B211,DM!$C$5:$E$500,2,0))</f>
        <v>0</v>
      </c>
      <c r="D211" s="3"/>
      <c r="E211" s="3"/>
      <c r="F211" s="3">
        <f t="shared" si="3"/>
        <v>0</v>
      </c>
    </row>
    <row r="212" spans="1:6" x14ac:dyDescent="0.2">
      <c r="A212" s="2">
        <f>DM!A212</f>
        <v>0</v>
      </c>
      <c r="B212" s="2">
        <f>DM!C212</f>
        <v>0</v>
      </c>
      <c r="C212" s="2">
        <f>IF(B212=0,0,VLOOKUP(B212,DM!$C$5:$E$500,2,0))</f>
        <v>0</v>
      </c>
      <c r="D212" s="3"/>
      <c r="E212" s="3"/>
      <c r="F212" s="3">
        <f t="shared" si="3"/>
        <v>0</v>
      </c>
    </row>
    <row r="213" spans="1:6" x14ac:dyDescent="0.2">
      <c r="A213" s="2">
        <f>DM!A213</f>
        <v>0</v>
      </c>
      <c r="B213" s="2">
        <f>DM!C213</f>
        <v>0</v>
      </c>
      <c r="C213" s="2">
        <f>IF(B213=0,0,VLOOKUP(B213,DM!$C$5:$E$500,2,0))</f>
        <v>0</v>
      </c>
      <c r="D213" s="3"/>
      <c r="E213" s="3"/>
      <c r="F213" s="3">
        <f t="shared" si="3"/>
        <v>0</v>
      </c>
    </row>
    <row r="214" spans="1:6" x14ac:dyDescent="0.2">
      <c r="A214" s="2">
        <f>DM!A214</f>
        <v>0</v>
      </c>
      <c r="B214" s="2">
        <f>DM!C214</f>
        <v>0</v>
      </c>
      <c r="C214" s="2">
        <f>IF(B214=0,0,VLOOKUP(B214,DM!$C$5:$E$500,2,0))</f>
        <v>0</v>
      </c>
      <c r="D214" s="3"/>
      <c r="E214" s="3"/>
      <c r="F214" s="3">
        <f t="shared" si="3"/>
        <v>0</v>
      </c>
    </row>
    <row r="215" spans="1:6" x14ac:dyDescent="0.2">
      <c r="A215" s="2">
        <f>DM!A215</f>
        <v>0</v>
      </c>
      <c r="B215" s="2">
        <f>DM!C215</f>
        <v>0</v>
      </c>
      <c r="C215" s="2">
        <f>IF(B215=0,0,VLOOKUP(B215,DM!$C$5:$E$500,2,0))</f>
        <v>0</v>
      </c>
      <c r="D215" s="3"/>
      <c r="E215" s="3"/>
      <c r="F215" s="3">
        <f t="shared" si="3"/>
        <v>0</v>
      </c>
    </row>
    <row r="216" spans="1:6" x14ac:dyDescent="0.2">
      <c r="A216" s="2">
        <f>DM!A216</f>
        <v>0</v>
      </c>
      <c r="B216" s="2">
        <f>DM!C216</f>
        <v>0</v>
      </c>
      <c r="C216" s="2">
        <f>IF(B216=0,0,VLOOKUP(B216,DM!$C$5:$E$500,2,0))</f>
        <v>0</v>
      </c>
      <c r="D216" s="3"/>
      <c r="E216" s="3"/>
      <c r="F216" s="3">
        <f t="shared" si="3"/>
        <v>0</v>
      </c>
    </row>
    <row r="217" spans="1:6" x14ac:dyDescent="0.2">
      <c r="A217" s="2">
        <f>DM!A217</f>
        <v>0</v>
      </c>
      <c r="B217" s="2">
        <f>DM!C217</f>
        <v>0</v>
      </c>
      <c r="C217" s="2">
        <f>IF(B217=0,0,VLOOKUP(B217,DM!$C$5:$E$500,2,0))</f>
        <v>0</v>
      </c>
      <c r="D217" s="3"/>
      <c r="E217" s="3"/>
      <c r="F217" s="3">
        <f t="shared" si="3"/>
        <v>0</v>
      </c>
    </row>
    <row r="218" spans="1:6" x14ac:dyDescent="0.2">
      <c r="A218" s="2">
        <f>DM!A218</f>
        <v>0</v>
      </c>
      <c r="B218" s="2">
        <f>DM!C218</f>
        <v>0</v>
      </c>
      <c r="C218" s="2">
        <f>IF(B218=0,0,VLOOKUP(B218,DM!$C$5:$E$500,2,0))</f>
        <v>0</v>
      </c>
      <c r="D218" s="3"/>
      <c r="E218" s="3"/>
      <c r="F218" s="3">
        <f t="shared" si="3"/>
        <v>0</v>
      </c>
    </row>
    <row r="219" spans="1:6" x14ac:dyDescent="0.2">
      <c r="A219" s="2">
        <f>DM!A219</f>
        <v>0</v>
      </c>
      <c r="B219" s="2">
        <f>DM!C219</f>
        <v>0</v>
      </c>
      <c r="C219" s="2">
        <f>IF(B219=0,0,VLOOKUP(B219,DM!$C$5:$E$500,2,0))</f>
        <v>0</v>
      </c>
      <c r="D219" s="3"/>
      <c r="E219" s="3"/>
      <c r="F219" s="3">
        <f t="shared" si="3"/>
        <v>0</v>
      </c>
    </row>
    <row r="220" spans="1:6" x14ac:dyDescent="0.2">
      <c r="A220" s="2">
        <f>DM!A220</f>
        <v>0</v>
      </c>
      <c r="B220" s="2">
        <f>DM!C220</f>
        <v>0</v>
      </c>
      <c r="C220" s="2">
        <f>IF(B220=0,0,VLOOKUP(B220,DM!$C$5:$E$500,2,0))</f>
        <v>0</v>
      </c>
      <c r="D220" s="3"/>
      <c r="E220" s="3"/>
      <c r="F220" s="3">
        <f t="shared" si="3"/>
        <v>0</v>
      </c>
    </row>
    <row r="221" spans="1:6" x14ac:dyDescent="0.2">
      <c r="A221" s="2">
        <f>DM!A221</f>
        <v>0</v>
      </c>
      <c r="B221" s="2">
        <f>DM!C221</f>
        <v>0</v>
      </c>
      <c r="C221" s="2">
        <f>IF(B221=0,0,VLOOKUP(B221,DM!$C$5:$E$500,2,0))</f>
        <v>0</v>
      </c>
      <c r="D221" s="3"/>
      <c r="E221" s="3"/>
      <c r="F221" s="3">
        <f t="shared" si="3"/>
        <v>0</v>
      </c>
    </row>
    <row r="222" spans="1:6" x14ac:dyDescent="0.2">
      <c r="A222" s="2">
        <f>DM!A222</f>
        <v>0</v>
      </c>
      <c r="B222" s="2">
        <f>DM!C222</f>
        <v>0</v>
      </c>
      <c r="C222" s="2">
        <f>IF(B222=0,0,VLOOKUP(B222,DM!$C$5:$E$500,2,0))</f>
        <v>0</v>
      </c>
      <c r="D222" s="3"/>
      <c r="E222" s="3"/>
      <c r="F222" s="3">
        <f t="shared" si="3"/>
        <v>0</v>
      </c>
    </row>
    <row r="223" spans="1:6" x14ac:dyDescent="0.2">
      <c r="A223" s="2">
        <f>DM!A223</f>
        <v>0</v>
      </c>
      <c r="B223" s="2">
        <f>DM!C223</f>
        <v>0</v>
      </c>
      <c r="C223" s="2">
        <f>IF(B223=0,0,VLOOKUP(B223,DM!$C$5:$E$500,2,0))</f>
        <v>0</v>
      </c>
      <c r="D223" s="3"/>
      <c r="E223" s="3"/>
      <c r="F223" s="3">
        <f t="shared" si="3"/>
        <v>0</v>
      </c>
    </row>
    <row r="224" spans="1:6" x14ac:dyDescent="0.2">
      <c r="A224" s="2">
        <f>DM!A224</f>
        <v>0</v>
      </c>
      <c r="B224" s="2">
        <f>DM!C224</f>
        <v>0</v>
      </c>
      <c r="C224" s="2">
        <f>IF(B224=0,0,VLOOKUP(B224,DM!$C$5:$E$500,2,0))</f>
        <v>0</v>
      </c>
      <c r="D224" s="3"/>
      <c r="E224" s="3"/>
      <c r="F224" s="3">
        <f t="shared" si="3"/>
        <v>0</v>
      </c>
    </row>
    <row r="225" spans="1:6" x14ac:dyDescent="0.2">
      <c r="A225" s="2">
        <f>DM!A225</f>
        <v>0</v>
      </c>
      <c r="B225" s="2">
        <f>DM!C225</f>
        <v>0</v>
      </c>
      <c r="C225" s="2">
        <f>IF(B225=0,0,VLOOKUP(B225,DM!$C$5:$E$500,2,0))</f>
        <v>0</v>
      </c>
      <c r="D225" s="3"/>
      <c r="E225" s="3"/>
      <c r="F225" s="3">
        <f t="shared" si="3"/>
        <v>0</v>
      </c>
    </row>
    <row r="226" spans="1:6" x14ac:dyDescent="0.2">
      <c r="A226" s="2">
        <f>DM!A226</f>
        <v>0</v>
      </c>
      <c r="B226" s="2">
        <f>DM!C226</f>
        <v>0</v>
      </c>
      <c r="C226" s="2">
        <f>IF(B226=0,0,VLOOKUP(B226,DM!$C$5:$E$500,2,0))</f>
        <v>0</v>
      </c>
      <c r="D226" s="3"/>
      <c r="E226" s="3"/>
      <c r="F226" s="3">
        <f t="shared" si="3"/>
        <v>0</v>
      </c>
    </row>
    <row r="227" spans="1:6" x14ac:dyDescent="0.2">
      <c r="A227" s="2">
        <f>DM!A227</f>
        <v>0</v>
      </c>
      <c r="B227" s="2">
        <f>DM!C227</f>
        <v>0</v>
      </c>
      <c r="C227" s="2">
        <f>IF(B227=0,0,VLOOKUP(B227,DM!$C$5:$E$500,2,0))</f>
        <v>0</v>
      </c>
      <c r="D227" s="3"/>
      <c r="E227" s="3"/>
      <c r="F227" s="3">
        <f t="shared" si="3"/>
        <v>0</v>
      </c>
    </row>
    <row r="228" spans="1:6" x14ac:dyDescent="0.2">
      <c r="A228" s="2">
        <f>DM!A228</f>
        <v>0</v>
      </c>
      <c r="B228" s="2">
        <f>DM!C228</f>
        <v>0</v>
      </c>
      <c r="C228" s="2">
        <f>IF(B228=0,0,VLOOKUP(B228,DM!$C$5:$E$500,2,0))</f>
        <v>0</v>
      </c>
      <c r="D228" s="3"/>
      <c r="E228" s="3"/>
      <c r="F228" s="3">
        <f t="shared" si="3"/>
        <v>0</v>
      </c>
    </row>
    <row r="229" spans="1:6" x14ac:dyDescent="0.2">
      <c r="A229" s="2">
        <f>DM!A229</f>
        <v>0</v>
      </c>
      <c r="B229" s="2">
        <f>DM!C229</f>
        <v>0</v>
      </c>
      <c r="C229" s="2">
        <f>IF(B229=0,0,VLOOKUP(B229,DM!$C$5:$E$500,2,0))</f>
        <v>0</v>
      </c>
      <c r="D229" s="3"/>
      <c r="E229" s="3"/>
      <c r="F229" s="3">
        <f t="shared" si="3"/>
        <v>0</v>
      </c>
    </row>
    <row r="230" spans="1:6" x14ac:dyDescent="0.2">
      <c r="A230" s="2">
        <f>DM!A230</f>
        <v>0</v>
      </c>
      <c r="B230" s="2">
        <f>DM!C230</f>
        <v>0</v>
      </c>
      <c r="C230" s="2">
        <f>IF(B230=0,0,VLOOKUP(B230,DM!$C$5:$E$500,2,0))</f>
        <v>0</v>
      </c>
      <c r="D230" s="3"/>
      <c r="E230" s="3"/>
      <c r="F230" s="3">
        <f t="shared" si="3"/>
        <v>0</v>
      </c>
    </row>
    <row r="231" spans="1:6" x14ac:dyDescent="0.2">
      <c r="A231" s="2">
        <f>DM!A231</f>
        <v>0</v>
      </c>
      <c r="B231" s="2">
        <f>DM!C231</f>
        <v>0</v>
      </c>
      <c r="C231" s="2">
        <f>IF(B231=0,0,VLOOKUP(B231,DM!$C$5:$E$500,2,0))</f>
        <v>0</v>
      </c>
      <c r="D231" s="3"/>
      <c r="E231" s="3"/>
      <c r="F231" s="3">
        <f t="shared" si="3"/>
        <v>0</v>
      </c>
    </row>
    <row r="232" spans="1:6" x14ac:dyDescent="0.2">
      <c r="A232" s="2">
        <f>DM!A232</f>
        <v>0</v>
      </c>
      <c r="B232" s="2">
        <f>DM!C232</f>
        <v>0</v>
      </c>
      <c r="C232" s="2">
        <f>IF(B232=0,0,VLOOKUP(B232,DM!$C$5:$E$500,2,0))</f>
        <v>0</v>
      </c>
      <c r="D232" s="3"/>
      <c r="E232" s="3"/>
      <c r="F232" s="3">
        <f t="shared" si="3"/>
        <v>0</v>
      </c>
    </row>
    <row r="233" spans="1:6" x14ac:dyDescent="0.2">
      <c r="A233" s="2">
        <f>DM!A233</f>
        <v>0</v>
      </c>
      <c r="B233" s="2">
        <f>DM!C233</f>
        <v>0</v>
      </c>
      <c r="C233" s="2">
        <f>IF(B233=0,0,VLOOKUP(B233,DM!$C$5:$E$500,2,0))</f>
        <v>0</v>
      </c>
      <c r="D233" s="3"/>
      <c r="E233" s="3"/>
      <c r="F233" s="3">
        <f t="shared" si="3"/>
        <v>0</v>
      </c>
    </row>
    <row r="234" spans="1:6" x14ac:dyDescent="0.2">
      <c r="A234" s="2">
        <f>DM!A234</f>
        <v>0</v>
      </c>
      <c r="B234" s="2">
        <f>DM!C234</f>
        <v>0</v>
      </c>
      <c r="C234" s="2">
        <f>IF(B234=0,0,VLOOKUP(B234,DM!$C$5:$E$500,2,0))</f>
        <v>0</v>
      </c>
      <c r="D234" s="3"/>
      <c r="E234" s="3"/>
      <c r="F234" s="3">
        <f t="shared" si="3"/>
        <v>0</v>
      </c>
    </row>
    <row r="235" spans="1:6" x14ac:dyDescent="0.2">
      <c r="A235" s="2">
        <f>DM!A235</f>
        <v>0</v>
      </c>
      <c r="B235" s="2">
        <f>DM!C235</f>
        <v>0</v>
      </c>
      <c r="C235" s="2">
        <f>IF(B235=0,0,VLOOKUP(B235,DM!$C$5:$E$500,2,0))</f>
        <v>0</v>
      </c>
      <c r="D235" s="3"/>
      <c r="E235" s="3"/>
      <c r="F235" s="3">
        <f t="shared" si="3"/>
        <v>0</v>
      </c>
    </row>
    <row r="236" spans="1:6" x14ac:dyDescent="0.2">
      <c r="A236" s="2">
        <f>DM!A236</f>
        <v>0</v>
      </c>
      <c r="B236" s="2">
        <f>DM!C236</f>
        <v>0</v>
      </c>
      <c r="C236" s="2">
        <f>IF(B236=0,0,VLOOKUP(B236,DM!$C$5:$E$500,2,0))</f>
        <v>0</v>
      </c>
      <c r="D236" s="3"/>
      <c r="E236" s="3"/>
      <c r="F236" s="3">
        <f t="shared" si="3"/>
        <v>0</v>
      </c>
    </row>
    <row r="237" spans="1:6" x14ac:dyDescent="0.2">
      <c r="A237" s="2">
        <f>DM!A237</f>
        <v>0</v>
      </c>
      <c r="B237" s="2">
        <f>DM!C237</f>
        <v>0</v>
      </c>
      <c r="C237" s="2">
        <f>IF(B237=0,0,VLOOKUP(B237,DM!$C$5:$E$500,2,0))</f>
        <v>0</v>
      </c>
      <c r="D237" s="3"/>
      <c r="E237" s="3"/>
      <c r="F237" s="3">
        <f t="shared" si="3"/>
        <v>0</v>
      </c>
    </row>
    <row r="238" spans="1:6" x14ac:dyDescent="0.2">
      <c r="A238" s="2">
        <f>DM!A238</f>
        <v>0</v>
      </c>
      <c r="B238" s="2">
        <f>DM!C238</f>
        <v>0</v>
      </c>
      <c r="C238" s="2">
        <f>IF(B238=0,0,VLOOKUP(B238,DM!$C$5:$E$500,2,0))</f>
        <v>0</v>
      </c>
      <c r="D238" s="3"/>
      <c r="E238" s="3"/>
      <c r="F238" s="3">
        <f t="shared" si="3"/>
        <v>0</v>
      </c>
    </row>
    <row r="239" spans="1:6" x14ac:dyDescent="0.2">
      <c r="A239" s="2">
        <f>DM!A239</f>
        <v>0</v>
      </c>
      <c r="B239" s="2">
        <f>DM!C239</f>
        <v>0</v>
      </c>
      <c r="C239" s="2">
        <f>IF(B239=0,0,VLOOKUP(B239,DM!$C$5:$E$500,2,0))</f>
        <v>0</v>
      </c>
      <c r="D239" s="3"/>
      <c r="E239" s="3"/>
      <c r="F239" s="3">
        <f t="shared" si="3"/>
        <v>0</v>
      </c>
    </row>
    <row r="240" spans="1:6" x14ac:dyDescent="0.2">
      <c r="A240" s="2">
        <f>DM!A240</f>
        <v>0</v>
      </c>
      <c r="B240" s="2">
        <f>DM!C240</f>
        <v>0</v>
      </c>
      <c r="C240" s="2">
        <f>IF(B240=0,0,VLOOKUP(B240,DM!$C$5:$E$500,2,0))</f>
        <v>0</v>
      </c>
      <c r="D240" s="3"/>
      <c r="E240" s="3"/>
      <c r="F240" s="3">
        <f t="shared" si="3"/>
        <v>0</v>
      </c>
    </row>
    <row r="241" spans="1:6" x14ac:dyDescent="0.2">
      <c r="A241" s="2">
        <f>DM!A241</f>
        <v>0</v>
      </c>
      <c r="B241" s="2">
        <f>DM!C241</f>
        <v>0</v>
      </c>
      <c r="C241" s="2">
        <f>IF(B241=0,0,VLOOKUP(B241,DM!$C$5:$E$500,2,0))</f>
        <v>0</v>
      </c>
      <c r="D241" s="3"/>
      <c r="E241" s="3"/>
      <c r="F241" s="3">
        <f t="shared" si="3"/>
        <v>0</v>
      </c>
    </row>
    <row r="242" spans="1:6" x14ac:dyDescent="0.2">
      <c r="A242" s="2">
        <f>DM!A242</f>
        <v>0</v>
      </c>
      <c r="B242" s="2">
        <f>DM!C242</f>
        <v>0</v>
      </c>
      <c r="C242" s="2">
        <f>IF(B242=0,0,VLOOKUP(B242,DM!$C$5:$E$500,2,0))</f>
        <v>0</v>
      </c>
      <c r="D242" s="3"/>
      <c r="E242" s="3"/>
      <c r="F242" s="3">
        <f t="shared" si="3"/>
        <v>0</v>
      </c>
    </row>
    <row r="243" spans="1:6" x14ac:dyDescent="0.2">
      <c r="A243" s="2">
        <f>DM!A243</f>
        <v>0</v>
      </c>
      <c r="B243" s="2">
        <f>DM!C243</f>
        <v>0</v>
      </c>
      <c r="C243" s="2">
        <f>IF(B243=0,0,VLOOKUP(B243,DM!$C$5:$E$500,2,0))</f>
        <v>0</v>
      </c>
      <c r="D243" s="3"/>
      <c r="E243" s="3"/>
      <c r="F243" s="3">
        <f t="shared" si="3"/>
        <v>0</v>
      </c>
    </row>
    <row r="244" spans="1:6" x14ac:dyDescent="0.2">
      <c r="A244" s="2">
        <f>DM!A244</f>
        <v>0</v>
      </c>
      <c r="B244" s="2">
        <f>DM!C244</f>
        <v>0</v>
      </c>
      <c r="C244" s="2">
        <f>IF(B244=0,0,VLOOKUP(B244,DM!$C$5:$E$500,2,0))</f>
        <v>0</v>
      </c>
      <c r="D244" s="3"/>
      <c r="E244" s="3"/>
      <c r="F244" s="3">
        <f t="shared" si="3"/>
        <v>0</v>
      </c>
    </row>
    <row r="245" spans="1:6" x14ac:dyDescent="0.2">
      <c r="A245" s="2">
        <f>DM!A245</f>
        <v>0</v>
      </c>
      <c r="B245" s="2">
        <f>DM!C245</f>
        <v>0</v>
      </c>
      <c r="C245" s="2">
        <f>IF(B245=0,0,VLOOKUP(B245,DM!$C$5:$E$500,2,0))</f>
        <v>0</v>
      </c>
      <c r="D245" s="3"/>
      <c r="E245" s="3"/>
      <c r="F245" s="3">
        <f t="shared" si="3"/>
        <v>0</v>
      </c>
    </row>
    <row r="246" spans="1:6" x14ac:dyDescent="0.2">
      <c r="A246" s="2">
        <f>DM!A246</f>
        <v>0</v>
      </c>
      <c r="B246" s="2">
        <f>DM!C246</f>
        <v>0</v>
      </c>
      <c r="C246" s="2">
        <f>IF(B246=0,0,VLOOKUP(B246,DM!$C$5:$E$500,2,0))</f>
        <v>0</v>
      </c>
      <c r="D246" s="3"/>
      <c r="E246" s="3"/>
      <c r="F246" s="3">
        <f t="shared" si="3"/>
        <v>0</v>
      </c>
    </row>
    <row r="247" spans="1:6" x14ac:dyDescent="0.2">
      <c r="A247" s="2">
        <f>DM!A247</f>
        <v>0</v>
      </c>
      <c r="B247" s="2">
        <f>DM!C247</f>
        <v>0</v>
      </c>
      <c r="C247" s="2">
        <f>IF(B247=0,0,VLOOKUP(B247,DM!$C$5:$E$500,2,0))</f>
        <v>0</v>
      </c>
      <c r="D247" s="3"/>
      <c r="E247" s="3"/>
      <c r="F247" s="3">
        <f t="shared" si="3"/>
        <v>0</v>
      </c>
    </row>
    <row r="248" spans="1:6" x14ac:dyDescent="0.2">
      <c r="A248" s="2">
        <f>DM!A248</f>
        <v>0</v>
      </c>
      <c r="B248" s="2">
        <f>DM!C248</f>
        <v>0</v>
      </c>
      <c r="C248" s="2">
        <f>IF(B248=0,0,VLOOKUP(B248,DM!$C$5:$E$500,2,0))</f>
        <v>0</v>
      </c>
      <c r="D248" s="3"/>
      <c r="E248" s="3"/>
      <c r="F248" s="3">
        <f t="shared" si="3"/>
        <v>0</v>
      </c>
    </row>
    <row r="249" spans="1:6" x14ac:dyDescent="0.2">
      <c r="A249" s="2">
        <f>DM!A249</f>
        <v>0</v>
      </c>
      <c r="B249" s="2">
        <f>DM!C249</f>
        <v>0</v>
      </c>
      <c r="C249" s="2">
        <f>IF(B249=0,0,VLOOKUP(B249,DM!$C$5:$E$500,2,0))</f>
        <v>0</v>
      </c>
      <c r="D249" s="3"/>
      <c r="E249" s="3"/>
      <c r="F249" s="3">
        <f t="shared" si="3"/>
        <v>0</v>
      </c>
    </row>
    <row r="250" spans="1:6" x14ac:dyDescent="0.2">
      <c r="A250" s="2">
        <f>DM!A250</f>
        <v>0</v>
      </c>
      <c r="B250" s="2">
        <f>DM!C250</f>
        <v>0</v>
      </c>
      <c r="C250" s="2">
        <f>IF(B250=0,0,VLOOKUP(B250,DM!$C$5:$E$500,2,0))</f>
        <v>0</v>
      </c>
      <c r="D250" s="3"/>
      <c r="E250" s="3"/>
      <c r="F250" s="3">
        <f t="shared" si="3"/>
        <v>0</v>
      </c>
    </row>
    <row r="251" spans="1:6" x14ac:dyDescent="0.2">
      <c r="A251" s="2">
        <f>DM!A251</f>
        <v>0</v>
      </c>
      <c r="B251" s="2">
        <f>DM!C251</f>
        <v>0</v>
      </c>
      <c r="C251" s="2">
        <f>IF(B251=0,0,VLOOKUP(B251,DM!$C$5:$E$500,2,0))</f>
        <v>0</v>
      </c>
      <c r="D251" s="3"/>
      <c r="E251" s="3"/>
      <c r="F251" s="3">
        <f t="shared" si="3"/>
        <v>0</v>
      </c>
    </row>
    <row r="252" spans="1:6" x14ac:dyDescent="0.2">
      <c r="A252" s="2">
        <f>DM!A252</f>
        <v>0</v>
      </c>
      <c r="B252" s="2">
        <f>DM!C252</f>
        <v>0</v>
      </c>
      <c r="C252" s="2">
        <f>IF(B252=0,0,VLOOKUP(B252,DM!$C$5:$E$500,2,0))</f>
        <v>0</v>
      </c>
      <c r="D252" s="3"/>
      <c r="E252" s="3"/>
      <c r="F252" s="3">
        <f t="shared" si="3"/>
        <v>0</v>
      </c>
    </row>
    <row r="253" spans="1:6" x14ac:dyDescent="0.2">
      <c r="A253" s="2">
        <f>DM!A253</f>
        <v>0</v>
      </c>
      <c r="B253" s="2">
        <f>DM!C253</f>
        <v>0</v>
      </c>
      <c r="C253" s="2">
        <f>IF(B253=0,0,VLOOKUP(B253,DM!$C$5:$E$500,2,0))</f>
        <v>0</v>
      </c>
      <c r="D253" s="3"/>
      <c r="E253" s="3"/>
      <c r="F253" s="3">
        <f t="shared" si="3"/>
        <v>0</v>
      </c>
    </row>
    <row r="254" spans="1:6" x14ac:dyDescent="0.2">
      <c r="A254" s="2">
        <f>DM!A254</f>
        <v>0</v>
      </c>
      <c r="B254" s="2">
        <f>DM!C254</f>
        <v>0</v>
      </c>
      <c r="C254" s="2">
        <f>IF(B254=0,0,VLOOKUP(B254,DM!$C$5:$E$500,2,0))</f>
        <v>0</v>
      </c>
      <c r="D254" s="3"/>
      <c r="E254" s="3"/>
      <c r="F254" s="3">
        <f t="shared" si="3"/>
        <v>0</v>
      </c>
    </row>
    <row r="255" spans="1:6" x14ac:dyDescent="0.2">
      <c r="A255" s="2">
        <f>DM!A255</f>
        <v>0</v>
      </c>
      <c r="B255" s="2">
        <f>DM!C255</f>
        <v>0</v>
      </c>
      <c r="C255" s="2">
        <f>IF(B255=0,0,VLOOKUP(B255,DM!$C$5:$E$500,2,0))</f>
        <v>0</v>
      </c>
      <c r="D255" s="3"/>
      <c r="E255" s="3"/>
      <c r="F255" s="3">
        <f t="shared" si="3"/>
        <v>0</v>
      </c>
    </row>
    <row r="256" spans="1:6" x14ac:dyDescent="0.2">
      <c r="A256" s="2">
        <f>DM!A256</f>
        <v>0</v>
      </c>
      <c r="B256" s="2">
        <f>DM!C256</f>
        <v>0</v>
      </c>
      <c r="C256" s="2">
        <f>IF(B256=0,0,VLOOKUP(B256,DM!$C$5:$E$500,2,0))</f>
        <v>0</v>
      </c>
      <c r="D256" s="3"/>
      <c r="E256" s="3"/>
      <c r="F256" s="3">
        <f t="shared" si="3"/>
        <v>0</v>
      </c>
    </row>
    <row r="257" spans="1:6" x14ac:dyDescent="0.2">
      <c r="A257" s="2">
        <f>DM!A257</f>
        <v>0</v>
      </c>
      <c r="B257" s="2">
        <f>DM!C257</f>
        <v>0</v>
      </c>
      <c r="C257" s="2">
        <f>IF(B257=0,0,VLOOKUP(B257,DM!$C$5:$E$500,2,0))</f>
        <v>0</v>
      </c>
      <c r="D257" s="3"/>
      <c r="E257" s="3"/>
      <c r="F257" s="3">
        <f t="shared" si="3"/>
        <v>0</v>
      </c>
    </row>
    <row r="258" spans="1:6" x14ac:dyDescent="0.2">
      <c r="A258" s="2">
        <f>DM!A258</f>
        <v>0</v>
      </c>
      <c r="B258" s="2">
        <f>DM!C258</f>
        <v>0</v>
      </c>
      <c r="C258" s="2">
        <f>IF(B258=0,0,VLOOKUP(B258,DM!$C$5:$E$500,2,0))</f>
        <v>0</v>
      </c>
      <c r="D258" s="3"/>
      <c r="E258" s="3"/>
      <c r="F258" s="3">
        <f t="shared" si="3"/>
        <v>0</v>
      </c>
    </row>
    <row r="259" spans="1:6" x14ac:dyDescent="0.2">
      <c r="A259" s="2">
        <f>DM!A259</f>
        <v>0</v>
      </c>
      <c r="B259" s="2">
        <f>DM!C259</f>
        <v>0</v>
      </c>
      <c r="C259" s="2">
        <f>IF(B259=0,0,VLOOKUP(B259,DM!$C$5:$E$500,2,0))</f>
        <v>0</v>
      </c>
      <c r="D259" s="3"/>
      <c r="E259" s="3"/>
      <c r="F259" s="3">
        <f t="shared" si="3"/>
        <v>0</v>
      </c>
    </row>
    <row r="260" spans="1:6" x14ac:dyDescent="0.2">
      <c r="A260" s="2">
        <f>DM!A260</f>
        <v>0</v>
      </c>
      <c r="B260" s="2">
        <f>DM!C260</f>
        <v>0</v>
      </c>
      <c r="C260" s="2">
        <f>IF(B260=0,0,VLOOKUP(B260,DM!$C$5:$E$500,2,0))</f>
        <v>0</v>
      </c>
      <c r="D260" s="3"/>
      <c r="E260" s="3"/>
      <c r="F260" s="3">
        <f t="shared" si="3"/>
        <v>0</v>
      </c>
    </row>
    <row r="261" spans="1:6" x14ac:dyDescent="0.2">
      <c r="A261" s="2">
        <f>DM!A261</f>
        <v>0</v>
      </c>
      <c r="B261" s="2">
        <f>DM!C261</f>
        <v>0</v>
      </c>
      <c r="C261" s="2">
        <f>IF(B261=0,0,VLOOKUP(B261,DM!$C$5:$E$500,2,0))</f>
        <v>0</v>
      </c>
      <c r="D261" s="3"/>
      <c r="E261" s="3"/>
      <c r="F261" s="3">
        <f t="shared" si="3"/>
        <v>0</v>
      </c>
    </row>
    <row r="262" spans="1:6" x14ac:dyDescent="0.2">
      <c r="A262" s="2">
        <f>DM!A262</f>
        <v>0</v>
      </c>
      <c r="B262" s="2">
        <f>DM!C262</f>
        <v>0</v>
      </c>
      <c r="C262" s="2">
        <f>IF(B262=0,0,VLOOKUP(B262,DM!$C$5:$E$500,2,0))</f>
        <v>0</v>
      </c>
      <c r="D262" s="3"/>
      <c r="E262" s="3"/>
      <c r="F262" s="3">
        <f t="shared" ref="F262:F325" si="4">IF(D262=0,0,E262/D262)</f>
        <v>0</v>
      </c>
    </row>
    <row r="263" spans="1:6" x14ac:dyDescent="0.2">
      <c r="A263" s="2">
        <f>DM!A263</f>
        <v>0</v>
      </c>
      <c r="B263" s="2">
        <f>DM!C263</f>
        <v>0</v>
      </c>
      <c r="C263" s="2">
        <f>IF(B263=0,0,VLOOKUP(B263,DM!$C$5:$E$500,2,0))</f>
        <v>0</v>
      </c>
      <c r="D263" s="3"/>
      <c r="E263" s="3"/>
      <c r="F263" s="3">
        <f t="shared" si="4"/>
        <v>0</v>
      </c>
    </row>
    <row r="264" spans="1:6" x14ac:dyDescent="0.2">
      <c r="A264" s="2">
        <f>DM!A264</f>
        <v>0</v>
      </c>
      <c r="B264" s="2">
        <f>DM!C264</f>
        <v>0</v>
      </c>
      <c r="C264" s="2">
        <f>IF(B264=0,0,VLOOKUP(B264,DM!$C$5:$E$500,2,0))</f>
        <v>0</v>
      </c>
      <c r="D264" s="3"/>
      <c r="E264" s="3"/>
      <c r="F264" s="3">
        <f t="shared" si="4"/>
        <v>0</v>
      </c>
    </row>
    <row r="265" spans="1:6" x14ac:dyDescent="0.2">
      <c r="A265" s="2">
        <f>DM!A265</f>
        <v>0</v>
      </c>
      <c r="B265" s="2">
        <f>DM!C265</f>
        <v>0</v>
      </c>
      <c r="C265" s="2">
        <f>IF(B265=0,0,VLOOKUP(B265,DM!$C$5:$E$500,2,0))</f>
        <v>0</v>
      </c>
      <c r="D265" s="3"/>
      <c r="E265" s="3"/>
      <c r="F265" s="3">
        <f t="shared" si="4"/>
        <v>0</v>
      </c>
    </row>
    <row r="266" spans="1:6" x14ac:dyDescent="0.2">
      <c r="A266" s="2">
        <f>DM!A266</f>
        <v>0</v>
      </c>
      <c r="B266" s="2">
        <f>DM!C266</f>
        <v>0</v>
      </c>
      <c r="C266" s="2">
        <f>IF(B266=0,0,VLOOKUP(B266,DM!$C$5:$E$500,2,0))</f>
        <v>0</v>
      </c>
      <c r="D266" s="3"/>
      <c r="E266" s="3"/>
      <c r="F266" s="3">
        <f t="shared" si="4"/>
        <v>0</v>
      </c>
    </row>
    <row r="267" spans="1:6" x14ac:dyDescent="0.2">
      <c r="A267" s="2">
        <f>DM!A267</f>
        <v>0</v>
      </c>
      <c r="B267" s="2">
        <f>DM!C267</f>
        <v>0</v>
      </c>
      <c r="C267" s="2">
        <f>IF(B267=0,0,VLOOKUP(B267,DM!$C$5:$E$500,2,0))</f>
        <v>0</v>
      </c>
      <c r="D267" s="3"/>
      <c r="E267" s="3"/>
      <c r="F267" s="3">
        <f t="shared" si="4"/>
        <v>0</v>
      </c>
    </row>
    <row r="268" spans="1:6" x14ac:dyDescent="0.2">
      <c r="A268" s="2">
        <f>DM!A268</f>
        <v>0</v>
      </c>
      <c r="B268" s="2">
        <f>DM!C268</f>
        <v>0</v>
      </c>
      <c r="C268" s="2">
        <f>IF(B268=0,0,VLOOKUP(B268,DM!$C$5:$E$500,2,0))</f>
        <v>0</v>
      </c>
      <c r="D268" s="3"/>
      <c r="E268" s="3"/>
      <c r="F268" s="3">
        <f t="shared" si="4"/>
        <v>0</v>
      </c>
    </row>
    <row r="269" spans="1:6" x14ac:dyDescent="0.2">
      <c r="A269" s="2">
        <f>DM!A269</f>
        <v>0</v>
      </c>
      <c r="B269" s="2">
        <f>DM!C269</f>
        <v>0</v>
      </c>
      <c r="C269" s="2">
        <f>IF(B269=0,0,VLOOKUP(B269,DM!$C$5:$E$500,2,0))</f>
        <v>0</v>
      </c>
      <c r="D269" s="3"/>
      <c r="E269" s="3"/>
      <c r="F269" s="3">
        <f t="shared" si="4"/>
        <v>0</v>
      </c>
    </row>
    <row r="270" spans="1:6" x14ac:dyDescent="0.2">
      <c r="A270" s="2">
        <f>DM!A270</f>
        <v>0</v>
      </c>
      <c r="B270" s="2">
        <f>DM!C270</f>
        <v>0</v>
      </c>
      <c r="C270" s="2">
        <f>IF(B270=0,0,VLOOKUP(B270,DM!$C$5:$E$500,2,0))</f>
        <v>0</v>
      </c>
      <c r="D270" s="3"/>
      <c r="E270" s="3"/>
      <c r="F270" s="3">
        <f t="shared" si="4"/>
        <v>0</v>
      </c>
    </row>
    <row r="271" spans="1:6" x14ac:dyDescent="0.2">
      <c r="A271" s="2">
        <f>DM!A271</f>
        <v>0</v>
      </c>
      <c r="B271" s="2">
        <f>DM!C271</f>
        <v>0</v>
      </c>
      <c r="C271" s="2">
        <f>IF(B271=0,0,VLOOKUP(B271,DM!$C$5:$E$500,2,0))</f>
        <v>0</v>
      </c>
      <c r="D271" s="3"/>
      <c r="E271" s="3"/>
      <c r="F271" s="3">
        <f t="shared" si="4"/>
        <v>0</v>
      </c>
    </row>
    <row r="272" spans="1:6" x14ac:dyDescent="0.2">
      <c r="A272" s="2">
        <f>DM!A272</f>
        <v>0</v>
      </c>
      <c r="B272" s="2">
        <f>DM!C272</f>
        <v>0</v>
      </c>
      <c r="C272" s="2">
        <f>IF(B272=0,0,VLOOKUP(B272,DM!$C$5:$E$500,2,0))</f>
        <v>0</v>
      </c>
      <c r="D272" s="3"/>
      <c r="E272" s="3"/>
      <c r="F272" s="3">
        <f t="shared" si="4"/>
        <v>0</v>
      </c>
    </row>
    <row r="273" spans="1:6" x14ac:dyDescent="0.2">
      <c r="A273" s="2">
        <f>DM!A273</f>
        <v>0</v>
      </c>
      <c r="B273" s="2">
        <f>DM!C273</f>
        <v>0</v>
      </c>
      <c r="C273" s="2">
        <f>IF(B273=0,0,VLOOKUP(B273,DM!$C$5:$E$500,2,0))</f>
        <v>0</v>
      </c>
      <c r="D273" s="3"/>
      <c r="E273" s="3"/>
      <c r="F273" s="3">
        <f t="shared" si="4"/>
        <v>0</v>
      </c>
    </row>
    <row r="274" spans="1:6" x14ac:dyDescent="0.2">
      <c r="A274" s="2">
        <f>DM!A274</f>
        <v>0</v>
      </c>
      <c r="B274" s="2">
        <f>DM!C274</f>
        <v>0</v>
      </c>
      <c r="C274" s="2">
        <f>IF(B274=0,0,VLOOKUP(B274,DM!$C$5:$E$500,2,0))</f>
        <v>0</v>
      </c>
      <c r="D274" s="3"/>
      <c r="E274" s="3"/>
      <c r="F274" s="3">
        <f t="shared" si="4"/>
        <v>0</v>
      </c>
    </row>
    <row r="275" spans="1:6" x14ac:dyDescent="0.2">
      <c r="A275" s="2">
        <f>DM!A275</f>
        <v>0</v>
      </c>
      <c r="B275" s="2">
        <f>DM!C275</f>
        <v>0</v>
      </c>
      <c r="C275" s="2">
        <f>IF(B275=0,0,VLOOKUP(B275,DM!$C$5:$E$500,2,0))</f>
        <v>0</v>
      </c>
      <c r="D275" s="3"/>
      <c r="E275" s="3"/>
      <c r="F275" s="3">
        <f t="shared" si="4"/>
        <v>0</v>
      </c>
    </row>
    <row r="276" spans="1:6" x14ac:dyDescent="0.2">
      <c r="A276" s="2">
        <f>DM!A276</f>
        <v>0</v>
      </c>
      <c r="B276" s="2">
        <f>DM!C276</f>
        <v>0</v>
      </c>
      <c r="C276" s="2">
        <f>IF(B276=0,0,VLOOKUP(B276,DM!$C$5:$E$500,2,0))</f>
        <v>0</v>
      </c>
      <c r="D276" s="3"/>
      <c r="E276" s="3"/>
      <c r="F276" s="3">
        <f t="shared" si="4"/>
        <v>0</v>
      </c>
    </row>
    <row r="277" spans="1:6" x14ac:dyDescent="0.2">
      <c r="A277" s="2">
        <f>DM!A277</f>
        <v>0</v>
      </c>
      <c r="B277" s="2">
        <f>DM!C277</f>
        <v>0</v>
      </c>
      <c r="C277" s="2">
        <f>IF(B277=0,0,VLOOKUP(B277,DM!$C$5:$E$500,2,0))</f>
        <v>0</v>
      </c>
      <c r="D277" s="3"/>
      <c r="E277" s="3"/>
      <c r="F277" s="3">
        <f t="shared" si="4"/>
        <v>0</v>
      </c>
    </row>
    <row r="278" spans="1:6" x14ac:dyDescent="0.2">
      <c r="A278" s="2">
        <f>DM!A278</f>
        <v>0</v>
      </c>
      <c r="B278" s="2">
        <f>DM!C278</f>
        <v>0</v>
      </c>
      <c r="C278" s="2">
        <f>IF(B278=0,0,VLOOKUP(B278,DM!$C$5:$E$500,2,0))</f>
        <v>0</v>
      </c>
      <c r="D278" s="3"/>
      <c r="E278" s="3"/>
      <c r="F278" s="3">
        <f t="shared" si="4"/>
        <v>0</v>
      </c>
    </row>
    <row r="279" spans="1:6" x14ac:dyDescent="0.2">
      <c r="A279" s="2">
        <f>DM!A279</f>
        <v>0</v>
      </c>
      <c r="B279" s="2">
        <f>DM!C279</f>
        <v>0</v>
      </c>
      <c r="C279" s="2">
        <f>IF(B279=0,0,VLOOKUP(B279,DM!$C$5:$E$500,2,0))</f>
        <v>0</v>
      </c>
      <c r="D279" s="3"/>
      <c r="E279" s="3"/>
      <c r="F279" s="3">
        <f t="shared" si="4"/>
        <v>0</v>
      </c>
    </row>
    <row r="280" spans="1:6" x14ac:dyDescent="0.2">
      <c r="A280" s="2">
        <f>DM!A280</f>
        <v>0</v>
      </c>
      <c r="B280" s="2">
        <f>DM!C280</f>
        <v>0</v>
      </c>
      <c r="C280" s="2">
        <f>IF(B280=0,0,VLOOKUP(B280,DM!$C$5:$E$500,2,0))</f>
        <v>0</v>
      </c>
      <c r="D280" s="3"/>
      <c r="E280" s="3"/>
      <c r="F280" s="3">
        <f t="shared" si="4"/>
        <v>0</v>
      </c>
    </row>
    <row r="281" spans="1:6" x14ac:dyDescent="0.2">
      <c r="A281" s="2">
        <f>DM!A281</f>
        <v>0</v>
      </c>
      <c r="B281" s="2">
        <f>DM!C281</f>
        <v>0</v>
      </c>
      <c r="C281" s="2">
        <f>IF(B281=0,0,VLOOKUP(B281,DM!$C$5:$E$500,2,0))</f>
        <v>0</v>
      </c>
      <c r="D281" s="3"/>
      <c r="E281" s="3"/>
      <c r="F281" s="3">
        <f t="shared" si="4"/>
        <v>0</v>
      </c>
    </row>
    <row r="282" spans="1:6" x14ac:dyDescent="0.2">
      <c r="A282" s="2">
        <f>DM!A282</f>
        <v>0</v>
      </c>
      <c r="B282" s="2">
        <f>DM!C282</f>
        <v>0</v>
      </c>
      <c r="C282" s="2">
        <f>IF(B282=0,0,VLOOKUP(B282,DM!$C$5:$E$500,2,0))</f>
        <v>0</v>
      </c>
      <c r="D282" s="3"/>
      <c r="E282" s="3"/>
      <c r="F282" s="3">
        <f t="shared" si="4"/>
        <v>0</v>
      </c>
    </row>
    <row r="283" spans="1:6" x14ac:dyDescent="0.2">
      <c r="A283" s="2">
        <f>DM!A283</f>
        <v>0</v>
      </c>
      <c r="B283" s="2">
        <f>DM!C283</f>
        <v>0</v>
      </c>
      <c r="C283" s="2">
        <f>IF(B283=0,0,VLOOKUP(B283,DM!$C$5:$E$500,2,0))</f>
        <v>0</v>
      </c>
      <c r="D283" s="3"/>
      <c r="E283" s="3"/>
      <c r="F283" s="3">
        <f t="shared" si="4"/>
        <v>0</v>
      </c>
    </row>
    <row r="284" spans="1:6" x14ac:dyDescent="0.2">
      <c r="A284" s="2">
        <f>DM!A284</f>
        <v>0</v>
      </c>
      <c r="B284" s="2">
        <f>DM!C284</f>
        <v>0</v>
      </c>
      <c r="C284" s="2">
        <f>IF(B284=0,0,VLOOKUP(B284,DM!$C$5:$E$500,2,0))</f>
        <v>0</v>
      </c>
      <c r="D284" s="3"/>
      <c r="E284" s="3"/>
      <c r="F284" s="3">
        <f t="shared" si="4"/>
        <v>0</v>
      </c>
    </row>
    <row r="285" spans="1:6" x14ac:dyDescent="0.2">
      <c r="A285" s="2">
        <f>DM!A285</f>
        <v>0</v>
      </c>
      <c r="B285" s="2">
        <f>DM!C285</f>
        <v>0</v>
      </c>
      <c r="C285" s="2">
        <f>IF(B285=0,0,VLOOKUP(B285,DM!$C$5:$E$500,2,0))</f>
        <v>0</v>
      </c>
      <c r="D285" s="3"/>
      <c r="E285" s="3"/>
      <c r="F285" s="3">
        <f t="shared" si="4"/>
        <v>0</v>
      </c>
    </row>
    <row r="286" spans="1:6" x14ac:dyDescent="0.2">
      <c r="A286" s="2">
        <f>DM!A286</f>
        <v>0</v>
      </c>
      <c r="B286" s="2">
        <f>DM!C286</f>
        <v>0</v>
      </c>
      <c r="C286" s="2">
        <f>IF(B286=0,0,VLOOKUP(B286,DM!$C$5:$E$500,2,0))</f>
        <v>0</v>
      </c>
      <c r="D286" s="3"/>
      <c r="E286" s="3"/>
      <c r="F286" s="3">
        <f t="shared" si="4"/>
        <v>0</v>
      </c>
    </row>
    <row r="287" spans="1:6" x14ac:dyDescent="0.2">
      <c r="A287" s="2">
        <f>DM!A287</f>
        <v>0</v>
      </c>
      <c r="B287" s="2">
        <f>DM!C287</f>
        <v>0</v>
      </c>
      <c r="C287" s="2">
        <f>IF(B287=0,0,VLOOKUP(B287,DM!$C$5:$E$500,2,0))</f>
        <v>0</v>
      </c>
      <c r="D287" s="3"/>
      <c r="E287" s="3"/>
      <c r="F287" s="3">
        <f t="shared" si="4"/>
        <v>0</v>
      </c>
    </row>
    <row r="288" spans="1:6" x14ac:dyDescent="0.2">
      <c r="A288" s="2">
        <f>DM!A288</f>
        <v>0</v>
      </c>
      <c r="B288" s="2">
        <f>DM!C288</f>
        <v>0</v>
      </c>
      <c r="C288" s="2">
        <f>IF(B288=0,0,VLOOKUP(B288,DM!$C$5:$E$500,2,0))</f>
        <v>0</v>
      </c>
      <c r="D288" s="3"/>
      <c r="E288" s="3"/>
      <c r="F288" s="3">
        <f t="shared" si="4"/>
        <v>0</v>
      </c>
    </row>
    <row r="289" spans="1:6" x14ac:dyDescent="0.2">
      <c r="A289" s="2">
        <f>DM!A289</f>
        <v>0</v>
      </c>
      <c r="B289" s="2">
        <f>DM!C289</f>
        <v>0</v>
      </c>
      <c r="C289" s="2">
        <f>IF(B289=0,0,VLOOKUP(B289,DM!$C$5:$E$500,2,0))</f>
        <v>0</v>
      </c>
      <c r="D289" s="3"/>
      <c r="E289" s="3"/>
      <c r="F289" s="3">
        <f t="shared" si="4"/>
        <v>0</v>
      </c>
    </row>
    <row r="290" spans="1:6" x14ac:dyDescent="0.2">
      <c r="A290" s="2">
        <f>DM!A290</f>
        <v>0</v>
      </c>
      <c r="B290" s="2">
        <f>DM!C290</f>
        <v>0</v>
      </c>
      <c r="C290" s="2">
        <f>IF(B290=0,0,VLOOKUP(B290,DM!$C$5:$E$500,2,0))</f>
        <v>0</v>
      </c>
      <c r="D290" s="3"/>
      <c r="E290" s="3"/>
      <c r="F290" s="3">
        <f t="shared" si="4"/>
        <v>0</v>
      </c>
    </row>
    <row r="291" spans="1:6" x14ac:dyDescent="0.2">
      <c r="A291" s="2">
        <f>DM!A291</f>
        <v>0</v>
      </c>
      <c r="B291" s="2">
        <f>DM!C291</f>
        <v>0</v>
      </c>
      <c r="C291" s="2">
        <f>IF(B291=0,0,VLOOKUP(B291,DM!$C$5:$E$500,2,0))</f>
        <v>0</v>
      </c>
      <c r="D291" s="3"/>
      <c r="E291" s="3"/>
      <c r="F291" s="3">
        <f t="shared" si="4"/>
        <v>0</v>
      </c>
    </row>
    <row r="292" spans="1:6" x14ac:dyDescent="0.2">
      <c r="A292" s="2">
        <f>DM!A292</f>
        <v>0</v>
      </c>
      <c r="B292" s="2">
        <f>DM!C292</f>
        <v>0</v>
      </c>
      <c r="C292" s="2">
        <f>IF(B292=0,0,VLOOKUP(B292,DM!$C$5:$E$500,2,0))</f>
        <v>0</v>
      </c>
      <c r="D292" s="3"/>
      <c r="E292" s="3"/>
      <c r="F292" s="3">
        <f t="shared" si="4"/>
        <v>0</v>
      </c>
    </row>
    <row r="293" spans="1:6" x14ac:dyDescent="0.2">
      <c r="A293" s="2">
        <f>DM!A293</f>
        <v>0</v>
      </c>
      <c r="B293" s="2">
        <f>DM!C293</f>
        <v>0</v>
      </c>
      <c r="C293" s="2">
        <f>IF(B293=0,0,VLOOKUP(B293,DM!$C$5:$E$500,2,0))</f>
        <v>0</v>
      </c>
      <c r="D293" s="3"/>
      <c r="E293" s="3"/>
      <c r="F293" s="3">
        <f t="shared" si="4"/>
        <v>0</v>
      </c>
    </row>
    <row r="294" spans="1:6" x14ac:dyDescent="0.2">
      <c r="A294" s="2">
        <f>DM!A294</f>
        <v>0</v>
      </c>
      <c r="B294" s="2">
        <f>DM!C294</f>
        <v>0</v>
      </c>
      <c r="C294" s="2">
        <f>IF(B294=0,0,VLOOKUP(B294,DM!$C$5:$E$500,2,0))</f>
        <v>0</v>
      </c>
      <c r="D294" s="3"/>
      <c r="E294" s="3"/>
      <c r="F294" s="3">
        <f t="shared" si="4"/>
        <v>0</v>
      </c>
    </row>
    <row r="295" spans="1:6" x14ac:dyDescent="0.2">
      <c r="A295" s="2">
        <f>DM!A295</f>
        <v>0</v>
      </c>
      <c r="B295" s="2">
        <f>DM!C295</f>
        <v>0</v>
      </c>
      <c r="C295" s="2">
        <f>IF(B295=0,0,VLOOKUP(B295,DM!$C$5:$E$500,2,0))</f>
        <v>0</v>
      </c>
      <c r="D295" s="3"/>
      <c r="E295" s="3"/>
      <c r="F295" s="3">
        <f t="shared" si="4"/>
        <v>0</v>
      </c>
    </row>
    <row r="296" spans="1:6" x14ac:dyDescent="0.2">
      <c r="A296" s="2">
        <f>DM!A296</f>
        <v>0</v>
      </c>
      <c r="B296" s="2">
        <f>DM!C296</f>
        <v>0</v>
      </c>
      <c r="C296" s="2">
        <f>IF(B296=0,0,VLOOKUP(B296,DM!$C$5:$E$500,2,0))</f>
        <v>0</v>
      </c>
      <c r="D296" s="3"/>
      <c r="E296" s="3"/>
      <c r="F296" s="3">
        <f t="shared" si="4"/>
        <v>0</v>
      </c>
    </row>
    <row r="297" spans="1:6" x14ac:dyDescent="0.2">
      <c r="A297" s="2">
        <f>DM!A297</f>
        <v>0</v>
      </c>
      <c r="B297" s="2">
        <f>DM!C297</f>
        <v>0</v>
      </c>
      <c r="C297" s="2">
        <f>IF(B297=0,0,VLOOKUP(B297,DM!$C$5:$E$500,2,0))</f>
        <v>0</v>
      </c>
      <c r="D297" s="3"/>
      <c r="E297" s="3"/>
      <c r="F297" s="3">
        <f t="shared" si="4"/>
        <v>0</v>
      </c>
    </row>
    <row r="298" spans="1:6" x14ac:dyDescent="0.2">
      <c r="A298" s="2">
        <f>DM!A298</f>
        <v>0</v>
      </c>
      <c r="B298" s="2">
        <f>DM!C298</f>
        <v>0</v>
      </c>
      <c r="C298" s="2">
        <f>IF(B298=0,0,VLOOKUP(B298,DM!$C$5:$E$500,2,0))</f>
        <v>0</v>
      </c>
      <c r="D298" s="3"/>
      <c r="E298" s="3"/>
      <c r="F298" s="3">
        <f t="shared" si="4"/>
        <v>0</v>
      </c>
    </row>
    <row r="299" spans="1:6" x14ac:dyDescent="0.2">
      <c r="A299" s="2">
        <f>DM!A299</f>
        <v>0</v>
      </c>
      <c r="B299" s="2">
        <f>DM!C299</f>
        <v>0</v>
      </c>
      <c r="C299" s="2">
        <f>IF(B299=0,0,VLOOKUP(B299,DM!$C$5:$E$500,2,0))</f>
        <v>0</v>
      </c>
      <c r="D299" s="3"/>
      <c r="E299" s="3"/>
      <c r="F299" s="3">
        <f t="shared" si="4"/>
        <v>0</v>
      </c>
    </row>
    <row r="300" spans="1:6" x14ac:dyDescent="0.2">
      <c r="A300" s="2">
        <f>DM!A300</f>
        <v>0</v>
      </c>
      <c r="B300" s="2">
        <f>DM!C300</f>
        <v>0</v>
      </c>
      <c r="C300" s="2">
        <f>IF(B300=0,0,VLOOKUP(B300,DM!$C$5:$E$500,2,0))</f>
        <v>0</v>
      </c>
      <c r="D300" s="3"/>
      <c r="E300" s="3"/>
      <c r="F300" s="3">
        <f t="shared" si="4"/>
        <v>0</v>
      </c>
    </row>
    <row r="301" spans="1:6" x14ac:dyDescent="0.2">
      <c r="A301" s="2">
        <f>DM!A301</f>
        <v>0</v>
      </c>
      <c r="B301" s="2">
        <f>DM!C301</f>
        <v>0</v>
      </c>
      <c r="C301" s="2">
        <f>IF(B301=0,0,VLOOKUP(B301,DM!$C$5:$E$500,2,0))</f>
        <v>0</v>
      </c>
      <c r="D301" s="3"/>
      <c r="E301" s="3"/>
      <c r="F301" s="3">
        <f t="shared" si="4"/>
        <v>0</v>
      </c>
    </row>
    <row r="302" spans="1:6" x14ac:dyDescent="0.2">
      <c r="A302" s="2">
        <f>DM!A302</f>
        <v>0</v>
      </c>
      <c r="B302" s="2">
        <f>DM!C302</f>
        <v>0</v>
      </c>
      <c r="C302" s="2">
        <f>IF(B302=0,0,VLOOKUP(B302,DM!$C$5:$E$500,2,0))</f>
        <v>0</v>
      </c>
      <c r="D302" s="3"/>
      <c r="E302" s="3"/>
      <c r="F302" s="3">
        <f t="shared" si="4"/>
        <v>0</v>
      </c>
    </row>
    <row r="303" spans="1:6" x14ac:dyDescent="0.2">
      <c r="A303" s="2">
        <f>DM!A303</f>
        <v>0</v>
      </c>
      <c r="B303" s="2">
        <f>DM!C303</f>
        <v>0</v>
      </c>
      <c r="C303" s="2">
        <f>IF(B303=0,0,VLOOKUP(B303,DM!$C$5:$E$500,2,0))</f>
        <v>0</v>
      </c>
      <c r="D303" s="3"/>
      <c r="E303" s="3"/>
      <c r="F303" s="3">
        <f t="shared" si="4"/>
        <v>0</v>
      </c>
    </row>
    <row r="304" spans="1:6" x14ac:dyDescent="0.2">
      <c r="A304" s="2">
        <f>DM!A304</f>
        <v>0</v>
      </c>
      <c r="B304" s="2">
        <f>DM!C304</f>
        <v>0</v>
      </c>
      <c r="C304" s="2">
        <f>IF(B304=0,0,VLOOKUP(B304,DM!$C$5:$E$500,2,0))</f>
        <v>0</v>
      </c>
      <c r="D304" s="3"/>
      <c r="E304" s="3"/>
      <c r="F304" s="3">
        <f t="shared" si="4"/>
        <v>0</v>
      </c>
    </row>
    <row r="305" spans="1:6" x14ac:dyDescent="0.2">
      <c r="A305" s="2">
        <f>DM!A305</f>
        <v>0</v>
      </c>
      <c r="B305" s="2">
        <f>DM!C305</f>
        <v>0</v>
      </c>
      <c r="C305" s="2">
        <f>IF(B305=0,0,VLOOKUP(B305,DM!$C$5:$E$500,2,0))</f>
        <v>0</v>
      </c>
      <c r="D305" s="3"/>
      <c r="E305" s="3"/>
      <c r="F305" s="3">
        <f t="shared" si="4"/>
        <v>0</v>
      </c>
    </row>
    <row r="306" spans="1:6" x14ac:dyDescent="0.2">
      <c r="A306" s="2">
        <f>DM!A306</f>
        <v>0</v>
      </c>
      <c r="B306" s="2">
        <f>DM!C306</f>
        <v>0</v>
      </c>
      <c r="C306" s="2">
        <f>IF(B306=0,0,VLOOKUP(B306,DM!$C$5:$E$500,2,0))</f>
        <v>0</v>
      </c>
      <c r="D306" s="3"/>
      <c r="E306" s="3"/>
      <c r="F306" s="3">
        <f t="shared" si="4"/>
        <v>0</v>
      </c>
    </row>
    <row r="307" spans="1:6" x14ac:dyDescent="0.2">
      <c r="A307" s="2">
        <f>DM!A307</f>
        <v>0</v>
      </c>
      <c r="B307" s="2">
        <f>DM!C307</f>
        <v>0</v>
      </c>
      <c r="C307" s="2">
        <f>IF(B307=0,0,VLOOKUP(B307,DM!$C$5:$E$500,2,0))</f>
        <v>0</v>
      </c>
      <c r="D307" s="3"/>
      <c r="E307" s="3"/>
      <c r="F307" s="3">
        <f t="shared" si="4"/>
        <v>0</v>
      </c>
    </row>
    <row r="308" spans="1:6" x14ac:dyDescent="0.2">
      <c r="A308" s="2">
        <f>DM!A308</f>
        <v>0</v>
      </c>
      <c r="B308" s="2">
        <f>DM!C308</f>
        <v>0</v>
      </c>
      <c r="C308" s="2">
        <f>IF(B308=0,0,VLOOKUP(B308,DM!$C$5:$E$500,2,0))</f>
        <v>0</v>
      </c>
      <c r="D308" s="3"/>
      <c r="E308" s="3"/>
      <c r="F308" s="3">
        <f t="shared" si="4"/>
        <v>0</v>
      </c>
    </row>
    <row r="309" spans="1:6" x14ac:dyDescent="0.2">
      <c r="A309" s="2">
        <f>DM!A309</f>
        <v>0</v>
      </c>
      <c r="B309" s="2">
        <f>DM!C309</f>
        <v>0</v>
      </c>
      <c r="C309" s="2">
        <f>IF(B309=0,0,VLOOKUP(B309,DM!$C$5:$E$500,2,0))</f>
        <v>0</v>
      </c>
      <c r="D309" s="3"/>
      <c r="E309" s="3"/>
      <c r="F309" s="3">
        <f t="shared" si="4"/>
        <v>0</v>
      </c>
    </row>
    <row r="310" spans="1:6" x14ac:dyDescent="0.2">
      <c r="A310" s="2">
        <f>DM!A310</f>
        <v>0</v>
      </c>
      <c r="B310" s="2">
        <f>DM!C310</f>
        <v>0</v>
      </c>
      <c r="C310" s="2">
        <f>IF(B310=0,0,VLOOKUP(B310,DM!$C$5:$E$500,2,0))</f>
        <v>0</v>
      </c>
      <c r="D310" s="3"/>
      <c r="E310" s="3"/>
      <c r="F310" s="3">
        <f t="shared" si="4"/>
        <v>0</v>
      </c>
    </row>
    <row r="311" spans="1:6" x14ac:dyDescent="0.2">
      <c r="A311" s="2">
        <f>DM!A311</f>
        <v>0</v>
      </c>
      <c r="B311" s="2">
        <f>DM!C311</f>
        <v>0</v>
      </c>
      <c r="C311" s="2">
        <f>IF(B311=0,0,VLOOKUP(B311,DM!$C$5:$E$500,2,0))</f>
        <v>0</v>
      </c>
      <c r="D311" s="3"/>
      <c r="E311" s="3"/>
      <c r="F311" s="3">
        <f t="shared" si="4"/>
        <v>0</v>
      </c>
    </row>
    <row r="312" spans="1:6" x14ac:dyDescent="0.2">
      <c r="A312" s="2">
        <f>DM!A312</f>
        <v>0</v>
      </c>
      <c r="B312" s="2">
        <f>DM!C312</f>
        <v>0</v>
      </c>
      <c r="C312" s="2">
        <f>IF(B312=0,0,VLOOKUP(B312,DM!$C$5:$E$500,2,0))</f>
        <v>0</v>
      </c>
      <c r="D312" s="3"/>
      <c r="E312" s="3"/>
      <c r="F312" s="3">
        <f t="shared" si="4"/>
        <v>0</v>
      </c>
    </row>
    <row r="313" spans="1:6" x14ac:dyDescent="0.2">
      <c r="A313" s="2">
        <f>DM!A313</f>
        <v>0</v>
      </c>
      <c r="B313" s="2">
        <f>DM!C313</f>
        <v>0</v>
      </c>
      <c r="C313" s="2">
        <f>IF(B313=0,0,VLOOKUP(B313,DM!$C$5:$E$500,2,0))</f>
        <v>0</v>
      </c>
      <c r="D313" s="3"/>
      <c r="E313" s="3"/>
      <c r="F313" s="3">
        <f t="shared" si="4"/>
        <v>0</v>
      </c>
    </row>
    <row r="314" spans="1:6" x14ac:dyDescent="0.2">
      <c r="A314" s="2">
        <f>DM!A314</f>
        <v>0</v>
      </c>
      <c r="B314" s="2">
        <f>DM!C314</f>
        <v>0</v>
      </c>
      <c r="C314" s="2">
        <f>IF(B314=0,0,VLOOKUP(B314,DM!$C$5:$E$500,2,0))</f>
        <v>0</v>
      </c>
      <c r="D314" s="3"/>
      <c r="E314" s="3"/>
      <c r="F314" s="3">
        <f t="shared" si="4"/>
        <v>0</v>
      </c>
    </row>
    <row r="315" spans="1:6" x14ac:dyDescent="0.2">
      <c r="A315" s="2">
        <f>DM!A315</f>
        <v>0</v>
      </c>
      <c r="B315" s="2">
        <f>DM!C315</f>
        <v>0</v>
      </c>
      <c r="C315" s="2">
        <f>IF(B315=0,0,VLOOKUP(B315,DM!$C$5:$E$500,2,0))</f>
        <v>0</v>
      </c>
      <c r="D315" s="3"/>
      <c r="E315" s="3"/>
      <c r="F315" s="3">
        <f t="shared" si="4"/>
        <v>0</v>
      </c>
    </row>
    <row r="316" spans="1:6" x14ac:dyDescent="0.2">
      <c r="A316" s="2">
        <f>DM!A316</f>
        <v>0</v>
      </c>
      <c r="B316" s="2">
        <f>DM!C316</f>
        <v>0</v>
      </c>
      <c r="C316" s="2">
        <f>IF(B316=0,0,VLOOKUP(B316,DM!$C$5:$E$500,2,0))</f>
        <v>0</v>
      </c>
      <c r="D316" s="3"/>
      <c r="E316" s="3"/>
      <c r="F316" s="3">
        <f t="shared" si="4"/>
        <v>0</v>
      </c>
    </row>
    <row r="317" spans="1:6" x14ac:dyDescent="0.2">
      <c r="A317" s="2">
        <f>DM!A317</f>
        <v>0</v>
      </c>
      <c r="B317" s="2">
        <f>DM!C317</f>
        <v>0</v>
      </c>
      <c r="C317" s="2">
        <f>IF(B317=0,0,VLOOKUP(B317,DM!$C$5:$E$500,2,0))</f>
        <v>0</v>
      </c>
      <c r="D317" s="3"/>
      <c r="E317" s="3"/>
      <c r="F317" s="3">
        <f t="shared" si="4"/>
        <v>0</v>
      </c>
    </row>
    <row r="318" spans="1:6" x14ac:dyDescent="0.2">
      <c r="A318" s="2">
        <f>DM!A318</f>
        <v>0</v>
      </c>
      <c r="B318" s="2">
        <f>DM!C318</f>
        <v>0</v>
      </c>
      <c r="C318" s="2">
        <f>IF(B318=0,0,VLOOKUP(B318,DM!$C$5:$E$500,2,0))</f>
        <v>0</v>
      </c>
      <c r="D318" s="3"/>
      <c r="E318" s="3"/>
      <c r="F318" s="3">
        <f t="shared" si="4"/>
        <v>0</v>
      </c>
    </row>
    <row r="319" spans="1:6" x14ac:dyDescent="0.2">
      <c r="A319" s="2">
        <f>DM!A319</f>
        <v>0</v>
      </c>
      <c r="B319" s="2">
        <f>DM!C319</f>
        <v>0</v>
      </c>
      <c r="C319" s="2">
        <f>IF(B319=0,0,VLOOKUP(B319,DM!$C$5:$E$500,2,0))</f>
        <v>0</v>
      </c>
      <c r="D319" s="3"/>
      <c r="E319" s="3"/>
      <c r="F319" s="3">
        <f t="shared" si="4"/>
        <v>0</v>
      </c>
    </row>
    <row r="320" spans="1:6" x14ac:dyDescent="0.2">
      <c r="A320" s="2">
        <f>DM!A320</f>
        <v>0</v>
      </c>
      <c r="B320" s="2">
        <f>DM!C320</f>
        <v>0</v>
      </c>
      <c r="C320" s="2">
        <f>IF(B320=0,0,VLOOKUP(B320,DM!$C$5:$E$500,2,0))</f>
        <v>0</v>
      </c>
      <c r="D320" s="3"/>
      <c r="E320" s="3"/>
      <c r="F320" s="3">
        <f t="shared" si="4"/>
        <v>0</v>
      </c>
    </row>
    <row r="321" spans="1:6" x14ac:dyDescent="0.2">
      <c r="A321" s="2">
        <f>DM!A321</f>
        <v>0</v>
      </c>
      <c r="B321" s="2">
        <f>DM!C321</f>
        <v>0</v>
      </c>
      <c r="C321" s="2">
        <f>IF(B321=0,0,VLOOKUP(B321,DM!$C$5:$E$500,2,0))</f>
        <v>0</v>
      </c>
      <c r="D321" s="3"/>
      <c r="E321" s="3"/>
      <c r="F321" s="3">
        <f t="shared" si="4"/>
        <v>0</v>
      </c>
    </row>
    <row r="322" spans="1:6" x14ac:dyDescent="0.2">
      <c r="A322" s="2">
        <f>DM!A322</f>
        <v>0</v>
      </c>
      <c r="B322" s="2">
        <f>DM!C322</f>
        <v>0</v>
      </c>
      <c r="C322" s="2">
        <f>IF(B322=0,0,VLOOKUP(B322,DM!$C$5:$E$500,2,0))</f>
        <v>0</v>
      </c>
      <c r="D322" s="3"/>
      <c r="E322" s="3"/>
      <c r="F322" s="3">
        <f t="shared" si="4"/>
        <v>0</v>
      </c>
    </row>
    <row r="323" spans="1:6" x14ac:dyDescent="0.2">
      <c r="A323" s="2">
        <f>DM!A323</f>
        <v>0</v>
      </c>
      <c r="B323" s="2">
        <f>DM!C323</f>
        <v>0</v>
      </c>
      <c r="C323" s="2">
        <f>IF(B323=0,0,VLOOKUP(B323,DM!$C$5:$E$500,2,0))</f>
        <v>0</v>
      </c>
      <c r="D323" s="3"/>
      <c r="E323" s="3"/>
      <c r="F323" s="3">
        <f t="shared" si="4"/>
        <v>0</v>
      </c>
    </row>
    <row r="324" spans="1:6" x14ac:dyDescent="0.2">
      <c r="A324" s="2">
        <f>DM!A324</f>
        <v>0</v>
      </c>
      <c r="B324" s="2">
        <f>DM!C324</f>
        <v>0</v>
      </c>
      <c r="C324" s="2">
        <f>IF(B324=0,0,VLOOKUP(B324,DM!$C$5:$E$500,2,0))</f>
        <v>0</v>
      </c>
      <c r="D324" s="3"/>
      <c r="E324" s="3"/>
      <c r="F324" s="3">
        <f t="shared" si="4"/>
        <v>0</v>
      </c>
    </row>
    <row r="325" spans="1:6" x14ac:dyDescent="0.2">
      <c r="A325" s="2">
        <f>DM!A325</f>
        <v>0</v>
      </c>
      <c r="B325" s="2">
        <f>DM!C325</f>
        <v>0</v>
      </c>
      <c r="C325" s="2">
        <f>IF(B325=0,0,VLOOKUP(B325,DM!$C$5:$E$500,2,0))</f>
        <v>0</v>
      </c>
      <c r="D325" s="3"/>
      <c r="E325" s="3"/>
      <c r="F325" s="3">
        <f t="shared" si="4"/>
        <v>0</v>
      </c>
    </row>
    <row r="326" spans="1:6" x14ac:dyDescent="0.2">
      <c r="A326" s="2">
        <f>DM!A326</f>
        <v>0</v>
      </c>
      <c r="B326" s="2">
        <f>DM!C326</f>
        <v>0</v>
      </c>
      <c r="C326" s="2">
        <f>IF(B326=0,0,VLOOKUP(B326,DM!$C$5:$E$500,2,0))</f>
        <v>0</v>
      </c>
      <c r="D326" s="3"/>
      <c r="E326" s="3"/>
      <c r="F326" s="3">
        <f t="shared" ref="F326:F389" si="5">IF(D326=0,0,E326/D326)</f>
        <v>0</v>
      </c>
    </row>
    <row r="327" spans="1:6" x14ac:dyDescent="0.2">
      <c r="A327" s="2">
        <f>DM!A327</f>
        <v>0</v>
      </c>
      <c r="B327" s="2">
        <f>DM!C327</f>
        <v>0</v>
      </c>
      <c r="C327" s="2">
        <f>IF(B327=0,0,VLOOKUP(B327,DM!$C$5:$E$500,2,0))</f>
        <v>0</v>
      </c>
      <c r="D327" s="3"/>
      <c r="E327" s="3"/>
      <c r="F327" s="3">
        <f t="shared" si="5"/>
        <v>0</v>
      </c>
    </row>
    <row r="328" spans="1:6" x14ac:dyDescent="0.2">
      <c r="A328" s="2">
        <f>DM!A328</f>
        <v>0</v>
      </c>
      <c r="B328" s="2">
        <f>DM!C328</f>
        <v>0</v>
      </c>
      <c r="C328" s="2">
        <f>IF(B328=0,0,VLOOKUP(B328,DM!$C$5:$E$500,2,0))</f>
        <v>0</v>
      </c>
      <c r="D328" s="3"/>
      <c r="E328" s="3"/>
      <c r="F328" s="3">
        <f t="shared" si="5"/>
        <v>0</v>
      </c>
    </row>
    <row r="329" spans="1:6" x14ac:dyDescent="0.2">
      <c r="A329" s="2">
        <f>DM!A329</f>
        <v>0</v>
      </c>
      <c r="B329" s="2">
        <f>DM!C329</f>
        <v>0</v>
      </c>
      <c r="C329" s="2">
        <f>IF(B329=0,0,VLOOKUP(B329,DM!$C$5:$E$500,2,0))</f>
        <v>0</v>
      </c>
      <c r="D329" s="3"/>
      <c r="E329" s="3"/>
      <c r="F329" s="3">
        <f t="shared" si="5"/>
        <v>0</v>
      </c>
    </row>
    <row r="330" spans="1:6" x14ac:dyDescent="0.2">
      <c r="A330" s="2">
        <f>DM!A330</f>
        <v>0</v>
      </c>
      <c r="B330" s="2">
        <f>DM!C330</f>
        <v>0</v>
      </c>
      <c r="C330" s="2">
        <f>IF(B330=0,0,VLOOKUP(B330,DM!$C$5:$E$500,2,0))</f>
        <v>0</v>
      </c>
      <c r="D330" s="3"/>
      <c r="E330" s="3"/>
      <c r="F330" s="3">
        <f t="shared" si="5"/>
        <v>0</v>
      </c>
    </row>
    <row r="331" spans="1:6" x14ac:dyDescent="0.2">
      <c r="A331" s="2">
        <f>DM!A331</f>
        <v>0</v>
      </c>
      <c r="B331" s="2">
        <f>DM!C331</f>
        <v>0</v>
      </c>
      <c r="C331" s="2">
        <f>IF(B331=0,0,VLOOKUP(B331,DM!$C$5:$E$500,2,0))</f>
        <v>0</v>
      </c>
      <c r="D331" s="3"/>
      <c r="E331" s="3"/>
      <c r="F331" s="3">
        <f t="shared" si="5"/>
        <v>0</v>
      </c>
    </row>
    <row r="332" spans="1:6" x14ac:dyDescent="0.2">
      <c r="A332" s="2">
        <f>DM!A332</f>
        <v>0</v>
      </c>
      <c r="B332" s="2">
        <f>DM!C332</f>
        <v>0</v>
      </c>
      <c r="C332" s="2">
        <f>IF(B332=0,0,VLOOKUP(B332,DM!$C$5:$E$500,2,0))</f>
        <v>0</v>
      </c>
      <c r="D332" s="3"/>
      <c r="E332" s="3"/>
      <c r="F332" s="3">
        <f t="shared" si="5"/>
        <v>0</v>
      </c>
    </row>
    <row r="333" spans="1:6" x14ac:dyDescent="0.2">
      <c r="A333" s="2">
        <f>DM!A333</f>
        <v>0</v>
      </c>
      <c r="B333" s="2">
        <f>DM!C333</f>
        <v>0</v>
      </c>
      <c r="C333" s="2">
        <f>IF(B333=0,0,VLOOKUP(B333,DM!$C$5:$E$500,2,0))</f>
        <v>0</v>
      </c>
      <c r="D333" s="3"/>
      <c r="E333" s="3"/>
      <c r="F333" s="3">
        <f t="shared" si="5"/>
        <v>0</v>
      </c>
    </row>
    <row r="334" spans="1:6" x14ac:dyDescent="0.2">
      <c r="A334" s="2">
        <f>DM!A334</f>
        <v>0</v>
      </c>
      <c r="B334" s="2">
        <f>DM!C334</f>
        <v>0</v>
      </c>
      <c r="C334" s="2">
        <f>IF(B334=0,0,VLOOKUP(B334,DM!$C$5:$E$500,2,0))</f>
        <v>0</v>
      </c>
      <c r="D334" s="3"/>
      <c r="E334" s="3"/>
      <c r="F334" s="3">
        <f t="shared" si="5"/>
        <v>0</v>
      </c>
    </row>
    <row r="335" spans="1:6" x14ac:dyDescent="0.2">
      <c r="A335" s="2">
        <f>DM!A335</f>
        <v>0</v>
      </c>
      <c r="B335" s="2">
        <f>DM!C335</f>
        <v>0</v>
      </c>
      <c r="C335" s="2">
        <f>IF(B335=0,0,VLOOKUP(B335,DM!$C$5:$E$500,2,0))</f>
        <v>0</v>
      </c>
      <c r="D335" s="3"/>
      <c r="E335" s="3"/>
      <c r="F335" s="3">
        <f t="shared" si="5"/>
        <v>0</v>
      </c>
    </row>
    <row r="336" spans="1:6" x14ac:dyDescent="0.2">
      <c r="A336" s="2">
        <f>DM!A336</f>
        <v>0</v>
      </c>
      <c r="B336" s="2">
        <f>DM!C336</f>
        <v>0</v>
      </c>
      <c r="C336" s="2">
        <f>IF(B336=0,0,VLOOKUP(B336,DM!$C$5:$E$500,2,0))</f>
        <v>0</v>
      </c>
      <c r="D336" s="3"/>
      <c r="E336" s="3"/>
      <c r="F336" s="3">
        <f t="shared" si="5"/>
        <v>0</v>
      </c>
    </row>
    <row r="337" spans="1:6" x14ac:dyDescent="0.2">
      <c r="A337" s="2">
        <f>DM!A337</f>
        <v>0</v>
      </c>
      <c r="B337" s="2">
        <f>DM!C337</f>
        <v>0</v>
      </c>
      <c r="C337" s="2">
        <f>IF(B337=0,0,VLOOKUP(B337,DM!$C$5:$E$500,2,0))</f>
        <v>0</v>
      </c>
      <c r="D337" s="3"/>
      <c r="E337" s="3"/>
      <c r="F337" s="3">
        <f t="shared" si="5"/>
        <v>0</v>
      </c>
    </row>
    <row r="338" spans="1:6" x14ac:dyDescent="0.2">
      <c r="A338" s="2">
        <f>DM!A338</f>
        <v>0</v>
      </c>
      <c r="B338" s="2">
        <f>DM!C338</f>
        <v>0</v>
      </c>
      <c r="C338" s="2">
        <f>IF(B338=0,0,VLOOKUP(B338,DM!$C$5:$E$500,2,0))</f>
        <v>0</v>
      </c>
      <c r="D338" s="3"/>
      <c r="E338" s="3"/>
      <c r="F338" s="3">
        <f t="shared" si="5"/>
        <v>0</v>
      </c>
    </row>
    <row r="339" spans="1:6" x14ac:dyDescent="0.2">
      <c r="A339" s="2">
        <f>DM!A339</f>
        <v>0</v>
      </c>
      <c r="B339" s="2">
        <f>DM!C339</f>
        <v>0</v>
      </c>
      <c r="C339" s="2">
        <f>IF(B339=0,0,VLOOKUP(B339,DM!$C$5:$E$500,2,0))</f>
        <v>0</v>
      </c>
      <c r="D339" s="3"/>
      <c r="E339" s="3"/>
      <c r="F339" s="3">
        <f t="shared" si="5"/>
        <v>0</v>
      </c>
    </row>
    <row r="340" spans="1:6" x14ac:dyDescent="0.2">
      <c r="A340" s="2">
        <f>DM!A340</f>
        <v>0</v>
      </c>
      <c r="B340" s="2">
        <f>DM!C340</f>
        <v>0</v>
      </c>
      <c r="C340" s="2">
        <f>IF(B340=0,0,VLOOKUP(B340,DM!$C$5:$E$500,2,0))</f>
        <v>0</v>
      </c>
      <c r="D340" s="3"/>
      <c r="E340" s="3"/>
      <c r="F340" s="3">
        <f t="shared" si="5"/>
        <v>0</v>
      </c>
    </row>
    <row r="341" spans="1:6" x14ac:dyDescent="0.2">
      <c r="A341" s="2">
        <f>DM!A341</f>
        <v>0</v>
      </c>
      <c r="B341" s="2">
        <f>DM!C341</f>
        <v>0</v>
      </c>
      <c r="C341" s="2">
        <f>IF(B341=0,0,VLOOKUP(B341,DM!$C$5:$E$500,2,0))</f>
        <v>0</v>
      </c>
      <c r="D341" s="3"/>
      <c r="E341" s="3"/>
      <c r="F341" s="3">
        <f t="shared" si="5"/>
        <v>0</v>
      </c>
    </row>
    <row r="342" spans="1:6" x14ac:dyDescent="0.2">
      <c r="A342" s="2">
        <f>DM!A342</f>
        <v>0</v>
      </c>
      <c r="B342" s="2">
        <f>DM!C342</f>
        <v>0</v>
      </c>
      <c r="C342" s="2">
        <f>IF(B342=0,0,VLOOKUP(B342,DM!$C$5:$E$500,2,0))</f>
        <v>0</v>
      </c>
      <c r="D342" s="3"/>
      <c r="E342" s="3"/>
      <c r="F342" s="3">
        <f t="shared" si="5"/>
        <v>0</v>
      </c>
    </row>
    <row r="343" spans="1:6" x14ac:dyDescent="0.2">
      <c r="A343" s="2">
        <f>DM!A343</f>
        <v>0</v>
      </c>
      <c r="B343" s="2">
        <f>DM!C343</f>
        <v>0</v>
      </c>
      <c r="C343" s="2">
        <f>IF(B343=0,0,VLOOKUP(B343,DM!$C$5:$E$500,2,0))</f>
        <v>0</v>
      </c>
      <c r="D343" s="3"/>
      <c r="E343" s="3"/>
      <c r="F343" s="3">
        <f t="shared" si="5"/>
        <v>0</v>
      </c>
    </row>
    <row r="344" spans="1:6" x14ac:dyDescent="0.2">
      <c r="A344" s="2">
        <f>DM!A344</f>
        <v>0</v>
      </c>
      <c r="B344" s="2">
        <f>DM!C344</f>
        <v>0</v>
      </c>
      <c r="C344" s="2">
        <f>IF(B344=0,0,VLOOKUP(B344,DM!$C$5:$E$500,2,0))</f>
        <v>0</v>
      </c>
      <c r="D344" s="3"/>
      <c r="E344" s="3"/>
      <c r="F344" s="3">
        <f t="shared" si="5"/>
        <v>0</v>
      </c>
    </row>
    <row r="345" spans="1:6" x14ac:dyDescent="0.2">
      <c r="A345" s="2">
        <f>DM!A345</f>
        <v>0</v>
      </c>
      <c r="B345" s="2">
        <f>DM!C345</f>
        <v>0</v>
      </c>
      <c r="C345" s="2">
        <f>IF(B345=0,0,VLOOKUP(B345,DM!$C$5:$E$500,2,0))</f>
        <v>0</v>
      </c>
      <c r="D345" s="3"/>
      <c r="E345" s="3"/>
      <c r="F345" s="3">
        <f t="shared" si="5"/>
        <v>0</v>
      </c>
    </row>
    <row r="346" spans="1:6" x14ac:dyDescent="0.2">
      <c r="A346" s="2">
        <f>DM!A346</f>
        <v>0</v>
      </c>
      <c r="B346" s="2">
        <f>DM!C346</f>
        <v>0</v>
      </c>
      <c r="C346" s="2">
        <f>IF(B346=0,0,VLOOKUP(B346,DM!$C$5:$E$500,2,0))</f>
        <v>0</v>
      </c>
      <c r="D346" s="3"/>
      <c r="E346" s="3"/>
      <c r="F346" s="3">
        <f t="shared" si="5"/>
        <v>0</v>
      </c>
    </row>
    <row r="347" spans="1:6" x14ac:dyDescent="0.2">
      <c r="A347" s="2">
        <f>DM!A347</f>
        <v>0</v>
      </c>
      <c r="B347" s="2">
        <f>DM!C347</f>
        <v>0</v>
      </c>
      <c r="C347" s="2">
        <f>IF(B347=0,0,VLOOKUP(B347,DM!$C$5:$E$500,2,0))</f>
        <v>0</v>
      </c>
      <c r="D347" s="3"/>
      <c r="E347" s="3"/>
      <c r="F347" s="3">
        <f t="shared" si="5"/>
        <v>0</v>
      </c>
    </row>
    <row r="348" spans="1:6" x14ac:dyDescent="0.2">
      <c r="A348" s="2">
        <f>DM!A348</f>
        <v>0</v>
      </c>
      <c r="B348" s="2">
        <f>DM!C348</f>
        <v>0</v>
      </c>
      <c r="C348" s="2">
        <f>IF(B348=0,0,VLOOKUP(B348,DM!$C$5:$E$500,2,0))</f>
        <v>0</v>
      </c>
      <c r="D348" s="3"/>
      <c r="E348" s="3"/>
      <c r="F348" s="3">
        <f t="shared" si="5"/>
        <v>0</v>
      </c>
    </row>
    <row r="349" spans="1:6" x14ac:dyDescent="0.2">
      <c r="A349" s="2">
        <f>DM!A349</f>
        <v>0</v>
      </c>
      <c r="B349" s="2">
        <f>DM!C349</f>
        <v>0</v>
      </c>
      <c r="C349" s="2">
        <f>IF(B349=0,0,VLOOKUP(B349,DM!$C$5:$E$500,2,0))</f>
        <v>0</v>
      </c>
      <c r="D349" s="3"/>
      <c r="E349" s="3"/>
      <c r="F349" s="3">
        <f t="shared" si="5"/>
        <v>0</v>
      </c>
    </row>
    <row r="350" spans="1:6" x14ac:dyDescent="0.2">
      <c r="A350" s="2">
        <f>DM!A350</f>
        <v>0</v>
      </c>
      <c r="B350" s="2">
        <f>DM!C350</f>
        <v>0</v>
      </c>
      <c r="C350" s="2">
        <f>IF(B350=0,0,VLOOKUP(B350,DM!$C$5:$E$500,2,0))</f>
        <v>0</v>
      </c>
      <c r="D350" s="3"/>
      <c r="E350" s="3"/>
      <c r="F350" s="3">
        <f t="shared" si="5"/>
        <v>0</v>
      </c>
    </row>
    <row r="351" spans="1:6" x14ac:dyDescent="0.2">
      <c r="A351" s="2">
        <f>DM!A351</f>
        <v>0</v>
      </c>
      <c r="B351" s="2">
        <f>DM!C351</f>
        <v>0</v>
      </c>
      <c r="C351" s="2">
        <f>IF(B351=0,0,VLOOKUP(B351,DM!$C$5:$E$500,2,0))</f>
        <v>0</v>
      </c>
      <c r="D351" s="3"/>
      <c r="E351" s="3"/>
      <c r="F351" s="3">
        <f t="shared" si="5"/>
        <v>0</v>
      </c>
    </row>
    <row r="352" spans="1:6" x14ac:dyDescent="0.2">
      <c r="A352" s="2">
        <f>DM!A352</f>
        <v>0</v>
      </c>
      <c r="B352" s="2">
        <f>DM!C352</f>
        <v>0</v>
      </c>
      <c r="C352" s="2">
        <f>IF(B352=0,0,VLOOKUP(B352,DM!$C$5:$E$500,2,0))</f>
        <v>0</v>
      </c>
      <c r="D352" s="3"/>
      <c r="E352" s="3"/>
      <c r="F352" s="3">
        <f t="shared" si="5"/>
        <v>0</v>
      </c>
    </row>
    <row r="353" spans="1:6" x14ac:dyDescent="0.2">
      <c r="A353" s="2">
        <f>DM!A353</f>
        <v>0</v>
      </c>
      <c r="B353" s="2">
        <f>DM!C353</f>
        <v>0</v>
      </c>
      <c r="C353" s="2">
        <f>IF(B353=0,0,VLOOKUP(B353,DM!$C$5:$E$500,2,0))</f>
        <v>0</v>
      </c>
      <c r="D353" s="3"/>
      <c r="E353" s="3"/>
      <c r="F353" s="3">
        <f t="shared" si="5"/>
        <v>0</v>
      </c>
    </row>
    <row r="354" spans="1:6" x14ac:dyDescent="0.2">
      <c r="A354" s="2">
        <f>DM!A354</f>
        <v>0</v>
      </c>
      <c r="B354" s="2">
        <f>DM!C354</f>
        <v>0</v>
      </c>
      <c r="C354" s="2">
        <f>IF(B354=0,0,VLOOKUP(B354,DM!$C$5:$E$500,2,0))</f>
        <v>0</v>
      </c>
      <c r="D354" s="3"/>
      <c r="E354" s="3"/>
      <c r="F354" s="3">
        <f t="shared" si="5"/>
        <v>0</v>
      </c>
    </row>
    <row r="355" spans="1:6" x14ac:dyDescent="0.2">
      <c r="A355" s="2">
        <f>DM!A355</f>
        <v>0</v>
      </c>
      <c r="B355" s="2">
        <f>DM!C355</f>
        <v>0</v>
      </c>
      <c r="C355" s="2">
        <f>IF(B355=0,0,VLOOKUP(B355,DM!$C$5:$E$500,2,0))</f>
        <v>0</v>
      </c>
      <c r="D355" s="3"/>
      <c r="E355" s="3"/>
      <c r="F355" s="3">
        <f t="shared" si="5"/>
        <v>0</v>
      </c>
    </row>
    <row r="356" spans="1:6" x14ac:dyDescent="0.2">
      <c r="A356" s="2">
        <f>DM!A356</f>
        <v>0</v>
      </c>
      <c r="B356" s="2">
        <f>DM!C356</f>
        <v>0</v>
      </c>
      <c r="C356" s="2">
        <f>IF(B356=0,0,VLOOKUP(B356,DM!$C$5:$E$500,2,0))</f>
        <v>0</v>
      </c>
      <c r="D356" s="3"/>
      <c r="E356" s="3"/>
      <c r="F356" s="3">
        <f t="shared" si="5"/>
        <v>0</v>
      </c>
    </row>
    <row r="357" spans="1:6" x14ac:dyDescent="0.2">
      <c r="A357" s="2">
        <f>DM!A357</f>
        <v>0</v>
      </c>
      <c r="B357" s="2">
        <f>DM!C357</f>
        <v>0</v>
      </c>
      <c r="C357" s="2">
        <f>IF(B357=0,0,VLOOKUP(B357,DM!$C$5:$E$500,2,0))</f>
        <v>0</v>
      </c>
      <c r="D357" s="3"/>
      <c r="E357" s="3"/>
      <c r="F357" s="3">
        <f t="shared" si="5"/>
        <v>0</v>
      </c>
    </row>
    <row r="358" spans="1:6" x14ac:dyDescent="0.2">
      <c r="A358" s="2">
        <f>DM!A358</f>
        <v>0</v>
      </c>
      <c r="B358" s="2">
        <f>DM!C358</f>
        <v>0</v>
      </c>
      <c r="C358" s="2">
        <f>IF(B358=0,0,VLOOKUP(B358,DM!$C$5:$E$500,2,0))</f>
        <v>0</v>
      </c>
      <c r="D358" s="3"/>
      <c r="E358" s="3"/>
      <c r="F358" s="3">
        <f t="shared" si="5"/>
        <v>0</v>
      </c>
    </row>
    <row r="359" spans="1:6" x14ac:dyDescent="0.2">
      <c r="A359" s="2">
        <f>DM!A359</f>
        <v>0</v>
      </c>
      <c r="B359" s="2">
        <f>DM!C359</f>
        <v>0</v>
      </c>
      <c r="C359" s="2">
        <f>IF(B359=0,0,VLOOKUP(B359,DM!$C$5:$E$500,2,0))</f>
        <v>0</v>
      </c>
      <c r="D359" s="3"/>
      <c r="E359" s="3"/>
      <c r="F359" s="3">
        <f t="shared" si="5"/>
        <v>0</v>
      </c>
    </row>
    <row r="360" spans="1:6" x14ac:dyDescent="0.2">
      <c r="A360" s="2">
        <f>DM!A360</f>
        <v>0</v>
      </c>
      <c r="B360" s="2">
        <f>DM!C360</f>
        <v>0</v>
      </c>
      <c r="C360" s="2">
        <f>IF(B360=0,0,VLOOKUP(B360,DM!$C$5:$E$500,2,0))</f>
        <v>0</v>
      </c>
      <c r="D360" s="3"/>
      <c r="E360" s="3"/>
      <c r="F360" s="3">
        <f t="shared" si="5"/>
        <v>0</v>
      </c>
    </row>
    <row r="361" spans="1:6" x14ac:dyDescent="0.2">
      <c r="A361" s="2">
        <f>DM!A361</f>
        <v>0</v>
      </c>
      <c r="B361" s="2">
        <f>DM!C361</f>
        <v>0</v>
      </c>
      <c r="C361" s="2">
        <f>IF(B361=0,0,VLOOKUP(B361,DM!$C$5:$E$500,2,0))</f>
        <v>0</v>
      </c>
      <c r="D361" s="3"/>
      <c r="E361" s="3"/>
      <c r="F361" s="3">
        <f t="shared" si="5"/>
        <v>0</v>
      </c>
    </row>
    <row r="362" spans="1:6" x14ac:dyDescent="0.2">
      <c r="A362" s="2">
        <f>DM!A362</f>
        <v>0</v>
      </c>
      <c r="B362" s="2">
        <f>DM!C362</f>
        <v>0</v>
      </c>
      <c r="C362" s="2">
        <f>IF(B362=0,0,VLOOKUP(B362,DM!$C$5:$E$500,2,0))</f>
        <v>0</v>
      </c>
      <c r="D362" s="3"/>
      <c r="E362" s="3"/>
      <c r="F362" s="3">
        <f t="shared" si="5"/>
        <v>0</v>
      </c>
    </row>
    <row r="363" spans="1:6" x14ac:dyDescent="0.2">
      <c r="A363" s="2">
        <f>DM!A363</f>
        <v>0</v>
      </c>
      <c r="B363" s="2">
        <f>DM!C363</f>
        <v>0</v>
      </c>
      <c r="C363" s="2">
        <f>IF(B363=0,0,VLOOKUP(B363,DM!$C$5:$E$500,2,0))</f>
        <v>0</v>
      </c>
      <c r="D363" s="3"/>
      <c r="E363" s="3"/>
      <c r="F363" s="3">
        <f t="shared" si="5"/>
        <v>0</v>
      </c>
    </row>
    <row r="364" spans="1:6" x14ac:dyDescent="0.2">
      <c r="A364" s="2">
        <f>DM!A364</f>
        <v>0</v>
      </c>
      <c r="B364" s="2">
        <f>DM!C364</f>
        <v>0</v>
      </c>
      <c r="C364" s="2">
        <f>IF(B364=0,0,VLOOKUP(B364,DM!$C$5:$E$500,2,0))</f>
        <v>0</v>
      </c>
      <c r="D364" s="3"/>
      <c r="E364" s="3"/>
      <c r="F364" s="3">
        <f t="shared" si="5"/>
        <v>0</v>
      </c>
    </row>
    <row r="365" spans="1:6" x14ac:dyDescent="0.2">
      <c r="A365" s="2">
        <f>DM!A365</f>
        <v>0</v>
      </c>
      <c r="B365" s="2">
        <f>DM!C365</f>
        <v>0</v>
      </c>
      <c r="C365" s="2">
        <f>IF(B365=0,0,VLOOKUP(B365,DM!$C$5:$E$500,2,0))</f>
        <v>0</v>
      </c>
      <c r="D365" s="3"/>
      <c r="E365" s="3"/>
      <c r="F365" s="3">
        <f t="shared" si="5"/>
        <v>0</v>
      </c>
    </row>
    <row r="366" spans="1:6" x14ac:dyDescent="0.2">
      <c r="A366" s="2">
        <f>DM!A366</f>
        <v>0</v>
      </c>
      <c r="B366" s="2">
        <f>DM!C366</f>
        <v>0</v>
      </c>
      <c r="C366" s="2">
        <f>IF(B366=0,0,VLOOKUP(B366,DM!$C$5:$E$500,2,0))</f>
        <v>0</v>
      </c>
      <c r="D366" s="3"/>
      <c r="E366" s="3"/>
      <c r="F366" s="3">
        <f t="shared" si="5"/>
        <v>0</v>
      </c>
    </row>
    <row r="367" spans="1:6" x14ac:dyDescent="0.2">
      <c r="A367" s="2">
        <f>DM!A367</f>
        <v>0</v>
      </c>
      <c r="B367" s="2">
        <f>DM!C367</f>
        <v>0</v>
      </c>
      <c r="C367" s="2">
        <f>IF(B367=0,0,VLOOKUP(B367,DM!$C$5:$E$500,2,0))</f>
        <v>0</v>
      </c>
      <c r="D367" s="3"/>
      <c r="E367" s="3"/>
      <c r="F367" s="3">
        <f t="shared" si="5"/>
        <v>0</v>
      </c>
    </row>
    <row r="368" spans="1:6" x14ac:dyDescent="0.2">
      <c r="A368" s="2">
        <f>DM!A368</f>
        <v>0</v>
      </c>
      <c r="B368" s="2">
        <f>DM!C368</f>
        <v>0</v>
      </c>
      <c r="C368" s="2">
        <f>IF(B368=0,0,VLOOKUP(B368,DM!$C$5:$E$500,2,0))</f>
        <v>0</v>
      </c>
      <c r="D368" s="3"/>
      <c r="E368" s="3"/>
      <c r="F368" s="3">
        <f t="shared" si="5"/>
        <v>0</v>
      </c>
    </row>
    <row r="369" spans="1:6" x14ac:dyDescent="0.2">
      <c r="A369" s="2">
        <f>DM!A369</f>
        <v>0</v>
      </c>
      <c r="B369" s="2">
        <f>DM!C369</f>
        <v>0</v>
      </c>
      <c r="C369" s="2">
        <f>IF(B369=0,0,VLOOKUP(B369,DM!$C$5:$E$500,2,0))</f>
        <v>0</v>
      </c>
      <c r="D369" s="3"/>
      <c r="E369" s="3"/>
      <c r="F369" s="3">
        <f t="shared" si="5"/>
        <v>0</v>
      </c>
    </row>
    <row r="370" spans="1:6" x14ac:dyDescent="0.2">
      <c r="A370" s="2">
        <f>DM!A370</f>
        <v>0</v>
      </c>
      <c r="B370" s="2">
        <f>DM!C370</f>
        <v>0</v>
      </c>
      <c r="C370" s="2">
        <f>IF(B370=0,0,VLOOKUP(B370,DM!$C$5:$E$500,2,0))</f>
        <v>0</v>
      </c>
      <c r="D370" s="3"/>
      <c r="E370" s="3"/>
      <c r="F370" s="3">
        <f t="shared" si="5"/>
        <v>0</v>
      </c>
    </row>
    <row r="371" spans="1:6" x14ac:dyDescent="0.2">
      <c r="A371" s="2">
        <f>DM!A371</f>
        <v>0</v>
      </c>
      <c r="B371" s="2">
        <f>DM!C371</f>
        <v>0</v>
      </c>
      <c r="C371" s="2">
        <f>IF(B371=0,0,VLOOKUP(B371,DM!$C$5:$E$500,2,0))</f>
        <v>0</v>
      </c>
      <c r="D371" s="3"/>
      <c r="E371" s="3"/>
      <c r="F371" s="3">
        <f t="shared" si="5"/>
        <v>0</v>
      </c>
    </row>
    <row r="372" spans="1:6" x14ac:dyDescent="0.2">
      <c r="A372" s="2">
        <f>DM!A372</f>
        <v>0</v>
      </c>
      <c r="B372" s="2">
        <f>DM!C372</f>
        <v>0</v>
      </c>
      <c r="C372" s="2">
        <f>IF(B372=0,0,VLOOKUP(B372,DM!$C$5:$E$500,2,0))</f>
        <v>0</v>
      </c>
      <c r="D372" s="3"/>
      <c r="E372" s="3"/>
      <c r="F372" s="3">
        <f t="shared" si="5"/>
        <v>0</v>
      </c>
    </row>
    <row r="373" spans="1:6" x14ac:dyDescent="0.2">
      <c r="A373" s="2">
        <f>DM!A373</f>
        <v>0</v>
      </c>
      <c r="B373" s="2">
        <f>DM!C373</f>
        <v>0</v>
      </c>
      <c r="C373" s="2">
        <f>IF(B373=0,0,VLOOKUP(B373,DM!$C$5:$E$500,2,0))</f>
        <v>0</v>
      </c>
      <c r="D373" s="3"/>
      <c r="E373" s="3"/>
      <c r="F373" s="3">
        <f t="shared" si="5"/>
        <v>0</v>
      </c>
    </row>
    <row r="374" spans="1:6" x14ac:dyDescent="0.2">
      <c r="A374" s="2">
        <f>DM!A374</f>
        <v>0</v>
      </c>
      <c r="B374" s="2">
        <f>DM!C374</f>
        <v>0</v>
      </c>
      <c r="C374" s="2">
        <f>IF(B374=0,0,VLOOKUP(B374,DM!$C$5:$E$500,2,0))</f>
        <v>0</v>
      </c>
      <c r="D374" s="3"/>
      <c r="E374" s="3"/>
      <c r="F374" s="3">
        <f t="shared" si="5"/>
        <v>0</v>
      </c>
    </row>
    <row r="375" spans="1:6" x14ac:dyDescent="0.2">
      <c r="A375" s="2">
        <f>DM!A375</f>
        <v>0</v>
      </c>
      <c r="B375" s="2">
        <f>DM!C375</f>
        <v>0</v>
      </c>
      <c r="C375" s="2">
        <f>IF(B375=0,0,VLOOKUP(B375,DM!$C$5:$E$500,2,0))</f>
        <v>0</v>
      </c>
      <c r="D375" s="3"/>
      <c r="E375" s="3"/>
      <c r="F375" s="3">
        <f t="shared" si="5"/>
        <v>0</v>
      </c>
    </row>
    <row r="376" spans="1:6" x14ac:dyDescent="0.2">
      <c r="A376" s="2">
        <f>DM!A376</f>
        <v>0</v>
      </c>
      <c r="B376" s="2">
        <f>DM!C376</f>
        <v>0</v>
      </c>
      <c r="C376" s="2">
        <f>IF(B376=0,0,VLOOKUP(B376,DM!$C$5:$E$500,2,0))</f>
        <v>0</v>
      </c>
      <c r="D376" s="3"/>
      <c r="E376" s="3"/>
      <c r="F376" s="3">
        <f t="shared" si="5"/>
        <v>0</v>
      </c>
    </row>
    <row r="377" spans="1:6" x14ac:dyDescent="0.2">
      <c r="A377" s="2">
        <f>DM!A377</f>
        <v>0</v>
      </c>
      <c r="B377" s="2">
        <f>DM!C377</f>
        <v>0</v>
      </c>
      <c r="C377" s="2">
        <f>IF(B377=0,0,VLOOKUP(B377,DM!$C$5:$E$500,2,0))</f>
        <v>0</v>
      </c>
      <c r="D377" s="3"/>
      <c r="E377" s="3"/>
      <c r="F377" s="3">
        <f t="shared" si="5"/>
        <v>0</v>
      </c>
    </row>
    <row r="378" spans="1:6" x14ac:dyDescent="0.2">
      <c r="A378" s="2">
        <f>DM!A378</f>
        <v>0</v>
      </c>
      <c r="B378" s="2">
        <f>DM!C378</f>
        <v>0</v>
      </c>
      <c r="C378" s="2">
        <f>IF(B378=0,0,VLOOKUP(B378,DM!$C$5:$E$500,2,0))</f>
        <v>0</v>
      </c>
      <c r="D378" s="3"/>
      <c r="E378" s="3"/>
      <c r="F378" s="3">
        <f t="shared" si="5"/>
        <v>0</v>
      </c>
    </row>
    <row r="379" spans="1:6" x14ac:dyDescent="0.2">
      <c r="A379" s="2">
        <f>DM!A379</f>
        <v>0</v>
      </c>
      <c r="B379" s="2">
        <f>DM!C379</f>
        <v>0</v>
      </c>
      <c r="C379" s="2">
        <f>IF(B379=0,0,VLOOKUP(B379,DM!$C$5:$E$500,2,0))</f>
        <v>0</v>
      </c>
      <c r="D379" s="3"/>
      <c r="E379" s="3"/>
      <c r="F379" s="3">
        <f t="shared" si="5"/>
        <v>0</v>
      </c>
    </row>
    <row r="380" spans="1:6" x14ac:dyDescent="0.2">
      <c r="A380" s="2">
        <f>DM!A380</f>
        <v>0</v>
      </c>
      <c r="B380" s="2">
        <f>DM!C380</f>
        <v>0</v>
      </c>
      <c r="C380" s="2">
        <f>IF(B380=0,0,VLOOKUP(B380,DM!$C$5:$E$500,2,0))</f>
        <v>0</v>
      </c>
      <c r="D380" s="3"/>
      <c r="E380" s="3"/>
      <c r="F380" s="3">
        <f t="shared" si="5"/>
        <v>0</v>
      </c>
    </row>
    <row r="381" spans="1:6" x14ac:dyDescent="0.2">
      <c r="A381" s="2">
        <f>DM!A381</f>
        <v>0</v>
      </c>
      <c r="B381" s="2">
        <f>DM!C381</f>
        <v>0</v>
      </c>
      <c r="C381" s="2">
        <f>IF(B381=0,0,VLOOKUP(B381,DM!$C$5:$E$500,2,0))</f>
        <v>0</v>
      </c>
      <c r="D381" s="3"/>
      <c r="E381" s="3"/>
      <c r="F381" s="3">
        <f t="shared" si="5"/>
        <v>0</v>
      </c>
    </row>
    <row r="382" spans="1:6" x14ac:dyDescent="0.2">
      <c r="A382" s="2">
        <f>DM!A382</f>
        <v>0</v>
      </c>
      <c r="B382" s="2">
        <f>DM!C382</f>
        <v>0</v>
      </c>
      <c r="C382" s="2">
        <f>IF(B382=0,0,VLOOKUP(B382,DM!$C$5:$E$500,2,0))</f>
        <v>0</v>
      </c>
      <c r="D382" s="3"/>
      <c r="E382" s="3"/>
      <c r="F382" s="3">
        <f t="shared" si="5"/>
        <v>0</v>
      </c>
    </row>
    <row r="383" spans="1:6" x14ac:dyDescent="0.2">
      <c r="A383" s="2">
        <f>DM!A383</f>
        <v>0</v>
      </c>
      <c r="B383" s="2">
        <f>DM!C383</f>
        <v>0</v>
      </c>
      <c r="C383" s="2">
        <f>IF(B383=0,0,VLOOKUP(B383,DM!$C$5:$E$500,2,0))</f>
        <v>0</v>
      </c>
      <c r="D383" s="3"/>
      <c r="E383" s="3"/>
      <c r="F383" s="3">
        <f t="shared" si="5"/>
        <v>0</v>
      </c>
    </row>
    <row r="384" spans="1:6" x14ac:dyDescent="0.2">
      <c r="A384" s="2">
        <f>DM!A384</f>
        <v>0</v>
      </c>
      <c r="B384" s="2">
        <f>DM!C384</f>
        <v>0</v>
      </c>
      <c r="C384" s="2">
        <f>IF(B384=0,0,VLOOKUP(B384,DM!$C$5:$E$500,2,0))</f>
        <v>0</v>
      </c>
      <c r="D384" s="3"/>
      <c r="E384" s="3"/>
      <c r="F384" s="3">
        <f t="shared" si="5"/>
        <v>0</v>
      </c>
    </row>
    <row r="385" spans="1:6" x14ac:dyDescent="0.2">
      <c r="A385" s="2">
        <f>DM!A385</f>
        <v>0</v>
      </c>
      <c r="B385" s="2">
        <f>DM!C385</f>
        <v>0</v>
      </c>
      <c r="C385" s="2">
        <f>IF(B385=0,0,VLOOKUP(B385,DM!$C$5:$E$500,2,0))</f>
        <v>0</v>
      </c>
      <c r="D385" s="3"/>
      <c r="E385" s="3"/>
      <c r="F385" s="3">
        <f t="shared" si="5"/>
        <v>0</v>
      </c>
    </row>
    <row r="386" spans="1:6" x14ac:dyDescent="0.2">
      <c r="A386" s="2">
        <f>DM!A386</f>
        <v>0</v>
      </c>
      <c r="B386" s="2">
        <f>DM!C386</f>
        <v>0</v>
      </c>
      <c r="C386" s="2">
        <f>IF(B386=0,0,VLOOKUP(B386,DM!$C$5:$E$500,2,0))</f>
        <v>0</v>
      </c>
      <c r="D386" s="3"/>
      <c r="E386" s="3"/>
      <c r="F386" s="3">
        <f t="shared" si="5"/>
        <v>0</v>
      </c>
    </row>
    <row r="387" spans="1:6" x14ac:dyDescent="0.2">
      <c r="A387" s="2">
        <f>DM!A387</f>
        <v>0</v>
      </c>
      <c r="B387" s="2">
        <f>DM!C387</f>
        <v>0</v>
      </c>
      <c r="C387" s="2">
        <f>IF(B387=0,0,VLOOKUP(B387,DM!$C$5:$E$500,2,0))</f>
        <v>0</v>
      </c>
      <c r="D387" s="3"/>
      <c r="E387" s="3"/>
      <c r="F387" s="3">
        <f t="shared" si="5"/>
        <v>0</v>
      </c>
    </row>
    <row r="388" spans="1:6" x14ac:dyDescent="0.2">
      <c r="A388" s="2">
        <f>DM!A388</f>
        <v>0</v>
      </c>
      <c r="B388" s="2">
        <f>DM!C388</f>
        <v>0</v>
      </c>
      <c r="C388" s="2">
        <f>IF(B388=0,0,VLOOKUP(B388,DM!$C$5:$E$500,2,0))</f>
        <v>0</v>
      </c>
      <c r="D388" s="3"/>
      <c r="E388" s="3"/>
      <c r="F388" s="3">
        <f t="shared" si="5"/>
        <v>0</v>
      </c>
    </row>
    <row r="389" spans="1:6" x14ac:dyDescent="0.2">
      <c r="A389" s="2">
        <f>DM!A389</f>
        <v>0</v>
      </c>
      <c r="B389" s="2">
        <f>DM!C389</f>
        <v>0</v>
      </c>
      <c r="C389" s="2">
        <f>IF(B389=0,0,VLOOKUP(B389,DM!$C$5:$E$500,2,0))</f>
        <v>0</v>
      </c>
      <c r="D389" s="3"/>
      <c r="E389" s="3"/>
      <c r="F389" s="3">
        <f t="shared" si="5"/>
        <v>0</v>
      </c>
    </row>
    <row r="390" spans="1:6" x14ac:dyDescent="0.2">
      <c r="A390" s="2">
        <f>DM!A390</f>
        <v>0</v>
      </c>
      <c r="B390" s="2">
        <f>DM!C390</f>
        <v>0</v>
      </c>
      <c r="C390" s="2">
        <f>IF(B390=0,0,VLOOKUP(B390,DM!$C$5:$E$500,2,0))</f>
        <v>0</v>
      </c>
      <c r="D390" s="3"/>
      <c r="E390" s="3"/>
      <c r="F390" s="3">
        <f t="shared" ref="F390:F453" si="6">IF(D390=0,0,E390/D390)</f>
        <v>0</v>
      </c>
    </row>
    <row r="391" spans="1:6" x14ac:dyDescent="0.2">
      <c r="A391" s="2">
        <f>DM!A391</f>
        <v>0</v>
      </c>
      <c r="B391" s="2">
        <f>DM!C391</f>
        <v>0</v>
      </c>
      <c r="C391" s="2">
        <f>IF(B391=0,0,VLOOKUP(B391,DM!$C$5:$E$500,2,0))</f>
        <v>0</v>
      </c>
      <c r="D391" s="3"/>
      <c r="E391" s="3"/>
      <c r="F391" s="3">
        <f t="shared" si="6"/>
        <v>0</v>
      </c>
    </row>
    <row r="392" spans="1:6" x14ac:dyDescent="0.2">
      <c r="A392" s="2">
        <f>DM!A392</f>
        <v>0</v>
      </c>
      <c r="B392" s="2">
        <f>DM!C392</f>
        <v>0</v>
      </c>
      <c r="C392" s="2">
        <f>IF(B392=0,0,VLOOKUP(B392,DM!$C$5:$E$500,2,0))</f>
        <v>0</v>
      </c>
      <c r="D392" s="3"/>
      <c r="E392" s="3"/>
      <c r="F392" s="3">
        <f t="shared" si="6"/>
        <v>0</v>
      </c>
    </row>
    <row r="393" spans="1:6" x14ac:dyDescent="0.2">
      <c r="A393" s="2">
        <f>DM!A393</f>
        <v>0</v>
      </c>
      <c r="B393" s="2">
        <f>DM!C393</f>
        <v>0</v>
      </c>
      <c r="C393" s="2">
        <f>IF(B393=0,0,VLOOKUP(B393,DM!$C$5:$E$500,2,0))</f>
        <v>0</v>
      </c>
      <c r="D393" s="3"/>
      <c r="E393" s="3"/>
      <c r="F393" s="3">
        <f t="shared" si="6"/>
        <v>0</v>
      </c>
    </row>
    <row r="394" spans="1:6" x14ac:dyDescent="0.2">
      <c r="A394" s="2">
        <f>DM!A394</f>
        <v>0</v>
      </c>
      <c r="B394" s="2">
        <f>DM!C394</f>
        <v>0</v>
      </c>
      <c r="C394" s="2">
        <f>IF(B394=0,0,VLOOKUP(B394,DM!$C$5:$E$500,2,0))</f>
        <v>0</v>
      </c>
      <c r="D394" s="3"/>
      <c r="E394" s="3"/>
      <c r="F394" s="3">
        <f t="shared" si="6"/>
        <v>0</v>
      </c>
    </row>
    <row r="395" spans="1:6" x14ac:dyDescent="0.2">
      <c r="A395" s="2">
        <f>DM!A395</f>
        <v>0</v>
      </c>
      <c r="B395" s="2">
        <f>DM!C395</f>
        <v>0</v>
      </c>
      <c r="C395" s="2">
        <f>IF(B395=0,0,VLOOKUP(B395,DM!$C$5:$E$500,2,0))</f>
        <v>0</v>
      </c>
      <c r="D395" s="3"/>
      <c r="E395" s="3"/>
      <c r="F395" s="3">
        <f t="shared" si="6"/>
        <v>0</v>
      </c>
    </row>
    <row r="396" spans="1:6" x14ac:dyDescent="0.2">
      <c r="A396" s="2">
        <f>DM!A396</f>
        <v>0</v>
      </c>
      <c r="B396" s="2">
        <f>DM!C396</f>
        <v>0</v>
      </c>
      <c r="C396" s="2">
        <f>IF(B396=0,0,VLOOKUP(B396,DM!$C$5:$E$500,2,0))</f>
        <v>0</v>
      </c>
      <c r="D396" s="3"/>
      <c r="E396" s="3"/>
      <c r="F396" s="3">
        <f t="shared" si="6"/>
        <v>0</v>
      </c>
    </row>
    <row r="397" spans="1:6" x14ac:dyDescent="0.2">
      <c r="A397" s="2">
        <f>DM!A397</f>
        <v>0</v>
      </c>
      <c r="B397" s="2">
        <f>DM!C397</f>
        <v>0</v>
      </c>
      <c r="C397" s="2">
        <f>IF(B397=0,0,VLOOKUP(B397,DM!$C$5:$E$500,2,0))</f>
        <v>0</v>
      </c>
      <c r="D397" s="3"/>
      <c r="E397" s="3"/>
      <c r="F397" s="3">
        <f t="shared" si="6"/>
        <v>0</v>
      </c>
    </row>
    <row r="398" spans="1:6" x14ac:dyDescent="0.2">
      <c r="A398" s="2">
        <f>DM!A398</f>
        <v>0</v>
      </c>
      <c r="B398" s="2">
        <f>DM!C398</f>
        <v>0</v>
      </c>
      <c r="C398" s="2">
        <f>IF(B398=0,0,VLOOKUP(B398,DM!$C$5:$E$500,2,0))</f>
        <v>0</v>
      </c>
      <c r="D398" s="3"/>
      <c r="E398" s="3"/>
      <c r="F398" s="3">
        <f t="shared" si="6"/>
        <v>0</v>
      </c>
    </row>
    <row r="399" spans="1:6" x14ac:dyDescent="0.2">
      <c r="A399" s="2">
        <f>DM!A399</f>
        <v>0</v>
      </c>
      <c r="B399" s="2">
        <f>DM!C399</f>
        <v>0</v>
      </c>
      <c r="C399" s="2">
        <f>IF(B399=0,0,VLOOKUP(B399,DM!$C$5:$E$500,2,0))</f>
        <v>0</v>
      </c>
      <c r="D399" s="3"/>
      <c r="E399" s="3"/>
      <c r="F399" s="3">
        <f t="shared" si="6"/>
        <v>0</v>
      </c>
    </row>
    <row r="400" spans="1:6" x14ac:dyDescent="0.2">
      <c r="A400" s="2">
        <f>DM!A400</f>
        <v>0</v>
      </c>
      <c r="B400" s="2">
        <f>DM!C400</f>
        <v>0</v>
      </c>
      <c r="C400" s="2">
        <f>IF(B400=0,0,VLOOKUP(B400,DM!$C$5:$E$500,2,0))</f>
        <v>0</v>
      </c>
      <c r="D400" s="3"/>
      <c r="E400" s="3"/>
      <c r="F400" s="3">
        <f t="shared" si="6"/>
        <v>0</v>
      </c>
    </row>
    <row r="401" spans="1:6" x14ac:dyDescent="0.2">
      <c r="A401" s="2">
        <f>DM!A401</f>
        <v>0</v>
      </c>
      <c r="B401" s="2">
        <f>DM!C401</f>
        <v>0</v>
      </c>
      <c r="C401" s="2">
        <f>IF(B401=0,0,VLOOKUP(B401,DM!$C$5:$E$500,2,0))</f>
        <v>0</v>
      </c>
      <c r="D401" s="3"/>
      <c r="E401" s="3"/>
      <c r="F401" s="3">
        <f t="shared" si="6"/>
        <v>0</v>
      </c>
    </row>
    <row r="402" spans="1:6" x14ac:dyDescent="0.2">
      <c r="A402" s="2">
        <f>DM!A402</f>
        <v>0</v>
      </c>
      <c r="B402" s="2">
        <f>DM!C402</f>
        <v>0</v>
      </c>
      <c r="C402" s="2">
        <f>IF(B402=0,0,VLOOKUP(B402,DM!$C$5:$E$500,2,0))</f>
        <v>0</v>
      </c>
      <c r="D402" s="3"/>
      <c r="E402" s="3"/>
      <c r="F402" s="3">
        <f t="shared" si="6"/>
        <v>0</v>
      </c>
    </row>
    <row r="403" spans="1:6" x14ac:dyDescent="0.2">
      <c r="A403" s="2">
        <f>DM!A403</f>
        <v>0</v>
      </c>
      <c r="B403" s="2">
        <f>DM!C403</f>
        <v>0</v>
      </c>
      <c r="C403" s="2">
        <f>IF(B403=0,0,VLOOKUP(B403,DM!$C$5:$E$500,2,0))</f>
        <v>0</v>
      </c>
      <c r="D403" s="3"/>
      <c r="E403" s="3"/>
      <c r="F403" s="3">
        <f t="shared" si="6"/>
        <v>0</v>
      </c>
    </row>
    <row r="404" spans="1:6" x14ac:dyDescent="0.2">
      <c r="A404" s="2">
        <f>DM!A404</f>
        <v>0</v>
      </c>
      <c r="B404" s="2">
        <f>DM!C404</f>
        <v>0</v>
      </c>
      <c r="C404" s="2">
        <f>IF(B404=0,0,VLOOKUP(B404,DM!$C$5:$E$500,2,0))</f>
        <v>0</v>
      </c>
      <c r="D404" s="3"/>
      <c r="E404" s="3"/>
      <c r="F404" s="3">
        <f t="shared" si="6"/>
        <v>0</v>
      </c>
    </row>
    <row r="405" spans="1:6" x14ac:dyDescent="0.2">
      <c r="A405" s="2">
        <f>DM!A405</f>
        <v>0</v>
      </c>
      <c r="B405" s="2">
        <f>DM!C405</f>
        <v>0</v>
      </c>
      <c r="C405" s="2">
        <f>IF(B405=0,0,VLOOKUP(B405,DM!$C$5:$E$500,2,0))</f>
        <v>0</v>
      </c>
      <c r="D405" s="3"/>
      <c r="E405" s="3"/>
      <c r="F405" s="3">
        <f t="shared" si="6"/>
        <v>0</v>
      </c>
    </row>
    <row r="406" spans="1:6" x14ac:dyDescent="0.2">
      <c r="A406" s="2">
        <f>DM!A406</f>
        <v>0</v>
      </c>
      <c r="B406" s="2">
        <f>DM!C406</f>
        <v>0</v>
      </c>
      <c r="C406" s="2">
        <f>IF(B406=0,0,VLOOKUP(B406,DM!$C$5:$E$500,2,0))</f>
        <v>0</v>
      </c>
      <c r="D406" s="3"/>
      <c r="E406" s="3"/>
      <c r="F406" s="3">
        <f t="shared" si="6"/>
        <v>0</v>
      </c>
    </row>
    <row r="407" spans="1:6" x14ac:dyDescent="0.2">
      <c r="A407" s="2">
        <f>DM!A407</f>
        <v>0</v>
      </c>
      <c r="B407" s="2">
        <f>DM!C407</f>
        <v>0</v>
      </c>
      <c r="C407" s="2">
        <f>IF(B407=0,0,VLOOKUP(B407,DM!$C$5:$E$500,2,0))</f>
        <v>0</v>
      </c>
      <c r="D407" s="3"/>
      <c r="E407" s="3"/>
      <c r="F407" s="3">
        <f t="shared" si="6"/>
        <v>0</v>
      </c>
    </row>
    <row r="408" spans="1:6" x14ac:dyDescent="0.2">
      <c r="A408" s="2">
        <f>DM!A408</f>
        <v>0</v>
      </c>
      <c r="B408" s="2">
        <f>DM!C408</f>
        <v>0</v>
      </c>
      <c r="C408" s="2">
        <f>IF(B408=0,0,VLOOKUP(B408,DM!$C$5:$E$500,2,0))</f>
        <v>0</v>
      </c>
      <c r="D408" s="3"/>
      <c r="E408" s="3"/>
      <c r="F408" s="3">
        <f t="shared" si="6"/>
        <v>0</v>
      </c>
    </row>
    <row r="409" spans="1:6" x14ac:dyDescent="0.2">
      <c r="A409" s="2">
        <f>DM!A409</f>
        <v>0</v>
      </c>
      <c r="B409" s="2">
        <f>DM!C409</f>
        <v>0</v>
      </c>
      <c r="C409" s="2">
        <f>IF(B409=0,0,VLOOKUP(B409,DM!$C$5:$E$500,2,0))</f>
        <v>0</v>
      </c>
      <c r="D409" s="3"/>
      <c r="E409" s="3"/>
      <c r="F409" s="3">
        <f t="shared" si="6"/>
        <v>0</v>
      </c>
    </row>
    <row r="410" spans="1:6" x14ac:dyDescent="0.2">
      <c r="A410" s="2">
        <f>DM!A410</f>
        <v>0</v>
      </c>
      <c r="B410" s="2">
        <f>DM!C410</f>
        <v>0</v>
      </c>
      <c r="C410" s="2">
        <f>IF(B410=0,0,VLOOKUP(B410,DM!$C$5:$E$500,2,0))</f>
        <v>0</v>
      </c>
      <c r="D410" s="3"/>
      <c r="E410" s="3"/>
      <c r="F410" s="3">
        <f t="shared" si="6"/>
        <v>0</v>
      </c>
    </row>
    <row r="411" spans="1:6" x14ac:dyDescent="0.2">
      <c r="A411" s="2">
        <f>DM!A411</f>
        <v>0</v>
      </c>
      <c r="B411" s="2">
        <f>DM!C411</f>
        <v>0</v>
      </c>
      <c r="C411" s="2">
        <f>IF(B411=0,0,VLOOKUP(B411,DM!$C$5:$E$500,2,0))</f>
        <v>0</v>
      </c>
      <c r="D411" s="3"/>
      <c r="E411" s="3"/>
      <c r="F411" s="3">
        <f t="shared" si="6"/>
        <v>0</v>
      </c>
    </row>
    <row r="412" spans="1:6" x14ac:dyDescent="0.2">
      <c r="A412" s="2">
        <f>DM!A412</f>
        <v>0</v>
      </c>
      <c r="B412" s="2">
        <f>DM!C412</f>
        <v>0</v>
      </c>
      <c r="C412" s="2">
        <f>IF(B412=0,0,VLOOKUP(B412,DM!$C$5:$E$500,2,0))</f>
        <v>0</v>
      </c>
      <c r="D412" s="3"/>
      <c r="E412" s="3"/>
      <c r="F412" s="3">
        <f t="shared" si="6"/>
        <v>0</v>
      </c>
    </row>
    <row r="413" spans="1:6" x14ac:dyDescent="0.2">
      <c r="A413" s="2">
        <f>DM!A413</f>
        <v>0</v>
      </c>
      <c r="B413" s="2">
        <f>DM!C413</f>
        <v>0</v>
      </c>
      <c r="C413" s="2">
        <f>IF(B413=0,0,VLOOKUP(B413,DM!$C$5:$E$500,2,0))</f>
        <v>0</v>
      </c>
      <c r="D413" s="3"/>
      <c r="E413" s="3"/>
      <c r="F413" s="3">
        <f t="shared" si="6"/>
        <v>0</v>
      </c>
    </row>
    <row r="414" spans="1:6" x14ac:dyDescent="0.2">
      <c r="A414" s="2">
        <f>DM!A414</f>
        <v>0</v>
      </c>
      <c r="B414" s="2">
        <f>DM!C414</f>
        <v>0</v>
      </c>
      <c r="C414" s="2">
        <f>IF(B414=0,0,VLOOKUP(B414,DM!$C$5:$E$500,2,0))</f>
        <v>0</v>
      </c>
      <c r="D414" s="3"/>
      <c r="E414" s="3"/>
      <c r="F414" s="3">
        <f t="shared" si="6"/>
        <v>0</v>
      </c>
    </row>
    <row r="415" spans="1:6" x14ac:dyDescent="0.2">
      <c r="A415" s="2">
        <f>DM!A415</f>
        <v>0</v>
      </c>
      <c r="B415" s="2">
        <f>DM!C415</f>
        <v>0</v>
      </c>
      <c r="C415" s="2">
        <f>IF(B415=0,0,VLOOKUP(B415,DM!$C$5:$E$500,2,0))</f>
        <v>0</v>
      </c>
      <c r="D415" s="3"/>
      <c r="E415" s="3"/>
      <c r="F415" s="3">
        <f t="shared" si="6"/>
        <v>0</v>
      </c>
    </row>
    <row r="416" spans="1:6" x14ac:dyDescent="0.2">
      <c r="A416" s="2">
        <f>DM!A416</f>
        <v>0</v>
      </c>
      <c r="B416" s="2">
        <f>DM!C416</f>
        <v>0</v>
      </c>
      <c r="C416" s="2">
        <f>IF(B416=0,0,VLOOKUP(B416,DM!$C$5:$E$500,2,0))</f>
        <v>0</v>
      </c>
      <c r="D416" s="3"/>
      <c r="E416" s="3"/>
      <c r="F416" s="3">
        <f t="shared" si="6"/>
        <v>0</v>
      </c>
    </row>
    <row r="417" spans="1:6" x14ac:dyDescent="0.2">
      <c r="A417" s="2">
        <f>DM!A417</f>
        <v>0</v>
      </c>
      <c r="B417" s="2">
        <f>DM!C417</f>
        <v>0</v>
      </c>
      <c r="C417" s="2">
        <f>IF(B417=0,0,VLOOKUP(B417,DM!$C$5:$E$500,2,0))</f>
        <v>0</v>
      </c>
      <c r="D417" s="3"/>
      <c r="E417" s="3"/>
      <c r="F417" s="3">
        <f t="shared" si="6"/>
        <v>0</v>
      </c>
    </row>
    <row r="418" spans="1:6" x14ac:dyDescent="0.2">
      <c r="A418" s="2">
        <f>DM!A418</f>
        <v>0</v>
      </c>
      <c r="B418" s="2">
        <f>DM!C418</f>
        <v>0</v>
      </c>
      <c r="C418" s="2">
        <f>IF(B418=0,0,VLOOKUP(B418,DM!$C$5:$E$500,2,0))</f>
        <v>0</v>
      </c>
      <c r="D418" s="3"/>
      <c r="E418" s="3"/>
      <c r="F418" s="3">
        <f t="shared" si="6"/>
        <v>0</v>
      </c>
    </row>
    <row r="419" spans="1:6" x14ac:dyDescent="0.2">
      <c r="A419" s="2">
        <f>DM!A419</f>
        <v>0</v>
      </c>
      <c r="B419" s="2">
        <f>DM!C419</f>
        <v>0</v>
      </c>
      <c r="C419" s="2">
        <f>IF(B419=0,0,VLOOKUP(B419,DM!$C$5:$E$500,2,0))</f>
        <v>0</v>
      </c>
      <c r="D419" s="3"/>
      <c r="E419" s="3"/>
      <c r="F419" s="3">
        <f t="shared" si="6"/>
        <v>0</v>
      </c>
    </row>
    <row r="420" spans="1:6" x14ac:dyDescent="0.2">
      <c r="A420" s="2">
        <f>DM!A420</f>
        <v>0</v>
      </c>
      <c r="B420" s="2">
        <f>DM!C420</f>
        <v>0</v>
      </c>
      <c r="C420" s="2">
        <f>IF(B420=0,0,VLOOKUP(B420,DM!$C$5:$E$500,2,0))</f>
        <v>0</v>
      </c>
      <c r="D420" s="3"/>
      <c r="E420" s="3"/>
      <c r="F420" s="3">
        <f t="shared" si="6"/>
        <v>0</v>
      </c>
    </row>
    <row r="421" spans="1:6" x14ac:dyDescent="0.2">
      <c r="A421" s="2">
        <f>DM!A421</f>
        <v>0</v>
      </c>
      <c r="B421" s="2">
        <f>DM!C421</f>
        <v>0</v>
      </c>
      <c r="C421" s="2">
        <f>IF(B421=0,0,VLOOKUP(B421,DM!$C$5:$E$500,2,0))</f>
        <v>0</v>
      </c>
      <c r="D421" s="3"/>
      <c r="E421" s="3"/>
      <c r="F421" s="3">
        <f t="shared" si="6"/>
        <v>0</v>
      </c>
    </row>
    <row r="422" spans="1:6" x14ac:dyDescent="0.2">
      <c r="A422" s="2">
        <f>DM!A422</f>
        <v>0</v>
      </c>
      <c r="B422" s="2">
        <f>DM!C422</f>
        <v>0</v>
      </c>
      <c r="C422" s="2">
        <f>IF(B422=0,0,VLOOKUP(B422,DM!$C$5:$E$500,2,0))</f>
        <v>0</v>
      </c>
      <c r="D422" s="3"/>
      <c r="E422" s="3"/>
      <c r="F422" s="3">
        <f t="shared" si="6"/>
        <v>0</v>
      </c>
    </row>
    <row r="423" spans="1:6" x14ac:dyDescent="0.2">
      <c r="A423" s="2">
        <f>DM!A423</f>
        <v>0</v>
      </c>
      <c r="B423" s="2">
        <f>DM!C423</f>
        <v>0</v>
      </c>
      <c r="C423" s="2">
        <f>IF(B423=0,0,VLOOKUP(B423,DM!$C$5:$E$500,2,0))</f>
        <v>0</v>
      </c>
      <c r="D423" s="3"/>
      <c r="E423" s="3"/>
      <c r="F423" s="3">
        <f t="shared" si="6"/>
        <v>0</v>
      </c>
    </row>
    <row r="424" spans="1:6" x14ac:dyDescent="0.2">
      <c r="A424" s="2">
        <f>DM!A424</f>
        <v>0</v>
      </c>
      <c r="B424" s="2">
        <f>DM!C424</f>
        <v>0</v>
      </c>
      <c r="C424" s="2">
        <f>IF(B424=0,0,VLOOKUP(B424,DM!$C$5:$E$500,2,0))</f>
        <v>0</v>
      </c>
      <c r="D424" s="3"/>
      <c r="E424" s="3"/>
      <c r="F424" s="3">
        <f t="shared" si="6"/>
        <v>0</v>
      </c>
    </row>
    <row r="425" spans="1:6" x14ac:dyDescent="0.2">
      <c r="A425" s="2">
        <f>DM!A425</f>
        <v>0</v>
      </c>
      <c r="B425" s="2">
        <f>DM!C425</f>
        <v>0</v>
      </c>
      <c r="C425" s="2">
        <f>IF(B425=0,0,VLOOKUP(B425,DM!$C$5:$E$500,2,0))</f>
        <v>0</v>
      </c>
      <c r="D425" s="3"/>
      <c r="E425" s="3"/>
      <c r="F425" s="3">
        <f t="shared" si="6"/>
        <v>0</v>
      </c>
    </row>
    <row r="426" spans="1:6" x14ac:dyDescent="0.2">
      <c r="A426" s="2">
        <f>DM!A426</f>
        <v>0</v>
      </c>
      <c r="B426" s="2">
        <f>DM!C426</f>
        <v>0</v>
      </c>
      <c r="C426" s="2">
        <f>IF(B426=0,0,VLOOKUP(B426,DM!$C$5:$E$500,2,0))</f>
        <v>0</v>
      </c>
      <c r="D426" s="3"/>
      <c r="E426" s="3"/>
      <c r="F426" s="3">
        <f t="shared" si="6"/>
        <v>0</v>
      </c>
    </row>
    <row r="427" spans="1:6" x14ac:dyDescent="0.2">
      <c r="A427" s="2">
        <f>DM!A427</f>
        <v>0</v>
      </c>
      <c r="B427" s="2">
        <f>DM!C427</f>
        <v>0</v>
      </c>
      <c r="C427" s="2">
        <f>IF(B427=0,0,VLOOKUP(B427,DM!$C$5:$E$500,2,0))</f>
        <v>0</v>
      </c>
      <c r="D427" s="3"/>
      <c r="E427" s="3"/>
      <c r="F427" s="3">
        <f t="shared" si="6"/>
        <v>0</v>
      </c>
    </row>
    <row r="428" spans="1:6" x14ac:dyDescent="0.2">
      <c r="A428" s="2">
        <f>DM!A428</f>
        <v>0</v>
      </c>
      <c r="B428" s="2">
        <f>DM!C428</f>
        <v>0</v>
      </c>
      <c r="C428" s="2">
        <f>IF(B428=0,0,VLOOKUP(B428,DM!$C$5:$E$500,2,0))</f>
        <v>0</v>
      </c>
      <c r="D428" s="3"/>
      <c r="E428" s="3"/>
      <c r="F428" s="3">
        <f t="shared" si="6"/>
        <v>0</v>
      </c>
    </row>
    <row r="429" spans="1:6" x14ac:dyDescent="0.2">
      <c r="A429" s="2">
        <f>DM!A429</f>
        <v>0</v>
      </c>
      <c r="B429" s="2">
        <f>DM!C429</f>
        <v>0</v>
      </c>
      <c r="C429" s="2">
        <f>IF(B429=0,0,VLOOKUP(B429,DM!$C$5:$E$500,2,0))</f>
        <v>0</v>
      </c>
      <c r="D429" s="3"/>
      <c r="E429" s="3"/>
      <c r="F429" s="3">
        <f t="shared" si="6"/>
        <v>0</v>
      </c>
    </row>
    <row r="430" spans="1:6" x14ac:dyDescent="0.2">
      <c r="A430" s="2">
        <f>DM!A430</f>
        <v>0</v>
      </c>
      <c r="B430" s="2">
        <f>DM!C430</f>
        <v>0</v>
      </c>
      <c r="C430" s="2">
        <f>IF(B430=0,0,VLOOKUP(B430,DM!$C$5:$E$500,2,0))</f>
        <v>0</v>
      </c>
      <c r="D430" s="3"/>
      <c r="E430" s="3"/>
      <c r="F430" s="3">
        <f t="shared" si="6"/>
        <v>0</v>
      </c>
    </row>
    <row r="431" spans="1:6" x14ac:dyDescent="0.2">
      <c r="A431" s="2">
        <f>DM!A431</f>
        <v>0</v>
      </c>
      <c r="B431" s="2">
        <f>DM!C431</f>
        <v>0</v>
      </c>
      <c r="C431" s="2">
        <f>IF(B431=0,0,VLOOKUP(B431,DM!$C$5:$E$500,2,0))</f>
        <v>0</v>
      </c>
      <c r="D431" s="3"/>
      <c r="E431" s="3"/>
      <c r="F431" s="3">
        <f t="shared" si="6"/>
        <v>0</v>
      </c>
    </row>
    <row r="432" spans="1:6" x14ac:dyDescent="0.2">
      <c r="A432" s="2">
        <f>DM!A432</f>
        <v>0</v>
      </c>
      <c r="B432" s="2">
        <f>DM!C432</f>
        <v>0</v>
      </c>
      <c r="C432" s="2">
        <f>IF(B432=0,0,VLOOKUP(B432,DM!$C$5:$E$500,2,0))</f>
        <v>0</v>
      </c>
      <c r="D432" s="3"/>
      <c r="E432" s="3"/>
      <c r="F432" s="3">
        <f t="shared" si="6"/>
        <v>0</v>
      </c>
    </row>
    <row r="433" spans="1:6" x14ac:dyDescent="0.2">
      <c r="A433" s="2">
        <f>DM!A433</f>
        <v>0</v>
      </c>
      <c r="B433" s="2">
        <f>DM!C433</f>
        <v>0</v>
      </c>
      <c r="C433" s="2">
        <f>IF(B433=0,0,VLOOKUP(B433,DM!$C$5:$E$500,2,0))</f>
        <v>0</v>
      </c>
      <c r="D433" s="3"/>
      <c r="E433" s="3"/>
      <c r="F433" s="3">
        <f t="shared" si="6"/>
        <v>0</v>
      </c>
    </row>
    <row r="434" spans="1:6" x14ac:dyDescent="0.2">
      <c r="A434" s="2">
        <f>DM!A434</f>
        <v>0</v>
      </c>
      <c r="B434" s="2">
        <f>DM!C434</f>
        <v>0</v>
      </c>
      <c r="C434" s="2">
        <f>IF(B434=0,0,VLOOKUP(B434,DM!$C$5:$E$500,2,0))</f>
        <v>0</v>
      </c>
      <c r="D434" s="3"/>
      <c r="E434" s="3"/>
      <c r="F434" s="3">
        <f t="shared" si="6"/>
        <v>0</v>
      </c>
    </row>
    <row r="435" spans="1:6" x14ac:dyDescent="0.2">
      <c r="A435" s="2">
        <f>DM!A435</f>
        <v>0</v>
      </c>
      <c r="B435" s="2">
        <f>DM!C435</f>
        <v>0</v>
      </c>
      <c r="C435" s="2">
        <f>IF(B435=0,0,VLOOKUP(B435,DM!$C$5:$E$500,2,0))</f>
        <v>0</v>
      </c>
      <c r="D435" s="3"/>
      <c r="E435" s="3"/>
      <c r="F435" s="3">
        <f t="shared" si="6"/>
        <v>0</v>
      </c>
    </row>
    <row r="436" spans="1:6" x14ac:dyDescent="0.2">
      <c r="A436" s="2">
        <f>DM!A436</f>
        <v>0</v>
      </c>
      <c r="B436" s="2">
        <f>DM!C436</f>
        <v>0</v>
      </c>
      <c r="C436" s="2">
        <f>IF(B436=0,0,VLOOKUP(B436,DM!$C$5:$E$500,2,0))</f>
        <v>0</v>
      </c>
      <c r="D436" s="3"/>
      <c r="E436" s="3"/>
      <c r="F436" s="3">
        <f t="shared" si="6"/>
        <v>0</v>
      </c>
    </row>
    <row r="437" spans="1:6" x14ac:dyDescent="0.2">
      <c r="A437" s="2">
        <f>DM!A437</f>
        <v>0</v>
      </c>
      <c r="B437" s="2">
        <f>DM!C437</f>
        <v>0</v>
      </c>
      <c r="C437" s="2">
        <f>IF(B437=0,0,VLOOKUP(B437,DM!$C$5:$E$500,2,0))</f>
        <v>0</v>
      </c>
      <c r="D437" s="3"/>
      <c r="E437" s="3"/>
      <c r="F437" s="3">
        <f t="shared" si="6"/>
        <v>0</v>
      </c>
    </row>
    <row r="438" spans="1:6" x14ac:dyDescent="0.2">
      <c r="A438" s="2">
        <f>DM!A438</f>
        <v>0</v>
      </c>
      <c r="B438" s="2">
        <f>DM!C438</f>
        <v>0</v>
      </c>
      <c r="C438" s="2">
        <f>IF(B438=0,0,VLOOKUP(B438,DM!$C$5:$E$500,2,0))</f>
        <v>0</v>
      </c>
      <c r="D438" s="3"/>
      <c r="E438" s="3"/>
      <c r="F438" s="3">
        <f t="shared" si="6"/>
        <v>0</v>
      </c>
    </row>
    <row r="439" spans="1:6" x14ac:dyDescent="0.2">
      <c r="A439" s="2">
        <f>DM!A439</f>
        <v>0</v>
      </c>
      <c r="B439" s="2">
        <f>DM!C439</f>
        <v>0</v>
      </c>
      <c r="C439" s="2">
        <f>IF(B439=0,0,VLOOKUP(B439,DM!$C$5:$E$500,2,0))</f>
        <v>0</v>
      </c>
      <c r="D439" s="3"/>
      <c r="E439" s="3"/>
      <c r="F439" s="3">
        <f t="shared" si="6"/>
        <v>0</v>
      </c>
    </row>
    <row r="440" spans="1:6" x14ac:dyDescent="0.2">
      <c r="A440" s="2">
        <f>DM!A440</f>
        <v>0</v>
      </c>
      <c r="B440" s="2">
        <f>DM!C440</f>
        <v>0</v>
      </c>
      <c r="C440" s="2">
        <f>IF(B440=0,0,VLOOKUP(B440,DM!$C$5:$E$500,2,0))</f>
        <v>0</v>
      </c>
      <c r="D440" s="3"/>
      <c r="E440" s="3"/>
      <c r="F440" s="3">
        <f t="shared" si="6"/>
        <v>0</v>
      </c>
    </row>
    <row r="441" spans="1:6" x14ac:dyDescent="0.2">
      <c r="A441" s="2">
        <f>DM!A441</f>
        <v>0</v>
      </c>
      <c r="B441" s="2">
        <f>DM!C441</f>
        <v>0</v>
      </c>
      <c r="C441" s="2">
        <f>IF(B441=0,0,VLOOKUP(B441,DM!$C$5:$E$500,2,0))</f>
        <v>0</v>
      </c>
      <c r="D441" s="3"/>
      <c r="E441" s="3"/>
      <c r="F441" s="3">
        <f t="shared" si="6"/>
        <v>0</v>
      </c>
    </row>
    <row r="442" spans="1:6" x14ac:dyDescent="0.2">
      <c r="A442" s="2">
        <f>DM!A442</f>
        <v>0</v>
      </c>
      <c r="B442" s="2">
        <f>DM!C442</f>
        <v>0</v>
      </c>
      <c r="C442" s="2">
        <f>IF(B442=0,0,VLOOKUP(B442,DM!$C$5:$E$500,2,0))</f>
        <v>0</v>
      </c>
      <c r="D442" s="3"/>
      <c r="E442" s="3"/>
      <c r="F442" s="3">
        <f t="shared" si="6"/>
        <v>0</v>
      </c>
    </row>
    <row r="443" spans="1:6" x14ac:dyDescent="0.2">
      <c r="A443" s="2">
        <f>DM!A443</f>
        <v>0</v>
      </c>
      <c r="B443" s="2">
        <f>DM!C443</f>
        <v>0</v>
      </c>
      <c r="C443" s="2">
        <f>IF(B443=0,0,VLOOKUP(B443,DM!$C$5:$E$500,2,0))</f>
        <v>0</v>
      </c>
      <c r="D443" s="3"/>
      <c r="E443" s="3"/>
      <c r="F443" s="3">
        <f t="shared" si="6"/>
        <v>0</v>
      </c>
    </row>
    <row r="444" spans="1:6" x14ac:dyDescent="0.2">
      <c r="A444" s="2">
        <f>DM!A444</f>
        <v>0</v>
      </c>
      <c r="B444" s="2">
        <f>DM!C444</f>
        <v>0</v>
      </c>
      <c r="C444" s="2">
        <f>IF(B444=0,0,VLOOKUP(B444,DM!$C$5:$E$500,2,0))</f>
        <v>0</v>
      </c>
      <c r="D444" s="3"/>
      <c r="E444" s="3"/>
      <c r="F444" s="3">
        <f t="shared" si="6"/>
        <v>0</v>
      </c>
    </row>
    <row r="445" spans="1:6" x14ac:dyDescent="0.2">
      <c r="A445" s="2">
        <f>DM!A445</f>
        <v>0</v>
      </c>
      <c r="B445" s="2">
        <f>DM!C445</f>
        <v>0</v>
      </c>
      <c r="C445" s="2">
        <f>IF(B445=0,0,VLOOKUP(B445,DM!$C$5:$E$500,2,0))</f>
        <v>0</v>
      </c>
      <c r="D445" s="3"/>
      <c r="E445" s="3"/>
      <c r="F445" s="3">
        <f t="shared" si="6"/>
        <v>0</v>
      </c>
    </row>
    <row r="446" spans="1:6" x14ac:dyDescent="0.2">
      <c r="A446" s="2">
        <f>DM!A446</f>
        <v>0</v>
      </c>
      <c r="B446" s="2">
        <f>DM!C446</f>
        <v>0</v>
      </c>
      <c r="C446" s="2">
        <f>IF(B446=0,0,VLOOKUP(B446,DM!$C$5:$E$500,2,0))</f>
        <v>0</v>
      </c>
      <c r="D446" s="3"/>
      <c r="E446" s="3"/>
      <c r="F446" s="3">
        <f t="shared" si="6"/>
        <v>0</v>
      </c>
    </row>
    <row r="447" spans="1:6" x14ac:dyDescent="0.2">
      <c r="A447" s="2">
        <f>DM!A447</f>
        <v>0</v>
      </c>
      <c r="B447" s="2">
        <f>DM!C447</f>
        <v>0</v>
      </c>
      <c r="C447" s="2">
        <f>IF(B447=0,0,VLOOKUP(B447,DM!$C$5:$E$500,2,0))</f>
        <v>0</v>
      </c>
      <c r="D447" s="3"/>
      <c r="E447" s="3"/>
      <c r="F447" s="3">
        <f t="shared" si="6"/>
        <v>0</v>
      </c>
    </row>
    <row r="448" spans="1:6" x14ac:dyDescent="0.2">
      <c r="A448" s="2">
        <f>DM!A448</f>
        <v>0</v>
      </c>
      <c r="B448" s="2">
        <f>DM!C448</f>
        <v>0</v>
      </c>
      <c r="C448" s="2">
        <f>IF(B448=0,0,VLOOKUP(B448,DM!$C$5:$E$500,2,0))</f>
        <v>0</v>
      </c>
      <c r="D448" s="3"/>
      <c r="E448" s="3"/>
      <c r="F448" s="3">
        <f t="shared" si="6"/>
        <v>0</v>
      </c>
    </row>
    <row r="449" spans="1:6" x14ac:dyDescent="0.2">
      <c r="A449" s="2">
        <f>DM!A449</f>
        <v>0</v>
      </c>
      <c r="B449" s="2">
        <f>DM!C449</f>
        <v>0</v>
      </c>
      <c r="C449" s="2">
        <f>IF(B449=0,0,VLOOKUP(B449,DM!$C$5:$E$500,2,0))</f>
        <v>0</v>
      </c>
      <c r="D449" s="3"/>
      <c r="E449" s="3"/>
      <c r="F449" s="3">
        <f t="shared" si="6"/>
        <v>0</v>
      </c>
    </row>
    <row r="450" spans="1:6" x14ac:dyDescent="0.2">
      <c r="A450" s="2">
        <f>DM!A450</f>
        <v>0</v>
      </c>
      <c r="B450" s="2">
        <f>DM!C450</f>
        <v>0</v>
      </c>
      <c r="C450" s="2">
        <f>IF(B450=0,0,VLOOKUP(B450,DM!$C$5:$E$500,2,0))</f>
        <v>0</v>
      </c>
      <c r="D450" s="3"/>
      <c r="E450" s="3"/>
      <c r="F450" s="3">
        <f t="shared" si="6"/>
        <v>0</v>
      </c>
    </row>
    <row r="451" spans="1:6" x14ac:dyDescent="0.2">
      <c r="A451" s="2">
        <f>DM!A451</f>
        <v>0</v>
      </c>
      <c r="B451" s="2">
        <f>DM!C451</f>
        <v>0</v>
      </c>
      <c r="C451" s="2">
        <f>IF(B451=0,0,VLOOKUP(B451,DM!$C$5:$E$500,2,0))</f>
        <v>0</v>
      </c>
      <c r="D451" s="3"/>
      <c r="E451" s="3"/>
      <c r="F451" s="3">
        <f t="shared" si="6"/>
        <v>0</v>
      </c>
    </row>
    <row r="452" spans="1:6" x14ac:dyDescent="0.2">
      <c r="A452" s="2">
        <f>DM!A452</f>
        <v>0</v>
      </c>
      <c r="B452" s="2">
        <f>DM!C452</f>
        <v>0</v>
      </c>
      <c r="C452" s="2">
        <f>IF(B452=0,0,VLOOKUP(B452,DM!$C$5:$E$500,2,0))</f>
        <v>0</v>
      </c>
      <c r="D452" s="3"/>
      <c r="E452" s="3"/>
      <c r="F452" s="3">
        <f t="shared" si="6"/>
        <v>0</v>
      </c>
    </row>
    <row r="453" spans="1:6" x14ac:dyDescent="0.2">
      <c r="A453" s="2">
        <f>DM!A453</f>
        <v>0</v>
      </c>
      <c r="B453" s="2">
        <f>DM!C453</f>
        <v>0</v>
      </c>
      <c r="C453" s="2">
        <f>IF(B453=0,0,VLOOKUP(B453,DM!$C$5:$E$500,2,0))</f>
        <v>0</v>
      </c>
      <c r="D453" s="3"/>
      <c r="E453" s="3"/>
      <c r="F453" s="3">
        <f t="shared" si="6"/>
        <v>0</v>
      </c>
    </row>
    <row r="454" spans="1:6" x14ac:dyDescent="0.2">
      <c r="A454" s="2">
        <f>DM!A454</f>
        <v>0</v>
      </c>
      <c r="B454" s="2">
        <f>DM!C454</f>
        <v>0</v>
      </c>
      <c r="C454" s="2">
        <f>IF(B454=0,0,VLOOKUP(B454,DM!$C$5:$E$500,2,0))</f>
        <v>0</v>
      </c>
      <c r="D454" s="3"/>
      <c r="E454" s="3"/>
      <c r="F454" s="3">
        <f t="shared" ref="F454:F500" si="7">IF(D454=0,0,E454/D454)</f>
        <v>0</v>
      </c>
    </row>
    <row r="455" spans="1:6" x14ac:dyDescent="0.2">
      <c r="A455" s="2">
        <f>DM!A455</f>
        <v>0</v>
      </c>
      <c r="B455" s="2">
        <f>DM!C455</f>
        <v>0</v>
      </c>
      <c r="C455" s="2">
        <f>IF(B455=0,0,VLOOKUP(B455,DM!$C$5:$E$500,2,0))</f>
        <v>0</v>
      </c>
      <c r="D455" s="3"/>
      <c r="E455" s="3"/>
      <c r="F455" s="3">
        <f t="shared" si="7"/>
        <v>0</v>
      </c>
    </row>
    <row r="456" spans="1:6" x14ac:dyDescent="0.2">
      <c r="A456" s="2">
        <f>DM!A456</f>
        <v>0</v>
      </c>
      <c r="B456" s="2">
        <f>DM!C456</f>
        <v>0</v>
      </c>
      <c r="C456" s="2">
        <f>IF(B456=0,0,VLOOKUP(B456,DM!$C$5:$E$500,2,0))</f>
        <v>0</v>
      </c>
      <c r="D456" s="3"/>
      <c r="E456" s="3"/>
      <c r="F456" s="3">
        <f t="shared" si="7"/>
        <v>0</v>
      </c>
    </row>
    <row r="457" spans="1:6" x14ac:dyDescent="0.2">
      <c r="A457" s="2">
        <f>DM!A457</f>
        <v>0</v>
      </c>
      <c r="B457" s="2">
        <f>DM!C457</f>
        <v>0</v>
      </c>
      <c r="C457" s="2">
        <f>IF(B457=0,0,VLOOKUP(B457,DM!$C$5:$E$500,2,0))</f>
        <v>0</v>
      </c>
      <c r="D457" s="3"/>
      <c r="E457" s="3"/>
      <c r="F457" s="3">
        <f t="shared" si="7"/>
        <v>0</v>
      </c>
    </row>
    <row r="458" spans="1:6" x14ac:dyDescent="0.2">
      <c r="A458" s="2">
        <f>DM!A458</f>
        <v>0</v>
      </c>
      <c r="B458" s="2">
        <f>DM!C458</f>
        <v>0</v>
      </c>
      <c r="C458" s="2">
        <f>IF(B458=0,0,VLOOKUP(B458,DM!$C$5:$E$500,2,0))</f>
        <v>0</v>
      </c>
      <c r="D458" s="3"/>
      <c r="E458" s="3"/>
      <c r="F458" s="3">
        <f t="shared" si="7"/>
        <v>0</v>
      </c>
    </row>
    <row r="459" spans="1:6" x14ac:dyDescent="0.2">
      <c r="A459" s="2">
        <f>DM!A459</f>
        <v>0</v>
      </c>
      <c r="B459" s="2">
        <f>DM!C459</f>
        <v>0</v>
      </c>
      <c r="C459" s="2">
        <f>IF(B459=0,0,VLOOKUP(B459,DM!$C$5:$E$500,2,0))</f>
        <v>0</v>
      </c>
      <c r="D459" s="3"/>
      <c r="E459" s="3"/>
      <c r="F459" s="3">
        <f t="shared" si="7"/>
        <v>0</v>
      </c>
    </row>
    <row r="460" spans="1:6" x14ac:dyDescent="0.2">
      <c r="A460" s="2">
        <f>DM!A460</f>
        <v>0</v>
      </c>
      <c r="B460" s="2">
        <f>DM!C460</f>
        <v>0</v>
      </c>
      <c r="C460" s="2">
        <f>IF(B460=0,0,VLOOKUP(B460,DM!$C$5:$E$500,2,0))</f>
        <v>0</v>
      </c>
      <c r="D460" s="3"/>
      <c r="E460" s="3"/>
      <c r="F460" s="3">
        <f t="shared" si="7"/>
        <v>0</v>
      </c>
    </row>
    <row r="461" spans="1:6" x14ac:dyDescent="0.2">
      <c r="A461" s="2">
        <f>DM!A461</f>
        <v>0</v>
      </c>
      <c r="B461" s="2">
        <f>DM!C461</f>
        <v>0</v>
      </c>
      <c r="C461" s="2">
        <f>IF(B461=0,0,VLOOKUP(B461,DM!$C$5:$E$500,2,0))</f>
        <v>0</v>
      </c>
      <c r="D461" s="3"/>
      <c r="E461" s="3"/>
      <c r="F461" s="3">
        <f t="shared" si="7"/>
        <v>0</v>
      </c>
    </row>
    <row r="462" spans="1:6" x14ac:dyDescent="0.2">
      <c r="A462" s="2">
        <f>DM!A462</f>
        <v>0</v>
      </c>
      <c r="B462" s="2">
        <f>DM!C462</f>
        <v>0</v>
      </c>
      <c r="C462" s="2">
        <f>IF(B462=0,0,VLOOKUP(B462,DM!$C$5:$E$500,2,0))</f>
        <v>0</v>
      </c>
      <c r="D462" s="3"/>
      <c r="E462" s="3"/>
      <c r="F462" s="3">
        <f t="shared" si="7"/>
        <v>0</v>
      </c>
    </row>
    <row r="463" spans="1:6" x14ac:dyDescent="0.2">
      <c r="A463" s="2">
        <f>DM!A463</f>
        <v>0</v>
      </c>
      <c r="B463" s="2">
        <f>DM!C463</f>
        <v>0</v>
      </c>
      <c r="C463" s="2">
        <f>IF(B463=0,0,VLOOKUP(B463,DM!$C$5:$E$500,2,0))</f>
        <v>0</v>
      </c>
      <c r="D463" s="3"/>
      <c r="E463" s="3"/>
      <c r="F463" s="3">
        <f t="shared" si="7"/>
        <v>0</v>
      </c>
    </row>
    <row r="464" spans="1:6" x14ac:dyDescent="0.2">
      <c r="A464" s="2">
        <f>DM!A464</f>
        <v>0</v>
      </c>
      <c r="B464" s="2">
        <f>DM!C464</f>
        <v>0</v>
      </c>
      <c r="C464" s="2">
        <f>IF(B464=0,0,VLOOKUP(B464,DM!$C$5:$E$500,2,0))</f>
        <v>0</v>
      </c>
      <c r="D464" s="3"/>
      <c r="E464" s="3"/>
      <c r="F464" s="3">
        <f t="shared" si="7"/>
        <v>0</v>
      </c>
    </row>
    <row r="465" spans="1:6" x14ac:dyDescent="0.2">
      <c r="A465" s="2">
        <f>DM!A465</f>
        <v>0</v>
      </c>
      <c r="B465" s="2">
        <f>DM!C465</f>
        <v>0</v>
      </c>
      <c r="C465" s="2">
        <f>IF(B465=0,0,VLOOKUP(B465,DM!$C$5:$E$500,2,0))</f>
        <v>0</v>
      </c>
      <c r="D465" s="3"/>
      <c r="E465" s="3"/>
      <c r="F465" s="3">
        <f t="shared" si="7"/>
        <v>0</v>
      </c>
    </row>
    <row r="466" spans="1:6" x14ac:dyDescent="0.2">
      <c r="A466" s="2">
        <f>DM!A466</f>
        <v>0</v>
      </c>
      <c r="B466" s="2">
        <f>DM!C466</f>
        <v>0</v>
      </c>
      <c r="C466" s="2">
        <f>IF(B466=0,0,VLOOKUP(B466,DM!$C$5:$E$500,2,0))</f>
        <v>0</v>
      </c>
      <c r="D466" s="3"/>
      <c r="E466" s="3"/>
      <c r="F466" s="3">
        <f t="shared" si="7"/>
        <v>0</v>
      </c>
    </row>
    <row r="467" spans="1:6" x14ac:dyDescent="0.2">
      <c r="A467" s="2">
        <f>DM!A467</f>
        <v>0</v>
      </c>
      <c r="B467" s="2">
        <f>DM!C467</f>
        <v>0</v>
      </c>
      <c r="C467" s="2">
        <f>IF(B467=0,0,VLOOKUP(B467,DM!$C$5:$E$500,2,0))</f>
        <v>0</v>
      </c>
      <c r="D467" s="3"/>
      <c r="E467" s="3"/>
      <c r="F467" s="3">
        <f t="shared" si="7"/>
        <v>0</v>
      </c>
    </row>
    <row r="468" spans="1:6" x14ac:dyDescent="0.2">
      <c r="A468" s="2">
        <f>DM!A468</f>
        <v>0</v>
      </c>
      <c r="B468" s="2">
        <f>DM!C468</f>
        <v>0</v>
      </c>
      <c r="C468" s="2">
        <f>IF(B468=0,0,VLOOKUP(B468,DM!$C$5:$E$500,2,0))</f>
        <v>0</v>
      </c>
      <c r="D468" s="3"/>
      <c r="E468" s="3"/>
      <c r="F468" s="3">
        <f t="shared" si="7"/>
        <v>0</v>
      </c>
    </row>
    <row r="469" spans="1:6" x14ac:dyDescent="0.2">
      <c r="A469" s="2">
        <f>DM!A469</f>
        <v>0</v>
      </c>
      <c r="B469" s="2">
        <f>DM!C469</f>
        <v>0</v>
      </c>
      <c r="C469" s="2">
        <f>IF(B469=0,0,VLOOKUP(B469,DM!$C$5:$E$500,2,0))</f>
        <v>0</v>
      </c>
      <c r="D469" s="3"/>
      <c r="E469" s="3"/>
      <c r="F469" s="3">
        <f t="shared" si="7"/>
        <v>0</v>
      </c>
    </row>
    <row r="470" spans="1:6" x14ac:dyDescent="0.2">
      <c r="A470" s="2">
        <f>DM!A470</f>
        <v>0</v>
      </c>
      <c r="B470" s="2">
        <f>DM!C470</f>
        <v>0</v>
      </c>
      <c r="C470" s="2">
        <f>IF(B470=0,0,VLOOKUP(B470,DM!$C$5:$E$500,2,0))</f>
        <v>0</v>
      </c>
      <c r="D470" s="3"/>
      <c r="E470" s="3"/>
      <c r="F470" s="3">
        <f t="shared" si="7"/>
        <v>0</v>
      </c>
    </row>
    <row r="471" spans="1:6" x14ac:dyDescent="0.2">
      <c r="A471" s="2">
        <f>DM!A471</f>
        <v>0</v>
      </c>
      <c r="B471" s="2">
        <f>DM!C471</f>
        <v>0</v>
      </c>
      <c r="C471" s="2">
        <f>IF(B471=0,0,VLOOKUP(B471,DM!$C$5:$E$500,2,0))</f>
        <v>0</v>
      </c>
      <c r="D471" s="3"/>
      <c r="E471" s="3"/>
      <c r="F471" s="3">
        <f t="shared" si="7"/>
        <v>0</v>
      </c>
    </row>
    <row r="472" spans="1:6" x14ac:dyDescent="0.2">
      <c r="A472" s="2">
        <f>DM!A472</f>
        <v>0</v>
      </c>
      <c r="B472" s="2">
        <f>DM!C472</f>
        <v>0</v>
      </c>
      <c r="C472" s="2">
        <f>IF(B472=0,0,VLOOKUP(B472,DM!$C$5:$E$500,2,0))</f>
        <v>0</v>
      </c>
      <c r="D472" s="3"/>
      <c r="E472" s="3"/>
      <c r="F472" s="3">
        <f t="shared" si="7"/>
        <v>0</v>
      </c>
    </row>
    <row r="473" spans="1:6" x14ac:dyDescent="0.2">
      <c r="A473" s="2">
        <f>DM!A473</f>
        <v>0</v>
      </c>
      <c r="B473" s="2">
        <f>DM!C473</f>
        <v>0</v>
      </c>
      <c r="C473" s="2">
        <f>IF(B473=0,0,VLOOKUP(B473,DM!$C$5:$E$500,2,0))</f>
        <v>0</v>
      </c>
      <c r="D473" s="3"/>
      <c r="E473" s="3"/>
      <c r="F473" s="3">
        <f t="shared" si="7"/>
        <v>0</v>
      </c>
    </row>
    <row r="474" spans="1:6" x14ac:dyDescent="0.2">
      <c r="A474" s="2">
        <f>DM!A474</f>
        <v>0</v>
      </c>
      <c r="B474" s="2">
        <f>DM!C474</f>
        <v>0</v>
      </c>
      <c r="C474" s="2">
        <f>IF(B474=0,0,VLOOKUP(B474,DM!$C$5:$E$500,2,0))</f>
        <v>0</v>
      </c>
      <c r="D474" s="3"/>
      <c r="E474" s="3"/>
      <c r="F474" s="3">
        <f t="shared" si="7"/>
        <v>0</v>
      </c>
    </row>
    <row r="475" spans="1:6" x14ac:dyDescent="0.2">
      <c r="A475" s="2">
        <f>DM!A475</f>
        <v>0</v>
      </c>
      <c r="B475" s="2">
        <f>DM!C475</f>
        <v>0</v>
      </c>
      <c r="C475" s="2">
        <f>IF(B475=0,0,VLOOKUP(B475,DM!$C$5:$E$500,2,0))</f>
        <v>0</v>
      </c>
      <c r="D475" s="3"/>
      <c r="E475" s="3"/>
      <c r="F475" s="3">
        <f t="shared" si="7"/>
        <v>0</v>
      </c>
    </row>
    <row r="476" spans="1:6" x14ac:dyDescent="0.2">
      <c r="A476" s="2">
        <f>DM!A476</f>
        <v>0</v>
      </c>
      <c r="B476" s="2">
        <f>DM!C476</f>
        <v>0</v>
      </c>
      <c r="C476" s="2">
        <f>IF(B476=0,0,VLOOKUP(B476,DM!$C$5:$E$500,2,0))</f>
        <v>0</v>
      </c>
      <c r="D476" s="3"/>
      <c r="E476" s="3"/>
      <c r="F476" s="3">
        <f t="shared" si="7"/>
        <v>0</v>
      </c>
    </row>
    <row r="477" spans="1:6" x14ac:dyDescent="0.2">
      <c r="A477" s="2">
        <f>DM!A477</f>
        <v>0</v>
      </c>
      <c r="B477" s="2">
        <f>DM!C477</f>
        <v>0</v>
      </c>
      <c r="C477" s="2">
        <f>IF(B477=0,0,VLOOKUP(B477,DM!$C$5:$E$500,2,0))</f>
        <v>0</v>
      </c>
      <c r="D477" s="3"/>
      <c r="E477" s="3"/>
      <c r="F477" s="3">
        <f t="shared" si="7"/>
        <v>0</v>
      </c>
    </row>
    <row r="478" spans="1:6" x14ac:dyDescent="0.2">
      <c r="A478" s="2">
        <f>DM!A478</f>
        <v>0</v>
      </c>
      <c r="B478" s="2">
        <f>DM!C478</f>
        <v>0</v>
      </c>
      <c r="C478" s="2">
        <f>IF(B478=0,0,VLOOKUP(B478,DM!$C$5:$E$500,2,0))</f>
        <v>0</v>
      </c>
      <c r="D478" s="3"/>
      <c r="E478" s="3"/>
      <c r="F478" s="3">
        <f t="shared" si="7"/>
        <v>0</v>
      </c>
    </row>
    <row r="479" spans="1:6" x14ac:dyDescent="0.2">
      <c r="A479" s="2">
        <f>DM!A479</f>
        <v>0</v>
      </c>
      <c r="B479" s="2">
        <f>DM!C479</f>
        <v>0</v>
      </c>
      <c r="C479" s="2">
        <f>IF(B479=0,0,VLOOKUP(B479,DM!$C$5:$E$500,2,0))</f>
        <v>0</v>
      </c>
      <c r="D479" s="3"/>
      <c r="E479" s="3"/>
      <c r="F479" s="3">
        <f t="shared" si="7"/>
        <v>0</v>
      </c>
    </row>
    <row r="480" spans="1:6" x14ac:dyDescent="0.2">
      <c r="A480" s="2">
        <f>DM!A480</f>
        <v>0</v>
      </c>
      <c r="B480" s="2">
        <f>DM!C480</f>
        <v>0</v>
      </c>
      <c r="C480" s="2">
        <f>IF(B480=0,0,VLOOKUP(B480,DM!$C$5:$E$500,2,0))</f>
        <v>0</v>
      </c>
      <c r="D480" s="3"/>
      <c r="E480" s="3"/>
      <c r="F480" s="3">
        <f t="shared" si="7"/>
        <v>0</v>
      </c>
    </row>
    <row r="481" spans="1:6" x14ac:dyDescent="0.2">
      <c r="A481" s="2">
        <f>DM!A481</f>
        <v>0</v>
      </c>
      <c r="B481" s="2">
        <f>DM!C481</f>
        <v>0</v>
      </c>
      <c r="C481" s="2">
        <f>IF(B481=0,0,VLOOKUP(B481,DM!$C$5:$E$500,2,0))</f>
        <v>0</v>
      </c>
      <c r="D481" s="3"/>
      <c r="E481" s="3"/>
      <c r="F481" s="3">
        <f t="shared" si="7"/>
        <v>0</v>
      </c>
    </row>
    <row r="482" spans="1:6" x14ac:dyDescent="0.2">
      <c r="A482" s="2">
        <f>DM!A482</f>
        <v>0</v>
      </c>
      <c r="B482" s="2">
        <f>DM!C482</f>
        <v>0</v>
      </c>
      <c r="C482" s="2">
        <f>IF(B482=0,0,VLOOKUP(B482,DM!$C$5:$E$500,2,0))</f>
        <v>0</v>
      </c>
      <c r="D482" s="3"/>
      <c r="E482" s="3"/>
      <c r="F482" s="3">
        <f t="shared" si="7"/>
        <v>0</v>
      </c>
    </row>
    <row r="483" spans="1:6" x14ac:dyDescent="0.2">
      <c r="A483" s="2">
        <f>DM!A483</f>
        <v>0</v>
      </c>
      <c r="B483" s="2">
        <f>DM!C483</f>
        <v>0</v>
      </c>
      <c r="C483" s="2">
        <f>IF(B483=0,0,VLOOKUP(B483,DM!$C$5:$E$500,2,0))</f>
        <v>0</v>
      </c>
      <c r="D483" s="3"/>
      <c r="E483" s="3"/>
      <c r="F483" s="3">
        <f t="shared" si="7"/>
        <v>0</v>
      </c>
    </row>
    <row r="484" spans="1:6" x14ac:dyDescent="0.2">
      <c r="A484" s="2">
        <f>DM!A484</f>
        <v>0</v>
      </c>
      <c r="B484" s="2">
        <f>DM!C484</f>
        <v>0</v>
      </c>
      <c r="C484" s="2">
        <f>IF(B484=0,0,VLOOKUP(B484,DM!$C$5:$E$500,2,0))</f>
        <v>0</v>
      </c>
      <c r="D484" s="3"/>
      <c r="E484" s="3"/>
      <c r="F484" s="3">
        <f t="shared" si="7"/>
        <v>0</v>
      </c>
    </row>
    <row r="485" spans="1:6" x14ac:dyDescent="0.2">
      <c r="A485" s="2">
        <f>DM!A485</f>
        <v>0</v>
      </c>
      <c r="B485" s="2">
        <f>DM!C485</f>
        <v>0</v>
      </c>
      <c r="C485" s="2">
        <f>IF(B485=0,0,VLOOKUP(B485,DM!$C$5:$E$500,2,0))</f>
        <v>0</v>
      </c>
      <c r="D485" s="3"/>
      <c r="E485" s="3"/>
      <c r="F485" s="3">
        <f t="shared" si="7"/>
        <v>0</v>
      </c>
    </row>
    <row r="486" spans="1:6" x14ac:dyDescent="0.2">
      <c r="A486" s="2">
        <f>DM!A486</f>
        <v>0</v>
      </c>
      <c r="B486" s="2">
        <f>DM!C486</f>
        <v>0</v>
      </c>
      <c r="C486" s="2">
        <f>IF(B486=0,0,VLOOKUP(B486,DM!$C$5:$E$500,2,0))</f>
        <v>0</v>
      </c>
      <c r="D486" s="3"/>
      <c r="E486" s="3"/>
      <c r="F486" s="3">
        <f t="shared" si="7"/>
        <v>0</v>
      </c>
    </row>
    <row r="487" spans="1:6" x14ac:dyDescent="0.2">
      <c r="A487" s="2">
        <f>DM!A487</f>
        <v>0</v>
      </c>
      <c r="B487" s="2">
        <f>DM!C487</f>
        <v>0</v>
      </c>
      <c r="C487" s="2">
        <f>IF(B487=0,0,VLOOKUP(B487,DM!$C$5:$E$500,2,0))</f>
        <v>0</v>
      </c>
      <c r="D487" s="3"/>
      <c r="E487" s="3"/>
      <c r="F487" s="3">
        <f t="shared" si="7"/>
        <v>0</v>
      </c>
    </row>
    <row r="488" spans="1:6" x14ac:dyDescent="0.2">
      <c r="A488" s="2">
        <f>DM!A488</f>
        <v>0</v>
      </c>
      <c r="B488" s="2">
        <f>DM!C488</f>
        <v>0</v>
      </c>
      <c r="C488" s="2">
        <f>IF(B488=0,0,VLOOKUP(B488,DM!$C$5:$E$500,2,0))</f>
        <v>0</v>
      </c>
      <c r="D488" s="3"/>
      <c r="E488" s="3"/>
      <c r="F488" s="3">
        <f t="shared" si="7"/>
        <v>0</v>
      </c>
    </row>
    <row r="489" spans="1:6" x14ac:dyDescent="0.2">
      <c r="A489" s="2">
        <f>DM!A489</f>
        <v>0</v>
      </c>
      <c r="B489" s="2">
        <f>DM!C489</f>
        <v>0</v>
      </c>
      <c r="C489" s="2">
        <f>IF(B489=0,0,VLOOKUP(B489,DM!$C$5:$E$500,2,0))</f>
        <v>0</v>
      </c>
      <c r="D489" s="3"/>
      <c r="E489" s="3"/>
      <c r="F489" s="3">
        <f t="shared" si="7"/>
        <v>0</v>
      </c>
    </row>
    <row r="490" spans="1:6" x14ac:dyDescent="0.2">
      <c r="A490" s="2">
        <f>DM!A490</f>
        <v>0</v>
      </c>
      <c r="B490" s="2">
        <f>DM!C490</f>
        <v>0</v>
      </c>
      <c r="C490" s="2">
        <f>IF(B490=0,0,VLOOKUP(B490,DM!$C$5:$E$500,2,0))</f>
        <v>0</v>
      </c>
      <c r="D490" s="3"/>
      <c r="E490" s="3"/>
      <c r="F490" s="3">
        <f t="shared" si="7"/>
        <v>0</v>
      </c>
    </row>
    <row r="491" spans="1:6" x14ac:dyDescent="0.2">
      <c r="A491" s="2">
        <f>DM!A491</f>
        <v>0</v>
      </c>
      <c r="B491" s="2">
        <f>DM!C491</f>
        <v>0</v>
      </c>
      <c r="C491" s="2">
        <f>IF(B491=0,0,VLOOKUP(B491,DM!$C$5:$E$500,2,0))</f>
        <v>0</v>
      </c>
      <c r="D491" s="3"/>
      <c r="E491" s="3"/>
      <c r="F491" s="3">
        <f t="shared" si="7"/>
        <v>0</v>
      </c>
    </row>
    <row r="492" spans="1:6" x14ac:dyDescent="0.2">
      <c r="A492" s="2">
        <f>DM!A492</f>
        <v>0</v>
      </c>
      <c r="B492" s="2">
        <f>DM!C492</f>
        <v>0</v>
      </c>
      <c r="C492" s="2">
        <f>IF(B492=0,0,VLOOKUP(B492,DM!$C$5:$E$500,2,0))</f>
        <v>0</v>
      </c>
      <c r="D492" s="3"/>
      <c r="E492" s="3"/>
      <c r="F492" s="3">
        <f t="shared" si="7"/>
        <v>0</v>
      </c>
    </row>
    <row r="493" spans="1:6" x14ac:dyDescent="0.2">
      <c r="A493" s="2">
        <f>DM!A493</f>
        <v>0</v>
      </c>
      <c r="B493" s="2">
        <f>DM!C493</f>
        <v>0</v>
      </c>
      <c r="C493" s="2">
        <f>IF(B493=0,0,VLOOKUP(B493,DM!$C$5:$E$500,2,0))</f>
        <v>0</v>
      </c>
      <c r="D493" s="3"/>
      <c r="E493" s="3"/>
      <c r="F493" s="3">
        <f t="shared" si="7"/>
        <v>0</v>
      </c>
    </row>
    <row r="494" spans="1:6" x14ac:dyDescent="0.2">
      <c r="A494" s="2">
        <f>DM!A494</f>
        <v>0</v>
      </c>
      <c r="B494" s="2">
        <f>DM!C494</f>
        <v>0</v>
      </c>
      <c r="C494" s="2">
        <f>IF(B494=0,0,VLOOKUP(B494,DM!$C$5:$E$500,2,0))</f>
        <v>0</v>
      </c>
      <c r="D494" s="3"/>
      <c r="E494" s="3"/>
      <c r="F494" s="3">
        <f t="shared" si="7"/>
        <v>0</v>
      </c>
    </row>
    <row r="495" spans="1:6" x14ac:dyDescent="0.2">
      <c r="A495" s="2">
        <f>DM!A495</f>
        <v>0</v>
      </c>
      <c r="B495" s="2">
        <f>DM!C495</f>
        <v>0</v>
      </c>
      <c r="C495" s="2">
        <f>IF(B495=0,0,VLOOKUP(B495,DM!$C$5:$E$500,2,0))</f>
        <v>0</v>
      </c>
      <c r="D495" s="3"/>
      <c r="E495" s="3"/>
      <c r="F495" s="3">
        <f t="shared" si="7"/>
        <v>0</v>
      </c>
    </row>
    <row r="496" spans="1:6" x14ac:dyDescent="0.2">
      <c r="A496" s="2">
        <f>DM!A496</f>
        <v>0</v>
      </c>
      <c r="B496" s="2">
        <f>DM!C496</f>
        <v>0</v>
      </c>
      <c r="C496" s="2">
        <f>IF(B496=0,0,VLOOKUP(B496,DM!$C$5:$E$500,2,0))</f>
        <v>0</v>
      </c>
      <c r="D496" s="3"/>
      <c r="E496" s="3"/>
      <c r="F496" s="3">
        <f t="shared" si="7"/>
        <v>0</v>
      </c>
    </row>
    <row r="497" spans="1:6" x14ac:dyDescent="0.2">
      <c r="A497" s="2">
        <f>DM!A497</f>
        <v>0</v>
      </c>
      <c r="B497" s="2">
        <f>DM!C497</f>
        <v>0</v>
      </c>
      <c r="C497" s="2">
        <f>IF(B497=0,0,VLOOKUP(B497,DM!$C$5:$E$500,2,0))</f>
        <v>0</v>
      </c>
      <c r="D497" s="3"/>
      <c r="E497" s="3"/>
      <c r="F497" s="3">
        <f t="shared" si="7"/>
        <v>0</v>
      </c>
    </row>
    <row r="498" spans="1:6" x14ac:dyDescent="0.2">
      <c r="A498" s="2">
        <f>DM!A498</f>
        <v>0</v>
      </c>
      <c r="B498" s="2">
        <f>DM!C498</f>
        <v>0</v>
      </c>
      <c r="C498" s="2">
        <f>IF(B498=0,0,VLOOKUP(B498,DM!$C$5:$E$500,2,0))</f>
        <v>0</v>
      </c>
      <c r="D498" s="3"/>
      <c r="E498" s="3"/>
      <c r="F498" s="3">
        <f t="shared" si="7"/>
        <v>0</v>
      </c>
    </row>
    <row r="499" spans="1:6" x14ac:dyDescent="0.2">
      <c r="A499" s="2">
        <f>DM!A499</f>
        <v>0</v>
      </c>
      <c r="B499" s="2">
        <f>DM!C499</f>
        <v>0</v>
      </c>
      <c r="C499" s="2">
        <f>IF(B499=0,0,VLOOKUP(B499,DM!$C$5:$E$500,2,0))</f>
        <v>0</v>
      </c>
      <c r="D499" s="3"/>
      <c r="E499" s="3"/>
      <c r="F499" s="3">
        <f t="shared" si="7"/>
        <v>0</v>
      </c>
    </row>
    <row r="500" spans="1:6" x14ac:dyDescent="0.2">
      <c r="A500" s="2">
        <f>DM!A500</f>
        <v>0</v>
      </c>
      <c r="B500" s="2">
        <f>DM!C500</f>
        <v>0</v>
      </c>
      <c r="C500" s="2">
        <f>IF(B500=0,0,VLOOKUP(B500,DM!$C$5:$E$500,2,0))</f>
        <v>0</v>
      </c>
      <c r="D500" s="3"/>
      <c r="E500" s="3"/>
      <c r="F500" s="3">
        <f t="shared" si="7"/>
        <v>0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00"/>
  <sheetViews>
    <sheetView showZeros="0" workbookViewId="0"/>
  </sheetViews>
  <sheetFormatPr defaultRowHeight="14.25" x14ac:dyDescent="0.2"/>
  <cols>
    <col min="1" max="1" width="5.42578125" style="1" customWidth="1"/>
    <col min="2" max="3" width="17.42578125" style="1" customWidth="1"/>
    <col min="4" max="5" width="15.140625" style="1" customWidth="1"/>
    <col min="6" max="6" width="14.7109375" style="1" customWidth="1"/>
    <col min="7" max="7" width="15.42578125" style="1" customWidth="1"/>
    <col min="8" max="8" width="15.85546875" style="1" customWidth="1"/>
    <col min="9" max="9" width="13.85546875" style="1" customWidth="1"/>
    <col min="10" max="10" width="15" style="1" customWidth="1"/>
    <col min="11" max="11" width="16.42578125" style="1" customWidth="1"/>
    <col min="12" max="12" width="36.85546875" style="1" customWidth="1"/>
    <col min="13" max="13" width="16.5703125" style="1" customWidth="1"/>
    <col min="14" max="14" width="17.140625" style="1" customWidth="1"/>
    <col min="15" max="16384" width="9.140625" style="1"/>
  </cols>
  <sheetData>
    <row r="2" spans="1:14" ht="23.25" x14ac:dyDescent="0.35">
      <c r="D2" s="10" t="s">
        <v>101</v>
      </c>
    </row>
    <row r="3" spans="1:14" ht="13.5" customHeight="1" x14ac:dyDescent="0.2">
      <c r="F3" s="1" t="s">
        <v>115</v>
      </c>
      <c r="G3" s="15" t="s">
        <v>114</v>
      </c>
      <c r="H3" s="15" t="s">
        <v>114</v>
      </c>
      <c r="K3" s="15" t="s">
        <v>114</v>
      </c>
    </row>
    <row r="4" spans="1:14" ht="15" x14ac:dyDescent="0.25">
      <c r="A4" s="9" t="s">
        <v>0</v>
      </c>
      <c r="B4" s="16" t="s">
        <v>134</v>
      </c>
      <c r="C4" s="16" t="s">
        <v>135</v>
      </c>
      <c r="D4" s="9" t="s">
        <v>7</v>
      </c>
      <c r="E4" s="9" t="s">
        <v>12</v>
      </c>
      <c r="F4" s="9" t="s">
        <v>8</v>
      </c>
      <c r="G4" s="9" t="s">
        <v>9</v>
      </c>
      <c r="H4" s="9" t="s">
        <v>6</v>
      </c>
      <c r="I4" s="9" t="s">
        <v>3</v>
      </c>
      <c r="J4" s="9" t="s">
        <v>10</v>
      </c>
      <c r="K4" s="9" t="s">
        <v>11</v>
      </c>
      <c r="L4" s="9" t="s">
        <v>13</v>
      </c>
      <c r="M4" s="16" t="s">
        <v>137</v>
      </c>
      <c r="N4" s="16" t="s">
        <v>138</v>
      </c>
    </row>
    <row r="5" spans="1:14" x14ac:dyDescent="0.2">
      <c r="A5" s="2">
        <v>1</v>
      </c>
      <c r="B5" s="2" t="s">
        <v>136</v>
      </c>
      <c r="C5" s="2" t="str">
        <f>IF(B5="",0,IF(B5="SX","Nhập từ sản xuất","Nhập mua"))</f>
        <v>Nhập mua</v>
      </c>
      <c r="D5" s="2" t="s">
        <v>42</v>
      </c>
      <c r="E5" s="4">
        <v>42005</v>
      </c>
      <c r="F5" s="2" t="s">
        <v>19</v>
      </c>
      <c r="G5" s="2" t="str">
        <f>IF(F5=0,0,VLOOKUP(F5,DM!$C$5:$E$500,2,0))</f>
        <v>Vật tư 1</v>
      </c>
      <c r="H5" s="2" t="str">
        <f>IF(F5=0,0,VLOOKUP(F5,DM!$C$5:$E$500,3,0))</f>
        <v>Kg</v>
      </c>
      <c r="I5" s="3">
        <v>10</v>
      </c>
      <c r="J5" s="3">
        <v>20000</v>
      </c>
      <c r="K5" s="3">
        <f>J5*I5</f>
        <v>200000</v>
      </c>
      <c r="L5" s="2"/>
      <c r="M5" s="2">
        <f>IF(B5="",0,VLOOKUP(F5,DM!$C$5:$G$500,5,0))</f>
        <v>1521</v>
      </c>
      <c r="N5" s="2">
        <f>IF(B5="",0,IF(B5="NM",111,IF(B5="SX"&amp;VLOOKUP(F5,DM!$C$5:$G$500,5,0)=1521,1541,1543)))</f>
        <v>111</v>
      </c>
    </row>
    <row r="6" spans="1:14" x14ac:dyDescent="0.2">
      <c r="A6" s="2">
        <f>A5+1</f>
        <v>2</v>
      </c>
      <c r="B6" s="2" t="s">
        <v>136</v>
      </c>
      <c r="C6" s="2" t="str">
        <f t="shared" ref="C6:C69" si="0">IF(B6="",0,IF(B6="SX","Nhập từ sản xuất","Nhập mua"))</f>
        <v>Nhập mua</v>
      </c>
      <c r="D6" s="2" t="s">
        <v>43</v>
      </c>
      <c r="E6" s="4">
        <v>42005</v>
      </c>
      <c r="F6" s="2" t="s">
        <v>22</v>
      </c>
      <c r="G6" s="2" t="str">
        <f>IF(F6=0,0,VLOOKUP(F6,DM!$C$5:$E$500,2,0))</f>
        <v>Vật tư 4</v>
      </c>
      <c r="H6" s="2" t="str">
        <f>IF(F6=0,0,VLOOKUP(F6,DM!$C$5:$E$500,3,0))</f>
        <v>Kg</v>
      </c>
      <c r="I6" s="3">
        <v>14</v>
      </c>
      <c r="J6" s="3">
        <v>40000</v>
      </c>
      <c r="K6" s="3">
        <f t="shared" ref="K6:K69" si="1">J6*I6</f>
        <v>560000</v>
      </c>
      <c r="L6" s="2"/>
      <c r="M6" s="2">
        <f>IF(B6="",0,VLOOKUP(F6,DM!$C$5:$G$500,5,0))</f>
        <v>1521</v>
      </c>
      <c r="N6" s="2">
        <f>IF(B6="",0,IF(B6="NM",111,IF(B6="SX"&amp;VLOOKUP(F6,DM!$C$5:$G$500,5,0)=1521,1541,1543)))</f>
        <v>111</v>
      </c>
    </row>
    <row r="7" spans="1:14" x14ac:dyDescent="0.2">
      <c r="A7" s="2">
        <f t="shared" ref="A7:A35" si="2">A6+1</f>
        <v>3</v>
      </c>
      <c r="B7" s="2" t="s">
        <v>136</v>
      </c>
      <c r="C7" s="2" t="str">
        <f t="shared" si="0"/>
        <v>Nhập mua</v>
      </c>
      <c r="D7" s="2" t="s">
        <v>44</v>
      </c>
      <c r="E7" s="4">
        <v>42007</v>
      </c>
      <c r="F7" s="2" t="s">
        <v>23</v>
      </c>
      <c r="G7" s="2" t="str">
        <f>IF(F7=0,0,VLOOKUP(F7,DM!$C$5:$E$500,2,0))</f>
        <v>Vật tư 5</v>
      </c>
      <c r="H7" s="2" t="str">
        <f>IF(F7=0,0,VLOOKUP(F7,DM!$C$5:$E$500,3,0))</f>
        <v>Kg</v>
      </c>
      <c r="I7" s="3">
        <v>11</v>
      </c>
      <c r="J7" s="3">
        <v>35000</v>
      </c>
      <c r="K7" s="3">
        <f t="shared" si="1"/>
        <v>385000</v>
      </c>
      <c r="L7" s="2"/>
      <c r="M7" s="2">
        <f>IF(B7="",0,VLOOKUP(F7,DM!$C$5:$G$500,5,0))</f>
        <v>1521</v>
      </c>
      <c r="N7" s="2">
        <f>IF(B7="",0,IF(B7="NM",111,IF(B7="SX"&amp;VLOOKUP(F7,DM!$C$5:$G$500,5,0)=1521,1541,1543)))</f>
        <v>111</v>
      </c>
    </row>
    <row r="8" spans="1:14" x14ac:dyDescent="0.2">
      <c r="A8" s="2">
        <f t="shared" si="2"/>
        <v>4</v>
      </c>
      <c r="B8" s="2" t="s">
        <v>136</v>
      </c>
      <c r="C8" s="2" t="str">
        <f t="shared" si="0"/>
        <v>Nhập mua</v>
      </c>
      <c r="D8" s="2" t="s">
        <v>45</v>
      </c>
      <c r="E8" s="4">
        <v>42007</v>
      </c>
      <c r="F8" s="2" t="s">
        <v>24</v>
      </c>
      <c r="G8" s="2" t="str">
        <f>IF(F8=0,0,VLOOKUP(F8,DM!$C$5:$E$500,2,0))</f>
        <v>Vật tư 6</v>
      </c>
      <c r="H8" s="2" t="str">
        <f>IF(F8=0,0,VLOOKUP(F8,DM!$C$5:$E$500,3,0))</f>
        <v>Kg</v>
      </c>
      <c r="I8" s="3">
        <v>13</v>
      </c>
      <c r="J8" s="3">
        <v>20000</v>
      </c>
      <c r="K8" s="3">
        <f t="shared" si="1"/>
        <v>260000</v>
      </c>
      <c r="L8" s="2"/>
      <c r="M8" s="2">
        <f>IF(B8="",0,VLOOKUP(F8,DM!$C$5:$G$500,5,0))</f>
        <v>1521</v>
      </c>
      <c r="N8" s="2">
        <f>IF(B8="",0,IF(B8="NM",111,IF(B8="SX"&amp;VLOOKUP(F8,DM!$C$5:$G$500,5,0)=1521,1541,1543)))</f>
        <v>111</v>
      </c>
    </row>
    <row r="9" spans="1:14" x14ac:dyDescent="0.2">
      <c r="A9" s="2">
        <f t="shared" si="2"/>
        <v>5</v>
      </c>
      <c r="B9" s="2" t="s">
        <v>136</v>
      </c>
      <c r="C9" s="2" t="str">
        <f t="shared" si="0"/>
        <v>Nhập mua</v>
      </c>
      <c r="D9" s="2" t="s">
        <v>46</v>
      </c>
      <c r="E9" s="4">
        <v>42007</v>
      </c>
      <c r="F9" s="2" t="s">
        <v>28</v>
      </c>
      <c r="G9" s="2" t="str">
        <f>IF(F9=0,0,VLOOKUP(F9,DM!$C$5:$E$500,2,0))</f>
        <v>Vật tư 10</v>
      </c>
      <c r="H9" s="2" t="str">
        <f>IF(F9=0,0,VLOOKUP(F9,DM!$C$5:$E$500,3,0))</f>
        <v>Kg</v>
      </c>
      <c r="I9" s="3">
        <v>12</v>
      </c>
      <c r="J9" s="3">
        <v>25000</v>
      </c>
      <c r="K9" s="3">
        <f t="shared" si="1"/>
        <v>300000</v>
      </c>
      <c r="L9" s="2"/>
      <c r="M9" s="2">
        <f>IF(B9="",0,VLOOKUP(F9,DM!$C$5:$G$500,5,0))</f>
        <v>1521</v>
      </c>
      <c r="N9" s="2">
        <f>IF(B9="",0,IF(B9="NM",111,IF(B9="SX"&amp;VLOOKUP(F9,DM!$C$5:$G$500,5,0)=1521,1541,1543)))</f>
        <v>111</v>
      </c>
    </row>
    <row r="10" spans="1:14" x14ac:dyDescent="0.2">
      <c r="A10" s="2">
        <f t="shared" si="2"/>
        <v>6</v>
      </c>
      <c r="B10" s="2" t="s">
        <v>136</v>
      </c>
      <c r="C10" s="2" t="str">
        <f t="shared" si="0"/>
        <v>Nhập mua</v>
      </c>
      <c r="D10" s="2" t="s">
        <v>47</v>
      </c>
      <c r="E10" s="4">
        <v>42008</v>
      </c>
      <c r="F10" s="2" t="s">
        <v>20</v>
      </c>
      <c r="G10" s="2" t="str">
        <f>IF(F10=0,0,VLOOKUP(F10,DM!$C$5:$E$500,2,0))</f>
        <v>Vật tư 2</v>
      </c>
      <c r="H10" s="2" t="str">
        <f>IF(F10=0,0,VLOOKUP(F10,DM!$C$5:$E$500,3,0))</f>
        <v>Kg</v>
      </c>
      <c r="I10" s="3">
        <v>11</v>
      </c>
      <c r="J10" s="3">
        <v>35000</v>
      </c>
      <c r="K10" s="3">
        <f t="shared" si="1"/>
        <v>385000</v>
      </c>
      <c r="L10" s="2"/>
      <c r="M10" s="2">
        <f>IF(B10="",0,VLOOKUP(F10,DM!$C$5:$G$500,5,0))</f>
        <v>1521</v>
      </c>
      <c r="N10" s="2">
        <f>IF(B10="",0,IF(B10="NM",111,IF(B10="SX"&amp;VLOOKUP(F10,DM!$C$5:$G$500,5,0)=1521,1541,1543)))</f>
        <v>111</v>
      </c>
    </row>
    <row r="11" spans="1:14" x14ac:dyDescent="0.2">
      <c r="A11" s="2">
        <f t="shared" si="2"/>
        <v>7</v>
      </c>
      <c r="B11" s="2" t="s">
        <v>136</v>
      </c>
      <c r="C11" s="2" t="str">
        <f t="shared" si="0"/>
        <v>Nhập mua</v>
      </c>
      <c r="D11" s="2" t="s">
        <v>48</v>
      </c>
      <c r="E11" s="4">
        <v>42011</v>
      </c>
      <c r="F11" s="2" t="s">
        <v>21</v>
      </c>
      <c r="G11" s="2" t="str">
        <f>IF(F11=0,0,VLOOKUP(F11,DM!$C$5:$E$500,2,0))</f>
        <v>Vật tư 3</v>
      </c>
      <c r="H11" s="2" t="str">
        <f>IF(F11=0,0,VLOOKUP(F11,DM!$C$5:$E$500,3,0))</f>
        <v>Kg</v>
      </c>
      <c r="I11" s="3">
        <v>11</v>
      </c>
      <c r="J11" s="3">
        <v>55000</v>
      </c>
      <c r="K11" s="3">
        <f t="shared" si="1"/>
        <v>605000</v>
      </c>
      <c r="L11" s="2"/>
      <c r="M11" s="2">
        <f>IF(B11="",0,VLOOKUP(F11,DM!$C$5:$G$500,5,0))</f>
        <v>1521</v>
      </c>
      <c r="N11" s="2">
        <f>IF(B11="",0,IF(B11="NM",111,IF(B11="SX"&amp;VLOOKUP(F11,DM!$C$5:$G$500,5,0)=1521,1541,1543)))</f>
        <v>111</v>
      </c>
    </row>
    <row r="12" spans="1:14" x14ac:dyDescent="0.2">
      <c r="A12" s="2">
        <f t="shared" si="2"/>
        <v>8</v>
      </c>
      <c r="B12" s="2" t="s">
        <v>136</v>
      </c>
      <c r="C12" s="2" t="str">
        <f t="shared" si="0"/>
        <v>Nhập mua</v>
      </c>
      <c r="D12" s="2" t="s">
        <v>49</v>
      </c>
      <c r="E12" s="4">
        <v>42011</v>
      </c>
      <c r="F12" s="2" t="s">
        <v>19</v>
      </c>
      <c r="G12" s="2" t="str">
        <f>IF(F12=0,0,VLOOKUP(F12,DM!$C$5:$E$500,2,0))</f>
        <v>Vật tư 1</v>
      </c>
      <c r="H12" s="2" t="str">
        <f>IF(F12=0,0,VLOOKUP(F12,DM!$C$5:$E$500,3,0))</f>
        <v>Kg</v>
      </c>
      <c r="I12" s="3">
        <v>18</v>
      </c>
      <c r="J12" s="3">
        <v>25000</v>
      </c>
      <c r="K12" s="3">
        <f t="shared" si="1"/>
        <v>450000</v>
      </c>
      <c r="L12" s="2"/>
      <c r="M12" s="2">
        <f>IF(B12="",0,VLOOKUP(F12,DM!$C$5:$G$500,5,0))</f>
        <v>1521</v>
      </c>
      <c r="N12" s="2">
        <f>IF(B12="",0,IF(B12="NM",111,IF(B12="SX"&amp;VLOOKUP(F12,DM!$C$5:$G$500,5,0)=1521,1541,1543)))</f>
        <v>111</v>
      </c>
    </row>
    <row r="13" spans="1:14" x14ac:dyDescent="0.2">
      <c r="A13" s="2">
        <f t="shared" si="2"/>
        <v>9</v>
      </c>
      <c r="B13" s="2" t="s">
        <v>136</v>
      </c>
      <c r="C13" s="2" t="str">
        <f t="shared" si="0"/>
        <v>Nhập mua</v>
      </c>
      <c r="D13" s="2" t="s">
        <v>50</v>
      </c>
      <c r="E13" s="4">
        <v>42014</v>
      </c>
      <c r="F13" s="2" t="s">
        <v>25</v>
      </c>
      <c r="G13" s="2" t="str">
        <f>IF(F13=0,0,VLOOKUP(F13,DM!$C$5:$E$500,2,0))</f>
        <v>Vật tư 7</v>
      </c>
      <c r="H13" s="2" t="str">
        <f>IF(F13=0,0,VLOOKUP(F13,DM!$C$5:$E$500,3,0))</f>
        <v>Kg</v>
      </c>
      <c r="I13" s="3">
        <v>19</v>
      </c>
      <c r="J13" s="3">
        <v>35000</v>
      </c>
      <c r="K13" s="3">
        <f t="shared" si="1"/>
        <v>665000</v>
      </c>
      <c r="L13" s="2"/>
      <c r="M13" s="2">
        <f>IF(B13="",0,VLOOKUP(F13,DM!$C$5:$G$500,5,0))</f>
        <v>1521</v>
      </c>
      <c r="N13" s="2">
        <f>IF(B13="",0,IF(B13="NM",111,IF(B13="SX"&amp;VLOOKUP(F13,DM!$C$5:$G$500,5,0)=1521,1541,1543)))</f>
        <v>111</v>
      </c>
    </row>
    <row r="14" spans="1:14" x14ac:dyDescent="0.2">
      <c r="A14" s="2">
        <f t="shared" si="2"/>
        <v>10</v>
      </c>
      <c r="B14" s="2" t="s">
        <v>136</v>
      </c>
      <c r="C14" s="2" t="str">
        <f t="shared" si="0"/>
        <v>Nhập mua</v>
      </c>
      <c r="D14" s="2" t="s">
        <v>51</v>
      </c>
      <c r="E14" s="4">
        <v>42014</v>
      </c>
      <c r="F14" s="2" t="s">
        <v>25</v>
      </c>
      <c r="G14" s="2" t="str">
        <f>IF(F14=0,0,VLOOKUP(F14,DM!$C$5:$E$500,2,0))</f>
        <v>Vật tư 7</v>
      </c>
      <c r="H14" s="2" t="str">
        <f>IF(F14=0,0,VLOOKUP(F14,DM!$C$5:$E$500,3,0))</f>
        <v>Kg</v>
      </c>
      <c r="I14" s="3">
        <v>22</v>
      </c>
      <c r="J14" s="3">
        <v>35000</v>
      </c>
      <c r="K14" s="3">
        <f t="shared" si="1"/>
        <v>770000</v>
      </c>
      <c r="L14" s="2"/>
      <c r="M14" s="2">
        <f>IF(B14="",0,VLOOKUP(F14,DM!$C$5:$G$500,5,0))</f>
        <v>1521</v>
      </c>
      <c r="N14" s="2">
        <f>IF(B14="",0,IF(B14="NM",111,IF(B14="SX"&amp;VLOOKUP(F14,DM!$C$5:$G$500,5,0)=1521,1541,1543)))</f>
        <v>111</v>
      </c>
    </row>
    <row r="15" spans="1:14" x14ac:dyDescent="0.2">
      <c r="A15" s="2">
        <f t="shared" si="2"/>
        <v>11</v>
      </c>
      <c r="B15" s="2" t="s">
        <v>136</v>
      </c>
      <c r="C15" s="2" t="str">
        <f t="shared" si="0"/>
        <v>Nhập mua</v>
      </c>
      <c r="D15" s="2" t="s">
        <v>52</v>
      </c>
      <c r="E15" s="4">
        <v>42014</v>
      </c>
      <c r="F15" s="2" t="s">
        <v>26</v>
      </c>
      <c r="G15" s="2" t="str">
        <f>IF(F15=0,0,VLOOKUP(F15,DM!$C$5:$E$500,2,0))</f>
        <v>Vật tư 8</v>
      </c>
      <c r="H15" s="2" t="str">
        <f>IF(F15=0,0,VLOOKUP(F15,DM!$C$5:$E$500,3,0))</f>
        <v>Kg</v>
      </c>
      <c r="I15" s="3">
        <v>10</v>
      </c>
      <c r="J15" s="3">
        <v>43000</v>
      </c>
      <c r="K15" s="3">
        <f t="shared" si="1"/>
        <v>430000</v>
      </c>
      <c r="L15" s="2"/>
      <c r="M15" s="2">
        <f>IF(B15="",0,VLOOKUP(F15,DM!$C$5:$G$500,5,0))</f>
        <v>1521</v>
      </c>
      <c r="N15" s="2">
        <f>IF(B15="",0,IF(B15="NM",111,IF(B15="SX"&amp;VLOOKUP(F15,DM!$C$5:$G$500,5,0)=1521,1541,1543)))</f>
        <v>111</v>
      </c>
    </row>
    <row r="16" spans="1:14" x14ac:dyDescent="0.2">
      <c r="A16" s="2">
        <f t="shared" si="2"/>
        <v>12</v>
      </c>
      <c r="B16" s="2" t="s">
        <v>136</v>
      </c>
      <c r="C16" s="2" t="str">
        <f t="shared" si="0"/>
        <v>Nhập mua</v>
      </c>
      <c r="D16" s="2" t="s">
        <v>53</v>
      </c>
      <c r="E16" s="4">
        <v>42014</v>
      </c>
      <c r="F16" s="2" t="s">
        <v>20</v>
      </c>
      <c r="G16" s="2" t="str">
        <f>IF(F16=0,0,VLOOKUP(F16,DM!$C$5:$E$500,2,0))</f>
        <v>Vật tư 2</v>
      </c>
      <c r="H16" s="2" t="str">
        <f>IF(F16=0,0,VLOOKUP(F16,DM!$C$5:$E$500,3,0))</f>
        <v>Kg</v>
      </c>
      <c r="I16" s="3">
        <v>4</v>
      </c>
      <c r="J16" s="3">
        <v>35000</v>
      </c>
      <c r="K16" s="3">
        <f t="shared" si="1"/>
        <v>140000</v>
      </c>
      <c r="L16" s="2"/>
      <c r="M16" s="2">
        <f>IF(B16="",0,VLOOKUP(F16,DM!$C$5:$G$500,5,0))</f>
        <v>1521</v>
      </c>
      <c r="N16" s="2">
        <f>IF(B16="",0,IF(B16="NM",111,IF(B16="SX"&amp;VLOOKUP(F16,DM!$C$5:$G$500,5,0)=1521,1541,1543)))</f>
        <v>111</v>
      </c>
    </row>
    <row r="17" spans="1:14" x14ac:dyDescent="0.2">
      <c r="A17" s="2">
        <f t="shared" si="2"/>
        <v>13</v>
      </c>
      <c r="B17" s="2" t="s">
        <v>136</v>
      </c>
      <c r="C17" s="2" t="str">
        <f t="shared" si="0"/>
        <v>Nhập mua</v>
      </c>
      <c r="D17" s="2" t="s">
        <v>54</v>
      </c>
      <c r="E17" s="4">
        <v>42014</v>
      </c>
      <c r="F17" s="2" t="s">
        <v>19</v>
      </c>
      <c r="G17" s="2" t="str">
        <f>IF(F17=0,0,VLOOKUP(F17,DM!$C$5:$E$500,2,0))</f>
        <v>Vật tư 1</v>
      </c>
      <c r="H17" s="2" t="str">
        <f>IF(F17=0,0,VLOOKUP(F17,DM!$C$5:$E$500,3,0))</f>
        <v>Kg</v>
      </c>
      <c r="I17" s="3">
        <v>6</v>
      </c>
      <c r="J17" s="3">
        <v>20000</v>
      </c>
      <c r="K17" s="3">
        <f t="shared" si="1"/>
        <v>120000</v>
      </c>
      <c r="L17" s="2"/>
      <c r="M17" s="2">
        <f>IF(B17="",0,VLOOKUP(F17,DM!$C$5:$G$500,5,0))</f>
        <v>1521</v>
      </c>
      <c r="N17" s="2">
        <f>IF(B17="",0,IF(B17="NM",111,IF(B17="SX"&amp;VLOOKUP(F17,DM!$C$5:$G$500,5,0)=1521,1541,1543)))</f>
        <v>111</v>
      </c>
    </row>
    <row r="18" spans="1:14" x14ac:dyDescent="0.2">
      <c r="A18" s="2">
        <f t="shared" si="2"/>
        <v>14</v>
      </c>
      <c r="B18" s="2" t="s">
        <v>136</v>
      </c>
      <c r="C18" s="2" t="str">
        <f t="shared" si="0"/>
        <v>Nhập mua</v>
      </c>
      <c r="D18" s="2" t="s">
        <v>55</v>
      </c>
      <c r="E18" s="4">
        <v>42015</v>
      </c>
      <c r="F18" s="2" t="s">
        <v>24</v>
      </c>
      <c r="G18" s="2" t="str">
        <f>IF(F18=0,0,VLOOKUP(F18,DM!$C$5:$E$500,2,0))</f>
        <v>Vật tư 6</v>
      </c>
      <c r="H18" s="2" t="str">
        <f>IF(F18=0,0,VLOOKUP(F18,DM!$C$5:$E$500,3,0))</f>
        <v>Kg</v>
      </c>
      <c r="I18" s="3">
        <v>30</v>
      </c>
      <c r="J18" s="3">
        <v>20000</v>
      </c>
      <c r="K18" s="3">
        <f t="shared" si="1"/>
        <v>600000</v>
      </c>
      <c r="L18" s="2"/>
      <c r="M18" s="2">
        <f>IF(B18="",0,VLOOKUP(F18,DM!$C$5:$G$500,5,0))</f>
        <v>1521</v>
      </c>
      <c r="N18" s="2">
        <f>IF(B18="",0,IF(B18="NM",111,IF(B18="SX"&amp;VLOOKUP(F18,DM!$C$5:$G$500,5,0)=1521,1541,1543)))</f>
        <v>111</v>
      </c>
    </row>
    <row r="19" spans="1:14" x14ac:dyDescent="0.2">
      <c r="A19" s="2">
        <f t="shared" si="2"/>
        <v>15</v>
      </c>
      <c r="B19" s="2" t="s">
        <v>136</v>
      </c>
      <c r="C19" s="2" t="str">
        <f t="shared" si="0"/>
        <v>Nhập mua</v>
      </c>
      <c r="D19" s="2" t="s">
        <v>56</v>
      </c>
      <c r="E19" s="4">
        <v>42019</v>
      </c>
      <c r="F19" s="2" t="s">
        <v>24</v>
      </c>
      <c r="G19" s="2" t="str">
        <f>IF(F19=0,0,VLOOKUP(F19,DM!$C$5:$E$500,2,0))</f>
        <v>Vật tư 6</v>
      </c>
      <c r="H19" s="2" t="str">
        <f>IF(F19=0,0,VLOOKUP(F19,DM!$C$5:$E$500,3,0))</f>
        <v>Kg</v>
      </c>
      <c r="I19" s="3">
        <v>15</v>
      </c>
      <c r="J19" s="3">
        <v>20000</v>
      </c>
      <c r="K19" s="3">
        <f t="shared" si="1"/>
        <v>300000</v>
      </c>
      <c r="L19" s="2"/>
      <c r="M19" s="2">
        <f>IF(B19="",0,VLOOKUP(F19,DM!$C$5:$G$500,5,0))</f>
        <v>1521</v>
      </c>
      <c r="N19" s="2">
        <f>IF(B19="",0,IF(B19="NM",111,IF(B19="SX"&amp;VLOOKUP(F19,DM!$C$5:$G$500,5,0)=1521,1541,1543)))</f>
        <v>111</v>
      </c>
    </row>
    <row r="20" spans="1:14" x14ac:dyDescent="0.2">
      <c r="A20" s="2">
        <f t="shared" si="2"/>
        <v>16</v>
      </c>
      <c r="B20" s="2" t="s">
        <v>136</v>
      </c>
      <c r="C20" s="2" t="str">
        <f t="shared" si="0"/>
        <v>Nhập mua</v>
      </c>
      <c r="D20" s="2" t="s">
        <v>57</v>
      </c>
      <c r="E20" s="4">
        <v>42019</v>
      </c>
      <c r="F20" s="2" t="s">
        <v>27</v>
      </c>
      <c r="G20" s="2" t="str">
        <f>IF(F20=0,0,VLOOKUP(F20,DM!$C$5:$E$500,2,0))</f>
        <v>Vật tư 9</v>
      </c>
      <c r="H20" s="2" t="str">
        <f>IF(F20=0,0,VLOOKUP(F20,DM!$C$5:$E$500,3,0))</f>
        <v>Kg</v>
      </c>
      <c r="I20" s="3">
        <v>15</v>
      </c>
      <c r="J20" s="3">
        <v>30000</v>
      </c>
      <c r="K20" s="3">
        <f t="shared" si="1"/>
        <v>450000</v>
      </c>
      <c r="L20" s="2"/>
      <c r="M20" s="2">
        <f>IF(B20="",0,VLOOKUP(F20,DM!$C$5:$G$500,5,0))</f>
        <v>1521</v>
      </c>
      <c r="N20" s="2">
        <f>IF(B20="",0,IF(B20="NM",111,IF(B20="SX"&amp;VLOOKUP(F20,DM!$C$5:$G$500,5,0)=1521,1541,1543)))</f>
        <v>111</v>
      </c>
    </row>
    <row r="21" spans="1:14" x14ac:dyDescent="0.2">
      <c r="A21" s="2">
        <f t="shared" si="2"/>
        <v>17</v>
      </c>
      <c r="B21" s="2" t="s">
        <v>136</v>
      </c>
      <c r="C21" s="2" t="str">
        <f t="shared" si="0"/>
        <v>Nhập mua</v>
      </c>
      <c r="D21" s="2" t="s">
        <v>58</v>
      </c>
      <c r="E21" s="4">
        <v>42019</v>
      </c>
      <c r="F21" s="2" t="s">
        <v>27</v>
      </c>
      <c r="G21" s="2" t="str">
        <f>IF(F21=0,0,VLOOKUP(F21,DM!$C$5:$E$500,2,0))</f>
        <v>Vật tư 9</v>
      </c>
      <c r="H21" s="2" t="str">
        <f>IF(F21=0,0,VLOOKUP(F21,DM!$C$5:$E$500,3,0))</f>
        <v>Kg</v>
      </c>
      <c r="I21" s="3">
        <v>10</v>
      </c>
      <c r="J21" s="3">
        <v>30000</v>
      </c>
      <c r="K21" s="3">
        <f t="shared" si="1"/>
        <v>300000</v>
      </c>
      <c r="L21" s="2"/>
      <c r="M21" s="2">
        <f>IF(B21="",0,VLOOKUP(F21,DM!$C$5:$G$500,5,0))</f>
        <v>1521</v>
      </c>
      <c r="N21" s="2">
        <f>IF(B21="",0,IF(B21="NM",111,IF(B21="SX"&amp;VLOOKUP(F21,DM!$C$5:$G$500,5,0)=1521,1541,1543)))</f>
        <v>111</v>
      </c>
    </row>
    <row r="22" spans="1:14" x14ac:dyDescent="0.2">
      <c r="A22" s="2">
        <f t="shared" si="2"/>
        <v>18</v>
      </c>
      <c r="B22" s="2" t="s">
        <v>136</v>
      </c>
      <c r="C22" s="2" t="str">
        <f t="shared" si="0"/>
        <v>Nhập mua</v>
      </c>
      <c r="D22" s="2" t="s">
        <v>59</v>
      </c>
      <c r="E22" s="4">
        <v>42024</v>
      </c>
      <c r="F22" s="2" t="s">
        <v>22</v>
      </c>
      <c r="G22" s="2" t="str">
        <f>IF(F22=0,0,VLOOKUP(F22,DM!$C$5:$E$500,2,0))</f>
        <v>Vật tư 4</v>
      </c>
      <c r="H22" s="2" t="str">
        <f>IF(F22=0,0,VLOOKUP(F22,DM!$C$5:$E$500,3,0))</f>
        <v>Kg</v>
      </c>
      <c r="I22" s="3">
        <v>15</v>
      </c>
      <c r="J22" s="3">
        <v>40000</v>
      </c>
      <c r="K22" s="3">
        <f t="shared" si="1"/>
        <v>600000</v>
      </c>
      <c r="L22" s="2"/>
      <c r="M22" s="2">
        <f>IF(B22="",0,VLOOKUP(F22,DM!$C$5:$G$500,5,0))</f>
        <v>1521</v>
      </c>
      <c r="N22" s="2">
        <f>IF(B22="",0,IF(B22="NM",111,IF(B22="SX"&amp;VLOOKUP(F22,DM!$C$5:$G$500,5,0)=1521,1541,1543)))</f>
        <v>111</v>
      </c>
    </row>
    <row r="23" spans="1:14" x14ac:dyDescent="0.2">
      <c r="A23" s="2">
        <f t="shared" si="2"/>
        <v>19</v>
      </c>
      <c r="B23" s="2" t="s">
        <v>136</v>
      </c>
      <c r="C23" s="2" t="str">
        <f t="shared" si="0"/>
        <v>Nhập mua</v>
      </c>
      <c r="D23" s="2" t="s">
        <v>60</v>
      </c>
      <c r="E23" s="4">
        <v>42026</v>
      </c>
      <c r="F23" s="2" t="s">
        <v>19</v>
      </c>
      <c r="G23" s="2" t="str">
        <f>IF(F23=0,0,VLOOKUP(F23,DM!$C$5:$E$500,2,0))</f>
        <v>Vật tư 1</v>
      </c>
      <c r="H23" s="2" t="str">
        <f>IF(F23=0,0,VLOOKUP(F23,DM!$C$5:$E$500,3,0))</f>
        <v>Kg</v>
      </c>
      <c r="I23" s="3">
        <v>10</v>
      </c>
      <c r="J23" s="3">
        <v>25000</v>
      </c>
      <c r="K23" s="3">
        <f t="shared" si="1"/>
        <v>250000</v>
      </c>
      <c r="L23" s="2"/>
      <c r="M23" s="2">
        <f>IF(B23="",0,VLOOKUP(F23,DM!$C$5:$G$500,5,0))</f>
        <v>1521</v>
      </c>
      <c r="N23" s="2">
        <f>IF(B23="",0,IF(B23="NM",111,IF(B23="SX"&amp;VLOOKUP(F23,DM!$C$5:$G$500,5,0)=1521,1541,1543)))</f>
        <v>111</v>
      </c>
    </row>
    <row r="24" spans="1:14" x14ac:dyDescent="0.2">
      <c r="A24" s="2">
        <f t="shared" si="2"/>
        <v>20</v>
      </c>
      <c r="B24" s="2" t="s">
        <v>136</v>
      </c>
      <c r="C24" s="2" t="str">
        <f t="shared" si="0"/>
        <v>Nhập mua</v>
      </c>
      <c r="D24" s="2" t="s">
        <v>61</v>
      </c>
      <c r="E24" s="4">
        <v>42026</v>
      </c>
      <c r="F24" s="2" t="s">
        <v>28</v>
      </c>
      <c r="G24" s="2" t="str">
        <f>IF(F24=0,0,VLOOKUP(F24,DM!$C$5:$E$500,2,0))</f>
        <v>Vật tư 10</v>
      </c>
      <c r="H24" s="2" t="str">
        <f>IF(F24=0,0,VLOOKUP(F24,DM!$C$5:$E$500,3,0))</f>
        <v>Kg</v>
      </c>
      <c r="I24" s="3">
        <v>10</v>
      </c>
      <c r="J24" s="3">
        <v>25000</v>
      </c>
      <c r="K24" s="3">
        <f t="shared" si="1"/>
        <v>250000</v>
      </c>
      <c r="L24" s="2"/>
      <c r="M24" s="2">
        <f>IF(B24="",0,VLOOKUP(F24,DM!$C$5:$G$500,5,0))</f>
        <v>1521</v>
      </c>
      <c r="N24" s="2">
        <f>IF(B24="",0,IF(B24="NM",111,IF(B24="SX"&amp;VLOOKUP(F24,DM!$C$5:$G$500,5,0)=1521,1541,1543)))</f>
        <v>111</v>
      </c>
    </row>
    <row r="25" spans="1:14" x14ac:dyDescent="0.2">
      <c r="A25" s="2">
        <f t="shared" si="2"/>
        <v>21</v>
      </c>
      <c r="B25" s="2" t="s">
        <v>136</v>
      </c>
      <c r="C25" s="2" t="str">
        <f t="shared" si="0"/>
        <v>Nhập mua</v>
      </c>
      <c r="D25" s="2" t="s">
        <v>62</v>
      </c>
      <c r="E25" s="4">
        <v>42031</v>
      </c>
      <c r="F25" s="2" t="s">
        <v>25</v>
      </c>
      <c r="G25" s="2" t="str">
        <f>IF(F25=0,0,VLOOKUP(F25,DM!$C$5:$E$500,2,0))</f>
        <v>Vật tư 7</v>
      </c>
      <c r="H25" s="2" t="str">
        <f>IF(F25=0,0,VLOOKUP(F25,DM!$C$5:$E$500,3,0))</f>
        <v>Kg</v>
      </c>
      <c r="I25" s="3">
        <v>12</v>
      </c>
      <c r="J25" s="3">
        <v>40000</v>
      </c>
      <c r="K25" s="3">
        <f t="shared" si="1"/>
        <v>480000</v>
      </c>
      <c r="L25" s="2"/>
      <c r="M25" s="2">
        <f>IF(B25="",0,VLOOKUP(F25,DM!$C$5:$G$500,5,0))</f>
        <v>1521</v>
      </c>
      <c r="N25" s="2">
        <f>IF(B25="",0,IF(B25="NM",111,IF(B25="SX"&amp;VLOOKUP(F25,DM!$C$5:$G$500,5,0)=1521,1541,1543)))</f>
        <v>111</v>
      </c>
    </row>
    <row r="26" spans="1:14" x14ac:dyDescent="0.2">
      <c r="A26" s="2">
        <f t="shared" si="2"/>
        <v>22</v>
      </c>
      <c r="B26" s="2" t="s">
        <v>136</v>
      </c>
      <c r="C26" s="2" t="str">
        <f t="shared" si="0"/>
        <v>Nhập mua</v>
      </c>
      <c r="D26" s="2" t="s">
        <v>63</v>
      </c>
      <c r="E26" s="4">
        <v>42031</v>
      </c>
      <c r="F26" s="2" t="s">
        <v>19</v>
      </c>
      <c r="G26" s="2" t="str">
        <f>IF(F26=0,0,VLOOKUP(F26,DM!$C$5:$E$500,2,0))</f>
        <v>Vật tư 1</v>
      </c>
      <c r="H26" s="2" t="str">
        <f>IF(F26=0,0,VLOOKUP(F26,DM!$C$5:$E$500,3,0))</f>
        <v>Kg</v>
      </c>
      <c r="I26" s="3">
        <v>13</v>
      </c>
      <c r="J26" s="3">
        <v>25000</v>
      </c>
      <c r="K26" s="3">
        <f t="shared" si="1"/>
        <v>325000</v>
      </c>
      <c r="L26" s="2"/>
      <c r="M26" s="2">
        <f>IF(B26="",0,VLOOKUP(F26,DM!$C$5:$G$500,5,0))</f>
        <v>1521</v>
      </c>
      <c r="N26" s="2">
        <f>IF(B26="",0,IF(B26="NM",111,IF(B26="SX"&amp;VLOOKUP(F26,DM!$C$5:$G$500,5,0)=1521,1541,1543)))</f>
        <v>111</v>
      </c>
    </row>
    <row r="27" spans="1:14" x14ac:dyDescent="0.2">
      <c r="A27" s="2">
        <f t="shared" si="2"/>
        <v>23</v>
      </c>
      <c r="B27" s="2" t="s">
        <v>136</v>
      </c>
      <c r="C27" s="2" t="str">
        <f t="shared" si="0"/>
        <v>Nhập mua</v>
      </c>
      <c r="D27" s="2" t="s">
        <v>64</v>
      </c>
      <c r="E27" s="4">
        <v>42031</v>
      </c>
      <c r="F27" s="2" t="s">
        <v>26</v>
      </c>
      <c r="G27" s="2" t="str">
        <f>IF(F27=0,0,VLOOKUP(F27,DM!$C$5:$E$500,2,0))</f>
        <v>Vật tư 8</v>
      </c>
      <c r="H27" s="2" t="str">
        <f>IF(F27=0,0,VLOOKUP(F27,DM!$C$5:$E$500,3,0))</f>
        <v>Kg</v>
      </c>
      <c r="I27" s="3">
        <v>12</v>
      </c>
      <c r="J27" s="3">
        <v>43000</v>
      </c>
      <c r="K27" s="3">
        <f t="shared" si="1"/>
        <v>516000</v>
      </c>
      <c r="L27" s="2"/>
      <c r="M27" s="2">
        <f>IF(B27="",0,VLOOKUP(F27,DM!$C$5:$G$500,5,0))</f>
        <v>1521</v>
      </c>
      <c r="N27" s="2">
        <f>IF(B27="",0,IF(B27="NM",111,IF(B27="SX"&amp;VLOOKUP(F27,DM!$C$5:$G$500,5,0)=1521,1541,1543)))</f>
        <v>111</v>
      </c>
    </row>
    <row r="28" spans="1:14" x14ac:dyDescent="0.2">
      <c r="A28" s="2">
        <f t="shared" si="2"/>
        <v>24</v>
      </c>
      <c r="B28" s="2" t="s">
        <v>136</v>
      </c>
      <c r="C28" s="2" t="str">
        <f t="shared" si="0"/>
        <v>Nhập mua</v>
      </c>
      <c r="D28" s="2" t="s">
        <v>65</v>
      </c>
      <c r="E28" s="4">
        <v>42035</v>
      </c>
      <c r="F28" s="2" t="s">
        <v>21</v>
      </c>
      <c r="G28" s="2" t="str">
        <f>IF(F28=0,0,VLOOKUP(F28,DM!$C$5:$E$500,2,0))</f>
        <v>Vật tư 3</v>
      </c>
      <c r="H28" s="2" t="str">
        <f>IF(F28=0,0,VLOOKUP(F28,DM!$C$5:$E$500,3,0))</f>
        <v>Kg</v>
      </c>
      <c r="I28" s="3">
        <v>12</v>
      </c>
      <c r="J28" s="3">
        <v>55000</v>
      </c>
      <c r="K28" s="3">
        <f t="shared" si="1"/>
        <v>660000</v>
      </c>
      <c r="L28" s="2"/>
      <c r="M28" s="2">
        <f>IF(B28="",0,VLOOKUP(F28,DM!$C$5:$G$500,5,0))</f>
        <v>1521</v>
      </c>
      <c r="N28" s="2">
        <f>IF(B28="",0,IF(B28="NM",111,IF(B28="SX"&amp;VLOOKUP(F28,DM!$C$5:$G$500,5,0)=1521,1541,1543)))</f>
        <v>111</v>
      </c>
    </row>
    <row r="29" spans="1:14" x14ac:dyDescent="0.2">
      <c r="A29" s="2">
        <f t="shared" si="2"/>
        <v>25</v>
      </c>
      <c r="B29" s="2" t="s">
        <v>136</v>
      </c>
      <c r="C29" s="2" t="str">
        <f t="shared" si="0"/>
        <v>Nhập mua</v>
      </c>
      <c r="D29" s="2" t="s">
        <v>66</v>
      </c>
      <c r="E29" s="4">
        <v>42035</v>
      </c>
      <c r="F29" s="2" t="s">
        <v>26</v>
      </c>
      <c r="G29" s="2" t="str">
        <f>IF(F29=0,0,VLOOKUP(F29,DM!$C$5:$E$500,2,0))</f>
        <v>Vật tư 8</v>
      </c>
      <c r="H29" s="2" t="str">
        <f>IF(F29=0,0,VLOOKUP(F29,DM!$C$5:$E$500,3,0))</f>
        <v>Kg</v>
      </c>
      <c r="I29" s="3">
        <v>15</v>
      </c>
      <c r="J29" s="3">
        <v>43000</v>
      </c>
      <c r="K29" s="3">
        <f t="shared" si="1"/>
        <v>645000</v>
      </c>
      <c r="L29" s="2"/>
      <c r="M29" s="2">
        <f>IF(B29="",0,VLOOKUP(F29,DM!$C$5:$G$500,5,0))</f>
        <v>1521</v>
      </c>
      <c r="N29" s="2">
        <f>IF(B29="",0,IF(B29="NM",111,IF(B29="SX"&amp;VLOOKUP(F29,DM!$C$5:$G$500,5,0)=1521,1541,1543)))</f>
        <v>111</v>
      </c>
    </row>
    <row r="30" spans="1:14" x14ac:dyDescent="0.2">
      <c r="A30" s="2">
        <f t="shared" si="2"/>
        <v>26</v>
      </c>
      <c r="B30" s="2" t="s">
        <v>136</v>
      </c>
      <c r="C30" s="2" t="str">
        <f t="shared" si="0"/>
        <v>Nhập mua</v>
      </c>
      <c r="D30" s="2" t="s">
        <v>67</v>
      </c>
      <c r="E30" s="4">
        <v>42035</v>
      </c>
      <c r="F30" s="2" t="s">
        <v>19</v>
      </c>
      <c r="G30" s="2" t="str">
        <f>IF(F30=0,0,VLOOKUP(F30,DM!$C$5:$E$500,2,0))</f>
        <v>Vật tư 1</v>
      </c>
      <c r="H30" s="2" t="str">
        <f>IF(F30=0,0,VLOOKUP(F30,DM!$C$5:$E$500,3,0))</f>
        <v>Kg</v>
      </c>
      <c r="I30" s="3">
        <v>15</v>
      </c>
      <c r="J30" s="3">
        <v>25000</v>
      </c>
      <c r="K30" s="3">
        <f t="shared" si="1"/>
        <v>375000</v>
      </c>
      <c r="L30" s="2"/>
      <c r="M30" s="2">
        <f>IF(B30="",0,VLOOKUP(F30,DM!$C$5:$G$500,5,0))</f>
        <v>1521</v>
      </c>
      <c r="N30" s="2">
        <f>IF(B30="",0,IF(B30="NM",111,IF(B30="SX"&amp;VLOOKUP(F30,DM!$C$5:$G$500,5,0)=1521,1541,1543)))</f>
        <v>111</v>
      </c>
    </row>
    <row r="31" spans="1:14" x14ac:dyDescent="0.2">
      <c r="A31" s="2">
        <f t="shared" si="2"/>
        <v>27</v>
      </c>
      <c r="B31" s="2" t="s">
        <v>139</v>
      </c>
      <c r="C31" s="2" t="str">
        <f t="shared" si="0"/>
        <v>Nhập từ sản xuất</v>
      </c>
      <c r="D31" s="2" t="s">
        <v>140</v>
      </c>
      <c r="E31" s="4">
        <v>42035</v>
      </c>
      <c r="F31" s="2" t="s">
        <v>121</v>
      </c>
      <c r="G31" s="2" t="str">
        <f>IF(F31=0,0,VLOOKUP(F31,DM!$C$5:$E$500,2,0))</f>
        <v>Thành phẩm 001</v>
      </c>
      <c r="H31" s="2" t="str">
        <f>IF(F31=0,0,VLOOKUP(F31,DM!$C$5:$E$500,3,0))</f>
        <v>Cái</v>
      </c>
      <c r="I31" s="3">
        <v>4</v>
      </c>
      <c r="J31" s="3"/>
      <c r="K31" s="3">
        <f t="shared" si="1"/>
        <v>0</v>
      </c>
      <c r="L31" s="2"/>
      <c r="M31" s="2">
        <f>IF(B31="",0,VLOOKUP(F31,DM!$C$5:$G$500,5,0))</f>
        <v>155</v>
      </c>
      <c r="N31" s="2">
        <f>IF(B31="",0,IF(B31="NM",111,IF(B31="SX"&amp;VLOOKUP(F31,DM!$C$5:$G$500,5,0)=1521,1541,1543)))</f>
        <v>1543</v>
      </c>
    </row>
    <row r="32" spans="1:14" x14ac:dyDescent="0.2">
      <c r="A32" s="2">
        <f t="shared" si="2"/>
        <v>28</v>
      </c>
      <c r="B32" s="2" t="s">
        <v>139</v>
      </c>
      <c r="C32" s="2" t="str">
        <f t="shared" si="0"/>
        <v>Nhập từ sản xuất</v>
      </c>
      <c r="D32" s="2" t="s">
        <v>141</v>
      </c>
      <c r="E32" s="4">
        <v>42035</v>
      </c>
      <c r="F32" s="2" t="s">
        <v>122</v>
      </c>
      <c r="G32" s="2" t="str">
        <f>IF(F32=0,0,VLOOKUP(F32,DM!$C$5:$E$500,2,0))</f>
        <v>Thành phẩm 002</v>
      </c>
      <c r="H32" s="2" t="str">
        <f>IF(F32=0,0,VLOOKUP(F32,DM!$C$5:$E$500,3,0))</f>
        <v>Cái</v>
      </c>
      <c r="I32" s="3">
        <v>3</v>
      </c>
      <c r="J32" s="3"/>
      <c r="K32" s="3">
        <f t="shared" si="1"/>
        <v>0</v>
      </c>
      <c r="L32" s="2"/>
      <c r="M32" s="2">
        <f>IF(B32="",0,VLOOKUP(F32,DM!$C$5:$G$500,5,0))</f>
        <v>155</v>
      </c>
      <c r="N32" s="2">
        <f>IF(B32="",0,IF(B32="NM",111,IF(B32="SX"&amp;VLOOKUP(F32,DM!$C$5:$G$500,5,0)=1521,1541,1543)))</f>
        <v>1543</v>
      </c>
    </row>
    <row r="33" spans="1:14" x14ac:dyDescent="0.2">
      <c r="A33" s="2">
        <f t="shared" si="2"/>
        <v>29</v>
      </c>
      <c r="B33" s="2" t="s">
        <v>139</v>
      </c>
      <c r="C33" s="2" t="str">
        <f t="shared" si="0"/>
        <v>Nhập từ sản xuất</v>
      </c>
      <c r="D33" s="2" t="s">
        <v>142</v>
      </c>
      <c r="E33" s="4">
        <v>42035</v>
      </c>
      <c r="F33" s="2" t="s">
        <v>123</v>
      </c>
      <c r="G33" s="2" t="str">
        <f>IF(F33=0,0,VLOOKUP(F33,DM!$C$5:$E$500,2,0))</f>
        <v>Thành phẩm 003</v>
      </c>
      <c r="H33" s="2" t="str">
        <f>IF(F33=0,0,VLOOKUP(F33,DM!$C$5:$E$500,3,0))</f>
        <v>Cái</v>
      </c>
      <c r="I33" s="3">
        <v>2</v>
      </c>
      <c r="J33" s="3"/>
      <c r="K33" s="3">
        <f t="shared" si="1"/>
        <v>0</v>
      </c>
      <c r="L33" s="2"/>
      <c r="M33" s="2">
        <f>IF(B33="",0,VLOOKUP(F33,DM!$C$5:$G$500,5,0))</f>
        <v>155</v>
      </c>
      <c r="N33" s="2">
        <f>IF(B33="",0,IF(B33="NM",111,IF(B33="SX"&amp;VLOOKUP(F33,DM!$C$5:$G$500,5,0)=1521,1541,1543)))</f>
        <v>1543</v>
      </c>
    </row>
    <row r="34" spans="1:14" x14ac:dyDescent="0.2">
      <c r="A34" s="2">
        <f t="shared" si="2"/>
        <v>30</v>
      </c>
      <c r="B34" s="2" t="s">
        <v>139</v>
      </c>
      <c r="C34" s="2" t="str">
        <f t="shared" si="0"/>
        <v>Nhập từ sản xuất</v>
      </c>
      <c r="D34" s="2" t="s">
        <v>143</v>
      </c>
      <c r="E34" s="4">
        <v>42035</v>
      </c>
      <c r="F34" s="2" t="s">
        <v>124</v>
      </c>
      <c r="G34" s="2" t="str">
        <f>IF(F34=0,0,VLOOKUP(F34,DM!$C$5:$E$500,2,0))</f>
        <v>Thành phẩm 004</v>
      </c>
      <c r="H34" s="2" t="str">
        <f>IF(F34=0,0,VLOOKUP(F34,DM!$C$5:$E$500,3,0))</f>
        <v>Cái</v>
      </c>
      <c r="I34" s="3">
        <v>2</v>
      </c>
      <c r="J34" s="3"/>
      <c r="K34" s="3">
        <f t="shared" si="1"/>
        <v>0</v>
      </c>
      <c r="L34" s="2"/>
      <c r="M34" s="2">
        <f>IF(B34="",0,VLOOKUP(F34,DM!$C$5:$G$500,5,0))</f>
        <v>155</v>
      </c>
      <c r="N34" s="2">
        <f>IF(B34="",0,IF(B34="NM",111,IF(B34="SX"&amp;VLOOKUP(F34,DM!$C$5:$G$500,5,0)=1521,1541,1543)))</f>
        <v>1543</v>
      </c>
    </row>
    <row r="35" spans="1:14" x14ac:dyDescent="0.2">
      <c r="A35" s="2">
        <f t="shared" si="2"/>
        <v>31</v>
      </c>
      <c r="B35" s="2" t="s">
        <v>139</v>
      </c>
      <c r="C35" s="2" t="str">
        <f t="shared" si="0"/>
        <v>Nhập từ sản xuất</v>
      </c>
      <c r="D35" s="2" t="s">
        <v>144</v>
      </c>
      <c r="E35" s="4">
        <v>42035</v>
      </c>
      <c r="F35" s="2" t="s">
        <v>125</v>
      </c>
      <c r="G35" s="2" t="str">
        <f>IF(F35=0,0,VLOOKUP(F35,DM!$C$5:$E$500,2,0))</f>
        <v>Thành phẩm 005</v>
      </c>
      <c r="H35" s="2" t="str">
        <f>IF(F35=0,0,VLOOKUP(F35,DM!$C$5:$E$500,3,0))</f>
        <v>Cái</v>
      </c>
      <c r="I35" s="3">
        <v>1</v>
      </c>
      <c r="J35" s="3"/>
      <c r="K35" s="3">
        <f t="shared" si="1"/>
        <v>0</v>
      </c>
      <c r="L35" s="2"/>
      <c r="M35" s="2">
        <f>IF(B35="",0,VLOOKUP(F35,DM!$C$5:$G$500,5,0))</f>
        <v>155</v>
      </c>
      <c r="N35" s="2">
        <f>IF(B35="",0,IF(B35="NM",111,IF(B35="SX"&amp;VLOOKUP(F35,DM!$C$5:$G$500,5,0)=1521,1541,1543)))</f>
        <v>1543</v>
      </c>
    </row>
    <row r="36" spans="1:14" x14ac:dyDescent="0.2">
      <c r="A36" s="2"/>
      <c r="B36" s="2"/>
      <c r="C36" s="2">
        <f t="shared" si="0"/>
        <v>0</v>
      </c>
      <c r="D36" s="2"/>
      <c r="E36" s="4"/>
      <c r="F36" s="2"/>
      <c r="G36" s="2">
        <f>IF(F36=0,0,VLOOKUP(F36,DM!$C$5:$E$500,2,0))</f>
        <v>0</v>
      </c>
      <c r="H36" s="2">
        <f>IF(F36=0,0,VLOOKUP(F36,DM!$C$5:$E$500,3,0))</f>
        <v>0</v>
      </c>
      <c r="I36" s="3"/>
      <c r="J36" s="3"/>
      <c r="K36" s="3">
        <f t="shared" si="1"/>
        <v>0</v>
      </c>
      <c r="L36" s="2"/>
      <c r="M36" s="2">
        <f>IF(B36="",0,VLOOKUP(F36,DM!$C$5:$G$500,5,0))</f>
        <v>0</v>
      </c>
      <c r="N36" s="2">
        <f>IF(B36="",0,IF(B36="NM",111,IF(B36="SX"&amp;VLOOKUP(F36,DM!$C$5:$G$500,5,0)=1521,1541,1543)))</f>
        <v>0</v>
      </c>
    </row>
    <row r="37" spans="1:14" x14ac:dyDescent="0.2">
      <c r="A37" s="2"/>
      <c r="B37" s="2"/>
      <c r="C37" s="2">
        <f t="shared" si="0"/>
        <v>0</v>
      </c>
      <c r="D37" s="2"/>
      <c r="E37" s="4"/>
      <c r="F37" s="2"/>
      <c r="G37" s="2">
        <f>IF(F37=0,0,VLOOKUP(F37,DM!$C$5:$E$500,2,0))</f>
        <v>0</v>
      </c>
      <c r="H37" s="2">
        <f>IF(F37=0,0,VLOOKUP(F37,DM!$C$5:$E$500,3,0))</f>
        <v>0</v>
      </c>
      <c r="I37" s="3"/>
      <c r="J37" s="3"/>
      <c r="K37" s="3">
        <f t="shared" si="1"/>
        <v>0</v>
      </c>
      <c r="L37" s="2"/>
      <c r="M37" s="2">
        <f>IF(B37="",0,VLOOKUP(F37,DM!$C$5:$G$500,5,0))</f>
        <v>0</v>
      </c>
      <c r="N37" s="2">
        <f>IF(B37="",0,IF(B37="NM",111,IF(B37="SX"&amp;VLOOKUP(F37,DM!$C$5:$G$500,5,0)=1521,1541,1543)))</f>
        <v>0</v>
      </c>
    </row>
    <row r="38" spans="1:14" x14ac:dyDescent="0.2">
      <c r="A38" s="2"/>
      <c r="B38" s="2"/>
      <c r="C38" s="2">
        <f t="shared" si="0"/>
        <v>0</v>
      </c>
      <c r="D38" s="2"/>
      <c r="E38" s="4"/>
      <c r="F38" s="2"/>
      <c r="G38" s="2">
        <f>IF(F38=0,0,VLOOKUP(F38,DM!$C$5:$E$500,2,0))</f>
        <v>0</v>
      </c>
      <c r="H38" s="2">
        <f>IF(F38=0,0,VLOOKUP(F38,DM!$C$5:$E$500,3,0))</f>
        <v>0</v>
      </c>
      <c r="I38" s="3"/>
      <c r="J38" s="3"/>
      <c r="K38" s="3">
        <f t="shared" si="1"/>
        <v>0</v>
      </c>
      <c r="L38" s="2"/>
      <c r="M38" s="2">
        <f>IF(B38="",0,VLOOKUP(F38,DM!$C$5:$G$500,5,0))</f>
        <v>0</v>
      </c>
      <c r="N38" s="2">
        <f>IF(B38="",0,IF(B38="NM",111,IF(B38="SX"&amp;VLOOKUP(F38,DM!$C$5:$G$500,5,0)=1521,1541,1543)))</f>
        <v>0</v>
      </c>
    </row>
    <row r="39" spans="1:14" x14ac:dyDescent="0.2">
      <c r="A39" s="2"/>
      <c r="B39" s="2"/>
      <c r="C39" s="2">
        <f t="shared" si="0"/>
        <v>0</v>
      </c>
      <c r="D39" s="2"/>
      <c r="E39" s="4"/>
      <c r="F39" s="2"/>
      <c r="G39" s="2">
        <f>IF(F39=0,0,VLOOKUP(F39,DM!$C$5:$E$500,2,0))</f>
        <v>0</v>
      </c>
      <c r="H39" s="2">
        <f>IF(F39=0,0,VLOOKUP(F39,DM!$C$5:$E$500,3,0))</f>
        <v>0</v>
      </c>
      <c r="I39" s="3"/>
      <c r="J39" s="3"/>
      <c r="K39" s="3">
        <f t="shared" si="1"/>
        <v>0</v>
      </c>
      <c r="L39" s="2"/>
      <c r="M39" s="2">
        <f>IF(B39="",0,VLOOKUP(F39,DM!$C$5:$G$500,5,0))</f>
        <v>0</v>
      </c>
      <c r="N39" s="2">
        <f>IF(B39="",0,IF(B39="NM",111,IF(B39="SX"&amp;VLOOKUP(F39,DM!$C$5:$G$500,5,0)=1521,1541,1543)))</f>
        <v>0</v>
      </c>
    </row>
    <row r="40" spans="1:14" x14ac:dyDescent="0.2">
      <c r="A40" s="2"/>
      <c r="B40" s="2"/>
      <c r="C40" s="2">
        <f t="shared" si="0"/>
        <v>0</v>
      </c>
      <c r="D40" s="2"/>
      <c r="E40" s="4"/>
      <c r="F40" s="2"/>
      <c r="G40" s="2">
        <f>IF(F40=0,0,VLOOKUP(F40,DM!$C$5:$E$500,2,0))</f>
        <v>0</v>
      </c>
      <c r="H40" s="2">
        <f>IF(F40=0,0,VLOOKUP(F40,DM!$C$5:$E$500,3,0))</f>
        <v>0</v>
      </c>
      <c r="I40" s="3"/>
      <c r="J40" s="3"/>
      <c r="K40" s="3">
        <f t="shared" si="1"/>
        <v>0</v>
      </c>
      <c r="L40" s="2"/>
      <c r="M40" s="2">
        <f>IF(B40="",0,VLOOKUP(F40,DM!$C$5:$G$500,5,0))</f>
        <v>0</v>
      </c>
      <c r="N40" s="2">
        <f>IF(B40="",0,IF(B40="NM",111,IF(B40="SX"&amp;VLOOKUP(F40,DM!$C$5:$G$500,5,0)=1521,1541,1543)))</f>
        <v>0</v>
      </c>
    </row>
    <row r="41" spans="1:14" x14ac:dyDescent="0.2">
      <c r="A41" s="2"/>
      <c r="B41" s="2"/>
      <c r="C41" s="2">
        <f t="shared" si="0"/>
        <v>0</v>
      </c>
      <c r="D41" s="2"/>
      <c r="E41" s="4"/>
      <c r="F41" s="2"/>
      <c r="G41" s="2">
        <f>IF(F41=0,0,VLOOKUP(F41,DM!$C$5:$E$500,2,0))</f>
        <v>0</v>
      </c>
      <c r="H41" s="2">
        <f>IF(F41=0,0,VLOOKUP(F41,DM!$C$5:$E$500,3,0))</f>
        <v>0</v>
      </c>
      <c r="I41" s="3"/>
      <c r="J41" s="3"/>
      <c r="K41" s="3">
        <f t="shared" si="1"/>
        <v>0</v>
      </c>
      <c r="L41" s="2"/>
      <c r="M41" s="2">
        <f>IF(B41="",0,VLOOKUP(F41,DM!$C$5:$G$500,5,0))</f>
        <v>0</v>
      </c>
      <c r="N41" s="2">
        <f>IF(B41="",0,IF(B41="NM",111,IF(B41="SX"&amp;VLOOKUP(F41,DM!$C$5:$G$500,5,0)=1521,1541,1543)))</f>
        <v>0</v>
      </c>
    </row>
    <row r="42" spans="1:14" x14ac:dyDescent="0.2">
      <c r="A42" s="2"/>
      <c r="B42" s="2"/>
      <c r="C42" s="2">
        <f t="shared" si="0"/>
        <v>0</v>
      </c>
      <c r="D42" s="2"/>
      <c r="E42" s="4"/>
      <c r="F42" s="2"/>
      <c r="G42" s="2">
        <f>IF(F42=0,0,VLOOKUP(F42,DM!$C$5:$E$500,2,0))</f>
        <v>0</v>
      </c>
      <c r="H42" s="2">
        <f>IF(F42=0,0,VLOOKUP(F42,DM!$C$5:$E$500,3,0))</f>
        <v>0</v>
      </c>
      <c r="I42" s="3"/>
      <c r="J42" s="3"/>
      <c r="K42" s="3">
        <f t="shared" si="1"/>
        <v>0</v>
      </c>
      <c r="L42" s="2"/>
      <c r="M42" s="2">
        <f>IF(B42="",0,VLOOKUP(F42,DM!$C$5:$G$500,5,0))</f>
        <v>0</v>
      </c>
      <c r="N42" s="2">
        <f>IF(B42="",0,IF(B42="NM",111,IF(B42="SX"&amp;VLOOKUP(F42,DM!$C$5:$G$500,5,0)=1521,1541,1543)))</f>
        <v>0</v>
      </c>
    </row>
    <row r="43" spans="1:14" x14ac:dyDescent="0.2">
      <c r="A43" s="2"/>
      <c r="B43" s="2"/>
      <c r="C43" s="2">
        <f t="shared" si="0"/>
        <v>0</v>
      </c>
      <c r="D43" s="2"/>
      <c r="E43" s="4"/>
      <c r="F43" s="2"/>
      <c r="G43" s="2">
        <f>IF(F43=0,0,VLOOKUP(F43,DM!$C$5:$E$500,2,0))</f>
        <v>0</v>
      </c>
      <c r="H43" s="2">
        <f>IF(F43=0,0,VLOOKUP(F43,DM!$C$5:$E$500,3,0))</f>
        <v>0</v>
      </c>
      <c r="I43" s="3"/>
      <c r="J43" s="3"/>
      <c r="K43" s="3">
        <f t="shared" si="1"/>
        <v>0</v>
      </c>
      <c r="L43" s="2"/>
      <c r="M43" s="2">
        <f>IF(B43="",0,VLOOKUP(F43,DM!$C$5:$G$500,5,0))</f>
        <v>0</v>
      </c>
      <c r="N43" s="2">
        <f>IF(B43="",0,IF(B43="NM",111,IF(B43="SX"&amp;VLOOKUP(F43,DM!$C$5:$G$500,5,0)=1521,1541,1543)))</f>
        <v>0</v>
      </c>
    </row>
    <row r="44" spans="1:14" x14ac:dyDescent="0.2">
      <c r="A44" s="2"/>
      <c r="B44" s="2"/>
      <c r="C44" s="2">
        <f t="shared" si="0"/>
        <v>0</v>
      </c>
      <c r="D44" s="2"/>
      <c r="E44" s="4"/>
      <c r="F44" s="2"/>
      <c r="G44" s="2">
        <f>IF(F44=0,0,VLOOKUP(F44,DM!$C$5:$E$500,2,0))</f>
        <v>0</v>
      </c>
      <c r="H44" s="2">
        <f>IF(F44=0,0,VLOOKUP(F44,DM!$C$5:$E$500,3,0))</f>
        <v>0</v>
      </c>
      <c r="I44" s="3"/>
      <c r="J44" s="3"/>
      <c r="K44" s="3">
        <f t="shared" si="1"/>
        <v>0</v>
      </c>
      <c r="L44" s="2"/>
      <c r="M44" s="2">
        <f>IF(B44="",0,VLOOKUP(F44,DM!$C$5:$G$500,5,0))</f>
        <v>0</v>
      </c>
      <c r="N44" s="2">
        <f>IF(B44="",0,IF(B44="NM",111,IF(B44="SX"&amp;VLOOKUP(F44,DM!$C$5:$G$500,5,0)=1521,1541,1543)))</f>
        <v>0</v>
      </c>
    </row>
    <row r="45" spans="1:14" x14ac:dyDescent="0.2">
      <c r="A45" s="2"/>
      <c r="B45" s="2"/>
      <c r="C45" s="2">
        <f t="shared" si="0"/>
        <v>0</v>
      </c>
      <c r="D45" s="2"/>
      <c r="E45" s="4"/>
      <c r="F45" s="2"/>
      <c r="G45" s="2">
        <f>IF(F45=0,0,VLOOKUP(F45,DM!$C$5:$E$500,2,0))</f>
        <v>0</v>
      </c>
      <c r="H45" s="2">
        <f>IF(F45=0,0,VLOOKUP(F45,DM!$C$5:$E$500,3,0))</f>
        <v>0</v>
      </c>
      <c r="I45" s="3"/>
      <c r="J45" s="3"/>
      <c r="K45" s="3">
        <f t="shared" si="1"/>
        <v>0</v>
      </c>
      <c r="L45" s="2"/>
      <c r="M45" s="2">
        <f>IF(B45="",0,VLOOKUP(F45,DM!$C$5:$G$500,5,0))</f>
        <v>0</v>
      </c>
      <c r="N45" s="2">
        <f>IF(B45="",0,IF(B45="NM",111,IF(B45="SX"&amp;VLOOKUP(F45,DM!$C$5:$G$500,5,0)=1521,1541,1543)))</f>
        <v>0</v>
      </c>
    </row>
    <row r="46" spans="1:14" x14ac:dyDescent="0.2">
      <c r="A46" s="2"/>
      <c r="B46" s="2"/>
      <c r="C46" s="2">
        <f t="shared" si="0"/>
        <v>0</v>
      </c>
      <c r="D46" s="2"/>
      <c r="E46" s="4"/>
      <c r="F46" s="2"/>
      <c r="G46" s="2">
        <f>IF(F46=0,0,VLOOKUP(F46,DM!$C$5:$E$500,2,0))</f>
        <v>0</v>
      </c>
      <c r="H46" s="2">
        <f>IF(F46=0,0,VLOOKUP(F46,DM!$C$5:$E$500,3,0))</f>
        <v>0</v>
      </c>
      <c r="I46" s="3"/>
      <c r="J46" s="3"/>
      <c r="K46" s="3">
        <f t="shared" si="1"/>
        <v>0</v>
      </c>
      <c r="L46" s="2"/>
      <c r="M46" s="2">
        <f>IF(B46="",0,VLOOKUP(F46,DM!$C$5:$G$500,5,0))</f>
        <v>0</v>
      </c>
      <c r="N46" s="2">
        <f>IF(B46="",0,IF(B46="NM",111,IF(B46="SX"&amp;VLOOKUP(F46,DM!$C$5:$G$500,5,0)=1521,1541,1543)))</f>
        <v>0</v>
      </c>
    </row>
    <row r="47" spans="1:14" x14ac:dyDescent="0.2">
      <c r="A47" s="2"/>
      <c r="B47" s="2"/>
      <c r="C47" s="2">
        <f t="shared" si="0"/>
        <v>0</v>
      </c>
      <c r="D47" s="2"/>
      <c r="E47" s="4"/>
      <c r="F47" s="2"/>
      <c r="G47" s="2">
        <f>IF(F47=0,0,VLOOKUP(F47,DM!$C$5:$E$500,2,0))</f>
        <v>0</v>
      </c>
      <c r="H47" s="2">
        <f>IF(F47=0,0,VLOOKUP(F47,DM!$C$5:$E$500,3,0))</f>
        <v>0</v>
      </c>
      <c r="I47" s="3"/>
      <c r="J47" s="3"/>
      <c r="K47" s="3">
        <f t="shared" si="1"/>
        <v>0</v>
      </c>
      <c r="L47" s="2"/>
      <c r="M47" s="2">
        <f>IF(B47="",0,VLOOKUP(F47,DM!$C$5:$G$500,5,0))</f>
        <v>0</v>
      </c>
      <c r="N47" s="2">
        <f>IF(B47="",0,IF(B47="NM",111,IF(B47="SX"&amp;VLOOKUP(F47,DM!$C$5:$G$500,5,0)=1521,1541,1543)))</f>
        <v>0</v>
      </c>
    </row>
    <row r="48" spans="1:14" x14ac:dyDescent="0.2">
      <c r="A48" s="2"/>
      <c r="B48" s="2"/>
      <c r="C48" s="2">
        <f t="shared" si="0"/>
        <v>0</v>
      </c>
      <c r="D48" s="2"/>
      <c r="E48" s="4"/>
      <c r="F48" s="2"/>
      <c r="G48" s="2">
        <f>IF(F48=0,0,VLOOKUP(F48,DM!$C$5:$E$500,2,0))</f>
        <v>0</v>
      </c>
      <c r="H48" s="2">
        <f>IF(F48=0,0,VLOOKUP(F48,DM!$C$5:$E$500,3,0))</f>
        <v>0</v>
      </c>
      <c r="I48" s="3"/>
      <c r="J48" s="3"/>
      <c r="K48" s="3">
        <f t="shared" si="1"/>
        <v>0</v>
      </c>
      <c r="L48" s="2"/>
      <c r="M48" s="2">
        <f>IF(B48="",0,VLOOKUP(F48,DM!$C$5:$G$500,5,0))</f>
        <v>0</v>
      </c>
      <c r="N48" s="2">
        <f>IF(B48="",0,IF(B48="NM",111,IF(B48="SX"&amp;VLOOKUP(F48,DM!$C$5:$G$500,5,0)=1521,1541,1543)))</f>
        <v>0</v>
      </c>
    </row>
    <row r="49" spans="1:14" x14ac:dyDescent="0.2">
      <c r="A49" s="2"/>
      <c r="B49" s="2"/>
      <c r="C49" s="2">
        <f t="shared" si="0"/>
        <v>0</v>
      </c>
      <c r="D49" s="2"/>
      <c r="E49" s="4"/>
      <c r="F49" s="2"/>
      <c r="G49" s="2">
        <f>IF(F49=0,0,VLOOKUP(F49,DM!$C$5:$E$500,2,0))</f>
        <v>0</v>
      </c>
      <c r="H49" s="2">
        <f>IF(F49=0,0,VLOOKUP(F49,DM!$C$5:$E$500,3,0))</f>
        <v>0</v>
      </c>
      <c r="I49" s="3"/>
      <c r="J49" s="3"/>
      <c r="K49" s="3">
        <f t="shared" si="1"/>
        <v>0</v>
      </c>
      <c r="L49" s="2"/>
      <c r="M49" s="2">
        <f>IF(B49="",0,VLOOKUP(F49,DM!$C$5:$G$500,5,0))</f>
        <v>0</v>
      </c>
      <c r="N49" s="2">
        <f>IF(B49="",0,IF(B49="NM",111,IF(B49="SX"&amp;VLOOKUP(F49,DM!$C$5:$G$500,5,0)=1521,1541,1543)))</f>
        <v>0</v>
      </c>
    </row>
    <row r="50" spans="1:14" x14ac:dyDescent="0.2">
      <c r="A50" s="2"/>
      <c r="B50" s="2"/>
      <c r="C50" s="2">
        <f t="shared" si="0"/>
        <v>0</v>
      </c>
      <c r="D50" s="2"/>
      <c r="E50" s="4"/>
      <c r="F50" s="2"/>
      <c r="G50" s="2">
        <f>IF(F50=0,0,VLOOKUP(F50,DM!$C$5:$E$500,2,0))</f>
        <v>0</v>
      </c>
      <c r="H50" s="2">
        <f>IF(F50=0,0,VLOOKUP(F50,DM!$C$5:$E$500,3,0))</f>
        <v>0</v>
      </c>
      <c r="I50" s="3"/>
      <c r="J50" s="3"/>
      <c r="K50" s="3">
        <f t="shared" si="1"/>
        <v>0</v>
      </c>
      <c r="L50" s="2"/>
      <c r="M50" s="2">
        <f>IF(B50="",0,VLOOKUP(F50,DM!$C$5:$G$500,5,0))</f>
        <v>0</v>
      </c>
      <c r="N50" s="2">
        <f>IF(B50="",0,IF(B50="NM",111,IF(B50="SX"&amp;VLOOKUP(F50,DM!$C$5:$G$500,5,0)=1521,1541,1543)))</f>
        <v>0</v>
      </c>
    </row>
    <row r="51" spans="1:14" x14ac:dyDescent="0.2">
      <c r="A51" s="2"/>
      <c r="B51" s="2"/>
      <c r="C51" s="2">
        <f t="shared" si="0"/>
        <v>0</v>
      </c>
      <c r="D51" s="2"/>
      <c r="E51" s="4"/>
      <c r="F51" s="2"/>
      <c r="G51" s="2">
        <f>IF(F51=0,0,VLOOKUP(F51,DM!$C$5:$E$500,2,0))</f>
        <v>0</v>
      </c>
      <c r="H51" s="2">
        <f>IF(F51=0,0,VLOOKUP(F51,DM!$C$5:$E$500,3,0))</f>
        <v>0</v>
      </c>
      <c r="I51" s="3"/>
      <c r="J51" s="3"/>
      <c r="K51" s="3">
        <f t="shared" si="1"/>
        <v>0</v>
      </c>
      <c r="L51" s="2"/>
      <c r="M51" s="2">
        <f>IF(B51="",0,VLOOKUP(F51,DM!$C$5:$G$500,5,0))</f>
        <v>0</v>
      </c>
      <c r="N51" s="2">
        <f>IF(B51="",0,IF(B51="NM",111,IF(B51="SX"&amp;VLOOKUP(F51,DM!$C$5:$G$500,5,0)=1521,1541,1543)))</f>
        <v>0</v>
      </c>
    </row>
    <row r="52" spans="1:14" x14ac:dyDescent="0.2">
      <c r="A52" s="2"/>
      <c r="B52" s="2"/>
      <c r="C52" s="2">
        <f t="shared" si="0"/>
        <v>0</v>
      </c>
      <c r="D52" s="2"/>
      <c r="E52" s="4"/>
      <c r="F52" s="2"/>
      <c r="G52" s="2">
        <f>IF(F52=0,0,VLOOKUP(F52,DM!$C$5:$E$500,2,0))</f>
        <v>0</v>
      </c>
      <c r="H52" s="2">
        <f>IF(F52=0,0,VLOOKUP(F52,DM!$C$5:$E$500,3,0))</f>
        <v>0</v>
      </c>
      <c r="I52" s="3"/>
      <c r="J52" s="3"/>
      <c r="K52" s="3">
        <f t="shared" si="1"/>
        <v>0</v>
      </c>
      <c r="L52" s="2"/>
      <c r="M52" s="2">
        <f>IF(B52="",0,VLOOKUP(F52,DM!$C$5:$G$500,5,0))</f>
        <v>0</v>
      </c>
      <c r="N52" s="2">
        <f>IF(B52="",0,IF(B52="NM",111,IF(B52="SX"&amp;VLOOKUP(F52,DM!$C$5:$G$500,5,0)=1521,1541,1543)))</f>
        <v>0</v>
      </c>
    </row>
    <row r="53" spans="1:14" x14ac:dyDescent="0.2">
      <c r="A53" s="2"/>
      <c r="B53" s="2"/>
      <c r="C53" s="2">
        <f t="shared" si="0"/>
        <v>0</v>
      </c>
      <c r="D53" s="2"/>
      <c r="E53" s="4"/>
      <c r="F53" s="2"/>
      <c r="G53" s="2">
        <f>IF(F53=0,0,VLOOKUP(F53,DM!$C$5:$E$500,2,0))</f>
        <v>0</v>
      </c>
      <c r="H53" s="2">
        <f>IF(F53=0,0,VLOOKUP(F53,DM!$C$5:$E$500,3,0))</f>
        <v>0</v>
      </c>
      <c r="I53" s="3"/>
      <c r="J53" s="3"/>
      <c r="K53" s="3">
        <f t="shared" si="1"/>
        <v>0</v>
      </c>
      <c r="L53" s="2"/>
      <c r="M53" s="2">
        <f>IF(B53="",0,VLOOKUP(F53,DM!$C$5:$G$500,5,0))</f>
        <v>0</v>
      </c>
      <c r="N53" s="2">
        <f>IF(B53="",0,IF(B53="NM",111,IF(B53="SX"&amp;VLOOKUP(F53,DM!$C$5:$G$500,5,0)=1521,1541,1543)))</f>
        <v>0</v>
      </c>
    </row>
    <row r="54" spans="1:14" x14ac:dyDescent="0.2">
      <c r="A54" s="2"/>
      <c r="B54" s="2"/>
      <c r="C54" s="2">
        <f t="shared" si="0"/>
        <v>0</v>
      </c>
      <c r="D54" s="2"/>
      <c r="E54" s="4"/>
      <c r="F54" s="2"/>
      <c r="G54" s="2">
        <f>IF(F54=0,0,VLOOKUP(F54,DM!$C$5:$E$500,2,0))</f>
        <v>0</v>
      </c>
      <c r="H54" s="2">
        <f>IF(F54=0,0,VLOOKUP(F54,DM!$C$5:$E$500,3,0))</f>
        <v>0</v>
      </c>
      <c r="I54" s="3"/>
      <c r="J54" s="3"/>
      <c r="K54" s="3">
        <f t="shared" si="1"/>
        <v>0</v>
      </c>
      <c r="L54" s="2"/>
      <c r="M54" s="2">
        <f>IF(B54="",0,VLOOKUP(F54,DM!$C$5:$G$500,5,0))</f>
        <v>0</v>
      </c>
      <c r="N54" s="2">
        <f>IF(B54="",0,IF(B54="NM",111,IF(B54="SX"&amp;VLOOKUP(F54,DM!$C$5:$G$500,5,0)=1521,1541,1543)))</f>
        <v>0</v>
      </c>
    </row>
    <row r="55" spans="1:14" x14ac:dyDescent="0.2">
      <c r="A55" s="2"/>
      <c r="B55" s="2"/>
      <c r="C55" s="2">
        <f t="shared" si="0"/>
        <v>0</v>
      </c>
      <c r="D55" s="2"/>
      <c r="E55" s="4"/>
      <c r="F55" s="2"/>
      <c r="G55" s="2">
        <f>IF(F55=0,0,VLOOKUP(F55,DM!$C$5:$E$500,2,0))</f>
        <v>0</v>
      </c>
      <c r="H55" s="2">
        <f>IF(F55=0,0,VLOOKUP(F55,DM!$C$5:$E$500,3,0))</f>
        <v>0</v>
      </c>
      <c r="I55" s="3"/>
      <c r="J55" s="3"/>
      <c r="K55" s="3">
        <f t="shared" si="1"/>
        <v>0</v>
      </c>
      <c r="L55" s="2"/>
      <c r="M55" s="2">
        <f>IF(B55="",0,VLOOKUP(F55,DM!$C$5:$G$500,5,0))</f>
        <v>0</v>
      </c>
      <c r="N55" s="2">
        <f>IF(B55="",0,IF(B55="NM",111,IF(B55="SX"&amp;VLOOKUP(F55,DM!$C$5:$G$500,5,0)=1521,1541,1543)))</f>
        <v>0</v>
      </c>
    </row>
    <row r="56" spans="1:14" x14ac:dyDescent="0.2">
      <c r="A56" s="2"/>
      <c r="B56" s="2"/>
      <c r="C56" s="2">
        <f t="shared" si="0"/>
        <v>0</v>
      </c>
      <c r="D56" s="2"/>
      <c r="E56" s="4"/>
      <c r="F56" s="2"/>
      <c r="G56" s="2">
        <f>IF(F56=0,0,VLOOKUP(F56,DM!$C$5:$E$500,2,0))</f>
        <v>0</v>
      </c>
      <c r="H56" s="2">
        <f>IF(F56=0,0,VLOOKUP(F56,DM!$C$5:$E$500,3,0))</f>
        <v>0</v>
      </c>
      <c r="I56" s="3"/>
      <c r="J56" s="3"/>
      <c r="K56" s="3">
        <f t="shared" si="1"/>
        <v>0</v>
      </c>
      <c r="L56" s="2"/>
      <c r="M56" s="2">
        <f>IF(B56="",0,VLOOKUP(F56,DM!$C$5:$G$500,5,0))</f>
        <v>0</v>
      </c>
      <c r="N56" s="2">
        <f>IF(B56="",0,IF(B56="NM",111,IF(B56="SX"&amp;VLOOKUP(F56,DM!$C$5:$G$500,5,0)=1521,1541,1543)))</f>
        <v>0</v>
      </c>
    </row>
    <row r="57" spans="1:14" x14ac:dyDescent="0.2">
      <c r="A57" s="2"/>
      <c r="B57" s="2"/>
      <c r="C57" s="2">
        <f t="shared" si="0"/>
        <v>0</v>
      </c>
      <c r="D57" s="2"/>
      <c r="E57" s="4"/>
      <c r="F57" s="2"/>
      <c r="G57" s="2">
        <f>IF(F57=0,0,VLOOKUP(F57,DM!$C$5:$E$500,2,0))</f>
        <v>0</v>
      </c>
      <c r="H57" s="2">
        <f>IF(F57=0,0,VLOOKUP(F57,DM!$C$5:$E$500,3,0))</f>
        <v>0</v>
      </c>
      <c r="I57" s="3"/>
      <c r="J57" s="3"/>
      <c r="K57" s="3">
        <f t="shared" si="1"/>
        <v>0</v>
      </c>
      <c r="L57" s="2"/>
      <c r="M57" s="2">
        <f>IF(B57="",0,VLOOKUP(F57,DM!$C$5:$G$500,5,0))</f>
        <v>0</v>
      </c>
      <c r="N57" s="2">
        <f>IF(B57="",0,IF(B57="NM",111,IF(B57="SX"&amp;VLOOKUP(F57,DM!$C$5:$G$500,5,0)=1521,1541,1543)))</f>
        <v>0</v>
      </c>
    </row>
    <row r="58" spans="1:14" x14ac:dyDescent="0.2">
      <c r="A58" s="2"/>
      <c r="B58" s="2"/>
      <c r="C58" s="2">
        <f t="shared" si="0"/>
        <v>0</v>
      </c>
      <c r="D58" s="2"/>
      <c r="E58" s="4"/>
      <c r="F58" s="2"/>
      <c r="G58" s="2">
        <f>IF(F58=0,0,VLOOKUP(F58,DM!$C$5:$E$500,2,0))</f>
        <v>0</v>
      </c>
      <c r="H58" s="2">
        <f>IF(F58=0,0,VLOOKUP(F58,DM!$C$5:$E$500,3,0))</f>
        <v>0</v>
      </c>
      <c r="I58" s="3"/>
      <c r="J58" s="3"/>
      <c r="K58" s="3">
        <f t="shared" si="1"/>
        <v>0</v>
      </c>
      <c r="L58" s="2"/>
      <c r="M58" s="2">
        <f>IF(B58="",0,VLOOKUP(F58,DM!$C$5:$G$500,5,0))</f>
        <v>0</v>
      </c>
      <c r="N58" s="2">
        <f>IF(B58="",0,IF(B58="NM",111,IF(B58="SX"&amp;VLOOKUP(F58,DM!$C$5:$G$500,5,0)=1521,1541,1543)))</f>
        <v>0</v>
      </c>
    </row>
    <row r="59" spans="1:14" x14ac:dyDescent="0.2">
      <c r="A59" s="2"/>
      <c r="B59" s="2"/>
      <c r="C59" s="2">
        <f t="shared" si="0"/>
        <v>0</v>
      </c>
      <c r="D59" s="2"/>
      <c r="E59" s="4"/>
      <c r="F59" s="2"/>
      <c r="G59" s="2">
        <f>IF(F59=0,0,VLOOKUP(F59,DM!$C$5:$E$500,2,0))</f>
        <v>0</v>
      </c>
      <c r="H59" s="2">
        <f>IF(F59=0,0,VLOOKUP(F59,DM!$C$5:$E$500,3,0))</f>
        <v>0</v>
      </c>
      <c r="I59" s="3"/>
      <c r="J59" s="3"/>
      <c r="K59" s="3">
        <f t="shared" si="1"/>
        <v>0</v>
      </c>
      <c r="L59" s="2"/>
      <c r="M59" s="2">
        <f>IF(B59="",0,VLOOKUP(F59,DM!$C$5:$G$500,5,0))</f>
        <v>0</v>
      </c>
      <c r="N59" s="2">
        <f>IF(B59="",0,IF(B59="NM",111,IF(B59="SX"&amp;VLOOKUP(F59,DM!$C$5:$G$500,5,0)=1521,1541,1543)))</f>
        <v>0</v>
      </c>
    </row>
    <row r="60" spans="1:14" x14ac:dyDescent="0.2">
      <c r="A60" s="2"/>
      <c r="B60" s="2"/>
      <c r="C60" s="2">
        <f t="shared" si="0"/>
        <v>0</v>
      </c>
      <c r="D60" s="2"/>
      <c r="E60" s="4"/>
      <c r="F60" s="2"/>
      <c r="G60" s="2">
        <f>IF(F60=0,0,VLOOKUP(F60,DM!$C$5:$E$500,2,0))</f>
        <v>0</v>
      </c>
      <c r="H60" s="2">
        <f>IF(F60=0,0,VLOOKUP(F60,DM!$C$5:$E$500,3,0))</f>
        <v>0</v>
      </c>
      <c r="I60" s="3"/>
      <c r="J60" s="3"/>
      <c r="K60" s="3">
        <f t="shared" si="1"/>
        <v>0</v>
      </c>
      <c r="L60" s="2"/>
      <c r="M60" s="2">
        <f>IF(B60="",0,VLOOKUP(F60,DM!$C$5:$G$500,5,0))</f>
        <v>0</v>
      </c>
      <c r="N60" s="2">
        <f>IF(B60="",0,IF(B60="NM",111,IF(B60="SX"&amp;VLOOKUP(F60,DM!$C$5:$G$500,5,0)=1521,1541,1543)))</f>
        <v>0</v>
      </c>
    </row>
    <row r="61" spans="1:14" x14ac:dyDescent="0.2">
      <c r="A61" s="2"/>
      <c r="B61" s="2"/>
      <c r="C61" s="2">
        <f t="shared" si="0"/>
        <v>0</v>
      </c>
      <c r="D61" s="2"/>
      <c r="E61" s="4"/>
      <c r="F61" s="2"/>
      <c r="G61" s="2">
        <f>IF(F61=0,0,VLOOKUP(F61,DM!$C$5:$E$500,2,0))</f>
        <v>0</v>
      </c>
      <c r="H61" s="2">
        <f>IF(F61=0,0,VLOOKUP(F61,DM!$C$5:$E$500,3,0))</f>
        <v>0</v>
      </c>
      <c r="I61" s="3"/>
      <c r="J61" s="3"/>
      <c r="K61" s="3">
        <f t="shared" si="1"/>
        <v>0</v>
      </c>
      <c r="L61" s="2"/>
      <c r="M61" s="2">
        <f>IF(B61="",0,VLOOKUP(F61,DM!$C$5:$G$500,5,0))</f>
        <v>0</v>
      </c>
      <c r="N61" s="2">
        <f>IF(B61="",0,IF(B61="NM",111,IF(B61="SX"&amp;VLOOKUP(F61,DM!$C$5:$G$500,5,0)=1521,1541,1543)))</f>
        <v>0</v>
      </c>
    </row>
    <row r="62" spans="1:14" x14ac:dyDescent="0.2">
      <c r="A62" s="2"/>
      <c r="B62" s="2"/>
      <c r="C62" s="2">
        <f t="shared" si="0"/>
        <v>0</v>
      </c>
      <c r="D62" s="2"/>
      <c r="E62" s="4"/>
      <c r="F62" s="2"/>
      <c r="G62" s="2">
        <f>IF(F62=0,0,VLOOKUP(F62,DM!$C$5:$E$500,2,0))</f>
        <v>0</v>
      </c>
      <c r="H62" s="2">
        <f>IF(F62=0,0,VLOOKUP(F62,DM!$C$5:$E$500,3,0))</f>
        <v>0</v>
      </c>
      <c r="I62" s="3"/>
      <c r="J62" s="3"/>
      <c r="K62" s="3">
        <f t="shared" si="1"/>
        <v>0</v>
      </c>
      <c r="L62" s="2"/>
      <c r="M62" s="2">
        <f>IF(B62="",0,VLOOKUP(F62,DM!$C$5:$G$500,5,0))</f>
        <v>0</v>
      </c>
      <c r="N62" s="2">
        <f>IF(B62="",0,IF(B62="NM",111,IF(B62="SX"&amp;VLOOKUP(F62,DM!$C$5:$G$500,5,0)=1521,1541,1543)))</f>
        <v>0</v>
      </c>
    </row>
    <row r="63" spans="1:14" x14ac:dyDescent="0.2">
      <c r="A63" s="2"/>
      <c r="B63" s="2"/>
      <c r="C63" s="2">
        <f t="shared" si="0"/>
        <v>0</v>
      </c>
      <c r="D63" s="2"/>
      <c r="E63" s="4"/>
      <c r="F63" s="2"/>
      <c r="G63" s="2">
        <f>IF(F63=0,0,VLOOKUP(F63,DM!$C$5:$E$500,2,0))</f>
        <v>0</v>
      </c>
      <c r="H63" s="2">
        <f>IF(F63=0,0,VLOOKUP(F63,DM!$C$5:$E$500,3,0))</f>
        <v>0</v>
      </c>
      <c r="I63" s="3"/>
      <c r="J63" s="3"/>
      <c r="K63" s="3">
        <f t="shared" si="1"/>
        <v>0</v>
      </c>
      <c r="L63" s="2"/>
      <c r="M63" s="2">
        <f>IF(B63="",0,VLOOKUP(F63,DM!$C$5:$G$500,5,0))</f>
        <v>0</v>
      </c>
      <c r="N63" s="2">
        <f>IF(B63="",0,IF(B63="NM",111,IF(B63="SX"&amp;VLOOKUP(F63,DM!$C$5:$G$500,5,0)=1521,1541,1543)))</f>
        <v>0</v>
      </c>
    </row>
    <row r="64" spans="1:14" x14ac:dyDescent="0.2">
      <c r="A64" s="2"/>
      <c r="B64" s="2"/>
      <c r="C64" s="2">
        <f t="shared" si="0"/>
        <v>0</v>
      </c>
      <c r="D64" s="2"/>
      <c r="E64" s="4"/>
      <c r="F64" s="2"/>
      <c r="G64" s="2">
        <f>IF(F64=0,0,VLOOKUP(F64,DM!$C$5:$E$500,2,0))</f>
        <v>0</v>
      </c>
      <c r="H64" s="2">
        <f>IF(F64=0,0,VLOOKUP(F64,DM!$C$5:$E$500,3,0))</f>
        <v>0</v>
      </c>
      <c r="I64" s="3"/>
      <c r="J64" s="3"/>
      <c r="K64" s="3">
        <f t="shared" si="1"/>
        <v>0</v>
      </c>
      <c r="L64" s="2"/>
      <c r="M64" s="2">
        <f>IF(B64="",0,VLOOKUP(F64,DM!$C$5:$G$500,5,0))</f>
        <v>0</v>
      </c>
      <c r="N64" s="2">
        <f>IF(B64="",0,IF(B64="NM",111,IF(B64="SX"&amp;VLOOKUP(F64,DM!$C$5:$G$500,5,0)=1521,1541,1543)))</f>
        <v>0</v>
      </c>
    </row>
    <row r="65" spans="1:14" x14ac:dyDescent="0.2">
      <c r="A65" s="2"/>
      <c r="B65" s="2"/>
      <c r="C65" s="2">
        <f t="shared" si="0"/>
        <v>0</v>
      </c>
      <c r="D65" s="2"/>
      <c r="E65" s="4"/>
      <c r="F65" s="2"/>
      <c r="G65" s="2">
        <f>IF(F65=0,0,VLOOKUP(F65,DM!$C$5:$E$500,2,0))</f>
        <v>0</v>
      </c>
      <c r="H65" s="2">
        <f>IF(F65=0,0,VLOOKUP(F65,DM!$C$5:$E$500,3,0))</f>
        <v>0</v>
      </c>
      <c r="I65" s="3"/>
      <c r="J65" s="3"/>
      <c r="K65" s="3">
        <f t="shared" si="1"/>
        <v>0</v>
      </c>
      <c r="L65" s="2"/>
      <c r="M65" s="2">
        <f>IF(B65="",0,VLOOKUP(F65,DM!$C$5:$G$500,5,0))</f>
        <v>0</v>
      </c>
      <c r="N65" s="2">
        <f>IF(B65="",0,IF(B65="NM",111,IF(B65="SX"&amp;VLOOKUP(F65,DM!$C$5:$G$500,5,0)=1521,1541,1543)))</f>
        <v>0</v>
      </c>
    </row>
    <row r="66" spans="1:14" x14ac:dyDescent="0.2">
      <c r="A66" s="2"/>
      <c r="B66" s="2"/>
      <c r="C66" s="2">
        <f t="shared" si="0"/>
        <v>0</v>
      </c>
      <c r="D66" s="2"/>
      <c r="E66" s="4"/>
      <c r="F66" s="2"/>
      <c r="G66" s="2">
        <f>IF(F66=0,0,VLOOKUP(F66,DM!$C$5:$E$500,2,0))</f>
        <v>0</v>
      </c>
      <c r="H66" s="2">
        <f>IF(F66=0,0,VLOOKUP(F66,DM!$C$5:$E$500,3,0))</f>
        <v>0</v>
      </c>
      <c r="I66" s="3"/>
      <c r="J66" s="3"/>
      <c r="K66" s="3">
        <f t="shared" si="1"/>
        <v>0</v>
      </c>
      <c r="L66" s="2"/>
      <c r="M66" s="2">
        <f>IF(B66="",0,VLOOKUP(F66,DM!$C$5:$G$500,5,0))</f>
        <v>0</v>
      </c>
      <c r="N66" s="2">
        <f>IF(B66="",0,IF(B66="NM",111,IF(B66="SX"&amp;VLOOKUP(F66,DM!$C$5:$G$500,5,0)=1521,1541,1543)))</f>
        <v>0</v>
      </c>
    </row>
    <row r="67" spans="1:14" x14ac:dyDescent="0.2">
      <c r="A67" s="2"/>
      <c r="B67" s="2"/>
      <c r="C67" s="2">
        <f t="shared" si="0"/>
        <v>0</v>
      </c>
      <c r="D67" s="2"/>
      <c r="E67" s="4"/>
      <c r="F67" s="2"/>
      <c r="G67" s="2">
        <f>IF(F67=0,0,VLOOKUP(F67,DM!$C$5:$E$500,2,0))</f>
        <v>0</v>
      </c>
      <c r="H67" s="2">
        <f>IF(F67=0,0,VLOOKUP(F67,DM!$C$5:$E$500,3,0))</f>
        <v>0</v>
      </c>
      <c r="I67" s="3"/>
      <c r="J67" s="3"/>
      <c r="K67" s="3">
        <f t="shared" si="1"/>
        <v>0</v>
      </c>
      <c r="L67" s="2"/>
      <c r="M67" s="2">
        <f>IF(B67="",0,VLOOKUP(F67,DM!$C$5:$G$500,5,0))</f>
        <v>0</v>
      </c>
      <c r="N67" s="2">
        <f>IF(B67="",0,IF(B67="NM",111,IF(B67="SX"&amp;VLOOKUP(F67,DM!$C$5:$G$500,5,0)=1521,1541,1543)))</f>
        <v>0</v>
      </c>
    </row>
    <row r="68" spans="1:14" x14ac:dyDescent="0.2">
      <c r="A68" s="2"/>
      <c r="B68" s="2"/>
      <c r="C68" s="2">
        <f t="shared" si="0"/>
        <v>0</v>
      </c>
      <c r="D68" s="2"/>
      <c r="E68" s="4"/>
      <c r="F68" s="2"/>
      <c r="G68" s="2">
        <f>IF(F68=0,0,VLOOKUP(F68,DM!$C$5:$E$500,2,0))</f>
        <v>0</v>
      </c>
      <c r="H68" s="2">
        <f>IF(F68=0,0,VLOOKUP(F68,DM!$C$5:$E$500,3,0))</f>
        <v>0</v>
      </c>
      <c r="I68" s="3"/>
      <c r="J68" s="3"/>
      <c r="K68" s="3">
        <f t="shared" si="1"/>
        <v>0</v>
      </c>
      <c r="L68" s="2"/>
      <c r="M68" s="2">
        <f>IF(B68="",0,VLOOKUP(F68,DM!$C$5:$G$500,5,0))</f>
        <v>0</v>
      </c>
      <c r="N68" s="2">
        <f>IF(B68="",0,IF(B68="NM",111,IF(B68="SX"&amp;VLOOKUP(F68,DM!$C$5:$G$500,5,0)=1521,1541,1543)))</f>
        <v>0</v>
      </c>
    </row>
    <row r="69" spans="1:14" x14ac:dyDescent="0.2">
      <c r="A69" s="2"/>
      <c r="B69" s="2"/>
      <c r="C69" s="2">
        <f t="shared" si="0"/>
        <v>0</v>
      </c>
      <c r="D69" s="2"/>
      <c r="E69" s="4"/>
      <c r="F69" s="2"/>
      <c r="G69" s="2">
        <f>IF(F69=0,0,VLOOKUP(F69,DM!$C$5:$E$500,2,0))</f>
        <v>0</v>
      </c>
      <c r="H69" s="2">
        <f>IF(F69=0,0,VLOOKUP(F69,DM!$C$5:$E$500,3,0))</f>
        <v>0</v>
      </c>
      <c r="I69" s="3"/>
      <c r="J69" s="3"/>
      <c r="K69" s="3">
        <f t="shared" si="1"/>
        <v>0</v>
      </c>
      <c r="L69" s="2"/>
      <c r="M69" s="2">
        <f>IF(B69="",0,VLOOKUP(F69,DM!$C$5:$G$500,5,0))</f>
        <v>0</v>
      </c>
      <c r="N69" s="2">
        <f>IF(B69="",0,IF(B69="NM",111,IF(B69="SX"&amp;VLOOKUP(F69,DM!$C$5:$G$500,5,0)=1521,1541,1543)))</f>
        <v>0</v>
      </c>
    </row>
    <row r="70" spans="1:14" x14ac:dyDescent="0.2">
      <c r="A70" s="2"/>
      <c r="B70" s="2"/>
      <c r="C70" s="2">
        <f t="shared" ref="C70:C133" si="3">IF(B70="",0,IF(B70="SX","Nhập từ sản xuất","Nhập mua"))</f>
        <v>0</v>
      </c>
      <c r="D70" s="2"/>
      <c r="E70" s="4"/>
      <c r="F70" s="2"/>
      <c r="G70" s="2">
        <f>IF(F70=0,0,VLOOKUP(F70,DM!$C$5:$E$500,2,0))</f>
        <v>0</v>
      </c>
      <c r="H70" s="2">
        <f>IF(F70=0,0,VLOOKUP(F70,DM!$C$5:$E$500,3,0))</f>
        <v>0</v>
      </c>
      <c r="I70" s="3"/>
      <c r="J70" s="3"/>
      <c r="K70" s="3">
        <f t="shared" ref="K70:K133" si="4">J70*I70</f>
        <v>0</v>
      </c>
      <c r="L70" s="2"/>
      <c r="M70" s="2">
        <f>IF(B70="",0,VLOOKUP(F70,DM!$C$5:$G$500,5,0))</f>
        <v>0</v>
      </c>
      <c r="N70" s="2">
        <f>IF(B70="",0,IF(B70="NM",111,IF(B70="SX"&amp;VLOOKUP(F70,DM!$C$5:$G$500,5,0)=1521,1541,1543)))</f>
        <v>0</v>
      </c>
    </row>
    <row r="71" spans="1:14" x14ac:dyDescent="0.2">
      <c r="A71" s="2"/>
      <c r="B71" s="2"/>
      <c r="C71" s="2">
        <f t="shared" si="3"/>
        <v>0</v>
      </c>
      <c r="D71" s="2"/>
      <c r="E71" s="4"/>
      <c r="F71" s="2"/>
      <c r="G71" s="2">
        <f>IF(F71=0,0,VLOOKUP(F71,DM!$C$5:$E$500,2,0))</f>
        <v>0</v>
      </c>
      <c r="H71" s="2">
        <f>IF(F71=0,0,VLOOKUP(F71,DM!$C$5:$E$500,3,0))</f>
        <v>0</v>
      </c>
      <c r="I71" s="3"/>
      <c r="J71" s="3"/>
      <c r="K71" s="3">
        <f t="shared" si="4"/>
        <v>0</v>
      </c>
      <c r="L71" s="2"/>
      <c r="M71" s="2">
        <f>IF(B71="",0,VLOOKUP(F71,DM!$C$5:$G$500,5,0))</f>
        <v>0</v>
      </c>
      <c r="N71" s="2">
        <f>IF(B71="",0,IF(B71="NM",111,IF(B71="SX"&amp;VLOOKUP(F71,DM!$C$5:$G$500,5,0)=1521,1541,1543)))</f>
        <v>0</v>
      </c>
    </row>
    <row r="72" spans="1:14" x14ac:dyDescent="0.2">
      <c r="A72" s="2"/>
      <c r="B72" s="2"/>
      <c r="C72" s="2">
        <f t="shared" si="3"/>
        <v>0</v>
      </c>
      <c r="D72" s="2"/>
      <c r="E72" s="4"/>
      <c r="F72" s="2"/>
      <c r="G72" s="2">
        <f>IF(F72=0,0,VLOOKUP(F72,DM!$C$5:$E$500,2,0))</f>
        <v>0</v>
      </c>
      <c r="H72" s="2">
        <f>IF(F72=0,0,VLOOKUP(F72,DM!$C$5:$E$500,3,0))</f>
        <v>0</v>
      </c>
      <c r="I72" s="3"/>
      <c r="J72" s="3"/>
      <c r="K72" s="3">
        <f t="shared" si="4"/>
        <v>0</v>
      </c>
      <c r="L72" s="2"/>
      <c r="M72" s="2">
        <f>IF(B72="",0,VLOOKUP(F72,DM!$C$5:$G$500,5,0))</f>
        <v>0</v>
      </c>
      <c r="N72" s="2">
        <f>IF(B72="",0,IF(B72="NM",111,IF(B72="SX"&amp;VLOOKUP(F72,DM!$C$5:$G$500,5,0)=1521,1541,1543)))</f>
        <v>0</v>
      </c>
    </row>
    <row r="73" spans="1:14" x14ac:dyDescent="0.2">
      <c r="A73" s="2"/>
      <c r="B73" s="2"/>
      <c r="C73" s="2">
        <f t="shared" si="3"/>
        <v>0</v>
      </c>
      <c r="D73" s="2"/>
      <c r="E73" s="4"/>
      <c r="F73" s="2"/>
      <c r="G73" s="2">
        <f>IF(F73=0,0,VLOOKUP(F73,DM!$C$5:$E$500,2,0))</f>
        <v>0</v>
      </c>
      <c r="H73" s="2">
        <f>IF(F73=0,0,VLOOKUP(F73,DM!$C$5:$E$500,3,0))</f>
        <v>0</v>
      </c>
      <c r="I73" s="3"/>
      <c r="J73" s="3"/>
      <c r="K73" s="3">
        <f t="shared" si="4"/>
        <v>0</v>
      </c>
      <c r="L73" s="2"/>
      <c r="M73" s="2">
        <f>IF(B73="",0,VLOOKUP(F73,DM!$C$5:$G$500,5,0))</f>
        <v>0</v>
      </c>
      <c r="N73" s="2">
        <f>IF(B73="",0,IF(B73="NM",111,IF(B73="SX"&amp;VLOOKUP(F73,DM!$C$5:$G$500,5,0)=1521,1541,1543)))</f>
        <v>0</v>
      </c>
    </row>
    <row r="74" spans="1:14" x14ac:dyDescent="0.2">
      <c r="A74" s="2"/>
      <c r="B74" s="2"/>
      <c r="C74" s="2">
        <f t="shared" si="3"/>
        <v>0</v>
      </c>
      <c r="D74" s="2"/>
      <c r="E74" s="4"/>
      <c r="F74" s="2"/>
      <c r="G74" s="2">
        <f>IF(F74=0,0,VLOOKUP(F74,DM!$C$5:$E$500,2,0))</f>
        <v>0</v>
      </c>
      <c r="H74" s="2">
        <f>IF(F74=0,0,VLOOKUP(F74,DM!$C$5:$E$500,3,0))</f>
        <v>0</v>
      </c>
      <c r="I74" s="3"/>
      <c r="J74" s="3"/>
      <c r="K74" s="3">
        <f t="shared" si="4"/>
        <v>0</v>
      </c>
      <c r="L74" s="2"/>
      <c r="M74" s="2">
        <f>IF(B74="",0,VLOOKUP(F74,DM!$C$5:$G$500,5,0))</f>
        <v>0</v>
      </c>
      <c r="N74" s="2">
        <f>IF(B74="",0,IF(B74="NM",111,IF(B74="SX"&amp;VLOOKUP(F74,DM!$C$5:$G$500,5,0)=1521,1541,1543)))</f>
        <v>0</v>
      </c>
    </row>
    <row r="75" spans="1:14" x14ac:dyDescent="0.2">
      <c r="A75" s="2"/>
      <c r="B75" s="2"/>
      <c r="C75" s="2">
        <f t="shared" si="3"/>
        <v>0</v>
      </c>
      <c r="D75" s="2"/>
      <c r="E75" s="4"/>
      <c r="F75" s="2"/>
      <c r="G75" s="2">
        <f>IF(F75=0,0,VLOOKUP(F75,DM!$C$5:$E$500,2,0))</f>
        <v>0</v>
      </c>
      <c r="H75" s="2">
        <f>IF(F75=0,0,VLOOKUP(F75,DM!$C$5:$E$500,3,0))</f>
        <v>0</v>
      </c>
      <c r="I75" s="3"/>
      <c r="J75" s="3"/>
      <c r="K75" s="3">
        <f t="shared" si="4"/>
        <v>0</v>
      </c>
      <c r="L75" s="2"/>
      <c r="M75" s="2">
        <f>IF(B75="",0,VLOOKUP(F75,DM!$C$5:$G$500,5,0))</f>
        <v>0</v>
      </c>
      <c r="N75" s="2">
        <f>IF(B75="",0,IF(B75="NM",111,IF(B75="SX"&amp;VLOOKUP(F75,DM!$C$5:$G$500,5,0)=1521,1541,1543)))</f>
        <v>0</v>
      </c>
    </row>
    <row r="76" spans="1:14" x14ac:dyDescent="0.2">
      <c r="A76" s="2"/>
      <c r="B76" s="2"/>
      <c r="C76" s="2">
        <f t="shared" si="3"/>
        <v>0</v>
      </c>
      <c r="D76" s="2"/>
      <c r="E76" s="4"/>
      <c r="F76" s="2"/>
      <c r="G76" s="2">
        <f>IF(F76=0,0,VLOOKUP(F76,DM!$C$5:$E$500,2,0))</f>
        <v>0</v>
      </c>
      <c r="H76" s="2">
        <f>IF(F76=0,0,VLOOKUP(F76,DM!$C$5:$E$500,3,0))</f>
        <v>0</v>
      </c>
      <c r="I76" s="3"/>
      <c r="J76" s="3"/>
      <c r="K76" s="3">
        <f t="shared" si="4"/>
        <v>0</v>
      </c>
      <c r="L76" s="2"/>
      <c r="M76" s="2">
        <f>IF(B76="",0,VLOOKUP(F76,DM!$C$5:$G$500,5,0))</f>
        <v>0</v>
      </c>
      <c r="N76" s="2">
        <f>IF(B76="",0,IF(B76="NM",111,IF(B76="SX"&amp;VLOOKUP(F76,DM!$C$5:$G$500,5,0)=1521,1541,1543)))</f>
        <v>0</v>
      </c>
    </row>
    <row r="77" spans="1:14" x14ac:dyDescent="0.2">
      <c r="A77" s="2"/>
      <c r="B77" s="2"/>
      <c r="C77" s="2">
        <f t="shared" si="3"/>
        <v>0</v>
      </c>
      <c r="D77" s="2"/>
      <c r="E77" s="4"/>
      <c r="F77" s="2"/>
      <c r="G77" s="2">
        <f>IF(F77=0,0,VLOOKUP(F77,DM!$C$5:$E$500,2,0))</f>
        <v>0</v>
      </c>
      <c r="H77" s="2">
        <f>IF(F77=0,0,VLOOKUP(F77,DM!$C$5:$E$500,3,0))</f>
        <v>0</v>
      </c>
      <c r="I77" s="3"/>
      <c r="J77" s="3"/>
      <c r="K77" s="3">
        <f t="shared" si="4"/>
        <v>0</v>
      </c>
      <c r="L77" s="2"/>
      <c r="M77" s="2">
        <f>IF(B77="",0,VLOOKUP(F77,DM!$C$5:$G$500,5,0))</f>
        <v>0</v>
      </c>
      <c r="N77" s="2">
        <f>IF(B77="",0,IF(B77="NM",111,IF(B77="SX"&amp;VLOOKUP(F77,DM!$C$5:$G$500,5,0)=1521,1541,1543)))</f>
        <v>0</v>
      </c>
    </row>
    <row r="78" spans="1:14" x14ac:dyDescent="0.2">
      <c r="A78" s="2"/>
      <c r="B78" s="2"/>
      <c r="C78" s="2">
        <f t="shared" si="3"/>
        <v>0</v>
      </c>
      <c r="D78" s="2"/>
      <c r="E78" s="4"/>
      <c r="F78" s="2"/>
      <c r="G78" s="2">
        <f>IF(F78=0,0,VLOOKUP(F78,DM!$C$5:$E$500,2,0))</f>
        <v>0</v>
      </c>
      <c r="H78" s="2">
        <f>IF(F78=0,0,VLOOKUP(F78,DM!$C$5:$E$500,3,0))</f>
        <v>0</v>
      </c>
      <c r="I78" s="3"/>
      <c r="J78" s="3"/>
      <c r="K78" s="3">
        <f t="shared" si="4"/>
        <v>0</v>
      </c>
      <c r="L78" s="2"/>
      <c r="M78" s="2">
        <f>IF(B78="",0,VLOOKUP(F78,DM!$C$5:$G$500,5,0))</f>
        <v>0</v>
      </c>
      <c r="N78" s="2">
        <f>IF(B78="",0,IF(B78="NM",111,IF(B78="SX"&amp;VLOOKUP(F78,DM!$C$5:$G$500,5,0)=1521,1541,1543)))</f>
        <v>0</v>
      </c>
    </row>
    <row r="79" spans="1:14" x14ac:dyDescent="0.2">
      <c r="A79" s="2"/>
      <c r="B79" s="2"/>
      <c r="C79" s="2">
        <f t="shared" si="3"/>
        <v>0</v>
      </c>
      <c r="D79" s="2"/>
      <c r="E79" s="4"/>
      <c r="F79" s="2"/>
      <c r="G79" s="2">
        <f>IF(F79=0,0,VLOOKUP(F79,DM!$C$5:$E$500,2,0))</f>
        <v>0</v>
      </c>
      <c r="H79" s="2">
        <f>IF(F79=0,0,VLOOKUP(F79,DM!$C$5:$E$500,3,0))</f>
        <v>0</v>
      </c>
      <c r="I79" s="3"/>
      <c r="J79" s="3"/>
      <c r="K79" s="3">
        <f t="shared" si="4"/>
        <v>0</v>
      </c>
      <c r="L79" s="2"/>
      <c r="M79" s="2">
        <f>IF(B79="",0,VLOOKUP(F79,DM!$C$5:$G$500,5,0))</f>
        <v>0</v>
      </c>
      <c r="N79" s="2">
        <f>IF(B79="",0,IF(B79="NM",111,IF(B79="SX"&amp;VLOOKUP(F79,DM!$C$5:$G$500,5,0)=1521,1541,1543)))</f>
        <v>0</v>
      </c>
    </row>
    <row r="80" spans="1:14" x14ac:dyDescent="0.2">
      <c r="A80" s="2"/>
      <c r="B80" s="2"/>
      <c r="C80" s="2">
        <f t="shared" si="3"/>
        <v>0</v>
      </c>
      <c r="D80" s="2"/>
      <c r="E80" s="4"/>
      <c r="F80" s="2"/>
      <c r="G80" s="2">
        <f>IF(F80=0,0,VLOOKUP(F80,DM!$C$5:$E$500,2,0))</f>
        <v>0</v>
      </c>
      <c r="H80" s="2">
        <f>IF(F80=0,0,VLOOKUP(F80,DM!$C$5:$E$500,3,0))</f>
        <v>0</v>
      </c>
      <c r="I80" s="3"/>
      <c r="J80" s="3"/>
      <c r="K80" s="3">
        <f t="shared" si="4"/>
        <v>0</v>
      </c>
      <c r="L80" s="2"/>
      <c r="M80" s="2">
        <f>IF(B80="",0,VLOOKUP(F80,DM!$C$5:$G$500,5,0))</f>
        <v>0</v>
      </c>
      <c r="N80" s="2">
        <f>IF(B80="",0,IF(B80="NM",111,IF(B80="SX"&amp;VLOOKUP(F80,DM!$C$5:$G$500,5,0)=1521,1541,1543)))</f>
        <v>0</v>
      </c>
    </row>
    <row r="81" spans="1:14" x14ac:dyDescent="0.2">
      <c r="A81" s="2"/>
      <c r="B81" s="2"/>
      <c r="C81" s="2">
        <f t="shared" si="3"/>
        <v>0</v>
      </c>
      <c r="D81" s="2"/>
      <c r="E81" s="4"/>
      <c r="F81" s="2"/>
      <c r="G81" s="2">
        <f>IF(F81=0,0,VLOOKUP(F81,DM!$C$5:$E$500,2,0))</f>
        <v>0</v>
      </c>
      <c r="H81" s="2">
        <f>IF(F81=0,0,VLOOKUP(F81,DM!$C$5:$E$500,3,0))</f>
        <v>0</v>
      </c>
      <c r="I81" s="3"/>
      <c r="J81" s="3"/>
      <c r="K81" s="3">
        <f t="shared" si="4"/>
        <v>0</v>
      </c>
      <c r="L81" s="2"/>
      <c r="M81" s="2">
        <f>IF(B81="",0,VLOOKUP(F81,DM!$C$5:$G$500,5,0))</f>
        <v>0</v>
      </c>
      <c r="N81" s="2">
        <f>IF(B81="",0,IF(B81="NM",111,IF(B81="SX"&amp;VLOOKUP(F81,DM!$C$5:$G$500,5,0)=1521,1541,1543)))</f>
        <v>0</v>
      </c>
    </row>
    <row r="82" spans="1:14" x14ac:dyDescent="0.2">
      <c r="A82" s="2"/>
      <c r="B82" s="2"/>
      <c r="C82" s="2">
        <f t="shared" si="3"/>
        <v>0</v>
      </c>
      <c r="D82" s="2"/>
      <c r="E82" s="4"/>
      <c r="F82" s="2"/>
      <c r="G82" s="2">
        <f>IF(F82=0,0,VLOOKUP(F82,DM!$C$5:$E$500,2,0))</f>
        <v>0</v>
      </c>
      <c r="H82" s="2">
        <f>IF(F82=0,0,VLOOKUP(F82,DM!$C$5:$E$500,3,0))</f>
        <v>0</v>
      </c>
      <c r="I82" s="3"/>
      <c r="J82" s="3"/>
      <c r="K82" s="3">
        <f t="shared" si="4"/>
        <v>0</v>
      </c>
      <c r="L82" s="2"/>
      <c r="M82" s="2">
        <f>IF(B82="",0,VLOOKUP(F82,DM!$C$5:$G$500,5,0))</f>
        <v>0</v>
      </c>
      <c r="N82" s="2">
        <f>IF(B82="",0,IF(B82="NM",111,IF(B82="SX"&amp;VLOOKUP(F82,DM!$C$5:$G$500,5,0)=1521,1541,1543)))</f>
        <v>0</v>
      </c>
    </row>
    <row r="83" spans="1:14" x14ac:dyDescent="0.2">
      <c r="A83" s="2"/>
      <c r="B83" s="2"/>
      <c r="C83" s="2">
        <f t="shared" si="3"/>
        <v>0</v>
      </c>
      <c r="D83" s="2"/>
      <c r="E83" s="4"/>
      <c r="F83" s="2"/>
      <c r="G83" s="2">
        <f>IF(F83=0,0,VLOOKUP(F83,DM!$C$5:$E$500,2,0))</f>
        <v>0</v>
      </c>
      <c r="H83" s="2">
        <f>IF(F83=0,0,VLOOKUP(F83,DM!$C$5:$E$500,3,0))</f>
        <v>0</v>
      </c>
      <c r="I83" s="3"/>
      <c r="J83" s="3"/>
      <c r="K83" s="3">
        <f t="shared" si="4"/>
        <v>0</v>
      </c>
      <c r="L83" s="2"/>
      <c r="M83" s="2">
        <f>IF(B83="",0,VLOOKUP(F83,DM!$C$5:$G$500,5,0))</f>
        <v>0</v>
      </c>
      <c r="N83" s="2">
        <f>IF(B83="",0,IF(B83="NM",111,IF(B83="SX"&amp;VLOOKUP(F83,DM!$C$5:$G$500,5,0)=1521,1541,1543)))</f>
        <v>0</v>
      </c>
    </row>
    <row r="84" spans="1:14" x14ac:dyDescent="0.2">
      <c r="A84" s="2"/>
      <c r="B84" s="2"/>
      <c r="C84" s="2">
        <f t="shared" si="3"/>
        <v>0</v>
      </c>
      <c r="D84" s="2"/>
      <c r="E84" s="4"/>
      <c r="F84" s="2"/>
      <c r="G84" s="2">
        <f>IF(F84=0,0,VLOOKUP(F84,DM!$C$5:$E$500,2,0))</f>
        <v>0</v>
      </c>
      <c r="H84" s="2">
        <f>IF(F84=0,0,VLOOKUP(F84,DM!$C$5:$E$500,3,0))</f>
        <v>0</v>
      </c>
      <c r="I84" s="3"/>
      <c r="J84" s="3"/>
      <c r="K84" s="3">
        <f t="shared" si="4"/>
        <v>0</v>
      </c>
      <c r="L84" s="2"/>
      <c r="M84" s="2">
        <f>IF(B84="",0,VLOOKUP(F84,DM!$C$5:$G$500,5,0))</f>
        <v>0</v>
      </c>
      <c r="N84" s="2">
        <f>IF(B84="",0,IF(B84="NM",111,IF(B84="SX"&amp;VLOOKUP(F84,DM!$C$5:$G$500,5,0)=1521,1541,1543)))</f>
        <v>0</v>
      </c>
    </row>
    <row r="85" spans="1:14" x14ac:dyDescent="0.2">
      <c r="A85" s="2"/>
      <c r="B85" s="2"/>
      <c r="C85" s="2">
        <f t="shared" si="3"/>
        <v>0</v>
      </c>
      <c r="D85" s="2"/>
      <c r="E85" s="4"/>
      <c r="F85" s="2"/>
      <c r="G85" s="2">
        <f>IF(F85=0,0,VLOOKUP(F85,DM!$C$5:$E$500,2,0))</f>
        <v>0</v>
      </c>
      <c r="H85" s="2">
        <f>IF(F85=0,0,VLOOKUP(F85,DM!$C$5:$E$500,3,0))</f>
        <v>0</v>
      </c>
      <c r="I85" s="3"/>
      <c r="J85" s="3"/>
      <c r="K85" s="3">
        <f t="shared" si="4"/>
        <v>0</v>
      </c>
      <c r="L85" s="2"/>
      <c r="M85" s="2">
        <f>IF(B85="",0,VLOOKUP(F85,DM!$C$5:$G$500,5,0))</f>
        <v>0</v>
      </c>
      <c r="N85" s="2">
        <f>IF(B85="",0,IF(B85="NM",111,IF(B85="SX"&amp;VLOOKUP(F85,DM!$C$5:$G$500,5,0)=1521,1541,1543)))</f>
        <v>0</v>
      </c>
    </row>
    <row r="86" spans="1:14" x14ac:dyDescent="0.2">
      <c r="A86" s="2"/>
      <c r="B86" s="2"/>
      <c r="C86" s="2">
        <f t="shared" si="3"/>
        <v>0</v>
      </c>
      <c r="D86" s="2"/>
      <c r="E86" s="4"/>
      <c r="F86" s="2"/>
      <c r="G86" s="2">
        <f>IF(F86=0,0,VLOOKUP(F86,DM!$C$5:$E$500,2,0))</f>
        <v>0</v>
      </c>
      <c r="H86" s="2">
        <f>IF(F86=0,0,VLOOKUP(F86,DM!$C$5:$E$500,3,0))</f>
        <v>0</v>
      </c>
      <c r="I86" s="3"/>
      <c r="J86" s="3"/>
      <c r="K86" s="3">
        <f t="shared" si="4"/>
        <v>0</v>
      </c>
      <c r="L86" s="2"/>
      <c r="M86" s="2">
        <f>IF(B86="",0,VLOOKUP(F86,DM!$C$5:$G$500,5,0))</f>
        <v>0</v>
      </c>
      <c r="N86" s="2">
        <f>IF(B86="",0,IF(B86="NM",111,IF(B86="SX"&amp;VLOOKUP(F86,DM!$C$5:$G$500,5,0)=1521,1541,1543)))</f>
        <v>0</v>
      </c>
    </row>
    <row r="87" spans="1:14" x14ac:dyDescent="0.2">
      <c r="A87" s="2"/>
      <c r="B87" s="2"/>
      <c r="C87" s="2">
        <f t="shared" si="3"/>
        <v>0</v>
      </c>
      <c r="D87" s="2"/>
      <c r="E87" s="4"/>
      <c r="F87" s="2"/>
      <c r="G87" s="2">
        <f>IF(F87=0,0,VLOOKUP(F87,DM!$C$5:$E$500,2,0))</f>
        <v>0</v>
      </c>
      <c r="H87" s="2">
        <f>IF(F87=0,0,VLOOKUP(F87,DM!$C$5:$E$500,3,0))</f>
        <v>0</v>
      </c>
      <c r="I87" s="3"/>
      <c r="J87" s="3"/>
      <c r="K87" s="3">
        <f t="shared" si="4"/>
        <v>0</v>
      </c>
      <c r="L87" s="2"/>
      <c r="M87" s="2">
        <f>IF(B87="",0,VLOOKUP(F87,DM!$C$5:$G$500,5,0))</f>
        <v>0</v>
      </c>
      <c r="N87" s="2">
        <f>IF(B87="",0,IF(B87="NM",111,IF(B87="SX"&amp;VLOOKUP(F87,DM!$C$5:$G$500,5,0)=1521,1541,1543)))</f>
        <v>0</v>
      </c>
    </row>
    <row r="88" spans="1:14" x14ac:dyDescent="0.2">
      <c r="A88" s="2"/>
      <c r="B88" s="2"/>
      <c r="C88" s="2">
        <f t="shared" si="3"/>
        <v>0</v>
      </c>
      <c r="D88" s="2"/>
      <c r="E88" s="4"/>
      <c r="F88" s="2"/>
      <c r="G88" s="2">
        <f>IF(F88=0,0,VLOOKUP(F88,DM!$C$5:$E$500,2,0))</f>
        <v>0</v>
      </c>
      <c r="H88" s="2">
        <f>IF(F88=0,0,VLOOKUP(F88,DM!$C$5:$E$500,3,0))</f>
        <v>0</v>
      </c>
      <c r="I88" s="3"/>
      <c r="J88" s="3"/>
      <c r="K88" s="3">
        <f t="shared" si="4"/>
        <v>0</v>
      </c>
      <c r="L88" s="2"/>
      <c r="M88" s="2">
        <f>IF(B88="",0,VLOOKUP(F88,DM!$C$5:$G$500,5,0))</f>
        <v>0</v>
      </c>
      <c r="N88" s="2">
        <f>IF(B88="",0,IF(B88="NM",111,IF(B88="SX"&amp;VLOOKUP(F88,DM!$C$5:$G$500,5,0)=1521,1541,1543)))</f>
        <v>0</v>
      </c>
    </row>
    <row r="89" spans="1:14" x14ac:dyDescent="0.2">
      <c r="A89" s="2"/>
      <c r="B89" s="2"/>
      <c r="C89" s="2">
        <f t="shared" si="3"/>
        <v>0</v>
      </c>
      <c r="D89" s="2"/>
      <c r="E89" s="4"/>
      <c r="F89" s="2"/>
      <c r="G89" s="2">
        <f>IF(F89=0,0,VLOOKUP(F89,DM!$C$5:$E$500,2,0))</f>
        <v>0</v>
      </c>
      <c r="H89" s="2">
        <f>IF(F89=0,0,VLOOKUP(F89,DM!$C$5:$E$500,3,0))</f>
        <v>0</v>
      </c>
      <c r="I89" s="3"/>
      <c r="J89" s="3"/>
      <c r="K89" s="3">
        <f t="shared" si="4"/>
        <v>0</v>
      </c>
      <c r="L89" s="2"/>
      <c r="M89" s="2">
        <f>IF(B89="",0,VLOOKUP(F89,DM!$C$5:$G$500,5,0))</f>
        <v>0</v>
      </c>
      <c r="N89" s="2">
        <f>IF(B89="",0,IF(B89="NM",111,IF(B89="SX"&amp;VLOOKUP(F89,DM!$C$5:$G$500,5,0)=1521,1541,1543)))</f>
        <v>0</v>
      </c>
    </row>
    <row r="90" spans="1:14" x14ac:dyDescent="0.2">
      <c r="A90" s="2"/>
      <c r="B90" s="2"/>
      <c r="C90" s="2">
        <f t="shared" si="3"/>
        <v>0</v>
      </c>
      <c r="D90" s="2"/>
      <c r="E90" s="4"/>
      <c r="F90" s="2"/>
      <c r="G90" s="2">
        <f>IF(F90=0,0,VLOOKUP(F90,DM!$C$5:$E$500,2,0))</f>
        <v>0</v>
      </c>
      <c r="H90" s="2">
        <f>IF(F90=0,0,VLOOKUP(F90,DM!$C$5:$E$500,3,0))</f>
        <v>0</v>
      </c>
      <c r="I90" s="3"/>
      <c r="J90" s="3"/>
      <c r="K90" s="3">
        <f t="shared" si="4"/>
        <v>0</v>
      </c>
      <c r="L90" s="2"/>
      <c r="M90" s="2">
        <f>IF(B90="",0,VLOOKUP(F90,DM!$C$5:$G$500,5,0))</f>
        <v>0</v>
      </c>
      <c r="N90" s="2">
        <f>IF(B90="",0,IF(B90="NM",111,IF(B90="SX"&amp;VLOOKUP(F90,DM!$C$5:$G$500,5,0)=1521,1541,1543)))</f>
        <v>0</v>
      </c>
    </row>
    <row r="91" spans="1:14" x14ac:dyDescent="0.2">
      <c r="A91" s="2"/>
      <c r="B91" s="2"/>
      <c r="C91" s="2">
        <f t="shared" si="3"/>
        <v>0</v>
      </c>
      <c r="D91" s="2"/>
      <c r="E91" s="4"/>
      <c r="F91" s="2"/>
      <c r="G91" s="2">
        <f>IF(F91=0,0,VLOOKUP(F91,DM!$C$5:$E$500,2,0))</f>
        <v>0</v>
      </c>
      <c r="H91" s="2">
        <f>IF(F91=0,0,VLOOKUP(F91,DM!$C$5:$E$500,3,0))</f>
        <v>0</v>
      </c>
      <c r="I91" s="3"/>
      <c r="J91" s="3"/>
      <c r="K91" s="3">
        <f t="shared" si="4"/>
        <v>0</v>
      </c>
      <c r="L91" s="2"/>
      <c r="M91" s="2">
        <f>IF(B91="",0,VLOOKUP(F91,DM!$C$5:$G$500,5,0))</f>
        <v>0</v>
      </c>
      <c r="N91" s="2">
        <f>IF(B91="",0,IF(B91="NM",111,IF(B91="SX"&amp;VLOOKUP(F91,DM!$C$5:$G$500,5,0)=1521,1541,1543)))</f>
        <v>0</v>
      </c>
    </row>
    <row r="92" spans="1:14" x14ac:dyDescent="0.2">
      <c r="A92" s="2"/>
      <c r="B92" s="2"/>
      <c r="C92" s="2">
        <f t="shared" si="3"/>
        <v>0</v>
      </c>
      <c r="D92" s="2"/>
      <c r="E92" s="4"/>
      <c r="F92" s="2"/>
      <c r="G92" s="2">
        <f>IF(F92=0,0,VLOOKUP(F92,DM!$C$5:$E$500,2,0))</f>
        <v>0</v>
      </c>
      <c r="H92" s="2">
        <f>IF(F92=0,0,VLOOKUP(F92,DM!$C$5:$E$500,3,0))</f>
        <v>0</v>
      </c>
      <c r="I92" s="3"/>
      <c r="J92" s="3"/>
      <c r="K92" s="3">
        <f t="shared" si="4"/>
        <v>0</v>
      </c>
      <c r="L92" s="2"/>
      <c r="M92" s="2">
        <f>IF(B92="",0,VLOOKUP(F92,DM!$C$5:$G$500,5,0))</f>
        <v>0</v>
      </c>
      <c r="N92" s="2">
        <f>IF(B92="",0,IF(B92="NM",111,IF(B92="SX"&amp;VLOOKUP(F92,DM!$C$5:$G$500,5,0)=1521,1541,1543)))</f>
        <v>0</v>
      </c>
    </row>
    <row r="93" spans="1:14" x14ac:dyDescent="0.2">
      <c r="A93" s="2"/>
      <c r="B93" s="2"/>
      <c r="C93" s="2">
        <f t="shared" si="3"/>
        <v>0</v>
      </c>
      <c r="D93" s="2"/>
      <c r="E93" s="4"/>
      <c r="F93" s="2"/>
      <c r="G93" s="2">
        <f>IF(F93=0,0,VLOOKUP(F93,DM!$C$5:$E$500,2,0))</f>
        <v>0</v>
      </c>
      <c r="H93" s="2">
        <f>IF(F93=0,0,VLOOKUP(F93,DM!$C$5:$E$500,3,0))</f>
        <v>0</v>
      </c>
      <c r="I93" s="3"/>
      <c r="J93" s="3"/>
      <c r="K93" s="3">
        <f t="shared" si="4"/>
        <v>0</v>
      </c>
      <c r="L93" s="2"/>
      <c r="M93" s="2">
        <f>IF(B93="",0,VLOOKUP(F93,DM!$C$5:$G$500,5,0))</f>
        <v>0</v>
      </c>
      <c r="N93" s="2">
        <f>IF(B93="",0,IF(B93="NM",111,IF(B93="SX"&amp;VLOOKUP(F93,DM!$C$5:$G$500,5,0)=1521,1541,1543)))</f>
        <v>0</v>
      </c>
    </row>
    <row r="94" spans="1:14" x14ac:dyDescent="0.2">
      <c r="A94" s="2"/>
      <c r="B94" s="2"/>
      <c r="C94" s="2">
        <f t="shared" si="3"/>
        <v>0</v>
      </c>
      <c r="D94" s="2"/>
      <c r="E94" s="4"/>
      <c r="F94" s="2"/>
      <c r="G94" s="2">
        <f>IF(F94=0,0,VLOOKUP(F94,DM!$C$5:$E$500,2,0))</f>
        <v>0</v>
      </c>
      <c r="H94" s="2">
        <f>IF(F94=0,0,VLOOKUP(F94,DM!$C$5:$E$500,3,0))</f>
        <v>0</v>
      </c>
      <c r="I94" s="3"/>
      <c r="J94" s="3"/>
      <c r="K94" s="3">
        <f t="shared" si="4"/>
        <v>0</v>
      </c>
      <c r="L94" s="2"/>
      <c r="M94" s="2">
        <f>IF(B94="",0,VLOOKUP(F94,DM!$C$5:$G$500,5,0))</f>
        <v>0</v>
      </c>
      <c r="N94" s="2">
        <f>IF(B94="",0,IF(B94="NM",111,IF(B94="SX"&amp;VLOOKUP(F94,DM!$C$5:$G$500,5,0)=1521,1541,1543)))</f>
        <v>0</v>
      </c>
    </row>
    <row r="95" spans="1:14" x14ac:dyDescent="0.2">
      <c r="A95" s="2"/>
      <c r="B95" s="2"/>
      <c r="C95" s="2">
        <f t="shared" si="3"/>
        <v>0</v>
      </c>
      <c r="D95" s="2"/>
      <c r="E95" s="4"/>
      <c r="F95" s="2"/>
      <c r="G95" s="2">
        <f>IF(F95=0,0,VLOOKUP(F95,DM!$C$5:$E$500,2,0))</f>
        <v>0</v>
      </c>
      <c r="H95" s="2">
        <f>IF(F95=0,0,VLOOKUP(F95,DM!$C$5:$E$500,3,0))</f>
        <v>0</v>
      </c>
      <c r="I95" s="3"/>
      <c r="J95" s="3"/>
      <c r="K95" s="3">
        <f t="shared" si="4"/>
        <v>0</v>
      </c>
      <c r="L95" s="2"/>
      <c r="M95" s="2">
        <f>IF(B95="",0,VLOOKUP(F95,DM!$C$5:$G$500,5,0))</f>
        <v>0</v>
      </c>
      <c r="N95" s="2">
        <f>IF(B95="",0,IF(B95="NM",111,IF(B95="SX"&amp;VLOOKUP(F95,DM!$C$5:$G$500,5,0)=1521,1541,1543)))</f>
        <v>0</v>
      </c>
    </row>
    <row r="96" spans="1:14" x14ac:dyDescent="0.2">
      <c r="A96" s="2"/>
      <c r="B96" s="2"/>
      <c r="C96" s="2">
        <f t="shared" si="3"/>
        <v>0</v>
      </c>
      <c r="D96" s="2"/>
      <c r="E96" s="4"/>
      <c r="F96" s="2"/>
      <c r="G96" s="2">
        <f>IF(F96=0,0,VLOOKUP(F96,DM!$C$5:$E$500,2,0))</f>
        <v>0</v>
      </c>
      <c r="H96" s="2">
        <f>IF(F96=0,0,VLOOKUP(F96,DM!$C$5:$E$500,3,0))</f>
        <v>0</v>
      </c>
      <c r="I96" s="3"/>
      <c r="J96" s="3"/>
      <c r="K96" s="3">
        <f t="shared" si="4"/>
        <v>0</v>
      </c>
      <c r="L96" s="2"/>
      <c r="M96" s="2">
        <f>IF(B96="",0,VLOOKUP(F96,DM!$C$5:$G$500,5,0))</f>
        <v>0</v>
      </c>
      <c r="N96" s="2">
        <f>IF(B96="",0,IF(B96="NM",111,IF(B96="SX"&amp;VLOOKUP(F96,DM!$C$5:$G$500,5,0)=1521,1541,1543)))</f>
        <v>0</v>
      </c>
    </row>
    <row r="97" spans="1:14" x14ac:dyDescent="0.2">
      <c r="A97" s="2"/>
      <c r="B97" s="2"/>
      <c r="C97" s="2">
        <f t="shared" si="3"/>
        <v>0</v>
      </c>
      <c r="D97" s="2"/>
      <c r="E97" s="4"/>
      <c r="F97" s="2"/>
      <c r="G97" s="2">
        <f>IF(F97=0,0,VLOOKUP(F97,DM!$C$5:$E$500,2,0))</f>
        <v>0</v>
      </c>
      <c r="H97" s="2">
        <f>IF(F97=0,0,VLOOKUP(F97,DM!$C$5:$E$500,3,0))</f>
        <v>0</v>
      </c>
      <c r="I97" s="3"/>
      <c r="J97" s="3"/>
      <c r="K97" s="3">
        <f t="shared" si="4"/>
        <v>0</v>
      </c>
      <c r="L97" s="2"/>
      <c r="M97" s="2">
        <f>IF(B97="",0,VLOOKUP(F97,DM!$C$5:$G$500,5,0))</f>
        <v>0</v>
      </c>
      <c r="N97" s="2">
        <f>IF(B97="",0,IF(B97="NM",111,IF(B97="SX"&amp;VLOOKUP(F97,DM!$C$5:$G$500,5,0)=1521,1541,1543)))</f>
        <v>0</v>
      </c>
    </row>
    <row r="98" spans="1:14" x14ac:dyDescent="0.2">
      <c r="A98" s="2"/>
      <c r="B98" s="2"/>
      <c r="C98" s="2">
        <f t="shared" si="3"/>
        <v>0</v>
      </c>
      <c r="D98" s="2"/>
      <c r="E98" s="4"/>
      <c r="F98" s="2"/>
      <c r="G98" s="2">
        <f>IF(F98=0,0,VLOOKUP(F98,DM!$C$5:$E$500,2,0))</f>
        <v>0</v>
      </c>
      <c r="H98" s="2">
        <f>IF(F98=0,0,VLOOKUP(F98,DM!$C$5:$E$500,3,0))</f>
        <v>0</v>
      </c>
      <c r="I98" s="3"/>
      <c r="J98" s="3"/>
      <c r="K98" s="3">
        <f t="shared" si="4"/>
        <v>0</v>
      </c>
      <c r="L98" s="2"/>
      <c r="M98" s="2">
        <f>IF(B98="",0,VLOOKUP(F98,DM!$C$5:$G$500,5,0))</f>
        <v>0</v>
      </c>
      <c r="N98" s="2">
        <f>IF(B98="",0,IF(B98="NM",111,IF(B98="SX"&amp;VLOOKUP(F98,DM!$C$5:$G$500,5,0)=1521,1541,1543)))</f>
        <v>0</v>
      </c>
    </row>
    <row r="99" spans="1:14" x14ac:dyDescent="0.2">
      <c r="A99" s="2"/>
      <c r="B99" s="2"/>
      <c r="C99" s="2">
        <f t="shared" si="3"/>
        <v>0</v>
      </c>
      <c r="D99" s="2"/>
      <c r="E99" s="4"/>
      <c r="F99" s="2"/>
      <c r="G99" s="2">
        <f>IF(F99=0,0,VLOOKUP(F99,DM!$C$5:$E$500,2,0))</f>
        <v>0</v>
      </c>
      <c r="H99" s="2">
        <f>IF(F99=0,0,VLOOKUP(F99,DM!$C$5:$E$500,3,0))</f>
        <v>0</v>
      </c>
      <c r="I99" s="3"/>
      <c r="J99" s="3"/>
      <c r="K99" s="3">
        <f t="shared" si="4"/>
        <v>0</v>
      </c>
      <c r="L99" s="2"/>
      <c r="M99" s="2">
        <f>IF(B99="",0,VLOOKUP(F99,DM!$C$5:$G$500,5,0))</f>
        <v>0</v>
      </c>
      <c r="N99" s="2">
        <f>IF(B99="",0,IF(B99="NM",111,IF(B99="SX"&amp;VLOOKUP(F99,DM!$C$5:$G$500,5,0)=1521,1541,1543)))</f>
        <v>0</v>
      </c>
    </row>
    <row r="100" spans="1:14" x14ac:dyDescent="0.2">
      <c r="A100" s="2"/>
      <c r="B100" s="2"/>
      <c r="C100" s="2">
        <f t="shared" si="3"/>
        <v>0</v>
      </c>
      <c r="D100" s="2"/>
      <c r="E100" s="4"/>
      <c r="F100" s="2"/>
      <c r="G100" s="2">
        <f>IF(F100=0,0,VLOOKUP(F100,DM!$C$5:$E$500,2,0))</f>
        <v>0</v>
      </c>
      <c r="H100" s="2">
        <f>IF(F100=0,0,VLOOKUP(F100,DM!$C$5:$E$500,3,0))</f>
        <v>0</v>
      </c>
      <c r="I100" s="3"/>
      <c r="J100" s="3"/>
      <c r="K100" s="3">
        <f t="shared" si="4"/>
        <v>0</v>
      </c>
      <c r="L100" s="2"/>
      <c r="M100" s="2">
        <f>IF(B100="",0,VLOOKUP(F100,DM!$C$5:$G$500,5,0))</f>
        <v>0</v>
      </c>
      <c r="N100" s="2">
        <f>IF(B100="",0,IF(B100="NM",111,IF(B100="SX"&amp;VLOOKUP(F100,DM!$C$5:$G$500,5,0)=1521,1541,1543)))</f>
        <v>0</v>
      </c>
    </row>
    <row r="101" spans="1:14" x14ac:dyDescent="0.2">
      <c r="A101" s="2"/>
      <c r="B101" s="2"/>
      <c r="C101" s="2">
        <f t="shared" si="3"/>
        <v>0</v>
      </c>
      <c r="D101" s="2"/>
      <c r="E101" s="4"/>
      <c r="F101" s="2"/>
      <c r="G101" s="2">
        <f>IF(F101=0,0,VLOOKUP(F101,DM!$C$5:$E$500,2,0))</f>
        <v>0</v>
      </c>
      <c r="H101" s="2">
        <f>IF(F101=0,0,VLOOKUP(F101,DM!$C$5:$E$500,3,0))</f>
        <v>0</v>
      </c>
      <c r="I101" s="3"/>
      <c r="J101" s="3"/>
      <c r="K101" s="3">
        <f t="shared" si="4"/>
        <v>0</v>
      </c>
      <c r="L101" s="2"/>
      <c r="M101" s="2">
        <f>IF(B101="",0,VLOOKUP(F101,DM!$C$5:$G$500,5,0))</f>
        <v>0</v>
      </c>
      <c r="N101" s="2">
        <f>IF(B101="",0,IF(B101="NM",111,IF(B101="SX"&amp;VLOOKUP(F101,DM!$C$5:$G$500,5,0)=1521,1541,1543)))</f>
        <v>0</v>
      </c>
    </row>
    <row r="102" spans="1:14" x14ac:dyDescent="0.2">
      <c r="A102" s="2"/>
      <c r="B102" s="2"/>
      <c r="C102" s="2">
        <f t="shared" si="3"/>
        <v>0</v>
      </c>
      <c r="D102" s="2"/>
      <c r="E102" s="4"/>
      <c r="F102" s="2"/>
      <c r="G102" s="2">
        <f>IF(F102=0,0,VLOOKUP(F102,DM!$C$5:$E$500,2,0))</f>
        <v>0</v>
      </c>
      <c r="H102" s="2">
        <f>IF(F102=0,0,VLOOKUP(F102,DM!$C$5:$E$500,3,0))</f>
        <v>0</v>
      </c>
      <c r="I102" s="3"/>
      <c r="J102" s="3"/>
      <c r="K102" s="3">
        <f t="shared" si="4"/>
        <v>0</v>
      </c>
      <c r="L102" s="2"/>
      <c r="M102" s="2">
        <f>IF(B102="",0,VLOOKUP(F102,DM!$C$5:$G$500,5,0))</f>
        <v>0</v>
      </c>
      <c r="N102" s="2">
        <f>IF(B102="",0,IF(B102="NM",111,IF(B102="SX"&amp;VLOOKUP(F102,DM!$C$5:$G$500,5,0)=1521,1541,1543)))</f>
        <v>0</v>
      </c>
    </row>
    <row r="103" spans="1:14" x14ac:dyDescent="0.2">
      <c r="A103" s="2"/>
      <c r="B103" s="2"/>
      <c r="C103" s="2">
        <f t="shared" si="3"/>
        <v>0</v>
      </c>
      <c r="D103" s="2"/>
      <c r="E103" s="4"/>
      <c r="F103" s="2"/>
      <c r="G103" s="2">
        <f>IF(F103=0,0,VLOOKUP(F103,DM!$C$5:$E$500,2,0))</f>
        <v>0</v>
      </c>
      <c r="H103" s="2">
        <f>IF(F103=0,0,VLOOKUP(F103,DM!$C$5:$E$500,3,0))</f>
        <v>0</v>
      </c>
      <c r="I103" s="3"/>
      <c r="J103" s="3"/>
      <c r="K103" s="3">
        <f t="shared" si="4"/>
        <v>0</v>
      </c>
      <c r="L103" s="2"/>
      <c r="M103" s="2">
        <f>IF(B103="",0,VLOOKUP(F103,DM!$C$5:$G$500,5,0))</f>
        <v>0</v>
      </c>
      <c r="N103" s="2">
        <f>IF(B103="",0,IF(B103="NM",111,IF(B103="SX"&amp;VLOOKUP(F103,DM!$C$5:$G$500,5,0)=1521,1541,1543)))</f>
        <v>0</v>
      </c>
    </row>
    <row r="104" spans="1:14" x14ac:dyDescent="0.2">
      <c r="A104" s="2"/>
      <c r="B104" s="2"/>
      <c r="C104" s="2">
        <f t="shared" si="3"/>
        <v>0</v>
      </c>
      <c r="D104" s="2"/>
      <c r="E104" s="4"/>
      <c r="F104" s="2"/>
      <c r="G104" s="2">
        <f>IF(F104=0,0,VLOOKUP(F104,DM!$C$5:$E$500,2,0))</f>
        <v>0</v>
      </c>
      <c r="H104" s="2">
        <f>IF(F104=0,0,VLOOKUP(F104,DM!$C$5:$E$500,3,0))</f>
        <v>0</v>
      </c>
      <c r="I104" s="3"/>
      <c r="J104" s="3"/>
      <c r="K104" s="3">
        <f t="shared" si="4"/>
        <v>0</v>
      </c>
      <c r="L104" s="2"/>
      <c r="M104" s="2">
        <f>IF(B104="",0,VLOOKUP(F104,DM!$C$5:$G$500,5,0))</f>
        <v>0</v>
      </c>
      <c r="N104" s="2">
        <f>IF(B104="",0,IF(B104="NM",111,IF(B104="SX"&amp;VLOOKUP(F104,DM!$C$5:$G$500,5,0)=1521,1541,1543)))</f>
        <v>0</v>
      </c>
    </row>
    <row r="105" spans="1:14" x14ac:dyDescent="0.2">
      <c r="A105" s="2"/>
      <c r="B105" s="2"/>
      <c r="C105" s="2">
        <f t="shared" si="3"/>
        <v>0</v>
      </c>
      <c r="D105" s="2"/>
      <c r="E105" s="4"/>
      <c r="F105" s="2"/>
      <c r="G105" s="2">
        <f>IF(F105=0,0,VLOOKUP(F105,DM!$C$5:$E$500,2,0))</f>
        <v>0</v>
      </c>
      <c r="H105" s="2">
        <f>IF(F105=0,0,VLOOKUP(F105,DM!$C$5:$E$500,3,0))</f>
        <v>0</v>
      </c>
      <c r="I105" s="3"/>
      <c r="J105" s="3"/>
      <c r="K105" s="3">
        <f t="shared" si="4"/>
        <v>0</v>
      </c>
      <c r="L105" s="2"/>
      <c r="M105" s="2">
        <f>IF(B105="",0,VLOOKUP(F105,DM!$C$5:$G$500,5,0))</f>
        <v>0</v>
      </c>
      <c r="N105" s="2">
        <f>IF(B105="",0,IF(B105="NM",111,IF(B105="SX"&amp;VLOOKUP(F105,DM!$C$5:$G$500,5,0)=1521,1541,1543)))</f>
        <v>0</v>
      </c>
    </row>
    <row r="106" spans="1:14" x14ac:dyDescent="0.2">
      <c r="A106" s="2"/>
      <c r="B106" s="2"/>
      <c r="C106" s="2">
        <f t="shared" si="3"/>
        <v>0</v>
      </c>
      <c r="D106" s="2"/>
      <c r="E106" s="4"/>
      <c r="F106" s="2"/>
      <c r="G106" s="2">
        <f>IF(F106=0,0,VLOOKUP(F106,DM!$C$5:$E$500,2,0))</f>
        <v>0</v>
      </c>
      <c r="H106" s="2">
        <f>IF(F106=0,0,VLOOKUP(F106,DM!$C$5:$E$500,3,0))</f>
        <v>0</v>
      </c>
      <c r="I106" s="3"/>
      <c r="J106" s="3"/>
      <c r="K106" s="3">
        <f t="shared" si="4"/>
        <v>0</v>
      </c>
      <c r="L106" s="2"/>
      <c r="M106" s="2">
        <f>IF(B106="",0,VLOOKUP(F106,DM!$C$5:$G$500,5,0))</f>
        <v>0</v>
      </c>
      <c r="N106" s="2">
        <f>IF(B106="",0,IF(B106="NM",111,IF(B106="SX"&amp;VLOOKUP(F106,DM!$C$5:$G$500,5,0)=1521,1541,1543)))</f>
        <v>0</v>
      </c>
    </row>
    <row r="107" spans="1:14" x14ac:dyDescent="0.2">
      <c r="A107" s="2"/>
      <c r="B107" s="2"/>
      <c r="C107" s="2">
        <f t="shared" si="3"/>
        <v>0</v>
      </c>
      <c r="D107" s="2"/>
      <c r="E107" s="4"/>
      <c r="F107" s="2"/>
      <c r="G107" s="2">
        <f>IF(F107=0,0,VLOOKUP(F107,DM!$C$5:$E$500,2,0))</f>
        <v>0</v>
      </c>
      <c r="H107" s="2">
        <f>IF(F107=0,0,VLOOKUP(F107,DM!$C$5:$E$500,3,0))</f>
        <v>0</v>
      </c>
      <c r="I107" s="3"/>
      <c r="J107" s="3"/>
      <c r="K107" s="3">
        <f t="shared" si="4"/>
        <v>0</v>
      </c>
      <c r="L107" s="2"/>
      <c r="M107" s="2">
        <f>IF(B107="",0,VLOOKUP(F107,DM!$C$5:$G$500,5,0))</f>
        <v>0</v>
      </c>
      <c r="N107" s="2">
        <f>IF(B107="",0,IF(B107="NM",111,IF(B107="SX"&amp;VLOOKUP(F107,DM!$C$5:$G$500,5,0)=1521,1541,1543)))</f>
        <v>0</v>
      </c>
    </row>
    <row r="108" spans="1:14" x14ac:dyDescent="0.2">
      <c r="A108" s="2"/>
      <c r="B108" s="2"/>
      <c r="C108" s="2">
        <f t="shared" si="3"/>
        <v>0</v>
      </c>
      <c r="D108" s="2"/>
      <c r="E108" s="4"/>
      <c r="F108" s="2"/>
      <c r="G108" s="2">
        <f>IF(F108=0,0,VLOOKUP(F108,DM!$C$5:$E$500,2,0))</f>
        <v>0</v>
      </c>
      <c r="H108" s="2">
        <f>IF(F108=0,0,VLOOKUP(F108,DM!$C$5:$E$500,3,0))</f>
        <v>0</v>
      </c>
      <c r="I108" s="3"/>
      <c r="J108" s="3"/>
      <c r="K108" s="3">
        <f t="shared" si="4"/>
        <v>0</v>
      </c>
      <c r="L108" s="2"/>
      <c r="M108" s="2">
        <f>IF(B108="",0,VLOOKUP(F108,DM!$C$5:$G$500,5,0))</f>
        <v>0</v>
      </c>
      <c r="N108" s="2">
        <f>IF(B108="",0,IF(B108="NM",111,IF(B108="SX"&amp;VLOOKUP(F108,DM!$C$5:$G$500,5,0)=1521,1541,1543)))</f>
        <v>0</v>
      </c>
    </row>
    <row r="109" spans="1:14" x14ac:dyDescent="0.2">
      <c r="A109" s="2"/>
      <c r="B109" s="2"/>
      <c r="C109" s="2">
        <f t="shared" si="3"/>
        <v>0</v>
      </c>
      <c r="D109" s="2"/>
      <c r="E109" s="4"/>
      <c r="F109" s="2"/>
      <c r="G109" s="2">
        <f>IF(F109=0,0,VLOOKUP(F109,DM!$C$5:$E$500,2,0))</f>
        <v>0</v>
      </c>
      <c r="H109" s="2">
        <f>IF(F109=0,0,VLOOKUP(F109,DM!$C$5:$E$500,3,0))</f>
        <v>0</v>
      </c>
      <c r="I109" s="3"/>
      <c r="J109" s="3"/>
      <c r="K109" s="3">
        <f t="shared" si="4"/>
        <v>0</v>
      </c>
      <c r="L109" s="2"/>
      <c r="M109" s="2">
        <f>IF(B109="",0,VLOOKUP(F109,DM!$C$5:$G$500,5,0))</f>
        <v>0</v>
      </c>
      <c r="N109" s="2">
        <f>IF(B109="",0,IF(B109="NM",111,IF(B109="SX"&amp;VLOOKUP(F109,DM!$C$5:$G$500,5,0)=1521,1541,1543)))</f>
        <v>0</v>
      </c>
    </row>
    <row r="110" spans="1:14" x14ac:dyDescent="0.2">
      <c r="A110" s="2"/>
      <c r="B110" s="2"/>
      <c r="C110" s="2">
        <f t="shared" si="3"/>
        <v>0</v>
      </c>
      <c r="D110" s="2"/>
      <c r="E110" s="4"/>
      <c r="F110" s="2"/>
      <c r="G110" s="2">
        <f>IF(F110=0,0,VLOOKUP(F110,DM!$C$5:$E$500,2,0))</f>
        <v>0</v>
      </c>
      <c r="H110" s="2">
        <f>IF(F110=0,0,VLOOKUP(F110,DM!$C$5:$E$500,3,0))</f>
        <v>0</v>
      </c>
      <c r="I110" s="3"/>
      <c r="J110" s="3"/>
      <c r="K110" s="3">
        <f t="shared" si="4"/>
        <v>0</v>
      </c>
      <c r="L110" s="2"/>
      <c r="M110" s="2">
        <f>IF(B110="",0,VLOOKUP(F110,DM!$C$5:$G$500,5,0))</f>
        <v>0</v>
      </c>
      <c r="N110" s="2">
        <f>IF(B110="",0,IF(B110="NM",111,IF(B110="SX"&amp;VLOOKUP(F110,DM!$C$5:$G$500,5,0)=1521,1541,1543)))</f>
        <v>0</v>
      </c>
    </row>
    <row r="111" spans="1:14" x14ac:dyDescent="0.2">
      <c r="A111" s="2"/>
      <c r="B111" s="2"/>
      <c r="C111" s="2">
        <f t="shared" si="3"/>
        <v>0</v>
      </c>
      <c r="D111" s="2"/>
      <c r="E111" s="4"/>
      <c r="F111" s="2"/>
      <c r="G111" s="2">
        <f>IF(F111=0,0,VLOOKUP(F111,DM!$C$5:$E$500,2,0))</f>
        <v>0</v>
      </c>
      <c r="H111" s="2">
        <f>IF(F111=0,0,VLOOKUP(F111,DM!$C$5:$E$500,3,0))</f>
        <v>0</v>
      </c>
      <c r="I111" s="3"/>
      <c r="J111" s="3"/>
      <c r="K111" s="3">
        <f t="shared" si="4"/>
        <v>0</v>
      </c>
      <c r="L111" s="2"/>
      <c r="M111" s="2">
        <f>IF(B111="",0,VLOOKUP(F111,DM!$C$5:$G$500,5,0))</f>
        <v>0</v>
      </c>
      <c r="N111" s="2">
        <f>IF(B111="",0,IF(B111="NM",111,IF(B111="SX"&amp;VLOOKUP(F111,DM!$C$5:$G$500,5,0)=1521,1541,1543)))</f>
        <v>0</v>
      </c>
    </row>
    <row r="112" spans="1:14" x14ac:dyDescent="0.2">
      <c r="A112" s="2"/>
      <c r="B112" s="2"/>
      <c r="C112" s="2">
        <f t="shared" si="3"/>
        <v>0</v>
      </c>
      <c r="D112" s="2"/>
      <c r="E112" s="4"/>
      <c r="F112" s="2"/>
      <c r="G112" s="2">
        <f>IF(F112=0,0,VLOOKUP(F112,DM!$C$5:$E$500,2,0))</f>
        <v>0</v>
      </c>
      <c r="H112" s="2">
        <f>IF(F112=0,0,VLOOKUP(F112,DM!$C$5:$E$500,3,0))</f>
        <v>0</v>
      </c>
      <c r="I112" s="3"/>
      <c r="J112" s="3"/>
      <c r="K112" s="3">
        <f t="shared" si="4"/>
        <v>0</v>
      </c>
      <c r="L112" s="2"/>
      <c r="M112" s="2">
        <f>IF(B112="",0,VLOOKUP(F112,DM!$C$5:$G$500,5,0))</f>
        <v>0</v>
      </c>
      <c r="N112" s="2">
        <f>IF(B112="",0,IF(B112="NM",111,IF(B112="SX"&amp;VLOOKUP(F112,DM!$C$5:$G$500,5,0)=1521,1541,1543)))</f>
        <v>0</v>
      </c>
    </row>
    <row r="113" spans="1:14" x14ac:dyDescent="0.2">
      <c r="A113" s="2"/>
      <c r="B113" s="2"/>
      <c r="C113" s="2">
        <f t="shared" si="3"/>
        <v>0</v>
      </c>
      <c r="D113" s="2"/>
      <c r="E113" s="4"/>
      <c r="F113" s="2"/>
      <c r="G113" s="2">
        <f>IF(F113=0,0,VLOOKUP(F113,DM!$C$5:$E$500,2,0))</f>
        <v>0</v>
      </c>
      <c r="H113" s="2">
        <f>IF(F113=0,0,VLOOKUP(F113,DM!$C$5:$E$500,3,0))</f>
        <v>0</v>
      </c>
      <c r="I113" s="3"/>
      <c r="J113" s="3"/>
      <c r="K113" s="3">
        <f t="shared" si="4"/>
        <v>0</v>
      </c>
      <c r="L113" s="2"/>
      <c r="M113" s="2">
        <f>IF(B113="",0,VLOOKUP(F113,DM!$C$5:$G$500,5,0))</f>
        <v>0</v>
      </c>
      <c r="N113" s="2">
        <f>IF(B113="",0,IF(B113="NM",111,IF(B113="SX"&amp;VLOOKUP(F113,DM!$C$5:$G$500,5,0)=1521,1541,1543)))</f>
        <v>0</v>
      </c>
    </row>
    <row r="114" spans="1:14" x14ac:dyDescent="0.2">
      <c r="A114" s="2"/>
      <c r="B114" s="2"/>
      <c r="C114" s="2">
        <f t="shared" si="3"/>
        <v>0</v>
      </c>
      <c r="D114" s="2"/>
      <c r="E114" s="4"/>
      <c r="F114" s="2"/>
      <c r="G114" s="2">
        <f>IF(F114=0,0,VLOOKUP(F114,DM!$C$5:$E$500,2,0))</f>
        <v>0</v>
      </c>
      <c r="H114" s="2">
        <f>IF(F114=0,0,VLOOKUP(F114,DM!$C$5:$E$500,3,0))</f>
        <v>0</v>
      </c>
      <c r="I114" s="3"/>
      <c r="J114" s="3"/>
      <c r="K114" s="3">
        <f t="shared" si="4"/>
        <v>0</v>
      </c>
      <c r="L114" s="2"/>
      <c r="M114" s="2">
        <f>IF(B114="",0,VLOOKUP(F114,DM!$C$5:$G$500,5,0))</f>
        <v>0</v>
      </c>
      <c r="N114" s="2">
        <f>IF(B114="",0,IF(B114="NM",111,IF(B114="SX"&amp;VLOOKUP(F114,DM!$C$5:$G$500,5,0)=1521,1541,1543)))</f>
        <v>0</v>
      </c>
    </row>
    <row r="115" spans="1:14" x14ac:dyDescent="0.2">
      <c r="A115" s="2"/>
      <c r="B115" s="2"/>
      <c r="C115" s="2">
        <f t="shared" si="3"/>
        <v>0</v>
      </c>
      <c r="D115" s="2"/>
      <c r="E115" s="4"/>
      <c r="F115" s="2"/>
      <c r="G115" s="2">
        <f>IF(F115=0,0,VLOOKUP(F115,DM!$C$5:$E$500,2,0))</f>
        <v>0</v>
      </c>
      <c r="H115" s="2">
        <f>IF(F115=0,0,VLOOKUP(F115,DM!$C$5:$E$500,3,0))</f>
        <v>0</v>
      </c>
      <c r="I115" s="3"/>
      <c r="J115" s="3"/>
      <c r="K115" s="3">
        <f t="shared" si="4"/>
        <v>0</v>
      </c>
      <c r="L115" s="2"/>
      <c r="M115" s="2">
        <f>IF(B115="",0,VLOOKUP(F115,DM!$C$5:$G$500,5,0))</f>
        <v>0</v>
      </c>
      <c r="N115" s="2">
        <f>IF(B115="",0,IF(B115="NM",111,IF(B115="SX"&amp;VLOOKUP(F115,DM!$C$5:$G$500,5,0)=1521,1541,1543)))</f>
        <v>0</v>
      </c>
    </row>
    <row r="116" spans="1:14" x14ac:dyDescent="0.2">
      <c r="A116" s="2"/>
      <c r="B116" s="2"/>
      <c r="C116" s="2">
        <f t="shared" si="3"/>
        <v>0</v>
      </c>
      <c r="D116" s="2"/>
      <c r="E116" s="4"/>
      <c r="F116" s="2"/>
      <c r="G116" s="2">
        <f>IF(F116=0,0,VLOOKUP(F116,DM!$C$5:$E$500,2,0))</f>
        <v>0</v>
      </c>
      <c r="H116" s="2">
        <f>IF(F116=0,0,VLOOKUP(F116,DM!$C$5:$E$500,3,0))</f>
        <v>0</v>
      </c>
      <c r="I116" s="3"/>
      <c r="J116" s="3"/>
      <c r="K116" s="3">
        <f t="shared" si="4"/>
        <v>0</v>
      </c>
      <c r="L116" s="2"/>
      <c r="M116" s="2">
        <f>IF(B116="",0,VLOOKUP(F116,DM!$C$5:$G$500,5,0))</f>
        <v>0</v>
      </c>
      <c r="N116" s="2">
        <f>IF(B116="",0,IF(B116="NM",111,IF(B116="SX"&amp;VLOOKUP(F116,DM!$C$5:$G$500,5,0)=1521,1541,1543)))</f>
        <v>0</v>
      </c>
    </row>
    <row r="117" spans="1:14" x14ac:dyDescent="0.2">
      <c r="A117" s="2"/>
      <c r="B117" s="2"/>
      <c r="C117" s="2">
        <f t="shared" si="3"/>
        <v>0</v>
      </c>
      <c r="D117" s="2"/>
      <c r="E117" s="4"/>
      <c r="F117" s="2"/>
      <c r="G117" s="2">
        <f>IF(F117=0,0,VLOOKUP(F117,DM!$C$5:$E$500,2,0))</f>
        <v>0</v>
      </c>
      <c r="H117" s="2">
        <f>IF(F117=0,0,VLOOKUP(F117,DM!$C$5:$E$500,3,0))</f>
        <v>0</v>
      </c>
      <c r="I117" s="3"/>
      <c r="J117" s="3"/>
      <c r="K117" s="3">
        <f t="shared" si="4"/>
        <v>0</v>
      </c>
      <c r="L117" s="2"/>
      <c r="M117" s="2">
        <f>IF(B117="",0,VLOOKUP(F117,DM!$C$5:$G$500,5,0))</f>
        <v>0</v>
      </c>
      <c r="N117" s="2">
        <f>IF(B117="",0,IF(B117="NM",111,IF(B117="SX"&amp;VLOOKUP(F117,DM!$C$5:$G$500,5,0)=1521,1541,1543)))</f>
        <v>0</v>
      </c>
    </row>
    <row r="118" spans="1:14" x14ac:dyDescent="0.2">
      <c r="A118" s="2"/>
      <c r="B118" s="2"/>
      <c r="C118" s="2">
        <f t="shared" si="3"/>
        <v>0</v>
      </c>
      <c r="D118" s="2"/>
      <c r="E118" s="4"/>
      <c r="F118" s="2"/>
      <c r="G118" s="2">
        <f>IF(F118=0,0,VLOOKUP(F118,DM!$C$5:$E$500,2,0))</f>
        <v>0</v>
      </c>
      <c r="H118" s="2">
        <f>IF(F118=0,0,VLOOKUP(F118,DM!$C$5:$E$500,3,0))</f>
        <v>0</v>
      </c>
      <c r="I118" s="3"/>
      <c r="J118" s="3"/>
      <c r="K118" s="3">
        <f t="shared" si="4"/>
        <v>0</v>
      </c>
      <c r="L118" s="2"/>
      <c r="M118" s="2">
        <f>IF(B118="",0,VLOOKUP(F118,DM!$C$5:$G$500,5,0))</f>
        <v>0</v>
      </c>
      <c r="N118" s="2">
        <f>IF(B118="",0,IF(B118="NM",111,IF(B118="SX"&amp;VLOOKUP(F118,DM!$C$5:$G$500,5,0)=1521,1541,1543)))</f>
        <v>0</v>
      </c>
    </row>
    <row r="119" spans="1:14" x14ac:dyDescent="0.2">
      <c r="A119" s="2"/>
      <c r="B119" s="2"/>
      <c r="C119" s="2">
        <f t="shared" si="3"/>
        <v>0</v>
      </c>
      <c r="D119" s="2"/>
      <c r="E119" s="4"/>
      <c r="F119" s="2"/>
      <c r="G119" s="2">
        <f>IF(F119=0,0,VLOOKUP(F119,DM!$C$5:$E$500,2,0))</f>
        <v>0</v>
      </c>
      <c r="H119" s="2">
        <f>IF(F119=0,0,VLOOKUP(F119,DM!$C$5:$E$500,3,0))</f>
        <v>0</v>
      </c>
      <c r="I119" s="3"/>
      <c r="J119" s="3"/>
      <c r="K119" s="3">
        <f t="shared" si="4"/>
        <v>0</v>
      </c>
      <c r="L119" s="2"/>
      <c r="M119" s="2">
        <f>IF(B119="",0,VLOOKUP(F119,DM!$C$5:$G$500,5,0))</f>
        <v>0</v>
      </c>
      <c r="N119" s="2">
        <f>IF(B119="",0,IF(B119="NM",111,IF(B119="SX"&amp;VLOOKUP(F119,DM!$C$5:$G$500,5,0)=1521,1541,1543)))</f>
        <v>0</v>
      </c>
    </row>
    <row r="120" spans="1:14" x14ac:dyDescent="0.2">
      <c r="A120" s="2"/>
      <c r="B120" s="2"/>
      <c r="C120" s="2">
        <f t="shared" si="3"/>
        <v>0</v>
      </c>
      <c r="D120" s="2"/>
      <c r="E120" s="4"/>
      <c r="F120" s="2"/>
      <c r="G120" s="2">
        <f>IF(F120=0,0,VLOOKUP(F120,DM!$C$5:$E$500,2,0))</f>
        <v>0</v>
      </c>
      <c r="H120" s="2">
        <f>IF(F120=0,0,VLOOKUP(F120,DM!$C$5:$E$500,3,0))</f>
        <v>0</v>
      </c>
      <c r="I120" s="3"/>
      <c r="J120" s="3"/>
      <c r="K120" s="3">
        <f t="shared" si="4"/>
        <v>0</v>
      </c>
      <c r="L120" s="2"/>
      <c r="M120" s="2">
        <f>IF(B120="",0,VLOOKUP(F120,DM!$C$5:$G$500,5,0))</f>
        <v>0</v>
      </c>
      <c r="N120" s="2">
        <f>IF(B120="",0,IF(B120="NM",111,IF(B120="SX"&amp;VLOOKUP(F120,DM!$C$5:$G$500,5,0)=1521,1541,1543)))</f>
        <v>0</v>
      </c>
    </row>
    <row r="121" spans="1:14" x14ac:dyDescent="0.2">
      <c r="A121" s="2"/>
      <c r="B121" s="2"/>
      <c r="C121" s="2">
        <f t="shared" si="3"/>
        <v>0</v>
      </c>
      <c r="D121" s="2"/>
      <c r="E121" s="4"/>
      <c r="F121" s="2"/>
      <c r="G121" s="2">
        <f>IF(F121=0,0,VLOOKUP(F121,DM!$C$5:$E$500,2,0))</f>
        <v>0</v>
      </c>
      <c r="H121" s="2">
        <f>IF(F121=0,0,VLOOKUP(F121,DM!$C$5:$E$500,3,0))</f>
        <v>0</v>
      </c>
      <c r="I121" s="3"/>
      <c r="J121" s="3"/>
      <c r="K121" s="3">
        <f t="shared" si="4"/>
        <v>0</v>
      </c>
      <c r="L121" s="2"/>
      <c r="M121" s="2">
        <f>IF(B121="",0,VLOOKUP(F121,DM!$C$5:$G$500,5,0))</f>
        <v>0</v>
      </c>
      <c r="N121" s="2">
        <f>IF(B121="",0,IF(B121="NM",111,IF(B121="SX"&amp;VLOOKUP(F121,DM!$C$5:$G$500,5,0)=1521,1541,1543)))</f>
        <v>0</v>
      </c>
    </row>
    <row r="122" spans="1:14" x14ac:dyDescent="0.2">
      <c r="A122" s="2"/>
      <c r="B122" s="2"/>
      <c r="C122" s="2">
        <f t="shared" si="3"/>
        <v>0</v>
      </c>
      <c r="D122" s="2"/>
      <c r="E122" s="4"/>
      <c r="F122" s="2"/>
      <c r="G122" s="2">
        <f>IF(F122=0,0,VLOOKUP(F122,DM!$C$5:$E$500,2,0))</f>
        <v>0</v>
      </c>
      <c r="H122" s="2">
        <f>IF(F122=0,0,VLOOKUP(F122,DM!$C$5:$E$500,3,0))</f>
        <v>0</v>
      </c>
      <c r="I122" s="3"/>
      <c r="J122" s="3"/>
      <c r="K122" s="3">
        <f t="shared" si="4"/>
        <v>0</v>
      </c>
      <c r="L122" s="2"/>
      <c r="M122" s="2">
        <f>IF(B122="",0,VLOOKUP(F122,DM!$C$5:$G$500,5,0))</f>
        <v>0</v>
      </c>
      <c r="N122" s="2">
        <f>IF(B122="",0,IF(B122="NM",111,IF(B122="SX"&amp;VLOOKUP(F122,DM!$C$5:$G$500,5,0)=1521,1541,1543)))</f>
        <v>0</v>
      </c>
    </row>
    <row r="123" spans="1:14" x14ac:dyDescent="0.2">
      <c r="A123" s="2"/>
      <c r="B123" s="2"/>
      <c r="C123" s="2">
        <f t="shared" si="3"/>
        <v>0</v>
      </c>
      <c r="D123" s="2"/>
      <c r="E123" s="4"/>
      <c r="F123" s="2"/>
      <c r="G123" s="2">
        <f>IF(F123=0,0,VLOOKUP(F123,DM!$C$5:$E$500,2,0))</f>
        <v>0</v>
      </c>
      <c r="H123" s="2">
        <f>IF(F123=0,0,VLOOKUP(F123,DM!$C$5:$E$500,3,0))</f>
        <v>0</v>
      </c>
      <c r="I123" s="3"/>
      <c r="J123" s="3"/>
      <c r="K123" s="3">
        <f t="shared" si="4"/>
        <v>0</v>
      </c>
      <c r="L123" s="2"/>
      <c r="M123" s="2">
        <f>IF(B123="",0,VLOOKUP(F123,DM!$C$5:$G$500,5,0))</f>
        <v>0</v>
      </c>
      <c r="N123" s="2">
        <f>IF(B123="",0,IF(B123="NM",111,IF(B123="SX"&amp;VLOOKUP(F123,DM!$C$5:$G$500,5,0)=1521,1541,1543)))</f>
        <v>0</v>
      </c>
    </row>
    <row r="124" spans="1:14" x14ac:dyDescent="0.2">
      <c r="A124" s="2"/>
      <c r="B124" s="2"/>
      <c r="C124" s="2">
        <f t="shared" si="3"/>
        <v>0</v>
      </c>
      <c r="D124" s="2"/>
      <c r="E124" s="4"/>
      <c r="F124" s="2"/>
      <c r="G124" s="2">
        <f>IF(F124=0,0,VLOOKUP(F124,DM!$C$5:$E$500,2,0))</f>
        <v>0</v>
      </c>
      <c r="H124" s="2">
        <f>IF(F124=0,0,VLOOKUP(F124,DM!$C$5:$E$500,3,0))</f>
        <v>0</v>
      </c>
      <c r="I124" s="3"/>
      <c r="J124" s="3"/>
      <c r="K124" s="3">
        <f t="shared" si="4"/>
        <v>0</v>
      </c>
      <c r="L124" s="2"/>
      <c r="M124" s="2">
        <f>IF(B124="",0,VLOOKUP(F124,DM!$C$5:$G$500,5,0))</f>
        <v>0</v>
      </c>
      <c r="N124" s="2">
        <f>IF(B124="",0,IF(B124="NM",111,IF(B124="SX"&amp;VLOOKUP(F124,DM!$C$5:$G$500,5,0)=1521,1541,1543)))</f>
        <v>0</v>
      </c>
    </row>
    <row r="125" spans="1:14" x14ac:dyDescent="0.2">
      <c r="A125" s="2"/>
      <c r="B125" s="2"/>
      <c r="C125" s="2">
        <f t="shared" si="3"/>
        <v>0</v>
      </c>
      <c r="D125" s="2"/>
      <c r="E125" s="4"/>
      <c r="F125" s="2"/>
      <c r="G125" s="2">
        <f>IF(F125=0,0,VLOOKUP(F125,DM!$C$5:$E$500,2,0))</f>
        <v>0</v>
      </c>
      <c r="H125" s="2">
        <f>IF(F125=0,0,VLOOKUP(F125,DM!$C$5:$E$500,3,0))</f>
        <v>0</v>
      </c>
      <c r="I125" s="3"/>
      <c r="J125" s="3"/>
      <c r="K125" s="3">
        <f t="shared" si="4"/>
        <v>0</v>
      </c>
      <c r="L125" s="2"/>
      <c r="M125" s="2">
        <f>IF(B125="",0,VLOOKUP(F125,DM!$C$5:$G$500,5,0))</f>
        <v>0</v>
      </c>
      <c r="N125" s="2">
        <f>IF(B125="",0,IF(B125="NM",111,IF(B125="SX"&amp;VLOOKUP(F125,DM!$C$5:$G$500,5,0)=1521,1541,1543)))</f>
        <v>0</v>
      </c>
    </row>
    <row r="126" spans="1:14" x14ac:dyDescent="0.2">
      <c r="A126" s="2"/>
      <c r="B126" s="2"/>
      <c r="C126" s="2">
        <f t="shared" si="3"/>
        <v>0</v>
      </c>
      <c r="D126" s="2"/>
      <c r="E126" s="4"/>
      <c r="F126" s="2"/>
      <c r="G126" s="2">
        <f>IF(F126=0,0,VLOOKUP(F126,DM!$C$5:$E$500,2,0))</f>
        <v>0</v>
      </c>
      <c r="H126" s="2">
        <f>IF(F126=0,0,VLOOKUP(F126,DM!$C$5:$E$500,3,0))</f>
        <v>0</v>
      </c>
      <c r="I126" s="3"/>
      <c r="J126" s="3"/>
      <c r="K126" s="3">
        <f t="shared" si="4"/>
        <v>0</v>
      </c>
      <c r="L126" s="2"/>
      <c r="M126" s="2">
        <f>IF(B126="",0,VLOOKUP(F126,DM!$C$5:$G$500,5,0))</f>
        <v>0</v>
      </c>
      <c r="N126" s="2">
        <f>IF(B126="",0,IF(B126="NM",111,IF(B126="SX"&amp;VLOOKUP(F126,DM!$C$5:$G$500,5,0)=1521,1541,1543)))</f>
        <v>0</v>
      </c>
    </row>
    <row r="127" spans="1:14" x14ac:dyDescent="0.2">
      <c r="A127" s="2"/>
      <c r="B127" s="2"/>
      <c r="C127" s="2">
        <f t="shared" si="3"/>
        <v>0</v>
      </c>
      <c r="D127" s="2"/>
      <c r="E127" s="4"/>
      <c r="F127" s="2"/>
      <c r="G127" s="2">
        <f>IF(F127=0,0,VLOOKUP(F127,DM!$C$5:$E$500,2,0))</f>
        <v>0</v>
      </c>
      <c r="H127" s="2">
        <f>IF(F127=0,0,VLOOKUP(F127,DM!$C$5:$E$500,3,0))</f>
        <v>0</v>
      </c>
      <c r="I127" s="3"/>
      <c r="J127" s="3"/>
      <c r="K127" s="3">
        <f t="shared" si="4"/>
        <v>0</v>
      </c>
      <c r="L127" s="2"/>
      <c r="M127" s="2">
        <f>IF(B127="",0,VLOOKUP(F127,DM!$C$5:$G$500,5,0))</f>
        <v>0</v>
      </c>
      <c r="N127" s="2">
        <f>IF(B127="",0,IF(B127="NM",111,IF(B127="SX"&amp;VLOOKUP(F127,DM!$C$5:$G$500,5,0)=1521,1541,1543)))</f>
        <v>0</v>
      </c>
    </row>
    <row r="128" spans="1:14" x14ac:dyDescent="0.2">
      <c r="A128" s="2"/>
      <c r="B128" s="2"/>
      <c r="C128" s="2">
        <f t="shared" si="3"/>
        <v>0</v>
      </c>
      <c r="D128" s="2"/>
      <c r="E128" s="4"/>
      <c r="F128" s="2"/>
      <c r="G128" s="2">
        <f>IF(F128=0,0,VLOOKUP(F128,DM!$C$5:$E$500,2,0))</f>
        <v>0</v>
      </c>
      <c r="H128" s="2">
        <f>IF(F128=0,0,VLOOKUP(F128,DM!$C$5:$E$500,3,0))</f>
        <v>0</v>
      </c>
      <c r="I128" s="3"/>
      <c r="J128" s="3"/>
      <c r="K128" s="3">
        <f t="shared" si="4"/>
        <v>0</v>
      </c>
      <c r="L128" s="2"/>
      <c r="M128" s="2">
        <f>IF(B128="",0,VLOOKUP(F128,DM!$C$5:$G$500,5,0))</f>
        <v>0</v>
      </c>
      <c r="N128" s="2">
        <f>IF(B128="",0,IF(B128="NM",111,IF(B128="SX"&amp;VLOOKUP(F128,DM!$C$5:$G$500,5,0)=1521,1541,1543)))</f>
        <v>0</v>
      </c>
    </row>
    <row r="129" spans="1:14" x14ac:dyDescent="0.2">
      <c r="A129" s="2"/>
      <c r="B129" s="2"/>
      <c r="C129" s="2">
        <f t="shared" si="3"/>
        <v>0</v>
      </c>
      <c r="D129" s="2"/>
      <c r="E129" s="4"/>
      <c r="F129" s="2"/>
      <c r="G129" s="2">
        <f>IF(F129=0,0,VLOOKUP(F129,DM!$C$5:$E$500,2,0))</f>
        <v>0</v>
      </c>
      <c r="H129" s="2">
        <f>IF(F129=0,0,VLOOKUP(F129,DM!$C$5:$E$500,3,0))</f>
        <v>0</v>
      </c>
      <c r="I129" s="3"/>
      <c r="J129" s="3"/>
      <c r="K129" s="3">
        <f t="shared" si="4"/>
        <v>0</v>
      </c>
      <c r="L129" s="2"/>
      <c r="M129" s="2">
        <f>IF(B129="",0,VLOOKUP(F129,DM!$C$5:$G$500,5,0))</f>
        <v>0</v>
      </c>
      <c r="N129" s="2">
        <f>IF(B129="",0,IF(B129="NM",111,IF(B129="SX"&amp;VLOOKUP(F129,DM!$C$5:$G$500,5,0)=1521,1541,1543)))</f>
        <v>0</v>
      </c>
    </row>
    <row r="130" spans="1:14" x14ac:dyDescent="0.2">
      <c r="A130" s="2"/>
      <c r="B130" s="2"/>
      <c r="C130" s="2">
        <f t="shared" si="3"/>
        <v>0</v>
      </c>
      <c r="D130" s="2"/>
      <c r="E130" s="4"/>
      <c r="F130" s="2"/>
      <c r="G130" s="2">
        <f>IF(F130=0,0,VLOOKUP(F130,DM!$C$5:$E$500,2,0))</f>
        <v>0</v>
      </c>
      <c r="H130" s="2">
        <f>IF(F130=0,0,VLOOKUP(F130,DM!$C$5:$E$500,3,0))</f>
        <v>0</v>
      </c>
      <c r="I130" s="3"/>
      <c r="J130" s="3"/>
      <c r="K130" s="3">
        <f t="shared" si="4"/>
        <v>0</v>
      </c>
      <c r="L130" s="2"/>
      <c r="M130" s="2">
        <f>IF(B130="",0,VLOOKUP(F130,DM!$C$5:$G$500,5,0))</f>
        <v>0</v>
      </c>
      <c r="N130" s="2">
        <f>IF(B130="",0,IF(B130="NM",111,IF(B130="SX"&amp;VLOOKUP(F130,DM!$C$5:$G$500,5,0)=1521,1541,1543)))</f>
        <v>0</v>
      </c>
    </row>
    <row r="131" spans="1:14" x14ac:dyDescent="0.2">
      <c r="A131" s="2"/>
      <c r="B131" s="2"/>
      <c r="C131" s="2">
        <f t="shared" si="3"/>
        <v>0</v>
      </c>
      <c r="D131" s="2"/>
      <c r="E131" s="4"/>
      <c r="F131" s="2"/>
      <c r="G131" s="2">
        <f>IF(F131=0,0,VLOOKUP(F131,DM!$C$5:$E$500,2,0))</f>
        <v>0</v>
      </c>
      <c r="H131" s="2">
        <f>IF(F131=0,0,VLOOKUP(F131,DM!$C$5:$E$500,3,0))</f>
        <v>0</v>
      </c>
      <c r="I131" s="3"/>
      <c r="J131" s="3"/>
      <c r="K131" s="3">
        <f t="shared" si="4"/>
        <v>0</v>
      </c>
      <c r="L131" s="2"/>
      <c r="M131" s="2">
        <f>IF(B131="",0,VLOOKUP(F131,DM!$C$5:$G$500,5,0))</f>
        <v>0</v>
      </c>
      <c r="N131" s="2">
        <f>IF(B131="",0,IF(B131="NM",111,IF(B131="SX"&amp;VLOOKUP(F131,DM!$C$5:$G$500,5,0)=1521,1541,1543)))</f>
        <v>0</v>
      </c>
    </row>
    <row r="132" spans="1:14" x14ac:dyDescent="0.2">
      <c r="A132" s="2"/>
      <c r="B132" s="2"/>
      <c r="C132" s="2">
        <f t="shared" si="3"/>
        <v>0</v>
      </c>
      <c r="D132" s="2"/>
      <c r="E132" s="4"/>
      <c r="F132" s="2"/>
      <c r="G132" s="2">
        <f>IF(F132=0,0,VLOOKUP(F132,DM!$C$5:$E$500,2,0))</f>
        <v>0</v>
      </c>
      <c r="H132" s="2">
        <f>IF(F132=0,0,VLOOKUP(F132,DM!$C$5:$E$500,3,0))</f>
        <v>0</v>
      </c>
      <c r="I132" s="3"/>
      <c r="J132" s="3"/>
      <c r="K132" s="3">
        <f t="shared" si="4"/>
        <v>0</v>
      </c>
      <c r="L132" s="2"/>
      <c r="M132" s="2">
        <f>IF(B132="",0,VLOOKUP(F132,DM!$C$5:$G$500,5,0))</f>
        <v>0</v>
      </c>
      <c r="N132" s="2">
        <f>IF(B132="",0,IF(B132="NM",111,IF(B132="SX"&amp;VLOOKUP(F132,DM!$C$5:$G$500,5,0)=1521,1541,1543)))</f>
        <v>0</v>
      </c>
    </row>
    <row r="133" spans="1:14" x14ac:dyDescent="0.2">
      <c r="A133" s="2"/>
      <c r="B133" s="2"/>
      <c r="C133" s="2">
        <f t="shared" si="3"/>
        <v>0</v>
      </c>
      <c r="D133" s="2"/>
      <c r="E133" s="4"/>
      <c r="F133" s="2"/>
      <c r="G133" s="2">
        <f>IF(F133=0,0,VLOOKUP(F133,DM!$C$5:$E$500,2,0))</f>
        <v>0</v>
      </c>
      <c r="H133" s="2">
        <f>IF(F133=0,0,VLOOKUP(F133,DM!$C$5:$E$500,3,0))</f>
        <v>0</v>
      </c>
      <c r="I133" s="3"/>
      <c r="J133" s="3"/>
      <c r="K133" s="3">
        <f t="shared" si="4"/>
        <v>0</v>
      </c>
      <c r="L133" s="2"/>
      <c r="M133" s="2">
        <f>IF(B133="",0,VLOOKUP(F133,DM!$C$5:$G$500,5,0))</f>
        <v>0</v>
      </c>
      <c r="N133" s="2">
        <f>IF(B133="",0,IF(B133="NM",111,IF(B133="SX"&amp;VLOOKUP(F133,DM!$C$5:$G$500,5,0)=1521,1541,1543)))</f>
        <v>0</v>
      </c>
    </row>
    <row r="134" spans="1:14" x14ac:dyDescent="0.2">
      <c r="A134" s="2"/>
      <c r="B134" s="2"/>
      <c r="C134" s="2">
        <f t="shared" ref="C134:C197" si="5">IF(B134="",0,IF(B134="SX","Nhập từ sản xuất","Nhập mua"))</f>
        <v>0</v>
      </c>
      <c r="D134" s="2"/>
      <c r="E134" s="4"/>
      <c r="F134" s="2"/>
      <c r="G134" s="2">
        <f>IF(F134=0,0,VLOOKUP(F134,DM!$C$5:$E$500,2,0))</f>
        <v>0</v>
      </c>
      <c r="H134" s="2">
        <f>IF(F134=0,0,VLOOKUP(F134,DM!$C$5:$E$500,3,0))</f>
        <v>0</v>
      </c>
      <c r="I134" s="3"/>
      <c r="J134" s="3"/>
      <c r="K134" s="3">
        <f t="shared" ref="K134:K197" si="6">J134*I134</f>
        <v>0</v>
      </c>
      <c r="L134" s="2"/>
      <c r="M134" s="2">
        <f>IF(B134="",0,VLOOKUP(F134,DM!$C$5:$G$500,5,0))</f>
        <v>0</v>
      </c>
      <c r="N134" s="2">
        <f>IF(B134="",0,IF(B134="NM",111,IF(B134="SX"&amp;VLOOKUP(F134,DM!$C$5:$G$500,5,0)=1521,1541,1543)))</f>
        <v>0</v>
      </c>
    </row>
    <row r="135" spans="1:14" x14ac:dyDescent="0.2">
      <c r="A135" s="2"/>
      <c r="B135" s="2"/>
      <c r="C135" s="2">
        <f t="shared" si="5"/>
        <v>0</v>
      </c>
      <c r="D135" s="2"/>
      <c r="E135" s="4"/>
      <c r="F135" s="2"/>
      <c r="G135" s="2">
        <f>IF(F135=0,0,VLOOKUP(F135,DM!$C$5:$E$500,2,0))</f>
        <v>0</v>
      </c>
      <c r="H135" s="2">
        <f>IF(F135=0,0,VLOOKUP(F135,DM!$C$5:$E$500,3,0))</f>
        <v>0</v>
      </c>
      <c r="I135" s="3"/>
      <c r="J135" s="3"/>
      <c r="K135" s="3">
        <f t="shared" si="6"/>
        <v>0</v>
      </c>
      <c r="L135" s="2"/>
      <c r="M135" s="2">
        <f>IF(B135="",0,VLOOKUP(F135,DM!$C$5:$G$500,5,0))</f>
        <v>0</v>
      </c>
      <c r="N135" s="2">
        <f>IF(B135="",0,IF(B135="NM",111,IF(B135="SX"&amp;VLOOKUP(F135,DM!$C$5:$G$500,5,0)=1521,1541,1543)))</f>
        <v>0</v>
      </c>
    </row>
    <row r="136" spans="1:14" x14ac:dyDescent="0.2">
      <c r="A136" s="2"/>
      <c r="B136" s="2"/>
      <c r="C136" s="2">
        <f t="shared" si="5"/>
        <v>0</v>
      </c>
      <c r="D136" s="2"/>
      <c r="E136" s="4"/>
      <c r="F136" s="2"/>
      <c r="G136" s="2">
        <f>IF(F136=0,0,VLOOKUP(F136,DM!$C$5:$E$500,2,0))</f>
        <v>0</v>
      </c>
      <c r="H136" s="2">
        <f>IF(F136=0,0,VLOOKUP(F136,DM!$C$5:$E$500,3,0))</f>
        <v>0</v>
      </c>
      <c r="I136" s="3"/>
      <c r="J136" s="3"/>
      <c r="K136" s="3">
        <f t="shared" si="6"/>
        <v>0</v>
      </c>
      <c r="L136" s="2"/>
      <c r="M136" s="2">
        <f>IF(B136="",0,VLOOKUP(F136,DM!$C$5:$G$500,5,0))</f>
        <v>0</v>
      </c>
      <c r="N136" s="2">
        <f>IF(B136="",0,IF(B136="NM",111,IF(B136="SX"&amp;VLOOKUP(F136,DM!$C$5:$G$500,5,0)=1521,1541,1543)))</f>
        <v>0</v>
      </c>
    </row>
    <row r="137" spans="1:14" x14ac:dyDescent="0.2">
      <c r="A137" s="2"/>
      <c r="B137" s="2"/>
      <c r="C137" s="2">
        <f t="shared" si="5"/>
        <v>0</v>
      </c>
      <c r="D137" s="2"/>
      <c r="E137" s="4"/>
      <c r="F137" s="2"/>
      <c r="G137" s="2">
        <f>IF(F137=0,0,VLOOKUP(F137,DM!$C$5:$E$500,2,0))</f>
        <v>0</v>
      </c>
      <c r="H137" s="2">
        <f>IF(F137=0,0,VLOOKUP(F137,DM!$C$5:$E$500,3,0))</f>
        <v>0</v>
      </c>
      <c r="I137" s="3"/>
      <c r="J137" s="3"/>
      <c r="K137" s="3">
        <f t="shared" si="6"/>
        <v>0</v>
      </c>
      <c r="L137" s="2"/>
      <c r="M137" s="2">
        <f>IF(B137="",0,VLOOKUP(F137,DM!$C$5:$G$500,5,0))</f>
        <v>0</v>
      </c>
      <c r="N137" s="2">
        <f>IF(B137="",0,IF(B137="NM",111,IF(B137="SX"&amp;VLOOKUP(F137,DM!$C$5:$G$500,5,0)=1521,1541,1543)))</f>
        <v>0</v>
      </c>
    </row>
    <row r="138" spans="1:14" x14ac:dyDescent="0.2">
      <c r="A138" s="2"/>
      <c r="B138" s="2"/>
      <c r="C138" s="2">
        <f t="shared" si="5"/>
        <v>0</v>
      </c>
      <c r="D138" s="2"/>
      <c r="E138" s="4"/>
      <c r="F138" s="2"/>
      <c r="G138" s="2">
        <f>IF(F138=0,0,VLOOKUP(F138,DM!$C$5:$E$500,2,0))</f>
        <v>0</v>
      </c>
      <c r="H138" s="2">
        <f>IF(F138=0,0,VLOOKUP(F138,DM!$C$5:$E$500,3,0))</f>
        <v>0</v>
      </c>
      <c r="I138" s="3"/>
      <c r="J138" s="3"/>
      <c r="K138" s="3">
        <f t="shared" si="6"/>
        <v>0</v>
      </c>
      <c r="L138" s="2"/>
      <c r="M138" s="2">
        <f>IF(B138="",0,VLOOKUP(F138,DM!$C$5:$G$500,5,0))</f>
        <v>0</v>
      </c>
      <c r="N138" s="2">
        <f>IF(B138="",0,IF(B138="NM",111,IF(B138="SX"&amp;VLOOKUP(F138,DM!$C$5:$G$500,5,0)=1521,1541,1543)))</f>
        <v>0</v>
      </c>
    </row>
    <row r="139" spans="1:14" x14ac:dyDescent="0.2">
      <c r="A139" s="2"/>
      <c r="B139" s="2"/>
      <c r="C139" s="2">
        <f t="shared" si="5"/>
        <v>0</v>
      </c>
      <c r="D139" s="2"/>
      <c r="E139" s="4"/>
      <c r="F139" s="2"/>
      <c r="G139" s="2">
        <f>IF(F139=0,0,VLOOKUP(F139,DM!$C$5:$E$500,2,0))</f>
        <v>0</v>
      </c>
      <c r="H139" s="2">
        <f>IF(F139=0,0,VLOOKUP(F139,DM!$C$5:$E$500,3,0))</f>
        <v>0</v>
      </c>
      <c r="I139" s="3"/>
      <c r="J139" s="3"/>
      <c r="K139" s="3">
        <f t="shared" si="6"/>
        <v>0</v>
      </c>
      <c r="L139" s="2"/>
      <c r="M139" s="2">
        <f>IF(B139="",0,VLOOKUP(F139,DM!$C$5:$G$500,5,0))</f>
        <v>0</v>
      </c>
      <c r="N139" s="2">
        <f>IF(B139="",0,IF(B139="NM",111,IF(B139="SX"&amp;VLOOKUP(F139,DM!$C$5:$G$500,5,0)=1521,1541,1543)))</f>
        <v>0</v>
      </c>
    </row>
    <row r="140" spans="1:14" x14ac:dyDescent="0.2">
      <c r="A140" s="2"/>
      <c r="B140" s="2"/>
      <c r="C140" s="2">
        <f t="shared" si="5"/>
        <v>0</v>
      </c>
      <c r="D140" s="2"/>
      <c r="E140" s="4"/>
      <c r="F140" s="2"/>
      <c r="G140" s="2">
        <f>IF(F140=0,0,VLOOKUP(F140,DM!$C$5:$E$500,2,0))</f>
        <v>0</v>
      </c>
      <c r="H140" s="2">
        <f>IF(F140=0,0,VLOOKUP(F140,DM!$C$5:$E$500,3,0))</f>
        <v>0</v>
      </c>
      <c r="I140" s="3"/>
      <c r="J140" s="3"/>
      <c r="K140" s="3">
        <f t="shared" si="6"/>
        <v>0</v>
      </c>
      <c r="L140" s="2"/>
      <c r="M140" s="2">
        <f>IF(B140="",0,VLOOKUP(F140,DM!$C$5:$G$500,5,0))</f>
        <v>0</v>
      </c>
      <c r="N140" s="2">
        <f>IF(B140="",0,IF(B140="NM",111,IF(B140="SX"&amp;VLOOKUP(F140,DM!$C$5:$G$500,5,0)=1521,1541,1543)))</f>
        <v>0</v>
      </c>
    </row>
    <row r="141" spans="1:14" x14ac:dyDescent="0.2">
      <c r="A141" s="2"/>
      <c r="B141" s="2"/>
      <c r="C141" s="2">
        <f t="shared" si="5"/>
        <v>0</v>
      </c>
      <c r="D141" s="2"/>
      <c r="E141" s="4"/>
      <c r="F141" s="2"/>
      <c r="G141" s="2">
        <f>IF(F141=0,0,VLOOKUP(F141,DM!$C$5:$E$500,2,0))</f>
        <v>0</v>
      </c>
      <c r="H141" s="2">
        <f>IF(F141=0,0,VLOOKUP(F141,DM!$C$5:$E$500,3,0))</f>
        <v>0</v>
      </c>
      <c r="I141" s="3"/>
      <c r="J141" s="3"/>
      <c r="K141" s="3">
        <f t="shared" si="6"/>
        <v>0</v>
      </c>
      <c r="L141" s="2"/>
      <c r="M141" s="2">
        <f>IF(B141="",0,VLOOKUP(F141,DM!$C$5:$G$500,5,0))</f>
        <v>0</v>
      </c>
      <c r="N141" s="2">
        <f>IF(B141="",0,IF(B141="NM",111,IF(B141="SX"&amp;VLOOKUP(F141,DM!$C$5:$G$500,5,0)=1521,1541,1543)))</f>
        <v>0</v>
      </c>
    </row>
    <row r="142" spans="1:14" x14ac:dyDescent="0.2">
      <c r="A142" s="2"/>
      <c r="B142" s="2"/>
      <c r="C142" s="2">
        <f t="shared" si="5"/>
        <v>0</v>
      </c>
      <c r="D142" s="2"/>
      <c r="E142" s="4"/>
      <c r="F142" s="2"/>
      <c r="G142" s="2">
        <f>IF(F142=0,0,VLOOKUP(F142,DM!$C$5:$E$500,2,0))</f>
        <v>0</v>
      </c>
      <c r="H142" s="2">
        <f>IF(F142=0,0,VLOOKUP(F142,DM!$C$5:$E$500,3,0))</f>
        <v>0</v>
      </c>
      <c r="I142" s="3"/>
      <c r="J142" s="3"/>
      <c r="K142" s="3">
        <f t="shared" si="6"/>
        <v>0</v>
      </c>
      <c r="L142" s="2"/>
      <c r="M142" s="2">
        <f>IF(B142="",0,VLOOKUP(F142,DM!$C$5:$G$500,5,0))</f>
        <v>0</v>
      </c>
      <c r="N142" s="2">
        <f>IF(B142="",0,IF(B142="NM",111,IF(B142="SX"&amp;VLOOKUP(F142,DM!$C$5:$G$500,5,0)=1521,1541,1543)))</f>
        <v>0</v>
      </c>
    </row>
    <row r="143" spans="1:14" x14ac:dyDescent="0.2">
      <c r="A143" s="2"/>
      <c r="B143" s="2"/>
      <c r="C143" s="2">
        <f t="shared" si="5"/>
        <v>0</v>
      </c>
      <c r="D143" s="2"/>
      <c r="E143" s="4"/>
      <c r="F143" s="2"/>
      <c r="G143" s="2">
        <f>IF(F143=0,0,VLOOKUP(F143,DM!$C$5:$E$500,2,0))</f>
        <v>0</v>
      </c>
      <c r="H143" s="2">
        <f>IF(F143=0,0,VLOOKUP(F143,DM!$C$5:$E$500,3,0))</f>
        <v>0</v>
      </c>
      <c r="I143" s="3"/>
      <c r="J143" s="3"/>
      <c r="K143" s="3">
        <f t="shared" si="6"/>
        <v>0</v>
      </c>
      <c r="L143" s="2"/>
      <c r="M143" s="2">
        <f>IF(B143="",0,VLOOKUP(F143,DM!$C$5:$G$500,5,0))</f>
        <v>0</v>
      </c>
      <c r="N143" s="2">
        <f>IF(B143="",0,IF(B143="NM",111,IF(B143="SX"&amp;VLOOKUP(F143,DM!$C$5:$G$500,5,0)=1521,1541,1543)))</f>
        <v>0</v>
      </c>
    </row>
    <row r="144" spans="1:14" x14ac:dyDescent="0.2">
      <c r="A144" s="2"/>
      <c r="B144" s="2"/>
      <c r="C144" s="2">
        <f t="shared" si="5"/>
        <v>0</v>
      </c>
      <c r="D144" s="2"/>
      <c r="E144" s="4"/>
      <c r="F144" s="2"/>
      <c r="G144" s="2">
        <f>IF(F144=0,0,VLOOKUP(F144,DM!$C$5:$E$500,2,0))</f>
        <v>0</v>
      </c>
      <c r="H144" s="2">
        <f>IF(F144=0,0,VLOOKUP(F144,DM!$C$5:$E$500,3,0))</f>
        <v>0</v>
      </c>
      <c r="I144" s="3"/>
      <c r="J144" s="3"/>
      <c r="K144" s="3">
        <f t="shared" si="6"/>
        <v>0</v>
      </c>
      <c r="L144" s="2"/>
      <c r="M144" s="2">
        <f>IF(B144="",0,VLOOKUP(F144,DM!$C$5:$G$500,5,0))</f>
        <v>0</v>
      </c>
      <c r="N144" s="2">
        <f>IF(B144="",0,IF(B144="NM",111,IF(B144="SX"&amp;VLOOKUP(F144,DM!$C$5:$G$500,5,0)=1521,1541,1543)))</f>
        <v>0</v>
      </c>
    </row>
    <row r="145" spans="1:14" x14ac:dyDescent="0.2">
      <c r="A145" s="2"/>
      <c r="B145" s="2"/>
      <c r="C145" s="2">
        <f t="shared" si="5"/>
        <v>0</v>
      </c>
      <c r="D145" s="2"/>
      <c r="E145" s="4"/>
      <c r="F145" s="2"/>
      <c r="G145" s="2">
        <f>IF(F145=0,0,VLOOKUP(F145,DM!$C$5:$E$500,2,0))</f>
        <v>0</v>
      </c>
      <c r="H145" s="2">
        <f>IF(F145=0,0,VLOOKUP(F145,DM!$C$5:$E$500,3,0))</f>
        <v>0</v>
      </c>
      <c r="I145" s="3"/>
      <c r="J145" s="3"/>
      <c r="K145" s="3">
        <f t="shared" si="6"/>
        <v>0</v>
      </c>
      <c r="L145" s="2"/>
      <c r="M145" s="2">
        <f>IF(B145="",0,VLOOKUP(F145,DM!$C$5:$G$500,5,0))</f>
        <v>0</v>
      </c>
      <c r="N145" s="2">
        <f>IF(B145="",0,IF(B145="NM",111,IF(B145="SX"&amp;VLOOKUP(F145,DM!$C$5:$G$500,5,0)=1521,1541,1543)))</f>
        <v>0</v>
      </c>
    </row>
    <row r="146" spans="1:14" x14ac:dyDescent="0.2">
      <c r="A146" s="2"/>
      <c r="B146" s="2"/>
      <c r="C146" s="2">
        <f t="shared" si="5"/>
        <v>0</v>
      </c>
      <c r="D146" s="2"/>
      <c r="E146" s="4"/>
      <c r="F146" s="2"/>
      <c r="G146" s="2">
        <f>IF(F146=0,0,VLOOKUP(F146,DM!$C$5:$E$500,2,0))</f>
        <v>0</v>
      </c>
      <c r="H146" s="2">
        <f>IF(F146=0,0,VLOOKUP(F146,DM!$C$5:$E$500,3,0))</f>
        <v>0</v>
      </c>
      <c r="I146" s="3"/>
      <c r="J146" s="3"/>
      <c r="K146" s="3">
        <f t="shared" si="6"/>
        <v>0</v>
      </c>
      <c r="L146" s="2"/>
      <c r="M146" s="2">
        <f>IF(B146="",0,VLOOKUP(F146,DM!$C$5:$G$500,5,0))</f>
        <v>0</v>
      </c>
      <c r="N146" s="2">
        <f>IF(B146="",0,IF(B146="NM",111,IF(B146="SX"&amp;VLOOKUP(F146,DM!$C$5:$G$500,5,0)=1521,1541,1543)))</f>
        <v>0</v>
      </c>
    </row>
    <row r="147" spans="1:14" x14ac:dyDescent="0.2">
      <c r="A147" s="2"/>
      <c r="B147" s="2"/>
      <c r="C147" s="2">
        <f t="shared" si="5"/>
        <v>0</v>
      </c>
      <c r="D147" s="2"/>
      <c r="E147" s="4"/>
      <c r="F147" s="2"/>
      <c r="G147" s="2">
        <f>IF(F147=0,0,VLOOKUP(F147,DM!$C$5:$E$500,2,0))</f>
        <v>0</v>
      </c>
      <c r="H147" s="2">
        <f>IF(F147=0,0,VLOOKUP(F147,DM!$C$5:$E$500,3,0))</f>
        <v>0</v>
      </c>
      <c r="I147" s="3"/>
      <c r="J147" s="3"/>
      <c r="K147" s="3">
        <f t="shared" si="6"/>
        <v>0</v>
      </c>
      <c r="L147" s="2"/>
      <c r="M147" s="2">
        <f>IF(B147="",0,VLOOKUP(F147,DM!$C$5:$G$500,5,0))</f>
        <v>0</v>
      </c>
      <c r="N147" s="2">
        <f>IF(B147="",0,IF(B147="NM",111,IF(B147="SX"&amp;VLOOKUP(F147,DM!$C$5:$G$500,5,0)=1521,1541,1543)))</f>
        <v>0</v>
      </c>
    </row>
    <row r="148" spans="1:14" x14ac:dyDescent="0.2">
      <c r="A148" s="2"/>
      <c r="B148" s="2"/>
      <c r="C148" s="2">
        <f t="shared" si="5"/>
        <v>0</v>
      </c>
      <c r="D148" s="2"/>
      <c r="E148" s="4"/>
      <c r="F148" s="2"/>
      <c r="G148" s="2">
        <f>IF(F148=0,0,VLOOKUP(F148,DM!$C$5:$E$500,2,0))</f>
        <v>0</v>
      </c>
      <c r="H148" s="2">
        <f>IF(F148=0,0,VLOOKUP(F148,DM!$C$5:$E$500,3,0))</f>
        <v>0</v>
      </c>
      <c r="I148" s="3"/>
      <c r="J148" s="3"/>
      <c r="K148" s="3">
        <f t="shared" si="6"/>
        <v>0</v>
      </c>
      <c r="L148" s="2"/>
      <c r="M148" s="2">
        <f>IF(B148="",0,VLOOKUP(F148,DM!$C$5:$G$500,5,0))</f>
        <v>0</v>
      </c>
      <c r="N148" s="2">
        <f>IF(B148="",0,IF(B148="NM",111,IF(B148="SX"&amp;VLOOKUP(F148,DM!$C$5:$G$500,5,0)=1521,1541,1543)))</f>
        <v>0</v>
      </c>
    </row>
    <row r="149" spans="1:14" x14ac:dyDescent="0.2">
      <c r="A149" s="2"/>
      <c r="B149" s="2"/>
      <c r="C149" s="2">
        <f t="shared" si="5"/>
        <v>0</v>
      </c>
      <c r="D149" s="2"/>
      <c r="E149" s="4"/>
      <c r="F149" s="2"/>
      <c r="G149" s="2">
        <f>IF(F149=0,0,VLOOKUP(F149,DM!$C$5:$E$500,2,0))</f>
        <v>0</v>
      </c>
      <c r="H149" s="2">
        <f>IF(F149=0,0,VLOOKUP(F149,DM!$C$5:$E$500,3,0))</f>
        <v>0</v>
      </c>
      <c r="I149" s="3"/>
      <c r="J149" s="3"/>
      <c r="K149" s="3">
        <f t="shared" si="6"/>
        <v>0</v>
      </c>
      <c r="L149" s="2"/>
      <c r="M149" s="2">
        <f>IF(B149="",0,VLOOKUP(F149,DM!$C$5:$G$500,5,0))</f>
        <v>0</v>
      </c>
      <c r="N149" s="2">
        <f>IF(B149="",0,IF(B149="NM",111,IF(B149="SX"&amp;VLOOKUP(F149,DM!$C$5:$G$500,5,0)=1521,1541,1543)))</f>
        <v>0</v>
      </c>
    </row>
    <row r="150" spans="1:14" x14ac:dyDescent="0.2">
      <c r="A150" s="2"/>
      <c r="B150" s="2"/>
      <c r="C150" s="2">
        <f t="shared" si="5"/>
        <v>0</v>
      </c>
      <c r="D150" s="2"/>
      <c r="E150" s="4"/>
      <c r="F150" s="2"/>
      <c r="G150" s="2">
        <f>IF(F150=0,0,VLOOKUP(F150,DM!$C$5:$E$500,2,0))</f>
        <v>0</v>
      </c>
      <c r="H150" s="2">
        <f>IF(F150=0,0,VLOOKUP(F150,DM!$C$5:$E$500,3,0))</f>
        <v>0</v>
      </c>
      <c r="I150" s="3"/>
      <c r="J150" s="3"/>
      <c r="K150" s="3">
        <f t="shared" si="6"/>
        <v>0</v>
      </c>
      <c r="L150" s="2"/>
      <c r="M150" s="2">
        <f>IF(B150="",0,VLOOKUP(F150,DM!$C$5:$G$500,5,0))</f>
        <v>0</v>
      </c>
      <c r="N150" s="2">
        <f>IF(B150="",0,IF(B150="NM",111,IF(B150="SX"&amp;VLOOKUP(F150,DM!$C$5:$G$500,5,0)=1521,1541,1543)))</f>
        <v>0</v>
      </c>
    </row>
    <row r="151" spans="1:14" x14ac:dyDescent="0.2">
      <c r="A151" s="2"/>
      <c r="B151" s="2"/>
      <c r="C151" s="2">
        <f t="shared" si="5"/>
        <v>0</v>
      </c>
      <c r="D151" s="2"/>
      <c r="E151" s="4"/>
      <c r="F151" s="2"/>
      <c r="G151" s="2">
        <f>IF(F151=0,0,VLOOKUP(F151,DM!$C$5:$E$500,2,0))</f>
        <v>0</v>
      </c>
      <c r="H151" s="2">
        <f>IF(F151=0,0,VLOOKUP(F151,DM!$C$5:$E$500,3,0))</f>
        <v>0</v>
      </c>
      <c r="I151" s="3"/>
      <c r="J151" s="3"/>
      <c r="K151" s="3">
        <f t="shared" si="6"/>
        <v>0</v>
      </c>
      <c r="L151" s="2"/>
      <c r="M151" s="2">
        <f>IF(B151="",0,VLOOKUP(F151,DM!$C$5:$G$500,5,0))</f>
        <v>0</v>
      </c>
      <c r="N151" s="2">
        <f>IF(B151="",0,IF(B151="NM",111,IF(B151="SX"&amp;VLOOKUP(F151,DM!$C$5:$G$500,5,0)=1521,1541,1543)))</f>
        <v>0</v>
      </c>
    </row>
    <row r="152" spans="1:14" x14ac:dyDescent="0.2">
      <c r="A152" s="2"/>
      <c r="B152" s="2"/>
      <c r="C152" s="2">
        <f t="shared" si="5"/>
        <v>0</v>
      </c>
      <c r="D152" s="2"/>
      <c r="E152" s="4"/>
      <c r="F152" s="2"/>
      <c r="G152" s="2">
        <f>IF(F152=0,0,VLOOKUP(F152,DM!$C$5:$E$500,2,0))</f>
        <v>0</v>
      </c>
      <c r="H152" s="2">
        <f>IF(F152=0,0,VLOOKUP(F152,DM!$C$5:$E$500,3,0))</f>
        <v>0</v>
      </c>
      <c r="I152" s="3"/>
      <c r="J152" s="3"/>
      <c r="K152" s="3">
        <f t="shared" si="6"/>
        <v>0</v>
      </c>
      <c r="L152" s="2"/>
      <c r="M152" s="2">
        <f>IF(B152="",0,VLOOKUP(F152,DM!$C$5:$G$500,5,0))</f>
        <v>0</v>
      </c>
      <c r="N152" s="2">
        <f>IF(B152="",0,IF(B152="NM",111,IF(B152="SX"&amp;VLOOKUP(F152,DM!$C$5:$G$500,5,0)=1521,1541,1543)))</f>
        <v>0</v>
      </c>
    </row>
    <row r="153" spans="1:14" x14ac:dyDescent="0.2">
      <c r="A153" s="2"/>
      <c r="B153" s="2"/>
      <c r="C153" s="2">
        <f t="shared" si="5"/>
        <v>0</v>
      </c>
      <c r="D153" s="2"/>
      <c r="E153" s="4"/>
      <c r="F153" s="2"/>
      <c r="G153" s="2">
        <f>IF(F153=0,0,VLOOKUP(F153,DM!$C$5:$E$500,2,0))</f>
        <v>0</v>
      </c>
      <c r="H153" s="2">
        <f>IF(F153=0,0,VLOOKUP(F153,DM!$C$5:$E$500,3,0))</f>
        <v>0</v>
      </c>
      <c r="I153" s="3"/>
      <c r="J153" s="3"/>
      <c r="K153" s="3">
        <f t="shared" si="6"/>
        <v>0</v>
      </c>
      <c r="L153" s="2"/>
      <c r="M153" s="2">
        <f>IF(B153="",0,VLOOKUP(F153,DM!$C$5:$G$500,5,0))</f>
        <v>0</v>
      </c>
      <c r="N153" s="2">
        <f>IF(B153="",0,IF(B153="NM",111,IF(B153="SX"&amp;VLOOKUP(F153,DM!$C$5:$G$500,5,0)=1521,1541,1543)))</f>
        <v>0</v>
      </c>
    </row>
    <row r="154" spans="1:14" x14ac:dyDescent="0.2">
      <c r="A154" s="2"/>
      <c r="B154" s="2"/>
      <c r="C154" s="2">
        <f t="shared" si="5"/>
        <v>0</v>
      </c>
      <c r="D154" s="2"/>
      <c r="E154" s="4"/>
      <c r="F154" s="2"/>
      <c r="G154" s="2">
        <f>IF(F154=0,0,VLOOKUP(F154,DM!$C$5:$E$500,2,0))</f>
        <v>0</v>
      </c>
      <c r="H154" s="2">
        <f>IF(F154=0,0,VLOOKUP(F154,DM!$C$5:$E$500,3,0))</f>
        <v>0</v>
      </c>
      <c r="I154" s="3"/>
      <c r="J154" s="3"/>
      <c r="K154" s="3">
        <f t="shared" si="6"/>
        <v>0</v>
      </c>
      <c r="L154" s="2"/>
      <c r="M154" s="2">
        <f>IF(B154="",0,VLOOKUP(F154,DM!$C$5:$G$500,5,0))</f>
        <v>0</v>
      </c>
      <c r="N154" s="2">
        <f>IF(B154="",0,IF(B154="NM",111,IF(B154="SX"&amp;VLOOKUP(F154,DM!$C$5:$G$500,5,0)=1521,1541,1543)))</f>
        <v>0</v>
      </c>
    </row>
    <row r="155" spans="1:14" x14ac:dyDescent="0.2">
      <c r="A155" s="2"/>
      <c r="B155" s="2"/>
      <c r="C155" s="2">
        <f t="shared" si="5"/>
        <v>0</v>
      </c>
      <c r="D155" s="2"/>
      <c r="E155" s="4"/>
      <c r="F155" s="2"/>
      <c r="G155" s="2">
        <f>IF(F155=0,0,VLOOKUP(F155,DM!$C$5:$E$500,2,0))</f>
        <v>0</v>
      </c>
      <c r="H155" s="2">
        <f>IF(F155=0,0,VLOOKUP(F155,DM!$C$5:$E$500,3,0))</f>
        <v>0</v>
      </c>
      <c r="I155" s="3"/>
      <c r="J155" s="3"/>
      <c r="K155" s="3">
        <f t="shared" si="6"/>
        <v>0</v>
      </c>
      <c r="L155" s="2"/>
      <c r="M155" s="2">
        <f>IF(B155="",0,VLOOKUP(F155,DM!$C$5:$G$500,5,0))</f>
        <v>0</v>
      </c>
      <c r="N155" s="2">
        <f>IF(B155="",0,IF(B155="NM",111,IF(B155="SX"&amp;VLOOKUP(F155,DM!$C$5:$G$500,5,0)=1521,1541,1543)))</f>
        <v>0</v>
      </c>
    </row>
    <row r="156" spans="1:14" x14ac:dyDescent="0.2">
      <c r="A156" s="2"/>
      <c r="B156" s="2"/>
      <c r="C156" s="2">
        <f t="shared" si="5"/>
        <v>0</v>
      </c>
      <c r="D156" s="2"/>
      <c r="E156" s="4"/>
      <c r="F156" s="2"/>
      <c r="G156" s="2">
        <f>IF(F156=0,0,VLOOKUP(F156,DM!$C$5:$E$500,2,0))</f>
        <v>0</v>
      </c>
      <c r="H156" s="2">
        <f>IF(F156=0,0,VLOOKUP(F156,DM!$C$5:$E$500,3,0))</f>
        <v>0</v>
      </c>
      <c r="I156" s="3"/>
      <c r="J156" s="3"/>
      <c r="K156" s="3">
        <f t="shared" si="6"/>
        <v>0</v>
      </c>
      <c r="L156" s="2"/>
      <c r="M156" s="2">
        <f>IF(B156="",0,VLOOKUP(F156,DM!$C$5:$G$500,5,0))</f>
        <v>0</v>
      </c>
      <c r="N156" s="2">
        <f>IF(B156="",0,IF(B156="NM",111,IF(B156="SX"&amp;VLOOKUP(F156,DM!$C$5:$G$500,5,0)=1521,1541,1543)))</f>
        <v>0</v>
      </c>
    </row>
    <row r="157" spans="1:14" x14ac:dyDescent="0.2">
      <c r="A157" s="2"/>
      <c r="B157" s="2"/>
      <c r="C157" s="2">
        <f t="shared" si="5"/>
        <v>0</v>
      </c>
      <c r="D157" s="2"/>
      <c r="E157" s="4"/>
      <c r="F157" s="2"/>
      <c r="G157" s="2">
        <f>IF(F157=0,0,VLOOKUP(F157,DM!$C$5:$E$500,2,0))</f>
        <v>0</v>
      </c>
      <c r="H157" s="2">
        <f>IF(F157=0,0,VLOOKUP(F157,DM!$C$5:$E$500,3,0))</f>
        <v>0</v>
      </c>
      <c r="I157" s="3"/>
      <c r="J157" s="3"/>
      <c r="K157" s="3">
        <f t="shared" si="6"/>
        <v>0</v>
      </c>
      <c r="L157" s="2"/>
      <c r="M157" s="2">
        <f>IF(B157="",0,VLOOKUP(F157,DM!$C$5:$G$500,5,0))</f>
        <v>0</v>
      </c>
      <c r="N157" s="2">
        <f>IF(B157="",0,IF(B157="NM",111,IF(B157="SX"&amp;VLOOKUP(F157,DM!$C$5:$G$500,5,0)=1521,1541,1543)))</f>
        <v>0</v>
      </c>
    </row>
    <row r="158" spans="1:14" x14ac:dyDescent="0.2">
      <c r="A158" s="2"/>
      <c r="B158" s="2"/>
      <c r="C158" s="2">
        <f t="shared" si="5"/>
        <v>0</v>
      </c>
      <c r="D158" s="2"/>
      <c r="E158" s="4"/>
      <c r="F158" s="2"/>
      <c r="G158" s="2">
        <f>IF(F158=0,0,VLOOKUP(F158,DM!$C$5:$E$500,2,0))</f>
        <v>0</v>
      </c>
      <c r="H158" s="2">
        <f>IF(F158=0,0,VLOOKUP(F158,DM!$C$5:$E$500,3,0))</f>
        <v>0</v>
      </c>
      <c r="I158" s="3"/>
      <c r="J158" s="3"/>
      <c r="K158" s="3">
        <f t="shared" si="6"/>
        <v>0</v>
      </c>
      <c r="L158" s="2"/>
      <c r="M158" s="2">
        <f>IF(B158="",0,VLOOKUP(F158,DM!$C$5:$G$500,5,0))</f>
        <v>0</v>
      </c>
      <c r="N158" s="2">
        <f>IF(B158="",0,IF(B158="NM",111,IF(B158="SX"&amp;VLOOKUP(F158,DM!$C$5:$G$500,5,0)=1521,1541,1543)))</f>
        <v>0</v>
      </c>
    </row>
    <row r="159" spans="1:14" x14ac:dyDescent="0.2">
      <c r="A159" s="2"/>
      <c r="B159" s="2"/>
      <c r="C159" s="2">
        <f t="shared" si="5"/>
        <v>0</v>
      </c>
      <c r="D159" s="2"/>
      <c r="E159" s="4"/>
      <c r="F159" s="2"/>
      <c r="G159" s="2">
        <f>IF(F159=0,0,VLOOKUP(F159,DM!$C$5:$E$500,2,0))</f>
        <v>0</v>
      </c>
      <c r="H159" s="2">
        <f>IF(F159=0,0,VLOOKUP(F159,DM!$C$5:$E$500,3,0))</f>
        <v>0</v>
      </c>
      <c r="I159" s="3"/>
      <c r="J159" s="3"/>
      <c r="K159" s="3">
        <f t="shared" si="6"/>
        <v>0</v>
      </c>
      <c r="L159" s="2"/>
      <c r="M159" s="2">
        <f>IF(B159="",0,VLOOKUP(F159,DM!$C$5:$G$500,5,0))</f>
        <v>0</v>
      </c>
      <c r="N159" s="2">
        <f>IF(B159="",0,IF(B159="NM",111,IF(B159="SX"&amp;VLOOKUP(F159,DM!$C$5:$G$500,5,0)=1521,1541,1543)))</f>
        <v>0</v>
      </c>
    </row>
    <row r="160" spans="1:14" x14ac:dyDescent="0.2">
      <c r="A160" s="2"/>
      <c r="B160" s="2"/>
      <c r="C160" s="2">
        <f t="shared" si="5"/>
        <v>0</v>
      </c>
      <c r="D160" s="2"/>
      <c r="E160" s="4"/>
      <c r="F160" s="2"/>
      <c r="G160" s="2">
        <f>IF(F160=0,0,VLOOKUP(F160,DM!$C$5:$E$500,2,0))</f>
        <v>0</v>
      </c>
      <c r="H160" s="2">
        <f>IF(F160=0,0,VLOOKUP(F160,DM!$C$5:$E$500,3,0))</f>
        <v>0</v>
      </c>
      <c r="I160" s="3"/>
      <c r="J160" s="3"/>
      <c r="K160" s="3">
        <f t="shared" si="6"/>
        <v>0</v>
      </c>
      <c r="L160" s="2"/>
      <c r="M160" s="2">
        <f>IF(B160="",0,VLOOKUP(F160,DM!$C$5:$G$500,5,0))</f>
        <v>0</v>
      </c>
      <c r="N160" s="2">
        <f>IF(B160="",0,IF(B160="NM",111,IF(B160="SX"&amp;VLOOKUP(F160,DM!$C$5:$G$500,5,0)=1521,1541,1543)))</f>
        <v>0</v>
      </c>
    </row>
    <row r="161" spans="1:14" x14ac:dyDescent="0.2">
      <c r="A161" s="2"/>
      <c r="B161" s="2"/>
      <c r="C161" s="2">
        <f t="shared" si="5"/>
        <v>0</v>
      </c>
      <c r="D161" s="2"/>
      <c r="E161" s="4"/>
      <c r="F161" s="2"/>
      <c r="G161" s="2">
        <f>IF(F161=0,0,VLOOKUP(F161,DM!$C$5:$E$500,2,0))</f>
        <v>0</v>
      </c>
      <c r="H161" s="2">
        <f>IF(F161=0,0,VLOOKUP(F161,DM!$C$5:$E$500,3,0))</f>
        <v>0</v>
      </c>
      <c r="I161" s="3"/>
      <c r="J161" s="3"/>
      <c r="K161" s="3">
        <f t="shared" si="6"/>
        <v>0</v>
      </c>
      <c r="L161" s="2"/>
      <c r="M161" s="2">
        <f>IF(B161="",0,VLOOKUP(F161,DM!$C$5:$G$500,5,0))</f>
        <v>0</v>
      </c>
      <c r="N161" s="2">
        <f>IF(B161="",0,IF(B161="NM",111,IF(B161="SX"&amp;VLOOKUP(F161,DM!$C$5:$G$500,5,0)=1521,1541,1543)))</f>
        <v>0</v>
      </c>
    </row>
    <row r="162" spans="1:14" x14ac:dyDescent="0.2">
      <c r="A162" s="2"/>
      <c r="B162" s="2"/>
      <c r="C162" s="2">
        <f t="shared" si="5"/>
        <v>0</v>
      </c>
      <c r="D162" s="2"/>
      <c r="E162" s="4"/>
      <c r="F162" s="2"/>
      <c r="G162" s="2">
        <f>IF(F162=0,0,VLOOKUP(F162,DM!$C$5:$E$500,2,0))</f>
        <v>0</v>
      </c>
      <c r="H162" s="2">
        <f>IF(F162=0,0,VLOOKUP(F162,DM!$C$5:$E$500,3,0))</f>
        <v>0</v>
      </c>
      <c r="I162" s="3"/>
      <c r="J162" s="3"/>
      <c r="K162" s="3">
        <f t="shared" si="6"/>
        <v>0</v>
      </c>
      <c r="L162" s="2"/>
      <c r="M162" s="2">
        <f>IF(B162="",0,VLOOKUP(F162,DM!$C$5:$G$500,5,0))</f>
        <v>0</v>
      </c>
      <c r="N162" s="2">
        <f>IF(B162="",0,IF(B162="NM",111,IF(B162="SX"&amp;VLOOKUP(F162,DM!$C$5:$G$500,5,0)=1521,1541,1543)))</f>
        <v>0</v>
      </c>
    </row>
    <row r="163" spans="1:14" x14ac:dyDescent="0.2">
      <c r="A163" s="2"/>
      <c r="B163" s="2"/>
      <c r="C163" s="2">
        <f t="shared" si="5"/>
        <v>0</v>
      </c>
      <c r="D163" s="2"/>
      <c r="E163" s="4"/>
      <c r="F163" s="2"/>
      <c r="G163" s="2">
        <f>IF(F163=0,0,VLOOKUP(F163,DM!$C$5:$E$500,2,0))</f>
        <v>0</v>
      </c>
      <c r="H163" s="2">
        <f>IF(F163=0,0,VLOOKUP(F163,DM!$C$5:$E$500,3,0))</f>
        <v>0</v>
      </c>
      <c r="I163" s="3"/>
      <c r="J163" s="3"/>
      <c r="K163" s="3">
        <f t="shared" si="6"/>
        <v>0</v>
      </c>
      <c r="L163" s="2"/>
      <c r="M163" s="2">
        <f>IF(B163="",0,VLOOKUP(F163,DM!$C$5:$G$500,5,0))</f>
        <v>0</v>
      </c>
      <c r="N163" s="2">
        <f>IF(B163="",0,IF(B163="NM",111,IF(B163="SX"&amp;VLOOKUP(F163,DM!$C$5:$G$500,5,0)=1521,1541,1543)))</f>
        <v>0</v>
      </c>
    </row>
    <row r="164" spans="1:14" x14ac:dyDescent="0.2">
      <c r="A164" s="2"/>
      <c r="B164" s="2"/>
      <c r="C164" s="2">
        <f t="shared" si="5"/>
        <v>0</v>
      </c>
      <c r="D164" s="2"/>
      <c r="E164" s="4"/>
      <c r="F164" s="2"/>
      <c r="G164" s="2">
        <f>IF(F164=0,0,VLOOKUP(F164,DM!$C$5:$E$500,2,0))</f>
        <v>0</v>
      </c>
      <c r="H164" s="2">
        <f>IF(F164=0,0,VLOOKUP(F164,DM!$C$5:$E$500,3,0))</f>
        <v>0</v>
      </c>
      <c r="I164" s="3"/>
      <c r="J164" s="3"/>
      <c r="K164" s="3">
        <f t="shared" si="6"/>
        <v>0</v>
      </c>
      <c r="L164" s="2"/>
      <c r="M164" s="2">
        <f>IF(B164="",0,VLOOKUP(F164,DM!$C$5:$G$500,5,0))</f>
        <v>0</v>
      </c>
      <c r="N164" s="2">
        <f>IF(B164="",0,IF(B164="NM",111,IF(B164="SX"&amp;VLOOKUP(F164,DM!$C$5:$G$500,5,0)=1521,1541,1543)))</f>
        <v>0</v>
      </c>
    </row>
    <row r="165" spans="1:14" x14ac:dyDescent="0.2">
      <c r="A165" s="2"/>
      <c r="B165" s="2"/>
      <c r="C165" s="2">
        <f t="shared" si="5"/>
        <v>0</v>
      </c>
      <c r="D165" s="2"/>
      <c r="E165" s="4"/>
      <c r="F165" s="2"/>
      <c r="G165" s="2">
        <f>IF(F165=0,0,VLOOKUP(F165,DM!$C$5:$E$500,2,0))</f>
        <v>0</v>
      </c>
      <c r="H165" s="2">
        <f>IF(F165=0,0,VLOOKUP(F165,DM!$C$5:$E$500,3,0))</f>
        <v>0</v>
      </c>
      <c r="I165" s="3"/>
      <c r="J165" s="3"/>
      <c r="K165" s="3">
        <f t="shared" si="6"/>
        <v>0</v>
      </c>
      <c r="L165" s="2"/>
      <c r="M165" s="2">
        <f>IF(B165="",0,VLOOKUP(F165,DM!$C$5:$G$500,5,0))</f>
        <v>0</v>
      </c>
      <c r="N165" s="2">
        <f>IF(B165="",0,IF(B165="NM",111,IF(B165="SX"&amp;VLOOKUP(F165,DM!$C$5:$G$500,5,0)=1521,1541,1543)))</f>
        <v>0</v>
      </c>
    </row>
    <row r="166" spans="1:14" x14ac:dyDescent="0.2">
      <c r="A166" s="2"/>
      <c r="B166" s="2"/>
      <c r="C166" s="2">
        <f t="shared" si="5"/>
        <v>0</v>
      </c>
      <c r="D166" s="2"/>
      <c r="E166" s="4"/>
      <c r="F166" s="2"/>
      <c r="G166" s="2">
        <f>IF(F166=0,0,VLOOKUP(F166,DM!$C$5:$E$500,2,0))</f>
        <v>0</v>
      </c>
      <c r="H166" s="2">
        <f>IF(F166=0,0,VLOOKUP(F166,DM!$C$5:$E$500,3,0))</f>
        <v>0</v>
      </c>
      <c r="I166" s="3"/>
      <c r="J166" s="3"/>
      <c r="K166" s="3">
        <f t="shared" si="6"/>
        <v>0</v>
      </c>
      <c r="L166" s="2"/>
      <c r="M166" s="2">
        <f>IF(B166="",0,VLOOKUP(F166,DM!$C$5:$G$500,5,0))</f>
        <v>0</v>
      </c>
      <c r="N166" s="2">
        <f>IF(B166="",0,IF(B166="NM",111,IF(B166="SX"&amp;VLOOKUP(F166,DM!$C$5:$G$500,5,0)=1521,1541,1543)))</f>
        <v>0</v>
      </c>
    </row>
    <row r="167" spans="1:14" x14ac:dyDescent="0.2">
      <c r="A167" s="2"/>
      <c r="B167" s="2"/>
      <c r="C167" s="2">
        <f t="shared" si="5"/>
        <v>0</v>
      </c>
      <c r="D167" s="2"/>
      <c r="E167" s="4"/>
      <c r="F167" s="2"/>
      <c r="G167" s="2">
        <f>IF(F167=0,0,VLOOKUP(F167,DM!$C$5:$E$500,2,0))</f>
        <v>0</v>
      </c>
      <c r="H167" s="2">
        <f>IF(F167=0,0,VLOOKUP(F167,DM!$C$5:$E$500,3,0))</f>
        <v>0</v>
      </c>
      <c r="I167" s="3"/>
      <c r="J167" s="3"/>
      <c r="K167" s="3">
        <f t="shared" si="6"/>
        <v>0</v>
      </c>
      <c r="L167" s="2"/>
      <c r="M167" s="2">
        <f>IF(B167="",0,VLOOKUP(F167,DM!$C$5:$G$500,5,0))</f>
        <v>0</v>
      </c>
      <c r="N167" s="2">
        <f>IF(B167="",0,IF(B167="NM",111,IF(B167="SX"&amp;VLOOKUP(F167,DM!$C$5:$G$500,5,0)=1521,1541,1543)))</f>
        <v>0</v>
      </c>
    </row>
    <row r="168" spans="1:14" x14ac:dyDescent="0.2">
      <c r="A168" s="2"/>
      <c r="B168" s="2"/>
      <c r="C168" s="2">
        <f t="shared" si="5"/>
        <v>0</v>
      </c>
      <c r="D168" s="2"/>
      <c r="E168" s="4"/>
      <c r="F168" s="2"/>
      <c r="G168" s="2">
        <f>IF(F168=0,0,VLOOKUP(F168,DM!$C$5:$E$500,2,0))</f>
        <v>0</v>
      </c>
      <c r="H168" s="2">
        <f>IF(F168=0,0,VLOOKUP(F168,DM!$C$5:$E$500,3,0))</f>
        <v>0</v>
      </c>
      <c r="I168" s="3"/>
      <c r="J168" s="3"/>
      <c r="K168" s="3">
        <f t="shared" si="6"/>
        <v>0</v>
      </c>
      <c r="L168" s="2"/>
      <c r="M168" s="2">
        <f>IF(B168="",0,VLOOKUP(F168,DM!$C$5:$G$500,5,0))</f>
        <v>0</v>
      </c>
      <c r="N168" s="2">
        <f>IF(B168="",0,IF(B168="NM",111,IF(B168="SX"&amp;VLOOKUP(F168,DM!$C$5:$G$500,5,0)=1521,1541,1543)))</f>
        <v>0</v>
      </c>
    </row>
    <row r="169" spans="1:14" x14ac:dyDescent="0.2">
      <c r="A169" s="2"/>
      <c r="B169" s="2"/>
      <c r="C169" s="2">
        <f t="shared" si="5"/>
        <v>0</v>
      </c>
      <c r="D169" s="2"/>
      <c r="E169" s="4"/>
      <c r="F169" s="2"/>
      <c r="G169" s="2">
        <f>IF(F169=0,0,VLOOKUP(F169,DM!$C$5:$E$500,2,0))</f>
        <v>0</v>
      </c>
      <c r="H169" s="2">
        <f>IF(F169=0,0,VLOOKUP(F169,DM!$C$5:$E$500,3,0))</f>
        <v>0</v>
      </c>
      <c r="I169" s="3"/>
      <c r="J169" s="3"/>
      <c r="K169" s="3">
        <f t="shared" si="6"/>
        <v>0</v>
      </c>
      <c r="L169" s="2"/>
      <c r="M169" s="2">
        <f>IF(B169="",0,VLOOKUP(F169,DM!$C$5:$G$500,5,0))</f>
        <v>0</v>
      </c>
      <c r="N169" s="2">
        <f>IF(B169="",0,IF(B169="NM",111,IF(B169="SX"&amp;VLOOKUP(F169,DM!$C$5:$G$500,5,0)=1521,1541,1543)))</f>
        <v>0</v>
      </c>
    </row>
    <row r="170" spans="1:14" x14ac:dyDescent="0.2">
      <c r="A170" s="2"/>
      <c r="B170" s="2"/>
      <c r="C170" s="2">
        <f t="shared" si="5"/>
        <v>0</v>
      </c>
      <c r="D170" s="2"/>
      <c r="E170" s="4"/>
      <c r="F170" s="2"/>
      <c r="G170" s="2">
        <f>IF(F170=0,0,VLOOKUP(F170,DM!$C$5:$E$500,2,0))</f>
        <v>0</v>
      </c>
      <c r="H170" s="2">
        <f>IF(F170=0,0,VLOOKUP(F170,DM!$C$5:$E$500,3,0))</f>
        <v>0</v>
      </c>
      <c r="I170" s="3"/>
      <c r="J170" s="3"/>
      <c r="K170" s="3">
        <f t="shared" si="6"/>
        <v>0</v>
      </c>
      <c r="L170" s="2"/>
      <c r="M170" s="2">
        <f>IF(B170="",0,VLOOKUP(F170,DM!$C$5:$G$500,5,0))</f>
        <v>0</v>
      </c>
      <c r="N170" s="2">
        <f>IF(B170="",0,IF(B170="NM",111,IF(B170="SX"&amp;VLOOKUP(F170,DM!$C$5:$G$500,5,0)=1521,1541,1543)))</f>
        <v>0</v>
      </c>
    </row>
    <row r="171" spans="1:14" x14ac:dyDescent="0.2">
      <c r="A171" s="2"/>
      <c r="B171" s="2"/>
      <c r="C171" s="2">
        <f t="shared" si="5"/>
        <v>0</v>
      </c>
      <c r="D171" s="2"/>
      <c r="E171" s="4"/>
      <c r="F171" s="2"/>
      <c r="G171" s="2">
        <f>IF(F171=0,0,VLOOKUP(F171,DM!$C$5:$E$500,2,0))</f>
        <v>0</v>
      </c>
      <c r="H171" s="2">
        <f>IF(F171=0,0,VLOOKUP(F171,DM!$C$5:$E$500,3,0))</f>
        <v>0</v>
      </c>
      <c r="I171" s="3"/>
      <c r="J171" s="3"/>
      <c r="K171" s="3">
        <f t="shared" si="6"/>
        <v>0</v>
      </c>
      <c r="L171" s="2"/>
      <c r="M171" s="2">
        <f>IF(B171="",0,VLOOKUP(F171,DM!$C$5:$G$500,5,0))</f>
        <v>0</v>
      </c>
      <c r="N171" s="2">
        <f>IF(B171="",0,IF(B171="NM",111,IF(B171="SX"&amp;VLOOKUP(F171,DM!$C$5:$G$500,5,0)=1521,1541,1543)))</f>
        <v>0</v>
      </c>
    </row>
    <row r="172" spans="1:14" x14ac:dyDescent="0.2">
      <c r="A172" s="2"/>
      <c r="B172" s="2"/>
      <c r="C172" s="2">
        <f t="shared" si="5"/>
        <v>0</v>
      </c>
      <c r="D172" s="2"/>
      <c r="E172" s="4"/>
      <c r="F172" s="2"/>
      <c r="G172" s="2">
        <f>IF(F172=0,0,VLOOKUP(F172,DM!$C$5:$E$500,2,0))</f>
        <v>0</v>
      </c>
      <c r="H172" s="2">
        <f>IF(F172=0,0,VLOOKUP(F172,DM!$C$5:$E$500,3,0))</f>
        <v>0</v>
      </c>
      <c r="I172" s="3"/>
      <c r="J172" s="3"/>
      <c r="K172" s="3">
        <f t="shared" si="6"/>
        <v>0</v>
      </c>
      <c r="L172" s="2"/>
      <c r="M172" s="2">
        <f>IF(B172="",0,VLOOKUP(F172,DM!$C$5:$G$500,5,0))</f>
        <v>0</v>
      </c>
      <c r="N172" s="2">
        <f>IF(B172="",0,IF(B172="NM",111,IF(B172="SX"&amp;VLOOKUP(F172,DM!$C$5:$G$500,5,0)=1521,1541,1543)))</f>
        <v>0</v>
      </c>
    </row>
    <row r="173" spans="1:14" x14ac:dyDescent="0.2">
      <c r="A173" s="2"/>
      <c r="B173" s="2"/>
      <c r="C173" s="2">
        <f t="shared" si="5"/>
        <v>0</v>
      </c>
      <c r="D173" s="2"/>
      <c r="E173" s="4"/>
      <c r="F173" s="2"/>
      <c r="G173" s="2">
        <f>IF(F173=0,0,VLOOKUP(F173,DM!$C$5:$E$500,2,0))</f>
        <v>0</v>
      </c>
      <c r="H173" s="2">
        <f>IF(F173=0,0,VLOOKUP(F173,DM!$C$5:$E$500,3,0))</f>
        <v>0</v>
      </c>
      <c r="I173" s="3"/>
      <c r="J173" s="3"/>
      <c r="K173" s="3">
        <f t="shared" si="6"/>
        <v>0</v>
      </c>
      <c r="L173" s="2"/>
      <c r="M173" s="2">
        <f>IF(B173="",0,VLOOKUP(F173,DM!$C$5:$G$500,5,0))</f>
        <v>0</v>
      </c>
      <c r="N173" s="2">
        <f>IF(B173="",0,IF(B173="NM",111,IF(B173="SX"&amp;VLOOKUP(F173,DM!$C$5:$G$500,5,0)=1521,1541,1543)))</f>
        <v>0</v>
      </c>
    </row>
    <row r="174" spans="1:14" x14ac:dyDescent="0.2">
      <c r="A174" s="2"/>
      <c r="B174" s="2"/>
      <c r="C174" s="2">
        <f t="shared" si="5"/>
        <v>0</v>
      </c>
      <c r="D174" s="2"/>
      <c r="E174" s="4"/>
      <c r="F174" s="2"/>
      <c r="G174" s="2">
        <f>IF(F174=0,0,VLOOKUP(F174,DM!$C$5:$E$500,2,0))</f>
        <v>0</v>
      </c>
      <c r="H174" s="2">
        <f>IF(F174=0,0,VLOOKUP(F174,DM!$C$5:$E$500,3,0))</f>
        <v>0</v>
      </c>
      <c r="I174" s="3"/>
      <c r="J174" s="3"/>
      <c r="K174" s="3">
        <f t="shared" si="6"/>
        <v>0</v>
      </c>
      <c r="L174" s="2"/>
      <c r="M174" s="2">
        <f>IF(B174="",0,VLOOKUP(F174,DM!$C$5:$G$500,5,0))</f>
        <v>0</v>
      </c>
      <c r="N174" s="2">
        <f>IF(B174="",0,IF(B174="NM",111,IF(B174="SX"&amp;VLOOKUP(F174,DM!$C$5:$G$500,5,0)=1521,1541,1543)))</f>
        <v>0</v>
      </c>
    </row>
    <row r="175" spans="1:14" x14ac:dyDescent="0.2">
      <c r="A175" s="2"/>
      <c r="B175" s="2"/>
      <c r="C175" s="2">
        <f t="shared" si="5"/>
        <v>0</v>
      </c>
      <c r="D175" s="2"/>
      <c r="E175" s="4"/>
      <c r="F175" s="2"/>
      <c r="G175" s="2">
        <f>IF(F175=0,0,VLOOKUP(F175,DM!$C$5:$E$500,2,0))</f>
        <v>0</v>
      </c>
      <c r="H175" s="2">
        <f>IF(F175=0,0,VLOOKUP(F175,DM!$C$5:$E$500,3,0))</f>
        <v>0</v>
      </c>
      <c r="I175" s="3"/>
      <c r="J175" s="3"/>
      <c r="K175" s="3">
        <f t="shared" si="6"/>
        <v>0</v>
      </c>
      <c r="L175" s="2"/>
      <c r="M175" s="2">
        <f>IF(B175="",0,VLOOKUP(F175,DM!$C$5:$G$500,5,0))</f>
        <v>0</v>
      </c>
      <c r="N175" s="2">
        <f>IF(B175="",0,IF(B175="NM",111,IF(B175="SX"&amp;VLOOKUP(F175,DM!$C$5:$G$500,5,0)=1521,1541,1543)))</f>
        <v>0</v>
      </c>
    </row>
    <row r="176" spans="1:14" x14ac:dyDescent="0.2">
      <c r="A176" s="2"/>
      <c r="B176" s="2"/>
      <c r="C176" s="2">
        <f t="shared" si="5"/>
        <v>0</v>
      </c>
      <c r="D176" s="2"/>
      <c r="E176" s="4"/>
      <c r="F176" s="2"/>
      <c r="G176" s="2">
        <f>IF(F176=0,0,VLOOKUP(F176,DM!$C$5:$E$500,2,0))</f>
        <v>0</v>
      </c>
      <c r="H176" s="2">
        <f>IF(F176=0,0,VLOOKUP(F176,DM!$C$5:$E$500,3,0))</f>
        <v>0</v>
      </c>
      <c r="I176" s="3"/>
      <c r="J176" s="3"/>
      <c r="K176" s="3">
        <f t="shared" si="6"/>
        <v>0</v>
      </c>
      <c r="L176" s="2"/>
      <c r="M176" s="2">
        <f>IF(B176="",0,VLOOKUP(F176,DM!$C$5:$G$500,5,0))</f>
        <v>0</v>
      </c>
      <c r="N176" s="2">
        <f>IF(B176="",0,IF(B176="NM",111,IF(B176="SX"&amp;VLOOKUP(F176,DM!$C$5:$G$500,5,0)=1521,1541,1543)))</f>
        <v>0</v>
      </c>
    </row>
    <row r="177" spans="1:14" x14ac:dyDescent="0.2">
      <c r="A177" s="2"/>
      <c r="B177" s="2"/>
      <c r="C177" s="2">
        <f t="shared" si="5"/>
        <v>0</v>
      </c>
      <c r="D177" s="2"/>
      <c r="E177" s="4"/>
      <c r="F177" s="2"/>
      <c r="G177" s="2">
        <f>IF(F177=0,0,VLOOKUP(F177,DM!$C$5:$E$500,2,0))</f>
        <v>0</v>
      </c>
      <c r="H177" s="2">
        <f>IF(F177=0,0,VLOOKUP(F177,DM!$C$5:$E$500,3,0))</f>
        <v>0</v>
      </c>
      <c r="I177" s="3"/>
      <c r="J177" s="3"/>
      <c r="K177" s="3">
        <f t="shared" si="6"/>
        <v>0</v>
      </c>
      <c r="L177" s="2"/>
      <c r="M177" s="2">
        <f>IF(B177="",0,VLOOKUP(F177,DM!$C$5:$G$500,5,0))</f>
        <v>0</v>
      </c>
      <c r="N177" s="2">
        <f>IF(B177="",0,IF(B177="NM",111,IF(B177="SX"&amp;VLOOKUP(F177,DM!$C$5:$G$500,5,0)=1521,1541,1543)))</f>
        <v>0</v>
      </c>
    </row>
    <row r="178" spans="1:14" x14ac:dyDescent="0.2">
      <c r="A178" s="2"/>
      <c r="B178" s="2"/>
      <c r="C178" s="2">
        <f t="shared" si="5"/>
        <v>0</v>
      </c>
      <c r="D178" s="2"/>
      <c r="E178" s="4"/>
      <c r="F178" s="2"/>
      <c r="G178" s="2">
        <f>IF(F178=0,0,VLOOKUP(F178,DM!$C$5:$E$500,2,0))</f>
        <v>0</v>
      </c>
      <c r="H178" s="2">
        <f>IF(F178=0,0,VLOOKUP(F178,DM!$C$5:$E$500,3,0))</f>
        <v>0</v>
      </c>
      <c r="I178" s="3"/>
      <c r="J178" s="3"/>
      <c r="K178" s="3">
        <f t="shared" si="6"/>
        <v>0</v>
      </c>
      <c r="L178" s="2"/>
      <c r="M178" s="2">
        <f>IF(B178="",0,VLOOKUP(F178,DM!$C$5:$G$500,5,0))</f>
        <v>0</v>
      </c>
      <c r="N178" s="2">
        <f>IF(B178="",0,IF(B178="NM",111,IF(B178="SX"&amp;VLOOKUP(F178,DM!$C$5:$G$500,5,0)=1521,1541,1543)))</f>
        <v>0</v>
      </c>
    </row>
    <row r="179" spans="1:14" x14ac:dyDescent="0.2">
      <c r="A179" s="2"/>
      <c r="B179" s="2"/>
      <c r="C179" s="2">
        <f t="shared" si="5"/>
        <v>0</v>
      </c>
      <c r="D179" s="2"/>
      <c r="E179" s="4"/>
      <c r="F179" s="2"/>
      <c r="G179" s="2">
        <f>IF(F179=0,0,VLOOKUP(F179,DM!$C$5:$E$500,2,0))</f>
        <v>0</v>
      </c>
      <c r="H179" s="2">
        <f>IF(F179=0,0,VLOOKUP(F179,DM!$C$5:$E$500,3,0))</f>
        <v>0</v>
      </c>
      <c r="I179" s="3"/>
      <c r="J179" s="3"/>
      <c r="K179" s="3">
        <f t="shared" si="6"/>
        <v>0</v>
      </c>
      <c r="L179" s="2"/>
      <c r="M179" s="2">
        <f>IF(B179="",0,VLOOKUP(F179,DM!$C$5:$G$500,5,0))</f>
        <v>0</v>
      </c>
      <c r="N179" s="2">
        <f>IF(B179="",0,IF(B179="NM",111,IF(B179="SX"&amp;VLOOKUP(F179,DM!$C$5:$G$500,5,0)=1521,1541,1543)))</f>
        <v>0</v>
      </c>
    </row>
    <row r="180" spans="1:14" x14ac:dyDescent="0.2">
      <c r="A180" s="2"/>
      <c r="B180" s="2"/>
      <c r="C180" s="2">
        <f t="shared" si="5"/>
        <v>0</v>
      </c>
      <c r="D180" s="2"/>
      <c r="E180" s="4"/>
      <c r="F180" s="2"/>
      <c r="G180" s="2">
        <f>IF(F180=0,0,VLOOKUP(F180,DM!$C$5:$E$500,2,0))</f>
        <v>0</v>
      </c>
      <c r="H180" s="2">
        <f>IF(F180=0,0,VLOOKUP(F180,DM!$C$5:$E$500,3,0))</f>
        <v>0</v>
      </c>
      <c r="I180" s="3"/>
      <c r="J180" s="3"/>
      <c r="K180" s="3">
        <f t="shared" si="6"/>
        <v>0</v>
      </c>
      <c r="L180" s="2"/>
      <c r="M180" s="2">
        <f>IF(B180="",0,VLOOKUP(F180,DM!$C$5:$G$500,5,0))</f>
        <v>0</v>
      </c>
      <c r="N180" s="2">
        <f>IF(B180="",0,IF(B180="NM",111,IF(B180="SX"&amp;VLOOKUP(F180,DM!$C$5:$G$500,5,0)=1521,1541,1543)))</f>
        <v>0</v>
      </c>
    </row>
    <row r="181" spans="1:14" x14ac:dyDescent="0.2">
      <c r="A181" s="2"/>
      <c r="B181" s="2"/>
      <c r="C181" s="2">
        <f t="shared" si="5"/>
        <v>0</v>
      </c>
      <c r="D181" s="2"/>
      <c r="E181" s="4"/>
      <c r="F181" s="2"/>
      <c r="G181" s="2">
        <f>IF(F181=0,0,VLOOKUP(F181,DM!$C$5:$E$500,2,0))</f>
        <v>0</v>
      </c>
      <c r="H181" s="2">
        <f>IF(F181=0,0,VLOOKUP(F181,DM!$C$5:$E$500,3,0))</f>
        <v>0</v>
      </c>
      <c r="I181" s="3"/>
      <c r="J181" s="3"/>
      <c r="K181" s="3">
        <f t="shared" si="6"/>
        <v>0</v>
      </c>
      <c r="L181" s="2"/>
      <c r="M181" s="2">
        <f>IF(B181="",0,VLOOKUP(F181,DM!$C$5:$G$500,5,0))</f>
        <v>0</v>
      </c>
      <c r="N181" s="2">
        <f>IF(B181="",0,IF(B181="NM",111,IF(B181="SX"&amp;VLOOKUP(F181,DM!$C$5:$G$500,5,0)=1521,1541,1543)))</f>
        <v>0</v>
      </c>
    </row>
    <row r="182" spans="1:14" x14ac:dyDescent="0.2">
      <c r="A182" s="2"/>
      <c r="B182" s="2"/>
      <c r="C182" s="2">
        <f t="shared" si="5"/>
        <v>0</v>
      </c>
      <c r="D182" s="2"/>
      <c r="E182" s="4"/>
      <c r="F182" s="2"/>
      <c r="G182" s="2">
        <f>IF(F182=0,0,VLOOKUP(F182,DM!$C$5:$E$500,2,0))</f>
        <v>0</v>
      </c>
      <c r="H182" s="2">
        <f>IF(F182=0,0,VLOOKUP(F182,DM!$C$5:$E$500,3,0))</f>
        <v>0</v>
      </c>
      <c r="I182" s="3"/>
      <c r="J182" s="3"/>
      <c r="K182" s="3">
        <f t="shared" si="6"/>
        <v>0</v>
      </c>
      <c r="L182" s="2"/>
      <c r="M182" s="2">
        <f>IF(B182="",0,VLOOKUP(F182,DM!$C$5:$G$500,5,0))</f>
        <v>0</v>
      </c>
      <c r="N182" s="2">
        <f>IF(B182="",0,IF(B182="NM",111,IF(B182="SX"&amp;VLOOKUP(F182,DM!$C$5:$G$500,5,0)=1521,1541,1543)))</f>
        <v>0</v>
      </c>
    </row>
    <row r="183" spans="1:14" x14ac:dyDescent="0.2">
      <c r="A183" s="2"/>
      <c r="B183" s="2"/>
      <c r="C183" s="2">
        <f t="shared" si="5"/>
        <v>0</v>
      </c>
      <c r="D183" s="2"/>
      <c r="E183" s="4"/>
      <c r="F183" s="2"/>
      <c r="G183" s="2">
        <f>IF(F183=0,0,VLOOKUP(F183,DM!$C$5:$E$500,2,0))</f>
        <v>0</v>
      </c>
      <c r="H183" s="2">
        <f>IF(F183=0,0,VLOOKUP(F183,DM!$C$5:$E$500,3,0))</f>
        <v>0</v>
      </c>
      <c r="I183" s="3"/>
      <c r="J183" s="3"/>
      <c r="K183" s="3">
        <f t="shared" si="6"/>
        <v>0</v>
      </c>
      <c r="L183" s="2"/>
      <c r="M183" s="2">
        <f>IF(B183="",0,VLOOKUP(F183,DM!$C$5:$G$500,5,0))</f>
        <v>0</v>
      </c>
      <c r="N183" s="2">
        <f>IF(B183="",0,IF(B183="NM",111,IF(B183="SX"&amp;VLOOKUP(F183,DM!$C$5:$G$500,5,0)=1521,1541,1543)))</f>
        <v>0</v>
      </c>
    </row>
    <row r="184" spans="1:14" x14ac:dyDescent="0.2">
      <c r="A184" s="2"/>
      <c r="B184" s="2"/>
      <c r="C184" s="2">
        <f t="shared" si="5"/>
        <v>0</v>
      </c>
      <c r="D184" s="2"/>
      <c r="E184" s="4"/>
      <c r="F184" s="2"/>
      <c r="G184" s="2">
        <f>IF(F184=0,0,VLOOKUP(F184,DM!$C$5:$E$500,2,0))</f>
        <v>0</v>
      </c>
      <c r="H184" s="2">
        <f>IF(F184=0,0,VLOOKUP(F184,DM!$C$5:$E$500,3,0))</f>
        <v>0</v>
      </c>
      <c r="I184" s="3"/>
      <c r="J184" s="3"/>
      <c r="K184" s="3">
        <f t="shared" si="6"/>
        <v>0</v>
      </c>
      <c r="L184" s="2"/>
      <c r="M184" s="2">
        <f>IF(B184="",0,VLOOKUP(F184,DM!$C$5:$G$500,5,0))</f>
        <v>0</v>
      </c>
      <c r="N184" s="2">
        <f>IF(B184="",0,IF(B184="NM",111,IF(B184="SX"&amp;VLOOKUP(F184,DM!$C$5:$G$500,5,0)=1521,1541,1543)))</f>
        <v>0</v>
      </c>
    </row>
    <row r="185" spans="1:14" x14ac:dyDescent="0.2">
      <c r="A185" s="2"/>
      <c r="B185" s="2"/>
      <c r="C185" s="2">
        <f t="shared" si="5"/>
        <v>0</v>
      </c>
      <c r="D185" s="2"/>
      <c r="E185" s="4"/>
      <c r="F185" s="2"/>
      <c r="G185" s="2">
        <f>IF(F185=0,0,VLOOKUP(F185,DM!$C$5:$E$500,2,0))</f>
        <v>0</v>
      </c>
      <c r="H185" s="2">
        <f>IF(F185=0,0,VLOOKUP(F185,DM!$C$5:$E$500,3,0))</f>
        <v>0</v>
      </c>
      <c r="I185" s="3"/>
      <c r="J185" s="3"/>
      <c r="K185" s="3">
        <f t="shared" si="6"/>
        <v>0</v>
      </c>
      <c r="L185" s="2"/>
      <c r="M185" s="2">
        <f>IF(B185="",0,VLOOKUP(F185,DM!$C$5:$G$500,5,0))</f>
        <v>0</v>
      </c>
      <c r="N185" s="2">
        <f>IF(B185="",0,IF(B185="NM",111,IF(B185="SX"&amp;VLOOKUP(F185,DM!$C$5:$G$500,5,0)=1521,1541,1543)))</f>
        <v>0</v>
      </c>
    </row>
    <row r="186" spans="1:14" x14ac:dyDescent="0.2">
      <c r="A186" s="2"/>
      <c r="B186" s="2"/>
      <c r="C186" s="2">
        <f t="shared" si="5"/>
        <v>0</v>
      </c>
      <c r="D186" s="2"/>
      <c r="E186" s="4"/>
      <c r="F186" s="2"/>
      <c r="G186" s="2">
        <f>IF(F186=0,0,VLOOKUP(F186,DM!$C$5:$E$500,2,0))</f>
        <v>0</v>
      </c>
      <c r="H186" s="2">
        <f>IF(F186=0,0,VLOOKUP(F186,DM!$C$5:$E$500,3,0))</f>
        <v>0</v>
      </c>
      <c r="I186" s="3"/>
      <c r="J186" s="3"/>
      <c r="K186" s="3">
        <f t="shared" si="6"/>
        <v>0</v>
      </c>
      <c r="L186" s="2"/>
      <c r="M186" s="2">
        <f>IF(B186="",0,VLOOKUP(F186,DM!$C$5:$G$500,5,0))</f>
        <v>0</v>
      </c>
      <c r="N186" s="2">
        <f>IF(B186="",0,IF(B186="NM",111,IF(B186="SX"&amp;VLOOKUP(F186,DM!$C$5:$G$500,5,0)=1521,1541,1543)))</f>
        <v>0</v>
      </c>
    </row>
    <row r="187" spans="1:14" x14ac:dyDescent="0.2">
      <c r="A187" s="2"/>
      <c r="B187" s="2"/>
      <c r="C187" s="2">
        <f t="shared" si="5"/>
        <v>0</v>
      </c>
      <c r="D187" s="2"/>
      <c r="E187" s="4"/>
      <c r="F187" s="2"/>
      <c r="G187" s="2">
        <f>IF(F187=0,0,VLOOKUP(F187,DM!$C$5:$E$500,2,0))</f>
        <v>0</v>
      </c>
      <c r="H187" s="2">
        <f>IF(F187=0,0,VLOOKUP(F187,DM!$C$5:$E$500,3,0))</f>
        <v>0</v>
      </c>
      <c r="I187" s="3"/>
      <c r="J187" s="3"/>
      <c r="K187" s="3">
        <f t="shared" si="6"/>
        <v>0</v>
      </c>
      <c r="L187" s="2"/>
      <c r="M187" s="2">
        <f>IF(B187="",0,VLOOKUP(F187,DM!$C$5:$G$500,5,0))</f>
        <v>0</v>
      </c>
      <c r="N187" s="2">
        <f>IF(B187="",0,IF(B187="NM",111,IF(B187="SX"&amp;VLOOKUP(F187,DM!$C$5:$G$500,5,0)=1521,1541,1543)))</f>
        <v>0</v>
      </c>
    </row>
    <row r="188" spans="1:14" x14ac:dyDescent="0.2">
      <c r="A188" s="2"/>
      <c r="B188" s="2"/>
      <c r="C188" s="2">
        <f t="shared" si="5"/>
        <v>0</v>
      </c>
      <c r="D188" s="2"/>
      <c r="E188" s="4"/>
      <c r="F188" s="2"/>
      <c r="G188" s="2">
        <f>IF(F188=0,0,VLOOKUP(F188,DM!$C$5:$E$500,2,0))</f>
        <v>0</v>
      </c>
      <c r="H188" s="2">
        <f>IF(F188=0,0,VLOOKUP(F188,DM!$C$5:$E$500,3,0))</f>
        <v>0</v>
      </c>
      <c r="I188" s="3"/>
      <c r="J188" s="3"/>
      <c r="K188" s="3">
        <f t="shared" si="6"/>
        <v>0</v>
      </c>
      <c r="L188" s="2"/>
      <c r="M188" s="2">
        <f>IF(B188="",0,VLOOKUP(F188,DM!$C$5:$G$500,5,0))</f>
        <v>0</v>
      </c>
      <c r="N188" s="2">
        <f>IF(B188="",0,IF(B188="NM",111,IF(B188="SX"&amp;VLOOKUP(F188,DM!$C$5:$G$500,5,0)=1521,1541,1543)))</f>
        <v>0</v>
      </c>
    </row>
    <row r="189" spans="1:14" x14ac:dyDescent="0.2">
      <c r="A189" s="2"/>
      <c r="B189" s="2"/>
      <c r="C189" s="2">
        <f t="shared" si="5"/>
        <v>0</v>
      </c>
      <c r="D189" s="2"/>
      <c r="E189" s="4"/>
      <c r="F189" s="2"/>
      <c r="G189" s="2">
        <f>IF(F189=0,0,VLOOKUP(F189,DM!$C$5:$E$500,2,0))</f>
        <v>0</v>
      </c>
      <c r="H189" s="2">
        <f>IF(F189=0,0,VLOOKUP(F189,DM!$C$5:$E$500,3,0))</f>
        <v>0</v>
      </c>
      <c r="I189" s="3"/>
      <c r="J189" s="3"/>
      <c r="K189" s="3">
        <f t="shared" si="6"/>
        <v>0</v>
      </c>
      <c r="L189" s="2"/>
      <c r="M189" s="2">
        <f>IF(B189="",0,VLOOKUP(F189,DM!$C$5:$G$500,5,0))</f>
        <v>0</v>
      </c>
      <c r="N189" s="2">
        <f>IF(B189="",0,IF(B189="NM",111,IF(B189="SX"&amp;VLOOKUP(F189,DM!$C$5:$G$500,5,0)=1521,1541,1543)))</f>
        <v>0</v>
      </c>
    </row>
    <row r="190" spans="1:14" x14ac:dyDescent="0.2">
      <c r="A190" s="2"/>
      <c r="B190" s="2"/>
      <c r="C190" s="2">
        <f t="shared" si="5"/>
        <v>0</v>
      </c>
      <c r="D190" s="2"/>
      <c r="E190" s="4"/>
      <c r="F190" s="2"/>
      <c r="G190" s="2">
        <f>IF(F190=0,0,VLOOKUP(F190,DM!$C$5:$E$500,2,0))</f>
        <v>0</v>
      </c>
      <c r="H190" s="2">
        <f>IF(F190=0,0,VLOOKUP(F190,DM!$C$5:$E$500,3,0))</f>
        <v>0</v>
      </c>
      <c r="I190" s="3"/>
      <c r="J190" s="3"/>
      <c r="K190" s="3">
        <f t="shared" si="6"/>
        <v>0</v>
      </c>
      <c r="L190" s="2"/>
      <c r="M190" s="2">
        <f>IF(B190="",0,VLOOKUP(F190,DM!$C$5:$G$500,5,0))</f>
        <v>0</v>
      </c>
      <c r="N190" s="2">
        <f>IF(B190="",0,IF(B190="NM",111,IF(B190="SX"&amp;VLOOKUP(F190,DM!$C$5:$G$500,5,0)=1521,1541,1543)))</f>
        <v>0</v>
      </c>
    </row>
    <row r="191" spans="1:14" x14ac:dyDescent="0.2">
      <c r="A191" s="2"/>
      <c r="B191" s="2"/>
      <c r="C191" s="2">
        <f t="shared" si="5"/>
        <v>0</v>
      </c>
      <c r="D191" s="2"/>
      <c r="E191" s="4"/>
      <c r="F191" s="2"/>
      <c r="G191" s="2">
        <f>IF(F191=0,0,VLOOKUP(F191,DM!$C$5:$E$500,2,0))</f>
        <v>0</v>
      </c>
      <c r="H191" s="2">
        <f>IF(F191=0,0,VLOOKUP(F191,DM!$C$5:$E$500,3,0))</f>
        <v>0</v>
      </c>
      <c r="I191" s="3"/>
      <c r="J191" s="3"/>
      <c r="K191" s="3">
        <f t="shared" si="6"/>
        <v>0</v>
      </c>
      <c r="L191" s="2"/>
      <c r="M191" s="2">
        <f>IF(B191="",0,VLOOKUP(F191,DM!$C$5:$G$500,5,0))</f>
        <v>0</v>
      </c>
      <c r="N191" s="2">
        <f>IF(B191="",0,IF(B191="NM",111,IF(B191="SX"&amp;VLOOKUP(F191,DM!$C$5:$G$500,5,0)=1521,1541,1543)))</f>
        <v>0</v>
      </c>
    </row>
    <row r="192" spans="1:14" x14ac:dyDescent="0.2">
      <c r="A192" s="2"/>
      <c r="B192" s="2"/>
      <c r="C192" s="2">
        <f t="shared" si="5"/>
        <v>0</v>
      </c>
      <c r="D192" s="2"/>
      <c r="E192" s="4"/>
      <c r="F192" s="2"/>
      <c r="G192" s="2">
        <f>IF(F192=0,0,VLOOKUP(F192,DM!$C$5:$E$500,2,0))</f>
        <v>0</v>
      </c>
      <c r="H192" s="2">
        <f>IF(F192=0,0,VLOOKUP(F192,DM!$C$5:$E$500,3,0))</f>
        <v>0</v>
      </c>
      <c r="I192" s="3"/>
      <c r="J192" s="3"/>
      <c r="K192" s="3">
        <f t="shared" si="6"/>
        <v>0</v>
      </c>
      <c r="L192" s="2"/>
      <c r="M192" s="2">
        <f>IF(B192="",0,VLOOKUP(F192,DM!$C$5:$G$500,5,0))</f>
        <v>0</v>
      </c>
      <c r="N192" s="2">
        <f>IF(B192="",0,IF(B192="NM",111,IF(B192="SX"&amp;VLOOKUP(F192,DM!$C$5:$G$500,5,0)=1521,1541,1543)))</f>
        <v>0</v>
      </c>
    </row>
    <row r="193" spans="1:14" x14ac:dyDescent="0.2">
      <c r="A193" s="2"/>
      <c r="B193" s="2"/>
      <c r="C193" s="2">
        <f t="shared" si="5"/>
        <v>0</v>
      </c>
      <c r="D193" s="2"/>
      <c r="E193" s="4"/>
      <c r="F193" s="2"/>
      <c r="G193" s="2">
        <f>IF(F193=0,0,VLOOKUP(F193,DM!$C$5:$E$500,2,0))</f>
        <v>0</v>
      </c>
      <c r="H193" s="2">
        <f>IF(F193=0,0,VLOOKUP(F193,DM!$C$5:$E$500,3,0))</f>
        <v>0</v>
      </c>
      <c r="I193" s="3"/>
      <c r="J193" s="3"/>
      <c r="K193" s="3">
        <f t="shared" si="6"/>
        <v>0</v>
      </c>
      <c r="L193" s="2"/>
      <c r="M193" s="2">
        <f>IF(B193="",0,VLOOKUP(F193,DM!$C$5:$G$500,5,0))</f>
        <v>0</v>
      </c>
      <c r="N193" s="2">
        <f>IF(B193="",0,IF(B193="NM",111,IF(B193="SX"&amp;VLOOKUP(F193,DM!$C$5:$G$500,5,0)=1521,1541,1543)))</f>
        <v>0</v>
      </c>
    </row>
    <row r="194" spans="1:14" x14ac:dyDescent="0.2">
      <c r="A194" s="2"/>
      <c r="B194" s="2"/>
      <c r="C194" s="2">
        <f t="shared" si="5"/>
        <v>0</v>
      </c>
      <c r="D194" s="2"/>
      <c r="E194" s="4"/>
      <c r="F194" s="2"/>
      <c r="G194" s="2">
        <f>IF(F194=0,0,VLOOKUP(F194,DM!$C$5:$E$500,2,0))</f>
        <v>0</v>
      </c>
      <c r="H194" s="2">
        <f>IF(F194=0,0,VLOOKUP(F194,DM!$C$5:$E$500,3,0))</f>
        <v>0</v>
      </c>
      <c r="I194" s="3"/>
      <c r="J194" s="3"/>
      <c r="K194" s="3">
        <f t="shared" si="6"/>
        <v>0</v>
      </c>
      <c r="L194" s="2"/>
      <c r="M194" s="2">
        <f>IF(B194="",0,VLOOKUP(F194,DM!$C$5:$G$500,5,0))</f>
        <v>0</v>
      </c>
      <c r="N194" s="2">
        <f>IF(B194="",0,IF(B194="NM",111,IF(B194="SX"&amp;VLOOKUP(F194,DM!$C$5:$G$500,5,0)=1521,1541,1543)))</f>
        <v>0</v>
      </c>
    </row>
    <row r="195" spans="1:14" x14ac:dyDescent="0.2">
      <c r="A195" s="2"/>
      <c r="B195" s="2"/>
      <c r="C195" s="2">
        <f t="shared" si="5"/>
        <v>0</v>
      </c>
      <c r="D195" s="2"/>
      <c r="E195" s="4"/>
      <c r="F195" s="2"/>
      <c r="G195" s="2">
        <f>IF(F195=0,0,VLOOKUP(F195,DM!$C$5:$E$500,2,0))</f>
        <v>0</v>
      </c>
      <c r="H195" s="2">
        <f>IF(F195=0,0,VLOOKUP(F195,DM!$C$5:$E$500,3,0))</f>
        <v>0</v>
      </c>
      <c r="I195" s="3"/>
      <c r="J195" s="3"/>
      <c r="K195" s="3">
        <f t="shared" si="6"/>
        <v>0</v>
      </c>
      <c r="L195" s="2"/>
      <c r="M195" s="2">
        <f>IF(B195="",0,VLOOKUP(F195,DM!$C$5:$G$500,5,0))</f>
        <v>0</v>
      </c>
      <c r="N195" s="2">
        <f>IF(B195="",0,IF(B195="NM",111,IF(B195="SX"&amp;VLOOKUP(F195,DM!$C$5:$G$500,5,0)=1521,1541,1543)))</f>
        <v>0</v>
      </c>
    </row>
    <row r="196" spans="1:14" x14ac:dyDescent="0.2">
      <c r="A196" s="2"/>
      <c r="B196" s="2"/>
      <c r="C196" s="2">
        <f t="shared" si="5"/>
        <v>0</v>
      </c>
      <c r="D196" s="2"/>
      <c r="E196" s="4"/>
      <c r="F196" s="2"/>
      <c r="G196" s="2">
        <f>IF(F196=0,0,VLOOKUP(F196,DM!$C$5:$E$500,2,0))</f>
        <v>0</v>
      </c>
      <c r="H196" s="2">
        <f>IF(F196=0,0,VLOOKUP(F196,DM!$C$5:$E$500,3,0))</f>
        <v>0</v>
      </c>
      <c r="I196" s="3"/>
      <c r="J196" s="3"/>
      <c r="K196" s="3">
        <f t="shared" si="6"/>
        <v>0</v>
      </c>
      <c r="L196" s="2"/>
      <c r="M196" s="2">
        <f>IF(B196="",0,VLOOKUP(F196,DM!$C$5:$G$500,5,0))</f>
        <v>0</v>
      </c>
      <c r="N196" s="2">
        <f>IF(B196="",0,IF(B196="NM",111,IF(B196="SX"&amp;VLOOKUP(F196,DM!$C$5:$G$500,5,0)=1521,1541,1543)))</f>
        <v>0</v>
      </c>
    </row>
    <row r="197" spans="1:14" x14ac:dyDescent="0.2">
      <c r="A197" s="2"/>
      <c r="B197" s="2"/>
      <c r="C197" s="2">
        <f t="shared" si="5"/>
        <v>0</v>
      </c>
      <c r="D197" s="2"/>
      <c r="E197" s="4"/>
      <c r="F197" s="2"/>
      <c r="G197" s="2">
        <f>IF(F197=0,0,VLOOKUP(F197,DM!$C$5:$E$500,2,0))</f>
        <v>0</v>
      </c>
      <c r="H197" s="2">
        <f>IF(F197=0,0,VLOOKUP(F197,DM!$C$5:$E$500,3,0))</f>
        <v>0</v>
      </c>
      <c r="I197" s="3"/>
      <c r="J197" s="3"/>
      <c r="K197" s="3">
        <f t="shared" si="6"/>
        <v>0</v>
      </c>
      <c r="L197" s="2"/>
      <c r="M197" s="2">
        <f>IF(B197="",0,VLOOKUP(F197,DM!$C$5:$G$500,5,0))</f>
        <v>0</v>
      </c>
      <c r="N197" s="2">
        <f>IF(B197="",0,IF(B197="NM",111,IF(B197="SX"&amp;VLOOKUP(F197,DM!$C$5:$G$500,5,0)=1521,1541,1543)))</f>
        <v>0</v>
      </c>
    </row>
    <row r="198" spans="1:14" x14ac:dyDescent="0.2">
      <c r="A198" s="2"/>
      <c r="B198" s="2"/>
      <c r="C198" s="2">
        <f t="shared" ref="C198:C261" si="7">IF(B198="",0,IF(B198="SX","Nhập từ sản xuất","Nhập mua"))</f>
        <v>0</v>
      </c>
      <c r="D198" s="2"/>
      <c r="E198" s="4"/>
      <c r="F198" s="2"/>
      <c r="G198" s="2">
        <f>IF(F198=0,0,VLOOKUP(F198,DM!$C$5:$E$500,2,0))</f>
        <v>0</v>
      </c>
      <c r="H198" s="2">
        <f>IF(F198=0,0,VLOOKUP(F198,DM!$C$5:$E$500,3,0))</f>
        <v>0</v>
      </c>
      <c r="I198" s="3"/>
      <c r="J198" s="3"/>
      <c r="K198" s="3">
        <f t="shared" ref="K198:K261" si="8">J198*I198</f>
        <v>0</v>
      </c>
      <c r="L198" s="2"/>
      <c r="M198" s="2">
        <f>IF(B198="",0,VLOOKUP(F198,DM!$C$5:$G$500,5,0))</f>
        <v>0</v>
      </c>
      <c r="N198" s="2">
        <f>IF(B198="",0,IF(B198="NM",111,IF(B198="SX"&amp;VLOOKUP(F198,DM!$C$5:$G$500,5,0)=1521,1541,1543)))</f>
        <v>0</v>
      </c>
    </row>
    <row r="199" spans="1:14" x14ac:dyDescent="0.2">
      <c r="A199" s="2"/>
      <c r="B199" s="2"/>
      <c r="C199" s="2">
        <f t="shared" si="7"/>
        <v>0</v>
      </c>
      <c r="D199" s="2"/>
      <c r="E199" s="4"/>
      <c r="F199" s="2"/>
      <c r="G199" s="2">
        <f>IF(F199=0,0,VLOOKUP(F199,DM!$C$5:$E$500,2,0))</f>
        <v>0</v>
      </c>
      <c r="H199" s="2">
        <f>IF(F199=0,0,VLOOKUP(F199,DM!$C$5:$E$500,3,0))</f>
        <v>0</v>
      </c>
      <c r="I199" s="3"/>
      <c r="J199" s="3"/>
      <c r="K199" s="3">
        <f t="shared" si="8"/>
        <v>0</v>
      </c>
      <c r="L199" s="2"/>
      <c r="M199" s="2">
        <f>IF(B199="",0,VLOOKUP(F199,DM!$C$5:$G$500,5,0))</f>
        <v>0</v>
      </c>
      <c r="N199" s="2">
        <f>IF(B199="",0,IF(B199="NM",111,IF(B199="SX"&amp;VLOOKUP(F199,DM!$C$5:$G$500,5,0)=1521,1541,1543)))</f>
        <v>0</v>
      </c>
    </row>
    <row r="200" spans="1:14" x14ac:dyDescent="0.2">
      <c r="A200" s="2"/>
      <c r="B200" s="2"/>
      <c r="C200" s="2">
        <f t="shared" si="7"/>
        <v>0</v>
      </c>
      <c r="D200" s="2"/>
      <c r="E200" s="4"/>
      <c r="F200" s="2"/>
      <c r="G200" s="2">
        <f>IF(F200=0,0,VLOOKUP(F200,DM!$C$5:$E$500,2,0))</f>
        <v>0</v>
      </c>
      <c r="H200" s="2">
        <f>IF(F200=0,0,VLOOKUP(F200,DM!$C$5:$E$500,3,0))</f>
        <v>0</v>
      </c>
      <c r="I200" s="3"/>
      <c r="J200" s="3"/>
      <c r="K200" s="3">
        <f t="shared" si="8"/>
        <v>0</v>
      </c>
      <c r="L200" s="2"/>
      <c r="M200" s="2">
        <f>IF(B200="",0,VLOOKUP(F200,DM!$C$5:$G$500,5,0))</f>
        <v>0</v>
      </c>
      <c r="N200" s="2">
        <f>IF(B200="",0,IF(B200="NM",111,IF(B200="SX"&amp;VLOOKUP(F200,DM!$C$5:$G$500,5,0)=1521,1541,1543)))</f>
        <v>0</v>
      </c>
    </row>
    <row r="201" spans="1:14" x14ac:dyDescent="0.2">
      <c r="A201" s="2"/>
      <c r="B201" s="2"/>
      <c r="C201" s="2">
        <f t="shared" si="7"/>
        <v>0</v>
      </c>
      <c r="D201" s="2"/>
      <c r="E201" s="4"/>
      <c r="F201" s="2"/>
      <c r="G201" s="2">
        <f>IF(F201=0,0,VLOOKUP(F201,DM!$C$5:$E$500,2,0))</f>
        <v>0</v>
      </c>
      <c r="H201" s="2">
        <f>IF(F201=0,0,VLOOKUP(F201,DM!$C$5:$E$500,3,0))</f>
        <v>0</v>
      </c>
      <c r="I201" s="3"/>
      <c r="J201" s="3"/>
      <c r="K201" s="3">
        <f t="shared" si="8"/>
        <v>0</v>
      </c>
      <c r="L201" s="2"/>
      <c r="M201" s="2">
        <f>IF(B201="",0,VLOOKUP(F201,DM!$C$5:$G$500,5,0))</f>
        <v>0</v>
      </c>
      <c r="N201" s="2">
        <f>IF(B201="",0,IF(B201="NM",111,IF(B201="SX"&amp;VLOOKUP(F201,DM!$C$5:$G$500,5,0)=1521,1541,1543)))</f>
        <v>0</v>
      </c>
    </row>
    <row r="202" spans="1:14" x14ac:dyDescent="0.2">
      <c r="A202" s="2"/>
      <c r="B202" s="2"/>
      <c r="C202" s="2">
        <f t="shared" si="7"/>
        <v>0</v>
      </c>
      <c r="D202" s="2"/>
      <c r="E202" s="4"/>
      <c r="F202" s="2"/>
      <c r="G202" s="2">
        <f>IF(F202=0,0,VLOOKUP(F202,DM!$C$5:$E$500,2,0))</f>
        <v>0</v>
      </c>
      <c r="H202" s="2">
        <f>IF(F202=0,0,VLOOKUP(F202,DM!$C$5:$E$500,3,0))</f>
        <v>0</v>
      </c>
      <c r="I202" s="3"/>
      <c r="J202" s="3"/>
      <c r="K202" s="3">
        <f t="shared" si="8"/>
        <v>0</v>
      </c>
      <c r="L202" s="2"/>
      <c r="M202" s="2">
        <f>IF(B202="",0,VLOOKUP(F202,DM!$C$5:$G$500,5,0))</f>
        <v>0</v>
      </c>
      <c r="N202" s="2">
        <f>IF(B202="",0,IF(B202="NM",111,IF(B202="SX"&amp;VLOOKUP(F202,DM!$C$5:$G$500,5,0)=1521,1541,1543)))</f>
        <v>0</v>
      </c>
    </row>
    <row r="203" spans="1:14" x14ac:dyDescent="0.2">
      <c r="A203" s="2"/>
      <c r="B203" s="2"/>
      <c r="C203" s="2">
        <f t="shared" si="7"/>
        <v>0</v>
      </c>
      <c r="D203" s="2"/>
      <c r="E203" s="4"/>
      <c r="F203" s="2"/>
      <c r="G203" s="2">
        <f>IF(F203=0,0,VLOOKUP(F203,DM!$C$5:$E$500,2,0))</f>
        <v>0</v>
      </c>
      <c r="H203" s="2">
        <f>IF(F203=0,0,VLOOKUP(F203,DM!$C$5:$E$500,3,0))</f>
        <v>0</v>
      </c>
      <c r="I203" s="3"/>
      <c r="J203" s="3"/>
      <c r="K203" s="3">
        <f t="shared" si="8"/>
        <v>0</v>
      </c>
      <c r="L203" s="2"/>
      <c r="M203" s="2">
        <f>IF(B203="",0,VLOOKUP(F203,DM!$C$5:$G$500,5,0))</f>
        <v>0</v>
      </c>
      <c r="N203" s="2">
        <f>IF(B203="",0,IF(B203="NM",111,IF(B203="SX"&amp;VLOOKUP(F203,DM!$C$5:$G$500,5,0)=1521,1541,1543)))</f>
        <v>0</v>
      </c>
    </row>
    <row r="204" spans="1:14" x14ac:dyDescent="0.2">
      <c r="A204" s="2"/>
      <c r="B204" s="2"/>
      <c r="C204" s="2">
        <f t="shared" si="7"/>
        <v>0</v>
      </c>
      <c r="D204" s="2"/>
      <c r="E204" s="4"/>
      <c r="F204" s="2"/>
      <c r="G204" s="2">
        <f>IF(F204=0,0,VLOOKUP(F204,DM!$C$5:$E$500,2,0))</f>
        <v>0</v>
      </c>
      <c r="H204" s="2">
        <f>IF(F204=0,0,VLOOKUP(F204,DM!$C$5:$E$500,3,0))</f>
        <v>0</v>
      </c>
      <c r="I204" s="3"/>
      <c r="J204" s="3"/>
      <c r="K204" s="3">
        <f t="shared" si="8"/>
        <v>0</v>
      </c>
      <c r="L204" s="2"/>
      <c r="M204" s="2">
        <f>IF(B204="",0,VLOOKUP(F204,DM!$C$5:$G$500,5,0))</f>
        <v>0</v>
      </c>
      <c r="N204" s="2">
        <f>IF(B204="",0,IF(B204="NM",111,IF(B204="SX"&amp;VLOOKUP(F204,DM!$C$5:$G$500,5,0)=1521,1541,1543)))</f>
        <v>0</v>
      </c>
    </row>
    <row r="205" spans="1:14" x14ac:dyDescent="0.2">
      <c r="A205" s="2"/>
      <c r="B205" s="2"/>
      <c r="C205" s="2">
        <f t="shared" si="7"/>
        <v>0</v>
      </c>
      <c r="D205" s="2"/>
      <c r="E205" s="4"/>
      <c r="F205" s="2"/>
      <c r="G205" s="2">
        <f>IF(F205=0,0,VLOOKUP(F205,DM!$C$5:$E$500,2,0))</f>
        <v>0</v>
      </c>
      <c r="H205" s="2">
        <f>IF(F205=0,0,VLOOKUP(F205,DM!$C$5:$E$500,3,0))</f>
        <v>0</v>
      </c>
      <c r="I205" s="3"/>
      <c r="J205" s="3"/>
      <c r="K205" s="3">
        <f t="shared" si="8"/>
        <v>0</v>
      </c>
      <c r="L205" s="2"/>
      <c r="M205" s="2">
        <f>IF(B205="",0,VLOOKUP(F205,DM!$C$5:$G$500,5,0))</f>
        <v>0</v>
      </c>
      <c r="N205" s="2">
        <f>IF(B205="",0,IF(B205="NM",111,IF(B205="SX"&amp;VLOOKUP(F205,DM!$C$5:$G$500,5,0)=1521,1541,1543)))</f>
        <v>0</v>
      </c>
    </row>
    <row r="206" spans="1:14" x14ac:dyDescent="0.2">
      <c r="A206" s="2"/>
      <c r="B206" s="2"/>
      <c r="C206" s="2">
        <f t="shared" si="7"/>
        <v>0</v>
      </c>
      <c r="D206" s="2"/>
      <c r="E206" s="4"/>
      <c r="F206" s="2"/>
      <c r="G206" s="2">
        <f>IF(F206=0,0,VLOOKUP(F206,DM!$C$5:$E$500,2,0))</f>
        <v>0</v>
      </c>
      <c r="H206" s="2">
        <f>IF(F206=0,0,VLOOKUP(F206,DM!$C$5:$E$500,3,0))</f>
        <v>0</v>
      </c>
      <c r="I206" s="3"/>
      <c r="J206" s="3"/>
      <c r="K206" s="3">
        <f t="shared" si="8"/>
        <v>0</v>
      </c>
      <c r="L206" s="2"/>
      <c r="M206" s="2">
        <f>IF(B206="",0,VLOOKUP(F206,DM!$C$5:$G$500,5,0))</f>
        <v>0</v>
      </c>
      <c r="N206" s="2">
        <f>IF(B206="",0,IF(B206="NM",111,IF(B206="SX"&amp;VLOOKUP(F206,DM!$C$5:$G$500,5,0)=1521,1541,1543)))</f>
        <v>0</v>
      </c>
    </row>
    <row r="207" spans="1:14" x14ac:dyDescent="0.2">
      <c r="A207" s="2"/>
      <c r="B207" s="2"/>
      <c r="C207" s="2">
        <f t="shared" si="7"/>
        <v>0</v>
      </c>
      <c r="D207" s="2"/>
      <c r="E207" s="4"/>
      <c r="F207" s="2"/>
      <c r="G207" s="2">
        <f>IF(F207=0,0,VLOOKUP(F207,DM!$C$5:$E$500,2,0))</f>
        <v>0</v>
      </c>
      <c r="H207" s="2">
        <f>IF(F207=0,0,VLOOKUP(F207,DM!$C$5:$E$500,3,0))</f>
        <v>0</v>
      </c>
      <c r="I207" s="3"/>
      <c r="J207" s="3"/>
      <c r="K207" s="3">
        <f t="shared" si="8"/>
        <v>0</v>
      </c>
      <c r="L207" s="2"/>
      <c r="M207" s="2">
        <f>IF(B207="",0,VLOOKUP(F207,DM!$C$5:$G$500,5,0))</f>
        <v>0</v>
      </c>
      <c r="N207" s="2">
        <f>IF(B207="",0,IF(B207="NM",111,IF(B207="SX"&amp;VLOOKUP(F207,DM!$C$5:$G$500,5,0)=1521,1541,1543)))</f>
        <v>0</v>
      </c>
    </row>
    <row r="208" spans="1:14" x14ac:dyDescent="0.2">
      <c r="A208" s="2"/>
      <c r="B208" s="2"/>
      <c r="C208" s="2">
        <f t="shared" si="7"/>
        <v>0</v>
      </c>
      <c r="D208" s="2"/>
      <c r="E208" s="4"/>
      <c r="F208" s="2"/>
      <c r="G208" s="2">
        <f>IF(F208=0,0,VLOOKUP(F208,DM!$C$5:$E$500,2,0))</f>
        <v>0</v>
      </c>
      <c r="H208" s="2">
        <f>IF(F208=0,0,VLOOKUP(F208,DM!$C$5:$E$500,3,0))</f>
        <v>0</v>
      </c>
      <c r="I208" s="3"/>
      <c r="J208" s="3"/>
      <c r="K208" s="3">
        <f t="shared" si="8"/>
        <v>0</v>
      </c>
      <c r="L208" s="2"/>
      <c r="M208" s="2">
        <f>IF(B208="",0,VLOOKUP(F208,DM!$C$5:$G$500,5,0))</f>
        <v>0</v>
      </c>
      <c r="N208" s="2">
        <f>IF(B208="",0,IF(B208="NM",111,IF(B208="SX"&amp;VLOOKUP(F208,DM!$C$5:$G$500,5,0)=1521,1541,1543)))</f>
        <v>0</v>
      </c>
    </row>
    <row r="209" spans="1:14" x14ac:dyDescent="0.2">
      <c r="A209" s="2"/>
      <c r="B209" s="2"/>
      <c r="C209" s="2">
        <f t="shared" si="7"/>
        <v>0</v>
      </c>
      <c r="D209" s="2"/>
      <c r="E209" s="4"/>
      <c r="F209" s="2"/>
      <c r="G209" s="2">
        <f>IF(F209=0,0,VLOOKUP(F209,DM!$C$5:$E$500,2,0))</f>
        <v>0</v>
      </c>
      <c r="H209" s="2">
        <f>IF(F209=0,0,VLOOKUP(F209,DM!$C$5:$E$500,3,0))</f>
        <v>0</v>
      </c>
      <c r="I209" s="3"/>
      <c r="J209" s="3"/>
      <c r="K209" s="3">
        <f t="shared" si="8"/>
        <v>0</v>
      </c>
      <c r="L209" s="2"/>
      <c r="M209" s="2">
        <f>IF(B209="",0,VLOOKUP(F209,DM!$C$5:$G$500,5,0))</f>
        <v>0</v>
      </c>
      <c r="N209" s="2">
        <f>IF(B209="",0,IF(B209="NM",111,IF(B209="SX"&amp;VLOOKUP(F209,DM!$C$5:$G$500,5,0)=1521,1541,1543)))</f>
        <v>0</v>
      </c>
    </row>
    <row r="210" spans="1:14" x14ac:dyDescent="0.2">
      <c r="A210" s="2"/>
      <c r="B210" s="2"/>
      <c r="C210" s="2">
        <f t="shared" si="7"/>
        <v>0</v>
      </c>
      <c r="D210" s="2"/>
      <c r="E210" s="4"/>
      <c r="F210" s="2"/>
      <c r="G210" s="2">
        <f>IF(F210=0,0,VLOOKUP(F210,DM!$C$5:$E$500,2,0))</f>
        <v>0</v>
      </c>
      <c r="H210" s="2">
        <f>IF(F210=0,0,VLOOKUP(F210,DM!$C$5:$E$500,3,0))</f>
        <v>0</v>
      </c>
      <c r="I210" s="3"/>
      <c r="J210" s="3"/>
      <c r="K210" s="3">
        <f t="shared" si="8"/>
        <v>0</v>
      </c>
      <c r="L210" s="2"/>
      <c r="M210" s="2">
        <f>IF(B210="",0,VLOOKUP(F210,DM!$C$5:$G$500,5,0))</f>
        <v>0</v>
      </c>
      <c r="N210" s="2">
        <f>IF(B210="",0,IF(B210="NM",111,IF(B210="SX"&amp;VLOOKUP(F210,DM!$C$5:$G$500,5,0)=1521,1541,1543)))</f>
        <v>0</v>
      </c>
    </row>
    <row r="211" spans="1:14" x14ac:dyDescent="0.2">
      <c r="A211" s="2"/>
      <c r="B211" s="2"/>
      <c r="C211" s="2">
        <f t="shared" si="7"/>
        <v>0</v>
      </c>
      <c r="D211" s="2"/>
      <c r="E211" s="4"/>
      <c r="F211" s="2"/>
      <c r="G211" s="2">
        <f>IF(F211=0,0,VLOOKUP(F211,DM!$C$5:$E$500,2,0))</f>
        <v>0</v>
      </c>
      <c r="H211" s="2">
        <f>IF(F211=0,0,VLOOKUP(F211,DM!$C$5:$E$500,3,0))</f>
        <v>0</v>
      </c>
      <c r="I211" s="3"/>
      <c r="J211" s="3"/>
      <c r="K211" s="3">
        <f t="shared" si="8"/>
        <v>0</v>
      </c>
      <c r="L211" s="2"/>
      <c r="M211" s="2">
        <f>IF(B211="",0,VLOOKUP(F211,DM!$C$5:$G$500,5,0))</f>
        <v>0</v>
      </c>
      <c r="N211" s="2">
        <f>IF(B211="",0,IF(B211="NM",111,IF(B211="SX"&amp;VLOOKUP(F211,DM!$C$5:$G$500,5,0)=1521,1541,1543)))</f>
        <v>0</v>
      </c>
    </row>
    <row r="212" spans="1:14" x14ac:dyDescent="0.2">
      <c r="A212" s="2"/>
      <c r="B212" s="2"/>
      <c r="C212" s="2">
        <f t="shared" si="7"/>
        <v>0</v>
      </c>
      <c r="D212" s="2"/>
      <c r="E212" s="4"/>
      <c r="F212" s="2"/>
      <c r="G212" s="2">
        <f>IF(F212=0,0,VLOOKUP(F212,DM!$C$5:$E$500,2,0))</f>
        <v>0</v>
      </c>
      <c r="H212" s="2">
        <f>IF(F212=0,0,VLOOKUP(F212,DM!$C$5:$E$500,3,0))</f>
        <v>0</v>
      </c>
      <c r="I212" s="3"/>
      <c r="J212" s="3"/>
      <c r="K212" s="3">
        <f t="shared" si="8"/>
        <v>0</v>
      </c>
      <c r="L212" s="2"/>
      <c r="M212" s="2">
        <f>IF(B212="",0,VLOOKUP(F212,DM!$C$5:$G$500,5,0))</f>
        <v>0</v>
      </c>
      <c r="N212" s="2">
        <f>IF(B212="",0,IF(B212="NM",111,IF(B212="SX"&amp;VLOOKUP(F212,DM!$C$5:$G$500,5,0)=1521,1541,1543)))</f>
        <v>0</v>
      </c>
    </row>
    <row r="213" spans="1:14" x14ac:dyDescent="0.2">
      <c r="A213" s="2"/>
      <c r="B213" s="2"/>
      <c r="C213" s="2">
        <f t="shared" si="7"/>
        <v>0</v>
      </c>
      <c r="D213" s="2"/>
      <c r="E213" s="4"/>
      <c r="F213" s="2"/>
      <c r="G213" s="2">
        <f>IF(F213=0,0,VLOOKUP(F213,DM!$C$5:$E$500,2,0))</f>
        <v>0</v>
      </c>
      <c r="H213" s="2">
        <f>IF(F213=0,0,VLOOKUP(F213,DM!$C$5:$E$500,3,0))</f>
        <v>0</v>
      </c>
      <c r="I213" s="3"/>
      <c r="J213" s="3"/>
      <c r="K213" s="3">
        <f t="shared" si="8"/>
        <v>0</v>
      </c>
      <c r="L213" s="2"/>
      <c r="M213" s="2">
        <f>IF(B213="",0,VLOOKUP(F213,DM!$C$5:$G$500,5,0))</f>
        <v>0</v>
      </c>
      <c r="N213" s="2">
        <f>IF(B213="",0,IF(B213="NM",111,IF(B213="SX"&amp;VLOOKUP(F213,DM!$C$5:$G$500,5,0)=1521,1541,1543)))</f>
        <v>0</v>
      </c>
    </row>
    <row r="214" spans="1:14" x14ac:dyDescent="0.2">
      <c r="A214" s="2"/>
      <c r="B214" s="2"/>
      <c r="C214" s="2">
        <f t="shared" si="7"/>
        <v>0</v>
      </c>
      <c r="D214" s="2"/>
      <c r="E214" s="4"/>
      <c r="F214" s="2"/>
      <c r="G214" s="2">
        <f>IF(F214=0,0,VLOOKUP(F214,DM!$C$5:$E$500,2,0))</f>
        <v>0</v>
      </c>
      <c r="H214" s="2">
        <f>IF(F214=0,0,VLOOKUP(F214,DM!$C$5:$E$500,3,0))</f>
        <v>0</v>
      </c>
      <c r="I214" s="3"/>
      <c r="J214" s="3"/>
      <c r="K214" s="3">
        <f t="shared" si="8"/>
        <v>0</v>
      </c>
      <c r="L214" s="2"/>
      <c r="M214" s="2">
        <f>IF(B214="",0,VLOOKUP(F214,DM!$C$5:$G$500,5,0))</f>
        <v>0</v>
      </c>
      <c r="N214" s="2">
        <f>IF(B214="",0,IF(B214="NM",111,IF(B214="SX"&amp;VLOOKUP(F214,DM!$C$5:$G$500,5,0)=1521,1541,1543)))</f>
        <v>0</v>
      </c>
    </row>
    <row r="215" spans="1:14" x14ac:dyDescent="0.2">
      <c r="A215" s="2"/>
      <c r="B215" s="2"/>
      <c r="C215" s="2">
        <f t="shared" si="7"/>
        <v>0</v>
      </c>
      <c r="D215" s="2"/>
      <c r="E215" s="4"/>
      <c r="F215" s="2"/>
      <c r="G215" s="2">
        <f>IF(F215=0,0,VLOOKUP(F215,DM!$C$5:$E$500,2,0))</f>
        <v>0</v>
      </c>
      <c r="H215" s="2">
        <f>IF(F215=0,0,VLOOKUP(F215,DM!$C$5:$E$500,3,0))</f>
        <v>0</v>
      </c>
      <c r="I215" s="3"/>
      <c r="J215" s="3"/>
      <c r="K215" s="3">
        <f t="shared" si="8"/>
        <v>0</v>
      </c>
      <c r="L215" s="2"/>
      <c r="M215" s="2">
        <f>IF(B215="",0,VLOOKUP(F215,DM!$C$5:$G$500,5,0))</f>
        <v>0</v>
      </c>
      <c r="N215" s="2">
        <f>IF(B215="",0,IF(B215="NM",111,IF(B215="SX"&amp;VLOOKUP(F215,DM!$C$5:$G$500,5,0)=1521,1541,1543)))</f>
        <v>0</v>
      </c>
    </row>
    <row r="216" spans="1:14" x14ac:dyDescent="0.2">
      <c r="A216" s="2"/>
      <c r="B216" s="2"/>
      <c r="C216" s="2">
        <f t="shared" si="7"/>
        <v>0</v>
      </c>
      <c r="D216" s="2"/>
      <c r="E216" s="4"/>
      <c r="F216" s="2"/>
      <c r="G216" s="2">
        <f>IF(F216=0,0,VLOOKUP(F216,DM!$C$5:$E$500,2,0))</f>
        <v>0</v>
      </c>
      <c r="H216" s="2">
        <f>IF(F216=0,0,VLOOKUP(F216,DM!$C$5:$E$500,3,0))</f>
        <v>0</v>
      </c>
      <c r="I216" s="3"/>
      <c r="J216" s="3"/>
      <c r="K216" s="3">
        <f t="shared" si="8"/>
        <v>0</v>
      </c>
      <c r="L216" s="2"/>
      <c r="M216" s="2">
        <f>IF(B216="",0,VLOOKUP(F216,DM!$C$5:$G$500,5,0))</f>
        <v>0</v>
      </c>
      <c r="N216" s="2">
        <f>IF(B216="",0,IF(B216="NM",111,IF(B216="SX"&amp;VLOOKUP(F216,DM!$C$5:$G$500,5,0)=1521,1541,1543)))</f>
        <v>0</v>
      </c>
    </row>
    <row r="217" spans="1:14" x14ac:dyDescent="0.2">
      <c r="A217" s="2"/>
      <c r="B217" s="2"/>
      <c r="C217" s="2">
        <f t="shared" si="7"/>
        <v>0</v>
      </c>
      <c r="D217" s="2"/>
      <c r="E217" s="4"/>
      <c r="F217" s="2"/>
      <c r="G217" s="2">
        <f>IF(F217=0,0,VLOOKUP(F217,DM!$C$5:$E$500,2,0))</f>
        <v>0</v>
      </c>
      <c r="H217" s="2">
        <f>IF(F217=0,0,VLOOKUP(F217,DM!$C$5:$E$500,3,0))</f>
        <v>0</v>
      </c>
      <c r="I217" s="3"/>
      <c r="J217" s="3"/>
      <c r="K217" s="3">
        <f t="shared" si="8"/>
        <v>0</v>
      </c>
      <c r="L217" s="2"/>
      <c r="M217" s="2">
        <f>IF(B217="",0,VLOOKUP(F217,DM!$C$5:$G$500,5,0))</f>
        <v>0</v>
      </c>
      <c r="N217" s="2">
        <f>IF(B217="",0,IF(B217="NM",111,IF(B217="SX"&amp;VLOOKUP(F217,DM!$C$5:$G$500,5,0)=1521,1541,1543)))</f>
        <v>0</v>
      </c>
    </row>
    <row r="218" spans="1:14" x14ac:dyDescent="0.2">
      <c r="A218" s="2"/>
      <c r="B218" s="2"/>
      <c r="C218" s="2">
        <f t="shared" si="7"/>
        <v>0</v>
      </c>
      <c r="D218" s="2"/>
      <c r="E218" s="4"/>
      <c r="F218" s="2"/>
      <c r="G218" s="2">
        <f>IF(F218=0,0,VLOOKUP(F218,DM!$C$5:$E$500,2,0))</f>
        <v>0</v>
      </c>
      <c r="H218" s="2">
        <f>IF(F218=0,0,VLOOKUP(F218,DM!$C$5:$E$500,3,0))</f>
        <v>0</v>
      </c>
      <c r="I218" s="3"/>
      <c r="J218" s="3"/>
      <c r="K218" s="3">
        <f t="shared" si="8"/>
        <v>0</v>
      </c>
      <c r="L218" s="2"/>
      <c r="M218" s="2">
        <f>IF(B218="",0,VLOOKUP(F218,DM!$C$5:$G$500,5,0))</f>
        <v>0</v>
      </c>
      <c r="N218" s="2">
        <f>IF(B218="",0,IF(B218="NM",111,IF(B218="SX"&amp;VLOOKUP(F218,DM!$C$5:$G$500,5,0)=1521,1541,1543)))</f>
        <v>0</v>
      </c>
    </row>
    <row r="219" spans="1:14" x14ac:dyDescent="0.2">
      <c r="A219" s="2"/>
      <c r="B219" s="2"/>
      <c r="C219" s="2">
        <f t="shared" si="7"/>
        <v>0</v>
      </c>
      <c r="D219" s="2"/>
      <c r="E219" s="4"/>
      <c r="F219" s="2"/>
      <c r="G219" s="2">
        <f>IF(F219=0,0,VLOOKUP(F219,DM!$C$5:$E$500,2,0))</f>
        <v>0</v>
      </c>
      <c r="H219" s="2">
        <f>IF(F219=0,0,VLOOKUP(F219,DM!$C$5:$E$500,3,0))</f>
        <v>0</v>
      </c>
      <c r="I219" s="3"/>
      <c r="J219" s="3"/>
      <c r="K219" s="3">
        <f t="shared" si="8"/>
        <v>0</v>
      </c>
      <c r="L219" s="2"/>
      <c r="M219" s="2">
        <f>IF(B219="",0,VLOOKUP(F219,DM!$C$5:$G$500,5,0))</f>
        <v>0</v>
      </c>
      <c r="N219" s="2">
        <f>IF(B219="",0,IF(B219="NM",111,IF(B219="SX"&amp;VLOOKUP(F219,DM!$C$5:$G$500,5,0)=1521,1541,1543)))</f>
        <v>0</v>
      </c>
    </row>
    <row r="220" spans="1:14" x14ac:dyDescent="0.2">
      <c r="A220" s="2"/>
      <c r="B220" s="2"/>
      <c r="C220" s="2">
        <f t="shared" si="7"/>
        <v>0</v>
      </c>
      <c r="D220" s="2"/>
      <c r="E220" s="4"/>
      <c r="F220" s="2"/>
      <c r="G220" s="2">
        <f>IF(F220=0,0,VLOOKUP(F220,DM!$C$5:$E$500,2,0))</f>
        <v>0</v>
      </c>
      <c r="H220" s="2">
        <f>IF(F220=0,0,VLOOKUP(F220,DM!$C$5:$E$500,3,0))</f>
        <v>0</v>
      </c>
      <c r="I220" s="3"/>
      <c r="J220" s="3"/>
      <c r="K220" s="3">
        <f t="shared" si="8"/>
        <v>0</v>
      </c>
      <c r="L220" s="2"/>
      <c r="M220" s="2">
        <f>IF(B220="",0,VLOOKUP(F220,DM!$C$5:$G$500,5,0))</f>
        <v>0</v>
      </c>
      <c r="N220" s="2">
        <f>IF(B220="",0,IF(B220="NM",111,IF(B220="SX"&amp;VLOOKUP(F220,DM!$C$5:$G$500,5,0)=1521,1541,1543)))</f>
        <v>0</v>
      </c>
    </row>
    <row r="221" spans="1:14" x14ac:dyDescent="0.2">
      <c r="A221" s="2"/>
      <c r="B221" s="2"/>
      <c r="C221" s="2">
        <f t="shared" si="7"/>
        <v>0</v>
      </c>
      <c r="D221" s="2"/>
      <c r="E221" s="4"/>
      <c r="F221" s="2"/>
      <c r="G221" s="2">
        <f>IF(F221=0,0,VLOOKUP(F221,DM!$C$5:$E$500,2,0))</f>
        <v>0</v>
      </c>
      <c r="H221" s="2">
        <f>IF(F221=0,0,VLOOKUP(F221,DM!$C$5:$E$500,3,0))</f>
        <v>0</v>
      </c>
      <c r="I221" s="3"/>
      <c r="J221" s="3"/>
      <c r="K221" s="3">
        <f t="shared" si="8"/>
        <v>0</v>
      </c>
      <c r="L221" s="2"/>
      <c r="M221" s="2">
        <f>IF(B221="",0,VLOOKUP(F221,DM!$C$5:$G$500,5,0))</f>
        <v>0</v>
      </c>
      <c r="N221" s="2">
        <f>IF(B221="",0,IF(B221="NM",111,IF(B221="SX"&amp;VLOOKUP(F221,DM!$C$5:$G$500,5,0)=1521,1541,1543)))</f>
        <v>0</v>
      </c>
    </row>
    <row r="222" spans="1:14" x14ac:dyDescent="0.2">
      <c r="A222" s="2"/>
      <c r="B222" s="2"/>
      <c r="C222" s="2">
        <f t="shared" si="7"/>
        <v>0</v>
      </c>
      <c r="D222" s="2"/>
      <c r="E222" s="4"/>
      <c r="F222" s="2"/>
      <c r="G222" s="2">
        <f>IF(F222=0,0,VLOOKUP(F222,DM!$C$5:$E$500,2,0))</f>
        <v>0</v>
      </c>
      <c r="H222" s="2">
        <f>IF(F222=0,0,VLOOKUP(F222,DM!$C$5:$E$500,3,0))</f>
        <v>0</v>
      </c>
      <c r="I222" s="3"/>
      <c r="J222" s="3"/>
      <c r="K222" s="3">
        <f t="shared" si="8"/>
        <v>0</v>
      </c>
      <c r="L222" s="2"/>
      <c r="M222" s="2">
        <f>IF(B222="",0,VLOOKUP(F222,DM!$C$5:$G$500,5,0))</f>
        <v>0</v>
      </c>
      <c r="N222" s="2">
        <f>IF(B222="",0,IF(B222="NM",111,IF(B222="SX"&amp;VLOOKUP(F222,DM!$C$5:$G$500,5,0)=1521,1541,1543)))</f>
        <v>0</v>
      </c>
    </row>
    <row r="223" spans="1:14" x14ac:dyDescent="0.2">
      <c r="A223" s="2"/>
      <c r="B223" s="2"/>
      <c r="C223" s="2">
        <f t="shared" si="7"/>
        <v>0</v>
      </c>
      <c r="D223" s="2"/>
      <c r="E223" s="4"/>
      <c r="F223" s="2"/>
      <c r="G223" s="2">
        <f>IF(F223=0,0,VLOOKUP(F223,DM!$C$5:$E$500,2,0))</f>
        <v>0</v>
      </c>
      <c r="H223" s="2">
        <f>IF(F223=0,0,VLOOKUP(F223,DM!$C$5:$E$500,3,0))</f>
        <v>0</v>
      </c>
      <c r="I223" s="3"/>
      <c r="J223" s="3"/>
      <c r="K223" s="3">
        <f t="shared" si="8"/>
        <v>0</v>
      </c>
      <c r="L223" s="2"/>
      <c r="M223" s="2">
        <f>IF(B223="",0,VLOOKUP(F223,DM!$C$5:$G$500,5,0))</f>
        <v>0</v>
      </c>
      <c r="N223" s="2">
        <f>IF(B223="",0,IF(B223="NM",111,IF(B223="SX"&amp;VLOOKUP(F223,DM!$C$5:$G$500,5,0)=1521,1541,1543)))</f>
        <v>0</v>
      </c>
    </row>
    <row r="224" spans="1:14" x14ac:dyDescent="0.2">
      <c r="A224" s="2"/>
      <c r="B224" s="2"/>
      <c r="C224" s="2">
        <f t="shared" si="7"/>
        <v>0</v>
      </c>
      <c r="D224" s="2"/>
      <c r="E224" s="4"/>
      <c r="F224" s="2"/>
      <c r="G224" s="2">
        <f>IF(F224=0,0,VLOOKUP(F224,DM!$C$5:$E$500,2,0))</f>
        <v>0</v>
      </c>
      <c r="H224" s="2">
        <f>IF(F224=0,0,VLOOKUP(F224,DM!$C$5:$E$500,3,0))</f>
        <v>0</v>
      </c>
      <c r="I224" s="3"/>
      <c r="J224" s="3"/>
      <c r="K224" s="3">
        <f t="shared" si="8"/>
        <v>0</v>
      </c>
      <c r="L224" s="2"/>
      <c r="M224" s="2">
        <f>IF(B224="",0,VLOOKUP(F224,DM!$C$5:$G$500,5,0))</f>
        <v>0</v>
      </c>
      <c r="N224" s="2">
        <f>IF(B224="",0,IF(B224="NM",111,IF(B224="SX"&amp;VLOOKUP(F224,DM!$C$5:$G$500,5,0)=1521,1541,1543)))</f>
        <v>0</v>
      </c>
    </row>
    <row r="225" spans="1:14" x14ac:dyDescent="0.2">
      <c r="A225" s="2"/>
      <c r="B225" s="2"/>
      <c r="C225" s="2">
        <f t="shared" si="7"/>
        <v>0</v>
      </c>
      <c r="D225" s="2"/>
      <c r="E225" s="4"/>
      <c r="F225" s="2"/>
      <c r="G225" s="2">
        <f>IF(F225=0,0,VLOOKUP(F225,DM!$C$5:$E$500,2,0))</f>
        <v>0</v>
      </c>
      <c r="H225" s="2">
        <f>IF(F225=0,0,VLOOKUP(F225,DM!$C$5:$E$500,3,0))</f>
        <v>0</v>
      </c>
      <c r="I225" s="3"/>
      <c r="J225" s="3"/>
      <c r="K225" s="3">
        <f t="shared" si="8"/>
        <v>0</v>
      </c>
      <c r="L225" s="2"/>
      <c r="M225" s="2">
        <f>IF(B225="",0,VLOOKUP(F225,DM!$C$5:$G$500,5,0))</f>
        <v>0</v>
      </c>
      <c r="N225" s="2">
        <f>IF(B225="",0,IF(B225="NM",111,IF(B225="SX"&amp;VLOOKUP(F225,DM!$C$5:$G$500,5,0)=1521,1541,1543)))</f>
        <v>0</v>
      </c>
    </row>
    <row r="226" spans="1:14" x14ac:dyDescent="0.2">
      <c r="A226" s="2"/>
      <c r="B226" s="2"/>
      <c r="C226" s="2">
        <f t="shared" si="7"/>
        <v>0</v>
      </c>
      <c r="D226" s="2"/>
      <c r="E226" s="4"/>
      <c r="F226" s="2"/>
      <c r="G226" s="2">
        <f>IF(F226=0,0,VLOOKUP(F226,DM!$C$5:$E$500,2,0))</f>
        <v>0</v>
      </c>
      <c r="H226" s="2">
        <f>IF(F226=0,0,VLOOKUP(F226,DM!$C$5:$E$500,3,0))</f>
        <v>0</v>
      </c>
      <c r="I226" s="3"/>
      <c r="J226" s="3"/>
      <c r="K226" s="3">
        <f t="shared" si="8"/>
        <v>0</v>
      </c>
      <c r="L226" s="2"/>
      <c r="M226" s="2">
        <f>IF(B226="",0,VLOOKUP(F226,DM!$C$5:$G$500,5,0))</f>
        <v>0</v>
      </c>
      <c r="N226" s="2">
        <f>IF(B226="",0,IF(B226="NM",111,IF(B226="SX"&amp;VLOOKUP(F226,DM!$C$5:$G$500,5,0)=1521,1541,1543)))</f>
        <v>0</v>
      </c>
    </row>
    <row r="227" spans="1:14" x14ac:dyDescent="0.2">
      <c r="A227" s="2"/>
      <c r="B227" s="2"/>
      <c r="C227" s="2">
        <f t="shared" si="7"/>
        <v>0</v>
      </c>
      <c r="D227" s="2"/>
      <c r="E227" s="4"/>
      <c r="F227" s="2"/>
      <c r="G227" s="2">
        <f>IF(F227=0,0,VLOOKUP(F227,DM!$C$5:$E$500,2,0))</f>
        <v>0</v>
      </c>
      <c r="H227" s="2">
        <f>IF(F227=0,0,VLOOKUP(F227,DM!$C$5:$E$500,3,0))</f>
        <v>0</v>
      </c>
      <c r="I227" s="3"/>
      <c r="J227" s="3"/>
      <c r="K227" s="3">
        <f t="shared" si="8"/>
        <v>0</v>
      </c>
      <c r="L227" s="2"/>
      <c r="M227" s="2">
        <f>IF(B227="",0,VLOOKUP(F227,DM!$C$5:$G$500,5,0))</f>
        <v>0</v>
      </c>
      <c r="N227" s="2">
        <f>IF(B227="",0,IF(B227="NM",111,IF(B227="SX"&amp;VLOOKUP(F227,DM!$C$5:$G$500,5,0)=1521,1541,1543)))</f>
        <v>0</v>
      </c>
    </row>
    <row r="228" spans="1:14" x14ac:dyDescent="0.2">
      <c r="A228" s="2"/>
      <c r="B228" s="2"/>
      <c r="C228" s="2">
        <f t="shared" si="7"/>
        <v>0</v>
      </c>
      <c r="D228" s="2"/>
      <c r="E228" s="4"/>
      <c r="F228" s="2"/>
      <c r="G228" s="2">
        <f>IF(F228=0,0,VLOOKUP(F228,DM!$C$5:$E$500,2,0))</f>
        <v>0</v>
      </c>
      <c r="H228" s="2">
        <f>IF(F228=0,0,VLOOKUP(F228,DM!$C$5:$E$500,3,0))</f>
        <v>0</v>
      </c>
      <c r="I228" s="3"/>
      <c r="J228" s="3"/>
      <c r="K228" s="3">
        <f t="shared" si="8"/>
        <v>0</v>
      </c>
      <c r="L228" s="2"/>
      <c r="M228" s="2">
        <f>IF(B228="",0,VLOOKUP(F228,DM!$C$5:$G$500,5,0))</f>
        <v>0</v>
      </c>
      <c r="N228" s="2">
        <f>IF(B228="",0,IF(B228="NM",111,IF(B228="SX"&amp;VLOOKUP(F228,DM!$C$5:$G$500,5,0)=1521,1541,1543)))</f>
        <v>0</v>
      </c>
    </row>
    <row r="229" spans="1:14" x14ac:dyDescent="0.2">
      <c r="A229" s="2"/>
      <c r="B229" s="2"/>
      <c r="C229" s="2">
        <f t="shared" si="7"/>
        <v>0</v>
      </c>
      <c r="D229" s="2"/>
      <c r="E229" s="4"/>
      <c r="F229" s="2"/>
      <c r="G229" s="2">
        <f>IF(F229=0,0,VLOOKUP(F229,DM!$C$5:$E$500,2,0))</f>
        <v>0</v>
      </c>
      <c r="H229" s="2">
        <f>IF(F229=0,0,VLOOKUP(F229,DM!$C$5:$E$500,3,0))</f>
        <v>0</v>
      </c>
      <c r="I229" s="3"/>
      <c r="J229" s="3"/>
      <c r="K229" s="3">
        <f t="shared" si="8"/>
        <v>0</v>
      </c>
      <c r="L229" s="2"/>
      <c r="M229" s="2">
        <f>IF(B229="",0,VLOOKUP(F229,DM!$C$5:$G$500,5,0))</f>
        <v>0</v>
      </c>
      <c r="N229" s="2">
        <f>IF(B229="",0,IF(B229="NM",111,IF(B229="SX"&amp;VLOOKUP(F229,DM!$C$5:$G$500,5,0)=1521,1541,1543)))</f>
        <v>0</v>
      </c>
    </row>
    <row r="230" spans="1:14" x14ac:dyDescent="0.2">
      <c r="A230" s="2"/>
      <c r="B230" s="2"/>
      <c r="C230" s="2">
        <f t="shared" si="7"/>
        <v>0</v>
      </c>
      <c r="D230" s="2"/>
      <c r="E230" s="4"/>
      <c r="F230" s="2"/>
      <c r="G230" s="2">
        <f>IF(F230=0,0,VLOOKUP(F230,DM!$C$5:$E$500,2,0))</f>
        <v>0</v>
      </c>
      <c r="H230" s="2">
        <f>IF(F230=0,0,VLOOKUP(F230,DM!$C$5:$E$500,3,0))</f>
        <v>0</v>
      </c>
      <c r="I230" s="3"/>
      <c r="J230" s="3"/>
      <c r="K230" s="3">
        <f t="shared" si="8"/>
        <v>0</v>
      </c>
      <c r="L230" s="2"/>
      <c r="M230" s="2">
        <f>IF(B230="",0,VLOOKUP(F230,DM!$C$5:$G$500,5,0))</f>
        <v>0</v>
      </c>
      <c r="N230" s="2">
        <f>IF(B230="",0,IF(B230="NM",111,IF(B230="SX"&amp;VLOOKUP(F230,DM!$C$5:$G$500,5,0)=1521,1541,1543)))</f>
        <v>0</v>
      </c>
    </row>
    <row r="231" spans="1:14" x14ac:dyDescent="0.2">
      <c r="A231" s="2"/>
      <c r="B231" s="2"/>
      <c r="C231" s="2">
        <f t="shared" si="7"/>
        <v>0</v>
      </c>
      <c r="D231" s="2"/>
      <c r="E231" s="4"/>
      <c r="F231" s="2"/>
      <c r="G231" s="2">
        <f>IF(F231=0,0,VLOOKUP(F231,DM!$C$5:$E$500,2,0))</f>
        <v>0</v>
      </c>
      <c r="H231" s="2">
        <f>IF(F231=0,0,VLOOKUP(F231,DM!$C$5:$E$500,3,0))</f>
        <v>0</v>
      </c>
      <c r="I231" s="3"/>
      <c r="J231" s="3"/>
      <c r="K231" s="3">
        <f t="shared" si="8"/>
        <v>0</v>
      </c>
      <c r="L231" s="2"/>
      <c r="M231" s="2">
        <f>IF(B231="",0,VLOOKUP(F231,DM!$C$5:$G$500,5,0))</f>
        <v>0</v>
      </c>
      <c r="N231" s="2">
        <f>IF(B231="",0,IF(B231="NM",111,IF(B231="SX"&amp;VLOOKUP(F231,DM!$C$5:$G$500,5,0)=1521,1541,1543)))</f>
        <v>0</v>
      </c>
    </row>
    <row r="232" spans="1:14" x14ac:dyDescent="0.2">
      <c r="A232" s="2"/>
      <c r="B232" s="2"/>
      <c r="C232" s="2">
        <f t="shared" si="7"/>
        <v>0</v>
      </c>
      <c r="D232" s="2"/>
      <c r="E232" s="4"/>
      <c r="F232" s="2"/>
      <c r="G232" s="2">
        <f>IF(F232=0,0,VLOOKUP(F232,DM!$C$5:$E$500,2,0))</f>
        <v>0</v>
      </c>
      <c r="H232" s="2">
        <f>IF(F232=0,0,VLOOKUP(F232,DM!$C$5:$E$500,3,0))</f>
        <v>0</v>
      </c>
      <c r="I232" s="3"/>
      <c r="J232" s="3"/>
      <c r="K232" s="3">
        <f t="shared" si="8"/>
        <v>0</v>
      </c>
      <c r="L232" s="2"/>
      <c r="M232" s="2">
        <f>IF(B232="",0,VLOOKUP(F232,DM!$C$5:$G$500,5,0))</f>
        <v>0</v>
      </c>
      <c r="N232" s="2">
        <f>IF(B232="",0,IF(B232="NM",111,IF(B232="SX"&amp;VLOOKUP(F232,DM!$C$5:$G$500,5,0)=1521,1541,1543)))</f>
        <v>0</v>
      </c>
    </row>
    <row r="233" spans="1:14" x14ac:dyDescent="0.2">
      <c r="A233" s="2"/>
      <c r="B233" s="2"/>
      <c r="C233" s="2">
        <f t="shared" si="7"/>
        <v>0</v>
      </c>
      <c r="D233" s="2"/>
      <c r="E233" s="4"/>
      <c r="F233" s="2"/>
      <c r="G233" s="2">
        <f>IF(F233=0,0,VLOOKUP(F233,DM!$C$5:$E$500,2,0))</f>
        <v>0</v>
      </c>
      <c r="H233" s="2">
        <f>IF(F233=0,0,VLOOKUP(F233,DM!$C$5:$E$500,3,0))</f>
        <v>0</v>
      </c>
      <c r="I233" s="3"/>
      <c r="J233" s="3"/>
      <c r="K233" s="3">
        <f t="shared" si="8"/>
        <v>0</v>
      </c>
      <c r="L233" s="2"/>
      <c r="M233" s="2">
        <f>IF(B233="",0,VLOOKUP(F233,DM!$C$5:$G$500,5,0))</f>
        <v>0</v>
      </c>
      <c r="N233" s="2">
        <f>IF(B233="",0,IF(B233="NM",111,IF(B233="SX"&amp;VLOOKUP(F233,DM!$C$5:$G$500,5,0)=1521,1541,1543)))</f>
        <v>0</v>
      </c>
    </row>
    <row r="234" spans="1:14" x14ac:dyDescent="0.2">
      <c r="A234" s="2"/>
      <c r="B234" s="2"/>
      <c r="C234" s="2">
        <f t="shared" si="7"/>
        <v>0</v>
      </c>
      <c r="D234" s="2"/>
      <c r="E234" s="4"/>
      <c r="F234" s="2"/>
      <c r="G234" s="2">
        <f>IF(F234=0,0,VLOOKUP(F234,DM!$C$5:$E$500,2,0))</f>
        <v>0</v>
      </c>
      <c r="H234" s="2">
        <f>IF(F234=0,0,VLOOKUP(F234,DM!$C$5:$E$500,3,0))</f>
        <v>0</v>
      </c>
      <c r="I234" s="3"/>
      <c r="J234" s="3"/>
      <c r="K234" s="3">
        <f t="shared" si="8"/>
        <v>0</v>
      </c>
      <c r="L234" s="2"/>
      <c r="M234" s="2">
        <f>IF(B234="",0,VLOOKUP(F234,DM!$C$5:$G$500,5,0))</f>
        <v>0</v>
      </c>
      <c r="N234" s="2">
        <f>IF(B234="",0,IF(B234="NM",111,IF(B234="SX"&amp;VLOOKUP(F234,DM!$C$5:$G$500,5,0)=1521,1541,1543)))</f>
        <v>0</v>
      </c>
    </row>
    <row r="235" spans="1:14" x14ac:dyDescent="0.2">
      <c r="A235" s="2"/>
      <c r="B235" s="2"/>
      <c r="C235" s="2">
        <f t="shared" si="7"/>
        <v>0</v>
      </c>
      <c r="D235" s="2"/>
      <c r="E235" s="4"/>
      <c r="F235" s="2"/>
      <c r="G235" s="2">
        <f>IF(F235=0,0,VLOOKUP(F235,DM!$C$5:$E$500,2,0))</f>
        <v>0</v>
      </c>
      <c r="H235" s="2">
        <f>IF(F235=0,0,VLOOKUP(F235,DM!$C$5:$E$500,3,0))</f>
        <v>0</v>
      </c>
      <c r="I235" s="3"/>
      <c r="J235" s="3"/>
      <c r="K235" s="3">
        <f t="shared" si="8"/>
        <v>0</v>
      </c>
      <c r="L235" s="2"/>
      <c r="M235" s="2">
        <f>IF(B235="",0,VLOOKUP(F235,DM!$C$5:$G$500,5,0))</f>
        <v>0</v>
      </c>
      <c r="N235" s="2">
        <f>IF(B235="",0,IF(B235="NM",111,IF(B235="SX"&amp;VLOOKUP(F235,DM!$C$5:$G$500,5,0)=1521,1541,1543)))</f>
        <v>0</v>
      </c>
    </row>
    <row r="236" spans="1:14" x14ac:dyDescent="0.2">
      <c r="A236" s="2"/>
      <c r="B236" s="2"/>
      <c r="C236" s="2">
        <f t="shared" si="7"/>
        <v>0</v>
      </c>
      <c r="D236" s="2"/>
      <c r="E236" s="4"/>
      <c r="F236" s="2"/>
      <c r="G236" s="2">
        <f>IF(F236=0,0,VLOOKUP(F236,DM!$C$5:$E$500,2,0))</f>
        <v>0</v>
      </c>
      <c r="H236" s="2">
        <f>IF(F236=0,0,VLOOKUP(F236,DM!$C$5:$E$500,3,0))</f>
        <v>0</v>
      </c>
      <c r="I236" s="3"/>
      <c r="J236" s="3"/>
      <c r="K236" s="3">
        <f t="shared" si="8"/>
        <v>0</v>
      </c>
      <c r="L236" s="2"/>
      <c r="M236" s="2">
        <f>IF(B236="",0,VLOOKUP(F236,DM!$C$5:$G$500,5,0))</f>
        <v>0</v>
      </c>
      <c r="N236" s="2">
        <f>IF(B236="",0,IF(B236="NM",111,IF(B236="SX"&amp;VLOOKUP(F236,DM!$C$5:$G$500,5,0)=1521,1541,1543)))</f>
        <v>0</v>
      </c>
    </row>
    <row r="237" spans="1:14" x14ac:dyDescent="0.2">
      <c r="A237" s="2"/>
      <c r="B237" s="2"/>
      <c r="C237" s="2">
        <f t="shared" si="7"/>
        <v>0</v>
      </c>
      <c r="D237" s="2"/>
      <c r="E237" s="4"/>
      <c r="F237" s="2"/>
      <c r="G237" s="2">
        <f>IF(F237=0,0,VLOOKUP(F237,DM!$C$5:$E$500,2,0))</f>
        <v>0</v>
      </c>
      <c r="H237" s="2">
        <f>IF(F237=0,0,VLOOKUP(F237,DM!$C$5:$E$500,3,0))</f>
        <v>0</v>
      </c>
      <c r="I237" s="3"/>
      <c r="J237" s="3"/>
      <c r="K237" s="3">
        <f t="shared" si="8"/>
        <v>0</v>
      </c>
      <c r="L237" s="2"/>
      <c r="M237" s="2">
        <f>IF(B237="",0,VLOOKUP(F237,DM!$C$5:$G$500,5,0))</f>
        <v>0</v>
      </c>
      <c r="N237" s="2">
        <f>IF(B237="",0,IF(B237="NM",111,IF(B237="SX"&amp;VLOOKUP(F237,DM!$C$5:$G$500,5,0)=1521,1541,1543)))</f>
        <v>0</v>
      </c>
    </row>
    <row r="238" spans="1:14" x14ac:dyDescent="0.2">
      <c r="A238" s="2"/>
      <c r="B238" s="2"/>
      <c r="C238" s="2">
        <f t="shared" si="7"/>
        <v>0</v>
      </c>
      <c r="D238" s="2"/>
      <c r="E238" s="4"/>
      <c r="F238" s="2"/>
      <c r="G238" s="2">
        <f>IF(F238=0,0,VLOOKUP(F238,DM!$C$5:$E$500,2,0))</f>
        <v>0</v>
      </c>
      <c r="H238" s="2">
        <f>IF(F238=0,0,VLOOKUP(F238,DM!$C$5:$E$500,3,0))</f>
        <v>0</v>
      </c>
      <c r="I238" s="3"/>
      <c r="J238" s="3"/>
      <c r="K238" s="3">
        <f t="shared" si="8"/>
        <v>0</v>
      </c>
      <c r="L238" s="2"/>
      <c r="M238" s="2">
        <f>IF(B238="",0,VLOOKUP(F238,DM!$C$5:$G$500,5,0))</f>
        <v>0</v>
      </c>
      <c r="N238" s="2">
        <f>IF(B238="",0,IF(B238="NM",111,IF(B238="SX"&amp;VLOOKUP(F238,DM!$C$5:$G$500,5,0)=1521,1541,1543)))</f>
        <v>0</v>
      </c>
    </row>
    <row r="239" spans="1:14" x14ac:dyDescent="0.2">
      <c r="A239" s="2"/>
      <c r="B239" s="2"/>
      <c r="C239" s="2">
        <f t="shared" si="7"/>
        <v>0</v>
      </c>
      <c r="D239" s="2"/>
      <c r="E239" s="4"/>
      <c r="F239" s="2"/>
      <c r="G239" s="2">
        <f>IF(F239=0,0,VLOOKUP(F239,DM!$C$5:$E$500,2,0))</f>
        <v>0</v>
      </c>
      <c r="H239" s="2">
        <f>IF(F239=0,0,VLOOKUP(F239,DM!$C$5:$E$500,3,0))</f>
        <v>0</v>
      </c>
      <c r="I239" s="3"/>
      <c r="J239" s="3"/>
      <c r="K239" s="3">
        <f t="shared" si="8"/>
        <v>0</v>
      </c>
      <c r="L239" s="2"/>
      <c r="M239" s="2">
        <f>IF(B239="",0,VLOOKUP(F239,DM!$C$5:$G$500,5,0))</f>
        <v>0</v>
      </c>
      <c r="N239" s="2">
        <f>IF(B239="",0,IF(B239="NM",111,IF(B239="SX"&amp;VLOOKUP(F239,DM!$C$5:$G$500,5,0)=1521,1541,1543)))</f>
        <v>0</v>
      </c>
    </row>
    <row r="240" spans="1:14" x14ac:dyDescent="0.2">
      <c r="A240" s="2"/>
      <c r="B240" s="2"/>
      <c r="C240" s="2">
        <f t="shared" si="7"/>
        <v>0</v>
      </c>
      <c r="D240" s="2"/>
      <c r="E240" s="4"/>
      <c r="F240" s="2"/>
      <c r="G240" s="2">
        <f>IF(F240=0,0,VLOOKUP(F240,DM!$C$5:$E$500,2,0))</f>
        <v>0</v>
      </c>
      <c r="H240" s="2">
        <f>IF(F240=0,0,VLOOKUP(F240,DM!$C$5:$E$500,3,0))</f>
        <v>0</v>
      </c>
      <c r="I240" s="3"/>
      <c r="J240" s="3"/>
      <c r="K240" s="3">
        <f t="shared" si="8"/>
        <v>0</v>
      </c>
      <c r="L240" s="2"/>
      <c r="M240" s="2">
        <f>IF(B240="",0,VLOOKUP(F240,DM!$C$5:$G$500,5,0))</f>
        <v>0</v>
      </c>
      <c r="N240" s="2">
        <f>IF(B240="",0,IF(B240="NM",111,IF(B240="SX"&amp;VLOOKUP(F240,DM!$C$5:$G$500,5,0)=1521,1541,1543)))</f>
        <v>0</v>
      </c>
    </row>
    <row r="241" spans="1:14" x14ac:dyDescent="0.2">
      <c r="A241" s="2"/>
      <c r="B241" s="2"/>
      <c r="C241" s="2">
        <f t="shared" si="7"/>
        <v>0</v>
      </c>
      <c r="D241" s="2"/>
      <c r="E241" s="4"/>
      <c r="F241" s="2"/>
      <c r="G241" s="2">
        <f>IF(F241=0,0,VLOOKUP(F241,DM!$C$5:$E$500,2,0))</f>
        <v>0</v>
      </c>
      <c r="H241" s="2">
        <f>IF(F241=0,0,VLOOKUP(F241,DM!$C$5:$E$500,3,0))</f>
        <v>0</v>
      </c>
      <c r="I241" s="3"/>
      <c r="J241" s="3"/>
      <c r="K241" s="3">
        <f t="shared" si="8"/>
        <v>0</v>
      </c>
      <c r="L241" s="2"/>
      <c r="M241" s="2">
        <f>IF(B241="",0,VLOOKUP(F241,DM!$C$5:$G$500,5,0))</f>
        <v>0</v>
      </c>
      <c r="N241" s="2">
        <f>IF(B241="",0,IF(B241="NM",111,IF(B241="SX"&amp;VLOOKUP(F241,DM!$C$5:$G$500,5,0)=1521,1541,1543)))</f>
        <v>0</v>
      </c>
    </row>
    <row r="242" spans="1:14" x14ac:dyDescent="0.2">
      <c r="A242" s="2"/>
      <c r="B242" s="2"/>
      <c r="C242" s="2">
        <f t="shared" si="7"/>
        <v>0</v>
      </c>
      <c r="D242" s="2"/>
      <c r="E242" s="4"/>
      <c r="F242" s="2"/>
      <c r="G242" s="2">
        <f>IF(F242=0,0,VLOOKUP(F242,DM!$C$5:$E$500,2,0))</f>
        <v>0</v>
      </c>
      <c r="H242" s="2">
        <f>IF(F242=0,0,VLOOKUP(F242,DM!$C$5:$E$500,3,0))</f>
        <v>0</v>
      </c>
      <c r="I242" s="3"/>
      <c r="J242" s="3"/>
      <c r="K242" s="3">
        <f t="shared" si="8"/>
        <v>0</v>
      </c>
      <c r="L242" s="2"/>
      <c r="M242" s="2">
        <f>IF(B242="",0,VLOOKUP(F242,DM!$C$5:$G$500,5,0))</f>
        <v>0</v>
      </c>
      <c r="N242" s="2">
        <f>IF(B242="",0,IF(B242="NM",111,IF(B242="SX"&amp;VLOOKUP(F242,DM!$C$5:$G$500,5,0)=1521,1541,1543)))</f>
        <v>0</v>
      </c>
    </row>
    <row r="243" spans="1:14" x14ac:dyDescent="0.2">
      <c r="A243" s="2"/>
      <c r="B243" s="2"/>
      <c r="C243" s="2">
        <f t="shared" si="7"/>
        <v>0</v>
      </c>
      <c r="D243" s="2"/>
      <c r="E243" s="4"/>
      <c r="F243" s="2"/>
      <c r="G243" s="2">
        <f>IF(F243=0,0,VLOOKUP(F243,DM!$C$5:$E$500,2,0))</f>
        <v>0</v>
      </c>
      <c r="H243" s="2">
        <f>IF(F243=0,0,VLOOKUP(F243,DM!$C$5:$E$500,3,0))</f>
        <v>0</v>
      </c>
      <c r="I243" s="3"/>
      <c r="J243" s="3"/>
      <c r="K243" s="3">
        <f t="shared" si="8"/>
        <v>0</v>
      </c>
      <c r="L243" s="2"/>
      <c r="M243" s="2">
        <f>IF(B243="",0,VLOOKUP(F243,DM!$C$5:$G$500,5,0))</f>
        <v>0</v>
      </c>
      <c r="N243" s="2">
        <f>IF(B243="",0,IF(B243="NM",111,IF(B243="SX"&amp;VLOOKUP(F243,DM!$C$5:$G$500,5,0)=1521,1541,1543)))</f>
        <v>0</v>
      </c>
    </row>
    <row r="244" spans="1:14" x14ac:dyDescent="0.2">
      <c r="A244" s="2"/>
      <c r="B244" s="2"/>
      <c r="C244" s="2">
        <f t="shared" si="7"/>
        <v>0</v>
      </c>
      <c r="D244" s="2"/>
      <c r="E244" s="4"/>
      <c r="F244" s="2"/>
      <c r="G244" s="2">
        <f>IF(F244=0,0,VLOOKUP(F244,DM!$C$5:$E$500,2,0))</f>
        <v>0</v>
      </c>
      <c r="H244" s="2">
        <f>IF(F244=0,0,VLOOKUP(F244,DM!$C$5:$E$500,3,0))</f>
        <v>0</v>
      </c>
      <c r="I244" s="3"/>
      <c r="J244" s="3"/>
      <c r="K244" s="3">
        <f t="shared" si="8"/>
        <v>0</v>
      </c>
      <c r="L244" s="2"/>
      <c r="M244" s="2">
        <f>IF(B244="",0,VLOOKUP(F244,DM!$C$5:$G$500,5,0))</f>
        <v>0</v>
      </c>
      <c r="N244" s="2">
        <f>IF(B244="",0,IF(B244="NM",111,IF(B244="SX"&amp;VLOOKUP(F244,DM!$C$5:$G$500,5,0)=1521,1541,1543)))</f>
        <v>0</v>
      </c>
    </row>
    <row r="245" spans="1:14" x14ac:dyDescent="0.2">
      <c r="A245" s="2"/>
      <c r="B245" s="2"/>
      <c r="C245" s="2">
        <f t="shared" si="7"/>
        <v>0</v>
      </c>
      <c r="D245" s="2"/>
      <c r="E245" s="4"/>
      <c r="F245" s="2"/>
      <c r="G245" s="2">
        <f>IF(F245=0,0,VLOOKUP(F245,DM!$C$5:$E$500,2,0))</f>
        <v>0</v>
      </c>
      <c r="H245" s="2">
        <f>IF(F245=0,0,VLOOKUP(F245,DM!$C$5:$E$500,3,0))</f>
        <v>0</v>
      </c>
      <c r="I245" s="3"/>
      <c r="J245" s="3"/>
      <c r="K245" s="3">
        <f t="shared" si="8"/>
        <v>0</v>
      </c>
      <c r="L245" s="2"/>
      <c r="M245" s="2">
        <f>IF(B245="",0,VLOOKUP(F245,DM!$C$5:$G$500,5,0))</f>
        <v>0</v>
      </c>
      <c r="N245" s="2">
        <f>IF(B245="",0,IF(B245="NM",111,IF(B245="SX"&amp;VLOOKUP(F245,DM!$C$5:$G$500,5,0)=1521,1541,1543)))</f>
        <v>0</v>
      </c>
    </row>
    <row r="246" spans="1:14" x14ac:dyDescent="0.2">
      <c r="A246" s="2"/>
      <c r="B246" s="2"/>
      <c r="C246" s="2">
        <f t="shared" si="7"/>
        <v>0</v>
      </c>
      <c r="D246" s="2"/>
      <c r="E246" s="4"/>
      <c r="F246" s="2"/>
      <c r="G246" s="2">
        <f>IF(F246=0,0,VLOOKUP(F246,DM!$C$5:$E$500,2,0))</f>
        <v>0</v>
      </c>
      <c r="H246" s="2">
        <f>IF(F246=0,0,VLOOKUP(F246,DM!$C$5:$E$500,3,0))</f>
        <v>0</v>
      </c>
      <c r="I246" s="3"/>
      <c r="J246" s="3"/>
      <c r="K246" s="3">
        <f t="shared" si="8"/>
        <v>0</v>
      </c>
      <c r="L246" s="2"/>
      <c r="M246" s="2">
        <f>IF(B246="",0,VLOOKUP(F246,DM!$C$5:$G$500,5,0))</f>
        <v>0</v>
      </c>
      <c r="N246" s="2">
        <f>IF(B246="",0,IF(B246="NM",111,IF(B246="SX"&amp;VLOOKUP(F246,DM!$C$5:$G$500,5,0)=1521,1541,1543)))</f>
        <v>0</v>
      </c>
    </row>
    <row r="247" spans="1:14" x14ac:dyDescent="0.2">
      <c r="A247" s="2"/>
      <c r="B247" s="2"/>
      <c r="C247" s="2">
        <f t="shared" si="7"/>
        <v>0</v>
      </c>
      <c r="D247" s="2"/>
      <c r="E247" s="4"/>
      <c r="F247" s="2"/>
      <c r="G247" s="2">
        <f>IF(F247=0,0,VLOOKUP(F247,DM!$C$5:$E$500,2,0))</f>
        <v>0</v>
      </c>
      <c r="H247" s="2">
        <f>IF(F247=0,0,VLOOKUP(F247,DM!$C$5:$E$500,3,0))</f>
        <v>0</v>
      </c>
      <c r="I247" s="3"/>
      <c r="J247" s="3"/>
      <c r="K247" s="3">
        <f t="shared" si="8"/>
        <v>0</v>
      </c>
      <c r="L247" s="2"/>
      <c r="M247" s="2">
        <f>IF(B247="",0,VLOOKUP(F247,DM!$C$5:$G$500,5,0))</f>
        <v>0</v>
      </c>
      <c r="N247" s="2">
        <f>IF(B247="",0,IF(B247="NM",111,IF(B247="SX"&amp;VLOOKUP(F247,DM!$C$5:$G$500,5,0)=1521,1541,1543)))</f>
        <v>0</v>
      </c>
    </row>
    <row r="248" spans="1:14" x14ac:dyDescent="0.2">
      <c r="A248" s="2"/>
      <c r="B248" s="2"/>
      <c r="C248" s="2">
        <f t="shared" si="7"/>
        <v>0</v>
      </c>
      <c r="D248" s="2"/>
      <c r="E248" s="4"/>
      <c r="F248" s="2"/>
      <c r="G248" s="2">
        <f>IF(F248=0,0,VLOOKUP(F248,DM!$C$5:$E$500,2,0))</f>
        <v>0</v>
      </c>
      <c r="H248" s="2">
        <f>IF(F248=0,0,VLOOKUP(F248,DM!$C$5:$E$500,3,0))</f>
        <v>0</v>
      </c>
      <c r="I248" s="3"/>
      <c r="J248" s="3"/>
      <c r="K248" s="3">
        <f t="shared" si="8"/>
        <v>0</v>
      </c>
      <c r="L248" s="2"/>
      <c r="M248" s="2">
        <f>IF(B248="",0,VLOOKUP(F248,DM!$C$5:$G$500,5,0))</f>
        <v>0</v>
      </c>
      <c r="N248" s="2">
        <f>IF(B248="",0,IF(B248="NM",111,IF(B248="SX"&amp;VLOOKUP(F248,DM!$C$5:$G$500,5,0)=1521,1541,1543)))</f>
        <v>0</v>
      </c>
    </row>
    <row r="249" spans="1:14" x14ac:dyDescent="0.2">
      <c r="A249" s="2"/>
      <c r="B249" s="2"/>
      <c r="C249" s="2">
        <f t="shared" si="7"/>
        <v>0</v>
      </c>
      <c r="D249" s="2"/>
      <c r="E249" s="4"/>
      <c r="F249" s="2"/>
      <c r="G249" s="2">
        <f>IF(F249=0,0,VLOOKUP(F249,DM!$C$5:$E$500,2,0))</f>
        <v>0</v>
      </c>
      <c r="H249" s="2">
        <f>IF(F249=0,0,VLOOKUP(F249,DM!$C$5:$E$500,3,0))</f>
        <v>0</v>
      </c>
      <c r="I249" s="3"/>
      <c r="J249" s="3"/>
      <c r="K249" s="3">
        <f t="shared" si="8"/>
        <v>0</v>
      </c>
      <c r="L249" s="2"/>
      <c r="M249" s="2">
        <f>IF(B249="",0,VLOOKUP(F249,DM!$C$5:$G$500,5,0))</f>
        <v>0</v>
      </c>
      <c r="N249" s="2">
        <f>IF(B249="",0,IF(B249="NM",111,IF(B249="SX"&amp;VLOOKUP(F249,DM!$C$5:$G$500,5,0)=1521,1541,1543)))</f>
        <v>0</v>
      </c>
    </row>
    <row r="250" spans="1:14" x14ac:dyDescent="0.2">
      <c r="A250" s="2"/>
      <c r="B250" s="2"/>
      <c r="C250" s="2">
        <f t="shared" si="7"/>
        <v>0</v>
      </c>
      <c r="D250" s="2"/>
      <c r="E250" s="4"/>
      <c r="F250" s="2"/>
      <c r="G250" s="2">
        <f>IF(F250=0,0,VLOOKUP(F250,DM!$C$5:$E$500,2,0))</f>
        <v>0</v>
      </c>
      <c r="H250" s="2">
        <f>IF(F250=0,0,VLOOKUP(F250,DM!$C$5:$E$500,3,0))</f>
        <v>0</v>
      </c>
      <c r="I250" s="3"/>
      <c r="J250" s="3"/>
      <c r="K250" s="3">
        <f t="shared" si="8"/>
        <v>0</v>
      </c>
      <c r="L250" s="2"/>
      <c r="M250" s="2">
        <f>IF(B250="",0,VLOOKUP(F250,DM!$C$5:$G$500,5,0))</f>
        <v>0</v>
      </c>
      <c r="N250" s="2">
        <f>IF(B250="",0,IF(B250="NM",111,IF(B250="SX"&amp;VLOOKUP(F250,DM!$C$5:$G$500,5,0)=1521,1541,1543)))</f>
        <v>0</v>
      </c>
    </row>
    <row r="251" spans="1:14" x14ac:dyDescent="0.2">
      <c r="A251" s="2"/>
      <c r="B251" s="2"/>
      <c r="C251" s="2">
        <f t="shared" si="7"/>
        <v>0</v>
      </c>
      <c r="D251" s="2"/>
      <c r="E251" s="4"/>
      <c r="F251" s="2"/>
      <c r="G251" s="2">
        <f>IF(F251=0,0,VLOOKUP(F251,DM!$C$5:$E$500,2,0))</f>
        <v>0</v>
      </c>
      <c r="H251" s="2">
        <f>IF(F251=0,0,VLOOKUP(F251,DM!$C$5:$E$500,3,0))</f>
        <v>0</v>
      </c>
      <c r="I251" s="3"/>
      <c r="J251" s="3"/>
      <c r="K251" s="3">
        <f t="shared" si="8"/>
        <v>0</v>
      </c>
      <c r="L251" s="2"/>
      <c r="M251" s="2">
        <f>IF(B251="",0,VLOOKUP(F251,DM!$C$5:$G$500,5,0))</f>
        <v>0</v>
      </c>
      <c r="N251" s="2">
        <f>IF(B251="",0,IF(B251="NM",111,IF(B251="SX"&amp;VLOOKUP(F251,DM!$C$5:$G$500,5,0)=1521,1541,1543)))</f>
        <v>0</v>
      </c>
    </row>
    <row r="252" spans="1:14" x14ac:dyDescent="0.2">
      <c r="A252" s="2"/>
      <c r="B252" s="2"/>
      <c r="C252" s="2">
        <f t="shared" si="7"/>
        <v>0</v>
      </c>
      <c r="D252" s="2"/>
      <c r="E252" s="4"/>
      <c r="F252" s="2"/>
      <c r="G252" s="2">
        <f>IF(F252=0,0,VLOOKUP(F252,DM!$C$5:$E$500,2,0))</f>
        <v>0</v>
      </c>
      <c r="H252" s="2">
        <f>IF(F252=0,0,VLOOKUP(F252,DM!$C$5:$E$500,3,0))</f>
        <v>0</v>
      </c>
      <c r="I252" s="3"/>
      <c r="J252" s="3"/>
      <c r="K252" s="3">
        <f t="shared" si="8"/>
        <v>0</v>
      </c>
      <c r="L252" s="2"/>
      <c r="M252" s="2">
        <f>IF(B252="",0,VLOOKUP(F252,DM!$C$5:$G$500,5,0))</f>
        <v>0</v>
      </c>
      <c r="N252" s="2">
        <f>IF(B252="",0,IF(B252="NM",111,IF(B252="SX"&amp;VLOOKUP(F252,DM!$C$5:$G$500,5,0)=1521,1541,1543)))</f>
        <v>0</v>
      </c>
    </row>
    <row r="253" spans="1:14" x14ac:dyDescent="0.2">
      <c r="A253" s="2"/>
      <c r="B253" s="2"/>
      <c r="C253" s="2">
        <f t="shared" si="7"/>
        <v>0</v>
      </c>
      <c r="D253" s="2"/>
      <c r="E253" s="4"/>
      <c r="F253" s="2"/>
      <c r="G253" s="2">
        <f>IF(F253=0,0,VLOOKUP(F253,DM!$C$5:$E$500,2,0))</f>
        <v>0</v>
      </c>
      <c r="H253" s="2">
        <f>IF(F253=0,0,VLOOKUP(F253,DM!$C$5:$E$500,3,0))</f>
        <v>0</v>
      </c>
      <c r="I253" s="3"/>
      <c r="J253" s="3"/>
      <c r="K253" s="3">
        <f t="shared" si="8"/>
        <v>0</v>
      </c>
      <c r="L253" s="2"/>
      <c r="M253" s="2">
        <f>IF(B253="",0,VLOOKUP(F253,DM!$C$5:$G$500,5,0))</f>
        <v>0</v>
      </c>
      <c r="N253" s="2">
        <f>IF(B253="",0,IF(B253="NM",111,IF(B253="SX"&amp;VLOOKUP(F253,DM!$C$5:$G$500,5,0)=1521,1541,1543)))</f>
        <v>0</v>
      </c>
    </row>
    <row r="254" spans="1:14" x14ac:dyDescent="0.2">
      <c r="A254" s="2"/>
      <c r="B254" s="2"/>
      <c r="C254" s="2">
        <f t="shared" si="7"/>
        <v>0</v>
      </c>
      <c r="D254" s="2"/>
      <c r="E254" s="4"/>
      <c r="F254" s="2"/>
      <c r="G254" s="2">
        <f>IF(F254=0,0,VLOOKUP(F254,DM!$C$5:$E$500,2,0))</f>
        <v>0</v>
      </c>
      <c r="H254" s="2">
        <f>IF(F254=0,0,VLOOKUP(F254,DM!$C$5:$E$500,3,0))</f>
        <v>0</v>
      </c>
      <c r="I254" s="3"/>
      <c r="J254" s="3"/>
      <c r="K254" s="3">
        <f t="shared" si="8"/>
        <v>0</v>
      </c>
      <c r="L254" s="2"/>
      <c r="M254" s="2">
        <f>IF(B254="",0,VLOOKUP(F254,DM!$C$5:$G$500,5,0))</f>
        <v>0</v>
      </c>
      <c r="N254" s="2">
        <f>IF(B254="",0,IF(B254="NM",111,IF(B254="SX"&amp;VLOOKUP(F254,DM!$C$5:$G$500,5,0)=1521,1541,1543)))</f>
        <v>0</v>
      </c>
    </row>
    <row r="255" spans="1:14" x14ac:dyDescent="0.2">
      <c r="A255" s="2"/>
      <c r="B255" s="2"/>
      <c r="C255" s="2">
        <f t="shared" si="7"/>
        <v>0</v>
      </c>
      <c r="D255" s="2"/>
      <c r="E255" s="4"/>
      <c r="F255" s="2"/>
      <c r="G255" s="2">
        <f>IF(F255=0,0,VLOOKUP(F255,DM!$C$5:$E$500,2,0))</f>
        <v>0</v>
      </c>
      <c r="H255" s="2">
        <f>IF(F255=0,0,VLOOKUP(F255,DM!$C$5:$E$500,3,0))</f>
        <v>0</v>
      </c>
      <c r="I255" s="3"/>
      <c r="J255" s="3"/>
      <c r="K255" s="3">
        <f t="shared" si="8"/>
        <v>0</v>
      </c>
      <c r="L255" s="2"/>
      <c r="M255" s="2">
        <f>IF(B255="",0,VLOOKUP(F255,DM!$C$5:$G$500,5,0))</f>
        <v>0</v>
      </c>
      <c r="N255" s="2">
        <f>IF(B255="",0,IF(B255="NM",111,IF(B255="SX"&amp;VLOOKUP(F255,DM!$C$5:$G$500,5,0)=1521,1541,1543)))</f>
        <v>0</v>
      </c>
    </row>
    <row r="256" spans="1:14" x14ac:dyDescent="0.2">
      <c r="A256" s="2"/>
      <c r="B256" s="2"/>
      <c r="C256" s="2">
        <f t="shared" si="7"/>
        <v>0</v>
      </c>
      <c r="D256" s="2"/>
      <c r="E256" s="4"/>
      <c r="F256" s="2"/>
      <c r="G256" s="2">
        <f>IF(F256=0,0,VLOOKUP(F256,DM!$C$5:$E$500,2,0))</f>
        <v>0</v>
      </c>
      <c r="H256" s="2">
        <f>IF(F256=0,0,VLOOKUP(F256,DM!$C$5:$E$500,3,0))</f>
        <v>0</v>
      </c>
      <c r="I256" s="3"/>
      <c r="J256" s="3"/>
      <c r="K256" s="3">
        <f t="shared" si="8"/>
        <v>0</v>
      </c>
      <c r="L256" s="2"/>
      <c r="M256" s="2">
        <f>IF(B256="",0,VLOOKUP(F256,DM!$C$5:$G$500,5,0))</f>
        <v>0</v>
      </c>
      <c r="N256" s="2">
        <f>IF(B256="",0,IF(B256="NM",111,IF(B256="SX"&amp;VLOOKUP(F256,DM!$C$5:$G$500,5,0)=1521,1541,1543)))</f>
        <v>0</v>
      </c>
    </row>
    <row r="257" spans="1:14" x14ac:dyDescent="0.2">
      <c r="A257" s="2"/>
      <c r="B257" s="2"/>
      <c r="C257" s="2">
        <f t="shared" si="7"/>
        <v>0</v>
      </c>
      <c r="D257" s="2"/>
      <c r="E257" s="4"/>
      <c r="F257" s="2"/>
      <c r="G257" s="2">
        <f>IF(F257=0,0,VLOOKUP(F257,DM!$C$5:$E$500,2,0))</f>
        <v>0</v>
      </c>
      <c r="H257" s="2">
        <f>IF(F257=0,0,VLOOKUP(F257,DM!$C$5:$E$500,3,0))</f>
        <v>0</v>
      </c>
      <c r="I257" s="3"/>
      <c r="J257" s="3"/>
      <c r="K257" s="3">
        <f t="shared" si="8"/>
        <v>0</v>
      </c>
      <c r="L257" s="2"/>
      <c r="M257" s="2">
        <f>IF(B257="",0,VLOOKUP(F257,DM!$C$5:$G$500,5,0))</f>
        <v>0</v>
      </c>
      <c r="N257" s="2">
        <f>IF(B257="",0,IF(B257="NM",111,IF(B257="SX"&amp;VLOOKUP(F257,DM!$C$5:$G$500,5,0)=1521,1541,1543)))</f>
        <v>0</v>
      </c>
    </row>
    <row r="258" spans="1:14" x14ac:dyDescent="0.2">
      <c r="A258" s="2"/>
      <c r="B258" s="2"/>
      <c r="C258" s="2">
        <f t="shared" si="7"/>
        <v>0</v>
      </c>
      <c r="D258" s="2"/>
      <c r="E258" s="4"/>
      <c r="F258" s="2"/>
      <c r="G258" s="2">
        <f>IF(F258=0,0,VLOOKUP(F258,DM!$C$5:$E$500,2,0))</f>
        <v>0</v>
      </c>
      <c r="H258" s="2">
        <f>IF(F258=0,0,VLOOKUP(F258,DM!$C$5:$E$500,3,0))</f>
        <v>0</v>
      </c>
      <c r="I258" s="3"/>
      <c r="J258" s="3"/>
      <c r="K258" s="3">
        <f t="shared" si="8"/>
        <v>0</v>
      </c>
      <c r="L258" s="2"/>
      <c r="M258" s="2">
        <f>IF(B258="",0,VLOOKUP(F258,DM!$C$5:$G$500,5,0))</f>
        <v>0</v>
      </c>
      <c r="N258" s="2">
        <f>IF(B258="",0,IF(B258="NM",111,IF(B258="SX"&amp;VLOOKUP(F258,DM!$C$5:$G$500,5,0)=1521,1541,1543)))</f>
        <v>0</v>
      </c>
    </row>
    <row r="259" spans="1:14" x14ac:dyDescent="0.2">
      <c r="A259" s="2"/>
      <c r="B259" s="2"/>
      <c r="C259" s="2">
        <f t="shared" si="7"/>
        <v>0</v>
      </c>
      <c r="D259" s="2"/>
      <c r="E259" s="4"/>
      <c r="F259" s="2"/>
      <c r="G259" s="2">
        <f>IF(F259=0,0,VLOOKUP(F259,DM!$C$5:$E$500,2,0))</f>
        <v>0</v>
      </c>
      <c r="H259" s="2">
        <f>IF(F259=0,0,VLOOKUP(F259,DM!$C$5:$E$500,3,0))</f>
        <v>0</v>
      </c>
      <c r="I259" s="3"/>
      <c r="J259" s="3"/>
      <c r="K259" s="3">
        <f t="shared" si="8"/>
        <v>0</v>
      </c>
      <c r="L259" s="2"/>
      <c r="M259" s="2">
        <f>IF(B259="",0,VLOOKUP(F259,DM!$C$5:$G$500,5,0))</f>
        <v>0</v>
      </c>
      <c r="N259" s="2">
        <f>IF(B259="",0,IF(B259="NM",111,IF(B259="SX"&amp;VLOOKUP(F259,DM!$C$5:$G$500,5,0)=1521,1541,1543)))</f>
        <v>0</v>
      </c>
    </row>
    <row r="260" spans="1:14" x14ac:dyDescent="0.2">
      <c r="A260" s="2"/>
      <c r="B260" s="2"/>
      <c r="C260" s="2">
        <f t="shared" si="7"/>
        <v>0</v>
      </c>
      <c r="D260" s="2"/>
      <c r="E260" s="4"/>
      <c r="F260" s="2"/>
      <c r="G260" s="2">
        <f>IF(F260=0,0,VLOOKUP(F260,DM!$C$5:$E$500,2,0))</f>
        <v>0</v>
      </c>
      <c r="H260" s="2">
        <f>IF(F260=0,0,VLOOKUP(F260,DM!$C$5:$E$500,3,0))</f>
        <v>0</v>
      </c>
      <c r="I260" s="3"/>
      <c r="J260" s="3"/>
      <c r="K260" s="3">
        <f t="shared" si="8"/>
        <v>0</v>
      </c>
      <c r="L260" s="2"/>
      <c r="M260" s="2">
        <f>IF(B260="",0,VLOOKUP(F260,DM!$C$5:$G$500,5,0))</f>
        <v>0</v>
      </c>
      <c r="N260" s="2">
        <f>IF(B260="",0,IF(B260="NM",111,IF(B260="SX"&amp;VLOOKUP(F260,DM!$C$5:$G$500,5,0)=1521,1541,1543)))</f>
        <v>0</v>
      </c>
    </row>
    <row r="261" spans="1:14" x14ac:dyDescent="0.2">
      <c r="A261" s="2"/>
      <c r="B261" s="2"/>
      <c r="C261" s="2">
        <f t="shared" si="7"/>
        <v>0</v>
      </c>
      <c r="D261" s="2"/>
      <c r="E261" s="4"/>
      <c r="F261" s="2"/>
      <c r="G261" s="2">
        <f>IF(F261=0,0,VLOOKUP(F261,DM!$C$5:$E$500,2,0))</f>
        <v>0</v>
      </c>
      <c r="H261" s="2">
        <f>IF(F261=0,0,VLOOKUP(F261,DM!$C$5:$E$500,3,0))</f>
        <v>0</v>
      </c>
      <c r="I261" s="3"/>
      <c r="J261" s="3"/>
      <c r="K261" s="3">
        <f t="shared" si="8"/>
        <v>0</v>
      </c>
      <c r="L261" s="2"/>
      <c r="M261" s="2">
        <f>IF(B261="",0,VLOOKUP(F261,DM!$C$5:$G$500,5,0))</f>
        <v>0</v>
      </c>
      <c r="N261" s="2">
        <f>IF(B261="",0,IF(B261="NM",111,IF(B261="SX"&amp;VLOOKUP(F261,DM!$C$5:$G$500,5,0)=1521,1541,1543)))</f>
        <v>0</v>
      </c>
    </row>
    <row r="262" spans="1:14" x14ac:dyDescent="0.2">
      <c r="A262" s="2"/>
      <c r="B262" s="2"/>
      <c r="C262" s="2">
        <f t="shared" ref="C262:C325" si="9">IF(B262="",0,IF(B262="SX","Nhập từ sản xuất","Nhập mua"))</f>
        <v>0</v>
      </c>
      <c r="D262" s="2"/>
      <c r="E262" s="4"/>
      <c r="F262" s="2"/>
      <c r="G262" s="2">
        <f>IF(F262=0,0,VLOOKUP(F262,DM!$C$5:$E$500,2,0))</f>
        <v>0</v>
      </c>
      <c r="H262" s="2">
        <f>IF(F262=0,0,VLOOKUP(F262,DM!$C$5:$E$500,3,0))</f>
        <v>0</v>
      </c>
      <c r="I262" s="3"/>
      <c r="J262" s="3"/>
      <c r="K262" s="3">
        <f t="shared" ref="K262:K325" si="10">J262*I262</f>
        <v>0</v>
      </c>
      <c r="L262" s="2"/>
      <c r="M262" s="2">
        <f>IF(B262="",0,VLOOKUP(F262,DM!$C$5:$G$500,5,0))</f>
        <v>0</v>
      </c>
      <c r="N262" s="2">
        <f>IF(B262="",0,IF(B262="NM",111,IF(B262="SX"&amp;VLOOKUP(F262,DM!$C$5:$G$500,5,0)=1521,1541,1543)))</f>
        <v>0</v>
      </c>
    </row>
    <row r="263" spans="1:14" x14ac:dyDescent="0.2">
      <c r="A263" s="2"/>
      <c r="B263" s="2"/>
      <c r="C263" s="2">
        <f t="shared" si="9"/>
        <v>0</v>
      </c>
      <c r="D263" s="2"/>
      <c r="E263" s="4"/>
      <c r="F263" s="2"/>
      <c r="G263" s="2">
        <f>IF(F263=0,0,VLOOKUP(F263,DM!$C$5:$E$500,2,0))</f>
        <v>0</v>
      </c>
      <c r="H263" s="2">
        <f>IF(F263=0,0,VLOOKUP(F263,DM!$C$5:$E$500,3,0))</f>
        <v>0</v>
      </c>
      <c r="I263" s="3"/>
      <c r="J263" s="3"/>
      <c r="K263" s="3">
        <f t="shared" si="10"/>
        <v>0</v>
      </c>
      <c r="L263" s="2"/>
      <c r="M263" s="2">
        <f>IF(B263="",0,VLOOKUP(F263,DM!$C$5:$G$500,5,0))</f>
        <v>0</v>
      </c>
      <c r="N263" s="2">
        <f>IF(B263="",0,IF(B263="NM",111,IF(B263="SX"&amp;VLOOKUP(F263,DM!$C$5:$G$500,5,0)=1521,1541,1543)))</f>
        <v>0</v>
      </c>
    </row>
    <row r="264" spans="1:14" x14ac:dyDescent="0.2">
      <c r="A264" s="2"/>
      <c r="B264" s="2"/>
      <c r="C264" s="2">
        <f t="shared" si="9"/>
        <v>0</v>
      </c>
      <c r="D264" s="2"/>
      <c r="E264" s="4"/>
      <c r="F264" s="2"/>
      <c r="G264" s="2">
        <f>IF(F264=0,0,VLOOKUP(F264,DM!$C$5:$E$500,2,0))</f>
        <v>0</v>
      </c>
      <c r="H264" s="2">
        <f>IF(F264=0,0,VLOOKUP(F264,DM!$C$5:$E$500,3,0))</f>
        <v>0</v>
      </c>
      <c r="I264" s="3"/>
      <c r="J264" s="3"/>
      <c r="K264" s="3">
        <f t="shared" si="10"/>
        <v>0</v>
      </c>
      <c r="L264" s="2"/>
      <c r="M264" s="2">
        <f>IF(B264="",0,VLOOKUP(F264,DM!$C$5:$G$500,5,0))</f>
        <v>0</v>
      </c>
      <c r="N264" s="2">
        <f>IF(B264="",0,IF(B264="NM",111,IF(B264="SX"&amp;VLOOKUP(F264,DM!$C$5:$G$500,5,0)=1521,1541,1543)))</f>
        <v>0</v>
      </c>
    </row>
    <row r="265" spans="1:14" x14ac:dyDescent="0.2">
      <c r="A265" s="2"/>
      <c r="B265" s="2"/>
      <c r="C265" s="2">
        <f t="shared" si="9"/>
        <v>0</v>
      </c>
      <c r="D265" s="2"/>
      <c r="E265" s="4"/>
      <c r="F265" s="2"/>
      <c r="G265" s="2">
        <f>IF(F265=0,0,VLOOKUP(F265,DM!$C$5:$E$500,2,0))</f>
        <v>0</v>
      </c>
      <c r="H265" s="2">
        <f>IF(F265=0,0,VLOOKUP(F265,DM!$C$5:$E$500,3,0))</f>
        <v>0</v>
      </c>
      <c r="I265" s="3"/>
      <c r="J265" s="3"/>
      <c r="K265" s="3">
        <f t="shared" si="10"/>
        <v>0</v>
      </c>
      <c r="L265" s="2"/>
      <c r="M265" s="2">
        <f>IF(B265="",0,VLOOKUP(F265,DM!$C$5:$G$500,5,0))</f>
        <v>0</v>
      </c>
      <c r="N265" s="2">
        <f>IF(B265="",0,IF(B265="NM",111,IF(B265="SX"&amp;VLOOKUP(F265,DM!$C$5:$G$500,5,0)=1521,1541,1543)))</f>
        <v>0</v>
      </c>
    </row>
    <row r="266" spans="1:14" x14ac:dyDescent="0.2">
      <c r="A266" s="2"/>
      <c r="B266" s="2"/>
      <c r="C266" s="2">
        <f t="shared" si="9"/>
        <v>0</v>
      </c>
      <c r="D266" s="2"/>
      <c r="E266" s="4"/>
      <c r="F266" s="2"/>
      <c r="G266" s="2">
        <f>IF(F266=0,0,VLOOKUP(F266,DM!$C$5:$E$500,2,0))</f>
        <v>0</v>
      </c>
      <c r="H266" s="2">
        <f>IF(F266=0,0,VLOOKUP(F266,DM!$C$5:$E$500,3,0))</f>
        <v>0</v>
      </c>
      <c r="I266" s="3"/>
      <c r="J266" s="3"/>
      <c r="K266" s="3">
        <f t="shared" si="10"/>
        <v>0</v>
      </c>
      <c r="L266" s="2"/>
      <c r="M266" s="2">
        <f>IF(B266="",0,VLOOKUP(F266,DM!$C$5:$G$500,5,0))</f>
        <v>0</v>
      </c>
      <c r="N266" s="2">
        <f>IF(B266="",0,IF(B266="NM",111,IF(B266="SX"&amp;VLOOKUP(F266,DM!$C$5:$G$500,5,0)=1521,1541,1543)))</f>
        <v>0</v>
      </c>
    </row>
    <row r="267" spans="1:14" x14ac:dyDescent="0.2">
      <c r="A267" s="2"/>
      <c r="B267" s="2"/>
      <c r="C267" s="2">
        <f t="shared" si="9"/>
        <v>0</v>
      </c>
      <c r="D267" s="2"/>
      <c r="E267" s="4"/>
      <c r="F267" s="2"/>
      <c r="G267" s="2">
        <f>IF(F267=0,0,VLOOKUP(F267,DM!$C$5:$E$500,2,0))</f>
        <v>0</v>
      </c>
      <c r="H267" s="2">
        <f>IF(F267=0,0,VLOOKUP(F267,DM!$C$5:$E$500,3,0))</f>
        <v>0</v>
      </c>
      <c r="I267" s="3"/>
      <c r="J267" s="3"/>
      <c r="K267" s="3">
        <f t="shared" si="10"/>
        <v>0</v>
      </c>
      <c r="L267" s="2"/>
      <c r="M267" s="2">
        <f>IF(B267="",0,VLOOKUP(F267,DM!$C$5:$G$500,5,0))</f>
        <v>0</v>
      </c>
      <c r="N267" s="2">
        <f>IF(B267="",0,IF(B267="NM",111,IF(B267="SX"&amp;VLOOKUP(F267,DM!$C$5:$G$500,5,0)=1521,1541,1543)))</f>
        <v>0</v>
      </c>
    </row>
    <row r="268" spans="1:14" x14ac:dyDescent="0.2">
      <c r="A268" s="2"/>
      <c r="B268" s="2"/>
      <c r="C268" s="2">
        <f t="shared" si="9"/>
        <v>0</v>
      </c>
      <c r="D268" s="2"/>
      <c r="E268" s="4"/>
      <c r="F268" s="2"/>
      <c r="G268" s="2">
        <f>IF(F268=0,0,VLOOKUP(F268,DM!$C$5:$E$500,2,0))</f>
        <v>0</v>
      </c>
      <c r="H268" s="2">
        <f>IF(F268=0,0,VLOOKUP(F268,DM!$C$5:$E$500,3,0))</f>
        <v>0</v>
      </c>
      <c r="I268" s="3"/>
      <c r="J268" s="3"/>
      <c r="K268" s="3">
        <f t="shared" si="10"/>
        <v>0</v>
      </c>
      <c r="L268" s="2"/>
      <c r="M268" s="2">
        <f>IF(B268="",0,VLOOKUP(F268,DM!$C$5:$G$500,5,0))</f>
        <v>0</v>
      </c>
      <c r="N268" s="2">
        <f>IF(B268="",0,IF(B268="NM",111,IF(B268="SX"&amp;VLOOKUP(F268,DM!$C$5:$G$500,5,0)=1521,1541,1543)))</f>
        <v>0</v>
      </c>
    </row>
    <row r="269" spans="1:14" x14ac:dyDescent="0.2">
      <c r="A269" s="2"/>
      <c r="B269" s="2"/>
      <c r="C269" s="2">
        <f t="shared" si="9"/>
        <v>0</v>
      </c>
      <c r="D269" s="2"/>
      <c r="E269" s="4"/>
      <c r="F269" s="2"/>
      <c r="G269" s="2">
        <f>IF(F269=0,0,VLOOKUP(F269,DM!$C$5:$E$500,2,0))</f>
        <v>0</v>
      </c>
      <c r="H269" s="2">
        <f>IF(F269=0,0,VLOOKUP(F269,DM!$C$5:$E$500,3,0))</f>
        <v>0</v>
      </c>
      <c r="I269" s="3"/>
      <c r="J269" s="3"/>
      <c r="K269" s="3">
        <f t="shared" si="10"/>
        <v>0</v>
      </c>
      <c r="L269" s="2"/>
      <c r="M269" s="2">
        <f>IF(B269="",0,VLOOKUP(F269,DM!$C$5:$G$500,5,0))</f>
        <v>0</v>
      </c>
      <c r="N269" s="2">
        <f>IF(B269="",0,IF(B269="NM",111,IF(B269="SX"&amp;VLOOKUP(F269,DM!$C$5:$G$500,5,0)=1521,1541,1543)))</f>
        <v>0</v>
      </c>
    </row>
    <row r="270" spans="1:14" x14ac:dyDescent="0.2">
      <c r="A270" s="2"/>
      <c r="B270" s="2"/>
      <c r="C270" s="2">
        <f t="shared" si="9"/>
        <v>0</v>
      </c>
      <c r="D270" s="2"/>
      <c r="E270" s="4"/>
      <c r="F270" s="2"/>
      <c r="G270" s="2">
        <f>IF(F270=0,0,VLOOKUP(F270,DM!$C$5:$E$500,2,0))</f>
        <v>0</v>
      </c>
      <c r="H270" s="2">
        <f>IF(F270=0,0,VLOOKUP(F270,DM!$C$5:$E$500,3,0))</f>
        <v>0</v>
      </c>
      <c r="I270" s="3"/>
      <c r="J270" s="3"/>
      <c r="K270" s="3">
        <f t="shared" si="10"/>
        <v>0</v>
      </c>
      <c r="L270" s="2"/>
      <c r="M270" s="2">
        <f>IF(B270="",0,VLOOKUP(F270,DM!$C$5:$G$500,5,0))</f>
        <v>0</v>
      </c>
      <c r="N270" s="2">
        <f>IF(B270="",0,IF(B270="NM",111,IF(B270="SX"&amp;VLOOKUP(F270,DM!$C$5:$G$500,5,0)=1521,1541,1543)))</f>
        <v>0</v>
      </c>
    </row>
    <row r="271" spans="1:14" x14ac:dyDescent="0.2">
      <c r="A271" s="2"/>
      <c r="B271" s="2"/>
      <c r="C271" s="2">
        <f t="shared" si="9"/>
        <v>0</v>
      </c>
      <c r="D271" s="2"/>
      <c r="E271" s="4"/>
      <c r="F271" s="2"/>
      <c r="G271" s="2">
        <f>IF(F271=0,0,VLOOKUP(F271,DM!$C$5:$E$500,2,0))</f>
        <v>0</v>
      </c>
      <c r="H271" s="2">
        <f>IF(F271=0,0,VLOOKUP(F271,DM!$C$5:$E$500,3,0))</f>
        <v>0</v>
      </c>
      <c r="I271" s="3"/>
      <c r="J271" s="3"/>
      <c r="K271" s="3">
        <f t="shared" si="10"/>
        <v>0</v>
      </c>
      <c r="L271" s="2"/>
      <c r="M271" s="2">
        <f>IF(B271="",0,VLOOKUP(F271,DM!$C$5:$G$500,5,0))</f>
        <v>0</v>
      </c>
      <c r="N271" s="2">
        <f>IF(B271="",0,IF(B271="NM",111,IF(B271="SX"&amp;VLOOKUP(F271,DM!$C$5:$G$500,5,0)=1521,1541,1543)))</f>
        <v>0</v>
      </c>
    </row>
    <row r="272" spans="1:14" x14ac:dyDescent="0.2">
      <c r="A272" s="2"/>
      <c r="B272" s="2"/>
      <c r="C272" s="2">
        <f t="shared" si="9"/>
        <v>0</v>
      </c>
      <c r="D272" s="2"/>
      <c r="E272" s="4"/>
      <c r="F272" s="2"/>
      <c r="G272" s="2">
        <f>IF(F272=0,0,VLOOKUP(F272,DM!$C$5:$E$500,2,0))</f>
        <v>0</v>
      </c>
      <c r="H272" s="2">
        <f>IF(F272=0,0,VLOOKUP(F272,DM!$C$5:$E$500,3,0))</f>
        <v>0</v>
      </c>
      <c r="I272" s="3"/>
      <c r="J272" s="3"/>
      <c r="K272" s="3">
        <f t="shared" si="10"/>
        <v>0</v>
      </c>
      <c r="L272" s="2"/>
      <c r="M272" s="2">
        <f>IF(B272="",0,VLOOKUP(F272,DM!$C$5:$G$500,5,0))</f>
        <v>0</v>
      </c>
      <c r="N272" s="2">
        <f>IF(B272="",0,IF(B272="NM",111,IF(B272="SX"&amp;VLOOKUP(F272,DM!$C$5:$G$500,5,0)=1521,1541,1543)))</f>
        <v>0</v>
      </c>
    </row>
    <row r="273" spans="1:14" x14ac:dyDescent="0.2">
      <c r="A273" s="2"/>
      <c r="B273" s="2"/>
      <c r="C273" s="2">
        <f t="shared" si="9"/>
        <v>0</v>
      </c>
      <c r="D273" s="2"/>
      <c r="E273" s="4"/>
      <c r="F273" s="2"/>
      <c r="G273" s="2">
        <f>IF(F273=0,0,VLOOKUP(F273,DM!$C$5:$E$500,2,0))</f>
        <v>0</v>
      </c>
      <c r="H273" s="2">
        <f>IF(F273=0,0,VLOOKUP(F273,DM!$C$5:$E$500,3,0))</f>
        <v>0</v>
      </c>
      <c r="I273" s="3"/>
      <c r="J273" s="3"/>
      <c r="K273" s="3">
        <f t="shared" si="10"/>
        <v>0</v>
      </c>
      <c r="L273" s="2"/>
      <c r="M273" s="2">
        <f>IF(B273="",0,VLOOKUP(F273,DM!$C$5:$G$500,5,0))</f>
        <v>0</v>
      </c>
      <c r="N273" s="2">
        <f>IF(B273="",0,IF(B273="NM",111,IF(B273="SX"&amp;VLOOKUP(F273,DM!$C$5:$G$500,5,0)=1521,1541,1543)))</f>
        <v>0</v>
      </c>
    </row>
    <row r="274" spans="1:14" x14ac:dyDescent="0.2">
      <c r="A274" s="2"/>
      <c r="B274" s="2"/>
      <c r="C274" s="2">
        <f t="shared" si="9"/>
        <v>0</v>
      </c>
      <c r="D274" s="2"/>
      <c r="E274" s="4"/>
      <c r="F274" s="2"/>
      <c r="G274" s="2">
        <f>IF(F274=0,0,VLOOKUP(F274,DM!$C$5:$E$500,2,0))</f>
        <v>0</v>
      </c>
      <c r="H274" s="2">
        <f>IF(F274=0,0,VLOOKUP(F274,DM!$C$5:$E$500,3,0))</f>
        <v>0</v>
      </c>
      <c r="I274" s="3"/>
      <c r="J274" s="3"/>
      <c r="K274" s="3">
        <f t="shared" si="10"/>
        <v>0</v>
      </c>
      <c r="L274" s="2"/>
      <c r="M274" s="2">
        <f>IF(B274="",0,VLOOKUP(F274,DM!$C$5:$G$500,5,0))</f>
        <v>0</v>
      </c>
      <c r="N274" s="2">
        <f>IF(B274="",0,IF(B274="NM",111,IF(B274="SX"&amp;VLOOKUP(F274,DM!$C$5:$G$500,5,0)=1521,1541,1543)))</f>
        <v>0</v>
      </c>
    </row>
    <row r="275" spans="1:14" x14ac:dyDescent="0.2">
      <c r="A275" s="2"/>
      <c r="B275" s="2"/>
      <c r="C275" s="2">
        <f t="shared" si="9"/>
        <v>0</v>
      </c>
      <c r="D275" s="2"/>
      <c r="E275" s="4"/>
      <c r="F275" s="2"/>
      <c r="G275" s="2">
        <f>IF(F275=0,0,VLOOKUP(F275,DM!$C$5:$E$500,2,0))</f>
        <v>0</v>
      </c>
      <c r="H275" s="2">
        <f>IF(F275=0,0,VLOOKUP(F275,DM!$C$5:$E$500,3,0))</f>
        <v>0</v>
      </c>
      <c r="I275" s="3"/>
      <c r="J275" s="3"/>
      <c r="K275" s="3">
        <f t="shared" si="10"/>
        <v>0</v>
      </c>
      <c r="L275" s="2"/>
      <c r="M275" s="2">
        <f>IF(B275="",0,VLOOKUP(F275,DM!$C$5:$G$500,5,0))</f>
        <v>0</v>
      </c>
      <c r="N275" s="2">
        <f>IF(B275="",0,IF(B275="NM",111,IF(B275="SX"&amp;VLOOKUP(F275,DM!$C$5:$G$500,5,0)=1521,1541,1543)))</f>
        <v>0</v>
      </c>
    </row>
    <row r="276" spans="1:14" x14ac:dyDescent="0.2">
      <c r="A276" s="2"/>
      <c r="B276" s="2"/>
      <c r="C276" s="2">
        <f t="shared" si="9"/>
        <v>0</v>
      </c>
      <c r="D276" s="2"/>
      <c r="E276" s="4"/>
      <c r="F276" s="2"/>
      <c r="G276" s="2">
        <f>IF(F276=0,0,VLOOKUP(F276,DM!$C$5:$E$500,2,0))</f>
        <v>0</v>
      </c>
      <c r="H276" s="2">
        <f>IF(F276=0,0,VLOOKUP(F276,DM!$C$5:$E$500,3,0))</f>
        <v>0</v>
      </c>
      <c r="I276" s="3"/>
      <c r="J276" s="3"/>
      <c r="K276" s="3">
        <f t="shared" si="10"/>
        <v>0</v>
      </c>
      <c r="L276" s="2"/>
      <c r="M276" s="2">
        <f>IF(B276="",0,VLOOKUP(F276,DM!$C$5:$G$500,5,0))</f>
        <v>0</v>
      </c>
      <c r="N276" s="2">
        <f>IF(B276="",0,IF(B276="NM",111,IF(B276="SX"&amp;VLOOKUP(F276,DM!$C$5:$G$500,5,0)=1521,1541,1543)))</f>
        <v>0</v>
      </c>
    </row>
    <row r="277" spans="1:14" x14ac:dyDescent="0.2">
      <c r="A277" s="2"/>
      <c r="B277" s="2"/>
      <c r="C277" s="2">
        <f t="shared" si="9"/>
        <v>0</v>
      </c>
      <c r="D277" s="2"/>
      <c r="E277" s="4"/>
      <c r="F277" s="2"/>
      <c r="G277" s="2">
        <f>IF(F277=0,0,VLOOKUP(F277,DM!$C$5:$E$500,2,0))</f>
        <v>0</v>
      </c>
      <c r="H277" s="2">
        <f>IF(F277=0,0,VLOOKUP(F277,DM!$C$5:$E$500,3,0))</f>
        <v>0</v>
      </c>
      <c r="I277" s="3"/>
      <c r="J277" s="3"/>
      <c r="K277" s="3">
        <f t="shared" si="10"/>
        <v>0</v>
      </c>
      <c r="L277" s="2"/>
      <c r="M277" s="2">
        <f>IF(B277="",0,VLOOKUP(F277,DM!$C$5:$G$500,5,0))</f>
        <v>0</v>
      </c>
      <c r="N277" s="2">
        <f>IF(B277="",0,IF(B277="NM",111,IF(B277="SX"&amp;VLOOKUP(F277,DM!$C$5:$G$500,5,0)=1521,1541,1543)))</f>
        <v>0</v>
      </c>
    </row>
    <row r="278" spans="1:14" x14ac:dyDescent="0.2">
      <c r="A278" s="2"/>
      <c r="B278" s="2"/>
      <c r="C278" s="2">
        <f t="shared" si="9"/>
        <v>0</v>
      </c>
      <c r="D278" s="2"/>
      <c r="E278" s="4"/>
      <c r="F278" s="2"/>
      <c r="G278" s="2">
        <f>IF(F278=0,0,VLOOKUP(F278,DM!$C$5:$E$500,2,0))</f>
        <v>0</v>
      </c>
      <c r="H278" s="2">
        <f>IF(F278=0,0,VLOOKUP(F278,DM!$C$5:$E$500,3,0))</f>
        <v>0</v>
      </c>
      <c r="I278" s="3"/>
      <c r="J278" s="3"/>
      <c r="K278" s="3">
        <f t="shared" si="10"/>
        <v>0</v>
      </c>
      <c r="L278" s="2"/>
      <c r="M278" s="2">
        <f>IF(B278="",0,VLOOKUP(F278,DM!$C$5:$G$500,5,0))</f>
        <v>0</v>
      </c>
      <c r="N278" s="2">
        <f>IF(B278="",0,IF(B278="NM",111,IF(B278="SX"&amp;VLOOKUP(F278,DM!$C$5:$G$500,5,0)=1521,1541,1543)))</f>
        <v>0</v>
      </c>
    </row>
    <row r="279" spans="1:14" x14ac:dyDescent="0.2">
      <c r="A279" s="2"/>
      <c r="B279" s="2"/>
      <c r="C279" s="2">
        <f t="shared" si="9"/>
        <v>0</v>
      </c>
      <c r="D279" s="2"/>
      <c r="E279" s="4"/>
      <c r="F279" s="2"/>
      <c r="G279" s="2">
        <f>IF(F279=0,0,VLOOKUP(F279,DM!$C$5:$E$500,2,0))</f>
        <v>0</v>
      </c>
      <c r="H279" s="2">
        <f>IF(F279=0,0,VLOOKUP(F279,DM!$C$5:$E$500,3,0))</f>
        <v>0</v>
      </c>
      <c r="I279" s="3"/>
      <c r="J279" s="3"/>
      <c r="K279" s="3">
        <f t="shared" si="10"/>
        <v>0</v>
      </c>
      <c r="L279" s="2"/>
      <c r="M279" s="2">
        <f>IF(B279="",0,VLOOKUP(F279,DM!$C$5:$G$500,5,0))</f>
        <v>0</v>
      </c>
      <c r="N279" s="2">
        <f>IF(B279="",0,IF(B279="NM",111,IF(B279="SX"&amp;VLOOKUP(F279,DM!$C$5:$G$500,5,0)=1521,1541,1543)))</f>
        <v>0</v>
      </c>
    </row>
    <row r="280" spans="1:14" x14ac:dyDescent="0.2">
      <c r="A280" s="2"/>
      <c r="B280" s="2"/>
      <c r="C280" s="2">
        <f t="shared" si="9"/>
        <v>0</v>
      </c>
      <c r="D280" s="2"/>
      <c r="E280" s="4"/>
      <c r="F280" s="2"/>
      <c r="G280" s="2">
        <f>IF(F280=0,0,VLOOKUP(F280,DM!$C$5:$E$500,2,0))</f>
        <v>0</v>
      </c>
      <c r="H280" s="2">
        <f>IF(F280=0,0,VLOOKUP(F280,DM!$C$5:$E$500,3,0))</f>
        <v>0</v>
      </c>
      <c r="I280" s="3"/>
      <c r="J280" s="3"/>
      <c r="K280" s="3">
        <f t="shared" si="10"/>
        <v>0</v>
      </c>
      <c r="L280" s="2"/>
      <c r="M280" s="2">
        <f>IF(B280="",0,VLOOKUP(F280,DM!$C$5:$G$500,5,0))</f>
        <v>0</v>
      </c>
      <c r="N280" s="2">
        <f>IF(B280="",0,IF(B280="NM",111,IF(B280="SX"&amp;VLOOKUP(F280,DM!$C$5:$G$500,5,0)=1521,1541,1543)))</f>
        <v>0</v>
      </c>
    </row>
    <row r="281" spans="1:14" x14ac:dyDescent="0.2">
      <c r="A281" s="2"/>
      <c r="B281" s="2"/>
      <c r="C281" s="2">
        <f t="shared" si="9"/>
        <v>0</v>
      </c>
      <c r="D281" s="2"/>
      <c r="E281" s="4"/>
      <c r="F281" s="2"/>
      <c r="G281" s="2">
        <f>IF(F281=0,0,VLOOKUP(F281,DM!$C$5:$E$500,2,0))</f>
        <v>0</v>
      </c>
      <c r="H281" s="2">
        <f>IF(F281=0,0,VLOOKUP(F281,DM!$C$5:$E$500,3,0))</f>
        <v>0</v>
      </c>
      <c r="I281" s="3"/>
      <c r="J281" s="3"/>
      <c r="K281" s="3">
        <f t="shared" si="10"/>
        <v>0</v>
      </c>
      <c r="L281" s="2"/>
      <c r="M281" s="2">
        <f>IF(B281="",0,VLOOKUP(F281,DM!$C$5:$G$500,5,0))</f>
        <v>0</v>
      </c>
      <c r="N281" s="2">
        <f>IF(B281="",0,IF(B281="NM",111,IF(B281="SX"&amp;VLOOKUP(F281,DM!$C$5:$G$500,5,0)=1521,1541,1543)))</f>
        <v>0</v>
      </c>
    </row>
    <row r="282" spans="1:14" x14ac:dyDescent="0.2">
      <c r="A282" s="2"/>
      <c r="B282" s="2"/>
      <c r="C282" s="2">
        <f t="shared" si="9"/>
        <v>0</v>
      </c>
      <c r="D282" s="2"/>
      <c r="E282" s="4"/>
      <c r="F282" s="2"/>
      <c r="G282" s="2">
        <f>IF(F282=0,0,VLOOKUP(F282,DM!$C$5:$E$500,2,0))</f>
        <v>0</v>
      </c>
      <c r="H282" s="2">
        <f>IF(F282=0,0,VLOOKUP(F282,DM!$C$5:$E$500,3,0))</f>
        <v>0</v>
      </c>
      <c r="I282" s="3"/>
      <c r="J282" s="3"/>
      <c r="K282" s="3">
        <f t="shared" si="10"/>
        <v>0</v>
      </c>
      <c r="L282" s="2"/>
      <c r="M282" s="2">
        <f>IF(B282="",0,VLOOKUP(F282,DM!$C$5:$G$500,5,0))</f>
        <v>0</v>
      </c>
      <c r="N282" s="2">
        <f>IF(B282="",0,IF(B282="NM",111,IF(B282="SX"&amp;VLOOKUP(F282,DM!$C$5:$G$500,5,0)=1521,1541,1543)))</f>
        <v>0</v>
      </c>
    </row>
    <row r="283" spans="1:14" x14ac:dyDescent="0.2">
      <c r="A283" s="2"/>
      <c r="B283" s="2"/>
      <c r="C283" s="2">
        <f t="shared" si="9"/>
        <v>0</v>
      </c>
      <c r="D283" s="2"/>
      <c r="E283" s="4"/>
      <c r="F283" s="2"/>
      <c r="G283" s="2">
        <f>IF(F283=0,0,VLOOKUP(F283,DM!$C$5:$E$500,2,0))</f>
        <v>0</v>
      </c>
      <c r="H283" s="2">
        <f>IF(F283=0,0,VLOOKUP(F283,DM!$C$5:$E$500,3,0))</f>
        <v>0</v>
      </c>
      <c r="I283" s="3"/>
      <c r="J283" s="3"/>
      <c r="K283" s="3">
        <f t="shared" si="10"/>
        <v>0</v>
      </c>
      <c r="L283" s="2"/>
      <c r="M283" s="2">
        <f>IF(B283="",0,VLOOKUP(F283,DM!$C$5:$G$500,5,0))</f>
        <v>0</v>
      </c>
      <c r="N283" s="2">
        <f>IF(B283="",0,IF(B283="NM",111,IF(B283="SX"&amp;VLOOKUP(F283,DM!$C$5:$G$500,5,0)=1521,1541,1543)))</f>
        <v>0</v>
      </c>
    </row>
    <row r="284" spans="1:14" x14ac:dyDescent="0.2">
      <c r="A284" s="2"/>
      <c r="B284" s="2"/>
      <c r="C284" s="2">
        <f t="shared" si="9"/>
        <v>0</v>
      </c>
      <c r="D284" s="2"/>
      <c r="E284" s="4"/>
      <c r="F284" s="2"/>
      <c r="G284" s="2">
        <f>IF(F284=0,0,VLOOKUP(F284,DM!$C$5:$E$500,2,0))</f>
        <v>0</v>
      </c>
      <c r="H284" s="2">
        <f>IF(F284=0,0,VLOOKUP(F284,DM!$C$5:$E$500,3,0))</f>
        <v>0</v>
      </c>
      <c r="I284" s="3"/>
      <c r="J284" s="3"/>
      <c r="K284" s="3">
        <f t="shared" si="10"/>
        <v>0</v>
      </c>
      <c r="L284" s="2"/>
      <c r="M284" s="2">
        <f>IF(B284="",0,VLOOKUP(F284,DM!$C$5:$G$500,5,0))</f>
        <v>0</v>
      </c>
      <c r="N284" s="2">
        <f>IF(B284="",0,IF(B284="NM",111,IF(B284="SX"&amp;VLOOKUP(F284,DM!$C$5:$G$500,5,0)=1521,1541,1543)))</f>
        <v>0</v>
      </c>
    </row>
    <row r="285" spans="1:14" x14ac:dyDescent="0.2">
      <c r="A285" s="2"/>
      <c r="B285" s="2"/>
      <c r="C285" s="2">
        <f t="shared" si="9"/>
        <v>0</v>
      </c>
      <c r="D285" s="2"/>
      <c r="E285" s="4"/>
      <c r="F285" s="2"/>
      <c r="G285" s="2">
        <f>IF(F285=0,0,VLOOKUP(F285,DM!$C$5:$E$500,2,0))</f>
        <v>0</v>
      </c>
      <c r="H285" s="2">
        <f>IF(F285=0,0,VLOOKUP(F285,DM!$C$5:$E$500,3,0))</f>
        <v>0</v>
      </c>
      <c r="I285" s="3"/>
      <c r="J285" s="3"/>
      <c r="K285" s="3">
        <f t="shared" si="10"/>
        <v>0</v>
      </c>
      <c r="L285" s="2"/>
      <c r="M285" s="2">
        <f>IF(B285="",0,VLOOKUP(F285,DM!$C$5:$G$500,5,0))</f>
        <v>0</v>
      </c>
      <c r="N285" s="2">
        <f>IF(B285="",0,IF(B285="NM",111,IF(B285="SX"&amp;VLOOKUP(F285,DM!$C$5:$G$500,5,0)=1521,1541,1543)))</f>
        <v>0</v>
      </c>
    </row>
    <row r="286" spans="1:14" x14ac:dyDescent="0.2">
      <c r="A286" s="2"/>
      <c r="B286" s="2"/>
      <c r="C286" s="2">
        <f t="shared" si="9"/>
        <v>0</v>
      </c>
      <c r="D286" s="2"/>
      <c r="E286" s="4"/>
      <c r="F286" s="2"/>
      <c r="G286" s="2">
        <f>IF(F286=0,0,VLOOKUP(F286,DM!$C$5:$E$500,2,0))</f>
        <v>0</v>
      </c>
      <c r="H286" s="2">
        <f>IF(F286=0,0,VLOOKUP(F286,DM!$C$5:$E$500,3,0))</f>
        <v>0</v>
      </c>
      <c r="I286" s="3"/>
      <c r="J286" s="3"/>
      <c r="K286" s="3">
        <f t="shared" si="10"/>
        <v>0</v>
      </c>
      <c r="L286" s="2"/>
      <c r="M286" s="2">
        <f>IF(B286="",0,VLOOKUP(F286,DM!$C$5:$G$500,5,0))</f>
        <v>0</v>
      </c>
      <c r="N286" s="2">
        <f>IF(B286="",0,IF(B286="NM",111,IF(B286="SX"&amp;VLOOKUP(F286,DM!$C$5:$G$500,5,0)=1521,1541,1543)))</f>
        <v>0</v>
      </c>
    </row>
    <row r="287" spans="1:14" x14ac:dyDescent="0.2">
      <c r="A287" s="2"/>
      <c r="B287" s="2"/>
      <c r="C287" s="2">
        <f t="shared" si="9"/>
        <v>0</v>
      </c>
      <c r="D287" s="2"/>
      <c r="E287" s="4"/>
      <c r="F287" s="2"/>
      <c r="G287" s="2">
        <f>IF(F287=0,0,VLOOKUP(F287,DM!$C$5:$E$500,2,0))</f>
        <v>0</v>
      </c>
      <c r="H287" s="2">
        <f>IF(F287=0,0,VLOOKUP(F287,DM!$C$5:$E$500,3,0))</f>
        <v>0</v>
      </c>
      <c r="I287" s="3"/>
      <c r="J287" s="3"/>
      <c r="K287" s="3">
        <f t="shared" si="10"/>
        <v>0</v>
      </c>
      <c r="L287" s="2"/>
      <c r="M287" s="2">
        <f>IF(B287="",0,VLOOKUP(F287,DM!$C$5:$G$500,5,0))</f>
        <v>0</v>
      </c>
      <c r="N287" s="2">
        <f>IF(B287="",0,IF(B287="NM",111,IF(B287="SX"&amp;VLOOKUP(F287,DM!$C$5:$G$500,5,0)=1521,1541,1543)))</f>
        <v>0</v>
      </c>
    </row>
    <row r="288" spans="1:14" x14ac:dyDescent="0.2">
      <c r="A288" s="2"/>
      <c r="B288" s="2"/>
      <c r="C288" s="2">
        <f t="shared" si="9"/>
        <v>0</v>
      </c>
      <c r="D288" s="2"/>
      <c r="E288" s="4"/>
      <c r="F288" s="2"/>
      <c r="G288" s="2">
        <f>IF(F288=0,0,VLOOKUP(F288,DM!$C$5:$E$500,2,0))</f>
        <v>0</v>
      </c>
      <c r="H288" s="2">
        <f>IF(F288=0,0,VLOOKUP(F288,DM!$C$5:$E$500,3,0))</f>
        <v>0</v>
      </c>
      <c r="I288" s="3"/>
      <c r="J288" s="3"/>
      <c r="K288" s="3">
        <f t="shared" si="10"/>
        <v>0</v>
      </c>
      <c r="L288" s="2"/>
      <c r="M288" s="2">
        <f>IF(B288="",0,VLOOKUP(F288,DM!$C$5:$G$500,5,0))</f>
        <v>0</v>
      </c>
      <c r="N288" s="2">
        <f>IF(B288="",0,IF(B288="NM",111,IF(B288="SX"&amp;VLOOKUP(F288,DM!$C$5:$G$500,5,0)=1521,1541,1543)))</f>
        <v>0</v>
      </c>
    </row>
    <row r="289" spans="1:14" x14ac:dyDescent="0.2">
      <c r="A289" s="2"/>
      <c r="B289" s="2"/>
      <c r="C289" s="2">
        <f t="shared" si="9"/>
        <v>0</v>
      </c>
      <c r="D289" s="2"/>
      <c r="E289" s="4"/>
      <c r="F289" s="2"/>
      <c r="G289" s="2">
        <f>IF(F289=0,0,VLOOKUP(F289,DM!$C$5:$E$500,2,0))</f>
        <v>0</v>
      </c>
      <c r="H289" s="2">
        <f>IF(F289=0,0,VLOOKUP(F289,DM!$C$5:$E$500,3,0))</f>
        <v>0</v>
      </c>
      <c r="I289" s="3"/>
      <c r="J289" s="3"/>
      <c r="K289" s="3">
        <f t="shared" si="10"/>
        <v>0</v>
      </c>
      <c r="L289" s="2"/>
      <c r="M289" s="2">
        <f>IF(B289="",0,VLOOKUP(F289,DM!$C$5:$G$500,5,0))</f>
        <v>0</v>
      </c>
      <c r="N289" s="2">
        <f>IF(B289="",0,IF(B289="NM",111,IF(B289="SX"&amp;VLOOKUP(F289,DM!$C$5:$G$500,5,0)=1521,1541,1543)))</f>
        <v>0</v>
      </c>
    </row>
    <row r="290" spans="1:14" x14ac:dyDescent="0.2">
      <c r="A290" s="2"/>
      <c r="B290" s="2"/>
      <c r="C290" s="2">
        <f t="shared" si="9"/>
        <v>0</v>
      </c>
      <c r="D290" s="2"/>
      <c r="E290" s="4"/>
      <c r="F290" s="2"/>
      <c r="G290" s="2">
        <f>IF(F290=0,0,VLOOKUP(F290,DM!$C$5:$E$500,2,0))</f>
        <v>0</v>
      </c>
      <c r="H290" s="2">
        <f>IF(F290=0,0,VLOOKUP(F290,DM!$C$5:$E$500,3,0))</f>
        <v>0</v>
      </c>
      <c r="I290" s="3"/>
      <c r="J290" s="3"/>
      <c r="K290" s="3">
        <f t="shared" si="10"/>
        <v>0</v>
      </c>
      <c r="L290" s="2"/>
      <c r="M290" s="2">
        <f>IF(B290="",0,VLOOKUP(F290,DM!$C$5:$G$500,5,0))</f>
        <v>0</v>
      </c>
      <c r="N290" s="2">
        <f>IF(B290="",0,IF(B290="NM",111,IF(B290="SX"&amp;VLOOKUP(F290,DM!$C$5:$G$500,5,0)=1521,1541,1543)))</f>
        <v>0</v>
      </c>
    </row>
    <row r="291" spans="1:14" x14ac:dyDescent="0.2">
      <c r="A291" s="2"/>
      <c r="B291" s="2"/>
      <c r="C291" s="2">
        <f t="shared" si="9"/>
        <v>0</v>
      </c>
      <c r="D291" s="2"/>
      <c r="E291" s="4"/>
      <c r="F291" s="2"/>
      <c r="G291" s="2">
        <f>IF(F291=0,0,VLOOKUP(F291,DM!$C$5:$E$500,2,0))</f>
        <v>0</v>
      </c>
      <c r="H291" s="2">
        <f>IF(F291=0,0,VLOOKUP(F291,DM!$C$5:$E$500,3,0))</f>
        <v>0</v>
      </c>
      <c r="I291" s="3"/>
      <c r="J291" s="3"/>
      <c r="K291" s="3">
        <f t="shared" si="10"/>
        <v>0</v>
      </c>
      <c r="L291" s="2"/>
      <c r="M291" s="2">
        <f>IF(B291="",0,VLOOKUP(F291,DM!$C$5:$G$500,5,0))</f>
        <v>0</v>
      </c>
      <c r="N291" s="2">
        <f>IF(B291="",0,IF(B291="NM",111,IF(B291="SX"&amp;VLOOKUP(F291,DM!$C$5:$G$500,5,0)=1521,1541,1543)))</f>
        <v>0</v>
      </c>
    </row>
    <row r="292" spans="1:14" x14ac:dyDescent="0.2">
      <c r="A292" s="2"/>
      <c r="B292" s="2"/>
      <c r="C292" s="2">
        <f t="shared" si="9"/>
        <v>0</v>
      </c>
      <c r="D292" s="2"/>
      <c r="E292" s="4"/>
      <c r="F292" s="2"/>
      <c r="G292" s="2">
        <f>IF(F292=0,0,VLOOKUP(F292,DM!$C$5:$E$500,2,0))</f>
        <v>0</v>
      </c>
      <c r="H292" s="2">
        <f>IF(F292=0,0,VLOOKUP(F292,DM!$C$5:$E$500,3,0))</f>
        <v>0</v>
      </c>
      <c r="I292" s="3"/>
      <c r="J292" s="3"/>
      <c r="K292" s="3">
        <f t="shared" si="10"/>
        <v>0</v>
      </c>
      <c r="L292" s="2"/>
      <c r="M292" s="2">
        <f>IF(B292="",0,VLOOKUP(F292,DM!$C$5:$G$500,5,0))</f>
        <v>0</v>
      </c>
      <c r="N292" s="2">
        <f>IF(B292="",0,IF(B292="NM",111,IF(B292="SX"&amp;VLOOKUP(F292,DM!$C$5:$G$500,5,0)=1521,1541,1543)))</f>
        <v>0</v>
      </c>
    </row>
    <row r="293" spans="1:14" x14ac:dyDescent="0.2">
      <c r="A293" s="2"/>
      <c r="B293" s="2"/>
      <c r="C293" s="2">
        <f t="shared" si="9"/>
        <v>0</v>
      </c>
      <c r="D293" s="2"/>
      <c r="E293" s="4"/>
      <c r="F293" s="2"/>
      <c r="G293" s="2">
        <f>IF(F293=0,0,VLOOKUP(F293,DM!$C$5:$E$500,2,0))</f>
        <v>0</v>
      </c>
      <c r="H293" s="2">
        <f>IF(F293=0,0,VLOOKUP(F293,DM!$C$5:$E$500,3,0))</f>
        <v>0</v>
      </c>
      <c r="I293" s="3"/>
      <c r="J293" s="3"/>
      <c r="K293" s="3">
        <f t="shared" si="10"/>
        <v>0</v>
      </c>
      <c r="L293" s="2"/>
      <c r="M293" s="2">
        <f>IF(B293="",0,VLOOKUP(F293,DM!$C$5:$G$500,5,0))</f>
        <v>0</v>
      </c>
      <c r="N293" s="2">
        <f>IF(B293="",0,IF(B293="NM",111,IF(B293="SX"&amp;VLOOKUP(F293,DM!$C$5:$G$500,5,0)=1521,1541,1543)))</f>
        <v>0</v>
      </c>
    </row>
    <row r="294" spans="1:14" x14ac:dyDescent="0.2">
      <c r="A294" s="2"/>
      <c r="B294" s="2"/>
      <c r="C294" s="2">
        <f t="shared" si="9"/>
        <v>0</v>
      </c>
      <c r="D294" s="2"/>
      <c r="E294" s="4"/>
      <c r="F294" s="2"/>
      <c r="G294" s="2">
        <f>IF(F294=0,0,VLOOKUP(F294,DM!$C$5:$E$500,2,0))</f>
        <v>0</v>
      </c>
      <c r="H294" s="2">
        <f>IF(F294=0,0,VLOOKUP(F294,DM!$C$5:$E$500,3,0))</f>
        <v>0</v>
      </c>
      <c r="I294" s="3"/>
      <c r="J294" s="3"/>
      <c r="K294" s="3">
        <f t="shared" si="10"/>
        <v>0</v>
      </c>
      <c r="L294" s="2"/>
      <c r="M294" s="2">
        <f>IF(B294="",0,VLOOKUP(F294,DM!$C$5:$G$500,5,0))</f>
        <v>0</v>
      </c>
      <c r="N294" s="2">
        <f>IF(B294="",0,IF(B294="NM",111,IF(B294="SX"&amp;VLOOKUP(F294,DM!$C$5:$G$500,5,0)=1521,1541,1543)))</f>
        <v>0</v>
      </c>
    </row>
    <row r="295" spans="1:14" x14ac:dyDescent="0.2">
      <c r="A295" s="2"/>
      <c r="B295" s="2"/>
      <c r="C295" s="2">
        <f t="shared" si="9"/>
        <v>0</v>
      </c>
      <c r="D295" s="2"/>
      <c r="E295" s="4"/>
      <c r="F295" s="2"/>
      <c r="G295" s="2">
        <f>IF(F295=0,0,VLOOKUP(F295,DM!$C$5:$E$500,2,0))</f>
        <v>0</v>
      </c>
      <c r="H295" s="2">
        <f>IF(F295=0,0,VLOOKUP(F295,DM!$C$5:$E$500,3,0))</f>
        <v>0</v>
      </c>
      <c r="I295" s="3"/>
      <c r="J295" s="3"/>
      <c r="K295" s="3">
        <f t="shared" si="10"/>
        <v>0</v>
      </c>
      <c r="L295" s="2"/>
      <c r="M295" s="2">
        <f>IF(B295="",0,VLOOKUP(F295,DM!$C$5:$G$500,5,0))</f>
        <v>0</v>
      </c>
      <c r="N295" s="2">
        <f>IF(B295="",0,IF(B295="NM",111,IF(B295="SX"&amp;VLOOKUP(F295,DM!$C$5:$G$500,5,0)=1521,1541,1543)))</f>
        <v>0</v>
      </c>
    </row>
    <row r="296" spans="1:14" x14ac:dyDescent="0.2">
      <c r="A296" s="2"/>
      <c r="B296" s="2"/>
      <c r="C296" s="2">
        <f t="shared" si="9"/>
        <v>0</v>
      </c>
      <c r="D296" s="2"/>
      <c r="E296" s="4"/>
      <c r="F296" s="2"/>
      <c r="G296" s="2">
        <f>IF(F296=0,0,VLOOKUP(F296,DM!$C$5:$E$500,2,0))</f>
        <v>0</v>
      </c>
      <c r="H296" s="2">
        <f>IF(F296=0,0,VLOOKUP(F296,DM!$C$5:$E$500,3,0))</f>
        <v>0</v>
      </c>
      <c r="I296" s="3"/>
      <c r="J296" s="3"/>
      <c r="K296" s="3">
        <f t="shared" si="10"/>
        <v>0</v>
      </c>
      <c r="L296" s="2"/>
      <c r="M296" s="2">
        <f>IF(B296="",0,VLOOKUP(F296,DM!$C$5:$G$500,5,0))</f>
        <v>0</v>
      </c>
      <c r="N296" s="2">
        <f>IF(B296="",0,IF(B296="NM",111,IF(B296="SX"&amp;VLOOKUP(F296,DM!$C$5:$G$500,5,0)=1521,1541,1543)))</f>
        <v>0</v>
      </c>
    </row>
    <row r="297" spans="1:14" x14ac:dyDescent="0.2">
      <c r="A297" s="2"/>
      <c r="B297" s="2"/>
      <c r="C297" s="2">
        <f t="shared" si="9"/>
        <v>0</v>
      </c>
      <c r="D297" s="2"/>
      <c r="E297" s="4"/>
      <c r="F297" s="2"/>
      <c r="G297" s="2">
        <f>IF(F297=0,0,VLOOKUP(F297,DM!$C$5:$E$500,2,0))</f>
        <v>0</v>
      </c>
      <c r="H297" s="2">
        <f>IF(F297=0,0,VLOOKUP(F297,DM!$C$5:$E$500,3,0))</f>
        <v>0</v>
      </c>
      <c r="I297" s="3"/>
      <c r="J297" s="3"/>
      <c r="K297" s="3">
        <f t="shared" si="10"/>
        <v>0</v>
      </c>
      <c r="L297" s="2"/>
      <c r="M297" s="2">
        <f>IF(B297="",0,VLOOKUP(F297,DM!$C$5:$G$500,5,0))</f>
        <v>0</v>
      </c>
      <c r="N297" s="2">
        <f>IF(B297="",0,IF(B297="NM",111,IF(B297="SX"&amp;VLOOKUP(F297,DM!$C$5:$G$500,5,0)=1521,1541,1543)))</f>
        <v>0</v>
      </c>
    </row>
    <row r="298" spans="1:14" x14ac:dyDescent="0.2">
      <c r="A298" s="2"/>
      <c r="B298" s="2"/>
      <c r="C298" s="2">
        <f t="shared" si="9"/>
        <v>0</v>
      </c>
      <c r="D298" s="2"/>
      <c r="E298" s="4"/>
      <c r="F298" s="2"/>
      <c r="G298" s="2">
        <f>IF(F298=0,0,VLOOKUP(F298,DM!$C$5:$E$500,2,0))</f>
        <v>0</v>
      </c>
      <c r="H298" s="2">
        <f>IF(F298=0,0,VLOOKUP(F298,DM!$C$5:$E$500,3,0))</f>
        <v>0</v>
      </c>
      <c r="I298" s="3"/>
      <c r="J298" s="3"/>
      <c r="K298" s="3">
        <f t="shared" si="10"/>
        <v>0</v>
      </c>
      <c r="L298" s="2"/>
      <c r="M298" s="2">
        <f>IF(B298="",0,VLOOKUP(F298,DM!$C$5:$G$500,5,0))</f>
        <v>0</v>
      </c>
      <c r="N298" s="2">
        <f>IF(B298="",0,IF(B298="NM",111,IF(B298="SX"&amp;VLOOKUP(F298,DM!$C$5:$G$500,5,0)=1521,1541,1543)))</f>
        <v>0</v>
      </c>
    </row>
    <row r="299" spans="1:14" x14ac:dyDescent="0.2">
      <c r="A299" s="2"/>
      <c r="B299" s="2"/>
      <c r="C299" s="2">
        <f t="shared" si="9"/>
        <v>0</v>
      </c>
      <c r="D299" s="2"/>
      <c r="E299" s="4"/>
      <c r="F299" s="2"/>
      <c r="G299" s="2">
        <f>IF(F299=0,0,VLOOKUP(F299,DM!$C$5:$E$500,2,0))</f>
        <v>0</v>
      </c>
      <c r="H299" s="2">
        <f>IF(F299=0,0,VLOOKUP(F299,DM!$C$5:$E$500,3,0))</f>
        <v>0</v>
      </c>
      <c r="I299" s="3"/>
      <c r="J299" s="3"/>
      <c r="K299" s="3">
        <f t="shared" si="10"/>
        <v>0</v>
      </c>
      <c r="L299" s="2"/>
      <c r="M299" s="2">
        <f>IF(B299="",0,VLOOKUP(F299,DM!$C$5:$G$500,5,0))</f>
        <v>0</v>
      </c>
      <c r="N299" s="2">
        <f>IF(B299="",0,IF(B299="NM",111,IF(B299="SX"&amp;VLOOKUP(F299,DM!$C$5:$G$500,5,0)=1521,1541,1543)))</f>
        <v>0</v>
      </c>
    </row>
    <row r="300" spans="1:14" x14ac:dyDescent="0.2">
      <c r="A300" s="2"/>
      <c r="B300" s="2"/>
      <c r="C300" s="2">
        <f t="shared" si="9"/>
        <v>0</v>
      </c>
      <c r="D300" s="2"/>
      <c r="E300" s="4"/>
      <c r="F300" s="2"/>
      <c r="G300" s="2">
        <f>IF(F300=0,0,VLOOKUP(F300,DM!$C$5:$E$500,2,0))</f>
        <v>0</v>
      </c>
      <c r="H300" s="2">
        <f>IF(F300=0,0,VLOOKUP(F300,DM!$C$5:$E$500,3,0))</f>
        <v>0</v>
      </c>
      <c r="I300" s="3"/>
      <c r="J300" s="3"/>
      <c r="K300" s="3">
        <f t="shared" si="10"/>
        <v>0</v>
      </c>
      <c r="L300" s="2"/>
      <c r="M300" s="2">
        <f>IF(B300="",0,VLOOKUP(F300,DM!$C$5:$G$500,5,0))</f>
        <v>0</v>
      </c>
      <c r="N300" s="2">
        <f>IF(B300="",0,IF(B300="NM",111,IF(B300="SX"&amp;VLOOKUP(F300,DM!$C$5:$G$500,5,0)=1521,1541,1543)))</f>
        <v>0</v>
      </c>
    </row>
    <row r="301" spans="1:14" x14ac:dyDescent="0.2">
      <c r="A301" s="2"/>
      <c r="B301" s="2"/>
      <c r="C301" s="2">
        <f t="shared" si="9"/>
        <v>0</v>
      </c>
      <c r="D301" s="2"/>
      <c r="E301" s="4"/>
      <c r="F301" s="2"/>
      <c r="G301" s="2">
        <f>IF(F301=0,0,VLOOKUP(F301,DM!$C$5:$E$500,2,0))</f>
        <v>0</v>
      </c>
      <c r="H301" s="2">
        <f>IF(F301=0,0,VLOOKUP(F301,DM!$C$5:$E$500,3,0))</f>
        <v>0</v>
      </c>
      <c r="I301" s="3"/>
      <c r="J301" s="3"/>
      <c r="K301" s="3">
        <f t="shared" si="10"/>
        <v>0</v>
      </c>
      <c r="L301" s="2"/>
      <c r="M301" s="2">
        <f>IF(B301="",0,VLOOKUP(F301,DM!$C$5:$G$500,5,0))</f>
        <v>0</v>
      </c>
      <c r="N301" s="2">
        <f>IF(B301="",0,IF(B301="NM",111,IF(B301="SX"&amp;VLOOKUP(F301,DM!$C$5:$G$500,5,0)=1521,1541,1543)))</f>
        <v>0</v>
      </c>
    </row>
    <row r="302" spans="1:14" x14ac:dyDescent="0.2">
      <c r="A302" s="2"/>
      <c r="B302" s="2"/>
      <c r="C302" s="2">
        <f t="shared" si="9"/>
        <v>0</v>
      </c>
      <c r="D302" s="2"/>
      <c r="E302" s="4"/>
      <c r="F302" s="2"/>
      <c r="G302" s="2">
        <f>IF(F302=0,0,VLOOKUP(F302,DM!$C$5:$E$500,2,0))</f>
        <v>0</v>
      </c>
      <c r="H302" s="2">
        <f>IF(F302=0,0,VLOOKUP(F302,DM!$C$5:$E$500,3,0))</f>
        <v>0</v>
      </c>
      <c r="I302" s="3"/>
      <c r="J302" s="3"/>
      <c r="K302" s="3">
        <f t="shared" si="10"/>
        <v>0</v>
      </c>
      <c r="L302" s="2"/>
      <c r="M302" s="2">
        <f>IF(B302="",0,VLOOKUP(F302,DM!$C$5:$G$500,5,0))</f>
        <v>0</v>
      </c>
      <c r="N302" s="2">
        <f>IF(B302="",0,IF(B302="NM",111,IF(B302="SX"&amp;VLOOKUP(F302,DM!$C$5:$G$500,5,0)=1521,1541,1543)))</f>
        <v>0</v>
      </c>
    </row>
    <row r="303" spans="1:14" x14ac:dyDescent="0.2">
      <c r="A303" s="2"/>
      <c r="B303" s="2"/>
      <c r="C303" s="2">
        <f t="shared" si="9"/>
        <v>0</v>
      </c>
      <c r="D303" s="2"/>
      <c r="E303" s="4"/>
      <c r="F303" s="2"/>
      <c r="G303" s="2">
        <f>IF(F303=0,0,VLOOKUP(F303,DM!$C$5:$E$500,2,0))</f>
        <v>0</v>
      </c>
      <c r="H303" s="2">
        <f>IF(F303=0,0,VLOOKUP(F303,DM!$C$5:$E$500,3,0))</f>
        <v>0</v>
      </c>
      <c r="I303" s="3"/>
      <c r="J303" s="3"/>
      <c r="K303" s="3">
        <f t="shared" si="10"/>
        <v>0</v>
      </c>
      <c r="L303" s="2"/>
      <c r="M303" s="2">
        <f>IF(B303="",0,VLOOKUP(F303,DM!$C$5:$G$500,5,0))</f>
        <v>0</v>
      </c>
      <c r="N303" s="2">
        <f>IF(B303="",0,IF(B303="NM",111,IF(B303="SX"&amp;VLOOKUP(F303,DM!$C$5:$G$500,5,0)=1521,1541,1543)))</f>
        <v>0</v>
      </c>
    </row>
    <row r="304" spans="1:14" x14ac:dyDescent="0.2">
      <c r="A304" s="2"/>
      <c r="B304" s="2"/>
      <c r="C304" s="2">
        <f t="shared" si="9"/>
        <v>0</v>
      </c>
      <c r="D304" s="2"/>
      <c r="E304" s="4"/>
      <c r="F304" s="2"/>
      <c r="G304" s="2">
        <f>IF(F304=0,0,VLOOKUP(F304,DM!$C$5:$E$500,2,0))</f>
        <v>0</v>
      </c>
      <c r="H304" s="2">
        <f>IF(F304=0,0,VLOOKUP(F304,DM!$C$5:$E$500,3,0))</f>
        <v>0</v>
      </c>
      <c r="I304" s="3"/>
      <c r="J304" s="3"/>
      <c r="K304" s="3">
        <f t="shared" si="10"/>
        <v>0</v>
      </c>
      <c r="L304" s="2"/>
      <c r="M304" s="2">
        <f>IF(B304="",0,VLOOKUP(F304,DM!$C$5:$G$500,5,0))</f>
        <v>0</v>
      </c>
      <c r="N304" s="2">
        <f>IF(B304="",0,IF(B304="NM",111,IF(B304="SX"&amp;VLOOKUP(F304,DM!$C$5:$G$500,5,0)=1521,1541,1543)))</f>
        <v>0</v>
      </c>
    </row>
    <row r="305" spans="1:14" x14ac:dyDescent="0.2">
      <c r="A305" s="2"/>
      <c r="B305" s="2"/>
      <c r="C305" s="2">
        <f t="shared" si="9"/>
        <v>0</v>
      </c>
      <c r="D305" s="2"/>
      <c r="E305" s="4"/>
      <c r="F305" s="2"/>
      <c r="G305" s="2">
        <f>IF(F305=0,0,VLOOKUP(F305,DM!$C$5:$E$500,2,0))</f>
        <v>0</v>
      </c>
      <c r="H305" s="2">
        <f>IF(F305=0,0,VLOOKUP(F305,DM!$C$5:$E$500,3,0))</f>
        <v>0</v>
      </c>
      <c r="I305" s="3"/>
      <c r="J305" s="3"/>
      <c r="K305" s="3">
        <f t="shared" si="10"/>
        <v>0</v>
      </c>
      <c r="L305" s="2"/>
      <c r="M305" s="2">
        <f>IF(B305="",0,VLOOKUP(F305,DM!$C$5:$G$500,5,0))</f>
        <v>0</v>
      </c>
      <c r="N305" s="2">
        <f>IF(B305="",0,IF(B305="NM",111,IF(B305="SX"&amp;VLOOKUP(F305,DM!$C$5:$G$500,5,0)=1521,1541,1543)))</f>
        <v>0</v>
      </c>
    </row>
    <row r="306" spans="1:14" x14ac:dyDescent="0.2">
      <c r="A306" s="2"/>
      <c r="B306" s="2"/>
      <c r="C306" s="2">
        <f t="shared" si="9"/>
        <v>0</v>
      </c>
      <c r="D306" s="2"/>
      <c r="E306" s="4"/>
      <c r="F306" s="2"/>
      <c r="G306" s="2">
        <f>IF(F306=0,0,VLOOKUP(F306,DM!$C$5:$E$500,2,0))</f>
        <v>0</v>
      </c>
      <c r="H306" s="2">
        <f>IF(F306=0,0,VLOOKUP(F306,DM!$C$5:$E$500,3,0))</f>
        <v>0</v>
      </c>
      <c r="I306" s="3"/>
      <c r="J306" s="3"/>
      <c r="K306" s="3">
        <f t="shared" si="10"/>
        <v>0</v>
      </c>
      <c r="L306" s="2"/>
      <c r="M306" s="2">
        <f>IF(B306="",0,VLOOKUP(F306,DM!$C$5:$G$500,5,0))</f>
        <v>0</v>
      </c>
      <c r="N306" s="2">
        <f>IF(B306="",0,IF(B306="NM",111,IF(B306="SX"&amp;VLOOKUP(F306,DM!$C$5:$G$500,5,0)=1521,1541,1543)))</f>
        <v>0</v>
      </c>
    </row>
    <row r="307" spans="1:14" x14ac:dyDescent="0.2">
      <c r="A307" s="2"/>
      <c r="B307" s="2"/>
      <c r="C307" s="2">
        <f t="shared" si="9"/>
        <v>0</v>
      </c>
      <c r="D307" s="2"/>
      <c r="E307" s="4"/>
      <c r="F307" s="2"/>
      <c r="G307" s="2">
        <f>IF(F307=0,0,VLOOKUP(F307,DM!$C$5:$E$500,2,0))</f>
        <v>0</v>
      </c>
      <c r="H307" s="2">
        <f>IF(F307=0,0,VLOOKUP(F307,DM!$C$5:$E$500,3,0))</f>
        <v>0</v>
      </c>
      <c r="I307" s="3"/>
      <c r="J307" s="3"/>
      <c r="K307" s="3">
        <f t="shared" si="10"/>
        <v>0</v>
      </c>
      <c r="L307" s="2"/>
      <c r="M307" s="2">
        <f>IF(B307="",0,VLOOKUP(F307,DM!$C$5:$G$500,5,0))</f>
        <v>0</v>
      </c>
      <c r="N307" s="2">
        <f>IF(B307="",0,IF(B307="NM",111,IF(B307="SX"&amp;VLOOKUP(F307,DM!$C$5:$G$500,5,0)=1521,1541,1543)))</f>
        <v>0</v>
      </c>
    </row>
    <row r="308" spans="1:14" x14ac:dyDescent="0.2">
      <c r="A308" s="2"/>
      <c r="B308" s="2"/>
      <c r="C308" s="2">
        <f t="shared" si="9"/>
        <v>0</v>
      </c>
      <c r="D308" s="2"/>
      <c r="E308" s="4"/>
      <c r="F308" s="2"/>
      <c r="G308" s="2">
        <f>IF(F308=0,0,VLOOKUP(F308,DM!$C$5:$E$500,2,0))</f>
        <v>0</v>
      </c>
      <c r="H308" s="2">
        <f>IF(F308=0,0,VLOOKUP(F308,DM!$C$5:$E$500,3,0))</f>
        <v>0</v>
      </c>
      <c r="I308" s="3"/>
      <c r="J308" s="3"/>
      <c r="K308" s="3">
        <f t="shared" si="10"/>
        <v>0</v>
      </c>
      <c r="L308" s="2"/>
      <c r="M308" s="2">
        <f>IF(B308="",0,VLOOKUP(F308,DM!$C$5:$G$500,5,0))</f>
        <v>0</v>
      </c>
      <c r="N308" s="2">
        <f>IF(B308="",0,IF(B308="NM",111,IF(B308="SX"&amp;VLOOKUP(F308,DM!$C$5:$G$500,5,0)=1521,1541,1543)))</f>
        <v>0</v>
      </c>
    </row>
    <row r="309" spans="1:14" x14ac:dyDescent="0.2">
      <c r="A309" s="2"/>
      <c r="B309" s="2"/>
      <c r="C309" s="2">
        <f t="shared" si="9"/>
        <v>0</v>
      </c>
      <c r="D309" s="2"/>
      <c r="E309" s="4"/>
      <c r="F309" s="2"/>
      <c r="G309" s="2">
        <f>IF(F309=0,0,VLOOKUP(F309,DM!$C$5:$E$500,2,0))</f>
        <v>0</v>
      </c>
      <c r="H309" s="2">
        <f>IF(F309=0,0,VLOOKUP(F309,DM!$C$5:$E$500,3,0))</f>
        <v>0</v>
      </c>
      <c r="I309" s="3"/>
      <c r="J309" s="3"/>
      <c r="K309" s="3">
        <f t="shared" si="10"/>
        <v>0</v>
      </c>
      <c r="L309" s="2"/>
      <c r="M309" s="2">
        <f>IF(B309="",0,VLOOKUP(F309,DM!$C$5:$G$500,5,0))</f>
        <v>0</v>
      </c>
      <c r="N309" s="2">
        <f>IF(B309="",0,IF(B309="NM",111,IF(B309="SX"&amp;VLOOKUP(F309,DM!$C$5:$G$500,5,0)=1521,1541,1543)))</f>
        <v>0</v>
      </c>
    </row>
    <row r="310" spans="1:14" x14ac:dyDescent="0.2">
      <c r="A310" s="2"/>
      <c r="B310" s="2"/>
      <c r="C310" s="2">
        <f t="shared" si="9"/>
        <v>0</v>
      </c>
      <c r="D310" s="2"/>
      <c r="E310" s="4"/>
      <c r="F310" s="2"/>
      <c r="G310" s="2">
        <f>IF(F310=0,0,VLOOKUP(F310,DM!$C$5:$E$500,2,0))</f>
        <v>0</v>
      </c>
      <c r="H310" s="2">
        <f>IF(F310=0,0,VLOOKUP(F310,DM!$C$5:$E$500,3,0))</f>
        <v>0</v>
      </c>
      <c r="I310" s="3"/>
      <c r="J310" s="3"/>
      <c r="K310" s="3">
        <f t="shared" si="10"/>
        <v>0</v>
      </c>
      <c r="L310" s="2"/>
      <c r="M310" s="2">
        <f>IF(B310="",0,VLOOKUP(F310,DM!$C$5:$G$500,5,0))</f>
        <v>0</v>
      </c>
      <c r="N310" s="2">
        <f>IF(B310="",0,IF(B310="NM",111,IF(B310="SX"&amp;VLOOKUP(F310,DM!$C$5:$G$500,5,0)=1521,1541,1543)))</f>
        <v>0</v>
      </c>
    </row>
    <row r="311" spans="1:14" x14ac:dyDescent="0.2">
      <c r="A311" s="2"/>
      <c r="B311" s="2"/>
      <c r="C311" s="2">
        <f t="shared" si="9"/>
        <v>0</v>
      </c>
      <c r="D311" s="2"/>
      <c r="E311" s="4"/>
      <c r="F311" s="2"/>
      <c r="G311" s="2">
        <f>IF(F311=0,0,VLOOKUP(F311,DM!$C$5:$E$500,2,0))</f>
        <v>0</v>
      </c>
      <c r="H311" s="2">
        <f>IF(F311=0,0,VLOOKUP(F311,DM!$C$5:$E$500,3,0))</f>
        <v>0</v>
      </c>
      <c r="I311" s="3"/>
      <c r="J311" s="3"/>
      <c r="K311" s="3">
        <f t="shared" si="10"/>
        <v>0</v>
      </c>
      <c r="L311" s="2"/>
      <c r="M311" s="2">
        <f>IF(B311="",0,VLOOKUP(F311,DM!$C$5:$G$500,5,0))</f>
        <v>0</v>
      </c>
      <c r="N311" s="2">
        <f>IF(B311="",0,IF(B311="NM",111,IF(B311="SX"&amp;VLOOKUP(F311,DM!$C$5:$G$500,5,0)=1521,1541,1543)))</f>
        <v>0</v>
      </c>
    </row>
    <row r="312" spans="1:14" x14ac:dyDescent="0.2">
      <c r="A312" s="2"/>
      <c r="B312" s="2"/>
      <c r="C312" s="2">
        <f t="shared" si="9"/>
        <v>0</v>
      </c>
      <c r="D312" s="2"/>
      <c r="E312" s="4"/>
      <c r="F312" s="2"/>
      <c r="G312" s="2">
        <f>IF(F312=0,0,VLOOKUP(F312,DM!$C$5:$E$500,2,0))</f>
        <v>0</v>
      </c>
      <c r="H312" s="2">
        <f>IF(F312=0,0,VLOOKUP(F312,DM!$C$5:$E$500,3,0))</f>
        <v>0</v>
      </c>
      <c r="I312" s="3"/>
      <c r="J312" s="3"/>
      <c r="K312" s="3">
        <f t="shared" si="10"/>
        <v>0</v>
      </c>
      <c r="L312" s="2"/>
      <c r="M312" s="2">
        <f>IF(B312="",0,VLOOKUP(F312,DM!$C$5:$G$500,5,0))</f>
        <v>0</v>
      </c>
      <c r="N312" s="2">
        <f>IF(B312="",0,IF(B312="NM",111,IF(B312="SX"&amp;VLOOKUP(F312,DM!$C$5:$G$500,5,0)=1521,1541,1543)))</f>
        <v>0</v>
      </c>
    </row>
    <row r="313" spans="1:14" x14ac:dyDescent="0.2">
      <c r="A313" s="2"/>
      <c r="B313" s="2"/>
      <c r="C313" s="2">
        <f t="shared" si="9"/>
        <v>0</v>
      </c>
      <c r="D313" s="2"/>
      <c r="E313" s="4"/>
      <c r="F313" s="2"/>
      <c r="G313" s="2">
        <f>IF(F313=0,0,VLOOKUP(F313,DM!$C$5:$E$500,2,0))</f>
        <v>0</v>
      </c>
      <c r="H313" s="2">
        <f>IF(F313=0,0,VLOOKUP(F313,DM!$C$5:$E$500,3,0))</f>
        <v>0</v>
      </c>
      <c r="I313" s="3"/>
      <c r="J313" s="3"/>
      <c r="K313" s="3">
        <f t="shared" si="10"/>
        <v>0</v>
      </c>
      <c r="L313" s="2"/>
      <c r="M313" s="2">
        <f>IF(B313="",0,VLOOKUP(F313,DM!$C$5:$G$500,5,0))</f>
        <v>0</v>
      </c>
      <c r="N313" s="2">
        <f>IF(B313="",0,IF(B313="NM",111,IF(B313="SX"&amp;VLOOKUP(F313,DM!$C$5:$G$500,5,0)=1521,1541,1543)))</f>
        <v>0</v>
      </c>
    </row>
    <row r="314" spans="1:14" x14ac:dyDescent="0.2">
      <c r="A314" s="2"/>
      <c r="B314" s="2"/>
      <c r="C314" s="2">
        <f t="shared" si="9"/>
        <v>0</v>
      </c>
      <c r="D314" s="2"/>
      <c r="E314" s="4"/>
      <c r="F314" s="2"/>
      <c r="G314" s="2">
        <f>IF(F314=0,0,VLOOKUP(F314,DM!$C$5:$E$500,2,0))</f>
        <v>0</v>
      </c>
      <c r="H314" s="2">
        <f>IF(F314=0,0,VLOOKUP(F314,DM!$C$5:$E$500,3,0))</f>
        <v>0</v>
      </c>
      <c r="I314" s="3"/>
      <c r="J314" s="3"/>
      <c r="K314" s="3">
        <f t="shared" si="10"/>
        <v>0</v>
      </c>
      <c r="L314" s="2"/>
      <c r="M314" s="2">
        <f>IF(B314="",0,VLOOKUP(F314,DM!$C$5:$G$500,5,0))</f>
        <v>0</v>
      </c>
      <c r="N314" s="2">
        <f>IF(B314="",0,IF(B314="NM",111,IF(B314="SX"&amp;VLOOKUP(F314,DM!$C$5:$G$500,5,0)=1521,1541,1543)))</f>
        <v>0</v>
      </c>
    </row>
    <row r="315" spans="1:14" x14ac:dyDescent="0.2">
      <c r="A315" s="2"/>
      <c r="B315" s="2"/>
      <c r="C315" s="2">
        <f t="shared" si="9"/>
        <v>0</v>
      </c>
      <c r="D315" s="2"/>
      <c r="E315" s="4"/>
      <c r="F315" s="2"/>
      <c r="G315" s="2">
        <f>IF(F315=0,0,VLOOKUP(F315,DM!$C$5:$E$500,2,0))</f>
        <v>0</v>
      </c>
      <c r="H315" s="2">
        <f>IF(F315=0,0,VLOOKUP(F315,DM!$C$5:$E$500,3,0))</f>
        <v>0</v>
      </c>
      <c r="I315" s="3"/>
      <c r="J315" s="3"/>
      <c r="K315" s="3">
        <f t="shared" si="10"/>
        <v>0</v>
      </c>
      <c r="L315" s="2"/>
      <c r="M315" s="2">
        <f>IF(B315="",0,VLOOKUP(F315,DM!$C$5:$G$500,5,0))</f>
        <v>0</v>
      </c>
      <c r="N315" s="2">
        <f>IF(B315="",0,IF(B315="NM",111,IF(B315="SX"&amp;VLOOKUP(F315,DM!$C$5:$G$500,5,0)=1521,1541,1543)))</f>
        <v>0</v>
      </c>
    </row>
    <row r="316" spans="1:14" x14ac:dyDescent="0.2">
      <c r="A316" s="2"/>
      <c r="B316" s="2"/>
      <c r="C316" s="2">
        <f t="shared" si="9"/>
        <v>0</v>
      </c>
      <c r="D316" s="2"/>
      <c r="E316" s="4"/>
      <c r="F316" s="2"/>
      <c r="G316" s="2">
        <f>IF(F316=0,0,VLOOKUP(F316,DM!$C$5:$E$500,2,0))</f>
        <v>0</v>
      </c>
      <c r="H316" s="2">
        <f>IF(F316=0,0,VLOOKUP(F316,DM!$C$5:$E$500,3,0))</f>
        <v>0</v>
      </c>
      <c r="I316" s="3"/>
      <c r="J316" s="3"/>
      <c r="K316" s="3">
        <f t="shared" si="10"/>
        <v>0</v>
      </c>
      <c r="L316" s="2"/>
      <c r="M316" s="2">
        <f>IF(B316="",0,VLOOKUP(F316,DM!$C$5:$G$500,5,0))</f>
        <v>0</v>
      </c>
      <c r="N316" s="2">
        <f>IF(B316="",0,IF(B316="NM",111,IF(B316="SX"&amp;VLOOKUP(F316,DM!$C$5:$G$500,5,0)=1521,1541,1543)))</f>
        <v>0</v>
      </c>
    </row>
    <row r="317" spans="1:14" x14ac:dyDescent="0.2">
      <c r="A317" s="2"/>
      <c r="B317" s="2"/>
      <c r="C317" s="2">
        <f t="shared" si="9"/>
        <v>0</v>
      </c>
      <c r="D317" s="2"/>
      <c r="E317" s="4"/>
      <c r="F317" s="2"/>
      <c r="G317" s="2">
        <f>IF(F317=0,0,VLOOKUP(F317,DM!$C$5:$E$500,2,0))</f>
        <v>0</v>
      </c>
      <c r="H317" s="2">
        <f>IF(F317=0,0,VLOOKUP(F317,DM!$C$5:$E$500,3,0))</f>
        <v>0</v>
      </c>
      <c r="I317" s="3"/>
      <c r="J317" s="3"/>
      <c r="K317" s="3">
        <f t="shared" si="10"/>
        <v>0</v>
      </c>
      <c r="L317" s="2"/>
      <c r="M317" s="2">
        <f>IF(B317="",0,VLOOKUP(F317,DM!$C$5:$G$500,5,0))</f>
        <v>0</v>
      </c>
      <c r="N317" s="2">
        <f>IF(B317="",0,IF(B317="NM",111,IF(B317="SX"&amp;VLOOKUP(F317,DM!$C$5:$G$500,5,0)=1521,1541,1543)))</f>
        <v>0</v>
      </c>
    </row>
    <row r="318" spans="1:14" x14ac:dyDescent="0.2">
      <c r="A318" s="2"/>
      <c r="B318" s="2"/>
      <c r="C318" s="2">
        <f t="shared" si="9"/>
        <v>0</v>
      </c>
      <c r="D318" s="2"/>
      <c r="E318" s="4"/>
      <c r="F318" s="2"/>
      <c r="G318" s="2">
        <f>IF(F318=0,0,VLOOKUP(F318,DM!$C$5:$E$500,2,0))</f>
        <v>0</v>
      </c>
      <c r="H318" s="2">
        <f>IF(F318=0,0,VLOOKUP(F318,DM!$C$5:$E$500,3,0))</f>
        <v>0</v>
      </c>
      <c r="I318" s="3"/>
      <c r="J318" s="3"/>
      <c r="K318" s="3">
        <f t="shared" si="10"/>
        <v>0</v>
      </c>
      <c r="L318" s="2"/>
      <c r="M318" s="2">
        <f>IF(B318="",0,VLOOKUP(F318,DM!$C$5:$G$500,5,0))</f>
        <v>0</v>
      </c>
      <c r="N318" s="2">
        <f>IF(B318="",0,IF(B318="NM",111,IF(B318="SX"&amp;VLOOKUP(F318,DM!$C$5:$G$500,5,0)=1521,1541,1543)))</f>
        <v>0</v>
      </c>
    </row>
    <row r="319" spans="1:14" x14ac:dyDescent="0.2">
      <c r="A319" s="2"/>
      <c r="B319" s="2"/>
      <c r="C319" s="2">
        <f t="shared" si="9"/>
        <v>0</v>
      </c>
      <c r="D319" s="2"/>
      <c r="E319" s="4"/>
      <c r="F319" s="2"/>
      <c r="G319" s="2">
        <f>IF(F319=0,0,VLOOKUP(F319,DM!$C$5:$E$500,2,0))</f>
        <v>0</v>
      </c>
      <c r="H319" s="2">
        <f>IF(F319=0,0,VLOOKUP(F319,DM!$C$5:$E$500,3,0))</f>
        <v>0</v>
      </c>
      <c r="I319" s="3"/>
      <c r="J319" s="3"/>
      <c r="K319" s="3">
        <f t="shared" si="10"/>
        <v>0</v>
      </c>
      <c r="L319" s="2"/>
      <c r="M319" s="2">
        <f>IF(B319="",0,VLOOKUP(F319,DM!$C$5:$G$500,5,0))</f>
        <v>0</v>
      </c>
      <c r="N319" s="2">
        <f>IF(B319="",0,IF(B319="NM",111,IF(B319="SX"&amp;VLOOKUP(F319,DM!$C$5:$G$500,5,0)=1521,1541,1543)))</f>
        <v>0</v>
      </c>
    </row>
    <row r="320" spans="1:14" x14ac:dyDescent="0.2">
      <c r="A320" s="2"/>
      <c r="B320" s="2"/>
      <c r="C320" s="2">
        <f t="shared" si="9"/>
        <v>0</v>
      </c>
      <c r="D320" s="2"/>
      <c r="E320" s="4"/>
      <c r="F320" s="2"/>
      <c r="G320" s="2">
        <f>IF(F320=0,0,VLOOKUP(F320,DM!$C$5:$E$500,2,0))</f>
        <v>0</v>
      </c>
      <c r="H320" s="2">
        <f>IF(F320=0,0,VLOOKUP(F320,DM!$C$5:$E$500,3,0))</f>
        <v>0</v>
      </c>
      <c r="I320" s="3"/>
      <c r="J320" s="3"/>
      <c r="K320" s="3">
        <f t="shared" si="10"/>
        <v>0</v>
      </c>
      <c r="L320" s="2"/>
      <c r="M320" s="2">
        <f>IF(B320="",0,VLOOKUP(F320,DM!$C$5:$G$500,5,0))</f>
        <v>0</v>
      </c>
      <c r="N320" s="2">
        <f>IF(B320="",0,IF(B320="NM",111,IF(B320="SX"&amp;VLOOKUP(F320,DM!$C$5:$G$500,5,0)=1521,1541,1543)))</f>
        <v>0</v>
      </c>
    </row>
    <row r="321" spans="1:14" x14ac:dyDescent="0.2">
      <c r="A321" s="2"/>
      <c r="B321" s="2"/>
      <c r="C321" s="2">
        <f t="shared" si="9"/>
        <v>0</v>
      </c>
      <c r="D321" s="2"/>
      <c r="E321" s="4"/>
      <c r="F321" s="2"/>
      <c r="G321" s="2">
        <f>IF(F321=0,0,VLOOKUP(F321,DM!$C$5:$E$500,2,0))</f>
        <v>0</v>
      </c>
      <c r="H321" s="2">
        <f>IF(F321=0,0,VLOOKUP(F321,DM!$C$5:$E$500,3,0))</f>
        <v>0</v>
      </c>
      <c r="I321" s="3"/>
      <c r="J321" s="3"/>
      <c r="K321" s="3">
        <f t="shared" si="10"/>
        <v>0</v>
      </c>
      <c r="L321" s="2"/>
      <c r="M321" s="2">
        <f>IF(B321="",0,VLOOKUP(F321,DM!$C$5:$G$500,5,0))</f>
        <v>0</v>
      </c>
      <c r="N321" s="2">
        <f>IF(B321="",0,IF(B321="NM",111,IF(B321="SX"&amp;VLOOKUP(F321,DM!$C$5:$G$500,5,0)=1521,1541,1543)))</f>
        <v>0</v>
      </c>
    </row>
    <row r="322" spans="1:14" x14ac:dyDescent="0.2">
      <c r="A322" s="2"/>
      <c r="B322" s="2"/>
      <c r="C322" s="2">
        <f t="shared" si="9"/>
        <v>0</v>
      </c>
      <c r="D322" s="2"/>
      <c r="E322" s="4"/>
      <c r="F322" s="2"/>
      <c r="G322" s="2">
        <f>IF(F322=0,0,VLOOKUP(F322,DM!$C$5:$E$500,2,0))</f>
        <v>0</v>
      </c>
      <c r="H322" s="2">
        <f>IF(F322=0,0,VLOOKUP(F322,DM!$C$5:$E$500,3,0))</f>
        <v>0</v>
      </c>
      <c r="I322" s="3"/>
      <c r="J322" s="3"/>
      <c r="K322" s="3">
        <f t="shared" si="10"/>
        <v>0</v>
      </c>
      <c r="L322" s="2"/>
      <c r="M322" s="2">
        <f>IF(B322="",0,VLOOKUP(F322,DM!$C$5:$G$500,5,0))</f>
        <v>0</v>
      </c>
      <c r="N322" s="2">
        <f>IF(B322="",0,IF(B322="NM",111,IF(B322="SX"&amp;VLOOKUP(F322,DM!$C$5:$G$500,5,0)=1521,1541,1543)))</f>
        <v>0</v>
      </c>
    </row>
    <row r="323" spans="1:14" x14ac:dyDescent="0.2">
      <c r="A323" s="2"/>
      <c r="B323" s="2"/>
      <c r="C323" s="2">
        <f t="shared" si="9"/>
        <v>0</v>
      </c>
      <c r="D323" s="2"/>
      <c r="E323" s="4"/>
      <c r="F323" s="2"/>
      <c r="G323" s="2">
        <f>IF(F323=0,0,VLOOKUP(F323,DM!$C$5:$E$500,2,0))</f>
        <v>0</v>
      </c>
      <c r="H323" s="2">
        <f>IF(F323=0,0,VLOOKUP(F323,DM!$C$5:$E$500,3,0))</f>
        <v>0</v>
      </c>
      <c r="I323" s="3"/>
      <c r="J323" s="3"/>
      <c r="K323" s="3">
        <f t="shared" si="10"/>
        <v>0</v>
      </c>
      <c r="L323" s="2"/>
      <c r="M323" s="2">
        <f>IF(B323="",0,VLOOKUP(F323,DM!$C$5:$G$500,5,0))</f>
        <v>0</v>
      </c>
      <c r="N323" s="2">
        <f>IF(B323="",0,IF(B323="NM",111,IF(B323="SX"&amp;VLOOKUP(F323,DM!$C$5:$G$500,5,0)=1521,1541,1543)))</f>
        <v>0</v>
      </c>
    </row>
    <row r="324" spans="1:14" x14ac:dyDescent="0.2">
      <c r="A324" s="2"/>
      <c r="B324" s="2"/>
      <c r="C324" s="2">
        <f t="shared" si="9"/>
        <v>0</v>
      </c>
      <c r="D324" s="2"/>
      <c r="E324" s="4"/>
      <c r="F324" s="2"/>
      <c r="G324" s="2">
        <f>IF(F324=0,0,VLOOKUP(F324,DM!$C$5:$E$500,2,0))</f>
        <v>0</v>
      </c>
      <c r="H324" s="2">
        <f>IF(F324=0,0,VLOOKUP(F324,DM!$C$5:$E$500,3,0))</f>
        <v>0</v>
      </c>
      <c r="I324" s="3"/>
      <c r="J324" s="3"/>
      <c r="K324" s="3">
        <f t="shared" si="10"/>
        <v>0</v>
      </c>
      <c r="L324" s="2"/>
      <c r="M324" s="2">
        <f>IF(B324="",0,VLOOKUP(F324,DM!$C$5:$G$500,5,0))</f>
        <v>0</v>
      </c>
      <c r="N324" s="2">
        <f>IF(B324="",0,IF(B324="NM",111,IF(B324="SX"&amp;VLOOKUP(F324,DM!$C$5:$G$500,5,0)=1521,1541,1543)))</f>
        <v>0</v>
      </c>
    </row>
    <row r="325" spans="1:14" x14ac:dyDescent="0.2">
      <c r="A325" s="2"/>
      <c r="B325" s="2"/>
      <c r="C325" s="2">
        <f t="shared" si="9"/>
        <v>0</v>
      </c>
      <c r="D325" s="2"/>
      <c r="E325" s="4"/>
      <c r="F325" s="2"/>
      <c r="G325" s="2">
        <f>IF(F325=0,0,VLOOKUP(F325,DM!$C$5:$E$500,2,0))</f>
        <v>0</v>
      </c>
      <c r="H325" s="2">
        <f>IF(F325=0,0,VLOOKUP(F325,DM!$C$5:$E$500,3,0))</f>
        <v>0</v>
      </c>
      <c r="I325" s="3"/>
      <c r="J325" s="3"/>
      <c r="K325" s="3">
        <f t="shared" si="10"/>
        <v>0</v>
      </c>
      <c r="L325" s="2"/>
      <c r="M325" s="2">
        <f>IF(B325="",0,VLOOKUP(F325,DM!$C$5:$G$500,5,0))</f>
        <v>0</v>
      </c>
      <c r="N325" s="2">
        <f>IF(B325="",0,IF(B325="NM",111,IF(B325="SX"&amp;VLOOKUP(F325,DM!$C$5:$G$500,5,0)=1521,1541,1543)))</f>
        <v>0</v>
      </c>
    </row>
    <row r="326" spans="1:14" x14ac:dyDescent="0.2">
      <c r="A326" s="2"/>
      <c r="B326" s="2"/>
      <c r="C326" s="2">
        <f t="shared" ref="C326:C389" si="11">IF(B326="",0,IF(B326="SX","Nhập từ sản xuất","Nhập mua"))</f>
        <v>0</v>
      </c>
      <c r="D326" s="2"/>
      <c r="E326" s="4"/>
      <c r="F326" s="2"/>
      <c r="G326" s="2">
        <f>IF(F326=0,0,VLOOKUP(F326,DM!$C$5:$E$500,2,0))</f>
        <v>0</v>
      </c>
      <c r="H326" s="2">
        <f>IF(F326=0,0,VLOOKUP(F326,DM!$C$5:$E$500,3,0))</f>
        <v>0</v>
      </c>
      <c r="I326" s="3"/>
      <c r="J326" s="3"/>
      <c r="K326" s="3">
        <f t="shared" ref="K326:K389" si="12">J326*I326</f>
        <v>0</v>
      </c>
      <c r="L326" s="2"/>
      <c r="M326" s="2">
        <f>IF(B326="",0,VLOOKUP(F326,DM!$C$5:$G$500,5,0))</f>
        <v>0</v>
      </c>
      <c r="N326" s="2">
        <f>IF(B326="",0,IF(B326="NM",111,IF(B326="SX"&amp;VLOOKUP(F326,DM!$C$5:$G$500,5,0)=1521,1541,1543)))</f>
        <v>0</v>
      </c>
    </row>
    <row r="327" spans="1:14" x14ac:dyDescent="0.2">
      <c r="A327" s="2"/>
      <c r="B327" s="2"/>
      <c r="C327" s="2">
        <f t="shared" si="11"/>
        <v>0</v>
      </c>
      <c r="D327" s="2"/>
      <c r="E327" s="4"/>
      <c r="F327" s="2"/>
      <c r="G327" s="2">
        <f>IF(F327=0,0,VLOOKUP(F327,DM!$C$5:$E$500,2,0))</f>
        <v>0</v>
      </c>
      <c r="H327" s="2">
        <f>IF(F327=0,0,VLOOKUP(F327,DM!$C$5:$E$500,3,0))</f>
        <v>0</v>
      </c>
      <c r="I327" s="3"/>
      <c r="J327" s="3"/>
      <c r="K327" s="3">
        <f t="shared" si="12"/>
        <v>0</v>
      </c>
      <c r="L327" s="2"/>
      <c r="M327" s="2">
        <f>IF(B327="",0,VLOOKUP(F327,DM!$C$5:$G$500,5,0))</f>
        <v>0</v>
      </c>
      <c r="N327" s="2">
        <f>IF(B327="",0,IF(B327="NM",111,IF(B327="SX"&amp;VLOOKUP(F327,DM!$C$5:$G$500,5,0)=1521,1541,1543)))</f>
        <v>0</v>
      </c>
    </row>
    <row r="328" spans="1:14" x14ac:dyDescent="0.2">
      <c r="A328" s="2"/>
      <c r="B328" s="2"/>
      <c r="C328" s="2">
        <f t="shared" si="11"/>
        <v>0</v>
      </c>
      <c r="D328" s="2"/>
      <c r="E328" s="4"/>
      <c r="F328" s="2"/>
      <c r="G328" s="2">
        <f>IF(F328=0,0,VLOOKUP(F328,DM!$C$5:$E$500,2,0))</f>
        <v>0</v>
      </c>
      <c r="H328" s="2">
        <f>IF(F328=0,0,VLOOKUP(F328,DM!$C$5:$E$500,3,0))</f>
        <v>0</v>
      </c>
      <c r="I328" s="3"/>
      <c r="J328" s="3"/>
      <c r="K328" s="3">
        <f t="shared" si="12"/>
        <v>0</v>
      </c>
      <c r="L328" s="2"/>
      <c r="M328" s="2">
        <f>IF(B328="",0,VLOOKUP(F328,DM!$C$5:$G$500,5,0))</f>
        <v>0</v>
      </c>
      <c r="N328" s="2">
        <f>IF(B328="",0,IF(B328="NM",111,IF(B328="SX"&amp;VLOOKUP(F328,DM!$C$5:$G$500,5,0)=1521,1541,1543)))</f>
        <v>0</v>
      </c>
    </row>
    <row r="329" spans="1:14" x14ac:dyDescent="0.2">
      <c r="A329" s="2"/>
      <c r="B329" s="2"/>
      <c r="C329" s="2">
        <f t="shared" si="11"/>
        <v>0</v>
      </c>
      <c r="D329" s="2"/>
      <c r="E329" s="4"/>
      <c r="F329" s="2"/>
      <c r="G329" s="2">
        <f>IF(F329=0,0,VLOOKUP(F329,DM!$C$5:$E$500,2,0))</f>
        <v>0</v>
      </c>
      <c r="H329" s="2">
        <f>IF(F329=0,0,VLOOKUP(F329,DM!$C$5:$E$500,3,0))</f>
        <v>0</v>
      </c>
      <c r="I329" s="3"/>
      <c r="J329" s="3"/>
      <c r="K329" s="3">
        <f t="shared" si="12"/>
        <v>0</v>
      </c>
      <c r="L329" s="2"/>
      <c r="M329" s="2">
        <f>IF(B329="",0,VLOOKUP(F329,DM!$C$5:$G$500,5,0))</f>
        <v>0</v>
      </c>
      <c r="N329" s="2">
        <f>IF(B329="",0,IF(B329="NM",111,IF(B329="SX"&amp;VLOOKUP(F329,DM!$C$5:$G$500,5,0)=1521,1541,1543)))</f>
        <v>0</v>
      </c>
    </row>
    <row r="330" spans="1:14" x14ac:dyDescent="0.2">
      <c r="A330" s="2"/>
      <c r="B330" s="2"/>
      <c r="C330" s="2">
        <f t="shared" si="11"/>
        <v>0</v>
      </c>
      <c r="D330" s="2"/>
      <c r="E330" s="4"/>
      <c r="F330" s="2"/>
      <c r="G330" s="2">
        <f>IF(F330=0,0,VLOOKUP(F330,DM!$C$5:$E$500,2,0))</f>
        <v>0</v>
      </c>
      <c r="H330" s="2">
        <f>IF(F330=0,0,VLOOKUP(F330,DM!$C$5:$E$500,3,0))</f>
        <v>0</v>
      </c>
      <c r="I330" s="3"/>
      <c r="J330" s="3"/>
      <c r="K330" s="3">
        <f t="shared" si="12"/>
        <v>0</v>
      </c>
      <c r="L330" s="2"/>
      <c r="M330" s="2">
        <f>IF(B330="",0,VLOOKUP(F330,DM!$C$5:$G$500,5,0))</f>
        <v>0</v>
      </c>
      <c r="N330" s="2">
        <f>IF(B330="",0,IF(B330="NM",111,IF(B330="SX"&amp;VLOOKUP(F330,DM!$C$5:$G$500,5,0)=1521,1541,1543)))</f>
        <v>0</v>
      </c>
    </row>
    <row r="331" spans="1:14" x14ac:dyDescent="0.2">
      <c r="A331" s="2"/>
      <c r="B331" s="2"/>
      <c r="C331" s="2">
        <f t="shared" si="11"/>
        <v>0</v>
      </c>
      <c r="D331" s="2"/>
      <c r="E331" s="4"/>
      <c r="F331" s="2"/>
      <c r="G331" s="2">
        <f>IF(F331=0,0,VLOOKUP(F331,DM!$C$5:$E$500,2,0))</f>
        <v>0</v>
      </c>
      <c r="H331" s="2">
        <f>IF(F331=0,0,VLOOKUP(F331,DM!$C$5:$E$500,3,0))</f>
        <v>0</v>
      </c>
      <c r="I331" s="3"/>
      <c r="J331" s="3"/>
      <c r="K331" s="3">
        <f t="shared" si="12"/>
        <v>0</v>
      </c>
      <c r="L331" s="2"/>
      <c r="M331" s="2">
        <f>IF(B331="",0,VLOOKUP(F331,DM!$C$5:$G$500,5,0))</f>
        <v>0</v>
      </c>
      <c r="N331" s="2">
        <f>IF(B331="",0,IF(B331="NM",111,IF(B331="SX"&amp;VLOOKUP(F331,DM!$C$5:$G$500,5,0)=1521,1541,1543)))</f>
        <v>0</v>
      </c>
    </row>
    <row r="332" spans="1:14" x14ac:dyDescent="0.2">
      <c r="A332" s="2"/>
      <c r="B332" s="2"/>
      <c r="C332" s="2">
        <f t="shared" si="11"/>
        <v>0</v>
      </c>
      <c r="D332" s="2"/>
      <c r="E332" s="4"/>
      <c r="F332" s="2"/>
      <c r="G332" s="2">
        <f>IF(F332=0,0,VLOOKUP(F332,DM!$C$5:$E$500,2,0))</f>
        <v>0</v>
      </c>
      <c r="H332" s="2">
        <f>IF(F332=0,0,VLOOKUP(F332,DM!$C$5:$E$500,3,0))</f>
        <v>0</v>
      </c>
      <c r="I332" s="3"/>
      <c r="J332" s="3"/>
      <c r="K332" s="3">
        <f t="shared" si="12"/>
        <v>0</v>
      </c>
      <c r="L332" s="2"/>
      <c r="M332" s="2">
        <f>IF(B332="",0,VLOOKUP(F332,DM!$C$5:$G$500,5,0))</f>
        <v>0</v>
      </c>
      <c r="N332" s="2">
        <f>IF(B332="",0,IF(B332="NM",111,IF(B332="SX"&amp;VLOOKUP(F332,DM!$C$5:$G$500,5,0)=1521,1541,1543)))</f>
        <v>0</v>
      </c>
    </row>
    <row r="333" spans="1:14" x14ac:dyDescent="0.2">
      <c r="A333" s="2"/>
      <c r="B333" s="2"/>
      <c r="C333" s="2">
        <f t="shared" si="11"/>
        <v>0</v>
      </c>
      <c r="D333" s="2"/>
      <c r="E333" s="4"/>
      <c r="F333" s="2"/>
      <c r="G333" s="2">
        <f>IF(F333=0,0,VLOOKUP(F333,DM!$C$5:$E$500,2,0))</f>
        <v>0</v>
      </c>
      <c r="H333" s="2">
        <f>IF(F333=0,0,VLOOKUP(F333,DM!$C$5:$E$500,3,0))</f>
        <v>0</v>
      </c>
      <c r="I333" s="3"/>
      <c r="J333" s="3"/>
      <c r="K333" s="3">
        <f t="shared" si="12"/>
        <v>0</v>
      </c>
      <c r="L333" s="2"/>
      <c r="M333" s="2">
        <f>IF(B333="",0,VLOOKUP(F333,DM!$C$5:$G$500,5,0))</f>
        <v>0</v>
      </c>
      <c r="N333" s="2">
        <f>IF(B333="",0,IF(B333="NM",111,IF(B333="SX"&amp;VLOOKUP(F333,DM!$C$5:$G$500,5,0)=1521,1541,1543)))</f>
        <v>0</v>
      </c>
    </row>
    <row r="334" spans="1:14" x14ac:dyDescent="0.2">
      <c r="A334" s="2"/>
      <c r="B334" s="2"/>
      <c r="C334" s="2">
        <f t="shared" si="11"/>
        <v>0</v>
      </c>
      <c r="D334" s="2"/>
      <c r="E334" s="4"/>
      <c r="F334" s="2"/>
      <c r="G334" s="2">
        <f>IF(F334=0,0,VLOOKUP(F334,DM!$C$5:$E$500,2,0))</f>
        <v>0</v>
      </c>
      <c r="H334" s="2">
        <f>IF(F334=0,0,VLOOKUP(F334,DM!$C$5:$E$500,3,0))</f>
        <v>0</v>
      </c>
      <c r="I334" s="3"/>
      <c r="J334" s="3"/>
      <c r="K334" s="3">
        <f t="shared" si="12"/>
        <v>0</v>
      </c>
      <c r="L334" s="2"/>
      <c r="M334" s="2">
        <f>IF(B334="",0,VLOOKUP(F334,DM!$C$5:$G$500,5,0))</f>
        <v>0</v>
      </c>
      <c r="N334" s="2">
        <f>IF(B334="",0,IF(B334="NM",111,IF(B334="SX"&amp;VLOOKUP(F334,DM!$C$5:$G$500,5,0)=1521,1541,1543)))</f>
        <v>0</v>
      </c>
    </row>
    <row r="335" spans="1:14" x14ac:dyDescent="0.2">
      <c r="A335" s="2"/>
      <c r="B335" s="2"/>
      <c r="C335" s="2">
        <f t="shared" si="11"/>
        <v>0</v>
      </c>
      <c r="D335" s="2"/>
      <c r="E335" s="4"/>
      <c r="F335" s="2"/>
      <c r="G335" s="2">
        <f>IF(F335=0,0,VLOOKUP(F335,DM!$C$5:$E$500,2,0))</f>
        <v>0</v>
      </c>
      <c r="H335" s="2">
        <f>IF(F335=0,0,VLOOKUP(F335,DM!$C$5:$E$500,3,0))</f>
        <v>0</v>
      </c>
      <c r="I335" s="3"/>
      <c r="J335" s="3"/>
      <c r="K335" s="3">
        <f t="shared" si="12"/>
        <v>0</v>
      </c>
      <c r="L335" s="2"/>
      <c r="M335" s="2">
        <f>IF(B335="",0,VLOOKUP(F335,DM!$C$5:$G$500,5,0))</f>
        <v>0</v>
      </c>
      <c r="N335" s="2">
        <f>IF(B335="",0,IF(B335="NM",111,IF(B335="SX"&amp;VLOOKUP(F335,DM!$C$5:$G$500,5,0)=1521,1541,1543)))</f>
        <v>0</v>
      </c>
    </row>
    <row r="336" spans="1:14" x14ac:dyDescent="0.2">
      <c r="A336" s="2"/>
      <c r="B336" s="2"/>
      <c r="C336" s="2">
        <f t="shared" si="11"/>
        <v>0</v>
      </c>
      <c r="D336" s="2"/>
      <c r="E336" s="4"/>
      <c r="F336" s="2"/>
      <c r="G336" s="2">
        <f>IF(F336=0,0,VLOOKUP(F336,DM!$C$5:$E$500,2,0))</f>
        <v>0</v>
      </c>
      <c r="H336" s="2">
        <f>IF(F336=0,0,VLOOKUP(F336,DM!$C$5:$E$500,3,0))</f>
        <v>0</v>
      </c>
      <c r="I336" s="3"/>
      <c r="J336" s="3"/>
      <c r="K336" s="3">
        <f t="shared" si="12"/>
        <v>0</v>
      </c>
      <c r="L336" s="2"/>
      <c r="M336" s="2">
        <f>IF(B336="",0,VLOOKUP(F336,DM!$C$5:$G$500,5,0))</f>
        <v>0</v>
      </c>
      <c r="N336" s="2">
        <f>IF(B336="",0,IF(B336="NM",111,IF(B336="SX"&amp;VLOOKUP(F336,DM!$C$5:$G$500,5,0)=1521,1541,1543)))</f>
        <v>0</v>
      </c>
    </row>
    <row r="337" spans="1:14" x14ac:dyDescent="0.2">
      <c r="A337" s="2"/>
      <c r="B337" s="2"/>
      <c r="C337" s="2">
        <f t="shared" si="11"/>
        <v>0</v>
      </c>
      <c r="D337" s="2"/>
      <c r="E337" s="4"/>
      <c r="F337" s="2"/>
      <c r="G337" s="2">
        <f>IF(F337=0,0,VLOOKUP(F337,DM!$C$5:$E$500,2,0))</f>
        <v>0</v>
      </c>
      <c r="H337" s="2">
        <f>IF(F337=0,0,VLOOKUP(F337,DM!$C$5:$E$500,3,0))</f>
        <v>0</v>
      </c>
      <c r="I337" s="3"/>
      <c r="J337" s="3"/>
      <c r="K337" s="3">
        <f t="shared" si="12"/>
        <v>0</v>
      </c>
      <c r="L337" s="2"/>
      <c r="M337" s="2">
        <f>IF(B337="",0,VLOOKUP(F337,DM!$C$5:$G$500,5,0))</f>
        <v>0</v>
      </c>
      <c r="N337" s="2">
        <f>IF(B337="",0,IF(B337="NM",111,IF(B337="SX"&amp;VLOOKUP(F337,DM!$C$5:$G$500,5,0)=1521,1541,1543)))</f>
        <v>0</v>
      </c>
    </row>
    <row r="338" spans="1:14" x14ac:dyDescent="0.2">
      <c r="A338" s="2"/>
      <c r="B338" s="2"/>
      <c r="C338" s="2">
        <f t="shared" si="11"/>
        <v>0</v>
      </c>
      <c r="D338" s="2"/>
      <c r="E338" s="4"/>
      <c r="F338" s="2"/>
      <c r="G338" s="2">
        <f>IF(F338=0,0,VLOOKUP(F338,DM!$C$5:$E$500,2,0))</f>
        <v>0</v>
      </c>
      <c r="H338" s="2">
        <f>IF(F338=0,0,VLOOKUP(F338,DM!$C$5:$E$500,3,0))</f>
        <v>0</v>
      </c>
      <c r="I338" s="3"/>
      <c r="J338" s="3"/>
      <c r="K338" s="3">
        <f t="shared" si="12"/>
        <v>0</v>
      </c>
      <c r="L338" s="2"/>
      <c r="M338" s="2">
        <f>IF(B338="",0,VLOOKUP(F338,DM!$C$5:$G$500,5,0))</f>
        <v>0</v>
      </c>
      <c r="N338" s="2">
        <f>IF(B338="",0,IF(B338="NM",111,IF(B338="SX"&amp;VLOOKUP(F338,DM!$C$5:$G$500,5,0)=1521,1541,1543)))</f>
        <v>0</v>
      </c>
    </row>
    <row r="339" spans="1:14" x14ac:dyDescent="0.2">
      <c r="A339" s="2"/>
      <c r="B339" s="2"/>
      <c r="C339" s="2">
        <f t="shared" si="11"/>
        <v>0</v>
      </c>
      <c r="D339" s="2"/>
      <c r="E339" s="4"/>
      <c r="F339" s="2"/>
      <c r="G339" s="2">
        <f>IF(F339=0,0,VLOOKUP(F339,DM!$C$5:$E$500,2,0))</f>
        <v>0</v>
      </c>
      <c r="H339" s="2">
        <f>IF(F339=0,0,VLOOKUP(F339,DM!$C$5:$E$500,3,0))</f>
        <v>0</v>
      </c>
      <c r="I339" s="3"/>
      <c r="J339" s="3"/>
      <c r="K339" s="3">
        <f t="shared" si="12"/>
        <v>0</v>
      </c>
      <c r="L339" s="2"/>
      <c r="M339" s="2">
        <f>IF(B339="",0,VLOOKUP(F339,DM!$C$5:$G$500,5,0))</f>
        <v>0</v>
      </c>
      <c r="N339" s="2">
        <f>IF(B339="",0,IF(B339="NM",111,IF(B339="SX"&amp;VLOOKUP(F339,DM!$C$5:$G$500,5,0)=1521,1541,1543)))</f>
        <v>0</v>
      </c>
    </row>
    <row r="340" spans="1:14" x14ac:dyDescent="0.2">
      <c r="A340" s="2"/>
      <c r="B340" s="2"/>
      <c r="C340" s="2">
        <f t="shared" si="11"/>
        <v>0</v>
      </c>
      <c r="D340" s="2"/>
      <c r="E340" s="4"/>
      <c r="F340" s="2"/>
      <c r="G340" s="2">
        <f>IF(F340=0,0,VLOOKUP(F340,DM!$C$5:$E$500,2,0))</f>
        <v>0</v>
      </c>
      <c r="H340" s="2">
        <f>IF(F340=0,0,VLOOKUP(F340,DM!$C$5:$E$500,3,0))</f>
        <v>0</v>
      </c>
      <c r="I340" s="3"/>
      <c r="J340" s="3"/>
      <c r="K340" s="3">
        <f t="shared" si="12"/>
        <v>0</v>
      </c>
      <c r="L340" s="2"/>
      <c r="M340" s="2">
        <f>IF(B340="",0,VLOOKUP(F340,DM!$C$5:$G$500,5,0))</f>
        <v>0</v>
      </c>
      <c r="N340" s="2">
        <f>IF(B340="",0,IF(B340="NM",111,IF(B340="SX"&amp;VLOOKUP(F340,DM!$C$5:$G$500,5,0)=1521,1541,1543)))</f>
        <v>0</v>
      </c>
    </row>
    <row r="341" spans="1:14" x14ac:dyDescent="0.2">
      <c r="A341" s="2"/>
      <c r="B341" s="2"/>
      <c r="C341" s="2">
        <f t="shared" si="11"/>
        <v>0</v>
      </c>
      <c r="D341" s="2"/>
      <c r="E341" s="4"/>
      <c r="F341" s="2"/>
      <c r="G341" s="2">
        <f>IF(F341=0,0,VLOOKUP(F341,DM!$C$5:$E$500,2,0))</f>
        <v>0</v>
      </c>
      <c r="H341" s="2">
        <f>IF(F341=0,0,VLOOKUP(F341,DM!$C$5:$E$500,3,0))</f>
        <v>0</v>
      </c>
      <c r="I341" s="3"/>
      <c r="J341" s="3"/>
      <c r="K341" s="3">
        <f t="shared" si="12"/>
        <v>0</v>
      </c>
      <c r="L341" s="2"/>
      <c r="M341" s="2">
        <f>IF(B341="",0,VLOOKUP(F341,DM!$C$5:$G$500,5,0))</f>
        <v>0</v>
      </c>
      <c r="N341" s="2">
        <f>IF(B341="",0,IF(B341="NM",111,IF(B341="SX"&amp;VLOOKUP(F341,DM!$C$5:$G$500,5,0)=1521,1541,1543)))</f>
        <v>0</v>
      </c>
    </row>
    <row r="342" spans="1:14" x14ac:dyDescent="0.2">
      <c r="A342" s="2"/>
      <c r="B342" s="2"/>
      <c r="C342" s="2">
        <f t="shared" si="11"/>
        <v>0</v>
      </c>
      <c r="D342" s="2"/>
      <c r="E342" s="4"/>
      <c r="F342" s="2"/>
      <c r="G342" s="2">
        <f>IF(F342=0,0,VLOOKUP(F342,DM!$C$5:$E$500,2,0))</f>
        <v>0</v>
      </c>
      <c r="H342" s="2">
        <f>IF(F342=0,0,VLOOKUP(F342,DM!$C$5:$E$500,3,0))</f>
        <v>0</v>
      </c>
      <c r="I342" s="3"/>
      <c r="J342" s="3"/>
      <c r="K342" s="3">
        <f t="shared" si="12"/>
        <v>0</v>
      </c>
      <c r="L342" s="2"/>
      <c r="M342" s="2">
        <f>IF(B342="",0,VLOOKUP(F342,DM!$C$5:$G$500,5,0))</f>
        <v>0</v>
      </c>
      <c r="N342" s="2">
        <f>IF(B342="",0,IF(B342="NM",111,IF(B342="SX"&amp;VLOOKUP(F342,DM!$C$5:$G$500,5,0)=1521,1541,1543)))</f>
        <v>0</v>
      </c>
    </row>
    <row r="343" spans="1:14" x14ac:dyDescent="0.2">
      <c r="A343" s="2"/>
      <c r="B343" s="2"/>
      <c r="C343" s="2">
        <f t="shared" si="11"/>
        <v>0</v>
      </c>
      <c r="D343" s="2"/>
      <c r="E343" s="4"/>
      <c r="F343" s="2"/>
      <c r="G343" s="2">
        <f>IF(F343=0,0,VLOOKUP(F343,DM!$C$5:$E$500,2,0))</f>
        <v>0</v>
      </c>
      <c r="H343" s="2">
        <f>IF(F343=0,0,VLOOKUP(F343,DM!$C$5:$E$500,3,0))</f>
        <v>0</v>
      </c>
      <c r="I343" s="3"/>
      <c r="J343" s="3"/>
      <c r="K343" s="3">
        <f t="shared" si="12"/>
        <v>0</v>
      </c>
      <c r="L343" s="2"/>
      <c r="M343" s="2">
        <f>IF(B343="",0,VLOOKUP(F343,DM!$C$5:$G$500,5,0))</f>
        <v>0</v>
      </c>
      <c r="N343" s="2">
        <f>IF(B343="",0,IF(B343="NM",111,IF(B343="SX"&amp;VLOOKUP(F343,DM!$C$5:$G$500,5,0)=1521,1541,1543)))</f>
        <v>0</v>
      </c>
    </row>
    <row r="344" spans="1:14" x14ac:dyDescent="0.2">
      <c r="A344" s="2"/>
      <c r="B344" s="2"/>
      <c r="C344" s="2">
        <f t="shared" si="11"/>
        <v>0</v>
      </c>
      <c r="D344" s="2"/>
      <c r="E344" s="4"/>
      <c r="F344" s="2"/>
      <c r="G344" s="2">
        <f>IF(F344=0,0,VLOOKUP(F344,DM!$C$5:$E$500,2,0))</f>
        <v>0</v>
      </c>
      <c r="H344" s="2">
        <f>IF(F344=0,0,VLOOKUP(F344,DM!$C$5:$E$500,3,0))</f>
        <v>0</v>
      </c>
      <c r="I344" s="3"/>
      <c r="J344" s="3"/>
      <c r="K344" s="3">
        <f t="shared" si="12"/>
        <v>0</v>
      </c>
      <c r="L344" s="2"/>
      <c r="M344" s="2">
        <f>IF(B344="",0,VLOOKUP(F344,DM!$C$5:$G$500,5,0))</f>
        <v>0</v>
      </c>
      <c r="N344" s="2">
        <f>IF(B344="",0,IF(B344="NM",111,IF(B344="SX"&amp;VLOOKUP(F344,DM!$C$5:$G$500,5,0)=1521,1541,1543)))</f>
        <v>0</v>
      </c>
    </row>
    <row r="345" spans="1:14" x14ac:dyDescent="0.2">
      <c r="A345" s="2"/>
      <c r="B345" s="2"/>
      <c r="C345" s="2">
        <f t="shared" si="11"/>
        <v>0</v>
      </c>
      <c r="D345" s="2"/>
      <c r="E345" s="4"/>
      <c r="F345" s="2"/>
      <c r="G345" s="2">
        <f>IF(F345=0,0,VLOOKUP(F345,DM!$C$5:$E$500,2,0))</f>
        <v>0</v>
      </c>
      <c r="H345" s="2">
        <f>IF(F345=0,0,VLOOKUP(F345,DM!$C$5:$E$500,3,0))</f>
        <v>0</v>
      </c>
      <c r="I345" s="3"/>
      <c r="J345" s="3"/>
      <c r="K345" s="3">
        <f t="shared" si="12"/>
        <v>0</v>
      </c>
      <c r="L345" s="2"/>
      <c r="M345" s="2">
        <f>IF(B345="",0,VLOOKUP(F345,DM!$C$5:$G$500,5,0))</f>
        <v>0</v>
      </c>
      <c r="N345" s="2">
        <f>IF(B345="",0,IF(B345="NM",111,IF(B345="SX"&amp;VLOOKUP(F345,DM!$C$5:$G$500,5,0)=1521,1541,1543)))</f>
        <v>0</v>
      </c>
    </row>
    <row r="346" spans="1:14" x14ac:dyDescent="0.2">
      <c r="A346" s="2"/>
      <c r="B346" s="2"/>
      <c r="C346" s="2">
        <f t="shared" si="11"/>
        <v>0</v>
      </c>
      <c r="D346" s="2"/>
      <c r="E346" s="4"/>
      <c r="F346" s="2"/>
      <c r="G346" s="2">
        <f>IF(F346=0,0,VLOOKUP(F346,DM!$C$5:$E$500,2,0))</f>
        <v>0</v>
      </c>
      <c r="H346" s="2">
        <f>IF(F346=0,0,VLOOKUP(F346,DM!$C$5:$E$500,3,0))</f>
        <v>0</v>
      </c>
      <c r="I346" s="3"/>
      <c r="J346" s="3"/>
      <c r="K346" s="3">
        <f t="shared" si="12"/>
        <v>0</v>
      </c>
      <c r="L346" s="2"/>
      <c r="M346" s="2">
        <f>IF(B346="",0,VLOOKUP(F346,DM!$C$5:$G$500,5,0))</f>
        <v>0</v>
      </c>
      <c r="N346" s="2">
        <f>IF(B346="",0,IF(B346="NM",111,IF(B346="SX"&amp;VLOOKUP(F346,DM!$C$5:$G$500,5,0)=1521,1541,1543)))</f>
        <v>0</v>
      </c>
    </row>
    <row r="347" spans="1:14" x14ac:dyDescent="0.2">
      <c r="A347" s="2"/>
      <c r="B347" s="2"/>
      <c r="C347" s="2">
        <f t="shared" si="11"/>
        <v>0</v>
      </c>
      <c r="D347" s="2"/>
      <c r="E347" s="4"/>
      <c r="F347" s="2"/>
      <c r="G347" s="2">
        <f>IF(F347=0,0,VLOOKUP(F347,DM!$C$5:$E$500,2,0))</f>
        <v>0</v>
      </c>
      <c r="H347" s="2">
        <f>IF(F347=0,0,VLOOKUP(F347,DM!$C$5:$E$500,3,0))</f>
        <v>0</v>
      </c>
      <c r="I347" s="3"/>
      <c r="J347" s="3"/>
      <c r="K347" s="3">
        <f t="shared" si="12"/>
        <v>0</v>
      </c>
      <c r="L347" s="2"/>
      <c r="M347" s="2">
        <f>IF(B347="",0,VLOOKUP(F347,DM!$C$5:$G$500,5,0))</f>
        <v>0</v>
      </c>
      <c r="N347" s="2">
        <f>IF(B347="",0,IF(B347="NM",111,IF(B347="SX"&amp;VLOOKUP(F347,DM!$C$5:$G$500,5,0)=1521,1541,1543)))</f>
        <v>0</v>
      </c>
    </row>
    <row r="348" spans="1:14" x14ac:dyDescent="0.2">
      <c r="A348" s="2"/>
      <c r="B348" s="2"/>
      <c r="C348" s="2">
        <f t="shared" si="11"/>
        <v>0</v>
      </c>
      <c r="D348" s="2"/>
      <c r="E348" s="4"/>
      <c r="F348" s="2"/>
      <c r="G348" s="2">
        <f>IF(F348=0,0,VLOOKUP(F348,DM!$C$5:$E$500,2,0))</f>
        <v>0</v>
      </c>
      <c r="H348" s="2">
        <f>IF(F348=0,0,VLOOKUP(F348,DM!$C$5:$E$500,3,0))</f>
        <v>0</v>
      </c>
      <c r="I348" s="3"/>
      <c r="J348" s="3"/>
      <c r="K348" s="3">
        <f t="shared" si="12"/>
        <v>0</v>
      </c>
      <c r="L348" s="2"/>
      <c r="M348" s="2">
        <f>IF(B348="",0,VLOOKUP(F348,DM!$C$5:$G$500,5,0))</f>
        <v>0</v>
      </c>
      <c r="N348" s="2">
        <f>IF(B348="",0,IF(B348="NM",111,IF(B348="SX"&amp;VLOOKUP(F348,DM!$C$5:$G$500,5,0)=1521,1541,1543)))</f>
        <v>0</v>
      </c>
    </row>
    <row r="349" spans="1:14" x14ac:dyDescent="0.2">
      <c r="A349" s="2"/>
      <c r="B349" s="2"/>
      <c r="C349" s="2">
        <f t="shared" si="11"/>
        <v>0</v>
      </c>
      <c r="D349" s="2"/>
      <c r="E349" s="4"/>
      <c r="F349" s="2"/>
      <c r="G349" s="2">
        <f>IF(F349=0,0,VLOOKUP(F349,DM!$C$5:$E$500,2,0))</f>
        <v>0</v>
      </c>
      <c r="H349" s="2">
        <f>IF(F349=0,0,VLOOKUP(F349,DM!$C$5:$E$500,3,0))</f>
        <v>0</v>
      </c>
      <c r="I349" s="3"/>
      <c r="J349" s="3"/>
      <c r="K349" s="3">
        <f t="shared" si="12"/>
        <v>0</v>
      </c>
      <c r="L349" s="2"/>
      <c r="M349" s="2">
        <f>IF(B349="",0,VLOOKUP(F349,DM!$C$5:$G$500,5,0))</f>
        <v>0</v>
      </c>
      <c r="N349" s="2">
        <f>IF(B349="",0,IF(B349="NM",111,IF(B349="SX"&amp;VLOOKUP(F349,DM!$C$5:$G$500,5,0)=1521,1541,1543)))</f>
        <v>0</v>
      </c>
    </row>
    <row r="350" spans="1:14" x14ac:dyDescent="0.2">
      <c r="A350" s="2"/>
      <c r="B350" s="2"/>
      <c r="C350" s="2">
        <f t="shared" si="11"/>
        <v>0</v>
      </c>
      <c r="D350" s="2"/>
      <c r="E350" s="4"/>
      <c r="F350" s="2"/>
      <c r="G350" s="2">
        <f>IF(F350=0,0,VLOOKUP(F350,DM!$C$5:$E$500,2,0))</f>
        <v>0</v>
      </c>
      <c r="H350" s="2">
        <f>IF(F350=0,0,VLOOKUP(F350,DM!$C$5:$E$500,3,0))</f>
        <v>0</v>
      </c>
      <c r="I350" s="3"/>
      <c r="J350" s="3"/>
      <c r="K350" s="3">
        <f t="shared" si="12"/>
        <v>0</v>
      </c>
      <c r="L350" s="2"/>
      <c r="M350" s="2">
        <f>IF(B350="",0,VLOOKUP(F350,DM!$C$5:$G$500,5,0))</f>
        <v>0</v>
      </c>
      <c r="N350" s="2">
        <f>IF(B350="",0,IF(B350="NM",111,IF(B350="SX"&amp;VLOOKUP(F350,DM!$C$5:$G$500,5,0)=1521,1541,1543)))</f>
        <v>0</v>
      </c>
    </row>
    <row r="351" spans="1:14" x14ac:dyDescent="0.2">
      <c r="A351" s="2"/>
      <c r="B351" s="2"/>
      <c r="C351" s="2">
        <f t="shared" si="11"/>
        <v>0</v>
      </c>
      <c r="D351" s="2"/>
      <c r="E351" s="4"/>
      <c r="F351" s="2"/>
      <c r="G351" s="2">
        <f>IF(F351=0,0,VLOOKUP(F351,DM!$C$5:$E$500,2,0))</f>
        <v>0</v>
      </c>
      <c r="H351" s="2">
        <f>IF(F351=0,0,VLOOKUP(F351,DM!$C$5:$E$500,3,0))</f>
        <v>0</v>
      </c>
      <c r="I351" s="3"/>
      <c r="J351" s="3"/>
      <c r="K351" s="3">
        <f t="shared" si="12"/>
        <v>0</v>
      </c>
      <c r="L351" s="2"/>
      <c r="M351" s="2">
        <f>IF(B351="",0,VLOOKUP(F351,DM!$C$5:$G$500,5,0))</f>
        <v>0</v>
      </c>
      <c r="N351" s="2">
        <f>IF(B351="",0,IF(B351="NM",111,IF(B351="SX"&amp;VLOOKUP(F351,DM!$C$5:$G$500,5,0)=1521,1541,1543)))</f>
        <v>0</v>
      </c>
    </row>
    <row r="352" spans="1:14" x14ac:dyDescent="0.2">
      <c r="A352" s="2"/>
      <c r="B352" s="2"/>
      <c r="C352" s="2">
        <f t="shared" si="11"/>
        <v>0</v>
      </c>
      <c r="D352" s="2"/>
      <c r="E352" s="4"/>
      <c r="F352" s="2"/>
      <c r="G352" s="2">
        <f>IF(F352=0,0,VLOOKUP(F352,DM!$C$5:$E$500,2,0))</f>
        <v>0</v>
      </c>
      <c r="H352" s="2">
        <f>IF(F352=0,0,VLOOKUP(F352,DM!$C$5:$E$500,3,0))</f>
        <v>0</v>
      </c>
      <c r="I352" s="3"/>
      <c r="J352" s="3"/>
      <c r="K352" s="3">
        <f t="shared" si="12"/>
        <v>0</v>
      </c>
      <c r="L352" s="2"/>
      <c r="M352" s="2">
        <f>IF(B352="",0,VLOOKUP(F352,DM!$C$5:$G$500,5,0))</f>
        <v>0</v>
      </c>
      <c r="N352" s="2">
        <f>IF(B352="",0,IF(B352="NM",111,IF(B352="SX"&amp;VLOOKUP(F352,DM!$C$5:$G$500,5,0)=1521,1541,1543)))</f>
        <v>0</v>
      </c>
    </row>
    <row r="353" spans="1:14" x14ac:dyDescent="0.2">
      <c r="A353" s="2"/>
      <c r="B353" s="2"/>
      <c r="C353" s="2">
        <f t="shared" si="11"/>
        <v>0</v>
      </c>
      <c r="D353" s="2"/>
      <c r="E353" s="4"/>
      <c r="F353" s="2"/>
      <c r="G353" s="2">
        <f>IF(F353=0,0,VLOOKUP(F353,DM!$C$5:$E$500,2,0))</f>
        <v>0</v>
      </c>
      <c r="H353" s="2">
        <f>IF(F353=0,0,VLOOKUP(F353,DM!$C$5:$E$500,3,0))</f>
        <v>0</v>
      </c>
      <c r="I353" s="3"/>
      <c r="J353" s="3"/>
      <c r="K353" s="3">
        <f t="shared" si="12"/>
        <v>0</v>
      </c>
      <c r="L353" s="2"/>
      <c r="M353" s="2">
        <f>IF(B353="",0,VLOOKUP(F353,DM!$C$5:$G$500,5,0))</f>
        <v>0</v>
      </c>
      <c r="N353" s="2">
        <f>IF(B353="",0,IF(B353="NM",111,IF(B353="SX"&amp;VLOOKUP(F353,DM!$C$5:$G$500,5,0)=1521,1541,1543)))</f>
        <v>0</v>
      </c>
    </row>
    <row r="354" spans="1:14" x14ac:dyDescent="0.2">
      <c r="A354" s="2"/>
      <c r="B354" s="2"/>
      <c r="C354" s="2">
        <f t="shared" si="11"/>
        <v>0</v>
      </c>
      <c r="D354" s="2"/>
      <c r="E354" s="4"/>
      <c r="F354" s="2"/>
      <c r="G354" s="2">
        <f>IF(F354=0,0,VLOOKUP(F354,DM!$C$5:$E$500,2,0))</f>
        <v>0</v>
      </c>
      <c r="H354" s="2">
        <f>IF(F354=0,0,VLOOKUP(F354,DM!$C$5:$E$500,3,0))</f>
        <v>0</v>
      </c>
      <c r="I354" s="3"/>
      <c r="J354" s="3"/>
      <c r="K354" s="3">
        <f t="shared" si="12"/>
        <v>0</v>
      </c>
      <c r="L354" s="2"/>
      <c r="M354" s="2">
        <f>IF(B354="",0,VLOOKUP(F354,DM!$C$5:$G$500,5,0))</f>
        <v>0</v>
      </c>
      <c r="N354" s="2">
        <f>IF(B354="",0,IF(B354="NM",111,IF(B354="SX"&amp;VLOOKUP(F354,DM!$C$5:$G$500,5,0)=1521,1541,1543)))</f>
        <v>0</v>
      </c>
    </row>
    <row r="355" spans="1:14" x14ac:dyDescent="0.2">
      <c r="A355" s="2"/>
      <c r="B355" s="2"/>
      <c r="C355" s="2">
        <f t="shared" si="11"/>
        <v>0</v>
      </c>
      <c r="D355" s="2"/>
      <c r="E355" s="4"/>
      <c r="F355" s="2"/>
      <c r="G355" s="2">
        <f>IF(F355=0,0,VLOOKUP(F355,DM!$C$5:$E$500,2,0))</f>
        <v>0</v>
      </c>
      <c r="H355" s="2">
        <f>IF(F355=0,0,VLOOKUP(F355,DM!$C$5:$E$500,3,0))</f>
        <v>0</v>
      </c>
      <c r="I355" s="3"/>
      <c r="J355" s="3"/>
      <c r="K355" s="3">
        <f t="shared" si="12"/>
        <v>0</v>
      </c>
      <c r="L355" s="2"/>
      <c r="M355" s="2">
        <f>IF(B355="",0,VLOOKUP(F355,DM!$C$5:$G$500,5,0))</f>
        <v>0</v>
      </c>
      <c r="N355" s="2">
        <f>IF(B355="",0,IF(B355="NM",111,IF(B355="SX"&amp;VLOOKUP(F355,DM!$C$5:$G$500,5,0)=1521,1541,1543)))</f>
        <v>0</v>
      </c>
    </row>
    <row r="356" spans="1:14" x14ac:dyDescent="0.2">
      <c r="A356" s="2"/>
      <c r="B356" s="2"/>
      <c r="C356" s="2">
        <f t="shared" si="11"/>
        <v>0</v>
      </c>
      <c r="D356" s="2"/>
      <c r="E356" s="4"/>
      <c r="F356" s="2"/>
      <c r="G356" s="2">
        <f>IF(F356=0,0,VLOOKUP(F356,DM!$C$5:$E$500,2,0))</f>
        <v>0</v>
      </c>
      <c r="H356" s="2">
        <f>IF(F356=0,0,VLOOKUP(F356,DM!$C$5:$E$500,3,0))</f>
        <v>0</v>
      </c>
      <c r="I356" s="3"/>
      <c r="J356" s="3"/>
      <c r="K356" s="3">
        <f t="shared" si="12"/>
        <v>0</v>
      </c>
      <c r="L356" s="2"/>
      <c r="M356" s="2">
        <f>IF(B356="",0,VLOOKUP(F356,DM!$C$5:$G$500,5,0))</f>
        <v>0</v>
      </c>
      <c r="N356" s="2">
        <f>IF(B356="",0,IF(B356="NM",111,IF(B356="SX"&amp;VLOOKUP(F356,DM!$C$5:$G$500,5,0)=1521,1541,1543)))</f>
        <v>0</v>
      </c>
    </row>
    <row r="357" spans="1:14" x14ac:dyDescent="0.2">
      <c r="A357" s="2"/>
      <c r="B357" s="2"/>
      <c r="C357" s="2">
        <f t="shared" si="11"/>
        <v>0</v>
      </c>
      <c r="D357" s="2"/>
      <c r="E357" s="4"/>
      <c r="F357" s="2"/>
      <c r="G357" s="2">
        <f>IF(F357=0,0,VLOOKUP(F357,DM!$C$5:$E$500,2,0))</f>
        <v>0</v>
      </c>
      <c r="H357" s="2">
        <f>IF(F357=0,0,VLOOKUP(F357,DM!$C$5:$E$500,3,0))</f>
        <v>0</v>
      </c>
      <c r="I357" s="3"/>
      <c r="J357" s="3"/>
      <c r="K357" s="3">
        <f t="shared" si="12"/>
        <v>0</v>
      </c>
      <c r="L357" s="2"/>
      <c r="M357" s="2">
        <f>IF(B357="",0,VLOOKUP(F357,DM!$C$5:$G$500,5,0))</f>
        <v>0</v>
      </c>
      <c r="N357" s="2">
        <f>IF(B357="",0,IF(B357="NM",111,IF(B357="SX"&amp;VLOOKUP(F357,DM!$C$5:$G$500,5,0)=1521,1541,1543)))</f>
        <v>0</v>
      </c>
    </row>
    <row r="358" spans="1:14" x14ac:dyDescent="0.2">
      <c r="A358" s="2"/>
      <c r="B358" s="2"/>
      <c r="C358" s="2">
        <f t="shared" si="11"/>
        <v>0</v>
      </c>
      <c r="D358" s="2"/>
      <c r="E358" s="4"/>
      <c r="F358" s="2"/>
      <c r="G358" s="2">
        <f>IF(F358=0,0,VLOOKUP(F358,DM!$C$5:$E$500,2,0))</f>
        <v>0</v>
      </c>
      <c r="H358" s="2">
        <f>IF(F358=0,0,VLOOKUP(F358,DM!$C$5:$E$500,3,0))</f>
        <v>0</v>
      </c>
      <c r="I358" s="3"/>
      <c r="J358" s="3"/>
      <c r="K358" s="3">
        <f t="shared" si="12"/>
        <v>0</v>
      </c>
      <c r="L358" s="2"/>
      <c r="M358" s="2">
        <f>IF(B358="",0,VLOOKUP(F358,DM!$C$5:$G$500,5,0))</f>
        <v>0</v>
      </c>
      <c r="N358" s="2">
        <f>IF(B358="",0,IF(B358="NM",111,IF(B358="SX"&amp;VLOOKUP(F358,DM!$C$5:$G$500,5,0)=1521,1541,1543)))</f>
        <v>0</v>
      </c>
    </row>
    <row r="359" spans="1:14" x14ac:dyDescent="0.2">
      <c r="A359" s="2"/>
      <c r="B359" s="2"/>
      <c r="C359" s="2">
        <f t="shared" si="11"/>
        <v>0</v>
      </c>
      <c r="D359" s="2"/>
      <c r="E359" s="4"/>
      <c r="F359" s="2"/>
      <c r="G359" s="2">
        <f>IF(F359=0,0,VLOOKUP(F359,DM!$C$5:$E$500,2,0))</f>
        <v>0</v>
      </c>
      <c r="H359" s="2">
        <f>IF(F359=0,0,VLOOKUP(F359,DM!$C$5:$E$500,3,0))</f>
        <v>0</v>
      </c>
      <c r="I359" s="3"/>
      <c r="J359" s="3"/>
      <c r="K359" s="3">
        <f t="shared" si="12"/>
        <v>0</v>
      </c>
      <c r="L359" s="2"/>
      <c r="M359" s="2">
        <f>IF(B359="",0,VLOOKUP(F359,DM!$C$5:$G$500,5,0))</f>
        <v>0</v>
      </c>
      <c r="N359" s="2">
        <f>IF(B359="",0,IF(B359="NM",111,IF(B359="SX"&amp;VLOOKUP(F359,DM!$C$5:$G$500,5,0)=1521,1541,1543)))</f>
        <v>0</v>
      </c>
    </row>
    <row r="360" spans="1:14" x14ac:dyDescent="0.2">
      <c r="A360" s="2"/>
      <c r="B360" s="2"/>
      <c r="C360" s="2">
        <f t="shared" si="11"/>
        <v>0</v>
      </c>
      <c r="D360" s="2"/>
      <c r="E360" s="4"/>
      <c r="F360" s="2"/>
      <c r="G360" s="2">
        <f>IF(F360=0,0,VLOOKUP(F360,DM!$C$5:$E$500,2,0))</f>
        <v>0</v>
      </c>
      <c r="H360" s="2">
        <f>IF(F360=0,0,VLOOKUP(F360,DM!$C$5:$E$500,3,0))</f>
        <v>0</v>
      </c>
      <c r="I360" s="3"/>
      <c r="J360" s="3"/>
      <c r="K360" s="3">
        <f t="shared" si="12"/>
        <v>0</v>
      </c>
      <c r="L360" s="2"/>
      <c r="M360" s="2">
        <f>IF(B360="",0,VLOOKUP(F360,DM!$C$5:$G$500,5,0))</f>
        <v>0</v>
      </c>
      <c r="N360" s="2">
        <f>IF(B360="",0,IF(B360="NM",111,IF(B360="SX"&amp;VLOOKUP(F360,DM!$C$5:$G$500,5,0)=1521,1541,1543)))</f>
        <v>0</v>
      </c>
    </row>
    <row r="361" spans="1:14" x14ac:dyDescent="0.2">
      <c r="A361" s="2"/>
      <c r="B361" s="2"/>
      <c r="C361" s="2">
        <f t="shared" si="11"/>
        <v>0</v>
      </c>
      <c r="D361" s="2"/>
      <c r="E361" s="4"/>
      <c r="F361" s="2"/>
      <c r="G361" s="2">
        <f>IF(F361=0,0,VLOOKUP(F361,DM!$C$5:$E$500,2,0))</f>
        <v>0</v>
      </c>
      <c r="H361" s="2">
        <f>IF(F361=0,0,VLOOKUP(F361,DM!$C$5:$E$500,3,0))</f>
        <v>0</v>
      </c>
      <c r="I361" s="3"/>
      <c r="J361" s="3"/>
      <c r="K361" s="3">
        <f t="shared" si="12"/>
        <v>0</v>
      </c>
      <c r="L361" s="2"/>
      <c r="M361" s="2">
        <f>IF(B361="",0,VLOOKUP(F361,DM!$C$5:$G$500,5,0))</f>
        <v>0</v>
      </c>
      <c r="N361" s="2">
        <f>IF(B361="",0,IF(B361="NM",111,IF(B361="SX"&amp;VLOOKUP(F361,DM!$C$5:$G$500,5,0)=1521,1541,1543)))</f>
        <v>0</v>
      </c>
    </row>
    <row r="362" spans="1:14" x14ac:dyDescent="0.2">
      <c r="A362" s="2"/>
      <c r="B362" s="2"/>
      <c r="C362" s="2">
        <f t="shared" si="11"/>
        <v>0</v>
      </c>
      <c r="D362" s="2"/>
      <c r="E362" s="4"/>
      <c r="F362" s="2"/>
      <c r="G362" s="2">
        <f>IF(F362=0,0,VLOOKUP(F362,DM!$C$5:$E$500,2,0))</f>
        <v>0</v>
      </c>
      <c r="H362" s="2">
        <f>IF(F362=0,0,VLOOKUP(F362,DM!$C$5:$E$500,3,0))</f>
        <v>0</v>
      </c>
      <c r="I362" s="3"/>
      <c r="J362" s="3"/>
      <c r="K362" s="3">
        <f t="shared" si="12"/>
        <v>0</v>
      </c>
      <c r="L362" s="2"/>
      <c r="M362" s="2">
        <f>IF(B362="",0,VLOOKUP(F362,DM!$C$5:$G$500,5,0))</f>
        <v>0</v>
      </c>
      <c r="N362" s="2">
        <f>IF(B362="",0,IF(B362="NM",111,IF(B362="SX"&amp;VLOOKUP(F362,DM!$C$5:$G$500,5,0)=1521,1541,1543)))</f>
        <v>0</v>
      </c>
    </row>
    <row r="363" spans="1:14" x14ac:dyDescent="0.2">
      <c r="A363" s="2"/>
      <c r="B363" s="2"/>
      <c r="C363" s="2">
        <f t="shared" si="11"/>
        <v>0</v>
      </c>
      <c r="D363" s="2"/>
      <c r="E363" s="4"/>
      <c r="F363" s="2"/>
      <c r="G363" s="2">
        <f>IF(F363=0,0,VLOOKUP(F363,DM!$C$5:$E$500,2,0))</f>
        <v>0</v>
      </c>
      <c r="H363" s="2">
        <f>IF(F363=0,0,VLOOKUP(F363,DM!$C$5:$E$500,3,0))</f>
        <v>0</v>
      </c>
      <c r="I363" s="3"/>
      <c r="J363" s="3"/>
      <c r="K363" s="3">
        <f t="shared" si="12"/>
        <v>0</v>
      </c>
      <c r="L363" s="2"/>
      <c r="M363" s="2">
        <f>IF(B363="",0,VLOOKUP(F363,DM!$C$5:$G$500,5,0))</f>
        <v>0</v>
      </c>
      <c r="N363" s="2">
        <f>IF(B363="",0,IF(B363="NM",111,IF(B363="SX"&amp;VLOOKUP(F363,DM!$C$5:$G$500,5,0)=1521,1541,1543)))</f>
        <v>0</v>
      </c>
    </row>
    <row r="364" spans="1:14" x14ac:dyDescent="0.2">
      <c r="A364" s="2"/>
      <c r="B364" s="2"/>
      <c r="C364" s="2">
        <f t="shared" si="11"/>
        <v>0</v>
      </c>
      <c r="D364" s="2"/>
      <c r="E364" s="4"/>
      <c r="F364" s="2"/>
      <c r="G364" s="2">
        <f>IF(F364=0,0,VLOOKUP(F364,DM!$C$5:$E$500,2,0))</f>
        <v>0</v>
      </c>
      <c r="H364" s="2">
        <f>IF(F364=0,0,VLOOKUP(F364,DM!$C$5:$E$500,3,0))</f>
        <v>0</v>
      </c>
      <c r="I364" s="3"/>
      <c r="J364" s="3"/>
      <c r="K364" s="3">
        <f t="shared" si="12"/>
        <v>0</v>
      </c>
      <c r="L364" s="2"/>
      <c r="M364" s="2">
        <f>IF(B364="",0,VLOOKUP(F364,DM!$C$5:$G$500,5,0))</f>
        <v>0</v>
      </c>
      <c r="N364" s="2">
        <f>IF(B364="",0,IF(B364="NM",111,IF(B364="SX"&amp;VLOOKUP(F364,DM!$C$5:$G$500,5,0)=1521,1541,1543)))</f>
        <v>0</v>
      </c>
    </row>
    <row r="365" spans="1:14" x14ac:dyDescent="0.2">
      <c r="A365" s="2"/>
      <c r="B365" s="2"/>
      <c r="C365" s="2">
        <f t="shared" si="11"/>
        <v>0</v>
      </c>
      <c r="D365" s="2"/>
      <c r="E365" s="4"/>
      <c r="F365" s="2"/>
      <c r="G365" s="2">
        <f>IF(F365=0,0,VLOOKUP(F365,DM!$C$5:$E$500,2,0))</f>
        <v>0</v>
      </c>
      <c r="H365" s="2">
        <f>IF(F365=0,0,VLOOKUP(F365,DM!$C$5:$E$500,3,0))</f>
        <v>0</v>
      </c>
      <c r="I365" s="3"/>
      <c r="J365" s="3"/>
      <c r="K365" s="3">
        <f t="shared" si="12"/>
        <v>0</v>
      </c>
      <c r="L365" s="2"/>
      <c r="M365" s="2">
        <f>IF(B365="",0,VLOOKUP(F365,DM!$C$5:$G$500,5,0))</f>
        <v>0</v>
      </c>
      <c r="N365" s="2">
        <f>IF(B365="",0,IF(B365="NM",111,IF(B365="SX"&amp;VLOOKUP(F365,DM!$C$5:$G$500,5,0)=1521,1541,1543)))</f>
        <v>0</v>
      </c>
    </row>
    <row r="366" spans="1:14" x14ac:dyDescent="0.2">
      <c r="A366" s="2"/>
      <c r="B366" s="2"/>
      <c r="C366" s="2">
        <f t="shared" si="11"/>
        <v>0</v>
      </c>
      <c r="D366" s="2"/>
      <c r="E366" s="4"/>
      <c r="F366" s="2"/>
      <c r="G366" s="2">
        <f>IF(F366=0,0,VLOOKUP(F366,DM!$C$5:$E$500,2,0))</f>
        <v>0</v>
      </c>
      <c r="H366" s="2">
        <f>IF(F366=0,0,VLOOKUP(F366,DM!$C$5:$E$500,3,0))</f>
        <v>0</v>
      </c>
      <c r="I366" s="3"/>
      <c r="J366" s="3"/>
      <c r="K366" s="3">
        <f t="shared" si="12"/>
        <v>0</v>
      </c>
      <c r="L366" s="2"/>
      <c r="M366" s="2">
        <f>IF(B366="",0,VLOOKUP(F366,DM!$C$5:$G$500,5,0))</f>
        <v>0</v>
      </c>
      <c r="N366" s="2">
        <f>IF(B366="",0,IF(B366="NM",111,IF(B366="SX"&amp;VLOOKUP(F366,DM!$C$5:$G$500,5,0)=1521,1541,1543)))</f>
        <v>0</v>
      </c>
    </row>
    <row r="367" spans="1:14" x14ac:dyDescent="0.2">
      <c r="A367" s="2"/>
      <c r="B367" s="2"/>
      <c r="C367" s="2">
        <f t="shared" si="11"/>
        <v>0</v>
      </c>
      <c r="D367" s="2"/>
      <c r="E367" s="4"/>
      <c r="F367" s="2"/>
      <c r="G367" s="2">
        <f>IF(F367=0,0,VLOOKUP(F367,DM!$C$5:$E$500,2,0))</f>
        <v>0</v>
      </c>
      <c r="H367" s="2">
        <f>IF(F367=0,0,VLOOKUP(F367,DM!$C$5:$E$500,3,0))</f>
        <v>0</v>
      </c>
      <c r="I367" s="3"/>
      <c r="J367" s="3"/>
      <c r="K367" s="3">
        <f t="shared" si="12"/>
        <v>0</v>
      </c>
      <c r="L367" s="2"/>
      <c r="M367" s="2">
        <f>IF(B367="",0,VLOOKUP(F367,DM!$C$5:$G$500,5,0))</f>
        <v>0</v>
      </c>
      <c r="N367" s="2">
        <f>IF(B367="",0,IF(B367="NM",111,IF(B367="SX"&amp;VLOOKUP(F367,DM!$C$5:$G$500,5,0)=1521,1541,1543)))</f>
        <v>0</v>
      </c>
    </row>
    <row r="368" spans="1:14" x14ac:dyDescent="0.2">
      <c r="A368" s="2"/>
      <c r="B368" s="2"/>
      <c r="C368" s="2">
        <f t="shared" si="11"/>
        <v>0</v>
      </c>
      <c r="D368" s="2"/>
      <c r="E368" s="4"/>
      <c r="F368" s="2"/>
      <c r="G368" s="2">
        <f>IF(F368=0,0,VLOOKUP(F368,DM!$C$5:$E$500,2,0))</f>
        <v>0</v>
      </c>
      <c r="H368" s="2">
        <f>IF(F368=0,0,VLOOKUP(F368,DM!$C$5:$E$500,3,0))</f>
        <v>0</v>
      </c>
      <c r="I368" s="3"/>
      <c r="J368" s="3"/>
      <c r="K368" s="3">
        <f t="shared" si="12"/>
        <v>0</v>
      </c>
      <c r="L368" s="2"/>
      <c r="M368" s="2">
        <f>IF(B368="",0,VLOOKUP(F368,DM!$C$5:$G$500,5,0))</f>
        <v>0</v>
      </c>
      <c r="N368" s="2">
        <f>IF(B368="",0,IF(B368="NM",111,IF(B368="SX"&amp;VLOOKUP(F368,DM!$C$5:$G$500,5,0)=1521,1541,1543)))</f>
        <v>0</v>
      </c>
    </row>
    <row r="369" spans="1:14" x14ac:dyDescent="0.2">
      <c r="A369" s="2"/>
      <c r="B369" s="2"/>
      <c r="C369" s="2">
        <f t="shared" si="11"/>
        <v>0</v>
      </c>
      <c r="D369" s="2"/>
      <c r="E369" s="4"/>
      <c r="F369" s="2"/>
      <c r="G369" s="2">
        <f>IF(F369=0,0,VLOOKUP(F369,DM!$C$5:$E$500,2,0))</f>
        <v>0</v>
      </c>
      <c r="H369" s="2">
        <f>IF(F369=0,0,VLOOKUP(F369,DM!$C$5:$E$500,3,0))</f>
        <v>0</v>
      </c>
      <c r="I369" s="3"/>
      <c r="J369" s="3"/>
      <c r="K369" s="3">
        <f t="shared" si="12"/>
        <v>0</v>
      </c>
      <c r="L369" s="2"/>
      <c r="M369" s="2">
        <f>IF(B369="",0,VLOOKUP(F369,DM!$C$5:$G$500,5,0))</f>
        <v>0</v>
      </c>
      <c r="N369" s="2">
        <f>IF(B369="",0,IF(B369="NM",111,IF(B369="SX"&amp;VLOOKUP(F369,DM!$C$5:$G$500,5,0)=1521,1541,1543)))</f>
        <v>0</v>
      </c>
    </row>
    <row r="370" spans="1:14" x14ac:dyDescent="0.2">
      <c r="A370" s="2"/>
      <c r="B370" s="2"/>
      <c r="C370" s="2">
        <f t="shared" si="11"/>
        <v>0</v>
      </c>
      <c r="D370" s="2"/>
      <c r="E370" s="4"/>
      <c r="F370" s="2"/>
      <c r="G370" s="2">
        <f>IF(F370=0,0,VLOOKUP(F370,DM!$C$5:$E$500,2,0))</f>
        <v>0</v>
      </c>
      <c r="H370" s="2">
        <f>IF(F370=0,0,VLOOKUP(F370,DM!$C$5:$E$500,3,0))</f>
        <v>0</v>
      </c>
      <c r="I370" s="3"/>
      <c r="J370" s="3"/>
      <c r="K370" s="3">
        <f t="shared" si="12"/>
        <v>0</v>
      </c>
      <c r="L370" s="2"/>
      <c r="M370" s="2">
        <f>IF(B370="",0,VLOOKUP(F370,DM!$C$5:$G$500,5,0))</f>
        <v>0</v>
      </c>
      <c r="N370" s="2">
        <f>IF(B370="",0,IF(B370="NM",111,IF(B370="SX"&amp;VLOOKUP(F370,DM!$C$5:$G$500,5,0)=1521,1541,1543)))</f>
        <v>0</v>
      </c>
    </row>
    <row r="371" spans="1:14" x14ac:dyDescent="0.2">
      <c r="A371" s="2"/>
      <c r="B371" s="2"/>
      <c r="C371" s="2">
        <f t="shared" si="11"/>
        <v>0</v>
      </c>
      <c r="D371" s="2"/>
      <c r="E371" s="4"/>
      <c r="F371" s="2"/>
      <c r="G371" s="2">
        <f>IF(F371=0,0,VLOOKUP(F371,DM!$C$5:$E$500,2,0))</f>
        <v>0</v>
      </c>
      <c r="H371" s="2">
        <f>IF(F371=0,0,VLOOKUP(F371,DM!$C$5:$E$500,3,0))</f>
        <v>0</v>
      </c>
      <c r="I371" s="3"/>
      <c r="J371" s="3"/>
      <c r="K371" s="3">
        <f t="shared" si="12"/>
        <v>0</v>
      </c>
      <c r="L371" s="2"/>
      <c r="M371" s="2">
        <f>IF(B371="",0,VLOOKUP(F371,DM!$C$5:$G$500,5,0))</f>
        <v>0</v>
      </c>
      <c r="N371" s="2">
        <f>IF(B371="",0,IF(B371="NM",111,IF(B371="SX"&amp;VLOOKUP(F371,DM!$C$5:$G$500,5,0)=1521,1541,1543)))</f>
        <v>0</v>
      </c>
    </row>
    <row r="372" spans="1:14" x14ac:dyDescent="0.2">
      <c r="A372" s="2"/>
      <c r="B372" s="2"/>
      <c r="C372" s="2">
        <f t="shared" si="11"/>
        <v>0</v>
      </c>
      <c r="D372" s="2"/>
      <c r="E372" s="4"/>
      <c r="F372" s="2"/>
      <c r="G372" s="2">
        <f>IF(F372=0,0,VLOOKUP(F372,DM!$C$5:$E$500,2,0))</f>
        <v>0</v>
      </c>
      <c r="H372" s="2">
        <f>IF(F372=0,0,VLOOKUP(F372,DM!$C$5:$E$500,3,0))</f>
        <v>0</v>
      </c>
      <c r="I372" s="3"/>
      <c r="J372" s="3"/>
      <c r="K372" s="3">
        <f t="shared" si="12"/>
        <v>0</v>
      </c>
      <c r="L372" s="2"/>
      <c r="M372" s="2">
        <f>IF(B372="",0,VLOOKUP(F372,DM!$C$5:$G$500,5,0))</f>
        <v>0</v>
      </c>
      <c r="N372" s="2">
        <f>IF(B372="",0,IF(B372="NM",111,IF(B372="SX"&amp;VLOOKUP(F372,DM!$C$5:$G$500,5,0)=1521,1541,1543)))</f>
        <v>0</v>
      </c>
    </row>
    <row r="373" spans="1:14" x14ac:dyDescent="0.2">
      <c r="A373" s="2"/>
      <c r="B373" s="2"/>
      <c r="C373" s="2">
        <f t="shared" si="11"/>
        <v>0</v>
      </c>
      <c r="D373" s="2"/>
      <c r="E373" s="4"/>
      <c r="F373" s="2"/>
      <c r="G373" s="2">
        <f>IF(F373=0,0,VLOOKUP(F373,DM!$C$5:$E$500,2,0))</f>
        <v>0</v>
      </c>
      <c r="H373" s="2">
        <f>IF(F373=0,0,VLOOKUP(F373,DM!$C$5:$E$500,3,0))</f>
        <v>0</v>
      </c>
      <c r="I373" s="3"/>
      <c r="J373" s="3"/>
      <c r="K373" s="3">
        <f t="shared" si="12"/>
        <v>0</v>
      </c>
      <c r="L373" s="2"/>
      <c r="M373" s="2">
        <f>IF(B373="",0,VLOOKUP(F373,DM!$C$5:$G$500,5,0))</f>
        <v>0</v>
      </c>
      <c r="N373" s="2">
        <f>IF(B373="",0,IF(B373="NM",111,IF(B373="SX"&amp;VLOOKUP(F373,DM!$C$5:$G$500,5,0)=1521,1541,1543)))</f>
        <v>0</v>
      </c>
    </row>
    <row r="374" spans="1:14" x14ac:dyDescent="0.2">
      <c r="A374" s="2"/>
      <c r="B374" s="2"/>
      <c r="C374" s="2">
        <f t="shared" si="11"/>
        <v>0</v>
      </c>
      <c r="D374" s="2"/>
      <c r="E374" s="4"/>
      <c r="F374" s="2"/>
      <c r="G374" s="2">
        <f>IF(F374=0,0,VLOOKUP(F374,DM!$C$5:$E$500,2,0))</f>
        <v>0</v>
      </c>
      <c r="H374" s="2">
        <f>IF(F374=0,0,VLOOKUP(F374,DM!$C$5:$E$500,3,0))</f>
        <v>0</v>
      </c>
      <c r="I374" s="3"/>
      <c r="J374" s="3"/>
      <c r="K374" s="3">
        <f t="shared" si="12"/>
        <v>0</v>
      </c>
      <c r="L374" s="2"/>
      <c r="M374" s="2">
        <f>IF(B374="",0,VLOOKUP(F374,DM!$C$5:$G$500,5,0))</f>
        <v>0</v>
      </c>
      <c r="N374" s="2">
        <f>IF(B374="",0,IF(B374="NM",111,IF(B374="SX"&amp;VLOOKUP(F374,DM!$C$5:$G$500,5,0)=1521,1541,1543)))</f>
        <v>0</v>
      </c>
    </row>
    <row r="375" spans="1:14" x14ac:dyDescent="0.2">
      <c r="A375" s="2"/>
      <c r="B375" s="2"/>
      <c r="C375" s="2">
        <f t="shared" si="11"/>
        <v>0</v>
      </c>
      <c r="D375" s="2"/>
      <c r="E375" s="4"/>
      <c r="F375" s="2"/>
      <c r="G375" s="2">
        <f>IF(F375=0,0,VLOOKUP(F375,DM!$C$5:$E$500,2,0))</f>
        <v>0</v>
      </c>
      <c r="H375" s="2">
        <f>IF(F375=0,0,VLOOKUP(F375,DM!$C$5:$E$500,3,0))</f>
        <v>0</v>
      </c>
      <c r="I375" s="3"/>
      <c r="J375" s="3"/>
      <c r="K375" s="3">
        <f t="shared" si="12"/>
        <v>0</v>
      </c>
      <c r="L375" s="2"/>
      <c r="M375" s="2">
        <f>IF(B375="",0,VLOOKUP(F375,DM!$C$5:$G$500,5,0))</f>
        <v>0</v>
      </c>
      <c r="N375" s="2">
        <f>IF(B375="",0,IF(B375="NM",111,IF(B375="SX"&amp;VLOOKUP(F375,DM!$C$5:$G$500,5,0)=1521,1541,1543)))</f>
        <v>0</v>
      </c>
    </row>
    <row r="376" spans="1:14" x14ac:dyDescent="0.2">
      <c r="A376" s="2"/>
      <c r="B376" s="2"/>
      <c r="C376" s="2">
        <f t="shared" si="11"/>
        <v>0</v>
      </c>
      <c r="D376" s="2"/>
      <c r="E376" s="4"/>
      <c r="F376" s="2"/>
      <c r="G376" s="2">
        <f>IF(F376=0,0,VLOOKUP(F376,DM!$C$5:$E$500,2,0))</f>
        <v>0</v>
      </c>
      <c r="H376" s="2">
        <f>IF(F376=0,0,VLOOKUP(F376,DM!$C$5:$E$500,3,0))</f>
        <v>0</v>
      </c>
      <c r="I376" s="3"/>
      <c r="J376" s="3"/>
      <c r="K376" s="3">
        <f t="shared" si="12"/>
        <v>0</v>
      </c>
      <c r="L376" s="2"/>
      <c r="M376" s="2">
        <f>IF(B376="",0,VLOOKUP(F376,DM!$C$5:$G$500,5,0))</f>
        <v>0</v>
      </c>
      <c r="N376" s="2">
        <f>IF(B376="",0,IF(B376="NM",111,IF(B376="SX"&amp;VLOOKUP(F376,DM!$C$5:$G$500,5,0)=1521,1541,1543)))</f>
        <v>0</v>
      </c>
    </row>
    <row r="377" spans="1:14" x14ac:dyDescent="0.2">
      <c r="A377" s="2"/>
      <c r="B377" s="2"/>
      <c r="C377" s="2">
        <f t="shared" si="11"/>
        <v>0</v>
      </c>
      <c r="D377" s="2"/>
      <c r="E377" s="4"/>
      <c r="F377" s="2"/>
      <c r="G377" s="2">
        <f>IF(F377=0,0,VLOOKUP(F377,DM!$C$5:$E$500,2,0))</f>
        <v>0</v>
      </c>
      <c r="H377" s="2">
        <f>IF(F377=0,0,VLOOKUP(F377,DM!$C$5:$E$500,3,0))</f>
        <v>0</v>
      </c>
      <c r="I377" s="3"/>
      <c r="J377" s="3"/>
      <c r="K377" s="3">
        <f t="shared" si="12"/>
        <v>0</v>
      </c>
      <c r="L377" s="2"/>
      <c r="M377" s="2">
        <f>IF(B377="",0,VLOOKUP(F377,DM!$C$5:$G$500,5,0))</f>
        <v>0</v>
      </c>
      <c r="N377" s="2">
        <f>IF(B377="",0,IF(B377="NM",111,IF(B377="SX"&amp;VLOOKUP(F377,DM!$C$5:$G$500,5,0)=1521,1541,1543)))</f>
        <v>0</v>
      </c>
    </row>
    <row r="378" spans="1:14" x14ac:dyDescent="0.2">
      <c r="A378" s="2"/>
      <c r="B378" s="2"/>
      <c r="C378" s="2">
        <f t="shared" si="11"/>
        <v>0</v>
      </c>
      <c r="D378" s="2"/>
      <c r="E378" s="4"/>
      <c r="F378" s="2"/>
      <c r="G378" s="2">
        <f>IF(F378=0,0,VLOOKUP(F378,DM!$C$5:$E$500,2,0))</f>
        <v>0</v>
      </c>
      <c r="H378" s="2">
        <f>IF(F378=0,0,VLOOKUP(F378,DM!$C$5:$E$500,3,0))</f>
        <v>0</v>
      </c>
      <c r="I378" s="3"/>
      <c r="J378" s="3"/>
      <c r="K378" s="3">
        <f t="shared" si="12"/>
        <v>0</v>
      </c>
      <c r="L378" s="2"/>
      <c r="M378" s="2">
        <f>IF(B378="",0,VLOOKUP(F378,DM!$C$5:$G$500,5,0))</f>
        <v>0</v>
      </c>
      <c r="N378" s="2">
        <f>IF(B378="",0,IF(B378="NM",111,IF(B378="SX"&amp;VLOOKUP(F378,DM!$C$5:$G$500,5,0)=1521,1541,1543)))</f>
        <v>0</v>
      </c>
    </row>
    <row r="379" spans="1:14" x14ac:dyDescent="0.2">
      <c r="A379" s="2"/>
      <c r="B379" s="2"/>
      <c r="C379" s="2">
        <f t="shared" si="11"/>
        <v>0</v>
      </c>
      <c r="D379" s="2"/>
      <c r="E379" s="4"/>
      <c r="F379" s="2"/>
      <c r="G379" s="2">
        <f>IF(F379=0,0,VLOOKUP(F379,DM!$C$5:$E$500,2,0))</f>
        <v>0</v>
      </c>
      <c r="H379" s="2">
        <f>IF(F379=0,0,VLOOKUP(F379,DM!$C$5:$E$500,3,0))</f>
        <v>0</v>
      </c>
      <c r="I379" s="3"/>
      <c r="J379" s="3"/>
      <c r="K379" s="3">
        <f t="shared" si="12"/>
        <v>0</v>
      </c>
      <c r="L379" s="2"/>
      <c r="M379" s="2">
        <f>IF(B379="",0,VLOOKUP(F379,DM!$C$5:$G$500,5,0))</f>
        <v>0</v>
      </c>
      <c r="N379" s="2">
        <f>IF(B379="",0,IF(B379="NM",111,IF(B379="SX"&amp;VLOOKUP(F379,DM!$C$5:$G$500,5,0)=1521,1541,1543)))</f>
        <v>0</v>
      </c>
    </row>
    <row r="380" spans="1:14" x14ac:dyDescent="0.2">
      <c r="A380" s="2"/>
      <c r="B380" s="2"/>
      <c r="C380" s="2">
        <f t="shared" si="11"/>
        <v>0</v>
      </c>
      <c r="D380" s="2"/>
      <c r="E380" s="4"/>
      <c r="F380" s="2"/>
      <c r="G380" s="2">
        <f>IF(F380=0,0,VLOOKUP(F380,DM!$C$5:$E$500,2,0))</f>
        <v>0</v>
      </c>
      <c r="H380" s="2">
        <f>IF(F380=0,0,VLOOKUP(F380,DM!$C$5:$E$500,3,0))</f>
        <v>0</v>
      </c>
      <c r="I380" s="3"/>
      <c r="J380" s="3"/>
      <c r="K380" s="3">
        <f t="shared" si="12"/>
        <v>0</v>
      </c>
      <c r="L380" s="2"/>
      <c r="M380" s="2">
        <f>IF(B380="",0,VLOOKUP(F380,DM!$C$5:$G$500,5,0))</f>
        <v>0</v>
      </c>
      <c r="N380" s="2">
        <f>IF(B380="",0,IF(B380="NM",111,IF(B380="SX"&amp;VLOOKUP(F380,DM!$C$5:$G$500,5,0)=1521,1541,1543)))</f>
        <v>0</v>
      </c>
    </row>
    <row r="381" spans="1:14" x14ac:dyDescent="0.2">
      <c r="A381" s="2"/>
      <c r="B381" s="2"/>
      <c r="C381" s="2">
        <f t="shared" si="11"/>
        <v>0</v>
      </c>
      <c r="D381" s="2"/>
      <c r="E381" s="4"/>
      <c r="F381" s="2"/>
      <c r="G381" s="2">
        <f>IF(F381=0,0,VLOOKUP(F381,DM!$C$5:$E$500,2,0))</f>
        <v>0</v>
      </c>
      <c r="H381" s="2">
        <f>IF(F381=0,0,VLOOKUP(F381,DM!$C$5:$E$500,3,0))</f>
        <v>0</v>
      </c>
      <c r="I381" s="3"/>
      <c r="J381" s="3"/>
      <c r="K381" s="3">
        <f t="shared" si="12"/>
        <v>0</v>
      </c>
      <c r="L381" s="2"/>
      <c r="M381" s="2">
        <f>IF(B381="",0,VLOOKUP(F381,DM!$C$5:$G$500,5,0))</f>
        <v>0</v>
      </c>
      <c r="N381" s="2">
        <f>IF(B381="",0,IF(B381="NM",111,IF(B381="SX"&amp;VLOOKUP(F381,DM!$C$5:$G$500,5,0)=1521,1541,1543)))</f>
        <v>0</v>
      </c>
    </row>
    <row r="382" spans="1:14" x14ac:dyDescent="0.2">
      <c r="A382" s="2"/>
      <c r="B382" s="2"/>
      <c r="C382" s="2">
        <f t="shared" si="11"/>
        <v>0</v>
      </c>
      <c r="D382" s="2"/>
      <c r="E382" s="4"/>
      <c r="F382" s="2"/>
      <c r="G382" s="2">
        <f>IF(F382=0,0,VLOOKUP(F382,DM!$C$5:$E$500,2,0))</f>
        <v>0</v>
      </c>
      <c r="H382" s="2">
        <f>IF(F382=0,0,VLOOKUP(F382,DM!$C$5:$E$500,3,0))</f>
        <v>0</v>
      </c>
      <c r="I382" s="3"/>
      <c r="J382" s="3"/>
      <c r="K382" s="3">
        <f t="shared" si="12"/>
        <v>0</v>
      </c>
      <c r="L382" s="2"/>
      <c r="M382" s="2">
        <f>IF(B382="",0,VLOOKUP(F382,DM!$C$5:$G$500,5,0))</f>
        <v>0</v>
      </c>
      <c r="N382" s="2">
        <f>IF(B382="",0,IF(B382="NM",111,IF(B382="SX"&amp;VLOOKUP(F382,DM!$C$5:$G$500,5,0)=1521,1541,1543)))</f>
        <v>0</v>
      </c>
    </row>
    <row r="383" spans="1:14" x14ac:dyDescent="0.2">
      <c r="A383" s="2"/>
      <c r="B383" s="2"/>
      <c r="C383" s="2">
        <f t="shared" si="11"/>
        <v>0</v>
      </c>
      <c r="D383" s="2"/>
      <c r="E383" s="4"/>
      <c r="F383" s="2"/>
      <c r="G383" s="2">
        <f>IF(F383=0,0,VLOOKUP(F383,DM!$C$5:$E$500,2,0))</f>
        <v>0</v>
      </c>
      <c r="H383" s="2">
        <f>IF(F383=0,0,VLOOKUP(F383,DM!$C$5:$E$500,3,0))</f>
        <v>0</v>
      </c>
      <c r="I383" s="3"/>
      <c r="J383" s="3"/>
      <c r="K383" s="3">
        <f t="shared" si="12"/>
        <v>0</v>
      </c>
      <c r="L383" s="2"/>
      <c r="M383" s="2">
        <f>IF(B383="",0,VLOOKUP(F383,DM!$C$5:$G$500,5,0))</f>
        <v>0</v>
      </c>
      <c r="N383" s="2">
        <f>IF(B383="",0,IF(B383="NM",111,IF(B383="SX"&amp;VLOOKUP(F383,DM!$C$5:$G$500,5,0)=1521,1541,1543)))</f>
        <v>0</v>
      </c>
    </row>
    <row r="384" spans="1:14" x14ac:dyDescent="0.2">
      <c r="A384" s="2"/>
      <c r="B384" s="2"/>
      <c r="C384" s="2">
        <f t="shared" si="11"/>
        <v>0</v>
      </c>
      <c r="D384" s="2"/>
      <c r="E384" s="4"/>
      <c r="F384" s="2"/>
      <c r="G384" s="2">
        <f>IF(F384=0,0,VLOOKUP(F384,DM!$C$5:$E$500,2,0))</f>
        <v>0</v>
      </c>
      <c r="H384" s="2">
        <f>IF(F384=0,0,VLOOKUP(F384,DM!$C$5:$E$500,3,0))</f>
        <v>0</v>
      </c>
      <c r="I384" s="3"/>
      <c r="J384" s="3"/>
      <c r="K384" s="3">
        <f t="shared" si="12"/>
        <v>0</v>
      </c>
      <c r="L384" s="2"/>
      <c r="M384" s="2">
        <f>IF(B384="",0,VLOOKUP(F384,DM!$C$5:$G$500,5,0))</f>
        <v>0</v>
      </c>
      <c r="N384" s="2">
        <f>IF(B384="",0,IF(B384="NM",111,IF(B384="SX"&amp;VLOOKUP(F384,DM!$C$5:$G$500,5,0)=1521,1541,1543)))</f>
        <v>0</v>
      </c>
    </row>
    <row r="385" spans="1:14" x14ac:dyDescent="0.2">
      <c r="A385" s="2"/>
      <c r="B385" s="2"/>
      <c r="C385" s="2">
        <f t="shared" si="11"/>
        <v>0</v>
      </c>
      <c r="D385" s="2"/>
      <c r="E385" s="4"/>
      <c r="F385" s="2"/>
      <c r="G385" s="2">
        <f>IF(F385=0,0,VLOOKUP(F385,DM!$C$5:$E$500,2,0))</f>
        <v>0</v>
      </c>
      <c r="H385" s="2">
        <f>IF(F385=0,0,VLOOKUP(F385,DM!$C$5:$E$500,3,0))</f>
        <v>0</v>
      </c>
      <c r="I385" s="3"/>
      <c r="J385" s="3"/>
      <c r="K385" s="3">
        <f t="shared" si="12"/>
        <v>0</v>
      </c>
      <c r="L385" s="2"/>
      <c r="M385" s="2">
        <f>IF(B385="",0,VLOOKUP(F385,DM!$C$5:$G$500,5,0))</f>
        <v>0</v>
      </c>
      <c r="N385" s="2">
        <f>IF(B385="",0,IF(B385="NM",111,IF(B385="SX"&amp;VLOOKUP(F385,DM!$C$5:$G$500,5,0)=1521,1541,1543)))</f>
        <v>0</v>
      </c>
    </row>
    <row r="386" spans="1:14" x14ac:dyDescent="0.2">
      <c r="A386" s="2"/>
      <c r="B386" s="2"/>
      <c r="C386" s="2">
        <f t="shared" si="11"/>
        <v>0</v>
      </c>
      <c r="D386" s="2"/>
      <c r="E386" s="4"/>
      <c r="F386" s="2"/>
      <c r="G386" s="2">
        <f>IF(F386=0,0,VLOOKUP(F386,DM!$C$5:$E$500,2,0))</f>
        <v>0</v>
      </c>
      <c r="H386" s="2">
        <f>IF(F386=0,0,VLOOKUP(F386,DM!$C$5:$E$500,3,0))</f>
        <v>0</v>
      </c>
      <c r="I386" s="3"/>
      <c r="J386" s="3"/>
      <c r="K386" s="3">
        <f t="shared" si="12"/>
        <v>0</v>
      </c>
      <c r="L386" s="2"/>
      <c r="M386" s="2">
        <f>IF(B386="",0,VLOOKUP(F386,DM!$C$5:$G$500,5,0))</f>
        <v>0</v>
      </c>
      <c r="N386" s="2">
        <f>IF(B386="",0,IF(B386="NM",111,IF(B386="SX"&amp;VLOOKUP(F386,DM!$C$5:$G$500,5,0)=1521,1541,1543)))</f>
        <v>0</v>
      </c>
    </row>
    <row r="387" spans="1:14" x14ac:dyDescent="0.2">
      <c r="A387" s="2"/>
      <c r="B387" s="2"/>
      <c r="C387" s="2">
        <f t="shared" si="11"/>
        <v>0</v>
      </c>
      <c r="D387" s="2"/>
      <c r="E387" s="4"/>
      <c r="F387" s="2"/>
      <c r="G387" s="2">
        <f>IF(F387=0,0,VLOOKUP(F387,DM!$C$5:$E$500,2,0))</f>
        <v>0</v>
      </c>
      <c r="H387" s="2">
        <f>IF(F387=0,0,VLOOKUP(F387,DM!$C$5:$E$500,3,0))</f>
        <v>0</v>
      </c>
      <c r="I387" s="3"/>
      <c r="J387" s="3"/>
      <c r="K387" s="3">
        <f t="shared" si="12"/>
        <v>0</v>
      </c>
      <c r="L387" s="2"/>
      <c r="M387" s="2">
        <f>IF(B387="",0,VLOOKUP(F387,DM!$C$5:$G$500,5,0))</f>
        <v>0</v>
      </c>
      <c r="N387" s="2">
        <f>IF(B387="",0,IF(B387="NM",111,IF(B387="SX"&amp;VLOOKUP(F387,DM!$C$5:$G$500,5,0)=1521,1541,1543)))</f>
        <v>0</v>
      </c>
    </row>
    <row r="388" spans="1:14" x14ac:dyDescent="0.2">
      <c r="A388" s="2"/>
      <c r="B388" s="2"/>
      <c r="C388" s="2">
        <f t="shared" si="11"/>
        <v>0</v>
      </c>
      <c r="D388" s="2"/>
      <c r="E388" s="4"/>
      <c r="F388" s="2"/>
      <c r="G388" s="2">
        <f>IF(F388=0,0,VLOOKUP(F388,DM!$C$5:$E$500,2,0))</f>
        <v>0</v>
      </c>
      <c r="H388" s="2">
        <f>IF(F388=0,0,VLOOKUP(F388,DM!$C$5:$E$500,3,0))</f>
        <v>0</v>
      </c>
      <c r="I388" s="3"/>
      <c r="J388" s="3"/>
      <c r="K388" s="3">
        <f t="shared" si="12"/>
        <v>0</v>
      </c>
      <c r="L388" s="2"/>
      <c r="M388" s="2">
        <f>IF(B388="",0,VLOOKUP(F388,DM!$C$5:$G$500,5,0))</f>
        <v>0</v>
      </c>
      <c r="N388" s="2">
        <f>IF(B388="",0,IF(B388="NM",111,IF(B388="SX"&amp;VLOOKUP(F388,DM!$C$5:$G$500,5,0)=1521,1541,1543)))</f>
        <v>0</v>
      </c>
    </row>
    <row r="389" spans="1:14" x14ac:dyDescent="0.2">
      <c r="A389" s="2"/>
      <c r="B389" s="2"/>
      <c r="C389" s="2">
        <f t="shared" si="11"/>
        <v>0</v>
      </c>
      <c r="D389" s="2"/>
      <c r="E389" s="4"/>
      <c r="F389" s="2"/>
      <c r="G389" s="2">
        <f>IF(F389=0,0,VLOOKUP(F389,DM!$C$5:$E$500,2,0))</f>
        <v>0</v>
      </c>
      <c r="H389" s="2">
        <f>IF(F389=0,0,VLOOKUP(F389,DM!$C$5:$E$500,3,0))</f>
        <v>0</v>
      </c>
      <c r="I389" s="3"/>
      <c r="J389" s="3"/>
      <c r="K389" s="3">
        <f t="shared" si="12"/>
        <v>0</v>
      </c>
      <c r="L389" s="2"/>
      <c r="M389" s="2">
        <f>IF(B389="",0,VLOOKUP(F389,DM!$C$5:$G$500,5,0))</f>
        <v>0</v>
      </c>
      <c r="N389" s="2">
        <f>IF(B389="",0,IF(B389="NM",111,IF(B389="SX"&amp;VLOOKUP(F389,DM!$C$5:$G$500,5,0)=1521,1541,1543)))</f>
        <v>0</v>
      </c>
    </row>
    <row r="390" spans="1:14" x14ac:dyDescent="0.2">
      <c r="A390" s="2"/>
      <c r="B390" s="2"/>
      <c r="C390" s="2">
        <f t="shared" ref="C390:C453" si="13">IF(B390="",0,IF(B390="SX","Nhập từ sản xuất","Nhập mua"))</f>
        <v>0</v>
      </c>
      <c r="D390" s="2"/>
      <c r="E390" s="4"/>
      <c r="F390" s="2"/>
      <c r="G390" s="2">
        <f>IF(F390=0,0,VLOOKUP(F390,DM!$C$5:$E$500,2,0))</f>
        <v>0</v>
      </c>
      <c r="H390" s="2">
        <f>IF(F390=0,0,VLOOKUP(F390,DM!$C$5:$E$500,3,0))</f>
        <v>0</v>
      </c>
      <c r="I390" s="3"/>
      <c r="J390" s="3"/>
      <c r="K390" s="3">
        <f t="shared" ref="K390:K453" si="14">J390*I390</f>
        <v>0</v>
      </c>
      <c r="L390" s="2"/>
      <c r="M390" s="2">
        <f>IF(B390="",0,VLOOKUP(F390,DM!$C$5:$G$500,5,0))</f>
        <v>0</v>
      </c>
      <c r="N390" s="2">
        <f>IF(B390="",0,IF(B390="NM",111,IF(B390="SX"&amp;VLOOKUP(F390,DM!$C$5:$G$500,5,0)=1521,1541,1543)))</f>
        <v>0</v>
      </c>
    </row>
    <row r="391" spans="1:14" x14ac:dyDescent="0.2">
      <c r="A391" s="2"/>
      <c r="B391" s="2"/>
      <c r="C391" s="2">
        <f t="shared" si="13"/>
        <v>0</v>
      </c>
      <c r="D391" s="2"/>
      <c r="E391" s="4"/>
      <c r="F391" s="2"/>
      <c r="G391" s="2">
        <f>IF(F391=0,0,VLOOKUP(F391,DM!$C$5:$E$500,2,0))</f>
        <v>0</v>
      </c>
      <c r="H391" s="2">
        <f>IF(F391=0,0,VLOOKUP(F391,DM!$C$5:$E$500,3,0))</f>
        <v>0</v>
      </c>
      <c r="I391" s="3"/>
      <c r="J391" s="3"/>
      <c r="K391" s="3">
        <f t="shared" si="14"/>
        <v>0</v>
      </c>
      <c r="L391" s="2"/>
      <c r="M391" s="2">
        <f>IF(B391="",0,VLOOKUP(F391,DM!$C$5:$G$500,5,0))</f>
        <v>0</v>
      </c>
      <c r="N391" s="2">
        <f>IF(B391="",0,IF(B391="NM",111,IF(B391="SX"&amp;VLOOKUP(F391,DM!$C$5:$G$500,5,0)=1521,1541,1543)))</f>
        <v>0</v>
      </c>
    </row>
    <row r="392" spans="1:14" x14ac:dyDescent="0.2">
      <c r="A392" s="2"/>
      <c r="B392" s="2"/>
      <c r="C392" s="2">
        <f t="shared" si="13"/>
        <v>0</v>
      </c>
      <c r="D392" s="2"/>
      <c r="E392" s="4"/>
      <c r="F392" s="2"/>
      <c r="G392" s="2">
        <f>IF(F392=0,0,VLOOKUP(F392,DM!$C$5:$E$500,2,0))</f>
        <v>0</v>
      </c>
      <c r="H392" s="2">
        <f>IF(F392=0,0,VLOOKUP(F392,DM!$C$5:$E$500,3,0))</f>
        <v>0</v>
      </c>
      <c r="I392" s="3"/>
      <c r="J392" s="3"/>
      <c r="K392" s="3">
        <f t="shared" si="14"/>
        <v>0</v>
      </c>
      <c r="L392" s="2"/>
      <c r="M392" s="2">
        <f>IF(B392="",0,VLOOKUP(F392,DM!$C$5:$G$500,5,0))</f>
        <v>0</v>
      </c>
      <c r="N392" s="2">
        <f>IF(B392="",0,IF(B392="NM",111,IF(B392="SX"&amp;VLOOKUP(F392,DM!$C$5:$G$500,5,0)=1521,1541,1543)))</f>
        <v>0</v>
      </c>
    </row>
    <row r="393" spans="1:14" x14ac:dyDescent="0.2">
      <c r="A393" s="2"/>
      <c r="B393" s="2"/>
      <c r="C393" s="2">
        <f t="shared" si="13"/>
        <v>0</v>
      </c>
      <c r="D393" s="2"/>
      <c r="E393" s="4"/>
      <c r="F393" s="2"/>
      <c r="G393" s="2">
        <f>IF(F393=0,0,VLOOKUP(F393,DM!$C$5:$E$500,2,0))</f>
        <v>0</v>
      </c>
      <c r="H393" s="2">
        <f>IF(F393=0,0,VLOOKUP(F393,DM!$C$5:$E$500,3,0))</f>
        <v>0</v>
      </c>
      <c r="I393" s="3"/>
      <c r="J393" s="3"/>
      <c r="K393" s="3">
        <f t="shared" si="14"/>
        <v>0</v>
      </c>
      <c r="L393" s="2"/>
      <c r="M393" s="2">
        <f>IF(B393="",0,VLOOKUP(F393,DM!$C$5:$G$500,5,0))</f>
        <v>0</v>
      </c>
      <c r="N393" s="2">
        <f>IF(B393="",0,IF(B393="NM",111,IF(B393="SX"&amp;VLOOKUP(F393,DM!$C$5:$G$500,5,0)=1521,1541,1543)))</f>
        <v>0</v>
      </c>
    </row>
    <row r="394" spans="1:14" x14ac:dyDescent="0.2">
      <c r="A394" s="2"/>
      <c r="B394" s="2"/>
      <c r="C394" s="2">
        <f t="shared" si="13"/>
        <v>0</v>
      </c>
      <c r="D394" s="2"/>
      <c r="E394" s="4"/>
      <c r="F394" s="2"/>
      <c r="G394" s="2">
        <f>IF(F394=0,0,VLOOKUP(F394,DM!$C$5:$E$500,2,0))</f>
        <v>0</v>
      </c>
      <c r="H394" s="2">
        <f>IF(F394=0,0,VLOOKUP(F394,DM!$C$5:$E$500,3,0))</f>
        <v>0</v>
      </c>
      <c r="I394" s="3"/>
      <c r="J394" s="3"/>
      <c r="K394" s="3">
        <f t="shared" si="14"/>
        <v>0</v>
      </c>
      <c r="L394" s="2"/>
      <c r="M394" s="2">
        <f>IF(B394="",0,VLOOKUP(F394,DM!$C$5:$G$500,5,0))</f>
        <v>0</v>
      </c>
      <c r="N394" s="2">
        <f>IF(B394="",0,IF(B394="NM",111,IF(B394="SX"&amp;VLOOKUP(F394,DM!$C$5:$G$500,5,0)=1521,1541,1543)))</f>
        <v>0</v>
      </c>
    </row>
    <row r="395" spans="1:14" x14ac:dyDescent="0.2">
      <c r="A395" s="2"/>
      <c r="B395" s="2"/>
      <c r="C395" s="2">
        <f t="shared" si="13"/>
        <v>0</v>
      </c>
      <c r="D395" s="2"/>
      <c r="E395" s="4"/>
      <c r="F395" s="2"/>
      <c r="G395" s="2">
        <f>IF(F395=0,0,VLOOKUP(F395,DM!$C$5:$E$500,2,0))</f>
        <v>0</v>
      </c>
      <c r="H395" s="2">
        <f>IF(F395=0,0,VLOOKUP(F395,DM!$C$5:$E$500,3,0))</f>
        <v>0</v>
      </c>
      <c r="I395" s="3"/>
      <c r="J395" s="3"/>
      <c r="K395" s="3">
        <f t="shared" si="14"/>
        <v>0</v>
      </c>
      <c r="L395" s="2"/>
      <c r="M395" s="2">
        <f>IF(B395="",0,VLOOKUP(F395,DM!$C$5:$G$500,5,0))</f>
        <v>0</v>
      </c>
      <c r="N395" s="2">
        <f>IF(B395="",0,IF(B395="NM",111,IF(B395="SX"&amp;VLOOKUP(F395,DM!$C$5:$G$500,5,0)=1521,1541,1543)))</f>
        <v>0</v>
      </c>
    </row>
    <row r="396" spans="1:14" x14ac:dyDescent="0.2">
      <c r="A396" s="2"/>
      <c r="B396" s="2"/>
      <c r="C396" s="2">
        <f t="shared" si="13"/>
        <v>0</v>
      </c>
      <c r="D396" s="2"/>
      <c r="E396" s="4"/>
      <c r="F396" s="2"/>
      <c r="G396" s="2">
        <f>IF(F396=0,0,VLOOKUP(F396,DM!$C$5:$E$500,2,0))</f>
        <v>0</v>
      </c>
      <c r="H396" s="2">
        <f>IF(F396=0,0,VLOOKUP(F396,DM!$C$5:$E$500,3,0))</f>
        <v>0</v>
      </c>
      <c r="I396" s="3"/>
      <c r="J396" s="3"/>
      <c r="K396" s="3">
        <f t="shared" si="14"/>
        <v>0</v>
      </c>
      <c r="L396" s="2"/>
      <c r="M396" s="2">
        <f>IF(B396="",0,VLOOKUP(F396,DM!$C$5:$G$500,5,0))</f>
        <v>0</v>
      </c>
      <c r="N396" s="2">
        <f>IF(B396="",0,IF(B396="NM",111,IF(B396="SX"&amp;VLOOKUP(F396,DM!$C$5:$G$500,5,0)=1521,1541,1543)))</f>
        <v>0</v>
      </c>
    </row>
    <row r="397" spans="1:14" x14ac:dyDescent="0.2">
      <c r="A397" s="2"/>
      <c r="B397" s="2"/>
      <c r="C397" s="2">
        <f t="shared" si="13"/>
        <v>0</v>
      </c>
      <c r="D397" s="2"/>
      <c r="E397" s="4"/>
      <c r="F397" s="2"/>
      <c r="G397" s="2">
        <f>IF(F397=0,0,VLOOKUP(F397,DM!$C$5:$E$500,2,0))</f>
        <v>0</v>
      </c>
      <c r="H397" s="2">
        <f>IF(F397=0,0,VLOOKUP(F397,DM!$C$5:$E$500,3,0))</f>
        <v>0</v>
      </c>
      <c r="I397" s="3"/>
      <c r="J397" s="3"/>
      <c r="K397" s="3">
        <f t="shared" si="14"/>
        <v>0</v>
      </c>
      <c r="L397" s="2"/>
      <c r="M397" s="2">
        <f>IF(B397="",0,VLOOKUP(F397,DM!$C$5:$G$500,5,0))</f>
        <v>0</v>
      </c>
      <c r="N397" s="2">
        <f>IF(B397="",0,IF(B397="NM",111,IF(B397="SX"&amp;VLOOKUP(F397,DM!$C$5:$G$500,5,0)=1521,1541,1543)))</f>
        <v>0</v>
      </c>
    </row>
    <row r="398" spans="1:14" x14ac:dyDescent="0.2">
      <c r="A398" s="2"/>
      <c r="B398" s="2"/>
      <c r="C398" s="2">
        <f t="shared" si="13"/>
        <v>0</v>
      </c>
      <c r="D398" s="2"/>
      <c r="E398" s="4"/>
      <c r="F398" s="2"/>
      <c r="G398" s="2">
        <f>IF(F398=0,0,VLOOKUP(F398,DM!$C$5:$E$500,2,0))</f>
        <v>0</v>
      </c>
      <c r="H398" s="2">
        <f>IF(F398=0,0,VLOOKUP(F398,DM!$C$5:$E$500,3,0))</f>
        <v>0</v>
      </c>
      <c r="I398" s="3"/>
      <c r="J398" s="3"/>
      <c r="K398" s="3">
        <f t="shared" si="14"/>
        <v>0</v>
      </c>
      <c r="L398" s="2"/>
      <c r="M398" s="2">
        <f>IF(B398="",0,VLOOKUP(F398,DM!$C$5:$G$500,5,0))</f>
        <v>0</v>
      </c>
      <c r="N398" s="2">
        <f>IF(B398="",0,IF(B398="NM",111,IF(B398="SX"&amp;VLOOKUP(F398,DM!$C$5:$G$500,5,0)=1521,1541,1543)))</f>
        <v>0</v>
      </c>
    </row>
    <row r="399" spans="1:14" x14ac:dyDescent="0.2">
      <c r="A399" s="2"/>
      <c r="B399" s="2"/>
      <c r="C399" s="2">
        <f t="shared" si="13"/>
        <v>0</v>
      </c>
      <c r="D399" s="2"/>
      <c r="E399" s="4"/>
      <c r="F399" s="2"/>
      <c r="G399" s="2">
        <f>IF(F399=0,0,VLOOKUP(F399,DM!$C$5:$E$500,2,0))</f>
        <v>0</v>
      </c>
      <c r="H399" s="2">
        <f>IF(F399=0,0,VLOOKUP(F399,DM!$C$5:$E$500,3,0))</f>
        <v>0</v>
      </c>
      <c r="I399" s="3"/>
      <c r="J399" s="3"/>
      <c r="K399" s="3">
        <f t="shared" si="14"/>
        <v>0</v>
      </c>
      <c r="L399" s="2"/>
      <c r="M399" s="2">
        <f>IF(B399="",0,VLOOKUP(F399,DM!$C$5:$G$500,5,0))</f>
        <v>0</v>
      </c>
      <c r="N399" s="2">
        <f>IF(B399="",0,IF(B399="NM",111,IF(B399="SX"&amp;VLOOKUP(F399,DM!$C$5:$G$500,5,0)=1521,1541,1543)))</f>
        <v>0</v>
      </c>
    </row>
    <row r="400" spans="1:14" x14ac:dyDescent="0.2">
      <c r="A400" s="2"/>
      <c r="B400" s="2"/>
      <c r="C400" s="2">
        <f t="shared" si="13"/>
        <v>0</v>
      </c>
      <c r="D400" s="2"/>
      <c r="E400" s="4"/>
      <c r="F400" s="2"/>
      <c r="G400" s="2">
        <f>IF(F400=0,0,VLOOKUP(F400,DM!$C$5:$E$500,2,0))</f>
        <v>0</v>
      </c>
      <c r="H400" s="2">
        <f>IF(F400=0,0,VLOOKUP(F400,DM!$C$5:$E$500,3,0))</f>
        <v>0</v>
      </c>
      <c r="I400" s="3"/>
      <c r="J400" s="3"/>
      <c r="K400" s="3">
        <f t="shared" si="14"/>
        <v>0</v>
      </c>
      <c r="L400" s="2"/>
      <c r="M400" s="2">
        <f>IF(B400="",0,VLOOKUP(F400,DM!$C$5:$G$500,5,0))</f>
        <v>0</v>
      </c>
      <c r="N400" s="2">
        <f>IF(B400="",0,IF(B400="NM",111,IF(B400="SX"&amp;VLOOKUP(F400,DM!$C$5:$G$500,5,0)=1521,1541,1543)))</f>
        <v>0</v>
      </c>
    </row>
    <row r="401" spans="1:14" x14ac:dyDescent="0.2">
      <c r="A401" s="2"/>
      <c r="B401" s="2"/>
      <c r="C401" s="2">
        <f t="shared" si="13"/>
        <v>0</v>
      </c>
      <c r="D401" s="2"/>
      <c r="E401" s="4"/>
      <c r="F401" s="2"/>
      <c r="G401" s="2">
        <f>IF(F401=0,0,VLOOKUP(F401,DM!$C$5:$E$500,2,0))</f>
        <v>0</v>
      </c>
      <c r="H401" s="2">
        <f>IF(F401=0,0,VLOOKUP(F401,DM!$C$5:$E$500,3,0))</f>
        <v>0</v>
      </c>
      <c r="I401" s="3"/>
      <c r="J401" s="3"/>
      <c r="K401" s="3">
        <f t="shared" si="14"/>
        <v>0</v>
      </c>
      <c r="L401" s="2"/>
      <c r="M401" s="2">
        <f>IF(B401="",0,VLOOKUP(F401,DM!$C$5:$G$500,5,0))</f>
        <v>0</v>
      </c>
      <c r="N401" s="2">
        <f>IF(B401="",0,IF(B401="NM",111,IF(B401="SX"&amp;VLOOKUP(F401,DM!$C$5:$G$500,5,0)=1521,1541,1543)))</f>
        <v>0</v>
      </c>
    </row>
    <row r="402" spans="1:14" x14ac:dyDescent="0.2">
      <c r="A402" s="2"/>
      <c r="B402" s="2"/>
      <c r="C402" s="2">
        <f t="shared" si="13"/>
        <v>0</v>
      </c>
      <c r="D402" s="2"/>
      <c r="E402" s="4"/>
      <c r="F402" s="2"/>
      <c r="G402" s="2">
        <f>IF(F402=0,0,VLOOKUP(F402,DM!$C$5:$E$500,2,0))</f>
        <v>0</v>
      </c>
      <c r="H402" s="2">
        <f>IF(F402=0,0,VLOOKUP(F402,DM!$C$5:$E$500,3,0))</f>
        <v>0</v>
      </c>
      <c r="I402" s="3"/>
      <c r="J402" s="3"/>
      <c r="K402" s="3">
        <f t="shared" si="14"/>
        <v>0</v>
      </c>
      <c r="L402" s="2"/>
      <c r="M402" s="2">
        <f>IF(B402="",0,VLOOKUP(F402,DM!$C$5:$G$500,5,0))</f>
        <v>0</v>
      </c>
      <c r="N402" s="2">
        <f>IF(B402="",0,IF(B402="NM",111,IF(B402="SX"&amp;VLOOKUP(F402,DM!$C$5:$G$500,5,0)=1521,1541,1543)))</f>
        <v>0</v>
      </c>
    </row>
    <row r="403" spans="1:14" x14ac:dyDescent="0.2">
      <c r="A403" s="2"/>
      <c r="B403" s="2"/>
      <c r="C403" s="2">
        <f t="shared" si="13"/>
        <v>0</v>
      </c>
      <c r="D403" s="2"/>
      <c r="E403" s="4"/>
      <c r="F403" s="2"/>
      <c r="G403" s="2">
        <f>IF(F403=0,0,VLOOKUP(F403,DM!$C$5:$E$500,2,0))</f>
        <v>0</v>
      </c>
      <c r="H403" s="2">
        <f>IF(F403=0,0,VLOOKUP(F403,DM!$C$5:$E$500,3,0))</f>
        <v>0</v>
      </c>
      <c r="I403" s="3"/>
      <c r="J403" s="3"/>
      <c r="K403" s="3">
        <f t="shared" si="14"/>
        <v>0</v>
      </c>
      <c r="L403" s="2"/>
      <c r="M403" s="2">
        <f>IF(B403="",0,VLOOKUP(F403,DM!$C$5:$G$500,5,0))</f>
        <v>0</v>
      </c>
      <c r="N403" s="2">
        <f>IF(B403="",0,IF(B403="NM",111,IF(B403="SX"&amp;VLOOKUP(F403,DM!$C$5:$G$500,5,0)=1521,1541,1543)))</f>
        <v>0</v>
      </c>
    </row>
    <row r="404" spans="1:14" x14ac:dyDescent="0.2">
      <c r="A404" s="2"/>
      <c r="B404" s="2"/>
      <c r="C404" s="2">
        <f t="shared" si="13"/>
        <v>0</v>
      </c>
      <c r="D404" s="2"/>
      <c r="E404" s="4"/>
      <c r="F404" s="2"/>
      <c r="G404" s="2">
        <f>IF(F404=0,0,VLOOKUP(F404,DM!$C$5:$E$500,2,0))</f>
        <v>0</v>
      </c>
      <c r="H404" s="2">
        <f>IF(F404=0,0,VLOOKUP(F404,DM!$C$5:$E$500,3,0))</f>
        <v>0</v>
      </c>
      <c r="I404" s="3"/>
      <c r="J404" s="3"/>
      <c r="K404" s="3">
        <f t="shared" si="14"/>
        <v>0</v>
      </c>
      <c r="L404" s="2"/>
      <c r="M404" s="2">
        <f>IF(B404="",0,VLOOKUP(F404,DM!$C$5:$G$500,5,0))</f>
        <v>0</v>
      </c>
      <c r="N404" s="2">
        <f>IF(B404="",0,IF(B404="NM",111,IF(B404="SX"&amp;VLOOKUP(F404,DM!$C$5:$G$500,5,0)=1521,1541,1543)))</f>
        <v>0</v>
      </c>
    </row>
    <row r="405" spans="1:14" x14ac:dyDescent="0.2">
      <c r="A405" s="2"/>
      <c r="B405" s="2"/>
      <c r="C405" s="2">
        <f t="shared" si="13"/>
        <v>0</v>
      </c>
      <c r="D405" s="2"/>
      <c r="E405" s="4"/>
      <c r="F405" s="2"/>
      <c r="G405" s="2">
        <f>IF(F405=0,0,VLOOKUP(F405,DM!$C$5:$E$500,2,0))</f>
        <v>0</v>
      </c>
      <c r="H405" s="2">
        <f>IF(F405=0,0,VLOOKUP(F405,DM!$C$5:$E$500,3,0))</f>
        <v>0</v>
      </c>
      <c r="I405" s="3"/>
      <c r="J405" s="3"/>
      <c r="K405" s="3">
        <f t="shared" si="14"/>
        <v>0</v>
      </c>
      <c r="L405" s="2"/>
      <c r="M405" s="2">
        <f>IF(B405="",0,VLOOKUP(F405,DM!$C$5:$G$500,5,0))</f>
        <v>0</v>
      </c>
      <c r="N405" s="2">
        <f>IF(B405="",0,IF(B405="NM",111,IF(B405="SX"&amp;VLOOKUP(F405,DM!$C$5:$G$500,5,0)=1521,1541,1543)))</f>
        <v>0</v>
      </c>
    </row>
    <row r="406" spans="1:14" x14ac:dyDescent="0.2">
      <c r="A406" s="2"/>
      <c r="B406" s="2"/>
      <c r="C406" s="2">
        <f t="shared" si="13"/>
        <v>0</v>
      </c>
      <c r="D406" s="2"/>
      <c r="E406" s="4"/>
      <c r="F406" s="2"/>
      <c r="G406" s="2">
        <f>IF(F406=0,0,VLOOKUP(F406,DM!$C$5:$E$500,2,0))</f>
        <v>0</v>
      </c>
      <c r="H406" s="2">
        <f>IF(F406=0,0,VLOOKUP(F406,DM!$C$5:$E$500,3,0))</f>
        <v>0</v>
      </c>
      <c r="I406" s="3"/>
      <c r="J406" s="3"/>
      <c r="K406" s="3">
        <f t="shared" si="14"/>
        <v>0</v>
      </c>
      <c r="L406" s="2"/>
      <c r="M406" s="2">
        <f>IF(B406="",0,VLOOKUP(F406,DM!$C$5:$G$500,5,0))</f>
        <v>0</v>
      </c>
      <c r="N406" s="2">
        <f>IF(B406="",0,IF(B406="NM",111,IF(B406="SX"&amp;VLOOKUP(F406,DM!$C$5:$G$500,5,0)=1521,1541,1543)))</f>
        <v>0</v>
      </c>
    </row>
    <row r="407" spans="1:14" x14ac:dyDescent="0.2">
      <c r="A407" s="2"/>
      <c r="B407" s="2"/>
      <c r="C407" s="2">
        <f t="shared" si="13"/>
        <v>0</v>
      </c>
      <c r="D407" s="2"/>
      <c r="E407" s="4"/>
      <c r="F407" s="2"/>
      <c r="G407" s="2">
        <f>IF(F407=0,0,VLOOKUP(F407,DM!$C$5:$E$500,2,0))</f>
        <v>0</v>
      </c>
      <c r="H407" s="2">
        <f>IF(F407=0,0,VLOOKUP(F407,DM!$C$5:$E$500,3,0))</f>
        <v>0</v>
      </c>
      <c r="I407" s="3"/>
      <c r="J407" s="3"/>
      <c r="K407" s="3">
        <f t="shared" si="14"/>
        <v>0</v>
      </c>
      <c r="L407" s="2"/>
      <c r="M407" s="2">
        <f>IF(B407="",0,VLOOKUP(F407,DM!$C$5:$G$500,5,0))</f>
        <v>0</v>
      </c>
      <c r="N407" s="2">
        <f>IF(B407="",0,IF(B407="NM",111,IF(B407="SX"&amp;VLOOKUP(F407,DM!$C$5:$G$500,5,0)=1521,1541,1543)))</f>
        <v>0</v>
      </c>
    </row>
    <row r="408" spans="1:14" x14ac:dyDescent="0.2">
      <c r="A408" s="2"/>
      <c r="B408" s="2"/>
      <c r="C408" s="2">
        <f t="shared" si="13"/>
        <v>0</v>
      </c>
      <c r="D408" s="2"/>
      <c r="E408" s="4"/>
      <c r="F408" s="2"/>
      <c r="G408" s="2">
        <f>IF(F408=0,0,VLOOKUP(F408,DM!$C$5:$E$500,2,0))</f>
        <v>0</v>
      </c>
      <c r="H408" s="2">
        <f>IF(F408=0,0,VLOOKUP(F408,DM!$C$5:$E$500,3,0))</f>
        <v>0</v>
      </c>
      <c r="I408" s="3"/>
      <c r="J408" s="3"/>
      <c r="K408" s="3">
        <f t="shared" si="14"/>
        <v>0</v>
      </c>
      <c r="L408" s="2"/>
      <c r="M408" s="2">
        <f>IF(B408="",0,VLOOKUP(F408,DM!$C$5:$G$500,5,0))</f>
        <v>0</v>
      </c>
      <c r="N408" s="2">
        <f>IF(B408="",0,IF(B408="NM",111,IF(B408="SX"&amp;VLOOKUP(F408,DM!$C$5:$G$500,5,0)=1521,1541,1543)))</f>
        <v>0</v>
      </c>
    </row>
    <row r="409" spans="1:14" x14ac:dyDescent="0.2">
      <c r="A409" s="2"/>
      <c r="B409" s="2"/>
      <c r="C409" s="2">
        <f t="shared" si="13"/>
        <v>0</v>
      </c>
      <c r="D409" s="2"/>
      <c r="E409" s="4"/>
      <c r="F409" s="2"/>
      <c r="G409" s="2">
        <f>IF(F409=0,0,VLOOKUP(F409,DM!$C$5:$E$500,2,0))</f>
        <v>0</v>
      </c>
      <c r="H409" s="2">
        <f>IF(F409=0,0,VLOOKUP(F409,DM!$C$5:$E$500,3,0))</f>
        <v>0</v>
      </c>
      <c r="I409" s="3"/>
      <c r="J409" s="3"/>
      <c r="K409" s="3">
        <f t="shared" si="14"/>
        <v>0</v>
      </c>
      <c r="L409" s="2"/>
      <c r="M409" s="2">
        <f>IF(B409="",0,VLOOKUP(F409,DM!$C$5:$G$500,5,0))</f>
        <v>0</v>
      </c>
      <c r="N409" s="2">
        <f>IF(B409="",0,IF(B409="NM",111,IF(B409="SX"&amp;VLOOKUP(F409,DM!$C$5:$G$500,5,0)=1521,1541,1543)))</f>
        <v>0</v>
      </c>
    </row>
    <row r="410" spans="1:14" x14ac:dyDescent="0.2">
      <c r="A410" s="2"/>
      <c r="B410" s="2"/>
      <c r="C410" s="2">
        <f t="shared" si="13"/>
        <v>0</v>
      </c>
      <c r="D410" s="2"/>
      <c r="E410" s="4"/>
      <c r="F410" s="2"/>
      <c r="G410" s="2">
        <f>IF(F410=0,0,VLOOKUP(F410,DM!$C$5:$E$500,2,0))</f>
        <v>0</v>
      </c>
      <c r="H410" s="2">
        <f>IF(F410=0,0,VLOOKUP(F410,DM!$C$5:$E$500,3,0))</f>
        <v>0</v>
      </c>
      <c r="I410" s="3"/>
      <c r="J410" s="3"/>
      <c r="K410" s="3">
        <f t="shared" si="14"/>
        <v>0</v>
      </c>
      <c r="L410" s="2"/>
      <c r="M410" s="2">
        <f>IF(B410="",0,VLOOKUP(F410,DM!$C$5:$G$500,5,0))</f>
        <v>0</v>
      </c>
      <c r="N410" s="2">
        <f>IF(B410="",0,IF(B410="NM",111,IF(B410="SX"&amp;VLOOKUP(F410,DM!$C$5:$G$500,5,0)=1521,1541,1543)))</f>
        <v>0</v>
      </c>
    </row>
    <row r="411" spans="1:14" x14ac:dyDescent="0.2">
      <c r="A411" s="2"/>
      <c r="B411" s="2"/>
      <c r="C411" s="2">
        <f t="shared" si="13"/>
        <v>0</v>
      </c>
      <c r="D411" s="2"/>
      <c r="E411" s="4"/>
      <c r="F411" s="2"/>
      <c r="G411" s="2">
        <f>IF(F411=0,0,VLOOKUP(F411,DM!$C$5:$E$500,2,0))</f>
        <v>0</v>
      </c>
      <c r="H411" s="2">
        <f>IF(F411=0,0,VLOOKUP(F411,DM!$C$5:$E$500,3,0))</f>
        <v>0</v>
      </c>
      <c r="I411" s="3"/>
      <c r="J411" s="3"/>
      <c r="K411" s="3">
        <f t="shared" si="14"/>
        <v>0</v>
      </c>
      <c r="L411" s="2"/>
      <c r="M411" s="2">
        <f>IF(B411="",0,VLOOKUP(F411,DM!$C$5:$G$500,5,0))</f>
        <v>0</v>
      </c>
      <c r="N411" s="2">
        <f>IF(B411="",0,IF(B411="NM",111,IF(B411="SX"&amp;VLOOKUP(F411,DM!$C$5:$G$500,5,0)=1521,1541,1543)))</f>
        <v>0</v>
      </c>
    </row>
    <row r="412" spans="1:14" x14ac:dyDescent="0.2">
      <c r="A412" s="2"/>
      <c r="B412" s="2"/>
      <c r="C412" s="2">
        <f t="shared" si="13"/>
        <v>0</v>
      </c>
      <c r="D412" s="2"/>
      <c r="E412" s="4"/>
      <c r="F412" s="2"/>
      <c r="G412" s="2">
        <f>IF(F412=0,0,VLOOKUP(F412,DM!$C$5:$E$500,2,0))</f>
        <v>0</v>
      </c>
      <c r="H412" s="2">
        <f>IF(F412=0,0,VLOOKUP(F412,DM!$C$5:$E$500,3,0))</f>
        <v>0</v>
      </c>
      <c r="I412" s="3"/>
      <c r="J412" s="3"/>
      <c r="K412" s="3">
        <f t="shared" si="14"/>
        <v>0</v>
      </c>
      <c r="L412" s="2"/>
      <c r="M412" s="2">
        <f>IF(B412="",0,VLOOKUP(F412,DM!$C$5:$G$500,5,0))</f>
        <v>0</v>
      </c>
      <c r="N412" s="2">
        <f>IF(B412="",0,IF(B412="NM",111,IF(B412="SX"&amp;VLOOKUP(F412,DM!$C$5:$G$500,5,0)=1521,1541,1543)))</f>
        <v>0</v>
      </c>
    </row>
    <row r="413" spans="1:14" x14ac:dyDescent="0.2">
      <c r="A413" s="2"/>
      <c r="B413" s="2"/>
      <c r="C413" s="2">
        <f t="shared" si="13"/>
        <v>0</v>
      </c>
      <c r="D413" s="2"/>
      <c r="E413" s="4"/>
      <c r="F413" s="2"/>
      <c r="G413" s="2">
        <f>IF(F413=0,0,VLOOKUP(F413,DM!$C$5:$E$500,2,0))</f>
        <v>0</v>
      </c>
      <c r="H413" s="2">
        <f>IF(F413=0,0,VLOOKUP(F413,DM!$C$5:$E$500,3,0))</f>
        <v>0</v>
      </c>
      <c r="I413" s="3"/>
      <c r="J413" s="3"/>
      <c r="K413" s="3">
        <f t="shared" si="14"/>
        <v>0</v>
      </c>
      <c r="L413" s="2"/>
      <c r="M413" s="2">
        <f>IF(B413="",0,VLOOKUP(F413,DM!$C$5:$G$500,5,0))</f>
        <v>0</v>
      </c>
      <c r="N413" s="2">
        <f>IF(B413="",0,IF(B413="NM",111,IF(B413="SX"&amp;VLOOKUP(F413,DM!$C$5:$G$500,5,0)=1521,1541,1543)))</f>
        <v>0</v>
      </c>
    </row>
    <row r="414" spans="1:14" x14ac:dyDescent="0.2">
      <c r="A414" s="2"/>
      <c r="B414" s="2"/>
      <c r="C414" s="2">
        <f t="shared" si="13"/>
        <v>0</v>
      </c>
      <c r="D414" s="2"/>
      <c r="E414" s="4"/>
      <c r="F414" s="2"/>
      <c r="G414" s="2">
        <f>IF(F414=0,0,VLOOKUP(F414,DM!$C$5:$E$500,2,0))</f>
        <v>0</v>
      </c>
      <c r="H414" s="2">
        <f>IF(F414=0,0,VLOOKUP(F414,DM!$C$5:$E$500,3,0))</f>
        <v>0</v>
      </c>
      <c r="I414" s="3"/>
      <c r="J414" s="3"/>
      <c r="K414" s="3">
        <f t="shared" si="14"/>
        <v>0</v>
      </c>
      <c r="L414" s="2"/>
      <c r="M414" s="2">
        <f>IF(B414="",0,VLOOKUP(F414,DM!$C$5:$G$500,5,0))</f>
        <v>0</v>
      </c>
      <c r="N414" s="2">
        <f>IF(B414="",0,IF(B414="NM",111,IF(B414="SX"&amp;VLOOKUP(F414,DM!$C$5:$G$500,5,0)=1521,1541,1543)))</f>
        <v>0</v>
      </c>
    </row>
    <row r="415" spans="1:14" x14ac:dyDescent="0.2">
      <c r="A415" s="2"/>
      <c r="B415" s="2"/>
      <c r="C415" s="2">
        <f t="shared" si="13"/>
        <v>0</v>
      </c>
      <c r="D415" s="2"/>
      <c r="E415" s="4"/>
      <c r="F415" s="2"/>
      <c r="G415" s="2">
        <f>IF(F415=0,0,VLOOKUP(F415,DM!$C$5:$E$500,2,0))</f>
        <v>0</v>
      </c>
      <c r="H415" s="2">
        <f>IF(F415=0,0,VLOOKUP(F415,DM!$C$5:$E$500,3,0))</f>
        <v>0</v>
      </c>
      <c r="I415" s="3"/>
      <c r="J415" s="3"/>
      <c r="K415" s="3">
        <f t="shared" si="14"/>
        <v>0</v>
      </c>
      <c r="L415" s="2"/>
      <c r="M415" s="2">
        <f>IF(B415="",0,VLOOKUP(F415,DM!$C$5:$G$500,5,0))</f>
        <v>0</v>
      </c>
      <c r="N415" s="2">
        <f>IF(B415="",0,IF(B415="NM",111,IF(B415="SX"&amp;VLOOKUP(F415,DM!$C$5:$G$500,5,0)=1521,1541,1543)))</f>
        <v>0</v>
      </c>
    </row>
    <row r="416" spans="1:14" x14ac:dyDescent="0.2">
      <c r="A416" s="2"/>
      <c r="B416" s="2"/>
      <c r="C416" s="2">
        <f t="shared" si="13"/>
        <v>0</v>
      </c>
      <c r="D416" s="2"/>
      <c r="E416" s="4"/>
      <c r="F416" s="2"/>
      <c r="G416" s="2">
        <f>IF(F416=0,0,VLOOKUP(F416,DM!$C$5:$E$500,2,0))</f>
        <v>0</v>
      </c>
      <c r="H416" s="2">
        <f>IF(F416=0,0,VLOOKUP(F416,DM!$C$5:$E$500,3,0))</f>
        <v>0</v>
      </c>
      <c r="I416" s="3"/>
      <c r="J416" s="3"/>
      <c r="K416" s="3">
        <f t="shared" si="14"/>
        <v>0</v>
      </c>
      <c r="L416" s="2"/>
      <c r="M416" s="2">
        <f>IF(B416="",0,VLOOKUP(F416,DM!$C$5:$G$500,5,0))</f>
        <v>0</v>
      </c>
      <c r="N416" s="2">
        <f>IF(B416="",0,IF(B416="NM",111,IF(B416="SX"&amp;VLOOKUP(F416,DM!$C$5:$G$500,5,0)=1521,1541,1543)))</f>
        <v>0</v>
      </c>
    </row>
    <row r="417" spans="1:14" x14ac:dyDescent="0.2">
      <c r="A417" s="2"/>
      <c r="B417" s="2"/>
      <c r="C417" s="2">
        <f t="shared" si="13"/>
        <v>0</v>
      </c>
      <c r="D417" s="2"/>
      <c r="E417" s="4"/>
      <c r="F417" s="2"/>
      <c r="G417" s="2">
        <f>IF(F417=0,0,VLOOKUP(F417,DM!$C$5:$E$500,2,0))</f>
        <v>0</v>
      </c>
      <c r="H417" s="2">
        <f>IF(F417=0,0,VLOOKUP(F417,DM!$C$5:$E$500,3,0))</f>
        <v>0</v>
      </c>
      <c r="I417" s="3"/>
      <c r="J417" s="3"/>
      <c r="K417" s="3">
        <f t="shared" si="14"/>
        <v>0</v>
      </c>
      <c r="L417" s="2"/>
      <c r="M417" s="2">
        <f>IF(B417="",0,VLOOKUP(F417,DM!$C$5:$G$500,5,0))</f>
        <v>0</v>
      </c>
      <c r="N417" s="2">
        <f>IF(B417="",0,IF(B417="NM",111,IF(B417="SX"&amp;VLOOKUP(F417,DM!$C$5:$G$500,5,0)=1521,1541,1543)))</f>
        <v>0</v>
      </c>
    </row>
    <row r="418" spans="1:14" x14ac:dyDescent="0.2">
      <c r="A418" s="2"/>
      <c r="B418" s="2"/>
      <c r="C418" s="2">
        <f t="shared" si="13"/>
        <v>0</v>
      </c>
      <c r="D418" s="2"/>
      <c r="E418" s="4"/>
      <c r="F418" s="2"/>
      <c r="G418" s="2">
        <f>IF(F418=0,0,VLOOKUP(F418,DM!$C$5:$E$500,2,0))</f>
        <v>0</v>
      </c>
      <c r="H418" s="2">
        <f>IF(F418=0,0,VLOOKUP(F418,DM!$C$5:$E$500,3,0))</f>
        <v>0</v>
      </c>
      <c r="I418" s="3"/>
      <c r="J418" s="3"/>
      <c r="K418" s="3">
        <f t="shared" si="14"/>
        <v>0</v>
      </c>
      <c r="L418" s="2"/>
      <c r="M418" s="2">
        <f>IF(B418="",0,VLOOKUP(F418,DM!$C$5:$G$500,5,0))</f>
        <v>0</v>
      </c>
      <c r="N418" s="2">
        <f>IF(B418="",0,IF(B418="NM",111,IF(B418="SX"&amp;VLOOKUP(F418,DM!$C$5:$G$500,5,0)=1521,1541,1543)))</f>
        <v>0</v>
      </c>
    </row>
    <row r="419" spans="1:14" x14ac:dyDescent="0.2">
      <c r="A419" s="2"/>
      <c r="B419" s="2"/>
      <c r="C419" s="2">
        <f t="shared" si="13"/>
        <v>0</v>
      </c>
      <c r="D419" s="2"/>
      <c r="E419" s="4"/>
      <c r="F419" s="2"/>
      <c r="G419" s="2">
        <f>IF(F419=0,0,VLOOKUP(F419,DM!$C$5:$E$500,2,0))</f>
        <v>0</v>
      </c>
      <c r="H419" s="2">
        <f>IF(F419=0,0,VLOOKUP(F419,DM!$C$5:$E$500,3,0))</f>
        <v>0</v>
      </c>
      <c r="I419" s="3"/>
      <c r="J419" s="3"/>
      <c r="K419" s="3">
        <f t="shared" si="14"/>
        <v>0</v>
      </c>
      <c r="L419" s="2"/>
      <c r="M419" s="2">
        <f>IF(B419="",0,VLOOKUP(F419,DM!$C$5:$G$500,5,0))</f>
        <v>0</v>
      </c>
      <c r="N419" s="2">
        <f>IF(B419="",0,IF(B419="NM",111,IF(B419="SX"&amp;VLOOKUP(F419,DM!$C$5:$G$500,5,0)=1521,1541,1543)))</f>
        <v>0</v>
      </c>
    </row>
    <row r="420" spans="1:14" x14ac:dyDescent="0.2">
      <c r="A420" s="2"/>
      <c r="B420" s="2"/>
      <c r="C420" s="2">
        <f t="shared" si="13"/>
        <v>0</v>
      </c>
      <c r="D420" s="2"/>
      <c r="E420" s="4"/>
      <c r="F420" s="2"/>
      <c r="G420" s="2">
        <f>IF(F420=0,0,VLOOKUP(F420,DM!$C$5:$E$500,2,0))</f>
        <v>0</v>
      </c>
      <c r="H420" s="2">
        <f>IF(F420=0,0,VLOOKUP(F420,DM!$C$5:$E$500,3,0))</f>
        <v>0</v>
      </c>
      <c r="I420" s="3"/>
      <c r="J420" s="3"/>
      <c r="K420" s="3">
        <f t="shared" si="14"/>
        <v>0</v>
      </c>
      <c r="L420" s="2"/>
      <c r="M420" s="2">
        <f>IF(B420="",0,VLOOKUP(F420,DM!$C$5:$G$500,5,0))</f>
        <v>0</v>
      </c>
      <c r="N420" s="2">
        <f>IF(B420="",0,IF(B420="NM",111,IF(B420="SX"&amp;VLOOKUP(F420,DM!$C$5:$G$500,5,0)=1521,1541,1543)))</f>
        <v>0</v>
      </c>
    </row>
    <row r="421" spans="1:14" x14ac:dyDescent="0.2">
      <c r="A421" s="2"/>
      <c r="B421" s="2"/>
      <c r="C421" s="2">
        <f t="shared" si="13"/>
        <v>0</v>
      </c>
      <c r="D421" s="2"/>
      <c r="E421" s="4"/>
      <c r="F421" s="2"/>
      <c r="G421" s="2">
        <f>IF(F421=0,0,VLOOKUP(F421,DM!$C$5:$E$500,2,0))</f>
        <v>0</v>
      </c>
      <c r="H421" s="2">
        <f>IF(F421=0,0,VLOOKUP(F421,DM!$C$5:$E$500,3,0))</f>
        <v>0</v>
      </c>
      <c r="I421" s="3"/>
      <c r="J421" s="3"/>
      <c r="K421" s="3">
        <f t="shared" si="14"/>
        <v>0</v>
      </c>
      <c r="L421" s="2"/>
      <c r="M421" s="2">
        <f>IF(B421="",0,VLOOKUP(F421,DM!$C$5:$G$500,5,0))</f>
        <v>0</v>
      </c>
      <c r="N421" s="2">
        <f>IF(B421="",0,IF(B421="NM",111,IF(B421="SX"&amp;VLOOKUP(F421,DM!$C$5:$G$500,5,0)=1521,1541,1543)))</f>
        <v>0</v>
      </c>
    </row>
    <row r="422" spans="1:14" x14ac:dyDescent="0.2">
      <c r="A422" s="2"/>
      <c r="B422" s="2"/>
      <c r="C422" s="2">
        <f t="shared" si="13"/>
        <v>0</v>
      </c>
      <c r="D422" s="2"/>
      <c r="E422" s="4"/>
      <c r="F422" s="2"/>
      <c r="G422" s="2">
        <f>IF(F422=0,0,VLOOKUP(F422,DM!$C$5:$E$500,2,0))</f>
        <v>0</v>
      </c>
      <c r="H422" s="2">
        <f>IF(F422=0,0,VLOOKUP(F422,DM!$C$5:$E$500,3,0))</f>
        <v>0</v>
      </c>
      <c r="I422" s="3"/>
      <c r="J422" s="3"/>
      <c r="K422" s="3">
        <f t="shared" si="14"/>
        <v>0</v>
      </c>
      <c r="L422" s="2"/>
      <c r="M422" s="2">
        <f>IF(B422="",0,VLOOKUP(F422,DM!$C$5:$G$500,5,0))</f>
        <v>0</v>
      </c>
      <c r="N422" s="2">
        <f>IF(B422="",0,IF(B422="NM",111,IF(B422="SX"&amp;VLOOKUP(F422,DM!$C$5:$G$500,5,0)=1521,1541,1543)))</f>
        <v>0</v>
      </c>
    </row>
    <row r="423" spans="1:14" x14ac:dyDescent="0.2">
      <c r="A423" s="2"/>
      <c r="B423" s="2"/>
      <c r="C423" s="2">
        <f t="shared" si="13"/>
        <v>0</v>
      </c>
      <c r="D423" s="2"/>
      <c r="E423" s="4"/>
      <c r="F423" s="2"/>
      <c r="G423" s="2">
        <f>IF(F423=0,0,VLOOKUP(F423,DM!$C$5:$E$500,2,0))</f>
        <v>0</v>
      </c>
      <c r="H423" s="2">
        <f>IF(F423=0,0,VLOOKUP(F423,DM!$C$5:$E$500,3,0))</f>
        <v>0</v>
      </c>
      <c r="I423" s="3"/>
      <c r="J423" s="3"/>
      <c r="K423" s="3">
        <f t="shared" si="14"/>
        <v>0</v>
      </c>
      <c r="L423" s="2"/>
      <c r="M423" s="2">
        <f>IF(B423="",0,VLOOKUP(F423,DM!$C$5:$G$500,5,0))</f>
        <v>0</v>
      </c>
      <c r="N423" s="2">
        <f>IF(B423="",0,IF(B423="NM",111,IF(B423="SX"&amp;VLOOKUP(F423,DM!$C$5:$G$500,5,0)=1521,1541,1543)))</f>
        <v>0</v>
      </c>
    </row>
    <row r="424" spans="1:14" x14ac:dyDescent="0.2">
      <c r="A424" s="2"/>
      <c r="B424" s="2"/>
      <c r="C424" s="2">
        <f t="shared" si="13"/>
        <v>0</v>
      </c>
      <c r="D424" s="2"/>
      <c r="E424" s="4"/>
      <c r="F424" s="2"/>
      <c r="G424" s="2">
        <f>IF(F424=0,0,VLOOKUP(F424,DM!$C$5:$E$500,2,0))</f>
        <v>0</v>
      </c>
      <c r="H424" s="2">
        <f>IF(F424=0,0,VLOOKUP(F424,DM!$C$5:$E$500,3,0))</f>
        <v>0</v>
      </c>
      <c r="I424" s="3"/>
      <c r="J424" s="3"/>
      <c r="K424" s="3">
        <f t="shared" si="14"/>
        <v>0</v>
      </c>
      <c r="L424" s="2"/>
      <c r="M424" s="2">
        <f>IF(B424="",0,VLOOKUP(F424,DM!$C$5:$G$500,5,0))</f>
        <v>0</v>
      </c>
      <c r="N424" s="2">
        <f>IF(B424="",0,IF(B424="NM",111,IF(B424="SX"&amp;VLOOKUP(F424,DM!$C$5:$G$500,5,0)=1521,1541,1543)))</f>
        <v>0</v>
      </c>
    </row>
    <row r="425" spans="1:14" x14ac:dyDescent="0.2">
      <c r="A425" s="2"/>
      <c r="B425" s="2"/>
      <c r="C425" s="2">
        <f t="shared" si="13"/>
        <v>0</v>
      </c>
      <c r="D425" s="2"/>
      <c r="E425" s="4"/>
      <c r="F425" s="2"/>
      <c r="G425" s="2">
        <f>IF(F425=0,0,VLOOKUP(F425,DM!$C$5:$E$500,2,0))</f>
        <v>0</v>
      </c>
      <c r="H425" s="2">
        <f>IF(F425=0,0,VLOOKUP(F425,DM!$C$5:$E$500,3,0))</f>
        <v>0</v>
      </c>
      <c r="I425" s="3"/>
      <c r="J425" s="3"/>
      <c r="K425" s="3">
        <f t="shared" si="14"/>
        <v>0</v>
      </c>
      <c r="L425" s="2"/>
      <c r="M425" s="2">
        <f>IF(B425="",0,VLOOKUP(F425,DM!$C$5:$G$500,5,0))</f>
        <v>0</v>
      </c>
      <c r="N425" s="2">
        <f>IF(B425="",0,IF(B425="NM",111,IF(B425="SX"&amp;VLOOKUP(F425,DM!$C$5:$G$500,5,0)=1521,1541,1543)))</f>
        <v>0</v>
      </c>
    </row>
    <row r="426" spans="1:14" x14ac:dyDescent="0.2">
      <c r="A426" s="2"/>
      <c r="B426" s="2"/>
      <c r="C426" s="2">
        <f t="shared" si="13"/>
        <v>0</v>
      </c>
      <c r="D426" s="2"/>
      <c r="E426" s="4"/>
      <c r="F426" s="2"/>
      <c r="G426" s="2">
        <f>IF(F426=0,0,VLOOKUP(F426,DM!$C$5:$E$500,2,0))</f>
        <v>0</v>
      </c>
      <c r="H426" s="2">
        <f>IF(F426=0,0,VLOOKUP(F426,DM!$C$5:$E$500,3,0))</f>
        <v>0</v>
      </c>
      <c r="I426" s="3"/>
      <c r="J426" s="3"/>
      <c r="K426" s="3">
        <f t="shared" si="14"/>
        <v>0</v>
      </c>
      <c r="L426" s="2"/>
      <c r="M426" s="2">
        <f>IF(B426="",0,VLOOKUP(F426,DM!$C$5:$G$500,5,0))</f>
        <v>0</v>
      </c>
      <c r="N426" s="2">
        <f>IF(B426="",0,IF(B426="NM",111,IF(B426="SX"&amp;VLOOKUP(F426,DM!$C$5:$G$500,5,0)=1521,1541,1543)))</f>
        <v>0</v>
      </c>
    </row>
    <row r="427" spans="1:14" x14ac:dyDescent="0.2">
      <c r="A427" s="2"/>
      <c r="B427" s="2"/>
      <c r="C427" s="2">
        <f t="shared" si="13"/>
        <v>0</v>
      </c>
      <c r="D427" s="2"/>
      <c r="E427" s="4"/>
      <c r="F427" s="2"/>
      <c r="G427" s="2">
        <f>IF(F427=0,0,VLOOKUP(F427,DM!$C$5:$E$500,2,0))</f>
        <v>0</v>
      </c>
      <c r="H427" s="2">
        <f>IF(F427=0,0,VLOOKUP(F427,DM!$C$5:$E$500,3,0))</f>
        <v>0</v>
      </c>
      <c r="I427" s="3"/>
      <c r="J427" s="3"/>
      <c r="K427" s="3">
        <f t="shared" si="14"/>
        <v>0</v>
      </c>
      <c r="L427" s="2"/>
      <c r="M427" s="2">
        <f>IF(B427="",0,VLOOKUP(F427,DM!$C$5:$G$500,5,0))</f>
        <v>0</v>
      </c>
      <c r="N427" s="2">
        <f>IF(B427="",0,IF(B427="NM",111,IF(B427="SX"&amp;VLOOKUP(F427,DM!$C$5:$G$500,5,0)=1521,1541,1543)))</f>
        <v>0</v>
      </c>
    </row>
    <row r="428" spans="1:14" x14ac:dyDescent="0.2">
      <c r="A428" s="2"/>
      <c r="B428" s="2"/>
      <c r="C428" s="2">
        <f t="shared" si="13"/>
        <v>0</v>
      </c>
      <c r="D428" s="2"/>
      <c r="E428" s="4"/>
      <c r="F428" s="2"/>
      <c r="G428" s="2">
        <f>IF(F428=0,0,VLOOKUP(F428,DM!$C$5:$E$500,2,0))</f>
        <v>0</v>
      </c>
      <c r="H428" s="2">
        <f>IF(F428=0,0,VLOOKUP(F428,DM!$C$5:$E$500,3,0))</f>
        <v>0</v>
      </c>
      <c r="I428" s="3"/>
      <c r="J428" s="3"/>
      <c r="K428" s="3">
        <f t="shared" si="14"/>
        <v>0</v>
      </c>
      <c r="L428" s="2"/>
      <c r="M428" s="2">
        <f>IF(B428="",0,VLOOKUP(F428,DM!$C$5:$G$500,5,0))</f>
        <v>0</v>
      </c>
      <c r="N428" s="2">
        <f>IF(B428="",0,IF(B428="NM",111,IF(B428="SX"&amp;VLOOKUP(F428,DM!$C$5:$G$500,5,0)=1521,1541,1543)))</f>
        <v>0</v>
      </c>
    </row>
    <row r="429" spans="1:14" x14ac:dyDescent="0.2">
      <c r="A429" s="2"/>
      <c r="B429" s="2"/>
      <c r="C429" s="2">
        <f t="shared" si="13"/>
        <v>0</v>
      </c>
      <c r="D429" s="2"/>
      <c r="E429" s="4"/>
      <c r="F429" s="2"/>
      <c r="G429" s="2">
        <f>IF(F429=0,0,VLOOKUP(F429,DM!$C$5:$E$500,2,0))</f>
        <v>0</v>
      </c>
      <c r="H429" s="2">
        <f>IF(F429=0,0,VLOOKUP(F429,DM!$C$5:$E$500,3,0))</f>
        <v>0</v>
      </c>
      <c r="I429" s="3"/>
      <c r="J429" s="3"/>
      <c r="K429" s="3">
        <f t="shared" si="14"/>
        <v>0</v>
      </c>
      <c r="L429" s="2"/>
      <c r="M429" s="2">
        <f>IF(B429="",0,VLOOKUP(F429,DM!$C$5:$G$500,5,0))</f>
        <v>0</v>
      </c>
      <c r="N429" s="2">
        <f>IF(B429="",0,IF(B429="NM",111,IF(B429="SX"&amp;VLOOKUP(F429,DM!$C$5:$G$500,5,0)=1521,1541,1543)))</f>
        <v>0</v>
      </c>
    </row>
    <row r="430" spans="1:14" x14ac:dyDescent="0.2">
      <c r="A430" s="2"/>
      <c r="B430" s="2"/>
      <c r="C430" s="2">
        <f t="shared" si="13"/>
        <v>0</v>
      </c>
      <c r="D430" s="2"/>
      <c r="E430" s="4"/>
      <c r="F430" s="2"/>
      <c r="G430" s="2">
        <f>IF(F430=0,0,VLOOKUP(F430,DM!$C$5:$E$500,2,0))</f>
        <v>0</v>
      </c>
      <c r="H430" s="2">
        <f>IF(F430=0,0,VLOOKUP(F430,DM!$C$5:$E$500,3,0))</f>
        <v>0</v>
      </c>
      <c r="I430" s="3"/>
      <c r="J430" s="3"/>
      <c r="K430" s="3">
        <f t="shared" si="14"/>
        <v>0</v>
      </c>
      <c r="L430" s="2"/>
      <c r="M430" s="2">
        <f>IF(B430="",0,VLOOKUP(F430,DM!$C$5:$G$500,5,0))</f>
        <v>0</v>
      </c>
      <c r="N430" s="2">
        <f>IF(B430="",0,IF(B430="NM",111,IF(B430="SX"&amp;VLOOKUP(F430,DM!$C$5:$G$500,5,0)=1521,1541,1543)))</f>
        <v>0</v>
      </c>
    </row>
    <row r="431" spans="1:14" x14ac:dyDescent="0.2">
      <c r="A431" s="2"/>
      <c r="B431" s="2"/>
      <c r="C431" s="2">
        <f t="shared" si="13"/>
        <v>0</v>
      </c>
      <c r="D431" s="2"/>
      <c r="E431" s="4"/>
      <c r="F431" s="2"/>
      <c r="G431" s="2">
        <f>IF(F431=0,0,VLOOKUP(F431,DM!$C$5:$E$500,2,0))</f>
        <v>0</v>
      </c>
      <c r="H431" s="2">
        <f>IF(F431=0,0,VLOOKUP(F431,DM!$C$5:$E$500,3,0))</f>
        <v>0</v>
      </c>
      <c r="I431" s="3"/>
      <c r="J431" s="3"/>
      <c r="K431" s="3">
        <f t="shared" si="14"/>
        <v>0</v>
      </c>
      <c r="L431" s="2"/>
      <c r="M431" s="2">
        <f>IF(B431="",0,VLOOKUP(F431,DM!$C$5:$G$500,5,0))</f>
        <v>0</v>
      </c>
      <c r="N431" s="2">
        <f>IF(B431="",0,IF(B431="NM",111,IF(B431="SX"&amp;VLOOKUP(F431,DM!$C$5:$G$500,5,0)=1521,1541,1543)))</f>
        <v>0</v>
      </c>
    </row>
    <row r="432" spans="1:14" x14ac:dyDescent="0.2">
      <c r="A432" s="2"/>
      <c r="B432" s="2"/>
      <c r="C432" s="2">
        <f t="shared" si="13"/>
        <v>0</v>
      </c>
      <c r="D432" s="2"/>
      <c r="E432" s="4"/>
      <c r="F432" s="2"/>
      <c r="G432" s="2">
        <f>IF(F432=0,0,VLOOKUP(F432,DM!$C$5:$E$500,2,0))</f>
        <v>0</v>
      </c>
      <c r="H432" s="2">
        <f>IF(F432=0,0,VLOOKUP(F432,DM!$C$5:$E$500,3,0))</f>
        <v>0</v>
      </c>
      <c r="I432" s="3"/>
      <c r="J432" s="3"/>
      <c r="K432" s="3">
        <f t="shared" si="14"/>
        <v>0</v>
      </c>
      <c r="L432" s="2"/>
      <c r="M432" s="2">
        <f>IF(B432="",0,VLOOKUP(F432,DM!$C$5:$G$500,5,0))</f>
        <v>0</v>
      </c>
      <c r="N432" s="2">
        <f>IF(B432="",0,IF(B432="NM",111,IF(B432="SX"&amp;VLOOKUP(F432,DM!$C$5:$G$500,5,0)=1521,1541,1543)))</f>
        <v>0</v>
      </c>
    </row>
    <row r="433" spans="1:14" x14ac:dyDescent="0.2">
      <c r="A433" s="2"/>
      <c r="B433" s="2"/>
      <c r="C433" s="2">
        <f t="shared" si="13"/>
        <v>0</v>
      </c>
      <c r="D433" s="2"/>
      <c r="E433" s="4"/>
      <c r="F433" s="2"/>
      <c r="G433" s="2">
        <f>IF(F433=0,0,VLOOKUP(F433,DM!$C$5:$E$500,2,0))</f>
        <v>0</v>
      </c>
      <c r="H433" s="2">
        <f>IF(F433=0,0,VLOOKUP(F433,DM!$C$5:$E$500,3,0))</f>
        <v>0</v>
      </c>
      <c r="I433" s="3"/>
      <c r="J433" s="3"/>
      <c r="K433" s="3">
        <f t="shared" si="14"/>
        <v>0</v>
      </c>
      <c r="L433" s="2"/>
      <c r="M433" s="2">
        <f>IF(B433="",0,VLOOKUP(F433,DM!$C$5:$G$500,5,0))</f>
        <v>0</v>
      </c>
      <c r="N433" s="2">
        <f>IF(B433="",0,IF(B433="NM",111,IF(B433="SX"&amp;VLOOKUP(F433,DM!$C$5:$G$500,5,0)=1521,1541,1543)))</f>
        <v>0</v>
      </c>
    </row>
    <row r="434" spans="1:14" x14ac:dyDescent="0.2">
      <c r="A434" s="2"/>
      <c r="B434" s="2"/>
      <c r="C434" s="2">
        <f t="shared" si="13"/>
        <v>0</v>
      </c>
      <c r="D434" s="2"/>
      <c r="E434" s="4"/>
      <c r="F434" s="2"/>
      <c r="G434" s="2">
        <f>IF(F434=0,0,VLOOKUP(F434,DM!$C$5:$E$500,2,0))</f>
        <v>0</v>
      </c>
      <c r="H434" s="2">
        <f>IF(F434=0,0,VLOOKUP(F434,DM!$C$5:$E$500,3,0))</f>
        <v>0</v>
      </c>
      <c r="I434" s="3"/>
      <c r="J434" s="3"/>
      <c r="K434" s="3">
        <f t="shared" si="14"/>
        <v>0</v>
      </c>
      <c r="L434" s="2"/>
      <c r="M434" s="2">
        <f>IF(B434="",0,VLOOKUP(F434,DM!$C$5:$G$500,5,0))</f>
        <v>0</v>
      </c>
      <c r="N434" s="2">
        <f>IF(B434="",0,IF(B434="NM",111,IF(B434="SX"&amp;VLOOKUP(F434,DM!$C$5:$G$500,5,0)=1521,1541,1543)))</f>
        <v>0</v>
      </c>
    </row>
    <row r="435" spans="1:14" x14ac:dyDescent="0.2">
      <c r="A435" s="2"/>
      <c r="B435" s="2"/>
      <c r="C435" s="2">
        <f t="shared" si="13"/>
        <v>0</v>
      </c>
      <c r="D435" s="2"/>
      <c r="E435" s="4"/>
      <c r="F435" s="2"/>
      <c r="G435" s="2">
        <f>IF(F435=0,0,VLOOKUP(F435,DM!$C$5:$E$500,2,0))</f>
        <v>0</v>
      </c>
      <c r="H435" s="2">
        <f>IF(F435=0,0,VLOOKUP(F435,DM!$C$5:$E$500,3,0))</f>
        <v>0</v>
      </c>
      <c r="I435" s="3"/>
      <c r="J435" s="3"/>
      <c r="K435" s="3">
        <f t="shared" si="14"/>
        <v>0</v>
      </c>
      <c r="L435" s="2"/>
      <c r="M435" s="2">
        <f>IF(B435="",0,VLOOKUP(F435,DM!$C$5:$G$500,5,0))</f>
        <v>0</v>
      </c>
      <c r="N435" s="2">
        <f>IF(B435="",0,IF(B435="NM",111,IF(B435="SX"&amp;VLOOKUP(F435,DM!$C$5:$G$500,5,0)=1521,1541,1543)))</f>
        <v>0</v>
      </c>
    </row>
    <row r="436" spans="1:14" x14ac:dyDescent="0.2">
      <c r="A436" s="2"/>
      <c r="B436" s="2"/>
      <c r="C436" s="2">
        <f t="shared" si="13"/>
        <v>0</v>
      </c>
      <c r="D436" s="2"/>
      <c r="E436" s="4"/>
      <c r="F436" s="2"/>
      <c r="G436" s="2">
        <f>IF(F436=0,0,VLOOKUP(F436,DM!$C$5:$E$500,2,0))</f>
        <v>0</v>
      </c>
      <c r="H436" s="2">
        <f>IF(F436=0,0,VLOOKUP(F436,DM!$C$5:$E$500,3,0))</f>
        <v>0</v>
      </c>
      <c r="I436" s="3"/>
      <c r="J436" s="3"/>
      <c r="K436" s="3">
        <f t="shared" si="14"/>
        <v>0</v>
      </c>
      <c r="L436" s="2"/>
      <c r="M436" s="2">
        <f>IF(B436="",0,VLOOKUP(F436,DM!$C$5:$G$500,5,0))</f>
        <v>0</v>
      </c>
      <c r="N436" s="2">
        <f>IF(B436="",0,IF(B436="NM",111,IF(B436="SX"&amp;VLOOKUP(F436,DM!$C$5:$G$500,5,0)=1521,1541,1543)))</f>
        <v>0</v>
      </c>
    </row>
    <row r="437" spans="1:14" x14ac:dyDescent="0.2">
      <c r="A437" s="2"/>
      <c r="B437" s="2"/>
      <c r="C437" s="2">
        <f t="shared" si="13"/>
        <v>0</v>
      </c>
      <c r="D437" s="2"/>
      <c r="E437" s="4"/>
      <c r="F437" s="2"/>
      <c r="G437" s="2">
        <f>IF(F437=0,0,VLOOKUP(F437,DM!$C$5:$E$500,2,0))</f>
        <v>0</v>
      </c>
      <c r="H437" s="2">
        <f>IF(F437=0,0,VLOOKUP(F437,DM!$C$5:$E$500,3,0))</f>
        <v>0</v>
      </c>
      <c r="I437" s="3"/>
      <c r="J437" s="3"/>
      <c r="K437" s="3">
        <f t="shared" si="14"/>
        <v>0</v>
      </c>
      <c r="L437" s="2"/>
      <c r="M437" s="2">
        <f>IF(B437="",0,VLOOKUP(F437,DM!$C$5:$G$500,5,0))</f>
        <v>0</v>
      </c>
      <c r="N437" s="2">
        <f>IF(B437="",0,IF(B437="NM",111,IF(B437="SX"&amp;VLOOKUP(F437,DM!$C$5:$G$500,5,0)=1521,1541,1543)))</f>
        <v>0</v>
      </c>
    </row>
    <row r="438" spans="1:14" x14ac:dyDescent="0.2">
      <c r="A438" s="2"/>
      <c r="B438" s="2"/>
      <c r="C438" s="2">
        <f t="shared" si="13"/>
        <v>0</v>
      </c>
      <c r="D438" s="2"/>
      <c r="E438" s="4"/>
      <c r="F438" s="2"/>
      <c r="G438" s="2">
        <f>IF(F438=0,0,VLOOKUP(F438,DM!$C$5:$E$500,2,0))</f>
        <v>0</v>
      </c>
      <c r="H438" s="2">
        <f>IF(F438=0,0,VLOOKUP(F438,DM!$C$5:$E$500,3,0))</f>
        <v>0</v>
      </c>
      <c r="I438" s="3"/>
      <c r="J438" s="3"/>
      <c r="K438" s="3">
        <f t="shared" si="14"/>
        <v>0</v>
      </c>
      <c r="L438" s="2"/>
      <c r="M438" s="2">
        <f>IF(B438="",0,VLOOKUP(F438,DM!$C$5:$G$500,5,0))</f>
        <v>0</v>
      </c>
      <c r="N438" s="2">
        <f>IF(B438="",0,IF(B438="NM",111,IF(B438="SX"&amp;VLOOKUP(F438,DM!$C$5:$G$500,5,0)=1521,1541,1543)))</f>
        <v>0</v>
      </c>
    </row>
    <row r="439" spans="1:14" x14ac:dyDescent="0.2">
      <c r="A439" s="2"/>
      <c r="B439" s="2"/>
      <c r="C439" s="2">
        <f t="shared" si="13"/>
        <v>0</v>
      </c>
      <c r="D439" s="2"/>
      <c r="E439" s="4"/>
      <c r="F439" s="2"/>
      <c r="G439" s="2">
        <f>IF(F439=0,0,VLOOKUP(F439,DM!$C$5:$E$500,2,0))</f>
        <v>0</v>
      </c>
      <c r="H439" s="2">
        <f>IF(F439=0,0,VLOOKUP(F439,DM!$C$5:$E$500,3,0))</f>
        <v>0</v>
      </c>
      <c r="I439" s="3"/>
      <c r="J439" s="3"/>
      <c r="K439" s="3">
        <f t="shared" si="14"/>
        <v>0</v>
      </c>
      <c r="L439" s="2"/>
      <c r="M439" s="2">
        <f>IF(B439="",0,VLOOKUP(F439,DM!$C$5:$G$500,5,0))</f>
        <v>0</v>
      </c>
      <c r="N439" s="2">
        <f>IF(B439="",0,IF(B439="NM",111,IF(B439="SX"&amp;VLOOKUP(F439,DM!$C$5:$G$500,5,0)=1521,1541,1543)))</f>
        <v>0</v>
      </c>
    </row>
    <row r="440" spans="1:14" x14ac:dyDescent="0.2">
      <c r="A440" s="2"/>
      <c r="B440" s="2"/>
      <c r="C440" s="2">
        <f t="shared" si="13"/>
        <v>0</v>
      </c>
      <c r="D440" s="2"/>
      <c r="E440" s="4"/>
      <c r="F440" s="2"/>
      <c r="G440" s="2">
        <f>IF(F440=0,0,VLOOKUP(F440,DM!$C$5:$E$500,2,0))</f>
        <v>0</v>
      </c>
      <c r="H440" s="2">
        <f>IF(F440=0,0,VLOOKUP(F440,DM!$C$5:$E$500,3,0))</f>
        <v>0</v>
      </c>
      <c r="I440" s="3"/>
      <c r="J440" s="3"/>
      <c r="K440" s="3">
        <f t="shared" si="14"/>
        <v>0</v>
      </c>
      <c r="L440" s="2"/>
      <c r="M440" s="2">
        <f>IF(B440="",0,VLOOKUP(F440,DM!$C$5:$G$500,5,0))</f>
        <v>0</v>
      </c>
      <c r="N440" s="2">
        <f>IF(B440="",0,IF(B440="NM",111,IF(B440="SX"&amp;VLOOKUP(F440,DM!$C$5:$G$500,5,0)=1521,1541,1543)))</f>
        <v>0</v>
      </c>
    </row>
    <row r="441" spans="1:14" x14ac:dyDescent="0.2">
      <c r="A441" s="2"/>
      <c r="B441" s="2"/>
      <c r="C441" s="2">
        <f t="shared" si="13"/>
        <v>0</v>
      </c>
      <c r="D441" s="2"/>
      <c r="E441" s="4"/>
      <c r="F441" s="2"/>
      <c r="G441" s="2">
        <f>IF(F441=0,0,VLOOKUP(F441,DM!$C$5:$E$500,2,0))</f>
        <v>0</v>
      </c>
      <c r="H441" s="2">
        <f>IF(F441=0,0,VLOOKUP(F441,DM!$C$5:$E$500,3,0))</f>
        <v>0</v>
      </c>
      <c r="I441" s="3"/>
      <c r="J441" s="3"/>
      <c r="K441" s="3">
        <f t="shared" si="14"/>
        <v>0</v>
      </c>
      <c r="L441" s="2"/>
      <c r="M441" s="2">
        <f>IF(B441="",0,VLOOKUP(F441,DM!$C$5:$G$500,5,0))</f>
        <v>0</v>
      </c>
      <c r="N441" s="2">
        <f>IF(B441="",0,IF(B441="NM",111,IF(B441="SX"&amp;VLOOKUP(F441,DM!$C$5:$G$500,5,0)=1521,1541,1543)))</f>
        <v>0</v>
      </c>
    </row>
    <row r="442" spans="1:14" x14ac:dyDescent="0.2">
      <c r="A442" s="2"/>
      <c r="B442" s="2"/>
      <c r="C442" s="2">
        <f t="shared" si="13"/>
        <v>0</v>
      </c>
      <c r="D442" s="2"/>
      <c r="E442" s="4"/>
      <c r="F442" s="2"/>
      <c r="G442" s="2">
        <f>IF(F442=0,0,VLOOKUP(F442,DM!$C$5:$E$500,2,0))</f>
        <v>0</v>
      </c>
      <c r="H442" s="2">
        <f>IF(F442=0,0,VLOOKUP(F442,DM!$C$5:$E$500,3,0))</f>
        <v>0</v>
      </c>
      <c r="I442" s="3"/>
      <c r="J442" s="3"/>
      <c r="K442" s="3">
        <f t="shared" si="14"/>
        <v>0</v>
      </c>
      <c r="L442" s="2"/>
      <c r="M442" s="2">
        <f>IF(B442="",0,VLOOKUP(F442,DM!$C$5:$G$500,5,0))</f>
        <v>0</v>
      </c>
      <c r="N442" s="2">
        <f>IF(B442="",0,IF(B442="NM",111,IF(B442="SX"&amp;VLOOKUP(F442,DM!$C$5:$G$500,5,0)=1521,1541,1543)))</f>
        <v>0</v>
      </c>
    </row>
    <row r="443" spans="1:14" x14ac:dyDescent="0.2">
      <c r="A443" s="2"/>
      <c r="B443" s="2"/>
      <c r="C443" s="2">
        <f t="shared" si="13"/>
        <v>0</v>
      </c>
      <c r="D443" s="2"/>
      <c r="E443" s="4"/>
      <c r="F443" s="2"/>
      <c r="G443" s="2">
        <f>IF(F443=0,0,VLOOKUP(F443,DM!$C$5:$E$500,2,0))</f>
        <v>0</v>
      </c>
      <c r="H443" s="2">
        <f>IF(F443=0,0,VLOOKUP(F443,DM!$C$5:$E$500,3,0))</f>
        <v>0</v>
      </c>
      <c r="I443" s="3"/>
      <c r="J443" s="3"/>
      <c r="K443" s="3">
        <f t="shared" si="14"/>
        <v>0</v>
      </c>
      <c r="L443" s="2"/>
      <c r="M443" s="2">
        <f>IF(B443="",0,VLOOKUP(F443,DM!$C$5:$G$500,5,0))</f>
        <v>0</v>
      </c>
      <c r="N443" s="2">
        <f>IF(B443="",0,IF(B443="NM",111,IF(B443="SX"&amp;VLOOKUP(F443,DM!$C$5:$G$500,5,0)=1521,1541,1543)))</f>
        <v>0</v>
      </c>
    </row>
    <row r="444" spans="1:14" x14ac:dyDescent="0.2">
      <c r="A444" s="2"/>
      <c r="B444" s="2"/>
      <c r="C444" s="2">
        <f t="shared" si="13"/>
        <v>0</v>
      </c>
      <c r="D444" s="2"/>
      <c r="E444" s="4"/>
      <c r="F444" s="2"/>
      <c r="G444" s="2">
        <f>IF(F444=0,0,VLOOKUP(F444,DM!$C$5:$E$500,2,0))</f>
        <v>0</v>
      </c>
      <c r="H444" s="2">
        <f>IF(F444=0,0,VLOOKUP(F444,DM!$C$5:$E$500,3,0))</f>
        <v>0</v>
      </c>
      <c r="I444" s="3"/>
      <c r="J444" s="3"/>
      <c r="K444" s="3">
        <f t="shared" si="14"/>
        <v>0</v>
      </c>
      <c r="L444" s="2"/>
      <c r="M444" s="2">
        <f>IF(B444="",0,VLOOKUP(F444,DM!$C$5:$G$500,5,0))</f>
        <v>0</v>
      </c>
      <c r="N444" s="2">
        <f>IF(B444="",0,IF(B444="NM",111,IF(B444="SX"&amp;VLOOKUP(F444,DM!$C$5:$G$500,5,0)=1521,1541,1543)))</f>
        <v>0</v>
      </c>
    </row>
    <row r="445" spans="1:14" x14ac:dyDescent="0.2">
      <c r="A445" s="2"/>
      <c r="B445" s="2"/>
      <c r="C445" s="2">
        <f t="shared" si="13"/>
        <v>0</v>
      </c>
      <c r="D445" s="2"/>
      <c r="E445" s="4"/>
      <c r="F445" s="2"/>
      <c r="G445" s="2">
        <f>IF(F445=0,0,VLOOKUP(F445,DM!$C$5:$E$500,2,0))</f>
        <v>0</v>
      </c>
      <c r="H445" s="2">
        <f>IF(F445=0,0,VLOOKUP(F445,DM!$C$5:$E$500,3,0))</f>
        <v>0</v>
      </c>
      <c r="I445" s="3"/>
      <c r="J445" s="3"/>
      <c r="K445" s="3">
        <f t="shared" si="14"/>
        <v>0</v>
      </c>
      <c r="L445" s="2"/>
      <c r="M445" s="2">
        <f>IF(B445="",0,VLOOKUP(F445,DM!$C$5:$G$500,5,0))</f>
        <v>0</v>
      </c>
      <c r="N445" s="2">
        <f>IF(B445="",0,IF(B445="NM",111,IF(B445="SX"&amp;VLOOKUP(F445,DM!$C$5:$G$500,5,0)=1521,1541,1543)))</f>
        <v>0</v>
      </c>
    </row>
    <row r="446" spans="1:14" x14ac:dyDescent="0.2">
      <c r="A446" s="2"/>
      <c r="B446" s="2"/>
      <c r="C446" s="2">
        <f t="shared" si="13"/>
        <v>0</v>
      </c>
      <c r="D446" s="2"/>
      <c r="E446" s="4"/>
      <c r="F446" s="2"/>
      <c r="G446" s="2">
        <f>IF(F446=0,0,VLOOKUP(F446,DM!$C$5:$E$500,2,0))</f>
        <v>0</v>
      </c>
      <c r="H446" s="2">
        <f>IF(F446=0,0,VLOOKUP(F446,DM!$C$5:$E$500,3,0))</f>
        <v>0</v>
      </c>
      <c r="I446" s="3"/>
      <c r="J446" s="3"/>
      <c r="K446" s="3">
        <f t="shared" si="14"/>
        <v>0</v>
      </c>
      <c r="L446" s="2"/>
      <c r="M446" s="2">
        <f>IF(B446="",0,VLOOKUP(F446,DM!$C$5:$G$500,5,0))</f>
        <v>0</v>
      </c>
      <c r="N446" s="2">
        <f>IF(B446="",0,IF(B446="NM",111,IF(B446="SX"&amp;VLOOKUP(F446,DM!$C$5:$G$500,5,0)=1521,1541,1543)))</f>
        <v>0</v>
      </c>
    </row>
    <row r="447" spans="1:14" x14ac:dyDescent="0.2">
      <c r="A447" s="2"/>
      <c r="B447" s="2"/>
      <c r="C447" s="2">
        <f t="shared" si="13"/>
        <v>0</v>
      </c>
      <c r="D447" s="2"/>
      <c r="E447" s="4"/>
      <c r="F447" s="2"/>
      <c r="G447" s="2">
        <f>IF(F447=0,0,VLOOKUP(F447,DM!$C$5:$E$500,2,0))</f>
        <v>0</v>
      </c>
      <c r="H447" s="2">
        <f>IF(F447=0,0,VLOOKUP(F447,DM!$C$5:$E$500,3,0))</f>
        <v>0</v>
      </c>
      <c r="I447" s="3"/>
      <c r="J447" s="3"/>
      <c r="K447" s="3">
        <f t="shared" si="14"/>
        <v>0</v>
      </c>
      <c r="L447" s="2"/>
      <c r="M447" s="2">
        <f>IF(B447="",0,VLOOKUP(F447,DM!$C$5:$G$500,5,0))</f>
        <v>0</v>
      </c>
      <c r="N447" s="2">
        <f>IF(B447="",0,IF(B447="NM",111,IF(B447="SX"&amp;VLOOKUP(F447,DM!$C$5:$G$500,5,0)=1521,1541,1543)))</f>
        <v>0</v>
      </c>
    </row>
    <row r="448" spans="1:14" x14ac:dyDescent="0.2">
      <c r="A448" s="2"/>
      <c r="B448" s="2"/>
      <c r="C448" s="2">
        <f t="shared" si="13"/>
        <v>0</v>
      </c>
      <c r="D448" s="2"/>
      <c r="E448" s="4"/>
      <c r="F448" s="2"/>
      <c r="G448" s="2">
        <f>IF(F448=0,0,VLOOKUP(F448,DM!$C$5:$E$500,2,0))</f>
        <v>0</v>
      </c>
      <c r="H448" s="2">
        <f>IF(F448=0,0,VLOOKUP(F448,DM!$C$5:$E$500,3,0))</f>
        <v>0</v>
      </c>
      <c r="I448" s="3"/>
      <c r="J448" s="3"/>
      <c r="K448" s="3">
        <f t="shared" si="14"/>
        <v>0</v>
      </c>
      <c r="L448" s="2"/>
      <c r="M448" s="2">
        <f>IF(B448="",0,VLOOKUP(F448,DM!$C$5:$G$500,5,0))</f>
        <v>0</v>
      </c>
      <c r="N448" s="2">
        <f>IF(B448="",0,IF(B448="NM",111,IF(B448="SX"&amp;VLOOKUP(F448,DM!$C$5:$G$500,5,0)=1521,1541,1543)))</f>
        <v>0</v>
      </c>
    </row>
    <row r="449" spans="1:14" x14ac:dyDescent="0.2">
      <c r="A449" s="2"/>
      <c r="B449" s="2"/>
      <c r="C449" s="2">
        <f t="shared" si="13"/>
        <v>0</v>
      </c>
      <c r="D449" s="2"/>
      <c r="E449" s="4"/>
      <c r="F449" s="2"/>
      <c r="G449" s="2">
        <f>IF(F449=0,0,VLOOKUP(F449,DM!$C$5:$E$500,2,0))</f>
        <v>0</v>
      </c>
      <c r="H449" s="2">
        <f>IF(F449=0,0,VLOOKUP(F449,DM!$C$5:$E$500,3,0))</f>
        <v>0</v>
      </c>
      <c r="I449" s="3"/>
      <c r="J449" s="3"/>
      <c r="K449" s="3">
        <f t="shared" si="14"/>
        <v>0</v>
      </c>
      <c r="L449" s="2"/>
      <c r="M449" s="2">
        <f>IF(B449="",0,VLOOKUP(F449,DM!$C$5:$G$500,5,0))</f>
        <v>0</v>
      </c>
      <c r="N449" s="2">
        <f>IF(B449="",0,IF(B449="NM",111,IF(B449="SX"&amp;VLOOKUP(F449,DM!$C$5:$G$500,5,0)=1521,1541,1543)))</f>
        <v>0</v>
      </c>
    </row>
    <row r="450" spans="1:14" x14ac:dyDescent="0.2">
      <c r="A450" s="2"/>
      <c r="B450" s="2"/>
      <c r="C450" s="2">
        <f t="shared" si="13"/>
        <v>0</v>
      </c>
      <c r="D450" s="2"/>
      <c r="E450" s="4"/>
      <c r="F450" s="2"/>
      <c r="G450" s="2">
        <f>IF(F450=0,0,VLOOKUP(F450,DM!$C$5:$E$500,2,0))</f>
        <v>0</v>
      </c>
      <c r="H450" s="2">
        <f>IF(F450=0,0,VLOOKUP(F450,DM!$C$5:$E$500,3,0))</f>
        <v>0</v>
      </c>
      <c r="I450" s="3"/>
      <c r="J450" s="3"/>
      <c r="K450" s="3">
        <f t="shared" si="14"/>
        <v>0</v>
      </c>
      <c r="L450" s="2"/>
      <c r="M450" s="2">
        <f>IF(B450="",0,VLOOKUP(F450,DM!$C$5:$G$500,5,0))</f>
        <v>0</v>
      </c>
      <c r="N450" s="2">
        <f>IF(B450="",0,IF(B450="NM",111,IF(B450="SX"&amp;VLOOKUP(F450,DM!$C$5:$G$500,5,0)=1521,1541,1543)))</f>
        <v>0</v>
      </c>
    </row>
    <row r="451" spans="1:14" x14ac:dyDescent="0.2">
      <c r="A451" s="2"/>
      <c r="B451" s="2"/>
      <c r="C451" s="2">
        <f t="shared" si="13"/>
        <v>0</v>
      </c>
      <c r="D451" s="2"/>
      <c r="E451" s="4"/>
      <c r="F451" s="2"/>
      <c r="G451" s="2">
        <f>IF(F451=0,0,VLOOKUP(F451,DM!$C$5:$E$500,2,0))</f>
        <v>0</v>
      </c>
      <c r="H451" s="2">
        <f>IF(F451=0,0,VLOOKUP(F451,DM!$C$5:$E$500,3,0))</f>
        <v>0</v>
      </c>
      <c r="I451" s="3"/>
      <c r="J451" s="3"/>
      <c r="K451" s="3">
        <f t="shared" si="14"/>
        <v>0</v>
      </c>
      <c r="L451" s="2"/>
      <c r="M451" s="2">
        <f>IF(B451="",0,VLOOKUP(F451,DM!$C$5:$G$500,5,0))</f>
        <v>0</v>
      </c>
      <c r="N451" s="2">
        <f>IF(B451="",0,IF(B451="NM",111,IF(B451="SX"&amp;VLOOKUP(F451,DM!$C$5:$G$500,5,0)=1521,1541,1543)))</f>
        <v>0</v>
      </c>
    </row>
    <row r="452" spans="1:14" x14ac:dyDescent="0.2">
      <c r="A452" s="2"/>
      <c r="B452" s="2"/>
      <c r="C452" s="2">
        <f t="shared" si="13"/>
        <v>0</v>
      </c>
      <c r="D452" s="2"/>
      <c r="E452" s="4"/>
      <c r="F452" s="2"/>
      <c r="G452" s="2">
        <f>IF(F452=0,0,VLOOKUP(F452,DM!$C$5:$E$500,2,0))</f>
        <v>0</v>
      </c>
      <c r="H452" s="2">
        <f>IF(F452=0,0,VLOOKUP(F452,DM!$C$5:$E$500,3,0))</f>
        <v>0</v>
      </c>
      <c r="I452" s="3"/>
      <c r="J452" s="3"/>
      <c r="K452" s="3">
        <f t="shared" si="14"/>
        <v>0</v>
      </c>
      <c r="L452" s="2"/>
      <c r="M452" s="2">
        <f>IF(B452="",0,VLOOKUP(F452,DM!$C$5:$G$500,5,0))</f>
        <v>0</v>
      </c>
      <c r="N452" s="2">
        <f>IF(B452="",0,IF(B452="NM",111,IF(B452="SX"&amp;VLOOKUP(F452,DM!$C$5:$G$500,5,0)=1521,1541,1543)))</f>
        <v>0</v>
      </c>
    </row>
    <row r="453" spans="1:14" x14ac:dyDescent="0.2">
      <c r="A453" s="2"/>
      <c r="B453" s="2"/>
      <c r="C453" s="2">
        <f t="shared" si="13"/>
        <v>0</v>
      </c>
      <c r="D453" s="2"/>
      <c r="E453" s="4"/>
      <c r="F453" s="2"/>
      <c r="G453" s="2">
        <f>IF(F453=0,0,VLOOKUP(F453,DM!$C$5:$E$500,2,0))</f>
        <v>0</v>
      </c>
      <c r="H453" s="2">
        <f>IF(F453=0,0,VLOOKUP(F453,DM!$C$5:$E$500,3,0))</f>
        <v>0</v>
      </c>
      <c r="I453" s="3"/>
      <c r="J453" s="3"/>
      <c r="K453" s="3">
        <f t="shared" si="14"/>
        <v>0</v>
      </c>
      <c r="L453" s="2"/>
      <c r="M453" s="2">
        <f>IF(B453="",0,VLOOKUP(F453,DM!$C$5:$G$500,5,0))</f>
        <v>0</v>
      </c>
      <c r="N453" s="2">
        <f>IF(B453="",0,IF(B453="NM",111,IF(B453="SX"&amp;VLOOKUP(F453,DM!$C$5:$G$500,5,0)=1521,1541,1543)))</f>
        <v>0</v>
      </c>
    </row>
    <row r="454" spans="1:14" x14ac:dyDescent="0.2">
      <c r="A454" s="2"/>
      <c r="B454" s="2"/>
      <c r="C454" s="2">
        <f t="shared" ref="C454:C517" si="15">IF(B454="",0,IF(B454="SX","Nhập từ sản xuất","Nhập mua"))</f>
        <v>0</v>
      </c>
      <c r="D454" s="2"/>
      <c r="E454" s="4"/>
      <c r="F454" s="2"/>
      <c r="G454" s="2">
        <f>IF(F454=0,0,VLOOKUP(F454,DM!$C$5:$E$500,2,0))</f>
        <v>0</v>
      </c>
      <c r="H454" s="2">
        <f>IF(F454=0,0,VLOOKUP(F454,DM!$C$5:$E$500,3,0))</f>
        <v>0</v>
      </c>
      <c r="I454" s="3"/>
      <c r="J454" s="3"/>
      <c r="K454" s="3">
        <f t="shared" ref="K454:K517" si="16">J454*I454</f>
        <v>0</v>
      </c>
      <c r="L454" s="2"/>
      <c r="M454" s="2">
        <f>IF(B454="",0,VLOOKUP(F454,DM!$C$5:$G$500,5,0))</f>
        <v>0</v>
      </c>
      <c r="N454" s="2">
        <f>IF(B454="",0,IF(B454="NM",111,IF(B454="SX"&amp;VLOOKUP(F454,DM!$C$5:$G$500,5,0)=1521,1541,1543)))</f>
        <v>0</v>
      </c>
    </row>
    <row r="455" spans="1:14" x14ac:dyDescent="0.2">
      <c r="A455" s="2"/>
      <c r="B455" s="2"/>
      <c r="C455" s="2">
        <f t="shared" si="15"/>
        <v>0</v>
      </c>
      <c r="D455" s="2"/>
      <c r="E455" s="4"/>
      <c r="F455" s="2"/>
      <c r="G455" s="2">
        <f>IF(F455=0,0,VLOOKUP(F455,DM!$C$5:$E$500,2,0))</f>
        <v>0</v>
      </c>
      <c r="H455" s="2">
        <f>IF(F455=0,0,VLOOKUP(F455,DM!$C$5:$E$500,3,0))</f>
        <v>0</v>
      </c>
      <c r="I455" s="3"/>
      <c r="J455" s="3"/>
      <c r="K455" s="3">
        <f t="shared" si="16"/>
        <v>0</v>
      </c>
      <c r="L455" s="2"/>
      <c r="M455" s="2">
        <f>IF(B455="",0,VLOOKUP(F455,DM!$C$5:$G$500,5,0))</f>
        <v>0</v>
      </c>
      <c r="N455" s="2">
        <f>IF(B455="",0,IF(B455="NM",111,IF(B455="SX"&amp;VLOOKUP(F455,DM!$C$5:$G$500,5,0)=1521,1541,1543)))</f>
        <v>0</v>
      </c>
    </row>
    <row r="456" spans="1:14" x14ac:dyDescent="0.2">
      <c r="A456" s="2"/>
      <c r="B456" s="2"/>
      <c r="C456" s="2">
        <f t="shared" si="15"/>
        <v>0</v>
      </c>
      <c r="D456" s="2"/>
      <c r="E456" s="4"/>
      <c r="F456" s="2"/>
      <c r="G456" s="2">
        <f>IF(F456=0,0,VLOOKUP(F456,DM!$C$5:$E$500,2,0))</f>
        <v>0</v>
      </c>
      <c r="H456" s="2">
        <f>IF(F456=0,0,VLOOKUP(F456,DM!$C$5:$E$500,3,0))</f>
        <v>0</v>
      </c>
      <c r="I456" s="3"/>
      <c r="J456" s="3"/>
      <c r="K456" s="3">
        <f t="shared" si="16"/>
        <v>0</v>
      </c>
      <c r="L456" s="2"/>
      <c r="M456" s="2">
        <f>IF(B456="",0,VLOOKUP(F456,DM!$C$5:$G$500,5,0))</f>
        <v>0</v>
      </c>
      <c r="N456" s="2">
        <f>IF(B456="",0,IF(B456="NM",111,IF(B456="SX"&amp;VLOOKUP(F456,DM!$C$5:$G$500,5,0)=1521,1541,1543)))</f>
        <v>0</v>
      </c>
    </row>
    <row r="457" spans="1:14" x14ac:dyDescent="0.2">
      <c r="A457" s="2"/>
      <c r="B457" s="2"/>
      <c r="C457" s="2">
        <f t="shared" si="15"/>
        <v>0</v>
      </c>
      <c r="D457" s="2"/>
      <c r="E457" s="4"/>
      <c r="F457" s="2"/>
      <c r="G457" s="2">
        <f>IF(F457=0,0,VLOOKUP(F457,DM!$C$5:$E$500,2,0))</f>
        <v>0</v>
      </c>
      <c r="H457" s="2">
        <f>IF(F457=0,0,VLOOKUP(F457,DM!$C$5:$E$500,3,0))</f>
        <v>0</v>
      </c>
      <c r="I457" s="3"/>
      <c r="J457" s="3"/>
      <c r="K457" s="3">
        <f t="shared" si="16"/>
        <v>0</v>
      </c>
      <c r="L457" s="2"/>
      <c r="M457" s="2">
        <f>IF(B457="",0,VLOOKUP(F457,DM!$C$5:$G$500,5,0))</f>
        <v>0</v>
      </c>
      <c r="N457" s="2">
        <f>IF(B457="",0,IF(B457="NM",111,IF(B457="SX"&amp;VLOOKUP(F457,DM!$C$5:$G$500,5,0)=1521,1541,1543)))</f>
        <v>0</v>
      </c>
    </row>
    <row r="458" spans="1:14" x14ac:dyDescent="0.2">
      <c r="A458" s="2"/>
      <c r="B458" s="2"/>
      <c r="C458" s="2">
        <f t="shared" si="15"/>
        <v>0</v>
      </c>
      <c r="D458" s="2"/>
      <c r="E458" s="4"/>
      <c r="F458" s="2"/>
      <c r="G458" s="2">
        <f>IF(F458=0,0,VLOOKUP(F458,DM!$C$5:$E$500,2,0))</f>
        <v>0</v>
      </c>
      <c r="H458" s="2">
        <f>IF(F458=0,0,VLOOKUP(F458,DM!$C$5:$E$500,3,0))</f>
        <v>0</v>
      </c>
      <c r="I458" s="3"/>
      <c r="J458" s="3"/>
      <c r="K458" s="3">
        <f t="shared" si="16"/>
        <v>0</v>
      </c>
      <c r="L458" s="2"/>
      <c r="M458" s="2">
        <f>IF(B458="",0,VLOOKUP(F458,DM!$C$5:$G$500,5,0))</f>
        <v>0</v>
      </c>
      <c r="N458" s="2">
        <f>IF(B458="",0,IF(B458="NM",111,IF(B458="SX"&amp;VLOOKUP(F458,DM!$C$5:$G$500,5,0)=1521,1541,1543)))</f>
        <v>0</v>
      </c>
    </row>
    <row r="459" spans="1:14" x14ac:dyDescent="0.2">
      <c r="A459" s="2"/>
      <c r="B459" s="2"/>
      <c r="C459" s="2">
        <f t="shared" si="15"/>
        <v>0</v>
      </c>
      <c r="D459" s="2"/>
      <c r="E459" s="4"/>
      <c r="F459" s="2"/>
      <c r="G459" s="2">
        <f>IF(F459=0,0,VLOOKUP(F459,DM!$C$5:$E$500,2,0))</f>
        <v>0</v>
      </c>
      <c r="H459" s="2">
        <f>IF(F459=0,0,VLOOKUP(F459,DM!$C$5:$E$500,3,0))</f>
        <v>0</v>
      </c>
      <c r="I459" s="3"/>
      <c r="J459" s="3"/>
      <c r="K459" s="3">
        <f t="shared" si="16"/>
        <v>0</v>
      </c>
      <c r="L459" s="2"/>
      <c r="M459" s="2">
        <f>IF(B459="",0,VLOOKUP(F459,DM!$C$5:$G$500,5,0))</f>
        <v>0</v>
      </c>
      <c r="N459" s="2">
        <f>IF(B459="",0,IF(B459="NM",111,IF(B459="SX"&amp;VLOOKUP(F459,DM!$C$5:$G$500,5,0)=1521,1541,1543)))</f>
        <v>0</v>
      </c>
    </row>
    <row r="460" spans="1:14" x14ac:dyDescent="0.2">
      <c r="A460" s="2"/>
      <c r="B460" s="2"/>
      <c r="C460" s="2">
        <f t="shared" si="15"/>
        <v>0</v>
      </c>
      <c r="D460" s="2"/>
      <c r="E460" s="4"/>
      <c r="F460" s="2"/>
      <c r="G460" s="2">
        <f>IF(F460=0,0,VLOOKUP(F460,DM!$C$5:$E$500,2,0))</f>
        <v>0</v>
      </c>
      <c r="H460" s="2">
        <f>IF(F460=0,0,VLOOKUP(F460,DM!$C$5:$E$500,3,0))</f>
        <v>0</v>
      </c>
      <c r="I460" s="3"/>
      <c r="J460" s="3"/>
      <c r="K460" s="3">
        <f t="shared" si="16"/>
        <v>0</v>
      </c>
      <c r="L460" s="2"/>
      <c r="M460" s="2">
        <f>IF(B460="",0,VLOOKUP(F460,DM!$C$5:$G$500,5,0))</f>
        <v>0</v>
      </c>
      <c r="N460" s="2">
        <f>IF(B460="",0,IF(B460="NM",111,IF(B460="SX"&amp;VLOOKUP(F460,DM!$C$5:$G$500,5,0)=1521,1541,1543)))</f>
        <v>0</v>
      </c>
    </row>
    <row r="461" spans="1:14" x14ac:dyDescent="0.2">
      <c r="A461" s="2"/>
      <c r="B461" s="2"/>
      <c r="C461" s="2">
        <f t="shared" si="15"/>
        <v>0</v>
      </c>
      <c r="D461" s="2"/>
      <c r="E461" s="4"/>
      <c r="F461" s="2"/>
      <c r="G461" s="2">
        <f>IF(F461=0,0,VLOOKUP(F461,DM!$C$5:$E$500,2,0))</f>
        <v>0</v>
      </c>
      <c r="H461" s="2">
        <f>IF(F461=0,0,VLOOKUP(F461,DM!$C$5:$E$500,3,0))</f>
        <v>0</v>
      </c>
      <c r="I461" s="3"/>
      <c r="J461" s="3"/>
      <c r="K461" s="3">
        <f t="shared" si="16"/>
        <v>0</v>
      </c>
      <c r="L461" s="2"/>
      <c r="M461" s="2">
        <f>IF(B461="",0,VLOOKUP(F461,DM!$C$5:$G$500,5,0))</f>
        <v>0</v>
      </c>
      <c r="N461" s="2">
        <f>IF(B461="",0,IF(B461="NM",111,IF(B461="SX"&amp;VLOOKUP(F461,DM!$C$5:$G$500,5,0)=1521,1541,1543)))</f>
        <v>0</v>
      </c>
    </row>
    <row r="462" spans="1:14" x14ac:dyDescent="0.2">
      <c r="A462" s="2"/>
      <c r="B462" s="2"/>
      <c r="C462" s="2">
        <f t="shared" si="15"/>
        <v>0</v>
      </c>
      <c r="D462" s="2"/>
      <c r="E462" s="4"/>
      <c r="F462" s="2"/>
      <c r="G462" s="2">
        <f>IF(F462=0,0,VLOOKUP(F462,DM!$C$5:$E$500,2,0))</f>
        <v>0</v>
      </c>
      <c r="H462" s="2">
        <f>IF(F462=0,0,VLOOKUP(F462,DM!$C$5:$E$500,3,0))</f>
        <v>0</v>
      </c>
      <c r="I462" s="3"/>
      <c r="J462" s="3"/>
      <c r="K462" s="3">
        <f t="shared" si="16"/>
        <v>0</v>
      </c>
      <c r="L462" s="2"/>
      <c r="M462" s="2">
        <f>IF(B462="",0,VLOOKUP(F462,DM!$C$5:$G$500,5,0))</f>
        <v>0</v>
      </c>
      <c r="N462" s="2">
        <f>IF(B462="",0,IF(B462="NM",111,IF(B462="SX"&amp;VLOOKUP(F462,DM!$C$5:$G$500,5,0)=1521,1541,1543)))</f>
        <v>0</v>
      </c>
    </row>
    <row r="463" spans="1:14" x14ac:dyDescent="0.2">
      <c r="A463" s="2"/>
      <c r="B463" s="2"/>
      <c r="C463" s="2">
        <f t="shared" si="15"/>
        <v>0</v>
      </c>
      <c r="D463" s="2"/>
      <c r="E463" s="4"/>
      <c r="F463" s="2"/>
      <c r="G463" s="2">
        <f>IF(F463=0,0,VLOOKUP(F463,DM!$C$5:$E$500,2,0))</f>
        <v>0</v>
      </c>
      <c r="H463" s="2">
        <f>IF(F463=0,0,VLOOKUP(F463,DM!$C$5:$E$500,3,0))</f>
        <v>0</v>
      </c>
      <c r="I463" s="3"/>
      <c r="J463" s="3"/>
      <c r="K463" s="3">
        <f t="shared" si="16"/>
        <v>0</v>
      </c>
      <c r="L463" s="2"/>
      <c r="M463" s="2">
        <f>IF(B463="",0,VLOOKUP(F463,DM!$C$5:$G$500,5,0))</f>
        <v>0</v>
      </c>
      <c r="N463" s="2">
        <f>IF(B463="",0,IF(B463="NM",111,IF(B463="SX"&amp;VLOOKUP(F463,DM!$C$5:$G$500,5,0)=1521,1541,1543)))</f>
        <v>0</v>
      </c>
    </row>
    <row r="464" spans="1:14" x14ac:dyDescent="0.2">
      <c r="A464" s="2"/>
      <c r="B464" s="2"/>
      <c r="C464" s="2">
        <f t="shared" si="15"/>
        <v>0</v>
      </c>
      <c r="D464" s="2"/>
      <c r="E464" s="4"/>
      <c r="F464" s="2"/>
      <c r="G464" s="2">
        <f>IF(F464=0,0,VLOOKUP(F464,DM!$C$5:$E$500,2,0))</f>
        <v>0</v>
      </c>
      <c r="H464" s="2">
        <f>IF(F464=0,0,VLOOKUP(F464,DM!$C$5:$E$500,3,0))</f>
        <v>0</v>
      </c>
      <c r="I464" s="3"/>
      <c r="J464" s="3"/>
      <c r="K464" s="3">
        <f t="shared" si="16"/>
        <v>0</v>
      </c>
      <c r="L464" s="2"/>
      <c r="M464" s="2">
        <f>IF(B464="",0,VLOOKUP(F464,DM!$C$5:$G$500,5,0))</f>
        <v>0</v>
      </c>
      <c r="N464" s="2">
        <f>IF(B464="",0,IF(B464="NM",111,IF(B464="SX"&amp;VLOOKUP(F464,DM!$C$5:$G$500,5,0)=1521,1541,1543)))</f>
        <v>0</v>
      </c>
    </row>
    <row r="465" spans="1:14" x14ac:dyDescent="0.2">
      <c r="A465" s="2"/>
      <c r="B465" s="2"/>
      <c r="C465" s="2">
        <f t="shared" si="15"/>
        <v>0</v>
      </c>
      <c r="D465" s="2"/>
      <c r="E465" s="4"/>
      <c r="F465" s="2"/>
      <c r="G465" s="2">
        <f>IF(F465=0,0,VLOOKUP(F465,DM!$C$5:$E$500,2,0))</f>
        <v>0</v>
      </c>
      <c r="H465" s="2">
        <f>IF(F465=0,0,VLOOKUP(F465,DM!$C$5:$E$500,3,0))</f>
        <v>0</v>
      </c>
      <c r="I465" s="3"/>
      <c r="J465" s="3"/>
      <c r="K465" s="3">
        <f t="shared" si="16"/>
        <v>0</v>
      </c>
      <c r="L465" s="2"/>
      <c r="M465" s="2">
        <f>IF(B465="",0,VLOOKUP(F465,DM!$C$5:$G$500,5,0))</f>
        <v>0</v>
      </c>
      <c r="N465" s="2">
        <f>IF(B465="",0,IF(B465="NM",111,IF(B465="SX"&amp;VLOOKUP(F465,DM!$C$5:$G$500,5,0)=1521,1541,1543)))</f>
        <v>0</v>
      </c>
    </row>
    <row r="466" spans="1:14" x14ac:dyDescent="0.2">
      <c r="A466" s="2"/>
      <c r="B466" s="2"/>
      <c r="C466" s="2">
        <f t="shared" si="15"/>
        <v>0</v>
      </c>
      <c r="D466" s="2"/>
      <c r="E466" s="4"/>
      <c r="F466" s="2"/>
      <c r="G466" s="2">
        <f>IF(F466=0,0,VLOOKUP(F466,DM!$C$5:$E$500,2,0))</f>
        <v>0</v>
      </c>
      <c r="H466" s="2">
        <f>IF(F466=0,0,VLOOKUP(F466,DM!$C$5:$E$500,3,0))</f>
        <v>0</v>
      </c>
      <c r="I466" s="3"/>
      <c r="J466" s="3"/>
      <c r="K466" s="3">
        <f t="shared" si="16"/>
        <v>0</v>
      </c>
      <c r="L466" s="2"/>
      <c r="M466" s="2">
        <f>IF(B466="",0,VLOOKUP(F466,DM!$C$5:$G$500,5,0))</f>
        <v>0</v>
      </c>
      <c r="N466" s="2">
        <f>IF(B466="",0,IF(B466="NM",111,IF(B466="SX"&amp;VLOOKUP(F466,DM!$C$5:$G$500,5,0)=1521,1541,1543)))</f>
        <v>0</v>
      </c>
    </row>
    <row r="467" spans="1:14" x14ac:dyDescent="0.2">
      <c r="A467" s="2"/>
      <c r="B467" s="2"/>
      <c r="C467" s="2">
        <f t="shared" si="15"/>
        <v>0</v>
      </c>
      <c r="D467" s="2"/>
      <c r="E467" s="4"/>
      <c r="F467" s="2"/>
      <c r="G467" s="2">
        <f>IF(F467=0,0,VLOOKUP(F467,DM!$C$5:$E$500,2,0))</f>
        <v>0</v>
      </c>
      <c r="H467" s="2">
        <f>IF(F467=0,0,VLOOKUP(F467,DM!$C$5:$E$500,3,0))</f>
        <v>0</v>
      </c>
      <c r="I467" s="3"/>
      <c r="J467" s="3"/>
      <c r="K467" s="3">
        <f t="shared" si="16"/>
        <v>0</v>
      </c>
      <c r="L467" s="2"/>
      <c r="M467" s="2">
        <f>IF(B467="",0,VLOOKUP(F467,DM!$C$5:$G$500,5,0))</f>
        <v>0</v>
      </c>
      <c r="N467" s="2">
        <f>IF(B467="",0,IF(B467="NM",111,IF(B467="SX"&amp;VLOOKUP(F467,DM!$C$5:$G$500,5,0)=1521,1541,1543)))</f>
        <v>0</v>
      </c>
    </row>
    <row r="468" spans="1:14" x14ac:dyDescent="0.2">
      <c r="A468" s="2"/>
      <c r="B468" s="2"/>
      <c r="C468" s="2">
        <f t="shared" si="15"/>
        <v>0</v>
      </c>
      <c r="D468" s="2"/>
      <c r="E468" s="4"/>
      <c r="F468" s="2"/>
      <c r="G468" s="2">
        <f>IF(F468=0,0,VLOOKUP(F468,DM!$C$5:$E$500,2,0))</f>
        <v>0</v>
      </c>
      <c r="H468" s="2">
        <f>IF(F468=0,0,VLOOKUP(F468,DM!$C$5:$E$500,3,0))</f>
        <v>0</v>
      </c>
      <c r="I468" s="3"/>
      <c r="J468" s="3"/>
      <c r="K468" s="3">
        <f t="shared" si="16"/>
        <v>0</v>
      </c>
      <c r="L468" s="2"/>
      <c r="M468" s="2">
        <f>IF(B468="",0,VLOOKUP(F468,DM!$C$5:$G$500,5,0))</f>
        <v>0</v>
      </c>
      <c r="N468" s="2">
        <f>IF(B468="",0,IF(B468="NM",111,IF(B468="SX"&amp;VLOOKUP(F468,DM!$C$5:$G$500,5,0)=1521,1541,1543)))</f>
        <v>0</v>
      </c>
    </row>
    <row r="469" spans="1:14" x14ac:dyDescent="0.2">
      <c r="A469" s="2"/>
      <c r="B469" s="2"/>
      <c r="C469" s="2">
        <f t="shared" si="15"/>
        <v>0</v>
      </c>
      <c r="D469" s="2"/>
      <c r="E469" s="4"/>
      <c r="F469" s="2"/>
      <c r="G469" s="2">
        <f>IF(F469=0,0,VLOOKUP(F469,DM!$C$5:$E$500,2,0))</f>
        <v>0</v>
      </c>
      <c r="H469" s="2">
        <f>IF(F469=0,0,VLOOKUP(F469,DM!$C$5:$E$500,3,0))</f>
        <v>0</v>
      </c>
      <c r="I469" s="3"/>
      <c r="J469" s="3"/>
      <c r="K469" s="3">
        <f t="shared" si="16"/>
        <v>0</v>
      </c>
      <c r="L469" s="2"/>
      <c r="M469" s="2">
        <f>IF(B469="",0,VLOOKUP(F469,DM!$C$5:$G$500,5,0))</f>
        <v>0</v>
      </c>
      <c r="N469" s="2">
        <f>IF(B469="",0,IF(B469="NM",111,IF(B469="SX"&amp;VLOOKUP(F469,DM!$C$5:$G$500,5,0)=1521,1541,1543)))</f>
        <v>0</v>
      </c>
    </row>
    <row r="470" spans="1:14" x14ac:dyDescent="0.2">
      <c r="A470" s="2"/>
      <c r="B470" s="2"/>
      <c r="C470" s="2">
        <f t="shared" si="15"/>
        <v>0</v>
      </c>
      <c r="D470" s="2"/>
      <c r="E470" s="4"/>
      <c r="F470" s="2"/>
      <c r="G470" s="2">
        <f>IF(F470=0,0,VLOOKUP(F470,DM!$C$5:$E$500,2,0))</f>
        <v>0</v>
      </c>
      <c r="H470" s="2">
        <f>IF(F470=0,0,VLOOKUP(F470,DM!$C$5:$E$500,3,0))</f>
        <v>0</v>
      </c>
      <c r="I470" s="3"/>
      <c r="J470" s="3"/>
      <c r="K470" s="3">
        <f t="shared" si="16"/>
        <v>0</v>
      </c>
      <c r="L470" s="2"/>
      <c r="M470" s="2">
        <f>IF(B470="",0,VLOOKUP(F470,DM!$C$5:$G$500,5,0))</f>
        <v>0</v>
      </c>
      <c r="N470" s="2">
        <f>IF(B470="",0,IF(B470="NM",111,IF(B470="SX"&amp;VLOOKUP(F470,DM!$C$5:$G$500,5,0)=1521,1541,1543)))</f>
        <v>0</v>
      </c>
    </row>
    <row r="471" spans="1:14" x14ac:dyDescent="0.2">
      <c r="A471" s="2"/>
      <c r="B471" s="2"/>
      <c r="C471" s="2">
        <f t="shared" si="15"/>
        <v>0</v>
      </c>
      <c r="D471" s="2"/>
      <c r="E471" s="4"/>
      <c r="F471" s="2"/>
      <c r="G471" s="2">
        <f>IF(F471=0,0,VLOOKUP(F471,DM!$C$5:$E$500,2,0))</f>
        <v>0</v>
      </c>
      <c r="H471" s="2">
        <f>IF(F471=0,0,VLOOKUP(F471,DM!$C$5:$E$500,3,0))</f>
        <v>0</v>
      </c>
      <c r="I471" s="3"/>
      <c r="J471" s="3"/>
      <c r="K471" s="3">
        <f t="shared" si="16"/>
        <v>0</v>
      </c>
      <c r="L471" s="2"/>
      <c r="M471" s="2">
        <f>IF(B471="",0,VLOOKUP(F471,DM!$C$5:$G$500,5,0))</f>
        <v>0</v>
      </c>
      <c r="N471" s="2">
        <f>IF(B471="",0,IF(B471="NM",111,IF(B471="SX"&amp;VLOOKUP(F471,DM!$C$5:$G$500,5,0)=1521,1541,1543)))</f>
        <v>0</v>
      </c>
    </row>
    <row r="472" spans="1:14" x14ac:dyDescent="0.2">
      <c r="A472" s="2"/>
      <c r="B472" s="2"/>
      <c r="C472" s="2">
        <f t="shared" si="15"/>
        <v>0</v>
      </c>
      <c r="D472" s="2"/>
      <c r="E472" s="4"/>
      <c r="F472" s="2"/>
      <c r="G472" s="2">
        <f>IF(F472=0,0,VLOOKUP(F472,DM!$C$5:$E$500,2,0))</f>
        <v>0</v>
      </c>
      <c r="H472" s="2">
        <f>IF(F472=0,0,VLOOKUP(F472,DM!$C$5:$E$500,3,0))</f>
        <v>0</v>
      </c>
      <c r="I472" s="3"/>
      <c r="J472" s="3"/>
      <c r="K472" s="3">
        <f t="shared" si="16"/>
        <v>0</v>
      </c>
      <c r="L472" s="2"/>
      <c r="M472" s="2">
        <f>IF(B472="",0,VLOOKUP(F472,DM!$C$5:$G$500,5,0))</f>
        <v>0</v>
      </c>
      <c r="N472" s="2">
        <f>IF(B472="",0,IF(B472="NM",111,IF(B472="SX"&amp;VLOOKUP(F472,DM!$C$5:$G$500,5,0)=1521,1541,1543)))</f>
        <v>0</v>
      </c>
    </row>
    <row r="473" spans="1:14" x14ac:dyDescent="0.2">
      <c r="A473" s="2"/>
      <c r="B473" s="2"/>
      <c r="C473" s="2">
        <f t="shared" si="15"/>
        <v>0</v>
      </c>
      <c r="D473" s="2"/>
      <c r="E473" s="4"/>
      <c r="F473" s="2"/>
      <c r="G473" s="2">
        <f>IF(F473=0,0,VLOOKUP(F473,DM!$C$5:$E$500,2,0))</f>
        <v>0</v>
      </c>
      <c r="H473" s="2">
        <f>IF(F473=0,0,VLOOKUP(F473,DM!$C$5:$E$500,3,0))</f>
        <v>0</v>
      </c>
      <c r="I473" s="3"/>
      <c r="J473" s="3"/>
      <c r="K473" s="3">
        <f t="shared" si="16"/>
        <v>0</v>
      </c>
      <c r="L473" s="2"/>
      <c r="M473" s="2">
        <f>IF(B473="",0,VLOOKUP(F473,DM!$C$5:$G$500,5,0))</f>
        <v>0</v>
      </c>
      <c r="N473" s="2">
        <f>IF(B473="",0,IF(B473="NM",111,IF(B473="SX"&amp;VLOOKUP(F473,DM!$C$5:$G$500,5,0)=1521,1541,1543)))</f>
        <v>0</v>
      </c>
    </row>
    <row r="474" spans="1:14" x14ac:dyDescent="0.2">
      <c r="A474" s="2"/>
      <c r="B474" s="2"/>
      <c r="C474" s="2">
        <f t="shared" si="15"/>
        <v>0</v>
      </c>
      <c r="D474" s="2"/>
      <c r="E474" s="4"/>
      <c r="F474" s="2"/>
      <c r="G474" s="2">
        <f>IF(F474=0,0,VLOOKUP(F474,DM!$C$5:$E$500,2,0))</f>
        <v>0</v>
      </c>
      <c r="H474" s="2">
        <f>IF(F474=0,0,VLOOKUP(F474,DM!$C$5:$E$500,3,0))</f>
        <v>0</v>
      </c>
      <c r="I474" s="3"/>
      <c r="J474" s="3"/>
      <c r="K474" s="3">
        <f t="shared" si="16"/>
        <v>0</v>
      </c>
      <c r="L474" s="2"/>
      <c r="M474" s="2">
        <f>IF(B474="",0,VLOOKUP(F474,DM!$C$5:$G$500,5,0))</f>
        <v>0</v>
      </c>
      <c r="N474" s="2">
        <f>IF(B474="",0,IF(B474="NM",111,IF(B474="SX"&amp;VLOOKUP(F474,DM!$C$5:$G$500,5,0)=1521,1541,1543)))</f>
        <v>0</v>
      </c>
    </row>
    <row r="475" spans="1:14" x14ac:dyDescent="0.2">
      <c r="A475" s="2"/>
      <c r="B475" s="2"/>
      <c r="C475" s="2">
        <f t="shared" si="15"/>
        <v>0</v>
      </c>
      <c r="D475" s="2"/>
      <c r="E475" s="4"/>
      <c r="F475" s="2"/>
      <c r="G475" s="2">
        <f>IF(F475=0,0,VLOOKUP(F475,DM!$C$5:$E$500,2,0))</f>
        <v>0</v>
      </c>
      <c r="H475" s="2">
        <f>IF(F475=0,0,VLOOKUP(F475,DM!$C$5:$E$500,3,0))</f>
        <v>0</v>
      </c>
      <c r="I475" s="3"/>
      <c r="J475" s="3"/>
      <c r="K475" s="3">
        <f t="shared" si="16"/>
        <v>0</v>
      </c>
      <c r="L475" s="2"/>
      <c r="M475" s="2">
        <f>IF(B475="",0,VLOOKUP(F475,DM!$C$5:$G$500,5,0))</f>
        <v>0</v>
      </c>
      <c r="N475" s="2">
        <f>IF(B475="",0,IF(B475="NM",111,IF(B475="SX"&amp;VLOOKUP(F475,DM!$C$5:$G$500,5,0)=1521,1541,1543)))</f>
        <v>0</v>
      </c>
    </row>
    <row r="476" spans="1:14" x14ac:dyDescent="0.2">
      <c r="A476" s="2"/>
      <c r="B476" s="2"/>
      <c r="C476" s="2">
        <f t="shared" si="15"/>
        <v>0</v>
      </c>
      <c r="D476" s="2"/>
      <c r="E476" s="4"/>
      <c r="F476" s="2"/>
      <c r="G476" s="2">
        <f>IF(F476=0,0,VLOOKUP(F476,DM!$C$5:$E$500,2,0))</f>
        <v>0</v>
      </c>
      <c r="H476" s="2">
        <f>IF(F476=0,0,VLOOKUP(F476,DM!$C$5:$E$500,3,0))</f>
        <v>0</v>
      </c>
      <c r="I476" s="3"/>
      <c r="J476" s="3"/>
      <c r="K476" s="3">
        <f t="shared" si="16"/>
        <v>0</v>
      </c>
      <c r="L476" s="2"/>
      <c r="M476" s="2">
        <f>IF(B476="",0,VLOOKUP(F476,DM!$C$5:$G$500,5,0))</f>
        <v>0</v>
      </c>
      <c r="N476" s="2">
        <f>IF(B476="",0,IF(B476="NM",111,IF(B476="SX"&amp;VLOOKUP(F476,DM!$C$5:$G$500,5,0)=1521,1541,1543)))</f>
        <v>0</v>
      </c>
    </row>
    <row r="477" spans="1:14" x14ac:dyDescent="0.2">
      <c r="A477" s="2"/>
      <c r="B477" s="2"/>
      <c r="C477" s="2">
        <f t="shared" si="15"/>
        <v>0</v>
      </c>
      <c r="D477" s="2"/>
      <c r="E477" s="4"/>
      <c r="F477" s="2"/>
      <c r="G477" s="2">
        <f>IF(F477=0,0,VLOOKUP(F477,DM!$C$5:$E$500,2,0))</f>
        <v>0</v>
      </c>
      <c r="H477" s="2">
        <f>IF(F477=0,0,VLOOKUP(F477,DM!$C$5:$E$500,3,0))</f>
        <v>0</v>
      </c>
      <c r="I477" s="3"/>
      <c r="J477" s="3"/>
      <c r="K477" s="3">
        <f t="shared" si="16"/>
        <v>0</v>
      </c>
      <c r="L477" s="2"/>
      <c r="M477" s="2">
        <f>IF(B477="",0,VLOOKUP(F477,DM!$C$5:$G$500,5,0))</f>
        <v>0</v>
      </c>
      <c r="N477" s="2">
        <f>IF(B477="",0,IF(B477="NM",111,IF(B477="SX"&amp;VLOOKUP(F477,DM!$C$5:$G$500,5,0)=1521,1541,1543)))</f>
        <v>0</v>
      </c>
    </row>
    <row r="478" spans="1:14" x14ac:dyDescent="0.2">
      <c r="A478" s="2"/>
      <c r="B478" s="2"/>
      <c r="C478" s="2">
        <f t="shared" si="15"/>
        <v>0</v>
      </c>
      <c r="D478" s="2"/>
      <c r="E478" s="4"/>
      <c r="F478" s="2"/>
      <c r="G478" s="2">
        <f>IF(F478=0,0,VLOOKUP(F478,DM!$C$5:$E$500,2,0))</f>
        <v>0</v>
      </c>
      <c r="H478" s="2">
        <f>IF(F478=0,0,VLOOKUP(F478,DM!$C$5:$E$500,3,0))</f>
        <v>0</v>
      </c>
      <c r="I478" s="3"/>
      <c r="J478" s="3"/>
      <c r="K478" s="3">
        <f t="shared" si="16"/>
        <v>0</v>
      </c>
      <c r="L478" s="2"/>
      <c r="M478" s="2">
        <f>IF(B478="",0,VLOOKUP(F478,DM!$C$5:$G$500,5,0))</f>
        <v>0</v>
      </c>
      <c r="N478" s="2">
        <f>IF(B478="",0,IF(B478="NM",111,IF(B478="SX"&amp;VLOOKUP(F478,DM!$C$5:$G$500,5,0)=1521,1541,1543)))</f>
        <v>0</v>
      </c>
    </row>
    <row r="479" spans="1:14" x14ac:dyDescent="0.2">
      <c r="A479" s="2"/>
      <c r="B479" s="2"/>
      <c r="C479" s="2">
        <f t="shared" si="15"/>
        <v>0</v>
      </c>
      <c r="D479" s="2"/>
      <c r="E479" s="4"/>
      <c r="F479" s="2"/>
      <c r="G479" s="2">
        <f>IF(F479=0,0,VLOOKUP(F479,DM!$C$5:$E$500,2,0))</f>
        <v>0</v>
      </c>
      <c r="H479" s="2">
        <f>IF(F479=0,0,VLOOKUP(F479,DM!$C$5:$E$500,3,0))</f>
        <v>0</v>
      </c>
      <c r="I479" s="3"/>
      <c r="J479" s="3"/>
      <c r="K479" s="3">
        <f t="shared" si="16"/>
        <v>0</v>
      </c>
      <c r="L479" s="2"/>
      <c r="M479" s="2">
        <f>IF(B479="",0,VLOOKUP(F479,DM!$C$5:$G$500,5,0))</f>
        <v>0</v>
      </c>
      <c r="N479" s="2">
        <f>IF(B479="",0,IF(B479="NM",111,IF(B479="SX"&amp;VLOOKUP(F479,DM!$C$5:$G$500,5,0)=1521,1541,1543)))</f>
        <v>0</v>
      </c>
    </row>
    <row r="480" spans="1:14" x14ac:dyDescent="0.2">
      <c r="A480" s="2"/>
      <c r="B480" s="2"/>
      <c r="C480" s="2">
        <f t="shared" si="15"/>
        <v>0</v>
      </c>
      <c r="D480" s="2"/>
      <c r="E480" s="4"/>
      <c r="F480" s="2"/>
      <c r="G480" s="2">
        <f>IF(F480=0,0,VLOOKUP(F480,DM!$C$5:$E$500,2,0))</f>
        <v>0</v>
      </c>
      <c r="H480" s="2">
        <f>IF(F480=0,0,VLOOKUP(F480,DM!$C$5:$E$500,3,0))</f>
        <v>0</v>
      </c>
      <c r="I480" s="3"/>
      <c r="J480" s="3"/>
      <c r="K480" s="3">
        <f t="shared" si="16"/>
        <v>0</v>
      </c>
      <c r="L480" s="2"/>
      <c r="M480" s="2">
        <f>IF(B480="",0,VLOOKUP(F480,DM!$C$5:$G$500,5,0))</f>
        <v>0</v>
      </c>
      <c r="N480" s="2">
        <f>IF(B480="",0,IF(B480="NM",111,IF(B480="SX"&amp;VLOOKUP(F480,DM!$C$5:$G$500,5,0)=1521,1541,1543)))</f>
        <v>0</v>
      </c>
    </row>
    <row r="481" spans="1:14" x14ac:dyDescent="0.2">
      <c r="A481" s="2"/>
      <c r="B481" s="2"/>
      <c r="C481" s="2">
        <f t="shared" si="15"/>
        <v>0</v>
      </c>
      <c r="D481" s="2"/>
      <c r="E481" s="4"/>
      <c r="F481" s="2"/>
      <c r="G481" s="2">
        <f>IF(F481=0,0,VLOOKUP(F481,DM!$C$5:$E$500,2,0))</f>
        <v>0</v>
      </c>
      <c r="H481" s="2">
        <f>IF(F481=0,0,VLOOKUP(F481,DM!$C$5:$E$500,3,0))</f>
        <v>0</v>
      </c>
      <c r="I481" s="3"/>
      <c r="J481" s="3"/>
      <c r="K481" s="3">
        <f t="shared" si="16"/>
        <v>0</v>
      </c>
      <c r="L481" s="2"/>
      <c r="M481" s="2">
        <f>IF(B481="",0,VLOOKUP(F481,DM!$C$5:$G$500,5,0))</f>
        <v>0</v>
      </c>
      <c r="N481" s="2">
        <f>IF(B481="",0,IF(B481="NM",111,IF(B481="SX"&amp;VLOOKUP(F481,DM!$C$5:$G$500,5,0)=1521,1541,1543)))</f>
        <v>0</v>
      </c>
    </row>
    <row r="482" spans="1:14" x14ac:dyDescent="0.2">
      <c r="A482" s="2"/>
      <c r="B482" s="2"/>
      <c r="C482" s="2">
        <f t="shared" si="15"/>
        <v>0</v>
      </c>
      <c r="D482" s="2"/>
      <c r="E482" s="4"/>
      <c r="F482" s="2"/>
      <c r="G482" s="2">
        <f>IF(F482=0,0,VLOOKUP(F482,DM!$C$5:$E$500,2,0))</f>
        <v>0</v>
      </c>
      <c r="H482" s="2">
        <f>IF(F482=0,0,VLOOKUP(F482,DM!$C$5:$E$500,3,0))</f>
        <v>0</v>
      </c>
      <c r="I482" s="3"/>
      <c r="J482" s="3"/>
      <c r="K482" s="3">
        <f t="shared" si="16"/>
        <v>0</v>
      </c>
      <c r="L482" s="2"/>
      <c r="M482" s="2">
        <f>IF(B482="",0,VLOOKUP(F482,DM!$C$5:$G$500,5,0))</f>
        <v>0</v>
      </c>
      <c r="N482" s="2">
        <f>IF(B482="",0,IF(B482="NM",111,IF(B482="SX"&amp;VLOOKUP(F482,DM!$C$5:$G$500,5,0)=1521,1541,1543)))</f>
        <v>0</v>
      </c>
    </row>
    <row r="483" spans="1:14" x14ac:dyDescent="0.2">
      <c r="A483" s="2"/>
      <c r="B483" s="2"/>
      <c r="C483" s="2">
        <f t="shared" si="15"/>
        <v>0</v>
      </c>
      <c r="D483" s="2"/>
      <c r="E483" s="4"/>
      <c r="F483" s="2"/>
      <c r="G483" s="2">
        <f>IF(F483=0,0,VLOOKUP(F483,DM!$C$5:$E$500,2,0))</f>
        <v>0</v>
      </c>
      <c r="H483" s="2">
        <f>IF(F483=0,0,VLOOKUP(F483,DM!$C$5:$E$500,3,0))</f>
        <v>0</v>
      </c>
      <c r="I483" s="3"/>
      <c r="J483" s="3"/>
      <c r="K483" s="3">
        <f t="shared" si="16"/>
        <v>0</v>
      </c>
      <c r="L483" s="2"/>
      <c r="M483" s="2">
        <f>IF(B483="",0,VLOOKUP(F483,DM!$C$5:$G$500,5,0))</f>
        <v>0</v>
      </c>
      <c r="N483" s="2">
        <f>IF(B483="",0,IF(B483="NM",111,IF(B483="SX"&amp;VLOOKUP(F483,DM!$C$5:$G$500,5,0)=1521,1541,1543)))</f>
        <v>0</v>
      </c>
    </row>
    <row r="484" spans="1:14" x14ac:dyDescent="0.2">
      <c r="A484" s="2"/>
      <c r="B484" s="2"/>
      <c r="C484" s="2">
        <f t="shared" si="15"/>
        <v>0</v>
      </c>
      <c r="D484" s="2"/>
      <c r="E484" s="4"/>
      <c r="F484" s="2"/>
      <c r="G484" s="2">
        <f>IF(F484=0,0,VLOOKUP(F484,DM!$C$5:$E$500,2,0))</f>
        <v>0</v>
      </c>
      <c r="H484" s="2">
        <f>IF(F484=0,0,VLOOKUP(F484,DM!$C$5:$E$500,3,0))</f>
        <v>0</v>
      </c>
      <c r="I484" s="3"/>
      <c r="J484" s="3"/>
      <c r="K484" s="3">
        <f t="shared" si="16"/>
        <v>0</v>
      </c>
      <c r="L484" s="2"/>
      <c r="M484" s="2">
        <f>IF(B484="",0,VLOOKUP(F484,DM!$C$5:$G$500,5,0))</f>
        <v>0</v>
      </c>
      <c r="N484" s="2">
        <f>IF(B484="",0,IF(B484="NM",111,IF(B484="SX"&amp;VLOOKUP(F484,DM!$C$5:$G$500,5,0)=1521,1541,1543)))</f>
        <v>0</v>
      </c>
    </row>
    <row r="485" spans="1:14" x14ac:dyDescent="0.2">
      <c r="A485" s="2"/>
      <c r="B485" s="2"/>
      <c r="C485" s="2">
        <f t="shared" si="15"/>
        <v>0</v>
      </c>
      <c r="D485" s="2"/>
      <c r="E485" s="4"/>
      <c r="F485" s="2"/>
      <c r="G485" s="2">
        <f>IF(F485=0,0,VLOOKUP(F485,DM!$C$5:$E$500,2,0))</f>
        <v>0</v>
      </c>
      <c r="H485" s="2">
        <f>IF(F485=0,0,VLOOKUP(F485,DM!$C$5:$E$500,3,0))</f>
        <v>0</v>
      </c>
      <c r="I485" s="3"/>
      <c r="J485" s="3"/>
      <c r="K485" s="3">
        <f t="shared" si="16"/>
        <v>0</v>
      </c>
      <c r="L485" s="2"/>
      <c r="M485" s="2">
        <f>IF(B485="",0,VLOOKUP(F485,DM!$C$5:$G$500,5,0))</f>
        <v>0</v>
      </c>
      <c r="N485" s="2">
        <f>IF(B485="",0,IF(B485="NM",111,IF(B485="SX"&amp;VLOOKUP(F485,DM!$C$5:$G$500,5,0)=1521,1541,1543)))</f>
        <v>0</v>
      </c>
    </row>
    <row r="486" spans="1:14" x14ac:dyDescent="0.2">
      <c r="A486" s="2"/>
      <c r="B486" s="2"/>
      <c r="C486" s="2">
        <f t="shared" si="15"/>
        <v>0</v>
      </c>
      <c r="D486" s="2"/>
      <c r="E486" s="4"/>
      <c r="F486" s="2"/>
      <c r="G486" s="2">
        <f>IF(F486=0,0,VLOOKUP(F486,DM!$C$5:$E$500,2,0))</f>
        <v>0</v>
      </c>
      <c r="H486" s="2">
        <f>IF(F486=0,0,VLOOKUP(F486,DM!$C$5:$E$500,3,0))</f>
        <v>0</v>
      </c>
      <c r="I486" s="3"/>
      <c r="J486" s="3"/>
      <c r="K486" s="3">
        <f t="shared" si="16"/>
        <v>0</v>
      </c>
      <c r="L486" s="2"/>
      <c r="M486" s="2">
        <f>IF(B486="",0,VLOOKUP(F486,DM!$C$5:$G$500,5,0))</f>
        <v>0</v>
      </c>
      <c r="N486" s="2">
        <f>IF(B486="",0,IF(B486="NM",111,IF(B486="SX"&amp;VLOOKUP(F486,DM!$C$5:$G$500,5,0)=1521,1541,1543)))</f>
        <v>0</v>
      </c>
    </row>
    <row r="487" spans="1:14" x14ac:dyDescent="0.2">
      <c r="A487" s="2"/>
      <c r="B487" s="2"/>
      <c r="C487" s="2">
        <f t="shared" si="15"/>
        <v>0</v>
      </c>
      <c r="D487" s="2"/>
      <c r="E487" s="4"/>
      <c r="F487" s="2"/>
      <c r="G487" s="2">
        <f>IF(F487=0,0,VLOOKUP(F487,DM!$C$5:$E$500,2,0))</f>
        <v>0</v>
      </c>
      <c r="H487" s="2">
        <f>IF(F487=0,0,VLOOKUP(F487,DM!$C$5:$E$500,3,0))</f>
        <v>0</v>
      </c>
      <c r="I487" s="3"/>
      <c r="J487" s="3"/>
      <c r="K487" s="3">
        <f t="shared" si="16"/>
        <v>0</v>
      </c>
      <c r="L487" s="2"/>
      <c r="M487" s="2">
        <f>IF(B487="",0,VLOOKUP(F487,DM!$C$5:$G$500,5,0))</f>
        <v>0</v>
      </c>
      <c r="N487" s="2">
        <f>IF(B487="",0,IF(B487="NM",111,IF(B487="SX"&amp;VLOOKUP(F487,DM!$C$5:$G$500,5,0)=1521,1541,1543)))</f>
        <v>0</v>
      </c>
    </row>
    <row r="488" spans="1:14" x14ac:dyDescent="0.2">
      <c r="A488" s="2"/>
      <c r="B488" s="2"/>
      <c r="C488" s="2">
        <f t="shared" si="15"/>
        <v>0</v>
      </c>
      <c r="D488" s="2"/>
      <c r="E488" s="4"/>
      <c r="F488" s="2"/>
      <c r="G488" s="2">
        <f>IF(F488=0,0,VLOOKUP(F488,DM!$C$5:$E$500,2,0))</f>
        <v>0</v>
      </c>
      <c r="H488" s="2">
        <f>IF(F488=0,0,VLOOKUP(F488,DM!$C$5:$E$500,3,0))</f>
        <v>0</v>
      </c>
      <c r="I488" s="3"/>
      <c r="J488" s="3"/>
      <c r="K488" s="3">
        <f t="shared" si="16"/>
        <v>0</v>
      </c>
      <c r="L488" s="2"/>
      <c r="M488" s="2">
        <f>IF(B488="",0,VLOOKUP(F488,DM!$C$5:$G$500,5,0))</f>
        <v>0</v>
      </c>
      <c r="N488" s="2">
        <f>IF(B488="",0,IF(B488="NM",111,IF(B488="SX"&amp;VLOOKUP(F488,DM!$C$5:$G$500,5,0)=1521,1541,1543)))</f>
        <v>0</v>
      </c>
    </row>
    <row r="489" spans="1:14" x14ac:dyDescent="0.2">
      <c r="A489" s="2"/>
      <c r="B489" s="2"/>
      <c r="C489" s="2">
        <f t="shared" si="15"/>
        <v>0</v>
      </c>
      <c r="D489" s="2"/>
      <c r="E489" s="4"/>
      <c r="F489" s="2"/>
      <c r="G489" s="2">
        <f>IF(F489=0,0,VLOOKUP(F489,DM!$C$5:$E$500,2,0))</f>
        <v>0</v>
      </c>
      <c r="H489" s="2">
        <f>IF(F489=0,0,VLOOKUP(F489,DM!$C$5:$E$500,3,0))</f>
        <v>0</v>
      </c>
      <c r="I489" s="3"/>
      <c r="J489" s="3"/>
      <c r="K489" s="3">
        <f t="shared" si="16"/>
        <v>0</v>
      </c>
      <c r="L489" s="2"/>
      <c r="M489" s="2">
        <f>IF(B489="",0,VLOOKUP(F489,DM!$C$5:$G$500,5,0))</f>
        <v>0</v>
      </c>
      <c r="N489" s="2">
        <f>IF(B489="",0,IF(B489="NM",111,IF(B489="SX"&amp;VLOOKUP(F489,DM!$C$5:$G$500,5,0)=1521,1541,1543)))</f>
        <v>0</v>
      </c>
    </row>
    <row r="490" spans="1:14" x14ac:dyDescent="0.2">
      <c r="A490" s="2"/>
      <c r="B490" s="2"/>
      <c r="C490" s="2">
        <f t="shared" si="15"/>
        <v>0</v>
      </c>
      <c r="D490" s="2"/>
      <c r="E490" s="4"/>
      <c r="F490" s="2"/>
      <c r="G490" s="2">
        <f>IF(F490=0,0,VLOOKUP(F490,DM!$C$5:$E$500,2,0))</f>
        <v>0</v>
      </c>
      <c r="H490" s="2">
        <f>IF(F490=0,0,VLOOKUP(F490,DM!$C$5:$E$500,3,0))</f>
        <v>0</v>
      </c>
      <c r="I490" s="3"/>
      <c r="J490" s="3"/>
      <c r="K490" s="3">
        <f t="shared" si="16"/>
        <v>0</v>
      </c>
      <c r="L490" s="2"/>
      <c r="M490" s="2">
        <f>IF(B490="",0,VLOOKUP(F490,DM!$C$5:$G$500,5,0))</f>
        <v>0</v>
      </c>
      <c r="N490" s="2">
        <f>IF(B490="",0,IF(B490="NM",111,IF(B490="SX"&amp;VLOOKUP(F490,DM!$C$5:$G$500,5,0)=1521,1541,1543)))</f>
        <v>0</v>
      </c>
    </row>
    <row r="491" spans="1:14" x14ac:dyDescent="0.2">
      <c r="A491" s="2"/>
      <c r="B491" s="2"/>
      <c r="C491" s="2">
        <f t="shared" si="15"/>
        <v>0</v>
      </c>
      <c r="D491" s="2"/>
      <c r="E491" s="4"/>
      <c r="F491" s="2"/>
      <c r="G491" s="2">
        <f>IF(F491=0,0,VLOOKUP(F491,DM!$C$5:$E$500,2,0))</f>
        <v>0</v>
      </c>
      <c r="H491" s="2">
        <f>IF(F491=0,0,VLOOKUP(F491,DM!$C$5:$E$500,3,0))</f>
        <v>0</v>
      </c>
      <c r="I491" s="3"/>
      <c r="J491" s="3"/>
      <c r="K491" s="3">
        <f t="shared" si="16"/>
        <v>0</v>
      </c>
      <c r="L491" s="2"/>
      <c r="M491" s="2">
        <f>IF(B491="",0,VLOOKUP(F491,DM!$C$5:$G$500,5,0))</f>
        <v>0</v>
      </c>
      <c r="N491" s="2">
        <f>IF(B491="",0,IF(B491="NM",111,IF(B491="SX"&amp;VLOOKUP(F491,DM!$C$5:$G$500,5,0)=1521,1541,1543)))</f>
        <v>0</v>
      </c>
    </row>
    <row r="492" spans="1:14" x14ac:dyDescent="0.2">
      <c r="A492" s="2"/>
      <c r="B492" s="2"/>
      <c r="C492" s="2">
        <f t="shared" si="15"/>
        <v>0</v>
      </c>
      <c r="D492" s="2"/>
      <c r="E492" s="4"/>
      <c r="F492" s="2"/>
      <c r="G492" s="2">
        <f>IF(F492=0,0,VLOOKUP(F492,DM!$C$5:$E$500,2,0))</f>
        <v>0</v>
      </c>
      <c r="H492" s="2">
        <f>IF(F492=0,0,VLOOKUP(F492,DM!$C$5:$E$500,3,0))</f>
        <v>0</v>
      </c>
      <c r="I492" s="3"/>
      <c r="J492" s="3"/>
      <c r="K492" s="3">
        <f t="shared" si="16"/>
        <v>0</v>
      </c>
      <c r="L492" s="2"/>
      <c r="M492" s="2">
        <f>IF(B492="",0,VLOOKUP(F492,DM!$C$5:$G$500,5,0))</f>
        <v>0</v>
      </c>
      <c r="N492" s="2">
        <f>IF(B492="",0,IF(B492="NM",111,IF(B492="SX"&amp;VLOOKUP(F492,DM!$C$5:$G$500,5,0)=1521,1541,1543)))</f>
        <v>0</v>
      </c>
    </row>
    <row r="493" spans="1:14" x14ac:dyDescent="0.2">
      <c r="A493" s="2"/>
      <c r="B493" s="2"/>
      <c r="C493" s="2">
        <f t="shared" si="15"/>
        <v>0</v>
      </c>
      <c r="D493" s="2"/>
      <c r="E493" s="4"/>
      <c r="F493" s="2"/>
      <c r="G493" s="2">
        <f>IF(F493=0,0,VLOOKUP(F493,DM!$C$5:$E$500,2,0))</f>
        <v>0</v>
      </c>
      <c r="H493" s="2">
        <f>IF(F493=0,0,VLOOKUP(F493,DM!$C$5:$E$500,3,0))</f>
        <v>0</v>
      </c>
      <c r="I493" s="3"/>
      <c r="J493" s="3"/>
      <c r="K493" s="3">
        <f t="shared" si="16"/>
        <v>0</v>
      </c>
      <c r="L493" s="2"/>
      <c r="M493" s="2">
        <f>IF(B493="",0,VLOOKUP(F493,DM!$C$5:$G$500,5,0))</f>
        <v>0</v>
      </c>
      <c r="N493" s="2">
        <f>IF(B493="",0,IF(B493="NM",111,IF(B493="SX"&amp;VLOOKUP(F493,DM!$C$5:$G$500,5,0)=1521,1541,1543)))</f>
        <v>0</v>
      </c>
    </row>
    <row r="494" spans="1:14" x14ac:dyDescent="0.2">
      <c r="A494" s="2"/>
      <c r="B494" s="2"/>
      <c r="C494" s="2">
        <f t="shared" si="15"/>
        <v>0</v>
      </c>
      <c r="D494" s="2"/>
      <c r="E494" s="4"/>
      <c r="F494" s="2"/>
      <c r="G494" s="2">
        <f>IF(F494=0,0,VLOOKUP(F494,DM!$C$5:$E$500,2,0))</f>
        <v>0</v>
      </c>
      <c r="H494" s="2">
        <f>IF(F494=0,0,VLOOKUP(F494,DM!$C$5:$E$500,3,0))</f>
        <v>0</v>
      </c>
      <c r="I494" s="3"/>
      <c r="J494" s="3"/>
      <c r="K494" s="3">
        <f t="shared" si="16"/>
        <v>0</v>
      </c>
      <c r="L494" s="2"/>
      <c r="M494" s="2">
        <f>IF(B494="",0,VLOOKUP(F494,DM!$C$5:$G$500,5,0))</f>
        <v>0</v>
      </c>
      <c r="N494" s="2">
        <f>IF(B494="",0,IF(B494="NM",111,IF(B494="SX"&amp;VLOOKUP(F494,DM!$C$5:$G$500,5,0)=1521,1541,1543)))</f>
        <v>0</v>
      </c>
    </row>
    <row r="495" spans="1:14" x14ac:dyDescent="0.2">
      <c r="A495" s="2"/>
      <c r="B495" s="2"/>
      <c r="C495" s="2">
        <f t="shared" si="15"/>
        <v>0</v>
      </c>
      <c r="D495" s="2"/>
      <c r="E495" s="4"/>
      <c r="F495" s="2"/>
      <c r="G495" s="2">
        <f>IF(F495=0,0,VLOOKUP(F495,DM!$C$5:$E$500,2,0))</f>
        <v>0</v>
      </c>
      <c r="H495" s="2">
        <f>IF(F495=0,0,VLOOKUP(F495,DM!$C$5:$E$500,3,0))</f>
        <v>0</v>
      </c>
      <c r="I495" s="3"/>
      <c r="J495" s="3"/>
      <c r="K495" s="3">
        <f t="shared" si="16"/>
        <v>0</v>
      </c>
      <c r="L495" s="2"/>
      <c r="M495" s="2">
        <f>IF(B495="",0,VLOOKUP(F495,DM!$C$5:$G$500,5,0))</f>
        <v>0</v>
      </c>
      <c r="N495" s="2">
        <f>IF(B495="",0,IF(B495="NM",111,IF(B495="SX"&amp;VLOOKUP(F495,DM!$C$5:$G$500,5,0)=1521,1541,1543)))</f>
        <v>0</v>
      </c>
    </row>
    <row r="496" spans="1:14" x14ac:dyDescent="0.2">
      <c r="A496" s="2"/>
      <c r="B496" s="2"/>
      <c r="C496" s="2">
        <f t="shared" si="15"/>
        <v>0</v>
      </c>
      <c r="D496" s="2"/>
      <c r="E496" s="4"/>
      <c r="F496" s="2"/>
      <c r="G496" s="2">
        <f>IF(F496=0,0,VLOOKUP(F496,DM!$C$5:$E$500,2,0))</f>
        <v>0</v>
      </c>
      <c r="H496" s="2">
        <f>IF(F496=0,0,VLOOKUP(F496,DM!$C$5:$E$500,3,0))</f>
        <v>0</v>
      </c>
      <c r="I496" s="3"/>
      <c r="J496" s="3"/>
      <c r="K496" s="3">
        <f t="shared" si="16"/>
        <v>0</v>
      </c>
      <c r="L496" s="2"/>
      <c r="M496" s="2">
        <f>IF(B496="",0,VLOOKUP(F496,DM!$C$5:$G$500,5,0))</f>
        <v>0</v>
      </c>
      <c r="N496" s="2">
        <f>IF(B496="",0,IF(B496="NM",111,IF(B496="SX"&amp;VLOOKUP(F496,DM!$C$5:$G$500,5,0)=1521,1541,1543)))</f>
        <v>0</v>
      </c>
    </row>
    <row r="497" spans="1:14" x14ac:dyDescent="0.2">
      <c r="A497" s="2"/>
      <c r="B497" s="2"/>
      <c r="C497" s="2">
        <f t="shared" si="15"/>
        <v>0</v>
      </c>
      <c r="D497" s="2"/>
      <c r="E497" s="4"/>
      <c r="F497" s="2"/>
      <c r="G497" s="2">
        <f>IF(F497=0,0,VLOOKUP(F497,DM!$C$5:$E$500,2,0))</f>
        <v>0</v>
      </c>
      <c r="H497" s="2">
        <f>IF(F497=0,0,VLOOKUP(F497,DM!$C$5:$E$500,3,0))</f>
        <v>0</v>
      </c>
      <c r="I497" s="3"/>
      <c r="J497" s="3"/>
      <c r="K497" s="3">
        <f t="shared" si="16"/>
        <v>0</v>
      </c>
      <c r="L497" s="2"/>
      <c r="M497" s="2">
        <f>IF(B497="",0,VLOOKUP(F497,DM!$C$5:$G$500,5,0))</f>
        <v>0</v>
      </c>
      <c r="N497" s="2">
        <f>IF(B497="",0,IF(B497="NM",111,IF(B497="SX"&amp;VLOOKUP(F497,DM!$C$5:$G$500,5,0)=1521,1541,1543)))</f>
        <v>0</v>
      </c>
    </row>
    <row r="498" spans="1:14" x14ac:dyDescent="0.2">
      <c r="A498" s="2"/>
      <c r="B498" s="2"/>
      <c r="C498" s="2">
        <f t="shared" si="15"/>
        <v>0</v>
      </c>
      <c r="D498" s="2"/>
      <c r="E498" s="4"/>
      <c r="F498" s="2"/>
      <c r="G498" s="2">
        <f>IF(F498=0,0,VLOOKUP(F498,DM!$C$5:$E$500,2,0))</f>
        <v>0</v>
      </c>
      <c r="H498" s="2">
        <f>IF(F498=0,0,VLOOKUP(F498,DM!$C$5:$E$500,3,0))</f>
        <v>0</v>
      </c>
      <c r="I498" s="3"/>
      <c r="J498" s="3"/>
      <c r="K498" s="3">
        <f t="shared" si="16"/>
        <v>0</v>
      </c>
      <c r="L498" s="2"/>
      <c r="M498" s="2">
        <f>IF(B498="",0,VLOOKUP(F498,DM!$C$5:$G$500,5,0))</f>
        <v>0</v>
      </c>
      <c r="N498" s="2">
        <f>IF(B498="",0,IF(B498="NM",111,IF(B498="SX"&amp;VLOOKUP(F498,DM!$C$5:$G$500,5,0)=1521,1541,1543)))</f>
        <v>0</v>
      </c>
    </row>
    <row r="499" spans="1:14" x14ac:dyDescent="0.2">
      <c r="A499" s="2"/>
      <c r="B499" s="2"/>
      <c r="C499" s="2">
        <f t="shared" si="15"/>
        <v>0</v>
      </c>
      <c r="D499" s="2"/>
      <c r="E499" s="4"/>
      <c r="F499" s="2"/>
      <c r="G499" s="2">
        <f>IF(F499=0,0,VLOOKUP(F499,DM!$C$5:$E$500,2,0))</f>
        <v>0</v>
      </c>
      <c r="H499" s="2">
        <f>IF(F499=0,0,VLOOKUP(F499,DM!$C$5:$E$500,3,0))</f>
        <v>0</v>
      </c>
      <c r="I499" s="3"/>
      <c r="J499" s="3"/>
      <c r="K499" s="3">
        <f t="shared" si="16"/>
        <v>0</v>
      </c>
      <c r="L499" s="2"/>
      <c r="M499" s="2">
        <f>IF(B499="",0,VLOOKUP(F499,DM!$C$5:$G$500,5,0))</f>
        <v>0</v>
      </c>
      <c r="N499" s="2">
        <f>IF(B499="",0,IF(B499="NM",111,IF(B499="SX"&amp;VLOOKUP(F499,DM!$C$5:$G$500,5,0)=1521,1541,1543)))</f>
        <v>0</v>
      </c>
    </row>
    <row r="500" spans="1:14" x14ac:dyDescent="0.2">
      <c r="A500" s="2"/>
      <c r="B500" s="2"/>
      <c r="C500" s="2">
        <f t="shared" si="15"/>
        <v>0</v>
      </c>
      <c r="D500" s="2"/>
      <c r="E500" s="4"/>
      <c r="F500" s="2"/>
      <c r="G500" s="2">
        <f>IF(F500=0,0,VLOOKUP(F500,DM!$C$5:$E$500,2,0))</f>
        <v>0</v>
      </c>
      <c r="H500" s="2">
        <f>IF(F500=0,0,VLOOKUP(F500,DM!$C$5:$E$500,3,0))</f>
        <v>0</v>
      </c>
      <c r="I500" s="3"/>
      <c r="J500" s="3"/>
      <c r="K500" s="3">
        <f t="shared" si="16"/>
        <v>0</v>
      </c>
      <c r="L500" s="2"/>
      <c r="M500" s="2">
        <f>IF(B500="",0,VLOOKUP(F500,DM!$C$5:$G$500,5,0))</f>
        <v>0</v>
      </c>
      <c r="N500" s="2">
        <f>IF(B500="",0,IF(B500="NM",111,IF(B500="SX"&amp;VLOOKUP(F500,DM!$C$5:$G$500,5,0)=1521,1541,1543)))</f>
        <v>0</v>
      </c>
    </row>
    <row r="501" spans="1:14" x14ac:dyDescent="0.2">
      <c r="A501" s="2"/>
      <c r="B501" s="2"/>
      <c r="C501" s="2">
        <f t="shared" si="15"/>
        <v>0</v>
      </c>
      <c r="D501" s="2"/>
      <c r="E501" s="4"/>
      <c r="F501" s="2"/>
      <c r="G501" s="2">
        <f>IF(F501=0,0,VLOOKUP(F501,DM!$C$5:$E$500,2,0))</f>
        <v>0</v>
      </c>
      <c r="H501" s="2">
        <f>IF(F501=0,0,VLOOKUP(F501,DM!$C$5:$E$500,3,0))</f>
        <v>0</v>
      </c>
      <c r="I501" s="3"/>
      <c r="J501" s="3"/>
      <c r="K501" s="3">
        <f t="shared" si="16"/>
        <v>0</v>
      </c>
      <c r="L501" s="2"/>
      <c r="M501" s="2">
        <f>IF(B501="",0,VLOOKUP(F501,DM!$C$5:$G$500,5,0))</f>
        <v>0</v>
      </c>
      <c r="N501" s="2">
        <f>IF(B501="",0,IF(B501="NM",111,IF(B501="SX"&amp;VLOOKUP(F501,DM!$C$5:$G$500,5,0)=1521,1541,1543)))</f>
        <v>0</v>
      </c>
    </row>
    <row r="502" spans="1:14" x14ac:dyDescent="0.2">
      <c r="A502" s="2"/>
      <c r="B502" s="2"/>
      <c r="C502" s="2">
        <f t="shared" si="15"/>
        <v>0</v>
      </c>
      <c r="D502" s="2"/>
      <c r="E502" s="4"/>
      <c r="F502" s="2"/>
      <c r="G502" s="2">
        <f>IF(F502=0,0,VLOOKUP(F502,DM!$C$5:$E$500,2,0))</f>
        <v>0</v>
      </c>
      <c r="H502" s="2">
        <f>IF(F502=0,0,VLOOKUP(F502,DM!$C$5:$E$500,3,0))</f>
        <v>0</v>
      </c>
      <c r="I502" s="3"/>
      <c r="J502" s="3"/>
      <c r="K502" s="3">
        <f t="shared" si="16"/>
        <v>0</v>
      </c>
      <c r="L502" s="2"/>
      <c r="M502" s="2">
        <f>IF(B502="",0,VLOOKUP(F502,DM!$C$5:$G$500,5,0))</f>
        <v>0</v>
      </c>
      <c r="N502" s="2">
        <f>IF(B502="",0,IF(B502="NM",111,IF(B502="SX"&amp;VLOOKUP(F502,DM!$C$5:$G$500,5,0)=1521,1541,1543)))</f>
        <v>0</v>
      </c>
    </row>
    <row r="503" spans="1:14" x14ac:dyDescent="0.2">
      <c r="A503" s="2"/>
      <c r="B503" s="2"/>
      <c r="C503" s="2">
        <f t="shared" si="15"/>
        <v>0</v>
      </c>
      <c r="D503" s="2"/>
      <c r="E503" s="4"/>
      <c r="F503" s="2"/>
      <c r="G503" s="2">
        <f>IF(F503=0,0,VLOOKUP(F503,DM!$C$5:$E$500,2,0))</f>
        <v>0</v>
      </c>
      <c r="H503" s="2">
        <f>IF(F503=0,0,VLOOKUP(F503,DM!$C$5:$E$500,3,0))</f>
        <v>0</v>
      </c>
      <c r="I503" s="3"/>
      <c r="J503" s="3"/>
      <c r="K503" s="3">
        <f t="shared" si="16"/>
        <v>0</v>
      </c>
      <c r="L503" s="2"/>
      <c r="M503" s="2">
        <f>IF(B503="",0,VLOOKUP(F503,DM!$C$5:$G$500,5,0))</f>
        <v>0</v>
      </c>
      <c r="N503" s="2">
        <f>IF(B503="",0,IF(B503="NM",111,IF(B503="SX"&amp;VLOOKUP(F503,DM!$C$5:$G$500,5,0)=1521,1541,1543)))</f>
        <v>0</v>
      </c>
    </row>
    <row r="504" spans="1:14" x14ac:dyDescent="0.2">
      <c r="A504" s="2"/>
      <c r="B504" s="2"/>
      <c r="C504" s="2">
        <f t="shared" si="15"/>
        <v>0</v>
      </c>
      <c r="D504" s="2"/>
      <c r="E504" s="4"/>
      <c r="F504" s="2"/>
      <c r="G504" s="2">
        <f>IF(F504=0,0,VLOOKUP(F504,DM!$C$5:$E$500,2,0))</f>
        <v>0</v>
      </c>
      <c r="H504" s="2">
        <f>IF(F504=0,0,VLOOKUP(F504,DM!$C$5:$E$500,3,0))</f>
        <v>0</v>
      </c>
      <c r="I504" s="3"/>
      <c r="J504" s="3"/>
      <c r="K504" s="3">
        <f t="shared" si="16"/>
        <v>0</v>
      </c>
      <c r="L504" s="2"/>
      <c r="M504" s="2">
        <f>IF(B504="",0,VLOOKUP(F504,DM!$C$5:$G$500,5,0))</f>
        <v>0</v>
      </c>
      <c r="N504" s="2">
        <f>IF(B504="",0,IF(B504="NM",111,IF(B504="SX"&amp;VLOOKUP(F504,DM!$C$5:$G$500,5,0)=1521,1541,1543)))</f>
        <v>0</v>
      </c>
    </row>
    <row r="505" spans="1:14" x14ac:dyDescent="0.2">
      <c r="A505" s="2"/>
      <c r="B505" s="2"/>
      <c r="C505" s="2">
        <f t="shared" si="15"/>
        <v>0</v>
      </c>
      <c r="D505" s="2"/>
      <c r="E505" s="4"/>
      <c r="F505" s="2"/>
      <c r="G505" s="2">
        <f>IF(F505=0,0,VLOOKUP(F505,DM!$C$5:$E$500,2,0))</f>
        <v>0</v>
      </c>
      <c r="H505" s="2">
        <f>IF(F505=0,0,VLOOKUP(F505,DM!$C$5:$E$500,3,0))</f>
        <v>0</v>
      </c>
      <c r="I505" s="3"/>
      <c r="J505" s="3"/>
      <c r="K505" s="3">
        <f t="shared" si="16"/>
        <v>0</v>
      </c>
      <c r="L505" s="2"/>
      <c r="M505" s="2">
        <f>IF(B505="",0,VLOOKUP(F505,DM!$C$5:$G$500,5,0))</f>
        <v>0</v>
      </c>
      <c r="N505" s="2">
        <f>IF(B505="",0,IF(B505="NM",111,IF(B505="SX"&amp;VLOOKUP(F505,DM!$C$5:$G$500,5,0)=1521,1541,1543)))</f>
        <v>0</v>
      </c>
    </row>
    <row r="506" spans="1:14" x14ac:dyDescent="0.2">
      <c r="A506" s="2"/>
      <c r="B506" s="2"/>
      <c r="C506" s="2">
        <f t="shared" si="15"/>
        <v>0</v>
      </c>
      <c r="D506" s="2"/>
      <c r="E506" s="4"/>
      <c r="F506" s="2"/>
      <c r="G506" s="2">
        <f>IF(F506=0,0,VLOOKUP(F506,DM!$C$5:$E$500,2,0))</f>
        <v>0</v>
      </c>
      <c r="H506" s="2">
        <f>IF(F506=0,0,VLOOKUP(F506,DM!$C$5:$E$500,3,0))</f>
        <v>0</v>
      </c>
      <c r="I506" s="3"/>
      <c r="J506" s="3"/>
      <c r="K506" s="3">
        <f t="shared" si="16"/>
        <v>0</v>
      </c>
      <c r="L506" s="2"/>
      <c r="M506" s="2">
        <f>IF(B506="",0,VLOOKUP(F506,DM!$C$5:$G$500,5,0))</f>
        <v>0</v>
      </c>
      <c r="N506" s="2">
        <f>IF(B506="",0,IF(B506="NM",111,IF(B506="SX"&amp;VLOOKUP(F506,DM!$C$5:$G$500,5,0)=1521,1541,1543)))</f>
        <v>0</v>
      </c>
    </row>
    <row r="507" spans="1:14" x14ac:dyDescent="0.2">
      <c r="A507" s="2"/>
      <c r="B507" s="2"/>
      <c r="C507" s="2">
        <f t="shared" si="15"/>
        <v>0</v>
      </c>
      <c r="D507" s="2"/>
      <c r="E507" s="4"/>
      <c r="F507" s="2"/>
      <c r="G507" s="2">
        <f>IF(F507=0,0,VLOOKUP(F507,DM!$C$5:$E$500,2,0))</f>
        <v>0</v>
      </c>
      <c r="H507" s="2">
        <f>IF(F507=0,0,VLOOKUP(F507,DM!$C$5:$E$500,3,0))</f>
        <v>0</v>
      </c>
      <c r="I507" s="3"/>
      <c r="J507" s="3"/>
      <c r="K507" s="3">
        <f t="shared" si="16"/>
        <v>0</v>
      </c>
      <c r="L507" s="2"/>
      <c r="M507" s="2">
        <f>IF(B507="",0,VLOOKUP(F507,DM!$C$5:$G$500,5,0))</f>
        <v>0</v>
      </c>
      <c r="N507" s="2">
        <f>IF(B507="",0,IF(B507="NM",111,IF(B507="SX"&amp;VLOOKUP(F507,DM!$C$5:$G$500,5,0)=1521,1541,1543)))</f>
        <v>0</v>
      </c>
    </row>
    <row r="508" spans="1:14" x14ac:dyDescent="0.2">
      <c r="A508" s="2"/>
      <c r="B508" s="2"/>
      <c r="C508" s="2">
        <f t="shared" si="15"/>
        <v>0</v>
      </c>
      <c r="D508" s="2"/>
      <c r="E508" s="4"/>
      <c r="F508" s="2"/>
      <c r="G508" s="2">
        <f>IF(F508=0,0,VLOOKUP(F508,DM!$C$5:$E$500,2,0))</f>
        <v>0</v>
      </c>
      <c r="H508" s="2">
        <f>IF(F508=0,0,VLOOKUP(F508,DM!$C$5:$E$500,3,0))</f>
        <v>0</v>
      </c>
      <c r="I508" s="3"/>
      <c r="J508" s="3"/>
      <c r="K508" s="3">
        <f t="shared" si="16"/>
        <v>0</v>
      </c>
      <c r="L508" s="2"/>
      <c r="M508" s="2">
        <f>IF(B508="",0,VLOOKUP(F508,DM!$C$5:$G$500,5,0))</f>
        <v>0</v>
      </c>
      <c r="N508" s="2">
        <f>IF(B508="",0,IF(B508="NM",111,IF(B508="SX"&amp;VLOOKUP(F508,DM!$C$5:$G$500,5,0)=1521,1541,1543)))</f>
        <v>0</v>
      </c>
    </row>
    <row r="509" spans="1:14" x14ac:dyDescent="0.2">
      <c r="A509" s="2"/>
      <c r="B509" s="2"/>
      <c r="C509" s="2">
        <f t="shared" si="15"/>
        <v>0</v>
      </c>
      <c r="D509" s="2"/>
      <c r="E509" s="4"/>
      <c r="F509" s="2"/>
      <c r="G509" s="2">
        <f>IF(F509=0,0,VLOOKUP(F509,DM!$C$5:$E$500,2,0))</f>
        <v>0</v>
      </c>
      <c r="H509" s="2">
        <f>IF(F509=0,0,VLOOKUP(F509,DM!$C$5:$E$500,3,0))</f>
        <v>0</v>
      </c>
      <c r="I509" s="3"/>
      <c r="J509" s="3"/>
      <c r="K509" s="3">
        <f t="shared" si="16"/>
        <v>0</v>
      </c>
      <c r="L509" s="2"/>
      <c r="M509" s="2">
        <f>IF(B509="",0,VLOOKUP(F509,DM!$C$5:$G$500,5,0))</f>
        <v>0</v>
      </c>
      <c r="N509" s="2">
        <f>IF(B509="",0,IF(B509="NM",111,IF(B509="SX"&amp;VLOOKUP(F509,DM!$C$5:$G$500,5,0)=1521,1541,1543)))</f>
        <v>0</v>
      </c>
    </row>
    <row r="510" spans="1:14" x14ac:dyDescent="0.2">
      <c r="A510" s="2"/>
      <c r="B510" s="2"/>
      <c r="C510" s="2">
        <f t="shared" si="15"/>
        <v>0</v>
      </c>
      <c r="D510" s="2"/>
      <c r="E510" s="4"/>
      <c r="F510" s="2"/>
      <c r="G510" s="2">
        <f>IF(F510=0,0,VLOOKUP(F510,DM!$C$5:$E$500,2,0))</f>
        <v>0</v>
      </c>
      <c r="H510" s="2">
        <f>IF(F510=0,0,VLOOKUP(F510,DM!$C$5:$E$500,3,0))</f>
        <v>0</v>
      </c>
      <c r="I510" s="3"/>
      <c r="J510" s="3"/>
      <c r="K510" s="3">
        <f t="shared" si="16"/>
        <v>0</v>
      </c>
      <c r="L510" s="2"/>
      <c r="M510" s="2">
        <f>IF(B510="",0,VLOOKUP(F510,DM!$C$5:$G$500,5,0))</f>
        <v>0</v>
      </c>
      <c r="N510" s="2">
        <f>IF(B510="",0,IF(B510="NM",111,IF(B510="SX"&amp;VLOOKUP(F510,DM!$C$5:$G$500,5,0)=1521,1541,1543)))</f>
        <v>0</v>
      </c>
    </row>
    <row r="511" spans="1:14" x14ac:dyDescent="0.2">
      <c r="A511" s="2"/>
      <c r="B511" s="2"/>
      <c r="C511" s="2">
        <f t="shared" si="15"/>
        <v>0</v>
      </c>
      <c r="D511" s="2"/>
      <c r="E511" s="4"/>
      <c r="F511" s="2"/>
      <c r="G511" s="2">
        <f>IF(F511=0,0,VLOOKUP(F511,DM!$C$5:$E$500,2,0))</f>
        <v>0</v>
      </c>
      <c r="H511" s="2">
        <f>IF(F511=0,0,VLOOKUP(F511,DM!$C$5:$E$500,3,0))</f>
        <v>0</v>
      </c>
      <c r="I511" s="3"/>
      <c r="J511" s="3"/>
      <c r="K511" s="3">
        <f t="shared" si="16"/>
        <v>0</v>
      </c>
      <c r="L511" s="2"/>
      <c r="M511" s="2">
        <f>IF(B511="",0,VLOOKUP(F511,DM!$C$5:$G$500,5,0))</f>
        <v>0</v>
      </c>
      <c r="N511" s="2">
        <f>IF(B511="",0,IF(B511="NM",111,IF(B511="SX"&amp;VLOOKUP(F511,DM!$C$5:$G$500,5,0)=1521,1541,1543)))</f>
        <v>0</v>
      </c>
    </row>
    <row r="512" spans="1:14" x14ac:dyDescent="0.2">
      <c r="A512" s="2"/>
      <c r="B512" s="2"/>
      <c r="C512" s="2">
        <f t="shared" si="15"/>
        <v>0</v>
      </c>
      <c r="D512" s="2"/>
      <c r="E512" s="4"/>
      <c r="F512" s="2"/>
      <c r="G512" s="2">
        <f>IF(F512=0,0,VLOOKUP(F512,DM!$C$5:$E$500,2,0))</f>
        <v>0</v>
      </c>
      <c r="H512" s="2">
        <f>IF(F512=0,0,VLOOKUP(F512,DM!$C$5:$E$500,3,0))</f>
        <v>0</v>
      </c>
      <c r="I512" s="3"/>
      <c r="J512" s="3"/>
      <c r="K512" s="3">
        <f t="shared" si="16"/>
        <v>0</v>
      </c>
      <c r="L512" s="2"/>
      <c r="M512" s="2">
        <f>IF(B512="",0,VLOOKUP(F512,DM!$C$5:$G$500,5,0))</f>
        <v>0</v>
      </c>
      <c r="N512" s="2">
        <f>IF(B512="",0,IF(B512="NM",111,IF(B512="SX"&amp;VLOOKUP(F512,DM!$C$5:$G$500,5,0)=1521,1541,1543)))</f>
        <v>0</v>
      </c>
    </row>
    <row r="513" spans="1:14" x14ac:dyDescent="0.2">
      <c r="A513" s="2"/>
      <c r="B513" s="2"/>
      <c r="C513" s="2">
        <f t="shared" si="15"/>
        <v>0</v>
      </c>
      <c r="D513" s="2"/>
      <c r="E513" s="4"/>
      <c r="F513" s="2"/>
      <c r="G513" s="2">
        <f>IF(F513=0,0,VLOOKUP(F513,DM!$C$5:$E$500,2,0))</f>
        <v>0</v>
      </c>
      <c r="H513" s="2">
        <f>IF(F513=0,0,VLOOKUP(F513,DM!$C$5:$E$500,3,0))</f>
        <v>0</v>
      </c>
      <c r="I513" s="3"/>
      <c r="J513" s="3"/>
      <c r="K513" s="3">
        <f t="shared" si="16"/>
        <v>0</v>
      </c>
      <c r="L513" s="2"/>
      <c r="M513" s="2">
        <f>IF(B513="",0,VLOOKUP(F513,DM!$C$5:$G$500,5,0))</f>
        <v>0</v>
      </c>
      <c r="N513" s="2">
        <f>IF(B513="",0,IF(B513="NM",111,IF(B513="SX"&amp;VLOOKUP(F513,DM!$C$5:$G$500,5,0)=1521,1541,1543)))</f>
        <v>0</v>
      </c>
    </row>
    <row r="514" spans="1:14" x14ac:dyDescent="0.2">
      <c r="A514" s="2"/>
      <c r="B514" s="2"/>
      <c r="C514" s="2">
        <f t="shared" si="15"/>
        <v>0</v>
      </c>
      <c r="D514" s="2"/>
      <c r="E514" s="4"/>
      <c r="F514" s="2"/>
      <c r="G514" s="2">
        <f>IF(F514=0,0,VLOOKUP(F514,DM!$C$5:$E$500,2,0))</f>
        <v>0</v>
      </c>
      <c r="H514" s="2">
        <f>IF(F514=0,0,VLOOKUP(F514,DM!$C$5:$E$500,3,0))</f>
        <v>0</v>
      </c>
      <c r="I514" s="3"/>
      <c r="J514" s="3"/>
      <c r="K514" s="3">
        <f t="shared" si="16"/>
        <v>0</v>
      </c>
      <c r="L514" s="2"/>
      <c r="M514" s="2">
        <f>IF(B514="",0,VLOOKUP(F514,DM!$C$5:$G$500,5,0))</f>
        <v>0</v>
      </c>
      <c r="N514" s="2">
        <f>IF(B514="",0,IF(B514="NM",111,IF(B514="SX"&amp;VLOOKUP(F514,DM!$C$5:$G$500,5,0)=1521,1541,1543)))</f>
        <v>0</v>
      </c>
    </row>
    <row r="515" spans="1:14" x14ac:dyDescent="0.2">
      <c r="A515" s="2"/>
      <c r="B515" s="2"/>
      <c r="C515" s="2">
        <f t="shared" si="15"/>
        <v>0</v>
      </c>
      <c r="D515" s="2"/>
      <c r="E515" s="4"/>
      <c r="F515" s="2"/>
      <c r="G515" s="2">
        <f>IF(F515=0,0,VLOOKUP(F515,DM!$C$5:$E$500,2,0))</f>
        <v>0</v>
      </c>
      <c r="H515" s="2">
        <f>IF(F515=0,0,VLOOKUP(F515,DM!$C$5:$E$500,3,0))</f>
        <v>0</v>
      </c>
      <c r="I515" s="3"/>
      <c r="J515" s="3"/>
      <c r="K515" s="3">
        <f t="shared" si="16"/>
        <v>0</v>
      </c>
      <c r="L515" s="2"/>
      <c r="M515" s="2">
        <f>IF(B515="",0,VLOOKUP(F515,DM!$C$5:$G$500,5,0))</f>
        <v>0</v>
      </c>
      <c r="N515" s="2">
        <f>IF(B515="",0,IF(B515="NM",111,IF(B515="SX"&amp;VLOOKUP(F515,DM!$C$5:$G$500,5,0)=1521,1541,1543)))</f>
        <v>0</v>
      </c>
    </row>
    <row r="516" spans="1:14" x14ac:dyDescent="0.2">
      <c r="A516" s="2"/>
      <c r="B516" s="2"/>
      <c r="C516" s="2">
        <f t="shared" si="15"/>
        <v>0</v>
      </c>
      <c r="D516" s="2"/>
      <c r="E516" s="4"/>
      <c r="F516" s="2"/>
      <c r="G516" s="2">
        <f>IF(F516=0,0,VLOOKUP(F516,DM!$C$5:$E$500,2,0))</f>
        <v>0</v>
      </c>
      <c r="H516" s="2">
        <f>IF(F516=0,0,VLOOKUP(F516,DM!$C$5:$E$500,3,0))</f>
        <v>0</v>
      </c>
      <c r="I516" s="3"/>
      <c r="J516" s="3"/>
      <c r="K516" s="3">
        <f t="shared" si="16"/>
        <v>0</v>
      </c>
      <c r="L516" s="2"/>
      <c r="M516" s="2">
        <f>IF(B516="",0,VLOOKUP(F516,DM!$C$5:$G$500,5,0))</f>
        <v>0</v>
      </c>
      <c r="N516" s="2">
        <f>IF(B516="",0,IF(B516="NM",111,IF(B516="SX"&amp;VLOOKUP(F516,DM!$C$5:$G$500,5,0)=1521,1541,1543)))</f>
        <v>0</v>
      </c>
    </row>
    <row r="517" spans="1:14" x14ac:dyDescent="0.2">
      <c r="A517" s="2"/>
      <c r="B517" s="2"/>
      <c r="C517" s="2">
        <f t="shared" si="15"/>
        <v>0</v>
      </c>
      <c r="D517" s="2"/>
      <c r="E517" s="4"/>
      <c r="F517" s="2"/>
      <c r="G517" s="2">
        <f>IF(F517=0,0,VLOOKUP(F517,DM!$C$5:$E$500,2,0))</f>
        <v>0</v>
      </c>
      <c r="H517" s="2">
        <f>IF(F517=0,0,VLOOKUP(F517,DM!$C$5:$E$500,3,0))</f>
        <v>0</v>
      </c>
      <c r="I517" s="3"/>
      <c r="J517" s="3"/>
      <c r="K517" s="3">
        <f t="shared" si="16"/>
        <v>0</v>
      </c>
      <c r="L517" s="2"/>
      <c r="M517" s="2">
        <f>IF(B517="",0,VLOOKUP(F517,DM!$C$5:$G$500,5,0))</f>
        <v>0</v>
      </c>
      <c r="N517" s="2">
        <f>IF(B517="",0,IF(B517="NM",111,IF(B517="SX"&amp;VLOOKUP(F517,DM!$C$5:$G$500,5,0)=1521,1541,1543)))</f>
        <v>0</v>
      </c>
    </row>
    <row r="518" spans="1:14" x14ac:dyDescent="0.2">
      <c r="A518" s="2"/>
      <c r="B518" s="2"/>
      <c r="C518" s="2">
        <f t="shared" ref="C518:C581" si="17">IF(B518="",0,IF(B518="SX","Nhập từ sản xuất","Nhập mua"))</f>
        <v>0</v>
      </c>
      <c r="D518" s="2"/>
      <c r="E518" s="4"/>
      <c r="F518" s="2"/>
      <c r="G518" s="2">
        <f>IF(F518=0,0,VLOOKUP(F518,DM!$C$5:$E$500,2,0))</f>
        <v>0</v>
      </c>
      <c r="H518" s="2">
        <f>IF(F518=0,0,VLOOKUP(F518,DM!$C$5:$E$500,3,0))</f>
        <v>0</v>
      </c>
      <c r="I518" s="3"/>
      <c r="J518" s="3"/>
      <c r="K518" s="3">
        <f t="shared" ref="K518:K581" si="18">J518*I518</f>
        <v>0</v>
      </c>
      <c r="L518" s="2"/>
      <c r="M518" s="2">
        <f>IF(B518="",0,VLOOKUP(F518,DM!$C$5:$G$500,5,0))</f>
        <v>0</v>
      </c>
      <c r="N518" s="2">
        <f>IF(B518="",0,IF(B518="NM",111,IF(B518="SX"&amp;VLOOKUP(F518,DM!$C$5:$G$500,5,0)=1521,1541,1543)))</f>
        <v>0</v>
      </c>
    </row>
    <row r="519" spans="1:14" x14ac:dyDescent="0.2">
      <c r="A519" s="2"/>
      <c r="B519" s="2"/>
      <c r="C519" s="2">
        <f t="shared" si="17"/>
        <v>0</v>
      </c>
      <c r="D519" s="2"/>
      <c r="E519" s="4"/>
      <c r="F519" s="2"/>
      <c r="G519" s="2">
        <f>IF(F519=0,0,VLOOKUP(F519,DM!$C$5:$E$500,2,0))</f>
        <v>0</v>
      </c>
      <c r="H519" s="2">
        <f>IF(F519=0,0,VLOOKUP(F519,DM!$C$5:$E$500,3,0))</f>
        <v>0</v>
      </c>
      <c r="I519" s="3"/>
      <c r="J519" s="3"/>
      <c r="K519" s="3">
        <f t="shared" si="18"/>
        <v>0</v>
      </c>
      <c r="L519" s="2"/>
      <c r="M519" s="2">
        <f>IF(B519="",0,VLOOKUP(F519,DM!$C$5:$G$500,5,0))</f>
        <v>0</v>
      </c>
      <c r="N519" s="2">
        <f>IF(B519="",0,IF(B519="NM",111,IF(B519="SX"&amp;VLOOKUP(F519,DM!$C$5:$G$500,5,0)=1521,1541,1543)))</f>
        <v>0</v>
      </c>
    </row>
    <row r="520" spans="1:14" x14ac:dyDescent="0.2">
      <c r="A520" s="2"/>
      <c r="B520" s="2"/>
      <c r="C520" s="2">
        <f t="shared" si="17"/>
        <v>0</v>
      </c>
      <c r="D520" s="2"/>
      <c r="E520" s="4"/>
      <c r="F520" s="2"/>
      <c r="G520" s="2">
        <f>IF(F520=0,0,VLOOKUP(F520,DM!$C$5:$E$500,2,0))</f>
        <v>0</v>
      </c>
      <c r="H520" s="2">
        <f>IF(F520=0,0,VLOOKUP(F520,DM!$C$5:$E$500,3,0))</f>
        <v>0</v>
      </c>
      <c r="I520" s="3"/>
      <c r="J520" s="3"/>
      <c r="K520" s="3">
        <f t="shared" si="18"/>
        <v>0</v>
      </c>
      <c r="L520" s="2"/>
      <c r="M520" s="2">
        <f>IF(B520="",0,VLOOKUP(F520,DM!$C$5:$G$500,5,0))</f>
        <v>0</v>
      </c>
      <c r="N520" s="2">
        <f>IF(B520="",0,IF(B520="NM",111,IF(B520="SX"&amp;VLOOKUP(F520,DM!$C$5:$G$500,5,0)=1521,1541,1543)))</f>
        <v>0</v>
      </c>
    </row>
    <row r="521" spans="1:14" x14ac:dyDescent="0.2">
      <c r="A521" s="2"/>
      <c r="B521" s="2"/>
      <c r="C521" s="2">
        <f t="shared" si="17"/>
        <v>0</v>
      </c>
      <c r="D521" s="2"/>
      <c r="E521" s="4"/>
      <c r="F521" s="2"/>
      <c r="G521" s="2">
        <f>IF(F521=0,0,VLOOKUP(F521,DM!$C$5:$E$500,2,0))</f>
        <v>0</v>
      </c>
      <c r="H521" s="2">
        <f>IF(F521=0,0,VLOOKUP(F521,DM!$C$5:$E$500,3,0))</f>
        <v>0</v>
      </c>
      <c r="I521" s="3"/>
      <c r="J521" s="3"/>
      <c r="K521" s="3">
        <f t="shared" si="18"/>
        <v>0</v>
      </c>
      <c r="L521" s="2"/>
      <c r="M521" s="2">
        <f>IF(B521="",0,VLOOKUP(F521,DM!$C$5:$G$500,5,0))</f>
        <v>0</v>
      </c>
      <c r="N521" s="2">
        <f>IF(B521="",0,IF(B521="NM",111,IF(B521="SX"&amp;VLOOKUP(F521,DM!$C$5:$G$500,5,0)=1521,1541,1543)))</f>
        <v>0</v>
      </c>
    </row>
    <row r="522" spans="1:14" x14ac:dyDescent="0.2">
      <c r="A522" s="2"/>
      <c r="B522" s="2"/>
      <c r="C522" s="2">
        <f t="shared" si="17"/>
        <v>0</v>
      </c>
      <c r="D522" s="2"/>
      <c r="E522" s="4"/>
      <c r="F522" s="2"/>
      <c r="G522" s="2">
        <f>IF(F522=0,0,VLOOKUP(F522,DM!$C$5:$E$500,2,0))</f>
        <v>0</v>
      </c>
      <c r="H522" s="2">
        <f>IF(F522=0,0,VLOOKUP(F522,DM!$C$5:$E$500,3,0))</f>
        <v>0</v>
      </c>
      <c r="I522" s="3"/>
      <c r="J522" s="3"/>
      <c r="K522" s="3">
        <f t="shared" si="18"/>
        <v>0</v>
      </c>
      <c r="L522" s="2"/>
      <c r="M522" s="2">
        <f>IF(B522="",0,VLOOKUP(F522,DM!$C$5:$G$500,5,0))</f>
        <v>0</v>
      </c>
      <c r="N522" s="2">
        <f>IF(B522="",0,IF(B522="NM",111,IF(B522="SX"&amp;VLOOKUP(F522,DM!$C$5:$G$500,5,0)=1521,1541,1543)))</f>
        <v>0</v>
      </c>
    </row>
    <row r="523" spans="1:14" x14ac:dyDescent="0.2">
      <c r="A523" s="2"/>
      <c r="B523" s="2"/>
      <c r="C523" s="2">
        <f t="shared" si="17"/>
        <v>0</v>
      </c>
      <c r="D523" s="2"/>
      <c r="E523" s="4"/>
      <c r="F523" s="2"/>
      <c r="G523" s="2">
        <f>IF(F523=0,0,VLOOKUP(F523,DM!$C$5:$E$500,2,0))</f>
        <v>0</v>
      </c>
      <c r="H523" s="2">
        <f>IF(F523=0,0,VLOOKUP(F523,DM!$C$5:$E$500,3,0))</f>
        <v>0</v>
      </c>
      <c r="I523" s="3"/>
      <c r="J523" s="3"/>
      <c r="K523" s="3">
        <f t="shared" si="18"/>
        <v>0</v>
      </c>
      <c r="L523" s="2"/>
      <c r="M523" s="2">
        <f>IF(B523="",0,VLOOKUP(F523,DM!$C$5:$G$500,5,0))</f>
        <v>0</v>
      </c>
      <c r="N523" s="2">
        <f>IF(B523="",0,IF(B523="NM",111,IF(B523="SX"&amp;VLOOKUP(F523,DM!$C$5:$G$500,5,0)=1521,1541,1543)))</f>
        <v>0</v>
      </c>
    </row>
    <row r="524" spans="1:14" x14ac:dyDescent="0.2">
      <c r="A524" s="2"/>
      <c r="B524" s="2"/>
      <c r="C524" s="2">
        <f t="shared" si="17"/>
        <v>0</v>
      </c>
      <c r="D524" s="2"/>
      <c r="E524" s="4"/>
      <c r="F524" s="2"/>
      <c r="G524" s="2">
        <f>IF(F524=0,0,VLOOKUP(F524,DM!$C$5:$E$500,2,0))</f>
        <v>0</v>
      </c>
      <c r="H524" s="2">
        <f>IF(F524=0,0,VLOOKUP(F524,DM!$C$5:$E$500,3,0))</f>
        <v>0</v>
      </c>
      <c r="I524" s="3"/>
      <c r="J524" s="3"/>
      <c r="K524" s="3">
        <f t="shared" si="18"/>
        <v>0</v>
      </c>
      <c r="L524" s="2"/>
      <c r="M524" s="2">
        <f>IF(B524="",0,VLOOKUP(F524,DM!$C$5:$G$500,5,0))</f>
        <v>0</v>
      </c>
      <c r="N524" s="2">
        <f>IF(B524="",0,IF(B524="NM",111,IF(B524="SX"&amp;VLOOKUP(F524,DM!$C$5:$G$500,5,0)=1521,1541,1543)))</f>
        <v>0</v>
      </c>
    </row>
    <row r="525" spans="1:14" x14ac:dyDescent="0.2">
      <c r="A525" s="2"/>
      <c r="B525" s="2"/>
      <c r="C525" s="2">
        <f t="shared" si="17"/>
        <v>0</v>
      </c>
      <c r="D525" s="2"/>
      <c r="E525" s="4"/>
      <c r="F525" s="2"/>
      <c r="G525" s="2">
        <f>IF(F525=0,0,VLOOKUP(F525,DM!$C$5:$E$500,2,0))</f>
        <v>0</v>
      </c>
      <c r="H525" s="2">
        <f>IF(F525=0,0,VLOOKUP(F525,DM!$C$5:$E$500,3,0))</f>
        <v>0</v>
      </c>
      <c r="I525" s="3"/>
      <c r="J525" s="3"/>
      <c r="K525" s="3">
        <f t="shared" si="18"/>
        <v>0</v>
      </c>
      <c r="L525" s="2"/>
      <c r="M525" s="2">
        <f>IF(B525="",0,VLOOKUP(F525,DM!$C$5:$G$500,5,0))</f>
        <v>0</v>
      </c>
      <c r="N525" s="2">
        <f>IF(B525="",0,IF(B525="NM",111,IF(B525="SX"&amp;VLOOKUP(F525,DM!$C$5:$G$500,5,0)=1521,1541,1543)))</f>
        <v>0</v>
      </c>
    </row>
    <row r="526" spans="1:14" x14ac:dyDescent="0.2">
      <c r="A526" s="2"/>
      <c r="B526" s="2"/>
      <c r="C526" s="2">
        <f t="shared" si="17"/>
        <v>0</v>
      </c>
      <c r="D526" s="2"/>
      <c r="E526" s="4"/>
      <c r="F526" s="2"/>
      <c r="G526" s="2">
        <f>IF(F526=0,0,VLOOKUP(F526,DM!$C$5:$E$500,2,0))</f>
        <v>0</v>
      </c>
      <c r="H526" s="2">
        <f>IF(F526=0,0,VLOOKUP(F526,DM!$C$5:$E$500,3,0))</f>
        <v>0</v>
      </c>
      <c r="I526" s="3"/>
      <c r="J526" s="3"/>
      <c r="K526" s="3">
        <f t="shared" si="18"/>
        <v>0</v>
      </c>
      <c r="L526" s="2"/>
      <c r="M526" s="2">
        <f>IF(B526="",0,VLOOKUP(F526,DM!$C$5:$G$500,5,0))</f>
        <v>0</v>
      </c>
      <c r="N526" s="2">
        <f>IF(B526="",0,IF(B526="NM",111,IF(B526="SX"&amp;VLOOKUP(F526,DM!$C$5:$G$500,5,0)=1521,1541,1543)))</f>
        <v>0</v>
      </c>
    </row>
    <row r="527" spans="1:14" x14ac:dyDescent="0.2">
      <c r="A527" s="2"/>
      <c r="B527" s="2"/>
      <c r="C527" s="2">
        <f t="shared" si="17"/>
        <v>0</v>
      </c>
      <c r="D527" s="2"/>
      <c r="E527" s="4"/>
      <c r="F527" s="2"/>
      <c r="G527" s="2">
        <f>IF(F527=0,0,VLOOKUP(F527,DM!$C$5:$E$500,2,0))</f>
        <v>0</v>
      </c>
      <c r="H527" s="2">
        <f>IF(F527=0,0,VLOOKUP(F527,DM!$C$5:$E$500,3,0))</f>
        <v>0</v>
      </c>
      <c r="I527" s="3"/>
      <c r="J527" s="3"/>
      <c r="K527" s="3">
        <f t="shared" si="18"/>
        <v>0</v>
      </c>
      <c r="L527" s="2"/>
      <c r="M527" s="2">
        <f>IF(B527="",0,VLOOKUP(F527,DM!$C$5:$G$500,5,0))</f>
        <v>0</v>
      </c>
      <c r="N527" s="2">
        <f>IF(B527="",0,IF(B527="NM",111,IF(B527="SX"&amp;VLOOKUP(F527,DM!$C$5:$G$500,5,0)=1521,1541,1543)))</f>
        <v>0</v>
      </c>
    </row>
    <row r="528" spans="1:14" x14ac:dyDescent="0.2">
      <c r="A528" s="2"/>
      <c r="B528" s="2"/>
      <c r="C528" s="2">
        <f t="shared" si="17"/>
        <v>0</v>
      </c>
      <c r="D528" s="2"/>
      <c r="E528" s="4"/>
      <c r="F528" s="2"/>
      <c r="G528" s="2">
        <f>IF(F528=0,0,VLOOKUP(F528,DM!$C$5:$E$500,2,0))</f>
        <v>0</v>
      </c>
      <c r="H528" s="2">
        <f>IF(F528=0,0,VLOOKUP(F528,DM!$C$5:$E$500,3,0))</f>
        <v>0</v>
      </c>
      <c r="I528" s="3"/>
      <c r="J528" s="3"/>
      <c r="K528" s="3">
        <f t="shared" si="18"/>
        <v>0</v>
      </c>
      <c r="L528" s="2"/>
      <c r="M528" s="2">
        <f>IF(B528="",0,VLOOKUP(F528,DM!$C$5:$G$500,5,0))</f>
        <v>0</v>
      </c>
      <c r="N528" s="2">
        <f>IF(B528="",0,IF(B528="NM",111,IF(B528="SX"&amp;VLOOKUP(F528,DM!$C$5:$G$500,5,0)=1521,1541,1543)))</f>
        <v>0</v>
      </c>
    </row>
    <row r="529" spans="1:14" x14ac:dyDescent="0.2">
      <c r="A529" s="2"/>
      <c r="B529" s="2"/>
      <c r="C529" s="2">
        <f t="shared" si="17"/>
        <v>0</v>
      </c>
      <c r="D529" s="2"/>
      <c r="E529" s="4"/>
      <c r="F529" s="2"/>
      <c r="G529" s="2">
        <f>IF(F529=0,0,VLOOKUP(F529,DM!$C$5:$E$500,2,0))</f>
        <v>0</v>
      </c>
      <c r="H529" s="2">
        <f>IF(F529=0,0,VLOOKUP(F529,DM!$C$5:$E$500,3,0))</f>
        <v>0</v>
      </c>
      <c r="I529" s="3"/>
      <c r="J529" s="3"/>
      <c r="K529" s="3">
        <f t="shared" si="18"/>
        <v>0</v>
      </c>
      <c r="L529" s="2"/>
      <c r="M529" s="2">
        <f>IF(B529="",0,VLOOKUP(F529,DM!$C$5:$G$500,5,0))</f>
        <v>0</v>
      </c>
      <c r="N529" s="2">
        <f>IF(B529="",0,IF(B529="NM",111,IF(B529="SX"&amp;VLOOKUP(F529,DM!$C$5:$G$500,5,0)=1521,1541,1543)))</f>
        <v>0</v>
      </c>
    </row>
    <row r="530" spans="1:14" x14ac:dyDescent="0.2">
      <c r="A530" s="2"/>
      <c r="B530" s="2"/>
      <c r="C530" s="2">
        <f t="shared" si="17"/>
        <v>0</v>
      </c>
      <c r="D530" s="2"/>
      <c r="E530" s="4"/>
      <c r="F530" s="2"/>
      <c r="G530" s="2">
        <f>IF(F530=0,0,VLOOKUP(F530,DM!$C$5:$E$500,2,0))</f>
        <v>0</v>
      </c>
      <c r="H530" s="2">
        <f>IF(F530=0,0,VLOOKUP(F530,DM!$C$5:$E$500,3,0))</f>
        <v>0</v>
      </c>
      <c r="I530" s="3"/>
      <c r="J530" s="3"/>
      <c r="K530" s="3">
        <f t="shared" si="18"/>
        <v>0</v>
      </c>
      <c r="L530" s="2"/>
      <c r="M530" s="2">
        <f>IF(B530="",0,VLOOKUP(F530,DM!$C$5:$G$500,5,0))</f>
        <v>0</v>
      </c>
      <c r="N530" s="2">
        <f>IF(B530="",0,IF(B530="NM",111,IF(B530="SX"&amp;VLOOKUP(F530,DM!$C$5:$G$500,5,0)=1521,1541,1543)))</f>
        <v>0</v>
      </c>
    </row>
    <row r="531" spans="1:14" x14ac:dyDescent="0.2">
      <c r="A531" s="2"/>
      <c r="B531" s="2"/>
      <c r="C531" s="2">
        <f t="shared" si="17"/>
        <v>0</v>
      </c>
      <c r="D531" s="2"/>
      <c r="E531" s="4"/>
      <c r="F531" s="2"/>
      <c r="G531" s="2">
        <f>IF(F531=0,0,VLOOKUP(F531,DM!$C$5:$E$500,2,0))</f>
        <v>0</v>
      </c>
      <c r="H531" s="2">
        <f>IF(F531=0,0,VLOOKUP(F531,DM!$C$5:$E$500,3,0))</f>
        <v>0</v>
      </c>
      <c r="I531" s="3"/>
      <c r="J531" s="3"/>
      <c r="K531" s="3">
        <f t="shared" si="18"/>
        <v>0</v>
      </c>
      <c r="L531" s="2"/>
      <c r="M531" s="2">
        <f>IF(B531="",0,VLOOKUP(F531,DM!$C$5:$G$500,5,0))</f>
        <v>0</v>
      </c>
      <c r="N531" s="2">
        <f>IF(B531="",0,IF(B531="NM",111,IF(B531="SX"&amp;VLOOKUP(F531,DM!$C$5:$G$500,5,0)=1521,1541,1543)))</f>
        <v>0</v>
      </c>
    </row>
    <row r="532" spans="1:14" x14ac:dyDescent="0.2">
      <c r="A532" s="2"/>
      <c r="B532" s="2"/>
      <c r="C532" s="2">
        <f t="shared" si="17"/>
        <v>0</v>
      </c>
      <c r="D532" s="2"/>
      <c r="E532" s="4"/>
      <c r="F532" s="2"/>
      <c r="G532" s="2">
        <f>IF(F532=0,0,VLOOKUP(F532,DM!$C$5:$E$500,2,0))</f>
        <v>0</v>
      </c>
      <c r="H532" s="2">
        <f>IF(F532=0,0,VLOOKUP(F532,DM!$C$5:$E$500,3,0))</f>
        <v>0</v>
      </c>
      <c r="I532" s="3"/>
      <c r="J532" s="3"/>
      <c r="K532" s="3">
        <f t="shared" si="18"/>
        <v>0</v>
      </c>
      <c r="L532" s="2"/>
      <c r="M532" s="2">
        <f>IF(B532="",0,VLOOKUP(F532,DM!$C$5:$G$500,5,0))</f>
        <v>0</v>
      </c>
      <c r="N532" s="2">
        <f>IF(B532="",0,IF(B532="NM",111,IF(B532="SX"&amp;VLOOKUP(F532,DM!$C$5:$G$500,5,0)=1521,1541,1543)))</f>
        <v>0</v>
      </c>
    </row>
    <row r="533" spans="1:14" x14ac:dyDescent="0.2">
      <c r="A533" s="2"/>
      <c r="B533" s="2"/>
      <c r="C533" s="2">
        <f t="shared" si="17"/>
        <v>0</v>
      </c>
      <c r="D533" s="2"/>
      <c r="E533" s="4"/>
      <c r="F533" s="2"/>
      <c r="G533" s="2">
        <f>IF(F533=0,0,VLOOKUP(F533,DM!$C$5:$E$500,2,0))</f>
        <v>0</v>
      </c>
      <c r="H533" s="2">
        <f>IF(F533=0,0,VLOOKUP(F533,DM!$C$5:$E$500,3,0))</f>
        <v>0</v>
      </c>
      <c r="I533" s="3"/>
      <c r="J533" s="3"/>
      <c r="K533" s="3">
        <f t="shared" si="18"/>
        <v>0</v>
      </c>
      <c r="L533" s="2"/>
      <c r="M533" s="2">
        <f>IF(B533="",0,VLOOKUP(F533,DM!$C$5:$G$500,5,0))</f>
        <v>0</v>
      </c>
      <c r="N533" s="2">
        <f>IF(B533="",0,IF(B533="NM",111,IF(B533="SX"&amp;VLOOKUP(F533,DM!$C$5:$G$500,5,0)=1521,1541,1543)))</f>
        <v>0</v>
      </c>
    </row>
    <row r="534" spans="1:14" x14ac:dyDescent="0.2">
      <c r="A534" s="2"/>
      <c r="B534" s="2"/>
      <c r="C534" s="2">
        <f t="shared" si="17"/>
        <v>0</v>
      </c>
      <c r="D534" s="2"/>
      <c r="E534" s="4"/>
      <c r="F534" s="2"/>
      <c r="G534" s="2">
        <f>IF(F534=0,0,VLOOKUP(F534,DM!$C$5:$E$500,2,0))</f>
        <v>0</v>
      </c>
      <c r="H534" s="2">
        <f>IF(F534=0,0,VLOOKUP(F534,DM!$C$5:$E$500,3,0))</f>
        <v>0</v>
      </c>
      <c r="I534" s="3"/>
      <c r="J534" s="3"/>
      <c r="K534" s="3">
        <f t="shared" si="18"/>
        <v>0</v>
      </c>
      <c r="L534" s="2"/>
      <c r="M534" s="2">
        <f>IF(B534="",0,VLOOKUP(F534,DM!$C$5:$G$500,5,0))</f>
        <v>0</v>
      </c>
      <c r="N534" s="2">
        <f>IF(B534="",0,IF(B534="NM",111,IF(B534="SX"&amp;VLOOKUP(F534,DM!$C$5:$G$500,5,0)=1521,1541,1543)))</f>
        <v>0</v>
      </c>
    </row>
    <row r="535" spans="1:14" x14ac:dyDescent="0.2">
      <c r="A535" s="2"/>
      <c r="B535" s="2"/>
      <c r="C535" s="2">
        <f t="shared" si="17"/>
        <v>0</v>
      </c>
      <c r="D535" s="2"/>
      <c r="E535" s="4"/>
      <c r="F535" s="2"/>
      <c r="G535" s="2">
        <f>IF(F535=0,0,VLOOKUP(F535,DM!$C$5:$E$500,2,0))</f>
        <v>0</v>
      </c>
      <c r="H535" s="2">
        <f>IF(F535=0,0,VLOOKUP(F535,DM!$C$5:$E$500,3,0))</f>
        <v>0</v>
      </c>
      <c r="I535" s="3"/>
      <c r="J535" s="3"/>
      <c r="K535" s="3">
        <f t="shared" si="18"/>
        <v>0</v>
      </c>
      <c r="L535" s="2"/>
      <c r="M535" s="2">
        <f>IF(B535="",0,VLOOKUP(F535,DM!$C$5:$G$500,5,0))</f>
        <v>0</v>
      </c>
      <c r="N535" s="2">
        <f>IF(B535="",0,IF(B535="NM",111,IF(B535="SX"&amp;VLOOKUP(F535,DM!$C$5:$G$500,5,0)=1521,1541,1543)))</f>
        <v>0</v>
      </c>
    </row>
    <row r="536" spans="1:14" x14ac:dyDescent="0.2">
      <c r="A536" s="2"/>
      <c r="B536" s="2"/>
      <c r="C536" s="2">
        <f t="shared" si="17"/>
        <v>0</v>
      </c>
      <c r="D536" s="2"/>
      <c r="E536" s="4"/>
      <c r="F536" s="2"/>
      <c r="G536" s="2">
        <f>IF(F536=0,0,VLOOKUP(F536,DM!$C$5:$E$500,2,0))</f>
        <v>0</v>
      </c>
      <c r="H536" s="2">
        <f>IF(F536=0,0,VLOOKUP(F536,DM!$C$5:$E$500,3,0))</f>
        <v>0</v>
      </c>
      <c r="I536" s="3"/>
      <c r="J536" s="3"/>
      <c r="K536" s="3">
        <f t="shared" si="18"/>
        <v>0</v>
      </c>
      <c r="L536" s="2"/>
      <c r="M536" s="2">
        <f>IF(B536="",0,VLOOKUP(F536,DM!$C$5:$G$500,5,0))</f>
        <v>0</v>
      </c>
      <c r="N536" s="2">
        <f>IF(B536="",0,IF(B536="NM",111,IF(B536="SX"&amp;VLOOKUP(F536,DM!$C$5:$G$500,5,0)=1521,1541,1543)))</f>
        <v>0</v>
      </c>
    </row>
    <row r="537" spans="1:14" x14ac:dyDescent="0.2">
      <c r="A537" s="2"/>
      <c r="B537" s="2"/>
      <c r="C537" s="2">
        <f t="shared" si="17"/>
        <v>0</v>
      </c>
      <c r="D537" s="2"/>
      <c r="E537" s="4"/>
      <c r="F537" s="2"/>
      <c r="G537" s="2">
        <f>IF(F537=0,0,VLOOKUP(F537,DM!$C$5:$E$500,2,0))</f>
        <v>0</v>
      </c>
      <c r="H537" s="2">
        <f>IF(F537=0,0,VLOOKUP(F537,DM!$C$5:$E$500,3,0))</f>
        <v>0</v>
      </c>
      <c r="I537" s="3"/>
      <c r="J537" s="3"/>
      <c r="K537" s="3">
        <f t="shared" si="18"/>
        <v>0</v>
      </c>
      <c r="L537" s="2"/>
      <c r="M537" s="2">
        <f>IF(B537="",0,VLOOKUP(F537,DM!$C$5:$G$500,5,0))</f>
        <v>0</v>
      </c>
      <c r="N537" s="2">
        <f>IF(B537="",0,IF(B537="NM",111,IF(B537="SX"&amp;VLOOKUP(F537,DM!$C$5:$G$500,5,0)=1521,1541,1543)))</f>
        <v>0</v>
      </c>
    </row>
    <row r="538" spans="1:14" x14ac:dyDescent="0.2">
      <c r="A538" s="2"/>
      <c r="B538" s="2"/>
      <c r="C538" s="2">
        <f t="shared" si="17"/>
        <v>0</v>
      </c>
      <c r="D538" s="2"/>
      <c r="E538" s="4"/>
      <c r="F538" s="2"/>
      <c r="G538" s="2">
        <f>IF(F538=0,0,VLOOKUP(F538,DM!$C$5:$E$500,2,0))</f>
        <v>0</v>
      </c>
      <c r="H538" s="2">
        <f>IF(F538=0,0,VLOOKUP(F538,DM!$C$5:$E$500,3,0))</f>
        <v>0</v>
      </c>
      <c r="I538" s="3"/>
      <c r="J538" s="3"/>
      <c r="K538" s="3">
        <f t="shared" si="18"/>
        <v>0</v>
      </c>
      <c r="L538" s="2"/>
      <c r="M538" s="2">
        <f>IF(B538="",0,VLOOKUP(F538,DM!$C$5:$G$500,5,0))</f>
        <v>0</v>
      </c>
      <c r="N538" s="2">
        <f>IF(B538="",0,IF(B538="NM",111,IF(B538="SX"&amp;VLOOKUP(F538,DM!$C$5:$G$500,5,0)=1521,1541,1543)))</f>
        <v>0</v>
      </c>
    </row>
    <row r="539" spans="1:14" x14ac:dyDescent="0.2">
      <c r="A539" s="2"/>
      <c r="B539" s="2"/>
      <c r="C539" s="2">
        <f t="shared" si="17"/>
        <v>0</v>
      </c>
      <c r="D539" s="2"/>
      <c r="E539" s="4"/>
      <c r="F539" s="2"/>
      <c r="G539" s="2">
        <f>IF(F539=0,0,VLOOKUP(F539,DM!$C$5:$E$500,2,0))</f>
        <v>0</v>
      </c>
      <c r="H539" s="2">
        <f>IF(F539=0,0,VLOOKUP(F539,DM!$C$5:$E$500,3,0))</f>
        <v>0</v>
      </c>
      <c r="I539" s="3"/>
      <c r="J539" s="3"/>
      <c r="K539" s="3">
        <f t="shared" si="18"/>
        <v>0</v>
      </c>
      <c r="L539" s="2"/>
      <c r="M539" s="2">
        <f>IF(B539="",0,VLOOKUP(F539,DM!$C$5:$G$500,5,0))</f>
        <v>0</v>
      </c>
      <c r="N539" s="2">
        <f>IF(B539="",0,IF(B539="NM",111,IF(B539="SX"&amp;VLOOKUP(F539,DM!$C$5:$G$500,5,0)=1521,1541,1543)))</f>
        <v>0</v>
      </c>
    </row>
    <row r="540" spans="1:14" x14ac:dyDescent="0.2">
      <c r="A540" s="2"/>
      <c r="B540" s="2"/>
      <c r="C540" s="2">
        <f t="shared" si="17"/>
        <v>0</v>
      </c>
      <c r="D540" s="2"/>
      <c r="E540" s="4"/>
      <c r="F540" s="2"/>
      <c r="G540" s="2">
        <f>IF(F540=0,0,VLOOKUP(F540,DM!$C$5:$E$500,2,0))</f>
        <v>0</v>
      </c>
      <c r="H540" s="2">
        <f>IF(F540=0,0,VLOOKUP(F540,DM!$C$5:$E$500,3,0))</f>
        <v>0</v>
      </c>
      <c r="I540" s="3"/>
      <c r="J540" s="3"/>
      <c r="K540" s="3">
        <f t="shared" si="18"/>
        <v>0</v>
      </c>
      <c r="L540" s="2"/>
      <c r="M540" s="2">
        <f>IF(B540="",0,VLOOKUP(F540,DM!$C$5:$G$500,5,0))</f>
        <v>0</v>
      </c>
      <c r="N540" s="2">
        <f>IF(B540="",0,IF(B540="NM",111,IF(B540="SX"&amp;VLOOKUP(F540,DM!$C$5:$G$500,5,0)=1521,1541,1543)))</f>
        <v>0</v>
      </c>
    </row>
    <row r="541" spans="1:14" x14ac:dyDescent="0.2">
      <c r="A541" s="2"/>
      <c r="B541" s="2"/>
      <c r="C541" s="2">
        <f t="shared" si="17"/>
        <v>0</v>
      </c>
      <c r="D541" s="2"/>
      <c r="E541" s="4"/>
      <c r="F541" s="2"/>
      <c r="G541" s="2">
        <f>IF(F541=0,0,VLOOKUP(F541,DM!$C$5:$E$500,2,0))</f>
        <v>0</v>
      </c>
      <c r="H541" s="2">
        <f>IF(F541=0,0,VLOOKUP(F541,DM!$C$5:$E$500,3,0))</f>
        <v>0</v>
      </c>
      <c r="I541" s="3"/>
      <c r="J541" s="3"/>
      <c r="K541" s="3">
        <f t="shared" si="18"/>
        <v>0</v>
      </c>
      <c r="L541" s="2"/>
      <c r="M541" s="2">
        <f>IF(B541="",0,VLOOKUP(F541,DM!$C$5:$G$500,5,0))</f>
        <v>0</v>
      </c>
      <c r="N541" s="2">
        <f>IF(B541="",0,IF(B541="NM",111,IF(B541="SX"&amp;VLOOKUP(F541,DM!$C$5:$G$500,5,0)=1521,1541,1543)))</f>
        <v>0</v>
      </c>
    </row>
    <row r="542" spans="1:14" x14ac:dyDescent="0.2">
      <c r="A542" s="2"/>
      <c r="B542" s="2"/>
      <c r="C542" s="2">
        <f t="shared" si="17"/>
        <v>0</v>
      </c>
      <c r="D542" s="2"/>
      <c r="E542" s="4"/>
      <c r="F542" s="2"/>
      <c r="G542" s="2">
        <f>IF(F542=0,0,VLOOKUP(F542,DM!$C$5:$E$500,2,0))</f>
        <v>0</v>
      </c>
      <c r="H542" s="2">
        <f>IF(F542=0,0,VLOOKUP(F542,DM!$C$5:$E$500,3,0))</f>
        <v>0</v>
      </c>
      <c r="I542" s="3"/>
      <c r="J542" s="3"/>
      <c r="K542" s="3">
        <f t="shared" si="18"/>
        <v>0</v>
      </c>
      <c r="L542" s="2"/>
      <c r="M542" s="2">
        <f>IF(B542="",0,VLOOKUP(F542,DM!$C$5:$G$500,5,0))</f>
        <v>0</v>
      </c>
      <c r="N542" s="2">
        <f>IF(B542="",0,IF(B542="NM",111,IF(B542="SX"&amp;VLOOKUP(F542,DM!$C$5:$G$500,5,0)=1521,1541,1543)))</f>
        <v>0</v>
      </c>
    </row>
    <row r="543" spans="1:14" x14ac:dyDescent="0.2">
      <c r="A543" s="2"/>
      <c r="B543" s="2"/>
      <c r="C543" s="2">
        <f t="shared" si="17"/>
        <v>0</v>
      </c>
      <c r="D543" s="2"/>
      <c r="E543" s="4"/>
      <c r="F543" s="2"/>
      <c r="G543" s="2">
        <f>IF(F543=0,0,VLOOKUP(F543,DM!$C$5:$E$500,2,0))</f>
        <v>0</v>
      </c>
      <c r="H543" s="2">
        <f>IF(F543=0,0,VLOOKUP(F543,DM!$C$5:$E$500,3,0))</f>
        <v>0</v>
      </c>
      <c r="I543" s="3"/>
      <c r="J543" s="3"/>
      <c r="K543" s="3">
        <f t="shared" si="18"/>
        <v>0</v>
      </c>
      <c r="L543" s="2"/>
      <c r="M543" s="2">
        <f>IF(B543="",0,VLOOKUP(F543,DM!$C$5:$G$500,5,0))</f>
        <v>0</v>
      </c>
      <c r="N543" s="2">
        <f>IF(B543="",0,IF(B543="NM",111,IF(B543="SX"&amp;VLOOKUP(F543,DM!$C$5:$G$500,5,0)=1521,1541,1543)))</f>
        <v>0</v>
      </c>
    </row>
    <row r="544" spans="1:14" x14ac:dyDescent="0.2">
      <c r="A544" s="2"/>
      <c r="B544" s="2"/>
      <c r="C544" s="2">
        <f t="shared" si="17"/>
        <v>0</v>
      </c>
      <c r="D544" s="2"/>
      <c r="E544" s="4"/>
      <c r="F544" s="2"/>
      <c r="G544" s="2">
        <f>IF(F544=0,0,VLOOKUP(F544,DM!$C$5:$E$500,2,0))</f>
        <v>0</v>
      </c>
      <c r="H544" s="2">
        <f>IF(F544=0,0,VLOOKUP(F544,DM!$C$5:$E$500,3,0))</f>
        <v>0</v>
      </c>
      <c r="I544" s="3"/>
      <c r="J544" s="3"/>
      <c r="K544" s="3">
        <f t="shared" si="18"/>
        <v>0</v>
      </c>
      <c r="L544" s="2"/>
      <c r="M544" s="2">
        <f>IF(B544="",0,VLOOKUP(F544,DM!$C$5:$G$500,5,0))</f>
        <v>0</v>
      </c>
      <c r="N544" s="2">
        <f>IF(B544="",0,IF(B544="NM",111,IF(B544="SX"&amp;VLOOKUP(F544,DM!$C$5:$G$500,5,0)=1521,1541,1543)))</f>
        <v>0</v>
      </c>
    </row>
    <row r="545" spans="1:14" x14ac:dyDescent="0.2">
      <c r="A545" s="2"/>
      <c r="B545" s="2"/>
      <c r="C545" s="2">
        <f t="shared" si="17"/>
        <v>0</v>
      </c>
      <c r="D545" s="2"/>
      <c r="E545" s="4"/>
      <c r="F545" s="2"/>
      <c r="G545" s="2">
        <f>IF(F545=0,0,VLOOKUP(F545,DM!$C$5:$E$500,2,0))</f>
        <v>0</v>
      </c>
      <c r="H545" s="2">
        <f>IF(F545=0,0,VLOOKUP(F545,DM!$C$5:$E$500,3,0))</f>
        <v>0</v>
      </c>
      <c r="I545" s="3"/>
      <c r="J545" s="3"/>
      <c r="K545" s="3">
        <f t="shared" si="18"/>
        <v>0</v>
      </c>
      <c r="L545" s="2"/>
      <c r="M545" s="2">
        <f>IF(B545="",0,VLOOKUP(F545,DM!$C$5:$G$500,5,0))</f>
        <v>0</v>
      </c>
      <c r="N545" s="2">
        <f>IF(B545="",0,IF(B545="NM",111,IF(B545="SX"&amp;VLOOKUP(F545,DM!$C$5:$G$500,5,0)=1521,1541,1543)))</f>
        <v>0</v>
      </c>
    </row>
    <row r="546" spans="1:14" x14ac:dyDescent="0.2">
      <c r="A546" s="2"/>
      <c r="B546" s="2"/>
      <c r="C546" s="2">
        <f t="shared" si="17"/>
        <v>0</v>
      </c>
      <c r="D546" s="2"/>
      <c r="E546" s="4"/>
      <c r="F546" s="2"/>
      <c r="G546" s="2">
        <f>IF(F546=0,0,VLOOKUP(F546,DM!$C$5:$E$500,2,0))</f>
        <v>0</v>
      </c>
      <c r="H546" s="2">
        <f>IF(F546=0,0,VLOOKUP(F546,DM!$C$5:$E$500,3,0))</f>
        <v>0</v>
      </c>
      <c r="I546" s="3"/>
      <c r="J546" s="3"/>
      <c r="K546" s="3">
        <f t="shared" si="18"/>
        <v>0</v>
      </c>
      <c r="L546" s="2"/>
      <c r="M546" s="2">
        <f>IF(B546="",0,VLOOKUP(F546,DM!$C$5:$G$500,5,0))</f>
        <v>0</v>
      </c>
      <c r="N546" s="2">
        <f>IF(B546="",0,IF(B546="NM",111,IF(B546="SX"&amp;VLOOKUP(F546,DM!$C$5:$G$500,5,0)=1521,1541,1543)))</f>
        <v>0</v>
      </c>
    </row>
    <row r="547" spans="1:14" x14ac:dyDescent="0.2">
      <c r="A547" s="2"/>
      <c r="B547" s="2"/>
      <c r="C547" s="2">
        <f t="shared" si="17"/>
        <v>0</v>
      </c>
      <c r="D547" s="2"/>
      <c r="E547" s="4"/>
      <c r="F547" s="2"/>
      <c r="G547" s="2">
        <f>IF(F547=0,0,VLOOKUP(F547,DM!$C$5:$E$500,2,0))</f>
        <v>0</v>
      </c>
      <c r="H547" s="2">
        <f>IF(F547=0,0,VLOOKUP(F547,DM!$C$5:$E$500,3,0))</f>
        <v>0</v>
      </c>
      <c r="I547" s="3"/>
      <c r="J547" s="3"/>
      <c r="K547" s="3">
        <f t="shared" si="18"/>
        <v>0</v>
      </c>
      <c r="L547" s="2"/>
      <c r="M547" s="2">
        <f>IF(B547="",0,VLOOKUP(F547,DM!$C$5:$G$500,5,0))</f>
        <v>0</v>
      </c>
      <c r="N547" s="2">
        <f>IF(B547="",0,IF(B547="NM",111,IF(B547="SX"&amp;VLOOKUP(F547,DM!$C$5:$G$500,5,0)=1521,1541,1543)))</f>
        <v>0</v>
      </c>
    </row>
    <row r="548" spans="1:14" x14ac:dyDescent="0.2">
      <c r="A548" s="2"/>
      <c r="B548" s="2"/>
      <c r="C548" s="2">
        <f t="shared" si="17"/>
        <v>0</v>
      </c>
      <c r="D548" s="2"/>
      <c r="E548" s="4"/>
      <c r="F548" s="2"/>
      <c r="G548" s="2">
        <f>IF(F548=0,0,VLOOKUP(F548,DM!$C$5:$E$500,2,0))</f>
        <v>0</v>
      </c>
      <c r="H548" s="2">
        <f>IF(F548=0,0,VLOOKUP(F548,DM!$C$5:$E$500,3,0))</f>
        <v>0</v>
      </c>
      <c r="I548" s="3"/>
      <c r="J548" s="3"/>
      <c r="K548" s="3">
        <f t="shared" si="18"/>
        <v>0</v>
      </c>
      <c r="L548" s="2"/>
      <c r="M548" s="2">
        <f>IF(B548="",0,VLOOKUP(F548,DM!$C$5:$G$500,5,0))</f>
        <v>0</v>
      </c>
      <c r="N548" s="2">
        <f>IF(B548="",0,IF(B548="NM",111,IF(B548="SX"&amp;VLOOKUP(F548,DM!$C$5:$G$500,5,0)=1521,1541,1543)))</f>
        <v>0</v>
      </c>
    </row>
    <row r="549" spans="1:14" x14ac:dyDescent="0.2">
      <c r="A549" s="2"/>
      <c r="B549" s="2"/>
      <c r="C549" s="2">
        <f t="shared" si="17"/>
        <v>0</v>
      </c>
      <c r="D549" s="2"/>
      <c r="E549" s="4"/>
      <c r="F549" s="2"/>
      <c r="G549" s="2">
        <f>IF(F549=0,0,VLOOKUP(F549,DM!$C$5:$E$500,2,0))</f>
        <v>0</v>
      </c>
      <c r="H549" s="2">
        <f>IF(F549=0,0,VLOOKUP(F549,DM!$C$5:$E$500,3,0))</f>
        <v>0</v>
      </c>
      <c r="I549" s="3"/>
      <c r="J549" s="3"/>
      <c r="K549" s="3">
        <f t="shared" si="18"/>
        <v>0</v>
      </c>
      <c r="L549" s="2"/>
      <c r="M549" s="2">
        <f>IF(B549="",0,VLOOKUP(F549,DM!$C$5:$G$500,5,0))</f>
        <v>0</v>
      </c>
      <c r="N549" s="2">
        <f>IF(B549="",0,IF(B549="NM",111,IF(B549="SX"&amp;VLOOKUP(F549,DM!$C$5:$G$500,5,0)=1521,1541,1543)))</f>
        <v>0</v>
      </c>
    </row>
    <row r="550" spans="1:14" x14ac:dyDescent="0.2">
      <c r="A550" s="2"/>
      <c r="B550" s="2"/>
      <c r="C550" s="2">
        <f t="shared" si="17"/>
        <v>0</v>
      </c>
      <c r="D550" s="2"/>
      <c r="E550" s="4"/>
      <c r="F550" s="2"/>
      <c r="G550" s="2">
        <f>IF(F550=0,0,VLOOKUP(F550,DM!$C$5:$E$500,2,0))</f>
        <v>0</v>
      </c>
      <c r="H550" s="2">
        <f>IF(F550=0,0,VLOOKUP(F550,DM!$C$5:$E$500,3,0))</f>
        <v>0</v>
      </c>
      <c r="I550" s="3"/>
      <c r="J550" s="3"/>
      <c r="K550" s="3">
        <f t="shared" si="18"/>
        <v>0</v>
      </c>
      <c r="L550" s="2"/>
      <c r="M550" s="2">
        <f>IF(B550="",0,VLOOKUP(F550,DM!$C$5:$G$500,5,0))</f>
        <v>0</v>
      </c>
      <c r="N550" s="2">
        <f>IF(B550="",0,IF(B550="NM",111,IF(B550="SX"&amp;VLOOKUP(F550,DM!$C$5:$G$500,5,0)=1521,1541,1543)))</f>
        <v>0</v>
      </c>
    </row>
    <row r="551" spans="1:14" x14ac:dyDescent="0.2">
      <c r="A551" s="2"/>
      <c r="B551" s="2"/>
      <c r="C551" s="2">
        <f t="shared" si="17"/>
        <v>0</v>
      </c>
      <c r="D551" s="2"/>
      <c r="E551" s="4"/>
      <c r="F551" s="2"/>
      <c r="G551" s="2">
        <f>IF(F551=0,0,VLOOKUP(F551,DM!$C$5:$E$500,2,0))</f>
        <v>0</v>
      </c>
      <c r="H551" s="2">
        <f>IF(F551=0,0,VLOOKUP(F551,DM!$C$5:$E$500,3,0))</f>
        <v>0</v>
      </c>
      <c r="I551" s="3"/>
      <c r="J551" s="3"/>
      <c r="K551" s="3">
        <f t="shared" si="18"/>
        <v>0</v>
      </c>
      <c r="L551" s="2"/>
      <c r="M551" s="2">
        <f>IF(B551="",0,VLOOKUP(F551,DM!$C$5:$G$500,5,0))</f>
        <v>0</v>
      </c>
      <c r="N551" s="2">
        <f>IF(B551="",0,IF(B551="NM",111,IF(B551="SX"&amp;VLOOKUP(F551,DM!$C$5:$G$500,5,0)=1521,1541,1543)))</f>
        <v>0</v>
      </c>
    </row>
    <row r="552" spans="1:14" x14ac:dyDescent="0.2">
      <c r="A552" s="2"/>
      <c r="B552" s="2"/>
      <c r="C552" s="2">
        <f t="shared" si="17"/>
        <v>0</v>
      </c>
      <c r="D552" s="2"/>
      <c r="E552" s="4"/>
      <c r="F552" s="2"/>
      <c r="G552" s="2">
        <f>IF(F552=0,0,VLOOKUP(F552,DM!$C$5:$E$500,2,0))</f>
        <v>0</v>
      </c>
      <c r="H552" s="2">
        <f>IF(F552=0,0,VLOOKUP(F552,DM!$C$5:$E$500,3,0))</f>
        <v>0</v>
      </c>
      <c r="I552" s="3"/>
      <c r="J552" s="3"/>
      <c r="K552" s="3">
        <f t="shared" si="18"/>
        <v>0</v>
      </c>
      <c r="L552" s="2"/>
      <c r="M552" s="2">
        <f>IF(B552="",0,VLOOKUP(F552,DM!$C$5:$G$500,5,0))</f>
        <v>0</v>
      </c>
      <c r="N552" s="2">
        <f>IF(B552="",0,IF(B552="NM",111,IF(B552="SX"&amp;VLOOKUP(F552,DM!$C$5:$G$500,5,0)=1521,1541,1543)))</f>
        <v>0</v>
      </c>
    </row>
    <row r="553" spans="1:14" x14ac:dyDescent="0.2">
      <c r="A553" s="2"/>
      <c r="B553" s="2"/>
      <c r="C553" s="2">
        <f t="shared" si="17"/>
        <v>0</v>
      </c>
      <c r="D553" s="2"/>
      <c r="E553" s="4"/>
      <c r="F553" s="2"/>
      <c r="G553" s="2">
        <f>IF(F553=0,0,VLOOKUP(F553,DM!$C$5:$E$500,2,0))</f>
        <v>0</v>
      </c>
      <c r="H553" s="2">
        <f>IF(F553=0,0,VLOOKUP(F553,DM!$C$5:$E$500,3,0))</f>
        <v>0</v>
      </c>
      <c r="I553" s="3"/>
      <c r="J553" s="3"/>
      <c r="K553" s="3">
        <f t="shared" si="18"/>
        <v>0</v>
      </c>
      <c r="L553" s="2"/>
      <c r="M553" s="2">
        <f>IF(B553="",0,VLOOKUP(F553,DM!$C$5:$G$500,5,0))</f>
        <v>0</v>
      </c>
      <c r="N553" s="2">
        <f>IF(B553="",0,IF(B553="NM",111,IF(B553="SX"&amp;VLOOKUP(F553,DM!$C$5:$G$500,5,0)=1521,1541,1543)))</f>
        <v>0</v>
      </c>
    </row>
    <row r="554" spans="1:14" x14ac:dyDescent="0.2">
      <c r="A554" s="2"/>
      <c r="B554" s="2"/>
      <c r="C554" s="2">
        <f t="shared" si="17"/>
        <v>0</v>
      </c>
      <c r="D554" s="2"/>
      <c r="E554" s="4"/>
      <c r="F554" s="2"/>
      <c r="G554" s="2">
        <f>IF(F554=0,0,VLOOKUP(F554,DM!$C$5:$E$500,2,0))</f>
        <v>0</v>
      </c>
      <c r="H554" s="2">
        <f>IF(F554=0,0,VLOOKUP(F554,DM!$C$5:$E$500,3,0))</f>
        <v>0</v>
      </c>
      <c r="I554" s="3"/>
      <c r="J554" s="3"/>
      <c r="K554" s="3">
        <f t="shared" si="18"/>
        <v>0</v>
      </c>
      <c r="L554" s="2"/>
      <c r="M554" s="2">
        <f>IF(B554="",0,VLOOKUP(F554,DM!$C$5:$G$500,5,0))</f>
        <v>0</v>
      </c>
      <c r="N554" s="2">
        <f>IF(B554="",0,IF(B554="NM",111,IF(B554="SX"&amp;VLOOKUP(F554,DM!$C$5:$G$500,5,0)=1521,1541,1543)))</f>
        <v>0</v>
      </c>
    </row>
    <row r="555" spans="1:14" x14ac:dyDescent="0.2">
      <c r="A555" s="2"/>
      <c r="B555" s="2"/>
      <c r="C555" s="2">
        <f t="shared" si="17"/>
        <v>0</v>
      </c>
      <c r="D555" s="2"/>
      <c r="E555" s="4"/>
      <c r="F555" s="2"/>
      <c r="G555" s="2">
        <f>IF(F555=0,0,VLOOKUP(F555,DM!$C$5:$E$500,2,0))</f>
        <v>0</v>
      </c>
      <c r="H555" s="2">
        <f>IF(F555=0,0,VLOOKUP(F555,DM!$C$5:$E$500,3,0))</f>
        <v>0</v>
      </c>
      <c r="I555" s="3"/>
      <c r="J555" s="3"/>
      <c r="K555" s="3">
        <f t="shared" si="18"/>
        <v>0</v>
      </c>
      <c r="L555" s="2"/>
      <c r="M555" s="2">
        <f>IF(B555="",0,VLOOKUP(F555,DM!$C$5:$G$500,5,0))</f>
        <v>0</v>
      </c>
      <c r="N555" s="2">
        <f>IF(B555="",0,IF(B555="NM",111,IF(B555="SX"&amp;VLOOKUP(F555,DM!$C$5:$G$500,5,0)=1521,1541,1543)))</f>
        <v>0</v>
      </c>
    </row>
    <row r="556" spans="1:14" x14ac:dyDescent="0.2">
      <c r="A556" s="2"/>
      <c r="B556" s="2"/>
      <c r="C556" s="2">
        <f t="shared" si="17"/>
        <v>0</v>
      </c>
      <c r="D556" s="2"/>
      <c r="E556" s="4"/>
      <c r="F556" s="2"/>
      <c r="G556" s="2">
        <f>IF(F556=0,0,VLOOKUP(F556,DM!$C$5:$E$500,2,0))</f>
        <v>0</v>
      </c>
      <c r="H556" s="2">
        <f>IF(F556=0,0,VLOOKUP(F556,DM!$C$5:$E$500,3,0))</f>
        <v>0</v>
      </c>
      <c r="I556" s="3"/>
      <c r="J556" s="3"/>
      <c r="K556" s="3">
        <f t="shared" si="18"/>
        <v>0</v>
      </c>
      <c r="L556" s="2"/>
      <c r="M556" s="2">
        <f>IF(B556="",0,VLOOKUP(F556,DM!$C$5:$G$500,5,0))</f>
        <v>0</v>
      </c>
      <c r="N556" s="2">
        <f>IF(B556="",0,IF(B556="NM",111,IF(B556="SX"&amp;VLOOKUP(F556,DM!$C$5:$G$500,5,0)=1521,1541,1543)))</f>
        <v>0</v>
      </c>
    </row>
    <row r="557" spans="1:14" x14ac:dyDescent="0.2">
      <c r="A557" s="2"/>
      <c r="B557" s="2"/>
      <c r="C557" s="2">
        <f t="shared" si="17"/>
        <v>0</v>
      </c>
      <c r="D557" s="2"/>
      <c r="E557" s="4"/>
      <c r="F557" s="2"/>
      <c r="G557" s="2">
        <f>IF(F557=0,0,VLOOKUP(F557,DM!$C$5:$E$500,2,0))</f>
        <v>0</v>
      </c>
      <c r="H557" s="2">
        <f>IF(F557=0,0,VLOOKUP(F557,DM!$C$5:$E$500,3,0))</f>
        <v>0</v>
      </c>
      <c r="I557" s="3"/>
      <c r="J557" s="3"/>
      <c r="K557" s="3">
        <f t="shared" si="18"/>
        <v>0</v>
      </c>
      <c r="L557" s="2"/>
      <c r="M557" s="2">
        <f>IF(B557="",0,VLOOKUP(F557,DM!$C$5:$G$500,5,0))</f>
        <v>0</v>
      </c>
      <c r="N557" s="2">
        <f>IF(B557="",0,IF(B557="NM",111,IF(B557="SX"&amp;VLOOKUP(F557,DM!$C$5:$G$500,5,0)=1521,1541,1543)))</f>
        <v>0</v>
      </c>
    </row>
    <row r="558" spans="1:14" x14ac:dyDescent="0.2">
      <c r="A558" s="2"/>
      <c r="B558" s="2"/>
      <c r="C558" s="2">
        <f t="shared" si="17"/>
        <v>0</v>
      </c>
      <c r="D558" s="2"/>
      <c r="E558" s="4"/>
      <c r="F558" s="2"/>
      <c r="G558" s="2">
        <f>IF(F558=0,0,VLOOKUP(F558,DM!$C$5:$E$500,2,0))</f>
        <v>0</v>
      </c>
      <c r="H558" s="2">
        <f>IF(F558=0,0,VLOOKUP(F558,DM!$C$5:$E$500,3,0))</f>
        <v>0</v>
      </c>
      <c r="I558" s="3"/>
      <c r="J558" s="3"/>
      <c r="K558" s="3">
        <f t="shared" si="18"/>
        <v>0</v>
      </c>
      <c r="L558" s="2"/>
      <c r="M558" s="2">
        <f>IF(B558="",0,VLOOKUP(F558,DM!$C$5:$G$500,5,0))</f>
        <v>0</v>
      </c>
      <c r="N558" s="2">
        <f>IF(B558="",0,IF(B558="NM",111,IF(B558="SX"&amp;VLOOKUP(F558,DM!$C$5:$G$500,5,0)=1521,1541,1543)))</f>
        <v>0</v>
      </c>
    </row>
    <row r="559" spans="1:14" x14ac:dyDescent="0.2">
      <c r="A559" s="2"/>
      <c r="B559" s="2"/>
      <c r="C559" s="2">
        <f t="shared" si="17"/>
        <v>0</v>
      </c>
      <c r="D559" s="2"/>
      <c r="E559" s="4"/>
      <c r="F559" s="2"/>
      <c r="G559" s="2">
        <f>IF(F559=0,0,VLOOKUP(F559,DM!$C$5:$E$500,2,0))</f>
        <v>0</v>
      </c>
      <c r="H559" s="2">
        <f>IF(F559=0,0,VLOOKUP(F559,DM!$C$5:$E$500,3,0))</f>
        <v>0</v>
      </c>
      <c r="I559" s="3"/>
      <c r="J559" s="3"/>
      <c r="K559" s="3">
        <f t="shared" si="18"/>
        <v>0</v>
      </c>
      <c r="L559" s="2"/>
      <c r="M559" s="2">
        <f>IF(B559="",0,VLOOKUP(F559,DM!$C$5:$G$500,5,0))</f>
        <v>0</v>
      </c>
      <c r="N559" s="2">
        <f>IF(B559="",0,IF(B559="NM",111,IF(B559="SX"&amp;VLOOKUP(F559,DM!$C$5:$G$500,5,0)=1521,1541,1543)))</f>
        <v>0</v>
      </c>
    </row>
    <row r="560" spans="1:14" x14ac:dyDescent="0.2">
      <c r="A560" s="2"/>
      <c r="B560" s="2"/>
      <c r="C560" s="2">
        <f t="shared" si="17"/>
        <v>0</v>
      </c>
      <c r="D560" s="2"/>
      <c r="E560" s="4"/>
      <c r="F560" s="2"/>
      <c r="G560" s="2">
        <f>IF(F560=0,0,VLOOKUP(F560,DM!$C$5:$E$500,2,0))</f>
        <v>0</v>
      </c>
      <c r="H560" s="2">
        <f>IF(F560=0,0,VLOOKUP(F560,DM!$C$5:$E$500,3,0))</f>
        <v>0</v>
      </c>
      <c r="I560" s="3"/>
      <c r="J560" s="3"/>
      <c r="K560" s="3">
        <f t="shared" si="18"/>
        <v>0</v>
      </c>
      <c r="L560" s="2"/>
      <c r="M560" s="2">
        <f>IF(B560="",0,VLOOKUP(F560,DM!$C$5:$G$500,5,0))</f>
        <v>0</v>
      </c>
      <c r="N560" s="2">
        <f>IF(B560="",0,IF(B560="NM",111,IF(B560="SX"&amp;VLOOKUP(F560,DM!$C$5:$G$500,5,0)=1521,1541,1543)))</f>
        <v>0</v>
      </c>
    </row>
    <row r="561" spans="1:14" x14ac:dyDescent="0.2">
      <c r="A561" s="2"/>
      <c r="B561" s="2"/>
      <c r="C561" s="2">
        <f t="shared" si="17"/>
        <v>0</v>
      </c>
      <c r="D561" s="2"/>
      <c r="E561" s="4"/>
      <c r="F561" s="2"/>
      <c r="G561" s="2">
        <f>IF(F561=0,0,VLOOKUP(F561,DM!$C$5:$E$500,2,0))</f>
        <v>0</v>
      </c>
      <c r="H561" s="2">
        <f>IF(F561=0,0,VLOOKUP(F561,DM!$C$5:$E$500,3,0))</f>
        <v>0</v>
      </c>
      <c r="I561" s="3"/>
      <c r="J561" s="3"/>
      <c r="K561" s="3">
        <f t="shared" si="18"/>
        <v>0</v>
      </c>
      <c r="L561" s="2"/>
      <c r="M561" s="2">
        <f>IF(B561="",0,VLOOKUP(F561,DM!$C$5:$G$500,5,0))</f>
        <v>0</v>
      </c>
      <c r="N561" s="2">
        <f>IF(B561="",0,IF(B561="NM",111,IF(B561="SX"&amp;VLOOKUP(F561,DM!$C$5:$G$500,5,0)=1521,1541,1543)))</f>
        <v>0</v>
      </c>
    </row>
    <row r="562" spans="1:14" x14ac:dyDescent="0.2">
      <c r="A562" s="2"/>
      <c r="B562" s="2"/>
      <c r="C562" s="2">
        <f t="shared" si="17"/>
        <v>0</v>
      </c>
      <c r="D562" s="2"/>
      <c r="E562" s="4"/>
      <c r="F562" s="2"/>
      <c r="G562" s="2">
        <f>IF(F562=0,0,VLOOKUP(F562,DM!$C$5:$E$500,2,0))</f>
        <v>0</v>
      </c>
      <c r="H562" s="2">
        <f>IF(F562=0,0,VLOOKUP(F562,DM!$C$5:$E$500,3,0))</f>
        <v>0</v>
      </c>
      <c r="I562" s="3"/>
      <c r="J562" s="3"/>
      <c r="K562" s="3">
        <f t="shared" si="18"/>
        <v>0</v>
      </c>
      <c r="L562" s="2"/>
      <c r="M562" s="2">
        <f>IF(B562="",0,VLOOKUP(F562,DM!$C$5:$G$500,5,0))</f>
        <v>0</v>
      </c>
      <c r="N562" s="2">
        <f>IF(B562="",0,IF(B562="NM",111,IF(B562="SX"&amp;VLOOKUP(F562,DM!$C$5:$G$500,5,0)=1521,1541,1543)))</f>
        <v>0</v>
      </c>
    </row>
    <row r="563" spans="1:14" x14ac:dyDescent="0.2">
      <c r="A563" s="2"/>
      <c r="B563" s="2"/>
      <c r="C563" s="2">
        <f t="shared" si="17"/>
        <v>0</v>
      </c>
      <c r="D563" s="2"/>
      <c r="E563" s="4"/>
      <c r="F563" s="2"/>
      <c r="G563" s="2">
        <f>IF(F563=0,0,VLOOKUP(F563,DM!$C$5:$E$500,2,0))</f>
        <v>0</v>
      </c>
      <c r="H563" s="2">
        <f>IF(F563=0,0,VLOOKUP(F563,DM!$C$5:$E$500,3,0))</f>
        <v>0</v>
      </c>
      <c r="I563" s="3"/>
      <c r="J563" s="3"/>
      <c r="K563" s="3">
        <f t="shared" si="18"/>
        <v>0</v>
      </c>
      <c r="L563" s="2"/>
      <c r="M563" s="2">
        <f>IF(B563="",0,VLOOKUP(F563,DM!$C$5:$G$500,5,0))</f>
        <v>0</v>
      </c>
      <c r="N563" s="2">
        <f>IF(B563="",0,IF(B563="NM",111,IF(B563="SX"&amp;VLOOKUP(F563,DM!$C$5:$G$500,5,0)=1521,1541,1543)))</f>
        <v>0</v>
      </c>
    </row>
    <row r="564" spans="1:14" x14ac:dyDescent="0.2">
      <c r="A564" s="2"/>
      <c r="B564" s="2"/>
      <c r="C564" s="2">
        <f t="shared" si="17"/>
        <v>0</v>
      </c>
      <c r="D564" s="2"/>
      <c r="E564" s="4"/>
      <c r="F564" s="2"/>
      <c r="G564" s="2">
        <f>IF(F564=0,0,VLOOKUP(F564,DM!$C$5:$E$500,2,0))</f>
        <v>0</v>
      </c>
      <c r="H564" s="2">
        <f>IF(F564=0,0,VLOOKUP(F564,DM!$C$5:$E$500,3,0))</f>
        <v>0</v>
      </c>
      <c r="I564" s="3"/>
      <c r="J564" s="3"/>
      <c r="K564" s="3">
        <f t="shared" si="18"/>
        <v>0</v>
      </c>
      <c r="L564" s="2"/>
      <c r="M564" s="2">
        <f>IF(B564="",0,VLOOKUP(F564,DM!$C$5:$G$500,5,0))</f>
        <v>0</v>
      </c>
      <c r="N564" s="2">
        <f>IF(B564="",0,IF(B564="NM",111,IF(B564="SX"&amp;VLOOKUP(F564,DM!$C$5:$G$500,5,0)=1521,1541,1543)))</f>
        <v>0</v>
      </c>
    </row>
    <row r="565" spans="1:14" x14ac:dyDescent="0.2">
      <c r="A565" s="2"/>
      <c r="B565" s="2"/>
      <c r="C565" s="2">
        <f t="shared" si="17"/>
        <v>0</v>
      </c>
      <c r="D565" s="2"/>
      <c r="E565" s="4"/>
      <c r="F565" s="2"/>
      <c r="G565" s="2">
        <f>IF(F565=0,0,VLOOKUP(F565,DM!$C$5:$E$500,2,0))</f>
        <v>0</v>
      </c>
      <c r="H565" s="2">
        <f>IF(F565=0,0,VLOOKUP(F565,DM!$C$5:$E$500,3,0))</f>
        <v>0</v>
      </c>
      <c r="I565" s="3"/>
      <c r="J565" s="3"/>
      <c r="K565" s="3">
        <f t="shared" si="18"/>
        <v>0</v>
      </c>
      <c r="L565" s="2"/>
      <c r="M565" s="2">
        <f>IF(B565="",0,VLOOKUP(F565,DM!$C$5:$G$500,5,0))</f>
        <v>0</v>
      </c>
      <c r="N565" s="2">
        <f>IF(B565="",0,IF(B565="NM",111,IF(B565="SX"&amp;VLOOKUP(F565,DM!$C$5:$G$500,5,0)=1521,1541,1543)))</f>
        <v>0</v>
      </c>
    </row>
    <row r="566" spans="1:14" x14ac:dyDescent="0.2">
      <c r="A566" s="2"/>
      <c r="B566" s="2"/>
      <c r="C566" s="2">
        <f t="shared" si="17"/>
        <v>0</v>
      </c>
      <c r="D566" s="2"/>
      <c r="E566" s="4"/>
      <c r="F566" s="2"/>
      <c r="G566" s="2">
        <f>IF(F566=0,0,VLOOKUP(F566,DM!$C$5:$E$500,2,0))</f>
        <v>0</v>
      </c>
      <c r="H566" s="2">
        <f>IF(F566=0,0,VLOOKUP(F566,DM!$C$5:$E$500,3,0))</f>
        <v>0</v>
      </c>
      <c r="I566" s="3"/>
      <c r="J566" s="3"/>
      <c r="K566" s="3">
        <f t="shared" si="18"/>
        <v>0</v>
      </c>
      <c r="L566" s="2"/>
      <c r="M566" s="2">
        <f>IF(B566="",0,VLOOKUP(F566,DM!$C$5:$G$500,5,0))</f>
        <v>0</v>
      </c>
      <c r="N566" s="2">
        <f>IF(B566="",0,IF(B566="NM",111,IF(B566="SX"&amp;VLOOKUP(F566,DM!$C$5:$G$500,5,0)=1521,1541,1543)))</f>
        <v>0</v>
      </c>
    </row>
    <row r="567" spans="1:14" x14ac:dyDescent="0.2">
      <c r="A567" s="2"/>
      <c r="B567" s="2"/>
      <c r="C567" s="2">
        <f t="shared" si="17"/>
        <v>0</v>
      </c>
      <c r="D567" s="2"/>
      <c r="E567" s="4"/>
      <c r="F567" s="2"/>
      <c r="G567" s="2">
        <f>IF(F567=0,0,VLOOKUP(F567,DM!$C$5:$E$500,2,0))</f>
        <v>0</v>
      </c>
      <c r="H567" s="2">
        <f>IF(F567=0,0,VLOOKUP(F567,DM!$C$5:$E$500,3,0))</f>
        <v>0</v>
      </c>
      <c r="I567" s="3"/>
      <c r="J567" s="3"/>
      <c r="K567" s="3">
        <f t="shared" si="18"/>
        <v>0</v>
      </c>
      <c r="L567" s="2"/>
      <c r="M567" s="2">
        <f>IF(B567="",0,VLOOKUP(F567,DM!$C$5:$G$500,5,0))</f>
        <v>0</v>
      </c>
      <c r="N567" s="2">
        <f>IF(B567="",0,IF(B567="NM",111,IF(B567="SX"&amp;VLOOKUP(F567,DM!$C$5:$G$500,5,0)=1521,1541,1543)))</f>
        <v>0</v>
      </c>
    </row>
    <row r="568" spans="1:14" x14ac:dyDescent="0.2">
      <c r="A568" s="2"/>
      <c r="B568" s="2"/>
      <c r="C568" s="2">
        <f t="shared" si="17"/>
        <v>0</v>
      </c>
      <c r="D568" s="2"/>
      <c r="E568" s="4"/>
      <c r="F568" s="2"/>
      <c r="G568" s="2">
        <f>IF(F568=0,0,VLOOKUP(F568,DM!$C$5:$E$500,2,0))</f>
        <v>0</v>
      </c>
      <c r="H568" s="2">
        <f>IF(F568=0,0,VLOOKUP(F568,DM!$C$5:$E$500,3,0))</f>
        <v>0</v>
      </c>
      <c r="I568" s="3"/>
      <c r="J568" s="3"/>
      <c r="K568" s="3">
        <f t="shared" si="18"/>
        <v>0</v>
      </c>
      <c r="L568" s="2"/>
      <c r="M568" s="2">
        <f>IF(B568="",0,VLOOKUP(F568,DM!$C$5:$G$500,5,0))</f>
        <v>0</v>
      </c>
      <c r="N568" s="2">
        <f>IF(B568="",0,IF(B568="NM",111,IF(B568="SX"&amp;VLOOKUP(F568,DM!$C$5:$G$500,5,0)=1521,1541,1543)))</f>
        <v>0</v>
      </c>
    </row>
    <row r="569" spans="1:14" x14ac:dyDescent="0.2">
      <c r="A569" s="2"/>
      <c r="B569" s="2"/>
      <c r="C569" s="2">
        <f t="shared" si="17"/>
        <v>0</v>
      </c>
      <c r="D569" s="2"/>
      <c r="E569" s="4"/>
      <c r="F569" s="2"/>
      <c r="G569" s="2">
        <f>IF(F569=0,0,VLOOKUP(F569,DM!$C$5:$E$500,2,0))</f>
        <v>0</v>
      </c>
      <c r="H569" s="2">
        <f>IF(F569=0,0,VLOOKUP(F569,DM!$C$5:$E$500,3,0))</f>
        <v>0</v>
      </c>
      <c r="I569" s="3"/>
      <c r="J569" s="3"/>
      <c r="K569" s="3">
        <f t="shared" si="18"/>
        <v>0</v>
      </c>
      <c r="L569" s="2"/>
      <c r="M569" s="2">
        <f>IF(B569="",0,VLOOKUP(F569,DM!$C$5:$G$500,5,0))</f>
        <v>0</v>
      </c>
      <c r="N569" s="2">
        <f>IF(B569="",0,IF(B569="NM",111,IF(B569="SX"&amp;VLOOKUP(F569,DM!$C$5:$G$500,5,0)=1521,1541,1543)))</f>
        <v>0</v>
      </c>
    </row>
    <row r="570" spans="1:14" x14ac:dyDescent="0.2">
      <c r="A570" s="2"/>
      <c r="B570" s="2"/>
      <c r="C570" s="2">
        <f t="shared" si="17"/>
        <v>0</v>
      </c>
      <c r="D570" s="2"/>
      <c r="E570" s="4"/>
      <c r="F570" s="2"/>
      <c r="G570" s="2">
        <f>IF(F570=0,0,VLOOKUP(F570,DM!$C$5:$E$500,2,0))</f>
        <v>0</v>
      </c>
      <c r="H570" s="2">
        <f>IF(F570=0,0,VLOOKUP(F570,DM!$C$5:$E$500,3,0))</f>
        <v>0</v>
      </c>
      <c r="I570" s="3"/>
      <c r="J570" s="3"/>
      <c r="K570" s="3">
        <f t="shared" si="18"/>
        <v>0</v>
      </c>
      <c r="L570" s="2"/>
      <c r="M570" s="2">
        <f>IF(B570="",0,VLOOKUP(F570,DM!$C$5:$G$500,5,0))</f>
        <v>0</v>
      </c>
      <c r="N570" s="2">
        <f>IF(B570="",0,IF(B570="NM",111,IF(B570="SX"&amp;VLOOKUP(F570,DM!$C$5:$G$500,5,0)=1521,1541,1543)))</f>
        <v>0</v>
      </c>
    </row>
    <row r="571" spans="1:14" x14ac:dyDescent="0.2">
      <c r="A571" s="2"/>
      <c r="B571" s="2"/>
      <c r="C571" s="2">
        <f t="shared" si="17"/>
        <v>0</v>
      </c>
      <c r="D571" s="2"/>
      <c r="E571" s="4"/>
      <c r="F571" s="2"/>
      <c r="G571" s="2">
        <f>IF(F571=0,0,VLOOKUP(F571,DM!$C$5:$E$500,2,0))</f>
        <v>0</v>
      </c>
      <c r="H571" s="2">
        <f>IF(F571=0,0,VLOOKUP(F571,DM!$C$5:$E$500,3,0))</f>
        <v>0</v>
      </c>
      <c r="I571" s="3"/>
      <c r="J571" s="3"/>
      <c r="K571" s="3">
        <f t="shared" si="18"/>
        <v>0</v>
      </c>
      <c r="L571" s="2"/>
      <c r="M571" s="2">
        <f>IF(B571="",0,VLOOKUP(F571,DM!$C$5:$G$500,5,0))</f>
        <v>0</v>
      </c>
      <c r="N571" s="2">
        <f>IF(B571="",0,IF(B571="NM",111,IF(B571="SX"&amp;VLOOKUP(F571,DM!$C$5:$G$500,5,0)=1521,1541,1543)))</f>
        <v>0</v>
      </c>
    </row>
    <row r="572" spans="1:14" x14ac:dyDescent="0.2">
      <c r="A572" s="2"/>
      <c r="B572" s="2"/>
      <c r="C572" s="2">
        <f t="shared" si="17"/>
        <v>0</v>
      </c>
      <c r="D572" s="2"/>
      <c r="E572" s="4"/>
      <c r="F572" s="2"/>
      <c r="G572" s="2">
        <f>IF(F572=0,0,VLOOKUP(F572,DM!$C$5:$E$500,2,0))</f>
        <v>0</v>
      </c>
      <c r="H572" s="2">
        <f>IF(F572=0,0,VLOOKUP(F572,DM!$C$5:$E$500,3,0))</f>
        <v>0</v>
      </c>
      <c r="I572" s="3"/>
      <c r="J572" s="3"/>
      <c r="K572" s="3">
        <f t="shared" si="18"/>
        <v>0</v>
      </c>
      <c r="L572" s="2"/>
      <c r="M572" s="2">
        <f>IF(B572="",0,VLOOKUP(F572,DM!$C$5:$G$500,5,0))</f>
        <v>0</v>
      </c>
      <c r="N572" s="2">
        <f>IF(B572="",0,IF(B572="NM",111,IF(B572="SX"&amp;VLOOKUP(F572,DM!$C$5:$G$500,5,0)=1521,1541,1543)))</f>
        <v>0</v>
      </c>
    </row>
    <row r="573" spans="1:14" x14ac:dyDescent="0.2">
      <c r="A573" s="2"/>
      <c r="B573" s="2"/>
      <c r="C573" s="2">
        <f t="shared" si="17"/>
        <v>0</v>
      </c>
      <c r="D573" s="2"/>
      <c r="E573" s="4"/>
      <c r="F573" s="2"/>
      <c r="G573" s="2">
        <f>IF(F573=0,0,VLOOKUP(F573,DM!$C$5:$E$500,2,0))</f>
        <v>0</v>
      </c>
      <c r="H573" s="2">
        <f>IF(F573=0,0,VLOOKUP(F573,DM!$C$5:$E$500,3,0))</f>
        <v>0</v>
      </c>
      <c r="I573" s="3"/>
      <c r="J573" s="3"/>
      <c r="K573" s="3">
        <f t="shared" si="18"/>
        <v>0</v>
      </c>
      <c r="L573" s="2"/>
      <c r="M573" s="2">
        <f>IF(B573="",0,VLOOKUP(F573,DM!$C$5:$G$500,5,0))</f>
        <v>0</v>
      </c>
      <c r="N573" s="2">
        <f>IF(B573="",0,IF(B573="NM",111,IF(B573="SX"&amp;VLOOKUP(F573,DM!$C$5:$G$500,5,0)=1521,1541,1543)))</f>
        <v>0</v>
      </c>
    </row>
    <row r="574" spans="1:14" x14ac:dyDescent="0.2">
      <c r="A574" s="2"/>
      <c r="B574" s="2"/>
      <c r="C574" s="2">
        <f t="shared" si="17"/>
        <v>0</v>
      </c>
      <c r="D574" s="2"/>
      <c r="E574" s="4"/>
      <c r="F574" s="2"/>
      <c r="G574" s="2">
        <f>IF(F574=0,0,VLOOKUP(F574,DM!$C$5:$E$500,2,0))</f>
        <v>0</v>
      </c>
      <c r="H574" s="2">
        <f>IF(F574=0,0,VLOOKUP(F574,DM!$C$5:$E$500,3,0))</f>
        <v>0</v>
      </c>
      <c r="I574" s="3"/>
      <c r="J574" s="3"/>
      <c r="K574" s="3">
        <f t="shared" si="18"/>
        <v>0</v>
      </c>
      <c r="L574" s="2"/>
      <c r="M574" s="2">
        <f>IF(B574="",0,VLOOKUP(F574,DM!$C$5:$G$500,5,0))</f>
        <v>0</v>
      </c>
      <c r="N574" s="2">
        <f>IF(B574="",0,IF(B574="NM",111,IF(B574="SX"&amp;VLOOKUP(F574,DM!$C$5:$G$500,5,0)=1521,1541,1543)))</f>
        <v>0</v>
      </c>
    </row>
    <row r="575" spans="1:14" x14ac:dyDescent="0.2">
      <c r="A575" s="2"/>
      <c r="B575" s="2"/>
      <c r="C575" s="2">
        <f t="shared" si="17"/>
        <v>0</v>
      </c>
      <c r="D575" s="2"/>
      <c r="E575" s="4"/>
      <c r="F575" s="2"/>
      <c r="G575" s="2">
        <f>IF(F575=0,0,VLOOKUP(F575,DM!$C$5:$E$500,2,0))</f>
        <v>0</v>
      </c>
      <c r="H575" s="2">
        <f>IF(F575=0,0,VLOOKUP(F575,DM!$C$5:$E$500,3,0))</f>
        <v>0</v>
      </c>
      <c r="I575" s="3"/>
      <c r="J575" s="3"/>
      <c r="K575" s="3">
        <f t="shared" si="18"/>
        <v>0</v>
      </c>
      <c r="L575" s="2"/>
      <c r="M575" s="2">
        <f>IF(B575="",0,VLOOKUP(F575,DM!$C$5:$G$500,5,0))</f>
        <v>0</v>
      </c>
      <c r="N575" s="2">
        <f>IF(B575="",0,IF(B575="NM",111,IF(B575="SX"&amp;VLOOKUP(F575,DM!$C$5:$G$500,5,0)=1521,1541,1543)))</f>
        <v>0</v>
      </c>
    </row>
    <row r="576" spans="1:14" x14ac:dyDescent="0.2">
      <c r="A576" s="2"/>
      <c r="B576" s="2"/>
      <c r="C576" s="2">
        <f t="shared" si="17"/>
        <v>0</v>
      </c>
      <c r="D576" s="2"/>
      <c r="E576" s="4"/>
      <c r="F576" s="2"/>
      <c r="G576" s="2">
        <f>IF(F576=0,0,VLOOKUP(F576,DM!$C$5:$E$500,2,0))</f>
        <v>0</v>
      </c>
      <c r="H576" s="2">
        <f>IF(F576=0,0,VLOOKUP(F576,DM!$C$5:$E$500,3,0))</f>
        <v>0</v>
      </c>
      <c r="I576" s="3"/>
      <c r="J576" s="3"/>
      <c r="K576" s="3">
        <f t="shared" si="18"/>
        <v>0</v>
      </c>
      <c r="L576" s="2"/>
      <c r="M576" s="2">
        <f>IF(B576="",0,VLOOKUP(F576,DM!$C$5:$G$500,5,0))</f>
        <v>0</v>
      </c>
      <c r="N576" s="2">
        <f>IF(B576="",0,IF(B576="NM",111,IF(B576="SX"&amp;VLOOKUP(F576,DM!$C$5:$G$500,5,0)=1521,1541,1543)))</f>
        <v>0</v>
      </c>
    </row>
    <row r="577" spans="1:14" x14ac:dyDescent="0.2">
      <c r="A577" s="2"/>
      <c r="B577" s="2"/>
      <c r="C577" s="2">
        <f t="shared" si="17"/>
        <v>0</v>
      </c>
      <c r="D577" s="2"/>
      <c r="E577" s="4"/>
      <c r="F577" s="2"/>
      <c r="G577" s="2">
        <f>IF(F577=0,0,VLOOKUP(F577,DM!$C$5:$E$500,2,0))</f>
        <v>0</v>
      </c>
      <c r="H577" s="2">
        <f>IF(F577=0,0,VLOOKUP(F577,DM!$C$5:$E$500,3,0))</f>
        <v>0</v>
      </c>
      <c r="I577" s="3"/>
      <c r="J577" s="3"/>
      <c r="K577" s="3">
        <f t="shared" si="18"/>
        <v>0</v>
      </c>
      <c r="L577" s="2"/>
      <c r="M577" s="2">
        <f>IF(B577="",0,VLOOKUP(F577,DM!$C$5:$G$500,5,0))</f>
        <v>0</v>
      </c>
      <c r="N577" s="2">
        <f>IF(B577="",0,IF(B577="NM",111,IF(B577="SX"&amp;VLOOKUP(F577,DM!$C$5:$G$500,5,0)=1521,1541,1543)))</f>
        <v>0</v>
      </c>
    </row>
    <row r="578" spans="1:14" x14ac:dyDescent="0.2">
      <c r="A578" s="2"/>
      <c r="B578" s="2"/>
      <c r="C578" s="2">
        <f t="shared" si="17"/>
        <v>0</v>
      </c>
      <c r="D578" s="2"/>
      <c r="E578" s="4"/>
      <c r="F578" s="2"/>
      <c r="G578" s="2">
        <f>IF(F578=0,0,VLOOKUP(F578,DM!$C$5:$E$500,2,0))</f>
        <v>0</v>
      </c>
      <c r="H578" s="2">
        <f>IF(F578=0,0,VLOOKUP(F578,DM!$C$5:$E$500,3,0))</f>
        <v>0</v>
      </c>
      <c r="I578" s="3"/>
      <c r="J578" s="3"/>
      <c r="K578" s="3">
        <f t="shared" si="18"/>
        <v>0</v>
      </c>
      <c r="L578" s="2"/>
      <c r="M578" s="2">
        <f>IF(B578="",0,VLOOKUP(F578,DM!$C$5:$G$500,5,0))</f>
        <v>0</v>
      </c>
      <c r="N578" s="2">
        <f>IF(B578="",0,IF(B578="NM",111,IF(B578="SX"&amp;VLOOKUP(F578,DM!$C$5:$G$500,5,0)=1521,1541,1543)))</f>
        <v>0</v>
      </c>
    </row>
    <row r="579" spans="1:14" x14ac:dyDescent="0.2">
      <c r="A579" s="2"/>
      <c r="B579" s="2"/>
      <c r="C579" s="2">
        <f t="shared" si="17"/>
        <v>0</v>
      </c>
      <c r="D579" s="2"/>
      <c r="E579" s="4"/>
      <c r="F579" s="2"/>
      <c r="G579" s="2">
        <f>IF(F579=0,0,VLOOKUP(F579,DM!$C$5:$E$500,2,0))</f>
        <v>0</v>
      </c>
      <c r="H579" s="2">
        <f>IF(F579=0,0,VLOOKUP(F579,DM!$C$5:$E$500,3,0))</f>
        <v>0</v>
      </c>
      <c r="I579" s="3"/>
      <c r="J579" s="3"/>
      <c r="K579" s="3">
        <f t="shared" si="18"/>
        <v>0</v>
      </c>
      <c r="L579" s="2"/>
      <c r="M579" s="2">
        <f>IF(B579="",0,VLOOKUP(F579,DM!$C$5:$G$500,5,0))</f>
        <v>0</v>
      </c>
      <c r="N579" s="2">
        <f>IF(B579="",0,IF(B579="NM",111,IF(B579="SX"&amp;VLOOKUP(F579,DM!$C$5:$G$500,5,0)=1521,1541,1543)))</f>
        <v>0</v>
      </c>
    </row>
    <row r="580" spans="1:14" x14ac:dyDescent="0.2">
      <c r="A580" s="2"/>
      <c r="B580" s="2"/>
      <c r="C580" s="2">
        <f t="shared" si="17"/>
        <v>0</v>
      </c>
      <c r="D580" s="2"/>
      <c r="E580" s="4"/>
      <c r="F580" s="2"/>
      <c r="G580" s="2">
        <f>IF(F580=0,0,VLOOKUP(F580,DM!$C$5:$E$500,2,0))</f>
        <v>0</v>
      </c>
      <c r="H580" s="2">
        <f>IF(F580=0,0,VLOOKUP(F580,DM!$C$5:$E$500,3,0))</f>
        <v>0</v>
      </c>
      <c r="I580" s="3"/>
      <c r="J580" s="3"/>
      <c r="K580" s="3">
        <f t="shared" si="18"/>
        <v>0</v>
      </c>
      <c r="L580" s="2"/>
      <c r="M580" s="2">
        <f>IF(B580="",0,VLOOKUP(F580,DM!$C$5:$G$500,5,0))</f>
        <v>0</v>
      </c>
      <c r="N580" s="2">
        <f>IF(B580="",0,IF(B580="NM",111,IF(B580="SX"&amp;VLOOKUP(F580,DM!$C$5:$G$500,5,0)=1521,1541,1543)))</f>
        <v>0</v>
      </c>
    </row>
    <row r="581" spans="1:14" x14ac:dyDescent="0.2">
      <c r="A581" s="2"/>
      <c r="B581" s="2"/>
      <c r="C581" s="2">
        <f t="shared" si="17"/>
        <v>0</v>
      </c>
      <c r="D581" s="2"/>
      <c r="E581" s="4"/>
      <c r="F581" s="2"/>
      <c r="G581" s="2">
        <f>IF(F581=0,0,VLOOKUP(F581,DM!$C$5:$E$500,2,0))</f>
        <v>0</v>
      </c>
      <c r="H581" s="2">
        <f>IF(F581=0,0,VLOOKUP(F581,DM!$C$5:$E$500,3,0))</f>
        <v>0</v>
      </c>
      <c r="I581" s="3"/>
      <c r="J581" s="3"/>
      <c r="K581" s="3">
        <f t="shared" si="18"/>
        <v>0</v>
      </c>
      <c r="L581" s="2"/>
      <c r="M581" s="2">
        <f>IF(B581="",0,VLOOKUP(F581,DM!$C$5:$G$500,5,0))</f>
        <v>0</v>
      </c>
      <c r="N581" s="2">
        <f>IF(B581="",0,IF(B581="NM",111,IF(B581="SX"&amp;VLOOKUP(F581,DM!$C$5:$G$500,5,0)=1521,1541,1543)))</f>
        <v>0</v>
      </c>
    </row>
    <row r="582" spans="1:14" x14ac:dyDescent="0.2">
      <c r="A582" s="2"/>
      <c r="B582" s="2"/>
      <c r="C582" s="2">
        <f t="shared" ref="C582:C645" si="19">IF(B582="",0,IF(B582="SX","Nhập từ sản xuất","Nhập mua"))</f>
        <v>0</v>
      </c>
      <c r="D582" s="2"/>
      <c r="E582" s="4"/>
      <c r="F582" s="2"/>
      <c r="G582" s="2">
        <f>IF(F582=0,0,VLOOKUP(F582,DM!$C$5:$E$500,2,0))</f>
        <v>0</v>
      </c>
      <c r="H582" s="2">
        <f>IF(F582=0,0,VLOOKUP(F582,DM!$C$5:$E$500,3,0))</f>
        <v>0</v>
      </c>
      <c r="I582" s="3"/>
      <c r="J582" s="3"/>
      <c r="K582" s="3">
        <f t="shared" ref="K582:K645" si="20">J582*I582</f>
        <v>0</v>
      </c>
      <c r="L582" s="2"/>
      <c r="M582" s="2">
        <f>IF(B582="",0,VLOOKUP(F582,DM!$C$5:$G$500,5,0))</f>
        <v>0</v>
      </c>
      <c r="N582" s="2">
        <f>IF(B582="",0,IF(B582="NM",111,IF(B582="SX"&amp;VLOOKUP(F582,DM!$C$5:$G$500,5,0)=1521,1541,1543)))</f>
        <v>0</v>
      </c>
    </row>
    <row r="583" spans="1:14" x14ac:dyDescent="0.2">
      <c r="A583" s="2"/>
      <c r="B583" s="2"/>
      <c r="C583" s="2">
        <f t="shared" si="19"/>
        <v>0</v>
      </c>
      <c r="D583" s="2"/>
      <c r="E583" s="4"/>
      <c r="F583" s="2"/>
      <c r="G583" s="2">
        <f>IF(F583=0,0,VLOOKUP(F583,DM!$C$5:$E$500,2,0))</f>
        <v>0</v>
      </c>
      <c r="H583" s="2">
        <f>IF(F583=0,0,VLOOKUP(F583,DM!$C$5:$E$500,3,0))</f>
        <v>0</v>
      </c>
      <c r="I583" s="3"/>
      <c r="J583" s="3"/>
      <c r="K583" s="3">
        <f t="shared" si="20"/>
        <v>0</v>
      </c>
      <c r="L583" s="2"/>
      <c r="M583" s="2">
        <f>IF(B583="",0,VLOOKUP(F583,DM!$C$5:$G$500,5,0))</f>
        <v>0</v>
      </c>
      <c r="N583" s="2">
        <f>IF(B583="",0,IF(B583="NM",111,IF(B583="SX"&amp;VLOOKUP(F583,DM!$C$5:$G$500,5,0)=1521,1541,1543)))</f>
        <v>0</v>
      </c>
    </row>
    <row r="584" spans="1:14" x14ac:dyDescent="0.2">
      <c r="A584" s="2"/>
      <c r="B584" s="2"/>
      <c r="C584" s="2">
        <f t="shared" si="19"/>
        <v>0</v>
      </c>
      <c r="D584" s="2"/>
      <c r="E584" s="4"/>
      <c r="F584" s="2"/>
      <c r="G584" s="2">
        <f>IF(F584=0,0,VLOOKUP(F584,DM!$C$5:$E$500,2,0))</f>
        <v>0</v>
      </c>
      <c r="H584" s="2">
        <f>IF(F584=0,0,VLOOKUP(F584,DM!$C$5:$E$500,3,0))</f>
        <v>0</v>
      </c>
      <c r="I584" s="3"/>
      <c r="J584" s="3"/>
      <c r="K584" s="3">
        <f t="shared" si="20"/>
        <v>0</v>
      </c>
      <c r="L584" s="2"/>
      <c r="M584" s="2">
        <f>IF(B584="",0,VLOOKUP(F584,DM!$C$5:$G$500,5,0))</f>
        <v>0</v>
      </c>
      <c r="N584" s="2">
        <f>IF(B584="",0,IF(B584="NM",111,IF(B584="SX"&amp;VLOOKUP(F584,DM!$C$5:$G$500,5,0)=1521,1541,1543)))</f>
        <v>0</v>
      </c>
    </row>
    <row r="585" spans="1:14" x14ac:dyDescent="0.2">
      <c r="A585" s="2"/>
      <c r="B585" s="2"/>
      <c r="C585" s="2">
        <f t="shared" si="19"/>
        <v>0</v>
      </c>
      <c r="D585" s="2"/>
      <c r="E585" s="4"/>
      <c r="F585" s="2"/>
      <c r="G585" s="2">
        <f>IF(F585=0,0,VLOOKUP(F585,DM!$C$5:$E$500,2,0))</f>
        <v>0</v>
      </c>
      <c r="H585" s="2">
        <f>IF(F585=0,0,VLOOKUP(F585,DM!$C$5:$E$500,3,0))</f>
        <v>0</v>
      </c>
      <c r="I585" s="3"/>
      <c r="J585" s="3"/>
      <c r="K585" s="3">
        <f t="shared" si="20"/>
        <v>0</v>
      </c>
      <c r="L585" s="2"/>
      <c r="M585" s="2">
        <f>IF(B585="",0,VLOOKUP(F585,DM!$C$5:$G$500,5,0))</f>
        <v>0</v>
      </c>
      <c r="N585" s="2">
        <f>IF(B585="",0,IF(B585="NM",111,IF(B585="SX"&amp;VLOOKUP(F585,DM!$C$5:$G$500,5,0)=1521,1541,1543)))</f>
        <v>0</v>
      </c>
    </row>
    <row r="586" spans="1:14" x14ac:dyDescent="0.2">
      <c r="A586" s="2"/>
      <c r="B586" s="2"/>
      <c r="C586" s="2">
        <f t="shared" si="19"/>
        <v>0</v>
      </c>
      <c r="D586" s="2"/>
      <c r="E586" s="4"/>
      <c r="F586" s="2"/>
      <c r="G586" s="2">
        <f>IF(F586=0,0,VLOOKUP(F586,DM!$C$5:$E$500,2,0))</f>
        <v>0</v>
      </c>
      <c r="H586" s="2">
        <f>IF(F586=0,0,VLOOKUP(F586,DM!$C$5:$E$500,3,0))</f>
        <v>0</v>
      </c>
      <c r="I586" s="3"/>
      <c r="J586" s="3"/>
      <c r="K586" s="3">
        <f t="shared" si="20"/>
        <v>0</v>
      </c>
      <c r="L586" s="2"/>
      <c r="M586" s="2">
        <f>IF(B586="",0,VLOOKUP(F586,DM!$C$5:$G$500,5,0))</f>
        <v>0</v>
      </c>
      <c r="N586" s="2">
        <f>IF(B586="",0,IF(B586="NM",111,IF(B586="SX"&amp;VLOOKUP(F586,DM!$C$5:$G$500,5,0)=1521,1541,1543)))</f>
        <v>0</v>
      </c>
    </row>
    <row r="587" spans="1:14" x14ac:dyDescent="0.2">
      <c r="A587" s="2"/>
      <c r="B587" s="2"/>
      <c r="C587" s="2">
        <f t="shared" si="19"/>
        <v>0</v>
      </c>
      <c r="D587" s="2"/>
      <c r="E587" s="4"/>
      <c r="F587" s="2"/>
      <c r="G587" s="2">
        <f>IF(F587=0,0,VLOOKUP(F587,DM!$C$5:$E$500,2,0))</f>
        <v>0</v>
      </c>
      <c r="H587" s="2">
        <f>IF(F587=0,0,VLOOKUP(F587,DM!$C$5:$E$500,3,0))</f>
        <v>0</v>
      </c>
      <c r="I587" s="3"/>
      <c r="J587" s="3"/>
      <c r="K587" s="3">
        <f t="shared" si="20"/>
        <v>0</v>
      </c>
      <c r="L587" s="2"/>
      <c r="M587" s="2">
        <f>IF(B587="",0,VLOOKUP(F587,DM!$C$5:$G$500,5,0))</f>
        <v>0</v>
      </c>
      <c r="N587" s="2">
        <f>IF(B587="",0,IF(B587="NM",111,IF(B587="SX"&amp;VLOOKUP(F587,DM!$C$5:$G$500,5,0)=1521,1541,1543)))</f>
        <v>0</v>
      </c>
    </row>
    <row r="588" spans="1:14" x14ac:dyDescent="0.2">
      <c r="A588" s="2"/>
      <c r="B588" s="2"/>
      <c r="C588" s="2">
        <f t="shared" si="19"/>
        <v>0</v>
      </c>
      <c r="D588" s="2"/>
      <c r="E588" s="4"/>
      <c r="F588" s="2"/>
      <c r="G588" s="2">
        <f>IF(F588=0,0,VLOOKUP(F588,DM!$C$5:$E$500,2,0))</f>
        <v>0</v>
      </c>
      <c r="H588" s="2">
        <f>IF(F588=0,0,VLOOKUP(F588,DM!$C$5:$E$500,3,0))</f>
        <v>0</v>
      </c>
      <c r="I588" s="3"/>
      <c r="J588" s="3"/>
      <c r="K588" s="3">
        <f t="shared" si="20"/>
        <v>0</v>
      </c>
      <c r="L588" s="2"/>
      <c r="M588" s="2">
        <f>IF(B588="",0,VLOOKUP(F588,DM!$C$5:$G$500,5,0))</f>
        <v>0</v>
      </c>
      <c r="N588" s="2">
        <f>IF(B588="",0,IF(B588="NM",111,IF(B588="SX"&amp;VLOOKUP(F588,DM!$C$5:$G$500,5,0)=1521,1541,1543)))</f>
        <v>0</v>
      </c>
    </row>
    <row r="589" spans="1:14" x14ac:dyDescent="0.2">
      <c r="A589" s="2"/>
      <c r="B589" s="2"/>
      <c r="C589" s="2">
        <f t="shared" si="19"/>
        <v>0</v>
      </c>
      <c r="D589" s="2"/>
      <c r="E589" s="4"/>
      <c r="F589" s="2"/>
      <c r="G589" s="2">
        <f>IF(F589=0,0,VLOOKUP(F589,DM!$C$5:$E$500,2,0))</f>
        <v>0</v>
      </c>
      <c r="H589" s="2">
        <f>IF(F589=0,0,VLOOKUP(F589,DM!$C$5:$E$500,3,0))</f>
        <v>0</v>
      </c>
      <c r="I589" s="3"/>
      <c r="J589" s="3"/>
      <c r="K589" s="3">
        <f t="shared" si="20"/>
        <v>0</v>
      </c>
      <c r="L589" s="2"/>
      <c r="M589" s="2">
        <f>IF(B589="",0,VLOOKUP(F589,DM!$C$5:$G$500,5,0))</f>
        <v>0</v>
      </c>
      <c r="N589" s="2">
        <f>IF(B589="",0,IF(B589="NM",111,IF(B589="SX"&amp;VLOOKUP(F589,DM!$C$5:$G$500,5,0)=1521,1541,1543)))</f>
        <v>0</v>
      </c>
    </row>
    <row r="590" spans="1:14" x14ac:dyDescent="0.2">
      <c r="A590" s="2"/>
      <c r="B590" s="2"/>
      <c r="C590" s="2">
        <f t="shared" si="19"/>
        <v>0</v>
      </c>
      <c r="D590" s="2"/>
      <c r="E590" s="4"/>
      <c r="F590" s="2"/>
      <c r="G590" s="2">
        <f>IF(F590=0,0,VLOOKUP(F590,DM!$C$5:$E$500,2,0))</f>
        <v>0</v>
      </c>
      <c r="H590" s="2">
        <f>IF(F590=0,0,VLOOKUP(F590,DM!$C$5:$E$500,3,0))</f>
        <v>0</v>
      </c>
      <c r="I590" s="3"/>
      <c r="J590" s="3"/>
      <c r="K590" s="3">
        <f t="shared" si="20"/>
        <v>0</v>
      </c>
      <c r="L590" s="2"/>
      <c r="M590" s="2">
        <f>IF(B590="",0,VLOOKUP(F590,DM!$C$5:$G$500,5,0))</f>
        <v>0</v>
      </c>
      <c r="N590" s="2">
        <f>IF(B590="",0,IF(B590="NM",111,IF(B590="SX"&amp;VLOOKUP(F590,DM!$C$5:$G$500,5,0)=1521,1541,1543)))</f>
        <v>0</v>
      </c>
    </row>
    <row r="591" spans="1:14" x14ac:dyDescent="0.2">
      <c r="A591" s="2"/>
      <c r="B591" s="2"/>
      <c r="C591" s="2">
        <f t="shared" si="19"/>
        <v>0</v>
      </c>
      <c r="D591" s="2"/>
      <c r="E591" s="4"/>
      <c r="F591" s="2"/>
      <c r="G591" s="2">
        <f>IF(F591=0,0,VLOOKUP(F591,DM!$C$5:$E$500,2,0))</f>
        <v>0</v>
      </c>
      <c r="H591" s="2">
        <f>IF(F591=0,0,VLOOKUP(F591,DM!$C$5:$E$500,3,0))</f>
        <v>0</v>
      </c>
      <c r="I591" s="3"/>
      <c r="J591" s="3"/>
      <c r="K591" s="3">
        <f t="shared" si="20"/>
        <v>0</v>
      </c>
      <c r="L591" s="2"/>
      <c r="M591" s="2">
        <f>IF(B591="",0,VLOOKUP(F591,DM!$C$5:$G$500,5,0))</f>
        <v>0</v>
      </c>
      <c r="N591" s="2">
        <f>IF(B591="",0,IF(B591="NM",111,IF(B591="SX"&amp;VLOOKUP(F591,DM!$C$5:$G$500,5,0)=1521,1541,1543)))</f>
        <v>0</v>
      </c>
    </row>
    <row r="592" spans="1:14" x14ac:dyDescent="0.2">
      <c r="A592" s="2"/>
      <c r="B592" s="2"/>
      <c r="C592" s="2">
        <f t="shared" si="19"/>
        <v>0</v>
      </c>
      <c r="D592" s="2"/>
      <c r="E592" s="4"/>
      <c r="F592" s="2"/>
      <c r="G592" s="2">
        <f>IF(F592=0,0,VLOOKUP(F592,DM!$C$5:$E$500,2,0))</f>
        <v>0</v>
      </c>
      <c r="H592" s="2">
        <f>IF(F592=0,0,VLOOKUP(F592,DM!$C$5:$E$500,3,0))</f>
        <v>0</v>
      </c>
      <c r="I592" s="3"/>
      <c r="J592" s="3"/>
      <c r="K592" s="3">
        <f t="shared" si="20"/>
        <v>0</v>
      </c>
      <c r="L592" s="2"/>
      <c r="M592" s="2">
        <f>IF(B592="",0,VLOOKUP(F592,DM!$C$5:$G$500,5,0))</f>
        <v>0</v>
      </c>
      <c r="N592" s="2">
        <f>IF(B592="",0,IF(B592="NM",111,IF(B592="SX"&amp;VLOOKUP(F592,DM!$C$5:$G$500,5,0)=1521,1541,1543)))</f>
        <v>0</v>
      </c>
    </row>
    <row r="593" spans="1:14" x14ac:dyDescent="0.2">
      <c r="A593" s="2"/>
      <c r="B593" s="2"/>
      <c r="C593" s="2">
        <f t="shared" si="19"/>
        <v>0</v>
      </c>
      <c r="D593" s="2"/>
      <c r="E593" s="4"/>
      <c r="F593" s="2"/>
      <c r="G593" s="2">
        <f>IF(F593=0,0,VLOOKUP(F593,DM!$C$5:$E$500,2,0))</f>
        <v>0</v>
      </c>
      <c r="H593" s="2">
        <f>IF(F593=0,0,VLOOKUP(F593,DM!$C$5:$E$500,3,0))</f>
        <v>0</v>
      </c>
      <c r="I593" s="3"/>
      <c r="J593" s="3"/>
      <c r="K593" s="3">
        <f t="shared" si="20"/>
        <v>0</v>
      </c>
      <c r="L593" s="2"/>
      <c r="M593" s="2">
        <f>IF(B593="",0,VLOOKUP(F593,DM!$C$5:$G$500,5,0))</f>
        <v>0</v>
      </c>
      <c r="N593" s="2">
        <f>IF(B593="",0,IF(B593="NM",111,IF(B593="SX"&amp;VLOOKUP(F593,DM!$C$5:$G$500,5,0)=1521,1541,1543)))</f>
        <v>0</v>
      </c>
    </row>
    <row r="594" spans="1:14" x14ac:dyDescent="0.2">
      <c r="A594" s="2"/>
      <c r="B594" s="2"/>
      <c r="C594" s="2">
        <f t="shared" si="19"/>
        <v>0</v>
      </c>
      <c r="D594" s="2"/>
      <c r="E594" s="4"/>
      <c r="F594" s="2"/>
      <c r="G594" s="2">
        <f>IF(F594=0,0,VLOOKUP(F594,DM!$C$5:$E$500,2,0))</f>
        <v>0</v>
      </c>
      <c r="H594" s="2">
        <f>IF(F594=0,0,VLOOKUP(F594,DM!$C$5:$E$500,3,0))</f>
        <v>0</v>
      </c>
      <c r="I594" s="3"/>
      <c r="J594" s="3"/>
      <c r="K594" s="3">
        <f t="shared" si="20"/>
        <v>0</v>
      </c>
      <c r="L594" s="2"/>
      <c r="M594" s="2">
        <f>IF(B594="",0,VLOOKUP(F594,DM!$C$5:$G$500,5,0))</f>
        <v>0</v>
      </c>
      <c r="N594" s="2">
        <f>IF(B594="",0,IF(B594="NM",111,IF(B594="SX"&amp;VLOOKUP(F594,DM!$C$5:$G$500,5,0)=1521,1541,1543)))</f>
        <v>0</v>
      </c>
    </row>
    <row r="595" spans="1:14" x14ac:dyDescent="0.2">
      <c r="A595" s="2"/>
      <c r="B595" s="2"/>
      <c r="C595" s="2">
        <f t="shared" si="19"/>
        <v>0</v>
      </c>
      <c r="D595" s="2"/>
      <c r="E595" s="4"/>
      <c r="F595" s="2"/>
      <c r="G595" s="2">
        <f>IF(F595=0,0,VLOOKUP(F595,DM!$C$5:$E$500,2,0))</f>
        <v>0</v>
      </c>
      <c r="H595" s="2">
        <f>IF(F595=0,0,VLOOKUP(F595,DM!$C$5:$E$500,3,0))</f>
        <v>0</v>
      </c>
      <c r="I595" s="3"/>
      <c r="J595" s="3"/>
      <c r="K595" s="3">
        <f t="shared" si="20"/>
        <v>0</v>
      </c>
      <c r="L595" s="2"/>
      <c r="M595" s="2">
        <f>IF(B595="",0,VLOOKUP(F595,DM!$C$5:$G$500,5,0))</f>
        <v>0</v>
      </c>
      <c r="N595" s="2">
        <f>IF(B595="",0,IF(B595="NM",111,IF(B595="SX"&amp;VLOOKUP(F595,DM!$C$5:$G$500,5,0)=1521,1541,1543)))</f>
        <v>0</v>
      </c>
    </row>
    <row r="596" spans="1:14" x14ac:dyDescent="0.2">
      <c r="A596" s="2"/>
      <c r="B596" s="2"/>
      <c r="C596" s="2">
        <f t="shared" si="19"/>
        <v>0</v>
      </c>
      <c r="D596" s="2"/>
      <c r="E596" s="4"/>
      <c r="F596" s="2"/>
      <c r="G596" s="2">
        <f>IF(F596=0,0,VLOOKUP(F596,DM!$C$5:$E$500,2,0))</f>
        <v>0</v>
      </c>
      <c r="H596" s="2">
        <f>IF(F596=0,0,VLOOKUP(F596,DM!$C$5:$E$500,3,0))</f>
        <v>0</v>
      </c>
      <c r="I596" s="3"/>
      <c r="J596" s="3"/>
      <c r="K596" s="3">
        <f t="shared" si="20"/>
        <v>0</v>
      </c>
      <c r="L596" s="2"/>
      <c r="M596" s="2">
        <f>IF(B596="",0,VLOOKUP(F596,DM!$C$5:$G$500,5,0))</f>
        <v>0</v>
      </c>
      <c r="N596" s="2">
        <f>IF(B596="",0,IF(B596="NM",111,IF(B596="SX"&amp;VLOOKUP(F596,DM!$C$5:$G$500,5,0)=1521,1541,1543)))</f>
        <v>0</v>
      </c>
    </row>
    <row r="597" spans="1:14" x14ac:dyDescent="0.2">
      <c r="A597" s="2"/>
      <c r="B597" s="2"/>
      <c r="C597" s="2">
        <f t="shared" si="19"/>
        <v>0</v>
      </c>
      <c r="D597" s="2"/>
      <c r="E597" s="4"/>
      <c r="F597" s="2"/>
      <c r="G597" s="2">
        <f>IF(F597=0,0,VLOOKUP(F597,DM!$C$5:$E$500,2,0))</f>
        <v>0</v>
      </c>
      <c r="H597" s="2">
        <f>IF(F597=0,0,VLOOKUP(F597,DM!$C$5:$E$500,3,0))</f>
        <v>0</v>
      </c>
      <c r="I597" s="3"/>
      <c r="J597" s="3"/>
      <c r="K597" s="3">
        <f t="shared" si="20"/>
        <v>0</v>
      </c>
      <c r="L597" s="2"/>
      <c r="M597" s="2">
        <f>IF(B597="",0,VLOOKUP(F597,DM!$C$5:$G$500,5,0))</f>
        <v>0</v>
      </c>
      <c r="N597" s="2">
        <f>IF(B597="",0,IF(B597="NM",111,IF(B597="SX"&amp;VLOOKUP(F597,DM!$C$5:$G$500,5,0)=1521,1541,1543)))</f>
        <v>0</v>
      </c>
    </row>
    <row r="598" spans="1:14" x14ac:dyDescent="0.2">
      <c r="A598" s="2"/>
      <c r="B598" s="2"/>
      <c r="C598" s="2">
        <f t="shared" si="19"/>
        <v>0</v>
      </c>
      <c r="D598" s="2"/>
      <c r="E598" s="4"/>
      <c r="F598" s="2"/>
      <c r="G598" s="2">
        <f>IF(F598=0,0,VLOOKUP(F598,DM!$C$5:$E$500,2,0))</f>
        <v>0</v>
      </c>
      <c r="H598" s="2">
        <f>IF(F598=0,0,VLOOKUP(F598,DM!$C$5:$E$500,3,0))</f>
        <v>0</v>
      </c>
      <c r="I598" s="3"/>
      <c r="J598" s="3"/>
      <c r="K598" s="3">
        <f t="shared" si="20"/>
        <v>0</v>
      </c>
      <c r="L598" s="2"/>
      <c r="M598" s="2">
        <f>IF(B598="",0,VLOOKUP(F598,DM!$C$5:$G$500,5,0))</f>
        <v>0</v>
      </c>
      <c r="N598" s="2">
        <f>IF(B598="",0,IF(B598="NM",111,IF(B598="SX"&amp;VLOOKUP(F598,DM!$C$5:$G$500,5,0)=1521,1541,1543)))</f>
        <v>0</v>
      </c>
    </row>
    <row r="599" spans="1:14" x14ac:dyDescent="0.2">
      <c r="A599" s="2"/>
      <c r="B599" s="2"/>
      <c r="C599" s="2">
        <f t="shared" si="19"/>
        <v>0</v>
      </c>
      <c r="D599" s="2"/>
      <c r="E599" s="4"/>
      <c r="F599" s="2"/>
      <c r="G599" s="2">
        <f>IF(F599=0,0,VLOOKUP(F599,DM!$C$5:$E$500,2,0))</f>
        <v>0</v>
      </c>
      <c r="H599" s="2">
        <f>IF(F599=0,0,VLOOKUP(F599,DM!$C$5:$E$500,3,0))</f>
        <v>0</v>
      </c>
      <c r="I599" s="3"/>
      <c r="J599" s="3"/>
      <c r="K599" s="3">
        <f t="shared" si="20"/>
        <v>0</v>
      </c>
      <c r="L599" s="2"/>
      <c r="M599" s="2">
        <f>IF(B599="",0,VLOOKUP(F599,DM!$C$5:$G$500,5,0))</f>
        <v>0</v>
      </c>
      <c r="N599" s="2">
        <f>IF(B599="",0,IF(B599="NM",111,IF(B599="SX"&amp;VLOOKUP(F599,DM!$C$5:$G$500,5,0)=1521,1541,1543)))</f>
        <v>0</v>
      </c>
    </row>
    <row r="600" spans="1:14" x14ac:dyDescent="0.2">
      <c r="A600" s="2"/>
      <c r="B600" s="2"/>
      <c r="C600" s="2">
        <f t="shared" si="19"/>
        <v>0</v>
      </c>
      <c r="D600" s="2"/>
      <c r="E600" s="4"/>
      <c r="F600" s="2"/>
      <c r="G600" s="2">
        <f>IF(F600=0,0,VLOOKUP(F600,DM!$C$5:$E$500,2,0))</f>
        <v>0</v>
      </c>
      <c r="H600" s="2">
        <f>IF(F600=0,0,VLOOKUP(F600,DM!$C$5:$E$500,3,0))</f>
        <v>0</v>
      </c>
      <c r="I600" s="3"/>
      <c r="J600" s="3"/>
      <c r="K600" s="3">
        <f t="shared" si="20"/>
        <v>0</v>
      </c>
      <c r="L600" s="2"/>
      <c r="M600" s="2">
        <f>IF(B600="",0,VLOOKUP(F600,DM!$C$5:$G$500,5,0))</f>
        <v>0</v>
      </c>
      <c r="N600" s="2">
        <f>IF(B600="",0,IF(B600="NM",111,IF(B600="SX"&amp;VLOOKUP(F600,DM!$C$5:$G$500,5,0)=1521,1541,1543)))</f>
        <v>0</v>
      </c>
    </row>
    <row r="601" spans="1:14" x14ac:dyDescent="0.2">
      <c r="A601" s="2"/>
      <c r="B601" s="2"/>
      <c r="C601" s="2">
        <f t="shared" si="19"/>
        <v>0</v>
      </c>
      <c r="D601" s="2"/>
      <c r="E601" s="4"/>
      <c r="F601" s="2"/>
      <c r="G601" s="2">
        <f>IF(F601=0,0,VLOOKUP(F601,DM!$C$5:$E$500,2,0))</f>
        <v>0</v>
      </c>
      <c r="H601" s="2">
        <f>IF(F601=0,0,VLOOKUP(F601,DM!$C$5:$E$500,3,0))</f>
        <v>0</v>
      </c>
      <c r="I601" s="3"/>
      <c r="J601" s="3"/>
      <c r="K601" s="3">
        <f t="shared" si="20"/>
        <v>0</v>
      </c>
      <c r="L601" s="2"/>
      <c r="M601" s="2">
        <f>IF(B601="",0,VLOOKUP(F601,DM!$C$5:$G$500,5,0))</f>
        <v>0</v>
      </c>
      <c r="N601" s="2">
        <f>IF(B601="",0,IF(B601="NM",111,IF(B601="SX"&amp;VLOOKUP(F601,DM!$C$5:$G$500,5,0)=1521,1541,1543)))</f>
        <v>0</v>
      </c>
    </row>
    <row r="602" spans="1:14" x14ac:dyDescent="0.2">
      <c r="A602" s="2"/>
      <c r="B602" s="2"/>
      <c r="C602" s="2">
        <f t="shared" si="19"/>
        <v>0</v>
      </c>
      <c r="D602" s="2"/>
      <c r="E602" s="4"/>
      <c r="F602" s="2"/>
      <c r="G602" s="2">
        <f>IF(F602=0,0,VLOOKUP(F602,DM!$C$5:$E$500,2,0))</f>
        <v>0</v>
      </c>
      <c r="H602" s="2">
        <f>IF(F602=0,0,VLOOKUP(F602,DM!$C$5:$E$500,3,0))</f>
        <v>0</v>
      </c>
      <c r="I602" s="3"/>
      <c r="J602" s="3"/>
      <c r="K602" s="3">
        <f t="shared" si="20"/>
        <v>0</v>
      </c>
      <c r="L602" s="2"/>
      <c r="M602" s="2">
        <f>IF(B602="",0,VLOOKUP(F602,DM!$C$5:$G$500,5,0))</f>
        <v>0</v>
      </c>
      <c r="N602" s="2">
        <f>IF(B602="",0,IF(B602="NM",111,IF(B602="SX"&amp;VLOOKUP(F602,DM!$C$5:$G$500,5,0)=1521,1541,1543)))</f>
        <v>0</v>
      </c>
    </row>
    <row r="603" spans="1:14" x14ac:dyDescent="0.2">
      <c r="A603" s="2"/>
      <c r="B603" s="2"/>
      <c r="C603" s="2">
        <f t="shared" si="19"/>
        <v>0</v>
      </c>
      <c r="D603" s="2"/>
      <c r="E603" s="4"/>
      <c r="F603" s="2"/>
      <c r="G603" s="2">
        <f>IF(F603=0,0,VLOOKUP(F603,DM!$C$5:$E$500,2,0))</f>
        <v>0</v>
      </c>
      <c r="H603" s="2">
        <f>IF(F603=0,0,VLOOKUP(F603,DM!$C$5:$E$500,3,0))</f>
        <v>0</v>
      </c>
      <c r="I603" s="3"/>
      <c r="J603" s="3"/>
      <c r="K603" s="3">
        <f t="shared" si="20"/>
        <v>0</v>
      </c>
      <c r="L603" s="2"/>
      <c r="M603" s="2">
        <f>IF(B603="",0,VLOOKUP(F603,DM!$C$5:$G$500,5,0))</f>
        <v>0</v>
      </c>
      <c r="N603" s="2">
        <f>IF(B603="",0,IF(B603="NM",111,IF(B603="SX"&amp;VLOOKUP(F603,DM!$C$5:$G$500,5,0)=1521,1541,1543)))</f>
        <v>0</v>
      </c>
    </row>
    <row r="604" spans="1:14" x14ac:dyDescent="0.2">
      <c r="A604" s="2"/>
      <c r="B604" s="2"/>
      <c r="C604" s="2">
        <f t="shared" si="19"/>
        <v>0</v>
      </c>
      <c r="D604" s="2"/>
      <c r="E604" s="4"/>
      <c r="F604" s="2"/>
      <c r="G604" s="2">
        <f>IF(F604=0,0,VLOOKUP(F604,DM!$C$5:$E$500,2,0))</f>
        <v>0</v>
      </c>
      <c r="H604" s="2">
        <f>IF(F604=0,0,VLOOKUP(F604,DM!$C$5:$E$500,3,0))</f>
        <v>0</v>
      </c>
      <c r="I604" s="3"/>
      <c r="J604" s="3"/>
      <c r="K604" s="3">
        <f t="shared" si="20"/>
        <v>0</v>
      </c>
      <c r="L604" s="2"/>
      <c r="M604" s="2">
        <f>IF(B604="",0,VLOOKUP(F604,DM!$C$5:$G$500,5,0))</f>
        <v>0</v>
      </c>
      <c r="N604" s="2">
        <f>IF(B604="",0,IF(B604="NM",111,IF(B604="SX"&amp;VLOOKUP(F604,DM!$C$5:$G$500,5,0)=1521,1541,1543)))</f>
        <v>0</v>
      </c>
    </row>
    <row r="605" spans="1:14" x14ac:dyDescent="0.2">
      <c r="A605" s="2"/>
      <c r="B605" s="2"/>
      <c r="C605" s="2">
        <f t="shared" si="19"/>
        <v>0</v>
      </c>
      <c r="D605" s="2"/>
      <c r="E605" s="4"/>
      <c r="F605" s="2"/>
      <c r="G605" s="2">
        <f>IF(F605=0,0,VLOOKUP(F605,DM!$C$5:$E$500,2,0))</f>
        <v>0</v>
      </c>
      <c r="H605" s="2">
        <f>IF(F605=0,0,VLOOKUP(F605,DM!$C$5:$E$500,3,0))</f>
        <v>0</v>
      </c>
      <c r="I605" s="3"/>
      <c r="J605" s="3"/>
      <c r="K605" s="3">
        <f t="shared" si="20"/>
        <v>0</v>
      </c>
      <c r="L605" s="2"/>
      <c r="M605" s="2">
        <f>IF(B605="",0,VLOOKUP(F605,DM!$C$5:$G$500,5,0))</f>
        <v>0</v>
      </c>
      <c r="N605" s="2">
        <f>IF(B605="",0,IF(B605="NM",111,IF(B605="SX"&amp;VLOOKUP(F605,DM!$C$5:$G$500,5,0)=1521,1541,1543)))</f>
        <v>0</v>
      </c>
    </row>
    <row r="606" spans="1:14" x14ac:dyDescent="0.2">
      <c r="A606" s="2"/>
      <c r="B606" s="2"/>
      <c r="C606" s="2">
        <f t="shared" si="19"/>
        <v>0</v>
      </c>
      <c r="D606" s="2"/>
      <c r="E606" s="4"/>
      <c r="F606" s="2"/>
      <c r="G606" s="2">
        <f>IF(F606=0,0,VLOOKUP(F606,DM!$C$5:$E$500,2,0))</f>
        <v>0</v>
      </c>
      <c r="H606" s="2">
        <f>IF(F606=0,0,VLOOKUP(F606,DM!$C$5:$E$500,3,0))</f>
        <v>0</v>
      </c>
      <c r="I606" s="3"/>
      <c r="J606" s="3"/>
      <c r="K606" s="3">
        <f t="shared" si="20"/>
        <v>0</v>
      </c>
      <c r="L606" s="2"/>
      <c r="M606" s="2">
        <f>IF(B606="",0,VLOOKUP(F606,DM!$C$5:$G$500,5,0))</f>
        <v>0</v>
      </c>
      <c r="N606" s="2">
        <f>IF(B606="",0,IF(B606="NM",111,IF(B606="SX"&amp;VLOOKUP(F606,DM!$C$5:$G$500,5,0)=1521,1541,1543)))</f>
        <v>0</v>
      </c>
    </row>
    <row r="607" spans="1:14" x14ac:dyDescent="0.2">
      <c r="A607" s="2"/>
      <c r="B607" s="2"/>
      <c r="C607" s="2">
        <f t="shared" si="19"/>
        <v>0</v>
      </c>
      <c r="D607" s="2"/>
      <c r="E607" s="4"/>
      <c r="F607" s="2"/>
      <c r="G607" s="2">
        <f>IF(F607=0,0,VLOOKUP(F607,DM!$C$5:$E$500,2,0))</f>
        <v>0</v>
      </c>
      <c r="H607" s="2">
        <f>IF(F607=0,0,VLOOKUP(F607,DM!$C$5:$E$500,3,0))</f>
        <v>0</v>
      </c>
      <c r="I607" s="3"/>
      <c r="J607" s="3"/>
      <c r="K607" s="3">
        <f t="shared" si="20"/>
        <v>0</v>
      </c>
      <c r="L607" s="2"/>
      <c r="M607" s="2">
        <f>IF(B607="",0,VLOOKUP(F607,DM!$C$5:$G$500,5,0))</f>
        <v>0</v>
      </c>
      <c r="N607" s="2">
        <f>IF(B607="",0,IF(B607="NM",111,IF(B607="SX"&amp;VLOOKUP(F607,DM!$C$5:$G$500,5,0)=1521,1541,1543)))</f>
        <v>0</v>
      </c>
    </row>
    <row r="608" spans="1:14" x14ac:dyDescent="0.2">
      <c r="A608" s="2"/>
      <c r="B608" s="2"/>
      <c r="C608" s="2">
        <f t="shared" si="19"/>
        <v>0</v>
      </c>
      <c r="D608" s="2"/>
      <c r="E608" s="4"/>
      <c r="F608" s="2"/>
      <c r="G608" s="2">
        <f>IF(F608=0,0,VLOOKUP(F608,DM!$C$5:$E$500,2,0))</f>
        <v>0</v>
      </c>
      <c r="H608" s="2">
        <f>IF(F608=0,0,VLOOKUP(F608,DM!$C$5:$E$500,3,0))</f>
        <v>0</v>
      </c>
      <c r="I608" s="3"/>
      <c r="J608" s="3"/>
      <c r="K608" s="3">
        <f t="shared" si="20"/>
        <v>0</v>
      </c>
      <c r="L608" s="2"/>
      <c r="M608" s="2">
        <f>IF(B608="",0,VLOOKUP(F608,DM!$C$5:$G$500,5,0))</f>
        <v>0</v>
      </c>
      <c r="N608" s="2">
        <f>IF(B608="",0,IF(B608="NM",111,IF(B608="SX"&amp;VLOOKUP(F608,DM!$C$5:$G$500,5,0)=1521,1541,1543)))</f>
        <v>0</v>
      </c>
    </row>
    <row r="609" spans="1:14" x14ac:dyDescent="0.2">
      <c r="A609" s="2"/>
      <c r="B609" s="2"/>
      <c r="C609" s="2">
        <f t="shared" si="19"/>
        <v>0</v>
      </c>
      <c r="D609" s="2"/>
      <c r="E609" s="4"/>
      <c r="F609" s="2"/>
      <c r="G609" s="2">
        <f>IF(F609=0,0,VLOOKUP(F609,DM!$C$5:$E$500,2,0))</f>
        <v>0</v>
      </c>
      <c r="H609" s="2">
        <f>IF(F609=0,0,VLOOKUP(F609,DM!$C$5:$E$500,3,0))</f>
        <v>0</v>
      </c>
      <c r="I609" s="3"/>
      <c r="J609" s="3"/>
      <c r="K609" s="3">
        <f t="shared" si="20"/>
        <v>0</v>
      </c>
      <c r="L609" s="2"/>
      <c r="M609" s="2">
        <f>IF(B609="",0,VLOOKUP(F609,DM!$C$5:$G$500,5,0))</f>
        <v>0</v>
      </c>
      <c r="N609" s="2">
        <f>IF(B609="",0,IF(B609="NM",111,IF(B609="SX"&amp;VLOOKUP(F609,DM!$C$5:$G$500,5,0)=1521,1541,1543)))</f>
        <v>0</v>
      </c>
    </row>
    <row r="610" spans="1:14" x14ac:dyDescent="0.2">
      <c r="A610" s="2"/>
      <c r="B610" s="2"/>
      <c r="C610" s="2">
        <f t="shared" si="19"/>
        <v>0</v>
      </c>
      <c r="D610" s="2"/>
      <c r="E610" s="4"/>
      <c r="F610" s="2"/>
      <c r="G610" s="2">
        <f>IF(F610=0,0,VLOOKUP(F610,DM!$C$5:$E$500,2,0))</f>
        <v>0</v>
      </c>
      <c r="H610" s="2">
        <f>IF(F610=0,0,VLOOKUP(F610,DM!$C$5:$E$500,3,0))</f>
        <v>0</v>
      </c>
      <c r="I610" s="3"/>
      <c r="J610" s="3"/>
      <c r="K610" s="3">
        <f t="shared" si="20"/>
        <v>0</v>
      </c>
      <c r="L610" s="2"/>
      <c r="M610" s="2">
        <f>IF(B610="",0,VLOOKUP(F610,DM!$C$5:$G$500,5,0))</f>
        <v>0</v>
      </c>
      <c r="N610" s="2">
        <f>IF(B610="",0,IF(B610="NM",111,IF(B610="SX"&amp;VLOOKUP(F610,DM!$C$5:$G$500,5,0)=1521,1541,1543)))</f>
        <v>0</v>
      </c>
    </row>
    <row r="611" spans="1:14" x14ac:dyDescent="0.2">
      <c r="A611" s="2"/>
      <c r="B611" s="2"/>
      <c r="C611" s="2">
        <f t="shared" si="19"/>
        <v>0</v>
      </c>
      <c r="D611" s="2"/>
      <c r="E611" s="4"/>
      <c r="F611" s="2"/>
      <c r="G611" s="2">
        <f>IF(F611=0,0,VLOOKUP(F611,DM!$C$5:$E$500,2,0))</f>
        <v>0</v>
      </c>
      <c r="H611" s="2">
        <f>IF(F611=0,0,VLOOKUP(F611,DM!$C$5:$E$500,3,0))</f>
        <v>0</v>
      </c>
      <c r="I611" s="3"/>
      <c r="J611" s="3"/>
      <c r="K611" s="3">
        <f t="shared" si="20"/>
        <v>0</v>
      </c>
      <c r="L611" s="2"/>
      <c r="M611" s="2">
        <f>IF(B611="",0,VLOOKUP(F611,DM!$C$5:$G$500,5,0))</f>
        <v>0</v>
      </c>
      <c r="N611" s="2">
        <f>IF(B611="",0,IF(B611="NM",111,IF(B611="SX"&amp;VLOOKUP(F611,DM!$C$5:$G$500,5,0)=1521,1541,1543)))</f>
        <v>0</v>
      </c>
    </row>
    <row r="612" spans="1:14" x14ac:dyDescent="0.2">
      <c r="A612" s="2"/>
      <c r="B612" s="2"/>
      <c r="C612" s="2">
        <f t="shared" si="19"/>
        <v>0</v>
      </c>
      <c r="D612" s="2"/>
      <c r="E612" s="4"/>
      <c r="F612" s="2"/>
      <c r="G612" s="2">
        <f>IF(F612=0,0,VLOOKUP(F612,DM!$C$5:$E$500,2,0))</f>
        <v>0</v>
      </c>
      <c r="H612" s="2">
        <f>IF(F612=0,0,VLOOKUP(F612,DM!$C$5:$E$500,3,0))</f>
        <v>0</v>
      </c>
      <c r="I612" s="3"/>
      <c r="J612" s="3"/>
      <c r="K612" s="3">
        <f t="shared" si="20"/>
        <v>0</v>
      </c>
      <c r="L612" s="2"/>
      <c r="M612" s="2">
        <f>IF(B612="",0,VLOOKUP(F612,DM!$C$5:$G$500,5,0))</f>
        <v>0</v>
      </c>
      <c r="N612" s="2">
        <f>IF(B612="",0,IF(B612="NM",111,IF(B612="SX"&amp;VLOOKUP(F612,DM!$C$5:$G$500,5,0)=1521,1541,1543)))</f>
        <v>0</v>
      </c>
    </row>
    <row r="613" spans="1:14" x14ac:dyDescent="0.2">
      <c r="A613" s="2"/>
      <c r="B613" s="2"/>
      <c r="C613" s="2">
        <f t="shared" si="19"/>
        <v>0</v>
      </c>
      <c r="D613" s="2"/>
      <c r="E613" s="4"/>
      <c r="F613" s="2"/>
      <c r="G613" s="2">
        <f>IF(F613=0,0,VLOOKUP(F613,DM!$C$5:$E$500,2,0))</f>
        <v>0</v>
      </c>
      <c r="H613" s="2">
        <f>IF(F613=0,0,VLOOKUP(F613,DM!$C$5:$E$500,3,0))</f>
        <v>0</v>
      </c>
      <c r="I613" s="3"/>
      <c r="J613" s="3"/>
      <c r="K613" s="3">
        <f t="shared" si="20"/>
        <v>0</v>
      </c>
      <c r="L613" s="2"/>
      <c r="M613" s="2">
        <f>IF(B613="",0,VLOOKUP(F613,DM!$C$5:$G$500,5,0))</f>
        <v>0</v>
      </c>
      <c r="N613" s="2">
        <f>IF(B613="",0,IF(B613="NM",111,IF(B613="SX"&amp;VLOOKUP(F613,DM!$C$5:$G$500,5,0)=1521,1541,1543)))</f>
        <v>0</v>
      </c>
    </row>
    <row r="614" spans="1:14" x14ac:dyDescent="0.2">
      <c r="A614" s="2"/>
      <c r="B614" s="2"/>
      <c r="C614" s="2">
        <f t="shared" si="19"/>
        <v>0</v>
      </c>
      <c r="D614" s="2"/>
      <c r="E614" s="4"/>
      <c r="F614" s="2"/>
      <c r="G614" s="2">
        <f>IF(F614=0,0,VLOOKUP(F614,DM!$C$5:$E$500,2,0))</f>
        <v>0</v>
      </c>
      <c r="H614" s="2">
        <f>IF(F614=0,0,VLOOKUP(F614,DM!$C$5:$E$500,3,0))</f>
        <v>0</v>
      </c>
      <c r="I614" s="3"/>
      <c r="J614" s="3"/>
      <c r="K614" s="3">
        <f t="shared" si="20"/>
        <v>0</v>
      </c>
      <c r="L614" s="2"/>
      <c r="M614" s="2">
        <f>IF(B614="",0,VLOOKUP(F614,DM!$C$5:$G$500,5,0))</f>
        <v>0</v>
      </c>
      <c r="N614" s="2">
        <f>IF(B614="",0,IF(B614="NM",111,IF(B614="SX"&amp;VLOOKUP(F614,DM!$C$5:$G$500,5,0)=1521,1541,1543)))</f>
        <v>0</v>
      </c>
    </row>
    <row r="615" spans="1:14" x14ac:dyDescent="0.2">
      <c r="A615" s="2"/>
      <c r="B615" s="2"/>
      <c r="C615" s="2">
        <f t="shared" si="19"/>
        <v>0</v>
      </c>
      <c r="D615" s="2"/>
      <c r="E615" s="4"/>
      <c r="F615" s="2"/>
      <c r="G615" s="2">
        <f>IF(F615=0,0,VLOOKUP(F615,DM!$C$5:$E$500,2,0))</f>
        <v>0</v>
      </c>
      <c r="H615" s="2">
        <f>IF(F615=0,0,VLOOKUP(F615,DM!$C$5:$E$500,3,0))</f>
        <v>0</v>
      </c>
      <c r="I615" s="3"/>
      <c r="J615" s="3"/>
      <c r="K615" s="3">
        <f t="shared" si="20"/>
        <v>0</v>
      </c>
      <c r="L615" s="2"/>
      <c r="M615" s="2">
        <f>IF(B615="",0,VLOOKUP(F615,DM!$C$5:$G$500,5,0))</f>
        <v>0</v>
      </c>
      <c r="N615" s="2">
        <f>IF(B615="",0,IF(B615="NM",111,IF(B615="SX"&amp;VLOOKUP(F615,DM!$C$5:$G$500,5,0)=1521,1541,1543)))</f>
        <v>0</v>
      </c>
    </row>
    <row r="616" spans="1:14" x14ac:dyDescent="0.2">
      <c r="A616" s="2"/>
      <c r="B616" s="2"/>
      <c r="C616" s="2">
        <f t="shared" si="19"/>
        <v>0</v>
      </c>
      <c r="D616" s="2"/>
      <c r="E616" s="4"/>
      <c r="F616" s="2"/>
      <c r="G616" s="2">
        <f>IF(F616=0,0,VLOOKUP(F616,DM!$C$5:$E$500,2,0))</f>
        <v>0</v>
      </c>
      <c r="H616" s="2">
        <f>IF(F616=0,0,VLOOKUP(F616,DM!$C$5:$E$500,3,0))</f>
        <v>0</v>
      </c>
      <c r="I616" s="3"/>
      <c r="J616" s="3"/>
      <c r="K616" s="3">
        <f t="shared" si="20"/>
        <v>0</v>
      </c>
      <c r="L616" s="2"/>
      <c r="M616" s="2">
        <f>IF(B616="",0,VLOOKUP(F616,DM!$C$5:$G$500,5,0))</f>
        <v>0</v>
      </c>
      <c r="N616" s="2">
        <f>IF(B616="",0,IF(B616="NM",111,IF(B616="SX"&amp;VLOOKUP(F616,DM!$C$5:$G$500,5,0)=1521,1541,1543)))</f>
        <v>0</v>
      </c>
    </row>
    <row r="617" spans="1:14" x14ac:dyDescent="0.2">
      <c r="A617" s="2"/>
      <c r="B617" s="2"/>
      <c r="C617" s="2">
        <f t="shared" si="19"/>
        <v>0</v>
      </c>
      <c r="D617" s="2"/>
      <c r="E617" s="4"/>
      <c r="F617" s="2"/>
      <c r="G617" s="2">
        <f>IF(F617=0,0,VLOOKUP(F617,DM!$C$5:$E$500,2,0))</f>
        <v>0</v>
      </c>
      <c r="H617" s="2">
        <f>IF(F617=0,0,VLOOKUP(F617,DM!$C$5:$E$500,3,0))</f>
        <v>0</v>
      </c>
      <c r="I617" s="3"/>
      <c r="J617" s="3"/>
      <c r="K617" s="3">
        <f t="shared" si="20"/>
        <v>0</v>
      </c>
      <c r="L617" s="2"/>
      <c r="M617" s="2">
        <f>IF(B617="",0,VLOOKUP(F617,DM!$C$5:$G$500,5,0))</f>
        <v>0</v>
      </c>
      <c r="N617" s="2">
        <f>IF(B617="",0,IF(B617="NM",111,IF(B617="SX"&amp;VLOOKUP(F617,DM!$C$5:$G$500,5,0)=1521,1541,1543)))</f>
        <v>0</v>
      </c>
    </row>
    <row r="618" spans="1:14" x14ac:dyDescent="0.2">
      <c r="A618" s="2"/>
      <c r="B618" s="2"/>
      <c r="C618" s="2">
        <f t="shared" si="19"/>
        <v>0</v>
      </c>
      <c r="D618" s="2"/>
      <c r="E618" s="4"/>
      <c r="F618" s="2"/>
      <c r="G618" s="2">
        <f>IF(F618=0,0,VLOOKUP(F618,DM!$C$5:$E$500,2,0))</f>
        <v>0</v>
      </c>
      <c r="H618" s="2">
        <f>IF(F618=0,0,VLOOKUP(F618,DM!$C$5:$E$500,3,0))</f>
        <v>0</v>
      </c>
      <c r="I618" s="3"/>
      <c r="J618" s="3"/>
      <c r="K618" s="3">
        <f t="shared" si="20"/>
        <v>0</v>
      </c>
      <c r="L618" s="2"/>
      <c r="M618" s="2">
        <f>IF(B618="",0,VLOOKUP(F618,DM!$C$5:$G$500,5,0))</f>
        <v>0</v>
      </c>
      <c r="N618" s="2">
        <f>IF(B618="",0,IF(B618="NM",111,IF(B618="SX"&amp;VLOOKUP(F618,DM!$C$5:$G$500,5,0)=1521,1541,1543)))</f>
        <v>0</v>
      </c>
    </row>
    <row r="619" spans="1:14" x14ac:dyDescent="0.2">
      <c r="A619" s="2"/>
      <c r="B619" s="2"/>
      <c r="C619" s="2">
        <f t="shared" si="19"/>
        <v>0</v>
      </c>
      <c r="D619" s="2"/>
      <c r="E619" s="4"/>
      <c r="F619" s="2"/>
      <c r="G619" s="2">
        <f>IF(F619=0,0,VLOOKUP(F619,DM!$C$5:$E$500,2,0))</f>
        <v>0</v>
      </c>
      <c r="H619" s="2">
        <f>IF(F619=0,0,VLOOKUP(F619,DM!$C$5:$E$500,3,0))</f>
        <v>0</v>
      </c>
      <c r="I619" s="3"/>
      <c r="J619" s="3"/>
      <c r="K619" s="3">
        <f t="shared" si="20"/>
        <v>0</v>
      </c>
      <c r="L619" s="2"/>
      <c r="M619" s="2">
        <f>IF(B619="",0,VLOOKUP(F619,DM!$C$5:$G$500,5,0))</f>
        <v>0</v>
      </c>
      <c r="N619" s="2">
        <f>IF(B619="",0,IF(B619="NM",111,IF(B619="SX"&amp;VLOOKUP(F619,DM!$C$5:$G$500,5,0)=1521,1541,1543)))</f>
        <v>0</v>
      </c>
    </row>
    <row r="620" spans="1:14" x14ac:dyDescent="0.2">
      <c r="A620" s="2"/>
      <c r="B620" s="2"/>
      <c r="C620" s="2">
        <f t="shared" si="19"/>
        <v>0</v>
      </c>
      <c r="D620" s="2"/>
      <c r="E620" s="4"/>
      <c r="F620" s="2"/>
      <c r="G620" s="2">
        <f>IF(F620=0,0,VLOOKUP(F620,DM!$C$5:$E$500,2,0))</f>
        <v>0</v>
      </c>
      <c r="H620" s="2">
        <f>IF(F620=0,0,VLOOKUP(F620,DM!$C$5:$E$500,3,0))</f>
        <v>0</v>
      </c>
      <c r="I620" s="3"/>
      <c r="J620" s="3"/>
      <c r="K620" s="3">
        <f t="shared" si="20"/>
        <v>0</v>
      </c>
      <c r="L620" s="2"/>
      <c r="M620" s="2">
        <f>IF(B620="",0,VLOOKUP(F620,DM!$C$5:$G$500,5,0))</f>
        <v>0</v>
      </c>
      <c r="N620" s="2">
        <f>IF(B620="",0,IF(B620="NM",111,IF(B620="SX"&amp;VLOOKUP(F620,DM!$C$5:$G$500,5,0)=1521,1541,1543)))</f>
        <v>0</v>
      </c>
    </row>
    <row r="621" spans="1:14" x14ac:dyDescent="0.2">
      <c r="A621" s="2"/>
      <c r="B621" s="2"/>
      <c r="C621" s="2">
        <f t="shared" si="19"/>
        <v>0</v>
      </c>
      <c r="D621" s="2"/>
      <c r="E621" s="4"/>
      <c r="F621" s="2"/>
      <c r="G621" s="2">
        <f>IF(F621=0,0,VLOOKUP(F621,DM!$C$5:$E$500,2,0))</f>
        <v>0</v>
      </c>
      <c r="H621" s="2">
        <f>IF(F621=0,0,VLOOKUP(F621,DM!$C$5:$E$500,3,0))</f>
        <v>0</v>
      </c>
      <c r="I621" s="3"/>
      <c r="J621" s="3"/>
      <c r="K621" s="3">
        <f t="shared" si="20"/>
        <v>0</v>
      </c>
      <c r="L621" s="2"/>
      <c r="M621" s="2">
        <f>IF(B621="",0,VLOOKUP(F621,DM!$C$5:$G$500,5,0))</f>
        <v>0</v>
      </c>
      <c r="N621" s="2">
        <f>IF(B621="",0,IF(B621="NM",111,IF(B621="SX"&amp;VLOOKUP(F621,DM!$C$5:$G$500,5,0)=1521,1541,1543)))</f>
        <v>0</v>
      </c>
    </row>
    <row r="622" spans="1:14" x14ac:dyDescent="0.2">
      <c r="A622" s="2"/>
      <c r="B622" s="2"/>
      <c r="C622" s="2">
        <f t="shared" si="19"/>
        <v>0</v>
      </c>
      <c r="D622" s="2"/>
      <c r="E622" s="4"/>
      <c r="F622" s="2"/>
      <c r="G622" s="2">
        <f>IF(F622=0,0,VLOOKUP(F622,DM!$C$5:$E$500,2,0))</f>
        <v>0</v>
      </c>
      <c r="H622" s="2">
        <f>IF(F622=0,0,VLOOKUP(F622,DM!$C$5:$E$500,3,0))</f>
        <v>0</v>
      </c>
      <c r="I622" s="3"/>
      <c r="J622" s="3"/>
      <c r="K622" s="3">
        <f t="shared" si="20"/>
        <v>0</v>
      </c>
      <c r="L622" s="2"/>
      <c r="M622" s="2">
        <f>IF(B622="",0,VLOOKUP(F622,DM!$C$5:$G$500,5,0))</f>
        <v>0</v>
      </c>
      <c r="N622" s="2">
        <f>IF(B622="",0,IF(B622="NM",111,IF(B622="SX"&amp;VLOOKUP(F622,DM!$C$5:$G$500,5,0)=1521,1541,1543)))</f>
        <v>0</v>
      </c>
    </row>
    <row r="623" spans="1:14" x14ac:dyDescent="0.2">
      <c r="A623" s="2"/>
      <c r="B623" s="2"/>
      <c r="C623" s="2">
        <f t="shared" si="19"/>
        <v>0</v>
      </c>
      <c r="D623" s="2"/>
      <c r="E623" s="4"/>
      <c r="F623" s="2"/>
      <c r="G623" s="2">
        <f>IF(F623=0,0,VLOOKUP(F623,DM!$C$5:$E$500,2,0))</f>
        <v>0</v>
      </c>
      <c r="H623" s="2">
        <f>IF(F623=0,0,VLOOKUP(F623,DM!$C$5:$E$500,3,0))</f>
        <v>0</v>
      </c>
      <c r="I623" s="3"/>
      <c r="J623" s="3"/>
      <c r="K623" s="3">
        <f t="shared" si="20"/>
        <v>0</v>
      </c>
      <c r="L623" s="2"/>
      <c r="M623" s="2">
        <f>IF(B623="",0,VLOOKUP(F623,DM!$C$5:$G$500,5,0))</f>
        <v>0</v>
      </c>
      <c r="N623" s="2">
        <f>IF(B623="",0,IF(B623="NM",111,IF(B623="SX"&amp;VLOOKUP(F623,DM!$C$5:$G$500,5,0)=1521,1541,1543)))</f>
        <v>0</v>
      </c>
    </row>
    <row r="624" spans="1:14" x14ac:dyDescent="0.2">
      <c r="A624" s="2"/>
      <c r="B624" s="2"/>
      <c r="C624" s="2">
        <f t="shared" si="19"/>
        <v>0</v>
      </c>
      <c r="D624" s="2"/>
      <c r="E624" s="4"/>
      <c r="F624" s="2"/>
      <c r="G624" s="2">
        <f>IF(F624=0,0,VLOOKUP(F624,DM!$C$5:$E$500,2,0))</f>
        <v>0</v>
      </c>
      <c r="H624" s="2">
        <f>IF(F624=0,0,VLOOKUP(F624,DM!$C$5:$E$500,3,0))</f>
        <v>0</v>
      </c>
      <c r="I624" s="3"/>
      <c r="J624" s="3"/>
      <c r="K624" s="3">
        <f t="shared" si="20"/>
        <v>0</v>
      </c>
      <c r="L624" s="2"/>
      <c r="M624" s="2">
        <f>IF(B624="",0,VLOOKUP(F624,DM!$C$5:$G$500,5,0))</f>
        <v>0</v>
      </c>
      <c r="N624" s="2">
        <f>IF(B624="",0,IF(B624="NM",111,IF(B624="SX"&amp;VLOOKUP(F624,DM!$C$5:$G$500,5,0)=1521,1541,1543)))</f>
        <v>0</v>
      </c>
    </row>
    <row r="625" spans="1:14" x14ac:dyDescent="0.2">
      <c r="A625" s="2"/>
      <c r="B625" s="2"/>
      <c r="C625" s="2">
        <f t="shared" si="19"/>
        <v>0</v>
      </c>
      <c r="D625" s="2"/>
      <c r="E625" s="4"/>
      <c r="F625" s="2"/>
      <c r="G625" s="2">
        <f>IF(F625=0,0,VLOOKUP(F625,DM!$C$5:$E$500,2,0))</f>
        <v>0</v>
      </c>
      <c r="H625" s="2">
        <f>IF(F625=0,0,VLOOKUP(F625,DM!$C$5:$E$500,3,0))</f>
        <v>0</v>
      </c>
      <c r="I625" s="3"/>
      <c r="J625" s="3"/>
      <c r="K625" s="3">
        <f t="shared" si="20"/>
        <v>0</v>
      </c>
      <c r="L625" s="2"/>
      <c r="M625" s="2">
        <f>IF(B625="",0,VLOOKUP(F625,DM!$C$5:$G$500,5,0))</f>
        <v>0</v>
      </c>
      <c r="N625" s="2">
        <f>IF(B625="",0,IF(B625="NM",111,IF(B625="SX"&amp;VLOOKUP(F625,DM!$C$5:$G$500,5,0)=1521,1541,1543)))</f>
        <v>0</v>
      </c>
    </row>
    <row r="626" spans="1:14" x14ac:dyDescent="0.2">
      <c r="A626" s="2"/>
      <c r="B626" s="2"/>
      <c r="C626" s="2">
        <f t="shared" si="19"/>
        <v>0</v>
      </c>
      <c r="D626" s="2"/>
      <c r="E626" s="4"/>
      <c r="F626" s="2"/>
      <c r="G626" s="2">
        <f>IF(F626=0,0,VLOOKUP(F626,DM!$C$5:$E$500,2,0))</f>
        <v>0</v>
      </c>
      <c r="H626" s="2">
        <f>IF(F626=0,0,VLOOKUP(F626,DM!$C$5:$E$500,3,0))</f>
        <v>0</v>
      </c>
      <c r="I626" s="3"/>
      <c r="J626" s="3"/>
      <c r="K626" s="3">
        <f t="shared" si="20"/>
        <v>0</v>
      </c>
      <c r="L626" s="2"/>
      <c r="M626" s="2">
        <f>IF(B626="",0,VLOOKUP(F626,DM!$C$5:$G$500,5,0))</f>
        <v>0</v>
      </c>
      <c r="N626" s="2">
        <f>IF(B626="",0,IF(B626="NM",111,IF(B626="SX"&amp;VLOOKUP(F626,DM!$C$5:$G$500,5,0)=1521,1541,1543)))</f>
        <v>0</v>
      </c>
    </row>
    <row r="627" spans="1:14" x14ac:dyDescent="0.2">
      <c r="A627" s="2"/>
      <c r="B627" s="2"/>
      <c r="C627" s="2">
        <f t="shared" si="19"/>
        <v>0</v>
      </c>
      <c r="D627" s="2"/>
      <c r="E627" s="4"/>
      <c r="F627" s="2"/>
      <c r="G627" s="2">
        <f>IF(F627=0,0,VLOOKUP(F627,DM!$C$5:$E$500,2,0))</f>
        <v>0</v>
      </c>
      <c r="H627" s="2">
        <f>IF(F627=0,0,VLOOKUP(F627,DM!$C$5:$E$500,3,0))</f>
        <v>0</v>
      </c>
      <c r="I627" s="3"/>
      <c r="J627" s="3"/>
      <c r="K627" s="3">
        <f t="shared" si="20"/>
        <v>0</v>
      </c>
      <c r="L627" s="2"/>
      <c r="M627" s="2">
        <f>IF(B627="",0,VLOOKUP(F627,DM!$C$5:$G$500,5,0))</f>
        <v>0</v>
      </c>
      <c r="N627" s="2">
        <f>IF(B627="",0,IF(B627="NM",111,IF(B627="SX"&amp;VLOOKUP(F627,DM!$C$5:$G$500,5,0)=1521,1541,1543)))</f>
        <v>0</v>
      </c>
    </row>
    <row r="628" spans="1:14" x14ac:dyDescent="0.2">
      <c r="A628" s="2"/>
      <c r="B628" s="2"/>
      <c r="C628" s="2">
        <f t="shared" si="19"/>
        <v>0</v>
      </c>
      <c r="D628" s="2"/>
      <c r="E628" s="4"/>
      <c r="F628" s="2"/>
      <c r="G628" s="2">
        <f>IF(F628=0,0,VLOOKUP(F628,DM!$C$5:$E$500,2,0))</f>
        <v>0</v>
      </c>
      <c r="H628" s="2">
        <f>IF(F628=0,0,VLOOKUP(F628,DM!$C$5:$E$500,3,0))</f>
        <v>0</v>
      </c>
      <c r="I628" s="3"/>
      <c r="J628" s="3"/>
      <c r="K628" s="3">
        <f t="shared" si="20"/>
        <v>0</v>
      </c>
      <c r="L628" s="2"/>
      <c r="M628" s="2">
        <f>IF(B628="",0,VLOOKUP(F628,DM!$C$5:$G$500,5,0))</f>
        <v>0</v>
      </c>
      <c r="N628" s="2">
        <f>IF(B628="",0,IF(B628="NM",111,IF(B628="SX"&amp;VLOOKUP(F628,DM!$C$5:$G$500,5,0)=1521,1541,1543)))</f>
        <v>0</v>
      </c>
    </row>
    <row r="629" spans="1:14" x14ac:dyDescent="0.2">
      <c r="A629" s="2"/>
      <c r="B629" s="2"/>
      <c r="C629" s="2">
        <f t="shared" si="19"/>
        <v>0</v>
      </c>
      <c r="D629" s="2"/>
      <c r="E629" s="4"/>
      <c r="F629" s="2"/>
      <c r="G629" s="2">
        <f>IF(F629=0,0,VLOOKUP(F629,DM!$C$5:$E$500,2,0))</f>
        <v>0</v>
      </c>
      <c r="H629" s="2">
        <f>IF(F629=0,0,VLOOKUP(F629,DM!$C$5:$E$500,3,0))</f>
        <v>0</v>
      </c>
      <c r="I629" s="3"/>
      <c r="J629" s="3"/>
      <c r="K629" s="3">
        <f t="shared" si="20"/>
        <v>0</v>
      </c>
      <c r="L629" s="2"/>
      <c r="M629" s="2">
        <f>IF(B629="",0,VLOOKUP(F629,DM!$C$5:$G$500,5,0))</f>
        <v>0</v>
      </c>
      <c r="N629" s="2">
        <f>IF(B629="",0,IF(B629="NM",111,IF(B629="SX"&amp;VLOOKUP(F629,DM!$C$5:$G$500,5,0)=1521,1541,1543)))</f>
        <v>0</v>
      </c>
    </row>
    <row r="630" spans="1:14" x14ac:dyDescent="0.2">
      <c r="A630" s="2"/>
      <c r="B630" s="2"/>
      <c r="C630" s="2">
        <f t="shared" si="19"/>
        <v>0</v>
      </c>
      <c r="D630" s="2"/>
      <c r="E630" s="4"/>
      <c r="F630" s="2"/>
      <c r="G630" s="2">
        <f>IF(F630=0,0,VLOOKUP(F630,DM!$C$5:$E$500,2,0))</f>
        <v>0</v>
      </c>
      <c r="H630" s="2">
        <f>IF(F630=0,0,VLOOKUP(F630,DM!$C$5:$E$500,3,0))</f>
        <v>0</v>
      </c>
      <c r="I630" s="3"/>
      <c r="J630" s="3"/>
      <c r="K630" s="3">
        <f t="shared" si="20"/>
        <v>0</v>
      </c>
      <c r="L630" s="2"/>
      <c r="M630" s="2">
        <f>IF(B630="",0,VLOOKUP(F630,DM!$C$5:$G$500,5,0))</f>
        <v>0</v>
      </c>
      <c r="N630" s="2">
        <f>IF(B630="",0,IF(B630="NM",111,IF(B630="SX"&amp;VLOOKUP(F630,DM!$C$5:$G$500,5,0)=1521,1541,1543)))</f>
        <v>0</v>
      </c>
    </row>
    <row r="631" spans="1:14" x14ac:dyDescent="0.2">
      <c r="A631" s="2"/>
      <c r="B631" s="2"/>
      <c r="C631" s="2">
        <f t="shared" si="19"/>
        <v>0</v>
      </c>
      <c r="D631" s="2"/>
      <c r="E631" s="4"/>
      <c r="F631" s="2"/>
      <c r="G631" s="2">
        <f>IF(F631=0,0,VLOOKUP(F631,DM!$C$5:$E$500,2,0))</f>
        <v>0</v>
      </c>
      <c r="H631" s="2">
        <f>IF(F631=0,0,VLOOKUP(F631,DM!$C$5:$E$500,3,0))</f>
        <v>0</v>
      </c>
      <c r="I631" s="3"/>
      <c r="J631" s="3"/>
      <c r="K631" s="3">
        <f t="shared" si="20"/>
        <v>0</v>
      </c>
      <c r="L631" s="2"/>
      <c r="M631" s="2">
        <f>IF(B631="",0,VLOOKUP(F631,DM!$C$5:$G$500,5,0))</f>
        <v>0</v>
      </c>
      <c r="N631" s="2">
        <f>IF(B631="",0,IF(B631="NM",111,IF(B631="SX"&amp;VLOOKUP(F631,DM!$C$5:$G$500,5,0)=1521,1541,1543)))</f>
        <v>0</v>
      </c>
    </row>
    <row r="632" spans="1:14" x14ac:dyDescent="0.2">
      <c r="A632" s="2"/>
      <c r="B632" s="2"/>
      <c r="C632" s="2">
        <f t="shared" si="19"/>
        <v>0</v>
      </c>
      <c r="D632" s="2"/>
      <c r="E632" s="4"/>
      <c r="F632" s="2"/>
      <c r="G632" s="2">
        <f>IF(F632=0,0,VLOOKUP(F632,DM!$C$5:$E$500,2,0))</f>
        <v>0</v>
      </c>
      <c r="H632" s="2">
        <f>IF(F632=0,0,VLOOKUP(F632,DM!$C$5:$E$500,3,0))</f>
        <v>0</v>
      </c>
      <c r="I632" s="3"/>
      <c r="J632" s="3"/>
      <c r="K632" s="3">
        <f t="shared" si="20"/>
        <v>0</v>
      </c>
      <c r="L632" s="2"/>
      <c r="M632" s="2">
        <f>IF(B632="",0,VLOOKUP(F632,DM!$C$5:$G$500,5,0))</f>
        <v>0</v>
      </c>
      <c r="N632" s="2">
        <f>IF(B632="",0,IF(B632="NM",111,IF(B632="SX"&amp;VLOOKUP(F632,DM!$C$5:$G$500,5,0)=1521,1541,1543)))</f>
        <v>0</v>
      </c>
    </row>
    <row r="633" spans="1:14" x14ac:dyDescent="0.2">
      <c r="A633" s="2"/>
      <c r="B633" s="2"/>
      <c r="C633" s="2">
        <f t="shared" si="19"/>
        <v>0</v>
      </c>
      <c r="D633" s="2"/>
      <c r="E633" s="4"/>
      <c r="F633" s="2"/>
      <c r="G633" s="2">
        <f>IF(F633=0,0,VLOOKUP(F633,DM!$C$5:$E$500,2,0))</f>
        <v>0</v>
      </c>
      <c r="H633" s="2">
        <f>IF(F633=0,0,VLOOKUP(F633,DM!$C$5:$E$500,3,0))</f>
        <v>0</v>
      </c>
      <c r="I633" s="3"/>
      <c r="J633" s="3"/>
      <c r="K633" s="3">
        <f t="shared" si="20"/>
        <v>0</v>
      </c>
      <c r="L633" s="2"/>
      <c r="M633" s="2">
        <f>IF(B633="",0,VLOOKUP(F633,DM!$C$5:$G$500,5,0))</f>
        <v>0</v>
      </c>
      <c r="N633" s="2">
        <f>IF(B633="",0,IF(B633="NM",111,IF(B633="SX"&amp;VLOOKUP(F633,DM!$C$5:$G$500,5,0)=1521,1541,1543)))</f>
        <v>0</v>
      </c>
    </row>
    <row r="634" spans="1:14" x14ac:dyDescent="0.2">
      <c r="A634" s="2"/>
      <c r="B634" s="2"/>
      <c r="C634" s="2">
        <f t="shared" si="19"/>
        <v>0</v>
      </c>
      <c r="D634" s="2"/>
      <c r="E634" s="4"/>
      <c r="F634" s="2"/>
      <c r="G634" s="2">
        <f>IF(F634=0,0,VLOOKUP(F634,DM!$C$5:$E$500,2,0))</f>
        <v>0</v>
      </c>
      <c r="H634" s="2">
        <f>IF(F634=0,0,VLOOKUP(F634,DM!$C$5:$E$500,3,0))</f>
        <v>0</v>
      </c>
      <c r="I634" s="3"/>
      <c r="J634" s="3"/>
      <c r="K634" s="3">
        <f t="shared" si="20"/>
        <v>0</v>
      </c>
      <c r="L634" s="2"/>
      <c r="M634" s="2">
        <f>IF(B634="",0,VLOOKUP(F634,DM!$C$5:$G$500,5,0))</f>
        <v>0</v>
      </c>
      <c r="N634" s="2">
        <f>IF(B634="",0,IF(B634="NM",111,IF(B634="SX"&amp;VLOOKUP(F634,DM!$C$5:$G$500,5,0)=1521,1541,1543)))</f>
        <v>0</v>
      </c>
    </row>
    <row r="635" spans="1:14" x14ac:dyDescent="0.2">
      <c r="A635" s="2"/>
      <c r="B635" s="2"/>
      <c r="C635" s="2">
        <f t="shared" si="19"/>
        <v>0</v>
      </c>
      <c r="D635" s="2"/>
      <c r="E635" s="4"/>
      <c r="F635" s="2"/>
      <c r="G635" s="2">
        <f>IF(F635=0,0,VLOOKUP(F635,DM!$C$5:$E$500,2,0))</f>
        <v>0</v>
      </c>
      <c r="H635" s="2">
        <f>IF(F635=0,0,VLOOKUP(F635,DM!$C$5:$E$500,3,0))</f>
        <v>0</v>
      </c>
      <c r="I635" s="3"/>
      <c r="J635" s="3"/>
      <c r="K635" s="3">
        <f t="shared" si="20"/>
        <v>0</v>
      </c>
      <c r="L635" s="2"/>
      <c r="M635" s="2">
        <f>IF(B635="",0,VLOOKUP(F635,DM!$C$5:$G$500,5,0))</f>
        <v>0</v>
      </c>
      <c r="N635" s="2">
        <f>IF(B635="",0,IF(B635="NM",111,IF(B635="SX"&amp;VLOOKUP(F635,DM!$C$5:$G$500,5,0)=1521,1541,1543)))</f>
        <v>0</v>
      </c>
    </row>
    <row r="636" spans="1:14" x14ac:dyDescent="0.2">
      <c r="A636" s="2"/>
      <c r="B636" s="2"/>
      <c r="C636" s="2">
        <f t="shared" si="19"/>
        <v>0</v>
      </c>
      <c r="D636" s="2"/>
      <c r="E636" s="4"/>
      <c r="F636" s="2"/>
      <c r="G636" s="2">
        <f>IF(F636=0,0,VLOOKUP(F636,DM!$C$5:$E$500,2,0))</f>
        <v>0</v>
      </c>
      <c r="H636" s="2">
        <f>IF(F636=0,0,VLOOKUP(F636,DM!$C$5:$E$500,3,0))</f>
        <v>0</v>
      </c>
      <c r="I636" s="3"/>
      <c r="J636" s="3"/>
      <c r="K636" s="3">
        <f t="shared" si="20"/>
        <v>0</v>
      </c>
      <c r="L636" s="2"/>
      <c r="M636" s="2">
        <f>IF(B636="",0,VLOOKUP(F636,DM!$C$5:$G$500,5,0))</f>
        <v>0</v>
      </c>
      <c r="N636" s="2">
        <f>IF(B636="",0,IF(B636="NM",111,IF(B636="SX"&amp;VLOOKUP(F636,DM!$C$5:$G$500,5,0)=1521,1541,1543)))</f>
        <v>0</v>
      </c>
    </row>
    <row r="637" spans="1:14" x14ac:dyDescent="0.2">
      <c r="A637" s="2"/>
      <c r="B637" s="2"/>
      <c r="C637" s="2">
        <f t="shared" si="19"/>
        <v>0</v>
      </c>
      <c r="D637" s="2"/>
      <c r="E637" s="4"/>
      <c r="F637" s="2"/>
      <c r="G637" s="2">
        <f>IF(F637=0,0,VLOOKUP(F637,DM!$C$5:$E$500,2,0))</f>
        <v>0</v>
      </c>
      <c r="H637" s="2">
        <f>IF(F637=0,0,VLOOKUP(F637,DM!$C$5:$E$500,3,0))</f>
        <v>0</v>
      </c>
      <c r="I637" s="3"/>
      <c r="J637" s="3"/>
      <c r="K637" s="3">
        <f t="shared" si="20"/>
        <v>0</v>
      </c>
      <c r="L637" s="2"/>
      <c r="M637" s="2">
        <f>IF(B637="",0,VLOOKUP(F637,DM!$C$5:$G$500,5,0))</f>
        <v>0</v>
      </c>
      <c r="N637" s="2">
        <f>IF(B637="",0,IF(B637="NM",111,IF(B637="SX"&amp;VLOOKUP(F637,DM!$C$5:$G$500,5,0)=1521,1541,1543)))</f>
        <v>0</v>
      </c>
    </row>
    <row r="638" spans="1:14" x14ac:dyDescent="0.2">
      <c r="A638" s="2"/>
      <c r="B638" s="2"/>
      <c r="C638" s="2">
        <f t="shared" si="19"/>
        <v>0</v>
      </c>
      <c r="D638" s="2"/>
      <c r="E638" s="4"/>
      <c r="F638" s="2"/>
      <c r="G638" s="2">
        <f>IF(F638=0,0,VLOOKUP(F638,DM!$C$5:$E$500,2,0))</f>
        <v>0</v>
      </c>
      <c r="H638" s="2">
        <f>IF(F638=0,0,VLOOKUP(F638,DM!$C$5:$E$500,3,0))</f>
        <v>0</v>
      </c>
      <c r="I638" s="3"/>
      <c r="J638" s="3"/>
      <c r="K638" s="3">
        <f t="shared" si="20"/>
        <v>0</v>
      </c>
      <c r="L638" s="2"/>
      <c r="M638" s="2">
        <f>IF(B638="",0,VLOOKUP(F638,DM!$C$5:$G$500,5,0))</f>
        <v>0</v>
      </c>
      <c r="N638" s="2">
        <f>IF(B638="",0,IF(B638="NM",111,IF(B638="SX"&amp;VLOOKUP(F638,DM!$C$5:$G$500,5,0)=1521,1541,1543)))</f>
        <v>0</v>
      </c>
    </row>
    <row r="639" spans="1:14" x14ac:dyDescent="0.2">
      <c r="A639" s="2"/>
      <c r="B639" s="2"/>
      <c r="C639" s="2">
        <f t="shared" si="19"/>
        <v>0</v>
      </c>
      <c r="D639" s="2"/>
      <c r="E639" s="4"/>
      <c r="F639" s="2"/>
      <c r="G639" s="2">
        <f>IF(F639=0,0,VLOOKUP(F639,DM!$C$5:$E$500,2,0))</f>
        <v>0</v>
      </c>
      <c r="H639" s="2">
        <f>IF(F639=0,0,VLOOKUP(F639,DM!$C$5:$E$500,3,0))</f>
        <v>0</v>
      </c>
      <c r="I639" s="3"/>
      <c r="J639" s="3"/>
      <c r="K639" s="3">
        <f t="shared" si="20"/>
        <v>0</v>
      </c>
      <c r="L639" s="2"/>
      <c r="M639" s="2">
        <f>IF(B639="",0,VLOOKUP(F639,DM!$C$5:$G$500,5,0))</f>
        <v>0</v>
      </c>
      <c r="N639" s="2">
        <f>IF(B639="",0,IF(B639="NM",111,IF(B639="SX"&amp;VLOOKUP(F639,DM!$C$5:$G$500,5,0)=1521,1541,1543)))</f>
        <v>0</v>
      </c>
    </row>
    <row r="640" spans="1:14" x14ac:dyDescent="0.2">
      <c r="A640" s="2"/>
      <c r="B640" s="2"/>
      <c r="C640" s="2">
        <f t="shared" si="19"/>
        <v>0</v>
      </c>
      <c r="D640" s="2"/>
      <c r="E640" s="4"/>
      <c r="F640" s="2"/>
      <c r="G640" s="2">
        <f>IF(F640=0,0,VLOOKUP(F640,DM!$C$5:$E$500,2,0))</f>
        <v>0</v>
      </c>
      <c r="H640" s="2">
        <f>IF(F640=0,0,VLOOKUP(F640,DM!$C$5:$E$500,3,0))</f>
        <v>0</v>
      </c>
      <c r="I640" s="3"/>
      <c r="J640" s="3"/>
      <c r="K640" s="3">
        <f t="shared" si="20"/>
        <v>0</v>
      </c>
      <c r="L640" s="2"/>
      <c r="M640" s="2">
        <f>IF(B640="",0,VLOOKUP(F640,DM!$C$5:$G$500,5,0))</f>
        <v>0</v>
      </c>
      <c r="N640" s="2">
        <f>IF(B640="",0,IF(B640="NM",111,IF(B640="SX"&amp;VLOOKUP(F640,DM!$C$5:$G$500,5,0)=1521,1541,1543)))</f>
        <v>0</v>
      </c>
    </row>
    <row r="641" spans="1:14" x14ac:dyDescent="0.2">
      <c r="A641" s="2"/>
      <c r="B641" s="2"/>
      <c r="C641" s="2">
        <f t="shared" si="19"/>
        <v>0</v>
      </c>
      <c r="D641" s="2"/>
      <c r="E641" s="4"/>
      <c r="F641" s="2"/>
      <c r="G641" s="2">
        <f>IF(F641=0,0,VLOOKUP(F641,DM!$C$5:$E$500,2,0))</f>
        <v>0</v>
      </c>
      <c r="H641" s="2">
        <f>IF(F641=0,0,VLOOKUP(F641,DM!$C$5:$E$500,3,0))</f>
        <v>0</v>
      </c>
      <c r="I641" s="3"/>
      <c r="J641" s="3"/>
      <c r="K641" s="3">
        <f t="shared" si="20"/>
        <v>0</v>
      </c>
      <c r="L641" s="2"/>
      <c r="M641" s="2">
        <f>IF(B641="",0,VLOOKUP(F641,DM!$C$5:$G$500,5,0))</f>
        <v>0</v>
      </c>
      <c r="N641" s="2">
        <f>IF(B641="",0,IF(B641="NM",111,IF(B641="SX"&amp;VLOOKUP(F641,DM!$C$5:$G$500,5,0)=1521,1541,1543)))</f>
        <v>0</v>
      </c>
    </row>
    <row r="642" spans="1:14" x14ac:dyDescent="0.2">
      <c r="A642" s="2"/>
      <c r="B642" s="2"/>
      <c r="C642" s="2">
        <f t="shared" si="19"/>
        <v>0</v>
      </c>
      <c r="D642" s="2"/>
      <c r="E642" s="4"/>
      <c r="F642" s="2"/>
      <c r="G642" s="2">
        <f>IF(F642=0,0,VLOOKUP(F642,DM!$C$5:$E$500,2,0))</f>
        <v>0</v>
      </c>
      <c r="H642" s="2">
        <f>IF(F642=0,0,VLOOKUP(F642,DM!$C$5:$E$500,3,0))</f>
        <v>0</v>
      </c>
      <c r="I642" s="3"/>
      <c r="J642" s="3"/>
      <c r="K642" s="3">
        <f t="shared" si="20"/>
        <v>0</v>
      </c>
      <c r="L642" s="2"/>
      <c r="M642" s="2">
        <f>IF(B642="",0,VLOOKUP(F642,DM!$C$5:$G$500,5,0))</f>
        <v>0</v>
      </c>
      <c r="N642" s="2">
        <f>IF(B642="",0,IF(B642="NM",111,IF(B642="SX"&amp;VLOOKUP(F642,DM!$C$5:$G$500,5,0)=1521,1541,1543)))</f>
        <v>0</v>
      </c>
    </row>
    <row r="643" spans="1:14" x14ac:dyDescent="0.2">
      <c r="A643" s="2"/>
      <c r="B643" s="2"/>
      <c r="C643" s="2">
        <f t="shared" si="19"/>
        <v>0</v>
      </c>
      <c r="D643" s="2"/>
      <c r="E643" s="4"/>
      <c r="F643" s="2"/>
      <c r="G643" s="2">
        <f>IF(F643=0,0,VLOOKUP(F643,DM!$C$5:$E$500,2,0))</f>
        <v>0</v>
      </c>
      <c r="H643" s="2">
        <f>IF(F643=0,0,VLOOKUP(F643,DM!$C$5:$E$500,3,0))</f>
        <v>0</v>
      </c>
      <c r="I643" s="3"/>
      <c r="J643" s="3"/>
      <c r="K643" s="3">
        <f t="shared" si="20"/>
        <v>0</v>
      </c>
      <c r="L643" s="2"/>
      <c r="M643" s="2">
        <f>IF(B643="",0,VLOOKUP(F643,DM!$C$5:$G$500,5,0))</f>
        <v>0</v>
      </c>
      <c r="N643" s="2">
        <f>IF(B643="",0,IF(B643="NM",111,IF(B643="SX"&amp;VLOOKUP(F643,DM!$C$5:$G$500,5,0)=1521,1541,1543)))</f>
        <v>0</v>
      </c>
    </row>
    <row r="644" spans="1:14" x14ac:dyDescent="0.2">
      <c r="A644" s="2"/>
      <c r="B644" s="2"/>
      <c r="C644" s="2">
        <f t="shared" si="19"/>
        <v>0</v>
      </c>
      <c r="D644" s="2"/>
      <c r="E644" s="4"/>
      <c r="F644" s="2"/>
      <c r="G644" s="2">
        <f>IF(F644=0,0,VLOOKUP(F644,DM!$C$5:$E$500,2,0))</f>
        <v>0</v>
      </c>
      <c r="H644" s="2">
        <f>IF(F644=0,0,VLOOKUP(F644,DM!$C$5:$E$500,3,0))</f>
        <v>0</v>
      </c>
      <c r="I644" s="3"/>
      <c r="J644" s="3"/>
      <c r="K644" s="3">
        <f t="shared" si="20"/>
        <v>0</v>
      </c>
      <c r="L644" s="2"/>
      <c r="M644" s="2">
        <f>IF(B644="",0,VLOOKUP(F644,DM!$C$5:$G$500,5,0))</f>
        <v>0</v>
      </c>
      <c r="N644" s="2">
        <f>IF(B644="",0,IF(B644="NM",111,IF(B644="SX"&amp;VLOOKUP(F644,DM!$C$5:$G$500,5,0)=1521,1541,1543)))</f>
        <v>0</v>
      </c>
    </row>
    <row r="645" spans="1:14" x14ac:dyDescent="0.2">
      <c r="A645" s="2"/>
      <c r="B645" s="2"/>
      <c r="C645" s="2">
        <f t="shared" si="19"/>
        <v>0</v>
      </c>
      <c r="D645" s="2"/>
      <c r="E645" s="4"/>
      <c r="F645" s="2"/>
      <c r="G645" s="2">
        <f>IF(F645=0,0,VLOOKUP(F645,DM!$C$5:$E$500,2,0))</f>
        <v>0</v>
      </c>
      <c r="H645" s="2">
        <f>IF(F645=0,0,VLOOKUP(F645,DM!$C$5:$E$500,3,0))</f>
        <v>0</v>
      </c>
      <c r="I645" s="3"/>
      <c r="J645" s="3"/>
      <c r="K645" s="3">
        <f t="shared" si="20"/>
        <v>0</v>
      </c>
      <c r="L645" s="2"/>
      <c r="M645" s="2">
        <f>IF(B645="",0,VLOOKUP(F645,DM!$C$5:$G$500,5,0))</f>
        <v>0</v>
      </c>
      <c r="N645" s="2">
        <f>IF(B645="",0,IF(B645="NM",111,IF(B645="SX"&amp;VLOOKUP(F645,DM!$C$5:$G$500,5,0)=1521,1541,1543)))</f>
        <v>0</v>
      </c>
    </row>
    <row r="646" spans="1:14" x14ac:dyDescent="0.2">
      <c r="A646" s="2"/>
      <c r="B646" s="2"/>
      <c r="C646" s="2">
        <f t="shared" ref="C646:C709" si="21">IF(B646="",0,IF(B646="SX","Nhập từ sản xuất","Nhập mua"))</f>
        <v>0</v>
      </c>
      <c r="D646" s="2"/>
      <c r="E646" s="4"/>
      <c r="F646" s="2"/>
      <c r="G646" s="2">
        <f>IF(F646=0,0,VLOOKUP(F646,DM!$C$5:$E$500,2,0))</f>
        <v>0</v>
      </c>
      <c r="H646" s="2">
        <f>IF(F646=0,0,VLOOKUP(F646,DM!$C$5:$E$500,3,0))</f>
        <v>0</v>
      </c>
      <c r="I646" s="3"/>
      <c r="J646" s="3"/>
      <c r="K646" s="3">
        <f t="shared" ref="K646:K709" si="22">J646*I646</f>
        <v>0</v>
      </c>
      <c r="L646" s="2"/>
      <c r="M646" s="2">
        <f>IF(B646="",0,VLOOKUP(F646,DM!$C$5:$G$500,5,0))</f>
        <v>0</v>
      </c>
      <c r="N646" s="2">
        <f>IF(B646="",0,IF(B646="NM",111,IF(B646="SX"&amp;VLOOKUP(F646,DM!$C$5:$G$500,5,0)=1521,1541,1543)))</f>
        <v>0</v>
      </c>
    </row>
    <row r="647" spans="1:14" x14ac:dyDescent="0.2">
      <c r="A647" s="2"/>
      <c r="B647" s="2"/>
      <c r="C647" s="2">
        <f t="shared" si="21"/>
        <v>0</v>
      </c>
      <c r="D647" s="2"/>
      <c r="E647" s="4"/>
      <c r="F647" s="2"/>
      <c r="G647" s="2">
        <f>IF(F647=0,0,VLOOKUP(F647,DM!$C$5:$E$500,2,0))</f>
        <v>0</v>
      </c>
      <c r="H647" s="2">
        <f>IF(F647=0,0,VLOOKUP(F647,DM!$C$5:$E$500,3,0))</f>
        <v>0</v>
      </c>
      <c r="I647" s="3"/>
      <c r="J647" s="3"/>
      <c r="K647" s="3">
        <f t="shared" si="22"/>
        <v>0</v>
      </c>
      <c r="L647" s="2"/>
      <c r="M647" s="2">
        <f>IF(B647="",0,VLOOKUP(F647,DM!$C$5:$G$500,5,0))</f>
        <v>0</v>
      </c>
      <c r="N647" s="2">
        <f>IF(B647="",0,IF(B647="NM",111,IF(B647="SX"&amp;VLOOKUP(F647,DM!$C$5:$G$500,5,0)=1521,1541,1543)))</f>
        <v>0</v>
      </c>
    </row>
    <row r="648" spans="1:14" x14ac:dyDescent="0.2">
      <c r="A648" s="2"/>
      <c r="B648" s="2"/>
      <c r="C648" s="2">
        <f t="shared" si="21"/>
        <v>0</v>
      </c>
      <c r="D648" s="2"/>
      <c r="E648" s="4"/>
      <c r="F648" s="2"/>
      <c r="G648" s="2">
        <f>IF(F648=0,0,VLOOKUP(F648,DM!$C$5:$E$500,2,0))</f>
        <v>0</v>
      </c>
      <c r="H648" s="2">
        <f>IF(F648=0,0,VLOOKUP(F648,DM!$C$5:$E$500,3,0))</f>
        <v>0</v>
      </c>
      <c r="I648" s="3"/>
      <c r="J648" s="3"/>
      <c r="K648" s="3">
        <f t="shared" si="22"/>
        <v>0</v>
      </c>
      <c r="L648" s="2"/>
      <c r="M648" s="2">
        <f>IF(B648="",0,VLOOKUP(F648,DM!$C$5:$G$500,5,0))</f>
        <v>0</v>
      </c>
      <c r="N648" s="2">
        <f>IF(B648="",0,IF(B648="NM",111,IF(B648="SX"&amp;VLOOKUP(F648,DM!$C$5:$G$500,5,0)=1521,1541,1543)))</f>
        <v>0</v>
      </c>
    </row>
    <row r="649" spans="1:14" x14ac:dyDescent="0.2">
      <c r="A649" s="2"/>
      <c r="B649" s="2"/>
      <c r="C649" s="2">
        <f t="shared" si="21"/>
        <v>0</v>
      </c>
      <c r="D649" s="2"/>
      <c r="E649" s="4"/>
      <c r="F649" s="2"/>
      <c r="G649" s="2">
        <f>IF(F649=0,0,VLOOKUP(F649,DM!$C$5:$E$500,2,0))</f>
        <v>0</v>
      </c>
      <c r="H649" s="2">
        <f>IF(F649=0,0,VLOOKUP(F649,DM!$C$5:$E$500,3,0))</f>
        <v>0</v>
      </c>
      <c r="I649" s="3"/>
      <c r="J649" s="3"/>
      <c r="K649" s="3">
        <f t="shared" si="22"/>
        <v>0</v>
      </c>
      <c r="L649" s="2"/>
      <c r="M649" s="2">
        <f>IF(B649="",0,VLOOKUP(F649,DM!$C$5:$G$500,5,0))</f>
        <v>0</v>
      </c>
      <c r="N649" s="2">
        <f>IF(B649="",0,IF(B649="NM",111,IF(B649="SX"&amp;VLOOKUP(F649,DM!$C$5:$G$500,5,0)=1521,1541,1543)))</f>
        <v>0</v>
      </c>
    </row>
    <row r="650" spans="1:14" x14ac:dyDescent="0.2">
      <c r="A650" s="2"/>
      <c r="B650" s="2"/>
      <c r="C650" s="2">
        <f t="shared" si="21"/>
        <v>0</v>
      </c>
      <c r="D650" s="2"/>
      <c r="E650" s="4"/>
      <c r="F650" s="2"/>
      <c r="G650" s="2">
        <f>IF(F650=0,0,VLOOKUP(F650,DM!$C$5:$E$500,2,0))</f>
        <v>0</v>
      </c>
      <c r="H650" s="2">
        <f>IF(F650=0,0,VLOOKUP(F650,DM!$C$5:$E$500,3,0))</f>
        <v>0</v>
      </c>
      <c r="I650" s="3"/>
      <c r="J650" s="3"/>
      <c r="K650" s="3">
        <f t="shared" si="22"/>
        <v>0</v>
      </c>
      <c r="L650" s="2"/>
      <c r="M650" s="2">
        <f>IF(B650="",0,VLOOKUP(F650,DM!$C$5:$G$500,5,0))</f>
        <v>0</v>
      </c>
      <c r="N650" s="2">
        <f>IF(B650="",0,IF(B650="NM",111,IF(B650="SX"&amp;VLOOKUP(F650,DM!$C$5:$G$500,5,0)=1521,1541,1543)))</f>
        <v>0</v>
      </c>
    </row>
    <row r="651" spans="1:14" x14ac:dyDescent="0.2">
      <c r="A651" s="2"/>
      <c r="B651" s="2"/>
      <c r="C651" s="2">
        <f t="shared" si="21"/>
        <v>0</v>
      </c>
      <c r="D651" s="2"/>
      <c r="E651" s="4"/>
      <c r="F651" s="2"/>
      <c r="G651" s="2">
        <f>IF(F651=0,0,VLOOKUP(F651,DM!$C$5:$E$500,2,0))</f>
        <v>0</v>
      </c>
      <c r="H651" s="2">
        <f>IF(F651=0,0,VLOOKUP(F651,DM!$C$5:$E$500,3,0))</f>
        <v>0</v>
      </c>
      <c r="I651" s="3"/>
      <c r="J651" s="3"/>
      <c r="K651" s="3">
        <f t="shared" si="22"/>
        <v>0</v>
      </c>
      <c r="L651" s="2"/>
      <c r="M651" s="2">
        <f>IF(B651="",0,VLOOKUP(F651,DM!$C$5:$G$500,5,0))</f>
        <v>0</v>
      </c>
      <c r="N651" s="2">
        <f>IF(B651="",0,IF(B651="NM",111,IF(B651="SX"&amp;VLOOKUP(F651,DM!$C$5:$G$500,5,0)=1521,1541,1543)))</f>
        <v>0</v>
      </c>
    </row>
    <row r="652" spans="1:14" x14ac:dyDescent="0.2">
      <c r="A652" s="2"/>
      <c r="B652" s="2"/>
      <c r="C652" s="2">
        <f t="shared" si="21"/>
        <v>0</v>
      </c>
      <c r="D652" s="2"/>
      <c r="E652" s="4"/>
      <c r="F652" s="2"/>
      <c r="G652" s="2">
        <f>IF(F652=0,0,VLOOKUP(F652,DM!$C$5:$E$500,2,0))</f>
        <v>0</v>
      </c>
      <c r="H652" s="2">
        <f>IF(F652=0,0,VLOOKUP(F652,DM!$C$5:$E$500,3,0))</f>
        <v>0</v>
      </c>
      <c r="I652" s="3"/>
      <c r="J652" s="3"/>
      <c r="K652" s="3">
        <f t="shared" si="22"/>
        <v>0</v>
      </c>
      <c r="L652" s="2"/>
      <c r="M652" s="2">
        <f>IF(B652="",0,VLOOKUP(F652,DM!$C$5:$G$500,5,0))</f>
        <v>0</v>
      </c>
      <c r="N652" s="2">
        <f>IF(B652="",0,IF(B652="NM",111,IF(B652="SX"&amp;VLOOKUP(F652,DM!$C$5:$G$500,5,0)=1521,1541,1543)))</f>
        <v>0</v>
      </c>
    </row>
    <row r="653" spans="1:14" x14ac:dyDescent="0.2">
      <c r="A653" s="2"/>
      <c r="B653" s="2"/>
      <c r="C653" s="2">
        <f t="shared" si="21"/>
        <v>0</v>
      </c>
      <c r="D653" s="2"/>
      <c r="E653" s="4"/>
      <c r="F653" s="2"/>
      <c r="G653" s="2">
        <f>IF(F653=0,0,VLOOKUP(F653,DM!$C$5:$E$500,2,0))</f>
        <v>0</v>
      </c>
      <c r="H653" s="2">
        <f>IF(F653=0,0,VLOOKUP(F653,DM!$C$5:$E$500,3,0))</f>
        <v>0</v>
      </c>
      <c r="I653" s="3"/>
      <c r="J653" s="3"/>
      <c r="K653" s="3">
        <f t="shared" si="22"/>
        <v>0</v>
      </c>
      <c r="L653" s="2"/>
      <c r="M653" s="2">
        <f>IF(B653="",0,VLOOKUP(F653,DM!$C$5:$G$500,5,0))</f>
        <v>0</v>
      </c>
      <c r="N653" s="2">
        <f>IF(B653="",0,IF(B653="NM",111,IF(B653="SX"&amp;VLOOKUP(F653,DM!$C$5:$G$500,5,0)=1521,1541,1543)))</f>
        <v>0</v>
      </c>
    </row>
    <row r="654" spans="1:14" x14ac:dyDescent="0.2">
      <c r="A654" s="2"/>
      <c r="B654" s="2"/>
      <c r="C654" s="2">
        <f t="shared" si="21"/>
        <v>0</v>
      </c>
      <c r="D654" s="2"/>
      <c r="E654" s="4"/>
      <c r="F654" s="2"/>
      <c r="G654" s="2">
        <f>IF(F654=0,0,VLOOKUP(F654,DM!$C$5:$E$500,2,0))</f>
        <v>0</v>
      </c>
      <c r="H654" s="2">
        <f>IF(F654=0,0,VLOOKUP(F654,DM!$C$5:$E$500,3,0))</f>
        <v>0</v>
      </c>
      <c r="I654" s="3"/>
      <c r="J654" s="3"/>
      <c r="K654" s="3">
        <f t="shared" si="22"/>
        <v>0</v>
      </c>
      <c r="L654" s="2"/>
      <c r="M654" s="2">
        <f>IF(B654="",0,VLOOKUP(F654,DM!$C$5:$G$500,5,0))</f>
        <v>0</v>
      </c>
      <c r="N654" s="2">
        <f>IF(B654="",0,IF(B654="NM",111,IF(B654="SX"&amp;VLOOKUP(F654,DM!$C$5:$G$500,5,0)=1521,1541,1543)))</f>
        <v>0</v>
      </c>
    </row>
    <row r="655" spans="1:14" x14ac:dyDescent="0.2">
      <c r="A655" s="2"/>
      <c r="B655" s="2"/>
      <c r="C655" s="2">
        <f t="shared" si="21"/>
        <v>0</v>
      </c>
      <c r="D655" s="2"/>
      <c r="E655" s="4"/>
      <c r="F655" s="2"/>
      <c r="G655" s="2">
        <f>IF(F655=0,0,VLOOKUP(F655,DM!$C$5:$E$500,2,0))</f>
        <v>0</v>
      </c>
      <c r="H655" s="2">
        <f>IF(F655=0,0,VLOOKUP(F655,DM!$C$5:$E$500,3,0))</f>
        <v>0</v>
      </c>
      <c r="I655" s="3"/>
      <c r="J655" s="3"/>
      <c r="K655" s="3">
        <f t="shared" si="22"/>
        <v>0</v>
      </c>
      <c r="L655" s="2"/>
      <c r="M655" s="2">
        <f>IF(B655="",0,VLOOKUP(F655,DM!$C$5:$G$500,5,0))</f>
        <v>0</v>
      </c>
      <c r="N655" s="2">
        <f>IF(B655="",0,IF(B655="NM",111,IF(B655="SX"&amp;VLOOKUP(F655,DM!$C$5:$G$500,5,0)=1521,1541,1543)))</f>
        <v>0</v>
      </c>
    </row>
    <row r="656" spans="1:14" x14ac:dyDescent="0.2">
      <c r="A656" s="2"/>
      <c r="B656" s="2"/>
      <c r="C656" s="2">
        <f t="shared" si="21"/>
        <v>0</v>
      </c>
      <c r="D656" s="2"/>
      <c r="E656" s="4"/>
      <c r="F656" s="2"/>
      <c r="G656" s="2">
        <f>IF(F656=0,0,VLOOKUP(F656,DM!$C$5:$E$500,2,0))</f>
        <v>0</v>
      </c>
      <c r="H656" s="2">
        <f>IF(F656=0,0,VLOOKUP(F656,DM!$C$5:$E$500,3,0))</f>
        <v>0</v>
      </c>
      <c r="I656" s="3"/>
      <c r="J656" s="3"/>
      <c r="K656" s="3">
        <f t="shared" si="22"/>
        <v>0</v>
      </c>
      <c r="L656" s="2"/>
      <c r="M656" s="2">
        <f>IF(B656="",0,VLOOKUP(F656,DM!$C$5:$G$500,5,0))</f>
        <v>0</v>
      </c>
      <c r="N656" s="2">
        <f>IF(B656="",0,IF(B656="NM",111,IF(B656="SX"&amp;VLOOKUP(F656,DM!$C$5:$G$500,5,0)=1521,1541,1543)))</f>
        <v>0</v>
      </c>
    </row>
    <row r="657" spans="1:14" x14ac:dyDescent="0.2">
      <c r="A657" s="2"/>
      <c r="B657" s="2"/>
      <c r="C657" s="2">
        <f t="shared" si="21"/>
        <v>0</v>
      </c>
      <c r="D657" s="2"/>
      <c r="E657" s="4"/>
      <c r="F657" s="2"/>
      <c r="G657" s="2">
        <f>IF(F657=0,0,VLOOKUP(F657,DM!$C$5:$E$500,2,0))</f>
        <v>0</v>
      </c>
      <c r="H657" s="2">
        <f>IF(F657=0,0,VLOOKUP(F657,DM!$C$5:$E$500,3,0))</f>
        <v>0</v>
      </c>
      <c r="I657" s="3"/>
      <c r="J657" s="3"/>
      <c r="K657" s="3">
        <f t="shared" si="22"/>
        <v>0</v>
      </c>
      <c r="L657" s="2"/>
      <c r="M657" s="2">
        <f>IF(B657="",0,VLOOKUP(F657,DM!$C$5:$G$500,5,0))</f>
        <v>0</v>
      </c>
      <c r="N657" s="2">
        <f>IF(B657="",0,IF(B657="NM",111,IF(B657="SX"&amp;VLOOKUP(F657,DM!$C$5:$G$500,5,0)=1521,1541,1543)))</f>
        <v>0</v>
      </c>
    </row>
    <row r="658" spans="1:14" x14ac:dyDescent="0.2">
      <c r="A658" s="2"/>
      <c r="B658" s="2"/>
      <c r="C658" s="2">
        <f t="shared" si="21"/>
        <v>0</v>
      </c>
      <c r="D658" s="2"/>
      <c r="E658" s="4"/>
      <c r="F658" s="2"/>
      <c r="G658" s="2">
        <f>IF(F658=0,0,VLOOKUP(F658,DM!$C$5:$E$500,2,0))</f>
        <v>0</v>
      </c>
      <c r="H658" s="2">
        <f>IF(F658=0,0,VLOOKUP(F658,DM!$C$5:$E$500,3,0))</f>
        <v>0</v>
      </c>
      <c r="I658" s="3"/>
      <c r="J658" s="3"/>
      <c r="K658" s="3">
        <f t="shared" si="22"/>
        <v>0</v>
      </c>
      <c r="L658" s="2"/>
      <c r="M658" s="2">
        <f>IF(B658="",0,VLOOKUP(F658,DM!$C$5:$G$500,5,0))</f>
        <v>0</v>
      </c>
      <c r="N658" s="2">
        <f>IF(B658="",0,IF(B658="NM",111,IF(B658="SX"&amp;VLOOKUP(F658,DM!$C$5:$G$500,5,0)=1521,1541,1543)))</f>
        <v>0</v>
      </c>
    </row>
    <row r="659" spans="1:14" x14ac:dyDescent="0.2">
      <c r="A659" s="2"/>
      <c r="B659" s="2"/>
      <c r="C659" s="2">
        <f t="shared" si="21"/>
        <v>0</v>
      </c>
      <c r="D659" s="2"/>
      <c r="E659" s="4"/>
      <c r="F659" s="2"/>
      <c r="G659" s="2">
        <f>IF(F659=0,0,VLOOKUP(F659,DM!$C$5:$E$500,2,0))</f>
        <v>0</v>
      </c>
      <c r="H659" s="2">
        <f>IF(F659=0,0,VLOOKUP(F659,DM!$C$5:$E$500,3,0))</f>
        <v>0</v>
      </c>
      <c r="I659" s="3"/>
      <c r="J659" s="3"/>
      <c r="K659" s="3">
        <f t="shared" si="22"/>
        <v>0</v>
      </c>
      <c r="L659" s="2"/>
      <c r="M659" s="2">
        <f>IF(B659="",0,VLOOKUP(F659,DM!$C$5:$G$500,5,0))</f>
        <v>0</v>
      </c>
      <c r="N659" s="2">
        <f>IF(B659="",0,IF(B659="NM",111,IF(B659="SX"&amp;VLOOKUP(F659,DM!$C$5:$G$500,5,0)=1521,1541,1543)))</f>
        <v>0</v>
      </c>
    </row>
    <row r="660" spans="1:14" x14ac:dyDescent="0.2">
      <c r="A660" s="2"/>
      <c r="B660" s="2"/>
      <c r="C660" s="2">
        <f t="shared" si="21"/>
        <v>0</v>
      </c>
      <c r="D660" s="2"/>
      <c r="E660" s="4"/>
      <c r="F660" s="2"/>
      <c r="G660" s="2">
        <f>IF(F660=0,0,VLOOKUP(F660,DM!$C$5:$E$500,2,0))</f>
        <v>0</v>
      </c>
      <c r="H660" s="2">
        <f>IF(F660=0,0,VLOOKUP(F660,DM!$C$5:$E$500,3,0))</f>
        <v>0</v>
      </c>
      <c r="I660" s="3"/>
      <c r="J660" s="3"/>
      <c r="K660" s="3">
        <f t="shared" si="22"/>
        <v>0</v>
      </c>
      <c r="L660" s="2"/>
      <c r="M660" s="2">
        <f>IF(B660="",0,VLOOKUP(F660,DM!$C$5:$G$500,5,0))</f>
        <v>0</v>
      </c>
      <c r="N660" s="2">
        <f>IF(B660="",0,IF(B660="NM",111,IF(B660="SX"&amp;VLOOKUP(F660,DM!$C$5:$G$500,5,0)=1521,1541,1543)))</f>
        <v>0</v>
      </c>
    </row>
    <row r="661" spans="1:14" x14ac:dyDescent="0.2">
      <c r="A661" s="2"/>
      <c r="B661" s="2"/>
      <c r="C661" s="2">
        <f t="shared" si="21"/>
        <v>0</v>
      </c>
      <c r="D661" s="2"/>
      <c r="E661" s="4"/>
      <c r="F661" s="2"/>
      <c r="G661" s="2">
        <f>IF(F661=0,0,VLOOKUP(F661,DM!$C$5:$E$500,2,0))</f>
        <v>0</v>
      </c>
      <c r="H661" s="2">
        <f>IF(F661=0,0,VLOOKUP(F661,DM!$C$5:$E$500,3,0))</f>
        <v>0</v>
      </c>
      <c r="I661" s="3"/>
      <c r="J661" s="3"/>
      <c r="K661" s="3">
        <f t="shared" si="22"/>
        <v>0</v>
      </c>
      <c r="L661" s="2"/>
      <c r="M661" s="2">
        <f>IF(B661="",0,VLOOKUP(F661,DM!$C$5:$G$500,5,0))</f>
        <v>0</v>
      </c>
      <c r="N661" s="2">
        <f>IF(B661="",0,IF(B661="NM",111,IF(B661="SX"&amp;VLOOKUP(F661,DM!$C$5:$G$500,5,0)=1521,1541,1543)))</f>
        <v>0</v>
      </c>
    </row>
    <row r="662" spans="1:14" x14ac:dyDescent="0.2">
      <c r="A662" s="2"/>
      <c r="B662" s="2"/>
      <c r="C662" s="2">
        <f t="shared" si="21"/>
        <v>0</v>
      </c>
      <c r="D662" s="2"/>
      <c r="E662" s="4"/>
      <c r="F662" s="2"/>
      <c r="G662" s="2">
        <f>IF(F662=0,0,VLOOKUP(F662,DM!$C$5:$E$500,2,0))</f>
        <v>0</v>
      </c>
      <c r="H662" s="2">
        <f>IF(F662=0,0,VLOOKUP(F662,DM!$C$5:$E$500,3,0))</f>
        <v>0</v>
      </c>
      <c r="I662" s="3"/>
      <c r="J662" s="3"/>
      <c r="K662" s="3">
        <f t="shared" si="22"/>
        <v>0</v>
      </c>
      <c r="L662" s="2"/>
      <c r="M662" s="2">
        <f>IF(B662="",0,VLOOKUP(F662,DM!$C$5:$G$500,5,0))</f>
        <v>0</v>
      </c>
      <c r="N662" s="2">
        <f>IF(B662="",0,IF(B662="NM",111,IF(B662="SX"&amp;VLOOKUP(F662,DM!$C$5:$G$500,5,0)=1521,1541,1543)))</f>
        <v>0</v>
      </c>
    </row>
    <row r="663" spans="1:14" x14ac:dyDescent="0.2">
      <c r="A663" s="2"/>
      <c r="B663" s="2"/>
      <c r="C663" s="2">
        <f t="shared" si="21"/>
        <v>0</v>
      </c>
      <c r="D663" s="2"/>
      <c r="E663" s="4"/>
      <c r="F663" s="2"/>
      <c r="G663" s="2">
        <f>IF(F663=0,0,VLOOKUP(F663,DM!$C$5:$E$500,2,0))</f>
        <v>0</v>
      </c>
      <c r="H663" s="2">
        <f>IF(F663=0,0,VLOOKUP(F663,DM!$C$5:$E$500,3,0))</f>
        <v>0</v>
      </c>
      <c r="I663" s="3"/>
      <c r="J663" s="3"/>
      <c r="K663" s="3">
        <f t="shared" si="22"/>
        <v>0</v>
      </c>
      <c r="L663" s="2"/>
      <c r="M663" s="2">
        <f>IF(B663="",0,VLOOKUP(F663,DM!$C$5:$G$500,5,0))</f>
        <v>0</v>
      </c>
      <c r="N663" s="2">
        <f>IF(B663="",0,IF(B663="NM",111,IF(B663="SX"&amp;VLOOKUP(F663,DM!$C$5:$G$500,5,0)=1521,1541,1543)))</f>
        <v>0</v>
      </c>
    </row>
    <row r="664" spans="1:14" x14ac:dyDescent="0.2">
      <c r="A664" s="2"/>
      <c r="B664" s="2"/>
      <c r="C664" s="2">
        <f t="shared" si="21"/>
        <v>0</v>
      </c>
      <c r="D664" s="2"/>
      <c r="E664" s="4"/>
      <c r="F664" s="2"/>
      <c r="G664" s="2">
        <f>IF(F664=0,0,VLOOKUP(F664,DM!$C$5:$E$500,2,0))</f>
        <v>0</v>
      </c>
      <c r="H664" s="2">
        <f>IF(F664=0,0,VLOOKUP(F664,DM!$C$5:$E$500,3,0))</f>
        <v>0</v>
      </c>
      <c r="I664" s="3"/>
      <c r="J664" s="3"/>
      <c r="K664" s="3">
        <f t="shared" si="22"/>
        <v>0</v>
      </c>
      <c r="L664" s="2"/>
      <c r="M664" s="2">
        <f>IF(B664="",0,VLOOKUP(F664,DM!$C$5:$G$500,5,0))</f>
        <v>0</v>
      </c>
      <c r="N664" s="2">
        <f>IF(B664="",0,IF(B664="NM",111,IF(B664="SX"&amp;VLOOKUP(F664,DM!$C$5:$G$500,5,0)=1521,1541,1543)))</f>
        <v>0</v>
      </c>
    </row>
    <row r="665" spans="1:14" x14ac:dyDescent="0.2">
      <c r="A665" s="2"/>
      <c r="B665" s="2"/>
      <c r="C665" s="2">
        <f t="shared" si="21"/>
        <v>0</v>
      </c>
      <c r="D665" s="2"/>
      <c r="E665" s="4"/>
      <c r="F665" s="2"/>
      <c r="G665" s="2">
        <f>IF(F665=0,0,VLOOKUP(F665,DM!$C$5:$E$500,2,0))</f>
        <v>0</v>
      </c>
      <c r="H665" s="2">
        <f>IF(F665=0,0,VLOOKUP(F665,DM!$C$5:$E$500,3,0))</f>
        <v>0</v>
      </c>
      <c r="I665" s="3"/>
      <c r="J665" s="3"/>
      <c r="K665" s="3">
        <f t="shared" si="22"/>
        <v>0</v>
      </c>
      <c r="L665" s="2"/>
      <c r="M665" s="2">
        <f>IF(B665="",0,VLOOKUP(F665,DM!$C$5:$G$500,5,0))</f>
        <v>0</v>
      </c>
      <c r="N665" s="2">
        <f>IF(B665="",0,IF(B665="NM",111,IF(B665="SX"&amp;VLOOKUP(F665,DM!$C$5:$G$500,5,0)=1521,1541,1543)))</f>
        <v>0</v>
      </c>
    </row>
    <row r="666" spans="1:14" x14ac:dyDescent="0.2">
      <c r="A666" s="2"/>
      <c r="B666" s="2"/>
      <c r="C666" s="2">
        <f t="shared" si="21"/>
        <v>0</v>
      </c>
      <c r="D666" s="2"/>
      <c r="E666" s="4"/>
      <c r="F666" s="2"/>
      <c r="G666" s="2">
        <f>IF(F666=0,0,VLOOKUP(F666,DM!$C$5:$E$500,2,0))</f>
        <v>0</v>
      </c>
      <c r="H666" s="2">
        <f>IF(F666=0,0,VLOOKUP(F666,DM!$C$5:$E$500,3,0))</f>
        <v>0</v>
      </c>
      <c r="I666" s="3"/>
      <c r="J666" s="3"/>
      <c r="K666" s="3">
        <f t="shared" si="22"/>
        <v>0</v>
      </c>
      <c r="L666" s="2"/>
      <c r="M666" s="2">
        <f>IF(B666="",0,VLOOKUP(F666,DM!$C$5:$G$500,5,0))</f>
        <v>0</v>
      </c>
      <c r="N666" s="2">
        <f>IF(B666="",0,IF(B666="NM",111,IF(B666="SX"&amp;VLOOKUP(F666,DM!$C$5:$G$500,5,0)=1521,1541,1543)))</f>
        <v>0</v>
      </c>
    </row>
    <row r="667" spans="1:14" x14ac:dyDescent="0.2">
      <c r="A667" s="2"/>
      <c r="B667" s="2"/>
      <c r="C667" s="2">
        <f t="shared" si="21"/>
        <v>0</v>
      </c>
      <c r="D667" s="2"/>
      <c r="E667" s="4"/>
      <c r="F667" s="2"/>
      <c r="G667" s="2">
        <f>IF(F667=0,0,VLOOKUP(F667,DM!$C$5:$E$500,2,0))</f>
        <v>0</v>
      </c>
      <c r="H667" s="2">
        <f>IF(F667=0,0,VLOOKUP(F667,DM!$C$5:$E$500,3,0))</f>
        <v>0</v>
      </c>
      <c r="I667" s="3"/>
      <c r="J667" s="3"/>
      <c r="K667" s="3">
        <f t="shared" si="22"/>
        <v>0</v>
      </c>
      <c r="L667" s="2"/>
      <c r="M667" s="2">
        <f>IF(B667="",0,VLOOKUP(F667,DM!$C$5:$G$500,5,0))</f>
        <v>0</v>
      </c>
      <c r="N667" s="2">
        <f>IF(B667="",0,IF(B667="NM",111,IF(B667="SX"&amp;VLOOKUP(F667,DM!$C$5:$G$500,5,0)=1521,1541,1543)))</f>
        <v>0</v>
      </c>
    </row>
    <row r="668" spans="1:14" x14ac:dyDescent="0.2">
      <c r="A668" s="2"/>
      <c r="B668" s="2"/>
      <c r="C668" s="2">
        <f t="shared" si="21"/>
        <v>0</v>
      </c>
      <c r="D668" s="2"/>
      <c r="E668" s="4"/>
      <c r="F668" s="2"/>
      <c r="G668" s="2">
        <f>IF(F668=0,0,VLOOKUP(F668,DM!$C$5:$E$500,2,0))</f>
        <v>0</v>
      </c>
      <c r="H668" s="2">
        <f>IF(F668=0,0,VLOOKUP(F668,DM!$C$5:$E$500,3,0))</f>
        <v>0</v>
      </c>
      <c r="I668" s="3"/>
      <c r="J668" s="3"/>
      <c r="K668" s="3">
        <f t="shared" si="22"/>
        <v>0</v>
      </c>
      <c r="L668" s="2"/>
      <c r="M668" s="2">
        <f>IF(B668="",0,VLOOKUP(F668,DM!$C$5:$G$500,5,0))</f>
        <v>0</v>
      </c>
      <c r="N668" s="2">
        <f>IF(B668="",0,IF(B668="NM",111,IF(B668="SX"&amp;VLOOKUP(F668,DM!$C$5:$G$500,5,0)=1521,1541,1543)))</f>
        <v>0</v>
      </c>
    </row>
    <row r="669" spans="1:14" x14ac:dyDescent="0.2">
      <c r="A669" s="2"/>
      <c r="B669" s="2"/>
      <c r="C669" s="2">
        <f t="shared" si="21"/>
        <v>0</v>
      </c>
      <c r="D669" s="2"/>
      <c r="E669" s="4"/>
      <c r="F669" s="2"/>
      <c r="G669" s="2">
        <f>IF(F669=0,0,VLOOKUP(F669,DM!$C$5:$E$500,2,0))</f>
        <v>0</v>
      </c>
      <c r="H669" s="2">
        <f>IF(F669=0,0,VLOOKUP(F669,DM!$C$5:$E$500,3,0))</f>
        <v>0</v>
      </c>
      <c r="I669" s="3"/>
      <c r="J669" s="3"/>
      <c r="K669" s="3">
        <f t="shared" si="22"/>
        <v>0</v>
      </c>
      <c r="L669" s="2"/>
      <c r="M669" s="2">
        <f>IF(B669="",0,VLOOKUP(F669,DM!$C$5:$G$500,5,0))</f>
        <v>0</v>
      </c>
      <c r="N669" s="2">
        <f>IF(B669="",0,IF(B669="NM",111,IF(B669="SX"&amp;VLOOKUP(F669,DM!$C$5:$G$500,5,0)=1521,1541,1543)))</f>
        <v>0</v>
      </c>
    </row>
    <row r="670" spans="1:14" x14ac:dyDescent="0.2">
      <c r="A670" s="2"/>
      <c r="B670" s="2"/>
      <c r="C670" s="2">
        <f t="shared" si="21"/>
        <v>0</v>
      </c>
      <c r="D670" s="2"/>
      <c r="E670" s="4"/>
      <c r="F670" s="2"/>
      <c r="G670" s="2">
        <f>IF(F670=0,0,VLOOKUP(F670,DM!$C$5:$E$500,2,0))</f>
        <v>0</v>
      </c>
      <c r="H670" s="2">
        <f>IF(F670=0,0,VLOOKUP(F670,DM!$C$5:$E$500,3,0))</f>
        <v>0</v>
      </c>
      <c r="I670" s="3"/>
      <c r="J670" s="3"/>
      <c r="K670" s="3">
        <f t="shared" si="22"/>
        <v>0</v>
      </c>
      <c r="L670" s="2"/>
      <c r="M670" s="2">
        <f>IF(B670="",0,VLOOKUP(F670,DM!$C$5:$G$500,5,0))</f>
        <v>0</v>
      </c>
      <c r="N670" s="2">
        <f>IF(B670="",0,IF(B670="NM",111,IF(B670="SX"&amp;VLOOKUP(F670,DM!$C$5:$G$500,5,0)=1521,1541,1543)))</f>
        <v>0</v>
      </c>
    </row>
    <row r="671" spans="1:14" x14ac:dyDescent="0.2">
      <c r="A671" s="2"/>
      <c r="B671" s="2"/>
      <c r="C671" s="2">
        <f t="shared" si="21"/>
        <v>0</v>
      </c>
      <c r="D671" s="2"/>
      <c r="E671" s="4"/>
      <c r="F671" s="2"/>
      <c r="G671" s="2">
        <f>IF(F671=0,0,VLOOKUP(F671,DM!$C$5:$E$500,2,0))</f>
        <v>0</v>
      </c>
      <c r="H671" s="2">
        <f>IF(F671=0,0,VLOOKUP(F671,DM!$C$5:$E$500,3,0))</f>
        <v>0</v>
      </c>
      <c r="I671" s="3"/>
      <c r="J671" s="3"/>
      <c r="K671" s="3">
        <f t="shared" si="22"/>
        <v>0</v>
      </c>
      <c r="L671" s="2"/>
      <c r="M671" s="2">
        <f>IF(B671="",0,VLOOKUP(F671,DM!$C$5:$G$500,5,0))</f>
        <v>0</v>
      </c>
      <c r="N671" s="2">
        <f>IF(B671="",0,IF(B671="NM",111,IF(B671="SX"&amp;VLOOKUP(F671,DM!$C$5:$G$500,5,0)=1521,1541,1543)))</f>
        <v>0</v>
      </c>
    </row>
    <row r="672" spans="1:14" x14ac:dyDescent="0.2">
      <c r="A672" s="2"/>
      <c r="B672" s="2"/>
      <c r="C672" s="2">
        <f t="shared" si="21"/>
        <v>0</v>
      </c>
      <c r="D672" s="2"/>
      <c r="E672" s="4"/>
      <c r="F672" s="2"/>
      <c r="G672" s="2">
        <f>IF(F672=0,0,VLOOKUP(F672,DM!$C$5:$E$500,2,0))</f>
        <v>0</v>
      </c>
      <c r="H672" s="2">
        <f>IF(F672=0,0,VLOOKUP(F672,DM!$C$5:$E$500,3,0))</f>
        <v>0</v>
      </c>
      <c r="I672" s="3"/>
      <c r="J672" s="3"/>
      <c r="K672" s="3">
        <f t="shared" si="22"/>
        <v>0</v>
      </c>
      <c r="L672" s="2"/>
      <c r="M672" s="2">
        <f>IF(B672="",0,VLOOKUP(F672,DM!$C$5:$G$500,5,0))</f>
        <v>0</v>
      </c>
      <c r="N672" s="2">
        <f>IF(B672="",0,IF(B672="NM",111,IF(B672="SX"&amp;VLOOKUP(F672,DM!$C$5:$G$500,5,0)=1521,1541,1543)))</f>
        <v>0</v>
      </c>
    </row>
    <row r="673" spans="1:14" x14ac:dyDescent="0.2">
      <c r="A673" s="2"/>
      <c r="B673" s="2"/>
      <c r="C673" s="2">
        <f t="shared" si="21"/>
        <v>0</v>
      </c>
      <c r="D673" s="2"/>
      <c r="E673" s="4"/>
      <c r="F673" s="2"/>
      <c r="G673" s="2">
        <f>IF(F673=0,0,VLOOKUP(F673,DM!$C$5:$E$500,2,0))</f>
        <v>0</v>
      </c>
      <c r="H673" s="2">
        <f>IF(F673=0,0,VLOOKUP(F673,DM!$C$5:$E$500,3,0))</f>
        <v>0</v>
      </c>
      <c r="I673" s="3"/>
      <c r="J673" s="3"/>
      <c r="K673" s="3">
        <f t="shared" si="22"/>
        <v>0</v>
      </c>
      <c r="L673" s="2"/>
      <c r="M673" s="2">
        <f>IF(B673="",0,VLOOKUP(F673,DM!$C$5:$G$500,5,0))</f>
        <v>0</v>
      </c>
      <c r="N673" s="2">
        <f>IF(B673="",0,IF(B673="NM",111,IF(B673="SX"&amp;VLOOKUP(F673,DM!$C$5:$G$500,5,0)=1521,1541,1543)))</f>
        <v>0</v>
      </c>
    </row>
    <row r="674" spans="1:14" x14ac:dyDescent="0.2">
      <c r="A674" s="2"/>
      <c r="B674" s="2"/>
      <c r="C674" s="2">
        <f t="shared" si="21"/>
        <v>0</v>
      </c>
      <c r="D674" s="2"/>
      <c r="E674" s="4"/>
      <c r="F674" s="2"/>
      <c r="G674" s="2">
        <f>IF(F674=0,0,VLOOKUP(F674,DM!$C$5:$E$500,2,0))</f>
        <v>0</v>
      </c>
      <c r="H674" s="2">
        <f>IF(F674=0,0,VLOOKUP(F674,DM!$C$5:$E$500,3,0))</f>
        <v>0</v>
      </c>
      <c r="I674" s="3"/>
      <c r="J674" s="3"/>
      <c r="K674" s="3">
        <f t="shared" si="22"/>
        <v>0</v>
      </c>
      <c r="L674" s="2"/>
      <c r="M674" s="2">
        <f>IF(B674="",0,VLOOKUP(F674,DM!$C$5:$G$500,5,0))</f>
        <v>0</v>
      </c>
      <c r="N674" s="2">
        <f>IF(B674="",0,IF(B674="NM",111,IF(B674="SX"&amp;VLOOKUP(F674,DM!$C$5:$G$500,5,0)=1521,1541,1543)))</f>
        <v>0</v>
      </c>
    </row>
    <row r="675" spans="1:14" x14ac:dyDescent="0.2">
      <c r="A675" s="2"/>
      <c r="B675" s="2"/>
      <c r="C675" s="2">
        <f t="shared" si="21"/>
        <v>0</v>
      </c>
      <c r="D675" s="2"/>
      <c r="E675" s="4"/>
      <c r="F675" s="2"/>
      <c r="G675" s="2">
        <f>IF(F675=0,0,VLOOKUP(F675,DM!$C$5:$E$500,2,0))</f>
        <v>0</v>
      </c>
      <c r="H675" s="2">
        <f>IF(F675=0,0,VLOOKUP(F675,DM!$C$5:$E$500,3,0))</f>
        <v>0</v>
      </c>
      <c r="I675" s="3"/>
      <c r="J675" s="3"/>
      <c r="K675" s="3">
        <f t="shared" si="22"/>
        <v>0</v>
      </c>
      <c r="L675" s="2"/>
      <c r="M675" s="2">
        <f>IF(B675="",0,VLOOKUP(F675,DM!$C$5:$G$500,5,0))</f>
        <v>0</v>
      </c>
      <c r="N675" s="2">
        <f>IF(B675="",0,IF(B675="NM",111,IF(B675="SX"&amp;VLOOKUP(F675,DM!$C$5:$G$500,5,0)=1521,1541,1543)))</f>
        <v>0</v>
      </c>
    </row>
    <row r="676" spans="1:14" x14ac:dyDescent="0.2">
      <c r="A676" s="2"/>
      <c r="B676" s="2"/>
      <c r="C676" s="2">
        <f t="shared" si="21"/>
        <v>0</v>
      </c>
      <c r="D676" s="2"/>
      <c r="E676" s="4"/>
      <c r="F676" s="2"/>
      <c r="G676" s="2">
        <f>IF(F676=0,0,VLOOKUP(F676,DM!$C$5:$E$500,2,0))</f>
        <v>0</v>
      </c>
      <c r="H676" s="2">
        <f>IF(F676=0,0,VLOOKUP(F676,DM!$C$5:$E$500,3,0))</f>
        <v>0</v>
      </c>
      <c r="I676" s="3"/>
      <c r="J676" s="3"/>
      <c r="K676" s="3">
        <f t="shared" si="22"/>
        <v>0</v>
      </c>
      <c r="L676" s="2"/>
      <c r="M676" s="2">
        <f>IF(B676="",0,VLOOKUP(F676,DM!$C$5:$G$500,5,0))</f>
        <v>0</v>
      </c>
      <c r="N676" s="2">
        <f>IF(B676="",0,IF(B676="NM",111,IF(B676="SX"&amp;VLOOKUP(F676,DM!$C$5:$G$500,5,0)=1521,1541,1543)))</f>
        <v>0</v>
      </c>
    </row>
    <row r="677" spans="1:14" x14ac:dyDescent="0.2">
      <c r="A677" s="2"/>
      <c r="B677" s="2"/>
      <c r="C677" s="2">
        <f t="shared" si="21"/>
        <v>0</v>
      </c>
      <c r="D677" s="2"/>
      <c r="E677" s="4"/>
      <c r="F677" s="2"/>
      <c r="G677" s="2">
        <f>IF(F677=0,0,VLOOKUP(F677,DM!$C$5:$E$500,2,0))</f>
        <v>0</v>
      </c>
      <c r="H677" s="2">
        <f>IF(F677=0,0,VLOOKUP(F677,DM!$C$5:$E$500,3,0))</f>
        <v>0</v>
      </c>
      <c r="I677" s="3"/>
      <c r="J677" s="3"/>
      <c r="K677" s="3">
        <f t="shared" si="22"/>
        <v>0</v>
      </c>
      <c r="L677" s="2"/>
      <c r="M677" s="2">
        <f>IF(B677="",0,VLOOKUP(F677,DM!$C$5:$G$500,5,0))</f>
        <v>0</v>
      </c>
      <c r="N677" s="2">
        <f>IF(B677="",0,IF(B677="NM",111,IF(B677="SX"&amp;VLOOKUP(F677,DM!$C$5:$G$500,5,0)=1521,1541,1543)))</f>
        <v>0</v>
      </c>
    </row>
    <row r="678" spans="1:14" x14ac:dyDescent="0.2">
      <c r="A678" s="2"/>
      <c r="B678" s="2"/>
      <c r="C678" s="2">
        <f t="shared" si="21"/>
        <v>0</v>
      </c>
      <c r="D678" s="2"/>
      <c r="E678" s="4"/>
      <c r="F678" s="2"/>
      <c r="G678" s="2">
        <f>IF(F678=0,0,VLOOKUP(F678,DM!$C$5:$E$500,2,0))</f>
        <v>0</v>
      </c>
      <c r="H678" s="2">
        <f>IF(F678=0,0,VLOOKUP(F678,DM!$C$5:$E$500,3,0))</f>
        <v>0</v>
      </c>
      <c r="I678" s="3"/>
      <c r="J678" s="3"/>
      <c r="K678" s="3">
        <f t="shared" si="22"/>
        <v>0</v>
      </c>
      <c r="L678" s="2"/>
      <c r="M678" s="2">
        <f>IF(B678="",0,VLOOKUP(F678,DM!$C$5:$G$500,5,0))</f>
        <v>0</v>
      </c>
      <c r="N678" s="2">
        <f>IF(B678="",0,IF(B678="NM",111,IF(B678="SX"&amp;VLOOKUP(F678,DM!$C$5:$G$500,5,0)=1521,1541,1543)))</f>
        <v>0</v>
      </c>
    </row>
    <row r="679" spans="1:14" x14ac:dyDescent="0.2">
      <c r="A679" s="2"/>
      <c r="B679" s="2"/>
      <c r="C679" s="2">
        <f t="shared" si="21"/>
        <v>0</v>
      </c>
      <c r="D679" s="2"/>
      <c r="E679" s="4"/>
      <c r="F679" s="2"/>
      <c r="G679" s="2">
        <f>IF(F679=0,0,VLOOKUP(F679,DM!$C$5:$E$500,2,0))</f>
        <v>0</v>
      </c>
      <c r="H679" s="2">
        <f>IF(F679=0,0,VLOOKUP(F679,DM!$C$5:$E$500,3,0))</f>
        <v>0</v>
      </c>
      <c r="I679" s="3"/>
      <c r="J679" s="3"/>
      <c r="K679" s="3">
        <f t="shared" si="22"/>
        <v>0</v>
      </c>
      <c r="L679" s="2"/>
      <c r="M679" s="2">
        <f>IF(B679="",0,VLOOKUP(F679,DM!$C$5:$G$500,5,0))</f>
        <v>0</v>
      </c>
      <c r="N679" s="2">
        <f>IF(B679="",0,IF(B679="NM",111,IF(B679="SX"&amp;VLOOKUP(F679,DM!$C$5:$G$500,5,0)=1521,1541,1543)))</f>
        <v>0</v>
      </c>
    </row>
    <row r="680" spans="1:14" x14ac:dyDescent="0.2">
      <c r="A680" s="2"/>
      <c r="B680" s="2"/>
      <c r="C680" s="2">
        <f t="shared" si="21"/>
        <v>0</v>
      </c>
      <c r="D680" s="2"/>
      <c r="E680" s="4"/>
      <c r="F680" s="2"/>
      <c r="G680" s="2">
        <f>IF(F680=0,0,VLOOKUP(F680,DM!$C$5:$E$500,2,0))</f>
        <v>0</v>
      </c>
      <c r="H680" s="2">
        <f>IF(F680=0,0,VLOOKUP(F680,DM!$C$5:$E$500,3,0))</f>
        <v>0</v>
      </c>
      <c r="I680" s="3"/>
      <c r="J680" s="3"/>
      <c r="K680" s="3">
        <f t="shared" si="22"/>
        <v>0</v>
      </c>
      <c r="L680" s="2"/>
      <c r="M680" s="2">
        <f>IF(B680="",0,VLOOKUP(F680,DM!$C$5:$G$500,5,0))</f>
        <v>0</v>
      </c>
      <c r="N680" s="2">
        <f>IF(B680="",0,IF(B680="NM",111,IF(B680="SX"&amp;VLOOKUP(F680,DM!$C$5:$G$500,5,0)=1521,1541,1543)))</f>
        <v>0</v>
      </c>
    </row>
    <row r="681" spans="1:14" x14ac:dyDescent="0.2">
      <c r="A681" s="2"/>
      <c r="B681" s="2"/>
      <c r="C681" s="2">
        <f t="shared" si="21"/>
        <v>0</v>
      </c>
      <c r="D681" s="2"/>
      <c r="E681" s="4"/>
      <c r="F681" s="2"/>
      <c r="G681" s="2">
        <f>IF(F681=0,0,VLOOKUP(F681,DM!$C$5:$E$500,2,0))</f>
        <v>0</v>
      </c>
      <c r="H681" s="2">
        <f>IF(F681=0,0,VLOOKUP(F681,DM!$C$5:$E$500,3,0))</f>
        <v>0</v>
      </c>
      <c r="I681" s="3"/>
      <c r="J681" s="3"/>
      <c r="K681" s="3">
        <f t="shared" si="22"/>
        <v>0</v>
      </c>
      <c r="L681" s="2"/>
      <c r="M681" s="2">
        <f>IF(B681="",0,VLOOKUP(F681,DM!$C$5:$G$500,5,0))</f>
        <v>0</v>
      </c>
      <c r="N681" s="2">
        <f>IF(B681="",0,IF(B681="NM",111,IF(B681="SX"&amp;VLOOKUP(F681,DM!$C$5:$G$500,5,0)=1521,1541,1543)))</f>
        <v>0</v>
      </c>
    </row>
    <row r="682" spans="1:14" x14ac:dyDescent="0.2">
      <c r="A682" s="2"/>
      <c r="B682" s="2"/>
      <c r="C682" s="2">
        <f t="shared" si="21"/>
        <v>0</v>
      </c>
      <c r="D682" s="2"/>
      <c r="E682" s="4"/>
      <c r="F682" s="2"/>
      <c r="G682" s="2">
        <f>IF(F682=0,0,VLOOKUP(F682,DM!$C$5:$E$500,2,0))</f>
        <v>0</v>
      </c>
      <c r="H682" s="2">
        <f>IF(F682=0,0,VLOOKUP(F682,DM!$C$5:$E$500,3,0))</f>
        <v>0</v>
      </c>
      <c r="I682" s="3"/>
      <c r="J682" s="3"/>
      <c r="K682" s="3">
        <f t="shared" si="22"/>
        <v>0</v>
      </c>
      <c r="L682" s="2"/>
      <c r="M682" s="2">
        <f>IF(B682="",0,VLOOKUP(F682,DM!$C$5:$G$500,5,0))</f>
        <v>0</v>
      </c>
      <c r="N682" s="2">
        <f>IF(B682="",0,IF(B682="NM",111,IF(B682="SX"&amp;VLOOKUP(F682,DM!$C$5:$G$500,5,0)=1521,1541,1543)))</f>
        <v>0</v>
      </c>
    </row>
    <row r="683" spans="1:14" x14ac:dyDescent="0.2">
      <c r="A683" s="2"/>
      <c r="B683" s="2"/>
      <c r="C683" s="2">
        <f t="shared" si="21"/>
        <v>0</v>
      </c>
      <c r="D683" s="2"/>
      <c r="E683" s="4"/>
      <c r="F683" s="2"/>
      <c r="G683" s="2">
        <f>IF(F683=0,0,VLOOKUP(F683,DM!$C$5:$E$500,2,0))</f>
        <v>0</v>
      </c>
      <c r="H683" s="2">
        <f>IF(F683=0,0,VLOOKUP(F683,DM!$C$5:$E$500,3,0))</f>
        <v>0</v>
      </c>
      <c r="I683" s="3"/>
      <c r="J683" s="3"/>
      <c r="K683" s="3">
        <f t="shared" si="22"/>
        <v>0</v>
      </c>
      <c r="L683" s="2"/>
      <c r="M683" s="2">
        <f>IF(B683="",0,VLOOKUP(F683,DM!$C$5:$G$500,5,0))</f>
        <v>0</v>
      </c>
      <c r="N683" s="2">
        <f>IF(B683="",0,IF(B683="NM",111,IF(B683="SX"&amp;VLOOKUP(F683,DM!$C$5:$G$500,5,0)=1521,1541,1543)))</f>
        <v>0</v>
      </c>
    </row>
    <row r="684" spans="1:14" x14ac:dyDescent="0.2">
      <c r="A684" s="2"/>
      <c r="B684" s="2"/>
      <c r="C684" s="2">
        <f t="shared" si="21"/>
        <v>0</v>
      </c>
      <c r="D684" s="2"/>
      <c r="E684" s="4"/>
      <c r="F684" s="2"/>
      <c r="G684" s="2">
        <f>IF(F684=0,0,VLOOKUP(F684,DM!$C$5:$E$500,2,0))</f>
        <v>0</v>
      </c>
      <c r="H684" s="2">
        <f>IF(F684=0,0,VLOOKUP(F684,DM!$C$5:$E$500,3,0))</f>
        <v>0</v>
      </c>
      <c r="I684" s="3"/>
      <c r="J684" s="3"/>
      <c r="K684" s="3">
        <f t="shared" si="22"/>
        <v>0</v>
      </c>
      <c r="L684" s="2"/>
      <c r="M684" s="2">
        <f>IF(B684="",0,VLOOKUP(F684,DM!$C$5:$G$500,5,0))</f>
        <v>0</v>
      </c>
      <c r="N684" s="2">
        <f>IF(B684="",0,IF(B684="NM",111,IF(B684="SX"&amp;VLOOKUP(F684,DM!$C$5:$G$500,5,0)=1521,1541,1543)))</f>
        <v>0</v>
      </c>
    </row>
    <row r="685" spans="1:14" x14ac:dyDescent="0.2">
      <c r="A685" s="2"/>
      <c r="B685" s="2"/>
      <c r="C685" s="2">
        <f t="shared" si="21"/>
        <v>0</v>
      </c>
      <c r="D685" s="2"/>
      <c r="E685" s="4"/>
      <c r="F685" s="2"/>
      <c r="G685" s="2">
        <f>IF(F685=0,0,VLOOKUP(F685,DM!$C$5:$E$500,2,0))</f>
        <v>0</v>
      </c>
      <c r="H685" s="2">
        <f>IF(F685=0,0,VLOOKUP(F685,DM!$C$5:$E$500,3,0))</f>
        <v>0</v>
      </c>
      <c r="I685" s="3"/>
      <c r="J685" s="3"/>
      <c r="K685" s="3">
        <f t="shared" si="22"/>
        <v>0</v>
      </c>
      <c r="L685" s="2"/>
      <c r="M685" s="2">
        <f>IF(B685="",0,VLOOKUP(F685,DM!$C$5:$G$500,5,0))</f>
        <v>0</v>
      </c>
      <c r="N685" s="2">
        <f>IF(B685="",0,IF(B685="NM",111,IF(B685="SX"&amp;VLOOKUP(F685,DM!$C$5:$G$500,5,0)=1521,1541,1543)))</f>
        <v>0</v>
      </c>
    </row>
    <row r="686" spans="1:14" x14ac:dyDescent="0.2">
      <c r="A686" s="2"/>
      <c r="B686" s="2"/>
      <c r="C686" s="2">
        <f t="shared" si="21"/>
        <v>0</v>
      </c>
      <c r="D686" s="2"/>
      <c r="E686" s="4"/>
      <c r="F686" s="2"/>
      <c r="G686" s="2">
        <f>IF(F686=0,0,VLOOKUP(F686,DM!$C$5:$E$500,2,0))</f>
        <v>0</v>
      </c>
      <c r="H686" s="2">
        <f>IF(F686=0,0,VLOOKUP(F686,DM!$C$5:$E$500,3,0))</f>
        <v>0</v>
      </c>
      <c r="I686" s="3"/>
      <c r="J686" s="3"/>
      <c r="K686" s="3">
        <f t="shared" si="22"/>
        <v>0</v>
      </c>
      <c r="L686" s="2"/>
      <c r="M686" s="2">
        <f>IF(B686="",0,VLOOKUP(F686,DM!$C$5:$G$500,5,0))</f>
        <v>0</v>
      </c>
      <c r="N686" s="2">
        <f>IF(B686="",0,IF(B686="NM",111,IF(B686="SX"&amp;VLOOKUP(F686,DM!$C$5:$G$500,5,0)=1521,1541,1543)))</f>
        <v>0</v>
      </c>
    </row>
    <row r="687" spans="1:14" x14ac:dyDescent="0.2">
      <c r="A687" s="2"/>
      <c r="B687" s="2"/>
      <c r="C687" s="2">
        <f t="shared" si="21"/>
        <v>0</v>
      </c>
      <c r="D687" s="2"/>
      <c r="E687" s="4"/>
      <c r="F687" s="2"/>
      <c r="G687" s="2">
        <f>IF(F687=0,0,VLOOKUP(F687,DM!$C$5:$E$500,2,0))</f>
        <v>0</v>
      </c>
      <c r="H687" s="2">
        <f>IF(F687=0,0,VLOOKUP(F687,DM!$C$5:$E$500,3,0))</f>
        <v>0</v>
      </c>
      <c r="I687" s="3"/>
      <c r="J687" s="3"/>
      <c r="K687" s="3">
        <f t="shared" si="22"/>
        <v>0</v>
      </c>
      <c r="L687" s="2"/>
      <c r="M687" s="2">
        <f>IF(B687="",0,VLOOKUP(F687,DM!$C$5:$G$500,5,0))</f>
        <v>0</v>
      </c>
      <c r="N687" s="2">
        <f>IF(B687="",0,IF(B687="NM",111,IF(B687="SX"&amp;VLOOKUP(F687,DM!$C$5:$G$500,5,0)=1521,1541,1543)))</f>
        <v>0</v>
      </c>
    </row>
    <row r="688" spans="1:14" x14ac:dyDescent="0.2">
      <c r="A688" s="2"/>
      <c r="B688" s="2"/>
      <c r="C688" s="2">
        <f t="shared" si="21"/>
        <v>0</v>
      </c>
      <c r="D688" s="2"/>
      <c r="E688" s="4"/>
      <c r="F688" s="2"/>
      <c r="G688" s="2">
        <f>IF(F688=0,0,VLOOKUP(F688,DM!$C$5:$E$500,2,0))</f>
        <v>0</v>
      </c>
      <c r="H688" s="2">
        <f>IF(F688=0,0,VLOOKUP(F688,DM!$C$5:$E$500,3,0))</f>
        <v>0</v>
      </c>
      <c r="I688" s="3"/>
      <c r="J688" s="3"/>
      <c r="K688" s="3">
        <f t="shared" si="22"/>
        <v>0</v>
      </c>
      <c r="L688" s="2"/>
      <c r="M688" s="2">
        <f>IF(B688="",0,VLOOKUP(F688,DM!$C$5:$G$500,5,0))</f>
        <v>0</v>
      </c>
      <c r="N688" s="2">
        <f>IF(B688="",0,IF(B688="NM",111,IF(B688="SX"&amp;VLOOKUP(F688,DM!$C$5:$G$500,5,0)=1521,1541,1543)))</f>
        <v>0</v>
      </c>
    </row>
    <row r="689" spans="1:14" x14ac:dyDescent="0.2">
      <c r="A689" s="2"/>
      <c r="B689" s="2"/>
      <c r="C689" s="2">
        <f t="shared" si="21"/>
        <v>0</v>
      </c>
      <c r="D689" s="2"/>
      <c r="E689" s="4"/>
      <c r="F689" s="2"/>
      <c r="G689" s="2">
        <f>IF(F689=0,0,VLOOKUP(F689,DM!$C$5:$E$500,2,0))</f>
        <v>0</v>
      </c>
      <c r="H689" s="2">
        <f>IF(F689=0,0,VLOOKUP(F689,DM!$C$5:$E$500,3,0))</f>
        <v>0</v>
      </c>
      <c r="I689" s="3"/>
      <c r="J689" s="3"/>
      <c r="K689" s="3">
        <f t="shared" si="22"/>
        <v>0</v>
      </c>
      <c r="L689" s="2"/>
      <c r="M689" s="2">
        <f>IF(B689="",0,VLOOKUP(F689,DM!$C$5:$G$500,5,0))</f>
        <v>0</v>
      </c>
      <c r="N689" s="2">
        <f>IF(B689="",0,IF(B689="NM",111,IF(B689="SX"&amp;VLOOKUP(F689,DM!$C$5:$G$500,5,0)=1521,1541,1543)))</f>
        <v>0</v>
      </c>
    </row>
    <row r="690" spans="1:14" x14ac:dyDescent="0.2">
      <c r="A690" s="2"/>
      <c r="B690" s="2"/>
      <c r="C690" s="2">
        <f t="shared" si="21"/>
        <v>0</v>
      </c>
      <c r="D690" s="2"/>
      <c r="E690" s="4"/>
      <c r="F690" s="2"/>
      <c r="G690" s="2">
        <f>IF(F690=0,0,VLOOKUP(F690,DM!$C$5:$E$500,2,0))</f>
        <v>0</v>
      </c>
      <c r="H690" s="2">
        <f>IF(F690=0,0,VLOOKUP(F690,DM!$C$5:$E$500,3,0))</f>
        <v>0</v>
      </c>
      <c r="I690" s="3"/>
      <c r="J690" s="3"/>
      <c r="K690" s="3">
        <f t="shared" si="22"/>
        <v>0</v>
      </c>
      <c r="L690" s="2"/>
      <c r="M690" s="2">
        <f>IF(B690="",0,VLOOKUP(F690,DM!$C$5:$G$500,5,0))</f>
        <v>0</v>
      </c>
      <c r="N690" s="2">
        <f>IF(B690="",0,IF(B690="NM",111,IF(B690="SX"&amp;VLOOKUP(F690,DM!$C$5:$G$500,5,0)=1521,1541,1543)))</f>
        <v>0</v>
      </c>
    </row>
    <row r="691" spans="1:14" x14ac:dyDescent="0.2">
      <c r="A691" s="2"/>
      <c r="B691" s="2"/>
      <c r="C691" s="2">
        <f t="shared" si="21"/>
        <v>0</v>
      </c>
      <c r="D691" s="2"/>
      <c r="E691" s="4"/>
      <c r="F691" s="2"/>
      <c r="G691" s="2">
        <f>IF(F691=0,0,VLOOKUP(F691,DM!$C$5:$E$500,2,0))</f>
        <v>0</v>
      </c>
      <c r="H691" s="2">
        <f>IF(F691=0,0,VLOOKUP(F691,DM!$C$5:$E$500,3,0))</f>
        <v>0</v>
      </c>
      <c r="I691" s="3"/>
      <c r="J691" s="3"/>
      <c r="K691" s="3">
        <f t="shared" si="22"/>
        <v>0</v>
      </c>
      <c r="L691" s="2"/>
      <c r="M691" s="2">
        <f>IF(B691="",0,VLOOKUP(F691,DM!$C$5:$G$500,5,0))</f>
        <v>0</v>
      </c>
      <c r="N691" s="2">
        <f>IF(B691="",0,IF(B691="NM",111,IF(B691="SX"&amp;VLOOKUP(F691,DM!$C$5:$G$500,5,0)=1521,1541,1543)))</f>
        <v>0</v>
      </c>
    </row>
    <row r="692" spans="1:14" x14ac:dyDescent="0.2">
      <c r="A692" s="2"/>
      <c r="B692" s="2"/>
      <c r="C692" s="2">
        <f t="shared" si="21"/>
        <v>0</v>
      </c>
      <c r="D692" s="2"/>
      <c r="E692" s="4"/>
      <c r="F692" s="2"/>
      <c r="G692" s="2">
        <f>IF(F692=0,0,VLOOKUP(F692,DM!$C$5:$E$500,2,0))</f>
        <v>0</v>
      </c>
      <c r="H692" s="2">
        <f>IF(F692=0,0,VLOOKUP(F692,DM!$C$5:$E$500,3,0))</f>
        <v>0</v>
      </c>
      <c r="I692" s="3"/>
      <c r="J692" s="3"/>
      <c r="K692" s="3">
        <f t="shared" si="22"/>
        <v>0</v>
      </c>
      <c r="L692" s="2"/>
      <c r="M692" s="2">
        <f>IF(B692="",0,VLOOKUP(F692,DM!$C$5:$G$500,5,0))</f>
        <v>0</v>
      </c>
      <c r="N692" s="2">
        <f>IF(B692="",0,IF(B692="NM",111,IF(B692="SX"&amp;VLOOKUP(F692,DM!$C$5:$G$500,5,0)=1521,1541,1543)))</f>
        <v>0</v>
      </c>
    </row>
    <row r="693" spans="1:14" x14ac:dyDescent="0.2">
      <c r="A693" s="2"/>
      <c r="B693" s="2"/>
      <c r="C693" s="2">
        <f t="shared" si="21"/>
        <v>0</v>
      </c>
      <c r="D693" s="2"/>
      <c r="E693" s="4"/>
      <c r="F693" s="2"/>
      <c r="G693" s="2">
        <f>IF(F693=0,0,VLOOKUP(F693,DM!$C$5:$E$500,2,0))</f>
        <v>0</v>
      </c>
      <c r="H693" s="2">
        <f>IF(F693=0,0,VLOOKUP(F693,DM!$C$5:$E$500,3,0))</f>
        <v>0</v>
      </c>
      <c r="I693" s="3"/>
      <c r="J693" s="3"/>
      <c r="K693" s="3">
        <f t="shared" si="22"/>
        <v>0</v>
      </c>
      <c r="L693" s="2"/>
      <c r="M693" s="2">
        <f>IF(B693="",0,VLOOKUP(F693,DM!$C$5:$G$500,5,0))</f>
        <v>0</v>
      </c>
      <c r="N693" s="2">
        <f>IF(B693="",0,IF(B693="NM",111,IF(B693="SX"&amp;VLOOKUP(F693,DM!$C$5:$G$500,5,0)=1521,1541,1543)))</f>
        <v>0</v>
      </c>
    </row>
    <row r="694" spans="1:14" x14ac:dyDescent="0.2">
      <c r="A694" s="2"/>
      <c r="B694" s="2"/>
      <c r="C694" s="2">
        <f t="shared" si="21"/>
        <v>0</v>
      </c>
      <c r="D694" s="2"/>
      <c r="E694" s="4"/>
      <c r="F694" s="2"/>
      <c r="G694" s="2">
        <f>IF(F694=0,0,VLOOKUP(F694,DM!$C$5:$E$500,2,0))</f>
        <v>0</v>
      </c>
      <c r="H694" s="2">
        <f>IF(F694=0,0,VLOOKUP(F694,DM!$C$5:$E$500,3,0))</f>
        <v>0</v>
      </c>
      <c r="I694" s="3"/>
      <c r="J694" s="3"/>
      <c r="K694" s="3">
        <f t="shared" si="22"/>
        <v>0</v>
      </c>
      <c r="L694" s="2"/>
      <c r="M694" s="2">
        <f>IF(B694="",0,VLOOKUP(F694,DM!$C$5:$G$500,5,0))</f>
        <v>0</v>
      </c>
      <c r="N694" s="2">
        <f>IF(B694="",0,IF(B694="NM",111,IF(B694="SX"&amp;VLOOKUP(F694,DM!$C$5:$G$500,5,0)=1521,1541,1543)))</f>
        <v>0</v>
      </c>
    </row>
    <row r="695" spans="1:14" x14ac:dyDescent="0.2">
      <c r="A695" s="2"/>
      <c r="B695" s="2"/>
      <c r="C695" s="2">
        <f t="shared" si="21"/>
        <v>0</v>
      </c>
      <c r="D695" s="2"/>
      <c r="E695" s="4"/>
      <c r="F695" s="2"/>
      <c r="G695" s="2">
        <f>IF(F695=0,0,VLOOKUP(F695,DM!$C$5:$E$500,2,0))</f>
        <v>0</v>
      </c>
      <c r="H695" s="2">
        <f>IF(F695=0,0,VLOOKUP(F695,DM!$C$5:$E$500,3,0))</f>
        <v>0</v>
      </c>
      <c r="I695" s="3"/>
      <c r="J695" s="3"/>
      <c r="K695" s="3">
        <f t="shared" si="22"/>
        <v>0</v>
      </c>
      <c r="L695" s="2"/>
      <c r="M695" s="2">
        <f>IF(B695="",0,VLOOKUP(F695,DM!$C$5:$G$500,5,0))</f>
        <v>0</v>
      </c>
      <c r="N695" s="2">
        <f>IF(B695="",0,IF(B695="NM",111,IF(B695="SX"&amp;VLOOKUP(F695,DM!$C$5:$G$500,5,0)=1521,1541,1543)))</f>
        <v>0</v>
      </c>
    </row>
    <row r="696" spans="1:14" x14ac:dyDescent="0.2">
      <c r="A696" s="2"/>
      <c r="B696" s="2"/>
      <c r="C696" s="2">
        <f t="shared" si="21"/>
        <v>0</v>
      </c>
      <c r="D696" s="2"/>
      <c r="E696" s="4"/>
      <c r="F696" s="2"/>
      <c r="G696" s="2">
        <f>IF(F696=0,0,VLOOKUP(F696,DM!$C$5:$E$500,2,0))</f>
        <v>0</v>
      </c>
      <c r="H696" s="2">
        <f>IF(F696=0,0,VLOOKUP(F696,DM!$C$5:$E$500,3,0))</f>
        <v>0</v>
      </c>
      <c r="I696" s="3"/>
      <c r="J696" s="3"/>
      <c r="K696" s="3">
        <f t="shared" si="22"/>
        <v>0</v>
      </c>
      <c r="L696" s="2"/>
      <c r="M696" s="2">
        <f>IF(B696="",0,VLOOKUP(F696,DM!$C$5:$G$500,5,0))</f>
        <v>0</v>
      </c>
      <c r="N696" s="2">
        <f>IF(B696="",0,IF(B696="NM",111,IF(B696="SX"&amp;VLOOKUP(F696,DM!$C$5:$G$500,5,0)=1521,1541,1543)))</f>
        <v>0</v>
      </c>
    </row>
    <row r="697" spans="1:14" x14ac:dyDescent="0.2">
      <c r="A697" s="2"/>
      <c r="B697" s="2"/>
      <c r="C697" s="2">
        <f t="shared" si="21"/>
        <v>0</v>
      </c>
      <c r="D697" s="2"/>
      <c r="E697" s="4"/>
      <c r="F697" s="2"/>
      <c r="G697" s="2">
        <f>IF(F697=0,0,VLOOKUP(F697,DM!$C$5:$E$500,2,0))</f>
        <v>0</v>
      </c>
      <c r="H697" s="2">
        <f>IF(F697=0,0,VLOOKUP(F697,DM!$C$5:$E$500,3,0))</f>
        <v>0</v>
      </c>
      <c r="I697" s="3"/>
      <c r="J697" s="3"/>
      <c r="K697" s="3">
        <f t="shared" si="22"/>
        <v>0</v>
      </c>
      <c r="L697" s="2"/>
      <c r="M697" s="2">
        <f>IF(B697="",0,VLOOKUP(F697,DM!$C$5:$G$500,5,0))</f>
        <v>0</v>
      </c>
      <c r="N697" s="2">
        <f>IF(B697="",0,IF(B697="NM",111,IF(B697="SX"&amp;VLOOKUP(F697,DM!$C$5:$G$500,5,0)=1521,1541,1543)))</f>
        <v>0</v>
      </c>
    </row>
    <row r="698" spans="1:14" x14ac:dyDescent="0.2">
      <c r="A698" s="2"/>
      <c r="B698" s="2"/>
      <c r="C698" s="2">
        <f t="shared" si="21"/>
        <v>0</v>
      </c>
      <c r="D698" s="2"/>
      <c r="E698" s="4"/>
      <c r="F698" s="2"/>
      <c r="G698" s="2">
        <f>IF(F698=0,0,VLOOKUP(F698,DM!$C$5:$E$500,2,0))</f>
        <v>0</v>
      </c>
      <c r="H698" s="2">
        <f>IF(F698=0,0,VLOOKUP(F698,DM!$C$5:$E$500,3,0))</f>
        <v>0</v>
      </c>
      <c r="I698" s="3"/>
      <c r="J698" s="3"/>
      <c r="K698" s="3">
        <f t="shared" si="22"/>
        <v>0</v>
      </c>
      <c r="L698" s="2"/>
      <c r="M698" s="2">
        <f>IF(B698="",0,VLOOKUP(F698,DM!$C$5:$G$500,5,0))</f>
        <v>0</v>
      </c>
      <c r="N698" s="2">
        <f>IF(B698="",0,IF(B698="NM",111,IF(B698="SX"&amp;VLOOKUP(F698,DM!$C$5:$G$500,5,0)=1521,1541,1543)))</f>
        <v>0</v>
      </c>
    </row>
    <row r="699" spans="1:14" x14ac:dyDescent="0.2">
      <c r="A699" s="2"/>
      <c r="B699" s="2"/>
      <c r="C699" s="2">
        <f t="shared" si="21"/>
        <v>0</v>
      </c>
      <c r="D699" s="2"/>
      <c r="E699" s="4"/>
      <c r="F699" s="2"/>
      <c r="G699" s="2">
        <f>IF(F699=0,0,VLOOKUP(F699,DM!$C$5:$E$500,2,0))</f>
        <v>0</v>
      </c>
      <c r="H699" s="2">
        <f>IF(F699=0,0,VLOOKUP(F699,DM!$C$5:$E$500,3,0))</f>
        <v>0</v>
      </c>
      <c r="I699" s="3"/>
      <c r="J699" s="3"/>
      <c r="K699" s="3">
        <f t="shared" si="22"/>
        <v>0</v>
      </c>
      <c r="L699" s="2"/>
      <c r="M699" s="2">
        <f>IF(B699="",0,VLOOKUP(F699,DM!$C$5:$G$500,5,0))</f>
        <v>0</v>
      </c>
      <c r="N699" s="2">
        <f>IF(B699="",0,IF(B699="NM",111,IF(B699="SX"&amp;VLOOKUP(F699,DM!$C$5:$G$500,5,0)=1521,1541,1543)))</f>
        <v>0</v>
      </c>
    </row>
    <row r="700" spans="1:14" x14ac:dyDescent="0.2">
      <c r="A700" s="2"/>
      <c r="B700" s="2"/>
      <c r="C700" s="2">
        <f t="shared" si="21"/>
        <v>0</v>
      </c>
      <c r="D700" s="2"/>
      <c r="E700" s="4"/>
      <c r="F700" s="2"/>
      <c r="G700" s="2">
        <f>IF(F700=0,0,VLOOKUP(F700,DM!$C$5:$E$500,2,0))</f>
        <v>0</v>
      </c>
      <c r="H700" s="2">
        <f>IF(F700=0,0,VLOOKUP(F700,DM!$C$5:$E$500,3,0))</f>
        <v>0</v>
      </c>
      <c r="I700" s="3"/>
      <c r="J700" s="3"/>
      <c r="K700" s="3">
        <f t="shared" si="22"/>
        <v>0</v>
      </c>
      <c r="L700" s="2"/>
      <c r="M700" s="2">
        <f>IF(B700="",0,VLOOKUP(F700,DM!$C$5:$G$500,5,0))</f>
        <v>0</v>
      </c>
      <c r="N700" s="2">
        <f>IF(B700="",0,IF(B700="NM",111,IF(B700="SX"&amp;VLOOKUP(F700,DM!$C$5:$G$500,5,0)=1521,1541,1543)))</f>
        <v>0</v>
      </c>
    </row>
    <row r="701" spans="1:14" x14ac:dyDescent="0.2">
      <c r="A701" s="2"/>
      <c r="B701" s="2"/>
      <c r="C701" s="2">
        <f t="shared" si="21"/>
        <v>0</v>
      </c>
      <c r="D701" s="2"/>
      <c r="E701" s="4"/>
      <c r="F701" s="2"/>
      <c r="G701" s="2">
        <f>IF(F701=0,0,VLOOKUP(F701,DM!$C$5:$E$500,2,0))</f>
        <v>0</v>
      </c>
      <c r="H701" s="2">
        <f>IF(F701=0,0,VLOOKUP(F701,DM!$C$5:$E$500,3,0))</f>
        <v>0</v>
      </c>
      <c r="I701" s="3"/>
      <c r="J701" s="3"/>
      <c r="K701" s="3">
        <f t="shared" si="22"/>
        <v>0</v>
      </c>
      <c r="L701" s="2"/>
      <c r="M701" s="2">
        <f>IF(B701="",0,VLOOKUP(F701,DM!$C$5:$G$500,5,0))</f>
        <v>0</v>
      </c>
      <c r="N701" s="2">
        <f>IF(B701="",0,IF(B701="NM",111,IF(B701="SX"&amp;VLOOKUP(F701,DM!$C$5:$G$500,5,0)=1521,1541,1543)))</f>
        <v>0</v>
      </c>
    </row>
    <row r="702" spans="1:14" x14ac:dyDescent="0.2">
      <c r="A702" s="2"/>
      <c r="B702" s="2"/>
      <c r="C702" s="2">
        <f t="shared" si="21"/>
        <v>0</v>
      </c>
      <c r="D702" s="2"/>
      <c r="E702" s="4"/>
      <c r="F702" s="2"/>
      <c r="G702" s="2">
        <f>IF(F702=0,0,VLOOKUP(F702,DM!$C$5:$E$500,2,0))</f>
        <v>0</v>
      </c>
      <c r="H702" s="2">
        <f>IF(F702=0,0,VLOOKUP(F702,DM!$C$5:$E$500,3,0))</f>
        <v>0</v>
      </c>
      <c r="I702" s="3"/>
      <c r="J702" s="3"/>
      <c r="K702" s="3">
        <f t="shared" si="22"/>
        <v>0</v>
      </c>
      <c r="L702" s="2"/>
      <c r="M702" s="2">
        <f>IF(B702="",0,VLOOKUP(F702,DM!$C$5:$G$500,5,0))</f>
        <v>0</v>
      </c>
      <c r="N702" s="2">
        <f>IF(B702="",0,IF(B702="NM",111,IF(B702="SX"&amp;VLOOKUP(F702,DM!$C$5:$G$500,5,0)=1521,1541,1543)))</f>
        <v>0</v>
      </c>
    </row>
    <row r="703" spans="1:14" x14ac:dyDescent="0.2">
      <c r="A703" s="2"/>
      <c r="B703" s="2"/>
      <c r="C703" s="2">
        <f t="shared" si="21"/>
        <v>0</v>
      </c>
      <c r="D703" s="2"/>
      <c r="E703" s="4"/>
      <c r="F703" s="2"/>
      <c r="G703" s="2">
        <f>IF(F703=0,0,VLOOKUP(F703,DM!$C$5:$E$500,2,0))</f>
        <v>0</v>
      </c>
      <c r="H703" s="2">
        <f>IF(F703=0,0,VLOOKUP(F703,DM!$C$5:$E$500,3,0))</f>
        <v>0</v>
      </c>
      <c r="I703" s="3"/>
      <c r="J703" s="3"/>
      <c r="K703" s="3">
        <f t="shared" si="22"/>
        <v>0</v>
      </c>
      <c r="L703" s="2"/>
      <c r="M703" s="2">
        <f>IF(B703="",0,VLOOKUP(F703,DM!$C$5:$G$500,5,0))</f>
        <v>0</v>
      </c>
      <c r="N703" s="2">
        <f>IF(B703="",0,IF(B703="NM",111,IF(B703="SX"&amp;VLOOKUP(F703,DM!$C$5:$G$500,5,0)=1521,1541,1543)))</f>
        <v>0</v>
      </c>
    </row>
    <row r="704" spans="1:14" x14ac:dyDescent="0.2">
      <c r="A704" s="2"/>
      <c r="B704" s="2"/>
      <c r="C704" s="2">
        <f t="shared" si="21"/>
        <v>0</v>
      </c>
      <c r="D704" s="2"/>
      <c r="E704" s="4"/>
      <c r="F704" s="2"/>
      <c r="G704" s="2">
        <f>IF(F704=0,0,VLOOKUP(F704,DM!$C$5:$E$500,2,0))</f>
        <v>0</v>
      </c>
      <c r="H704" s="2">
        <f>IF(F704=0,0,VLOOKUP(F704,DM!$C$5:$E$500,3,0))</f>
        <v>0</v>
      </c>
      <c r="I704" s="3"/>
      <c r="J704" s="3"/>
      <c r="K704" s="3">
        <f t="shared" si="22"/>
        <v>0</v>
      </c>
      <c r="L704" s="2"/>
      <c r="M704" s="2">
        <f>IF(B704="",0,VLOOKUP(F704,DM!$C$5:$G$500,5,0))</f>
        <v>0</v>
      </c>
      <c r="N704" s="2">
        <f>IF(B704="",0,IF(B704="NM",111,IF(B704="SX"&amp;VLOOKUP(F704,DM!$C$5:$G$500,5,0)=1521,1541,1543)))</f>
        <v>0</v>
      </c>
    </row>
    <row r="705" spans="1:14" x14ac:dyDescent="0.2">
      <c r="A705" s="2"/>
      <c r="B705" s="2"/>
      <c r="C705" s="2">
        <f t="shared" si="21"/>
        <v>0</v>
      </c>
      <c r="D705" s="2"/>
      <c r="E705" s="4"/>
      <c r="F705" s="2"/>
      <c r="G705" s="2">
        <f>IF(F705=0,0,VLOOKUP(F705,DM!$C$5:$E$500,2,0))</f>
        <v>0</v>
      </c>
      <c r="H705" s="2">
        <f>IF(F705=0,0,VLOOKUP(F705,DM!$C$5:$E$500,3,0))</f>
        <v>0</v>
      </c>
      <c r="I705" s="3"/>
      <c r="J705" s="3"/>
      <c r="K705" s="3">
        <f t="shared" si="22"/>
        <v>0</v>
      </c>
      <c r="L705" s="2"/>
      <c r="M705" s="2">
        <f>IF(B705="",0,VLOOKUP(F705,DM!$C$5:$G$500,5,0))</f>
        <v>0</v>
      </c>
      <c r="N705" s="2">
        <f>IF(B705="",0,IF(B705="NM",111,IF(B705="SX"&amp;VLOOKUP(F705,DM!$C$5:$G$500,5,0)=1521,1541,1543)))</f>
        <v>0</v>
      </c>
    </row>
    <row r="706" spans="1:14" x14ac:dyDescent="0.2">
      <c r="A706" s="2"/>
      <c r="B706" s="2"/>
      <c r="C706" s="2">
        <f t="shared" si="21"/>
        <v>0</v>
      </c>
      <c r="D706" s="2"/>
      <c r="E706" s="4"/>
      <c r="F706" s="2"/>
      <c r="G706" s="2">
        <f>IF(F706=0,0,VLOOKUP(F706,DM!$C$5:$E$500,2,0))</f>
        <v>0</v>
      </c>
      <c r="H706" s="2">
        <f>IF(F706=0,0,VLOOKUP(F706,DM!$C$5:$E$500,3,0))</f>
        <v>0</v>
      </c>
      <c r="I706" s="3"/>
      <c r="J706" s="3"/>
      <c r="K706" s="3">
        <f t="shared" si="22"/>
        <v>0</v>
      </c>
      <c r="L706" s="2"/>
      <c r="M706" s="2">
        <f>IF(B706="",0,VLOOKUP(F706,DM!$C$5:$G$500,5,0))</f>
        <v>0</v>
      </c>
      <c r="N706" s="2">
        <f>IF(B706="",0,IF(B706="NM",111,IF(B706="SX"&amp;VLOOKUP(F706,DM!$C$5:$G$500,5,0)=1521,1541,1543)))</f>
        <v>0</v>
      </c>
    </row>
    <row r="707" spans="1:14" x14ac:dyDescent="0.2">
      <c r="A707" s="2"/>
      <c r="B707" s="2"/>
      <c r="C707" s="2">
        <f t="shared" si="21"/>
        <v>0</v>
      </c>
      <c r="D707" s="2"/>
      <c r="E707" s="4"/>
      <c r="F707" s="2"/>
      <c r="G707" s="2">
        <f>IF(F707=0,0,VLOOKUP(F707,DM!$C$5:$E$500,2,0))</f>
        <v>0</v>
      </c>
      <c r="H707" s="2">
        <f>IF(F707=0,0,VLOOKUP(F707,DM!$C$5:$E$500,3,0))</f>
        <v>0</v>
      </c>
      <c r="I707" s="3"/>
      <c r="J707" s="3"/>
      <c r="K707" s="3">
        <f t="shared" si="22"/>
        <v>0</v>
      </c>
      <c r="L707" s="2"/>
      <c r="M707" s="2">
        <f>IF(B707="",0,VLOOKUP(F707,DM!$C$5:$G$500,5,0))</f>
        <v>0</v>
      </c>
      <c r="N707" s="2">
        <f>IF(B707="",0,IF(B707="NM",111,IF(B707="SX"&amp;VLOOKUP(F707,DM!$C$5:$G$500,5,0)=1521,1541,1543)))</f>
        <v>0</v>
      </c>
    </row>
    <row r="708" spans="1:14" x14ac:dyDescent="0.2">
      <c r="A708" s="2"/>
      <c r="B708" s="2"/>
      <c r="C708" s="2">
        <f t="shared" si="21"/>
        <v>0</v>
      </c>
      <c r="D708" s="2"/>
      <c r="E708" s="4"/>
      <c r="F708" s="2"/>
      <c r="G708" s="2">
        <f>IF(F708=0,0,VLOOKUP(F708,DM!$C$5:$E$500,2,0))</f>
        <v>0</v>
      </c>
      <c r="H708" s="2">
        <f>IF(F708=0,0,VLOOKUP(F708,DM!$C$5:$E$500,3,0))</f>
        <v>0</v>
      </c>
      <c r="I708" s="3"/>
      <c r="J708" s="3"/>
      <c r="K708" s="3">
        <f t="shared" si="22"/>
        <v>0</v>
      </c>
      <c r="L708" s="2"/>
      <c r="M708" s="2">
        <f>IF(B708="",0,VLOOKUP(F708,DM!$C$5:$G$500,5,0))</f>
        <v>0</v>
      </c>
      <c r="N708" s="2">
        <f>IF(B708="",0,IF(B708="NM",111,IF(B708="SX"&amp;VLOOKUP(F708,DM!$C$5:$G$500,5,0)=1521,1541,1543)))</f>
        <v>0</v>
      </c>
    </row>
    <row r="709" spans="1:14" x14ac:dyDescent="0.2">
      <c r="A709" s="2"/>
      <c r="B709" s="2"/>
      <c r="C709" s="2">
        <f t="shared" si="21"/>
        <v>0</v>
      </c>
      <c r="D709" s="2"/>
      <c r="E709" s="4"/>
      <c r="F709" s="2"/>
      <c r="G709" s="2">
        <f>IF(F709=0,0,VLOOKUP(F709,DM!$C$5:$E$500,2,0))</f>
        <v>0</v>
      </c>
      <c r="H709" s="2">
        <f>IF(F709=0,0,VLOOKUP(F709,DM!$C$5:$E$500,3,0))</f>
        <v>0</v>
      </c>
      <c r="I709" s="3"/>
      <c r="J709" s="3"/>
      <c r="K709" s="3">
        <f t="shared" si="22"/>
        <v>0</v>
      </c>
      <c r="L709" s="2"/>
      <c r="M709" s="2">
        <f>IF(B709="",0,VLOOKUP(F709,DM!$C$5:$G$500,5,0))</f>
        <v>0</v>
      </c>
      <c r="N709" s="2">
        <f>IF(B709="",0,IF(B709="NM",111,IF(B709="SX"&amp;VLOOKUP(F709,DM!$C$5:$G$500,5,0)=1521,1541,1543)))</f>
        <v>0</v>
      </c>
    </row>
    <row r="710" spans="1:14" x14ac:dyDescent="0.2">
      <c r="A710" s="2"/>
      <c r="B710" s="2"/>
      <c r="C710" s="2">
        <f t="shared" ref="C710:C773" si="23">IF(B710="",0,IF(B710="SX","Nhập từ sản xuất","Nhập mua"))</f>
        <v>0</v>
      </c>
      <c r="D710" s="2"/>
      <c r="E710" s="4"/>
      <c r="F710" s="2"/>
      <c r="G710" s="2">
        <f>IF(F710=0,0,VLOOKUP(F710,DM!$C$5:$E$500,2,0))</f>
        <v>0</v>
      </c>
      <c r="H710" s="2">
        <f>IF(F710=0,0,VLOOKUP(F710,DM!$C$5:$E$500,3,0))</f>
        <v>0</v>
      </c>
      <c r="I710" s="3"/>
      <c r="J710" s="3"/>
      <c r="K710" s="3">
        <f t="shared" ref="K710:K773" si="24">J710*I710</f>
        <v>0</v>
      </c>
      <c r="L710" s="2"/>
      <c r="M710" s="2">
        <f>IF(B710="",0,VLOOKUP(F710,DM!$C$5:$G$500,5,0))</f>
        <v>0</v>
      </c>
      <c r="N710" s="2">
        <f>IF(B710="",0,IF(B710="NM",111,IF(B710="SX"&amp;VLOOKUP(F710,DM!$C$5:$G$500,5,0)=1521,1541,1543)))</f>
        <v>0</v>
      </c>
    </row>
    <row r="711" spans="1:14" x14ac:dyDescent="0.2">
      <c r="A711" s="2"/>
      <c r="B711" s="2"/>
      <c r="C711" s="2">
        <f t="shared" si="23"/>
        <v>0</v>
      </c>
      <c r="D711" s="2"/>
      <c r="E711" s="4"/>
      <c r="F711" s="2"/>
      <c r="G711" s="2">
        <f>IF(F711=0,0,VLOOKUP(F711,DM!$C$5:$E$500,2,0))</f>
        <v>0</v>
      </c>
      <c r="H711" s="2">
        <f>IF(F711=0,0,VLOOKUP(F711,DM!$C$5:$E$500,3,0))</f>
        <v>0</v>
      </c>
      <c r="I711" s="3"/>
      <c r="J711" s="3"/>
      <c r="K711" s="3">
        <f t="shared" si="24"/>
        <v>0</v>
      </c>
      <c r="L711" s="2"/>
      <c r="M711" s="2">
        <f>IF(B711="",0,VLOOKUP(F711,DM!$C$5:$G$500,5,0))</f>
        <v>0</v>
      </c>
      <c r="N711" s="2">
        <f>IF(B711="",0,IF(B711="NM",111,IF(B711="SX"&amp;VLOOKUP(F711,DM!$C$5:$G$500,5,0)=1521,1541,1543)))</f>
        <v>0</v>
      </c>
    </row>
    <row r="712" spans="1:14" x14ac:dyDescent="0.2">
      <c r="A712" s="2"/>
      <c r="B712" s="2"/>
      <c r="C712" s="2">
        <f t="shared" si="23"/>
        <v>0</v>
      </c>
      <c r="D712" s="2"/>
      <c r="E712" s="4"/>
      <c r="F712" s="2"/>
      <c r="G712" s="2">
        <f>IF(F712=0,0,VLOOKUP(F712,DM!$C$5:$E$500,2,0))</f>
        <v>0</v>
      </c>
      <c r="H712" s="2">
        <f>IF(F712=0,0,VLOOKUP(F712,DM!$C$5:$E$500,3,0))</f>
        <v>0</v>
      </c>
      <c r="I712" s="3"/>
      <c r="J712" s="3"/>
      <c r="K712" s="3">
        <f t="shared" si="24"/>
        <v>0</v>
      </c>
      <c r="L712" s="2"/>
      <c r="M712" s="2">
        <f>IF(B712="",0,VLOOKUP(F712,DM!$C$5:$G$500,5,0))</f>
        <v>0</v>
      </c>
      <c r="N712" s="2">
        <f>IF(B712="",0,IF(B712="NM",111,IF(B712="SX"&amp;VLOOKUP(F712,DM!$C$5:$G$500,5,0)=1521,1541,1543)))</f>
        <v>0</v>
      </c>
    </row>
    <row r="713" spans="1:14" x14ac:dyDescent="0.2">
      <c r="A713" s="2"/>
      <c r="B713" s="2"/>
      <c r="C713" s="2">
        <f t="shared" si="23"/>
        <v>0</v>
      </c>
      <c r="D713" s="2"/>
      <c r="E713" s="4"/>
      <c r="F713" s="2"/>
      <c r="G713" s="2">
        <f>IF(F713=0,0,VLOOKUP(F713,DM!$C$5:$E$500,2,0))</f>
        <v>0</v>
      </c>
      <c r="H713" s="2">
        <f>IF(F713=0,0,VLOOKUP(F713,DM!$C$5:$E$500,3,0))</f>
        <v>0</v>
      </c>
      <c r="I713" s="3"/>
      <c r="J713" s="3"/>
      <c r="K713" s="3">
        <f t="shared" si="24"/>
        <v>0</v>
      </c>
      <c r="L713" s="2"/>
      <c r="M713" s="2">
        <f>IF(B713="",0,VLOOKUP(F713,DM!$C$5:$G$500,5,0))</f>
        <v>0</v>
      </c>
      <c r="N713" s="2">
        <f>IF(B713="",0,IF(B713="NM",111,IF(B713="SX"&amp;VLOOKUP(F713,DM!$C$5:$G$500,5,0)=1521,1541,1543)))</f>
        <v>0</v>
      </c>
    </row>
    <row r="714" spans="1:14" x14ac:dyDescent="0.2">
      <c r="A714" s="2"/>
      <c r="B714" s="2"/>
      <c r="C714" s="2">
        <f t="shared" si="23"/>
        <v>0</v>
      </c>
      <c r="D714" s="2"/>
      <c r="E714" s="4"/>
      <c r="F714" s="2"/>
      <c r="G714" s="2">
        <f>IF(F714=0,0,VLOOKUP(F714,DM!$C$5:$E$500,2,0))</f>
        <v>0</v>
      </c>
      <c r="H714" s="2">
        <f>IF(F714=0,0,VLOOKUP(F714,DM!$C$5:$E$500,3,0))</f>
        <v>0</v>
      </c>
      <c r="I714" s="3"/>
      <c r="J714" s="3"/>
      <c r="K714" s="3">
        <f t="shared" si="24"/>
        <v>0</v>
      </c>
      <c r="L714" s="2"/>
      <c r="M714" s="2">
        <f>IF(B714="",0,VLOOKUP(F714,DM!$C$5:$G$500,5,0))</f>
        <v>0</v>
      </c>
      <c r="N714" s="2">
        <f>IF(B714="",0,IF(B714="NM",111,IF(B714="SX"&amp;VLOOKUP(F714,DM!$C$5:$G$500,5,0)=1521,1541,1543)))</f>
        <v>0</v>
      </c>
    </row>
    <row r="715" spans="1:14" x14ac:dyDescent="0.2">
      <c r="A715" s="2"/>
      <c r="B715" s="2"/>
      <c r="C715" s="2">
        <f t="shared" si="23"/>
        <v>0</v>
      </c>
      <c r="D715" s="2"/>
      <c r="E715" s="4"/>
      <c r="F715" s="2"/>
      <c r="G715" s="2">
        <f>IF(F715=0,0,VLOOKUP(F715,DM!$C$5:$E$500,2,0))</f>
        <v>0</v>
      </c>
      <c r="H715" s="2">
        <f>IF(F715=0,0,VLOOKUP(F715,DM!$C$5:$E$500,3,0))</f>
        <v>0</v>
      </c>
      <c r="I715" s="3"/>
      <c r="J715" s="3"/>
      <c r="K715" s="3">
        <f t="shared" si="24"/>
        <v>0</v>
      </c>
      <c r="L715" s="2"/>
      <c r="M715" s="2">
        <f>IF(B715="",0,VLOOKUP(F715,DM!$C$5:$G$500,5,0))</f>
        <v>0</v>
      </c>
      <c r="N715" s="2">
        <f>IF(B715="",0,IF(B715="NM",111,IF(B715="SX"&amp;VLOOKUP(F715,DM!$C$5:$G$500,5,0)=1521,1541,1543)))</f>
        <v>0</v>
      </c>
    </row>
    <row r="716" spans="1:14" x14ac:dyDescent="0.2">
      <c r="A716" s="2"/>
      <c r="B716" s="2"/>
      <c r="C716" s="2">
        <f t="shared" si="23"/>
        <v>0</v>
      </c>
      <c r="D716" s="2"/>
      <c r="E716" s="4"/>
      <c r="F716" s="2"/>
      <c r="G716" s="2">
        <f>IF(F716=0,0,VLOOKUP(F716,DM!$C$5:$E$500,2,0))</f>
        <v>0</v>
      </c>
      <c r="H716" s="2">
        <f>IF(F716=0,0,VLOOKUP(F716,DM!$C$5:$E$500,3,0))</f>
        <v>0</v>
      </c>
      <c r="I716" s="3"/>
      <c r="J716" s="3"/>
      <c r="K716" s="3">
        <f t="shared" si="24"/>
        <v>0</v>
      </c>
      <c r="L716" s="2"/>
      <c r="M716" s="2">
        <f>IF(B716="",0,VLOOKUP(F716,DM!$C$5:$G$500,5,0))</f>
        <v>0</v>
      </c>
      <c r="N716" s="2">
        <f>IF(B716="",0,IF(B716="NM",111,IF(B716="SX"&amp;VLOOKUP(F716,DM!$C$5:$G$500,5,0)=1521,1541,1543)))</f>
        <v>0</v>
      </c>
    </row>
    <row r="717" spans="1:14" x14ac:dyDescent="0.2">
      <c r="A717" s="2"/>
      <c r="B717" s="2"/>
      <c r="C717" s="2">
        <f t="shared" si="23"/>
        <v>0</v>
      </c>
      <c r="D717" s="2"/>
      <c r="E717" s="4"/>
      <c r="F717" s="2"/>
      <c r="G717" s="2">
        <f>IF(F717=0,0,VLOOKUP(F717,DM!$C$5:$E$500,2,0))</f>
        <v>0</v>
      </c>
      <c r="H717" s="2">
        <f>IF(F717=0,0,VLOOKUP(F717,DM!$C$5:$E$500,3,0))</f>
        <v>0</v>
      </c>
      <c r="I717" s="3"/>
      <c r="J717" s="3"/>
      <c r="K717" s="3">
        <f t="shared" si="24"/>
        <v>0</v>
      </c>
      <c r="L717" s="2"/>
      <c r="M717" s="2">
        <f>IF(B717="",0,VLOOKUP(F717,DM!$C$5:$G$500,5,0))</f>
        <v>0</v>
      </c>
      <c r="N717" s="2">
        <f>IF(B717="",0,IF(B717="NM",111,IF(B717="SX"&amp;VLOOKUP(F717,DM!$C$5:$G$500,5,0)=1521,1541,1543)))</f>
        <v>0</v>
      </c>
    </row>
    <row r="718" spans="1:14" x14ac:dyDescent="0.2">
      <c r="A718" s="2"/>
      <c r="B718" s="2"/>
      <c r="C718" s="2">
        <f t="shared" si="23"/>
        <v>0</v>
      </c>
      <c r="D718" s="2"/>
      <c r="E718" s="4"/>
      <c r="F718" s="2"/>
      <c r="G718" s="2">
        <f>IF(F718=0,0,VLOOKUP(F718,DM!$C$5:$E$500,2,0))</f>
        <v>0</v>
      </c>
      <c r="H718" s="2">
        <f>IF(F718=0,0,VLOOKUP(F718,DM!$C$5:$E$500,3,0))</f>
        <v>0</v>
      </c>
      <c r="I718" s="3"/>
      <c r="J718" s="3"/>
      <c r="K718" s="3">
        <f t="shared" si="24"/>
        <v>0</v>
      </c>
      <c r="L718" s="2"/>
      <c r="M718" s="2">
        <f>IF(B718="",0,VLOOKUP(F718,DM!$C$5:$G$500,5,0))</f>
        <v>0</v>
      </c>
      <c r="N718" s="2">
        <f>IF(B718="",0,IF(B718="NM",111,IF(B718="SX"&amp;VLOOKUP(F718,DM!$C$5:$G$500,5,0)=1521,1541,1543)))</f>
        <v>0</v>
      </c>
    </row>
    <row r="719" spans="1:14" x14ac:dyDescent="0.2">
      <c r="A719" s="2"/>
      <c r="B719" s="2"/>
      <c r="C719" s="2">
        <f t="shared" si="23"/>
        <v>0</v>
      </c>
      <c r="D719" s="2"/>
      <c r="E719" s="4"/>
      <c r="F719" s="2"/>
      <c r="G719" s="2">
        <f>IF(F719=0,0,VLOOKUP(F719,DM!$C$5:$E$500,2,0))</f>
        <v>0</v>
      </c>
      <c r="H719" s="2">
        <f>IF(F719=0,0,VLOOKUP(F719,DM!$C$5:$E$500,3,0))</f>
        <v>0</v>
      </c>
      <c r="I719" s="3"/>
      <c r="J719" s="3"/>
      <c r="K719" s="3">
        <f t="shared" si="24"/>
        <v>0</v>
      </c>
      <c r="L719" s="2"/>
      <c r="M719" s="2">
        <f>IF(B719="",0,VLOOKUP(F719,DM!$C$5:$G$500,5,0))</f>
        <v>0</v>
      </c>
      <c r="N719" s="2">
        <f>IF(B719="",0,IF(B719="NM",111,IF(B719="SX"&amp;VLOOKUP(F719,DM!$C$5:$G$500,5,0)=1521,1541,1543)))</f>
        <v>0</v>
      </c>
    </row>
    <row r="720" spans="1:14" x14ac:dyDescent="0.2">
      <c r="A720" s="2"/>
      <c r="B720" s="2"/>
      <c r="C720" s="2">
        <f t="shared" si="23"/>
        <v>0</v>
      </c>
      <c r="D720" s="2"/>
      <c r="E720" s="4"/>
      <c r="F720" s="2"/>
      <c r="G720" s="2">
        <f>IF(F720=0,0,VLOOKUP(F720,DM!$C$5:$E$500,2,0))</f>
        <v>0</v>
      </c>
      <c r="H720" s="2">
        <f>IF(F720=0,0,VLOOKUP(F720,DM!$C$5:$E$500,3,0))</f>
        <v>0</v>
      </c>
      <c r="I720" s="3"/>
      <c r="J720" s="3"/>
      <c r="K720" s="3">
        <f t="shared" si="24"/>
        <v>0</v>
      </c>
      <c r="L720" s="2"/>
      <c r="M720" s="2">
        <f>IF(B720="",0,VLOOKUP(F720,DM!$C$5:$G$500,5,0))</f>
        <v>0</v>
      </c>
      <c r="N720" s="2">
        <f>IF(B720="",0,IF(B720="NM",111,IF(B720="SX"&amp;VLOOKUP(F720,DM!$C$5:$G$500,5,0)=1521,1541,1543)))</f>
        <v>0</v>
      </c>
    </row>
    <row r="721" spans="1:14" x14ac:dyDescent="0.2">
      <c r="A721" s="2"/>
      <c r="B721" s="2"/>
      <c r="C721" s="2">
        <f t="shared" si="23"/>
        <v>0</v>
      </c>
      <c r="D721" s="2"/>
      <c r="E721" s="4"/>
      <c r="F721" s="2"/>
      <c r="G721" s="2">
        <f>IF(F721=0,0,VLOOKUP(F721,DM!$C$5:$E$500,2,0))</f>
        <v>0</v>
      </c>
      <c r="H721" s="2">
        <f>IF(F721=0,0,VLOOKUP(F721,DM!$C$5:$E$500,3,0))</f>
        <v>0</v>
      </c>
      <c r="I721" s="3"/>
      <c r="J721" s="3"/>
      <c r="K721" s="3">
        <f t="shared" si="24"/>
        <v>0</v>
      </c>
      <c r="L721" s="2"/>
      <c r="M721" s="2">
        <f>IF(B721="",0,VLOOKUP(F721,DM!$C$5:$G$500,5,0))</f>
        <v>0</v>
      </c>
      <c r="N721" s="2">
        <f>IF(B721="",0,IF(B721="NM",111,IF(B721="SX"&amp;VLOOKUP(F721,DM!$C$5:$G$500,5,0)=1521,1541,1543)))</f>
        <v>0</v>
      </c>
    </row>
    <row r="722" spans="1:14" x14ac:dyDescent="0.2">
      <c r="A722" s="2"/>
      <c r="B722" s="2"/>
      <c r="C722" s="2">
        <f t="shared" si="23"/>
        <v>0</v>
      </c>
      <c r="D722" s="2"/>
      <c r="E722" s="4"/>
      <c r="F722" s="2"/>
      <c r="G722" s="2">
        <f>IF(F722=0,0,VLOOKUP(F722,DM!$C$5:$E$500,2,0))</f>
        <v>0</v>
      </c>
      <c r="H722" s="2">
        <f>IF(F722=0,0,VLOOKUP(F722,DM!$C$5:$E$500,3,0))</f>
        <v>0</v>
      </c>
      <c r="I722" s="3"/>
      <c r="J722" s="3"/>
      <c r="K722" s="3">
        <f t="shared" si="24"/>
        <v>0</v>
      </c>
      <c r="L722" s="2"/>
      <c r="M722" s="2">
        <f>IF(B722="",0,VLOOKUP(F722,DM!$C$5:$G$500,5,0))</f>
        <v>0</v>
      </c>
      <c r="N722" s="2">
        <f>IF(B722="",0,IF(B722="NM",111,IF(B722="SX"&amp;VLOOKUP(F722,DM!$C$5:$G$500,5,0)=1521,1541,1543)))</f>
        <v>0</v>
      </c>
    </row>
    <row r="723" spans="1:14" x14ac:dyDescent="0.2">
      <c r="A723" s="2"/>
      <c r="B723" s="2"/>
      <c r="C723" s="2">
        <f t="shared" si="23"/>
        <v>0</v>
      </c>
      <c r="D723" s="2"/>
      <c r="E723" s="4"/>
      <c r="F723" s="2"/>
      <c r="G723" s="2">
        <f>IF(F723=0,0,VLOOKUP(F723,DM!$C$5:$E$500,2,0))</f>
        <v>0</v>
      </c>
      <c r="H723" s="2">
        <f>IF(F723=0,0,VLOOKUP(F723,DM!$C$5:$E$500,3,0))</f>
        <v>0</v>
      </c>
      <c r="I723" s="3"/>
      <c r="J723" s="3"/>
      <c r="K723" s="3">
        <f t="shared" si="24"/>
        <v>0</v>
      </c>
      <c r="L723" s="2"/>
      <c r="M723" s="2">
        <f>IF(B723="",0,VLOOKUP(F723,DM!$C$5:$G$500,5,0))</f>
        <v>0</v>
      </c>
      <c r="N723" s="2">
        <f>IF(B723="",0,IF(B723="NM",111,IF(B723="SX"&amp;VLOOKUP(F723,DM!$C$5:$G$500,5,0)=1521,1541,1543)))</f>
        <v>0</v>
      </c>
    </row>
    <row r="724" spans="1:14" x14ac:dyDescent="0.2">
      <c r="A724" s="2"/>
      <c r="B724" s="2"/>
      <c r="C724" s="2">
        <f t="shared" si="23"/>
        <v>0</v>
      </c>
      <c r="D724" s="2"/>
      <c r="E724" s="4"/>
      <c r="F724" s="2"/>
      <c r="G724" s="2">
        <f>IF(F724=0,0,VLOOKUP(F724,DM!$C$5:$E$500,2,0))</f>
        <v>0</v>
      </c>
      <c r="H724" s="2">
        <f>IF(F724=0,0,VLOOKUP(F724,DM!$C$5:$E$500,3,0))</f>
        <v>0</v>
      </c>
      <c r="I724" s="3"/>
      <c r="J724" s="3"/>
      <c r="K724" s="3">
        <f t="shared" si="24"/>
        <v>0</v>
      </c>
      <c r="L724" s="2"/>
      <c r="M724" s="2">
        <f>IF(B724="",0,VLOOKUP(F724,DM!$C$5:$G$500,5,0))</f>
        <v>0</v>
      </c>
      <c r="N724" s="2">
        <f>IF(B724="",0,IF(B724="NM",111,IF(B724="SX"&amp;VLOOKUP(F724,DM!$C$5:$G$500,5,0)=1521,1541,1543)))</f>
        <v>0</v>
      </c>
    </row>
    <row r="725" spans="1:14" x14ac:dyDescent="0.2">
      <c r="A725" s="2"/>
      <c r="B725" s="2"/>
      <c r="C725" s="2">
        <f t="shared" si="23"/>
        <v>0</v>
      </c>
      <c r="D725" s="2"/>
      <c r="E725" s="4"/>
      <c r="F725" s="2"/>
      <c r="G725" s="2">
        <f>IF(F725=0,0,VLOOKUP(F725,DM!$C$5:$E$500,2,0))</f>
        <v>0</v>
      </c>
      <c r="H725" s="2">
        <f>IF(F725=0,0,VLOOKUP(F725,DM!$C$5:$E$500,3,0))</f>
        <v>0</v>
      </c>
      <c r="I725" s="3"/>
      <c r="J725" s="3"/>
      <c r="K725" s="3">
        <f t="shared" si="24"/>
        <v>0</v>
      </c>
      <c r="L725" s="2"/>
      <c r="M725" s="2">
        <f>IF(B725="",0,VLOOKUP(F725,DM!$C$5:$G$500,5,0))</f>
        <v>0</v>
      </c>
      <c r="N725" s="2">
        <f>IF(B725="",0,IF(B725="NM",111,IF(B725="SX"&amp;VLOOKUP(F725,DM!$C$5:$G$500,5,0)=1521,1541,1543)))</f>
        <v>0</v>
      </c>
    </row>
    <row r="726" spans="1:14" x14ac:dyDescent="0.2">
      <c r="A726" s="2"/>
      <c r="B726" s="2"/>
      <c r="C726" s="2">
        <f t="shared" si="23"/>
        <v>0</v>
      </c>
      <c r="D726" s="2"/>
      <c r="E726" s="4"/>
      <c r="F726" s="2"/>
      <c r="G726" s="2">
        <f>IF(F726=0,0,VLOOKUP(F726,DM!$C$5:$E$500,2,0))</f>
        <v>0</v>
      </c>
      <c r="H726" s="2">
        <f>IF(F726=0,0,VLOOKUP(F726,DM!$C$5:$E$500,3,0))</f>
        <v>0</v>
      </c>
      <c r="I726" s="3"/>
      <c r="J726" s="3"/>
      <c r="K726" s="3">
        <f t="shared" si="24"/>
        <v>0</v>
      </c>
      <c r="L726" s="2"/>
      <c r="M726" s="2">
        <f>IF(B726="",0,VLOOKUP(F726,DM!$C$5:$G$500,5,0))</f>
        <v>0</v>
      </c>
      <c r="N726" s="2">
        <f>IF(B726="",0,IF(B726="NM",111,IF(B726="SX"&amp;VLOOKUP(F726,DM!$C$5:$G$500,5,0)=1521,1541,1543)))</f>
        <v>0</v>
      </c>
    </row>
    <row r="727" spans="1:14" x14ac:dyDescent="0.2">
      <c r="A727" s="2"/>
      <c r="B727" s="2"/>
      <c r="C727" s="2">
        <f t="shared" si="23"/>
        <v>0</v>
      </c>
      <c r="D727" s="2"/>
      <c r="E727" s="4"/>
      <c r="F727" s="2"/>
      <c r="G727" s="2">
        <f>IF(F727=0,0,VLOOKUP(F727,DM!$C$5:$E$500,2,0))</f>
        <v>0</v>
      </c>
      <c r="H727" s="2">
        <f>IF(F727=0,0,VLOOKUP(F727,DM!$C$5:$E$500,3,0))</f>
        <v>0</v>
      </c>
      <c r="I727" s="3"/>
      <c r="J727" s="3"/>
      <c r="K727" s="3">
        <f t="shared" si="24"/>
        <v>0</v>
      </c>
      <c r="L727" s="2"/>
      <c r="M727" s="2">
        <f>IF(B727="",0,VLOOKUP(F727,DM!$C$5:$G$500,5,0))</f>
        <v>0</v>
      </c>
      <c r="N727" s="2">
        <f>IF(B727="",0,IF(B727="NM",111,IF(B727="SX"&amp;VLOOKUP(F727,DM!$C$5:$G$500,5,0)=1521,1541,1543)))</f>
        <v>0</v>
      </c>
    </row>
    <row r="728" spans="1:14" x14ac:dyDescent="0.2">
      <c r="A728" s="2"/>
      <c r="B728" s="2"/>
      <c r="C728" s="2">
        <f t="shared" si="23"/>
        <v>0</v>
      </c>
      <c r="D728" s="2"/>
      <c r="E728" s="4"/>
      <c r="F728" s="2"/>
      <c r="G728" s="2">
        <f>IF(F728=0,0,VLOOKUP(F728,DM!$C$5:$E$500,2,0))</f>
        <v>0</v>
      </c>
      <c r="H728" s="2">
        <f>IF(F728=0,0,VLOOKUP(F728,DM!$C$5:$E$500,3,0))</f>
        <v>0</v>
      </c>
      <c r="I728" s="3"/>
      <c r="J728" s="3"/>
      <c r="K728" s="3">
        <f t="shared" si="24"/>
        <v>0</v>
      </c>
      <c r="L728" s="2"/>
      <c r="M728" s="2">
        <f>IF(B728="",0,VLOOKUP(F728,DM!$C$5:$G$500,5,0))</f>
        <v>0</v>
      </c>
      <c r="N728" s="2">
        <f>IF(B728="",0,IF(B728="NM",111,IF(B728="SX"&amp;VLOOKUP(F728,DM!$C$5:$G$500,5,0)=1521,1541,1543)))</f>
        <v>0</v>
      </c>
    </row>
    <row r="729" spans="1:14" x14ac:dyDescent="0.2">
      <c r="A729" s="2"/>
      <c r="B729" s="2"/>
      <c r="C729" s="2">
        <f t="shared" si="23"/>
        <v>0</v>
      </c>
      <c r="D729" s="2"/>
      <c r="E729" s="4"/>
      <c r="F729" s="2"/>
      <c r="G729" s="2">
        <f>IF(F729=0,0,VLOOKUP(F729,DM!$C$5:$E$500,2,0))</f>
        <v>0</v>
      </c>
      <c r="H729" s="2">
        <f>IF(F729=0,0,VLOOKUP(F729,DM!$C$5:$E$500,3,0))</f>
        <v>0</v>
      </c>
      <c r="I729" s="3"/>
      <c r="J729" s="3"/>
      <c r="K729" s="3">
        <f t="shared" si="24"/>
        <v>0</v>
      </c>
      <c r="L729" s="2"/>
      <c r="M729" s="2">
        <f>IF(B729="",0,VLOOKUP(F729,DM!$C$5:$G$500,5,0))</f>
        <v>0</v>
      </c>
      <c r="N729" s="2">
        <f>IF(B729="",0,IF(B729="NM",111,IF(B729="SX"&amp;VLOOKUP(F729,DM!$C$5:$G$500,5,0)=1521,1541,1543)))</f>
        <v>0</v>
      </c>
    </row>
    <row r="730" spans="1:14" x14ac:dyDescent="0.2">
      <c r="A730" s="2"/>
      <c r="B730" s="2"/>
      <c r="C730" s="2">
        <f t="shared" si="23"/>
        <v>0</v>
      </c>
      <c r="D730" s="2"/>
      <c r="E730" s="4"/>
      <c r="F730" s="2"/>
      <c r="G730" s="2">
        <f>IF(F730=0,0,VLOOKUP(F730,DM!$C$5:$E$500,2,0))</f>
        <v>0</v>
      </c>
      <c r="H730" s="2">
        <f>IF(F730=0,0,VLOOKUP(F730,DM!$C$5:$E$500,3,0))</f>
        <v>0</v>
      </c>
      <c r="I730" s="3"/>
      <c r="J730" s="3"/>
      <c r="K730" s="3">
        <f t="shared" si="24"/>
        <v>0</v>
      </c>
      <c r="L730" s="2"/>
      <c r="M730" s="2">
        <f>IF(B730="",0,VLOOKUP(F730,DM!$C$5:$G$500,5,0))</f>
        <v>0</v>
      </c>
      <c r="N730" s="2">
        <f>IF(B730="",0,IF(B730="NM",111,IF(B730="SX"&amp;VLOOKUP(F730,DM!$C$5:$G$500,5,0)=1521,1541,1543)))</f>
        <v>0</v>
      </c>
    </row>
    <row r="731" spans="1:14" x14ac:dyDescent="0.2">
      <c r="A731" s="2"/>
      <c r="B731" s="2"/>
      <c r="C731" s="2">
        <f t="shared" si="23"/>
        <v>0</v>
      </c>
      <c r="D731" s="2"/>
      <c r="E731" s="4"/>
      <c r="F731" s="2"/>
      <c r="G731" s="2">
        <f>IF(F731=0,0,VLOOKUP(F731,DM!$C$5:$E$500,2,0))</f>
        <v>0</v>
      </c>
      <c r="H731" s="2">
        <f>IF(F731=0,0,VLOOKUP(F731,DM!$C$5:$E$500,3,0))</f>
        <v>0</v>
      </c>
      <c r="I731" s="3"/>
      <c r="J731" s="3"/>
      <c r="K731" s="3">
        <f t="shared" si="24"/>
        <v>0</v>
      </c>
      <c r="L731" s="2"/>
      <c r="M731" s="2">
        <f>IF(B731="",0,VLOOKUP(F731,DM!$C$5:$G$500,5,0))</f>
        <v>0</v>
      </c>
      <c r="N731" s="2">
        <f>IF(B731="",0,IF(B731="NM",111,IF(B731="SX"&amp;VLOOKUP(F731,DM!$C$5:$G$500,5,0)=1521,1541,1543)))</f>
        <v>0</v>
      </c>
    </row>
    <row r="732" spans="1:14" x14ac:dyDescent="0.2">
      <c r="A732" s="2"/>
      <c r="B732" s="2"/>
      <c r="C732" s="2">
        <f t="shared" si="23"/>
        <v>0</v>
      </c>
      <c r="D732" s="2"/>
      <c r="E732" s="4"/>
      <c r="F732" s="2"/>
      <c r="G732" s="2">
        <f>IF(F732=0,0,VLOOKUP(F732,DM!$C$5:$E$500,2,0))</f>
        <v>0</v>
      </c>
      <c r="H732" s="2">
        <f>IF(F732=0,0,VLOOKUP(F732,DM!$C$5:$E$500,3,0))</f>
        <v>0</v>
      </c>
      <c r="I732" s="3"/>
      <c r="J732" s="3"/>
      <c r="K732" s="3">
        <f t="shared" si="24"/>
        <v>0</v>
      </c>
      <c r="L732" s="2"/>
      <c r="M732" s="2">
        <f>IF(B732="",0,VLOOKUP(F732,DM!$C$5:$G$500,5,0))</f>
        <v>0</v>
      </c>
      <c r="N732" s="2">
        <f>IF(B732="",0,IF(B732="NM",111,IF(B732="SX"&amp;VLOOKUP(F732,DM!$C$5:$G$500,5,0)=1521,1541,1543)))</f>
        <v>0</v>
      </c>
    </row>
    <row r="733" spans="1:14" x14ac:dyDescent="0.2">
      <c r="A733" s="2"/>
      <c r="B733" s="2"/>
      <c r="C733" s="2">
        <f t="shared" si="23"/>
        <v>0</v>
      </c>
      <c r="D733" s="2"/>
      <c r="E733" s="4"/>
      <c r="F733" s="2"/>
      <c r="G733" s="2">
        <f>IF(F733=0,0,VLOOKUP(F733,DM!$C$5:$E$500,2,0))</f>
        <v>0</v>
      </c>
      <c r="H733" s="2">
        <f>IF(F733=0,0,VLOOKUP(F733,DM!$C$5:$E$500,3,0))</f>
        <v>0</v>
      </c>
      <c r="I733" s="3"/>
      <c r="J733" s="3"/>
      <c r="K733" s="3">
        <f t="shared" si="24"/>
        <v>0</v>
      </c>
      <c r="L733" s="2"/>
      <c r="M733" s="2">
        <f>IF(B733="",0,VLOOKUP(F733,DM!$C$5:$G$500,5,0))</f>
        <v>0</v>
      </c>
      <c r="N733" s="2">
        <f>IF(B733="",0,IF(B733="NM",111,IF(B733="SX"&amp;VLOOKUP(F733,DM!$C$5:$G$500,5,0)=1521,1541,1543)))</f>
        <v>0</v>
      </c>
    </row>
    <row r="734" spans="1:14" x14ac:dyDescent="0.2">
      <c r="A734" s="2"/>
      <c r="B734" s="2"/>
      <c r="C734" s="2">
        <f t="shared" si="23"/>
        <v>0</v>
      </c>
      <c r="D734" s="2"/>
      <c r="E734" s="4"/>
      <c r="F734" s="2"/>
      <c r="G734" s="2">
        <f>IF(F734=0,0,VLOOKUP(F734,DM!$C$5:$E$500,2,0))</f>
        <v>0</v>
      </c>
      <c r="H734" s="2">
        <f>IF(F734=0,0,VLOOKUP(F734,DM!$C$5:$E$500,3,0))</f>
        <v>0</v>
      </c>
      <c r="I734" s="3"/>
      <c r="J734" s="3"/>
      <c r="K734" s="3">
        <f t="shared" si="24"/>
        <v>0</v>
      </c>
      <c r="L734" s="2"/>
      <c r="M734" s="2">
        <f>IF(B734="",0,VLOOKUP(F734,DM!$C$5:$G$500,5,0))</f>
        <v>0</v>
      </c>
      <c r="N734" s="2">
        <f>IF(B734="",0,IF(B734="NM",111,IF(B734="SX"&amp;VLOOKUP(F734,DM!$C$5:$G$500,5,0)=1521,1541,1543)))</f>
        <v>0</v>
      </c>
    </row>
    <row r="735" spans="1:14" x14ac:dyDescent="0.2">
      <c r="A735" s="2"/>
      <c r="B735" s="2"/>
      <c r="C735" s="2">
        <f t="shared" si="23"/>
        <v>0</v>
      </c>
      <c r="D735" s="2"/>
      <c r="E735" s="4"/>
      <c r="F735" s="2"/>
      <c r="G735" s="2">
        <f>IF(F735=0,0,VLOOKUP(F735,DM!$C$5:$E$500,2,0))</f>
        <v>0</v>
      </c>
      <c r="H735" s="2">
        <f>IF(F735=0,0,VLOOKUP(F735,DM!$C$5:$E$500,3,0))</f>
        <v>0</v>
      </c>
      <c r="I735" s="3"/>
      <c r="J735" s="3"/>
      <c r="K735" s="3">
        <f t="shared" si="24"/>
        <v>0</v>
      </c>
      <c r="L735" s="2"/>
      <c r="M735" s="2">
        <f>IF(B735="",0,VLOOKUP(F735,DM!$C$5:$G$500,5,0))</f>
        <v>0</v>
      </c>
      <c r="N735" s="2">
        <f>IF(B735="",0,IF(B735="NM",111,IF(B735="SX"&amp;VLOOKUP(F735,DM!$C$5:$G$500,5,0)=1521,1541,1543)))</f>
        <v>0</v>
      </c>
    </row>
    <row r="736" spans="1:14" x14ac:dyDescent="0.2">
      <c r="A736" s="2"/>
      <c r="B736" s="2"/>
      <c r="C736" s="2">
        <f t="shared" si="23"/>
        <v>0</v>
      </c>
      <c r="D736" s="2"/>
      <c r="E736" s="4"/>
      <c r="F736" s="2"/>
      <c r="G736" s="2">
        <f>IF(F736=0,0,VLOOKUP(F736,DM!$C$5:$E$500,2,0))</f>
        <v>0</v>
      </c>
      <c r="H736" s="2">
        <f>IF(F736=0,0,VLOOKUP(F736,DM!$C$5:$E$500,3,0))</f>
        <v>0</v>
      </c>
      <c r="I736" s="3"/>
      <c r="J736" s="3"/>
      <c r="K736" s="3">
        <f t="shared" si="24"/>
        <v>0</v>
      </c>
      <c r="L736" s="2"/>
      <c r="M736" s="2">
        <f>IF(B736="",0,VLOOKUP(F736,DM!$C$5:$G$500,5,0))</f>
        <v>0</v>
      </c>
      <c r="N736" s="2">
        <f>IF(B736="",0,IF(B736="NM",111,IF(B736="SX"&amp;VLOOKUP(F736,DM!$C$5:$G$500,5,0)=1521,1541,1543)))</f>
        <v>0</v>
      </c>
    </row>
    <row r="737" spans="1:14" x14ac:dyDescent="0.2">
      <c r="A737" s="2"/>
      <c r="B737" s="2"/>
      <c r="C737" s="2">
        <f t="shared" si="23"/>
        <v>0</v>
      </c>
      <c r="D737" s="2"/>
      <c r="E737" s="4"/>
      <c r="F737" s="2"/>
      <c r="G737" s="2">
        <f>IF(F737=0,0,VLOOKUP(F737,DM!$C$5:$E$500,2,0))</f>
        <v>0</v>
      </c>
      <c r="H737" s="2">
        <f>IF(F737=0,0,VLOOKUP(F737,DM!$C$5:$E$500,3,0))</f>
        <v>0</v>
      </c>
      <c r="I737" s="3"/>
      <c r="J737" s="3"/>
      <c r="K737" s="3">
        <f t="shared" si="24"/>
        <v>0</v>
      </c>
      <c r="L737" s="2"/>
      <c r="M737" s="2">
        <f>IF(B737="",0,VLOOKUP(F737,DM!$C$5:$G$500,5,0))</f>
        <v>0</v>
      </c>
      <c r="N737" s="2">
        <f>IF(B737="",0,IF(B737="NM",111,IF(B737="SX"&amp;VLOOKUP(F737,DM!$C$5:$G$500,5,0)=1521,1541,1543)))</f>
        <v>0</v>
      </c>
    </row>
    <row r="738" spans="1:14" x14ac:dyDescent="0.2">
      <c r="A738" s="2"/>
      <c r="B738" s="2"/>
      <c r="C738" s="2">
        <f t="shared" si="23"/>
        <v>0</v>
      </c>
      <c r="D738" s="2"/>
      <c r="E738" s="4"/>
      <c r="F738" s="2"/>
      <c r="G738" s="2">
        <f>IF(F738=0,0,VLOOKUP(F738,DM!$C$5:$E$500,2,0))</f>
        <v>0</v>
      </c>
      <c r="H738" s="2">
        <f>IF(F738=0,0,VLOOKUP(F738,DM!$C$5:$E$500,3,0))</f>
        <v>0</v>
      </c>
      <c r="I738" s="3"/>
      <c r="J738" s="3"/>
      <c r="K738" s="3">
        <f t="shared" si="24"/>
        <v>0</v>
      </c>
      <c r="L738" s="2"/>
      <c r="M738" s="2">
        <f>IF(B738="",0,VLOOKUP(F738,DM!$C$5:$G$500,5,0))</f>
        <v>0</v>
      </c>
      <c r="N738" s="2">
        <f>IF(B738="",0,IF(B738="NM",111,IF(B738="SX"&amp;VLOOKUP(F738,DM!$C$5:$G$500,5,0)=1521,1541,1543)))</f>
        <v>0</v>
      </c>
    </row>
    <row r="739" spans="1:14" x14ac:dyDescent="0.2">
      <c r="A739" s="2"/>
      <c r="B739" s="2"/>
      <c r="C739" s="2">
        <f t="shared" si="23"/>
        <v>0</v>
      </c>
      <c r="D739" s="2"/>
      <c r="E739" s="4"/>
      <c r="F739" s="2"/>
      <c r="G739" s="2">
        <f>IF(F739=0,0,VLOOKUP(F739,DM!$C$5:$E$500,2,0))</f>
        <v>0</v>
      </c>
      <c r="H739" s="2">
        <f>IF(F739=0,0,VLOOKUP(F739,DM!$C$5:$E$500,3,0))</f>
        <v>0</v>
      </c>
      <c r="I739" s="3"/>
      <c r="J739" s="3"/>
      <c r="K739" s="3">
        <f t="shared" si="24"/>
        <v>0</v>
      </c>
      <c r="L739" s="2"/>
      <c r="M739" s="2">
        <f>IF(B739="",0,VLOOKUP(F739,DM!$C$5:$G$500,5,0))</f>
        <v>0</v>
      </c>
      <c r="N739" s="2">
        <f>IF(B739="",0,IF(B739="NM",111,IF(B739="SX"&amp;VLOOKUP(F739,DM!$C$5:$G$500,5,0)=1521,1541,1543)))</f>
        <v>0</v>
      </c>
    </row>
    <row r="740" spans="1:14" x14ac:dyDescent="0.2">
      <c r="A740" s="2"/>
      <c r="B740" s="2"/>
      <c r="C740" s="2">
        <f t="shared" si="23"/>
        <v>0</v>
      </c>
      <c r="D740" s="2"/>
      <c r="E740" s="4"/>
      <c r="F740" s="2"/>
      <c r="G740" s="2">
        <f>IF(F740=0,0,VLOOKUP(F740,DM!$C$5:$E$500,2,0))</f>
        <v>0</v>
      </c>
      <c r="H740" s="2">
        <f>IF(F740=0,0,VLOOKUP(F740,DM!$C$5:$E$500,3,0))</f>
        <v>0</v>
      </c>
      <c r="I740" s="3"/>
      <c r="J740" s="3"/>
      <c r="K740" s="3">
        <f t="shared" si="24"/>
        <v>0</v>
      </c>
      <c r="L740" s="2"/>
      <c r="M740" s="2">
        <f>IF(B740="",0,VLOOKUP(F740,DM!$C$5:$G$500,5,0))</f>
        <v>0</v>
      </c>
      <c r="N740" s="2">
        <f>IF(B740="",0,IF(B740="NM",111,IF(B740="SX"&amp;VLOOKUP(F740,DM!$C$5:$G$500,5,0)=1521,1541,1543)))</f>
        <v>0</v>
      </c>
    </row>
    <row r="741" spans="1:14" x14ac:dyDescent="0.2">
      <c r="A741" s="2"/>
      <c r="B741" s="2"/>
      <c r="C741" s="2">
        <f t="shared" si="23"/>
        <v>0</v>
      </c>
      <c r="D741" s="2"/>
      <c r="E741" s="4"/>
      <c r="F741" s="2"/>
      <c r="G741" s="2">
        <f>IF(F741=0,0,VLOOKUP(F741,DM!$C$5:$E$500,2,0))</f>
        <v>0</v>
      </c>
      <c r="H741" s="2">
        <f>IF(F741=0,0,VLOOKUP(F741,DM!$C$5:$E$500,3,0))</f>
        <v>0</v>
      </c>
      <c r="I741" s="3"/>
      <c r="J741" s="3"/>
      <c r="K741" s="3">
        <f t="shared" si="24"/>
        <v>0</v>
      </c>
      <c r="L741" s="2"/>
      <c r="M741" s="2">
        <f>IF(B741="",0,VLOOKUP(F741,DM!$C$5:$G$500,5,0))</f>
        <v>0</v>
      </c>
      <c r="N741" s="2">
        <f>IF(B741="",0,IF(B741="NM",111,IF(B741="SX"&amp;VLOOKUP(F741,DM!$C$5:$G$500,5,0)=1521,1541,1543)))</f>
        <v>0</v>
      </c>
    </row>
    <row r="742" spans="1:14" x14ac:dyDescent="0.2">
      <c r="A742" s="2"/>
      <c r="B742" s="2"/>
      <c r="C742" s="2">
        <f t="shared" si="23"/>
        <v>0</v>
      </c>
      <c r="D742" s="2"/>
      <c r="E742" s="4"/>
      <c r="F742" s="2"/>
      <c r="G742" s="2">
        <f>IF(F742=0,0,VLOOKUP(F742,DM!$C$5:$E$500,2,0))</f>
        <v>0</v>
      </c>
      <c r="H742" s="2">
        <f>IF(F742=0,0,VLOOKUP(F742,DM!$C$5:$E$500,3,0))</f>
        <v>0</v>
      </c>
      <c r="I742" s="3"/>
      <c r="J742" s="3"/>
      <c r="K742" s="3">
        <f t="shared" si="24"/>
        <v>0</v>
      </c>
      <c r="L742" s="2"/>
      <c r="M742" s="2">
        <f>IF(B742="",0,VLOOKUP(F742,DM!$C$5:$G$500,5,0))</f>
        <v>0</v>
      </c>
      <c r="N742" s="2">
        <f>IF(B742="",0,IF(B742="NM",111,IF(B742="SX"&amp;VLOOKUP(F742,DM!$C$5:$G$500,5,0)=1521,1541,1543)))</f>
        <v>0</v>
      </c>
    </row>
    <row r="743" spans="1:14" x14ac:dyDescent="0.2">
      <c r="A743" s="2"/>
      <c r="B743" s="2"/>
      <c r="C743" s="2">
        <f t="shared" si="23"/>
        <v>0</v>
      </c>
      <c r="D743" s="2"/>
      <c r="E743" s="4"/>
      <c r="F743" s="2"/>
      <c r="G743" s="2">
        <f>IF(F743=0,0,VLOOKUP(F743,DM!$C$5:$E$500,2,0))</f>
        <v>0</v>
      </c>
      <c r="H743" s="2">
        <f>IF(F743=0,0,VLOOKUP(F743,DM!$C$5:$E$500,3,0))</f>
        <v>0</v>
      </c>
      <c r="I743" s="3"/>
      <c r="J743" s="3"/>
      <c r="K743" s="3">
        <f t="shared" si="24"/>
        <v>0</v>
      </c>
      <c r="L743" s="2"/>
      <c r="M743" s="2">
        <f>IF(B743="",0,VLOOKUP(F743,DM!$C$5:$G$500,5,0))</f>
        <v>0</v>
      </c>
      <c r="N743" s="2">
        <f>IF(B743="",0,IF(B743="NM",111,IF(B743="SX"&amp;VLOOKUP(F743,DM!$C$5:$G$500,5,0)=1521,1541,1543)))</f>
        <v>0</v>
      </c>
    </row>
    <row r="744" spans="1:14" x14ac:dyDescent="0.2">
      <c r="A744" s="2"/>
      <c r="B744" s="2"/>
      <c r="C744" s="2">
        <f t="shared" si="23"/>
        <v>0</v>
      </c>
      <c r="D744" s="2"/>
      <c r="E744" s="4"/>
      <c r="F744" s="2"/>
      <c r="G744" s="2">
        <f>IF(F744=0,0,VLOOKUP(F744,DM!$C$5:$E$500,2,0))</f>
        <v>0</v>
      </c>
      <c r="H744" s="2">
        <f>IF(F744=0,0,VLOOKUP(F744,DM!$C$5:$E$500,3,0))</f>
        <v>0</v>
      </c>
      <c r="I744" s="3"/>
      <c r="J744" s="3"/>
      <c r="K744" s="3">
        <f t="shared" si="24"/>
        <v>0</v>
      </c>
      <c r="L744" s="2"/>
      <c r="M744" s="2">
        <f>IF(B744="",0,VLOOKUP(F744,DM!$C$5:$G$500,5,0))</f>
        <v>0</v>
      </c>
      <c r="N744" s="2">
        <f>IF(B744="",0,IF(B744="NM",111,IF(B744="SX"&amp;VLOOKUP(F744,DM!$C$5:$G$500,5,0)=1521,1541,1543)))</f>
        <v>0</v>
      </c>
    </row>
    <row r="745" spans="1:14" x14ac:dyDescent="0.2">
      <c r="A745" s="2"/>
      <c r="B745" s="2"/>
      <c r="C745" s="2">
        <f t="shared" si="23"/>
        <v>0</v>
      </c>
      <c r="D745" s="2"/>
      <c r="E745" s="4"/>
      <c r="F745" s="2"/>
      <c r="G745" s="2">
        <f>IF(F745=0,0,VLOOKUP(F745,DM!$C$5:$E$500,2,0))</f>
        <v>0</v>
      </c>
      <c r="H745" s="2">
        <f>IF(F745=0,0,VLOOKUP(F745,DM!$C$5:$E$500,3,0))</f>
        <v>0</v>
      </c>
      <c r="I745" s="3"/>
      <c r="J745" s="3"/>
      <c r="K745" s="3">
        <f t="shared" si="24"/>
        <v>0</v>
      </c>
      <c r="L745" s="2"/>
      <c r="M745" s="2">
        <f>IF(B745="",0,VLOOKUP(F745,DM!$C$5:$G$500,5,0))</f>
        <v>0</v>
      </c>
      <c r="N745" s="2">
        <f>IF(B745="",0,IF(B745="NM",111,IF(B745="SX"&amp;VLOOKUP(F745,DM!$C$5:$G$500,5,0)=1521,1541,1543)))</f>
        <v>0</v>
      </c>
    </row>
    <row r="746" spans="1:14" x14ac:dyDescent="0.2">
      <c r="A746" s="2"/>
      <c r="B746" s="2"/>
      <c r="C746" s="2">
        <f t="shared" si="23"/>
        <v>0</v>
      </c>
      <c r="D746" s="2"/>
      <c r="E746" s="4"/>
      <c r="F746" s="2"/>
      <c r="G746" s="2">
        <f>IF(F746=0,0,VLOOKUP(F746,DM!$C$5:$E$500,2,0))</f>
        <v>0</v>
      </c>
      <c r="H746" s="2">
        <f>IF(F746=0,0,VLOOKUP(F746,DM!$C$5:$E$500,3,0))</f>
        <v>0</v>
      </c>
      <c r="I746" s="3"/>
      <c r="J746" s="3"/>
      <c r="K746" s="3">
        <f t="shared" si="24"/>
        <v>0</v>
      </c>
      <c r="L746" s="2"/>
      <c r="M746" s="2">
        <f>IF(B746="",0,VLOOKUP(F746,DM!$C$5:$G$500,5,0))</f>
        <v>0</v>
      </c>
      <c r="N746" s="2">
        <f>IF(B746="",0,IF(B746="NM",111,IF(B746="SX"&amp;VLOOKUP(F746,DM!$C$5:$G$500,5,0)=1521,1541,1543)))</f>
        <v>0</v>
      </c>
    </row>
    <row r="747" spans="1:14" x14ac:dyDescent="0.2">
      <c r="A747" s="2"/>
      <c r="B747" s="2"/>
      <c r="C747" s="2">
        <f t="shared" si="23"/>
        <v>0</v>
      </c>
      <c r="D747" s="2"/>
      <c r="E747" s="4"/>
      <c r="F747" s="2"/>
      <c r="G747" s="2">
        <f>IF(F747=0,0,VLOOKUP(F747,DM!$C$5:$E$500,2,0))</f>
        <v>0</v>
      </c>
      <c r="H747" s="2">
        <f>IF(F747=0,0,VLOOKUP(F747,DM!$C$5:$E$500,3,0))</f>
        <v>0</v>
      </c>
      <c r="I747" s="3"/>
      <c r="J747" s="3"/>
      <c r="K747" s="3">
        <f t="shared" si="24"/>
        <v>0</v>
      </c>
      <c r="L747" s="2"/>
      <c r="M747" s="2">
        <f>IF(B747="",0,VLOOKUP(F747,DM!$C$5:$G$500,5,0))</f>
        <v>0</v>
      </c>
      <c r="N747" s="2">
        <f>IF(B747="",0,IF(B747="NM",111,IF(B747="SX"&amp;VLOOKUP(F747,DM!$C$5:$G$500,5,0)=1521,1541,1543)))</f>
        <v>0</v>
      </c>
    </row>
    <row r="748" spans="1:14" x14ac:dyDescent="0.2">
      <c r="A748" s="2"/>
      <c r="B748" s="2"/>
      <c r="C748" s="2">
        <f t="shared" si="23"/>
        <v>0</v>
      </c>
      <c r="D748" s="2"/>
      <c r="E748" s="4"/>
      <c r="F748" s="2"/>
      <c r="G748" s="2">
        <f>IF(F748=0,0,VLOOKUP(F748,DM!$C$5:$E$500,2,0))</f>
        <v>0</v>
      </c>
      <c r="H748" s="2">
        <f>IF(F748=0,0,VLOOKUP(F748,DM!$C$5:$E$500,3,0))</f>
        <v>0</v>
      </c>
      <c r="I748" s="3"/>
      <c r="J748" s="3"/>
      <c r="K748" s="3">
        <f t="shared" si="24"/>
        <v>0</v>
      </c>
      <c r="L748" s="2"/>
      <c r="M748" s="2">
        <f>IF(B748="",0,VLOOKUP(F748,DM!$C$5:$G$500,5,0))</f>
        <v>0</v>
      </c>
      <c r="N748" s="2">
        <f>IF(B748="",0,IF(B748="NM",111,IF(B748="SX"&amp;VLOOKUP(F748,DM!$C$5:$G$500,5,0)=1521,1541,1543)))</f>
        <v>0</v>
      </c>
    </row>
    <row r="749" spans="1:14" x14ac:dyDescent="0.2">
      <c r="A749" s="2"/>
      <c r="B749" s="2"/>
      <c r="C749" s="2">
        <f t="shared" si="23"/>
        <v>0</v>
      </c>
      <c r="D749" s="2"/>
      <c r="E749" s="4"/>
      <c r="F749" s="2"/>
      <c r="G749" s="2">
        <f>IF(F749=0,0,VLOOKUP(F749,DM!$C$5:$E$500,2,0))</f>
        <v>0</v>
      </c>
      <c r="H749" s="2">
        <f>IF(F749=0,0,VLOOKUP(F749,DM!$C$5:$E$500,3,0))</f>
        <v>0</v>
      </c>
      <c r="I749" s="3"/>
      <c r="J749" s="3"/>
      <c r="K749" s="3">
        <f t="shared" si="24"/>
        <v>0</v>
      </c>
      <c r="L749" s="2"/>
      <c r="M749" s="2">
        <f>IF(B749="",0,VLOOKUP(F749,DM!$C$5:$G$500,5,0))</f>
        <v>0</v>
      </c>
      <c r="N749" s="2">
        <f>IF(B749="",0,IF(B749="NM",111,IF(B749="SX"&amp;VLOOKUP(F749,DM!$C$5:$G$500,5,0)=1521,1541,1543)))</f>
        <v>0</v>
      </c>
    </row>
    <row r="750" spans="1:14" x14ac:dyDescent="0.2">
      <c r="A750" s="2"/>
      <c r="B750" s="2"/>
      <c r="C750" s="2">
        <f t="shared" si="23"/>
        <v>0</v>
      </c>
      <c r="D750" s="2"/>
      <c r="E750" s="4"/>
      <c r="F750" s="2"/>
      <c r="G750" s="2">
        <f>IF(F750=0,0,VLOOKUP(F750,DM!$C$5:$E$500,2,0))</f>
        <v>0</v>
      </c>
      <c r="H750" s="2">
        <f>IF(F750=0,0,VLOOKUP(F750,DM!$C$5:$E$500,3,0))</f>
        <v>0</v>
      </c>
      <c r="I750" s="3"/>
      <c r="J750" s="3"/>
      <c r="K750" s="3">
        <f t="shared" si="24"/>
        <v>0</v>
      </c>
      <c r="L750" s="2"/>
      <c r="M750" s="2">
        <f>IF(B750="",0,VLOOKUP(F750,DM!$C$5:$G$500,5,0))</f>
        <v>0</v>
      </c>
      <c r="N750" s="2">
        <f>IF(B750="",0,IF(B750="NM",111,IF(B750="SX"&amp;VLOOKUP(F750,DM!$C$5:$G$500,5,0)=1521,1541,1543)))</f>
        <v>0</v>
      </c>
    </row>
    <row r="751" spans="1:14" x14ac:dyDescent="0.2">
      <c r="A751" s="2"/>
      <c r="B751" s="2"/>
      <c r="C751" s="2">
        <f t="shared" si="23"/>
        <v>0</v>
      </c>
      <c r="D751" s="2"/>
      <c r="E751" s="4"/>
      <c r="F751" s="2"/>
      <c r="G751" s="2">
        <f>IF(F751=0,0,VLOOKUP(F751,DM!$C$5:$E$500,2,0))</f>
        <v>0</v>
      </c>
      <c r="H751" s="2">
        <f>IF(F751=0,0,VLOOKUP(F751,DM!$C$5:$E$500,3,0))</f>
        <v>0</v>
      </c>
      <c r="I751" s="3"/>
      <c r="J751" s="3"/>
      <c r="K751" s="3">
        <f t="shared" si="24"/>
        <v>0</v>
      </c>
      <c r="L751" s="2"/>
      <c r="M751" s="2">
        <f>IF(B751="",0,VLOOKUP(F751,DM!$C$5:$G$500,5,0))</f>
        <v>0</v>
      </c>
      <c r="N751" s="2">
        <f>IF(B751="",0,IF(B751="NM",111,IF(B751="SX"&amp;VLOOKUP(F751,DM!$C$5:$G$500,5,0)=1521,1541,1543)))</f>
        <v>0</v>
      </c>
    </row>
    <row r="752" spans="1:14" x14ac:dyDescent="0.2">
      <c r="A752" s="2"/>
      <c r="B752" s="2"/>
      <c r="C752" s="2">
        <f t="shared" si="23"/>
        <v>0</v>
      </c>
      <c r="D752" s="2"/>
      <c r="E752" s="4"/>
      <c r="F752" s="2"/>
      <c r="G752" s="2">
        <f>IF(F752=0,0,VLOOKUP(F752,DM!$C$5:$E$500,2,0))</f>
        <v>0</v>
      </c>
      <c r="H752" s="2">
        <f>IF(F752=0,0,VLOOKUP(F752,DM!$C$5:$E$500,3,0))</f>
        <v>0</v>
      </c>
      <c r="I752" s="3"/>
      <c r="J752" s="3"/>
      <c r="K752" s="3">
        <f t="shared" si="24"/>
        <v>0</v>
      </c>
      <c r="L752" s="2"/>
      <c r="M752" s="2">
        <f>IF(B752="",0,VLOOKUP(F752,DM!$C$5:$G$500,5,0))</f>
        <v>0</v>
      </c>
      <c r="N752" s="2">
        <f>IF(B752="",0,IF(B752="NM",111,IF(B752="SX"&amp;VLOOKUP(F752,DM!$C$5:$G$500,5,0)=1521,1541,1543)))</f>
        <v>0</v>
      </c>
    </row>
    <row r="753" spans="1:14" x14ac:dyDescent="0.2">
      <c r="A753" s="2"/>
      <c r="B753" s="2"/>
      <c r="C753" s="2">
        <f t="shared" si="23"/>
        <v>0</v>
      </c>
      <c r="D753" s="2"/>
      <c r="E753" s="4"/>
      <c r="F753" s="2"/>
      <c r="G753" s="2">
        <f>IF(F753=0,0,VLOOKUP(F753,DM!$C$5:$E$500,2,0))</f>
        <v>0</v>
      </c>
      <c r="H753" s="2">
        <f>IF(F753=0,0,VLOOKUP(F753,DM!$C$5:$E$500,3,0))</f>
        <v>0</v>
      </c>
      <c r="I753" s="3"/>
      <c r="J753" s="3"/>
      <c r="K753" s="3">
        <f t="shared" si="24"/>
        <v>0</v>
      </c>
      <c r="L753" s="2"/>
      <c r="M753" s="2">
        <f>IF(B753="",0,VLOOKUP(F753,DM!$C$5:$G$500,5,0))</f>
        <v>0</v>
      </c>
      <c r="N753" s="2">
        <f>IF(B753="",0,IF(B753="NM",111,IF(B753="SX"&amp;VLOOKUP(F753,DM!$C$5:$G$500,5,0)=1521,1541,1543)))</f>
        <v>0</v>
      </c>
    </row>
    <row r="754" spans="1:14" x14ac:dyDescent="0.2">
      <c r="A754" s="2"/>
      <c r="B754" s="2"/>
      <c r="C754" s="2">
        <f t="shared" si="23"/>
        <v>0</v>
      </c>
      <c r="D754" s="2"/>
      <c r="E754" s="4"/>
      <c r="F754" s="2"/>
      <c r="G754" s="2">
        <f>IF(F754=0,0,VLOOKUP(F754,DM!$C$5:$E$500,2,0))</f>
        <v>0</v>
      </c>
      <c r="H754" s="2">
        <f>IF(F754=0,0,VLOOKUP(F754,DM!$C$5:$E$500,3,0))</f>
        <v>0</v>
      </c>
      <c r="I754" s="3"/>
      <c r="J754" s="3"/>
      <c r="K754" s="3">
        <f t="shared" si="24"/>
        <v>0</v>
      </c>
      <c r="L754" s="2"/>
      <c r="M754" s="2">
        <f>IF(B754="",0,VLOOKUP(F754,DM!$C$5:$G$500,5,0))</f>
        <v>0</v>
      </c>
      <c r="N754" s="2">
        <f>IF(B754="",0,IF(B754="NM",111,IF(B754="SX"&amp;VLOOKUP(F754,DM!$C$5:$G$500,5,0)=1521,1541,1543)))</f>
        <v>0</v>
      </c>
    </row>
    <row r="755" spans="1:14" x14ac:dyDescent="0.2">
      <c r="A755" s="2"/>
      <c r="B755" s="2"/>
      <c r="C755" s="2">
        <f t="shared" si="23"/>
        <v>0</v>
      </c>
      <c r="D755" s="2"/>
      <c r="E755" s="4"/>
      <c r="F755" s="2"/>
      <c r="G755" s="2">
        <f>IF(F755=0,0,VLOOKUP(F755,DM!$C$5:$E$500,2,0))</f>
        <v>0</v>
      </c>
      <c r="H755" s="2">
        <f>IF(F755=0,0,VLOOKUP(F755,DM!$C$5:$E$500,3,0))</f>
        <v>0</v>
      </c>
      <c r="I755" s="3"/>
      <c r="J755" s="3"/>
      <c r="K755" s="3">
        <f t="shared" si="24"/>
        <v>0</v>
      </c>
      <c r="L755" s="2"/>
      <c r="M755" s="2">
        <f>IF(B755="",0,VLOOKUP(F755,DM!$C$5:$G$500,5,0))</f>
        <v>0</v>
      </c>
      <c r="N755" s="2">
        <f>IF(B755="",0,IF(B755="NM",111,IF(B755="SX"&amp;VLOOKUP(F755,DM!$C$5:$G$500,5,0)=1521,1541,1543)))</f>
        <v>0</v>
      </c>
    </row>
    <row r="756" spans="1:14" x14ac:dyDescent="0.2">
      <c r="A756" s="2"/>
      <c r="B756" s="2"/>
      <c r="C756" s="2">
        <f t="shared" si="23"/>
        <v>0</v>
      </c>
      <c r="D756" s="2"/>
      <c r="E756" s="4"/>
      <c r="F756" s="2"/>
      <c r="G756" s="2">
        <f>IF(F756=0,0,VLOOKUP(F756,DM!$C$5:$E$500,2,0))</f>
        <v>0</v>
      </c>
      <c r="H756" s="2">
        <f>IF(F756=0,0,VLOOKUP(F756,DM!$C$5:$E$500,3,0))</f>
        <v>0</v>
      </c>
      <c r="I756" s="3"/>
      <c r="J756" s="3"/>
      <c r="K756" s="3">
        <f t="shared" si="24"/>
        <v>0</v>
      </c>
      <c r="L756" s="2"/>
      <c r="M756" s="2">
        <f>IF(B756="",0,VLOOKUP(F756,DM!$C$5:$G$500,5,0))</f>
        <v>0</v>
      </c>
      <c r="N756" s="2">
        <f>IF(B756="",0,IF(B756="NM",111,IF(B756="SX"&amp;VLOOKUP(F756,DM!$C$5:$G$500,5,0)=1521,1541,1543)))</f>
        <v>0</v>
      </c>
    </row>
    <row r="757" spans="1:14" x14ac:dyDescent="0.2">
      <c r="A757" s="2"/>
      <c r="B757" s="2"/>
      <c r="C757" s="2">
        <f t="shared" si="23"/>
        <v>0</v>
      </c>
      <c r="D757" s="2"/>
      <c r="E757" s="4"/>
      <c r="F757" s="2"/>
      <c r="G757" s="2">
        <f>IF(F757=0,0,VLOOKUP(F757,DM!$C$5:$E$500,2,0))</f>
        <v>0</v>
      </c>
      <c r="H757" s="2">
        <f>IF(F757=0,0,VLOOKUP(F757,DM!$C$5:$E$500,3,0))</f>
        <v>0</v>
      </c>
      <c r="I757" s="3"/>
      <c r="J757" s="3"/>
      <c r="K757" s="3">
        <f t="shared" si="24"/>
        <v>0</v>
      </c>
      <c r="L757" s="2"/>
      <c r="M757" s="2">
        <f>IF(B757="",0,VLOOKUP(F757,DM!$C$5:$G$500,5,0))</f>
        <v>0</v>
      </c>
      <c r="N757" s="2">
        <f>IF(B757="",0,IF(B757="NM",111,IF(B757="SX"&amp;VLOOKUP(F757,DM!$C$5:$G$500,5,0)=1521,1541,1543)))</f>
        <v>0</v>
      </c>
    </row>
    <row r="758" spans="1:14" x14ac:dyDescent="0.2">
      <c r="A758" s="2"/>
      <c r="B758" s="2"/>
      <c r="C758" s="2">
        <f t="shared" si="23"/>
        <v>0</v>
      </c>
      <c r="D758" s="2"/>
      <c r="E758" s="4"/>
      <c r="F758" s="2"/>
      <c r="G758" s="2">
        <f>IF(F758=0,0,VLOOKUP(F758,DM!$C$5:$E$500,2,0))</f>
        <v>0</v>
      </c>
      <c r="H758" s="2">
        <f>IF(F758=0,0,VLOOKUP(F758,DM!$C$5:$E$500,3,0))</f>
        <v>0</v>
      </c>
      <c r="I758" s="3"/>
      <c r="J758" s="3"/>
      <c r="K758" s="3">
        <f t="shared" si="24"/>
        <v>0</v>
      </c>
      <c r="L758" s="2"/>
      <c r="M758" s="2">
        <f>IF(B758="",0,VLOOKUP(F758,DM!$C$5:$G$500,5,0))</f>
        <v>0</v>
      </c>
      <c r="N758" s="2">
        <f>IF(B758="",0,IF(B758="NM",111,IF(B758="SX"&amp;VLOOKUP(F758,DM!$C$5:$G$500,5,0)=1521,1541,1543)))</f>
        <v>0</v>
      </c>
    </row>
    <row r="759" spans="1:14" x14ac:dyDescent="0.2">
      <c r="A759" s="2"/>
      <c r="B759" s="2"/>
      <c r="C759" s="2">
        <f t="shared" si="23"/>
        <v>0</v>
      </c>
      <c r="D759" s="2"/>
      <c r="E759" s="4"/>
      <c r="F759" s="2"/>
      <c r="G759" s="2">
        <f>IF(F759=0,0,VLOOKUP(F759,DM!$C$5:$E$500,2,0))</f>
        <v>0</v>
      </c>
      <c r="H759" s="2">
        <f>IF(F759=0,0,VLOOKUP(F759,DM!$C$5:$E$500,3,0))</f>
        <v>0</v>
      </c>
      <c r="I759" s="3"/>
      <c r="J759" s="3"/>
      <c r="K759" s="3">
        <f t="shared" si="24"/>
        <v>0</v>
      </c>
      <c r="L759" s="2"/>
      <c r="M759" s="2">
        <f>IF(B759="",0,VLOOKUP(F759,DM!$C$5:$G$500,5,0))</f>
        <v>0</v>
      </c>
      <c r="N759" s="2">
        <f>IF(B759="",0,IF(B759="NM",111,IF(B759="SX"&amp;VLOOKUP(F759,DM!$C$5:$G$500,5,0)=1521,1541,1543)))</f>
        <v>0</v>
      </c>
    </row>
    <row r="760" spans="1:14" x14ac:dyDescent="0.2">
      <c r="A760" s="2"/>
      <c r="B760" s="2"/>
      <c r="C760" s="2">
        <f t="shared" si="23"/>
        <v>0</v>
      </c>
      <c r="D760" s="2"/>
      <c r="E760" s="4"/>
      <c r="F760" s="2"/>
      <c r="G760" s="2">
        <f>IF(F760=0,0,VLOOKUP(F760,DM!$C$5:$E$500,2,0))</f>
        <v>0</v>
      </c>
      <c r="H760" s="2">
        <f>IF(F760=0,0,VLOOKUP(F760,DM!$C$5:$E$500,3,0))</f>
        <v>0</v>
      </c>
      <c r="I760" s="3"/>
      <c r="J760" s="3"/>
      <c r="K760" s="3">
        <f t="shared" si="24"/>
        <v>0</v>
      </c>
      <c r="L760" s="2"/>
      <c r="M760" s="2">
        <f>IF(B760="",0,VLOOKUP(F760,DM!$C$5:$G$500,5,0))</f>
        <v>0</v>
      </c>
      <c r="N760" s="2">
        <f>IF(B760="",0,IF(B760="NM",111,IF(B760="SX"&amp;VLOOKUP(F760,DM!$C$5:$G$500,5,0)=1521,1541,1543)))</f>
        <v>0</v>
      </c>
    </row>
    <row r="761" spans="1:14" x14ac:dyDescent="0.2">
      <c r="A761" s="2"/>
      <c r="B761" s="2"/>
      <c r="C761" s="2">
        <f t="shared" si="23"/>
        <v>0</v>
      </c>
      <c r="D761" s="2"/>
      <c r="E761" s="4"/>
      <c r="F761" s="2"/>
      <c r="G761" s="2">
        <f>IF(F761=0,0,VLOOKUP(F761,DM!$C$5:$E$500,2,0))</f>
        <v>0</v>
      </c>
      <c r="H761" s="2">
        <f>IF(F761=0,0,VLOOKUP(F761,DM!$C$5:$E$500,3,0))</f>
        <v>0</v>
      </c>
      <c r="I761" s="3"/>
      <c r="J761" s="3"/>
      <c r="K761" s="3">
        <f t="shared" si="24"/>
        <v>0</v>
      </c>
      <c r="L761" s="2"/>
      <c r="M761" s="2">
        <f>IF(B761="",0,VLOOKUP(F761,DM!$C$5:$G$500,5,0))</f>
        <v>0</v>
      </c>
      <c r="N761" s="2">
        <f>IF(B761="",0,IF(B761="NM",111,IF(B761="SX"&amp;VLOOKUP(F761,DM!$C$5:$G$500,5,0)=1521,1541,1543)))</f>
        <v>0</v>
      </c>
    </row>
    <row r="762" spans="1:14" x14ac:dyDescent="0.2">
      <c r="A762" s="2"/>
      <c r="B762" s="2"/>
      <c r="C762" s="2">
        <f t="shared" si="23"/>
        <v>0</v>
      </c>
      <c r="D762" s="2"/>
      <c r="E762" s="4"/>
      <c r="F762" s="2"/>
      <c r="G762" s="2">
        <f>IF(F762=0,0,VLOOKUP(F762,DM!$C$5:$E$500,2,0))</f>
        <v>0</v>
      </c>
      <c r="H762" s="2">
        <f>IF(F762=0,0,VLOOKUP(F762,DM!$C$5:$E$500,3,0))</f>
        <v>0</v>
      </c>
      <c r="I762" s="3"/>
      <c r="J762" s="3"/>
      <c r="K762" s="3">
        <f t="shared" si="24"/>
        <v>0</v>
      </c>
      <c r="L762" s="2"/>
      <c r="M762" s="2">
        <f>IF(B762="",0,VLOOKUP(F762,DM!$C$5:$G$500,5,0))</f>
        <v>0</v>
      </c>
      <c r="N762" s="2">
        <f>IF(B762="",0,IF(B762="NM",111,IF(B762="SX"&amp;VLOOKUP(F762,DM!$C$5:$G$500,5,0)=1521,1541,1543)))</f>
        <v>0</v>
      </c>
    </row>
    <row r="763" spans="1:14" x14ac:dyDescent="0.2">
      <c r="A763" s="2"/>
      <c r="B763" s="2"/>
      <c r="C763" s="2">
        <f t="shared" si="23"/>
        <v>0</v>
      </c>
      <c r="D763" s="2"/>
      <c r="E763" s="4"/>
      <c r="F763" s="2"/>
      <c r="G763" s="2">
        <f>IF(F763=0,0,VLOOKUP(F763,DM!$C$5:$E$500,2,0))</f>
        <v>0</v>
      </c>
      <c r="H763" s="2">
        <f>IF(F763=0,0,VLOOKUP(F763,DM!$C$5:$E$500,3,0))</f>
        <v>0</v>
      </c>
      <c r="I763" s="3"/>
      <c r="J763" s="3"/>
      <c r="K763" s="3">
        <f t="shared" si="24"/>
        <v>0</v>
      </c>
      <c r="L763" s="2"/>
      <c r="M763" s="2">
        <f>IF(B763="",0,VLOOKUP(F763,DM!$C$5:$G$500,5,0))</f>
        <v>0</v>
      </c>
      <c r="N763" s="2">
        <f>IF(B763="",0,IF(B763="NM",111,IF(B763="SX"&amp;VLOOKUP(F763,DM!$C$5:$G$500,5,0)=1521,1541,1543)))</f>
        <v>0</v>
      </c>
    </row>
    <row r="764" spans="1:14" x14ac:dyDescent="0.2">
      <c r="A764" s="2"/>
      <c r="B764" s="2"/>
      <c r="C764" s="2">
        <f t="shared" si="23"/>
        <v>0</v>
      </c>
      <c r="D764" s="2"/>
      <c r="E764" s="4"/>
      <c r="F764" s="2"/>
      <c r="G764" s="2">
        <f>IF(F764=0,0,VLOOKUP(F764,DM!$C$5:$E$500,2,0))</f>
        <v>0</v>
      </c>
      <c r="H764" s="2">
        <f>IF(F764=0,0,VLOOKUP(F764,DM!$C$5:$E$500,3,0))</f>
        <v>0</v>
      </c>
      <c r="I764" s="3"/>
      <c r="J764" s="3"/>
      <c r="K764" s="3">
        <f t="shared" si="24"/>
        <v>0</v>
      </c>
      <c r="L764" s="2"/>
      <c r="M764" s="2">
        <f>IF(B764="",0,VLOOKUP(F764,DM!$C$5:$G$500,5,0))</f>
        <v>0</v>
      </c>
      <c r="N764" s="2">
        <f>IF(B764="",0,IF(B764="NM",111,IF(B764="SX"&amp;VLOOKUP(F764,DM!$C$5:$G$500,5,0)=1521,1541,1543)))</f>
        <v>0</v>
      </c>
    </row>
    <row r="765" spans="1:14" x14ac:dyDescent="0.2">
      <c r="A765" s="2"/>
      <c r="B765" s="2"/>
      <c r="C765" s="2">
        <f t="shared" si="23"/>
        <v>0</v>
      </c>
      <c r="D765" s="2"/>
      <c r="E765" s="4"/>
      <c r="F765" s="2"/>
      <c r="G765" s="2">
        <f>IF(F765=0,0,VLOOKUP(F765,DM!$C$5:$E$500,2,0))</f>
        <v>0</v>
      </c>
      <c r="H765" s="2">
        <f>IF(F765=0,0,VLOOKUP(F765,DM!$C$5:$E$500,3,0))</f>
        <v>0</v>
      </c>
      <c r="I765" s="3"/>
      <c r="J765" s="3"/>
      <c r="K765" s="3">
        <f t="shared" si="24"/>
        <v>0</v>
      </c>
      <c r="L765" s="2"/>
      <c r="M765" s="2">
        <f>IF(B765="",0,VLOOKUP(F765,DM!$C$5:$G$500,5,0))</f>
        <v>0</v>
      </c>
      <c r="N765" s="2">
        <f>IF(B765="",0,IF(B765="NM",111,IF(B765="SX"&amp;VLOOKUP(F765,DM!$C$5:$G$500,5,0)=1521,1541,1543)))</f>
        <v>0</v>
      </c>
    </row>
    <row r="766" spans="1:14" x14ac:dyDescent="0.2">
      <c r="A766" s="2"/>
      <c r="B766" s="2"/>
      <c r="C766" s="2">
        <f t="shared" si="23"/>
        <v>0</v>
      </c>
      <c r="D766" s="2"/>
      <c r="E766" s="4"/>
      <c r="F766" s="2"/>
      <c r="G766" s="2">
        <f>IF(F766=0,0,VLOOKUP(F766,DM!$C$5:$E$500,2,0))</f>
        <v>0</v>
      </c>
      <c r="H766" s="2">
        <f>IF(F766=0,0,VLOOKUP(F766,DM!$C$5:$E$500,3,0))</f>
        <v>0</v>
      </c>
      <c r="I766" s="3"/>
      <c r="J766" s="3"/>
      <c r="K766" s="3">
        <f t="shared" si="24"/>
        <v>0</v>
      </c>
      <c r="L766" s="2"/>
      <c r="M766" s="2">
        <f>IF(B766="",0,VLOOKUP(F766,DM!$C$5:$G$500,5,0))</f>
        <v>0</v>
      </c>
      <c r="N766" s="2">
        <f>IF(B766="",0,IF(B766="NM",111,IF(B766="SX"&amp;VLOOKUP(F766,DM!$C$5:$G$500,5,0)=1521,1541,1543)))</f>
        <v>0</v>
      </c>
    </row>
    <row r="767" spans="1:14" x14ac:dyDescent="0.2">
      <c r="A767" s="2"/>
      <c r="B767" s="2"/>
      <c r="C767" s="2">
        <f t="shared" si="23"/>
        <v>0</v>
      </c>
      <c r="D767" s="2"/>
      <c r="E767" s="4"/>
      <c r="F767" s="2"/>
      <c r="G767" s="2">
        <f>IF(F767=0,0,VLOOKUP(F767,DM!$C$5:$E$500,2,0))</f>
        <v>0</v>
      </c>
      <c r="H767" s="2">
        <f>IF(F767=0,0,VLOOKUP(F767,DM!$C$5:$E$500,3,0))</f>
        <v>0</v>
      </c>
      <c r="I767" s="3"/>
      <c r="J767" s="3"/>
      <c r="K767" s="3">
        <f t="shared" si="24"/>
        <v>0</v>
      </c>
      <c r="L767" s="2"/>
      <c r="M767" s="2">
        <f>IF(B767="",0,VLOOKUP(F767,DM!$C$5:$G$500,5,0))</f>
        <v>0</v>
      </c>
      <c r="N767" s="2">
        <f>IF(B767="",0,IF(B767="NM",111,IF(B767="SX"&amp;VLOOKUP(F767,DM!$C$5:$G$500,5,0)=1521,1541,1543)))</f>
        <v>0</v>
      </c>
    </row>
    <row r="768" spans="1:14" x14ac:dyDescent="0.2">
      <c r="A768" s="2"/>
      <c r="B768" s="2"/>
      <c r="C768" s="2">
        <f t="shared" si="23"/>
        <v>0</v>
      </c>
      <c r="D768" s="2"/>
      <c r="E768" s="4"/>
      <c r="F768" s="2"/>
      <c r="G768" s="2">
        <f>IF(F768=0,0,VLOOKUP(F768,DM!$C$5:$E$500,2,0))</f>
        <v>0</v>
      </c>
      <c r="H768" s="2">
        <f>IF(F768=0,0,VLOOKUP(F768,DM!$C$5:$E$500,3,0))</f>
        <v>0</v>
      </c>
      <c r="I768" s="3"/>
      <c r="J768" s="3"/>
      <c r="K768" s="3">
        <f t="shared" si="24"/>
        <v>0</v>
      </c>
      <c r="L768" s="2"/>
      <c r="M768" s="2">
        <f>IF(B768="",0,VLOOKUP(F768,DM!$C$5:$G$500,5,0))</f>
        <v>0</v>
      </c>
      <c r="N768" s="2">
        <f>IF(B768="",0,IF(B768="NM",111,IF(B768="SX"&amp;VLOOKUP(F768,DM!$C$5:$G$500,5,0)=1521,1541,1543)))</f>
        <v>0</v>
      </c>
    </row>
    <row r="769" spans="1:14" x14ac:dyDescent="0.2">
      <c r="A769" s="2"/>
      <c r="B769" s="2"/>
      <c r="C769" s="2">
        <f t="shared" si="23"/>
        <v>0</v>
      </c>
      <c r="D769" s="2"/>
      <c r="E769" s="4"/>
      <c r="F769" s="2"/>
      <c r="G769" s="2">
        <f>IF(F769=0,0,VLOOKUP(F769,DM!$C$5:$E$500,2,0))</f>
        <v>0</v>
      </c>
      <c r="H769" s="2">
        <f>IF(F769=0,0,VLOOKUP(F769,DM!$C$5:$E$500,3,0))</f>
        <v>0</v>
      </c>
      <c r="I769" s="3"/>
      <c r="J769" s="3"/>
      <c r="K769" s="3">
        <f t="shared" si="24"/>
        <v>0</v>
      </c>
      <c r="L769" s="2"/>
      <c r="M769" s="2">
        <f>IF(B769="",0,VLOOKUP(F769,DM!$C$5:$G$500,5,0))</f>
        <v>0</v>
      </c>
      <c r="N769" s="2">
        <f>IF(B769="",0,IF(B769="NM",111,IF(B769="SX"&amp;VLOOKUP(F769,DM!$C$5:$G$500,5,0)=1521,1541,1543)))</f>
        <v>0</v>
      </c>
    </row>
    <row r="770" spans="1:14" x14ac:dyDescent="0.2">
      <c r="A770" s="2"/>
      <c r="B770" s="2"/>
      <c r="C770" s="2">
        <f t="shared" si="23"/>
        <v>0</v>
      </c>
      <c r="D770" s="2"/>
      <c r="E770" s="4"/>
      <c r="F770" s="2"/>
      <c r="G770" s="2">
        <f>IF(F770=0,0,VLOOKUP(F770,DM!$C$5:$E$500,2,0))</f>
        <v>0</v>
      </c>
      <c r="H770" s="2">
        <f>IF(F770=0,0,VLOOKUP(F770,DM!$C$5:$E$500,3,0))</f>
        <v>0</v>
      </c>
      <c r="I770" s="3"/>
      <c r="J770" s="3"/>
      <c r="K770" s="3">
        <f t="shared" si="24"/>
        <v>0</v>
      </c>
      <c r="L770" s="2"/>
      <c r="M770" s="2">
        <f>IF(B770="",0,VLOOKUP(F770,DM!$C$5:$G$500,5,0))</f>
        <v>0</v>
      </c>
      <c r="N770" s="2">
        <f>IF(B770="",0,IF(B770="NM",111,IF(B770="SX"&amp;VLOOKUP(F770,DM!$C$5:$G$500,5,0)=1521,1541,1543)))</f>
        <v>0</v>
      </c>
    </row>
    <row r="771" spans="1:14" x14ac:dyDescent="0.2">
      <c r="A771" s="2"/>
      <c r="B771" s="2"/>
      <c r="C771" s="2">
        <f t="shared" si="23"/>
        <v>0</v>
      </c>
      <c r="D771" s="2"/>
      <c r="E771" s="4"/>
      <c r="F771" s="2"/>
      <c r="G771" s="2">
        <f>IF(F771=0,0,VLOOKUP(F771,DM!$C$5:$E$500,2,0))</f>
        <v>0</v>
      </c>
      <c r="H771" s="2">
        <f>IF(F771=0,0,VLOOKUP(F771,DM!$C$5:$E$500,3,0))</f>
        <v>0</v>
      </c>
      <c r="I771" s="3"/>
      <c r="J771" s="3"/>
      <c r="K771" s="3">
        <f t="shared" si="24"/>
        <v>0</v>
      </c>
      <c r="L771" s="2"/>
      <c r="M771" s="2">
        <f>IF(B771="",0,VLOOKUP(F771,DM!$C$5:$G$500,5,0))</f>
        <v>0</v>
      </c>
      <c r="N771" s="2">
        <f>IF(B771="",0,IF(B771="NM",111,IF(B771="SX"&amp;VLOOKUP(F771,DM!$C$5:$G$500,5,0)=1521,1541,1543)))</f>
        <v>0</v>
      </c>
    </row>
    <row r="772" spans="1:14" x14ac:dyDescent="0.2">
      <c r="A772" s="2"/>
      <c r="B772" s="2"/>
      <c r="C772" s="2">
        <f t="shared" si="23"/>
        <v>0</v>
      </c>
      <c r="D772" s="2"/>
      <c r="E772" s="4"/>
      <c r="F772" s="2"/>
      <c r="G772" s="2">
        <f>IF(F772=0,0,VLOOKUP(F772,DM!$C$5:$E$500,2,0))</f>
        <v>0</v>
      </c>
      <c r="H772" s="2">
        <f>IF(F772=0,0,VLOOKUP(F772,DM!$C$5:$E$500,3,0))</f>
        <v>0</v>
      </c>
      <c r="I772" s="3"/>
      <c r="J772" s="3"/>
      <c r="K772" s="3">
        <f t="shared" si="24"/>
        <v>0</v>
      </c>
      <c r="L772" s="2"/>
      <c r="M772" s="2">
        <f>IF(B772="",0,VLOOKUP(F772,DM!$C$5:$G$500,5,0))</f>
        <v>0</v>
      </c>
      <c r="N772" s="2">
        <f>IF(B772="",0,IF(B772="NM",111,IF(B772="SX"&amp;VLOOKUP(F772,DM!$C$5:$G$500,5,0)=1521,1541,1543)))</f>
        <v>0</v>
      </c>
    </row>
    <row r="773" spans="1:14" x14ac:dyDescent="0.2">
      <c r="A773" s="2"/>
      <c r="B773" s="2"/>
      <c r="C773" s="2">
        <f t="shared" si="23"/>
        <v>0</v>
      </c>
      <c r="D773" s="2"/>
      <c r="E773" s="4"/>
      <c r="F773" s="2"/>
      <c r="G773" s="2">
        <f>IF(F773=0,0,VLOOKUP(F773,DM!$C$5:$E$500,2,0))</f>
        <v>0</v>
      </c>
      <c r="H773" s="2">
        <f>IF(F773=0,0,VLOOKUP(F773,DM!$C$5:$E$500,3,0))</f>
        <v>0</v>
      </c>
      <c r="I773" s="3"/>
      <c r="J773" s="3"/>
      <c r="K773" s="3">
        <f t="shared" si="24"/>
        <v>0</v>
      </c>
      <c r="L773" s="2"/>
      <c r="M773" s="2">
        <f>IF(B773="",0,VLOOKUP(F773,DM!$C$5:$G$500,5,0))</f>
        <v>0</v>
      </c>
      <c r="N773" s="2">
        <f>IF(B773="",0,IF(B773="NM",111,IF(B773="SX"&amp;VLOOKUP(F773,DM!$C$5:$G$500,5,0)=1521,1541,1543)))</f>
        <v>0</v>
      </c>
    </row>
    <row r="774" spans="1:14" x14ac:dyDescent="0.2">
      <c r="A774" s="2"/>
      <c r="B774" s="2"/>
      <c r="C774" s="2">
        <f t="shared" ref="C774:C837" si="25">IF(B774="",0,IF(B774="SX","Nhập từ sản xuất","Nhập mua"))</f>
        <v>0</v>
      </c>
      <c r="D774" s="2"/>
      <c r="E774" s="4"/>
      <c r="F774" s="2"/>
      <c r="G774" s="2">
        <f>IF(F774=0,0,VLOOKUP(F774,DM!$C$5:$E$500,2,0))</f>
        <v>0</v>
      </c>
      <c r="H774" s="2">
        <f>IF(F774=0,0,VLOOKUP(F774,DM!$C$5:$E$500,3,0))</f>
        <v>0</v>
      </c>
      <c r="I774" s="3"/>
      <c r="J774" s="3"/>
      <c r="K774" s="3">
        <f t="shared" ref="K774:K837" si="26">J774*I774</f>
        <v>0</v>
      </c>
      <c r="L774" s="2"/>
      <c r="M774" s="2">
        <f>IF(B774="",0,VLOOKUP(F774,DM!$C$5:$G$500,5,0))</f>
        <v>0</v>
      </c>
      <c r="N774" s="2">
        <f>IF(B774="",0,IF(B774="NM",111,IF(B774="SX"&amp;VLOOKUP(F774,DM!$C$5:$G$500,5,0)=1521,1541,1543)))</f>
        <v>0</v>
      </c>
    </row>
    <row r="775" spans="1:14" x14ac:dyDescent="0.2">
      <c r="A775" s="2"/>
      <c r="B775" s="2"/>
      <c r="C775" s="2">
        <f t="shared" si="25"/>
        <v>0</v>
      </c>
      <c r="D775" s="2"/>
      <c r="E775" s="4"/>
      <c r="F775" s="2"/>
      <c r="G775" s="2">
        <f>IF(F775=0,0,VLOOKUP(F775,DM!$C$5:$E$500,2,0))</f>
        <v>0</v>
      </c>
      <c r="H775" s="2">
        <f>IF(F775=0,0,VLOOKUP(F775,DM!$C$5:$E$500,3,0))</f>
        <v>0</v>
      </c>
      <c r="I775" s="3"/>
      <c r="J775" s="3"/>
      <c r="K775" s="3">
        <f t="shared" si="26"/>
        <v>0</v>
      </c>
      <c r="L775" s="2"/>
      <c r="M775" s="2">
        <f>IF(B775="",0,VLOOKUP(F775,DM!$C$5:$G$500,5,0))</f>
        <v>0</v>
      </c>
      <c r="N775" s="2">
        <f>IF(B775="",0,IF(B775="NM",111,IF(B775="SX"&amp;VLOOKUP(F775,DM!$C$5:$G$500,5,0)=1521,1541,1543)))</f>
        <v>0</v>
      </c>
    </row>
    <row r="776" spans="1:14" x14ac:dyDescent="0.2">
      <c r="A776" s="2"/>
      <c r="B776" s="2"/>
      <c r="C776" s="2">
        <f t="shared" si="25"/>
        <v>0</v>
      </c>
      <c r="D776" s="2"/>
      <c r="E776" s="4"/>
      <c r="F776" s="2"/>
      <c r="G776" s="2">
        <f>IF(F776=0,0,VLOOKUP(F776,DM!$C$5:$E$500,2,0))</f>
        <v>0</v>
      </c>
      <c r="H776" s="2">
        <f>IF(F776=0,0,VLOOKUP(F776,DM!$C$5:$E$500,3,0))</f>
        <v>0</v>
      </c>
      <c r="I776" s="3"/>
      <c r="J776" s="3"/>
      <c r="K776" s="3">
        <f t="shared" si="26"/>
        <v>0</v>
      </c>
      <c r="L776" s="2"/>
      <c r="M776" s="2">
        <f>IF(B776="",0,VLOOKUP(F776,DM!$C$5:$G$500,5,0))</f>
        <v>0</v>
      </c>
      <c r="N776" s="2">
        <f>IF(B776="",0,IF(B776="NM",111,IF(B776="SX"&amp;VLOOKUP(F776,DM!$C$5:$G$500,5,0)=1521,1541,1543)))</f>
        <v>0</v>
      </c>
    </row>
    <row r="777" spans="1:14" x14ac:dyDescent="0.2">
      <c r="A777" s="2"/>
      <c r="B777" s="2"/>
      <c r="C777" s="2">
        <f t="shared" si="25"/>
        <v>0</v>
      </c>
      <c r="D777" s="2"/>
      <c r="E777" s="4"/>
      <c r="F777" s="2"/>
      <c r="G777" s="2">
        <f>IF(F777=0,0,VLOOKUP(F777,DM!$C$5:$E$500,2,0))</f>
        <v>0</v>
      </c>
      <c r="H777" s="2">
        <f>IF(F777=0,0,VLOOKUP(F777,DM!$C$5:$E$500,3,0))</f>
        <v>0</v>
      </c>
      <c r="I777" s="3"/>
      <c r="J777" s="3"/>
      <c r="K777" s="3">
        <f t="shared" si="26"/>
        <v>0</v>
      </c>
      <c r="L777" s="2"/>
      <c r="M777" s="2">
        <f>IF(B777="",0,VLOOKUP(F777,DM!$C$5:$G$500,5,0))</f>
        <v>0</v>
      </c>
      <c r="N777" s="2">
        <f>IF(B777="",0,IF(B777="NM",111,IF(B777="SX"&amp;VLOOKUP(F777,DM!$C$5:$G$500,5,0)=1521,1541,1543)))</f>
        <v>0</v>
      </c>
    </row>
    <row r="778" spans="1:14" x14ac:dyDescent="0.2">
      <c r="A778" s="2"/>
      <c r="B778" s="2"/>
      <c r="C778" s="2">
        <f t="shared" si="25"/>
        <v>0</v>
      </c>
      <c r="D778" s="2"/>
      <c r="E778" s="4"/>
      <c r="F778" s="2"/>
      <c r="G778" s="2">
        <f>IF(F778=0,0,VLOOKUP(F778,DM!$C$5:$E$500,2,0))</f>
        <v>0</v>
      </c>
      <c r="H778" s="2">
        <f>IF(F778=0,0,VLOOKUP(F778,DM!$C$5:$E$500,3,0))</f>
        <v>0</v>
      </c>
      <c r="I778" s="3"/>
      <c r="J778" s="3"/>
      <c r="K778" s="3">
        <f t="shared" si="26"/>
        <v>0</v>
      </c>
      <c r="L778" s="2"/>
      <c r="M778" s="2">
        <f>IF(B778="",0,VLOOKUP(F778,DM!$C$5:$G$500,5,0))</f>
        <v>0</v>
      </c>
      <c r="N778" s="2">
        <f>IF(B778="",0,IF(B778="NM",111,IF(B778="SX"&amp;VLOOKUP(F778,DM!$C$5:$G$500,5,0)=1521,1541,1543)))</f>
        <v>0</v>
      </c>
    </row>
    <row r="779" spans="1:14" x14ac:dyDescent="0.2">
      <c r="A779" s="2"/>
      <c r="B779" s="2"/>
      <c r="C779" s="2">
        <f t="shared" si="25"/>
        <v>0</v>
      </c>
      <c r="D779" s="2"/>
      <c r="E779" s="4"/>
      <c r="F779" s="2"/>
      <c r="G779" s="2">
        <f>IF(F779=0,0,VLOOKUP(F779,DM!$C$5:$E$500,2,0))</f>
        <v>0</v>
      </c>
      <c r="H779" s="2">
        <f>IF(F779=0,0,VLOOKUP(F779,DM!$C$5:$E$500,3,0))</f>
        <v>0</v>
      </c>
      <c r="I779" s="3"/>
      <c r="J779" s="3"/>
      <c r="K779" s="3">
        <f t="shared" si="26"/>
        <v>0</v>
      </c>
      <c r="L779" s="2"/>
      <c r="M779" s="2">
        <f>IF(B779="",0,VLOOKUP(F779,DM!$C$5:$G$500,5,0))</f>
        <v>0</v>
      </c>
      <c r="N779" s="2">
        <f>IF(B779="",0,IF(B779="NM",111,IF(B779="SX"&amp;VLOOKUP(F779,DM!$C$5:$G$500,5,0)=1521,1541,1543)))</f>
        <v>0</v>
      </c>
    </row>
    <row r="780" spans="1:14" x14ac:dyDescent="0.2">
      <c r="A780" s="2"/>
      <c r="B780" s="2"/>
      <c r="C780" s="2">
        <f t="shared" si="25"/>
        <v>0</v>
      </c>
      <c r="D780" s="2"/>
      <c r="E780" s="4"/>
      <c r="F780" s="2"/>
      <c r="G780" s="2">
        <f>IF(F780=0,0,VLOOKUP(F780,DM!$C$5:$E$500,2,0))</f>
        <v>0</v>
      </c>
      <c r="H780" s="2">
        <f>IF(F780=0,0,VLOOKUP(F780,DM!$C$5:$E$500,3,0))</f>
        <v>0</v>
      </c>
      <c r="I780" s="3"/>
      <c r="J780" s="3"/>
      <c r="K780" s="3">
        <f t="shared" si="26"/>
        <v>0</v>
      </c>
      <c r="L780" s="2"/>
      <c r="M780" s="2">
        <f>IF(B780="",0,VLOOKUP(F780,DM!$C$5:$G$500,5,0))</f>
        <v>0</v>
      </c>
      <c r="N780" s="2">
        <f>IF(B780="",0,IF(B780="NM",111,IF(B780="SX"&amp;VLOOKUP(F780,DM!$C$5:$G$500,5,0)=1521,1541,1543)))</f>
        <v>0</v>
      </c>
    </row>
    <row r="781" spans="1:14" x14ac:dyDescent="0.2">
      <c r="A781" s="2"/>
      <c r="B781" s="2"/>
      <c r="C781" s="2">
        <f t="shared" si="25"/>
        <v>0</v>
      </c>
      <c r="D781" s="2"/>
      <c r="E781" s="4"/>
      <c r="F781" s="2"/>
      <c r="G781" s="2">
        <f>IF(F781=0,0,VLOOKUP(F781,DM!$C$5:$E$500,2,0))</f>
        <v>0</v>
      </c>
      <c r="H781" s="2">
        <f>IF(F781=0,0,VLOOKUP(F781,DM!$C$5:$E$500,3,0))</f>
        <v>0</v>
      </c>
      <c r="I781" s="3"/>
      <c r="J781" s="3"/>
      <c r="K781" s="3">
        <f t="shared" si="26"/>
        <v>0</v>
      </c>
      <c r="L781" s="2"/>
      <c r="M781" s="2">
        <f>IF(B781="",0,VLOOKUP(F781,DM!$C$5:$G$500,5,0))</f>
        <v>0</v>
      </c>
      <c r="N781" s="2">
        <f>IF(B781="",0,IF(B781="NM",111,IF(B781="SX"&amp;VLOOKUP(F781,DM!$C$5:$G$500,5,0)=1521,1541,1543)))</f>
        <v>0</v>
      </c>
    </row>
    <row r="782" spans="1:14" x14ac:dyDescent="0.2">
      <c r="A782" s="2"/>
      <c r="B782" s="2"/>
      <c r="C782" s="2">
        <f t="shared" si="25"/>
        <v>0</v>
      </c>
      <c r="D782" s="2"/>
      <c r="E782" s="4"/>
      <c r="F782" s="2"/>
      <c r="G782" s="2">
        <f>IF(F782=0,0,VLOOKUP(F782,DM!$C$5:$E$500,2,0))</f>
        <v>0</v>
      </c>
      <c r="H782" s="2">
        <f>IF(F782=0,0,VLOOKUP(F782,DM!$C$5:$E$500,3,0))</f>
        <v>0</v>
      </c>
      <c r="I782" s="3"/>
      <c r="J782" s="3"/>
      <c r="K782" s="3">
        <f t="shared" si="26"/>
        <v>0</v>
      </c>
      <c r="L782" s="2"/>
      <c r="M782" s="2">
        <f>IF(B782="",0,VLOOKUP(F782,DM!$C$5:$G$500,5,0))</f>
        <v>0</v>
      </c>
      <c r="N782" s="2">
        <f>IF(B782="",0,IF(B782="NM",111,IF(B782="SX"&amp;VLOOKUP(F782,DM!$C$5:$G$500,5,0)=1521,1541,1543)))</f>
        <v>0</v>
      </c>
    </row>
    <row r="783" spans="1:14" x14ac:dyDescent="0.2">
      <c r="A783" s="2"/>
      <c r="B783" s="2"/>
      <c r="C783" s="2">
        <f t="shared" si="25"/>
        <v>0</v>
      </c>
      <c r="D783" s="2"/>
      <c r="E783" s="4"/>
      <c r="F783" s="2"/>
      <c r="G783" s="2">
        <f>IF(F783=0,0,VLOOKUP(F783,DM!$C$5:$E$500,2,0))</f>
        <v>0</v>
      </c>
      <c r="H783" s="2">
        <f>IF(F783=0,0,VLOOKUP(F783,DM!$C$5:$E$500,3,0))</f>
        <v>0</v>
      </c>
      <c r="I783" s="3"/>
      <c r="J783" s="3"/>
      <c r="K783" s="3">
        <f t="shared" si="26"/>
        <v>0</v>
      </c>
      <c r="L783" s="2"/>
      <c r="M783" s="2">
        <f>IF(B783="",0,VLOOKUP(F783,DM!$C$5:$G$500,5,0))</f>
        <v>0</v>
      </c>
      <c r="N783" s="2">
        <f>IF(B783="",0,IF(B783="NM",111,IF(B783="SX"&amp;VLOOKUP(F783,DM!$C$5:$G$500,5,0)=1521,1541,1543)))</f>
        <v>0</v>
      </c>
    </row>
    <row r="784" spans="1:14" x14ac:dyDescent="0.2">
      <c r="A784" s="2"/>
      <c r="B784" s="2"/>
      <c r="C784" s="2">
        <f t="shared" si="25"/>
        <v>0</v>
      </c>
      <c r="D784" s="2"/>
      <c r="E784" s="4"/>
      <c r="F784" s="2"/>
      <c r="G784" s="2">
        <f>IF(F784=0,0,VLOOKUP(F784,DM!$C$5:$E$500,2,0))</f>
        <v>0</v>
      </c>
      <c r="H784" s="2">
        <f>IF(F784=0,0,VLOOKUP(F784,DM!$C$5:$E$500,3,0))</f>
        <v>0</v>
      </c>
      <c r="I784" s="3"/>
      <c r="J784" s="3"/>
      <c r="K784" s="3">
        <f t="shared" si="26"/>
        <v>0</v>
      </c>
      <c r="L784" s="2"/>
      <c r="M784" s="2">
        <f>IF(B784="",0,VLOOKUP(F784,DM!$C$5:$G$500,5,0))</f>
        <v>0</v>
      </c>
      <c r="N784" s="2">
        <f>IF(B784="",0,IF(B784="NM",111,IF(B784="SX"&amp;VLOOKUP(F784,DM!$C$5:$G$500,5,0)=1521,1541,1543)))</f>
        <v>0</v>
      </c>
    </row>
    <row r="785" spans="1:14" x14ac:dyDescent="0.2">
      <c r="A785" s="2"/>
      <c r="B785" s="2"/>
      <c r="C785" s="2">
        <f t="shared" si="25"/>
        <v>0</v>
      </c>
      <c r="D785" s="2"/>
      <c r="E785" s="4"/>
      <c r="F785" s="2"/>
      <c r="G785" s="2">
        <f>IF(F785=0,0,VLOOKUP(F785,DM!$C$5:$E$500,2,0))</f>
        <v>0</v>
      </c>
      <c r="H785" s="2">
        <f>IF(F785=0,0,VLOOKUP(F785,DM!$C$5:$E$500,3,0))</f>
        <v>0</v>
      </c>
      <c r="I785" s="3"/>
      <c r="J785" s="3"/>
      <c r="K785" s="3">
        <f t="shared" si="26"/>
        <v>0</v>
      </c>
      <c r="L785" s="2"/>
      <c r="M785" s="2">
        <f>IF(B785="",0,VLOOKUP(F785,DM!$C$5:$G$500,5,0))</f>
        <v>0</v>
      </c>
      <c r="N785" s="2">
        <f>IF(B785="",0,IF(B785="NM",111,IF(B785="SX"&amp;VLOOKUP(F785,DM!$C$5:$G$500,5,0)=1521,1541,1543)))</f>
        <v>0</v>
      </c>
    </row>
    <row r="786" spans="1:14" x14ac:dyDescent="0.2">
      <c r="A786" s="2"/>
      <c r="B786" s="2"/>
      <c r="C786" s="2">
        <f t="shared" si="25"/>
        <v>0</v>
      </c>
      <c r="D786" s="2"/>
      <c r="E786" s="4"/>
      <c r="F786" s="2"/>
      <c r="G786" s="2">
        <f>IF(F786=0,0,VLOOKUP(F786,DM!$C$5:$E$500,2,0))</f>
        <v>0</v>
      </c>
      <c r="H786" s="2">
        <f>IF(F786=0,0,VLOOKUP(F786,DM!$C$5:$E$500,3,0))</f>
        <v>0</v>
      </c>
      <c r="I786" s="3"/>
      <c r="J786" s="3"/>
      <c r="K786" s="3">
        <f t="shared" si="26"/>
        <v>0</v>
      </c>
      <c r="L786" s="2"/>
      <c r="M786" s="2">
        <f>IF(B786="",0,VLOOKUP(F786,DM!$C$5:$G$500,5,0))</f>
        <v>0</v>
      </c>
      <c r="N786" s="2">
        <f>IF(B786="",0,IF(B786="NM",111,IF(B786="SX"&amp;VLOOKUP(F786,DM!$C$5:$G$500,5,0)=1521,1541,1543)))</f>
        <v>0</v>
      </c>
    </row>
    <row r="787" spans="1:14" x14ac:dyDescent="0.2">
      <c r="A787" s="2"/>
      <c r="B787" s="2"/>
      <c r="C787" s="2">
        <f t="shared" si="25"/>
        <v>0</v>
      </c>
      <c r="D787" s="2"/>
      <c r="E787" s="4"/>
      <c r="F787" s="2"/>
      <c r="G787" s="2">
        <f>IF(F787=0,0,VLOOKUP(F787,DM!$C$5:$E$500,2,0))</f>
        <v>0</v>
      </c>
      <c r="H787" s="2">
        <f>IF(F787=0,0,VLOOKUP(F787,DM!$C$5:$E$500,3,0))</f>
        <v>0</v>
      </c>
      <c r="I787" s="3"/>
      <c r="J787" s="3"/>
      <c r="K787" s="3">
        <f t="shared" si="26"/>
        <v>0</v>
      </c>
      <c r="L787" s="2"/>
      <c r="M787" s="2">
        <f>IF(B787="",0,VLOOKUP(F787,DM!$C$5:$G$500,5,0))</f>
        <v>0</v>
      </c>
      <c r="N787" s="2">
        <f>IF(B787="",0,IF(B787="NM",111,IF(B787="SX"&amp;VLOOKUP(F787,DM!$C$5:$G$500,5,0)=1521,1541,1543)))</f>
        <v>0</v>
      </c>
    </row>
    <row r="788" spans="1:14" x14ac:dyDescent="0.2">
      <c r="A788" s="2"/>
      <c r="B788" s="2"/>
      <c r="C788" s="2">
        <f t="shared" si="25"/>
        <v>0</v>
      </c>
      <c r="D788" s="2"/>
      <c r="E788" s="4"/>
      <c r="F788" s="2"/>
      <c r="G788" s="2">
        <f>IF(F788=0,0,VLOOKUP(F788,DM!$C$5:$E$500,2,0))</f>
        <v>0</v>
      </c>
      <c r="H788" s="2">
        <f>IF(F788=0,0,VLOOKUP(F788,DM!$C$5:$E$500,3,0))</f>
        <v>0</v>
      </c>
      <c r="I788" s="3"/>
      <c r="J788" s="3"/>
      <c r="K788" s="3">
        <f t="shared" si="26"/>
        <v>0</v>
      </c>
      <c r="L788" s="2"/>
      <c r="M788" s="2">
        <f>IF(B788="",0,VLOOKUP(F788,DM!$C$5:$G$500,5,0))</f>
        <v>0</v>
      </c>
      <c r="N788" s="2">
        <f>IF(B788="",0,IF(B788="NM",111,IF(B788="SX"&amp;VLOOKUP(F788,DM!$C$5:$G$500,5,0)=1521,1541,1543)))</f>
        <v>0</v>
      </c>
    </row>
    <row r="789" spans="1:14" x14ac:dyDescent="0.2">
      <c r="A789" s="2"/>
      <c r="B789" s="2"/>
      <c r="C789" s="2">
        <f t="shared" si="25"/>
        <v>0</v>
      </c>
      <c r="D789" s="2"/>
      <c r="E789" s="4"/>
      <c r="F789" s="2"/>
      <c r="G789" s="2">
        <f>IF(F789=0,0,VLOOKUP(F789,DM!$C$5:$E$500,2,0))</f>
        <v>0</v>
      </c>
      <c r="H789" s="2">
        <f>IF(F789=0,0,VLOOKUP(F789,DM!$C$5:$E$500,3,0))</f>
        <v>0</v>
      </c>
      <c r="I789" s="3"/>
      <c r="J789" s="3"/>
      <c r="K789" s="3">
        <f t="shared" si="26"/>
        <v>0</v>
      </c>
      <c r="L789" s="2"/>
      <c r="M789" s="2">
        <f>IF(B789="",0,VLOOKUP(F789,DM!$C$5:$G$500,5,0))</f>
        <v>0</v>
      </c>
      <c r="N789" s="2">
        <f>IF(B789="",0,IF(B789="NM",111,IF(B789="SX"&amp;VLOOKUP(F789,DM!$C$5:$G$500,5,0)=1521,1541,1543)))</f>
        <v>0</v>
      </c>
    </row>
    <row r="790" spans="1:14" x14ac:dyDescent="0.2">
      <c r="A790" s="2"/>
      <c r="B790" s="2"/>
      <c r="C790" s="2">
        <f t="shared" si="25"/>
        <v>0</v>
      </c>
      <c r="D790" s="2"/>
      <c r="E790" s="4"/>
      <c r="F790" s="2"/>
      <c r="G790" s="2">
        <f>IF(F790=0,0,VLOOKUP(F790,DM!$C$5:$E$500,2,0))</f>
        <v>0</v>
      </c>
      <c r="H790" s="2">
        <f>IF(F790=0,0,VLOOKUP(F790,DM!$C$5:$E$500,3,0))</f>
        <v>0</v>
      </c>
      <c r="I790" s="3"/>
      <c r="J790" s="3"/>
      <c r="K790" s="3">
        <f t="shared" si="26"/>
        <v>0</v>
      </c>
      <c r="L790" s="2"/>
      <c r="M790" s="2">
        <f>IF(B790="",0,VLOOKUP(F790,DM!$C$5:$G$500,5,0))</f>
        <v>0</v>
      </c>
      <c r="N790" s="2">
        <f>IF(B790="",0,IF(B790="NM",111,IF(B790="SX"&amp;VLOOKUP(F790,DM!$C$5:$G$500,5,0)=1521,1541,1543)))</f>
        <v>0</v>
      </c>
    </row>
    <row r="791" spans="1:14" x14ac:dyDescent="0.2">
      <c r="A791" s="2"/>
      <c r="B791" s="2"/>
      <c r="C791" s="2">
        <f t="shared" si="25"/>
        <v>0</v>
      </c>
      <c r="D791" s="2"/>
      <c r="E791" s="4"/>
      <c r="F791" s="2"/>
      <c r="G791" s="2">
        <f>IF(F791=0,0,VLOOKUP(F791,DM!$C$5:$E$500,2,0))</f>
        <v>0</v>
      </c>
      <c r="H791" s="2">
        <f>IF(F791=0,0,VLOOKUP(F791,DM!$C$5:$E$500,3,0))</f>
        <v>0</v>
      </c>
      <c r="I791" s="3"/>
      <c r="J791" s="3"/>
      <c r="K791" s="3">
        <f t="shared" si="26"/>
        <v>0</v>
      </c>
      <c r="L791" s="2"/>
      <c r="M791" s="2">
        <f>IF(B791="",0,VLOOKUP(F791,DM!$C$5:$G$500,5,0))</f>
        <v>0</v>
      </c>
      <c r="N791" s="2">
        <f>IF(B791="",0,IF(B791="NM",111,IF(B791="SX"&amp;VLOOKUP(F791,DM!$C$5:$G$500,5,0)=1521,1541,1543)))</f>
        <v>0</v>
      </c>
    </row>
    <row r="792" spans="1:14" x14ac:dyDescent="0.2">
      <c r="A792" s="2"/>
      <c r="B792" s="2"/>
      <c r="C792" s="2">
        <f t="shared" si="25"/>
        <v>0</v>
      </c>
      <c r="D792" s="2"/>
      <c r="E792" s="4"/>
      <c r="F792" s="2"/>
      <c r="G792" s="2">
        <f>IF(F792=0,0,VLOOKUP(F792,DM!$C$5:$E$500,2,0))</f>
        <v>0</v>
      </c>
      <c r="H792" s="2">
        <f>IF(F792=0,0,VLOOKUP(F792,DM!$C$5:$E$500,3,0))</f>
        <v>0</v>
      </c>
      <c r="I792" s="3"/>
      <c r="J792" s="3"/>
      <c r="K792" s="3">
        <f t="shared" si="26"/>
        <v>0</v>
      </c>
      <c r="L792" s="2"/>
      <c r="M792" s="2">
        <f>IF(B792="",0,VLOOKUP(F792,DM!$C$5:$G$500,5,0))</f>
        <v>0</v>
      </c>
      <c r="N792" s="2">
        <f>IF(B792="",0,IF(B792="NM",111,IF(B792="SX"&amp;VLOOKUP(F792,DM!$C$5:$G$500,5,0)=1521,1541,1543)))</f>
        <v>0</v>
      </c>
    </row>
    <row r="793" spans="1:14" x14ac:dyDescent="0.2">
      <c r="A793" s="2"/>
      <c r="B793" s="2"/>
      <c r="C793" s="2">
        <f t="shared" si="25"/>
        <v>0</v>
      </c>
      <c r="D793" s="2"/>
      <c r="E793" s="4"/>
      <c r="F793" s="2"/>
      <c r="G793" s="2">
        <f>IF(F793=0,0,VLOOKUP(F793,DM!$C$5:$E$500,2,0))</f>
        <v>0</v>
      </c>
      <c r="H793" s="2">
        <f>IF(F793=0,0,VLOOKUP(F793,DM!$C$5:$E$500,3,0))</f>
        <v>0</v>
      </c>
      <c r="I793" s="3"/>
      <c r="J793" s="3"/>
      <c r="K793" s="3">
        <f t="shared" si="26"/>
        <v>0</v>
      </c>
      <c r="L793" s="2"/>
      <c r="M793" s="2">
        <f>IF(B793="",0,VLOOKUP(F793,DM!$C$5:$G$500,5,0))</f>
        <v>0</v>
      </c>
      <c r="N793" s="2">
        <f>IF(B793="",0,IF(B793="NM",111,IF(B793="SX"&amp;VLOOKUP(F793,DM!$C$5:$G$500,5,0)=1521,1541,1543)))</f>
        <v>0</v>
      </c>
    </row>
    <row r="794" spans="1:14" x14ac:dyDescent="0.2">
      <c r="A794" s="2"/>
      <c r="B794" s="2"/>
      <c r="C794" s="2">
        <f t="shared" si="25"/>
        <v>0</v>
      </c>
      <c r="D794" s="2"/>
      <c r="E794" s="4"/>
      <c r="F794" s="2"/>
      <c r="G794" s="2">
        <f>IF(F794=0,0,VLOOKUP(F794,DM!$C$5:$E$500,2,0))</f>
        <v>0</v>
      </c>
      <c r="H794" s="2">
        <f>IF(F794=0,0,VLOOKUP(F794,DM!$C$5:$E$500,3,0))</f>
        <v>0</v>
      </c>
      <c r="I794" s="3"/>
      <c r="J794" s="3"/>
      <c r="K794" s="3">
        <f t="shared" si="26"/>
        <v>0</v>
      </c>
      <c r="L794" s="2"/>
      <c r="M794" s="2">
        <f>IF(B794="",0,VLOOKUP(F794,DM!$C$5:$G$500,5,0))</f>
        <v>0</v>
      </c>
      <c r="N794" s="2">
        <f>IF(B794="",0,IF(B794="NM",111,IF(B794="SX"&amp;VLOOKUP(F794,DM!$C$5:$G$500,5,0)=1521,1541,1543)))</f>
        <v>0</v>
      </c>
    </row>
    <row r="795" spans="1:14" x14ac:dyDescent="0.2">
      <c r="A795" s="2"/>
      <c r="B795" s="2"/>
      <c r="C795" s="2">
        <f t="shared" si="25"/>
        <v>0</v>
      </c>
      <c r="D795" s="2"/>
      <c r="E795" s="4"/>
      <c r="F795" s="2"/>
      <c r="G795" s="2">
        <f>IF(F795=0,0,VLOOKUP(F795,DM!$C$5:$E$500,2,0))</f>
        <v>0</v>
      </c>
      <c r="H795" s="2">
        <f>IF(F795=0,0,VLOOKUP(F795,DM!$C$5:$E$500,3,0))</f>
        <v>0</v>
      </c>
      <c r="I795" s="3"/>
      <c r="J795" s="3"/>
      <c r="K795" s="3">
        <f t="shared" si="26"/>
        <v>0</v>
      </c>
      <c r="L795" s="2"/>
      <c r="M795" s="2">
        <f>IF(B795="",0,VLOOKUP(F795,DM!$C$5:$G$500,5,0))</f>
        <v>0</v>
      </c>
      <c r="N795" s="2">
        <f>IF(B795="",0,IF(B795="NM",111,IF(B795="SX"&amp;VLOOKUP(F795,DM!$C$5:$G$500,5,0)=1521,1541,1543)))</f>
        <v>0</v>
      </c>
    </row>
    <row r="796" spans="1:14" x14ac:dyDescent="0.2">
      <c r="A796" s="2"/>
      <c r="B796" s="2"/>
      <c r="C796" s="2">
        <f t="shared" si="25"/>
        <v>0</v>
      </c>
      <c r="D796" s="2"/>
      <c r="E796" s="4"/>
      <c r="F796" s="2"/>
      <c r="G796" s="2">
        <f>IF(F796=0,0,VLOOKUP(F796,DM!$C$5:$E$500,2,0))</f>
        <v>0</v>
      </c>
      <c r="H796" s="2">
        <f>IF(F796=0,0,VLOOKUP(F796,DM!$C$5:$E$500,3,0))</f>
        <v>0</v>
      </c>
      <c r="I796" s="3"/>
      <c r="J796" s="3"/>
      <c r="K796" s="3">
        <f t="shared" si="26"/>
        <v>0</v>
      </c>
      <c r="L796" s="2"/>
      <c r="M796" s="2">
        <f>IF(B796="",0,VLOOKUP(F796,DM!$C$5:$G$500,5,0))</f>
        <v>0</v>
      </c>
      <c r="N796" s="2">
        <f>IF(B796="",0,IF(B796="NM",111,IF(B796="SX"&amp;VLOOKUP(F796,DM!$C$5:$G$500,5,0)=1521,1541,1543)))</f>
        <v>0</v>
      </c>
    </row>
    <row r="797" spans="1:14" x14ac:dyDescent="0.2">
      <c r="A797" s="2"/>
      <c r="B797" s="2"/>
      <c r="C797" s="2">
        <f t="shared" si="25"/>
        <v>0</v>
      </c>
      <c r="D797" s="2"/>
      <c r="E797" s="4"/>
      <c r="F797" s="2"/>
      <c r="G797" s="2">
        <f>IF(F797=0,0,VLOOKUP(F797,DM!$C$5:$E$500,2,0))</f>
        <v>0</v>
      </c>
      <c r="H797" s="2">
        <f>IF(F797=0,0,VLOOKUP(F797,DM!$C$5:$E$500,3,0))</f>
        <v>0</v>
      </c>
      <c r="I797" s="3"/>
      <c r="J797" s="3"/>
      <c r="K797" s="3">
        <f t="shared" si="26"/>
        <v>0</v>
      </c>
      <c r="L797" s="2"/>
      <c r="M797" s="2">
        <f>IF(B797="",0,VLOOKUP(F797,DM!$C$5:$G$500,5,0))</f>
        <v>0</v>
      </c>
      <c r="N797" s="2">
        <f>IF(B797="",0,IF(B797="NM",111,IF(B797="SX"&amp;VLOOKUP(F797,DM!$C$5:$G$500,5,0)=1521,1541,1543)))</f>
        <v>0</v>
      </c>
    </row>
    <row r="798" spans="1:14" x14ac:dyDescent="0.2">
      <c r="A798" s="2"/>
      <c r="B798" s="2"/>
      <c r="C798" s="2">
        <f t="shared" si="25"/>
        <v>0</v>
      </c>
      <c r="D798" s="2"/>
      <c r="E798" s="4"/>
      <c r="F798" s="2"/>
      <c r="G798" s="2">
        <f>IF(F798=0,0,VLOOKUP(F798,DM!$C$5:$E$500,2,0))</f>
        <v>0</v>
      </c>
      <c r="H798" s="2">
        <f>IF(F798=0,0,VLOOKUP(F798,DM!$C$5:$E$500,3,0))</f>
        <v>0</v>
      </c>
      <c r="I798" s="3"/>
      <c r="J798" s="3"/>
      <c r="K798" s="3">
        <f t="shared" si="26"/>
        <v>0</v>
      </c>
      <c r="L798" s="2"/>
      <c r="M798" s="2">
        <f>IF(B798="",0,VLOOKUP(F798,DM!$C$5:$G$500,5,0))</f>
        <v>0</v>
      </c>
      <c r="N798" s="2">
        <f>IF(B798="",0,IF(B798="NM",111,IF(B798="SX"&amp;VLOOKUP(F798,DM!$C$5:$G$500,5,0)=1521,1541,1543)))</f>
        <v>0</v>
      </c>
    </row>
    <row r="799" spans="1:14" x14ac:dyDescent="0.2">
      <c r="A799" s="2"/>
      <c r="B799" s="2"/>
      <c r="C799" s="2">
        <f t="shared" si="25"/>
        <v>0</v>
      </c>
      <c r="D799" s="2"/>
      <c r="E799" s="4"/>
      <c r="F799" s="2"/>
      <c r="G799" s="2">
        <f>IF(F799=0,0,VLOOKUP(F799,DM!$C$5:$E$500,2,0))</f>
        <v>0</v>
      </c>
      <c r="H799" s="2">
        <f>IF(F799=0,0,VLOOKUP(F799,DM!$C$5:$E$500,3,0))</f>
        <v>0</v>
      </c>
      <c r="I799" s="3"/>
      <c r="J799" s="3"/>
      <c r="K799" s="3">
        <f t="shared" si="26"/>
        <v>0</v>
      </c>
      <c r="L799" s="2"/>
      <c r="M799" s="2">
        <f>IF(B799="",0,VLOOKUP(F799,DM!$C$5:$G$500,5,0))</f>
        <v>0</v>
      </c>
      <c r="N799" s="2">
        <f>IF(B799="",0,IF(B799="NM",111,IF(B799="SX"&amp;VLOOKUP(F799,DM!$C$5:$G$500,5,0)=1521,1541,1543)))</f>
        <v>0</v>
      </c>
    </row>
    <row r="800" spans="1:14" x14ac:dyDescent="0.2">
      <c r="A800" s="2"/>
      <c r="B800" s="2"/>
      <c r="C800" s="2">
        <f t="shared" si="25"/>
        <v>0</v>
      </c>
      <c r="D800" s="2"/>
      <c r="E800" s="4"/>
      <c r="F800" s="2"/>
      <c r="G800" s="2">
        <f>IF(F800=0,0,VLOOKUP(F800,DM!$C$5:$E$500,2,0))</f>
        <v>0</v>
      </c>
      <c r="H800" s="2">
        <f>IF(F800=0,0,VLOOKUP(F800,DM!$C$5:$E$500,3,0))</f>
        <v>0</v>
      </c>
      <c r="I800" s="3"/>
      <c r="J800" s="3"/>
      <c r="K800" s="3">
        <f t="shared" si="26"/>
        <v>0</v>
      </c>
      <c r="L800" s="2"/>
      <c r="M800" s="2">
        <f>IF(B800="",0,VLOOKUP(F800,DM!$C$5:$G$500,5,0))</f>
        <v>0</v>
      </c>
      <c r="N800" s="2">
        <f>IF(B800="",0,IF(B800="NM",111,IF(B800="SX"&amp;VLOOKUP(F800,DM!$C$5:$G$500,5,0)=1521,1541,1543)))</f>
        <v>0</v>
      </c>
    </row>
    <row r="801" spans="1:14" x14ac:dyDescent="0.2">
      <c r="A801" s="2"/>
      <c r="B801" s="2"/>
      <c r="C801" s="2">
        <f t="shared" si="25"/>
        <v>0</v>
      </c>
      <c r="D801" s="2"/>
      <c r="E801" s="4"/>
      <c r="F801" s="2"/>
      <c r="G801" s="2">
        <f>IF(F801=0,0,VLOOKUP(F801,DM!$C$5:$E$500,2,0))</f>
        <v>0</v>
      </c>
      <c r="H801" s="2">
        <f>IF(F801=0,0,VLOOKUP(F801,DM!$C$5:$E$500,3,0))</f>
        <v>0</v>
      </c>
      <c r="I801" s="3"/>
      <c r="J801" s="3"/>
      <c r="K801" s="3">
        <f t="shared" si="26"/>
        <v>0</v>
      </c>
      <c r="L801" s="2"/>
      <c r="M801" s="2">
        <f>IF(B801="",0,VLOOKUP(F801,DM!$C$5:$G$500,5,0))</f>
        <v>0</v>
      </c>
      <c r="N801" s="2">
        <f>IF(B801="",0,IF(B801="NM",111,IF(B801="SX"&amp;VLOOKUP(F801,DM!$C$5:$G$500,5,0)=1521,1541,1543)))</f>
        <v>0</v>
      </c>
    </row>
    <row r="802" spans="1:14" x14ac:dyDescent="0.2">
      <c r="A802" s="2"/>
      <c r="B802" s="2"/>
      <c r="C802" s="2">
        <f t="shared" si="25"/>
        <v>0</v>
      </c>
      <c r="D802" s="2"/>
      <c r="E802" s="4"/>
      <c r="F802" s="2"/>
      <c r="G802" s="2">
        <f>IF(F802=0,0,VLOOKUP(F802,DM!$C$5:$E$500,2,0))</f>
        <v>0</v>
      </c>
      <c r="H802" s="2">
        <f>IF(F802=0,0,VLOOKUP(F802,DM!$C$5:$E$500,3,0))</f>
        <v>0</v>
      </c>
      <c r="I802" s="3"/>
      <c r="J802" s="3"/>
      <c r="K802" s="3">
        <f t="shared" si="26"/>
        <v>0</v>
      </c>
      <c r="L802" s="2"/>
      <c r="M802" s="2">
        <f>IF(B802="",0,VLOOKUP(F802,DM!$C$5:$G$500,5,0))</f>
        <v>0</v>
      </c>
      <c r="N802" s="2">
        <f>IF(B802="",0,IF(B802="NM",111,IF(B802="SX"&amp;VLOOKUP(F802,DM!$C$5:$G$500,5,0)=1521,1541,1543)))</f>
        <v>0</v>
      </c>
    </row>
    <row r="803" spans="1:14" x14ac:dyDescent="0.2">
      <c r="A803" s="2"/>
      <c r="B803" s="2"/>
      <c r="C803" s="2">
        <f t="shared" si="25"/>
        <v>0</v>
      </c>
      <c r="D803" s="2"/>
      <c r="E803" s="4"/>
      <c r="F803" s="2"/>
      <c r="G803" s="2">
        <f>IF(F803=0,0,VLOOKUP(F803,DM!$C$5:$E$500,2,0))</f>
        <v>0</v>
      </c>
      <c r="H803" s="2">
        <f>IF(F803=0,0,VLOOKUP(F803,DM!$C$5:$E$500,3,0))</f>
        <v>0</v>
      </c>
      <c r="I803" s="3"/>
      <c r="J803" s="3"/>
      <c r="K803" s="3">
        <f t="shared" si="26"/>
        <v>0</v>
      </c>
      <c r="L803" s="2"/>
      <c r="M803" s="2">
        <f>IF(B803="",0,VLOOKUP(F803,DM!$C$5:$G$500,5,0))</f>
        <v>0</v>
      </c>
      <c r="N803" s="2">
        <f>IF(B803="",0,IF(B803="NM",111,IF(B803="SX"&amp;VLOOKUP(F803,DM!$C$5:$G$500,5,0)=1521,1541,1543)))</f>
        <v>0</v>
      </c>
    </row>
    <row r="804" spans="1:14" x14ac:dyDescent="0.2">
      <c r="A804" s="2"/>
      <c r="B804" s="2"/>
      <c r="C804" s="2">
        <f t="shared" si="25"/>
        <v>0</v>
      </c>
      <c r="D804" s="2"/>
      <c r="E804" s="4"/>
      <c r="F804" s="2"/>
      <c r="G804" s="2">
        <f>IF(F804=0,0,VLOOKUP(F804,DM!$C$5:$E$500,2,0))</f>
        <v>0</v>
      </c>
      <c r="H804" s="2">
        <f>IF(F804=0,0,VLOOKUP(F804,DM!$C$5:$E$500,3,0))</f>
        <v>0</v>
      </c>
      <c r="I804" s="3"/>
      <c r="J804" s="3"/>
      <c r="K804" s="3">
        <f t="shared" si="26"/>
        <v>0</v>
      </c>
      <c r="L804" s="2"/>
      <c r="M804" s="2">
        <f>IF(B804="",0,VLOOKUP(F804,DM!$C$5:$G$500,5,0))</f>
        <v>0</v>
      </c>
      <c r="N804" s="2">
        <f>IF(B804="",0,IF(B804="NM",111,IF(B804="SX"&amp;VLOOKUP(F804,DM!$C$5:$G$500,5,0)=1521,1541,1543)))</f>
        <v>0</v>
      </c>
    </row>
    <row r="805" spans="1:14" x14ac:dyDescent="0.2">
      <c r="A805" s="2"/>
      <c r="B805" s="2"/>
      <c r="C805" s="2">
        <f t="shared" si="25"/>
        <v>0</v>
      </c>
      <c r="D805" s="2"/>
      <c r="E805" s="4"/>
      <c r="F805" s="2"/>
      <c r="G805" s="2">
        <f>IF(F805=0,0,VLOOKUP(F805,DM!$C$5:$E$500,2,0))</f>
        <v>0</v>
      </c>
      <c r="H805" s="2">
        <f>IF(F805=0,0,VLOOKUP(F805,DM!$C$5:$E$500,3,0))</f>
        <v>0</v>
      </c>
      <c r="I805" s="3"/>
      <c r="J805" s="3"/>
      <c r="K805" s="3">
        <f t="shared" si="26"/>
        <v>0</v>
      </c>
      <c r="L805" s="2"/>
      <c r="M805" s="2">
        <f>IF(B805="",0,VLOOKUP(F805,DM!$C$5:$G$500,5,0))</f>
        <v>0</v>
      </c>
      <c r="N805" s="2">
        <f>IF(B805="",0,IF(B805="NM",111,IF(B805="SX"&amp;VLOOKUP(F805,DM!$C$5:$G$500,5,0)=1521,1541,1543)))</f>
        <v>0</v>
      </c>
    </row>
    <row r="806" spans="1:14" x14ac:dyDescent="0.2">
      <c r="A806" s="2"/>
      <c r="B806" s="2"/>
      <c r="C806" s="2">
        <f t="shared" si="25"/>
        <v>0</v>
      </c>
      <c r="D806" s="2"/>
      <c r="E806" s="4"/>
      <c r="F806" s="2"/>
      <c r="G806" s="2">
        <f>IF(F806=0,0,VLOOKUP(F806,DM!$C$5:$E$500,2,0))</f>
        <v>0</v>
      </c>
      <c r="H806" s="2">
        <f>IF(F806=0,0,VLOOKUP(F806,DM!$C$5:$E$500,3,0))</f>
        <v>0</v>
      </c>
      <c r="I806" s="3"/>
      <c r="J806" s="3"/>
      <c r="K806" s="3">
        <f t="shared" si="26"/>
        <v>0</v>
      </c>
      <c r="L806" s="2"/>
      <c r="M806" s="2">
        <f>IF(B806="",0,VLOOKUP(F806,DM!$C$5:$G$500,5,0))</f>
        <v>0</v>
      </c>
      <c r="N806" s="2">
        <f>IF(B806="",0,IF(B806="NM",111,IF(B806="SX"&amp;VLOOKUP(F806,DM!$C$5:$G$500,5,0)=1521,1541,1543)))</f>
        <v>0</v>
      </c>
    </row>
    <row r="807" spans="1:14" x14ac:dyDescent="0.2">
      <c r="A807" s="2"/>
      <c r="B807" s="2"/>
      <c r="C807" s="2">
        <f t="shared" si="25"/>
        <v>0</v>
      </c>
      <c r="D807" s="2"/>
      <c r="E807" s="4"/>
      <c r="F807" s="2"/>
      <c r="G807" s="2">
        <f>IF(F807=0,0,VLOOKUP(F807,DM!$C$5:$E$500,2,0))</f>
        <v>0</v>
      </c>
      <c r="H807" s="2">
        <f>IF(F807=0,0,VLOOKUP(F807,DM!$C$5:$E$500,3,0))</f>
        <v>0</v>
      </c>
      <c r="I807" s="3"/>
      <c r="J807" s="3"/>
      <c r="K807" s="3">
        <f t="shared" si="26"/>
        <v>0</v>
      </c>
      <c r="L807" s="2"/>
      <c r="M807" s="2">
        <f>IF(B807="",0,VLOOKUP(F807,DM!$C$5:$G$500,5,0))</f>
        <v>0</v>
      </c>
      <c r="N807" s="2">
        <f>IF(B807="",0,IF(B807="NM",111,IF(B807="SX"&amp;VLOOKUP(F807,DM!$C$5:$G$500,5,0)=1521,1541,1543)))</f>
        <v>0</v>
      </c>
    </row>
    <row r="808" spans="1:14" x14ac:dyDescent="0.2">
      <c r="A808" s="2"/>
      <c r="B808" s="2"/>
      <c r="C808" s="2">
        <f t="shared" si="25"/>
        <v>0</v>
      </c>
      <c r="D808" s="2"/>
      <c r="E808" s="4"/>
      <c r="F808" s="2"/>
      <c r="G808" s="2">
        <f>IF(F808=0,0,VLOOKUP(F808,DM!$C$5:$E$500,2,0))</f>
        <v>0</v>
      </c>
      <c r="H808" s="2">
        <f>IF(F808=0,0,VLOOKUP(F808,DM!$C$5:$E$500,3,0))</f>
        <v>0</v>
      </c>
      <c r="I808" s="3"/>
      <c r="J808" s="3"/>
      <c r="K808" s="3">
        <f t="shared" si="26"/>
        <v>0</v>
      </c>
      <c r="L808" s="2"/>
      <c r="M808" s="2">
        <f>IF(B808="",0,VLOOKUP(F808,DM!$C$5:$G$500,5,0))</f>
        <v>0</v>
      </c>
      <c r="N808" s="2">
        <f>IF(B808="",0,IF(B808="NM",111,IF(B808="SX"&amp;VLOOKUP(F808,DM!$C$5:$G$500,5,0)=1521,1541,1543)))</f>
        <v>0</v>
      </c>
    </row>
    <row r="809" spans="1:14" x14ac:dyDescent="0.2">
      <c r="A809" s="2"/>
      <c r="B809" s="2"/>
      <c r="C809" s="2">
        <f t="shared" si="25"/>
        <v>0</v>
      </c>
      <c r="D809" s="2"/>
      <c r="E809" s="4"/>
      <c r="F809" s="2"/>
      <c r="G809" s="2">
        <f>IF(F809=0,0,VLOOKUP(F809,DM!$C$5:$E$500,2,0))</f>
        <v>0</v>
      </c>
      <c r="H809" s="2">
        <f>IF(F809=0,0,VLOOKUP(F809,DM!$C$5:$E$500,3,0))</f>
        <v>0</v>
      </c>
      <c r="I809" s="3"/>
      <c r="J809" s="3"/>
      <c r="K809" s="3">
        <f t="shared" si="26"/>
        <v>0</v>
      </c>
      <c r="L809" s="2"/>
      <c r="M809" s="2">
        <f>IF(B809="",0,VLOOKUP(F809,DM!$C$5:$G$500,5,0))</f>
        <v>0</v>
      </c>
      <c r="N809" s="2">
        <f>IF(B809="",0,IF(B809="NM",111,IF(B809="SX"&amp;VLOOKUP(F809,DM!$C$5:$G$500,5,0)=1521,1541,1543)))</f>
        <v>0</v>
      </c>
    </row>
    <row r="810" spans="1:14" x14ac:dyDescent="0.2">
      <c r="A810" s="2"/>
      <c r="B810" s="2"/>
      <c r="C810" s="2">
        <f t="shared" si="25"/>
        <v>0</v>
      </c>
      <c r="D810" s="2"/>
      <c r="E810" s="4"/>
      <c r="F810" s="2"/>
      <c r="G810" s="2">
        <f>IF(F810=0,0,VLOOKUP(F810,DM!$C$5:$E$500,2,0))</f>
        <v>0</v>
      </c>
      <c r="H810" s="2">
        <f>IF(F810=0,0,VLOOKUP(F810,DM!$C$5:$E$500,3,0))</f>
        <v>0</v>
      </c>
      <c r="I810" s="3"/>
      <c r="J810" s="3"/>
      <c r="K810" s="3">
        <f t="shared" si="26"/>
        <v>0</v>
      </c>
      <c r="L810" s="2"/>
      <c r="M810" s="2">
        <f>IF(B810="",0,VLOOKUP(F810,DM!$C$5:$G$500,5,0))</f>
        <v>0</v>
      </c>
      <c r="N810" s="2">
        <f>IF(B810="",0,IF(B810="NM",111,IF(B810="SX"&amp;VLOOKUP(F810,DM!$C$5:$G$500,5,0)=1521,1541,1543)))</f>
        <v>0</v>
      </c>
    </row>
    <row r="811" spans="1:14" x14ac:dyDescent="0.2">
      <c r="A811" s="2"/>
      <c r="B811" s="2"/>
      <c r="C811" s="2">
        <f t="shared" si="25"/>
        <v>0</v>
      </c>
      <c r="D811" s="2"/>
      <c r="E811" s="4"/>
      <c r="F811" s="2"/>
      <c r="G811" s="2">
        <f>IF(F811=0,0,VLOOKUP(F811,DM!$C$5:$E$500,2,0))</f>
        <v>0</v>
      </c>
      <c r="H811" s="2">
        <f>IF(F811=0,0,VLOOKUP(F811,DM!$C$5:$E$500,3,0))</f>
        <v>0</v>
      </c>
      <c r="I811" s="3"/>
      <c r="J811" s="3"/>
      <c r="K811" s="3">
        <f t="shared" si="26"/>
        <v>0</v>
      </c>
      <c r="L811" s="2"/>
      <c r="M811" s="2">
        <f>IF(B811="",0,VLOOKUP(F811,DM!$C$5:$G$500,5,0))</f>
        <v>0</v>
      </c>
      <c r="N811" s="2">
        <f>IF(B811="",0,IF(B811="NM",111,IF(B811="SX"&amp;VLOOKUP(F811,DM!$C$5:$G$500,5,0)=1521,1541,1543)))</f>
        <v>0</v>
      </c>
    </row>
    <row r="812" spans="1:14" x14ac:dyDescent="0.2">
      <c r="A812" s="2"/>
      <c r="B812" s="2"/>
      <c r="C812" s="2">
        <f t="shared" si="25"/>
        <v>0</v>
      </c>
      <c r="D812" s="2"/>
      <c r="E812" s="4"/>
      <c r="F812" s="2"/>
      <c r="G812" s="2">
        <f>IF(F812=0,0,VLOOKUP(F812,DM!$C$5:$E$500,2,0))</f>
        <v>0</v>
      </c>
      <c r="H812" s="2">
        <f>IF(F812=0,0,VLOOKUP(F812,DM!$C$5:$E$500,3,0))</f>
        <v>0</v>
      </c>
      <c r="I812" s="3"/>
      <c r="J812" s="3"/>
      <c r="K812" s="3">
        <f t="shared" si="26"/>
        <v>0</v>
      </c>
      <c r="L812" s="2"/>
      <c r="M812" s="2">
        <f>IF(B812="",0,VLOOKUP(F812,DM!$C$5:$G$500,5,0))</f>
        <v>0</v>
      </c>
      <c r="N812" s="2">
        <f>IF(B812="",0,IF(B812="NM",111,IF(B812="SX"&amp;VLOOKUP(F812,DM!$C$5:$G$500,5,0)=1521,1541,1543)))</f>
        <v>0</v>
      </c>
    </row>
    <row r="813" spans="1:14" x14ac:dyDescent="0.2">
      <c r="A813" s="2"/>
      <c r="B813" s="2"/>
      <c r="C813" s="2">
        <f t="shared" si="25"/>
        <v>0</v>
      </c>
      <c r="D813" s="2"/>
      <c r="E813" s="4"/>
      <c r="F813" s="2"/>
      <c r="G813" s="2">
        <f>IF(F813=0,0,VLOOKUP(F813,DM!$C$5:$E$500,2,0))</f>
        <v>0</v>
      </c>
      <c r="H813" s="2">
        <f>IF(F813=0,0,VLOOKUP(F813,DM!$C$5:$E$500,3,0))</f>
        <v>0</v>
      </c>
      <c r="I813" s="3"/>
      <c r="J813" s="3"/>
      <c r="K813" s="3">
        <f t="shared" si="26"/>
        <v>0</v>
      </c>
      <c r="L813" s="2"/>
      <c r="M813" s="2">
        <f>IF(B813="",0,VLOOKUP(F813,DM!$C$5:$G$500,5,0))</f>
        <v>0</v>
      </c>
      <c r="N813" s="2">
        <f>IF(B813="",0,IF(B813="NM",111,IF(B813="SX"&amp;VLOOKUP(F813,DM!$C$5:$G$500,5,0)=1521,1541,1543)))</f>
        <v>0</v>
      </c>
    </row>
    <row r="814" spans="1:14" x14ac:dyDescent="0.2">
      <c r="A814" s="2"/>
      <c r="B814" s="2"/>
      <c r="C814" s="2">
        <f t="shared" si="25"/>
        <v>0</v>
      </c>
      <c r="D814" s="2"/>
      <c r="E814" s="4"/>
      <c r="F814" s="2"/>
      <c r="G814" s="2">
        <f>IF(F814=0,0,VLOOKUP(F814,DM!$C$5:$E$500,2,0))</f>
        <v>0</v>
      </c>
      <c r="H814" s="2">
        <f>IF(F814=0,0,VLOOKUP(F814,DM!$C$5:$E$500,3,0))</f>
        <v>0</v>
      </c>
      <c r="I814" s="3"/>
      <c r="J814" s="3"/>
      <c r="K814" s="3">
        <f t="shared" si="26"/>
        <v>0</v>
      </c>
      <c r="L814" s="2"/>
      <c r="M814" s="2">
        <f>IF(B814="",0,VLOOKUP(F814,DM!$C$5:$G$500,5,0))</f>
        <v>0</v>
      </c>
      <c r="N814" s="2">
        <f>IF(B814="",0,IF(B814="NM",111,IF(B814="SX"&amp;VLOOKUP(F814,DM!$C$5:$G$500,5,0)=1521,1541,1543)))</f>
        <v>0</v>
      </c>
    </row>
    <row r="815" spans="1:14" x14ac:dyDescent="0.2">
      <c r="A815" s="2"/>
      <c r="B815" s="2"/>
      <c r="C815" s="2">
        <f t="shared" si="25"/>
        <v>0</v>
      </c>
      <c r="D815" s="2"/>
      <c r="E815" s="4"/>
      <c r="F815" s="2"/>
      <c r="G815" s="2">
        <f>IF(F815=0,0,VLOOKUP(F815,DM!$C$5:$E$500,2,0))</f>
        <v>0</v>
      </c>
      <c r="H815" s="2">
        <f>IF(F815=0,0,VLOOKUP(F815,DM!$C$5:$E$500,3,0))</f>
        <v>0</v>
      </c>
      <c r="I815" s="3"/>
      <c r="J815" s="3"/>
      <c r="K815" s="3">
        <f t="shared" si="26"/>
        <v>0</v>
      </c>
      <c r="L815" s="2"/>
      <c r="M815" s="2">
        <f>IF(B815="",0,VLOOKUP(F815,DM!$C$5:$G$500,5,0))</f>
        <v>0</v>
      </c>
      <c r="N815" s="2">
        <f>IF(B815="",0,IF(B815="NM",111,IF(B815="SX"&amp;VLOOKUP(F815,DM!$C$5:$G$500,5,0)=1521,1541,1543)))</f>
        <v>0</v>
      </c>
    </row>
    <row r="816" spans="1:14" x14ac:dyDescent="0.2">
      <c r="A816" s="2"/>
      <c r="B816" s="2"/>
      <c r="C816" s="2">
        <f t="shared" si="25"/>
        <v>0</v>
      </c>
      <c r="D816" s="2"/>
      <c r="E816" s="4"/>
      <c r="F816" s="2"/>
      <c r="G816" s="2">
        <f>IF(F816=0,0,VLOOKUP(F816,DM!$C$5:$E$500,2,0))</f>
        <v>0</v>
      </c>
      <c r="H816" s="2">
        <f>IF(F816=0,0,VLOOKUP(F816,DM!$C$5:$E$500,3,0))</f>
        <v>0</v>
      </c>
      <c r="I816" s="3"/>
      <c r="J816" s="3"/>
      <c r="K816" s="3">
        <f t="shared" si="26"/>
        <v>0</v>
      </c>
      <c r="L816" s="2"/>
      <c r="M816" s="2">
        <f>IF(B816="",0,VLOOKUP(F816,DM!$C$5:$G$500,5,0))</f>
        <v>0</v>
      </c>
      <c r="N816" s="2">
        <f>IF(B816="",0,IF(B816="NM",111,IF(B816="SX"&amp;VLOOKUP(F816,DM!$C$5:$G$500,5,0)=1521,1541,1543)))</f>
        <v>0</v>
      </c>
    </row>
    <row r="817" spans="1:14" x14ac:dyDescent="0.2">
      <c r="A817" s="2"/>
      <c r="B817" s="2"/>
      <c r="C817" s="2">
        <f t="shared" si="25"/>
        <v>0</v>
      </c>
      <c r="D817" s="2"/>
      <c r="E817" s="4"/>
      <c r="F817" s="2"/>
      <c r="G817" s="2">
        <f>IF(F817=0,0,VLOOKUP(F817,DM!$C$5:$E$500,2,0))</f>
        <v>0</v>
      </c>
      <c r="H817" s="2">
        <f>IF(F817=0,0,VLOOKUP(F817,DM!$C$5:$E$500,3,0))</f>
        <v>0</v>
      </c>
      <c r="I817" s="3"/>
      <c r="J817" s="3"/>
      <c r="K817" s="3">
        <f t="shared" si="26"/>
        <v>0</v>
      </c>
      <c r="L817" s="2"/>
      <c r="M817" s="2">
        <f>IF(B817="",0,VLOOKUP(F817,DM!$C$5:$G$500,5,0))</f>
        <v>0</v>
      </c>
      <c r="N817" s="2">
        <f>IF(B817="",0,IF(B817="NM",111,IF(B817="SX"&amp;VLOOKUP(F817,DM!$C$5:$G$500,5,0)=1521,1541,1543)))</f>
        <v>0</v>
      </c>
    </row>
    <row r="818" spans="1:14" x14ac:dyDescent="0.2">
      <c r="A818" s="2"/>
      <c r="B818" s="2"/>
      <c r="C818" s="2">
        <f t="shared" si="25"/>
        <v>0</v>
      </c>
      <c r="D818" s="2"/>
      <c r="E818" s="4"/>
      <c r="F818" s="2"/>
      <c r="G818" s="2">
        <f>IF(F818=0,0,VLOOKUP(F818,DM!$C$5:$E$500,2,0))</f>
        <v>0</v>
      </c>
      <c r="H818" s="2">
        <f>IF(F818=0,0,VLOOKUP(F818,DM!$C$5:$E$500,3,0))</f>
        <v>0</v>
      </c>
      <c r="I818" s="3"/>
      <c r="J818" s="3"/>
      <c r="K818" s="3">
        <f t="shared" si="26"/>
        <v>0</v>
      </c>
      <c r="L818" s="2"/>
      <c r="M818" s="2">
        <f>IF(B818="",0,VLOOKUP(F818,DM!$C$5:$G$500,5,0))</f>
        <v>0</v>
      </c>
      <c r="N818" s="2">
        <f>IF(B818="",0,IF(B818="NM",111,IF(B818="SX"&amp;VLOOKUP(F818,DM!$C$5:$G$500,5,0)=1521,1541,1543)))</f>
        <v>0</v>
      </c>
    </row>
    <row r="819" spans="1:14" x14ac:dyDescent="0.2">
      <c r="A819" s="2"/>
      <c r="B819" s="2"/>
      <c r="C819" s="2">
        <f t="shared" si="25"/>
        <v>0</v>
      </c>
      <c r="D819" s="2"/>
      <c r="E819" s="4"/>
      <c r="F819" s="2"/>
      <c r="G819" s="2">
        <f>IF(F819=0,0,VLOOKUP(F819,DM!$C$5:$E$500,2,0))</f>
        <v>0</v>
      </c>
      <c r="H819" s="2">
        <f>IF(F819=0,0,VLOOKUP(F819,DM!$C$5:$E$500,3,0))</f>
        <v>0</v>
      </c>
      <c r="I819" s="3"/>
      <c r="J819" s="3"/>
      <c r="K819" s="3">
        <f t="shared" si="26"/>
        <v>0</v>
      </c>
      <c r="L819" s="2"/>
      <c r="M819" s="2">
        <f>IF(B819="",0,VLOOKUP(F819,DM!$C$5:$G$500,5,0))</f>
        <v>0</v>
      </c>
      <c r="N819" s="2">
        <f>IF(B819="",0,IF(B819="NM",111,IF(B819="SX"&amp;VLOOKUP(F819,DM!$C$5:$G$500,5,0)=1521,1541,1543)))</f>
        <v>0</v>
      </c>
    </row>
    <row r="820" spans="1:14" x14ac:dyDescent="0.2">
      <c r="A820" s="2"/>
      <c r="B820" s="2"/>
      <c r="C820" s="2">
        <f t="shared" si="25"/>
        <v>0</v>
      </c>
      <c r="D820" s="2"/>
      <c r="E820" s="4"/>
      <c r="F820" s="2"/>
      <c r="G820" s="2">
        <f>IF(F820=0,0,VLOOKUP(F820,DM!$C$5:$E$500,2,0))</f>
        <v>0</v>
      </c>
      <c r="H820" s="2">
        <f>IF(F820=0,0,VLOOKUP(F820,DM!$C$5:$E$500,3,0))</f>
        <v>0</v>
      </c>
      <c r="I820" s="3"/>
      <c r="J820" s="3"/>
      <c r="K820" s="3">
        <f t="shared" si="26"/>
        <v>0</v>
      </c>
      <c r="L820" s="2"/>
      <c r="M820" s="2">
        <f>IF(B820="",0,VLOOKUP(F820,DM!$C$5:$G$500,5,0))</f>
        <v>0</v>
      </c>
      <c r="N820" s="2">
        <f>IF(B820="",0,IF(B820="NM",111,IF(B820="SX"&amp;VLOOKUP(F820,DM!$C$5:$G$500,5,0)=1521,1541,1543)))</f>
        <v>0</v>
      </c>
    </row>
    <row r="821" spans="1:14" x14ac:dyDescent="0.2">
      <c r="A821" s="2"/>
      <c r="B821" s="2"/>
      <c r="C821" s="2">
        <f t="shared" si="25"/>
        <v>0</v>
      </c>
      <c r="D821" s="2"/>
      <c r="E821" s="4"/>
      <c r="F821" s="2"/>
      <c r="G821" s="2">
        <f>IF(F821=0,0,VLOOKUP(F821,DM!$C$5:$E$500,2,0))</f>
        <v>0</v>
      </c>
      <c r="H821" s="2">
        <f>IF(F821=0,0,VLOOKUP(F821,DM!$C$5:$E$500,3,0))</f>
        <v>0</v>
      </c>
      <c r="I821" s="3"/>
      <c r="J821" s="3"/>
      <c r="K821" s="3">
        <f t="shared" si="26"/>
        <v>0</v>
      </c>
      <c r="L821" s="2"/>
      <c r="M821" s="2">
        <f>IF(B821="",0,VLOOKUP(F821,DM!$C$5:$G$500,5,0))</f>
        <v>0</v>
      </c>
      <c r="N821" s="2">
        <f>IF(B821="",0,IF(B821="NM",111,IF(B821="SX"&amp;VLOOKUP(F821,DM!$C$5:$G$500,5,0)=1521,1541,1543)))</f>
        <v>0</v>
      </c>
    </row>
    <row r="822" spans="1:14" x14ac:dyDescent="0.2">
      <c r="A822" s="2"/>
      <c r="B822" s="2"/>
      <c r="C822" s="2">
        <f t="shared" si="25"/>
        <v>0</v>
      </c>
      <c r="D822" s="2"/>
      <c r="E822" s="4"/>
      <c r="F822" s="2"/>
      <c r="G822" s="2">
        <f>IF(F822=0,0,VLOOKUP(F822,DM!$C$5:$E$500,2,0))</f>
        <v>0</v>
      </c>
      <c r="H822" s="2">
        <f>IF(F822=0,0,VLOOKUP(F822,DM!$C$5:$E$500,3,0))</f>
        <v>0</v>
      </c>
      <c r="I822" s="3"/>
      <c r="J822" s="3"/>
      <c r="K822" s="3">
        <f t="shared" si="26"/>
        <v>0</v>
      </c>
      <c r="L822" s="2"/>
      <c r="M822" s="2">
        <f>IF(B822="",0,VLOOKUP(F822,DM!$C$5:$G$500,5,0))</f>
        <v>0</v>
      </c>
      <c r="N822" s="2">
        <f>IF(B822="",0,IF(B822="NM",111,IF(B822="SX"&amp;VLOOKUP(F822,DM!$C$5:$G$500,5,0)=1521,1541,1543)))</f>
        <v>0</v>
      </c>
    </row>
    <row r="823" spans="1:14" x14ac:dyDescent="0.2">
      <c r="A823" s="2"/>
      <c r="B823" s="2"/>
      <c r="C823" s="2">
        <f t="shared" si="25"/>
        <v>0</v>
      </c>
      <c r="D823" s="2"/>
      <c r="E823" s="4"/>
      <c r="F823" s="2"/>
      <c r="G823" s="2">
        <f>IF(F823=0,0,VLOOKUP(F823,DM!$C$5:$E$500,2,0))</f>
        <v>0</v>
      </c>
      <c r="H823" s="2">
        <f>IF(F823=0,0,VLOOKUP(F823,DM!$C$5:$E$500,3,0))</f>
        <v>0</v>
      </c>
      <c r="I823" s="3"/>
      <c r="J823" s="3"/>
      <c r="K823" s="3">
        <f t="shared" si="26"/>
        <v>0</v>
      </c>
      <c r="L823" s="2"/>
      <c r="M823" s="2">
        <f>IF(B823="",0,VLOOKUP(F823,DM!$C$5:$G$500,5,0))</f>
        <v>0</v>
      </c>
      <c r="N823" s="2">
        <f>IF(B823="",0,IF(B823="NM",111,IF(B823="SX"&amp;VLOOKUP(F823,DM!$C$5:$G$500,5,0)=1521,1541,1543)))</f>
        <v>0</v>
      </c>
    </row>
    <row r="824" spans="1:14" x14ac:dyDescent="0.2">
      <c r="A824" s="2"/>
      <c r="B824" s="2"/>
      <c r="C824" s="2">
        <f t="shared" si="25"/>
        <v>0</v>
      </c>
      <c r="D824" s="2"/>
      <c r="E824" s="4"/>
      <c r="F824" s="2"/>
      <c r="G824" s="2">
        <f>IF(F824=0,0,VLOOKUP(F824,DM!$C$5:$E$500,2,0))</f>
        <v>0</v>
      </c>
      <c r="H824" s="2">
        <f>IF(F824=0,0,VLOOKUP(F824,DM!$C$5:$E$500,3,0))</f>
        <v>0</v>
      </c>
      <c r="I824" s="3"/>
      <c r="J824" s="3"/>
      <c r="K824" s="3">
        <f t="shared" si="26"/>
        <v>0</v>
      </c>
      <c r="L824" s="2"/>
      <c r="M824" s="2">
        <f>IF(B824="",0,VLOOKUP(F824,DM!$C$5:$G$500,5,0))</f>
        <v>0</v>
      </c>
      <c r="N824" s="2">
        <f>IF(B824="",0,IF(B824="NM",111,IF(B824="SX"&amp;VLOOKUP(F824,DM!$C$5:$G$500,5,0)=1521,1541,1543)))</f>
        <v>0</v>
      </c>
    </row>
    <row r="825" spans="1:14" x14ac:dyDescent="0.2">
      <c r="A825" s="2"/>
      <c r="B825" s="2"/>
      <c r="C825" s="2">
        <f t="shared" si="25"/>
        <v>0</v>
      </c>
      <c r="D825" s="2"/>
      <c r="E825" s="4"/>
      <c r="F825" s="2"/>
      <c r="G825" s="2">
        <f>IF(F825=0,0,VLOOKUP(F825,DM!$C$5:$E$500,2,0))</f>
        <v>0</v>
      </c>
      <c r="H825" s="2">
        <f>IF(F825=0,0,VLOOKUP(F825,DM!$C$5:$E$500,3,0))</f>
        <v>0</v>
      </c>
      <c r="I825" s="3"/>
      <c r="J825" s="3"/>
      <c r="K825" s="3">
        <f t="shared" si="26"/>
        <v>0</v>
      </c>
      <c r="L825" s="2"/>
      <c r="M825" s="2">
        <f>IF(B825="",0,VLOOKUP(F825,DM!$C$5:$G$500,5,0))</f>
        <v>0</v>
      </c>
      <c r="N825" s="2">
        <f>IF(B825="",0,IF(B825="NM",111,IF(B825="SX"&amp;VLOOKUP(F825,DM!$C$5:$G$500,5,0)=1521,1541,1543)))</f>
        <v>0</v>
      </c>
    </row>
    <row r="826" spans="1:14" x14ac:dyDescent="0.2">
      <c r="A826" s="2"/>
      <c r="B826" s="2"/>
      <c r="C826" s="2">
        <f t="shared" si="25"/>
        <v>0</v>
      </c>
      <c r="D826" s="2"/>
      <c r="E826" s="4"/>
      <c r="F826" s="2"/>
      <c r="G826" s="2">
        <f>IF(F826=0,0,VLOOKUP(F826,DM!$C$5:$E$500,2,0))</f>
        <v>0</v>
      </c>
      <c r="H826" s="2">
        <f>IF(F826=0,0,VLOOKUP(F826,DM!$C$5:$E$500,3,0))</f>
        <v>0</v>
      </c>
      <c r="I826" s="3"/>
      <c r="J826" s="3"/>
      <c r="K826" s="3">
        <f t="shared" si="26"/>
        <v>0</v>
      </c>
      <c r="L826" s="2"/>
      <c r="M826" s="2">
        <f>IF(B826="",0,VLOOKUP(F826,DM!$C$5:$G$500,5,0))</f>
        <v>0</v>
      </c>
      <c r="N826" s="2">
        <f>IF(B826="",0,IF(B826="NM",111,IF(B826="SX"&amp;VLOOKUP(F826,DM!$C$5:$G$500,5,0)=1521,1541,1543)))</f>
        <v>0</v>
      </c>
    </row>
    <row r="827" spans="1:14" x14ac:dyDescent="0.2">
      <c r="A827" s="2"/>
      <c r="B827" s="2"/>
      <c r="C827" s="2">
        <f t="shared" si="25"/>
        <v>0</v>
      </c>
      <c r="D827" s="2"/>
      <c r="E827" s="4"/>
      <c r="F827" s="2"/>
      <c r="G827" s="2">
        <f>IF(F827=0,0,VLOOKUP(F827,DM!$C$5:$E$500,2,0))</f>
        <v>0</v>
      </c>
      <c r="H827" s="2">
        <f>IF(F827=0,0,VLOOKUP(F827,DM!$C$5:$E$500,3,0))</f>
        <v>0</v>
      </c>
      <c r="I827" s="3"/>
      <c r="J827" s="3"/>
      <c r="K827" s="3">
        <f t="shared" si="26"/>
        <v>0</v>
      </c>
      <c r="L827" s="2"/>
      <c r="M827" s="2">
        <f>IF(B827="",0,VLOOKUP(F827,DM!$C$5:$G$500,5,0))</f>
        <v>0</v>
      </c>
      <c r="N827" s="2">
        <f>IF(B827="",0,IF(B827="NM",111,IF(B827="SX"&amp;VLOOKUP(F827,DM!$C$5:$G$500,5,0)=1521,1541,1543)))</f>
        <v>0</v>
      </c>
    </row>
    <row r="828" spans="1:14" x14ac:dyDescent="0.2">
      <c r="A828" s="2"/>
      <c r="B828" s="2"/>
      <c r="C828" s="2">
        <f t="shared" si="25"/>
        <v>0</v>
      </c>
      <c r="D828" s="2"/>
      <c r="E828" s="4"/>
      <c r="F828" s="2"/>
      <c r="G828" s="2">
        <f>IF(F828=0,0,VLOOKUP(F828,DM!$C$5:$E$500,2,0))</f>
        <v>0</v>
      </c>
      <c r="H828" s="2">
        <f>IF(F828=0,0,VLOOKUP(F828,DM!$C$5:$E$500,3,0))</f>
        <v>0</v>
      </c>
      <c r="I828" s="3"/>
      <c r="J828" s="3"/>
      <c r="K828" s="3">
        <f t="shared" si="26"/>
        <v>0</v>
      </c>
      <c r="L828" s="2"/>
      <c r="M828" s="2">
        <f>IF(B828="",0,VLOOKUP(F828,DM!$C$5:$G$500,5,0))</f>
        <v>0</v>
      </c>
      <c r="N828" s="2">
        <f>IF(B828="",0,IF(B828="NM",111,IF(B828="SX"&amp;VLOOKUP(F828,DM!$C$5:$G$500,5,0)=1521,1541,1543)))</f>
        <v>0</v>
      </c>
    </row>
    <row r="829" spans="1:14" x14ac:dyDescent="0.2">
      <c r="A829" s="2"/>
      <c r="B829" s="2"/>
      <c r="C829" s="2">
        <f t="shared" si="25"/>
        <v>0</v>
      </c>
      <c r="D829" s="2"/>
      <c r="E829" s="4"/>
      <c r="F829" s="2"/>
      <c r="G829" s="2">
        <f>IF(F829=0,0,VLOOKUP(F829,DM!$C$5:$E$500,2,0))</f>
        <v>0</v>
      </c>
      <c r="H829" s="2">
        <f>IF(F829=0,0,VLOOKUP(F829,DM!$C$5:$E$500,3,0))</f>
        <v>0</v>
      </c>
      <c r="I829" s="3"/>
      <c r="J829" s="3"/>
      <c r="K829" s="3">
        <f t="shared" si="26"/>
        <v>0</v>
      </c>
      <c r="L829" s="2"/>
      <c r="M829" s="2">
        <f>IF(B829="",0,VLOOKUP(F829,DM!$C$5:$G$500,5,0))</f>
        <v>0</v>
      </c>
      <c r="N829" s="2">
        <f>IF(B829="",0,IF(B829="NM",111,IF(B829="SX"&amp;VLOOKUP(F829,DM!$C$5:$G$500,5,0)=1521,1541,1543)))</f>
        <v>0</v>
      </c>
    </row>
    <row r="830" spans="1:14" x14ac:dyDescent="0.2">
      <c r="A830" s="2"/>
      <c r="B830" s="2"/>
      <c r="C830" s="2">
        <f t="shared" si="25"/>
        <v>0</v>
      </c>
      <c r="D830" s="2"/>
      <c r="E830" s="4"/>
      <c r="F830" s="2"/>
      <c r="G830" s="2">
        <f>IF(F830=0,0,VLOOKUP(F830,DM!$C$5:$E$500,2,0))</f>
        <v>0</v>
      </c>
      <c r="H830" s="2">
        <f>IF(F830=0,0,VLOOKUP(F830,DM!$C$5:$E$500,3,0))</f>
        <v>0</v>
      </c>
      <c r="I830" s="3"/>
      <c r="J830" s="3"/>
      <c r="K830" s="3">
        <f t="shared" si="26"/>
        <v>0</v>
      </c>
      <c r="L830" s="2"/>
      <c r="M830" s="2">
        <f>IF(B830="",0,VLOOKUP(F830,DM!$C$5:$G$500,5,0))</f>
        <v>0</v>
      </c>
      <c r="N830" s="2">
        <f>IF(B830="",0,IF(B830="NM",111,IF(B830="SX"&amp;VLOOKUP(F830,DM!$C$5:$G$500,5,0)=1521,1541,1543)))</f>
        <v>0</v>
      </c>
    </row>
    <row r="831" spans="1:14" x14ac:dyDescent="0.2">
      <c r="A831" s="2"/>
      <c r="B831" s="2"/>
      <c r="C831" s="2">
        <f t="shared" si="25"/>
        <v>0</v>
      </c>
      <c r="D831" s="2"/>
      <c r="E831" s="4"/>
      <c r="F831" s="2"/>
      <c r="G831" s="2">
        <f>IF(F831=0,0,VLOOKUP(F831,DM!$C$5:$E$500,2,0))</f>
        <v>0</v>
      </c>
      <c r="H831" s="2">
        <f>IF(F831=0,0,VLOOKUP(F831,DM!$C$5:$E$500,3,0))</f>
        <v>0</v>
      </c>
      <c r="I831" s="3"/>
      <c r="J831" s="3"/>
      <c r="K831" s="3">
        <f t="shared" si="26"/>
        <v>0</v>
      </c>
      <c r="L831" s="2"/>
      <c r="M831" s="2">
        <f>IF(B831="",0,VLOOKUP(F831,DM!$C$5:$G$500,5,0))</f>
        <v>0</v>
      </c>
      <c r="N831" s="2">
        <f>IF(B831="",0,IF(B831="NM",111,IF(B831="SX"&amp;VLOOKUP(F831,DM!$C$5:$G$500,5,0)=1521,1541,1543)))</f>
        <v>0</v>
      </c>
    </row>
    <row r="832" spans="1:14" x14ac:dyDescent="0.2">
      <c r="A832" s="2"/>
      <c r="B832" s="2"/>
      <c r="C832" s="2">
        <f t="shared" si="25"/>
        <v>0</v>
      </c>
      <c r="D832" s="2"/>
      <c r="E832" s="4"/>
      <c r="F832" s="2"/>
      <c r="G832" s="2">
        <f>IF(F832=0,0,VLOOKUP(F832,DM!$C$5:$E$500,2,0))</f>
        <v>0</v>
      </c>
      <c r="H832" s="2">
        <f>IF(F832=0,0,VLOOKUP(F832,DM!$C$5:$E$500,3,0))</f>
        <v>0</v>
      </c>
      <c r="I832" s="3"/>
      <c r="J832" s="3"/>
      <c r="K832" s="3">
        <f t="shared" si="26"/>
        <v>0</v>
      </c>
      <c r="L832" s="2"/>
      <c r="M832" s="2">
        <f>IF(B832="",0,VLOOKUP(F832,DM!$C$5:$G$500,5,0))</f>
        <v>0</v>
      </c>
      <c r="N832" s="2">
        <f>IF(B832="",0,IF(B832="NM",111,IF(B832="SX"&amp;VLOOKUP(F832,DM!$C$5:$G$500,5,0)=1521,1541,1543)))</f>
        <v>0</v>
      </c>
    </row>
    <row r="833" spans="1:14" x14ac:dyDescent="0.2">
      <c r="A833" s="2"/>
      <c r="B833" s="2"/>
      <c r="C833" s="2">
        <f t="shared" si="25"/>
        <v>0</v>
      </c>
      <c r="D833" s="2"/>
      <c r="E833" s="4"/>
      <c r="F833" s="2"/>
      <c r="G833" s="2">
        <f>IF(F833=0,0,VLOOKUP(F833,DM!$C$5:$E$500,2,0))</f>
        <v>0</v>
      </c>
      <c r="H833" s="2">
        <f>IF(F833=0,0,VLOOKUP(F833,DM!$C$5:$E$500,3,0))</f>
        <v>0</v>
      </c>
      <c r="I833" s="3"/>
      <c r="J833" s="3"/>
      <c r="K833" s="3">
        <f t="shared" si="26"/>
        <v>0</v>
      </c>
      <c r="L833" s="2"/>
      <c r="M833" s="2">
        <f>IF(B833="",0,VLOOKUP(F833,DM!$C$5:$G$500,5,0))</f>
        <v>0</v>
      </c>
      <c r="N833" s="2">
        <f>IF(B833="",0,IF(B833="NM",111,IF(B833="SX"&amp;VLOOKUP(F833,DM!$C$5:$G$500,5,0)=1521,1541,1543)))</f>
        <v>0</v>
      </c>
    </row>
    <row r="834" spans="1:14" x14ac:dyDescent="0.2">
      <c r="A834" s="2"/>
      <c r="B834" s="2"/>
      <c r="C834" s="2">
        <f t="shared" si="25"/>
        <v>0</v>
      </c>
      <c r="D834" s="2"/>
      <c r="E834" s="4"/>
      <c r="F834" s="2"/>
      <c r="G834" s="2">
        <f>IF(F834=0,0,VLOOKUP(F834,DM!$C$5:$E$500,2,0))</f>
        <v>0</v>
      </c>
      <c r="H834" s="2">
        <f>IF(F834=0,0,VLOOKUP(F834,DM!$C$5:$E$500,3,0))</f>
        <v>0</v>
      </c>
      <c r="I834" s="3"/>
      <c r="J834" s="3"/>
      <c r="K834" s="3">
        <f t="shared" si="26"/>
        <v>0</v>
      </c>
      <c r="L834" s="2"/>
      <c r="M834" s="2">
        <f>IF(B834="",0,VLOOKUP(F834,DM!$C$5:$G$500,5,0))</f>
        <v>0</v>
      </c>
      <c r="N834" s="2">
        <f>IF(B834="",0,IF(B834="NM",111,IF(B834="SX"&amp;VLOOKUP(F834,DM!$C$5:$G$500,5,0)=1521,1541,1543)))</f>
        <v>0</v>
      </c>
    </row>
    <row r="835" spans="1:14" x14ac:dyDescent="0.2">
      <c r="A835" s="2"/>
      <c r="B835" s="2"/>
      <c r="C835" s="2">
        <f t="shared" si="25"/>
        <v>0</v>
      </c>
      <c r="D835" s="2"/>
      <c r="E835" s="4"/>
      <c r="F835" s="2"/>
      <c r="G835" s="2">
        <f>IF(F835=0,0,VLOOKUP(F835,DM!$C$5:$E$500,2,0))</f>
        <v>0</v>
      </c>
      <c r="H835" s="2">
        <f>IF(F835=0,0,VLOOKUP(F835,DM!$C$5:$E$500,3,0))</f>
        <v>0</v>
      </c>
      <c r="I835" s="3"/>
      <c r="J835" s="3"/>
      <c r="K835" s="3">
        <f t="shared" si="26"/>
        <v>0</v>
      </c>
      <c r="L835" s="2"/>
      <c r="M835" s="2">
        <f>IF(B835="",0,VLOOKUP(F835,DM!$C$5:$G$500,5,0))</f>
        <v>0</v>
      </c>
      <c r="N835" s="2">
        <f>IF(B835="",0,IF(B835="NM",111,IF(B835="SX"&amp;VLOOKUP(F835,DM!$C$5:$G$500,5,0)=1521,1541,1543)))</f>
        <v>0</v>
      </c>
    </row>
    <row r="836" spans="1:14" x14ac:dyDescent="0.2">
      <c r="A836" s="2"/>
      <c r="B836" s="2"/>
      <c r="C836" s="2">
        <f t="shared" si="25"/>
        <v>0</v>
      </c>
      <c r="D836" s="2"/>
      <c r="E836" s="4"/>
      <c r="F836" s="2"/>
      <c r="G836" s="2">
        <f>IF(F836=0,0,VLOOKUP(F836,DM!$C$5:$E$500,2,0))</f>
        <v>0</v>
      </c>
      <c r="H836" s="2">
        <f>IF(F836=0,0,VLOOKUP(F836,DM!$C$5:$E$500,3,0))</f>
        <v>0</v>
      </c>
      <c r="I836" s="3"/>
      <c r="J836" s="3"/>
      <c r="K836" s="3">
        <f t="shared" si="26"/>
        <v>0</v>
      </c>
      <c r="L836" s="2"/>
      <c r="M836" s="2">
        <f>IF(B836="",0,VLOOKUP(F836,DM!$C$5:$G$500,5,0))</f>
        <v>0</v>
      </c>
      <c r="N836" s="2">
        <f>IF(B836="",0,IF(B836="NM",111,IF(B836="SX"&amp;VLOOKUP(F836,DM!$C$5:$G$500,5,0)=1521,1541,1543)))</f>
        <v>0</v>
      </c>
    </row>
    <row r="837" spans="1:14" x14ac:dyDescent="0.2">
      <c r="A837" s="2"/>
      <c r="B837" s="2"/>
      <c r="C837" s="2">
        <f t="shared" si="25"/>
        <v>0</v>
      </c>
      <c r="D837" s="2"/>
      <c r="E837" s="4"/>
      <c r="F837" s="2"/>
      <c r="G837" s="2">
        <f>IF(F837=0,0,VLOOKUP(F837,DM!$C$5:$E$500,2,0))</f>
        <v>0</v>
      </c>
      <c r="H837" s="2">
        <f>IF(F837=0,0,VLOOKUP(F837,DM!$C$5:$E$500,3,0))</f>
        <v>0</v>
      </c>
      <c r="I837" s="3"/>
      <c r="J837" s="3"/>
      <c r="K837" s="3">
        <f t="shared" si="26"/>
        <v>0</v>
      </c>
      <c r="L837" s="2"/>
      <c r="M837" s="2">
        <f>IF(B837="",0,VLOOKUP(F837,DM!$C$5:$G$500,5,0))</f>
        <v>0</v>
      </c>
      <c r="N837" s="2">
        <f>IF(B837="",0,IF(B837="NM",111,IF(B837="SX"&amp;VLOOKUP(F837,DM!$C$5:$G$500,5,0)=1521,1541,1543)))</f>
        <v>0</v>
      </c>
    </row>
    <row r="838" spans="1:14" x14ac:dyDescent="0.2">
      <c r="A838" s="2"/>
      <c r="B838" s="2"/>
      <c r="C838" s="2">
        <f t="shared" ref="C838:C901" si="27">IF(B838="",0,IF(B838="SX","Nhập từ sản xuất","Nhập mua"))</f>
        <v>0</v>
      </c>
      <c r="D838" s="2"/>
      <c r="E838" s="4"/>
      <c r="F838" s="2"/>
      <c r="G838" s="2">
        <f>IF(F838=0,0,VLOOKUP(F838,DM!$C$5:$E$500,2,0))</f>
        <v>0</v>
      </c>
      <c r="H838" s="2">
        <f>IF(F838=0,0,VLOOKUP(F838,DM!$C$5:$E$500,3,0))</f>
        <v>0</v>
      </c>
      <c r="I838" s="3"/>
      <c r="J838" s="3"/>
      <c r="K838" s="3">
        <f t="shared" ref="K838:K901" si="28">J838*I838</f>
        <v>0</v>
      </c>
      <c r="L838" s="2"/>
      <c r="M838" s="2">
        <f>IF(B838="",0,VLOOKUP(F838,DM!$C$5:$G$500,5,0))</f>
        <v>0</v>
      </c>
      <c r="N838" s="2">
        <f>IF(B838="",0,IF(B838="NM",111,IF(B838="SX"&amp;VLOOKUP(F838,DM!$C$5:$G$500,5,0)=1521,1541,1543)))</f>
        <v>0</v>
      </c>
    </row>
    <row r="839" spans="1:14" x14ac:dyDescent="0.2">
      <c r="A839" s="2"/>
      <c r="B839" s="2"/>
      <c r="C839" s="2">
        <f t="shared" si="27"/>
        <v>0</v>
      </c>
      <c r="D839" s="2"/>
      <c r="E839" s="4"/>
      <c r="F839" s="2"/>
      <c r="G839" s="2">
        <f>IF(F839=0,0,VLOOKUP(F839,DM!$C$5:$E$500,2,0))</f>
        <v>0</v>
      </c>
      <c r="H839" s="2">
        <f>IF(F839=0,0,VLOOKUP(F839,DM!$C$5:$E$500,3,0))</f>
        <v>0</v>
      </c>
      <c r="I839" s="3"/>
      <c r="J839" s="3"/>
      <c r="K839" s="3">
        <f t="shared" si="28"/>
        <v>0</v>
      </c>
      <c r="L839" s="2"/>
      <c r="M839" s="2">
        <f>IF(B839="",0,VLOOKUP(F839,DM!$C$5:$G$500,5,0))</f>
        <v>0</v>
      </c>
      <c r="N839" s="2">
        <f>IF(B839="",0,IF(B839="NM",111,IF(B839="SX"&amp;VLOOKUP(F839,DM!$C$5:$G$500,5,0)=1521,1541,1543)))</f>
        <v>0</v>
      </c>
    </row>
    <row r="840" spans="1:14" x14ac:dyDescent="0.2">
      <c r="A840" s="2"/>
      <c r="B840" s="2"/>
      <c r="C840" s="2">
        <f t="shared" si="27"/>
        <v>0</v>
      </c>
      <c r="D840" s="2"/>
      <c r="E840" s="4"/>
      <c r="F840" s="2"/>
      <c r="G840" s="2">
        <f>IF(F840=0,0,VLOOKUP(F840,DM!$C$5:$E$500,2,0))</f>
        <v>0</v>
      </c>
      <c r="H840" s="2">
        <f>IF(F840=0,0,VLOOKUP(F840,DM!$C$5:$E$500,3,0))</f>
        <v>0</v>
      </c>
      <c r="I840" s="3"/>
      <c r="J840" s="3"/>
      <c r="K840" s="3">
        <f t="shared" si="28"/>
        <v>0</v>
      </c>
      <c r="L840" s="2"/>
      <c r="M840" s="2">
        <f>IF(B840="",0,VLOOKUP(F840,DM!$C$5:$G$500,5,0))</f>
        <v>0</v>
      </c>
      <c r="N840" s="2">
        <f>IF(B840="",0,IF(B840="NM",111,IF(B840="SX"&amp;VLOOKUP(F840,DM!$C$5:$G$500,5,0)=1521,1541,1543)))</f>
        <v>0</v>
      </c>
    </row>
    <row r="841" spans="1:14" x14ac:dyDescent="0.2">
      <c r="A841" s="2"/>
      <c r="B841" s="2"/>
      <c r="C841" s="2">
        <f t="shared" si="27"/>
        <v>0</v>
      </c>
      <c r="D841" s="2"/>
      <c r="E841" s="4"/>
      <c r="F841" s="2"/>
      <c r="G841" s="2">
        <f>IF(F841=0,0,VLOOKUP(F841,DM!$C$5:$E$500,2,0))</f>
        <v>0</v>
      </c>
      <c r="H841" s="2">
        <f>IF(F841=0,0,VLOOKUP(F841,DM!$C$5:$E$500,3,0))</f>
        <v>0</v>
      </c>
      <c r="I841" s="3"/>
      <c r="J841" s="3"/>
      <c r="K841" s="3">
        <f t="shared" si="28"/>
        <v>0</v>
      </c>
      <c r="L841" s="2"/>
      <c r="M841" s="2">
        <f>IF(B841="",0,VLOOKUP(F841,DM!$C$5:$G$500,5,0))</f>
        <v>0</v>
      </c>
      <c r="N841" s="2">
        <f>IF(B841="",0,IF(B841="NM",111,IF(B841="SX"&amp;VLOOKUP(F841,DM!$C$5:$G$500,5,0)=1521,1541,1543)))</f>
        <v>0</v>
      </c>
    </row>
    <row r="842" spans="1:14" x14ac:dyDescent="0.2">
      <c r="A842" s="2"/>
      <c r="B842" s="2"/>
      <c r="C842" s="2">
        <f t="shared" si="27"/>
        <v>0</v>
      </c>
      <c r="D842" s="2"/>
      <c r="E842" s="4"/>
      <c r="F842" s="2"/>
      <c r="G842" s="2">
        <f>IF(F842=0,0,VLOOKUP(F842,DM!$C$5:$E$500,2,0))</f>
        <v>0</v>
      </c>
      <c r="H842" s="2">
        <f>IF(F842=0,0,VLOOKUP(F842,DM!$C$5:$E$500,3,0))</f>
        <v>0</v>
      </c>
      <c r="I842" s="3"/>
      <c r="J842" s="3"/>
      <c r="K842" s="3">
        <f t="shared" si="28"/>
        <v>0</v>
      </c>
      <c r="L842" s="2"/>
      <c r="M842" s="2">
        <f>IF(B842="",0,VLOOKUP(F842,DM!$C$5:$G$500,5,0))</f>
        <v>0</v>
      </c>
      <c r="N842" s="2">
        <f>IF(B842="",0,IF(B842="NM",111,IF(B842="SX"&amp;VLOOKUP(F842,DM!$C$5:$G$500,5,0)=1521,1541,1543)))</f>
        <v>0</v>
      </c>
    </row>
    <row r="843" spans="1:14" x14ac:dyDescent="0.2">
      <c r="A843" s="2"/>
      <c r="B843" s="2"/>
      <c r="C843" s="2">
        <f t="shared" si="27"/>
        <v>0</v>
      </c>
      <c r="D843" s="2"/>
      <c r="E843" s="4"/>
      <c r="F843" s="2"/>
      <c r="G843" s="2">
        <f>IF(F843=0,0,VLOOKUP(F843,DM!$C$5:$E$500,2,0))</f>
        <v>0</v>
      </c>
      <c r="H843" s="2">
        <f>IF(F843=0,0,VLOOKUP(F843,DM!$C$5:$E$500,3,0))</f>
        <v>0</v>
      </c>
      <c r="I843" s="3"/>
      <c r="J843" s="3"/>
      <c r="K843" s="3">
        <f t="shared" si="28"/>
        <v>0</v>
      </c>
      <c r="L843" s="2"/>
      <c r="M843" s="2">
        <f>IF(B843="",0,VLOOKUP(F843,DM!$C$5:$G$500,5,0))</f>
        <v>0</v>
      </c>
      <c r="N843" s="2">
        <f>IF(B843="",0,IF(B843="NM",111,IF(B843="SX"&amp;VLOOKUP(F843,DM!$C$5:$G$500,5,0)=1521,1541,1543)))</f>
        <v>0</v>
      </c>
    </row>
    <row r="844" spans="1:14" x14ac:dyDescent="0.2">
      <c r="A844" s="2"/>
      <c r="B844" s="2"/>
      <c r="C844" s="2">
        <f t="shared" si="27"/>
        <v>0</v>
      </c>
      <c r="D844" s="2"/>
      <c r="E844" s="4"/>
      <c r="F844" s="2"/>
      <c r="G844" s="2">
        <f>IF(F844=0,0,VLOOKUP(F844,DM!$C$5:$E$500,2,0))</f>
        <v>0</v>
      </c>
      <c r="H844" s="2">
        <f>IF(F844=0,0,VLOOKUP(F844,DM!$C$5:$E$500,3,0))</f>
        <v>0</v>
      </c>
      <c r="I844" s="3"/>
      <c r="J844" s="3"/>
      <c r="K844" s="3">
        <f t="shared" si="28"/>
        <v>0</v>
      </c>
      <c r="L844" s="2"/>
      <c r="M844" s="2">
        <f>IF(B844="",0,VLOOKUP(F844,DM!$C$5:$G$500,5,0))</f>
        <v>0</v>
      </c>
      <c r="N844" s="2">
        <f>IF(B844="",0,IF(B844="NM",111,IF(B844="SX"&amp;VLOOKUP(F844,DM!$C$5:$G$500,5,0)=1521,1541,1543)))</f>
        <v>0</v>
      </c>
    </row>
    <row r="845" spans="1:14" x14ac:dyDescent="0.2">
      <c r="A845" s="2"/>
      <c r="B845" s="2"/>
      <c r="C845" s="2">
        <f t="shared" si="27"/>
        <v>0</v>
      </c>
      <c r="D845" s="2"/>
      <c r="E845" s="4"/>
      <c r="F845" s="2"/>
      <c r="G845" s="2">
        <f>IF(F845=0,0,VLOOKUP(F845,DM!$C$5:$E$500,2,0))</f>
        <v>0</v>
      </c>
      <c r="H845" s="2">
        <f>IF(F845=0,0,VLOOKUP(F845,DM!$C$5:$E$500,3,0))</f>
        <v>0</v>
      </c>
      <c r="I845" s="3"/>
      <c r="J845" s="3"/>
      <c r="K845" s="3">
        <f t="shared" si="28"/>
        <v>0</v>
      </c>
      <c r="L845" s="2"/>
      <c r="M845" s="2">
        <f>IF(B845="",0,VLOOKUP(F845,DM!$C$5:$G$500,5,0))</f>
        <v>0</v>
      </c>
      <c r="N845" s="2">
        <f>IF(B845="",0,IF(B845="NM",111,IF(B845="SX"&amp;VLOOKUP(F845,DM!$C$5:$G$500,5,0)=1521,1541,1543)))</f>
        <v>0</v>
      </c>
    </row>
    <row r="846" spans="1:14" x14ac:dyDescent="0.2">
      <c r="A846" s="2"/>
      <c r="B846" s="2"/>
      <c r="C846" s="2">
        <f t="shared" si="27"/>
        <v>0</v>
      </c>
      <c r="D846" s="2"/>
      <c r="E846" s="4"/>
      <c r="F846" s="2"/>
      <c r="G846" s="2">
        <f>IF(F846=0,0,VLOOKUP(F846,DM!$C$5:$E$500,2,0))</f>
        <v>0</v>
      </c>
      <c r="H846" s="2">
        <f>IF(F846=0,0,VLOOKUP(F846,DM!$C$5:$E$500,3,0))</f>
        <v>0</v>
      </c>
      <c r="I846" s="3"/>
      <c r="J846" s="3"/>
      <c r="K846" s="3">
        <f t="shared" si="28"/>
        <v>0</v>
      </c>
      <c r="L846" s="2"/>
      <c r="M846" s="2">
        <f>IF(B846="",0,VLOOKUP(F846,DM!$C$5:$G$500,5,0))</f>
        <v>0</v>
      </c>
      <c r="N846" s="2">
        <f>IF(B846="",0,IF(B846="NM",111,IF(B846="SX"&amp;VLOOKUP(F846,DM!$C$5:$G$500,5,0)=1521,1541,1543)))</f>
        <v>0</v>
      </c>
    </row>
    <row r="847" spans="1:14" x14ac:dyDescent="0.2">
      <c r="A847" s="2"/>
      <c r="B847" s="2"/>
      <c r="C847" s="2">
        <f t="shared" si="27"/>
        <v>0</v>
      </c>
      <c r="D847" s="2"/>
      <c r="E847" s="4"/>
      <c r="F847" s="2"/>
      <c r="G847" s="2">
        <f>IF(F847=0,0,VLOOKUP(F847,DM!$C$5:$E$500,2,0))</f>
        <v>0</v>
      </c>
      <c r="H847" s="2">
        <f>IF(F847=0,0,VLOOKUP(F847,DM!$C$5:$E$500,3,0))</f>
        <v>0</v>
      </c>
      <c r="I847" s="3"/>
      <c r="J847" s="3"/>
      <c r="K847" s="3">
        <f t="shared" si="28"/>
        <v>0</v>
      </c>
      <c r="L847" s="2"/>
      <c r="M847" s="2">
        <f>IF(B847="",0,VLOOKUP(F847,DM!$C$5:$G$500,5,0))</f>
        <v>0</v>
      </c>
      <c r="N847" s="2">
        <f>IF(B847="",0,IF(B847="NM",111,IF(B847="SX"&amp;VLOOKUP(F847,DM!$C$5:$G$500,5,0)=1521,1541,1543)))</f>
        <v>0</v>
      </c>
    </row>
    <row r="848" spans="1:14" x14ac:dyDescent="0.2">
      <c r="A848" s="2"/>
      <c r="B848" s="2"/>
      <c r="C848" s="2">
        <f t="shared" si="27"/>
        <v>0</v>
      </c>
      <c r="D848" s="2"/>
      <c r="E848" s="4"/>
      <c r="F848" s="2"/>
      <c r="G848" s="2">
        <f>IF(F848=0,0,VLOOKUP(F848,DM!$C$5:$E$500,2,0))</f>
        <v>0</v>
      </c>
      <c r="H848" s="2">
        <f>IF(F848=0,0,VLOOKUP(F848,DM!$C$5:$E$500,3,0))</f>
        <v>0</v>
      </c>
      <c r="I848" s="3"/>
      <c r="J848" s="3"/>
      <c r="K848" s="3">
        <f t="shared" si="28"/>
        <v>0</v>
      </c>
      <c r="L848" s="2"/>
      <c r="M848" s="2">
        <f>IF(B848="",0,VLOOKUP(F848,DM!$C$5:$G$500,5,0))</f>
        <v>0</v>
      </c>
      <c r="N848" s="2">
        <f>IF(B848="",0,IF(B848="NM",111,IF(B848="SX"&amp;VLOOKUP(F848,DM!$C$5:$G$500,5,0)=1521,1541,1543)))</f>
        <v>0</v>
      </c>
    </row>
    <row r="849" spans="1:14" x14ac:dyDescent="0.2">
      <c r="A849" s="2"/>
      <c r="B849" s="2"/>
      <c r="C849" s="2">
        <f t="shared" si="27"/>
        <v>0</v>
      </c>
      <c r="D849" s="2"/>
      <c r="E849" s="4"/>
      <c r="F849" s="2"/>
      <c r="G849" s="2">
        <f>IF(F849=0,0,VLOOKUP(F849,DM!$C$5:$E$500,2,0))</f>
        <v>0</v>
      </c>
      <c r="H849" s="2">
        <f>IF(F849=0,0,VLOOKUP(F849,DM!$C$5:$E$500,3,0))</f>
        <v>0</v>
      </c>
      <c r="I849" s="3"/>
      <c r="J849" s="3"/>
      <c r="K849" s="3">
        <f t="shared" si="28"/>
        <v>0</v>
      </c>
      <c r="L849" s="2"/>
      <c r="M849" s="2">
        <f>IF(B849="",0,VLOOKUP(F849,DM!$C$5:$G$500,5,0))</f>
        <v>0</v>
      </c>
      <c r="N849" s="2">
        <f>IF(B849="",0,IF(B849="NM",111,IF(B849="SX"&amp;VLOOKUP(F849,DM!$C$5:$G$500,5,0)=1521,1541,1543)))</f>
        <v>0</v>
      </c>
    </row>
    <row r="850" spans="1:14" x14ac:dyDescent="0.2">
      <c r="A850" s="2"/>
      <c r="B850" s="2"/>
      <c r="C850" s="2">
        <f t="shared" si="27"/>
        <v>0</v>
      </c>
      <c r="D850" s="2"/>
      <c r="E850" s="4"/>
      <c r="F850" s="2"/>
      <c r="G850" s="2">
        <f>IF(F850=0,0,VLOOKUP(F850,DM!$C$5:$E$500,2,0))</f>
        <v>0</v>
      </c>
      <c r="H850" s="2">
        <f>IF(F850=0,0,VLOOKUP(F850,DM!$C$5:$E$500,3,0))</f>
        <v>0</v>
      </c>
      <c r="I850" s="3"/>
      <c r="J850" s="3"/>
      <c r="K850" s="3">
        <f t="shared" si="28"/>
        <v>0</v>
      </c>
      <c r="L850" s="2"/>
      <c r="M850" s="2">
        <f>IF(B850="",0,VLOOKUP(F850,DM!$C$5:$G$500,5,0))</f>
        <v>0</v>
      </c>
      <c r="N850" s="2">
        <f>IF(B850="",0,IF(B850="NM",111,IF(B850="SX"&amp;VLOOKUP(F850,DM!$C$5:$G$500,5,0)=1521,1541,1543)))</f>
        <v>0</v>
      </c>
    </row>
    <row r="851" spans="1:14" x14ac:dyDescent="0.2">
      <c r="A851" s="2"/>
      <c r="B851" s="2"/>
      <c r="C851" s="2">
        <f t="shared" si="27"/>
        <v>0</v>
      </c>
      <c r="D851" s="2"/>
      <c r="E851" s="4"/>
      <c r="F851" s="2"/>
      <c r="G851" s="2">
        <f>IF(F851=0,0,VLOOKUP(F851,DM!$C$5:$E$500,2,0))</f>
        <v>0</v>
      </c>
      <c r="H851" s="2">
        <f>IF(F851=0,0,VLOOKUP(F851,DM!$C$5:$E$500,3,0))</f>
        <v>0</v>
      </c>
      <c r="I851" s="3"/>
      <c r="J851" s="3"/>
      <c r="K851" s="3">
        <f t="shared" si="28"/>
        <v>0</v>
      </c>
      <c r="L851" s="2"/>
      <c r="M851" s="2">
        <f>IF(B851="",0,VLOOKUP(F851,DM!$C$5:$G$500,5,0))</f>
        <v>0</v>
      </c>
      <c r="N851" s="2">
        <f>IF(B851="",0,IF(B851="NM",111,IF(B851="SX"&amp;VLOOKUP(F851,DM!$C$5:$G$500,5,0)=1521,1541,1543)))</f>
        <v>0</v>
      </c>
    </row>
    <row r="852" spans="1:14" x14ac:dyDescent="0.2">
      <c r="A852" s="2"/>
      <c r="B852" s="2"/>
      <c r="C852" s="2">
        <f t="shared" si="27"/>
        <v>0</v>
      </c>
      <c r="D852" s="2"/>
      <c r="E852" s="4"/>
      <c r="F852" s="2"/>
      <c r="G852" s="2">
        <f>IF(F852=0,0,VLOOKUP(F852,DM!$C$5:$E$500,2,0))</f>
        <v>0</v>
      </c>
      <c r="H852" s="2">
        <f>IF(F852=0,0,VLOOKUP(F852,DM!$C$5:$E$500,3,0))</f>
        <v>0</v>
      </c>
      <c r="I852" s="3"/>
      <c r="J852" s="3"/>
      <c r="K852" s="3">
        <f t="shared" si="28"/>
        <v>0</v>
      </c>
      <c r="L852" s="2"/>
      <c r="M852" s="2">
        <f>IF(B852="",0,VLOOKUP(F852,DM!$C$5:$G$500,5,0))</f>
        <v>0</v>
      </c>
      <c r="N852" s="2">
        <f>IF(B852="",0,IF(B852="NM",111,IF(B852="SX"&amp;VLOOKUP(F852,DM!$C$5:$G$500,5,0)=1521,1541,1543)))</f>
        <v>0</v>
      </c>
    </row>
    <row r="853" spans="1:14" x14ac:dyDescent="0.2">
      <c r="A853" s="2"/>
      <c r="B853" s="2"/>
      <c r="C853" s="2">
        <f t="shared" si="27"/>
        <v>0</v>
      </c>
      <c r="D853" s="2"/>
      <c r="E853" s="4"/>
      <c r="F853" s="2"/>
      <c r="G853" s="2">
        <f>IF(F853=0,0,VLOOKUP(F853,DM!$C$5:$E$500,2,0))</f>
        <v>0</v>
      </c>
      <c r="H853" s="2">
        <f>IF(F853=0,0,VLOOKUP(F853,DM!$C$5:$E$500,3,0))</f>
        <v>0</v>
      </c>
      <c r="I853" s="3"/>
      <c r="J853" s="3"/>
      <c r="K853" s="3">
        <f t="shared" si="28"/>
        <v>0</v>
      </c>
      <c r="L853" s="2"/>
      <c r="M853" s="2">
        <f>IF(B853="",0,VLOOKUP(F853,DM!$C$5:$G$500,5,0))</f>
        <v>0</v>
      </c>
      <c r="N853" s="2">
        <f>IF(B853="",0,IF(B853="NM",111,IF(B853="SX"&amp;VLOOKUP(F853,DM!$C$5:$G$500,5,0)=1521,1541,1543)))</f>
        <v>0</v>
      </c>
    </row>
    <row r="854" spans="1:14" x14ac:dyDescent="0.2">
      <c r="A854" s="2"/>
      <c r="B854" s="2"/>
      <c r="C854" s="2">
        <f t="shared" si="27"/>
        <v>0</v>
      </c>
      <c r="D854" s="2"/>
      <c r="E854" s="4"/>
      <c r="F854" s="2"/>
      <c r="G854" s="2">
        <f>IF(F854=0,0,VLOOKUP(F854,DM!$C$5:$E$500,2,0))</f>
        <v>0</v>
      </c>
      <c r="H854" s="2">
        <f>IF(F854=0,0,VLOOKUP(F854,DM!$C$5:$E$500,3,0))</f>
        <v>0</v>
      </c>
      <c r="I854" s="3"/>
      <c r="J854" s="3"/>
      <c r="K854" s="3">
        <f t="shared" si="28"/>
        <v>0</v>
      </c>
      <c r="L854" s="2"/>
      <c r="M854" s="2">
        <f>IF(B854="",0,VLOOKUP(F854,DM!$C$5:$G$500,5,0))</f>
        <v>0</v>
      </c>
      <c r="N854" s="2">
        <f>IF(B854="",0,IF(B854="NM",111,IF(B854="SX"&amp;VLOOKUP(F854,DM!$C$5:$G$500,5,0)=1521,1541,1543)))</f>
        <v>0</v>
      </c>
    </row>
    <row r="855" spans="1:14" x14ac:dyDescent="0.2">
      <c r="A855" s="2"/>
      <c r="B855" s="2"/>
      <c r="C855" s="2">
        <f t="shared" si="27"/>
        <v>0</v>
      </c>
      <c r="D855" s="2"/>
      <c r="E855" s="4"/>
      <c r="F855" s="2"/>
      <c r="G855" s="2">
        <f>IF(F855=0,0,VLOOKUP(F855,DM!$C$5:$E$500,2,0))</f>
        <v>0</v>
      </c>
      <c r="H855" s="2">
        <f>IF(F855=0,0,VLOOKUP(F855,DM!$C$5:$E$500,3,0))</f>
        <v>0</v>
      </c>
      <c r="I855" s="3"/>
      <c r="J855" s="3"/>
      <c r="K855" s="3">
        <f t="shared" si="28"/>
        <v>0</v>
      </c>
      <c r="L855" s="2"/>
      <c r="M855" s="2">
        <f>IF(B855="",0,VLOOKUP(F855,DM!$C$5:$G$500,5,0))</f>
        <v>0</v>
      </c>
      <c r="N855" s="2">
        <f>IF(B855="",0,IF(B855="NM",111,IF(B855="SX"&amp;VLOOKUP(F855,DM!$C$5:$G$500,5,0)=1521,1541,1543)))</f>
        <v>0</v>
      </c>
    </row>
    <row r="856" spans="1:14" x14ac:dyDescent="0.2">
      <c r="A856" s="2"/>
      <c r="B856" s="2"/>
      <c r="C856" s="2">
        <f t="shared" si="27"/>
        <v>0</v>
      </c>
      <c r="D856" s="2"/>
      <c r="E856" s="4"/>
      <c r="F856" s="2"/>
      <c r="G856" s="2">
        <f>IF(F856=0,0,VLOOKUP(F856,DM!$C$5:$E$500,2,0))</f>
        <v>0</v>
      </c>
      <c r="H856" s="2">
        <f>IF(F856=0,0,VLOOKUP(F856,DM!$C$5:$E$500,3,0))</f>
        <v>0</v>
      </c>
      <c r="I856" s="3"/>
      <c r="J856" s="3"/>
      <c r="K856" s="3">
        <f t="shared" si="28"/>
        <v>0</v>
      </c>
      <c r="L856" s="2"/>
      <c r="M856" s="2">
        <f>IF(B856="",0,VLOOKUP(F856,DM!$C$5:$G$500,5,0))</f>
        <v>0</v>
      </c>
      <c r="N856" s="2">
        <f>IF(B856="",0,IF(B856="NM",111,IF(B856="SX"&amp;VLOOKUP(F856,DM!$C$5:$G$500,5,0)=1521,1541,1543)))</f>
        <v>0</v>
      </c>
    </row>
    <row r="857" spans="1:14" x14ac:dyDescent="0.2">
      <c r="A857" s="2"/>
      <c r="B857" s="2"/>
      <c r="C857" s="2">
        <f t="shared" si="27"/>
        <v>0</v>
      </c>
      <c r="D857" s="2"/>
      <c r="E857" s="4"/>
      <c r="F857" s="2"/>
      <c r="G857" s="2">
        <f>IF(F857=0,0,VLOOKUP(F857,DM!$C$5:$E$500,2,0))</f>
        <v>0</v>
      </c>
      <c r="H857" s="2">
        <f>IF(F857=0,0,VLOOKUP(F857,DM!$C$5:$E$500,3,0))</f>
        <v>0</v>
      </c>
      <c r="I857" s="3"/>
      <c r="J857" s="3"/>
      <c r="K857" s="3">
        <f t="shared" si="28"/>
        <v>0</v>
      </c>
      <c r="L857" s="2"/>
      <c r="M857" s="2">
        <f>IF(B857="",0,VLOOKUP(F857,DM!$C$5:$G$500,5,0))</f>
        <v>0</v>
      </c>
      <c r="N857" s="2">
        <f>IF(B857="",0,IF(B857="NM",111,IF(B857="SX"&amp;VLOOKUP(F857,DM!$C$5:$G$500,5,0)=1521,1541,1543)))</f>
        <v>0</v>
      </c>
    </row>
    <row r="858" spans="1:14" x14ac:dyDescent="0.2">
      <c r="A858" s="2"/>
      <c r="B858" s="2"/>
      <c r="C858" s="2">
        <f t="shared" si="27"/>
        <v>0</v>
      </c>
      <c r="D858" s="2"/>
      <c r="E858" s="4"/>
      <c r="F858" s="2"/>
      <c r="G858" s="2">
        <f>IF(F858=0,0,VLOOKUP(F858,DM!$C$5:$E$500,2,0))</f>
        <v>0</v>
      </c>
      <c r="H858" s="2">
        <f>IF(F858=0,0,VLOOKUP(F858,DM!$C$5:$E$500,3,0))</f>
        <v>0</v>
      </c>
      <c r="I858" s="3"/>
      <c r="J858" s="3"/>
      <c r="K858" s="3">
        <f t="shared" si="28"/>
        <v>0</v>
      </c>
      <c r="L858" s="2"/>
      <c r="M858" s="2">
        <f>IF(B858="",0,VLOOKUP(F858,DM!$C$5:$G$500,5,0))</f>
        <v>0</v>
      </c>
      <c r="N858" s="2">
        <f>IF(B858="",0,IF(B858="NM",111,IF(B858="SX"&amp;VLOOKUP(F858,DM!$C$5:$G$500,5,0)=1521,1541,1543)))</f>
        <v>0</v>
      </c>
    </row>
    <row r="859" spans="1:14" x14ac:dyDescent="0.2">
      <c r="A859" s="2"/>
      <c r="B859" s="2"/>
      <c r="C859" s="2">
        <f t="shared" si="27"/>
        <v>0</v>
      </c>
      <c r="D859" s="2"/>
      <c r="E859" s="4"/>
      <c r="F859" s="2"/>
      <c r="G859" s="2">
        <f>IF(F859=0,0,VLOOKUP(F859,DM!$C$5:$E$500,2,0))</f>
        <v>0</v>
      </c>
      <c r="H859" s="2">
        <f>IF(F859=0,0,VLOOKUP(F859,DM!$C$5:$E$500,3,0))</f>
        <v>0</v>
      </c>
      <c r="I859" s="3"/>
      <c r="J859" s="3"/>
      <c r="K859" s="3">
        <f t="shared" si="28"/>
        <v>0</v>
      </c>
      <c r="L859" s="2"/>
      <c r="M859" s="2">
        <f>IF(B859="",0,VLOOKUP(F859,DM!$C$5:$G$500,5,0))</f>
        <v>0</v>
      </c>
      <c r="N859" s="2">
        <f>IF(B859="",0,IF(B859="NM",111,IF(B859="SX"&amp;VLOOKUP(F859,DM!$C$5:$G$500,5,0)=1521,1541,1543)))</f>
        <v>0</v>
      </c>
    </row>
    <row r="860" spans="1:14" x14ac:dyDescent="0.2">
      <c r="A860" s="2"/>
      <c r="B860" s="2"/>
      <c r="C860" s="2">
        <f t="shared" si="27"/>
        <v>0</v>
      </c>
      <c r="D860" s="2"/>
      <c r="E860" s="4"/>
      <c r="F860" s="2"/>
      <c r="G860" s="2">
        <f>IF(F860=0,0,VLOOKUP(F860,DM!$C$5:$E$500,2,0))</f>
        <v>0</v>
      </c>
      <c r="H860" s="2">
        <f>IF(F860=0,0,VLOOKUP(F860,DM!$C$5:$E$500,3,0))</f>
        <v>0</v>
      </c>
      <c r="I860" s="3"/>
      <c r="J860" s="3"/>
      <c r="K860" s="3">
        <f t="shared" si="28"/>
        <v>0</v>
      </c>
      <c r="L860" s="2"/>
      <c r="M860" s="2">
        <f>IF(B860="",0,VLOOKUP(F860,DM!$C$5:$G$500,5,0))</f>
        <v>0</v>
      </c>
      <c r="N860" s="2">
        <f>IF(B860="",0,IF(B860="NM",111,IF(B860="SX"&amp;VLOOKUP(F860,DM!$C$5:$G$500,5,0)=1521,1541,1543)))</f>
        <v>0</v>
      </c>
    </row>
    <row r="861" spans="1:14" x14ac:dyDescent="0.2">
      <c r="A861" s="2"/>
      <c r="B861" s="2"/>
      <c r="C861" s="2">
        <f t="shared" si="27"/>
        <v>0</v>
      </c>
      <c r="D861" s="2"/>
      <c r="E861" s="4"/>
      <c r="F861" s="2"/>
      <c r="G861" s="2">
        <f>IF(F861=0,0,VLOOKUP(F861,DM!$C$5:$E$500,2,0))</f>
        <v>0</v>
      </c>
      <c r="H861" s="2">
        <f>IF(F861=0,0,VLOOKUP(F861,DM!$C$5:$E$500,3,0))</f>
        <v>0</v>
      </c>
      <c r="I861" s="3"/>
      <c r="J861" s="3"/>
      <c r="K861" s="3">
        <f t="shared" si="28"/>
        <v>0</v>
      </c>
      <c r="L861" s="2"/>
      <c r="M861" s="2">
        <f>IF(B861="",0,VLOOKUP(F861,DM!$C$5:$G$500,5,0))</f>
        <v>0</v>
      </c>
      <c r="N861" s="2">
        <f>IF(B861="",0,IF(B861="NM",111,IF(B861="SX"&amp;VLOOKUP(F861,DM!$C$5:$G$500,5,0)=1521,1541,1543)))</f>
        <v>0</v>
      </c>
    </row>
    <row r="862" spans="1:14" x14ac:dyDescent="0.2">
      <c r="A862" s="2"/>
      <c r="B862" s="2"/>
      <c r="C862" s="2">
        <f t="shared" si="27"/>
        <v>0</v>
      </c>
      <c r="D862" s="2"/>
      <c r="E862" s="4"/>
      <c r="F862" s="2"/>
      <c r="G862" s="2">
        <f>IF(F862=0,0,VLOOKUP(F862,DM!$C$5:$E$500,2,0))</f>
        <v>0</v>
      </c>
      <c r="H862" s="2">
        <f>IF(F862=0,0,VLOOKUP(F862,DM!$C$5:$E$500,3,0))</f>
        <v>0</v>
      </c>
      <c r="I862" s="3"/>
      <c r="J862" s="3"/>
      <c r="K862" s="3">
        <f t="shared" si="28"/>
        <v>0</v>
      </c>
      <c r="L862" s="2"/>
      <c r="M862" s="2">
        <f>IF(B862="",0,VLOOKUP(F862,DM!$C$5:$G$500,5,0))</f>
        <v>0</v>
      </c>
      <c r="N862" s="2">
        <f>IF(B862="",0,IF(B862="NM",111,IF(B862="SX"&amp;VLOOKUP(F862,DM!$C$5:$G$500,5,0)=1521,1541,1543)))</f>
        <v>0</v>
      </c>
    </row>
    <row r="863" spans="1:14" x14ac:dyDescent="0.2">
      <c r="A863" s="2"/>
      <c r="B863" s="2"/>
      <c r="C863" s="2">
        <f t="shared" si="27"/>
        <v>0</v>
      </c>
      <c r="D863" s="2"/>
      <c r="E863" s="4"/>
      <c r="F863" s="2"/>
      <c r="G863" s="2">
        <f>IF(F863=0,0,VLOOKUP(F863,DM!$C$5:$E$500,2,0))</f>
        <v>0</v>
      </c>
      <c r="H863" s="2">
        <f>IF(F863=0,0,VLOOKUP(F863,DM!$C$5:$E$500,3,0))</f>
        <v>0</v>
      </c>
      <c r="I863" s="3"/>
      <c r="J863" s="3"/>
      <c r="K863" s="3">
        <f t="shared" si="28"/>
        <v>0</v>
      </c>
      <c r="L863" s="2"/>
      <c r="M863" s="2">
        <f>IF(B863="",0,VLOOKUP(F863,DM!$C$5:$G$500,5,0))</f>
        <v>0</v>
      </c>
      <c r="N863" s="2">
        <f>IF(B863="",0,IF(B863="NM",111,IF(B863="SX"&amp;VLOOKUP(F863,DM!$C$5:$G$500,5,0)=1521,1541,1543)))</f>
        <v>0</v>
      </c>
    </row>
    <row r="864" spans="1:14" x14ac:dyDescent="0.2">
      <c r="A864" s="2"/>
      <c r="B864" s="2"/>
      <c r="C864" s="2">
        <f t="shared" si="27"/>
        <v>0</v>
      </c>
      <c r="D864" s="2"/>
      <c r="E864" s="4"/>
      <c r="F864" s="2"/>
      <c r="G864" s="2">
        <f>IF(F864=0,0,VLOOKUP(F864,DM!$C$5:$E$500,2,0))</f>
        <v>0</v>
      </c>
      <c r="H864" s="2">
        <f>IF(F864=0,0,VLOOKUP(F864,DM!$C$5:$E$500,3,0))</f>
        <v>0</v>
      </c>
      <c r="I864" s="3"/>
      <c r="J864" s="3"/>
      <c r="K864" s="3">
        <f t="shared" si="28"/>
        <v>0</v>
      </c>
      <c r="L864" s="2"/>
      <c r="M864" s="2">
        <f>IF(B864="",0,VLOOKUP(F864,DM!$C$5:$G$500,5,0))</f>
        <v>0</v>
      </c>
      <c r="N864" s="2">
        <f>IF(B864="",0,IF(B864="NM",111,IF(B864="SX"&amp;VLOOKUP(F864,DM!$C$5:$G$500,5,0)=1521,1541,1543)))</f>
        <v>0</v>
      </c>
    </row>
    <row r="865" spans="1:14" x14ac:dyDescent="0.2">
      <c r="A865" s="2"/>
      <c r="B865" s="2"/>
      <c r="C865" s="2">
        <f t="shared" si="27"/>
        <v>0</v>
      </c>
      <c r="D865" s="2"/>
      <c r="E865" s="4"/>
      <c r="F865" s="2"/>
      <c r="G865" s="2">
        <f>IF(F865=0,0,VLOOKUP(F865,DM!$C$5:$E$500,2,0))</f>
        <v>0</v>
      </c>
      <c r="H865" s="2">
        <f>IF(F865=0,0,VLOOKUP(F865,DM!$C$5:$E$500,3,0))</f>
        <v>0</v>
      </c>
      <c r="I865" s="3"/>
      <c r="J865" s="3"/>
      <c r="K865" s="3">
        <f t="shared" si="28"/>
        <v>0</v>
      </c>
      <c r="L865" s="2"/>
      <c r="M865" s="2">
        <f>IF(B865="",0,VLOOKUP(F865,DM!$C$5:$G$500,5,0))</f>
        <v>0</v>
      </c>
      <c r="N865" s="2">
        <f>IF(B865="",0,IF(B865="NM",111,IF(B865="SX"&amp;VLOOKUP(F865,DM!$C$5:$G$500,5,0)=1521,1541,1543)))</f>
        <v>0</v>
      </c>
    </row>
    <row r="866" spans="1:14" x14ac:dyDescent="0.2">
      <c r="A866" s="2"/>
      <c r="B866" s="2"/>
      <c r="C866" s="2">
        <f t="shared" si="27"/>
        <v>0</v>
      </c>
      <c r="D866" s="2"/>
      <c r="E866" s="4"/>
      <c r="F866" s="2"/>
      <c r="G866" s="2">
        <f>IF(F866=0,0,VLOOKUP(F866,DM!$C$5:$E$500,2,0))</f>
        <v>0</v>
      </c>
      <c r="H866" s="2">
        <f>IF(F866=0,0,VLOOKUP(F866,DM!$C$5:$E$500,3,0))</f>
        <v>0</v>
      </c>
      <c r="I866" s="3"/>
      <c r="J866" s="3"/>
      <c r="K866" s="3">
        <f t="shared" si="28"/>
        <v>0</v>
      </c>
      <c r="L866" s="2"/>
      <c r="M866" s="2">
        <f>IF(B866="",0,VLOOKUP(F866,DM!$C$5:$G$500,5,0))</f>
        <v>0</v>
      </c>
      <c r="N866" s="2">
        <f>IF(B866="",0,IF(B866="NM",111,IF(B866="SX"&amp;VLOOKUP(F866,DM!$C$5:$G$500,5,0)=1521,1541,1543)))</f>
        <v>0</v>
      </c>
    </row>
    <row r="867" spans="1:14" x14ac:dyDescent="0.2">
      <c r="A867" s="2"/>
      <c r="B867" s="2"/>
      <c r="C867" s="2">
        <f t="shared" si="27"/>
        <v>0</v>
      </c>
      <c r="D867" s="2"/>
      <c r="E867" s="4"/>
      <c r="F867" s="2"/>
      <c r="G867" s="2">
        <f>IF(F867=0,0,VLOOKUP(F867,DM!$C$5:$E$500,2,0))</f>
        <v>0</v>
      </c>
      <c r="H867" s="2">
        <f>IF(F867=0,0,VLOOKUP(F867,DM!$C$5:$E$500,3,0))</f>
        <v>0</v>
      </c>
      <c r="I867" s="3"/>
      <c r="J867" s="3"/>
      <c r="K867" s="3">
        <f t="shared" si="28"/>
        <v>0</v>
      </c>
      <c r="L867" s="2"/>
      <c r="M867" s="2">
        <f>IF(B867="",0,VLOOKUP(F867,DM!$C$5:$G$500,5,0))</f>
        <v>0</v>
      </c>
      <c r="N867" s="2">
        <f>IF(B867="",0,IF(B867="NM",111,IF(B867="SX"&amp;VLOOKUP(F867,DM!$C$5:$G$500,5,0)=1521,1541,1543)))</f>
        <v>0</v>
      </c>
    </row>
    <row r="868" spans="1:14" x14ac:dyDescent="0.2">
      <c r="A868" s="2"/>
      <c r="B868" s="2"/>
      <c r="C868" s="2">
        <f t="shared" si="27"/>
        <v>0</v>
      </c>
      <c r="D868" s="2"/>
      <c r="E868" s="4"/>
      <c r="F868" s="2"/>
      <c r="G868" s="2">
        <f>IF(F868=0,0,VLOOKUP(F868,DM!$C$5:$E$500,2,0))</f>
        <v>0</v>
      </c>
      <c r="H868" s="2">
        <f>IF(F868=0,0,VLOOKUP(F868,DM!$C$5:$E$500,3,0))</f>
        <v>0</v>
      </c>
      <c r="I868" s="3"/>
      <c r="J868" s="3"/>
      <c r="K868" s="3">
        <f t="shared" si="28"/>
        <v>0</v>
      </c>
      <c r="L868" s="2"/>
      <c r="M868" s="2">
        <f>IF(B868="",0,VLOOKUP(F868,DM!$C$5:$G$500,5,0))</f>
        <v>0</v>
      </c>
      <c r="N868" s="2">
        <f>IF(B868="",0,IF(B868="NM",111,IF(B868="SX"&amp;VLOOKUP(F868,DM!$C$5:$G$500,5,0)=1521,1541,1543)))</f>
        <v>0</v>
      </c>
    </row>
    <row r="869" spans="1:14" x14ac:dyDescent="0.2">
      <c r="A869" s="2"/>
      <c r="B869" s="2"/>
      <c r="C869" s="2">
        <f t="shared" si="27"/>
        <v>0</v>
      </c>
      <c r="D869" s="2"/>
      <c r="E869" s="4"/>
      <c r="F869" s="2"/>
      <c r="G869" s="2">
        <f>IF(F869=0,0,VLOOKUP(F869,DM!$C$5:$E$500,2,0))</f>
        <v>0</v>
      </c>
      <c r="H869" s="2">
        <f>IF(F869=0,0,VLOOKUP(F869,DM!$C$5:$E$500,3,0))</f>
        <v>0</v>
      </c>
      <c r="I869" s="3"/>
      <c r="J869" s="3"/>
      <c r="K869" s="3">
        <f t="shared" si="28"/>
        <v>0</v>
      </c>
      <c r="L869" s="2"/>
      <c r="M869" s="2">
        <f>IF(B869="",0,VLOOKUP(F869,DM!$C$5:$G$500,5,0))</f>
        <v>0</v>
      </c>
      <c r="N869" s="2">
        <f>IF(B869="",0,IF(B869="NM",111,IF(B869="SX"&amp;VLOOKUP(F869,DM!$C$5:$G$500,5,0)=1521,1541,1543)))</f>
        <v>0</v>
      </c>
    </row>
    <row r="870" spans="1:14" x14ac:dyDescent="0.2">
      <c r="A870" s="2"/>
      <c r="B870" s="2"/>
      <c r="C870" s="2">
        <f t="shared" si="27"/>
        <v>0</v>
      </c>
      <c r="D870" s="2"/>
      <c r="E870" s="4"/>
      <c r="F870" s="2"/>
      <c r="G870" s="2">
        <f>IF(F870=0,0,VLOOKUP(F870,DM!$C$5:$E$500,2,0))</f>
        <v>0</v>
      </c>
      <c r="H870" s="2">
        <f>IF(F870=0,0,VLOOKUP(F870,DM!$C$5:$E$500,3,0))</f>
        <v>0</v>
      </c>
      <c r="I870" s="3"/>
      <c r="J870" s="3"/>
      <c r="K870" s="3">
        <f t="shared" si="28"/>
        <v>0</v>
      </c>
      <c r="L870" s="2"/>
      <c r="M870" s="2">
        <f>IF(B870="",0,VLOOKUP(F870,DM!$C$5:$G$500,5,0))</f>
        <v>0</v>
      </c>
      <c r="N870" s="2">
        <f>IF(B870="",0,IF(B870="NM",111,IF(B870="SX"&amp;VLOOKUP(F870,DM!$C$5:$G$500,5,0)=1521,1541,1543)))</f>
        <v>0</v>
      </c>
    </row>
    <row r="871" spans="1:14" x14ac:dyDescent="0.2">
      <c r="A871" s="2"/>
      <c r="B871" s="2"/>
      <c r="C871" s="2">
        <f t="shared" si="27"/>
        <v>0</v>
      </c>
      <c r="D871" s="2"/>
      <c r="E871" s="4"/>
      <c r="F871" s="2"/>
      <c r="G871" s="2">
        <f>IF(F871=0,0,VLOOKUP(F871,DM!$C$5:$E$500,2,0))</f>
        <v>0</v>
      </c>
      <c r="H871" s="2">
        <f>IF(F871=0,0,VLOOKUP(F871,DM!$C$5:$E$500,3,0))</f>
        <v>0</v>
      </c>
      <c r="I871" s="3"/>
      <c r="J871" s="3"/>
      <c r="K871" s="3">
        <f t="shared" si="28"/>
        <v>0</v>
      </c>
      <c r="L871" s="2"/>
      <c r="M871" s="2">
        <f>IF(B871="",0,VLOOKUP(F871,DM!$C$5:$G$500,5,0))</f>
        <v>0</v>
      </c>
      <c r="N871" s="2">
        <f>IF(B871="",0,IF(B871="NM",111,IF(B871="SX"&amp;VLOOKUP(F871,DM!$C$5:$G$500,5,0)=1521,1541,1543)))</f>
        <v>0</v>
      </c>
    </row>
    <row r="872" spans="1:14" x14ac:dyDescent="0.2">
      <c r="A872" s="2"/>
      <c r="B872" s="2"/>
      <c r="C872" s="2">
        <f t="shared" si="27"/>
        <v>0</v>
      </c>
      <c r="D872" s="2"/>
      <c r="E872" s="4"/>
      <c r="F872" s="2"/>
      <c r="G872" s="2">
        <f>IF(F872=0,0,VLOOKUP(F872,DM!$C$5:$E$500,2,0))</f>
        <v>0</v>
      </c>
      <c r="H872" s="2">
        <f>IF(F872=0,0,VLOOKUP(F872,DM!$C$5:$E$500,3,0))</f>
        <v>0</v>
      </c>
      <c r="I872" s="3"/>
      <c r="J872" s="3"/>
      <c r="K872" s="3">
        <f t="shared" si="28"/>
        <v>0</v>
      </c>
      <c r="L872" s="2"/>
      <c r="M872" s="2">
        <f>IF(B872="",0,VLOOKUP(F872,DM!$C$5:$G$500,5,0))</f>
        <v>0</v>
      </c>
      <c r="N872" s="2">
        <f>IF(B872="",0,IF(B872="NM",111,IF(B872="SX"&amp;VLOOKUP(F872,DM!$C$5:$G$500,5,0)=1521,1541,1543)))</f>
        <v>0</v>
      </c>
    </row>
    <row r="873" spans="1:14" x14ac:dyDescent="0.2">
      <c r="A873" s="2"/>
      <c r="B873" s="2"/>
      <c r="C873" s="2">
        <f t="shared" si="27"/>
        <v>0</v>
      </c>
      <c r="D873" s="2"/>
      <c r="E873" s="4"/>
      <c r="F873" s="2"/>
      <c r="G873" s="2">
        <f>IF(F873=0,0,VLOOKUP(F873,DM!$C$5:$E$500,2,0))</f>
        <v>0</v>
      </c>
      <c r="H873" s="2">
        <f>IF(F873=0,0,VLOOKUP(F873,DM!$C$5:$E$500,3,0))</f>
        <v>0</v>
      </c>
      <c r="I873" s="3"/>
      <c r="J873" s="3"/>
      <c r="K873" s="3">
        <f t="shared" si="28"/>
        <v>0</v>
      </c>
      <c r="L873" s="2"/>
      <c r="M873" s="2">
        <f>IF(B873="",0,VLOOKUP(F873,DM!$C$5:$G$500,5,0))</f>
        <v>0</v>
      </c>
      <c r="N873" s="2">
        <f>IF(B873="",0,IF(B873="NM",111,IF(B873="SX"&amp;VLOOKUP(F873,DM!$C$5:$G$500,5,0)=1521,1541,1543)))</f>
        <v>0</v>
      </c>
    </row>
    <row r="874" spans="1:14" x14ac:dyDescent="0.2">
      <c r="A874" s="2"/>
      <c r="B874" s="2"/>
      <c r="C874" s="2">
        <f t="shared" si="27"/>
        <v>0</v>
      </c>
      <c r="D874" s="2"/>
      <c r="E874" s="4"/>
      <c r="F874" s="2"/>
      <c r="G874" s="2">
        <f>IF(F874=0,0,VLOOKUP(F874,DM!$C$5:$E$500,2,0))</f>
        <v>0</v>
      </c>
      <c r="H874" s="2">
        <f>IF(F874=0,0,VLOOKUP(F874,DM!$C$5:$E$500,3,0))</f>
        <v>0</v>
      </c>
      <c r="I874" s="3"/>
      <c r="J874" s="3"/>
      <c r="K874" s="3">
        <f t="shared" si="28"/>
        <v>0</v>
      </c>
      <c r="L874" s="2"/>
      <c r="M874" s="2">
        <f>IF(B874="",0,VLOOKUP(F874,DM!$C$5:$G$500,5,0))</f>
        <v>0</v>
      </c>
      <c r="N874" s="2">
        <f>IF(B874="",0,IF(B874="NM",111,IF(B874="SX"&amp;VLOOKUP(F874,DM!$C$5:$G$500,5,0)=1521,1541,1543)))</f>
        <v>0</v>
      </c>
    </row>
    <row r="875" spans="1:14" x14ac:dyDescent="0.2">
      <c r="A875" s="2"/>
      <c r="B875" s="2"/>
      <c r="C875" s="2">
        <f t="shared" si="27"/>
        <v>0</v>
      </c>
      <c r="D875" s="2"/>
      <c r="E875" s="4"/>
      <c r="F875" s="2"/>
      <c r="G875" s="2">
        <f>IF(F875=0,0,VLOOKUP(F875,DM!$C$5:$E$500,2,0))</f>
        <v>0</v>
      </c>
      <c r="H875" s="2">
        <f>IF(F875=0,0,VLOOKUP(F875,DM!$C$5:$E$500,3,0))</f>
        <v>0</v>
      </c>
      <c r="I875" s="3"/>
      <c r="J875" s="3"/>
      <c r="K875" s="3">
        <f t="shared" si="28"/>
        <v>0</v>
      </c>
      <c r="L875" s="2"/>
      <c r="M875" s="2">
        <f>IF(B875="",0,VLOOKUP(F875,DM!$C$5:$G$500,5,0))</f>
        <v>0</v>
      </c>
      <c r="N875" s="2">
        <f>IF(B875="",0,IF(B875="NM",111,IF(B875="SX"&amp;VLOOKUP(F875,DM!$C$5:$G$500,5,0)=1521,1541,1543)))</f>
        <v>0</v>
      </c>
    </row>
    <row r="876" spans="1:14" x14ac:dyDescent="0.2">
      <c r="A876" s="2"/>
      <c r="B876" s="2"/>
      <c r="C876" s="2">
        <f t="shared" si="27"/>
        <v>0</v>
      </c>
      <c r="D876" s="2"/>
      <c r="E876" s="4"/>
      <c r="F876" s="2"/>
      <c r="G876" s="2">
        <f>IF(F876=0,0,VLOOKUP(F876,DM!$C$5:$E$500,2,0))</f>
        <v>0</v>
      </c>
      <c r="H876" s="2">
        <f>IF(F876=0,0,VLOOKUP(F876,DM!$C$5:$E$500,3,0))</f>
        <v>0</v>
      </c>
      <c r="I876" s="3"/>
      <c r="J876" s="3"/>
      <c r="K876" s="3">
        <f t="shared" si="28"/>
        <v>0</v>
      </c>
      <c r="L876" s="2"/>
      <c r="M876" s="2">
        <f>IF(B876="",0,VLOOKUP(F876,DM!$C$5:$G$500,5,0))</f>
        <v>0</v>
      </c>
      <c r="N876" s="2">
        <f>IF(B876="",0,IF(B876="NM",111,IF(B876="SX"&amp;VLOOKUP(F876,DM!$C$5:$G$500,5,0)=1521,1541,1543)))</f>
        <v>0</v>
      </c>
    </row>
    <row r="877" spans="1:14" x14ac:dyDescent="0.2">
      <c r="A877" s="2"/>
      <c r="B877" s="2"/>
      <c r="C877" s="2">
        <f t="shared" si="27"/>
        <v>0</v>
      </c>
      <c r="D877" s="2"/>
      <c r="E877" s="4"/>
      <c r="F877" s="2"/>
      <c r="G877" s="2">
        <f>IF(F877=0,0,VLOOKUP(F877,DM!$C$5:$E$500,2,0))</f>
        <v>0</v>
      </c>
      <c r="H877" s="2">
        <f>IF(F877=0,0,VLOOKUP(F877,DM!$C$5:$E$500,3,0))</f>
        <v>0</v>
      </c>
      <c r="I877" s="3"/>
      <c r="J877" s="3"/>
      <c r="K877" s="3">
        <f t="shared" si="28"/>
        <v>0</v>
      </c>
      <c r="L877" s="2"/>
      <c r="M877" s="2">
        <f>IF(B877="",0,VLOOKUP(F877,DM!$C$5:$G$500,5,0))</f>
        <v>0</v>
      </c>
      <c r="N877" s="2">
        <f>IF(B877="",0,IF(B877="NM",111,IF(B877="SX"&amp;VLOOKUP(F877,DM!$C$5:$G$500,5,0)=1521,1541,1543)))</f>
        <v>0</v>
      </c>
    </row>
    <row r="878" spans="1:14" x14ac:dyDescent="0.2">
      <c r="A878" s="2"/>
      <c r="B878" s="2"/>
      <c r="C878" s="2">
        <f t="shared" si="27"/>
        <v>0</v>
      </c>
      <c r="D878" s="2"/>
      <c r="E878" s="4"/>
      <c r="F878" s="2"/>
      <c r="G878" s="2">
        <f>IF(F878=0,0,VLOOKUP(F878,DM!$C$5:$E$500,2,0))</f>
        <v>0</v>
      </c>
      <c r="H878" s="2">
        <f>IF(F878=0,0,VLOOKUP(F878,DM!$C$5:$E$500,3,0))</f>
        <v>0</v>
      </c>
      <c r="I878" s="3"/>
      <c r="J878" s="3"/>
      <c r="K878" s="3">
        <f t="shared" si="28"/>
        <v>0</v>
      </c>
      <c r="L878" s="2"/>
      <c r="M878" s="2">
        <f>IF(B878="",0,VLOOKUP(F878,DM!$C$5:$G$500,5,0))</f>
        <v>0</v>
      </c>
      <c r="N878" s="2">
        <f>IF(B878="",0,IF(B878="NM",111,IF(B878="SX"&amp;VLOOKUP(F878,DM!$C$5:$G$500,5,0)=1521,1541,1543)))</f>
        <v>0</v>
      </c>
    </row>
    <row r="879" spans="1:14" x14ac:dyDescent="0.2">
      <c r="A879" s="2"/>
      <c r="B879" s="2"/>
      <c r="C879" s="2">
        <f t="shared" si="27"/>
        <v>0</v>
      </c>
      <c r="D879" s="2"/>
      <c r="E879" s="4"/>
      <c r="F879" s="2"/>
      <c r="G879" s="2">
        <f>IF(F879=0,0,VLOOKUP(F879,DM!$C$5:$E$500,2,0))</f>
        <v>0</v>
      </c>
      <c r="H879" s="2">
        <f>IF(F879=0,0,VLOOKUP(F879,DM!$C$5:$E$500,3,0))</f>
        <v>0</v>
      </c>
      <c r="I879" s="3"/>
      <c r="J879" s="3"/>
      <c r="K879" s="3">
        <f t="shared" si="28"/>
        <v>0</v>
      </c>
      <c r="L879" s="2"/>
      <c r="M879" s="2">
        <f>IF(B879="",0,VLOOKUP(F879,DM!$C$5:$G$500,5,0))</f>
        <v>0</v>
      </c>
      <c r="N879" s="2">
        <f>IF(B879="",0,IF(B879="NM",111,IF(B879="SX"&amp;VLOOKUP(F879,DM!$C$5:$G$500,5,0)=1521,1541,1543)))</f>
        <v>0</v>
      </c>
    </row>
    <row r="880" spans="1:14" x14ac:dyDescent="0.2">
      <c r="A880" s="2"/>
      <c r="B880" s="2"/>
      <c r="C880" s="2">
        <f t="shared" si="27"/>
        <v>0</v>
      </c>
      <c r="D880" s="2"/>
      <c r="E880" s="4"/>
      <c r="F880" s="2"/>
      <c r="G880" s="2">
        <f>IF(F880=0,0,VLOOKUP(F880,DM!$C$5:$E$500,2,0))</f>
        <v>0</v>
      </c>
      <c r="H880" s="2">
        <f>IF(F880=0,0,VLOOKUP(F880,DM!$C$5:$E$500,3,0))</f>
        <v>0</v>
      </c>
      <c r="I880" s="3"/>
      <c r="J880" s="3"/>
      <c r="K880" s="3">
        <f t="shared" si="28"/>
        <v>0</v>
      </c>
      <c r="L880" s="2"/>
      <c r="M880" s="2">
        <f>IF(B880="",0,VLOOKUP(F880,DM!$C$5:$G$500,5,0))</f>
        <v>0</v>
      </c>
      <c r="N880" s="2">
        <f>IF(B880="",0,IF(B880="NM",111,IF(B880="SX"&amp;VLOOKUP(F880,DM!$C$5:$G$500,5,0)=1521,1541,1543)))</f>
        <v>0</v>
      </c>
    </row>
    <row r="881" spans="1:14" x14ac:dyDescent="0.2">
      <c r="A881" s="2"/>
      <c r="B881" s="2"/>
      <c r="C881" s="2">
        <f t="shared" si="27"/>
        <v>0</v>
      </c>
      <c r="D881" s="2"/>
      <c r="E881" s="4"/>
      <c r="F881" s="2"/>
      <c r="G881" s="2">
        <f>IF(F881=0,0,VLOOKUP(F881,DM!$C$5:$E$500,2,0))</f>
        <v>0</v>
      </c>
      <c r="H881" s="2">
        <f>IF(F881=0,0,VLOOKUP(F881,DM!$C$5:$E$500,3,0))</f>
        <v>0</v>
      </c>
      <c r="I881" s="3"/>
      <c r="J881" s="3"/>
      <c r="K881" s="3">
        <f t="shared" si="28"/>
        <v>0</v>
      </c>
      <c r="L881" s="2"/>
      <c r="M881" s="2">
        <f>IF(B881="",0,VLOOKUP(F881,DM!$C$5:$G$500,5,0))</f>
        <v>0</v>
      </c>
      <c r="N881" s="2">
        <f>IF(B881="",0,IF(B881="NM",111,IF(B881="SX"&amp;VLOOKUP(F881,DM!$C$5:$G$500,5,0)=1521,1541,1543)))</f>
        <v>0</v>
      </c>
    </row>
    <row r="882" spans="1:14" x14ac:dyDescent="0.2">
      <c r="A882" s="2"/>
      <c r="B882" s="2"/>
      <c r="C882" s="2">
        <f t="shared" si="27"/>
        <v>0</v>
      </c>
      <c r="D882" s="2"/>
      <c r="E882" s="4"/>
      <c r="F882" s="2"/>
      <c r="G882" s="2">
        <f>IF(F882=0,0,VLOOKUP(F882,DM!$C$5:$E$500,2,0))</f>
        <v>0</v>
      </c>
      <c r="H882" s="2">
        <f>IF(F882=0,0,VLOOKUP(F882,DM!$C$5:$E$500,3,0))</f>
        <v>0</v>
      </c>
      <c r="I882" s="3"/>
      <c r="J882" s="3"/>
      <c r="K882" s="3">
        <f t="shared" si="28"/>
        <v>0</v>
      </c>
      <c r="L882" s="2"/>
      <c r="M882" s="2">
        <f>IF(B882="",0,VLOOKUP(F882,DM!$C$5:$G$500,5,0))</f>
        <v>0</v>
      </c>
      <c r="N882" s="2">
        <f>IF(B882="",0,IF(B882="NM",111,IF(B882="SX"&amp;VLOOKUP(F882,DM!$C$5:$G$500,5,0)=1521,1541,1543)))</f>
        <v>0</v>
      </c>
    </row>
    <row r="883" spans="1:14" x14ac:dyDescent="0.2">
      <c r="A883" s="2"/>
      <c r="B883" s="2"/>
      <c r="C883" s="2">
        <f t="shared" si="27"/>
        <v>0</v>
      </c>
      <c r="D883" s="2"/>
      <c r="E883" s="4"/>
      <c r="F883" s="2"/>
      <c r="G883" s="2">
        <f>IF(F883=0,0,VLOOKUP(F883,DM!$C$5:$E$500,2,0))</f>
        <v>0</v>
      </c>
      <c r="H883" s="2">
        <f>IF(F883=0,0,VLOOKUP(F883,DM!$C$5:$E$500,3,0))</f>
        <v>0</v>
      </c>
      <c r="I883" s="3"/>
      <c r="J883" s="3"/>
      <c r="K883" s="3">
        <f t="shared" si="28"/>
        <v>0</v>
      </c>
      <c r="L883" s="2"/>
      <c r="M883" s="2">
        <f>IF(B883="",0,VLOOKUP(F883,DM!$C$5:$G$500,5,0))</f>
        <v>0</v>
      </c>
      <c r="N883" s="2">
        <f>IF(B883="",0,IF(B883="NM",111,IF(B883="SX"&amp;VLOOKUP(F883,DM!$C$5:$G$500,5,0)=1521,1541,1543)))</f>
        <v>0</v>
      </c>
    </row>
    <row r="884" spans="1:14" x14ac:dyDescent="0.2">
      <c r="A884" s="2"/>
      <c r="B884" s="2"/>
      <c r="C884" s="2">
        <f t="shared" si="27"/>
        <v>0</v>
      </c>
      <c r="D884" s="2"/>
      <c r="E884" s="4"/>
      <c r="F884" s="2"/>
      <c r="G884" s="2">
        <f>IF(F884=0,0,VLOOKUP(F884,DM!$C$5:$E$500,2,0))</f>
        <v>0</v>
      </c>
      <c r="H884" s="2">
        <f>IF(F884=0,0,VLOOKUP(F884,DM!$C$5:$E$500,3,0))</f>
        <v>0</v>
      </c>
      <c r="I884" s="3"/>
      <c r="J884" s="3"/>
      <c r="K884" s="3">
        <f t="shared" si="28"/>
        <v>0</v>
      </c>
      <c r="L884" s="2"/>
      <c r="M884" s="2">
        <f>IF(B884="",0,VLOOKUP(F884,DM!$C$5:$G$500,5,0))</f>
        <v>0</v>
      </c>
      <c r="N884" s="2">
        <f>IF(B884="",0,IF(B884="NM",111,IF(B884="SX"&amp;VLOOKUP(F884,DM!$C$5:$G$500,5,0)=1521,1541,1543)))</f>
        <v>0</v>
      </c>
    </row>
    <row r="885" spans="1:14" x14ac:dyDescent="0.2">
      <c r="A885" s="2"/>
      <c r="B885" s="2"/>
      <c r="C885" s="2">
        <f t="shared" si="27"/>
        <v>0</v>
      </c>
      <c r="D885" s="2"/>
      <c r="E885" s="4"/>
      <c r="F885" s="2"/>
      <c r="G885" s="2">
        <f>IF(F885=0,0,VLOOKUP(F885,DM!$C$5:$E$500,2,0))</f>
        <v>0</v>
      </c>
      <c r="H885" s="2">
        <f>IF(F885=0,0,VLOOKUP(F885,DM!$C$5:$E$500,3,0))</f>
        <v>0</v>
      </c>
      <c r="I885" s="3"/>
      <c r="J885" s="3"/>
      <c r="K885" s="3">
        <f t="shared" si="28"/>
        <v>0</v>
      </c>
      <c r="L885" s="2"/>
      <c r="M885" s="2">
        <f>IF(B885="",0,VLOOKUP(F885,DM!$C$5:$G$500,5,0))</f>
        <v>0</v>
      </c>
      <c r="N885" s="2">
        <f>IF(B885="",0,IF(B885="NM",111,IF(B885="SX"&amp;VLOOKUP(F885,DM!$C$5:$G$500,5,0)=1521,1541,1543)))</f>
        <v>0</v>
      </c>
    </row>
    <row r="886" spans="1:14" x14ac:dyDescent="0.2">
      <c r="A886" s="2"/>
      <c r="B886" s="2"/>
      <c r="C886" s="2">
        <f t="shared" si="27"/>
        <v>0</v>
      </c>
      <c r="D886" s="2"/>
      <c r="E886" s="4"/>
      <c r="F886" s="2"/>
      <c r="G886" s="2">
        <f>IF(F886=0,0,VLOOKUP(F886,DM!$C$5:$E$500,2,0))</f>
        <v>0</v>
      </c>
      <c r="H886" s="2">
        <f>IF(F886=0,0,VLOOKUP(F886,DM!$C$5:$E$500,3,0))</f>
        <v>0</v>
      </c>
      <c r="I886" s="3"/>
      <c r="J886" s="3"/>
      <c r="K886" s="3">
        <f t="shared" si="28"/>
        <v>0</v>
      </c>
      <c r="L886" s="2"/>
      <c r="M886" s="2">
        <f>IF(B886="",0,VLOOKUP(F886,DM!$C$5:$G$500,5,0))</f>
        <v>0</v>
      </c>
      <c r="N886" s="2">
        <f>IF(B886="",0,IF(B886="NM",111,IF(B886="SX"&amp;VLOOKUP(F886,DM!$C$5:$G$500,5,0)=1521,1541,1543)))</f>
        <v>0</v>
      </c>
    </row>
    <row r="887" spans="1:14" x14ac:dyDescent="0.2">
      <c r="A887" s="2"/>
      <c r="B887" s="2"/>
      <c r="C887" s="2">
        <f t="shared" si="27"/>
        <v>0</v>
      </c>
      <c r="D887" s="2"/>
      <c r="E887" s="4"/>
      <c r="F887" s="2"/>
      <c r="G887" s="2">
        <f>IF(F887=0,0,VLOOKUP(F887,DM!$C$5:$E$500,2,0))</f>
        <v>0</v>
      </c>
      <c r="H887" s="2">
        <f>IF(F887=0,0,VLOOKUP(F887,DM!$C$5:$E$500,3,0))</f>
        <v>0</v>
      </c>
      <c r="I887" s="3"/>
      <c r="J887" s="3"/>
      <c r="K887" s="3">
        <f t="shared" si="28"/>
        <v>0</v>
      </c>
      <c r="L887" s="2"/>
      <c r="M887" s="2">
        <f>IF(B887="",0,VLOOKUP(F887,DM!$C$5:$G$500,5,0))</f>
        <v>0</v>
      </c>
      <c r="N887" s="2">
        <f>IF(B887="",0,IF(B887="NM",111,IF(B887="SX"&amp;VLOOKUP(F887,DM!$C$5:$G$500,5,0)=1521,1541,1543)))</f>
        <v>0</v>
      </c>
    </row>
    <row r="888" spans="1:14" x14ac:dyDescent="0.2">
      <c r="A888" s="2"/>
      <c r="B888" s="2"/>
      <c r="C888" s="2">
        <f t="shared" si="27"/>
        <v>0</v>
      </c>
      <c r="D888" s="2"/>
      <c r="E888" s="4"/>
      <c r="F888" s="2"/>
      <c r="G888" s="2">
        <f>IF(F888=0,0,VLOOKUP(F888,DM!$C$5:$E$500,2,0))</f>
        <v>0</v>
      </c>
      <c r="H888" s="2">
        <f>IF(F888=0,0,VLOOKUP(F888,DM!$C$5:$E$500,3,0))</f>
        <v>0</v>
      </c>
      <c r="I888" s="3"/>
      <c r="J888" s="3"/>
      <c r="K888" s="3">
        <f t="shared" si="28"/>
        <v>0</v>
      </c>
      <c r="L888" s="2"/>
      <c r="M888" s="2">
        <f>IF(B888="",0,VLOOKUP(F888,DM!$C$5:$G$500,5,0))</f>
        <v>0</v>
      </c>
      <c r="N888" s="2">
        <f>IF(B888="",0,IF(B888="NM",111,IF(B888="SX"&amp;VLOOKUP(F888,DM!$C$5:$G$500,5,0)=1521,1541,1543)))</f>
        <v>0</v>
      </c>
    </row>
    <row r="889" spans="1:14" x14ac:dyDescent="0.2">
      <c r="A889" s="2"/>
      <c r="B889" s="2"/>
      <c r="C889" s="2">
        <f t="shared" si="27"/>
        <v>0</v>
      </c>
      <c r="D889" s="2"/>
      <c r="E889" s="4"/>
      <c r="F889" s="2"/>
      <c r="G889" s="2">
        <f>IF(F889=0,0,VLOOKUP(F889,DM!$C$5:$E$500,2,0))</f>
        <v>0</v>
      </c>
      <c r="H889" s="2">
        <f>IF(F889=0,0,VLOOKUP(F889,DM!$C$5:$E$500,3,0))</f>
        <v>0</v>
      </c>
      <c r="I889" s="3"/>
      <c r="J889" s="3"/>
      <c r="K889" s="3">
        <f t="shared" si="28"/>
        <v>0</v>
      </c>
      <c r="L889" s="2"/>
      <c r="M889" s="2">
        <f>IF(B889="",0,VLOOKUP(F889,DM!$C$5:$G$500,5,0))</f>
        <v>0</v>
      </c>
      <c r="N889" s="2">
        <f>IF(B889="",0,IF(B889="NM",111,IF(B889="SX"&amp;VLOOKUP(F889,DM!$C$5:$G$500,5,0)=1521,1541,1543)))</f>
        <v>0</v>
      </c>
    </row>
    <row r="890" spans="1:14" x14ac:dyDescent="0.2">
      <c r="A890" s="2"/>
      <c r="B890" s="2"/>
      <c r="C890" s="2">
        <f t="shared" si="27"/>
        <v>0</v>
      </c>
      <c r="D890" s="2"/>
      <c r="E890" s="4"/>
      <c r="F890" s="2"/>
      <c r="G890" s="2">
        <f>IF(F890=0,0,VLOOKUP(F890,DM!$C$5:$E$500,2,0))</f>
        <v>0</v>
      </c>
      <c r="H890" s="2">
        <f>IF(F890=0,0,VLOOKUP(F890,DM!$C$5:$E$500,3,0))</f>
        <v>0</v>
      </c>
      <c r="I890" s="3"/>
      <c r="J890" s="3"/>
      <c r="K890" s="3">
        <f t="shared" si="28"/>
        <v>0</v>
      </c>
      <c r="L890" s="2"/>
      <c r="M890" s="2">
        <f>IF(B890="",0,VLOOKUP(F890,DM!$C$5:$G$500,5,0))</f>
        <v>0</v>
      </c>
      <c r="N890" s="2">
        <f>IF(B890="",0,IF(B890="NM",111,IF(B890="SX"&amp;VLOOKUP(F890,DM!$C$5:$G$500,5,0)=1521,1541,1543)))</f>
        <v>0</v>
      </c>
    </row>
    <row r="891" spans="1:14" x14ac:dyDescent="0.2">
      <c r="A891" s="2"/>
      <c r="B891" s="2"/>
      <c r="C891" s="2">
        <f t="shared" si="27"/>
        <v>0</v>
      </c>
      <c r="D891" s="2"/>
      <c r="E891" s="4"/>
      <c r="F891" s="2"/>
      <c r="G891" s="2">
        <f>IF(F891=0,0,VLOOKUP(F891,DM!$C$5:$E$500,2,0))</f>
        <v>0</v>
      </c>
      <c r="H891" s="2">
        <f>IF(F891=0,0,VLOOKUP(F891,DM!$C$5:$E$500,3,0))</f>
        <v>0</v>
      </c>
      <c r="I891" s="3"/>
      <c r="J891" s="3"/>
      <c r="K891" s="3">
        <f t="shared" si="28"/>
        <v>0</v>
      </c>
      <c r="L891" s="2"/>
      <c r="M891" s="2">
        <f>IF(B891="",0,VLOOKUP(F891,DM!$C$5:$G$500,5,0))</f>
        <v>0</v>
      </c>
      <c r="N891" s="2">
        <f>IF(B891="",0,IF(B891="NM",111,IF(B891="SX"&amp;VLOOKUP(F891,DM!$C$5:$G$500,5,0)=1521,1541,1543)))</f>
        <v>0</v>
      </c>
    </row>
    <row r="892" spans="1:14" x14ac:dyDescent="0.2">
      <c r="A892" s="2"/>
      <c r="B892" s="2"/>
      <c r="C892" s="2">
        <f t="shared" si="27"/>
        <v>0</v>
      </c>
      <c r="D892" s="2"/>
      <c r="E892" s="4"/>
      <c r="F892" s="2"/>
      <c r="G892" s="2">
        <f>IF(F892=0,0,VLOOKUP(F892,DM!$C$5:$E$500,2,0))</f>
        <v>0</v>
      </c>
      <c r="H892" s="2">
        <f>IF(F892=0,0,VLOOKUP(F892,DM!$C$5:$E$500,3,0))</f>
        <v>0</v>
      </c>
      <c r="I892" s="3"/>
      <c r="J892" s="3"/>
      <c r="K892" s="3">
        <f t="shared" si="28"/>
        <v>0</v>
      </c>
      <c r="L892" s="2"/>
      <c r="M892" s="2">
        <f>IF(B892="",0,VLOOKUP(F892,DM!$C$5:$G$500,5,0))</f>
        <v>0</v>
      </c>
      <c r="N892" s="2">
        <f>IF(B892="",0,IF(B892="NM",111,IF(B892="SX"&amp;VLOOKUP(F892,DM!$C$5:$G$500,5,0)=1521,1541,1543)))</f>
        <v>0</v>
      </c>
    </row>
    <row r="893" spans="1:14" x14ac:dyDescent="0.2">
      <c r="A893" s="2"/>
      <c r="B893" s="2"/>
      <c r="C893" s="2">
        <f t="shared" si="27"/>
        <v>0</v>
      </c>
      <c r="D893" s="2"/>
      <c r="E893" s="4"/>
      <c r="F893" s="2"/>
      <c r="G893" s="2">
        <f>IF(F893=0,0,VLOOKUP(F893,DM!$C$5:$E$500,2,0))</f>
        <v>0</v>
      </c>
      <c r="H893" s="2">
        <f>IF(F893=0,0,VLOOKUP(F893,DM!$C$5:$E$500,3,0))</f>
        <v>0</v>
      </c>
      <c r="I893" s="3"/>
      <c r="J893" s="3"/>
      <c r="K893" s="3">
        <f t="shared" si="28"/>
        <v>0</v>
      </c>
      <c r="L893" s="2"/>
      <c r="M893" s="2">
        <f>IF(B893="",0,VLOOKUP(F893,DM!$C$5:$G$500,5,0))</f>
        <v>0</v>
      </c>
      <c r="N893" s="2">
        <f>IF(B893="",0,IF(B893="NM",111,IF(B893="SX"&amp;VLOOKUP(F893,DM!$C$5:$G$500,5,0)=1521,1541,1543)))</f>
        <v>0</v>
      </c>
    </row>
    <row r="894" spans="1:14" x14ac:dyDescent="0.2">
      <c r="A894" s="2"/>
      <c r="B894" s="2"/>
      <c r="C894" s="2">
        <f t="shared" si="27"/>
        <v>0</v>
      </c>
      <c r="D894" s="2"/>
      <c r="E894" s="4"/>
      <c r="F894" s="2"/>
      <c r="G894" s="2">
        <f>IF(F894=0,0,VLOOKUP(F894,DM!$C$5:$E$500,2,0))</f>
        <v>0</v>
      </c>
      <c r="H894" s="2">
        <f>IF(F894=0,0,VLOOKUP(F894,DM!$C$5:$E$500,3,0))</f>
        <v>0</v>
      </c>
      <c r="I894" s="3"/>
      <c r="J894" s="3"/>
      <c r="K894" s="3">
        <f t="shared" si="28"/>
        <v>0</v>
      </c>
      <c r="L894" s="2"/>
      <c r="M894" s="2">
        <f>IF(B894="",0,VLOOKUP(F894,DM!$C$5:$G$500,5,0))</f>
        <v>0</v>
      </c>
      <c r="N894" s="2">
        <f>IF(B894="",0,IF(B894="NM",111,IF(B894="SX"&amp;VLOOKUP(F894,DM!$C$5:$G$500,5,0)=1521,1541,1543)))</f>
        <v>0</v>
      </c>
    </row>
    <row r="895" spans="1:14" x14ac:dyDescent="0.2">
      <c r="A895" s="2"/>
      <c r="B895" s="2"/>
      <c r="C895" s="2">
        <f t="shared" si="27"/>
        <v>0</v>
      </c>
      <c r="D895" s="2"/>
      <c r="E895" s="4"/>
      <c r="F895" s="2"/>
      <c r="G895" s="2">
        <f>IF(F895=0,0,VLOOKUP(F895,DM!$C$5:$E$500,2,0))</f>
        <v>0</v>
      </c>
      <c r="H895" s="2">
        <f>IF(F895=0,0,VLOOKUP(F895,DM!$C$5:$E$500,3,0))</f>
        <v>0</v>
      </c>
      <c r="I895" s="3"/>
      <c r="J895" s="3"/>
      <c r="K895" s="3">
        <f t="shared" si="28"/>
        <v>0</v>
      </c>
      <c r="L895" s="2"/>
      <c r="M895" s="2">
        <f>IF(B895="",0,VLOOKUP(F895,DM!$C$5:$G$500,5,0))</f>
        <v>0</v>
      </c>
      <c r="N895" s="2">
        <f>IF(B895="",0,IF(B895="NM",111,IF(B895="SX"&amp;VLOOKUP(F895,DM!$C$5:$G$500,5,0)=1521,1541,1543)))</f>
        <v>0</v>
      </c>
    </row>
    <row r="896" spans="1:14" x14ac:dyDescent="0.2">
      <c r="A896" s="2"/>
      <c r="B896" s="2"/>
      <c r="C896" s="2">
        <f t="shared" si="27"/>
        <v>0</v>
      </c>
      <c r="D896" s="2"/>
      <c r="E896" s="4"/>
      <c r="F896" s="2"/>
      <c r="G896" s="2">
        <f>IF(F896=0,0,VLOOKUP(F896,DM!$C$5:$E$500,2,0))</f>
        <v>0</v>
      </c>
      <c r="H896" s="2">
        <f>IF(F896=0,0,VLOOKUP(F896,DM!$C$5:$E$500,3,0))</f>
        <v>0</v>
      </c>
      <c r="I896" s="3"/>
      <c r="J896" s="3"/>
      <c r="K896" s="3">
        <f t="shared" si="28"/>
        <v>0</v>
      </c>
      <c r="L896" s="2"/>
      <c r="M896" s="2">
        <f>IF(B896="",0,VLOOKUP(F896,DM!$C$5:$G$500,5,0))</f>
        <v>0</v>
      </c>
      <c r="N896" s="2">
        <f>IF(B896="",0,IF(B896="NM",111,IF(B896="SX"&amp;VLOOKUP(F896,DM!$C$5:$G$500,5,0)=1521,1541,1543)))</f>
        <v>0</v>
      </c>
    </row>
    <row r="897" spans="1:14" x14ac:dyDescent="0.2">
      <c r="A897" s="2"/>
      <c r="B897" s="2"/>
      <c r="C897" s="2">
        <f t="shared" si="27"/>
        <v>0</v>
      </c>
      <c r="D897" s="2"/>
      <c r="E897" s="4"/>
      <c r="F897" s="2"/>
      <c r="G897" s="2">
        <f>IF(F897=0,0,VLOOKUP(F897,DM!$C$5:$E$500,2,0))</f>
        <v>0</v>
      </c>
      <c r="H897" s="2">
        <f>IF(F897=0,0,VLOOKUP(F897,DM!$C$5:$E$500,3,0))</f>
        <v>0</v>
      </c>
      <c r="I897" s="3"/>
      <c r="J897" s="3"/>
      <c r="K897" s="3">
        <f t="shared" si="28"/>
        <v>0</v>
      </c>
      <c r="L897" s="2"/>
      <c r="M897" s="2">
        <f>IF(B897="",0,VLOOKUP(F897,DM!$C$5:$G$500,5,0))</f>
        <v>0</v>
      </c>
      <c r="N897" s="2">
        <f>IF(B897="",0,IF(B897="NM",111,IF(B897="SX"&amp;VLOOKUP(F897,DM!$C$5:$G$500,5,0)=1521,1541,1543)))</f>
        <v>0</v>
      </c>
    </row>
    <row r="898" spans="1:14" x14ac:dyDescent="0.2">
      <c r="A898" s="2"/>
      <c r="B898" s="2"/>
      <c r="C898" s="2">
        <f t="shared" si="27"/>
        <v>0</v>
      </c>
      <c r="D898" s="2"/>
      <c r="E898" s="4"/>
      <c r="F898" s="2"/>
      <c r="G898" s="2">
        <f>IF(F898=0,0,VLOOKUP(F898,DM!$C$5:$E$500,2,0))</f>
        <v>0</v>
      </c>
      <c r="H898" s="2">
        <f>IF(F898=0,0,VLOOKUP(F898,DM!$C$5:$E$500,3,0))</f>
        <v>0</v>
      </c>
      <c r="I898" s="3"/>
      <c r="J898" s="3"/>
      <c r="K898" s="3">
        <f t="shared" si="28"/>
        <v>0</v>
      </c>
      <c r="L898" s="2"/>
      <c r="M898" s="2">
        <f>IF(B898="",0,VLOOKUP(F898,DM!$C$5:$G$500,5,0))</f>
        <v>0</v>
      </c>
      <c r="N898" s="2">
        <f>IF(B898="",0,IF(B898="NM",111,IF(B898="SX"&amp;VLOOKUP(F898,DM!$C$5:$G$500,5,0)=1521,1541,1543)))</f>
        <v>0</v>
      </c>
    </row>
    <row r="899" spans="1:14" x14ac:dyDescent="0.2">
      <c r="A899" s="2"/>
      <c r="B899" s="2"/>
      <c r="C899" s="2">
        <f t="shared" si="27"/>
        <v>0</v>
      </c>
      <c r="D899" s="2"/>
      <c r="E899" s="4"/>
      <c r="F899" s="2"/>
      <c r="G899" s="2">
        <f>IF(F899=0,0,VLOOKUP(F899,DM!$C$5:$E$500,2,0))</f>
        <v>0</v>
      </c>
      <c r="H899" s="2">
        <f>IF(F899=0,0,VLOOKUP(F899,DM!$C$5:$E$500,3,0))</f>
        <v>0</v>
      </c>
      <c r="I899" s="3"/>
      <c r="J899" s="3"/>
      <c r="K899" s="3">
        <f t="shared" si="28"/>
        <v>0</v>
      </c>
      <c r="L899" s="2"/>
      <c r="M899" s="2">
        <f>IF(B899="",0,VLOOKUP(F899,DM!$C$5:$G$500,5,0))</f>
        <v>0</v>
      </c>
      <c r="N899" s="2">
        <f>IF(B899="",0,IF(B899="NM",111,IF(B899="SX"&amp;VLOOKUP(F899,DM!$C$5:$G$500,5,0)=1521,1541,1543)))</f>
        <v>0</v>
      </c>
    </row>
    <row r="900" spans="1:14" x14ac:dyDescent="0.2">
      <c r="A900" s="2"/>
      <c r="B900" s="2"/>
      <c r="C900" s="2">
        <f t="shared" si="27"/>
        <v>0</v>
      </c>
      <c r="D900" s="2"/>
      <c r="E900" s="4"/>
      <c r="F900" s="2"/>
      <c r="G900" s="2">
        <f>IF(F900=0,0,VLOOKUP(F900,DM!$C$5:$E$500,2,0))</f>
        <v>0</v>
      </c>
      <c r="H900" s="2">
        <f>IF(F900=0,0,VLOOKUP(F900,DM!$C$5:$E$500,3,0))</f>
        <v>0</v>
      </c>
      <c r="I900" s="3"/>
      <c r="J900" s="3"/>
      <c r="K900" s="3">
        <f t="shared" si="28"/>
        <v>0</v>
      </c>
      <c r="L900" s="2"/>
      <c r="M900" s="2">
        <f>IF(B900="",0,VLOOKUP(F900,DM!$C$5:$G$500,5,0))</f>
        <v>0</v>
      </c>
      <c r="N900" s="2">
        <f>IF(B900="",0,IF(B900="NM",111,IF(B900="SX"&amp;VLOOKUP(F900,DM!$C$5:$G$500,5,0)=1521,1541,1543)))</f>
        <v>0</v>
      </c>
    </row>
    <row r="901" spans="1:14" x14ac:dyDescent="0.2">
      <c r="A901" s="2"/>
      <c r="B901" s="2"/>
      <c r="C901" s="2">
        <f t="shared" si="27"/>
        <v>0</v>
      </c>
      <c r="D901" s="2"/>
      <c r="E901" s="4"/>
      <c r="F901" s="2"/>
      <c r="G901" s="2">
        <f>IF(F901=0,0,VLOOKUP(F901,DM!$C$5:$E$500,2,0))</f>
        <v>0</v>
      </c>
      <c r="H901" s="2">
        <f>IF(F901=0,0,VLOOKUP(F901,DM!$C$5:$E$500,3,0))</f>
        <v>0</v>
      </c>
      <c r="I901" s="3"/>
      <c r="J901" s="3"/>
      <c r="K901" s="3">
        <f t="shared" si="28"/>
        <v>0</v>
      </c>
      <c r="L901" s="2"/>
      <c r="M901" s="2">
        <f>IF(B901="",0,VLOOKUP(F901,DM!$C$5:$G$500,5,0))</f>
        <v>0</v>
      </c>
      <c r="N901" s="2">
        <f>IF(B901="",0,IF(B901="NM",111,IF(B901="SX"&amp;VLOOKUP(F901,DM!$C$5:$G$500,5,0)=1521,1541,1543)))</f>
        <v>0</v>
      </c>
    </row>
    <row r="902" spans="1:14" x14ac:dyDescent="0.2">
      <c r="A902" s="2"/>
      <c r="B902" s="2"/>
      <c r="C902" s="2">
        <f t="shared" ref="C902:C965" si="29">IF(B902="",0,IF(B902="SX","Nhập từ sản xuất","Nhập mua"))</f>
        <v>0</v>
      </c>
      <c r="D902" s="2"/>
      <c r="E902" s="4"/>
      <c r="F902" s="2"/>
      <c r="G902" s="2">
        <f>IF(F902=0,0,VLOOKUP(F902,DM!$C$5:$E$500,2,0))</f>
        <v>0</v>
      </c>
      <c r="H902" s="2">
        <f>IF(F902=0,0,VLOOKUP(F902,DM!$C$5:$E$500,3,0))</f>
        <v>0</v>
      </c>
      <c r="I902" s="3"/>
      <c r="J902" s="3"/>
      <c r="K902" s="3">
        <f t="shared" ref="K902:K965" si="30">J902*I902</f>
        <v>0</v>
      </c>
      <c r="L902" s="2"/>
      <c r="M902" s="2">
        <f>IF(B902="",0,VLOOKUP(F902,DM!$C$5:$G$500,5,0))</f>
        <v>0</v>
      </c>
      <c r="N902" s="2">
        <f>IF(B902="",0,IF(B902="NM",111,IF(B902="SX"&amp;VLOOKUP(F902,DM!$C$5:$G$500,5,0)=1521,1541,1543)))</f>
        <v>0</v>
      </c>
    </row>
    <row r="903" spans="1:14" x14ac:dyDescent="0.2">
      <c r="A903" s="2"/>
      <c r="B903" s="2"/>
      <c r="C903" s="2">
        <f t="shared" si="29"/>
        <v>0</v>
      </c>
      <c r="D903" s="2"/>
      <c r="E903" s="4"/>
      <c r="F903" s="2"/>
      <c r="G903" s="2">
        <f>IF(F903=0,0,VLOOKUP(F903,DM!$C$5:$E$500,2,0))</f>
        <v>0</v>
      </c>
      <c r="H903" s="2">
        <f>IF(F903=0,0,VLOOKUP(F903,DM!$C$5:$E$500,3,0))</f>
        <v>0</v>
      </c>
      <c r="I903" s="3"/>
      <c r="J903" s="3"/>
      <c r="K903" s="3">
        <f t="shared" si="30"/>
        <v>0</v>
      </c>
      <c r="L903" s="2"/>
      <c r="M903" s="2">
        <f>IF(B903="",0,VLOOKUP(F903,DM!$C$5:$G$500,5,0))</f>
        <v>0</v>
      </c>
      <c r="N903" s="2">
        <f>IF(B903="",0,IF(B903="NM",111,IF(B903="SX"&amp;VLOOKUP(F903,DM!$C$5:$G$500,5,0)=1521,1541,1543)))</f>
        <v>0</v>
      </c>
    </row>
    <row r="904" spans="1:14" x14ac:dyDescent="0.2">
      <c r="A904" s="2"/>
      <c r="B904" s="2"/>
      <c r="C904" s="2">
        <f t="shared" si="29"/>
        <v>0</v>
      </c>
      <c r="D904" s="2"/>
      <c r="E904" s="4"/>
      <c r="F904" s="2"/>
      <c r="G904" s="2">
        <f>IF(F904=0,0,VLOOKUP(F904,DM!$C$5:$E$500,2,0))</f>
        <v>0</v>
      </c>
      <c r="H904" s="2">
        <f>IF(F904=0,0,VLOOKUP(F904,DM!$C$5:$E$500,3,0))</f>
        <v>0</v>
      </c>
      <c r="I904" s="3"/>
      <c r="J904" s="3"/>
      <c r="K904" s="3">
        <f t="shared" si="30"/>
        <v>0</v>
      </c>
      <c r="L904" s="2"/>
      <c r="M904" s="2">
        <f>IF(B904="",0,VLOOKUP(F904,DM!$C$5:$G$500,5,0))</f>
        <v>0</v>
      </c>
      <c r="N904" s="2">
        <f>IF(B904="",0,IF(B904="NM",111,IF(B904="SX"&amp;VLOOKUP(F904,DM!$C$5:$G$500,5,0)=1521,1541,1543)))</f>
        <v>0</v>
      </c>
    </row>
    <row r="905" spans="1:14" x14ac:dyDescent="0.2">
      <c r="A905" s="2"/>
      <c r="B905" s="2"/>
      <c r="C905" s="2">
        <f t="shared" si="29"/>
        <v>0</v>
      </c>
      <c r="D905" s="2"/>
      <c r="E905" s="4"/>
      <c r="F905" s="2"/>
      <c r="G905" s="2">
        <f>IF(F905=0,0,VLOOKUP(F905,DM!$C$5:$E$500,2,0))</f>
        <v>0</v>
      </c>
      <c r="H905" s="2">
        <f>IF(F905=0,0,VLOOKUP(F905,DM!$C$5:$E$500,3,0))</f>
        <v>0</v>
      </c>
      <c r="I905" s="3"/>
      <c r="J905" s="3"/>
      <c r="K905" s="3">
        <f t="shared" si="30"/>
        <v>0</v>
      </c>
      <c r="L905" s="2"/>
      <c r="M905" s="2">
        <f>IF(B905="",0,VLOOKUP(F905,DM!$C$5:$G$500,5,0))</f>
        <v>0</v>
      </c>
      <c r="N905" s="2">
        <f>IF(B905="",0,IF(B905="NM",111,IF(B905="SX"&amp;VLOOKUP(F905,DM!$C$5:$G$500,5,0)=1521,1541,1543)))</f>
        <v>0</v>
      </c>
    </row>
    <row r="906" spans="1:14" x14ac:dyDescent="0.2">
      <c r="A906" s="2"/>
      <c r="B906" s="2"/>
      <c r="C906" s="2">
        <f t="shared" si="29"/>
        <v>0</v>
      </c>
      <c r="D906" s="2"/>
      <c r="E906" s="4"/>
      <c r="F906" s="2"/>
      <c r="G906" s="2">
        <f>IF(F906=0,0,VLOOKUP(F906,DM!$C$5:$E$500,2,0))</f>
        <v>0</v>
      </c>
      <c r="H906" s="2">
        <f>IF(F906=0,0,VLOOKUP(F906,DM!$C$5:$E$500,3,0))</f>
        <v>0</v>
      </c>
      <c r="I906" s="3"/>
      <c r="J906" s="3"/>
      <c r="K906" s="3">
        <f t="shared" si="30"/>
        <v>0</v>
      </c>
      <c r="L906" s="2"/>
      <c r="M906" s="2">
        <f>IF(B906="",0,VLOOKUP(F906,DM!$C$5:$G$500,5,0))</f>
        <v>0</v>
      </c>
      <c r="N906" s="2">
        <f>IF(B906="",0,IF(B906="NM",111,IF(B906="SX"&amp;VLOOKUP(F906,DM!$C$5:$G$500,5,0)=1521,1541,1543)))</f>
        <v>0</v>
      </c>
    </row>
    <row r="907" spans="1:14" x14ac:dyDescent="0.2">
      <c r="A907" s="2"/>
      <c r="B907" s="2"/>
      <c r="C907" s="2">
        <f t="shared" si="29"/>
        <v>0</v>
      </c>
      <c r="D907" s="2"/>
      <c r="E907" s="4"/>
      <c r="F907" s="2"/>
      <c r="G907" s="2">
        <f>IF(F907=0,0,VLOOKUP(F907,DM!$C$5:$E$500,2,0))</f>
        <v>0</v>
      </c>
      <c r="H907" s="2">
        <f>IF(F907=0,0,VLOOKUP(F907,DM!$C$5:$E$500,3,0))</f>
        <v>0</v>
      </c>
      <c r="I907" s="3"/>
      <c r="J907" s="3"/>
      <c r="K907" s="3">
        <f t="shared" si="30"/>
        <v>0</v>
      </c>
      <c r="L907" s="2"/>
      <c r="M907" s="2">
        <f>IF(B907="",0,VLOOKUP(F907,DM!$C$5:$G$500,5,0))</f>
        <v>0</v>
      </c>
      <c r="N907" s="2">
        <f>IF(B907="",0,IF(B907="NM",111,IF(B907="SX"&amp;VLOOKUP(F907,DM!$C$5:$G$500,5,0)=1521,1541,1543)))</f>
        <v>0</v>
      </c>
    </row>
    <row r="908" spans="1:14" x14ac:dyDescent="0.2">
      <c r="A908" s="2"/>
      <c r="B908" s="2"/>
      <c r="C908" s="2">
        <f t="shared" si="29"/>
        <v>0</v>
      </c>
      <c r="D908" s="2"/>
      <c r="E908" s="4"/>
      <c r="F908" s="2"/>
      <c r="G908" s="2">
        <f>IF(F908=0,0,VLOOKUP(F908,DM!$C$5:$E$500,2,0))</f>
        <v>0</v>
      </c>
      <c r="H908" s="2">
        <f>IF(F908=0,0,VLOOKUP(F908,DM!$C$5:$E$500,3,0))</f>
        <v>0</v>
      </c>
      <c r="I908" s="3"/>
      <c r="J908" s="3"/>
      <c r="K908" s="3">
        <f t="shared" si="30"/>
        <v>0</v>
      </c>
      <c r="L908" s="2"/>
      <c r="M908" s="2">
        <f>IF(B908="",0,VLOOKUP(F908,DM!$C$5:$G$500,5,0))</f>
        <v>0</v>
      </c>
      <c r="N908" s="2">
        <f>IF(B908="",0,IF(B908="NM",111,IF(B908="SX"&amp;VLOOKUP(F908,DM!$C$5:$G$500,5,0)=1521,1541,1543)))</f>
        <v>0</v>
      </c>
    </row>
    <row r="909" spans="1:14" x14ac:dyDescent="0.2">
      <c r="A909" s="2"/>
      <c r="B909" s="2"/>
      <c r="C909" s="2">
        <f t="shared" si="29"/>
        <v>0</v>
      </c>
      <c r="D909" s="2"/>
      <c r="E909" s="4"/>
      <c r="F909" s="2"/>
      <c r="G909" s="2">
        <f>IF(F909=0,0,VLOOKUP(F909,DM!$C$5:$E$500,2,0))</f>
        <v>0</v>
      </c>
      <c r="H909" s="2">
        <f>IF(F909=0,0,VLOOKUP(F909,DM!$C$5:$E$500,3,0))</f>
        <v>0</v>
      </c>
      <c r="I909" s="3"/>
      <c r="J909" s="3"/>
      <c r="K909" s="3">
        <f t="shared" si="30"/>
        <v>0</v>
      </c>
      <c r="L909" s="2"/>
      <c r="M909" s="2">
        <f>IF(B909="",0,VLOOKUP(F909,DM!$C$5:$G$500,5,0))</f>
        <v>0</v>
      </c>
      <c r="N909" s="2">
        <f>IF(B909="",0,IF(B909="NM",111,IF(B909="SX"&amp;VLOOKUP(F909,DM!$C$5:$G$500,5,0)=1521,1541,1543)))</f>
        <v>0</v>
      </c>
    </row>
    <row r="910" spans="1:14" x14ac:dyDescent="0.2">
      <c r="A910" s="2"/>
      <c r="B910" s="2"/>
      <c r="C910" s="2">
        <f t="shared" si="29"/>
        <v>0</v>
      </c>
      <c r="D910" s="2"/>
      <c r="E910" s="4"/>
      <c r="F910" s="2"/>
      <c r="G910" s="2">
        <f>IF(F910=0,0,VLOOKUP(F910,DM!$C$5:$E$500,2,0))</f>
        <v>0</v>
      </c>
      <c r="H910" s="2">
        <f>IF(F910=0,0,VLOOKUP(F910,DM!$C$5:$E$500,3,0))</f>
        <v>0</v>
      </c>
      <c r="I910" s="3"/>
      <c r="J910" s="3"/>
      <c r="K910" s="3">
        <f t="shared" si="30"/>
        <v>0</v>
      </c>
      <c r="L910" s="2"/>
      <c r="M910" s="2">
        <f>IF(B910="",0,VLOOKUP(F910,DM!$C$5:$G$500,5,0))</f>
        <v>0</v>
      </c>
      <c r="N910" s="2">
        <f>IF(B910="",0,IF(B910="NM",111,IF(B910="SX"&amp;VLOOKUP(F910,DM!$C$5:$G$500,5,0)=1521,1541,1543)))</f>
        <v>0</v>
      </c>
    </row>
    <row r="911" spans="1:14" x14ac:dyDescent="0.2">
      <c r="A911" s="2"/>
      <c r="B911" s="2"/>
      <c r="C911" s="2">
        <f t="shared" si="29"/>
        <v>0</v>
      </c>
      <c r="D911" s="2"/>
      <c r="E911" s="4"/>
      <c r="F911" s="2"/>
      <c r="G911" s="2">
        <f>IF(F911=0,0,VLOOKUP(F911,DM!$C$5:$E$500,2,0))</f>
        <v>0</v>
      </c>
      <c r="H911" s="2">
        <f>IF(F911=0,0,VLOOKUP(F911,DM!$C$5:$E$500,3,0))</f>
        <v>0</v>
      </c>
      <c r="I911" s="3"/>
      <c r="J911" s="3"/>
      <c r="K911" s="3">
        <f t="shared" si="30"/>
        <v>0</v>
      </c>
      <c r="L911" s="2"/>
      <c r="M911" s="2">
        <f>IF(B911="",0,VLOOKUP(F911,DM!$C$5:$G$500,5,0))</f>
        <v>0</v>
      </c>
      <c r="N911" s="2">
        <f>IF(B911="",0,IF(B911="NM",111,IF(B911="SX"&amp;VLOOKUP(F911,DM!$C$5:$G$500,5,0)=1521,1541,1543)))</f>
        <v>0</v>
      </c>
    </row>
    <row r="912" spans="1:14" x14ac:dyDescent="0.2">
      <c r="A912" s="2"/>
      <c r="B912" s="2"/>
      <c r="C912" s="2">
        <f t="shared" si="29"/>
        <v>0</v>
      </c>
      <c r="D912" s="2"/>
      <c r="E912" s="4"/>
      <c r="F912" s="2"/>
      <c r="G912" s="2">
        <f>IF(F912=0,0,VLOOKUP(F912,DM!$C$5:$E$500,2,0))</f>
        <v>0</v>
      </c>
      <c r="H912" s="2">
        <f>IF(F912=0,0,VLOOKUP(F912,DM!$C$5:$E$500,3,0))</f>
        <v>0</v>
      </c>
      <c r="I912" s="3"/>
      <c r="J912" s="3"/>
      <c r="K912" s="3">
        <f t="shared" si="30"/>
        <v>0</v>
      </c>
      <c r="L912" s="2"/>
      <c r="M912" s="2">
        <f>IF(B912="",0,VLOOKUP(F912,DM!$C$5:$G$500,5,0))</f>
        <v>0</v>
      </c>
      <c r="N912" s="2">
        <f>IF(B912="",0,IF(B912="NM",111,IF(B912="SX"&amp;VLOOKUP(F912,DM!$C$5:$G$500,5,0)=1521,1541,1543)))</f>
        <v>0</v>
      </c>
    </row>
    <row r="913" spans="1:14" x14ac:dyDescent="0.2">
      <c r="A913" s="2"/>
      <c r="B913" s="2"/>
      <c r="C913" s="2">
        <f t="shared" si="29"/>
        <v>0</v>
      </c>
      <c r="D913" s="2"/>
      <c r="E913" s="4"/>
      <c r="F913" s="2"/>
      <c r="G913" s="2">
        <f>IF(F913=0,0,VLOOKUP(F913,DM!$C$5:$E$500,2,0))</f>
        <v>0</v>
      </c>
      <c r="H913" s="2">
        <f>IF(F913=0,0,VLOOKUP(F913,DM!$C$5:$E$500,3,0))</f>
        <v>0</v>
      </c>
      <c r="I913" s="3"/>
      <c r="J913" s="3"/>
      <c r="K913" s="3">
        <f t="shared" si="30"/>
        <v>0</v>
      </c>
      <c r="L913" s="2"/>
      <c r="M913" s="2">
        <f>IF(B913="",0,VLOOKUP(F913,DM!$C$5:$G$500,5,0))</f>
        <v>0</v>
      </c>
      <c r="N913" s="2">
        <f>IF(B913="",0,IF(B913="NM",111,IF(B913="SX"&amp;VLOOKUP(F913,DM!$C$5:$G$500,5,0)=1521,1541,1543)))</f>
        <v>0</v>
      </c>
    </row>
    <row r="914" spans="1:14" x14ac:dyDescent="0.2">
      <c r="A914" s="2"/>
      <c r="B914" s="2"/>
      <c r="C914" s="2">
        <f t="shared" si="29"/>
        <v>0</v>
      </c>
      <c r="D914" s="2"/>
      <c r="E914" s="4"/>
      <c r="F914" s="2"/>
      <c r="G914" s="2">
        <f>IF(F914=0,0,VLOOKUP(F914,DM!$C$5:$E$500,2,0))</f>
        <v>0</v>
      </c>
      <c r="H914" s="2">
        <f>IF(F914=0,0,VLOOKUP(F914,DM!$C$5:$E$500,3,0))</f>
        <v>0</v>
      </c>
      <c r="I914" s="3"/>
      <c r="J914" s="3"/>
      <c r="K914" s="3">
        <f t="shared" si="30"/>
        <v>0</v>
      </c>
      <c r="L914" s="2"/>
      <c r="M914" s="2">
        <f>IF(B914="",0,VLOOKUP(F914,DM!$C$5:$G$500,5,0))</f>
        <v>0</v>
      </c>
      <c r="N914" s="2">
        <f>IF(B914="",0,IF(B914="NM",111,IF(B914="SX"&amp;VLOOKUP(F914,DM!$C$5:$G$500,5,0)=1521,1541,1543)))</f>
        <v>0</v>
      </c>
    </row>
    <row r="915" spans="1:14" x14ac:dyDescent="0.2">
      <c r="A915" s="2"/>
      <c r="B915" s="2"/>
      <c r="C915" s="2">
        <f t="shared" si="29"/>
        <v>0</v>
      </c>
      <c r="D915" s="2"/>
      <c r="E915" s="4"/>
      <c r="F915" s="2"/>
      <c r="G915" s="2">
        <f>IF(F915=0,0,VLOOKUP(F915,DM!$C$5:$E$500,2,0))</f>
        <v>0</v>
      </c>
      <c r="H915" s="2">
        <f>IF(F915=0,0,VLOOKUP(F915,DM!$C$5:$E$500,3,0))</f>
        <v>0</v>
      </c>
      <c r="I915" s="3"/>
      <c r="J915" s="3"/>
      <c r="K915" s="3">
        <f t="shared" si="30"/>
        <v>0</v>
      </c>
      <c r="L915" s="2"/>
      <c r="M915" s="2">
        <f>IF(B915="",0,VLOOKUP(F915,DM!$C$5:$G$500,5,0))</f>
        <v>0</v>
      </c>
      <c r="N915" s="2">
        <f>IF(B915="",0,IF(B915="NM",111,IF(B915="SX"&amp;VLOOKUP(F915,DM!$C$5:$G$500,5,0)=1521,1541,1543)))</f>
        <v>0</v>
      </c>
    </row>
    <row r="916" spans="1:14" x14ac:dyDescent="0.2">
      <c r="A916" s="2"/>
      <c r="B916" s="2"/>
      <c r="C916" s="2">
        <f t="shared" si="29"/>
        <v>0</v>
      </c>
      <c r="D916" s="2"/>
      <c r="E916" s="4"/>
      <c r="F916" s="2"/>
      <c r="G916" s="2">
        <f>IF(F916=0,0,VLOOKUP(F916,DM!$C$5:$E$500,2,0))</f>
        <v>0</v>
      </c>
      <c r="H916" s="2">
        <f>IF(F916=0,0,VLOOKUP(F916,DM!$C$5:$E$500,3,0))</f>
        <v>0</v>
      </c>
      <c r="I916" s="3"/>
      <c r="J916" s="3"/>
      <c r="K916" s="3">
        <f t="shared" si="30"/>
        <v>0</v>
      </c>
      <c r="L916" s="2"/>
      <c r="M916" s="2">
        <f>IF(B916="",0,VLOOKUP(F916,DM!$C$5:$G$500,5,0))</f>
        <v>0</v>
      </c>
      <c r="N916" s="2">
        <f>IF(B916="",0,IF(B916="NM",111,IF(B916="SX"&amp;VLOOKUP(F916,DM!$C$5:$G$500,5,0)=1521,1541,1543)))</f>
        <v>0</v>
      </c>
    </row>
    <row r="917" spans="1:14" x14ac:dyDescent="0.2">
      <c r="A917" s="2"/>
      <c r="B917" s="2"/>
      <c r="C917" s="2">
        <f t="shared" si="29"/>
        <v>0</v>
      </c>
      <c r="D917" s="2"/>
      <c r="E917" s="4"/>
      <c r="F917" s="2"/>
      <c r="G917" s="2">
        <f>IF(F917=0,0,VLOOKUP(F917,DM!$C$5:$E$500,2,0))</f>
        <v>0</v>
      </c>
      <c r="H917" s="2">
        <f>IF(F917=0,0,VLOOKUP(F917,DM!$C$5:$E$500,3,0))</f>
        <v>0</v>
      </c>
      <c r="I917" s="3"/>
      <c r="J917" s="3"/>
      <c r="K917" s="3">
        <f t="shared" si="30"/>
        <v>0</v>
      </c>
      <c r="L917" s="2"/>
      <c r="M917" s="2">
        <f>IF(B917="",0,VLOOKUP(F917,DM!$C$5:$G$500,5,0))</f>
        <v>0</v>
      </c>
      <c r="N917" s="2">
        <f>IF(B917="",0,IF(B917="NM",111,IF(B917="SX"&amp;VLOOKUP(F917,DM!$C$5:$G$500,5,0)=1521,1541,1543)))</f>
        <v>0</v>
      </c>
    </row>
    <row r="918" spans="1:14" x14ac:dyDescent="0.2">
      <c r="A918" s="2"/>
      <c r="B918" s="2"/>
      <c r="C918" s="2">
        <f t="shared" si="29"/>
        <v>0</v>
      </c>
      <c r="D918" s="2"/>
      <c r="E918" s="4"/>
      <c r="F918" s="2"/>
      <c r="G918" s="2">
        <f>IF(F918=0,0,VLOOKUP(F918,DM!$C$5:$E$500,2,0))</f>
        <v>0</v>
      </c>
      <c r="H918" s="2">
        <f>IF(F918=0,0,VLOOKUP(F918,DM!$C$5:$E$500,3,0))</f>
        <v>0</v>
      </c>
      <c r="I918" s="3"/>
      <c r="J918" s="3"/>
      <c r="K918" s="3">
        <f t="shared" si="30"/>
        <v>0</v>
      </c>
      <c r="L918" s="2"/>
      <c r="M918" s="2">
        <f>IF(B918="",0,VLOOKUP(F918,DM!$C$5:$G$500,5,0))</f>
        <v>0</v>
      </c>
      <c r="N918" s="2">
        <f>IF(B918="",0,IF(B918="NM",111,IF(B918="SX"&amp;VLOOKUP(F918,DM!$C$5:$G$500,5,0)=1521,1541,1543)))</f>
        <v>0</v>
      </c>
    </row>
    <row r="919" spans="1:14" x14ac:dyDescent="0.2">
      <c r="A919" s="2"/>
      <c r="B919" s="2"/>
      <c r="C919" s="2">
        <f t="shared" si="29"/>
        <v>0</v>
      </c>
      <c r="D919" s="2"/>
      <c r="E919" s="4"/>
      <c r="F919" s="2"/>
      <c r="G919" s="2">
        <f>IF(F919=0,0,VLOOKUP(F919,DM!$C$5:$E$500,2,0))</f>
        <v>0</v>
      </c>
      <c r="H919" s="2">
        <f>IF(F919=0,0,VLOOKUP(F919,DM!$C$5:$E$500,3,0))</f>
        <v>0</v>
      </c>
      <c r="I919" s="3"/>
      <c r="J919" s="3"/>
      <c r="K919" s="3">
        <f t="shared" si="30"/>
        <v>0</v>
      </c>
      <c r="L919" s="2"/>
      <c r="M919" s="2">
        <f>IF(B919="",0,VLOOKUP(F919,DM!$C$5:$G$500,5,0))</f>
        <v>0</v>
      </c>
      <c r="N919" s="2">
        <f>IF(B919="",0,IF(B919="NM",111,IF(B919="SX"&amp;VLOOKUP(F919,DM!$C$5:$G$500,5,0)=1521,1541,1543)))</f>
        <v>0</v>
      </c>
    </row>
    <row r="920" spans="1:14" x14ac:dyDescent="0.2">
      <c r="A920" s="2"/>
      <c r="B920" s="2"/>
      <c r="C920" s="2">
        <f t="shared" si="29"/>
        <v>0</v>
      </c>
      <c r="D920" s="2"/>
      <c r="E920" s="4"/>
      <c r="F920" s="2"/>
      <c r="G920" s="2">
        <f>IF(F920=0,0,VLOOKUP(F920,DM!$C$5:$E$500,2,0))</f>
        <v>0</v>
      </c>
      <c r="H920" s="2">
        <f>IF(F920=0,0,VLOOKUP(F920,DM!$C$5:$E$500,3,0))</f>
        <v>0</v>
      </c>
      <c r="I920" s="3"/>
      <c r="J920" s="3"/>
      <c r="K920" s="3">
        <f t="shared" si="30"/>
        <v>0</v>
      </c>
      <c r="L920" s="2"/>
      <c r="M920" s="2">
        <f>IF(B920="",0,VLOOKUP(F920,DM!$C$5:$G$500,5,0))</f>
        <v>0</v>
      </c>
      <c r="N920" s="2">
        <f>IF(B920="",0,IF(B920="NM",111,IF(B920="SX"&amp;VLOOKUP(F920,DM!$C$5:$G$500,5,0)=1521,1541,1543)))</f>
        <v>0</v>
      </c>
    </row>
    <row r="921" spans="1:14" x14ac:dyDescent="0.2">
      <c r="A921" s="2"/>
      <c r="B921" s="2"/>
      <c r="C921" s="2">
        <f t="shared" si="29"/>
        <v>0</v>
      </c>
      <c r="D921" s="2"/>
      <c r="E921" s="4"/>
      <c r="F921" s="2"/>
      <c r="G921" s="2">
        <f>IF(F921=0,0,VLOOKUP(F921,DM!$C$5:$E$500,2,0))</f>
        <v>0</v>
      </c>
      <c r="H921" s="2">
        <f>IF(F921=0,0,VLOOKUP(F921,DM!$C$5:$E$500,3,0))</f>
        <v>0</v>
      </c>
      <c r="I921" s="3"/>
      <c r="J921" s="3"/>
      <c r="K921" s="3">
        <f t="shared" si="30"/>
        <v>0</v>
      </c>
      <c r="L921" s="2"/>
      <c r="M921" s="2">
        <f>IF(B921="",0,VLOOKUP(F921,DM!$C$5:$G$500,5,0))</f>
        <v>0</v>
      </c>
      <c r="N921" s="2">
        <f>IF(B921="",0,IF(B921="NM",111,IF(B921="SX"&amp;VLOOKUP(F921,DM!$C$5:$G$500,5,0)=1521,1541,1543)))</f>
        <v>0</v>
      </c>
    </row>
    <row r="922" spans="1:14" x14ac:dyDescent="0.2">
      <c r="A922" s="2"/>
      <c r="B922" s="2"/>
      <c r="C922" s="2">
        <f t="shared" si="29"/>
        <v>0</v>
      </c>
      <c r="D922" s="2"/>
      <c r="E922" s="4"/>
      <c r="F922" s="2"/>
      <c r="G922" s="2">
        <f>IF(F922=0,0,VLOOKUP(F922,DM!$C$5:$E$500,2,0))</f>
        <v>0</v>
      </c>
      <c r="H922" s="2">
        <f>IF(F922=0,0,VLOOKUP(F922,DM!$C$5:$E$500,3,0))</f>
        <v>0</v>
      </c>
      <c r="I922" s="3"/>
      <c r="J922" s="3"/>
      <c r="K922" s="3">
        <f t="shared" si="30"/>
        <v>0</v>
      </c>
      <c r="L922" s="2"/>
      <c r="M922" s="2">
        <f>IF(B922="",0,VLOOKUP(F922,DM!$C$5:$G$500,5,0))</f>
        <v>0</v>
      </c>
      <c r="N922" s="2">
        <f>IF(B922="",0,IF(B922="NM",111,IF(B922="SX"&amp;VLOOKUP(F922,DM!$C$5:$G$500,5,0)=1521,1541,1543)))</f>
        <v>0</v>
      </c>
    </row>
    <row r="923" spans="1:14" x14ac:dyDescent="0.2">
      <c r="A923" s="2"/>
      <c r="B923" s="2"/>
      <c r="C923" s="2">
        <f t="shared" si="29"/>
        <v>0</v>
      </c>
      <c r="D923" s="2"/>
      <c r="E923" s="4"/>
      <c r="F923" s="2"/>
      <c r="G923" s="2">
        <f>IF(F923=0,0,VLOOKUP(F923,DM!$C$5:$E$500,2,0))</f>
        <v>0</v>
      </c>
      <c r="H923" s="2">
        <f>IF(F923=0,0,VLOOKUP(F923,DM!$C$5:$E$500,3,0))</f>
        <v>0</v>
      </c>
      <c r="I923" s="3"/>
      <c r="J923" s="3"/>
      <c r="K923" s="3">
        <f t="shared" si="30"/>
        <v>0</v>
      </c>
      <c r="L923" s="2"/>
      <c r="M923" s="2">
        <f>IF(B923="",0,VLOOKUP(F923,DM!$C$5:$G$500,5,0))</f>
        <v>0</v>
      </c>
      <c r="N923" s="2">
        <f>IF(B923="",0,IF(B923="NM",111,IF(B923="SX"&amp;VLOOKUP(F923,DM!$C$5:$G$500,5,0)=1521,1541,1543)))</f>
        <v>0</v>
      </c>
    </row>
    <row r="924" spans="1:14" x14ac:dyDescent="0.2">
      <c r="A924" s="2"/>
      <c r="B924" s="2"/>
      <c r="C924" s="2">
        <f t="shared" si="29"/>
        <v>0</v>
      </c>
      <c r="D924" s="2"/>
      <c r="E924" s="4"/>
      <c r="F924" s="2"/>
      <c r="G924" s="2">
        <f>IF(F924=0,0,VLOOKUP(F924,DM!$C$5:$E$500,2,0))</f>
        <v>0</v>
      </c>
      <c r="H924" s="2">
        <f>IF(F924=0,0,VLOOKUP(F924,DM!$C$5:$E$500,3,0))</f>
        <v>0</v>
      </c>
      <c r="I924" s="3"/>
      <c r="J924" s="3"/>
      <c r="K924" s="3">
        <f t="shared" si="30"/>
        <v>0</v>
      </c>
      <c r="L924" s="2"/>
      <c r="M924" s="2">
        <f>IF(B924="",0,VLOOKUP(F924,DM!$C$5:$G$500,5,0))</f>
        <v>0</v>
      </c>
      <c r="N924" s="2">
        <f>IF(B924="",0,IF(B924="NM",111,IF(B924="SX"&amp;VLOOKUP(F924,DM!$C$5:$G$500,5,0)=1521,1541,1543)))</f>
        <v>0</v>
      </c>
    </row>
    <row r="925" spans="1:14" x14ac:dyDescent="0.2">
      <c r="A925" s="2"/>
      <c r="B925" s="2"/>
      <c r="C925" s="2">
        <f t="shared" si="29"/>
        <v>0</v>
      </c>
      <c r="D925" s="2"/>
      <c r="E925" s="4"/>
      <c r="F925" s="2"/>
      <c r="G925" s="2">
        <f>IF(F925=0,0,VLOOKUP(F925,DM!$C$5:$E$500,2,0))</f>
        <v>0</v>
      </c>
      <c r="H925" s="2">
        <f>IF(F925=0,0,VLOOKUP(F925,DM!$C$5:$E$500,3,0))</f>
        <v>0</v>
      </c>
      <c r="I925" s="3"/>
      <c r="J925" s="3"/>
      <c r="K925" s="3">
        <f t="shared" si="30"/>
        <v>0</v>
      </c>
      <c r="L925" s="2"/>
      <c r="M925" s="2">
        <f>IF(B925="",0,VLOOKUP(F925,DM!$C$5:$G$500,5,0))</f>
        <v>0</v>
      </c>
      <c r="N925" s="2">
        <f>IF(B925="",0,IF(B925="NM",111,IF(B925="SX"&amp;VLOOKUP(F925,DM!$C$5:$G$500,5,0)=1521,1541,1543)))</f>
        <v>0</v>
      </c>
    </row>
    <row r="926" spans="1:14" x14ac:dyDescent="0.2">
      <c r="A926" s="2"/>
      <c r="B926" s="2"/>
      <c r="C926" s="2">
        <f t="shared" si="29"/>
        <v>0</v>
      </c>
      <c r="D926" s="2"/>
      <c r="E926" s="4"/>
      <c r="F926" s="2"/>
      <c r="G926" s="2">
        <f>IF(F926=0,0,VLOOKUP(F926,DM!$C$5:$E$500,2,0))</f>
        <v>0</v>
      </c>
      <c r="H926" s="2">
        <f>IF(F926=0,0,VLOOKUP(F926,DM!$C$5:$E$500,3,0))</f>
        <v>0</v>
      </c>
      <c r="I926" s="3"/>
      <c r="J926" s="3"/>
      <c r="K926" s="3">
        <f t="shared" si="30"/>
        <v>0</v>
      </c>
      <c r="L926" s="2"/>
      <c r="M926" s="2">
        <f>IF(B926="",0,VLOOKUP(F926,DM!$C$5:$G$500,5,0))</f>
        <v>0</v>
      </c>
      <c r="N926" s="2">
        <f>IF(B926="",0,IF(B926="NM",111,IF(B926="SX"&amp;VLOOKUP(F926,DM!$C$5:$G$500,5,0)=1521,1541,1543)))</f>
        <v>0</v>
      </c>
    </row>
    <row r="927" spans="1:14" x14ac:dyDescent="0.2">
      <c r="A927" s="2"/>
      <c r="B927" s="2"/>
      <c r="C927" s="2">
        <f t="shared" si="29"/>
        <v>0</v>
      </c>
      <c r="D927" s="2"/>
      <c r="E927" s="4"/>
      <c r="F927" s="2"/>
      <c r="G927" s="2">
        <f>IF(F927=0,0,VLOOKUP(F927,DM!$C$5:$E$500,2,0))</f>
        <v>0</v>
      </c>
      <c r="H927" s="2">
        <f>IF(F927=0,0,VLOOKUP(F927,DM!$C$5:$E$500,3,0))</f>
        <v>0</v>
      </c>
      <c r="I927" s="3"/>
      <c r="J927" s="3"/>
      <c r="K927" s="3">
        <f t="shared" si="30"/>
        <v>0</v>
      </c>
      <c r="L927" s="2"/>
      <c r="M927" s="2">
        <f>IF(B927="",0,VLOOKUP(F927,DM!$C$5:$G$500,5,0))</f>
        <v>0</v>
      </c>
      <c r="N927" s="2">
        <f>IF(B927="",0,IF(B927="NM",111,IF(B927="SX"&amp;VLOOKUP(F927,DM!$C$5:$G$500,5,0)=1521,1541,1543)))</f>
        <v>0</v>
      </c>
    </row>
    <row r="928" spans="1:14" x14ac:dyDescent="0.2">
      <c r="A928" s="2"/>
      <c r="B928" s="2"/>
      <c r="C928" s="2">
        <f t="shared" si="29"/>
        <v>0</v>
      </c>
      <c r="D928" s="2"/>
      <c r="E928" s="4"/>
      <c r="F928" s="2"/>
      <c r="G928" s="2">
        <f>IF(F928=0,0,VLOOKUP(F928,DM!$C$5:$E$500,2,0))</f>
        <v>0</v>
      </c>
      <c r="H928" s="2">
        <f>IF(F928=0,0,VLOOKUP(F928,DM!$C$5:$E$500,3,0))</f>
        <v>0</v>
      </c>
      <c r="I928" s="3"/>
      <c r="J928" s="3"/>
      <c r="K928" s="3">
        <f t="shared" si="30"/>
        <v>0</v>
      </c>
      <c r="L928" s="2"/>
      <c r="M928" s="2">
        <f>IF(B928="",0,VLOOKUP(F928,DM!$C$5:$G$500,5,0))</f>
        <v>0</v>
      </c>
      <c r="N928" s="2">
        <f>IF(B928="",0,IF(B928="NM",111,IF(B928="SX"&amp;VLOOKUP(F928,DM!$C$5:$G$500,5,0)=1521,1541,1543)))</f>
        <v>0</v>
      </c>
    </row>
    <row r="929" spans="1:14" x14ac:dyDescent="0.2">
      <c r="A929" s="2"/>
      <c r="B929" s="2"/>
      <c r="C929" s="2">
        <f t="shared" si="29"/>
        <v>0</v>
      </c>
      <c r="D929" s="2"/>
      <c r="E929" s="4"/>
      <c r="F929" s="2"/>
      <c r="G929" s="2">
        <f>IF(F929=0,0,VLOOKUP(F929,DM!$C$5:$E$500,2,0))</f>
        <v>0</v>
      </c>
      <c r="H929" s="2">
        <f>IF(F929=0,0,VLOOKUP(F929,DM!$C$5:$E$500,3,0))</f>
        <v>0</v>
      </c>
      <c r="I929" s="3"/>
      <c r="J929" s="3"/>
      <c r="K929" s="3">
        <f t="shared" si="30"/>
        <v>0</v>
      </c>
      <c r="L929" s="2"/>
      <c r="M929" s="2">
        <f>IF(B929="",0,VLOOKUP(F929,DM!$C$5:$G$500,5,0))</f>
        <v>0</v>
      </c>
      <c r="N929" s="2">
        <f>IF(B929="",0,IF(B929="NM",111,IF(B929="SX"&amp;VLOOKUP(F929,DM!$C$5:$G$500,5,0)=1521,1541,1543)))</f>
        <v>0</v>
      </c>
    </row>
    <row r="930" spans="1:14" x14ac:dyDescent="0.2">
      <c r="A930" s="2"/>
      <c r="B930" s="2"/>
      <c r="C930" s="2">
        <f t="shared" si="29"/>
        <v>0</v>
      </c>
      <c r="D930" s="2"/>
      <c r="E930" s="4"/>
      <c r="F930" s="2"/>
      <c r="G930" s="2">
        <f>IF(F930=0,0,VLOOKUP(F930,DM!$C$5:$E$500,2,0))</f>
        <v>0</v>
      </c>
      <c r="H930" s="2">
        <f>IF(F930=0,0,VLOOKUP(F930,DM!$C$5:$E$500,3,0))</f>
        <v>0</v>
      </c>
      <c r="I930" s="3"/>
      <c r="J930" s="3"/>
      <c r="K930" s="3">
        <f t="shared" si="30"/>
        <v>0</v>
      </c>
      <c r="L930" s="2"/>
      <c r="M930" s="2">
        <f>IF(B930="",0,VLOOKUP(F930,DM!$C$5:$G$500,5,0))</f>
        <v>0</v>
      </c>
      <c r="N930" s="2">
        <f>IF(B930="",0,IF(B930="NM",111,IF(B930="SX"&amp;VLOOKUP(F930,DM!$C$5:$G$500,5,0)=1521,1541,1543)))</f>
        <v>0</v>
      </c>
    </row>
    <row r="931" spans="1:14" x14ac:dyDescent="0.2">
      <c r="A931" s="2"/>
      <c r="B931" s="2"/>
      <c r="C931" s="2">
        <f t="shared" si="29"/>
        <v>0</v>
      </c>
      <c r="D931" s="2"/>
      <c r="E931" s="4"/>
      <c r="F931" s="2"/>
      <c r="G931" s="2">
        <f>IF(F931=0,0,VLOOKUP(F931,DM!$C$5:$E$500,2,0))</f>
        <v>0</v>
      </c>
      <c r="H931" s="2">
        <f>IF(F931=0,0,VLOOKUP(F931,DM!$C$5:$E$500,3,0))</f>
        <v>0</v>
      </c>
      <c r="I931" s="3"/>
      <c r="J931" s="3"/>
      <c r="K931" s="3">
        <f t="shared" si="30"/>
        <v>0</v>
      </c>
      <c r="L931" s="2"/>
      <c r="M931" s="2">
        <f>IF(B931="",0,VLOOKUP(F931,DM!$C$5:$G$500,5,0))</f>
        <v>0</v>
      </c>
      <c r="N931" s="2">
        <f>IF(B931="",0,IF(B931="NM",111,IF(B931="SX"&amp;VLOOKUP(F931,DM!$C$5:$G$500,5,0)=1521,1541,1543)))</f>
        <v>0</v>
      </c>
    </row>
    <row r="932" spans="1:14" x14ac:dyDescent="0.2">
      <c r="A932" s="2"/>
      <c r="B932" s="2"/>
      <c r="C932" s="2">
        <f t="shared" si="29"/>
        <v>0</v>
      </c>
      <c r="D932" s="2"/>
      <c r="E932" s="4"/>
      <c r="F932" s="2"/>
      <c r="G932" s="2">
        <f>IF(F932=0,0,VLOOKUP(F932,DM!$C$5:$E$500,2,0))</f>
        <v>0</v>
      </c>
      <c r="H932" s="2">
        <f>IF(F932=0,0,VLOOKUP(F932,DM!$C$5:$E$500,3,0))</f>
        <v>0</v>
      </c>
      <c r="I932" s="3"/>
      <c r="J932" s="3"/>
      <c r="K932" s="3">
        <f t="shared" si="30"/>
        <v>0</v>
      </c>
      <c r="L932" s="2"/>
      <c r="M932" s="2">
        <f>IF(B932="",0,VLOOKUP(F932,DM!$C$5:$G$500,5,0))</f>
        <v>0</v>
      </c>
      <c r="N932" s="2">
        <f>IF(B932="",0,IF(B932="NM",111,IF(B932="SX"&amp;VLOOKUP(F932,DM!$C$5:$G$500,5,0)=1521,1541,1543)))</f>
        <v>0</v>
      </c>
    </row>
    <row r="933" spans="1:14" x14ac:dyDescent="0.2">
      <c r="A933" s="2"/>
      <c r="B933" s="2"/>
      <c r="C933" s="2">
        <f t="shared" si="29"/>
        <v>0</v>
      </c>
      <c r="D933" s="2"/>
      <c r="E933" s="4"/>
      <c r="F933" s="2"/>
      <c r="G933" s="2">
        <f>IF(F933=0,0,VLOOKUP(F933,DM!$C$5:$E$500,2,0))</f>
        <v>0</v>
      </c>
      <c r="H933" s="2">
        <f>IF(F933=0,0,VLOOKUP(F933,DM!$C$5:$E$500,3,0))</f>
        <v>0</v>
      </c>
      <c r="I933" s="3"/>
      <c r="J933" s="3"/>
      <c r="K933" s="3">
        <f t="shared" si="30"/>
        <v>0</v>
      </c>
      <c r="L933" s="2"/>
      <c r="M933" s="2">
        <f>IF(B933="",0,VLOOKUP(F933,DM!$C$5:$G$500,5,0))</f>
        <v>0</v>
      </c>
      <c r="N933" s="2">
        <f>IF(B933="",0,IF(B933="NM",111,IF(B933="SX"&amp;VLOOKUP(F933,DM!$C$5:$G$500,5,0)=1521,1541,1543)))</f>
        <v>0</v>
      </c>
    </row>
    <row r="934" spans="1:14" x14ac:dyDescent="0.2">
      <c r="A934" s="2"/>
      <c r="B934" s="2"/>
      <c r="C934" s="2">
        <f t="shared" si="29"/>
        <v>0</v>
      </c>
      <c r="D934" s="2"/>
      <c r="E934" s="4"/>
      <c r="F934" s="2"/>
      <c r="G934" s="2">
        <f>IF(F934=0,0,VLOOKUP(F934,DM!$C$5:$E$500,2,0))</f>
        <v>0</v>
      </c>
      <c r="H934" s="2">
        <f>IF(F934=0,0,VLOOKUP(F934,DM!$C$5:$E$500,3,0))</f>
        <v>0</v>
      </c>
      <c r="I934" s="3"/>
      <c r="J934" s="3"/>
      <c r="K934" s="3">
        <f t="shared" si="30"/>
        <v>0</v>
      </c>
      <c r="L934" s="2"/>
      <c r="M934" s="2">
        <f>IF(B934="",0,VLOOKUP(F934,DM!$C$5:$G$500,5,0))</f>
        <v>0</v>
      </c>
      <c r="N934" s="2">
        <f>IF(B934="",0,IF(B934="NM",111,IF(B934="SX"&amp;VLOOKUP(F934,DM!$C$5:$G$500,5,0)=1521,1541,1543)))</f>
        <v>0</v>
      </c>
    </row>
    <row r="935" spans="1:14" x14ac:dyDescent="0.2">
      <c r="A935" s="2"/>
      <c r="B935" s="2"/>
      <c r="C935" s="2">
        <f t="shared" si="29"/>
        <v>0</v>
      </c>
      <c r="D935" s="2"/>
      <c r="E935" s="4"/>
      <c r="F935" s="2"/>
      <c r="G935" s="2">
        <f>IF(F935=0,0,VLOOKUP(F935,DM!$C$5:$E$500,2,0))</f>
        <v>0</v>
      </c>
      <c r="H935" s="2">
        <f>IF(F935=0,0,VLOOKUP(F935,DM!$C$5:$E$500,3,0))</f>
        <v>0</v>
      </c>
      <c r="I935" s="3"/>
      <c r="J935" s="3"/>
      <c r="K935" s="3">
        <f t="shared" si="30"/>
        <v>0</v>
      </c>
      <c r="L935" s="2"/>
      <c r="M935" s="2">
        <f>IF(B935="",0,VLOOKUP(F935,DM!$C$5:$G$500,5,0))</f>
        <v>0</v>
      </c>
      <c r="N935" s="2">
        <f>IF(B935="",0,IF(B935="NM",111,IF(B935="SX"&amp;VLOOKUP(F935,DM!$C$5:$G$500,5,0)=1521,1541,1543)))</f>
        <v>0</v>
      </c>
    </row>
    <row r="936" spans="1:14" x14ac:dyDescent="0.2">
      <c r="A936" s="2"/>
      <c r="B936" s="2"/>
      <c r="C936" s="2">
        <f t="shared" si="29"/>
        <v>0</v>
      </c>
      <c r="D936" s="2"/>
      <c r="E936" s="4"/>
      <c r="F936" s="2"/>
      <c r="G936" s="2">
        <f>IF(F936=0,0,VLOOKUP(F936,DM!$C$5:$E$500,2,0))</f>
        <v>0</v>
      </c>
      <c r="H936" s="2">
        <f>IF(F936=0,0,VLOOKUP(F936,DM!$C$5:$E$500,3,0))</f>
        <v>0</v>
      </c>
      <c r="I936" s="3"/>
      <c r="J936" s="3"/>
      <c r="K936" s="3">
        <f t="shared" si="30"/>
        <v>0</v>
      </c>
      <c r="L936" s="2"/>
      <c r="M936" s="2">
        <f>IF(B936="",0,VLOOKUP(F936,DM!$C$5:$G$500,5,0))</f>
        <v>0</v>
      </c>
      <c r="N936" s="2">
        <f>IF(B936="",0,IF(B936="NM",111,IF(B936="SX"&amp;VLOOKUP(F936,DM!$C$5:$G$500,5,0)=1521,1541,1543)))</f>
        <v>0</v>
      </c>
    </row>
    <row r="937" spans="1:14" x14ac:dyDescent="0.2">
      <c r="A937" s="2"/>
      <c r="B937" s="2"/>
      <c r="C937" s="2">
        <f t="shared" si="29"/>
        <v>0</v>
      </c>
      <c r="D937" s="2"/>
      <c r="E937" s="4"/>
      <c r="F937" s="2"/>
      <c r="G937" s="2">
        <f>IF(F937=0,0,VLOOKUP(F937,DM!$C$5:$E$500,2,0))</f>
        <v>0</v>
      </c>
      <c r="H937" s="2">
        <f>IF(F937=0,0,VLOOKUP(F937,DM!$C$5:$E$500,3,0))</f>
        <v>0</v>
      </c>
      <c r="I937" s="3"/>
      <c r="J937" s="3"/>
      <c r="K937" s="3">
        <f t="shared" si="30"/>
        <v>0</v>
      </c>
      <c r="L937" s="2"/>
      <c r="M937" s="2">
        <f>IF(B937="",0,VLOOKUP(F937,DM!$C$5:$G$500,5,0))</f>
        <v>0</v>
      </c>
      <c r="N937" s="2">
        <f>IF(B937="",0,IF(B937="NM",111,IF(B937="SX"&amp;VLOOKUP(F937,DM!$C$5:$G$500,5,0)=1521,1541,1543)))</f>
        <v>0</v>
      </c>
    </row>
    <row r="938" spans="1:14" x14ac:dyDescent="0.2">
      <c r="A938" s="2"/>
      <c r="B938" s="2"/>
      <c r="C938" s="2">
        <f t="shared" si="29"/>
        <v>0</v>
      </c>
      <c r="D938" s="2"/>
      <c r="E938" s="4"/>
      <c r="F938" s="2"/>
      <c r="G938" s="2">
        <f>IF(F938=0,0,VLOOKUP(F938,DM!$C$5:$E$500,2,0))</f>
        <v>0</v>
      </c>
      <c r="H938" s="2">
        <f>IF(F938=0,0,VLOOKUP(F938,DM!$C$5:$E$500,3,0))</f>
        <v>0</v>
      </c>
      <c r="I938" s="3"/>
      <c r="J938" s="3"/>
      <c r="K938" s="3">
        <f t="shared" si="30"/>
        <v>0</v>
      </c>
      <c r="L938" s="2"/>
      <c r="M938" s="2">
        <f>IF(B938="",0,VLOOKUP(F938,DM!$C$5:$G$500,5,0))</f>
        <v>0</v>
      </c>
      <c r="N938" s="2">
        <f>IF(B938="",0,IF(B938="NM",111,IF(B938="SX"&amp;VLOOKUP(F938,DM!$C$5:$G$500,5,0)=1521,1541,1543)))</f>
        <v>0</v>
      </c>
    </row>
    <row r="939" spans="1:14" x14ac:dyDescent="0.2">
      <c r="A939" s="2"/>
      <c r="B939" s="2"/>
      <c r="C939" s="2">
        <f t="shared" si="29"/>
        <v>0</v>
      </c>
      <c r="D939" s="2"/>
      <c r="E939" s="4"/>
      <c r="F939" s="2"/>
      <c r="G939" s="2">
        <f>IF(F939=0,0,VLOOKUP(F939,DM!$C$5:$E$500,2,0))</f>
        <v>0</v>
      </c>
      <c r="H939" s="2">
        <f>IF(F939=0,0,VLOOKUP(F939,DM!$C$5:$E$500,3,0))</f>
        <v>0</v>
      </c>
      <c r="I939" s="3"/>
      <c r="J939" s="3"/>
      <c r="K939" s="3">
        <f t="shared" si="30"/>
        <v>0</v>
      </c>
      <c r="L939" s="2"/>
      <c r="M939" s="2">
        <f>IF(B939="",0,VLOOKUP(F939,DM!$C$5:$G$500,5,0))</f>
        <v>0</v>
      </c>
      <c r="N939" s="2">
        <f>IF(B939="",0,IF(B939="NM",111,IF(B939="SX"&amp;VLOOKUP(F939,DM!$C$5:$G$500,5,0)=1521,1541,1543)))</f>
        <v>0</v>
      </c>
    </row>
    <row r="940" spans="1:14" x14ac:dyDescent="0.2">
      <c r="A940" s="2"/>
      <c r="B940" s="2"/>
      <c r="C940" s="2">
        <f t="shared" si="29"/>
        <v>0</v>
      </c>
      <c r="D940" s="2"/>
      <c r="E940" s="4"/>
      <c r="F940" s="2"/>
      <c r="G940" s="2">
        <f>IF(F940=0,0,VLOOKUP(F940,DM!$C$5:$E$500,2,0))</f>
        <v>0</v>
      </c>
      <c r="H940" s="2">
        <f>IF(F940=0,0,VLOOKUP(F940,DM!$C$5:$E$500,3,0))</f>
        <v>0</v>
      </c>
      <c r="I940" s="3"/>
      <c r="J940" s="3"/>
      <c r="K940" s="3">
        <f t="shared" si="30"/>
        <v>0</v>
      </c>
      <c r="L940" s="2"/>
      <c r="M940" s="2">
        <f>IF(B940="",0,VLOOKUP(F940,DM!$C$5:$G$500,5,0))</f>
        <v>0</v>
      </c>
      <c r="N940" s="2">
        <f>IF(B940="",0,IF(B940="NM",111,IF(B940="SX"&amp;VLOOKUP(F940,DM!$C$5:$G$500,5,0)=1521,1541,1543)))</f>
        <v>0</v>
      </c>
    </row>
    <row r="941" spans="1:14" x14ac:dyDescent="0.2">
      <c r="A941" s="2"/>
      <c r="B941" s="2"/>
      <c r="C941" s="2">
        <f t="shared" si="29"/>
        <v>0</v>
      </c>
      <c r="D941" s="2"/>
      <c r="E941" s="4"/>
      <c r="F941" s="2"/>
      <c r="G941" s="2">
        <f>IF(F941=0,0,VLOOKUP(F941,DM!$C$5:$E$500,2,0))</f>
        <v>0</v>
      </c>
      <c r="H941" s="2">
        <f>IF(F941=0,0,VLOOKUP(F941,DM!$C$5:$E$500,3,0))</f>
        <v>0</v>
      </c>
      <c r="I941" s="3"/>
      <c r="J941" s="3"/>
      <c r="K941" s="3">
        <f t="shared" si="30"/>
        <v>0</v>
      </c>
      <c r="L941" s="2"/>
      <c r="M941" s="2">
        <f>IF(B941="",0,VLOOKUP(F941,DM!$C$5:$G$500,5,0))</f>
        <v>0</v>
      </c>
      <c r="N941" s="2">
        <f>IF(B941="",0,IF(B941="NM",111,IF(B941="SX"&amp;VLOOKUP(F941,DM!$C$5:$G$500,5,0)=1521,1541,1543)))</f>
        <v>0</v>
      </c>
    </row>
    <row r="942" spans="1:14" x14ac:dyDescent="0.2">
      <c r="A942" s="2"/>
      <c r="B942" s="2"/>
      <c r="C942" s="2">
        <f t="shared" si="29"/>
        <v>0</v>
      </c>
      <c r="D942" s="2"/>
      <c r="E942" s="4"/>
      <c r="F942" s="2"/>
      <c r="G942" s="2">
        <f>IF(F942=0,0,VLOOKUP(F942,DM!$C$5:$E$500,2,0))</f>
        <v>0</v>
      </c>
      <c r="H942" s="2">
        <f>IF(F942=0,0,VLOOKUP(F942,DM!$C$5:$E$500,3,0))</f>
        <v>0</v>
      </c>
      <c r="I942" s="3"/>
      <c r="J942" s="3"/>
      <c r="K942" s="3">
        <f t="shared" si="30"/>
        <v>0</v>
      </c>
      <c r="L942" s="2"/>
      <c r="M942" s="2">
        <f>IF(B942="",0,VLOOKUP(F942,DM!$C$5:$G$500,5,0))</f>
        <v>0</v>
      </c>
      <c r="N942" s="2">
        <f>IF(B942="",0,IF(B942="NM",111,IF(B942="SX"&amp;VLOOKUP(F942,DM!$C$5:$G$500,5,0)=1521,1541,1543)))</f>
        <v>0</v>
      </c>
    </row>
    <row r="943" spans="1:14" x14ac:dyDescent="0.2">
      <c r="A943" s="2"/>
      <c r="B943" s="2"/>
      <c r="C943" s="2">
        <f t="shared" si="29"/>
        <v>0</v>
      </c>
      <c r="D943" s="2"/>
      <c r="E943" s="4"/>
      <c r="F943" s="2"/>
      <c r="G943" s="2">
        <f>IF(F943=0,0,VLOOKUP(F943,DM!$C$5:$E$500,2,0))</f>
        <v>0</v>
      </c>
      <c r="H943" s="2">
        <f>IF(F943=0,0,VLOOKUP(F943,DM!$C$5:$E$500,3,0))</f>
        <v>0</v>
      </c>
      <c r="I943" s="3"/>
      <c r="J943" s="3"/>
      <c r="K943" s="3">
        <f t="shared" si="30"/>
        <v>0</v>
      </c>
      <c r="L943" s="2"/>
      <c r="M943" s="2">
        <f>IF(B943="",0,VLOOKUP(F943,DM!$C$5:$G$500,5,0))</f>
        <v>0</v>
      </c>
      <c r="N943" s="2">
        <f>IF(B943="",0,IF(B943="NM",111,IF(B943="SX"&amp;VLOOKUP(F943,DM!$C$5:$G$500,5,0)=1521,1541,1543)))</f>
        <v>0</v>
      </c>
    </row>
    <row r="944" spans="1:14" x14ac:dyDescent="0.2">
      <c r="A944" s="2"/>
      <c r="B944" s="2"/>
      <c r="C944" s="2">
        <f t="shared" si="29"/>
        <v>0</v>
      </c>
      <c r="D944" s="2"/>
      <c r="E944" s="4"/>
      <c r="F944" s="2"/>
      <c r="G944" s="2">
        <f>IF(F944=0,0,VLOOKUP(F944,DM!$C$5:$E$500,2,0))</f>
        <v>0</v>
      </c>
      <c r="H944" s="2">
        <f>IF(F944=0,0,VLOOKUP(F944,DM!$C$5:$E$500,3,0))</f>
        <v>0</v>
      </c>
      <c r="I944" s="3"/>
      <c r="J944" s="3"/>
      <c r="K944" s="3">
        <f t="shared" si="30"/>
        <v>0</v>
      </c>
      <c r="L944" s="2"/>
      <c r="M944" s="2">
        <f>IF(B944="",0,VLOOKUP(F944,DM!$C$5:$G$500,5,0))</f>
        <v>0</v>
      </c>
      <c r="N944" s="2">
        <f>IF(B944="",0,IF(B944="NM",111,IF(B944="SX"&amp;VLOOKUP(F944,DM!$C$5:$G$500,5,0)=1521,1541,1543)))</f>
        <v>0</v>
      </c>
    </row>
    <row r="945" spans="1:14" x14ac:dyDescent="0.2">
      <c r="A945" s="2"/>
      <c r="B945" s="2"/>
      <c r="C945" s="2">
        <f t="shared" si="29"/>
        <v>0</v>
      </c>
      <c r="D945" s="2"/>
      <c r="E945" s="4"/>
      <c r="F945" s="2"/>
      <c r="G945" s="2">
        <f>IF(F945=0,0,VLOOKUP(F945,DM!$C$5:$E$500,2,0))</f>
        <v>0</v>
      </c>
      <c r="H945" s="2">
        <f>IF(F945=0,0,VLOOKUP(F945,DM!$C$5:$E$500,3,0))</f>
        <v>0</v>
      </c>
      <c r="I945" s="3"/>
      <c r="J945" s="3"/>
      <c r="K945" s="3">
        <f t="shared" si="30"/>
        <v>0</v>
      </c>
      <c r="L945" s="2"/>
      <c r="M945" s="2">
        <f>IF(B945="",0,VLOOKUP(F945,DM!$C$5:$G$500,5,0))</f>
        <v>0</v>
      </c>
      <c r="N945" s="2">
        <f>IF(B945="",0,IF(B945="NM",111,IF(B945="SX"&amp;VLOOKUP(F945,DM!$C$5:$G$500,5,0)=1521,1541,1543)))</f>
        <v>0</v>
      </c>
    </row>
    <row r="946" spans="1:14" x14ac:dyDescent="0.2">
      <c r="A946" s="2"/>
      <c r="B946" s="2"/>
      <c r="C946" s="2">
        <f t="shared" si="29"/>
        <v>0</v>
      </c>
      <c r="D946" s="2"/>
      <c r="E946" s="4"/>
      <c r="F946" s="2"/>
      <c r="G946" s="2">
        <f>IF(F946=0,0,VLOOKUP(F946,DM!$C$5:$E$500,2,0))</f>
        <v>0</v>
      </c>
      <c r="H946" s="2">
        <f>IF(F946=0,0,VLOOKUP(F946,DM!$C$5:$E$500,3,0))</f>
        <v>0</v>
      </c>
      <c r="I946" s="3"/>
      <c r="J946" s="3"/>
      <c r="K946" s="3">
        <f t="shared" si="30"/>
        <v>0</v>
      </c>
      <c r="L946" s="2"/>
      <c r="M946" s="2">
        <f>IF(B946="",0,VLOOKUP(F946,DM!$C$5:$G$500,5,0))</f>
        <v>0</v>
      </c>
      <c r="N946" s="2">
        <f>IF(B946="",0,IF(B946="NM",111,IF(B946="SX"&amp;VLOOKUP(F946,DM!$C$5:$G$500,5,0)=1521,1541,1543)))</f>
        <v>0</v>
      </c>
    </row>
    <row r="947" spans="1:14" x14ac:dyDescent="0.2">
      <c r="A947" s="2"/>
      <c r="B947" s="2"/>
      <c r="C947" s="2">
        <f t="shared" si="29"/>
        <v>0</v>
      </c>
      <c r="D947" s="2"/>
      <c r="E947" s="4"/>
      <c r="F947" s="2"/>
      <c r="G947" s="2">
        <f>IF(F947=0,0,VLOOKUP(F947,DM!$C$5:$E$500,2,0))</f>
        <v>0</v>
      </c>
      <c r="H947" s="2">
        <f>IF(F947=0,0,VLOOKUP(F947,DM!$C$5:$E$500,3,0))</f>
        <v>0</v>
      </c>
      <c r="I947" s="3"/>
      <c r="J947" s="3"/>
      <c r="K947" s="3">
        <f t="shared" si="30"/>
        <v>0</v>
      </c>
      <c r="L947" s="2"/>
      <c r="M947" s="2">
        <f>IF(B947="",0,VLOOKUP(F947,DM!$C$5:$G$500,5,0))</f>
        <v>0</v>
      </c>
      <c r="N947" s="2">
        <f>IF(B947="",0,IF(B947="NM",111,IF(B947="SX"&amp;VLOOKUP(F947,DM!$C$5:$G$500,5,0)=1521,1541,1543)))</f>
        <v>0</v>
      </c>
    </row>
    <row r="948" spans="1:14" x14ac:dyDescent="0.2">
      <c r="A948" s="2"/>
      <c r="B948" s="2"/>
      <c r="C948" s="2">
        <f t="shared" si="29"/>
        <v>0</v>
      </c>
      <c r="D948" s="2"/>
      <c r="E948" s="4"/>
      <c r="F948" s="2"/>
      <c r="G948" s="2">
        <f>IF(F948=0,0,VLOOKUP(F948,DM!$C$5:$E$500,2,0))</f>
        <v>0</v>
      </c>
      <c r="H948" s="2">
        <f>IF(F948=0,0,VLOOKUP(F948,DM!$C$5:$E$500,3,0))</f>
        <v>0</v>
      </c>
      <c r="I948" s="3"/>
      <c r="J948" s="3"/>
      <c r="K948" s="3">
        <f t="shared" si="30"/>
        <v>0</v>
      </c>
      <c r="L948" s="2"/>
      <c r="M948" s="2">
        <f>IF(B948="",0,VLOOKUP(F948,DM!$C$5:$G$500,5,0))</f>
        <v>0</v>
      </c>
      <c r="N948" s="2">
        <f>IF(B948="",0,IF(B948="NM",111,IF(B948="SX"&amp;VLOOKUP(F948,DM!$C$5:$G$500,5,0)=1521,1541,1543)))</f>
        <v>0</v>
      </c>
    </row>
    <row r="949" spans="1:14" x14ac:dyDescent="0.2">
      <c r="A949" s="2"/>
      <c r="B949" s="2"/>
      <c r="C949" s="2">
        <f t="shared" si="29"/>
        <v>0</v>
      </c>
      <c r="D949" s="2"/>
      <c r="E949" s="4"/>
      <c r="F949" s="2"/>
      <c r="G949" s="2">
        <f>IF(F949=0,0,VLOOKUP(F949,DM!$C$5:$E$500,2,0))</f>
        <v>0</v>
      </c>
      <c r="H949" s="2">
        <f>IF(F949=0,0,VLOOKUP(F949,DM!$C$5:$E$500,3,0))</f>
        <v>0</v>
      </c>
      <c r="I949" s="3"/>
      <c r="J949" s="3"/>
      <c r="K949" s="3">
        <f t="shared" si="30"/>
        <v>0</v>
      </c>
      <c r="L949" s="2"/>
      <c r="M949" s="2">
        <f>IF(B949="",0,VLOOKUP(F949,DM!$C$5:$G$500,5,0))</f>
        <v>0</v>
      </c>
      <c r="N949" s="2">
        <f>IF(B949="",0,IF(B949="NM",111,IF(B949="SX"&amp;VLOOKUP(F949,DM!$C$5:$G$500,5,0)=1521,1541,1543)))</f>
        <v>0</v>
      </c>
    </row>
    <row r="950" spans="1:14" x14ac:dyDescent="0.2">
      <c r="A950" s="2"/>
      <c r="B950" s="2"/>
      <c r="C950" s="2">
        <f t="shared" si="29"/>
        <v>0</v>
      </c>
      <c r="D950" s="2"/>
      <c r="E950" s="4"/>
      <c r="F950" s="2"/>
      <c r="G950" s="2">
        <f>IF(F950=0,0,VLOOKUP(F950,DM!$C$5:$E$500,2,0))</f>
        <v>0</v>
      </c>
      <c r="H950" s="2">
        <f>IF(F950=0,0,VLOOKUP(F950,DM!$C$5:$E$500,3,0))</f>
        <v>0</v>
      </c>
      <c r="I950" s="3"/>
      <c r="J950" s="3"/>
      <c r="K950" s="3">
        <f t="shared" si="30"/>
        <v>0</v>
      </c>
      <c r="L950" s="2"/>
      <c r="M950" s="2">
        <f>IF(B950="",0,VLOOKUP(F950,DM!$C$5:$G$500,5,0))</f>
        <v>0</v>
      </c>
      <c r="N950" s="2">
        <f>IF(B950="",0,IF(B950="NM",111,IF(B950="SX"&amp;VLOOKUP(F950,DM!$C$5:$G$500,5,0)=1521,1541,1543)))</f>
        <v>0</v>
      </c>
    </row>
    <row r="951" spans="1:14" x14ac:dyDescent="0.2">
      <c r="A951" s="2"/>
      <c r="B951" s="2"/>
      <c r="C951" s="2">
        <f t="shared" si="29"/>
        <v>0</v>
      </c>
      <c r="D951" s="2"/>
      <c r="E951" s="4"/>
      <c r="F951" s="2"/>
      <c r="G951" s="2">
        <f>IF(F951=0,0,VLOOKUP(F951,DM!$C$5:$E$500,2,0))</f>
        <v>0</v>
      </c>
      <c r="H951" s="2">
        <f>IF(F951=0,0,VLOOKUP(F951,DM!$C$5:$E$500,3,0))</f>
        <v>0</v>
      </c>
      <c r="I951" s="3"/>
      <c r="J951" s="3"/>
      <c r="K951" s="3">
        <f t="shared" si="30"/>
        <v>0</v>
      </c>
      <c r="L951" s="2"/>
      <c r="M951" s="2">
        <f>IF(B951="",0,VLOOKUP(F951,DM!$C$5:$G$500,5,0))</f>
        <v>0</v>
      </c>
      <c r="N951" s="2">
        <f>IF(B951="",0,IF(B951="NM",111,IF(B951="SX"&amp;VLOOKUP(F951,DM!$C$5:$G$500,5,0)=1521,1541,1543)))</f>
        <v>0</v>
      </c>
    </row>
    <row r="952" spans="1:14" x14ac:dyDescent="0.2">
      <c r="A952" s="2"/>
      <c r="B952" s="2"/>
      <c r="C952" s="2">
        <f t="shared" si="29"/>
        <v>0</v>
      </c>
      <c r="D952" s="2"/>
      <c r="E952" s="4"/>
      <c r="F952" s="2"/>
      <c r="G952" s="2">
        <f>IF(F952=0,0,VLOOKUP(F952,DM!$C$5:$E$500,2,0))</f>
        <v>0</v>
      </c>
      <c r="H952" s="2">
        <f>IF(F952=0,0,VLOOKUP(F952,DM!$C$5:$E$500,3,0))</f>
        <v>0</v>
      </c>
      <c r="I952" s="3"/>
      <c r="J952" s="3"/>
      <c r="K952" s="3">
        <f t="shared" si="30"/>
        <v>0</v>
      </c>
      <c r="L952" s="2"/>
      <c r="M952" s="2">
        <f>IF(B952="",0,VLOOKUP(F952,DM!$C$5:$G$500,5,0))</f>
        <v>0</v>
      </c>
      <c r="N952" s="2">
        <f>IF(B952="",0,IF(B952="NM",111,IF(B952="SX"&amp;VLOOKUP(F952,DM!$C$5:$G$500,5,0)=1521,1541,1543)))</f>
        <v>0</v>
      </c>
    </row>
    <row r="953" spans="1:14" x14ac:dyDescent="0.2">
      <c r="A953" s="2"/>
      <c r="B953" s="2"/>
      <c r="C953" s="2">
        <f t="shared" si="29"/>
        <v>0</v>
      </c>
      <c r="D953" s="2"/>
      <c r="E953" s="4"/>
      <c r="F953" s="2"/>
      <c r="G953" s="2">
        <f>IF(F953=0,0,VLOOKUP(F953,DM!$C$5:$E$500,2,0))</f>
        <v>0</v>
      </c>
      <c r="H953" s="2">
        <f>IF(F953=0,0,VLOOKUP(F953,DM!$C$5:$E$500,3,0))</f>
        <v>0</v>
      </c>
      <c r="I953" s="3"/>
      <c r="J953" s="3"/>
      <c r="K953" s="3">
        <f t="shared" si="30"/>
        <v>0</v>
      </c>
      <c r="L953" s="2"/>
      <c r="M953" s="2">
        <f>IF(B953="",0,VLOOKUP(F953,DM!$C$5:$G$500,5,0))</f>
        <v>0</v>
      </c>
      <c r="N953" s="2">
        <f>IF(B953="",0,IF(B953="NM",111,IF(B953="SX"&amp;VLOOKUP(F953,DM!$C$5:$G$500,5,0)=1521,1541,1543)))</f>
        <v>0</v>
      </c>
    </row>
    <row r="954" spans="1:14" x14ac:dyDescent="0.2">
      <c r="A954" s="2"/>
      <c r="B954" s="2"/>
      <c r="C954" s="2">
        <f t="shared" si="29"/>
        <v>0</v>
      </c>
      <c r="D954" s="2"/>
      <c r="E954" s="4"/>
      <c r="F954" s="2"/>
      <c r="G954" s="2">
        <f>IF(F954=0,0,VLOOKUP(F954,DM!$C$5:$E$500,2,0))</f>
        <v>0</v>
      </c>
      <c r="H954" s="2">
        <f>IF(F954=0,0,VLOOKUP(F954,DM!$C$5:$E$500,3,0))</f>
        <v>0</v>
      </c>
      <c r="I954" s="3"/>
      <c r="J954" s="3"/>
      <c r="K954" s="3">
        <f t="shared" si="30"/>
        <v>0</v>
      </c>
      <c r="L954" s="2"/>
      <c r="M954" s="2">
        <f>IF(B954="",0,VLOOKUP(F954,DM!$C$5:$G$500,5,0))</f>
        <v>0</v>
      </c>
      <c r="N954" s="2">
        <f>IF(B954="",0,IF(B954="NM",111,IF(B954="SX"&amp;VLOOKUP(F954,DM!$C$5:$G$500,5,0)=1521,1541,1543)))</f>
        <v>0</v>
      </c>
    </row>
    <row r="955" spans="1:14" x14ac:dyDescent="0.2">
      <c r="A955" s="2"/>
      <c r="B955" s="2"/>
      <c r="C955" s="2">
        <f t="shared" si="29"/>
        <v>0</v>
      </c>
      <c r="D955" s="2"/>
      <c r="E955" s="4"/>
      <c r="F955" s="2"/>
      <c r="G955" s="2">
        <f>IF(F955=0,0,VLOOKUP(F955,DM!$C$5:$E$500,2,0))</f>
        <v>0</v>
      </c>
      <c r="H955" s="2">
        <f>IF(F955=0,0,VLOOKUP(F955,DM!$C$5:$E$500,3,0))</f>
        <v>0</v>
      </c>
      <c r="I955" s="3"/>
      <c r="J955" s="3"/>
      <c r="K955" s="3">
        <f t="shared" si="30"/>
        <v>0</v>
      </c>
      <c r="L955" s="2"/>
      <c r="M955" s="2">
        <f>IF(B955="",0,VLOOKUP(F955,DM!$C$5:$G$500,5,0))</f>
        <v>0</v>
      </c>
      <c r="N955" s="2">
        <f>IF(B955="",0,IF(B955="NM",111,IF(B955="SX"&amp;VLOOKUP(F955,DM!$C$5:$G$500,5,0)=1521,1541,1543)))</f>
        <v>0</v>
      </c>
    </row>
    <row r="956" spans="1:14" x14ac:dyDescent="0.2">
      <c r="A956" s="2"/>
      <c r="B956" s="2"/>
      <c r="C956" s="2">
        <f t="shared" si="29"/>
        <v>0</v>
      </c>
      <c r="D956" s="2"/>
      <c r="E956" s="4"/>
      <c r="F956" s="2"/>
      <c r="G956" s="2">
        <f>IF(F956=0,0,VLOOKUP(F956,DM!$C$5:$E$500,2,0))</f>
        <v>0</v>
      </c>
      <c r="H956" s="2">
        <f>IF(F956=0,0,VLOOKUP(F956,DM!$C$5:$E$500,3,0))</f>
        <v>0</v>
      </c>
      <c r="I956" s="3"/>
      <c r="J956" s="3"/>
      <c r="K956" s="3">
        <f t="shared" si="30"/>
        <v>0</v>
      </c>
      <c r="L956" s="2"/>
      <c r="M956" s="2">
        <f>IF(B956="",0,VLOOKUP(F956,DM!$C$5:$G$500,5,0))</f>
        <v>0</v>
      </c>
      <c r="N956" s="2">
        <f>IF(B956="",0,IF(B956="NM",111,IF(B956="SX"&amp;VLOOKUP(F956,DM!$C$5:$G$500,5,0)=1521,1541,1543)))</f>
        <v>0</v>
      </c>
    </row>
    <row r="957" spans="1:14" x14ac:dyDescent="0.2">
      <c r="A957" s="2"/>
      <c r="B957" s="2"/>
      <c r="C957" s="2">
        <f t="shared" si="29"/>
        <v>0</v>
      </c>
      <c r="D957" s="2"/>
      <c r="E957" s="4"/>
      <c r="F957" s="2"/>
      <c r="G957" s="2">
        <f>IF(F957=0,0,VLOOKUP(F957,DM!$C$5:$E$500,2,0))</f>
        <v>0</v>
      </c>
      <c r="H957" s="2">
        <f>IF(F957=0,0,VLOOKUP(F957,DM!$C$5:$E$500,3,0))</f>
        <v>0</v>
      </c>
      <c r="I957" s="3"/>
      <c r="J957" s="3"/>
      <c r="K957" s="3">
        <f t="shared" si="30"/>
        <v>0</v>
      </c>
      <c r="L957" s="2"/>
      <c r="M957" s="2">
        <f>IF(B957="",0,VLOOKUP(F957,DM!$C$5:$G$500,5,0))</f>
        <v>0</v>
      </c>
      <c r="N957" s="2">
        <f>IF(B957="",0,IF(B957="NM",111,IF(B957="SX"&amp;VLOOKUP(F957,DM!$C$5:$G$500,5,0)=1521,1541,1543)))</f>
        <v>0</v>
      </c>
    </row>
    <row r="958" spans="1:14" x14ac:dyDescent="0.2">
      <c r="A958" s="2"/>
      <c r="B958" s="2"/>
      <c r="C958" s="2">
        <f t="shared" si="29"/>
        <v>0</v>
      </c>
      <c r="D958" s="2"/>
      <c r="E958" s="4"/>
      <c r="F958" s="2"/>
      <c r="G958" s="2">
        <f>IF(F958=0,0,VLOOKUP(F958,DM!$C$5:$E$500,2,0))</f>
        <v>0</v>
      </c>
      <c r="H958" s="2">
        <f>IF(F958=0,0,VLOOKUP(F958,DM!$C$5:$E$500,3,0))</f>
        <v>0</v>
      </c>
      <c r="I958" s="3"/>
      <c r="J958" s="3"/>
      <c r="K958" s="3">
        <f t="shared" si="30"/>
        <v>0</v>
      </c>
      <c r="L958" s="2"/>
      <c r="M958" s="2">
        <f>IF(B958="",0,VLOOKUP(F958,DM!$C$5:$G$500,5,0))</f>
        <v>0</v>
      </c>
      <c r="N958" s="2">
        <f>IF(B958="",0,IF(B958="NM",111,IF(B958="SX"&amp;VLOOKUP(F958,DM!$C$5:$G$500,5,0)=1521,1541,1543)))</f>
        <v>0</v>
      </c>
    </row>
    <row r="959" spans="1:14" x14ac:dyDescent="0.2">
      <c r="A959" s="2"/>
      <c r="B959" s="2"/>
      <c r="C959" s="2">
        <f t="shared" si="29"/>
        <v>0</v>
      </c>
      <c r="D959" s="2"/>
      <c r="E959" s="4"/>
      <c r="F959" s="2"/>
      <c r="G959" s="2">
        <f>IF(F959=0,0,VLOOKUP(F959,DM!$C$5:$E$500,2,0))</f>
        <v>0</v>
      </c>
      <c r="H959" s="2">
        <f>IF(F959=0,0,VLOOKUP(F959,DM!$C$5:$E$500,3,0))</f>
        <v>0</v>
      </c>
      <c r="I959" s="3"/>
      <c r="J959" s="3"/>
      <c r="K959" s="3">
        <f t="shared" si="30"/>
        <v>0</v>
      </c>
      <c r="L959" s="2"/>
      <c r="M959" s="2">
        <f>IF(B959="",0,VLOOKUP(F959,DM!$C$5:$G$500,5,0))</f>
        <v>0</v>
      </c>
      <c r="N959" s="2">
        <f>IF(B959="",0,IF(B959="NM",111,IF(B959="SX"&amp;VLOOKUP(F959,DM!$C$5:$G$500,5,0)=1521,1541,1543)))</f>
        <v>0</v>
      </c>
    </row>
    <row r="960" spans="1:14" x14ac:dyDescent="0.2">
      <c r="A960" s="2"/>
      <c r="B960" s="2"/>
      <c r="C960" s="2">
        <f t="shared" si="29"/>
        <v>0</v>
      </c>
      <c r="D960" s="2"/>
      <c r="E960" s="4"/>
      <c r="F960" s="2"/>
      <c r="G960" s="2">
        <f>IF(F960=0,0,VLOOKUP(F960,DM!$C$5:$E$500,2,0))</f>
        <v>0</v>
      </c>
      <c r="H960" s="2">
        <f>IF(F960=0,0,VLOOKUP(F960,DM!$C$5:$E$500,3,0))</f>
        <v>0</v>
      </c>
      <c r="I960" s="3"/>
      <c r="J960" s="3"/>
      <c r="K960" s="3">
        <f t="shared" si="30"/>
        <v>0</v>
      </c>
      <c r="L960" s="2"/>
      <c r="M960" s="2">
        <f>IF(B960="",0,VLOOKUP(F960,DM!$C$5:$G$500,5,0))</f>
        <v>0</v>
      </c>
      <c r="N960" s="2">
        <f>IF(B960="",0,IF(B960="NM",111,IF(B960="SX"&amp;VLOOKUP(F960,DM!$C$5:$G$500,5,0)=1521,1541,1543)))</f>
        <v>0</v>
      </c>
    </row>
    <row r="961" spans="1:14" x14ac:dyDescent="0.2">
      <c r="A961" s="2"/>
      <c r="B961" s="2"/>
      <c r="C961" s="2">
        <f t="shared" si="29"/>
        <v>0</v>
      </c>
      <c r="D961" s="2"/>
      <c r="E961" s="4"/>
      <c r="F961" s="2"/>
      <c r="G961" s="2">
        <f>IF(F961=0,0,VLOOKUP(F961,DM!$C$5:$E$500,2,0))</f>
        <v>0</v>
      </c>
      <c r="H961" s="2">
        <f>IF(F961=0,0,VLOOKUP(F961,DM!$C$5:$E$500,3,0))</f>
        <v>0</v>
      </c>
      <c r="I961" s="3"/>
      <c r="J961" s="3"/>
      <c r="K961" s="3">
        <f t="shared" si="30"/>
        <v>0</v>
      </c>
      <c r="L961" s="2"/>
      <c r="M961" s="2">
        <f>IF(B961="",0,VLOOKUP(F961,DM!$C$5:$G$500,5,0))</f>
        <v>0</v>
      </c>
      <c r="N961" s="2">
        <f>IF(B961="",0,IF(B961="NM",111,IF(B961="SX"&amp;VLOOKUP(F961,DM!$C$5:$G$500,5,0)=1521,1541,1543)))</f>
        <v>0</v>
      </c>
    </row>
    <row r="962" spans="1:14" x14ac:dyDescent="0.2">
      <c r="A962" s="2"/>
      <c r="B962" s="2"/>
      <c r="C962" s="2">
        <f t="shared" si="29"/>
        <v>0</v>
      </c>
      <c r="D962" s="2"/>
      <c r="E962" s="4"/>
      <c r="F962" s="2"/>
      <c r="G962" s="2">
        <f>IF(F962=0,0,VLOOKUP(F962,DM!$C$5:$E$500,2,0))</f>
        <v>0</v>
      </c>
      <c r="H962" s="2">
        <f>IF(F962=0,0,VLOOKUP(F962,DM!$C$5:$E$500,3,0))</f>
        <v>0</v>
      </c>
      <c r="I962" s="3"/>
      <c r="J962" s="3"/>
      <c r="K962" s="3">
        <f t="shared" si="30"/>
        <v>0</v>
      </c>
      <c r="L962" s="2"/>
      <c r="M962" s="2">
        <f>IF(B962="",0,VLOOKUP(F962,DM!$C$5:$G$500,5,0))</f>
        <v>0</v>
      </c>
      <c r="N962" s="2">
        <f>IF(B962="",0,IF(B962="NM",111,IF(B962="SX"&amp;VLOOKUP(F962,DM!$C$5:$G$500,5,0)=1521,1541,1543)))</f>
        <v>0</v>
      </c>
    </row>
    <row r="963" spans="1:14" x14ac:dyDescent="0.2">
      <c r="A963" s="2"/>
      <c r="B963" s="2"/>
      <c r="C963" s="2">
        <f t="shared" si="29"/>
        <v>0</v>
      </c>
      <c r="D963" s="2"/>
      <c r="E963" s="4"/>
      <c r="F963" s="2"/>
      <c r="G963" s="2">
        <f>IF(F963=0,0,VLOOKUP(F963,DM!$C$5:$E$500,2,0))</f>
        <v>0</v>
      </c>
      <c r="H963" s="2">
        <f>IF(F963=0,0,VLOOKUP(F963,DM!$C$5:$E$500,3,0))</f>
        <v>0</v>
      </c>
      <c r="I963" s="3"/>
      <c r="J963" s="3"/>
      <c r="K963" s="3">
        <f t="shared" si="30"/>
        <v>0</v>
      </c>
      <c r="L963" s="2"/>
      <c r="M963" s="2">
        <f>IF(B963="",0,VLOOKUP(F963,DM!$C$5:$G$500,5,0))</f>
        <v>0</v>
      </c>
      <c r="N963" s="2">
        <f>IF(B963="",0,IF(B963="NM",111,IF(B963="SX"&amp;VLOOKUP(F963,DM!$C$5:$G$500,5,0)=1521,1541,1543)))</f>
        <v>0</v>
      </c>
    </row>
    <row r="964" spans="1:14" x14ac:dyDescent="0.2">
      <c r="A964" s="2"/>
      <c r="B964" s="2"/>
      <c r="C964" s="2">
        <f t="shared" si="29"/>
        <v>0</v>
      </c>
      <c r="D964" s="2"/>
      <c r="E964" s="4"/>
      <c r="F964" s="2"/>
      <c r="G964" s="2">
        <f>IF(F964=0,0,VLOOKUP(F964,DM!$C$5:$E$500,2,0))</f>
        <v>0</v>
      </c>
      <c r="H964" s="2">
        <f>IF(F964=0,0,VLOOKUP(F964,DM!$C$5:$E$500,3,0))</f>
        <v>0</v>
      </c>
      <c r="I964" s="3"/>
      <c r="J964" s="3"/>
      <c r="K964" s="3">
        <f t="shared" si="30"/>
        <v>0</v>
      </c>
      <c r="L964" s="2"/>
      <c r="M964" s="2">
        <f>IF(B964="",0,VLOOKUP(F964,DM!$C$5:$G$500,5,0))</f>
        <v>0</v>
      </c>
      <c r="N964" s="2">
        <f>IF(B964="",0,IF(B964="NM",111,IF(B964="SX"&amp;VLOOKUP(F964,DM!$C$5:$G$500,5,0)=1521,1541,1543)))</f>
        <v>0</v>
      </c>
    </row>
    <row r="965" spans="1:14" x14ac:dyDescent="0.2">
      <c r="A965" s="2"/>
      <c r="B965" s="2"/>
      <c r="C965" s="2">
        <f t="shared" si="29"/>
        <v>0</v>
      </c>
      <c r="D965" s="2"/>
      <c r="E965" s="4"/>
      <c r="F965" s="2"/>
      <c r="G965" s="2">
        <f>IF(F965=0,0,VLOOKUP(F965,DM!$C$5:$E$500,2,0))</f>
        <v>0</v>
      </c>
      <c r="H965" s="2">
        <f>IF(F965=0,0,VLOOKUP(F965,DM!$C$5:$E$500,3,0))</f>
        <v>0</v>
      </c>
      <c r="I965" s="3"/>
      <c r="J965" s="3"/>
      <c r="K965" s="3">
        <f t="shared" si="30"/>
        <v>0</v>
      </c>
      <c r="L965" s="2"/>
      <c r="M965" s="2">
        <f>IF(B965="",0,VLOOKUP(F965,DM!$C$5:$G$500,5,0))</f>
        <v>0</v>
      </c>
      <c r="N965" s="2">
        <f>IF(B965="",0,IF(B965="NM",111,IF(B965="SX"&amp;VLOOKUP(F965,DM!$C$5:$G$500,5,0)=1521,1541,1543)))</f>
        <v>0</v>
      </c>
    </row>
    <row r="966" spans="1:14" x14ac:dyDescent="0.2">
      <c r="A966" s="2"/>
      <c r="B966" s="2"/>
      <c r="C966" s="2">
        <f t="shared" ref="C966:C1000" si="31">IF(B966="",0,IF(B966="SX","Nhập từ sản xuất","Nhập mua"))</f>
        <v>0</v>
      </c>
      <c r="D966" s="2"/>
      <c r="E966" s="4"/>
      <c r="F966" s="2"/>
      <c r="G966" s="2">
        <f>IF(F966=0,0,VLOOKUP(F966,DM!$C$5:$E$500,2,0))</f>
        <v>0</v>
      </c>
      <c r="H966" s="2">
        <f>IF(F966=0,0,VLOOKUP(F966,DM!$C$5:$E$500,3,0))</f>
        <v>0</v>
      </c>
      <c r="I966" s="3"/>
      <c r="J966" s="3"/>
      <c r="K966" s="3">
        <f t="shared" ref="K966:K1000" si="32">J966*I966</f>
        <v>0</v>
      </c>
      <c r="L966" s="2"/>
      <c r="M966" s="2">
        <f>IF(B966="",0,VLOOKUP(F966,DM!$C$5:$G$500,5,0))</f>
        <v>0</v>
      </c>
      <c r="N966" s="2">
        <f>IF(B966="",0,IF(B966="NM",111,IF(B966="SX"&amp;VLOOKUP(F966,DM!$C$5:$G$500,5,0)=1521,1541,1543)))</f>
        <v>0</v>
      </c>
    </row>
    <row r="967" spans="1:14" x14ac:dyDescent="0.2">
      <c r="A967" s="2"/>
      <c r="B967" s="2"/>
      <c r="C967" s="2">
        <f t="shared" si="31"/>
        <v>0</v>
      </c>
      <c r="D967" s="2"/>
      <c r="E967" s="4"/>
      <c r="F967" s="2"/>
      <c r="G967" s="2">
        <f>IF(F967=0,0,VLOOKUP(F967,DM!$C$5:$E$500,2,0))</f>
        <v>0</v>
      </c>
      <c r="H967" s="2">
        <f>IF(F967=0,0,VLOOKUP(F967,DM!$C$5:$E$500,3,0))</f>
        <v>0</v>
      </c>
      <c r="I967" s="3"/>
      <c r="J967" s="3"/>
      <c r="K967" s="3">
        <f t="shared" si="32"/>
        <v>0</v>
      </c>
      <c r="L967" s="2"/>
      <c r="M967" s="2">
        <f>IF(B967="",0,VLOOKUP(F967,DM!$C$5:$G$500,5,0))</f>
        <v>0</v>
      </c>
      <c r="N967" s="2">
        <f>IF(B967="",0,IF(B967="NM",111,IF(B967="SX"&amp;VLOOKUP(F967,DM!$C$5:$G$500,5,0)=1521,1541,1543)))</f>
        <v>0</v>
      </c>
    </row>
    <row r="968" spans="1:14" x14ac:dyDescent="0.2">
      <c r="A968" s="2"/>
      <c r="B968" s="2"/>
      <c r="C968" s="2">
        <f t="shared" si="31"/>
        <v>0</v>
      </c>
      <c r="D968" s="2"/>
      <c r="E968" s="4"/>
      <c r="F968" s="2"/>
      <c r="G968" s="2">
        <f>IF(F968=0,0,VLOOKUP(F968,DM!$C$5:$E$500,2,0))</f>
        <v>0</v>
      </c>
      <c r="H968" s="2">
        <f>IF(F968=0,0,VLOOKUP(F968,DM!$C$5:$E$500,3,0))</f>
        <v>0</v>
      </c>
      <c r="I968" s="3"/>
      <c r="J968" s="3"/>
      <c r="K968" s="3">
        <f t="shared" si="32"/>
        <v>0</v>
      </c>
      <c r="L968" s="2"/>
      <c r="M968" s="2">
        <f>IF(B968="",0,VLOOKUP(F968,DM!$C$5:$G$500,5,0))</f>
        <v>0</v>
      </c>
      <c r="N968" s="2">
        <f>IF(B968="",0,IF(B968="NM",111,IF(B968="SX"&amp;VLOOKUP(F968,DM!$C$5:$G$500,5,0)=1521,1541,1543)))</f>
        <v>0</v>
      </c>
    </row>
    <row r="969" spans="1:14" x14ac:dyDescent="0.2">
      <c r="A969" s="2"/>
      <c r="B969" s="2"/>
      <c r="C969" s="2">
        <f t="shared" si="31"/>
        <v>0</v>
      </c>
      <c r="D969" s="2"/>
      <c r="E969" s="4"/>
      <c r="F969" s="2"/>
      <c r="G969" s="2">
        <f>IF(F969=0,0,VLOOKUP(F969,DM!$C$5:$E$500,2,0))</f>
        <v>0</v>
      </c>
      <c r="H969" s="2">
        <f>IF(F969=0,0,VLOOKUP(F969,DM!$C$5:$E$500,3,0))</f>
        <v>0</v>
      </c>
      <c r="I969" s="3"/>
      <c r="J969" s="3"/>
      <c r="K969" s="3">
        <f t="shared" si="32"/>
        <v>0</v>
      </c>
      <c r="L969" s="2"/>
      <c r="M969" s="2">
        <f>IF(B969="",0,VLOOKUP(F969,DM!$C$5:$G$500,5,0))</f>
        <v>0</v>
      </c>
      <c r="N969" s="2">
        <f>IF(B969="",0,IF(B969="NM",111,IF(B969="SX"&amp;VLOOKUP(F969,DM!$C$5:$G$500,5,0)=1521,1541,1543)))</f>
        <v>0</v>
      </c>
    </row>
    <row r="970" spans="1:14" x14ac:dyDescent="0.2">
      <c r="A970" s="2"/>
      <c r="B970" s="2"/>
      <c r="C970" s="2">
        <f t="shared" si="31"/>
        <v>0</v>
      </c>
      <c r="D970" s="2"/>
      <c r="E970" s="4"/>
      <c r="F970" s="2"/>
      <c r="G970" s="2">
        <f>IF(F970=0,0,VLOOKUP(F970,DM!$C$5:$E$500,2,0))</f>
        <v>0</v>
      </c>
      <c r="H970" s="2">
        <f>IF(F970=0,0,VLOOKUP(F970,DM!$C$5:$E$500,3,0))</f>
        <v>0</v>
      </c>
      <c r="I970" s="3"/>
      <c r="J970" s="3"/>
      <c r="K970" s="3">
        <f t="shared" si="32"/>
        <v>0</v>
      </c>
      <c r="L970" s="2"/>
      <c r="M970" s="2">
        <f>IF(B970="",0,VLOOKUP(F970,DM!$C$5:$G$500,5,0))</f>
        <v>0</v>
      </c>
      <c r="N970" s="2">
        <f>IF(B970="",0,IF(B970="NM",111,IF(B970="SX"&amp;VLOOKUP(F970,DM!$C$5:$G$500,5,0)=1521,1541,1543)))</f>
        <v>0</v>
      </c>
    </row>
    <row r="971" spans="1:14" x14ac:dyDescent="0.2">
      <c r="A971" s="2"/>
      <c r="B971" s="2"/>
      <c r="C971" s="2">
        <f t="shared" si="31"/>
        <v>0</v>
      </c>
      <c r="D971" s="2"/>
      <c r="E971" s="4"/>
      <c r="F971" s="2"/>
      <c r="G971" s="2">
        <f>IF(F971=0,0,VLOOKUP(F971,DM!$C$5:$E$500,2,0))</f>
        <v>0</v>
      </c>
      <c r="H971" s="2">
        <f>IF(F971=0,0,VLOOKUP(F971,DM!$C$5:$E$500,3,0))</f>
        <v>0</v>
      </c>
      <c r="I971" s="3"/>
      <c r="J971" s="3"/>
      <c r="K971" s="3">
        <f t="shared" si="32"/>
        <v>0</v>
      </c>
      <c r="L971" s="2"/>
      <c r="M971" s="2">
        <f>IF(B971="",0,VLOOKUP(F971,DM!$C$5:$G$500,5,0))</f>
        <v>0</v>
      </c>
      <c r="N971" s="2">
        <f>IF(B971="",0,IF(B971="NM",111,IF(B971="SX"&amp;VLOOKUP(F971,DM!$C$5:$G$500,5,0)=1521,1541,1543)))</f>
        <v>0</v>
      </c>
    </row>
    <row r="972" spans="1:14" x14ac:dyDescent="0.2">
      <c r="A972" s="2"/>
      <c r="B972" s="2"/>
      <c r="C972" s="2">
        <f t="shared" si="31"/>
        <v>0</v>
      </c>
      <c r="D972" s="2"/>
      <c r="E972" s="4"/>
      <c r="F972" s="2"/>
      <c r="G972" s="2">
        <f>IF(F972=0,0,VLOOKUP(F972,DM!$C$5:$E$500,2,0))</f>
        <v>0</v>
      </c>
      <c r="H972" s="2">
        <f>IF(F972=0,0,VLOOKUP(F972,DM!$C$5:$E$500,3,0))</f>
        <v>0</v>
      </c>
      <c r="I972" s="3"/>
      <c r="J972" s="3"/>
      <c r="K972" s="3">
        <f t="shared" si="32"/>
        <v>0</v>
      </c>
      <c r="L972" s="2"/>
      <c r="M972" s="2">
        <f>IF(B972="",0,VLOOKUP(F972,DM!$C$5:$G$500,5,0))</f>
        <v>0</v>
      </c>
      <c r="N972" s="2">
        <f>IF(B972="",0,IF(B972="NM",111,IF(B972="SX"&amp;VLOOKUP(F972,DM!$C$5:$G$500,5,0)=1521,1541,1543)))</f>
        <v>0</v>
      </c>
    </row>
    <row r="973" spans="1:14" x14ac:dyDescent="0.2">
      <c r="A973" s="2"/>
      <c r="B973" s="2"/>
      <c r="C973" s="2">
        <f t="shared" si="31"/>
        <v>0</v>
      </c>
      <c r="D973" s="2"/>
      <c r="E973" s="4"/>
      <c r="F973" s="2"/>
      <c r="G973" s="2">
        <f>IF(F973=0,0,VLOOKUP(F973,DM!$C$5:$E$500,2,0))</f>
        <v>0</v>
      </c>
      <c r="H973" s="2">
        <f>IF(F973=0,0,VLOOKUP(F973,DM!$C$5:$E$500,3,0))</f>
        <v>0</v>
      </c>
      <c r="I973" s="3"/>
      <c r="J973" s="3"/>
      <c r="K973" s="3">
        <f t="shared" si="32"/>
        <v>0</v>
      </c>
      <c r="L973" s="2"/>
      <c r="M973" s="2">
        <f>IF(B973="",0,VLOOKUP(F973,DM!$C$5:$G$500,5,0))</f>
        <v>0</v>
      </c>
      <c r="N973" s="2">
        <f>IF(B973="",0,IF(B973="NM",111,IF(B973="SX"&amp;VLOOKUP(F973,DM!$C$5:$G$500,5,0)=1521,1541,1543)))</f>
        <v>0</v>
      </c>
    </row>
    <row r="974" spans="1:14" x14ac:dyDescent="0.2">
      <c r="A974" s="2"/>
      <c r="B974" s="2"/>
      <c r="C974" s="2">
        <f t="shared" si="31"/>
        <v>0</v>
      </c>
      <c r="D974" s="2"/>
      <c r="E974" s="4"/>
      <c r="F974" s="2"/>
      <c r="G974" s="2">
        <f>IF(F974=0,0,VLOOKUP(F974,DM!$C$5:$E$500,2,0))</f>
        <v>0</v>
      </c>
      <c r="H974" s="2">
        <f>IF(F974=0,0,VLOOKUP(F974,DM!$C$5:$E$500,3,0))</f>
        <v>0</v>
      </c>
      <c r="I974" s="3"/>
      <c r="J974" s="3"/>
      <c r="K974" s="3">
        <f t="shared" si="32"/>
        <v>0</v>
      </c>
      <c r="L974" s="2"/>
      <c r="M974" s="2">
        <f>IF(B974="",0,VLOOKUP(F974,DM!$C$5:$G$500,5,0))</f>
        <v>0</v>
      </c>
      <c r="N974" s="2">
        <f>IF(B974="",0,IF(B974="NM",111,IF(B974="SX"&amp;VLOOKUP(F974,DM!$C$5:$G$500,5,0)=1521,1541,1543)))</f>
        <v>0</v>
      </c>
    </row>
    <row r="975" spans="1:14" x14ac:dyDescent="0.2">
      <c r="A975" s="2"/>
      <c r="B975" s="2"/>
      <c r="C975" s="2">
        <f t="shared" si="31"/>
        <v>0</v>
      </c>
      <c r="D975" s="2"/>
      <c r="E975" s="4"/>
      <c r="F975" s="2"/>
      <c r="G975" s="2">
        <f>IF(F975=0,0,VLOOKUP(F975,DM!$C$5:$E$500,2,0))</f>
        <v>0</v>
      </c>
      <c r="H975" s="2">
        <f>IF(F975=0,0,VLOOKUP(F975,DM!$C$5:$E$500,3,0))</f>
        <v>0</v>
      </c>
      <c r="I975" s="3"/>
      <c r="J975" s="3"/>
      <c r="K975" s="3">
        <f t="shared" si="32"/>
        <v>0</v>
      </c>
      <c r="L975" s="2"/>
      <c r="M975" s="2">
        <f>IF(B975="",0,VLOOKUP(F975,DM!$C$5:$G$500,5,0))</f>
        <v>0</v>
      </c>
      <c r="N975" s="2">
        <f>IF(B975="",0,IF(B975="NM",111,IF(B975="SX"&amp;VLOOKUP(F975,DM!$C$5:$G$500,5,0)=1521,1541,1543)))</f>
        <v>0</v>
      </c>
    </row>
    <row r="976" spans="1:14" x14ac:dyDescent="0.2">
      <c r="A976" s="2"/>
      <c r="B976" s="2"/>
      <c r="C976" s="2">
        <f t="shared" si="31"/>
        <v>0</v>
      </c>
      <c r="D976" s="2"/>
      <c r="E976" s="4"/>
      <c r="F976" s="2"/>
      <c r="G976" s="2">
        <f>IF(F976=0,0,VLOOKUP(F976,DM!$C$5:$E$500,2,0))</f>
        <v>0</v>
      </c>
      <c r="H976" s="2">
        <f>IF(F976=0,0,VLOOKUP(F976,DM!$C$5:$E$500,3,0))</f>
        <v>0</v>
      </c>
      <c r="I976" s="3"/>
      <c r="J976" s="3"/>
      <c r="K976" s="3">
        <f t="shared" si="32"/>
        <v>0</v>
      </c>
      <c r="L976" s="2"/>
      <c r="M976" s="2">
        <f>IF(B976="",0,VLOOKUP(F976,DM!$C$5:$G$500,5,0))</f>
        <v>0</v>
      </c>
      <c r="N976" s="2">
        <f>IF(B976="",0,IF(B976="NM",111,IF(B976="SX"&amp;VLOOKUP(F976,DM!$C$5:$G$500,5,0)=1521,1541,1543)))</f>
        <v>0</v>
      </c>
    </row>
    <row r="977" spans="1:14" x14ac:dyDescent="0.2">
      <c r="A977" s="2"/>
      <c r="B977" s="2"/>
      <c r="C977" s="2">
        <f t="shared" si="31"/>
        <v>0</v>
      </c>
      <c r="D977" s="2"/>
      <c r="E977" s="4"/>
      <c r="F977" s="2"/>
      <c r="G977" s="2">
        <f>IF(F977=0,0,VLOOKUP(F977,DM!$C$5:$E$500,2,0))</f>
        <v>0</v>
      </c>
      <c r="H977" s="2">
        <f>IF(F977=0,0,VLOOKUP(F977,DM!$C$5:$E$500,3,0))</f>
        <v>0</v>
      </c>
      <c r="I977" s="3"/>
      <c r="J977" s="3"/>
      <c r="K977" s="3">
        <f t="shared" si="32"/>
        <v>0</v>
      </c>
      <c r="L977" s="2"/>
      <c r="M977" s="2">
        <f>IF(B977="",0,VLOOKUP(F977,DM!$C$5:$G$500,5,0))</f>
        <v>0</v>
      </c>
      <c r="N977" s="2">
        <f>IF(B977="",0,IF(B977="NM",111,IF(B977="SX"&amp;VLOOKUP(F977,DM!$C$5:$G$500,5,0)=1521,1541,1543)))</f>
        <v>0</v>
      </c>
    </row>
    <row r="978" spans="1:14" x14ac:dyDescent="0.2">
      <c r="A978" s="2"/>
      <c r="B978" s="2"/>
      <c r="C978" s="2">
        <f t="shared" si="31"/>
        <v>0</v>
      </c>
      <c r="D978" s="2"/>
      <c r="E978" s="4"/>
      <c r="F978" s="2"/>
      <c r="G978" s="2">
        <f>IF(F978=0,0,VLOOKUP(F978,DM!$C$5:$E$500,2,0))</f>
        <v>0</v>
      </c>
      <c r="H978" s="2">
        <f>IF(F978=0,0,VLOOKUP(F978,DM!$C$5:$E$500,3,0))</f>
        <v>0</v>
      </c>
      <c r="I978" s="3"/>
      <c r="J978" s="3"/>
      <c r="K978" s="3">
        <f t="shared" si="32"/>
        <v>0</v>
      </c>
      <c r="L978" s="2"/>
      <c r="M978" s="2">
        <f>IF(B978="",0,VLOOKUP(F978,DM!$C$5:$G$500,5,0))</f>
        <v>0</v>
      </c>
      <c r="N978" s="2">
        <f>IF(B978="",0,IF(B978="NM",111,IF(B978="SX"&amp;VLOOKUP(F978,DM!$C$5:$G$500,5,0)=1521,1541,1543)))</f>
        <v>0</v>
      </c>
    </row>
    <row r="979" spans="1:14" x14ac:dyDescent="0.2">
      <c r="A979" s="2"/>
      <c r="B979" s="2"/>
      <c r="C979" s="2">
        <f t="shared" si="31"/>
        <v>0</v>
      </c>
      <c r="D979" s="2"/>
      <c r="E979" s="4"/>
      <c r="F979" s="2"/>
      <c r="G979" s="2">
        <f>IF(F979=0,0,VLOOKUP(F979,DM!$C$5:$E$500,2,0))</f>
        <v>0</v>
      </c>
      <c r="H979" s="2">
        <f>IF(F979=0,0,VLOOKUP(F979,DM!$C$5:$E$500,3,0))</f>
        <v>0</v>
      </c>
      <c r="I979" s="3"/>
      <c r="J979" s="3"/>
      <c r="K979" s="3">
        <f t="shared" si="32"/>
        <v>0</v>
      </c>
      <c r="L979" s="2"/>
      <c r="M979" s="2">
        <f>IF(B979="",0,VLOOKUP(F979,DM!$C$5:$G$500,5,0))</f>
        <v>0</v>
      </c>
      <c r="N979" s="2">
        <f>IF(B979="",0,IF(B979="NM",111,IF(B979="SX"&amp;VLOOKUP(F979,DM!$C$5:$G$500,5,0)=1521,1541,1543)))</f>
        <v>0</v>
      </c>
    </row>
    <row r="980" spans="1:14" x14ac:dyDescent="0.2">
      <c r="A980" s="2"/>
      <c r="B980" s="2"/>
      <c r="C980" s="2">
        <f t="shared" si="31"/>
        <v>0</v>
      </c>
      <c r="D980" s="2"/>
      <c r="E980" s="4"/>
      <c r="F980" s="2"/>
      <c r="G980" s="2">
        <f>IF(F980=0,0,VLOOKUP(F980,DM!$C$5:$E$500,2,0))</f>
        <v>0</v>
      </c>
      <c r="H980" s="2">
        <f>IF(F980=0,0,VLOOKUP(F980,DM!$C$5:$E$500,3,0))</f>
        <v>0</v>
      </c>
      <c r="I980" s="3"/>
      <c r="J980" s="3"/>
      <c r="K980" s="3">
        <f t="shared" si="32"/>
        <v>0</v>
      </c>
      <c r="L980" s="2"/>
      <c r="M980" s="2">
        <f>IF(B980="",0,VLOOKUP(F980,DM!$C$5:$G$500,5,0))</f>
        <v>0</v>
      </c>
      <c r="N980" s="2">
        <f>IF(B980="",0,IF(B980="NM",111,IF(B980="SX"&amp;VLOOKUP(F980,DM!$C$5:$G$500,5,0)=1521,1541,1543)))</f>
        <v>0</v>
      </c>
    </row>
    <row r="981" spans="1:14" x14ac:dyDescent="0.2">
      <c r="A981" s="2"/>
      <c r="B981" s="2"/>
      <c r="C981" s="2">
        <f t="shared" si="31"/>
        <v>0</v>
      </c>
      <c r="D981" s="2"/>
      <c r="E981" s="4"/>
      <c r="F981" s="2"/>
      <c r="G981" s="2">
        <f>IF(F981=0,0,VLOOKUP(F981,DM!$C$5:$E$500,2,0))</f>
        <v>0</v>
      </c>
      <c r="H981" s="2">
        <f>IF(F981=0,0,VLOOKUP(F981,DM!$C$5:$E$500,3,0))</f>
        <v>0</v>
      </c>
      <c r="I981" s="3"/>
      <c r="J981" s="3"/>
      <c r="K981" s="3">
        <f t="shared" si="32"/>
        <v>0</v>
      </c>
      <c r="L981" s="2"/>
      <c r="M981" s="2">
        <f>IF(B981="",0,VLOOKUP(F981,DM!$C$5:$G$500,5,0))</f>
        <v>0</v>
      </c>
      <c r="N981" s="2">
        <f>IF(B981="",0,IF(B981="NM",111,IF(B981="SX"&amp;VLOOKUP(F981,DM!$C$5:$G$500,5,0)=1521,1541,1543)))</f>
        <v>0</v>
      </c>
    </row>
    <row r="982" spans="1:14" x14ac:dyDescent="0.2">
      <c r="A982" s="2"/>
      <c r="B982" s="2"/>
      <c r="C982" s="2">
        <f t="shared" si="31"/>
        <v>0</v>
      </c>
      <c r="D982" s="2"/>
      <c r="E982" s="4"/>
      <c r="F982" s="2"/>
      <c r="G982" s="2">
        <f>IF(F982=0,0,VLOOKUP(F982,DM!$C$5:$E$500,2,0))</f>
        <v>0</v>
      </c>
      <c r="H982" s="2">
        <f>IF(F982=0,0,VLOOKUP(F982,DM!$C$5:$E$500,3,0))</f>
        <v>0</v>
      </c>
      <c r="I982" s="3"/>
      <c r="J982" s="3"/>
      <c r="K982" s="3">
        <f t="shared" si="32"/>
        <v>0</v>
      </c>
      <c r="L982" s="2"/>
      <c r="M982" s="2">
        <f>IF(B982="",0,VLOOKUP(F982,DM!$C$5:$G$500,5,0))</f>
        <v>0</v>
      </c>
      <c r="N982" s="2">
        <f>IF(B982="",0,IF(B982="NM",111,IF(B982="SX"&amp;VLOOKUP(F982,DM!$C$5:$G$500,5,0)=1521,1541,1543)))</f>
        <v>0</v>
      </c>
    </row>
    <row r="983" spans="1:14" x14ac:dyDescent="0.2">
      <c r="A983" s="2"/>
      <c r="B983" s="2"/>
      <c r="C983" s="2">
        <f t="shared" si="31"/>
        <v>0</v>
      </c>
      <c r="D983" s="2"/>
      <c r="E983" s="4"/>
      <c r="F983" s="2"/>
      <c r="G983" s="2">
        <f>IF(F983=0,0,VLOOKUP(F983,DM!$C$5:$E$500,2,0))</f>
        <v>0</v>
      </c>
      <c r="H983" s="2">
        <f>IF(F983=0,0,VLOOKUP(F983,DM!$C$5:$E$500,3,0))</f>
        <v>0</v>
      </c>
      <c r="I983" s="3"/>
      <c r="J983" s="3"/>
      <c r="K983" s="3">
        <f t="shared" si="32"/>
        <v>0</v>
      </c>
      <c r="L983" s="2"/>
      <c r="M983" s="2">
        <f>IF(B983="",0,VLOOKUP(F983,DM!$C$5:$G$500,5,0))</f>
        <v>0</v>
      </c>
      <c r="N983" s="2">
        <f>IF(B983="",0,IF(B983="NM",111,IF(B983="SX"&amp;VLOOKUP(F983,DM!$C$5:$G$500,5,0)=1521,1541,1543)))</f>
        <v>0</v>
      </c>
    </row>
    <row r="984" spans="1:14" x14ac:dyDescent="0.2">
      <c r="A984" s="2"/>
      <c r="B984" s="2"/>
      <c r="C984" s="2">
        <f t="shared" si="31"/>
        <v>0</v>
      </c>
      <c r="D984" s="2"/>
      <c r="E984" s="4"/>
      <c r="F984" s="2"/>
      <c r="G984" s="2">
        <f>IF(F984=0,0,VLOOKUP(F984,DM!$C$5:$E$500,2,0))</f>
        <v>0</v>
      </c>
      <c r="H984" s="2">
        <f>IF(F984=0,0,VLOOKUP(F984,DM!$C$5:$E$500,3,0))</f>
        <v>0</v>
      </c>
      <c r="I984" s="3"/>
      <c r="J984" s="3"/>
      <c r="K984" s="3">
        <f t="shared" si="32"/>
        <v>0</v>
      </c>
      <c r="L984" s="2"/>
      <c r="M984" s="2">
        <f>IF(B984="",0,VLOOKUP(F984,DM!$C$5:$G$500,5,0))</f>
        <v>0</v>
      </c>
      <c r="N984" s="2">
        <f>IF(B984="",0,IF(B984="NM",111,IF(B984="SX"&amp;VLOOKUP(F984,DM!$C$5:$G$500,5,0)=1521,1541,1543)))</f>
        <v>0</v>
      </c>
    </row>
    <row r="985" spans="1:14" x14ac:dyDescent="0.2">
      <c r="A985" s="2"/>
      <c r="B985" s="2"/>
      <c r="C985" s="2">
        <f t="shared" si="31"/>
        <v>0</v>
      </c>
      <c r="D985" s="2"/>
      <c r="E985" s="4"/>
      <c r="F985" s="2"/>
      <c r="G985" s="2">
        <f>IF(F985=0,0,VLOOKUP(F985,DM!$C$5:$E$500,2,0))</f>
        <v>0</v>
      </c>
      <c r="H985" s="2">
        <f>IF(F985=0,0,VLOOKUP(F985,DM!$C$5:$E$500,3,0))</f>
        <v>0</v>
      </c>
      <c r="I985" s="3"/>
      <c r="J985" s="3"/>
      <c r="K985" s="3">
        <f t="shared" si="32"/>
        <v>0</v>
      </c>
      <c r="L985" s="2"/>
      <c r="M985" s="2">
        <f>IF(B985="",0,VLOOKUP(F985,DM!$C$5:$G$500,5,0))</f>
        <v>0</v>
      </c>
      <c r="N985" s="2">
        <f>IF(B985="",0,IF(B985="NM",111,IF(B985="SX"&amp;VLOOKUP(F985,DM!$C$5:$G$500,5,0)=1521,1541,1543)))</f>
        <v>0</v>
      </c>
    </row>
    <row r="986" spans="1:14" x14ac:dyDescent="0.2">
      <c r="A986" s="2"/>
      <c r="B986" s="2"/>
      <c r="C986" s="2">
        <f t="shared" si="31"/>
        <v>0</v>
      </c>
      <c r="D986" s="2"/>
      <c r="E986" s="4"/>
      <c r="F986" s="2"/>
      <c r="G986" s="2">
        <f>IF(F986=0,0,VLOOKUP(F986,DM!$C$5:$E$500,2,0))</f>
        <v>0</v>
      </c>
      <c r="H986" s="2">
        <f>IF(F986=0,0,VLOOKUP(F986,DM!$C$5:$E$500,3,0))</f>
        <v>0</v>
      </c>
      <c r="I986" s="3"/>
      <c r="J986" s="3"/>
      <c r="K986" s="3">
        <f t="shared" si="32"/>
        <v>0</v>
      </c>
      <c r="L986" s="2"/>
      <c r="M986" s="2">
        <f>IF(B986="",0,VLOOKUP(F986,DM!$C$5:$G$500,5,0))</f>
        <v>0</v>
      </c>
      <c r="N986" s="2">
        <f>IF(B986="",0,IF(B986="NM",111,IF(B986="SX"&amp;VLOOKUP(F986,DM!$C$5:$G$500,5,0)=1521,1541,1543)))</f>
        <v>0</v>
      </c>
    </row>
    <row r="987" spans="1:14" x14ac:dyDescent="0.2">
      <c r="A987" s="2"/>
      <c r="B987" s="2"/>
      <c r="C987" s="2">
        <f t="shared" si="31"/>
        <v>0</v>
      </c>
      <c r="D987" s="2"/>
      <c r="E987" s="4"/>
      <c r="F987" s="2"/>
      <c r="G987" s="2">
        <f>IF(F987=0,0,VLOOKUP(F987,DM!$C$5:$E$500,2,0))</f>
        <v>0</v>
      </c>
      <c r="H987" s="2">
        <f>IF(F987=0,0,VLOOKUP(F987,DM!$C$5:$E$500,3,0))</f>
        <v>0</v>
      </c>
      <c r="I987" s="3"/>
      <c r="J987" s="3"/>
      <c r="K987" s="3">
        <f t="shared" si="32"/>
        <v>0</v>
      </c>
      <c r="L987" s="2"/>
      <c r="M987" s="2">
        <f>IF(B987="",0,VLOOKUP(F987,DM!$C$5:$G$500,5,0))</f>
        <v>0</v>
      </c>
      <c r="N987" s="2">
        <f>IF(B987="",0,IF(B987="NM",111,IF(B987="SX"&amp;VLOOKUP(F987,DM!$C$5:$G$500,5,0)=1521,1541,1543)))</f>
        <v>0</v>
      </c>
    </row>
    <row r="988" spans="1:14" x14ac:dyDescent="0.2">
      <c r="A988" s="2"/>
      <c r="B988" s="2"/>
      <c r="C988" s="2">
        <f t="shared" si="31"/>
        <v>0</v>
      </c>
      <c r="D988" s="2"/>
      <c r="E988" s="4"/>
      <c r="F988" s="2"/>
      <c r="G988" s="2">
        <f>IF(F988=0,0,VLOOKUP(F988,DM!$C$5:$E$500,2,0))</f>
        <v>0</v>
      </c>
      <c r="H988" s="2">
        <f>IF(F988=0,0,VLOOKUP(F988,DM!$C$5:$E$500,3,0))</f>
        <v>0</v>
      </c>
      <c r="I988" s="3"/>
      <c r="J988" s="3"/>
      <c r="K988" s="3">
        <f t="shared" si="32"/>
        <v>0</v>
      </c>
      <c r="L988" s="2"/>
      <c r="M988" s="2">
        <f>IF(B988="",0,VLOOKUP(F988,DM!$C$5:$G$500,5,0))</f>
        <v>0</v>
      </c>
      <c r="N988" s="2">
        <f>IF(B988="",0,IF(B988="NM",111,IF(B988="SX"&amp;VLOOKUP(F988,DM!$C$5:$G$500,5,0)=1521,1541,1543)))</f>
        <v>0</v>
      </c>
    </row>
    <row r="989" spans="1:14" x14ac:dyDescent="0.2">
      <c r="A989" s="2"/>
      <c r="B989" s="2"/>
      <c r="C989" s="2">
        <f t="shared" si="31"/>
        <v>0</v>
      </c>
      <c r="D989" s="2"/>
      <c r="E989" s="4"/>
      <c r="F989" s="2"/>
      <c r="G989" s="2">
        <f>IF(F989=0,0,VLOOKUP(F989,DM!$C$5:$E$500,2,0))</f>
        <v>0</v>
      </c>
      <c r="H989" s="2">
        <f>IF(F989=0,0,VLOOKUP(F989,DM!$C$5:$E$500,3,0))</f>
        <v>0</v>
      </c>
      <c r="I989" s="3"/>
      <c r="J989" s="3"/>
      <c r="K989" s="3">
        <f t="shared" si="32"/>
        <v>0</v>
      </c>
      <c r="L989" s="2"/>
      <c r="M989" s="2">
        <f>IF(B989="",0,VLOOKUP(F989,DM!$C$5:$G$500,5,0))</f>
        <v>0</v>
      </c>
      <c r="N989" s="2">
        <f>IF(B989="",0,IF(B989="NM",111,IF(B989="SX"&amp;VLOOKUP(F989,DM!$C$5:$G$500,5,0)=1521,1541,1543)))</f>
        <v>0</v>
      </c>
    </row>
    <row r="990" spans="1:14" x14ac:dyDescent="0.2">
      <c r="A990" s="2"/>
      <c r="B990" s="2"/>
      <c r="C990" s="2">
        <f t="shared" si="31"/>
        <v>0</v>
      </c>
      <c r="D990" s="2"/>
      <c r="E990" s="4"/>
      <c r="F990" s="2"/>
      <c r="G990" s="2">
        <f>IF(F990=0,0,VLOOKUP(F990,DM!$C$5:$E$500,2,0))</f>
        <v>0</v>
      </c>
      <c r="H990" s="2">
        <f>IF(F990=0,0,VLOOKUP(F990,DM!$C$5:$E$500,3,0))</f>
        <v>0</v>
      </c>
      <c r="I990" s="3"/>
      <c r="J990" s="3"/>
      <c r="K990" s="3">
        <f t="shared" si="32"/>
        <v>0</v>
      </c>
      <c r="L990" s="2"/>
      <c r="M990" s="2">
        <f>IF(B990="",0,VLOOKUP(F990,DM!$C$5:$G$500,5,0))</f>
        <v>0</v>
      </c>
      <c r="N990" s="2">
        <f>IF(B990="",0,IF(B990="NM",111,IF(B990="SX"&amp;VLOOKUP(F990,DM!$C$5:$G$500,5,0)=1521,1541,1543)))</f>
        <v>0</v>
      </c>
    </row>
    <row r="991" spans="1:14" x14ac:dyDescent="0.2">
      <c r="A991" s="2"/>
      <c r="B991" s="2"/>
      <c r="C991" s="2">
        <f t="shared" si="31"/>
        <v>0</v>
      </c>
      <c r="D991" s="2"/>
      <c r="E991" s="4"/>
      <c r="F991" s="2"/>
      <c r="G991" s="2">
        <f>IF(F991=0,0,VLOOKUP(F991,DM!$C$5:$E$500,2,0))</f>
        <v>0</v>
      </c>
      <c r="H991" s="2">
        <f>IF(F991=0,0,VLOOKUP(F991,DM!$C$5:$E$500,3,0))</f>
        <v>0</v>
      </c>
      <c r="I991" s="3"/>
      <c r="J991" s="3"/>
      <c r="K991" s="3">
        <f t="shared" si="32"/>
        <v>0</v>
      </c>
      <c r="L991" s="2"/>
      <c r="M991" s="2">
        <f>IF(B991="",0,VLOOKUP(F991,DM!$C$5:$G$500,5,0))</f>
        <v>0</v>
      </c>
      <c r="N991" s="2">
        <f>IF(B991="",0,IF(B991="NM",111,IF(B991="SX"&amp;VLOOKUP(F991,DM!$C$5:$G$500,5,0)=1521,1541,1543)))</f>
        <v>0</v>
      </c>
    </row>
    <row r="992" spans="1:14" x14ac:dyDescent="0.2">
      <c r="A992" s="2"/>
      <c r="B992" s="2"/>
      <c r="C992" s="2">
        <f t="shared" si="31"/>
        <v>0</v>
      </c>
      <c r="D992" s="2"/>
      <c r="E992" s="4"/>
      <c r="F992" s="2"/>
      <c r="G992" s="2">
        <f>IF(F992=0,0,VLOOKUP(F992,DM!$C$5:$E$500,2,0))</f>
        <v>0</v>
      </c>
      <c r="H992" s="2">
        <f>IF(F992=0,0,VLOOKUP(F992,DM!$C$5:$E$500,3,0))</f>
        <v>0</v>
      </c>
      <c r="I992" s="3"/>
      <c r="J992" s="3"/>
      <c r="K992" s="3">
        <f t="shared" si="32"/>
        <v>0</v>
      </c>
      <c r="L992" s="2"/>
      <c r="M992" s="2">
        <f>IF(B992="",0,VLOOKUP(F992,DM!$C$5:$G$500,5,0))</f>
        <v>0</v>
      </c>
      <c r="N992" s="2">
        <f>IF(B992="",0,IF(B992="NM",111,IF(B992="SX"&amp;VLOOKUP(F992,DM!$C$5:$G$500,5,0)=1521,1541,1543)))</f>
        <v>0</v>
      </c>
    </row>
    <row r="993" spans="1:14" x14ac:dyDescent="0.2">
      <c r="A993" s="2"/>
      <c r="B993" s="2"/>
      <c r="C993" s="2">
        <f t="shared" si="31"/>
        <v>0</v>
      </c>
      <c r="D993" s="2"/>
      <c r="E993" s="4"/>
      <c r="F993" s="2"/>
      <c r="G993" s="2">
        <f>IF(F993=0,0,VLOOKUP(F993,DM!$C$5:$E$500,2,0))</f>
        <v>0</v>
      </c>
      <c r="H993" s="2">
        <f>IF(F993=0,0,VLOOKUP(F993,DM!$C$5:$E$500,3,0))</f>
        <v>0</v>
      </c>
      <c r="I993" s="3"/>
      <c r="J993" s="3"/>
      <c r="K993" s="3">
        <f t="shared" si="32"/>
        <v>0</v>
      </c>
      <c r="L993" s="2"/>
      <c r="M993" s="2">
        <f>IF(B993="",0,VLOOKUP(F993,DM!$C$5:$G$500,5,0))</f>
        <v>0</v>
      </c>
      <c r="N993" s="2">
        <f>IF(B993="",0,IF(B993="NM",111,IF(B993="SX"&amp;VLOOKUP(F993,DM!$C$5:$G$500,5,0)=1521,1541,1543)))</f>
        <v>0</v>
      </c>
    </row>
    <row r="994" spans="1:14" x14ac:dyDescent="0.2">
      <c r="A994" s="2"/>
      <c r="B994" s="2"/>
      <c r="C994" s="2">
        <f t="shared" si="31"/>
        <v>0</v>
      </c>
      <c r="D994" s="2"/>
      <c r="E994" s="4"/>
      <c r="F994" s="2"/>
      <c r="G994" s="2">
        <f>IF(F994=0,0,VLOOKUP(F994,DM!$C$5:$E$500,2,0))</f>
        <v>0</v>
      </c>
      <c r="H994" s="2">
        <f>IF(F994=0,0,VLOOKUP(F994,DM!$C$5:$E$500,3,0))</f>
        <v>0</v>
      </c>
      <c r="I994" s="3"/>
      <c r="J994" s="3"/>
      <c r="K994" s="3">
        <f t="shared" si="32"/>
        <v>0</v>
      </c>
      <c r="L994" s="2"/>
      <c r="M994" s="2">
        <f>IF(B994="",0,VLOOKUP(F994,DM!$C$5:$G$500,5,0))</f>
        <v>0</v>
      </c>
      <c r="N994" s="2">
        <f>IF(B994="",0,IF(B994="NM",111,IF(B994="SX"&amp;VLOOKUP(F994,DM!$C$5:$G$500,5,0)=1521,1541,1543)))</f>
        <v>0</v>
      </c>
    </row>
    <row r="995" spans="1:14" x14ac:dyDescent="0.2">
      <c r="A995" s="2"/>
      <c r="B995" s="2"/>
      <c r="C995" s="2">
        <f t="shared" si="31"/>
        <v>0</v>
      </c>
      <c r="D995" s="2"/>
      <c r="E995" s="4"/>
      <c r="F995" s="2"/>
      <c r="G995" s="2">
        <f>IF(F995=0,0,VLOOKUP(F995,DM!$C$5:$E$500,2,0))</f>
        <v>0</v>
      </c>
      <c r="H995" s="2">
        <f>IF(F995=0,0,VLOOKUP(F995,DM!$C$5:$E$500,3,0))</f>
        <v>0</v>
      </c>
      <c r="I995" s="3"/>
      <c r="J995" s="3"/>
      <c r="K995" s="3">
        <f t="shared" si="32"/>
        <v>0</v>
      </c>
      <c r="L995" s="2"/>
      <c r="M995" s="2">
        <f>IF(B995="",0,VLOOKUP(F995,DM!$C$5:$G$500,5,0))</f>
        <v>0</v>
      </c>
      <c r="N995" s="2">
        <f>IF(B995="",0,IF(B995="NM",111,IF(B995="SX"&amp;VLOOKUP(F995,DM!$C$5:$G$500,5,0)=1521,1541,1543)))</f>
        <v>0</v>
      </c>
    </row>
    <row r="996" spans="1:14" x14ac:dyDescent="0.2">
      <c r="A996" s="2"/>
      <c r="B996" s="2"/>
      <c r="C996" s="2">
        <f t="shared" si="31"/>
        <v>0</v>
      </c>
      <c r="D996" s="2"/>
      <c r="E996" s="4"/>
      <c r="F996" s="2"/>
      <c r="G996" s="2">
        <f>IF(F996=0,0,VLOOKUP(F996,DM!$C$5:$E$500,2,0))</f>
        <v>0</v>
      </c>
      <c r="H996" s="2">
        <f>IF(F996=0,0,VLOOKUP(F996,DM!$C$5:$E$500,3,0))</f>
        <v>0</v>
      </c>
      <c r="I996" s="3"/>
      <c r="J996" s="3"/>
      <c r="K996" s="3">
        <f t="shared" si="32"/>
        <v>0</v>
      </c>
      <c r="L996" s="2"/>
      <c r="M996" s="2">
        <f>IF(B996="",0,VLOOKUP(F996,DM!$C$5:$G$500,5,0))</f>
        <v>0</v>
      </c>
      <c r="N996" s="2">
        <f>IF(B996="",0,IF(B996="NM",111,IF(B996="SX"&amp;VLOOKUP(F996,DM!$C$5:$G$500,5,0)=1521,1541,1543)))</f>
        <v>0</v>
      </c>
    </row>
    <row r="997" spans="1:14" x14ac:dyDescent="0.2">
      <c r="A997" s="2"/>
      <c r="B997" s="2"/>
      <c r="C997" s="2">
        <f t="shared" si="31"/>
        <v>0</v>
      </c>
      <c r="D997" s="2"/>
      <c r="E997" s="4"/>
      <c r="F997" s="2"/>
      <c r="G997" s="2">
        <f>IF(F997=0,0,VLOOKUP(F997,DM!$C$5:$E$500,2,0))</f>
        <v>0</v>
      </c>
      <c r="H997" s="2">
        <f>IF(F997=0,0,VLOOKUP(F997,DM!$C$5:$E$500,3,0))</f>
        <v>0</v>
      </c>
      <c r="I997" s="3"/>
      <c r="J997" s="3"/>
      <c r="K997" s="3">
        <f t="shared" si="32"/>
        <v>0</v>
      </c>
      <c r="L997" s="2"/>
      <c r="M997" s="2">
        <f>IF(B997="",0,VLOOKUP(F997,DM!$C$5:$G$500,5,0))</f>
        <v>0</v>
      </c>
      <c r="N997" s="2">
        <f>IF(B997="",0,IF(B997="NM",111,IF(B997="SX"&amp;VLOOKUP(F997,DM!$C$5:$G$500,5,0)=1521,1541,1543)))</f>
        <v>0</v>
      </c>
    </row>
    <row r="998" spans="1:14" x14ac:dyDescent="0.2">
      <c r="A998" s="2"/>
      <c r="B998" s="2"/>
      <c r="C998" s="2">
        <f t="shared" si="31"/>
        <v>0</v>
      </c>
      <c r="D998" s="2"/>
      <c r="E998" s="4"/>
      <c r="F998" s="2"/>
      <c r="G998" s="2">
        <f>IF(F998=0,0,VLOOKUP(F998,DM!$C$5:$E$500,2,0))</f>
        <v>0</v>
      </c>
      <c r="H998" s="2">
        <f>IF(F998=0,0,VLOOKUP(F998,DM!$C$5:$E$500,3,0))</f>
        <v>0</v>
      </c>
      <c r="I998" s="3"/>
      <c r="J998" s="3"/>
      <c r="K998" s="3">
        <f t="shared" si="32"/>
        <v>0</v>
      </c>
      <c r="L998" s="2"/>
      <c r="M998" s="2">
        <f>IF(B998="",0,VLOOKUP(F998,DM!$C$5:$G$500,5,0))</f>
        <v>0</v>
      </c>
      <c r="N998" s="2">
        <f>IF(B998="",0,IF(B998="NM",111,IF(B998="SX"&amp;VLOOKUP(F998,DM!$C$5:$G$500,5,0)=1521,1541,1543)))</f>
        <v>0</v>
      </c>
    </row>
    <row r="999" spans="1:14" x14ac:dyDescent="0.2">
      <c r="A999" s="2"/>
      <c r="B999" s="2"/>
      <c r="C999" s="2">
        <f t="shared" si="31"/>
        <v>0</v>
      </c>
      <c r="D999" s="2"/>
      <c r="E999" s="4"/>
      <c r="F999" s="2"/>
      <c r="G999" s="2">
        <f>IF(F999=0,0,VLOOKUP(F999,DM!$C$5:$E$500,2,0))</f>
        <v>0</v>
      </c>
      <c r="H999" s="2">
        <f>IF(F999=0,0,VLOOKUP(F999,DM!$C$5:$E$500,3,0))</f>
        <v>0</v>
      </c>
      <c r="I999" s="3"/>
      <c r="J999" s="3"/>
      <c r="K999" s="3">
        <f t="shared" si="32"/>
        <v>0</v>
      </c>
      <c r="L999" s="2"/>
      <c r="M999" s="2">
        <f>IF(B999="",0,VLOOKUP(F999,DM!$C$5:$G$500,5,0))</f>
        <v>0</v>
      </c>
      <c r="N999" s="2">
        <f>IF(B999="",0,IF(B999="NM",111,IF(B999="SX"&amp;VLOOKUP(F999,DM!$C$5:$G$500,5,0)=1521,1541,1543)))</f>
        <v>0</v>
      </c>
    </row>
    <row r="1000" spans="1:14" x14ac:dyDescent="0.2">
      <c r="A1000" s="2"/>
      <c r="B1000" s="2"/>
      <c r="C1000" s="2">
        <f t="shared" si="31"/>
        <v>0</v>
      </c>
      <c r="D1000" s="2"/>
      <c r="E1000" s="4"/>
      <c r="F1000" s="2"/>
      <c r="G1000" s="2">
        <f>IF(F1000=0,0,VLOOKUP(F1000,DM!$C$5:$E$500,2,0))</f>
        <v>0</v>
      </c>
      <c r="H1000" s="2">
        <f>IF(F1000=0,0,VLOOKUP(F1000,DM!$C$5:$E$500,3,0))</f>
        <v>0</v>
      </c>
      <c r="I1000" s="3"/>
      <c r="J1000" s="3"/>
      <c r="K1000" s="3">
        <f t="shared" si="32"/>
        <v>0</v>
      </c>
      <c r="L1000" s="2"/>
      <c r="M1000" s="2">
        <f>IF(B1000="",0,VLOOKUP(F1000,DM!$C$5:$G$500,5,0))</f>
        <v>0</v>
      </c>
      <c r="N1000" s="2">
        <f>IF(B1000="",0,IF(B1000="NM",111,IF(B1000="SX"&amp;VLOOKUP(F1000,DM!$C$5:$G$500,5,0)=1521,1541,1543)))</f>
        <v>0</v>
      </c>
    </row>
  </sheetData>
  <dataValidations count="1">
    <dataValidation type="list" allowBlank="1" showInputMessage="1" showErrorMessage="1" sqref="B5:B1000">
      <formula1>"SX,NM"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DM!$C$5:$C$500</xm:f>
          </x14:formula1>
          <xm:sqref>F5:F1000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500"/>
  <sheetViews>
    <sheetView showZeros="0" workbookViewId="0"/>
  </sheetViews>
  <sheetFormatPr defaultRowHeight="14.25" x14ac:dyDescent="0.2"/>
  <cols>
    <col min="1" max="1" width="9.140625" style="1"/>
    <col min="2" max="3" width="15.85546875" style="1" customWidth="1"/>
    <col min="4" max="4" width="15.5703125" style="1" customWidth="1"/>
    <col min="5" max="5" width="14.85546875" style="1" hidden="1" customWidth="1"/>
    <col min="6" max="6" width="9.140625" style="1" hidden="1" customWidth="1"/>
    <col min="7" max="7" width="11.28515625" style="1" hidden="1" customWidth="1"/>
    <col min="8" max="67" width="9.140625" style="1" hidden="1" customWidth="1"/>
    <col min="68" max="16384" width="9.140625" style="1"/>
  </cols>
  <sheetData>
    <row r="1" spans="1:67" x14ac:dyDescent="0.2">
      <c r="F1" s="1">
        <f>DAY(DATE(Thang!E4,MONTH(Loc!C3)+1,1)-1)</f>
        <v>31</v>
      </c>
      <c r="G1" s="6">
        <f>DAY($C$3)-$F$2+1</f>
        <v>31</v>
      </c>
      <c r="AK1" s="1">
        <f>DAY(DATE(Thang!AJ4,MONTH(Loc!AH3)+1,1)-1)</f>
        <v>31</v>
      </c>
      <c r="AL1" s="6">
        <f>DAY($C$3)-$F$2+1</f>
        <v>31</v>
      </c>
    </row>
    <row r="2" spans="1:67" ht="23.25" x14ac:dyDescent="0.35">
      <c r="B2" s="10" t="s">
        <v>102</v>
      </c>
      <c r="F2" s="1">
        <v>1</v>
      </c>
      <c r="G2" s="1">
        <f>IF(F2&lt;$G$1,IF(F2+1=1,0,F2+1),0)</f>
        <v>2</v>
      </c>
      <c r="H2" s="1">
        <f t="shared" ref="H2:AE2" si="0">IF(G2&lt;$G$1,IF(G2+1=1,0,G2+1),0)</f>
        <v>3</v>
      </c>
      <c r="I2" s="1">
        <f t="shared" si="0"/>
        <v>4</v>
      </c>
      <c r="J2" s="1">
        <f t="shared" si="0"/>
        <v>5</v>
      </c>
      <c r="K2" s="1">
        <f t="shared" si="0"/>
        <v>6</v>
      </c>
      <c r="L2" s="1">
        <f t="shared" si="0"/>
        <v>7</v>
      </c>
      <c r="M2" s="1">
        <f t="shared" si="0"/>
        <v>8</v>
      </c>
      <c r="N2" s="1">
        <f t="shared" si="0"/>
        <v>9</v>
      </c>
      <c r="O2" s="1">
        <f t="shared" si="0"/>
        <v>10</v>
      </c>
      <c r="P2" s="1">
        <f t="shared" si="0"/>
        <v>11</v>
      </c>
      <c r="Q2" s="1">
        <f t="shared" si="0"/>
        <v>12</v>
      </c>
      <c r="R2" s="1">
        <f t="shared" si="0"/>
        <v>13</v>
      </c>
      <c r="S2" s="1">
        <f t="shared" si="0"/>
        <v>14</v>
      </c>
      <c r="T2" s="1">
        <f t="shared" si="0"/>
        <v>15</v>
      </c>
      <c r="U2" s="1">
        <f t="shared" si="0"/>
        <v>16</v>
      </c>
      <c r="V2" s="1">
        <f t="shared" si="0"/>
        <v>17</v>
      </c>
      <c r="W2" s="1">
        <f t="shared" si="0"/>
        <v>18</v>
      </c>
      <c r="X2" s="1">
        <f t="shared" si="0"/>
        <v>19</v>
      </c>
      <c r="Y2" s="1">
        <f t="shared" si="0"/>
        <v>20</v>
      </c>
      <c r="Z2" s="1">
        <f t="shared" si="0"/>
        <v>21</v>
      </c>
      <c r="AA2" s="1">
        <f t="shared" si="0"/>
        <v>22</v>
      </c>
      <c r="AB2" s="1">
        <f t="shared" si="0"/>
        <v>23</v>
      </c>
      <c r="AC2" s="1">
        <f t="shared" si="0"/>
        <v>24</v>
      </c>
      <c r="AD2" s="1">
        <f t="shared" si="0"/>
        <v>25</v>
      </c>
      <c r="AE2" s="1">
        <f t="shared" si="0"/>
        <v>26</v>
      </c>
      <c r="AF2" s="1">
        <f>IF(AE2&lt;$G$1,IF(AE2+1=1,0,AE2+1))</f>
        <v>27</v>
      </c>
      <c r="AG2" s="1">
        <f>IF(AF2&lt;$G$1,IF(AF2+1=1,0,AF2+1))</f>
        <v>28</v>
      </c>
      <c r="AH2" s="1">
        <f>IF(AG2&lt;$G$1,IF(AG2+1=1,0,AG2+1))</f>
        <v>29</v>
      </c>
      <c r="AI2" s="1">
        <f>IF(AH2&lt;$G$1,IF(AH2+1=1,0,AH2+1))</f>
        <v>30</v>
      </c>
      <c r="AJ2" s="1">
        <f>IF(AI2&lt;$G$1,IF(AI2+1=1,0,AI2+1))</f>
        <v>31</v>
      </c>
      <c r="AK2" s="1">
        <v>1</v>
      </c>
      <c r="AL2" s="1">
        <f>IF(AK2&lt;$G$1,IF(AK2+1=1,0,AK2+1),0)</f>
        <v>2</v>
      </c>
      <c r="AM2" s="1">
        <f t="shared" ref="AM2:BJ2" si="1">IF(AL2&lt;$G$1,IF(AL2+1=1,0,AL2+1),0)</f>
        <v>3</v>
      </c>
      <c r="AN2" s="1">
        <f t="shared" si="1"/>
        <v>4</v>
      </c>
      <c r="AO2" s="1">
        <f t="shared" si="1"/>
        <v>5</v>
      </c>
      <c r="AP2" s="1">
        <f t="shared" si="1"/>
        <v>6</v>
      </c>
      <c r="AQ2" s="1">
        <f t="shared" si="1"/>
        <v>7</v>
      </c>
      <c r="AR2" s="1">
        <f t="shared" si="1"/>
        <v>8</v>
      </c>
      <c r="AS2" s="1">
        <f t="shared" si="1"/>
        <v>9</v>
      </c>
      <c r="AT2" s="1">
        <f t="shared" si="1"/>
        <v>10</v>
      </c>
      <c r="AU2" s="1">
        <f t="shared" si="1"/>
        <v>11</v>
      </c>
      <c r="AV2" s="1">
        <f t="shared" si="1"/>
        <v>12</v>
      </c>
      <c r="AW2" s="1">
        <f t="shared" si="1"/>
        <v>13</v>
      </c>
      <c r="AX2" s="1">
        <f t="shared" si="1"/>
        <v>14</v>
      </c>
      <c r="AY2" s="1">
        <f t="shared" si="1"/>
        <v>15</v>
      </c>
      <c r="AZ2" s="1">
        <f t="shared" si="1"/>
        <v>16</v>
      </c>
      <c r="BA2" s="1">
        <f t="shared" si="1"/>
        <v>17</v>
      </c>
      <c r="BB2" s="1">
        <f t="shared" si="1"/>
        <v>18</v>
      </c>
      <c r="BC2" s="1">
        <f t="shared" si="1"/>
        <v>19</v>
      </c>
      <c r="BD2" s="1">
        <f t="shared" si="1"/>
        <v>20</v>
      </c>
      <c r="BE2" s="1">
        <f t="shared" si="1"/>
        <v>21</v>
      </c>
      <c r="BF2" s="1">
        <f t="shared" si="1"/>
        <v>22</v>
      </c>
      <c r="BG2" s="1">
        <f t="shared" si="1"/>
        <v>23</v>
      </c>
      <c r="BH2" s="1">
        <f t="shared" si="1"/>
        <v>24</v>
      </c>
      <c r="BI2" s="1">
        <f t="shared" si="1"/>
        <v>25</v>
      </c>
      <c r="BJ2" s="1">
        <f t="shared" si="1"/>
        <v>26</v>
      </c>
      <c r="BK2" s="1">
        <f>IF(BJ2&lt;$G$1,IF(BJ2+1=1,0,BJ2+1))</f>
        <v>27</v>
      </c>
      <c r="BL2" s="1">
        <f>IF(BK2&lt;$G$1,IF(BK2+1=1,0,BK2+1))</f>
        <v>28</v>
      </c>
      <c r="BM2" s="1">
        <f>IF(BL2&lt;$G$1,IF(BL2+1=1,0,BL2+1))</f>
        <v>29</v>
      </c>
      <c r="BN2" s="1">
        <f>IF(BM2&lt;$G$1,IF(BM2+1=1,0,BM2+1))</f>
        <v>30</v>
      </c>
      <c r="BO2" s="1">
        <f>IF(BN2&lt;$G$1,IF(BN2+1=1,0,BN2+1))</f>
        <v>31</v>
      </c>
    </row>
    <row r="3" spans="1:67" x14ac:dyDescent="0.2">
      <c r="B3" s="1" t="s">
        <v>83</v>
      </c>
      <c r="C3" s="14">
        <v>42035</v>
      </c>
    </row>
    <row r="4" spans="1:67" ht="15" x14ac:dyDescent="0.25">
      <c r="A4" s="9" t="s">
        <v>8</v>
      </c>
      <c r="B4" s="9" t="s">
        <v>40</v>
      </c>
      <c r="C4" s="9" t="s">
        <v>84</v>
      </c>
      <c r="D4" s="9" t="s">
        <v>85</v>
      </c>
      <c r="E4" s="9" t="s">
        <v>86</v>
      </c>
    </row>
    <row r="5" spans="1:67" x14ac:dyDescent="0.2">
      <c r="A5" s="2" t="str">
        <f>DM!C5</f>
        <v>VT001</v>
      </c>
      <c r="B5" s="3">
        <f>VLOOKUP(A5,Tondau!$B$5:$F$500,3,0)</f>
        <v>5</v>
      </c>
      <c r="C5" s="3">
        <f>SUM(F5:AJ5)</f>
        <v>72</v>
      </c>
      <c r="D5" s="3">
        <f>SUM(AK5:BO5)</f>
        <v>20</v>
      </c>
      <c r="E5" s="3">
        <f>B5+C5-D5</f>
        <v>57</v>
      </c>
      <c r="F5" s="7">
        <f>SUMIFS(Nhap!$I$5:$I$1000,Nhap!$E$5:$E$1000,DATE(Thang!$E$4,Thang!$C$4,Loc!$F$2),Nhap!$F$5:$F$1000,Loc!A5)</f>
        <v>10</v>
      </c>
      <c r="G5" s="7">
        <f>SUMIFS(Nhap!$I$5:$I$1000,Nhap!$E$5:$E$1000,DATE(Thang!$E$4,Thang!$C$4,Loc!$G$2),Nhap!$F$5:$F$1000,Loc!A5)</f>
        <v>0</v>
      </c>
      <c r="H5" s="7">
        <f>SUMIFS(Nhap!$I$5:$I$1000,Nhap!$E$5:$E$1000,DATE(Thang!$E$4,Thang!$C$4,Loc!$H$2),Nhap!$F$5:$F$1000,Loc!A5)</f>
        <v>0</v>
      </c>
      <c r="I5" s="7">
        <f>SUMIFS(Nhap!$I$5:$I$1000,Nhap!$E$5:$E$1000,DATE(Thang!$E$4,Thang!$C$4,Loc!$I$2),Nhap!$F$5:$F$1000,Loc!A5)</f>
        <v>0</v>
      </c>
      <c r="J5" s="7">
        <f>SUMIFS(Nhap!$I$5:$I$1000,Nhap!$E$5:$E$1000,DATE(Thang!$E$4,Thang!$C$4,Loc!$J$2),Nhap!$F$5:$F$1000,Loc!A5)</f>
        <v>0</v>
      </c>
      <c r="K5" s="7">
        <f>SUMIFS(Nhap!$I$5:$I$1000,Nhap!$E$5:$E$1000,DATE(Thang!$E$4,Thang!$C$4,Loc!$K$2),Nhap!$F$5:$F$1000,Loc!A5)</f>
        <v>0</v>
      </c>
      <c r="L5" s="7">
        <f>SUMIFS(Nhap!$I$5:$I$1000,Nhap!$E$5:$E$1000,DATE(Thang!$E$4,Thang!$C$4,Loc!$L$2),Nhap!$F$5:$F$1000,Loc!A5)</f>
        <v>18</v>
      </c>
      <c r="M5" s="7">
        <f>SUMIFS(Nhap!$I$5:$I$1000,Nhap!$E$5:$E$1000,DATE(Thang!$E$4,Thang!$C$4,Loc!$M$2),Nhap!$F$5:$F$1000,Loc!A5)</f>
        <v>0</v>
      </c>
      <c r="N5" s="7">
        <f>SUMIFS(Nhap!$I$5:$I$1000,Nhap!$E$5:$E$1000,DATE(Thang!$E$4,Thang!$C$4,Loc!$N$2),Nhap!$F$5:$F$1000,Loc!A5)</f>
        <v>0</v>
      </c>
      <c r="O5" s="7">
        <f>SUMIFS(Nhap!$I$5:$I$1000,Nhap!$E$5:$E$1000,DATE(Thang!$E$4,Thang!$C$4,Loc!$O$2),Nhap!$F$5:$F$1000,Loc!A5)</f>
        <v>6</v>
      </c>
      <c r="P5" s="7">
        <f>SUMIFS(Nhap!$I$5:$I$1000,Nhap!$E$5:$E$1000,DATE(Thang!$E$4,Thang!$C$4,Loc!$P$2),Nhap!$F$5:$F$1000,Loc!A5)</f>
        <v>0</v>
      </c>
      <c r="Q5" s="7">
        <f>SUMIFS(Nhap!$I$5:$I$1000,Nhap!$E$5:$E$1000,DATE(Thang!$E$4,Thang!$C$4,Loc!$Q$2),Nhap!$F$5:$F$1000,Loc!A5)</f>
        <v>0</v>
      </c>
      <c r="R5" s="7">
        <f>SUMIFS(Nhap!$I$5:$I$1000,Nhap!$E$5:$E$1000,DATE(Thang!$E$4,Thang!$C$4,Loc!$R$2),Nhap!$F$5:$F$1000,Loc!A5)</f>
        <v>0</v>
      </c>
      <c r="S5" s="7">
        <f>SUMIFS(Nhap!$I$5:$I$1000,Nhap!$E$5:$E$1000,DATE(Thang!$E$4,Thang!$C$4,Loc!$S$2),Nhap!$F$5:$F$1000,Loc!A5)</f>
        <v>0</v>
      </c>
      <c r="T5" s="7">
        <f>SUMIFS(Nhap!$I$5:$I$1000,Nhap!$E$5:$E$1000,DATE(Thang!$E$4,Thang!$C$4,Loc!$T$2),Nhap!$F$5:$F$1000,Loc!A5)</f>
        <v>0</v>
      </c>
      <c r="U5" s="7">
        <f>SUMIFS(Nhap!$I$5:$I$1000,Nhap!$E$5:$E$1000,DATE(Thang!$E$4,Thang!$C$4,Loc!$U$2),Nhap!$F$5:$F$1000,Loc!A5)</f>
        <v>0</v>
      </c>
      <c r="V5" s="7">
        <f>SUMIFS(Nhap!$I$5:$I$1000,Nhap!$E$5:$E$1000,DATE(Thang!$E$4,Thang!$C$4,Loc!$V$2),Nhap!$F$5:$F$1000,Loc!A5)</f>
        <v>0</v>
      </c>
      <c r="W5" s="7">
        <f>SUMIFS(Nhap!$I$5:$I$1000,Nhap!$E$5:$E$1000,DATE(Thang!$E$4,Thang!$C$4,Loc!$W$2),Nhap!$F$5:$F$1000,Loc!A5)</f>
        <v>0</v>
      </c>
      <c r="X5" s="7">
        <f>SUMIFS(Nhap!$I$5:$I$1000,Nhap!$E$5:$E$1000,DATE(Thang!$E$4,Thang!$C$4,Loc!$X$2),Nhap!$F$5:$F$1000,Loc!A5)</f>
        <v>0</v>
      </c>
      <c r="Y5" s="7">
        <f>SUMIFS(Nhap!$I$5:$I$1000,Nhap!$E$5:$E$1000,DATE(Thang!$E$4,Thang!$C$4,Loc!$Y$2),Nhap!$F$5:$F$1000,Loc!A5)</f>
        <v>0</v>
      </c>
      <c r="Z5" s="7">
        <f>SUMIFS(Nhap!$I$5:$I$1000,Nhap!$E$5:$E$1000,DATE(Thang!$E$4,Thang!$C$4,Loc!$Z$2),Nhap!$F$5:$F$1000,Loc!A5)</f>
        <v>0</v>
      </c>
      <c r="AA5" s="7">
        <f>SUMIFS(Nhap!$I$5:$I$1000,Nhap!$E$5:$E$1000,DATE(Thang!$E$4,Thang!$C$4,Loc!$AA$2),Nhap!$F$5:$F$1000,Loc!A5)</f>
        <v>10</v>
      </c>
      <c r="AB5" s="7">
        <f>SUMIFS(Nhap!$I$5:$I$1000,Nhap!$E$5:$E$1000,DATE(Thang!$E$4,Thang!$C$4,Loc!$AB$2),Nhap!$F$5:$F$1000,Loc!A5)</f>
        <v>0</v>
      </c>
      <c r="AC5" s="7">
        <f>SUMIFS(Nhap!$I$5:$I$1000,Nhap!$E$5:$E$1000,DATE(Thang!$E$4,Thang!$C$4,Loc!$AC$2),Nhap!$F$5:$F$1000,Loc!A5)</f>
        <v>0</v>
      </c>
      <c r="AD5" s="7">
        <f>SUMIFS(Nhap!$I$5:$I$1000,Nhap!$E$5:$E$1000,DATE(Thang!$E$4,Thang!$C$4,Loc!$AD$2),Nhap!$F$5:$F$1000,Loc!$A$5)</f>
        <v>0</v>
      </c>
      <c r="AE5" s="7">
        <f>SUMIFS(Nhap!$I$5:$I$1000,Nhap!$E$5:$E$1000,DATE(Thang!$E$4,Thang!$C$4,Loc!$AE$2),Nhap!$F$5:$F$1000,Loc!A5)</f>
        <v>0</v>
      </c>
      <c r="AF5" s="7">
        <f>SUMIFS(Nhap!$I$5:$I$1000,Nhap!$E$5:$E$1000,DATE(Thang!$E$4,Thang!$C$4,Loc!$AF$2),Nhap!$F$5:$F$1000,Loc!A5)</f>
        <v>13</v>
      </c>
      <c r="AG5" s="7">
        <f>SUMIFS(Nhap!$I$5:$I$1000,Nhap!$E$5:$E$1000,DATE(Thang!$E$4,Thang!$C$4,Loc!$AG$2),Nhap!$F$5:$F$1000,Loc!A5)</f>
        <v>0</v>
      </c>
      <c r="AH5" s="7">
        <f>SUMIFS(Nhap!$I$5:$I$1000,Nhap!$E$5:$E$1000,DATE(Thang!$E$4,Thang!$C$4,Loc!$AH$2),Nhap!$F$5:$F$1000,Loc!A5)</f>
        <v>0</v>
      </c>
      <c r="AI5" s="7">
        <f>SUMIFS(Nhap!$I$5:$I$1000,Nhap!$E$5:$E$1000,DATE(Thang!$E$4,Thang!$C$4,Loc!$AI$2),Nhap!$F$5:$F$1000,Loc!A5)</f>
        <v>0</v>
      </c>
      <c r="AJ5" s="7">
        <f>SUMIFS(Nhap!$I$5:$I$1000,Nhap!$E$5:$E$1000,DATE(Thang!$E$4,Thang!$C$4,Loc!$AJ$2),Nhap!$F$5:$F$1000,Loc!A5)</f>
        <v>15</v>
      </c>
      <c r="AK5" s="1">
        <f>SUMIFS(Xuat!$G$5:$G$1000,Xuat!$C$5:$C$1000,DATE(Thang!$E$4,Thang!$C$4,AK$2),Xuat!$D$5:$D$1000,Loc!$A5)</f>
        <v>10</v>
      </c>
      <c r="AL5" s="1">
        <f>SUMIFS(Xuat!$G$5:$G$1000,Xuat!$C$5:$C$1000,DATE(Thang!$E$4,Thang!$C$4,AL$2),Xuat!$D$5:$D$1000,Loc!$A5)</f>
        <v>0</v>
      </c>
      <c r="AM5" s="1">
        <f>SUMIFS(Xuat!$G$5:$G$1000,Xuat!$C$5:$C$1000,DATE(Thang!$E$4,Thang!$C$4,AM$2),Xuat!$D$5:$D$1000,Loc!$A5)</f>
        <v>0</v>
      </c>
      <c r="AN5" s="1">
        <f>SUMIFS(Xuat!$G$5:$G$1000,Xuat!$C$5:$C$1000,DATE(Thang!$E$4,Thang!$C$4,AN$2),Xuat!$D$5:$D$1000,Loc!$A5)</f>
        <v>0</v>
      </c>
      <c r="AO5" s="1">
        <f>SUMIFS(Xuat!$G$5:$G$1000,Xuat!$C$5:$C$1000,DATE(Thang!$E$4,Thang!$C$4,AO$2),Xuat!$D$5:$D$1000,Loc!$A5)</f>
        <v>0</v>
      </c>
      <c r="AP5" s="1">
        <f>SUMIFS(Xuat!$G$5:$G$1000,Xuat!$C$5:$C$1000,DATE(Thang!$E$4,Thang!$C$4,AP$2),Xuat!$D$5:$D$1000,Loc!$A5)</f>
        <v>0</v>
      </c>
      <c r="AQ5" s="1">
        <f>SUMIFS(Xuat!$G$5:$G$1000,Xuat!$C$5:$C$1000,DATE(Thang!$E$4,Thang!$C$4,AQ$2),Xuat!$D$5:$D$1000,Loc!$A5)</f>
        <v>0</v>
      </c>
      <c r="AR5" s="1">
        <f>SUMIFS(Xuat!$G$5:$G$1000,Xuat!$C$5:$C$1000,DATE(Thang!$E$4,Thang!$C$4,AR$2),Xuat!$D$5:$D$1000,Loc!$A5)</f>
        <v>0</v>
      </c>
      <c r="AS5" s="1">
        <f>SUMIFS(Xuat!$G$5:$G$1000,Xuat!$C$5:$C$1000,DATE(Thang!$E$4,Thang!$C$4,AS$2),Xuat!$D$5:$D$1000,Loc!$A5)</f>
        <v>0</v>
      </c>
      <c r="AT5" s="1">
        <f>SUMIFS(Xuat!$G$5:$G$1000,Xuat!$C$5:$C$1000,DATE(Thang!$E$4,Thang!$C$4,AT$2),Xuat!$D$5:$D$1000,Loc!$A5)</f>
        <v>0</v>
      </c>
      <c r="AU5" s="1">
        <f>SUMIFS(Xuat!$G$5:$G$1000,Xuat!$C$5:$C$1000,DATE(Thang!$E$4,Thang!$C$4,AU$2),Xuat!$D$5:$D$1000,Loc!$A5)</f>
        <v>0</v>
      </c>
      <c r="AV5" s="1">
        <f>SUMIFS(Xuat!$G$5:$G$1000,Xuat!$C$5:$C$1000,DATE(Thang!$E$4,Thang!$C$4,AV$2),Xuat!$D$5:$D$1000,Loc!$A5)</f>
        <v>0</v>
      </c>
      <c r="AW5" s="1">
        <f>SUMIFS(Xuat!$G$5:$G$1000,Xuat!$C$5:$C$1000,DATE(Thang!$E$4,Thang!$C$4,AW$2),Xuat!$D$5:$D$1000,Loc!$A5)</f>
        <v>0</v>
      </c>
      <c r="AX5" s="1">
        <f>SUMIFS(Xuat!$G$5:$G$1000,Xuat!$C$5:$C$1000,DATE(Thang!$E$4,Thang!$C$4,AX$2),Xuat!$D$5:$D$1000,Loc!$A5)</f>
        <v>0</v>
      </c>
      <c r="AY5" s="1">
        <f>SUMIFS(Xuat!$G$5:$G$1000,Xuat!$C$5:$C$1000,DATE(Thang!$E$4,Thang!$C$4,AY$2),Xuat!$D$5:$D$1000,Loc!$A5)</f>
        <v>0</v>
      </c>
      <c r="AZ5" s="1">
        <f>SUMIFS(Xuat!$G$5:$G$1000,Xuat!$C$5:$C$1000,DATE(Thang!$E$4,Thang!$C$4,AZ$2),Xuat!$D$5:$D$1000,Loc!$A5)</f>
        <v>0</v>
      </c>
      <c r="BA5" s="1">
        <f>SUMIFS(Xuat!$G$5:$G$1000,Xuat!$C$5:$C$1000,DATE(Thang!$E$4,Thang!$C$4,BA$2),Xuat!$D$5:$D$1000,Loc!$A5)</f>
        <v>0</v>
      </c>
      <c r="BB5" s="1">
        <f>SUMIFS(Xuat!$G$5:$G$1000,Xuat!$C$5:$C$1000,DATE(Thang!$E$4,Thang!$C$4,BB$2),Xuat!$D$5:$D$1000,Loc!$A5)</f>
        <v>0</v>
      </c>
      <c r="BC5" s="1">
        <f>SUMIFS(Xuat!$G$5:$G$1000,Xuat!$C$5:$C$1000,DATE(Thang!$E$4,Thang!$C$4,BC$2),Xuat!$D$5:$D$1000,Loc!$A5)</f>
        <v>0</v>
      </c>
      <c r="BD5" s="1">
        <f>SUMIFS(Xuat!$G$5:$G$1000,Xuat!$C$5:$C$1000,DATE(Thang!$E$4,Thang!$C$4,BD$2),Xuat!$D$5:$D$1000,Loc!$A5)</f>
        <v>0</v>
      </c>
      <c r="BE5" s="1">
        <f>SUMIFS(Xuat!$G$5:$G$1000,Xuat!$C$5:$C$1000,DATE(Thang!$E$4,Thang!$C$4,BE$2),Xuat!$D$5:$D$1000,Loc!$A5)</f>
        <v>0</v>
      </c>
      <c r="BF5" s="1">
        <f>SUMIFS(Xuat!$G$5:$G$1000,Xuat!$C$5:$C$1000,DATE(Thang!$E$4,Thang!$C$4,BF$2),Xuat!$D$5:$D$1000,Loc!$A5)</f>
        <v>10</v>
      </c>
      <c r="BG5" s="1">
        <f>SUMIFS(Xuat!$G$5:$G$1000,Xuat!$C$5:$C$1000,DATE(Thang!$E$4,Thang!$C$4,BG$2),Xuat!$D$5:$D$1000,Loc!$A5)</f>
        <v>0</v>
      </c>
      <c r="BH5" s="1">
        <f>SUMIFS(Xuat!$G$5:$G$1000,Xuat!$C$5:$C$1000,DATE(Thang!$E$4,Thang!$C$4,BH$2),Xuat!$D$5:$D$1000,Loc!$A5)</f>
        <v>0</v>
      </c>
      <c r="BI5" s="1">
        <f>SUMIFS(Xuat!$G$5:$G$1000,Xuat!$C$5:$C$1000,DATE(Thang!$E$4,Thang!$C$4,BI$2),Xuat!$D$5:$D$1000,Loc!$A5)</f>
        <v>0</v>
      </c>
      <c r="BJ5" s="1">
        <f>SUMIFS(Xuat!$G$5:$G$1000,Xuat!$C$5:$C$1000,DATE(Thang!$E$4,Thang!$C$4,BJ$2),Xuat!$D$5:$D$1000,Loc!$A5)</f>
        <v>0</v>
      </c>
      <c r="BK5" s="1">
        <f>SUMIFS(Xuat!$G$5:$G$1000,Xuat!$C$5:$C$1000,DATE(Thang!$E$4,Thang!$C$4,BK$2),Xuat!$D$5:$D$1000,Loc!$A5)</f>
        <v>0</v>
      </c>
      <c r="BL5" s="1">
        <f>SUMIFS(Xuat!$G$5:$G$1000,Xuat!$C$5:$C$1000,DATE(Thang!$E$4,Thang!$C$4,BL$2),Xuat!$D$5:$D$1000,Loc!$A5)</f>
        <v>0</v>
      </c>
      <c r="BM5" s="1">
        <f>SUMIFS(Xuat!$G$5:$G$1000,Xuat!$C$5:$C$1000,DATE(Thang!$E$4,Thang!$C$4,BM$2),Xuat!$D$5:$D$1000,Loc!$A5)</f>
        <v>0</v>
      </c>
      <c r="BN5" s="1">
        <f>SUMIFS(Xuat!$G$5:$G$1000,Xuat!$C$5:$C$1000,DATE(Thang!$E$4,Thang!$C$4,BN$2),Xuat!$D$5:$D$1000,Loc!$A5)</f>
        <v>0</v>
      </c>
      <c r="BO5" s="1">
        <f>SUMIFS(Xuat!$G$5:$G$1000,Xuat!$C$5:$C$1000,DATE(Thang!$E$4,Thang!$C$4,BO$2),Xuat!$D$5:$D$1000,Loc!$A5)</f>
        <v>0</v>
      </c>
    </row>
    <row r="6" spans="1:67" x14ac:dyDescent="0.2">
      <c r="A6" s="2" t="str">
        <f>DM!C6</f>
        <v>VT002</v>
      </c>
      <c r="B6" s="3">
        <f>VLOOKUP(A6,Tondau!$B$5:$F$500,3,0)</f>
        <v>8</v>
      </c>
      <c r="C6" s="3">
        <f t="shared" ref="C6:C69" si="2">SUM(F6:AJ6)</f>
        <v>15</v>
      </c>
      <c r="D6" s="3">
        <f t="shared" ref="D6:D69" si="3">SUM(AK6:BO6)</f>
        <v>0</v>
      </c>
      <c r="E6" s="3">
        <f t="shared" ref="E6:E69" si="4">B6+C6-D6</f>
        <v>23</v>
      </c>
      <c r="F6" s="7">
        <f>SUMIFS(Nhap!$I$5:$I$1000,Nhap!$E$5:$E$1000,DATE(Thang!$E$4,Thang!$C$4,Loc!$F$2),Nhap!$F$5:$F$1000,Loc!A6)</f>
        <v>0</v>
      </c>
      <c r="G6" s="7">
        <f>SUMIFS(Nhap!$I$5:$I$1000,Nhap!$E$5:$E$1000,DATE(Thang!$E$4,Thang!$C$4,Loc!$G$2),Nhap!$F$5:$F$1000,Loc!A6)</f>
        <v>0</v>
      </c>
      <c r="H6" s="7">
        <f>SUMIFS(Nhap!$I$5:$I$1000,Nhap!$E$5:$E$1000,DATE(Thang!$E$4,Thang!$C$4,Loc!$H$2),Nhap!$F$5:$F$1000,Loc!A6)</f>
        <v>0</v>
      </c>
      <c r="I6" s="7">
        <f>SUMIFS(Nhap!$I$5:$I$1000,Nhap!$E$5:$E$1000,DATE(Thang!$E$4,Thang!$C$4,Loc!$I$2),Nhap!$F$5:$F$1000,Loc!A6)</f>
        <v>11</v>
      </c>
      <c r="J6" s="7">
        <f>SUMIFS(Nhap!$I$5:$I$1000,Nhap!$E$5:$E$1000,DATE(Thang!$E$4,Thang!$C$4,Loc!$J$2),Nhap!$F$5:$F$1000,Loc!A6)</f>
        <v>0</v>
      </c>
      <c r="K6" s="7">
        <f>SUMIFS(Nhap!$I$5:$I$1000,Nhap!$E$5:$E$1000,DATE(Thang!$E$4,Thang!$C$4,Loc!$K$2),Nhap!$F$5:$F$1000,Loc!A6)</f>
        <v>0</v>
      </c>
      <c r="L6" s="7">
        <f>SUMIFS(Nhap!$I$5:$I$1000,Nhap!$E$5:$E$1000,DATE(Thang!$E$4,Thang!$C$4,Loc!$L$2),Nhap!$F$5:$F$1000,Loc!A6)</f>
        <v>0</v>
      </c>
      <c r="M6" s="7">
        <f>SUMIFS(Nhap!$I$5:$I$1000,Nhap!$E$5:$E$1000,DATE(Thang!$E$4,Thang!$C$4,Loc!$M$2),Nhap!$F$5:$F$1000,Loc!A6)</f>
        <v>0</v>
      </c>
      <c r="N6" s="7">
        <f>SUMIFS(Nhap!$I$5:$I$1000,Nhap!$E$5:$E$1000,DATE(Thang!$E$4,Thang!$C$4,Loc!$N$2),Nhap!$F$5:$F$1000,Loc!A6)</f>
        <v>0</v>
      </c>
      <c r="O6" s="7">
        <f>SUMIFS(Nhap!$I$5:$I$1000,Nhap!$E$5:$E$1000,DATE(Thang!$E$4,Thang!$C$4,Loc!$O$2),Nhap!$F$5:$F$1000,Loc!A6)</f>
        <v>4</v>
      </c>
      <c r="P6" s="7">
        <f>SUMIFS(Nhap!$I$5:$I$1000,Nhap!$E$5:$E$1000,DATE(Thang!$E$4,Thang!$C$4,Loc!$P$2),Nhap!$F$5:$F$1000,Loc!A6)</f>
        <v>0</v>
      </c>
      <c r="Q6" s="7">
        <f>SUMIFS(Nhap!$I$5:$I$1000,Nhap!$E$5:$E$1000,DATE(Thang!$E$4,Thang!$C$4,Loc!$Q$2),Nhap!$F$5:$F$1000,Loc!A6)</f>
        <v>0</v>
      </c>
      <c r="R6" s="7">
        <f>SUMIFS(Nhap!$I$5:$I$1000,Nhap!$E$5:$E$1000,DATE(Thang!$E$4,Thang!$C$4,Loc!$R$2),Nhap!$F$5:$F$1000,Loc!A6)</f>
        <v>0</v>
      </c>
      <c r="S6" s="7">
        <f>SUMIFS(Nhap!$I$5:$I$1000,Nhap!$E$5:$E$1000,DATE(Thang!$E$4,Thang!$C$4,Loc!$S$2),Nhap!$F$5:$F$1000,Loc!A6)</f>
        <v>0</v>
      </c>
      <c r="T6" s="7">
        <f>SUMIFS(Nhap!$I$5:$I$1000,Nhap!$E$5:$E$1000,DATE(Thang!$E$4,Thang!$C$4,Loc!$T$2),Nhap!$F$5:$F$1000,Loc!A6)</f>
        <v>0</v>
      </c>
      <c r="U6" s="7">
        <f>SUMIFS(Nhap!$I$5:$I$1000,Nhap!$E$5:$E$1000,DATE(Thang!$E$4,Thang!$C$4,Loc!$U$2),Nhap!$F$5:$F$1000,Loc!A6)</f>
        <v>0</v>
      </c>
      <c r="V6" s="7">
        <f>SUMIFS(Nhap!$I$5:$I$1000,Nhap!$E$5:$E$1000,DATE(Thang!$E$4,Thang!$C$4,Loc!$V$2),Nhap!$F$5:$F$1000,Loc!A6)</f>
        <v>0</v>
      </c>
      <c r="W6" s="7">
        <f>SUMIFS(Nhap!$I$5:$I$1000,Nhap!$E$5:$E$1000,DATE(Thang!$E$4,Thang!$C$4,Loc!$W$2),Nhap!$F$5:$F$1000,Loc!A6)</f>
        <v>0</v>
      </c>
      <c r="X6" s="7">
        <f>SUMIFS(Nhap!$I$5:$I$1000,Nhap!$E$5:$E$1000,DATE(Thang!$E$4,Thang!$C$4,Loc!$X$2),Nhap!$F$5:$F$1000,Loc!A6)</f>
        <v>0</v>
      </c>
      <c r="Y6" s="7">
        <f>SUMIFS(Nhap!$I$5:$I$1000,Nhap!$E$5:$E$1000,DATE(Thang!$E$4,Thang!$C$4,Loc!$Y$2),Nhap!$F$5:$F$1000,Loc!A6)</f>
        <v>0</v>
      </c>
      <c r="Z6" s="7">
        <f>SUMIFS(Nhap!$I$5:$I$1000,Nhap!$E$5:$E$1000,DATE(Thang!$E$4,Thang!$C$4,Loc!$Z$2),Nhap!$F$5:$F$1000,Loc!A6)</f>
        <v>0</v>
      </c>
      <c r="AA6" s="7">
        <f>SUMIFS(Nhap!$I$5:$I$1000,Nhap!$E$5:$E$1000,DATE(Thang!$E$4,Thang!$C$4,Loc!$AA$2),Nhap!$F$5:$F$1000,Loc!A6)</f>
        <v>0</v>
      </c>
      <c r="AB6" s="7">
        <f>SUMIFS(Nhap!$I$5:$I$1000,Nhap!$E$5:$E$1000,DATE(Thang!$E$4,Thang!$C$4,Loc!$AB$2),Nhap!$F$5:$F$1000,Loc!A6)</f>
        <v>0</v>
      </c>
      <c r="AC6" s="7">
        <f>SUMIFS(Nhap!$I$5:$I$1000,Nhap!$E$5:$E$1000,DATE(Thang!$E$4,Thang!$C$4,Loc!$AC$2),Nhap!$F$5:$F$1000,Loc!A6)</f>
        <v>0</v>
      </c>
      <c r="AD6" s="7">
        <f>SUMIFS(Nhap!$I$5:$I$1000,Nhap!$E$5:$E$1000,DATE(Thang!$E$4,Thang!$C$4,Loc!$AD$2),Nhap!$F$5:$F$1000,Loc!$A$5)</f>
        <v>0</v>
      </c>
      <c r="AE6" s="7">
        <f>SUMIFS(Nhap!$I$5:$I$1000,Nhap!$E$5:$E$1000,DATE(Thang!$E$4,Thang!$C$4,Loc!$AE$2),Nhap!$F$5:$F$1000,Loc!A6)</f>
        <v>0</v>
      </c>
      <c r="AF6" s="7">
        <f>SUMIFS(Nhap!$I$5:$I$1000,Nhap!$E$5:$E$1000,DATE(Thang!$E$4,Thang!$C$4,Loc!$AF$2),Nhap!$F$5:$F$1000,Loc!A6)</f>
        <v>0</v>
      </c>
      <c r="AG6" s="7">
        <f>SUMIFS(Nhap!$I$5:$I$1000,Nhap!$E$5:$E$1000,DATE(Thang!$E$4,Thang!$C$4,Loc!$AG$2),Nhap!$F$5:$F$1000,Loc!A6)</f>
        <v>0</v>
      </c>
      <c r="AH6" s="7">
        <f>SUMIFS(Nhap!$I$5:$I$1000,Nhap!$E$5:$E$1000,DATE(Thang!$E$4,Thang!$C$4,Loc!$AH$2),Nhap!$F$5:$F$1000,Loc!A6)</f>
        <v>0</v>
      </c>
      <c r="AI6" s="7">
        <f>SUMIFS(Nhap!$I$5:$I$1000,Nhap!$E$5:$E$1000,DATE(Thang!$E$4,Thang!$C$4,Loc!$AI$2),Nhap!$F$5:$F$1000,Loc!A6)</f>
        <v>0</v>
      </c>
      <c r="AJ6" s="7">
        <f>SUMIFS(Nhap!$I$5:$I$1000,Nhap!$E$5:$E$1000,DATE(Thang!$E$4,Thang!$C$4,Loc!$AJ$2),Nhap!$F$5:$F$1000,Loc!A6)</f>
        <v>0</v>
      </c>
      <c r="AK6" s="1">
        <f>SUMIFS(Xuat!$G$5:$G$1000,Xuat!$C$5:$C$1000,DATE(Thang!$E$4,Thang!$C$4,AK$2),Xuat!$D$5:$D$1000,Loc!$A6)</f>
        <v>0</v>
      </c>
      <c r="AL6" s="1">
        <f>SUMIFS(Xuat!$G$5:$G$1000,Xuat!$C$5:$C$1000,DATE(Thang!$E$4,Thang!$C$4,AL$2),Xuat!$D$5:$D$1000,Loc!$A6)</f>
        <v>0</v>
      </c>
      <c r="AM6" s="1">
        <f>SUMIFS(Xuat!$G$5:$G$1000,Xuat!$C$5:$C$1000,DATE(Thang!$E$4,Thang!$C$4,AM$2),Xuat!$D$5:$D$1000,Loc!$A6)</f>
        <v>0</v>
      </c>
      <c r="AN6" s="1">
        <f>SUMIFS(Xuat!$G$5:$G$1000,Xuat!$C$5:$C$1000,DATE(Thang!$E$4,Thang!$C$4,AN$2),Xuat!$D$5:$D$1000,Loc!$A6)</f>
        <v>0</v>
      </c>
      <c r="AO6" s="1">
        <f>SUMIFS(Xuat!$G$5:$G$1000,Xuat!$C$5:$C$1000,DATE(Thang!$E$4,Thang!$C$4,AO$2),Xuat!$D$5:$D$1000,Loc!$A6)</f>
        <v>0</v>
      </c>
      <c r="AP6" s="1">
        <f>SUMIFS(Xuat!$G$5:$G$1000,Xuat!$C$5:$C$1000,DATE(Thang!$E$4,Thang!$C$4,AP$2),Xuat!$D$5:$D$1000,Loc!$A6)</f>
        <v>0</v>
      </c>
      <c r="AQ6" s="1">
        <f>SUMIFS(Xuat!$G$5:$G$1000,Xuat!$C$5:$C$1000,DATE(Thang!$E$4,Thang!$C$4,AQ$2),Xuat!$D$5:$D$1000,Loc!$A6)</f>
        <v>0</v>
      </c>
      <c r="AR6" s="1">
        <f>SUMIFS(Xuat!$G$5:$G$1000,Xuat!$C$5:$C$1000,DATE(Thang!$E$4,Thang!$C$4,AR$2),Xuat!$D$5:$D$1000,Loc!$A6)</f>
        <v>0</v>
      </c>
      <c r="AS6" s="1">
        <f>SUMIFS(Xuat!$G$5:$G$1000,Xuat!$C$5:$C$1000,DATE(Thang!$E$4,Thang!$C$4,AS$2),Xuat!$D$5:$D$1000,Loc!$A6)</f>
        <v>0</v>
      </c>
      <c r="AT6" s="1">
        <f>SUMIFS(Xuat!$G$5:$G$1000,Xuat!$C$5:$C$1000,DATE(Thang!$E$4,Thang!$C$4,AT$2),Xuat!$D$5:$D$1000,Loc!$A6)</f>
        <v>0</v>
      </c>
      <c r="AU6" s="1">
        <f>SUMIFS(Xuat!$G$5:$G$1000,Xuat!$C$5:$C$1000,DATE(Thang!$E$4,Thang!$C$4,AU$2),Xuat!$D$5:$D$1000,Loc!$A6)</f>
        <v>0</v>
      </c>
      <c r="AV6" s="1">
        <f>SUMIFS(Xuat!$G$5:$G$1000,Xuat!$C$5:$C$1000,DATE(Thang!$E$4,Thang!$C$4,AV$2),Xuat!$D$5:$D$1000,Loc!$A6)</f>
        <v>0</v>
      </c>
      <c r="AW6" s="1">
        <f>SUMIFS(Xuat!$G$5:$G$1000,Xuat!$C$5:$C$1000,DATE(Thang!$E$4,Thang!$C$4,AW$2),Xuat!$D$5:$D$1000,Loc!$A6)</f>
        <v>0</v>
      </c>
      <c r="AX6" s="1">
        <f>SUMIFS(Xuat!$G$5:$G$1000,Xuat!$C$5:$C$1000,DATE(Thang!$E$4,Thang!$C$4,AX$2),Xuat!$D$5:$D$1000,Loc!$A6)</f>
        <v>0</v>
      </c>
      <c r="AY6" s="1">
        <f>SUMIFS(Xuat!$G$5:$G$1000,Xuat!$C$5:$C$1000,DATE(Thang!$E$4,Thang!$C$4,AY$2),Xuat!$D$5:$D$1000,Loc!$A6)</f>
        <v>0</v>
      </c>
      <c r="AZ6" s="1">
        <f>SUMIFS(Xuat!$G$5:$G$1000,Xuat!$C$5:$C$1000,DATE(Thang!$E$4,Thang!$C$4,AZ$2),Xuat!$D$5:$D$1000,Loc!$A6)</f>
        <v>0</v>
      </c>
      <c r="BA6" s="1">
        <f>SUMIFS(Xuat!$G$5:$G$1000,Xuat!$C$5:$C$1000,DATE(Thang!$E$4,Thang!$C$4,BA$2),Xuat!$D$5:$D$1000,Loc!$A6)</f>
        <v>0</v>
      </c>
      <c r="BB6" s="1">
        <f>SUMIFS(Xuat!$G$5:$G$1000,Xuat!$C$5:$C$1000,DATE(Thang!$E$4,Thang!$C$4,BB$2),Xuat!$D$5:$D$1000,Loc!$A6)</f>
        <v>0</v>
      </c>
      <c r="BC6" s="1">
        <f>SUMIFS(Xuat!$G$5:$G$1000,Xuat!$C$5:$C$1000,DATE(Thang!$E$4,Thang!$C$4,BC$2),Xuat!$D$5:$D$1000,Loc!$A6)</f>
        <v>0</v>
      </c>
      <c r="BD6" s="1">
        <f>SUMIFS(Xuat!$G$5:$G$1000,Xuat!$C$5:$C$1000,DATE(Thang!$E$4,Thang!$C$4,BD$2),Xuat!$D$5:$D$1000,Loc!$A6)</f>
        <v>0</v>
      </c>
      <c r="BE6" s="1">
        <f>SUMIFS(Xuat!$G$5:$G$1000,Xuat!$C$5:$C$1000,DATE(Thang!$E$4,Thang!$C$4,BE$2),Xuat!$D$5:$D$1000,Loc!$A6)</f>
        <v>0</v>
      </c>
      <c r="BF6" s="1">
        <f>SUMIFS(Xuat!$G$5:$G$1000,Xuat!$C$5:$C$1000,DATE(Thang!$E$4,Thang!$C$4,BF$2),Xuat!$D$5:$D$1000,Loc!$A6)</f>
        <v>0</v>
      </c>
      <c r="BG6" s="1">
        <f>SUMIFS(Xuat!$G$5:$G$1000,Xuat!$C$5:$C$1000,DATE(Thang!$E$4,Thang!$C$4,BG$2),Xuat!$D$5:$D$1000,Loc!$A6)</f>
        <v>0</v>
      </c>
      <c r="BH6" s="1">
        <f>SUMIFS(Xuat!$G$5:$G$1000,Xuat!$C$5:$C$1000,DATE(Thang!$E$4,Thang!$C$4,BH$2),Xuat!$D$5:$D$1000,Loc!$A6)</f>
        <v>0</v>
      </c>
      <c r="BI6" s="1">
        <f>SUMIFS(Xuat!$G$5:$G$1000,Xuat!$C$5:$C$1000,DATE(Thang!$E$4,Thang!$C$4,BI$2),Xuat!$D$5:$D$1000,Loc!$A6)</f>
        <v>0</v>
      </c>
      <c r="BJ6" s="1">
        <f>SUMIFS(Xuat!$G$5:$G$1000,Xuat!$C$5:$C$1000,DATE(Thang!$E$4,Thang!$C$4,BJ$2),Xuat!$D$5:$D$1000,Loc!$A6)</f>
        <v>0</v>
      </c>
      <c r="BK6" s="1">
        <f>SUMIFS(Xuat!$G$5:$G$1000,Xuat!$C$5:$C$1000,DATE(Thang!$E$4,Thang!$C$4,BK$2),Xuat!$D$5:$D$1000,Loc!$A6)</f>
        <v>0</v>
      </c>
      <c r="BL6" s="1">
        <f>SUMIFS(Xuat!$G$5:$G$1000,Xuat!$C$5:$C$1000,DATE(Thang!$E$4,Thang!$C$4,BL$2),Xuat!$D$5:$D$1000,Loc!$A6)</f>
        <v>0</v>
      </c>
      <c r="BM6" s="1">
        <f>SUMIFS(Xuat!$G$5:$G$1000,Xuat!$C$5:$C$1000,DATE(Thang!$E$4,Thang!$C$4,BM$2),Xuat!$D$5:$D$1000,Loc!$A6)</f>
        <v>0</v>
      </c>
      <c r="BN6" s="1">
        <f>SUMIFS(Xuat!$G$5:$G$1000,Xuat!$C$5:$C$1000,DATE(Thang!$E$4,Thang!$C$4,BN$2),Xuat!$D$5:$D$1000,Loc!$A6)</f>
        <v>0</v>
      </c>
      <c r="BO6" s="1">
        <f>SUMIFS(Xuat!$G$5:$G$1000,Xuat!$C$5:$C$1000,DATE(Thang!$E$4,Thang!$C$4,BO$2),Xuat!$D$5:$D$1000,Loc!$A6)</f>
        <v>0</v>
      </c>
    </row>
    <row r="7" spans="1:67" x14ac:dyDescent="0.2">
      <c r="A7" s="2" t="str">
        <f>DM!C7</f>
        <v>VT003</v>
      </c>
      <c r="B7" s="3">
        <f>VLOOKUP(A7,Tondau!$B$5:$F$500,3,0)</f>
        <v>3</v>
      </c>
      <c r="C7" s="3">
        <f t="shared" si="2"/>
        <v>23</v>
      </c>
      <c r="D7" s="3">
        <f t="shared" si="3"/>
        <v>10</v>
      </c>
      <c r="E7" s="3">
        <f t="shared" si="4"/>
        <v>16</v>
      </c>
      <c r="F7" s="7">
        <f>SUMIFS(Nhap!$I$5:$I$1000,Nhap!$E$5:$E$1000,DATE(Thang!$E$4,Thang!$C$4,Loc!$F$2),Nhap!$F$5:$F$1000,Loc!A7)</f>
        <v>0</v>
      </c>
      <c r="G7" s="7">
        <f>SUMIFS(Nhap!$I$5:$I$1000,Nhap!$E$5:$E$1000,DATE(Thang!$E$4,Thang!$C$4,Loc!$G$2),Nhap!$F$5:$F$1000,Loc!A7)</f>
        <v>0</v>
      </c>
      <c r="H7" s="7">
        <f>SUMIFS(Nhap!$I$5:$I$1000,Nhap!$E$5:$E$1000,DATE(Thang!$E$4,Thang!$C$4,Loc!$H$2),Nhap!$F$5:$F$1000,Loc!A7)</f>
        <v>0</v>
      </c>
      <c r="I7" s="7">
        <f>SUMIFS(Nhap!$I$5:$I$1000,Nhap!$E$5:$E$1000,DATE(Thang!$E$4,Thang!$C$4,Loc!$I$2),Nhap!$F$5:$F$1000,Loc!A7)</f>
        <v>0</v>
      </c>
      <c r="J7" s="7">
        <f>SUMIFS(Nhap!$I$5:$I$1000,Nhap!$E$5:$E$1000,DATE(Thang!$E$4,Thang!$C$4,Loc!$J$2),Nhap!$F$5:$F$1000,Loc!A7)</f>
        <v>0</v>
      </c>
      <c r="K7" s="7">
        <f>SUMIFS(Nhap!$I$5:$I$1000,Nhap!$E$5:$E$1000,DATE(Thang!$E$4,Thang!$C$4,Loc!$K$2),Nhap!$F$5:$F$1000,Loc!A7)</f>
        <v>0</v>
      </c>
      <c r="L7" s="7">
        <f>SUMIFS(Nhap!$I$5:$I$1000,Nhap!$E$5:$E$1000,DATE(Thang!$E$4,Thang!$C$4,Loc!$L$2),Nhap!$F$5:$F$1000,Loc!A7)</f>
        <v>11</v>
      </c>
      <c r="M7" s="7">
        <f>SUMIFS(Nhap!$I$5:$I$1000,Nhap!$E$5:$E$1000,DATE(Thang!$E$4,Thang!$C$4,Loc!$M$2),Nhap!$F$5:$F$1000,Loc!A7)</f>
        <v>0</v>
      </c>
      <c r="N7" s="7">
        <f>SUMIFS(Nhap!$I$5:$I$1000,Nhap!$E$5:$E$1000,DATE(Thang!$E$4,Thang!$C$4,Loc!$N$2),Nhap!$F$5:$F$1000,Loc!A7)</f>
        <v>0</v>
      </c>
      <c r="O7" s="7">
        <f>SUMIFS(Nhap!$I$5:$I$1000,Nhap!$E$5:$E$1000,DATE(Thang!$E$4,Thang!$C$4,Loc!$O$2),Nhap!$F$5:$F$1000,Loc!A7)</f>
        <v>0</v>
      </c>
      <c r="P7" s="7">
        <f>SUMIFS(Nhap!$I$5:$I$1000,Nhap!$E$5:$E$1000,DATE(Thang!$E$4,Thang!$C$4,Loc!$P$2),Nhap!$F$5:$F$1000,Loc!A7)</f>
        <v>0</v>
      </c>
      <c r="Q7" s="7">
        <f>SUMIFS(Nhap!$I$5:$I$1000,Nhap!$E$5:$E$1000,DATE(Thang!$E$4,Thang!$C$4,Loc!$Q$2),Nhap!$F$5:$F$1000,Loc!A7)</f>
        <v>0</v>
      </c>
      <c r="R7" s="7">
        <f>SUMIFS(Nhap!$I$5:$I$1000,Nhap!$E$5:$E$1000,DATE(Thang!$E$4,Thang!$C$4,Loc!$R$2),Nhap!$F$5:$F$1000,Loc!A7)</f>
        <v>0</v>
      </c>
      <c r="S7" s="7">
        <f>SUMIFS(Nhap!$I$5:$I$1000,Nhap!$E$5:$E$1000,DATE(Thang!$E$4,Thang!$C$4,Loc!$S$2),Nhap!$F$5:$F$1000,Loc!A7)</f>
        <v>0</v>
      </c>
      <c r="T7" s="7">
        <f>SUMIFS(Nhap!$I$5:$I$1000,Nhap!$E$5:$E$1000,DATE(Thang!$E$4,Thang!$C$4,Loc!$T$2),Nhap!$F$5:$F$1000,Loc!A7)</f>
        <v>0</v>
      </c>
      <c r="U7" s="7">
        <f>SUMIFS(Nhap!$I$5:$I$1000,Nhap!$E$5:$E$1000,DATE(Thang!$E$4,Thang!$C$4,Loc!$U$2),Nhap!$F$5:$F$1000,Loc!A7)</f>
        <v>0</v>
      </c>
      <c r="V7" s="7">
        <f>SUMIFS(Nhap!$I$5:$I$1000,Nhap!$E$5:$E$1000,DATE(Thang!$E$4,Thang!$C$4,Loc!$V$2),Nhap!$F$5:$F$1000,Loc!A7)</f>
        <v>0</v>
      </c>
      <c r="W7" s="7">
        <f>SUMIFS(Nhap!$I$5:$I$1000,Nhap!$E$5:$E$1000,DATE(Thang!$E$4,Thang!$C$4,Loc!$W$2),Nhap!$F$5:$F$1000,Loc!A7)</f>
        <v>0</v>
      </c>
      <c r="X7" s="7">
        <f>SUMIFS(Nhap!$I$5:$I$1000,Nhap!$E$5:$E$1000,DATE(Thang!$E$4,Thang!$C$4,Loc!$X$2),Nhap!$F$5:$F$1000,Loc!A7)</f>
        <v>0</v>
      </c>
      <c r="Y7" s="7">
        <f>SUMIFS(Nhap!$I$5:$I$1000,Nhap!$E$5:$E$1000,DATE(Thang!$E$4,Thang!$C$4,Loc!$Y$2),Nhap!$F$5:$F$1000,Loc!A7)</f>
        <v>0</v>
      </c>
      <c r="Z7" s="7">
        <f>SUMIFS(Nhap!$I$5:$I$1000,Nhap!$E$5:$E$1000,DATE(Thang!$E$4,Thang!$C$4,Loc!$Z$2),Nhap!$F$5:$F$1000,Loc!A7)</f>
        <v>0</v>
      </c>
      <c r="AA7" s="7">
        <f>SUMIFS(Nhap!$I$5:$I$1000,Nhap!$E$5:$E$1000,DATE(Thang!$E$4,Thang!$C$4,Loc!$AA$2),Nhap!$F$5:$F$1000,Loc!A7)</f>
        <v>0</v>
      </c>
      <c r="AB7" s="7">
        <f>SUMIFS(Nhap!$I$5:$I$1000,Nhap!$E$5:$E$1000,DATE(Thang!$E$4,Thang!$C$4,Loc!$AB$2),Nhap!$F$5:$F$1000,Loc!A7)</f>
        <v>0</v>
      </c>
      <c r="AC7" s="7">
        <f>SUMIFS(Nhap!$I$5:$I$1000,Nhap!$E$5:$E$1000,DATE(Thang!$E$4,Thang!$C$4,Loc!$AC$2),Nhap!$F$5:$F$1000,Loc!A7)</f>
        <v>0</v>
      </c>
      <c r="AD7" s="7">
        <f>SUMIFS(Nhap!$I$5:$I$1000,Nhap!$E$5:$E$1000,DATE(Thang!$E$4,Thang!$C$4,Loc!$AD$2),Nhap!$F$5:$F$1000,Loc!$A$5)</f>
        <v>0</v>
      </c>
      <c r="AE7" s="7">
        <f>SUMIFS(Nhap!$I$5:$I$1000,Nhap!$E$5:$E$1000,DATE(Thang!$E$4,Thang!$C$4,Loc!$AE$2),Nhap!$F$5:$F$1000,Loc!A7)</f>
        <v>0</v>
      </c>
      <c r="AF7" s="7">
        <f>SUMIFS(Nhap!$I$5:$I$1000,Nhap!$E$5:$E$1000,DATE(Thang!$E$4,Thang!$C$4,Loc!$AF$2),Nhap!$F$5:$F$1000,Loc!A7)</f>
        <v>0</v>
      </c>
      <c r="AG7" s="7">
        <f>SUMIFS(Nhap!$I$5:$I$1000,Nhap!$E$5:$E$1000,DATE(Thang!$E$4,Thang!$C$4,Loc!$AG$2),Nhap!$F$5:$F$1000,Loc!A7)</f>
        <v>0</v>
      </c>
      <c r="AH7" s="7">
        <f>SUMIFS(Nhap!$I$5:$I$1000,Nhap!$E$5:$E$1000,DATE(Thang!$E$4,Thang!$C$4,Loc!$AH$2),Nhap!$F$5:$F$1000,Loc!A7)</f>
        <v>0</v>
      </c>
      <c r="AI7" s="7">
        <f>SUMIFS(Nhap!$I$5:$I$1000,Nhap!$E$5:$E$1000,DATE(Thang!$E$4,Thang!$C$4,Loc!$AI$2),Nhap!$F$5:$F$1000,Loc!A7)</f>
        <v>0</v>
      </c>
      <c r="AJ7" s="7">
        <f>SUMIFS(Nhap!$I$5:$I$1000,Nhap!$E$5:$E$1000,DATE(Thang!$E$4,Thang!$C$4,Loc!$AJ$2),Nhap!$F$5:$F$1000,Loc!A7)</f>
        <v>12</v>
      </c>
      <c r="AK7" s="1">
        <f>SUMIFS(Xuat!$G$5:$G$1000,Xuat!$C$5:$C$1000,DATE(Thang!$E$4,Thang!$C$4,AK$2),Xuat!$D$5:$D$1000,Loc!$A7)</f>
        <v>0</v>
      </c>
      <c r="AL7" s="1">
        <f>SUMIFS(Xuat!$G$5:$G$1000,Xuat!$C$5:$C$1000,DATE(Thang!$E$4,Thang!$C$4,AL$2),Xuat!$D$5:$D$1000,Loc!$A7)</f>
        <v>0</v>
      </c>
      <c r="AM7" s="1">
        <f>SUMIFS(Xuat!$G$5:$G$1000,Xuat!$C$5:$C$1000,DATE(Thang!$E$4,Thang!$C$4,AM$2),Xuat!$D$5:$D$1000,Loc!$A7)</f>
        <v>0</v>
      </c>
      <c r="AN7" s="1">
        <f>SUMIFS(Xuat!$G$5:$G$1000,Xuat!$C$5:$C$1000,DATE(Thang!$E$4,Thang!$C$4,AN$2),Xuat!$D$5:$D$1000,Loc!$A7)</f>
        <v>0</v>
      </c>
      <c r="AO7" s="1">
        <f>SUMIFS(Xuat!$G$5:$G$1000,Xuat!$C$5:$C$1000,DATE(Thang!$E$4,Thang!$C$4,AO$2),Xuat!$D$5:$D$1000,Loc!$A7)</f>
        <v>0</v>
      </c>
      <c r="AP7" s="1">
        <f>SUMIFS(Xuat!$G$5:$G$1000,Xuat!$C$5:$C$1000,DATE(Thang!$E$4,Thang!$C$4,AP$2),Xuat!$D$5:$D$1000,Loc!$A7)</f>
        <v>0</v>
      </c>
      <c r="AQ7" s="1">
        <f>SUMIFS(Xuat!$G$5:$G$1000,Xuat!$C$5:$C$1000,DATE(Thang!$E$4,Thang!$C$4,AQ$2),Xuat!$D$5:$D$1000,Loc!$A7)</f>
        <v>0</v>
      </c>
      <c r="AR7" s="1">
        <f>SUMIFS(Xuat!$G$5:$G$1000,Xuat!$C$5:$C$1000,DATE(Thang!$E$4,Thang!$C$4,AR$2),Xuat!$D$5:$D$1000,Loc!$A7)</f>
        <v>0</v>
      </c>
      <c r="AS7" s="1">
        <f>SUMIFS(Xuat!$G$5:$G$1000,Xuat!$C$5:$C$1000,DATE(Thang!$E$4,Thang!$C$4,AS$2),Xuat!$D$5:$D$1000,Loc!$A7)</f>
        <v>0</v>
      </c>
      <c r="AT7" s="1">
        <f>SUMIFS(Xuat!$G$5:$G$1000,Xuat!$C$5:$C$1000,DATE(Thang!$E$4,Thang!$C$4,AT$2),Xuat!$D$5:$D$1000,Loc!$A7)</f>
        <v>0</v>
      </c>
      <c r="AU7" s="1">
        <f>SUMIFS(Xuat!$G$5:$G$1000,Xuat!$C$5:$C$1000,DATE(Thang!$E$4,Thang!$C$4,AU$2),Xuat!$D$5:$D$1000,Loc!$A7)</f>
        <v>0</v>
      </c>
      <c r="AV7" s="1">
        <f>SUMIFS(Xuat!$G$5:$G$1000,Xuat!$C$5:$C$1000,DATE(Thang!$E$4,Thang!$C$4,AV$2),Xuat!$D$5:$D$1000,Loc!$A7)</f>
        <v>0</v>
      </c>
      <c r="AW7" s="1">
        <f>SUMIFS(Xuat!$G$5:$G$1000,Xuat!$C$5:$C$1000,DATE(Thang!$E$4,Thang!$C$4,AW$2),Xuat!$D$5:$D$1000,Loc!$A7)</f>
        <v>0</v>
      </c>
      <c r="AX7" s="1">
        <f>SUMIFS(Xuat!$G$5:$G$1000,Xuat!$C$5:$C$1000,DATE(Thang!$E$4,Thang!$C$4,AX$2),Xuat!$D$5:$D$1000,Loc!$A7)</f>
        <v>0</v>
      </c>
      <c r="AY7" s="1">
        <f>SUMIFS(Xuat!$G$5:$G$1000,Xuat!$C$5:$C$1000,DATE(Thang!$E$4,Thang!$C$4,AY$2),Xuat!$D$5:$D$1000,Loc!$A7)</f>
        <v>0</v>
      </c>
      <c r="AZ7" s="1">
        <f>SUMIFS(Xuat!$G$5:$G$1000,Xuat!$C$5:$C$1000,DATE(Thang!$E$4,Thang!$C$4,AZ$2),Xuat!$D$5:$D$1000,Loc!$A7)</f>
        <v>0</v>
      </c>
      <c r="BA7" s="1">
        <f>SUMIFS(Xuat!$G$5:$G$1000,Xuat!$C$5:$C$1000,DATE(Thang!$E$4,Thang!$C$4,BA$2),Xuat!$D$5:$D$1000,Loc!$A7)</f>
        <v>0</v>
      </c>
      <c r="BB7" s="1">
        <f>SUMIFS(Xuat!$G$5:$G$1000,Xuat!$C$5:$C$1000,DATE(Thang!$E$4,Thang!$C$4,BB$2),Xuat!$D$5:$D$1000,Loc!$A7)</f>
        <v>0</v>
      </c>
      <c r="BC7" s="1">
        <f>SUMIFS(Xuat!$G$5:$G$1000,Xuat!$C$5:$C$1000,DATE(Thang!$E$4,Thang!$C$4,BC$2),Xuat!$D$5:$D$1000,Loc!$A7)</f>
        <v>0</v>
      </c>
      <c r="BD7" s="1">
        <f>SUMIFS(Xuat!$G$5:$G$1000,Xuat!$C$5:$C$1000,DATE(Thang!$E$4,Thang!$C$4,BD$2),Xuat!$D$5:$D$1000,Loc!$A7)</f>
        <v>0</v>
      </c>
      <c r="BE7" s="1">
        <f>SUMIFS(Xuat!$G$5:$G$1000,Xuat!$C$5:$C$1000,DATE(Thang!$E$4,Thang!$C$4,BE$2),Xuat!$D$5:$D$1000,Loc!$A7)</f>
        <v>0</v>
      </c>
      <c r="BF7" s="1">
        <f>SUMIFS(Xuat!$G$5:$G$1000,Xuat!$C$5:$C$1000,DATE(Thang!$E$4,Thang!$C$4,BF$2),Xuat!$D$5:$D$1000,Loc!$A7)</f>
        <v>0</v>
      </c>
      <c r="BG7" s="1">
        <f>SUMIFS(Xuat!$G$5:$G$1000,Xuat!$C$5:$C$1000,DATE(Thang!$E$4,Thang!$C$4,BG$2),Xuat!$D$5:$D$1000,Loc!$A7)</f>
        <v>0</v>
      </c>
      <c r="BH7" s="1">
        <f>SUMIFS(Xuat!$G$5:$G$1000,Xuat!$C$5:$C$1000,DATE(Thang!$E$4,Thang!$C$4,BH$2),Xuat!$D$5:$D$1000,Loc!$A7)</f>
        <v>0</v>
      </c>
      <c r="BI7" s="1">
        <f>SUMIFS(Xuat!$G$5:$G$1000,Xuat!$C$5:$C$1000,DATE(Thang!$E$4,Thang!$C$4,BI$2),Xuat!$D$5:$D$1000,Loc!$A7)</f>
        <v>0</v>
      </c>
      <c r="BJ7" s="1">
        <f>SUMIFS(Xuat!$G$5:$G$1000,Xuat!$C$5:$C$1000,DATE(Thang!$E$4,Thang!$C$4,BJ$2),Xuat!$D$5:$D$1000,Loc!$A7)</f>
        <v>0</v>
      </c>
      <c r="BK7" s="1">
        <f>SUMIFS(Xuat!$G$5:$G$1000,Xuat!$C$5:$C$1000,DATE(Thang!$E$4,Thang!$C$4,BK$2),Xuat!$D$5:$D$1000,Loc!$A7)</f>
        <v>0</v>
      </c>
      <c r="BL7" s="1">
        <f>SUMIFS(Xuat!$G$5:$G$1000,Xuat!$C$5:$C$1000,DATE(Thang!$E$4,Thang!$C$4,BL$2),Xuat!$D$5:$D$1000,Loc!$A7)</f>
        <v>5</v>
      </c>
      <c r="BM7" s="1">
        <f>SUMIFS(Xuat!$G$5:$G$1000,Xuat!$C$5:$C$1000,DATE(Thang!$E$4,Thang!$C$4,BM$2),Xuat!$D$5:$D$1000,Loc!$A7)</f>
        <v>0</v>
      </c>
      <c r="BN7" s="1">
        <f>SUMIFS(Xuat!$G$5:$G$1000,Xuat!$C$5:$C$1000,DATE(Thang!$E$4,Thang!$C$4,BN$2),Xuat!$D$5:$D$1000,Loc!$A7)</f>
        <v>0</v>
      </c>
      <c r="BO7" s="1">
        <f>SUMIFS(Xuat!$G$5:$G$1000,Xuat!$C$5:$C$1000,DATE(Thang!$E$4,Thang!$C$4,BO$2),Xuat!$D$5:$D$1000,Loc!$A7)</f>
        <v>5</v>
      </c>
    </row>
    <row r="8" spans="1:67" x14ac:dyDescent="0.2">
      <c r="A8" s="2" t="str">
        <f>DM!C8</f>
        <v>VT004</v>
      </c>
      <c r="B8" s="3">
        <f>VLOOKUP(A8,Tondau!$B$5:$F$500,3,0)</f>
        <v>1</v>
      </c>
      <c r="C8" s="3">
        <f t="shared" si="2"/>
        <v>29</v>
      </c>
      <c r="D8" s="3">
        <f t="shared" si="3"/>
        <v>8</v>
      </c>
      <c r="E8" s="3">
        <f t="shared" si="4"/>
        <v>22</v>
      </c>
      <c r="F8" s="7">
        <f>SUMIFS(Nhap!$I$5:$I$1000,Nhap!$E$5:$E$1000,DATE(Thang!$E$4,Thang!$C$4,Loc!$F$2),Nhap!$F$5:$F$1000,Loc!A8)</f>
        <v>14</v>
      </c>
      <c r="G8" s="7">
        <f>SUMIFS(Nhap!$I$5:$I$1000,Nhap!$E$5:$E$1000,DATE(Thang!$E$4,Thang!$C$4,Loc!$G$2),Nhap!$F$5:$F$1000,Loc!A8)</f>
        <v>0</v>
      </c>
      <c r="H8" s="7">
        <f>SUMIFS(Nhap!$I$5:$I$1000,Nhap!$E$5:$E$1000,DATE(Thang!$E$4,Thang!$C$4,Loc!$H$2),Nhap!$F$5:$F$1000,Loc!A8)</f>
        <v>0</v>
      </c>
      <c r="I8" s="7">
        <f>SUMIFS(Nhap!$I$5:$I$1000,Nhap!$E$5:$E$1000,DATE(Thang!$E$4,Thang!$C$4,Loc!$I$2),Nhap!$F$5:$F$1000,Loc!A8)</f>
        <v>0</v>
      </c>
      <c r="J8" s="7">
        <f>SUMIFS(Nhap!$I$5:$I$1000,Nhap!$E$5:$E$1000,DATE(Thang!$E$4,Thang!$C$4,Loc!$J$2),Nhap!$F$5:$F$1000,Loc!A8)</f>
        <v>0</v>
      </c>
      <c r="K8" s="7">
        <f>SUMIFS(Nhap!$I$5:$I$1000,Nhap!$E$5:$E$1000,DATE(Thang!$E$4,Thang!$C$4,Loc!$K$2),Nhap!$F$5:$F$1000,Loc!A8)</f>
        <v>0</v>
      </c>
      <c r="L8" s="7">
        <f>SUMIFS(Nhap!$I$5:$I$1000,Nhap!$E$5:$E$1000,DATE(Thang!$E$4,Thang!$C$4,Loc!$L$2),Nhap!$F$5:$F$1000,Loc!A8)</f>
        <v>0</v>
      </c>
      <c r="M8" s="7">
        <f>SUMIFS(Nhap!$I$5:$I$1000,Nhap!$E$5:$E$1000,DATE(Thang!$E$4,Thang!$C$4,Loc!$M$2),Nhap!$F$5:$F$1000,Loc!A8)</f>
        <v>0</v>
      </c>
      <c r="N8" s="7">
        <f>SUMIFS(Nhap!$I$5:$I$1000,Nhap!$E$5:$E$1000,DATE(Thang!$E$4,Thang!$C$4,Loc!$N$2),Nhap!$F$5:$F$1000,Loc!A8)</f>
        <v>0</v>
      </c>
      <c r="O8" s="7">
        <f>SUMIFS(Nhap!$I$5:$I$1000,Nhap!$E$5:$E$1000,DATE(Thang!$E$4,Thang!$C$4,Loc!$O$2),Nhap!$F$5:$F$1000,Loc!A8)</f>
        <v>0</v>
      </c>
      <c r="P8" s="7">
        <f>SUMIFS(Nhap!$I$5:$I$1000,Nhap!$E$5:$E$1000,DATE(Thang!$E$4,Thang!$C$4,Loc!$P$2),Nhap!$F$5:$F$1000,Loc!A8)</f>
        <v>0</v>
      </c>
      <c r="Q8" s="7">
        <f>SUMIFS(Nhap!$I$5:$I$1000,Nhap!$E$5:$E$1000,DATE(Thang!$E$4,Thang!$C$4,Loc!$Q$2),Nhap!$F$5:$F$1000,Loc!A8)</f>
        <v>0</v>
      </c>
      <c r="R8" s="7">
        <f>SUMIFS(Nhap!$I$5:$I$1000,Nhap!$E$5:$E$1000,DATE(Thang!$E$4,Thang!$C$4,Loc!$R$2),Nhap!$F$5:$F$1000,Loc!A8)</f>
        <v>0</v>
      </c>
      <c r="S8" s="7">
        <f>SUMIFS(Nhap!$I$5:$I$1000,Nhap!$E$5:$E$1000,DATE(Thang!$E$4,Thang!$C$4,Loc!$S$2),Nhap!$F$5:$F$1000,Loc!A8)</f>
        <v>0</v>
      </c>
      <c r="T8" s="7">
        <f>SUMIFS(Nhap!$I$5:$I$1000,Nhap!$E$5:$E$1000,DATE(Thang!$E$4,Thang!$C$4,Loc!$T$2),Nhap!$F$5:$F$1000,Loc!A8)</f>
        <v>0</v>
      </c>
      <c r="U8" s="7">
        <f>SUMIFS(Nhap!$I$5:$I$1000,Nhap!$E$5:$E$1000,DATE(Thang!$E$4,Thang!$C$4,Loc!$U$2),Nhap!$F$5:$F$1000,Loc!A8)</f>
        <v>0</v>
      </c>
      <c r="V8" s="7">
        <f>SUMIFS(Nhap!$I$5:$I$1000,Nhap!$E$5:$E$1000,DATE(Thang!$E$4,Thang!$C$4,Loc!$V$2),Nhap!$F$5:$F$1000,Loc!A8)</f>
        <v>0</v>
      </c>
      <c r="W8" s="7">
        <f>SUMIFS(Nhap!$I$5:$I$1000,Nhap!$E$5:$E$1000,DATE(Thang!$E$4,Thang!$C$4,Loc!$W$2),Nhap!$F$5:$F$1000,Loc!A8)</f>
        <v>0</v>
      </c>
      <c r="X8" s="7">
        <f>SUMIFS(Nhap!$I$5:$I$1000,Nhap!$E$5:$E$1000,DATE(Thang!$E$4,Thang!$C$4,Loc!$X$2),Nhap!$F$5:$F$1000,Loc!A8)</f>
        <v>0</v>
      </c>
      <c r="Y8" s="7">
        <f>SUMIFS(Nhap!$I$5:$I$1000,Nhap!$E$5:$E$1000,DATE(Thang!$E$4,Thang!$C$4,Loc!$Y$2),Nhap!$F$5:$F$1000,Loc!A8)</f>
        <v>15</v>
      </c>
      <c r="Z8" s="7">
        <f>SUMIFS(Nhap!$I$5:$I$1000,Nhap!$E$5:$E$1000,DATE(Thang!$E$4,Thang!$C$4,Loc!$Z$2),Nhap!$F$5:$F$1000,Loc!A8)</f>
        <v>0</v>
      </c>
      <c r="AA8" s="7">
        <f>SUMIFS(Nhap!$I$5:$I$1000,Nhap!$E$5:$E$1000,DATE(Thang!$E$4,Thang!$C$4,Loc!$AA$2),Nhap!$F$5:$F$1000,Loc!A8)</f>
        <v>0</v>
      </c>
      <c r="AB8" s="7">
        <f>SUMIFS(Nhap!$I$5:$I$1000,Nhap!$E$5:$E$1000,DATE(Thang!$E$4,Thang!$C$4,Loc!$AB$2),Nhap!$F$5:$F$1000,Loc!A8)</f>
        <v>0</v>
      </c>
      <c r="AC8" s="7">
        <f>SUMIFS(Nhap!$I$5:$I$1000,Nhap!$E$5:$E$1000,DATE(Thang!$E$4,Thang!$C$4,Loc!$AC$2),Nhap!$F$5:$F$1000,Loc!A8)</f>
        <v>0</v>
      </c>
      <c r="AD8" s="7">
        <f>SUMIFS(Nhap!$I$5:$I$1000,Nhap!$E$5:$E$1000,DATE(Thang!$E$4,Thang!$C$4,Loc!$AD$2),Nhap!$F$5:$F$1000,Loc!$A$5)</f>
        <v>0</v>
      </c>
      <c r="AE8" s="7">
        <f>SUMIFS(Nhap!$I$5:$I$1000,Nhap!$E$5:$E$1000,DATE(Thang!$E$4,Thang!$C$4,Loc!$AE$2),Nhap!$F$5:$F$1000,Loc!A8)</f>
        <v>0</v>
      </c>
      <c r="AF8" s="7">
        <f>SUMIFS(Nhap!$I$5:$I$1000,Nhap!$E$5:$E$1000,DATE(Thang!$E$4,Thang!$C$4,Loc!$AF$2),Nhap!$F$5:$F$1000,Loc!A8)</f>
        <v>0</v>
      </c>
      <c r="AG8" s="7">
        <f>SUMIFS(Nhap!$I$5:$I$1000,Nhap!$E$5:$E$1000,DATE(Thang!$E$4,Thang!$C$4,Loc!$AG$2),Nhap!$F$5:$F$1000,Loc!A8)</f>
        <v>0</v>
      </c>
      <c r="AH8" s="7">
        <f>SUMIFS(Nhap!$I$5:$I$1000,Nhap!$E$5:$E$1000,DATE(Thang!$E$4,Thang!$C$4,Loc!$AH$2),Nhap!$F$5:$F$1000,Loc!A8)</f>
        <v>0</v>
      </c>
      <c r="AI8" s="7">
        <f>SUMIFS(Nhap!$I$5:$I$1000,Nhap!$E$5:$E$1000,DATE(Thang!$E$4,Thang!$C$4,Loc!$AI$2),Nhap!$F$5:$F$1000,Loc!A8)</f>
        <v>0</v>
      </c>
      <c r="AJ8" s="7">
        <f>SUMIFS(Nhap!$I$5:$I$1000,Nhap!$E$5:$E$1000,DATE(Thang!$E$4,Thang!$C$4,Loc!$AJ$2),Nhap!$F$5:$F$1000,Loc!A8)</f>
        <v>0</v>
      </c>
      <c r="AK8" s="1">
        <f>SUMIFS(Xuat!$G$5:$G$1000,Xuat!$C$5:$C$1000,DATE(Thang!$E$4,Thang!$C$4,AK$2),Xuat!$D$5:$D$1000,Loc!$A8)</f>
        <v>0</v>
      </c>
      <c r="AL8" s="1">
        <f>SUMIFS(Xuat!$G$5:$G$1000,Xuat!$C$5:$C$1000,DATE(Thang!$E$4,Thang!$C$4,AL$2),Xuat!$D$5:$D$1000,Loc!$A8)</f>
        <v>0</v>
      </c>
      <c r="AM8" s="1">
        <f>SUMIFS(Xuat!$G$5:$G$1000,Xuat!$C$5:$C$1000,DATE(Thang!$E$4,Thang!$C$4,AM$2),Xuat!$D$5:$D$1000,Loc!$A8)</f>
        <v>0</v>
      </c>
      <c r="AN8" s="1">
        <f>SUMIFS(Xuat!$G$5:$G$1000,Xuat!$C$5:$C$1000,DATE(Thang!$E$4,Thang!$C$4,AN$2),Xuat!$D$5:$D$1000,Loc!$A8)</f>
        <v>0</v>
      </c>
      <c r="AO8" s="1">
        <f>SUMIFS(Xuat!$G$5:$G$1000,Xuat!$C$5:$C$1000,DATE(Thang!$E$4,Thang!$C$4,AO$2),Xuat!$D$5:$D$1000,Loc!$A8)</f>
        <v>0</v>
      </c>
      <c r="AP8" s="1">
        <f>SUMIFS(Xuat!$G$5:$G$1000,Xuat!$C$5:$C$1000,DATE(Thang!$E$4,Thang!$C$4,AP$2),Xuat!$D$5:$D$1000,Loc!$A8)</f>
        <v>0</v>
      </c>
      <c r="AQ8" s="1">
        <f>SUMIFS(Xuat!$G$5:$G$1000,Xuat!$C$5:$C$1000,DATE(Thang!$E$4,Thang!$C$4,AQ$2),Xuat!$D$5:$D$1000,Loc!$A8)</f>
        <v>0</v>
      </c>
      <c r="AR8" s="1">
        <f>SUMIFS(Xuat!$G$5:$G$1000,Xuat!$C$5:$C$1000,DATE(Thang!$E$4,Thang!$C$4,AR$2),Xuat!$D$5:$D$1000,Loc!$A8)</f>
        <v>0</v>
      </c>
      <c r="AS8" s="1">
        <f>SUMIFS(Xuat!$G$5:$G$1000,Xuat!$C$5:$C$1000,DATE(Thang!$E$4,Thang!$C$4,AS$2),Xuat!$D$5:$D$1000,Loc!$A8)</f>
        <v>0</v>
      </c>
      <c r="AT8" s="1">
        <f>SUMIFS(Xuat!$G$5:$G$1000,Xuat!$C$5:$C$1000,DATE(Thang!$E$4,Thang!$C$4,AT$2),Xuat!$D$5:$D$1000,Loc!$A8)</f>
        <v>0</v>
      </c>
      <c r="AU8" s="1">
        <f>SUMIFS(Xuat!$G$5:$G$1000,Xuat!$C$5:$C$1000,DATE(Thang!$E$4,Thang!$C$4,AU$2),Xuat!$D$5:$D$1000,Loc!$A8)</f>
        <v>0</v>
      </c>
      <c r="AV8" s="1">
        <f>SUMIFS(Xuat!$G$5:$G$1000,Xuat!$C$5:$C$1000,DATE(Thang!$E$4,Thang!$C$4,AV$2),Xuat!$D$5:$D$1000,Loc!$A8)</f>
        <v>0</v>
      </c>
      <c r="AW8" s="1">
        <f>SUMIFS(Xuat!$G$5:$G$1000,Xuat!$C$5:$C$1000,DATE(Thang!$E$4,Thang!$C$4,AW$2),Xuat!$D$5:$D$1000,Loc!$A8)</f>
        <v>0</v>
      </c>
      <c r="AX8" s="1">
        <f>SUMIFS(Xuat!$G$5:$G$1000,Xuat!$C$5:$C$1000,DATE(Thang!$E$4,Thang!$C$4,AX$2),Xuat!$D$5:$D$1000,Loc!$A8)</f>
        <v>0</v>
      </c>
      <c r="AY8" s="1">
        <f>SUMIFS(Xuat!$G$5:$G$1000,Xuat!$C$5:$C$1000,DATE(Thang!$E$4,Thang!$C$4,AY$2),Xuat!$D$5:$D$1000,Loc!$A8)</f>
        <v>0</v>
      </c>
      <c r="AZ8" s="1">
        <f>SUMIFS(Xuat!$G$5:$G$1000,Xuat!$C$5:$C$1000,DATE(Thang!$E$4,Thang!$C$4,AZ$2),Xuat!$D$5:$D$1000,Loc!$A8)</f>
        <v>0</v>
      </c>
      <c r="BA8" s="1">
        <f>SUMIFS(Xuat!$G$5:$G$1000,Xuat!$C$5:$C$1000,DATE(Thang!$E$4,Thang!$C$4,BA$2),Xuat!$D$5:$D$1000,Loc!$A8)</f>
        <v>0</v>
      </c>
      <c r="BB8" s="1">
        <f>SUMIFS(Xuat!$G$5:$G$1000,Xuat!$C$5:$C$1000,DATE(Thang!$E$4,Thang!$C$4,BB$2),Xuat!$D$5:$D$1000,Loc!$A8)</f>
        <v>0</v>
      </c>
      <c r="BC8" s="1">
        <f>SUMIFS(Xuat!$G$5:$G$1000,Xuat!$C$5:$C$1000,DATE(Thang!$E$4,Thang!$C$4,BC$2),Xuat!$D$5:$D$1000,Loc!$A8)</f>
        <v>0</v>
      </c>
      <c r="BD8" s="1">
        <f>SUMIFS(Xuat!$G$5:$G$1000,Xuat!$C$5:$C$1000,DATE(Thang!$E$4,Thang!$C$4,BD$2),Xuat!$D$5:$D$1000,Loc!$A8)</f>
        <v>0</v>
      </c>
      <c r="BE8" s="1">
        <f>SUMIFS(Xuat!$G$5:$G$1000,Xuat!$C$5:$C$1000,DATE(Thang!$E$4,Thang!$C$4,BE$2),Xuat!$D$5:$D$1000,Loc!$A8)</f>
        <v>0</v>
      </c>
      <c r="BF8" s="1">
        <f>SUMIFS(Xuat!$G$5:$G$1000,Xuat!$C$5:$C$1000,DATE(Thang!$E$4,Thang!$C$4,BF$2),Xuat!$D$5:$D$1000,Loc!$A8)</f>
        <v>0</v>
      </c>
      <c r="BG8" s="1">
        <f>SUMIFS(Xuat!$G$5:$G$1000,Xuat!$C$5:$C$1000,DATE(Thang!$E$4,Thang!$C$4,BG$2),Xuat!$D$5:$D$1000,Loc!$A8)</f>
        <v>0</v>
      </c>
      <c r="BH8" s="1">
        <f>SUMIFS(Xuat!$G$5:$G$1000,Xuat!$C$5:$C$1000,DATE(Thang!$E$4,Thang!$C$4,BH$2),Xuat!$D$5:$D$1000,Loc!$A8)</f>
        <v>0</v>
      </c>
      <c r="BI8" s="1">
        <f>SUMIFS(Xuat!$G$5:$G$1000,Xuat!$C$5:$C$1000,DATE(Thang!$E$4,Thang!$C$4,BI$2),Xuat!$D$5:$D$1000,Loc!$A8)</f>
        <v>0</v>
      </c>
      <c r="BJ8" s="1">
        <f>SUMIFS(Xuat!$G$5:$G$1000,Xuat!$C$5:$C$1000,DATE(Thang!$E$4,Thang!$C$4,BJ$2),Xuat!$D$5:$D$1000,Loc!$A8)</f>
        <v>0</v>
      </c>
      <c r="BK8" s="1">
        <f>SUMIFS(Xuat!$G$5:$G$1000,Xuat!$C$5:$C$1000,DATE(Thang!$E$4,Thang!$C$4,BK$2),Xuat!$D$5:$D$1000,Loc!$A8)</f>
        <v>0</v>
      </c>
      <c r="BL8" s="1">
        <f>SUMIFS(Xuat!$G$5:$G$1000,Xuat!$C$5:$C$1000,DATE(Thang!$E$4,Thang!$C$4,BL$2),Xuat!$D$5:$D$1000,Loc!$A8)</f>
        <v>8</v>
      </c>
      <c r="BM8" s="1">
        <f>SUMIFS(Xuat!$G$5:$G$1000,Xuat!$C$5:$C$1000,DATE(Thang!$E$4,Thang!$C$4,BM$2),Xuat!$D$5:$D$1000,Loc!$A8)</f>
        <v>0</v>
      </c>
      <c r="BN8" s="1">
        <f>SUMIFS(Xuat!$G$5:$G$1000,Xuat!$C$5:$C$1000,DATE(Thang!$E$4,Thang!$C$4,BN$2),Xuat!$D$5:$D$1000,Loc!$A8)</f>
        <v>0</v>
      </c>
      <c r="BO8" s="1">
        <f>SUMIFS(Xuat!$G$5:$G$1000,Xuat!$C$5:$C$1000,DATE(Thang!$E$4,Thang!$C$4,BO$2),Xuat!$D$5:$D$1000,Loc!$A8)</f>
        <v>0</v>
      </c>
    </row>
    <row r="9" spans="1:67" x14ac:dyDescent="0.2">
      <c r="A9" s="2" t="str">
        <f>DM!C9</f>
        <v>VT005</v>
      </c>
      <c r="B9" s="3">
        <f>VLOOKUP(A9,Tondau!$B$5:$F$500,3,0)</f>
        <v>4</v>
      </c>
      <c r="C9" s="3">
        <f t="shared" si="2"/>
        <v>11</v>
      </c>
      <c r="D9" s="3">
        <f t="shared" si="3"/>
        <v>0</v>
      </c>
      <c r="E9" s="3">
        <f t="shared" si="4"/>
        <v>15</v>
      </c>
      <c r="F9" s="7">
        <f>SUMIFS(Nhap!$I$5:$I$1000,Nhap!$E$5:$E$1000,DATE(Thang!$E$4,Thang!$C$4,Loc!$F$2),Nhap!$F$5:$F$1000,Loc!A9)</f>
        <v>0</v>
      </c>
      <c r="G9" s="7">
        <f>SUMIFS(Nhap!$I$5:$I$1000,Nhap!$E$5:$E$1000,DATE(Thang!$E$4,Thang!$C$4,Loc!$G$2),Nhap!$F$5:$F$1000,Loc!A9)</f>
        <v>0</v>
      </c>
      <c r="H9" s="7">
        <f>SUMIFS(Nhap!$I$5:$I$1000,Nhap!$E$5:$E$1000,DATE(Thang!$E$4,Thang!$C$4,Loc!$H$2),Nhap!$F$5:$F$1000,Loc!A9)</f>
        <v>11</v>
      </c>
      <c r="I9" s="7">
        <f>SUMIFS(Nhap!$I$5:$I$1000,Nhap!$E$5:$E$1000,DATE(Thang!$E$4,Thang!$C$4,Loc!$I$2),Nhap!$F$5:$F$1000,Loc!A9)</f>
        <v>0</v>
      </c>
      <c r="J9" s="7">
        <f>SUMIFS(Nhap!$I$5:$I$1000,Nhap!$E$5:$E$1000,DATE(Thang!$E$4,Thang!$C$4,Loc!$J$2),Nhap!$F$5:$F$1000,Loc!A9)</f>
        <v>0</v>
      </c>
      <c r="K9" s="7">
        <f>SUMIFS(Nhap!$I$5:$I$1000,Nhap!$E$5:$E$1000,DATE(Thang!$E$4,Thang!$C$4,Loc!$K$2),Nhap!$F$5:$F$1000,Loc!A9)</f>
        <v>0</v>
      </c>
      <c r="L9" s="7">
        <f>SUMIFS(Nhap!$I$5:$I$1000,Nhap!$E$5:$E$1000,DATE(Thang!$E$4,Thang!$C$4,Loc!$L$2),Nhap!$F$5:$F$1000,Loc!A9)</f>
        <v>0</v>
      </c>
      <c r="M9" s="7">
        <f>SUMIFS(Nhap!$I$5:$I$1000,Nhap!$E$5:$E$1000,DATE(Thang!$E$4,Thang!$C$4,Loc!$M$2),Nhap!$F$5:$F$1000,Loc!A9)</f>
        <v>0</v>
      </c>
      <c r="N9" s="7">
        <f>SUMIFS(Nhap!$I$5:$I$1000,Nhap!$E$5:$E$1000,DATE(Thang!$E$4,Thang!$C$4,Loc!$N$2),Nhap!$F$5:$F$1000,Loc!A9)</f>
        <v>0</v>
      </c>
      <c r="O9" s="7">
        <f>SUMIFS(Nhap!$I$5:$I$1000,Nhap!$E$5:$E$1000,DATE(Thang!$E$4,Thang!$C$4,Loc!$O$2),Nhap!$F$5:$F$1000,Loc!A9)</f>
        <v>0</v>
      </c>
      <c r="P9" s="7">
        <f>SUMIFS(Nhap!$I$5:$I$1000,Nhap!$E$5:$E$1000,DATE(Thang!$E$4,Thang!$C$4,Loc!$P$2),Nhap!$F$5:$F$1000,Loc!A9)</f>
        <v>0</v>
      </c>
      <c r="Q9" s="7">
        <f>SUMIFS(Nhap!$I$5:$I$1000,Nhap!$E$5:$E$1000,DATE(Thang!$E$4,Thang!$C$4,Loc!$Q$2),Nhap!$F$5:$F$1000,Loc!A9)</f>
        <v>0</v>
      </c>
      <c r="R9" s="7">
        <f>SUMIFS(Nhap!$I$5:$I$1000,Nhap!$E$5:$E$1000,DATE(Thang!$E$4,Thang!$C$4,Loc!$R$2),Nhap!$F$5:$F$1000,Loc!A9)</f>
        <v>0</v>
      </c>
      <c r="S9" s="7">
        <f>SUMIFS(Nhap!$I$5:$I$1000,Nhap!$E$5:$E$1000,DATE(Thang!$E$4,Thang!$C$4,Loc!$S$2),Nhap!$F$5:$F$1000,Loc!A9)</f>
        <v>0</v>
      </c>
      <c r="T9" s="7">
        <f>SUMIFS(Nhap!$I$5:$I$1000,Nhap!$E$5:$E$1000,DATE(Thang!$E$4,Thang!$C$4,Loc!$T$2),Nhap!$F$5:$F$1000,Loc!A9)</f>
        <v>0</v>
      </c>
      <c r="U9" s="7">
        <f>SUMIFS(Nhap!$I$5:$I$1000,Nhap!$E$5:$E$1000,DATE(Thang!$E$4,Thang!$C$4,Loc!$U$2),Nhap!$F$5:$F$1000,Loc!A9)</f>
        <v>0</v>
      </c>
      <c r="V9" s="7">
        <f>SUMIFS(Nhap!$I$5:$I$1000,Nhap!$E$5:$E$1000,DATE(Thang!$E$4,Thang!$C$4,Loc!$V$2),Nhap!$F$5:$F$1000,Loc!A9)</f>
        <v>0</v>
      </c>
      <c r="W9" s="7">
        <f>SUMIFS(Nhap!$I$5:$I$1000,Nhap!$E$5:$E$1000,DATE(Thang!$E$4,Thang!$C$4,Loc!$W$2),Nhap!$F$5:$F$1000,Loc!A9)</f>
        <v>0</v>
      </c>
      <c r="X9" s="7">
        <f>SUMIFS(Nhap!$I$5:$I$1000,Nhap!$E$5:$E$1000,DATE(Thang!$E$4,Thang!$C$4,Loc!$X$2),Nhap!$F$5:$F$1000,Loc!A9)</f>
        <v>0</v>
      </c>
      <c r="Y9" s="7">
        <f>SUMIFS(Nhap!$I$5:$I$1000,Nhap!$E$5:$E$1000,DATE(Thang!$E$4,Thang!$C$4,Loc!$Y$2),Nhap!$F$5:$F$1000,Loc!A9)</f>
        <v>0</v>
      </c>
      <c r="Z9" s="7">
        <f>SUMIFS(Nhap!$I$5:$I$1000,Nhap!$E$5:$E$1000,DATE(Thang!$E$4,Thang!$C$4,Loc!$Z$2),Nhap!$F$5:$F$1000,Loc!A9)</f>
        <v>0</v>
      </c>
      <c r="AA9" s="7">
        <f>SUMIFS(Nhap!$I$5:$I$1000,Nhap!$E$5:$E$1000,DATE(Thang!$E$4,Thang!$C$4,Loc!$AA$2),Nhap!$F$5:$F$1000,Loc!A9)</f>
        <v>0</v>
      </c>
      <c r="AB9" s="7">
        <f>SUMIFS(Nhap!$I$5:$I$1000,Nhap!$E$5:$E$1000,DATE(Thang!$E$4,Thang!$C$4,Loc!$AB$2),Nhap!$F$5:$F$1000,Loc!A9)</f>
        <v>0</v>
      </c>
      <c r="AC9" s="7">
        <f>SUMIFS(Nhap!$I$5:$I$1000,Nhap!$E$5:$E$1000,DATE(Thang!$E$4,Thang!$C$4,Loc!$AC$2),Nhap!$F$5:$F$1000,Loc!A9)</f>
        <v>0</v>
      </c>
      <c r="AD9" s="7">
        <f>SUMIFS(Nhap!$I$5:$I$1000,Nhap!$E$5:$E$1000,DATE(Thang!$E$4,Thang!$C$4,Loc!$AD$2),Nhap!$F$5:$F$1000,Loc!$A$5)</f>
        <v>0</v>
      </c>
      <c r="AE9" s="7">
        <f>SUMIFS(Nhap!$I$5:$I$1000,Nhap!$E$5:$E$1000,DATE(Thang!$E$4,Thang!$C$4,Loc!$AE$2),Nhap!$F$5:$F$1000,Loc!A9)</f>
        <v>0</v>
      </c>
      <c r="AF9" s="7">
        <f>SUMIFS(Nhap!$I$5:$I$1000,Nhap!$E$5:$E$1000,DATE(Thang!$E$4,Thang!$C$4,Loc!$AF$2),Nhap!$F$5:$F$1000,Loc!A9)</f>
        <v>0</v>
      </c>
      <c r="AG9" s="7">
        <f>SUMIFS(Nhap!$I$5:$I$1000,Nhap!$E$5:$E$1000,DATE(Thang!$E$4,Thang!$C$4,Loc!$AG$2),Nhap!$F$5:$F$1000,Loc!A9)</f>
        <v>0</v>
      </c>
      <c r="AH9" s="7">
        <f>SUMIFS(Nhap!$I$5:$I$1000,Nhap!$E$5:$E$1000,DATE(Thang!$E$4,Thang!$C$4,Loc!$AH$2),Nhap!$F$5:$F$1000,Loc!A9)</f>
        <v>0</v>
      </c>
      <c r="AI9" s="7">
        <f>SUMIFS(Nhap!$I$5:$I$1000,Nhap!$E$5:$E$1000,DATE(Thang!$E$4,Thang!$C$4,Loc!$AI$2),Nhap!$F$5:$F$1000,Loc!A9)</f>
        <v>0</v>
      </c>
      <c r="AJ9" s="7">
        <f>SUMIFS(Nhap!$I$5:$I$1000,Nhap!$E$5:$E$1000,DATE(Thang!$E$4,Thang!$C$4,Loc!$AJ$2),Nhap!$F$5:$F$1000,Loc!A9)</f>
        <v>0</v>
      </c>
      <c r="AK9" s="1">
        <f>SUMIFS(Xuat!$G$5:$G$1000,Xuat!$C$5:$C$1000,DATE(Thang!$E$4,Thang!$C$4,AK$2),Xuat!$D$5:$D$1000,Loc!$A9)</f>
        <v>0</v>
      </c>
      <c r="AL9" s="1">
        <f>SUMIFS(Xuat!$G$5:$G$1000,Xuat!$C$5:$C$1000,DATE(Thang!$E$4,Thang!$C$4,AL$2),Xuat!$D$5:$D$1000,Loc!$A9)</f>
        <v>0</v>
      </c>
      <c r="AM9" s="1">
        <f>SUMIFS(Xuat!$G$5:$G$1000,Xuat!$C$5:$C$1000,DATE(Thang!$E$4,Thang!$C$4,AM$2),Xuat!$D$5:$D$1000,Loc!$A9)</f>
        <v>0</v>
      </c>
      <c r="AN9" s="1">
        <f>SUMIFS(Xuat!$G$5:$G$1000,Xuat!$C$5:$C$1000,DATE(Thang!$E$4,Thang!$C$4,AN$2),Xuat!$D$5:$D$1000,Loc!$A9)</f>
        <v>0</v>
      </c>
      <c r="AO9" s="1">
        <f>SUMIFS(Xuat!$G$5:$G$1000,Xuat!$C$5:$C$1000,DATE(Thang!$E$4,Thang!$C$4,AO$2),Xuat!$D$5:$D$1000,Loc!$A9)</f>
        <v>0</v>
      </c>
      <c r="AP9" s="1">
        <f>SUMIFS(Xuat!$G$5:$G$1000,Xuat!$C$5:$C$1000,DATE(Thang!$E$4,Thang!$C$4,AP$2),Xuat!$D$5:$D$1000,Loc!$A9)</f>
        <v>0</v>
      </c>
      <c r="AQ9" s="1">
        <f>SUMIFS(Xuat!$G$5:$G$1000,Xuat!$C$5:$C$1000,DATE(Thang!$E$4,Thang!$C$4,AQ$2),Xuat!$D$5:$D$1000,Loc!$A9)</f>
        <v>0</v>
      </c>
      <c r="AR9" s="1">
        <f>SUMIFS(Xuat!$G$5:$G$1000,Xuat!$C$5:$C$1000,DATE(Thang!$E$4,Thang!$C$4,AR$2),Xuat!$D$5:$D$1000,Loc!$A9)</f>
        <v>0</v>
      </c>
      <c r="AS9" s="1">
        <f>SUMIFS(Xuat!$G$5:$G$1000,Xuat!$C$5:$C$1000,DATE(Thang!$E$4,Thang!$C$4,AS$2),Xuat!$D$5:$D$1000,Loc!$A9)</f>
        <v>0</v>
      </c>
      <c r="AT9" s="1">
        <f>SUMIFS(Xuat!$G$5:$G$1000,Xuat!$C$5:$C$1000,DATE(Thang!$E$4,Thang!$C$4,AT$2),Xuat!$D$5:$D$1000,Loc!$A9)</f>
        <v>0</v>
      </c>
      <c r="AU9" s="1">
        <f>SUMIFS(Xuat!$G$5:$G$1000,Xuat!$C$5:$C$1000,DATE(Thang!$E$4,Thang!$C$4,AU$2),Xuat!$D$5:$D$1000,Loc!$A9)</f>
        <v>0</v>
      </c>
      <c r="AV9" s="1">
        <f>SUMIFS(Xuat!$G$5:$G$1000,Xuat!$C$5:$C$1000,DATE(Thang!$E$4,Thang!$C$4,AV$2),Xuat!$D$5:$D$1000,Loc!$A9)</f>
        <v>0</v>
      </c>
      <c r="AW9" s="1">
        <f>SUMIFS(Xuat!$G$5:$G$1000,Xuat!$C$5:$C$1000,DATE(Thang!$E$4,Thang!$C$4,AW$2),Xuat!$D$5:$D$1000,Loc!$A9)</f>
        <v>0</v>
      </c>
      <c r="AX9" s="1">
        <f>SUMIFS(Xuat!$G$5:$G$1000,Xuat!$C$5:$C$1000,DATE(Thang!$E$4,Thang!$C$4,AX$2),Xuat!$D$5:$D$1000,Loc!$A9)</f>
        <v>0</v>
      </c>
      <c r="AY9" s="1">
        <f>SUMIFS(Xuat!$G$5:$G$1000,Xuat!$C$5:$C$1000,DATE(Thang!$E$4,Thang!$C$4,AY$2),Xuat!$D$5:$D$1000,Loc!$A9)</f>
        <v>0</v>
      </c>
      <c r="AZ9" s="1">
        <f>SUMIFS(Xuat!$G$5:$G$1000,Xuat!$C$5:$C$1000,DATE(Thang!$E$4,Thang!$C$4,AZ$2),Xuat!$D$5:$D$1000,Loc!$A9)</f>
        <v>0</v>
      </c>
      <c r="BA9" s="1">
        <f>SUMIFS(Xuat!$G$5:$G$1000,Xuat!$C$5:$C$1000,DATE(Thang!$E$4,Thang!$C$4,BA$2),Xuat!$D$5:$D$1000,Loc!$A9)</f>
        <v>0</v>
      </c>
      <c r="BB9" s="1">
        <f>SUMIFS(Xuat!$G$5:$G$1000,Xuat!$C$5:$C$1000,DATE(Thang!$E$4,Thang!$C$4,BB$2),Xuat!$D$5:$D$1000,Loc!$A9)</f>
        <v>0</v>
      </c>
      <c r="BC9" s="1">
        <f>SUMIFS(Xuat!$G$5:$G$1000,Xuat!$C$5:$C$1000,DATE(Thang!$E$4,Thang!$C$4,BC$2),Xuat!$D$5:$D$1000,Loc!$A9)</f>
        <v>0</v>
      </c>
      <c r="BD9" s="1">
        <f>SUMIFS(Xuat!$G$5:$G$1000,Xuat!$C$5:$C$1000,DATE(Thang!$E$4,Thang!$C$4,BD$2),Xuat!$D$5:$D$1000,Loc!$A9)</f>
        <v>0</v>
      </c>
      <c r="BE9" s="1">
        <f>SUMIFS(Xuat!$G$5:$G$1000,Xuat!$C$5:$C$1000,DATE(Thang!$E$4,Thang!$C$4,BE$2),Xuat!$D$5:$D$1000,Loc!$A9)</f>
        <v>0</v>
      </c>
      <c r="BF9" s="1">
        <f>SUMIFS(Xuat!$G$5:$G$1000,Xuat!$C$5:$C$1000,DATE(Thang!$E$4,Thang!$C$4,BF$2),Xuat!$D$5:$D$1000,Loc!$A9)</f>
        <v>0</v>
      </c>
      <c r="BG9" s="1">
        <f>SUMIFS(Xuat!$G$5:$G$1000,Xuat!$C$5:$C$1000,DATE(Thang!$E$4,Thang!$C$4,BG$2),Xuat!$D$5:$D$1000,Loc!$A9)</f>
        <v>0</v>
      </c>
      <c r="BH9" s="1">
        <f>SUMIFS(Xuat!$G$5:$G$1000,Xuat!$C$5:$C$1000,DATE(Thang!$E$4,Thang!$C$4,BH$2),Xuat!$D$5:$D$1000,Loc!$A9)</f>
        <v>0</v>
      </c>
      <c r="BI9" s="1">
        <f>SUMIFS(Xuat!$G$5:$G$1000,Xuat!$C$5:$C$1000,DATE(Thang!$E$4,Thang!$C$4,BI$2),Xuat!$D$5:$D$1000,Loc!$A9)</f>
        <v>0</v>
      </c>
      <c r="BJ9" s="1">
        <f>SUMIFS(Xuat!$G$5:$G$1000,Xuat!$C$5:$C$1000,DATE(Thang!$E$4,Thang!$C$4,BJ$2),Xuat!$D$5:$D$1000,Loc!$A9)</f>
        <v>0</v>
      </c>
      <c r="BK9" s="1">
        <f>SUMIFS(Xuat!$G$5:$G$1000,Xuat!$C$5:$C$1000,DATE(Thang!$E$4,Thang!$C$4,BK$2),Xuat!$D$5:$D$1000,Loc!$A9)</f>
        <v>0</v>
      </c>
      <c r="BL9" s="1">
        <f>SUMIFS(Xuat!$G$5:$G$1000,Xuat!$C$5:$C$1000,DATE(Thang!$E$4,Thang!$C$4,BL$2),Xuat!$D$5:$D$1000,Loc!$A9)</f>
        <v>0</v>
      </c>
      <c r="BM9" s="1">
        <f>SUMIFS(Xuat!$G$5:$G$1000,Xuat!$C$5:$C$1000,DATE(Thang!$E$4,Thang!$C$4,BM$2),Xuat!$D$5:$D$1000,Loc!$A9)</f>
        <v>0</v>
      </c>
      <c r="BN9" s="1">
        <f>SUMIFS(Xuat!$G$5:$G$1000,Xuat!$C$5:$C$1000,DATE(Thang!$E$4,Thang!$C$4,BN$2),Xuat!$D$5:$D$1000,Loc!$A9)</f>
        <v>0</v>
      </c>
      <c r="BO9" s="1">
        <f>SUMIFS(Xuat!$G$5:$G$1000,Xuat!$C$5:$C$1000,DATE(Thang!$E$4,Thang!$C$4,BO$2),Xuat!$D$5:$D$1000,Loc!$A9)</f>
        <v>0</v>
      </c>
    </row>
    <row r="10" spans="1:67" x14ac:dyDescent="0.2">
      <c r="A10" s="2" t="str">
        <f>DM!C10</f>
        <v>VT006</v>
      </c>
      <c r="B10" s="3">
        <f>VLOOKUP(A10,Tondau!$B$5:$F$500,3,0)</f>
        <v>9</v>
      </c>
      <c r="C10" s="3">
        <f t="shared" si="2"/>
        <v>58</v>
      </c>
      <c r="D10" s="3">
        <f t="shared" si="3"/>
        <v>37</v>
      </c>
      <c r="E10" s="3">
        <f t="shared" si="4"/>
        <v>30</v>
      </c>
      <c r="F10" s="7">
        <f>SUMIFS(Nhap!$I$5:$I$1000,Nhap!$E$5:$E$1000,DATE(Thang!$E$4,Thang!$C$4,Loc!$F$2),Nhap!$F$5:$F$1000,Loc!A10)</f>
        <v>0</v>
      </c>
      <c r="G10" s="7">
        <f>SUMIFS(Nhap!$I$5:$I$1000,Nhap!$E$5:$E$1000,DATE(Thang!$E$4,Thang!$C$4,Loc!$G$2),Nhap!$F$5:$F$1000,Loc!A10)</f>
        <v>0</v>
      </c>
      <c r="H10" s="7">
        <f>SUMIFS(Nhap!$I$5:$I$1000,Nhap!$E$5:$E$1000,DATE(Thang!$E$4,Thang!$C$4,Loc!$H$2),Nhap!$F$5:$F$1000,Loc!A10)</f>
        <v>13</v>
      </c>
      <c r="I10" s="7">
        <f>SUMIFS(Nhap!$I$5:$I$1000,Nhap!$E$5:$E$1000,DATE(Thang!$E$4,Thang!$C$4,Loc!$I$2),Nhap!$F$5:$F$1000,Loc!A10)</f>
        <v>0</v>
      </c>
      <c r="J10" s="7">
        <f>SUMIFS(Nhap!$I$5:$I$1000,Nhap!$E$5:$E$1000,DATE(Thang!$E$4,Thang!$C$4,Loc!$J$2),Nhap!$F$5:$F$1000,Loc!A10)</f>
        <v>0</v>
      </c>
      <c r="K10" s="7">
        <f>SUMIFS(Nhap!$I$5:$I$1000,Nhap!$E$5:$E$1000,DATE(Thang!$E$4,Thang!$C$4,Loc!$K$2),Nhap!$F$5:$F$1000,Loc!A10)</f>
        <v>0</v>
      </c>
      <c r="L10" s="7">
        <f>SUMIFS(Nhap!$I$5:$I$1000,Nhap!$E$5:$E$1000,DATE(Thang!$E$4,Thang!$C$4,Loc!$L$2),Nhap!$F$5:$F$1000,Loc!A10)</f>
        <v>0</v>
      </c>
      <c r="M10" s="7">
        <f>SUMIFS(Nhap!$I$5:$I$1000,Nhap!$E$5:$E$1000,DATE(Thang!$E$4,Thang!$C$4,Loc!$M$2),Nhap!$F$5:$F$1000,Loc!A10)</f>
        <v>0</v>
      </c>
      <c r="N10" s="7">
        <f>SUMIFS(Nhap!$I$5:$I$1000,Nhap!$E$5:$E$1000,DATE(Thang!$E$4,Thang!$C$4,Loc!$N$2),Nhap!$F$5:$F$1000,Loc!A10)</f>
        <v>0</v>
      </c>
      <c r="O10" s="7">
        <f>SUMIFS(Nhap!$I$5:$I$1000,Nhap!$E$5:$E$1000,DATE(Thang!$E$4,Thang!$C$4,Loc!$O$2),Nhap!$F$5:$F$1000,Loc!A10)</f>
        <v>0</v>
      </c>
      <c r="P10" s="7">
        <f>SUMIFS(Nhap!$I$5:$I$1000,Nhap!$E$5:$E$1000,DATE(Thang!$E$4,Thang!$C$4,Loc!$P$2),Nhap!$F$5:$F$1000,Loc!A10)</f>
        <v>30</v>
      </c>
      <c r="Q10" s="7">
        <f>SUMIFS(Nhap!$I$5:$I$1000,Nhap!$E$5:$E$1000,DATE(Thang!$E$4,Thang!$C$4,Loc!$Q$2),Nhap!$F$5:$F$1000,Loc!A10)</f>
        <v>0</v>
      </c>
      <c r="R10" s="7">
        <f>SUMIFS(Nhap!$I$5:$I$1000,Nhap!$E$5:$E$1000,DATE(Thang!$E$4,Thang!$C$4,Loc!$R$2),Nhap!$F$5:$F$1000,Loc!A10)</f>
        <v>0</v>
      </c>
      <c r="S10" s="7">
        <f>SUMIFS(Nhap!$I$5:$I$1000,Nhap!$E$5:$E$1000,DATE(Thang!$E$4,Thang!$C$4,Loc!$S$2),Nhap!$F$5:$F$1000,Loc!A10)</f>
        <v>0</v>
      </c>
      <c r="T10" s="7">
        <f>SUMIFS(Nhap!$I$5:$I$1000,Nhap!$E$5:$E$1000,DATE(Thang!$E$4,Thang!$C$4,Loc!$T$2),Nhap!$F$5:$F$1000,Loc!A10)</f>
        <v>15</v>
      </c>
      <c r="U10" s="7">
        <f>SUMIFS(Nhap!$I$5:$I$1000,Nhap!$E$5:$E$1000,DATE(Thang!$E$4,Thang!$C$4,Loc!$U$2),Nhap!$F$5:$F$1000,Loc!A10)</f>
        <v>0</v>
      </c>
      <c r="V10" s="7">
        <f>SUMIFS(Nhap!$I$5:$I$1000,Nhap!$E$5:$E$1000,DATE(Thang!$E$4,Thang!$C$4,Loc!$V$2),Nhap!$F$5:$F$1000,Loc!A10)</f>
        <v>0</v>
      </c>
      <c r="W10" s="7">
        <f>SUMIFS(Nhap!$I$5:$I$1000,Nhap!$E$5:$E$1000,DATE(Thang!$E$4,Thang!$C$4,Loc!$W$2),Nhap!$F$5:$F$1000,Loc!A10)</f>
        <v>0</v>
      </c>
      <c r="X10" s="7">
        <f>SUMIFS(Nhap!$I$5:$I$1000,Nhap!$E$5:$E$1000,DATE(Thang!$E$4,Thang!$C$4,Loc!$X$2),Nhap!$F$5:$F$1000,Loc!A10)</f>
        <v>0</v>
      </c>
      <c r="Y10" s="7">
        <f>SUMIFS(Nhap!$I$5:$I$1000,Nhap!$E$5:$E$1000,DATE(Thang!$E$4,Thang!$C$4,Loc!$Y$2),Nhap!$F$5:$F$1000,Loc!A10)</f>
        <v>0</v>
      </c>
      <c r="Z10" s="7">
        <f>SUMIFS(Nhap!$I$5:$I$1000,Nhap!$E$5:$E$1000,DATE(Thang!$E$4,Thang!$C$4,Loc!$Z$2),Nhap!$F$5:$F$1000,Loc!A10)</f>
        <v>0</v>
      </c>
      <c r="AA10" s="7">
        <f>SUMIFS(Nhap!$I$5:$I$1000,Nhap!$E$5:$E$1000,DATE(Thang!$E$4,Thang!$C$4,Loc!$AA$2),Nhap!$F$5:$F$1000,Loc!A10)</f>
        <v>0</v>
      </c>
      <c r="AB10" s="7">
        <f>SUMIFS(Nhap!$I$5:$I$1000,Nhap!$E$5:$E$1000,DATE(Thang!$E$4,Thang!$C$4,Loc!$AB$2),Nhap!$F$5:$F$1000,Loc!A10)</f>
        <v>0</v>
      </c>
      <c r="AC10" s="7">
        <f>SUMIFS(Nhap!$I$5:$I$1000,Nhap!$E$5:$E$1000,DATE(Thang!$E$4,Thang!$C$4,Loc!$AC$2),Nhap!$F$5:$F$1000,Loc!A10)</f>
        <v>0</v>
      </c>
      <c r="AD10" s="7">
        <f>SUMIFS(Nhap!$I$5:$I$1000,Nhap!$E$5:$E$1000,DATE(Thang!$E$4,Thang!$C$4,Loc!$AD$2),Nhap!$F$5:$F$1000,Loc!$A$5)</f>
        <v>0</v>
      </c>
      <c r="AE10" s="7">
        <f>SUMIFS(Nhap!$I$5:$I$1000,Nhap!$E$5:$E$1000,DATE(Thang!$E$4,Thang!$C$4,Loc!$AE$2),Nhap!$F$5:$F$1000,Loc!A10)</f>
        <v>0</v>
      </c>
      <c r="AF10" s="7">
        <f>SUMIFS(Nhap!$I$5:$I$1000,Nhap!$E$5:$E$1000,DATE(Thang!$E$4,Thang!$C$4,Loc!$AF$2),Nhap!$F$5:$F$1000,Loc!A10)</f>
        <v>0</v>
      </c>
      <c r="AG10" s="7">
        <f>SUMIFS(Nhap!$I$5:$I$1000,Nhap!$E$5:$E$1000,DATE(Thang!$E$4,Thang!$C$4,Loc!$AG$2),Nhap!$F$5:$F$1000,Loc!A10)</f>
        <v>0</v>
      </c>
      <c r="AH10" s="7">
        <f>SUMIFS(Nhap!$I$5:$I$1000,Nhap!$E$5:$E$1000,DATE(Thang!$E$4,Thang!$C$4,Loc!$AH$2),Nhap!$F$5:$F$1000,Loc!A10)</f>
        <v>0</v>
      </c>
      <c r="AI10" s="7">
        <f>SUMIFS(Nhap!$I$5:$I$1000,Nhap!$E$5:$E$1000,DATE(Thang!$E$4,Thang!$C$4,Loc!$AI$2),Nhap!$F$5:$F$1000,Loc!A10)</f>
        <v>0</v>
      </c>
      <c r="AJ10" s="7">
        <f>SUMIFS(Nhap!$I$5:$I$1000,Nhap!$E$5:$E$1000,DATE(Thang!$E$4,Thang!$C$4,Loc!$AJ$2),Nhap!$F$5:$F$1000,Loc!A10)</f>
        <v>0</v>
      </c>
      <c r="AK10" s="1">
        <f>SUMIFS(Xuat!$G$5:$G$1000,Xuat!$C$5:$C$1000,DATE(Thang!$E$4,Thang!$C$4,AK$2),Xuat!$D$5:$D$1000,Loc!$A10)</f>
        <v>0</v>
      </c>
      <c r="AL10" s="1">
        <f>SUMIFS(Xuat!$G$5:$G$1000,Xuat!$C$5:$C$1000,DATE(Thang!$E$4,Thang!$C$4,AL$2),Xuat!$D$5:$D$1000,Loc!$A10)</f>
        <v>0</v>
      </c>
      <c r="AM10" s="1">
        <f>SUMIFS(Xuat!$G$5:$G$1000,Xuat!$C$5:$C$1000,DATE(Thang!$E$4,Thang!$C$4,AM$2),Xuat!$D$5:$D$1000,Loc!$A10)</f>
        <v>0</v>
      </c>
      <c r="AN10" s="1">
        <f>SUMIFS(Xuat!$G$5:$G$1000,Xuat!$C$5:$C$1000,DATE(Thang!$E$4,Thang!$C$4,AN$2),Xuat!$D$5:$D$1000,Loc!$A10)</f>
        <v>0</v>
      </c>
      <c r="AO10" s="1">
        <f>SUMIFS(Xuat!$G$5:$G$1000,Xuat!$C$5:$C$1000,DATE(Thang!$E$4,Thang!$C$4,AO$2),Xuat!$D$5:$D$1000,Loc!$A10)</f>
        <v>0</v>
      </c>
      <c r="AP10" s="1">
        <f>SUMIFS(Xuat!$G$5:$G$1000,Xuat!$C$5:$C$1000,DATE(Thang!$E$4,Thang!$C$4,AP$2),Xuat!$D$5:$D$1000,Loc!$A10)</f>
        <v>0</v>
      </c>
      <c r="AQ10" s="1">
        <f>SUMIFS(Xuat!$G$5:$G$1000,Xuat!$C$5:$C$1000,DATE(Thang!$E$4,Thang!$C$4,AQ$2),Xuat!$D$5:$D$1000,Loc!$A10)</f>
        <v>0</v>
      </c>
      <c r="AR10" s="1">
        <f>SUMIFS(Xuat!$G$5:$G$1000,Xuat!$C$5:$C$1000,DATE(Thang!$E$4,Thang!$C$4,AR$2),Xuat!$D$5:$D$1000,Loc!$A10)</f>
        <v>0</v>
      </c>
      <c r="AS10" s="1">
        <f>SUMIFS(Xuat!$G$5:$G$1000,Xuat!$C$5:$C$1000,DATE(Thang!$E$4,Thang!$C$4,AS$2),Xuat!$D$5:$D$1000,Loc!$A10)</f>
        <v>0</v>
      </c>
      <c r="AT10" s="1">
        <f>SUMIFS(Xuat!$G$5:$G$1000,Xuat!$C$5:$C$1000,DATE(Thang!$E$4,Thang!$C$4,AT$2),Xuat!$D$5:$D$1000,Loc!$A10)</f>
        <v>0</v>
      </c>
      <c r="AU10" s="1">
        <f>SUMIFS(Xuat!$G$5:$G$1000,Xuat!$C$5:$C$1000,DATE(Thang!$E$4,Thang!$C$4,AU$2),Xuat!$D$5:$D$1000,Loc!$A10)</f>
        <v>0</v>
      </c>
      <c r="AV10" s="1">
        <f>SUMIFS(Xuat!$G$5:$G$1000,Xuat!$C$5:$C$1000,DATE(Thang!$E$4,Thang!$C$4,AV$2),Xuat!$D$5:$D$1000,Loc!$A10)</f>
        <v>0</v>
      </c>
      <c r="AW10" s="1">
        <f>SUMIFS(Xuat!$G$5:$G$1000,Xuat!$C$5:$C$1000,DATE(Thang!$E$4,Thang!$C$4,AW$2),Xuat!$D$5:$D$1000,Loc!$A10)</f>
        <v>0</v>
      </c>
      <c r="AX10" s="1">
        <f>SUMIFS(Xuat!$G$5:$G$1000,Xuat!$C$5:$C$1000,DATE(Thang!$E$4,Thang!$C$4,AX$2),Xuat!$D$5:$D$1000,Loc!$A10)</f>
        <v>0</v>
      </c>
      <c r="AY10" s="1">
        <f>SUMIFS(Xuat!$G$5:$G$1000,Xuat!$C$5:$C$1000,DATE(Thang!$E$4,Thang!$C$4,AY$2),Xuat!$D$5:$D$1000,Loc!$A10)</f>
        <v>25</v>
      </c>
      <c r="AZ10" s="1">
        <f>SUMIFS(Xuat!$G$5:$G$1000,Xuat!$C$5:$C$1000,DATE(Thang!$E$4,Thang!$C$4,AZ$2),Xuat!$D$5:$D$1000,Loc!$A10)</f>
        <v>0</v>
      </c>
      <c r="BA10" s="1">
        <f>SUMIFS(Xuat!$G$5:$G$1000,Xuat!$C$5:$C$1000,DATE(Thang!$E$4,Thang!$C$4,BA$2),Xuat!$D$5:$D$1000,Loc!$A10)</f>
        <v>0</v>
      </c>
      <c r="BB10" s="1">
        <f>SUMIFS(Xuat!$G$5:$G$1000,Xuat!$C$5:$C$1000,DATE(Thang!$E$4,Thang!$C$4,BB$2),Xuat!$D$5:$D$1000,Loc!$A10)</f>
        <v>0</v>
      </c>
      <c r="BC10" s="1">
        <f>SUMIFS(Xuat!$G$5:$G$1000,Xuat!$C$5:$C$1000,DATE(Thang!$E$4,Thang!$C$4,BC$2),Xuat!$D$5:$D$1000,Loc!$A10)</f>
        <v>0</v>
      </c>
      <c r="BD10" s="1">
        <f>SUMIFS(Xuat!$G$5:$G$1000,Xuat!$C$5:$C$1000,DATE(Thang!$E$4,Thang!$C$4,BD$2),Xuat!$D$5:$D$1000,Loc!$A10)</f>
        <v>0</v>
      </c>
      <c r="BE10" s="1">
        <f>SUMIFS(Xuat!$G$5:$G$1000,Xuat!$C$5:$C$1000,DATE(Thang!$E$4,Thang!$C$4,BE$2),Xuat!$D$5:$D$1000,Loc!$A10)</f>
        <v>0</v>
      </c>
      <c r="BF10" s="1">
        <f>SUMIFS(Xuat!$G$5:$G$1000,Xuat!$C$5:$C$1000,DATE(Thang!$E$4,Thang!$C$4,BF$2),Xuat!$D$5:$D$1000,Loc!$A10)</f>
        <v>10</v>
      </c>
      <c r="BG10" s="1">
        <f>SUMIFS(Xuat!$G$5:$G$1000,Xuat!$C$5:$C$1000,DATE(Thang!$E$4,Thang!$C$4,BG$2),Xuat!$D$5:$D$1000,Loc!$A10)</f>
        <v>0</v>
      </c>
      <c r="BH10" s="1">
        <f>SUMIFS(Xuat!$G$5:$G$1000,Xuat!$C$5:$C$1000,DATE(Thang!$E$4,Thang!$C$4,BH$2),Xuat!$D$5:$D$1000,Loc!$A10)</f>
        <v>0</v>
      </c>
      <c r="BI10" s="1">
        <f>SUMIFS(Xuat!$G$5:$G$1000,Xuat!$C$5:$C$1000,DATE(Thang!$E$4,Thang!$C$4,BI$2),Xuat!$D$5:$D$1000,Loc!$A10)</f>
        <v>0</v>
      </c>
      <c r="BJ10" s="1">
        <f>SUMIFS(Xuat!$G$5:$G$1000,Xuat!$C$5:$C$1000,DATE(Thang!$E$4,Thang!$C$4,BJ$2),Xuat!$D$5:$D$1000,Loc!$A10)</f>
        <v>0</v>
      </c>
      <c r="BK10" s="1">
        <f>SUMIFS(Xuat!$G$5:$G$1000,Xuat!$C$5:$C$1000,DATE(Thang!$E$4,Thang!$C$4,BK$2),Xuat!$D$5:$D$1000,Loc!$A10)</f>
        <v>0</v>
      </c>
      <c r="BL10" s="1">
        <f>SUMIFS(Xuat!$G$5:$G$1000,Xuat!$C$5:$C$1000,DATE(Thang!$E$4,Thang!$C$4,BL$2),Xuat!$D$5:$D$1000,Loc!$A10)</f>
        <v>0</v>
      </c>
      <c r="BM10" s="1">
        <f>SUMIFS(Xuat!$G$5:$G$1000,Xuat!$C$5:$C$1000,DATE(Thang!$E$4,Thang!$C$4,BM$2),Xuat!$D$5:$D$1000,Loc!$A10)</f>
        <v>0</v>
      </c>
      <c r="BN10" s="1">
        <f>SUMIFS(Xuat!$G$5:$G$1000,Xuat!$C$5:$C$1000,DATE(Thang!$E$4,Thang!$C$4,BN$2),Xuat!$D$5:$D$1000,Loc!$A10)</f>
        <v>0</v>
      </c>
      <c r="BO10" s="1">
        <f>SUMIFS(Xuat!$G$5:$G$1000,Xuat!$C$5:$C$1000,DATE(Thang!$E$4,Thang!$C$4,BO$2),Xuat!$D$5:$D$1000,Loc!$A10)</f>
        <v>2</v>
      </c>
    </row>
    <row r="11" spans="1:67" x14ac:dyDescent="0.2">
      <c r="A11" s="2" t="str">
        <f>DM!C11</f>
        <v>VT007</v>
      </c>
      <c r="B11" s="3">
        <f>VLOOKUP(A11,Tondau!$B$5:$F$500,3,0)</f>
        <v>8</v>
      </c>
      <c r="C11" s="3">
        <f t="shared" si="2"/>
        <v>53</v>
      </c>
      <c r="D11" s="3">
        <f t="shared" si="3"/>
        <v>45</v>
      </c>
      <c r="E11" s="3">
        <f t="shared" si="4"/>
        <v>16</v>
      </c>
      <c r="F11" s="7">
        <f>SUMIFS(Nhap!$I$5:$I$1000,Nhap!$E$5:$E$1000,DATE(Thang!$E$4,Thang!$C$4,Loc!$F$2),Nhap!$F$5:$F$1000,Loc!A11)</f>
        <v>0</v>
      </c>
      <c r="G11" s="7">
        <f>SUMIFS(Nhap!$I$5:$I$1000,Nhap!$E$5:$E$1000,DATE(Thang!$E$4,Thang!$C$4,Loc!$G$2),Nhap!$F$5:$F$1000,Loc!A11)</f>
        <v>0</v>
      </c>
      <c r="H11" s="7">
        <f>SUMIFS(Nhap!$I$5:$I$1000,Nhap!$E$5:$E$1000,DATE(Thang!$E$4,Thang!$C$4,Loc!$H$2),Nhap!$F$5:$F$1000,Loc!A11)</f>
        <v>0</v>
      </c>
      <c r="I11" s="7">
        <f>SUMIFS(Nhap!$I$5:$I$1000,Nhap!$E$5:$E$1000,DATE(Thang!$E$4,Thang!$C$4,Loc!$I$2),Nhap!$F$5:$F$1000,Loc!A11)</f>
        <v>0</v>
      </c>
      <c r="J11" s="7">
        <f>SUMIFS(Nhap!$I$5:$I$1000,Nhap!$E$5:$E$1000,DATE(Thang!$E$4,Thang!$C$4,Loc!$J$2),Nhap!$F$5:$F$1000,Loc!A11)</f>
        <v>0</v>
      </c>
      <c r="K11" s="7">
        <f>SUMIFS(Nhap!$I$5:$I$1000,Nhap!$E$5:$E$1000,DATE(Thang!$E$4,Thang!$C$4,Loc!$K$2),Nhap!$F$5:$F$1000,Loc!A11)</f>
        <v>0</v>
      </c>
      <c r="L11" s="7">
        <f>SUMIFS(Nhap!$I$5:$I$1000,Nhap!$E$5:$E$1000,DATE(Thang!$E$4,Thang!$C$4,Loc!$L$2),Nhap!$F$5:$F$1000,Loc!A11)</f>
        <v>0</v>
      </c>
      <c r="M11" s="7">
        <f>SUMIFS(Nhap!$I$5:$I$1000,Nhap!$E$5:$E$1000,DATE(Thang!$E$4,Thang!$C$4,Loc!$M$2),Nhap!$F$5:$F$1000,Loc!A11)</f>
        <v>0</v>
      </c>
      <c r="N11" s="7">
        <f>SUMIFS(Nhap!$I$5:$I$1000,Nhap!$E$5:$E$1000,DATE(Thang!$E$4,Thang!$C$4,Loc!$N$2),Nhap!$F$5:$F$1000,Loc!A11)</f>
        <v>0</v>
      </c>
      <c r="O11" s="7">
        <f>SUMIFS(Nhap!$I$5:$I$1000,Nhap!$E$5:$E$1000,DATE(Thang!$E$4,Thang!$C$4,Loc!$O$2),Nhap!$F$5:$F$1000,Loc!A11)</f>
        <v>41</v>
      </c>
      <c r="P11" s="7">
        <f>SUMIFS(Nhap!$I$5:$I$1000,Nhap!$E$5:$E$1000,DATE(Thang!$E$4,Thang!$C$4,Loc!$P$2),Nhap!$F$5:$F$1000,Loc!A11)</f>
        <v>0</v>
      </c>
      <c r="Q11" s="7">
        <f>SUMIFS(Nhap!$I$5:$I$1000,Nhap!$E$5:$E$1000,DATE(Thang!$E$4,Thang!$C$4,Loc!$Q$2),Nhap!$F$5:$F$1000,Loc!A11)</f>
        <v>0</v>
      </c>
      <c r="R11" s="7">
        <f>SUMIFS(Nhap!$I$5:$I$1000,Nhap!$E$5:$E$1000,DATE(Thang!$E$4,Thang!$C$4,Loc!$R$2),Nhap!$F$5:$F$1000,Loc!A11)</f>
        <v>0</v>
      </c>
      <c r="S11" s="7">
        <f>SUMIFS(Nhap!$I$5:$I$1000,Nhap!$E$5:$E$1000,DATE(Thang!$E$4,Thang!$C$4,Loc!$S$2),Nhap!$F$5:$F$1000,Loc!A11)</f>
        <v>0</v>
      </c>
      <c r="T11" s="7">
        <f>SUMIFS(Nhap!$I$5:$I$1000,Nhap!$E$5:$E$1000,DATE(Thang!$E$4,Thang!$C$4,Loc!$T$2),Nhap!$F$5:$F$1000,Loc!A11)</f>
        <v>0</v>
      </c>
      <c r="U11" s="7">
        <f>SUMIFS(Nhap!$I$5:$I$1000,Nhap!$E$5:$E$1000,DATE(Thang!$E$4,Thang!$C$4,Loc!$U$2),Nhap!$F$5:$F$1000,Loc!A11)</f>
        <v>0</v>
      </c>
      <c r="V11" s="7">
        <f>SUMIFS(Nhap!$I$5:$I$1000,Nhap!$E$5:$E$1000,DATE(Thang!$E$4,Thang!$C$4,Loc!$V$2),Nhap!$F$5:$F$1000,Loc!A11)</f>
        <v>0</v>
      </c>
      <c r="W11" s="7">
        <f>SUMIFS(Nhap!$I$5:$I$1000,Nhap!$E$5:$E$1000,DATE(Thang!$E$4,Thang!$C$4,Loc!$W$2),Nhap!$F$5:$F$1000,Loc!A11)</f>
        <v>0</v>
      </c>
      <c r="X11" s="7">
        <f>SUMIFS(Nhap!$I$5:$I$1000,Nhap!$E$5:$E$1000,DATE(Thang!$E$4,Thang!$C$4,Loc!$X$2),Nhap!$F$5:$F$1000,Loc!A11)</f>
        <v>0</v>
      </c>
      <c r="Y11" s="7">
        <f>SUMIFS(Nhap!$I$5:$I$1000,Nhap!$E$5:$E$1000,DATE(Thang!$E$4,Thang!$C$4,Loc!$Y$2),Nhap!$F$5:$F$1000,Loc!A11)</f>
        <v>0</v>
      </c>
      <c r="Z11" s="7">
        <f>SUMIFS(Nhap!$I$5:$I$1000,Nhap!$E$5:$E$1000,DATE(Thang!$E$4,Thang!$C$4,Loc!$Z$2),Nhap!$F$5:$F$1000,Loc!A11)</f>
        <v>0</v>
      </c>
      <c r="AA11" s="7">
        <f>SUMIFS(Nhap!$I$5:$I$1000,Nhap!$E$5:$E$1000,DATE(Thang!$E$4,Thang!$C$4,Loc!$AA$2),Nhap!$F$5:$F$1000,Loc!A11)</f>
        <v>0</v>
      </c>
      <c r="AB11" s="7">
        <f>SUMIFS(Nhap!$I$5:$I$1000,Nhap!$E$5:$E$1000,DATE(Thang!$E$4,Thang!$C$4,Loc!$AB$2),Nhap!$F$5:$F$1000,Loc!A11)</f>
        <v>0</v>
      </c>
      <c r="AC11" s="7">
        <f>SUMIFS(Nhap!$I$5:$I$1000,Nhap!$E$5:$E$1000,DATE(Thang!$E$4,Thang!$C$4,Loc!$AC$2),Nhap!$F$5:$F$1000,Loc!A11)</f>
        <v>0</v>
      </c>
      <c r="AD11" s="7">
        <f>SUMIFS(Nhap!$I$5:$I$1000,Nhap!$E$5:$E$1000,DATE(Thang!$E$4,Thang!$C$4,Loc!$AD$2),Nhap!$F$5:$F$1000,Loc!$A$5)</f>
        <v>0</v>
      </c>
      <c r="AE11" s="7">
        <f>SUMIFS(Nhap!$I$5:$I$1000,Nhap!$E$5:$E$1000,DATE(Thang!$E$4,Thang!$C$4,Loc!$AE$2),Nhap!$F$5:$F$1000,Loc!A11)</f>
        <v>0</v>
      </c>
      <c r="AF11" s="7">
        <f>SUMIFS(Nhap!$I$5:$I$1000,Nhap!$E$5:$E$1000,DATE(Thang!$E$4,Thang!$C$4,Loc!$AF$2),Nhap!$F$5:$F$1000,Loc!A11)</f>
        <v>12</v>
      </c>
      <c r="AG11" s="7">
        <f>SUMIFS(Nhap!$I$5:$I$1000,Nhap!$E$5:$E$1000,DATE(Thang!$E$4,Thang!$C$4,Loc!$AG$2),Nhap!$F$5:$F$1000,Loc!A11)</f>
        <v>0</v>
      </c>
      <c r="AH11" s="7">
        <f>SUMIFS(Nhap!$I$5:$I$1000,Nhap!$E$5:$E$1000,DATE(Thang!$E$4,Thang!$C$4,Loc!$AH$2),Nhap!$F$5:$F$1000,Loc!A11)</f>
        <v>0</v>
      </c>
      <c r="AI11" s="7">
        <f>SUMIFS(Nhap!$I$5:$I$1000,Nhap!$E$5:$E$1000,DATE(Thang!$E$4,Thang!$C$4,Loc!$AI$2),Nhap!$F$5:$F$1000,Loc!A11)</f>
        <v>0</v>
      </c>
      <c r="AJ11" s="7">
        <f>SUMIFS(Nhap!$I$5:$I$1000,Nhap!$E$5:$E$1000,DATE(Thang!$E$4,Thang!$C$4,Loc!$AJ$2),Nhap!$F$5:$F$1000,Loc!A11)</f>
        <v>0</v>
      </c>
      <c r="AK11" s="1">
        <f>SUMIFS(Xuat!$G$5:$G$1000,Xuat!$C$5:$C$1000,DATE(Thang!$E$4,Thang!$C$4,AK$2),Xuat!$D$5:$D$1000,Loc!$A11)</f>
        <v>0</v>
      </c>
      <c r="AL11" s="1">
        <f>SUMIFS(Xuat!$G$5:$G$1000,Xuat!$C$5:$C$1000,DATE(Thang!$E$4,Thang!$C$4,AL$2),Xuat!$D$5:$D$1000,Loc!$A11)</f>
        <v>0</v>
      </c>
      <c r="AM11" s="1">
        <f>SUMIFS(Xuat!$G$5:$G$1000,Xuat!$C$5:$C$1000,DATE(Thang!$E$4,Thang!$C$4,AM$2),Xuat!$D$5:$D$1000,Loc!$A11)</f>
        <v>0</v>
      </c>
      <c r="AN11" s="1">
        <f>SUMIFS(Xuat!$G$5:$G$1000,Xuat!$C$5:$C$1000,DATE(Thang!$E$4,Thang!$C$4,AN$2),Xuat!$D$5:$D$1000,Loc!$A11)</f>
        <v>0</v>
      </c>
      <c r="AO11" s="1">
        <f>SUMIFS(Xuat!$G$5:$G$1000,Xuat!$C$5:$C$1000,DATE(Thang!$E$4,Thang!$C$4,AO$2),Xuat!$D$5:$D$1000,Loc!$A11)</f>
        <v>0</v>
      </c>
      <c r="AP11" s="1">
        <f>SUMIFS(Xuat!$G$5:$G$1000,Xuat!$C$5:$C$1000,DATE(Thang!$E$4,Thang!$C$4,AP$2),Xuat!$D$5:$D$1000,Loc!$A11)</f>
        <v>0</v>
      </c>
      <c r="AQ11" s="1">
        <f>SUMIFS(Xuat!$G$5:$G$1000,Xuat!$C$5:$C$1000,DATE(Thang!$E$4,Thang!$C$4,AQ$2),Xuat!$D$5:$D$1000,Loc!$A11)</f>
        <v>0</v>
      </c>
      <c r="AR11" s="1">
        <f>SUMIFS(Xuat!$G$5:$G$1000,Xuat!$C$5:$C$1000,DATE(Thang!$E$4,Thang!$C$4,AR$2),Xuat!$D$5:$D$1000,Loc!$A11)</f>
        <v>0</v>
      </c>
      <c r="AS11" s="1">
        <f>SUMIFS(Xuat!$G$5:$G$1000,Xuat!$C$5:$C$1000,DATE(Thang!$E$4,Thang!$C$4,AS$2),Xuat!$D$5:$D$1000,Loc!$A11)</f>
        <v>0</v>
      </c>
      <c r="AT11" s="1">
        <f>SUMIFS(Xuat!$G$5:$G$1000,Xuat!$C$5:$C$1000,DATE(Thang!$E$4,Thang!$C$4,AT$2),Xuat!$D$5:$D$1000,Loc!$A11)</f>
        <v>20</v>
      </c>
      <c r="AU11" s="1">
        <f>SUMIFS(Xuat!$G$5:$G$1000,Xuat!$C$5:$C$1000,DATE(Thang!$E$4,Thang!$C$4,AU$2),Xuat!$D$5:$D$1000,Loc!$A11)</f>
        <v>0</v>
      </c>
      <c r="AV11" s="1">
        <f>SUMIFS(Xuat!$G$5:$G$1000,Xuat!$C$5:$C$1000,DATE(Thang!$E$4,Thang!$C$4,AV$2),Xuat!$D$5:$D$1000,Loc!$A11)</f>
        <v>0</v>
      </c>
      <c r="AW11" s="1">
        <f>SUMIFS(Xuat!$G$5:$G$1000,Xuat!$C$5:$C$1000,DATE(Thang!$E$4,Thang!$C$4,AW$2),Xuat!$D$5:$D$1000,Loc!$A11)</f>
        <v>0</v>
      </c>
      <c r="AX11" s="1">
        <f>SUMIFS(Xuat!$G$5:$G$1000,Xuat!$C$5:$C$1000,DATE(Thang!$E$4,Thang!$C$4,AX$2),Xuat!$D$5:$D$1000,Loc!$A11)</f>
        <v>0</v>
      </c>
      <c r="AY11" s="1">
        <f>SUMIFS(Xuat!$G$5:$G$1000,Xuat!$C$5:$C$1000,DATE(Thang!$E$4,Thang!$C$4,AY$2),Xuat!$D$5:$D$1000,Loc!$A11)</f>
        <v>0</v>
      </c>
      <c r="AZ11" s="1">
        <f>SUMIFS(Xuat!$G$5:$G$1000,Xuat!$C$5:$C$1000,DATE(Thang!$E$4,Thang!$C$4,AZ$2),Xuat!$D$5:$D$1000,Loc!$A11)</f>
        <v>0</v>
      </c>
      <c r="BA11" s="1">
        <f>SUMIFS(Xuat!$G$5:$G$1000,Xuat!$C$5:$C$1000,DATE(Thang!$E$4,Thang!$C$4,BA$2),Xuat!$D$5:$D$1000,Loc!$A11)</f>
        <v>0</v>
      </c>
      <c r="BB11" s="1">
        <f>SUMIFS(Xuat!$G$5:$G$1000,Xuat!$C$5:$C$1000,DATE(Thang!$E$4,Thang!$C$4,BB$2),Xuat!$D$5:$D$1000,Loc!$A11)</f>
        <v>0</v>
      </c>
      <c r="BC11" s="1">
        <f>SUMIFS(Xuat!$G$5:$G$1000,Xuat!$C$5:$C$1000,DATE(Thang!$E$4,Thang!$C$4,BC$2),Xuat!$D$5:$D$1000,Loc!$A11)</f>
        <v>0</v>
      </c>
      <c r="BD11" s="1">
        <f>SUMIFS(Xuat!$G$5:$G$1000,Xuat!$C$5:$C$1000,DATE(Thang!$E$4,Thang!$C$4,BD$2),Xuat!$D$5:$D$1000,Loc!$A11)</f>
        <v>0</v>
      </c>
      <c r="BE11" s="1">
        <f>SUMIFS(Xuat!$G$5:$G$1000,Xuat!$C$5:$C$1000,DATE(Thang!$E$4,Thang!$C$4,BE$2),Xuat!$D$5:$D$1000,Loc!$A11)</f>
        <v>0</v>
      </c>
      <c r="BF11" s="1">
        <f>SUMIFS(Xuat!$G$5:$G$1000,Xuat!$C$5:$C$1000,DATE(Thang!$E$4,Thang!$C$4,BF$2),Xuat!$D$5:$D$1000,Loc!$A11)</f>
        <v>10</v>
      </c>
      <c r="BG11" s="1">
        <f>SUMIFS(Xuat!$G$5:$G$1000,Xuat!$C$5:$C$1000,DATE(Thang!$E$4,Thang!$C$4,BG$2),Xuat!$D$5:$D$1000,Loc!$A11)</f>
        <v>0</v>
      </c>
      <c r="BH11" s="1">
        <f>SUMIFS(Xuat!$G$5:$G$1000,Xuat!$C$5:$C$1000,DATE(Thang!$E$4,Thang!$C$4,BH$2),Xuat!$D$5:$D$1000,Loc!$A11)</f>
        <v>0</v>
      </c>
      <c r="BI11" s="1">
        <f>SUMIFS(Xuat!$G$5:$G$1000,Xuat!$C$5:$C$1000,DATE(Thang!$E$4,Thang!$C$4,BI$2),Xuat!$D$5:$D$1000,Loc!$A11)</f>
        <v>0</v>
      </c>
      <c r="BJ11" s="1">
        <f>SUMIFS(Xuat!$G$5:$G$1000,Xuat!$C$5:$C$1000,DATE(Thang!$E$4,Thang!$C$4,BJ$2),Xuat!$D$5:$D$1000,Loc!$A11)</f>
        <v>0</v>
      </c>
      <c r="BK11" s="1">
        <f>SUMIFS(Xuat!$G$5:$G$1000,Xuat!$C$5:$C$1000,DATE(Thang!$E$4,Thang!$C$4,BK$2),Xuat!$D$5:$D$1000,Loc!$A11)</f>
        <v>0</v>
      </c>
      <c r="BL11" s="1">
        <f>SUMIFS(Xuat!$G$5:$G$1000,Xuat!$C$5:$C$1000,DATE(Thang!$E$4,Thang!$C$4,BL$2),Xuat!$D$5:$D$1000,Loc!$A11)</f>
        <v>0</v>
      </c>
      <c r="BM11" s="1">
        <f>SUMIFS(Xuat!$G$5:$G$1000,Xuat!$C$5:$C$1000,DATE(Thang!$E$4,Thang!$C$4,BM$2),Xuat!$D$5:$D$1000,Loc!$A11)</f>
        <v>0</v>
      </c>
      <c r="BN11" s="1">
        <f>SUMIFS(Xuat!$G$5:$G$1000,Xuat!$C$5:$C$1000,DATE(Thang!$E$4,Thang!$C$4,BN$2),Xuat!$D$5:$D$1000,Loc!$A11)</f>
        <v>0</v>
      </c>
      <c r="BO11" s="1">
        <f>SUMIFS(Xuat!$G$5:$G$1000,Xuat!$C$5:$C$1000,DATE(Thang!$E$4,Thang!$C$4,BO$2),Xuat!$D$5:$D$1000,Loc!$A11)</f>
        <v>15</v>
      </c>
    </row>
    <row r="12" spans="1:67" x14ac:dyDescent="0.2">
      <c r="A12" s="2" t="str">
        <f>DM!C12</f>
        <v>VT008</v>
      </c>
      <c r="B12" s="3">
        <f>VLOOKUP(A12,Tondau!$B$5:$F$500,3,0)</f>
        <v>6</v>
      </c>
      <c r="C12" s="3">
        <f t="shared" si="2"/>
        <v>37</v>
      </c>
      <c r="D12" s="3">
        <f t="shared" si="3"/>
        <v>9</v>
      </c>
      <c r="E12" s="3">
        <f t="shared" si="4"/>
        <v>34</v>
      </c>
      <c r="F12" s="7">
        <f>SUMIFS(Nhap!$I$5:$I$1000,Nhap!$E$5:$E$1000,DATE(Thang!$E$4,Thang!$C$4,Loc!$F$2),Nhap!$F$5:$F$1000,Loc!A12)</f>
        <v>0</v>
      </c>
      <c r="G12" s="7">
        <f>SUMIFS(Nhap!$I$5:$I$1000,Nhap!$E$5:$E$1000,DATE(Thang!$E$4,Thang!$C$4,Loc!$G$2),Nhap!$F$5:$F$1000,Loc!A12)</f>
        <v>0</v>
      </c>
      <c r="H12" s="7">
        <f>SUMIFS(Nhap!$I$5:$I$1000,Nhap!$E$5:$E$1000,DATE(Thang!$E$4,Thang!$C$4,Loc!$H$2),Nhap!$F$5:$F$1000,Loc!A12)</f>
        <v>0</v>
      </c>
      <c r="I12" s="7">
        <f>SUMIFS(Nhap!$I$5:$I$1000,Nhap!$E$5:$E$1000,DATE(Thang!$E$4,Thang!$C$4,Loc!$I$2),Nhap!$F$5:$F$1000,Loc!A12)</f>
        <v>0</v>
      </c>
      <c r="J12" s="7">
        <f>SUMIFS(Nhap!$I$5:$I$1000,Nhap!$E$5:$E$1000,DATE(Thang!$E$4,Thang!$C$4,Loc!$J$2),Nhap!$F$5:$F$1000,Loc!A12)</f>
        <v>0</v>
      </c>
      <c r="K12" s="7">
        <f>SUMIFS(Nhap!$I$5:$I$1000,Nhap!$E$5:$E$1000,DATE(Thang!$E$4,Thang!$C$4,Loc!$K$2),Nhap!$F$5:$F$1000,Loc!A12)</f>
        <v>0</v>
      </c>
      <c r="L12" s="7">
        <f>SUMIFS(Nhap!$I$5:$I$1000,Nhap!$E$5:$E$1000,DATE(Thang!$E$4,Thang!$C$4,Loc!$L$2),Nhap!$F$5:$F$1000,Loc!A12)</f>
        <v>0</v>
      </c>
      <c r="M12" s="7">
        <f>SUMIFS(Nhap!$I$5:$I$1000,Nhap!$E$5:$E$1000,DATE(Thang!$E$4,Thang!$C$4,Loc!$M$2),Nhap!$F$5:$F$1000,Loc!A12)</f>
        <v>0</v>
      </c>
      <c r="N12" s="7">
        <f>SUMIFS(Nhap!$I$5:$I$1000,Nhap!$E$5:$E$1000,DATE(Thang!$E$4,Thang!$C$4,Loc!$N$2),Nhap!$F$5:$F$1000,Loc!A12)</f>
        <v>0</v>
      </c>
      <c r="O12" s="7">
        <f>SUMIFS(Nhap!$I$5:$I$1000,Nhap!$E$5:$E$1000,DATE(Thang!$E$4,Thang!$C$4,Loc!$O$2),Nhap!$F$5:$F$1000,Loc!A12)</f>
        <v>10</v>
      </c>
      <c r="P12" s="7">
        <f>SUMIFS(Nhap!$I$5:$I$1000,Nhap!$E$5:$E$1000,DATE(Thang!$E$4,Thang!$C$4,Loc!$P$2),Nhap!$F$5:$F$1000,Loc!A12)</f>
        <v>0</v>
      </c>
      <c r="Q12" s="7">
        <f>SUMIFS(Nhap!$I$5:$I$1000,Nhap!$E$5:$E$1000,DATE(Thang!$E$4,Thang!$C$4,Loc!$Q$2),Nhap!$F$5:$F$1000,Loc!A12)</f>
        <v>0</v>
      </c>
      <c r="R12" s="7">
        <f>SUMIFS(Nhap!$I$5:$I$1000,Nhap!$E$5:$E$1000,DATE(Thang!$E$4,Thang!$C$4,Loc!$R$2),Nhap!$F$5:$F$1000,Loc!A12)</f>
        <v>0</v>
      </c>
      <c r="S12" s="7">
        <f>SUMIFS(Nhap!$I$5:$I$1000,Nhap!$E$5:$E$1000,DATE(Thang!$E$4,Thang!$C$4,Loc!$S$2),Nhap!$F$5:$F$1000,Loc!A12)</f>
        <v>0</v>
      </c>
      <c r="T12" s="7">
        <f>SUMIFS(Nhap!$I$5:$I$1000,Nhap!$E$5:$E$1000,DATE(Thang!$E$4,Thang!$C$4,Loc!$T$2),Nhap!$F$5:$F$1000,Loc!A12)</f>
        <v>0</v>
      </c>
      <c r="U12" s="7">
        <f>SUMIFS(Nhap!$I$5:$I$1000,Nhap!$E$5:$E$1000,DATE(Thang!$E$4,Thang!$C$4,Loc!$U$2),Nhap!$F$5:$F$1000,Loc!A12)</f>
        <v>0</v>
      </c>
      <c r="V12" s="7">
        <f>SUMIFS(Nhap!$I$5:$I$1000,Nhap!$E$5:$E$1000,DATE(Thang!$E$4,Thang!$C$4,Loc!$V$2),Nhap!$F$5:$F$1000,Loc!A12)</f>
        <v>0</v>
      </c>
      <c r="W12" s="7">
        <f>SUMIFS(Nhap!$I$5:$I$1000,Nhap!$E$5:$E$1000,DATE(Thang!$E$4,Thang!$C$4,Loc!$W$2),Nhap!$F$5:$F$1000,Loc!A12)</f>
        <v>0</v>
      </c>
      <c r="X12" s="7">
        <f>SUMIFS(Nhap!$I$5:$I$1000,Nhap!$E$5:$E$1000,DATE(Thang!$E$4,Thang!$C$4,Loc!$X$2),Nhap!$F$5:$F$1000,Loc!A12)</f>
        <v>0</v>
      </c>
      <c r="Y12" s="7">
        <f>SUMIFS(Nhap!$I$5:$I$1000,Nhap!$E$5:$E$1000,DATE(Thang!$E$4,Thang!$C$4,Loc!$Y$2),Nhap!$F$5:$F$1000,Loc!A12)</f>
        <v>0</v>
      </c>
      <c r="Z12" s="7">
        <f>SUMIFS(Nhap!$I$5:$I$1000,Nhap!$E$5:$E$1000,DATE(Thang!$E$4,Thang!$C$4,Loc!$Z$2),Nhap!$F$5:$F$1000,Loc!A12)</f>
        <v>0</v>
      </c>
      <c r="AA12" s="7">
        <f>SUMIFS(Nhap!$I$5:$I$1000,Nhap!$E$5:$E$1000,DATE(Thang!$E$4,Thang!$C$4,Loc!$AA$2),Nhap!$F$5:$F$1000,Loc!A12)</f>
        <v>0</v>
      </c>
      <c r="AB12" s="7">
        <f>SUMIFS(Nhap!$I$5:$I$1000,Nhap!$E$5:$E$1000,DATE(Thang!$E$4,Thang!$C$4,Loc!$AB$2),Nhap!$F$5:$F$1000,Loc!A12)</f>
        <v>0</v>
      </c>
      <c r="AC12" s="7">
        <f>SUMIFS(Nhap!$I$5:$I$1000,Nhap!$E$5:$E$1000,DATE(Thang!$E$4,Thang!$C$4,Loc!$AC$2),Nhap!$F$5:$F$1000,Loc!A12)</f>
        <v>0</v>
      </c>
      <c r="AD12" s="7">
        <f>SUMIFS(Nhap!$I$5:$I$1000,Nhap!$E$5:$E$1000,DATE(Thang!$E$4,Thang!$C$4,Loc!$AD$2),Nhap!$F$5:$F$1000,Loc!$A$5)</f>
        <v>0</v>
      </c>
      <c r="AE12" s="7">
        <f>SUMIFS(Nhap!$I$5:$I$1000,Nhap!$E$5:$E$1000,DATE(Thang!$E$4,Thang!$C$4,Loc!$AE$2),Nhap!$F$5:$F$1000,Loc!A12)</f>
        <v>0</v>
      </c>
      <c r="AF12" s="7">
        <f>SUMIFS(Nhap!$I$5:$I$1000,Nhap!$E$5:$E$1000,DATE(Thang!$E$4,Thang!$C$4,Loc!$AF$2),Nhap!$F$5:$F$1000,Loc!A12)</f>
        <v>12</v>
      </c>
      <c r="AG12" s="7">
        <f>SUMIFS(Nhap!$I$5:$I$1000,Nhap!$E$5:$E$1000,DATE(Thang!$E$4,Thang!$C$4,Loc!$AG$2),Nhap!$F$5:$F$1000,Loc!A12)</f>
        <v>0</v>
      </c>
      <c r="AH12" s="7">
        <f>SUMIFS(Nhap!$I$5:$I$1000,Nhap!$E$5:$E$1000,DATE(Thang!$E$4,Thang!$C$4,Loc!$AH$2),Nhap!$F$5:$F$1000,Loc!A12)</f>
        <v>0</v>
      </c>
      <c r="AI12" s="7">
        <f>SUMIFS(Nhap!$I$5:$I$1000,Nhap!$E$5:$E$1000,DATE(Thang!$E$4,Thang!$C$4,Loc!$AI$2),Nhap!$F$5:$F$1000,Loc!A12)</f>
        <v>0</v>
      </c>
      <c r="AJ12" s="7">
        <f>SUMIFS(Nhap!$I$5:$I$1000,Nhap!$E$5:$E$1000,DATE(Thang!$E$4,Thang!$C$4,Loc!$AJ$2),Nhap!$F$5:$F$1000,Loc!A12)</f>
        <v>15</v>
      </c>
      <c r="AK12" s="1">
        <f>SUMIFS(Xuat!$G$5:$G$1000,Xuat!$C$5:$C$1000,DATE(Thang!$E$4,Thang!$C$4,AK$2),Xuat!$D$5:$D$1000,Loc!$A12)</f>
        <v>0</v>
      </c>
      <c r="AL12" s="1">
        <f>SUMIFS(Xuat!$G$5:$G$1000,Xuat!$C$5:$C$1000,DATE(Thang!$E$4,Thang!$C$4,AL$2),Xuat!$D$5:$D$1000,Loc!$A12)</f>
        <v>0</v>
      </c>
      <c r="AM12" s="1">
        <f>SUMIFS(Xuat!$G$5:$G$1000,Xuat!$C$5:$C$1000,DATE(Thang!$E$4,Thang!$C$4,AM$2),Xuat!$D$5:$D$1000,Loc!$A12)</f>
        <v>0</v>
      </c>
      <c r="AN12" s="1">
        <f>SUMIFS(Xuat!$G$5:$G$1000,Xuat!$C$5:$C$1000,DATE(Thang!$E$4,Thang!$C$4,AN$2),Xuat!$D$5:$D$1000,Loc!$A12)</f>
        <v>0</v>
      </c>
      <c r="AO12" s="1">
        <f>SUMIFS(Xuat!$G$5:$G$1000,Xuat!$C$5:$C$1000,DATE(Thang!$E$4,Thang!$C$4,AO$2),Xuat!$D$5:$D$1000,Loc!$A12)</f>
        <v>0</v>
      </c>
      <c r="AP12" s="1">
        <f>SUMIFS(Xuat!$G$5:$G$1000,Xuat!$C$5:$C$1000,DATE(Thang!$E$4,Thang!$C$4,AP$2),Xuat!$D$5:$D$1000,Loc!$A12)</f>
        <v>0</v>
      </c>
      <c r="AQ12" s="1">
        <f>SUMIFS(Xuat!$G$5:$G$1000,Xuat!$C$5:$C$1000,DATE(Thang!$E$4,Thang!$C$4,AQ$2),Xuat!$D$5:$D$1000,Loc!$A12)</f>
        <v>0</v>
      </c>
      <c r="AR12" s="1">
        <f>SUMIFS(Xuat!$G$5:$G$1000,Xuat!$C$5:$C$1000,DATE(Thang!$E$4,Thang!$C$4,AR$2),Xuat!$D$5:$D$1000,Loc!$A12)</f>
        <v>0</v>
      </c>
      <c r="AS12" s="1">
        <f>SUMIFS(Xuat!$G$5:$G$1000,Xuat!$C$5:$C$1000,DATE(Thang!$E$4,Thang!$C$4,AS$2),Xuat!$D$5:$D$1000,Loc!$A12)</f>
        <v>0</v>
      </c>
      <c r="AT12" s="1">
        <f>SUMIFS(Xuat!$G$5:$G$1000,Xuat!$C$5:$C$1000,DATE(Thang!$E$4,Thang!$C$4,AT$2),Xuat!$D$5:$D$1000,Loc!$A12)</f>
        <v>0</v>
      </c>
      <c r="AU12" s="1">
        <f>SUMIFS(Xuat!$G$5:$G$1000,Xuat!$C$5:$C$1000,DATE(Thang!$E$4,Thang!$C$4,AU$2),Xuat!$D$5:$D$1000,Loc!$A12)</f>
        <v>0</v>
      </c>
      <c r="AV12" s="1">
        <f>SUMIFS(Xuat!$G$5:$G$1000,Xuat!$C$5:$C$1000,DATE(Thang!$E$4,Thang!$C$4,AV$2),Xuat!$D$5:$D$1000,Loc!$A12)</f>
        <v>0</v>
      </c>
      <c r="AW12" s="1">
        <f>SUMIFS(Xuat!$G$5:$G$1000,Xuat!$C$5:$C$1000,DATE(Thang!$E$4,Thang!$C$4,AW$2),Xuat!$D$5:$D$1000,Loc!$A12)</f>
        <v>0</v>
      </c>
      <c r="AX12" s="1">
        <f>SUMIFS(Xuat!$G$5:$G$1000,Xuat!$C$5:$C$1000,DATE(Thang!$E$4,Thang!$C$4,AX$2),Xuat!$D$5:$D$1000,Loc!$A12)</f>
        <v>0</v>
      </c>
      <c r="AY12" s="1">
        <f>SUMIFS(Xuat!$G$5:$G$1000,Xuat!$C$5:$C$1000,DATE(Thang!$E$4,Thang!$C$4,AY$2),Xuat!$D$5:$D$1000,Loc!$A12)</f>
        <v>0</v>
      </c>
      <c r="AZ12" s="1">
        <f>SUMIFS(Xuat!$G$5:$G$1000,Xuat!$C$5:$C$1000,DATE(Thang!$E$4,Thang!$C$4,AZ$2),Xuat!$D$5:$D$1000,Loc!$A12)</f>
        <v>0</v>
      </c>
      <c r="BA12" s="1">
        <f>SUMIFS(Xuat!$G$5:$G$1000,Xuat!$C$5:$C$1000,DATE(Thang!$E$4,Thang!$C$4,BA$2),Xuat!$D$5:$D$1000,Loc!$A12)</f>
        <v>0</v>
      </c>
      <c r="BB12" s="1">
        <f>SUMIFS(Xuat!$G$5:$G$1000,Xuat!$C$5:$C$1000,DATE(Thang!$E$4,Thang!$C$4,BB$2),Xuat!$D$5:$D$1000,Loc!$A12)</f>
        <v>0</v>
      </c>
      <c r="BC12" s="1">
        <f>SUMIFS(Xuat!$G$5:$G$1000,Xuat!$C$5:$C$1000,DATE(Thang!$E$4,Thang!$C$4,BC$2),Xuat!$D$5:$D$1000,Loc!$A12)</f>
        <v>0</v>
      </c>
      <c r="BD12" s="1">
        <f>SUMIFS(Xuat!$G$5:$G$1000,Xuat!$C$5:$C$1000,DATE(Thang!$E$4,Thang!$C$4,BD$2),Xuat!$D$5:$D$1000,Loc!$A12)</f>
        <v>0</v>
      </c>
      <c r="BE12" s="1">
        <f>SUMIFS(Xuat!$G$5:$G$1000,Xuat!$C$5:$C$1000,DATE(Thang!$E$4,Thang!$C$4,BE$2),Xuat!$D$5:$D$1000,Loc!$A12)</f>
        <v>0</v>
      </c>
      <c r="BF12" s="1">
        <f>SUMIFS(Xuat!$G$5:$G$1000,Xuat!$C$5:$C$1000,DATE(Thang!$E$4,Thang!$C$4,BF$2),Xuat!$D$5:$D$1000,Loc!$A12)</f>
        <v>0</v>
      </c>
      <c r="BG12" s="1">
        <f>SUMIFS(Xuat!$G$5:$G$1000,Xuat!$C$5:$C$1000,DATE(Thang!$E$4,Thang!$C$4,BG$2),Xuat!$D$5:$D$1000,Loc!$A12)</f>
        <v>0</v>
      </c>
      <c r="BH12" s="1">
        <f>SUMIFS(Xuat!$G$5:$G$1000,Xuat!$C$5:$C$1000,DATE(Thang!$E$4,Thang!$C$4,BH$2),Xuat!$D$5:$D$1000,Loc!$A12)</f>
        <v>0</v>
      </c>
      <c r="BI12" s="1">
        <f>SUMIFS(Xuat!$G$5:$G$1000,Xuat!$C$5:$C$1000,DATE(Thang!$E$4,Thang!$C$4,BI$2),Xuat!$D$5:$D$1000,Loc!$A12)</f>
        <v>0</v>
      </c>
      <c r="BJ12" s="1">
        <f>SUMIFS(Xuat!$G$5:$G$1000,Xuat!$C$5:$C$1000,DATE(Thang!$E$4,Thang!$C$4,BJ$2),Xuat!$D$5:$D$1000,Loc!$A12)</f>
        <v>0</v>
      </c>
      <c r="BK12" s="1">
        <f>SUMIFS(Xuat!$G$5:$G$1000,Xuat!$C$5:$C$1000,DATE(Thang!$E$4,Thang!$C$4,BK$2),Xuat!$D$5:$D$1000,Loc!$A12)</f>
        <v>0</v>
      </c>
      <c r="BL12" s="1">
        <f>SUMIFS(Xuat!$G$5:$G$1000,Xuat!$C$5:$C$1000,DATE(Thang!$E$4,Thang!$C$4,BL$2),Xuat!$D$5:$D$1000,Loc!$A12)</f>
        <v>9</v>
      </c>
      <c r="BM12" s="1">
        <f>SUMIFS(Xuat!$G$5:$G$1000,Xuat!$C$5:$C$1000,DATE(Thang!$E$4,Thang!$C$4,BM$2),Xuat!$D$5:$D$1000,Loc!$A12)</f>
        <v>0</v>
      </c>
      <c r="BN12" s="1">
        <f>SUMIFS(Xuat!$G$5:$G$1000,Xuat!$C$5:$C$1000,DATE(Thang!$E$4,Thang!$C$4,BN$2),Xuat!$D$5:$D$1000,Loc!$A12)</f>
        <v>0</v>
      </c>
      <c r="BO12" s="1">
        <f>SUMIFS(Xuat!$G$5:$G$1000,Xuat!$C$5:$C$1000,DATE(Thang!$E$4,Thang!$C$4,BO$2),Xuat!$D$5:$D$1000,Loc!$A12)</f>
        <v>0</v>
      </c>
    </row>
    <row r="13" spans="1:67" x14ac:dyDescent="0.2">
      <c r="A13" s="2" t="str">
        <f>DM!C13</f>
        <v>VT009</v>
      </c>
      <c r="B13" s="3">
        <f>VLOOKUP(A13,Tondau!$B$5:$F$500,3,0)</f>
        <v>4</v>
      </c>
      <c r="C13" s="3">
        <f t="shared" si="2"/>
        <v>25</v>
      </c>
      <c r="D13" s="3">
        <f t="shared" si="3"/>
        <v>10</v>
      </c>
      <c r="E13" s="3">
        <f t="shared" si="4"/>
        <v>19</v>
      </c>
      <c r="F13" s="7">
        <f>SUMIFS(Nhap!$I$5:$I$1000,Nhap!$E$5:$E$1000,DATE(Thang!$E$4,Thang!$C$4,Loc!$F$2),Nhap!$F$5:$F$1000,Loc!A13)</f>
        <v>0</v>
      </c>
      <c r="G13" s="7">
        <f>SUMIFS(Nhap!$I$5:$I$1000,Nhap!$E$5:$E$1000,DATE(Thang!$E$4,Thang!$C$4,Loc!$G$2),Nhap!$F$5:$F$1000,Loc!A13)</f>
        <v>0</v>
      </c>
      <c r="H13" s="7">
        <f>SUMIFS(Nhap!$I$5:$I$1000,Nhap!$E$5:$E$1000,DATE(Thang!$E$4,Thang!$C$4,Loc!$H$2),Nhap!$F$5:$F$1000,Loc!A13)</f>
        <v>0</v>
      </c>
      <c r="I13" s="7">
        <f>SUMIFS(Nhap!$I$5:$I$1000,Nhap!$E$5:$E$1000,DATE(Thang!$E$4,Thang!$C$4,Loc!$I$2),Nhap!$F$5:$F$1000,Loc!A13)</f>
        <v>0</v>
      </c>
      <c r="J13" s="7">
        <f>SUMIFS(Nhap!$I$5:$I$1000,Nhap!$E$5:$E$1000,DATE(Thang!$E$4,Thang!$C$4,Loc!$J$2),Nhap!$F$5:$F$1000,Loc!A13)</f>
        <v>0</v>
      </c>
      <c r="K13" s="7">
        <f>SUMIFS(Nhap!$I$5:$I$1000,Nhap!$E$5:$E$1000,DATE(Thang!$E$4,Thang!$C$4,Loc!$K$2),Nhap!$F$5:$F$1000,Loc!A13)</f>
        <v>0</v>
      </c>
      <c r="L13" s="7">
        <f>SUMIFS(Nhap!$I$5:$I$1000,Nhap!$E$5:$E$1000,DATE(Thang!$E$4,Thang!$C$4,Loc!$L$2),Nhap!$F$5:$F$1000,Loc!A13)</f>
        <v>0</v>
      </c>
      <c r="M13" s="7">
        <f>SUMIFS(Nhap!$I$5:$I$1000,Nhap!$E$5:$E$1000,DATE(Thang!$E$4,Thang!$C$4,Loc!$M$2),Nhap!$F$5:$F$1000,Loc!A13)</f>
        <v>0</v>
      </c>
      <c r="N13" s="7">
        <f>SUMIFS(Nhap!$I$5:$I$1000,Nhap!$E$5:$E$1000,DATE(Thang!$E$4,Thang!$C$4,Loc!$N$2),Nhap!$F$5:$F$1000,Loc!A13)</f>
        <v>0</v>
      </c>
      <c r="O13" s="7">
        <f>SUMIFS(Nhap!$I$5:$I$1000,Nhap!$E$5:$E$1000,DATE(Thang!$E$4,Thang!$C$4,Loc!$O$2),Nhap!$F$5:$F$1000,Loc!A13)</f>
        <v>0</v>
      </c>
      <c r="P13" s="7">
        <f>SUMIFS(Nhap!$I$5:$I$1000,Nhap!$E$5:$E$1000,DATE(Thang!$E$4,Thang!$C$4,Loc!$P$2),Nhap!$F$5:$F$1000,Loc!A13)</f>
        <v>0</v>
      </c>
      <c r="Q13" s="7">
        <f>SUMIFS(Nhap!$I$5:$I$1000,Nhap!$E$5:$E$1000,DATE(Thang!$E$4,Thang!$C$4,Loc!$Q$2),Nhap!$F$5:$F$1000,Loc!A13)</f>
        <v>0</v>
      </c>
      <c r="R13" s="7">
        <f>SUMIFS(Nhap!$I$5:$I$1000,Nhap!$E$5:$E$1000,DATE(Thang!$E$4,Thang!$C$4,Loc!$R$2),Nhap!$F$5:$F$1000,Loc!A13)</f>
        <v>0</v>
      </c>
      <c r="S13" s="7">
        <f>SUMIFS(Nhap!$I$5:$I$1000,Nhap!$E$5:$E$1000,DATE(Thang!$E$4,Thang!$C$4,Loc!$S$2),Nhap!$F$5:$F$1000,Loc!A13)</f>
        <v>0</v>
      </c>
      <c r="T13" s="7">
        <f>SUMIFS(Nhap!$I$5:$I$1000,Nhap!$E$5:$E$1000,DATE(Thang!$E$4,Thang!$C$4,Loc!$T$2),Nhap!$F$5:$F$1000,Loc!A13)</f>
        <v>25</v>
      </c>
      <c r="U13" s="7">
        <f>SUMIFS(Nhap!$I$5:$I$1000,Nhap!$E$5:$E$1000,DATE(Thang!$E$4,Thang!$C$4,Loc!$U$2),Nhap!$F$5:$F$1000,Loc!A13)</f>
        <v>0</v>
      </c>
      <c r="V13" s="7">
        <f>SUMIFS(Nhap!$I$5:$I$1000,Nhap!$E$5:$E$1000,DATE(Thang!$E$4,Thang!$C$4,Loc!$V$2),Nhap!$F$5:$F$1000,Loc!A13)</f>
        <v>0</v>
      </c>
      <c r="W13" s="7">
        <f>SUMIFS(Nhap!$I$5:$I$1000,Nhap!$E$5:$E$1000,DATE(Thang!$E$4,Thang!$C$4,Loc!$W$2),Nhap!$F$5:$F$1000,Loc!A13)</f>
        <v>0</v>
      </c>
      <c r="X13" s="7">
        <f>SUMIFS(Nhap!$I$5:$I$1000,Nhap!$E$5:$E$1000,DATE(Thang!$E$4,Thang!$C$4,Loc!$X$2),Nhap!$F$5:$F$1000,Loc!A13)</f>
        <v>0</v>
      </c>
      <c r="Y13" s="7">
        <f>SUMIFS(Nhap!$I$5:$I$1000,Nhap!$E$5:$E$1000,DATE(Thang!$E$4,Thang!$C$4,Loc!$Y$2),Nhap!$F$5:$F$1000,Loc!A13)</f>
        <v>0</v>
      </c>
      <c r="Z13" s="7">
        <f>SUMIFS(Nhap!$I$5:$I$1000,Nhap!$E$5:$E$1000,DATE(Thang!$E$4,Thang!$C$4,Loc!$Z$2),Nhap!$F$5:$F$1000,Loc!A13)</f>
        <v>0</v>
      </c>
      <c r="AA13" s="7">
        <f>SUMIFS(Nhap!$I$5:$I$1000,Nhap!$E$5:$E$1000,DATE(Thang!$E$4,Thang!$C$4,Loc!$AA$2),Nhap!$F$5:$F$1000,Loc!A13)</f>
        <v>0</v>
      </c>
      <c r="AB13" s="7">
        <f>SUMIFS(Nhap!$I$5:$I$1000,Nhap!$E$5:$E$1000,DATE(Thang!$E$4,Thang!$C$4,Loc!$AB$2),Nhap!$F$5:$F$1000,Loc!A13)</f>
        <v>0</v>
      </c>
      <c r="AC13" s="7">
        <f>SUMIFS(Nhap!$I$5:$I$1000,Nhap!$E$5:$E$1000,DATE(Thang!$E$4,Thang!$C$4,Loc!$AC$2),Nhap!$F$5:$F$1000,Loc!A13)</f>
        <v>0</v>
      </c>
      <c r="AD13" s="7">
        <f>SUMIFS(Nhap!$I$5:$I$1000,Nhap!$E$5:$E$1000,DATE(Thang!$E$4,Thang!$C$4,Loc!$AD$2),Nhap!$F$5:$F$1000,Loc!$A$5)</f>
        <v>0</v>
      </c>
      <c r="AE13" s="7">
        <f>SUMIFS(Nhap!$I$5:$I$1000,Nhap!$E$5:$E$1000,DATE(Thang!$E$4,Thang!$C$4,Loc!$AE$2),Nhap!$F$5:$F$1000,Loc!A13)</f>
        <v>0</v>
      </c>
      <c r="AF13" s="7">
        <f>SUMIFS(Nhap!$I$5:$I$1000,Nhap!$E$5:$E$1000,DATE(Thang!$E$4,Thang!$C$4,Loc!$AF$2),Nhap!$F$5:$F$1000,Loc!A13)</f>
        <v>0</v>
      </c>
      <c r="AG13" s="7">
        <f>SUMIFS(Nhap!$I$5:$I$1000,Nhap!$E$5:$E$1000,DATE(Thang!$E$4,Thang!$C$4,Loc!$AG$2),Nhap!$F$5:$F$1000,Loc!A13)</f>
        <v>0</v>
      </c>
      <c r="AH13" s="7">
        <f>SUMIFS(Nhap!$I$5:$I$1000,Nhap!$E$5:$E$1000,DATE(Thang!$E$4,Thang!$C$4,Loc!$AH$2),Nhap!$F$5:$F$1000,Loc!A13)</f>
        <v>0</v>
      </c>
      <c r="AI13" s="7">
        <f>SUMIFS(Nhap!$I$5:$I$1000,Nhap!$E$5:$E$1000,DATE(Thang!$E$4,Thang!$C$4,Loc!$AI$2),Nhap!$F$5:$F$1000,Loc!A13)</f>
        <v>0</v>
      </c>
      <c r="AJ13" s="7">
        <f>SUMIFS(Nhap!$I$5:$I$1000,Nhap!$E$5:$E$1000,DATE(Thang!$E$4,Thang!$C$4,Loc!$AJ$2),Nhap!$F$5:$F$1000,Loc!A13)</f>
        <v>0</v>
      </c>
      <c r="AK13" s="1">
        <f>SUMIFS(Xuat!$G$5:$G$1000,Xuat!$C$5:$C$1000,DATE(Thang!$E$4,Thang!$C$4,AK$2),Xuat!$D$5:$D$1000,Loc!$A13)</f>
        <v>0</v>
      </c>
      <c r="AL13" s="1">
        <f>SUMIFS(Xuat!$G$5:$G$1000,Xuat!$C$5:$C$1000,DATE(Thang!$E$4,Thang!$C$4,AL$2),Xuat!$D$5:$D$1000,Loc!$A13)</f>
        <v>0</v>
      </c>
      <c r="AM13" s="1">
        <f>SUMIFS(Xuat!$G$5:$G$1000,Xuat!$C$5:$C$1000,DATE(Thang!$E$4,Thang!$C$4,AM$2),Xuat!$D$5:$D$1000,Loc!$A13)</f>
        <v>0</v>
      </c>
      <c r="AN13" s="1">
        <f>SUMIFS(Xuat!$G$5:$G$1000,Xuat!$C$5:$C$1000,DATE(Thang!$E$4,Thang!$C$4,AN$2),Xuat!$D$5:$D$1000,Loc!$A13)</f>
        <v>0</v>
      </c>
      <c r="AO13" s="1">
        <f>SUMIFS(Xuat!$G$5:$G$1000,Xuat!$C$5:$C$1000,DATE(Thang!$E$4,Thang!$C$4,AO$2),Xuat!$D$5:$D$1000,Loc!$A13)</f>
        <v>0</v>
      </c>
      <c r="AP13" s="1">
        <f>SUMIFS(Xuat!$G$5:$G$1000,Xuat!$C$5:$C$1000,DATE(Thang!$E$4,Thang!$C$4,AP$2),Xuat!$D$5:$D$1000,Loc!$A13)</f>
        <v>0</v>
      </c>
      <c r="AQ13" s="1">
        <f>SUMIFS(Xuat!$G$5:$G$1000,Xuat!$C$5:$C$1000,DATE(Thang!$E$4,Thang!$C$4,AQ$2),Xuat!$D$5:$D$1000,Loc!$A13)</f>
        <v>0</v>
      </c>
      <c r="AR13" s="1">
        <f>SUMIFS(Xuat!$G$5:$G$1000,Xuat!$C$5:$C$1000,DATE(Thang!$E$4,Thang!$C$4,AR$2),Xuat!$D$5:$D$1000,Loc!$A13)</f>
        <v>0</v>
      </c>
      <c r="AS13" s="1">
        <f>SUMIFS(Xuat!$G$5:$G$1000,Xuat!$C$5:$C$1000,DATE(Thang!$E$4,Thang!$C$4,AS$2),Xuat!$D$5:$D$1000,Loc!$A13)</f>
        <v>0</v>
      </c>
      <c r="AT13" s="1">
        <f>SUMIFS(Xuat!$G$5:$G$1000,Xuat!$C$5:$C$1000,DATE(Thang!$E$4,Thang!$C$4,AT$2),Xuat!$D$5:$D$1000,Loc!$A13)</f>
        <v>0</v>
      </c>
      <c r="AU13" s="1">
        <f>SUMIFS(Xuat!$G$5:$G$1000,Xuat!$C$5:$C$1000,DATE(Thang!$E$4,Thang!$C$4,AU$2),Xuat!$D$5:$D$1000,Loc!$A13)</f>
        <v>0</v>
      </c>
      <c r="AV13" s="1">
        <f>SUMIFS(Xuat!$G$5:$G$1000,Xuat!$C$5:$C$1000,DATE(Thang!$E$4,Thang!$C$4,AV$2),Xuat!$D$5:$D$1000,Loc!$A13)</f>
        <v>0</v>
      </c>
      <c r="AW13" s="1">
        <f>SUMIFS(Xuat!$G$5:$G$1000,Xuat!$C$5:$C$1000,DATE(Thang!$E$4,Thang!$C$4,AW$2),Xuat!$D$5:$D$1000,Loc!$A13)</f>
        <v>0</v>
      </c>
      <c r="AX13" s="1">
        <f>SUMIFS(Xuat!$G$5:$G$1000,Xuat!$C$5:$C$1000,DATE(Thang!$E$4,Thang!$C$4,AX$2),Xuat!$D$5:$D$1000,Loc!$A13)</f>
        <v>0</v>
      </c>
      <c r="AY13" s="1">
        <f>SUMIFS(Xuat!$G$5:$G$1000,Xuat!$C$5:$C$1000,DATE(Thang!$E$4,Thang!$C$4,AY$2),Xuat!$D$5:$D$1000,Loc!$A13)</f>
        <v>8</v>
      </c>
      <c r="AZ13" s="1">
        <f>SUMIFS(Xuat!$G$5:$G$1000,Xuat!$C$5:$C$1000,DATE(Thang!$E$4,Thang!$C$4,AZ$2),Xuat!$D$5:$D$1000,Loc!$A13)</f>
        <v>0</v>
      </c>
      <c r="BA13" s="1">
        <f>SUMIFS(Xuat!$G$5:$G$1000,Xuat!$C$5:$C$1000,DATE(Thang!$E$4,Thang!$C$4,BA$2),Xuat!$D$5:$D$1000,Loc!$A13)</f>
        <v>0</v>
      </c>
      <c r="BB13" s="1">
        <f>SUMIFS(Xuat!$G$5:$G$1000,Xuat!$C$5:$C$1000,DATE(Thang!$E$4,Thang!$C$4,BB$2),Xuat!$D$5:$D$1000,Loc!$A13)</f>
        <v>0</v>
      </c>
      <c r="BC13" s="1">
        <f>SUMIFS(Xuat!$G$5:$G$1000,Xuat!$C$5:$C$1000,DATE(Thang!$E$4,Thang!$C$4,BC$2),Xuat!$D$5:$D$1000,Loc!$A13)</f>
        <v>0</v>
      </c>
      <c r="BD13" s="1">
        <f>SUMIFS(Xuat!$G$5:$G$1000,Xuat!$C$5:$C$1000,DATE(Thang!$E$4,Thang!$C$4,BD$2),Xuat!$D$5:$D$1000,Loc!$A13)</f>
        <v>0</v>
      </c>
      <c r="BE13" s="1">
        <f>SUMIFS(Xuat!$G$5:$G$1000,Xuat!$C$5:$C$1000,DATE(Thang!$E$4,Thang!$C$4,BE$2),Xuat!$D$5:$D$1000,Loc!$A13)</f>
        <v>0</v>
      </c>
      <c r="BF13" s="1">
        <f>SUMIFS(Xuat!$G$5:$G$1000,Xuat!$C$5:$C$1000,DATE(Thang!$E$4,Thang!$C$4,BF$2),Xuat!$D$5:$D$1000,Loc!$A13)</f>
        <v>0</v>
      </c>
      <c r="BG13" s="1">
        <f>SUMIFS(Xuat!$G$5:$G$1000,Xuat!$C$5:$C$1000,DATE(Thang!$E$4,Thang!$C$4,BG$2),Xuat!$D$5:$D$1000,Loc!$A13)</f>
        <v>0</v>
      </c>
      <c r="BH13" s="1">
        <f>SUMIFS(Xuat!$G$5:$G$1000,Xuat!$C$5:$C$1000,DATE(Thang!$E$4,Thang!$C$4,BH$2),Xuat!$D$5:$D$1000,Loc!$A13)</f>
        <v>0</v>
      </c>
      <c r="BI13" s="1">
        <f>SUMIFS(Xuat!$G$5:$G$1000,Xuat!$C$5:$C$1000,DATE(Thang!$E$4,Thang!$C$4,BI$2),Xuat!$D$5:$D$1000,Loc!$A13)</f>
        <v>0</v>
      </c>
      <c r="BJ13" s="1">
        <f>SUMIFS(Xuat!$G$5:$G$1000,Xuat!$C$5:$C$1000,DATE(Thang!$E$4,Thang!$C$4,BJ$2),Xuat!$D$5:$D$1000,Loc!$A13)</f>
        <v>0</v>
      </c>
      <c r="BK13" s="1">
        <f>SUMIFS(Xuat!$G$5:$G$1000,Xuat!$C$5:$C$1000,DATE(Thang!$E$4,Thang!$C$4,BK$2),Xuat!$D$5:$D$1000,Loc!$A13)</f>
        <v>0</v>
      </c>
      <c r="BL13" s="1">
        <f>SUMIFS(Xuat!$G$5:$G$1000,Xuat!$C$5:$C$1000,DATE(Thang!$E$4,Thang!$C$4,BL$2),Xuat!$D$5:$D$1000,Loc!$A13)</f>
        <v>2</v>
      </c>
      <c r="BM13" s="1">
        <f>SUMIFS(Xuat!$G$5:$G$1000,Xuat!$C$5:$C$1000,DATE(Thang!$E$4,Thang!$C$4,BM$2),Xuat!$D$5:$D$1000,Loc!$A13)</f>
        <v>0</v>
      </c>
      <c r="BN13" s="1">
        <f>SUMIFS(Xuat!$G$5:$G$1000,Xuat!$C$5:$C$1000,DATE(Thang!$E$4,Thang!$C$4,BN$2),Xuat!$D$5:$D$1000,Loc!$A13)</f>
        <v>0</v>
      </c>
      <c r="BO13" s="1">
        <f>SUMIFS(Xuat!$G$5:$G$1000,Xuat!$C$5:$C$1000,DATE(Thang!$E$4,Thang!$C$4,BO$2),Xuat!$D$5:$D$1000,Loc!$A13)</f>
        <v>0</v>
      </c>
    </row>
    <row r="14" spans="1:67" x14ac:dyDescent="0.2">
      <c r="A14" s="2" t="str">
        <f>DM!C14</f>
        <v>VT010</v>
      </c>
      <c r="B14" s="3">
        <f>VLOOKUP(A14,Tondau!$B$5:$F$500,3,0)</f>
        <v>5</v>
      </c>
      <c r="C14" s="3">
        <f t="shared" si="2"/>
        <v>22</v>
      </c>
      <c r="D14" s="3">
        <f t="shared" si="3"/>
        <v>5</v>
      </c>
      <c r="E14" s="3">
        <f t="shared" si="4"/>
        <v>22</v>
      </c>
      <c r="F14" s="7">
        <f>SUMIFS(Nhap!$I$5:$I$1000,Nhap!$E$5:$E$1000,DATE(Thang!$E$4,Thang!$C$4,Loc!$F$2),Nhap!$F$5:$F$1000,Loc!A14)</f>
        <v>0</v>
      </c>
      <c r="G14" s="7">
        <f>SUMIFS(Nhap!$I$5:$I$1000,Nhap!$E$5:$E$1000,DATE(Thang!$E$4,Thang!$C$4,Loc!$G$2),Nhap!$F$5:$F$1000,Loc!A14)</f>
        <v>0</v>
      </c>
      <c r="H14" s="7">
        <f>SUMIFS(Nhap!$I$5:$I$1000,Nhap!$E$5:$E$1000,DATE(Thang!$E$4,Thang!$C$4,Loc!$H$2),Nhap!$F$5:$F$1000,Loc!A14)</f>
        <v>12</v>
      </c>
      <c r="I14" s="7">
        <f>SUMIFS(Nhap!$I$5:$I$1000,Nhap!$E$5:$E$1000,DATE(Thang!$E$4,Thang!$C$4,Loc!$I$2),Nhap!$F$5:$F$1000,Loc!A14)</f>
        <v>0</v>
      </c>
      <c r="J14" s="7">
        <f>SUMIFS(Nhap!$I$5:$I$1000,Nhap!$E$5:$E$1000,DATE(Thang!$E$4,Thang!$C$4,Loc!$J$2),Nhap!$F$5:$F$1000,Loc!A14)</f>
        <v>0</v>
      </c>
      <c r="K14" s="7">
        <f>SUMIFS(Nhap!$I$5:$I$1000,Nhap!$E$5:$E$1000,DATE(Thang!$E$4,Thang!$C$4,Loc!$K$2),Nhap!$F$5:$F$1000,Loc!A14)</f>
        <v>0</v>
      </c>
      <c r="L14" s="7">
        <f>SUMIFS(Nhap!$I$5:$I$1000,Nhap!$E$5:$E$1000,DATE(Thang!$E$4,Thang!$C$4,Loc!$L$2),Nhap!$F$5:$F$1000,Loc!A14)</f>
        <v>0</v>
      </c>
      <c r="M14" s="7">
        <f>SUMIFS(Nhap!$I$5:$I$1000,Nhap!$E$5:$E$1000,DATE(Thang!$E$4,Thang!$C$4,Loc!$M$2),Nhap!$F$5:$F$1000,Loc!A14)</f>
        <v>0</v>
      </c>
      <c r="N14" s="7">
        <f>SUMIFS(Nhap!$I$5:$I$1000,Nhap!$E$5:$E$1000,DATE(Thang!$E$4,Thang!$C$4,Loc!$N$2),Nhap!$F$5:$F$1000,Loc!A14)</f>
        <v>0</v>
      </c>
      <c r="O14" s="7">
        <f>SUMIFS(Nhap!$I$5:$I$1000,Nhap!$E$5:$E$1000,DATE(Thang!$E$4,Thang!$C$4,Loc!$O$2),Nhap!$F$5:$F$1000,Loc!A14)</f>
        <v>0</v>
      </c>
      <c r="P14" s="7">
        <f>SUMIFS(Nhap!$I$5:$I$1000,Nhap!$E$5:$E$1000,DATE(Thang!$E$4,Thang!$C$4,Loc!$P$2),Nhap!$F$5:$F$1000,Loc!A14)</f>
        <v>0</v>
      </c>
      <c r="Q14" s="7">
        <f>SUMIFS(Nhap!$I$5:$I$1000,Nhap!$E$5:$E$1000,DATE(Thang!$E$4,Thang!$C$4,Loc!$Q$2),Nhap!$F$5:$F$1000,Loc!A14)</f>
        <v>0</v>
      </c>
      <c r="R14" s="7">
        <f>SUMIFS(Nhap!$I$5:$I$1000,Nhap!$E$5:$E$1000,DATE(Thang!$E$4,Thang!$C$4,Loc!$R$2),Nhap!$F$5:$F$1000,Loc!A14)</f>
        <v>0</v>
      </c>
      <c r="S14" s="7">
        <f>SUMIFS(Nhap!$I$5:$I$1000,Nhap!$E$5:$E$1000,DATE(Thang!$E$4,Thang!$C$4,Loc!$S$2),Nhap!$F$5:$F$1000,Loc!A14)</f>
        <v>0</v>
      </c>
      <c r="T14" s="7">
        <f>SUMIFS(Nhap!$I$5:$I$1000,Nhap!$E$5:$E$1000,DATE(Thang!$E$4,Thang!$C$4,Loc!$T$2),Nhap!$F$5:$F$1000,Loc!A14)</f>
        <v>0</v>
      </c>
      <c r="U14" s="7">
        <f>SUMIFS(Nhap!$I$5:$I$1000,Nhap!$E$5:$E$1000,DATE(Thang!$E$4,Thang!$C$4,Loc!$U$2),Nhap!$F$5:$F$1000,Loc!A14)</f>
        <v>0</v>
      </c>
      <c r="V14" s="7">
        <f>SUMIFS(Nhap!$I$5:$I$1000,Nhap!$E$5:$E$1000,DATE(Thang!$E$4,Thang!$C$4,Loc!$V$2),Nhap!$F$5:$F$1000,Loc!A14)</f>
        <v>0</v>
      </c>
      <c r="W14" s="7">
        <f>SUMIFS(Nhap!$I$5:$I$1000,Nhap!$E$5:$E$1000,DATE(Thang!$E$4,Thang!$C$4,Loc!$W$2),Nhap!$F$5:$F$1000,Loc!A14)</f>
        <v>0</v>
      </c>
      <c r="X14" s="7">
        <f>SUMIFS(Nhap!$I$5:$I$1000,Nhap!$E$5:$E$1000,DATE(Thang!$E$4,Thang!$C$4,Loc!$X$2),Nhap!$F$5:$F$1000,Loc!A14)</f>
        <v>0</v>
      </c>
      <c r="Y14" s="7">
        <f>SUMIFS(Nhap!$I$5:$I$1000,Nhap!$E$5:$E$1000,DATE(Thang!$E$4,Thang!$C$4,Loc!$Y$2),Nhap!$F$5:$F$1000,Loc!A14)</f>
        <v>0</v>
      </c>
      <c r="Z14" s="7">
        <f>SUMIFS(Nhap!$I$5:$I$1000,Nhap!$E$5:$E$1000,DATE(Thang!$E$4,Thang!$C$4,Loc!$Z$2),Nhap!$F$5:$F$1000,Loc!A14)</f>
        <v>0</v>
      </c>
      <c r="AA14" s="7">
        <f>SUMIFS(Nhap!$I$5:$I$1000,Nhap!$E$5:$E$1000,DATE(Thang!$E$4,Thang!$C$4,Loc!$AA$2),Nhap!$F$5:$F$1000,Loc!A14)</f>
        <v>10</v>
      </c>
      <c r="AB14" s="7">
        <f>SUMIFS(Nhap!$I$5:$I$1000,Nhap!$E$5:$E$1000,DATE(Thang!$E$4,Thang!$C$4,Loc!$AB$2),Nhap!$F$5:$F$1000,Loc!A14)</f>
        <v>0</v>
      </c>
      <c r="AC14" s="7">
        <f>SUMIFS(Nhap!$I$5:$I$1000,Nhap!$E$5:$E$1000,DATE(Thang!$E$4,Thang!$C$4,Loc!$AC$2),Nhap!$F$5:$F$1000,Loc!A14)</f>
        <v>0</v>
      </c>
      <c r="AD14" s="7">
        <f>SUMIFS(Nhap!$I$5:$I$1000,Nhap!$E$5:$E$1000,DATE(Thang!$E$4,Thang!$C$4,Loc!$AD$2),Nhap!$F$5:$F$1000,Loc!$A$5)</f>
        <v>0</v>
      </c>
      <c r="AE14" s="7">
        <f>SUMIFS(Nhap!$I$5:$I$1000,Nhap!$E$5:$E$1000,DATE(Thang!$E$4,Thang!$C$4,Loc!$AE$2),Nhap!$F$5:$F$1000,Loc!A14)</f>
        <v>0</v>
      </c>
      <c r="AF14" s="7">
        <f>SUMIFS(Nhap!$I$5:$I$1000,Nhap!$E$5:$E$1000,DATE(Thang!$E$4,Thang!$C$4,Loc!$AF$2),Nhap!$F$5:$F$1000,Loc!A14)</f>
        <v>0</v>
      </c>
      <c r="AG14" s="7">
        <f>SUMIFS(Nhap!$I$5:$I$1000,Nhap!$E$5:$E$1000,DATE(Thang!$E$4,Thang!$C$4,Loc!$AG$2),Nhap!$F$5:$F$1000,Loc!A14)</f>
        <v>0</v>
      </c>
      <c r="AH14" s="7">
        <f>SUMIFS(Nhap!$I$5:$I$1000,Nhap!$E$5:$E$1000,DATE(Thang!$E$4,Thang!$C$4,Loc!$AH$2),Nhap!$F$5:$F$1000,Loc!A14)</f>
        <v>0</v>
      </c>
      <c r="AI14" s="7">
        <f>SUMIFS(Nhap!$I$5:$I$1000,Nhap!$E$5:$E$1000,DATE(Thang!$E$4,Thang!$C$4,Loc!$AI$2),Nhap!$F$5:$F$1000,Loc!A14)</f>
        <v>0</v>
      </c>
      <c r="AJ14" s="7">
        <f>SUMIFS(Nhap!$I$5:$I$1000,Nhap!$E$5:$E$1000,DATE(Thang!$E$4,Thang!$C$4,Loc!$AJ$2),Nhap!$F$5:$F$1000,Loc!A14)</f>
        <v>0</v>
      </c>
      <c r="AK14" s="1">
        <f>SUMIFS(Xuat!$G$5:$G$1000,Xuat!$C$5:$C$1000,DATE(Thang!$E$4,Thang!$C$4,AK$2),Xuat!$D$5:$D$1000,Loc!$A14)</f>
        <v>0</v>
      </c>
      <c r="AL14" s="1">
        <f>SUMIFS(Xuat!$G$5:$G$1000,Xuat!$C$5:$C$1000,DATE(Thang!$E$4,Thang!$C$4,AL$2),Xuat!$D$5:$D$1000,Loc!$A14)</f>
        <v>0</v>
      </c>
      <c r="AM14" s="1">
        <f>SUMIFS(Xuat!$G$5:$G$1000,Xuat!$C$5:$C$1000,DATE(Thang!$E$4,Thang!$C$4,AM$2),Xuat!$D$5:$D$1000,Loc!$A14)</f>
        <v>0</v>
      </c>
      <c r="AN14" s="1">
        <f>SUMIFS(Xuat!$G$5:$G$1000,Xuat!$C$5:$C$1000,DATE(Thang!$E$4,Thang!$C$4,AN$2),Xuat!$D$5:$D$1000,Loc!$A14)</f>
        <v>0</v>
      </c>
      <c r="AO14" s="1">
        <f>SUMIFS(Xuat!$G$5:$G$1000,Xuat!$C$5:$C$1000,DATE(Thang!$E$4,Thang!$C$4,AO$2),Xuat!$D$5:$D$1000,Loc!$A14)</f>
        <v>0</v>
      </c>
      <c r="AP14" s="1">
        <f>SUMIFS(Xuat!$G$5:$G$1000,Xuat!$C$5:$C$1000,DATE(Thang!$E$4,Thang!$C$4,AP$2),Xuat!$D$5:$D$1000,Loc!$A14)</f>
        <v>0</v>
      </c>
      <c r="AQ14" s="1">
        <f>SUMIFS(Xuat!$G$5:$G$1000,Xuat!$C$5:$C$1000,DATE(Thang!$E$4,Thang!$C$4,AQ$2),Xuat!$D$5:$D$1000,Loc!$A14)</f>
        <v>0</v>
      </c>
      <c r="AR14" s="1">
        <f>SUMIFS(Xuat!$G$5:$G$1000,Xuat!$C$5:$C$1000,DATE(Thang!$E$4,Thang!$C$4,AR$2),Xuat!$D$5:$D$1000,Loc!$A14)</f>
        <v>0</v>
      </c>
      <c r="AS14" s="1">
        <f>SUMIFS(Xuat!$G$5:$G$1000,Xuat!$C$5:$C$1000,DATE(Thang!$E$4,Thang!$C$4,AS$2),Xuat!$D$5:$D$1000,Loc!$A14)</f>
        <v>0</v>
      </c>
      <c r="AT14" s="1">
        <f>SUMIFS(Xuat!$G$5:$G$1000,Xuat!$C$5:$C$1000,DATE(Thang!$E$4,Thang!$C$4,AT$2),Xuat!$D$5:$D$1000,Loc!$A14)</f>
        <v>5</v>
      </c>
      <c r="AU14" s="1">
        <f>SUMIFS(Xuat!$G$5:$G$1000,Xuat!$C$5:$C$1000,DATE(Thang!$E$4,Thang!$C$4,AU$2),Xuat!$D$5:$D$1000,Loc!$A14)</f>
        <v>0</v>
      </c>
      <c r="AV14" s="1">
        <f>SUMIFS(Xuat!$G$5:$G$1000,Xuat!$C$5:$C$1000,DATE(Thang!$E$4,Thang!$C$4,AV$2),Xuat!$D$5:$D$1000,Loc!$A14)</f>
        <v>0</v>
      </c>
      <c r="AW14" s="1">
        <f>SUMIFS(Xuat!$G$5:$G$1000,Xuat!$C$5:$C$1000,DATE(Thang!$E$4,Thang!$C$4,AW$2),Xuat!$D$5:$D$1000,Loc!$A14)</f>
        <v>0</v>
      </c>
      <c r="AX14" s="1">
        <f>SUMIFS(Xuat!$G$5:$G$1000,Xuat!$C$5:$C$1000,DATE(Thang!$E$4,Thang!$C$4,AX$2),Xuat!$D$5:$D$1000,Loc!$A14)</f>
        <v>0</v>
      </c>
      <c r="AY14" s="1">
        <f>SUMIFS(Xuat!$G$5:$G$1000,Xuat!$C$5:$C$1000,DATE(Thang!$E$4,Thang!$C$4,AY$2),Xuat!$D$5:$D$1000,Loc!$A14)</f>
        <v>0</v>
      </c>
      <c r="AZ14" s="1">
        <f>SUMIFS(Xuat!$G$5:$G$1000,Xuat!$C$5:$C$1000,DATE(Thang!$E$4,Thang!$C$4,AZ$2),Xuat!$D$5:$D$1000,Loc!$A14)</f>
        <v>0</v>
      </c>
      <c r="BA14" s="1">
        <f>SUMIFS(Xuat!$G$5:$G$1000,Xuat!$C$5:$C$1000,DATE(Thang!$E$4,Thang!$C$4,BA$2),Xuat!$D$5:$D$1000,Loc!$A14)</f>
        <v>0</v>
      </c>
      <c r="BB14" s="1">
        <f>SUMIFS(Xuat!$G$5:$G$1000,Xuat!$C$5:$C$1000,DATE(Thang!$E$4,Thang!$C$4,BB$2),Xuat!$D$5:$D$1000,Loc!$A14)</f>
        <v>0</v>
      </c>
      <c r="BC14" s="1">
        <f>SUMIFS(Xuat!$G$5:$G$1000,Xuat!$C$5:$C$1000,DATE(Thang!$E$4,Thang!$C$4,BC$2),Xuat!$D$5:$D$1000,Loc!$A14)</f>
        <v>0</v>
      </c>
      <c r="BD14" s="1">
        <f>SUMIFS(Xuat!$G$5:$G$1000,Xuat!$C$5:$C$1000,DATE(Thang!$E$4,Thang!$C$4,BD$2),Xuat!$D$5:$D$1000,Loc!$A14)</f>
        <v>0</v>
      </c>
      <c r="BE14" s="1">
        <f>SUMIFS(Xuat!$G$5:$G$1000,Xuat!$C$5:$C$1000,DATE(Thang!$E$4,Thang!$C$4,BE$2),Xuat!$D$5:$D$1000,Loc!$A14)</f>
        <v>0</v>
      </c>
      <c r="BF14" s="1">
        <f>SUMIFS(Xuat!$G$5:$G$1000,Xuat!$C$5:$C$1000,DATE(Thang!$E$4,Thang!$C$4,BF$2),Xuat!$D$5:$D$1000,Loc!$A14)</f>
        <v>0</v>
      </c>
      <c r="BG14" s="1">
        <f>SUMIFS(Xuat!$G$5:$G$1000,Xuat!$C$5:$C$1000,DATE(Thang!$E$4,Thang!$C$4,BG$2),Xuat!$D$5:$D$1000,Loc!$A14)</f>
        <v>0</v>
      </c>
      <c r="BH14" s="1">
        <f>SUMIFS(Xuat!$G$5:$G$1000,Xuat!$C$5:$C$1000,DATE(Thang!$E$4,Thang!$C$4,BH$2),Xuat!$D$5:$D$1000,Loc!$A14)</f>
        <v>0</v>
      </c>
      <c r="BI14" s="1">
        <f>SUMIFS(Xuat!$G$5:$G$1000,Xuat!$C$5:$C$1000,DATE(Thang!$E$4,Thang!$C$4,BI$2),Xuat!$D$5:$D$1000,Loc!$A14)</f>
        <v>0</v>
      </c>
      <c r="BJ14" s="1">
        <f>SUMIFS(Xuat!$G$5:$G$1000,Xuat!$C$5:$C$1000,DATE(Thang!$E$4,Thang!$C$4,BJ$2),Xuat!$D$5:$D$1000,Loc!$A14)</f>
        <v>0</v>
      </c>
      <c r="BK14" s="1">
        <f>SUMIFS(Xuat!$G$5:$G$1000,Xuat!$C$5:$C$1000,DATE(Thang!$E$4,Thang!$C$4,BK$2),Xuat!$D$5:$D$1000,Loc!$A14)</f>
        <v>0</v>
      </c>
      <c r="BL14" s="1">
        <f>SUMIFS(Xuat!$G$5:$G$1000,Xuat!$C$5:$C$1000,DATE(Thang!$E$4,Thang!$C$4,BL$2),Xuat!$D$5:$D$1000,Loc!$A14)</f>
        <v>0</v>
      </c>
      <c r="BM14" s="1">
        <f>SUMIFS(Xuat!$G$5:$G$1000,Xuat!$C$5:$C$1000,DATE(Thang!$E$4,Thang!$C$4,BM$2),Xuat!$D$5:$D$1000,Loc!$A14)</f>
        <v>0</v>
      </c>
      <c r="BN14" s="1">
        <f>SUMIFS(Xuat!$G$5:$G$1000,Xuat!$C$5:$C$1000,DATE(Thang!$E$4,Thang!$C$4,BN$2),Xuat!$D$5:$D$1000,Loc!$A14)</f>
        <v>0</v>
      </c>
      <c r="BO14" s="1">
        <f>SUMIFS(Xuat!$G$5:$G$1000,Xuat!$C$5:$C$1000,DATE(Thang!$E$4,Thang!$C$4,BO$2),Xuat!$D$5:$D$1000,Loc!$A14)</f>
        <v>0</v>
      </c>
    </row>
    <row r="15" spans="1:67" x14ac:dyDescent="0.2">
      <c r="A15" s="2" t="str">
        <f>DM!C15</f>
        <v>TP001</v>
      </c>
      <c r="B15" s="3">
        <f>VLOOKUP(A15,Tondau!$B$5:$F$500,3,0)</f>
        <v>2</v>
      </c>
      <c r="C15" s="3">
        <f t="shared" si="2"/>
        <v>4</v>
      </c>
      <c r="D15" s="3">
        <f t="shared" si="3"/>
        <v>0</v>
      </c>
      <c r="E15" s="3">
        <f t="shared" si="4"/>
        <v>6</v>
      </c>
      <c r="F15" s="7">
        <f>SUMIFS(Nhap!$I$5:$I$1000,Nhap!$E$5:$E$1000,DATE(Thang!$E$4,Thang!$C$4,Loc!$F$2),Nhap!$F$5:$F$1000,Loc!A15)</f>
        <v>0</v>
      </c>
      <c r="G15" s="7">
        <f>SUMIFS(Nhap!$I$5:$I$1000,Nhap!$E$5:$E$1000,DATE(Thang!$E$4,Thang!$C$4,Loc!$G$2),Nhap!$F$5:$F$1000,Loc!A15)</f>
        <v>0</v>
      </c>
      <c r="H15" s="7">
        <f>SUMIFS(Nhap!$I$5:$I$1000,Nhap!$E$5:$E$1000,DATE(Thang!$E$4,Thang!$C$4,Loc!$H$2),Nhap!$F$5:$F$1000,Loc!A15)</f>
        <v>0</v>
      </c>
      <c r="I15" s="7">
        <f>SUMIFS(Nhap!$I$5:$I$1000,Nhap!$E$5:$E$1000,DATE(Thang!$E$4,Thang!$C$4,Loc!$I$2),Nhap!$F$5:$F$1000,Loc!A15)</f>
        <v>0</v>
      </c>
      <c r="J15" s="7">
        <f>SUMIFS(Nhap!$I$5:$I$1000,Nhap!$E$5:$E$1000,DATE(Thang!$E$4,Thang!$C$4,Loc!$J$2),Nhap!$F$5:$F$1000,Loc!A15)</f>
        <v>0</v>
      </c>
      <c r="K15" s="7">
        <f>SUMIFS(Nhap!$I$5:$I$1000,Nhap!$E$5:$E$1000,DATE(Thang!$E$4,Thang!$C$4,Loc!$K$2),Nhap!$F$5:$F$1000,Loc!A15)</f>
        <v>0</v>
      </c>
      <c r="L15" s="7">
        <f>SUMIFS(Nhap!$I$5:$I$1000,Nhap!$E$5:$E$1000,DATE(Thang!$E$4,Thang!$C$4,Loc!$L$2),Nhap!$F$5:$F$1000,Loc!A15)</f>
        <v>0</v>
      </c>
      <c r="M15" s="7">
        <f>SUMIFS(Nhap!$I$5:$I$1000,Nhap!$E$5:$E$1000,DATE(Thang!$E$4,Thang!$C$4,Loc!$M$2),Nhap!$F$5:$F$1000,Loc!A15)</f>
        <v>0</v>
      </c>
      <c r="N15" s="7">
        <f>SUMIFS(Nhap!$I$5:$I$1000,Nhap!$E$5:$E$1000,DATE(Thang!$E$4,Thang!$C$4,Loc!$N$2),Nhap!$F$5:$F$1000,Loc!A15)</f>
        <v>0</v>
      </c>
      <c r="O15" s="7">
        <f>SUMIFS(Nhap!$I$5:$I$1000,Nhap!$E$5:$E$1000,DATE(Thang!$E$4,Thang!$C$4,Loc!$O$2),Nhap!$F$5:$F$1000,Loc!A15)</f>
        <v>0</v>
      </c>
      <c r="P15" s="7">
        <f>SUMIFS(Nhap!$I$5:$I$1000,Nhap!$E$5:$E$1000,DATE(Thang!$E$4,Thang!$C$4,Loc!$P$2),Nhap!$F$5:$F$1000,Loc!A15)</f>
        <v>0</v>
      </c>
      <c r="Q15" s="7">
        <f>SUMIFS(Nhap!$I$5:$I$1000,Nhap!$E$5:$E$1000,DATE(Thang!$E$4,Thang!$C$4,Loc!$Q$2),Nhap!$F$5:$F$1000,Loc!A15)</f>
        <v>0</v>
      </c>
      <c r="R15" s="7">
        <f>SUMIFS(Nhap!$I$5:$I$1000,Nhap!$E$5:$E$1000,DATE(Thang!$E$4,Thang!$C$4,Loc!$R$2),Nhap!$F$5:$F$1000,Loc!A15)</f>
        <v>0</v>
      </c>
      <c r="S15" s="7">
        <f>SUMIFS(Nhap!$I$5:$I$1000,Nhap!$E$5:$E$1000,DATE(Thang!$E$4,Thang!$C$4,Loc!$S$2),Nhap!$F$5:$F$1000,Loc!A15)</f>
        <v>0</v>
      </c>
      <c r="T15" s="7">
        <f>SUMIFS(Nhap!$I$5:$I$1000,Nhap!$E$5:$E$1000,DATE(Thang!$E$4,Thang!$C$4,Loc!$T$2),Nhap!$F$5:$F$1000,Loc!A15)</f>
        <v>0</v>
      </c>
      <c r="U15" s="7">
        <f>SUMIFS(Nhap!$I$5:$I$1000,Nhap!$E$5:$E$1000,DATE(Thang!$E$4,Thang!$C$4,Loc!$U$2),Nhap!$F$5:$F$1000,Loc!A15)</f>
        <v>0</v>
      </c>
      <c r="V15" s="7">
        <f>SUMIFS(Nhap!$I$5:$I$1000,Nhap!$E$5:$E$1000,DATE(Thang!$E$4,Thang!$C$4,Loc!$V$2),Nhap!$F$5:$F$1000,Loc!A15)</f>
        <v>0</v>
      </c>
      <c r="W15" s="7">
        <f>SUMIFS(Nhap!$I$5:$I$1000,Nhap!$E$5:$E$1000,DATE(Thang!$E$4,Thang!$C$4,Loc!$W$2),Nhap!$F$5:$F$1000,Loc!A15)</f>
        <v>0</v>
      </c>
      <c r="X15" s="7">
        <f>SUMIFS(Nhap!$I$5:$I$1000,Nhap!$E$5:$E$1000,DATE(Thang!$E$4,Thang!$C$4,Loc!$X$2),Nhap!$F$5:$F$1000,Loc!A15)</f>
        <v>0</v>
      </c>
      <c r="Y15" s="7">
        <f>SUMIFS(Nhap!$I$5:$I$1000,Nhap!$E$5:$E$1000,DATE(Thang!$E$4,Thang!$C$4,Loc!$Y$2),Nhap!$F$5:$F$1000,Loc!A15)</f>
        <v>0</v>
      </c>
      <c r="Z15" s="7">
        <f>SUMIFS(Nhap!$I$5:$I$1000,Nhap!$E$5:$E$1000,DATE(Thang!$E$4,Thang!$C$4,Loc!$Z$2),Nhap!$F$5:$F$1000,Loc!A15)</f>
        <v>0</v>
      </c>
      <c r="AA15" s="7">
        <f>SUMIFS(Nhap!$I$5:$I$1000,Nhap!$E$5:$E$1000,DATE(Thang!$E$4,Thang!$C$4,Loc!$AA$2),Nhap!$F$5:$F$1000,Loc!A15)</f>
        <v>0</v>
      </c>
      <c r="AB15" s="7">
        <f>SUMIFS(Nhap!$I$5:$I$1000,Nhap!$E$5:$E$1000,DATE(Thang!$E$4,Thang!$C$4,Loc!$AB$2),Nhap!$F$5:$F$1000,Loc!A15)</f>
        <v>0</v>
      </c>
      <c r="AC15" s="7">
        <f>SUMIFS(Nhap!$I$5:$I$1000,Nhap!$E$5:$E$1000,DATE(Thang!$E$4,Thang!$C$4,Loc!$AC$2),Nhap!$F$5:$F$1000,Loc!A15)</f>
        <v>0</v>
      </c>
      <c r="AD15" s="7">
        <f>SUMIFS(Nhap!$I$5:$I$1000,Nhap!$E$5:$E$1000,DATE(Thang!$E$4,Thang!$C$4,Loc!$AD$2),Nhap!$F$5:$F$1000,Loc!$A$5)</f>
        <v>0</v>
      </c>
      <c r="AE15" s="7">
        <f>SUMIFS(Nhap!$I$5:$I$1000,Nhap!$E$5:$E$1000,DATE(Thang!$E$4,Thang!$C$4,Loc!$AE$2),Nhap!$F$5:$F$1000,Loc!A15)</f>
        <v>0</v>
      </c>
      <c r="AF15" s="7">
        <f>SUMIFS(Nhap!$I$5:$I$1000,Nhap!$E$5:$E$1000,DATE(Thang!$E$4,Thang!$C$4,Loc!$AF$2),Nhap!$F$5:$F$1000,Loc!A15)</f>
        <v>0</v>
      </c>
      <c r="AG15" s="7">
        <f>SUMIFS(Nhap!$I$5:$I$1000,Nhap!$E$5:$E$1000,DATE(Thang!$E$4,Thang!$C$4,Loc!$AG$2),Nhap!$F$5:$F$1000,Loc!A15)</f>
        <v>0</v>
      </c>
      <c r="AH15" s="7">
        <f>SUMIFS(Nhap!$I$5:$I$1000,Nhap!$E$5:$E$1000,DATE(Thang!$E$4,Thang!$C$4,Loc!$AH$2),Nhap!$F$5:$F$1000,Loc!A15)</f>
        <v>0</v>
      </c>
      <c r="AI15" s="7">
        <f>SUMIFS(Nhap!$I$5:$I$1000,Nhap!$E$5:$E$1000,DATE(Thang!$E$4,Thang!$C$4,Loc!$AI$2),Nhap!$F$5:$F$1000,Loc!A15)</f>
        <v>0</v>
      </c>
      <c r="AJ15" s="7">
        <f>SUMIFS(Nhap!$I$5:$I$1000,Nhap!$E$5:$E$1000,DATE(Thang!$E$4,Thang!$C$4,Loc!$AJ$2),Nhap!$F$5:$F$1000,Loc!A15)</f>
        <v>4</v>
      </c>
      <c r="AK15" s="1">
        <f>SUMIFS(Xuat!$G$5:$G$1000,Xuat!$C$5:$C$1000,DATE(Thang!$E$4,Thang!$C$4,AK$2),Xuat!$D$5:$D$1000,Loc!$A15)</f>
        <v>0</v>
      </c>
      <c r="AL15" s="1">
        <f>SUMIFS(Xuat!$G$5:$G$1000,Xuat!$C$5:$C$1000,DATE(Thang!$E$4,Thang!$C$4,AL$2),Xuat!$D$5:$D$1000,Loc!$A15)</f>
        <v>0</v>
      </c>
      <c r="AM15" s="1">
        <f>SUMIFS(Xuat!$G$5:$G$1000,Xuat!$C$5:$C$1000,DATE(Thang!$E$4,Thang!$C$4,AM$2),Xuat!$D$5:$D$1000,Loc!$A15)</f>
        <v>0</v>
      </c>
      <c r="AN15" s="1">
        <f>SUMIFS(Xuat!$G$5:$G$1000,Xuat!$C$5:$C$1000,DATE(Thang!$E$4,Thang!$C$4,AN$2),Xuat!$D$5:$D$1000,Loc!$A15)</f>
        <v>0</v>
      </c>
      <c r="AO15" s="1">
        <f>SUMIFS(Xuat!$G$5:$G$1000,Xuat!$C$5:$C$1000,DATE(Thang!$E$4,Thang!$C$4,AO$2),Xuat!$D$5:$D$1000,Loc!$A15)</f>
        <v>0</v>
      </c>
      <c r="AP15" s="1">
        <f>SUMIFS(Xuat!$G$5:$G$1000,Xuat!$C$5:$C$1000,DATE(Thang!$E$4,Thang!$C$4,AP$2),Xuat!$D$5:$D$1000,Loc!$A15)</f>
        <v>0</v>
      </c>
      <c r="AQ15" s="1">
        <f>SUMIFS(Xuat!$G$5:$G$1000,Xuat!$C$5:$C$1000,DATE(Thang!$E$4,Thang!$C$4,AQ$2),Xuat!$D$5:$D$1000,Loc!$A15)</f>
        <v>0</v>
      </c>
      <c r="AR15" s="1">
        <f>SUMIFS(Xuat!$G$5:$G$1000,Xuat!$C$5:$C$1000,DATE(Thang!$E$4,Thang!$C$4,AR$2),Xuat!$D$5:$D$1000,Loc!$A15)</f>
        <v>0</v>
      </c>
      <c r="AS15" s="1">
        <f>SUMIFS(Xuat!$G$5:$G$1000,Xuat!$C$5:$C$1000,DATE(Thang!$E$4,Thang!$C$4,AS$2),Xuat!$D$5:$D$1000,Loc!$A15)</f>
        <v>0</v>
      </c>
      <c r="AT15" s="1">
        <f>SUMIFS(Xuat!$G$5:$G$1000,Xuat!$C$5:$C$1000,DATE(Thang!$E$4,Thang!$C$4,AT$2),Xuat!$D$5:$D$1000,Loc!$A15)</f>
        <v>0</v>
      </c>
      <c r="AU15" s="1">
        <f>SUMIFS(Xuat!$G$5:$G$1000,Xuat!$C$5:$C$1000,DATE(Thang!$E$4,Thang!$C$4,AU$2),Xuat!$D$5:$D$1000,Loc!$A15)</f>
        <v>0</v>
      </c>
      <c r="AV15" s="1">
        <f>SUMIFS(Xuat!$G$5:$G$1000,Xuat!$C$5:$C$1000,DATE(Thang!$E$4,Thang!$C$4,AV$2),Xuat!$D$5:$D$1000,Loc!$A15)</f>
        <v>0</v>
      </c>
      <c r="AW15" s="1">
        <f>SUMIFS(Xuat!$G$5:$G$1000,Xuat!$C$5:$C$1000,DATE(Thang!$E$4,Thang!$C$4,AW$2),Xuat!$D$5:$D$1000,Loc!$A15)</f>
        <v>0</v>
      </c>
      <c r="AX15" s="1">
        <f>SUMIFS(Xuat!$G$5:$G$1000,Xuat!$C$5:$C$1000,DATE(Thang!$E$4,Thang!$C$4,AX$2),Xuat!$D$5:$D$1000,Loc!$A15)</f>
        <v>0</v>
      </c>
      <c r="AY15" s="1">
        <f>SUMIFS(Xuat!$G$5:$G$1000,Xuat!$C$5:$C$1000,DATE(Thang!$E$4,Thang!$C$4,AY$2),Xuat!$D$5:$D$1000,Loc!$A15)</f>
        <v>0</v>
      </c>
      <c r="AZ15" s="1">
        <f>SUMIFS(Xuat!$G$5:$G$1000,Xuat!$C$5:$C$1000,DATE(Thang!$E$4,Thang!$C$4,AZ$2),Xuat!$D$5:$D$1000,Loc!$A15)</f>
        <v>0</v>
      </c>
      <c r="BA15" s="1">
        <f>SUMIFS(Xuat!$G$5:$G$1000,Xuat!$C$5:$C$1000,DATE(Thang!$E$4,Thang!$C$4,BA$2),Xuat!$D$5:$D$1000,Loc!$A15)</f>
        <v>0</v>
      </c>
      <c r="BB15" s="1">
        <f>SUMIFS(Xuat!$G$5:$G$1000,Xuat!$C$5:$C$1000,DATE(Thang!$E$4,Thang!$C$4,BB$2),Xuat!$D$5:$D$1000,Loc!$A15)</f>
        <v>0</v>
      </c>
      <c r="BC15" s="1">
        <f>SUMIFS(Xuat!$G$5:$G$1000,Xuat!$C$5:$C$1000,DATE(Thang!$E$4,Thang!$C$4,BC$2),Xuat!$D$5:$D$1000,Loc!$A15)</f>
        <v>0</v>
      </c>
      <c r="BD15" s="1">
        <f>SUMIFS(Xuat!$G$5:$G$1000,Xuat!$C$5:$C$1000,DATE(Thang!$E$4,Thang!$C$4,BD$2),Xuat!$D$5:$D$1000,Loc!$A15)</f>
        <v>0</v>
      </c>
      <c r="BE15" s="1">
        <f>SUMIFS(Xuat!$G$5:$G$1000,Xuat!$C$5:$C$1000,DATE(Thang!$E$4,Thang!$C$4,BE$2),Xuat!$D$5:$D$1000,Loc!$A15)</f>
        <v>0</v>
      </c>
      <c r="BF15" s="1">
        <f>SUMIFS(Xuat!$G$5:$G$1000,Xuat!$C$5:$C$1000,DATE(Thang!$E$4,Thang!$C$4,BF$2),Xuat!$D$5:$D$1000,Loc!$A15)</f>
        <v>0</v>
      </c>
      <c r="BG15" s="1">
        <f>SUMIFS(Xuat!$G$5:$G$1000,Xuat!$C$5:$C$1000,DATE(Thang!$E$4,Thang!$C$4,BG$2),Xuat!$D$5:$D$1000,Loc!$A15)</f>
        <v>0</v>
      </c>
      <c r="BH15" s="1">
        <f>SUMIFS(Xuat!$G$5:$G$1000,Xuat!$C$5:$C$1000,DATE(Thang!$E$4,Thang!$C$4,BH$2),Xuat!$D$5:$D$1000,Loc!$A15)</f>
        <v>0</v>
      </c>
      <c r="BI15" s="1">
        <f>SUMIFS(Xuat!$G$5:$G$1000,Xuat!$C$5:$C$1000,DATE(Thang!$E$4,Thang!$C$4,BI$2),Xuat!$D$5:$D$1000,Loc!$A15)</f>
        <v>0</v>
      </c>
      <c r="BJ15" s="1">
        <f>SUMIFS(Xuat!$G$5:$G$1000,Xuat!$C$5:$C$1000,DATE(Thang!$E$4,Thang!$C$4,BJ$2),Xuat!$D$5:$D$1000,Loc!$A15)</f>
        <v>0</v>
      </c>
      <c r="BK15" s="1">
        <f>SUMIFS(Xuat!$G$5:$G$1000,Xuat!$C$5:$C$1000,DATE(Thang!$E$4,Thang!$C$4,BK$2),Xuat!$D$5:$D$1000,Loc!$A15)</f>
        <v>0</v>
      </c>
      <c r="BL15" s="1">
        <f>SUMIFS(Xuat!$G$5:$G$1000,Xuat!$C$5:$C$1000,DATE(Thang!$E$4,Thang!$C$4,BL$2),Xuat!$D$5:$D$1000,Loc!$A15)</f>
        <v>0</v>
      </c>
      <c r="BM15" s="1">
        <f>SUMIFS(Xuat!$G$5:$G$1000,Xuat!$C$5:$C$1000,DATE(Thang!$E$4,Thang!$C$4,BM$2),Xuat!$D$5:$D$1000,Loc!$A15)</f>
        <v>0</v>
      </c>
      <c r="BN15" s="1">
        <f>SUMIFS(Xuat!$G$5:$G$1000,Xuat!$C$5:$C$1000,DATE(Thang!$E$4,Thang!$C$4,BN$2),Xuat!$D$5:$D$1000,Loc!$A15)</f>
        <v>0</v>
      </c>
      <c r="BO15" s="1">
        <f>SUMIFS(Xuat!$G$5:$G$1000,Xuat!$C$5:$C$1000,DATE(Thang!$E$4,Thang!$C$4,BO$2),Xuat!$D$5:$D$1000,Loc!$A15)</f>
        <v>0</v>
      </c>
    </row>
    <row r="16" spans="1:67" x14ac:dyDescent="0.2">
      <c r="A16" s="2" t="str">
        <f>DM!C16</f>
        <v>TP002</v>
      </c>
      <c r="B16" s="3">
        <f>VLOOKUP(A16,Tondau!$B$5:$F$500,3,0)</f>
        <v>3</v>
      </c>
      <c r="C16" s="3">
        <f t="shared" si="2"/>
        <v>3</v>
      </c>
      <c r="D16" s="3">
        <f t="shared" si="3"/>
        <v>0</v>
      </c>
      <c r="E16" s="3">
        <f t="shared" si="4"/>
        <v>6</v>
      </c>
      <c r="F16" s="7">
        <f>SUMIFS(Nhap!$I$5:$I$1000,Nhap!$E$5:$E$1000,DATE(Thang!$E$4,Thang!$C$4,Loc!$F$2),Nhap!$F$5:$F$1000,Loc!A16)</f>
        <v>0</v>
      </c>
      <c r="G16" s="7">
        <f>SUMIFS(Nhap!$I$5:$I$1000,Nhap!$E$5:$E$1000,DATE(Thang!$E$4,Thang!$C$4,Loc!$G$2),Nhap!$F$5:$F$1000,Loc!A16)</f>
        <v>0</v>
      </c>
      <c r="H16" s="7">
        <f>SUMIFS(Nhap!$I$5:$I$1000,Nhap!$E$5:$E$1000,DATE(Thang!$E$4,Thang!$C$4,Loc!$H$2),Nhap!$F$5:$F$1000,Loc!A16)</f>
        <v>0</v>
      </c>
      <c r="I16" s="7">
        <f>SUMIFS(Nhap!$I$5:$I$1000,Nhap!$E$5:$E$1000,DATE(Thang!$E$4,Thang!$C$4,Loc!$I$2),Nhap!$F$5:$F$1000,Loc!A16)</f>
        <v>0</v>
      </c>
      <c r="J16" s="7">
        <f>SUMIFS(Nhap!$I$5:$I$1000,Nhap!$E$5:$E$1000,DATE(Thang!$E$4,Thang!$C$4,Loc!$J$2),Nhap!$F$5:$F$1000,Loc!A16)</f>
        <v>0</v>
      </c>
      <c r="K16" s="7">
        <f>SUMIFS(Nhap!$I$5:$I$1000,Nhap!$E$5:$E$1000,DATE(Thang!$E$4,Thang!$C$4,Loc!$K$2),Nhap!$F$5:$F$1000,Loc!A16)</f>
        <v>0</v>
      </c>
      <c r="L16" s="7">
        <f>SUMIFS(Nhap!$I$5:$I$1000,Nhap!$E$5:$E$1000,DATE(Thang!$E$4,Thang!$C$4,Loc!$L$2),Nhap!$F$5:$F$1000,Loc!A16)</f>
        <v>0</v>
      </c>
      <c r="M16" s="7">
        <f>SUMIFS(Nhap!$I$5:$I$1000,Nhap!$E$5:$E$1000,DATE(Thang!$E$4,Thang!$C$4,Loc!$M$2),Nhap!$F$5:$F$1000,Loc!A16)</f>
        <v>0</v>
      </c>
      <c r="N16" s="7">
        <f>SUMIFS(Nhap!$I$5:$I$1000,Nhap!$E$5:$E$1000,DATE(Thang!$E$4,Thang!$C$4,Loc!$N$2),Nhap!$F$5:$F$1000,Loc!A16)</f>
        <v>0</v>
      </c>
      <c r="O16" s="7">
        <f>SUMIFS(Nhap!$I$5:$I$1000,Nhap!$E$5:$E$1000,DATE(Thang!$E$4,Thang!$C$4,Loc!$O$2),Nhap!$F$5:$F$1000,Loc!A16)</f>
        <v>0</v>
      </c>
      <c r="P16" s="7">
        <f>SUMIFS(Nhap!$I$5:$I$1000,Nhap!$E$5:$E$1000,DATE(Thang!$E$4,Thang!$C$4,Loc!$P$2),Nhap!$F$5:$F$1000,Loc!A16)</f>
        <v>0</v>
      </c>
      <c r="Q16" s="7">
        <f>SUMIFS(Nhap!$I$5:$I$1000,Nhap!$E$5:$E$1000,DATE(Thang!$E$4,Thang!$C$4,Loc!$Q$2),Nhap!$F$5:$F$1000,Loc!A16)</f>
        <v>0</v>
      </c>
      <c r="R16" s="7">
        <f>SUMIFS(Nhap!$I$5:$I$1000,Nhap!$E$5:$E$1000,DATE(Thang!$E$4,Thang!$C$4,Loc!$R$2),Nhap!$F$5:$F$1000,Loc!A16)</f>
        <v>0</v>
      </c>
      <c r="S16" s="7">
        <f>SUMIFS(Nhap!$I$5:$I$1000,Nhap!$E$5:$E$1000,DATE(Thang!$E$4,Thang!$C$4,Loc!$S$2),Nhap!$F$5:$F$1000,Loc!A16)</f>
        <v>0</v>
      </c>
      <c r="T16" s="7">
        <f>SUMIFS(Nhap!$I$5:$I$1000,Nhap!$E$5:$E$1000,DATE(Thang!$E$4,Thang!$C$4,Loc!$T$2),Nhap!$F$5:$F$1000,Loc!A16)</f>
        <v>0</v>
      </c>
      <c r="U16" s="7">
        <f>SUMIFS(Nhap!$I$5:$I$1000,Nhap!$E$5:$E$1000,DATE(Thang!$E$4,Thang!$C$4,Loc!$U$2),Nhap!$F$5:$F$1000,Loc!A16)</f>
        <v>0</v>
      </c>
      <c r="V16" s="7">
        <f>SUMIFS(Nhap!$I$5:$I$1000,Nhap!$E$5:$E$1000,DATE(Thang!$E$4,Thang!$C$4,Loc!$V$2),Nhap!$F$5:$F$1000,Loc!A16)</f>
        <v>0</v>
      </c>
      <c r="W16" s="7">
        <f>SUMIFS(Nhap!$I$5:$I$1000,Nhap!$E$5:$E$1000,DATE(Thang!$E$4,Thang!$C$4,Loc!$W$2),Nhap!$F$5:$F$1000,Loc!A16)</f>
        <v>0</v>
      </c>
      <c r="X16" s="7">
        <f>SUMIFS(Nhap!$I$5:$I$1000,Nhap!$E$5:$E$1000,DATE(Thang!$E$4,Thang!$C$4,Loc!$X$2),Nhap!$F$5:$F$1000,Loc!A16)</f>
        <v>0</v>
      </c>
      <c r="Y16" s="7">
        <f>SUMIFS(Nhap!$I$5:$I$1000,Nhap!$E$5:$E$1000,DATE(Thang!$E$4,Thang!$C$4,Loc!$Y$2),Nhap!$F$5:$F$1000,Loc!A16)</f>
        <v>0</v>
      </c>
      <c r="Z16" s="7">
        <f>SUMIFS(Nhap!$I$5:$I$1000,Nhap!$E$5:$E$1000,DATE(Thang!$E$4,Thang!$C$4,Loc!$Z$2),Nhap!$F$5:$F$1000,Loc!A16)</f>
        <v>0</v>
      </c>
      <c r="AA16" s="7">
        <f>SUMIFS(Nhap!$I$5:$I$1000,Nhap!$E$5:$E$1000,DATE(Thang!$E$4,Thang!$C$4,Loc!$AA$2),Nhap!$F$5:$F$1000,Loc!A16)</f>
        <v>0</v>
      </c>
      <c r="AB16" s="7">
        <f>SUMIFS(Nhap!$I$5:$I$1000,Nhap!$E$5:$E$1000,DATE(Thang!$E$4,Thang!$C$4,Loc!$AB$2),Nhap!$F$5:$F$1000,Loc!A16)</f>
        <v>0</v>
      </c>
      <c r="AC16" s="7">
        <f>SUMIFS(Nhap!$I$5:$I$1000,Nhap!$E$5:$E$1000,DATE(Thang!$E$4,Thang!$C$4,Loc!$AC$2),Nhap!$F$5:$F$1000,Loc!A16)</f>
        <v>0</v>
      </c>
      <c r="AD16" s="7">
        <f>SUMIFS(Nhap!$I$5:$I$1000,Nhap!$E$5:$E$1000,DATE(Thang!$E$4,Thang!$C$4,Loc!$AD$2),Nhap!$F$5:$F$1000,Loc!$A$5)</f>
        <v>0</v>
      </c>
      <c r="AE16" s="7">
        <f>SUMIFS(Nhap!$I$5:$I$1000,Nhap!$E$5:$E$1000,DATE(Thang!$E$4,Thang!$C$4,Loc!$AE$2),Nhap!$F$5:$F$1000,Loc!A16)</f>
        <v>0</v>
      </c>
      <c r="AF16" s="7">
        <f>SUMIFS(Nhap!$I$5:$I$1000,Nhap!$E$5:$E$1000,DATE(Thang!$E$4,Thang!$C$4,Loc!$AF$2),Nhap!$F$5:$F$1000,Loc!A16)</f>
        <v>0</v>
      </c>
      <c r="AG16" s="7">
        <f>SUMIFS(Nhap!$I$5:$I$1000,Nhap!$E$5:$E$1000,DATE(Thang!$E$4,Thang!$C$4,Loc!$AG$2),Nhap!$F$5:$F$1000,Loc!A16)</f>
        <v>0</v>
      </c>
      <c r="AH16" s="7">
        <f>SUMIFS(Nhap!$I$5:$I$1000,Nhap!$E$5:$E$1000,DATE(Thang!$E$4,Thang!$C$4,Loc!$AH$2),Nhap!$F$5:$F$1000,Loc!A16)</f>
        <v>0</v>
      </c>
      <c r="AI16" s="7">
        <f>SUMIFS(Nhap!$I$5:$I$1000,Nhap!$E$5:$E$1000,DATE(Thang!$E$4,Thang!$C$4,Loc!$AI$2),Nhap!$F$5:$F$1000,Loc!A16)</f>
        <v>0</v>
      </c>
      <c r="AJ16" s="7">
        <f>SUMIFS(Nhap!$I$5:$I$1000,Nhap!$E$5:$E$1000,DATE(Thang!$E$4,Thang!$C$4,Loc!$AJ$2),Nhap!$F$5:$F$1000,Loc!A16)</f>
        <v>3</v>
      </c>
      <c r="AK16" s="1">
        <f>SUMIFS(Xuat!$G$5:$G$1000,Xuat!$C$5:$C$1000,DATE(Thang!$E$4,Thang!$C$4,AK$2),Xuat!$D$5:$D$1000,Loc!$A16)</f>
        <v>0</v>
      </c>
      <c r="AL16" s="1">
        <f>SUMIFS(Xuat!$G$5:$G$1000,Xuat!$C$5:$C$1000,DATE(Thang!$E$4,Thang!$C$4,AL$2),Xuat!$D$5:$D$1000,Loc!$A16)</f>
        <v>0</v>
      </c>
      <c r="AM16" s="1">
        <f>SUMIFS(Xuat!$G$5:$G$1000,Xuat!$C$5:$C$1000,DATE(Thang!$E$4,Thang!$C$4,AM$2),Xuat!$D$5:$D$1000,Loc!$A16)</f>
        <v>0</v>
      </c>
      <c r="AN16" s="1">
        <f>SUMIFS(Xuat!$G$5:$G$1000,Xuat!$C$5:$C$1000,DATE(Thang!$E$4,Thang!$C$4,AN$2),Xuat!$D$5:$D$1000,Loc!$A16)</f>
        <v>0</v>
      </c>
      <c r="AO16" s="1">
        <f>SUMIFS(Xuat!$G$5:$G$1000,Xuat!$C$5:$C$1000,DATE(Thang!$E$4,Thang!$C$4,AO$2),Xuat!$D$5:$D$1000,Loc!$A16)</f>
        <v>0</v>
      </c>
      <c r="AP16" s="1">
        <f>SUMIFS(Xuat!$G$5:$G$1000,Xuat!$C$5:$C$1000,DATE(Thang!$E$4,Thang!$C$4,AP$2),Xuat!$D$5:$D$1000,Loc!$A16)</f>
        <v>0</v>
      </c>
      <c r="AQ16" s="1">
        <f>SUMIFS(Xuat!$G$5:$G$1000,Xuat!$C$5:$C$1000,DATE(Thang!$E$4,Thang!$C$4,AQ$2),Xuat!$D$5:$D$1000,Loc!$A16)</f>
        <v>0</v>
      </c>
      <c r="AR16" s="1">
        <f>SUMIFS(Xuat!$G$5:$G$1000,Xuat!$C$5:$C$1000,DATE(Thang!$E$4,Thang!$C$4,AR$2),Xuat!$D$5:$D$1000,Loc!$A16)</f>
        <v>0</v>
      </c>
      <c r="AS16" s="1">
        <f>SUMIFS(Xuat!$G$5:$G$1000,Xuat!$C$5:$C$1000,DATE(Thang!$E$4,Thang!$C$4,AS$2),Xuat!$D$5:$D$1000,Loc!$A16)</f>
        <v>0</v>
      </c>
      <c r="AT16" s="1">
        <f>SUMIFS(Xuat!$G$5:$G$1000,Xuat!$C$5:$C$1000,DATE(Thang!$E$4,Thang!$C$4,AT$2),Xuat!$D$5:$D$1000,Loc!$A16)</f>
        <v>0</v>
      </c>
      <c r="AU16" s="1">
        <f>SUMIFS(Xuat!$G$5:$G$1000,Xuat!$C$5:$C$1000,DATE(Thang!$E$4,Thang!$C$4,AU$2),Xuat!$D$5:$D$1000,Loc!$A16)</f>
        <v>0</v>
      </c>
      <c r="AV16" s="1">
        <f>SUMIFS(Xuat!$G$5:$G$1000,Xuat!$C$5:$C$1000,DATE(Thang!$E$4,Thang!$C$4,AV$2),Xuat!$D$5:$D$1000,Loc!$A16)</f>
        <v>0</v>
      </c>
      <c r="AW16" s="1">
        <f>SUMIFS(Xuat!$G$5:$G$1000,Xuat!$C$5:$C$1000,DATE(Thang!$E$4,Thang!$C$4,AW$2),Xuat!$D$5:$D$1000,Loc!$A16)</f>
        <v>0</v>
      </c>
      <c r="AX16" s="1">
        <f>SUMIFS(Xuat!$G$5:$G$1000,Xuat!$C$5:$C$1000,DATE(Thang!$E$4,Thang!$C$4,AX$2),Xuat!$D$5:$D$1000,Loc!$A16)</f>
        <v>0</v>
      </c>
      <c r="AY16" s="1">
        <f>SUMIFS(Xuat!$G$5:$G$1000,Xuat!$C$5:$C$1000,DATE(Thang!$E$4,Thang!$C$4,AY$2),Xuat!$D$5:$D$1000,Loc!$A16)</f>
        <v>0</v>
      </c>
      <c r="AZ16" s="1">
        <f>SUMIFS(Xuat!$G$5:$G$1000,Xuat!$C$5:$C$1000,DATE(Thang!$E$4,Thang!$C$4,AZ$2),Xuat!$D$5:$D$1000,Loc!$A16)</f>
        <v>0</v>
      </c>
      <c r="BA16" s="1">
        <f>SUMIFS(Xuat!$G$5:$G$1000,Xuat!$C$5:$C$1000,DATE(Thang!$E$4,Thang!$C$4,BA$2),Xuat!$D$5:$D$1000,Loc!$A16)</f>
        <v>0</v>
      </c>
      <c r="BB16" s="1">
        <f>SUMIFS(Xuat!$G$5:$G$1000,Xuat!$C$5:$C$1000,DATE(Thang!$E$4,Thang!$C$4,BB$2),Xuat!$D$5:$D$1000,Loc!$A16)</f>
        <v>0</v>
      </c>
      <c r="BC16" s="1">
        <f>SUMIFS(Xuat!$G$5:$G$1000,Xuat!$C$5:$C$1000,DATE(Thang!$E$4,Thang!$C$4,BC$2),Xuat!$D$5:$D$1000,Loc!$A16)</f>
        <v>0</v>
      </c>
      <c r="BD16" s="1">
        <f>SUMIFS(Xuat!$G$5:$G$1000,Xuat!$C$5:$C$1000,DATE(Thang!$E$4,Thang!$C$4,BD$2),Xuat!$D$5:$D$1000,Loc!$A16)</f>
        <v>0</v>
      </c>
      <c r="BE16" s="1">
        <f>SUMIFS(Xuat!$G$5:$G$1000,Xuat!$C$5:$C$1000,DATE(Thang!$E$4,Thang!$C$4,BE$2),Xuat!$D$5:$D$1000,Loc!$A16)</f>
        <v>0</v>
      </c>
      <c r="BF16" s="1">
        <f>SUMIFS(Xuat!$G$5:$G$1000,Xuat!$C$5:$C$1000,DATE(Thang!$E$4,Thang!$C$4,BF$2),Xuat!$D$5:$D$1000,Loc!$A16)</f>
        <v>0</v>
      </c>
      <c r="BG16" s="1">
        <f>SUMIFS(Xuat!$G$5:$G$1000,Xuat!$C$5:$C$1000,DATE(Thang!$E$4,Thang!$C$4,BG$2),Xuat!$D$5:$D$1000,Loc!$A16)</f>
        <v>0</v>
      </c>
      <c r="BH16" s="1">
        <f>SUMIFS(Xuat!$G$5:$G$1000,Xuat!$C$5:$C$1000,DATE(Thang!$E$4,Thang!$C$4,BH$2),Xuat!$D$5:$D$1000,Loc!$A16)</f>
        <v>0</v>
      </c>
      <c r="BI16" s="1">
        <f>SUMIFS(Xuat!$G$5:$G$1000,Xuat!$C$5:$C$1000,DATE(Thang!$E$4,Thang!$C$4,BI$2),Xuat!$D$5:$D$1000,Loc!$A16)</f>
        <v>0</v>
      </c>
      <c r="BJ16" s="1">
        <f>SUMIFS(Xuat!$G$5:$G$1000,Xuat!$C$5:$C$1000,DATE(Thang!$E$4,Thang!$C$4,BJ$2),Xuat!$D$5:$D$1000,Loc!$A16)</f>
        <v>0</v>
      </c>
      <c r="BK16" s="1">
        <f>SUMIFS(Xuat!$G$5:$G$1000,Xuat!$C$5:$C$1000,DATE(Thang!$E$4,Thang!$C$4,BK$2),Xuat!$D$5:$D$1000,Loc!$A16)</f>
        <v>0</v>
      </c>
      <c r="BL16" s="1">
        <f>SUMIFS(Xuat!$G$5:$G$1000,Xuat!$C$5:$C$1000,DATE(Thang!$E$4,Thang!$C$4,BL$2),Xuat!$D$5:$D$1000,Loc!$A16)</f>
        <v>0</v>
      </c>
      <c r="BM16" s="1">
        <f>SUMIFS(Xuat!$G$5:$G$1000,Xuat!$C$5:$C$1000,DATE(Thang!$E$4,Thang!$C$4,BM$2),Xuat!$D$5:$D$1000,Loc!$A16)</f>
        <v>0</v>
      </c>
      <c r="BN16" s="1">
        <f>SUMIFS(Xuat!$G$5:$G$1000,Xuat!$C$5:$C$1000,DATE(Thang!$E$4,Thang!$C$4,BN$2),Xuat!$D$5:$D$1000,Loc!$A16)</f>
        <v>0</v>
      </c>
      <c r="BO16" s="1">
        <f>SUMIFS(Xuat!$G$5:$G$1000,Xuat!$C$5:$C$1000,DATE(Thang!$E$4,Thang!$C$4,BO$2),Xuat!$D$5:$D$1000,Loc!$A16)</f>
        <v>0</v>
      </c>
    </row>
    <row r="17" spans="1:67" x14ac:dyDescent="0.2">
      <c r="A17" s="2" t="str">
        <f>DM!C17</f>
        <v>TP003</v>
      </c>
      <c r="B17" s="3">
        <f>VLOOKUP(A17,Tondau!$B$5:$F$500,3,0)</f>
        <v>4</v>
      </c>
      <c r="C17" s="3">
        <f t="shared" si="2"/>
        <v>2</v>
      </c>
      <c r="D17" s="3">
        <f t="shared" si="3"/>
        <v>0</v>
      </c>
      <c r="E17" s="3">
        <f t="shared" si="4"/>
        <v>6</v>
      </c>
      <c r="F17" s="7">
        <f>SUMIFS(Nhap!$I$5:$I$1000,Nhap!$E$5:$E$1000,DATE(Thang!$E$4,Thang!$C$4,Loc!$F$2),Nhap!$F$5:$F$1000,Loc!A17)</f>
        <v>0</v>
      </c>
      <c r="G17" s="7">
        <f>SUMIFS(Nhap!$I$5:$I$1000,Nhap!$E$5:$E$1000,DATE(Thang!$E$4,Thang!$C$4,Loc!$G$2),Nhap!$F$5:$F$1000,Loc!A17)</f>
        <v>0</v>
      </c>
      <c r="H17" s="7">
        <f>SUMIFS(Nhap!$I$5:$I$1000,Nhap!$E$5:$E$1000,DATE(Thang!$E$4,Thang!$C$4,Loc!$H$2),Nhap!$F$5:$F$1000,Loc!A17)</f>
        <v>0</v>
      </c>
      <c r="I17" s="7">
        <f>SUMIFS(Nhap!$I$5:$I$1000,Nhap!$E$5:$E$1000,DATE(Thang!$E$4,Thang!$C$4,Loc!$I$2),Nhap!$F$5:$F$1000,Loc!A17)</f>
        <v>0</v>
      </c>
      <c r="J17" s="7">
        <f>SUMIFS(Nhap!$I$5:$I$1000,Nhap!$E$5:$E$1000,DATE(Thang!$E$4,Thang!$C$4,Loc!$J$2),Nhap!$F$5:$F$1000,Loc!A17)</f>
        <v>0</v>
      </c>
      <c r="K17" s="7">
        <f>SUMIFS(Nhap!$I$5:$I$1000,Nhap!$E$5:$E$1000,DATE(Thang!$E$4,Thang!$C$4,Loc!$K$2),Nhap!$F$5:$F$1000,Loc!A17)</f>
        <v>0</v>
      </c>
      <c r="L17" s="7">
        <f>SUMIFS(Nhap!$I$5:$I$1000,Nhap!$E$5:$E$1000,DATE(Thang!$E$4,Thang!$C$4,Loc!$L$2),Nhap!$F$5:$F$1000,Loc!A17)</f>
        <v>0</v>
      </c>
      <c r="M17" s="7">
        <f>SUMIFS(Nhap!$I$5:$I$1000,Nhap!$E$5:$E$1000,DATE(Thang!$E$4,Thang!$C$4,Loc!$M$2),Nhap!$F$5:$F$1000,Loc!A17)</f>
        <v>0</v>
      </c>
      <c r="N17" s="7">
        <f>SUMIFS(Nhap!$I$5:$I$1000,Nhap!$E$5:$E$1000,DATE(Thang!$E$4,Thang!$C$4,Loc!$N$2),Nhap!$F$5:$F$1000,Loc!A17)</f>
        <v>0</v>
      </c>
      <c r="O17" s="7">
        <f>SUMIFS(Nhap!$I$5:$I$1000,Nhap!$E$5:$E$1000,DATE(Thang!$E$4,Thang!$C$4,Loc!$O$2),Nhap!$F$5:$F$1000,Loc!A17)</f>
        <v>0</v>
      </c>
      <c r="P17" s="7">
        <f>SUMIFS(Nhap!$I$5:$I$1000,Nhap!$E$5:$E$1000,DATE(Thang!$E$4,Thang!$C$4,Loc!$P$2),Nhap!$F$5:$F$1000,Loc!A17)</f>
        <v>0</v>
      </c>
      <c r="Q17" s="7">
        <f>SUMIFS(Nhap!$I$5:$I$1000,Nhap!$E$5:$E$1000,DATE(Thang!$E$4,Thang!$C$4,Loc!$Q$2),Nhap!$F$5:$F$1000,Loc!A17)</f>
        <v>0</v>
      </c>
      <c r="R17" s="7">
        <f>SUMIFS(Nhap!$I$5:$I$1000,Nhap!$E$5:$E$1000,DATE(Thang!$E$4,Thang!$C$4,Loc!$R$2),Nhap!$F$5:$F$1000,Loc!A17)</f>
        <v>0</v>
      </c>
      <c r="S17" s="7">
        <f>SUMIFS(Nhap!$I$5:$I$1000,Nhap!$E$5:$E$1000,DATE(Thang!$E$4,Thang!$C$4,Loc!$S$2),Nhap!$F$5:$F$1000,Loc!A17)</f>
        <v>0</v>
      </c>
      <c r="T17" s="7">
        <f>SUMIFS(Nhap!$I$5:$I$1000,Nhap!$E$5:$E$1000,DATE(Thang!$E$4,Thang!$C$4,Loc!$T$2),Nhap!$F$5:$F$1000,Loc!A17)</f>
        <v>0</v>
      </c>
      <c r="U17" s="7">
        <f>SUMIFS(Nhap!$I$5:$I$1000,Nhap!$E$5:$E$1000,DATE(Thang!$E$4,Thang!$C$4,Loc!$U$2),Nhap!$F$5:$F$1000,Loc!A17)</f>
        <v>0</v>
      </c>
      <c r="V17" s="7">
        <f>SUMIFS(Nhap!$I$5:$I$1000,Nhap!$E$5:$E$1000,DATE(Thang!$E$4,Thang!$C$4,Loc!$V$2),Nhap!$F$5:$F$1000,Loc!A17)</f>
        <v>0</v>
      </c>
      <c r="W17" s="7">
        <f>SUMIFS(Nhap!$I$5:$I$1000,Nhap!$E$5:$E$1000,DATE(Thang!$E$4,Thang!$C$4,Loc!$W$2),Nhap!$F$5:$F$1000,Loc!A17)</f>
        <v>0</v>
      </c>
      <c r="X17" s="7">
        <f>SUMIFS(Nhap!$I$5:$I$1000,Nhap!$E$5:$E$1000,DATE(Thang!$E$4,Thang!$C$4,Loc!$X$2),Nhap!$F$5:$F$1000,Loc!A17)</f>
        <v>0</v>
      </c>
      <c r="Y17" s="7">
        <f>SUMIFS(Nhap!$I$5:$I$1000,Nhap!$E$5:$E$1000,DATE(Thang!$E$4,Thang!$C$4,Loc!$Y$2),Nhap!$F$5:$F$1000,Loc!A17)</f>
        <v>0</v>
      </c>
      <c r="Z17" s="7">
        <f>SUMIFS(Nhap!$I$5:$I$1000,Nhap!$E$5:$E$1000,DATE(Thang!$E$4,Thang!$C$4,Loc!$Z$2),Nhap!$F$5:$F$1000,Loc!A17)</f>
        <v>0</v>
      </c>
      <c r="AA17" s="7">
        <f>SUMIFS(Nhap!$I$5:$I$1000,Nhap!$E$5:$E$1000,DATE(Thang!$E$4,Thang!$C$4,Loc!$AA$2),Nhap!$F$5:$F$1000,Loc!A17)</f>
        <v>0</v>
      </c>
      <c r="AB17" s="7">
        <f>SUMIFS(Nhap!$I$5:$I$1000,Nhap!$E$5:$E$1000,DATE(Thang!$E$4,Thang!$C$4,Loc!$AB$2),Nhap!$F$5:$F$1000,Loc!A17)</f>
        <v>0</v>
      </c>
      <c r="AC17" s="7">
        <f>SUMIFS(Nhap!$I$5:$I$1000,Nhap!$E$5:$E$1000,DATE(Thang!$E$4,Thang!$C$4,Loc!$AC$2),Nhap!$F$5:$F$1000,Loc!A17)</f>
        <v>0</v>
      </c>
      <c r="AD17" s="7">
        <f>SUMIFS(Nhap!$I$5:$I$1000,Nhap!$E$5:$E$1000,DATE(Thang!$E$4,Thang!$C$4,Loc!$AD$2),Nhap!$F$5:$F$1000,Loc!$A$5)</f>
        <v>0</v>
      </c>
      <c r="AE17" s="7">
        <f>SUMIFS(Nhap!$I$5:$I$1000,Nhap!$E$5:$E$1000,DATE(Thang!$E$4,Thang!$C$4,Loc!$AE$2),Nhap!$F$5:$F$1000,Loc!A17)</f>
        <v>0</v>
      </c>
      <c r="AF17" s="7">
        <f>SUMIFS(Nhap!$I$5:$I$1000,Nhap!$E$5:$E$1000,DATE(Thang!$E$4,Thang!$C$4,Loc!$AF$2),Nhap!$F$5:$F$1000,Loc!A17)</f>
        <v>0</v>
      </c>
      <c r="AG17" s="7">
        <f>SUMIFS(Nhap!$I$5:$I$1000,Nhap!$E$5:$E$1000,DATE(Thang!$E$4,Thang!$C$4,Loc!$AG$2),Nhap!$F$5:$F$1000,Loc!A17)</f>
        <v>0</v>
      </c>
      <c r="AH17" s="7">
        <f>SUMIFS(Nhap!$I$5:$I$1000,Nhap!$E$5:$E$1000,DATE(Thang!$E$4,Thang!$C$4,Loc!$AH$2),Nhap!$F$5:$F$1000,Loc!A17)</f>
        <v>0</v>
      </c>
      <c r="AI17" s="7">
        <f>SUMIFS(Nhap!$I$5:$I$1000,Nhap!$E$5:$E$1000,DATE(Thang!$E$4,Thang!$C$4,Loc!$AI$2),Nhap!$F$5:$F$1000,Loc!A17)</f>
        <v>0</v>
      </c>
      <c r="AJ17" s="7">
        <f>SUMIFS(Nhap!$I$5:$I$1000,Nhap!$E$5:$E$1000,DATE(Thang!$E$4,Thang!$C$4,Loc!$AJ$2),Nhap!$F$5:$F$1000,Loc!A17)</f>
        <v>2</v>
      </c>
      <c r="AK17" s="1">
        <f>SUMIFS(Xuat!$G$5:$G$1000,Xuat!$C$5:$C$1000,DATE(Thang!$E$4,Thang!$C$4,AK$2),Xuat!$D$5:$D$1000,Loc!$A17)</f>
        <v>0</v>
      </c>
      <c r="AL17" s="1">
        <f>SUMIFS(Xuat!$G$5:$G$1000,Xuat!$C$5:$C$1000,DATE(Thang!$E$4,Thang!$C$4,AL$2),Xuat!$D$5:$D$1000,Loc!$A17)</f>
        <v>0</v>
      </c>
      <c r="AM17" s="1">
        <f>SUMIFS(Xuat!$G$5:$G$1000,Xuat!$C$5:$C$1000,DATE(Thang!$E$4,Thang!$C$4,AM$2),Xuat!$D$5:$D$1000,Loc!$A17)</f>
        <v>0</v>
      </c>
      <c r="AN17" s="1">
        <f>SUMIFS(Xuat!$G$5:$G$1000,Xuat!$C$5:$C$1000,DATE(Thang!$E$4,Thang!$C$4,AN$2),Xuat!$D$5:$D$1000,Loc!$A17)</f>
        <v>0</v>
      </c>
      <c r="AO17" s="1">
        <f>SUMIFS(Xuat!$G$5:$G$1000,Xuat!$C$5:$C$1000,DATE(Thang!$E$4,Thang!$C$4,AO$2),Xuat!$D$5:$D$1000,Loc!$A17)</f>
        <v>0</v>
      </c>
      <c r="AP17" s="1">
        <f>SUMIFS(Xuat!$G$5:$G$1000,Xuat!$C$5:$C$1000,DATE(Thang!$E$4,Thang!$C$4,AP$2),Xuat!$D$5:$D$1000,Loc!$A17)</f>
        <v>0</v>
      </c>
      <c r="AQ17" s="1">
        <f>SUMIFS(Xuat!$G$5:$G$1000,Xuat!$C$5:$C$1000,DATE(Thang!$E$4,Thang!$C$4,AQ$2),Xuat!$D$5:$D$1000,Loc!$A17)</f>
        <v>0</v>
      </c>
      <c r="AR17" s="1">
        <f>SUMIFS(Xuat!$G$5:$G$1000,Xuat!$C$5:$C$1000,DATE(Thang!$E$4,Thang!$C$4,AR$2),Xuat!$D$5:$D$1000,Loc!$A17)</f>
        <v>0</v>
      </c>
      <c r="AS17" s="1">
        <f>SUMIFS(Xuat!$G$5:$G$1000,Xuat!$C$5:$C$1000,DATE(Thang!$E$4,Thang!$C$4,AS$2),Xuat!$D$5:$D$1000,Loc!$A17)</f>
        <v>0</v>
      </c>
      <c r="AT17" s="1">
        <f>SUMIFS(Xuat!$G$5:$G$1000,Xuat!$C$5:$C$1000,DATE(Thang!$E$4,Thang!$C$4,AT$2),Xuat!$D$5:$D$1000,Loc!$A17)</f>
        <v>0</v>
      </c>
      <c r="AU17" s="1">
        <f>SUMIFS(Xuat!$G$5:$G$1000,Xuat!$C$5:$C$1000,DATE(Thang!$E$4,Thang!$C$4,AU$2),Xuat!$D$5:$D$1000,Loc!$A17)</f>
        <v>0</v>
      </c>
      <c r="AV17" s="1">
        <f>SUMIFS(Xuat!$G$5:$G$1000,Xuat!$C$5:$C$1000,DATE(Thang!$E$4,Thang!$C$4,AV$2),Xuat!$D$5:$D$1000,Loc!$A17)</f>
        <v>0</v>
      </c>
      <c r="AW17" s="1">
        <f>SUMIFS(Xuat!$G$5:$G$1000,Xuat!$C$5:$C$1000,DATE(Thang!$E$4,Thang!$C$4,AW$2),Xuat!$D$5:$D$1000,Loc!$A17)</f>
        <v>0</v>
      </c>
      <c r="AX17" s="1">
        <f>SUMIFS(Xuat!$G$5:$G$1000,Xuat!$C$5:$C$1000,DATE(Thang!$E$4,Thang!$C$4,AX$2),Xuat!$D$5:$D$1000,Loc!$A17)</f>
        <v>0</v>
      </c>
      <c r="AY17" s="1">
        <f>SUMIFS(Xuat!$G$5:$G$1000,Xuat!$C$5:$C$1000,DATE(Thang!$E$4,Thang!$C$4,AY$2),Xuat!$D$5:$D$1000,Loc!$A17)</f>
        <v>0</v>
      </c>
      <c r="AZ17" s="1">
        <f>SUMIFS(Xuat!$G$5:$G$1000,Xuat!$C$5:$C$1000,DATE(Thang!$E$4,Thang!$C$4,AZ$2),Xuat!$D$5:$D$1000,Loc!$A17)</f>
        <v>0</v>
      </c>
      <c r="BA17" s="1">
        <f>SUMIFS(Xuat!$G$5:$G$1000,Xuat!$C$5:$C$1000,DATE(Thang!$E$4,Thang!$C$4,BA$2),Xuat!$D$5:$D$1000,Loc!$A17)</f>
        <v>0</v>
      </c>
      <c r="BB17" s="1">
        <f>SUMIFS(Xuat!$G$5:$G$1000,Xuat!$C$5:$C$1000,DATE(Thang!$E$4,Thang!$C$4,BB$2),Xuat!$D$5:$D$1000,Loc!$A17)</f>
        <v>0</v>
      </c>
      <c r="BC17" s="1">
        <f>SUMIFS(Xuat!$G$5:$G$1000,Xuat!$C$5:$C$1000,DATE(Thang!$E$4,Thang!$C$4,BC$2),Xuat!$D$5:$D$1000,Loc!$A17)</f>
        <v>0</v>
      </c>
      <c r="BD17" s="1">
        <f>SUMIFS(Xuat!$G$5:$G$1000,Xuat!$C$5:$C$1000,DATE(Thang!$E$4,Thang!$C$4,BD$2),Xuat!$D$5:$D$1000,Loc!$A17)</f>
        <v>0</v>
      </c>
      <c r="BE17" s="1">
        <f>SUMIFS(Xuat!$G$5:$G$1000,Xuat!$C$5:$C$1000,DATE(Thang!$E$4,Thang!$C$4,BE$2),Xuat!$D$5:$D$1000,Loc!$A17)</f>
        <v>0</v>
      </c>
      <c r="BF17" s="1">
        <f>SUMIFS(Xuat!$G$5:$G$1000,Xuat!$C$5:$C$1000,DATE(Thang!$E$4,Thang!$C$4,BF$2),Xuat!$D$5:$D$1000,Loc!$A17)</f>
        <v>0</v>
      </c>
      <c r="BG17" s="1">
        <f>SUMIFS(Xuat!$G$5:$G$1000,Xuat!$C$5:$C$1000,DATE(Thang!$E$4,Thang!$C$4,BG$2),Xuat!$D$5:$D$1000,Loc!$A17)</f>
        <v>0</v>
      </c>
      <c r="BH17" s="1">
        <f>SUMIFS(Xuat!$G$5:$G$1000,Xuat!$C$5:$C$1000,DATE(Thang!$E$4,Thang!$C$4,BH$2),Xuat!$D$5:$D$1000,Loc!$A17)</f>
        <v>0</v>
      </c>
      <c r="BI17" s="1">
        <f>SUMIFS(Xuat!$G$5:$G$1000,Xuat!$C$5:$C$1000,DATE(Thang!$E$4,Thang!$C$4,BI$2),Xuat!$D$5:$D$1000,Loc!$A17)</f>
        <v>0</v>
      </c>
      <c r="BJ17" s="1">
        <f>SUMIFS(Xuat!$G$5:$G$1000,Xuat!$C$5:$C$1000,DATE(Thang!$E$4,Thang!$C$4,BJ$2),Xuat!$D$5:$D$1000,Loc!$A17)</f>
        <v>0</v>
      </c>
      <c r="BK17" s="1">
        <f>SUMIFS(Xuat!$G$5:$G$1000,Xuat!$C$5:$C$1000,DATE(Thang!$E$4,Thang!$C$4,BK$2),Xuat!$D$5:$D$1000,Loc!$A17)</f>
        <v>0</v>
      </c>
      <c r="BL17" s="1">
        <f>SUMIFS(Xuat!$G$5:$G$1000,Xuat!$C$5:$C$1000,DATE(Thang!$E$4,Thang!$C$4,BL$2),Xuat!$D$5:$D$1000,Loc!$A17)</f>
        <v>0</v>
      </c>
      <c r="BM17" s="1">
        <f>SUMIFS(Xuat!$G$5:$G$1000,Xuat!$C$5:$C$1000,DATE(Thang!$E$4,Thang!$C$4,BM$2),Xuat!$D$5:$D$1000,Loc!$A17)</f>
        <v>0</v>
      </c>
      <c r="BN17" s="1">
        <f>SUMIFS(Xuat!$G$5:$G$1000,Xuat!$C$5:$C$1000,DATE(Thang!$E$4,Thang!$C$4,BN$2),Xuat!$D$5:$D$1000,Loc!$A17)</f>
        <v>0</v>
      </c>
      <c r="BO17" s="1">
        <f>SUMIFS(Xuat!$G$5:$G$1000,Xuat!$C$5:$C$1000,DATE(Thang!$E$4,Thang!$C$4,BO$2),Xuat!$D$5:$D$1000,Loc!$A17)</f>
        <v>0</v>
      </c>
    </row>
    <row r="18" spans="1:67" x14ac:dyDescent="0.2">
      <c r="A18" s="2" t="str">
        <f>DM!C18</f>
        <v>TP004</v>
      </c>
      <c r="B18" s="3">
        <f>VLOOKUP(A18,Tondau!$B$5:$F$500,3,0)</f>
        <v>5</v>
      </c>
      <c r="C18" s="3">
        <f t="shared" si="2"/>
        <v>2</v>
      </c>
      <c r="D18" s="3">
        <f t="shared" si="3"/>
        <v>0</v>
      </c>
      <c r="E18" s="3">
        <f t="shared" si="4"/>
        <v>7</v>
      </c>
      <c r="F18" s="7">
        <f>SUMIFS(Nhap!$I$5:$I$1000,Nhap!$E$5:$E$1000,DATE(Thang!$E$4,Thang!$C$4,Loc!$F$2),Nhap!$F$5:$F$1000,Loc!A18)</f>
        <v>0</v>
      </c>
      <c r="G18" s="7">
        <f>SUMIFS(Nhap!$I$5:$I$1000,Nhap!$E$5:$E$1000,DATE(Thang!$E$4,Thang!$C$4,Loc!$G$2),Nhap!$F$5:$F$1000,Loc!A18)</f>
        <v>0</v>
      </c>
      <c r="H18" s="7">
        <f>SUMIFS(Nhap!$I$5:$I$1000,Nhap!$E$5:$E$1000,DATE(Thang!$E$4,Thang!$C$4,Loc!$H$2),Nhap!$F$5:$F$1000,Loc!A18)</f>
        <v>0</v>
      </c>
      <c r="I18" s="7">
        <f>SUMIFS(Nhap!$I$5:$I$1000,Nhap!$E$5:$E$1000,DATE(Thang!$E$4,Thang!$C$4,Loc!$I$2),Nhap!$F$5:$F$1000,Loc!A18)</f>
        <v>0</v>
      </c>
      <c r="J18" s="7">
        <f>SUMIFS(Nhap!$I$5:$I$1000,Nhap!$E$5:$E$1000,DATE(Thang!$E$4,Thang!$C$4,Loc!$J$2),Nhap!$F$5:$F$1000,Loc!A18)</f>
        <v>0</v>
      </c>
      <c r="K18" s="7">
        <f>SUMIFS(Nhap!$I$5:$I$1000,Nhap!$E$5:$E$1000,DATE(Thang!$E$4,Thang!$C$4,Loc!$K$2),Nhap!$F$5:$F$1000,Loc!A18)</f>
        <v>0</v>
      </c>
      <c r="L18" s="7">
        <f>SUMIFS(Nhap!$I$5:$I$1000,Nhap!$E$5:$E$1000,DATE(Thang!$E$4,Thang!$C$4,Loc!$L$2),Nhap!$F$5:$F$1000,Loc!A18)</f>
        <v>0</v>
      </c>
      <c r="M18" s="7">
        <f>SUMIFS(Nhap!$I$5:$I$1000,Nhap!$E$5:$E$1000,DATE(Thang!$E$4,Thang!$C$4,Loc!$M$2),Nhap!$F$5:$F$1000,Loc!A18)</f>
        <v>0</v>
      </c>
      <c r="N18" s="7">
        <f>SUMIFS(Nhap!$I$5:$I$1000,Nhap!$E$5:$E$1000,DATE(Thang!$E$4,Thang!$C$4,Loc!$N$2),Nhap!$F$5:$F$1000,Loc!A18)</f>
        <v>0</v>
      </c>
      <c r="O18" s="7">
        <f>SUMIFS(Nhap!$I$5:$I$1000,Nhap!$E$5:$E$1000,DATE(Thang!$E$4,Thang!$C$4,Loc!$O$2),Nhap!$F$5:$F$1000,Loc!A18)</f>
        <v>0</v>
      </c>
      <c r="P18" s="7">
        <f>SUMIFS(Nhap!$I$5:$I$1000,Nhap!$E$5:$E$1000,DATE(Thang!$E$4,Thang!$C$4,Loc!$P$2),Nhap!$F$5:$F$1000,Loc!A18)</f>
        <v>0</v>
      </c>
      <c r="Q18" s="7">
        <f>SUMIFS(Nhap!$I$5:$I$1000,Nhap!$E$5:$E$1000,DATE(Thang!$E$4,Thang!$C$4,Loc!$Q$2),Nhap!$F$5:$F$1000,Loc!A18)</f>
        <v>0</v>
      </c>
      <c r="R18" s="7">
        <f>SUMIFS(Nhap!$I$5:$I$1000,Nhap!$E$5:$E$1000,DATE(Thang!$E$4,Thang!$C$4,Loc!$R$2),Nhap!$F$5:$F$1000,Loc!A18)</f>
        <v>0</v>
      </c>
      <c r="S18" s="7">
        <f>SUMIFS(Nhap!$I$5:$I$1000,Nhap!$E$5:$E$1000,DATE(Thang!$E$4,Thang!$C$4,Loc!$S$2),Nhap!$F$5:$F$1000,Loc!A18)</f>
        <v>0</v>
      </c>
      <c r="T18" s="7">
        <f>SUMIFS(Nhap!$I$5:$I$1000,Nhap!$E$5:$E$1000,DATE(Thang!$E$4,Thang!$C$4,Loc!$T$2),Nhap!$F$5:$F$1000,Loc!A18)</f>
        <v>0</v>
      </c>
      <c r="U18" s="7">
        <f>SUMIFS(Nhap!$I$5:$I$1000,Nhap!$E$5:$E$1000,DATE(Thang!$E$4,Thang!$C$4,Loc!$U$2),Nhap!$F$5:$F$1000,Loc!A18)</f>
        <v>0</v>
      </c>
      <c r="V18" s="7">
        <f>SUMIFS(Nhap!$I$5:$I$1000,Nhap!$E$5:$E$1000,DATE(Thang!$E$4,Thang!$C$4,Loc!$V$2),Nhap!$F$5:$F$1000,Loc!A18)</f>
        <v>0</v>
      </c>
      <c r="W18" s="7">
        <f>SUMIFS(Nhap!$I$5:$I$1000,Nhap!$E$5:$E$1000,DATE(Thang!$E$4,Thang!$C$4,Loc!$W$2),Nhap!$F$5:$F$1000,Loc!A18)</f>
        <v>0</v>
      </c>
      <c r="X18" s="7">
        <f>SUMIFS(Nhap!$I$5:$I$1000,Nhap!$E$5:$E$1000,DATE(Thang!$E$4,Thang!$C$4,Loc!$X$2),Nhap!$F$5:$F$1000,Loc!A18)</f>
        <v>0</v>
      </c>
      <c r="Y18" s="7">
        <f>SUMIFS(Nhap!$I$5:$I$1000,Nhap!$E$5:$E$1000,DATE(Thang!$E$4,Thang!$C$4,Loc!$Y$2),Nhap!$F$5:$F$1000,Loc!A18)</f>
        <v>0</v>
      </c>
      <c r="Z18" s="7">
        <f>SUMIFS(Nhap!$I$5:$I$1000,Nhap!$E$5:$E$1000,DATE(Thang!$E$4,Thang!$C$4,Loc!$Z$2),Nhap!$F$5:$F$1000,Loc!A18)</f>
        <v>0</v>
      </c>
      <c r="AA18" s="7">
        <f>SUMIFS(Nhap!$I$5:$I$1000,Nhap!$E$5:$E$1000,DATE(Thang!$E$4,Thang!$C$4,Loc!$AA$2),Nhap!$F$5:$F$1000,Loc!A18)</f>
        <v>0</v>
      </c>
      <c r="AB18" s="7">
        <f>SUMIFS(Nhap!$I$5:$I$1000,Nhap!$E$5:$E$1000,DATE(Thang!$E$4,Thang!$C$4,Loc!$AB$2),Nhap!$F$5:$F$1000,Loc!A18)</f>
        <v>0</v>
      </c>
      <c r="AC18" s="7">
        <f>SUMIFS(Nhap!$I$5:$I$1000,Nhap!$E$5:$E$1000,DATE(Thang!$E$4,Thang!$C$4,Loc!$AC$2),Nhap!$F$5:$F$1000,Loc!A18)</f>
        <v>0</v>
      </c>
      <c r="AD18" s="7">
        <f>SUMIFS(Nhap!$I$5:$I$1000,Nhap!$E$5:$E$1000,DATE(Thang!$E$4,Thang!$C$4,Loc!$AD$2),Nhap!$F$5:$F$1000,Loc!$A$5)</f>
        <v>0</v>
      </c>
      <c r="AE18" s="7">
        <f>SUMIFS(Nhap!$I$5:$I$1000,Nhap!$E$5:$E$1000,DATE(Thang!$E$4,Thang!$C$4,Loc!$AE$2),Nhap!$F$5:$F$1000,Loc!A18)</f>
        <v>0</v>
      </c>
      <c r="AF18" s="7">
        <f>SUMIFS(Nhap!$I$5:$I$1000,Nhap!$E$5:$E$1000,DATE(Thang!$E$4,Thang!$C$4,Loc!$AF$2),Nhap!$F$5:$F$1000,Loc!A18)</f>
        <v>0</v>
      </c>
      <c r="AG18" s="7">
        <f>SUMIFS(Nhap!$I$5:$I$1000,Nhap!$E$5:$E$1000,DATE(Thang!$E$4,Thang!$C$4,Loc!$AG$2),Nhap!$F$5:$F$1000,Loc!A18)</f>
        <v>0</v>
      </c>
      <c r="AH18" s="7">
        <f>SUMIFS(Nhap!$I$5:$I$1000,Nhap!$E$5:$E$1000,DATE(Thang!$E$4,Thang!$C$4,Loc!$AH$2),Nhap!$F$5:$F$1000,Loc!A18)</f>
        <v>0</v>
      </c>
      <c r="AI18" s="7">
        <f>SUMIFS(Nhap!$I$5:$I$1000,Nhap!$E$5:$E$1000,DATE(Thang!$E$4,Thang!$C$4,Loc!$AI$2),Nhap!$F$5:$F$1000,Loc!A18)</f>
        <v>0</v>
      </c>
      <c r="AJ18" s="7">
        <f>SUMIFS(Nhap!$I$5:$I$1000,Nhap!$E$5:$E$1000,DATE(Thang!$E$4,Thang!$C$4,Loc!$AJ$2),Nhap!$F$5:$F$1000,Loc!A18)</f>
        <v>2</v>
      </c>
      <c r="AK18" s="1">
        <f>SUMIFS(Xuat!$G$5:$G$1000,Xuat!$C$5:$C$1000,DATE(Thang!$E$4,Thang!$C$4,AK$2),Xuat!$D$5:$D$1000,Loc!$A18)</f>
        <v>0</v>
      </c>
      <c r="AL18" s="1">
        <f>SUMIFS(Xuat!$G$5:$G$1000,Xuat!$C$5:$C$1000,DATE(Thang!$E$4,Thang!$C$4,AL$2),Xuat!$D$5:$D$1000,Loc!$A18)</f>
        <v>0</v>
      </c>
      <c r="AM18" s="1">
        <f>SUMIFS(Xuat!$G$5:$G$1000,Xuat!$C$5:$C$1000,DATE(Thang!$E$4,Thang!$C$4,AM$2),Xuat!$D$5:$D$1000,Loc!$A18)</f>
        <v>0</v>
      </c>
      <c r="AN18" s="1">
        <f>SUMIFS(Xuat!$G$5:$G$1000,Xuat!$C$5:$C$1000,DATE(Thang!$E$4,Thang!$C$4,AN$2),Xuat!$D$5:$D$1000,Loc!$A18)</f>
        <v>0</v>
      </c>
      <c r="AO18" s="1">
        <f>SUMIFS(Xuat!$G$5:$G$1000,Xuat!$C$5:$C$1000,DATE(Thang!$E$4,Thang!$C$4,AO$2),Xuat!$D$5:$D$1000,Loc!$A18)</f>
        <v>0</v>
      </c>
      <c r="AP18" s="1">
        <f>SUMIFS(Xuat!$G$5:$G$1000,Xuat!$C$5:$C$1000,DATE(Thang!$E$4,Thang!$C$4,AP$2),Xuat!$D$5:$D$1000,Loc!$A18)</f>
        <v>0</v>
      </c>
      <c r="AQ18" s="1">
        <f>SUMIFS(Xuat!$G$5:$G$1000,Xuat!$C$5:$C$1000,DATE(Thang!$E$4,Thang!$C$4,AQ$2),Xuat!$D$5:$D$1000,Loc!$A18)</f>
        <v>0</v>
      </c>
      <c r="AR18" s="1">
        <f>SUMIFS(Xuat!$G$5:$G$1000,Xuat!$C$5:$C$1000,DATE(Thang!$E$4,Thang!$C$4,AR$2),Xuat!$D$5:$D$1000,Loc!$A18)</f>
        <v>0</v>
      </c>
      <c r="AS18" s="1">
        <f>SUMIFS(Xuat!$G$5:$G$1000,Xuat!$C$5:$C$1000,DATE(Thang!$E$4,Thang!$C$4,AS$2),Xuat!$D$5:$D$1000,Loc!$A18)</f>
        <v>0</v>
      </c>
      <c r="AT18" s="1">
        <f>SUMIFS(Xuat!$G$5:$G$1000,Xuat!$C$5:$C$1000,DATE(Thang!$E$4,Thang!$C$4,AT$2),Xuat!$D$5:$D$1000,Loc!$A18)</f>
        <v>0</v>
      </c>
      <c r="AU18" s="1">
        <f>SUMIFS(Xuat!$G$5:$G$1000,Xuat!$C$5:$C$1000,DATE(Thang!$E$4,Thang!$C$4,AU$2),Xuat!$D$5:$D$1000,Loc!$A18)</f>
        <v>0</v>
      </c>
      <c r="AV18" s="1">
        <f>SUMIFS(Xuat!$G$5:$G$1000,Xuat!$C$5:$C$1000,DATE(Thang!$E$4,Thang!$C$4,AV$2),Xuat!$D$5:$D$1000,Loc!$A18)</f>
        <v>0</v>
      </c>
      <c r="AW18" s="1">
        <f>SUMIFS(Xuat!$G$5:$G$1000,Xuat!$C$5:$C$1000,DATE(Thang!$E$4,Thang!$C$4,AW$2),Xuat!$D$5:$D$1000,Loc!$A18)</f>
        <v>0</v>
      </c>
      <c r="AX18" s="1">
        <f>SUMIFS(Xuat!$G$5:$G$1000,Xuat!$C$5:$C$1000,DATE(Thang!$E$4,Thang!$C$4,AX$2),Xuat!$D$5:$D$1000,Loc!$A18)</f>
        <v>0</v>
      </c>
      <c r="AY18" s="1">
        <f>SUMIFS(Xuat!$G$5:$G$1000,Xuat!$C$5:$C$1000,DATE(Thang!$E$4,Thang!$C$4,AY$2),Xuat!$D$5:$D$1000,Loc!$A18)</f>
        <v>0</v>
      </c>
      <c r="AZ18" s="1">
        <f>SUMIFS(Xuat!$G$5:$G$1000,Xuat!$C$5:$C$1000,DATE(Thang!$E$4,Thang!$C$4,AZ$2),Xuat!$D$5:$D$1000,Loc!$A18)</f>
        <v>0</v>
      </c>
      <c r="BA18" s="1">
        <f>SUMIFS(Xuat!$G$5:$G$1000,Xuat!$C$5:$C$1000,DATE(Thang!$E$4,Thang!$C$4,BA$2),Xuat!$D$5:$D$1000,Loc!$A18)</f>
        <v>0</v>
      </c>
      <c r="BB18" s="1">
        <f>SUMIFS(Xuat!$G$5:$G$1000,Xuat!$C$5:$C$1000,DATE(Thang!$E$4,Thang!$C$4,BB$2),Xuat!$D$5:$D$1000,Loc!$A18)</f>
        <v>0</v>
      </c>
      <c r="BC18" s="1">
        <f>SUMIFS(Xuat!$G$5:$G$1000,Xuat!$C$5:$C$1000,DATE(Thang!$E$4,Thang!$C$4,BC$2),Xuat!$D$5:$D$1000,Loc!$A18)</f>
        <v>0</v>
      </c>
      <c r="BD18" s="1">
        <f>SUMIFS(Xuat!$G$5:$G$1000,Xuat!$C$5:$C$1000,DATE(Thang!$E$4,Thang!$C$4,BD$2),Xuat!$D$5:$D$1000,Loc!$A18)</f>
        <v>0</v>
      </c>
      <c r="BE18" s="1">
        <f>SUMIFS(Xuat!$G$5:$G$1000,Xuat!$C$5:$C$1000,DATE(Thang!$E$4,Thang!$C$4,BE$2),Xuat!$D$5:$D$1000,Loc!$A18)</f>
        <v>0</v>
      </c>
      <c r="BF18" s="1">
        <f>SUMIFS(Xuat!$G$5:$G$1000,Xuat!$C$5:$C$1000,DATE(Thang!$E$4,Thang!$C$4,BF$2),Xuat!$D$5:$D$1000,Loc!$A18)</f>
        <v>0</v>
      </c>
      <c r="BG18" s="1">
        <f>SUMIFS(Xuat!$G$5:$G$1000,Xuat!$C$5:$C$1000,DATE(Thang!$E$4,Thang!$C$4,BG$2),Xuat!$D$5:$D$1000,Loc!$A18)</f>
        <v>0</v>
      </c>
      <c r="BH18" s="1">
        <f>SUMIFS(Xuat!$G$5:$G$1000,Xuat!$C$5:$C$1000,DATE(Thang!$E$4,Thang!$C$4,BH$2),Xuat!$D$5:$D$1000,Loc!$A18)</f>
        <v>0</v>
      </c>
      <c r="BI18" s="1">
        <f>SUMIFS(Xuat!$G$5:$G$1000,Xuat!$C$5:$C$1000,DATE(Thang!$E$4,Thang!$C$4,BI$2),Xuat!$D$5:$D$1000,Loc!$A18)</f>
        <v>0</v>
      </c>
      <c r="BJ18" s="1">
        <f>SUMIFS(Xuat!$G$5:$G$1000,Xuat!$C$5:$C$1000,DATE(Thang!$E$4,Thang!$C$4,BJ$2),Xuat!$D$5:$D$1000,Loc!$A18)</f>
        <v>0</v>
      </c>
      <c r="BK18" s="1">
        <f>SUMIFS(Xuat!$G$5:$G$1000,Xuat!$C$5:$C$1000,DATE(Thang!$E$4,Thang!$C$4,BK$2),Xuat!$D$5:$D$1000,Loc!$A18)</f>
        <v>0</v>
      </c>
      <c r="BL18" s="1">
        <f>SUMIFS(Xuat!$G$5:$G$1000,Xuat!$C$5:$C$1000,DATE(Thang!$E$4,Thang!$C$4,BL$2),Xuat!$D$5:$D$1000,Loc!$A18)</f>
        <v>0</v>
      </c>
      <c r="BM18" s="1">
        <f>SUMIFS(Xuat!$G$5:$G$1000,Xuat!$C$5:$C$1000,DATE(Thang!$E$4,Thang!$C$4,BM$2),Xuat!$D$5:$D$1000,Loc!$A18)</f>
        <v>0</v>
      </c>
      <c r="BN18" s="1">
        <f>SUMIFS(Xuat!$G$5:$G$1000,Xuat!$C$5:$C$1000,DATE(Thang!$E$4,Thang!$C$4,BN$2),Xuat!$D$5:$D$1000,Loc!$A18)</f>
        <v>0</v>
      </c>
      <c r="BO18" s="1">
        <f>SUMIFS(Xuat!$G$5:$G$1000,Xuat!$C$5:$C$1000,DATE(Thang!$E$4,Thang!$C$4,BO$2),Xuat!$D$5:$D$1000,Loc!$A18)</f>
        <v>0</v>
      </c>
    </row>
    <row r="19" spans="1:67" x14ac:dyDescent="0.2">
      <c r="A19" s="2" t="str">
        <f>DM!C19</f>
        <v>TP005</v>
      </c>
      <c r="B19" s="3">
        <f>VLOOKUP(A19,Tondau!$B$5:$F$500,3,0)</f>
        <v>6</v>
      </c>
      <c r="C19" s="3">
        <f t="shared" si="2"/>
        <v>1</v>
      </c>
      <c r="D19" s="3">
        <f t="shared" si="3"/>
        <v>0</v>
      </c>
      <c r="E19" s="3">
        <f t="shared" si="4"/>
        <v>7</v>
      </c>
      <c r="F19" s="7">
        <f>SUMIFS(Nhap!$I$5:$I$1000,Nhap!$E$5:$E$1000,DATE(Thang!$E$4,Thang!$C$4,Loc!$F$2),Nhap!$F$5:$F$1000,Loc!A19)</f>
        <v>0</v>
      </c>
      <c r="G19" s="7">
        <f>SUMIFS(Nhap!$I$5:$I$1000,Nhap!$E$5:$E$1000,DATE(Thang!$E$4,Thang!$C$4,Loc!$G$2),Nhap!$F$5:$F$1000,Loc!A19)</f>
        <v>0</v>
      </c>
      <c r="H19" s="7">
        <f>SUMIFS(Nhap!$I$5:$I$1000,Nhap!$E$5:$E$1000,DATE(Thang!$E$4,Thang!$C$4,Loc!$H$2),Nhap!$F$5:$F$1000,Loc!A19)</f>
        <v>0</v>
      </c>
      <c r="I19" s="7">
        <f>SUMIFS(Nhap!$I$5:$I$1000,Nhap!$E$5:$E$1000,DATE(Thang!$E$4,Thang!$C$4,Loc!$I$2),Nhap!$F$5:$F$1000,Loc!A19)</f>
        <v>0</v>
      </c>
      <c r="J19" s="7">
        <f>SUMIFS(Nhap!$I$5:$I$1000,Nhap!$E$5:$E$1000,DATE(Thang!$E$4,Thang!$C$4,Loc!$J$2),Nhap!$F$5:$F$1000,Loc!A19)</f>
        <v>0</v>
      </c>
      <c r="K19" s="7">
        <f>SUMIFS(Nhap!$I$5:$I$1000,Nhap!$E$5:$E$1000,DATE(Thang!$E$4,Thang!$C$4,Loc!$K$2),Nhap!$F$5:$F$1000,Loc!A19)</f>
        <v>0</v>
      </c>
      <c r="L19" s="7">
        <f>SUMIFS(Nhap!$I$5:$I$1000,Nhap!$E$5:$E$1000,DATE(Thang!$E$4,Thang!$C$4,Loc!$L$2),Nhap!$F$5:$F$1000,Loc!A19)</f>
        <v>0</v>
      </c>
      <c r="M19" s="7">
        <f>SUMIFS(Nhap!$I$5:$I$1000,Nhap!$E$5:$E$1000,DATE(Thang!$E$4,Thang!$C$4,Loc!$M$2),Nhap!$F$5:$F$1000,Loc!A19)</f>
        <v>0</v>
      </c>
      <c r="N19" s="7">
        <f>SUMIFS(Nhap!$I$5:$I$1000,Nhap!$E$5:$E$1000,DATE(Thang!$E$4,Thang!$C$4,Loc!$N$2),Nhap!$F$5:$F$1000,Loc!A19)</f>
        <v>0</v>
      </c>
      <c r="O19" s="7">
        <f>SUMIFS(Nhap!$I$5:$I$1000,Nhap!$E$5:$E$1000,DATE(Thang!$E$4,Thang!$C$4,Loc!$O$2),Nhap!$F$5:$F$1000,Loc!A19)</f>
        <v>0</v>
      </c>
      <c r="P19" s="7">
        <f>SUMIFS(Nhap!$I$5:$I$1000,Nhap!$E$5:$E$1000,DATE(Thang!$E$4,Thang!$C$4,Loc!$P$2),Nhap!$F$5:$F$1000,Loc!A19)</f>
        <v>0</v>
      </c>
      <c r="Q19" s="7">
        <f>SUMIFS(Nhap!$I$5:$I$1000,Nhap!$E$5:$E$1000,DATE(Thang!$E$4,Thang!$C$4,Loc!$Q$2),Nhap!$F$5:$F$1000,Loc!A19)</f>
        <v>0</v>
      </c>
      <c r="R19" s="7">
        <f>SUMIFS(Nhap!$I$5:$I$1000,Nhap!$E$5:$E$1000,DATE(Thang!$E$4,Thang!$C$4,Loc!$R$2),Nhap!$F$5:$F$1000,Loc!A19)</f>
        <v>0</v>
      </c>
      <c r="S19" s="7">
        <f>SUMIFS(Nhap!$I$5:$I$1000,Nhap!$E$5:$E$1000,DATE(Thang!$E$4,Thang!$C$4,Loc!$S$2),Nhap!$F$5:$F$1000,Loc!A19)</f>
        <v>0</v>
      </c>
      <c r="T19" s="7">
        <f>SUMIFS(Nhap!$I$5:$I$1000,Nhap!$E$5:$E$1000,DATE(Thang!$E$4,Thang!$C$4,Loc!$T$2),Nhap!$F$5:$F$1000,Loc!A19)</f>
        <v>0</v>
      </c>
      <c r="U19" s="7">
        <f>SUMIFS(Nhap!$I$5:$I$1000,Nhap!$E$5:$E$1000,DATE(Thang!$E$4,Thang!$C$4,Loc!$U$2),Nhap!$F$5:$F$1000,Loc!A19)</f>
        <v>0</v>
      </c>
      <c r="V19" s="7">
        <f>SUMIFS(Nhap!$I$5:$I$1000,Nhap!$E$5:$E$1000,DATE(Thang!$E$4,Thang!$C$4,Loc!$V$2),Nhap!$F$5:$F$1000,Loc!A19)</f>
        <v>0</v>
      </c>
      <c r="W19" s="7">
        <f>SUMIFS(Nhap!$I$5:$I$1000,Nhap!$E$5:$E$1000,DATE(Thang!$E$4,Thang!$C$4,Loc!$W$2),Nhap!$F$5:$F$1000,Loc!A19)</f>
        <v>0</v>
      </c>
      <c r="X19" s="7">
        <f>SUMIFS(Nhap!$I$5:$I$1000,Nhap!$E$5:$E$1000,DATE(Thang!$E$4,Thang!$C$4,Loc!$X$2),Nhap!$F$5:$F$1000,Loc!A19)</f>
        <v>0</v>
      </c>
      <c r="Y19" s="7">
        <f>SUMIFS(Nhap!$I$5:$I$1000,Nhap!$E$5:$E$1000,DATE(Thang!$E$4,Thang!$C$4,Loc!$Y$2),Nhap!$F$5:$F$1000,Loc!A19)</f>
        <v>0</v>
      </c>
      <c r="Z19" s="7">
        <f>SUMIFS(Nhap!$I$5:$I$1000,Nhap!$E$5:$E$1000,DATE(Thang!$E$4,Thang!$C$4,Loc!$Z$2),Nhap!$F$5:$F$1000,Loc!A19)</f>
        <v>0</v>
      </c>
      <c r="AA19" s="7">
        <f>SUMIFS(Nhap!$I$5:$I$1000,Nhap!$E$5:$E$1000,DATE(Thang!$E$4,Thang!$C$4,Loc!$AA$2),Nhap!$F$5:$F$1000,Loc!A19)</f>
        <v>0</v>
      </c>
      <c r="AB19" s="7">
        <f>SUMIFS(Nhap!$I$5:$I$1000,Nhap!$E$5:$E$1000,DATE(Thang!$E$4,Thang!$C$4,Loc!$AB$2),Nhap!$F$5:$F$1000,Loc!A19)</f>
        <v>0</v>
      </c>
      <c r="AC19" s="7">
        <f>SUMIFS(Nhap!$I$5:$I$1000,Nhap!$E$5:$E$1000,DATE(Thang!$E$4,Thang!$C$4,Loc!$AC$2),Nhap!$F$5:$F$1000,Loc!A19)</f>
        <v>0</v>
      </c>
      <c r="AD19" s="7">
        <f>SUMIFS(Nhap!$I$5:$I$1000,Nhap!$E$5:$E$1000,DATE(Thang!$E$4,Thang!$C$4,Loc!$AD$2),Nhap!$F$5:$F$1000,Loc!$A$5)</f>
        <v>0</v>
      </c>
      <c r="AE19" s="7">
        <f>SUMIFS(Nhap!$I$5:$I$1000,Nhap!$E$5:$E$1000,DATE(Thang!$E$4,Thang!$C$4,Loc!$AE$2),Nhap!$F$5:$F$1000,Loc!A19)</f>
        <v>0</v>
      </c>
      <c r="AF19" s="7">
        <f>SUMIFS(Nhap!$I$5:$I$1000,Nhap!$E$5:$E$1000,DATE(Thang!$E$4,Thang!$C$4,Loc!$AF$2),Nhap!$F$5:$F$1000,Loc!A19)</f>
        <v>0</v>
      </c>
      <c r="AG19" s="7">
        <f>SUMIFS(Nhap!$I$5:$I$1000,Nhap!$E$5:$E$1000,DATE(Thang!$E$4,Thang!$C$4,Loc!$AG$2),Nhap!$F$5:$F$1000,Loc!A19)</f>
        <v>0</v>
      </c>
      <c r="AH19" s="7">
        <f>SUMIFS(Nhap!$I$5:$I$1000,Nhap!$E$5:$E$1000,DATE(Thang!$E$4,Thang!$C$4,Loc!$AH$2),Nhap!$F$5:$F$1000,Loc!A19)</f>
        <v>0</v>
      </c>
      <c r="AI19" s="7">
        <f>SUMIFS(Nhap!$I$5:$I$1000,Nhap!$E$5:$E$1000,DATE(Thang!$E$4,Thang!$C$4,Loc!$AI$2),Nhap!$F$5:$F$1000,Loc!A19)</f>
        <v>0</v>
      </c>
      <c r="AJ19" s="7">
        <f>SUMIFS(Nhap!$I$5:$I$1000,Nhap!$E$5:$E$1000,DATE(Thang!$E$4,Thang!$C$4,Loc!$AJ$2),Nhap!$F$5:$F$1000,Loc!A19)</f>
        <v>1</v>
      </c>
      <c r="AK19" s="1">
        <f>SUMIFS(Xuat!$G$5:$G$1000,Xuat!$C$5:$C$1000,DATE(Thang!$E$4,Thang!$C$4,AK$2),Xuat!$D$5:$D$1000,Loc!$A19)</f>
        <v>0</v>
      </c>
      <c r="AL19" s="1">
        <f>SUMIFS(Xuat!$G$5:$G$1000,Xuat!$C$5:$C$1000,DATE(Thang!$E$4,Thang!$C$4,AL$2),Xuat!$D$5:$D$1000,Loc!$A19)</f>
        <v>0</v>
      </c>
      <c r="AM19" s="1">
        <f>SUMIFS(Xuat!$G$5:$G$1000,Xuat!$C$5:$C$1000,DATE(Thang!$E$4,Thang!$C$4,AM$2),Xuat!$D$5:$D$1000,Loc!$A19)</f>
        <v>0</v>
      </c>
      <c r="AN19" s="1">
        <f>SUMIFS(Xuat!$G$5:$G$1000,Xuat!$C$5:$C$1000,DATE(Thang!$E$4,Thang!$C$4,AN$2),Xuat!$D$5:$D$1000,Loc!$A19)</f>
        <v>0</v>
      </c>
      <c r="AO19" s="1">
        <f>SUMIFS(Xuat!$G$5:$G$1000,Xuat!$C$5:$C$1000,DATE(Thang!$E$4,Thang!$C$4,AO$2),Xuat!$D$5:$D$1000,Loc!$A19)</f>
        <v>0</v>
      </c>
      <c r="AP19" s="1">
        <f>SUMIFS(Xuat!$G$5:$G$1000,Xuat!$C$5:$C$1000,DATE(Thang!$E$4,Thang!$C$4,AP$2),Xuat!$D$5:$D$1000,Loc!$A19)</f>
        <v>0</v>
      </c>
      <c r="AQ19" s="1">
        <f>SUMIFS(Xuat!$G$5:$G$1000,Xuat!$C$5:$C$1000,DATE(Thang!$E$4,Thang!$C$4,AQ$2),Xuat!$D$5:$D$1000,Loc!$A19)</f>
        <v>0</v>
      </c>
      <c r="AR19" s="1">
        <f>SUMIFS(Xuat!$G$5:$G$1000,Xuat!$C$5:$C$1000,DATE(Thang!$E$4,Thang!$C$4,AR$2),Xuat!$D$5:$D$1000,Loc!$A19)</f>
        <v>0</v>
      </c>
      <c r="AS19" s="1">
        <f>SUMIFS(Xuat!$G$5:$G$1000,Xuat!$C$5:$C$1000,DATE(Thang!$E$4,Thang!$C$4,AS$2),Xuat!$D$5:$D$1000,Loc!$A19)</f>
        <v>0</v>
      </c>
      <c r="AT19" s="1">
        <f>SUMIFS(Xuat!$G$5:$G$1000,Xuat!$C$5:$C$1000,DATE(Thang!$E$4,Thang!$C$4,AT$2),Xuat!$D$5:$D$1000,Loc!$A19)</f>
        <v>0</v>
      </c>
      <c r="AU19" s="1">
        <f>SUMIFS(Xuat!$G$5:$G$1000,Xuat!$C$5:$C$1000,DATE(Thang!$E$4,Thang!$C$4,AU$2),Xuat!$D$5:$D$1000,Loc!$A19)</f>
        <v>0</v>
      </c>
      <c r="AV19" s="1">
        <f>SUMIFS(Xuat!$G$5:$G$1000,Xuat!$C$5:$C$1000,DATE(Thang!$E$4,Thang!$C$4,AV$2),Xuat!$D$5:$D$1000,Loc!$A19)</f>
        <v>0</v>
      </c>
      <c r="AW19" s="1">
        <f>SUMIFS(Xuat!$G$5:$G$1000,Xuat!$C$5:$C$1000,DATE(Thang!$E$4,Thang!$C$4,AW$2),Xuat!$D$5:$D$1000,Loc!$A19)</f>
        <v>0</v>
      </c>
      <c r="AX19" s="1">
        <f>SUMIFS(Xuat!$G$5:$G$1000,Xuat!$C$5:$C$1000,DATE(Thang!$E$4,Thang!$C$4,AX$2),Xuat!$D$5:$D$1000,Loc!$A19)</f>
        <v>0</v>
      </c>
      <c r="AY19" s="1">
        <f>SUMIFS(Xuat!$G$5:$G$1000,Xuat!$C$5:$C$1000,DATE(Thang!$E$4,Thang!$C$4,AY$2),Xuat!$D$5:$D$1000,Loc!$A19)</f>
        <v>0</v>
      </c>
      <c r="AZ19" s="1">
        <f>SUMIFS(Xuat!$G$5:$G$1000,Xuat!$C$5:$C$1000,DATE(Thang!$E$4,Thang!$C$4,AZ$2),Xuat!$D$5:$D$1000,Loc!$A19)</f>
        <v>0</v>
      </c>
      <c r="BA19" s="1">
        <f>SUMIFS(Xuat!$G$5:$G$1000,Xuat!$C$5:$C$1000,DATE(Thang!$E$4,Thang!$C$4,BA$2),Xuat!$D$5:$D$1000,Loc!$A19)</f>
        <v>0</v>
      </c>
      <c r="BB19" s="1">
        <f>SUMIFS(Xuat!$G$5:$G$1000,Xuat!$C$5:$C$1000,DATE(Thang!$E$4,Thang!$C$4,BB$2),Xuat!$D$5:$D$1000,Loc!$A19)</f>
        <v>0</v>
      </c>
      <c r="BC19" s="1">
        <f>SUMIFS(Xuat!$G$5:$G$1000,Xuat!$C$5:$C$1000,DATE(Thang!$E$4,Thang!$C$4,BC$2),Xuat!$D$5:$D$1000,Loc!$A19)</f>
        <v>0</v>
      </c>
      <c r="BD19" s="1">
        <f>SUMIFS(Xuat!$G$5:$G$1000,Xuat!$C$5:$C$1000,DATE(Thang!$E$4,Thang!$C$4,BD$2),Xuat!$D$5:$D$1000,Loc!$A19)</f>
        <v>0</v>
      </c>
      <c r="BE19" s="1">
        <f>SUMIFS(Xuat!$G$5:$G$1000,Xuat!$C$5:$C$1000,DATE(Thang!$E$4,Thang!$C$4,BE$2),Xuat!$D$5:$D$1000,Loc!$A19)</f>
        <v>0</v>
      </c>
      <c r="BF19" s="1">
        <f>SUMIFS(Xuat!$G$5:$G$1000,Xuat!$C$5:$C$1000,DATE(Thang!$E$4,Thang!$C$4,BF$2),Xuat!$D$5:$D$1000,Loc!$A19)</f>
        <v>0</v>
      </c>
      <c r="BG19" s="1">
        <f>SUMIFS(Xuat!$G$5:$G$1000,Xuat!$C$5:$C$1000,DATE(Thang!$E$4,Thang!$C$4,BG$2),Xuat!$D$5:$D$1000,Loc!$A19)</f>
        <v>0</v>
      </c>
      <c r="BH19" s="1">
        <f>SUMIFS(Xuat!$G$5:$G$1000,Xuat!$C$5:$C$1000,DATE(Thang!$E$4,Thang!$C$4,BH$2),Xuat!$D$5:$D$1000,Loc!$A19)</f>
        <v>0</v>
      </c>
      <c r="BI19" s="1">
        <f>SUMIFS(Xuat!$G$5:$G$1000,Xuat!$C$5:$C$1000,DATE(Thang!$E$4,Thang!$C$4,BI$2),Xuat!$D$5:$D$1000,Loc!$A19)</f>
        <v>0</v>
      </c>
      <c r="BJ19" s="1">
        <f>SUMIFS(Xuat!$G$5:$G$1000,Xuat!$C$5:$C$1000,DATE(Thang!$E$4,Thang!$C$4,BJ$2),Xuat!$D$5:$D$1000,Loc!$A19)</f>
        <v>0</v>
      </c>
      <c r="BK19" s="1">
        <f>SUMIFS(Xuat!$G$5:$G$1000,Xuat!$C$5:$C$1000,DATE(Thang!$E$4,Thang!$C$4,BK$2),Xuat!$D$5:$D$1000,Loc!$A19)</f>
        <v>0</v>
      </c>
      <c r="BL19" s="1">
        <f>SUMIFS(Xuat!$G$5:$G$1000,Xuat!$C$5:$C$1000,DATE(Thang!$E$4,Thang!$C$4,BL$2),Xuat!$D$5:$D$1000,Loc!$A19)</f>
        <v>0</v>
      </c>
      <c r="BM19" s="1">
        <f>SUMIFS(Xuat!$G$5:$G$1000,Xuat!$C$5:$C$1000,DATE(Thang!$E$4,Thang!$C$4,BM$2),Xuat!$D$5:$D$1000,Loc!$A19)</f>
        <v>0</v>
      </c>
      <c r="BN19" s="1">
        <f>SUMIFS(Xuat!$G$5:$G$1000,Xuat!$C$5:$C$1000,DATE(Thang!$E$4,Thang!$C$4,BN$2),Xuat!$D$5:$D$1000,Loc!$A19)</f>
        <v>0</v>
      </c>
      <c r="BO19" s="1">
        <f>SUMIFS(Xuat!$G$5:$G$1000,Xuat!$C$5:$C$1000,DATE(Thang!$E$4,Thang!$C$4,BO$2),Xuat!$D$5:$D$1000,Loc!$A19)</f>
        <v>0</v>
      </c>
    </row>
    <row r="20" spans="1:67" x14ac:dyDescent="0.2">
      <c r="A20" s="2">
        <f>DM!C20</f>
        <v>0</v>
      </c>
      <c r="B20" s="3">
        <f>VLOOKUP(A20,Tondau!$B$5:$F$500,3,0)</f>
        <v>0</v>
      </c>
      <c r="C20" s="3">
        <f t="shared" si="2"/>
        <v>0</v>
      </c>
      <c r="D20" s="3">
        <f t="shared" si="3"/>
        <v>0</v>
      </c>
      <c r="E20" s="3">
        <f t="shared" si="4"/>
        <v>0</v>
      </c>
      <c r="F20" s="7">
        <f>SUMIFS(Nhap!$I$5:$I$1000,Nhap!$E$5:$E$1000,DATE(Thang!$E$4,Thang!$C$4,Loc!$F$2),Nhap!$F$5:$F$1000,Loc!A20)</f>
        <v>0</v>
      </c>
      <c r="G20" s="7">
        <f>SUMIFS(Nhap!$I$5:$I$1000,Nhap!$E$5:$E$1000,DATE(Thang!$E$4,Thang!$C$4,Loc!$G$2),Nhap!$F$5:$F$1000,Loc!A20)</f>
        <v>0</v>
      </c>
      <c r="H20" s="7">
        <f>SUMIFS(Nhap!$I$5:$I$1000,Nhap!$E$5:$E$1000,DATE(Thang!$E$4,Thang!$C$4,Loc!$H$2),Nhap!$F$5:$F$1000,Loc!A20)</f>
        <v>0</v>
      </c>
      <c r="I20" s="7">
        <f>SUMIFS(Nhap!$I$5:$I$1000,Nhap!$E$5:$E$1000,DATE(Thang!$E$4,Thang!$C$4,Loc!$I$2),Nhap!$F$5:$F$1000,Loc!A20)</f>
        <v>0</v>
      </c>
      <c r="J20" s="7">
        <f>SUMIFS(Nhap!$I$5:$I$1000,Nhap!$E$5:$E$1000,DATE(Thang!$E$4,Thang!$C$4,Loc!$J$2),Nhap!$F$5:$F$1000,Loc!A20)</f>
        <v>0</v>
      </c>
      <c r="K20" s="7">
        <f>SUMIFS(Nhap!$I$5:$I$1000,Nhap!$E$5:$E$1000,DATE(Thang!$E$4,Thang!$C$4,Loc!$K$2),Nhap!$F$5:$F$1000,Loc!A20)</f>
        <v>0</v>
      </c>
      <c r="L20" s="7">
        <f>SUMIFS(Nhap!$I$5:$I$1000,Nhap!$E$5:$E$1000,DATE(Thang!$E$4,Thang!$C$4,Loc!$L$2),Nhap!$F$5:$F$1000,Loc!A20)</f>
        <v>0</v>
      </c>
      <c r="M20" s="7">
        <f>SUMIFS(Nhap!$I$5:$I$1000,Nhap!$E$5:$E$1000,DATE(Thang!$E$4,Thang!$C$4,Loc!$M$2),Nhap!$F$5:$F$1000,Loc!A20)</f>
        <v>0</v>
      </c>
      <c r="N20" s="7">
        <f>SUMIFS(Nhap!$I$5:$I$1000,Nhap!$E$5:$E$1000,DATE(Thang!$E$4,Thang!$C$4,Loc!$N$2),Nhap!$F$5:$F$1000,Loc!A20)</f>
        <v>0</v>
      </c>
      <c r="O20" s="7">
        <f>SUMIFS(Nhap!$I$5:$I$1000,Nhap!$E$5:$E$1000,DATE(Thang!$E$4,Thang!$C$4,Loc!$O$2),Nhap!$F$5:$F$1000,Loc!A20)</f>
        <v>0</v>
      </c>
      <c r="P20" s="7">
        <f>SUMIFS(Nhap!$I$5:$I$1000,Nhap!$E$5:$E$1000,DATE(Thang!$E$4,Thang!$C$4,Loc!$P$2),Nhap!$F$5:$F$1000,Loc!A20)</f>
        <v>0</v>
      </c>
      <c r="Q20" s="7">
        <f>SUMIFS(Nhap!$I$5:$I$1000,Nhap!$E$5:$E$1000,DATE(Thang!$E$4,Thang!$C$4,Loc!$Q$2),Nhap!$F$5:$F$1000,Loc!A20)</f>
        <v>0</v>
      </c>
      <c r="R20" s="7">
        <f>SUMIFS(Nhap!$I$5:$I$1000,Nhap!$E$5:$E$1000,DATE(Thang!$E$4,Thang!$C$4,Loc!$R$2),Nhap!$F$5:$F$1000,Loc!A20)</f>
        <v>0</v>
      </c>
      <c r="S20" s="7">
        <f>SUMIFS(Nhap!$I$5:$I$1000,Nhap!$E$5:$E$1000,DATE(Thang!$E$4,Thang!$C$4,Loc!$S$2),Nhap!$F$5:$F$1000,Loc!A20)</f>
        <v>0</v>
      </c>
      <c r="T20" s="7">
        <f>SUMIFS(Nhap!$I$5:$I$1000,Nhap!$E$5:$E$1000,DATE(Thang!$E$4,Thang!$C$4,Loc!$T$2),Nhap!$F$5:$F$1000,Loc!A20)</f>
        <v>0</v>
      </c>
      <c r="U20" s="7">
        <f>SUMIFS(Nhap!$I$5:$I$1000,Nhap!$E$5:$E$1000,DATE(Thang!$E$4,Thang!$C$4,Loc!$U$2),Nhap!$F$5:$F$1000,Loc!A20)</f>
        <v>0</v>
      </c>
      <c r="V20" s="7">
        <f>SUMIFS(Nhap!$I$5:$I$1000,Nhap!$E$5:$E$1000,DATE(Thang!$E$4,Thang!$C$4,Loc!$V$2),Nhap!$F$5:$F$1000,Loc!A20)</f>
        <v>0</v>
      </c>
      <c r="W20" s="7">
        <f>SUMIFS(Nhap!$I$5:$I$1000,Nhap!$E$5:$E$1000,DATE(Thang!$E$4,Thang!$C$4,Loc!$W$2),Nhap!$F$5:$F$1000,Loc!A20)</f>
        <v>0</v>
      </c>
      <c r="X20" s="7">
        <f>SUMIFS(Nhap!$I$5:$I$1000,Nhap!$E$5:$E$1000,DATE(Thang!$E$4,Thang!$C$4,Loc!$X$2),Nhap!$F$5:$F$1000,Loc!A20)</f>
        <v>0</v>
      </c>
      <c r="Y20" s="7">
        <f>SUMIFS(Nhap!$I$5:$I$1000,Nhap!$E$5:$E$1000,DATE(Thang!$E$4,Thang!$C$4,Loc!$Y$2),Nhap!$F$5:$F$1000,Loc!A20)</f>
        <v>0</v>
      </c>
      <c r="Z20" s="7">
        <f>SUMIFS(Nhap!$I$5:$I$1000,Nhap!$E$5:$E$1000,DATE(Thang!$E$4,Thang!$C$4,Loc!$Z$2),Nhap!$F$5:$F$1000,Loc!A20)</f>
        <v>0</v>
      </c>
      <c r="AA20" s="7">
        <f>SUMIFS(Nhap!$I$5:$I$1000,Nhap!$E$5:$E$1000,DATE(Thang!$E$4,Thang!$C$4,Loc!$AA$2),Nhap!$F$5:$F$1000,Loc!A20)</f>
        <v>0</v>
      </c>
      <c r="AB20" s="7">
        <f>SUMIFS(Nhap!$I$5:$I$1000,Nhap!$E$5:$E$1000,DATE(Thang!$E$4,Thang!$C$4,Loc!$AB$2),Nhap!$F$5:$F$1000,Loc!A20)</f>
        <v>0</v>
      </c>
      <c r="AC20" s="7">
        <f>SUMIFS(Nhap!$I$5:$I$1000,Nhap!$E$5:$E$1000,DATE(Thang!$E$4,Thang!$C$4,Loc!$AC$2),Nhap!$F$5:$F$1000,Loc!A20)</f>
        <v>0</v>
      </c>
      <c r="AD20" s="7">
        <f>SUMIFS(Nhap!$I$5:$I$1000,Nhap!$E$5:$E$1000,DATE(Thang!$E$4,Thang!$C$4,Loc!$AD$2),Nhap!$F$5:$F$1000,Loc!$A$5)</f>
        <v>0</v>
      </c>
      <c r="AE20" s="7">
        <f>SUMIFS(Nhap!$I$5:$I$1000,Nhap!$E$5:$E$1000,DATE(Thang!$E$4,Thang!$C$4,Loc!$AE$2),Nhap!$F$5:$F$1000,Loc!A20)</f>
        <v>0</v>
      </c>
      <c r="AF20" s="7">
        <f>SUMIFS(Nhap!$I$5:$I$1000,Nhap!$E$5:$E$1000,DATE(Thang!$E$4,Thang!$C$4,Loc!$AF$2),Nhap!$F$5:$F$1000,Loc!A20)</f>
        <v>0</v>
      </c>
      <c r="AG20" s="7">
        <f>SUMIFS(Nhap!$I$5:$I$1000,Nhap!$E$5:$E$1000,DATE(Thang!$E$4,Thang!$C$4,Loc!$AG$2),Nhap!$F$5:$F$1000,Loc!A20)</f>
        <v>0</v>
      </c>
      <c r="AH20" s="7">
        <f>SUMIFS(Nhap!$I$5:$I$1000,Nhap!$E$5:$E$1000,DATE(Thang!$E$4,Thang!$C$4,Loc!$AH$2),Nhap!$F$5:$F$1000,Loc!A20)</f>
        <v>0</v>
      </c>
      <c r="AI20" s="7">
        <f>SUMIFS(Nhap!$I$5:$I$1000,Nhap!$E$5:$E$1000,DATE(Thang!$E$4,Thang!$C$4,Loc!$AI$2),Nhap!$F$5:$F$1000,Loc!A20)</f>
        <v>0</v>
      </c>
      <c r="AJ20" s="7">
        <f>SUMIFS(Nhap!$I$5:$I$1000,Nhap!$E$5:$E$1000,DATE(Thang!$E$4,Thang!$C$4,Loc!$AJ$2),Nhap!$F$5:$F$1000,Loc!A20)</f>
        <v>0</v>
      </c>
      <c r="AK20" s="1">
        <f>SUMIFS(Xuat!$G$5:$G$1000,Xuat!$C$5:$C$1000,DATE(Thang!$E$4,Thang!$C$4,AK$2),Xuat!$D$5:$D$1000,Loc!$A20)</f>
        <v>0</v>
      </c>
      <c r="AL20" s="1">
        <f>SUMIFS(Xuat!$G$5:$G$1000,Xuat!$C$5:$C$1000,DATE(Thang!$E$4,Thang!$C$4,AL$2),Xuat!$D$5:$D$1000,Loc!$A20)</f>
        <v>0</v>
      </c>
      <c r="AM20" s="1">
        <f>SUMIFS(Xuat!$G$5:$G$1000,Xuat!$C$5:$C$1000,DATE(Thang!$E$4,Thang!$C$4,AM$2),Xuat!$D$5:$D$1000,Loc!$A20)</f>
        <v>0</v>
      </c>
      <c r="AN20" s="1">
        <f>SUMIFS(Xuat!$G$5:$G$1000,Xuat!$C$5:$C$1000,DATE(Thang!$E$4,Thang!$C$4,AN$2),Xuat!$D$5:$D$1000,Loc!$A20)</f>
        <v>0</v>
      </c>
      <c r="AO20" s="1">
        <f>SUMIFS(Xuat!$G$5:$G$1000,Xuat!$C$5:$C$1000,DATE(Thang!$E$4,Thang!$C$4,AO$2),Xuat!$D$5:$D$1000,Loc!$A20)</f>
        <v>0</v>
      </c>
      <c r="AP20" s="1">
        <f>SUMIFS(Xuat!$G$5:$G$1000,Xuat!$C$5:$C$1000,DATE(Thang!$E$4,Thang!$C$4,AP$2),Xuat!$D$5:$D$1000,Loc!$A20)</f>
        <v>0</v>
      </c>
      <c r="AQ20" s="1">
        <f>SUMIFS(Xuat!$G$5:$G$1000,Xuat!$C$5:$C$1000,DATE(Thang!$E$4,Thang!$C$4,AQ$2),Xuat!$D$5:$D$1000,Loc!$A20)</f>
        <v>0</v>
      </c>
      <c r="AR20" s="1">
        <f>SUMIFS(Xuat!$G$5:$G$1000,Xuat!$C$5:$C$1000,DATE(Thang!$E$4,Thang!$C$4,AR$2),Xuat!$D$5:$D$1000,Loc!$A20)</f>
        <v>0</v>
      </c>
      <c r="AS20" s="1">
        <f>SUMIFS(Xuat!$G$5:$G$1000,Xuat!$C$5:$C$1000,DATE(Thang!$E$4,Thang!$C$4,AS$2),Xuat!$D$5:$D$1000,Loc!$A20)</f>
        <v>0</v>
      </c>
      <c r="AT20" s="1">
        <f>SUMIFS(Xuat!$G$5:$G$1000,Xuat!$C$5:$C$1000,DATE(Thang!$E$4,Thang!$C$4,AT$2),Xuat!$D$5:$D$1000,Loc!$A20)</f>
        <v>0</v>
      </c>
      <c r="AU20" s="1">
        <f>SUMIFS(Xuat!$G$5:$G$1000,Xuat!$C$5:$C$1000,DATE(Thang!$E$4,Thang!$C$4,AU$2),Xuat!$D$5:$D$1000,Loc!$A20)</f>
        <v>0</v>
      </c>
      <c r="AV20" s="1">
        <f>SUMIFS(Xuat!$G$5:$G$1000,Xuat!$C$5:$C$1000,DATE(Thang!$E$4,Thang!$C$4,AV$2),Xuat!$D$5:$D$1000,Loc!$A20)</f>
        <v>0</v>
      </c>
      <c r="AW20" s="1">
        <f>SUMIFS(Xuat!$G$5:$G$1000,Xuat!$C$5:$C$1000,DATE(Thang!$E$4,Thang!$C$4,AW$2),Xuat!$D$5:$D$1000,Loc!$A20)</f>
        <v>0</v>
      </c>
      <c r="AX20" s="1">
        <f>SUMIFS(Xuat!$G$5:$G$1000,Xuat!$C$5:$C$1000,DATE(Thang!$E$4,Thang!$C$4,AX$2),Xuat!$D$5:$D$1000,Loc!$A20)</f>
        <v>0</v>
      </c>
      <c r="AY20" s="1">
        <f>SUMIFS(Xuat!$G$5:$G$1000,Xuat!$C$5:$C$1000,DATE(Thang!$E$4,Thang!$C$4,AY$2),Xuat!$D$5:$D$1000,Loc!$A20)</f>
        <v>0</v>
      </c>
      <c r="AZ20" s="1">
        <f>SUMIFS(Xuat!$G$5:$G$1000,Xuat!$C$5:$C$1000,DATE(Thang!$E$4,Thang!$C$4,AZ$2),Xuat!$D$5:$D$1000,Loc!$A20)</f>
        <v>0</v>
      </c>
      <c r="BA20" s="1">
        <f>SUMIFS(Xuat!$G$5:$G$1000,Xuat!$C$5:$C$1000,DATE(Thang!$E$4,Thang!$C$4,BA$2),Xuat!$D$5:$D$1000,Loc!$A20)</f>
        <v>0</v>
      </c>
      <c r="BB20" s="1">
        <f>SUMIFS(Xuat!$G$5:$G$1000,Xuat!$C$5:$C$1000,DATE(Thang!$E$4,Thang!$C$4,BB$2),Xuat!$D$5:$D$1000,Loc!$A20)</f>
        <v>0</v>
      </c>
      <c r="BC20" s="1">
        <f>SUMIFS(Xuat!$G$5:$G$1000,Xuat!$C$5:$C$1000,DATE(Thang!$E$4,Thang!$C$4,BC$2),Xuat!$D$5:$D$1000,Loc!$A20)</f>
        <v>0</v>
      </c>
      <c r="BD20" s="1">
        <f>SUMIFS(Xuat!$G$5:$G$1000,Xuat!$C$5:$C$1000,DATE(Thang!$E$4,Thang!$C$4,BD$2),Xuat!$D$5:$D$1000,Loc!$A20)</f>
        <v>0</v>
      </c>
      <c r="BE20" s="1">
        <f>SUMIFS(Xuat!$G$5:$G$1000,Xuat!$C$5:$C$1000,DATE(Thang!$E$4,Thang!$C$4,BE$2),Xuat!$D$5:$D$1000,Loc!$A20)</f>
        <v>0</v>
      </c>
      <c r="BF20" s="1">
        <f>SUMIFS(Xuat!$G$5:$G$1000,Xuat!$C$5:$C$1000,DATE(Thang!$E$4,Thang!$C$4,BF$2),Xuat!$D$5:$D$1000,Loc!$A20)</f>
        <v>0</v>
      </c>
      <c r="BG20" s="1">
        <f>SUMIFS(Xuat!$G$5:$G$1000,Xuat!$C$5:$C$1000,DATE(Thang!$E$4,Thang!$C$4,BG$2),Xuat!$D$5:$D$1000,Loc!$A20)</f>
        <v>0</v>
      </c>
      <c r="BH20" s="1">
        <f>SUMIFS(Xuat!$G$5:$G$1000,Xuat!$C$5:$C$1000,DATE(Thang!$E$4,Thang!$C$4,BH$2),Xuat!$D$5:$D$1000,Loc!$A20)</f>
        <v>0</v>
      </c>
      <c r="BI20" s="1">
        <f>SUMIFS(Xuat!$G$5:$G$1000,Xuat!$C$5:$C$1000,DATE(Thang!$E$4,Thang!$C$4,BI$2),Xuat!$D$5:$D$1000,Loc!$A20)</f>
        <v>0</v>
      </c>
      <c r="BJ20" s="1">
        <f>SUMIFS(Xuat!$G$5:$G$1000,Xuat!$C$5:$C$1000,DATE(Thang!$E$4,Thang!$C$4,BJ$2),Xuat!$D$5:$D$1000,Loc!$A20)</f>
        <v>0</v>
      </c>
      <c r="BK20" s="1">
        <f>SUMIFS(Xuat!$G$5:$G$1000,Xuat!$C$5:$C$1000,DATE(Thang!$E$4,Thang!$C$4,BK$2),Xuat!$D$5:$D$1000,Loc!$A20)</f>
        <v>0</v>
      </c>
      <c r="BL20" s="1">
        <f>SUMIFS(Xuat!$G$5:$G$1000,Xuat!$C$5:$C$1000,DATE(Thang!$E$4,Thang!$C$4,BL$2),Xuat!$D$5:$D$1000,Loc!$A20)</f>
        <v>0</v>
      </c>
      <c r="BM20" s="1">
        <f>SUMIFS(Xuat!$G$5:$G$1000,Xuat!$C$5:$C$1000,DATE(Thang!$E$4,Thang!$C$4,BM$2),Xuat!$D$5:$D$1000,Loc!$A20)</f>
        <v>0</v>
      </c>
      <c r="BN20" s="1">
        <f>SUMIFS(Xuat!$G$5:$G$1000,Xuat!$C$5:$C$1000,DATE(Thang!$E$4,Thang!$C$4,BN$2),Xuat!$D$5:$D$1000,Loc!$A20)</f>
        <v>0</v>
      </c>
      <c r="BO20" s="1">
        <f>SUMIFS(Xuat!$G$5:$G$1000,Xuat!$C$5:$C$1000,DATE(Thang!$E$4,Thang!$C$4,BO$2),Xuat!$D$5:$D$1000,Loc!$A20)</f>
        <v>0</v>
      </c>
    </row>
    <row r="21" spans="1:67" x14ac:dyDescent="0.2">
      <c r="A21" s="2">
        <f>DM!C21</f>
        <v>0</v>
      </c>
      <c r="B21" s="3">
        <f>VLOOKUP(A21,Tondau!$B$5:$F$500,3,0)</f>
        <v>0</v>
      </c>
      <c r="C21" s="3">
        <f t="shared" si="2"/>
        <v>0</v>
      </c>
      <c r="D21" s="3">
        <f t="shared" si="3"/>
        <v>0</v>
      </c>
      <c r="E21" s="3">
        <f t="shared" si="4"/>
        <v>0</v>
      </c>
      <c r="F21" s="7">
        <f>SUMIFS(Nhap!$I$5:$I$1000,Nhap!$E$5:$E$1000,DATE(Thang!$E$4,Thang!$C$4,Loc!$F$2),Nhap!$F$5:$F$1000,Loc!A21)</f>
        <v>0</v>
      </c>
      <c r="G21" s="7">
        <f>SUMIFS(Nhap!$I$5:$I$1000,Nhap!$E$5:$E$1000,DATE(Thang!$E$4,Thang!$C$4,Loc!$G$2),Nhap!$F$5:$F$1000,Loc!A21)</f>
        <v>0</v>
      </c>
      <c r="H21" s="7">
        <f>SUMIFS(Nhap!$I$5:$I$1000,Nhap!$E$5:$E$1000,DATE(Thang!$E$4,Thang!$C$4,Loc!$H$2),Nhap!$F$5:$F$1000,Loc!A21)</f>
        <v>0</v>
      </c>
      <c r="I21" s="7">
        <f>SUMIFS(Nhap!$I$5:$I$1000,Nhap!$E$5:$E$1000,DATE(Thang!$E$4,Thang!$C$4,Loc!$I$2),Nhap!$F$5:$F$1000,Loc!A21)</f>
        <v>0</v>
      </c>
      <c r="J21" s="7">
        <f>SUMIFS(Nhap!$I$5:$I$1000,Nhap!$E$5:$E$1000,DATE(Thang!$E$4,Thang!$C$4,Loc!$J$2),Nhap!$F$5:$F$1000,Loc!A21)</f>
        <v>0</v>
      </c>
      <c r="K21" s="7">
        <f>SUMIFS(Nhap!$I$5:$I$1000,Nhap!$E$5:$E$1000,DATE(Thang!$E$4,Thang!$C$4,Loc!$K$2),Nhap!$F$5:$F$1000,Loc!A21)</f>
        <v>0</v>
      </c>
      <c r="L21" s="7">
        <f>SUMIFS(Nhap!$I$5:$I$1000,Nhap!$E$5:$E$1000,DATE(Thang!$E$4,Thang!$C$4,Loc!$L$2),Nhap!$F$5:$F$1000,Loc!A21)</f>
        <v>0</v>
      </c>
      <c r="M21" s="7">
        <f>SUMIFS(Nhap!$I$5:$I$1000,Nhap!$E$5:$E$1000,DATE(Thang!$E$4,Thang!$C$4,Loc!$M$2),Nhap!$F$5:$F$1000,Loc!A21)</f>
        <v>0</v>
      </c>
      <c r="N21" s="7">
        <f>SUMIFS(Nhap!$I$5:$I$1000,Nhap!$E$5:$E$1000,DATE(Thang!$E$4,Thang!$C$4,Loc!$N$2),Nhap!$F$5:$F$1000,Loc!A21)</f>
        <v>0</v>
      </c>
      <c r="O21" s="7">
        <f>SUMIFS(Nhap!$I$5:$I$1000,Nhap!$E$5:$E$1000,DATE(Thang!$E$4,Thang!$C$4,Loc!$O$2),Nhap!$F$5:$F$1000,Loc!A21)</f>
        <v>0</v>
      </c>
      <c r="P21" s="7">
        <f>SUMIFS(Nhap!$I$5:$I$1000,Nhap!$E$5:$E$1000,DATE(Thang!$E$4,Thang!$C$4,Loc!$P$2),Nhap!$F$5:$F$1000,Loc!A21)</f>
        <v>0</v>
      </c>
      <c r="Q21" s="7">
        <f>SUMIFS(Nhap!$I$5:$I$1000,Nhap!$E$5:$E$1000,DATE(Thang!$E$4,Thang!$C$4,Loc!$Q$2),Nhap!$F$5:$F$1000,Loc!A21)</f>
        <v>0</v>
      </c>
      <c r="R21" s="7">
        <f>SUMIFS(Nhap!$I$5:$I$1000,Nhap!$E$5:$E$1000,DATE(Thang!$E$4,Thang!$C$4,Loc!$R$2),Nhap!$F$5:$F$1000,Loc!A21)</f>
        <v>0</v>
      </c>
      <c r="S21" s="7">
        <f>SUMIFS(Nhap!$I$5:$I$1000,Nhap!$E$5:$E$1000,DATE(Thang!$E$4,Thang!$C$4,Loc!$S$2),Nhap!$F$5:$F$1000,Loc!A21)</f>
        <v>0</v>
      </c>
      <c r="T21" s="7">
        <f>SUMIFS(Nhap!$I$5:$I$1000,Nhap!$E$5:$E$1000,DATE(Thang!$E$4,Thang!$C$4,Loc!$T$2),Nhap!$F$5:$F$1000,Loc!A21)</f>
        <v>0</v>
      </c>
      <c r="U21" s="7">
        <f>SUMIFS(Nhap!$I$5:$I$1000,Nhap!$E$5:$E$1000,DATE(Thang!$E$4,Thang!$C$4,Loc!$U$2),Nhap!$F$5:$F$1000,Loc!A21)</f>
        <v>0</v>
      </c>
      <c r="V21" s="7">
        <f>SUMIFS(Nhap!$I$5:$I$1000,Nhap!$E$5:$E$1000,DATE(Thang!$E$4,Thang!$C$4,Loc!$V$2),Nhap!$F$5:$F$1000,Loc!A21)</f>
        <v>0</v>
      </c>
      <c r="W21" s="7">
        <f>SUMIFS(Nhap!$I$5:$I$1000,Nhap!$E$5:$E$1000,DATE(Thang!$E$4,Thang!$C$4,Loc!$W$2),Nhap!$F$5:$F$1000,Loc!A21)</f>
        <v>0</v>
      </c>
      <c r="X21" s="7">
        <f>SUMIFS(Nhap!$I$5:$I$1000,Nhap!$E$5:$E$1000,DATE(Thang!$E$4,Thang!$C$4,Loc!$X$2),Nhap!$F$5:$F$1000,Loc!A21)</f>
        <v>0</v>
      </c>
      <c r="Y21" s="7">
        <f>SUMIFS(Nhap!$I$5:$I$1000,Nhap!$E$5:$E$1000,DATE(Thang!$E$4,Thang!$C$4,Loc!$Y$2),Nhap!$F$5:$F$1000,Loc!A21)</f>
        <v>0</v>
      </c>
      <c r="Z21" s="7">
        <f>SUMIFS(Nhap!$I$5:$I$1000,Nhap!$E$5:$E$1000,DATE(Thang!$E$4,Thang!$C$4,Loc!$Z$2),Nhap!$F$5:$F$1000,Loc!A21)</f>
        <v>0</v>
      </c>
      <c r="AA21" s="7">
        <f>SUMIFS(Nhap!$I$5:$I$1000,Nhap!$E$5:$E$1000,DATE(Thang!$E$4,Thang!$C$4,Loc!$AA$2),Nhap!$F$5:$F$1000,Loc!A21)</f>
        <v>0</v>
      </c>
      <c r="AB21" s="7">
        <f>SUMIFS(Nhap!$I$5:$I$1000,Nhap!$E$5:$E$1000,DATE(Thang!$E$4,Thang!$C$4,Loc!$AB$2),Nhap!$F$5:$F$1000,Loc!A21)</f>
        <v>0</v>
      </c>
      <c r="AC21" s="7">
        <f>SUMIFS(Nhap!$I$5:$I$1000,Nhap!$E$5:$E$1000,DATE(Thang!$E$4,Thang!$C$4,Loc!$AC$2),Nhap!$F$5:$F$1000,Loc!A21)</f>
        <v>0</v>
      </c>
      <c r="AD21" s="7">
        <f>SUMIFS(Nhap!$I$5:$I$1000,Nhap!$E$5:$E$1000,DATE(Thang!$E$4,Thang!$C$4,Loc!$AD$2),Nhap!$F$5:$F$1000,Loc!$A$5)</f>
        <v>0</v>
      </c>
      <c r="AE21" s="7">
        <f>SUMIFS(Nhap!$I$5:$I$1000,Nhap!$E$5:$E$1000,DATE(Thang!$E$4,Thang!$C$4,Loc!$AE$2),Nhap!$F$5:$F$1000,Loc!A21)</f>
        <v>0</v>
      </c>
      <c r="AF21" s="7">
        <f>SUMIFS(Nhap!$I$5:$I$1000,Nhap!$E$5:$E$1000,DATE(Thang!$E$4,Thang!$C$4,Loc!$AF$2),Nhap!$F$5:$F$1000,Loc!A21)</f>
        <v>0</v>
      </c>
      <c r="AG21" s="7">
        <f>SUMIFS(Nhap!$I$5:$I$1000,Nhap!$E$5:$E$1000,DATE(Thang!$E$4,Thang!$C$4,Loc!$AG$2),Nhap!$F$5:$F$1000,Loc!A21)</f>
        <v>0</v>
      </c>
      <c r="AH21" s="7">
        <f>SUMIFS(Nhap!$I$5:$I$1000,Nhap!$E$5:$E$1000,DATE(Thang!$E$4,Thang!$C$4,Loc!$AH$2),Nhap!$F$5:$F$1000,Loc!A21)</f>
        <v>0</v>
      </c>
      <c r="AI21" s="7">
        <f>SUMIFS(Nhap!$I$5:$I$1000,Nhap!$E$5:$E$1000,DATE(Thang!$E$4,Thang!$C$4,Loc!$AI$2),Nhap!$F$5:$F$1000,Loc!A21)</f>
        <v>0</v>
      </c>
      <c r="AJ21" s="7">
        <f>SUMIFS(Nhap!$I$5:$I$1000,Nhap!$E$5:$E$1000,DATE(Thang!$E$4,Thang!$C$4,Loc!$AJ$2),Nhap!$F$5:$F$1000,Loc!A21)</f>
        <v>0</v>
      </c>
      <c r="AK21" s="1">
        <f>SUMIFS(Xuat!$G$5:$G$1000,Xuat!$C$5:$C$1000,DATE(Thang!$E$4,Thang!$C$4,AK$2),Xuat!$D$5:$D$1000,Loc!$A21)</f>
        <v>0</v>
      </c>
      <c r="AL21" s="1">
        <f>SUMIFS(Xuat!$G$5:$G$1000,Xuat!$C$5:$C$1000,DATE(Thang!$E$4,Thang!$C$4,AL$2),Xuat!$D$5:$D$1000,Loc!$A21)</f>
        <v>0</v>
      </c>
      <c r="AM21" s="1">
        <f>SUMIFS(Xuat!$G$5:$G$1000,Xuat!$C$5:$C$1000,DATE(Thang!$E$4,Thang!$C$4,AM$2),Xuat!$D$5:$D$1000,Loc!$A21)</f>
        <v>0</v>
      </c>
      <c r="AN21" s="1">
        <f>SUMIFS(Xuat!$G$5:$G$1000,Xuat!$C$5:$C$1000,DATE(Thang!$E$4,Thang!$C$4,AN$2),Xuat!$D$5:$D$1000,Loc!$A21)</f>
        <v>0</v>
      </c>
      <c r="AO21" s="1">
        <f>SUMIFS(Xuat!$G$5:$G$1000,Xuat!$C$5:$C$1000,DATE(Thang!$E$4,Thang!$C$4,AO$2),Xuat!$D$5:$D$1000,Loc!$A21)</f>
        <v>0</v>
      </c>
      <c r="AP21" s="1">
        <f>SUMIFS(Xuat!$G$5:$G$1000,Xuat!$C$5:$C$1000,DATE(Thang!$E$4,Thang!$C$4,AP$2),Xuat!$D$5:$D$1000,Loc!$A21)</f>
        <v>0</v>
      </c>
      <c r="AQ21" s="1">
        <f>SUMIFS(Xuat!$G$5:$G$1000,Xuat!$C$5:$C$1000,DATE(Thang!$E$4,Thang!$C$4,AQ$2),Xuat!$D$5:$D$1000,Loc!$A21)</f>
        <v>0</v>
      </c>
      <c r="AR21" s="1">
        <f>SUMIFS(Xuat!$G$5:$G$1000,Xuat!$C$5:$C$1000,DATE(Thang!$E$4,Thang!$C$4,AR$2),Xuat!$D$5:$D$1000,Loc!$A21)</f>
        <v>0</v>
      </c>
      <c r="AS21" s="1">
        <f>SUMIFS(Xuat!$G$5:$G$1000,Xuat!$C$5:$C$1000,DATE(Thang!$E$4,Thang!$C$4,AS$2),Xuat!$D$5:$D$1000,Loc!$A21)</f>
        <v>0</v>
      </c>
      <c r="AT21" s="1">
        <f>SUMIFS(Xuat!$G$5:$G$1000,Xuat!$C$5:$C$1000,DATE(Thang!$E$4,Thang!$C$4,AT$2),Xuat!$D$5:$D$1000,Loc!$A21)</f>
        <v>0</v>
      </c>
      <c r="AU21" s="1">
        <f>SUMIFS(Xuat!$G$5:$G$1000,Xuat!$C$5:$C$1000,DATE(Thang!$E$4,Thang!$C$4,AU$2),Xuat!$D$5:$D$1000,Loc!$A21)</f>
        <v>0</v>
      </c>
      <c r="AV21" s="1">
        <f>SUMIFS(Xuat!$G$5:$G$1000,Xuat!$C$5:$C$1000,DATE(Thang!$E$4,Thang!$C$4,AV$2),Xuat!$D$5:$D$1000,Loc!$A21)</f>
        <v>0</v>
      </c>
      <c r="AW21" s="1">
        <f>SUMIFS(Xuat!$G$5:$G$1000,Xuat!$C$5:$C$1000,DATE(Thang!$E$4,Thang!$C$4,AW$2),Xuat!$D$5:$D$1000,Loc!$A21)</f>
        <v>0</v>
      </c>
      <c r="AX21" s="1">
        <f>SUMIFS(Xuat!$G$5:$G$1000,Xuat!$C$5:$C$1000,DATE(Thang!$E$4,Thang!$C$4,AX$2),Xuat!$D$5:$D$1000,Loc!$A21)</f>
        <v>0</v>
      </c>
      <c r="AY21" s="1">
        <f>SUMIFS(Xuat!$G$5:$G$1000,Xuat!$C$5:$C$1000,DATE(Thang!$E$4,Thang!$C$4,AY$2),Xuat!$D$5:$D$1000,Loc!$A21)</f>
        <v>0</v>
      </c>
      <c r="AZ21" s="1">
        <f>SUMIFS(Xuat!$G$5:$G$1000,Xuat!$C$5:$C$1000,DATE(Thang!$E$4,Thang!$C$4,AZ$2),Xuat!$D$5:$D$1000,Loc!$A21)</f>
        <v>0</v>
      </c>
      <c r="BA21" s="1">
        <f>SUMIFS(Xuat!$G$5:$G$1000,Xuat!$C$5:$C$1000,DATE(Thang!$E$4,Thang!$C$4,BA$2),Xuat!$D$5:$D$1000,Loc!$A21)</f>
        <v>0</v>
      </c>
      <c r="BB21" s="1">
        <f>SUMIFS(Xuat!$G$5:$G$1000,Xuat!$C$5:$C$1000,DATE(Thang!$E$4,Thang!$C$4,BB$2),Xuat!$D$5:$D$1000,Loc!$A21)</f>
        <v>0</v>
      </c>
      <c r="BC21" s="1">
        <f>SUMIFS(Xuat!$G$5:$G$1000,Xuat!$C$5:$C$1000,DATE(Thang!$E$4,Thang!$C$4,BC$2),Xuat!$D$5:$D$1000,Loc!$A21)</f>
        <v>0</v>
      </c>
      <c r="BD21" s="1">
        <f>SUMIFS(Xuat!$G$5:$G$1000,Xuat!$C$5:$C$1000,DATE(Thang!$E$4,Thang!$C$4,BD$2),Xuat!$D$5:$D$1000,Loc!$A21)</f>
        <v>0</v>
      </c>
      <c r="BE21" s="1">
        <f>SUMIFS(Xuat!$G$5:$G$1000,Xuat!$C$5:$C$1000,DATE(Thang!$E$4,Thang!$C$4,BE$2),Xuat!$D$5:$D$1000,Loc!$A21)</f>
        <v>0</v>
      </c>
      <c r="BF21" s="1">
        <f>SUMIFS(Xuat!$G$5:$G$1000,Xuat!$C$5:$C$1000,DATE(Thang!$E$4,Thang!$C$4,BF$2),Xuat!$D$5:$D$1000,Loc!$A21)</f>
        <v>0</v>
      </c>
      <c r="BG21" s="1">
        <f>SUMIFS(Xuat!$G$5:$G$1000,Xuat!$C$5:$C$1000,DATE(Thang!$E$4,Thang!$C$4,BG$2),Xuat!$D$5:$D$1000,Loc!$A21)</f>
        <v>0</v>
      </c>
      <c r="BH21" s="1">
        <f>SUMIFS(Xuat!$G$5:$G$1000,Xuat!$C$5:$C$1000,DATE(Thang!$E$4,Thang!$C$4,BH$2),Xuat!$D$5:$D$1000,Loc!$A21)</f>
        <v>0</v>
      </c>
      <c r="BI21" s="1">
        <f>SUMIFS(Xuat!$G$5:$G$1000,Xuat!$C$5:$C$1000,DATE(Thang!$E$4,Thang!$C$4,BI$2),Xuat!$D$5:$D$1000,Loc!$A21)</f>
        <v>0</v>
      </c>
      <c r="BJ21" s="1">
        <f>SUMIFS(Xuat!$G$5:$G$1000,Xuat!$C$5:$C$1000,DATE(Thang!$E$4,Thang!$C$4,BJ$2),Xuat!$D$5:$D$1000,Loc!$A21)</f>
        <v>0</v>
      </c>
      <c r="BK21" s="1">
        <f>SUMIFS(Xuat!$G$5:$G$1000,Xuat!$C$5:$C$1000,DATE(Thang!$E$4,Thang!$C$4,BK$2),Xuat!$D$5:$D$1000,Loc!$A21)</f>
        <v>0</v>
      </c>
      <c r="BL21" s="1">
        <f>SUMIFS(Xuat!$G$5:$G$1000,Xuat!$C$5:$C$1000,DATE(Thang!$E$4,Thang!$C$4,BL$2),Xuat!$D$5:$D$1000,Loc!$A21)</f>
        <v>0</v>
      </c>
      <c r="BM21" s="1">
        <f>SUMIFS(Xuat!$G$5:$G$1000,Xuat!$C$5:$C$1000,DATE(Thang!$E$4,Thang!$C$4,BM$2),Xuat!$D$5:$D$1000,Loc!$A21)</f>
        <v>0</v>
      </c>
      <c r="BN21" s="1">
        <f>SUMIFS(Xuat!$G$5:$G$1000,Xuat!$C$5:$C$1000,DATE(Thang!$E$4,Thang!$C$4,BN$2),Xuat!$D$5:$D$1000,Loc!$A21)</f>
        <v>0</v>
      </c>
      <c r="BO21" s="1">
        <f>SUMIFS(Xuat!$G$5:$G$1000,Xuat!$C$5:$C$1000,DATE(Thang!$E$4,Thang!$C$4,BO$2),Xuat!$D$5:$D$1000,Loc!$A21)</f>
        <v>0</v>
      </c>
    </row>
    <row r="22" spans="1:67" x14ac:dyDescent="0.2">
      <c r="A22" s="2">
        <f>DM!C22</f>
        <v>0</v>
      </c>
      <c r="B22" s="3">
        <f>VLOOKUP(A22,Tondau!$B$5:$F$500,3,0)</f>
        <v>0</v>
      </c>
      <c r="C22" s="3">
        <f t="shared" si="2"/>
        <v>0</v>
      </c>
      <c r="D22" s="3">
        <f t="shared" si="3"/>
        <v>0</v>
      </c>
      <c r="E22" s="3">
        <f t="shared" si="4"/>
        <v>0</v>
      </c>
      <c r="F22" s="7">
        <f>SUMIFS(Nhap!$I$5:$I$1000,Nhap!$E$5:$E$1000,DATE(Thang!$E$4,Thang!$C$4,Loc!$F$2),Nhap!$F$5:$F$1000,Loc!A22)</f>
        <v>0</v>
      </c>
      <c r="G22" s="7">
        <f>SUMIFS(Nhap!$I$5:$I$1000,Nhap!$E$5:$E$1000,DATE(Thang!$E$4,Thang!$C$4,Loc!$G$2),Nhap!$F$5:$F$1000,Loc!A22)</f>
        <v>0</v>
      </c>
      <c r="H22" s="7">
        <f>SUMIFS(Nhap!$I$5:$I$1000,Nhap!$E$5:$E$1000,DATE(Thang!$E$4,Thang!$C$4,Loc!$H$2),Nhap!$F$5:$F$1000,Loc!A22)</f>
        <v>0</v>
      </c>
      <c r="I22" s="7">
        <f>SUMIFS(Nhap!$I$5:$I$1000,Nhap!$E$5:$E$1000,DATE(Thang!$E$4,Thang!$C$4,Loc!$I$2),Nhap!$F$5:$F$1000,Loc!A22)</f>
        <v>0</v>
      </c>
      <c r="J22" s="7">
        <f>SUMIFS(Nhap!$I$5:$I$1000,Nhap!$E$5:$E$1000,DATE(Thang!$E$4,Thang!$C$4,Loc!$J$2),Nhap!$F$5:$F$1000,Loc!A22)</f>
        <v>0</v>
      </c>
      <c r="K22" s="7">
        <f>SUMIFS(Nhap!$I$5:$I$1000,Nhap!$E$5:$E$1000,DATE(Thang!$E$4,Thang!$C$4,Loc!$K$2),Nhap!$F$5:$F$1000,Loc!A22)</f>
        <v>0</v>
      </c>
      <c r="L22" s="7">
        <f>SUMIFS(Nhap!$I$5:$I$1000,Nhap!$E$5:$E$1000,DATE(Thang!$E$4,Thang!$C$4,Loc!$L$2),Nhap!$F$5:$F$1000,Loc!A22)</f>
        <v>0</v>
      </c>
      <c r="M22" s="7">
        <f>SUMIFS(Nhap!$I$5:$I$1000,Nhap!$E$5:$E$1000,DATE(Thang!$E$4,Thang!$C$4,Loc!$M$2),Nhap!$F$5:$F$1000,Loc!A22)</f>
        <v>0</v>
      </c>
      <c r="N22" s="7">
        <f>SUMIFS(Nhap!$I$5:$I$1000,Nhap!$E$5:$E$1000,DATE(Thang!$E$4,Thang!$C$4,Loc!$N$2),Nhap!$F$5:$F$1000,Loc!A22)</f>
        <v>0</v>
      </c>
      <c r="O22" s="7">
        <f>SUMIFS(Nhap!$I$5:$I$1000,Nhap!$E$5:$E$1000,DATE(Thang!$E$4,Thang!$C$4,Loc!$O$2),Nhap!$F$5:$F$1000,Loc!A22)</f>
        <v>0</v>
      </c>
      <c r="P22" s="7">
        <f>SUMIFS(Nhap!$I$5:$I$1000,Nhap!$E$5:$E$1000,DATE(Thang!$E$4,Thang!$C$4,Loc!$P$2),Nhap!$F$5:$F$1000,Loc!A22)</f>
        <v>0</v>
      </c>
      <c r="Q22" s="7">
        <f>SUMIFS(Nhap!$I$5:$I$1000,Nhap!$E$5:$E$1000,DATE(Thang!$E$4,Thang!$C$4,Loc!$Q$2),Nhap!$F$5:$F$1000,Loc!A22)</f>
        <v>0</v>
      </c>
      <c r="R22" s="7">
        <f>SUMIFS(Nhap!$I$5:$I$1000,Nhap!$E$5:$E$1000,DATE(Thang!$E$4,Thang!$C$4,Loc!$R$2),Nhap!$F$5:$F$1000,Loc!A22)</f>
        <v>0</v>
      </c>
      <c r="S22" s="7">
        <f>SUMIFS(Nhap!$I$5:$I$1000,Nhap!$E$5:$E$1000,DATE(Thang!$E$4,Thang!$C$4,Loc!$S$2),Nhap!$F$5:$F$1000,Loc!A22)</f>
        <v>0</v>
      </c>
      <c r="T22" s="7">
        <f>SUMIFS(Nhap!$I$5:$I$1000,Nhap!$E$5:$E$1000,DATE(Thang!$E$4,Thang!$C$4,Loc!$T$2),Nhap!$F$5:$F$1000,Loc!A22)</f>
        <v>0</v>
      </c>
      <c r="U22" s="7">
        <f>SUMIFS(Nhap!$I$5:$I$1000,Nhap!$E$5:$E$1000,DATE(Thang!$E$4,Thang!$C$4,Loc!$U$2),Nhap!$F$5:$F$1000,Loc!A22)</f>
        <v>0</v>
      </c>
      <c r="V22" s="7">
        <f>SUMIFS(Nhap!$I$5:$I$1000,Nhap!$E$5:$E$1000,DATE(Thang!$E$4,Thang!$C$4,Loc!$V$2),Nhap!$F$5:$F$1000,Loc!A22)</f>
        <v>0</v>
      </c>
      <c r="W22" s="7">
        <f>SUMIFS(Nhap!$I$5:$I$1000,Nhap!$E$5:$E$1000,DATE(Thang!$E$4,Thang!$C$4,Loc!$W$2),Nhap!$F$5:$F$1000,Loc!A22)</f>
        <v>0</v>
      </c>
      <c r="X22" s="7">
        <f>SUMIFS(Nhap!$I$5:$I$1000,Nhap!$E$5:$E$1000,DATE(Thang!$E$4,Thang!$C$4,Loc!$X$2),Nhap!$F$5:$F$1000,Loc!A22)</f>
        <v>0</v>
      </c>
      <c r="Y22" s="7">
        <f>SUMIFS(Nhap!$I$5:$I$1000,Nhap!$E$5:$E$1000,DATE(Thang!$E$4,Thang!$C$4,Loc!$Y$2),Nhap!$F$5:$F$1000,Loc!A22)</f>
        <v>0</v>
      </c>
      <c r="Z22" s="7">
        <f>SUMIFS(Nhap!$I$5:$I$1000,Nhap!$E$5:$E$1000,DATE(Thang!$E$4,Thang!$C$4,Loc!$Z$2),Nhap!$F$5:$F$1000,Loc!A22)</f>
        <v>0</v>
      </c>
      <c r="AA22" s="7">
        <f>SUMIFS(Nhap!$I$5:$I$1000,Nhap!$E$5:$E$1000,DATE(Thang!$E$4,Thang!$C$4,Loc!$AA$2),Nhap!$F$5:$F$1000,Loc!A22)</f>
        <v>0</v>
      </c>
      <c r="AB22" s="7">
        <f>SUMIFS(Nhap!$I$5:$I$1000,Nhap!$E$5:$E$1000,DATE(Thang!$E$4,Thang!$C$4,Loc!$AB$2),Nhap!$F$5:$F$1000,Loc!A22)</f>
        <v>0</v>
      </c>
      <c r="AC22" s="7">
        <f>SUMIFS(Nhap!$I$5:$I$1000,Nhap!$E$5:$E$1000,DATE(Thang!$E$4,Thang!$C$4,Loc!$AC$2),Nhap!$F$5:$F$1000,Loc!A22)</f>
        <v>0</v>
      </c>
      <c r="AD22" s="7">
        <f>SUMIFS(Nhap!$I$5:$I$1000,Nhap!$E$5:$E$1000,DATE(Thang!$E$4,Thang!$C$4,Loc!$AD$2),Nhap!$F$5:$F$1000,Loc!$A$5)</f>
        <v>0</v>
      </c>
      <c r="AE22" s="7">
        <f>SUMIFS(Nhap!$I$5:$I$1000,Nhap!$E$5:$E$1000,DATE(Thang!$E$4,Thang!$C$4,Loc!$AE$2),Nhap!$F$5:$F$1000,Loc!A22)</f>
        <v>0</v>
      </c>
      <c r="AF22" s="7">
        <f>SUMIFS(Nhap!$I$5:$I$1000,Nhap!$E$5:$E$1000,DATE(Thang!$E$4,Thang!$C$4,Loc!$AF$2),Nhap!$F$5:$F$1000,Loc!A22)</f>
        <v>0</v>
      </c>
      <c r="AG22" s="7">
        <f>SUMIFS(Nhap!$I$5:$I$1000,Nhap!$E$5:$E$1000,DATE(Thang!$E$4,Thang!$C$4,Loc!$AG$2),Nhap!$F$5:$F$1000,Loc!A22)</f>
        <v>0</v>
      </c>
      <c r="AH22" s="7">
        <f>SUMIFS(Nhap!$I$5:$I$1000,Nhap!$E$5:$E$1000,DATE(Thang!$E$4,Thang!$C$4,Loc!$AH$2),Nhap!$F$5:$F$1000,Loc!A22)</f>
        <v>0</v>
      </c>
      <c r="AI22" s="7">
        <f>SUMIFS(Nhap!$I$5:$I$1000,Nhap!$E$5:$E$1000,DATE(Thang!$E$4,Thang!$C$4,Loc!$AI$2),Nhap!$F$5:$F$1000,Loc!A22)</f>
        <v>0</v>
      </c>
      <c r="AJ22" s="7">
        <f>SUMIFS(Nhap!$I$5:$I$1000,Nhap!$E$5:$E$1000,DATE(Thang!$E$4,Thang!$C$4,Loc!$AJ$2),Nhap!$F$5:$F$1000,Loc!A22)</f>
        <v>0</v>
      </c>
      <c r="AK22" s="1">
        <f>SUMIFS(Xuat!$G$5:$G$1000,Xuat!$C$5:$C$1000,DATE(Thang!$E$4,Thang!$C$4,AK$2),Xuat!$D$5:$D$1000,Loc!$A22)</f>
        <v>0</v>
      </c>
      <c r="AL22" s="1">
        <f>SUMIFS(Xuat!$G$5:$G$1000,Xuat!$C$5:$C$1000,DATE(Thang!$E$4,Thang!$C$4,AL$2),Xuat!$D$5:$D$1000,Loc!$A22)</f>
        <v>0</v>
      </c>
      <c r="AM22" s="1">
        <f>SUMIFS(Xuat!$G$5:$G$1000,Xuat!$C$5:$C$1000,DATE(Thang!$E$4,Thang!$C$4,AM$2),Xuat!$D$5:$D$1000,Loc!$A22)</f>
        <v>0</v>
      </c>
      <c r="AN22" s="1">
        <f>SUMIFS(Xuat!$G$5:$G$1000,Xuat!$C$5:$C$1000,DATE(Thang!$E$4,Thang!$C$4,AN$2),Xuat!$D$5:$D$1000,Loc!$A22)</f>
        <v>0</v>
      </c>
      <c r="AO22" s="1">
        <f>SUMIFS(Xuat!$G$5:$G$1000,Xuat!$C$5:$C$1000,DATE(Thang!$E$4,Thang!$C$4,AO$2),Xuat!$D$5:$D$1000,Loc!$A22)</f>
        <v>0</v>
      </c>
      <c r="AP22" s="1">
        <f>SUMIFS(Xuat!$G$5:$G$1000,Xuat!$C$5:$C$1000,DATE(Thang!$E$4,Thang!$C$4,AP$2),Xuat!$D$5:$D$1000,Loc!$A22)</f>
        <v>0</v>
      </c>
      <c r="AQ22" s="1">
        <f>SUMIFS(Xuat!$G$5:$G$1000,Xuat!$C$5:$C$1000,DATE(Thang!$E$4,Thang!$C$4,AQ$2),Xuat!$D$5:$D$1000,Loc!$A22)</f>
        <v>0</v>
      </c>
      <c r="AR22" s="1">
        <f>SUMIFS(Xuat!$G$5:$G$1000,Xuat!$C$5:$C$1000,DATE(Thang!$E$4,Thang!$C$4,AR$2),Xuat!$D$5:$D$1000,Loc!$A22)</f>
        <v>0</v>
      </c>
      <c r="AS22" s="1">
        <f>SUMIFS(Xuat!$G$5:$G$1000,Xuat!$C$5:$C$1000,DATE(Thang!$E$4,Thang!$C$4,AS$2),Xuat!$D$5:$D$1000,Loc!$A22)</f>
        <v>0</v>
      </c>
      <c r="AT22" s="1">
        <f>SUMIFS(Xuat!$G$5:$G$1000,Xuat!$C$5:$C$1000,DATE(Thang!$E$4,Thang!$C$4,AT$2),Xuat!$D$5:$D$1000,Loc!$A22)</f>
        <v>0</v>
      </c>
      <c r="AU22" s="1">
        <f>SUMIFS(Xuat!$G$5:$G$1000,Xuat!$C$5:$C$1000,DATE(Thang!$E$4,Thang!$C$4,AU$2),Xuat!$D$5:$D$1000,Loc!$A22)</f>
        <v>0</v>
      </c>
      <c r="AV22" s="1">
        <f>SUMIFS(Xuat!$G$5:$G$1000,Xuat!$C$5:$C$1000,DATE(Thang!$E$4,Thang!$C$4,AV$2),Xuat!$D$5:$D$1000,Loc!$A22)</f>
        <v>0</v>
      </c>
      <c r="AW22" s="1">
        <f>SUMIFS(Xuat!$G$5:$G$1000,Xuat!$C$5:$C$1000,DATE(Thang!$E$4,Thang!$C$4,AW$2),Xuat!$D$5:$D$1000,Loc!$A22)</f>
        <v>0</v>
      </c>
      <c r="AX22" s="1">
        <f>SUMIFS(Xuat!$G$5:$G$1000,Xuat!$C$5:$C$1000,DATE(Thang!$E$4,Thang!$C$4,AX$2),Xuat!$D$5:$D$1000,Loc!$A22)</f>
        <v>0</v>
      </c>
      <c r="AY22" s="1">
        <f>SUMIFS(Xuat!$G$5:$G$1000,Xuat!$C$5:$C$1000,DATE(Thang!$E$4,Thang!$C$4,AY$2),Xuat!$D$5:$D$1000,Loc!$A22)</f>
        <v>0</v>
      </c>
      <c r="AZ22" s="1">
        <f>SUMIFS(Xuat!$G$5:$G$1000,Xuat!$C$5:$C$1000,DATE(Thang!$E$4,Thang!$C$4,AZ$2),Xuat!$D$5:$D$1000,Loc!$A22)</f>
        <v>0</v>
      </c>
      <c r="BA22" s="1">
        <f>SUMIFS(Xuat!$G$5:$G$1000,Xuat!$C$5:$C$1000,DATE(Thang!$E$4,Thang!$C$4,BA$2),Xuat!$D$5:$D$1000,Loc!$A22)</f>
        <v>0</v>
      </c>
      <c r="BB22" s="1">
        <f>SUMIFS(Xuat!$G$5:$G$1000,Xuat!$C$5:$C$1000,DATE(Thang!$E$4,Thang!$C$4,BB$2),Xuat!$D$5:$D$1000,Loc!$A22)</f>
        <v>0</v>
      </c>
      <c r="BC22" s="1">
        <f>SUMIFS(Xuat!$G$5:$G$1000,Xuat!$C$5:$C$1000,DATE(Thang!$E$4,Thang!$C$4,BC$2),Xuat!$D$5:$D$1000,Loc!$A22)</f>
        <v>0</v>
      </c>
      <c r="BD22" s="1">
        <f>SUMIFS(Xuat!$G$5:$G$1000,Xuat!$C$5:$C$1000,DATE(Thang!$E$4,Thang!$C$4,BD$2),Xuat!$D$5:$D$1000,Loc!$A22)</f>
        <v>0</v>
      </c>
      <c r="BE22" s="1">
        <f>SUMIFS(Xuat!$G$5:$G$1000,Xuat!$C$5:$C$1000,DATE(Thang!$E$4,Thang!$C$4,BE$2),Xuat!$D$5:$D$1000,Loc!$A22)</f>
        <v>0</v>
      </c>
      <c r="BF22" s="1">
        <f>SUMIFS(Xuat!$G$5:$G$1000,Xuat!$C$5:$C$1000,DATE(Thang!$E$4,Thang!$C$4,BF$2),Xuat!$D$5:$D$1000,Loc!$A22)</f>
        <v>0</v>
      </c>
      <c r="BG22" s="1">
        <f>SUMIFS(Xuat!$G$5:$G$1000,Xuat!$C$5:$C$1000,DATE(Thang!$E$4,Thang!$C$4,BG$2),Xuat!$D$5:$D$1000,Loc!$A22)</f>
        <v>0</v>
      </c>
      <c r="BH22" s="1">
        <f>SUMIFS(Xuat!$G$5:$G$1000,Xuat!$C$5:$C$1000,DATE(Thang!$E$4,Thang!$C$4,BH$2),Xuat!$D$5:$D$1000,Loc!$A22)</f>
        <v>0</v>
      </c>
      <c r="BI22" s="1">
        <f>SUMIFS(Xuat!$G$5:$G$1000,Xuat!$C$5:$C$1000,DATE(Thang!$E$4,Thang!$C$4,BI$2),Xuat!$D$5:$D$1000,Loc!$A22)</f>
        <v>0</v>
      </c>
      <c r="BJ22" s="1">
        <f>SUMIFS(Xuat!$G$5:$G$1000,Xuat!$C$5:$C$1000,DATE(Thang!$E$4,Thang!$C$4,BJ$2),Xuat!$D$5:$D$1000,Loc!$A22)</f>
        <v>0</v>
      </c>
      <c r="BK22" s="1">
        <f>SUMIFS(Xuat!$G$5:$G$1000,Xuat!$C$5:$C$1000,DATE(Thang!$E$4,Thang!$C$4,BK$2),Xuat!$D$5:$D$1000,Loc!$A22)</f>
        <v>0</v>
      </c>
      <c r="BL22" s="1">
        <f>SUMIFS(Xuat!$G$5:$G$1000,Xuat!$C$5:$C$1000,DATE(Thang!$E$4,Thang!$C$4,BL$2),Xuat!$D$5:$D$1000,Loc!$A22)</f>
        <v>0</v>
      </c>
      <c r="BM22" s="1">
        <f>SUMIFS(Xuat!$G$5:$G$1000,Xuat!$C$5:$C$1000,DATE(Thang!$E$4,Thang!$C$4,BM$2),Xuat!$D$5:$D$1000,Loc!$A22)</f>
        <v>0</v>
      </c>
      <c r="BN22" s="1">
        <f>SUMIFS(Xuat!$G$5:$G$1000,Xuat!$C$5:$C$1000,DATE(Thang!$E$4,Thang!$C$4,BN$2),Xuat!$D$5:$D$1000,Loc!$A22)</f>
        <v>0</v>
      </c>
      <c r="BO22" s="1">
        <f>SUMIFS(Xuat!$G$5:$G$1000,Xuat!$C$5:$C$1000,DATE(Thang!$E$4,Thang!$C$4,BO$2),Xuat!$D$5:$D$1000,Loc!$A22)</f>
        <v>0</v>
      </c>
    </row>
    <row r="23" spans="1:67" x14ac:dyDescent="0.2">
      <c r="A23" s="2">
        <f>DM!C23</f>
        <v>0</v>
      </c>
      <c r="B23" s="3">
        <f>VLOOKUP(A23,Tondau!$B$5:$F$500,3,0)</f>
        <v>0</v>
      </c>
      <c r="C23" s="3">
        <f t="shared" si="2"/>
        <v>0</v>
      </c>
      <c r="D23" s="3">
        <f t="shared" si="3"/>
        <v>0</v>
      </c>
      <c r="E23" s="3">
        <f t="shared" si="4"/>
        <v>0</v>
      </c>
      <c r="F23" s="7">
        <f>SUMIFS(Nhap!$I$5:$I$1000,Nhap!$E$5:$E$1000,DATE(Thang!$E$4,Thang!$C$4,Loc!$F$2),Nhap!$F$5:$F$1000,Loc!A23)</f>
        <v>0</v>
      </c>
      <c r="G23" s="7">
        <f>SUMIFS(Nhap!$I$5:$I$1000,Nhap!$E$5:$E$1000,DATE(Thang!$E$4,Thang!$C$4,Loc!$G$2),Nhap!$F$5:$F$1000,Loc!A23)</f>
        <v>0</v>
      </c>
      <c r="H23" s="7">
        <f>SUMIFS(Nhap!$I$5:$I$1000,Nhap!$E$5:$E$1000,DATE(Thang!$E$4,Thang!$C$4,Loc!$H$2),Nhap!$F$5:$F$1000,Loc!A23)</f>
        <v>0</v>
      </c>
      <c r="I23" s="7">
        <f>SUMIFS(Nhap!$I$5:$I$1000,Nhap!$E$5:$E$1000,DATE(Thang!$E$4,Thang!$C$4,Loc!$I$2),Nhap!$F$5:$F$1000,Loc!A23)</f>
        <v>0</v>
      </c>
      <c r="J23" s="7">
        <f>SUMIFS(Nhap!$I$5:$I$1000,Nhap!$E$5:$E$1000,DATE(Thang!$E$4,Thang!$C$4,Loc!$J$2),Nhap!$F$5:$F$1000,Loc!A23)</f>
        <v>0</v>
      </c>
      <c r="K23" s="7">
        <f>SUMIFS(Nhap!$I$5:$I$1000,Nhap!$E$5:$E$1000,DATE(Thang!$E$4,Thang!$C$4,Loc!$K$2),Nhap!$F$5:$F$1000,Loc!A23)</f>
        <v>0</v>
      </c>
      <c r="L23" s="7">
        <f>SUMIFS(Nhap!$I$5:$I$1000,Nhap!$E$5:$E$1000,DATE(Thang!$E$4,Thang!$C$4,Loc!$L$2),Nhap!$F$5:$F$1000,Loc!A23)</f>
        <v>0</v>
      </c>
      <c r="M23" s="7">
        <f>SUMIFS(Nhap!$I$5:$I$1000,Nhap!$E$5:$E$1000,DATE(Thang!$E$4,Thang!$C$4,Loc!$M$2),Nhap!$F$5:$F$1000,Loc!A23)</f>
        <v>0</v>
      </c>
      <c r="N23" s="7">
        <f>SUMIFS(Nhap!$I$5:$I$1000,Nhap!$E$5:$E$1000,DATE(Thang!$E$4,Thang!$C$4,Loc!$N$2),Nhap!$F$5:$F$1000,Loc!A23)</f>
        <v>0</v>
      </c>
      <c r="O23" s="7">
        <f>SUMIFS(Nhap!$I$5:$I$1000,Nhap!$E$5:$E$1000,DATE(Thang!$E$4,Thang!$C$4,Loc!$O$2),Nhap!$F$5:$F$1000,Loc!A23)</f>
        <v>0</v>
      </c>
      <c r="P23" s="7">
        <f>SUMIFS(Nhap!$I$5:$I$1000,Nhap!$E$5:$E$1000,DATE(Thang!$E$4,Thang!$C$4,Loc!$P$2),Nhap!$F$5:$F$1000,Loc!A23)</f>
        <v>0</v>
      </c>
      <c r="Q23" s="7">
        <f>SUMIFS(Nhap!$I$5:$I$1000,Nhap!$E$5:$E$1000,DATE(Thang!$E$4,Thang!$C$4,Loc!$Q$2),Nhap!$F$5:$F$1000,Loc!A23)</f>
        <v>0</v>
      </c>
      <c r="R23" s="7">
        <f>SUMIFS(Nhap!$I$5:$I$1000,Nhap!$E$5:$E$1000,DATE(Thang!$E$4,Thang!$C$4,Loc!$R$2),Nhap!$F$5:$F$1000,Loc!A23)</f>
        <v>0</v>
      </c>
      <c r="S23" s="7">
        <f>SUMIFS(Nhap!$I$5:$I$1000,Nhap!$E$5:$E$1000,DATE(Thang!$E$4,Thang!$C$4,Loc!$S$2),Nhap!$F$5:$F$1000,Loc!A23)</f>
        <v>0</v>
      </c>
      <c r="T23" s="7">
        <f>SUMIFS(Nhap!$I$5:$I$1000,Nhap!$E$5:$E$1000,DATE(Thang!$E$4,Thang!$C$4,Loc!$T$2),Nhap!$F$5:$F$1000,Loc!A23)</f>
        <v>0</v>
      </c>
      <c r="U23" s="7">
        <f>SUMIFS(Nhap!$I$5:$I$1000,Nhap!$E$5:$E$1000,DATE(Thang!$E$4,Thang!$C$4,Loc!$U$2),Nhap!$F$5:$F$1000,Loc!A23)</f>
        <v>0</v>
      </c>
      <c r="V23" s="7">
        <f>SUMIFS(Nhap!$I$5:$I$1000,Nhap!$E$5:$E$1000,DATE(Thang!$E$4,Thang!$C$4,Loc!$V$2),Nhap!$F$5:$F$1000,Loc!A23)</f>
        <v>0</v>
      </c>
      <c r="W23" s="7">
        <f>SUMIFS(Nhap!$I$5:$I$1000,Nhap!$E$5:$E$1000,DATE(Thang!$E$4,Thang!$C$4,Loc!$W$2),Nhap!$F$5:$F$1000,Loc!A23)</f>
        <v>0</v>
      </c>
      <c r="X23" s="7">
        <f>SUMIFS(Nhap!$I$5:$I$1000,Nhap!$E$5:$E$1000,DATE(Thang!$E$4,Thang!$C$4,Loc!$X$2),Nhap!$F$5:$F$1000,Loc!A23)</f>
        <v>0</v>
      </c>
      <c r="Y23" s="7">
        <f>SUMIFS(Nhap!$I$5:$I$1000,Nhap!$E$5:$E$1000,DATE(Thang!$E$4,Thang!$C$4,Loc!$Y$2),Nhap!$F$5:$F$1000,Loc!A23)</f>
        <v>0</v>
      </c>
      <c r="Z23" s="7">
        <f>SUMIFS(Nhap!$I$5:$I$1000,Nhap!$E$5:$E$1000,DATE(Thang!$E$4,Thang!$C$4,Loc!$Z$2),Nhap!$F$5:$F$1000,Loc!A23)</f>
        <v>0</v>
      </c>
      <c r="AA23" s="7">
        <f>SUMIFS(Nhap!$I$5:$I$1000,Nhap!$E$5:$E$1000,DATE(Thang!$E$4,Thang!$C$4,Loc!$AA$2),Nhap!$F$5:$F$1000,Loc!A23)</f>
        <v>0</v>
      </c>
      <c r="AB23" s="7">
        <f>SUMIFS(Nhap!$I$5:$I$1000,Nhap!$E$5:$E$1000,DATE(Thang!$E$4,Thang!$C$4,Loc!$AB$2),Nhap!$F$5:$F$1000,Loc!A23)</f>
        <v>0</v>
      </c>
      <c r="AC23" s="7">
        <f>SUMIFS(Nhap!$I$5:$I$1000,Nhap!$E$5:$E$1000,DATE(Thang!$E$4,Thang!$C$4,Loc!$AC$2),Nhap!$F$5:$F$1000,Loc!A23)</f>
        <v>0</v>
      </c>
      <c r="AD23" s="7">
        <f>SUMIFS(Nhap!$I$5:$I$1000,Nhap!$E$5:$E$1000,DATE(Thang!$E$4,Thang!$C$4,Loc!$AD$2),Nhap!$F$5:$F$1000,Loc!$A$5)</f>
        <v>0</v>
      </c>
      <c r="AE23" s="7">
        <f>SUMIFS(Nhap!$I$5:$I$1000,Nhap!$E$5:$E$1000,DATE(Thang!$E$4,Thang!$C$4,Loc!$AE$2),Nhap!$F$5:$F$1000,Loc!A23)</f>
        <v>0</v>
      </c>
      <c r="AF23" s="7">
        <f>SUMIFS(Nhap!$I$5:$I$1000,Nhap!$E$5:$E$1000,DATE(Thang!$E$4,Thang!$C$4,Loc!$AF$2),Nhap!$F$5:$F$1000,Loc!A23)</f>
        <v>0</v>
      </c>
      <c r="AG23" s="7">
        <f>SUMIFS(Nhap!$I$5:$I$1000,Nhap!$E$5:$E$1000,DATE(Thang!$E$4,Thang!$C$4,Loc!$AG$2),Nhap!$F$5:$F$1000,Loc!A23)</f>
        <v>0</v>
      </c>
      <c r="AH23" s="7">
        <f>SUMIFS(Nhap!$I$5:$I$1000,Nhap!$E$5:$E$1000,DATE(Thang!$E$4,Thang!$C$4,Loc!$AH$2),Nhap!$F$5:$F$1000,Loc!A23)</f>
        <v>0</v>
      </c>
      <c r="AI23" s="7">
        <f>SUMIFS(Nhap!$I$5:$I$1000,Nhap!$E$5:$E$1000,DATE(Thang!$E$4,Thang!$C$4,Loc!$AI$2),Nhap!$F$5:$F$1000,Loc!A23)</f>
        <v>0</v>
      </c>
      <c r="AJ23" s="7">
        <f>SUMIFS(Nhap!$I$5:$I$1000,Nhap!$E$5:$E$1000,DATE(Thang!$E$4,Thang!$C$4,Loc!$AJ$2),Nhap!$F$5:$F$1000,Loc!A23)</f>
        <v>0</v>
      </c>
      <c r="AK23" s="1">
        <f>SUMIFS(Xuat!$G$5:$G$1000,Xuat!$C$5:$C$1000,DATE(Thang!$E$4,Thang!$C$4,AK$2),Xuat!$D$5:$D$1000,Loc!$A23)</f>
        <v>0</v>
      </c>
      <c r="AL23" s="1">
        <f>SUMIFS(Xuat!$G$5:$G$1000,Xuat!$C$5:$C$1000,DATE(Thang!$E$4,Thang!$C$4,AL$2),Xuat!$D$5:$D$1000,Loc!$A23)</f>
        <v>0</v>
      </c>
      <c r="AM23" s="1">
        <f>SUMIFS(Xuat!$G$5:$G$1000,Xuat!$C$5:$C$1000,DATE(Thang!$E$4,Thang!$C$4,AM$2),Xuat!$D$5:$D$1000,Loc!$A23)</f>
        <v>0</v>
      </c>
      <c r="AN23" s="1">
        <f>SUMIFS(Xuat!$G$5:$G$1000,Xuat!$C$5:$C$1000,DATE(Thang!$E$4,Thang!$C$4,AN$2),Xuat!$D$5:$D$1000,Loc!$A23)</f>
        <v>0</v>
      </c>
      <c r="AO23" s="1">
        <f>SUMIFS(Xuat!$G$5:$G$1000,Xuat!$C$5:$C$1000,DATE(Thang!$E$4,Thang!$C$4,AO$2),Xuat!$D$5:$D$1000,Loc!$A23)</f>
        <v>0</v>
      </c>
      <c r="AP23" s="1">
        <f>SUMIFS(Xuat!$G$5:$G$1000,Xuat!$C$5:$C$1000,DATE(Thang!$E$4,Thang!$C$4,AP$2),Xuat!$D$5:$D$1000,Loc!$A23)</f>
        <v>0</v>
      </c>
      <c r="AQ23" s="1">
        <f>SUMIFS(Xuat!$G$5:$G$1000,Xuat!$C$5:$C$1000,DATE(Thang!$E$4,Thang!$C$4,AQ$2),Xuat!$D$5:$D$1000,Loc!$A23)</f>
        <v>0</v>
      </c>
      <c r="AR23" s="1">
        <f>SUMIFS(Xuat!$G$5:$G$1000,Xuat!$C$5:$C$1000,DATE(Thang!$E$4,Thang!$C$4,AR$2),Xuat!$D$5:$D$1000,Loc!$A23)</f>
        <v>0</v>
      </c>
      <c r="AS23" s="1">
        <f>SUMIFS(Xuat!$G$5:$G$1000,Xuat!$C$5:$C$1000,DATE(Thang!$E$4,Thang!$C$4,AS$2),Xuat!$D$5:$D$1000,Loc!$A23)</f>
        <v>0</v>
      </c>
      <c r="AT23" s="1">
        <f>SUMIFS(Xuat!$G$5:$G$1000,Xuat!$C$5:$C$1000,DATE(Thang!$E$4,Thang!$C$4,AT$2),Xuat!$D$5:$D$1000,Loc!$A23)</f>
        <v>0</v>
      </c>
      <c r="AU23" s="1">
        <f>SUMIFS(Xuat!$G$5:$G$1000,Xuat!$C$5:$C$1000,DATE(Thang!$E$4,Thang!$C$4,AU$2),Xuat!$D$5:$D$1000,Loc!$A23)</f>
        <v>0</v>
      </c>
      <c r="AV23" s="1">
        <f>SUMIFS(Xuat!$G$5:$G$1000,Xuat!$C$5:$C$1000,DATE(Thang!$E$4,Thang!$C$4,AV$2),Xuat!$D$5:$D$1000,Loc!$A23)</f>
        <v>0</v>
      </c>
      <c r="AW23" s="1">
        <f>SUMIFS(Xuat!$G$5:$G$1000,Xuat!$C$5:$C$1000,DATE(Thang!$E$4,Thang!$C$4,AW$2),Xuat!$D$5:$D$1000,Loc!$A23)</f>
        <v>0</v>
      </c>
      <c r="AX23" s="1">
        <f>SUMIFS(Xuat!$G$5:$G$1000,Xuat!$C$5:$C$1000,DATE(Thang!$E$4,Thang!$C$4,AX$2),Xuat!$D$5:$D$1000,Loc!$A23)</f>
        <v>0</v>
      </c>
      <c r="AY23" s="1">
        <f>SUMIFS(Xuat!$G$5:$G$1000,Xuat!$C$5:$C$1000,DATE(Thang!$E$4,Thang!$C$4,AY$2),Xuat!$D$5:$D$1000,Loc!$A23)</f>
        <v>0</v>
      </c>
      <c r="AZ23" s="1">
        <f>SUMIFS(Xuat!$G$5:$G$1000,Xuat!$C$5:$C$1000,DATE(Thang!$E$4,Thang!$C$4,AZ$2),Xuat!$D$5:$D$1000,Loc!$A23)</f>
        <v>0</v>
      </c>
      <c r="BA23" s="1">
        <f>SUMIFS(Xuat!$G$5:$G$1000,Xuat!$C$5:$C$1000,DATE(Thang!$E$4,Thang!$C$4,BA$2),Xuat!$D$5:$D$1000,Loc!$A23)</f>
        <v>0</v>
      </c>
      <c r="BB23" s="1">
        <f>SUMIFS(Xuat!$G$5:$G$1000,Xuat!$C$5:$C$1000,DATE(Thang!$E$4,Thang!$C$4,BB$2),Xuat!$D$5:$D$1000,Loc!$A23)</f>
        <v>0</v>
      </c>
      <c r="BC23" s="1">
        <f>SUMIFS(Xuat!$G$5:$G$1000,Xuat!$C$5:$C$1000,DATE(Thang!$E$4,Thang!$C$4,BC$2),Xuat!$D$5:$D$1000,Loc!$A23)</f>
        <v>0</v>
      </c>
      <c r="BD23" s="1">
        <f>SUMIFS(Xuat!$G$5:$G$1000,Xuat!$C$5:$C$1000,DATE(Thang!$E$4,Thang!$C$4,BD$2),Xuat!$D$5:$D$1000,Loc!$A23)</f>
        <v>0</v>
      </c>
      <c r="BE23" s="1">
        <f>SUMIFS(Xuat!$G$5:$G$1000,Xuat!$C$5:$C$1000,DATE(Thang!$E$4,Thang!$C$4,BE$2),Xuat!$D$5:$D$1000,Loc!$A23)</f>
        <v>0</v>
      </c>
      <c r="BF23" s="1">
        <f>SUMIFS(Xuat!$G$5:$G$1000,Xuat!$C$5:$C$1000,DATE(Thang!$E$4,Thang!$C$4,BF$2),Xuat!$D$5:$D$1000,Loc!$A23)</f>
        <v>0</v>
      </c>
      <c r="BG23" s="1">
        <f>SUMIFS(Xuat!$G$5:$G$1000,Xuat!$C$5:$C$1000,DATE(Thang!$E$4,Thang!$C$4,BG$2),Xuat!$D$5:$D$1000,Loc!$A23)</f>
        <v>0</v>
      </c>
      <c r="BH23" s="1">
        <f>SUMIFS(Xuat!$G$5:$G$1000,Xuat!$C$5:$C$1000,DATE(Thang!$E$4,Thang!$C$4,BH$2),Xuat!$D$5:$D$1000,Loc!$A23)</f>
        <v>0</v>
      </c>
      <c r="BI23" s="1">
        <f>SUMIFS(Xuat!$G$5:$G$1000,Xuat!$C$5:$C$1000,DATE(Thang!$E$4,Thang!$C$4,BI$2),Xuat!$D$5:$D$1000,Loc!$A23)</f>
        <v>0</v>
      </c>
      <c r="BJ23" s="1">
        <f>SUMIFS(Xuat!$G$5:$G$1000,Xuat!$C$5:$C$1000,DATE(Thang!$E$4,Thang!$C$4,BJ$2),Xuat!$D$5:$D$1000,Loc!$A23)</f>
        <v>0</v>
      </c>
      <c r="BK23" s="1">
        <f>SUMIFS(Xuat!$G$5:$G$1000,Xuat!$C$5:$C$1000,DATE(Thang!$E$4,Thang!$C$4,BK$2),Xuat!$D$5:$D$1000,Loc!$A23)</f>
        <v>0</v>
      </c>
      <c r="BL23" s="1">
        <f>SUMIFS(Xuat!$G$5:$G$1000,Xuat!$C$5:$C$1000,DATE(Thang!$E$4,Thang!$C$4,BL$2),Xuat!$D$5:$D$1000,Loc!$A23)</f>
        <v>0</v>
      </c>
      <c r="BM23" s="1">
        <f>SUMIFS(Xuat!$G$5:$G$1000,Xuat!$C$5:$C$1000,DATE(Thang!$E$4,Thang!$C$4,BM$2),Xuat!$D$5:$D$1000,Loc!$A23)</f>
        <v>0</v>
      </c>
      <c r="BN23" s="1">
        <f>SUMIFS(Xuat!$G$5:$G$1000,Xuat!$C$5:$C$1000,DATE(Thang!$E$4,Thang!$C$4,BN$2),Xuat!$D$5:$D$1000,Loc!$A23)</f>
        <v>0</v>
      </c>
      <c r="BO23" s="1">
        <f>SUMIFS(Xuat!$G$5:$G$1000,Xuat!$C$5:$C$1000,DATE(Thang!$E$4,Thang!$C$4,BO$2),Xuat!$D$5:$D$1000,Loc!$A23)</f>
        <v>0</v>
      </c>
    </row>
    <row r="24" spans="1:67" x14ac:dyDescent="0.2">
      <c r="A24" s="2">
        <f>DM!C24</f>
        <v>0</v>
      </c>
      <c r="B24" s="3">
        <f>VLOOKUP(A24,Tondau!$B$5:$F$500,3,0)</f>
        <v>0</v>
      </c>
      <c r="C24" s="3">
        <f t="shared" si="2"/>
        <v>0</v>
      </c>
      <c r="D24" s="3">
        <f t="shared" si="3"/>
        <v>0</v>
      </c>
      <c r="E24" s="3">
        <f t="shared" si="4"/>
        <v>0</v>
      </c>
      <c r="F24" s="7">
        <f>SUMIFS(Nhap!$I$5:$I$1000,Nhap!$E$5:$E$1000,DATE(Thang!$E$4,Thang!$C$4,Loc!$F$2),Nhap!$F$5:$F$1000,Loc!A24)</f>
        <v>0</v>
      </c>
      <c r="G24" s="7">
        <f>SUMIFS(Nhap!$I$5:$I$1000,Nhap!$E$5:$E$1000,DATE(Thang!$E$4,Thang!$C$4,Loc!$G$2),Nhap!$F$5:$F$1000,Loc!A24)</f>
        <v>0</v>
      </c>
      <c r="H24" s="7">
        <f>SUMIFS(Nhap!$I$5:$I$1000,Nhap!$E$5:$E$1000,DATE(Thang!$E$4,Thang!$C$4,Loc!$H$2),Nhap!$F$5:$F$1000,Loc!A24)</f>
        <v>0</v>
      </c>
      <c r="I24" s="7">
        <f>SUMIFS(Nhap!$I$5:$I$1000,Nhap!$E$5:$E$1000,DATE(Thang!$E$4,Thang!$C$4,Loc!$I$2),Nhap!$F$5:$F$1000,Loc!A24)</f>
        <v>0</v>
      </c>
      <c r="J24" s="7">
        <f>SUMIFS(Nhap!$I$5:$I$1000,Nhap!$E$5:$E$1000,DATE(Thang!$E$4,Thang!$C$4,Loc!$J$2),Nhap!$F$5:$F$1000,Loc!A24)</f>
        <v>0</v>
      </c>
      <c r="K24" s="7">
        <f>SUMIFS(Nhap!$I$5:$I$1000,Nhap!$E$5:$E$1000,DATE(Thang!$E$4,Thang!$C$4,Loc!$K$2),Nhap!$F$5:$F$1000,Loc!A24)</f>
        <v>0</v>
      </c>
      <c r="L24" s="7">
        <f>SUMIFS(Nhap!$I$5:$I$1000,Nhap!$E$5:$E$1000,DATE(Thang!$E$4,Thang!$C$4,Loc!$L$2),Nhap!$F$5:$F$1000,Loc!A24)</f>
        <v>0</v>
      </c>
      <c r="M24" s="7">
        <f>SUMIFS(Nhap!$I$5:$I$1000,Nhap!$E$5:$E$1000,DATE(Thang!$E$4,Thang!$C$4,Loc!$M$2),Nhap!$F$5:$F$1000,Loc!A24)</f>
        <v>0</v>
      </c>
      <c r="N24" s="7">
        <f>SUMIFS(Nhap!$I$5:$I$1000,Nhap!$E$5:$E$1000,DATE(Thang!$E$4,Thang!$C$4,Loc!$N$2),Nhap!$F$5:$F$1000,Loc!A24)</f>
        <v>0</v>
      </c>
      <c r="O24" s="7">
        <f>SUMIFS(Nhap!$I$5:$I$1000,Nhap!$E$5:$E$1000,DATE(Thang!$E$4,Thang!$C$4,Loc!$O$2),Nhap!$F$5:$F$1000,Loc!A24)</f>
        <v>0</v>
      </c>
      <c r="P24" s="7">
        <f>SUMIFS(Nhap!$I$5:$I$1000,Nhap!$E$5:$E$1000,DATE(Thang!$E$4,Thang!$C$4,Loc!$P$2),Nhap!$F$5:$F$1000,Loc!A24)</f>
        <v>0</v>
      </c>
      <c r="Q24" s="7">
        <f>SUMIFS(Nhap!$I$5:$I$1000,Nhap!$E$5:$E$1000,DATE(Thang!$E$4,Thang!$C$4,Loc!$Q$2),Nhap!$F$5:$F$1000,Loc!A24)</f>
        <v>0</v>
      </c>
      <c r="R24" s="7">
        <f>SUMIFS(Nhap!$I$5:$I$1000,Nhap!$E$5:$E$1000,DATE(Thang!$E$4,Thang!$C$4,Loc!$R$2),Nhap!$F$5:$F$1000,Loc!A24)</f>
        <v>0</v>
      </c>
      <c r="S24" s="7">
        <f>SUMIFS(Nhap!$I$5:$I$1000,Nhap!$E$5:$E$1000,DATE(Thang!$E$4,Thang!$C$4,Loc!$S$2),Nhap!$F$5:$F$1000,Loc!A24)</f>
        <v>0</v>
      </c>
      <c r="T24" s="7">
        <f>SUMIFS(Nhap!$I$5:$I$1000,Nhap!$E$5:$E$1000,DATE(Thang!$E$4,Thang!$C$4,Loc!$T$2),Nhap!$F$5:$F$1000,Loc!A24)</f>
        <v>0</v>
      </c>
      <c r="U24" s="7">
        <f>SUMIFS(Nhap!$I$5:$I$1000,Nhap!$E$5:$E$1000,DATE(Thang!$E$4,Thang!$C$4,Loc!$U$2),Nhap!$F$5:$F$1000,Loc!A24)</f>
        <v>0</v>
      </c>
      <c r="V24" s="7">
        <f>SUMIFS(Nhap!$I$5:$I$1000,Nhap!$E$5:$E$1000,DATE(Thang!$E$4,Thang!$C$4,Loc!$V$2),Nhap!$F$5:$F$1000,Loc!A24)</f>
        <v>0</v>
      </c>
      <c r="W24" s="7">
        <f>SUMIFS(Nhap!$I$5:$I$1000,Nhap!$E$5:$E$1000,DATE(Thang!$E$4,Thang!$C$4,Loc!$W$2),Nhap!$F$5:$F$1000,Loc!A24)</f>
        <v>0</v>
      </c>
      <c r="X24" s="7">
        <f>SUMIFS(Nhap!$I$5:$I$1000,Nhap!$E$5:$E$1000,DATE(Thang!$E$4,Thang!$C$4,Loc!$X$2),Nhap!$F$5:$F$1000,Loc!A24)</f>
        <v>0</v>
      </c>
      <c r="Y24" s="7">
        <f>SUMIFS(Nhap!$I$5:$I$1000,Nhap!$E$5:$E$1000,DATE(Thang!$E$4,Thang!$C$4,Loc!$Y$2),Nhap!$F$5:$F$1000,Loc!A24)</f>
        <v>0</v>
      </c>
      <c r="Z24" s="7">
        <f>SUMIFS(Nhap!$I$5:$I$1000,Nhap!$E$5:$E$1000,DATE(Thang!$E$4,Thang!$C$4,Loc!$Z$2),Nhap!$F$5:$F$1000,Loc!A24)</f>
        <v>0</v>
      </c>
      <c r="AA24" s="7">
        <f>SUMIFS(Nhap!$I$5:$I$1000,Nhap!$E$5:$E$1000,DATE(Thang!$E$4,Thang!$C$4,Loc!$AA$2),Nhap!$F$5:$F$1000,Loc!A24)</f>
        <v>0</v>
      </c>
      <c r="AB24" s="7">
        <f>SUMIFS(Nhap!$I$5:$I$1000,Nhap!$E$5:$E$1000,DATE(Thang!$E$4,Thang!$C$4,Loc!$AB$2),Nhap!$F$5:$F$1000,Loc!A24)</f>
        <v>0</v>
      </c>
      <c r="AC24" s="7">
        <f>SUMIFS(Nhap!$I$5:$I$1000,Nhap!$E$5:$E$1000,DATE(Thang!$E$4,Thang!$C$4,Loc!$AC$2),Nhap!$F$5:$F$1000,Loc!A24)</f>
        <v>0</v>
      </c>
      <c r="AD24" s="7">
        <f>SUMIFS(Nhap!$I$5:$I$1000,Nhap!$E$5:$E$1000,DATE(Thang!$E$4,Thang!$C$4,Loc!$AD$2),Nhap!$F$5:$F$1000,Loc!$A$5)</f>
        <v>0</v>
      </c>
      <c r="AE24" s="7">
        <f>SUMIFS(Nhap!$I$5:$I$1000,Nhap!$E$5:$E$1000,DATE(Thang!$E$4,Thang!$C$4,Loc!$AE$2),Nhap!$F$5:$F$1000,Loc!A24)</f>
        <v>0</v>
      </c>
      <c r="AF24" s="7">
        <f>SUMIFS(Nhap!$I$5:$I$1000,Nhap!$E$5:$E$1000,DATE(Thang!$E$4,Thang!$C$4,Loc!$AF$2),Nhap!$F$5:$F$1000,Loc!A24)</f>
        <v>0</v>
      </c>
      <c r="AG24" s="7">
        <f>SUMIFS(Nhap!$I$5:$I$1000,Nhap!$E$5:$E$1000,DATE(Thang!$E$4,Thang!$C$4,Loc!$AG$2),Nhap!$F$5:$F$1000,Loc!A24)</f>
        <v>0</v>
      </c>
      <c r="AH24" s="7">
        <f>SUMIFS(Nhap!$I$5:$I$1000,Nhap!$E$5:$E$1000,DATE(Thang!$E$4,Thang!$C$4,Loc!$AH$2),Nhap!$F$5:$F$1000,Loc!A24)</f>
        <v>0</v>
      </c>
      <c r="AI24" s="7">
        <f>SUMIFS(Nhap!$I$5:$I$1000,Nhap!$E$5:$E$1000,DATE(Thang!$E$4,Thang!$C$4,Loc!$AI$2),Nhap!$F$5:$F$1000,Loc!A24)</f>
        <v>0</v>
      </c>
      <c r="AJ24" s="7">
        <f>SUMIFS(Nhap!$I$5:$I$1000,Nhap!$E$5:$E$1000,DATE(Thang!$E$4,Thang!$C$4,Loc!$AJ$2),Nhap!$F$5:$F$1000,Loc!A24)</f>
        <v>0</v>
      </c>
      <c r="AK24" s="1">
        <f>SUMIFS(Xuat!$G$5:$G$1000,Xuat!$C$5:$C$1000,DATE(Thang!$E$4,Thang!$C$4,AK$2),Xuat!$D$5:$D$1000,Loc!$A24)</f>
        <v>0</v>
      </c>
      <c r="AL24" s="1">
        <f>SUMIFS(Xuat!$G$5:$G$1000,Xuat!$C$5:$C$1000,DATE(Thang!$E$4,Thang!$C$4,AL$2),Xuat!$D$5:$D$1000,Loc!$A24)</f>
        <v>0</v>
      </c>
      <c r="AM24" s="1">
        <f>SUMIFS(Xuat!$G$5:$G$1000,Xuat!$C$5:$C$1000,DATE(Thang!$E$4,Thang!$C$4,AM$2),Xuat!$D$5:$D$1000,Loc!$A24)</f>
        <v>0</v>
      </c>
      <c r="AN24" s="1">
        <f>SUMIFS(Xuat!$G$5:$G$1000,Xuat!$C$5:$C$1000,DATE(Thang!$E$4,Thang!$C$4,AN$2),Xuat!$D$5:$D$1000,Loc!$A24)</f>
        <v>0</v>
      </c>
      <c r="AO24" s="1">
        <f>SUMIFS(Xuat!$G$5:$G$1000,Xuat!$C$5:$C$1000,DATE(Thang!$E$4,Thang!$C$4,AO$2),Xuat!$D$5:$D$1000,Loc!$A24)</f>
        <v>0</v>
      </c>
      <c r="AP24" s="1">
        <f>SUMIFS(Xuat!$G$5:$G$1000,Xuat!$C$5:$C$1000,DATE(Thang!$E$4,Thang!$C$4,AP$2),Xuat!$D$5:$D$1000,Loc!$A24)</f>
        <v>0</v>
      </c>
      <c r="AQ24" s="1">
        <f>SUMIFS(Xuat!$G$5:$G$1000,Xuat!$C$5:$C$1000,DATE(Thang!$E$4,Thang!$C$4,AQ$2),Xuat!$D$5:$D$1000,Loc!$A24)</f>
        <v>0</v>
      </c>
      <c r="AR24" s="1">
        <f>SUMIFS(Xuat!$G$5:$G$1000,Xuat!$C$5:$C$1000,DATE(Thang!$E$4,Thang!$C$4,AR$2),Xuat!$D$5:$D$1000,Loc!$A24)</f>
        <v>0</v>
      </c>
      <c r="AS24" s="1">
        <f>SUMIFS(Xuat!$G$5:$G$1000,Xuat!$C$5:$C$1000,DATE(Thang!$E$4,Thang!$C$4,AS$2),Xuat!$D$5:$D$1000,Loc!$A24)</f>
        <v>0</v>
      </c>
      <c r="AT24" s="1">
        <f>SUMIFS(Xuat!$G$5:$G$1000,Xuat!$C$5:$C$1000,DATE(Thang!$E$4,Thang!$C$4,AT$2),Xuat!$D$5:$D$1000,Loc!$A24)</f>
        <v>0</v>
      </c>
      <c r="AU24" s="1">
        <f>SUMIFS(Xuat!$G$5:$G$1000,Xuat!$C$5:$C$1000,DATE(Thang!$E$4,Thang!$C$4,AU$2),Xuat!$D$5:$D$1000,Loc!$A24)</f>
        <v>0</v>
      </c>
      <c r="AV24" s="1">
        <f>SUMIFS(Xuat!$G$5:$G$1000,Xuat!$C$5:$C$1000,DATE(Thang!$E$4,Thang!$C$4,AV$2),Xuat!$D$5:$D$1000,Loc!$A24)</f>
        <v>0</v>
      </c>
      <c r="AW24" s="1">
        <f>SUMIFS(Xuat!$G$5:$G$1000,Xuat!$C$5:$C$1000,DATE(Thang!$E$4,Thang!$C$4,AW$2),Xuat!$D$5:$D$1000,Loc!$A24)</f>
        <v>0</v>
      </c>
      <c r="AX24" s="1">
        <f>SUMIFS(Xuat!$G$5:$G$1000,Xuat!$C$5:$C$1000,DATE(Thang!$E$4,Thang!$C$4,AX$2),Xuat!$D$5:$D$1000,Loc!$A24)</f>
        <v>0</v>
      </c>
      <c r="AY24" s="1">
        <f>SUMIFS(Xuat!$G$5:$G$1000,Xuat!$C$5:$C$1000,DATE(Thang!$E$4,Thang!$C$4,AY$2),Xuat!$D$5:$D$1000,Loc!$A24)</f>
        <v>0</v>
      </c>
      <c r="AZ24" s="1">
        <f>SUMIFS(Xuat!$G$5:$G$1000,Xuat!$C$5:$C$1000,DATE(Thang!$E$4,Thang!$C$4,AZ$2),Xuat!$D$5:$D$1000,Loc!$A24)</f>
        <v>0</v>
      </c>
      <c r="BA24" s="1">
        <f>SUMIFS(Xuat!$G$5:$G$1000,Xuat!$C$5:$C$1000,DATE(Thang!$E$4,Thang!$C$4,BA$2),Xuat!$D$5:$D$1000,Loc!$A24)</f>
        <v>0</v>
      </c>
      <c r="BB24" s="1">
        <f>SUMIFS(Xuat!$G$5:$G$1000,Xuat!$C$5:$C$1000,DATE(Thang!$E$4,Thang!$C$4,BB$2),Xuat!$D$5:$D$1000,Loc!$A24)</f>
        <v>0</v>
      </c>
      <c r="BC24" s="1">
        <f>SUMIFS(Xuat!$G$5:$G$1000,Xuat!$C$5:$C$1000,DATE(Thang!$E$4,Thang!$C$4,BC$2),Xuat!$D$5:$D$1000,Loc!$A24)</f>
        <v>0</v>
      </c>
      <c r="BD24" s="1">
        <f>SUMIFS(Xuat!$G$5:$G$1000,Xuat!$C$5:$C$1000,DATE(Thang!$E$4,Thang!$C$4,BD$2),Xuat!$D$5:$D$1000,Loc!$A24)</f>
        <v>0</v>
      </c>
      <c r="BE24" s="1">
        <f>SUMIFS(Xuat!$G$5:$G$1000,Xuat!$C$5:$C$1000,DATE(Thang!$E$4,Thang!$C$4,BE$2),Xuat!$D$5:$D$1000,Loc!$A24)</f>
        <v>0</v>
      </c>
      <c r="BF24" s="1">
        <f>SUMIFS(Xuat!$G$5:$G$1000,Xuat!$C$5:$C$1000,DATE(Thang!$E$4,Thang!$C$4,BF$2),Xuat!$D$5:$D$1000,Loc!$A24)</f>
        <v>0</v>
      </c>
      <c r="BG24" s="1">
        <f>SUMIFS(Xuat!$G$5:$G$1000,Xuat!$C$5:$C$1000,DATE(Thang!$E$4,Thang!$C$4,BG$2),Xuat!$D$5:$D$1000,Loc!$A24)</f>
        <v>0</v>
      </c>
      <c r="BH24" s="1">
        <f>SUMIFS(Xuat!$G$5:$G$1000,Xuat!$C$5:$C$1000,DATE(Thang!$E$4,Thang!$C$4,BH$2),Xuat!$D$5:$D$1000,Loc!$A24)</f>
        <v>0</v>
      </c>
      <c r="BI24" s="1">
        <f>SUMIFS(Xuat!$G$5:$G$1000,Xuat!$C$5:$C$1000,DATE(Thang!$E$4,Thang!$C$4,BI$2),Xuat!$D$5:$D$1000,Loc!$A24)</f>
        <v>0</v>
      </c>
      <c r="BJ24" s="1">
        <f>SUMIFS(Xuat!$G$5:$G$1000,Xuat!$C$5:$C$1000,DATE(Thang!$E$4,Thang!$C$4,BJ$2),Xuat!$D$5:$D$1000,Loc!$A24)</f>
        <v>0</v>
      </c>
      <c r="BK24" s="1">
        <f>SUMIFS(Xuat!$G$5:$G$1000,Xuat!$C$5:$C$1000,DATE(Thang!$E$4,Thang!$C$4,BK$2),Xuat!$D$5:$D$1000,Loc!$A24)</f>
        <v>0</v>
      </c>
      <c r="BL24" s="1">
        <f>SUMIFS(Xuat!$G$5:$G$1000,Xuat!$C$5:$C$1000,DATE(Thang!$E$4,Thang!$C$4,BL$2),Xuat!$D$5:$D$1000,Loc!$A24)</f>
        <v>0</v>
      </c>
      <c r="BM24" s="1">
        <f>SUMIFS(Xuat!$G$5:$G$1000,Xuat!$C$5:$C$1000,DATE(Thang!$E$4,Thang!$C$4,BM$2),Xuat!$D$5:$D$1000,Loc!$A24)</f>
        <v>0</v>
      </c>
      <c r="BN24" s="1">
        <f>SUMIFS(Xuat!$G$5:$G$1000,Xuat!$C$5:$C$1000,DATE(Thang!$E$4,Thang!$C$4,BN$2),Xuat!$D$5:$D$1000,Loc!$A24)</f>
        <v>0</v>
      </c>
      <c r="BO24" s="1">
        <f>SUMIFS(Xuat!$G$5:$G$1000,Xuat!$C$5:$C$1000,DATE(Thang!$E$4,Thang!$C$4,BO$2),Xuat!$D$5:$D$1000,Loc!$A24)</f>
        <v>0</v>
      </c>
    </row>
    <row r="25" spans="1:67" x14ac:dyDescent="0.2">
      <c r="A25" s="2">
        <f>DM!C25</f>
        <v>0</v>
      </c>
      <c r="B25" s="3">
        <f>VLOOKUP(A25,Tondau!$B$5:$F$500,3,0)</f>
        <v>0</v>
      </c>
      <c r="C25" s="3">
        <f t="shared" si="2"/>
        <v>0</v>
      </c>
      <c r="D25" s="3">
        <f t="shared" si="3"/>
        <v>0</v>
      </c>
      <c r="E25" s="3">
        <f t="shared" si="4"/>
        <v>0</v>
      </c>
      <c r="F25" s="7">
        <f>SUMIFS(Nhap!$I$5:$I$1000,Nhap!$E$5:$E$1000,DATE(Thang!$E$4,Thang!$C$4,Loc!$F$2),Nhap!$F$5:$F$1000,Loc!A25)</f>
        <v>0</v>
      </c>
      <c r="G25" s="7">
        <f>SUMIFS(Nhap!$I$5:$I$1000,Nhap!$E$5:$E$1000,DATE(Thang!$E$4,Thang!$C$4,Loc!$G$2),Nhap!$F$5:$F$1000,Loc!A25)</f>
        <v>0</v>
      </c>
      <c r="H25" s="7">
        <f>SUMIFS(Nhap!$I$5:$I$1000,Nhap!$E$5:$E$1000,DATE(Thang!$E$4,Thang!$C$4,Loc!$H$2),Nhap!$F$5:$F$1000,Loc!A25)</f>
        <v>0</v>
      </c>
      <c r="I25" s="7">
        <f>SUMIFS(Nhap!$I$5:$I$1000,Nhap!$E$5:$E$1000,DATE(Thang!$E$4,Thang!$C$4,Loc!$I$2),Nhap!$F$5:$F$1000,Loc!A25)</f>
        <v>0</v>
      </c>
      <c r="J25" s="7">
        <f>SUMIFS(Nhap!$I$5:$I$1000,Nhap!$E$5:$E$1000,DATE(Thang!$E$4,Thang!$C$4,Loc!$J$2),Nhap!$F$5:$F$1000,Loc!A25)</f>
        <v>0</v>
      </c>
      <c r="K25" s="7">
        <f>SUMIFS(Nhap!$I$5:$I$1000,Nhap!$E$5:$E$1000,DATE(Thang!$E$4,Thang!$C$4,Loc!$K$2),Nhap!$F$5:$F$1000,Loc!A25)</f>
        <v>0</v>
      </c>
      <c r="L25" s="7">
        <f>SUMIFS(Nhap!$I$5:$I$1000,Nhap!$E$5:$E$1000,DATE(Thang!$E$4,Thang!$C$4,Loc!$L$2),Nhap!$F$5:$F$1000,Loc!A25)</f>
        <v>0</v>
      </c>
      <c r="M25" s="7">
        <f>SUMIFS(Nhap!$I$5:$I$1000,Nhap!$E$5:$E$1000,DATE(Thang!$E$4,Thang!$C$4,Loc!$M$2),Nhap!$F$5:$F$1000,Loc!A25)</f>
        <v>0</v>
      </c>
      <c r="N25" s="7">
        <f>SUMIFS(Nhap!$I$5:$I$1000,Nhap!$E$5:$E$1000,DATE(Thang!$E$4,Thang!$C$4,Loc!$N$2),Nhap!$F$5:$F$1000,Loc!A25)</f>
        <v>0</v>
      </c>
      <c r="O25" s="7">
        <f>SUMIFS(Nhap!$I$5:$I$1000,Nhap!$E$5:$E$1000,DATE(Thang!$E$4,Thang!$C$4,Loc!$O$2),Nhap!$F$5:$F$1000,Loc!A25)</f>
        <v>0</v>
      </c>
      <c r="P25" s="7">
        <f>SUMIFS(Nhap!$I$5:$I$1000,Nhap!$E$5:$E$1000,DATE(Thang!$E$4,Thang!$C$4,Loc!$P$2),Nhap!$F$5:$F$1000,Loc!A25)</f>
        <v>0</v>
      </c>
      <c r="Q25" s="7">
        <f>SUMIFS(Nhap!$I$5:$I$1000,Nhap!$E$5:$E$1000,DATE(Thang!$E$4,Thang!$C$4,Loc!$Q$2),Nhap!$F$5:$F$1000,Loc!A25)</f>
        <v>0</v>
      </c>
      <c r="R25" s="7">
        <f>SUMIFS(Nhap!$I$5:$I$1000,Nhap!$E$5:$E$1000,DATE(Thang!$E$4,Thang!$C$4,Loc!$R$2),Nhap!$F$5:$F$1000,Loc!A25)</f>
        <v>0</v>
      </c>
      <c r="S25" s="7">
        <f>SUMIFS(Nhap!$I$5:$I$1000,Nhap!$E$5:$E$1000,DATE(Thang!$E$4,Thang!$C$4,Loc!$S$2),Nhap!$F$5:$F$1000,Loc!A25)</f>
        <v>0</v>
      </c>
      <c r="T25" s="7">
        <f>SUMIFS(Nhap!$I$5:$I$1000,Nhap!$E$5:$E$1000,DATE(Thang!$E$4,Thang!$C$4,Loc!$T$2),Nhap!$F$5:$F$1000,Loc!A25)</f>
        <v>0</v>
      </c>
      <c r="U25" s="7">
        <f>SUMIFS(Nhap!$I$5:$I$1000,Nhap!$E$5:$E$1000,DATE(Thang!$E$4,Thang!$C$4,Loc!$U$2),Nhap!$F$5:$F$1000,Loc!A25)</f>
        <v>0</v>
      </c>
      <c r="V25" s="7">
        <f>SUMIFS(Nhap!$I$5:$I$1000,Nhap!$E$5:$E$1000,DATE(Thang!$E$4,Thang!$C$4,Loc!$V$2),Nhap!$F$5:$F$1000,Loc!A25)</f>
        <v>0</v>
      </c>
      <c r="W25" s="7">
        <f>SUMIFS(Nhap!$I$5:$I$1000,Nhap!$E$5:$E$1000,DATE(Thang!$E$4,Thang!$C$4,Loc!$W$2),Nhap!$F$5:$F$1000,Loc!A25)</f>
        <v>0</v>
      </c>
      <c r="X25" s="7">
        <f>SUMIFS(Nhap!$I$5:$I$1000,Nhap!$E$5:$E$1000,DATE(Thang!$E$4,Thang!$C$4,Loc!$X$2),Nhap!$F$5:$F$1000,Loc!A25)</f>
        <v>0</v>
      </c>
      <c r="Y25" s="7">
        <f>SUMIFS(Nhap!$I$5:$I$1000,Nhap!$E$5:$E$1000,DATE(Thang!$E$4,Thang!$C$4,Loc!$Y$2),Nhap!$F$5:$F$1000,Loc!A25)</f>
        <v>0</v>
      </c>
      <c r="Z25" s="7">
        <f>SUMIFS(Nhap!$I$5:$I$1000,Nhap!$E$5:$E$1000,DATE(Thang!$E$4,Thang!$C$4,Loc!$Z$2),Nhap!$F$5:$F$1000,Loc!A25)</f>
        <v>0</v>
      </c>
      <c r="AA25" s="7">
        <f>SUMIFS(Nhap!$I$5:$I$1000,Nhap!$E$5:$E$1000,DATE(Thang!$E$4,Thang!$C$4,Loc!$AA$2),Nhap!$F$5:$F$1000,Loc!A25)</f>
        <v>0</v>
      </c>
      <c r="AB25" s="7">
        <f>SUMIFS(Nhap!$I$5:$I$1000,Nhap!$E$5:$E$1000,DATE(Thang!$E$4,Thang!$C$4,Loc!$AB$2),Nhap!$F$5:$F$1000,Loc!A25)</f>
        <v>0</v>
      </c>
      <c r="AC25" s="7">
        <f>SUMIFS(Nhap!$I$5:$I$1000,Nhap!$E$5:$E$1000,DATE(Thang!$E$4,Thang!$C$4,Loc!$AC$2),Nhap!$F$5:$F$1000,Loc!A25)</f>
        <v>0</v>
      </c>
      <c r="AD25" s="7">
        <f>SUMIFS(Nhap!$I$5:$I$1000,Nhap!$E$5:$E$1000,DATE(Thang!$E$4,Thang!$C$4,Loc!$AD$2),Nhap!$F$5:$F$1000,Loc!$A$5)</f>
        <v>0</v>
      </c>
      <c r="AE25" s="7">
        <f>SUMIFS(Nhap!$I$5:$I$1000,Nhap!$E$5:$E$1000,DATE(Thang!$E$4,Thang!$C$4,Loc!$AE$2),Nhap!$F$5:$F$1000,Loc!A25)</f>
        <v>0</v>
      </c>
      <c r="AF25" s="7">
        <f>SUMIFS(Nhap!$I$5:$I$1000,Nhap!$E$5:$E$1000,DATE(Thang!$E$4,Thang!$C$4,Loc!$AF$2),Nhap!$F$5:$F$1000,Loc!A25)</f>
        <v>0</v>
      </c>
      <c r="AG25" s="7">
        <f>SUMIFS(Nhap!$I$5:$I$1000,Nhap!$E$5:$E$1000,DATE(Thang!$E$4,Thang!$C$4,Loc!$AG$2),Nhap!$F$5:$F$1000,Loc!A25)</f>
        <v>0</v>
      </c>
      <c r="AH25" s="7">
        <f>SUMIFS(Nhap!$I$5:$I$1000,Nhap!$E$5:$E$1000,DATE(Thang!$E$4,Thang!$C$4,Loc!$AH$2),Nhap!$F$5:$F$1000,Loc!A25)</f>
        <v>0</v>
      </c>
      <c r="AI25" s="7">
        <f>SUMIFS(Nhap!$I$5:$I$1000,Nhap!$E$5:$E$1000,DATE(Thang!$E$4,Thang!$C$4,Loc!$AI$2),Nhap!$F$5:$F$1000,Loc!A25)</f>
        <v>0</v>
      </c>
      <c r="AJ25" s="7">
        <f>SUMIFS(Nhap!$I$5:$I$1000,Nhap!$E$5:$E$1000,DATE(Thang!$E$4,Thang!$C$4,Loc!$AJ$2),Nhap!$F$5:$F$1000,Loc!A25)</f>
        <v>0</v>
      </c>
      <c r="AK25" s="1">
        <f>SUMIFS(Xuat!$G$5:$G$1000,Xuat!$C$5:$C$1000,DATE(Thang!$E$4,Thang!$C$4,AK$2),Xuat!$D$5:$D$1000,Loc!$A25)</f>
        <v>0</v>
      </c>
      <c r="AL25" s="1">
        <f>SUMIFS(Xuat!$G$5:$G$1000,Xuat!$C$5:$C$1000,DATE(Thang!$E$4,Thang!$C$4,AL$2),Xuat!$D$5:$D$1000,Loc!$A25)</f>
        <v>0</v>
      </c>
      <c r="AM25" s="1">
        <f>SUMIFS(Xuat!$G$5:$G$1000,Xuat!$C$5:$C$1000,DATE(Thang!$E$4,Thang!$C$4,AM$2),Xuat!$D$5:$D$1000,Loc!$A25)</f>
        <v>0</v>
      </c>
      <c r="AN25" s="1">
        <f>SUMIFS(Xuat!$G$5:$G$1000,Xuat!$C$5:$C$1000,DATE(Thang!$E$4,Thang!$C$4,AN$2),Xuat!$D$5:$D$1000,Loc!$A25)</f>
        <v>0</v>
      </c>
      <c r="AO25" s="1">
        <f>SUMIFS(Xuat!$G$5:$G$1000,Xuat!$C$5:$C$1000,DATE(Thang!$E$4,Thang!$C$4,AO$2),Xuat!$D$5:$D$1000,Loc!$A25)</f>
        <v>0</v>
      </c>
      <c r="AP25" s="1">
        <f>SUMIFS(Xuat!$G$5:$G$1000,Xuat!$C$5:$C$1000,DATE(Thang!$E$4,Thang!$C$4,AP$2),Xuat!$D$5:$D$1000,Loc!$A25)</f>
        <v>0</v>
      </c>
      <c r="AQ25" s="1">
        <f>SUMIFS(Xuat!$G$5:$G$1000,Xuat!$C$5:$C$1000,DATE(Thang!$E$4,Thang!$C$4,AQ$2),Xuat!$D$5:$D$1000,Loc!$A25)</f>
        <v>0</v>
      </c>
      <c r="AR25" s="1">
        <f>SUMIFS(Xuat!$G$5:$G$1000,Xuat!$C$5:$C$1000,DATE(Thang!$E$4,Thang!$C$4,AR$2),Xuat!$D$5:$D$1000,Loc!$A25)</f>
        <v>0</v>
      </c>
      <c r="AS25" s="1">
        <f>SUMIFS(Xuat!$G$5:$G$1000,Xuat!$C$5:$C$1000,DATE(Thang!$E$4,Thang!$C$4,AS$2),Xuat!$D$5:$D$1000,Loc!$A25)</f>
        <v>0</v>
      </c>
      <c r="AT25" s="1">
        <f>SUMIFS(Xuat!$G$5:$G$1000,Xuat!$C$5:$C$1000,DATE(Thang!$E$4,Thang!$C$4,AT$2),Xuat!$D$5:$D$1000,Loc!$A25)</f>
        <v>0</v>
      </c>
      <c r="AU25" s="1">
        <f>SUMIFS(Xuat!$G$5:$G$1000,Xuat!$C$5:$C$1000,DATE(Thang!$E$4,Thang!$C$4,AU$2),Xuat!$D$5:$D$1000,Loc!$A25)</f>
        <v>0</v>
      </c>
      <c r="AV25" s="1">
        <f>SUMIFS(Xuat!$G$5:$G$1000,Xuat!$C$5:$C$1000,DATE(Thang!$E$4,Thang!$C$4,AV$2),Xuat!$D$5:$D$1000,Loc!$A25)</f>
        <v>0</v>
      </c>
      <c r="AW25" s="1">
        <f>SUMIFS(Xuat!$G$5:$G$1000,Xuat!$C$5:$C$1000,DATE(Thang!$E$4,Thang!$C$4,AW$2),Xuat!$D$5:$D$1000,Loc!$A25)</f>
        <v>0</v>
      </c>
      <c r="AX25" s="1">
        <f>SUMIFS(Xuat!$G$5:$G$1000,Xuat!$C$5:$C$1000,DATE(Thang!$E$4,Thang!$C$4,AX$2),Xuat!$D$5:$D$1000,Loc!$A25)</f>
        <v>0</v>
      </c>
      <c r="AY25" s="1">
        <f>SUMIFS(Xuat!$G$5:$G$1000,Xuat!$C$5:$C$1000,DATE(Thang!$E$4,Thang!$C$4,AY$2),Xuat!$D$5:$D$1000,Loc!$A25)</f>
        <v>0</v>
      </c>
      <c r="AZ25" s="1">
        <f>SUMIFS(Xuat!$G$5:$G$1000,Xuat!$C$5:$C$1000,DATE(Thang!$E$4,Thang!$C$4,AZ$2),Xuat!$D$5:$D$1000,Loc!$A25)</f>
        <v>0</v>
      </c>
      <c r="BA25" s="1">
        <f>SUMIFS(Xuat!$G$5:$G$1000,Xuat!$C$5:$C$1000,DATE(Thang!$E$4,Thang!$C$4,BA$2),Xuat!$D$5:$D$1000,Loc!$A25)</f>
        <v>0</v>
      </c>
      <c r="BB25" s="1">
        <f>SUMIFS(Xuat!$G$5:$G$1000,Xuat!$C$5:$C$1000,DATE(Thang!$E$4,Thang!$C$4,BB$2),Xuat!$D$5:$D$1000,Loc!$A25)</f>
        <v>0</v>
      </c>
      <c r="BC25" s="1">
        <f>SUMIFS(Xuat!$G$5:$G$1000,Xuat!$C$5:$C$1000,DATE(Thang!$E$4,Thang!$C$4,BC$2),Xuat!$D$5:$D$1000,Loc!$A25)</f>
        <v>0</v>
      </c>
      <c r="BD25" s="1">
        <f>SUMIFS(Xuat!$G$5:$G$1000,Xuat!$C$5:$C$1000,DATE(Thang!$E$4,Thang!$C$4,BD$2),Xuat!$D$5:$D$1000,Loc!$A25)</f>
        <v>0</v>
      </c>
      <c r="BE25" s="1">
        <f>SUMIFS(Xuat!$G$5:$G$1000,Xuat!$C$5:$C$1000,DATE(Thang!$E$4,Thang!$C$4,BE$2),Xuat!$D$5:$D$1000,Loc!$A25)</f>
        <v>0</v>
      </c>
      <c r="BF25" s="1">
        <f>SUMIFS(Xuat!$G$5:$G$1000,Xuat!$C$5:$C$1000,DATE(Thang!$E$4,Thang!$C$4,BF$2),Xuat!$D$5:$D$1000,Loc!$A25)</f>
        <v>0</v>
      </c>
      <c r="BG25" s="1">
        <f>SUMIFS(Xuat!$G$5:$G$1000,Xuat!$C$5:$C$1000,DATE(Thang!$E$4,Thang!$C$4,BG$2),Xuat!$D$5:$D$1000,Loc!$A25)</f>
        <v>0</v>
      </c>
      <c r="BH25" s="1">
        <f>SUMIFS(Xuat!$G$5:$G$1000,Xuat!$C$5:$C$1000,DATE(Thang!$E$4,Thang!$C$4,BH$2),Xuat!$D$5:$D$1000,Loc!$A25)</f>
        <v>0</v>
      </c>
      <c r="BI25" s="1">
        <f>SUMIFS(Xuat!$G$5:$G$1000,Xuat!$C$5:$C$1000,DATE(Thang!$E$4,Thang!$C$4,BI$2),Xuat!$D$5:$D$1000,Loc!$A25)</f>
        <v>0</v>
      </c>
      <c r="BJ25" s="1">
        <f>SUMIFS(Xuat!$G$5:$G$1000,Xuat!$C$5:$C$1000,DATE(Thang!$E$4,Thang!$C$4,BJ$2),Xuat!$D$5:$D$1000,Loc!$A25)</f>
        <v>0</v>
      </c>
      <c r="BK25" s="1">
        <f>SUMIFS(Xuat!$G$5:$G$1000,Xuat!$C$5:$C$1000,DATE(Thang!$E$4,Thang!$C$4,BK$2),Xuat!$D$5:$D$1000,Loc!$A25)</f>
        <v>0</v>
      </c>
      <c r="BL25" s="1">
        <f>SUMIFS(Xuat!$G$5:$G$1000,Xuat!$C$5:$C$1000,DATE(Thang!$E$4,Thang!$C$4,BL$2),Xuat!$D$5:$D$1000,Loc!$A25)</f>
        <v>0</v>
      </c>
      <c r="BM25" s="1">
        <f>SUMIFS(Xuat!$G$5:$G$1000,Xuat!$C$5:$C$1000,DATE(Thang!$E$4,Thang!$C$4,BM$2),Xuat!$D$5:$D$1000,Loc!$A25)</f>
        <v>0</v>
      </c>
      <c r="BN25" s="1">
        <f>SUMIFS(Xuat!$G$5:$G$1000,Xuat!$C$5:$C$1000,DATE(Thang!$E$4,Thang!$C$4,BN$2),Xuat!$D$5:$D$1000,Loc!$A25)</f>
        <v>0</v>
      </c>
      <c r="BO25" s="1">
        <f>SUMIFS(Xuat!$G$5:$G$1000,Xuat!$C$5:$C$1000,DATE(Thang!$E$4,Thang!$C$4,BO$2),Xuat!$D$5:$D$1000,Loc!$A25)</f>
        <v>0</v>
      </c>
    </row>
    <row r="26" spans="1:67" x14ac:dyDescent="0.2">
      <c r="A26" s="2">
        <f>DM!C26</f>
        <v>0</v>
      </c>
      <c r="B26" s="3">
        <f>VLOOKUP(A26,Tondau!$B$5:$F$500,3,0)</f>
        <v>0</v>
      </c>
      <c r="C26" s="3">
        <f t="shared" si="2"/>
        <v>0</v>
      </c>
      <c r="D26" s="3">
        <f t="shared" si="3"/>
        <v>0</v>
      </c>
      <c r="E26" s="3">
        <f t="shared" si="4"/>
        <v>0</v>
      </c>
      <c r="F26" s="7">
        <f>SUMIFS(Nhap!$I$5:$I$1000,Nhap!$E$5:$E$1000,DATE(Thang!$E$4,Thang!$C$4,Loc!$F$2),Nhap!$F$5:$F$1000,Loc!A26)</f>
        <v>0</v>
      </c>
      <c r="G26" s="7">
        <f>SUMIFS(Nhap!$I$5:$I$1000,Nhap!$E$5:$E$1000,DATE(Thang!$E$4,Thang!$C$4,Loc!$G$2),Nhap!$F$5:$F$1000,Loc!A26)</f>
        <v>0</v>
      </c>
      <c r="H26" s="7">
        <f>SUMIFS(Nhap!$I$5:$I$1000,Nhap!$E$5:$E$1000,DATE(Thang!$E$4,Thang!$C$4,Loc!$H$2),Nhap!$F$5:$F$1000,Loc!A26)</f>
        <v>0</v>
      </c>
      <c r="I26" s="7">
        <f>SUMIFS(Nhap!$I$5:$I$1000,Nhap!$E$5:$E$1000,DATE(Thang!$E$4,Thang!$C$4,Loc!$I$2),Nhap!$F$5:$F$1000,Loc!A26)</f>
        <v>0</v>
      </c>
      <c r="J26" s="7">
        <f>SUMIFS(Nhap!$I$5:$I$1000,Nhap!$E$5:$E$1000,DATE(Thang!$E$4,Thang!$C$4,Loc!$J$2),Nhap!$F$5:$F$1000,Loc!A26)</f>
        <v>0</v>
      </c>
      <c r="K26" s="7">
        <f>SUMIFS(Nhap!$I$5:$I$1000,Nhap!$E$5:$E$1000,DATE(Thang!$E$4,Thang!$C$4,Loc!$K$2),Nhap!$F$5:$F$1000,Loc!A26)</f>
        <v>0</v>
      </c>
      <c r="L26" s="7">
        <f>SUMIFS(Nhap!$I$5:$I$1000,Nhap!$E$5:$E$1000,DATE(Thang!$E$4,Thang!$C$4,Loc!$L$2),Nhap!$F$5:$F$1000,Loc!A26)</f>
        <v>0</v>
      </c>
      <c r="M26" s="7">
        <f>SUMIFS(Nhap!$I$5:$I$1000,Nhap!$E$5:$E$1000,DATE(Thang!$E$4,Thang!$C$4,Loc!$M$2),Nhap!$F$5:$F$1000,Loc!A26)</f>
        <v>0</v>
      </c>
      <c r="N26" s="7">
        <f>SUMIFS(Nhap!$I$5:$I$1000,Nhap!$E$5:$E$1000,DATE(Thang!$E$4,Thang!$C$4,Loc!$N$2),Nhap!$F$5:$F$1000,Loc!A26)</f>
        <v>0</v>
      </c>
      <c r="O26" s="7">
        <f>SUMIFS(Nhap!$I$5:$I$1000,Nhap!$E$5:$E$1000,DATE(Thang!$E$4,Thang!$C$4,Loc!$O$2),Nhap!$F$5:$F$1000,Loc!A26)</f>
        <v>0</v>
      </c>
      <c r="P26" s="7">
        <f>SUMIFS(Nhap!$I$5:$I$1000,Nhap!$E$5:$E$1000,DATE(Thang!$E$4,Thang!$C$4,Loc!$P$2),Nhap!$F$5:$F$1000,Loc!A26)</f>
        <v>0</v>
      </c>
      <c r="Q26" s="7">
        <f>SUMIFS(Nhap!$I$5:$I$1000,Nhap!$E$5:$E$1000,DATE(Thang!$E$4,Thang!$C$4,Loc!$Q$2),Nhap!$F$5:$F$1000,Loc!A26)</f>
        <v>0</v>
      </c>
      <c r="R26" s="7">
        <f>SUMIFS(Nhap!$I$5:$I$1000,Nhap!$E$5:$E$1000,DATE(Thang!$E$4,Thang!$C$4,Loc!$R$2),Nhap!$F$5:$F$1000,Loc!A26)</f>
        <v>0</v>
      </c>
      <c r="S26" s="7">
        <f>SUMIFS(Nhap!$I$5:$I$1000,Nhap!$E$5:$E$1000,DATE(Thang!$E$4,Thang!$C$4,Loc!$S$2),Nhap!$F$5:$F$1000,Loc!A26)</f>
        <v>0</v>
      </c>
      <c r="T26" s="7">
        <f>SUMIFS(Nhap!$I$5:$I$1000,Nhap!$E$5:$E$1000,DATE(Thang!$E$4,Thang!$C$4,Loc!$T$2),Nhap!$F$5:$F$1000,Loc!A26)</f>
        <v>0</v>
      </c>
      <c r="U26" s="7">
        <f>SUMIFS(Nhap!$I$5:$I$1000,Nhap!$E$5:$E$1000,DATE(Thang!$E$4,Thang!$C$4,Loc!$U$2),Nhap!$F$5:$F$1000,Loc!A26)</f>
        <v>0</v>
      </c>
      <c r="V26" s="7">
        <f>SUMIFS(Nhap!$I$5:$I$1000,Nhap!$E$5:$E$1000,DATE(Thang!$E$4,Thang!$C$4,Loc!$V$2),Nhap!$F$5:$F$1000,Loc!A26)</f>
        <v>0</v>
      </c>
      <c r="W26" s="7">
        <f>SUMIFS(Nhap!$I$5:$I$1000,Nhap!$E$5:$E$1000,DATE(Thang!$E$4,Thang!$C$4,Loc!$W$2),Nhap!$F$5:$F$1000,Loc!A26)</f>
        <v>0</v>
      </c>
      <c r="X26" s="7">
        <f>SUMIFS(Nhap!$I$5:$I$1000,Nhap!$E$5:$E$1000,DATE(Thang!$E$4,Thang!$C$4,Loc!$X$2),Nhap!$F$5:$F$1000,Loc!A26)</f>
        <v>0</v>
      </c>
      <c r="Y26" s="7">
        <f>SUMIFS(Nhap!$I$5:$I$1000,Nhap!$E$5:$E$1000,DATE(Thang!$E$4,Thang!$C$4,Loc!$Y$2),Nhap!$F$5:$F$1000,Loc!A26)</f>
        <v>0</v>
      </c>
      <c r="Z26" s="7">
        <f>SUMIFS(Nhap!$I$5:$I$1000,Nhap!$E$5:$E$1000,DATE(Thang!$E$4,Thang!$C$4,Loc!$Z$2),Nhap!$F$5:$F$1000,Loc!A26)</f>
        <v>0</v>
      </c>
      <c r="AA26" s="7">
        <f>SUMIFS(Nhap!$I$5:$I$1000,Nhap!$E$5:$E$1000,DATE(Thang!$E$4,Thang!$C$4,Loc!$AA$2),Nhap!$F$5:$F$1000,Loc!A26)</f>
        <v>0</v>
      </c>
      <c r="AB26" s="7">
        <f>SUMIFS(Nhap!$I$5:$I$1000,Nhap!$E$5:$E$1000,DATE(Thang!$E$4,Thang!$C$4,Loc!$AB$2),Nhap!$F$5:$F$1000,Loc!A26)</f>
        <v>0</v>
      </c>
      <c r="AC26" s="7">
        <f>SUMIFS(Nhap!$I$5:$I$1000,Nhap!$E$5:$E$1000,DATE(Thang!$E$4,Thang!$C$4,Loc!$AC$2),Nhap!$F$5:$F$1000,Loc!A26)</f>
        <v>0</v>
      </c>
      <c r="AD26" s="7">
        <f>SUMIFS(Nhap!$I$5:$I$1000,Nhap!$E$5:$E$1000,DATE(Thang!$E$4,Thang!$C$4,Loc!$AD$2),Nhap!$F$5:$F$1000,Loc!$A$5)</f>
        <v>0</v>
      </c>
      <c r="AE26" s="7">
        <f>SUMIFS(Nhap!$I$5:$I$1000,Nhap!$E$5:$E$1000,DATE(Thang!$E$4,Thang!$C$4,Loc!$AE$2),Nhap!$F$5:$F$1000,Loc!A26)</f>
        <v>0</v>
      </c>
      <c r="AF26" s="7">
        <f>SUMIFS(Nhap!$I$5:$I$1000,Nhap!$E$5:$E$1000,DATE(Thang!$E$4,Thang!$C$4,Loc!$AF$2),Nhap!$F$5:$F$1000,Loc!A26)</f>
        <v>0</v>
      </c>
      <c r="AG26" s="7">
        <f>SUMIFS(Nhap!$I$5:$I$1000,Nhap!$E$5:$E$1000,DATE(Thang!$E$4,Thang!$C$4,Loc!$AG$2),Nhap!$F$5:$F$1000,Loc!A26)</f>
        <v>0</v>
      </c>
      <c r="AH26" s="7">
        <f>SUMIFS(Nhap!$I$5:$I$1000,Nhap!$E$5:$E$1000,DATE(Thang!$E$4,Thang!$C$4,Loc!$AH$2),Nhap!$F$5:$F$1000,Loc!A26)</f>
        <v>0</v>
      </c>
      <c r="AI26" s="7">
        <f>SUMIFS(Nhap!$I$5:$I$1000,Nhap!$E$5:$E$1000,DATE(Thang!$E$4,Thang!$C$4,Loc!$AI$2),Nhap!$F$5:$F$1000,Loc!A26)</f>
        <v>0</v>
      </c>
      <c r="AJ26" s="7">
        <f>SUMIFS(Nhap!$I$5:$I$1000,Nhap!$E$5:$E$1000,DATE(Thang!$E$4,Thang!$C$4,Loc!$AJ$2),Nhap!$F$5:$F$1000,Loc!A26)</f>
        <v>0</v>
      </c>
      <c r="AK26" s="1">
        <f>SUMIFS(Xuat!$G$5:$G$1000,Xuat!$C$5:$C$1000,DATE(Thang!$E$4,Thang!$C$4,AK$2),Xuat!$D$5:$D$1000,Loc!$A26)</f>
        <v>0</v>
      </c>
      <c r="AL26" s="1">
        <f>SUMIFS(Xuat!$G$5:$G$1000,Xuat!$C$5:$C$1000,DATE(Thang!$E$4,Thang!$C$4,AL$2),Xuat!$D$5:$D$1000,Loc!$A26)</f>
        <v>0</v>
      </c>
      <c r="AM26" s="1">
        <f>SUMIFS(Xuat!$G$5:$G$1000,Xuat!$C$5:$C$1000,DATE(Thang!$E$4,Thang!$C$4,AM$2),Xuat!$D$5:$D$1000,Loc!$A26)</f>
        <v>0</v>
      </c>
      <c r="AN26" s="1">
        <f>SUMIFS(Xuat!$G$5:$G$1000,Xuat!$C$5:$C$1000,DATE(Thang!$E$4,Thang!$C$4,AN$2),Xuat!$D$5:$D$1000,Loc!$A26)</f>
        <v>0</v>
      </c>
      <c r="AO26" s="1">
        <f>SUMIFS(Xuat!$G$5:$G$1000,Xuat!$C$5:$C$1000,DATE(Thang!$E$4,Thang!$C$4,AO$2),Xuat!$D$5:$D$1000,Loc!$A26)</f>
        <v>0</v>
      </c>
      <c r="AP26" s="1">
        <f>SUMIFS(Xuat!$G$5:$G$1000,Xuat!$C$5:$C$1000,DATE(Thang!$E$4,Thang!$C$4,AP$2),Xuat!$D$5:$D$1000,Loc!$A26)</f>
        <v>0</v>
      </c>
      <c r="AQ26" s="1">
        <f>SUMIFS(Xuat!$G$5:$G$1000,Xuat!$C$5:$C$1000,DATE(Thang!$E$4,Thang!$C$4,AQ$2),Xuat!$D$5:$D$1000,Loc!$A26)</f>
        <v>0</v>
      </c>
      <c r="AR26" s="1">
        <f>SUMIFS(Xuat!$G$5:$G$1000,Xuat!$C$5:$C$1000,DATE(Thang!$E$4,Thang!$C$4,AR$2),Xuat!$D$5:$D$1000,Loc!$A26)</f>
        <v>0</v>
      </c>
      <c r="AS26" s="1">
        <f>SUMIFS(Xuat!$G$5:$G$1000,Xuat!$C$5:$C$1000,DATE(Thang!$E$4,Thang!$C$4,AS$2),Xuat!$D$5:$D$1000,Loc!$A26)</f>
        <v>0</v>
      </c>
      <c r="AT26" s="1">
        <f>SUMIFS(Xuat!$G$5:$G$1000,Xuat!$C$5:$C$1000,DATE(Thang!$E$4,Thang!$C$4,AT$2),Xuat!$D$5:$D$1000,Loc!$A26)</f>
        <v>0</v>
      </c>
      <c r="AU26" s="1">
        <f>SUMIFS(Xuat!$G$5:$G$1000,Xuat!$C$5:$C$1000,DATE(Thang!$E$4,Thang!$C$4,AU$2),Xuat!$D$5:$D$1000,Loc!$A26)</f>
        <v>0</v>
      </c>
      <c r="AV26" s="1">
        <f>SUMIFS(Xuat!$G$5:$G$1000,Xuat!$C$5:$C$1000,DATE(Thang!$E$4,Thang!$C$4,AV$2),Xuat!$D$5:$D$1000,Loc!$A26)</f>
        <v>0</v>
      </c>
      <c r="AW26" s="1">
        <f>SUMIFS(Xuat!$G$5:$G$1000,Xuat!$C$5:$C$1000,DATE(Thang!$E$4,Thang!$C$4,AW$2),Xuat!$D$5:$D$1000,Loc!$A26)</f>
        <v>0</v>
      </c>
      <c r="AX26" s="1">
        <f>SUMIFS(Xuat!$G$5:$G$1000,Xuat!$C$5:$C$1000,DATE(Thang!$E$4,Thang!$C$4,AX$2),Xuat!$D$5:$D$1000,Loc!$A26)</f>
        <v>0</v>
      </c>
      <c r="AY26" s="1">
        <f>SUMIFS(Xuat!$G$5:$G$1000,Xuat!$C$5:$C$1000,DATE(Thang!$E$4,Thang!$C$4,AY$2),Xuat!$D$5:$D$1000,Loc!$A26)</f>
        <v>0</v>
      </c>
      <c r="AZ26" s="1">
        <f>SUMIFS(Xuat!$G$5:$G$1000,Xuat!$C$5:$C$1000,DATE(Thang!$E$4,Thang!$C$4,AZ$2),Xuat!$D$5:$D$1000,Loc!$A26)</f>
        <v>0</v>
      </c>
      <c r="BA26" s="1">
        <f>SUMIFS(Xuat!$G$5:$G$1000,Xuat!$C$5:$C$1000,DATE(Thang!$E$4,Thang!$C$4,BA$2),Xuat!$D$5:$D$1000,Loc!$A26)</f>
        <v>0</v>
      </c>
      <c r="BB26" s="1">
        <f>SUMIFS(Xuat!$G$5:$G$1000,Xuat!$C$5:$C$1000,DATE(Thang!$E$4,Thang!$C$4,BB$2),Xuat!$D$5:$D$1000,Loc!$A26)</f>
        <v>0</v>
      </c>
      <c r="BC26" s="1">
        <f>SUMIFS(Xuat!$G$5:$G$1000,Xuat!$C$5:$C$1000,DATE(Thang!$E$4,Thang!$C$4,BC$2),Xuat!$D$5:$D$1000,Loc!$A26)</f>
        <v>0</v>
      </c>
      <c r="BD26" s="1">
        <f>SUMIFS(Xuat!$G$5:$G$1000,Xuat!$C$5:$C$1000,DATE(Thang!$E$4,Thang!$C$4,BD$2),Xuat!$D$5:$D$1000,Loc!$A26)</f>
        <v>0</v>
      </c>
      <c r="BE26" s="1">
        <f>SUMIFS(Xuat!$G$5:$G$1000,Xuat!$C$5:$C$1000,DATE(Thang!$E$4,Thang!$C$4,BE$2),Xuat!$D$5:$D$1000,Loc!$A26)</f>
        <v>0</v>
      </c>
      <c r="BF26" s="1">
        <f>SUMIFS(Xuat!$G$5:$G$1000,Xuat!$C$5:$C$1000,DATE(Thang!$E$4,Thang!$C$4,BF$2),Xuat!$D$5:$D$1000,Loc!$A26)</f>
        <v>0</v>
      </c>
      <c r="BG26" s="1">
        <f>SUMIFS(Xuat!$G$5:$G$1000,Xuat!$C$5:$C$1000,DATE(Thang!$E$4,Thang!$C$4,BG$2),Xuat!$D$5:$D$1000,Loc!$A26)</f>
        <v>0</v>
      </c>
      <c r="BH26" s="1">
        <f>SUMIFS(Xuat!$G$5:$G$1000,Xuat!$C$5:$C$1000,DATE(Thang!$E$4,Thang!$C$4,BH$2),Xuat!$D$5:$D$1000,Loc!$A26)</f>
        <v>0</v>
      </c>
      <c r="BI26" s="1">
        <f>SUMIFS(Xuat!$G$5:$G$1000,Xuat!$C$5:$C$1000,DATE(Thang!$E$4,Thang!$C$4,BI$2),Xuat!$D$5:$D$1000,Loc!$A26)</f>
        <v>0</v>
      </c>
      <c r="BJ26" s="1">
        <f>SUMIFS(Xuat!$G$5:$G$1000,Xuat!$C$5:$C$1000,DATE(Thang!$E$4,Thang!$C$4,BJ$2),Xuat!$D$5:$D$1000,Loc!$A26)</f>
        <v>0</v>
      </c>
      <c r="BK26" s="1">
        <f>SUMIFS(Xuat!$G$5:$G$1000,Xuat!$C$5:$C$1000,DATE(Thang!$E$4,Thang!$C$4,BK$2),Xuat!$D$5:$D$1000,Loc!$A26)</f>
        <v>0</v>
      </c>
      <c r="BL26" s="1">
        <f>SUMIFS(Xuat!$G$5:$G$1000,Xuat!$C$5:$C$1000,DATE(Thang!$E$4,Thang!$C$4,BL$2),Xuat!$D$5:$D$1000,Loc!$A26)</f>
        <v>0</v>
      </c>
      <c r="BM26" s="1">
        <f>SUMIFS(Xuat!$G$5:$G$1000,Xuat!$C$5:$C$1000,DATE(Thang!$E$4,Thang!$C$4,BM$2),Xuat!$D$5:$D$1000,Loc!$A26)</f>
        <v>0</v>
      </c>
      <c r="BN26" s="1">
        <f>SUMIFS(Xuat!$G$5:$G$1000,Xuat!$C$5:$C$1000,DATE(Thang!$E$4,Thang!$C$4,BN$2),Xuat!$D$5:$D$1000,Loc!$A26)</f>
        <v>0</v>
      </c>
      <c r="BO26" s="1">
        <f>SUMIFS(Xuat!$G$5:$G$1000,Xuat!$C$5:$C$1000,DATE(Thang!$E$4,Thang!$C$4,BO$2),Xuat!$D$5:$D$1000,Loc!$A26)</f>
        <v>0</v>
      </c>
    </row>
    <row r="27" spans="1:67" x14ac:dyDescent="0.2">
      <c r="A27" s="2">
        <f>DM!C27</f>
        <v>0</v>
      </c>
      <c r="B27" s="3">
        <f>VLOOKUP(A27,Tondau!$B$5:$F$500,3,0)</f>
        <v>0</v>
      </c>
      <c r="C27" s="3">
        <f t="shared" si="2"/>
        <v>0</v>
      </c>
      <c r="D27" s="3">
        <f t="shared" si="3"/>
        <v>0</v>
      </c>
      <c r="E27" s="3">
        <f t="shared" si="4"/>
        <v>0</v>
      </c>
      <c r="F27" s="7">
        <f>SUMIFS(Nhap!$I$5:$I$1000,Nhap!$E$5:$E$1000,DATE(Thang!$E$4,Thang!$C$4,Loc!$F$2),Nhap!$F$5:$F$1000,Loc!A27)</f>
        <v>0</v>
      </c>
      <c r="G27" s="7">
        <f>SUMIFS(Nhap!$I$5:$I$1000,Nhap!$E$5:$E$1000,DATE(Thang!$E$4,Thang!$C$4,Loc!$G$2),Nhap!$F$5:$F$1000,Loc!A27)</f>
        <v>0</v>
      </c>
      <c r="H27" s="7">
        <f>SUMIFS(Nhap!$I$5:$I$1000,Nhap!$E$5:$E$1000,DATE(Thang!$E$4,Thang!$C$4,Loc!$H$2),Nhap!$F$5:$F$1000,Loc!A27)</f>
        <v>0</v>
      </c>
      <c r="I27" s="7">
        <f>SUMIFS(Nhap!$I$5:$I$1000,Nhap!$E$5:$E$1000,DATE(Thang!$E$4,Thang!$C$4,Loc!$I$2),Nhap!$F$5:$F$1000,Loc!A27)</f>
        <v>0</v>
      </c>
      <c r="J27" s="7">
        <f>SUMIFS(Nhap!$I$5:$I$1000,Nhap!$E$5:$E$1000,DATE(Thang!$E$4,Thang!$C$4,Loc!$J$2),Nhap!$F$5:$F$1000,Loc!A27)</f>
        <v>0</v>
      </c>
      <c r="K27" s="7">
        <f>SUMIFS(Nhap!$I$5:$I$1000,Nhap!$E$5:$E$1000,DATE(Thang!$E$4,Thang!$C$4,Loc!$K$2),Nhap!$F$5:$F$1000,Loc!A27)</f>
        <v>0</v>
      </c>
      <c r="L27" s="7">
        <f>SUMIFS(Nhap!$I$5:$I$1000,Nhap!$E$5:$E$1000,DATE(Thang!$E$4,Thang!$C$4,Loc!$L$2),Nhap!$F$5:$F$1000,Loc!A27)</f>
        <v>0</v>
      </c>
      <c r="M27" s="7">
        <f>SUMIFS(Nhap!$I$5:$I$1000,Nhap!$E$5:$E$1000,DATE(Thang!$E$4,Thang!$C$4,Loc!$M$2),Nhap!$F$5:$F$1000,Loc!A27)</f>
        <v>0</v>
      </c>
      <c r="N27" s="7">
        <f>SUMIFS(Nhap!$I$5:$I$1000,Nhap!$E$5:$E$1000,DATE(Thang!$E$4,Thang!$C$4,Loc!$N$2),Nhap!$F$5:$F$1000,Loc!A27)</f>
        <v>0</v>
      </c>
      <c r="O27" s="7">
        <f>SUMIFS(Nhap!$I$5:$I$1000,Nhap!$E$5:$E$1000,DATE(Thang!$E$4,Thang!$C$4,Loc!$O$2),Nhap!$F$5:$F$1000,Loc!A27)</f>
        <v>0</v>
      </c>
      <c r="P27" s="7">
        <f>SUMIFS(Nhap!$I$5:$I$1000,Nhap!$E$5:$E$1000,DATE(Thang!$E$4,Thang!$C$4,Loc!$P$2),Nhap!$F$5:$F$1000,Loc!A27)</f>
        <v>0</v>
      </c>
      <c r="Q27" s="7">
        <f>SUMIFS(Nhap!$I$5:$I$1000,Nhap!$E$5:$E$1000,DATE(Thang!$E$4,Thang!$C$4,Loc!$Q$2),Nhap!$F$5:$F$1000,Loc!A27)</f>
        <v>0</v>
      </c>
      <c r="R27" s="7">
        <f>SUMIFS(Nhap!$I$5:$I$1000,Nhap!$E$5:$E$1000,DATE(Thang!$E$4,Thang!$C$4,Loc!$R$2),Nhap!$F$5:$F$1000,Loc!A27)</f>
        <v>0</v>
      </c>
      <c r="S27" s="7">
        <f>SUMIFS(Nhap!$I$5:$I$1000,Nhap!$E$5:$E$1000,DATE(Thang!$E$4,Thang!$C$4,Loc!$S$2),Nhap!$F$5:$F$1000,Loc!A27)</f>
        <v>0</v>
      </c>
      <c r="T27" s="7">
        <f>SUMIFS(Nhap!$I$5:$I$1000,Nhap!$E$5:$E$1000,DATE(Thang!$E$4,Thang!$C$4,Loc!$T$2),Nhap!$F$5:$F$1000,Loc!A27)</f>
        <v>0</v>
      </c>
      <c r="U27" s="7">
        <f>SUMIFS(Nhap!$I$5:$I$1000,Nhap!$E$5:$E$1000,DATE(Thang!$E$4,Thang!$C$4,Loc!$U$2),Nhap!$F$5:$F$1000,Loc!A27)</f>
        <v>0</v>
      </c>
      <c r="V27" s="7">
        <f>SUMIFS(Nhap!$I$5:$I$1000,Nhap!$E$5:$E$1000,DATE(Thang!$E$4,Thang!$C$4,Loc!$V$2),Nhap!$F$5:$F$1000,Loc!A27)</f>
        <v>0</v>
      </c>
      <c r="W27" s="7">
        <f>SUMIFS(Nhap!$I$5:$I$1000,Nhap!$E$5:$E$1000,DATE(Thang!$E$4,Thang!$C$4,Loc!$W$2),Nhap!$F$5:$F$1000,Loc!A27)</f>
        <v>0</v>
      </c>
      <c r="X27" s="7">
        <f>SUMIFS(Nhap!$I$5:$I$1000,Nhap!$E$5:$E$1000,DATE(Thang!$E$4,Thang!$C$4,Loc!$X$2),Nhap!$F$5:$F$1000,Loc!A27)</f>
        <v>0</v>
      </c>
      <c r="Y27" s="7">
        <f>SUMIFS(Nhap!$I$5:$I$1000,Nhap!$E$5:$E$1000,DATE(Thang!$E$4,Thang!$C$4,Loc!$Y$2),Nhap!$F$5:$F$1000,Loc!A27)</f>
        <v>0</v>
      </c>
      <c r="Z27" s="7">
        <f>SUMIFS(Nhap!$I$5:$I$1000,Nhap!$E$5:$E$1000,DATE(Thang!$E$4,Thang!$C$4,Loc!$Z$2),Nhap!$F$5:$F$1000,Loc!A27)</f>
        <v>0</v>
      </c>
      <c r="AA27" s="7">
        <f>SUMIFS(Nhap!$I$5:$I$1000,Nhap!$E$5:$E$1000,DATE(Thang!$E$4,Thang!$C$4,Loc!$AA$2),Nhap!$F$5:$F$1000,Loc!A27)</f>
        <v>0</v>
      </c>
      <c r="AB27" s="7">
        <f>SUMIFS(Nhap!$I$5:$I$1000,Nhap!$E$5:$E$1000,DATE(Thang!$E$4,Thang!$C$4,Loc!$AB$2),Nhap!$F$5:$F$1000,Loc!A27)</f>
        <v>0</v>
      </c>
      <c r="AC27" s="7">
        <f>SUMIFS(Nhap!$I$5:$I$1000,Nhap!$E$5:$E$1000,DATE(Thang!$E$4,Thang!$C$4,Loc!$AC$2),Nhap!$F$5:$F$1000,Loc!A27)</f>
        <v>0</v>
      </c>
      <c r="AD27" s="7">
        <f>SUMIFS(Nhap!$I$5:$I$1000,Nhap!$E$5:$E$1000,DATE(Thang!$E$4,Thang!$C$4,Loc!$AD$2),Nhap!$F$5:$F$1000,Loc!$A$5)</f>
        <v>0</v>
      </c>
      <c r="AE27" s="7">
        <f>SUMIFS(Nhap!$I$5:$I$1000,Nhap!$E$5:$E$1000,DATE(Thang!$E$4,Thang!$C$4,Loc!$AE$2),Nhap!$F$5:$F$1000,Loc!A27)</f>
        <v>0</v>
      </c>
      <c r="AF27" s="7">
        <f>SUMIFS(Nhap!$I$5:$I$1000,Nhap!$E$5:$E$1000,DATE(Thang!$E$4,Thang!$C$4,Loc!$AF$2),Nhap!$F$5:$F$1000,Loc!A27)</f>
        <v>0</v>
      </c>
      <c r="AG27" s="7">
        <f>SUMIFS(Nhap!$I$5:$I$1000,Nhap!$E$5:$E$1000,DATE(Thang!$E$4,Thang!$C$4,Loc!$AG$2),Nhap!$F$5:$F$1000,Loc!A27)</f>
        <v>0</v>
      </c>
      <c r="AH27" s="7">
        <f>SUMIFS(Nhap!$I$5:$I$1000,Nhap!$E$5:$E$1000,DATE(Thang!$E$4,Thang!$C$4,Loc!$AH$2),Nhap!$F$5:$F$1000,Loc!A27)</f>
        <v>0</v>
      </c>
      <c r="AI27" s="7">
        <f>SUMIFS(Nhap!$I$5:$I$1000,Nhap!$E$5:$E$1000,DATE(Thang!$E$4,Thang!$C$4,Loc!$AI$2),Nhap!$F$5:$F$1000,Loc!A27)</f>
        <v>0</v>
      </c>
      <c r="AJ27" s="7">
        <f>SUMIFS(Nhap!$I$5:$I$1000,Nhap!$E$5:$E$1000,DATE(Thang!$E$4,Thang!$C$4,Loc!$AJ$2),Nhap!$F$5:$F$1000,Loc!A27)</f>
        <v>0</v>
      </c>
      <c r="AK27" s="1">
        <f>SUMIFS(Xuat!$G$5:$G$1000,Xuat!$C$5:$C$1000,DATE(Thang!$E$4,Thang!$C$4,AK$2),Xuat!$D$5:$D$1000,Loc!$A27)</f>
        <v>0</v>
      </c>
      <c r="AL27" s="1">
        <f>SUMIFS(Xuat!$G$5:$G$1000,Xuat!$C$5:$C$1000,DATE(Thang!$E$4,Thang!$C$4,AL$2),Xuat!$D$5:$D$1000,Loc!$A27)</f>
        <v>0</v>
      </c>
      <c r="AM27" s="1">
        <f>SUMIFS(Xuat!$G$5:$G$1000,Xuat!$C$5:$C$1000,DATE(Thang!$E$4,Thang!$C$4,AM$2),Xuat!$D$5:$D$1000,Loc!$A27)</f>
        <v>0</v>
      </c>
      <c r="AN27" s="1">
        <f>SUMIFS(Xuat!$G$5:$G$1000,Xuat!$C$5:$C$1000,DATE(Thang!$E$4,Thang!$C$4,AN$2),Xuat!$D$5:$D$1000,Loc!$A27)</f>
        <v>0</v>
      </c>
      <c r="AO27" s="1">
        <f>SUMIFS(Xuat!$G$5:$G$1000,Xuat!$C$5:$C$1000,DATE(Thang!$E$4,Thang!$C$4,AO$2),Xuat!$D$5:$D$1000,Loc!$A27)</f>
        <v>0</v>
      </c>
      <c r="AP27" s="1">
        <f>SUMIFS(Xuat!$G$5:$G$1000,Xuat!$C$5:$C$1000,DATE(Thang!$E$4,Thang!$C$4,AP$2),Xuat!$D$5:$D$1000,Loc!$A27)</f>
        <v>0</v>
      </c>
      <c r="AQ27" s="1">
        <f>SUMIFS(Xuat!$G$5:$G$1000,Xuat!$C$5:$C$1000,DATE(Thang!$E$4,Thang!$C$4,AQ$2),Xuat!$D$5:$D$1000,Loc!$A27)</f>
        <v>0</v>
      </c>
      <c r="AR27" s="1">
        <f>SUMIFS(Xuat!$G$5:$G$1000,Xuat!$C$5:$C$1000,DATE(Thang!$E$4,Thang!$C$4,AR$2),Xuat!$D$5:$D$1000,Loc!$A27)</f>
        <v>0</v>
      </c>
      <c r="AS27" s="1">
        <f>SUMIFS(Xuat!$G$5:$G$1000,Xuat!$C$5:$C$1000,DATE(Thang!$E$4,Thang!$C$4,AS$2),Xuat!$D$5:$D$1000,Loc!$A27)</f>
        <v>0</v>
      </c>
      <c r="AT27" s="1">
        <f>SUMIFS(Xuat!$G$5:$G$1000,Xuat!$C$5:$C$1000,DATE(Thang!$E$4,Thang!$C$4,AT$2),Xuat!$D$5:$D$1000,Loc!$A27)</f>
        <v>0</v>
      </c>
      <c r="AU27" s="1">
        <f>SUMIFS(Xuat!$G$5:$G$1000,Xuat!$C$5:$C$1000,DATE(Thang!$E$4,Thang!$C$4,AU$2),Xuat!$D$5:$D$1000,Loc!$A27)</f>
        <v>0</v>
      </c>
      <c r="AV27" s="1">
        <f>SUMIFS(Xuat!$G$5:$G$1000,Xuat!$C$5:$C$1000,DATE(Thang!$E$4,Thang!$C$4,AV$2),Xuat!$D$5:$D$1000,Loc!$A27)</f>
        <v>0</v>
      </c>
      <c r="AW27" s="1">
        <f>SUMIFS(Xuat!$G$5:$G$1000,Xuat!$C$5:$C$1000,DATE(Thang!$E$4,Thang!$C$4,AW$2),Xuat!$D$5:$D$1000,Loc!$A27)</f>
        <v>0</v>
      </c>
      <c r="AX27" s="1">
        <f>SUMIFS(Xuat!$G$5:$G$1000,Xuat!$C$5:$C$1000,DATE(Thang!$E$4,Thang!$C$4,AX$2),Xuat!$D$5:$D$1000,Loc!$A27)</f>
        <v>0</v>
      </c>
      <c r="AY27" s="1">
        <f>SUMIFS(Xuat!$G$5:$G$1000,Xuat!$C$5:$C$1000,DATE(Thang!$E$4,Thang!$C$4,AY$2),Xuat!$D$5:$D$1000,Loc!$A27)</f>
        <v>0</v>
      </c>
      <c r="AZ27" s="1">
        <f>SUMIFS(Xuat!$G$5:$G$1000,Xuat!$C$5:$C$1000,DATE(Thang!$E$4,Thang!$C$4,AZ$2),Xuat!$D$5:$D$1000,Loc!$A27)</f>
        <v>0</v>
      </c>
      <c r="BA27" s="1">
        <f>SUMIFS(Xuat!$G$5:$G$1000,Xuat!$C$5:$C$1000,DATE(Thang!$E$4,Thang!$C$4,BA$2),Xuat!$D$5:$D$1000,Loc!$A27)</f>
        <v>0</v>
      </c>
      <c r="BB27" s="1">
        <f>SUMIFS(Xuat!$G$5:$G$1000,Xuat!$C$5:$C$1000,DATE(Thang!$E$4,Thang!$C$4,BB$2),Xuat!$D$5:$D$1000,Loc!$A27)</f>
        <v>0</v>
      </c>
      <c r="BC27" s="1">
        <f>SUMIFS(Xuat!$G$5:$G$1000,Xuat!$C$5:$C$1000,DATE(Thang!$E$4,Thang!$C$4,BC$2),Xuat!$D$5:$D$1000,Loc!$A27)</f>
        <v>0</v>
      </c>
      <c r="BD27" s="1">
        <f>SUMIFS(Xuat!$G$5:$G$1000,Xuat!$C$5:$C$1000,DATE(Thang!$E$4,Thang!$C$4,BD$2),Xuat!$D$5:$D$1000,Loc!$A27)</f>
        <v>0</v>
      </c>
      <c r="BE27" s="1">
        <f>SUMIFS(Xuat!$G$5:$G$1000,Xuat!$C$5:$C$1000,DATE(Thang!$E$4,Thang!$C$4,BE$2),Xuat!$D$5:$D$1000,Loc!$A27)</f>
        <v>0</v>
      </c>
      <c r="BF27" s="1">
        <f>SUMIFS(Xuat!$G$5:$G$1000,Xuat!$C$5:$C$1000,DATE(Thang!$E$4,Thang!$C$4,BF$2),Xuat!$D$5:$D$1000,Loc!$A27)</f>
        <v>0</v>
      </c>
      <c r="BG27" s="1">
        <f>SUMIFS(Xuat!$G$5:$G$1000,Xuat!$C$5:$C$1000,DATE(Thang!$E$4,Thang!$C$4,BG$2),Xuat!$D$5:$D$1000,Loc!$A27)</f>
        <v>0</v>
      </c>
      <c r="BH27" s="1">
        <f>SUMIFS(Xuat!$G$5:$G$1000,Xuat!$C$5:$C$1000,DATE(Thang!$E$4,Thang!$C$4,BH$2),Xuat!$D$5:$D$1000,Loc!$A27)</f>
        <v>0</v>
      </c>
      <c r="BI27" s="1">
        <f>SUMIFS(Xuat!$G$5:$G$1000,Xuat!$C$5:$C$1000,DATE(Thang!$E$4,Thang!$C$4,BI$2),Xuat!$D$5:$D$1000,Loc!$A27)</f>
        <v>0</v>
      </c>
      <c r="BJ27" s="1">
        <f>SUMIFS(Xuat!$G$5:$G$1000,Xuat!$C$5:$C$1000,DATE(Thang!$E$4,Thang!$C$4,BJ$2),Xuat!$D$5:$D$1000,Loc!$A27)</f>
        <v>0</v>
      </c>
      <c r="BK27" s="1">
        <f>SUMIFS(Xuat!$G$5:$G$1000,Xuat!$C$5:$C$1000,DATE(Thang!$E$4,Thang!$C$4,BK$2),Xuat!$D$5:$D$1000,Loc!$A27)</f>
        <v>0</v>
      </c>
      <c r="BL27" s="1">
        <f>SUMIFS(Xuat!$G$5:$G$1000,Xuat!$C$5:$C$1000,DATE(Thang!$E$4,Thang!$C$4,BL$2),Xuat!$D$5:$D$1000,Loc!$A27)</f>
        <v>0</v>
      </c>
      <c r="BM27" s="1">
        <f>SUMIFS(Xuat!$G$5:$G$1000,Xuat!$C$5:$C$1000,DATE(Thang!$E$4,Thang!$C$4,BM$2),Xuat!$D$5:$D$1000,Loc!$A27)</f>
        <v>0</v>
      </c>
      <c r="BN27" s="1">
        <f>SUMIFS(Xuat!$G$5:$G$1000,Xuat!$C$5:$C$1000,DATE(Thang!$E$4,Thang!$C$4,BN$2),Xuat!$D$5:$D$1000,Loc!$A27)</f>
        <v>0</v>
      </c>
      <c r="BO27" s="1">
        <f>SUMIFS(Xuat!$G$5:$G$1000,Xuat!$C$5:$C$1000,DATE(Thang!$E$4,Thang!$C$4,BO$2),Xuat!$D$5:$D$1000,Loc!$A27)</f>
        <v>0</v>
      </c>
    </row>
    <row r="28" spans="1:67" x14ac:dyDescent="0.2">
      <c r="A28" s="2">
        <f>DM!C28</f>
        <v>0</v>
      </c>
      <c r="B28" s="3">
        <f>VLOOKUP(A28,Tondau!$B$5:$F$500,3,0)</f>
        <v>0</v>
      </c>
      <c r="C28" s="3">
        <f t="shared" si="2"/>
        <v>0</v>
      </c>
      <c r="D28" s="3">
        <f t="shared" si="3"/>
        <v>0</v>
      </c>
      <c r="E28" s="3">
        <f t="shared" si="4"/>
        <v>0</v>
      </c>
      <c r="F28" s="7">
        <f>SUMIFS(Nhap!$I$5:$I$1000,Nhap!$E$5:$E$1000,DATE(Thang!$E$4,Thang!$C$4,Loc!$F$2),Nhap!$F$5:$F$1000,Loc!A28)</f>
        <v>0</v>
      </c>
      <c r="G28" s="7">
        <f>SUMIFS(Nhap!$I$5:$I$1000,Nhap!$E$5:$E$1000,DATE(Thang!$E$4,Thang!$C$4,Loc!$G$2),Nhap!$F$5:$F$1000,Loc!A28)</f>
        <v>0</v>
      </c>
      <c r="H28" s="7">
        <f>SUMIFS(Nhap!$I$5:$I$1000,Nhap!$E$5:$E$1000,DATE(Thang!$E$4,Thang!$C$4,Loc!$H$2),Nhap!$F$5:$F$1000,Loc!A28)</f>
        <v>0</v>
      </c>
      <c r="I28" s="7">
        <f>SUMIFS(Nhap!$I$5:$I$1000,Nhap!$E$5:$E$1000,DATE(Thang!$E$4,Thang!$C$4,Loc!$I$2),Nhap!$F$5:$F$1000,Loc!A28)</f>
        <v>0</v>
      </c>
      <c r="J28" s="7">
        <f>SUMIFS(Nhap!$I$5:$I$1000,Nhap!$E$5:$E$1000,DATE(Thang!$E$4,Thang!$C$4,Loc!$J$2),Nhap!$F$5:$F$1000,Loc!A28)</f>
        <v>0</v>
      </c>
      <c r="K28" s="7">
        <f>SUMIFS(Nhap!$I$5:$I$1000,Nhap!$E$5:$E$1000,DATE(Thang!$E$4,Thang!$C$4,Loc!$K$2),Nhap!$F$5:$F$1000,Loc!A28)</f>
        <v>0</v>
      </c>
      <c r="L28" s="7">
        <f>SUMIFS(Nhap!$I$5:$I$1000,Nhap!$E$5:$E$1000,DATE(Thang!$E$4,Thang!$C$4,Loc!$L$2),Nhap!$F$5:$F$1000,Loc!A28)</f>
        <v>0</v>
      </c>
      <c r="M28" s="7">
        <f>SUMIFS(Nhap!$I$5:$I$1000,Nhap!$E$5:$E$1000,DATE(Thang!$E$4,Thang!$C$4,Loc!$M$2),Nhap!$F$5:$F$1000,Loc!A28)</f>
        <v>0</v>
      </c>
      <c r="N28" s="7">
        <f>SUMIFS(Nhap!$I$5:$I$1000,Nhap!$E$5:$E$1000,DATE(Thang!$E$4,Thang!$C$4,Loc!$N$2),Nhap!$F$5:$F$1000,Loc!A28)</f>
        <v>0</v>
      </c>
      <c r="O28" s="7">
        <f>SUMIFS(Nhap!$I$5:$I$1000,Nhap!$E$5:$E$1000,DATE(Thang!$E$4,Thang!$C$4,Loc!$O$2),Nhap!$F$5:$F$1000,Loc!A28)</f>
        <v>0</v>
      </c>
      <c r="P28" s="7">
        <f>SUMIFS(Nhap!$I$5:$I$1000,Nhap!$E$5:$E$1000,DATE(Thang!$E$4,Thang!$C$4,Loc!$P$2),Nhap!$F$5:$F$1000,Loc!A28)</f>
        <v>0</v>
      </c>
      <c r="Q28" s="7">
        <f>SUMIFS(Nhap!$I$5:$I$1000,Nhap!$E$5:$E$1000,DATE(Thang!$E$4,Thang!$C$4,Loc!$Q$2),Nhap!$F$5:$F$1000,Loc!A28)</f>
        <v>0</v>
      </c>
      <c r="R28" s="7">
        <f>SUMIFS(Nhap!$I$5:$I$1000,Nhap!$E$5:$E$1000,DATE(Thang!$E$4,Thang!$C$4,Loc!$R$2),Nhap!$F$5:$F$1000,Loc!A28)</f>
        <v>0</v>
      </c>
      <c r="S28" s="7">
        <f>SUMIFS(Nhap!$I$5:$I$1000,Nhap!$E$5:$E$1000,DATE(Thang!$E$4,Thang!$C$4,Loc!$S$2),Nhap!$F$5:$F$1000,Loc!A28)</f>
        <v>0</v>
      </c>
      <c r="T28" s="7">
        <f>SUMIFS(Nhap!$I$5:$I$1000,Nhap!$E$5:$E$1000,DATE(Thang!$E$4,Thang!$C$4,Loc!$T$2),Nhap!$F$5:$F$1000,Loc!A28)</f>
        <v>0</v>
      </c>
      <c r="U28" s="7">
        <f>SUMIFS(Nhap!$I$5:$I$1000,Nhap!$E$5:$E$1000,DATE(Thang!$E$4,Thang!$C$4,Loc!$U$2),Nhap!$F$5:$F$1000,Loc!A28)</f>
        <v>0</v>
      </c>
      <c r="V28" s="7">
        <f>SUMIFS(Nhap!$I$5:$I$1000,Nhap!$E$5:$E$1000,DATE(Thang!$E$4,Thang!$C$4,Loc!$V$2),Nhap!$F$5:$F$1000,Loc!A28)</f>
        <v>0</v>
      </c>
      <c r="W28" s="7">
        <f>SUMIFS(Nhap!$I$5:$I$1000,Nhap!$E$5:$E$1000,DATE(Thang!$E$4,Thang!$C$4,Loc!$W$2),Nhap!$F$5:$F$1000,Loc!A28)</f>
        <v>0</v>
      </c>
      <c r="X28" s="7">
        <f>SUMIFS(Nhap!$I$5:$I$1000,Nhap!$E$5:$E$1000,DATE(Thang!$E$4,Thang!$C$4,Loc!$X$2),Nhap!$F$5:$F$1000,Loc!A28)</f>
        <v>0</v>
      </c>
      <c r="Y28" s="7">
        <f>SUMIFS(Nhap!$I$5:$I$1000,Nhap!$E$5:$E$1000,DATE(Thang!$E$4,Thang!$C$4,Loc!$Y$2),Nhap!$F$5:$F$1000,Loc!A28)</f>
        <v>0</v>
      </c>
      <c r="Z28" s="7">
        <f>SUMIFS(Nhap!$I$5:$I$1000,Nhap!$E$5:$E$1000,DATE(Thang!$E$4,Thang!$C$4,Loc!$Z$2),Nhap!$F$5:$F$1000,Loc!A28)</f>
        <v>0</v>
      </c>
      <c r="AA28" s="7">
        <f>SUMIFS(Nhap!$I$5:$I$1000,Nhap!$E$5:$E$1000,DATE(Thang!$E$4,Thang!$C$4,Loc!$AA$2),Nhap!$F$5:$F$1000,Loc!A28)</f>
        <v>0</v>
      </c>
      <c r="AB28" s="7">
        <f>SUMIFS(Nhap!$I$5:$I$1000,Nhap!$E$5:$E$1000,DATE(Thang!$E$4,Thang!$C$4,Loc!$AB$2),Nhap!$F$5:$F$1000,Loc!A28)</f>
        <v>0</v>
      </c>
      <c r="AC28" s="7">
        <f>SUMIFS(Nhap!$I$5:$I$1000,Nhap!$E$5:$E$1000,DATE(Thang!$E$4,Thang!$C$4,Loc!$AC$2),Nhap!$F$5:$F$1000,Loc!A28)</f>
        <v>0</v>
      </c>
      <c r="AD28" s="7">
        <f>SUMIFS(Nhap!$I$5:$I$1000,Nhap!$E$5:$E$1000,DATE(Thang!$E$4,Thang!$C$4,Loc!$AD$2),Nhap!$F$5:$F$1000,Loc!$A$5)</f>
        <v>0</v>
      </c>
      <c r="AE28" s="7">
        <f>SUMIFS(Nhap!$I$5:$I$1000,Nhap!$E$5:$E$1000,DATE(Thang!$E$4,Thang!$C$4,Loc!$AE$2),Nhap!$F$5:$F$1000,Loc!A28)</f>
        <v>0</v>
      </c>
      <c r="AF28" s="7">
        <f>SUMIFS(Nhap!$I$5:$I$1000,Nhap!$E$5:$E$1000,DATE(Thang!$E$4,Thang!$C$4,Loc!$AF$2),Nhap!$F$5:$F$1000,Loc!A28)</f>
        <v>0</v>
      </c>
      <c r="AG28" s="7">
        <f>SUMIFS(Nhap!$I$5:$I$1000,Nhap!$E$5:$E$1000,DATE(Thang!$E$4,Thang!$C$4,Loc!$AG$2),Nhap!$F$5:$F$1000,Loc!A28)</f>
        <v>0</v>
      </c>
      <c r="AH28" s="7">
        <f>SUMIFS(Nhap!$I$5:$I$1000,Nhap!$E$5:$E$1000,DATE(Thang!$E$4,Thang!$C$4,Loc!$AH$2),Nhap!$F$5:$F$1000,Loc!A28)</f>
        <v>0</v>
      </c>
      <c r="AI28" s="7">
        <f>SUMIFS(Nhap!$I$5:$I$1000,Nhap!$E$5:$E$1000,DATE(Thang!$E$4,Thang!$C$4,Loc!$AI$2),Nhap!$F$5:$F$1000,Loc!A28)</f>
        <v>0</v>
      </c>
      <c r="AJ28" s="7">
        <f>SUMIFS(Nhap!$I$5:$I$1000,Nhap!$E$5:$E$1000,DATE(Thang!$E$4,Thang!$C$4,Loc!$AJ$2),Nhap!$F$5:$F$1000,Loc!A28)</f>
        <v>0</v>
      </c>
      <c r="AK28" s="1">
        <f>SUMIFS(Xuat!$G$5:$G$1000,Xuat!$C$5:$C$1000,DATE(Thang!$E$4,Thang!$C$4,AK$2),Xuat!$D$5:$D$1000,Loc!$A28)</f>
        <v>0</v>
      </c>
      <c r="AL28" s="1">
        <f>SUMIFS(Xuat!$G$5:$G$1000,Xuat!$C$5:$C$1000,DATE(Thang!$E$4,Thang!$C$4,AL$2),Xuat!$D$5:$D$1000,Loc!$A28)</f>
        <v>0</v>
      </c>
      <c r="AM28" s="1">
        <f>SUMIFS(Xuat!$G$5:$G$1000,Xuat!$C$5:$C$1000,DATE(Thang!$E$4,Thang!$C$4,AM$2),Xuat!$D$5:$D$1000,Loc!$A28)</f>
        <v>0</v>
      </c>
      <c r="AN28" s="1">
        <f>SUMIFS(Xuat!$G$5:$G$1000,Xuat!$C$5:$C$1000,DATE(Thang!$E$4,Thang!$C$4,AN$2),Xuat!$D$5:$D$1000,Loc!$A28)</f>
        <v>0</v>
      </c>
      <c r="AO28" s="1">
        <f>SUMIFS(Xuat!$G$5:$G$1000,Xuat!$C$5:$C$1000,DATE(Thang!$E$4,Thang!$C$4,AO$2),Xuat!$D$5:$D$1000,Loc!$A28)</f>
        <v>0</v>
      </c>
      <c r="AP28" s="1">
        <f>SUMIFS(Xuat!$G$5:$G$1000,Xuat!$C$5:$C$1000,DATE(Thang!$E$4,Thang!$C$4,AP$2),Xuat!$D$5:$D$1000,Loc!$A28)</f>
        <v>0</v>
      </c>
      <c r="AQ28" s="1">
        <f>SUMIFS(Xuat!$G$5:$G$1000,Xuat!$C$5:$C$1000,DATE(Thang!$E$4,Thang!$C$4,AQ$2),Xuat!$D$5:$D$1000,Loc!$A28)</f>
        <v>0</v>
      </c>
      <c r="AR28" s="1">
        <f>SUMIFS(Xuat!$G$5:$G$1000,Xuat!$C$5:$C$1000,DATE(Thang!$E$4,Thang!$C$4,AR$2),Xuat!$D$5:$D$1000,Loc!$A28)</f>
        <v>0</v>
      </c>
      <c r="AS28" s="1">
        <f>SUMIFS(Xuat!$G$5:$G$1000,Xuat!$C$5:$C$1000,DATE(Thang!$E$4,Thang!$C$4,AS$2),Xuat!$D$5:$D$1000,Loc!$A28)</f>
        <v>0</v>
      </c>
      <c r="AT28" s="1">
        <f>SUMIFS(Xuat!$G$5:$G$1000,Xuat!$C$5:$C$1000,DATE(Thang!$E$4,Thang!$C$4,AT$2),Xuat!$D$5:$D$1000,Loc!$A28)</f>
        <v>0</v>
      </c>
      <c r="AU28" s="1">
        <f>SUMIFS(Xuat!$G$5:$G$1000,Xuat!$C$5:$C$1000,DATE(Thang!$E$4,Thang!$C$4,AU$2),Xuat!$D$5:$D$1000,Loc!$A28)</f>
        <v>0</v>
      </c>
      <c r="AV28" s="1">
        <f>SUMIFS(Xuat!$G$5:$G$1000,Xuat!$C$5:$C$1000,DATE(Thang!$E$4,Thang!$C$4,AV$2),Xuat!$D$5:$D$1000,Loc!$A28)</f>
        <v>0</v>
      </c>
      <c r="AW28" s="1">
        <f>SUMIFS(Xuat!$G$5:$G$1000,Xuat!$C$5:$C$1000,DATE(Thang!$E$4,Thang!$C$4,AW$2),Xuat!$D$5:$D$1000,Loc!$A28)</f>
        <v>0</v>
      </c>
      <c r="AX28" s="1">
        <f>SUMIFS(Xuat!$G$5:$G$1000,Xuat!$C$5:$C$1000,DATE(Thang!$E$4,Thang!$C$4,AX$2),Xuat!$D$5:$D$1000,Loc!$A28)</f>
        <v>0</v>
      </c>
      <c r="AY28" s="1">
        <f>SUMIFS(Xuat!$G$5:$G$1000,Xuat!$C$5:$C$1000,DATE(Thang!$E$4,Thang!$C$4,AY$2),Xuat!$D$5:$D$1000,Loc!$A28)</f>
        <v>0</v>
      </c>
      <c r="AZ28" s="1">
        <f>SUMIFS(Xuat!$G$5:$G$1000,Xuat!$C$5:$C$1000,DATE(Thang!$E$4,Thang!$C$4,AZ$2),Xuat!$D$5:$D$1000,Loc!$A28)</f>
        <v>0</v>
      </c>
      <c r="BA28" s="1">
        <f>SUMIFS(Xuat!$G$5:$G$1000,Xuat!$C$5:$C$1000,DATE(Thang!$E$4,Thang!$C$4,BA$2),Xuat!$D$5:$D$1000,Loc!$A28)</f>
        <v>0</v>
      </c>
      <c r="BB28" s="1">
        <f>SUMIFS(Xuat!$G$5:$G$1000,Xuat!$C$5:$C$1000,DATE(Thang!$E$4,Thang!$C$4,BB$2),Xuat!$D$5:$D$1000,Loc!$A28)</f>
        <v>0</v>
      </c>
      <c r="BC28" s="1">
        <f>SUMIFS(Xuat!$G$5:$G$1000,Xuat!$C$5:$C$1000,DATE(Thang!$E$4,Thang!$C$4,BC$2),Xuat!$D$5:$D$1000,Loc!$A28)</f>
        <v>0</v>
      </c>
      <c r="BD28" s="1">
        <f>SUMIFS(Xuat!$G$5:$G$1000,Xuat!$C$5:$C$1000,DATE(Thang!$E$4,Thang!$C$4,BD$2),Xuat!$D$5:$D$1000,Loc!$A28)</f>
        <v>0</v>
      </c>
      <c r="BE28" s="1">
        <f>SUMIFS(Xuat!$G$5:$G$1000,Xuat!$C$5:$C$1000,DATE(Thang!$E$4,Thang!$C$4,BE$2),Xuat!$D$5:$D$1000,Loc!$A28)</f>
        <v>0</v>
      </c>
      <c r="BF28" s="1">
        <f>SUMIFS(Xuat!$G$5:$G$1000,Xuat!$C$5:$C$1000,DATE(Thang!$E$4,Thang!$C$4,BF$2),Xuat!$D$5:$D$1000,Loc!$A28)</f>
        <v>0</v>
      </c>
      <c r="BG28" s="1">
        <f>SUMIFS(Xuat!$G$5:$G$1000,Xuat!$C$5:$C$1000,DATE(Thang!$E$4,Thang!$C$4,BG$2),Xuat!$D$5:$D$1000,Loc!$A28)</f>
        <v>0</v>
      </c>
      <c r="BH28" s="1">
        <f>SUMIFS(Xuat!$G$5:$G$1000,Xuat!$C$5:$C$1000,DATE(Thang!$E$4,Thang!$C$4,BH$2),Xuat!$D$5:$D$1000,Loc!$A28)</f>
        <v>0</v>
      </c>
      <c r="BI28" s="1">
        <f>SUMIFS(Xuat!$G$5:$G$1000,Xuat!$C$5:$C$1000,DATE(Thang!$E$4,Thang!$C$4,BI$2),Xuat!$D$5:$D$1000,Loc!$A28)</f>
        <v>0</v>
      </c>
      <c r="BJ28" s="1">
        <f>SUMIFS(Xuat!$G$5:$G$1000,Xuat!$C$5:$C$1000,DATE(Thang!$E$4,Thang!$C$4,BJ$2),Xuat!$D$5:$D$1000,Loc!$A28)</f>
        <v>0</v>
      </c>
      <c r="BK28" s="1">
        <f>SUMIFS(Xuat!$G$5:$G$1000,Xuat!$C$5:$C$1000,DATE(Thang!$E$4,Thang!$C$4,BK$2),Xuat!$D$5:$D$1000,Loc!$A28)</f>
        <v>0</v>
      </c>
      <c r="BL28" s="1">
        <f>SUMIFS(Xuat!$G$5:$G$1000,Xuat!$C$5:$C$1000,DATE(Thang!$E$4,Thang!$C$4,BL$2),Xuat!$D$5:$D$1000,Loc!$A28)</f>
        <v>0</v>
      </c>
      <c r="BM28" s="1">
        <f>SUMIFS(Xuat!$G$5:$G$1000,Xuat!$C$5:$C$1000,DATE(Thang!$E$4,Thang!$C$4,BM$2),Xuat!$D$5:$D$1000,Loc!$A28)</f>
        <v>0</v>
      </c>
      <c r="BN28" s="1">
        <f>SUMIFS(Xuat!$G$5:$G$1000,Xuat!$C$5:$C$1000,DATE(Thang!$E$4,Thang!$C$4,BN$2),Xuat!$D$5:$D$1000,Loc!$A28)</f>
        <v>0</v>
      </c>
      <c r="BO28" s="1">
        <f>SUMIFS(Xuat!$G$5:$G$1000,Xuat!$C$5:$C$1000,DATE(Thang!$E$4,Thang!$C$4,BO$2),Xuat!$D$5:$D$1000,Loc!$A28)</f>
        <v>0</v>
      </c>
    </row>
    <row r="29" spans="1:67" x14ac:dyDescent="0.2">
      <c r="A29" s="2">
        <f>DM!C29</f>
        <v>0</v>
      </c>
      <c r="B29" s="3">
        <f>VLOOKUP(A29,Tondau!$B$5:$F$500,3,0)</f>
        <v>0</v>
      </c>
      <c r="C29" s="3">
        <f t="shared" si="2"/>
        <v>0</v>
      </c>
      <c r="D29" s="3">
        <f t="shared" si="3"/>
        <v>0</v>
      </c>
      <c r="E29" s="3">
        <f t="shared" si="4"/>
        <v>0</v>
      </c>
      <c r="F29" s="7">
        <f>SUMIFS(Nhap!$I$5:$I$1000,Nhap!$E$5:$E$1000,DATE(Thang!$E$4,Thang!$C$4,Loc!$F$2),Nhap!$F$5:$F$1000,Loc!A29)</f>
        <v>0</v>
      </c>
      <c r="G29" s="7">
        <f>SUMIFS(Nhap!$I$5:$I$1000,Nhap!$E$5:$E$1000,DATE(Thang!$E$4,Thang!$C$4,Loc!$G$2),Nhap!$F$5:$F$1000,Loc!A29)</f>
        <v>0</v>
      </c>
      <c r="H29" s="7">
        <f>SUMIFS(Nhap!$I$5:$I$1000,Nhap!$E$5:$E$1000,DATE(Thang!$E$4,Thang!$C$4,Loc!$H$2),Nhap!$F$5:$F$1000,Loc!A29)</f>
        <v>0</v>
      </c>
      <c r="I29" s="7">
        <f>SUMIFS(Nhap!$I$5:$I$1000,Nhap!$E$5:$E$1000,DATE(Thang!$E$4,Thang!$C$4,Loc!$I$2),Nhap!$F$5:$F$1000,Loc!A29)</f>
        <v>0</v>
      </c>
      <c r="J29" s="7">
        <f>SUMIFS(Nhap!$I$5:$I$1000,Nhap!$E$5:$E$1000,DATE(Thang!$E$4,Thang!$C$4,Loc!$J$2),Nhap!$F$5:$F$1000,Loc!A29)</f>
        <v>0</v>
      </c>
      <c r="K29" s="7">
        <f>SUMIFS(Nhap!$I$5:$I$1000,Nhap!$E$5:$E$1000,DATE(Thang!$E$4,Thang!$C$4,Loc!$K$2),Nhap!$F$5:$F$1000,Loc!A29)</f>
        <v>0</v>
      </c>
      <c r="L29" s="7">
        <f>SUMIFS(Nhap!$I$5:$I$1000,Nhap!$E$5:$E$1000,DATE(Thang!$E$4,Thang!$C$4,Loc!$L$2),Nhap!$F$5:$F$1000,Loc!A29)</f>
        <v>0</v>
      </c>
      <c r="M29" s="7">
        <f>SUMIFS(Nhap!$I$5:$I$1000,Nhap!$E$5:$E$1000,DATE(Thang!$E$4,Thang!$C$4,Loc!$M$2),Nhap!$F$5:$F$1000,Loc!A29)</f>
        <v>0</v>
      </c>
      <c r="N29" s="7">
        <f>SUMIFS(Nhap!$I$5:$I$1000,Nhap!$E$5:$E$1000,DATE(Thang!$E$4,Thang!$C$4,Loc!$N$2),Nhap!$F$5:$F$1000,Loc!A29)</f>
        <v>0</v>
      </c>
      <c r="O29" s="7">
        <f>SUMIFS(Nhap!$I$5:$I$1000,Nhap!$E$5:$E$1000,DATE(Thang!$E$4,Thang!$C$4,Loc!$O$2),Nhap!$F$5:$F$1000,Loc!A29)</f>
        <v>0</v>
      </c>
      <c r="P29" s="7">
        <f>SUMIFS(Nhap!$I$5:$I$1000,Nhap!$E$5:$E$1000,DATE(Thang!$E$4,Thang!$C$4,Loc!$P$2),Nhap!$F$5:$F$1000,Loc!A29)</f>
        <v>0</v>
      </c>
      <c r="Q29" s="7">
        <f>SUMIFS(Nhap!$I$5:$I$1000,Nhap!$E$5:$E$1000,DATE(Thang!$E$4,Thang!$C$4,Loc!$Q$2),Nhap!$F$5:$F$1000,Loc!A29)</f>
        <v>0</v>
      </c>
      <c r="R29" s="7">
        <f>SUMIFS(Nhap!$I$5:$I$1000,Nhap!$E$5:$E$1000,DATE(Thang!$E$4,Thang!$C$4,Loc!$R$2),Nhap!$F$5:$F$1000,Loc!A29)</f>
        <v>0</v>
      </c>
      <c r="S29" s="7">
        <f>SUMIFS(Nhap!$I$5:$I$1000,Nhap!$E$5:$E$1000,DATE(Thang!$E$4,Thang!$C$4,Loc!$S$2),Nhap!$F$5:$F$1000,Loc!A29)</f>
        <v>0</v>
      </c>
      <c r="T29" s="7">
        <f>SUMIFS(Nhap!$I$5:$I$1000,Nhap!$E$5:$E$1000,DATE(Thang!$E$4,Thang!$C$4,Loc!$T$2),Nhap!$F$5:$F$1000,Loc!A29)</f>
        <v>0</v>
      </c>
      <c r="U29" s="7">
        <f>SUMIFS(Nhap!$I$5:$I$1000,Nhap!$E$5:$E$1000,DATE(Thang!$E$4,Thang!$C$4,Loc!$U$2),Nhap!$F$5:$F$1000,Loc!A29)</f>
        <v>0</v>
      </c>
      <c r="V29" s="7">
        <f>SUMIFS(Nhap!$I$5:$I$1000,Nhap!$E$5:$E$1000,DATE(Thang!$E$4,Thang!$C$4,Loc!$V$2),Nhap!$F$5:$F$1000,Loc!A29)</f>
        <v>0</v>
      </c>
      <c r="W29" s="7">
        <f>SUMIFS(Nhap!$I$5:$I$1000,Nhap!$E$5:$E$1000,DATE(Thang!$E$4,Thang!$C$4,Loc!$W$2),Nhap!$F$5:$F$1000,Loc!A29)</f>
        <v>0</v>
      </c>
      <c r="X29" s="7">
        <f>SUMIFS(Nhap!$I$5:$I$1000,Nhap!$E$5:$E$1000,DATE(Thang!$E$4,Thang!$C$4,Loc!$X$2),Nhap!$F$5:$F$1000,Loc!A29)</f>
        <v>0</v>
      </c>
      <c r="Y29" s="7">
        <f>SUMIFS(Nhap!$I$5:$I$1000,Nhap!$E$5:$E$1000,DATE(Thang!$E$4,Thang!$C$4,Loc!$Y$2),Nhap!$F$5:$F$1000,Loc!A29)</f>
        <v>0</v>
      </c>
      <c r="Z29" s="7">
        <f>SUMIFS(Nhap!$I$5:$I$1000,Nhap!$E$5:$E$1000,DATE(Thang!$E$4,Thang!$C$4,Loc!$Z$2),Nhap!$F$5:$F$1000,Loc!A29)</f>
        <v>0</v>
      </c>
      <c r="AA29" s="7">
        <f>SUMIFS(Nhap!$I$5:$I$1000,Nhap!$E$5:$E$1000,DATE(Thang!$E$4,Thang!$C$4,Loc!$AA$2),Nhap!$F$5:$F$1000,Loc!A29)</f>
        <v>0</v>
      </c>
      <c r="AB29" s="7">
        <f>SUMIFS(Nhap!$I$5:$I$1000,Nhap!$E$5:$E$1000,DATE(Thang!$E$4,Thang!$C$4,Loc!$AB$2),Nhap!$F$5:$F$1000,Loc!A29)</f>
        <v>0</v>
      </c>
      <c r="AC29" s="7">
        <f>SUMIFS(Nhap!$I$5:$I$1000,Nhap!$E$5:$E$1000,DATE(Thang!$E$4,Thang!$C$4,Loc!$AC$2),Nhap!$F$5:$F$1000,Loc!A29)</f>
        <v>0</v>
      </c>
      <c r="AD29" s="7">
        <f>SUMIFS(Nhap!$I$5:$I$1000,Nhap!$E$5:$E$1000,DATE(Thang!$E$4,Thang!$C$4,Loc!$AD$2),Nhap!$F$5:$F$1000,Loc!$A$5)</f>
        <v>0</v>
      </c>
      <c r="AE29" s="7">
        <f>SUMIFS(Nhap!$I$5:$I$1000,Nhap!$E$5:$E$1000,DATE(Thang!$E$4,Thang!$C$4,Loc!$AE$2),Nhap!$F$5:$F$1000,Loc!A29)</f>
        <v>0</v>
      </c>
      <c r="AF29" s="7">
        <f>SUMIFS(Nhap!$I$5:$I$1000,Nhap!$E$5:$E$1000,DATE(Thang!$E$4,Thang!$C$4,Loc!$AF$2),Nhap!$F$5:$F$1000,Loc!A29)</f>
        <v>0</v>
      </c>
      <c r="AG29" s="7">
        <f>SUMIFS(Nhap!$I$5:$I$1000,Nhap!$E$5:$E$1000,DATE(Thang!$E$4,Thang!$C$4,Loc!$AG$2),Nhap!$F$5:$F$1000,Loc!A29)</f>
        <v>0</v>
      </c>
      <c r="AH29" s="7">
        <f>SUMIFS(Nhap!$I$5:$I$1000,Nhap!$E$5:$E$1000,DATE(Thang!$E$4,Thang!$C$4,Loc!$AH$2),Nhap!$F$5:$F$1000,Loc!A29)</f>
        <v>0</v>
      </c>
      <c r="AI29" s="7">
        <f>SUMIFS(Nhap!$I$5:$I$1000,Nhap!$E$5:$E$1000,DATE(Thang!$E$4,Thang!$C$4,Loc!$AI$2),Nhap!$F$5:$F$1000,Loc!A29)</f>
        <v>0</v>
      </c>
      <c r="AJ29" s="7">
        <f>SUMIFS(Nhap!$I$5:$I$1000,Nhap!$E$5:$E$1000,DATE(Thang!$E$4,Thang!$C$4,Loc!$AJ$2),Nhap!$F$5:$F$1000,Loc!A29)</f>
        <v>0</v>
      </c>
      <c r="AK29" s="1">
        <f>SUMIFS(Xuat!$G$5:$G$1000,Xuat!$C$5:$C$1000,DATE(Thang!$E$4,Thang!$C$4,AK$2),Xuat!$D$5:$D$1000,Loc!$A29)</f>
        <v>0</v>
      </c>
      <c r="AL29" s="1">
        <f>SUMIFS(Xuat!$G$5:$G$1000,Xuat!$C$5:$C$1000,DATE(Thang!$E$4,Thang!$C$4,AL$2),Xuat!$D$5:$D$1000,Loc!$A29)</f>
        <v>0</v>
      </c>
      <c r="AM29" s="1">
        <f>SUMIFS(Xuat!$G$5:$G$1000,Xuat!$C$5:$C$1000,DATE(Thang!$E$4,Thang!$C$4,AM$2),Xuat!$D$5:$D$1000,Loc!$A29)</f>
        <v>0</v>
      </c>
      <c r="AN29" s="1">
        <f>SUMIFS(Xuat!$G$5:$G$1000,Xuat!$C$5:$C$1000,DATE(Thang!$E$4,Thang!$C$4,AN$2),Xuat!$D$5:$D$1000,Loc!$A29)</f>
        <v>0</v>
      </c>
      <c r="AO29" s="1">
        <f>SUMIFS(Xuat!$G$5:$G$1000,Xuat!$C$5:$C$1000,DATE(Thang!$E$4,Thang!$C$4,AO$2),Xuat!$D$5:$D$1000,Loc!$A29)</f>
        <v>0</v>
      </c>
      <c r="AP29" s="1">
        <f>SUMIFS(Xuat!$G$5:$G$1000,Xuat!$C$5:$C$1000,DATE(Thang!$E$4,Thang!$C$4,AP$2),Xuat!$D$5:$D$1000,Loc!$A29)</f>
        <v>0</v>
      </c>
      <c r="AQ29" s="1">
        <f>SUMIFS(Xuat!$G$5:$G$1000,Xuat!$C$5:$C$1000,DATE(Thang!$E$4,Thang!$C$4,AQ$2),Xuat!$D$5:$D$1000,Loc!$A29)</f>
        <v>0</v>
      </c>
      <c r="AR29" s="1">
        <f>SUMIFS(Xuat!$G$5:$G$1000,Xuat!$C$5:$C$1000,DATE(Thang!$E$4,Thang!$C$4,AR$2),Xuat!$D$5:$D$1000,Loc!$A29)</f>
        <v>0</v>
      </c>
      <c r="AS29" s="1">
        <f>SUMIFS(Xuat!$G$5:$G$1000,Xuat!$C$5:$C$1000,DATE(Thang!$E$4,Thang!$C$4,AS$2),Xuat!$D$5:$D$1000,Loc!$A29)</f>
        <v>0</v>
      </c>
      <c r="AT29" s="1">
        <f>SUMIFS(Xuat!$G$5:$G$1000,Xuat!$C$5:$C$1000,DATE(Thang!$E$4,Thang!$C$4,AT$2),Xuat!$D$5:$D$1000,Loc!$A29)</f>
        <v>0</v>
      </c>
      <c r="AU29" s="1">
        <f>SUMIFS(Xuat!$G$5:$G$1000,Xuat!$C$5:$C$1000,DATE(Thang!$E$4,Thang!$C$4,AU$2),Xuat!$D$5:$D$1000,Loc!$A29)</f>
        <v>0</v>
      </c>
      <c r="AV29" s="1">
        <f>SUMIFS(Xuat!$G$5:$G$1000,Xuat!$C$5:$C$1000,DATE(Thang!$E$4,Thang!$C$4,AV$2),Xuat!$D$5:$D$1000,Loc!$A29)</f>
        <v>0</v>
      </c>
      <c r="AW29" s="1">
        <f>SUMIFS(Xuat!$G$5:$G$1000,Xuat!$C$5:$C$1000,DATE(Thang!$E$4,Thang!$C$4,AW$2),Xuat!$D$5:$D$1000,Loc!$A29)</f>
        <v>0</v>
      </c>
      <c r="AX29" s="1">
        <f>SUMIFS(Xuat!$G$5:$G$1000,Xuat!$C$5:$C$1000,DATE(Thang!$E$4,Thang!$C$4,AX$2),Xuat!$D$5:$D$1000,Loc!$A29)</f>
        <v>0</v>
      </c>
      <c r="AY29" s="1">
        <f>SUMIFS(Xuat!$G$5:$G$1000,Xuat!$C$5:$C$1000,DATE(Thang!$E$4,Thang!$C$4,AY$2),Xuat!$D$5:$D$1000,Loc!$A29)</f>
        <v>0</v>
      </c>
      <c r="AZ29" s="1">
        <f>SUMIFS(Xuat!$G$5:$G$1000,Xuat!$C$5:$C$1000,DATE(Thang!$E$4,Thang!$C$4,AZ$2),Xuat!$D$5:$D$1000,Loc!$A29)</f>
        <v>0</v>
      </c>
      <c r="BA29" s="1">
        <f>SUMIFS(Xuat!$G$5:$G$1000,Xuat!$C$5:$C$1000,DATE(Thang!$E$4,Thang!$C$4,BA$2),Xuat!$D$5:$D$1000,Loc!$A29)</f>
        <v>0</v>
      </c>
      <c r="BB29" s="1">
        <f>SUMIFS(Xuat!$G$5:$G$1000,Xuat!$C$5:$C$1000,DATE(Thang!$E$4,Thang!$C$4,BB$2),Xuat!$D$5:$D$1000,Loc!$A29)</f>
        <v>0</v>
      </c>
      <c r="BC29" s="1">
        <f>SUMIFS(Xuat!$G$5:$G$1000,Xuat!$C$5:$C$1000,DATE(Thang!$E$4,Thang!$C$4,BC$2),Xuat!$D$5:$D$1000,Loc!$A29)</f>
        <v>0</v>
      </c>
      <c r="BD29" s="1">
        <f>SUMIFS(Xuat!$G$5:$G$1000,Xuat!$C$5:$C$1000,DATE(Thang!$E$4,Thang!$C$4,BD$2),Xuat!$D$5:$D$1000,Loc!$A29)</f>
        <v>0</v>
      </c>
      <c r="BE29" s="1">
        <f>SUMIFS(Xuat!$G$5:$G$1000,Xuat!$C$5:$C$1000,DATE(Thang!$E$4,Thang!$C$4,BE$2),Xuat!$D$5:$D$1000,Loc!$A29)</f>
        <v>0</v>
      </c>
      <c r="BF29" s="1">
        <f>SUMIFS(Xuat!$G$5:$G$1000,Xuat!$C$5:$C$1000,DATE(Thang!$E$4,Thang!$C$4,BF$2),Xuat!$D$5:$D$1000,Loc!$A29)</f>
        <v>0</v>
      </c>
      <c r="BG29" s="1">
        <f>SUMIFS(Xuat!$G$5:$G$1000,Xuat!$C$5:$C$1000,DATE(Thang!$E$4,Thang!$C$4,BG$2),Xuat!$D$5:$D$1000,Loc!$A29)</f>
        <v>0</v>
      </c>
      <c r="BH29" s="1">
        <f>SUMIFS(Xuat!$G$5:$G$1000,Xuat!$C$5:$C$1000,DATE(Thang!$E$4,Thang!$C$4,BH$2),Xuat!$D$5:$D$1000,Loc!$A29)</f>
        <v>0</v>
      </c>
      <c r="BI29" s="1">
        <f>SUMIFS(Xuat!$G$5:$G$1000,Xuat!$C$5:$C$1000,DATE(Thang!$E$4,Thang!$C$4,BI$2),Xuat!$D$5:$D$1000,Loc!$A29)</f>
        <v>0</v>
      </c>
      <c r="BJ29" s="1">
        <f>SUMIFS(Xuat!$G$5:$G$1000,Xuat!$C$5:$C$1000,DATE(Thang!$E$4,Thang!$C$4,BJ$2),Xuat!$D$5:$D$1000,Loc!$A29)</f>
        <v>0</v>
      </c>
      <c r="BK29" s="1">
        <f>SUMIFS(Xuat!$G$5:$G$1000,Xuat!$C$5:$C$1000,DATE(Thang!$E$4,Thang!$C$4,BK$2),Xuat!$D$5:$D$1000,Loc!$A29)</f>
        <v>0</v>
      </c>
      <c r="BL29" s="1">
        <f>SUMIFS(Xuat!$G$5:$G$1000,Xuat!$C$5:$C$1000,DATE(Thang!$E$4,Thang!$C$4,BL$2),Xuat!$D$5:$D$1000,Loc!$A29)</f>
        <v>0</v>
      </c>
      <c r="BM29" s="1">
        <f>SUMIFS(Xuat!$G$5:$G$1000,Xuat!$C$5:$C$1000,DATE(Thang!$E$4,Thang!$C$4,BM$2),Xuat!$D$5:$D$1000,Loc!$A29)</f>
        <v>0</v>
      </c>
      <c r="BN29" s="1">
        <f>SUMIFS(Xuat!$G$5:$G$1000,Xuat!$C$5:$C$1000,DATE(Thang!$E$4,Thang!$C$4,BN$2),Xuat!$D$5:$D$1000,Loc!$A29)</f>
        <v>0</v>
      </c>
      <c r="BO29" s="1">
        <f>SUMIFS(Xuat!$G$5:$G$1000,Xuat!$C$5:$C$1000,DATE(Thang!$E$4,Thang!$C$4,BO$2),Xuat!$D$5:$D$1000,Loc!$A29)</f>
        <v>0</v>
      </c>
    </row>
    <row r="30" spans="1:67" x14ac:dyDescent="0.2">
      <c r="A30" s="2">
        <f>DM!C30</f>
        <v>0</v>
      </c>
      <c r="B30" s="3">
        <f>VLOOKUP(A30,Tondau!$B$5:$F$500,3,0)</f>
        <v>0</v>
      </c>
      <c r="C30" s="3">
        <f t="shared" si="2"/>
        <v>0</v>
      </c>
      <c r="D30" s="3">
        <f t="shared" si="3"/>
        <v>0</v>
      </c>
      <c r="E30" s="3">
        <f t="shared" si="4"/>
        <v>0</v>
      </c>
      <c r="F30" s="7">
        <f>SUMIFS(Nhap!$I$5:$I$1000,Nhap!$E$5:$E$1000,DATE(Thang!$E$4,Thang!$C$4,Loc!$F$2),Nhap!$F$5:$F$1000,Loc!A30)</f>
        <v>0</v>
      </c>
      <c r="G30" s="7">
        <f>SUMIFS(Nhap!$I$5:$I$1000,Nhap!$E$5:$E$1000,DATE(Thang!$E$4,Thang!$C$4,Loc!$G$2),Nhap!$F$5:$F$1000,Loc!A30)</f>
        <v>0</v>
      </c>
      <c r="H30" s="7">
        <f>SUMIFS(Nhap!$I$5:$I$1000,Nhap!$E$5:$E$1000,DATE(Thang!$E$4,Thang!$C$4,Loc!$H$2),Nhap!$F$5:$F$1000,Loc!A30)</f>
        <v>0</v>
      </c>
      <c r="I30" s="7">
        <f>SUMIFS(Nhap!$I$5:$I$1000,Nhap!$E$5:$E$1000,DATE(Thang!$E$4,Thang!$C$4,Loc!$I$2),Nhap!$F$5:$F$1000,Loc!A30)</f>
        <v>0</v>
      </c>
      <c r="J30" s="7">
        <f>SUMIFS(Nhap!$I$5:$I$1000,Nhap!$E$5:$E$1000,DATE(Thang!$E$4,Thang!$C$4,Loc!$J$2),Nhap!$F$5:$F$1000,Loc!A30)</f>
        <v>0</v>
      </c>
      <c r="K30" s="7">
        <f>SUMIFS(Nhap!$I$5:$I$1000,Nhap!$E$5:$E$1000,DATE(Thang!$E$4,Thang!$C$4,Loc!$K$2),Nhap!$F$5:$F$1000,Loc!A30)</f>
        <v>0</v>
      </c>
      <c r="L30" s="7">
        <f>SUMIFS(Nhap!$I$5:$I$1000,Nhap!$E$5:$E$1000,DATE(Thang!$E$4,Thang!$C$4,Loc!$L$2),Nhap!$F$5:$F$1000,Loc!A30)</f>
        <v>0</v>
      </c>
      <c r="M30" s="7">
        <f>SUMIFS(Nhap!$I$5:$I$1000,Nhap!$E$5:$E$1000,DATE(Thang!$E$4,Thang!$C$4,Loc!$M$2),Nhap!$F$5:$F$1000,Loc!A30)</f>
        <v>0</v>
      </c>
      <c r="N30" s="7">
        <f>SUMIFS(Nhap!$I$5:$I$1000,Nhap!$E$5:$E$1000,DATE(Thang!$E$4,Thang!$C$4,Loc!$N$2),Nhap!$F$5:$F$1000,Loc!A30)</f>
        <v>0</v>
      </c>
      <c r="O30" s="7">
        <f>SUMIFS(Nhap!$I$5:$I$1000,Nhap!$E$5:$E$1000,DATE(Thang!$E$4,Thang!$C$4,Loc!$O$2),Nhap!$F$5:$F$1000,Loc!A30)</f>
        <v>0</v>
      </c>
      <c r="P30" s="7">
        <f>SUMIFS(Nhap!$I$5:$I$1000,Nhap!$E$5:$E$1000,DATE(Thang!$E$4,Thang!$C$4,Loc!$P$2),Nhap!$F$5:$F$1000,Loc!A30)</f>
        <v>0</v>
      </c>
      <c r="Q30" s="7">
        <f>SUMIFS(Nhap!$I$5:$I$1000,Nhap!$E$5:$E$1000,DATE(Thang!$E$4,Thang!$C$4,Loc!$Q$2),Nhap!$F$5:$F$1000,Loc!A30)</f>
        <v>0</v>
      </c>
      <c r="R30" s="7">
        <f>SUMIFS(Nhap!$I$5:$I$1000,Nhap!$E$5:$E$1000,DATE(Thang!$E$4,Thang!$C$4,Loc!$R$2),Nhap!$F$5:$F$1000,Loc!A30)</f>
        <v>0</v>
      </c>
      <c r="S30" s="7">
        <f>SUMIFS(Nhap!$I$5:$I$1000,Nhap!$E$5:$E$1000,DATE(Thang!$E$4,Thang!$C$4,Loc!$S$2),Nhap!$F$5:$F$1000,Loc!A30)</f>
        <v>0</v>
      </c>
      <c r="T30" s="7">
        <f>SUMIFS(Nhap!$I$5:$I$1000,Nhap!$E$5:$E$1000,DATE(Thang!$E$4,Thang!$C$4,Loc!$T$2),Nhap!$F$5:$F$1000,Loc!A30)</f>
        <v>0</v>
      </c>
      <c r="U30" s="7">
        <f>SUMIFS(Nhap!$I$5:$I$1000,Nhap!$E$5:$E$1000,DATE(Thang!$E$4,Thang!$C$4,Loc!$U$2),Nhap!$F$5:$F$1000,Loc!A30)</f>
        <v>0</v>
      </c>
      <c r="V30" s="7">
        <f>SUMIFS(Nhap!$I$5:$I$1000,Nhap!$E$5:$E$1000,DATE(Thang!$E$4,Thang!$C$4,Loc!$V$2),Nhap!$F$5:$F$1000,Loc!A30)</f>
        <v>0</v>
      </c>
      <c r="W30" s="7">
        <f>SUMIFS(Nhap!$I$5:$I$1000,Nhap!$E$5:$E$1000,DATE(Thang!$E$4,Thang!$C$4,Loc!$W$2),Nhap!$F$5:$F$1000,Loc!A30)</f>
        <v>0</v>
      </c>
      <c r="X30" s="7">
        <f>SUMIFS(Nhap!$I$5:$I$1000,Nhap!$E$5:$E$1000,DATE(Thang!$E$4,Thang!$C$4,Loc!$X$2),Nhap!$F$5:$F$1000,Loc!A30)</f>
        <v>0</v>
      </c>
      <c r="Y30" s="7">
        <f>SUMIFS(Nhap!$I$5:$I$1000,Nhap!$E$5:$E$1000,DATE(Thang!$E$4,Thang!$C$4,Loc!$Y$2),Nhap!$F$5:$F$1000,Loc!A30)</f>
        <v>0</v>
      </c>
      <c r="Z30" s="7">
        <f>SUMIFS(Nhap!$I$5:$I$1000,Nhap!$E$5:$E$1000,DATE(Thang!$E$4,Thang!$C$4,Loc!$Z$2),Nhap!$F$5:$F$1000,Loc!A30)</f>
        <v>0</v>
      </c>
      <c r="AA30" s="7">
        <f>SUMIFS(Nhap!$I$5:$I$1000,Nhap!$E$5:$E$1000,DATE(Thang!$E$4,Thang!$C$4,Loc!$AA$2),Nhap!$F$5:$F$1000,Loc!A30)</f>
        <v>0</v>
      </c>
      <c r="AB30" s="7">
        <f>SUMIFS(Nhap!$I$5:$I$1000,Nhap!$E$5:$E$1000,DATE(Thang!$E$4,Thang!$C$4,Loc!$AB$2),Nhap!$F$5:$F$1000,Loc!A30)</f>
        <v>0</v>
      </c>
      <c r="AC30" s="7">
        <f>SUMIFS(Nhap!$I$5:$I$1000,Nhap!$E$5:$E$1000,DATE(Thang!$E$4,Thang!$C$4,Loc!$AC$2),Nhap!$F$5:$F$1000,Loc!A30)</f>
        <v>0</v>
      </c>
      <c r="AD30" s="7">
        <f>SUMIFS(Nhap!$I$5:$I$1000,Nhap!$E$5:$E$1000,DATE(Thang!$E$4,Thang!$C$4,Loc!$AD$2),Nhap!$F$5:$F$1000,Loc!$A$5)</f>
        <v>0</v>
      </c>
      <c r="AE30" s="7">
        <f>SUMIFS(Nhap!$I$5:$I$1000,Nhap!$E$5:$E$1000,DATE(Thang!$E$4,Thang!$C$4,Loc!$AE$2),Nhap!$F$5:$F$1000,Loc!A30)</f>
        <v>0</v>
      </c>
      <c r="AF30" s="7">
        <f>SUMIFS(Nhap!$I$5:$I$1000,Nhap!$E$5:$E$1000,DATE(Thang!$E$4,Thang!$C$4,Loc!$AF$2),Nhap!$F$5:$F$1000,Loc!A30)</f>
        <v>0</v>
      </c>
      <c r="AG30" s="7">
        <f>SUMIFS(Nhap!$I$5:$I$1000,Nhap!$E$5:$E$1000,DATE(Thang!$E$4,Thang!$C$4,Loc!$AG$2),Nhap!$F$5:$F$1000,Loc!A30)</f>
        <v>0</v>
      </c>
      <c r="AH30" s="7">
        <f>SUMIFS(Nhap!$I$5:$I$1000,Nhap!$E$5:$E$1000,DATE(Thang!$E$4,Thang!$C$4,Loc!$AH$2),Nhap!$F$5:$F$1000,Loc!A30)</f>
        <v>0</v>
      </c>
      <c r="AI30" s="7">
        <f>SUMIFS(Nhap!$I$5:$I$1000,Nhap!$E$5:$E$1000,DATE(Thang!$E$4,Thang!$C$4,Loc!$AI$2),Nhap!$F$5:$F$1000,Loc!A30)</f>
        <v>0</v>
      </c>
      <c r="AJ30" s="7">
        <f>SUMIFS(Nhap!$I$5:$I$1000,Nhap!$E$5:$E$1000,DATE(Thang!$E$4,Thang!$C$4,Loc!$AJ$2),Nhap!$F$5:$F$1000,Loc!A30)</f>
        <v>0</v>
      </c>
      <c r="AK30" s="1">
        <f>SUMIFS(Xuat!$G$5:$G$1000,Xuat!$C$5:$C$1000,DATE(Thang!$E$4,Thang!$C$4,AK$2),Xuat!$D$5:$D$1000,Loc!$A30)</f>
        <v>0</v>
      </c>
      <c r="AL30" s="1">
        <f>SUMIFS(Xuat!$G$5:$G$1000,Xuat!$C$5:$C$1000,DATE(Thang!$E$4,Thang!$C$4,AL$2),Xuat!$D$5:$D$1000,Loc!$A30)</f>
        <v>0</v>
      </c>
      <c r="AM30" s="1">
        <f>SUMIFS(Xuat!$G$5:$G$1000,Xuat!$C$5:$C$1000,DATE(Thang!$E$4,Thang!$C$4,AM$2),Xuat!$D$5:$D$1000,Loc!$A30)</f>
        <v>0</v>
      </c>
      <c r="AN30" s="1">
        <f>SUMIFS(Xuat!$G$5:$G$1000,Xuat!$C$5:$C$1000,DATE(Thang!$E$4,Thang!$C$4,AN$2),Xuat!$D$5:$D$1000,Loc!$A30)</f>
        <v>0</v>
      </c>
      <c r="AO30" s="1">
        <f>SUMIFS(Xuat!$G$5:$G$1000,Xuat!$C$5:$C$1000,DATE(Thang!$E$4,Thang!$C$4,AO$2),Xuat!$D$5:$D$1000,Loc!$A30)</f>
        <v>0</v>
      </c>
      <c r="AP30" s="1">
        <f>SUMIFS(Xuat!$G$5:$G$1000,Xuat!$C$5:$C$1000,DATE(Thang!$E$4,Thang!$C$4,AP$2),Xuat!$D$5:$D$1000,Loc!$A30)</f>
        <v>0</v>
      </c>
      <c r="AQ30" s="1">
        <f>SUMIFS(Xuat!$G$5:$G$1000,Xuat!$C$5:$C$1000,DATE(Thang!$E$4,Thang!$C$4,AQ$2),Xuat!$D$5:$D$1000,Loc!$A30)</f>
        <v>0</v>
      </c>
      <c r="AR30" s="1">
        <f>SUMIFS(Xuat!$G$5:$G$1000,Xuat!$C$5:$C$1000,DATE(Thang!$E$4,Thang!$C$4,AR$2),Xuat!$D$5:$D$1000,Loc!$A30)</f>
        <v>0</v>
      </c>
      <c r="AS30" s="1">
        <f>SUMIFS(Xuat!$G$5:$G$1000,Xuat!$C$5:$C$1000,DATE(Thang!$E$4,Thang!$C$4,AS$2),Xuat!$D$5:$D$1000,Loc!$A30)</f>
        <v>0</v>
      </c>
      <c r="AT30" s="1">
        <f>SUMIFS(Xuat!$G$5:$G$1000,Xuat!$C$5:$C$1000,DATE(Thang!$E$4,Thang!$C$4,AT$2),Xuat!$D$5:$D$1000,Loc!$A30)</f>
        <v>0</v>
      </c>
      <c r="AU30" s="1">
        <f>SUMIFS(Xuat!$G$5:$G$1000,Xuat!$C$5:$C$1000,DATE(Thang!$E$4,Thang!$C$4,AU$2),Xuat!$D$5:$D$1000,Loc!$A30)</f>
        <v>0</v>
      </c>
      <c r="AV30" s="1">
        <f>SUMIFS(Xuat!$G$5:$G$1000,Xuat!$C$5:$C$1000,DATE(Thang!$E$4,Thang!$C$4,AV$2),Xuat!$D$5:$D$1000,Loc!$A30)</f>
        <v>0</v>
      </c>
      <c r="AW30" s="1">
        <f>SUMIFS(Xuat!$G$5:$G$1000,Xuat!$C$5:$C$1000,DATE(Thang!$E$4,Thang!$C$4,AW$2),Xuat!$D$5:$D$1000,Loc!$A30)</f>
        <v>0</v>
      </c>
      <c r="AX30" s="1">
        <f>SUMIFS(Xuat!$G$5:$G$1000,Xuat!$C$5:$C$1000,DATE(Thang!$E$4,Thang!$C$4,AX$2),Xuat!$D$5:$D$1000,Loc!$A30)</f>
        <v>0</v>
      </c>
      <c r="AY30" s="1">
        <f>SUMIFS(Xuat!$G$5:$G$1000,Xuat!$C$5:$C$1000,DATE(Thang!$E$4,Thang!$C$4,AY$2),Xuat!$D$5:$D$1000,Loc!$A30)</f>
        <v>0</v>
      </c>
      <c r="AZ30" s="1">
        <f>SUMIFS(Xuat!$G$5:$G$1000,Xuat!$C$5:$C$1000,DATE(Thang!$E$4,Thang!$C$4,AZ$2),Xuat!$D$5:$D$1000,Loc!$A30)</f>
        <v>0</v>
      </c>
      <c r="BA30" s="1">
        <f>SUMIFS(Xuat!$G$5:$G$1000,Xuat!$C$5:$C$1000,DATE(Thang!$E$4,Thang!$C$4,BA$2),Xuat!$D$5:$D$1000,Loc!$A30)</f>
        <v>0</v>
      </c>
      <c r="BB30" s="1">
        <f>SUMIFS(Xuat!$G$5:$G$1000,Xuat!$C$5:$C$1000,DATE(Thang!$E$4,Thang!$C$4,BB$2),Xuat!$D$5:$D$1000,Loc!$A30)</f>
        <v>0</v>
      </c>
      <c r="BC30" s="1">
        <f>SUMIFS(Xuat!$G$5:$G$1000,Xuat!$C$5:$C$1000,DATE(Thang!$E$4,Thang!$C$4,BC$2),Xuat!$D$5:$D$1000,Loc!$A30)</f>
        <v>0</v>
      </c>
      <c r="BD30" s="1">
        <f>SUMIFS(Xuat!$G$5:$G$1000,Xuat!$C$5:$C$1000,DATE(Thang!$E$4,Thang!$C$4,BD$2),Xuat!$D$5:$D$1000,Loc!$A30)</f>
        <v>0</v>
      </c>
      <c r="BE30" s="1">
        <f>SUMIFS(Xuat!$G$5:$G$1000,Xuat!$C$5:$C$1000,DATE(Thang!$E$4,Thang!$C$4,BE$2),Xuat!$D$5:$D$1000,Loc!$A30)</f>
        <v>0</v>
      </c>
      <c r="BF30" s="1">
        <f>SUMIFS(Xuat!$G$5:$G$1000,Xuat!$C$5:$C$1000,DATE(Thang!$E$4,Thang!$C$4,BF$2),Xuat!$D$5:$D$1000,Loc!$A30)</f>
        <v>0</v>
      </c>
      <c r="BG30" s="1">
        <f>SUMIFS(Xuat!$G$5:$G$1000,Xuat!$C$5:$C$1000,DATE(Thang!$E$4,Thang!$C$4,BG$2),Xuat!$D$5:$D$1000,Loc!$A30)</f>
        <v>0</v>
      </c>
      <c r="BH30" s="1">
        <f>SUMIFS(Xuat!$G$5:$G$1000,Xuat!$C$5:$C$1000,DATE(Thang!$E$4,Thang!$C$4,BH$2),Xuat!$D$5:$D$1000,Loc!$A30)</f>
        <v>0</v>
      </c>
      <c r="BI30" s="1">
        <f>SUMIFS(Xuat!$G$5:$G$1000,Xuat!$C$5:$C$1000,DATE(Thang!$E$4,Thang!$C$4,BI$2),Xuat!$D$5:$D$1000,Loc!$A30)</f>
        <v>0</v>
      </c>
      <c r="BJ30" s="1">
        <f>SUMIFS(Xuat!$G$5:$G$1000,Xuat!$C$5:$C$1000,DATE(Thang!$E$4,Thang!$C$4,BJ$2),Xuat!$D$5:$D$1000,Loc!$A30)</f>
        <v>0</v>
      </c>
      <c r="BK30" s="1">
        <f>SUMIFS(Xuat!$G$5:$G$1000,Xuat!$C$5:$C$1000,DATE(Thang!$E$4,Thang!$C$4,BK$2),Xuat!$D$5:$D$1000,Loc!$A30)</f>
        <v>0</v>
      </c>
      <c r="BL30" s="1">
        <f>SUMIFS(Xuat!$G$5:$G$1000,Xuat!$C$5:$C$1000,DATE(Thang!$E$4,Thang!$C$4,BL$2),Xuat!$D$5:$D$1000,Loc!$A30)</f>
        <v>0</v>
      </c>
      <c r="BM30" s="1">
        <f>SUMIFS(Xuat!$G$5:$G$1000,Xuat!$C$5:$C$1000,DATE(Thang!$E$4,Thang!$C$4,BM$2),Xuat!$D$5:$D$1000,Loc!$A30)</f>
        <v>0</v>
      </c>
      <c r="BN30" s="1">
        <f>SUMIFS(Xuat!$G$5:$G$1000,Xuat!$C$5:$C$1000,DATE(Thang!$E$4,Thang!$C$4,BN$2),Xuat!$D$5:$D$1000,Loc!$A30)</f>
        <v>0</v>
      </c>
      <c r="BO30" s="1">
        <f>SUMIFS(Xuat!$G$5:$G$1000,Xuat!$C$5:$C$1000,DATE(Thang!$E$4,Thang!$C$4,BO$2),Xuat!$D$5:$D$1000,Loc!$A30)</f>
        <v>0</v>
      </c>
    </row>
    <row r="31" spans="1:67" x14ac:dyDescent="0.2">
      <c r="A31" s="2">
        <f>DM!C31</f>
        <v>0</v>
      </c>
      <c r="B31" s="3">
        <f>VLOOKUP(A31,Tondau!$B$5:$F$500,3,0)</f>
        <v>0</v>
      </c>
      <c r="C31" s="3">
        <f t="shared" si="2"/>
        <v>0</v>
      </c>
      <c r="D31" s="3">
        <f t="shared" si="3"/>
        <v>0</v>
      </c>
      <c r="E31" s="3">
        <f t="shared" si="4"/>
        <v>0</v>
      </c>
      <c r="F31" s="7">
        <f>SUMIFS(Nhap!$I$5:$I$1000,Nhap!$E$5:$E$1000,DATE(Thang!$E$4,Thang!$C$4,Loc!$F$2),Nhap!$F$5:$F$1000,Loc!A31)</f>
        <v>0</v>
      </c>
      <c r="G31" s="7">
        <f>SUMIFS(Nhap!$I$5:$I$1000,Nhap!$E$5:$E$1000,DATE(Thang!$E$4,Thang!$C$4,Loc!$G$2),Nhap!$F$5:$F$1000,Loc!A31)</f>
        <v>0</v>
      </c>
      <c r="H31" s="7">
        <f>SUMIFS(Nhap!$I$5:$I$1000,Nhap!$E$5:$E$1000,DATE(Thang!$E$4,Thang!$C$4,Loc!$H$2),Nhap!$F$5:$F$1000,Loc!A31)</f>
        <v>0</v>
      </c>
      <c r="I31" s="7">
        <f>SUMIFS(Nhap!$I$5:$I$1000,Nhap!$E$5:$E$1000,DATE(Thang!$E$4,Thang!$C$4,Loc!$I$2),Nhap!$F$5:$F$1000,Loc!A31)</f>
        <v>0</v>
      </c>
      <c r="J31" s="7">
        <f>SUMIFS(Nhap!$I$5:$I$1000,Nhap!$E$5:$E$1000,DATE(Thang!$E$4,Thang!$C$4,Loc!$J$2),Nhap!$F$5:$F$1000,Loc!A31)</f>
        <v>0</v>
      </c>
      <c r="K31" s="7">
        <f>SUMIFS(Nhap!$I$5:$I$1000,Nhap!$E$5:$E$1000,DATE(Thang!$E$4,Thang!$C$4,Loc!$K$2),Nhap!$F$5:$F$1000,Loc!A31)</f>
        <v>0</v>
      </c>
      <c r="L31" s="7">
        <f>SUMIFS(Nhap!$I$5:$I$1000,Nhap!$E$5:$E$1000,DATE(Thang!$E$4,Thang!$C$4,Loc!$L$2),Nhap!$F$5:$F$1000,Loc!A31)</f>
        <v>0</v>
      </c>
      <c r="M31" s="7">
        <f>SUMIFS(Nhap!$I$5:$I$1000,Nhap!$E$5:$E$1000,DATE(Thang!$E$4,Thang!$C$4,Loc!$M$2),Nhap!$F$5:$F$1000,Loc!A31)</f>
        <v>0</v>
      </c>
      <c r="N31" s="7">
        <f>SUMIFS(Nhap!$I$5:$I$1000,Nhap!$E$5:$E$1000,DATE(Thang!$E$4,Thang!$C$4,Loc!$N$2),Nhap!$F$5:$F$1000,Loc!A31)</f>
        <v>0</v>
      </c>
      <c r="O31" s="7">
        <f>SUMIFS(Nhap!$I$5:$I$1000,Nhap!$E$5:$E$1000,DATE(Thang!$E$4,Thang!$C$4,Loc!$O$2),Nhap!$F$5:$F$1000,Loc!A31)</f>
        <v>0</v>
      </c>
      <c r="P31" s="7">
        <f>SUMIFS(Nhap!$I$5:$I$1000,Nhap!$E$5:$E$1000,DATE(Thang!$E$4,Thang!$C$4,Loc!$P$2),Nhap!$F$5:$F$1000,Loc!A31)</f>
        <v>0</v>
      </c>
      <c r="Q31" s="7">
        <f>SUMIFS(Nhap!$I$5:$I$1000,Nhap!$E$5:$E$1000,DATE(Thang!$E$4,Thang!$C$4,Loc!$Q$2),Nhap!$F$5:$F$1000,Loc!A31)</f>
        <v>0</v>
      </c>
      <c r="R31" s="7">
        <f>SUMIFS(Nhap!$I$5:$I$1000,Nhap!$E$5:$E$1000,DATE(Thang!$E$4,Thang!$C$4,Loc!$R$2),Nhap!$F$5:$F$1000,Loc!A31)</f>
        <v>0</v>
      </c>
      <c r="S31" s="7">
        <f>SUMIFS(Nhap!$I$5:$I$1000,Nhap!$E$5:$E$1000,DATE(Thang!$E$4,Thang!$C$4,Loc!$S$2),Nhap!$F$5:$F$1000,Loc!A31)</f>
        <v>0</v>
      </c>
      <c r="T31" s="7">
        <f>SUMIFS(Nhap!$I$5:$I$1000,Nhap!$E$5:$E$1000,DATE(Thang!$E$4,Thang!$C$4,Loc!$T$2),Nhap!$F$5:$F$1000,Loc!A31)</f>
        <v>0</v>
      </c>
      <c r="U31" s="7">
        <f>SUMIFS(Nhap!$I$5:$I$1000,Nhap!$E$5:$E$1000,DATE(Thang!$E$4,Thang!$C$4,Loc!$U$2),Nhap!$F$5:$F$1000,Loc!A31)</f>
        <v>0</v>
      </c>
      <c r="V31" s="7">
        <f>SUMIFS(Nhap!$I$5:$I$1000,Nhap!$E$5:$E$1000,DATE(Thang!$E$4,Thang!$C$4,Loc!$V$2),Nhap!$F$5:$F$1000,Loc!A31)</f>
        <v>0</v>
      </c>
      <c r="W31" s="7">
        <f>SUMIFS(Nhap!$I$5:$I$1000,Nhap!$E$5:$E$1000,DATE(Thang!$E$4,Thang!$C$4,Loc!$W$2),Nhap!$F$5:$F$1000,Loc!A31)</f>
        <v>0</v>
      </c>
      <c r="X31" s="7">
        <f>SUMIFS(Nhap!$I$5:$I$1000,Nhap!$E$5:$E$1000,DATE(Thang!$E$4,Thang!$C$4,Loc!$X$2),Nhap!$F$5:$F$1000,Loc!A31)</f>
        <v>0</v>
      </c>
      <c r="Y31" s="7">
        <f>SUMIFS(Nhap!$I$5:$I$1000,Nhap!$E$5:$E$1000,DATE(Thang!$E$4,Thang!$C$4,Loc!$Y$2),Nhap!$F$5:$F$1000,Loc!A31)</f>
        <v>0</v>
      </c>
      <c r="Z31" s="7">
        <f>SUMIFS(Nhap!$I$5:$I$1000,Nhap!$E$5:$E$1000,DATE(Thang!$E$4,Thang!$C$4,Loc!$Z$2),Nhap!$F$5:$F$1000,Loc!A31)</f>
        <v>0</v>
      </c>
      <c r="AA31" s="7">
        <f>SUMIFS(Nhap!$I$5:$I$1000,Nhap!$E$5:$E$1000,DATE(Thang!$E$4,Thang!$C$4,Loc!$AA$2),Nhap!$F$5:$F$1000,Loc!A31)</f>
        <v>0</v>
      </c>
      <c r="AB31" s="7">
        <f>SUMIFS(Nhap!$I$5:$I$1000,Nhap!$E$5:$E$1000,DATE(Thang!$E$4,Thang!$C$4,Loc!$AB$2),Nhap!$F$5:$F$1000,Loc!A31)</f>
        <v>0</v>
      </c>
      <c r="AC31" s="7">
        <f>SUMIFS(Nhap!$I$5:$I$1000,Nhap!$E$5:$E$1000,DATE(Thang!$E$4,Thang!$C$4,Loc!$AC$2),Nhap!$F$5:$F$1000,Loc!A31)</f>
        <v>0</v>
      </c>
      <c r="AD31" s="7">
        <f>SUMIFS(Nhap!$I$5:$I$1000,Nhap!$E$5:$E$1000,DATE(Thang!$E$4,Thang!$C$4,Loc!$AD$2),Nhap!$F$5:$F$1000,Loc!$A$5)</f>
        <v>0</v>
      </c>
      <c r="AE31" s="7">
        <f>SUMIFS(Nhap!$I$5:$I$1000,Nhap!$E$5:$E$1000,DATE(Thang!$E$4,Thang!$C$4,Loc!$AE$2),Nhap!$F$5:$F$1000,Loc!A31)</f>
        <v>0</v>
      </c>
      <c r="AF31" s="7">
        <f>SUMIFS(Nhap!$I$5:$I$1000,Nhap!$E$5:$E$1000,DATE(Thang!$E$4,Thang!$C$4,Loc!$AF$2),Nhap!$F$5:$F$1000,Loc!A31)</f>
        <v>0</v>
      </c>
      <c r="AG31" s="7">
        <f>SUMIFS(Nhap!$I$5:$I$1000,Nhap!$E$5:$E$1000,DATE(Thang!$E$4,Thang!$C$4,Loc!$AG$2),Nhap!$F$5:$F$1000,Loc!A31)</f>
        <v>0</v>
      </c>
      <c r="AH31" s="7">
        <f>SUMIFS(Nhap!$I$5:$I$1000,Nhap!$E$5:$E$1000,DATE(Thang!$E$4,Thang!$C$4,Loc!$AH$2),Nhap!$F$5:$F$1000,Loc!A31)</f>
        <v>0</v>
      </c>
      <c r="AI31" s="7">
        <f>SUMIFS(Nhap!$I$5:$I$1000,Nhap!$E$5:$E$1000,DATE(Thang!$E$4,Thang!$C$4,Loc!$AI$2),Nhap!$F$5:$F$1000,Loc!A31)</f>
        <v>0</v>
      </c>
      <c r="AJ31" s="7">
        <f>SUMIFS(Nhap!$I$5:$I$1000,Nhap!$E$5:$E$1000,DATE(Thang!$E$4,Thang!$C$4,Loc!$AJ$2),Nhap!$F$5:$F$1000,Loc!A31)</f>
        <v>0</v>
      </c>
      <c r="AK31" s="1">
        <f>SUMIFS(Xuat!$G$5:$G$1000,Xuat!$C$5:$C$1000,DATE(Thang!$E$4,Thang!$C$4,AK$2),Xuat!$D$5:$D$1000,Loc!$A31)</f>
        <v>0</v>
      </c>
      <c r="AL31" s="1">
        <f>SUMIFS(Xuat!$G$5:$G$1000,Xuat!$C$5:$C$1000,DATE(Thang!$E$4,Thang!$C$4,AL$2),Xuat!$D$5:$D$1000,Loc!$A31)</f>
        <v>0</v>
      </c>
      <c r="AM31" s="1">
        <f>SUMIFS(Xuat!$G$5:$G$1000,Xuat!$C$5:$C$1000,DATE(Thang!$E$4,Thang!$C$4,AM$2),Xuat!$D$5:$D$1000,Loc!$A31)</f>
        <v>0</v>
      </c>
      <c r="AN31" s="1">
        <f>SUMIFS(Xuat!$G$5:$G$1000,Xuat!$C$5:$C$1000,DATE(Thang!$E$4,Thang!$C$4,AN$2),Xuat!$D$5:$D$1000,Loc!$A31)</f>
        <v>0</v>
      </c>
      <c r="AO31" s="1">
        <f>SUMIFS(Xuat!$G$5:$G$1000,Xuat!$C$5:$C$1000,DATE(Thang!$E$4,Thang!$C$4,AO$2),Xuat!$D$5:$D$1000,Loc!$A31)</f>
        <v>0</v>
      </c>
      <c r="AP31" s="1">
        <f>SUMIFS(Xuat!$G$5:$G$1000,Xuat!$C$5:$C$1000,DATE(Thang!$E$4,Thang!$C$4,AP$2),Xuat!$D$5:$D$1000,Loc!$A31)</f>
        <v>0</v>
      </c>
      <c r="AQ31" s="1">
        <f>SUMIFS(Xuat!$G$5:$G$1000,Xuat!$C$5:$C$1000,DATE(Thang!$E$4,Thang!$C$4,AQ$2),Xuat!$D$5:$D$1000,Loc!$A31)</f>
        <v>0</v>
      </c>
      <c r="AR31" s="1">
        <f>SUMIFS(Xuat!$G$5:$G$1000,Xuat!$C$5:$C$1000,DATE(Thang!$E$4,Thang!$C$4,AR$2),Xuat!$D$5:$D$1000,Loc!$A31)</f>
        <v>0</v>
      </c>
      <c r="AS31" s="1">
        <f>SUMIFS(Xuat!$G$5:$G$1000,Xuat!$C$5:$C$1000,DATE(Thang!$E$4,Thang!$C$4,AS$2),Xuat!$D$5:$D$1000,Loc!$A31)</f>
        <v>0</v>
      </c>
      <c r="AT31" s="1">
        <f>SUMIFS(Xuat!$G$5:$G$1000,Xuat!$C$5:$C$1000,DATE(Thang!$E$4,Thang!$C$4,AT$2),Xuat!$D$5:$D$1000,Loc!$A31)</f>
        <v>0</v>
      </c>
      <c r="AU31" s="1">
        <f>SUMIFS(Xuat!$G$5:$G$1000,Xuat!$C$5:$C$1000,DATE(Thang!$E$4,Thang!$C$4,AU$2),Xuat!$D$5:$D$1000,Loc!$A31)</f>
        <v>0</v>
      </c>
      <c r="AV31" s="1">
        <f>SUMIFS(Xuat!$G$5:$G$1000,Xuat!$C$5:$C$1000,DATE(Thang!$E$4,Thang!$C$4,AV$2),Xuat!$D$5:$D$1000,Loc!$A31)</f>
        <v>0</v>
      </c>
      <c r="AW31" s="1">
        <f>SUMIFS(Xuat!$G$5:$G$1000,Xuat!$C$5:$C$1000,DATE(Thang!$E$4,Thang!$C$4,AW$2),Xuat!$D$5:$D$1000,Loc!$A31)</f>
        <v>0</v>
      </c>
      <c r="AX31" s="1">
        <f>SUMIFS(Xuat!$G$5:$G$1000,Xuat!$C$5:$C$1000,DATE(Thang!$E$4,Thang!$C$4,AX$2),Xuat!$D$5:$D$1000,Loc!$A31)</f>
        <v>0</v>
      </c>
      <c r="AY31" s="1">
        <f>SUMIFS(Xuat!$G$5:$G$1000,Xuat!$C$5:$C$1000,DATE(Thang!$E$4,Thang!$C$4,AY$2),Xuat!$D$5:$D$1000,Loc!$A31)</f>
        <v>0</v>
      </c>
      <c r="AZ31" s="1">
        <f>SUMIFS(Xuat!$G$5:$G$1000,Xuat!$C$5:$C$1000,DATE(Thang!$E$4,Thang!$C$4,AZ$2),Xuat!$D$5:$D$1000,Loc!$A31)</f>
        <v>0</v>
      </c>
      <c r="BA31" s="1">
        <f>SUMIFS(Xuat!$G$5:$G$1000,Xuat!$C$5:$C$1000,DATE(Thang!$E$4,Thang!$C$4,BA$2),Xuat!$D$5:$D$1000,Loc!$A31)</f>
        <v>0</v>
      </c>
      <c r="BB31" s="1">
        <f>SUMIFS(Xuat!$G$5:$G$1000,Xuat!$C$5:$C$1000,DATE(Thang!$E$4,Thang!$C$4,BB$2),Xuat!$D$5:$D$1000,Loc!$A31)</f>
        <v>0</v>
      </c>
      <c r="BC31" s="1">
        <f>SUMIFS(Xuat!$G$5:$G$1000,Xuat!$C$5:$C$1000,DATE(Thang!$E$4,Thang!$C$4,BC$2),Xuat!$D$5:$D$1000,Loc!$A31)</f>
        <v>0</v>
      </c>
      <c r="BD31" s="1">
        <f>SUMIFS(Xuat!$G$5:$G$1000,Xuat!$C$5:$C$1000,DATE(Thang!$E$4,Thang!$C$4,BD$2),Xuat!$D$5:$D$1000,Loc!$A31)</f>
        <v>0</v>
      </c>
      <c r="BE31" s="1">
        <f>SUMIFS(Xuat!$G$5:$G$1000,Xuat!$C$5:$C$1000,DATE(Thang!$E$4,Thang!$C$4,BE$2),Xuat!$D$5:$D$1000,Loc!$A31)</f>
        <v>0</v>
      </c>
      <c r="BF31" s="1">
        <f>SUMIFS(Xuat!$G$5:$G$1000,Xuat!$C$5:$C$1000,DATE(Thang!$E$4,Thang!$C$4,BF$2),Xuat!$D$5:$D$1000,Loc!$A31)</f>
        <v>0</v>
      </c>
      <c r="BG31" s="1">
        <f>SUMIFS(Xuat!$G$5:$G$1000,Xuat!$C$5:$C$1000,DATE(Thang!$E$4,Thang!$C$4,BG$2),Xuat!$D$5:$D$1000,Loc!$A31)</f>
        <v>0</v>
      </c>
      <c r="BH31" s="1">
        <f>SUMIFS(Xuat!$G$5:$G$1000,Xuat!$C$5:$C$1000,DATE(Thang!$E$4,Thang!$C$4,BH$2),Xuat!$D$5:$D$1000,Loc!$A31)</f>
        <v>0</v>
      </c>
      <c r="BI31" s="1">
        <f>SUMIFS(Xuat!$G$5:$G$1000,Xuat!$C$5:$C$1000,DATE(Thang!$E$4,Thang!$C$4,BI$2),Xuat!$D$5:$D$1000,Loc!$A31)</f>
        <v>0</v>
      </c>
      <c r="BJ31" s="1">
        <f>SUMIFS(Xuat!$G$5:$G$1000,Xuat!$C$5:$C$1000,DATE(Thang!$E$4,Thang!$C$4,BJ$2),Xuat!$D$5:$D$1000,Loc!$A31)</f>
        <v>0</v>
      </c>
      <c r="BK31" s="1">
        <f>SUMIFS(Xuat!$G$5:$G$1000,Xuat!$C$5:$C$1000,DATE(Thang!$E$4,Thang!$C$4,BK$2),Xuat!$D$5:$D$1000,Loc!$A31)</f>
        <v>0</v>
      </c>
      <c r="BL31" s="1">
        <f>SUMIFS(Xuat!$G$5:$G$1000,Xuat!$C$5:$C$1000,DATE(Thang!$E$4,Thang!$C$4,BL$2),Xuat!$D$5:$D$1000,Loc!$A31)</f>
        <v>0</v>
      </c>
      <c r="BM31" s="1">
        <f>SUMIFS(Xuat!$G$5:$G$1000,Xuat!$C$5:$C$1000,DATE(Thang!$E$4,Thang!$C$4,BM$2),Xuat!$D$5:$D$1000,Loc!$A31)</f>
        <v>0</v>
      </c>
      <c r="BN31" s="1">
        <f>SUMIFS(Xuat!$G$5:$G$1000,Xuat!$C$5:$C$1000,DATE(Thang!$E$4,Thang!$C$4,BN$2),Xuat!$D$5:$D$1000,Loc!$A31)</f>
        <v>0</v>
      </c>
      <c r="BO31" s="1">
        <f>SUMIFS(Xuat!$G$5:$G$1000,Xuat!$C$5:$C$1000,DATE(Thang!$E$4,Thang!$C$4,BO$2),Xuat!$D$5:$D$1000,Loc!$A31)</f>
        <v>0</v>
      </c>
    </row>
    <row r="32" spans="1:67" x14ac:dyDescent="0.2">
      <c r="A32" s="2">
        <f>DM!C32</f>
        <v>0</v>
      </c>
      <c r="B32" s="3">
        <f>VLOOKUP(A32,Tondau!$B$5:$F$500,3,0)</f>
        <v>0</v>
      </c>
      <c r="C32" s="3">
        <f t="shared" si="2"/>
        <v>0</v>
      </c>
      <c r="D32" s="3">
        <f t="shared" si="3"/>
        <v>0</v>
      </c>
      <c r="E32" s="3">
        <f t="shared" si="4"/>
        <v>0</v>
      </c>
      <c r="F32" s="7">
        <f>SUMIFS(Nhap!$I$5:$I$1000,Nhap!$E$5:$E$1000,DATE(Thang!$E$4,Thang!$C$4,Loc!$F$2),Nhap!$F$5:$F$1000,Loc!A32)</f>
        <v>0</v>
      </c>
      <c r="G32" s="7">
        <f>SUMIFS(Nhap!$I$5:$I$1000,Nhap!$E$5:$E$1000,DATE(Thang!$E$4,Thang!$C$4,Loc!$G$2),Nhap!$F$5:$F$1000,Loc!A32)</f>
        <v>0</v>
      </c>
      <c r="H32" s="7">
        <f>SUMIFS(Nhap!$I$5:$I$1000,Nhap!$E$5:$E$1000,DATE(Thang!$E$4,Thang!$C$4,Loc!$H$2),Nhap!$F$5:$F$1000,Loc!A32)</f>
        <v>0</v>
      </c>
      <c r="I32" s="7">
        <f>SUMIFS(Nhap!$I$5:$I$1000,Nhap!$E$5:$E$1000,DATE(Thang!$E$4,Thang!$C$4,Loc!$I$2),Nhap!$F$5:$F$1000,Loc!A32)</f>
        <v>0</v>
      </c>
      <c r="J32" s="7">
        <f>SUMIFS(Nhap!$I$5:$I$1000,Nhap!$E$5:$E$1000,DATE(Thang!$E$4,Thang!$C$4,Loc!$J$2),Nhap!$F$5:$F$1000,Loc!A32)</f>
        <v>0</v>
      </c>
      <c r="K32" s="7">
        <f>SUMIFS(Nhap!$I$5:$I$1000,Nhap!$E$5:$E$1000,DATE(Thang!$E$4,Thang!$C$4,Loc!$K$2),Nhap!$F$5:$F$1000,Loc!A32)</f>
        <v>0</v>
      </c>
      <c r="L32" s="7">
        <f>SUMIFS(Nhap!$I$5:$I$1000,Nhap!$E$5:$E$1000,DATE(Thang!$E$4,Thang!$C$4,Loc!$L$2),Nhap!$F$5:$F$1000,Loc!A32)</f>
        <v>0</v>
      </c>
      <c r="M32" s="7">
        <f>SUMIFS(Nhap!$I$5:$I$1000,Nhap!$E$5:$E$1000,DATE(Thang!$E$4,Thang!$C$4,Loc!$M$2),Nhap!$F$5:$F$1000,Loc!A32)</f>
        <v>0</v>
      </c>
      <c r="N32" s="7">
        <f>SUMIFS(Nhap!$I$5:$I$1000,Nhap!$E$5:$E$1000,DATE(Thang!$E$4,Thang!$C$4,Loc!$N$2),Nhap!$F$5:$F$1000,Loc!A32)</f>
        <v>0</v>
      </c>
      <c r="O32" s="7">
        <f>SUMIFS(Nhap!$I$5:$I$1000,Nhap!$E$5:$E$1000,DATE(Thang!$E$4,Thang!$C$4,Loc!$O$2),Nhap!$F$5:$F$1000,Loc!A32)</f>
        <v>0</v>
      </c>
      <c r="P32" s="7">
        <f>SUMIFS(Nhap!$I$5:$I$1000,Nhap!$E$5:$E$1000,DATE(Thang!$E$4,Thang!$C$4,Loc!$P$2),Nhap!$F$5:$F$1000,Loc!A32)</f>
        <v>0</v>
      </c>
      <c r="Q32" s="7">
        <f>SUMIFS(Nhap!$I$5:$I$1000,Nhap!$E$5:$E$1000,DATE(Thang!$E$4,Thang!$C$4,Loc!$Q$2),Nhap!$F$5:$F$1000,Loc!A32)</f>
        <v>0</v>
      </c>
      <c r="R32" s="7">
        <f>SUMIFS(Nhap!$I$5:$I$1000,Nhap!$E$5:$E$1000,DATE(Thang!$E$4,Thang!$C$4,Loc!$R$2),Nhap!$F$5:$F$1000,Loc!A32)</f>
        <v>0</v>
      </c>
      <c r="S32" s="7">
        <f>SUMIFS(Nhap!$I$5:$I$1000,Nhap!$E$5:$E$1000,DATE(Thang!$E$4,Thang!$C$4,Loc!$S$2),Nhap!$F$5:$F$1000,Loc!A32)</f>
        <v>0</v>
      </c>
      <c r="T32" s="7">
        <f>SUMIFS(Nhap!$I$5:$I$1000,Nhap!$E$5:$E$1000,DATE(Thang!$E$4,Thang!$C$4,Loc!$T$2),Nhap!$F$5:$F$1000,Loc!A32)</f>
        <v>0</v>
      </c>
      <c r="U32" s="7">
        <f>SUMIFS(Nhap!$I$5:$I$1000,Nhap!$E$5:$E$1000,DATE(Thang!$E$4,Thang!$C$4,Loc!$U$2),Nhap!$F$5:$F$1000,Loc!A32)</f>
        <v>0</v>
      </c>
      <c r="V32" s="7">
        <f>SUMIFS(Nhap!$I$5:$I$1000,Nhap!$E$5:$E$1000,DATE(Thang!$E$4,Thang!$C$4,Loc!$V$2),Nhap!$F$5:$F$1000,Loc!A32)</f>
        <v>0</v>
      </c>
      <c r="W32" s="7">
        <f>SUMIFS(Nhap!$I$5:$I$1000,Nhap!$E$5:$E$1000,DATE(Thang!$E$4,Thang!$C$4,Loc!$W$2),Nhap!$F$5:$F$1000,Loc!A32)</f>
        <v>0</v>
      </c>
      <c r="X32" s="7">
        <f>SUMIFS(Nhap!$I$5:$I$1000,Nhap!$E$5:$E$1000,DATE(Thang!$E$4,Thang!$C$4,Loc!$X$2),Nhap!$F$5:$F$1000,Loc!A32)</f>
        <v>0</v>
      </c>
      <c r="Y32" s="7">
        <f>SUMIFS(Nhap!$I$5:$I$1000,Nhap!$E$5:$E$1000,DATE(Thang!$E$4,Thang!$C$4,Loc!$Y$2),Nhap!$F$5:$F$1000,Loc!A32)</f>
        <v>0</v>
      </c>
      <c r="Z32" s="7">
        <f>SUMIFS(Nhap!$I$5:$I$1000,Nhap!$E$5:$E$1000,DATE(Thang!$E$4,Thang!$C$4,Loc!$Z$2),Nhap!$F$5:$F$1000,Loc!A32)</f>
        <v>0</v>
      </c>
      <c r="AA32" s="7">
        <f>SUMIFS(Nhap!$I$5:$I$1000,Nhap!$E$5:$E$1000,DATE(Thang!$E$4,Thang!$C$4,Loc!$AA$2),Nhap!$F$5:$F$1000,Loc!A32)</f>
        <v>0</v>
      </c>
      <c r="AB32" s="7">
        <f>SUMIFS(Nhap!$I$5:$I$1000,Nhap!$E$5:$E$1000,DATE(Thang!$E$4,Thang!$C$4,Loc!$AB$2),Nhap!$F$5:$F$1000,Loc!A32)</f>
        <v>0</v>
      </c>
      <c r="AC32" s="7">
        <f>SUMIFS(Nhap!$I$5:$I$1000,Nhap!$E$5:$E$1000,DATE(Thang!$E$4,Thang!$C$4,Loc!$AC$2),Nhap!$F$5:$F$1000,Loc!A32)</f>
        <v>0</v>
      </c>
      <c r="AD32" s="7">
        <f>SUMIFS(Nhap!$I$5:$I$1000,Nhap!$E$5:$E$1000,DATE(Thang!$E$4,Thang!$C$4,Loc!$AD$2),Nhap!$F$5:$F$1000,Loc!$A$5)</f>
        <v>0</v>
      </c>
      <c r="AE32" s="7">
        <f>SUMIFS(Nhap!$I$5:$I$1000,Nhap!$E$5:$E$1000,DATE(Thang!$E$4,Thang!$C$4,Loc!$AE$2),Nhap!$F$5:$F$1000,Loc!A32)</f>
        <v>0</v>
      </c>
      <c r="AF32" s="7">
        <f>SUMIFS(Nhap!$I$5:$I$1000,Nhap!$E$5:$E$1000,DATE(Thang!$E$4,Thang!$C$4,Loc!$AF$2),Nhap!$F$5:$F$1000,Loc!A32)</f>
        <v>0</v>
      </c>
      <c r="AG32" s="7">
        <f>SUMIFS(Nhap!$I$5:$I$1000,Nhap!$E$5:$E$1000,DATE(Thang!$E$4,Thang!$C$4,Loc!$AG$2),Nhap!$F$5:$F$1000,Loc!A32)</f>
        <v>0</v>
      </c>
      <c r="AH32" s="7">
        <f>SUMIFS(Nhap!$I$5:$I$1000,Nhap!$E$5:$E$1000,DATE(Thang!$E$4,Thang!$C$4,Loc!$AH$2),Nhap!$F$5:$F$1000,Loc!A32)</f>
        <v>0</v>
      </c>
      <c r="AI32" s="7">
        <f>SUMIFS(Nhap!$I$5:$I$1000,Nhap!$E$5:$E$1000,DATE(Thang!$E$4,Thang!$C$4,Loc!$AI$2),Nhap!$F$5:$F$1000,Loc!A32)</f>
        <v>0</v>
      </c>
      <c r="AJ32" s="7">
        <f>SUMIFS(Nhap!$I$5:$I$1000,Nhap!$E$5:$E$1000,DATE(Thang!$E$4,Thang!$C$4,Loc!$AJ$2),Nhap!$F$5:$F$1000,Loc!A32)</f>
        <v>0</v>
      </c>
      <c r="AK32" s="1">
        <f>SUMIFS(Xuat!$G$5:$G$1000,Xuat!$C$5:$C$1000,DATE(Thang!$E$4,Thang!$C$4,AK$2),Xuat!$D$5:$D$1000,Loc!$A32)</f>
        <v>0</v>
      </c>
      <c r="AL32" s="1">
        <f>SUMIFS(Xuat!$G$5:$G$1000,Xuat!$C$5:$C$1000,DATE(Thang!$E$4,Thang!$C$4,AL$2),Xuat!$D$5:$D$1000,Loc!$A32)</f>
        <v>0</v>
      </c>
      <c r="AM32" s="1">
        <f>SUMIFS(Xuat!$G$5:$G$1000,Xuat!$C$5:$C$1000,DATE(Thang!$E$4,Thang!$C$4,AM$2),Xuat!$D$5:$D$1000,Loc!$A32)</f>
        <v>0</v>
      </c>
      <c r="AN32" s="1">
        <f>SUMIFS(Xuat!$G$5:$G$1000,Xuat!$C$5:$C$1000,DATE(Thang!$E$4,Thang!$C$4,AN$2),Xuat!$D$5:$D$1000,Loc!$A32)</f>
        <v>0</v>
      </c>
      <c r="AO32" s="1">
        <f>SUMIFS(Xuat!$G$5:$G$1000,Xuat!$C$5:$C$1000,DATE(Thang!$E$4,Thang!$C$4,AO$2),Xuat!$D$5:$D$1000,Loc!$A32)</f>
        <v>0</v>
      </c>
      <c r="AP32" s="1">
        <f>SUMIFS(Xuat!$G$5:$G$1000,Xuat!$C$5:$C$1000,DATE(Thang!$E$4,Thang!$C$4,AP$2),Xuat!$D$5:$D$1000,Loc!$A32)</f>
        <v>0</v>
      </c>
      <c r="AQ32" s="1">
        <f>SUMIFS(Xuat!$G$5:$G$1000,Xuat!$C$5:$C$1000,DATE(Thang!$E$4,Thang!$C$4,AQ$2),Xuat!$D$5:$D$1000,Loc!$A32)</f>
        <v>0</v>
      </c>
      <c r="AR32" s="1">
        <f>SUMIFS(Xuat!$G$5:$G$1000,Xuat!$C$5:$C$1000,DATE(Thang!$E$4,Thang!$C$4,AR$2),Xuat!$D$5:$D$1000,Loc!$A32)</f>
        <v>0</v>
      </c>
      <c r="AS32" s="1">
        <f>SUMIFS(Xuat!$G$5:$G$1000,Xuat!$C$5:$C$1000,DATE(Thang!$E$4,Thang!$C$4,AS$2),Xuat!$D$5:$D$1000,Loc!$A32)</f>
        <v>0</v>
      </c>
      <c r="AT32" s="1">
        <f>SUMIFS(Xuat!$G$5:$G$1000,Xuat!$C$5:$C$1000,DATE(Thang!$E$4,Thang!$C$4,AT$2),Xuat!$D$5:$D$1000,Loc!$A32)</f>
        <v>0</v>
      </c>
      <c r="AU32" s="1">
        <f>SUMIFS(Xuat!$G$5:$G$1000,Xuat!$C$5:$C$1000,DATE(Thang!$E$4,Thang!$C$4,AU$2),Xuat!$D$5:$D$1000,Loc!$A32)</f>
        <v>0</v>
      </c>
      <c r="AV32" s="1">
        <f>SUMIFS(Xuat!$G$5:$G$1000,Xuat!$C$5:$C$1000,DATE(Thang!$E$4,Thang!$C$4,AV$2),Xuat!$D$5:$D$1000,Loc!$A32)</f>
        <v>0</v>
      </c>
      <c r="AW32" s="1">
        <f>SUMIFS(Xuat!$G$5:$G$1000,Xuat!$C$5:$C$1000,DATE(Thang!$E$4,Thang!$C$4,AW$2),Xuat!$D$5:$D$1000,Loc!$A32)</f>
        <v>0</v>
      </c>
      <c r="AX32" s="1">
        <f>SUMIFS(Xuat!$G$5:$G$1000,Xuat!$C$5:$C$1000,DATE(Thang!$E$4,Thang!$C$4,AX$2),Xuat!$D$5:$D$1000,Loc!$A32)</f>
        <v>0</v>
      </c>
      <c r="AY32" s="1">
        <f>SUMIFS(Xuat!$G$5:$G$1000,Xuat!$C$5:$C$1000,DATE(Thang!$E$4,Thang!$C$4,AY$2),Xuat!$D$5:$D$1000,Loc!$A32)</f>
        <v>0</v>
      </c>
      <c r="AZ32" s="1">
        <f>SUMIFS(Xuat!$G$5:$G$1000,Xuat!$C$5:$C$1000,DATE(Thang!$E$4,Thang!$C$4,AZ$2),Xuat!$D$5:$D$1000,Loc!$A32)</f>
        <v>0</v>
      </c>
      <c r="BA32" s="1">
        <f>SUMIFS(Xuat!$G$5:$G$1000,Xuat!$C$5:$C$1000,DATE(Thang!$E$4,Thang!$C$4,BA$2),Xuat!$D$5:$D$1000,Loc!$A32)</f>
        <v>0</v>
      </c>
      <c r="BB32" s="1">
        <f>SUMIFS(Xuat!$G$5:$G$1000,Xuat!$C$5:$C$1000,DATE(Thang!$E$4,Thang!$C$4,BB$2),Xuat!$D$5:$D$1000,Loc!$A32)</f>
        <v>0</v>
      </c>
      <c r="BC32" s="1">
        <f>SUMIFS(Xuat!$G$5:$G$1000,Xuat!$C$5:$C$1000,DATE(Thang!$E$4,Thang!$C$4,BC$2),Xuat!$D$5:$D$1000,Loc!$A32)</f>
        <v>0</v>
      </c>
      <c r="BD32" s="1">
        <f>SUMIFS(Xuat!$G$5:$G$1000,Xuat!$C$5:$C$1000,DATE(Thang!$E$4,Thang!$C$4,BD$2),Xuat!$D$5:$D$1000,Loc!$A32)</f>
        <v>0</v>
      </c>
      <c r="BE32" s="1">
        <f>SUMIFS(Xuat!$G$5:$G$1000,Xuat!$C$5:$C$1000,DATE(Thang!$E$4,Thang!$C$4,BE$2),Xuat!$D$5:$D$1000,Loc!$A32)</f>
        <v>0</v>
      </c>
      <c r="BF32" s="1">
        <f>SUMIFS(Xuat!$G$5:$G$1000,Xuat!$C$5:$C$1000,DATE(Thang!$E$4,Thang!$C$4,BF$2),Xuat!$D$5:$D$1000,Loc!$A32)</f>
        <v>0</v>
      </c>
      <c r="BG32" s="1">
        <f>SUMIFS(Xuat!$G$5:$G$1000,Xuat!$C$5:$C$1000,DATE(Thang!$E$4,Thang!$C$4,BG$2),Xuat!$D$5:$D$1000,Loc!$A32)</f>
        <v>0</v>
      </c>
      <c r="BH32" s="1">
        <f>SUMIFS(Xuat!$G$5:$G$1000,Xuat!$C$5:$C$1000,DATE(Thang!$E$4,Thang!$C$4,BH$2),Xuat!$D$5:$D$1000,Loc!$A32)</f>
        <v>0</v>
      </c>
      <c r="BI32" s="1">
        <f>SUMIFS(Xuat!$G$5:$G$1000,Xuat!$C$5:$C$1000,DATE(Thang!$E$4,Thang!$C$4,BI$2),Xuat!$D$5:$D$1000,Loc!$A32)</f>
        <v>0</v>
      </c>
      <c r="BJ32" s="1">
        <f>SUMIFS(Xuat!$G$5:$G$1000,Xuat!$C$5:$C$1000,DATE(Thang!$E$4,Thang!$C$4,BJ$2),Xuat!$D$5:$D$1000,Loc!$A32)</f>
        <v>0</v>
      </c>
      <c r="BK32" s="1">
        <f>SUMIFS(Xuat!$G$5:$G$1000,Xuat!$C$5:$C$1000,DATE(Thang!$E$4,Thang!$C$4,BK$2),Xuat!$D$5:$D$1000,Loc!$A32)</f>
        <v>0</v>
      </c>
      <c r="BL32" s="1">
        <f>SUMIFS(Xuat!$G$5:$G$1000,Xuat!$C$5:$C$1000,DATE(Thang!$E$4,Thang!$C$4,BL$2),Xuat!$D$5:$D$1000,Loc!$A32)</f>
        <v>0</v>
      </c>
      <c r="BM32" s="1">
        <f>SUMIFS(Xuat!$G$5:$G$1000,Xuat!$C$5:$C$1000,DATE(Thang!$E$4,Thang!$C$4,BM$2),Xuat!$D$5:$D$1000,Loc!$A32)</f>
        <v>0</v>
      </c>
      <c r="BN32" s="1">
        <f>SUMIFS(Xuat!$G$5:$G$1000,Xuat!$C$5:$C$1000,DATE(Thang!$E$4,Thang!$C$4,BN$2),Xuat!$D$5:$D$1000,Loc!$A32)</f>
        <v>0</v>
      </c>
      <c r="BO32" s="1">
        <f>SUMIFS(Xuat!$G$5:$G$1000,Xuat!$C$5:$C$1000,DATE(Thang!$E$4,Thang!$C$4,BO$2),Xuat!$D$5:$D$1000,Loc!$A32)</f>
        <v>0</v>
      </c>
    </row>
    <row r="33" spans="1:67" x14ac:dyDescent="0.2">
      <c r="A33" s="2">
        <f>DM!C33</f>
        <v>0</v>
      </c>
      <c r="B33" s="3">
        <f>VLOOKUP(A33,Tondau!$B$5:$F$500,3,0)</f>
        <v>0</v>
      </c>
      <c r="C33" s="3">
        <f t="shared" si="2"/>
        <v>0</v>
      </c>
      <c r="D33" s="3">
        <f t="shared" si="3"/>
        <v>0</v>
      </c>
      <c r="E33" s="3">
        <f t="shared" si="4"/>
        <v>0</v>
      </c>
      <c r="F33" s="7">
        <f>SUMIFS(Nhap!$I$5:$I$1000,Nhap!$E$5:$E$1000,DATE(Thang!$E$4,Thang!$C$4,Loc!$F$2),Nhap!$F$5:$F$1000,Loc!A33)</f>
        <v>0</v>
      </c>
      <c r="G33" s="7">
        <f>SUMIFS(Nhap!$I$5:$I$1000,Nhap!$E$5:$E$1000,DATE(Thang!$E$4,Thang!$C$4,Loc!$G$2),Nhap!$F$5:$F$1000,Loc!A33)</f>
        <v>0</v>
      </c>
      <c r="H33" s="7">
        <f>SUMIFS(Nhap!$I$5:$I$1000,Nhap!$E$5:$E$1000,DATE(Thang!$E$4,Thang!$C$4,Loc!$H$2),Nhap!$F$5:$F$1000,Loc!A33)</f>
        <v>0</v>
      </c>
      <c r="I33" s="7">
        <f>SUMIFS(Nhap!$I$5:$I$1000,Nhap!$E$5:$E$1000,DATE(Thang!$E$4,Thang!$C$4,Loc!$I$2),Nhap!$F$5:$F$1000,Loc!A33)</f>
        <v>0</v>
      </c>
      <c r="J33" s="7">
        <f>SUMIFS(Nhap!$I$5:$I$1000,Nhap!$E$5:$E$1000,DATE(Thang!$E$4,Thang!$C$4,Loc!$J$2),Nhap!$F$5:$F$1000,Loc!A33)</f>
        <v>0</v>
      </c>
      <c r="K33" s="7">
        <f>SUMIFS(Nhap!$I$5:$I$1000,Nhap!$E$5:$E$1000,DATE(Thang!$E$4,Thang!$C$4,Loc!$K$2),Nhap!$F$5:$F$1000,Loc!A33)</f>
        <v>0</v>
      </c>
      <c r="L33" s="7">
        <f>SUMIFS(Nhap!$I$5:$I$1000,Nhap!$E$5:$E$1000,DATE(Thang!$E$4,Thang!$C$4,Loc!$L$2),Nhap!$F$5:$F$1000,Loc!A33)</f>
        <v>0</v>
      </c>
      <c r="M33" s="7">
        <f>SUMIFS(Nhap!$I$5:$I$1000,Nhap!$E$5:$E$1000,DATE(Thang!$E$4,Thang!$C$4,Loc!$M$2),Nhap!$F$5:$F$1000,Loc!A33)</f>
        <v>0</v>
      </c>
      <c r="N33" s="7">
        <f>SUMIFS(Nhap!$I$5:$I$1000,Nhap!$E$5:$E$1000,DATE(Thang!$E$4,Thang!$C$4,Loc!$N$2),Nhap!$F$5:$F$1000,Loc!A33)</f>
        <v>0</v>
      </c>
      <c r="O33" s="7">
        <f>SUMIFS(Nhap!$I$5:$I$1000,Nhap!$E$5:$E$1000,DATE(Thang!$E$4,Thang!$C$4,Loc!$O$2),Nhap!$F$5:$F$1000,Loc!A33)</f>
        <v>0</v>
      </c>
      <c r="P33" s="7">
        <f>SUMIFS(Nhap!$I$5:$I$1000,Nhap!$E$5:$E$1000,DATE(Thang!$E$4,Thang!$C$4,Loc!$P$2),Nhap!$F$5:$F$1000,Loc!A33)</f>
        <v>0</v>
      </c>
      <c r="Q33" s="7">
        <f>SUMIFS(Nhap!$I$5:$I$1000,Nhap!$E$5:$E$1000,DATE(Thang!$E$4,Thang!$C$4,Loc!$Q$2),Nhap!$F$5:$F$1000,Loc!A33)</f>
        <v>0</v>
      </c>
      <c r="R33" s="7">
        <f>SUMIFS(Nhap!$I$5:$I$1000,Nhap!$E$5:$E$1000,DATE(Thang!$E$4,Thang!$C$4,Loc!$R$2),Nhap!$F$5:$F$1000,Loc!A33)</f>
        <v>0</v>
      </c>
      <c r="S33" s="7">
        <f>SUMIFS(Nhap!$I$5:$I$1000,Nhap!$E$5:$E$1000,DATE(Thang!$E$4,Thang!$C$4,Loc!$S$2),Nhap!$F$5:$F$1000,Loc!A33)</f>
        <v>0</v>
      </c>
      <c r="T33" s="7">
        <f>SUMIFS(Nhap!$I$5:$I$1000,Nhap!$E$5:$E$1000,DATE(Thang!$E$4,Thang!$C$4,Loc!$T$2),Nhap!$F$5:$F$1000,Loc!A33)</f>
        <v>0</v>
      </c>
      <c r="U33" s="7">
        <f>SUMIFS(Nhap!$I$5:$I$1000,Nhap!$E$5:$E$1000,DATE(Thang!$E$4,Thang!$C$4,Loc!$U$2),Nhap!$F$5:$F$1000,Loc!A33)</f>
        <v>0</v>
      </c>
      <c r="V33" s="7">
        <f>SUMIFS(Nhap!$I$5:$I$1000,Nhap!$E$5:$E$1000,DATE(Thang!$E$4,Thang!$C$4,Loc!$V$2),Nhap!$F$5:$F$1000,Loc!A33)</f>
        <v>0</v>
      </c>
      <c r="W33" s="7">
        <f>SUMIFS(Nhap!$I$5:$I$1000,Nhap!$E$5:$E$1000,DATE(Thang!$E$4,Thang!$C$4,Loc!$W$2),Nhap!$F$5:$F$1000,Loc!A33)</f>
        <v>0</v>
      </c>
      <c r="X33" s="7">
        <f>SUMIFS(Nhap!$I$5:$I$1000,Nhap!$E$5:$E$1000,DATE(Thang!$E$4,Thang!$C$4,Loc!$X$2),Nhap!$F$5:$F$1000,Loc!A33)</f>
        <v>0</v>
      </c>
      <c r="Y33" s="7">
        <f>SUMIFS(Nhap!$I$5:$I$1000,Nhap!$E$5:$E$1000,DATE(Thang!$E$4,Thang!$C$4,Loc!$Y$2),Nhap!$F$5:$F$1000,Loc!A33)</f>
        <v>0</v>
      </c>
      <c r="Z33" s="7">
        <f>SUMIFS(Nhap!$I$5:$I$1000,Nhap!$E$5:$E$1000,DATE(Thang!$E$4,Thang!$C$4,Loc!$Z$2),Nhap!$F$5:$F$1000,Loc!A33)</f>
        <v>0</v>
      </c>
      <c r="AA33" s="7">
        <f>SUMIFS(Nhap!$I$5:$I$1000,Nhap!$E$5:$E$1000,DATE(Thang!$E$4,Thang!$C$4,Loc!$AA$2),Nhap!$F$5:$F$1000,Loc!A33)</f>
        <v>0</v>
      </c>
      <c r="AB33" s="7">
        <f>SUMIFS(Nhap!$I$5:$I$1000,Nhap!$E$5:$E$1000,DATE(Thang!$E$4,Thang!$C$4,Loc!$AB$2),Nhap!$F$5:$F$1000,Loc!A33)</f>
        <v>0</v>
      </c>
      <c r="AC33" s="7">
        <f>SUMIFS(Nhap!$I$5:$I$1000,Nhap!$E$5:$E$1000,DATE(Thang!$E$4,Thang!$C$4,Loc!$AC$2),Nhap!$F$5:$F$1000,Loc!A33)</f>
        <v>0</v>
      </c>
      <c r="AD33" s="7">
        <f>SUMIFS(Nhap!$I$5:$I$1000,Nhap!$E$5:$E$1000,DATE(Thang!$E$4,Thang!$C$4,Loc!$AD$2),Nhap!$F$5:$F$1000,Loc!$A$5)</f>
        <v>0</v>
      </c>
      <c r="AE33" s="7">
        <f>SUMIFS(Nhap!$I$5:$I$1000,Nhap!$E$5:$E$1000,DATE(Thang!$E$4,Thang!$C$4,Loc!$AE$2),Nhap!$F$5:$F$1000,Loc!A33)</f>
        <v>0</v>
      </c>
      <c r="AF33" s="7">
        <f>SUMIFS(Nhap!$I$5:$I$1000,Nhap!$E$5:$E$1000,DATE(Thang!$E$4,Thang!$C$4,Loc!$AF$2),Nhap!$F$5:$F$1000,Loc!A33)</f>
        <v>0</v>
      </c>
      <c r="AG33" s="7">
        <f>SUMIFS(Nhap!$I$5:$I$1000,Nhap!$E$5:$E$1000,DATE(Thang!$E$4,Thang!$C$4,Loc!$AG$2),Nhap!$F$5:$F$1000,Loc!A33)</f>
        <v>0</v>
      </c>
      <c r="AH33" s="7">
        <f>SUMIFS(Nhap!$I$5:$I$1000,Nhap!$E$5:$E$1000,DATE(Thang!$E$4,Thang!$C$4,Loc!$AH$2),Nhap!$F$5:$F$1000,Loc!A33)</f>
        <v>0</v>
      </c>
      <c r="AI33" s="7">
        <f>SUMIFS(Nhap!$I$5:$I$1000,Nhap!$E$5:$E$1000,DATE(Thang!$E$4,Thang!$C$4,Loc!$AI$2),Nhap!$F$5:$F$1000,Loc!A33)</f>
        <v>0</v>
      </c>
      <c r="AJ33" s="7">
        <f>SUMIFS(Nhap!$I$5:$I$1000,Nhap!$E$5:$E$1000,DATE(Thang!$E$4,Thang!$C$4,Loc!$AJ$2),Nhap!$F$5:$F$1000,Loc!A33)</f>
        <v>0</v>
      </c>
      <c r="AK33" s="1">
        <f>SUMIFS(Xuat!$G$5:$G$1000,Xuat!$C$5:$C$1000,DATE(Thang!$E$4,Thang!$C$4,AK$2),Xuat!$D$5:$D$1000,Loc!$A33)</f>
        <v>0</v>
      </c>
      <c r="AL33" s="1">
        <f>SUMIFS(Xuat!$G$5:$G$1000,Xuat!$C$5:$C$1000,DATE(Thang!$E$4,Thang!$C$4,AL$2),Xuat!$D$5:$D$1000,Loc!$A33)</f>
        <v>0</v>
      </c>
      <c r="AM33" s="1">
        <f>SUMIFS(Xuat!$G$5:$G$1000,Xuat!$C$5:$C$1000,DATE(Thang!$E$4,Thang!$C$4,AM$2),Xuat!$D$5:$D$1000,Loc!$A33)</f>
        <v>0</v>
      </c>
      <c r="AN33" s="1">
        <f>SUMIFS(Xuat!$G$5:$G$1000,Xuat!$C$5:$C$1000,DATE(Thang!$E$4,Thang!$C$4,AN$2),Xuat!$D$5:$D$1000,Loc!$A33)</f>
        <v>0</v>
      </c>
      <c r="AO33" s="1">
        <f>SUMIFS(Xuat!$G$5:$G$1000,Xuat!$C$5:$C$1000,DATE(Thang!$E$4,Thang!$C$4,AO$2),Xuat!$D$5:$D$1000,Loc!$A33)</f>
        <v>0</v>
      </c>
      <c r="AP33" s="1">
        <f>SUMIFS(Xuat!$G$5:$G$1000,Xuat!$C$5:$C$1000,DATE(Thang!$E$4,Thang!$C$4,AP$2),Xuat!$D$5:$D$1000,Loc!$A33)</f>
        <v>0</v>
      </c>
      <c r="AQ33" s="1">
        <f>SUMIFS(Xuat!$G$5:$G$1000,Xuat!$C$5:$C$1000,DATE(Thang!$E$4,Thang!$C$4,AQ$2),Xuat!$D$5:$D$1000,Loc!$A33)</f>
        <v>0</v>
      </c>
      <c r="AR33" s="1">
        <f>SUMIFS(Xuat!$G$5:$G$1000,Xuat!$C$5:$C$1000,DATE(Thang!$E$4,Thang!$C$4,AR$2),Xuat!$D$5:$D$1000,Loc!$A33)</f>
        <v>0</v>
      </c>
      <c r="AS33" s="1">
        <f>SUMIFS(Xuat!$G$5:$G$1000,Xuat!$C$5:$C$1000,DATE(Thang!$E$4,Thang!$C$4,AS$2),Xuat!$D$5:$D$1000,Loc!$A33)</f>
        <v>0</v>
      </c>
      <c r="AT33" s="1">
        <f>SUMIFS(Xuat!$G$5:$G$1000,Xuat!$C$5:$C$1000,DATE(Thang!$E$4,Thang!$C$4,AT$2),Xuat!$D$5:$D$1000,Loc!$A33)</f>
        <v>0</v>
      </c>
      <c r="AU33" s="1">
        <f>SUMIFS(Xuat!$G$5:$G$1000,Xuat!$C$5:$C$1000,DATE(Thang!$E$4,Thang!$C$4,AU$2),Xuat!$D$5:$D$1000,Loc!$A33)</f>
        <v>0</v>
      </c>
      <c r="AV33" s="1">
        <f>SUMIFS(Xuat!$G$5:$G$1000,Xuat!$C$5:$C$1000,DATE(Thang!$E$4,Thang!$C$4,AV$2),Xuat!$D$5:$D$1000,Loc!$A33)</f>
        <v>0</v>
      </c>
      <c r="AW33" s="1">
        <f>SUMIFS(Xuat!$G$5:$G$1000,Xuat!$C$5:$C$1000,DATE(Thang!$E$4,Thang!$C$4,AW$2),Xuat!$D$5:$D$1000,Loc!$A33)</f>
        <v>0</v>
      </c>
      <c r="AX33" s="1">
        <f>SUMIFS(Xuat!$G$5:$G$1000,Xuat!$C$5:$C$1000,DATE(Thang!$E$4,Thang!$C$4,AX$2),Xuat!$D$5:$D$1000,Loc!$A33)</f>
        <v>0</v>
      </c>
      <c r="AY33" s="1">
        <f>SUMIFS(Xuat!$G$5:$G$1000,Xuat!$C$5:$C$1000,DATE(Thang!$E$4,Thang!$C$4,AY$2),Xuat!$D$5:$D$1000,Loc!$A33)</f>
        <v>0</v>
      </c>
      <c r="AZ33" s="1">
        <f>SUMIFS(Xuat!$G$5:$G$1000,Xuat!$C$5:$C$1000,DATE(Thang!$E$4,Thang!$C$4,AZ$2),Xuat!$D$5:$D$1000,Loc!$A33)</f>
        <v>0</v>
      </c>
      <c r="BA33" s="1">
        <f>SUMIFS(Xuat!$G$5:$G$1000,Xuat!$C$5:$C$1000,DATE(Thang!$E$4,Thang!$C$4,BA$2),Xuat!$D$5:$D$1000,Loc!$A33)</f>
        <v>0</v>
      </c>
      <c r="BB33" s="1">
        <f>SUMIFS(Xuat!$G$5:$G$1000,Xuat!$C$5:$C$1000,DATE(Thang!$E$4,Thang!$C$4,BB$2),Xuat!$D$5:$D$1000,Loc!$A33)</f>
        <v>0</v>
      </c>
      <c r="BC33" s="1">
        <f>SUMIFS(Xuat!$G$5:$G$1000,Xuat!$C$5:$C$1000,DATE(Thang!$E$4,Thang!$C$4,BC$2),Xuat!$D$5:$D$1000,Loc!$A33)</f>
        <v>0</v>
      </c>
      <c r="BD33" s="1">
        <f>SUMIFS(Xuat!$G$5:$G$1000,Xuat!$C$5:$C$1000,DATE(Thang!$E$4,Thang!$C$4,BD$2),Xuat!$D$5:$D$1000,Loc!$A33)</f>
        <v>0</v>
      </c>
      <c r="BE33" s="1">
        <f>SUMIFS(Xuat!$G$5:$G$1000,Xuat!$C$5:$C$1000,DATE(Thang!$E$4,Thang!$C$4,BE$2),Xuat!$D$5:$D$1000,Loc!$A33)</f>
        <v>0</v>
      </c>
      <c r="BF33" s="1">
        <f>SUMIFS(Xuat!$G$5:$G$1000,Xuat!$C$5:$C$1000,DATE(Thang!$E$4,Thang!$C$4,BF$2),Xuat!$D$5:$D$1000,Loc!$A33)</f>
        <v>0</v>
      </c>
      <c r="BG33" s="1">
        <f>SUMIFS(Xuat!$G$5:$G$1000,Xuat!$C$5:$C$1000,DATE(Thang!$E$4,Thang!$C$4,BG$2),Xuat!$D$5:$D$1000,Loc!$A33)</f>
        <v>0</v>
      </c>
      <c r="BH33" s="1">
        <f>SUMIFS(Xuat!$G$5:$G$1000,Xuat!$C$5:$C$1000,DATE(Thang!$E$4,Thang!$C$4,BH$2),Xuat!$D$5:$D$1000,Loc!$A33)</f>
        <v>0</v>
      </c>
      <c r="BI33" s="1">
        <f>SUMIFS(Xuat!$G$5:$G$1000,Xuat!$C$5:$C$1000,DATE(Thang!$E$4,Thang!$C$4,BI$2),Xuat!$D$5:$D$1000,Loc!$A33)</f>
        <v>0</v>
      </c>
      <c r="BJ33" s="1">
        <f>SUMIFS(Xuat!$G$5:$G$1000,Xuat!$C$5:$C$1000,DATE(Thang!$E$4,Thang!$C$4,BJ$2),Xuat!$D$5:$D$1000,Loc!$A33)</f>
        <v>0</v>
      </c>
      <c r="BK33" s="1">
        <f>SUMIFS(Xuat!$G$5:$G$1000,Xuat!$C$5:$C$1000,DATE(Thang!$E$4,Thang!$C$4,BK$2),Xuat!$D$5:$D$1000,Loc!$A33)</f>
        <v>0</v>
      </c>
      <c r="BL33" s="1">
        <f>SUMIFS(Xuat!$G$5:$G$1000,Xuat!$C$5:$C$1000,DATE(Thang!$E$4,Thang!$C$4,BL$2),Xuat!$D$5:$D$1000,Loc!$A33)</f>
        <v>0</v>
      </c>
      <c r="BM33" s="1">
        <f>SUMIFS(Xuat!$G$5:$G$1000,Xuat!$C$5:$C$1000,DATE(Thang!$E$4,Thang!$C$4,BM$2),Xuat!$D$5:$D$1000,Loc!$A33)</f>
        <v>0</v>
      </c>
      <c r="BN33" s="1">
        <f>SUMIFS(Xuat!$G$5:$G$1000,Xuat!$C$5:$C$1000,DATE(Thang!$E$4,Thang!$C$4,BN$2),Xuat!$D$5:$D$1000,Loc!$A33)</f>
        <v>0</v>
      </c>
      <c r="BO33" s="1">
        <f>SUMIFS(Xuat!$G$5:$G$1000,Xuat!$C$5:$C$1000,DATE(Thang!$E$4,Thang!$C$4,BO$2),Xuat!$D$5:$D$1000,Loc!$A33)</f>
        <v>0</v>
      </c>
    </row>
    <row r="34" spans="1:67" x14ac:dyDescent="0.2">
      <c r="A34" s="2">
        <f>DM!C34</f>
        <v>0</v>
      </c>
      <c r="B34" s="3">
        <f>VLOOKUP(A34,Tondau!$B$5:$F$500,3,0)</f>
        <v>0</v>
      </c>
      <c r="C34" s="3">
        <f t="shared" si="2"/>
        <v>0</v>
      </c>
      <c r="D34" s="3">
        <f t="shared" si="3"/>
        <v>0</v>
      </c>
      <c r="E34" s="3">
        <f t="shared" si="4"/>
        <v>0</v>
      </c>
      <c r="F34" s="7">
        <f>SUMIFS(Nhap!$I$5:$I$1000,Nhap!$E$5:$E$1000,DATE(Thang!$E$4,Thang!$C$4,Loc!$F$2),Nhap!$F$5:$F$1000,Loc!A34)</f>
        <v>0</v>
      </c>
      <c r="G34" s="7">
        <f>SUMIFS(Nhap!$I$5:$I$1000,Nhap!$E$5:$E$1000,DATE(Thang!$E$4,Thang!$C$4,Loc!$G$2),Nhap!$F$5:$F$1000,Loc!A34)</f>
        <v>0</v>
      </c>
      <c r="H34" s="7">
        <f>SUMIFS(Nhap!$I$5:$I$1000,Nhap!$E$5:$E$1000,DATE(Thang!$E$4,Thang!$C$4,Loc!$H$2),Nhap!$F$5:$F$1000,Loc!A34)</f>
        <v>0</v>
      </c>
      <c r="I34" s="7">
        <f>SUMIFS(Nhap!$I$5:$I$1000,Nhap!$E$5:$E$1000,DATE(Thang!$E$4,Thang!$C$4,Loc!$I$2),Nhap!$F$5:$F$1000,Loc!A34)</f>
        <v>0</v>
      </c>
      <c r="J34" s="7">
        <f>SUMIFS(Nhap!$I$5:$I$1000,Nhap!$E$5:$E$1000,DATE(Thang!$E$4,Thang!$C$4,Loc!$J$2),Nhap!$F$5:$F$1000,Loc!A34)</f>
        <v>0</v>
      </c>
      <c r="K34" s="7">
        <f>SUMIFS(Nhap!$I$5:$I$1000,Nhap!$E$5:$E$1000,DATE(Thang!$E$4,Thang!$C$4,Loc!$K$2),Nhap!$F$5:$F$1000,Loc!A34)</f>
        <v>0</v>
      </c>
      <c r="L34" s="7">
        <f>SUMIFS(Nhap!$I$5:$I$1000,Nhap!$E$5:$E$1000,DATE(Thang!$E$4,Thang!$C$4,Loc!$L$2),Nhap!$F$5:$F$1000,Loc!A34)</f>
        <v>0</v>
      </c>
      <c r="M34" s="7">
        <f>SUMIFS(Nhap!$I$5:$I$1000,Nhap!$E$5:$E$1000,DATE(Thang!$E$4,Thang!$C$4,Loc!$M$2),Nhap!$F$5:$F$1000,Loc!A34)</f>
        <v>0</v>
      </c>
      <c r="N34" s="7">
        <f>SUMIFS(Nhap!$I$5:$I$1000,Nhap!$E$5:$E$1000,DATE(Thang!$E$4,Thang!$C$4,Loc!$N$2),Nhap!$F$5:$F$1000,Loc!A34)</f>
        <v>0</v>
      </c>
      <c r="O34" s="7">
        <f>SUMIFS(Nhap!$I$5:$I$1000,Nhap!$E$5:$E$1000,DATE(Thang!$E$4,Thang!$C$4,Loc!$O$2),Nhap!$F$5:$F$1000,Loc!A34)</f>
        <v>0</v>
      </c>
      <c r="P34" s="7">
        <f>SUMIFS(Nhap!$I$5:$I$1000,Nhap!$E$5:$E$1000,DATE(Thang!$E$4,Thang!$C$4,Loc!$P$2),Nhap!$F$5:$F$1000,Loc!A34)</f>
        <v>0</v>
      </c>
      <c r="Q34" s="7">
        <f>SUMIFS(Nhap!$I$5:$I$1000,Nhap!$E$5:$E$1000,DATE(Thang!$E$4,Thang!$C$4,Loc!$Q$2),Nhap!$F$5:$F$1000,Loc!A34)</f>
        <v>0</v>
      </c>
      <c r="R34" s="7">
        <f>SUMIFS(Nhap!$I$5:$I$1000,Nhap!$E$5:$E$1000,DATE(Thang!$E$4,Thang!$C$4,Loc!$R$2),Nhap!$F$5:$F$1000,Loc!A34)</f>
        <v>0</v>
      </c>
      <c r="S34" s="7">
        <f>SUMIFS(Nhap!$I$5:$I$1000,Nhap!$E$5:$E$1000,DATE(Thang!$E$4,Thang!$C$4,Loc!$S$2),Nhap!$F$5:$F$1000,Loc!A34)</f>
        <v>0</v>
      </c>
      <c r="T34" s="7">
        <f>SUMIFS(Nhap!$I$5:$I$1000,Nhap!$E$5:$E$1000,DATE(Thang!$E$4,Thang!$C$4,Loc!$T$2),Nhap!$F$5:$F$1000,Loc!A34)</f>
        <v>0</v>
      </c>
      <c r="U34" s="7">
        <f>SUMIFS(Nhap!$I$5:$I$1000,Nhap!$E$5:$E$1000,DATE(Thang!$E$4,Thang!$C$4,Loc!$U$2),Nhap!$F$5:$F$1000,Loc!A34)</f>
        <v>0</v>
      </c>
      <c r="V34" s="7">
        <f>SUMIFS(Nhap!$I$5:$I$1000,Nhap!$E$5:$E$1000,DATE(Thang!$E$4,Thang!$C$4,Loc!$V$2),Nhap!$F$5:$F$1000,Loc!A34)</f>
        <v>0</v>
      </c>
      <c r="W34" s="7">
        <f>SUMIFS(Nhap!$I$5:$I$1000,Nhap!$E$5:$E$1000,DATE(Thang!$E$4,Thang!$C$4,Loc!$W$2),Nhap!$F$5:$F$1000,Loc!A34)</f>
        <v>0</v>
      </c>
      <c r="X34" s="7">
        <f>SUMIFS(Nhap!$I$5:$I$1000,Nhap!$E$5:$E$1000,DATE(Thang!$E$4,Thang!$C$4,Loc!$X$2),Nhap!$F$5:$F$1000,Loc!A34)</f>
        <v>0</v>
      </c>
      <c r="Y34" s="7">
        <f>SUMIFS(Nhap!$I$5:$I$1000,Nhap!$E$5:$E$1000,DATE(Thang!$E$4,Thang!$C$4,Loc!$Y$2),Nhap!$F$5:$F$1000,Loc!A34)</f>
        <v>0</v>
      </c>
      <c r="Z34" s="7">
        <f>SUMIFS(Nhap!$I$5:$I$1000,Nhap!$E$5:$E$1000,DATE(Thang!$E$4,Thang!$C$4,Loc!$Z$2),Nhap!$F$5:$F$1000,Loc!A34)</f>
        <v>0</v>
      </c>
      <c r="AA34" s="7">
        <f>SUMIFS(Nhap!$I$5:$I$1000,Nhap!$E$5:$E$1000,DATE(Thang!$E$4,Thang!$C$4,Loc!$AA$2),Nhap!$F$5:$F$1000,Loc!A34)</f>
        <v>0</v>
      </c>
      <c r="AB34" s="7">
        <f>SUMIFS(Nhap!$I$5:$I$1000,Nhap!$E$5:$E$1000,DATE(Thang!$E$4,Thang!$C$4,Loc!$AB$2),Nhap!$F$5:$F$1000,Loc!A34)</f>
        <v>0</v>
      </c>
      <c r="AC34" s="7">
        <f>SUMIFS(Nhap!$I$5:$I$1000,Nhap!$E$5:$E$1000,DATE(Thang!$E$4,Thang!$C$4,Loc!$AC$2),Nhap!$F$5:$F$1000,Loc!A34)</f>
        <v>0</v>
      </c>
      <c r="AD34" s="7">
        <f>SUMIFS(Nhap!$I$5:$I$1000,Nhap!$E$5:$E$1000,DATE(Thang!$E$4,Thang!$C$4,Loc!$AD$2),Nhap!$F$5:$F$1000,Loc!$A$5)</f>
        <v>0</v>
      </c>
      <c r="AE34" s="7">
        <f>SUMIFS(Nhap!$I$5:$I$1000,Nhap!$E$5:$E$1000,DATE(Thang!$E$4,Thang!$C$4,Loc!$AE$2),Nhap!$F$5:$F$1000,Loc!A34)</f>
        <v>0</v>
      </c>
      <c r="AF34" s="7">
        <f>SUMIFS(Nhap!$I$5:$I$1000,Nhap!$E$5:$E$1000,DATE(Thang!$E$4,Thang!$C$4,Loc!$AF$2),Nhap!$F$5:$F$1000,Loc!A34)</f>
        <v>0</v>
      </c>
      <c r="AG34" s="7">
        <f>SUMIFS(Nhap!$I$5:$I$1000,Nhap!$E$5:$E$1000,DATE(Thang!$E$4,Thang!$C$4,Loc!$AG$2),Nhap!$F$5:$F$1000,Loc!A34)</f>
        <v>0</v>
      </c>
      <c r="AH34" s="7">
        <f>SUMIFS(Nhap!$I$5:$I$1000,Nhap!$E$5:$E$1000,DATE(Thang!$E$4,Thang!$C$4,Loc!$AH$2),Nhap!$F$5:$F$1000,Loc!A34)</f>
        <v>0</v>
      </c>
      <c r="AI34" s="7">
        <f>SUMIFS(Nhap!$I$5:$I$1000,Nhap!$E$5:$E$1000,DATE(Thang!$E$4,Thang!$C$4,Loc!$AI$2),Nhap!$F$5:$F$1000,Loc!A34)</f>
        <v>0</v>
      </c>
      <c r="AJ34" s="7">
        <f>SUMIFS(Nhap!$I$5:$I$1000,Nhap!$E$5:$E$1000,DATE(Thang!$E$4,Thang!$C$4,Loc!$AJ$2),Nhap!$F$5:$F$1000,Loc!A34)</f>
        <v>0</v>
      </c>
      <c r="AK34" s="1">
        <f>SUMIFS(Xuat!$G$5:$G$1000,Xuat!$C$5:$C$1000,DATE(Thang!$E$4,Thang!$C$4,AK$2),Xuat!$D$5:$D$1000,Loc!$A34)</f>
        <v>0</v>
      </c>
      <c r="AL34" s="1">
        <f>SUMIFS(Xuat!$G$5:$G$1000,Xuat!$C$5:$C$1000,DATE(Thang!$E$4,Thang!$C$4,AL$2),Xuat!$D$5:$D$1000,Loc!$A34)</f>
        <v>0</v>
      </c>
      <c r="AM34" s="1">
        <f>SUMIFS(Xuat!$G$5:$G$1000,Xuat!$C$5:$C$1000,DATE(Thang!$E$4,Thang!$C$4,AM$2),Xuat!$D$5:$D$1000,Loc!$A34)</f>
        <v>0</v>
      </c>
      <c r="AN34" s="1">
        <f>SUMIFS(Xuat!$G$5:$G$1000,Xuat!$C$5:$C$1000,DATE(Thang!$E$4,Thang!$C$4,AN$2),Xuat!$D$5:$D$1000,Loc!$A34)</f>
        <v>0</v>
      </c>
      <c r="AO34" s="1">
        <f>SUMIFS(Xuat!$G$5:$G$1000,Xuat!$C$5:$C$1000,DATE(Thang!$E$4,Thang!$C$4,AO$2),Xuat!$D$5:$D$1000,Loc!$A34)</f>
        <v>0</v>
      </c>
      <c r="AP34" s="1">
        <f>SUMIFS(Xuat!$G$5:$G$1000,Xuat!$C$5:$C$1000,DATE(Thang!$E$4,Thang!$C$4,AP$2),Xuat!$D$5:$D$1000,Loc!$A34)</f>
        <v>0</v>
      </c>
      <c r="AQ34" s="1">
        <f>SUMIFS(Xuat!$G$5:$G$1000,Xuat!$C$5:$C$1000,DATE(Thang!$E$4,Thang!$C$4,AQ$2),Xuat!$D$5:$D$1000,Loc!$A34)</f>
        <v>0</v>
      </c>
      <c r="AR34" s="1">
        <f>SUMIFS(Xuat!$G$5:$G$1000,Xuat!$C$5:$C$1000,DATE(Thang!$E$4,Thang!$C$4,AR$2),Xuat!$D$5:$D$1000,Loc!$A34)</f>
        <v>0</v>
      </c>
      <c r="AS34" s="1">
        <f>SUMIFS(Xuat!$G$5:$G$1000,Xuat!$C$5:$C$1000,DATE(Thang!$E$4,Thang!$C$4,AS$2),Xuat!$D$5:$D$1000,Loc!$A34)</f>
        <v>0</v>
      </c>
      <c r="AT34" s="1">
        <f>SUMIFS(Xuat!$G$5:$G$1000,Xuat!$C$5:$C$1000,DATE(Thang!$E$4,Thang!$C$4,AT$2),Xuat!$D$5:$D$1000,Loc!$A34)</f>
        <v>0</v>
      </c>
      <c r="AU34" s="1">
        <f>SUMIFS(Xuat!$G$5:$G$1000,Xuat!$C$5:$C$1000,DATE(Thang!$E$4,Thang!$C$4,AU$2),Xuat!$D$5:$D$1000,Loc!$A34)</f>
        <v>0</v>
      </c>
      <c r="AV34" s="1">
        <f>SUMIFS(Xuat!$G$5:$G$1000,Xuat!$C$5:$C$1000,DATE(Thang!$E$4,Thang!$C$4,AV$2),Xuat!$D$5:$D$1000,Loc!$A34)</f>
        <v>0</v>
      </c>
      <c r="AW34" s="1">
        <f>SUMIFS(Xuat!$G$5:$G$1000,Xuat!$C$5:$C$1000,DATE(Thang!$E$4,Thang!$C$4,AW$2),Xuat!$D$5:$D$1000,Loc!$A34)</f>
        <v>0</v>
      </c>
      <c r="AX34" s="1">
        <f>SUMIFS(Xuat!$G$5:$G$1000,Xuat!$C$5:$C$1000,DATE(Thang!$E$4,Thang!$C$4,AX$2),Xuat!$D$5:$D$1000,Loc!$A34)</f>
        <v>0</v>
      </c>
      <c r="AY34" s="1">
        <f>SUMIFS(Xuat!$G$5:$G$1000,Xuat!$C$5:$C$1000,DATE(Thang!$E$4,Thang!$C$4,AY$2),Xuat!$D$5:$D$1000,Loc!$A34)</f>
        <v>0</v>
      </c>
      <c r="AZ34" s="1">
        <f>SUMIFS(Xuat!$G$5:$G$1000,Xuat!$C$5:$C$1000,DATE(Thang!$E$4,Thang!$C$4,AZ$2),Xuat!$D$5:$D$1000,Loc!$A34)</f>
        <v>0</v>
      </c>
      <c r="BA34" s="1">
        <f>SUMIFS(Xuat!$G$5:$G$1000,Xuat!$C$5:$C$1000,DATE(Thang!$E$4,Thang!$C$4,BA$2),Xuat!$D$5:$D$1000,Loc!$A34)</f>
        <v>0</v>
      </c>
      <c r="BB34" s="1">
        <f>SUMIFS(Xuat!$G$5:$G$1000,Xuat!$C$5:$C$1000,DATE(Thang!$E$4,Thang!$C$4,BB$2),Xuat!$D$5:$D$1000,Loc!$A34)</f>
        <v>0</v>
      </c>
      <c r="BC34" s="1">
        <f>SUMIFS(Xuat!$G$5:$G$1000,Xuat!$C$5:$C$1000,DATE(Thang!$E$4,Thang!$C$4,BC$2),Xuat!$D$5:$D$1000,Loc!$A34)</f>
        <v>0</v>
      </c>
      <c r="BD34" s="1">
        <f>SUMIFS(Xuat!$G$5:$G$1000,Xuat!$C$5:$C$1000,DATE(Thang!$E$4,Thang!$C$4,BD$2),Xuat!$D$5:$D$1000,Loc!$A34)</f>
        <v>0</v>
      </c>
      <c r="BE34" s="1">
        <f>SUMIFS(Xuat!$G$5:$G$1000,Xuat!$C$5:$C$1000,DATE(Thang!$E$4,Thang!$C$4,BE$2),Xuat!$D$5:$D$1000,Loc!$A34)</f>
        <v>0</v>
      </c>
      <c r="BF34" s="1">
        <f>SUMIFS(Xuat!$G$5:$G$1000,Xuat!$C$5:$C$1000,DATE(Thang!$E$4,Thang!$C$4,BF$2),Xuat!$D$5:$D$1000,Loc!$A34)</f>
        <v>0</v>
      </c>
      <c r="BG34" s="1">
        <f>SUMIFS(Xuat!$G$5:$G$1000,Xuat!$C$5:$C$1000,DATE(Thang!$E$4,Thang!$C$4,BG$2),Xuat!$D$5:$D$1000,Loc!$A34)</f>
        <v>0</v>
      </c>
      <c r="BH34" s="1">
        <f>SUMIFS(Xuat!$G$5:$G$1000,Xuat!$C$5:$C$1000,DATE(Thang!$E$4,Thang!$C$4,BH$2),Xuat!$D$5:$D$1000,Loc!$A34)</f>
        <v>0</v>
      </c>
      <c r="BI34" s="1">
        <f>SUMIFS(Xuat!$G$5:$G$1000,Xuat!$C$5:$C$1000,DATE(Thang!$E$4,Thang!$C$4,BI$2),Xuat!$D$5:$D$1000,Loc!$A34)</f>
        <v>0</v>
      </c>
      <c r="BJ34" s="1">
        <f>SUMIFS(Xuat!$G$5:$G$1000,Xuat!$C$5:$C$1000,DATE(Thang!$E$4,Thang!$C$4,BJ$2),Xuat!$D$5:$D$1000,Loc!$A34)</f>
        <v>0</v>
      </c>
      <c r="BK34" s="1">
        <f>SUMIFS(Xuat!$G$5:$G$1000,Xuat!$C$5:$C$1000,DATE(Thang!$E$4,Thang!$C$4,BK$2),Xuat!$D$5:$D$1000,Loc!$A34)</f>
        <v>0</v>
      </c>
      <c r="BL34" s="1">
        <f>SUMIFS(Xuat!$G$5:$G$1000,Xuat!$C$5:$C$1000,DATE(Thang!$E$4,Thang!$C$4,BL$2),Xuat!$D$5:$D$1000,Loc!$A34)</f>
        <v>0</v>
      </c>
      <c r="BM34" s="1">
        <f>SUMIFS(Xuat!$G$5:$G$1000,Xuat!$C$5:$C$1000,DATE(Thang!$E$4,Thang!$C$4,BM$2),Xuat!$D$5:$D$1000,Loc!$A34)</f>
        <v>0</v>
      </c>
      <c r="BN34" s="1">
        <f>SUMIFS(Xuat!$G$5:$G$1000,Xuat!$C$5:$C$1000,DATE(Thang!$E$4,Thang!$C$4,BN$2),Xuat!$D$5:$D$1000,Loc!$A34)</f>
        <v>0</v>
      </c>
      <c r="BO34" s="1">
        <f>SUMIFS(Xuat!$G$5:$G$1000,Xuat!$C$5:$C$1000,DATE(Thang!$E$4,Thang!$C$4,BO$2),Xuat!$D$5:$D$1000,Loc!$A34)</f>
        <v>0</v>
      </c>
    </row>
    <row r="35" spans="1:67" x14ac:dyDescent="0.2">
      <c r="A35" s="2">
        <f>DM!C35</f>
        <v>0</v>
      </c>
      <c r="B35" s="3">
        <f>VLOOKUP(A35,Tondau!$B$5:$F$500,3,0)</f>
        <v>0</v>
      </c>
      <c r="C35" s="3">
        <f t="shared" si="2"/>
        <v>0</v>
      </c>
      <c r="D35" s="3">
        <f t="shared" si="3"/>
        <v>0</v>
      </c>
      <c r="E35" s="3">
        <f t="shared" si="4"/>
        <v>0</v>
      </c>
      <c r="F35" s="7">
        <f>SUMIFS(Nhap!$I$5:$I$1000,Nhap!$E$5:$E$1000,DATE(Thang!$E$4,Thang!$C$4,Loc!$F$2),Nhap!$F$5:$F$1000,Loc!A35)</f>
        <v>0</v>
      </c>
      <c r="G35" s="7">
        <f>SUMIFS(Nhap!$I$5:$I$1000,Nhap!$E$5:$E$1000,DATE(Thang!$E$4,Thang!$C$4,Loc!$G$2),Nhap!$F$5:$F$1000,Loc!A35)</f>
        <v>0</v>
      </c>
      <c r="H35" s="7">
        <f>SUMIFS(Nhap!$I$5:$I$1000,Nhap!$E$5:$E$1000,DATE(Thang!$E$4,Thang!$C$4,Loc!$H$2),Nhap!$F$5:$F$1000,Loc!A35)</f>
        <v>0</v>
      </c>
      <c r="I35" s="7">
        <f>SUMIFS(Nhap!$I$5:$I$1000,Nhap!$E$5:$E$1000,DATE(Thang!$E$4,Thang!$C$4,Loc!$I$2),Nhap!$F$5:$F$1000,Loc!A35)</f>
        <v>0</v>
      </c>
      <c r="J35" s="7">
        <f>SUMIFS(Nhap!$I$5:$I$1000,Nhap!$E$5:$E$1000,DATE(Thang!$E$4,Thang!$C$4,Loc!$J$2),Nhap!$F$5:$F$1000,Loc!A35)</f>
        <v>0</v>
      </c>
      <c r="K35" s="7">
        <f>SUMIFS(Nhap!$I$5:$I$1000,Nhap!$E$5:$E$1000,DATE(Thang!$E$4,Thang!$C$4,Loc!$K$2),Nhap!$F$5:$F$1000,Loc!A35)</f>
        <v>0</v>
      </c>
      <c r="L35" s="7">
        <f>SUMIFS(Nhap!$I$5:$I$1000,Nhap!$E$5:$E$1000,DATE(Thang!$E$4,Thang!$C$4,Loc!$L$2),Nhap!$F$5:$F$1000,Loc!A35)</f>
        <v>0</v>
      </c>
      <c r="M35" s="7">
        <f>SUMIFS(Nhap!$I$5:$I$1000,Nhap!$E$5:$E$1000,DATE(Thang!$E$4,Thang!$C$4,Loc!$M$2),Nhap!$F$5:$F$1000,Loc!A35)</f>
        <v>0</v>
      </c>
      <c r="N35" s="7">
        <f>SUMIFS(Nhap!$I$5:$I$1000,Nhap!$E$5:$E$1000,DATE(Thang!$E$4,Thang!$C$4,Loc!$N$2),Nhap!$F$5:$F$1000,Loc!A35)</f>
        <v>0</v>
      </c>
      <c r="O35" s="7">
        <f>SUMIFS(Nhap!$I$5:$I$1000,Nhap!$E$5:$E$1000,DATE(Thang!$E$4,Thang!$C$4,Loc!$O$2),Nhap!$F$5:$F$1000,Loc!A35)</f>
        <v>0</v>
      </c>
      <c r="P35" s="7">
        <f>SUMIFS(Nhap!$I$5:$I$1000,Nhap!$E$5:$E$1000,DATE(Thang!$E$4,Thang!$C$4,Loc!$P$2),Nhap!$F$5:$F$1000,Loc!A35)</f>
        <v>0</v>
      </c>
      <c r="Q35" s="7">
        <f>SUMIFS(Nhap!$I$5:$I$1000,Nhap!$E$5:$E$1000,DATE(Thang!$E$4,Thang!$C$4,Loc!$Q$2),Nhap!$F$5:$F$1000,Loc!A35)</f>
        <v>0</v>
      </c>
      <c r="R35" s="7">
        <f>SUMIFS(Nhap!$I$5:$I$1000,Nhap!$E$5:$E$1000,DATE(Thang!$E$4,Thang!$C$4,Loc!$R$2),Nhap!$F$5:$F$1000,Loc!A35)</f>
        <v>0</v>
      </c>
      <c r="S35" s="7">
        <f>SUMIFS(Nhap!$I$5:$I$1000,Nhap!$E$5:$E$1000,DATE(Thang!$E$4,Thang!$C$4,Loc!$S$2),Nhap!$F$5:$F$1000,Loc!A35)</f>
        <v>0</v>
      </c>
      <c r="T35" s="7">
        <f>SUMIFS(Nhap!$I$5:$I$1000,Nhap!$E$5:$E$1000,DATE(Thang!$E$4,Thang!$C$4,Loc!$T$2),Nhap!$F$5:$F$1000,Loc!A35)</f>
        <v>0</v>
      </c>
      <c r="U35" s="7">
        <f>SUMIFS(Nhap!$I$5:$I$1000,Nhap!$E$5:$E$1000,DATE(Thang!$E$4,Thang!$C$4,Loc!$U$2),Nhap!$F$5:$F$1000,Loc!A35)</f>
        <v>0</v>
      </c>
      <c r="V35" s="7">
        <f>SUMIFS(Nhap!$I$5:$I$1000,Nhap!$E$5:$E$1000,DATE(Thang!$E$4,Thang!$C$4,Loc!$V$2),Nhap!$F$5:$F$1000,Loc!A35)</f>
        <v>0</v>
      </c>
      <c r="W35" s="7">
        <f>SUMIFS(Nhap!$I$5:$I$1000,Nhap!$E$5:$E$1000,DATE(Thang!$E$4,Thang!$C$4,Loc!$W$2),Nhap!$F$5:$F$1000,Loc!A35)</f>
        <v>0</v>
      </c>
      <c r="X35" s="7">
        <f>SUMIFS(Nhap!$I$5:$I$1000,Nhap!$E$5:$E$1000,DATE(Thang!$E$4,Thang!$C$4,Loc!$X$2),Nhap!$F$5:$F$1000,Loc!A35)</f>
        <v>0</v>
      </c>
      <c r="Y35" s="7">
        <f>SUMIFS(Nhap!$I$5:$I$1000,Nhap!$E$5:$E$1000,DATE(Thang!$E$4,Thang!$C$4,Loc!$Y$2),Nhap!$F$5:$F$1000,Loc!A35)</f>
        <v>0</v>
      </c>
      <c r="Z35" s="7">
        <f>SUMIFS(Nhap!$I$5:$I$1000,Nhap!$E$5:$E$1000,DATE(Thang!$E$4,Thang!$C$4,Loc!$Z$2),Nhap!$F$5:$F$1000,Loc!A35)</f>
        <v>0</v>
      </c>
      <c r="AA35" s="7">
        <f>SUMIFS(Nhap!$I$5:$I$1000,Nhap!$E$5:$E$1000,DATE(Thang!$E$4,Thang!$C$4,Loc!$AA$2),Nhap!$F$5:$F$1000,Loc!A35)</f>
        <v>0</v>
      </c>
      <c r="AB35" s="7">
        <f>SUMIFS(Nhap!$I$5:$I$1000,Nhap!$E$5:$E$1000,DATE(Thang!$E$4,Thang!$C$4,Loc!$AB$2),Nhap!$F$5:$F$1000,Loc!A35)</f>
        <v>0</v>
      </c>
      <c r="AC35" s="7">
        <f>SUMIFS(Nhap!$I$5:$I$1000,Nhap!$E$5:$E$1000,DATE(Thang!$E$4,Thang!$C$4,Loc!$AC$2),Nhap!$F$5:$F$1000,Loc!A35)</f>
        <v>0</v>
      </c>
      <c r="AD35" s="7">
        <f>SUMIFS(Nhap!$I$5:$I$1000,Nhap!$E$5:$E$1000,DATE(Thang!$E$4,Thang!$C$4,Loc!$AD$2),Nhap!$F$5:$F$1000,Loc!$A$5)</f>
        <v>0</v>
      </c>
      <c r="AE35" s="7">
        <f>SUMIFS(Nhap!$I$5:$I$1000,Nhap!$E$5:$E$1000,DATE(Thang!$E$4,Thang!$C$4,Loc!$AE$2),Nhap!$F$5:$F$1000,Loc!A35)</f>
        <v>0</v>
      </c>
      <c r="AF35" s="7">
        <f>SUMIFS(Nhap!$I$5:$I$1000,Nhap!$E$5:$E$1000,DATE(Thang!$E$4,Thang!$C$4,Loc!$AF$2),Nhap!$F$5:$F$1000,Loc!A35)</f>
        <v>0</v>
      </c>
      <c r="AG35" s="7">
        <f>SUMIFS(Nhap!$I$5:$I$1000,Nhap!$E$5:$E$1000,DATE(Thang!$E$4,Thang!$C$4,Loc!$AG$2),Nhap!$F$5:$F$1000,Loc!A35)</f>
        <v>0</v>
      </c>
      <c r="AH35" s="7">
        <f>SUMIFS(Nhap!$I$5:$I$1000,Nhap!$E$5:$E$1000,DATE(Thang!$E$4,Thang!$C$4,Loc!$AH$2),Nhap!$F$5:$F$1000,Loc!A35)</f>
        <v>0</v>
      </c>
      <c r="AI35" s="7">
        <f>SUMIFS(Nhap!$I$5:$I$1000,Nhap!$E$5:$E$1000,DATE(Thang!$E$4,Thang!$C$4,Loc!$AI$2),Nhap!$F$5:$F$1000,Loc!A35)</f>
        <v>0</v>
      </c>
      <c r="AJ35" s="7">
        <f>SUMIFS(Nhap!$I$5:$I$1000,Nhap!$E$5:$E$1000,DATE(Thang!$E$4,Thang!$C$4,Loc!$AJ$2),Nhap!$F$5:$F$1000,Loc!A35)</f>
        <v>0</v>
      </c>
      <c r="AK35" s="1">
        <f>SUMIFS(Xuat!$G$5:$G$1000,Xuat!$C$5:$C$1000,DATE(Thang!$E$4,Thang!$C$4,AK$2),Xuat!$D$5:$D$1000,Loc!$A35)</f>
        <v>0</v>
      </c>
      <c r="AL35" s="1">
        <f>SUMIFS(Xuat!$G$5:$G$1000,Xuat!$C$5:$C$1000,DATE(Thang!$E$4,Thang!$C$4,AL$2),Xuat!$D$5:$D$1000,Loc!$A35)</f>
        <v>0</v>
      </c>
      <c r="AM35" s="1">
        <f>SUMIFS(Xuat!$G$5:$G$1000,Xuat!$C$5:$C$1000,DATE(Thang!$E$4,Thang!$C$4,AM$2),Xuat!$D$5:$D$1000,Loc!$A35)</f>
        <v>0</v>
      </c>
      <c r="AN35" s="1">
        <f>SUMIFS(Xuat!$G$5:$G$1000,Xuat!$C$5:$C$1000,DATE(Thang!$E$4,Thang!$C$4,AN$2),Xuat!$D$5:$D$1000,Loc!$A35)</f>
        <v>0</v>
      </c>
      <c r="AO35" s="1">
        <f>SUMIFS(Xuat!$G$5:$G$1000,Xuat!$C$5:$C$1000,DATE(Thang!$E$4,Thang!$C$4,AO$2),Xuat!$D$5:$D$1000,Loc!$A35)</f>
        <v>0</v>
      </c>
      <c r="AP35" s="1">
        <f>SUMIFS(Xuat!$G$5:$G$1000,Xuat!$C$5:$C$1000,DATE(Thang!$E$4,Thang!$C$4,AP$2),Xuat!$D$5:$D$1000,Loc!$A35)</f>
        <v>0</v>
      </c>
      <c r="AQ35" s="1">
        <f>SUMIFS(Xuat!$G$5:$G$1000,Xuat!$C$5:$C$1000,DATE(Thang!$E$4,Thang!$C$4,AQ$2),Xuat!$D$5:$D$1000,Loc!$A35)</f>
        <v>0</v>
      </c>
      <c r="AR35" s="1">
        <f>SUMIFS(Xuat!$G$5:$G$1000,Xuat!$C$5:$C$1000,DATE(Thang!$E$4,Thang!$C$4,AR$2),Xuat!$D$5:$D$1000,Loc!$A35)</f>
        <v>0</v>
      </c>
      <c r="AS35" s="1">
        <f>SUMIFS(Xuat!$G$5:$G$1000,Xuat!$C$5:$C$1000,DATE(Thang!$E$4,Thang!$C$4,AS$2),Xuat!$D$5:$D$1000,Loc!$A35)</f>
        <v>0</v>
      </c>
      <c r="AT35" s="1">
        <f>SUMIFS(Xuat!$G$5:$G$1000,Xuat!$C$5:$C$1000,DATE(Thang!$E$4,Thang!$C$4,AT$2),Xuat!$D$5:$D$1000,Loc!$A35)</f>
        <v>0</v>
      </c>
      <c r="AU35" s="1">
        <f>SUMIFS(Xuat!$G$5:$G$1000,Xuat!$C$5:$C$1000,DATE(Thang!$E$4,Thang!$C$4,AU$2),Xuat!$D$5:$D$1000,Loc!$A35)</f>
        <v>0</v>
      </c>
      <c r="AV35" s="1">
        <f>SUMIFS(Xuat!$G$5:$G$1000,Xuat!$C$5:$C$1000,DATE(Thang!$E$4,Thang!$C$4,AV$2),Xuat!$D$5:$D$1000,Loc!$A35)</f>
        <v>0</v>
      </c>
      <c r="AW35" s="1">
        <f>SUMIFS(Xuat!$G$5:$G$1000,Xuat!$C$5:$C$1000,DATE(Thang!$E$4,Thang!$C$4,AW$2),Xuat!$D$5:$D$1000,Loc!$A35)</f>
        <v>0</v>
      </c>
      <c r="AX35" s="1">
        <f>SUMIFS(Xuat!$G$5:$G$1000,Xuat!$C$5:$C$1000,DATE(Thang!$E$4,Thang!$C$4,AX$2),Xuat!$D$5:$D$1000,Loc!$A35)</f>
        <v>0</v>
      </c>
      <c r="AY35" s="1">
        <f>SUMIFS(Xuat!$G$5:$G$1000,Xuat!$C$5:$C$1000,DATE(Thang!$E$4,Thang!$C$4,AY$2),Xuat!$D$5:$D$1000,Loc!$A35)</f>
        <v>0</v>
      </c>
      <c r="AZ35" s="1">
        <f>SUMIFS(Xuat!$G$5:$G$1000,Xuat!$C$5:$C$1000,DATE(Thang!$E$4,Thang!$C$4,AZ$2),Xuat!$D$5:$D$1000,Loc!$A35)</f>
        <v>0</v>
      </c>
      <c r="BA35" s="1">
        <f>SUMIFS(Xuat!$G$5:$G$1000,Xuat!$C$5:$C$1000,DATE(Thang!$E$4,Thang!$C$4,BA$2),Xuat!$D$5:$D$1000,Loc!$A35)</f>
        <v>0</v>
      </c>
      <c r="BB35" s="1">
        <f>SUMIFS(Xuat!$G$5:$G$1000,Xuat!$C$5:$C$1000,DATE(Thang!$E$4,Thang!$C$4,BB$2),Xuat!$D$5:$D$1000,Loc!$A35)</f>
        <v>0</v>
      </c>
      <c r="BC35" s="1">
        <f>SUMIFS(Xuat!$G$5:$G$1000,Xuat!$C$5:$C$1000,DATE(Thang!$E$4,Thang!$C$4,BC$2),Xuat!$D$5:$D$1000,Loc!$A35)</f>
        <v>0</v>
      </c>
      <c r="BD35" s="1">
        <f>SUMIFS(Xuat!$G$5:$G$1000,Xuat!$C$5:$C$1000,DATE(Thang!$E$4,Thang!$C$4,BD$2),Xuat!$D$5:$D$1000,Loc!$A35)</f>
        <v>0</v>
      </c>
      <c r="BE35" s="1">
        <f>SUMIFS(Xuat!$G$5:$G$1000,Xuat!$C$5:$C$1000,DATE(Thang!$E$4,Thang!$C$4,BE$2),Xuat!$D$5:$D$1000,Loc!$A35)</f>
        <v>0</v>
      </c>
      <c r="BF35" s="1">
        <f>SUMIFS(Xuat!$G$5:$G$1000,Xuat!$C$5:$C$1000,DATE(Thang!$E$4,Thang!$C$4,BF$2),Xuat!$D$5:$D$1000,Loc!$A35)</f>
        <v>0</v>
      </c>
      <c r="BG35" s="1">
        <f>SUMIFS(Xuat!$G$5:$G$1000,Xuat!$C$5:$C$1000,DATE(Thang!$E$4,Thang!$C$4,BG$2),Xuat!$D$5:$D$1000,Loc!$A35)</f>
        <v>0</v>
      </c>
      <c r="BH35" s="1">
        <f>SUMIFS(Xuat!$G$5:$G$1000,Xuat!$C$5:$C$1000,DATE(Thang!$E$4,Thang!$C$4,BH$2),Xuat!$D$5:$D$1000,Loc!$A35)</f>
        <v>0</v>
      </c>
      <c r="BI35" s="1">
        <f>SUMIFS(Xuat!$G$5:$G$1000,Xuat!$C$5:$C$1000,DATE(Thang!$E$4,Thang!$C$4,BI$2),Xuat!$D$5:$D$1000,Loc!$A35)</f>
        <v>0</v>
      </c>
      <c r="BJ35" s="1">
        <f>SUMIFS(Xuat!$G$5:$G$1000,Xuat!$C$5:$C$1000,DATE(Thang!$E$4,Thang!$C$4,BJ$2),Xuat!$D$5:$D$1000,Loc!$A35)</f>
        <v>0</v>
      </c>
      <c r="BK35" s="1">
        <f>SUMIFS(Xuat!$G$5:$G$1000,Xuat!$C$5:$C$1000,DATE(Thang!$E$4,Thang!$C$4,BK$2),Xuat!$D$5:$D$1000,Loc!$A35)</f>
        <v>0</v>
      </c>
      <c r="BL35" s="1">
        <f>SUMIFS(Xuat!$G$5:$G$1000,Xuat!$C$5:$C$1000,DATE(Thang!$E$4,Thang!$C$4,BL$2),Xuat!$D$5:$D$1000,Loc!$A35)</f>
        <v>0</v>
      </c>
      <c r="BM35" s="1">
        <f>SUMIFS(Xuat!$G$5:$G$1000,Xuat!$C$5:$C$1000,DATE(Thang!$E$4,Thang!$C$4,BM$2),Xuat!$D$5:$D$1000,Loc!$A35)</f>
        <v>0</v>
      </c>
      <c r="BN35" s="1">
        <f>SUMIFS(Xuat!$G$5:$G$1000,Xuat!$C$5:$C$1000,DATE(Thang!$E$4,Thang!$C$4,BN$2),Xuat!$D$5:$D$1000,Loc!$A35)</f>
        <v>0</v>
      </c>
      <c r="BO35" s="1">
        <f>SUMIFS(Xuat!$G$5:$G$1000,Xuat!$C$5:$C$1000,DATE(Thang!$E$4,Thang!$C$4,BO$2),Xuat!$D$5:$D$1000,Loc!$A35)</f>
        <v>0</v>
      </c>
    </row>
    <row r="36" spans="1:67" x14ac:dyDescent="0.2">
      <c r="A36" s="2">
        <f>DM!C36</f>
        <v>0</v>
      </c>
      <c r="B36" s="3">
        <f>VLOOKUP(A36,Tondau!$B$5:$F$500,3,0)</f>
        <v>0</v>
      </c>
      <c r="C36" s="3">
        <f t="shared" si="2"/>
        <v>0</v>
      </c>
      <c r="D36" s="3">
        <f t="shared" si="3"/>
        <v>0</v>
      </c>
      <c r="E36" s="3">
        <f t="shared" si="4"/>
        <v>0</v>
      </c>
      <c r="F36" s="7">
        <f>SUMIFS(Nhap!$I$5:$I$1000,Nhap!$E$5:$E$1000,DATE(Thang!$E$4,Thang!$C$4,Loc!$F$2),Nhap!$F$5:$F$1000,Loc!A36)</f>
        <v>0</v>
      </c>
      <c r="G36" s="7">
        <f>SUMIFS(Nhap!$I$5:$I$1000,Nhap!$E$5:$E$1000,DATE(Thang!$E$4,Thang!$C$4,Loc!$G$2),Nhap!$F$5:$F$1000,Loc!A36)</f>
        <v>0</v>
      </c>
      <c r="H36" s="7">
        <f>SUMIFS(Nhap!$I$5:$I$1000,Nhap!$E$5:$E$1000,DATE(Thang!$E$4,Thang!$C$4,Loc!$H$2),Nhap!$F$5:$F$1000,Loc!A36)</f>
        <v>0</v>
      </c>
      <c r="I36" s="7">
        <f>SUMIFS(Nhap!$I$5:$I$1000,Nhap!$E$5:$E$1000,DATE(Thang!$E$4,Thang!$C$4,Loc!$I$2),Nhap!$F$5:$F$1000,Loc!A36)</f>
        <v>0</v>
      </c>
      <c r="J36" s="7">
        <f>SUMIFS(Nhap!$I$5:$I$1000,Nhap!$E$5:$E$1000,DATE(Thang!$E$4,Thang!$C$4,Loc!$J$2),Nhap!$F$5:$F$1000,Loc!A36)</f>
        <v>0</v>
      </c>
      <c r="K36" s="7">
        <f>SUMIFS(Nhap!$I$5:$I$1000,Nhap!$E$5:$E$1000,DATE(Thang!$E$4,Thang!$C$4,Loc!$K$2),Nhap!$F$5:$F$1000,Loc!A36)</f>
        <v>0</v>
      </c>
      <c r="L36" s="7">
        <f>SUMIFS(Nhap!$I$5:$I$1000,Nhap!$E$5:$E$1000,DATE(Thang!$E$4,Thang!$C$4,Loc!$L$2),Nhap!$F$5:$F$1000,Loc!A36)</f>
        <v>0</v>
      </c>
      <c r="M36" s="7">
        <f>SUMIFS(Nhap!$I$5:$I$1000,Nhap!$E$5:$E$1000,DATE(Thang!$E$4,Thang!$C$4,Loc!$M$2),Nhap!$F$5:$F$1000,Loc!A36)</f>
        <v>0</v>
      </c>
      <c r="N36" s="7">
        <f>SUMIFS(Nhap!$I$5:$I$1000,Nhap!$E$5:$E$1000,DATE(Thang!$E$4,Thang!$C$4,Loc!$N$2),Nhap!$F$5:$F$1000,Loc!A36)</f>
        <v>0</v>
      </c>
      <c r="O36" s="7">
        <f>SUMIFS(Nhap!$I$5:$I$1000,Nhap!$E$5:$E$1000,DATE(Thang!$E$4,Thang!$C$4,Loc!$O$2),Nhap!$F$5:$F$1000,Loc!A36)</f>
        <v>0</v>
      </c>
      <c r="P36" s="7">
        <f>SUMIFS(Nhap!$I$5:$I$1000,Nhap!$E$5:$E$1000,DATE(Thang!$E$4,Thang!$C$4,Loc!$P$2),Nhap!$F$5:$F$1000,Loc!A36)</f>
        <v>0</v>
      </c>
      <c r="Q36" s="7">
        <f>SUMIFS(Nhap!$I$5:$I$1000,Nhap!$E$5:$E$1000,DATE(Thang!$E$4,Thang!$C$4,Loc!$Q$2),Nhap!$F$5:$F$1000,Loc!A36)</f>
        <v>0</v>
      </c>
      <c r="R36" s="7">
        <f>SUMIFS(Nhap!$I$5:$I$1000,Nhap!$E$5:$E$1000,DATE(Thang!$E$4,Thang!$C$4,Loc!$R$2),Nhap!$F$5:$F$1000,Loc!A36)</f>
        <v>0</v>
      </c>
      <c r="S36" s="7">
        <f>SUMIFS(Nhap!$I$5:$I$1000,Nhap!$E$5:$E$1000,DATE(Thang!$E$4,Thang!$C$4,Loc!$S$2),Nhap!$F$5:$F$1000,Loc!A36)</f>
        <v>0</v>
      </c>
      <c r="T36" s="7">
        <f>SUMIFS(Nhap!$I$5:$I$1000,Nhap!$E$5:$E$1000,DATE(Thang!$E$4,Thang!$C$4,Loc!$T$2),Nhap!$F$5:$F$1000,Loc!A36)</f>
        <v>0</v>
      </c>
      <c r="U36" s="7">
        <f>SUMIFS(Nhap!$I$5:$I$1000,Nhap!$E$5:$E$1000,DATE(Thang!$E$4,Thang!$C$4,Loc!$U$2),Nhap!$F$5:$F$1000,Loc!A36)</f>
        <v>0</v>
      </c>
      <c r="V36" s="7">
        <f>SUMIFS(Nhap!$I$5:$I$1000,Nhap!$E$5:$E$1000,DATE(Thang!$E$4,Thang!$C$4,Loc!$V$2),Nhap!$F$5:$F$1000,Loc!A36)</f>
        <v>0</v>
      </c>
      <c r="W36" s="7">
        <f>SUMIFS(Nhap!$I$5:$I$1000,Nhap!$E$5:$E$1000,DATE(Thang!$E$4,Thang!$C$4,Loc!$W$2),Nhap!$F$5:$F$1000,Loc!A36)</f>
        <v>0</v>
      </c>
      <c r="X36" s="7">
        <f>SUMIFS(Nhap!$I$5:$I$1000,Nhap!$E$5:$E$1000,DATE(Thang!$E$4,Thang!$C$4,Loc!$X$2),Nhap!$F$5:$F$1000,Loc!A36)</f>
        <v>0</v>
      </c>
      <c r="Y36" s="7">
        <f>SUMIFS(Nhap!$I$5:$I$1000,Nhap!$E$5:$E$1000,DATE(Thang!$E$4,Thang!$C$4,Loc!$Y$2),Nhap!$F$5:$F$1000,Loc!A36)</f>
        <v>0</v>
      </c>
      <c r="Z36" s="7">
        <f>SUMIFS(Nhap!$I$5:$I$1000,Nhap!$E$5:$E$1000,DATE(Thang!$E$4,Thang!$C$4,Loc!$Z$2),Nhap!$F$5:$F$1000,Loc!A36)</f>
        <v>0</v>
      </c>
      <c r="AA36" s="7">
        <f>SUMIFS(Nhap!$I$5:$I$1000,Nhap!$E$5:$E$1000,DATE(Thang!$E$4,Thang!$C$4,Loc!$AA$2),Nhap!$F$5:$F$1000,Loc!A36)</f>
        <v>0</v>
      </c>
      <c r="AB36" s="7">
        <f>SUMIFS(Nhap!$I$5:$I$1000,Nhap!$E$5:$E$1000,DATE(Thang!$E$4,Thang!$C$4,Loc!$AB$2),Nhap!$F$5:$F$1000,Loc!A36)</f>
        <v>0</v>
      </c>
      <c r="AC36" s="7">
        <f>SUMIFS(Nhap!$I$5:$I$1000,Nhap!$E$5:$E$1000,DATE(Thang!$E$4,Thang!$C$4,Loc!$AC$2),Nhap!$F$5:$F$1000,Loc!A36)</f>
        <v>0</v>
      </c>
      <c r="AD36" s="7">
        <f>SUMIFS(Nhap!$I$5:$I$1000,Nhap!$E$5:$E$1000,DATE(Thang!$E$4,Thang!$C$4,Loc!$AD$2),Nhap!$F$5:$F$1000,Loc!$A$5)</f>
        <v>0</v>
      </c>
      <c r="AE36" s="7">
        <f>SUMIFS(Nhap!$I$5:$I$1000,Nhap!$E$5:$E$1000,DATE(Thang!$E$4,Thang!$C$4,Loc!$AE$2),Nhap!$F$5:$F$1000,Loc!A36)</f>
        <v>0</v>
      </c>
      <c r="AF36" s="7">
        <f>SUMIFS(Nhap!$I$5:$I$1000,Nhap!$E$5:$E$1000,DATE(Thang!$E$4,Thang!$C$4,Loc!$AF$2),Nhap!$F$5:$F$1000,Loc!A36)</f>
        <v>0</v>
      </c>
      <c r="AG36" s="7">
        <f>SUMIFS(Nhap!$I$5:$I$1000,Nhap!$E$5:$E$1000,DATE(Thang!$E$4,Thang!$C$4,Loc!$AG$2),Nhap!$F$5:$F$1000,Loc!A36)</f>
        <v>0</v>
      </c>
      <c r="AH36" s="7">
        <f>SUMIFS(Nhap!$I$5:$I$1000,Nhap!$E$5:$E$1000,DATE(Thang!$E$4,Thang!$C$4,Loc!$AH$2),Nhap!$F$5:$F$1000,Loc!A36)</f>
        <v>0</v>
      </c>
      <c r="AI36" s="7">
        <f>SUMIFS(Nhap!$I$5:$I$1000,Nhap!$E$5:$E$1000,DATE(Thang!$E$4,Thang!$C$4,Loc!$AI$2),Nhap!$F$5:$F$1000,Loc!A36)</f>
        <v>0</v>
      </c>
      <c r="AJ36" s="7">
        <f>SUMIFS(Nhap!$I$5:$I$1000,Nhap!$E$5:$E$1000,DATE(Thang!$E$4,Thang!$C$4,Loc!$AJ$2),Nhap!$F$5:$F$1000,Loc!A36)</f>
        <v>0</v>
      </c>
      <c r="AK36" s="1">
        <f>SUMIFS(Xuat!$G$5:$G$1000,Xuat!$C$5:$C$1000,DATE(Thang!$E$4,Thang!$C$4,AK$2),Xuat!$D$5:$D$1000,Loc!$A36)</f>
        <v>0</v>
      </c>
      <c r="AL36" s="1">
        <f>SUMIFS(Xuat!$G$5:$G$1000,Xuat!$C$5:$C$1000,DATE(Thang!$E$4,Thang!$C$4,AL$2),Xuat!$D$5:$D$1000,Loc!$A36)</f>
        <v>0</v>
      </c>
      <c r="AM36" s="1">
        <f>SUMIFS(Xuat!$G$5:$G$1000,Xuat!$C$5:$C$1000,DATE(Thang!$E$4,Thang!$C$4,AM$2),Xuat!$D$5:$D$1000,Loc!$A36)</f>
        <v>0</v>
      </c>
      <c r="AN36" s="1">
        <f>SUMIFS(Xuat!$G$5:$G$1000,Xuat!$C$5:$C$1000,DATE(Thang!$E$4,Thang!$C$4,AN$2),Xuat!$D$5:$D$1000,Loc!$A36)</f>
        <v>0</v>
      </c>
      <c r="AO36" s="1">
        <f>SUMIFS(Xuat!$G$5:$G$1000,Xuat!$C$5:$C$1000,DATE(Thang!$E$4,Thang!$C$4,AO$2),Xuat!$D$5:$D$1000,Loc!$A36)</f>
        <v>0</v>
      </c>
      <c r="AP36" s="1">
        <f>SUMIFS(Xuat!$G$5:$G$1000,Xuat!$C$5:$C$1000,DATE(Thang!$E$4,Thang!$C$4,AP$2),Xuat!$D$5:$D$1000,Loc!$A36)</f>
        <v>0</v>
      </c>
      <c r="AQ36" s="1">
        <f>SUMIFS(Xuat!$G$5:$G$1000,Xuat!$C$5:$C$1000,DATE(Thang!$E$4,Thang!$C$4,AQ$2),Xuat!$D$5:$D$1000,Loc!$A36)</f>
        <v>0</v>
      </c>
      <c r="AR36" s="1">
        <f>SUMIFS(Xuat!$G$5:$G$1000,Xuat!$C$5:$C$1000,DATE(Thang!$E$4,Thang!$C$4,AR$2),Xuat!$D$5:$D$1000,Loc!$A36)</f>
        <v>0</v>
      </c>
      <c r="AS36" s="1">
        <f>SUMIFS(Xuat!$G$5:$G$1000,Xuat!$C$5:$C$1000,DATE(Thang!$E$4,Thang!$C$4,AS$2),Xuat!$D$5:$D$1000,Loc!$A36)</f>
        <v>0</v>
      </c>
      <c r="AT36" s="1">
        <f>SUMIFS(Xuat!$G$5:$G$1000,Xuat!$C$5:$C$1000,DATE(Thang!$E$4,Thang!$C$4,AT$2),Xuat!$D$5:$D$1000,Loc!$A36)</f>
        <v>0</v>
      </c>
      <c r="AU36" s="1">
        <f>SUMIFS(Xuat!$G$5:$G$1000,Xuat!$C$5:$C$1000,DATE(Thang!$E$4,Thang!$C$4,AU$2),Xuat!$D$5:$D$1000,Loc!$A36)</f>
        <v>0</v>
      </c>
      <c r="AV36" s="1">
        <f>SUMIFS(Xuat!$G$5:$G$1000,Xuat!$C$5:$C$1000,DATE(Thang!$E$4,Thang!$C$4,AV$2),Xuat!$D$5:$D$1000,Loc!$A36)</f>
        <v>0</v>
      </c>
      <c r="AW36" s="1">
        <f>SUMIFS(Xuat!$G$5:$G$1000,Xuat!$C$5:$C$1000,DATE(Thang!$E$4,Thang!$C$4,AW$2),Xuat!$D$5:$D$1000,Loc!$A36)</f>
        <v>0</v>
      </c>
      <c r="AX36" s="1">
        <f>SUMIFS(Xuat!$G$5:$G$1000,Xuat!$C$5:$C$1000,DATE(Thang!$E$4,Thang!$C$4,AX$2),Xuat!$D$5:$D$1000,Loc!$A36)</f>
        <v>0</v>
      </c>
      <c r="AY36" s="1">
        <f>SUMIFS(Xuat!$G$5:$G$1000,Xuat!$C$5:$C$1000,DATE(Thang!$E$4,Thang!$C$4,AY$2),Xuat!$D$5:$D$1000,Loc!$A36)</f>
        <v>0</v>
      </c>
      <c r="AZ36" s="1">
        <f>SUMIFS(Xuat!$G$5:$G$1000,Xuat!$C$5:$C$1000,DATE(Thang!$E$4,Thang!$C$4,AZ$2),Xuat!$D$5:$D$1000,Loc!$A36)</f>
        <v>0</v>
      </c>
      <c r="BA36" s="1">
        <f>SUMIFS(Xuat!$G$5:$G$1000,Xuat!$C$5:$C$1000,DATE(Thang!$E$4,Thang!$C$4,BA$2),Xuat!$D$5:$D$1000,Loc!$A36)</f>
        <v>0</v>
      </c>
      <c r="BB36" s="1">
        <f>SUMIFS(Xuat!$G$5:$G$1000,Xuat!$C$5:$C$1000,DATE(Thang!$E$4,Thang!$C$4,BB$2),Xuat!$D$5:$D$1000,Loc!$A36)</f>
        <v>0</v>
      </c>
      <c r="BC36" s="1">
        <f>SUMIFS(Xuat!$G$5:$G$1000,Xuat!$C$5:$C$1000,DATE(Thang!$E$4,Thang!$C$4,BC$2),Xuat!$D$5:$D$1000,Loc!$A36)</f>
        <v>0</v>
      </c>
      <c r="BD36" s="1">
        <f>SUMIFS(Xuat!$G$5:$G$1000,Xuat!$C$5:$C$1000,DATE(Thang!$E$4,Thang!$C$4,BD$2),Xuat!$D$5:$D$1000,Loc!$A36)</f>
        <v>0</v>
      </c>
      <c r="BE36" s="1">
        <f>SUMIFS(Xuat!$G$5:$G$1000,Xuat!$C$5:$C$1000,DATE(Thang!$E$4,Thang!$C$4,BE$2),Xuat!$D$5:$D$1000,Loc!$A36)</f>
        <v>0</v>
      </c>
      <c r="BF36" s="1">
        <f>SUMIFS(Xuat!$G$5:$G$1000,Xuat!$C$5:$C$1000,DATE(Thang!$E$4,Thang!$C$4,BF$2),Xuat!$D$5:$D$1000,Loc!$A36)</f>
        <v>0</v>
      </c>
      <c r="BG36" s="1">
        <f>SUMIFS(Xuat!$G$5:$G$1000,Xuat!$C$5:$C$1000,DATE(Thang!$E$4,Thang!$C$4,BG$2),Xuat!$D$5:$D$1000,Loc!$A36)</f>
        <v>0</v>
      </c>
      <c r="BH36" s="1">
        <f>SUMIFS(Xuat!$G$5:$G$1000,Xuat!$C$5:$C$1000,DATE(Thang!$E$4,Thang!$C$4,BH$2),Xuat!$D$5:$D$1000,Loc!$A36)</f>
        <v>0</v>
      </c>
      <c r="BI36" s="1">
        <f>SUMIFS(Xuat!$G$5:$G$1000,Xuat!$C$5:$C$1000,DATE(Thang!$E$4,Thang!$C$4,BI$2),Xuat!$D$5:$D$1000,Loc!$A36)</f>
        <v>0</v>
      </c>
      <c r="BJ36" s="1">
        <f>SUMIFS(Xuat!$G$5:$G$1000,Xuat!$C$5:$C$1000,DATE(Thang!$E$4,Thang!$C$4,BJ$2),Xuat!$D$5:$D$1000,Loc!$A36)</f>
        <v>0</v>
      </c>
      <c r="BK36" s="1">
        <f>SUMIFS(Xuat!$G$5:$G$1000,Xuat!$C$5:$C$1000,DATE(Thang!$E$4,Thang!$C$4,BK$2),Xuat!$D$5:$D$1000,Loc!$A36)</f>
        <v>0</v>
      </c>
      <c r="BL36" s="1">
        <f>SUMIFS(Xuat!$G$5:$G$1000,Xuat!$C$5:$C$1000,DATE(Thang!$E$4,Thang!$C$4,BL$2),Xuat!$D$5:$D$1000,Loc!$A36)</f>
        <v>0</v>
      </c>
      <c r="BM36" s="1">
        <f>SUMIFS(Xuat!$G$5:$G$1000,Xuat!$C$5:$C$1000,DATE(Thang!$E$4,Thang!$C$4,BM$2),Xuat!$D$5:$D$1000,Loc!$A36)</f>
        <v>0</v>
      </c>
      <c r="BN36" s="1">
        <f>SUMIFS(Xuat!$G$5:$G$1000,Xuat!$C$5:$C$1000,DATE(Thang!$E$4,Thang!$C$4,BN$2),Xuat!$D$5:$D$1000,Loc!$A36)</f>
        <v>0</v>
      </c>
      <c r="BO36" s="1">
        <f>SUMIFS(Xuat!$G$5:$G$1000,Xuat!$C$5:$C$1000,DATE(Thang!$E$4,Thang!$C$4,BO$2),Xuat!$D$5:$D$1000,Loc!$A36)</f>
        <v>0</v>
      </c>
    </row>
    <row r="37" spans="1:67" x14ac:dyDescent="0.2">
      <c r="A37" s="2">
        <f>DM!C37</f>
        <v>0</v>
      </c>
      <c r="B37" s="3">
        <f>VLOOKUP(A37,Tondau!$B$5:$F$500,3,0)</f>
        <v>0</v>
      </c>
      <c r="C37" s="3">
        <f t="shared" si="2"/>
        <v>0</v>
      </c>
      <c r="D37" s="3">
        <f t="shared" si="3"/>
        <v>0</v>
      </c>
      <c r="E37" s="3">
        <f t="shared" si="4"/>
        <v>0</v>
      </c>
      <c r="F37" s="7">
        <f>SUMIFS(Nhap!$I$5:$I$1000,Nhap!$E$5:$E$1000,DATE(Thang!$E$4,Thang!$C$4,Loc!$F$2),Nhap!$F$5:$F$1000,Loc!A37)</f>
        <v>0</v>
      </c>
      <c r="G37" s="7">
        <f>SUMIFS(Nhap!$I$5:$I$1000,Nhap!$E$5:$E$1000,DATE(Thang!$E$4,Thang!$C$4,Loc!$G$2),Nhap!$F$5:$F$1000,Loc!A37)</f>
        <v>0</v>
      </c>
      <c r="H37" s="7">
        <f>SUMIFS(Nhap!$I$5:$I$1000,Nhap!$E$5:$E$1000,DATE(Thang!$E$4,Thang!$C$4,Loc!$H$2),Nhap!$F$5:$F$1000,Loc!A37)</f>
        <v>0</v>
      </c>
      <c r="I37" s="7">
        <f>SUMIFS(Nhap!$I$5:$I$1000,Nhap!$E$5:$E$1000,DATE(Thang!$E$4,Thang!$C$4,Loc!$I$2),Nhap!$F$5:$F$1000,Loc!A37)</f>
        <v>0</v>
      </c>
      <c r="J37" s="7">
        <f>SUMIFS(Nhap!$I$5:$I$1000,Nhap!$E$5:$E$1000,DATE(Thang!$E$4,Thang!$C$4,Loc!$J$2),Nhap!$F$5:$F$1000,Loc!A37)</f>
        <v>0</v>
      </c>
      <c r="K37" s="7">
        <f>SUMIFS(Nhap!$I$5:$I$1000,Nhap!$E$5:$E$1000,DATE(Thang!$E$4,Thang!$C$4,Loc!$K$2),Nhap!$F$5:$F$1000,Loc!A37)</f>
        <v>0</v>
      </c>
      <c r="L37" s="7">
        <f>SUMIFS(Nhap!$I$5:$I$1000,Nhap!$E$5:$E$1000,DATE(Thang!$E$4,Thang!$C$4,Loc!$L$2),Nhap!$F$5:$F$1000,Loc!A37)</f>
        <v>0</v>
      </c>
      <c r="M37" s="7">
        <f>SUMIFS(Nhap!$I$5:$I$1000,Nhap!$E$5:$E$1000,DATE(Thang!$E$4,Thang!$C$4,Loc!$M$2),Nhap!$F$5:$F$1000,Loc!A37)</f>
        <v>0</v>
      </c>
      <c r="N37" s="7">
        <f>SUMIFS(Nhap!$I$5:$I$1000,Nhap!$E$5:$E$1000,DATE(Thang!$E$4,Thang!$C$4,Loc!$N$2),Nhap!$F$5:$F$1000,Loc!A37)</f>
        <v>0</v>
      </c>
      <c r="O37" s="7">
        <f>SUMIFS(Nhap!$I$5:$I$1000,Nhap!$E$5:$E$1000,DATE(Thang!$E$4,Thang!$C$4,Loc!$O$2),Nhap!$F$5:$F$1000,Loc!A37)</f>
        <v>0</v>
      </c>
      <c r="P37" s="7">
        <f>SUMIFS(Nhap!$I$5:$I$1000,Nhap!$E$5:$E$1000,DATE(Thang!$E$4,Thang!$C$4,Loc!$P$2),Nhap!$F$5:$F$1000,Loc!A37)</f>
        <v>0</v>
      </c>
      <c r="Q37" s="7">
        <f>SUMIFS(Nhap!$I$5:$I$1000,Nhap!$E$5:$E$1000,DATE(Thang!$E$4,Thang!$C$4,Loc!$Q$2),Nhap!$F$5:$F$1000,Loc!A37)</f>
        <v>0</v>
      </c>
      <c r="R37" s="7">
        <f>SUMIFS(Nhap!$I$5:$I$1000,Nhap!$E$5:$E$1000,DATE(Thang!$E$4,Thang!$C$4,Loc!$R$2),Nhap!$F$5:$F$1000,Loc!A37)</f>
        <v>0</v>
      </c>
      <c r="S37" s="7">
        <f>SUMIFS(Nhap!$I$5:$I$1000,Nhap!$E$5:$E$1000,DATE(Thang!$E$4,Thang!$C$4,Loc!$S$2),Nhap!$F$5:$F$1000,Loc!A37)</f>
        <v>0</v>
      </c>
      <c r="T37" s="7">
        <f>SUMIFS(Nhap!$I$5:$I$1000,Nhap!$E$5:$E$1000,DATE(Thang!$E$4,Thang!$C$4,Loc!$T$2),Nhap!$F$5:$F$1000,Loc!A37)</f>
        <v>0</v>
      </c>
      <c r="U37" s="7">
        <f>SUMIFS(Nhap!$I$5:$I$1000,Nhap!$E$5:$E$1000,DATE(Thang!$E$4,Thang!$C$4,Loc!$U$2),Nhap!$F$5:$F$1000,Loc!A37)</f>
        <v>0</v>
      </c>
      <c r="V37" s="7">
        <f>SUMIFS(Nhap!$I$5:$I$1000,Nhap!$E$5:$E$1000,DATE(Thang!$E$4,Thang!$C$4,Loc!$V$2),Nhap!$F$5:$F$1000,Loc!A37)</f>
        <v>0</v>
      </c>
      <c r="W37" s="7">
        <f>SUMIFS(Nhap!$I$5:$I$1000,Nhap!$E$5:$E$1000,DATE(Thang!$E$4,Thang!$C$4,Loc!$W$2),Nhap!$F$5:$F$1000,Loc!A37)</f>
        <v>0</v>
      </c>
      <c r="X37" s="7">
        <f>SUMIFS(Nhap!$I$5:$I$1000,Nhap!$E$5:$E$1000,DATE(Thang!$E$4,Thang!$C$4,Loc!$X$2),Nhap!$F$5:$F$1000,Loc!A37)</f>
        <v>0</v>
      </c>
      <c r="Y37" s="7">
        <f>SUMIFS(Nhap!$I$5:$I$1000,Nhap!$E$5:$E$1000,DATE(Thang!$E$4,Thang!$C$4,Loc!$Y$2),Nhap!$F$5:$F$1000,Loc!A37)</f>
        <v>0</v>
      </c>
      <c r="Z37" s="7">
        <f>SUMIFS(Nhap!$I$5:$I$1000,Nhap!$E$5:$E$1000,DATE(Thang!$E$4,Thang!$C$4,Loc!$Z$2),Nhap!$F$5:$F$1000,Loc!A37)</f>
        <v>0</v>
      </c>
      <c r="AA37" s="7">
        <f>SUMIFS(Nhap!$I$5:$I$1000,Nhap!$E$5:$E$1000,DATE(Thang!$E$4,Thang!$C$4,Loc!$AA$2),Nhap!$F$5:$F$1000,Loc!A37)</f>
        <v>0</v>
      </c>
      <c r="AB37" s="7">
        <f>SUMIFS(Nhap!$I$5:$I$1000,Nhap!$E$5:$E$1000,DATE(Thang!$E$4,Thang!$C$4,Loc!$AB$2),Nhap!$F$5:$F$1000,Loc!A37)</f>
        <v>0</v>
      </c>
      <c r="AC37" s="7">
        <f>SUMIFS(Nhap!$I$5:$I$1000,Nhap!$E$5:$E$1000,DATE(Thang!$E$4,Thang!$C$4,Loc!$AC$2),Nhap!$F$5:$F$1000,Loc!A37)</f>
        <v>0</v>
      </c>
      <c r="AD37" s="7">
        <f>SUMIFS(Nhap!$I$5:$I$1000,Nhap!$E$5:$E$1000,DATE(Thang!$E$4,Thang!$C$4,Loc!$AD$2),Nhap!$F$5:$F$1000,Loc!$A$5)</f>
        <v>0</v>
      </c>
      <c r="AE37" s="7">
        <f>SUMIFS(Nhap!$I$5:$I$1000,Nhap!$E$5:$E$1000,DATE(Thang!$E$4,Thang!$C$4,Loc!$AE$2),Nhap!$F$5:$F$1000,Loc!A37)</f>
        <v>0</v>
      </c>
      <c r="AF37" s="7">
        <f>SUMIFS(Nhap!$I$5:$I$1000,Nhap!$E$5:$E$1000,DATE(Thang!$E$4,Thang!$C$4,Loc!$AF$2),Nhap!$F$5:$F$1000,Loc!A37)</f>
        <v>0</v>
      </c>
      <c r="AG37" s="7">
        <f>SUMIFS(Nhap!$I$5:$I$1000,Nhap!$E$5:$E$1000,DATE(Thang!$E$4,Thang!$C$4,Loc!$AG$2),Nhap!$F$5:$F$1000,Loc!A37)</f>
        <v>0</v>
      </c>
      <c r="AH37" s="7">
        <f>SUMIFS(Nhap!$I$5:$I$1000,Nhap!$E$5:$E$1000,DATE(Thang!$E$4,Thang!$C$4,Loc!$AH$2),Nhap!$F$5:$F$1000,Loc!A37)</f>
        <v>0</v>
      </c>
      <c r="AI37" s="7">
        <f>SUMIFS(Nhap!$I$5:$I$1000,Nhap!$E$5:$E$1000,DATE(Thang!$E$4,Thang!$C$4,Loc!$AI$2),Nhap!$F$5:$F$1000,Loc!A37)</f>
        <v>0</v>
      </c>
      <c r="AJ37" s="7">
        <f>SUMIFS(Nhap!$I$5:$I$1000,Nhap!$E$5:$E$1000,DATE(Thang!$E$4,Thang!$C$4,Loc!$AJ$2),Nhap!$F$5:$F$1000,Loc!A37)</f>
        <v>0</v>
      </c>
      <c r="AK37" s="1">
        <f>SUMIFS(Xuat!$G$5:$G$1000,Xuat!$C$5:$C$1000,DATE(Thang!$E$4,Thang!$C$4,AK$2),Xuat!$D$5:$D$1000,Loc!$A37)</f>
        <v>0</v>
      </c>
      <c r="AL37" s="1">
        <f>SUMIFS(Xuat!$G$5:$G$1000,Xuat!$C$5:$C$1000,DATE(Thang!$E$4,Thang!$C$4,AL$2),Xuat!$D$5:$D$1000,Loc!$A37)</f>
        <v>0</v>
      </c>
      <c r="AM37" s="1">
        <f>SUMIFS(Xuat!$G$5:$G$1000,Xuat!$C$5:$C$1000,DATE(Thang!$E$4,Thang!$C$4,AM$2),Xuat!$D$5:$D$1000,Loc!$A37)</f>
        <v>0</v>
      </c>
      <c r="AN37" s="1">
        <f>SUMIFS(Xuat!$G$5:$G$1000,Xuat!$C$5:$C$1000,DATE(Thang!$E$4,Thang!$C$4,AN$2),Xuat!$D$5:$D$1000,Loc!$A37)</f>
        <v>0</v>
      </c>
      <c r="AO37" s="1">
        <f>SUMIFS(Xuat!$G$5:$G$1000,Xuat!$C$5:$C$1000,DATE(Thang!$E$4,Thang!$C$4,AO$2),Xuat!$D$5:$D$1000,Loc!$A37)</f>
        <v>0</v>
      </c>
      <c r="AP37" s="1">
        <f>SUMIFS(Xuat!$G$5:$G$1000,Xuat!$C$5:$C$1000,DATE(Thang!$E$4,Thang!$C$4,AP$2),Xuat!$D$5:$D$1000,Loc!$A37)</f>
        <v>0</v>
      </c>
      <c r="AQ37" s="1">
        <f>SUMIFS(Xuat!$G$5:$G$1000,Xuat!$C$5:$C$1000,DATE(Thang!$E$4,Thang!$C$4,AQ$2),Xuat!$D$5:$D$1000,Loc!$A37)</f>
        <v>0</v>
      </c>
      <c r="AR37" s="1">
        <f>SUMIFS(Xuat!$G$5:$G$1000,Xuat!$C$5:$C$1000,DATE(Thang!$E$4,Thang!$C$4,AR$2),Xuat!$D$5:$D$1000,Loc!$A37)</f>
        <v>0</v>
      </c>
      <c r="AS37" s="1">
        <f>SUMIFS(Xuat!$G$5:$G$1000,Xuat!$C$5:$C$1000,DATE(Thang!$E$4,Thang!$C$4,AS$2),Xuat!$D$5:$D$1000,Loc!$A37)</f>
        <v>0</v>
      </c>
      <c r="AT37" s="1">
        <f>SUMIFS(Xuat!$G$5:$G$1000,Xuat!$C$5:$C$1000,DATE(Thang!$E$4,Thang!$C$4,AT$2),Xuat!$D$5:$D$1000,Loc!$A37)</f>
        <v>0</v>
      </c>
      <c r="AU37" s="1">
        <f>SUMIFS(Xuat!$G$5:$G$1000,Xuat!$C$5:$C$1000,DATE(Thang!$E$4,Thang!$C$4,AU$2),Xuat!$D$5:$D$1000,Loc!$A37)</f>
        <v>0</v>
      </c>
      <c r="AV37" s="1">
        <f>SUMIFS(Xuat!$G$5:$G$1000,Xuat!$C$5:$C$1000,DATE(Thang!$E$4,Thang!$C$4,AV$2),Xuat!$D$5:$D$1000,Loc!$A37)</f>
        <v>0</v>
      </c>
      <c r="AW37" s="1">
        <f>SUMIFS(Xuat!$G$5:$G$1000,Xuat!$C$5:$C$1000,DATE(Thang!$E$4,Thang!$C$4,AW$2),Xuat!$D$5:$D$1000,Loc!$A37)</f>
        <v>0</v>
      </c>
      <c r="AX37" s="1">
        <f>SUMIFS(Xuat!$G$5:$G$1000,Xuat!$C$5:$C$1000,DATE(Thang!$E$4,Thang!$C$4,AX$2),Xuat!$D$5:$D$1000,Loc!$A37)</f>
        <v>0</v>
      </c>
      <c r="AY37" s="1">
        <f>SUMIFS(Xuat!$G$5:$G$1000,Xuat!$C$5:$C$1000,DATE(Thang!$E$4,Thang!$C$4,AY$2),Xuat!$D$5:$D$1000,Loc!$A37)</f>
        <v>0</v>
      </c>
      <c r="AZ37" s="1">
        <f>SUMIFS(Xuat!$G$5:$G$1000,Xuat!$C$5:$C$1000,DATE(Thang!$E$4,Thang!$C$4,AZ$2),Xuat!$D$5:$D$1000,Loc!$A37)</f>
        <v>0</v>
      </c>
      <c r="BA37" s="1">
        <f>SUMIFS(Xuat!$G$5:$G$1000,Xuat!$C$5:$C$1000,DATE(Thang!$E$4,Thang!$C$4,BA$2),Xuat!$D$5:$D$1000,Loc!$A37)</f>
        <v>0</v>
      </c>
      <c r="BB37" s="1">
        <f>SUMIFS(Xuat!$G$5:$G$1000,Xuat!$C$5:$C$1000,DATE(Thang!$E$4,Thang!$C$4,BB$2),Xuat!$D$5:$D$1000,Loc!$A37)</f>
        <v>0</v>
      </c>
      <c r="BC37" s="1">
        <f>SUMIFS(Xuat!$G$5:$G$1000,Xuat!$C$5:$C$1000,DATE(Thang!$E$4,Thang!$C$4,BC$2),Xuat!$D$5:$D$1000,Loc!$A37)</f>
        <v>0</v>
      </c>
      <c r="BD37" s="1">
        <f>SUMIFS(Xuat!$G$5:$G$1000,Xuat!$C$5:$C$1000,DATE(Thang!$E$4,Thang!$C$4,BD$2),Xuat!$D$5:$D$1000,Loc!$A37)</f>
        <v>0</v>
      </c>
      <c r="BE37" s="1">
        <f>SUMIFS(Xuat!$G$5:$G$1000,Xuat!$C$5:$C$1000,DATE(Thang!$E$4,Thang!$C$4,BE$2),Xuat!$D$5:$D$1000,Loc!$A37)</f>
        <v>0</v>
      </c>
      <c r="BF37" s="1">
        <f>SUMIFS(Xuat!$G$5:$G$1000,Xuat!$C$5:$C$1000,DATE(Thang!$E$4,Thang!$C$4,BF$2),Xuat!$D$5:$D$1000,Loc!$A37)</f>
        <v>0</v>
      </c>
      <c r="BG37" s="1">
        <f>SUMIFS(Xuat!$G$5:$G$1000,Xuat!$C$5:$C$1000,DATE(Thang!$E$4,Thang!$C$4,BG$2),Xuat!$D$5:$D$1000,Loc!$A37)</f>
        <v>0</v>
      </c>
      <c r="BH37" s="1">
        <f>SUMIFS(Xuat!$G$5:$G$1000,Xuat!$C$5:$C$1000,DATE(Thang!$E$4,Thang!$C$4,BH$2),Xuat!$D$5:$D$1000,Loc!$A37)</f>
        <v>0</v>
      </c>
      <c r="BI37" s="1">
        <f>SUMIFS(Xuat!$G$5:$G$1000,Xuat!$C$5:$C$1000,DATE(Thang!$E$4,Thang!$C$4,BI$2),Xuat!$D$5:$D$1000,Loc!$A37)</f>
        <v>0</v>
      </c>
      <c r="BJ37" s="1">
        <f>SUMIFS(Xuat!$G$5:$G$1000,Xuat!$C$5:$C$1000,DATE(Thang!$E$4,Thang!$C$4,BJ$2),Xuat!$D$5:$D$1000,Loc!$A37)</f>
        <v>0</v>
      </c>
      <c r="BK37" s="1">
        <f>SUMIFS(Xuat!$G$5:$G$1000,Xuat!$C$5:$C$1000,DATE(Thang!$E$4,Thang!$C$4,BK$2),Xuat!$D$5:$D$1000,Loc!$A37)</f>
        <v>0</v>
      </c>
      <c r="BL37" s="1">
        <f>SUMIFS(Xuat!$G$5:$G$1000,Xuat!$C$5:$C$1000,DATE(Thang!$E$4,Thang!$C$4,BL$2),Xuat!$D$5:$D$1000,Loc!$A37)</f>
        <v>0</v>
      </c>
      <c r="BM37" s="1">
        <f>SUMIFS(Xuat!$G$5:$G$1000,Xuat!$C$5:$C$1000,DATE(Thang!$E$4,Thang!$C$4,BM$2),Xuat!$D$5:$D$1000,Loc!$A37)</f>
        <v>0</v>
      </c>
      <c r="BN37" s="1">
        <f>SUMIFS(Xuat!$G$5:$G$1000,Xuat!$C$5:$C$1000,DATE(Thang!$E$4,Thang!$C$4,BN$2),Xuat!$D$5:$D$1000,Loc!$A37)</f>
        <v>0</v>
      </c>
      <c r="BO37" s="1">
        <f>SUMIFS(Xuat!$G$5:$G$1000,Xuat!$C$5:$C$1000,DATE(Thang!$E$4,Thang!$C$4,BO$2),Xuat!$D$5:$D$1000,Loc!$A37)</f>
        <v>0</v>
      </c>
    </row>
    <row r="38" spans="1:67" x14ac:dyDescent="0.2">
      <c r="A38" s="2">
        <f>DM!C38</f>
        <v>0</v>
      </c>
      <c r="B38" s="3">
        <f>VLOOKUP(A38,Tondau!$B$5:$F$500,3,0)</f>
        <v>0</v>
      </c>
      <c r="C38" s="3">
        <f t="shared" si="2"/>
        <v>0</v>
      </c>
      <c r="D38" s="3">
        <f t="shared" si="3"/>
        <v>0</v>
      </c>
      <c r="E38" s="3">
        <f t="shared" si="4"/>
        <v>0</v>
      </c>
      <c r="F38" s="7">
        <f>SUMIFS(Nhap!$I$5:$I$1000,Nhap!$E$5:$E$1000,DATE(Thang!$E$4,Thang!$C$4,Loc!$F$2),Nhap!$F$5:$F$1000,Loc!A38)</f>
        <v>0</v>
      </c>
      <c r="G38" s="7">
        <f>SUMIFS(Nhap!$I$5:$I$1000,Nhap!$E$5:$E$1000,DATE(Thang!$E$4,Thang!$C$4,Loc!$G$2),Nhap!$F$5:$F$1000,Loc!A38)</f>
        <v>0</v>
      </c>
      <c r="H38" s="7">
        <f>SUMIFS(Nhap!$I$5:$I$1000,Nhap!$E$5:$E$1000,DATE(Thang!$E$4,Thang!$C$4,Loc!$H$2),Nhap!$F$5:$F$1000,Loc!A38)</f>
        <v>0</v>
      </c>
      <c r="I38" s="7">
        <f>SUMIFS(Nhap!$I$5:$I$1000,Nhap!$E$5:$E$1000,DATE(Thang!$E$4,Thang!$C$4,Loc!$I$2),Nhap!$F$5:$F$1000,Loc!A38)</f>
        <v>0</v>
      </c>
      <c r="J38" s="7">
        <f>SUMIFS(Nhap!$I$5:$I$1000,Nhap!$E$5:$E$1000,DATE(Thang!$E$4,Thang!$C$4,Loc!$J$2),Nhap!$F$5:$F$1000,Loc!A38)</f>
        <v>0</v>
      </c>
      <c r="K38" s="7">
        <f>SUMIFS(Nhap!$I$5:$I$1000,Nhap!$E$5:$E$1000,DATE(Thang!$E$4,Thang!$C$4,Loc!$K$2),Nhap!$F$5:$F$1000,Loc!A38)</f>
        <v>0</v>
      </c>
      <c r="L38" s="7">
        <f>SUMIFS(Nhap!$I$5:$I$1000,Nhap!$E$5:$E$1000,DATE(Thang!$E$4,Thang!$C$4,Loc!$L$2),Nhap!$F$5:$F$1000,Loc!A38)</f>
        <v>0</v>
      </c>
      <c r="M38" s="7">
        <f>SUMIFS(Nhap!$I$5:$I$1000,Nhap!$E$5:$E$1000,DATE(Thang!$E$4,Thang!$C$4,Loc!$M$2),Nhap!$F$5:$F$1000,Loc!A38)</f>
        <v>0</v>
      </c>
      <c r="N38" s="7">
        <f>SUMIFS(Nhap!$I$5:$I$1000,Nhap!$E$5:$E$1000,DATE(Thang!$E$4,Thang!$C$4,Loc!$N$2),Nhap!$F$5:$F$1000,Loc!A38)</f>
        <v>0</v>
      </c>
      <c r="O38" s="7">
        <f>SUMIFS(Nhap!$I$5:$I$1000,Nhap!$E$5:$E$1000,DATE(Thang!$E$4,Thang!$C$4,Loc!$O$2),Nhap!$F$5:$F$1000,Loc!A38)</f>
        <v>0</v>
      </c>
      <c r="P38" s="7">
        <f>SUMIFS(Nhap!$I$5:$I$1000,Nhap!$E$5:$E$1000,DATE(Thang!$E$4,Thang!$C$4,Loc!$P$2),Nhap!$F$5:$F$1000,Loc!A38)</f>
        <v>0</v>
      </c>
      <c r="Q38" s="7">
        <f>SUMIFS(Nhap!$I$5:$I$1000,Nhap!$E$5:$E$1000,DATE(Thang!$E$4,Thang!$C$4,Loc!$Q$2),Nhap!$F$5:$F$1000,Loc!A38)</f>
        <v>0</v>
      </c>
      <c r="R38" s="7">
        <f>SUMIFS(Nhap!$I$5:$I$1000,Nhap!$E$5:$E$1000,DATE(Thang!$E$4,Thang!$C$4,Loc!$R$2),Nhap!$F$5:$F$1000,Loc!A38)</f>
        <v>0</v>
      </c>
      <c r="S38" s="7">
        <f>SUMIFS(Nhap!$I$5:$I$1000,Nhap!$E$5:$E$1000,DATE(Thang!$E$4,Thang!$C$4,Loc!$S$2),Nhap!$F$5:$F$1000,Loc!A38)</f>
        <v>0</v>
      </c>
      <c r="T38" s="7">
        <f>SUMIFS(Nhap!$I$5:$I$1000,Nhap!$E$5:$E$1000,DATE(Thang!$E$4,Thang!$C$4,Loc!$T$2),Nhap!$F$5:$F$1000,Loc!A38)</f>
        <v>0</v>
      </c>
      <c r="U38" s="7">
        <f>SUMIFS(Nhap!$I$5:$I$1000,Nhap!$E$5:$E$1000,DATE(Thang!$E$4,Thang!$C$4,Loc!$U$2),Nhap!$F$5:$F$1000,Loc!A38)</f>
        <v>0</v>
      </c>
      <c r="V38" s="7">
        <f>SUMIFS(Nhap!$I$5:$I$1000,Nhap!$E$5:$E$1000,DATE(Thang!$E$4,Thang!$C$4,Loc!$V$2),Nhap!$F$5:$F$1000,Loc!A38)</f>
        <v>0</v>
      </c>
      <c r="W38" s="7">
        <f>SUMIFS(Nhap!$I$5:$I$1000,Nhap!$E$5:$E$1000,DATE(Thang!$E$4,Thang!$C$4,Loc!$W$2),Nhap!$F$5:$F$1000,Loc!A38)</f>
        <v>0</v>
      </c>
      <c r="X38" s="7">
        <f>SUMIFS(Nhap!$I$5:$I$1000,Nhap!$E$5:$E$1000,DATE(Thang!$E$4,Thang!$C$4,Loc!$X$2),Nhap!$F$5:$F$1000,Loc!A38)</f>
        <v>0</v>
      </c>
      <c r="Y38" s="7">
        <f>SUMIFS(Nhap!$I$5:$I$1000,Nhap!$E$5:$E$1000,DATE(Thang!$E$4,Thang!$C$4,Loc!$Y$2),Nhap!$F$5:$F$1000,Loc!A38)</f>
        <v>0</v>
      </c>
      <c r="Z38" s="7">
        <f>SUMIFS(Nhap!$I$5:$I$1000,Nhap!$E$5:$E$1000,DATE(Thang!$E$4,Thang!$C$4,Loc!$Z$2),Nhap!$F$5:$F$1000,Loc!A38)</f>
        <v>0</v>
      </c>
      <c r="AA38" s="7">
        <f>SUMIFS(Nhap!$I$5:$I$1000,Nhap!$E$5:$E$1000,DATE(Thang!$E$4,Thang!$C$4,Loc!$AA$2),Nhap!$F$5:$F$1000,Loc!A38)</f>
        <v>0</v>
      </c>
      <c r="AB38" s="7">
        <f>SUMIFS(Nhap!$I$5:$I$1000,Nhap!$E$5:$E$1000,DATE(Thang!$E$4,Thang!$C$4,Loc!$AB$2),Nhap!$F$5:$F$1000,Loc!A38)</f>
        <v>0</v>
      </c>
      <c r="AC38" s="7">
        <f>SUMIFS(Nhap!$I$5:$I$1000,Nhap!$E$5:$E$1000,DATE(Thang!$E$4,Thang!$C$4,Loc!$AC$2),Nhap!$F$5:$F$1000,Loc!A38)</f>
        <v>0</v>
      </c>
      <c r="AD38" s="7">
        <f>SUMIFS(Nhap!$I$5:$I$1000,Nhap!$E$5:$E$1000,DATE(Thang!$E$4,Thang!$C$4,Loc!$AD$2),Nhap!$F$5:$F$1000,Loc!$A$5)</f>
        <v>0</v>
      </c>
      <c r="AE38" s="7">
        <f>SUMIFS(Nhap!$I$5:$I$1000,Nhap!$E$5:$E$1000,DATE(Thang!$E$4,Thang!$C$4,Loc!$AE$2),Nhap!$F$5:$F$1000,Loc!A38)</f>
        <v>0</v>
      </c>
      <c r="AF38" s="7">
        <f>SUMIFS(Nhap!$I$5:$I$1000,Nhap!$E$5:$E$1000,DATE(Thang!$E$4,Thang!$C$4,Loc!$AF$2),Nhap!$F$5:$F$1000,Loc!A38)</f>
        <v>0</v>
      </c>
      <c r="AG38" s="7">
        <f>SUMIFS(Nhap!$I$5:$I$1000,Nhap!$E$5:$E$1000,DATE(Thang!$E$4,Thang!$C$4,Loc!$AG$2),Nhap!$F$5:$F$1000,Loc!A38)</f>
        <v>0</v>
      </c>
      <c r="AH38" s="7">
        <f>SUMIFS(Nhap!$I$5:$I$1000,Nhap!$E$5:$E$1000,DATE(Thang!$E$4,Thang!$C$4,Loc!$AH$2),Nhap!$F$5:$F$1000,Loc!A38)</f>
        <v>0</v>
      </c>
      <c r="AI38" s="7">
        <f>SUMIFS(Nhap!$I$5:$I$1000,Nhap!$E$5:$E$1000,DATE(Thang!$E$4,Thang!$C$4,Loc!$AI$2),Nhap!$F$5:$F$1000,Loc!A38)</f>
        <v>0</v>
      </c>
      <c r="AJ38" s="7">
        <f>SUMIFS(Nhap!$I$5:$I$1000,Nhap!$E$5:$E$1000,DATE(Thang!$E$4,Thang!$C$4,Loc!$AJ$2),Nhap!$F$5:$F$1000,Loc!A38)</f>
        <v>0</v>
      </c>
      <c r="AK38" s="1">
        <f>SUMIFS(Xuat!$G$5:$G$1000,Xuat!$C$5:$C$1000,DATE(Thang!$E$4,Thang!$C$4,AK$2),Xuat!$D$5:$D$1000,Loc!$A38)</f>
        <v>0</v>
      </c>
      <c r="AL38" s="1">
        <f>SUMIFS(Xuat!$G$5:$G$1000,Xuat!$C$5:$C$1000,DATE(Thang!$E$4,Thang!$C$4,AL$2),Xuat!$D$5:$D$1000,Loc!$A38)</f>
        <v>0</v>
      </c>
      <c r="AM38" s="1">
        <f>SUMIFS(Xuat!$G$5:$G$1000,Xuat!$C$5:$C$1000,DATE(Thang!$E$4,Thang!$C$4,AM$2),Xuat!$D$5:$D$1000,Loc!$A38)</f>
        <v>0</v>
      </c>
      <c r="AN38" s="1">
        <f>SUMIFS(Xuat!$G$5:$G$1000,Xuat!$C$5:$C$1000,DATE(Thang!$E$4,Thang!$C$4,AN$2),Xuat!$D$5:$D$1000,Loc!$A38)</f>
        <v>0</v>
      </c>
      <c r="AO38" s="1">
        <f>SUMIFS(Xuat!$G$5:$G$1000,Xuat!$C$5:$C$1000,DATE(Thang!$E$4,Thang!$C$4,AO$2),Xuat!$D$5:$D$1000,Loc!$A38)</f>
        <v>0</v>
      </c>
      <c r="AP38" s="1">
        <f>SUMIFS(Xuat!$G$5:$G$1000,Xuat!$C$5:$C$1000,DATE(Thang!$E$4,Thang!$C$4,AP$2),Xuat!$D$5:$D$1000,Loc!$A38)</f>
        <v>0</v>
      </c>
      <c r="AQ38" s="1">
        <f>SUMIFS(Xuat!$G$5:$G$1000,Xuat!$C$5:$C$1000,DATE(Thang!$E$4,Thang!$C$4,AQ$2),Xuat!$D$5:$D$1000,Loc!$A38)</f>
        <v>0</v>
      </c>
      <c r="AR38" s="1">
        <f>SUMIFS(Xuat!$G$5:$G$1000,Xuat!$C$5:$C$1000,DATE(Thang!$E$4,Thang!$C$4,AR$2),Xuat!$D$5:$D$1000,Loc!$A38)</f>
        <v>0</v>
      </c>
      <c r="AS38" s="1">
        <f>SUMIFS(Xuat!$G$5:$G$1000,Xuat!$C$5:$C$1000,DATE(Thang!$E$4,Thang!$C$4,AS$2),Xuat!$D$5:$D$1000,Loc!$A38)</f>
        <v>0</v>
      </c>
      <c r="AT38" s="1">
        <f>SUMIFS(Xuat!$G$5:$G$1000,Xuat!$C$5:$C$1000,DATE(Thang!$E$4,Thang!$C$4,AT$2),Xuat!$D$5:$D$1000,Loc!$A38)</f>
        <v>0</v>
      </c>
      <c r="AU38" s="1">
        <f>SUMIFS(Xuat!$G$5:$G$1000,Xuat!$C$5:$C$1000,DATE(Thang!$E$4,Thang!$C$4,AU$2),Xuat!$D$5:$D$1000,Loc!$A38)</f>
        <v>0</v>
      </c>
      <c r="AV38" s="1">
        <f>SUMIFS(Xuat!$G$5:$G$1000,Xuat!$C$5:$C$1000,DATE(Thang!$E$4,Thang!$C$4,AV$2),Xuat!$D$5:$D$1000,Loc!$A38)</f>
        <v>0</v>
      </c>
      <c r="AW38" s="1">
        <f>SUMIFS(Xuat!$G$5:$G$1000,Xuat!$C$5:$C$1000,DATE(Thang!$E$4,Thang!$C$4,AW$2),Xuat!$D$5:$D$1000,Loc!$A38)</f>
        <v>0</v>
      </c>
      <c r="AX38" s="1">
        <f>SUMIFS(Xuat!$G$5:$G$1000,Xuat!$C$5:$C$1000,DATE(Thang!$E$4,Thang!$C$4,AX$2),Xuat!$D$5:$D$1000,Loc!$A38)</f>
        <v>0</v>
      </c>
      <c r="AY38" s="1">
        <f>SUMIFS(Xuat!$G$5:$G$1000,Xuat!$C$5:$C$1000,DATE(Thang!$E$4,Thang!$C$4,AY$2),Xuat!$D$5:$D$1000,Loc!$A38)</f>
        <v>0</v>
      </c>
      <c r="AZ38" s="1">
        <f>SUMIFS(Xuat!$G$5:$G$1000,Xuat!$C$5:$C$1000,DATE(Thang!$E$4,Thang!$C$4,AZ$2),Xuat!$D$5:$D$1000,Loc!$A38)</f>
        <v>0</v>
      </c>
      <c r="BA38" s="1">
        <f>SUMIFS(Xuat!$G$5:$G$1000,Xuat!$C$5:$C$1000,DATE(Thang!$E$4,Thang!$C$4,BA$2),Xuat!$D$5:$D$1000,Loc!$A38)</f>
        <v>0</v>
      </c>
      <c r="BB38" s="1">
        <f>SUMIFS(Xuat!$G$5:$G$1000,Xuat!$C$5:$C$1000,DATE(Thang!$E$4,Thang!$C$4,BB$2),Xuat!$D$5:$D$1000,Loc!$A38)</f>
        <v>0</v>
      </c>
      <c r="BC38" s="1">
        <f>SUMIFS(Xuat!$G$5:$G$1000,Xuat!$C$5:$C$1000,DATE(Thang!$E$4,Thang!$C$4,BC$2),Xuat!$D$5:$D$1000,Loc!$A38)</f>
        <v>0</v>
      </c>
      <c r="BD38" s="1">
        <f>SUMIFS(Xuat!$G$5:$G$1000,Xuat!$C$5:$C$1000,DATE(Thang!$E$4,Thang!$C$4,BD$2),Xuat!$D$5:$D$1000,Loc!$A38)</f>
        <v>0</v>
      </c>
      <c r="BE38" s="1">
        <f>SUMIFS(Xuat!$G$5:$G$1000,Xuat!$C$5:$C$1000,DATE(Thang!$E$4,Thang!$C$4,BE$2),Xuat!$D$5:$D$1000,Loc!$A38)</f>
        <v>0</v>
      </c>
      <c r="BF38" s="1">
        <f>SUMIFS(Xuat!$G$5:$G$1000,Xuat!$C$5:$C$1000,DATE(Thang!$E$4,Thang!$C$4,BF$2),Xuat!$D$5:$D$1000,Loc!$A38)</f>
        <v>0</v>
      </c>
      <c r="BG38" s="1">
        <f>SUMIFS(Xuat!$G$5:$G$1000,Xuat!$C$5:$C$1000,DATE(Thang!$E$4,Thang!$C$4,BG$2),Xuat!$D$5:$D$1000,Loc!$A38)</f>
        <v>0</v>
      </c>
      <c r="BH38" s="1">
        <f>SUMIFS(Xuat!$G$5:$G$1000,Xuat!$C$5:$C$1000,DATE(Thang!$E$4,Thang!$C$4,BH$2),Xuat!$D$5:$D$1000,Loc!$A38)</f>
        <v>0</v>
      </c>
      <c r="BI38" s="1">
        <f>SUMIFS(Xuat!$G$5:$G$1000,Xuat!$C$5:$C$1000,DATE(Thang!$E$4,Thang!$C$4,BI$2),Xuat!$D$5:$D$1000,Loc!$A38)</f>
        <v>0</v>
      </c>
      <c r="BJ38" s="1">
        <f>SUMIFS(Xuat!$G$5:$G$1000,Xuat!$C$5:$C$1000,DATE(Thang!$E$4,Thang!$C$4,BJ$2),Xuat!$D$5:$D$1000,Loc!$A38)</f>
        <v>0</v>
      </c>
      <c r="BK38" s="1">
        <f>SUMIFS(Xuat!$G$5:$G$1000,Xuat!$C$5:$C$1000,DATE(Thang!$E$4,Thang!$C$4,BK$2),Xuat!$D$5:$D$1000,Loc!$A38)</f>
        <v>0</v>
      </c>
      <c r="BL38" s="1">
        <f>SUMIFS(Xuat!$G$5:$G$1000,Xuat!$C$5:$C$1000,DATE(Thang!$E$4,Thang!$C$4,BL$2),Xuat!$D$5:$D$1000,Loc!$A38)</f>
        <v>0</v>
      </c>
      <c r="BM38" s="1">
        <f>SUMIFS(Xuat!$G$5:$G$1000,Xuat!$C$5:$C$1000,DATE(Thang!$E$4,Thang!$C$4,BM$2),Xuat!$D$5:$D$1000,Loc!$A38)</f>
        <v>0</v>
      </c>
      <c r="BN38" s="1">
        <f>SUMIFS(Xuat!$G$5:$G$1000,Xuat!$C$5:$C$1000,DATE(Thang!$E$4,Thang!$C$4,BN$2),Xuat!$D$5:$D$1000,Loc!$A38)</f>
        <v>0</v>
      </c>
      <c r="BO38" s="1">
        <f>SUMIFS(Xuat!$G$5:$G$1000,Xuat!$C$5:$C$1000,DATE(Thang!$E$4,Thang!$C$4,BO$2),Xuat!$D$5:$D$1000,Loc!$A38)</f>
        <v>0</v>
      </c>
    </row>
    <row r="39" spans="1:67" x14ac:dyDescent="0.2">
      <c r="A39" s="2">
        <f>DM!C39</f>
        <v>0</v>
      </c>
      <c r="B39" s="3">
        <f>VLOOKUP(A39,Tondau!$B$5:$F$500,3,0)</f>
        <v>0</v>
      </c>
      <c r="C39" s="3">
        <f t="shared" si="2"/>
        <v>0</v>
      </c>
      <c r="D39" s="3">
        <f t="shared" si="3"/>
        <v>0</v>
      </c>
      <c r="E39" s="3">
        <f t="shared" si="4"/>
        <v>0</v>
      </c>
      <c r="F39" s="7">
        <f>SUMIFS(Nhap!$I$5:$I$1000,Nhap!$E$5:$E$1000,DATE(Thang!$E$4,Thang!$C$4,Loc!$F$2),Nhap!$F$5:$F$1000,Loc!A39)</f>
        <v>0</v>
      </c>
      <c r="G39" s="7">
        <f>SUMIFS(Nhap!$I$5:$I$1000,Nhap!$E$5:$E$1000,DATE(Thang!$E$4,Thang!$C$4,Loc!$G$2),Nhap!$F$5:$F$1000,Loc!A39)</f>
        <v>0</v>
      </c>
      <c r="H39" s="7">
        <f>SUMIFS(Nhap!$I$5:$I$1000,Nhap!$E$5:$E$1000,DATE(Thang!$E$4,Thang!$C$4,Loc!$H$2),Nhap!$F$5:$F$1000,Loc!A39)</f>
        <v>0</v>
      </c>
      <c r="I39" s="7">
        <f>SUMIFS(Nhap!$I$5:$I$1000,Nhap!$E$5:$E$1000,DATE(Thang!$E$4,Thang!$C$4,Loc!$I$2),Nhap!$F$5:$F$1000,Loc!A39)</f>
        <v>0</v>
      </c>
      <c r="J39" s="7">
        <f>SUMIFS(Nhap!$I$5:$I$1000,Nhap!$E$5:$E$1000,DATE(Thang!$E$4,Thang!$C$4,Loc!$J$2),Nhap!$F$5:$F$1000,Loc!A39)</f>
        <v>0</v>
      </c>
      <c r="K39" s="7">
        <f>SUMIFS(Nhap!$I$5:$I$1000,Nhap!$E$5:$E$1000,DATE(Thang!$E$4,Thang!$C$4,Loc!$K$2),Nhap!$F$5:$F$1000,Loc!A39)</f>
        <v>0</v>
      </c>
      <c r="L39" s="7">
        <f>SUMIFS(Nhap!$I$5:$I$1000,Nhap!$E$5:$E$1000,DATE(Thang!$E$4,Thang!$C$4,Loc!$L$2),Nhap!$F$5:$F$1000,Loc!A39)</f>
        <v>0</v>
      </c>
      <c r="M39" s="7">
        <f>SUMIFS(Nhap!$I$5:$I$1000,Nhap!$E$5:$E$1000,DATE(Thang!$E$4,Thang!$C$4,Loc!$M$2),Nhap!$F$5:$F$1000,Loc!A39)</f>
        <v>0</v>
      </c>
      <c r="N39" s="7">
        <f>SUMIFS(Nhap!$I$5:$I$1000,Nhap!$E$5:$E$1000,DATE(Thang!$E$4,Thang!$C$4,Loc!$N$2),Nhap!$F$5:$F$1000,Loc!A39)</f>
        <v>0</v>
      </c>
      <c r="O39" s="7">
        <f>SUMIFS(Nhap!$I$5:$I$1000,Nhap!$E$5:$E$1000,DATE(Thang!$E$4,Thang!$C$4,Loc!$O$2),Nhap!$F$5:$F$1000,Loc!A39)</f>
        <v>0</v>
      </c>
      <c r="P39" s="7">
        <f>SUMIFS(Nhap!$I$5:$I$1000,Nhap!$E$5:$E$1000,DATE(Thang!$E$4,Thang!$C$4,Loc!$P$2),Nhap!$F$5:$F$1000,Loc!A39)</f>
        <v>0</v>
      </c>
      <c r="Q39" s="7">
        <f>SUMIFS(Nhap!$I$5:$I$1000,Nhap!$E$5:$E$1000,DATE(Thang!$E$4,Thang!$C$4,Loc!$Q$2),Nhap!$F$5:$F$1000,Loc!A39)</f>
        <v>0</v>
      </c>
      <c r="R39" s="7">
        <f>SUMIFS(Nhap!$I$5:$I$1000,Nhap!$E$5:$E$1000,DATE(Thang!$E$4,Thang!$C$4,Loc!$R$2),Nhap!$F$5:$F$1000,Loc!A39)</f>
        <v>0</v>
      </c>
      <c r="S39" s="7">
        <f>SUMIFS(Nhap!$I$5:$I$1000,Nhap!$E$5:$E$1000,DATE(Thang!$E$4,Thang!$C$4,Loc!$S$2),Nhap!$F$5:$F$1000,Loc!A39)</f>
        <v>0</v>
      </c>
      <c r="T39" s="7">
        <f>SUMIFS(Nhap!$I$5:$I$1000,Nhap!$E$5:$E$1000,DATE(Thang!$E$4,Thang!$C$4,Loc!$T$2),Nhap!$F$5:$F$1000,Loc!A39)</f>
        <v>0</v>
      </c>
      <c r="U39" s="7">
        <f>SUMIFS(Nhap!$I$5:$I$1000,Nhap!$E$5:$E$1000,DATE(Thang!$E$4,Thang!$C$4,Loc!$U$2),Nhap!$F$5:$F$1000,Loc!A39)</f>
        <v>0</v>
      </c>
      <c r="V39" s="7">
        <f>SUMIFS(Nhap!$I$5:$I$1000,Nhap!$E$5:$E$1000,DATE(Thang!$E$4,Thang!$C$4,Loc!$V$2),Nhap!$F$5:$F$1000,Loc!A39)</f>
        <v>0</v>
      </c>
      <c r="W39" s="7">
        <f>SUMIFS(Nhap!$I$5:$I$1000,Nhap!$E$5:$E$1000,DATE(Thang!$E$4,Thang!$C$4,Loc!$W$2),Nhap!$F$5:$F$1000,Loc!A39)</f>
        <v>0</v>
      </c>
      <c r="X39" s="7">
        <f>SUMIFS(Nhap!$I$5:$I$1000,Nhap!$E$5:$E$1000,DATE(Thang!$E$4,Thang!$C$4,Loc!$X$2),Nhap!$F$5:$F$1000,Loc!A39)</f>
        <v>0</v>
      </c>
      <c r="Y39" s="7">
        <f>SUMIFS(Nhap!$I$5:$I$1000,Nhap!$E$5:$E$1000,DATE(Thang!$E$4,Thang!$C$4,Loc!$Y$2),Nhap!$F$5:$F$1000,Loc!A39)</f>
        <v>0</v>
      </c>
      <c r="Z39" s="7">
        <f>SUMIFS(Nhap!$I$5:$I$1000,Nhap!$E$5:$E$1000,DATE(Thang!$E$4,Thang!$C$4,Loc!$Z$2),Nhap!$F$5:$F$1000,Loc!A39)</f>
        <v>0</v>
      </c>
      <c r="AA39" s="7">
        <f>SUMIFS(Nhap!$I$5:$I$1000,Nhap!$E$5:$E$1000,DATE(Thang!$E$4,Thang!$C$4,Loc!$AA$2),Nhap!$F$5:$F$1000,Loc!A39)</f>
        <v>0</v>
      </c>
      <c r="AB39" s="7">
        <f>SUMIFS(Nhap!$I$5:$I$1000,Nhap!$E$5:$E$1000,DATE(Thang!$E$4,Thang!$C$4,Loc!$AB$2),Nhap!$F$5:$F$1000,Loc!A39)</f>
        <v>0</v>
      </c>
      <c r="AC39" s="7">
        <f>SUMIFS(Nhap!$I$5:$I$1000,Nhap!$E$5:$E$1000,DATE(Thang!$E$4,Thang!$C$4,Loc!$AC$2),Nhap!$F$5:$F$1000,Loc!A39)</f>
        <v>0</v>
      </c>
      <c r="AD39" s="7">
        <f>SUMIFS(Nhap!$I$5:$I$1000,Nhap!$E$5:$E$1000,DATE(Thang!$E$4,Thang!$C$4,Loc!$AD$2),Nhap!$F$5:$F$1000,Loc!$A$5)</f>
        <v>0</v>
      </c>
      <c r="AE39" s="7">
        <f>SUMIFS(Nhap!$I$5:$I$1000,Nhap!$E$5:$E$1000,DATE(Thang!$E$4,Thang!$C$4,Loc!$AE$2),Nhap!$F$5:$F$1000,Loc!A39)</f>
        <v>0</v>
      </c>
      <c r="AF39" s="7">
        <f>SUMIFS(Nhap!$I$5:$I$1000,Nhap!$E$5:$E$1000,DATE(Thang!$E$4,Thang!$C$4,Loc!$AF$2),Nhap!$F$5:$F$1000,Loc!A39)</f>
        <v>0</v>
      </c>
      <c r="AG39" s="7">
        <f>SUMIFS(Nhap!$I$5:$I$1000,Nhap!$E$5:$E$1000,DATE(Thang!$E$4,Thang!$C$4,Loc!$AG$2),Nhap!$F$5:$F$1000,Loc!A39)</f>
        <v>0</v>
      </c>
      <c r="AH39" s="7">
        <f>SUMIFS(Nhap!$I$5:$I$1000,Nhap!$E$5:$E$1000,DATE(Thang!$E$4,Thang!$C$4,Loc!$AH$2),Nhap!$F$5:$F$1000,Loc!A39)</f>
        <v>0</v>
      </c>
      <c r="AI39" s="7">
        <f>SUMIFS(Nhap!$I$5:$I$1000,Nhap!$E$5:$E$1000,DATE(Thang!$E$4,Thang!$C$4,Loc!$AI$2),Nhap!$F$5:$F$1000,Loc!A39)</f>
        <v>0</v>
      </c>
      <c r="AJ39" s="7">
        <f>SUMIFS(Nhap!$I$5:$I$1000,Nhap!$E$5:$E$1000,DATE(Thang!$E$4,Thang!$C$4,Loc!$AJ$2),Nhap!$F$5:$F$1000,Loc!A39)</f>
        <v>0</v>
      </c>
      <c r="AK39" s="1">
        <f>SUMIFS(Xuat!$G$5:$G$1000,Xuat!$C$5:$C$1000,DATE(Thang!$E$4,Thang!$C$4,AK$2),Xuat!$D$5:$D$1000,Loc!$A39)</f>
        <v>0</v>
      </c>
      <c r="AL39" s="1">
        <f>SUMIFS(Xuat!$G$5:$G$1000,Xuat!$C$5:$C$1000,DATE(Thang!$E$4,Thang!$C$4,AL$2),Xuat!$D$5:$D$1000,Loc!$A39)</f>
        <v>0</v>
      </c>
      <c r="AM39" s="1">
        <f>SUMIFS(Xuat!$G$5:$G$1000,Xuat!$C$5:$C$1000,DATE(Thang!$E$4,Thang!$C$4,AM$2),Xuat!$D$5:$D$1000,Loc!$A39)</f>
        <v>0</v>
      </c>
      <c r="AN39" s="1">
        <f>SUMIFS(Xuat!$G$5:$G$1000,Xuat!$C$5:$C$1000,DATE(Thang!$E$4,Thang!$C$4,AN$2),Xuat!$D$5:$D$1000,Loc!$A39)</f>
        <v>0</v>
      </c>
      <c r="AO39" s="1">
        <f>SUMIFS(Xuat!$G$5:$G$1000,Xuat!$C$5:$C$1000,DATE(Thang!$E$4,Thang!$C$4,AO$2),Xuat!$D$5:$D$1000,Loc!$A39)</f>
        <v>0</v>
      </c>
      <c r="AP39" s="1">
        <f>SUMIFS(Xuat!$G$5:$G$1000,Xuat!$C$5:$C$1000,DATE(Thang!$E$4,Thang!$C$4,AP$2),Xuat!$D$5:$D$1000,Loc!$A39)</f>
        <v>0</v>
      </c>
      <c r="AQ39" s="1">
        <f>SUMIFS(Xuat!$G$5:$G$1000,Xuat!$C$5:$C$1000,DATE(Thang!$E$4,Thang!$C$4,AQ$2),Xuat!$D$5:$D$1000,Loc!$A39)</f>
        <v>0</v>
      </c>
      <c r="AR39" s="1">
        <f>SUMIFS(Xuat!$G$5:$G$1000,Xuat!$C$5:$C$1000,DATE(Thang!$E$4,Thang!$C$4,AR$2),Xuat!$D$5:$D$1000,Loc!$A39)</f>
        <v>0</v>
      </c>
      <c r="AS39" s="1">
        <f>SUMIFS(Xuat!$G$5:$G$1000,Xuat!$C$5:$C$1000,DATE(Thang!$E$4,Thang!$C$4,AS$2),Xuat!$D$5:$D$1000,Loc!$A39)</f>
        <v>0</v>
      </c>
      <c r="AT39" s="1">
        <f>SUMIFS(Xuat!$G$5:$G$1000,Xuat!$C$5:$C$1000,DATE(Thang!$E$4,Thang!$C$4,AT$2),Xuat!$D$5:$D$1000,Loc!$A39)</f>
        <v>0</v>
      </c>
      <c r="AU39" s="1">
        <f>SUMIFS(Xuat!$G$5:$G$1000,Xuat!$C$5:$C$1000,DATE(Thang!$E$4,Thang!$C$4,AU$2),Xuat!$D$5:$D$1000,Loc!$A39)</f>
        <v>0</v>
      </c>
      <c r="AV39" s="1">
        <f>SUMIFS(Xuat!$G$5:$G$1000,Xuat!$C$5:$C$1000,DATE(Thang!$E$4,Thang!$C$4,AV$2),Xuat!$D$5:$D$1000,Loc!$A39)</f>
        <v>0</v>
      </c>
      <c r="AW39" s="1">
        <f>SUMIFS(Xuat!$G$5:$G$1000,Xuat!$C$5:$C$1000,DATE(Thang!$E$4,Thang!$C$4,AW$2),Xuat!$D$5:$D$1000,Loc!$A39)</f>
        <v>0</v>
      </c>
      <c r="AX39" s="1">
        <f>SUMIFS(Xuat!$G$5:$G$1000,Xuat!$C$5:$C$1000,DATE(Thang!$E$4,Thang!$C$4,AX$2),Xuat!$D$5:$D$1000,Loc!$A39)</f>
        <v>0</v>
      </c>
      <c r="AY39" s="1">
        <f>SUMIFS(Xuat!$G$5:$G$1000,Xuat!$C$5:$C$1000,DATE(Thang!$E$4,Thang!$C$4,AY$2),Xuat!$D$5:$D$1000,Loc!$A39)</f>
        <v>0</v>
      </c>
      <c r="AZ39" s="1">
        <f>SUMIFS(Xuat!$G$5:$G$1000,Xuat!$C$5:$C$1000,DATE(Thang!$E$4,Thang!$C$4,AZ$2),Xuat!$D$5:$D$1000,Loc!$A39)</f>
        <v>0</v>
      </c>
      <c r="BA39" s="1">
        <f>SUMIFS(Xuat!$G$5:$G$1000,Xuat!$C$5:$C$1000,DATE(Thang!$E$4,Thang!$C$4,BA$2),Xuat!$D$5:$D$1000,Loc!$A39)</f>
        <v>0</v>
      </c>
      <c r="BB39" s="1">
        <f>SUMIFS(Xuat!$G$5:$G$1000,Xuat!$C$5:$C$1000,DATE(Thang!$E$4,Thang!$C$4,BB$2),Xuat!$D$5:$D$1000,Loc!$A39)</f>
        <v>0</v>
      </c>
      <c r="BC39" s="1">
        <f>SUMIFS(Xuat!$G$5:$G$1000,Xuat!$C$5:$C$1000,DATE(Thang!$E$4,Thang!$C$4,BC$2),Xuat!$D$5:$D$1000,Loc!$A39)</f>
        <v>0</v>
      </c>
      <c r="BD39" s="1">
        <f>SUMIFS(Xuat!$G$5:$G$1000,Xuat!$C$5:$C$1000,DATE(Thang!$E$4,Thang!$C$4,BD$2),Xuat!$D$5:$D$1000,Loc!$A39)</f>
        <v>0</v>
      </c>
      <c r="BE39" s="1">
        <f>SUMIFS(Xuat!$G$5:$G$1000,Xuat!$C$5:$C$1000,DATE(Thang!$E$4,Thang!$C$4,BE$2),Xuat!$D$5:$D$1000,Loc!$A39)</f>
        <v>0</v>
      </c>
      <c r="BF39" s="1">
        <f>SUMIFS(Xuat!$G$5:$G$1000,Xuat!$C$5:$C$1000,DATE(Thang!$E$4,Thang!$C$4,BF$2),Xuat!$D$5:$D$1000,Loc!$A39)</f>
        <v>0</v>
      </c>
      <c r="BG39" s="1">
        <f>SUMIFS(Xuat!$G$5:$G$1000,Xuat!$C$5:$C$1000,DATE(Thang!$E$4,Thang!$C$4,BG$2),Xuat!$D$5:$D$1000,Loc!$A39)</f>
        <v>0</v>
      </c>
      <c r="BH39" s="1">
        <f>SUMIFS(Xuat!$G$5:$G$1000,Xuat!$C$5:$C$1000,DATE(Thang!$E$4,Thang!$C$4,BH$2),Xuat!$D$5:$D$1000,Loc!$A39)</f>
        <v>0</v>
      </c>
      <c r="BI39" s="1">
        <f>SUMIFS(Xuat!$G$5:$G$1000,Xuat!$C$5:$C$1000,DATE(Thang!$E$4,Thang!$C$4,BI$2),Xuat!$D$5:$D$1000,Loc!$A39)</f>
        <v>0</v>
      </c>
      <c r="BJ39" s="1">
        <f>SUMIFS(Xuat!$G$5:$G$1000,Xuat!$C$5:$C$1000,DATE(Thang!$E$4,Thang!$C$4,BJ$2),Xuat!$D$5:$D$1000,Loc!$A39)</f>
        <v>0</v>
      </c>
      <c r="BK39" s="1">
        <f>SUMIFS(Xuat!$G$5:$G$1000,Xuat!$C$5:$C$1000,DATE(Thang!$E$4,Thang!$C$4,BK$2),Xuat!$D$5:$D$1000,Loc!$A39)</f>
        <v>0</v>
      </c>
      <c r="BL39" s="1">
        <f>SUMIFS(Xuat!$G$5:$G$1000,Xuat!$C$5:$C$1000,DATE(Thang!$E$4,Thang!$C$4,BL$2),Xuat!$D$5:$D$1000,Loc!$A39)</f>
        <v>0</v>
      </c>
      <c r="BM39" s="1">
        <f>SUMIFS(Xuat!$G$5:$G$1000,Xuat!$C$5:$C$1000,DATE(Thang!$E$4,Thang!$C$4,BM$2),Xuat!$D$5:$D$1000,Loc!$A39)</f>
        <v>0</v>
      </c>
      <c r="BN39" s="1">
        <f>SUMIFS(Xuat!$G$5:$G$1000,Xuat!$C$5:$C$1000,DATE(Thang!$E$4,Thang!$C$4,BN$2),Xuat!$D$5:$D$1000,Loc!$A39)</f>
        <v>0</v>
      </c>
      <c r="BO39" s="1">
        <f>SUMIFS(Xuat!$G$5:$G$1000,Xuat!$C$5:$C$1000,DATE(Thang!$E$4,Thang!$C$4,BO$2),Xuat!$D$5:$D$1000,Loc!$A39)</f>
        <v>0</v>
      </c>
    </row>
    <row r="40" spans="1:67" x14ac:dyDescent="0.2">
      <c r="A40" s="2">
        <f>DM!C40</f>
        <v>0</v>
      </c>
      <c r="B40" s="3">
        <f>VLOOKUP(A40,Tondau!$B$5:$F$500,3,0)</f>
        <v>0</v>
      </c>
      <c r="C40" s="3">
        <f t="shared" si="2"/>
        <v>0</v>
      </c>
      <c r="D40" s="3">
        <f t="shared" si="3"/>
        <v>0</v>
      </c>
      <c r="E40" s="3">
        <f t="shared" si="4"/>
        <v>0</v>
      </c>
      <c r="F40" s="7">
        <f>SUMIFS(Nhap!$I$5:$I$1000,Nhap!$E$5:$E$1000,DATE(Thang!$E$4,Thang!$C$4,Loc!$F$2),Nhap!$F$5:$F$1000,Loc!A40)</f>
        <v>0</v>
      </c>
      <c r="G40" s="7">
        <f>SUMIFS(Nhap!$I$5:$I$1000,Nhap!$E$5:$E$1000,DATE(Thang!$E$4,Thang!$C$4,Loc!$G$2),Nhap!$F$5:$F$1000,Loc!A40)</f>
        <v>0</v>
      </c>
      <c r="H40" s="7">
        <f>SUMIFS(Nhap!$I$5:$I$1000,Nhap!$E$5:$E$1000,DATE(Thang!$E$4,Thang!$C$4,Loc!$H$2),Nhap!$F$5:$F$1000,Loc!A40)</f>
        <v>0</v>
      </c>
      <c r="I40" s="7">
        <f>SUMIFS(Nhap!$I$5:$I$1000,Nhap!$E$5:$E$1000,DATE(Thang!$E$4,Thang!$C$4,Loc!$I$2),Nhap!$F$5:$F$1000,Loc!A40)</f>
        <v>0</v>
      </c>
      <c r="J40" s="7">
        <f>SUMIFS(Nhap!$I$5:$I$1000,Nhap!$E$5:$E$1000,DATE(Thang!$E$4,Thang!$C$4,Loc!$J$2),Nhap!$F$5:$F$1000,Loc!A40)</f>
        <v>0</v>
      </c>
      <c r="K40" s="7">
        <f>SUMIFS(Nhap!$I$5:$I$1000,Nhap!$E$5:$E$1000,DATE(Thang!$E$4,Thang!$C$4,Loc!$K$2),Nhap!$F$5:$F$1000,Loc!A40)</f>
        <v>0</v>
      </c>
      <c r="L40" s="7">
        <f>SUMIFS(Nhap!$I$5:$I$1000,Nhap!$E$5:$E$1000,DATE(Thang!$E$4,Thang!$C$4,Loc!$L$2),Nhap!$F$5:$F$1000,Loc!A40)</f>
        <v>0</v>
      </c>
      <c r="M40" s="7">
        <f>SUMIFS(Nhap!$I$5:$I$1000,Nhap!$E$5:$E$1000,DATE(Thang!$E$4,Thang!$C$4,Loc!$M$2),Nhap!$F$5:$F$1000,Loc!A40)</f>
        <v>0</v>
      </c>
      <c r="N40" s="7">
        <f>SUMIFS(Nhap!$I$5:$I$1000,Nhap!$E$5:$E$1000,DATE(Thang!$E$4,Thang!$C$4,Loc!$N$2),Nhap!$F$5:$F$1000,Loc!A40)</f>
        <v>0</v>
      </c>
      <c r="O40" s="7">
        <f>SUMIFS(Nhap!$I$5:$I$1000,Nhap!$E$5:$E$1000,DATE(Thang!$E$4,Thang!$C$4,Loc!$O$2),Nhap!$F$5:$F$1000,Loc!A40)</f>
        <v>0</v>
      </c>
      <c r="P40" s="7">
        <f>SUMIFS(Nhap!$I$5:$I$1000,Nhap!$E$5:$E$1000,DATE(Thang!$E$4,Thang!$C$4,Loc!$P$2),Nhap!$F$5:$F$1000,Loc!A40)</f>
        <v>0</v>
      </c>
      <c r="Q40" s="7">
        <f>SUMIFS(Nhap!$I$5:$I$1000,Nhap!$E$5:$E$1000,DATE(Thang!$E$4,Thang!$C$4,Loc!$Q$2),Nhap!$F$5:$F$1000,Loc!A40)</f>
        <v>0</v>
      </c>
      <c r="R40" s="7">
        <f>SUMIFS(Nhap!$I$5:$I$1000,Nhap!$E$5:$E$1000,DATE(Thang!$E$4,Thang!$C$4,Loc!$R$2),Nhap!$F$5:$F$1000,Loc!A40)</f>
        <v>0</v>
      </c>
      <c r="S40" s="7">
        <f>SUMIFS(Nhap!$I$5:$I$1000,Nhap!$E$5:$E$1000,DATE(Thang!$E$4,Thang!$C$4,Loc!$S$2),Nhap!$F$5:$F$1000,Loc!A40)</f>
        <v>0</v>
      </c>
      <c r="T40" s="7">
        <f>SUMIFS(Nhap!$I$5:$I$1000,Nhap!$E$5:$E$1000,DATE(Thang!$E$4,Thang!$C$4,Loc!$T$2),Nhap!$F$5:$F$1000,Loc!A40)</f>
        <v>0</v>
      </c>
      <c r="U40" s="7">
        <f>SUMIFS(Nhap!$I$5:$I$1000,Nhap!$E$5:$E$1000,DATE(Thang!$E$4,Thang!$C$4,Loc!$U$2),Nhap!$F$5:$F$1000,Loc!A40)</f>
        <v>0</v>
      </c>
      <c r="V40" s="7">
        <f>SUMIFS(Nhap!$I$5:$I$1000,Nhap!$E$5:$E$1000,DATE(Thang!$E$4,Thang!$C$4,Loc!$V$2),Nhap!$F$5:$F$1000,Loc!A40)</f>
        <v>0</v>
      </c>
      <c r="W40" s="7">
        <f>SUMIFS(Nhap!$I$5:$I$1000,Nhap!$E$5:$E$1000,DATE(Thang!$E$4,Thang!$C$4,Loc!$W$2),Nhap!$F$5:$F$1000,Loc!A40)</f>
        <v>0</v>
      </c>
      <c r="X40" s="7">
        <f>SUMIFS(Nhap!$I$5:$I$1000,Nhap!$E$5:$E$1000,DATE(Thang!$E$4,Thang!$C$4,Loc!$X$2),Nhap!$F$5:$F$1000,Loc!A40)</f>
        <v>0</v>
      </c>
      <c r="Y40" s="7">
        <f>SUMIFS(Nhap!$I$5:$I$1000,Nhap!$E$5:$E$1000,DATE(Thang!$E$4,Thang!$C$4,Loc!$Y$2),Nhap!$F$5:$F$1000,Loc!A40)</f>
        <v>0</v>
      </c>
      <c r="Z40" s="7">
        <f>SUMIFS(Nhap!$I$5:$I$1000,Nhap!$E$5:$E$1000,DATE(Thang!$E$4,Thang!$C$4,Loc!$Z$2),Nhap!$F$5:$F$1000,Loc!A40)</f>
        <v>0</v>
      </c>
      <c r="AA40" s="7">
        <f>SUMIFS(Nhap!$I$5:$I$1000,Nhap!$E$5:$E$1000,DATE(Thang!$E$4,Thang!$C$4,Loc!$AA$2),Nhap!$F$5:$F$1000,Loc!A40)</f>
        <v>0</v>
      </c>
      <c r="AB40" s="7">
        <f>SUMIFS(Nhap!$I$5:$I$1000,Nhap!$E$5:$E$1000,DATE(Thang!$E$4,Thang!$C$4,Loc!$AB$2),Nhap!$F$5:$F$1000,Loc!A40)</f>
        <v>0</v>
      </c>
      <c r="AC40" s="7">
        <f>SUMIFS(Nhap!$I$5:$I$1000,Nhap!$E$5:$E$1000,DATE(Thang!$E$4,Thang!$C$4,Loc!$AC$2),Nhap!$F$5:$F$1000,Loc!A40)</f>
        <v>0</v>
      </c>
      <c r="AD40" s="7">
        <f>SUMIFS(Nhap!$I$5:$I$1000,Nhap!$E$5:$E$1000,DATE(Thang!$E$4,Thang!$C$4,Loc!$AD$2),Nhap!$F$5:$F$1000,Loc!$A$5)</f>
        <v>0</v>
      </c>
      <c r="AE40" s="7">
        <f>SUMIFS(Nhap!$I$5:$I$1000,Nhap!$E$5:$E$1000,DATE(Thang!$E$4,Thang!$C$4,Loc!$AE$2),Nhap!$F$5:$F$1000,Loc!A40)</f>
        <v>0</v>
      </c>
      <c r="AF40" s="7">
        <f>SUMIFS(Nhap!$I$5:$I$1000,Nhap!$E$5:$E$1000,DATE(Thang!$E$4,Thang!$C$4,Loc!$AF$2),Nhap!$F$5:$F$1000,Loc!A40)</f>
        <v>0</v>
      </c>
      <c r="AG40" s="7">
        <f>SUMIFS(Nhap!$I$5:$I$1000,Nhap!$E$5:$E$1000,DATE(Thang!$E$4,Thang!$C$4,Loc!$AG$2),Nhap!$F$5:$F$1000,Loc!A40)</f>
        <v>0</v>
      </c>
      <c r="AH40" s="7">
        <f>SUMIFS(Nhap!$I$5:$I$1000,Nhap!$E$5:$E$1000,DATE(Thang!$E$4,Thang!$C$4,Loc!$AH$2),Nhap!$F$5:$F$1000,Loc!A40)</f>
        <v>0</v>
      </c>
      <c r="AI40" s="7">
        <f>SUMIFS(Nhap!$I$5:$I$1000,Nhap!$E$5:$E$1000,DATE(Thang!$E$4,Thang!$C$4,Loc!$AI$2),Nhap!$F$5:$F$1000,Loc!A40)</f>
        <v>0</v>
      </c>
      <c r="AJ40" s="7">
        <f>SUMIFS(Nhap!$I$5:$I$1000,Nhap!$E$5:$E$1000,DATE(Thang!$E$4,Thang!$C$4,Loc!$AJ$2),Nhap!$F$5:$F$1000,Loc!A40)</f>
        <v>0</v>
      </c>
      <c r="AK40" s="1">
        <f>SUMIFS(Xuat!$G$5:$G$1000,Xuat!$C$5:$C$1000,DATE(Thang!$E$4,Thang!$C$4,AK$2),Xuat!$D$5:$D$1000,Loc!$A40)</f>
        <v>0</v>
      </c>
      <c r="AL40" s="1">
        <f>SUMIFS(Xuat!$G$5:$G$1000,Xuat!$C$5:$C$1000,DATE(Thang!$E$4,Thang!$C$4,AL$2),Xuat!$D$5:$D$1000,Loc!$A40)</f>
        <v>0</v>
      </c>
      <c r="AM40" s="1">
        <f>SUMIFS(Xuat!$G$5:$G$1000,Xuat!$C$5:$C$1000,DATE(Thang!$E$4,Thang!$C$4,AM$2),Xuat!$D$5:$D$1000,Loc!$A40)</f>
        <v>0</v>
      </c>
      <c r="AN40" s="1">
        <f>SUMIFS(Xuat!$G$5:$G$1000,Xuat!$C$5:$C$1000,DATE(Thang!$E$4,Thang!$C$4,AN$2),Xuat!$D$5:$D$1000,Loc!$A40)</f>
        <v>0</v>
      </c>
      <c r="AO40" s="1">
        <f>SUMIFS(Xuat!$G$5:$G$1000,Xuat!$C$5:$C$1000,DATE(Thang!$E$4,Thang!$C$4,AO$2),Xuat!$D$5:$D$1000,Loc!$A40)</f>
        <v>0</v>
      </c>
      <c r="AP40" s="1">
        <f>SUMIFS(Xuat!$G$5:$G$1000,Xuat!$C$5:$C$1000,DATE(Thang!$E$4,Thang!$C$4,AP$2),Xuat!$D$5:$D$1000,Loc!$A40)</f>
        <v>0</v>
      </c>
      <c r="AQ40" s="1">
        <f>SUMIFS(Xuat!$G$5:$G$1000,Xuat!$C$5:$C$1000,DATE(Thang!$E$4,Thang!$C$4,AQ$2),Xuat!$D$5:$D$1000,Loc!$A40)</f>
        <v>0</v>
      </c>
      <c r="AR40" s="1">
        <f>SUMIFS(Xuat!$G$5:$G$1000,Xuat!$C$5:$C$1000,DATE(Thang!$E$4,Thang!$C$4,AR$2),Xuat!$D$5:$D$1000,Loc!$A40)</f>
        <v>0</v>
      </c>
      <c r="AS40" s="1">
        <f>SUMIFS(Xuat!$G$5:$G$1000,Xuat!$C$5:$C$1000,DATE(Thang!$E$4,Thang!$C$4,AS$2),Xuat!$D$5:$D$1000,Loc!$A40)</f>
        <v>0</v>
      </c>
      <c r="AT40" s="1">
        <f>SUMIFS(Xuat!$G$5:$G$1000,Xuat!$C$5:$C$1000,DATE(Thang!$E$4,Thang!$C$4,AT$2),Xuat!$D$5:$D$1000,Loc!$A40)</f>
        <v>0</v>
      </c>
      <c r="AU40" s="1">
        <f>SUMIFS(Xuat!$G$5:$G$1000,Xuat!$C$5:$C$1000,DATE(Thang!$E$4,Thang!$C$4,AU$2),Xuat!$D$5:$D$1000,Loc!$A40)</f>
        <v>0</v>
      </c>
      <c r="AV40" s="1">
        <f>SUMIFS(Xuat!$G$5:$G$1000,Xuat!$C$5:$C$1000,DATE(Thang!$E$4,Thang!$C$4,AV$2),Xuat!$D$5:$D$1000,Loc!$A40)</f>
        <v>0</v>
      </c>
      <c r="AW40" s="1">
        <f>SUMIFS(Xuat!$G$5:$G$1000,Xuat!$C$5:$C$1000,DATE(Thang!$E$4,Thang!$C$4,AW$2),Xuat!$D$5:$D$1000,Loc!$A40)</f>
        <v>0</v>
      </c>
      <c r="AX40" s="1">
        <f>SUMIFS(Xuat!$G$5:$G$1000,Xuat!$C$5:$C$1000,DATE(Thang!$E$4,Thang!$C$4,AX$2),Xuat!$D$5:$D$1000,Loc!$A40)</f>
        <v>0</v>
      </c>
      <c r="AY40" s="1">
        <f>SUMIFS(Xuat!$G$5:$G$1000,Xuat!$C$5:$C$1000,DATE(Thang!$E$4,Thang!$C$4,AY$2),Xuat!$D$5:$D$1000,Loc!$A40)</f>
        <v>0</v>
      </c>
      <c r="AZ40" s="1">
        <f>SUMIFS(Xuat!$G$5:$G$1000,Xuat!$C$5:$C$1000,DATE(Thang!$E$4,Thang!$C$4,AZ$2),Xuat!$D$5:$D$1000,Loc!$A40)</f>
        <v>0</v>
      </c>
      <c r="BA40" s="1">
        <f>SUMIFS(Xuat!$G$5:$G$1000,Xuat!$C$5:$C$1000,DATE(Thang!$E$4,Thang!$C$4,BA$2),Xuat!$D$5:$D$1000,Loc!$A40)</f>
        <v>0</v>
      </c>
      <c r="BB40" s="1">
        <f>SUMIFS(Xuat!$G$5:$G$1000,Xuat!$C$5:$C$1000,DATE(Thang!$E$4,Thang!$C$4,BB$2),Xuat!$D$5:$D$1000,Loc!$A40)</f>
        <v>0</v>
      </c>
      <c r="BC40" s="1">
        <f>SUMIFS(Xuat!$G$5:$G$1000,Xuat!$C$5:$C$1000,DATE(Thang!$E$4,Thang!$C$4,BC$2),Xuat!$D$5:$D$1000,Loc!$A40)</f>
        <v>0</v>
      </c>
      <c r="BD40" s="1">
        <f>SUMIFS(Xuat!$G$5:$G$1000,Xuat!$C$5:$C$1000,DATE(Thang!$E$4,Thang!$C$4,BD$2),Xuat!$D$5:$D$1000,Loc!$A40)</f>
        <v>0</v>
      </c>
      <c r="BE40" s="1">
        <f>SUMIFS(Xuat!$G$5:$G$1000,Xuat!$C$5:$C$1000,DATE(Thang!$E$4,Thang!$C$4,BE$2),Xuat!$D$5:$D$1000,Loc!$A40)</f>
        <v>0</v>
      </c>
      <c r="BF40" s="1">
        <f>SUMIFS(Xuat!$G$5:$G$1000,Xuat!$C$5:$C$1000,DATE(Thang!$E$4,Thang!$C$4,BF$2),Xuat!$D$5:$D$1000,Loc!$A40)</f>
        <v>0</v>
      </c>
      <c r="BG40" s="1">
        <f>SUMIFS(Xuat!$G$5:$G$1000,Xuat!$C$5:$C$1000,DATE(Thang!$E$4,Thang!$C$4,BG$2),Xuat!$D$5:$D$1000,Loc!$A40)</f>
        <v>0</v>
      </c>
      <c r="BH40" s="1">
        <f>SUMIFS(Xuat!$G$5:$G$1000,Xuat!$C$5:$C$1000,DATE(Thang!$E$4,Thang!$C$4,BH$2),Xuat!$D$5:$D$1000,Loc!$A40)</f>
        <v>0</v>
      </c>
      <c r="BI40" s="1">
        <f>SUMIFS(Xuat!$G$5:$G$1000,Xuat!$C$5:$C$1000,DATE(Thang!$E$4,Thang!$C$4,BI$2),Xuat!$D$5:$D$1000,Loc!$A40)</f>
        <v>0</v>
      </c>
      <c r="BJ40" s="1">
        <f>SUMIFS(Xuat!$G$5:$G$1000,Xuat!$C$5:$C$1000,DATE(Thang!$E$4,Thang!$C$4,BJ$2),Xuat!$D$5:$D$1000,Loc!$A40)</f>
        <v>0</v>
      </c>
      <c r="BK40" s="1">
        <f>SUMIFS(Xuat!$G$5:$G$1000,Xuat!$C$5:$C$1000,DATE(Thang!$E$4,Thang!$C$4,BK$2),Xuat!$D$5:$D$1000,Loc!$A40)</f>
        <v>0</v>
      </c>
      <c r="BL40" s="1">
        <f>SUMIFS(Xuat!$G$5:$G$1000,Xuat!$C$5:$C$1000,DATE(Thang!$E$4,Thang!$C$4,BL$2),Xuat!$D$5:$D$1000,Loc!$A40)</f>
        <v>0</v>
      </c>
      <c r="BM40" s="1">
        <f>SUMIFS(Xuat!$G$5:$G$1000,Xuat!$C$5:$C$1000,DATE(Thang!$E$4,Thang!$C$4,BM$2),Xuat!$D$5:$D$1000,Loc!$A40)</f>
        <v>0</v>
      </c>
      <c r="BN40" s="1">
        <f>SUMIFS(Xuat!$G$5:$G$1000,Xuat!$C$5:$C$1000,DATE(Thang!$E$4,Thang!$C$4,BN$2),Xuat!$D$5:$D$1000,Loc!$A40)</f>
        <v>0</v>
      </c>
      <c r="BO40" s="1">
        <f>SUMIFS(Xuat!$G$5:$G$1000,Xuat!$C$5:$C$1000,DATE(Thang!$E$4,Thang!$C$4,BO$2),Xuat!$D$5:$D$1000,Loc!$A40)</f>
        <v>0</v>
      </c>
    </row>
    <row r="41" spans="1:67" x14ac:dyDescent="0.2">
      <c r="A41" s="2">
        <f>DM!C41</f>
        <v>0</v>
      </c>
      <c r="B41" s="3">
        <f>VLOOKUP(A41,Tondau!$B$5:$F$500,3,0)</f>
        <v>0</v>
      </c>
      <c r="C41" s="3">
        <f t="shared" si="2"/>
        <v>0</v>
      </c>
      <c r="D41" s="3">
        <f t="shared" si="3"/>
        <v>0</v>
      </c>
      <c r="E41" s="3">
        <f t="shared" si="4"/>
        <v>0</v>
      </c>
      <c r="F41" s="7">
        <f>SUMIFS(Nhap!$I$5:$I$1000,Nhap!$E$5:$E$1000,DATE(Thang!$E$4,Thang!$C$4,Loc!$F$2),Nhap!$F$5:$F$1000,Loc!A41)</f>
        <v>0</v>
      </c>
      <c r="G41" s="7">
        <f>SUMIFS(Nhap!$I$5:$I$1000,Nhap!$E$5:$E$1000,DATE(Thang!$E$4,Thang!$C$4,Loc!$G$2),Nhap!$F$5:$F$1000,Loc!A41)</f>
        <v>0</v>
      </c>
      <c r="H41" s="7">
        <f>SUMIFS(Nhap!$I$5:$I$1000,Nhap!$E$5:$E$1000,DATE(Thang!$E$4,Thang!$C$4,Loc!$H$2),Nhap!$F$5:$F$1000,Loc!A41)</f>
        <v>0</v>
      </c>
      <c r="I41" s="7">
        <f>SUMIFS(Nhap!$I$5:$I$1000,Nhap!$E$5:$E$1000,DATE(Thang!$E$4,Thang!$C$4,Loc!$I$2),Nhap!$F$5:$F$1000,Loc!A41)</f>
        <v>0</v>
      </c>
      <c r="J41" s="7">
        <f>SUMIFS(Nhap!$I$5:$I$1000,Nhap!$E$5:$E$1000,DATE(Thang!$E$4,Thang!$C$4,Loc!$J$2),Nhap!$F$5:$F$1000,Loc!A41)</f>
        <v>0</v>
      </c>
      <c r="K41" s="7">
        <f>SUMIFS(Nhap!$I$5:$I$1000,Nhap!$E$5:$E$1000,DATE(Thang!$E$4,Thang!$C$4,Loc!$K$2),Nhap!$F$5:$F$1000,Loc!A41)</f>
        <v>0</v>
      </c>
      <c r="L41" s="7">
        <f>SUMIFS(Nhap!$I$5:$I$1000,Nhap!$E$5:$E$1000,DATE(Thang!$E$4,Thang!$C$4,Loc!$L$2),Nhap!$F$5:$F$1000,Loc!A41)</f>
        <v>0</v>
      </c>
      <c r="M41" s="7">
        <f>SUMIFS(Nhap!$I$5:$I$1000,Nhap!$E$5:$E$1000,DATE(Thang!$E$4,Thang!$C$4,Loc!$M$2),Nhap!$F$5:$F$1000,Loc!A41)</f>
        <v>0</v>
      </c>
      <c r="N41" s="7">
        <f>SUMIFS(Nhap!$I$5:$I$1000,Nhap!$E$5:$E$1000,DATE(Thang!$E$4,Thang!$C$4,Loc!$N$2),Nhap!$F$5:$F$1000,Loc!A41)</f>
        <v>0</v>
      </c>
      <c r="O41" s="7">
        <f>SUMIFS(Nhap!$I$5:$I$1000,Nhap!$E$5:$E$1000,DATE(Thang!$E$4,Thang!$C$4,Loc!$O$2),Nhap!$F$5:$F$1000,Loc!A41)</f>
        <v>0</v>
      </c>
      <c r="P41" s="7">
        <f>SUMIFS(Nhap!$I$5:$I$1000,Nhap!$E$5:$E$1000,DATE(Thang!$E$4,Thang!$C$4,Loc!$P$2),Nhap!$F$5:$F$1000,Loc!A41)</f>
        <v>0</v>
      </c>
      <c r="Q41" s="7">
        <f>SUMIFS(Nhap!$I$5:$I$1000,Nhap!$E$5:$E$1000,DATE(Thang!$E$4,Thang!$C$4,Loc!$Q$2),Nhap!$F$5:$F$1000,Loc!A41)</f>
        <v>0</v>
      </c>
      <c r="R41" s="7">
        <f>SUMIFS(Nhap!$I$5:$I$1000,Nhap!$E$5:$E$1000,DATE(Thang!$E$4,Thang!$C$4,Loc!$R$2),Nhap!$F$5:$F$1000,Loc!A41)</f>
        <v>0</v>
      </c>
      <c r="S41" s="7">
        <f>SUMIFS(Nhap!$I$5:$I$1000,Nhap!$E$5:$E$1000,DATE(Thang!$E$4,Thang!$C$4,Loc!$S$2),Nhap!$F$5:$F$1000,Loc!A41)</f>
        <v>0</v>
      </c>
      <c r="T41" s="7">
        <f>SUMIFS(Nhap!$I$5:$I$1000,Nhap!$E$5:$E$1000,DATE(Thang!$E$4,Thang!$C$4,Loc!$T$2),Nhap!$F$5:$F$1000,Loc!A41)</f>
        <v>0</v>
      </c>
      <c r="U41" s="7">
        <f>SUMIFS(Nhap!$I$5:$I$1000,Nhap!$E$5:$E$1000,DATE(Thang!$E$4,Thang!$C$4,Loc!$U$2),Nhap!$F$5:$F$1000,Loc!A41)</f>
        <v>0</v>
      </c>
      <c r="V41" s="7">
        <f>SUMIFS(Nhap!$I$5:$I$1000,Nhap!$E$5:$E$1000,DATE(Thang!$E$4,Thang!$C$4,Loc!$V$2),Nhap!$F$5:$F$1000,Loc!A41)</f>
        <v>0</v>
      </c>
      <c r="W41" s="7">
        <f>SUMIFS(Nhap!$I$5:$I$1000,Nhap!$E$5:$E$1000,DATE(Thang!$E$4,Thang!$C$4,Loc!$W$2),Nhap!$F$5:$F$1000,Loc!A41)</f>
        <v>0</v>
      </c>
      <c r="X41" s="7">
        <f>SUMIFS(Nhap!$I$5:$I$1000,Nhap!$E$5:$E$1000,DATE(Thang!$E$4,Thang!$C$4,Loc!$X$2),Nhap!$F$5:$F$1000,Loc!A41)</f>
        <v>0</v>
      </c>
      <c r="Y41" s="7">
        <f>SUMIFS(Nhap!$I$5:$I$1000,Nhap!$E$5:$E$1000,DATE(Thang!$E$4,Thang!$C$4,Loc!$Y$2),Nhap!$F$5:$F$1000,Loc!A41)</f>
        <v>0</v>
      </c>
      <c r="Z41" s="7">
        <f>SUMIFS(Nhap!$I$5:$I$1000,Nhap!$E$5:$E$1000,DATE(Thang!$E$4,Thang!$C$4,Loc!$Z$2),Nhap!$F$5:$F$1000,Loc!A41)</f>
        <v>0</v>
      </c>
      <c r="AA41" s="7">
        <f>SUMIFS(Nhap!$I$5:$I$1000,Nhap!$E$5:$E$1000,DATE(Thang!$E$4,Thang!$C$4,Loc!$AA$2),Nhap!$F$5:$F$1000,Loc!A41)</f>
        <v>0</v>
      </c>
      <c r="AB41" s="7">
        <f>SUMIFS(Nhap!$I$5:$I$1000,Nhap!$E$5:$E$1000,DATE(Thang!$E$4,Thang!$C$4,Loc!$AB$2),Nhap!$F$5:$F$1000,Loc!A41)</f>
        <v>0</v>
      </c>
      <c r="AC41" s="7">
        <f>SUMIFS(Nhap!$I$5:$I$1000,Nhap!$E$5:$E$1000,DATE(Thang!$E$4,Thang!$C$4,Loc!$AC$2),Nhap!$F$5:$F$1000,Loc!A41)</f>
        <v>0</v>
      </c>
      <c r="AD41" s="7">
        <f>SUMIFS(Nhap!$I$5:$I$1000,Nhap!$E$5:$E$1000,DATE(Thang!$E$4,Thang!$C$4,Loc!$AD$2),Nhap!$F$5:$F$1000,Loc!$A$5)</f>
        <v>0</v>
      </c>
      <c r="AE41" s="7">
        <f>SUMIFS(Nhap!$I$5:$I$1000,Nhap!$E$5:$E$1000,DATE(Thang!$E$4,Thang!$C$4,Loc!$AE$2),Nhap!$F$5:$F$1000,Loc!A41)</f>
        <v>0</v>
      </c>
      <c r="AF41" s="7">
        <f>SUMIFS(Nhap!$I$5:$I$1000,Nhap!$E$5:$E$1000,DATE(Thang!$E$4,Thang!$C$4,Loc!$AF$2),Nhap!$F$5:$F$1000,Loc!A41)</f>
        <v>0</v>
      </c>
      <c r="AG41" s="7">
        <f>SUMIFS(Nhap!$I$5:$I$1000,Nhap!$E$5:$E$1000,DATE(Thang!$E$4,Thang!$C$4,Loc!$AG$2),Nhap!$F$5:$F$1000,Loc!A41)</f>
        <v>0</v>
      </c>
      <c r="AH41" s="7">
        <f>SUMIFS(Nhap!$I$5:$I$1000,Nhap!$E$5:$E$1000,DATE(Thang!$E$4,Thang!$C$4,Loc!$AH$2),Nhap!$F$5:$F$1000,Loc!A41)</f>
        <v>0</v>
      </c>
      <c r="AI41" s="7">
        <f>SUMIFS(Nhap!$I$5:$I$1000,Nhap!$E$5:$E$1000,DATE(Thang!$E$4,Thang!$C$4,Loc!$AI$2),Nhap!$F$5:$F$1000,Loc!A41)</f>
        <v>0</v>
      </c>
      <c r="AJ41" s="7">
        <f>SUMIFS(Nhap!$I$5:$I$1000,Nhap!$E$5:$E$1000,DATE(Thang!$E$4,Thang!$C$4,Loc!$AJ$2),Nhap!$F$5:$F$1000,Loc!A41)</f>
        <v>0</v>
      </c>
      <c r="AK41" s="1">
        <f>SUMIFS(Xuat!$G$5:$G$1000,Xuat!$C$5:$C$1000,DATE(Thang!$E$4,Thang!$C$4,AK$2),Xuat!$D$5:$D$1000,Loc!$A41)</f>
        <v>0</v>
      </c>
      <c r="AL41" s="1">
        <f>SUMIFS(Xuat!$G$5:$G$1000,Xuat!$C$5:$C$1000,DATE(Thang!$E$4,Thang!$C$4,AL$2),Xuat!$D$5:$D$1000,Loc!$A41)</f>
        <v>0</v>
      </c>
      <c r="AM41" s="1">
        <f>SUMIFS(Xuat!$G$5:$G$1000,Xuat!$C$5:$C$1000,DATE(Thang!$E$4,Thang!$C$4,AM$2),Xuat!$D$5:$D$1000,Loc!$A41)</f>
        <v>0</v>
      </c>
      <c r="AN41" s="1">
        <f>SUMIFS(Xuat!$G$5:$G$1000,Xuat!$C$5:$C$1000,DATE(Thang!$E$4,Thang!$C$4,AN$2),Xuat!$D$5:$D$1000,Loc!$A41)</f>
        <v>0</v>
      </c>
      <c r="AO41" s="1">
        <f>SUMIFS(Xuat!$G$5:$G$1000,Xuat!$C$5:$C$1000,DATE(Thang!$E$4,Thang!$C$4,AO$2),Xuat!$D$5:$D$1000,Loc!$A41)</f>
        <v>0</v>
      </c>
      <c r="AP41" s="1">
        <f>SUMIFS(Xuat!$G$5:$G$1000,Xuat!$C$5:$C$1000,DATE(Thang!$E$4,Thang!$C$4,AP$2),Xuat!$D$5:$D$1000,Loc!$A41)</f>
        <v>0</v>
      </c>
      <c r="AQ41" s="1">
        <f>SUMIFS(Xuat!$G$5:$G$1000,Xuat!$C$5:$C$1000,DATE(Thang!$E$4,Thang!$C$4,AQ$2),Xuat!$D$5:$D$1000,Loc!$A41)</f>
        <v>0</v>
      </c>
      <c r="AR41" s="1">
        <f>SUMIFS(Xuat!$G$5:$G$1000,Xuat!$C$5:$C$1000,DATE(Thang!$E$4,Thang!$C$4,AR$2),Xuat!$D$5:$D$1000,Loc!$A41)</f>
        <v>0</v>
      </c>
      <c r="AS41" s="1">
        <f>SUMIFS(Xuat!$G$5:$G$1000,Xuat!$C$5:$C$1000,DATE(Thang!$E$4,Thang!$C$4,AS$2),Xuat!$D$5:$D$1000,Loc!$A41)</f>
        <v>0</v>
      </c>
      <c r="AT41" s="1">
        <f>SUMIFS(Xuat!$G$5:$G$1000,Xuat!$C$5:$C$1000,DATE(Thang!$E$4,Thang!$C$4,AT$2),Xuat!$D$5:$D$1000,Loc!$A41)</f>
        <v>0</v>
      </c>
      <c r="AU41" s="1">
        <f>SUMIFS(Xuat!$G$5:$G$1000,Xuat!$C$5:$C$1000,DATE(Thang!$E$4,Thang!$C$4,AU$2),Xuat!$D$5:$D$1000,Loc!$A41)</f>
        <v>0</v>
      </c>
      <c r="AV41" s="1">
        <f>SUMIFS(Xuat!$G$5:$G$1000,Xuat!$C$5:$C$1000,DATE(Thang!$E$4,Thang!$C$4,AV$2),Xuat!$D$5:$D$1000,Loc!$A41)</f>
        <v>0</v>
      </c>
      <c r="AW41" s="1">
        <f>SUMIFS(Xuat!$G$5:$G$1000,Xuat!$C$5:$C$1000,DATE(Thang!$E$4,Thang!$C$4,AW$2),Xuat!$D$5:$D$1000,Loc!$A41)</f>
        <v>0</v>
      </c>
      <c r="AX41" s="1">
        <f>SUMIFS(Xuat!$G$5:$G$1000,Xuat!$C$5:$C$1000,DATE(Thang!$E$4,Thang!$C$4,AX$2),Xuat!$D$5:$D$1000,Loc!$A41)</f>
        <v>0</v>
      </c>
      <c r="AY41" s="1">
        <f>SUMIFS(Xuat!$G$5:$G$1000,Xuat!$C$5:$C$1000,DATE(Thang!$E$4,Thang!$C$4,AY$2),Xuat!$D$5:$D$1000,Loc!$A41)</f>
        <v>0</v>
      </c>
      <c r="AZ41" s="1">
        <f>SUMIFS(Xuat!$G$5:$G$1000,Xuat!$C$5:$C$1000,DATE(Thang!$E$4,Thang!$C$4,AZ$2),Xuat!$D$5:$D$1000,Loc!$A41)</f>
        <v>0</v>
      </c>
      <c r="BA41" s="1">
        <f>SUMIFS(Xuat!$G$5:$G$1000,Xuat!$C$5:$C$1000,DATE(Thang!$E$4,Thang!$C$4,BA$2),Xuat!$D$5:$D$1000,Loc!$A41)</f>
        <v>0</v>
      </c>
      <c r="BB41" s="1">
        <f>SUMIFS(Xuat!$G$5:$G$1000,Xuat!$C$5:$C$1000,DATE(Thang!$E$4,Thang!$C$4,BB$2),Xuat!$D$5:$D$1000,Loc!$A41)</f>
        <v>0</v>
      </c>
      <c r="BC41" s="1">
        <f>SUMIFS(Xuat!$G$5:$G$1000,Xuat!$C$5:$C$1000,DATE(Thang!$E$4,Thang!$C$4,BC$2),Xuat!$D$5:$D$1000,Loc!$A41)</f>
        <v>0</v>
      </c>
      <c r="BD41" s="1">
        <f>SUMIFS(Xuat!$G$5:$G$1000,Xuat!$C$5:$C$1000,DATE(Thang!$E$4,Thang!$C$4,BD$2),Xuat!$D$5:$D$1000,Loc!$A41)</f>
        <v>0</v>
      </c>
      <c r="BE41" s="1">
        <f>SUMIFS(Xuat!$G$5:$G$1000,Xuat!$C$5:$C$1000,DATE(Thang!$E$4,Thang!$C$4,BE$2),Xuat!$D$5:$D$1000,Loc!$A41)</f>
        <v>0</v>
      </c>
      <c r="BF41" s="1">
        <f>SUMIFS(Xuat!$G$5:$G$1000,Xuat!$C$5:$C$1000,DATE(Thang!$E$4,Thang!$C$4,BF$2),Xuat!$D$5:$D$1000,Loc!$A41)</f>
        <v>0</v>
      </c>
      <c r="BG41" s="1">
        <f>SUMIFS(Xuat!$G$5:$G$1000,Xuat!$C$5:$C$1000,DATE(Thang!$E$4,Thang!$C$4,BG$2),Xuat!$D$5:$D$1000,Loc!$A41)</f>
        <v>0</v>
      </c>
      <c r="BH41" s="1">
        <f>SUMIFS(Xuat!$G$5:$G$1000,Xuat!$C$5:$C$1000,DATE(Thang!$E$4,Thang!$C$4,BH$2),Xuat!$D$5:$D$1000,Loc!$A41)</f>
        <v>0</v>
      </c>
      <c r="BI41" s="1">
        <f>SUMIFS(Xuat!$G$5:$G$1000,Xuat!$C$5:$C$1000,DATE(Thang!$E$4,Thang!$C$4,BI$2),Xuat!$D$5:$D$1000,Loc!$A41)</f>
        <v>0</v>
      </c>
      <c r="BJ41" s="1">
        <f>SUMIFS(Xuat!$G$5:$G$1000,Xuat!$C$5:$C$1000,DATE(Thang!$E$4,Thang!$C$4,BJ$2),Xuat!$D$5:$D$1000,Loc!$A41)</f>
        <v>0</v>
      </c>
      <c r="BK41" s="1">
        <f>SUMIFS(Xuat!$G$5:$G$1000,Xuat!$C$5:$C$1000,DATE(Thang!$E$4,Thang!$C$4,BK$2),Xuat!$D$5:$D$1000,Loc!$A41)</f>
        <v>0</v>
      </c>
      <c r="BL41" s="1">
        <f>SUMIFS(Xuat!$G$5:$G$1000,Xuat!$C$5:$C$1000,DATE(Thang!$E$4,Thang!$C$4,BL$2),Xuat!$D$5:$D$1000,Loc!$A41)</f>
        <v>0</v>
      </c>
      <c r="BM41" s="1">
        <f>SUMIFS(Xuat!$G$5:$G$1000,Xuat!$C$5:$C$1000,DATE(Thang!$E$4,Thang!$C$4,BM$2),Xuat!$D$5:$D$1000,Loc!$A41)</f>
        <v>0</v>
      </c>
      <c r="BN41" s="1">
        <f>SUMIFS(Xuat!$G$5:$G$1000,Xuat!$C$5:$C$1000,DATE(Thang!$E$4,Thang!$C$4,BN$2),Xuat!$D$5:$D$1000,Loc!$A41)</f>
        <v>0</v>
      </c>
      <c r="BO41" s="1">
        <f>SUMIFS(Xuat!$G$5:$G$1000,Xuat!$C$5:$C$1000,DATE(Thang!$E$4,Thang!$C$4,BO$2),Xuat!$D$5:$D$1000,Loc!$A41)</f>
        <v>0</v>
      </c>
    </row>
    <row r="42" spans="1:67" x14ac:dyDescent="0.2">
      <c r="A42" s="2">
        <f>DM!C42</f>
        <v>0</v>
      </c>
      <c r="B42" s="3">
        <f>VLOOKUP(A42,Tondau!$B$5:$F$500,3,0)</f>
        <v>0</v>
      </c>
      <c r="C42" s="3">
        <f t="shared" si="2"/>
        <v>0</v>
      </c>
      <c r="D42" s="3">
        <f t="shared" si="3"/>
        <v>0</v>
      </c>
      <c r="E42" s="3">
        <f t="shared" si="4"/>
        <v>0</v>
      </c>
      <c r="F42" s="7">
        <f>SUMIFS(Nhap!$I$5:$I$1000,Nhap!$E$5:$E$1000,DATE(Thang!$E$4,Thang!$C$4,Loc!$F$2),Nhap!$F$5:$F$1000,Loc!A42)</f>
        <v>0</v>
      </c>
      <c r="G42" s="7">
        <f>SUMIFS(Nhap!$I$5:$I$1000,Nhap!$E$5:$E$1000,DATE(Thang!$E$4,Thang!$C$4,Loc!$G$2),Nhap!$F$5:$F$1000,Loc!A42)</f>
        <v>0</v>
      </c>
      <c r="H42" s="7">
        <f>SUMIFS(Nhap!$I$5:$I$1000,Nhap!$E$5:$E$1000,DATE(Thang!$E$4,Thang!$C$4,Loc!$H$2),Nhap!$F$5:$F$1000,Loc!A42)</f>
        <v>0</v>
      </c>
      <c r="I42" s="7">
        <f>SUMIFS(Nhap!$I$5:$I$1000,Nhap!$E$5:$E$1000,DATE(Thang!$E$4,Thang!$C$4,Loc!$I$2),Nhap!$F$5:$F$1000,Loc!A42)</f>
        <v>0</v>
      </c>
      <c r="J42" s="7">
        <f>SUMIFS(Nhap!$I$5:$I$1000,Nhap!$E$5:$E$1000,DATE(Thang!$E$4,Thang!$C$4,Loc!$J$2),Nhap!$F$5:$F$1000,Loc!A42)</f>
        <v>0</v>
      </c>
      <c r="K42" s="7">
        <f>SUMIFS(Nhap!$I$5:$I$1000,Nhap!$E$5:$E$1000,DATE(Thang!$E$4,Thang!$C$4,Loc!$K$2),Nhap!$F$5:$F$1000,Loc!A42)</f>
        <v>0</v>
      </c>
      <c r="L42" s="7">
        <f>SUMIFS(Nhap!$I$5:$I$1000,Nhap!$E$5:$E$1000,DATE(Thang!$E$4,Thang!$C$4,Loc!$L$2),Nhap!$F$5:$F$1000,Loc!A42)</f>
        <v>0</v>
      </c>
      <c r="M42" s="7">
        <f>SUMIFS(Nhap!$I$5:$I$1000,Nhap!$E$5:$E$1000,DATE(Thang!$E$4,Thang!$C$4,Loc!$M$2),Nhap!$F$5:$F$1000,Loc!A42)</f>
        <v>0</v>
      </c>
      <c r="N42" s="7">
        <f>SUMIFS(Nhap!$I$5:$I$1000,Nhap!$E$5:$E$1000,DATE(Thang!$E$4,Thang!$C$4,Loc!$N$2),Nhap!$F$5:$F$1000,Loc!A42)</f>
        <v>0</v>
      </c>
      <c r="O42" s="7">
        <f>SUMIFS(Nhap!$I$5:$I$1000,Nhap!$E$5:$E$1000,DATE(Thang!$E$4,Thang!$C$4,Loc!$O$2),Nhap!$F$5:$F$1000,Loc!A42)</f>
        <v>0</v>
      </c>
      <c r="P42" s="7">
        <f>SUMIFS(Nhap!$I$5:$I$1000,Nhap!$E$5:$E$1000,DATE(Thang!$E$4,Thang!$C$4,Loc!$P$2),Nhap!$F$5:$F$1000,Loc!A42)</f>
        <v>0</v>
      </c>
      <c r="Q42" s="7">
        <f>SUMIFS(Nhap!$I$5:$I$1000,Nhap!$E$5:$E$1000,DATE(Thang!$E$4,Thang!$C$4,Loc!$Q$2),Nhap!$F$5:$F$1000,Loc!A42)</f>
        <v>0</v>
      </c>
      <c r="R42" s="7">
        <f>SUMIFS(Nhap!$I$5:$I$1000,Nhap!$E$5:$E$1000,DATE(Thang!$E$4,Thang!$C$4,Loc!$R$2),Nhap!$F$5:$F$1000,Loc!A42)</f>
        <v>0</v>
      </c>
      <c r="S42" s="7">
        <f>SUMIFS(Nhap!$I$5:$I$1000,Nhap!$E$5:$E$1000,DATE(Thang!$E$4,Thang!$C$4,Loc!$S$2),Nhap!$F$5:$F$1000,Loc!A42)</f>
        <v>0</v>
      </c>
      <c r="T42" s="7">
        <f>SUMIFS(Nhap!$I$5:$I$1000,Nhap!$E$5:$E$1000,DATE(Thang!$E$4,Thang!$C$4,Loc!$T$2),Nhap!$F$5:$F$1000,Loc!A42)</f>
        <v>0</v>
      </c>
      <c r="U42" s="7">
        <f>SUMIFS(Nhap!$I$5:$I$1000,Nhap!$E$5:$E$1000,DATE(Thang!$E$4,Thang!$C$4,Loc!$U$2),Nhap!$F$5:$F$1000,Loc!A42)</f>
        <v>0</v>
      </c>
      <c r="V42" s="7">
        <f>SUMIFS(Nhap!$I$5:$I$1000,Nhap!$E$5:$E$1000,DATE(Thang!$E$4,Thang!$C$4,Loc!$V$2),Nhap!$F$5:$F$1000,Loc!A42)</f>
        <v>0</v>
      </c>
      <c r="W42" s="7">
        <f>SUMIFS(Nhap!$I$5:$I$1000,Nhap!$E$5:$E$1000,DATE(Thang!$E$4,Thang!$C$4,Loc!$W$2),Nhap!$F$5:$F$1000,Loc!A42)</f>
        <v>0</v>
      </c>
      <c r="X42" s="7">
        <f>SUMIFS(Nhap!$I$5:$I$1000,Nhap!$E$5:$E$1000,DATE(Thang!$E$4,Thang!$C$4,Loc!$X$2),Nhap!$F$5:$F$1000,Loc!A42)</f>
        <v>0</v>
      </c>
      <c r="Y42" s="7">
        <f>SUMIFS(Nhap!$I$5:$I$1000,Nhap!$E$5:$E$1000,DATE(Thang!$E$4,Thang!$C$4,Loc!$Y$2),Nhap!$F$5:$F$1000,Loc!A42)</f>
        <v>0</v>
      </c>
      <c r="Z42" s="7">
        <f>SUMIFS(Nhap!$I$5:$I$1000,Nhap!$E$5:$E$1000,DATE(Thang!$E$4,Thang!$C$4,Loc!$Z$2),Nhap!$F$5:$F$1000,Loc!A42)</f>
        <v>0</v>
      </c>
      <c r="AA42" s="7">
        <f>SUMIFS(Nhap!$I$5:$I$1000,Nhap!$E$5:$E$1000,DATE(Thang!$E$4,Thang!$C$4,Loc!$AA$2),Nhap!$F$5:$F$1000,Loc!A42)</f>
        <v>0</v>
      </c>
      <c r="AB42" s="7">
        <f>SUMIFS(Nhap!$I$5:$I$1000,Nhap!$E$5:$E$1000,DATE(Thang!$E$4,Thang!$C$4,Loc!$AB$2),Nhap!$F$5:$F$1000,Loc!A42)</f>
        <v>0</v>
      </c>
      <c r="AC42" s="7">
        <f>SUMIFS(Nhap!$I$5:$I$1000,Nhap!$E$5:$E$1000,DATE(Thang!$E$4,Thang!$C$4,Loc!$AC$2),Nhap!$F$5:$F$1000,Loc!A42)</f>
        <v>0</v>
      </c>
      <c r="AD42" s="7">
        <f>SUMIFS(Nhap!$I$5:$I$1000,Nhap!$E$5:$E$1000,DATE(Thang!$E$4,Thang!$C$4,Loc!$AD$2),Nhap!$F$5:$F$1000,Loc!$A$5)</f>
        <v>0</v>
      </c>
      <c r="AE42" s="7">
        <f>SUMIFS(Nhap!$I$5:$I$1000,Nhap!$E$5:$E$1000,DATE(Thang!$E$4,Thang!$C$4,Loc!$AE$2),Nhap!$F$5:$F$1000,Loc!A42)</f>
        <v>0</v>
      </c>
      <c r="AF42" s="7">
        <f>SUMIFS(Nhap!$I$5:$I$1000,Nhap!$E$5:$E$1000,DATE(Thang!$E$4,Thang!$C$4,Loc!$AF$2),Nhap!$F$5:$F$1000,Loc!A42)</f>
        <v>0</v>
      </c>
      <c r="AG42" s="7">
        <f>SUMIFS(Nhap!$I$5:$I$1000,Nhap!$E$5:$E$1000,DATE(Thang!$E$4,Thang!$C$4,Loc!$AG$2),Nhap!$F$5:$F$1000,Loc!A42)</f>
        <v>0</v>
      </c>
      <c r="AH42" s="7">
        <f>SUMIFS(Nhap!$I$5:$I$1000,Nhap!$E$5:$E$1000,DATE(Thang!$E$4,Thang!$C$4,Loc!$AH$2),Nhap!$F$5:$F$1000,Loc!A42)</f>
        <v>0</v>
      </c>
      <c r="AI42" s="7">
        <f>SUMIFS(Nhap!$I$5:$I$1000,Nhap!$E$5:$E$1000,DATE(Thang!$E$4,Thang!$C$4,Loc!$AI$2),Nhap!$F$5:$F$1000,Loc!A42)</f>
        <v>0</v>
      </c>
      <c r="AJ42" s="7">
        <f>SUMIFS(Nhap!$I$5:$I$1000,Nhap!$E$5:$E$1000,DATE(Thang!$E$4,Thang!$C$4,Loc!$AJ$2),Nhap!$F$5:$F$1000,Loc!A42)</f>
        <v>0</v>
      </c>
      <c r="AK42" s="1">
        <f>SUMIFS(Xuat!$G$5:$G$1000,Xuat!$C$5:$C$1000,DATE(Thang!$E$4,Thang!$C$4,AK$2),Xuat!$D$5:$D$1000,Loc!$A42)</f>
        <v>0</v>
      </c>
      <c r="AL42" s="1">
        <f>SUMIFS(Xuat!$G$5:$G$1000,Xuat!$C$5:$C$1000,DATE(Thang!$E$4,Thang!$C$4,AL$2),Xuat!$D$5:$D$1000,Loc!$A42)</f>
        <v>0</v>
      </c>
      <c r="AM42" s="1">
        <f>SUMIFS(Xuat!$G$5:$G$1000,Xuat!$C$5:$C$1000,DATE(Thang!$E$4,Thang!$C$4,AM$2),Xuat!$D$5:$D$1000,Loc!$A42)</f>
        <v>0</v>
      </c>
      <c r="AN42" s="1">
        <f>SUMIFS(Xuat!$G$5:$G$1000,Xuat!$C$5:$C$1000,DATE(Thang!$E$4,Thang!$C$4,AN$2),Xuat!$D$5:$D$1000,Loc!$A42)</f>
        <v>0</v>
      </c>
      <c r="AO42" s="1">
        <f>SUMIFS(Xuat!$G$5:$G$1000,Xuat!$C$5:$C$1000,DATE(Thang!$E$4,Thang!$C$4,AO$2),Xuat!$D$5:$D$1000,Loc!$A42)</f>
        <v>0</v>
      </c>
      <c r="AP42" s="1">
        <f>SUMIFS(Xuat!$G$5:$G$1000,Xuat!$C$5:$C$1000,DATE(Thang!$E$4,Thang!$C$4,AP$2),Xuat!$D$5:$D$1000,Loc!$A42)</f>
        <v>0</v>
      </c>
      <c r="AQ42" s="1">
        <f>SUMIFS(Xuat!$G$5:$G$1000,Xuat!$C$5:$C$1000,DATE(Thang!$E$4,Thang!$C$4,AQ$2),Xuat!$D$5:$D$1000,Loc!$A42)</f>
        <v>0</v>
      </c>
      <c r="AR42" s="1">
        <f>SUMIFS(Xuat!$G$5:$G$1000,Xuat!$C$5:$C$1000,DATE(Thang!$E$4,Thang!$C$4,AR$2),Xuat!$D$5:$D$1000,Loc!$A42)</f>
        <v>0</v>
      </c>
      <c r="AS42" s="1">
        <f>SUMIFS(Xuat!$G$5:$G$1000,Xuat!$C$5:$C$1000,DATE(Thang!$E$4,Thang!$C$4,AS$2),Xuat!$D$5:$D$1000,Loc!$A42)</f>
        <v>0</v>
      </c>
      <c r="AT42" s="1">
        <f>SUMIFS(Xuat!$G$5:$G$1000,Xuat!$C$5:$C$1000,DATE(Thang!$E$4,Thang!$C$4,AT$2),Xuat!$D$5:$D$1000,Loc!$A42)</f>
        <v>0</v>
      </c>
      <c r="AU42" s="1">
        <f>SUMIFS(Xuat!$G$5:$G$1000,Xuat!$C$5:$C$1000,DATE(Thang!$E$4,Thang!$C$4,AU$2),Xuat!$D$5:$D$1000,Loc!$A42)</f>
        <v>0</v>
      </c>
      <c r="AV42" s="1">
        <f>SUMIFS(Xuat!$G$5:$G$1000,Xuat!$C$5:$C$1000,DATE(Thang!$E$4,Thang!$C$4,AV$2),Xuat!$D$5:$D$1000,Loc!$A42)</f>
        <v>0</v>
      </c>
      <c r="AW42" s="1">
        <f>SUMIFS(Xuat!$G$5:$G$1000,Xuat!$C$5:$C$1000,DATE(Thang!$E$4,Thang!$C$4,AW$2),Xuat!$D$5:$D$1000,Loc!$A42)</f>
        <v>0</v>
      </c>
      <c r="AX42" s="1">
        <f>SUMIFS(Xuat!$G$5:$G$1000,Xuat!$C$5:$C$1000,DATE(Thang!$E$4,Thang!$C$4,AX$2),Xuat!$D$5:$D$1000,Loc!$A42)</f>
        <v>0</v>
      </c>
      <c r="AY42" s="1">
        <f>SUMIFS(Xuat!$G$5:$G$1000,Xuat!$C$5:$C$1000,DATE(Thang!$E$4,Thang!$C$4,AY$2),Xuat!$D$5:$D$1000,Loc!$A42)</f>
        <v>0</v>
      </c>
      <c r="AZ42" s="1">
        <f>SUMIFS(Xuat!$G$5:$G$1000,Xuat!$C$5:$C$1000,DATE(Thang!$E$4,Thang!$C$4,AZ$2),Xuat!$D$5:$D$1000,Loc!$A42)</f>
        <v>0</v>
      </c>
      <c r="BA42" s="1">
        <f>SUMIFS(Xuat!$G$5:$G$1000,Xuat!$C$5:$C$1000,DATE(Thang!$E$4,Thang!$C$4,BA$2),Xuat!$D$5:$D$1000,Loc!$A42)</f>
        <v>0</v>
      </c>
      <c r="BB42" s="1">
        <f>SUMIFS(Xuat!$G$5:$G$1000,Xuat!$C$5:$C$1000,DATE(Thang!$E$4,Thang!$C$4,BB$2),Xuat!$D$5:$D$1000,Loc!$A42)</f>
        <v>0</v>
      </c>
      <c r="BC42" s="1">
        <f>SUMIFS(Xuat!$G$5:$G$1000,Xuat!$C$5:$C$1000,DATE(Thang!$E$4,Thang!$C$4,BC$2),Xuat!$D$5:$D$1000,Loc!$A42)</f>
        <v>0</v>
      </c>
      <c r="BD42" s="1">
        <f>SUMIFS(Xuat!$G$5:$G$1000,Xuat!$C$5:$C$1000,DATE(Thang!$E$4,Thang!$C$4,BD$2),Xuat!$D$5:$D$1000,Loc!$A42)</f>
        <v>0</v>
      </c>
      <c r="BE42" s="1">
        <f>SUMIFS(Xuat!$G$5:$G$1000,Xuat!$C$5:$C$1000,DATE(Thang!$E$4,Thang!$C$4,BE$2),Xuat!$D$5:$D$1000,Loc!$A42)</f>
        <v>0</v>
      </c>
      <c r="BF42" s="1">
        <f>SUMIFS(Xuat!$G$5:$G$1000,Xuat!$C$5:$C$1000,DATE(Thang!$E$4,Thang!$C$4,BF$2),Xuat!$D$5:$D$1000,Loc!$A42)</f>
        <v>0</v>
      </c>
      <c r="BG42" s="1">
        <f>SUMIFS(Xuat!$G$5:$G$1000,Xuat!$C$5:$C$1000,DATE(Thang!$E$4,Thang!$C$4,BG$2),Xuat!$D$5:$D$1000,Loc!$A42)</f>
        <v>0</v>
      </c>
      <c r="BH42" s="1">
        <f>SUMIFS(Xuat!$G$5:$G$1000,Xuat!$C$5:$C$1000,DATE(Thang!$E$4,Thang!$C$4,BH$2),Xuat!$D$5:$D$1000,Loc!$A42)</f>
        <v>0</v>
      </c>
      <c r="BI42" s="1">
        <f>SUMIFS(Xuat!$G$5:$G$1000,Xuat!$C$5:$C$1000,DATE(Thang!$E$4,Thang!$C$4,BI$2),Xuat!$D$5:$D$1000,Loc!$A42)</f>
        <v>0</v>
      </c>
      <c r="BJ42" s="1">
        <f>SUMIFS(Xuat!$G$5:$G$1000,Xuat!$C$5:$C$1000,DATE(Thang!$E$4,Thang!$C$4,BJ$2),Xuat!$D$5:$D$1000,Loc!$A42)</f>
        <v>0</v>
      </c>
      <c r="BK42" s="1">
        <f>SUMIFS(Xuat!$G$5:$G$1000,Xuat!$C$5:$C$1000,DATE(Thang!$E$4,Thang!$C$4,BK$2),Xuat!$D$5:$D$1000,Loc!$A42)</f>
        <v>0</v>
      </c>
      <c r="BL42" s="1">
        <f>SUMIFS(Xuat!$G$5:$G$1000,Xuat!$C$5:$C$1000,DATE(Thang!$E$4,Thang!$C$4,BL$2),Xuat!$D$5:$D$1000,Loc!$A42)</f>
        <v>0</v>
      </c>
      <c r="BM42" s="1">
        <f>SUMIFS(Xuat!$G$5:$G$1000,Xuat!$C$5:$C$1000,DATE(Thang!$E$4,Thang!$C$4,BM$2),Xuat!$D$5:$D$1000,Loc!$A42)</f>
        <v>0</v>
      </c>
      <c r="BN42" s="1">
        <f>SUMIFS(Xuat!$G$5:$G$1000,Xuat!$C$5:$C$1000,DATE(Thang!$E$4,Thang!$C$4,BN$2),Xuat!$D$5:$D$1000,Loc!$A42)</f>
        <v>0</v>
      </c>
      <c r="BO42" s="1">
        <f>SUMIFS(Xuat!$G$5:$G$1000,Xuat!$C$5:$C$1000,DATE(Thang!$E$4,Thang!$C$4,BO$2),Xuat!$D$5:$D$1000,Loc!$A42)</f>
        <v>0</v>
      </c>
    </row>
    <row r="43" spans="1:67" x14ac:dyDescent="0.2">
      <c r="A43" s="2">
        <f>DM!C43</f>
        <v>0</v>
      </c>
      <c r="B43" s="3">
        <f>VLOOKUP(A43,Tondau!$B$5:$F$500,3,0)</f>
        <v>0</v>
      </c>
      <c r="C43" s="3">
        <f t="shared" si="2"/>
        <v>0</v>
      </c>
      <c r="D43" s="3">
        <f t="shared" si="3"/>
        <v>0</v>
      </c>
      <c r="E43" s="3">
        <f t="shared" si="4"/>
        <v>0</v>
      </c>
      <c r="F43" s="7">
        <f>SUMIFS(Nhap!$I$5:$I$1000,Nhap!$E$5:$E$1000,DATE(Thang!$E$4,Thang!$C$4,Loc!$F$2),Nhap!$F$5:$F$1000,Loc!A43)</f>
        <v>0</v>
      </c>
      <c r="G43" s="7">
        <f>SUMIFS(Nhap!$I$5:$I$1000,Nhap!$E$5:$E$1000,DATE(Thang!$E$4,Thang!$C$4,Loc!$G$2),Nhap!$F$5:$F$1000,Loc!A43)</f>
        <v>0</v>
      </c>
      <c r="H43" s="7">
        <f>SUMIFS(Nhap!$I$5:$I$1000,Nhap!$E$5:$E$1000,DATE(Thang!$E$4,Thang!$C$4,Loc!$H$2),Nhap!$F$5:$F$1000,Loc!A43)</f>
        <v>0</v>
      </c>
      <c r="I43" s="7">
        <f>SUMIFS(Nhap!$I$5:$I$1000,Nhap!$E$5:$E$1000,DATE(Thang!$E$4,Thang!$C$4,Loc!$I$2),Nhap!$F$5:$F$1000,Loc!A43)</f>
        <v>0</v>
      </c>
      <c r="J43" s="7">
        <f>SUMIFS(Nhap!$I$5:$I$1000,Nhap!$E$5:$E$1000,DATE(Thang!$E$4,Thang!$C$4,Loc!$J$2),Nhap!$F$5:$F$1000,Loc!A43)</f>
        <v>0</v>
      </c>
      <c r="K43" s="7">
        <f>SUMIFS(Nhap!$I$5:$I$1000,Nhap!$E$5:$E$1000,DATE(Thang!$E$4,Thang!$C$4,Loc!$K$2),Nhap!$F$5:$F$1000,Loc!A43)</f>
        <v>0</v>
      </c>
      <c r="L43" s="7">
        <f>SUMIFS(Nhap!$I$5:$I$1000,Nhap!$E$5:$E$1000,DATE(Thang!$E$4,Thang!$C$4,Loc!$L$2),Nhap!$F$5:$F$1000,Loc!A43)</f>
        <v>0</v>
      </c>
      <c r="M43" s="7">
        <f>SUMIFS(Nhap!$I$5:$I$1000,Nhap!$E$5:$E$1000,DATE(Thang!$E$4,Thang!$C$4,Loc!$M$2),Nhap!$F$5:$F$1000,Loc!A43)</f>
        <v>0</v>
      </c>
      <c r="N43" s="7">
        <f>SUMIFS(Nhap!$I$5:$I$1000,Nhap!$E$5:$E$1000,DATE(Thang!$E$4,Thang!$C$4,Loc!$N$2),Nhap!$F$5:$F$1000,Loc!A43)</f>
        <v>0</v>
      </c>
      <c r="O43" s="7">
        <f>SUMIFS(Nhap!$I$5:$I$1000,Nhap!$E$5:$E$1000,DATE(Thang!$E$4,Thang!$C$4,Loc!$O$2),Nhap!$F$5:$F$1000,Loc!A43)</f>
        <v>0</v>
      </c>
      <c r="P43" s="7">
        <f>SUMIFS(Nhap!$I$5:$I$1000,Nhap!$E$5:$E$1000,DATE(Thang!$E$4,Thang!$C$4,Loc!$P$2),Nhap!$F$5:$F$1000,Loc!A43)</f>
        <v>0</v>
      </c>
      <c r="Q43" s="7">
        <f>SUMIFS(Nhap!$I$5:$I$1000,Nhap!$E$5:$E$1000,DATE(Thang!$E$4,Thang!$C$4,Loc!$Q$2),Nhap!$F$5:$F$1000,Loc!A43)</f>
        <v>0</v>
      </c>
      <c r="R43" s="7">
        <f>SUMIFS(Nhap!$I$5:$I$1000,Nhap!$E$5:$E$1000,DATE(Thang!$E$4,Thang!$C$4,Loc!$R$2),Nhap!$F$5:$F$1000,Loc!A43)</f>
        <v>0</v>
      </c>
      <c r="S43" s="7">
        <f>SUMIFS(Nhap!$I$5:$I$1000,Nhap!$E$5:$E$1000,DATE(Thang!$E$4,Thang!$C$4,Loc!$S$2),Nhap!$F$5:$F$1000,Loc!A43)</f>
        <v>0</v>
      </c>
      <c r="T43" s="7">
        <f>SUMIFS(Nhap!$I$5:$I$1000,Nhap!$E$5:$E$1000,DATE(Thang!$E$4,Thang!$C$4,Loc!$T$2),Nhap!$F$5:$F$1000,Loc!A43)</f>
        <v>0</v>
      </c>
      <c r="U43" s="7">
        <f>SUMIFS(Nhap!$I$5:$I$1000,Nhap!$E$5:$E$1000,DATE(Thang!$E$4,Thang!$C$4,Loc!$U$2),Nhap!$F$5:$F$1000,Loc!A43)</f>
        <v>0</v>
      </c>
      <c r="V43" s="7">
        <f>SUMIFS(Nhap!$I$5:$I$1000,Nhap!$E$5:$E$1000,DATE(Thang!$E$4,Thang!$C$4,Loc!$V$2),Nhap!$F$5:$F$1000,Loc!A43)</f>
        <v>0</v>
      </c>
      <c r="W43" s="7">
        <f>SUMIFS(Nhap!$I$5:$I$1000,Nhap!$E$5:$E$1000,DATE(Thang!$E$4,Thang!$C$4,Loc!$W$2),Nhap!$F$5:$F$1000,Loc!A43)</f>
        <v>0</v>
      </c>
      <c r="X43" s="7">
        <f>SUMIFS(Nhap!$I$5:$I$1000,Nhap!$E$5:$E$1000,DATE(Thang!$E$4,Thang!$C$4,Loc!$X$2),Nhap!$F$5:$F$1000,Loc!A43)</f>
        <v>0</v>
      </c>
      <c r="Y43" s="7">
        <f>SUMIFS(Nhap!$I$5:$I$1000,Nhap!$E$5:$E$1000,DATE(Thang!$E$4,Thang!$C$4,Loc!$Y$2),Nhap!$F$5:$F$1000,Loc!A43)</f>
        <v>0</v>
      </c>
      <c r="Z43" s="7">
        <f>SUMIFS(Nhap!$I$5:$I$1000,Nhap!$E$5:$E$1000,DATE(Thang!$E$4,Thang!$C$4,Loc!$Z$2),Nhap!$F$5:$F$1000,Loc!A43)</f>
        <v>0</v>
      </c>
      <c r="AA43" s="7">
        <f>SUMIFS(Nhap!$I$5:$I$1000,Nhap!$E$5:$E$1000,DATE(Thang!$E$4,Thang!$C$4,Loc!$AA$2),Nhap!$F$5:$F$1000,Loc!A43)</f>
        <v>0</v>
      </c>
      <c r="AB43" s="7">
        <f>SUMIFS(Nhap!$I$5:$I$1000,Nhap!$E$5:$E$1000,DATE(Thang!$E$4,Thang!$C$4,Loc!$AB$2),Nhap!$F$5:$F$1000,Loc!A43)</f>
        <v>0</v>
      </c>
      <c r="AC43" s="7">
        <f>SUMIFS(Nhap!$I$5:$I$1000,Nhap!$E$5:$E$1000,DATE(Thang!$E$4,Thang!$C$4,Loc!$AC$2),Nhap!$F$5:$F$1000,Loc!A43)</f>
        <v>0</v>
      </c>
      <c r="AD43" s="7">
        <f>SUMIFS(Nhap!$I$5:$I$1000,Nhap!$E$5:$E$1000,DATE(Thang!$E$4,Thang!$C$4,Loc!$AD$2),Nhap!$F$5:$F$1000,Loc!$A$5)</f>
        <v>0</v>
      </c>
      <c r="AE43" s="7">
        <f>SUMIFS(Nhap!$I$5:$I$1000,Nhap!$E$5:$E$1000,DATE(Thang!$E$4,Thang!$C$4,Loc!$AE$2),Nhap!$F$5:$F$1000,Loc!A43)</f>
        <v>0</v>
      </c>
      <c r="AF43" s="7">
        <f>SUMIFS(Nhap!$I$5:$I$1000,Nhap!$E$5:$E$1000,DATE(Thang!$E$4,Thang!$C$4,Loc!$AF$2),Nhap!$F$5:$F$1000,Loc!A43)</f>
        <v>0</v>
      </c>
      <c r="AG43" s="7">
        <f>SUMIFS(Nhap!$I$5:$I$1000,Nhap!$E$5:$E$1000,DATE(Thang!$E$4,Thang!$C$4,Loc!$AG$2),Nhap!$F$5:$F$1000,Loc!A43)</f>
        <v>0</v>
      </c>
      <c r="AH43" s="7">
        <f>SUMIFS(Nhap!$I$5:$I$1000,Nhap!$E$5:$E$1000,DATE(Thang!$E$4,Thang!$C$4,Loc!$AH$2),Nhap!$F$5:$F$1000,Loc!A43)</f>
        <v>0</v>
      </c>
      <c r="AI43" s="7">
        <f>SUMIFS(Nhap!$I$5:$I$1000,Nhap!$E$5:$E$1000,DATE(Thang!$E$4,Thang!$C$4,Loc!$AI$2),Nhap!$F$5:$F$1000,Loc!A43)</f>
        <v>0</v>
      </c>
      <c r="AJ43" s="7">
        <f>SUMIFS(Nhap!$I$5:$I$1000,Nhap!$E$5:$E$1000,DATE(Thang!$E$4,Thang!$C$4,Loc!$AJ$2),Nhap!$F$5:$F$1000,Loc!A43)</f>
        <v>0</v>
      </c>
      <c r="AK43" s="1">
        <f>SUMIFS(Xuat!$G$5:$G$1000,Xuat!$C$5:$C$1000,DATE(Thang!$E$4,Thang!$C$4,AK$2),Xuat!$D$5:$D$1000,Loc!$A43)</f>
        <v>0</v>
      </c>
      <c r="AL43" s="1">
        <f>SUMIFS(Xuat!$G$5:$G$1000,Xuat!$C$5:$C$1000,DATE(Thang!$E$4,Thang!$C$4,AL$2),Xuat!$D$5:$D$1000,Loc!$A43)</f>
        <v>0</v>
      </c>
      <c r="AM43" s="1">
        <f>SUMIFS(Xuat!$G$5:$G$1000,Xuat!$C$5:$C$1000,DATE(Thang!$E$4,Thang!$C$4,AM$2),Xuat!$D$5:$D$1000,Loc!$A43)</f>
        <v>0</v>
      </c>
      <c r="AN43" s="1">
        <f>SUMIFS(Xuat!$G$5:$G$1000,Xuat!$C$5:$C$1000,DATE(Thang!$E$4,Thang!$C$4,AN$2),Xuat!$D$5:$D$1000,Loc!$A43)</f>
        <v>0</v>
      </c>
      <c r="AO43" s="1">
        <f>SUMIFS(Xuat!$G$5:$G$1000,Xuat!$C$5:$C$1000,DATE(Thang!$E$4,Thang!$C$4,AO$2),Xuat!$D$5:$D$1000,Loc!$A43)</f>
        <v>0</v>
      </c>
      <c r="AP43" s="1">
        <f>SUMIFS(Xuat!$G$5:$G$1000,Xuat!$C$5:$C$1000,DATE(Thang!$E$4,Thang!$C$4,AP$2),Xuat!$D$5:$D$1000,Loc!$A43)</f>
        <v>0</v>
      </c>
      <c r="AQ43" s="1">
        <f>SUMIFS(Xuat!$G$5:$G$1000,Xuat!$C$5:$C$1000,DATE(Thang!$E$4,Thang!$C$4,AQ$2),Xuat!$D$5:$D$1000,Loc!$A43)</f>
        <v>0</v>
      </c>
      <c r="AR43" s="1">
        <f>SUMIFS(Xuat!$G$5:$G$1000,Xuat!$C$5:$C$1000,DATE(Thang!$E$4,Thang!$C$4,AR$2),Xuat!$D$5:$D$1000,Loc!$A43)</f>
        <v>0</v>
      </c>
      <c r="AS43" s="1">
        <f>SUMIFS(Xuat!$G$5:$G$1000,Xuat!$C$5:$C$1000,DATE(Thang!$E$4,Thang!$C$4,AS$2),Xuat!$D$5:$D$1000,Loc!$A43)</f>
        <v>0</v>
      </c>
      <c r="AT43" s="1">
        <f>SUMIFS(Xuat!$G$5:$G$1000,Xuat!$C$5:$C$1000,DATE(Thang!$E$4,Thang!$C$4,AT$2),Xuat!$D$5:$D$1000,Loc!$A43)</f>
        <v>0</v>
      </c>
      <c r="AU43" s="1">
        <f>SUMIFS(Xuat!$G$5:$G$1000,Xuat!$C$5:$C$1000,DATE(Thang!$E$4,Thang!$C$4,AU$2),Xuat!$D$5:$D$1000,Loc!$A43)</f>
        <v>0</v>
      </c>
      <c r="AV43" s="1">
        <f>SUMIFS(Xuat!$G$5:$G$1000,Xuat!$C$5:$C$1000,DATE(Thang!$E$4,Thang!$C$4,AV$2),Xuat!$D$5:$D$1000,Loc!$A43)</f>
        <v>0</v>
      </c>
      <c r="AW43" s="1">
        <f>SUMIFS(Xuat!$G$5:$G$1000,Xuat!$C$5:$C$1000,DATE(Thang!$E$4,Thang!$C$4,AW$2),Xuat!$D$5:$D$1000,Loc!$A43)</f>
        <v>0</v>
      </c>
      <c r="AX43" s="1">
        <f>SUMIFS(Xuat!$G$5:$G$1000,Xuat!$C$5:$C$1000,DATE(Thang!$E$4,Thang!$C$4,AX$2),Xuat!$D$5:$D$1000,Loc!$A43)</f>
        <v>0</v>
      </c>
      <c r="AY43" s="1">
        <f>SUMIFS(Xuat!$G$5:$G$1000,Xuat!$C$5:$C$1000,DATE(Thang!$E$4,Thang!$C$4,AY$2),Xuat!$D$5:$D$1000,Loc!$A43)</f>
        <v>0</v>
      </c>
      <c r="AZ43" s="1">
        <f>SUMIFS(Xuat!$G$5:$G$1000,Xuat!$C$5:$C$1000,DATE(Thang!$E$4,Thang!$C$4,AZ$2),Xuat!$D$5:$D$1000,Loc!$A43)</f>
        <v>0</v>
      </c>
      <c r="BA43" s="1">
        <f>SUMIFS(Xuat!$G$5:$G$1000,Xuat!$C$5:$C$1000,DATE(Thang!$E$4,Thang!$C$4,BA$2),Xuat!$D$5:$D$1000,Loc!$A43)</f>
        <v>0</v>
      </c>
      <c r="BB43" s="1">
        <f>SUMIFS(Xuat!$G$5:$G$1000,Xuat!$C$5:$C$1000,DATE(Thang!$E$4,Thang!$C$4,BB$2),Xuat!$D$5:$D$1000,Loc!$A43)</f>
        <v>0</v>
      </c>
      <c r="BC43" s="1">
        <f>SUMIFS(Xuat!$G$5:$G$1000,Xuat!$C$5:$C$1000,DATE(Thang!$E$4,Thang!$C$4,BC$2),Xuat!$D$5:$D$1000,Loc!$A43)</f>
        <v>0</v>
      </c>
      <c r="BD43" s="1">
        <f>SUMIFS(Xuat!$G$5:$G$1000,Xuat!$C$5:$C$1000,DATE(Thang!$E$4,Thang!$C$4,BD$2),Xuat!$D$5:$D$1000,Loc!$A43)</f>
        <v>0</v>
      </c>
      <c r="BE43" s="1">
        <f>SUMIFS(Xuat!$G$5:$G$1000,Xuat!$C$5:$C$1000,DATE(Thang!$E$4,Thang!$C$4,BE$2),Xuat!$D$5:$D$1000,Loc!$A43)</f>
        <v>0</v>
      </c>
      <c r="BF43" s="1">
        <f>SUMIFS(Xuat!$G$5:$G$1000,Xuat!$C$5:$C$1000,DATE(Thang!$E$4,Thang!$C$4,BF$2),Xuat!$D$5:$D$1000,Loc!$A43)</f>
        <v>0</v>
      </c>
      <c r="BG43" s="1">
        <f>SUMIFS(Xuat!$G$5:$G$1000,Xuat!$C$5:$C$1000,DATE(Thang!$E$4,Thang!$C$4,BG$2),Xuat!$D$5:$D$1000,Loc!$A43)</f>
        <v>0</v>
      </c>
      <c r="BH43" s="1">
        <f>SUMIFS(Xuat!$G$5:$G$1000,Xuat!$C$5:$C$1000,DATE(Thang!$E$4,Thang!$C$4,BH$2),Xuat!$D$5:$D$1000,Loc!$A43)</f>
        <v>0</v>
      </c>
      <c r="BI43" s="1">
        <f>SUMIFS(Xuat!$G$5:$G$1000,Xuat!$C$5:$C$1000,DATE(Thang!$E$4,Thang!$C$4,BI$2),Xuat!$D$5:$D$1000,Loc!$A43)</f>
        <v>0</v>
      </c>
      <c r="BJ43" s="1">
        <f>SUMIFS(Xuat!$G$5:$G$1000,Xuat!$C$5:$C$1000,DATE(Thang!$E$4,Thang!$C$4,BJ$2),Xuat!$D$5:$D$1000,Loc!$A43)</f>
        <v>0</v>
      </c>
      <c r="BK43" s="1">
        <f>SUMIFS(Xuat!$G$5:$G$1000,Xuat!$C$5:$C$1000,DATE(Thang!$E$4,Thang!$C$4,BK$2),Xuat!$D$5:$D$1000,Loc!$A43)</f>
        <v>0</v>
      </c>
      <c r="BL43" s="1">
        <f>SUMIFS(Xuat!$G$5:$G$1000,Xuat!$C$5:$C$1000,DATE(Thang!$E$4,Thang!$C$4,BL$2),Xuat!$D$5:$D$1000,Loc!$A43)</f>
        <v>0</v>
      </c>
      <c r="BM43" s="1">
        <f>SUMIFS(Xuat!$G$5:$G$1000,Xuat!$C$5:$C$1000,DATE(Thang!$E$4,Thang!$C$4,BM$2),Xuat!$D$5:$D$1000,Loc!$A43)</f>
        <v>0</v>
      </c>
      <c r="BN43" s="1">
        <f>SUMIFS(Xuat!$G$5:$G$1000,Xuat!$C$5:$C$1000,DATE(Thang!$E$4,Thang!$C$4,BN$2),Xuat!$D$5:$D$1000,Loc!$A43)</f>
        <v>0</v>
      </c>
      <c r="BO43" s="1">
        <f>SUMIFS(Xuat!$G$5:$G$1000,Xuat!$C$5:$C$1000,DATE(Thang!$E$4,Thang!$C$4,BO$2),Xuat!$D$5:$D$1000,Loc!$A43)</f>
        <v>0</v>
      </c>
    </row>
    <row r="44" spans="1:67" x14ac:dyDescent="0.2">
      <c r="A44" s="2">
        <f>DM!C44</f>
        <v>0</v>
      </c>
      <c r="B44" s="3">
        <f>VLOOKUP(A44,Tondau!$B$5:$F$500,3,0)</f>
        <v>0</v>
      </c>
      <c r="C44" s="3">
        <f t="shared" si="2"/>
        <v>0</v>
      </c>
      <c r="D44" s="3">
        <f t="shared" si="3"/>
        <v>0</v>
      </c>
      <c r="E44" s="3">
        <f t="shared" si="4"/>
        <v>0</v>
      </c>
      <c r="F44" s="7">
        <f>SUMIFS(Nhap!$I$5:$I$1000,Nhap!$E$5:$E$1000,DATE(Thang!$E$4,Thang!$C$4,Loc!$F$2),Nhap!$F$5:$F$1000,Loc!A44)</f>
        <v>0</v>
      </c>
      <c r="G44" s="7">
        <f>SUMIFS(Nhap!$I$5:$I$1000,Nhap!$E$5:$E$1000,DATE(Thang!$E$4,Thang!$C$4,Loc!$G$2),Nhap!$F$5:$F$1000,Loc!A44)</f>
        <v>0</v>
      </c>
      <c r="H44" s="7">
        <f>SUMIFS(Nhap!$I$5:$I$1000,Nhap!$E$5:$E$1000,DATE(Thang!$E$4,Thang!$C$4,Loc!$H$2),Nhap!$F$5:$F$1000,Loc!A44)</f>
        <v>0</v>
      </c>
      <c r="I44" s="7">
        <f>SUMIFS(Nhap!$I$5:$I$1000,Nhap!$E$5:$E$1000,DATE(Thang!$E$4,Thang!$C$4,Loc!$I$2),Nhap!$F$5:$F$1000,Loc!A44)</f>
        <v>0</v>
      </c>
      <c r="J44" s="7">
        <f>SUMIFS(Nhap!$I$5:$I$1000,Nhap!$E$5:$E$1000,DATE(Thang!$E$4,Thang!$C$4,Loc!$J$2),Nhap!$F$5:$F$1000,Loc!A44)</f>
        <v>0</v>
      </c>
      <c r="K44" s="7">
        <f>SUMIFS(Nhap!$I$5:$I$1000,Nhap!$E$5:$E$1000,DATE(Thang!$E$4,Thang!$C$4,Loc!$K$2),Nhap!$F$5:$F$1000,Loc!A44)</f>
        <v>0</v>
      </c>
      <c r="L44" s="7">
        <f>SUMIFS(Nhap!$I$5:$I$1000,Nhap!$E$5:$E$1000,DATE(Thang!$E$4,Thang!$C$4,Loc!$L$2),Nhap!$F$5:$F$1000,Loc!A44)</f>
        <v>0</v>
      </c>
      <c r="M44" s="7">
        <f>SUMIFS(Nhap!$I$5:$I$1000,Nhap!$E$5:$E$1000,DATE(Thang!$E$4,Thang!$C$4,Loc!$M$2),Nhap!$F$5:$F$1000,Loc!A44)</f>
        <v>0</v>
      </c>
      <c r="N44" s="7">
        <f>SUMIFS(Nhap!$I$5:$I$1000,Nhap!$E$5:$E$1000,DATE(Thang!$E$4,Thang!$C$4,Loc!$N$2),Nhap!$F$5:$F$1000,Loc!A44)</f>
        <v>0</v>
      </c>
      <c r="O44" s="7">
        <f>SUMIFS(Nhap!$I$5:$I$1000,Nhap!$E$5:$E$1000,DATE(Thang!$E$4,Thang!$C$4,Loc!$O$2),Nhap!$F$5:$F$1000,Loc!A44)</f>
        <v>0</v>
      </c>
      <c r="P44" s="7">
        <f>SUMIFS(Nhap!$I$5:$I$1000,Nhap!$E$5:$E$1000,DATE(Thang!$E$4,Thang!$C$4,Loc!$P$2),Nhap!$F$5:$F$1000,Loc!A44)</f>
        <v>0</v>
      </c>
      <c r="Q44" s="7">
        <f>SUMIFS(Nhap!$I$5:$I$1000,Nhap!$E$5:$E$1000,DATE(Thang!$E$4,Thang!$C$4,Loc!$Q$2),Nhap!$F$5:$F$1000,Loc!A44)</f>
        <v>0</v>
      </c>
      <c r="R44" s="7">
        <f>SUMIFS(Nhap!$I$5:$I$1000,Nhap!$E$5:$E$1000,DATE(Thang!$E$4,Thang!$C$4,Loc!$R$2),Nhap!$F$5:$F$1000,Loc!A44)</f>
        <v>0</v>
      </c>
      <c r="S44" s="7">
        <f>SUMIFS(Nhap!$I$5:$I$1000,Nhap!$E$5:$E$1000,DATE(Thang!$E$4,Thang!$C$4,Loc!$S$2),Nhap!$F$5:$F$1000,Loc!A44)</f>
        <v>0</v>
      </c>
      <c r="T44" s="7">
        <f>SUMIFS(Nhap!$I$5:$I$1000,Nhap!$E$5:$E$1000,DATE(Thang!$E$4,Thang!$C$4,Loc!$T$2),Nhap!$F$5:$F$1000,Loc!A44)</f>
        <v>0</v>
      </c>
      <c r="U44" s="7">
        <f>SUMIFS(Nhap!$I$5:$I$1000,Nhap!$E$5:$E$1000,DATE(Thang!$E$4,Thang!$C$4,Loc!$U$2),Nhap!$F$5:$F$1000,Loc!A44)</f>
        <v>0</v>
      </c>
      <c r="V44" s="7">
        <f>SUMIFS(Nhap!$I$5:$I$1000,Nhap!$E$5:$E$1000,DATE(Thang!$E$4,Thang!$C$4,Loc!$V$2),Nhap!$F$5:$F$1000,Loc!A44)</f>
        <v>0</v>
      </c>
      <c r="W44" s="7">
        <f>SUMIFS(Nhap!$I$5:$I$1000,Nhap!$E$5:$E$1000,DATE(Thang!$E$4,Thang!$C$4,Loc!$W$2),Nhap!$F$5:$F$1000,Loc!A44)</f>
        <v>0</v>
      </c>
      <c r="X44" s="7">
        <f>SUMIFS(Nhap!$I$5:$I$1000,Nhap!$E$5:$E$1000,DATE(Thang!$E$4,Thang!$C$4,Loc!$X$2),Nhap!$F$5:$F$1000,Loc!A44)</f>
        <v>0</v>
      </c>
      <c r="Y44" s="7">
        <f>SUMIFS(Nhap!$I$5:$I$1000,Nhap!$E$5:$E$1000,DATE(Thang!$E$4,Thang!$C$4,Loc!$Y$2),Nhap!$F$5:$F$1000,Loc!A44)</f>
        <v>0</v>
      </c>
      <c r="Z44" s="7">
        <f>SUMIFS(Nhap!$I$5:$I$1000,Nhap!$E$5:$E$1000,DATE(Thang!$E$4,Thang!$C$4,Loc!$Z$2),Nhap!$F$5:$F$1000,Loc!A44)</f>
        <v>0</v>
      </c>
      <c r="AA44" s="7">
        <f>SUMIFS(Nhap!$I$5:$I$1000,Nhap!$E$5:$E$1000,DATE(Thang!$E$4,Thang!$C$4,Loc!$AA$2),Nhap!$F$5:$F$1000,Loc!A44)</f>
        <v>0</v>
      </c>
      <c r="AB44" s="7">
        <f>SUMIFS(Nhap!$I$5:$I$1000,Nhap!$E$5:$E$1000,DATE(Thang!$E$4,Thang!$C$4,Loc!$AB$2),Nhap!$F$5:$F$1000,Loc!A44)</f>
        <v>0</v>
      </c>
      <c r="AC44" s="7">
        <f>SUMIFS(Nhap!$I$5:$I$1000,Nhap!$E$5:$E$1000,DATE(Thang!$E$4,Thang!$C$4,Loc!$AC$2),Nhap!$F$5:$F$1000,Loc!A44)</f>
        <v>0</v>
      </c>
      <c r="AD44" s="7">
        <f>SUMIFS(Nhap!$I$5:$I$1000,Nhap!$E$5:$E$1000,DATE(Thang!$E$4,Thang!$C$4,Loc!$AD$2),Nhap!$F$5:$F$1000,Loc!$A$5)</f>
        <v>0</v>
      </c>
      <c r="AE44" s="7">
        <f>SUMIFS(Nhap!$I$5:$I$1000,Nhap!$E$5:$E$1000,DATE(Thang!$E$4,Thang!$C$4,Loc!$AE$2),Nhap!$F$5:$F$1000,Loc!A44)</f>
        <v>0</v>
      </c>
      <c r="AF44" s="7">
        <f>SUMIFS(Nhap!$I$5:$I$1000,Nhap!$E$5:$E$1000,DATE(Thang!$E$4,Thang!$C$4,Loc!$AF$2),Nhap!$F$5:$F$1000,Loc!A44)</f>
        <v>0</v>
      </c>
      <c r="AG44" s="7">
        <f>SUMIFS(Nhap!$I$5:$I$1000,Nhap!$E$5:$E$1000,DATE(Thang!$E$4,Thang!$C$4,Loc!$AG$2),Nhap!$F$5:$F$1000,Loc!A44)</f>
        <v>0</v>
      </c>
      <c r="AH44" s="7">
        <f>SUMIFS(Nhap!$I$5:$I$1000,Nhap!$E$5:$E$1000,DATE(Thang!$E$4,Thang!$C$4,Loc!$AH$2),Nhap!$F$5:$F$1000,Loc!A44)</f>
        <v>0</v>
      </c>
      <c r="AI44" s="7">
        <f>SUMIFS(Nhap!$I$5:$I$1000,Nhap!$E$5:$E$1000,DATE(Thang!$E$4,Thang!$C$4,Loc!$AI$2),Nhap!$F$5:$F$1000,Loc!A44)</f>
        <v>0</v>
      </c>
      <c r="AJ44" s="7">
        <f>SUMIFS(Nhap!$I$5:$I$1000,Nhap!$E$5:$E$1000,DATE(Thang!$E$4,Thang!$C$4,Loc!$AJ$2),Nhap!$F$5:$F$1000,Loc!A44)</f>
        <v>0</v>
      </c>
      <c r="AK44" s="1">
        <f>SUMIFS(Xuat!$G$5:$G$1000,Xuat!$C$5:$C$1000,DATE(Thang!$E$4,Thang!$C$4,AK$2),Xuat!$D$5:$D$1000,Loc!$A44)</f>
        <v>0</v>
      </c>
      <c r="AL44" s="1">
        <f>SUMIFS(Xuat!$G$5:$G$1000,Xuat!$C$5:$C$1000,DATE(Thang!$E$4,Thang!$C$4,AL$2),Xuat!$D$5:$D$1000,Loc!$A44)</f>
        <v>0</v>
      </c>
      <c r="AM44" s="1">
        <f>SUMIFS(Xuat!$G$5:$G$1000,Xuat!$C$5:$C$1000,DATE(Thang!$E$4,Thang!$C$4,AM$2),Xuat!$D$5:$D$1000,Loc!$A44)</f>
        <v>0</v>
      </c>
      <c r="AN44" s="1">
        <f>SUMIFS(Xuat!$G$5:$G$1000,Xuat!$C$5:$C$1000,DATE(Thang!$E$4,Thang!$C$4,AN$2),Xuat!$D$5:$D$1000,Loc!$A44)</f>
        <v>0</v>
      </c>
      <c r="AO44" s="1">
        <f>SUMIFS(Xuat!$G$5:$G$1000,Xuat!$C$5:$C$1000,DATE(Thang!$E$4,Thang!$C$4,AO$2),Xuat!$D$5:$D$1000,Loc!$A44)</f>
        <v>0</v>
      </c>
      <c r="AP44" s="1">
        <f>SUMIFS(Xuat!$G$5:$G$1000,Xuat!$C$5:$C$1000,DATE(Thang!$E$4,Thang!$C$4,AP$2),Xuat!$D$5:$D$1000,Loc!$A44)</f>
        <v>0</v>
      </c>
      <c r="AQ44" s="1">
        <f>SUMIFS(Xuat!$G$5:$G$1000,Xuat!$C$5:$C$1000,DATE(Thang!$E$4,Thang!$C$4,AQ$2),Xuat!$D$5:$D$1000,Loc!$A44)</f>
        <v>0</v>
      </c>
      <c r="AR44" s="1">
        <f>SUMIFS(Xuat!$G$5:$G$1000,Xuat!$C$5:$C$1000,DATE(Thang!$E$4,Thang!$C$4,AR$2),Xuat!$D$5:$D$1000,Loc!$A44)</f>
        <v>0</v>
      </c>
      <c r="AS44" s="1">
        <f>SUMIFS(Xuat!$G$5:$G$1000,Xuat!$C$5:$C$1000,DATE(Thang!$E$4,Thang!$C$4,AS$2),Xuat!$D$5:$D$1000,Loc!$A44)</f>
        <v>0</v>
      </c>
      <c r="AT44" s="1">
        <f>SUMIFS(Xuat!$G$5:$G$1000,Xuat!$C$5:$C$1000,DATE(Thang!$E$4,Thang!$C$4,AT$2),Xuat!$D$5:$D$1000,Loc!$A44)</f>
        <v>0</v>
      </c>
      <c r="AU44" s="1">
        <f>SUMIFS(Xuat!$G$5:$G$1000,Xuat!$C$5:$C$1000,DATE(Thang!$E$4,Thang!$C$4,AU$2),Xuat!$D$5:$D$1000,Loc!$A44)</f>
        <v>0</v>
      </c>
      <c r="AV44" s="1">
        <f>SUMIFS(Xuat!$G$5:$G$1000,Xuat!$C$5:$C$1000,DATE(Thang!$E$4,Thang!$C$4,AV$2),Xuat!$D$5:$D$1000,Loc!$A44)</f>
        <v>0</v>
      </c>
      <c r="AW44" s="1">
        <f>SUMIFS(Xuat!$G$5:$G$1000,Xuat!$C$5:$C$1000,DATE(Thang!$E$4,Thang!$C$4,AW$2),Xuat!$D$5:$D$1000,Loc!$A44)</f>
        <v>0</v>
      </c>
      <c r="AX44" s="1">
        <f>SUMIFS(Xuat!$G$5:$G$1000,Xuat!$C$5:$C$1000,DATE(Thang!$E$4,Thang!$C$4,AX$2),Xuat!$D$5:$D$1000,Loc!$A44)</f>
        <v>0</v>
      </c>
      <c r="AY44" s="1">
        <f>SUMIFS(Xuat!$G$5:$G$1000,Xuat!$C$5:$C$1000,DATE(Thang!$E$4,Thang!$C$4,AY$2),Xuat!$D$5:$D$1000,Loc!$A44)</f>
        <v>0</v>
      </c>
      <c r="AZ44" s="1">
        <f>SUMIFS(Xuat!$G$5:$G$1000,Xuat!$C$5:$C$1000,DATE(Thang!$E$4,Thang!$C$4,AZ$2),Xuat!$D$5:$D$1000,Loc!$A44)</f>
        <v>0</v>
      </c>
      <c r="BA44" s="1">
        <f>SUMIFS(Xuat!$G$5:$G$1000,Xuat!$C$5:$C$1000,DATE(Thang!$E$4,Thang!$C$4,BA$2),Xuat!$D$5:$D$1000,Loc!$A44)</f>
        <v>0</v>
      </c>
      <c r="BB44" s="1">
        <f>SUMIFS(Xuat!$G$5:$G$1000,Xuat!$C$5:$C$1000,DATE(Thang!$E$4,Thang!$C$4,BB$2),Xuat!$D$5:$D$1000,Loc!$A44)</f>
        <v>0</v>
      </c>
      <c r="BC44" s="1">
        <f>SUMIFS(Xuat!$G$5:$G$1000,Xuat!$C$5:$C$1000,DATE(Thang!$E$4,Thang!$C$4,BC$2),Xuat!$D$5:$D$1000,Loc!$A44)</f>
        <v>0</v>
      </c>
      <c r="BD44" s="1">
        <f>SUMIFS(Xuat!$G$5:$G$1000,Xuat!$C$5:$C$1000,DATE(Thang!$E$4,Thang!$C$4,BD$2),Xuat!$D$5:$D$1000,Loc!$A44)</f>
        <v>0</v>
      </c>
      <c r="BE44" s="1">
        <f>SUMIFS(Xuat!$G$5:$G$1000,Xuat!$C$5:$C$1000,DATE(Thang!$E$4,Thang!$C$4,BE$2),Xuat!$D$5:$D$1000,Loc!$A44)</f>
        <v>0</v>
      </c>
      <c r="BF44" s="1">
        <f>SUMIFS(Xuat!$G$5:$G$1000,Xuat!$C$5:$C$1000,DATE(Thang!$E$4,Thang!$C$4,BF$2),Xuat!$D$5:$D$1000,Loc!$A44)</f>
        <v>0</v>
      </c>
      <c r="BG44" s="1">
        <f>SUMIFS(Xuat!$G$5:$G$1000,Xuat!$C$5:$C$1000,DATE(Thang!$E$4,Thang!$C$4,BG$2),Xuat!$D$5:$D$1000,Loc!$A44)</f>
        <v>0</v>
      </c>
      <c r="BH44" s="1">
        <f>SUMIFS(Xuat!$G$5:$G$1000,Xuat!$C$5:$C$1000,DATE(Thang!$E$4,Thang!$C$4,BH$2),Xuat!$D$5:$D$1000,Loc!$A44)</f>
        <v>0</v>
      </c>
      <c r="BI44" s="1">
        <f>SUMIFS(Xuat!$G$5:$G$1000,Xuat!$C$5:$C$1000,DATE(Thang!$E$4,Thang!$C$4,BI$2),Xuat!$D$5:$D$1000,Loc!$A44)</f>
        <v>0</v>
      </c>
      <c r="BJ44" s="1">
        <f>SUMIFS(Xuat!$G$5:$G$1000,Xuat!$C$5:$C$1000,DATE(Thang!$E$4,Thang!$C$4,BJ$2),Xuat!$D$5:$D$1000,Loc!$A44)</f>
        <v>0</v>
      </c>
      <c r="BK44" s="1">
        <f>SUMIFS(Xuat!$G$5:$G$1000,Xuat!$C$5:$C$1000,DATE(Thang!$E$4,Thang!$C$4,BK$2),Xuat!$D$5:$D$1000,Loc!$A44)</f>
        <v>0</v>
      </c>
      <c r="BL44" s="1">
        <f>SUMIFS(Xuat!$G$5:$G$1000,Xuat!$C$5:$C$1000,DATE(Thang!$E$4,Thang!$C$4,BL$2),Xuat!$D$5:$D$1000,Loc!$A44)</f>
        <v>0</v>
      </c>
      <c r="BM44" s="1">
        <f>SUMIFS(Xuat!$G$5:$G$1000,Xuat!$C$5:$C$1000,DATE(Thang!$E$4,Thang!$C$4,BM$2),Xuat!$D$5:$D$1000,Loc!$A44)</f>
        <v>0</v>
      </c>
      <c r="BN44" s="1">
        <f>SUMIFS(Xuat!$G$5:$G$1000,Xuat!$C$5:$C$1000,DATE(Thang!$E$4,Thang!$C$4,BN$2),Xuat!$D$5:$D$1000,Loc!$A44)</f>
        <v>0</v>
      </c>
      <c r="BO44" s="1">
        <f>SUMIFS(Xuat!$G$5:$G$1000,Xuat!$C$5:$C$1000,DATE(Thang!$E$4,Thang!$C$4,BO$2),Xuat!$D$5:$D$1000,Loc!$A44)</f>
        <v>0</v>
      </c>
    </row>
    <row r="45" spans="1:67" x14ac:dyDescent="0.2">
      <c r="A45" s="2">
        <f>DM!C45</f>
        <v>0</v>
      </c>
      <c r="B45" s="3">
        <f>VLOOKUP(A45,Tondau!$B$5:$F$500,3,0)</f>
        <v>0</v>
      </c>
      <c r="C45" s="3">
        <f t="shared" si="2"/>
        <v>0</v>
      </c>
      <c r="D45" s="3">
        <f t="shared" si="3"/>
        <v>0</v>
      </c>
      <c r="E45" s="3">
        <f t="shared" si="4"/>
        <v>0</v>
      </c>
      <c r="F45" s="7">
        <f>SUMIFS(Nhap!$I$5:$I$1000,Nhap!$E$5:$E$1000,DATE(Thang!$E$4,Thang!$C$4,Loc!$F$2),Nhap!$F$5:$F$1000,Loc!A45)</f>
        <v>0</v>
      </c>
      <c r="G45" s="7">
        <f>SUMIFS(Nhap!$I$5:$I$1000,Nhap!$E$5:$E$1000,DATE(Thang!$E$4,Thang!$C$4,Loc!$G$2),Nhap!$F$5:$F$1000,Loc!A45)</f>
        <v>0</v>
      </c>
      <c r="H45" s="7">
        <f>SUMIFS(Nhap!$I$5:$I$1000,Nhap!$E$5:$E$1000,DATE(Thang!$E$4,Thang!$C$4,Loc!$H$2),Nhap!$F$5:$F$1000,Loc!A45)</f>
        <v>0</v>
      </c>
      <c r="I45" s="7">
        <f>SUMIFS(Nhap!$I$5:$I$1000,Nhap!$E$5:$E$1000,DATE(Thang!$E$4,Thang!$C$4,Loc!$I$2),Nhap!$F$5:$F$1000,Loc!A45)</f>
        <v>0</v>
      </c>
      <c r="J45" s="7">
        <f>SUMIFS(Nhap!$I$5:$I$1000,Nhap!$E$5:$E$1000,DATE(Thang!$E$4,Thang!$C$4,Loc!$J$2),Nhap!$F$5:$F$1000,Loc!A45)</f>
        <v>0</v>
      </c>
      <c r="K45" s="7">
        <f>SUMIFS(Nhap!$I$5:$I$1000,Nhap!$E$5:$E$1000,DATE(Thang!$E$4,Thang!$C$4,Loc!$K$2),Nhap!$F$5:$F$1000,Loc!A45)</f>
        <v>0</v>
      </c>
      <c r="L45" s="7">
        <f>SUMIFS(Nhap!$I$5:$I$1000,Nhap!$E$5:$E$1000,DATE(Thang!$E$4,Thang!$C$4,Loc!$L$2),Nhap!$F$5:$F$1000,Loc!A45)</f>
        <v>0</v>
      </c>
      <c r="M45" s="7">
        <f>SUMIFS(Nhap!$I$5:$I$1000,Nhap!$E$5:$E$1000,DATE(Thang!$E$4,Thang!$C$4,Loc!$M$2),Nhap!$F$5:$F$1000,Loc!A45)</f>
        <v>0</v>
      </c>
      <c r="N45" s="7">
        <f>SUMIFS(Nhap!$I$5:$I$1000,Nhap!$E$5:$E$1000,DATE(Thang!$E$4,Thang!$C$4,Loc!$N$2),Nhap!$F$5:$F$1000,Loc!A45)</f>
        <v>0</v>
      </c>
      <c r="O45" s="7">
        <f>SUMIFS(Nhap!$I$5:$I$1000,Nhap!$E$5:$E$1000,DATE(Thang!$E$4,Thang!$C$4,Loc!$O$2),Nhap!$F$5:$F$1000,Loc!A45)</f>
        <v>0</v>
      </c>
      <c r="P45" s="7">
        <f>SUMIFS(Nhap!$I$5:$I$1000,Nhap!$E$5:$E$1000,DATE(Thang!$E$4,Thang!$C$4,Loc!$P$2),Nhap!$F$5:$F$1000,Loc!A45)</f>
        <v>0</v>
      </c>
      <c r="Q45" s="7">
        <f>SUMIFS(Nhap!$I$5:$I$1000,Nhap!$E$5:$E$1000,DATE(Thang!$E$4,Thang!$C$4,Loc!$Q$2),Nhap!$F$5:$F$1000,Loc!A45)</f>
        <v>0</v>
      </c>
      <c r="R45" s="7">
        <f>SUMIFS(Nhap!$I$5:$I$1000,Nhap!$E$5:$E$1000,DATE(Thang!$E$4,Thang!$C$4,Loc!$R$2),Nhap!$F$5:$F$1000,Loc!A45)</f>
        <v>0</v>
      </c>
      <c r="S45" s="7">
        <f>SUMIFS(Nhap!$I$5:$I$1000,Nhap!$E$5:$E$1000,DATE(Thang!$E$4,Thang!$C$4,Loc!$S$2),Nhap!$F$5:$F$1000,Loc!A45)</f>
        <v>0</v>
      </c>
      <c r="T45" s="7">
        <f>SUMIFS(Nhap!$I$5:$I$1000,Nhap!$E$5:$E$1000,DATE(Thang!$E$4,Thang!$C$4,Loc!$T$2),Nhap!$F$5:$F$1000,Loc!A45)</f>
        <v>0</v>
      </c>
      <c r="U45" s="7">
        <f>SUMIFS(Nhap!$I$5:$I$1000,Nhap!$E$5:$E$1000,DATE(Thang!$E$4,Thang!$C$4,Loc!$U$2),Nhap!$F$5:$F$1000,Loc!A45)</f>
        <v>0</v>
      </c>
      <c r="V45" s="7">
        <f>SUMIFS(Nhap!$I$5:$I$1000,Nhap!$E$5:$E$1000,DATE(Thang!$E$4,Thang!$C$4,Loc!$V$2),Nhap!$F$5:$F$1000,Loc!A45)</f>
        <v>0</v>
      </c>
      <c r="W45" s="7">
        <f>SUMIFS(Nhap!$I$5:$I$1000,Nhap!$E$5:$E$1000,DATE(Thang!$E$4,Thang!$C$4,Loc!$W$2),Nhap!$F$5:$F$1000,Loc!A45)</f>
        <v>0</v>
      </c>
      <c r="X45" s="7">
        <f>SUMIFS(Nhap!$I$5:$I$1000,Nhap!$E$5:$E$1000,DATE(Thang!$E$4,Thang!$C$4,Loc!$X$2),Nhap!$F$5:$F$1000,Loc!A45)</f>
        <v>0</v>
      </c>
      <c r="Y45" s="7">
        <f>SUMIFS(Nhap!$I$5:$I$1000,Nhap!$E$5:$E$1000,DATE(Thang!$E$4,Thang!$C$4,Loc!$Y$2),Nhap!$F$5:$F$1000,Loc!A45)</f>
        <v>0</v>
      </c>
      <c r="Z45" s="7">
        <f>SUMIFS(Nhap!$I$5:$I$1000,Nhap!$E$5:$E$1000,DATE(Thang!$E$4,Thang!$C$4,Loc!$Z$2),Nhap!$F$5:$F$1000,Loc!A45)</f>
        <v>0</v>
      </c>
      <c r="AA45" s="7">
        <f>SUMIFS(Nhap!$I$5:$I$1000,Nhap!$E$5:$E$1000,DATE(Thang!$E$4,Thang!$C$4,Loc!$AA$2),Nhap!$F$5:$F$1000,Loc!A45)</f>
        <v>0</v>
      </c>
      <c r="AB45" s="7">
        <f>SUMIFS(Nhap!$I$5:$I$1000,Nhap!$E$5:$E$1000,DATE(Thang!$E$4,Thang!$C$4,Loc!$AB$2),Nhap!$F$5:$F$1000,Loc!A45)</f>
        <v>0</v>
      </c>
      <c r="AC45" s="7">
        <f>SUMIFS(Nhap!$I$5:$I$1000,Nhap!$E$5:$E$1000,DATE(Thang!$E$4,Thang!$C$4,Loc!$AC$2),Nhap!$F$5:$F$1000,Loc!A45)</f>
        <v>0</v>
      </c>
      <c r="AD45" s="7">
        <f>SUMIFS(Nhap!$I$5:$I$1000,Nhap!$E$5:$E$1000,DATE(Thang!$E$4,Thang!$C$4,Loc!$AD$2),Nhap!$F$5:$F$1000,Loc!$A$5)</f>
        <v>0</v>
      </c>
      <c r="AE45" s="7">
        <f>SUMIFS(Nhap!$I$5:$I$1000,Nhap!$E$5:$E$1000,DATE(Thang!$E$4,Thang!$C$4,Loc!$AE$2),Nhap!$F$5:$F$1000,Loc!A45)</f>
        <v>0</v>
      </c>
      <c r="AF45" s="7">
        <f>SUMIFS(Nhap!$I$5:$I$1000,Nhap!$E$5:$E$1000,DATE(Thang!$E$4,Thang!$C$4,Loc!$AF$2),Nhap!$F$5:$F$1000,Loc!A45)</f>
        <v>0</v>
      </c>
      <c r="AG45" s="7">
        <f>SUMIFS(Nhap!$I$5:$I$1000,Nhap!$E$5:$E$1000,DATE(Thang!$E$4,Thang!$C$4,Loc!$AG$2),Nhap!$F$5:$F$1000,Loc!A45)</f>
        <v>0</v>
      </c>
      <c r="AH45" s="7">
        <f>SUMIFS(Nhap!$I$5:$I$1000,Nhap!$E$5:$E$1000,DATE(Thang!$E$4,Thang!$C$4,Loc!$AH$2),Nhap!$F$5:$F$1000,Loc!A45)</f>
        <v>0</v>
      </c>
      <c r="AI45" s="7">
        <f>SUMIFS(Nhap!$I$5:$I$1000,Nhap!$E$5:$E$1000,DATE(Thang!$E$4,Thang!$C$4,Loc!$AI$2),Nhap!$F$5:$F$1000,Loc!A45)</f>
        <v>0</v>
      </c>
      <c r="AJ45" s="7">
        <f>SUMIFS(Nhap!$I$5:$I$1000,Nhap!$E$5:$E$1000,DATE(Thang!$E$4,Thang!$C$4,Loc!$AJ$2),Nhap!$F$5:$F$1000,Loc!A45)</f>
        <v>0</v>
      </c>
      <c r="AK45" s="1">
        <f>SUMIFS(Xuat!$G$5:$G$1000,Xuat!$C$5:$C$1000,DATE(Thang!$E$4,Thang!$C$4,AK$2),Xuat!$D$5:$D$1000,Loc!$A45)</f>
        <v>0</v>
      </c>
      <c r="AL45" s="1">
        <f>SUMIFS(Xuat!$G$5:$G$1000,Xuat!$C$5:$C$1000,DATE(Thang!$E$4,Thang!$C$4,AL$2),Xuat!$D$5:$D$1000,Loc!$A45)</f>
        <v>0</v>
      </c>
      <c r="AM45" s="1">
        <f>SUMIFS(Xuat!$G$5:$G$1000,Xuat!$C$5:$C$1000,DATE(Thang!$E$4,Thang!$C$4,AM$2),Xuat!$D$5:$D$1000,Loc!$A45)</f>
        <v>0</v>
      </c>
      <c r="AN45" s="1">
        <f>SUMIFS(Xuat!$G$5:$G$1000,Xuat!$C$5:$C$1000,DATE(Thang!$E$4,Thang!$C$4,AN$2),Xuat!$D$5:$D$1000,Loc!$A45)</f>
        <v>0</v>
      </c>
      <c r="AO45" s="1">
        <f>SUMIFS(Xuat!$G$5:$G$1000,Xuat!$C$5:$C$1000,DATE(Thang!$E$4,Thang!$C$4,AO$2),Xuat!$D$5:$D$1000,Loc!$A45)</f>
        <v>0</v>
      </c>
      <c r="AP45" s="1">
        <f>SUMIFS(Xuat!$G$5:$G$1000,Xuat!$C$5:$C$1000,DATE(Thang!$E$4,Thang!$C$4,AP$2),Xuat!$D$5:$D$1000,Loc!$A45)</f>
        <v>0</v>
      </c>
      <c r="AQ45" s="1">
        <f>SUMIFS(Xuat!$G$5:$G$1000,Xuat!$C$5:$C$1000,DATE(Thang!$E$4,Thang!$C$4,AQ$2),Xuat!$D$5:$D$1000,Loc!$A45)</f>
        <v>0</v>
      </c>
      <c r="AR45" s="1">
        <f>SUMIFS(Xuat!$G$5:$G$1000,Xuat!$C$5:$C$1000,DATE(Thang!$E$4,Thang!$C$4,AR$2),Xuat!$D$5:$D$1000,Loc!$A45)</f>
        <v>0</v>
      </c>
      <c r="AS45" s="1">
        <f>SUMIFS(Xuat!$G$5:$G$1000,Xuat!$C$5:$C$1000,DATE(Thang!$E$4,Thang!$C$4,AS$2),Xuat!$D$5:$D$1000,Loc!$A45)</f>
        <v>0</v>
      </c>
      <c r="AT45" s="1">
        <f>SUMIFS(Xuat!$G$5:$G$1000,Xuat!$C$5:$C$1000,DATE(Thang!$E$4,Thang!$C$4,AT$2),Xuat!$D$5:$D$1000,Loc!$A45)</f>
        <v>0</v>
      </c>
      <c r="AU45" s="1">
        <f>SUMIFS(Xuat!$G$5:$G$1000,Xuat!$C$5:$C$1000,DATE(Thang!$E$4,Thang!$C$4,AU$2),Xuat!$D$5:$D$1000,Loc!$A45)</f>
        <v>0</v>
      </c>
      <c r="AV45" s="1">
        <f>SUMIFS(Xuat!$G$5:$G$1000,Xuat!$C$5:$C$1000,DATE(Thang!$E$4,Thang!$C$4,AV$2),Xuat!$D$5:$D$1000,Loc!$A45)</f>
        <v>0</v>
      </c>
      <c r="AW45" s="1">
        <f>SUMIFS(Xuat!$G$5:$G$1000,Xuat!$C$5:$C$1000,DATE(Thang!$E$4,Thang!$C$4,AW$2),Xuat!$D$5:$D$1000,Loc!$A45)</f>
        <v>0</v>
      </c>
      <c r="AX45" s="1">
        <f>SUMIFS(Xuat!$G$5:$G$1000,Xuat!$C$5:$C$1000,DATE(Thang!$E$4,Thang!$C$4,AX$2),Xuat!$D$5:$D$1000,Loc!$A45)</f>
        <v>0</v>
      </c>
      <c r="AY45" s="1">
        <f>SUMIFS(Xuat!$G$5:$G$1000,Xuat!$C$5:$C$1000,DATE(Thang!$E$4,Thang!$C$4,AY$2),Xuat!$D$5:$D$1000,Loc!$A45)</f>
        <v>0</v>
      </c>
      <c r="AZ45" s="1">
        <f>SUMIFS(Xuat!$G$5:$G$1000,Xuat!$C$5:$C$1000,DATE(Thang!$E$4,Thang!$C$4,AZ$2),Xuat!$D$5:$D$1000,Loc!$A45)</f>
        <v>0</v>
      </c>
      <c r="BA45" s="1">
        <f>SUMIFS(Xuat!$G$5:$G$1000,Xuat!$C$5:$C$1000,DATE(Thang!$E$4,Thang!$C$4,BA$2),Xuat!$D$5:$D$1000,Loc!$A45)</f>
        <v>0</v>
      </c>
      <c r="BB45" s="1">
        <f>SUMIFS(Xuat!$G$5:$G$1000,Xuat!$C$5:$C$1000,DATE(Thang!$E$4,Thang!$C$4,BB$2),Xuat!$D$5:$D$1000,Loc!$A45)</f>
        <v>0</v>
      </c>
      <c r="BC45" s="1">
        <f>SUMIFS(Xuat!$G$5:$G$1000,Xuat!$C$5:$C$1000,DATE(Thang!$E$4,Thang!$C$4,BC$2),Xuat!$D$5:$D$1000,Loc!$A45)</f>
        <v>0</v>
      </c>
      <c r="BD45" s="1">
        <f>SUMIFS(Xuat!$G$5:$G$1000,Xuat!$C$5:$C$1000,DATE(Thang!$E$4,Thang!$C$4,BD$2),Xuat!$D$5:$D$1000,Loc!$A45)</f>
        <v>0</v>
      </c>
      <c r="BE45" s="1">
        <f>SUMIFS(Xuat!$G$5:$G$1000,Xuat!$C$5:$C$1000,DATE(Thang!$E$4,Thang!$C$4,BE$2),Xuat!$D$5:$D$1000,Loc!$A45)</f>
        <v>0</v>
      </c>
      <c r="BF45" s="1">
        <f>SUMIFS(Xuat!$G$5:$G$1000,Xuat!$C$5:$C$1000,DATE(Thang!$E$4,Thang!$C$4,BF$2),Xuat!$D$5:$D$1000,Loc!$A45)</f>
        <v>0</v>
      </c>
      <c r="BG45" s="1">
        <f>SUMIFS(Xuat!$G$5:$G$1000,Xuat!$C$5:$C$1000,DATE(Thang!$E$4,Thang!$C$4,BG$2),Xuat!$D$5:$D$1000,Loc!$A45)</f>
        <v>0</v>
      </c>
      <c r="BH45" s="1">
        <f>SUMIFS(Xuat!$G$5:$G$1000,Xuat!$C$5:$C$1000,DATE(Thang!$E$4,Thang!$C$4,BH$2),Xuat!$D$5:$D$1000,Loc!$A45)</f>
        <v>0</v>
      </c>
      <c r="BI45" s="1">
        <f>SUMIFS(Xuat!$G$5:$G$1000,Xuat!$C$5:$C$1000,DATE(Thang!$E$4,Thang!$C$4,BI$2),Xuat!$D$5:$D$1000,Loc!$A45)</f>
        <v>0</v>
      </c>
      <c r="BJ45" s="1">
        <f>SUMIFS(Xuat!$G$5:$G$1000,Xuat!$C$5:$C$1000,DATE(Thang!$E$4,Thang!$C$4,BJ$2),Xuat!$D$5:$D$1000,Loc!$A45)</f>
        <v>0</v>
      </c>
      <c r="BK45" s="1">
        <f>SUMIFS(Xuat!$G$5:$G$1000,Xuat!$C$5:$C$1000,DATE(Thang!$E$4,Thang!$C$4,BK$2),Xuat!$D$5:$D$1000,Loc!$A45)</f>
        <v>0</v>
      </c>
      <c r="BL45" s="1">
        <f>SUMIFS(Xuat!$G$5:$G$1000,Xuat!$C$5:$C$1000,DATE(Thang!$E$4,Thang!$C$4,BL$2),Xuat!$D$5:$D$1000,Loc!$A45)</f>
        <v>0</v>
      </c>
      <c r="BM45" s="1">
        <f>SUMIFS(Xuat!$G$5:$G$1000,Xuat!$C$5:$C$1000,DATE(Thang!$E$4,Thang!$C$4,BM$2),Xuat!$D$5:$D$1000,Loc!$A45)</f>
        <v>0</v>
      </c>
      <c r="BN45" s="1">
        <f>SUMIFS(Xuat!$G$5:$G$1000,Xuat!$C$5:$C$1000,DATE(Thang!$E$4,Thang!$C$4,BN$2),Xuat!$D$5:$D$1000,Loc!$A45)</f>
        <v>0</v>
      </c>
      <c r="BO45" s="1">
        <f>SUMIFS(Xuat!$G$5:$G$1000,Xuat!$C$5:$C$1000,DATE(Thang!$E$4,Thang!$C$4,BO$2),Xuat!$D$5:$D$1000,Loc!$A45)</f>
        <v>0</v>
      </c>
    </row>
    <row r="46" spans="1:67" x14ac:dyDescent="0.2">
      <c r="A46" s="2">
        <f>DM!C46</f>
        <v>0</v>
      </c>
      <c r="B46" s="3">
        <f>VLOOKUP(A46,Tondau!$B$5:$F$500,3,0)</f>
        <v>0</v>
      </c>
      <c r="C46" s="3">
        <f t="shared" si="2"/>
        <v>0</v>
      </c>
      <c r="D46" s="3">
        <f t="shared" si="3"/>
        <v>0</v>
      </c>
      <c r="E46" s="3">
        <f t="shared" si="4"/>
        <v>0</v>
      </c>
      <c r="F46" s="7">
        <f>SUMIFS(Nhap!$I$5:$I$1000,Nhap!$E$5:$E$1000,DATE(Thang!$E$4,Thang!$C$4,Loc!$F$2),Nhap!$F$5:$F$1000,Loc!A46)</f>
        <v>0</v>
      </c>
      <c r="G46" s="7">
        <f>SUMIFS(Nhap!$I$5:$I$1000,Nhap!$E$5:$E$1000,DATE(Thang!$E$4,Thang!$C$4,Loc!$G$2),Nhap!$F$5:$F$1000,Loc!A46)</f>
        <v>0</v>
      </c>
      <c r="H46" s="7">
        <f>SUMIFS(Nhap!$I$5:$I$1000,Nhap!$E$5:$E$1000,DATE(Thang!$E$4,Thang!$C$4,Loc!$H$2),Nhap!$F$5:$F$1000,Loc!A46)</f>
        <v>0</v>
      </c>
      <c r="I46" s="7">
        <f>SUMIFS(Nhap!$I$5:$I$1000,Nhap!$E$5:$E$1000,DATE(Thang!$E$4,Thang!$C$4,Loc!$I$2),Nhap!$F$5:$F$1000,Loc!A46)</f>
        <v>0</v>
      </c>
      <c r="J46" s="7">
        <f>SUMIFS(Nhap!$I$5:$I$1000,Nhap!$E$5:$E$1000,DATE(Thang!$E$4,Thang!$C$4,Loc!$J$2),Nhap!$F$5:$F$1000,Loc!A46)</f>
        <v>0</v>
      </c>
      <c r="K46" s="7">
        <f>SUMIFS(Nhap!$I$5:$I$1000,Nhap!$E$5:$E$1000,DATE(Thang!$E$4,Thang!$C$4,Loc!$K$2),Nhap!$F$5:$F$1000,Loc!A46)</f>
        <v>0</v>
      </c>
      <c r="L46" s="7">
        <f>SUMIFS(Nhap!$I$5:$I$1000,Nhap!$E$5:$E$1000,DATE(Thang!$E$4,Thang!$C$4,Loc!$L$2),Nhap!$F$5:$F$1000,Loc!A46)</f>
        <v>0</v>
      </c>
      <c r="M46" s="7">
        <f>SUMIFS(Nhap!$I$5:$I$1000,Nhap!$E$5:$E$1000,DATE(Thang!$E$4,Thang!$C$4,Loc!$M$2),Nhap!$F$5:$F$1000,Loc!A46)</f>
        <v>0</v>
      </c>
      <c r="N46" s="7">
        <f>SUMIFS(Nhap!$I$5:$I$1000,Nhap!$E$5:$E$1000,DATE(Thang!$E$4,Thang!$C$4,Loc!$N$2),Nhap!$F$5:$F$1000,Loc!A46)</f>
        <v>0</v>
      </c>
      <c r="O46" s="7">
        <f>SUMIFS(Nhap!$I$5:$I$1000,Nhap!$E$5:$E$1000,DATE(Thang!$E$4,Thang!$C$4,Loc!$O$2),Nhap!$F$5:$F$1000,Loc!A46)</f>
        <v>0</v>
      </c>
      <c r="P46" s="7">
        <f>SUMIFS(Nhap!$I$5:$I$1000,Nhap!$E$5:$E$1000,DATE(Thang!$E$4,Thang!$C$4,Loc!$P$2),Nhap!$F$5:$F$1000,Loc!A46)</f>
        <v>0</v>
      </c>
      <c r="Q46" s="7">
        <f>SUMIFS(Nhap!$I$5:$I$1000,Nhap!$E$5:$E$1000,DATE(Thang!$E$4,Thang!$C$4,Loc!$Q$2),Nhap!$F$5:$F$1000,Loc!A46)</f>
        <v>0</v>
      </c>
      <c r="R46" s="7">
        <f>SUMIFS(Nhap!$I$5:$I$1000,Nhap!$E$5:$E$1000,DATE(Thang!$E$4,Thang!$C$4,Loc!$R$2),Nhap!$F$5:$F$1000,Loc!A46)</f>
        <v>0</v>
      </c>
      <c r="S46" s="7">
        <f>SUMIFS(Nhap!$I$5:$I$1000,Nhap!$E$5:$E$1000,DATE(Thang!$E$4,Thang!$C$4,Loc!$S$2),Nhap!$F$5:$F$1000,Loc!A46)</f>
        <v>0</v>
      </c>
      <c r="T46" s="7">
        <f>SUMIFS(Nhap!$I$5:$I$1000,Nhap!$E$5:$E$1000,DATE(Thang!$E$4,Thang!$C$4,Loc!$T$2),Nhap!$F$5:$F$1000,Loc!A46)</f>
        <v>0</v>
      </c>
      <c r="U46" s="7">
        <f>SUMIFS(Nhap!$I$5:$I$1000,Nhap!$E$5:$E$1000,DATE(Thang!$E$4,Thang!$C$4,Loc!$U$2),Nhap!$F$5:$F$1000,Loc!A46)</f>
        <v>0</v>
      </c>
      <c r="V46" s="7">
        <f>SUMIFS(Nhap!$I$5:$I$1000,Nhap!$E$5:$E$1000,DATE(Thang!$E$4,Thang!$C$4,Loc!$V$2),Nhap!$F$5:$F$1000,Loc!A46)</f>
        <v>0</v>
      </c>
      <c r="W46" s="7">
        <f>SUMIFS(Nhap!$I$5:$I$1000,Nhap!$E$5:$E$1000,DATE(Thang!$E$4,Thang!$C$4,Loc!$W$2),Nhap!$F$5:$F$1000,Loc!A46)</f>
        <v>0</v>
      </c>
      <c r="X46" s="7">
        <f>SUMIFS(Nhap!$I$5:$I$1000,Nhap!$E$5:$E$1000,DATE(Thang!$E$4,Thang!$C$4,Loc!$X$2),Nhap!$F$5:$F$1000,Loc!A46)</f>
        <v>0</v>
      </c>
      <c r="Y46" s="7">
        <f>SUMIFS(Nhap!$I$5:$I$1000,Nhap!$E$5:$E$1000,DATE(Thang!$E$4,Thang!$C$4,Loc!$Y$2),Nhap!$F$5:$F$1000,Loc!A46)</f>
        <v>0</v>
      </c>
      <c r="Z46" s="7">
        <f>SUMIFS(Nhap!$I$5:$I$1000,Nhap!$E$5:$E$1000,DATE(Thang!$E$4,Thang!$C$4,Loc!$Z$2),Nhap!$F$5:$F$1000,Loc!A46)</f>
        <v>0</v>
      </c>
      <c r="AA46" s="7">
        <f>SUMIFS(Nhap!$I$5:$I$1000,Nhap!$E$5:$E$1000,DATE(Thang!$E$4,Thang!$C$4,Loc!$AA$2),Nhap!$F$5:$F$1000,Loc!A46)</f>
        <v>0</v>
      </c>
      <c r="AB46" s="7">
        <f>SUMIFS(Nhap!$I$5:$I$1000,Nhap!$E$5:$E$1000,DATE(Thang!$E$4,Thang!$C$4,Loc!$AB$2),Nhap!$F$5:$F$1000,Loc!A46)</f>
        <v>0</v>
      </c>
      <c r="AC46" s="7">
        <f>SUMIFS(Nhap!$I$5:$I$1000,Nhap!$E$5:$E$1000,DATE(Thang!$E$4,Thang!$C$4,Loc!$AC$2),Nhap!$F$5:$F$1000,Loc!A46)</f>
        <v>0</v>
      </c>
      <c r="AD46" s="7">
        <f>SUMIFS(Nhap!$I$5:$I$1000,Nhap!$E$5:$E$1000,DATE(Thang!$E$4,Thang!$C$4,Loc!$AD$2),Nhap!$F$5:$F$1000,Loc!$A$5)</f>
        <v>0</v>
      </c>
      <c r="AE46" s="7">
        <f>SUMIFS(Nhap!$I$5:$I$1000,Nhap!$E$5:$E$1000,DATE(Thang!$E$4,Thang!$C$4,Loc!$AE$2),Nhap!$F$5:$F$1000,Loc!A46)</f>
        <v>0</v>
      </c>
      <c r="AF46" s="7">
        <f>SUMIFS(Nhap!$I$5:$I$1000,Nhap!$E$5:$E$1000,DATE(Thang!$E$4,Thang!$C$4,Loc!$AF$2),Nhap!$F$5:$F$1000,Loc!A46)</f>
        <v>0</v>
      </c>
      <c r="AG46" s="7">
        <f>SUMIFS(Nhap!$I$5:$I$1000,Nhap!$E$5:$E$1000,DATE(Thang!$E$4,Thang!$C$4,Loc!$AG$2),Nhap!$F$5:$F$1000,Loc!A46)</f>
        <v>0</v>
      </c>
      <c r="AH46" s="7">
        <f>SUMIFS(Nhap!$I$5:$I$1000,Nhap!$E$5:$E$1000,DATE(Thang!$E$4,Thang!$C$4,Loc!$AH$2),Nhap!$F$5:$F$1000,Loc!A46)</f>
        <v>0</v>
      </c>
      <c r="AI46" s="7">
        <f>SUMIFS(Nhap!$I$5:$I$1000,Nhap!$E$5:$E$1000,DATE(Thang!$E$4,Thang!$C$4,Loc!$AI$2),Nhap!$F$5:$F$1000,Loc!A46)</f>
        <v>0</v>
      </c>
      <c r="AJ46" s="7">
        <f>SUMIFS(Nhap!$I$5:$I$1000,Nhap!$E$5:$E$1000,DATE(Thang!$E$4,Thang!$C$4,Loc!$AJ$2),Nhap!$F$5:$F$1000,Loc!A46)</f>
        <v>0</v>
      </c>
      <c r="AK46" s="1">
        <f>SUMIFS(Xuat!$G$5:$G$1000,Xuat!$C$5:$C$1000,DATE(Thang!$E$4,Thang!$C$4,AK$2),Xuat!$D$5:$D$1000,Loc!$A46)</f>
        <v>0</v>
      </c>
      <c r="AL46" s="1">
        <f>SUMIFS(Xuat!$G$5:$G$1000,Xuat!$C$5:$C$1000,DATE(Thang!$E$4,Thang!$C$4,AL$2),Xuat!$D$5:$D$1000,Loc!$A46)</f>
        <v>0</v>
      </c>
      <c r="AM46" s="1">
        <f>SUMIFS(Xuat!$G$5:$G$1000,Xuat!$C$5:$C$1000,DATE(Thang!$E$4,Thang!$C$4,AM$2),Xuat!$D$5:$D$1000,Loc!$A46)</f>
        <v>0</v>
      </c>
      <c r="AN46" s="1">
        <f>SUMIFS(Xuat!$G$5:$G$1000,Xuat!$C$5:$C$1000,DATE(Thang!$E$4,Thang!$C$4,AN$2),Xuat!$D$5:$D$1000,Loc!$A46)</f>
        <v>0</v>
      </c>
      <c r="AO46" s="1">
        <f>SUMIFS(Xuat!$G$5:$G$1000,Xuat!$C$5:$C$1000,DATE(Thang!$E$4,Thang!$C$4,AO$2),Xuat!$D$5:$D$1000,Loc!$A46)</f>
        <v>0</v>
      </c>
      <c r="AP46" s="1">
        <f>SUMIFS(Xuat!$G$5:$G$1000,Xuat!$C$5:$C$1000,DATE(Thang!$E$4,Thang!$C$4,AP$2),Xuat!$D$5:$D$1000,Loc!$A46)</f>
        <v>0</v>
      </c>
      <c r="AQ46" s="1">
        <f>SUMIFS(Xuat!$G$5:$G$1000,Xuat!$C$5:$C$1000,DATE(Thang!$E$4,Thang!$C$4,AQ$2),Xuat!$D$5:$D$1000,Loc!$A46)</f>
        <v>0</v>
      </c>
      <c r="AR46" s="1">
        <f>SUMIFS(Xuat!$G$5:$G$1000,Xuat!$C$5:$C$1000,DATE(Thang!$E$4,Thang!$C$4,AR$2),Xuat!$D$5:$D$1000,Loc!$A46)</f>
        <v>0</v>
      </c>
      <c r="AS46" s="1">
        <f>SUMIFS(Xuat!$G$5:$G$1000,Xuat!$C$5:$C$1000,DATE(Thang!$E$4,Thang!$C$4,AS$2),Xuat!$D$5:$D$1000,Loc!$A46)</f>
        <v>0</v>
      </c>
      <c r="AT46" s="1">
        <f>SUMIFS(Xuat!$G$5:$G$1000,Xuat!$C$5:$C$1000,DATE(Thang!$E$4,Thang!$C$4,AT$2),Xuat!$D$5:$D$1000,Loc!$A46)</f>
        <v>0</v>
      </c>
      <c r="AU46" s="1">
        <f>SUMIFS(Xuat!$G$5:$G$1000,Xuat!$C$5:$C$1000,DATE(Thang!$E$4,Thang!$C$4,AU$2),Xuat!$D$5:$D$1000,Loc!$A46)</f>
        <v>0</v>
      </c>
      <c r="AV46" s="1">
        <f>SUMIFS(Xuat!$G$5:$G$1000,Xuat!$C$5:$C$1000,DATE(Thang!$E$4,Thang!$C$4,AV$2),Xuat!$D$5:$D$1000,Loc!$A46)</f>
        <v>0</v>
      </c>
      <c r="AW46" s="1">
        <f>SUMIFS(Xuat!$G$5:$G$1000,Xuat!$C$5:$C$1000,DATE(Thang!$E$4,Thang!$C$4,AW$2),Xuat!$D$5:$D$1000,Loc!$A46)</f>
        <v>0</v>
      </c>
      <c r="AX46" s="1">
        <f>SUMIFS(Xuat!$G$5:$G$1000,Xuat!$C$5:$C$1000,DATE(Thang!$E$4,Thang!$C$4,AX$2),Xuat!$D$5:$D$1000,Loc!$A46)</f>
        <v>0</v>
      </c>
      <c r="AY46" s="1">
        <f>SUMIFS(Xuat!$G$5:$G$1000,Xuat!$C$5:$C$1000,DATE(Thang!$E$4,Thang!$C$4,AY$2),Xuat!$D$5:$D$1000,Loc!$A46)</f>
        <v>0</v>
      </c>
      <c r="AZ46" s="1">
        <f>SUMIFS(Xuat!$G$5:$G$1000,Xuat!$C$5:$C$1000,DATE(Thang!$E$4,Thang!$C$4,AZ$2),Xuat!$D$5:$D$1000,Loc!$A46)</f>
        <v>0</v>
      </c>
      <c r="BA46" s="1">
        <f>SUMIFS(Xuat!$G$5:$G$1000,Xuat!$C$5:$C$1000,DATE(Thang!$E$4,Thang!$C$4,BA$2),Xuat!$D$5:$D$1000,Loc!$A46)</f>
        <v>0</v>
      </c>
      <c r="BB46" s="1">
        <f>SUMIFS(Xuat!$G$5:$G$1000,Xuat!$C$5:$C$1000,DATE(Thang!$E$4,Thang!$C$4,BB$2),Xuat!$D$5:$D$1000,Loc!$A46)</f>
        <v>0</v>
      </c>
      <c r="BC46" s="1">
        <f>SUMIFS(Xuat!$G$5:$G$1000,Xuat!$C$5:$C$1000,DATE(Thang!$E$4,Thang!$C$4,BC$2),Xuat!$D$5:$D$1000,Loc!$A46)</f>
        <v>0</v>
      </c>
      <c r="BD46" s="1">
        <f>SUMIFS(Xuat!$G$5:$G$1000,Xuat!$C$5:$C$1000,DATE(Thang!$E$4,Thang!$C$4,BD$2),Xuat!$D$5:$D$1000,Loc!$A46)</f>
        <v>0</v>
      </c>
      <c r="BE46" s="1">
        <f>SUMIFS(Xuat!$G$5:$G$1000,Xuat!$C$5:$C$1000,DATE(Thang!$E$4,Thang!$C$4,BE$2),Xuat!$D$5:$D$1000,Loc!$A46)</f>
        <v>0</v>
      </c>
      <c r="BF46" s="1">
        <f>SUMIFS(Xuat!$G$5:$G$1000,Xuat!$C$5:$C$1000,DATE(Thang!$E$4,Thang!$C$4,BF$2),Xuat!$D$5:$D$1000,Loc!$A46)</f>
        <v>0</v>
      </c>
      <c r="BG46" s="1">
        <f>SUMIFS(Xuat!$G$5:$G$1000,Xuat!$C$5:$C$1000,DATE(Thang!$E$4,Thang!$C$4,BG$2),Xuat!$D$5:$D$1000,Loc!$A46)</f>
        <v>0</v>
      </c>
      <c r="BH46" s="1">
        <f>SUMIFS(Xuat!$G$5:$G$1000,Xuat!$C$5:$C$1000,DATE(Thang!$E$4,Thang!$C$4,BH$2),Xuat!$D$5:$D$1000,Loc!$A46)</f>
        <v>0</v>
      </c>
      <c r="BI46" s="1">
        <f>SUMIFS(Xuat!$G$5:$G$1000,Xuat!$C$5:$C$1000,DATE(Thang!$E$4,Thang!$C$4,BI$2),Xuat!$D$5:$D$1000,Loc!$A46)</f>
        <v>0</v>
      </c>
      <c r="BJ46" s="1">
        <f>SUMIFS(Xuat!$G$5:$G$1000,Xuat!$C$5:$C$1000,DATE(Thang!$E$4,Thang!$C$4,BJ$2),Xuat!$D$5:$D$1000,Loc!$A46)</f>
        <v>0</v>
      </c>
      <c r="BK46" s="1">
        <f>SUMIFS(Xuat!$G$5:$G$1000,Xuat!$C$5:$C$1000,DATE(Thang!$E$4,Thang!$C$4,BK$2),Xuat!$D$5:$D$1000,Loc!$A46)</f>
        <v>0</v>
      </c>
      <c r="BL46" s="1">
        <f>SUMIFS(Xuat!$G$5:$G$1000,Xuat!$C$5:$C$1000,DATE(Thang!$E$4,Thang!$C$4,BL$2),Xuat!$D$5:$D$1000,Loc!$A46)</f>
        <v>0</v>
      </c>
      <c r="BM46" s="1">
        <f>SUMIFS(Xuat!$G$5:$G$1000,Xuat!$C$5:$C$1000,DATE(Thang!$E$4,Thang!$C$4,BM$2),Xuat!$D$5:$D$1000,Loc!$A46)</f>
        <v>0</v>
      </c>
      <c r="BN46" s="1">
        <f>SUMIFS(Xuat!$G$5:$G$1000,Xuat!$C$5:$C$1000,DATE(Thang!$E$4,Thang!$C$4,BN$2),Xuat!$D$5:$D$1000,Loc!$A46)</f>
        <v>0</v>
      </c>
      <c r="BO46" s="1">
        <f>SUMIFS(Xuat!$G$5:$G$1000,Xuat!$C$5:$C$1000,DATE(Thang!$E$4,Thang!$C$4,BO$2),Xuat!$D$5:$D$1000,Loc!$A46)</f>
        <v>0</v>
      </c>
    </row>
    <row r="47" spans="1:67" x14ac:dyDescent="0.2">
      <c r="A47" s="2">
        <f>DM!C47</f>
        <v>0</v>
      </c>
      <c r="B47" s="3">
        <f>VLOOKUP(A47,Tondau!$B$5:$F$500,3,0)</f>
        <v>0</v>
      </c>
      <c r="C47" s="3">
        <f t="shared" si="2"/>
        <v>0</v>
      </c>
      <c r="D47" s="3">
        <f t="shared" si="3"/>
        <v>0</v>
      </c>
      <c r="E47" s="3">
        <f t="shared" si="4"/>
        <v>0</v>
      </c>
      <c r="F47" s="7">
        <f>SUMIFS(Nhap!$I$5:$I$1000,Nhap!$E$5:$E$1000,DATE(Thang!$E$4,Thang!$C$4,Loc!$F$2),Nhap!$F$5:$F$1000,Loc!A47)</f>
        <v>0</v>
      </c>
      <c r="G47" s="7">
        <f>SUMIFS(Nhap!$I$5:$I$1000,Nhap!$E$5:$E$1000,DATE(Thang!$E$4,Thang!$C$4,Loc!$G$2),Nhap!$F$5:$F$1000,Loc!A47)</f>
        <v>0</v>
      </c>
      <c r="H47" s="7">
        <f>SUMIFS(Nhap!$I$5:$I$1000,Nhap!$E$5:$E$1000,DATE(Thang!$E$4,Thang!$C$4,Loc!$H$2),Nhap!$F$5:$F$1000,Loc!A47)</f>
        <v>0</v>
      </c>
      <c r="I47" s="7">
        <f>SUMIFS(Nhap!$I$5:$I$1000,Nhap!$E$5:$E$1000,DATE(Thang!$E$4,Thang!$C$4,Loc!$I$2),Nhap!$F$5:$F$1000,Loc!A47)</f>
        <v>0</v>
      </c>
      <c r="J47" s="7">
        <f>SUMIFS(Nhap!$I$5:$I$1000,Nhap!$E$5:$E$1000,DATE(Thang!$E$4,Thang!$C$4,Loc!$J$2),Nhap!$F$5:$F$1000,Loc!A47)</f>
        <v>0</v>
      </c>
      <c r="K47" s="7">
        <f>SUMIFS(Nhap!$I$5:$I$1000,Nhap!$E$5:$E$1000,DATE(Thang!$E$4,Thang!$C$4,Loc!$K$2),Nhap!$F$5:$F$1000,Loc!A47)</f>
        <v>0</v>
      </c>
      <c r="L47" s="7">
        <f>SUMIFS(Nhap!$I$5:$I$1000,Nhap!$E$5:$E$1000,DATE(Thang!$E$4,Thang!$C$4,Loc!$L$2),Nhap!$F$5:$F$1000,Loc!A47)</f>
        <v>0</v>
      </c>
      <c r="M47" s="7">
        <f>SUMIFS(Nhap!$I$5:$I$1000,Nhap!$E$5:$E$1000,DATE(Thang!$E$4,Thang!$C$4,Loc!$M$2),Nhap!$F$5:$F$1000,Loc!A47)</f>
        <v>0</v>
      </c>
      <c r="N47" s="7">
        <f>SUMIFS(Nhap!$I$5:$I$1000,Nhap!$E$5:$E$1000,DATE(Thang!$E$4,Thang!$C$4,Loc!$N$2),Nhap!$F$5:$F$1000,Loc!A47)</f>
        <v>0</v>
      </c>
      <c r="O47" s="7">
        <f>SUMIFS(Nhap!$I$5:$I$1000,Nhap!$E$5:$E$1000,DATE(Thang!$E$4,Thang!$C$4,Loc!$O$2),Nhap!$F$5:$F$1000,Loc!A47)</f>
        <v>0</v>
      </c>
      <c r="P47" s="7">
        <f>SUMIFS(Nhap!$I$5:$I$1000,Nhap!$E$5:$E$1000,DATE(Thang!$E$4,Thang!$C$4,Loc!$P$2),Nhap!$F$5:$F$1000,Loc!A47)</f>
        <v>0</v>
      </c>
      <c r="Q47" s="7">
        <f>SUMIFS(Nhap!$I$5:$I$1000,Nhap!$E$5:$E$1000,DATE(Thang!$E$4,Thang!$C$4,Loc!$Q$2),Nhap!$F$5:$F$1000,Loc!A47)</f>
        <v>0</v>
      </c>
      <c r="R47" s="7">
        <f>SUMIFS(Nhap!$I$5:$I$1000,Nhap!$E$5:$E$1000,DATE(Thang!$E$4,Thang!$C$4,Loc!$R$2),Nhap!$F$5:$F$1000,Loc!A47)</f>
        <v>0</v>
      </c>
      <c r="S47" s="7">
        <f>SUMIFS(Nhap!$I$5:$I$1000,Nhap!$E$5:$E$1000,DATE(Thang!$E$4,Thang!$C$4,Loc!$S$2),Nhap!$F$5:$F$1000,Loc!A47)</f>
        <v>0</v>
      </c>
      <c r="T47" s="7">
        <f>SUMIFS(Nhap!$I$5:$I$1000,Nhap!$E$5:$E$1000,DATE(Thang!$E$4,Thang!$C$4,Loc!$T$2),Nhap!$F$5:$F$1000,Loc!A47)</f>
        <v>0</v>
      </c>
      <c r="U47" s="7">
        <f>SUMIFS(Nhap!$I$5:$I$1000,Nhap!$E$5:$E$1000,DATE(Thang!$E$4,Thang!$C$4,Loc!$U$2),Nhap!$F$5:$F$1000,Loc!A47)</f>
        <v>0</v>
      </c>
      <c r="V47" s="7">
        <f>SUMIFS(Nhap!$I$5:$I$1000,Nhap!$E$5:$E$1000,DATE(Thang!$E$4,Thang!$C$4,Loc!$V$2),Nhap!$F$5:$F$1000,Loc!A47)</f>
        <v>0</v>
      </c>
      <c r="W47" s="7">
        <f>SUMIFS(Nhap!$I$5:$I$1000,Nhap!$E$5:$E$1000,DATE(Thang!$E$4,Thang!$C$4,Loc!$W$2),Nhap!$F$5:$F$1000,Loc!A47)</f>
        <v>0</v>
      </c>
      <c r="X47" s="7">
        <f>SUMIFS(Nhap!$I$5:$I$1000,Nhap!$E$5:$E$1000,DATE(Thang!$E$4,Thang!$C$4,Loc!$X$2),Nhap!$F$5:$F$1000,Loc!A47)</f>
        <v>0</v>
      </c>
      <c r="Y47" s="7">
        <f>SUMIFS(Nhap!$I$5:$I$1000,Nhap!$E$5:$E$1000,DATE(Thang!$E$4,Thang!$C$4,Loc!$Y$2),Nhap!$F$5:$F$1000,Loc!A47)</f>
        <v>0</v>
      </c>
      <c r="Z47" s="7">
        <f>SUMIFS(Nhap!$I$5:$I$1000,Nhap!$E$5:$E$1000,DATE(Thang!$E$4,Thang!$C$4,Loc!$Z$2),Nhap!$F$5:$F$1000,Loc!A47)</f>
        <v>0</v>
      </c>
      <c r="AA47" s="7">
        <f>SUMIFS(Nhap!$I$5:$I$1000,Nhap!$E$5:$E$1000,DATE(Thang!$E$4,Thang!$C$4,Loc!$AA$2),Nhap!$F$5:$F$1000,Loc!A47)</f>
        <v>0</v>
      </c>
      <c r="AB47" s="7">
        <f>SUMIFS(Nhap!$I$5:$I$1000,Nhap!$E$5:$E$1000,DATE(Thang!$E$4,Thang!$C$4,Loc!$AB$2),Nhap!$F$5:$F$1000,Loc!A47)</f>
        <v>0</v>
      </c>
      <c r="AC47" s="7">
        <f>SUMIFS(Nhap!$I$5:$I$1000,Nhap!$E$5:$E$1000,DATE(Thang!$E$4,Thang!$C$4,Loc!$AC$2),Nhap!$F$5:$F$1000,Loc!A47)</f>
        <v>0</v>
      </c>
      <c r="AD47" s="7">
        <f>SUMIFS(Nhap!$I$5:$I$1000,Nhap!$E$5:$E$1000,DATE(Thang!$E$4,Thang!$C$4,Loc!$AD$2),Nhap!$F$5:$F$1000,Loc!$A$5)</f>
        <v>0</v>
      </c>
      <c r="AE47" s="7">
        <f>SUMIFS(Nhap!$I$5:$I$1000,Nhap!$E$5:$E$1000,DATE(Thang!$E$4,Thang!$C$4,Loc!$AE$2),Nhap!$F$5:$F$1000,Loc!A47)</f>
        <v>0</v>
      </c>
      <c r="AF47" s="7">
        <f>SUMIFS(Nhap!$I$5:$I$1000,Nhap!$E$5:$E$1000,DATE(Thang!$E$4,Thang!$C$4,Loc!$AF$2),Nhap!$F$5:$F$1000,Loc!A47)</f>
        <v>0</v>
      </c>
      <c r="AG47" s="7">
        <f>SUMIFS(Nhap!$I$5:$I$1000,Nhap!$E$5:$E$1000,DATE(Thang!$E$4,Thang!$C$4,Loc!$AG$2),Nhap!$F$5:$F$1000,Loc!A47)</f>
        <v>0</v>
      </c>
      <c r="AH47" s="7">
        <f>SUMIFS(Nhap!$I$5:$I$1000,Nhap!$E$5:$E$1000,DATE(Thang!$E$4,Thang!$C$4,Loc!$AH$2),Nhap!$F$5:$F$1000,Loc!A47)</f>
        <v>0</v>
      </c>
      <c r="AI47" s="7">
        <f>SUMIFS(Nhap!$I$5:$I$1000,Nhap!$E$5:$E$1000,DATE(Thang!$E$4,Thang!$C$4,Loc!$AI$2),Nhap!$F$5:$F$1000,Loc!A47)</f>
        <v>0</v>
      </c>
      <c r="AJ47" s="7">
        <f>SUMIFS(Nhap!$I$5:$I$1000,Nhap!$E$5:$E$1000,DATE(Thang!$E$4,Thang!$C$4,Loc!$AJ$2),Nhap!$F$5:$F$1000,Loc!A47)</f>
        <v>0</v>
      </c>
      <c r="AK47" s="1">
        <f>SUMIFS(Xuat!$G$5:$G$1000,Xuat!$C$5:$C$1000,DATE(Thang!$E$4,Thang!$C$4,AK$2),Xuat!$D$5:$D$1000,Loc!$A47)</f>
        <v>0</v>
      </c>
      <c r="AL47" s="1">
        <f>SUMIFS(Xuat!$G$5:$G$1000,Xuat!$C$5:$C$1000,DATE(Thang!$E$4,Thang!$C$4,AL$2),Xuat!$D$5:$D$1000,Loc!$A47)</f>
        <v>0</v>
      </c>
      <c r="AM47" s="1">
        <f>SUMIFS(Xuat!$G$5:$G$1000,Xuat!$C$5:$C$1000,DATE(Thang!$E$4,Thang!$C$4,AM$2),Xuat!$D$5:$D$1000,Loc!$A47)</f>
        <v>0</v>
      </c>
      <c r="AN47" s="1">
        <f>SUMIFS(Xuat!$G$5:$G$1000,Xuat!$C$5:$C$1000,DATE(Thang!$E$4,Thang!$C$4,AN$2),Xuat!$D$5:$D$1000,Loc!$A47)</f>
        <v>0</v>
      </c>
      <c r="AO47" s="1">
        <f>SUMIFS(Xuat!$G$5:$G$1000,Xuat!$C$5:$C$1000,DATE(Thang!$E$4,Thang!$C$4,AO$2),Xuat!$D$5:$D$1000,Loc!$A47)</f>
        <v>0</v>
      </c>
      <c r="AP47" s="1">
        <f>SUMIFS(Xuat!$G$5:$G$1000,Xuat!$C$5:$C$1000,DATE(Thang!$E$4,Thang!$C$4,AP$2),Xuat!$D$5:$D$1000,Loc!$A47)</f>
        <v>0</v>
      </c>
      <c r="AQ47" s="1">
        <f>SUMIFS(Xuat!$G$5:$G$1000,Xuat!$C$5:$C$1000,DATE(Thang!$E$4,Thang!$C$4,AQ$2),Xuat!$D$5:$D$1000,Loc!$A47)</f>
        <v>0</v>
      </c>
      <c r="AR47" s="1">
        <f>SUMIFS(Xuat!$G$5:$G$1000,Xuat!$C$5:$C$1000,DATE(Thang!$E$4,Thang!$C$4,AR$2),Xuat!$D$5:$D$1000,Loc!$A47)</f>
        <v>0</v>
      </c>
      <c r="AS47" s="1">
        <f>SUMIFS(Xuat!$G$5:$G$1000,Xuat!$C$5:$C$1000,DATE(Thang!$E$4,Thang!$C$4,AS$2),Xuat!$D$5:$D$1000,Loc!$A47)</f>
        <v>0</v>
      </c>
      <c r="AT47" s="1">
        <f>SUMIFS(Xuat!$G$5:$G$1000,Xuat!$C$5:$C$1000,DATE(Thang!$E$4,Thang!$C$4,AT$2),Xuat!$D$5:$D$1000,Loc!$A47)</f>
        <v>0</v>
      </c>
      <c r="AU47" s="1">
        <f>SUMIFS(Xuat!$G$5:$G$1000,Xuat!$C$5:$C$1000,DATE(Thang!$E$4,Thang!$C$4,AU$2),Xuat!$D$5:$D$1000,Loc!$A47)</f>
        <v>0</v>
      </c>
      <c r="AV47" s="1">
        <f>SUMIFS(Xuat!$G$5:$G$1000,Xuat!$C$5:$C$1000,DATE(Thang!$E$4,Thang!$C$4,AV$2),Xuat!$D$5:$D$1000,Loc!$A47)</f>
        <v>0</v>
      </c>
      <c r="AW47" s="1">
        <f>SUMIFS(Xuat!$G$5:$G$1000,Xuat!$C$5:$C$1000,DATE(Thang!$E$4,Thang!$C$4,AW$2),Xuat!$D$5:$D$1000,Loc!$A47)</f>
        <v>0</v>
      </c>
      <c r="AX47" s="1">
        <f>SUMIFS(Xuat!$G$5:$G$1000,Xuat!$C$5:$C$1000,DATE(Thang!$E$4,Thang!$C$4,AX$2),Xuat!$D$5:$D$1000,Loc!$A47)</f>
        <v>0</v>
      </c>
      <c r="AY47" s="1">
        <f>SUMIFS(Xuat!$G$5:$G$1000,Xuat!$C$5:$C$1000,DATE(Thang!$E$4,Thang!$C$4,AY$2),Xuat!$D$5:$D$1000,Loc!$A47)</f>
        <v>0</v>
      </c>
      <c r="AZ47" s="1">
        <f>SUMIFS(Xuat!$G$5:$G$1000,Xuat!$C$5:$C$1000,DATE(Thang!$E$4,Thang!$C$4,AZ$2),Xuat!$D$5:$D$1000,Loc!$A47)</f>
        <v>0</v>
      </c>
      <c r="BA47" s="1">
        <f>SUMIFS(Xuat!$G$5:$G$1000,Xuat!$C$5:$C$1000,DATE(Thang!$E$4,Thang!$C$4,BA$2),Xuat!$D$5:$D$1000,Loc!$A47)</f>
        <v>0</v>
      </c>
      <c r="BB47" s="1">
        <f>SUMIFS(Xuat!$G$5:$G$1000,Xuat!$C$5:$C$1000,DATE(Thang!$E$4,Thang!$C$4,BB$2),Xuat!$D$5:$D$1000,Loc!$A47)</f>
        <v>0</v>
      </c>
      <c r="BC47" s="1">
        <f>SUMIFS(Xuat!$G$5:$G$1000,Xuat!$C$5:$C$1000,DATE(Thang!$E$4,Thang!$C$4,BC$2),Xuat!$D$5:$D$1000,Loc!$A47)</f>
        <v>0</v>
      </c>
      <c r="BD47" s="1">
        <f>SUMIFS(Xuat!$G$5:$G$1000,Xuat!$C$5:$C$1000,DATE(Thang!$E$4,Thang!$C$4,BD$2),Xuat!$D$5:$D$1000,Loc!$A47)</f>
        <v>0</v>
      </c>
      <c r="BE47" s="1">
        <f>SUMIFS(Xuat!$G$5:$G$1000,Xuat!$C$5:$C$1000,DATE(Thang!$E$4,Thang!$C$4,BE$2),Xuat!$D$5:$D$1000,Loc!$A47)</f>
        <v>0</v>
      </c>
      <c r="BF47" s="1">
        <f>SUMIFS(Xuat!$G$5:$G$1000,Xuat!$C$5:$C$1000,DATE(Thang!$E$4,Thang!$C$4,BF$2),Xuat!$D$5:$D$1000,Loc!$A47)</f>
        <v>0</v>
      </c>
      <c r="BG47" s="1">
        <f>SUMIFS(Xuat!$G$5:$G$1000,Xuat!$C$5:$C$1000,DATE(Thang!$E$4,Thang!$C$4,BG$2),Xuat!$D$5:$D$1000,Loc!$A47)</f>
        <v>0</v>
      </c>
      <c r="BH47" s="1">
        <f>SUMIFS(Xuat!$G$5:$G$1000,Xuat!$C$5:$C$1000,DATE(Thang!$E$4,Thang!$C$4,BH$2),Xuat!$D$5:$D$1000,Loc!$A47)</f>
        <v>0</v>
      </c>
      <c r="BI47" s="1">
        <f>SUMIFS(Xuat!$G$5:$G$1000,Xuat!$C$5:$C$1000,DATE(Thang!$E$4,Thang!$C$4,BI$2),Xuat!$D$5:$D$1000,Loc!$A47)</f>
        <v>0</v>
      </c>
      <c r="BJ47" s="1">
        <f>SUMIFS(Xuat!$G$5:$G$1000,Xuat!$C$5:$C$1000,DATE(Thang!$E$4,Thang!$C$4,BJ$2),Xuat!$D$5:$D$1000,Loc!$A47)</f>
        <v>0</v>
      </c>
      <c r="BK47" s="1">
        <f>SUMIFS(Xuat!$G$5:$G$1000,Xuat!$C$5:$C$1000,DATE(Thang!$E$4,Thang!$C$4,BK$2),Xuat!$D$5:$D$1000,Loc!$A47)</f>
        <v>0</v>
      </c>
      <c r="BL47" s="1">
        <f>SUMIFS(Xuat!$G$5:$G$1000,Xuat!$C$5:$C$1000,DATE(Thang!$E$4,Thang!$C$4,BL$2),Xuat!$D$5:$D$1000,Loc!$A47)</f>
        <v>0</v>
      </c>
      <c r="BM47" s="1">
        <f>SUMIFS(Xuat!$G$5:$G$1000,Xuat!$C$5:$C$1000,DATE(Thang!$E$4,Thang!$C$4,BM$2),Xuat!$D$5:$D$1000,Loc!$A47)</f>
        <v>0</v>
      </c>
      <c r="BN47" s="1">
        <f>SUMIFS(Xuat!$G$5:$G$1000,Xuat!$C$5:$C$1000,DATE(Thang!$E$4,Thang!$C$4,BN$2),Xuat!$D$5:$D$1000,Loc!$A47)</f>
        <v>0</v>
      </c>
      <c r="BO47" s="1">
        <f>SUMIFS(Xuat!$G$5:$G$1000,Xuat!$C$5:$C$1000,DATE(Thang!$E$4,Thang!$C$4,BO$2),Xuat!$D$5:$D$1000,Loc!$A47)</f>
        <v>0</v>
      </c>
    </row>
    <row r="48" spans="1:67" x14ac:dyDescent="0.2">
      <c r="A48" s="2">
        <f>DM!C48</f>
        <v>0</v>
      </c>
      <c r="B48" s="3">
        <f>VLOOKUP(A48,Tondau!$B$5:$F$500,3,0)</f>
        <v>0</v>
      </c>
      <c r="C48" s="3">
        <f t="shared" si="2"/>
        <v>0</v>
      </c>
      <c r="D48" s="3">
        <f t="shared" si="3"/>
        <v>0</v>
      </c>
      <c r="E48" s="3">
        <f t="shared" si="4"/>
        <v>0</v>
      </c>
      <c r="F48" s="7">
        <f>SUMIFS(Nhap!$I$5:$I$1000,Nhap!$E$5:$E$1000,DATE(Thang!$E$4,Thang!$C$4,Loc!$F$2),Nhap!$F$5:$F$1000,Loc!A48)</f>
        <v>0</v>
      </c>
      <c r="G48" s="7">
        <f>SUMIFS(Nhap!$I$5:$I$1000,Nhap!$E$5:$E$1000,DATE(Thang!$E$4,Thang!$C$4,Loc!$G$2),Nhap!$F$5:$F$1000,Loc!A48)</f>
        <v>0</v>
      </c>
      <c r="H48" s="7">
        <f>SUMIFS(Nhap!$I$5:$I$1000,Nhap!$E$5:$E$1000,DATE(Thang!$E$4,Thang!$C$4,Loc!$H$2),Nhap!$F$5:$F$1000,Loc!A48)</f>
        <v>0</v>
      </c>
      <c r="I48" s="7">
        <f>SUMIFS(Nhap!$I$5:$I$1000,Nhap!$E$5:$E$1000,DATE(Thang!$E$4,Thang!$C$4,Loc!$I$2),Nhap!$F$5:$F$1000,Loc!A48)</f>
        <v>0</v>
      </c>
      <c r="J48" s="7">
        <f>SUMIFS(Nhap!$I$5:$I$1000,Nhap!$E$5:$E$1000,DATE(Thang!$E$4,Thang!$C$4,Loc!$J$2),Nhap!$F$5:$F$1000,Loc!A48)</f>
        <v>0</v>
      </c>
      <c r="K48" s="7">
        <f>SUMIFS(Nhap!$I$5:$I$1000,Nhap!$E$5:$E$1000,DATE(Thang!$E$4,Thang!$C$4,Loc!$K$2),Nhap!$F$5:$F$1000,Loc!A48)</f>
        <v>0</v>
      </c>
      <c r="L48" s="7">
        <f>SUMIFS(Nhap!$I$5:$I$1000,Nhap!$E$5:$E$1000,DATE(Thang!$E$4,Thang!$C$4,Loc!$L$2),Nhap!$F$5:$F$1000,Loc!A48)</f>
        <v>0</v>
      </c>
      <c r="M48" s="7">
        <f>SUMIFS(Nhap!$I$5:$I$1000,Nhap!$E$5:$E$1000,DATE(Thang!$E$4,Thang!$C$4,Loc!$M$2),Nhap!$F$5:$F$1000,Loc!A48)</f>
        <v>0</v>
      </c>
      <c r="N48" s="7">
        <f>SUMIFS(Nhap!$I$5:$I$1000,Nhap!$E$5:$E$1000,DATE(Thang!$E$4,Thang!$C$4,Loc!$N$2),Nhap!$F$5:$F$1000,Loc!A48)</f>
        <v>0</v>
      </c>
      <c r="O48" s="7">
        <f>SUMIFS(Nhap!$I$5:$I$1000,Nhap!$E$5:$E$1000,DATE(Thang!$E$4,Thang!$C$4,Loc!$O$2),Nhap!$F$5:$F$1000,Loc!A48)</f>
        <v>0</v>
      </c>
      <c r="P48" s="7">
        <f>SUMIFS(Nhap!$I$5:$I$1000,Nhap!$E$5:$E$1000,DATE(Thang!$E$4,Thang!$C$4,Loc!$P$2),Nhap!$F$5:$F$1000,Loc!A48)</f>
        <v>0</v>
      </c>
      <c r="Q48" s="7">
        <f>SUMIFS(Nhap!$I$5:$I$1000,Nhap!$E$5:$E$1000,DATE(Thang!$E$4,Thang!$C$4,Loc!$Q$2),Nhap!$F$5:$F$1000,Loc!A48)</f>
        <v>0</v>
      </c>
      <c r="R48" s="7">
        <f>SUMIFS(Nhap!$I$5:$I$1000,Nhap!$E$5:$E$1000,DATE(Thang!$E$4,Thang!$C$4,Loc!$R$2),Nhap!$F$5:$F$1000,Loc!A48)</f>
        <v>0</v>
      </c>
      <c r="S48" s="7">
        <f>SUMIFS(Nhap!$I$5:$I$1000,Nhap!$E$5:$E$1000,DATE(Thang!$E$4,Thang!$C$4,Loc!$S$2),Nhap!$F$5:$F$1000,Loc!A48)</f>
        <v>0</v>
      </c>
      <c r="T48" s="7">
        <f>SUMIFS(Nhap!$I$5:$I$1000,Nhap!$E$5:$E$1000,DATE(Thang!$E$4,Thang!$C$4,Loc!$T$2),Nhap!$F$5:$F$1000,Loc!A48)</f>
        <v>0</v>
      </c>
      <c r="U48" s="7">
        <f>SUMIFS(Nhap!$I$5:$I$1000,Nhap!$E$5:$E$1000,DATE(Thang!$E$4,Thang!$C$4,Loc!$U$2),Nhap!$F$5:$F$1000,Loc!A48)</f>
        <v>0</v>
      </c>
      <c r="V48" s="7">
        <f>SUMIFS(Nhap!$I$5:$I$1000,Nhap!$E$5:$E$1000,DATE(Thang!$E$4,Thang!$C$4,Loc!$V$2),Nhap!$F$5:$F$1000,Loc!A48)</f>
        <v>0</v>
      </c>
      <c r="W48" s="7">
        <f>SUMIFS(Nhap!$I$5:$I$1000,Nhap!$E$5:$E$1000,DATE(Thang!$E$4,Thang!$C$4,Loc!$W$2),Nhap!$F$5:$F$1000,Loc!A48)</f>
        <v>0</v>
      </c>
      <c r="X48" s="7">
        <f>SUMIFS(Nhap!$I$5:$I$1000,Nhap!$E$5:$E$1000,DATE(Thang!$E$4,Thang!$C$4,Loc!$X$2),Nhap!$F$5:$F$1000,Loc!A48)</f>
        <v>0</v>
      </c>
      <c r="Y48" s="7">
        <f>SUMIFS(Nhap!$I$5:$I$1000,Nhap!$E$5:$E$1000,DATE(Thang!$E$4,Thang!$C$4,Loc!$Y$2),Nhap!$F$5:$F$1000,Loc!A48)</f>
        <v>0</v>
      </c>
      <c r="Z48" s="7">
        <f>SUMIFS(Nhap!$I$5:$I$1000,Nhap!$E$5:$E$1000,DATE(Thang!$E$4,Thang!$C$4,Loc!$Z$2),Nhap!$F$5:$F$1000,Loc!A48)</f>
        <v>0</v>
      </c>
      <c r="AA48" s="7">
        <f>SUMIFS(Nhap!$I$5:$I$1000,Nhap!$E$5:$E$1000,DATE(Thang!$E$4,Thang!$C$4,Loc!$AA$2),Nhap!$F$5:$F$1000,Loc!A48)</f>
        <v>0</v>
      </c>
      <c r="AB48" s="7">
        <f>SUMIFS(Nhap!$I$5:$I$1000,Nhap!$E$5:$E$1000,DATE(Thang!$E$4,Thang!$C$4,Loc!$AB$2),Nhap!$F$5:$F$1000,Loc!A48)</f>
        <v>0</v>
      </c>
      <c r="AC48" s="7">
        <f>SUMIFS(Nhap!$I$5:$I$1000,Nhap!$E$5:$E$1000,DATE(Thang!$E$4,Thang!$C$4,Loc!$AC$2),Nhap!$F$5:$F$1000,Loc!A48)</f>
        <v>0</v>
      </c>
      <c r="AD48" s="7">
        <f>SUMIFS(Nhap!$I$5:$I$1000,Nhap!$E$5:$E$1000,DATE(Thang!$E$4,Thang!$C$4,Loc!$AD$2),Nhap!$F$5:$F$1000,Loc!$A$5)</f>
        <v>0</v>
      </c>
      <c r="AE48" s="7">
        <f>SUMIFS(Nhap!$I$5:$I$1000,Nhap!$E$5:$E$1000,DATE(Thang!$E$4,Thang!$C$4,Loc!$AE$2),Nhap!$F$5:$F$1000,Loc!A48)</f>
        <v>0</v>
      </c>
      <c r="AF48" s="7">
        <f>SUMIFS(Nhap!$I$5:$I$1000,Nhap!$E$5:$E$1000,DATE(Thang!$E$4,Thang!$C$4,Loc!$AF$2),Nhap!$F$5:$F$1000,Loc!A48)</f>
        <v>0</v>
      </c>
      <c r="AG48" s="7">
        <f>SUMIFS(Nhap!$I$5:$I$1000,Nhap!$E$5:$E$1000,DATE(Thang!$E$4,Thang!$C$4,Loc!$AG$2),Nhap!$F$5:$F$1000,Loc!A48)</f>
        <v>0</v>
      </c>
      <c r="AH48" s="7">
        <f>SUMIFS(Nhap!$I$5:$I$1000,Nhap!$E$5:$E$1000,DATE(Thang!$E$4,Thang!$C$4,Loc!$AH$2),Nhap!$F$5:$F$1000,Loc!A48)</f>
        <v>0</v>
      </c>
      <c r="AI48" s="7">
        <f>SUMIFS(Nhap!$I$5:$I$1000,Nhap!$E$5:$E$1000,DATE(Thang!$E$4,Thang!$C$4,Loc!$AI$2),Nhap!$F$5:$F$1000,Loc!A48)</f>
        <v>0</v>
      </c>
      <c r="AJ48" s="7">
        <f>SUMIFS(Nhap!$I$5:$I$1000,Nhap!$E$5:$E$1000,DATE(Thang!$E$4,Thang!$C$4,Loc!$AJ$2),Nhap!$F$5:$F$1000,Loc!A48)</f>
        <v>0</v>
      </c>
      <c r="AK48" s="1">
        <f>SUMIFS(Xuat!$G$5:$G$1000,Xuat!$C$5:$C$1000,DATE(Thang!$E$4,Thang!$C$4,AK$2),Xuat!$D$5:$D$1000,Loc!$A48)</f>
        <v>0</v>
      </c>
      <c r="AL48" s="1">
        <f>SUMIFS(Xuat!$G$5:$G$1000,Xuat!$C$5:$C$1000,DATE(Thang!$E$4,Thang!$C$4,AL$2),Xuat!$D$5:$D$1000,Loc!$A48)</f>
        <v>0</v>
      </c>
      <c r="AM48" s="1">
        <f>SUMIFS(Xuat!$G$5:$G$1000,Xuat!$C$5:$C$1000,DATE(Thang!$E$4,Thang!$C$4,AM$2),Xuat!$D$5:$D$1000,Loc!$A48)</f>
        <v>0</v>
      </c>
      <c r="AN48" s="1">
        <f>SUMIFS(Xuat!$G$5:$G$1000,Xuat!$C$5:$C$1000,DATE(Thang!$E$4,Thang!$C$4,AN$2),Xuat!$D$5:$D$1000,Loc!$A48)</f>
        <v>0</v>
      </c>
      <c r="AO48" s="1">
        <f>SUMIFS(Xuat!$G$5:$G$1000,Xuat!$C$5:$C$1000,DATE(Thang!$E$4,Thang!$C$4,AO$2),Xuat!$D$5:$D$1000,Loc!$A48)</f>
        <v>0</v>
      </c>
      <c r="AP48" s="1">
        <f>SUMIFS(Xuat!$G$5:$G$1000,Xuat!$C$5:$C$1000,DATE(Thang!$E$4,Thang!$C$4,AP$2),Xuat!$D$5:$D$1000,Loc!$A48)</f>
        <v>0</v>
      </c>
      <c r="AQ48" s="1">
        <f>SUMIFS(Xuat!$G$5:$G$1000,Xuat!$C$5:$C$1000,DATE(Thang!$E$4,Thang!$C$4,AQ$2),Xuat!$D$5:$D$1000,Loc!$A48)</f>
        <v>0</v>
      </c>
      <c r="AR48" s="1">
        <f>SUMIFS(Xuat!$G$5:$G$1000,Xuat!$C$5:$C$1000,DATE(Thang!$E$4,Thang!$C$4,AR$2),Xuat!$D$5:$D$1000,Loc!$A48)</f>
        <v>0</v>
      </c>
      <c r="AS48" s="1">
        <f>SUMIFS(Xuat!$G$5:$G$1000,Xuat!$C$5:$C$1000,DATE(Thang!$E$4,Thang!$C$4,AS$2),Xuat!$D$5:$D$1000,Loc!$A48)</f>
        <v>0</v>
      </c>
      <c r="AT48" s="1">
        <f>SUMIFS(Xuat!$G$5:$G$1000,Xuat!$C$5:$C$1000,DATE(Thang!$E$4,Thang!$C$4,AT$2),Xuat!$D$5:$D$1000,Loc!$A48)</f>
        <v>0</v>
      </c>
      <c r="AU48" s="1">
        <f>SUMIFS(Xuat!$G$5:$G$1000,Xuat!$C$5:$C$1000,DATE(Thang!$E$4,Thang!$C$4,AU$2),Xuat!$D$5:$D$1000,Loc!$A48)</f>
        <v>0</v>
      </c>
      <c r="AV48" s="1">
        <f>SUMIFS(Xuat!$G$5:$G$1000,Xuat!$C$5:$C$1000,DATE(Thang!$E$4,Thang!$C$4,AV$2),Xuat!$D$5:$D$1000,Loc!$A48)</f>
        <v>0</v>
      </c>
      <c r="AW48" s="1">
        <f>SUMIFS(Xuat!$G$5:$G$1000,Xuat!$C$5:$C$1000,DATE(Thang!$E$4,Thang!$C$4,AW$2),Xuat!$D$5:$D$1000,Loc!$A48)</f>
        <v>0</v>
      </c>
      <c r="AX48" s="1">
        <f>SUMIFS(Xuat!$G$5:$G$1000,Xuat!$C$5:$C$1000,DATE(Thang!$E$4,Thang!$C$4,AX$2),Xuat!$D$5:$D$1000,Loc!$A48)</f>
        <v>0</v>
      </c>
      <c r="AY48" s="1">
        <f>SUMIFS(Xuat!$G$5:$G$1000,Xuat!$C$5:$C$1000,DATE(Thang!$E$4,Thang!$C$4,AY$2),Xuat!$D$5:$D$1000,Loc!$A48)</f>
        <v>0</v>
      </c>
      <c r="AZ48" s="1">
        <f>SUMIFS(Xuat!$G$5:$G$1000,Xuat!$C$5:$C$1000,DATE(Thang!$E$4,Thang!$C$4,AZ$2),Xuat!$D$5:$D$1000,Loc!$A48)</f>
        <v>0</v>
      </c>
      <c r="BA48" s="1">
        <f>SUMIFS(Xuat!$G$5:$G$1000,Xuat!$C$5:$C$1000,DATE(Thang!$E$4,Thang!$C$4,BA$2),Xuat!$D$5:$D$1000,Loc!$A48)</f>
        <v>0</v>
      </c>
      <c r="BB48" s="1">
        <f>SUMIFS(Xuat!$G$5:$G$1000,Xuat!$C$5:$C$1000,DATE(Thang!$E$4,Thang!$C$4,BB$2),Xuat!$D$5:$D$1000,Loc!$A48)</f>
        <v>0</v>
      </c>
      <c r="BC48" s="1">
        <f>SUMIFS(Xuat!$G$5:$G$1000,Xuat!$C$5:$C$1000,DATE(Thang!$E$4,Thang!$C$4,BC$2),Xuat!$D$5:$D$1000,Loc!$A48)</f>
        <v>0</v>
      </c>
      <c r="BD48" s="1">
        <f>SUMIFS(Xuat!$G$5:$G$1000,Xuat!$C$5:$C$1000,DATE(Thang!$E$4,Thang!$C$4,BD$2),Xuat!$D$5:$D$1000,Loc!$A48)</f>
        <v>0</v>
      </c>
      <c r="BE48" s="1">
        <f>SUMIFS(Xuat!$G$5:$G$1000,Xuat!$C$5:$C$1000,DATE(Thang!$E$4,Thang!$C$4,BE$2),Xuat!$D$5:$D$1000,Loc!$A48)</f>
        <v>0</v>
      </c>
      <c r="BF48" s="1">
        <f>SUMIFS(Xuat!$G$5:$G$1000,Xuat!$C$5:$C$1000,DATE(Thang!$E$4,Thang!$C$4,BF$2),Xuat!$D$5:$D$1000,Loc!$A48)</f>
        <v>0</v>
      </c>
      <c r="BG48" s="1">
        <f>SUMIFS(Xuat!$G$5:$G$1000,Xuat!$C$5:$C$1000,DATE(Thang!$E$4,Thang!$C$4,BG$2),Xuat!$D$5:$D$1000,Loc!$A48)</f>
        <v>0</v>
      </c>
      <c r="BH48" s="1">
        <f>SUMIFS(Xuat!$G$5:$G$1000,Xuat!$C$5:$C$1000,DATE(Thang!$E$4,Thang!$C$4,BH$2),Xuat!$D$5:$D$1000,Loc!$A48)</f>
        <v>0</v>
      </c>
      <c r="BI48" s="1">
        <f>SUMIFS(Xuat!$G$5:$G$1000,Xuat!$C$5:$C$1000,DATE(Thang!$E$4,Thang!$C$4,BI$2),Xuat!$D$5:$D$1000,Loc!$A48)</f>
        <v>0</v>
      </c>
      <c r="BJ48" s="1">
        <f>SUMIFS(Xuat!$G$5:$G$1000,Xuat!$C$5:$C$1000,DATE(Thang!$E$4,Thang!$C$4,BJ$2),Xuat!$D$5:$D$1000,Loc!$A48)</f>
        <v>0</v>
      </c>
      <c r="BK48" s="1">
        <f>SUMIFS(Xuat!$G$5:$G$1000,Xuat!$C$5:$C$1000,DATE(Thang!$E$4,Thang!$C$4,BK$2),Xuat!$D$5:$D$1000,Loc!$A48)</f>
        <v>0</v>
      </c>
      <c r="BL48" s="1">
        <f>SUMIFS(Xuat!$G$5:$G$1000,Xuat!$C$5:$C$1000,DATE(Thang!$E$4,Thang!$C$4,BL$2),Xuat!$D$5:$D$1000,Loc!$A48)</f>
        <v>0</v>
      </c>
      <c r="BM48" s="1">
        <f>SUMIFS(Xuat!$G$5:$G$1000,Xuat!$C$5:$C$1000,DATE(Thang!$E$4,Thang!$C$4,BM$2),Xuat!$D$5:$D$1000,Loc!$A48)</f>
        <v>0</v>
      </c>
      <c r="BN48" s="1">
        <f>SUMIFS(Xuat!$G$5:$G$1000,Xuat!$C$5:$C$1000,DATE(Thang!$E$4,Thang!$C$4,BN$2),Xuat!$D$5:$D$1000,Loc!$A48)</f>
        <v>0</v>
      </c>
      <c r="BO48" s="1">
        <f>SUMIFS(Xuat!$G$5:$G$1000,Xuat!$C$5:$C$1000,DATE(Thang!$E$4,Thang!$C$4,BO$2),Xuat!$D$5:$D$1000,Loc!$A48)</f>
        <v>0</v>
      </c>
    </row>
    <row r="49" spans="1:67" x14ac:dyDescent="0.2">
      <c r="A49" s="2">
        <f>DM!C49</f>
        <v>0</v>
      </c>
      <c r="B49" s="3">
        <f>VLOOKUP(A49,Tondau!$B$5:$F$500,3,0)</f>
        <v>0</v>
      </c>
      <c r="C49" s="3">
        <f t="shared" si="2"/>
        <v>0</v>
      </c>
      <c r="D49" s="3">
        <f t="shared" si="3"/>
        <v>0</v>
      </c>
      <c r="E49" s="3">
        <f t="shared" si="4"/>
        <v>0</v>
      </c>
      <c r="F49" s="7">
        <f>SUMIFS(Nhap!$I$5:$I$1000,Nhap!$E$5:$E$1000,DATE(Thang!$E$4,Thang!$C$4,Loc!$F$2),Nhap!$F$5:$F$1000,Loc!A49)</f>
        <v>0</v>
      </c>
      <c r="G49" s="7">
        <f>SUMIFS(Nhap!$I$5:$I$1000,Nhap!$E$5:$E$1000,DATE(Thang!$E$4,Thang!$C$4,Loc!$G$2),Nhap!$F$5:$F$1000,Loc!A49)</f>
        <v>0</v>
      </c>
      <c r="H49" s="7">
        <f>SUMIFS(Nhap!$I$5:$I$1000,Nhap!$E$5:$E$1000,DATE(Thang!$E$4,Thang!$C$4,Loc!$H$2),Nhap!$F$5:$F$1000,Loc!A49)</f>
        <v>0</v>
      </c>
      <c r="I49" s="7">
        <f>SUMIFS(Nhap!$I$5:$I$1000,Nhap!$E$5:$E$1000,DATE(Thang!$E$4,Thang!$C$4,Loc!$I$2),Nhap!$F$5:$F$1000,Loc!A49)</f>
        <v>0</v>
      </c>
      <c r="J49" s="7">
        <f>SUMIFS(Nhap!$I$5:$I$1000,Nhap!$E$5:$E$1000,DATE(Thang!$E$4,Thang!$C$4,Loc!$J$2),Nhap!$F$5:$F$1000,Loc!A49)</f>
        <v>0</v>
      </c>
      <c r="K49" s="7">
        <f>SUMIFS(Nhap!$I$5:$I$1000,Nhap!$E$5:$E$1000,DATE(Thang!$E$4,Thang!$C$4,Loc!$K$2),Nhap!$F$5:$F$1000,Loc!A49)</f>
        <v>0</v>
      </c>
      <c r="L49" s="7">
        <f>SUMIFS(Nhap!$I$5:$I$1000,Nhap!$E$5:$E$1000,DATE(Thang!$E$4,Thang!$C$4,Loc!$L$2),Nhap!$F$5:$F$1000,Loc!A49)</f>
        <v>0</v>
      </c>
      <c r="M49" s="7">
        <f>SUMIFS(Nhap!$I$5:$I$1000,Nhap!$E$5:$E$1000,DATE(Thang!$E$4,Thang!$C$4,Loc!$M$2),Nhap!$F$5:$F$1000,Loc!A49)</f>
        <v>0</v>
      </c>
      <c r="N49" s="7">
        <f>SUMIFS(Nhap!$I$5:$I$1000,Nhap!$E$5:$E$1000,DATE(Thang!$E$4,Thang!$C$4,Loc!$N$2),Nhap!$F$5:$F$1000,Loc!A49)</f>
        <v>0</v>
      </c>
      <c r="O49" s="7">
        <f>SUMIFS(Nhap!$I$5:$I$1000,Nhap!$E$5:$E$1000,DATE(Thang!$E$4,Thang!$C$4,Loc!$O$2),Nhap!$F$5:$F$1000,Loc!A49)</f>
        <v>0</v>
      </c>
      <c r="P49" s="7">
        <f>SUMIFS(Nhap!$I$5:$I$1000,Nhap!$E$5:$E$1000,DATE(Thang!$E$4,Thang!$C$4,Loc!$P$2),Nhap!$F$5:$F$1000,Loc!A49)</f>
        <v>0</v>
      </c>
      <c r="Q49" s="7">
        <f>SUMIFS(Nhap!$I$5:$I$1000,Nhap!$E$5:$E$1000,DATE(Thang!$E$4,Thang!$C$4,Loc!$Q$2),Nhap!$F$5:$F$1000,Loc!A49)</f>
        <v>0</v>
      </c>
      <c r="R49" s="7">
        <f>SUMIFS(Nhap!$I$5:$I$1000,Nhap!$E$5:$E$1000,DATE(Thang!$E$4,Thang!$C$4,Loc!$R$2),Nhap!$F$5:$F$1000,Loc!A49)</f>
        <v>0</v>
      </c>
      <c r="S49" s="7">
        <f>SUMIFS(Nhap!$I$5:$I$1000,Nhap!$E$5:$E$1000,DATE(Thang!$E$4,Thang!$C$4,Loc!$S$2),Nhap!$F$5:$F$1000,Loc!A49)</f>
        <v>0</v>
      </c>
      <c r="T49" s="7">
        <f>SUMIFS(Nhap!$I$5:$I$1000,Nhap!$E$5:$E$1000,DATE(Thang!$E$4,Thang!$C$4,Loc!$T$2),Nhap!$F$5:$F$1000,Loc!A49)</f>
        <v>0</v>
      </c>
      <c r="U49" s="7">
        <f>SUMIFS(Nhap!$I$5:$I$1000,Nhap!$E$5:$E$1000,DATE(Thang!$E$4,Thang!$C$4,Loc!$U$2),Nhap!$F$5:$F$1000,Loc!A49)</f>
        <v>0</v>
      </c>
      <c r="V49" s="7">
        <f>SUMIFS(Nhap!$I$5:$I$1000,Nhap!$E$5:$E$1000,DATE(Thang!$E$4,Thang!$C$4,Loc!$V$2),Nhap!$F$5:$F$1000,Loc!A49)</f>
        <v>0</v>
      </c>
      <c r="W49" s="7">
        <f>SUMIFS(Nhap!$I$5:$I$1000,Nhap!$E$5:$E$1000,DATE(Thang!$E$4,Thang!$C$4,Loc!$W$2),Nhap!$F$5:$F$1000,Loc!A49)</f>
        <v>0</v>
      </c>
      <c r="X49" s="7">
        <f>SUMIFS(Nhap!$I$5:$I$1000,Nhap!$E$5:$E$1000,DATE(Thang!$E$4,Thang!$C$4,Loc!$X$2),Nhap!$F$5:$F$1000,Loc!A49)</f>
        <v>0</v>
      </c>
      <c r="Y49" s="7">
        <f>SUMIFS(Nhap!$I$5:$I$1000,Nhap!$E$5:$E$1000,DATE(Thang!$E$4,Thang!$C$4,Loc!$Y$2),Nhap!$F$5:$F$1000,Loc!A49)</f>
        <v>0</v>
      </c>
      <c r="Z49" s="7">
        <f>SUMIFS(Nhap!$I$5:$I$1000,Nhap!$E$5:$E$1000,DATE(Thang!$E$4,Thang!$C$4,Loc!$Z$2),Nhap!$F$5:$F$1000,Loc!A49)</f>
        <v>0</v>
      </c>
      <c r="AA49" s="7">
        <f>SUMIFS(Nhap!$I$5:$I$1000,Nhap!$E$5:$E$1000,DATE(Thang!$E$4,Thang!$C$4,Loc!$AA$2),Nhap!$F$5:$F$1000,Loc!A49)</f>
        <v>0</v>
      </c>
      <c r="AB49" s="7">
        <f>SUMIFS(Nhap!$I$5:$I$1000,Nhap!$E$5:$E$1000,DATE(Thang!$E$4,Thang!$C$4,Loc!$AB$2),Nhap!$F$5:$F$1000,Loc!A49)</f>
        <v>0</v>
      </c>
      <c r="AC49" s="7">
        <f>SUMIFS(Nhap!$I$5:$I$1000,Nhap!$E$5:$E$1000,DATE(Thang!$E$4,Thang!$C$4,Loc!$AC$2),Nhap!$F$5:$F$1000,Loc!A49)</f>
        <v>0</v>
      </c>
      <c r="AD49" s="7">
        <f>SUMIFS(Nhap!$I$5:$I$1000,Nhap!$E$5:$E$1000,DATE(Thang!$E$4,Thang!$C$4,Loc!$AD$2),Nhap!$F$5:$F$1000,Loc!$A$5)</f>
        <v>0</v>
      </c>
      <c r="AE49" s="7">
        <f>SUMIFS(Nhap!$I$5:$I$1000,Nhap!$E$5:$E$1000,DATE(Thang!$E$4,Thang!$C$4,Loc!$AE$2),Nhap!$F$5:$F$1000,Loc!A49)</f>
        <v>0</v>
      </c>
      <c r="AF49" s="7">
        <f>SUMIFS(Nhap!$I$5:$I$1000,Nhap!$E$5:$E$1000,DATE(Thang!$E$4,Thang!$C$4,Loc!$AF$2),Nhap!$F$5:$F$1000,Loc!A49)</f>
        <v>0</v>
      </c>
      <c r="AG49" s="7">
        <f>SUMIFS(Nhap!$I$5:$I$1000,Nhap!$E$5:$E$1000,DATE(Thang!$E$4,Thang!$C$4,Loc!$AG$2),Nhap!$F$5:$F$1000,Loc!A49)</f>
        <v>0</v>
      </c>
      <c r="AH49" s="7">
        <f>SUMIFS(Nhap!$I$5:$I$1000,Nhap!$E$5:$E$1000,DATE(Thang!$E$4,Thang!$C$4,Loc!$AH$2),Nhap!$F$5:$F$1000,Loc!A49)</f>
        <v>0</v>
      </c>
      <c r="AI49" s="7">
        <f>SUMIFS(Nhap!$I$5:$I$1000,Nhap!$E$5:$E$1000,DATE(Thang!$E$4,Thang!$C$4,Loc!$AI$2),Nhap!$F$5:$F$1000,Loc!A49)</f>
        <v>0</v>
      </c>
      <c r="AJ49" s="7">
        <f>SUMIFS(Nhap!$I$5:$I$1000,Nhap!$E$5:$E$1000,DATE(Thang!$E$4,Thang!$C$4,Loc!$AJ$2),Nhap!$F$5:$F$1000,Loc!A49)</f>
        <v>0</v>
      </c>
      <c r="AK49" s="1">
        <f>SUMIFS(Xuat!$G$5:$G$1000,Xuat!$C$5:$C$1000,DATE(Thang!$E$4,Thang!$C$4,AK$2),Xuat!$D$5:$D$1000,Loc!$A49)</f>
        <v>0</v>
      </c>
      <c r="AL49" s="1">
        <f>SUMIFS(Xuat!$G$5:$G$1000,Xuat!$C$5:$C$1000,DATE(Thang!$E$4,Thang!$C$4,AL$2),Xuat!$D$5:$D$1000,Loc!$A49)</f>
        <v>0</v>
      </c>
      <c r="AM49" s="1">
        <f>SUMIFS(Xuat!$G$5:$G$1000,Xuat!$C$5:$C$1000,DATE(Thang!$E$4,Thang!$C$4,AM$2),Xuat!$D$5:$D$1000,Loc!$A49)</f>
        <v>0</v>
      </c>
      <c r="AN49" s="1">
        <f>SUMIFS(Xuat!$G$5:$G$1000,Xuat!$C$5:$C$1000,DATE(Thang!$E$4,Thang!$C$4,AN$2),Xuat!$D$5:$D$1000,Loc!$A49)</f>
        <v>0</v>
      </c>
      <c r="AO49" s="1">
        <f>SUMIFS(Xuat!$G$5:$G$1000,Xuat!$C$5:$C$1000,DATE(Thang!$E$4,Thang!$C$4,AO$2),Xuat!$D$5:$D$1000,Loc!$A49)</f>
        <v>0</v>
      </c>
      <c r="AP49" s="1">
        <f>SUMIFS(Xuat!$G$5:$G$1000,Xuat!$C$5:$C$1000,DATE(Thang!$E$4,Thang!$C$4,AP$2),Xuat!$D$5:$D$1000,Loc!$A49)</f>
        <v>0</v>
      </c>
      <c r="AQ49" s="1">
        <f>SUMIFS(Xuat!$G$5:$G$1000,Xuat!$C$5:$C$1000,DATE(Thang!$E$4,Thang!$C$4,AQ$2),Xuat!$D$5:$D$1000,Loc!$A49)</f>
        <v>0</v>
      </c>
      <c r="AR49" s="1">
        <f>SUMIFS(Xuat!$G$5:$G$1000,Xuat!$C$5:$C$1000,DATE(Thang!$E$4,Thang!$C$4,AR$2),Xuat!$D$5:$D$1000,Loc!$A49)</f>
        <v>0</v>
      </c>
      <c r="AS49" s="1">
        <f>SUMIFS(Xuat!$G$5:$G$1000,Xuat!$C$5:$C$1000,DATE(Thang!$E$4,Thang!$C$4,AS$2),Xuat!$D$5:$D$1000,Loc!$A49)</f>
        <v>0</v>
      </c>
      <c r="AT49" s="1">
        <f>SUMIFS(Xuat!$G$5:$G$1000,Xuat!$C$5:$C$1000,DATE(Thang!$E$4,Thang!$C$4,AT$2),Xuat!$D$5:$D$1000,Loc!$A49)</f>
        <v>0</v>
      </c>
      <c r="AU49" s="1">
        <f>SUMIFS(Xuat!$G$5:$G$1000,Xuat!$C$5:$C$1000,DATE(Thang!$E$4,Thang!$C$4,AU$2),Xuat!$D$5:$D$1000,Loc!$A49)</f>
        <v>0</v>
      </c>
      <c r="AV49" s="1">
        <f>SUMIFS(Xuat!$G$5:$G$1000,Xuat!$C$5:$C$1000,DATE(Thang!$E$4,Thang!$C$4,AV$2),Xuat!$D$5:$D$1000,Loc!$A49)</f>
        <v>0</v>
      </c>
      <c r="AW49" s="1">
        <f>SUMIFS(Xuat!$G$5:$G$1000,Xuat!$C$5:$C$1000,DATE(Thang!$E$4,Thang!$C$4,AW$2),Xuat!$D$5:$D$1000,Loc!$A49)</f>
        <v>0</v>
      </c>
      <c r="AX49" s="1">
        <f>SUMIFS(Xuat!$G$5:$G$1000,Xuat!$C$5:$C$1000,DATE(Thang!$E$4,Thang!$C$4,AX$2),Xuat!$D$5:$D$1000,Loc!$A49)</f>
        <v>0</v>
      </c>
      <c r="AY49" s="1">
        <f>SUMIFS(Xuat!$G$5:$G$1000,Xuat!$C$5:$C$1000,DATE(Thang!$E$4,Thang!$C$4,AY$2),Xuat!$D$5:$D$1000,Loc!$A49)</f>
        <v>0</v>
      </c>
      <c r="AZ49" s="1">
        <f>SUMIFS(Xuat!$G$5:$G$1000,Xuat!$C$5:$C$1000,DATE(Thang!$E$4,Thang!$C$4,AZ$2),Xuat!$D$5:$D$1000,Loc!$A49)</f>
        <v>0</v>
      </c>
      <c r="BA49" s="1">
        <f>SUMIFS(Xuat!$G$5:$G$1000,Xuat!$C$5:$C$1000,DATE(Thang!$E$4,Thang!$C$4,BA$2),Xuat!$D$5:$D$1000,Loc!$A49)</f>
        <v>0</v>
      </c>
      <c r="BB49" s="1">
        <f>SUMIFS(Xuat!$G$5:$G$1000,Xuat!$C$5:$C$1000,DATE(Thang!$E$4,Thang!$C$4,BB$2),Xuat!$D$5:$D$1000,Loc!$A49)</f>
        <v>0</v>
      </c>
      <c r="BC49" s="1">
        <f>SUMIFS(Xuat!$G$5:$G$1000,Xuat!$C$5:$C$1000,DATE(Thang!$E$4,Thang!$C$4,BC$2),Xuat!$D$5:$D$1000,Loc!$A49)</f>
        <v>0</v>
      </c>
      <c r="BD49" s="1">
        <f>SUMIFS(Xuat!$G$5:$G$1000,Xuat!$C$5:$C$1000,DATE(Thang!$E$4,Thang!$C$4,BD$2),Xuat!$D$5:$D$1000,Loc!$A49)</f>
        <v>0</v>
      </c>
      <c r="BE49" s="1">
        <f>SUMIFS(Xuat!$G$5:$G$1000,Xuat!$C$5:$C$1000,DATE(Thang!$E$4,Thang!$C$4,BE$2),Xuat!$D$5:$D$1000,Loc!$A49)</f>
        <v>0</v>
      </c>
      <c r="BF49" s="1">
        <f>SUMIFS(Xuat!$G$5:$G$1000,Xuat!$C$5:$C$1000,DATE(Thang!$E$4,Thang!$C$4,BF$2),Xuat!$D$5:$D$1000,Loc!$A49)</f>
        <v>0</v>
      </c>
      <c r="BG49" s="1">
        <f>SUMIFS(Xuat!$G$5:$G$1000,Xuat!$C$5:$C$1000,DATE(Thang!$E$4,Thang!$C$4,BG$2),Xuat!$D$5:$D$1000,Loc!$A49)</f>
        <v>0</v>
      </c>
      <c r="BH49" s="1">
        <f>SUMIFS(Xuat!$G$5:$G$1000,Xuat!$C$5:$C$1000,DATE(Thang!$E$4,Thang!$C$4,BH$2),Xuat!$D$5:$D$1000,Loc!$A49)</f>
        <v>0</v>
      </c>
      <c r="BI49" s="1">
        <f>SUMIFS(Xuat!$G$5:$G$1000,Xuat!$C$5:$C$1000,DATE(Thang!$E$4,Thang!$C$4,BI$2),Xuat!$D$5:$D$1000,Loc!$A49)</f>
        <v>0</v>
      </c>
      <c r="BJ49" s="1">
        <f>SUMIFS(Xuat!$G$5:$G$1000,Xuat!$C$5:$C$1000,DATE(Thang!$E$4,Thang!$C$4,BJ$2),Xuat!$D$5:$D$1000,Loc!$A49)</f>
        <v>0</v>
      </c>
      <c r="BK49" s="1">
        <f>SUMIFS(Xuat!$G$5:$G$1000,Xuat!$C$5:$C$1000,DATE(Thang!$E$4,Thang!$C$4,BK$2),Xuat!$D$5:$D$1000,Loc!$A49)</f>
        <v>0</v>
      </c>
      <c r="BL49" s="1">
        <f>SUMIFS(Xuat!$G$5:$G$1000,Xuat!$C$5:$C$1000,DATE(Thang!$E$4,Thang!$C$4,BL$2),Xuat!$D$5:$D$1000,Loc!$A49)</f>
        <v>0</v>
      </c>
      <c r="BM49" s="1">
        <f>SUMIFS(Xuat!$G$5:$G$1000,Xuat!$C$5:$C$1000,DATE(Thang!$E$4,Thang!$C$4,BM$2),Xuat!$D$5:$D$1000,Loc!$A49)</f>
        <v>0</v>
      </c>
      <c r="BN49" s="1">
        <f>SUMIFS(Xuat!$G$5:$G$1000,Xuat!$C$5:$C$1000,DATE(Thang!$E$4,Thang!$C$4,BN$2),Xuat!$D$5:$D$1000,Loc!$A49)</f>
        <v>0</v>
      </c>
      <c r="BO49" s="1">
        <f>SUMIFS(Xuat!$G$5:$G$1000,Xuat!$C$5:$C$1000,DATE(Thang!$E$4,Thang!$C$4,BO$2),Xuat!$D$5:$D$1000,Loc!$A49)</f>
        <v>0</v>
      </c>
    </row>
    <row r="50" spans="1:67" x14ac:dyDescent="0.2">
      <c r="A50" s="2">
        <f>DM!C50</f>
        <v>0</v>
      </c>
      <c r="B50" s="3">
        <f>VLOOKUP(A50,Tondau!$B$5:$F$500,3,0)</f>
        <v>0</v>
      </c>
      <c r="C50" s="3">
        <f t="shared" si="2"/>
        <v>0</v>
      </c>
      <c r="D50" s="3">
        <f t="shared" si="3"/>
        <v>0</v>
      </c>
      <c r="E50" s="3">
        <f t="shared" si="4"/>
        <v>0</v>
      </c>
      <c r="F50" s="7">
        <f>SUMIFS(Nhap!$I$5:$I$1000,Nhap!$E$5:$E$1000,DATE(Thang!$E$4,Thang!$C$4,Loc!$F$2),Nhap!$F$5:$F$1000,Loc!A50)</f>
        <v>0</v>
      </c>
      <c r="G50" s="7">
        <f>SUMIFS(Nhap!$I$5:$I$1000,Nhap!$E$5:$E$1000,DATE(Thang!$E$4,Thang!$C$4,Loc!$G$2),Nhap!$F$5:$F$1000,Loc!A50)</f>
        <v>0</v>
      </c>
      <c r="H50" s="7">
        <f>SUMIFS(Nhap!$I$5:$I$1000,Nhap!$E$5:$E$1000,DATE(Thang!$E$4,Thang!$C$4,Loc!$H$2),Nhap!$F$5:$F$1000,Loc!A50)</f>
        <v>0</v>
      </c>
      <c r="I50" s="7">
        <f>SUMIFS(Nhap!$I$5:$I$1000,Nhap!$E$5:$E$1000,DATE(Thang!$E$4,Thang!$C$4,Loc!$I$2),Nhap!$F$5:$F$1000,Loc!A50)</f>
        <v>0</v>
      </c>
      <c r="J50" s="7">
        <f>SUMIFS(Nhap!$I$5:$I$1000,Nhap!$E$5:$E$1000,DATE(Thang!$E$4,Thang!$C$4,Loc!$J$2),Nhap!$F$5:$F$1000,Loc!A50)</f>
        <v>0</v>
      </c>
      <c r="K50" s="7">
        <f>SUMIFS(Nhap!$I$5:$I$1000,Nhap!$E$5:$E$1000,DATE(Thang!$E$4,Thang!$C$4,Loc!$K$2),Nhap!$F$5:$F$1000,Loc!A50)</f>
        <v>0</v>
      </c>
      <c r="L50" s="7">
        <f>SUMIFS(Nhap!$I$5:$I$1000,Nhap!$E$5:$E$1000,DATE(Thang!$E$4,Thang!$C$4,Loc!$L$2),Nhap!$F$5:$F$1000,Loc!A50)</f>
        <v>0</v>
      </c>
      <c r="M50" s="7">
        <f>SUMIFS(Nhap!$I$5:$I$1000,Nhap!$E$5:$E$1000,DATE(Thang!$E$4,Thang!$C$4,Loc!$M$2),Nhap!$F$5:$F$1000,Loc!A50)</f>
        <v>0</v>
      </c>
      <c r="N50" s="7">
        <f>SUMIFS(Nhap!$I$5:$I$1000,Nhap!$E$5:$E$1000,DATE(Thang!$E$4,Thang!$C$4,Loc!$N$2),Nhap!$F$5:$F$1000,Loc!A50)</f>
        <v>0</v>
      </c>
      <c r="O50" s="7">
        <f>SUMIFS(Nhap!$I$5:$I$1000,Nhap!$E$5:$E$1000,DATE(Thang!$E$4,Thang!$C$4,Loc!$O$2),Nhap!$F$5:$F$1000,Loc!A50)</f>
        <v>0</v>
      </c>
      <c r="P50" s="7">
        <f>SUMIFS(Nhap!$I$5:$I$1000,Nhap!$E$5:$E$1000,DATE(Thang!$E$4,Thang!$C$4,Loc!$P$2),Nhap!$F$5:$F$1000,Loc!A50)</f>
        <v>0</v>
      </c>
      <c r="Q50" s="7">
        <f>SUMIFS(Nhap!$I$5:$I$1000,Nhap!$E$5:$E$1000,DATE(Thang!$E$4,Thang!$C$4,Loc!$Q$2),Nhap!$F$5:$F$1000,Loc!A50)</f>
        <v>0</v>
      </c>
      <c r="R50" s="7">
        <f>SUMIFS(Nhap!$I$5:$I$1000,Nhap!$E$5:$E$1000,DATE(Thang!$E$4,Thang!$C$4,Loc!$R$2),Nhap!$F$5:$F$1000,Loc!A50)</f>
        <v>0</v>
      </c>
      <c r="S50" s="7">
        <f>SUMIFS(Nhap!$I$5:$I$1000,Nhap!$E$5:$E$1000,DATE(Thang!$E$4,Thang!$C$4,Loc!$S$2),Nhap!$F$5:$F$1000,Loc!A50)</f>
        <v>0</v>
      </c>
      <c r="T50" s="7">
        <f>SUMIFS(Nhap!$I$5:$I$1000,Nhap!$E$5:$E$1000,DATE(Thang!$E$4,Thang!$C$4,Loc!$T$2),Nhap!$F$5:$F$1000,Loc!A50)</f>
        <v>0</v>
      </c>
      <c r="U50" s="7">
        <f>SUMIFS(Nhap!$I$5:$I$1000,Nhap!$E$5:$E$1000,DATE(Thang!$E$4,Thang!$C$4,Loc!$U$2),Nhap!$F$5:$F$1000,Loc!A50)</f>
        <v>0</v>
      </c>
      <c r="V50" s="7">
        <f>SUMIFS(Nhap!$I$5:$I$1000,Nhap!$E$5:$E$1000,DATE(Thang!$E$4,Thang!$C$4,Loc!$V$2),Nhap!$F$5:$F$1000,Loc!A50)</f>
        <v>0</v>
      </c>
      <c r="W50" s="7">
        <f>SUMIFS(Nhap!$I$5:$I$1000,Nhap!$E$5:$E$1000,DATE(Thang!$E$4,Thang!$C$4,Loc!$W$2),Nhap!$F$5:$F$1000,Loc!A50)</f>
        <v>0</v>
      </c>
      <c r="X50" s="7">
        <f>SUMIFS(Nhap!$I$5:$I$1000,Nhap!$E$5:$E$1000,DATE(Thang!$E$4,Thang!$C$4,Loc!$X$2),Nhap!$F$5:$F$1000,Loc!A50)</f>
        <v>0</v>
      </c>
      <c r="Y50" s="7">
        <f>SUMIFS(Nhap!$I$5:$I$1000,Nhap!$E$5:$E$1000,DATE(Thang!$E$4,Thang!$C$4,Loc!$Y$2),Nhap!$F$5:$F$1000,Loc!A50)</f>
        <v>0</v>
      </c>
      <c r="Z50" s="7">
        <f>SUMIFS(Nhap!$I$5:$I$1000,Nhap!$E$5:$E$1000,DATE(Thang!$E$4,Thang!$C$4,Loc!$Z$2),Nhap!$F$5:$F$1000,Loc!A50)</f>
        <v>0</v>
      </c>
      <c r="AA50" s="7">
        <f>SUMIFS(Nhap!$I$5:$I$1000,Nhap!$E$5:$E$1000,DATE(Thang!$E$4,Thang!$C$4,Loc!$AA$2),Nhap!$F$5:$F$1000,Loc!A50)</f>
        <v>0</v>
      </c>
      <c r="AB50" s="7">
        <f>SUMIFS(Nhap!$I$5:$I$1000,Nhap!$E$5:$E$1000,DATE(Thang!$E$4,Thang!$C$4,Loc!$AB$2),Nhap!$F$5:$F$1000,Loc!A50)</f>
        <v>0</v>
      </c>
      <c r="AC50" s="7">
        <f>SUMIFS(Nhap!$I$5:$I$1000,Nhap!$E$5:$E$1000,DATE(Thang!$E$4,Thang!$C$4,Loc!$AC$2),Nhap!$F$5:$F$1000,Loc!A50)</f>
        <v>0</v>
      </c>
      <c r="AD50" s="7">
        <f>SUMIFS(Nhap!$I$5:$I$1000,Nhap!$E$5:$E$1000,DATE(Thang!$E$4,Thang!$C$4,Loc!$AD$2),Nhap!$F$5:$F$1000,Loc!$A$5)</f>
        <v>0</v>
      </c>
      <c r="AE50" s="7">
        <f>SUMIFS(Nhap!$I$5:$I$1000,Nhap!$E$5:$E$1000,DATE(Thang!$E$4,Thang!$C$4,Loc!$AE$2),Nhap!$F$5:$F$1000,Loc!A50)</f>
        <v>0</v>
      </c>
      <c r="AF50" s="7">
        <f>SUMIFS(Nhap!$I$5:$I$1000,Nhap!$E$5:$E$1000,DATE(Thang!$E$4,Thang!$C$4,Loc!$AF$2),Nhap!$F$5:$F$1000,Loc!A50)</f>
        <v>0</v>
      </c>
      <c r="AG50" s="7">
        <f>SUMIFS(Nhap!$I$5:$I$1000,Nhap!$E$5:$E$1000,DATE(Thang!$E$4,Thang!$C$4,Loc!$AG$2),Nhap!$F$5:$F$1000,Loc!A50)</f>
        <v>0</v>
      </c>
      <c r="AH50" s="7">
        <f>SUMIFS(Nhap!$I$5:$I$1000,Nhap!$E$5:$E$1000,DATE(Thang!$E$4,Thang!$C$4,Loc!$AH$2),Nhap!$F$5:$F$1000,Loc!A50)</f>
        <v>0</v>
      </c>
      <c r="AI50" s="7">
        <f>SUMIFS(Nhap!$I$5:$I$1000,Nhap!$E$5:$E$1000,DATE(Thang!$E$4,Thang!$C$4,Loc!$AI$2),Nhap!$F$5:$F$1000,Loc!A50)</f>
        <v>0</v>
      </c>
      <c r="AJ50" s="7">
        <f>SUMIFS(Nhap!$I$5:$I$1000,Nhap!$E$5:$E$1000,DATE(Thang!$E$4,Thang!$C$4,Loc!$AJ$2),Nhap!$F$5:$F$1000,Loc!A50)</f>
        <v>0</v>
      </c>
      <c r="AK50" s="1">
        <f>SUMIFS(Xuat!$G$5:$G$1000,Xuat!$C$5:$C$1000,DATE(Thang!$E$4,Thang!$C$4,AK$2),Xuat!$D$5:$D$1000,Loc!$A50)</f>
        <v>0</v>
      </c>
      <c r="AL50" s="1">
        <f>SUMIFS(Xuat!$G$5:$G$1000,Xuat!$C$5:$C$1000,DATE(Thang!$E$4,Thang!$C$4,AL$2),Xuat!$D$5:$D$1000,Loc!$A50)</f>
        <v>0</v>
      </c>
      <c r="AM50" s="1">
        <f>SUMIFS(Xuat!$G$5:$G$1000,Xuat!$C$5:$C$1000,DATE(Thang!$E$4,Thang!$C$4,AM$2),Xuat!$D$5:$D$1000,Loc!$A50)</f>
        <v>0</v>
      </c>
      <c r="AN50" s="1">
        <f>SUMIFS(Xuat!$G$5:$G$1000,Xuat!$C$5:$C$1000,DATE(Thang!$E$4,Thang!$C$4,AN$2),Xuat!$D$5:$D$1000,Loc!$A50)</f>
        <v>0</v>
      </c>
      <c r="AO50" s="1">
        <f>SUMIFS(Xuat!$G$5:$G$1000,Xuat!$C$5:$C$1000,DATE(Thang!$E$4,Thang!$C$4,AO$2),Xuat!$D$5:$D$1000,Loc!$A50)</f>
        <v>0</v>
      </c>
      <c r="AP50" s="1">
        <f>SUMIFS(Xuat!$G$5:$G$1000,Xuat!$C$5:$C$1000,DATE(Thang!$E$4,Thang!$C$4,AP$2),Xuat!$D$5:$D$1000,Loc!$A50)</f>
        <v>0</v>
      </c>
      <c r="AQ50" s="1">
        <f>SUMIFS(Xuat!$G$5:$G$1000,Xuat!$C$5:$C$1000,DATE(Thang!$E$4,Thang!$C$4,AQ$2),Xuat!$D$5:$D$1000,Loc!$A50)</f>
        <v>0</v>
      </c>
      <c r="AR50" s="1">
        <f>SUMIFS(Xuat!$G$5:$G$1000,Xuat!$C$5:$C$1000,DATE(Thang!$E$4,Thang!$C$4,AR$2),Xuat!$D$5:$D$1000,Loc!$A50)</f>
        <v>0</v>
      </c>
      <c r="AS50" s="1">
        <f>SUMIFS(Xuat!$G$5:$G$1000,Xuat!$C$5:$C$1000,DATE(Thang!$E$4,Thang!$C$4,AS$2),Xuat!$D$5:$D$1000,Loc!$A50)</f>
        <v>0</v>
      </c>
      <c r="AT50" s="1">
        <f>SUMIFS(Xuat!$G$5:$G$1000,Xuat!$C$5:$C$1000,DATE(Thang!$E$4,Thang!$C$4,AT$2),Xuat!$D$5:$D$1000,Loc!$A50)</f>
        <v>0</v>
      </c>
      <c r="AU50" s="1">
        <f>SUMIFS(Xuat!$G$5:$G$1000,Xuat!$C$5:$C$1000,DATE(Thang!$E$4,Thang!$C$4,AU$2),Xuat!$D$5:$D$1000,Loc!$A50)</f>
        <v>0</v>
      </c>
      <c r="AV50" s="1">
        <f>SUMIFS(Xuat!$G$5:$G$1000,Xuat!$C$5:$C$1000,DATE(Thang!$E$4,Thang!$C$4,AV$2),Xuat!$D$5:$D$1000,Loc!$A50)</f>
        <v>0</v>
      </c>
      <c r="AW50" s="1">
        <f>SUMIFS(Xuat!$G$5:$G$1000,Xuat!$C$5:$C$1000,DATE(Thang!$E$4,Thang!$C$4,AW$2),Xuat!$D$5:$D$1000,Loc!$A50)</f>
        <v>0</v>
      </c>
      <c r="AX50" s="1">
        <f>SUMIFS(Xuat!$G$5:$G$1000,Xuat!$C$5:$C$1000,DATE(Thang!$E$4,Thang!$C$4,AX$2),Xuat!$D$5:$D$1000,Loc!$A50)</f>
        <v>0</v>
      </c>
      <c r="AY50" s="1">
        <f>SUMIFS(Xuat!$G$5:$G$1000,Xuat!$C$5:$C$1000,DATE(Thang!$E$4,Thang!$C$4,AY$2),Xuat!$D$5:$D$1000,Loc!$A50)</f>
        <v>0</v>
      </c>
      <c r="AZ50" s="1">
        <f>SUMIFS(Xuat!$G$5:$G$1000,Xuat!$C$5:$C$1000,DATE(Thang!$E$4,Thang!$C$4,AZ$2),Xuat!$D$5:$D$1000,Loc!$A50)</f>
        <v>0</v>
      </c>
      <c r="BA50" s="1">
        <f>SUMIFS(Xuat!$G$5:$G$1000,Xuat!$C$5:$C$1000,DATE(Thang!$E$4,Thang!$C$4,BA$2),Xuat!$D$5:$D$1000,Loc!$A50)</f>
        <v>0</v>
      </c>
      <c r="BB50" s="1">
        <f>SUMIFS(Xuat!$G$5:$G$1000,Xuat!$C$5:$C$1000,DATE(Thang!$E$4,Thang!$C$4,BB$2),Xuat!$D$5:$D$1000,Loc!$A50)</f>
        <v>0</v>
      </c>
      <c r="BC50" s="1">
        <f>SUMIFS(Xuat!$G$5:$G$1000,Xuat!$C$5:$C$1000,DATE(Thang!$E$4,Thang!$C$4,BC$2),Xuat!$D$5:$D$1000,Loc!$A50)</f>
        <v>0</v>
      </c>
      <c r="BD50" s="1">
        <f>SUMIFS(Xuat!$G$5:$G$1000,Xuat!$C$5:$C$1000,DATE(Thang!$E$4,Thang!$C$4,BD$2),Xuat!$D$5:$D$1000,Loc!$A50)</f>
        <v>0</v>
      </c>
      <c r="BE50" s="1">
        <f>SUMIFS(Xuat!$G$5:$G$1000,Xuat!$C$5:$C$1000,DATE(Thang!$E$4,Thang!$C$4,BE$2),Xuat!$D$5:$D$1000,Loc!$A50)</f>
        <v>0</v>
      </c>
      <c r="BF50" s="1">
        <f>SUMIFS(Xuat!$G$5:$G$1000,Xuat!$C$5:$C$1000,DATE(Thang!$E$4,Thang!$C$4,BF$2),Xuat!$D$5:$D$1000,Loc!$A50)</f>
        <v>0</v>
      </c>
      <c r="BG50" s="1">
        <f>SUMIFS(Xuat!$G$5:$G$1000,Xuat!$C$5:$C$1000,DATE(Thang!$E$4,Thang!$C$4,BG$2),Xuat!$D$5:$D$1000,Loc!$A50)</f>
        <v>0</v>
      </c>
      <c r="BH50" s="1">
        <f>SUMIFS(Xuat!$G$5:$G$1000,Xuat!$C$5:$C$1000,DATE(Thang!$E$4,Thang!$C$4,BH$2),Xuat!$D$5:$D$1000,Loc!$A50)</f>
        <v>0</v>
      </c>
      <c r="BI50" s="1">
        <f>SUMIFS(Xuat!$G$5:$G$1000,Xuat!$C$5:$C$1000,DATE(Thang!$E$4,Thang!$C$4,BI$2),Xuat!$D$5:$D$1000,Loc!$A50)</f>
        <v>0</v>
      </c>
      <c r="BJ50" s="1">
        <f>SUMIFS(Xuat!$G$5:$G$1000,Xuat!$C$5:$C$1000,DATE(Thang!$E$4,Thang!$C$4,BJ$2),Xuat!$D$5:$D$1000,Loc!$A50)</f>
        <v>0</v>
      </c>
      <c r="BK50" s="1">
        <f>SUMIFS(Xuat!$G$5:$G$1000,Xuat!$C$5:$C$1000,DATE(Thang!$E$4,Thang!$C$4,BK$2),Xuat!$D$5:$D$1000,Loc!$A50)</f>
        <v>0</v>
      </c>
      <c r="BL50" s="1">
        <f>SUMIFS(Xuat!$G$5:$G$1000,Xuat!$C$5:$C$1000,DATE(Thang!$E$4,Thang!$C$4,BL$2),Xuat!$D$5:$D$1000,Loc!$A50)</f>
        <v>0</v>
      </c>
      <c r="BM50" s="1">
        <f>SUMIFS(Xuat!$G$5:$G$1000,Xuat!$C$5:$C$1000,DATE(Thang!$E$4,Thang!$C$4,BM$2),Xuat!$D$5:$D$1000,Loc!$A50)</f>
        <v>0</v>
      </c>
      <c r="BN50" s="1">
        <f>SUMIFS(Xuat!$G$5:$G$1000,Xuat!$C$5:$C$1000,DATE(Thang!$E$4,Thang!$C$4,BN$2),Xuat!$D$5:$D$1000,Loc!$A50)</f>
        <v>0</v>
      </c>
      <c r="BO50" s="1">
        <f>SUMIFS(Xuat!$G$5:$G$1000,Xuat!$C$5:$C$1000,DATE(Thang!$E$4,Thang!$C$4,BO$2),Xuat!$D$5:$D$1000,Loc!$A50)</f>
        <v>0</v>
      </c>
    </row>
    <row r="51" spans="1:67" x14ac:dyDescent="0.2">
      <c r="A51" s="2">
        <f>DM!C51</f>
        <v>0</v>
      </c>
      <c r="B51" s="3">
        <f>VLOOKUP(A51,Tondau!$B$5:$F$500,3,0)</f>
        <v>0</v>
      </c>
      <c r="C51" s="3">
        <f t="shared" si="2"/>
        <v>0</v>
      </c>
      <c r="D51" s="3">
        <f t="shared" si="3"/>
        <v>0</v>
      </c>
      <c r="E51" s="3">
        <f t="shared" si="4"/>
        <v>0</v>
      </c>
      <c r="F51" s="7">
        <f>SUMIFS(Nhap!$I$5:$I$1000,Nhap!$E$5:$E$1000,DATE(Thang!$E$4,Thang!$C$4,Loc!$F$2),Nhap!$F$5:$F$1000,Loc!A51)</f>
        <v>0</v>
      </c>
      <c r="G51" s="7">
        <f>SUMIFS(Nhap!$I$5:$I$1000,Nhap!$E$5:$E$1000,DATE(Thang!$E$4,Thang!$C$4,Loc!$G$2),Nhap!$F$5:$F$1000,Loc!A51)</f>
        <v>0</v>
      </c>
      <c r="H51" s="7">
        <f>SUMIFS(Nhap!$I$5:$I$1000,Nhap!$E$5:$E$1000,DATE(Thang!$E$4,Thang!$C$4,Loc!$H$2),Nhap!$F$5:$F$1000,Loc!A51)</f>
        <v>0</v>
      </c>
      <c r="I51" s="7">
        <f>SUMIFS(Nhap!$I$5:$I$1000,Nhap!$E$5:$E$1000,DATE(Thang!$E$4,Thang!$C$4,Loc!$I$2),Nhap!$F$5:$F$1000,Loc!A51)</f>
        <v>0</v>
      </c>
      <c r="J51" s="7">
        <f>SUMIFS(Nhap!$I$5:$I$1000,Nhap!$E$5:$E$1000,DATE(Thang!$E$4,Thang!$C$4,Loc!$J$2),Nhap!$F$5:$F$1000,Loc!A51)</f>
        <v>0</v>
      </c>
      <c r="K51" s="7">
        <f>SUMIFS(Nhap!$I$5:$I$1000,Nhap!$E$5:$E$1000,DATE(Thang!$E$4,Thang!$C$4,Loc!$K$2),Nhap!$F$5:$F$1000,Loc!A51)</f>
        <v>0</v>
      </c>
      <c r="L51" s="7">
        <f>SUMIFS(Nhap!$I$5:$I$1000,Nhap!$E$5:$E$1000,DATE(Thang!$E$4,Thang!$C$4,Loc!$L$2),Nhap!$F$5:$F$1000,Loc!A51)</f>
        <v>0</v>
      </c>
      <c r="M51" s="7">
        <f>SUMIFS(Nhap!$I$5:$I$1000,Nhap!$E$5:$E$1000,DATE(Thang!$E$4,Thang!$C$4,Loc!$M$2),Nhap!$F$5:$F$1000,Loc!A51)</f>
        <v>0</v>
      </c>
      <c r="N51" s="7">
        <f>SUMIFS(Nhap!$I$5:$I$1000,Nhap!$E$5:$E$1000,DATE(Thang!$E$4,Thang!$C$4,Loc!$N$2),Nhap!$F$5:$F$1000,Loc!A51)</f>
        <v>0</v>
      </c>
      <c r="O51" s="7">
        <f>SUMIFS(Nhap!$I$5:$I$1000,Nhap!$E$5:$E$1000,DATE(Thang!$E$4,Thang!$C$4,Loc!$O$2),Nhap!$F$5:$F$1000,Loc!A51)</f>
        <v>0</v>
      </c>
      <c r="P51" s="7">
        <f>SUMIFS(Nhap!$I$5:$I$1000,Nhap!$E$5:$E$1000,DATE(Thang!$E$4,Thang!$C$4,Loc!$P$2),Nhap!$F$5:$F$1000,Loc!A51)</f>
        <v>0</v>
      </c>
      <c r="Q51" s="7">
        <f>SUMIFS(Nhap!$I$5:$I$1000,Nhap!$E$5:$E$1000,DATE(Thang!$E$4,Thang!$C$4,Loc!$Q$2),Nhap!$F$5:$F$1000,Loc!A51)</f>
        <v>0</v>
      </c>
      <c r="R51" s="7">
        <f>SUMIFS(Nhap!$I$5:$I$1000,Nhap!$E$5:$E$1000,DATE(Thang!$E$4,Thang!$C$4,Loc!$R$2),Nhap!$F$5:$F$1000,Loc!A51)</f>
        <v>0</v>
      </c>
      <c r="S51" s="7">
        <f>SUMIFS(Nhap!$I$5:$I$1000,Nhap!$E$5:$E$1000,DATE(Thang!$E$4,Thang!$C$4,Loc!$S$2),Nhap!$F$5:$F$1000,Loc!A51)</f>
        <v>0</v>
      </c>
      <c r="T51" s="7">
        <f>SUMIFS(Nhap!$I$5:$I$1000,Nhap!$E$5:$E$1000,DATE(Thang!$E$4,Thang!$C$4,Loc!$T$2),Nhap!$F$5:$F$1000,Loc!A51)</f>
        <v>0</v>
      </c>
      <c r="U51" s="7">
        <f>SUMIFS(Nhap!$I$5:$I$1000,Nhap!$E$5:$E$1000,DATE(Thang!$E$4,Thang!$C$4,Loc!$U$2),Nhap!$F$5:$F$1000,Loc!A51)</f>
        <v>0</v>
      </c>
      <c r="V51" s="7">
        <f>SUMIFS(Nhap!$I$5:$I$1000,Nhap!$E$5:$E$1000,DATE(Thang!$E$4,Thang!$C$4,Loc!$V$2),Nhap!$F$5:$F$1000,Loc!A51)</f>
        <v>0</v>
      </c>
      <c r="W51" s="7">
        <f>SUMIFS(Nhap!$I$5:$I$1000,Nhap!$E$5:$E$1000,DATE(Thang!$E$4,Thang!$C$4,Loc!$W$2),Nhap!$F$5:$F$1000,Loc!A51)</f>
        <v>0</v>
      </c>
      <c r="X51" s="7">
        <f>SUMIFS(Nhap!$I$5:$I$1000,Nhap!$E$5:$E$1000,DATE(Thang!$E$4,Thang!$C$4,Loc!$X$2),Nhap!$F$5:$F$1000,Loc!A51)</f>
        <v>0</v>
      </c>
      <c r="Y51" s="7">
        <f>SUMIFS(Nhap!$I$5:$I$1000,Nhap!$E$5:$E$1000,DATE(Thang!$E$4,Thang!$C$4,Loc!$Y$2),Nhap!$F$5:$F$1000,Loc!A51)</f>
        <v>0</v>
      </c>
      <c r="Z51" s="7">
        <f>SUMIFS(Nhap!$I$5:$I$1000,Nhap!$E$5:$E$1000,DATE(Thang!$E$4,Thang!$C$4,Loc!$Z$2),Nhap!$F$5:$F$1000,Loc!A51)</f>
        <v>0</v>
      </c>
      <c r="AA51" s="7">
        <f>SUMIFS(Nhap!$I$5:$I$1000,Nhap!$E$5:$E$1000,DATE(Thang!$E$4,Thang!$C$4,Loc!$AA$2),Nhap!$F$5:$F$1000,Loc!A51)</f>
        <v>0</v>
      </c>
      <c r="AB51" s="7">
        <f>SUMIFS(Nhap!$I$5:$I$1000,Nhap!$E$5:$E$1000,DATE(Thang!$E$4,Thang!$C$4,Loc!$AB$2),Nhap!$F$5:$F$1000,Loc!A51)</f>
        <v>0</v>
      </c>
      <c r="AC51" s="7">
        <f>SUMIFS(Nhap!$I$5:$I$1000,Nhap!$E$5:$E$1000,DATE(Thang!$E$4,Thang!$C$4,Loc!$AC$2),Nhap!$F$5:$F$1000,Loc!A51)</f>
        <v>0</v>
      </c>
      <c r="AD51" s="7">
        <f>SUMIFS(Nhap!$I$5:$I$1000,Nhap!$E$5:$E$1000,DATE(Thang!$E$4,Thang!$C$4,Loc!$AD$2),Nhap!$F$5:$F$1000,Loc!$A$5)</f>
        <v>0</v>
      </c>
      <c r="AE51" s="7">
        <f>SUMIFS(Nhap!$I$5:$I$1000,Nhap!$E$5:$E$1000,DATE(Thang!$E$4,Thang!$C$4,Loc!$AE$2),Nhap!$F$5:$F$1000,Loc!A51)</f>
        <v>0</v>
      </c>
      <c r="AF51" s="7">
        <f>SUMIFS(Nhap!$I$5:$I$1000,Nhap!$E$5:$E$1000,DATE(Thang!$E$4,Thang!$C$4,Loc!$AF$2),Nhap!$F$5:$F$1000,Loc!A51)</f>
        <v>0</v>
      </c>
      <c r="AG51" s="7">
        <f>SUMIFS(Nhap!$I$5:$I$1000,Nhap!$E$5:$E$1000,DATE(Thang!$E$4,Thang!$C$4,Loc!$AG$2),Nhap!$F$5:$F$1000,Loc!A51)</f>
        <v>0</v>
      </c>
      <c r="AH51" s="7">
        <f>SUMIFS(Nhap!$I$5:$I$1000,Nhap!$E$5:$E$1000,DATE(Thang!$E$4,Thang!$C$4,Loc!$AH$2),Nhap!$F$5:$F$1000,Loc!A51)</f>
        <v>0</v>
      </c>
      <c r="AI51" s="7">
        <f>SUMIFS(Nhap!$I$5:$I$1000,Nhap!$E$5:$E$1000,DATE(Thang!$E$4,Thang!$C$4,Loc!$AI$2),Nhap!$F$5:$F$1000,Loc!A51)</f>
        <v>0</v>
      </c>
      <c r="AJ51" s="7">
        <f>SUMIFS(Nhap!$I$5:$I$1000,Nhap!$E$5:$E$1000,DATE(Thang!$E$4,Thang!$C$4,Loc!$AJ$2),Nhap!$F$5:$F$1000,Loc!A51)</f>
        <v>0</v>
      </c>
      <c r="AK51" s="1">
        <f>SUMIFS(Xuat!$G$5:$G$1000,Xuat!$C$5:$C$1000,DATE(Thang!$E$4,Thang!$C$4,AK$2),Xuat!$D$5:$D$1000,Loc!$A51)</f>
        <v>0</v>
      </c>
      <c r="AL51" s="1">
        <f>SUMIFS(Xuat!$G$5:$G$1000,Xuat!$C$5:$C$1000,DATE(Thang!$E$4,Thang!$C$4,AL$2),Xuat!$D$5:$D$1000,Loc!$A51)</f>
        <v>0</v>
      </c>
      <c r="AM51" s="1">
        <f>SUMIFS(Xuat!$G$5:$G$1000,Xuat!$C$5:$C$1000,DATE(Thang!$E$4,Thang!$C$4,AM$2),Xuat!$D$5:$D$1000,Loc!$A51)</f>
        <v>0</v>
      </c>
      <c r="AN51" s="1">
        <f>SUMIFS(Xuat!$G$5:$G$1000,Xuat!$C$5:$C$1000,DATE(Thang!$E$4,Thang!$C$4,AN$2),Xuat!$D$5:$D$1000,Loc!$A51)</f>
        <v>0</v>
      </c>
      <c r="AO51" s="1">
        <f>SUMIFS(Xuat!$G$5:$G$1000,Xuat!$C$5:$C$1000,DATE(Thang!$E$4,Thang!$C$4,AO$2),Xuat!$D$5:$D$1000,Loc!$A51)</f>
        <v>0</v>
      </c>
      <c r="AP51" s="1">
        <f>SUMIFS(Xuat!$G$5:$G$1000,Xuat!$C$5:$C$1000,DATE(Thang!$E$4,Thang!$C$4,AP$2),Xuat!$D$5:$D$1000,Loc!$A51)</f>
        <v>0</v>
      </c>
      <c r="AQ51" s="1">
        <f>SUMIFS(Xuat!$G$5:$G$1000,Xuat!$C$5:$C$1000,DATE(Thang!$E$4,Thang!$C$4,AQ$2),Xuat!$D$5:$D$1000,Loc!$A51)</f>
        <v>0</v>
      </c>
      <c r="AR51" s="1">
        <f>SUMIFS(Xuat!$G$5:$G$1000,Xuat!$C$5:$C$1000,DATE(Thang!$E$4,Thang!$C$4,AR$2),Xuat!$D$5:$D$1000,Loc!$A51)</f>
        <v>0</v>
      </c>
      <c r="AS51" s="1">
        <f>SUMIFS(Xuat!$G$5:$G$1000,Xuat!$C$5:$C$1000,DATE(Thang!$E$4,Thang!$C$4,AS$2),Xuat!$D$5:$D$1000,Loc!$A51)</f>
        <v>0</v>
      </c>
      <c r="AT51" s="1">
        <f>SUMIFS(Xuat!$G$5:$G$1000,Xuat!$C$5:$C$1000,DATE(Thang!$E$4,Thang!$C$4,AT$2),Xuat!$D$5:$D$1000,Loc!$A51)</f>
        <v>0</v>
      </c>
      <c r="AU51" s="1">
        <f>SUMIFS(Xuat!$G$5:$G$1000,Xuat!$C$5:$C$1000,DATE(Thang!$E$4,Thang!$C$4,AU$2),Xuat!$D$5:$D$1000,Loc!$A51)</f>
        <v>0</v>
      </c>
      <c r="AV51" s="1">
        <f>SUMIFS(Xuat!$G$5:$G$1000,Xuat!$C$5:$C$1000,DATE(Thang!$E$4,Thang!$C$4,AV$2),Xuat!$D$5:$D$1000,Loc!$A51)</f>
        <v>0</v>
      </c>
      <c r="AW51" s="1">
        <f>SUMIFS(Xuat!$G$5:$G$1000,Xuat!$C$5:$C$1000,DATE(Thang!$E$4,Thang!$C$4,AW$2),Xuat!$D$5:$D$1000,Loc!$A51)</f>
        <v>0</v>
      </c>
      <c r="AX51" s="1">
        <f>SUMIFS(Xuat!$G$5:$G$1000,Xuat!$C$5:$C$1000,DATE(Thang!$E$4,Thang!$C$4,AX$2),Xuat!$D$5:$D$1000,Loc!$A51)</f>
        <v>0</v>
      </c>
      <c r="AY51" s="1">
        <f>SUMIFS(Xuat!$G$5:$G$1000,Xuat!$C$5:$C$1000,DATE(Thang!$E$4,Thang!$C$4,AY$2),Xuat!$D$5:$D$1000,Loc!$A51)</f>
        <v>0</v>
      </c>
      <c r="AZ51" s="1">
        <f>SUMIFS(Xuat!$G$5:$G$1000,Xuat!$C$5:$C$1000,DATE(Thang!$E$4,Thang!$C$4,AZ$2),Xuat!$D$5:$D$1000,Loc!$A51)</f>
        <v>0</v>
      </c>
      <c r="BA51" s="1">
        <f>SUMIFS(Xuat!$G$5:$G$1000,Xuat!$C$5:$C$1000,DATE(Thang!$E$4,Thang!$C$4,BA$2),Xuat!$D$5:$D$1000,Loc!$A51)</f>
        <v>0</v>
      </c>
      <c r="BB51" s="1">
        <f>SUMIFS(Xuat!$G$5:$G$1000,Xuat!$C$5:$C$1000,DATE(Thang!$E$4,Thang!$C$4,BB$2),Xuat!$D$5:$D$1000,Loc!$A51)</f>
        <v>0</v>
      </c>
      <c r="BC51" s="1">
        <f>SUMIFS(Xuat!$G$5:$G$1000,Xuat!$C$5:$C$1000,DATE(Thang!$E$4,Thang!$C$4,BC$2),Xuat!$D$5:$D$1000,Loc!$A51)</f>
        <v>0</v>
      </c>
      <c r="BD51" s="1">
        <f>SUMIFS(Xuat!$G$5:$G$1000,Xuat!$C$5:$C$1000,DATE(Thang!$E$4,Thang!$C$4,BD$2),Xuat!$D$5:$D$1000,Loc!$A51)</f>
        <v>0</v>
      </c>
      <c r="BE51" s="1">
        <f>SUMIFS(Xuat!$G$5:$G$1000,Xuat!$C$5:$C$1000,DATE(Thang!$E$4,Thang!$C$4,BE$2),Xuat!$D$5:$D$1000,Loc!$A51)</f>
        <v>0</v>
      </c>
      <c r="BF51" s="1">
        <f>SUMIFS(Xuat!$G$5:$G$1000,Xuat!$C$5:$C$1000,DATE(Thang!$E$4,Thang!$C$4,BF$2),Xuat!$D$5:$D$1000,Loc!$A51)</f>
        <v>0</v>
      </c>
      <c r="BG51" s="1">
        <f>SUMIFS(Xuat!$G$5:$G$1000,Xuat!$C$5:$C$1000,DATE(Thang!$E$4,Thang!$C$4,BG$2),Xuat!$D$5:$D$1000,Loc!$A51)</f>
        <v>0</v>
      </c>
      <c r="BH51" s="1">
        <f>SUMIFS(Xuat!$G$5:$G$1000,Xuat!$C$5:$C$1000,DATE(Thang!$E$4,Thang!$C$4,BH$2),Xuat!$D$5:$D$1000,Loc!$A51)</f>
        <v>0</v>
      </c>
      <c r="BI51" s="1">
        <f>SUMIFS(Xuat!$G$5:$G$1000,Xuat!$C$5:$C$1000,DATE(Thang!$E$4,Thang!$C$4,BI$2),Xuat!$D$5:$D$1000,Loc!$A51)</f>
        <v>0</v>
      </c>
      <c r="BJ51" s="1">
        <f>SUMIFS(Xuat!$G$5:$G$1000,Xuat!$C$5:$C$1000,DATE(Thang!$E$4,Thang!$C$4,BJ$2),Xuat!$D$5:$D$1000,Loc!$A51)</f>
        <v>0</v>
      </c>
      <c r="BK51" s="1">
        <f>SUMIFS(Xuat!$G$5:$G$1000,Xuat!$C$5:$C$1000,DATE(Thang!$E$4,Thang!$C$4,BK$2),Xuat!$D$5:$D$1000,Loc!$A51)</f>
        <v>0</v>
      </c>
      <c r="BL51" s="1">
        <f>SUMIFS(Xuat!$G$5:$G$1000,Xuat!$C$5:$C$1000,DATE(Thang!$E$4,Thang!$C$4,BL$2),Xuat!$D$5:$D$1000,Loc!$A51)</f>
        <v>0</v>
      </c>
      <c r="BM51" s="1">
        <f>SUMIFS(Xuat!$G$5:$G$1000,Xuat!$C$5:$C$1000,DATE(Thang!$E$4,Thang!$C$4,BM$2),Xuat!$D$5:$D$1000,Loc!$A51)</f>
        <v>0</v>
      </c>
      <c r="BN51" s="1">
        <f>SUMIFS(Xuat!$G$5:$G$1000,Xuat!$C$5:$C$1000,DATE(Thang!$E$4,Thang!$C$4,BN$2),Xuat!$D$5:$D$1000,Loc!$A51)</f>
        <v>0</v>
      </c>
      <c r="BO51" s="1">
        <f>SUMIFS(Xuat!$G$5:$G$1000,Xuat!$C$5:$C$1000,DATE(Thang!$E$4,Thang!$C$4,BO$2),Xuat!$D$5:$D$1000,Loc!$A51)</f>
        <v>0</v>
      </c>
    </row>
    <row r="52" spans="1:67" x14ac:dyDescent="0.2">
      <c r="A52" s="2">
        <f>DM!C52</f>
        <v>0</v>
      </c>
      <c r="B52" s="3">
        <f>VLOOKUP(A52,Tondau!$B$5:$F$500,3,0)</f>
        <v>0</v>
      </c>
      <c r="C52" s="3">
        <f t="shared" si="2"/>
        <v>0</v>
      </c>
      <c r="D52" s="3">
        <f t="shared" si="3"/>
        <v>0</v>
      </c>
      <c r="E52" s="3">
        <f t="shared" si="4"/>
        <v>0</v>
      </c>
      <c r="F52" s="7">
        <f>SUMIFS(Nhap!$I$5:$I$1000,Nhap!$E$5:$E$1000,DATE(Thang!$E$4,Thang!$C$4,Loc!$F$2),Nhap!$F$5:$F$1000,Loc!A52)</f>
        <v>0</v>
      </c>
      <c r="G52" s="7">
        <f>SUMIFS(Nhap!$I$5:$I$1000,Nhap!$E$5:$E$1000,DATE(Thang!$E$4,Thang!$C$4,Loc!$G$2),Nhap!$F$5:$F$1000,Loc!A52)</f>
        <v>0</v>
      </c>
      <c r="H52" s="7">
        <f>SUMIFS(Nhap!$I$5:$I$1000,Nhap!$E$5:$E$1000,DATE(Thang!$E$4,Thang!$C$4,Loc!$H$2),Nhap!$F$5:$F$1000,Loc!A52)</f>
        <v>0</v>
      </c>
      <c r="I52" s="7">
        <f>SUMIFS(Nhap!$I$5:$I$1000,Nhap!$E$5:$E$1000,DATE(Thang!$E$4,Thang!$C$4,Loc!$I$2),Nhap!$F$5:$F$1000,Loc!A52)</f>
        <v>0</v>
      </c>
      <c r="J52" s="7">
        <f>SUMIFS(Nhap!$I$5:$I$1000,Nhap!$E$5:$E$1000,DATE(Thang!$E$4,Thang!$C$4,Loc!$J$2),Nhap!$F$5:$F$1000,Loc!A52)</f>
        <v>0</v>
      </c>
      <c r="K52" s="7">
        <f>SUMIFS(Nhap!$I$5:$I$1000,Nhap!$E$5:$E$1000,DATE(Thang!$E$4,Thang!$C$4,Loc!$K$2),Nhap!$F$5:$F$1000,Loc!A52)</f>
        <v>0</v>
      </c>
      <c r="L52" s="7">
        <f>SUMIFS(Nhap!$I$5:$I$1000,Nhap!$E$5:$E$1000,DATE(Thang!$E$4,Thang!$C$4,Loc!$L$2),Nhap!$F$5:$F$1000,Loc!A52)</f>
        <v>0</v>
      </c>
      <c r="M52" s="7">
        <f>SUMIFS(Nhap!$I$5:$I$1000,Nhap!$E$5:$E$1000,DATE(Thang!$E$4,Thang!$C$4,Loc!$M$2),Nhap!$F$5:$F$1000,Loc!A52)</f>
        <v>0</v>
      </c>
      <c r="N52" s="7">
        <f>SUMIFS(Nhap!$I$5:$I$1000,Nhap!$E$5:$E$1000,DATE(Thang!$E$4,Thang!$C$4,Loc!$N$2),Nhap!$F$5:$F$1000,Loc!A52)</f>
        <v>0</v>
      </c>
      <c r="O52" s="7">
        <f>SUMIFS(Nhap!$I$5:$I$1000,Nhap!$E$5:$E$1000,DATE(Thang!$E$4,Thang!$C$4,Loc!$O$2),Nhap!$F$5:$F$1000,Loc!A52)</f>
        <v>0</v>
      </c>
      <c r="P52" s="7">
        <f>SUMIFS(Nhap!$I$5:$I$1000,Nhap!$E$5:$E$1000,DATE(Thang!$E$4,Thang!$C$4,Loc!$P$2),Nhap!$F$5:$F$1000,Loc!A52)</f>
        <v>0</v>
      </c>
      <c r="Q52" s="7">
        <f>SUMIFS(Nhap!$I$5:$I$1000,Nhap!$E$5:$E$1000,DATE(Thang!$E$4,Thang!$C$4,Loc!$Q$2),Nhap!$F$5:$F$1000,Loc!A52)</f>
        <v>0</v>
      </c>
      <c r="R52" s="7">
        <f>SUMIFS(Nhap!$I$5:$I$1000,Nhap!$E$5:$E$1000,DATE(Thang!$E$4,Thang!$C$4,Loc!$R$2),Nhap!$F$5:$F$1000,Loc!A52)</f>
        <v>0</v>
      </c>
      <c r="S52" s="7">
        <f>SUMIFS(Nhap!$I$5:$I$1000,Nhap!$E$5:$E$1000,DATE(Thang!$E$4,Thang!$C$4,Loc!$S$2),Nhap!$F$5:$F$1000,Loc!A52)</f>
        <v>0</v>
      </c>
      <c r="T52" s="7">
        <f>SUMIFS(Nhap!$I$5:$I$1000,Nhap!$E$5:$E$1000,DATE(Thang!$E$4,Thang!$C$4,Loc!$T$2),Nhap!$F$5:$F$1000,Loc!A52)</f>
        <v>0</v>
      </c>
      <c r="U52" s="7">
        <f>SUMIFS(Nhap!$I$5:$I$1000,Nhap!$E$5:$E$1000,DATE(Thang!$E$4,Thang!$C$4,Loc!$U$2),Nhap!$F$5:$F$1000,Loc!A52)</f>
        <v>0</v>
      </c>
      <c r="V52" s="7">
        <f>SUMIFS(Nhap!$I$5:$I$1000,Nhap!$E$5:$E$1000,DATE(Thang!$E$4,Thang!$C$4,Loc!$V$2),Nhap!$F$5:$F$1000,Loc!A52)</f>
        <v>0</v>
      </c>
      <c r="W52" s="7">
        <f>SUMIFS(Nhap!$I$5:$I$1000,Nhap!$E$5:$E$1000,DATE(Thang!$E$4,Thang!$C$4,Loc!$W$2),Nhap!$F$5:$F$1000,Loc!A52)</f>
        <v>0</v>
      </c>
      <c r="X52" s="7">
        <f>SUMIFS(Nhap!$I$5:$I$1000,Nhap!$E$5:$E$1000,DATE(Thang!$E$4,Thang!$C$4,Loc!$X$2),Nhap!$F$5:$F$1000,Loc!A52)</f>
        <v>0</v>
      </c>
      <c r="Y52" s="7">
        <f>SUMIFS(Nhap!$I$5:$I$1000,Nhap!$E$5:$E$1000,DATE(Thang!$E$4,Thang!$C$4,Loc!$Y$2),Nhap!$F$5:$F$1000,Loc!A52)</f>
        <v>0</v>
      </c>
      <c r="Z52" s="7">
        <f>SUMIFS(Nhap!$I$5:$I$1000,Nhap!$E$5:$E$1000,DATE(Thang!$E$4,Thang!$C$4,Loc!$Z$2),Nhap!$F$5:$F$1000,Loc!A52)</f>
        <v>0</v>
      </c>
      <c r="AA52" s="7">
        <f>SUMIFS(Nhap!$I$5:$I$1000,Nhap!$E$5:$E$1000,DATE(Thang!$E$4,Thang!$C$4,Loc!$AA$2),Nhap!$F$5:$F$1000,Loc!A52)</f>
        <v>0</v>
      </c>
      <c r="AB52" s="7">
        <f>SUMIFS(Nhap!$I$5:$I$1000,Nhap!$E$5:$E$1000,DATE(Thang!$E$4,Thang!$C$4,Loc!$AB$2),Nhap!$F$5:$F$1000,Loc!A52)</f>
        <v>0</v>
      </c>
      <c r="AC52" s="7">
        <f>SUMIFS(Nhap!$I$5:$I$1000,Nhap!$E$5:$E$1000,DATE(Thang!$E$4,Thang!$C$4,Loc!$AC$2),Nhap!$F$5:$F$1000,Loc!A52)</f>
        <v>0</v>
      </c>
      <c r="AD52" s="7">
        <f>SUMIFS(Nhap!$I$5:$I$1000,Nhap!$E$5:$E$1000,DATE(Thang!$E$4,Thang!$C$4,Loc!$AD$2),Nhap!$F$5:$F$1000,Loc!$A$5)</f>
        <v>0</v>
      </c>
      <c r="AE52" s="7">
        <f>SUMIFS(Nhap!$I$5:$I$1000,Nhap!$E$5:$E$1000,DATE(Thang!$E$4,Thang!$C$4,Loc!$AE$2),Nhap!$F$5:$F$1000,Loc!A52)</f>
        <v>0</v>
      </c>
      <c r="AF52" s="7">
        <f>SUMIFS(Nhap!$I$5:$I$1000,Nhap!$E$5:$E$1000,DATE(Thang!$E$4,Thang!$C$4,Loc!$AF$2),Nhap!$F$5:$F$1000,Loc!A52)</f>
        <v>0</v>
      </c>
      <c r="AG52" s="7">
        <f>SUMIFS(Nhap!$I$5:$I$1000,Nhap!$E$5:$E$1000,DATE(Thang!$E$4,Thang!$C$4,Loc!$AG$2),Nhap!$F$5:$F$1000,Loc!A52)</f>
        <v>0</v>
      </c>
      <c r="AH52" s="7">
        <f>SUMIFS(Nhap!$I$5:$I$1000,Nhap!$E$5:$E$1000,DATE(Thang!$E$4,Thang!$C$4,Loc!$AH$2),Nhap!$F$5:$F$1000,Loc!A52)</f>
        <v>0</v>
      </c>
      <c r="AI52" s="7">
        <f>SUMIFS(Nhap!$I$5:$I$1000,Nhap!$E$5:$E$1000,DATE(Thang!$E$4,Thang!$C$4,Loc!$AI$2),Nhap!$F$5:$F$1000,Loc!A52)</f>
        <v>0</v>
      </c>
      <c r="AJ52" s="7">
        <f>SUMIFS(Nhap!$I$5:$I$1000,Nhap!$E$5:$E$1000,DATE(Thang!$E$4,Thang!$C$4,Loc!$AJ$2),Nhap!$F$5:$F$1000,Loc!A52)</f>
        <v>0</v>
      </c>
      <c r="AK52" s="1">
        <f>SUMIFS(Xuat!$G$5:$G$1000,Xuat!$C$5:$C$1000,DATE(Thang!$E$4,Thang!$C$4,AK$2),Xuat!$D$5:$D$1000,Loc!$A52)</f>
        <v>0</v>
      </c>
      <c r="AL52" s="1">
        <f>SUMIFS(Xuat!$G$5:$G$1000,Xuat!$C$5:$C$1000,DATE(Thang!$E$4,Thang!$C$4,AL$2),Xuat!$D$5:$D$1000,Loc!$A52)</f>
        <v>0</v>
      </c>
      <c r="AM52" s="1">
        <f>SUMIFS(Xuat!$G$5:$G$1000,Xuat!$C$5:$C$1000,DATE(Thang!$E$4,Thang!$C$4,AM$2),Xuat!$D$5:$D$1000,Loc!$A52)</f>
        <v>0</v>
      </c>
      <c r="AN52" s="1">
        <f>SUMIFS(Xuat!$G$5:$G$1000,Xuat!$C$5:$C$1000,DATE(Thang!$E$4,Thang!$C$4,AN$2),Xuat!$D$5:$D$1000,Loc!$A52)</f>
        <v>0</v>
      </c>
      <c r="AO52" s="1">
        <f>SUMIFS(Xuat!$G$5:$G$1000,Xuat!$C$5:$C$1000,DATE(Thang!$E$4,Thang!$C$4,AO$2),Xuat!$D$5:$D$1000,Loc!$A52)</f>
        <v>0</v>
      </c>
      <c r="AP52" s="1">
        <f>SUMIFS(Xuat!$G$5:$G$1000,Xuat!$C$5:$C$1000,DATE(Thang!$E$4,Thang!$C$4,AP$2),Xuat!$D$5:$D$1000,Loc!$A52)</f>
        <v>0</v>
      </c>
      <c r="AQ52" s="1">
        <f>SUMIFS(Xuat!$G$5:$G$1000,Xuat!$C$5:$C$1000,DATE(Thang!$E$4,Thang!$C$4,AQ$2),Xuat!$D$5:$D$1000,Loc!$A52)</f>
        <v>0</v>
      </c>
      <c r="AR52" s="1">
        <f>SUMIFS(Xuat!$G$5:$G$1000,Xuat!$C$5:$C$1000,DATE(Thang!$E$4,Thang!$C$4,AR$2),Xuat!$D$5:$D$1000,Loc!$A52)</f>
        <v>0</v>
      </c>
      <c r="AS52" s="1">
        <f>SUMIFS(Xuat!$G$5:$G$1000,Xuat!$C$5:$C$1000,DATE(Thang!$E$4,Thang!$C$4,AS$2),Xuat!$D$5:$D$1000,Loc!$A52)</f>
        <v>0</v>
      </c>
      <c r="AT52" s="1">
        <f>SUMIFS(Xuat!$G$5:$G$1000,Xuat!$C$5:$C$1000,DATE(Thang!$E$4,Thang!$C$4,AT$2),Xuat!$D$5:$D$1000,Loc!$A52)</f>
        <v>0</v>
      </c>
      <c r="AU52" s="1">
        <f>SUMIFS(Xuat!$G$5:$G$1000,Xuat!$C$5:$C$1000,DATE(Thang!$E$4,Thang!$C$4,AU$2),Xuat!$D$5:$D$1000,Loc!$A52)</f>
        <v>0</v>
      </c>
      <c r="AV52" s="1">
        <f>SUMIFS(Xuat!$G$5:$G$1000,Xuat!$C$5:$C$1000,DATE(Thang!$E$4,Thang!$C$4,AV$2),Xuat!$D$5:$D$1000,Loc!$A52)</f>
        <v>0</v>
      </c>
      <c r="AW52" s="1">
        <f>SUMIFS(Xuat!$G$5:$G$1000,Xuat!$C$5:$C$1000,DATE(Thang!$E$4,Thang!$C$4,AW$2),Xuat!$D$5:$D$1000,Loc!$A52)</f>
        <v>0</v>
      </c>
      <c r="AX52" s="1">
        <f>SUMIFS(Xuat!$G$5:$G$1000,Xuat!$C$5:$C$1000,DATE(Thang!$E$4,Thang!$C$4,AX$2),Xuat!$D$5:$D$1000,Loc!$A52)</f>
        <v>0</v>
      </c>
      <c r="AY52" s="1">
        <f>SUMIFS(Xuat!$G$5:$G$1000,Xuat!$C$5:$C$1000,DATE(Thang!$E$4,Thang!$C$4,AY$2),Xuat!$D$5:$D$1000,Loc!$A52)</f>
        <v>0</v>
      </c>
      <c r="AZ52" s="1">
        <f>SUMIFS(Xuat!$G$5:$G$1000,Xuat!$C$5:$C$1000,DATE(Thang!$E$4,Thang!$C$4,AZ$2),Xuat!$D$5:$D$1000,Loc!$A52)</f>
        <v>0</v>
      </c>
      <c r="BA52" s="1">
        <f>SUMIFS(Xuat!$G$5:$G$1000,Xuat!$C$5:$C$1000,DATE(Thang!$E$4,Thang!$C$4,BA$2),Xuat!$D$5:$D$1000,Loc!$A52)</f>
        <v>0</v>
      </c>
      <c r="BB52" s="1">
        <f>SUMIFS(Xuat!$G$5:$G$1000,Xuat!$C$5:$C$1000,DATE(Thang!$E$4,Thang!$C$4,BB$2),Xuat!$D$5:$D$1000,Loc!$A52)</f>
        <v>0</v>
      </c>
      <c r="BC52" s="1">
        <f>SUMIFS(Xuat!$G$5:$G$1000,Xuat!$C$5:$C$1000,DATE(Thang!$E$4,Thang!$C$4,BC$2),Xuat!$D$5:$D$1000,Loc!$A52)</f>
        <v>0</v>
      </c>
      <c r="BD52" s="1">
        <f>SUMIFS(Xuat!$G$5:$G$1000,Xuat!$C$5:$C$1000,DATE(Thang!$E$4,Thang!$C$4,BD$2),Xuat!$D$5:$D$1000,Loc!$A52)</f>
        <v>0</v>
      </c>
      <c r="BE52" s="1">
        <f>SUMIFS(Xuat!$G$5:$G$1000,Xuat!$C$5:$C$1000,DATE(Thang!$E$4,Thang!$C$4,BE$2),Xuat!$D$5:$D$1000,Loc!$A52)</f>
        <v>0</v>
      </c>
      <c r="BF52" s="1">
        <f>SUMIFS(Xuat!$G$5:$G$1000,Xuat!$C$5:$C$1000,DATE(Thang!$E$4,Thang!$C$4,BF$2),Xuat!$D$5:$D$1000,Loc!$A52)</f>
        <v>0</v>
      </c>
      <c r="BG52" s="1">
        <f>SUMIFS(Xuat!$G$5:$G$1000,Xuat!$C$5:$C$1000,DATE(Thang!$E$4,Thang!$C$4,BG$2),Xuat!$D$5:$D$1000,Loc!$A52)</f>
        <v>0</v>
      </c>
      <c r="BH52" s="1">
        <f>SUMIFS(Xuat!$G$5:$G$1000,Xuat!$C$5:$C$1000,DATE(Thang!$E$4,Thang!$C$4,BH$2),Xuat!$D$5:$D$1000,Loc!$A52)</f>
        <v>0</v>
      </c>
      <c r="BI52" s="1">
        <f>SUMIFS(Xuat!$G$5:$G$1000,Xuat!$C$5:$C$1000,DATE(Thang!$E$4,Thang!$C$4,BI$2),Xuat!$D$5:$D$1000,Loc!$A52)</f>
        <v>0</v>
      </c>
      <c r="BJ52" s="1">
        <f>SUMIFS(Xuat!$G$5:$G$1000,Xuat!$C$5:$C$1000,DATE(Thang!$E$4,Thang!$C$4,BJ$2),Xuat!$D$5:$D$1000,Loc!$A52)</f>
        <v>0</v>
      </c>
      <c r="BK52" s="1">
        <f>SUMIFS(Xuat!$G$5:$G$1000,Xuat!$C$5:$C$1000,DATE(Thang!$E$4,Thang!$C$4,BK$2),Xuat!$D$5:$D$1000,Loc!$A52)</f>
        <v>0</v>
      </c>
      <c r="BL52" s="1">
        <f>SUMIFS(Xuat!$G$5:$G$1000,Xuat!$C$5:$C$1000,DATE(Thang!$E$4,Thang!$C$4,BL$2),Xuat!$D$5:$D$1000,Loc!$A52)</f>
        <v>0</v>
      </c>
      <c r="BM52" s="1">
        <f>SUMIFS(Xuat!$G$5:$G$1000,Xuat!$C$5:$C$1000,DATE(Thang!$E$4,Thang!$C$4,BM$2),Xuat!$D$5:$D$1000,Loc!$A52)</f>
        <v>0</v>
      </c>
      <c r="BN52" s="1">
        <f>SUMIFS(Xuat!$G$5:$G$1000,Xuat!$C$5:$C$1000,DATE(Thang!$E$4,Thang!$C$4,BN$2),Xuat!$D$5:$D$1000,Loc!$A52)</f>
        <v>0</v>
      </c>
      <c r="BO52" s="1">
        <f>SUMIFS(Xuat!$G$5:$G$1000,Xuat!$C$5:$C$1000,DATE(Thang!$E$4,Thang!$C$4,BO$2),Xuat!$D$5:$D$1000,Loc!$A52)</f>
        <v>0</v>
      </c>
    </row>
    <row r="53" spans="1:67" x14ac:dyDescent="0.2">
      <c r="A53" s="2">
        <f>DM!C53</f>
        <v>0</v>
      </c>
      <c r="B53" s="3">
        <f>VLOOKUP(A53,Tondau!$B$5:$F$500,3,0)</f>
        <v>0</v>
      </c>
      <c r="C53" s="3">
        <f t="shared" si="2"/>
        <v>0</v>
      </c>
      <c r="D53" s="3">
        <f t="shared" si="3"/>
        <v>0</v>
      </c>
      <c r="E53" s="3">
        <f t="shared" si="4"/>
        <v>0</v>
      </c>
      <c r="F53" s="7">
        <f>SUMIFS(Nhap!$I$5:$I$1000,Nhap!$E$5:$E$1000,DATE(Thang!$E$4,Thang!$C$4,Loc!$F$2),Nhap!$F$5:$F$1000,Loc!A53)</f>
        <v>0</v>
      </c>
      <c r="G53" s="7">
        <f>SUMIFS(Nhap!$I$5:$I$1000,Nhap!$E$5:$E$1000,DATE(Thang!$E$4,Thang!$C$4,Loc!$G$2),Nhap!$F$5:$F$1000,Loc!A53)</f>
        <v>0</v>
      </c>
      <c r="H53" s="7">
        <f>SUMIFS(Nhap!$I$5:$I$1000,Nhap!$E$5:$E$1000,DATE(Thang!$E$4,Thang!$C$4,Loc!$H$2),Nhap!$F$5:$F$1000,Loc!A53)</f>
        <v>0</v>
      </c>
      <c r="I53" s="7">
        <f>SUMIFS(Nhap!$I$5:$I$1000,Nhap!$E$5:$E$1000,DATE(Thang!$E$4,Thang!$C$4,Loc!$I$2),Nhap!$F$5:$F$1000,Loc!A53)</f>
        <v>0</v>
      </c>
      <c r="J53" s="7">
        <f>SUMIFS(Nhap!$I$5:$I$1000,Nhap!$E$5:$E$1000,DATE(Thang!$E$4,Thang!$C$4,Loc!$J$2),Nhap!$F$5:$F$1000,Loc!A53)</f>
        <v>0</v>
      </c>
      <c r="K53" s="7">
        <f>SUMIFS(Nhap!$I$5:$I$1000,Nhap!$E$5:$E$1000,DATE(Thang!$E$4,Thang!$C$4,Loc!$K$2),Nhap!$F$5:$F$1000,Loc!A53)</f>
        <v>0</v>
      </c>
      <c r="L53" s="7">
        <f>SUMIFS(Nhap!$I$5:$I$1000,Nhap!$E$5:$E$1000,DATE(Thang!$E$4,Thang!$C$4,Loc!$L$2),Nhap!$F$5:$F$1000,Loc!A53)</f>
        <v>0</v>
      </c>
      <c r="M53" s="7">
        <f>SUMIFS(Nhap!$I$5:$I$1000,Nhap!$E$5:$E$1000,DATE(Thang!$E$4,Thang!$C$4,Loc!$M$2),Nhap!$F$5:$F$1000,Loc!A53)</f>
        <v>0</v>
      </c>
      <c r="N53" s="7">
        <f>SUMIFS(Nhap!$I$5:$I$1000,Nhap!$E$5:$E$1000,DATE(Thang!$E$4,Thang!$C$4,Loc!$N$2),Nhap!$F$5:$F$1000,Loc!A53)</f>
        <v>0</v>
      </c>
      <c r="O53" s="7">
        <f>SUMIFS(Nhap!$I$5:$I$1000,Nhap!$E$5:$E$1000,DATE(Thang!$E$4,Thang!$C$4,Loc!$O$2),Nhap!$F$5:$F$1000,Loc!A53)</f>
        <v>0</v>
      </c>
      <c r="P53" s="7">
        <f>SUMIFS(Nhap!$I$5:$I$1000,Nhap!$E$5:$E$1000,DATE(Thang!$E$4,Thang!$C$4,Loc!$P$2),Nhap!$F$5:$F$1000,Loc!A53)</f>
        <v>0</v>
      </c>
      <c r="Q53" s="7">
        <f>SUMIFS(Nhap!$I$5:$I$1000,Nhap!$E$5:$E$1000,DATE(Thang!$E$4,Thang!$C$4,Loc!$Q$2),Nhap!$F$5:$F$1000,Loc!A53)</f>
        <v>0</v>
      </c>
      <c r="R53" s="7">
        <f>SUMIFS(Nhap!$I$5:$I$1000,Nhap!$E$5:$E$1000,DATE(Thang!$E$4,Thang!$C$4,Loc!$R$2),Nhap!$F$5:$F$1000,Loc!A53)</f>
        <v>0</v>
      </c>
      <c r="S53" s="7">
        <f>SUMIFS(Nhap!$I$5:$I$1000,Nhap!$E$5:$E$1000,DATE(Thang!$E$4,Thang!$C$4,Loc!$S$2),Nhap!$F$5:$F$1000,Loc!A53)</f>
        <v>0</v>
      </c>
      <c r="T53" s="7">
        <f>SUMIFS(Nhap!$I$5:$I$1000,Nhap!$E$5:$E$1000,DATE(Thang!$E$4,Thang!$C$4,Loc!$T$2),Nhap!$F$5:$F$1000,Loc!A53)</f>
        <v>0</v>
      </c>
      <c r="U53" s="7">
        <f>SUMIFS(Nhap!$I$5:$I$1000,Nhap!$E$5:$E$1000,DATE(Thang!$E$4,Thang!$C$4,Loc!$U$2),Nhap!$F$5:$F$1000,Loc!A53)</f>
        <v>0</v>
      </c>
      <c r="V53" s="7">
        <f>SUMIFS(Nhap!$I$5:$I$1000,Nhap!$E$5:$E$1000,DATE(Thang!$E$4,Thang!$C$4,Loc!$V$2),Nhap!$F$5:$F$1000,Loc!A53)</f>
        <v>0</v>
      </c>
      <c r="W53" s="7">
        <f>SUMIFS(Nhap!$I$5:$I$1000,Nhap!$E$5:$E$1000,DATE(Thang!$E$4,Thang!$C$4,Loc!$W$2),Nhap!$F$5:$F$1000,Loc!A53)</f>
        <v>0</v>
      </c>
      <c r="X53" s="7">
        <f>SUMIFS(Nhap!$I$5:$I$1000,Nhap!$E$5:$E$1000,DATE(Thang!$E$4,Thang!$C$4,Loc!$X$2),Nhap!$F$5:$F$1000,Loc!A53)</f>
        <v>0</v>
      </c>
      <c r="Y53" s="7">
        <f>SUMIFS(Nhap!$I$5:$I$1000,Nhap!$E$5:$E$1000,DATE(Thang!$E$4,Thang!$C$4,Loc!$Y$2),Nhap!$F$5:$F$1000,Loc!A53)</f>
        <v>0</v>
      </c>
      <c r="Z53" s="7">
        <f>SUMIFS(Nhap!$I$5:$I$1000,Nhap!$E$5:$E$1000,DATE(Thang!$E$4,Thang!$C$4,Loc!$Z$2),Nhap!$F$5:$F$1000,Loc!A53)</f>
        <v>0</v>
      </c>
      <c r="AA53" s="7">
        <f>SUMIFS(Nhap!$I$5:$I$1000,Nhap!$E$5:$E$1000,DATE(Thang!$E$4,Thang!$C$4,Loc!$AA$2),Nhap!$F$5:$F$1000,Loc!A53)</f>
        <v>0</v>
      </c>
      <c r="AB53" s="7">
        <f>SUMIFS(Nhap!$I$5:$I$1000,Nhap!$E$5:$E$1000,DATE(Thang!$E$4,Thang!$C$4,Loc!$AB$2),Nhap!$F$5:$F$1000,Loc!A53)</f>
        <v>0</v>
      </c>
      <c r="AC53" s="7">
        <f>SUMIFS(Nhap!$I$5:$I$1000,Nhap!$E$5:$E$1000,DATE(Thang!$E$4,Thang!$C$4,Loc!$AC$2),Nhap!$F$5:$F$1000,Loc!A53)</f>
        <v>0</v>
      </c>
      <c r="AD53" s="7">
        <f>SUMIFS(Nhap!$I$5:$I$1000,Nhap!$E$5:$E$1000,DATE(Thang!$E$4,Thang!$C$4,Loc!$AD$2),Nhap!$F$5:$F$1000,Loc!$A$5)</f>
        <v>0</v>
      </c>
      <c r="AE53" s="7">
        <f>SUMIFS(Nhap!$I$5:$I$1000,Nhap!$E$5:$E$1000,DATE(Thang!$E$4,Thang!$C$4,Loc!$AE$2),Nhap!$F$5:$F$1000,Loc!A53)</f>
        <v>0</v>
      </c>
      <c r="AF53" s="7">
        <f>SUMIFS(Nhap!$I$5:$I$1000,Nhap!$E$5:$E$1000,DATE(Thang!$E$4,Thang!$C$4,Loc!$AF$2),Nhap!$F$5:$F$1000,Loc!A53)</f>
        <v>0</v>
      </c>
      <c r="AG53" s="7">
        <f>SUMIFS(Nhap!$I$5:$I$1000,Nhap!$E$5:$E$1000,DATE(Thang!$E$4,Thang!$C$4,Loc!$AG$2),Nhap!$F$5:$F$1000,Loc!A53)</f>
        <v>0</v>
      </c>
      <c r="AH53" s="7">
        <f>SUMIFS(Nhap!$I$5:$I$1000,Nhap!$E$5:$E$1000,DATE(Thang!$E$4,Thang!$C$4,Loc!$AH$2),Nhap!$F$5:$F$1000,Loc!A53)</f>
        <v>0</v>
      </c>
      <c r="AI53" s="7">
        <f>SUMIFS(Nhap!$I$5:$I$1000,Nhap!$E$5:$E$1000,DATE(Thang!$E$4,Thang!$C$4,Loc!$AI$2),Nhap!$F$5:$F$1000,Loc!A53)</f>
        <v>0</v>
      </c>
      <c r="AJ53" s="7">
        <f>SUMIFS(Nhap!$I$5:$I$1000,Nhap!$E$5:$E$1000,DATE(Thang!$E$4,Thang!$C$4,Loc!$AJ$2),Nhap!$F$5:$F$1000,Loc!A53)</f>
        <v>0</v>
      </c>
      <c r="AK53" s="1">
        <f>SUMIFS(Xuat!$G$5:$G$1000,Xuat!$C$5:$C$1000,DATE(Thang!$E$4,Thang!$C$4,AK$2),Xuat!$D$5:$D$1000,Loc!$A53)</f>
        <v>0</v>
      </c>
      <c r="AL53" s="1">
        <f>SUMIFS(Xuat!$G$5:$G$1000,Xuat!$C$5:$C$1000,DATE(Thang!$E$4,Thang!$C$4,AL$2),Xuat!$D$5:$D$1000,Loc!$A53)</f>
        <v>0</v>
      </c>
      <c r="AM53" s="1">
        <f>SUMIFS(Xuat!$G$5:$G$1000,Xuat!$C$5:$C$1000,DATE(Thang!$E$4,Thang!$C$4,AM$2),Xuat!$D$5:$D$1000,Loc!$A53)</f>
        <v>0</v>
      </c>
      <c r="AN53" s="1">
        <f>SUMIFS(Xuat!$G$5:$G$1000,Xuat!$C$5:$C$1000,DATE(Thang!$E$4,Thang!$C$4,AN$2),Xuat!$D$5:$D$1000,Loc!$A53)</f>
        <v>0</v>
      </c>
      <c r="AO53" s="1">
        <f>SUMIFS(Xuat!$G$5:$G$1000,Xuat!$C$5:$C$1000,DATE(Thang!$E$4,Thang!$C$4,AO$2),Xuat!$D$5:$D$1000,Loc!$A53)</f>
        <v>0</v>
      </c>
      <c r="AP53" s="1">
        <f>SUMIFS(Xuat!$G$5:$G$1000,Xuat!$C$5:$C$1000,DATE(Thang!$E$4,Thang!$C$4,AP$2),Xuat!$D$5:$D$1000,Loc!$A53)</f>
        <v>0</v>
      </c>
      <c r="AQ53" s="1">
        <f>SUMIFS(Xuat!$G$5:$G$1000,Xuat!$C$5:$C$1000,DATE(Thang!$E$4,Thang!$C$4,AQ$2),Xuat!$D$5:$D$1000,Loc!$A53)</f>
        <v>0</v>
      </c>
      <c r="AR53" s="1">
        <f>SUMIFS(Xuat!$G$5:$G$1000,Xuat!$C$5:$C$1000,DATE(Thang!$E$4,Thang!$C$4,AR$2),Xuat!$D$5:$D$1000,Loc!$A53)</f>
        <v>0</v>
      </c>
      <c r="AS53" s="1">
        <f>SUMIFS(Xuat!$G$5:$G$1000,Xuat!$C$5:$C$1000,DATE(Thang!$E$4,Thang!$C$4,AS$2),Xuat!$D$5:$D$1000,Loc!$A53)</f>
        <v>0</v>
      </c>
      <c r="AT53" s="1">
        <f>SUMIFS(Xuat!$G$5:$G$1000,Xuat!$C$5:$C$1000,DATE(Thang!$E$4,Thang!$C$4,AT$2),Xuat!$D$5:$D$1000,Loc!$A53)</f>
        <v>0</v>
      </c>
      <c r="AU53" s="1">
        <f>SUMIFS(Xuat!$G$5:$G$1000,Xuat!$C$5:$C$1000,DATE(Thang!$E$4,Thang!$C$4,AU$2),Xuat!$D$5:$D$1000,Loc!$A53)</f>
        <v>0</v>
      </c>
      <c r="AV53" s="1">
        <f>SUMIFS(Xuat!$G$5:$G$1000,Xuat!$C$5:$C$1000,DATE(Thang!$E$4,Thang!$C$4,AV$2),Xuat!$D$5:$D$1000,Loc!$A53)</f>
        <v>0</v>
      </c>
      <c r="AW53" s="1">
        <f>SUMIFS(Xuat!$G$5:$G$1000,Xuat!$C$5:$C$1000,DATE(Thang!$E$4,Thang!$C$4,AW$2),Xuat!$D$5:$D$1000,Loc!$A53)</f>
        <v>0</v>
      </c>
      <c r="AX53" s="1">
        <f>SUMIFS(Xuat!$G$5:$G$1000,Xuat!$C$5:$C$1000,DATE(Thang!$E$4,Thang!$C$4,AX$2),Xuat!$D$5:$D$1000,Loc!$A53)</f>
        <v>0</v>
      </c>
      <c r="AY53" s="1">
        <f>SUMIFS(Xuat!$G$5:$G$1000,Xuat!$C$5:$C$1000,DATE(Thang!$E$4,Thang!$C$4,AY$2),Xuat!$D$5:$D$1000,Loc!$A53)</f>
        <v>0</v>
      </c>
      <c r="AZ53" s="1">
        <f>SUMIFS(Xuat!$G$5:$G$1000,Xuat!$C$5:$C$1000,DATE(Thang!$E$4,Thang!$C$4,AZ$2),Xuat!$D$5:$D$1000,Loc!$A53)</f>
        <v>0</v>
      </c>
      <c r="BA53" s="1">
        <f>SUMIFS(Xuat!$G$5:$G$1000,Xuat!$C$5:$C$1000,DATE(Thang!$E$4,Thang!$C$4,BA$2),Xuat!$D$5:$D$1000,Loc!$A53)</f>
        <v>0</v>
      </c>
      <c r="BB53" s="1">
        <f>SUMIFS(Xuat!$G$5:$G$1000,Xuat!$C$5:$C$1000,DATE(Thang!$E$4,Thang!$C$4,BB$2),Xuat!$D$5:$D$1000,Loc!$A53)</f>
        <v>0</v>
      </c>
      <c r="BC53" s="1">
        <f>SUMIFS(Xuat!$G$5:$G$1000,Xuat!$C$5:$C$1000,DATE(Thang!$E$4,Thang!$C$4,BC$2),Xuat!$D$5:$D$1000,Loc!$A53)</f>
        <v>0</v>
      </c>
      <c r="BD53" s="1">
        <f>SUMIFS(Xuat!$G$5:$G$1000,Xuat!$C$5:$C$1000,DATE(Thang!$E$4,Thang!$C$4,BD$2),Xuat!$D$5:$D$1000,Loc!$A53)</f>
        <v>0</v>
      </c>
      <c r="BE53" s="1">
        <f>SUMIFS(Xuat!$G$5:$G$1000,Xuat!$C$5:$C$1000,DATE(Thang!$E$4,Thang!$C$4,BE$2),Xuat!$D$5:$D$1000,Loc!$A53)</f>
        <v>0</v>
      </c>
      <c r="BF53" s="1">
        <f>SUMIFS(Xuat!$G$5:$G$1000,Xuat!$C$5:$C$1000,DATE(Thang!$E$4,Thang!$C$4,BF$2),Xuat!$D$5:$D$1000,Loc!$A53)</f>
        <v>0</v>
      </c>
      <c r="BG53" s="1">
        <f>SUMIFS(Xuat!$G$5:$G$1000,Xuat!$C$5:$C$1000,DATE(Thang!$E$4,Thang!$C$4,BG$2),Xuat!$D$5:$D$1000,Loc!$A53)</f>
        <v>0</v>
      </c>
      <c r="BH53" s="1">
        <f>SUMIFS(Xuat!$G$5:$G$1000,Xuat!$C$5:$C$1000,DATE(Thang!$E$4,Thang!$C$4,BH$2),Xuat!$D$5:$D$1000,Loc!$A53)</f>
        <v>0</v>
      </c>
      <c r="BI53" s="1">
        <f>SUMIFS(Xuat!$G$5:$G$1000,Xuat!$C$5:$C$1000,DATE(Thang!$E$4,Thang!$C$4,BI$2),Xuat!$D$5:$D$1000,Loc!$A53)</f>
        <v>0</v>
      </c>
      <c r="BJ53" s="1">
        <f>SUMIFS(Xuat!$G$5:$G$1000,Xuat!$C$5:$C$1000,DATE(Thang!$E$4,Thang!$C$4,BJ$2),Xuat!$D$5:$D$1000,Loc!$A53)</f>
        <v>0</v>
      </c>
      <c r="BK53" s="1">
        <f>SUMIFS(Xuat!$G$5:$G$1000,Xuat!$C$5:$C$1000,DATE(Thang!$E$4,Thang!$C$4,BK$2),Xuat!$D$5:$D$1000,Loc!$A53)</f>
        <v>0</v>
      </c>
      <c r="BL53" s="1">
        <f>SUMIFS(Xuat!$G$5:$G$1000,Xuat!$C$5:$C$1000,DATE(Thang!$E$4,Thang!$C$4,BL$2),Xuat!$D$5:$D$1000,Loc!$A53)</f>
        <v>0</v>
      </c>
      <c r="BM53" s="1">
        <f>SUMIFS(Xuat!$G$5:$G$1000,Xuat!$C$5:$C$1000,DATE(Thang!$E$4,Thang!$C$4,BM$2),Xuat!$D$5:$D$1000,Loc!$A53)</f>
        <v>0</v>
      </c>
      <c r="BN53" s="1">
        <f>SUMIFS(Xuat!$G$5:$G$1000,Xuat!$C$5:$C$1000,DATE(Thang!$E$4,Thang!$C$4,BN$2),Xuat!$D$5:$D$1000,Loc!$A53)</f>
        <v>0</v>
      </c>
      <c r="BO53" s="1">
        <f>SUMIFS(Xuat!$G$5:$G$1000,Xuat!$C$5:$C$1000,DATE(Thang!$E$4,Thang!$C$4,BO$2),Xuat!$D$5:$D$1000,Loc!$A53)</f>
        <v>0</v>
      </c>
    </row>
    <row r="54" spans="1:67" x14ac:dyDescent="0.2">
      <c r="A54" s="2">
        <f>DM!C54</f>
        <v>0</v>
      </c>
      <c r="B54" s="3">
        <f>VLOOKUP(A54,Tondau!$B$5:$F$500,3,0)</f>
        <v>0</v>
      </c>
      <c r="C54" s="3">
        <f t="shared" si="2"/>
        <v>0</v>
      </c>
      <c r="D54" s="3">
        <f t="shared" si="3"/>
        <v>0</v>
      </c>
      <c r="E54" s="3">
        <f t="shared" si="4"/>
        <v>0</v>
      </c>
      <c r="F54" s="7">
        <f>SUMIFS(Nhap!$I$5:$I$1000,Nhap!$E$5:$E$1000,DATE(Thang!$E$4,Thang!$C$4,Loc!$F$2),Nhap!$F$5:$F$1000,Loc!A54)</f>
        <v>0</v>
      </c>
      <c r="G54" s="7">
        <f>SUMIFS(Nhap!$I$5:$I$1000,Nhap!$E$5:$E$1000,DATE(Thang!$E$4,Thang!$C$4,Loc!$G$2),Nhap!$F$5:$F$1000,Loc!A54)</f>
        <v>0</v>
      </c>
      <c r="H54" s="7">
        <f>SUMIFS(Nhap!$I$5:$I$1000,Nhap!$E$5:$E$1000,DATE(Thang!$E$4,Thang!$C$4,Loc!$H$2),Nhap!$F$5:$F$1000,Loc!A54)</f>
        <v>0</v>
      </c>
      <c r="I54" s="7">
        <f>SUMIFS(Nhap!$I$5:$I$1000,Nhap!$E$5:$E$1000,DATE(Thang!$E$4,Thang!$C$4,Loc!$I$2),Nhap!$F$5:$F$1000,Loc!A54)</f>
        <v>0</v>
      </c>
      <c r="J54" s="7">
        <f>SUMIFS(Nhap!$I$5:$I$1000,Nhap!$E$5:$E$1000,DATE(Thang!$E$4,Thang!$C$4,Loc!$J$2),Nhap!$F$5:$F$1000,Loc!A54)</f>
        <v>0</v>
      </c>
      <c r="K54" s="7">
        <f>SUMIFS(Nhap!$I$5:$I$1000,Nhap!$E$5:$E$1000,DATE(Thang!$E$4,Thang!$C$4,Loc!$K$2),Nhap!$F$5:$F$1000,Loc!A54)</f>
        <v>0</v>
      </c>
      <c r="L54" s="7">
        <f>SUMIFS(Nhap!$I$5:$I$1000,Nhap!$E$5:$E$1000,DATE(Thang!$E$4,Thang!$C$4,Loc!$L$2),Nhap!$F$5:$F$1000,Loc!A54)</f>
        <v>0</v>
      </c>
      <c r="M54" s="7">
        <f>SUMIFS(Nhap!$I$5:$I$1000,Nhap!$E$5:$E$1000,DATE(Thang!$E$4,Thang!$C$4,Loc!$M$2),Nhap!$F$5:$F$1000,Loc!A54)</f>
        <v>0</v>
      </c>
      <c r="N54" s="7">
        <f>SUMIFS(Nhap!$I$5:$I$1000,Nhap!$E$5:$E$1000,DATE(Thang!$E$4,Thang!$C$4,Loc!$N$2),Nhap!$F$5:$F$1000,Loc!A54)</f>
        <v>0</v>
      </c>
      <c r="O54" s="7">
        <f>SUMIFS(Nhap!$I$5:$I$1000,Nhap!$E$5:$E$1000,DATE(Thang!$E$4,Thang!$C$4,Loc!$O$2),Nhap!$F$5:$F$1000,Loc!A54)</f>
        <v>0</v>
      </c>
      <c r="P54" s="7">
        <f>SUMIFS(Nhap!$I$5:$I$1000,Nhap!$E$5:$E$1000,DATE(Thang!$E$4,Thang!$C$4,Loc!$P$2),Nhap!$F$5:$F$1000,Loc!A54)</f>
        <v>0</v>
      </c>
      <c r="Q54" s="7">
        <f>SUMIFS(Nhap!$I$5:$I$1000,Nhap!$E$5:$E$1000,DATE(Thang!$E$4,Thang!$C$4,Loc!$Q$2),Nhap!$F$5:$F$1000,Loc!A54)</f>
        <v>0</v>
      </c>
      <c r="R54" s="7">
        <f>SUMIFS(Nhap!$I$5:$I$1000,Nhap!$E$5:$E$1000,DATE(Thang!$E$4,Thang!$C$4,Loc!$R$2),Nhap!$F$5:$F$1000,Loc!A54)</f>
        <v>0</v>
      </c>
      <c r="S54" s="7">
        <f>SUMIFS(Nhap!$I$5:$I$1000,Nhap!$E$5:$E$1000,DATE(Thang!$E$4,Thang!$C$4,Loc!$S$2),Nhap!$F$5:$F$1000,Loc!A54)</f>
        <v>0</v>
      </c>
      <c r="T54" s="7">
        <f>SUMIFS(Nhap!$I$5:$I$1000,Nhap!$E$5:$E$1000,DATE(Thang!$E$4,Thang!$C$4,Loc!$T$2),Nhap!$F$5:$F$1000,Loc!A54)</f>
        <v>0</v>
      </c>
      <c r="U54" s="7">
        <f>SUMIFS(Nhap!$I$5:$I$1000,Nhap!$E$5:$E$1000,DATE(Thang!$E$4,Thang!$C$4,Loc!$U$2),Nhap!$F$5:$F$1000,Loc!A54)</f>
        <v>0</v>
      </c>
      <c r="V54" s="7">
        <f>SUMIFS(Nhap!$I$5:$I$1000,Nhap!$E$5:$E$1000,DATE(Thang!$E$4,Thang!$C$4,Loc!$V$2),Nhap!$F$5:$F$1000,Loc!A54)</f>
        <v>0</v>
      </c>
      <c r="W54" s="7">
        <f>SUMIFS(Nhap!$I$5:$I$1000,Nhap!$E$5:$E$1000,DATE(Thang!$E$4,Thang!$C$4,Loc!$W$2),Nhap!$F$5:$F$1000,Loc!A54)</f>
        <v>0</v>
      </c>
      <c r="X54" s="7">
        <f>SUMIFS(Nhap!$I$5:$I$1000,Nhap!$E$5:$E$1000,DATE(Thang!$E$4,Thang!$C$4,Loc!$X$2),Nhap!$F$5:$F$1000,Loc!A54)</f>
        <v>0</v>
      </c>
      <c r="Y54" s="7">
        <f>SUMIFS(Nhap!$I$5:$I$1000,Nhap!$E$5:$E$1000,DATE(Thang!$E$4,Thang!$C$4,Loc!$Y$2),Nhap!$F$5:$F$1000,Loc!A54)</f>
        <v>0</v>
      </c>
      <c r="Z54" s="7">
        <f>SUMIFS(Nhap!$I$5:$I$1000,Nhap!$E$5:$E$1000,DATE(Thang!$E$4,Thang!$C$4,Loc!$Z$2),Nhap!$F$5:$F$1000,Loc!A54)</f>
        <v>0</v>
      </c>
      <c r="AA54" s="7">
        <f>SUMIFS(Nhap!$I$5:$I$1000,Nhap!$E$5:$E$1000,DATE(Thang!$E$4,Thang!$C$4,Loc!$AA$2),Nhap!$F$5:$F$1000,Loc!A54)</f>
        <v>0</v>
      </c>
      <c r="AB54" s="7">
        <f>SUMIFS(Nhap!$I$5:$I$1000,Nhap!$E$5:$E$1000,DATE(Thang!$E$4,Thang!$C$4,Loc!$AB$2),Nhap!$F$5:$F$1000,Loc!A54)</f>
        <v>0</v>
      </c>
      <c r="AC54" s="7">
        <f>SUMIFS(Nhap!$I$5:$I$1000,Nhap!$E$5:$E$1000,DATE(Thang!$E$4,Thang!$C$4,Loc!$AC$2),Nhap!$F$5:$F$1000,Loc!A54)</f>
        <v>0</v>
      </c>
      <c r="AD54" s="7">
        <f>SUMIFS(Nhap!$I$5:$I$1000,Nhap!$E$5:$E$1000,DATE(Thang!$E$4,Thang!$C$4,Loc!$AD$2),Nhap!$F$5:$F$1000,Loc!$A$5)</f>
        <v>0</v>
      </c>
      <c r="AE54" s="7">
        <f>SUMIFS(Nhap!$I$5:$I$1000,Nhap!$E$5:$E$1000,DATE(Thang!$E$4,Thang!$C$4,Loc!$AE$2),Nhap!$F$5:$F$1000,Loc!A54)</f>
        <v>0</v>
      </c>
      <c r="AF54" s="7">
        <f>SUMIFS(Nhap!$I$5:$I$1000,Nhap!$E$5:$E$1000,DATE(Thang!$E$4,Thang!$C$4,Loc!$AF$2),Nhap!$F$5:$F$1000,Loc!A54)</f>
        <v>0</v>
      </c>
      <c r="AG54" s="7">
        <f>SUMIFS(Nhap!$I$5:$I$1000,Nhap!$E$5:$E$1000,DATE(Thang!$E$4,Thang!$C$4,Loc!$AG$2),Nhap!$F$5:$F$1000,Loc!A54)</f>
        <v>0</v>
      </c>
      <c r="AH54" s="7">
        <f>SUMIFS(Nhap!$I$5:$I$1000,Nhap!$E$5:$E$1000,DATE(Thang!$E$4,Thang!$C$4,Loc!$AH$2),Nhap!$F$5:$F$1000,Loc!A54)</f>
        <v>0</v>
      </c>
      <c r="AI54" s="7">
        <f>SUMIFS(Nhap!$I$5:$I$1000,Nhap!$E$5:$E$1000,DATE(Thang!$E$4,Thang!$C$4,Loc!$AI$2),Nhap!$F$5:$F$1000,Loc!A54)</f>
        <v>0</v>
      </c>
      <c r="AJ54" s="7">
        <f>SUMIFS(Nhap!$I$5:$I$1000,Nhap!$E$5:$E$1000,DATE(Thang!$E$4,Thang!$C$4,Loc!$AJ$2),Nhap!$F$5:$F$1000,Loc!A54)</f>
        <v>0</v>
      </c>
      <c r="AK54" s="1">
        <f>SUMIFS(Xuat!$G$5:$G$1000,Xuat!$C$5:$C$1000,DATE(Thang!$E$4,Thang!$C$4,AK$2),Xuat!$D$5:$D$1000,Loc!$A54)</f>
        <v>0</v>
      </c>
      <c r="AL54" s="1">
        <f>SUMIFS(Xuat!$G$5:$G$1000,Xuat!$C$5:$C$1000,DATE(Thang!$E$4,Thang!$C$4,AL$2),Xuat!$D$5:$D$1000,Loc!$A54)</f>
        <v>0</v>
      </c>
      <c r="AM54" s="1">
        <f>SUMIFS(Xuat!$G$5:$G$1000,Xuat!$C$5:$C$1000,DATE(Thang!$E$4,Thang!$C$4,AM$2),Xuat!$D$5:$D$1000,Loc!$A54)</f>
        <v>0</v>
      </c>
      <c r="AN54" s="1">
        <f>SUMIFS(Xuat!$G$5:$G$1000,Xuat!$C$5:$C$1000,DATE(Thang!$E$4,Thang!$C$4,AN$2),Xuat!$D$5:$D$1000,Loc!$A54)</f>
        <v>0</v>
      </c>
      <c r="AO54" s="1">
        <f>SUMIFS(Xuat!$G$5:$G$1000,Xuat!$C$5:$C$1000,DATE(Thang!$E$4,Thang!$C$4,AO$2),Xuat!$D$5:$D$1000,Loc!$A54)</f>
        <v>0</v>
      </c>
      <c r="AP54" s="1">
        <f>SUMIFS(Xuat!$G$5:$G$1000,Xuat!$C$5:$C$1000,DATE(Thang!$E$4,Thang!$C$4,AP$2),Xuat!$D$5:$D$1000,Loc!$A54)</f>
        <v>0</v>
      </c>
      <c r="AQ54" s="1">
        <f>SUMIFS(Xuat!$G$5:$G$1000,Xuat!$C$5:$C$1000,DATE(Thang!$E$4,Thang!$C$4,AQ$2),Xuat!$D$5:$D$1000,Loc!$A54)</f>
        <v>0</v>
      </c>
      <c r="AR54" s="1">
        <f>SUMIFS(Xuat!$G$5:$G$1000,Xuat!$C$5:$C$1000,DATE(Thang!$E$4,Thang!$C$4,AR$2),Xuat!$D$5:$D$1000,Loc!$A54)</f>
        <v>0</v>
      </c>
      <c r="AS54" s="1">
        <f>SUMIFS(Xuat!$G$5:$G$1000,Xuat!$C$5:$C$1000,DATE(Thang!$E$4,Thang!$C$4,AS$2),Xuat!$D$5:$D$1000,Loc!$A54)</f>
        <v>0</v>
      </c>
      <c r="AT54" s="1">
        <f>SUMIFS(Xuat!$G$5:$G$1000,Xuat!$C$5:$C$1000,DATE(Thang!$E$4,Thang!$C$4,AT$2),Xuat!$D$5:$D$1000,Loc!$A54)</f>
        <v>0</v>
      </c>
      <c r="AU54" s="1">
        <f>SUMIFS(Xuat!$G$5:$G$1000,Xuat!$C$5:$C$1000,DATE(Thang!$E$4,Thang!$C$4,AU$2),Xuat!$D$5:$D$1000,Loc!$A54)</f>
        <v>0</v>
      </c>
      <c r="AV54" s="1">
        <f>SUMIFS(Xuat!$G$5:$G$1000,Xuat!$C$5:$C$1000,DATE(Thang!$E$4,Thang!$C$4,AV$2),Xuat!$D$5:$D$1000,Loc!$A54)</f>
        <v>0</v>
      </c>
      <c r="AW54" s="1">
        <f>SUMIFS(Xuat!$G$5:$G$1000,Xuat!$C$5:$C$1000,DATE(Thang!$E$4,Thang!$C$4,AW$2),Xuat!$D$5:$D$1000,Loc!$A54)</f>
        <v>0</v>
      </c>
      <c r="AX54" s="1">
        <f>SUMIFS(Xuat!$G$5:$G$1000,Xuat!$C$5:$C$1000,DATE(Thang!$E$4,Thang!$C$4,AX$2),Xuat!$D$5:$D$1000,Loc!$A54)</f>
        <v>0</v>
      </c>
      <c r="AY54" s="1">
        <f>SUMIFS(Xuat!$G$5:$G$1000,Xuat!$C$5:$C$1000,DATE(Thang!$E$4,Thang!$C$4,AY$2),Xuat!$D$5:$D$1000,Loc!$A54)</f>
        <v>0</v>
      </c>
      <c r="AZ54" s="1">
        <f>SUMIFS(Xuat!$G$5:$G$1000,Xuat!$C$5:$C$1000,DATE(Thang!$E$4,Thang!$C$4,AZ$2),Xuat!$D$5:$D$1000,Loc!$A54)</f>
        <v>0</v>
      </c>
      <c r="BA54" s="1">
        <f>SUMIFS(Xuat!$G$5:$G$1000,Xuat!$C$5:$C$1000,DATE(Thang!$E$4,Thang!$C$4,BA$2),Xuat!$D$5:$D$1000,Loc!$A54)</f>
        <v>0</v>
      </c>
      <c r="BB54" s="1">
        <f>SUMIFS(Xuat!$G$5:$G$1000,Xuat!$C$5:$C$1000,DATE(Thang!$E$4,Thang!$C$4,BB$2),Xuat!$D$5:$D$1000,Loc!$A54)</f>
        <v>0</v>
      </c>
      <c r="BC54" s="1">
        <f>SUMIFS(Xuat!$G$5:$G$1000,Xuat!$C$5:$C$1000,DATE(Thang!$E$4,Thang!$C$4,BC$2),Xuat!$D$5:$D$1000,Loc!$A54)</f>
        <v>0</v>
      </c>
      <c r="BD54" s="1">
        <f>SUMIFS(Xuat!$G$5:$G$1000,Xuat!$C$5:$C$1000,DATE(Thang!$E$4,Thang!$C$4,BD$2),Xuat!$D$5:$D$1000,Loc!$A54)</f>
        <v>0</v>
      </c>
      <c r="BE54" s="1">
        <f>SUMIFS(Xuat!$G$5:$G$1000,Xuat!$C$5:$C$1000,DATE(Thang!$E$4,Thang!$C$4,BE$2),Xuat!$D$5:$D$1000,Loc!$A54)</f>
        <v>0</v>
      </c>
      <c r="BF54" s="1">
        <f>SUMIFS(Xuat!$G$5:$G$1000,Xuat!$C$5:$C$1000,DATE(Thang!$E$4,Thang!$C$4,BF$2),Xuat!$D$5:$D$1000,Loc!$A54)</f>
        <v>0</v>
      </c>
      <c r="BG54" s="1">
        <f>SUMIFS(Xuat!$G$5:$G$1000,Xuat!$C$5:$C$1000,DATE(Thang!$E$4,Thang!$C$4,BG$2),Xuat!$D$5:$D$1000,Loc!$A54)</f>
        <v>0</v>
      </c>
      <c r="BH54" s="1">
        <f>SUMIFS(Xuat!$G$5:$G$1000,Xuat!$C$5:$C$1000,DATE(Thang!$E$4,Thang!$C$4,BH$2),Xuat!$D$5:$D$1000,Loc!$A54)</f>
        <v>0</v>
      </c>
      <c r="BI54" s="1">
        <f>SUMIFS(Xuat!$G$5:$G$1000,Xuat!$C$5:$C$1000,DATE(Thang!$E$4,Thang!$C$4,BI$2),Xuat!$D$5:$D$1000,Loc!$A54)</f>
        <v>0</v>
      </c>
      <c r="BJ54" s="1">
        <f>SUMIFS(Xuat!$G$5:$G$1000,Xuat!$C$5:$C$1000,DATE(Thang!$E$4,Thang!$C$4,BJ$2),Xuat!$D$5:$D$1000,Loc!$A54)</f>
        <v>0</v>
      </c>
      <c r="BK54" s="1">
        <f>SUMIFS(Xuat!$G$5:$G$1000,Xuat!$C$5:$C$1000,DATE(Thang!$E$4,Thang!$C$4,BK$2),Xuat!$D$5:$D$1000,Loc!$A54)</f>
        <v>0</v>
      </c>
      <c r="BL54" s="1">
        <f>SUMIFS(Xuat!$G$5:$G$1000,Xuat!$C$5:$C$1000,DATE(Thang!$E$4,Thang!$C$4,BL$2),Xuat!$D$5:$D$1000,Loc!$A54)</f>
        <v>0</v>
      </c>
      <c r="BM54" s="1">
        <f>SUMIFS(Xuat!$G$5:$G$1000,Xuat!$C$5:$C$1000,DATE(Thang!$E$4,Thang!$C$4,BM$2),Xuat!$D$5:$D$1000,Loc!$A54)</f>
        <v>0</v>
      </c>
      <c r="BN54" s="1">
        <f>SUMIFS(Xuat!$G$5:$G$1000,Xuat!$C$5:$C$1000,DATE(Thang!$E$4,Thang!$C$4,BN$2),Xuat!$D$5:$D$1000,Loc!$A54)</f>
        <v>0</v>
      </c>
      <c r="BO54" s="1">
        <f>SUMIFS(Xuat!$G$5:$G$1000,Xuat!$C$5:$C$1000,DATE(Thang!$E$4,Thang!$C$4,BO$2),Xuat!$D$5:$D$1000,Loc!$A54)</f>
        <v>0</v>
      </c>
    </row>
    <row r="55" spans="1:67" x14ac:dyDescent="0.2">
      <c r="A55" s="2">
        <f>DM!C55</f>
        <v>0</v>
      </c>
      <c r="B55" s="3">
        <f>VLOOKUP(A55,Tondau!$B$5:$F$500,3,0)</f>
        <v>0</v>
      </c>
      <c r="C55" s="3">
        <f t="shared" si="2"/>
        <v>0</v>
      </c>
      <c r="D55" s="3">
        <f t="shared" si="3"/>
        <v>0</v>
      </c>
      <c r="E55" s="3">
        <f t="shared" si="4"/>
        <v>0</v>
      </c>
      <c r="F55" s="7">
        <f>SUMIFS(Nhap!$I$5:$I$1000,Nhap!$E$5:$E$1000,DATE(Thang!$E$4,Thang!$C$4,Loc!$F$2),Nhap!$F$5:$F$1000,Loc!A55)</f>
        <v>0</v>
      </c>
      <c r="G55" s="7">
        <f>SUMIFS(Nhap!$I$5:$I$1000,Nhap!$E$5:$E$1000,DATE(Thang!$E$4,Thang!$C$4,Loc!$G$2),Nhap!$F$5:$F$1000,Loc!A55)</f>
        <v>0</v>
      </c>
      <c r="H55" s="7">
        <f>SUMIFS(Nhap!$I$5:$I$1000,Nhap!$E$5:$E$1000,DATE(Thang!$E$4,Thang!$C$4,Loc!$H$2),Nhap!$F$5:$F$1000,Loc!A55)</f>
        <v>0</v>
      </c>
      <c r="I55" s="7">
        <f>SUMIFS(Nhap!$I$5:$I$1000,Nhap!$E$5:$E$1000,DATE(Thang!$E$4,Thang!$C$4,Loc!$I$2),Nhap!$F$5:$F$1000,Loc!A55)</f>
        <v>0</v>
      </c>
      <c r="J55" s="7">
        <f>SUMIFS(Nhap!$I$5:$I$1000,Nhap!$E$5:$E$1000,DATE(Thang!$E$4,Thang!$C$4,Loc!$J$2),Nhap!$F$5:$F$1000,Loc!A55)</f>
        <v>0</v>
      </c>
      <c r="K55" s="7">
        <f>SUMIFS(Nhap!$I$5:$I$1000,Nhap!$E$5:$E$1000,DATE(Thang!$E$4,Thang!$C$4,Loc!$K$2),Nhap!$F$5:$F$1000,Loc!A55)</f>
        <v>0</v>
      </c>
      <c r="L55" s="7">
        <f>SUMIFS(Nhap!$I$5:$I$1000,Nhap!$E$5:$E$1000,DATE(Thang!$E$4,Thang!$C$4,Loc!$L$2),Nhap!$F$5:$F$1000,Loc!A55)</f>
        <v>0</v>
      </c>
      <c r="M55" s="7">
        <f>SUMIFS(Nhap!$I$5:$I$1000,Nhap!$E$5:$E$1000,DATE(Thang!$E$4,Thang!$C$4,Loc!$M$2),Nhap!$F$5:$F$1000,Loc!A55)</f>
        <v>0</v>
      </c>
      <c r="N55" s="7">
        <f>SUMIFS(Nhap!$I$5:$I$1000,Nhap!$E$5:$E$1000,DATE(Thang!$E$4,Thang!$C$4,Loc!$N$2),Nhap!$F$5:$F$1000,Loc!A55)</f>
        <v>0</v>
      </c>
      <c r="O55" s="7">
        <f>SUMIFS(Nhap!$I$5:$I$1000,Nhap!$E$5:$E$1000,DATE(Thang!$E$4,Thang!$C$4,Loc!$O$2),Nhap!$F$5:$F$1000,Loc!A55)</f>
        <v>0</v>
      </c>
      <c r="P55" s="7">
        <f>SUMIFS(Nhap!$I$5:$I$1000,Nhap!$E$5:$E$1000,DATE(Thang!$E$4,Thang!$C$4,Loc!$P$2),Nhap!$F$5:$F$1000,Loc!A55)</f>
        <v>0</v>
      </c>
      <c r="Q55" s="7">
        <f>SUMIFS(Nhap!$I$5:$I$1000,Nhap!$E$5:$E$1000,DATE(Thang!$E$4,Thang!$C$4,Loc!$Q$2),Nhap!$F$5:$F$1000,Loc!A55)</f>
        <v>0</v>
      </c>
      <c r="R55" s="7">
        <f>SUMIFS(Nhap!$I$5:$I$1000,Nhap!$E$5:$E$1000,DATE(Thang!$E$4,Thang!$C$4,Loc!$R$2),Nhap!$F$5:$F$1000,Loc!A55)</f>
        <v>0</v>
      </c>
      <c r="S55" s="7">
        <f>SUMIFS(Nhap!$I$5:$I$1000,Nhap!$E$5:$E$1000,DATE(Thang!$E$4,Thang!$C$4,Loc!$S$2),Nhap!$F$5:$F$1000,Loc!A55)</f>
        <v>0</v>
      </c>
      <c r="T55" s="7">
        <f>SUMIFS(Nhap!$I$5:$I$1000,Nhap!$E$5:$E$1000,DATE(Thang!$E$4,Thang!$C$4,Loc!$T$2),Nhap!$F$5:$F$1000,Loc!A55)</f>
        <v>0</v>
      </c>
      <c r="U55" s="7">
        <f>SUMIFS(Nhap!$I$5:$I$1000,Nhap!$E$5:$E$1000,DATE(Thang!$E$4,Thang!$C$4,Loc!$U$2),Nhap!$F$5:$F$1000,Loc!A55)</f>
        <v>0</v>
      </c>
      <c r="V55" s="7">
        <f>SUMIFS(Nhap!$I$5:$I$1000,Nhap!$E$5:$E$1000,DATE(Thang!$E$4,Thang!$C$4,Loc!$V$2),Nhap!$F$5:$F$1000,Loc!A55)</f>
        <v>0</v>
      </c>
      <c r="W55" s="7">
        <f>SUMIFS(Nhap!$I$5:$I$1000,Nhap!$E$5:$E$1000,DATE(Thang!$E$4,Thang!$C$4,Loc!$W$2),Nhap!$F$5:$F$1000,Loc!A55)</f>
        <v>0</v>
      </c>
      <c r="X55" s="7">
        <f>SUMIFS(Nhap!$I$5:$I$1000,Nhap!$E$5:$E$1000,DATE(Thang!$E$4,Thang!$C$4,Loc!$X$2),Nhap!$F$5:$F$1000,Loc!A55)</f>
        <v>0</v>
      </c>
      <c r="Y55" s="7">
        <f>SUMIFS(Nhap!$I$5:$I$1000,Nhap!$E$5:$E$1000,DATE(Thang!$E$4,Thang!$C$4,Loc!$Y$2),Nhap!$F$5:$F$1000,Loc!A55)</f>
        <v>0</v>
      </c>
      <c r="Z55" s="7">
        <f>SUMIFS(Nhap!$I$5:$I$1000,Nhap!$E$5:$E$1000,DATE(Thang!$E$4,Thang!$C$4,Loc!$Z$2),Nhap!$F$5:$F$1000,Loc!A55)</f>
        <v>0</v>
      </c>
      <c r="AA55" s="7">
        <f>SUMIFS(Nhap!$I$5:$I$1000,Nhap!$E$5:$E$1000,DATE(Thang!$E$4,Thang!$C$4,Loc!$AA$2),Nhap!$F$5:$F$1000,Loc!A55)</f>
        <v>0</v>
      </c>
      <c r="AB55" s="7">
        <f>SUMIFS(Nhap!$I$5:$I$1000,Nhap!$E$5:$E$1000,DATE(Thang!$E$4,Thang!$C$4,Loc!$AB$2),Nhap!$F$5:$F$1000,Loc!A55)</f>
        <v>0</v>
      </c>
      <c r="AC55" s="7">
        <f>SUMIFS(Nhap!$I$5:$I$1000,Nhap!$E$5:$E$1000,DATE(Thang!$E$4,Thang!$C$4,Loc!$AC$2),Nhap!$F$5:$F$1000,Loc!A55)</f>
        <v>0</v>
      </c>
      <c r="AD55" s="7">
        <f>SUMIFS(Nhap!$I$5:$I$1000,Nhap!$E$5:$E$1000,DATE(Thang!$E$4,Thang!$C$4,Loc!$AD$2),Nhap!$F$5:$F$1000,Loc!$A$5)</f>
        <v>0</v>
      </c>
      <c r="AE55" s="7">
        <f>SUMIFS(Nhap!$I$5:$I$1000,Nhap!$E$5:$E$1000,DATE(Thang!$E$4,Thang!$C$4,Loc!$AE$2),Nhap!$F$5:$F$1000,Loc!A55)</f>
        <v>0</v>
      </c>
      <c r="AF55" s="7">
        <f>SUMIFS(Nhap!$I$5:$I$1000,Nhap!$E$5:$E$1000,DATE(Thang!$E$4,Thang!$C$4,Loc!$AF$2),Nhap!$F$5:$F$1000,Loc!A55)</f>
        <v>0</v>
      </c>
      <c r="AG55" s="7">
        <f>SUMIFS(Nhap!$I$5:$I$1000,Nhap!$E$5:$E$1000,DATE(Thang!$E$4,Thang!$C$4,Loc!$AG$2),Nhap!$F$5:$F$1000,Loc!A55)</f>
        <v>0</v>
      </c>
      <c r="AH55" s="7">
        <f>SUMIFS(Nhap!$I$5:$I$1000,Nhap!$E$5:$E$1000,DATE(Thang!$E$4,Thang!$C$4,Loc!$AH$2),Nhap!$F$5:$F$1000,Loc!A55)</f>
        <v>0</v>
      </c>
      <c r="AI55" s="7">
        <f>SUMIFS(Nhap!$I$5:$I$1000,Nhap!$E$5:$E$1000,DATE(Thang!$E$4,Thang!$C$4,Loc!$AI$2),Nhap!$F$5:$F$1000,Loc!A55)</f>
        <v>0</v>
      </c>
      <c r="AJ55" s="7">
        <f>SUMIFS(Nhap!$I$5:$I$1000,Nhap!$E$5:$E$1000,DATE(Thang!$E$4,Thang!$C$4,Loc!$AJ$2),Nhap!$F$5:$F$1000,Loc!A55)</f>
        <v>0</v>
      </c>
      <c r="AK55" s="1">
        <f>SUMIFS(Xuat!$G$5:$G$1000,Xuat!$C$5:$C$1000,DATE(Thang!$E$4,Thang!$C$4,AK$2),Xuat!$D$5:$D$1000,Loc!$A55)</f>
        <v>0</v>
      </c>
      <c r="AL55" s="1">
        <f>SUMIFS(Xuat!$G$5:$G$1000,Xuat!$C$5:$C$1000,DATE(Thang!$E$4,Thang!$C$4,AL$2),Xuat!$D$5:$D$1000,Loc!$A55)</f>
        <v>0</v>
      </c>
      <c r="AM55" s="1">
        <f>SUMIFS(Xuat!$G$5:$G$1000,Xuat!$C$5:$C$1000,DATE(Thang!$E$4,Thang!$C$4,AM$2),Xuat!$D$5:$D$1000,Loc!$A55)</f>
        <v>0</v>
      </c>
      <c r="AN55" s="1">
        <f>SUMIFS(Xuat!$G$5:$G$1000,Xuat!$C$5:$C$1000,DATE(Thang!$E$4,Thang!$C$4,AN$2),Xuat!$D$5:$D$1000,Loc!$A55)</f>
        <v>0</v>
      </c>
      <c r="AO55" s="1">
        <f>SUMIFS(Xuat!$G$5:$G$1000,Xuat!$C$5:$C$1000,DATE(Thang!$E$4,Thang!$C$4,AO$2),Xuat!$D$5:$D$1000,Loc!$A55)</f>
        <v>0</v>
      </c>
      <c r="AP55" s="1">
        <f>SUMIFS(Xuat!$G$5:$G$1000,Xuat!$C$5:$C$1000,DATE(Thang!$E$4,Thang!$C$4,AP$2),Xuat!$D$5:$D$1000,Loc!$A55)</f>
        <v>0</v>
      </c>
      <c r="AQ55" s="1">
        <f>SUMIFS(Xuat!$G$5:$G$1000,Xuat!$C$5:$C$1000,DATE(Thang!$E$4,Thang!$C$4,AQ$2),Xuat!$D$5:$D$1000,Loc!$A55)</f>
        <v>0</v>
      </c>
      <c r="AR55" s="1">
        <f>SUMIFS(Xuat!$G$5:$G$1000,Xuat!$C$5:$C$1000,DATE(Thang!$E$4,Thang!$C$4,AR$2),Xuat!$D$5:$D$1000,Loc!$A55)</f>
        <v>0</v>
      </c>
      <c r="AS55" s="1">
        <f>SUMIFS(Xuat!$G$5:$G$1000,Xuat!$C$5:$C$1000,DATE(Thang!$E$4,Thang!$C$4,AS$2),Xuat!$D$5:$D$1000,Loc!$A55)</f>
        <v>0</v>
      </c>
      <c r="AT55" s="1">
        <f>SUMIFS(Xuat!$G$5:$G$1000,Xuat!$C$5:$C$1000,DATE(Thang!$E$4,Thang!$C$4,AT$2),Xuat!$D$5:$D$1000,Loc!$A55)</f>
        <v>0</v>
      </c>
      <c r="AU55" s="1">
        <f>SUMIFS(Xuat!$G$5:$G$1000,Xuat!$C$5:$C$1000,DATE(Thang!$E$4,Thang!$C$4,AU$2),Xuat!$D$5:$D$1000,Loc!$A55)</f>
        <v>0</v>
      </c>
      <c r="AV55" s="1">
        <f>SUMIFS(Xuat!$G$5:$G$1000,Xuat!$C$5:$C$1000,DATE(Thang!$E$4,Thang!$C$4,AV$2),Xuat!$D$5:$D$1000,Loc!$A55)</f>
        <v>0</v>
      </c>
      <c r="AW55" s="1">
        <f>SUMIFS(Xuat!$G$5:$G$1000,Xuat!$C$5:$C$1000,DATE(Thang!$E$4,Thang!$C$4,AW$2),Xuat!$D$5:$D$1000,Loc!$A55)</f>
        <v>0</v>
      </c>
      <c r="AX55" s="1">
        <f>SUMIFS(Xuat!$G$5:$G$1000,Xuat!$C$5:$C$1000,DATE(Thang!$E$4,Thang!$C$4,AX$2),Xuat!$D$5:$D$1000,Loc!$A55)</f>
        <v>0</v>
      </c>
      <c r="AY55" s="1">
        <f>SUMIFS(Xuat!$G$5:$G$1000,Xuat!$C$5:$C$1000,DATE(Thang!$E$4,Thang!$C$4,AY$2),Xuat!$D$5:$D$1000,Loc!$A55)</f>
        <v>0</v>
      </c>
      <c r="AZ55" s="1">
        <f>SUMIFS(Xuat!$G$5:$G$1000,Xuat!$C$5:$C$1000,DATE(Thang!$E$4,Thang!$C$4,AZ$2),Xuat!$D$5:$D$1000,Loc!$A55)</f>
        <v>0</v>
      </c>
      <c r="BA55" s="1">
        <f>SUMIFS(Xuat!$G$5:$G$1000,Xuat!$C$5:$C$1000,DATE(Thang!$E$4,Thang!$C$4,BA$2),Xuat!$D$5:$D$1000,Loc!$A55)</f>
        <v>0</v>
      </c>
      <c r="BB55" s="1">
        <f>SUMIFS(Xuat!$G$5:$G$1000,Xuat!$C$5:$C$1000,DATE(Thang!$E$4,Thang!$C$4,BB$2),Xuat!$D$5:$D$1000,Loc!$A55)</f>
        <v>0</v>
      </c>
      <c r="BC55" s="1">
        <f>SUMIFS(Xuat!$G$5:$G$1000,Xuat!$C$5:$C$1000,DATE(Thang!$E$4,Thang!$C$4,BC$2),Xuat!$D$5:$D$1000,Loc!$A55)</f>
        <v>0</v>
      </c>
      <c r="BD55" s="1">
        <f>SUMIFS(Xuat!$G$5:$G$1000,Xuat!$C$5:$C$1000,DATE(Thang!$E$4,Thang!$C$4,BD$2),Xuat!$D$5:$D$1000,Loc!$A55)</f>
        <v>0</v>
      </c>
      <c r="BE55" s="1">
        <f>SUMIFS(Xuat!$G$5:$G$1000,Xuat!$C$5:$C$1000,DATE(Thang!$E$4,Thang!$C$4,BE$2),Xuat!$D$5:$D$1000,Loc!$A55)</f>
        <v>0</v>
      </c>
      <c r="BF55" s="1">
        <f>SUMIFS(Xuat!$G$5:$G$1000,Xuat!$C$5:$C$1000,DATE(Thang!$E$4,Thang!$C$4,BF$2),Xuat!$D$5:$D$1000,Loc!$A55)</f>
        <v>0</v>
      </c>
      <c r="BG55" s="1">
        <f>SUMIFS(Xuat!$G$5:$G$1000,Xuat!$C$5:$C$1000,DATE(Thang!$E$4,Thang!$C$4,BG$2),Xuat!$D$5:$D$1000,Loc!$A55)</f>
        <v>0</v>
      </c>
      <c r="BH55" s="1">
        <f>SUMIFS(Xuat!$G$5:$G$1000,Xuat!$C$5:$C$1000,DATE(Thang!$E$4,Thang!$C$4,BH$2),Xuat!$D$5:$D$1000,Loc!$A55)</f>
        <v>0</v>
      </c>
      <c r="BI55" s="1">
        <f>SUMIFS(Xuat!$G$5:$G$1000,Xuat!$C$5:$C$1000,DATE(Thang!$E$4,Thang!$C$4,BI$2),Xuat!$D$5:$D$1000,Loc!$A55)</f>
        <v>0</v>
      </c>
      <c r="BJ55" s="1">
        <f>SUMIFS(Xuat!$G$5:$G$1000,Xuat!$C$5:$C$1000,DATE(Thang!$E$4,Thang!$C$4,BJ$2),Xuat!$D$5:$D$1000,Loc!$A55)</f>
        <v>0</v>
      </c>
      <c r="BK55" s="1">
        <f>SUMIFS(Xuat!$G$5:$G$1000,Xuat!$C$5:$C$1000,DATE(Thang!$E$4,Thang!$C$4,BK$2),Xuat!$D$5:$D$1000,Loc!$A55)</f>
        <v>0</v>
      </c>
      <c r="BL55" s="1">
        <f>SUMIFS(Xuat!$G$5:$G$1000,Xuat!$C$5:$C$1000,DATE(Thang!$E$4,Thang!$C$4,BL$2),Xuat!$D$5:$D$1000,Loc!$A55)</f>
        <v>0</v>
      </c>
      <c r="BM55" s="1">
        <f>SUMIFS(Xuat!$G$5:$G$1000,Xuat!$C$5:$C$1000,DATE(Thang!$E$4,Thang!$C$4,BM$2),Xuat!$D$5:$D$1000,Loc!$A55)</f>
        <v>0</v>
      </c>
      <c r="BN55" s="1">
        <f>SUMIFS(Xuat!$G$5:$G$1000,Xuat!$C$5:$C$1000,DATE(Thang!$E$4,Thang!$C$4,BN$2),Xuat!$D$5:$D$1000,Loc!$A55)</f>
        <v>0</v>
      </c>
      <c r="BO55" s="1">
        <f>SUMIFS(Xuat!$G$5:$G$1000,Xuat!$C$5:$C$1000,DATE(Thang!$E$4,Thang!$C$4,BO$2),Xuat!$D$5:$D$1000,Loc!$A55)</f>
        <v>0</v>
      </c>
    </row>
    <row r="56" spans="1:67" x14ac:dyDescent="0.2">
      <c r="A56" s="2">
        <f>DM!C56</f>
        <v>0</v>
      </c>
      <c r="B56" s="3">
        <f>VLOOKUP(A56,Tondau!$B$5:$F$500,3,0)</f>
        <v>0</v>
      </c>
      <c r="C56" s="3">
        <f t="shared" si="2"/>
        <v>0</v>
      </c>
      <c r="D56" s="3">
        <f t="shared" si="3"/>
        <v>0</v>
      </c>
      <c r="E56" s="3">
        <f t="shared" si="4"/>
        <v>0</v>
      </c>
      <c r="F56" s="7">
        <f>SUMIFS(Nhap!$I$5:$I$1000,Nhap!$E$5:$E$1000,DATE(Thang!$E$4,Thang!$C$4,Loc!$F$2),Nhap!$F$5:$F$1000,Loc!A56)</f>
        <v>0</v>
      </c>
      <c r="G56" s="7">
        <f>SUMIFS(Nhap!$I$5:$I$1000,Nhap!$E$5:$E$1000,DATE(Thang!$E$4,Thang!$C$4,Loc!$G$2),Nhap!$F$5:$F$1000,Loc!A56)</f>
        <v>0</v>
      </c>
      <c r="H56" s="7">
        <f>SUMIFS(Nhap!$I$5:$I$1000,Nhap!$E$5:$E$1000,DATE(Thang!$E$4,Thang!$C$4,Loc!$H$2),Nhap!$F$5:$F$1000,Loc!A56)</f>
        <v>0</v>
      </c>
      <c r="I56" s="7">
        <f>SUMIFS(Nhap!$I$5:$I$1000,Nhap!$E$5:$E$1000,DATE(Thang!$E$4,Thang!$C$4,Loc!$I$2),Nhap!$F$5:$F$1000,Loc!A56)</f>
        <v>0</v>
      </c>
      <c r="J56" s="7">
        <f>SUMIFS(Nhap!$I$5:$I$1000,Nhap!$E$5:$E$1000,DATE(Thang!$E$4,Thang!$C$4,Loc!$J$2),Nhap!$F$5:$F$1000,Loc!A56)</f>
        <v>0</v>
      </c>
      <c r="K56" s="7">
        <f>SUMIFS(Nhap!$I$5:$I$1000,Nhap!$E$5:$E$1000,DATE(Thang!$E$4,Thang!$C$4,Loc!$K$2),Nhap!$F$5:$F$1000,Loc!A56)</f>
        <v>0</v>
      </c>
      <c r="L56" s="7">
        <f>SUMIFS(Nhap!$I$5:$I$1000,Nhap!$E$5:$E$1000,DATE(Thang!$E$4,Thang!$C$4,Loc!$L$2),Nhap!$F$5:$F$1000,Loc!A56)</f>
        <v>0</v>
      </c>
      <c r="M56" s="7">
        <f>SUMIFS(Nhap!$I$5:$I$1000,Nhap!$E$5:$E$1000,DATE(Thang!$E$4,Thang!$C$4,Loc!$M$2),Nhap!$F$5:$F$1000,Loc!A56)</f>
        <v>0</v>
      </c>
      <c r="N56" s="7">
        <f>SUMIFS(Nhap!$I$5:$I$1000,Nhap!$E$5:$E$1000,DATE(Thang!$E$4,Thang!$C$4,Loc!$N$2),Nhap!$F$5:$F$1000,Loc!A56)</f>
        <v>0</v>
      </c>
      <c r="O56" s="7">
        <f>SUMIFS(Nhap!$I$5:$I$1000,Nhap!$E$5:$E$1000,DATE(Thang!$E$4,Thang!$C$4,Loc!$O$2),Nhap!$F$5:$F$1000,Loc!A56)</f>
        <v>0</v>
      </c>
      <c r="P56" s="7">
        <f>SUMIFS(Nhap!$I$5:$I$1000,Nhap!$E$5:$E$1000,DATE(Thang!$E$4,Thang!$C$4,Loc!$P$2),Nhap!$F$5:$F$1000,Loc!A56)</f>
        <v>0</v>
      </c>
      <c r="Q56" s="7">
        <f>SUMIFS(Nhap!$I$5:$I$1000,Nhap!$E$5:$E$1000,DATE(Thang!$E$4,Thang!$C$4,Loc!$Q$2),Nhap!$F$5:$F$1000,Loc!A56)</f>
        <v>0</v>
      </c>
      <c r="R56" s="7">
        <f>SUMIFS(Nhap!$I$5:$I$1000,Nhap!$E$5:$E$1000,DATE(Thang!$E$4,Thang!$C$4,Loc!$R$2),Nhap!$F$5:$F$1000,Loc!A56)</f>
        <v>0</v>
      </c>
      <c r="S56" s="7">
        <f>SUMIFS(Nhap!$I$5:$I$1000,Nhap!$E$5:$E$1000,DATE(Thang!$E$4,Thang!$C$4,Loc!$S$2),Nhap!$F$5:$F$1000,Loc!A56)</f>
        <v>0</v>
      </c>
      <c r="T56" s="7">
        <f>SUMIFS(Nhap!$I$5:$I$1000,Nhap!$E$5:$E$1000,DATE(Thang!$E$4,Thang!$C$4,Loc!$T$2),Nhap!$F$5:$F$1000,Loc!A56)</f>
        <v>0</v>
      </c>
      <c r="U56" s="7">
        <f>SUMIFS(Nhap!$I$5:$I$1000,Nhap!$E$5:$E$1000,DATE(Thang!$E$4,Thang!$C$4,Loc!$U$2),Nhap!$F$5:$F$1000,Loc!A56)</f>
        <v>0</v>
      </c>
      <c r="V56" s="7">
        <f>SUMIFS(Nhap!$I$5:$I$1000,Nhap!$E$5:$E$1000,DATE(Thang!$E$4,Thang!$C$4,Loc!$V$2),Nhap!$F$5:$F$1000,Loc!A56)</f>
        <v>0</v>
      </c>
      <c r="W56" s="7">
        <f>SUMIFS(Nhap!$I$5:$I$1000,Nhap!$E$5:$E$1000,DATE(Thang!$E$4,Thang!$C$4,Loc!$W$2),Nhap!$F$5:$F$1000,Loc!A56)</f>
        <v>0</v>
      </c>
      <c r="X56" s="7">
        <f>SUMIFS(Nhap!$I$5:$I$1000,Nhap!$E$5:$E$1000,DATE(Thang!$E$4,Thang!$C$4,Loc!$X$2),Nhap!$F$5:$F$1000,Loc!A56)</f>
        <v>0</v>
      </c>
      <c r="Y56" s="7">
        <f>SUMIFS(Nhap!$I$5:$I$1000,Nhap!$E$5:$E$1000,DATE(Thang!$E$4,Thang!$C$4,Loc!$Y$2),Nhap!$F$5:$F$1000,Loc!A56)</f>
        <v>0</v>
      </c>
      <c r="Z56" s="7">
        <f>SUMIFS(Nhap!$I$5:$I$1000,Nhap!$E$5:$E$1000,DATE(Thang!$E$4,Thang!$C$4,Loc!$Z$2),Nhap!$F$5:$F$1000,Loc!A56)</f>
        <v>0</v>
      </c>
      <c r="AA56" s="7">
        <f>SUMIFS(Nhap!$I$5:$I$1000,Nhap!$E$5:$E$1000,DATE(Thang!$E$4,Thang!$C$4,Loc!$AA$2),Nhap!$F$5:$F$1000,Loc!A56)</f>
        <v>0</v>
      </c>
      <c r="AB56" s="7">
        <f>SUMIFS(Nhap!$I$5:$I$1000,Nhap!$E$5:$E$1000,DATE(Thang!$E$4,Thang!$C$4,Loc!$AB$2),Nhap!$F$5:$F$1000,Loc!A56)</f>
        <v>0</v>
      </c>
      <c r="AC56" s="7">
        <f>SUMIFS(Nhap!$I$5:$I$1000,Nhap!$E$5:$E$1000,DATE(Thang!$E$4,Thang!$C$4,Loc!$AC$2),Nhap!$F$5:$F$1000,Loc!A56)</f>
        <v>0</v>
      </c>
      <c r="AD56" s="7">
        <f>SUMIFS(Nhap!$I$5:$I$1000,Nhap!$E$5:$E$1000,DATE(Thang!$E$4,Thang!$C$4,Loc!$AD$2),Nhap!$F$5:$F$1000,Loc!$A$5)</f>
        <v>0</v>
      </c>
      <c r="AE56" s="7">
        <f>SUMIFS(Nhap!$I$5:$I$1000,Nhap!$E$5:$E$1000,DATE(Thang!$E$4,Thang!$C$4,Loc!$AE$2),Nhap!$F$5:$F$1000,Loc!A56)</f>
        <v>0</v>
      </c>
      <c r="AF56" s="7">
        <f>SUMIFS(Nhap!$I$5:$I$1000,Nhap!$E$5:$E$1000,DATE(Thang!$E$4,Thang!$C$4,Loc!$AF$2),Nhap!$F$5:$F$1000,Loc!A56)</f>
        <v>0</v>
      </c>
      <c r="AG56" s="7">
        <f>SUMIFS(Nhap!$I$5:$I$1000,Nhap!$E$5:$E$1000,DATE(Thang!$E$4,Thang!$C$4,Loc!$AG$2),Nhap!$F$5:$F$1000,Loc!A56)</f>
        <v>0</v>
      </c>
      <c r="AH56" s="7">
        <f>SUMIFS(Nhap!$I$5:$I$1000,Nhap!$E$5:$E$1000,DATE(Thang!$E$4,Thang!$C$4,Loc!$AH$2),Nhap!$F$5:$F$1000,Loc!A56)</f>
        <v>0</v>
      </c>
      <c r="AI56" s="7">
        <f>SUMIFS(Nhap!$I$5:$I$1000,Nhap!$E$5:$E$1000,DATE(Thang!$E$4,Thang!$C$4,Loc!$AI$2),Nhap!$F$5:$F$1000,Loc!A56)</f>
        <v>0</v>
      </c>
      <c r="AJ56" s="7">
        <f>SUMIFS(Nhap!$I$5:$I$1000,Nhap!$E$5:$E$1000,DATE(Thang!$E$4,Thang!$C$4,Loc!$AJ$2),Nhap!$F$5:$F$1000,Loc!A56)</f>
        <v>0</v>
      </c>
      <c r="AK56" s="1">
        <f>SUMIFS(Xuat!$G$5:$G$1000,Xuat!$C$5:$C$1000,DATE(Thang!$E$4,Thang!$C$4,AK$2),Xuat!$D$5:$D$1000,Loc!$A56)</f>
        <v>0</v>
      </c>
      <c r="AL56" s="1">
        <f>SUMIFS(Xuat!$G$5:$G$1000,Xuat!$C$5:$C$1000,DATE(Thang!$E$4,Thang!$C$4,AL$2),Xuat!$D$5:$D$1000,Loc!$A56)</f>
        <v>0</v>
      </c>
      <c r="AM56" s="1">
        <f>SUMIFS(Xuat!$G$5:$G$1000,Xuat!$C$5:$C$1000,DATE(Thang!$E$4,Thang!$C$4,AM$2),Xuat!$D$5:$D$1000,Loc!$A56)</f>
        <v>0</v>
      </c>
      <c r="AN56" s="1">
        <f>SUMIFS(Xuat!$G$5:$G$1000,Xuat!$C$5:$C$1000,DATE(Thang!$E$4,Thang!$C$4,AN$2),Xuat!$D$5:$D$1000,Loc!$A56)</f>
        <v>0</v>
      </c>
      <c r="AO56" s="1">
        <f>SUMIFS(Xuat!$G$5:$G$1000,Xuat!$C$5:$C$1000,DATE(Thang!$E$4,Thang!$C$4,AO$2),Xuat!$D$5:$D$1000,Loc!$A56)</f>
        <v>0</v>
      </c>
      <c r="AP56" s="1">
        <f>SUMIFS(Xuat!$G$5:$G$1000,Xuat!$C$5:$C$1000,DATE(Thang!$E$4,Thang!$C$4,AP$2),Xuat!$D$5:$D$1000,Loc!$A56)</f>
        <v>0</v>
      </c>
      <c r="AQ56" s="1">
        <f>SUMIFS(Xuat!$G$5:$G$1000,Xuat!$C$5:$C$1000,DATE(Thang!$E$4,Thang!$C$4,AQ$2),Xuat!$D$5:$D$1000,Loc!$A56)</f>
        <v>0</v>
      </c>
      <c r="AR56" s="1">
        <f>SUMIFS(Xuat!$G$5:$G$1000,Xuat!$C$5:$C$1000,DATE(Thang!$E$4,Thang!$C$4,AR$2),Xuat!$D$5:$D$1000,Loc!$A56)</f>
        <v>0</v>
      </c>
      <c r="AS56" s="1">
        <f>SUMIFS(Xuat!$G$5:$G$1000,Xuat!$C$5:$C$1000,DATE(Thang!$E$4,Thang!$C$4,AS$2),Xuat!$D$5:$D$1000,Loc!$A56)</f>
        <v>0</v>
      </c>
      <c r="AT56" s="1">
        <f>SUMIFS(Xuat!$G$5:$G$1000,Xuat!$C$5:$C$1000,DATE(Thang!$E$4,Thang!$C$4,AT$2),Xuat!$D$5:$D$1000,Loc!$A56)</f>
        <v>0</v>
      </c>
      <c r="AU56" s="1">
        <f>SUMIFS(Xuat!$G$5:$G$1000,Xuat!$C$5:$C$1000,DATE(Thang!$E$4,Thang!$C$4,AU$2),Xuat!$D$5:$D$1000,Loc!$A56)</f>
        <v>0</v>
      </c>
      <c r="AV56" s="1">
        <f>SUMIFS(Xuat!$G$5:$G$1000,Xuat!$C$5:$C$1000,DATE(Thang!$E$4,Thang!$C$4,AV$2),Xuat!$D$5:$D$1000,Loc!$A56)</f>
        <v>0</v>
      </c>
      <c r="AW56" s="1">
        <f>SUMIFS(Xuat!$G$5:$G$1000,Xuat!$C$5:$C$1000,DATE(Thang!$E$4,Thang!$C$4,AW$2),Xuat!$D$5:$D$1000,Loc!$A56)</f>
        <v>0</v>
      </c>
      <c r="AX56" s="1">
        <f>SUMIFS(Xuat!$G$5:$G$1000,Xuat!$C$5:$C$1000,DATE(Thang!$E$4,Thang!$C$4,AX$2),Xuat!$D$5:$D$1000,Loc!$A56)</f>
        <v>0</v>
      </c>
      <c r="AY56" s="1">
        <f>SUMIFS(Xuat!$G$5:$G$1000,Xuat!$C$5:$C$1000,DATE(Thang!$E$4,Thang!$C$4,AY$2),Xuat!$D$5:$D$1000,Loc!$A56)</f>
        <v>0</v>
      </c>
      <c r="AZ56" s="1">
        <f>SUMIFS(Xuat!$G$5:$G$1000,Xuat!$C$5:$C$1000,DATE(Thang!$E$4,Thang!$C$4,AZ$2),Xuat!$D$5:$D$1000,Loc!$A56)</f>
        <v>0</v>
      </c>
      <c r="BA56" s="1">
        <f>SUMIFS(Xuat!$G$5:$G$1000,Xuat!$C$5:$C$1000,DATE(Thang!$E$4,Thang!$C$4,BA$2),Xuat!$D$5:$D$1000,Loc!$A56)</f>
        <v>0</v>
      </c>
      <c r="BB56" s="1">
        <f>SUMIFS(Xuat!$G$5:$G$1000,Xuat!$C$5:$C$1000,DATE(Thang!$E$4,Thang!$C$4,BB$2),Xuat!$D$5:$D$1000,Loc!$A56)</f>
        <v>0</v>
      </c>
      <c r="BC56" s="1">
        <f>SUMIFS(Xuat!$G$5:$G$1000,Xuat!$C$5:$C$1000,DATE(Thang!$E$4,Thang!$C$4,BC$2),Xuat!$D$5:$D$1000,Loc!$A56)</f>
        <v>0</v>
      </c>
      <c r="BD56" s="1">
        <f>SUMIFS(Xuat!$G$5:$G$1000,Xuat!$C$5:$C$1000,DATE(Thang!$E$4,Thang!$C$4,BD$2),Xuat!$D$5:$D$1000,Loc!$A56)</f>
        <v>0</v>
      </c>
      <c r="BE56" s="1">
        <f>SUMIFS(Xuat!$G$5:$G$1000,Xuat!$C$5:$C$1000,DATE(Thang!$E$4,Thang!$C$4,BE$2),Xuat!$D$5:$D$1000,Loc!$A56)</f>
        <v>0</v>
      </c>
      <c r="BF56" s="1">
        <f>SUMIFS(Xuat!$G$5:$G$1000,Xuat!$C$5:$C$1000,DATE(Thang!$E$4,Thang!$C$4,BF$2),Xuat!$D$5:$D$1000,Loc!$A56)</f>
        <v>0</v>
      </c>
      <c r="BG56" s="1">
        <f>SUMIFS(Xuat!$G$5:$G$1000,Xuat!$C$5:$C$1000,DATE(Thang!$E$4,Thang!$C$4,BG$2),Xuat!$D$5:$D$1000,Loc!$A56)</f>
        <v>0</v>
      </c>
      <c r="BH56" s="1">
        <f>SUMIFS(Xuat!$G$5:$G$1000,Xuat!$C$5:$C$1000,DATE(Thang!$E$4,Thang!$C$4,BH$2),Xuat!$D$5:$D$1000,Loc!$A56)</f>
        <v>0</v>
      </c>
      <c r="BI56" s="1">
        <f>SUMIFS(Xuat!$G$5:$G$1000,Xuat!$C$5:$C$1000,DATE(Thang!$E$4,Thang!$C$4,BI$2),Xuat!$D$5:$D$1000,Loc!$A56)</f>
        <v>0</v>
      </c>
      <c r="BJ56" s="1">
        <f>SUMIFS(Xuat!$G$5:$G$1000,Xuat!$C$5:$C$1000,DATE(Thang!$E$4,Thang!$C$4,BJ$2),Xuat!$D$5:$D$1000,Loc!$A56)</f>
        <v>0</v>
      </c>
      <c r="BK56" s="1">
        <f>SUMIFS(Xuat!$G$5:$G$1000,Xuat!$C$5:$C$1000,DATE(Thang!$E$4,Thang!$C$4,BK$2),Xuat!$D$5:$D$1000,Loc!$A56)</f>
        <v>0</v>
      </c>
      <c r="BL56" s="1">
        <f>SUMIFS(Xuat!$G$5:$G$1000,Xuat!$C$5:$C$1000,DATE(Thang!$E$4,Thang!$C$4,BL$2),Xuat!$D$5:$D$1000,Loc!$A56)</f>
        <v>0</v>
      </c>
      <c r="BM56" s="1">
        <f>SUMIFS(Xuat!$G$5:$G$1000,Xuat!$C$5:$C$1000,DATE(Thang!$E$4,Thang!$C$4,BM$2),Xuat!$D$5:$D$1000,Loc!$A56)</f>
        <v>0</v>
      </c>
      <c r="BN56" s="1">
        <f>SUMIFS(Xuat!$G$5:$G$1000,Xuat!$C$5:$C$1000,DATE(Thang!$E$4,Thang!$C$4,BN$2),Xuat!$D$5:$D$1000,Loc!$A56)</f>
        <v>0</v>
      </c>
      <c r="BO56" s="1">
        <f>SUMIFS(Xuat!$G$5:$G$1000,Xuat!$C$5:$C$1000,DATE(Thang!$E$4,Thang!$C$4,BO$2),Xuat!$D$5:$D$1000,Loc!$A56)</f>
        <v>0</v>
      </c>
    </row>
    <row r="57" spans="1:67" x14ac:dyDescent="0.2">
      <c r="A57" s="2">
        <f>DM!C57</f>
        <v>0</v>
      </c>
      <c r="B57" s="3">
        <f>VLOOKUP(A57,Tondau!$B$5:$F$500,3,0)</f>
        <v>0</v>
      </c>
      <c r="C57" s="3">
        <f t="shared" si="2"/>
        <v>0</v>
      </c>
      <c r="D57" s="3">
        <f t="shared" si="3"/>
        <v>0</v>
      </c>
      <c r="E57" s="3">
        <f t="shared" si="4"/>
        <v>0</v>
      </c>
      <c r="F57" s="7">
        <f>SUMIFS(Nhap!$I$5:$I$1000,Nhap!$E$5:$E$1000,DATE(Thang!$E$4,Thang!$C$4,Loc!$F$2),Nhap!$F$5:$F$1000,Loc!A57)</f>
        <v>0</v>
      </c>
      <c r="G57" s="7">
        <f>SUMIFS(Nhap!$I$5:$I$1000,Nhap!$E$5:$E$1000,DATE(Thang!$E$4,Thang!$C$4,Loc!$G$2),Nhap!$F$5:$F$1000,Loc!A57)</f>
        <v>0</v>
      </c>
      <c r="H57" s="7">
        <f>SUMIFS(Nhap!$I$5:$I$1000,Nhap!$E$5:$E$1000,DATE(Thang!$E$4,Thang!$C$4,Loc!$H$2),Nhap!$F$5:$F$1000,Loc!A57)</f>
        <v>0</v>
      </c>
      <c r="I57" s="7">
        <f>SUMIFS(Nhap!$I$5:$I$1000,Nhap!$E$5:$E$1000,DATE(Thang!$E$4,Thang!$C$4,Loc!$I$2),Nhap!$F$5:$F$1000,Loc!A57)</f>
        <v>0</v>
      </c>
      <c r="J57" s="7">
        <f>SUMIFS(Nhap!$I$5:$I$1000,Nhap!$E$5:$E$1000,DATE(Thang!$E$4,Thang!$C$4,Loc!$J$2),Nhap!$F$5:$F$1000,Loc!A57)</f>
        <v>0</v>
      </c>
      <c r="K57" s="7">
        <f>SUMIFS(Nhap!$I$5:$I$1000,Nhap!$E$5:$E$1000,DATE(Thang!$E$4,Thang!$C$4,Loc!$K$2),Nhap!$F$5:$F$1000,Loc!A57)</f>
        <v>0</v>
      </c>
      <c r="L57" s="7">
        <f>SUMIFS(Nhap!$I$5:$I$1000,Nhap!$E$5:$E$1000,DATE(Thang!$E$4,Thang!$C$4,Loc!$L$2),Nhap!$F$5:$F$1000,Loc!A57)</f>
        <v>0</v>
      </c>
      <c r="M57" s="7">
        <f>SUMIFS(Nhap!$I$5:$I$1000,Nhap!$E$5:$E$1000,DATE(Thang!$E$4,Thang!$C$4,Loc!$M$2),Nhap!$F$5:$F$1000,Loc!A57)</f>
        <v>0</v>
      </c>
      <c r="N57" s="7">
        <f>SUMIFS(Nhap!$I$5:$I$1000,Nhap!$E$5:$E$1000,DATE(Thang!$E$4,Thang!$C$4,Loc!$N$2),Nhap!$F$5:$F$1000,Loc!A57)</f>
        <v>0</v>
      </c>
      <c r="O57" s="7">
        <f>SUMIFS(Nhap!$I$5:$I$1000,Nhap!$E$5:$E$1000,DATE(Thang!$E$4,Thang!$C$4,Loc!$O$2),Nhap!$F$5:$F$1000,Loc!A57)</f>
        <v>0</v>
      </c>
      <c r="P57" s="7">
        <f>SUMIFS(Nhap!$I$5:$I$1000,Nhap!$E$5:$E$1000,DATE(Thang!$E$4,Thang!$C$4,Loc!$P$2),Nhap!$F$5:$F$1000,Loc!A57)</f>
        <v>0</v>
      </c>
      <c r="Q57" s="7">
        <f>SUMIFS(Nhap!$I$5:$I$1000,Nhap!$E$5:$E$1000,DATE(Thang!$E$4,Thang!$C$4,Loc!$Q$2),Nhap!$F$5:$F$1000,Loc!A57)</f>
        <v>0</v>
      </c>
      <c r="R57" s="7">
        <f>SUMIFS(Nhap!$I$5:$I$1000,Nhap!$E$5:$E$1000,DATE(Thang!$E$4,Thang!$C$4,Loc!$R$2),Nhap!$F$5:$F$1000,Loc!A57)</f>
        <v>0</v>
      </c>
      <c r="S57" s="7">
        <f>SUMIFS(Nhap!$I$5:$I$1000,Nhap!$E$5:$E$1000,DATE(Thang!$E$4,Thang!$C$4,Loc!$S$2),Nhap!$F$5:$F$1000,Loc!A57)</f>
        <v>0</v>
      </c>
      <c r="T57" s="7">
        <f>SUMIFS(Nhap!$I$5:$I$1000,Nhap!$E$5:$E$1000,DATE(Thang!$E$4,Thang!$C$4,Loc!$T$2),Nhap!$F$5:$F$1000,Loc!A57)</f>
        <v>0</v>
      </c>
      <c r="U57" s="7">
        <f>SUMIFS(Nhap!$I$5:$I$1000,Nhap!$E$5:$E$1000,DATE(Thang!$E$4,Thang!$C$4,Loc!$U$2),Nhap!$F$5:$F$1000,Loc!A57)</f>
        <v>0</v>
      </c>
      <c r="V57" s="7">
        <f>SUMIFS(Nhap!$I$5:$I$1000,Nhap!$E$5:$E$1000,DATE(Thang!$E$4,Thang!$C$4,Loc!$V$2),Nhap!$F$5:$F$1000,Loc!A57)</f>
        <v>0</v>
      </c>
      <c r="W57" s="7">
        <f>SUMIFS(Nhap!$I$5:$I$1000,Nhap!$E$5:$E$1000,DATE(Thang!$E$4,Thang!$C$4,Loc!$W$2),Nhap!$F$5:$F$1000,Loc!A57)</f>
        <v>0</v>
      </c>
      <c r="X57" s="7">
        <f>SUMIFS(Nhap!$I$5:$I$1000,Nhap!$E$5:$E$1000,DATE(Thang!$E$4,Thang!$C$4,Loc!$X$2),Nhap!$F$5:$F$1000,Loc!A57)</f>
        <v>0</v>
      </c>
      <c r="Y57" s="7">
        <f>SUMIFS(Nhap!$I$5:$I$1000,Nhap!$E$5:$E$1000,DATE(Thang!$E$4,Thang!$C$4,Loc!$Y$2),Nhap!$F$5:$F$1000,Loc!A57)</f>
        <v>0</v>
      </c>
      <c r="Z57" s="7">
        <f>SUMIFS(Nhap!$I$5:$I$1000,Nhap!$E$5:$E$1000,DATE(Thang!$E$4,Thang!$C$4,Loc!$Z$2),Nhap!$F$5:$F$1000,Loc!A57)</f>
        <v>0</v>
      </c>
      <c r="AA57" s="7">
        <f>SUMIFS(Nhap!$I$5:$I$1000,Nhap!$E$5:$E$1000,DATE(Thang!$E$4,Thang!$C$4,Loc!$AA$2),Nhap!$F$5:$F$1000,Loc!A57)</f>
        <v>0</v>
      </c>
      <c r="AB57" s="7">
        <f>SUMIFS(Nhap!$I$5:$I$1000,Nhap!$E$5:$E$1000,DATE(Thang!$E$4,Thang!$C$4,Loc!$AB$2),Nhap!$F$5:$F$1000,Loc!A57)</f>
        <v>0</v>
      </c>
      <c r="AC57" s="7">
        <f>SUMIFS(Nhap!$I$5:$I$1000,Nhap!$E$5:$E$1000,DATE(Thang!$E$4,Thang!$C$4,Loc!$AC$2),Nhap!$F$5:$F$1000,Loc!A57)</f>
        <v>0</v>
      </c>
      <c r="AD57" s="7">
        <f>SUMIFS(Nhap!$I$5:$I$1000,Nhap!$E$5:$E$1000,DATE(Thang!$E$4,Thang!$C$4,Loc!$AD$2),Nhap!$F$5:$F$1000,Loc!$A$5)</f>
        <v>0</v>
      </c>
      <c r="AE57" s="7">
        <f>SUMIFS(Nhap!$I$5:$I$1000,Nhap!$E$5:$E$1000,DATE(Thang!$E$4,Thang!$C$4,Loc!$AE$2),Nhap!$F$5:$F$1000,Loc!A57)</f>
        <v>0</v>
      </c>
      <c r="AF57" s="7">
        <f>SUMIFS(Nhap!$I$5:$I$1000,Nhap!$E$5:$E$1000,DATE(Thang!$E$4,Thang!$C$4,Loc!$AF$2),Nhap!$F$5:$F$1000,Loc!A57)</f>
        <v>0</v>
      </c>
      <c r="AG57" s="7">
        <f>SUMIFS(Nhap!$I$5:$I$1000,Nhap!$E$5:$E$1000,DATE(Thang!$E$4,Thang!$C$4,Loc!$AG$2),Nhap!$F$5:$F$1000,Loc!A57)</f>
        <v>0</v>
      </c>
      <c r="AH57" s="7">
        <f>SUMIFS(Nhap!$I$5:$I$1000,Nhap!$E$5:$E$1000,DATE(Thang!$E$4,Thang!$C$4,Loc!$AH$2),Nhap!$F$5:$F$1000,Loc!A57)</f>
        <v>0</v>
      </c>
      <c r="AI57" s="7">
        <f>SUMIFS(Nhap!$I$5:$I$1000,Nhap!$E$5:$E$1000,DATE(Thang!$E$4,Thang!$C$4,Loc!$AI$2),Nhap!$F$5:$F$1000,Loc!A57)</f>
        <v>0</v>
      </c>
      <c r="AJ57" s="7">
        <f>SUMIFS(Nhap!$I$5:$I$1000,Nhap!$E$5:$E$1000,DATE(Thang!$E$4,Thang!$C$4,Loc!$AJ$2),Nhap!$F$5:$F$1000,Loc!A57)</f>
        <v>0</v>
      </c>
      <c r="AK57" s="1">
        <f>SUMIFS(Xuat!$G$5:$G$1000,Xuat!$C$5:$C$1000,DATE(Thang!$E$4,Thang!$C$4,AK$2),Xuat!$D$5:$D$1000,Loc!$A57)</f>
        <v>0</v>
      </c>
      <c r="AL57" s="1">
        <f>SUMIFS(Xuat!$G$5:$G$1000,Xuat!$C$5:$C$1000,DATE(Thang!$E$4,Thang!$C$4,AL$2),Xuat!$D$5:$D$1000,Loc!$A57)</f>
        <v>0</v>
      </c>
      <c r="AM57" s="1">
        <f>SUMIFS(Xuat!$G$5:$G$1000,Xuat!$C$5:$C$1000,DATE(Thang!$E$4,Thang!$C$4,AM$2),Xuat!$D$5:$D$1000,Loc!$A57)</f>
        <v>0</v>
      </c>
      <c r="AN57" s="1">
        <f>SUMIFS(Xuat!$G$5:$G$1000,Xuat!$C$5:$C$1000,DATE(Thang!$E$4,Thang!$C$4,AN$2),Xuat!$D$5:$D$1000,Loc!$A57)</f>
        <v>0</v>
      </c>
      <c r="AO57" s="1">
        <f>SUMIFS(Xuat!$G$5:$G$1000,Xuat!$C$5:$C$1000,DATE(Thang!$E$4,Thang!$C$4,AO$2),Xuat!$D$5:$D$1000,Loc!$A57)</f>
        <v>0</v>
      </c>
      <c r="AP57" s="1">
        <f>SUMIFS(Xuat!$G$5:$G$1000,Xuat!$C$5:$C$1000,DATE(Thang!$E$4,Thang!$C$4,AP$2),Xuat!$D$5:$D$1000,Loc!$A57)</f>
        <v>0</v>
      </c>
      <c r="AQ57" s="1">
        <f>SUMIFS(Xuat!$G$5:$G$1000,Xuat!$C$5:$C$1000,DATE(Thang!$E$4,Thang!$C$4,AQ$2),Xuat!$D$5:$D$1000,Loc!$A57)</f>
        <v>0</v>
      </c>
      <c r="AR57" s="1">
        <f>SUMIFS(Xuat!$G$5:$G$1000,Xuat!$C$5:$C$1000,DATE(Thang!$E$4,Thang!$C$4,AR$2),Xuat!$D$5:$D$1000,Loc!$A57)</f>
        <v>0</v>
      </c>
      <c r="AS57" s="1">
        <f>SUMIFS(Xuat!$G$5:$G$1000,Xuat!$C$5:$C$1000,DATE(Thang!$E$4,Thang!$C$4,AS$2),Xuat!$D$5:$D$1000,Loc!$A57)</f>
        <v>0</v>
      </c>
      <c r="AT57" s="1">
        <f>SUMIFS(Xuat!$G$5:$G$1000,Xuat!$C$5:$C$1000,DATE(Thang!$E$4,Thang!$C$4,AT$2),Xuat!$D$5:$D$1000,Loc!$A57)</f>
        <v>0</v>
      </c>
      <c r="AU57" s="1">
        <f>SUMIFS(Xuat!$G$5:$G$1000,Xuat!$C$5:$C$1000,DATE(Thang!$E$4,Thang!$C$4,AU$2),Xuat!$D$5:$D$1000,Loc!$A57)</f>
        <v>0</v>
      </c>
      <c r="AV57" s="1">
        <f>SUMIFS(Xuat!$G$5:$G$1000,Xuat!$C$5:$C$1000,DATE(Thang!$E$4,Thang!$C$4,AV$2),Xuat!$D$5:$D$1000,Loc!$A57)</f>
        <v>0</v>
      </c>
      <c r="AW57" s="1">
        <f>SUMIFS(Xuat!$G$5:$G$1000,Xuat!$C$5:$C$1000,DATE(Thang!$E$4,Thang!$C$4,AW$2),Xuat!$D$5:$D$1000,Loc!$A57)</f>
        <v>0</v>
      </c>
      <c r="AX57" s="1">
        <f>SUMIFS(Xuat!$G$5:$G$1000,Xuat!$C$5:$C$1000,DATE(Thang!$E$4,Thang!$C$4,AX$2),Xuat!$D$5:$D$1000,Loc!$A57)</f>
        <v>0</v>
      </c>
      <c r="AY57" s="1">
        <f>SUMIFS(Xuat!$G$5:$G$1000,Xuat!$C$5:$C$1000,DATE(Thang!$E$4,Thang!$C$4,AY$2),Xuat!$D$5:$D$1000,Loc!$A57)</f>
        <v>0</v>
      </c>
      <c r="AZ57" s="1">
        <f>SUMIFS(Xuat!$G$5:$G$1000,Xuat!$C$5:$C$1000,DATE(Thang!$E$4,Thang!$C$4,AZ$2),Xuat!$D$5:$D$1000,Loc!$A57)</f>
        <v>0</v>
      </c>
      <c r="BA57" s="1">
        <f>SUMIFS(Xuat!$G$5:$G$1000,Xuat!$C$5:$C$1000,DATE(Thang!$E$4,Thang!$C$4,BA$2),Xuat!$D$5:$D$1000,Loc!$A57)</f>
        <v>0</v>
      </c>
      <c r="BB57" s="1">
        <f>SUMIFS(Xuat!$G$5:$G$1000,Xuat!$C$5:$C$1000,DATE(Thang!$E$4,Thang!$C$4,BB$2),Xuat!$D$5:$D$1000,Loc!$A57)</f>
        <v>0</v>
      </c>
      <c r="BC57" s="1">
        <f>SUMIFS(Xuat!$G$5:$G$1000,Xuat!$C$5:$C$1000,DATE(Thang!$E$4,Thang!$C$4,BC$2),Xuat!$D$5:$D$1000,Loc!$A57)</f>
        <v>0</v>
      </c>
      <c r="BD57" s="1">
        <f>SUMIFS(Xuat!$G$5:$G$1000,Xuat!$C$5:$C$1000,DATE(Thang!$E$4,Thang!$C$4,BD$2),Xuat!$D$5:$D$1000,Loc!$A57)</f>
        <v>0</v>
      </c>
      <c r="BE57" s="1">
        <f>SUMIFS(Xuat!$G$5:$G$1000,Xuat!$C$5:$C$1000,DATE(Thang!$E$4,Thang!$C$4,BE$2),Xuat!$D$5:$D$1000,Loc!$A57)</f>
        <v>0</v>
      </c>
      <c r="BF57" s="1">
        <f>SUMIFS(Xuat!$G$5:$G$1000,Xuat!$C$5:$C$1000,DATE(Thang!$E$4,Thang!$C$4,BF$2),Xuat!$D$5:$D$1000,Loc!$A57)</f>
        <v>0</v>
      </c>
      <c r="BG57" s="1">
        <f>SUMIFS(Xuat!$G$5:$G$1000,Xuat!$C$5:$C$1000,DATE(Thang!$E$4,Thang!$C$4,BG$2),Xuat!$D$5:$D$1000,Loc!$A57)</f>
        <v>0</v>
      </c>
      <c r="BH57" s="1">
        <f>SUMIFS(Xuat!$G$5:$G$1000,Xuat!$C$5:$C$1000,DATE(Thang!$E$4,Thang!$C$4,BH$2),Xuat!$D$5:$D$1000,Loc!$A57)</f>
        <v>0</v>
      </c>
      <c r="BI57" s="1">
        <f>SUMIFS(Xuat!$G$5:$G$1000,Xuat!$C$5:$C$1000,DATE(Thang!$E$4,Thang!$C$4,BI$2),Xuat!$D$5:$D$1000,Loc!$A57)</f>
        <v>0</v>
      </c>
      <c r="BJ57" s="1">
        <f>SUMIFS(Xuat!$G$5:$G$1000,Xuat!$C$5:$C$1000,DATE(Thang!$E$4,Thang!$C$4,BJ$2),Xuat!$D$5:$D$1000,Loc!$A57)</f>
        <v>0</v>
      </c>
      <c r="BK57" s="1">
        <f>SUMIFS(Xuat!$G$5:$G$1000,Xuat!$C$5:$C$1000,DATE(Thang!$E$4,Thang!$C$4,BK$2),Xuat!$D$5:$D$1000,Loc!$A57)</f>
        <v>0</v>
      </c>
      <c r="BL57" s="1">
        <f>SUMIFS(Xuat!$G$5:$G$1000,Xuat!$C$5:$C$1000,DATE(Thang!$E$4,Thang!$C$4,BL$2),Xuat!$D$5:$D$1000,Loc!$A57)</f>
        <v>0</v>
      </c>
      <c r="BM57" s="1">
        <f>SUMIFS(Xuat!$G$5:$G$1000,Xuat!$C$5:$C$1000,DATE(Thang!$E$4,Thang!$C$4,BM$2),Xuat!$D$5:$D$1000,Loc!$A57)</f>
        <v>0</v>
      </c>
      <c r="BN57" s="1">
        <f>SUMIFS(Xuat!$G$5:$G$1000,Xuat!$C$5:$C$1000,DATE(Thang!$E$4,Thang!$C$4,BN$2),Xuat!$D$5:$D$1000,Loc!$A57)</f>
        <v>0</v>
      </c>
      <c r="BO57" s="1">
        <f>SUMIFS(Xuat!$G$5:$G$1000,Xuat!$C$5:$C$1000,DATE(Thang!$E$4,Thang!$C$4,BO$2),Xuat!$D$5:$D$1000,Loc!$A57)</f>
        <v>0</v>
      </c>
    </row>
    <row r="58" spans="1:67" x14ac:dyDescent="0.2">
      <c r="A58" s="2">
        <f>DM!C58</f>
        <v>0</v>
      </c>
      <c r="B58" s="3">
        <f>VLOOKUP(A58,Tondau!$B$5:$F$500,3,0)</f>
        <v>0</v>
      </c>
      <c r="C58" s="3">
        <f t="shared" si="2"/>
        <v>0</v>
      </c>
      <c r="D58" s="3">
        <f t="shared" si="3"/>
        <v>0</v>
      </c>
      <c r="E58" s="3">
        <f t="shared" si="4"/>
        <v>0</v>
      </c>
      <c r="F58" s="7">
        <f>SUMIFS(Nhap!$I$5:$I$1000,Nhap!$E$5:$E$1000,DATE(Thang!$E$4,Thang!$C$4,Loc!$F$2),Nhap!$F$5:$F$1000,Loc!A58)</f>
        <v>0</v>
      </c>
      <c r="G58" s="7">
        <f>SUMIFS(Nhap!$I$5:$I$1000,Nhap!$E$5:$E$1000,DATE(Thang!$E$4,Thang!$C$4,Loc!$G$2),Nhap!$F$5:$F$1000,Loc!A58)</f>
        <v>0</v>
      </c>
      <c r="H58" s="7">
        <f>SUMIFS(Nhap!$I$5:$I$1000,Nhap!$E$5:$E$1000,DATE(Thang!$E$4,Thang!$C$4,Loc!$H$2),Nhap!$F$5:$F$1000,Loc!A58)</f>
        <v>0</v>
      </c>
      <c r="I58" s="7">
        <f>SUMIFS(Nhap!$I$5:$I$1000,Nhap!$E$5:$E$1000,DATE(Thang!$E$4,Thang!$C$4,Loc!$I$2),Nhap!$F$5:$F$1000,Loc!A58)</f>
        <v>0</v>
      </c>
      <c r="J58" s="7">
        <f>SUMIFS(Nhap!$I$5:$I$1000,Nhap!$E$5:$E$1000,DATE(Thang!$E$4,Thang!$C$4,Loc!$J$2),Nhap!$F$5:$F$1000,Loc!A58)</f>
        <v>0</v>
      </c>
      <c r="K58" s="7">
        <f>SUMIFS(Nhap!$I$5:$I$1000,Nhap!$E$5:$E$1000,DATE(Thang!$E$4,Thang!$C$4,Loc!$K$2),Nhap!$F$5:$F$1000,Loc!A58)</f>
        <v>0</v>
      </c>
      <c r="L58" s="7">
        <f>SUMIFS(Nhap!$I$5:$I$1000,Nhap!$E$5:$E$1000,DATE(Thang!$E$4,Thang!$C$4,Loc!$L$2),Nhap!$F$5:$F$1000,Loc!A58)</f>
        <v>0</v>
      </c>
      <c r="M58" s="7">
        <f>SUMIFS(Nhap!$I$5:$I$1000,Nhap!$E$5:$E$1000,DATE(Thang!$E$4,Thang!$C$4,Loc!$M$2),Nhap!$F$5:$F$1000,Loc!A58)</f>
        <v>0</v>
      </c>
      <c r="N58" s="7">
        <f>SUMIFS(Nhap!$I$5:$I$1000,Nhap!$E$5:$E$1000,DATE(Thang!$E$4,Thang!$C$4,Loc!$N$2),Nhap!$F$5:$F$1000,Loc!A58)</f>
        <v>0</v>
      </c>
      <c r="O58" s="7">
        <f>SUMIFS(Nhap!$I$5:$I$1000,Nhap!$E$5:$E$1000,DATE(Thang!$E$4,Thang!$C$4,Loc!$O$2),Nhap!$F$5:$F$1000,Loc!A58)</f>
        <v>0</v>
      </c>
      <c r="P58" s="7">
        <f>SUMIFS(Nhap!$I$5:$I$1000,Nhap!$E$5:$E$1000,DATE(Thang!$E$4,Thang!$C$4,Loc!$P$2),Nhap!$F$5:$F$1000,Loc!A58)</f>
        <v>0</v>
      </c>
      <c r="Q58" s="7">
        <f>SUMIFS(Nhap!$I$5:$I$1000,Nhap!$E$5:$E$1000,DATE(Thang!$E$4,Thang!$C$4,Loc!$Q$2),Nhap!$F$5:$F$1000,Loc!A58)</f>
        <v>0</v>
      </c>
      <c r="R58" s="7">
        <f>SUMIFS(Nhap!$I$5:$I$1000,Nhap!$E$5:$E$1000,DATE(Thang!$E$4,Thang!$C$4,Loc!$R$2),Nhap!$F$5:$F$1000,Loc!A58)</f>
        <v>0</v>
      </c>
      <c r="S58" s="7">
        <f>SUMIFS(Nhap!$I$5:$I$1000,Nhap!$E$5:$E$1000,DATE(Thang!$E$4,Thang!$C$4,Loc!$S$2),Nhap!$F$5:$F$1000,Loc!A58)</f>
        <v>0</v>
      </c>
      <c r="T58" s="7">
        <f>SUMIFS(Nhap!$I$5:$I$1000,Nhap!$E$5:$E$1000,DATE(Thang!$E$4,Thang!$C$4,Loc!$T$2),Nhap!$F$5:$F$1000,Loc!A58)</f>
        <v>0</v>
      </c>
      <c r="U58" s="7">
        <f>SUMIFS(Nhap!$I$5:$I$1000,Nhap!$E$5:$E$1000,DATE(Thang!$E$4,Thang!$C$4,Loc!$U$2),Nhap!$F$5:$F$1000,Loc!A58)</f>
        <v>0</v>
      </c>
      <c r="V58" s="7">
        <f>SUMIFS(Nhap!$I$5:$I$1000,Nhap!$E$5:$E$1000,DATE(Thang!$E$4,Thang!$C$4,Loc!$V$2),Nhap!$F$5:$F$1000,Loc!A58)</f>
        <v>0</v>
      </c>
      <c r="W58" s="7">
        <f>SUMIFS(Nhap!$I$5:$I$1000,Nhap!$E$5:$E$1000,DATE(Thang!$E$4,Thang!$C$4,Loc!$W$2),Nhap!$F$5:$F$1000,Loc!A58)</f>
        <v>0</v>
      </c>
      <c r="X58" s="7">
        <f>SUMIFS(Nhap!$I$5:$I$1000,Nhap!$E$5:$E$1000,DATE(Thang!$E$4,Thang!$C$4,Loc!$X$2),Nhap!$F$5:$F$1000,Loc!A58)</f>
        <v>0</v>
      </c>
      <c r="Y58" s="7">
        <f>SUMIFS(Nhap!$I$5:$I$1000,Nhap!$E$5:$E$1000,DATE(Thang!$E$4,Thang!$C$4,Loc!$Y$2),Nhap!$F$5:$F$1000,Loc!A58)</f>
        <v>0</v>
      </c>
      <c r="Z58" s="7">
        <f>SUMIFS(Nhap!$I$5:$I$1000,Nhap!$E$5:$E$1000,DATE(Thang!$E$4,Thang!$C$4,Loc!$Z$2),Nhap!$F$5:$F$1000,Loc!A58)</f>
        <v>0</v>
      </c>
      <c r="AA58" s="7">
        <f>SUMIFS(Nhap!$I$5:$I$1000,Nhap!$E$5:$E$1000,DATE(Thang!$E$4,Thang!$C$4,Loc!$AA$2),Nhap!$F$5:$F$1000,Loc!A58)</f>
        <v>0</v>
      </c>
      <c r="AB58" s="7">
        <f>SUMIFS(Nhap!$I$5:$I$1000,Nhap!$E$5:$E$1000,DATE(Thang!$E$4,Thang!$C$4,Loc!$AB$2),Nhap!$F$5:$F$1000,Loc!A58)</f>
        <v>0</v>
      </c>
      <c r="AC58" s="7">
        <f>SUMIFS(Nhap!$I$5:$I$1000,Nhap!$E$5:$E$1000,DATE(Thang!$E$4,Thang!$C$4,Loc!$AC$2),Nhap!$F$5:$F$1000,Loc!A58)</f>
        <v>0</v>
      </c>
      <c r="AD58" s="7">
        <f>SUMIFS(Nhap!$I$5:$I$1000,Nhap!$E$5:$E$1000,DATE(Thang!$E$4,Thang!$C$4,Loc!$AD$2),Nhap!$F$5:$F$1000,Loc!$A$5)</f>
        <v>0</v>
      </c>
      <c r="AE58" s="7">
        <f>SUMIFS(Nhap!$I$5:$I$1000,Nhap!$E$5:$E$1000,DATE(Thang!$E$4,Thang!$C$4,Loc!$AE$2),Nhap!$F$5:$F$1000,Loc!A58)</f>
        <v>0</v>
      </c>
      <c r="AF58" s="7">
        <f>SUMIFS(Nhap!$I$5:$I$1000,Nhap!$E$5:$E$1000,DATE(Thang!$E$4,Thang!$C$4,Loc!$AF$2),Nhap!$F$5:$F$1000,Loc!A58)</f>
        <v>0</v>
      </c>
      <c r="AG58" s="7">
        <f>SUMIFS(Nhap!$I$5:$I$1000,Nhap!$E$5:$E$1000,DATE(Thang!$E$4,Thang!$C$4,Loc!$AG$2),Nhap!$F$5:$F$1000,Loc!A58)</f>
        <v>0</v>
      </c>
      <c r="AH58" s="7">
        <f>SUMIFS(Nhap!$I$5:$I$1000,Nhap!$E$5:$E$1000,DATE(Thang!$E$4,Thang!$C$4,Loc!$AH$2),Nhap!$F$5:$F$1000,Loc!A58)</f>
        <v>0</v>
      </c>
      <c r="AI58" s="7">
        <f>SUMIFS(Nhap!$I$5:$I$1000,Nhap!$E$5:$E$1000,DATE(Thang!$E$4,Thang!$C$4,Loc!$AI$2),Nhap!$F$5:$F$1000,Loc!A58)</f>
        <v>0</v>
      </c>
      <c r="AJ58" s="7">
        <f>SUMIFS(Nhap!$I$5:$I$1000,Nhap!$E$5:$E$1000,DATE(Thang!$E$4,Thang!$C$4,Loc!$AJ$2),Nhap!$F$5:$F$1000,Loc!A58)</f>
        <v>0</v>
      </c>
      <c r="AK58" s="1">
        <f>SUMIFS(Xuat!$G$5:$G$1000,Xuat!$C$5:$C$1000,DATE(Thang!$E$4,Thang!$C$4,AK$2),Xuat!$D$5:$D$1000,Loc!$A58)</f>
        <v>0</v>
      </c>
      <c r="AL58" s="1">
        <f>SUMIFS(Xuat!$G$5:$G$1000,Xuat!$C$5:$C$1000,DATE(Thang!$E$4,Thang!$C$4,AL$2),Xuat!$D$5:$D$1000,Loc!$A58)</f>
        <v>0</v>
      </c>
      <c r="AM58" s="1">
        <f>SUMIFS(Xuat!$G$5:$G$1000,Xuat!$C$5:$C$1000,DATE(Thang!$E$4,Thang!$C$4,AM$2),Xuat!$D$5:$D$1000,Loc!$A58)</f>
        <v>0</v>
      </c>
      <c r="AN58" s="1">
        <f>SUMIFS(Xuat!$G$5:$G$1000,Xuat!$C$5:$C$1000,DATE(Thang!$E$4,Thang!$C$4,AN$2),Xuat!$D$5:$D$1000,Loc!$A58)</f>
        <v>0</v>
      </c>
      <c r="AO58" s="1">
        <f>SUMIFS(Xuat!$G$5:$G$1000,Xuat!$C$5:$C$1000,DATE(Thang!$E$4,Thang!$C$4,AO$2),Xuat!$D$5:$D$1000,Loc!$A58)</f>
        <v>0</v>
      </c>
      <c r="AP58" s="1">
        <f>SUMIFS(Xuat!$G$5:$G$1000,Xuat!$C$5:$C$1000,DATE(Thang!$E$4,Thang!$C$4,AP$2),Xuat!$D$5:$D$1000,Loc!$A58)</f>
        <v>0</v>
      </c>
      <c r="AQ58" s="1">
        <f>SUMIFS(Xuat!$G$5:$G$1000,Xuat!$C$5:$C$1000,DATE(Thang!$E$4,Thang!$C$4,AQ$2),Xuat!$D$5:$D$1000,Loc!$A58)</f>
        <v>0</v>
      </c>
      <c r="AR58" s="1">
        <f>SUMIFS(Xuat!$G$5:$G$1000,Xuat!$C$5:$C$1000,DATE(Thang!$E$4,Thang!$C$4,AR$2),Xuat!$D$5:$D$1000,Loc!$A58)</f>
        <v>0</v>
      </c>
      <c r="AS58" s="1">
        <f>SUMIFS(Xuat!$G$5:$G$1000,Xuat!$C$5:$C$1000,DATE(Thang!$E$4,Thang!$C$4,AS$2),Xuat!$D$5:$D$1000,Loc!$A58)</f>
        <v>0</v>
      </c>
      <c r="AT58" s="1">
        <f>SUMIFS(Xuat!$G$5:$G$1000,Xuat!$C$5:$C$1000,DATE(Thang!$E$4,Thang!$C$4,AT$2),Xuat!$D$5:$D$1000,Loc!$A58)</f>
        <v>0</v>
      </c>
      <c r="AU58" s="1">
        <f>SUMIFS(Xuat!$G$5:$G$1000,Xuat!$C$5:$C$1000,DATE(Thang!$E$4,Thang!$C$4,AU$2),Xuat!$D$5:$D$1000,Loc!$A58)</f>
        <v>0</v>
      </c>
      <c r="AV58" s="1">
        <f>SUMIFS(Xuat!$G$5:$G$1000,Xuat!$C$5:$C$1000,DATE(Thang!$E$4,Thang!$C$4,AV$2),Xuat!$D$5:$D$1000,Loc!$A58)</f>
        <v>0</v>
      </c>
      <c r="AW58" s="1">
        <f>SUMIFS(Xuat!$G$5:$G$1000,Xuat!$C$5:$C$1000,DATE(Thang!$E$4,Thang!$C$4,AW$2),Xuat!$D$5:$D$1000,Loc!$A58)</f>
        <v>0</v>
      </c>
      <c r="AX58" s="1">
        <f>SUMIFS(Xuat!$G$5:$G$1000,Xuat!$C$5:$C$1000,DATE(Thang!$E$4,Thang!$C$4,AX$2),Xuat!$D$5:$D$1000,Loc!$A58)</f>
        <v>0</v>
      </c>
      <c r="AY58" s="1">
        <f>SUMIFS(Xuat!$G$5:$G$1000,Xuat!$C$5:$C$1000,DATE(Thang!$E$4,Thang!$C$4,AY$2),Xuat!$D$5:$D$1000,Loc!$A58)</f>
        <v>0</v>
      </c>
      <c r="AZ58" s="1">
        <f>SUMIFS(Xuat!$G$5:$G$1000,Xuat!$C$5:$C$1000,DATE(Thang!$E$4,Thang!$C$4,AZ$2),Xuat!$D$5:$D$1000,Loc!$A58)</f>
        <v>0</v>
      </c>
      <c r="BA58" s="1">
        <f>SUMIFS(Xuat!$G$5:$G$1000,Xuat!$C$5:$C$1000,DATE(Thang!$E$4,Thang!$C$4,BA$2),Xuat!$D$5:$D$1000,Loc!$A58)</f>
        <v>0</v>
      </c>
      <c r="BB58" s="1">
        <f>SUMIFS(Xuat!$G$5:$G$1000,Xuat!$C$5:$C$1000,DATE(Thang!$E$4,Thang!$C$4,BB$2),Xuat!$D$5:$D$1000,Loc!$A58)</f>
        <v>0</v>
      </c>
      <c r="BC58" s="1">
        <f>SUMIFS(Xuat!$G$5:$G$1000,Xuat!$C$5:$C$1000,DATE(Thang!$E$4,Thang!$C$4,BC$2),Xuat!$D$5:$D$1000,Loc!$A58)</f>
        <v>0</v>
      </c>
      <c r="BD58" s="1">
        <f>SUMIFS(Xuat!$G$5:$G$1000,Xuat!$C$5:$C$1000,DATE(Thang!$E$4,Thang!$C$4,BD$2),Xuat!$D$5:$D$1000,Loc!$A58)</f>
        <v>0</v>
      </c>
      <c r="BE58" s="1">
        <f>SUMIFS(Xuat!$G$5:$G$1000,Xuat!$C$5:$C$1000,DATE(Thang!$E$4,Thang!$C$4,BE$2),Xuat!$D$5:$D$1000,Loc!$A58)</f>
        <v>0</v>
      </c>
      <c r="BF58" s="1">
        <f>SUMIFS(Xuat!$G$5:$G$1000,Xuat!$C$5:$C$1000,DATE(Thang!$E$4,Thang!$C$4,BF$2),Xuat!$D$5:$D$1000,Loc!$A58)</f>
        <v>0</v>
      </c>
      <c r="BG58" s="1">
        <f>SUMIFS(Xuat!$G$5:$G$1000,Xuat!$C$5:$C$1000,DATE(Thang!$E$4,Thang!$C$4,BG$2),Xuat!$D$5:$D$1000,Loc!$A58)</f>
        <v>0</v>
      </c>
      <c r="BH58" s="1">
        <f>SUMIFS(Xuat!$G$5:$G$1000,Xuat!$C$5:$C$1000,DATE(Thang!$E$4,Thang!$C$4,BH$2),Xuat!$D$5:$D$1000,Loc!$A58)</f>
        <v>0</v>
      </c>
      <c r="BI58" s="1">
        <f>SUMIFS(Xuat!$G$5:$G$1000,Xuat!$C$5:$C$1000,DATE(Thang!$E$4,Thang!$C$4,BI$2),Xuat!$D$5:$D$1000,Loc!$A58)</f>
        <v>0</v>
      </c>
      <c r="BJ58" s="1">
        <f>SUMIFS(Xuat!$G$5:$G$1000,Xuat!$C$5:$C$1000,DATE(Thang!$E$4,Thang!$C$4,BJ$2),Xuat!$D$5:$D$1000,Loc!$A58)</f>
        <v>0</v>
      </c>
      <c r="BK58" s="1">
        <f>SUMIFS(Xuat!$G$5:$G$1000,Xuat!$C$5:$C$1000,DATE(Thang!$E$4,Thang!$C$4,BK$2),Xuat!$D$5:$D$1000,Loc!$A58)</f>
        <v>0</v>
      </c>
      <c r="BL58" s="1">
        <f>SUMIFS(Xuat!$G$5:$G$1000,Xuat!$C$5:$C$1000,DATE(Thang!$E$4,Thang!$C$4,BL$2),Xuat!$D$5:$D$1000,Loc!$A58)</f>
        <v>0</v>
      </c>
      <c r="BM58" s="1">
        <f>SUMIFS(Xuat!$G$5:$G$1000,Xuat!$C$5:$C$1000,DATE(Thang!$E$4,Thang!$C$4,BM$2),Xuat!$D$5:$D$1000,Loc!$A58)</f>
        <v>0</v>
      </c>
      <c r="BN58" s="1">
        <f>SUMIFS(Xuat!$G$5:$G$1000,Xuat!$C$5:$C$1000,DATE(Thang!$E$4,Thang!$C$4,BN$2),Xuat!$D$5:$D$1000,Loc!$A58)</f>
        <v>0</v>
      </c>
      <c r="BO58" s="1">
        <f>SUMIFS(Xuat!$G$5:$G$1000,Xuat!$C$5:$C$1000,DATE(Thang!$E$4,Thang!$C$4,BO$2),Xuat!$D$5:$D$1000,Loc!$A58)</f>
        <v>0</v>
      </c>
    </row>
    <row r="59" spans="1:67" x14ac:dyDescent="0.2">
      <c r="A59" s="2">
        <f>DM!C59</f>
        <v>0</v>
      </c>
      <c r="B59" s="3">
        <f>VLOOKUP(A59,Tondau!$B$5:$F$500,3,0)</f>
        <v>0</v>
      </c>
      <c r="C59" s="3">
        <f t="shared" si="2"/>
        <v>0</v>
      </c>
      <c r="D59" s="3">
        <f t="shared" si="3"/>
        <v>0</v>
      </c>
      <c r="E59" s="3">
        <f t="shared" si="4"/>
        <v>0</v>
      </c>
      <c r="F59" s="7">
        <f>SUMIFS(Nhap!$I$5:$I$1000,Nhap!$E$5:$E$1000,DATE(Thang!$E$4,Thang!$C$4,Loc!$F$2),Nhap!$F$5:$F$1000,Loc!A59)</f>
        <v>0</v>
      </c>
      <c r="G59" s="7">
        <f>SUMIFS(Nhap!$I$5:$I$1000,Nhap!$E$5:$E$1000,DATE(Thang!$E$4,Thang!$C$4,Loc!$G$2),Nhap!$F$5:$F$1000,Loc!A59)</f>
        <v>0</v>
      </c>
      <c r="H59" s="7">
        <f>SUMIFS(Nhap!$I$5:$I$1000,Nhap!$E$5:$E$1000,DATE(Thang!$E$4,Thang!$C$4,Loc!$H$2),Nhap!$F$5:$F$1000,Loc!A59)</f>
        <v>0</v>
      </c>
      <c r="I59" s="7">
        <f>SUMIFS(Nhap!$I$5:$I$1000,Nhap!$E$5:$E$1000,DATE(Thang!$E$4,Thang!$C$4,Loc!$I$2),Nhap!$F$5:$F$1000,Loc!A59)</f>
        <v>0</v>
      </c>
      <c r="J59" s="7">
        <f>SUMIFS(Nhap!$I$5:$I$1000,Nhap!$E$5:$E$1000,DATE(Thang!$E$4,Thang!$C$4,Loc!$J$2),Nhap!$F$5:$F$1000,Loc!A59)</f>
        <v>0</v>
      </c>
      <c r="K59" s="7">
        <f>SUMIFS(Nhap!$I$5:$I$1000,Nhap!$E$5:$E$1000,DATE(Thang!$E$4,Thang!$C$4,Loc!$K$2),Nhap!$F$5:$F$1000,Loc!A59)</f>
        <v>0</v>
      </c>
      <c r="L59" s="7">
        <f>SUMIFS(Nhap!$I$5:$I$1000,Nhap!$E$5:$E$1000,DATE(Thang!$E$4,Thang!$C$4,Loc!$L$2),Nhap!$F$5:$F$1000,Loc!A59)</f>
        <v>0</v>
      </c>
      <c r="M59" s="7">
        <f>SUMIFS(Nhap!$I$5:$I$1000,Nhap!$E$5:$E$1000,DATE(Thang!$E$4,Thang!$C$4,Loc!$M$2),Nhap!$F$5:$F$1000,Loc!A59)</f>
        <v>0</v>
      </c>
      <c r="N59" s="7">
        <f>SUMIFS(Nhap!$I$5:$I$1000,Nhap!$E$5:$E$1000,DATE(Thang!$E$4,Thang!$C$4,Loc!$N$2),Nhap!$F$5:$F$1000,Loc!A59)</f>
        <v>0</v>
      </c>
      <c r="O59" s="7">
        <f>SUMIFS(Nhap!$I$5:$I$1000,Nhap!$E$5:$E$1000,DATE(Thang!$E$4,Thang!$C$4,Loc!$O$2),Nhap!$F$5:$F$1000,Loc!A59)</f>
        <v>0</v>
      </c>
      <c r="P59" s="7">
        <f>SUMIFS(Nhap!$I$5:$I$1000,Nhap!$E$5:$E$1000,DATE(Thang!$E$4,Thang!$C$4,Loc!$P$2),Nhap!$F$5:$F$1000,Loc!A59)</f>
        <v>0</v>
      </c>
      <c r="Q59" s="7">
        <f>SUMIFS(Nhap!$I$5:$I$1000,Nhap!$E$5:$E$1000,DATE(Thang!$E$4,Thang!$C$4,Loc!$Q$2),Nhap!$F$5:$F$1000,Loc!A59)</f>
        <v>0</v>
      </c>
      <c r="R59" s="7">
        <f>SUMIFS(Nhap!$I$5:$I$1000,Nhap!$E$5:$E$1000,DATE(Thang!$E$4,Thang!$C$4,Loc!$R$2),Nhap!$F$5:$F$1000,Loc!A59)</f>
        <v>0</v>
      </c>
      <c r="S59" s="7">
        <f>SUMIFS(Nhap!$I$5:$I$1000,Nhap!$E$5:$E$1000,DATE(Thang!$E$4,Thang!$C$4,Loc!$S$2),Nhap!$F$5:$F$1000,Loc!A59)</f>
        <v>0</v>
      </c>
      <c r="T59" s="7">
        <f>SUMIFS(Nhap!$I$5:$I$1000,Nhap!$E$5:$E$1000,DATE(Thang!$E$4,Thang!$C$4,Loc!$T$2),Nhap!$F$5:$F$1000,Loc!A59)</f>
        <v>0</v>
      </c>
      <c r="U59" s="7">
        <f>SUMIFS(Nhap!$I$5:$I$1000,Nhap!$E$5:$E$1000,DATE(Thang!$E$4,Thang!$C$4,Loc!$U$2),Nhap!$F$5:$F$1000,Loc!A59)</f>
        <v>0</v>
      </c>
      <c r="V59" s="7">
        <f>SUMIFS(Nhap!$I$5:$I$1000,Nhap!$E$5:$E$1000,DATE(Thang!$E$4,Thang!$C$4,Loc!$V$2),Nhap!$F$5:$F$1000,Loc!A59)</f>
        <v>0</v>
      </c>
      <c r="W59" s="7">
        <f>SUMIFS(Nhap!$I$5:$I$1000,Nhap!$E$5:$E$1000,DATE(Thang!$E$4,Thang!$C$4,Loc!$W$2),Nhap!$F$5:$F$1000,Loc!A59)</f>
        <v>0</v>
      </c>
      <c r="X59" s="7">
        <f>SUMIFS(Nhap!$I$5:$I$1000,Nhap!$E$5:$E$1000,DATE(Thang!$E$4,Thang!$C$4,Loc!$X$2),Nhap!$F$5:$F$1000,Loc!A59)</f>
        <v>0</v>
      </c>
      <c r="Y59" s="7">
        <f>SUMIFS(Nhap!$I$5:$I$1000,Nhap!$E$5:$E$1000,DATE(Thang!$E$4,Thang!$C$4,Loc!$Y$2),Nhap!$F$5:$F$1000,Loc!A59)</f>
        <v>0</v>
      </c>
      <c r="Z59" s="7">
        <f>SUMIFS(Nhap!$I$5:$I$1000,Nhap!$E$5:$E$1000,DATE(Thang!$E$4,Thang!$C$4,Loc!$Z$2),Nhap!$F$5:$F$1000,Loc!A59)</f>
        <v>0</v>
      </c>
      <c r="AA59" s="7">
        <f>SUMIFS(Nhap!$I$5:$I$1000,Nhap!$E$5:$E$1000,DATE(Thang!$E$4,Thang!$C$4,Loc!$AA$2),Nhap!$F$5:$F$1000,Loc!A59)</f>
        <v>0</v>
      </c>
      <c r="AB59" s="7">
        <f>SUMIFS(Nhap!$I$5:$I$1000,Nhap!$E$5:$E$1000,DATE(Thang!$E$4,Thang!$C$4,Loc!$AB$2),Nhap!$F$5:$F$1000,Loc!A59)</f>
        <v>0</v>
      </c>
      <c r="AC59" s="7">
        <f>SUMIFS(Nhap!$I$5:$I$1000,Nhap!$E$5:$E$1000,DATE(Thang!$E$4,Thang!$C$4,Loc!$AC$2),Nhap!$F$5:$F$1000,Loc!A59)</f>
        <v>0</v>
      </c>
      <c r="AD59" s="7">
        <f>SUMIFS(Nhap!$I$5:$I$1000,Nhap!$E$5:$E$1000,DATE(Thang!$E$4,Thang!$C$4,Loc!$AD$2),Nhap!$F$5:$F$1000,Loc!$A$5)</f>
        <v>0</v>
      </c>
      <c r="AE59" s="7">
        <f>SUMIFS(Nhap!$I$5:$I$1000,Nhap!$E$5:$E$1000,DATE(Thang!$E$4,Thang!$C$4,Loc!$AE$2),Nhap!$F$5:$F$1000,Loc!A59)</f>
        <v>0</v>
      </c>
      <c r="AF59" s="7">
        <f>SUMIFS(Nhap!$I$5:$I$1000,Nhap!$E$5:$E$1000,DATE(Thang!$E$4,Thang!$C$4,Loc!$AF$2),Nhap!$F$5:$F$1000,Loc!A59)</f>
        <v>0</v>
      </c>
      <c r="AG59" s="7">
        <f>SUMIFS(Nhap!$I$5:$I$1000,Nhap!$E$5:$E$1000,DATE(Thang!$E$4,Thang!$C$4,Loc!$AG$2),Nhap!$F$5:$F$1000,Loc!A59)</f>
        <v>0</v>
      </c>
      <c r="AH59" s="7">
        <f>SUMIFS(Nhap!$I$5:$I$1000,Nhap!$E$5:$E$1000,DATE(Thang!$E$4,Thang!$C$4,Loc!$AH$2),Nhap!$F$5:$F$1000,Loc!A59)</f>
        <v>0</v>
      </c>
      <c r="AI59" s="7">
        <f>SUMIFS(Nhap!$I$5:$I$1000,Nhap!$E$5:$E$1000,DATE(Thang!$E$4,Thang!$C$4,Loc!$AI$2),Nhap!$F$5:$F$1000,Loc!A59)</f>
        <v>0</v>
      </c>
      <c r="AJ59" s="7">
        <f>SUMIFS(Nhap!$I$5:$I$1000,Nhap!$E$5:$E$1000,DATE(Thang!$E$4,Thang!$C$4,Loc!$AJ$2),Nhap!$F$5:$F$1000,Loc!A59)</f>
        <v>0</v>
      </c>
      <c r="AK59" s="1">
        <f>SUMIFS(Xuat!$G$5:$G$1000,Xuat!$C$5:$C$1000,DATE(Thang!$E$4,Thang!$C$4,AK$2),Xuat!$D$5:$D$1000,Loc!$A59)</f>
        <v>0</v>
      </c>
      <c r="AL59" s="1">
        <f>SUMIFS(Xuat!$G$5:$G$1000,Xuat!$C$5:$C$1000,DATE(Thang!$E$4,Thang!$C$4,AL$2),Xuat!$D$5:$D$1000,Loc!$A59)</f>
        <v>0</v>
      </c>
      <c r="AM59" s="1">
        <f>SUMIFS(Xuat!$G$5:$G$1000,Xuat!$C$5:$C$1000,DATE(Thang!$E$4,Thang!$C$4,AM$2),Xuat!$D$5:$D$1000,Loc!$A59)</f>
        <v>0</v>
      </c>
      <c r="AN59" s="1">
        <f>SUMIFS(Xuat!$G$5:$G$1000,Xuat!$C$5:$C$1000,DATE(Thang!$E$4,Thang!$C$4,AN$2),Xuat!$D$5:$D$1000,Loc!$A59)</f>
        <v>0</v>
      </c>
      <c r="AO59" s="1">
        <f>SUMIFS(Xuat!$G$5:$G$1000,Xuat!$C$5:$C$1000,DATE(Thang!$E$4,Thang!$C$4,AO$2),Xuat!$D$5:$D$1000,Loc!$A59)</f>
        <v>0</v>
      </c>
      <c r="AP59" s="1">
        <f>SUMIFS(Xuat!$G$5:$G$1000,Xuat!$C$5:$C$1000,DATE(Thang!$E$4,Thang!$C$4,AP$2),Xuat!$D$5:$D$1000,Loc!$A59)</f>
        <v>0</v>
      </c>
      <c r="AQ59" s="1">
        <f>SUMIFS(Xuat!$G$5:$G$1000,Xuat!$C$5:$C$1000,DATE(Thang!$E$4,Thang!$C$4,AQ$2),Xuat!$D$5:$D$1000,Loc!$A59)</f>
        <v>0</v>
      </c>
      <c r="AR59" s="1">
        <f>SUMIFS(Xuat!$G$5:$G$1000,Xuat!$C$5:$C$1000,DATE(Thang!$E$4,Thang!$C$4,AR$2),Xuat!$D$5:$D$1000,Loc!$A59)</f>
        <v>0</v>
      </c>
      <c r="AS59" s="1">
        <f>SUMIFS(Xuat!$G$5:$G$1000,Xuat!$C$5:$C$1000,DATE(Thang!$E$4,Thang!$C$4,AS$2),Xuat!$D$5:$D$1000,Loc!$A59)</f>
        <v>0</v>
      </c>
      <c r="AT59" s="1">
        <f>SUMIFS(Xuat!$G$5:$G$1000,Xuat!$C$5:$C$1000,DATE(Thang!$E$4,Thang!$C$4,AT$2),Xuat!$D$5:$D$1000,Loc!$A59)</f>
        <v>0</v>
      </c>
      <c r="AU59" s="1">
        <f>SUMIFS(Xuat!$G$5:$G$1000,Xuat!$C$5:$C$1000,DATE(Thang!$E$4,Thang!$C$4,AU$2),Xuat!$D$5:$D$1000,Loc!$A59)</f>
        <v>0</v>
      </c>
      <c r="AV59" s="1">
        <f>SUMIFS(Xuat!$G$5:$G$1000,Xuat!$C$5:$C$1000,DATE(Thang!$E$4,Thang!$C$4,AV$2),Xuat!$D$5:$D$1000,Loc!$A59)</f>
        <v>0</v>
      </c>
      <c r="AW59" s="1">
        <f>SUMIFS(Xuat!$G$5:$G$1000,Xuat!$C$5:$C$1000,DATE(Thang!$E$4,Thang!$C$4,AW$2),Xuat!$D$5:$D$1000,Loc!$A59)</f>
        <v>0</v>
      </c>
      <c r="AX59" s="1">
        <f>SUMIFS(Xuat!$G$5:$G$1000,Xuat!$C$5:$C$1000,DATE(Thang!$E$4,Thang!$C$4,AX$2),Xuat!$D$5:$D$1000,Loc!$A59)</f>
        <v>0</v>
      </c>
      <c r="AY59" s="1">
        <f>SUMIFS(Xuat!$G$5:$G$1000,Xuat!$C$5:$C$1000,DATE(Thang!$E$4,Thang!$C$4,AY$2),Xuat!$D$5:$D$1000,Loc!$A59)</f>
        <v>0</v>
      </c>
      <c r="AZ59" s="1">
        <f>SUMIFS(Xuat!$G$5:$G$1000,Xuat!$C$5:$C$1000,DATE(Thang!$E$4,Thang!$C$4,AZ$2),Xuat!$D$5:$D$1000,Loc!$A59)</f>
        <v>0</v>
      </c>
      <c r="BA59" s="1">
        <f>SUMIFS(Xuat!$G$5:$G$1000,Xuat!$C$5:$C$1000,DATE(Thang!$E$4,Thang!$C$4,BA$2),Xuat!$D$5:$D$1000,Loc!$A59)</f>
        <v>0</v>
      </c>
      <c r="BB59" s="1">
        <f>SUMIFS(Xuat!$G$5:$G$1000,Xuat!$C$5:$C$1000,DATE(Thang!$E$4,Thang!$C$4,BB$2),Xuat!$D$5:$D$1000,Loc!$A59)</f>
        <v>0</v>
      </c>
      <c r="BC59" s="1">
        <f>SUMIFS(Xuat!$G$5:$G$1000,Xuat!$C$5:$C$1000,DATE(Thang!$E$4,Thang!$C$4,BC$2),Xuat!$D$5:$D$1000,Loc!$A59)</f>
        <v>0</v>
      </c>
      <c r="BD59" s="1">
        <f>SUMIFS(Xuat!$G$5:$G$1000,Xuat!$C$5:$C$1000,DATE(Thang!$E$4,Thang!$C$4,BD$2),Xuat!$D$5:$D$1000,Loc!$A59)</f>
        <v>0</v>
      </c>
      <c r="BE59" s="1">
        <f>SUMIFS(Xuat!$G$5:$G$1000,Xuat!$C$5:$C$1000,DATE(Thang!$E$4,Thang!$C$4,BE$2),Xuat!$D$5:$D$1000,Loc!$A59)</f>
        <v>0</v>
      </c>
      <c r="BF59" s="1">
        <f>SUMIFS(Xuat!$G$5:$G$1000,Xuat!$C$5:$C$1000,DATE(Thang!$E$4,Thang!$C$4,BF$2),Xuat!$D$5:$D$1000,Loc!$A59)</f>
        <v>0</v>
      </c>
      <c r="BG59" s="1">
        <f>SUMIFS(Xuat!$G$5:$G$1000,Xuat!$C$5:$C$1000,DATE(Thang!$E$4,Thang!$C$4,BG$2),Xuat!$D$5:$D$1000,Loc!$A59)</f>
        <v>0</v>
      </c>
      <c r="BH59" s="1">
        <f>SUMIFS(Xuat!$G$5:$G$1000,Xuat!$C$5:$C$1000,DATE(Thang!$E$4,Thang!$C$4,BH$2),Xuat!$D$5:$D$1000,Loc!$A59)</f>
        <v>0</v>
      </c>
      <c r="BI59" s="1">
        <f>SUMIFS(Xuat!$G$5:$G$1000,Xuat!$C$5:$C$1000,DATE(Thang!$E$4,Thang!$C$4,BI$2),Xuat!$D$5:$D$1000,Loc!$A59)</f>
        <v>0</v>
      </c>
      <c r="BJ59" s="1">
        <f>SUMIFS(Xuat!$G$5:$G$1000,Xuat!$C$5:$C$1000,DATE(Thang!$E$4,Thang!$C$4,BJ$2),Xuat!$D$5:$D$1000,Loc!$A59)</f>
        <v>0</v>
      </c>
      <c r="BK59" s="1">
        <f>SUMIFS(Xuat!$G$5:$G$1000,Xuat!$C$5:$C$1000,DATE(Thang!$E$4,Thang!$C$4,BK$2),Xuat!$D$5:$D$1000,Loc!$A59)</f>
        <v>0</v>
      </c>
      <c r="BL59" s="1">
        <f>SUMIFS(Xuat!$G$5:$G$1000,Xuat!$C$5:$C$1000,DATE(Thang!$E$4,Thang!$C$4,BL$2),Xuat!$D$5:$D$1000,Loc!$A59)</f>
        <v>0</v>
      </c>
      <c r="BM59" s="1">
        <f>SUMIFS(Xuat!$G$5:$G$1000,Xuat!$C$5:$C$1000,DATE(Thang!$E$4,Thang!$C$4,BM$2),Xuat!$D$5:$D$1000,Loc!$A59)</f>
        <v>0</v>
      </c>
      <c r="BN59" s="1">
        <f>SUMIFS(Xuat!$G$5:$G$1000,Xuat!$C$5:$C$1000,DATE(Thang!$E$4,Thang!$C$4,BN$2),Xuat!$D$5:$D$1000,Loc!$A59)</f>
        <v>0</v>
      </c>
      <c r="BO59" s="1">
        <f>SUMIFS(Xuat!$G$5:$G$1000,Xuat!$C$5:$C$1000,DATE(Thang!$E$4,Thang!$C$4,BO$2),Xuat!$D$5:$D$1000,Loc!$A59)</f>
        <v>0</v>
      </c>
    </row>
    <row r="60" spans="1:67" x14ac:dyDescent="0.2">
      <c r="A60" s="2">
        <f>DM!C60</f>
        <v>0</v>
      </c>
      <c r="B60" s="3">
        <f>VLOOKUP(A60,Tondau!$B$5:$F$500,3,0)</f>
        <v>0</v>
      </c>
      <c r="C60" s="3">
        <f t="shared" si="2"/>
        <v>0</v>
      </c>
      <c r="D60" s="3">
        <f t="shared" si="3"/>
        <v>0</v>
      </c>
      <c r="E60" s="3">
        <f t="shared" si="4"/>
        <v>0</v>
      </c>
      <c r="F60" s="7">
        <f>SUMIFS(Nhap!$I$5:$I$1000,Nhap!$E$5:$E$1000,DATE(Thang!$E$4,Thang!$C$4,Loc!$F$2),Nhap!$F$5:$F$1000,Loc!A60)</f>
        <v>0</v>
      </c>
      <c r="G60" s="7">
        <f>SUMIFS(Nhap!$I$5:$I$1000,Nhap!$E$5:$E$1000,DATE(Thang!$E$4,Thang!$C$4,Loc!$G$2),Nhap!$F$5:$F$1000,Loc!A60)</f>
        <v>0</v>
      </c>
      <c r="H60" s="7">
        <f>SUMIFS(Nhap!$I$5:$I$1000,Nhap!$E$5:$E$1000,DATE(Thang!$E$4,Thang!$C$4,Loc!$H$2),Nhap!$F$5:$F$1000,Loc!A60)</f>
        <v>0</v>
      </c>
      <c r="I60" s="7">
        <f>SUMIFS(Nhap!$I$5:$I$1000,Nhap!$E$5:$E$1000,DATE(Thang!$E$4,Thang!$C$4,Loc!$I$2),Nhap!$F$5:$F$1000,Loc!A60)</f>
        <v>0</v>
      </c>
      <c r="J60" s="7">
        <f>SUMIFS(Nhap!$I$5:$I$1000,Nhap!$E$5:$E$1000,DATE(Thang!$E$4,Thang!$C$4,Loc!$J$2),Nhap!$F$5:$F$1000,Loc!A60)</f>
        <v>0</v>
      </c>
      <c r="K60" s="7">
        <f>SUMIFS(Nhap!$I$5:$I$1000,Nhap!$E$5:$E$1000,DATE(Thang!$E$4,Thang!$C$4,Loc!$K$2),Nhap!$F$5:$F$1000,Loc!A60)</f>
        <v>0</v>
      </c>
      <c r="L60" s="7">
        <f>SUMIFS(Nhap!$I$5:$I$1000,Nhap!$E$5:$E$1000,DATE(Thang!$E$4,Thang!$C$4,Loc!$L$2),Nhap!$F$5:$F$1000,Loc!A60)</f>
        <v>0</v>
      </c>
      <c r="M60" s="7">
        <f>SUMIFS(Nhap!$I$5:$I$1000,Nhap!$E$5:$E$1000,DATE(Thang!$E$4,Thang!$C$4,Loc!$M$2),Nhap!$F$5:$F$1000,Loc!A60)</f>
        <v>0</v>
      </c>
      <c r="N60" s="7">
        <f>SUMIFS(Nhap!$I$5:$I$1000,Nhap!$E$5:$E$1000,DATE(Thang!$E$4,Thang!$C$4,Loc!$N$2),Nhap!$F$5:$F$1000,Loc!A60)</f>
        <v>0</v>
      </c>
      <c r="O60" s="7">
        <f>SUMIFS(Nhap!$I$5:$I$1000,Nhap!$E$5:$E$1000,DATE(Thang!$E$4,Thang!$C$4,Loc!$O$2),Nhap!$F$5:$F$1000,Loc!A60)</f>
        <v>0</v>
      </c>
      <c r="P60" s="7">
        <f>SUMIFS(Nhap!$I$5:$I$1000,Nhap!$E$5:$E$1000,DATE(Thang!$E$4,Thang!$C$4,Loc!$P$2),Nhap!$F$5:$F$1000,Loc!A60)</f>
        <v>0</v>
      </c>
      <c r="Q60" s="7">
        <f>SUMIFS(Nhap!$I$5:$I$1000,Nhap!$E$5:$E$1000,DATE(Thang!$E$4,Thang!$C$4,Loc!$Q$2),Nhap!$F$5:$F$1000,Loc!A60)</f>
        <v>0</v>
      </c>
      <c r="R60" s="7">
        <f>SUMIFS(Nhap!$I$5:$I$1000,Nhap!$E$5:$E$1000,DATE(Thang!$E$4,Thang!$C$4,Loc!$R$2),Nhap!$F$5:$F$1000,Loc!A60)</f>
        <v>0</v>
      </c>
      <c r="S60" s="7">
        <f>SUMIFS(Nhap!$I$5:$I$1000,Nhap!$E$5:$E$1000,DATE(Thang!$E$4,Thang!$C$4,Loc!$S$2),Nhap!$F$5:$F$1000,Loc!A60)</f>
        <v>0</v>
      </c>
      <c r="T60" s="7">
        <f>SUMIFS(Nhap!$I$5:$I$1000,Nhap!$E$5:$E$1000,DATE(Thang!$E$4,Thang!$C$4,Loc!$T$2),Nhap!$F$5:$F$1000,Loc!A60)</f>
        <v>0</v>
      </c>
      <c r="U60" s="7">
        <f>SUMIFS(Nhap!$I$5:$I$1000,Nhap!$E$5:$E$1000,DATE(Thang!$E$4,Thang!$C$4,Loc!$U$2),Nhap!$F$5:$F$1000,Loc!A60)</f>
        <v>0</v>
      </c>
      <c r="V60" s="7">
        <f>SUMIFS(Nhap!$I$5:$I$1000,Nhap!$E$5:$E$1000,DATE(Thang!$E$4,Thang!$C$4,Loc!$V$2),Nhap!$F$5:$F$1000,Loc!A60)</f>
        <v>0</v>
      </c>
      <c r="W60" s="7">
        <f>SUMIFS(Nhap!$I$5:$I$1000,Nhap!$E$5:$E$1000,DATE(Thang!$E$4,Thang!$C$4,Loc!$W$2),Nhap!$F$5:$F$1000,Loc!A60)</f>
        <v>0</v>
      </c>
      <c r="X60" s="7">
        <f>SUMIFS(Nhap!$I$5:$I$1000,Nhap!$E$5:$E$1000,DATE(Thang!$E$4,Thang!$C$4,Loc!$X$2),Nhap!$F$5:$F$1000,Loc!A60)</f>
        <v>0</v>
      </c>
      <c r="Y60" s="7">
        <f>SUMIFS(Nhap!$I$5:$I$1000,Nhap!$E$5:$E$1000,DATE(Thang!$E$4,Thang!$C$4,Loc!$Y$2),Nhap!$F$5:$F$1000,Loc!A60)</f>
        <v>0</v>
      </c>
      <c r="Z60" s="7">
        <f>SUMIFS(Nhap!$I$5:$I$1000,Nhap!$E$5:$E$1000,DATE(Thang!$E$4,Thang!$C$4,Loc!$Z$2),Nhap!$F$5:$F$1000,Loc!A60)</f>
        <v>0</v>
      </c>
      <c r="AA60" s="7">
        <f>SUMIFS(Nhap!$I$5:$I$1000,Nhap!$E$5:$E$1000,DATE(Thang!$E$4,Thang!$C$4,Loc!$AA$2),Nhap!$F$5:$F$1000,Loc!A60)</f>
        <v>0</v>
      </c>
      <c r="AB60" s="7">
        <f>SUMIFS(Nhap!$I$5:$I$1000,Nhap!$E$5:$E$1000,DATE(Thang!$E$4,Thang!$C$4,Loc!$AB$2),Nhap!$F$5:$F$1000,Loc!A60)</f>
        <v>0</v>
      </c>
      <c r="AC60" s="7">
        <f>SUMIFS(Nhap!$I$5:$I$1000,Nhap!$E$5:$E$1000,DATE(Thang!$E$4,Thang!$C$4,Loc!$AC$2),Nhap!$F$5:$F$1000,Loc!A60)</f>
        <v>0</v>
      </c>
      <c r="AD60" s="7">
        <f>SUMIFS(Nhap!$I$5:$I$1000,Nhap!$E$5:$E$1000,DATE(Thang!$E$4,Thang!$C$4,Loc!$AD$2),Nhap!$F$5:$F$1000,Loc!$A$5)</f>
        <v>0</v>
      </c>
      <c r="AE60" s="7">
        <f>SUMIFS(Nhap!$I$5:$I$1000,Nhap!$E$5:$E$1000,DATE(Thang!$E$4,Thang!$C$4,Loc!$AE$2),Nhap!$F$5:$F$1000,Loc!A60)</f>
        <v>0</v>
      </c>
      <c r="AF60" s="7">
        <f>SUMIFS(Nhap!$I$5:$I$1000,Nhap!$E$5:$E$1000,DATE(Thang!$E$4,Thang!$C$4,Loc!$AF$2),Nhap!$F$5:$F$1000,Loc!A60)</f>
        <v>0</v>
      </c>
      <c r="AG60" s="7">
        <f>SUMIFS(Nhap!$I$5:$I$1000,Nhap!$E$5:$E$1000,DATE(Thang!$E$4,Thang!$C$4,Loc!$AG$2),Nhap!$F$5:$F$1000,Loc!A60)</f>
        <v>0</v>
      </c>
      <c r="AH60" s="7">
        <f>SUMIFS(Nhap!$I$5:$I$1000,Nhap!$E$5:$E$1000,DATE(Thang!$E$4,Thang!$C$4,Loc!$AH$2),Nhap!$F$5:$F$1000,Loc!A60)</f>
        <v>0</v>
      </c>
      <c r="AI60" s="7">
        <f>SUMIFS(Nhap!$I$5:$I$1000,Nhap!$E$5:$E$1000,DATE(Thang!$E$4,Thang!$C$4,Loc!$AI$2),Nhap!$F$5:$F$1000,Loc!A60)</f>
        <v>0</v>
      </c>
      <c r="AJ60" s="7">
        <f>SUMIFS(Nhap!$I$5:$I$1000,Nhap!$E$5:$E$1000,DATE(Thang!$E$4,Thang!$C$4,Loc!$AJ$2),Nhap!$F$5:$F$1000,Loc!A60)</f>
        <v>0</v>
      </c>
      <c r="AK60" s="1">
        <f>SUMIFS(Xuat!$G$5:$G$1000,Xuat!$C$5:$C$1000,DATE(Thang!$E$4,Thang!$C$4,AK$2),Xuat!$D$5:$D$1000,Loc!$A60)</f>
        <v>0</v>
      </c>
      <c r="AL60" s="1">
        <f>SUMIFS(Xuat!$G$5:$G$1000,Xuat!$C$5:$C$1000,DATE(Thang!$E$4,Thang!$C$4,AL$2),Xuat!$D$5:$D$1000,Loc!$A60)</f>
        <v>0</v>
      </c>
      <c r="AM60" s="1">
        <f>SUMIFS(Xuat!$G$5:$G$1000,Xuat!$C$5:$C$1000,DATE(Thang!$E$4,Thang!$C$4,AM$2),Xuat!$D$5:$D$1000,Loc!$A60)</f>
        <v>0</v>
      </c>
      <c r="AN60" s="1">
        <f>SUMIFS(Xuat!$G$5:$G$1000,Xuat!$C$5:$C$1000,DATE(Thang!$E$4,Thang!$C$4,AN$2),Xuat!$D$5:$D$1000,Loc!$A60)</f>
        <v>0</v>
      </c>
      <c r="AO60" s="1">
        <f>SUMIFS(Xuat!$G$5:$G$1000,Xuat!$C$5:$C$1000,DATE(Thang!$E$4,Thang!$C$4,AO$2),Xuat!$D$5:$D$1000,Loc!$A60)</f>
        <v>0</v>
      </c>
      <c r="AP60" s="1">
        <f>SUMIFS(Xuat!$G$5:$G$1000,Xuat!$C$5:$C$1000,DATE(Thang!$E$4,Thang!$C$4,AP$2),Xuat!$D$5:$D$1000,Loc!$A60)</f>
        <v>0</v>
      </c>
      <c r="AQ60" s="1">
        <f>SUMIFS(Xuat!$G$5:$G$1000,Xuat!$C$5:$C$1000,DATE(Thang!$E$4,Thang!$C$4,AQ$2),Xuat!$D$5:$D$1000,Loc!$A60)</f>
        <v>0</v>
      </c>
      <c r="AR60" s="1">
        <f>SUMIFS(Xuat!$G$5:$G$1000,Xuat!$C$5:$C$1000,DATE(Thang!$E$4,Thang!$C$4,AR$2),Xuat!$D$5:$D$1000,Loc!$A60)</f>
        <v>0</v>
      </c>
      <c r="AS60" s="1">
        <f>SUMIFS(Xuat!$G$5:$G$1000,Xuat!$C$5:$C$1000,DATE(Thang!$E$4,Thang!$C$4,AS$2),Xuat!$D$5:$D$1000,Loc!$A60)</f>
        <v>0</v>
      </c>
      <c r="AT60" s="1">
        <f>SUMIFS(Xuat!$G$5:$G$1000,Xuat!$C$5:$C$1000,DATE(Thang!$E$4,Thang!$C$4,AT$2),Xuat!$D$5:$D$1000,Loc!$A60)</f>
        <v>0</v>
      </c>
      <c r="AU60" s="1">
        <f>SUMIFS(Xuat!$G$5:$G$1000,Xuat!$C$5:$C$1000,DATE(Thang!$E$4,Thang!$C$4,AU$2),Xuat!$D$5:$D$1000,Loc!$A60)</f>
        <v>0</v>
      </c>
      <c r="AV60" s="1">
        <f>SUMIFS(Xuat!$G$5:$G$1000,Xuat!$C$5:$C$1000,DATE(Thang!$E$4,Thang!$C$4,AV$2),Xuat!$D$5:$D$1000,Loc!$A60)</f>
        <v>0</v>
      </c>
      <c r="AW60" s="1">
        <f>SUMIFS(Xuat!$G$5:$G$1000,Xuat!$C$5:$C$1000,DATE(Thang!$E$4,Thang!$C$4,AW$2),Xuat!$D$5:$D$1000,Loc!$A60)</f>
        <v>0</v>
      </c>
      <c r="AX60" s="1">
        <f>SUMIFS(Xuat!$G$5:$G$1000,Xuat!$C$5:$C$1000,DATE(Thang!$E$4,Thang!$C$4,AX$2),Xuat!$D$5:$D$1000,Loc!$A60)</f>
        <v>0</v>
      </c>
      <c r="AY60" s="1">
        <f>SUMIFS(Xuat!$G$5:$G$1000,Xuat!$C$5:$C$1000,DATE(Thang!$E$4,Thang!$C$4,AY$2),Xuat!$D$5:$D$1000,Loc!$A60)</f>
        <v>0</v>
      </c>
      <c r="AZ60" s="1">
        <f>SUMIFS(Xuat!$G$5:$G$1000,Xuat!$C$5:$C$1000,DATE(Thang!$E$4,Thang!$C$4,AZ$2),Xuat!$D$5:$D$1000,Loc!$A60)</f>
        <v>0</v>
      </c>
      <c r="BA60" s="1">
        <f>SUMIFS(Xuat!$G$5:$G$1000,Xuat!$C$5:$C$1000,DATE(Thang!$E$4,Thang!$C$4,BA$2),Xuat!$D$5:$D$1000,Loc!$A60)</f>
        <v>0</v>
      </c>
      <c r="BB60" s="1">
        <f>SUMIFS(Xuat!$G$5:$G$1000,Xuat!$C$5:$C$1000,DATE(Thang!$E$4,Thang!$C$4,BB$2),Xuat!$D$5:$D$1000,Loc!$A60)</f>
        <v>0</v>
      </c>
      <c r="BC60" s="1">
        <f>SUMIFS(Xuat!$G$5:$G$1000,Xuat!$C$5:$C$1000,DATE(Thang!$E$4,Thang!$C$4,BC$2),Xuat!$D$5:$D$1000,Loc!$A60)</f>
        <v>0</v>
      </c>
      <c r="BD60" s="1">
        <f>SUMIFS(Xuat!$G$5:$G$1000,Xuat!$C$5:$C$1000,DATE(Thang!$E$4,Thang!$C$4,BD$2),Xuat!$D$5:$D$1000,Loc!$A60)</f>
        <v>0</v>
      </c>
      <c r="BE60" s="1">
        <f>SUMIFS(Xuat!$G$5:$G$1000,Xuat!$C$5:$C$1000,DATE(Thang!$E$4,Thang!$C$4,BE$2),Xuat!$D$5:$D$1000,Loc!$A60)</f>
        <v>0</v>
      </c>
      <c r="BF60" s="1">
        <f>SUMIFS(Xuat!$G$5:$G$1000,Xuat!$C$5:$C$1000,DATE(Thang!$E$4,Thang!$C$4,BF$2),Xuat!$D$5:$D$1000,Loc!$A60)</f>
        <v>0</v>
      </c>
      <c r="BG60" s="1">
        <f>SUMIFS(Xuat!$G$5:$G$1000,Xuat!$C$5:$C$1000,DATE(Thang!$E$4,Thang!$C$4,BG$2),Xuat!$D$5:$D$1000,Loc!$A60)</f>
        <v>0</v>
      </c>
      <c r="BH60" s="1">
        <f>SUMIFS(Xuat!$G$5:$G$1000,Xuat!$C$5:$C$1000,DATE(Thang!$E$4,Thang!$C$4,BH$2),Xuat!$D$5:$D$1000,Loc!$A60)</f>
        <v>0</v>
      </c>
      <c r="BI60" s="1">
        <f>SUMIFS(Xuat!$G$5:$G$1000,Xuat!$C$5:$C$1000,DATE(Thang!$E$4,Thang!$C$4,BI$2),Xuat!$D$5:$D$1000,Loc!$A60)</f>
        <v>0</v>
      </c>
      <c r="BJ60" s="1">
        <f>SUMIFS(Xuat!$G$5:$G$1000,Xuat!$C$5:$C$1000,DATE(Thang!$E$4,Thang!$C$4,BJ$2),Xuat!$D$5:$D$1000,Loc!$A60)</f>
        <v>0</v>
      </c>
      <c r="BK60" s="1">
        <f>SUMIFS(Xuat!$G$5:$G$1000,Xuat!$C$5:$C$1000,DATE(Thang!$E$4,Thang!$C$4,BK$2),Xuat!$D$5:$D$1000,Loc!$A60)</f>
        <v>0</v>
      </c>
      <c r="BL60" s="1">
        <f>SUMIFS(Xuat!$G$5:$G$1000,Xuat!$C$5:$C$1000,DATE(Thang!$E$4,Thang!$C$4,BL$2),Xuat!$D$5:$D$1000,Loc!$A60)</f>
        <v>0</v>
      </c>
      <c r="BM60" s="1">
        <f>SUMIFS(Xuat!$G$5:$G$1000,Xuat!$C$5:$C$1000,DATE(Thang!$E$4,Thang!$C$4,BM$2),Xuat!$D$5:$D$1000,Loc!$A60)</f>
        <v>0</v>
      </c>
      <c r="BN60" s="1">
        <f>SUMIFS(Xuat!$G$5:$G$1000,Xuat!$C$5:$C$1000,DATE(Thang!$E$4,Thang!$C$4,BN$2),Xuat!$D$5:$D$1000,Loc!$A60)</f>
        <v>0</v>
      </c>
      <c r="BO60" s="1">
        <f>SUMIFS(Xuat!$G$5:$G$1000,Xuat!$C$5:$C$1000,DATE(Thang!$E$4,Thang!$C$4,BO$2),Xuat!$D$5:$D$1000,Loc!$A60)</f>
        <v>0</v>
      </c>
    </row>
    <row r="61" spans="1:67" x14ac:dyDescent="0.2">
      <c r="A61" s="2">
        <f>DM!C61</f>
        <v>0</v>
      </c>
      <c r="B61" s="3">
        <f>VLOOKUP(A61,Tondau!$B$5:$F$500,3,0)</f>
        <v>0</v>
      </c>
      <c r="C61" s="3">
        <f t="shared" si="2"/>
        <v>0</v>
      </c>
      <c r="D61" s="3">
        <f t="shared" si="3"/>
        <v>0</v>
      </c>
      <c r="E61" s="3">
        <f t="shared" si="4"/>
        <v>0</v>
      </c>
      <c r="F61" s="7">
        <f>SUMIFS(Nhap!$I$5:$I$1000,Nhap!$E$5:$E$1000,DATE(Thang!$E$4,Thang!$C$4,Loc!$F$2),Nhap!$F$5:$F$1000,Loc!A61)</f>
        <v>0</v>
      </c>
      <c r="G61" s="7">
        <f>SUMIFS(Nhap!$I$5:$I$1000,Nhap!$E$5:$E$1000,DATE(Thang!$E$4,Thang!$C$4,Loc!$G$2),Nhap!$F$5:$F$1000,Loc!A61)</f>
        <v>0</v>
      </c>
      <c r="H61" s="7">
        <f>SUMIFS(Nhap!$I$5:$I$1000,Nhap!$E$5:$E$1000,DATE(Thang!$E$4,Thang!$C$4,Loc!$H$2),Nhap!$F$5:$F$1000,Loc!A61)</f>
        <v>0</v>
      </c>
      <c r="I61" s="7">
        <f>SUMIFS(Nhap!$I$5:$I$1000,Nhap!$E$5:$E$1000,DATE(Thang!$E$4,Thang!$C$4,Loc!$I$2),Nhap!$F$5:$F$1000,Loc!A61)</f>
        <v>0</v>
      </c>
      <c r="J61" s="7">
        <f>SUMIFS(Nhap!$I$5:$I$1000,Nhap!$E$5:$E$1000,DATE(Thang!$E$4,Thang!$C$4,Loc!$J$2),Nhap!$F$5:$F$1000,Loc!A61)</f>
        <v>0</v>
      </c>
      <c r="K61" s="7">
        <f>SUMIFS(Nhap!$I$5:$I$1000,Nhap!$E$5:$E$1000,DATE(Thang!$E$4,Thang!$C$4,Loc!$K$2),Nhap!$F$5:$F$1000,Loc!A61)</f>
        <v>0</v>
      </c>
      <c r="L61" s="7">
        <f>SUMIFS(Nhap!$I$5:$I$1000,Nhap!$E$5:$E$1000,DATE(Thang!$E$4,Thang!$C$4,Loc!$L$2),Nhap!$F$5:$F$1000,Loc!A61)</f>
        <v>0</v>
      </c>
      <c r="M61" s="7">
        <f>SUMIFS(Nhap!$I$5:$I$1000,Nhap!$E$5:$E$1000,DATE(Thang!$E$4,Thang!$C$4,Loc!$M$2),Nhap!$F$5:$F$1000,Loc!A61)</f>
        <v>0</v>
      </c>
      <c r="N61" s="7">
        <f>SUMIFS(Nhap!$I$5:$I$1000,Nhap!$E$5:$E$1000,DATE(Thang!$E$4,Thang!$C$4,Loc!$N$2),Nhap!$F$5:$F$1000,Loc!A61)</f>
        <v>0</v>
      </c>
      <c r="O61" s="7">
        <f>SUMIFS(Nhap!$I$5:$I$1000,Nhap!$E$5:$E$1000,DATE(Thang!$E$4,Thang!$C$4,Loc!$O$2),Nhap!$F$5:$F$1000,Loc!A61)</f>
        <v>0</v>
      </c>
      <c r="P61" s="7">
        <f>SUMIFS(Nhap!$I$5:$I$1000,Nhap!$E$5:$E$1000,DATE(Thang!$E$4,Thang!$C$4,Loc!$P$2),Nhap!$F$5:$F$1000,Loc!A61)</f>
        <v>0</v>
      </c>
      <c r="Q61" s="7">
        <f>SUMIFS(Nhap!$I$5:$I$1000,Nhap!$E$5:$E$1000,DATE(Thang!$E$4,Thang!$C$4,Loc!$Q$2),Nhap!$F$5:$F$1000,Loc!A61)</f>
        <v>0</v>
      </c>
      <c r="R61" s="7">
        <f>SUMIFS(Nhap!$I$5:$I$1000,Nhap!$E$5:$E$1000,DATE(Thang!$E$4,Thang!$C$4,Loc!$R$2),Nhap!$F$5:$F$1000,Loc!A61)</f>
        <v>0</v>
      </c>
      <c r="S61" s="7">
        <f>SUMIFS(Nhap!$I$5:$I$1000,Nhap!$E$5:$E$1000,DATE(Thang!$E$4,Thang!$C$4,Loc!$S$2),Nhap!$F$5:$F$1000,Loc!A61)</f>
        <v>0</v>
      </c>
      <c r="T61" s="7">
        <f>SUMIFS(Nhap!$I$5:$I$1000,Nhap!$E$5:$E$1000,DATE(Thang!$E$4,Thang!$C$4,Loc!$T$2),Nhap!$F$5:$F$1000,Loc!A61)</f>
        <v>0</v>
      </c>
      <c r="U61" s="7">
        <f>SUMIFS(Nhap!$I$5:$I$1000,Nhap!$E$5:$E$1000,DATE(Thang!$E$4,Thang!$C$4,Loc!$U$2),Nhap!$F$5:$F$1000,Loc!A61)</f>
        <v>0</v>
      </c>
      <c r="V61" s="7">
        <f>SUMIFS(Nhap!$I$5:$I$1000,Nhap!$E$5:$E$1000,DATE(Thang!$E$4,Thang!$C$4,Loc!$V$2),Nhap!$F$5:$F$1000,Loc!A61)</f>
        <v>0</v>
      </c>
      <c r="W61" s="7">
        <f>SUMIFS(Nhap!$I$5:$I$1000,Nhap!$E$5:$E$1000,DATE(Thang!$E$4,Thang!$C$4,Loc!$W$2),Nhap!$F$5:$F$1000,Loc!A61)</f>
        <v>0</v>
      </c>
      <c r="X61" s="7">
        <f>SUMIFS(Nhap!$I$5:$I$1000,Nhap!$E$5:$E$1000,DATE(Thang!$E$4,Thang!$C$4,Loc!$X$2),Nhap!$F$5:$F$1000,Loc!A61)</f>
        <v>0</v>
      </c>
      <c r="Y61" s="7">
        <f>SUMIFS(Nhap!$I$5:$I$1000,Nhap!$E$5:$E$1000,DATE(Thang!$E$4,Thang!$C$4,Loc!$Y$2),Nhap!$F$5:$F$1000,Loc!A61)</f>
        <v>0</v>
      </c>
      <c r="Z61" s="7">
        <f>SUMIFS(Nhap!$I$5:$I$1000,Nhap!$E$5:$E$1000,DATE(Thang!$E$4,Thang!$C$4,Loc!$Z$2),Nhap!$F$5:$F$1000,Loc!A61)</f>
        <v>0</v>
      </c>
      <c r="AA61" s="7">
        <f>SUMIFS(Nhap!$I$5:$I$1000,Nhap!$E$5:$E$1000,DATE(Thang!$E$4,Thang!$C$4,Loc!$AA$2),Nhap!$F$5:$F$1000,Loc!A61)</f>
        <v>0</v>
      </c>
      <c r="AB61" s="7">
        <f>SUMIFS(Nhap!$I$5:$I$1000,Nhap!$E$5:$E$1000,DATE(Thang!$E$4,Thang!$C$4,Loc!$AB$2),Nhap!$F$5:$F$1000,Loc!A61)</f>
        <v>0</v>
      </c>
      <c r="AC61" s="7">
        <f>SUMIFS(Nhap!$I$5:$I$1000,Nhap!$E$5:$E$1000,DATE(Thang!$E$4,Thang!$C$4,Loc!$AC$2),Nhap!$F$5:$F$1000,Loc!A61)</f>
        <v>0</v>
      </c>
      <c r="AD61" s="7">
        <f>SUMIFS(Nhap!$I$5:$I$1000,Nhap!$E$5:$E$1000,DATE(Thang!$E$4,Thang!$C$4,Loc!$AD$2),Nhap!$F$5:$F$1000,Loc!$A$5)</f>
        <v>0</v>
      </c>
      <c r="AE61" s="7">
        <f>SUMIFS(Nhap!$I$5:$I$1000,Nhap!$E$5:$E$1000,DATE(Thang!$E$4,Thang!$C$4,Loc!$AE$2),Nhap!$F$5:$F$1000,Loc!A61)</f>
        <v>0</v>
      </c>
      <c r="AF61" s="7">
        <f>SUMIFS(Nhap!$I$5:$I$1000,Nhap!$E$5:$E$1000,DATE(Thang!$E$4,Thang!$C$4,Loc!$AF$2),Nhap!$F$5:$F$1000,Loc!A61)</f>
        <v>0</v>
      </c>
      <c r="AG61" s="7">
        <f>SUMIFS(Nhap!$I$5:$I$1000,Nhap!$E$5:$E$1000,DATE(Thang!$E$4,Thang!$C$4,Loc!$AG$2),Nhap!$F$5:$F$1000,Loc!A61)</f>
        <v>0</v>
      </c>
      <c r="AH61" s="7">
        <f>SUMIFS(Nhap!$I$5:$I$1000,Nhap!$E$5:$E$1000,DATE(Thang!$E$4,Thang!$C$4,Loc!$AH$2),Nhap!$F$5:$F$1000,Loc!A61)</f>
        <v>0</v>
      </c>
      <c r="AI61" s="7">
        <f>SUMIFS(Nhap!$I$5:$I$1000,Nhap!$E$5:$E$1000,DATE(Thang!$E$4,Thang!$C$4,Loc!$AI$2),Nhap!$F$5:$F$1000,Loc!A61)</f>
        <v>0</v>
      </c>
      <c r="AJ61" s="7">
        <f>SUMIFS(Nhap!$I$5:$I$1000,Nhap!$E$5:$E$1000,DATE(Thang!$E$4,Thang!$C$4,Loc!$AJ$2),Nhap!$F$5:$F$1000,Loc!A61)</f>
        <v>0</v>
      </c>
      <c r="AK61" s="1">
        <f>SUMIFS(Xuat!$G$5:$G$1000,Xuat!$C$5:$C$1000,DATE(Thang!$E$4,Thang!$C$4,AK$2),Xuat!$D$5:$D$1000,Loc!$A61)</f>
        <v>0</v>
      </c>
      <c r="AL61" s="1">
        <f>SUMIFS(Xuat!$G$5:$G$1000,Xuat!$C$5:$C$1000,DATE(Thang!$E$4,Thang!$C$4,AL$2),Xuat!$D$5:$D$1000,Loc!$A61)</f>
        <v>0</v>
      </c>
      <c r="AM61" s="1">
        <f>SUMIFS(Xuat!$G$5:$G$1000,Xuat!$C$5:$C$1000,DATE(Thang!$E$4,Thang!$C$4,AM$2),Xuat!$D$5:$D$1000,Loc!$A61)</f>
        <v>0</v>
      </c>
      <c r="AN61" s="1">
        <f>SUMIFS(Xuat!$G$5:$G$1000,Xuat!$C$5:$C$1000,DATE(Thang!$E$4,Thang!$C$4,AN$2),Xuat!$D$5:$D$1000,Loc!$A61)</f>
        <v>0</v>
      </c>
      <c r="AO61" s="1">
        <f>SUMIFS(Xuat!$G$5:$G$1000,Xuat!$C$5:$C$1000,DATE(Thang!$E$4,Thang!$C$4,AO$2),Xuat!$D$5:$D$1000,Loc!$A61)</f>
        <v>0</v>
      </c>
      <c r="AP61" s="1">
        <f>SUMIFS(Xuat!$G$5:$G$1000,Xuat!$C$5:$C$1000,DATE(Thang!$E$4,Thang!$C$4,AP$2),Xuat!$D$5:$D$1000,Loc!$A61)</f>
        <v>0</v>
      </c>
      <c r="AQ61" s="1">
        <f>SUMIFS(Xuat!$G$5:$G$1000,Xuat!$C$5:$C$1000,DATE(Thang!$E$4,Thang!$C$4,AQ$2),Xuat!$D$5:$D$1000,Loc!$A61)</f>
        <v>0</v>
      </c>
      <c r="AR61" s="1">
        <f>SUMIFS(Xuat!$G$5:$G$1000,Xuat!$C$5:$C$1000,DATE(Thang!$E$4,Thang!$C$4,AR$2),Xuat!$D$5:$D$1000,Loc!$A61)</f>
        <v>0</v>
      </c>
      <c r="AS61" s="1">
        <f>SUMIFS(Xuat!$G$5:$G$1000,Xuat!$C$5:$C$1000,DATE(Thang!$E$4,Thang!$C$4,AS$2),Xuat!$D$5:$D$1000,Loc!$A61)</f>
        <v>0</v>
      </c>
      <c r="AT61" s="1">
        <f>SUMIFS(Xuat!$G$5:$G$1000,Xuat!$C$5:$C$1000,DATE(Thang!$E$4,Thang!$C$4,AT$2),Xuat!$D$5:$D$1000,Loc!$A61)</f>
        <v>0</v>
      </c>
      <c r="AU61" s="1">
        <f>SUMIFS(Xuat!$G$5:$G$1000,Xuat!$C$5:$C$1000,DATE(Thang!$E$4,Thang!$C$4,AU$2),Xuat!$D$5:$D$1000,Loc!$A61)</f>
        <v>0</v>
      </c>
      <c r="AV61" s="1">
        <f>SUMIFS(Xuat!$G$5:$G$1000,Xuat!$C$5:$C$1000,DATE(Thang!$E$4,Thang!$C$4,AV$2),Xuat!$D$5:$D$1000,Loc!$A61)</f>
        <v>0</v>
      </c>
      <c r="AW61" s="1">
        <f>SUMIFS(Xuat!$G$5:$G$1000,Xuat!$C$5:$C$1000,DATE(Thang!$E$4,Thang!$C$4,AW$2),Xuat!$D$5:$D$1000,Loc!$A61)</f>
        <v>0</v>
      </c>
      <c r="AX61" s="1">
        <f>SUMIFS(Xuat!$G$5:$G$1000,Xuat!$C$5:$C$1000,DATE(Thang!$E$4,Thang!$C$4,AX$2),Xuat!$D$5:$D$1000,Loc!$A61)</f>
        <v>0</v>
      </c>
      <c r="AY61" s="1">
        <f>SUMIFS(Xuat!$G$5:$G$1000,Xuat!$C$5:$C$1000,DATE(Thang!$E$4,Thang!$C$4,AY$2),Xuat!$D$5:$D$1000,Loc!$A61)</f>
        <v>0</v>
      </c>
      <c r="AZ61" s="1">
        <f>SUMIFS(Xuat!$G$5:$G$1000,Xuat!$C$5:$C$1000,DATE(Thang!$E$4,Thang!$C$4,AZ$2),Xuat!$D$5:$D$1000,Loc!$A61)</f>
        <v>0</v>
      </c>
      <c r="BA61" s="1">
        <f>SUMIFS(Xuat!$G$5:$G$1000,Xuat!$C$5:$C$1000,DATE(Thang!$E$4,Thang!$C$4,BA$2),Xuat!$D$5:$D$1000,Loc!$A61)</f>
        <v>0</v>
      </c>
      <c r="BB61" s="1">
        <f>SUMIFS(Xuat!$G$5:$G$1000,Xuat!$C$5:$C$1000,DATE(Thang!$E$4,Thang!$C$4,BB$2),Xuat!$D$5:$D$1000,Loc!$A61)</f>
        <v>0</v>
      </c>
      <c r="BC61" s="1">
        <f>SUMIFS(Xuat!$G$5:$G$1000,Xuat!$C$5:$C$1000,DATE(Thang!$E$4,Thang!$C$4,BC$2),Xuat!$D$5:$D$1000,Loc!$A61)</f>
        <v>0</v>
      </c>
      <c r="BD61" s="1">
        <f>SUMIFS(Xuat!$G$5:$G$1000,Xuat!$C$5:$C$1000,DATE(Thang!$E$4,Thang!$C$4,BD$2),Xuat!$D$5:$D$1000,Loc!$A61)</f>
        <v>0</v>
      </c>
      <c r="BE61" s="1">
        <f>SUMIFS(Xuat!$G$5:$G$1000,Xuat!$C$5:$C$1000,DATE(Thang!$E$4,Thang!$C$4,BE$2),Xuat!$D$5:$D$1000,Loc!$A61)</f>
        <v>0</v>
      </c>
      <c r="BF61" s="1">
        <f>SUMIFS(Xuat!$G$5:$G$1000,Xuat!$C$5:$C$1000,DATE(Thang!$E$4,Thang!$C$4,BF$2),Xuat!$D$5:$D$1000,Loc!$A61)</f>
        <v>0</v>
      </c>
      <c r="BG61" s="1">
        <f>SUMIFS(Xuat!$G$5:$G$1000,Xuat!$C$5:$C$1000,DATE(Thang!$E$4,Thang!$C$4,BG$2),Xuat!$D$5:$D$1000,Loc!$A61)</f>
        <v>0</v>
      </c>
      <c r="BH61" s="1">
        <f>SUMIFS(Xuat!$G$5:$G$1000,Xuat!$C$5:$C$1000,DATE(Thang!$E$4,Thang!$C$4,BH$2),Xuat!$D$5:$D$1000,Loc!$A61)</f>
        <v>0</v>
      </c>
      <c r="BI61" s="1">
        <f>SUMIFS(Xuat!$G$5:$G$1000,Xuat!$C$5:$C$1000,DATE(Thang!$E$4,Thang!$C$4,BI$2),Xuat!$D$5:$D$1000,Loc!$A61)</f>
        <v>0</v>
      </c>
      <c r="BJ61" s="1">
        <f>SUMIFS(Xuat!$G$5:$G$1000,Xuat!$C$5:$C$1000,DATE(Thang!$E$4,Thang!$C$4,BJ$2),Xuat!$D$5:$D$1000,Loc!$A61)</f>
        <v>0</v>
      </c>
      <c r="BK61" s="1">
        <f>SUMIFS(Xuat!$G$5:$G$1000,Xuat!$C$5:$C$1000,DATE(Thang!$E$4,Thang!$C$4,BK$2),Xuat!$D$5:$D$1000,Loc!$A61)</f>
        <v>0</v>
      </c>
      <c r="BL61" s="1">
        <f>SUMIFS(Xuat!$G$5:$G$1000,Xuat!$C$5:$C$1000,DATE(Thang!$E$4,Thang!$C$4,BL$2),Xuat!$D$5:$D$1000,Loc!$A61)</f>
        <v>0</v>
      </c>
      <c r="BM61" s="1">
        <f>SUMIFS(Xuat!$G$5:$G$1000,Xuat!$C$5:$C$1000,DATE(Thang!$E$4,Thang!$C$4,BM$2),Xuat!$D$5:$D$1000,Loc!$A61)</f>
        <v>0</v>
      </c>
      <c r="BN61" s="1">
        <f>SUMIFS(Xuat!$G$5:$G$1000,Xuat!$C$5:$C$1000,DATE(Thang!$E$4,Thang!$C$4,BN$2),Xuat!$D$5:$D$1000,Loc!$A61)</f>
        <v>0</v>
      </c>
      <c r="BO61" s="1">
        <f>SUMIFS(Xuat!$G$5:$G$1000,Xuat!$C$5:$C$1000,DATE(Thang!$E$4,Thang!$C$4,BO$2),Xuat!$D$5:$D$1000,Loc!$A61)</f>
        <v>0</v>
      </c>
    </row>
    <row r="62" spans="1:67" x14ac:dyDescent="0.2">
      <c r="A62" s="2">
        <f>DM!C62</f>
        <v>0</v>
      </c>
      <c r="B62" s="3">
        <f>VLOOKUP(A62,Tondau!$B$5:$F$500,3,0)</f>
        <v>0</v>
      </c>
      <c r="C62" s="3">
        <f t="shared" si="2"/>
        <v>0</v>
      </c>
      <c r="D62" s="3">
        <f t="shared" si="3"/>
        <v>0</v>
      </c>
      <c r="E62" s="3">
        <f t="shared" si="4"/>
        <v>0</v>
      </c>
      <c r="F62" s="7">
        <f>SUMIFS(Nhap!$I$5:$I$1000,Nhap!$E$5:$E$1000,DATE(Thang!$E$4,Thang!$C$4,Loc!$F$2),Nhap!$F$5:$F$1000,Loc!A62)</f>
        <v>0</v>
      </c>
      <c r="G62" s="7">
        <f>SUMIFS(Nhap!$I$5:$I$1000,Nhap!$E$5:$E$1000,DATE(Thang!$E$4,Thang!$C$4,Loc!$G$2),Nhap!$F$5:$F$1000,Loc!A62)</f>
        <v>0</v>
      </c>
      <c r="H62" s="7">
        <f>SUMIFS(Nhap!$I$5:$I$1000,Nhap!$E$5:$E$1000,DATE(Thang!$E$4,Thang!$C$4,Loc!$H$2),Nhap!$F$5:$F$1000,Loc!A62)</f>
        <v>0</v>
      </c>
      <c r="I62" s="7">
        <f>SUMIFS(Nhap!$I$5:$I$1000,Nhap!$E$5:$E$1000,DATE(Thang!$E$4,Thang!$C$4,Loc!$I$2),Nhap!$F$5:$F$1000,Loc!A62)</f>
        <v>0</v>
      </c>
      <c r="J62" s="7">
        <f>SUMIFS(Nhap!$I$5:$I$1000,Nhap!$E$5:$E$1000,DATE(Thang!$E$4,Thang!$C$4,Loc!$J$2),Nhap!$F$5:$F$1000,Loc!A62)</f>
        <v>0</v>
      </c>
      <c r="K62" s="7">
        <f>SUMIFS(Nhap!$I$5:$I$1000,Nhap!$E$5:$E$1000,DATE(Thang!$E$4,Thang!$C$4,Loc!$K$2),Nhap!$F$5:$F$1000,Loc!A62)</f>
        <v>0</v>
      </c>
      <c r="L62" s="7">
        <f>SUMIFS(Nhap!$I$5:$I$1000,Nhap!$E$5:$E$1000,DATE(Thang!$E$4,Thang!$C$4,Loc!$L$2),Nhap!$F$5:$F$1000,Loc!A62)</f>
        <v>0</v>
      </c>
      <c r="M62" s="7">
        <f>SUMIFS(Nhap!$I$5:$I$1000,Nhap!$E$5:$E$1000,DATE(Thang!$E$4,Thang!$C$4,Loc!$M$2),Nhap!$F$5:$F$1000,Loc!A62)</f>
        <v>0</v>
      </c>
      <c r="N62" s="7">
        <f>SUMIFS(Nhap!$I$5:$I$1000,Nhap!$E$5:$E$1000,DATE(Thang!$E$4,Thang!$C$4,Loc!$N$2),Nhap!$F$5:$F$1000,Loc!A62)</f>
        <v>0</v>
      </c>
      <c r="O62" s="7">
        <f>SUMIFS(Nhap!$I$5:$I$1000,Nhap!$E$5:$E$1000,DATE(Thang!$E$4,Thang!$C$4,Loc!$O$2),Nhap!$F$5:$F$1000,Loc!A62)</f>
        <v>0</v>
      </c>
      <c r="P62" s="7">
        <f>SUMIFS(Nhap!$I$5:$I$1000,Nhap!$E$5:$E$1000,DATE(Thang!$E$4,Thang!$C$4,Loc!$P$2),Nhap!$F$5:$F$1000,Loc!A62)</f>
        <v>0</v>
      </c>
      <c r="Q62" s="7">
        <f>SUMIFS(Nhap!$I$5:$I$1000,Nhap!$E$5:$E$1000,DATE(Thang!$E$4,Thang!$C$4,Loc!$Q$2),Nhap!$F$5:$F$1000,Loc!A62)</f>
        <v>0</v>
      </c>
      <c r="R62" s="7">
        <f>SUMIFS(Nhap!$I$5:$I$1000,Nhap!$E$5:$E$1000,DATE(Thang!$E$4,Thang!$C$4,Loc!$R$2),Nhap!$F$5:$F$1000,Loc!A62)</f>
        <v>0</v>
      </c>
      <c r="S62" s="7">
        <f>SUMIFS(Nhap!$I$5:$I$1000,Nhap!$E$5:$E$1000,DATE(Thang!$E$4,Thang!$C$4,Loc!$S$2),Nhap!$F$5:$F$1000,Loc!A62)</f>
        <v>0</v>
      </c>
      <c r="T62" s="7">
        <f>SUMIFS(Nhap!$I$5:$I$1000,Nhap!$E$5:$E$1000,DATE(Thang!$E$4,Thang!$C$4,Loc!$T$2),Nhap!$F$5:$F$1000,Loc!A62)</f>
        <v>0</v>
      </c>
      <c r="U62" s="7">
        <f>SUMIFS(Nhap!$I$5:$I$1000,Nhap!$E$5:$E$1000,DATE(Thang!$E$4,Thang!$C$4,Loc!$U$2),Nhap!$F$5:$F$1000,Loc!A62)</f>
        <v>0</v>
      </c>
      <c r="V62" s="7">
        <f>SUMIFS(Nhap!$I$5:$I$1000,Nhap!$E$5:$E$1000,DATE(Thang!$E$4,Thang!$C$4,Loc!$V$2),Nhap!$F$5:$F$1000,Loc!A62)</f>
        <v>0</v>
      </c>
      <c r="W62" s="7">
        <f>SUMIFS(Nhap!$I$5:$I$1000,Nhap!$E$5:$E$1000,DATE(Thang!$E$4,Thang!$C$4,Loc!$W$2),Nhap!$F$5:$F$1000,Loc!A62)</f>
        <v>0</v>
      </c>
      <c r="X62" s="7">
        <f>SUMIFS(Nhap!$I$5:$I$1000,Nhap!$E$5:$E$1000,DATE(Thang!$E$4,Thang!$C$4,Loc!$X$2),Nhap!$F$5:$F$1000,Loc!A62)</f>
        <v>0</v>
      </c>
      <c r="Y62" s="7">
        <f>SUMIFS(Nhap!$I$5:$I$1000,Nhap!$E$5:$E$1000,DATE(Thang!$E$4,Thang!$C$4,Loc!$Y$2),Nhap!$F$5:$F$1000,Loc!A62)</f>
        <v>0</v>
      </c>
      <c r="Z62" s="7">
        <f>SUMIFS(Nhap!$I$5:$I$1000,Nhap!$E$5:$E$1000,DATE(Thang!$E$4,Thang!$C$4,Loc!$Z$2),Nhap!$F$5:$F$1000,Loc!A62)</f>
        <v>0</v>
      </c>
      <c r="AA62" s="7">
        <f>SUMIFS(Nhap!$I$5:$I$1000,Nhap!$E$5:$E$1000,DATE(Thang!$E$4,Thang!$C$4,Loc!$AA$2),Nhap!$F$5:$F$1000,Loc!A62)</f>
        <v>0</v>
      </c>
      <c r="AB62" s="7">
        <f>SUMIFS(Nhap!$I$5:$I$1000,Nhap!$E$5:$E$1000,DATE(Thang!$E$4,Thang!$C$4,Loc!$AB$2),Nhap!$F$5:$F$1000,Loc!A62)</f>
        <v>0</v>
      </c>
      <c r="AC62" s="7">
        <f>SUMIFS(Nhap!$I$5:$I$1000,Nhap!$E$5:$E$1000,DATE(Thang!$E$4,Thang!$C$4,Loc!$AC$2),Nhap!$F$5:$F$1000,Loc!A62)</f>
        <v>0</v>
      </c>
      <c r="AD62" s="7">
        <f>SUMIFS(Nhap!$I$5:$I$1000,Nhap!$E$5:$E$1000,DATE(Thang!$E$4,Thang!$C$4,Loc!$AD$2),Nhap!$F$5:$F$1000,Loc!$A$5)</f>
        <v>0</v>
      </c>
      <c r="AE62" s="7">
        <f>SUMIFS(Nhap!$I$5:$I$1000,Nhap!$E$5:$E$1000,DATE(Thang!$E$4,Thang!$C$4,Loc!$AE$2),Nhap!$F$5:$F$1000,Loc!A62)</f>
        <v>0</v>
      </c>
      <c r="AF62" s="7">
        <f>SUMIFS(Nhap!$I$5:$I$1000,Nhap!$E$5:$E$1000,DATE(Thang!$E$4,Thang!$C$4,Loc!$AF$2),Nhap!$F$5:$F$1000,Loc!A62)</f>
        <v>0</v>
      </c>
      <c r="AG62" s="7">
        <f>SUMIFS(Nhap!$I$5:$I$1000,Nhap!$E$5:$E$1000,DATE(Thang!$E$4,Thang!$C$4,Loc!$AG$2),Nhap!$F$5:$F$1000,Loc!A62)</f>
        <v>0</v>
      </c>
      <c r="AH62" s="7">
        <f>SUMIFS(Nhap!$I$5:$I$1000,Nhap!$E$5:$E$1000,DATE(Thang!$E$4,Thang!$C$4,Loc!$AH$2),Nhap!$F$5:$F$1000,Loc!A62)</f>
        <v>0</v>
      </c>
      <c r="AI62" s="7">
        <f>SUMIFS(Nhap!$I$5:$I$1000,Nhap!$E$5:$E$1000,DATE(Thang!$E$4,Thang!$C$4,Loc!$AI$2),Nhap!$F$5:$F$1000,Loc!A62)</f>
        <v>0</v>
      </c>
      <c r="AJ62" s="7">
        <f>SUMIFS(Nhap!$I$5:$I$1000,Nhap!$E$5:$E$1000,DATE(Thang!$E$4,Thang!$C$4,Loc!$AJ$2),Nhap!$F$5:$F$1000,Loc!A62)</f>
        <v>0</v>
      </c>
      <c r="AK62" s="1">
        <f>SUMIFS(Xuat!$G$5:$G$1000,Xuat!$C$5:$C$1000,DATE(Thang!$E$4,Thang!$C$4,AK$2),Xuat!$D$5:$D$1000,Loc!$A62)</f>
        <v>0</v>
      </c>
      <c r="AL62" s="1">
        <f>SUMIFS(Xuat!$G$5:$G$1000,Xuat!$C$5:$C$1000,DATE(Thang!$E$4,Thang!$C$4,AL$2),Xuat!$D$5:$D$1000,Loc!$A62)</f>
        <v>0</v>
      </c>
      <c r="AM62" s="1">
        <f>SUMIFS(Xuat!$G$5:$G$1000,Xuat!$C$5:$C$1000,DATE(Thang!$E$4,Thang!$C$4,AM$2),Xuat!$D$5:$D$1000,Loc!$A62)</f>
        <v>0</v>
      </c>
      <c r="AN62" s="1">
        <f>SUMIFS(Xuat!$G$5:$G$1000,Xuat!$C$5:$C$1000,DATE(Thang!$E$4,Thang!$C$4,AN$2),Xuat!$D$5:$D$1000,Loc!$A62)</f>
        <v>0</v>
      </c>
      <c r="AO62" s="1">
        <f>SUMIFS(Xuat!$G$5:$G$1000,Xuat!$C$5:$C$1000,DATE(Thang!$E$4,Thang!$C$4,AO$2),Xuat!$D$5:$D$1000,Loc!$A62)</f>
        <v>0</v>
      </c>
      <c r="AP62" s="1">
        <f>SUMIFS(Xuat!$G$5:$G$1000,Xuat!$C$5:$C$1000,DATE(Thang!$E$4,Thang!$C$4,AP$2),Xuat!$D$5:$D$1000,Loc!$A62)</f>
        <v>0</v>
      </c>
      <c r="AQ62" s="1">
        <f>SUMIFS(Xuat!$G$5:$G$1000,Xuat!$C$5:$C$1000,DATE(Thang!$E$4,Thang!$C$4,AQ$2),Xuat!$D$5:$D$1000,Loc!$A62)</f>
        <v>0</v>
      </c>
      <c r="AR62" s="1">
        <f>SUMIFS(Xuat!$G$5:$G$1000,Xuat!$C$5:$C$1000,DATE(Thang!$E$4,Thang!$C$4,AR$2),Xuat!$D$5:$D$1000,Loc!$A62)</f>
        <v>0</v>
      </c>
      <c r="AS62" s="1">
        <f>SUMIFS(Xuat!$G$5:$G$1000,Xuat!$C$5:$C$1000,DATE(Thang!$E$4,Thang!$C$4,AS$2),Xuat!$D$5:$D$1000,Loc!$A62)</f>
        <v>0</v>
      </c>
      <c r="AT62" s="1">
        <f>SUMIFS(Xuat!$G$5:$G$1000,Xuat!$C$5:$C$1000,DATE(Thang!$E$4,Thang!$C$4,AT$2),Xuat!$D$5:$D$1000,Loc!$A62)</f>
        <v>0</v>
      </c>
      <c r="AU62" s="1">
        <f>SUMIFS(Xuat!$G$5:$G$1000,Xuat!$C$5:$C$1000,DATE(Thang!$E$4,Thang!$C$4,AU$2),Xuat!$D$5:$D$1000,Loc!$A62)</f>
        <v>0</v>
      </c>
      <c r="AV62" s="1">
        <f>SUMIFS(Xuat!$G$5:$G$1000,Xuat!$C$5:$C$1000,DATE(Thang!$E$4,Thang!$C$4,AV$2),Xuat!$D$5:$D$1000,Loc!$A62)</f>
        <v>0</v>
      </c>
      <c r="AW62" s="1">
        <f>SUMIFS(Xuat!$G$5:$G$1000,Xuat!$C$5:$C$1000,DATE(Thang!$E$4,Thang!$C$4,AW$2),Xuat!$D$5:$D$1000,Loc!$A62)</f>
        <v>0</v>
      </c>
      <c r="AX62" s="1">
        <f>SUMIFS(Xuat!$G$5:$G$1000,Xuat!$C$5:$C$1000,DATE(Thang!$E$4,Thang!$C$4,AX$2),Xuat!$D$5:$D$1000,Loc!$A62)</f>
        <v>0</v>
      </c>
      <c r="AY62" s="1">
        <f>SUMIFS(Xuat!$G$5:$G$1000,Xuat!$C$5:$C$1000,DATE(Thang!$E$4,Thang!$C$4,AY$2),Xuat!$D$5:$D$1000,Loc!$A62)</f>
        <v>0</v>
      </c>
      <c r="AZ62" s="1">
        <f>SUMIFS(Xuat!$G$5:$G$1000,Xuat!$C$5:$C$1000,DATE(Thang!$E$4,Thang!$C$4,AZ$2),Xuat!$D$5:$D$1000,Loc!$A62)</f>
        <v>0</v>
      </c>
      <c r="BA62" s="1">
        <f>SUMIFS(Xuat!$G$5:$G$1000,Xuat!$C$5:$C$1000,DATE(Thang!$E$4,Thang!$C$4,BA$2),Xuat!$D$5:$D$1000,Loc!$A62)</f>
        <v>0</v>
      </c>
      <c r="BB62" s="1">
        <f>SUMIFS(Xuat!$G$5:$G$1000,Xuat!$C$5:$C$1000,DATE(Thang!$E$4,Thang!$C$4,BB$2),Xuat!$D$5:$D$1000,Loc!$A62)</f>
        <v>0</v>
      </c>
      <c r="BC62" s="1">
        <f>SUMIFS(Xuat!$G$5:$G$1000,Xuat!$C$5:$C$1000,DATE(Thang!$E$4,Thang!$C$4,BC$2),Xuat!$D$5:$D$1000,Loc!$A62)</f>
        <v>0</v>
      </c>
      <c r="BD62" s="1">
        <f>SUMIFS(Xuat!$G$5:$G$1000,Xuat!$C$5:$C$1000,DATE(Thang!$E$4,Thang!$C$4,BD$2),Xuat!$D$5:$D$1000,Loc!$A62)</f>
        <v>0</v>
      </c>
      <c r="BE62" s="1">
        <f>SUMIFS(Xuat!$G$5:$G$1000,Xuat!$C$5:$C$1000,DATE(Thang!$E$4,Thang!$C$4,BE$2),Xuat!$D$5:$D$1000,Loc!$A62)</f>
        <v>0</v>
      </c>
      <c r="BF62" s="1">
        <f>SUMIFS(Xuat!$G$5:$G$1000,Xuat!$C$5:$C$1000,DATE(Thang!$E$4,Thang!$C$4,BF$2),Xuat!$D$5:$D$1000,Loc!$A62)</f>
        <v>0</v>
      </c>
      <c r="BG62" s="1">
        <f>SUMIFS(Xuat!$G$5:$G$1000,Xuat!$C$5:$C$1000,DATE(Thang!$E$4,Thang!$C$4,BG$2),Xuat!$D$5:$D$1000,Loc!$A62)</f>
        <v>0</v>
      </c>
      <c r="BH62" s="1">
        <f>SUMIFS(Xuat!$G$5:$G$1000,Xuat!$C$5:$C$1000,DATE(Thang!$E$4,Thang!$C$4,BH$2),Xuat!$D$5:$D$1000,Loc!$A62)</f>
        <v>0</v>
      </c>
      <c r="BI62" s="1">
        <f>SUMIFS(Xuat!$G$5:$G$1000,Xuat!$C$5:$C$1000,DATE(Thang!$E$4,Thang!$C$4,BI$2),Xuat!$D$5:$D$1000,Loc!$A62)</f>
        <v>0</v>
      </c>
      <c r="BJ62" s="1">
        <f>SUMIFS(Xuat!$G$5:$G$1000,Xuat!$C$5:$C$1000,DATE(Thang!$E$4,Thang!$C$4,BJ$2),Xuat!$D$5:$D$1000,Loc!$A62)</f>
        <v>0</v>
      </c>
      <c r="BK62" s="1">
        <f>SUMIFS(Xuat!$G$5:$G$1000,Xuat!$C$5:$C$1000,DATE(Thang!$E$4,Thang!$C$4,BK$2),Xuat!$D$5:$D$1000,Loc!$A62)</f>
        <v>0</v>
      </c>
      <c r="BL62" s="1">
        <f>SUMIFS(Xuat!$G$5:$G$1000,Xuat!$C$5:$C$1000,DATE(Thang!$E$4,Thang!$C$4,BL$2),Xuat!$D$5:$D$1000,Loc!$A62)</f>
        <v>0</v>
      </c>
      <c r="BM62" s="1">
        <f>SUMIFS(Xuat!$G$5:$G$1000,Xuat!$C$5:$C$1000,DATE(Thang!$E$4,Thang!$C$4,BM$2),Xuat!$D$5:$D$1000,Loc!$A62)</f>
        <v>0</v>
      </c>
      <c r="BN62" s="1">
        <f>SUMIFS(Xuat!$G$5:$G$1000,Xuat!$C$5:$C$1000,DATE(Thang!$E$4,Thang!$C$4,BN$2),Xuat!$D$5:$D$1000,Loc!$A62)</f>
        <v>0</v>
      </c>
      <c r="BO62" s="1">
        <f>SUMIFS(Xuat!$G$5:$G$1000,Xuat!$C$5:$C$1000,DATE(Thang!$E$4,Thang!$C$4,BO$2),Xuat!$D$5:$D$1000,Loc!$A62)</f>
        <v>0</v>
      </c>
    </row>
    <row r="63" spans="1:67" x14ac:dyDescent="0.2">
      <c r="A63" s="2">
        <f>DM!C63</f>
        <v>0</v>
      </c>
      <c r="B63" s="3">
        <f>VLOOKUP(A63,Tondau!$B$5:$F$500,3,0)</f>
        <v>0</v>
      </c>
      <c r="C63" s="3">
        <f t="shared" si="2"/>
        <v>0</v>
      </c>
      <c r="D63" s="3">
        <f t="shared" si="3"/>
        <v>0</v>
      </c>
      <c r="E63" s="3">
        <f t="shared" si="4"/>
        <v>0</v>
      </c>
      <c r="F63" s="7">
        <f>SUMIFS(Nhap!$I$5:$I$1000,Nhap!$E$5:$E$1000,DATE(Thang!$E$4,Thang!$C$4,Loc!$F$2),Nhap!$F$5:$F$1000,Loc!A63)</f>
        <v>0</v>
      </c>
      <c r="G63" s="7">
        <f>SUMIFS(Nhap!$I$5:$I$1000,Nhap!$E$5:$E$1000,DATE(Thang!$E$4,Thang!$C$4,Loc!$G$2),Nhap!$F$5:$F$1000,Loc!A63)</f>
        <v>0</v>
      </c>
      <c r="H63" s="7">
        <f>SUMIFS(Nhap!$I$5:$I$1000,Nhap!$E$5:$E$1000,DATE(Thang!$E$4,Thang!$C$4,Loc!$H$2),Nhap!$F$5:$F$1000,Loc!A63)</f>
        <v>0</v>
      </c>
      <c r="I63" s="7">
        <f>SUMIFS(Nhap!$I$5:$I$1000,Nhap!$E$5:$E$1000,DATE(Thang!$E$4,Thang!$C$4,Loc!$I$2),Nhap!$F$5:$F$1000,Loc!A63)</f>
        <v>0</v>
      </c>
      <c r="J63" s="7">
        <f>SUMIFS(Nhap!$I$5:$I$1000,Nhap!$E$5:$E$1000,DATE(Thang!$E$4,Thang!$C$4,Loc!$J$2),Nhap!$F$5:$F$1000,Loc!A63)</f>
        <v>0</v>
      </c>
      <c r="K63" s="7">
        <f>SUMIFS(Nhap!$I$5:$I$1000,Nhap!$E$5:$E$1000,DATE(Thang!$E$4,Thang!$C$4,Loc!$K$2),Nhap!$F$5:$F$1000,Loc!A63)</f>
        <v>0</v>
      </c>
      <c r="L63" s="7">
        <f>SUMIFS(Nhap!$I$5:$I$1000,Nhap!$E$5:$E$1000,DATE(Thang!$E$4,Thang!$C$4,Loc!$L$2),Nhap!$F$5:$F$1000,Loc!A63)</f>
        <v>0</v>
      </c>
      <c r="M63" s="7">
        <f>SUMIFS(Nhap!$I$5:$I$1000,Nhap!$E$5:$E$1000,DATE(Thang!$E$4,Thang!$C$4,Loc!$M$2),Nhap!$F$5:$F$1000,Loc!A63)</f>
        <v>0</v>
      </c>
      <c r="N63" s="7">
        <f>SUMIFS(Nhap!$I$5:$I$1000,Nhap!$E$5:$E$1000,DATE(Thang!$E$4,Thang!$C$4,Loc!$N$2),Nhap!$F$5:$F$1000,Loc!A63)</f>
        <v>0</v>
      </c>
      <c r="O63" s="7">
        <f>SUMIFS(Nhap!$I$5:$I$1000,Nhap!$E$5:$E$1000,DATE(Thang!$E$4,Thang!$C$4,Loc!$O$2),Nhap!$F$5:$F$1000,Loc!A63)</f>
        <v>0</v>
      </c>
      <c r="P63" s="7">
        <f>SUMIFS(Nhap!$I$5:$I$1000,Nhap!$E$5:$E$1000,DATE(Thang!$E$4,Thang!$C$4,Loc!$P$2),Nhap!$F$5:$F$1000,Loc!A63)</f>
        <v>0</v>
      </c>
      <c r="Q63" s="7">
        <f>SUMIFS(Nhap!$I$5:$I$1000,Nhap!$E$5:$E$1000,DATE(Thang!$E$4,Thang!$C$4,Loc!$Q$2),Nhap!$F$5:$F$1000,Loc!A63)</f>
        <v>0</v>
      </c>
      <c r="R63" s="7">
        <f>SUMIFS(Nhap!$I$5:$I$1000,Nhap!$E$5:$E$1000,DATE(Thang!$E$4,Thang!$C$4,Loc!$R$2),Nhap!$F$5:$F$1000,Loc!A63)</f>
        <v>0</v>
      </c>
      <c r="S63" s="7">
        <f>SUMIFS(Nhap!$I$5:$I$1000,Nhap!$E$5:$E$1000,DATE(Thang!$E$4,Thang!$C$4,Loc!$S$2),Nhap!$F$5:$F$1000,Loc!A63)</f>
        <v>0</v>
      </c>
      <c r="T63" s="7">
        <f>SUMIFS(Nhap!$I$5:$I$1000,Nhap!$E$5:$E$1000,DATE(Thang!$E$4,Thang!$C$4,Loc!$T$2),Nhap!$F$5:$F$1000,Loc!A63)</f>
        <v>0</v>
      </c>
      <c r="U63" s="7">
        <f>SUMIFS(Nhap!$I$5:$I$1000,Nhap!$E$5:$E$1000,DATE(Thang!$E$4,Thang!$C$4,Loc!$U$2),Nhap!$F$5:$F$1000,Loc!A63)</f>
        <v>0</v>
      </c>
      <c r="V63" s="7">
        <f>SUMIFS(Nhap!$I$5:$I$1000,Nhap!$E$5:$E$1000,DATE(Thang!$E$4,Thang!$C$4,Loc!$V$2),Nhap!$F$5:$F$1000,Loc!A63)</f>
        <v>0</v>
      </c>
      <c r="W63" s="7">
        <f>SUMIFS(Nhap!$I$5:$I$1000,Nhap!$E$5:$E$1000,DATE(Thang!$E$4,Thang!$C$4,Loc!$W$2),Nhap!$F$5:$F$1000,Loc!A63)</f>
        <v>0</v>
      </c>
      <c r="X63" s="7">
        <f>SUMIFS(Nhap!$I$5:$I$1000,Nhap!$E$5:$E$1000,DATE(Thang!$E$4,Thang!$C$4,Loc!$X$2),Nhap!$F$5:$F$1000,Loc!A63)</f>
        <v>0</v>
      </c>
      <c r="Y63" s="7">
        <f>SUMIFS(Nhap!$I$5:$I$1000,Nhap!$E$5:$E$1000,DATE(Thang!$E$4,Thang!$C$4,Loc!$Y$2),Nhap!$F$5:$F$1000,Loc!A63)</f>
        <v>0</v>
      </c>
      <c r="Z63" s="7">
        <f>SUMIFS(Nhap!$I$5:$I$1000,Nhap!$E$5:$E$1000,DATE(Thang!$E$4,Thang!$C$4,Loc!$Z$2),Nhap!$F$5:$F$1000,Loc!A63)</f>
        <v>0</v>
      </c>
      <c r="AA63" s="7">
        <f>SUMIFS(Nhap!$I$5:$I$1000,Nhap!$E$5:$E$1000,DATE(Thang!$E$4,Thang!$C$4,Loc!$AA$2),Nhap!$F$5:$F$1000,Loc!A63)</f>
        <v>0</v>
      </c>
      <c r="AB63" s="7">
        <f>SUMIFS(Nhap!$I$5:$I$1000,Nhap!$E$5:$E$1000,DATE(Thang!$E$4,Thang!$C$4,Loc!$AB$2),Nhap!$F$5:$F$1000,Loc!A63)</f>
        <v>0</v>
      </c>
      <c r="AC63" s="7">
        <f>SUMIFS(Nhap!$I$5:$I$1000,Nhap!$E$5:$E$1000,DATE(Thang!$E$4,Thang!$C$4,Loc!$AC$2),Nhap!$F$5:$F$1000,Loc!A63)</f>
        <v>0</v>
      </c>
      <c r="AD63" s="7">
        <f>SUMIFS(Nhap!$I$5:$I$1000,Nhap!$E$5:$E$1000,DATE(Thang!$E$4,Thang!$C$4,Loc!$AD$2),Nhap!$F$5:$F$1000,Loc!$A$5)</f>
        <v>0</v>
      </c>
      <c r="AE63" s="7">
        <f>SUMIFS(Nhap!$I$5:$I$1000,Nhap!$E$5:$E$1000,DATE(Thang!$E$4,Thang!$C$4,Loc!$AE$2),Nhap!$F$5:$F$1000,Loc!A63)</f>
        <v>0</v>
      </c>
      <c r="AF63" s="7">
        <f>SUMIFS(Nhap!$I$5:$I$1000,Nhap!$E$5:$E$1000,DATE(Thang!$E$4,Thang!$C$4,Loc!$AF$2),Nhap!$F$5:$F$1000,Loc!A63)</f>
        <v>0</v>
      </c>
      <c r="AG63" s="7">
        <f>SUMIFS(Nhap!$I$5:$I$1000,Nhap!$E$5:$E$1000,DATE(Thang!$E$4,Thang!$C$4,Loc!$AG$2),Nhap!$F$5:$F$1000,Loc!A63)</f>
        <v>0</v>
      </c>
      <c r="AH63" s="7">
        <f>SUMIFS(Nhap!$I$5:$I$1000,Nhap!$E$5:$E$1000,DATE(Thang!$E$4,Thang!$C$4,Loc!$AH$2),Nhap!$F$5:$F$1000,Loc!A63)</f>
        <v>0</v>
      </c>
      <c r="AI63" s="7">
        <f>SUMIFS(Nhap!$I$5:$I$1000,Nhap!$E$5:$E$1000,DATE(Thang!$E$4,Thang!$C$4,Loc!$AI$2),Nhap!$F$5:$F$1000,Loc!A63)</f>
        <v>0</v>
      </c>
      <c r="AJ63" s="7">
        <f>SUMIFS(Nhap!$I$5:$I$1000,Nhap!$E$5:$E$1000,DATE(Thang!$E$4,Thang!$C$4,Loc!$AJ$2),Nhap!$F$5:$F$1000,Loc!A63)</f>
        <v>0</v>
      </c>
      <c r="AK63" s="1">
        <f>SUMIFS(Xuat!$G$5:$G$1000,Xuat!$C$5:$C$1000,DATE(Thang!$E$4,Thang!$C$4,AK$2),Xuat!$D$5:$D$1000,Loc!$A63)</f>
        <v>0</v>
      </c>
      <c r="AL63" s="1">
        <f>SUMIFS(Xuat!$G$5:$G$1000,Xuat!$C$5:$C$1000,DATE(Thang!$E$4,Thang!$C$4,AL$2),Xuat!$D$5:$D$1000,Loc!$A63)</f>
        <v>0</v>
      </c>
      <c r="AM63" s="1">
        <f>SUMIFS(Xuat!$G$5:$G$1000,Xuat!$C$5:$C$1000,DATE(Thang!$E$4,Thang!$C$4,AM$2),Xuat!$D$5:$D$1000,Loc!$A63)</f>
        <v>0</v>
      </c>
      <c r="AN63" s="1">
        <f>SUMIFS(Xuat!$G$5:$G$1000,Xuat!$C$5:$C$1000,DATE(Thang!$E$4,Thang!$C$4,AN$2),Xuat!$D$5:$D$1000,Loc!$A63)</f>
        <v>0</v>
      </c>
      <c r="AO63" s="1">
        <f>SUMIFS(Xuat!$G$5:$G$1000,Xuat!$C$5:$C$1000,DATE(Thang!$E$4,Thang!$C$4,AO$2),Xuat!$D$5:$D$1000,Loc!$A63)</f>
        <v>0</v>
      </c>
      <c r="AP63" s="1">
        <f>SUMIFS(Xuat!$G$5:$G$1000,Xuat!$C$5:$C$1000,DATE(Thang!$E$4,Thang!$C$4,AP$2),Xuat!$D$5:$D$1000,Loc!$A63)</f>
        <v>0</v>
      </c>
      <c r="AQ63" s="1">
        <f>SUMIFS(Xuat!$G$5:$G$1000,Xuat!$C$5:$C$1000,DATE(Thang!$E$4,Thang!$C$4,AQ$2),Xuat!$D$5:$D$1000,Loc!$A63)</f>
        <v>0</v>
      </c>
      <c r="AR63" s="1">
        <f>SUMIFS(Xuat!$G$5:$G$1000,Xuat!$C$5:$C$1000,DATE(Thang!$E$4,Thang!$C$4,AR$2),Xuat!$D$5:$D$1000,Loc!$A63)</f>
        <v>0</v>
      </c>
      <c r="AS63" s="1">
        <f>SUMIFS(Xuat!$G$5:$G$1000,Xuat!$C$5:$C$1000,DATE(Thang!$E$4,Thang!$C$4,AS$2),Xuat!$D$5:$D$1000,Loc!$A63)</f>
        <v>0</v>
      </c>
      <c r="AT63" s="1">
        <f>SUMIFS(Xuat!$G$5:$G$1000,Xuat!$C$5:$C$1000,DATE(Thang!$E$4,Thang!$C$4,AT$2),Xuat!$D$5:$D$1000,Loc!$A63)</f>
        <v>0</v>
      </c>
      <c r="AU63" s="1">
        <f>SUMIFS(Xuat!$G$5:$G$1000,Xuat!$C$5:$C$1000,DATE(Thang!$E$4,Thang!$C$4,AU$2),Xuat!$D$5:$D$1000,Loc!$A63)</f>
        <v>0</v>
      </c>
      <c r="AV63" s="1">
        <f>SUMIFS(Xuat!$G$5:$G$1000,Xuat!$C$5:$C$1000,DATE(Thang!$E$4,Thang!$C$4,AV$2),Xuat!$D$5:$D$1000,Loc!$A63)</f>
        <v>0</v>
      </c>
      <c r="AW63" s="1">
        <f>SUMIFS(Xuat!$G$5:$G$1000,Xuat!$C$5:$C$1000,DATE(Thang!$E$4,Thang!$C$4,AW$2),Xuat!$D$5:$D$1000,Loc!$A63)</f>
        <v>0</v>
      </c>
      <c r="AX63" s="1">
        <f>SUMIFS(Xuat!$G$5:$G$1000,Xuat!$C$5:$C$1000,DATE(Thang!$E$4,Thang!$C$4,AX$2),Xuat!$D$5:$D$1000,Loc!$A63)</f>
        <v>0</v>
      </c>
      <c r="AY63" s="1">
        <f>SUMIFS(Xuat!$G$5:$G$1000,Xuat!$C$5:$C$1000,DATE(Thang!$E$4,Thang!$C$4,AY$2),Xuat!$D$5:$D$1000,Loc!$A63)</f>
        <v>0</v>
      </c>
      <c r="AZ63" s="1">
        <f>SUMIFS(Xuat!$G$5:$G$1000,Xuat!$C$5:$C$1000,DATE(Thang!$E$4,Thang!$C$4,AZ$2),Xuat!$D$5:$D$1000,Loc!$A63)</f>
        <v>0</v>
      </c>
      <c r="BA63" s="1">
        <f>SUMIFS(Xuat!$G$5:$G$1000,Xuat!$C$5:$C$1000,DATE(Thang!$E$4,Thang!$C$4,BA$2),Xuat!$D$5:$D$1000,Loc!$A63)</f>
        <v>0</v>
      </c>
      <c r="BB63" s="1">
        <f>SUMIFS(Xuat!$G$5:$G$1000,Xuat!$C$5:$C$1000,DATE(Thang!$E$4,Thang!$C$4,BB$2),Xuat!$D$5:$D$1000,Loc!$A63)</f>
        <v>0</v>
      </c>
      <c r="BC63" s="1">
        <f>SUMIFS(Xuat!$G$5:$G$1000,Xuat!$C$5:$C$1000,DATE(Thang!$E$4,Thang!$C$4,BC$2),Xuat!$D$5:$D$1000,Loc!$A63)</f>
        <v>0</v>
      </c>
      <c r="BD63" s="1">
        <f>SUMIFS(Xuat!$G$5:$G$1000,Xuat!$C$5:$C$1000,DATE(Thang!$E$4,Thang!$C$4,BD$2),Xuat!$D$5:$D$1000,Loc!$A63)</f>
        <v>0</v>
      </c>
      <c r="BE63" s="1">
        <f>SUMIFS(Xuat!$G$5:$G$1000,Xuat!$C$5:$C$1000,DATE(Thang!$E$4,Thang!$C$4,BE$2),Xuat!$D$5:$D$1000,Loc!$A63)</f>
        <v>0</v>
      </c>
      <c r="BF63" s="1">
        <f>SUMIFS(Xuat!$G$5:$G$1000,Xuat!$C$5:$C$1000,DATE(Thang!$E$4,Thang!$C$4,BF$2),Xuat!$D$5:$D$1000,Loc!$A63)</f>
        <v>0</v>
      </c>
      <c r="BG63" s="1">
        <f>SUMIFS(Xuat!$G$5:$G$1000,Xuat!$C$5:$C$1000,DATE(Thang!$E$4,Thang!$C$4,BG$2),Xuat!$D$5:$D$1000,Loc!$A63)</f>
        <v>0</v>
      </c>
      <c r="BH63" s="1">
        <f>SUMIFS(Xuat!$G$5:$G$1000,Xuat!$C$5:$C$1000,DATE(Thang!$E$4,Thang!$C$4,BH$2),Xuat!$D$5:$D$1000,Loc!$A63)</f>
        <v>0</v>
      </c>
      <c r="BI63" s="1">
        <f>SUMIFS(Xuat!$G$5:$G$1000,Xuat!$C$5:$C$1000,DATE(Thang!$E$4,Thang!$C$4,BI$2),Xuat!$D$5:$D$1000,Loc!$A63)</f>
        <v>0</v>
      </c>
      <c r="BJ63" s="1">
        <f>SUMIFS(Xuat!$G$5:$G$1000,Xuat!$C$5:$C$1000,DATE(Thang!$E$4,Thang!$C$4,BJ$2),Xuat!$D$5:$D$1000,Loc!$A63)</f>
        <v>0</v>
      </c>
      <c r="BK63" s="1">
        <f>SUMIFS(Xuat!$G$5:$G$1000,Xuat!$C$5:$C$1000,DATE(Thang!$E$4,Thang!$C$4,BK$2),Xuat!$D$5:$D$1000,Loc!$A63)</f>
        <v>0</v>
      </c>
      <c r="BL63" s="1">
        <f>SUMIFS(Xuat!$G$5:$G$1000,Xuat!$C$5:$C$1000,DATE(Thang!$E$4,Thang!$C$4,BL$2),Xuat!$D$5:$D$1000,Loc!$A63)</f>
        <v>0</v>
      </c>
      <c r="BM63" s="1">
        <f>SUMIFS(Xuat!$G$5:$G$1000,Xuat!$C$5:$C$1000,DATE(Thang!$E$4,Thang!$C$4,BM$2),Xuat!$D$5:$D$1000,Loc!$A63)</f>
        <v>0</v>
      </c>
      <c r="BN63" s="1">
        <f>SUMIFS(Xuat!$G$5:$G$1000,Xuat!$C$5:$C$1000,DATE(Thang!$E$4,Thang!$C$4,BN$2),Xuat!$D$5:$D$1000,Loc!$A63)</f>
        <v>0</v>
      </c>
      <c r="BO63" s="1">
        <f>SUMIFS(Xuat!$G$5:$G$1000,Xuat!$C$5:$C$1000,DATE(Thang!$E$4,Thang!$C$4,BO$2),Xuat!$D$5:$D$1000,Loc!$A63)</f>
        <v>0</v>
      </c>
    </row>
    <row r="64" spans="1:67" x14ac:dyDescent="0.2">
      <c r="A64" s="2">
        <f>DM!C64</f>
        <v>0</v>
      </c>
      <c r="B64" s="3">
        <f>VLOOKUP(A64,Tondau!$B$5:$F$500,3,0)</f>
        <v>0</v>
      </c>
      <c r="C64" s="3">
        <f t="shared" si="2"/>
        <v>0</v>
      </c>
      <c r="D64" s="3">
        <f t="shared" si="3"/>
        <v>0</v>
      </c>
      <c r="E64" s="3">
        <f t="shared" si="4"/>
        <v>0</v>
      </c>
      <c r="F64" s="7">
        <f>SUMIFS(Nhap!$I$5:$I$1000,Nhap!$E$5:$E$1000,DATE(Thang!$E$4,Thang!$C$4,Loc!$F$2),Nhap!$F$5:$F$1000,Loc!A64)</f>
        <v>0</v>
      </c>
      <c r="G64" s="7">
        <f>SUMIFS(Nhap!$I$5:$I$1000,Nhap!$E$5:$E$1000,DATE(Thang!$E$4,Thang!$C$4,Loc!$G$2),Nhap!$F$5:$F$1000,Loc!A64)</f>
        <v>0</v>
      </c>
      <c r="H64" s="7">
        <f>SUMIFS(Nhap!$I$5:$I$1000,Nhap!$E$5:$E$1000,DATE(Thang!$E$4,Thang!$C$4,Loc!$H$2),Nhap!$F$5:$F$1000,Loc!A64)</f>
        <v>0</v>
      </c>
      <c r="I64" s="7">
        <f>SUMIFS(Nhap!$I$5:$I$1000,Nhap!$E$5:$E$1000,DATE(Thang!$E$4,Thang!$C$4,Loc!$I$2),Nhap!$F$5:$F$1000,Loc!A64)</f>
        <v>0</v>
      </c>
      <c r="J64" s="7">
        <f>SUMIFS(Nhap!$I$5:$I$1000,Nhap!$E$5:$E$1000,DATE(Thang!$E$4,Thang!$C$4,Loc!$J$2),Nhap!$F$5:$F$1000,Loc!A64)</f>
        <v>0</v>
      </c>
      <c r="K64" s="7">
        <f>SUMIFS(Nhap!$I$5:$I$1000,Nhap!$E$5:$E$1000,DATE(Thang!$E$4,Thang!$C$4,Loc!$K$2),Nhap!$F$5:$F$1000,Loc!A64)</f>
        <v>0</v>
      </c>
      <c r="L64" s="7">
        <f>SUMIFS(Nhap!$I$5:$I$1000,Nhap!$E$5:$E$1000,DATE(Thang!$E$4,Thang!$C$4,Loc!$L$2),Nhap!$F$5:$F$1000,Loc!A64)</f>
        <v>0</v>
      </c>
      <c r="M64" s="7">
        <f>SUMIFS(Nhap!$I$5:$I$1000,Nhap!$E$5:$E$1000,DATE(Thang!$E$4,Thang!$C$4,Loc!$M$2),Nhap!$F$5:$F$1000,Loc!A64)</f>
        <v>0</v>
      </c>
      <c r="N64" s="7">
        <f>SUMIFS(Nhap!$I$5:$I$1000,Nhap!$E$5:$E$1000,DATE(Thang!$E$4,Thang!$C$4,Loc!$N$2),Nhap!$F$5:$F$1000,Loc!A64)</f>
        <v>0</v>
      </c>
      <c r="O64" s="7">
        <f>SUMIFS(Nhap!$I$5:$I$1000,Nhap!$E$5:$E$1000,DATE(Thang!$E$4,Thang!$C$4,Loc!$O$2),Nhap!$F$5:$F$1000,Loc!A64)</f>
        <v>0</v>
      </c>
      <c r="P64" s="7">
        <f>SUMIFS(Nhap!$I$5:$I$1000,Nhap!$E$5:$E$1000,DATE(Thang!$E$4,Thang!$C$4,Loc!$P$2),Nhap!$F$5:$F$1000,Loc!A64)</f>
        <v>0</v>
      </c>
      <c r="Q64" s="7">
        <f>SUMIFS(Nhap!$I$5:$I$1000,Nhap!$E$5:$E$1000,DATE(Thang!$E$4,Thang!$C$4,Loc!$Q$2),Nhap!$F$5:$F$1000,Loc!A64)</f>
        <v>0</v>
      </c>
      <c r="R64" s="7">
        <f>SUMIFS(Nhap!$I$5:$I$1000,Nhap!$E$5:$E$1000,DATE(Thang!$E$4,Thang!$C$4,Loc!$R$2),Nhap!$F$5:$F$1000,Loc!A64)</f>
        <v>0</v>
      </c>
      <c r="S64" s="7">
        <f>SUMIFS(Nhap!$I$5:$I$1000,Nhap!$E$5:$E$1000,DATE(Thang!$E$4,Thang!$C$4,Loc!$S$2),Nhap!$F$5:$F$1000,Loc!A64)</f>
        <v>0</v>
      </c>
      <c r="T64" s="7">
        <f>SUMIFS(Nhap!$I$5:$I$1000,Nhap!$E$5:$E$1000,DATE(Thang!$E$4,Thang!$C$4,Loc!$T$2),Nhap!$F$5:$F$1000,Loc!A64)</f>
        <v>0</v>
      </c>
      <c r="U64" s="7">
        <f>SUMIFS(Nhap!$I$5:$I$1000,Nhap!$E$5:$E$1000,DATE(Thang!$E$4,Thang!$C$4,Loc!$U$2),Nhap!$F$5:$F$1000,Loc!A64)</f>
        <v>0</v>
      </c>
      <c r="V64" s="7">
        <f>SUMIFS(Nhap!$I$5:$I$1000,Nhap!$E$5:$E$1000,DATE(Thang!$E$4,Thang!$C$4,Loc!$V$2),Nhap!$F$5:$F$1000,Loc!A64)</f>
        <v>0</v>
      </c>
      <c r="W64" s="7">
        <f>SUMIFS(Nhap!$I$5:$I$1000,Nhap!$E$5:$E$1000,DATE(Thang!$E$4,Thang!$C$4,Loc!$W$2),Nhap!$F$5:$F$1000,Loc!A64)</f>
        <v>0</v>
      </c>
      <c r="X64" s="7">
        <f>SUMIFS(Nhap!$I$5:$I$1000,Nhap!$E$5:$E$1000,DATE(Thang!$E$4,Thang!$C$4,Loc!$X$2),Nhap!$F$5:$F$1000,Loc!A64)</f>
        <v>0</v>
      </c>
      <c r="Y64" s="7">
        <f>SUMIFS(Nhap!$I$5:$I$1000,Nhap!$E$5:$E$1000,DATE(Thang!$E$4,Thang!$C$4,Loc!$Y$2),Nhap!$F$5:$F$1000,Loc!A64)</f>
        <v>0</v>
      </c>
      <c r="Z64" s="7">
        <f>SUMIFS(Nhap!$I$5:$I$1000,Nhap!$E$5:$E$1000,DATE(Thang!$E$4,Thang!$C$4,Loc!$Z$2),Nhap!$F$5:$F$1000,Loc!A64)</f>
        <v>0</v>
      </c>
      <c r="AA64" s="7">
        <f>SUMIFS(Nhap!$I$5:$I$1000,Nhap!$E$5:$E$1000,DATE(Thang!$E$4,Thang!$C$4,Loc!$AA$2),Nhap!$F$5:$F$1000,Loc!A64)</f>
        <v>0</v>
      </c>
      <c r="AB64" s="7">
        <f>SUMIFS(Nhap!$I$5:$I$1000,Nhap!$E$5:$E$1000,DATE(Thang!$E$4,Thang!$C$4,Loc!$AB$2),Nhap!$F$5:$F$1000,Loc!A64)</f>
        <v>0</v>
      </c>
      <c r="AC64" s="7">
        <f>SUMIFS(Nhap!$I$5:$I$1000,Nhap!$E$5:$E$1000,DATE(Thang!$E$4,Thang!$C$4,Loc!$AC$2),Nhap!$F$5:$F$1000,Loc!A64)</f>
        <v>0</v>
      </c>
      <c r="AD64" s="7">
        <f>SUMIFS(Nhap!$I$5:$I$1000,Nhap!$E$5:$E$1000,DATE(Thang!$E$4,Thang!$C$4,Loc!$AD$2),Nhap!$F$5:$F$1000,Loc!$A$5)</f>
        <v>0</v>
      </c>
      <c r="AE64" s="7">
        <f>SUMIFS(Nhap!$I$5:$I$1000,Nhap!$E$5:$E$1000,DATE(Thang!$E$4,Thang!$C$4,Loc!$AE$2),Nhap!$F$5:$F$1000,Loc!A64)</f>
        <v>0</v>
      </c>
      <c r="AF64" s="7">
        <f>SUMIFS(Nhap!$I$5:$I$1000,Nhap!$E$5:$E$1000,DATE(Thang!$E$4,Thang!$C$4,Loc!$AF$2),Nhap!$F$5:$F$1000,Loc!A64)</f>
        <v>0</v>
      </c>
      <c r="AG64" s="7">
        <f>SUMIFS(Nhap!$I$5:$I$1000,Nhap!$E$5:$E$1000,DATE(Thang!$E$4,Thang!$C$4,Loc!$AG$2),Nhap!$F$5:$F$1000,Loc!A64)</f>
        <v>0</v>
      </c>
      <c r="AH64" s="7">
        <f>SUMIFS(Nhap!$I$5:$I$1000,Nhap!$E$5:$E$1000,DATE(Thang!$E$4,Thang!$C$4,Loc!$AH$2),Nhap!$F$5:$F$1000,Loc!A64)</f>
        <v>0</v>
      </c>
      <c r="AI64" s="7">
        <f>SUMIFS(Nhap!$I$5:$I$1000,Nhap!$E$5:$E$1000,DATE(Thang!$E$4,Thang!$C$4,Loc!$AI$2),Nhap!$F$5:$F$1000,Loc!A64)</f>
        <v>0</v>
      </c>
      <c r="AJ64" s="7">
        <f>SUMIFS(Nhap!$I$5:$I$1000,Nhap!$E$5:$E$1000,DATE(Thang!$E$4,Thang!$C$4,Loc!$AJ$2),Nhap!$F$5:$F$1000,Loc!A64)</f>
        <v>0</v>
      </c>
      <c r="AK64" s="1">
        <f>SUMIFS(Xuat!$G$5:$G$1000,Xuat!$C$5:$C$1000,DATE(Thang!$E$4,Thang!$C$4,AK$2),Xuat!$D$5:$D$1000,Loc!$A64)</f>
        <v>0</v>
      </c>
      <c r="AL64" s="1">
        <f>SUMIFS(Xuat!$G$5:$G$1000,Xuat!$C$5:$C$1000,DATE(Thang!$E$4,Thang!$C$4,AL$2),Xuat!$D$5:$D$1000,Loc!$A64)</f>
        <v>0</v>
      </c>
      <c r="AM64" s="1">
        <f>SUMIFS(Xuat!$G$5:$G$1000,Xuat!$C$5:$C$1000,DATE(Thang!$E$4,Thang!$C$4,AM$2),Xuat!$D$5:$D$1000,Loc!$A64)</f>
        <v>0</v>
      </c>
      <c r="AN64" s="1">
        <f>SUMIFS(Xuat!$G$5:$G$1000,Xuat!$C$5:$C$1000,DATE(Thang!$E$4,Thang!$C$4,AN$2),Xuat!$D$5:$D$1000,Loc!$A64)</f>
        <v>0</v>
      </c>
      <c r="AO64" s="1">
        <f>SUMIFS(Xuat!$G$5:$G$1000,Xuat!$C$5:$C$1000,DATE(Thang!$E$4,Thang!$C$4,AO$2),Xuat!$D$5:$D$1000,Loc!$A64)</f>
        <v>0</v>
      </c>
      <c r="AP64" s="1">
        <f>SUMIFS(Xuat!$G$5:$G$1000,Xuat!$C$5:$C$1000,DATE(Thang!$E$4,Thang!$C$4,AP$2),Xuat!$D$5:$D$1000,Loc!$A64)</f>
        <v>0</v>
      </c>
      <c r="AQ64" s="1">
        <f>SUMIFS(Xuat!$G$5:$G$1000,Xuat!$C$5:$C$1000,DATE(Thang!$E$4,Thang!$C$4,AQ$2),Xuat!$D$5:$D$1000,Loc!$A64)</f>
        <v>0</v>
      </c>
      <c r="AR64" s="1">
        <f>SUMIFS(Xuat!$G$5:$G$1000,Xuat!$C$5:$C$1000,DATE(Thang!$E$4,Thang!$C$4,AR$2),Xuat!$D$5:$D$1000,Loc!$A64)</f>
        <v>0</v>
      </c>
      <c r="AS64" s="1">
        <f>SUMIFS(Xuat!$G$5:$G$1000,Xuat!$C$5:$C$1000,DATE(Thang!$E$4,Thang!$C$4,AS$2),Xuat!$D$5:$D$1000,Loc!$A64)</f>
        <v>0</v>
      </c>
      <c r="AT64" s="1">
        <f>SUMIFS(Xuat!$G$5:$G$1000,Xuat!$C$5:$C$1000,DATE(Thang!$E$4,Thang!$C$4,AT$2),Xuat!$D$5:$D$1000,Loc!$A64)</f>
        <v>0</v>
      </c>
      <c r="AU64" s="1">
        <f>SUMIFS(Xuat!$G$5:$G$1000,Xuat!$C$5:$C$1000,DATE(Thang!$E$4,Thang!$C$4,AU$2),Xuat!$D$5:$D$1000,Loc!$A64)</f>
        <v>0</v>
      </c>
      <c r="AV64" s="1">
        <f>SUMIFS(Xuat!$G$5:$G$1000,Xuat!$C$5:$C$1000,DATE(Thang!$E$4,Thang!$C$4,AV$2),Xuat!$D$5:$D$1000,Loc!$A64)</f>
        <v>0</v>
      </c>
      <c r="AW64" s="1">
        <f>SUMIFS(Xuat!$G$5:$G$1000,Xuat!$C$5:$C$1000,DATE(Thang!$E$4,Thang!$C$4,AW$2),Xuat!$D$5:$D$1000,Loc!$A64)</f>
        <v>0</v>
      </c>
      <c r="AX64" s="1">
        <f>SUMIFS(Xuat!$G$5:$G$1000,Xuat!$C$5:$C$1000,DATE(Thang!$E$4,Thang!$C$4,AX$2),Xuat!$D$5:$D$1000,Loc!$A64)</f>
        <v>0</v>
      </c>
      <c r="AY64" s="1">
        <f>SUMIFS(Xuat!$G$5:$G$1000,Xuat!$C$5:$C$1000,DATE(Thang!$E$4,Thang!$C$4,AY$2),Xuat!$D$5:$D$1000,Loc!$A64)</f>
        <v>0</v>
      </c>
      <c r="AZ64" s="1">
        <f>SUMIFS(Xuat!$G$5:$G$1000,Xuat!$C$5:$C$1000,DATE(Thang!$E$4,Thang!$C$4,AZ$2),Xuat!$D$5:$D$1000,Loc!$A64)</f>
        <v>0</v>
      </c>
      <c r="BA64" s="1">
        <f>SUMIFS(Xuat!$G$5:$G$1000,Xuat!$C$5:$C$1000,DATE(Thang!$E$4,Thang!$C$4,BA$2),Xuat!$D$5:$D$1000,Loc!$A64)</f>
        <v>0</v>
      </c>
      <c r="BB64" s="1">
        <f>SUMIFS(Xuat!$G$5:$G$1000,Xuat!$C$5:$C$1000,DATE(Thang!$E$4,Thang!$C$4,BB$2),Xuat!$D$5:$D$1000,Loc!$A64)</f>
        <v>0</v>
      </c>
      <c r="BC64" s="1">
        <f>SUMIFS(Xuat!$G$5:$G$1000,Xuat!$C$5:$C$1000,DATE(Thang!$E$4,Thang!$C$4,BC$2),Xuat!$D$5:$D$1000,Loc!$A64)</f>
        <v>0</v>
      </c>
      <c r="BD64" s="1">
        <f>SUMIFS(Xuat!$G$5:$G$1000,Xuat!$C$5:$C$1000,DATE(Thang!$E$4,Thang!$C$4,BD$2),Xuat!$D$5:$D$1000,Loc!$A64)</f>
        <v>0</v>
      </c>
      <c r="BE64" s="1">
        <f>SUMIFS(Xuat!$G$5:$G$1000,Xuat!$C$5:$C$1000,DATE(Thang!$E$4,Thang!$C$4,BE$2),Xuat!$D$5:$D$1000,Loc!$A64)</f>
        <v>0</v>
      </c>
      <c r="BF64" s="1">
        <f>SUMIFS(Xuat!$G$5:$G$1000,Xuat!$C$5:$C$1000,DATE(Thang!$E$4,Thang!$C$4,BF$2),Xuat!$D$5:$D$1000,Loc!$A64)</f>
        <v>0</v>
      </c>
      <c r="BG64" s="1">
        <f>SUMIFS(Xuat!$G$5:$G$1000,Xuat!$C$5:$C$1000,DATE(Thang!$E$4,Thang!$C$4,BG$2),Xuat!$D$5:$D$1000,Loc!$A64)</f>
        <v>0</v>
      </c>
      <c r="BH64" s="1">
        <f>SUMIFS(Xuat!$G$5:$G$1000,Xuat!$C$5:$C$1000,DATE(Thang!$E$4,Thang!$C$4,BH$2),Xuat!$D$5:$D$1000,Loc!$A64)</f>
        <v>0</v>
      </c>
      <c r="BI64" s="1">
        <f>SUMIFS(Xuat!$G$5:$G$1000,Xuat!$C$5:$C$1000,DATE(Thang!$E$4,Thang!$C$4,BI$2),Xuat!$D$5:$D$1000,Loc!$A64)</f>
        <v>0</v>
      </c>
      <c r="BJ64" s="1">
        <f>SUMIFS(Xuat!$G$5:$G$1000,Xuat!$C$5:$C$1000,DATE(Thang!$E$4,Thang!$C$4,BJ$2),Xuat!$D$5:$D$1000,Loc!$A64)</f>
        <v>0</v>
      </c>
      <c r="BK64" s="1">
        <f>SUMIFS(Xuat!$G$5:$G$1000,Xuat!$C$5:$C$1000,DATE(Thang!$E$4,Thang!$C$4,BK$2),Xuat!$D$5:$D$1000,Loc!$A64)</f>
        <v>0</v>
      </c>
      <c r="BL64" s="1">
        <f>SUMIFS(Xuat!$G$5:$G$1000,Xuat!$C$5:$C$1000,DATE(Thang!$E$4,Thang!$C$4,BL$2),Xuat!$D$5:$D$1000,Loc!$A64)</f>
        <v>0</v>
      </c>
      <c r="BM64" s="1">
        <f>SUMIFS(Xuat!$G$5:$G$1000,Xuat!$C$5:$C$1000,DATE(Thang!$E$4,Thang!$C$4,BM$2),Xuat!$D$5:$D$1000,Loc!$A64)</f>
        <v>0</v>
      </c>
      <c r="BN64" s="1">
        <f>SUMIFS(Xuat!$G$5:$G$1000,Xuat!$C$5:$C$1000,DATE(Thang!$E$4,Thang!$C$4,BN$2),Xuat!$D$5:$D$1000,Loc!$A64)</f>
        <v>0</v>
      </c>
      <c r="BO64" s="1">
        <f>SUMIFS(Xuat!$G$5:$G$1000,Xuat!$C$5:$C$1000,DATE(Thang!$E$4,Thang!$C$4,BO$2),Xuat!$D$5:$D$1000,Loc!$A64)</f>
        <v>0</v>
      </c>
    </row>
    <row r="65" spans="1:67" x14ac:dyDescent="0.2">
      <c r="A65" s="2">
        <f>DM!C65</f>
        <v>0</v>
      </c>
      <c r="B65" s="3">
        <f>VLOOKUP(A65,Tondau!$B$5:$F$500,3,0)</f>
        <v>0</v>
      </c>
      <c r="C65" s="3">
        <f t="shared" si="2"/>
        <v>0</v>
      </c>
      <c r="D65" s="3">
        <f t="shared" si="3"/>
        <v>0</v>
      </c>
      <c r="E65" s="3">
        <f t="shared" si="4"/>
        <v>0</v>
      </c>
      <c r="F65" s="7">
        <f>SUMIFS(Nhap!$I$5:$I$1000,Nhap!$E$5:$E$1000,DATE(Thang!$E$4,Thang!$C$4,Loc!$F$2),Nhap!$F$5:$F$1000,Loc!A65)</f>
        <v>0</v>
      </c>
      <c r="G65" s="7">
        <f>SUMIFS(Nhap!$I$5:$I$1000,Nhap!$E$5:$E$1000,DATE(Thang!$E$4,Thang!$C$4,Loc!$G$2),Nhap!$F$5:$F$1000,Loc!A65)</f>
        <v>0</v>
      </c>
      <c r="H65" s="7">
        <f>SUMIFS(Nhap!$I$5:$I$1000,Nhap!$E$5:$E$1000,DATE(Thang!$E$4,Thang!$C$4,Loc!$H$2),Nhap!$F$5:$F$1000,Loc!A65)</f>
        <v>0</v>
      </c>
      <c r="I65" s="7">
        <f>SUMIFS(Nhap!$I$5:$I$1000,Nhap!$E$5:$E$1000,DATE(Thang!$E$4,Thang!$C$4,Loc!$I$2),Nhap!$F$5:$F$1000,Loc!A65)</f>
        <v>0</v>
      </c>
      <c r="J65" s="7">
        <f>SUMIFS(Nhap!$I$5:$I$1000,Nhap!$E$5:$E$1000,DATE(Thang!$E$4,Thang!$C$4,Loc!$J$2),Nhap!$F$5:$F$1000,Loc!A65)</f>
        <v>0</v>
      </c>
      <c r="K65" s="7">
        <f>SUMIFS(Nhap!$I$5:$I$1000,Nhap!$E$5:$E$1000,DATE(Thang!$E$4,Thang!$C$4,Loc!$K$2),Nhap!$F$5:$F$1000,Loc!A65)</f>
        <v>0</v>
      </c>
      <c r="L65" s="7">
        <f>SUMIFS(Nhap!$I$5:$I$1000,Nhap!$E$5:$E$1000,DATE(Thang!$E$4,Thang!$C$4,Loc!$L$2),Nhap!$F$5:$F$1000,Loc!A65)</f>
        <v>0</v>
      </c>
      <c r="M65" s="7">
        <f>SUMIFS(Nhap!$I$5:$I$1000,Nhap!$E$5:$E$1000,DATE(Thang!$E$4,Thang!$C$4,Loc!$M$2),Nhap!$F$5:$F$1000,Loc!A65)</f>
        <v>0</v>
      </c>
      <c r="N65" s="7">
        <f>SUMIFS(Nhap!$I$5:$I$1000,Nhap!$E$5:$E$1000,DATE(Thang!$E$4,Thang!$C$4,Loc!$N$2),Nhap!$F$5:$F$1000,Loc!A65)</f>
        <v>0</v>
      </c>
      <c r="O65" s="7">
        <f>SUMIFS(Nhap!$I$5:$I$1000,Nhap!$E$5:$E$1000,DATE(Thang!$E$4,Thang!$C$4,Loc!$O$2),Nhap!$F$5:$F$1000,Loc!A65)</f>
        <v>0</v>
      </c>
      <c r="P65" s="7">
        <f>SUMIFS(Nhap!$I$5:$I$1000,Nhap!$E$5:$E$1000,DATE(Thang!$E$4,Thang!$C$4,Loc!$P$2),Nhap!$F$5:$F$1000,Loc!A65)</f>
        <v>0</v>
      </c>
      <c r="Q65" s="7">
        <f>SUMIFS(Nhap!$I$5:$I$1000,Nhap!$E$5:$E$1000,DATE(Thang!$E$4,Thang!$C$4,Loc!$Q$2),Nhap!$F$5:$F$1000,Loc!A65)</f>
        <v>0</v>
      </c>
      <c r="R65" s="7">
        <f>SUMIFS(Nhap!$I$5:$I$1000,Nhap!$E$5:$E$1000,DATE(Thang!$E$4,Thang!$C$4,Loc!$R$2),Nhap!$F$5:$F$1000,Loc!A65)</f>
        <v>0</v>
      </c>
      <c r="S65" s="7">
        <f>SUMIFS(Nhap!$I$5:$I$1000,Nhap!$E$5:$E$1000,DATE(Thang!$E$4,Thang!$C$4,Loc!$S$2),Nhap!$F$5:$F$1000,Loc!A65)</f>
        <v>0</v>
      </c>
      <c r="T65" s="7">
        <f>SUMIFS(Nhap!$I$5:$I$1000,Nhap!$E$5:$E$1000,DATE(Thang!$E$4,Thang!$C$4,Loc!$T$2),Nhap!$F$5:$F$1000,Loc!A65)</f>
        <v>0</v>
      </c>
      <c r="U65" s="7">
        <f>SUMIFS(Nhap!$I$5:$I$1000,Nhap!$E$5:$E$1000,DATE(Thang!$E$4,Thang!$C$4,Loc!$U$2),Nhap!$F$5:$F$1000,Loc!A65)</f>
        <v>0</v>
      </c>
      <c r="V65" s="7">
        <f>SUMIFS(Nhap!$I$5:$I$1000,Nhap!$E$5:$E$1000,DATE(Thang!$E$4,Thang!$C$4,Loc!$V$2),Nhap!$F$5:$F$1000,Loc!A65)</f>
        <v>0</v>
      </c>
      <c r="W65" s="7">
        <f>SUMIFS(Nhap!$I$5:$I$1000,Nhap!$E$5:$E$1000,DATE(Thang!$E$4,Thang!$C$4,Loc!$W$2),Nhap!$F$5:$F$1000,Loc!A65)</f>
        <v>0</v>
      </c>
      <c r="X65" s="7">
        <f>SUMIFS(Nhap!$I$5:$I$1000,Nhap!$E$5:$E$1000,DATE(Thang!$E$4,Thang!$C$4,Loc!$X$2),Nhap!$F$5:$F$1000,Loc!A65)</f>
        <v>0</v>
      </c>
      <c r="Y65" s="7">
        <f>SUMIFS(Nhap!$I$5:$I$1000,Nhap!$E$5:$E$1000,DATE(Thang!$E$4,Thang!$C$4,Loc!$Y$2),Nhap!$F$5:$F$1000,Loc!A65)</f>
        <v>0</v>
      </c>
      <c r="Z65" s="7">
        <f>SUMIFS(Nhap!$I$5:$I$1000,Nhap!$E$5:$E$1000,DATE(Thang!$E$4,Thang!$C$4,Loc!$Z$2),Nhap!$F$5:$F$1000,Loc!A65)</f>
        <v>0</v>
      </c>
      <c r="AA65" s="7">
        <f>SUMIFS(Nhap!$I$5:$I$1000,Nhap!$E$5:$E$1000,DATE(Thang!$E$4,Thang!$C$4,Loc!$AA$2),Nhap!$F$5:$F$1000,Loc!A65)</f>
        <v>0</v>
      </c>
      <c r="AB65" s="7">
        <f>SUMIFS(Nhap!$I$5:$I$1000,Nhap!$E$5:$E$1000,DATE(Thang!$E$4,Thang!$C$4,Loc!$AB$2),Nhap!$F$5:$F$1000,Loc!A65)</f>
        <v>0</v>
      </c>
      <c r="AC65" s="7">
        <f>SUMIFS(Nhap!$I$5:$I$1000,Nhap!$E$5:$E$1000,DATE(Thang!$E$4,Thang!$C$4,Loc!$AC$2),Nhap!$F$5:$F$1000,Loc!A65)</f>
        <v>0</v>
      </c>
      <c r="AD65" s="7">
        <f>SUMIFS(Nhap!$I$5:$I$1000,Nhap!$E$5:$E$1000,DATE(Thang!$E$4,Thang!$C$4,Loc!$AD$2),Nhap!$F$5:$F$1000,Loc!$A$5)</f>
        <v>0</v>
      </c>
      <c r="AE65" s="7">
        <f>SUMIFS(Nhap!$I$5:$I$1000,Nhap!$E$5:$E$1000,DATE(Thang!$E$4,Thang!$C$4,Loc!$AE$2),Nhap!$F$5:$F$1000,Loc!A65)</f>
        <v>0</v>
      </c>
      <c r="AF65" s="7">
        <f>SUMIFS(Nhap!$I$5:$I$1000,Nhap!$E$5:$E$1000,DATE(Thang!$E$4,Thang!$C$4,Loc!$AF$2),Nhap!$F$5:$F$1000,Loc!A65)</f>
        <v>0</v>
      </c>
      <c r="AG65" s="7">
        <f>SUMIFS(Nhap!$I$5:$I$1000,Nhap!$E$5:$E$1000,DATE(Thang!$E$4,Thang!$C$4,Loc!$AG$2),Nhap!$F$5:$F$1000,Loc!A65)</f>
        <v>0</v>
      </c>
      <c r="AH65" s="7">
        <f>SUMIFS(Nhap!$I$5:$I$1000,Nhap!$E$5:$E$1000,DATE(Thang!$E$4,Thang!$C$4,Loc!$AH$2),Nhap!$F$5:$F$1000,Loc!A65)</f>
        <v>0</v>
      </c>
      <c r="AI65" s="7">
        <f>SUMIFS(Nhap!$I$5:$I$1000,Nhap!$E$5:$E$1000,DATE(Thang!$E$4,Thang!$C$4,Loc!$AI$2),Nhap!$F$5:$F$1000,Loc!A65)</f>
        <v>0</v>
      </c>
      <c r="AJ65" s="7">
        <f>SUMIFS(Nhap!$I$5:$I$1000,Nhap!$E$5:$E$1000,DATE(Thang!$E$4,Thang!$C$4,Loc!$AJ$2),Nhap!$F$5:$F$1000,Loc!A65)</f>
        <v>0</v>
      </c>
      <c r="AK65" s="1">
        <f>SUMIFS(Xuat!$G$5:$G$1000,Xuat!$C$5:$C$1000,DATE(Thang!$E$4,Thang!$C$4,AK$2),Xuat!$D$5:$D$1000,Loc!$A65)</f>
        <v>0</v>
      </c>
      <c r="AL65" s="1">
        <f>SUMIFS(Xuat!$G$5:$G$1000,Xuat!$C$5:$C$1000,DATE(Thang!$E$4,Thang!$C$4,AL$2),Xuat!$D$5:$D$1000,Loc!$A65)</f>
        <v>0</v>
      </c>
      <c r="AM65" s="1">
        <f>SUMIFS(Xuat!$G$5:$G$1000,Xuat!$C$5:$C$1000,DATE(Thang!$E$4,Thang!$C$4,AM$2),Xuat!$D$5:$D$1000,Loc!$A65)</f>
        <v>0</v>
      </c>
      <c r="AN65" s="1">
        <f>SUMIFS(Xuat!$G$5:$G$1000,Xuat!$C$5:$C$1000,DATE(Thang!$E$4,Thang!$C$4,AN$2),Xuat!$D$5:$D$1000,Loc!$A65)</f>
        <v>0</v>
      </c>
      <c r="AO65" s="1">
        <f>SUMIFS(Xuat!$G$5:$G$1000,Xuat!$C$5:$C$1000,DATE(Thang!$E$4,Thang!$C$4,AO$2),Xuat!$D$5:$D$1000,Loc!$A65)</f>
        <v>0</v>
      </c>
      <c r="AP65" s="1">
        <f>SUMIFS(Xuat!$G$5:$G$1000,Xuat!$C$5:$C$1000,DATE(Thang!$E$4,Thang!$C$4,AP$2),Xuat!$D$5:$D$1000,Loc!$A65)</f>
        <v>0</v>
      </c>
      <c r="AQ65" s="1">
        <f>SUMIFS(Xuat!$G$5:$G$1000,Xuat!$C$5:$C$1000,DATE(Thang!$E$4,Thang!$C$4,AQ$2),Xuat!$D$5:$D$1000,Loc!$A65)</f>
        <v>0</v>
      </c>
      <c r="AR65" s="1">
        <f>SUMIFS(Xuat!$G$5:$G$1000,Xuat!$C$5:$C$1000,DATE(Thang!$E$4,Thang!$C$4,AR$2),Xuat!$D$5:$D$1000,Loc!$A65)</f>
        <v>0</v>
      </c>
      <c r="AS65" s="1">
        <f>SUMIFS(Xuat!$G$5:$G$1000,Xuat!$C$5:$C$1000,DATE(Thang!$E$4,Thang!$C$4,AS$2),Xuat!$D$5:$D$1000,Loc!$A65)</f>
        <v>0</v>
      </c>
      <c r="AT65" s="1">
        <f>SUMIFS(Xuat!$G$5:$G$1000,Xuat!$C$5:$C$1000,DATE(Thang!$E$4,Thang!$C$4,AT$2),Xuat!$D$5:$D$1000,Loc!$A65)</f>
        <v>0</v>
      </c>
      <c r="AU65" s="1">
        <f>SUMIFS(Xuat!$G$5:$G$1000,Xuat!$C$5:$C$1000,DATE(Thang!$E$4,Thang!$C$4,AU$2),Xuat!$D$5:$D$1000,Loc!$A65)</f>
        <v>0</v>
      </c>
      <c r="AV65" s="1">
        <f>SUMIFS(Xuat!$G$5:$G$1000,Xuat!$C$5:$C$1000,DATE(Thang!$E$4,Thang!$C$4,AV$2),Xuat!$D$5:$D$1000,Loc!$A65)</f>
        <v>0</v>
      </c>
      <c r="AW65" s="1">
        <f>SUMIFS(Xuat!$G$5:$G$1000,Xuat!$C$5:$C$1000,DATE(Thang!$E$4,Thang!$C$4,AW$2),Xuat!$D$5:$D$1000,Loc!$A65)</f>
        <v>0</v>
      </c>
      <c r="AX65" s="1">
        <f>SUMIFS(Xuat!$G$5:$G$1000,Xuat!$C$5:$C$1000,DATE(Thang!$E$4,Thang!$C$4,AX$2),Xuat!$D$5:$D$1000,Loc!$A65)</f>
        <v>0</v>
      </c>
      <c r="AY65" s="1">
        <f>SUMIFS(Xuat!$G$5:$G$1000,Xuat!$C$5:$C$1000,DATE(Thang!$E$4,Thang!$C$4,AY$2),Xuat!$D$5:$D$1000,Loc!$A65)</f>
        <v>0</v>
      </c>
      <c r="AZ65" s="1">
        <f>SUMIFS(Xuat!$G$5:$G$1000,Xuat!$C$5:$C$1000,DATE(Thang!$E$4,Thang!$C$4,AZ$2),Xuat!$D$5:$D$1000,Loc!$A65)</f>
        <v>0</v>
      </c>
      <c r="BA65" s="1">
        <f>SUMIFS(Xuat!$G$5:$G$1000,Xuat!$C$5:$C$1000,DATE(Thang!$E$4,Thang!$C$4,BA$2),Xuat!$D$5:$D$1000,Loc!$A65)</f>
        <v>0</v>
      </c>
      <c r="BB65" s="1">
        <f>SUMIFS(Xuat!$G$5:$G$1000,Xuat!$C$5:$C$1000,DATE(Thang!$E$4,Thang!$C$4,BB$2),Xuat!$D$5:$D$1000,Loc!$A65)</f>
        <v>0</v>
      </c>
      <c r="BC65" s="1">
        <f>SUMIFS(Xuat!$G$5:$G$1000,Xuat!$C$5:$C$1000,DATE(Thang!$E$4,Thang!$C$4,BC$2),Xuat!$D$5:$D$1000,Loc!$A65)</f>
        <v>0</v>
      </c>
      <c r="BD65" s="1">
        <f>SUMIFS(Xuat!$G$5:$G$1000,Xuat!$C$5:$C$1000,DATE(Thang!$E$4,Thang!$C$4,BD$2),Xuat!$D$5:$D$1000,Loc!$A65)</f>
        <v>0</v>
      </c>
      <c r="BE65" s="1">
        <f>SUMIFS(Xuat!$G$5:$G$1000,Xuat!$C$5:$C$1000,DATE(Thang!$E$4,Thang!$C$4,BE$2),Xuat!$D$5:$D$1000,Loc!$A65)</f>
        <v>0</v>
      </c>
      <c r="BF65" s="1">
        <f>SUMIFS(Xuat!$G$5:$G$1000,Xuat!$C$5:$C$1000,DATE(Thang!$E$4,Thang!$C$4,BF$2),Xuat!$D$5:$D$1000,Loc!$A65)</f>
        <v>0</v>
      </c>
      <c r="BG65" s="1">
        <f>SUMIFS(Xuat!$G$5:$G$1000,Xuat!$C$5:$C$1000,DATE(Thang!$E$4,Thang!$C$4,BG$2),Xuat!$D$5:$D$1000,Loc!$A65)</f>
        <v>0</v>
      </c>
      <c r="BH65" s="1">
        <f>SUMIFS(Xuat!$G$5:$G$1000,Xuat!$C$5:$C$1000,DATE(Thang!$E$4,Thang!$C$4,BH$2),Xuat!$D$5:$D$1000,Loc!$A65)</f>
        <v>0</v>
      </c>
      <c r="BI65" s="1">
        <f>SUMIFS(Xuat!$G$5:$G$1000,Xuat!$C$5:$C$1000,DATE(Thang!$E$4,Thang!$C$4,BI$2),Xuat!$D$5:$D$1000,Loc!$A65)</f>
        <v>0</v>
      </c>
      <c r="BJ65" s="1">
        <f>SUMIFS(Xuat!$G$5:$G$1000,Xuat!$C$5:$C$1000,DATE(Thang!$E$4,Thang!$C$4,BJ$2),Xuat!$D$5:$D$1000,Loc!$A65)</f>
        <v>0</v>
      </c>
      <c r="BK65" s="1">
        <f>SUMIFS(Xuat!$G$5:$G$1000,Xuat!$C$5:$C$1000,DATE(Thang!$E$4,Thang!$C$4,BK$2),Xuat!$D$5:$D$1000,Loc!$A65)</f>
        <v>0</v>
      </c>
      <c r="BL65" s="1">
        <f>SUMIFS(Xuat!$G$5:$G$1000,Xuat!$C$5:$C$1000,DATE(Thang!$E$4,Thang!$C$4,BL$2),Xuat!$D$5:$D$1000,Loc!$A65)</f>
        <v>0</v>
      </c>
      <c r="BM65" s="1">
        <f>SUMIFS(Xuat!$G$5:$G$1000,Xuat!$C$5:$C$1000,DATE(Thang!$E$4,Thang!$C$4,BM$2),Xuat!$D$5:$D$1000,Loc!$A65)</f>
        <v>0</v>
      </c>
      <c r="BN65" s="1">
        <f>SUMIFS(Xuat!$G$5:$G$1000,Xuat!$C$5:$C$1000,DATE(Thang!$E$4,Thang!$C$4,BN$2),Xuat!$D$5:$D$1000,Loc!$A65)</f>
        <v>0</v>
      </c>
      <c r="BO65" s="1">
        <f>SUMIFS(Xuat!$G$5:$G$1000,Xuat!$C$5:$C$1000,DATE(Thang!$E$4,Thang!$C$4,BO$2),Xuat!$D$5:$D$1000,Loc!$A65)</f>
        <v>0</v>
      </c>
    </row>
    <row r="66" spans="1:67" x14ac:dyDescent="0.2">
      <c r="A66" s="2">
        <f>DM!C66</f>
        <v>0</v>
      </c>
      <c r="B66" s="3">
        <f>VLOOKUP(A66,Tondau!$B$5:$F$500,3,0)</f>
        <v>0</v>
      </c>
      <c r="C66" s="3">
        <f t="shared" si="2"/>
        <v>0</v>
      </c>
      <c r="D66" s="3">
        <f t="shared" si="3"/>
        <v>0</v>
      </c>
      <c r="E66" s="3">
        <f t="shared" si="4"/>
        <v>0</v>
      </c>
      <c r="F66" s="7">
        <f>SUMIFS(Nhap!$I$5:$I$1000,Nhap!$E$5:$E$1000,DATE(Thang!$E$4,Thang!$C$4,Loc!$F$2),Nhap!$F$5:$F$1000,Loc!A66)</f>
        <v>0</v>
      </c>
      <c r="G66" s="7">
        <f>SUMIFS(Nhap!$I$5:$I$1000,Nhap!$E$5:$E$1000,DATE(Thang!$E$4,Thang!$C$4,Loc!$G$2),Nhap!$F$5:$F$1000,Loc!A66)</f>
        <v>0</v>
      </c>
      <c r="H66" s="7">
        <f>SUMIFS(Nhap!$I$5:$I$1000,Nhap!$E$5:$E$1000,DATE(Thang!$E$4,Thang!$C$4,Loc!$H$2),Nhap!$F$5:$F$1000,Loc!A66)</f>
        <v>0</v>
      </c>
      <c r="I66" s="7">
        <f>SUMIFS(Nhap!$I$5:$I$1000,Nhap!$E$5:$E$1000,DATE(Thang!$E$4,Thang!$C$4,Loc!$I$2),Nhap!$F$5:$F$1000,Loc!A66)</f>
        <v>0</v>
      </c>
      <c r="J66" s="7">
        <f>SUMIFS(Nhap!$I$5:$I$1000,Nhap!$E$5:$E$1000,DATE(Thang!$E$4,Thang!$C$4,Loc!$J$2),Nhap!$F$5:$F$1000,Loc!A66)</f>
        <v>0</v>
      </c>
      <c r="K66" s="7">
        <f>SUMIFS(Nhap!$I$5:$I$1000,Nhap!$E$5:$E$1000,DATE(Thang!$E$4,Thang!$C$4,Loc!$K$2),Nhap!$F$5:$F$1000,Loc!A66)</f>
        <v>0</v>
      </c>
      <c r="L66" s="7">
        <f>SUMIFS(Nhap!$I$5:$I$1000,Nhap!$E$5:$E$1000,DATE(Thang!$E$4,Thang!$C$4,Loc!$L$2),Nhap!$F$5:$F$1000,Loc!A66)</f>
        <v>0</v>
      </c>
      <c r="M66" s="7">
        <f>SUMIFS(Nhap!$I$5:$I$1000,Nhap!$E$5:$E$1000,DATE(Thang!$E$4,Thang!$C$4,Loc!$M$2),Nhap!$F$5:$F$1000,Loc!A66)</f>
        <v>0</v>
      </c>
      <c r="N66" s="7">
        <f>SUMIFS(Nhap!$I$5:$I$1000,Nhap!$E$5:$E$1000,DATE(Thang!$E$4,Thang!$C$4,Loc!$N$2),Nhap!$F$5:$F$1000,Loc!A66)</f>
        <v>0</v>
      </c>
      <c r="O66" s="7">
        <f>SUMIFS(Nhap!$I$5:$I$1000,Nhap!$E$5:$E$1000,DATE(Thang!$E$4,Thang!$C$4,Loc!$O$2),Nhap!$F$5:$F$1000,Loc!A66)</f>
        <v>0</v>
      </c>
      <c r="P66" s="7">
        <f>SUMIFS(Nhap!$I$5:$I$1000,Nhap!$E$5:$E$1000,DATE(Thang!$E$4,Thang!$C$4,Loc!$P$2),Nhap!$F$5:$F$1000,Loc!A66)</f>
        <v>0</v>
      </c>
      <c r="Q66" s="7">
        <f>SUMIFS(Nhap!$I$5:$I$1000,Nhap!$E$5:$E$1000,DATE(Thang!$E$4,Thang!$C$4,Loc!$Q$2),Nhap!$F$5:$F$1000,Loc!A66)</f>
        <v>0</v>
      </c>
      <c r="R66" s="7">
        <f>SUMIFS(Nhap!$I$5:$I$1000,Nhap!$E$5:$E$1000,DATE(Thang!$E$4,Thang!$C$4,Loc!$R$2),Nhap!$F$5:$F$1000,Loc!A66)</f>
        <v>0</v>
      </c>
      <c r="S66" s="7">
        <f>SUMIFS(Nhap!$I$5:$I$1000,Nhap!$E$5:$E$1000,DATE(Thang!$E$4,Thang!$C$4,Loc!$S$2),Nhap!$F$5:$F$1000,Loc!A66)</f>
        <v>0</v>
      </c>
      <c r="T66" s="7">
        <f>SUMIFS(Nhap!$I$5:$I$1000,Nhap!$E$5:$E$1000,DATE(Thang!$E$4,Thang!$C$4,Loc!$T$2),Nhap!$F$5:$F$1000,Loc!A66)</f>
        <v>0</v>
      </c>
      <c r="U66" s="7">
        <f>SUMIFS(Nhap!$I$5:$I$1000,Nhap!$E$5:$E$1000,DATE(Thang!$E$4,Thang!$C$4,Loc!$U$2),Nhap!$F$5:$F$1000,Loc!A66)</f>
        <v>0</v>
      </c>
      <c r="V66" s="7">
        <f>SUMIFS(Nhap!$I$5:$I$1000,Nhap!$E$5:$E$1000,DATE(Thang!$E$4,Thang!$C$4,Loc!$V$2),Nhap!$F$5:$F$1000,Loc!A66)</f>
        <v>0</v>
      </c>
      <c r="W66" s="7">
        <f>SUMIFS(Nhap!$I$5:$I$1000,Nhap!$E$5:$E$1000,DATE(Thang!$E$4,Thang!$C$4,Loc!$W$2),Nhap!$F$5:$F$1000,Loc!A66)</f>
        <v>0</v>
      </c>
      <c r="X66" s="7">
        <f>SUMIFS(Nhap!$I$5:$I$1000,Nhap!$E$5:$E$1000,DATE(Thang!$E$4,Thang!$C$4,Loc!$X$2),Nhap!$F$5:$F$1000,Loc!A66)</f>
        <v>0</v>
      </c>
      <c r="Y66" s="7">
        <f>SUMIFS(Nhap!$I$5:$I$1000,Nhap!$E$5:$E$1000,DATE(Thang!$E$4,Thang!$C$4,Loc!$Y$2),Nhap!$F$5:$F$1000,Loc!A66)</f>
        <v>0</v>
      </c>
      <c r="Z66" s="7">
        <f>SUMIFS(Nhap!$I$5:$I$1000,Nhap!$E$5:$E$1000,DATE(Thang!$E$4,Thang!$C$4,Loc!$Z$2),Nhap!$F$5:$F$1000,Loc!A66)</f>
        <v>0</v>
      </c>
      <c r="AA66" s="7">
        <f>SUMIFS(Nhap!$I$5:$I$1000,Nhap!$E$5:$E$1000,DATE(Thang!$E$4,Thang!$C$4,Loc!$AA$2),Nhap!$F$5:$F$1000,Loc!A66)</f>
        <v>0</v>
      </c>
      <c r="AB66" s="7">
        <f>SUMIFS(Nhap!$I$5:$I$1000,Nhap!$E$5:$E$1000,DATE(Thang!$E$4,Thang!$C$4,Loc!$AB$2),Nhap!$F$5:$F$1000,Loc!A66)</f>
        <v>0</v>
      </c>
      <c r="AC66" s="7">
        <f>SUMIFS(Nhap!$I$5:$I$1000,Nhap!$E$5:$E$1000,DATE(Thang!$E$4,Thang!$C$4,Loc!$AC$2),Nhap!$F$5:$F$1000,Loc!A66)</f>
        <v>0</v>
      </c>
      <c r="AD66" s="7">
        <f>SUMIFS(Nhap!$I$5:$I$1000,Nhap!$E$5:$E$1000,DATE(Thang!$E$4,Thang!$C$4,Loc!$AD$2),Nhap!$F$5:$F$1000,Loc!$A$5)</f>
        <v>0</v>
      </c>
      <c r="AE66" s="7">
        <f>SUMIFS(Nhap!$I$5:$I$1000,Nhap!$E$5:$E$1000,DATE(Thang!$E$4,Thang!$C$4,Loc!$AE$2),Nhap!$F$5:$F$1000,Loc!A66)</f>
        <v>0</v>
      </c>
      <c r="AF66" s="7">
        <f>SUMIFS(Nhap!$I$5:$I$1000,Nhap!$E$5:$E$1000,DATE(Thang!$E$4,Thang!$C$4,Loc!$AF$2),Nhap!$F$5:$F$1000,Loc!A66)</f>
        <v>0</v>
      </c>
      <c r="AG66" s="7">
        <f>SUMIFS(Nhap!$I$5:$I$1000,Nhap!$E$5:$E$1000,DATE(Thang!$E$4,Thang!$C$4,Loc!$AG$2),Nhap!$F$5:$F$1000,Loc!A66)</f>
        <v>0</v>
      </c>
      <c r="AH66" s="7">
        <f>SUMIFS(Nhap!$I$5:$I$1000,Nhap!$E$5:$E$1000,DATE(Thang!$E$4,Thang!$C$4,Loc!$AH$2),Nhap!$F$5:$F$1000,Loc!A66)</f>
        <v>0</v>
      </c>
      <c r="AI66" s="7">
        <f>SUMIFS(Nhap!$I$5:$I$1000,Nhap!$E$5:$E$1000,DATE(Thang!$E$4,Thang!$C$4,Loc!$AI$2),Nhap!$F$5:$F$1000,Loc!A66)</f>
        <v>0</v>
      </c>
      <c r="AJ66" s="7">
        <f>SUMIFS(Nhap!$I$5:$I$1000,Nhap!$E$5:$E$1000,DATE(Thang!$E$4,Thang!$C$4,Loc!$AJ$2),Nhap!$F$5:$F$1000,Loc!A66)</f>
        <v>0</v>
      </c>
      <c r="AK66" s="1">
        <f>SUMIFS(Xuat!$G$5:$G$1000,Xuat!$C$5:$C$1000,DATE(Thang!$E$4,Thang!$C$4,AK$2),Xuat!$D$5:$D$1000,Loc!$A66)</f>
        <v>0</v>
      </c>
      <c r="AL66" s="1">
        <f>SUMIFS(Xuat!$G$5:$G$1000,Xuat!$C$5:$C$1000,DATE(Thang!$E$4,Thang!$C$4,AL$2),Xuat!$D$5:$D$1000,Loc!$A66)</f>
        <v>0</v>
      </c>
      <c r="AM66" s="1">
        <f>SUMIFS(Xuat!$G$5:$G$1000,Xuat!$C$5:$C$1000,DATE(Thang!$E$4,Thang!$C$4,AM$2),Xuat!$D$5:$D$1000,Loc!$A66)</f>
        <v>0</v>
      </c>
      <c r="AN66" s="1">
        <f>SUMIFS(Xuat!$G$5:$G$1000,Xuat!$C$5:$C$1000,DATE(Thang!$E$4,Thang!$C$4,AN$2),Xuat!$D$5:$D$1000,Loc!$A66)</f>
        <v>0</v>
      </c>
      <c r="AO66" s="1">
        <f>SUMIFS(Xuat!$G$5:$G$1000,Xuat!$C$5:$C$1000,DATE(Thang!$E$4,Thang!$C$4,AO$2),Xuat!$D$5:$D$1000,Loc!$A66)</f>
        <v>0</v>
      </c>
      <c r="AP66" s="1">
        <f>SUMIFS(Xuat!$G$5:$G$1000,Xuat!$C$5:$C$1000,DATE(Thang!$E$4,Thang!$C$4,AP$2),Xuat!$D$5:$D$1000,Loc!$A66)</f>
        <v>0</v>
      </c>
      <c r="AQ66" s="1">
        <f>SUMIFS(Xuat!$G$5:$G$1000,Xuat!$C$5:$C$1000,DATE(Thang!$E$4,Thang!$C$4,AQ$2),Xuat!$D$5:$D$1000,Loc!$A66)</f>
        <v>0</v>
      </c>
      <c r="AR66" s="1">
        <f>SUMIFS(Xuat!$G$5:$G$1000,Xuat!$C$5:$C$1000,DATE(Thang!$E$4,Thang!$C$4,AR$2),Xuat!$D$5:$D$1000,Loc!$A66)</f>
        <v>0</v>
      </c>
      <c r="AS66" s="1">
        <f>SUMIFS(Xuat!$G$5:$G$1000,Xuat!$C$5:$C$1000,DATE(Thang!$E$4,Thang!$C$4,AS$2),Xuat!$D$5:$D$1000,Loc!$A66)</f>
        <v>0</v>
      </c>
      <c r="AT66" s="1">
        <f>SUMIFS(Xuat!$G$5:$G$1000,Xuat!$C$5:$C$1000,DATE(Thang!$E$4,Thang!$C$4,AT$2),Xuat!$D$5:$D$1000,Loc!$A66)</f>
        <v>0</v>
      </c>
      <c r="AU66" s="1">
        <f>SUMIFS(Xuat!$G$5:$G$1000,Xuat!$C$5:$C$1000,DATE(Thang!$E$4,Thang!$C$4,AU$2),Xuat!$D$5:$D$1000,Loc!$A66)</f>
        <v>0</v>
      </c>
      <c r="AV66" s="1">
        <f>SUMIFS(Xuat!$G$5:$G$1000,Xuat!$C$5:$C$1000,DATE(Thang!$E$4,Thang!$C$4,AV$2),Xuat!$D$5:$D$1000,Loc!$A66)</f>
        <v>0</v>
      </c>
      <c r="AW66" s="1">
        <f>SUMIFS(Xuat!$G$5:$G$1000,Xuat!$C$5:$C$1000,DATE(Thang!$E$4,Thang!$C$4,AW$2),Xuat!$D$5:$D$1000,Loc!$A66)</f>
        <v>0</v>
      </c>
      <c r="AX66" s="1">
        <f>SUMIFS(Xuat!$G$5:$G$1000,Xuat!$C$5:$C$1000,DATE(Thang!$E$4,Thang!$C$4,AX$2),Xuat!$D$5:$D$1000,Loc!$A66)</f>
        <v>0</v>
      </c>
      <c r="AY66" s="1">
        <f>SUMIFS(Xuat!$G$5:$G$1000,Xuat!$C$5:$C$1000,DATE(Thang!$E$4,Thang!$C$4,AY$2),Xuat!$D$5:$D$1000,Loc!$A66)</f>
        <v>0</v>
      </c>
      <c r="AZ66" s="1">
        <f>SUMIFS(Xuat!$G$5:$G$1000,Xuat!$C$5:$C$1000,DATE(Thang!$E$4,Thang!$C$4,AZ$2),Xuat!$D$5:$D$1000,Loc!$A66)</f>
        <v>0</v>
      </c>
      <c r="BA66" s="1">
        <f>SUMIFS(Xuat!$G$5:$G$1000,Xuat!$C$5:$C$1000,DATE(Thang!$E$4,Thang!$C$4,BA$2),Xuat!$D$5:$D$1000,Loc!$A66)</f>
        <v>0</v>
      </c>
      <c r="BB66" s="1">
        <f>SUMIFS(Xuat!$G$5:$G$1000,Xuat!$C$5:$C$1000,DATE(Thang!$E$4,Thang!$C$4,BB$2),Xuat!$D$5:$D$1000,Loc!$A66)</f>
        <v>0</v>
      </c>
      <c r="BC66" s="1">
        <f>SUMIFS(Xuat!$G$5:$G$1000,Xuat!$C$5:$C$1000,DATE(Thang!$E$4,Thang!$C$4,BC$2),Xuat!$D$5:$D$1000,Loc!$A66)</f>
        <v>0</v>
      </c>
      <c r="BD66" s="1">
        <f>SUMIFS(Xuat!$G$5:$G$1000,Xuat!$C$5:$C$1000,DATE(Thang!$E$4,Thang!$C$4,BD$2),Xuat!$D$5:$D$1000,Loc!$A66)</f>
        <v>0</v>
      </c>
      <c r="BE66" s="1">
        <f>SUMIFS(Xuat!$G$5:$G$1000,Xuat!$C$5:$C$1000,DATE(Thang!$E$4,Thang!$C$4,BE$2),Xuat!$D$5:$D$1000,Loc!$A66)</f>
        <v>0</v>
      </c>
      <c r="BF66" s="1">
        <f>SUMIFS(Xuat!$G$5:$G$1000,Xuat!$C$5:$C$1000,DATE(Thang!$E$4,Thang!$C$4,BF$2),Xuat!$D$5:$D$1000,Loc!$A66)</f>
        <v>0</v>
      </c>
      <c r="BG66" s="1">
        <f>SUMIFS(Xuat!$G$5:$G$1000,Xuat!$C$5:$C$1000,DATE(Thang!$E$4,Thang!$C$4,BG$2),Xuat!$D$5:$D$1000,Loc!$A66)</f>
        <v>0</v>
      </c>
      <c r="BH66" s="1">
        <f>SUMIFS(Xuat!$G$5:$G$1000,Xuat!$C$5:$C$1000,DATE(Thang!$E$4,Thang!$C$4,BH$2),Xuat!$D$5:$D$1000,Loc!$A66)</f>
        <v>0</v>
      </c>
      <c r="BI66" s="1">
        <f>SUMIFS(Xuat!$G$5:$G$1000,Xuat!$C$5:$C$1000,DATE(Thang!$E$4,Thang!$C$4,BI$2),Xuat!$D$5:$D$1000,Loc!$A66)</f>
        <v>0</v>
      </c>
      <c r="BJ66" s="1">
        <f>SUMIFS(Xuat!$G$5:$G$1000,Xuat!$C$5:$C$1000,DATE(Thang!$E$4,Thang!$C$4,BJ$2),Xuat!$D$5:$D$1000,Loc!$A66)</f>
        <v>0</v>
      </c>
      <c r="BK66" s="1">
        <f>SUMIFS(Xuat!$G$5:$G$1000,Xuat!$C$5:$C$1000,DATE(Thang!$E$4,Thang!$C$4,BK$2),Xuat!$D$5:$D$1000,Loc!$A66)</f>
        <v>0</v>
      </c>
      <c r="BL66" s="1">
        <f>SUMIFS(Xuat!$G$5:$G$1000,Xuat!$C$5:$C$1000,DATE(Thang!$E$4,Thang!$C$4,BL$2),Xuat!$D$5:$D$1000,Loc!$A66)</f>
        <v>0</v>
      </c>
      <c r="BM66" s="1">
        <f>SUMIFS(Xuat!$G$5:$G$1000,Xuat!$C$5:$C$1000,DATE(Thang!$E$4,Thang!$C$4,BM$2),Xuat!$D$5:$D$1000,Loc!$A66)</f>
        <v>0</v>
      </c>
      <c r="BN66" s="1">
        <f>SUMIFS(Xuat!$G$5:$G$1000,Xuat!$C$5:$C$1000,DATE(Thang!$E$4,Thang!$C$4,BN$2),Xuat!$D$5:$D$1000,Loc!$A66)</f>
        <v>0</v>
      </c>
      <c r="BO66" s="1">
        <f>SUMIFS(Xuat!$G$5:$G$1000,Xuat!$C$5:$C$1000,DATE(Thang!$E$4,Thang!$C$4,BO$2),Xuat!$D$5:$D$1000,Loc!$A66)</f>
        <v>0</v>
      </c>
    </row>
    <row r="67" spans="1:67" x14ac:dyDescent="0.2">
      <c r="A67" s="2">
        <f>DM!C67</f>
        <v>0</v>
      </c>
      <c r="B67" s="3">
        <f>VLOOKUP(A67,Tondau!$B$5:$F$500,3,0)</f>
        <v>0</v>
      </c>
      <c r="C67" s="3">
        <f t="shared" si="2"/>
        <v>0</v>
      </c>
      <c r="D67" s="3">
        <f t="shared" si="3"/>
        <v>0</v>
      </c>
      <c r="E67" s="3">
        <f t="shared" si="4"/>
        <v>0</v>
      </c>
      <c r="F67" s="7">
        <f>SUMIFS(Nhap!$I$5:$I$1000,Nhap!$E$5:$E$1000,DATE(Thang!$E$4,Thang!$C$4,Loc!$F$2),Nhap!$F$5:$F$1000,Loc!A67)</f>
        <v>0</v>
      </c>
      <c r="G67" s="7">
        <f>SUMIFS(Nhap!$I$5:$I$1000,Nhap!$E$5:$E$1000,DATE(Thang!$E$4,Thang!$C$4,Loc!$G$2),Nhap!$F$5:$F$1000,Loc!A67)</f>
        <v>0</v>
      </c>
      <c r="H67" s="7">
        <f>SUMIFS(Nhap!$I$5:$I$1000,Nhap!$E$5:$E$1000,DATE(Thang!$E$4,Thang!$C$4,Loc!$H$2),Nhap!$F$5:$F$1000,Loc!A67)</f>
        <v>0</v>
      </c>
      <c r="I67" s="7">
        <f>SUMIFS(Nhap!$I$5:$I$1000,Nhap!$E$5:$E$1000,DATE(Thang!$E$4,Thang!$C$4,Loc!$I$2),Nhap!$F$5:$F$1000,Loc!A67)</f>
        <v>0</v>
      </c>
      <c r="J67" s="7">
        <f>SUMIFS(Nhap!$I$5:$I$1000,Nhap!$E$5:$E$1000,DATE(Thang!$E$4,Thang!$C$4,Loc!$J$2),Nhap!$F$5:$F$1000,Loc!A67)</f>
        <v>0</v>
      </c>
      <c r="K67" s="7">
        <f>SUMIFS(Nhap!$I$5:$I$1000,Nhap!$E$5:$E$1000,DATE(Thang!$E$4,Thang!$C$4,Loc!$K$2),Nhap!$F$5:$F$1000,Loc!A67)</f>
        <v>0</v>
      </c>
      <c r="L67" s="7">
        <f>SUMIFS(Nhap!$I$5:$I$1000,Nhap!$E$5:$E$1000,DATE(Thang!$E$4,Thang!$C$4,Loc!$L$2),Nhap!$F$5:$F$1000,Loc!A67)</f>
        <v>0</v>
      </c>
      <c r="M67" s="7">
        <f>SUMIFS(Nhap!$I$5:$I$1000,Nhap!$E$5:$E$1000,DATE(Thang!$E$4,Thang!$C$4,Loc!$M$2),Nhap!$F$5:$F$1000,Loc!A67)</f>
        <v>0</v>
      </c>
      <c r="N67" s="7">
        <f>SUMIFS(Nhap!$I$5:$I$1000,Nhap!$E$5:$E$1000,DATE(Thang!$E$4,Thang!$C$4,Loc!$N$2),Nhap!$F$5:$F$1000,Loc!A67)</f>
        <v>0</v>
      </c>
      <c r="O67" s="7">
        <f>SUMIFS(Nhap!$I$5:$I$1000,Nhap!$E$5:$E$1000,DATE(Thang!$E$4,Thang!$C$4,Loc!$O$2),Nhap!$F$5:$F$1000,Loc!A67)</f>
        <v>0</v>
      </c>
      <c r="P67" s="7">
        <f>SUMIFS(Nhap!$I$5:$I$1000,Nhap!$E$5:$E$1000,DATE(Thang!$E$4,Thang!$C$4,Loc!$P$2),Nhap!$F$5:$F$1000,Loc!A67)</f>
        <v>0</v>
      </c>
      <c r="Q67" s="7">
        <f>SUMIFS(Nhap!$I$5:$I$1000,Nhap!$E$5:$E$1000,DATE(Thang!$E$4,Thang!$C$4,Loc!$Q$2),Nhap!$F$5:$F$1000,Loc!A67)</f>
        <v>0</v>
      </c>
      <c r="R67" s="7">
        <f>SUMIFS(Nhap!$I$5:$I$1000,Nhap!$E$5:$E$1000,DATE(Thang!$E$4,Thang!$C$4,Loc!$R$2),Nhap!$F$5:$F$1000,Loc!A67)</f>
        <v>0</v>
      </c>
      <c r="S67" s="7">
        <f>SUMIFS(Nhap!$I$5:$I$1000,Nhap!$E$5:$E$1000,DATE(Thang!$E$4,Thang!$C$4,Loc!$S$2),Nhap!$F$5:$F$1000,Loc!A67)</f>
        <v>0</v>
      </c>
      <c r="T67" s="7">
        <f>SUMIFS(Nhap!$I$5:$I$1000,Nhap!$E$5:$E$1000,DATE(Thang!$E$4,Thang!$C$4,Loc!$T$2),Nhap!$F$5:$F$1000,Loc!A67)</f>
        <v>0</v>
      </c>
      <c r="U67" s="7">
        <f>SUMIFS(Nhap!$I$5:$I$1000,Nhap!$E$5:$E$1000,DATE(Thang!$E$4,Thang!$C$4,Loc!$U$2),Nhap!$F$5:$F$1000,Loc!A67)</f>
        <v>0</v>
      </c>
      <c r="V67" s="7">
        <f>SUMIFS(Nhap!$I$5:$I$1000,Nhap!$E$5:$E$1000,DATE(Thang!$E$4,Thang!$C$4,Loc!$V$2),Nhap!$F$5:$F$1000,Loc!A67)</f>
        <v>0</v>
      </c>
      <c r="W67" s="7">
        <f>SUMIFS(Nhap!$I$5:$I$1000,Nhap!$E$5:$E$1000,DATE(Thang!$E$4,Thang!$C$4,Loc!$W$2),Nhap!$F$5:$F$1000,Loc!A67)</f>
        <v>0</v>
      </c>
      <c r="X67" s="7">
        <f>SUMIFS(Nhap!$I$5:$I$1000,Nhap!$E$5:$E$1000,DATE(Thang!$E$4,Thang!$C$4,Loc!$X$2),Nhap!$F$5:$F$1000,Loc!A67)</f>
        <v>0</v>
      </c>
      <c r="Y67" s="7">
        <f>SUMIFS(Nhap!$I$5:$I$1000,Nhap!$E$5:$E$1000,DATE(Thang!$E$4,Thang!$C$4,Loc!$Y$2),Nhap!$F$5:$F$1000,Loc!A67)</f>
        <v>0</v>
      </c>
      <c r="Z67" s="7">
        <f>SUMIFS(Nhap!$I$5:$I$1000,Nhap!$E$5:$E$1000,DATE(Thang!$E$4,Thang!$C$4,Loc!$Z$2),Nhap!$F$5:$F$1000,Loc!A67)</f>
        <v>0</v>
      </c>
      <c r="AA67" s="7">
        <f>SUMIFS(Nhap!$I$5:$I$1000,Nhap!$E$5:$E$1000,DATE(Thang!$E$4,Thang!$C$4,Loc!$AA$2),Nhap!$F$5:$F$1000,Loc!A67)</f>
        <v>0</v>
      </c>
      <c r="AB67" s="7">
        <f>SUMIFS(Nhap!$I$5:$I$1000,Nhap!$E$5:$E$1000,DATE(Thang!$E$4,Thang!$C$4,Loc!$AB$2),Nhap!$F$5:$F$1000,Loc!A67)</f>
        <v>0</v>
      </c>
      <c r="AC67" s="7">
        <f>SUMIFS(Nhap!$I$5:$I$1000,Nhap!$E$5:$E$1000,DATE(Thang!$E$4,Thang!$C$4,Loc!$AC$2),Nhap!$F$5:$F$1000,Loc!A67)</f>
        <v>0</v>
      </c>
      <c r="AD67" s="7">
        <f>SUMIFS(Nhap!$I$5:$I$1000,Nhap!$E$5:$E$1000,DATE(Thang!$E$4,Thang!$C$4,Loc!$AD$2),Nhap!$F$5:$F$1000,Loc!$A$5)</f>
        <v>0</v>
      </c>
      <c r="AE67" s="7">
        <f>SUMIFS(Nhap!$I$5:$I$1000,Nhap!$E$5:$E$1000,DATE(Thang!$E$4,Thang!$C$4,Loc!$AE$2),Nhap!$F$5:$F$1000,Loc!A67)</f>
        <v>0</v>
      </c>
      <c r="AF67" s="7">
        <f>SUMIFS(Nhap!$I$5:$I$1000,Nhap!$E$5:$E$1000,DATE(Thang!$E$4,Thang!$C$4,Loc!$AF$2),Nhap!$F$5:$F$1000,Loc!A67)</f>
        <v>0</v>
      </c>
      <c r="AG67" s="7">
        <f>SUMIFS(Nhap!$I$5:$I$1000,Nhap!$E$5:$E$1000,DATE(Thang!$E$4,Thang!$C$4,Loc!$AG$2),Nhap!$F$5:$F$1000,Loc!A67)</f>
        <v>0</v>
      </c>
      <c r="AH67" s="7">
        <f>SUMIFS(Nhap!$I$5:$I$1000,Nhap!$E$5:$E$1000,DATE(Thang!$E$4,Thang!$C$4,Loc!$AH$2),Nhap!$F$5:$F$1000,Loc!A67)</f>
        <v>0</v>
      </c>
      <c r="AI67" s="7">
        <f>SUMIFS(Nhap!$I$5:$I$1000,Nhap!$E$5:$E$1000,DATE(Thang!$E$4,Thang!$C$4,Loc!$AI$2),Nhap!$F$5:$F$1000,Loc!A67)</f>
        <v>0</v>
      </c>
      <c r="AJ67" s="7">
        <f>SUMIFS(Nhap!$I$5:$I$1000,Nhap!$E$5:$E$1000,DATE(Thang!$E$4,Thang!$C$4,Loc!$AJ$2),Nhap!$F$5:$F$1000,Loc!A67)</f>
        <v>0</v>
      </c>
      <c r="AK67" s="1">
        <f>SUMIFS(Xuat!$G$5:$G$1000,Xuat!$C$5:$C$1000,DATE(Thang!$E$4,Thang!$C$4,AK$2),Xuat!$D$5:$D$1000,Loc!$A67)</f>
        <v>0</v>
      </c>
      <c r="AL67" s="1">
        <f>SUMIFS(Xuat!$G$5:$G$1000,Xuat!$C$5:$C$1000,DATE(Thang!$E$4,Thang!$C$4,AL$2),Xuat!$D$5:$D$1000,Loc!$A67)</f>
        <v>0</v>
      </c>
      <c r="AM67" s="1">
        <f>SUMIFS(Xuat!$G$5:$G$1000,Xuat!$C$5:$C$1000,DATE(Thang!$E$4,Thang!$C$4,AM$2),Xuat!$D$5:$D$1000,Loc!$A67)</f>
        <v>0</v>
      </c>
      <c r="AN67" s="1">
        <f>SUMIFS(Xuat!$G$5:$G$1000,Xuat!$C$5:$C$1000,DATE(Thang!$E$4,Thang!$C$4,AN$2),Xuat!$D$5:$D$1000,Loc!$A67)</f>
        <v>0</v>
      </c>
      <c r="AO67" s="1">
        <f>SUMIFS(Xuat!$G$5:$G$1000,Xuat!$C$5:$C$1000,DATE(Thang!$E$4,Thang!$C$4,AO$2),Xuat!$D$5:$D$1000,Loc!$A67)</f>
        <v>0</v>
      </c>
      <c r="AP67" s="1">
        <f>SUMIFS(Xuat!$G$5:$G$1000,Xuat!$C$5:$C$1000,DATE(Thang!$E$4,Thang!$C$4,AP$2),Xuat!$D$5:$D$1000,Loc!$A67)</f>
        <v>0</v>
      </c>
      <c r="AQ67" s="1">
        <f>SUMIFS(Xuat!$G$5:$G$1000,Xuat!$C$5:$C$1000,DATE(Thang!$E$4,Thang!$C$4,AQ$2),Xuat!$D$5:$D$1000,Loc!$A67)</f>
        <v>0</v>
      </c>
      <c r="AR67" s="1">
        <f>SUMIFS(Xuat!$G$5:$G$1000,Xuat!$C$5:$C$1000,DATE(Thang!$E$4,Thang!$C$4,AR$2),Xuat!$D$5:$D$1000,Loc!$A67)</f>
        <v>0</v>
      </c>
      <c r="AS67" s="1">
        <f>SUMIFS(Xuat!$G$5:$G$1000,Xuat!$C$5:$C$1000,DATE(Thang!$E$4,Thang!$C$4,AS$2),Xuat!$D$5:$D$1000,Loc!$A67)</f>
        <v>0</v>
      </c>
      <c r="AT67" s="1">
        <f>SUMIFS(Xuat!$G$5:$G$1000,Xuat!$C$5:$C$1000,DATE(Thang!$E$4,Thang!$C$4,AT$2),Xuat!$D$5:$D$1000,Loc!$A67)</f>
        <v>0</v>
      </c>
      <c r="AU67" s="1">
        <f>SUMIFS(Xuat!$G$5:$G$1000,Xuat!$C$5:$C$1000,DATE(Thang!$E$4,Thang!$C$4,AU$2),Xuat!$D$5:$D$1000,Loc!$A67)</f>
        <v>0</v>
      </c>
      <c r="AV67" s="1">
        <f>SUMIFS(Xuat!$G$5:$G$1000,Xuat!$C$5:$C$1000,DATE(Thang!$E$4,Thang!$C$4,AV$2),Xuat!$D$5:$D$1000,Loc!$A67)</f>
        <v>0</v>
      </c>
      <c r="AW67" s="1">
        <f>SUMIFS(Xuat!$G$5:$G$1000,Xuat!$C$5:$C$1000,DATE(Thang!$E$4,Thang!$C$4,AW$2),Xuat!$D$5:$D$1000,Loc!$A67)</f>
        <v>0</v>
      </c>
      <c r="AX67" s="1">
        <f>SUMIFS(Xuat!$G$5:$G$1000,Xuat!$C$5:$C$1000,DATE(Thang!$E$4,Thang!$C$4,AX$2),Xuat!$D$5:$D$1000,Loc!$A67)</f>
        <v>0</v>
      </c>
      <c r="AY67" s="1">
        <f>SUMIFS(Xuat!$G$5:$G$1000,Xuat!$C$5:$C$1000,DATE(Thang!$E$4,Thang!$C$4,AY$2),Xuat!$D$5:$D$1000,Loc!$A67)</f>
        <v>0</v>
      </c>
      <c r="AZ67" s="1">
        <f>SUMIFS(Xuat!$G$5:$G$1000,Xuat!$C$5:$C$1000,DATE(Thang!$E$4,Thang!$C$4,AZ$2),Xuat!$D$5:$D$1000,Loc!$A67)</f>
        <v>0</v>
      </c>
      <c r="BA67" s="1">
        <f>SUMIFS(Xuat!$G$5:$G$1000,Xuat!$C$5:$C$1000,DATE(Thang!$E$4,Thang!$C$4,BA$2),Xuat!$D$5:$D$1000,Loc!$A67)</f>
        <v>0</v>
      </c>
      <c r="BB67" s="1">
        <f>SUMIFS(Xuat!$G$5:$G$1000,Xuat!$C$5:$C$1000,DATE(Thang!$E$4,Thang!$C$4,BB$2),Xuat!$D$5:$D$1000,Loc!$A67)</f>
        <v>0</v>
      </c>
      <c r="BC67" s="1">
        <f>SUMIFS(Xuat!$G$5:$G$1000,Xuat!$C$5:$C$1000,DATE(Thang!$E$4,Thang!$C$4,BC$2),Xuat!$D$5:$D$1000,Loc!$A67)</f>
        <v>0</v>
      </c>
      <c r="BD67" s="1">
        <f>SUMIFS(Xuat!$G$5:$G$1000,Xuat!$C$5:$C$1000,DATE(Thang!$E$4,Thang!$C$4,BD$2),Xuat!$D$5:$D$1000,Loc!$A67)</f>
        <v>0</v>
      </c>
      <c r="BE67" s="1">
        <f>SUMIFS(Xuat!$G$5:$G$1000,Xuat!$C$5:$C$1000,DATE(Thang!$E$4,Thang!$C$4,BE$2),Xuat!$D$5:$D$1000,Loc!$A67)</f>
        <v>0</v>
      </c>
      <c r="BF67" s="1">
        <f>SUMIFS(Xuat!$G$5:$G$1000,Xuat!$C$5:$C$1000,DATE(Thang!$E$4,Thang!$C$4,BF$2),Xuat!$D$5:$D$1000,Loc!$A67)</f>
        <v>0</v>
      </c>
      <c r="BG67" s="1">
        <f>SUMIFS(Xuat!$G$5:$G$1000,Xuat!$C$5:$C$1000,DATE(Thang!$E$4,Thang!$C$4,BG$2),Xuat!$D$5:$D$1000,Loc!$A67)</f>
        <v>0</v>
      </c>
      <c r="BH67" s="1">
        <f>SUMIFS(Xuat!$G$5:$G$1000,Xuat!$C$5:$C$1000,DATE(Thang!$E$4,Thang!$C$4,BH$2),Xuat!$D$5:$D$1000,Loc!$A67)</f>
        <v>0</v>
      </c>
      <c r="BI67" s="1">
        <f>SUMIFS(Xuat!$G$5:$G$1000,Xuat!$C$5:$C$1000,DATE(Thang!$E$4,Thang!$C$4,BI$2),Xuat!$D$5:$D$1000,Loc!$A67)</f>
        <v>0</v>
      </c>
      <c r="BJ67" s="1">
        <f>SUMIFS(Xuat!$G$5:$G$1000,Xuat!$C$5:$C$1000,DATE(Thang!$E$4,Thang!$C$4,BJ$2),Xuat!$D$5:$D$1000,Loc!$A67)</f>
        <v>0</v>
      </c>
      <c r="BK67" s="1">
        <f>SUMIFS(Xuat!$G$5:$G$1000,Xuat!$C$5:$C$1000,DATE(Thang!$E$4,Thang!$C$4,BK$2),Xuat!$D$5:$D$1000,Loc!$A67)</f>
        <v>0</v>
      </c>
      <c r="BL67" s="1">
        <f>SUMIFS(Xuat!$G$5:$G$1000,Xuat!$C$5:$C$1000,DATE(Thang!$E$4,Thang!$C$4,BL$2),Xuat!$D$5:$D$1000,Loc!$A67)</f>
        <v>0</v>
      </c>
      <c r="BM67" s="1">
        <f>SUMIFS(Xuat!$G$5:$G$1000,Xuat!$C$5:$C$1000,DATE(Thang!$E$4,Thang!$C$4,BM$2),Xuat!$D$5:$D$1000,Loc!$A67)</f>
        <v>0</v>
      </c>
      <c r="BN67" s="1">
        <f>SUMIFS(Xuat!$G$5:$G$1000,Xuat!$C$5:$C$1000,DATE(Thang!$E$4,Thang!$C$4,BN$2),Xuat!$D$5:$D$1000,Loc!$A67)</f>
        <v>0</v>
      </c>
      <c r="BO67" s="1">
        <f>SUMIFS(Xuat!$G$5:$G$1000,Xuat!$C$5:$C$1000,DATE(Thang!$E$4,Thang!$C$4,BO$2),Xuat!$D$5:$D$1000,Loc!$A67)</f>
        <v>0</v>
      </c>
    </row>
    <row r="68" spans="1:67" x14ac:dyDescent="0.2">
      <c r="A68" s="2">
        <f>DM!C68</f>
        <v>0</v>
      </c>
      <c r="B68" s="3">
        <f>VLOOKUP(A68,Tondau!$B$5:$F$500,3,0)</f>
        <v>0</v>
      </c>
      <c r="C68" s="3">
        <f t="shared" si="2"/>
        <v>0</v>
      </c>
      <c r="D68" s="3">
        <f t="shared" si="3"/>
        <v>0</v>
      </c>
      <c r="E68" s="3">
        <f t="shared" si="4"/>
        <v>0</v>
      </c>
      <c r="F68" s="7">
        <f>SUMIFS(Nhap!$I$5:$I$1000,Nhap!$E$5:$E$1000,DATE(Thang!$E$4,Thang!$C$4,Loc!$F$2),Nhap!$F$5:$F$1000,Loc!A68)</f>
        <v>0</v>
      </c>
      <c r="G68" s="7">
        <f>SUMIFS(Nhap!$I$5:$I$1000,Nhap!$E$5:$E$1000,DATE(Thang!$E$4,Thang!$C$4,Loc!$G$2),Nhap!$F$5:$F$1000,Loc!A68)</f>
        <v>0</v>
      </c>
      <c r="H68" s="7">
        <f>SUMIFS(Nhap!$I$5:$I$1000,Nhap!$E$5:$E$1000,DATE(Thang!$E$4,Thang!$C$4,Loc!$H$2),Nhap!$F$5:$F$1000,Loc!A68)</f>
        <v>0</v>
      </c>
      <c r="I68" s="7">
        <f>SUMIFS(Nhap!$I$5:$I$1000,Nhap!$E$5:$E$1000,DATE(Thang!$E$4,Thang!$C$4,Loc!$I$2),Nhap!$F$5:$F$1000,Loc!A68)</f>
        <v>0</v>
      </c>
      <c r="J68" s="7">
        <f>SUMIFS(Nhap!$I$5:$I$1000,Nhap!$E$5:$E$1000,DATE(Thang!$E$4,Thang!$C$4,Loc!$J$2),Nhap!$F$5:$F$1000,Loc!A68)</f>
        <v>0</v>
      </c>
      <c r="K68" s="7">
        <f>SUMIFS(Nhap!$I$5:$I$1000,Nhap!$E$5:$E$1000,DATE(Thang!$E$4,Thang!$C$4,Loc!$K$2),Nhap!$F$5:$F$1000,Loc!A68)</f>
        <v>0</v>
      </c>
      <c r="L68" s="7">
        <f>SUMIFS(Nhap!$I$5:$I$1000,Nhap!$E$5:$E$1000,DATE(Thang!$E$4,Thang!$C$4,Loc!$L$2),Nhap!$F$5:$F$1000,Loc!A68)</f>
        <v>0</v>
      </c>
      <c r="M68" s="7">
        <f>SUMIFS(Nhap!$I$5:$I$1000,Nhap!$E$5:$E$1000,DATE(Thang!$E$4,Thang!$C$4,Loc!$M$2),Nhap!$F$5:$F$1000,Loc!A68)</f>
        <v>0</v>
      </c>
      <c r="N68" s="7">
        <f>SUMIFS(Nhap!$I$5:$I$1000,Nhap!$E$5:$E$1000,DATE(Thang!$E$4,Thang!$C$4,Loc!$N$2),Nhap!$F$5:$F$1000,Loc!A68)</f>
        <v>0</v>
      </c>
      <c r="O68" s="7">
        <f>SUMIFS(Nhap!$I$5:$I$1000,Nhap!$E$5:$E$1000,DATE(Thang!$E$4,Thang!$C$4,Loc!$O$2),Nhap!$F$5:$F$1000,Loc!A68)</f>
        <v>0</v>
      </c>
      <c r="P68" s="7">
        <f>SUMIFS(Nhap!$I$5:$I$1000,Nhap!$E$5:$E$1000,DATE(Thang!$E$4,Thang!$C$4,Loc!$P$2),Nhap!$F$5:$F$1000,Loc!A68)</f>
        <v>0</v>
      </c>
      <c r="Q68" s="7">
        <f>SUMIFS(Nhap!$I$5:$I$1000,Nhap!$E$5:$E$1000,DATE(Thang!$E$4,Thang!$C$4,Loc!$Q$2),Nhap!$F$5:$F$1000,Loc!A68)</f>
        <v>0</v>
      </c>
      <c r="R68" s="7">
        <f>SUMIFS(Nhap!$I$5:$I$1000,Nhap!$E$5:$E$1000,DATE(Thang!$E$4,Thang!$C$4,Loc!$R$2),Nhap!$F$5:$F$1000,Loc!A68)</f>
        <v>0</v>
      </c>
      <c r="S68" s="7">
        <f>SUMIFS(Nhap!$I$5:$I$1000,Nhap!$E$5:$E$1000,DATE(Thang!$E$4,Thang!$C$4,Loc!$S$2),Nhap!$F$5:$F$1000,Loc!A68)</f>
        <v>0</v>
      </c>
      <c r="T68" s="7">
        <f>SUMIFS(Nhap!$I$5:$I$1000,Nhap!$E$5:$E$1000,DATE(Thang!$E$4,Thang!$C$4,Loc!$T$2),Nhap!$F$5:$F$1000,Loc!A68)</f>
        <v>0</v>
      </c>
      <c r="U68" s="7">
        <f>SUMIFS(Nhap!$I$5:$I$1000,Nhap!$E$5:$E$1000,DATE(Thang!$E$4,Thang!$C$4,Loc!$U$2),Nhap!$F$5:$F$1000,Loc!A68)</f>
        <v>0</v>
      </c>
      <c r="V68" s="7">
        <f>SUMIFS(Nhap!$I$5:$I$1000,Nhap!$E$5:$E$1000,DATE(Thang!$E$4,Thang!$C$4,Loc!$V$2),Nhap!$F$5:$F$1000,Loc!A68)</f>
        <v>0</v>
      </c>
      <c r="W68" s="7">
        <f>SUMIFS(Nhap!$I$5:$I$1000,Nhap!$E$5:$E$1000,DATE(Thang!$E$4,Thang!$C$4,Loc!$W$2),Nhap!$F$5:$F$1000,Loc!A68)</f>
        <v>0</v>
      </c>
      <c r="X68" s="7">
        <f>SUMIFS(Nhap!$I$5:$I$1000,Nhap!$E$5:$E$1000,DATE(Thang!$E$4,Thang!$C$4,Loc!$X$2),Nhap!$F$5:$F$1000,Loc!A68)</f>
        <v>0</v>
      </c>
      <c r="Y68" s="7">
        <f>SUMIFS(Nhap!$I$5:$I$1000,Nhap!$E$5:$E$1000,DATE(Thang!$E$4,Thang!$C$4,Loc!$Y$2),Nhap!$F$5:$F$1000,Loc!A68)</f>
        <v>0</v>
      </c>
      <c r="Z68" s="7">
        <f>SUMIFS(Nhap!$I$5:$I$1000,Nhap!$E$5:$E$1000,DATE(Thang!$E$4,Thang!$C$4,Loc!$Z$2),Nhap!$F$5:$F$1000,Loc!A68)</f>
        <v>0</v>
      </c>
      <c r="AA68" s="7">
        <f>SUMIFS(Nhap!$I$5:$I$1000,Nhap!$E$5:$E$1000,DATE(Thang!$E$4,Thang!$C$4,Loc!$AA$2),Nhap!$F$5:$F$1000,Loc!A68)</f>
        <v>0</v>
      </c>
      <c r="AB68" s="7">
        <f>SUMIFS(Nhap!$I$5:$I$1000,Nhap!$E$5:$E$1000,DATE(Thang!$E$4,Thang!$C$4,Loc!$AB$2),Nhap!$F$5:$F$1000,Loc!A68)</f>
        <v>0</v>
      </c>
      <c r="AC68" s="7">
        <f>SUMIFS(Nhap!$I$5:$I$1000,Nhap!$E$5:$E$1000,DATE(Thang!$E$4,Thang!$C$4,Loc!$AC$2),Nhap!$F$5:$F$1000,Loc!A68)</f>
        <v>0</v>
      </c>
      <c r="AD68" s="7">
        <f>SUMIFS(Nhap!$I$5:$I$1000,Nhap!$E$5:$E$1000,DATE(Thang!$E$4,Thang!$C$4,Loc!$AD$2),Nhap!$F$5:$F$1000,Loc!$A$5)</f>
        <v>0</v>
      </c>
      <c r="AE68" s="7">
        <f>SUMIFS(Nhap!$I$5:$I$1000,Nhap!$E$5:$E$1000,DATE(Thang!$E$4,Thang!$C$4,Loc!$AE$2),Nhap!$F$5:$F$1000,Loc!A68)</f>
        <v>0</v>
      </c>
      <c r="AF68" s="7">
        <f>SUMIFS(Nhap!$I$5:$I$1000,Nhap!$E$5:$E$1000,DATE(Thang!$E$4,Thang!$C$4,Loc!$AF$2),Nhap!$F$5:$F$1000,Loc!A68)</f>
        <v>0</v>
      </c>
      <c r="AG68" s="7">
        <f>SUMIFS(Nhap!$I$5:$I$1000,Nhap!$E$5:$E$1000,DATE(Thang!$E$4,Thang!$C$4,Loc!$AG$2),Nhap!$F$5:$F$1000,Loc!A68)</f>
        <v>0</v>
      </c>
      <c r="AH68" s="7">
        <f>SUMIFS(Nhap!$I$5:$I$1000,Nhap!$E$5:$E$1000,DATE(Thang!$E$4,Thang!$C$4,Loc!$AH$2),Nhap!$F$5:$F$1000,Loc!A68)</f>
        <v>0</v>
      </c>
      <c r="AI68" s="7">
        <f>SUMIFS(Nhap!$I$5:$I$1000,Nhap!$E$5:$E$1000,DATE(Thang!$E$4,Thang!$C$4,Loc!$AI$2),Nhap!$F$5:$F$1000,Loc!A68)</f>
        <v>0</v>
      </c>
      <c r="AJ68" s="7">
        <f>SUMIFS(Nhap!$I$5:$I$1000,Nhap!$E$5:$E$1000,DATE(Thang!$E$4,Thang!$C$4,Loc!$AJ$2),Nhap!$F$5:$F$1000,Loc!A68)</f>
        <v>0</v>
      </c>
      <c r="AK68" s="1">
        <f>SUMIFS(Xuat!$G$5:$G$1000,Xuat!$C$5:$C$1000,DATE(Thang!$E$4,Thang!$C$4,AK$2),Xuat!$D$5:$D$1000,Loc!$A68)</f>
        <v>0</v>
      </c>
      <c r="AL68" s="1">
        <f>SUMIFS(Xuat!$G$5:$G$1000,Xuat!$C$5:$C$1000,DATE(Thang!$E$4,Thang!$C$4,AL$2),Xuat!$D$5:$D$1000,Loc!$A68)</f>
        <v>0</v>
      </c>
      <c r="AM68" s="1">
        <f>SUMIFS(Xuat!$G$5:$G$1000,Xuat!$C$5:$C$1000,DATE(Thang!$E$4,Thang!$C$4,AM$2),Xuat!$D$5:$D$1000,Loc!$A68)</f>
        <v>0</v>
      </c>
      <c r="AN68" s="1">
        <f>SUMIFS(Xuat!$G$5:$G$1000,Xuat!$C$5:$C$1000,DATE(Thang!$E$4,Thang!$C$4,AN$2),Xuat!$D$5:$D$1000,Loc!$A68)</f>
        <v>0</v>
      </c>
      <c r="AO68" s="1">
        <f>SUMIFS(Xuat!$G$5:$G$1000,Xuat!$C$5:$C$1000,DATE(Thang!$E$4,Thang!$C$4,AO$2),Xuat!$D$5:$D$1000,Loc!$A68)</f>
        <v>0</v>
      </c>
      <c r="AP68" s="1">
        <f>SUMIFS(Xuat!$G$5:$G$1000,Xuat!$C$5:$C$1000,DATE(Thang!$E$4,Thang!$C$4,AP$2),Xuat!$D$5:$D$1000,Loc!$A68)</f>
        <v>0</v>
      </c>
      <c r="AQ68" s="1">
        <f>SUMIFS(Xuat!$G$5:$G$1000,Xuat!$C$5:$C$1000,DATE(Thang!$E$4,Thang!$C$4,AQ$2),Xuat!$D$5:$D$1000,Loc!$A68)</f>
        <v>0</v>
      </c>
      <c r="AR68" s="1">
        <f>SUMIFS(Xuat!$G$5:$G$1000,Xuat!$C$5:$C$1000,DATE(Thang!$E$4,Thang!$C$4,AR$2),Xuat!$D$5:$D$1000,Loc!$A68)</f>
        <v>0</v>
      </c>
      <c r="AS68" s="1">
        <f>SUMIFS(Xuat!$G$5:$G$1000,Xuat!$C$5:$C$1000,DATE(Thang!$E$4,Thang!$C$4,AS$2),Xuat!$D$5:$D$1000,Loc!$A68)</f>
        <v>0</v>
      </c>
      <c r="AT68" s="1">
        <f>SUMIFS(Xuat!$G$5:$G$1000,Xuat!$C$5:$C$1000,DATE(Thang!$E$4,Thang!$C$4,AT$2),Xuat!$D$5:$D$1000,Loc!$A68)</f>
        <v>0</v>
      </c>
      <c r="AU68" s="1">
        <f>SUMIFS(Xuat!$G$5:$G$1000,Xuat!$C$5:$C$1000,DATE(Thang!$E$4,Thang!$C$4,AU$2),Xuat!$D$5:$D$1000,Loc!$A68)</f>
        <v>0</v>
      </c>
      <c r="AV68" s="1">
        <f>SUMIFS(Xuat!$G$5:$G$1000,Xuat!$C$5:$C$1000,DATE(Thang!$E$4,Thang!$C$4,AV$2),Xuat!$D$5:$D$1000,Loc!$A68)</f>
        <v>0</v>
      </c>
      <c r="AW68" s="1">
        <f>SUMIFS(Xuat!$G$5:$G$1000,Xuat!$C$5:$C$1000,DATE(Thang!$E$4,Thang!$C$4,AW$2),Xuat!$D$5:$D$1000,Loc!$A68)</f>
        <v>0</v>
      </c>
      <c r="AX68" s="1">
        <f>SUMIFS(Xuat!$G$5:$G$1000,Xuat!$C$5:$C$1000,DATE(Thang!$E$4,Thang!$C$4,AX$2),Xuat!$D$5:$D$1000,Loc!$A68)</f>
        <v>0</v>
      </c>
      <c r="AY68" s="1">
        <f>SUMIFS(Xuat!$G$5:$G$1000,Xuat!$C$5:$C$1000,DATE(Thang!$E$4,Thang!$C$4,AY$2),Xuat!$D$5:$D$1000,Loc!$A68)</f>
        <v>0</v>
      </c>
      <c r="AZ68" s="1">
        <f>SUMIFS(Xuat!$G$5:$G$1000,Xuat!$C$5:$C$1000,DATE(Thang!$E$4,Thang!$C$4,AZ$2),Xuat!$D$5:$D$1000,Loc!$A68)</f>
        <v>0</v>
      </c>
      <c r="BA68" s="1">
        <f>SUMIFS(Xuat!$G$5:$G$1000,Xuat!$C$5:$C$1000,DATE(Thang!$E$4,Thang!$C$4,BA$2),Xuat!$D$5:$D$1000,Loc!$A68)</f>
        <v>0</v>
      </c>
      <c r="BB68" s="1">
        <f>SUMIFS(Xuat!$G$5:$G$1000,Xuat!$C$5:$C$1000,DATE(Thang!$E$4,Thang!$C$4,BB$2),Xuat!$D$5:$D$1000,Loc!$A68)</f>
        <v>0</v>
      </c>
      <c r="BC68" s="1">
        <f>SUMIFS(Xuat!$G$5:$G$1000,Xuat!$C$5:$C$1000,DATE(Thang!$E$4,Thang!$C$4,BC$2),Xuat!$D$5:$D$1000,Loc!$A68)</f>
        <v>0</v>
      </c>
      <c r="BD68" s="1">
        <f>SUMIFS(Xuat!$G$5:$G$1000,Xuat!$C$5:$C$1000,DATE(Thang!$E$4,Thang!$C$4,BD$2),Xuat!$D$5:$D$1000,Loc!$A68)</f>
        <v>0</v>
      </c>
      <c r="BE68" s="1">
        <f>SUMIFS(Xuat!$G$5:$G$1000,Xuat!$C$5:$C$1000,DATE(Thang!$E$4,Thang!$C$4,BE$2),Xuat!$D$5:$D$1000,Loc!$A68)</f>
        <v>0</v>
      </c>
      <c r="BF68" s="1">
        <f>SUMIFS(Xuat!$G$5:$G$1000,Xuat!$C$5:$C$1000,DATE(Thang!$E$4,Thang!$C$4,BF$2),Xuat!$D$5:$D$1000,Loc!$A68)</f>
        <v>0</v>
      </c>
      <c r="BG68" s="1">
        <f>SUMIFS(Xuat!$G$5:$G$1000,Xuat!$C$5:$C$1000,DATE(Thang!$E$4,Thang!$C$4,BG$2),Xuat!$D$5:$D$1000,Loc!$A68)</f>
        <v>0</v>
      </c>
      <c r="BH68" s="1">
        <f>SUMIFS(Xuat!$G$5:$G$1000,Xuat!$C$5:$C$1000,DATE(Thang!$E$4,Thang!$C$4,BH$2),Xuat!$D$5:$D$1000,Loc!$A68)</f>
        <v>0</v>
      </c>
      <c r="BI68" s="1">
        <f>SUMIFS(Xuat!$G$5:$G$1000,Xuat!$C$5:$C$1000,DATE(Thang!$E$4,Thang!$C$4,BI$2),Xuat!$D$5:$D$1000,Loc!$A68)</f>
        <v>0</v>
      </c>
      <c r="BJ68" s="1">
        <f>SUMIFS(Xuat!$G$5:$G$1000,Xuat!$C$5:$C$1000,DATE(Thang!$E$4,Thang!$C$4,BJ$2),Xuat!$D$5:$D$1000,Loc!$A68)</f>
        <v>0</v>
      </c>
      <c r="BK68" s="1">
        <f>SUMIFS(Xuat!$G$5:$G$1000,Xuat!$C$5:$C$1000,DATE(Thang!$E$4,Thang!$C$4,BK$2),Xuat!$D$5:$D$1000,Loc!$A68)</f>
        <v>0</v>
      </c>
      <c r="BL68" s="1">
        <f>SUMIFS(Xuat!$G$5:$G$1000,Xuat!$C$5:$C$1000,DATE(Thang!$E$4,Thang!$C$4,BL$2),Xuat!$D$5:$D$1000,Loc!$A68)</f>
        <v>0</v>
      </c>
      <c r="BM68" s="1">
        <f>SUMIFS(Xuat!$G$5:$G$1000,Xuat!$C$5:$C$1000,DATE(Thang!$E$4,Thang!$C$4,BM$2),Xuat!$D$5:$D$1000,Loc!$A68)</f>
        <v>0</v>
      </c>
      <c r="BN68" s="1">
        <f>SUMIFS(Xuat!$G$5:$G$1000,Xuat!$C$5:$C$1000,DATE(Thang!$E$4,Thang!$C$4,BN$2),Xuat!$D$5:$D$1000,Loc!$A68)</f>
        <v>0</v>
      </c>
      <c r="BO68" s="1">
        <f>SUMIFS(Xuat!$G$5:$G$1000,Xuat!$C$5:$C$1000,DATE(Thang!$E$4,Thang!$C$4,BO$2),Xuat!$D$5:$D$1000,Loc!$A68)</f>
        <v>0</v>
      </c>
    </row>
    <row r="69" spans="1:67" x14ac:dyDescent="0.2">
      <c r="A69" s="2">
        <f>DM!C69</f>
        <v>0</v>
      </c>
      <c r="B69" s="3">
        <f>VLOOKUP(A69,Tondau!$B$5:$F$500,3,0)</f>
        <v>0</v>
      </c>
      <c r="C69" s="3">
        <f t="shared" si="2"/>
        <v>0</v>
      </c>
      <c r="D69" s="3">
        <f t="shared" si="3"/>
        <v>0</v>
      </c>
      <c r="E69" s="3">
        <f t="shared" si="4"/>
        <v>0</v>
      </c>
      <c r="F69" s="7">
        <f>SUMIFS(Nhap!$I$5:$I$1000,Nhap!$E$5:$E$1000,DATE(Thang!$E$4,Thang!$C$4,Loc!$F$2),Nhap!$F$5:$F$1000,Loc!A69)</f>
        <v>0</v>
      </c>
      <c r="G69" s="7">
        <f>SUMIFS(Nhap!$I$5:$I$1000,Nhap!$E$5:$E$1000,DATE(Thang!$E$4,Thang!$C$4,Loc!$G$2),Nhap!$F$5:$F$1000,Loc!A69)</f>
        <v>0</v>
      </c>
      <c r="H69" s="7">
        <f>SUMIFS(Nhap!$I$5:$I$1000,Nhap!$E$5:$E$1000,DATE(Thang!$E$4,Thang!$C$4,Loc!$H$2),Nhap!$F$5:$F$1000,Loc!A69)</f>
        <v>0</v>
      </c>
      <c r="I69" s="7">
        <f>SUMIFS(Nhap!$I$5:$I$1000,Nhap!$E$5:$E$1000,DATE(Thang!$E$4,Thang!$C$4,Loc!$I$2),Nhap!$F$5:$F$1000,Loc!A69)</f>
        <v>0</v>
      </c>
      <c r="J69" s="7">
        <f>SUMIFS(Nhap!$I$5:$I$1000,Nhap!$E$5:$E$1000,DATE(Thang!$E$4,Thang!$C$4,Loc!$J$2),Nhap!$F$5:$F$1000,Loc!A69)</f>
        <v>0</v>
      </c>
      <c r="K69" s="7">
        <f>SUMIFS(Nhap!$I$5:$I$1000,Nhap!$E$5:$E$1000,DATE(Thang!$E$4,Thang!$C$4,Loc!$K$2),Nhap!$F$5:$F$1000,Loc!A69)</f>
        <v>0</v>
      </c>
      <c r="L69" s="7">
        <f>SUMIFS(Nhap!$I$5:$I$1000,Nhap!$E$5:$E$1000,DATE(Thang!$E$4,Thang!$C$4,Loc!$L$2),Nhap!$F$5:$F$1000,Loc!A69)</f>
        <v>0</v>
      </c>
      <c r="M69" s="7">
        <f>SUMIFS(Nhap!$I$5:$I$1000,Nhap!$E$5:$E$1000,DATE(Thang!$E$4,Thang!$C$4,Loc!$M$2),Nhap!$F$5:$F$1000,Loc!A69)</f>
        <v>0</v>
      </c>
      <c r="N69" s="7">
        <f>SUMIFS(Nhap!$I$5:$I$1000,Nhap!$E$5:$E$1000,DATE(Thang!$E$4,Thang!$C$4,Loc!$N$2),Nhap!$F$5:$F$1000,Loc!A69)</f>
        <v>0</v>
      </c>
      <c r="O69" s="7">
        <f>SUMIFS(Nhap!$I$5:$I$1000,Nhap!$E$5:$E$1000,DATE(Thang!$E$4,Thang!$C$4,Loc!$O$2),Nhap!$F$5:$F$1000,Loc!A69)</f>
        <v>0</v>
      </c>
      <c r="P69" s="7">
        <f>SUMIFS(Nhap!$I$5:$I$1000,Nhap!$E$5:$E$1000,DATE(Thang!$E$4,Thang!$C$4,Loc!$P$2),Nhap!$F$5:$F$1000,Loc!A69)</f>
        <v>0</v>
      </c>
      <c r="Q69" s="7">
        <f>SUMIFS(Nhap!$I$5:$I$1000,Nhap!$E$5:$E$1000,DATE(Thang!$E$4,Thang!$C$4,Loc!$Q$2),Nhap!$F$5:$F$1000,Loc!A69)</f>
        <v>0</v>
      </c>
      <c r="R69" s="7">
        <f>SUMIFS(Nhap!$I$5:$I$1000,Nhap!$E$5:$E$1000,DATE(Thang!$E$4,Thang!$C$4,Loc!$R$2),Nhap!$F$5:$F$1000,Loc!A69)</f>
        <v>0</v>
      </c>
      <c r="S69" s="7">
        <f>SUMIFS(Nhap!$I$5:$I$1000,Nhap!$E$5:$E$1000,DATE(Thang!$E$4,Thang!$C$4,Loc!$S$2),Nhap!$F$5:$F$1000,Loc!A69)</f>
        <v>0</v>
      </c>
      <c r="T69" s="7">
        <f>SUMIFS(Nhap!$I$5:$I$1000,Nhap!$E$5:$E$1000,DATE(Thang!$E$4,Thang!$C$4,Loc!$T$2),Nhap!$F$5:$F$1000,Loc!A69)</f>
        <v>0</v>
      </c>
      <c r="U69" s="7">
        <f>SUMIFS(Nhap!$I$5:$I$1000,Nhap!$E$5:$E$1000,DATE(Thang!$E$4,Thang!$C$4,Loc!$U$2),Nhap!$F$5:$F$1000,Loc!A69)</f>
        <v>0</v>
      </c>
      <c r="V69" s="7">
        <f>SUMIFS(Nhap!$I$5:$I$1000,Nhap!$E$5:$E$1000,DATE(Thang!$E$4,Thang!$C$4,Loc!$V$2),Nhap!$F$5:$F$1000,Loc!A69)</f>
        <v>0</v>
      </c>
      <c r="W69" s="7">
        <f>SUMIFS(Nhap!$I$5:$I$1000,Nhap!$E$5:$E$1000,DATE(Thang!$E$4,Thang!$C$4,Loc!$W$2),Nhap!$F$5:$F$1000,Loc!A69)</f>
        <v>0</v>
      </c>
      <c r="X69" s="7">
        <f>SUMIFS(Nhap!$I$5:$I$1000,Nhap!$E$5:$E$1000,DATE(Thang!$E$4,Thang!$C$4,Loc!$X$2),Nhap!$F$5:$F$1000,Loc!A69)</f>
        <v>0</v>
      </c>
      <c r="Y69" s="7">
        <f>SUMIFS(Nhap!$I$5:$I$1000,Nhap!$E$5:$E$1000,DATE(Thang!$E$4,Thang!$C$4,Loc!$Y$2),Nhap!$F$5:$F$1000,Loc!A69)</f>
        <v>0</v>
      </c>
      <c r="Z69" s="7">
        <f>SUMIFS(Nhap!$I$5:$I$1000,Nhap!$E$5:$E$1000,DATE(Thang!$E$4,Thang!$C$4,Loc!$Z$2),Nhap!$F$5:$F$1000,Loc!A69)</f>
        <v>0</v>
      </c>
      <c r="AA69" s="7">
        <f>SUMIFS(Nhap!$I$5:$I$1000,Nhap!$E$5:$E$1000,DATE(Thang!$E$4,Thang!$C$4,Loc!$AA$2),Nhap!$F$5:$F$1000,Loc!A69)</f>
        <v>0</v>
      </c>
      <c r="AB69" s="7">
        <f>SUMIFS(Nhap!$I$5:$I$1000,Nhap!$E$5:$E$1000,DATE(Thang!$E$4,Thang!$C$4,Loc!$AB$2),Nhap!$F$5:$F$1000,Loc!A69)</f>
        <v>0</v>
      </c>
      <c r="AC69" s="7">
        <f>SUMIFS(Nhap!$I$5:$I$1000,Nhap!$E$5:$E$1000,DATE(Thang!$E$4,Thang!$C$4,Loc!$AC$2),Nhap!$F$5:$F$1000,Loc!A69)</f>
        <v>0</v>
      </c>
      <c r="AD69" s="7">
        <f>SUMIFS(Nhap!$I$5:$I$1000,Nhap!$E$5:$E$1000,DATE(Thang!$E$4,Thang!$C$4,Loc!$AD$2),Nhap!$F$5:$F$1000,Loc!$A$5)</f>
        <v>0</v>
      </c>
      <c r="AE69" s="7">
        <f>SUMIFS(Nhap!$I$5:$I$1000,Nhap!$E$5:$E$1000,DATE(Thang!$E$4,Thang!$C$4,Loc!$AE$2),Nhap!$F$5:$F$1000,Loc!A69)</f>
        <v>0</v>
      </c>
      <c r="AF69" s="7">
        <f>SUMIFS(Nhap!$I$5:$I$1000,Nhap!$E$5:$E$1000,DATE(Thang!$E$4,Thang!$C$4,Loc!$AF$2),Nhap!$F$5:$F$1000,Loc!A69)</f>
        <v>0</v>
      </c>
      <c r="AG69" s="7">
        <f>SUMIFS(Nhap!$I$5:$I$1000,Nhap!$E$5:$E$1000,DATE(Thang!$E$4,Thang!$C$4,Loc!$AG$2),Nhap!$F$5:$F$1000,Loc!A69)</f>
        <v>0</v>
      </c>
      <c r="AH69" s="7">
        <f>SUMIFS(Nhap!$I$5:$I$1000,Nhap!$E$5:$E$1000,DATE(Thang!$E$4,Thang!$C$4,Loc!$AH$2),Nhap!$F$5:$F$1000,Loc!A69)</f>
        <v>0</v>
      </c>
      <c r="AI69" s="7">
        <f>SUMIFS(Nhap!$I$5:$I$1000,Nhap!$E$5:$E$1000,DATE(Thang!$E$4,Thang!$C$4,Loc!$AI$2),Nhap!$F$5:$F$1000,Loc!A69)</f>
        <v>0</v>
      </c>
      <c r="AJ69" s="7">
        <f>SUMIFS(Nhap!$I$5:$I$1000,Nhap!$E$5:$E$1000,DATE(Thang!$E$4,Thang!$C$4,Loc!$AJ$2),Nhap!$F$5:$F$1000,Loc!A69)</f>
        <v>0</v>
      </c>
      <c r="AK69" s="1">
        <f>SUMIFS(Xuat!$G$5:$G$1000,Xuat!$C$5:$C$1000,DATE(Thang!$E$4,Thang!$C$4,AK$2),Xuat!$D$5:$D$1000,Loc!$A69)</f>
        <v>0</v>
      </c>
      <c r="AL69" s="1">
        <f>SUMIFS(Xuat!$G$5:$G$1000,Xuat!$C$5:$C$1000,DATE(Thang!$E$4,Thang!$C$4,AL$2),Xuat!$D$5:$D$1000,Loc!$A69)</f>
        <v>0</v>
      </c>
      <c r="AM69" s="1">
        <f>SUMIFS(Xuat!$G$5:$G$1000,Xuat!$C$5:$C$1000,DATE(Thang!$E$4,Thang!$C$4,AM$2),Xuat!$D$5:$D$1000,Loc!$A69)</f>
        <v>0</v>
      </c>
      <c r="AN69" s="1">
        <f>SUMIFS(Xuat!$G$5:$G$1000,Xuat!$C$5:$C$1000,DATE(Thang!$E$4,Thang!$C$4,AN$2),Xuat!$D$5:$D$1000,Loc!$A69)</f>
        <v>0</v>
      </c>
      <c r="AO69" s="1">
        <f>SUMIFS(Xuat!$G$5:$G$1000,Xuat!$C$5:$C$1000,DATE(Thang!$E$4,Thang!$C$4,AO$2),Xuat!$D$5:$D$1000,Loc!$A69)</f>
        <v>0</v>
      </c>
      <c r="AP69" s="1">
        <f>SUMIFS(Xuat!$G$5:$G$1000,Xuat!$C$5:$C$1000,DATE(Thang!$E$4,Thang!$C$4,AP$2),Xuat!$D$5:$D$1000,Loc!$A69)</f>
        <v>0</v>
      </c>
      <c r="AQ69" s="1">
        <f>SUMIFS(Xuat!$G$5:$G$1000,Xuat!$C$5:$C$1000,DATE(Thang!$E$4,Thang!$C$4,AQ$2),Xuat!$D$5:$D$1000,Loc!$A69)</f>
        <v>0</v>
      </c>
      <c r="AR69" s="1">
        <f>SUMIFS(Xuat!$G$5:$G$1000,Xuat!$C$5:$C$1000,DATE(Thang!$E$4,Thang!$C$4,AR$2),Xuat!$D$5:$D$1000,Loc!$A69)</f>
        <v>0</v>
      </c>
      <c r="AS69" s="1">
        <f>SUMIFS(Xuat!$G$5:$G$1000,Xuat!$C$5:$C$1000,DATE(Thang!$E$4,Thang!$C$4,AS$2),Xuat!$D$5:$D$1000,Loc!$A69)</f>
        <v>0</v>
      </c>
      <c r="AT69" s="1">
        <f>SUMIFS(Xuat!$G$5:$G$1000,Xuat!$C$5:$C$1000,DATE(Thang!$E$4,Thang!$C$4,AT$2),Xuat!$D$5:$D$1000,Loc!$A69)</f>
        <v>0</v>
      </c>
      <c r="AU69" s="1">
        <f>SUMIFS(Xuat!$G$5:$G$1000,Xuat!$C$5:$C$1000,DATE(Thang!$E$4,Thang!$C$4,AU$2),Xuat!$D$5:$D$1000,Loc!$A69)</f>
        <v>0</v>
      </c>
      <c r="AV69" s="1">
        <f>SUMIFS(Xuat!$G$5:$G$1000,Xuat!$C$5:$C$1000,DATE(Thang!$E$4,Thang!$C$4,AV$2),Xuat!$D$5:$D$1000,Loc!$A69)</f>
        <v>0</v>
      </c>
      <c r="AW69" s="1">
        <f>SUMIFS(Xuat!$G$5:$G$1000,Xuat!$C$5:$C$1000,DATE(Thang!$E$4,Thang!$C$4,AW$2),Xuat!$D$5:$D$1000,Loc!$A69)</f>
        <v>0</v>
      </c>
      <c r="AX69" s="1">
        <f>SUMIFS(Xuat!$G$5:$G$1000,Xuat!$C$5:$C$1000,DATE(Thang!$E$4,Thang!$C$4,AX$2),Xuat!$D$5:$D$1000,Loc!$A69)</f>
        <v>0</v>
      </c>
      <c r="AY69" s="1">
        <f>SUMIFS(Xuat!$G$5:$G$1000,Xuat!$C$5:$C$1000,DATE(Thang!$E$4,Thang!$C$4,AY$2),Xuat!$D$5:$D$1000,Loc!$A69)</f>
        <v>0</v>
      </c>
      <c r="AZ69" s="1">
        <f>SUMIFS(Xuat!$G$5:$G$1000,Xuat!$C$5:$C$1000,DATE(Thang!$E$4,Thang!$C$4,AZ$2),Xuat!$D$5:$D$1000,Loc!$A69)</f>
        <v>0</v>
      </c>
      <c r="BA69" s="1">
        <f>SUMIFS(Xuat!$G$5:$G$1000,Xuat!$C$5:$C$1000,DATE(Thang!$E$4,Thang!$C$4,BA$2),Xuat!$D$5:$D$1000,Loc!$A69)</f>
        <v>0</v>
      </c>
      <c r="BB69" s="1">
        <f>SUMIFS(Xuat!$G$5:$G$1000,Xuat!$C$5:$C$1000,DATE(Thang!$E$4,Thang!$C$4,BB$2),Xuat!$D$5:$D$1000,Loc!$A69)</f>
        <v>0</v>
      </c>
      <c r="BC69" s="1">
        <f>SUMIFS(Xuat!$G$5:$G$1000,Xuat!$C$5:$C$1000,DATE(Thang!$E$4,Thang!$C$4,BC$2),Xuat!$D$5:$D$1000,Loc!$A69)</f>
        <v>0</v>
      </c>
      <c r="BD69" s="1">
        <f>SUMIFS(Xuat!$G$5:$G$1000,Xuat!$C$5:$C$1000,DATE(Thang!$E$4,Thang!$C$4,BD$2),Xuat!$D$5:$D$1000,Loc!$A69)</f>
        <v>0</v>
      </c>
      <c r="BE69" s="1">
        <f>SUMIFS(Xuat!$G$5:$G$1000,Xuat!$C$5:$C$1000,DATE(Thang!$E$4,Thang!$C$4,BE$2),Xuat!$D$5:$D$1000,Loc!$A69)</f>
        <v>0</v>
      </c>
      <c r="BF69" s="1">
        <f>SUMIFS(Xuat!$G$5:$G$1000,Xuat!$C$5:$C$1000,DATE(Thang!$E$4,Thang!$C$4,BF$2),Xuat!$D$5:$D$1000,Loc!$A69)</f>
        <v>0</v>
      </c>
      <c r="BG69" s="1">
        <f>SUMIFS(Xuat!$G$5:$G$1000,Xuat!$C$5:$C$1000,DATE(Thang!$E$4,Thang!$C$4,BG$2),Xuat!$D$5:$D$1000,Loc!$A69)</f>
        <v>0</v>
      </c>
      <c r="BH69" s="1">
        <f>SUMIFS(Xuat!$G$5:$G$1000,Xuat!$C$5:$C$1000,DATE(Thang!$E$4,Thang!$C$4,BH$2),Xuat!$D$5:$D$1000,Loc!$A69)</f>
        <v>0</v>
      </c>
      <c r="BI69" s="1">
        <f>SUMIFS(Xuat!$G$5:$G$1000,Xuat!$C$5:$C$1000,DATE(Thang!$E$4,Thang!$C$4,BI$2),Xuat!$D$5:$D$1000,Loc!$A69)</f>
        <v>0</v>
      </c>
      <c r="BJ69" s="1">
        <f>SUMIFS(Xuat!$G$5:$G$1000,Xuat!$C$5:$C$1000,DATE(Thang!$E$4,Thang!$C$4,BJ$2),Xuat!$D$5:$D$1000,Loc!$A69)</f>
        <v>0</v>
      </c>
      <c r="BK69" s="1">
        <f>SUMIFS(Xuat!$G$5:$G$1000,Xuat!$C$5:$C$1000,DATE(Thang!$E$4,Thang!$C$4,BK$2),Xuat!$D$5:$D$1000,Loc!$A69)</f>
        <v>0</v>
      </c>
      <c r="BL69" s="1">
        <f>SUMIFS(Xuat!$G$5:$G$1000,Xuat!$C$5:$C$1000,DATE(Thang!$E$4,Thang!$C$4,BL$2),Xuat!$D$5:$D$1000,Loc!$A69)</f>
        <v>0</v>
      </c>
      <c r="BM69" s="1">
        <f>SUMIFS(Xuat!$G$5:$G$1000,Xuat!$C$5:$C$1000,DATE(Thang!$E$4,Thang!$C$4,BM$2),Xuat!$D$5:$D$1000,Loc!$A69)</f>
        <v>0</v>
      </c>
      <c r="BN69" s="1">
        <f>SUMIFS(Xuat!$G$5:$G$1000,Xuat!$C$5:$C$1000,DATE(Thang!$E$4,Thang!$C$4,BN$2),Xuat!$D$5:$D$1000,Loc!$A69)</f>
        <v>0</v>
      </c>
      <c r="BO69" s="1">
        <f>SUMIFS(Xuat!$G$5:$G$1000,Xuat!$C$5:$C$1000,DATE(Thang!$E$4,Thang!$C$4,BO$2),Xuat!$D$5:$D$1000,Loc!$A69)</f>
        <v>0</v>
      </c>
    </row>
    <row r="70" spans="1:67" x14ac:dyDescent="0.2">
      <c r="A70" s="2">
        <f>DM!C70</f>
        <v>0</v>
      </c>
      <c r="B70" s="3">
        <f>VLOOKUP(A70,Tondau!$B$5:$F$500,3,0)</f>
        <v>0</v>
      </c>
      <c r="C70" s="3">
        <f t="shared" ref="C70:C133" si="5">SUM(F70:AJ70)</f>
        <v>0</v>
      </c>
      <c r="D70" s="3">
        <f t="shared" ref="D70:D133" si="6">SUM(AK70:BO70)</f>
        <v>0</v>
      </c>
      <c r="E70" s="3">
        <f t="shared" ref="E70:E133" si="7">B70+C70-D70</f>
        <v>0</v>
      </c>
      <c r="F70" s="7">
        <f>SUMIFS(Nhap!$I$5:$I$1000,Nhap!$E$5:$E$1000,DATE(Thang!$E$4,Thang!$C$4,Loc!$F$2),Nhap!$F$5:$F$1000,Loc!A70)</f>
        <v>0</v>
      </c>
      <c r="G70" s="7">
        <f>SUMIFS(Nhap!$I$5:$I$1000,Nhap!$E$5:$E$1000,DATE(Thang!$E$4,Thang!$C$4,Loc!$G$2),Nhap!$F$5:$F$1000,Loc!A70)</f>
        <v>0</v>
      </c>
      <c r="H70" s="7">
        <f>SUMIFS(Nhap!$I$5:$I$1000,Nhap!$E$5:$E$1000,DATE(Thang!$E$4,Thang!$C$4,Loc!$H$2),Nhap!$F$5:$F$1000,Loc!A70)</f>
        <v>0</v>
      </c>
      <c r="I70" s="7">
        <f>SUMIFS(Nhap!$I$5:$I$1000,Nhap!$E$5:$E$1000,DATE(Thang!$E$4,Thang!$C$4,Loc!$I$2),Nhap!$F$5:$F$1000,Loc!A70)</f>
        <v>0</v>
      </c>
      <c r="J70" s="7">
        <f>SUMIFS(Nhap!$I$5:$I$1000,Nhap!$E$5:$E$1000,DATE(Thang!$E$4,Thang!$C$4,Loc!$J$2),Nhap!$F$5:$F$1000,Loc!A70)</f>
        <v>0</v>
      </c>
      <c r="K70" s="7">
        <f>SUMIFS(Nhap!$I$5:$I$1000,Nhap!$E$5:$E$1000,DATE(Thang!$E$4,Thang!$C$4,Loc!$K$2),Nhap!$F$5:$F$1000,Loc!A70)</f>
        <v>0</v>
      </c>
      <c r="L70" s="7">
        <f>SUMIFS(Nhap!$I$5:$I$1000,Nhap!$E$5:$E$1000,DATE(Thang!$E$4,Thang!$C$4,Loc!$L$2),Nhap!$F$5:$F$1000,Loc!A70)</f>
        <v>0</v>
      </c>
      <c r="M70" s="7">
        <f>SUMIFS(Nhap!$I$5:$I$1000,Nhap!$E$5:$E$1000,DATE(Thang!$E$4,Thang!$C$4,Loc!$M$2),Nhap!$F$5:$F$1000,Loc!A70)</f>
        <v>0</v>
      </c>
      <c r="N70" s="7">
        <f>SUMIFS(Nhap!$I$5:$I$1000,Nhap!$E$5:$E$1000,DATE(Thang!$E$4,Thang!$C$4,Loc!$N$2),Nhap!$F$5:$F$1000,Loc!A70)</f>
        <v>0</v>
      </c>
      <c r="O70" s="7">
        <f>SUMIFS(Nhap!$I$5:$I$1000,Nhap!$E$5:$E$1000,DATE(Thang!$E$4,Thang!$C$4,Loc!$O$2),Nhap!$F$5:$F$1000,Loc!A70)</f>
        <v>0</v>
      </c>
      <c r="P70" s="7">
        <f>SUMIFS(Nhap!$I$5:$I$1000,Nhap!$E$5:$E$1000,DATE(Thang!$E$4,Thang!$C$4,Loc!$P$2),Nhap!$F$5:$F$1000,Loc!A70)</f>
        <v>0</v>
      </c>
      <c r="Q70" s="7">
        <f>SUMIFS(Nhap!$I$5:$I$1000,Nhap!$E$5:$E$1000,DATE(Thang!$E$4,Thang!$C$4,Loc!$Q$2),Nhap!$F$5:$F$1000,Loc!A70)</f>
        <v>0</v>
      </c>
      <c r="R70" s="7">
        <f>SUMIFS(Nhap!$I$5:$I$1000,Nhap!$E$5:$E$1000,DATE(Thang!$E$4,Thang!$C$4,Loc!$R$2),Nhap!$F$5:$F$1000,Loc!A70)</f>
        <v>0</v>
      </c>
      <c r="S70" s="7">
        <f>SUMIFS(Nhap!$I$5:$I$1000,Nhap!$E$5:$E$1000,DATE(Thang!$E$4,Thang!$C$4,Loc!$S$2),Nhap!$F$5:$F$1000,Loc!A70)</f>
        <v>0</v>
      </c>
      <c r="T70" s="7">
        <f>SUMIFS(Nhap!$I$5:$I$1000,Nhap!$E$5:$E$1000,DATE(Thang!$E$4,Thang!$C$4,Loc!$T$2),Nhap!$F$5:$F$1000,Loc!A70)</f>
        <v>0</v>
      </c>
      <c r="U70" s="7">
        <f>SUMIFS(Nhap!$I$5:$I$1000,Nhap!$E$5:$E$1000,DATE(Thang!$E$4,Thang!$C$4,Loc!$U$2),Nhap!$F$5:$F$1000,Loc!A70)</f>
        <v>0</v>
      </c>
      <c r="V70" s="7">
        <f>SUMIFS(Nhap!$I$5:$I$1000,Nhap!$E$5:$E$1000,DATE(Thang!$E$4,Thang!$C$4,Loc!$V$2),Nhap!$F$5:$F$1000,Loc!A70)</f>
        <v>0</v>
      </c>
      <c r="W70" s="7">
        <f>SUMIFS(Nhap!$I$5:$I$1000,Nhap!$E$5:$E$1000,DATE(Thang!$E$4,Thang!$C$4,Loc!$W$2),Nhap!$F$5:$F$1000,Loc!A70)</f>
        <v>0</v>
      </c>
      <c r="X70" s="7">
        <f>SUMIFS(Nhap!$I$5:$I$1000,Nhap!$E$5:$E$1000,DATE(Thang!$E$4,Thang!$C$4,Loc!$X$2),Nhap!$F$5:$F$1000,Loc!A70)</f>
        <v>0</v>
      </c>
      <c r="Y70" s="7">
        <f>SUMIFS(Nhap!$I$5:$I$1000,Nhap!$E$5:$E$1000,DATE(Thang!$E$4,Thang!$C$4,Loc!$Y$2),Nhap!$F$5:$F$1000,Loc!A70)</f>
        <v>0</v>
      </c>
      <c r="Z70" s="7">
        <f>SUMIFS(Nhap!$I$5:$I$1000,Nhap!$E$5:$E$1000,DATE(Thang!$E$4,Thang!$C$4,Loc!$Z$2),Nhap!$F$5:$F$1000,Loc!A70)</f>
        <v>0</v>
      </c>
      <c r="AA70" s="7">
        <f>SUMIFS(Nhap!$I$5:$I$1000,Nhap!$E$5:$E$1000,DATE(Thang!$E$4,Thang!$C$4,Loc!$AA$2),Nhap!$F$5:$F$1000,Loc!A70)</f>
        <v>0</v>
      </c>
      <c r="AB70" s="7">
        <f>SUMIFS(Nhap!$I$5:$I$1000,Nhap!$E$5:$E$1000,DATE(Thang!$E$4,Thang!$C$4,Loc!$AB$2),Nhap!$F$5:$F$1000,Loc!A70)</f>
        <v>0</v>
      </c>
      <c r="AC70" s="7">
        <f>SUMIFS(Nhap!$I$5:$I$1000,Nhap!$E$5:$E$1000,DATE(Thang!$E$4,Thang!$C$4,Loc!$AC$2),Nhap!$F$5:$F$1000,Loc!A70)</f>
        <v>0</v>
      </c>
      <c r="AD70" s="7">
        <f>SUMIFS(Nhap!$I$5:$I$1000,Nhap!$E$5:$E$1000,DATE(Thang!$E$4,Thang!$C$4,Loc!$AD$2),Nhap!$F$5:$F$1000,Loc!$A$5)</f>
        <v>0</v>
      </c>
      <c r="AE70" s="7">
        <f>SUMIFS(Nhap!$I$5:$I$1000,Nhap!$E$5:$E$1000,DATE(Thang!$E$4,Thang!$C$4,Loc!$AE$2),Nhap!$F$5:$F$1000,Loc!A70)</f>
        <v>0</v>
      </c>
      <c r="AF70" s="7">
        <f>SUMIFS(Nhap!$I$5:$I$1000,Nhap!$E$5:$E$1000,DATE(Thang!$E$4,Thang!$C$4,Loc!$AF$2),Nhap!$F$5:$F$1000,Loc!A70)</f>
        <v>0</v>
      </c>
      <c r="AG70" s="7">
        <f>SUMIFS(Nhap!$I$5:$I$1000,Nhap!$E$5:$E$1000,DATE(Thang!$E$4,Thang!$C$4,Loc!$AG$2),Nhap!$F$5:$F$1000,Loc!A70)</f>
        <v>0</v>
      </c>
      <c r="AH70" s="7">
        <f>SUMIFS(Nhap!$I$5:$I$1000,Nhap!$E$5:$E$1000,DATE(Thang!$E$4,Thang!$C$4,Loc!$AH$2),Nhap!$F$5:$F$1000,Loc!A70)</f>
        <v>0</v>
      </c>
      <c r="AI70" s="7">
        <f>SUMIFS(Nhap!$I$5:$I$1000,Nhap!$E$5:$E$1000,DATE(Thang!$E$4,Thang!$C$4,Loc!$AI$2),Nhap!$F$5:$F$1000,Loc!A70)</f>
        <v>0</v>
      </c>
      <c r="AJ70" s="7">
        <f>SUMIFS(Nhap!$I$5:$I$1000,Nhap!$E$5:$E$1000,DATE(Thang!$E$4,Thang!$C$4,Loc!$AJ$2),Nhap!$F$5:$F$1000,Loc!A70)</f>
        <v>0</v>
      </c>
      <c r="AK70" s="1">
        <f>SUMIFS(Xuat!$G$5:$G$1000,Xuat!$C$5:$C$1000,DATE(Thang!$E$4,Thang!$C$4,AK$2),Xuat!$D$5:$D$1000,Loc!$A70)</f>
        <v>0</v>
      </c>
      <c r="AL70" s="1">
        <f>SUMIFS(Xuat!$G$5:$G$1000,Xuat!$C$5:$C$1000,DATE(Thang!$E$4,Thang!$C$4,AL$2),Xuat!$D$5:$D$1000,Loc!$A70)</f>
        <v>0</v>
      </c>
      <c r="AM70" s="1">
        <f>SUMIFS(Xuat!$G$5:$G$1000,Xuat!$C$5:$C$1000,DATE(Thang!$E$4,Thang!$C$4,AM$2),Xuat!$D$5:$D$1000,Loc!$A70)</f>
        <v>0</v>
      </c>
      <c r="AN70" s="1">
        <f>SUMIFS(Xuat!$G$5:$G$1000,Xuat!$C$5:$C$1000,DATE(Thang!$E$4,Thang!$C$4,AN$2),Xuat!$D$5:$D$1000,Loc!$A70)</f>
        <v>0</v>
      </c>
      <c r="AO70" s="1">
        <f>SUMIFS(Xuat!$G$5:$G$1000,Xuat!$C$5:$C$1000,DATE(Thang!$E$4,Thang!$C$4,AO$2),Xuat!$D$5:$D$1000,Loc!$A70)</f>
        <v>0</v>
      </c>
      <c r="AP70" s="1">
        <f>SUMIFS(Xuat!$G$5:$G$1000,Xuat!$C$5:$C$1000,DATE(Thang!$E$4,Thang!$C$4,AP$2),Xuat!$D$5:$D$1000,Loc!$A70)</f>
        <v>0</v>
      </c>
      <c r="AQ70" s="1">
        <f>SUMIFS(Xuat!$G$5:$G$1000,Xuat!$C$5:$C$1000,DATE(Thang!$E$4,Thang!$C$4,AQ$2),Xuat!$D$5:$D$1000,Loc!$A70)</f>
        <v>0</v>
      </c>
      <c r="AR70" s="1">
        <f>SUMIFS(Xuat!$G$5:$G$1000,Xuat!$C$5:$C$1000,DATE(Thang!$E$4,Thang!$C$4,AR$2),Xuat!$D$5:$D$1000,Loc!$A70)</f>
        <v>0</v>
      </c>
      <c r="AS70" s="1">
        <f>SUMIFS(Xuat!$G$5:$G$1000,Xuat!$C$5:$C$1000,DATE(Thang!$E$4,Thang!$C$4,AS$2),Xuat!$D$5:$D$1000,Loc!$A70)</f>
        <v>0</v>
      </c>
      <c r="AT70" s="1">
        <f>SUMIFS(Xuat!$G$5:$G$1000,Xuat!$C$5:$C$1000,DATE(Thang!$E$4,Thang!$C$4,AT$2),Xuat!$D$5:$D$1000,Loc!$A70)</f>
        <v>0</v>
      </c>
      <c r="AU70" s="1">
        <f>SUMIFS(Xuat!$G$5:$G$1000,Xuat!$C$5:$C$1000,DATE(Thang!$E$4,Thang!$C$4,AU$2),Xuat!$D$5:$D$1000,Loc!$A70)</f>
        <v>0</v>
      </c>
      <c r="AV70" s="1">
        <f>SUMIFS(Xuat!$G$5:$G$1000,Xuat!$C$5:$C$1000,DATE(Thang!$E$4,Thang!$C$4,AV$2),Xuat!$D$5:$D$1000,Loc!$A70)</f>
        <v>0</v>
      </c>
      <c r="AW70" s="1">
        <f>SUMIFS(Xuat!$G$5:$G$1000,Xuat!$C$5:$C$1000,DATE(Thang!$E$4,Thang!$C$4,AW$2),Xuat!$D$5:$D$1000,Loc!$A70)</f>
        <v>0</v>
      </c>
      <c r="AX70" s="1">
        <f>SUMIFS(Xuat!$G$5:$G$1000,Xuat!$C$5:$C$1000,DATE(Thang!$E$4,Thang!$C$4,AX$2),Xuat!$D$5:$D$1000,Loc!$A70)</f>
        <v>0</v>
      </c>
      <c r="AY70" s="1">
        <f>SUMIFS(Xuat!$G$5:$G$1000,Xuat!$C$5:$C$1000,DATE(Thang!$E$4,Thang!$C$4,AY$2),Xuat!$D$5:$D$1000,Loc!$A70)</f>
        <v>0</v>
      </c>
      <c r="AZ70" s="1">
        <f>SUMIFS(Xuat!$G$5:$G$1000,Xuat!$C$5:$C$1000,DATE(Thang!$E$4,Thang!$C$4,AZ$2),Xuat!$D$5:$D$1000,Loc!$A70)</f>
        <v>0</v>
      </c>
      <c r="BA70" s="1">
        <f>SUMIFS(Xuat!$G$5:$G$1000,Xuat!$C$5:$C$1000,DATE(Thang!$E$4,Thang!$C$4,BA$2),Xuat!$D$5:$D$1000,Loc!$A70)</f>
        <v>0</v>
      </c>
      <c r="BB70" s="1">
        <f>SUMIFS(Xuat!$G$5:$G$1000,Xuat!$C$5:$C$1000,DATE(Thang!$E$4,Thang!$C$4,BB$2),Xuat!$D$5:$D$1000,Loc!$A70)</f>
        <v>0</v>
      </c>
      <c r="BC70" s="1">
        <f>SUMIFS(Xuat!$G$5:$G$1000,Xuat!$C$5:$C$1000,DATE(Thang!$E$4,Thang!$C$4,BC$2),Xuat!$D$5:$D$1000,Loc!$A70)</f>
        <v>0</v>
      </c>
      <c r="BD70" s="1">
        <f>SUMIFS(Xuat!$G$5:$G$1000,Xuat!$C$5:$C$1000,DATE(Thang!$E$4,Thang!$C$4,BD$2),Xuat!$D$5:$D$1000,Loc!$A70)</f>
        <v>0</v>
      </c>
      <c r="BE70" s="1">
        <f>SUMIFS(Xuat!$G$5:$G$1000,Xuat!$C$5:$C$1000,DATE(Thang!$E$4,Thang!$C$4,BE$2),Xuat!$D$5:$D$1000,Loc!$A70)</f>
        <v>0</v>
      </c>
      <c r="BF70" s="1">
        <f>SUMIFS(Xuat!$G$5:$G$1000,Xuat!$C$5:$C$1000,DATE(Thang!$E$4,Thang!$C$4,BF$2),Xuat!$D$5:$D$1000,Loc!$A70)</f>
        <v>0</v>
      </c>
      <c r="BG70" s="1">
        <f>SUMIFS(Xuat!$G$5:$G$1000,Xuat!$C$5:$C$1000,DATE(Thang!$E$4,Thang!$C$4,BG$2),Xuat!$D$5:$D$1000,Loc!$A70)</f>
        <v>0</v>
      </c>
      <c r="BH70" s="1">
        <f>SUMIFS(Xuat!$G$5:$G$1000,Xuat!$C$5:$C$1000,DATE(Thang!$E$4,Thang!$C$4,BH$2),Xuat!$D$5:$D$1000,Loc!$A70)</f>
        <v>0</v>
      </c>
      <c r="BI70" s="1">
        <f>SUMIFS(Xuat!$G$5:$G$1000,Xuat!$C$5:$C$1000,DATE(Thang!$E$4,Thang!$C$4,BI$2),Xuat!$D$5:$D$1000,Loc!$A70)</f>
        <v>0</v>
      </c>
      <c r="BJ70" s="1">
        <f>SUMIFS(Xuat!$G$5:$G$1000,Xuat!$C$5:$C$1000,DATE(Thang!$E$4,Thang!$C$4,BJ$2),Xuat!$D$5:$D$1000,Loc!$A70)</f>
        <v>0</v>
      </c>
      <c r="BK70" s="1">
        <f>SUMIFS(Xuat!$G$5:$G$1000,Xuat!$C$5:$C$1000,DATE(Thang!$E$4,Thang!$C$4,BK$2),Xuat!$D$5:$D$1000,Loc!$A70)</f>
        <v>0</v>
      </c>
      <c r="BL70" s="1">
        <f>SUMIFS(Xuat!$G$5:$G$1000,Xuat!$C$5:$C$1000,DATE(Thang!$E$4,Thang!$C$4,BL$2),Xuat!$D$5:$D$1000,Loc!$A70)</f>
        <v>0</v>
      </c>
      <c r="BM70" s="1">
        <f>SUMIFS(Xuat!$G$5:$G$1000,Xuat!$C$5:$C$1000,DATE(Thang!$E$4,Thang!$C$4,BM$2),Xuat!$D$5:$D$1000,Loc!$A70)</f>
        <v>0</v>
      </c>
      <c r="BN70" s="1">
        <f>SUMIFS(Xuat!$G$5:$G$1000,Xuat!$C$5:$C$1000,DATE(Thang!$E$4,Thang!$C$4,BN$2),Xuat!$D$5:$D$1000,Loc!$A70)</f>
        <v>0</v>
      </c>
      <c r="BO70" s="1">
        <f>SUMIFS(Xuat!$G$5:$G$1000,Xuat!$C$5:$C$1000,DATE(Thang!$E$4,Thang!$C$4,BO$2),Xuat!$D$5:$D$1000,Loc!$A70)</f>
        <v>0</v>
      </c>
    </row>
    <row r="71" spans="1:67" x14ac:dyDescent="0.2">
      <c r="A71" s="2">
        <f>DM!C71</f>
        <v>0</v>
      </c>
      <c r="B71" s="3">
        <f>VLOOKUP(A71,Tondau!$B$5:$F$500,3,0)</f>
        <v>0</v>
      </c>
      <c r="C71" s="3">
        <f t="shared" si="5"/>
        <v>0</v>
      </c>
      <c r="D71" s="3">
        <f t="shared" si="6"/>
        <v>0</v>
      </c>
      <c r="E71" s="3">
        <f t="shared" si="7"/>
        <v>0</v>
      </c>
      <c r="F71" s="7">
        <f>SUMIFS(Nhap!$I$5:$I$1000,Nhap!$E$5:$E$1000,DATE(Thang!$E$4,Thang!$C$4,Loc!$F$2),Nhap!$F$5:$F$1000,Loc!A71)</f>
        <v>0</v>
      </c>
      <c r="G71" s="7">
        <f>SUMIFS(Nhap!$I$5:$I$1000,Nhap!$E$5:$E$1000,DATE(Thang!$E$4,Thang!$C$4,Loc!$G$2),Nhap!$F$5:$F$1000,Loc!A71)</f>
        <v>0</v>
      </c>
      <c r="H71" s="7">
        <f>SUMIFS(Nhap!$I$5:$I$1000,Nhap!$E$5:$E$1000,DATE(Thang!$E$4,Thang!$C$4,Loc!$H$2),Nhap!$F$5:$F$1000,Loc!A71)</f>
        <v>0</v>
      </c>
      <c r="I71" s="7">
        <f>SUMIFS(Nhap!$I$5:$I$1000,Nhap!$E$5:$E$1000,DATE(Thang!$E$4,Thang!$C$4,Loc!$I$2),Nhap!$F$5:$F$1000,Loc!A71)</f>
        <v>0</v>
      </c>
      <c r="J71" s="7">
        <f>SUMIFS(Nhap!$I$5:$I$1000,Nhap!$E$5:$E$1000,DATE(Thang!$E$4,Thang!$C$4,Loc!$J$2),Nhap!$F$5:$F$1000,Loc!A71)</f>
        <v>0</v>
      </c>
      <c r="K71" s="7">
        <f>SUMIFS(Nhap!$I$5:$I$1000,Nhap!$E$5:$E$1000,DATE(Thang!$E$4,Thang!$C$4,Loc!$K$2),Nhap!$F$5:$F$1000,Loc!A71)</f>
        <v>0</v>
      </c>
      <c r="L71" s="7">
        <f>SUMIFS(Nhap!$I$5:$I$1000,Nhap!$E$5:$E$1000,DATE(Thang!$E$4,Thang!$C$4,Loc!$L$2),Nhap!$F$5:$F$1000,Loc!A71)</f>
        <v>0</v>
      </c>
      <c r="M71" s="7">
        <f>SUMIFS(Nhap!$I$5:$I$1000,Nhap!$E$5:$E$1000,DATE(Thang!$E$4,Thang!$C$4,Loc!$M$2),Nhap!$F$5:$F$1000,Loc!A71)</f>
        <v>0</v>
      </c>
      <c r="N71" s="7">
        <f>SUMIFS(Nhap!$I$5:$I$1000,Nhap!$E$5:$E$1000,DATE(Thang!$E$4,Thang!$C$4,Loc!$N$2),Nhap!$F$5:$F$1000,Loc!A71)</f>
        <v>0</v>
      </c>
      <c r="O71" s="7">
        <f>SUMIFS(Nhap!$I$5:$I$1000,Nhap!$E$5:$E$1000,DATE(Thang!$E$4,Thang!$C$4,Loc!$O$2),Nhap!$F$5:$F$1000,Loc!A71)</f>
        <v>0</v>
      </c>
      <c r="P71" s="7">
        <f>SUMIFS(Nhap!$I$5:$I$1000,Nhap!$E$5:$E$1000,DATE(Thang!$E$4,Thang!$C$4,Loc!$P$2),Nhap!$F$5:$F$1000,Loc!A71)</f>
        <v>0</v>
      </c>
      <c r="Q71" s="7">
        <f>SUMIFS(Nhap!$I$5:$I$1000,Nhap!$E$5:$E$1000,DATE(Thang!$E$4,Thang!$C$4,Loc!$Q$2),Nhap!$F$5:$F$1000,Loc!A71)</f>
        <v>0</v>
      </c>
      <c r="R71" s="7">
        <f>SUMIFS(Nhap!$I$5:$I$1000,Nhap!$E$5:$E$1000,DATE(Thang!$E$4,Thang!$C$4,Loc!$R$2),Nhap!$F$5:$F$1000,Loc!A71)</f>
        <v>0</v>
      </c>
      <c r="S71" s="7">
        <f>SUMIFS(Nhap!$I$5:$I$1000,Nhap!$E$5:$E$1000,DATE(Thang!$E$4,Thang!$C$4,Loc!$S$2),Nhap!$F$5:$F$1000,Loc!A71)</f>
        <v>0</v>
      </c>
      <c r="T71" s="7">
        <f>SUMIFS(Nhap!$I$5:$I$1000,Nhap!$E$5:$E$1000,DATE(Thang!$E$4,Thang!$C$4,Loc!$T$2),Nhap!$F$5:$F$1000,Loc!A71)</f>
        <v>0</v>
      </c>
      <c r="U71" s="7">
        <f>SUMIFS(Nhap!$I$5:$I$1000,Nhap!$E$5:$E$1000,DATE(Thang!$E$4,Thang!$C$4,Loc!$U$2),Nhap!$F$5:$F$1000,Loc!A71)</f>
        <v>0</v>
      </c>
      <c r="V71" s="7">
        <f>SUMIFS(Nhap!$I$5:$I$1000,Nhap!$E$5:$E$1000,DATE(Thang!$E$4,Thang!$C$4,Loc!$V$2),Nhap!$F$5:$F$1000,Loc!A71)</f>
        <v>0</v>
      </c>
      <c r="W71" s="7">
        <f>SUMIFS(Nhap!$I$5:$I$1000,Nhap!$E$5:$E$1000,DATE(Thang!$E$4,Thang!$C$4,Loc!$W$2),Nhap!$F$5:$F$1000,Loc!A71)</f>
        <v>0</v>
      </c>
      <c r="X71" s="7">
        <f>SUMIFS(Nhap!$I$5:$I$1000,Nhap!$E$5:$E$1000,DATE(Thang!$E$4,Thang!$C$4,Loc!$X$2),Nhap!$F$5:$F$1000,Loc!A71)</f>
        <v>0</v>
      </c>
      <c r="Y71" s="7">
        <f>SUMIFS(Nhap!$I$5:$I$1000,Nhap!$E$5:$E$1000,DATE(Thang!$E$4,Thang!$C$4,Loc!$Y$2),Nhap!$F$5:$F$1000,Loc!A71)</f>
        <v>0</v>
      </c>
      <c r="Z71" s="7">
        <f>SUMIFS(Nhap!$I$5:$I$1000,Nhap!$E$5:$E$1000,DATE(Thang!$E$4,Thang!$C$4,Loc!$Z$2),Nhap!$F$5:$F$1000,Loc!A71)</f>
        <v>0</v>
      </c>
      <c r="AA71" s="7">
        <f>SUMIFS(Nhap!$I$5:$I$1000,Nhap!$E$5:$E$1000,DATE(Thang!$E$4,Thang!$C$4,Loc!$AA$2),Nhap!$F$5:$F$1000,Loc!A71)</f>
        <v>0</v>
      </c>
      <c r="AB71" s="7">
        <f>SUMIFS(Nhap!$I$5:$I$1000,Nhap!$E$5:$E$1000,DATE(Thang!$E$4,Thang!$C$4,Loc!$AB$2),Nhap!$F$5:$F$1000,Loc!A71)</f>
        <v>0</v>
      </c>
      <c r="AC71" s="7">
        <f>SUMIFS(Nhap!$I$5:$I$1000,Nhap!$E$5:$E$1000,DATE(Thang!$E$4,Thang!$C$4,Loc!$AC$2),Nhap!$F$5:$F$1000,Loc!A71)</f>
        <v>0</v>
      </c>
      <c r="AD71" s="7">
        <f>SUMIFS(Nhap!$I$5:$I$1000,Nhap!$E$5:$E$1000,DATE(Thang!$E$4,Thang!$C$4,Loc!$AD$2),Nhap!$F$5:$F$1000,Loc!$A$5)</f>
        <v>0</v>
      </c>
      <c r="AE71" s="7">
        <f>SUMIFS(Nhap!$I$5:$I$1000,Nhap!$E$5:$E$1000,DATE(Thang!$E$4,Thang!$C$4,Loc!$AE$2),Nhap!$F$5:$F$1000,Loc!A71)</f>
        <v>0</v>
      </c>
      <c r="AF71" s="7">
        <f>SUMIFS(Nhap!$I$5:$I$1000,Nhap!$E$5:$E$1000,DATE(Thang!$E$4,Thang!$C$4,Loc!$AF$2),Nhap!$F$5:$F$1000,Loc!A71)</f>
        <v>0</v>
      </c>
      <c r="AG71" s="7">
        <f>SUMIFS(Nhap!$I$5:$I$1000,Nhap!$E$5:$E$1000,DATE(Thang!$E$4,Thang!$C$4,Loc!$AG$2),Nhap!$F$5:$F$1000,Loc!A71)</f>
        <v>0</v>
      </c>
      <c r="AH71" s="7">
        <f>SUMIFS(Nhap!$I$5:$I$1000,Nhap!$E$5:$E$1000,DATE(Thang!$E$4,Thang!$C$4,Loc!$AH$2),Nhap!$F$5:$F$1000,Loc!A71)</f>
        <v>0</v>
      </c>
      <c r="AI71" s="7">
        <f>SUMIFS(Nhap!$I$5:$I$1000,Nhap!$E$5:$E$1000,DATE(Thang!$E$4,Thang!$C$4,Loc!$AI$2),Nhap!$F$5:$F$1000,Loc!A71)</f>
        <v>0</v>
      </c>
      <c r="AJ71" s="7">
        <f>SUMIFS(Nhap!$I$5:$I$1000,Nhap!$E$5:$E$1000,DATE(Thang!$E$4,Thang!$C$4,Loc!$AJ$2),Nhap!$F$5:$F$1000,Loc!A71)</f>
        <v>0</v>
      </c>
      <c r="AK71" s="1">
        <f>SUMIFS(Xuat!$G$5:$G$1000,Xuat!$C$5:$C$1000,DATE(Thang!$E$4,Thang!$C$4,AK$2),Xuat!$D$5:$D$1000,Loc!$A71)</f>
        <v>0</v>
      </c>
      <c r="AL71" s="1">
        <f>SUMIFS(Xuat!$G$5:$G$1000,Xuat!$C$5:$C$1000,DATE(Thang!$E$4,Thang!$C$4,AL$2),Xuat!$D$5:$D$1000,Loc!$A71)</f>
        <v>0</v>
      </c>
      <c r="AM71" s="1">
        <f>SUMIFS(Xuat!$G$5:$G$1000,Xuat!$C$5:$C$1000,DATE(Thang!$E$4,Thang!$C$4,AM$2),Xuat!$D$5:$D$1000,Loc!$A71)</f>
        <v>0</v>
      </c>
      <c r="AN71" s="1">
        <f>SUMIFS(Xuat!$G$5:$G$1000,Xuat!$C$5:$C$1000,DATE(Thang!$E$4,Thang!$C$4,AN$2),Xuat!$D$5:$D$1000,Loc!$A71)</f>
        <v>0</v>
      </c>
      <c r="AO71" s="1">
        <f>SUMIFS(Xuat!$G$5:$G$1000,Xuat!$C$5:$C$1000,DATE(Thang!$E$4,Thang!$C$4,AO$2),Xuat!$D$5:$D$1000,Loc!$A71)</f>
        <v>0</v>
      </c>
      <c r="AP71" s="1">
        <f>SUMIFS(Xuat!$G$5:$G$1000,Xuat!$C$5:$C$1000,DATE(Thang!$E$4,Thang!$C$4,AP$2),Xuat!$D$5:$D$1000,Loc!$A71)</f>
        <v>0</v>
      </c>
      <c r="AQ71" s="1">
        <f>SUMIFS(Xuat!$G$5:$G$1000,Xuat!$C$5:$C$1000,DATE(Thang!$E$4,Thang!$C$4,AQ$2),Xuat!$D$5:$D$1000,Loc!$A71)</f>
        <v>0</v>
      </c>
      <c r="AR71" s="1">
        <f>SUMIFS(Xuat!$G$5:$G$1000,Xuat!$C$5:$C$1000,DATE(Thang!$E$4,Thang!$C$4,AR$2),Xuat!$D$5:$D$1000,Loc!$A71)</f>
        <v>0</v>
      </c>
      <c r="AS71" s="1">
        <f>SUMIFS(Xuat!$G$5:$G$1000,Xuat!$C$5:$C$1000,DATE(Thang!$E$4,Thang!$C$4,AS$2),Xuat!$D$5:$D$1000,Loc!$A71)</f>
        <v>0</v>
      </c>
      <c r="AT71" s="1">
        <f>SUMIFS(Xuat!$G$5:$G$1000,Xuat!$C$5:$C$1000,DATE(Thang!$E$4,Thang!$C$4,AT$2),Xuat!$D$5:$D$1000,Loc!$A71)</f>
        <v>0</v>
      </c>
      <c r="AU71" s="1">
        <f>SUMIFS(Xuat!$G$5:$G$1000,Xuat!$C$5:$C$1000,DATE(Thang!$E$4,Thang!$C$4,AU$2),Xuat!$D$5:$D$1000,Loc!$A71)</f>
        <v>0</v>
      </c>
      <c r="AV71" s="1">
        <f>SUMIFS(Xuat!$G$5:$G$1000,Xuat!$C$5:$C$1000,DATE(Thang!$E$4,Thang!$C$4,AV$2),Xuat!$D$5:$D$1000,Loc!$A71)</f>
        <v>0</v>
      </c>
      <c r="AW71" s="1">
        <f>SUMIFS(Xuat!$G$5:$G$1000,Xuat!$C$5:$C$1000,DATE(Thang!$E$4,Thang!$C$4,AW$2),Xuat!$D$5:$D$1000,Loc!$A71)</f>
        <v>0</v>
      </c>
      <c r="AX71" s="1">
        <f>SUMIFS(Xuat!$G$5:$G$1000,Xuat!$C$5:$C$1000,DATE(Thang!$E$4,Thang!$C$4,AX$2),Xuat!$D$5:$D$1000,Loc!$A71)</f>
        <v>0</v>
      </c>
      <c r="AY71" s="1">
        <f>SUMIFS(Xuat!$G$5:$G$1000,Xuat!$C$5:$C$1000,DATE(Thang!$E$4,Thang!$C$4,AY$2),Xuat!$D$5:$D$1000,Loc!$A71)</f>
        <v>0</v>
      </c>
      <c r="AZ71" s="1">
        <f>SUMIFS(Xuat!$G$5:$G$1000,Xuat!$C$5:$C$1000,DATE(Thang!$E$4,Thang!$C$4,AZ$2),Xuat!$D$5:$D$1000,Loc!$A71)</f>
        <v>0</v>
      </c>
      <c r="BA71" s="1">
        <f>SUMIFS(Xuat!$G$5:$G$1000,Xuat!$C$5:$C$1000,DATE(Thang!$E$4,Thang!$C$4,BA$2),Xuat!$D$5:$D$1000,Loc!$A71)</f>
        <v>0</v>
      </c>
      <c r="BB71" s="1">
        <f>SUMIFS(Xuat!$G$5:$G$1000,Xuat!$C$5:$C$1000,DATE(Thang!$E$4,Thang!$C$4,BB$2),Xuat!$D$5:$D$1000,Loc!$A71)</f>
        <v>0</v>
      </c>
      <c r="BC71" s="1">
        <f>SUMIFS(Xuat!$G$5:$G$1000,Xuat!$C$5:$C$1000,DATE(Thang!$E$4,Thang!$C$4,BC$2),Xuat!$D$5:$D$1000,Loc!$A71)</f>
        <v>0</v>
      </c>
      <c r="BD71" s="1">
        <f>SUMIFS(Xuat!$G$5:$G$1000,Xuat!$C$5:$C$1000,DATE(Thang!$E$4,Thang!$C$4,BD$2),Xuat!$D$5:$D$1000,Loc!$A71)</f>
        <v>0</v>
      </c>
      <c r="BE71" s="1">
        <f>SUMIFS(Xuat!$G$5:$G$1000,Xuat!$C$5:$C$1000,DATE(Thang!$E$4,Thang!$C$4,BE$2),Xuat!$D$5:$D$1000,Loc!$A71)</f>
        <v>0</v>
      </c>
      <c r="BF71" s="1">
        <f>SUMIFS(Xuat!$G$5:$G$1000,Xuat!$C$5:$C$1000,DATE(Thang!$E$4,Thang!$C$4,BF$2),Xuat!$D$5:$D$1000,Loc!$A71)</f>
        <v>0</v>
      </c>
      <c r="BG71" s="1">
        <f>SUMIFS(Xuat!$G$5:$G$1000,Xuat!$C$5:$C$1000,DATE(Thang!$E$4,Thang!$C$4,BG$2),Xuat!$D$5:$D$1000,Loc!$A71)</f>
        <v>0</v>
      </c>
      <c r="BH71" s="1">
        <f>SUMIFS(Xuat!$G$5:$G$1000,Xuat!$C$5:$C$1000,DATE(Thang!$E$4,Thang!$C$4,BH$2),Xuat!$D$5:$D$1000,Loc!$A71)</f>
        <v>0</v>
      </c>
      <c r="BI71" s="1">
        <f>SUMIFS(Xuat!$G$5:$G$1000,Xuat!$C$5:$C$1000,DATE(Thang!$E$4,Thang!$C$4,BI$2),Xuat!$D$5:$D$1000,Loc!$A71)</f>
        <v>0</v>
      </c>
      <c r="BJ71" s="1">
        <f>SUMIFS(Xuat!$G$5:$G$1000,Xuat!$C$5:$C$1000,DATE(Thang!$E$4,Thang!$C$4,BJ$2),Xuat!$D$5:$D$1000,Loc!$A71)</f>
        <v>0</v>
      </c>
      <c r="BK71" s="1">
        <f>SUMIFS(Xuat!$G$5:$G$1000,Xuat!$C$5:$C$1000,DATE(Thang!$E$4,Thang!$C$4,BK$2),Xuat!$D$5:$D$1000,Loc!$A71)</f>
        <v>0</v>
      </c>
      <c r="BL71" s="1">
        <f>SUMIFS(Xuat!$G$5:$G$1000,Xuat!$C$5:$C$1000,DATE(Thang!$E$4,Thang!$C$4,BL$2),Xuat!$D$5:$D$1000,Loc!$A71)</f>
        <v>0</v>
      </c>
      <c r="BM71" s="1">
        <f>SUMIFS(Xuat!$G$5:$G$1000,Xuat!$C$5:$C$1000,DATE(Thang!$E$4,Thang!$C$4,BM$2),Xuat!$D$5:$D$1000,Loc!$A71)</f>
        <v>0</v>
      </c>
      <c r="BN71" s="1">
        <f>SUMIFS(Xuat!$G$5:$G$1000,Xuat!$C$5:$C$1000,DATE(Thang!$E$4,Thang!$C$4,BN$2),Xuat!$D$5:$D$1000,Loc!$A71)</f>
        <v>0</v>
      </c>
      <c r="BO71" s="1">
        <f>SUMIFS(Xuat!$G$5:$G$1000,Xuat!$C$5:$C$1000,DATE(Thang!$E$4,Thang!$C$4,BO$2),Xuat!$D$5:$D$1000,Loc!$A71)</f>
        <v>0</v>
      </c>
    </row>
    <row r="72" spans="1:67" x14ac:dyDescent="0.2">
      <c r="A72" s="2">
        <f>DM!C72</f>
        <v>0</v>
      </c>
      <c r="B72" s="3">
        <f>VLOOKUP(A72,Tondau!$B$5:$F$500,3,0)</f>
        <v>0</v>
      </c>
      <c r="C72" s="3">
        <f t="shared" si="5"/>
        <v>0</v>
      </c>
      <c r="D72" s="3">
        <f t="shared" si="6"/>
        <v>0</v>
      </c>
      <c r="E72" s="3">
        <f t="shared" si="7"/>
        <v>0</v>
      </c>
      <c r="F72" s="7">
        <f>SUMIFS(Nhap!$I$5:$I$1000,Nhap!$E$5:$E$1000,DATE(Thang!$E$4,Thang!$C$4,Loc!$F$2),Nhap!$F$5:$F$1000,Loc!A72)</f>
        <v>0</v>
      </c>
      <c r="G72" s="7">
        <f>SUMIFS(Nhap!$I$5:$I$1000,Nhap!$E$5:$E$1000,DATE(Thang!$E$4,Thang!$C$4,Loc!$G$2),Nhap!$F$5:$F$1000,Loc!A72)</f>
        <v>0</v>
      </c>
      <c r="H72" s="7">
        <f>SUMIFS(Nhap!$I$5:$I$1000,Nhap!$E$5:$E$1000,DATE(Thang!$E$4,Thang!$C$4,Loc!$H$2),Nhap!$F$5:$F$1000,Loc!A72)</f>
        <v>0</v>
      </c>
      <c r="I72" s="7">
        <f>SUMIFS(Nhap!$I$5:$I$1000,Nhap!$E$5:$E$1000,DATE(Thang!$E$4,Thang!$C$4,Loc!$I$2),Nhap!$F$5:$F$1000,Loc!A72)</f>
        <v>0</v>
      </c>
      <c r="J72" s="7">
        <f>SUMIFS(Nhap!$I$5:$I$1000,Nhap!$E$5:$E$1000,DATE(Thang!$E$4,Thang!$C$4,Loc!$J$2),Nhap!$F$5:$F$1000,Loc!A72)</f>
        <v>0</v>
      </c>
      <c r="K72" s="7">
        <f>SUMIFS(Nhap!$I$5:$I$1000,Nhap!$E$5:$E$1000,DATE(Thang!$E$4,Thang!$C$4,Loc!$K$2),Nhap!$F$5:$F$1000,Loc!A72)</f>
        <v>0</v>
      </c>
      <c r="L72" s="7">
        <f>SUMIFS(Nhap!$I$5:$I$1000,Nhap!$E$5:$E$1000,DATE(Thang!$E$4,Thang!$C$4,Loc!$L$2),Nhap!$F$5:$F$1000,Loc!A72)</f>
        <v>0</v>
      </c>
      <c r="M72" s="7">
        <f>SUMIFS(Nhap!$I$5:$I$1000,Nhap!$E$5:$E$1000,DATE(Thang!$E$4,Thang!$C$4,Loc!$M$2),Nhap!$F$5:$F$1000,Loc!A72)</f>
        <v>0</v>
      </c>
      <c r="N72" s="7">
        <f>SUMIFS(Nhap!$I$5:$I$1000,Nhap!$E$5:$E$1000,DATE(Thang!$E$4,Thang!$C$4,Loc!$N$2),Nhap!$F$5:$F$1000,Loc!A72)</f>
        <v>0</v>
      </c>
      <c r="O72" s="7">
        <f>SUMIFS(Nhap!$I$5:$I$1000,Nhap!$E$5:$E$1000,DATE(Thang!$E$4,Thang!$C$4,Loc!$O$2),Nhap!$F$5:$F$1000,Loc!A72)</f>
        <v>0</v>
      </c>
      <c r="P72" s="7">
        <f>SUMIFS(Nhap!$I$5:$I$1000,Nhap!$E$5:$E$1000,DATE(Thang!$E$4,Thang!$C$4,Loc!$P$2),Nhap!$F$5:$F$1000,Loc!A72)</f>
        <v>0</v>
      </c>
      <c r="Q72" s="7">
        <f>SUMIFS(Nhap!$I$5:$I$1000,Nhap!$E$5:$E$1000,DATE(Thang!$E$4,Thang!$C$4,Loc!$Q$2),Nhap!$F$5:$F$1000,Loc!A72)</f>
        <v>0</v>
      </c>
      <c r="R72" s="7">
        <f>SUMIFS(Nhap!$I$5:$I$1000,Nhap!$E$5:$E$1000,DATE(Thang!$E$4,Thang!$C$4,Loc!$R$2),Nhap!$F$5:$F$1000,Loc!A72)</f>
        <v>0</v>
      </c>
      <c r="S72" s="7">
        <f>SUMIFS(Nhap!$I$5:$I$1000,Nhap!$E$5:$E$1000,DATE(Thang!$E$4,Thang!$C$4,Loc!$S$2),Nhap!$F$5:$F$1000,Loc!A72)</f>
        <v>0</v>
      </c>
      <c r="T72" s="7">
        <f>SUMIFS(Nhap!$I$5:$I$1000,Nhap!$E$5:$E$1000,DATE(Thang!$E$4,Thang!$C$4,Loc!$T$2),Nhap!$F$5:$F$1000,Loc!A72)</f>
        <v>0</v>
      </c>
      <c r="U72" s="7">
        <f>SUMIFS(Nhap!$I$5:$I$1000,Nhap!$E$5:$E$1000,DATE(Thang!$E$4,Thang!$C$4,Loc!$U$2),Nhap!$F$5:$F$1000,Loc!A72)</f>
        <v>0</v>
      </c>
      <c r="V72" s="7">
        <f>SUMIFS(Nhap!$I$5:$I$1000,Nhap!$E$5:$E$1000,DATE(Thang!$E$4,Thang!$C$4,Loc!$V$2),Nhap!$F$5:$F$1000,Loc!A72)</f>
        <v>0</v>
      </c>
      <c r="W72" s="7">
        <f>SUMIFS(Nhap!$I$5:$I$1000,Nhap!$E$5:$E$1000,DATE(Thang!$E$4,Thang!$C$4,Loc!$W$2),Nhap!$F$5:$F$1000,Loc!A72)</f>
        <v>0</v>
      </c>
      <c r="X72" s="7">
        <f>SUMIFS(Nhap!$I$5:$I$1000,Nhap!$E$5:$E$1000,DATE(Thang!$E$4,Thang!$C$4,Loc!$X$2),Nhap!$F$5:$F$1000,Loc!A72)</f>
        <v>0</v>
      </c>
      <c r="Y72" s="7">
        <f>SUMIFS(Nhap!$I$5:$I$1000,Nhap!$E$5:$E$1000,DATE(Thang!$E$4,Thang!$C$4,Loc!$Y$2),Nhap!$F$5:$F$1000,Loc!A72)</f>
        <v>0</v>
      </c>
      <c r="Z72" s="7">
        <f>SUMIFS(Nhap!$I$5:$I$1000,Nhap!$E$5:$E$1000,DATE(Thang!$E$4,Thang!$C$4,Loc!$Z$2),Nhap!$F$5:$F$1000,Loc!A72)</f>
        <v>0</v>
      </c>
      <c r="AA72" s="7">
        <f>SUMIFS(Nhap!$I$5:$I$1000,Nhap!$E$5:$E$1000,DATE(Thang!$E$4,Thang!$C$4,Loc!$AA$2),Nhap!$F$5:$F$1000,Loc!A72)</f>
        <v>0</v>
      </c>
      <c r="AB72" s="7">
        <f>SUMIFS(Nhap!$I$5:$I$1000,Nhap!$E$5:$E$1000,DATE(Thang!$E$4,Thang!$C$4,Loc!$AB$2),Nhap!$F$5:$F$1000,Loc!A72)</f>
        <v>0</v>
      </c>
      <c r="AC72" s="7">
        <f>SUMIFS(Nhap!$I$5:$I$1000,Nhap!$E$5:$E$1000,DATE(Thang!$E$4,Thang!$C$4,Loc!$AC$2),Nhap!$F$5:$F$1000,Loc!A72)</f>
        <v>0</v>
      </c>
      <c r="AD72" s="7">
        <f>SUMIFS(Nhap!$I$5:$I$1000,Nhap!$E$5:$E$1000,DATE(Thang!$E$4,Thang!$C$4,Loc!$AD$2),Nhap!$F$5:$F$1000,Loc!$A$5)</f>
        <v>0</v>
      </c>
      <c r="AE72" s="7">
        <f>SUMIFS(Nhap!$I$5:$I$1000,Nhap!$E$5:$E$1000,DATE(Thang!$E$4,Thang!$C$4,Loc!$AE$2),Nhap!$F$5:$F$1000,Loc!A72)</f>
        <v>0</v>
      </c>
      <c r="AF72" s="7">
        <f>SUMIFS(Nhap!$I$5:$I$1000,Nhap!$E$5:$E$1000,DATE(Thang!$E$4,Thang!$C$4,Loc!$AF$2),Nhap!$F$5:$F$1000,Loc!A72)</f>
        <v>0</v>
      </c>
      <c r="AG72" s="7">
        <f>SUMIFS(Nhap!$I$5:$I$1000,Nhap!$E$5:$E$1000,DATE(Thang!$E$4,Thang!$C$4,Loc!$AG$2),Nhap!$F$5:$F$1000,Loc!A72)</f>
        <v>0</v>
      </c>
      <c r="AH72" s="7">
        <f>SUMIFS(Nhap!$I$5:$I$1000,Nhap!$E$5:$E$1000,DATE(Thang!$E$4,Thang!$C$4,Loc!$AH$2),Nhap!$F$5:$F$1000,Loc!A72)</f>
        <v>0</v>
      </c>
      <c r="AI72" s="7">
        <f>SUMIFS(Nhap!$I$5:$I$1000,Nhap!$E$5:$E$1000,DATE(Thang!$E$4,Thang!$C$4,Loc!$AI$2),Nhap!$F$5:$F$1000,Loc!A72)</f>
        <v>0</v>
      </c>
      <c r="AJ72" s="7">
        <f>SUMIFS(Nhap!$I$5:$I$1000,Nhap!$E$5:$E$1000,DATE(Thang!$E$4,Thang!$C$4,Loc!$AJ$2),Nhap!$F$5:$F$1000,Loc!A72)</f>
        <v>0</v>
      </c>
      <c r="AK72" s="1">
        <f>SUMIFS(Xuat!$G$5:$G$1000,Xuat!$C$5:$C$1000,DATE(Thang!$E$4,Thang!$C$4,AK$2),Xuat!$D$5:$D$1000,Loc!$A72)</f>
        <v>0</v>
      </c>
      <c r="AL72" s="1">
        <f>SUMIFS(Xuat!$G$5:$G$1000,Xuat!$C$5:$C$1000,DATE(Thang!$E$4,Thang!$C$4,AL$2),Xuat!$D$5:$D$1000,Loc!$A72)</f>
        <v>0</v>
      </c>
      <c r="AM72" s="1">
        <f>SUMIFS(Xuat!$G$5:$G$1000,Xuat!$C$5:$C$1000,DATE(Thang!$E$4,Thang!$C$4,AM$2),Xuat!$D$5:$D$1000,Loc!$A72)</f>
        <v>0</v>
      </c>
      <c r="AN72" s="1">
        <f>SUMIFS(Xuat!$G$5:$G$1000,Xuat!$C$5:$C$1000,DATE(Thang!$E$4,Thang!$C$4,AN$2),Xuat!$D$5:$D$1000,Loc!$A72)</f>
        <v>0</v>
      </c>
      <c r="AO72" s="1">
        <f>SUMIFS(Xuat!$G$5:$G$1000,Xuat!$C$5:$C$1000,DATE(Thang!$E$4,Thang!$C$4,AO$2),Xuat!$D$5:$D$1000,Loc!$A72)</f>
        <v>0</v>
      </c>
      <c r="AP72" s="1">
        <f>SUMIFS(Xuat!$G$5:$G$1000,Xuat!$C$5:$C$1000,DATE(Thang!$E$4,Thang!$C$4,AP$2),Xuat!$D$5:$D$1000,Loc!$A72)</f>
        <v>0</v>
      </c>
      <c r="AQ72" s="1">
        <f>SUMIFS(Xuat!$G$5:$G$1000,Xuat!$C$5:$C$1000,DATE(Thang!$E$4,Thang!$C$4,AQ$2),Xuat!$D$5:$D$1000,Loc!$A72)</f>
        <v>0</v>
      </c>
      <c r="AR72" s="1">
        <f>SUMIFS(Xuat!$G$5:$G$1000,Xuat!$C$5:$C$1000,DATE(Thang!$E$4,Thang!$C$4,AR$2),Xuat!$D$5:$D$1000,Loc!$A72)</f>
        <v>0</v>
      </c>
      <c r="AS72" s="1">
        <f>SUMIFS(Xuat!$G$5:$G$1000,Xuat!$C$5:$C$1000,DATE(Thang!$E$4,Thang!$C$4,AS$2),Xuat!$D$5:$D$1000,Loc!$A72)</f>
        <v>0</v>
      </c>
      <c r="AT72" s="1">
        <f>SUMIFS(Xuat!$G$5:$G$1000,Xuat!$C$5:$C$1000,DATE(Thang!$E$4,Thang!$C$4,AT$2),Xuat!$D$5:$D$1000,Loc!$A72)</f>
        <v>0</v>
      </c>
      <c r="AU72" s="1">
        <f>SUMIFS(Xuat!$G$5:$G$1000,Xuat!$C$5:$C$1000,DATE(Thang!$E$4,Thang!$C$4,AU$2),Xuat!$D$5:$D$1000,Loc!$A72)</f>
        <v>0</v>
      </c>
      <c r="AV72" s="1">
        <f>SUMIFS(Xuat!$G$5:$G$1000,Xuat!$C$5:$C$1000,DATE(Thang!$E$4,Thang!$C$4,AV$2),Xuat!$D$5:$D$1000,Loc!$A72)</f>
        <v>0</v>
      </c>
      <c r="AW72" s="1">
        <f>SUMIFS(Xuat!$G$5:$G$1000,Xuat!$C$5:$C$1000,DATE(Thang!$E$4,Thang!$C$4,AW$2),Xuat!$D$5:$D$1000,Loc!$A72)</f>
        <v>0</v>
      </c>
      <c r="AX72" s="1">
        <f>SUMIFS(Xuat!$G$5:$G$1000,Xuat!$C$5:$C$1000,DATE(Thang!$E$4,Thang!$C$4,AX$2),Xuat!$D$5:$D$1000,Loc!$A72)</f>
        <v>0</v>
      </c>
      <c r="AY72" s="1">
        <f>SUMIFS(Xuat!$G$5:$G$1000,Xuat!$C$5:$C$1000,DATE(Thang!$E$4,Thang!$C$4,AY$2),Xuat!$D$5:$D$1000,Loc!$A72)</f>
        <v>0</v>
      </c>
      <c r="AZ72" s="1">
        <f>SUMIFS(Xuat!$G$5:$G$1000,Xuat!$C$5:$C$1000,DATE(Thang!$E$4,Thang!$C$4,AZ$2),Xuat!$D$5:$D$1000,Loc!$A72)</f>
        <v>0</v>
      </c>
      <c r="BA72" s="1">
        <f>SUMIFS(Xuat!$G$5:$G$1000,Xuat!$C$5:$C$1000,DATE(Thang!$E$4,Thang!$C$4,BA$2),Xuat!$D$5:$D$1000,Loc!$A72)</f>
        <v>0</v>
      </c>
      <c r="BB72" s="1">
        <f>SUMIFS(Xuat!$G$5:$G$1000,Xuat!$C$5:$C$1000,DATE(Thang!$E$4,Thang!$C$4,BB$2),Xuat!$D$5:$D$1000,Loc!$A72)</f>
        <v>0</v>
      </c>
      <c r="BC72" s="1">
        <f>SUMIFS(Xuat!$G$5:$G$1000,Xuat!$C$5:$C$1000,DATE(Thang!$E$4,Thang!$C$4,BC$2),Xuat!$D$5:$D$1000,Loc!$A72)</f>
        <v>0</v>
      </c>
      <c r="BD72" s="1">
        <f>SUMIFS(Xuat!$G$5:$G$1000,Xuat!$C$5:$C$1000,DATE(Thang!$E$4,Thang!$C$4,BD$2),Xuat!$D$5:$D$1000,Loc!$A72)</f>
        <v>0</v>
      </c>
      <c r="BE72" s="1">
        <f>SUMIFS(Xuat!$G$5:$G$1000,Xuat!$C$5:$C$1000,DATE(Thang!$E$4,Thang!$C$4,BE$2),Xuat!$D$5:$D$1000,Loc!$A72)</f>
        <v>0</v>
      </c>
      <c r="BF72" s="1">
        <f>SUMIFS(Xuat!$G$5:$G$1000,Xuat!$C$5:$C$1000,DATE(Thang!$E$4,Thang!$C$4,BF$2),Xuat!$D$5:$D$1000,Loc!$A72)</f>
        <v>0</v>
      </c>
      <c r="BG72" s="1">
        <f>SUMIFS(Xuat!$G$5:$G$1000,Xuat!$C$5:$C$1000,DATE(Thang!$E$4,Thang!$C$4,BG$2),Xuat!$D$5:$D$1000,Loc!$A72)</f>
        <v>0</v>
      </c>
      <c r="BH72" s="1">
        <f>SUMIFS(Xuat!$G$5:$G$1000,Xuat!$C$5:$C$1000,DATE(Thang!$E$4,Thang!$C$4,BH$2),Xuat!$D$5:$D$1000,Loc!$A72)</f>
        <v>0</v>
      </c>
      <c r="BI72" s="1">
        <f>SUMIFS(Xuat!$G$5:$G$1000,Xuat!$C$5:$C$1000,DATE(Thang!$E$4,Thang!$C$4,BI$2),Xuat!$D$5:$D$1000,Loc!$A72)</f>
        <v>0</v>
      </c>
      <c r="BJ72" s="1">
        <f>SUMIFS(Xuat!$G$5:$G$1000,Xuat!$C$5:$C$1000,DATE(Thang!$E$4,Thang!$C$4,BJ$2),Xuat!$D$5:$D$1000,Loc!$A72)</f>
        <v>0</v>
      </c>
      <c r="BK72" s="1">
        <f>SUMIFS(Xuat!$G$5:$G$1000,Xuat!$C$5:$C$1000,DATE(Thang!$E$4,Thang!$C$4,BK$2),Xuat!$D$5:$D$1000,Loc!$A72)</f>
        <v>0</v>
      </c>
      <c r="BL72" s="1">
        <f>SUMIFS(Xuat!$G$5:$G$1000,Xuat!$C$5:$C$1000,DATE(Thang!$E$4,Thang!$C$4,BL$2),Xuat!$D$5:$D$1000,Loc!$A72)</f>
        <v>0</v>
      </c>
      <c r="BM72" s="1">
        <f>SUMIFS(Xuat!$G$5:$G$1000,Xuat!$C$5:$C$1000,DATE(Thang!$E$4,Thang!$C$4,BM$2),Xuat!$D$5:$D$1000,Loc!$A72)</f>
        <v>0</v>
      </c>
      <c r="BN72" s="1">
        <f>SUMIFS(Xuat!$G$5:$G$1000,Xuat!$C$5:$C$1000,DATE(Thang!$E$4,Thang!$C$4,BN$2),Xuat!$D$5:$D$1000,Loc!$A72)</f>
        <v>0</v>
      </c>
      <c r="BO72" s="1">
        <f>SUMIFS(Xuat!$G$5:$G$1000,Xuat!$C$5:$C$1000,DATE(Thang!$E$4,Thang!$C$4,BO$2),Xuat!$D$5:$D$1000,Loc!$A72)</f>
        <v>0</v>
      </c>
    </row>
    <row r="73" spans="1:67" x14ac:dyDescent="0.2">
      <c r="A73" s="2">
        <f>DM!C73</f>
        <v>0</v>
      </c>
      <c r="B73" s="3">
        <f>VLOOKUP(A73,Tondau!$B$5:$F$500,3,0)</f>
        <v>0</v>
      </c>
      <c r="C73" s="3">
        <f t="shared" si="5"/>
        <v>0</v>
      </c>
      <c r="D73" s="3">
        <f t="shared" si="6"/>
        <v>0</v>
      </c>
      <c r="E73" s="3">
        <f t="shared" si="7"/>
        <v>0</v>
      </c>
      <c r="F73" s="7">
        <f>SUMIFS(Nhap!$I$5:$I$1000,Nhap!$E$5:$E$1000,DATE(Thang!$E$4,Thang!$C$4,Loc!$F$2),Nhap!$F$5:$F$1000,Loc!A73)</f>
        <v>0</v>
      </c>
      <c r="G73" s="7">
        <f>SUMIFS(Nhap!$I$5:$I$1000,Nhap!$E$5:$E$1000,DATE(Thang!$E$4,Thang!$C$4,Loc!$G$2),Nhap!$F$5:$F$1000,Loc!A73)</f>
        <v>0</v>
      </c>
      <c r="H73" s="7">
        <f>SUMIFS(Nhap!$I$5:$I$1000,Nhap!$E$5:$E$1000,DATE(Thang!$E$4,Thang!$C$4,Loc!$H$2),Nhap!$F$5:$F$1000,Loc!A73)</f>
        <v>0</v>
      </c>
      <c r="I73" s="7">
        <f>SUMIFS(Nhap!$I$5:$I$1000,Nhap!$E$5:$E$1000,DATE(Thang!$E$4,Thang!$C$4,Loc!$I$2),Nhap!$F$5:$F$1000,Loc!A73)</f>
        <v>0</v>
      </c>
      <c r="J73" s="7">
        <f>SUMIFS(Nhap!$I$5:$I$1000,Nhap!$E$5:$E$1000,DATE(Thang!$E$4,Thang!$C$4,Loc!$J$2),Nhap!$F$5:$F$1000,Loc!A73)</f>
        <v>0</v>
      </c>
      <c r="K73" s="7">
        <f>SUMIFS(Nhap!$I$5:$I$1000,Nhap!$E$5:$E$1000,DATE(Thang!$E$4,Thang!$C$4,Loc!$K$2),Nhap!$F$5:$F$1000,Loc!A73)</f>
        <v>0</v>
      </c>
      <c r="L73" s="7">
        <f>SUMIFS(Nhap!$I$5:$I$1000,Nhap!$E$5:$E$1000,DATE(Thang!$E$4,Thang!$C$4,Loc!$L$2),Nhap!$F$5:$F$1000,Loc!A73)</f>
        <v>0</v>
      </c>
      <c r="M73" s="7">
        <f>SUMIFS(Nhap!$I$5:$I$1000,Nhap!$E$5:$E$1000,DATE(Thang!$E$4,Thang!$C$4,Loc!$M$2),Nhap!$F$5:$F$1000,Loc!A73)</f>
        <v>0</v>
      </c>
      <c r="N73" s="7">
        <f>SUMIFS(Nhap!$I$5:$I$1000,Nhap!$E$5:$E$1000,DATE(Thang!$E$4,Thang!$C$4,Loc!$N$2),Nhap!$F$5:$F$1000,Loc!A73)</f>
        <v>0</v>
      </c>
      <c r="O73" s="7">
        <f>SUMIFS(Nhap!$I$5:$I$1000,Nhap!$E$5:$E$1000,DATE(Thang!$E$4,Thang!$C$4,Loc!$O$2),Nhap!$F$5:$F$1000,Loc!A73)</f>
        <v>0</v>
      </c>
      <c r="P73" s="7">
        <f>SUMIFS(Nhap!$I$5:$I$1000,Nhap!$E$5:$E$1000,DATE(Thang!$E$4,Thang!$C$4,Loc!$P$2),Nhap!$F$5:$F$1000,Loc!A73)</f>
        <v>0</v>
      </c>
      <c r="Q73" s="7">
        <f>SUMIFS(Nhap!$I$5:$I$1000,Nhap!$E$5:$E$1000,DATE(Thang!$E$4,Thang!$C$4,Loc!$Q$2),Nhap!$F$5:$F$1000,Loc!A73)</f>
        <v>0</v>
      </c>
      <c r="R73" s="7">
        <f>SUMIFS(Nhap!$I$5:$I$1000,Nhap!$E$5:$E$1000,DATE(Thang!$E$4,Thang!$C$4,Loc!$R$2),Nhap!$F$5:$F$1000,Loc!A73)</f>
        <v>0</v>
      </c>
      <c r="S73" s="7">
        <f>SUMIFS(Nhap!$I$5:$I$1000,Nhap!$E$5:$E$1000,DATE(Thang!$E$4,Thang!$C$4,Loc!$S$2),Nhap!$F$5:$F$1000,Loc!A73)</f>
        <v>0</v>
      </c>
      <c r="T73" s="7">
        <f>SUMIFS(Nhap!$I$5:$I$1000,Nhap!$E$5:$E$1000,DATE(Thang!$E$4,Thang!$C$4,Loc!$T$2),Nhap!$F$5:$F$1000,Loc!A73)</f>
        <v>0</v>
      </c>
      <c r="U73" s="7">
        <f>SUMIFS(Nhap!$I$5:$I$1000,Nhap!$E$5:$E$1000,DATE(Thang!$E$4,Thang!$C$4,Loc!$U$2),Nhap!$F$5:$F$1000,Loc!A73)</f>
        <v>0</v>
      </c>
      <c r="V73" s="7">
        <f>SUMIFS(Nhap!$I$5:$I$1000,Nhap!$E$5:$E$1000,DATE(Thang!$E$4,Thang!$C$4,Loc!$V$2),Nhap!$F$5:$F$1000,Loc!A73)</f>
        <v>0</v>
      </c>
      <c r="W73" s="7">
        <f>SUMIFS(Nhap!$I$5:$I$1000,Nhap!$E$5:$E$1000,DATE(Thang!$E$4,Thang!$C$4,Loc!$W$2),Nhap!$F$5:$F$1000,Loc!A73)</f>
        <v>0</v>
      </c>
      <c r="X73" s="7">
        <f>SUMIFS(Nhap!$I$5:$I$1000,Nhap!$E$5:$E$1000,DATE(Thang!$E$4,Thang!$C$4,Loc!$X$2),Nhap!$F$5:$F$1000,Loc!A73)</f>
        <v>0</v>
      </c>
      <c r="Y73" s="7">
        <f>SUMIFS(Nhap!$I$5:$I$1000,Nhap!$E$5:$E$1000,DATE(Thang!$E$4,Thang!$C$4,Loc!$Y$2),Nhap!$F$5:$F$1000,Loc!A73)</f>
        <v>0</v>
      </c>
      <c r="Z73" s="7">
        <f>SUMIFS(Nhap!$I$5:$I$1000,Nhap!$E$5:$E$1000,DATE(Thang!$E$4,Thang!$C$4,Loc!$Z$2),Nhap!$F$5:$F$1000,Loc!A73)</f>
        <v>0</v>
      </c>
      <c r="AA73" s="7">
        <f>SUMIFS(Nhap!$I$5:$I$1000,Nhap!$E$5:$E$1000,DATE(Thang!$E$4,Thang!$C$4,Loc!$AA$2),Nhap!$F$5:$F$1000,Loc!A73)</f>
        <v>0</v>
      </c>
      <c r="AB73" s="7">
        <f>SUMIFS(Nhap!$I$5:$I$1000,Nhap!$E$5:$E$1000,DATE(Thang!$E$4,Thang!$C$4,Loc!$AB$2),Nhap!$F$5:$F$1000,Loc!A73)</f>
        <v>0</v>
      </c>
      <c r="AC73" s="7">
        <f>SUMIFS(Nhap!$I$5:$I$1000,Nhap!$E$5:$E$1000,DATE(Thang!$E$4,Thang!$C$4,Loc!$AC$2),Nhap!$F$5:$F$1000,Loc!A73)</f>
        <v>0</v>
      </c>
      <c r="AD73" s="7">
        <f>SUMIFS(Nhap!$I$5:$I$1000,Nhap!$E$5:$E$1000,DATE(Thang!$E$4,Thang!$C$4,Loc!$AD$2),Nhap!$F$5:$F$1000,Loc!$A$5)</f>
        <v>0</v>
      </c>
      <c r="AE73" s="7">
        <f>SUMIFS(Nhap!$I$5:$I$1000,Nhap!$E$5:$E$1000,DATE(Thang!$E$4,Thang!$C$4,Loc!$AE$2),Nhap!$F$5:$F$1000,Loc!A73)</f>
        <v>0</v>
      </c>
      <c r="AF73" s="7">
        <f>SUMIFS(Nhap!$I$5:$I$1000,Nhap!$E$5:$E$1000,DATE(Thang!$E$4,Thang!$C$4,Loc!$AF$2),Nhap!$F$5:$F$1000,Loc!A73)</f>
        <v>0</v>
      </c>
      <c r="AG73" s="7">
        <f>SUMIFS(Nhap!$I$5:$I$1000,Nhap!$E$5:$E$1000,DATE(Thang!$E$4,Thang!$C$4,Loc!$AG$2),Nhap!$F$5:$F$1000,Loc!A73)</f>
        <v>0</v>
      </c>
      <c r="AH73" s="7">
        <f>SUMIFS(Nhap!$I$5:$I$1000,Nhap!$E$5:$E$1000,DATE(Thang!$E$4,Thang!$C$4,Loc!$AH$2),Nhap!$F$5:$F$1000,Loc!A73)</f>
        <v>0</v>
      </c>
      <c r="AI73" s="7">
        <f>SUMIFS(Nhap!$I$5:$I$1000,Nhap!$E$5:$E$1000,DATE(Thang!$E$4,Thang!$C$4,Loc!$AI$2),Nhap!$F$5:$F$1000,Loc!A73)</f>
        <v>0</v>
      </c>
      <c r="AJ73" s="7">
        <f>SUMIFS(Nhap!$I$5:$I$1000,Nhap!$E$5:$E$1000,DATE(Thang!$E$4,Thang!$C$4,Loc!$AJ$2),Nhap!$F$5:$F$1000,Loc!A73)</f>
        <v>0</v>
      </c>
      <c r="AK73" s="1">
        <f>SUMIFS(Xuat!$G$5:$G$1000,Xuat!$C$5:$C$1000,DATE(Thang!$E$4,Thang!$C$4,AK$2),Xuat!$D$5:$D$1000,Loc!$A73)</f>
        <v>0</v>
      </c>
      <c r="AL73" s="1">
        <f>SUMIFS(Xuat!$G$5:$G$1000,Xuat!$C$5:$C$1000,DATE(Thang!$E$4,Thang!$C$4,AL$2),Xuat!$D$5:$D$1000,Loc!$A73)</f>
        <v>0</v>
      </c>
      <c r="AM73" s="1">
        <f>SUMIFS(Xuat!$G$5:$G$1000,Xuat!$C$5:$C$1000,DATE(Thang!$E$4,Thang!$C$4,AM$2),Xuat!$D$5:$D$1000,Loc!$A73)</f>
        <v>0</v>
      </c>
      <c r="AN73" s="1">
        <f>SUMIFS(Xuat!$G$5:$G$1000,Xuat!$C$5:$C$1000,DATE(Thang!$E$4,Thang!$C$4,AN$2),Xuat!$D$5:$D$1000,Loc!$A73)</f>
        <v>0</v>
      </c>
      <c r="AO73" s="1">
        <f>SUMIFS(Xuat!$G$5:$G$1000,Xuat!$C$5:$C$1000,DATE(Thang!$E$4,Thang!$C$4,AO$2),Xuat!$D$5:$D$1000,Loc!$A73)</f>
        <v>0</v>
      </c>
      <c r="AP73" s="1">
        <f>SUMIFS(Xuat!$G$5:$G$1000,Xuat!$C$5:$C$1000,DATE(Thang!$E$4,Thang!$C$4,AP$2),Xuat!$D$5:$D$1000,Loc!$A73)</f>
        <v>0</v>
      </c>
      <c r="AQ73" s="1">
        <f>SUMIFS(Xuat!$G$5:$G$1000,Xuat!$C$5:$C$1000,DATE(Thang!$E$4,Thang!$C$4,AQ$2),Xuat!$D$5:$D$1000,Loc!$A73)</f>
        <v>0</v>
      </c>
      <c r="AR73" s="1">
        <f>SUMIFS(Xuat!$G$5:$G$1000,Xuat!$C$5:$C$1000,DATE(Thang!$E$4,Thang!$C$4,AR$2),Xuat!$D$5:$D$1000,Loc!$A73)</f>
        <v>0</v>
      </c>
      <c r="AS73" s="1">
        <f>SUMIFS(Xuat!$G$5:$G$1000,Xuat!$C$5:$C$1000,DATE(Thang!$E$4,Thang!$C$4,AS$2),Xuat!$D$5:$D$1000,Loc!$A73)</f>
        <v>0</v>
      </c>
      <c r="AT73" s="1">
        <f>SUMIFS(Xuat!$G$5:$G$1000,Xuat!$C$5:$C$1000,DATE(Thang!$E$4,Thang!$C$4,AT$2),Xuat!$D$5:$D$1000,Loc!$A73)</f>
        <v>0</v>
      </c>
      <c r="AU73" s="1">
        <f>SUMIFS(Xuat!$G$5:$G$1000,Xuat!$C$5:$C$1000,DATE(Thang!$E$4,Thang!$C$4,AU$2),Xuat!$D$5:$D$1000,Loc!$A73)</f>
        <v>0</v>
      </c>
      <c r="AV73" s="1">
        <f>SUMIFS(Xuat!$G$5:$G$1000,Xuat!$C$5:$C$1000,DATE(Thang!$E$4,Thang!$C$4,AV$2),Xuat!$D$5:$D$1000,Loc!$A73)</f>
        <v>0</v>
      </c>
      <c r="AW73" s="1">
        <f>SUMIFS(Xuat!$G$5:$G$1000,Xuat!$C$5:$C$1000,DATE(Thang!$E$4,Thang!$C$4,AW$2),Xuat!$D$5:$D$1000,Loc!$A73)</f>
        <v>0</v>
      </c>
      <c r="AX73" s="1">
        <f>SUMIFS(Xuat!$G$5:$G$1000,Xuat!$C$5:$C$1000,DATE(Thang!$E$4,Thang!$C$4,AX$2),Xuat!$D$5:$D$1000,Loc!$A73)</f>
        <v>0</v>
      </c>
      <c r="AY73" s="1">
        <f>SUMIFS(Xuat!$G$5:$G$1000,Xuat!$C$5:$C$1000,DATE(Thang!$E$4,Thang!$C$4,AY$2),Xuat!$D$5:$D$1000,Loc!$A73)</f>
        <v>0</v>
      </c>
      <c r="AZ73" s="1">
        <f>SUMIFS(Xuat!$G$5:$G$1000,Xuat!$C$5:$C$1000,DATE(Thang!$E$4,Thang!$C$4,AZ$2),Xuat!$D$5:$D$1000,Loc!$A73)</f>
        <v>0</v>
      </c>
      <c r="BA73" s="1">
        <f>SUMIFS(Xuat!$G$5:$G$1000,Xuat!$C$5:$C$1000,DATE(Thang!$E$4,Thang!$C$4,BA$2),Xuat!$D$5:$D$1000,Loc!$A73)</f>
        <v>0</v>
      </c>
      <c r="BB73" s="1">
        <f>SUMIFS(Xuat!$G$5:$G$1000,Xuat!$C$5:$C$1000,DATE(Thang!$E$4,Thang!$C$4,BB$2),Xuat!$D$5:$D$1000,Loc!$A73)</f>
        <v>0</v>
      </c>
      <c r="BC73" s="1">
        <f>SUMIFS(Xuat!$G$5:$G$1000,Xuat!$C$5:$C$1000,DATE(Thang!$E$4,Thang!$C$4,BC$2),Xuat!$D$5:$D$1000,Loc!$A73)</f>
        <v>0</v>
      </c>
      <c r="BD73" s="1">
        <f>SUMIFS(Xuat!$G$5:$G$1000,Xuat!$C$5:$C$1000,DATE(Thang!$E$4,Thang!$C$4,BD$2),Xuat!$D$5:$D$1000,Loc!$A73)</f>
        <v>0</v>
      </c>
      <c r="BE73" s="1">
        <f>SUMIFS(Xuat!$G$5:$G$1000,Xuat!$C$5:$C$1000,DATE(Thang!$E$4,Thang!$C$4,BE$2),Xuat!$D$5:$D$1000,Loc!$A73)</f>
        <v>0</v>
      </c>
      <c r="BF73" s="1">
        <f>SUMIFS(Xuat!$G$5:$G$1000,Xuat!$C$5:$C$1000,DATE(Thang!$E$4,Thang!$C$4,BF$2),Xuat!$D$5:$D$1000,Loc!$A73)</f>
        <v>0</v>
      </c>
      <c r="BG73" s="1">
        <f>SUMIFS(Xuat!$G$5:$G$1000,Xuat!$C$5:$C$1000,DATE(Thang!$E$4,Thang!$C$4,BG$2),Xuat!$D$5:$D$1000,Loc!$A73)</f>
        <v>0</v>
      </c>
      <c r="BH73" s="1">
        <f>SUMIFS(Xuat!$G$5:$G$1000,Xuat!$C$5:$C$1000,DATE(Thang!$E$4,Thang!$C$4,BH$2),Xuat!$D$5:$D$1000,Loc!$A73)</f>
        <v>0</v>
      </c>
      <c r="BI73" s="1">
        <f>SUMIFS(Xuat!$G$5:$G$1000,Xuat!$C$5:$C$1000,DATE(Thang!$E$4,Thang!$C$4,BI$2),Xuat!$D$5:$D$1000,Loc!$A73)</f>
        <v>0</v>
      </c>
      <c r="BJ73" s="1">
        <f>SUMIFS(Xuat!$G$5:$G$1000,Xuat!$C$5:$C$1000,DATE(Thang!$E$4,Thang!$C$4,BJ$2),Xuat!$D$5:$D$1000,Loc!$A73)</f>
        <v>0</v>
      </c>
      <c r="BK73" s="1">
        <f>SUMIFS(Xuat!$G$5:$G$1000,Xuat!$C$5:$C$1000,DATE(Thang!$E$4,Thang!$C$4,BK$2),Xuat!$D$5:$D$1000,Loc!$A73)</f>
        <v>0</v>
      </c>
      <c r="BL73" s="1">
        <f>SUMIFS(Xuat!$G$5:$G$1000,Xuat!$C$5:$C$1000,DATE(Thang!$E$4,Thang!$C$4,BL$2),Xuat!$D$5:$D$1000,Loc!$A73)</f>
        <v>0</v>
      </c>
      <c r="BM73" s="1">
        <f>SUMIFS(Xuat!$G$5:$G$1000,Xuat!$C$5:$C$1000,DATE(Thang!$E$4,Thang!$C$4,BM$2),Xuat!$D$5:$D$1000,Loc!$A73)</f>
        <v>0</v>
      </c>
      <c r="BN73" s="1">
        <f>SUMIFS(Xuat!$G$5:$G$1000,Xuat!$C$5:$C$1000,DATE(Thang!$E$4,Thang!$C$4,BN$2),Xuat!$D$5:$D$1000,Loc!$A73)</f>
        <v>0</v>
      </c>
      <c r="BO73" s="1">
        <f>SUMIFS(Xuat!$G$5:$G$1000,Xuat!$C$5:$C$1000,DATE(Thang!$E$4,Thang!$C$4,BO$2),Xuat!$D$5:$D$1000,Loc!$A73)</f>
        <v>0</v>
      </c>
    </row>
    <row r="74" spans="1:67" x14ac:dyDescent="0.2">
      <c r="A74" s="2">
        <f>DM!C74</f>
        <v>0</v>
      </c>
      <c r="B74" s="3">
        <f>VLOOKUP(A74,Tondau!$B$5:$F$500,3,0)</f>
        <v>0</v>
      </c>
      <c r="C74" s="3">
        <f t="shared" si="5"/>
        <v>0</v>
      </c>
      <c r="D74" s="3">
        <f t="shared" si="6"/>
        <v>0</v>
      </c>
      <c r="E74" s="3">
        <f t="shared" si="7"/>
        <v>0</v>
      </c>
      <c r="F74" s="7">
        <f>SUMIFS(Nhap!$I$5:$I$1000,Nhap!$E$5:$E$1000,DATE(Thang!$E$4,Thang!$C$4,Loc!$F$2),Nhap!$F$5:$F$1000,Loc!A74)</f>
        <v>0</v>
      </c>
      <c r="G74" s="7">
        <f>SUMIFS(Nhap!$I$5:$I$1000,Nhap!$E$5:$E$1000,DATE(Thang!$E$4,Thang!$C$4,Loc!$G$2),Nhap!$F$5:$F$1000,Loc!A74)</f>
        <v>0</v>
      </c>
      <c r="H74" s="7">
        <f>SUMIFS(Nhap!$I$5:$I$1000,Nhap!$E$5:$E$1000,DATE(Thang!$E$4,Thang!$C$4,Loc!$H$2),Nhap!$F$5:$F$1000,Loc!A74)</f>
        <v>0</v>
      </c>
      <c r="I74" s="7">
        <f>SUMIFS(Nhap!$I$5:$I$1000,Nhap!$E$5:$E$1000,DATE(Thang!$E$4,Thang!$C$4,Loc!$I$2),Nhap!$F$5:$F$1000,Loc!A74)</f>
        <v>0</v>
      </c>
      <c r="J74" s="7">
        <f>SUMIFS(Nhap!$I$5:$I$1000,Nhap!$E$5:$E$1000,DATE(Thang!$E$4,Thang!$C$4,Loc!$J$2),Nhap!$F$5:$F$1000,Loc!A74)</f>
        <v>0</v>
      </c>
      <c r="K74" s="7">
        <f>SUMIFS(Nhap!$I$5:$I$1000,Nhap!$E$5:$E$1000,DATE(Thang!$E$4,Thang!$C$4,Loc!$K$2),Nhap!$F$5:$F$1000,Loc!A74)</f>
        <v>0</v>
      </c>
      <c r="L74" s="7">
        <f>SUMIFS(Nhap!$I$5:$I$1000,Nhap!$E$5:$E$1000,DATE(Thang!$E$4,Thang!$C$4,Loc!$L$2),Nhap!$F$5:$F$1000,Loc!A74)</f>
        <v>0</v>
      </c>
      <c r="M74" s="7">
        <f>SUMIFS(Nhap!$I$5:$I$1000,Nhap!$E$5:$E$1000,DATE(Thang!$E$4,Thang!$C$4,Loc!$M$2),Nhap!$F$5:$F$1000,Loc!A74)</f>
        <v>0</v>
      </c>
      <c r="N74" s="7">
        <f>SUMIFS(Nhap!$I$5:$I$1000,Nhap!$E$5:$E$1000,DATE(Thang!$E$4,Thang!$C$4,Loc!$N$2),Nhap!$F$5:$F$1000,Loc!A74)</f>
        <v>0</v>
      </c>
      <c r="O74" s="7">
        <f>SUMIFS(Nhap!$I$5:$I$1000,Nhap!$E$5:$E$1000,DATE(Thang!$E$4,Thang!$C$4,Loc!$O$2),Nhap!$F$5:$F$1000,Loc!A74)</f>
        <v>0</v>
      </c>
      <c r="P74" s="7">
        <f>SUMIFS(Nhap!$I$5:$I$1000,Nhap!$E$5:$E$1000,DATE(Thang!$E$4,Thang!$C$4,Loc!$P$2),Nhap!$F$5:$F$1000,Loc!A74)</f>
        <v>0</v>
      </c>
      <c r="Q74" s="7">
        <f>SUMIFS(Nhap!$I$5:$I$1000,Nhap!$E$5:$E$1000,DATE(Thang!$E$4,Thang!$C$4,Loc!$Q$2),Nhap!$F$5:$F$1000,Loc!A74)</f>
        <v>0</v>
      </c>
      <c r="R74" s="7">
        <f>SUMIFS(Nhap!$I$5:$I$1000,Nhap!$E$5:$E$1000,DATE(Thang!$E$4,Thang!$C$4,Loc!$R$2),Nhap!$F$5:$F$1000,Loc!A74)</f>
        <v>0</v>
      </c>
      <c r="S74" s="7">
        <f>SUMIFS(Nhap!$I$5:$I$1000,Nhap!$E$5:$E$1000,DATE(Thang!$E$4,Thang!$C$4,Loc!$S$2),Nhap!$F$5:$F$1000,Loc!A74)</f>
        <v>0</v>
      </c>
      <c r="T74" s="7">
        <f>SUMIFS(Nhap!$I$5:$I$1000,Nhap!$E$5:$E$1000,DATE(Thang!$E$4,Thang!$C$4,Loc!$T$2),Nhap!$F$5:$F$1000,Loc!A74)</f>
        <v>0</v>
      </c>
      <c r="U74" s="7">
        <f>SUMIFS(Nhap!$I$5:$I$1000,Nhap!$E$5:$E$1000,DATE(Thang!$E$4,Thang!$C$4,Loc!$U$2),Nhap!$F$5:$F$1000,Loc!A74)</f>
        <v>0</v>
      </c>
      <c r="V74" s="7">
        <f>SUMIFS(Nhap!$I$5:$I$1000,Nhap!$E$5:$E$1000,DATE(Thang!$E$4,Thang!$C$4,Loc!$V$2),Nhap!$F$5:$F$1000,Loc!A74)</f>
        <v>0</v>
      </c>
      <c r="W74" s="7">
        <f>SUMIFS(Nhap!$I$5:$I$1000,Nhap!$E$5:$E$1000,DATE(Thang!$E$4,Thang!$C$4,Loc!$W$2),Nhap!$F$5:$F$1000,Loc!A74)</f>
        <v>0</v>
      </c>
      <c r="X74" s="7">
        <f>SUMIFS(Nhap!$I$5:$I$1000,Nhap!$E$5:$E$1000,DATE(Thang!$E$4,Thang!$C$4,Loc!$X$2),Nhap!$F$5:$F$1000,Loc!A74)</f>
        <v>0</v>
      </c>
      <c r="Y74" s="7">
        <f>SUMIFS(Nhap!$I$5:$I$1000,Nhap!$E$5:$E$1000,DATE(Thang!$E$4,Thang!$C$4,Loc!$Y$2),Nhap!$F$5:$F$1000,Loc!A74)</f>
        <v>0</v>
      </c>
      <c r="Z74" s="7">
        <f>SUMIFS(Nhap!$I$5:$I$1000,Nhap!$E$5:$E$1000,DATE(Thang!$E$4,Thang!$C$4,Loc!$Z$2),Nhap!$F$5:$F$1000,Loc!A74)</f>
        <v>0</v>
      </c>
      <c r="AA74" s="7">
        <f>SUMIFS(Nhap!$I$5:$I$1000,Nhap!$E$5:$E$1000,DATE(Thang!$E$4,Thang!$C$4,Loc!$AA$2),Nhap!$F$5:$F$1000,Loc!A74)</f>
        <v>0</v>
      </c>
      <c r="AB74" s="7">
        <f>SUMIFS(Nhap!$I$5:$I$1000,Nhap!$E$5:$E$1000,DATE(Thang!$E$4,Thang!$C$4,Loc!$AB$2),Nhap!$F$5:$F$1000,Loc!A74)</f>
        <v>0</v>
      </c>
      <c r="AC74" s="7">
        <f>SUMIFS(Nhap!$I$5:$I$1000,Nhap!$E$5:$E$1000,DATE(Thang!$E$4,Thang!$C$4,Loc!$AC$2),Nhap!$F$5:$F$1000,Loc!A74)</f>
        <v>0</v>
      </c>
      <c r="AD74" s="7">
        <f>SUMIFS(Nhap!$I$5:$I$1000,Nhap!$E$5:$E$1000,DATE(Thang!$E$4,Thang!$C$4,Loc!$AD$2),Nhap!$F$5:$F$1000,Loc!$A$5)</f>
        <v>0</v>
      </c>
      <c r="AE74" s="7">
        <f>SUMIFS(Nhap!$I$5:$I$1000,Nhap!$E$5:$E$1000,DATE(Thang!$E$4,Thang!$C$4,Loc!$AE$2),Nhap!$F$5:$F$1000,Loc!A74)</f>
        <v>0</v>
      </c>
      <c r="AF74" s="7">
        <f>SUMIFS(Nhap!$I$5:$I$1000,Nhap!$E$5:$E$1000,DATE(Thang!$E$4,Thang!$C$4,Loc!$AF$2),Nhap!$F$5:$F$1000,Loc!A74)</f>
        <v>0</v>
      </c>
      <c r="AG74" s="7">
        <f>SUMIFS(Nhap!$I$5:$I$1000,Nhap!$E$5:$E$1000,DATE(Thang!$E$4,Thang!$C$4,Loc!$AG$2),Nhap!$F$5:$F$1000,Loc!A74)</f>
        <v>0</v>
      </c>
      <c r="AH74" s="7">
        <f>SUMIFS(Nhap!$I$5:$I$1000,Nhap!$E$5:$E$1000,DATE(Thang!$E$4,Thang!$C$4,Loc!$AH$2),Nhap!$F$5:$F$1000,Loc!A74)</f>
        <v>0</v>
      </c>
      <c r="AI74" s="7">
        <f>SUMIFS(Nhap!$I$5:$I$1000,Nhap!$E$5:$E$1000,DATE(Thang!$E$4,Thang!$C$4,Loc!$AI$2),Nhap!$F$5:$F$1000,Loc!A74)</f>
        <v>0</v>
      </c>
      <c r="AJ74" s="7">
        <f>SUMIFS(Nhap!$I$5:$I$1000,Nhap!$E$5:$E$1000,DATE(Thang!$E$4,Thang!$C$4,Loc!$AJ$2),Nhap!$F$5:$F$1000,Loc!A74)</f>
        <v>0</v>
      </c>
      <c r="AK74" s="1">
        <f>SUMIFS(Xuat!$G$5:$G$1000,Xuat!$C$5:$C$1000,DATE(Thang!$E$4,Thang!$C$4,AK$2),Xuat!$D$5:$D$1000,Loc!$A74)</f>
        <v>0</v>
      </c>
      <c r="AL74" s="1">
        <f>SUMIFS(Xuat!$G$5:$G$1000,Xuat!$C$5:$C$1000,DATE(Thang!$E$4,Thang!$C$4,AL$2),Xuat!$D$5:$D$1000,Loc!$A74)</f>
        <v>0</v>
      </c>
      <c r="AM74" s="1">
        <f>SUMIFS(Xuat!$G$5:$G$1000,Xuat!$C$5:$C$1000,DATE(Thang!$E$4,Thang!$C$4,AM$2),Xuat!$D$5:$D$1000,Loc!$A74)</f>
        <v>0</v>
      </c>
      <c r="AN74" s="1">
        <f>SUMIFS(Xuat!$G$5:$G$1000,Xuat!$C$5:$C$1000,DATE(Thang!$E$4,Thang!$C$4,AN$2),Xuat!$D$5:$D$1000,Loc!$A74)</f>
        <v>0</v>
      </c>
      <c r="AO74" s="1">
        <f>SUMIFS(Xuat!$G$5:$G$1000,Xuat!$C$5:$C$1000,DATE(Thang!$E$4,Thang!$C$4,AO$2),Xuat!$D$5:$D$1000,Loc!$A74)</f>
        <v>0</v>
      </c>
      <c r="AP74" s="1">
        <f>SUMIFS(Xuat!$G$5:$G$1000,Xuat!$C$5:$C$1000,DATE(Thang!$E$4,Thang!$C$4,AP$2),Xuat!$D$5:$D$1000,Loc!$A74)</f>
        <v>0</v>
      </c>
      <c r="AQ74" s="1">
        <f>SUMIFS(Xuat!$G$5:$G$1000,Xuat!$C$5:$C$1000,DATE(Thang!$E$4,Thang!$C$4,AQ$2),Xuat!$D$5:$D$1000,Loc!$A74)</f>
        <v>0</v>
      </c>
      <c r="AR74" s="1">
        <f>SUMIFS(Xuat!$G$5:$G$1000,Xuat!$C$5:$C$1000,DATE(Thang!$E$4,Thang!$C$4,AR$2),Xuat!$D$5:$D$1000,Loc!$A74)</f>
        <v>0</v>
      </c>
      <c r="AS74" s="1">
        <f>SUMIFS(Xuat!$G$5:$G$1000,Xuat!$C$5:$C$1000,DATE(Thang!$E$4,Thang!$C$4,AS$2),Xuat!$D$5:$D$1000,Loc!$A74)</f>
        <v>0</v>
      </c>
      <c r="AT74" s="1">
        <f>SUMIFS(Xuat!$G$5:$G$1000,Xuat!$C$5:$C$1000,DATE(Thang!$E$4,Thang!$C$4,AT$2),Xuat!$D$5:$D$1000,Loc!$A74)</f>
        <v>0</v>
      </c>
      <c r="AU74" s="1">
        <f>SUMIFS(Xuat!$G$5:$G$1000,Xuat!$C$5:$C$1000,DATE(Thang!$E$4,Thang!$C$4,AU$2),Xuat!$D$5:$D$1000,Loc!$A74)</f>
        <v>0</v>
      </c>
      <c r="AV74" s="1">
        <f>SUMIFS(Xuat!$G$5:$G$1000,Xuat!$C$5:$C$1000,DATE(Thang!$E$4,Thang!$C$4,AV$2),Xuat!$D$5:$D$1000,Loc!$A74)</f>
        <v>0</v>
      </c>
      <c r="AW74" s="1">
        <f>SUMIFS(Xuat!$G$5:$G$1000,Xuat!$C$5:$C$1000,DATE(Thang!$E$4,Thang!$C$4,AW$2),Xuat!$D$5:$D$1000,Loc!$A74)</f>
        <v>0</v>
      </c>
      <c r="AX74" s="1">
        <f>SUMIFS(Xuat!$G$5:$G$1000,Xuat!$C$5:$C$1000,DATE(Thang!$E$4,Thang!$C$4,AX$2),Xuat!$D$5:$D$1000,Loc!$A74)</f>
        <v>0</v>
      </c>
      <c r="AY74" s="1">
        <f>SUMIFS(Xuat!$G$5:$G$1000,Xuat!$C$5:$C$1000,DATE(Thang!$E$4,Thang!$C$4,AY$2),Xuat!$D$5:$D$1000,Loc!$A74)</f>
        <v>0</v>
      </c>
      <c r="AZ74" s="1">
        <f>SUMIFS(Xuat!$G$5:$G$1000,Xuat!$C$5:$C$1000,DATE(Thang!$E$4,Thang!$C$4,AZ$2),Xuat!$D$5:$D$1000,Loc!$A74)</f>
        <v>0</v>
      </c>
      <c r="BA74" s="1">
        <f>SUMIFS(Xuat!$G$5:$G$1000,Xuat!$C$5:$C$1000,DATE(Thang!$E$4,Thang!$C$4,BA$2),Xuat!$D$5:$D$1000,Loc!$A74)</f>
        <v>0</v>
      </c>
      <c r="BB74" s="1">
        <f>SUMIFS(Xuat!$G$5:$G$1000,Xuat!$C$5:$C$1000,DATE(Thang!$E$4,Thang!$C$4,BB$2),Xuat!$D$5:$D$1000,Loc!$A74)</f>
        <v>0</v>
      </c>
      <c r="BC74" s="1">
        <f>SUMIFS(Xuat!$G$5:$G$1000,Xuat!$C$5:$C$1000,DATE(Thang!$E$4,Thang!$C$4,BC$2),Xuat!$D$5:$D$1000,Loc!$A74)</f>
        <v>0</v>
      </c>
      <c r="BD74" s="1">
        <f>SUMIFS(Xuat!$G$5:$G$1000,Xuat!$C$5:$C$1000,DATE(Thang!$E$4,Thang!$C$4,BD$2),Xuat!$D$5:$D$1000,Loc!$A74)</f>
        <v>0</v>
      </c>
      <c r="BE74" s="1">
        <f>SUMIFS(Xuat!$G$5:$G$1000,Xuat!$C$5:$C$1000,DATE(Thang!$E$4,Thang!$C$4,BE$2),Xuat!$D$5:$D$1000,Loc!$A74)</f>
        <v>0</v>
      </c>
      <c r="BF74" s="1">
        <f>SUMIFS(Xuat!$G$5:$G$1000,Xuat!$C$5:$C$1000,DATE(Thang!$E$4,Thang!$C$4,BF$2),Xuat!$D$5:$D$1000,Loc!$A74)</f>
        <v>0</v>
      </c>
      <c r="BG74" s="1">
        <f>SUMIFS(Xuat!$G$5:$G$1000,Xuat!$C$5:$C$1000,DATE(Thang!$E$4,Thang!$C$4,BG$2),Xuat!$D$5:$D$1000,Loc!$A74)</f>
        <v>0</v>
      </c>
      <c r="BH74" s="1">
        <f>SUMIFS(Xuat!$G$5:$G$1000,Xuat!$C$5:$C$1000,DATE(Thang!$E$4,Thang!$C$4,BH$2),Xuat!$D$5:$D$1000,Loc!$A74)</f>
        <v>0</v>
      </c>
      <c r="BI74" s="1">
        <f>SUMIFS(Xuat!$G$5:$G$1000,Xuat!$C$5:$C$1000,DATE(Thang!$E$4,Thang!$C$4,BI$2),Xuat!$D$5:$D$1000,Loc!$A74)</f>
        <v>0</v>
      </c>
      <c r="BJ74" s="1">
        <f>SUMIFS(Xuat!$G$5:$G$1000,Xuat!$C$5:$C$1000,DATE(Thang!$E$4,Thang!$C$4,BJ$2),Xuat!$D$5:$D$1000,Loc!$A74)</f>
        <v>0</v>
      </c>
      <c r="BK74" s="1">
        <f>SUMIFS(Xuat!$G$5:$G$1000,Xuat!$C$5:$C$1000,DATE(Thang!$E$4,Thang!$C$4,BK$2),Xuat!$D$5:$D$1000,Loc!$A74)</f>
        <v>0</v>
      </c>
      <c r="BL74" s="1">
        <f>SUMIFS(Xuat!$G$5:$G$1000,Xuat!$C$5:$C$1000,DATE(Thang!$E$4,Thang!$C$4,BL$2),Xuat!$D$5:$D$1000,Loc!$A74)</f>
        <v>0</v>
      </c>
      <c r="BM74" s="1">
        <f>SUMIFS(Xuat!$G$5:$G$1000,Xuat!$C$5:$C$1000,DATE(Thang!$E$4,Thang!$C$4,BM$2),Xuat!$D$5:$D$1000,Loc!$A74)</f>
        <v>0</v>
      </c>
      <c r="BN74" s="1">
        <f>SUMIFS(Xuat!$G$5:$G$1000,Xuat!$C$5:$C$1000,DATE(Thang!$E$4,Thang!$C$4,BN$2),Xuat!$D$5:$D$1000,Loc!$A74)</f>
        <v>0</v>
      </c>
      <c r="BO74" s="1">
        <f>SUMIFS(Xuat!$G$5:$G$1000,Xuat!$C$5:$C$1000,DATE(Thang!$E$4,Thang!$C$4,BO$2),Xuat!$D$5:$D$1000,Loc!$A74)</f>
        <v>0</v>
      </c>
    </row>
    <row r="75" spans="1:67" x14ac:dyDescent="0.2">
      <c r="A75" s="2">
        <f>DM!C75</f>
        <v>0</v>
      </c>
      <c r="B75" s="3">
        <f>VLOOKUP(A75,Tondau!$B$5:$F$500,3,0)</f>
        <v>0</v>
      </c>
      <c r="C75" s="3">
        <f t="shared" si="5"/>
        <v>0</v>
      </c>
      <c r="D75" s="3">
        <f t="shared" si="6"/>
        <v>0</v>
      </c>
      <c r="E75" s="3">
        <f t="shared" si="7"/>
        <v>0</v>
      </c>
      <c r="F75" s="7">
        <f>SUMIFS(Nhap!$I$5:$I$1000,Nhap!$E$5:$E$1000,DATE(Thang!$E$4,Thang!$C$4,Loc!$F$2),Nhap!$F$5:$F$1000,Loc!A75)</f>
        <v>0</v>
      </c>
      <c r="G75" s="7">
        <f>SUMIFS(Nhap!$I$5:$I$1000,Nhap!$E$5:$E$1000,DATE(Thang!$E$4,Thang!$C$4,Loc!$G$2),Nhap!$F$5:$F$1000,Loc!A75)</f>
        <v>0</v>
      </c>
      <c r="H75" s="7">
        <f>SUMIFS(Nhap!$I$5:$I$1000,Nhap!$E$5:$E$1000,DATE(Thang!$E$4,Thang!$C$4,Loc!$H$2),Nhap!$F$5:$F$1000,Loc!A75)</f>
        <v>0</v>
      </c>
      <c r="I75" s="7">
        <f>SUMIFS(Nhap!$I$5:$I$1000,Nhap!$E$5:$E$1000,DATE(Thang!$E$4,Thang!$C$4,Loc!$I$2),Nhap!$F$5:$F$1000,Loc!A75)</f>
        <v>0</v>
      </c>
      <c r="J75" s="7">
        <f>SUMIFS(Nhap!$I$5:$I$1000,Nhap!$E$5:$E$1000,DATE(Thang!$E$4,Thang!$C$4,Loc!$J$2),Nhap!$F$5:$F$1000,Loc!A75)</f>
        <v>0</v>
      </c>
      <c r="K75" s="7">
        <f>SUMIFS(Nhap!$I$5:$I$1000,Nhap!$E$5:$E$1000,DATE(Thang!$E$4,Thang!$C$4,Loc!$K$2),Nhap!$F$5:$F$1000,Loc!A75)</f>
        <v>0</v>
      </c>
      <c r="L75" s="7">
        <f>SUMIFS(Nhap!$I$5:$I$1000,Nhap!$E$5:$E$1000,DATE(Thang!$E$4,Thang!$C$4,Loc!$L$2),Nhap!$F$5:$F$1000,Loc!A75)</f>
        <v>0</v>
      </c>
      <c r="M75" s="7">
        <f>SUMIFS(Nhap!$I$5:$I$1000,Nhap!$E$5:$E$1000,DATE(Thang!$E$4,Thang!$C$4,Loc!$M$2),Nhap!$F$5:$F$1000,Loc!A75)</f>
        <v>0</v>
      </c>
      <c r="N75" s="7">
        <f>SUMIFS(Nhap!$I$5:$I$1000,Nhap!$E$5:$E$1000,DATE(Thang!$E$4,Thang!$C$4,Loc!$N$2),Nhap!$F$5:$F$1000,Loc!A75)</f>
        <v>0</v>
      </c>
      <c r="O75" s="7">
        <f>SUMIFS(Nhap!$I$5:$I$1000,Nhap!$E$5:$E$1000,DATE(Thang!$E$4,Thang!$C$4,Loc!$O$2),Nhap!$F$5:$F$1000,Loc!A75)</f>
        <v>0</v>
      </c>
      <c r="P75" s="7">
        <f>SUMIFS(Nhap!$I$5:$I$1000,Nhap!$E$5:$E$1000,DATE(Thang!$E$4,Thang!$C$4,Loc!$P$2),Nhap!$F$5:$F$1000,Loc!A75)</f>
        <v>0</v>
      </c>
      <c r="Q75" s="7">
        <f>SUMIFS(Nhap!$I$5:$I$1000,Nhap!$E$5:$E$1000,DATE(Thang!$E$4,Thang!$C$4,Loc!$Q$2),Nhap!$F$5:$F$1000,Loc!A75)</f>
        <v>0</v>
      </c>
      <c r="R75" s="7">
        <f>SUMIFS(Nhap!$I$5:$I$1000,Nhap!$E$5:$E$1000,DATE(Thang!$E$4,Thang!$C$4,Loc!$R$2),Nhap!$F$5:$F$1000,Loc!A75)</f>
        <v>0</v>
      </c>
      <c r="S75" s="7">
        <f>SUMIFS(Nhap!$I$5:$I$1000,Nhap!$E$5:$E$1000,DATE(Thang!$E$4,Thang!$C$4,Loc!$S$2),Nhap!$F$5:$F$1000,Loc!A75)</f>
        <v>0</v>
      </c>
      <c r="T75" s="7">
        <f>SUMIFS(Nhap!$I$5:$I$1000,Nhap!$E$5:$E$1000,DATE(Thang!$E$4,Thang!$C$4,Loc!$T$2),Nhap!$F$5:$F$1000,Loc!A75)</f>
        <v>0</v>
      </c>
      <c r="U75" s="7">
        <f>SUMIFS(Nhap!$I$5:$I$1000,Nhap!$E$5:$E$1000,DATE(Thang!$E$4,Thang!$C$4,Loc!$U$2),Nhap!$F$5:$F$1000,Loc!A75)</f>
        <v>0</v>
      </c>
      <c r="V75" s="7">
        <f>SUMIFS(Nhap!$I$5:$I$1000,Nhap!$E$5:$E$1000,DATE(Thang!$E$4,Thang!$C$4,Loc!$V$2),Nhap!$F$5:$F$1000,Loc!A75)</f>
        <v>0</v>
      </c>
      <c r="W75" s="7">
        <f>SUMIFS(Nhap!$I$5:$I$1000,Nhap!$E$5:$E$1000,DATE(Thang!$E$4,Thang!$C$4,Loc!$W$2),Nhap!$F$5:$F$1000,Loc!A75)</f>
        <v>0</v>
      </c>
      <c r="X75" s="7">
        <f>SUMIFS(Nhap!$I$5:$I$1000,Nhap!$E$5:$E$1000,DATE(Thang!$E$4,Thang!$C$4,Loc!$X$2),Nhap!$F$5:$F$1000,Loc!A75)</f>
        <v>0</v>
      </c>
      <c r="Y75" s="7">
        <f>SUMIFS(Nhap!$I$5:$I$1000,Nhap!$E$5:$E$1000,DATE(Thang!$E$4,Thang!$C$4,Loc!$Y$2),Nhap!$F$5:$F$1000,Loc!A75)</f>
        <v>0</v>
      </c>
      <c r="Z75" s="7">
        <f>SUMIFS(Nhap!$I$5:$I$1000,Nhap!$E$5:$E$1000,DATE(Thang!$E$4,Thang!$C$4,Loc!$Z$2),Nhap!$F$5:$F$1000,Loc!A75)</f>
        <v>0</v>
      </c>
      <c r="AA75" s="7">
        <f>SUMIFS(Nhap!$I$5:$I$1000,Nhap!$E$5:$E$1000,DATE(Thang!$E$4,Thang!$C$4,Loc!$AA$2),Nhap!$F$5:$F$1000,Loc!A75)</f>
        <v>0</v>
      </c>
      <c r="AB75" s="7">
        <f>SUMIFS(Nhap!$I$5:$I$1000,Nhap!$E$5:$E$1000,DATE(Thang!$E$4,Thang!$C$4,Loc!$AB$2),Nhap!$F$5:$F$1000,Loc!A75)</f>
        <v>0</v>
      </c>
      <c r="AC75" s="7">
        <f>SUMIFS(Nhap!$I$5:$I$1000,Nhap!$E$5:$E$1000,DATE(Thang!$E$4,Thang!$C$4,Loc!$AC$2),Nhap!$F$5:$F$1000,Loc!A75)</f>
        <v>0</v>
      </c>
      <c r="AD75" s="7">
        <f>SUMIFS(Nhap!$I$5:$I$1000,Nhap!$E$5:$E$1000,DATE(Thang!$E$4,Thang!$C$4,Loc!$AD$2),Nhap!$F$5:$F$1000,Loc!$A$5)</f>
        <v>0</v>
      </c>
      <c r="AE75" s="7">
        <f>SUMIFS(Nhap!$I$5:$I$1000,Nhap!$E$5:$E$1000,DATE(Thang!$E$4,Thang!$C$4,Loc!$AE$2),Nhap!$F$5:$F$1000,Loc!A75)</f>
        <v>0</v>
      </c>
      <c r="AF75" s="7">
        <f>SUMIFS(Nhap!$I$5:$I$1000,Nhap!$E$5:$E$1000,DATE(Thang!$E$4,Thang!$C$4,Loc!$AF$2),Nhap!$F$5:$F$1000,Loc!A75)</f>
        <v>0</v>
      </c>
      <c r="AG75" s="7">
        <f>SUMIFS(Nhap!$I$5:$I$1000,Nhap!$E$5:$E$1000,DATE(Thang!$E$4,Thang!$C$4,Loc!$AG$2),Nhap!$F$5:$F$1000,Loc!A75)</f>
        <v>0</v>
      </c>
      <c r="AH75" s="7">
        <f>SUMIFS(Nhap!$I$5:$I$1000,Nhap!$E$5:$E$1000,DATE(Thang!$E$4,Thang!$C$4,Loc!$AH$2),Nhap!$F$5:$F$1000,Loc!A75)</f>
        <v>0</v>
      </c>
      <c r="AI75" s="7">
        <f>SUMIFS(Nhap!$I$5:$I$1000,Nhap!$E$5:$E$1000,DATE(Thang!$E$4,Thang!$C$4,Loc!$AI$2),Nhap!$F$5:$F$1000,Loc!A75)</f>
        <v>0</v>
      </c>
      <c r="AJ75" s="7">
        <f>SUMIFS(Nhap!$I$5:$I$1000,Nhap!$E$5:$E$1000,DATE(Thang!$E$4,Thang!$C$4,Loc!$AJ$2),Nhap!$F$5:$F$1000,Loc!A75)</f>
        <v>0</v>
      </c>
      <c r="AK75" s="1">
        <f>SUMIFS(Xuat!$G$5:$G$1000,Xuat!$C$5:$C$1000,DATE(Thang!$E$4,Thang!$C$4,AK$2),Xuat!$D$5:$D$1000,Loc!$A75)</f>
        <v>0</v>
      </c>
      <c r="AL75" s="1">
        <f>SUMIFS(Xuat!$G$5:$G$1000,Xuat!$C$5:$C$1000,DATE(Thang!$E$4,Thang!$C$4,AL$2),Xuat!$D$5:$D$1000,Loc!$A75)</f>
        <v>0</v>
      </c>
      <c r="AM75" s="1">
        <f>SUMIFS(Xuat!$G$5:$G$1000,Xuat!$C$5:$C$1000,DATE(Thang!$E$4,Thang!$C$4,AM$2),Xuat!$D$5:$D$1000,Loc!$A75)</f>
        <v>0</v>
      </c>
      <c r="AN75" s="1">
        <f>SUMIFS(Xuat!$G$5:$G$1000,Xuat!$C$5:$C$1000,DATE(Thang!$E$4,Thang!$C$4,AN$2),Xuat!$D$5:$D$1000,Loc!$A75)</f>
        <v>0</v>
      </c>
      <c r="AO75" s="1">
        <f>SUMIFS(Xuat!$G$5:$G$1000,Xuat!$C$5:$C$1000,DATE(Thang!$E$4,Thang!$C$4,AO$2),Xuat!$D$5:$D$1000,Loc!$A75)</f>
        <v>0</v>
      </c>
      <c r="AP75" s="1">
        <f>SUMIFS(Xuat!$G$5:$G$1000,Xuat!$C$5:$C$1000,DATE(Thang!$E$4,Thang!$C$4,AP$2),Xuat!$D$5:$D$1000,Loc!$A75)</f>
        <v>0</v>
      </c>
      <c r="AQ75" s="1">
        <f>SUMIFS(Xuat!$G$5:$G$1000,Xuat!$C$5:$C$1000,DATE(Thang!$E$4,Thang!$C$4,AQ$2),Xuat!$D$5:$D$1000,Loc!$A75)</f>
        <v>0</v>
      </c>
      <c r="AR75" s="1">
        <f>SUMIFS(Xuat!$G$5:$G$1000,Xuat!$C$5:$C$1000,DATE(Thang!$E$4,Thang!$C$4,AR$2),Xuat!$D$5:$D$1000,Loc!$A75)</f>
        <v>0</v>
      </c>
      <c r="AS75" s="1">
        <f>SUMIFS(Xuat!$G$5:$G$1000,Xuat!$C$5:$C$1000,DATE(Thang!$E$4,Thang!$C$4,AS$2),Xuat!$D$5:$D$1000,Loc!$A75)</f>
        <v>0</v>
      </c>
      <c r="AT75" s="1">
        <f>SUMIFS(Xuat!$G$5:$G$1000,Xuat!$C$5:$C$1000,DATE(Thang!$E$4,Thang!$C$4,AT$2),Xuat!$D$5:$D$1000,Loc!$A75)</f>
        <v>0</v>
      </c>
      <c r="AU75" s="1">
        <f>SUMIFS(Xuat!$G$5:$G$1000,Xuat!$C$5:$C$1000,DATE(Thang!$E$4,Thang!$C$4,AU$2),Xuat!$D$5:$D$1000,Loc!$A75)</f>
        <v>0</v>
      </c>
      <c r="AV75" s="1">
        <f>SUMIFS(Xuat!$G$5:$G$1000,Xuat!$C$5:$C$1000,DATE(Thang!$E$4,Thang!$C$4,AV$2),Xuat!$D$5:$D$1000,Loc!$A75)</f>
        <v>0</v>
      </c>
      <c r="AW75" s="1">
        <f>SUMIFS(Xuat!$G$5:$G$1000,Xuat!$C$5:$C$1000,DATE(Thang!$E$4,Thang!$C$4,AW$2),Xuat!$D$5:$D$1000,Loc!$A75)</f>
        <v>0</v>
      </c>
      <c r="AX75" s="1">
        <f>SUMIFS(Xuat!$G$5:$G$1000,Xuat!$C$5:$C$1000,DATE(Thang!$E$4,Thang!$C$4,AX$2),Xuat!$D$5:$D$1000,Loc!$A75)</f>
        <v>0</v>
      </c>
      <c r="AY75" s="1">
        <f>SUMIFS(Xuat!$G$5:$G$1000,Xuat!$C$5:$C$1000,DATE(Thang!$E$4,Thang!$C$4,AY$2),Xuat!$D$5:$D$1000,Loc!$A75)</f>
        <v>0</v>
      </c>
      <c r="AZ75" s="1">
        <f>SUMIFS(Xuat!$G$5:$G$1000,Xuat!$C$5:$C$1000,DATE(Thang!$E$4,Thang!$C$4,AZ$2),Xuat!$D$5:$D$1000,Loc!$A75)</f>
        <v>0</v>
      </c>
      <c r="BA75" s="1">
        <f>SUMIFS(Xuat!$G$5:$G$1000,Xuat!$C$5:$C$1000,DATE(Thang!$E$4,Thang!$C$4,BA$2),Xuat!$D$5:$D$1000,Loc!$A75)</f>
        <v>0</v>
      </c>
      <c r="BB75" s="1">
        <f>SUMIFS(Xuat!$G$5:$G$1000,Xuat!$C$5:$C$1000,DATE(Thang!$E$4,Thang!$C$4,BB$2),Xuat!$D$5:$D$1000,Loc!$A75)</f>
        <v>0</v>
      </c>
      <c r="BC75" s="1">
        <f>SUMIFS(Xuat!$G$5:$G$1000,Xuat!$C$5:$C$1000,DATE(Thang!$E$4,Thang!$C$4,BC$2),Xuat!$D$5:$D$1000,Loc!$A75)</f>
        <v>0</v>
      </c>
      <c r="BD75" s="1">
        <f>SUMIFS(Xuat!$G$5:$G$1000,Xuat!$C$5:$C$1000,DATE(Thang!$E$4,Thang!$C$4,BD$2),Xuat!$D$5:$D$1000,Loc!$A75)</f>
        <v>0</v>
      </c>
      <c r="BE75" s="1">
        <f>SUMIFS(Xuat!$G$5:$G$1000,Xuat!$C$5:$C$1000,DATE(Thang!$E$4,Thang!$C$4,BE$2),Xuat!$D$5:$D$1000,Loc!$A75)</f>
        <v>0</v>
      </c>
      <c r="BF75" s="1">
        <f>SUMIFS(Xuat!$G$5:$G$1000,Xuat!$C$5:$C$1000,DATE(Thang!$E$4,Thang!$C$4,BF$2),Xuat!$D$5:$D$1000,Loc!$A75)</f>
        <v>0</v>
      </c>
      <c r="BG75" s="1">
        <f>SUMIFS(Xuat!$G$5:$G$1000,Xuat!$C$5:$C$1000,DATE(Thang!$E$4,Thang!$C$4,BG$2),Xuat!$D$5:$D$1000,Loc!$A75)</f>
        <v>0</v>
      </c>
      <c r="BH75" s="1">
        <f>SUMIFS(Xuat!$G$5:$G$1000,Xuat!$C$5:$C$1000,DATE(Thang!$E$4,Thang!$C$4,BH$2),Xuat!$D$5:$D$1000,Loc!$A75)</f>
        <v>0</v>
      </c>
      <c r="BI75" s="1">
        <f>SUMIFS(Xuat!$G$5:$G$1000,Xuat!$C$5:$C$1000,DATE(Thang!$E$4,Thang!$C$4,BI$2),Xuat!$D$5:$D$1000,Loc!$A75)</f>
        <v>0</v>
      </c>
      <c r="BJ75" s="1">
        <f>SUMIFS(Xuat!$G$5:$G$1000,Xuat!$C$5:$C$1000,DATE(Thang!$E$4,Thang!$C$4,BJ$2),Xuat!$D$5:$D$1000,Loc!$A75)</f>
        <v>0</v>
      </c>
      <c r="BK75" s="1">
        <f>SUMIFS(Xuat!$G$5:$G$1000,Xuat!$C$5:$C$1000,DATE(Thang!$E$4,Thang!$C$4,BK$2),Xuat!$D$5:$D$1000,Loc!$A75)</f>
        <v>0</v>
      </c>
      <c r="BL75" s="1">
        <f>SUMIFS(Xuat!$G$5:$G$1000,Xuat!$C$5:$C$1000,DATE(Thang!$E$4,Thang!$C$4,BL$2),Xuat!$D$5:$D$1000,Loc!$A75)</f>
        <v>0</v>
      </c>
      <c r="BM75" s="1">
        <f>SUMIFS(Xuat!$G$5:$G$1000,Xuat!$C$5:$C$1000,DATE(Thang!$E$4,Thang!$C$4,BM$2),Xuat!$D$5:$D$1000,Loc!$A75)</f>
        <v>0</v>
      </c>
      <c r="BN75" s="1">
        <f>SUMIFS(Xuat!$G$5:$G$1000,Xuat!$C$5:$C$1000,DATE(Thang!$E$4,Thang!$C$4,BN$2),Xuat!$D$5:$D$1000,Loc!$A75)</f>
        <v>0</v>
      </c>
      <c r="BO75" s="1">
        <f>SUMIFS(Xuat!$G$5:$G$1000,Xuat!$C$5:$C$1000,DATE(Thang!$E$4,Thang!$C$4,BO$2),Xuat!$D$5:$D$1000,Loc!$A75)</f>
        <v>0</v>
      </c>
    </row>
    <row r="76" spans="1:67" x14ac:dyDescent="0.2">
      <c r="A76" s="2">
        <f>DM!C76</f>
        <v>0</v>
      </c>
      <c r="B76" s="3">
        <f>VLOOKUP(A76,Tondau!$B$5:$F$500,3,0)</f>
        <v>0</v>
      </c>
      <c r="C76" s="3">
        <f t="shared" si="5"/>
        <v>0</v>
      </c>
      <c r="D76" s="3">
        <f t="shared" si="6"/>
        <v>0</v>
      </c>
      <c r="E76" s="3">
        <f t="shared" si="7"/>
        <v>0</v>
      </c>
      <c r="F76" s="7">
        <f>SUMIFS(Nhap!$I$5:$I$1000,Nhap!$E$5:$E$1000,DATE(Thang!$E$4,Thang!$C$4,Loc!$F$2),Nhap!$F$5:$F$1000,Loc!A76)</f>
        <v>0</v>
      </c>
      <c r="G76" s="7">
        <f>SUMIFS(Nhap!$I$5:$I$1000,Nhap!$E$5:$E$1000,DATE(Thang!$E$4,Thang!$C$4,Loc!$G$2),Nhap!$F$5:$F$1000,Loc!A76)</f>
        <v>0</v>
      </c>
      <c r="H76" s="7">
        <f>SUMIFS(Nhap!$I$5:$I$1000,Nhap!$E$5:$E$1000,DATE(Thang!$E$4,Thang!$C$4,Loc!$H$2),Nhap!$F$5:$F$1000,Loc!A76)</f>
        <v>0</v>
      </c>
      <c r="I76" s="7">
        <f>SUMIFS(Nhap!$I$5:$I$1000,Nhap!$E$5:$E$1000,DATE(Thang!$E$4,Thang!$C$4,Loc!$I$2),Nhap!$F$5:$F$1000,Loc!A76)</f>
        <v>0</v>
      </c>
      <c r="J76" s="7">
        <f>SUMIFS(Nhap!$I$5:$I$1000,Nhap!$E$5:$E$1000,DATE(Thang!$E$4,Thang!$C$4,Loc!$J$2),Nhap!$F$5:$F$1000,Loc!A76)</f>
        <v>0</v>
      </c>
      <c r="K76" s="7">
        <f>SUMIFS(Nhap!$I$5:$I$1000,Nhap!$E$5:$E$1000,DATE(Thang!$E$4,Thang!$C$4,Loc!$K$2),Nhap!$F$5:$F$1000,Loc!A76)</f>
        <v>0</v>
      </c>
      <c r="L76" s="7">
        <f>SUMIFS(Nhap!$I$5:$I$1000,Nhap!$E$5:$E$1000,DATE(Thang!$E$4,Thang!$C$4,Loc!$L$2),Nhap!$F$5:$F$1000,Loc!A76)</f>
        <v>0</v>
      </c>
      <c r="M76" s="7">
        <f>SUMIFS(Nhap!$I$5:$I$1000,Nhap!$E$5:$E$1000,DATE(Thang!$E$4,Thang!$C$4,Loc!$M$2),Nhap!$F$5:$F$1000,Loc!A76)</f>
        <v>0</v>
      </c>
      <c r="N76" s="7">
        <f>SUMIFS(Nhap!$I$5:$I$1000,Nhap!$E$5:$E$1000,DATE(Thang!$E$4,Thang!$C$4,Loc!$N$2),Nhap!$F$5:$F$1000,Loc!A76)</f>
        <v>0</v>
      </c>
      <c r="O76" s="7">
        <f>SUMIFS(Nhap!$I$5:$I$1000,Nhap!$E$5:$E$1000,DATE(Thang!$E$4,Thang!$C$4,Loc!$O$2),Nhap!$F$5:$F$1000,Loc!A76)</f>
        <v>0</v>
      </c>
      <c r="P76" s="7">
        <f>SUMIFS(Nhap!$I$5:$I$1000,Nhap!$E$5:$E$1000,DATE(Thang!$E$4,Thang!$C$4,Loc!$P$2),Nhap!$F$5:$F$1000,Loc!A76)</f>
        <v>0</v>
      </c>
      <c r="Q76" s="7">
        <f>SUMIFS(Nhap!$I$5:$I$1000,Nhap!$E$5:$E$1000,DATE(Thang!$E$4,Thang!$C$4,Loc!$Q$2),Nhap!$F$5:$F$1000,Loc!A76)</f>
        <v>0</v>
      </c>
      <c r="R76" s="7">
        <f>SUMIFS(Nhap!$I$5:$I$1000,Nhap!$E$5:$E$1000,DATE(Thang!$E$4,Thang!$C$4,Loc!$R$2),Nhap!$F$5:$F$1000,Loc!A76)</f>
        <v>0</v>
      </c>
      <c r="S76" s="7">
        <f>SUMIFS(Nhap!$I$5:$I$1000,Nhap!$E$5:$E$1000,DATE(Thang!$E$4,Thang!$C$4,Loc!$S$2),Nhap!$F$5:$F$1000,Loc!A76)</f>
        <v>0</v>
      </c>
      <c r="T76" s="7">
        <f>SUMIFS(Nhap!$I$5:$I$1000,Nhap!$E$5:$E$1000,DATE(Thang!$E$4,Thang!$C$4,Loc!$T$2),Nhap!$F$5:$F$1000,Loc!A76)</f>
        <v>0</v>
      </c>
      <c r="U76" s="7">
        <f>SUMIFS(Nhap!$I$5:$I$1000,Nhap!$E$5:$E$1000,DATE(Thang!$E$4,Thang!$C$4,Loc!$U$2),Nhap!$F$5:$F$1000,Loc!A76)</f>
        <v>0</v>
      </c>
      <c r="V76" s="7">
        <f>SUMIFS(Nhap!$I$5:$I$1000,Nhap!$E$5:$E$1000,DATE(Thang!$E$4,Thang!$C$4,Loc!$V$2),Nhap!$F$5:$F$1000,Loc!A76)</f>
        <v>0</v>
      </c>
      <c r="W76" s="7">
        <f>SUMIFS(Nhap!$I$5:$I$1000,Nhap!$E$5:$E$1000,DATE(Thang!$E$4,Thang!$C$4,Loc!$W$2),Nhap!$F$5:$F$1000,Loc!A76)</f>
        <v>0</v>
      </c>
      <c r="X76" s="7">
        <f>SUMIFS(Nhap!$I$5:$I$1000,Nhap!$E$5:$E$1000,DATE(Thang!$E$4,Thang!$C$4,Loc!$X$2),Nhap!$F$5:$F$1000,Loc!A76)</f>
        <v>0</v>
      </c>
      <c r="Y76" s="7">
        <f>SUMIFS(Nhap!$I$5:$I$1000,Nhap!$E$5:$E$1000,DATE(Thang!$E$4,Thang!$C$4,Loc!$Y$2),Nhap!$F$5:$F$1000,Loc!A76)</f>
        <v>0</v>
      </c>
      <c r="Z76" s="7">
        <f>SUMIFS(Nhap!$I$5:$I$1000,Nhap!$E$5:$E$1000,DATE(Thang!$E$4,Thang!$C$4,Loc!$Z$2),Nhap!$F$5:$F$1000,Loc!A76)</f>
        <v>0</v>
      </c>
      <c r="AA76" s="7">
        <f>SUMIFS(Nhap!$I$5:$I$1000,Nhap!$E$5:$E$1000,DATE(Thang!$E$4,Thang!$C$4,Loc!$AA$2),Nhap!$F$5:$F$1000,Loc!A76)</f>
        <v>0</v>
      </c>
      <c r="AB76" s="7">
        <f>SUMIFS(Nhap!$I$5:$I$1000,Nhap!$E$5:$E$1000,DATE(Thang!$E$4,Thang!$C$4,Loc!$AB$2),Nhap!$F$5:$F$1000,Loc!A76)</f>
        <v>0</v>
      </c>
      <c r="AC76" s="7">
        <f>SUMIFS(Nhap!$I$5:$I$1000,Nhap!$E$5:$E$1000,DATE(Thang!$E$4,Thang!$C$4,Loc!$AC$2),Nhap!$F$5:$F$1000,Loc!A76)</f>
        <v>0</v>
      </c>
      <c r="AD76" s="7">
        <f>SUMIFS(Nhap!$I$5:$I$1000,Nhap!$E$5:$E$1000,DATE(Thang!$E$4,Thang!$C$4,Loc!$AD$2),Nhap!$F$5:$F$1000,Loc!$A$5)</f>
        <v>0</v>
      </c>
      <c r="AE76" s="7">
        <f>SUMIFS(Nhap!$I$5:$I$1000,Nhap!$E$5:$E$1000,DATE(Thang!$E$4,Thang!$C$4,Loc!$AE$2),Nhap!$F$5:$F$1000,Loc!A76)</f>
        <v>0</v>
      </c>
      <c r="AF76" s="7">
        <f>SUMIFS(Nhap!$I$5:$I$1000,Nhap!$E$5:$E$1000,DATE(Thang!$E$4,Thang!$C$4,Loc!$AF$2),Nhap!$F$5:$F$1000,Loc!A76)</f>
        <v>0</v>
      </c>
      <c r="AG76" s="7">
        <f>SUMIFS(Nhap!$I$5:$I$1000,Nhap!$E$5:$E$1000,DATE(Thang!$E$4,Thang!$C$4,Loc!$AG$2),Nhap!$F$5:$F$1000,Loc!A76)</f>
        <v>0</v>
      </c>
      <c r="AH76" s="7">
        <f>SUMIFS(Nhap!$I$5:$I$1000,Nhap!$E$5:$E$1000,DATE(Thang!$E$4,Thang!$C$4,Loc!$AH$2),Nhap!$F$5:$F$1000,Loc!A76)</f>
        <v>0</v>
      </c>
      <c r="AI76" s="7">
        <f>SUMIFS(Nhap!$I$5:$I$1000,Nhap!$E$5:$E$1000,DATE(Thang!$E$4,Thang!$C$4,Loc!$AI$2),Nhap!$F$5:$F$1000,Loc!A76)</f>
        <v>0</v>
      </c>
      <c r="AJ76" s="7">
        <f>SUMIFS(Nhap!$I$5:$I$1000,Nhap!$E$5:$E$1000,DATE(Thang!$E$4,Thang!$C$4,Loc!$AJ$2),Nhap!$F$5:$F$1000,Loc!A76)</f>
        <v>0</v>
      </c>
      <c r="AK76" s="1">
        <f>SUMIFS(Xuat!$G$5:$G$1000,Xuat!$C$5:$C$1000,DATE(Thang!$E$4,Thang!$C$4,AK$2),Xuat!$D$5:$D$1000,Loc!$A76)</f>
        <v>0</v>
      </c>
      <c r="AL76" s="1">
        <f>SUMIFS(Xuat!$G$5:$G$1000,Xuat!$C$5:$C$1000,DATE(Thang!$E$4,Thang!$C$4,AL$2),Xuat!$D$5:$D$1000,Loc!$A76)</f>
        <v>0</v>
      </c>
      <c r="AM76" s="1">
        <f>SUMIFS(Xuat!$G$5:$G$1000,Xuat!$C$5:$C$1000,DATE(Thang!$E$4,Thang!$C$4,AM$2),Xuat!$D$5:$D$1000,Loc!$A76)</f>
        <v>0</v>
      </c>
      <c r="AN76" s="1">
        <f>SUMIFS(Xuat!$G$5:$G$1000,Xuat!$C$5:$C$1000,DATE(Thang!$E$4,Thang!$C$4,AN$2),Xuat!$D$5:$D$1000,Loc!$A76)</f>
        <v>0</v>
      </c>
      <c r="AO76" s="1">
        <f>SUMIFS(Xuat!$G$5:$G$1000,Xuat!$C$5:$C$1000,DATE(Thang!$E$4,Thang!$C$4,AO$2),Xuat!$D$5:$D$1000,Loc!$A76)</f>
        <v>0</v>
      </c>
      <c r="AP76" s="1">
        <f>SUMIFS(Xuat!$G$5:$G$1000,Xuat!$C$5:$C$1000,DATE(Thang!$E$4,Thang!$C$4,AP$2),Xuat!$D$5:$D$1000,Loc!$A76)</f>
        <v>0</v>
      </c>
      <c r="AQ76" s="1">
        <f>SUMIFS(Xuat!$G$5:$G$1000,Xuat!$C$5:$C$1000,DATE(Thang!$E$4,Thang!$C$4,AQ$2),Xuat!$D$5:$D$1000,Loc!$A76)</f>
        <v>0</v>
      </c>
      <c r="AR76" s="1">
        <f>SUMIFS(Xuat!$G$5:$G$1000,Xuat!$C$5:$C$1000,DATE(Thang!$E$4,Thang!$C$4,AR$2),Xuat!$D$5:$D$1000,Loc!$A76)</f>
        <v>0</v>
      </c>
      <c r="AS76" s="1">
        <f>SUMIFS(Xuat!$G$5:$G$1000,Xuat!$C$5:$C$1000,DATE(Thang!$E$4,Thang!$C$4,AS$2),Xuat!$D$5:$D$1000,Loc!$A76)</f>
        <v>0</v>
      </c>
      <c r="AT76" s="1">
        <f>SUMIFS(Xuat!$G$5:$G$1000,Xuat!$C$5:$C$1000,DATE(Thang!$E$4,Thang!$C$4,AT$2),Xuat!$D$5:$D$1000,Loc!$A76)</f>
        <v>0</v>
      </c>
      <c r="AU76" s="1">
        <f>SUMIFS(Xuat!$G$5:$G$1000,Xuat!$C$5:$C$1000,DATE(Thang!$E$4,Thang!$C$4,AU$2),Xuat!$D$5:$D$1000,Loc!$A76)</f>
        <v>0</v>
      </c>
      <c r="AV76" s="1">
        <f>SUMIFS(Xuat!$G$5:$G$1000,Xuat!$C$5:$C$1000,DATE(Thang!$E$4,Thang!$C$4,AV$2),Xuat!$D$5:$D$1000,Loc!$A76)</f>
        <v>0</v>
      </c>
      <c r="AW76" s="1">
        <f>SUMIFS(Xuat!$G$5:$G$1000,Xuat!$C$5:$C$1000,DATE(Thang!$E$4,Thang!$C$4,AW$2),Xuat!$D$5:$D$1000,Loc!$A76)</f>
        <v>0</v>
      </c>
      <c r="AX76" s="1">
        <f>SUMIFS(Xuat!$G$5:$G$1000,Xuat!$C$5:$C$1000,DATE(Thang!$E$4,Thang!$C$4,AX$2),Xuat!$D$5:$D$1000,Loc!$A76)</f>
        <v>0</v>
      </c>
      <c r="AY76" s="1">
        <f>SUMIFS(Xuat!$G$5:$G$1000,Xuat!$C$5:$C$1000,DATE(Thang!$E$4,Thang!$C$4,AY$2),Xuat!$D$5:$D$1000,Loc!$A76)</f>
        <v>0</v>
      </c>
      <c r="AZ76" s="1">
        <f>SUMIFS(Xuat!$G$5:$G$1000,Xuat!$C$5:$C$1000,DATE(Thang!$E$4,Thang!$C$4,AZ$2),Xuat!$D$5:$D$1000,Loc!$A76)</f>
        <v>0</v>
      </c>
      <c r="BA76" s="1">
        <f>SUMIFS(Xuat!$G$5:$G$1000,Xuat!$C$5:$C$1000,DATE(Thang!$E$4,Thang!$C$4,BA$2),Xuat!$D$5:$D$1000,Loc!$A76)</f>
        <v>0</v>
      </c>
      <c r="BB76" s="1">
        <f>SUMIFS(Xuat!$G$5:$G$1000,Xuat!$C$5:$C$1000,DATE(Thang!$E$4,Thang!$C$4,BB$2),Xuat!$D$5:$D$1000,Loc!$A76)</f>
        <v>0</v>
      </c>
      <c r="BC76" s="1">
        <f>SUMIFS(Xuat!$G$5:$G$1000,Xuat!$C$5:$C$1000,DATE(Thang!$E$4,Thang!$C$4,BC$2),Xuat!$D$5:$D$1000,Loc!$A76)</f>
        <v>0</v>
      </c>
      <c r="BD76" s="1">
        <f>SUMIFS(Xuat!$G$5:$G$1000,Xuat!$C$5:$C$1000,DATE(Thang!$E$4,Thang!$C$4,BD$2),Xuat!$D$5:$D$1000,Loc!$A76)</f>
        <v>0</v>
      </c>
      <c r="BE76" s="1">
        <f>SUMIFS(Xuat!$G$5:$G$1000,Xuat!$C$5:$C$1000,DATE(Thang!$E$4,Thang!$C$4,BE$2),Xuat!$D$5:$D$1000,Loc!$A76)</f>
        <v>0</v>
      </c>
      <c r="BF76" s="1">
        <f>SUMIFS(Xuat!$G$5:$G$1000,Xuat!$C$5:$C$1000,DATE(Thang!$E$4,Thang!$C$4,BF$2),Xuat!$D$5:$D$1000,Loc!$A76)</f>
        <v>0</v>
      </c>
      <c r="BG76" s="1">
        <f>SUMIFS(Xuat!$G$5:$G$1000,Xuat!$C$5:$C$1000,DATE(Thang!$E$4,Thang!$C$4,BG$2),Xuat!$D$5:$D$1000,Loc!$A76)</f>
        <v>0</v>
      </c>
      <c r="BH76" s="1">
        <f>SUMIFS(Xuat!$G$5:$G$1000,Xuat!$C$5:$C$1000,DATE(Thang!$E$4,Thang!$C$4,BH$2),Xuat!$D$5:$D$1000,Loc!$A76)</f>
        <v>0</v>
      </c>
      <c r="BI76" s="1">
        <f>SUMIFS(Xuat!$G$5:$G$1000,Xuat!$C$5:$C$1000,DATE(Thang!$E$4,Thang!$C$4,BI$2),Xuat!$D$5:$D$1000,Loc!$A76)</f>
        <v>0</v>
      </c>
      <c r="BJ76" s="1">
        <f>SUMIFS(Xuat!$G$5:$G$1000,Xuat!$C$5:$C$1000,DATE(Thang!$E$4,Thang!$C$4,BJ$2),Xuat!$D$5:$D$1000,Loc!$A76)</f>
        <v>0</v>
      </c>
      <c r="BK76" s="1">
        <f>SUMIFS(Xuat!$G$5:$G$1000,Xuat!$C$5:$C$1000,DATE(Thang!$E$4,Thang!$C$4,BK$2),Xuat!$D$5:$D$1000,Loc!$A76)</f>
        <v>0</v>
      </c>
      <c r="BL76" s="1">
        <f>SUMIFS(Xuat!$G$5:$G$1000,Xuat!$C$5:$C$1000,DATE(Thang!$E$4,Thang!$C$4,BL$2),Xuat!$D$5:$D$1000,Loc!$A76)</f>
        <v>0</v>
      </c>
      <c r="BM76" s="1">
        <f>SUMIFS(Xuat!$G$5:$G$1000,Xuat!$C$5:$C$1000,DATE(Thang!$E$4,Thang!$C$4,BM$2),Xuat!$D$5:$D$1000,Loc!$A76)</f>
        <v>0</v>
      </c>
      <c r="BN76" s="1">
        <f>SUMIFS(Xuat!$G$5:$G$1000,Xuat!$C$5:$C$1000,DATE(Thang!$E$4,Thang!$C$4,BN$2),Xuat!$D$5:$D$1000,Loc!$A76)</f>
        <v>0</v>
      </c>
      <c r="BO76" s="1">
        <f>SUMIFS(Xuat!$G$5:$G$1000,Xuat!$C$5:$C$1000,DATE(Thang!$E$4,Thang!$C$4,BO$2),Xuat!$D$5:$D$1000,Loc!$A76)</f>
        <v>0</v>
      </c>
    </row>
    <row r="77" spans="1:67" x14ac:dyDescent="0.2">
      <c r="A77" s="2">
        <f>DM!C77</f>
        <v>0</v>
      </c>
      <c r="B77" s="3">
        <f>VLOOKUP(A77,Tondau!$B$5:$F$500,3,0)</f>
        <v>0</v>
      </c>
      <c r="C77" s="3">
        <f t="shared" si="5"/>
        <v>0</v>
      </c>
      <c r="D77" s="3">
        <f t="shared" si="6"/>
        <v>0</v>
      </c>
      <c r="E77" s="3">
        <f t="shared" si="7"/>
        <v>0</v>
      </c>
      <c r="F77" s="7">
        <f>SUMIFS(Nhap!$I$5:$I$1000,Nhap!$E$5:$E$1000,DATE(Thang!$E$4,Thang!$C$4,Loc!$F$2),Nhap!$F$5:$F$1000,Loc!A77)</f>
        <v>0</v>
      </c>
      <c r="G77" s="7">
        <f>SUMIFS(Nhap!$I$5:$I$1000,Nhap!$E$5:$E$1000,DATE(Thang!$E$4,Thang!$C$4,Loc!$G$2),Nhap!$F$5:$F$1000,Loc!A77)</f>
        <v>0</v>
      </c>
      <c r="H77" s="7">
        <f>SUMIFS(Nhap!$I$5:$I$1000,Nhap!$E$5:$E$1000,DATE(Thang!$E$4,Thang!$C$4,Loc!$H$2),Nhap!$F$5:$F$1000,Loc!A77)</f>
        <v>0</v>
      </c>
      <c r="I77" s="7">
        <f>SUMIFS(Nhap!$I$5:$I$1000,Nhap!$E$5:$E$1000,DATE(Thang!$E$4,Thang!$C$4,Loc!$I$2),Nhap!$F$5:$F$1000,Loc!A77)</f>
        <v>0</v>
      </c>
      <c r="J77" s="7">
        <f>SUMIFS(Nhap!$I$5:$I$1000,Nhap!$E$5:$E$1000,DATE(Thang!$E$4,Thang!$C$4,Loc!$J$2),Nhap!$F$5:$F$1000,Loc!A77)</f>
        <v>0</v>
      </c>
      <c r="K77" s="7">
        <f>SUMIFS(Nhap!$I$5:$I$1000,Nhap!$E$5:$E$1000,DATE(Thang!$E$4,Thang!$C$4,Loc!$K$2),Nhap!$F$5:$F$1000,Loc!A77)</f>
        <v>0</v>
      </c>
      <c r="L77" s="7">
        <f>SUMIFS(Nhap!$I$5:$I$1000,Nhap!$E$5:$E$1000,DATE(Thang!$E$4,Thang!$C$4,Loc!$L$2),Nhap!$F$5:$F$1000,Loc!A77)</f>
        <v>0</v>
      </c>
      <c r="M77" s="7">
        <f>SUMIFS(Nhap!$I$5:$I$1000,Nhap!$E$5:$E$1000,DATE(Thang!$E$4,Thang!$C$4,Loc!$M$2),Nhap!$F$5:$F$1000,Loc!A77)</f>
        <v>0</v>
      </c>
      <c r="N77" s="7">
        <f>SUMIFS(Nhap!$I$5:$I$1000,Nhap!$E$5:$E$1000,DATE(Thang!$E$4,Thang!$C$4,Loc!$N$2),Nhap!$F$5:$F$1000,Loc!A77)</f>
        <v>0</v>
      </c>
      <c r="O77" s="7">
        <f>SUMIFS(Nhap!$I$5:$I$1000,Nhap!$E$5:$E$1000,DATE(Thang!$E$4,Thang!$C$4,Loc!$O$2),Nhap!$F$5:$F$1000,Loc!A77)</f>
        <v>0</v>
      </c>
      <c r="P77" s="7">
        <f>SUMIFS(Nhap!$I$5:$I$1000,Nhap!$E$5:$E$1000,DATE(Thang!$E$4,Thang!$C$4,Loc!$P$2),Nhap!$F$5:$F$1000,Loc!A77)</f>
        <v>0</v>
      </c>
      <c r="Q77" s="7">
        <f>SUMIFS(Nhap!$I$5:$I$1000,Nhap!$E$5:$E$1000,DATE(Thang!$E$4,Thang!$C$4,Loc!$Q$2),Nhap!$F$5:$F$1000,Loc!A77)</f>
        <v>0</v>
      </c>
      <c r="R77" s="7">
        <f>SUMIFS(Nhap!$I$5:$I$1000,Nhap!$E$5:$E$1000,DATE(Thang!$E$4,Thang!$C$4,Loc!$R$2),Nhap!$F$5:$F$1000,Loc!A77)</f>
        <v>0</v>
      </c>
      <c r="S77" s="7">
        <f>SUMIFS(Nhap!$I$5:$I$1000,Nhap!$E$5:$E$1000,DATE(Thang!$E$4,Thang!$C$4,Loc!$S$2),Nhap!$F$5:$F$1000,Loc!A77)</f>
        <v>0</v>
      </c>
      <c r="T77" s="7">
        <f>SUMIFS(Nhap!$I$5:$I$1000,Nhap!$E$5:$E$1000,DATE(Thang!$E$4,Thang!$C$4,Loc!$T$2),Nhap!$F$5:$F$1000,Loc!A77)</f>
        <v>0</v>
      </c>
      <c r="U77" s="7">
        <f>SUMIFS(Nhap!$I$5:$I$1000,Nhap!$E$5:$E$1000,DATE(Thang!$E$4,Thang!$C$4,Loc!$U$2),Nhap!$F$5:$F$1000,Loc!A77)</f>
        <v>0</v>
      </c>
      <c r="V77" s="7">
        <f>SUMIFS(Nhap!$I$5:$I$1000,Nhap!$E$5:$E$1000,DATE(Thang!$E$4,Thang!$C$4,Loc!$V$2),Nhap!$F$5:$F$1000,Loc!A77)</f>
        <v>0</v>
      </c>
      <c r="W77" s="7">
        <f>SUMIFS(Nhap!$I$5:$I$1000,Nhap!$E$5:$E$1000,DATE(Thang!$E$4,Thang!$C$4,Loc!$W$2),Nhap!$F$5:$F$1000,Loc!A77)</f>
        <v>0</v>
      </c>
      <c r="X77" s="7">
        <f>SUMIFS(Nhap!$I$5:$I$1000,Nhap!$E$5:$E$1000,DATE(Thang!$E$4,Thang!$C$4,Loc!$X$2),Nhap!$F$5:$F$1000,Loc!A77)</f>
        <v>0</v>
      </c>
      <c r="Y77" s="7">
        <f>SUMIFS(Nhap!$I$5:$I$1000,Nhap!$E$5:$E$1000,DATE(Thang!$E$4,Thang!$C$4,Loc!$Y$2),Nhap!$F$5:$F$1000,Loc!A77)</f>
        <v>0</v>
      </c>
      <c r="Z77" s="7">
        <f>SUMIFS(Nhap!$I$5:$I$1000,Nhap!$E$5:$E$1000,DATE(Thang!$E$4,Thang!$C$4,Loc!$Z$2),Nhap!$F$5:$F$1000,Loc!A77)</f>
        <v>0</v>
      </c>
      <c r="AA77" s="7">
        <f>SUMIFS(Nhap!$I$5:$I$1000,Nhap!$E$5:$E$1000,DATE(Thang!$E$4,Thang!$C$4,Loc!$AA$2),Nhap!$F$5:$F$1000,Loc!A77)</f>
        <v>0</v>
      </c>
      <c r="AB77" s="7">
        <f>SUMIFS(Nhap!$I$5:$I$1000,Nhap!$E$5:$E$1000,DATE(Thang!$E$4,Thang!$C$4,Loc!$AB$2),Nhap!$F$5:$F$1000,Loc!A77)</f>
        <v>0</v>
      </c>
      <c r="AC77" s="7">
        <f>SUMIFS(Nhap!$I$5:$I$1000,Nhap!$E$5:$E$1000,DATE(Thang!$E$4,Thang!$C$4,Loc!$AC$2),Nhap!$F$5:$F$1000,Loc!A77)</f>
        <v>0</v>
      </c>
      <c r="AD77" s="7">
        <f>SUMIFS(Nhap!$I$5:$I$1000,Nhap!$E$5:$E$1000,DATE(Thang!$E$4,Thang!$C$4,Loc!$AD$2),Nhap!$F$5:$F$1000,Loc!$A$5)</f>
        <v>0</v>
      </c>
      <c r="AE77" s="7">
        <f>SUMIFS(Nhap!$I$5:$I$1000,Nhap!$E$5:$E$1000,DATE(Thang!$E$4,Thang!$C$4,Loc!$AE$2),Nhap!$F$5:$F$1000,Loc!A77)</f>
        <v>0</v>
      </c>
      <c r="AF77" s="7">
        <f>SUMIFS(Nhap!$I$5:$I$1000,Nhap!$E$5:$E$1000,DATE(Thang!$E$4,Thang!$C$4,Loc!$AF$2),Nhap!$F$5:$F$1000,Loc!A77)</f>
        <v>0</v>
      </c>
      <c r="AG77" s="7">
        <f>SUMIFS(Nhap!$I$5:$I$1000,Nhap!$E$5:$E$1000,DATE(Thang!$E$4,Thang!$C$4,Loc!$AG$2),Nhap!$F$5:$F$1000,Loc!A77)</f>
        <v>0</v>
      </c>
      <c r="AH77" s="7">
        <f>SUMIFS(Nhap!$I$5:$I$1000,Nhap!$E$5:$E$1000,DATE(Thang!$E$4,Thang!$C$4,Loc!$AH$2),Nhap!$F$5:$F$1000,Loc!A77)</f>
        <v>0</v>
      </c>
      <c r="AI77" s="7">
        <f>SUMIFS(Nhap!$I$5:$I$1000,Nhap!$E$5:$E$1000,DATE(Thang!$E$4,Thang!$C$4,Loc!$AI$2),Nhap!$F$5:$F$1000,Loc!A77)</f>
        <v>0</v>
      </c>
      <c r="AJ77" s="7">
        <f>SUMIFS(Nhap!$I$5:$I$1000,Nhap!$E$5:$E$1000,DATE(Thang!$E$4,Thang!$C$4,Loc!$AJ$2),Nhap!$F$5:$F$1000,Loc!A77)</f>
        <v>0</v>
      </c>
      <c r="AK77" s="1">
        <f>SUMIFS(Xuat!$G$5:$G$1000,Xuat!$C$5:$C$1000,DATE(Thang!$E$4,Thang!$C$4,AK$2),Xuat!$D$5:$D$1000,Loc!$A77)</f>
        <v>0</v>
      </c>
      <c r="AL77" s="1">
        <f>SUMIFS(Xuat!$G$5:$G$1000,Xuat!$C$5:$C$1000,DATE(Thang!$E$4,Thang!$C$4,AL$2),Xuat!$D$5:$D$1000,Loc!$A77)</f>
        <v>0</v>
      </c>
      <c r="AM77" s="1">
        <f>SUMIFS(Xuat!$G$5:$G$1000,Xuat!$C$5:$C$1000,DATE(Thang!$E$4,Thang!$C$4,AM$2),Xuat!$D$5:$D$1000,Loc!$A77)</f>
        <v>0</v>
      </c>
      <c r="AN77" s="1">
        <f>SUMIFS(Xuat!$G$5:$G$1000,Xuat!$C$5:$C$1000,DATE(Thang!$E$4,Thang!$C$4,AN$2),Xuat!$D$5:$D$1000,Loc!$A77)</f>
        <v>0</v>
      </c>
      <c r="AO77" s="1">
        <f>SUMIFS(Xuat!$G$5:$G$1000,Xuat!$C$5:$C$1000,DATE(Thang!$E$4,Thang!$C$4,AO$2),Xuat!$D$5:$D$1000,Loc!$A77)</f>
        <v>0</v>
      </c>
      <c r="AP77" s="1">
        <f>SUMIFS(Xuat!$G$5:$G$1000,Xuat!$C$5:$C$1000,DATE(Thang!$E$4,Thang!$C$4,AP$2),Xuat!$D$5:$D$1000,Loc!$A77)</f>
        <v>0</v>
      </c>
      <c r="AQ77" s="1">
        <f>SUMIFS(Xuat!$G$5:$G$1000,Xuat!$C$5:$C$1000,DATE(Thang!$E$4,Thang!$C$4,AQ$2),Xuat!$D$5:$D$1000,Loc!$A77)</f>
        <v>0</v>
      </c>
      <c r="AR77" s="1">
        <f>SUMIFS(Xuat!$G$5:$G$1000,Xuat!$C$5:$C$1000,DATE(Thang!$E$4,Thang!$C$4,AR$2),Xuat!$D$5:$D$1000,Loc!$A77)</f>
        <v>0</v>
      </c>
      <c r="AS77" s="1">
        <f>SUMIFS(Xuat!$G$5:$G$1000,Xuat!$C$5:$C$1000,DATE(Thang!$E$4,Thang!$C$4,AS$2),Xuat!$D$5:$D$1000,Loc!$A77)</f>
        <v>0</v>
      </c>
      <c r="AT77" s="1">
        <f>SUMIFS(Xuat!$G$5:$G$1000,Xuat!$C$5:$C$1000,DATE(Thang!$E$4,Thang!$C$4,AT$2),Xuat!$D$5:$D$1000,Loc!$A77)</f>
        <v>0</v>
      </c>
      <c r="AU77" s="1">
        <f>SUMIFS(Xuat!$G$5:$G$1000,Xuat!$C$5:$C$1000,DATE(Thang!$E$4,Thang!$C$4,AU$2),Xuat!$D$5:$D$1000,Loc!$A77)</f>
        <v>0</v>
      </c>
      <c r="AV77" s="1">
        <f>SUMIFS(Xuat!$G$5:$G$1000,Xuat!$C$5:$C$1000,DATE(Thang!$E$4,Thang!$C$4,AV$2),Xuat!$D$5:$D$1000,Loc!$A77)</f>
        <v>0</v>
      </c>
      <c r="AW77" s="1">
        <f>SUMIFS(Xuat!$G$5:$G$1000,Xuat!$C$5:$C$1000,DATE(Thang!$E$4,Thang!$C$4,AW$2),Xuat!$D$5:$D$1000,Loc!$A77)</f>
        <v>0</v>
      </c>
      <c r="AX77" s="1">
        <f>SUMIFS(Xuat!$G$5:$G$1000,Xuat!$C$5:$C$1000,DATE(Thang!$E$4,Thang!$C$4,AX$2),Xuat!$D$5:$D$1000,Loc!$A77)</f>
        <v>0</v>
      </c>
      <c r="AY77" s="1">
        <f>SUMIFS(Xuat!$G$5:$G$1000,Xuat!$C$5:$C$1000,DATE(Thang!$E$4,Thang!$C$4,AY$2),Xuat!$D$5:$D$1000,Loc!$A77)</f>
        <v>0</v>
      </c>
      <c r="AZ77" s="1">
        <f>SUMIFS(Xuat!$G$5:$G$1000,Xuat!$C$5:$C$1000,DATE(Thang!$E$4,Thang!$C$4,AZ$2),Xuat!$D$5:$D$1000,Loc!$A77)</f>
        <v>0</v>
      </c>
      <c r="BA77" s="1">
        <f>SUMIFS(Xuat!$G$5:$G$1000,Xuat!$C$5:$C$1000,DATE(Thang!$E$4,Thang!$C$4,BA$2),Xuat!$D$5:$D$1000,Loc!$A77)</f>
        <v>0</v>
      </c>
      <c r="BB77" s="1">
        <f>SUMIFS(Xuat!$G$5:$G$1000,Xuat!$C$5:$C$1000,DATE(Thang!$E$4,Thang!$C$4,BB$2),Xuat!$D$5:$D$1000,Loc!$A77)</f>
        <v>0</v>
      </c>
      <c r="BC77" s="1">
        <f>SUMIFS(Xuat!$G$5:$G$1000,Xuat!$C$5:$C$1000,DATE(Thang!$E$4,Thang!$C$4,BC$2),Xuat!$D$5:$D$1000,Loc!$A77)</f>
        <v>0</v>
      </c>
      <c r="BD77" s="1">
        <f>SUMIFS(Xuat!$G$5:$G$1000,Xuat!$C$5:$C$1000,DATE(Thang!$E$4,Thang!$C$4,BD$2),Xuat!$D$5:$D$1000,Loc!$A77)</f>
        <v>0</v>
      </c>
      <c r="BE77" s="1">
        <f>SUMIFS(Xuat!$G$5:$G$1000,Xuat!$C$5:$C$1000,DATE(Thang!$E$4,Thang!$C$4,BE$2),Xuat!$D$5:$D$1000,Loc!$A77)</f>
        <v>0</v>
      </c>
      <c r="BF77" s="1">
        <f>SUMIFS(Xuat!$G$5:$G$1000,Xuat!$C$5:$C$1000,DATE(Thang!$E$4,Thang!$C$4,BF$2),Xuat!$D$5:$D$1000,Loc!$A77)</f>
        <v>0</v>
      </c>
      <c r="BG77" s="1">
        <f>SUMIFS(Xuat!$G$5:$G$1000,Xuat!$C$5:$C$1000,DATE(Thang!$E$4,Thang!$C$4,BG$2),Xuat!$D$5:$D$1000,Loc!$A77)</f>
        <v>0</v>
      </c>
      <c r="BH77" s="1">
        <f>SUMIFS(Xuat!$G$5:$G$1000,Xuat!$C$5:$C$1000,DATE(Thang!$E$4,Thang!$C$4,BH$2),Xuat!$D$5:$D$1000,Loc!$A77)</f>
        <v>0</v>
      </c>
      <c r="BI77" s="1">
        <f>SUMIFS(Xuat!$G$5:$G$1000,Xuat!$C$5:$C$1000,DATE(Thang!$E$4,Thang!$C$4,BI$2),Xuat!$D$5:$D$1000,Loc!$A77)</f>
        <v>0</v>
      </c>
      <c r="BJ77" s="1">
        <f>SUMIFS(Xuat!$G$5:$G$1000,Xuat!$C$5:$C$1000,DATE(Thang!$E$4,Thang!$C$4,BJ$2),Xuat!$D$5:$D$1000,Loc!$A77)</f>
        <v>0</v>
      </c>
      <c r="BK77" s="1">
        <f>SUMIFS(Xuat!$G$5:$G$1000,Xuat!$C$5:$C$1000,DATE(Thang!$E$4,Thang!$C$4,BK$2),Xuat!$D$5:$D$1000,Loc!$A77)</f>
        <v>0</v>
      </c>
      <c r="BL77" s="1">
        <f>SUMIFS(Xuat!$G$5:$G$1000,Xuat!$C$5:$C$1000,DATE(Thang!$E$4,Thang!$C$4,BL$2),Xuat!$D$5:$D$1000,Loc!$A77)</f>
        <v>0</v>
      </c>
      <c r="BM77" s="1">
        <f>SUMIFS(Xuat!$G$5:$G$1000,Xuat!$C$5:$C$1000,DATE(Thang!$E$4,Thang!$C$4,BM$2),Xuat!$D$5:$D$1000,Loc!$A77)</f>
        <v>0</v>
      </c>
      <c r="BN77" s="1">
        <f>SUMIFS(Xuat!$G$5:$G$1000,Xuat!$C$5:$C$1000,DATE(Thang!$E$4,Thang!$C$4,BN$2),Xuat!$D$5:$D$1000,Loc!$A77)</f>
        <v>0</v>
      </c>
      <c r="BO77" s="1">
        <f>SUMIFS(Xuat!$G$5:$G$1000,Xuat!$C$5:$C$1000,DATE(Thang!$E$4,Thang!$C$4,BO$2),Xuat!$D$5:$D$1000,Loc!$A77)</f>
        <v>0</v>
      </c>
    </row>
    <row r="78" spans="1:67" x14ac:dyDescent="0.2">
      <c r="A78" s="2">
        <f>DM!C78</f>
        <v>0</v>
      </c>
      <c r="B78" s="3">
        <f>VLOOKUP(A78,Tondau!$B$5:$F$500,3,0)</f>
        <v>0</v>
      </c>
      <c r="C78" s="3">
        <f t="shared" si="5"/>
        <v>0</v>
      </c>
      <c r="D78" s="3">
        <f t="shared" si="6"/>
        <v>0</v>
      </c>
      <c r="E78" s="3">
        <f t="shared" si="7"/>
        <v>0</v>
      </c>
      <c r="F78" s="7">
        <f>SUMIFS(Nhap!$I$5:$I$1000,Nhap!$E$5:$E$1000,DATE(Thang!$E$4,Thang!$C$4,Loc!$F$2),Nhap!$F$5:$F$1000,Loc!A78)</f>
        <v>0</v>
      </c>
      <c r="G78" s="7">
        <f>SUMIFS(Nhap!$I$5:$I$1000,Nhap!$E$5:$E$1000,DATE(Thang!$E$4,Thang!$C$4,Loc!$G$2),Nhap!$F$5:$F$1000,Loc!A78)</f>
        <v>0</v>
      </c>
      <c r="H78" s="7">
        <f>SUMIFS(Nhap!$I$5:$I$1000,Nhap!$E$5:$E$1000,DATE(Thang!$E$4,Thang!$C$4,Loc!$H$2),Nhap!$F$5:$F$1000,Loc!A78)</f>
        <v>0</v>
      </c>
      <c r="I78" s="7">
        <f>SUMIFS(Nhap!$I$5:$I$1000,Nhap!$E$5:$E$1000,DATE(Thang!$E$4,Thang!$C$4,Loc!$I$2),Nhap!$F$5:$F$1000,Loc!A78)</f>
        <v>0</v>
      </c>
      <c r="J78" s="7">
        <f>SUMIFS(Nhap!$I$5:$I$1000,Nhap!$E$5:$E$1000,DATE(Thang!$E$4,Thang!$C$4,Loc!$J$2),Nhap!$F$5:$F$1000,Loc!A78)</f>
        <v>0</v>
      </c>
      <c r="K78" s="7">
        <f>SUMIFS(Nhap!$I$5:$I$1000,Nhap!$E$5:$E$1000,DATE(Thang!$E$4,Thang!$C$4,Loc!$K$2),Nhap!$F$5:$F$1000,Loc!A78)</f>
        <v>0</v>
      </c>
      <c r="L78" s="7">
        <f>SUMIFS(Nhap!$I$5:$I$1000,Nhap!$E$5:$E$1000,DATE(Thang!$E$4,Thang!$C$4,Loc!$L$2),Nhap!$F$5:$F$1000,Loc!A78)</f>
        <v>0</v>
      </c>
      <c r="M78" s="7">
        <f>SUMIFS(Nhap!$I$5:$I$1000,Nhap!$E$5:$E$1000,DATE(Thang!$E$4,Thang!$C$4,Loc!$M$2),Nhap!$F$5:$F$1000,Loc!A78)</f>
        <v>0</v>
      </c>
      <c r="N78" s="7">
        <f>SUMIFS(Nhap!$I$5:$I$1000,Nhap!$E$5:$E$1000,DATE(Thang!$E$4,Thang!$C$4,Loc!$N$2),Nhap!$F$5:$F$1000,Loc!A78)</f>
        <v>0</v>
      </c>
      <c r="O78" s="7">
        <f>SUMIFS(Nhap!$I$5:$I$1000,Nhap!$E$5:$E$1000,DATE(Thang!$E$4,Thang!$C$4,Loc!$O$2),Nhap!$F$5:$F$1000,Loc!A78)</f>
        <v>0</v>
      </c>
      <c r="P78" s="7">
        <f>SUMIFS(Nhap!$I$5:$I$1000,Nhap!$E$5:$E$1000,DATE(Thang!$E$4,Thang!$C$4,Loc!$P$2),Nhap!$F$5:$F$1000,Loc!A78)</f>
        <v>0</v>
      </c>
      <c r="Q78" s="7">
        <f>SUMIFS(Nhap!$I$5:$I$1000,Nhap!$E$5:$E$1000,DATE(Thang!$E$4,Thang!$C$4,Loc!$Q$2),Nhap!$F$5:$F$1000,Loc!A78)</f>
        <v>0</v>
      </c>
      <c r="R78" s="7">
        <f>SUMIFS(Nhap!$I$5:$I$1000,Nhap!$E$5:$E$1000,DATE(Thang!$E$4,Thang!$C$4,Loc!$R$2),Nhap!$F$5:$F$1000,Loc!A78)</f>
        <v>0</v>
      </c>
      <c r="S78" s="7">
        <f>SUMIFS(Nhap!$I$5:$I$1000,Nhap!$E$5:$E$1000,DATE(Thang!$E$4,Thang!$C$4,Loc!$S$2),Nhap!$F$5:$F$1000,Loc!A78)</f>
        <v>0</v>
      </c>
      <c r="T78" s="7">
        <f>SUMIFS(Nhap!$I$5:$I$1000,Nhap!$E$5:$E$1000,DATE(Thang!$E$4,Thang!$C$4,Loc!$T$2),Nhap!$F$5:$F$1000,Loc!A78)</f>
        <v>0</v>
      </c>
      <c r="U78" s="7">
        <f>SUMIFS(Nhap!$I$5:$I$1000,Nhap!$E$5:$E$1000,DATE(Thang!$E$4,Thang!$C$4,Loc!$U$2),Nhap!$F$5:$F$1000,Loc!A78)</f>
        <v>0</v>
      </c>
      <c r="V78" s="7">
        <f>SUMIFS(Nhap!$I$5:$I$1000,Nhap!$E$5:$E$1000,DATE(Thang!$E$4,Thang!$C$4,Loc!$V$2),Nhap!$F$5:$F$1000,Loc!A78)</f>
        <v>0</v>
      </c>
      <c r="W78" s="7">
        <f>SUMIFS(Nhap!$I$5:$I$1000,Nhap!$E$5:$E$1000,DATE(Thang!$E$4,Thang!$C$4,Loc!$W$2),Nhap!$F$5:$F$1000,Loc!A78)</f>
        <v>0</v>
      </c>
      <c r="X78" s="7">
        <f>SUMIFS(Nhap!$I$5:$I$1000,Nhap!$E$5:$E$1000,DATE(Thang!$E$4,Thang!$C$4,Loc!$X$2),Nhap!$F$5:$F$1000,Loc!A78)</f>
        <v>0</v>
      </c>
      <c r="Y78" s="7">
        <f>SUMIFS(Nhap!$I$5:$I$1000,Nhap!$E$5:$E$1000,DATE(Thang!$E$4,Thang!$C$4,Loc!$Y$2),Nhap!$F$5:$F$1000,Loc!A78)</f>
        <v>0</v>
      </c>
      <c r="Z78" s="7">
        <f>SUMIFS(Nhap!$I$5:$I$1000,Nhap!$E$5:$E$1000,DATE(Thang!$E$4,Thang!$C$4,Loc!$Z$2),Nhap!$F$5:$F$1000,Loc!A78)</f>
        <v>0</v>
      </c>
      <c r="AA78" s="7">
        <f>SUMIFS(Nhap!$I$5:$I$1000,Nhap!$E$5:$E$1000,DATE(Thang!$E$4,Thang!$C$4,Loc!$AA$2),Nhap!$F$5:$F$1000,Loc!A78)</f>
        <v>0</v>
      </c>
      <c r="AB78" s="7">
        <f>SUMIFS(Nhap!$I$5:$I$1000,Nhap!$E$5:$E$1000,DATE(Thang!$E$4,Thang!$C$4,Loc!$AB$2),Nhap!$F$5:$F$1000,Loc!A78)</f>
        <v>0</v>
      </c>
      <c r="AC78" s="7">
        <f>SUMIFS(Nhap!$I$5:$I$1000,Nhap!$E$5:$E$1000,DATE(Thang!$E$4,Thang!$C$4,Loc!$AC$2),Nhap!$F$5:$F$1000,Loc!A78)</f>
        <v>0</v>
      </c>
      <c r="AD78" s="7">
        <f>SUMIFS(Nhap!$I$5:$I$1000,Nhap!$E$5:$E$1000,DATE(Thang!$E$4,Thang!$C$4,Loc!$AD$2),Nhap!$F$5:$F$1000,Loc!$A$5)</f>
        <v>0</v>
      </c>
      <c r="AE78" s="7">
        <f>SUMIFS(Nhap!$I$5:$I$1000,Nhap!$E$5:$E$1000,DATE(Thang!$E$4,Thang!$C$4,Loc!$AE$2),Nhap!$F$5:$F$1000,Loc!A78)</f>
        <v>0</v>
      </c>
      <c r="AF78" s="7">
        <f>SUMIFS(Nhap!$I$5:$I$1000,Nhap!$E$5:$E$1000,DATE(Thang!$E$4,Thang!$C$4,Loc!$AF$2),Nhap!$F$5:$F$1000,Loc!A78)</f>
        <v>0</v>
      </c>
      <c r="AG78" s="7">
        <f>SUMIFS(Nhap!$I$5:$I$1000,Nhap!$E$5:$E$1000,DATE(Thang!$E$4,Thang!$C$4,Loc!$AG$2),Nhap!$F$5:$F$1000,Loc!A78)</f>
        <v>0</v>
      </c>
      <c r="AH78" s="7">
        <f>SUMIFS(Nhap!$I$5:$I$1000,Nhap!$E$5:$E$1000,DATE(Thang!$E$4,Thang!$C$4,Loc!$AH$2),Nhap!$F$5:$F$1000,Loc!A78)</f>
        <v>0</v>
      </c>
      <c r="AI78" s="7">
        <f>SUMIFS(Nhap!$I$5:$I$1000,Nhap!$E$5:$E$1000,DATE(Thang!$E$4,Thang!$C$4,Loc!$AI$2),Nhap!$F$5:$F$1000,Loc!A78)</f>
        <v>0</v>
      </c>
      <c r="AJ78" s="7">
        <f>SUMIFS(Nhap!$I$5:$I$1000,Nhap!$E$5:$E$1000,DATE(Thang!$E$4,Thang!$C$4,Loc!$AJ$2),Nhap!$F$5:$F$1000,Loc!A78)</f>
        <v>0</v>
      </c>
      <c r="AK78" s="1">
        <f>SUMIFS(Xuat!$G$5:$G$1000,Xuat!$C$5:$C$1000,DATE(Thang!$E$4,Thang!$C$4,AK$2),Xuat!$D$5:$D$1000,Loc!$A78)</f>
        <v>0</v>
      </c>
      <c r="AL78" s="1">
        <f>SUMIFS(Xuat!$G$5:$G$1000,Xuat!$C$5:$C$1000,DATE(Thang!$E$4,Thang!$C$4,AL$2),Xuat!$D$5:$D$1000,Loc!$A78)</f>
        <v>0</v>
      </c>
      <c r="AM78" s="1">
        <f>SUMIFS(Xuat!$G$5:$G$1000,Xuat!$C$5:$C$1000,DATE(Thang!$E$4,Thang!$C$4,AM$2),Xuat!$D$5:$D$1000,Loc!$A78)</f>
        <v>0</v>
      </c>
      <c r="AN78" s="1">
        <f>SUMIFS(Xuat!$G$5:$G$1000,Xuat!$C$5:$C$1000,DATE(Thang!$E$4,Thang!$C$4,AN$2),Xuat!$D$5:$D$1000,Loc!$A78)</f>
        <v>0</v>
      </c>
      <c r="AO78" s="1">
        <f>SUMIFS(Xuat!$G$5:$G$1000,Xuat!$C$5:$C$1000,DATE(Thang!$E$4,Thang!$C$4,AO$2),Xuat!$D$5:$D$1000,Loc!$A78)</f>
        <v>0</v>
      </c>
      <c r="AP78" s="1">
        <f>SUMIFS(Xuat!$G$5:$G$1000,Xuat!$C$5:$C$1000,DATE(Thang!$E$4,Thang!$C$4,AP$2),Xuat!$D$5:$D$1000,Loc!$A78)</f>
        <v>0</v>
      </c>
      <c r="AQ78" s="1">
        <f>SUMIFS(Xuat!$G$5:$G$1000,Xuat!$C$5:$C$1000,DATE(Thang!$E$4,Thang!$C$4,AQ$2),Xuat!$D$5:$D$1000,Loc!$A78)</f>
        <v>0</v>
      </c>
      <c r="AR78" s="1">
        <f>SUMIFS(Xuat!$G$5:$G$1000,Xuat!$C$5:$C$1000,DATE(Thang!$E$4,Thang!$C$4,AR$2),Xuat!$D$5:$D$1000,Loc!$A78)</f>
        <v>0</v>
      </c>
      <c r="AS78" s="1">
        <f>SUMIFS(Xuat!$G$5:$G$1000,Xuat!$C$5:$C$1000,DATE(Thang!$E$4,Thang!$C$4,AS$2),Xuat!$D$5:$D$1000,Loc!$A78)</f>
        <v>0</v>
      </c>
      <c r="AT78" s="1">
        <f>SUMIFS(Xuat!$G$5:$G$1000,Xuat!$C$5:$C$1000,DATE(Thang!$E$4,Thang!$C$4,AT$2),Xuat!$D$5:$D$1000,Loc!$A78)</f>
        <v>0</v>
      </c>
      <c r="AU78" s="1">
        <f>SUMIFS(Xuat!$G$5:$G$1000,Xuat!$C$5:$C$1000,DATE(Thang!$E$4,Thang!$C$4,AU$2),Xuat!$D$5:$D$1000,Loc!$A78)</f>
        <v>0</v>
      </c>
      <c r="AV78" s="1">
        <f>SUMIFS(Xuat!$G$5:$G$1000,Xuat!$C$5:$C$1000,DATE(Thang!$E$4,Thang!$C$4,AV$2),Xuat!$D$5:$D$1000,Loc!$A78)</f>
        <v>0</v>
      </c>
      <c r="AW78" s="1">
        <f>SUMIFS(Xuat!$G$5:$G$1000,Xuat!$C$5:$C$1000,DATE(Thang!$E$4,Thang!$C$4,AW$2),Xuat!$D$5:$D$1000,Loc!$A78)</f>
        <v>0</v>
      </c>
      <c r="AX78" s="1">
        <f>SUMIFS(Xuat!$G$5:$G$1000,Xuat!$C$5:$C$1000,DATE(Thang!$E$4,Thang!$C$4,AX$2),Xuat!$D$5:$D$1000,Loc!$A78)</f>
        <v>0</v>
      </c>
      <c r="AY78" s="1">
        <f>SUMIFS(Xuat!$G$5:$G$1000,Xuat!$C$5:$C$1000,DATE(Thang!$E$4,Thang!$C$4,AY$2),Xuat!$D$5:$D$1000,Loc!$A78)</f>
        <v>0</v>
      </c>
      <c r="AZ78" s="1">
        <f>SUMIFS(Xuat!$G$5:$G$1000,Xuat!$C$5:$C$1000,DATE(Thang!$E$4,Thang!$C$4,AZ$2),Xuat!$D$5:$D$1000,Loc!$A78)</f>
        <v>0</v>
      </c>
      <c r="BA78" s="1">
        <f>SUMIFS(Xuat!$G$5:$G$1000,Xuat!$C$5:$C$1000,DATE(Thang!$E$4,Thang!$C$4,BA$2),Xuat!$D$5:$D$1000,Loc!$A78)</f>
        <v>0</v>
      </c>
      <c r="BB78" s="1">
        <f>SUMIFS(Xuat!$G$5:$G$1000,Xuat!$C$5:$C$1000,DATE(Thang!$E$4,Thang!$C$4,BB$2),Xuat!$D$5:$D$1000,Loc!$A78)</f>
        <v>0</v>
      </c>
      <c r="BC78" s="1">
        <f>SUMIFS(Xuat!$G$5:$G$1000,Xuat!$C$5:$C$1000,DATE(Thang!$E$4,Thang!$C$4,BC$2),Xuat!$D$5:$D$1000,Loc!$A78)</f>
        <v>0</v>
      </c>
      <c r="BD78" s="1">
        <f>SUMIFS(Xuat!$G$5:$G$1000,Xuat!$C$5:$C$1000,DATE(Thang!$E$4,Thang!$C$4,BD$2),Xuat!$D$5:$D$1000,Loc!$A78)</f>
        <v>0</v>
      </c>
      <c r="BE78" s="1">
        <f>SUMIFS(Xuat!$G$5:$G$1000,Xuat!$C$5:$C$1000,DATE(Thang!$E$4,Thang!$C$4,BE$2),Xuat!$D$5:$D$1000,Loc!$A78)</f>
        <v>0</v>
      </c>
      <c r="BF78" s="1">
        <f>SUMIFS(Xuat!$G$5:$G$1000,Xuat!$C$5:$C$1000,DATE(Thang!$E$4,Thang!$C$4,BF$2),Xuat!$D$5:$D$1000,Loc!$A78)</f>
        <v>0</v>
      </c>
      <c r="BG78" s="1">
        <f>SUMIFS(Xuat!$G$5:$G$1000,Xuat!$C$5:$C$1000,DATE(Thang!$E$4,Thang!$C$4,BG$2),Xuat!$D$5:$D$1000,Loc!$A78)</f>
        <v>0</v>
      </c>
      <c r="BH78" s="1">
        <f>SUMIFS(Xuat!$G$5:$G$1000,Xuat!$C$5:$C$1000,DATE(Thang!$E$4,Thang!$C$4,BH$2),Xuat!$D$5:$D$1000,Loc!$A78)</f>
        <v>0</v>
      </c>
      <c r="BI78" s="1">
        <f>SUMIFS(Xuat!$G$5:$G$1000,Xuat!$C$5:$C$1000,DATE(Thang!$E$4,Thang!$C$4,BI$2),Xuat!$D$5:$D$1000,Loc!$A78)</f>
        <v>0</v>
      </c>
      <c r="BJ78" s="1">
        <f>SUMIFS(Xuat!$G$5:$G$1000,Xuat!$C$5:$C$1000,DATE(Thang!$E$4,Thang!$C$4,BJ$2),Xuat!$D$5:$D$1000,Loc!$A78)</f>
        <v>0</v>
      </c>
      <c r="BK78" s="1">
        <f>SUMIFS(Xuat!$G$5:$G$1000,Xuat!$C$5:$C$1000,DATE(Thang!$E$4,Thang!$C$4,BK$2),Xuat!$D$5:$D$1000,Loc!$A78)</f>
        <v>0</v>
      </c>
      <c r="BL78" s="1">
        <f>SUMIFS(Xuat!$G$5:$G$1000,Xuat!$C$5:$C$1000,DATE(Thang!$E$4,Thang!$C$4,BL$2),Xuat!$D$5:$D$1000,Loc!$A78)</f>
        <v>0</v>
      </c>
      <c r="BM78" s="1">
        <f>SUMIFS(Xuat!$G$5:$G$1000,Xuat!$C$5:$C$1000,DATE(Thang!$E$4,Thang!$C$4,BM$2),Xuat!$D$5:$D$1000,Loc!$A78)</f>
        <v>0</v>
      </c>
      <c r="BN78" s="1">
        <f>SUMIFS(Xuat!$G$5:$G$1000,Xuat!$C$5:$C$1000,DATE(Thang!$E$4,Thang!$C$4,BN$2),Xuat!$D$5:$D$1000,Loc!$A78)</f>
        <v>0</v>
      </c>
      <c r="BO78" s="1">
        <f>SUMIFS(Xuat!$G$5:$G$1000,Xuat!$C$5:$C$1000,DATE(Thang!$E$4,Thang!$C$4,BO$2),Xuat!$D$5:$D$1000,Loc!$A78)</f>
        <v>0</v>
      </c>
    </row>
    <row r="79" spans="1:67" x14ac:dyDescent="0.2">
      <c r="A79" s="2">
        <f>DM!C79</f>
        <v>0</v>
      </c>
      <c r="B79" s="3">
        <f>VLOOKUP(A79,Tondau!$B$5:$F$500,3,0)</f>
        <v>0</v>
      </c>
      <c r="C79" s="3">
        <f t="shared" si="5"/>
        <v>0</v>
      </c>
      <c r="D79" s="3">
        <f t="shared" si="6"/>
        <v>0</v>
      </c>
      <c r="E79" s="3">
        <f t="shared" si="7"/>
        <v>0</v>
      </c>
      <c r="F79" s="7">
        <f>SUMIFS(Nhap!$I$5:$I$1000,Nhap!$E$5:$E$1000,DATE(Thang!$E$4,Thang!$C$4,Loc!$F$2),Nhap!$F$5:$F$1000,Loc!A79)</f>
        <v>0</v>
      </c>
      <c r="G79" s="7">
        <f>SUMIFS(Nhap!$I$5:$I$1000,Nhap!$E$5:$E$1000,DATE(Thang!$E$4,Thang!$C$4,Loc!$G$2),Nhap!$F$5:$F$1000,Loc!A79)</f>
        <v>0</v>
      </c>
      <c r="H79" s="7">
        <f>SUMIFS(Nhap!$I$5:$I$1000,Nhap!$E$5:$E$1000,DATE(Thang!$E$4,Thang!$C$4,Loc!$H$2),Nhap!$F$5:$F$1000,Loc!A79)</f>
        <v>0</v>
      </c>
      <c r="I79" s="7">
        <f>SUMIFS(Nhap!$I$5:$I$1000,Nhap!$E$5:$E$1000,DATE(Thang!$E$4,Thang!$C$4,Loc!$I$2),Nhap!$F$5:$F$1000,Loc!A79)</f>
        <v>0</v>
      </c>
      <c r="J79" s="7">
        <f>SUMIFS(Nhap!$I$5:$I$1000,Nhap!$E$5:$E$1000,DATE(Thang!$E$4,Thang!$C$4,Loc!$J$2),Nhap!$F$5:$F$1000,Loc!A79)</f>
        <v>0</v>
      </c>
      <c r="K79" s="7">
        <f>SUMIFS(Nhap!$I$5:$I$1000,Nhap!$E$5:$E$1000,DATE(Thang!$E$4,Thang!$C$4,Loc!$K$2),Nhap!$F$5:$F$1000,Loc!A79)</f>
        <v>0</v>
      </c>
      <c r="L79" s="7">
        <f>SUMIFS(Nhap!$I$5:$I$1000,Nhap!$E$5:$E$1000,DATE(Thang!$E$4,Thang!$C$4,Loc!$L$2),Nhap!$F$5:$F$1000,Loc!A79)</f>
        <v>0</v>
      </c>
      <c r="M79" s="7">
        <f>SUMIFS(Nhap!$I$5:$I$1000,Nhap!$E$5:$E$1000,DATE(Thang!$E$4,Thang!$C$4,Loc!$M$2),Nhap!$F$5:$F$1000,Loc!A79)</f>
        <v>0</v>
      </c>
      <c r="N79" s="7">
        <f>SUMIFS(Nhap!$I$5:$I$1000,Nhap!$E$5:$E$1000,DATE(Thang!$E$4,Thang!$C$4,Loc!$N$2),Nhap!$F$5:$F$1000,Loc!A79)</f>
        <v>0</v>
      </c>
      <c r="O79" s="7">
        <f>SUMIFS(Nhap!$I$5:$I$1000,Nhap!$E$5:$E$1000,DATE(Thang!$E$4,Thang!$C$4,Loc!$O$2),Nhap!$F$5:$F$1000,Loc!A79)</f>
        <v>0</v>
      </c>
      <c r="P79" s="7">
        <f>SUMIFS(Nhap!$I$5:$I$1000,Nhap!$E$5:$E$1000,DATE(Thang!$E$4,Thang!$C$4,Loc!$P$2),Nhap!$F$5:$F$1000,Loc!A79)</f>
        <v>0</v>
      </c>
      <c r="Q79" s="7">
        <f>SUMIFS(Nhap!$I$5:$I$1000,Nhap!$E$5:$E$1000,DATE(Thang!$E$4,Thang!$C$4,Loc!$Q$2),Nhap!$F$5:$F$1000,Loc!A79)</f>
        <v>0</v>
      </c>
      <c r="R79" s="7">
        <f>SUMIFS(Nhap!$I$5:$I$1000,Nhap!$E$5:$E$1000,DATE(Thang!$E$4,Thang!$C$4,Loc!$R$2),Nhap!$F$5:$F$1000,Loc!A79)</f>
        <v>0</v>
      </c>
      <c r="S79" s="7">
        <f>SUMIFS(Nhap!$I$5:$I$1000,Nhap!$E$5:$E$1000,DATE(Thang!$E$4,Thang!$C$4,Loc!$S$2),Nhap!$F$5:$F$1000,Loc!A79)</f>
        <v>0</v>
      </c>
      <c r="T79" s="7">
        <f>SUMIFS(Nhap!$I$5:$I$1000,Nhap!$E$5:$E$1000,DATE(Thang!$E$4,Thang!$C$4,Loc!$T$2),Nhap!$F$5:$F$1000,Loc!A79)</f>
        <v>0</v>
      </c>
      <c r="U79" s="7">
        <f>SUMIFS(Nhap!$I$5:$I$1000,Nhap!$E$5:$E$1000,DATE(Thang!$E$4,Thang!$C$4,Loc!$U$2),Nhap!$F$5:$F$1000,Loc!A79)</f>
        <v>0</v>
      </c>
      <c r="V79" s="7">
        <f>SUMIFS(Nhap!$I$5:$I$1000,Nhap!$E$5:$E$1000,DATE(Thang!$E$4,Thang!$C$4,Loc!$V$2),Nhap!$F$5:$F$1000,Loc!A79)</f>
        <v>0</v>
      </c>
      <c r="W79" s="7">
        <f>SUMIFS(Nhap!$I$5:$I$1000,Nhap!$E$5:$E$1000,DATE(Thang!$E$4,Thang!$C$4,Loc!$W$2),Nhap!$F$5:$F$1000,Loc!A79)</f>
        <v>0</v>
      </c>
      <c r="X79" s="7">
        <f>SUMIFS(Nhap!$I$5:$I$1000,Nhap!$E$5:$E$1000,DATE(Thang!$E$4,Thang!$C$4,Loc!$X$2),Nhap!$F$5:$F$1000,Loc!A79)</f>
        <v>0</v>
      </c>
      <c r="Y79" s="7">
        <f>SUMIFS(Nhap!$I$5:$I$1000,Nhap!$E$5:$E$1000,DATE(Thang!$E$4,Thang!$C$4,Loc!$Y$2),Nhap!$F$5:$F$1000,Loc!A79)</f>
        <v>0</v>
      </c>
      <c r="Z79" s="7">
        <f>SUMIFS(Nhap!$I$5:$I$1000,Nhap!$E$5:$E$1000,DATE(Thang!$E$4,Thang!$C$4,Loc!$Z$2),Nhap!$F$5:$F$1000,Loc!A79)</f>
        <v>0</v>
      </c>
      <c r="AA79" s="7">
        <f>SUMIFS(Nhap!$I$5:$I$1000,Nhap!$E$5:$E$1000,DATE(Thang!$E$4,Thang!$C$4,Loc!$AA$2),Nhap!$F$5:$F$1000,Loc!A79)</f>
        <v>0</v>
      </c>
      <c r="AB79" s="7">
        <f>SUMIFS(Nhap!$I$5:$I$1000,Nhap!$E$5:$E$1000,DATE(Thang!$E$4,Thang!$C$4,Loc!$AB$2),Nhap!$F$5:$F$1000,Loc!A79)</f>
        <v>0</v>
      </c>
      <c r="AC79" s="7">
        <f>SUMIFS(Nhap!$I$5:$I$1000,Nhap!$E$5:$E$1000,DATE(Thang!$E$4,Thang!$C$4,Loc!$AC$2),Nhap!$F$5:$F$1000,Loc!A79)</f>
        <v>0</v>
      </c>
      <c r="AD79" s="7">
        <f>SUMIFS(Nhap!$I$5:$I$1000,Nhap!$E$5:$E$1000,DATE(Thang!$E$4,Thang!$C$4,Loc!$AD$2),Nhap!$F$5:$F$1000,Loc!$A$5)</f>
        <v>0</v>
      </c>
      <c r="AE79" s="7">
        <f>SUMIFS(Nhap!$I$5:$I$1000,Nhap!$E$5:$E$1000,DATE(Thang!$E$4,Thang!$C$4,Loc!$AE$2),Nhap!$F$5:$F$1000,Loc!A79)</f>
        <v>0</v>
      </c>
      <c r="AF79" s="7">
        <f>SUMIFS(Nhap!$I$5:$I$1000,Nhap!$E$5:$E$1000,DATE(Thang!$E$4,Thang!$C$4,Loc!$AF$2),Nhap!$F$5:$F$1000,Loc!A79)</f>
        <v>0</v>
      </c>
      <c r="AG79" s="7">
        <f>SUMIFS(Nhap!$I$5:$I$1000,Nhap!$E$5:$E$1000,DATE(Thang!$E$4,Thang!$C$4,Loc!$AG$2),Nhap!$F$5:$F$1000,Loc!A79)</f>
        <v>0</v>
      </c>
      <c r="AH79" s="7">
        <f>SUMIFS(Nhap!$I$5:$I$1000,Nhap!$E$5:$E$1000,DATE(Thang!$E$4,Thang!$C$4,Loc!$AH$2),Nhap!$F$5:$F$1000,Loc!A79)</f>
        <v>0</v>
      </c>
      <c r="AI79" s="7">
        <f>SUMIFS(Nhap!$I$5:$I$1000,Nhap!$E$5:$E$1000,DATE(Thang!$E$4,Thang!$C$4,Loc!$AI$2),Nhap!$F$5:$F$1000,Loc!A79)</f>
        <v>0</v>
      </c>
      <c r="AJ79" s="7">
        <f>SUMIFS(Nhap!$I$5:$I$1000,Nhap!$E$5:$E$1000,DATE(Thang!$E$4,Thang!$C$4,Loc!$AJ$2),Nhap!$F$5:$F$1000,Loc!A79)</f>
        <v>0</v>
      </c>
      <c r="AK79" s="1">
        <f>SUMIFS(Xuat!$G$5:$G$1000,Xuat!$C$5:$C$1000,DATE(Thang!$E$4,Thang!$C$4,AK$2),Xuat!$D$5:$D$1000,Loc!$A79)</f>
        <v>0</v>
      </c>
      <c r="AL79" s="1">
        <f>SUMIFS(Xuat!$G$5:$G$1000,Xuat!$C$5:$C$1000,DATE(Thang!$E$4,Thang!$C$4,AL$2),Xuat!$D$5:$D$1000,Loc!$A79)</f>
        <v>0</v>
      </c>
      <c r="AM79" s="1">
        <f>SUMIFS(Xuat!$G$5:$G$1000,Xuat!$C$5:$C$1000,DATE(Thang!$E$4,Thang!$C$4,AM$2),Xuat!$D$5:$D$1000,Loc!$A79)</f>
        <v>0</v>
      </c>
      <c r="AN79" s="1">
        <f>SUMIFS(Xuat!$G$5:$G$1000,Xuat!$C$5:$C$1000,DATE(Thang!$E$4,Thang!$C$4,AN$2),Xuat!$D$5:$D$1000,Loc!$A79)</f>
        <v>0</v>
      </c>
      <c r="AO79" s="1">
        <f>SUMIFS(Xuat!$G$5:$G$1000,Xuat!$C$5:$C$1000,DATE(Thang!$E$4,Thang!$C$4,AO$2),Xuat!$D$5:$D$1000,Loc!$A79)</f>
        <v>0</v>
      </c>
      <c r="AP79" s="1">
        <f>SUMIFS(Xuat!$G$5:$G$1000,Xuat!$C$5:$C$1000,DATE(Thang!$E$4,Thang!$C$4,AP$2),Xuat!$D$5:$D$1000,Loc!$A79)</f>
        <v>0</v>
      </c>
      <c r="AQ79" s="1">
        <f>SUMIFS(Xuat!$G$5:$G$1000,Xuat!$C$5:$C$1000,DATE(Thang!$E$4,Thang!$C$4,AQ$2),Xuat!$D$5:$D$1000,Loc!$A79)</f>
        <v>0</v>
      </c>
      <c r="AR79" s="1">
        <f>SUMIFS(Xuat!$G$5:$G$1000,Xuat!$C$5:$C$1000,DATE(Thang!$E$4,Thang!$C$4,AR$2),Xuat!$D$5:$D$1000,Loc!$A79)</f>
        <v>0</v>
      </c>
      <c r="AS79" s="1">
        <f>SUMIFS(Xuat!$G$5:$G$1000,Xuat!$C$5:$C$1000,DATE(Thang!$E$4,Thang!$C$4,AS$2),Xuat!$D$5:$D$1000,Loc!$A79)</f>
        <v>0</v>
      </c>
      <c r="AT79" s="1">
        <f>SUMIFS(Xuat!$G$5:$G$1000,Xuat!$C$5:$C$1000,DATE(Thang!$E$4,Thang!$C$4,AT$2),Xuat!$D$5:$D$1000,Loc!$A79)</f>
        <v>0</v>
      </c>
      <c r="AU79" s="1">
        <f>SUMIFS(Xuat!$G$5:$G$1000,Xuat!$C$5:$C$1000,DATE(Thang!$E$4,Thang!$C$4,AU$2),Xuat!$D$5:$D$1000,Loc!$A79)</f>
        <v>0</v>
      </c>
      <c r="AV79" s="1">
        <f>SUMIFS(Xuat!$G$5:$G$1000,Xuat!$C$5:$C$1000,DATE(Thang!$E$4,Thang!$C$4,AV$2),Xuat!$D$5:$D$1000,Loc!$A79)</f>
        <v>0</v>
      </c>
      <c r="AW79" s="1">
        <f>SUMIFS(Xuat!$G$5:$G$1000,Xuat!$C$5:$C$1000,DATE(Thang!$E$4,Thang!$C$4,AW$2),Xuat!$D$5:$D$1000,Loc!$A79)</f>
        <v>0</v>
      </c>
      <c r="AX79" s="1">
        <f>SUMIFS(Xuat!$G$5:$G$1000,Xuat!$C$5:$C$1000,DATE(Thang!$E$4,Thang!$C$4,AX$2),Xuat!$D$5:$D$1000,Loc!$A79)</f>
        <v>0</v>
      </c>
      <c r="AY79" s="1">
        <f>SUMIFS(Xuat!$G$5:$G$1000,Xuat!$C$5:$C$1000,DATE(Thang!$E$4,Thang!$C$4,AY$2),Xuat!$D$5:$D$1000,Loc!$A79)</f>
        <v>0</v>
      </c>
      <c r="AZ79" s="1">
        <f>SUMIFS(Xuat!$G$5:$G$1000,Xuat!$C$5:$C$1000,DATE(Thang!$E$4,Thang!$C$4,AZ$2),Xuat!$D$5:$D$1000,Loc!$A79)</f>
        <v>0</v>
      </c>
      <c r="BA79" s="1">
        <f>SUMIFS(Xuat!$G$5:$G$1000,Xuat!$C$5:$C$1000,DATE(Thang!$E$4,Thang!$C$4,BA$2),Xuat!$D$5:$D$1000,Loc!$A79)</f>
        <v>0</v>
      </c>
      <c r="BB79" s="1">
        <f>SUMIFS(Xuat!$G$5:$G$1000,Xuat!$C$5:$C$1000,DATE(Thang!$E$4,Thang!$C$4,BB$2),Xuat!$D$5:$D$1000,Loc!$A79)</f>
        <v>0</v>
      </c>
      <c r="BC79" s="1">
        <f>SUMIFS(Xuat!$G$5:$G$1000,Xuat!$C$5:$C$1000,DATE(Thang!$E$4,Thang!$C$4,BC$2),Xuat!$D$5:$D$1000,Loc!$A79)</f>
        <v>0</v>
      </c>
      <c r="BD79" s="1">
        <f>SUMIFS(Xuat!$G$5:$G$1000,Xuat!$C$5:$C$1000,DATE(Thang!$E$4,Thang!$C$4,BD$2),Xuat!$D$5:$D$1000,Loc!$A79)</f>
        <v>0</v>
      </c>
      <c r="BE79" s="1">
        <f>SUMIFS(Xuat!$G$5:$G$1000,Xuat!$C$5:$C$1000,DATE(Thang!$E$4,Thang!$C$4,BE$2),Xuat!$D$5:$D$1000,Loc!$A79)</f>
        <v>0</v>
      </c>
      <c r="BF79" s="1">
        <f>SUMIFS(Xuat!$G$5:$G$1000,Xuat!$C$5:$C$1000,DATE(Thang!$E$4,Thang!$C$4,BF$2),Xuat!$D$5:$D$1000,Loc!$A79)</f>
        <v>0</v>
      </c>
      <c r="BG79" s="1">
        <f>SUMIFS(Xuat!$G$5:$G$1000,Xuat!$C$5:$C$1000,DATE(Thang!$E$4,Thang!$C$4,BG$2),Xuat!$D$5:$D$1000,Loc!$A79)</f>
        <v>0</v>
      </c>
      <c r="BH79" s="1">
        <f>SUMIFS(Xuat!$G$5:$G$1000,Xuat!$C$5:$C$1000,DATE(Thang!$E$4,Thang!$C$4,BH$2),Xuat!$D$5:$D$1000,Loc!$A79)</f>
        <v>0</v>
      </c>
      <c r="BI79" s="1">
        <f>SUMIFS(Xuat!$G$5:$G$1000,Xuat!$C$5:$C$1000,DATE(Thang!$E$4,Thang!$C$4,BI$2),Xuat!$D$5:$D$1000,Loc!$A79)</f>
        <v>0</v>
      </c>
      <c r="BJ79" s="1">
        <f>SUMIFS(Xuat!$G$5:$G$1000,Xuat!$C$5:$C$1000,DATE(Thang!$E$4,Thang!$C$4,BJ$2),Xuat!$D$5:$D$1000,Loc!$A79)</f>
        <v>0</v>
      </c>
      <c r="BK79" s="1">
        <f>SUMIFS(Xuat!$G$5:$G$1000,Xuat!$C$5:$C$1000,DATE(Thang!$E$4,Thang!$C$4,BK$2),Xuat!$D$5:$D$1000,Loc!$A79)</f>
        <v>0</v>
      </c>
      <c r="BL79" s="1">
        <f>SUMIFS(Xuat!$G$5:$G$1000,Xuat!$C$5:$C$1000,DATE(Thang!$E$4,Thang!$C$4,BL$2),Xuat!$D$5:$D$1000,Loc!$A79)</f>
        <v>0</v>
      </c>
      <c r="BM79" s="1">
        <f>SUMIFS(Xuat!$G$5:$G$1000,Xuat!$C$5:$C$1000,DATE(Thang!$E$4,Thang!$C$4,BM$2),Xuat!$D$5:$D$1000,Loc!$A79)</f>
        <v>0</v>
      </c>
      <c r="BN79" s="1">
        <f>SUMIFS(Xuat!$G$5:$G$1000,Xuat!$C$5:$C$1000,DATE(Thang!$E$4,Thang!$C$4,BN$2),Xuat!$D$5:$D$1000,Loc!$A79)</f>
        <v>0</v>
      </c>
      <c r="BO79" s="1">
        <f>SUMIFS(Xuat!$G$5:$G$1000,Xuat!$C$5:$C$1000,DATE(Thang!$E$4,Thang!$C$4,BO$2),Xuat!$D$5:$D$1000,Loc!$A79)</f>
        <v>0</v>
      </c>
    </row>
    <row r="80" spans="1:67" x14ac:dyDescent="0.2">
      <c r="A80" s="2">
        <f>DM!C80</f>
        <v>0</v>
      </c>
      <c r="B80" s="3">
        <f>VLOOKUP(A80,Tondau!$B$5:$F$500,3,0)</f>
        <v>0</v>
      </c>
      <c r="C80" s="3">
        <f t="shared" si="5"/>
        <v>0</v>
      </c>
      <c r="D80" s="3">
        <f t="shared" si="6"/>
        <v>0</v>
      </c>
      <c r="E80" s="3">
        <f t="shared" si="7"/>
        <v>0</v>
      </c>
      <c r="F80" s="7">
        <f>SUMIFS(Nhap!$I$5:$I$1000,Nhap!$E$5:$E$1000,DATE(Thang!$E$4,Thang!$C$4,Loc!$F$2),Nhap!$F$5:$F$1000,Loc!A80)</f>
        <v>0</v>
      </c>
      <c r="G80" s="7">
        <f>SUMIFS(Nhap!$I$5:$I$1000,Nhap!$E$5:$E$1000,DATE(Thang!$E$4,Thang!$C$4,Loc!$G$2),Nhap!$F$5:$F$1000,Loc!A80)</f>
        <v>0</v>
      </c>
      <c r="H80" s="7">
        <f>SUMIFS(Nhap!$I$5:$I$1000,Nhap!$E$5:$E$1000,DATE(Thang!$E$4,Thang!$C$4,Loc!$H$2),Nhap!$F$5:$F$1000,Loc!A80)</f>
        <v>0</v>
      </c>
      <c r="I80" s="7">
        <f>SUMIFS(Nhap!$I$5:$I$1000,Nhap!$E$5:$E$1000,DATE(Thang!$E$4,Thang!$C$4,Loc!$I$2),Nhap!$F$5:$F$1000,Loc!A80)</f>
        <v>0</v>
      </c>
      <c r="J80" s="7">
        <f>SUMIFS(Nhap!$I$5:$I$1000,Nhap!$E$5:$E$1000,DATE(Thang!$E$4,Thang!$C$4,Loc!$J$2),Nhap!$F$5:$F$1000,Loc!A80)</f>
        <v>0</v>
      </c>
      <c r="K80" s="7">
        <f>SUMIFS(Nhap!$I$5:$I$1000,Nhap!$E$5:$E$1000,DATE(Thang!$E$4,Thang!$C$4,Loc!$K$2),Nhap!$F$5:$F$1000,Loc!A80)</f>
        <v>0</v>
      </c>
      <c r="L80" s="7">
        <f>SUMIFS(Nhap!$I$5:$I$1000,Nhap!$E$5:$E$1000,DATE(Thang!$E$4,Thang!$C$4,Loc!$L$2),Nhap!$F$5:$F$1000,Loc!A80)</f>
        <v>0</v>
      </c>
      <c r="M80" s="7">
        <f>SUMIFS(Nhap!$I$5:$I$1000,Nhap!$E$5:$E$1000,DATE(Thang!$E$4,Thang!$C$4,Loc!$M$2),Nhap!$F$5:$F$1000,Loc!A80)</f>
        <v>0</v>
      </c>
      <c r="N80" s="7">
        <f>SUMIFS(Nhap!$I$5:$I$1000,Nhap!$E$5:$E$1000,DATE(Thang!$E$4,Thang!$C$4,Loc!$N$2),Nhap!$F$5:$F$1000,Loc!A80)</f>
        <v>0</v>
      </c>
      <c r="O80" s="7">
        <f>SUMIFS(Nhap!$I$5:$I$1000,Nhap!$E$5:$E$1000,DATE(Thang!$E$4,Thang!$C$4,Loc!$O$2),Nhap!$F$5:$F$1000,Loc!A80)</f>
        <v>0</v>
      </c>
      <c r="P80" s="7">
        <f>SUMIFS(Nhap!$I$5:$I$1000,Nhap!$E$5:$E$1000,DATE(Thang!$E$4,Thang!$C$4,Loc!$P$2),Nhap!$F$5:$F$1000,Loc!A80)</f>
        <v>0</v>
      </c>
      <c r="Q80" s="7">
        <f>SUMIFS(Nhap!$I$5:$I$1000,Nhap!$E$5:$E$1000,DATE(Thang!$E$4,Thang!$C$4,Loc!$Q$2),Nhap!$F$5:$F$1000,Loc!A80)</f>
        <v>0</v>
      </c>
      <c r="R80" s="7">
        <f>SUMIFS(Nhap!$I$5:$I$1000,Nhap!$E$5:$E$1000,DATE(Thang!$E$4,Thang!$C$4,Loc!$R$2),Nhap!$F$5:$F$1000,Loc!A80)</f>
        <v>0</v>
      </c>
      <c r="S80" s="7">
        <f>SUMIFS(Nhap!$I$5:$I$1000,Nhap!$E$5:$E$1000,DATE(Thang!$E$4,Thang!$C$4,Loc!$S$2),Nhap!$F$5:$F$1000,Loc!A80)</f>
        <v>0</v>
      </c>
      <c r="T80" s="7">
        <f>SUMIFS(Nhap!$I$5:$I$1000,Nhap!$E$5:$E$1000,DATE(Thang!$E$4,Thang!$C$4,Loc!$T$2),Nhap!$F$5:$F$1000,Loc!A80)</f>
        <v>0</v>
      </c>
      <c r="U80" s="7">
        <f>SUMIFS(Nhap!$I$5:$I$1000,Nhap!$E$5:$E$1000,DATE(Thang!$E$4,Thang!$C$4,Loc!$U$2),Nhap!$F$5:$F$1000,Loc!A80)</f>
        <v>0</v>
      </c>
      <c r="V80" s="7">
        <f>SUMIFS(Nhap!$I$5:$I$1000,Nhap!$E$5:$E$1000,DATE(Thang!$E$4,Thang!$C$4,Loc!$V$2),Nhap!$F$5:$F$1000,Loc!A80)</f>
        <v>0</v>
      </c>
      <c r="W80" s="7">
        <f>SUMIFS(Nhap!$I$5:$I$1000,Nhap!$E$5:$E$1000,DATE(Thang!$E$4,Thang!$C$4,Loc!$W$2),Nhap!$F$5:$F$1000,Loc!A80)</f>
        <v>0</v>
      </c>
      <c r="X80" s="7">
        <f>SUMIFS(Nhap!$I$5:$I$1000,Nhap!$E$5:$E$1000,DATE(Thang!$E$4,Thang!$C$4,Loc!$X$2),Nhap!$F$5:$F$1000,Loc!A80)</f>
        <v>0</v>
      </c>
      <c r="Y80" s="7">
        <f>SUMIFS(Nhap!$I$5:$I$1000,Nhap!$E$5:$E$1000,DATE(Thang!$E$4,Thang!$C$4,Loc!$Y$2),Nhap!$F$5:$F$1000,Loc!A80)</f>
        <v>0</v>
      </c>
      <c r="Z80" s="7">
        <f>SUMIFS(Nhap!$I$5:$I$1000,Nhap!$E$5:$E$1000,DATE(Thang!$E$4,Thang!$C$4,Loc!$Z$2),Nhap!$F$5:$F$1000,Loc!A80)</f>
        <v>0</v>
      </c>
      <c r="AA80" s="7">
        <f>SUMIFS(Nhap!$I$5:$I$1000,Nhap!$E$5:$E$1000,DATE(Thang!$E$4,Thang!$C$4,Loc!$AA$2),Nhap!$F$5:$F$1000,Loc!A80)</f>
        <v>0</v>
      </c>
      <c r="AB80" s="7">
        <f>SUMIFS(Nhap!$I$5:$I$1000,Nhap!$E$5:$E$1000,DATE(Thang!$E$4,Thang!$C$4,Loc!$AB$2),Nhap!$F$5:$F$1000,Loc!A80)</f>
        <v>0</v>
      </c>
      <c r="AC80" s="7">
        <f>SUMIFS(Nhap!$I$5:$I$1000,Nhap!$E$5:$E$1000,DATE(Thang!$E$4,Thang!$C$4,Loc!$AC$2),Nhap!$F$5:$F$1000,Loc!A80)</f>
        <v>0</v>
      </c>
      <c r="AD80" s="7">
        <f>SUMIFS(Nhap!$I$5:$I$1000,Nhap!$E$5:$E$1000,DATE(Thang!$E$4,Thang!$C$4,Loc!$AD$2),Nhap!$F$5:$F$1000,Loc!$A$5)</f>
        <v>0</v>
      </c>
      <c r="AE80" s="7">
        <f>SUMIFS(Nhap!$I$5:$I$1000,Nhap!$E$5:$E$1000,DATE(Thang!$E$4,Thang!$C$4,Loc!$AE$2),Nhap!$F$5:$F$1000,Loc!A80)</f>
        <v>0</v>
      </c>
      <c r="AF80" s="7">
        <f>SUMIFS(Nhap!$I$5:$I$1000,Nhap!$E$5:$E$1000,DATE(Thang!$E$4,Thang!$C$4,Loc!$AF$2),Nhap!$F$5:$F$1000,Loc!A80)</f>
        <v>0</v>
      </c>
      <c r="AG80" s="7">
        <f>SUMIFS(Nhap!$I$5:$I$1000,Nhap!$E$5:$E$1000,DATE(Thang!$E$4,Thang!$C$4,Loc!$AG$2),Nhap!$F$5:$F$1000,Loc!A80)</f>
        <v>0</v>
      </c>
      <c r="AH80" s="7">
        <f>SUMIFS(Nhap!$I$5:$I$1000,Nhap!$E$5:$E$1000,DATE(Thang!$E$4,Thang!$C$4,Loc!$AH$2),Nhap!$F$5:$F$1000,Loc!A80)</f>
        <v>0</v>
      </c>
      <c r="AI80" s="7">
        <f>SUMIFS(Nhap!$I$5:$I$1000,Nhap!$E$5:$E$1000,DATE(Thang!$E$4,Thang!$C$4,Loc!$AI$2),Nhap!$F$5:$F$1000,Loc!A80)</f>
        <v>0</v>
      </c>
      <c r="AJ80" s="7">
        <f>SUMIFS(Nhap!$I$5:$I$1000,Nhap!$E$5:$E$1000,DATE(Thang!$E$4,Thang!$C$4,Loc!$AJ$2),Nhap!$F$5:$F$1000,Loc!A80)</f>
        <v>0</v>
      </c>
      <c r="AK80" s="1">
        <f>SUMIFS(Xuat!$G$5:$G$1000,Xuat!$C$5:$C$1000,DATE(Thang!$E$4,Thang!$C$4,AK$2),Xuat!$D$5:$D$1000,Loc!$A80)</f>
        <v>0</v>
      </c>
      <c r="AL80" s="1">
        <f>SUMIFS(Xuat!$G$5:$G$1000,Xuat!$C$5:$C$1000,DATE(Thang!$E$4,Thang!$C$4,AL$2),Xuat!$D$5:$D$1000,Loc!$A80)</f>
        <v>0</v>
      </c>
      <c r="AM80" s="1">
        <f>SUMIFS(Xuat!$G$5:$G$1000,Xuat!$C$5:$C$1000,DATE(Thang!$E$4,Thang!$C$4,AM$2),Xuat!$D$5:$D$1000,Loc!$A80)</f>
        <v>0</v>
      </c>
      <c r="AN80" s="1">
        <f>SUMIFS(Xuat!$G$5:$G$1000,Xuat!$C$5:$C$1000,DATE(Thang!$E$4,Thang!$C$4,AN$2),Xuat!$D$5:$D$1000,Loc!$A80)</f>
        <v>0</v>
      </c>
      <c r="AO80" s="1">
        <f>SUMIFS(Xuat!$G$5:$G$1000,Xuat!$C$5:$C$1000,DATE(Thang!$E$4,Thang!$C$4,AO$2),Xuat!$D$5:$D$1000,Loc!$A80)</f>
        <v>0</v>
      </c>
      <c r="AP80" s="1">
        <f>SUMIFS(Xuat!$G$5:$G$1000,Xuat!$C$5:$C$1000,DATE(Thang!$E$4,Thang!$C$4,AP$2),Xuat!$D$5:$D$1000,Loc!$A80)</f>
        <v>0</v>
      </c>
      <c r="AQ80" s="1">
        <f>SUMIFS(Xuat!$G$5:$G$1000,Xuat!$C$5:$C$1000,DATE(Thang!$E$4,Thang!$C$4,AQ$2),Xuat!$D$5:$D$1000,Loc!$A80)</f>
        <v>0</v>
      </c>
      <c r="AR80" s="1">
        <f>SUMIFS(Xuat!$G$5:$G$1000,Xuat!$C$5:$C$1000,DATE(Thang!$E$4,Thang!$C$4,AR$2),Xuat!$D$5:$D$1000,Loc!$A80)</f>
        <v>0</v>
      </c>
      <c r="AS80" s="1">
        <f>SUMIFS(Xuat!$G$5:$G$1000,Xuat!$C$5:$C$1000,DATE(Thang!$E$4,Thang!$C$4,AS$2),Xuat!$D$5:$D$1000,Loc!$A80)</f>
        <v>0</v>
      </c>
      <c r="AT80" s="1">
        <f>SUMIFS(Xuat!$G$5:$G$1000,Xuat!$C$5:$C$1000,DATE(Thang!$E$4,Thang!$C$4,AT$2),Xuat!$D$5:$D$1000,Loc!$A80)</f>
        <v>0</v>
      </c>
      <c r="AU80" s="1">
        <f>SUMIFS(Xuat!$G$5:$G$1000,Xuat!$C$5:$C$1000,DATE(Thang!$E$4,Thang!$C$4,AU$2),Xuat!$D$5:$D$1000,Loc!$A80)</f>
        <v>0</v>
      </c>
      <c r="AV80" s="1">
        <f>SUMIFS(Xuat!$G$5:$G$1000,Xuat!$C$5:$C$1000,DATE(Thang!$E$4,Thang!$C$4,AV$2),Xuat!$D$5:$D$1000,Loc!$A80)</f>
        <v>0</v>
      </c>
      <c r="AW80" s="1">
        <f>SUMIFS(Xuat!$G$5:$G$1000,Xuat!$C$5:$C$1000,DATE(Thang!$E$4,Thang!$C$4,AW$2),Xuat!$D$5:$D$1000,Loc!$A80)</f>
        <v>0</v>
      </c>
      <c r="AX80" s="1">
        <f>SUMIFS(Xuat!$G$5:$G$1000,Xuat!$C$5:$C$1000,DATE(Thang!$E$4,Thang!$C$4,AX$2),Xuat!$D$5:$D$1000,Loc!$A80)</f>
        <v>0</v>
      </c>
      <c r="AY80" s="1">
        <f>SUMIFS(Xuat!$G$5:$G$1000,Xuat!$C$5:$C$1000,DATE(Thang!$E$4,Thang!$C$4,AY$2),Xuat!$D$5:$D$1000,Loc!$A80)</f>
        <v>0</v>
      </c>
      <c r="AZ80" s="1">
        <f>SUMIFS(Xuat!$G$5:$G$1000,Xuat!$C$5:$C$1000,DATE(Thang!$E$4,Thang!$C$4,AZ$2),Xuat!$D$5:$D$1000,Loc!$A80)</f>
        <v>0</v>
      </c>
      <c r="BA80" s="1">
        <f>SUMIFS(Xuat!$G$5:$G$1000,Xuat!$C$5:$C$1000,DATE(Thang!$E$4,Thang!$C$4,BA$2),Xuat!$D$5:$D$1000,Loc!$A80)</f>
        <v>0</v>
      </c>
      <c r="BB80" s="1">
        <f>SUMIFS(Xuat!$G$5:$G$1000,Xuat!$C$5:$C$1000,DATE(Thang!$E$4,Thang!$C$4,BB$2),Xuat!$D$5:$D$1000,Loc!$A80)</f>
        <v>0</v>
      </c>
      <c r="BC80" s="1">
        <f>SUMIFS(Xuat!$G$5:$G$1000,Xuat!$C$5:$C$1000,DATE(Thang!$E$4,Thang!$C$4,BC$2),Xuat!$D$5:$D$1000,Loc!$A80)</f>
        <v>0</v>
      </c>
      <c r="BD80" s="1">
        <f>SUMIFS(Xuat!$G$5:$G$1000,Xuat!$C$5:$C$1000,DATE(Thang!$E$4,Thang!$C$4,BD$2),Xuat!$D$5:$D$1000,Loc!$A80)</f>
        <v>0</v>
      </c>
      <c r="BE80" s="1">
        <f>SUMIFS(Xuat!$G$5:$G$1000,Xuat!$C$5:$C$1000,DATE(Thang!$E$4,Thang!$C$4,BE$2),Xuat!$D$5:$D$1000,Loc!$A80)</f>
        <v>0</v>
      </c>
      <c r="BF80" s="1">
        <f>SUMIFS(Xuat!$G$5:$G$1000,Xuat!$C$5:$C$1000,DATE(Thang!$E$4,Thang!$C$4,BF$2),Xuat!$D$5:$D$1000,Loc!$A80)</f>
        <v>0</v>
      </c>
      <c r="BG80" s="1">
        <f>SUMIFS(Xuat!$G$5:$G$1000,Xuat!$C$5:$C$1000,DATE(Thang!$E$4,Thang!$C$4,BG$2),Xuat!$D$5:$D$1000,Loc!$A80)</f>
        <v>0</v>
      </c>
      <c r="BH80" s="1">
        <f>SUMIFS(Xuat!$G$5:$G$1000,Xuat!$C$5:$C$1000,DATE(Thang!$E$4,Thang!$C$4,BH$2),Xuat!$D$5:$D$1000,Loc!$A80)</f>
        <v>0</v>
      </c>
      <c r="BI80" s="1">
        <f>SUMIFS(Xuat!$G$5:$G$1000,Xuat!$C$5:$C$1000,DATE(Thang!$E$4,Thang!$C$4,BI$2),Xuat!$D$5:$D$1000,Loc!$A80)</f>
        <v>0</v>
      </c>
      <c r="BJ80" s="1">
        <f>SUMIFS(Xuat!$G$5:$G$1000,Xuat!$C$5:$C$1000,DATE(Thang!$E$4,Thang!$C$4,BJ$2),Xuat!$D$5:$D$1000,Loc!$A80)</f>
        <v>0</v>
      </c>
      <c r="BK80" s="1">
        <f>SUMIFS(Xuat!$G$5:$G$1000,Xuat!$C$5:$C$1000,DATE(Thang!$E$4,Thang!$C$4,BK$2),Xuat!$D$5:$D$1000,Loc!$A80)</f>
        <v>0</v>
      </c>
      <c r="BL80" s="1">
        <f>SUMIFS(Xuat!$G$5:$G$1000,Xuat!$C$5:$C$1000,DATE(Thang!$E$4,Thang!$C$4,BL$2),Xuat!$D$5:$D$1000,Loc!$A80)</f>
        <v>0</v>
      </c>
      <c r="BM80" s="1">
        <f>SUMIFS(Xuat!$G$5:$G$1000,Xuat!$C$5:$C$1000,DATE(Thang!$E$4,Thang!$C$4,BM$2),Xuat!$D$5:$D$1000,Loc!$A80)</f>
        <v>0</v>
      </c>
      <c r="BN80" s="1">
        <f>SUMIFS(Xuat!$G$5:$G$1000,Xuat!$C$5:$C$1000,DATE(Thang!$E$4,Thang!$C$4,BN$2),Xuat!$D$5:$D$1000,Loc!$A80)</f>
        <v>0</v>
      </c>
      <c r="BO80" s="1">
        <f>SUMIFS(Xuat!$G$5:$G$1000,Xuat!$C$5:$C$1000,DATE(Thang!$E$4,Thang!$C$4,BO$2),Xuat!$D$5:$D$1000,Loc!$A80)</f>
        <v>0</v>
      </c>
    </row>
    <row r="81" spans="1:67" x14ac:dyDescent="0.2">
      <c r="A81" s="2">
        <f>DM!C81</f>
        <v>0</v>
      </c>
      <c r="B81" s="3">
        <f>VLOOKUP(A81,Tondau!$B$5:$F$500,3,0)</f>
        <v>0</v>
      </c>
      <c r="C81" s="3">
        <f t="shared" si="5"/>
        <v>0</v>
      </c>
      <c r="D81" s="3">
        <f t="shared" si="6"/>
        <v>0</v>
      </c>
      <c r="E81" s="3">
        <f t="shared" si="7"/>
        <v>0</v>
      </c>
      <c r="F81" s="7">
        <f>SUMIFS(Nhap!$I$5:$I$1000,Nhap!$E$5:$E$1000,DATE(Thang!$E$4,Thang!$C$4,Loc!$F$2),Nhap!$F$5:$F$1000,Loc!A81)</f>
        <v>0</v>
      </c>
      <c r="G81" s="7">
        <f>SUMIFS(Nhap!$I$5:$I$1000,Nhap!$E$5:$E$1000,DATE(Thang!$E$4,Thang!$C$4,Loc!$G$2),Nhap!$F$5:$F$1000,Loc!A81)</f>
        <v>0</v>
      </c>
      <c r="H81" s="7">
        <f>SUMIFS(Nhap!$I$5:$I$1000,Nhap!$E$5:$E$1000,DATE(Thang!$E$4,Thang!$C$4,Loc!$H$2),Nhap!$F$5:$F$1000,Loc!A81)</f>
        <v>0</v>
      </c>
      <c r="I81" s="7">
        <f>SUMIFS(Nhap!$I$5:$I$1000,Nhap!$E$5:$E$1000,DATE(Thang!$E$4,Thang!$C$4,Loc!$I$2),Nhap!$F$5:$F$1000,Loc!A81)</f>
        <v>0</v>
      </c>
      <c r="J81" s="7">
        <f>SUMIFS(Nhap!$I$5:$I$1000,Nhap!$E$5:$E$1000,DATE(Thang!$E$4,Thang!$C$4,Loc!$J$2),Nhap!$F$5:$F$1000,Loc!A81)</f>
        <v>0</v>
      </c>
      <c r="K81" s="7">
        <f>SUMIFS(Nhap!$I$5:$I$1000,Nhap!$E$5:$E$1000,DATE(Thang!$E$4,Thang!$C$4,Loc!$K$2),Nhap!$F$5:$F$1000,Loc!A81)</f>
        <v>0</v>
      </c>
      <c r="L81" s="7">
        <f>SUMIFS(Nhap!$I$5:$I$1000,Nhap!$E$5:$E$1000,DATE(Thang!$E$4,Thang!$C$4,Loc!$L$2),Nhap!$F$5:$F$1000,Loc!A81)</f>
        <v>0</v>
      </c>
      <c r="M81" s="7">
        <f>SUMIFS(Nhap!$I$5:$I$1000,Nhap!$E$5:$E$1000,DATE(Thang!$E$4,Thang!$C$4,Loc!$M$2),Nhap!$F$5:$F$1000,Loc!A81)</f>
        <v>0</v>
      </c>
      <c r="N81" s="7">
        <f>SUMIFS(Nhap!$I$5:$I$1000,Nhap!$E$5:$E$1000,DATE(Thang!$E$4,Thang!$C$4,Loc!$N$2),Nhap!$F$5:$F$1000,Loc!A81)</f>
        <v>0</v>
      </c>
      <c r="O81" s="7">
        <f>SUMIFS(Nhap!$I$5:$I$1000,Nhap!$E$5:$E$1000,DATE(Thang!$E$4,Thang!$C$4,Loc!$O$2),Nhap!$F$5:$F$1000,Loc!A81)</f>
        <v>0</v>
      </c>
      <c r="P81" s="7">
        <f>SUMIFS(Nhap!$I$5:$I$1000,Nhap!$E$5:$E$1000,DATE(Thang!$E$4,Thang!$C$4,Loc!$P$2),Nhap!$F$5:$F$1000,Loc!A81)</f>
        <v>0</v>
      </c>
      <c r="Q81" s="7">
        <f>SUMIFS(Nhap!$I$5:$I$1000,Nhap!$E$5:$E$1000,DATE(Thang!$E$4,Thang!$C$4,Loc!$Q$2),Nhap!$F$5:$F$1000,Loc!A81)</f>
        <v>0</v>
      </c>
      <c r="R81" s="7">
        <f>SUMIFS(Nhap!$I$5:$I$1000,Nhap!$E$5:$E$1000,DATE(Thang!$E$4,Thang!$C$4,Loc!$R$2),Nhap!$F$5:$F$1000,Loc!A81)</f>
        <v>0</v>
      </c>
      <c r="S81" s="7">
        <f>SUMIFS(Nhap!$I$5:$I$1000,Nhap!$E$5:$E$1000,DATE(Thang!$E$4,Thang!$C$4,Loc!$S$2),Nhap!$F$5:$F$1000,Loc!A81)</f>
        <v>0</v>
      </c>
      <c r="T81" s="7">
        <f>SUMIFS(Nhap!$I$5:$I$1000,Nhap!$E$5:$E$1000,DATE(Thang!$E$4,Thang!$C$4,Loc!$T$2),Nhap!$F$5:$F$1000,Loc!A81)</f>
        <v>0</v>
      </c>
      <c r="U81" s="7">
        <f>SUMIFS(Nhap!$I$5:$I$1000,Nhap!$E$5:$E$1000,DATE(Thang!$E$4,Thang!$C$4,Loc!$U$2),Nhap!$F$5:$F$1000,Loc!A81)</f>
        <v>0</v>
      </c>
      <c r="V81" s="7">
        <f>SUMIFS(Nhap!$I$5:$I$1000,Nhap!$E$5:$E$1000,DATE(Thang!$E$4,Thang!$C$4,Loc!$V$2),Nhap!$F$5:$F$1000,Loc!A81)</f>
        <v>0</v>
      </c>
      <c r="W81" s="7">
        <f>SUMIFS(Nhap!$I$5:$I$1000,Nhap!$E$5:$E$1000,DATE(Thang!$E$4,Thang!$C$4,Loc!$W$2),Nhap!$F$5:$F$1000,Loc!A81)</f>
        <v>0</v>
      </c>
      <c r="X81" s="7">
        <f>SUMIFS(Nhap!$I$5:$I$1000,Nhap!$E$5:$E$1000,DATE(Thang!$E$4,Thang!$C$4,Loc!$X$2),Nhap!$F$5:$F$1000,Loc!A81)</f>
        <v>0</v>
      </c>
      <c r="Y81" s="7">
        <f>SUMIFS(Nhap!$I$5:$I$1000,Nhap!$E$5:$E$1000,DATE(Thang!$E$4,Thang!$C$4,Loc!$Y$2),Nhap!$F$5:$F$1000,Loc!A81)</f>
        <v>0</v>
      </c>
      <c r="Z81" s="7">
        <f>SUMIFS(Nhap!$I$5:$I$1000,Nhap!$E$5:$E$1000,DATE(Thang!$E$4,Thang!$C$4,Loc!$Z$2),Nhap!$F$5:$F$1000,Loc!A81)</f>
        <v>0</v>
      </c>
      <c r="AA81" s="7">
        <f>SUMIFS(Nhap!$I$5:$I$1000,Nhap!$E$5:$E$1000,DATE(Thang!$E$4,Thang!$C$4,Loc!$AA$2),Nhap!$F$5:$F$1000,Loc!A81)</f>
        <v>0</v>
      </c>
      <c r="AB81" s="7">
        <f>SUMIFS(Nhap!$I$5:$I$1000,Nhap!$E$5:$E$1000,DATE(Thang!$E$4,Thang!$C$4,Loc!$AB$2),Nhap!$F$5:$F$1000,Loc!A81)</f>
        <v>0</v>
      </c>
      <c r="AC81" s="7">
        <f>SUMIFS(Nhap!$I$5:$I$1000,Nhap!$E$5:$E$1000,DATE(Thang!$E$4,Thang!$C$4,Loc!$AC$2),Nhap!$F$5:$F$1000,Loc!A81)</f>
        <v>0</v>
      </c>
      <c r="AD81" s="7">
        <f>SUMIFS(Nhap!$I$5:$I$1000,Nhap!$E$5:$E$1000,DATE(Thang!$E$4,Thang!$C$4,Loc!$AD$2),Nhap!$F$5:$F$1000,Loc!$A$5)</f>
        <v>0</v>
      </c>
      <c r="AE81" s="7">
        <f>SUMIFS(Nhap!$I$5:$I$1000,Nhap!$E$5:$E$1000,DATE(Thang!$E$4,Thang!$C$4,Loc!$AE$2),Nhap!$F$5:$F$1000,Loc!A81)</f>
        <v>0</v>
      </c>
      <c r="AF81" s="7">
        <f>SUMIFS(Nhap!$I$5:$I$1000,Nhap!$E$5:$E$1000,DATE(Thang!$E$4,Thang!$C$4,Loc!$AF$2),Nhap!$F$5:$F$1000,Loc!A81)</f>
        <v>0</v>
      </c>
      <c r="AG81" s="7">
        <f>SUMIFS(Nhap!$I$5:$I$1000,Nhap!$E$5:$E$1000,DATE(Thang!$E$4,Thang!$C$4,Loc!$AG$2),Nhap!$F$5:$F$1000,Loc!A81)</f>
        <v>0</v>
      </c>
      <c r="AH81" s="7">
        <f>SUMIFS(Nhap!$I$5:$I$1000,Nhap!$E$5:$E$1000,DATE(Thang!$E$4,Thang!$C$4,Loc!$AH$2),Nhap!$F$5:$F$1000,Loc!A81)</f>
        <v>0</v>
      </c>
      <c r="AI81" s="7">
        <f>SUMIFS(Nhap!$I$5:$I$1000,Nhap!$E$5:$E$1000,DATE(Thang!$E$4,Thang!$C$4,Loc!$AI$2),Nhap!$F$5:$F$1000,Loc!A81)</f>
        <v>0</v>
      </c>
      <c r="AJ81" s="7">
        <f>SUMIFS(Nhap!$I$5:$I$1000,Nhap!$E$5:$E$1000,DATE(Thang!$E$4,Thang!$C$4,Loc!$AJ$2),Nhap!$F$5:$F$1000,Loc!A81)</f>
        <v>0</v>
      </c>
      <c r="AK81" s="1">
        <f>SUMIFS(Xuat!$G$5:$G$1000,Xuat!$C$5:$C$1000,DATE(Thang!$E$4,Thang!$C$4,AK$2),Xuat!$D$5:$D$1000,Loc!$A81)</f>
        <v>0</v>
      </c>
      <c r="AL81" s="1">
        <f>SUMIFS(Xuat!$G$5:$G$1000,Xuat!$C$5:$C$1000,DATE(Thang!$E$4,Thang!$C$4,AL$2),Xuat!$D$5:$D$1000,Loc!$A81)</f>
        <v>0</v>
      </c>
      <c r="AM81" s="1">
        <f>SUMIFS(Xuat!$G$5:$G$1000,Xuat!$C$5:$C$1000,DATE(Thang!$E$4,Thang!$C$4,AM$2),Xuat!$D$5:$D$1000,Loc!$A81)</f>
        <v>0</v>
      </c>
      <c r="AN81" s="1">
        <f>SUMIFS(Xuat!$G$5:$G$1000,Xuat!$C$5:$C$1000,DATE(Thang!$E$4,Thang!$C$4,AN$2),Xuat!$D$5:$D$1000,Loc!$A81)</f>
        <v>0</v>
      </c>
      <c r="AO81" s="1">
        <f>SUMIFS(Xuat!$G$5:$G$1000,Xuat!$C$5:$C$1000,DATE(Thang!$E$4,Thang!$C$4,AO$2),Xuat!$D$5:$D$1000,Loc!$A81)</f>
        <v>0</v>
      </c>
      <c r="AP81" s="1">
        <f>SUMIFS(Xuat!$G$5:$G$1000,Xuat!$C$5:$C$1000,DATE(Thang!$E$4,Thang!$C$4,AP$2),Xuat!$D$5:$D$1000,Loc!$A81)</f>
        <v>0</v>
      </c>
      <c r="AQ81" s="1">
        <f>SUMIFS(Xuat!$G$5:$G$1000,Xuat!$C$5:$C$1000,DATE(Thang!$E$4,Thang!$C$4,AQ$2),Xuat!$D$5:$D$1000,Loc!$A81)</f>
        <v>0</v>
      </c>
      <c r="AR81" s="1">
        <f>SUMIFS(Xuat!$G$5:$G$1000,Xuat!$C$5:$C$1000,DATE(Thang!$E$4,Thang!$C$4,AR$2),Xuat!$D$5:$D$1000,Loc!$A81)</f>
        <v>0</v>
      </c>
      <c r="AS81" s="1">
        <f>SUMIFS(Xuat!$G$5:$G$1000,Xuat!$C$5:$C$1000,DATE(Thang!$E$4,Thang!$C$4,AS$2),Xuat!$D$5:$D$1000,Loc!$A81)</f>
        <v>0</v>
      </c>
      <c r="AT81" s="1">
        <f>SUMIFS(Xuat!$G$5:$G$1000,Xuat!$C$5:$C$1000,DATE(Thang!$E$4,Thang!$C$4,AT$2),Xuat!$D$5:$D$1000,Loc!$A81)</f>
        <v>0</v>
      </c>
      <c r="AU81" s="1">
        <f>SUMIFS(Xuat!$G$5:$G$1000,Xuat!$C$5:$C$1000,DATE(Thang!$E$4,Thang!$C$4,AU$2),Xuat!$D$5:$D$1000,Loc!$A81)</f>
        <v>0</v>
      </c>
      <c r="AV81" s="1">
        <f>SUMIFS(Xuat!$G$5:$G$1000,Xuat!$C$5:$C$1000,DATE(Thang!$E$4,Thang!$C$4,AV$2),Xuat!$D$5:$D$1000,Loc!$A81)</f>
        <v>0</v>
      </c>
      <c r="AW81" s="1">
        <f>SUMIFS(Xuat!$G$5:$G$1000,Xuat!$C$5:$C$1000,DATE(Thang!$E$4,Thang!$C$4,AW$2),Xuat!$D$5:$D$1000,Loc!$A81)</f>
        <v>0</v>
      </c>
      <c r="AX81" s="1">
        <f>SUMIFS(Xuat!$G$5:$G$1000,Xuat!$C$5:$C$1000,DATE(Thang!$E$4,Thang!$C$4,AX$2),Xuat!$D$5:$D$1000,Loc!$A81)</f>
        <v>0</v>
      </c>
      <c r="AY81" s="1">
        <f>SUMIFS(Xuat!$G$5:$G$1000,Xuat!$C$5:$C$1000,DATE(Thang!$E$4,Thang!$C$4,AY$2),Xuat!$D$5:$D$1000,Loc!$A81)</f>
        <v>0</v>
      </c>
      <c r="AZ81" s="1">
        <f>SUMIFS(Xuat!$G$5:$G$1000,Xuat!$C$5:$C$1000,DATE(Thang!$E$4,Thang!$C$4,AZ$2),Xuat!$D$5:$D$1000,Loc!$A81)</f>
        <v>0</v>
      </c>
      <c r="BA81" s="1">
        <f>SUMIFS(Xuat!$G$5:$G$1000,Xuat!$C$5:$C$1000,DATE(Thang!$E$4,Thang!$C$4,BA$2),Xuat!$D$5:$D$1000,Loc!$A81)</f>
        <v>0</v>
      </c>
      <c r="BB81" s="1">
        <f>SUMIFS(Xuat!$G$5:$G$1000,Xuat!$C$5:$C$1000,DATE(Thang!$E$4,Thang!$C$4,BB$2),Xuat!$D$5:$D$1000,Loc!$A81)</f>
        <v>0</v>
      </c>
      <c r="BC81" s="1">
        <f>SUMIFS(Xuat!$G$5:$G$1000,Xuat!$C$5:$C$1000,DATE(Thang!$E$4,Thang!$C$4,BC$2),Xuat!$D$5:$D$1000,Loc!$A81)</f>
        <v>0</v>
      </c>
      <c r="BD81" s="1">
        <f>SUMIFS(Xuat!$G$5:$G$1000,Xuat!$C$5:$C$1000,DATE(Thang!$E$4,Thang!$C$4,BD$2),Xuat!$D$5:$D$1000,Loc!$A81)</f>
        <v>0</v>
      </c>
      <c r="BE81" s="1">
        <f>SUMIFS(Xuat!$G$5:$G$1000,Xuat!$C$5:$C$1000,DATE(Thang!$E$4,Thang!$C$4,BE$2),Xuat!$D$5:$D$1000,Loc!$A81)</f>
        <v>0</v>
      </c>
      <c r="BF81" s="1">
        <f>SUMIFS(Xuat!$G$5:$G$1000,Xuat!$C$5:$C$1000,DATE(Thang!$E$4,Thang!$C$4,BF$2),Xuat!$D$5:$D$1000,Loc!$A81)</f>
        <v>0</v>
      </c>
      <c r="BG81" s="1">
        <f>SUMIFS(Xuat!$G$5:$G$1000,Xuat!$C$5:$C$1000,DATE(Thang!$E$4,Thang!$C$4,BG$2),Xuat!$D$5:$D$1000,Loc!$A81)</f>
        <v>0</v>
      </c>
      <c r="BH81" s="1">
        <f>SUMIFS(Xuat!$G$5:$G$1000,Xuat!$C$5:$C$1000,DATE(Thang!$E$4,Thang!$C$4,BH$2),Xuat!$D$5:$D$1000,Loc!$A81)</f>
        <v>0</v>
      </c>
      <c r="BI81" s="1">
        <f>SUMIFS(Xuat!$G$5:$G$1000,Xuat!$C$5:$C$1000,DATE(Thang!$E$4,Thang!$C$4,BI$2),Xuat!$D$5:$D$1000,Loc!$A81)</f>
        <v>0</v>
      </c>
      <c r="BJ81" s="1">
        <f>SUMIFS(Xuat!$G$5:$G$1000,Xuat!$C$5:$C$1000,DATE(Thang!$E$4,Thang!$C$4,BJ$2),Xuat!$D$5:$D$1000,Loc!$A81)</f>
        <v>0</v>
      </c>
      <c r="BK81" s="1">
        <f>SUMIFS(Xuat!$G$5:$G$1000,Xuat!$C$5:$C$1000,DATE(Thang!$E$4,Thang!$C$4,BK$2),Xuat!$D$5:$D$1000,Loc!$A81)</f>
        <v>0</v>
      </c>
      <c r="BL81" s="1">
        <f>SUMIFS(Xuat!$G$5:$G$1000,Xuat!$C$5:$C$1000,DATE(Thang!$E$4,Thang!$C$4,BL$2),Xuat!$D$5:$D$1000,Loc!$A81)</f>
        <v>0</v>
      </c>
      <c r="BM81" s="1">
        <f>SUMIFS(Xuat!$G$5:$G$1000,Xuat!$C$5:$C$1000,DATE(Thang!$E$4,Thang!$C$4,BM$2),Xuat!$D$5:$D$1000,Loc!$A81)</f>
        <v>0</v>
      </c>
      <c r="BN81" s="1">
        <f>SUMIFS(Xuat!$G$5:$G$1000,Xuat!$C$5:$C$1000,DATE(Thang!$E$4,Thang!$C$4,BN$2),Xuat!$D$5:$D$1000,Loc!$A81)</f>
        <v>0</v>
      </c>
      <c r="BO81" s="1">
        <f>SUMIFS(Xuat!$G$5:$G$1000,Xuat!$C$5:$C$1000,DATE(Thang!$E$4,Thang!$C$4,BO$2),Xuat!$D$5:$D$1000,Loc!$A81)</f>
        <v>0</v>
      </c>
    </row>
    <row r="82" spans="1:67" x14ac:dyDescent="0.2">
      <c r="A82" s="2">
        <f>DM!C82</f>
        <v>0</v>
      </c>
      <c r="B82" s="3">
        <f>VLOOKUP(A82,Tondau!$B$5:$F$500,3,0)</f>
        <v>0</v>
      </c>
      <c r="C82" s="3">
        <f t="shared" si="5"/>
        <v>0</v>
      </c>
      <c r="D82" s="3">
        <f t="shared" si="6"/>
        <v>0</v>
      </c>
      <c r="E82" s="3">
        <f t="shared" si="7"/>
        <v>0</v>
      </c>
      <c r="F82" s="7">
        <f>SUMIFS(Nhap!$I$5:$I$1000,Nhap!$E$5:$E$1000,DATE(Thang!$E$4,Thang!$C$4,Loc!$F$2),Nhap!$F$5:$F$1000,Loc!A82)</f>
        <v>0</v>
      </c>
      <c r="G82" s="7">
        <f>SUMIFS(Nhap!$I$5:$I$1000,Nhap!$E$5:$E$1000,DATE(Thang!$E$4,Thang!$C$4,Loc!$G$2),Nhap!$F$5:$F$1000,Loc!A82)</f>
        <v>0</v>
      </c>
      <c r="H82" s="7">
        <f>SUMIFS(Nhap!$I$5:$I$1000,Nhap!$E$5:$E$1000,DATE(Thang!$E$4,Thang!$C$4,Loc!$H$2),Nhap!$F$5:$F$1000,Loc!A82)</f>
        <v>0</v>
      </c>
      <c r="I82" s="7">
        <f>SUMIFS(Nhap!$I$5:$I$1000,Nhap!$E$5:$E$1000,DATE(Thang!$E$4,Thang!$C$4,Loc!$I$2),Nhap!$F$5:$F$1000,Loc!A82)</f>
        <v>0</v>
      </c>
      <c r="J82" s="7">
        <f>SUMIFS(Nhap!$I$5:$I$1000,Nhap!$E$5:$E$1000,DATE(Thang!$E$4,Thang!$C$4,Loc!$J$2),Nhap!$F$5:$F$1000,Loc!A82)</f>
        <v>0</v>
      </c>
      <c r="K82" s="7">
        <f>SUMIFS(Nhap!$I$5:$I$1000,Nhap!$E$5:$E$1000,DATE(Thang!$E$4,Thang!$C$4,Loc!$K$2),Nhap!$F$5:$F$1000,Loc!A82)</f>
        <v>0</v>
      </c>
      <c r="L82" s="7">
        <f>SUMIFS(Nhap!$I$5:$I$1000,Nhap!$E$5:$E$1000,DATE(Thang!$E$4,Thang!$C$4,Loc!$L$2),Nhap!$F$5:$F$1000,Loc!A82)</f>
        <v>0</v>
      </c>
      <c r="M82" s="7">
        <f>SUMIFS(Nhap!$I$5:$I$1000,Nhap!$E$5:$E$1000,DATE(Thang!$E$4,Thang!$C$4,Loc!$M$2),Nhap!$F$5:$F$1000,Loc!A82)</f>
        <v>0</v>
      </c>
      <c r="N82" s="7">
        <f>SUMIFS(Nhap!$I$5:$I$1000,Nhap!$E$5:$E$1000,DATE(Thang!$E$4,Thang!$C$4,Loc!$N$2),Nhap!$F$5:$F$1000,Loc!A82)</f>
        <v>0</v>
      </c>
      <c r="O82" s="7">
        <f>SUMIFS(Nhap!$I$5:$I$1000,Nhap!$E$5:$E$1000,DATE(Thang!$E$4,Thang!$C$4,Loc!$O$2),Nhap!$F$5:$F$1000,Loc!A82)</f>
        <v>0</v>
      </c>
      <c r="P82" s="7">
        <f>SUMIFS(Nhap!$I$5:$I$1000,Nhap!$E$5:$E$1000,DATE(Thang!$E$4,Thang!$C$4,Loc!$P$2),Nhap!$F$5:$F$1000,Loc!A82)</f>
        <v>0</v>
      </c>
      <c r="Q82" s="7">
        <f>SUMIFS(Nhap!$I$5:$I$1000,Nhap!$E$5:$E$1000,DATE(Thang!$E$4,Thang!$C$4,Loc!$Q$2),Nhap!$F$5:$F$1000,Loc!A82)</f>
        <v>0</v>
      </c>
      <c r="R82" s="7">
        <f>SUMIFS(Nhap!$I$5:$I$1000,Nhap!$E$5:$E$1000,DATE(Thang!$E$4,Thang!$C$4,Loc!$R$2),Nhap!$F$5:$F$1000,Loc!A82)</f>
        <v>0</v>
      </c>
      <c r="S82" s="7">
        <f>SUMIFS(Nhap!$I$5:$I$1000,Nhap!$E$5:$E$1000,DATE(Thang!$E$4,Thang!$C$4,Loc!$S$2),Nhap!$F$5:$F$1000,Loc!A82)</f>
        <v>0</v>
      </c>
      <c r="T82" s="7">
        <f>SUMIFS(Nhap!$I$5:$I$1000,Nhap!$E$5:$E$1000,DATE(Thang!$E$4,Thang!$C$4,Loc!$T$2),Nhap!$F$5:$F$1000,Loc!A82)</f>
        <v>0</v>
      </c>
      <c r="U82" s="7">
        <f>SUMIFS(Nhap!$I$5:$I$1000,Nhap!$E$5:$E$1000,DATE(Thang!$E$4,Thang!$C$4,Loc!$U$2),Nhap!$F$5:$F$1000,Loc!A82)</f>
        <v>0</v>
      </c>
      <c r="V82" s="7">
        <f>SUMIFS(Nhap!$I$5:$I$1000,Nhap!$E$5:$E$1000,DATE(Thang!$E$4,Thang!$C$4,Loc!$V$2),Nhap!$F$5:$F$1000,Loc!A82)</f>
        <v>0</v>
      </c>
      <c r="W82" s="7">
        <f>SUMIFS(Nhap!$I$5:$I$1000,Nhap!$E$5:$E$1000,DATE(Thang!$E$4,Thang!$C$4,Loc!$W$2),Nhap!$F$5:$F$1000,Loc!A82)</f>
        <v>0</v>
      </c>
      <c r="X82" s="7">
        <f>SUMIFS(Nhap!$I$5:$I$1000,Nhap!$E$5:$E$1000,DATE(Thang!$E$4,Thang!$C$4,Loc!$X$2),Nhap!$F$5:$F$1000,Loc!A82)</f>
        <v>0</v>
      </c>
      <c r="Y82" s="7">
        <f>SUMIFS(Nhap!$I$5:$I$1000,Nhap!$E$5:$E$1000,DATE(Thang!$E$4,Thang!$C$4,Loc!$Y$2),Nhap!$F$5:$F$1000,Loc!A82)</f>
        <v>0</v>
      </c>
      <c r="Z82" s="7">
        <f>SUMIFS(Nhap!$I$5:$I$1000,Nhap!$E$5:$E$1000,DATE(Thang!$E$4,Thang!$C$4,Loc!$Z$2),Nhap!$F$5:$F$1000,Loc!A82)</f>
        <v>0</v>
      </c>
      <c r="AA82" s="7">
        <f>SUMIFS(Nhap!$I$5:$I$1000,Nhap!$E$5:$E$1000,DATE(Thang!$E$4,Thang!$C$4,Loc!$AA$2),Nhap!$F$5:$F$1000,Loc!A82)</f>
        <v>0</v>
      </c>
      <c r="AB82" s="7">
        <f>SUMIFS(Nhap!$I$5:$I$1000,Nhap!$E$5:$E$1000,DATE(Thang!$E$4,Thang!$C$4,Loc!$AB$2),Nhap!$F$5:$F$1000,Loc!A82)</f>
        <v>0</v>
      </c>
      <c r="AC82" s="7">
        <f>SUMIFS(Nhap!$I$5:$I$1000,Nhap!$E$5:$E$1000,DATE(Thang!$E$4,Thang!$C$4,Loc!$AC$2),Nhap!$F$5:$F$1000,Loc!A82)</f>
        <v>0</v>
      </c>
      <c r="AD82" s="7">
        <f>SUMIFS(Nhap!$I$5:$I$1000,Nhap!$E$5:$E$1000,DATE(Thang!$E$4,Thang!$C$4,Loc!$AD$2),Nhap!$F$5:$F$1000,Loc!$A$5)</f>
        <v>0</v>
      </c>
      <c r="AE82" s="7">
        <f>SUMIFS(Nhap!$I$5:$I$1000,Nhap!$E$5:$E$1000,DATE(Thang!$E$4,Thang!$C$4,Loc!$AE$2),Nhap!$F$5:$F$1000,Loc!A82)</f>
        <v>0</v>
      </c>
      <c r="AF82" s="7">
        <f>SUMIFS(Nhap!$I$5:$I$1000,Nhap!$E$5:$E$1000,DATE(Thang!$E$4,Thang!$C$4,Loc!$AF$2),Nhap!$F$5:$F$1000,Loc!A82)</f>
        <v>0</v>
      </c>
      <c r="AG82" s="7">
        <f>SUMIFS(Nhap!$I$5:$I$1000,Nhap!$E$5:$E$1000,DATE(Thang!$E$4,Thang!$C$4,Loc!$AG$2),Nhap!$F$5:$F$1000,Loc!A82)</f>
        <v>0</v>
      </c>
      <c r="AH82" s="7">
        <f>SUMIFS(Nhap!$I$5:$I$1000,Nhap!$E$5:$E$1000,DATE(Thang!$E$4,Thang!$C$4,Loc!$AH$2),Nhap!$F$5:$F$1000,Loc!A82)</f>
        <v>0</v>
      </c>
      <c r="AI82" s="7">
        <f>SUMIFS(Nhap!$I$5:$I$1000,Nhap!$E$5:$E$1000,DATE(Thang!$E$4,Thang!$C$4,Loc!$AI$2),Nhap!$F$5:$F$1000,Loc!A82)</f>
        <v>0</v>
      </c>
      <c r="AJ82" s="7">
        <f>SUMIFS(Nhap!$I$5:$I$1000,Nhap!$E$5:$E$1000,DATE(Thang!$E$4,Thang!$C$4,Loc!$AJ$2),Nhap!$F$5:$F$1000,Loc!A82)</f>
        <v>0</v>
      </c>
      <c r="AK82" s="1">
        <f>SUMIFS(Xuat!$G$5:$G$1000,Xuat!$C$5:$C$1000,DATE(Thang!$E$4,Thang!$C$4,AK$2),Xuat!$D$5:$D$1000,Loc!$A82)</f>
        <v>0</v>
      </c>
      <c r="AL82" s="1">
        <f>SUMIFS(Xuat!$G$5:$G$1000,Xuat!$C$5:$C$1000,DATE(Thang!$E$4,Thang!$C$4,AL$2),Xuat!$D$5:$D$1000,Loc!$A82)</f>
        <v>0</v>
      </c>
      <c r="AM82" s="1">
        <f>SUMIFS(Xuat!$G$5:$G$1000,Xuat!$C$5:$C$1000,DATE(Thang!$E$4,Thang!$C$4,AM$2),Xuat!$D$5:$D$1000,Loc!$A82)</f>
        <v>0</v>
      </c>
      <c r="AN82" s="1">
        <f>SUMIFS(Xuat!$G$5:$G$1000,Xuat!$C$5:$C$1000,DATE(Thang!$E$4,Thang!$C$4,AN$2),Xuat!$D$5:$D$1000,Loc!$A82)</f>
        <v>0</v>
      </c>
      <c r="AO82" s="1">
        <f>SUMIFS(Xuat!$G$5:$G$1000,Xuat!$C$5:$C$1000,DATE(Thang!$E$4,Thang!$C$4,AO$2),Xuat!$D$5:$D$1000,Loc!$A82)</f>
        <v>0</v>
      </c>
      <c r="AP82" s="1">
        <f>SUMIFS(Xuat!$G$5:$G$1000,Xuat!$C$5:$C$1000,DATE(Thang!$E$4,Thang!$C$4,AP$2),Xuat!$D$5:$D$1000,Loc!$A82)</f>
        <v>0</v>
      </c>
      <c r="AQ82" s="1">
        <f>SUMIFS(Xuat!$G$5:$G$1000,Xuat!$C$5:$C$1000,DATE(Thang!$E$4,Thang!$C$4,AQ$2),Xuat!$D$5:$D$1000,Loc!$A82)</f>
        <v>0</v>
      </c>
      <c r="AR82" s="1">
        <f>SUMIFS(Xuat!$G$5:$G$1000,Xuat!$C$5:$C$1000,DATE(Thang!$E$4,Thang!$C$4,AR$2),Xuat!$D$5:$D$1000,Loc!$A82)</f>
        <v>0</v>
      </c>
      <c r="AS82" s="1">
        <f>SUMIFS(Xuat!$G$5:$G$1000,Xuat!$C$5:$C$1000,DATE(Thang!$E$4,Thang!$C$4,AS$2),Xuat!$D$5:$D$1000,Loc!$A82)</f>
        <v>0</v>
      </c>
      <c r="AT82" s="1">
        <f>SUMIFS(Xuat!$G$5:$G$1000,Xuat!$C$5:$C$1000,DATE(Thang!$E$4,Thang!$C$4,AT$2),Xuat!$D$5:$D$1000,Loc!$A82)</f>
        <v>0</v>
      </c>
      <c r="AU82" s="1">
        <f>SUMIFS(Xuat!$G$5:$G$1000,Xuat!$C$5:$C$1000,DATE(Thang!$E$4,Thang!$C$4,AU$2),Xuat!$D$5:$D$1000,Loc!$A82)</f>
        <v>0</v>
      </c>
      <c r="AV82" s="1">
        <f>SUMIFS(Xuat!$G$5:$G$1000,Xuat!$C$5:$C$1000,DATE(Thang!$E$4,Thang!$C$4,AV$2),Xuat!$D$5:$D$1000,Loc!$A82)</f>
        <v>0</v>
      </c>
      <c r="AW82" s="1">
        <f>SUMIFS(Xuat!$G$5:$G$1000,Xuat!$C$5:$C$1000,DATE(Thang!$E$4,Thang!$C$4,AW$2),Xuat!$D$5:$D$1000,Loc!$A82)</f>
        <v>0</v>
      </c>
      <c r="AX82" s="1">
        <f>SUMIFS(Xuat!$G$5:$G$1000,Xuat!$C$5:$C$1000,DATE(Thang!$E$4,Thang!$C$4,AX$2),Xuat!$D$5:$D$1000,Loc!$A82)</f>
        <v>0</v>
      </c>
      <c r="AY82" s="1">
        <f>SUMIFS(Xuat!$G$5:$G$1000,Xuat!$C$5:$C$1000,DATE(Thang!$E$4,Thang!$C$4,AY$2),Xuat!$D$5:$D$1000,Loc!$A82)</f>
        <v>0</v>
      </c>
      <c r="AZ82" s="1">
        <f>SUMIFS(Xuat!$G$5:$G$1000,Xuat!$C$5:$C$1000,DATE(Thang!$E$4,Thang!$C$4,AZ$2),Xuat!$D$5:$D$1000,Loc!$A82)</f>
        <v>0</v>
      </c>
      <c r="BA82" s="1">
        <f>SUMIFS(Xuat!$G$5:$G$1000,Xuat!$C$5:$C$1000,DATE(Thang!$E$4,Thang!$C$4,BA$2),Xuat!$D$5:$D$1000,Loc!$A82)</f>
        <v>0</v>
      </c>
      <c r="BB82" s="1">
        <f>SUMIFS(Xuat!$G$5:$G$1000,Xuat!$C$5:$C$1000,DATE(Thang!$E$4,Thang!$C$4,BB$2),Xuat!$D$5:$D$1000,Loc!$A82)</f>
        <v>0</v>
      </c>
      <c r="BC82" s="1">
        <f>SUMIFS(Xuat!$G$5:$G$1000,Xuat!$C$5:$C$1000,DATE(Thang!$E$4,Thang!$C$4,BC$2),Xuat!$D$5:$D$1000,Loc!$A82)</f>
        <v>0</v>
      </c>
      <c r="BD82" s="1">
        <f>SUMIFS(Xuat!$G$5:$G$1000,Xuat!$C$5:$C$1000,DATE(Thang!$E$4,Thang!$C$4,BD$2),Xuat!$D$5:$D$1000,Loc!$A82)</f>
        <v>0</v>
      </c>
      <c r="BE82" s="1">
        <f>SUMIFS(Xuat!$G$5:$G$1000,Xuat!$C$5:$C$1000,DATE(Thang!$E$4,Thang!$C$4,BE$2),Xuat!$D$5:$D$1000,Loc!$A82)</f>
        <v>0</v>
      </c>
      <c r="BF82" s="1">
        <f>SUMIFS(Xuat!$G$5:$G$1000,Xuat!$C$5:$C$1000,DATE(Thang!$E$4,Thang!$C$4,BF$2),Xuat!$D$5:$D$1000,Loc!$A82)</f>
        <v>0</v>
      </c>
      <c r="BG82" s="1">
        <f>SUMIFS(Xuat!$G$5:$G$1000,Xuat!$C$5:$C$1000,DATE(Thang!$E$4,Thang!$C$4,BG$2),Xuat!$D$5:$D$1000,Loc!$A82)</f>
        <v>0</v>
      </c>
      <c r="BH82" s="1">
        <f>SUMIFS(Xuat!$G$5:$G$1000,Xuat!$C$5:$C$1000,DATE(Thang!$E$4,Thang!$C$4,BH$2),Xuat!$D$5:$D$1000,Loc!$A82)</f>
        <v>0</v>
      </c>
      <c r="BI82" s="1">
        <f>SUMIFS(Xuat!$G$5:$G$1000,Xuat!$C$5:$C$1000,DATE(Thang!$E$4,Thang!$C$4,BI$2),Xuat!$D$5:$D$1000,Loc!$A82)</f>
        <v>0</v>
      </c>
      <c r="BJ82" s="1">
        <f>SUMIFS(Xuat!$G$5:$G$1000,Xuat!$C$5:$C$1000,DATE(Thang!$E$4,Thang!$C$4,BJ$2),Xuat!$D$5:$D$1000,Loc!$A82)</f>
        <v>0</v>
      </c>
      <c r="BK82" s="1">
        <f>SUMIFS(Xuat!$G$5:$G$1000,Xuat!$C$5:$C$1000,DATE(Thang!$E$4,Thang!$C$4,BK$2),Xuat!$D$5:$D$1000,Loc!$A82)</f>
        <v>0</v>
      </c>
      <c r="BL82" s="1">
        <f>SUMIFS(Xuat!$G$5:$G$1000,Xuat!$C$5:$C$1000,DATE(Thang!$E$4,Thang!$C$4,BL$2),Xuat!$D$5:$D$1000,Loc!$A82)</f>
        <v>0</v>
      </c>
      <c r="BM82" s="1">
        <f>SUMIFS(Xuat!$G$5:$G$1000,Xuat!$C$5:$C$1000,DATE(Thang!$E$4,Thang!$C$4,BM$2),Xuat!$D$5:$D$1000,Loc!$A82)</f>
        <v>0</v>
      </c>
      <c r="BN82" s="1">
        <f>SUMIFS(Xuat!$G$5:$G$1000,Xuat!$C$5:$C$1000,DATE(Thang!$E$4,Thang!$C$4,BN$2),Xuat!$D$5:$D$1000,Loc!$A82)</f>
        <v>0</v>
      </c>
      <c r="BO82" s="1">
        <f>SUMIFS(Xuat!$G$5:$G$1000,Xuat!$C$5:$C$1000,DATE(Thang!$E$4,Thang!$C$4,BO$2),Xuat!$D$5:$D$1000,Loc!$A82)</f>
        <v>0</v>
      </c>
    </row>
    <row r="83" spans="1:67" x14ac:dyDescent="0.2">
      <c r="A83" s="2">
        <f>DM!C83</f>
        <v>0</v>
      </c>
      <c r="B83" s="3">
        <f>VLOOKUP(A83,Tondau!$B$5:$F$500,3,0)</f>
        <v>0</v>
      </c>
      <c r="C83" s="3">
        <f t="shared" si="5"/>
        <v>0</v>
      </c>
      <c r="D83" s="3">
        <f t="shared" si="6"/>
        <v>0</v>
      </c>
      <c r="E83" s="3">
        <f t="shared" si="7"/>
        <v>0</v>
      </c>
      <c r="F83" s="7">
        <f>SUMIFS(Nhap!$I$5:$I$1000,Nhap!$E$5:$E$1000,DATE(Thang!$E$4,Thang!$C$4,Loc!$F$2),Nhap!$F$5:$F$1000,Loc!A83)</f>
        <v>0</v>
      </c>
      <c r="G83" s="7">
        <f>SUMIFS(Nhap!$I$5:$I$1000,Nhap!$E$5:$E$1000,DATE(Thang!$E$4,Thang!$C$4,Loc!$G$2),Nhap!$F$5:$F$1000,Loc!A83)</f>
        <v>0</v>
      </c>
      <c r="H83" s="7">
        <f>SUMIFS(Nhap!$I$5:$I$1000,Nhap!$E$5:$E$1000,DATE(Thang!$E$4,Thang!$C$4,Loc!$H$2),Nhap!$F$5:$F$1000,Loc!A83)</f>
        <v>0</v>
      </c>
      <c r="I83" s="7">
        <f>SUMIFS(Nhap!$I$5:$I$1000,Nhap!$E$5:$E$1000,DATE(Thang!$E$4,Thang!$C$4,Loc!$I$2),Nhap!$F$5:$F$1000,Loc!A83)</f>
        <v>0</v>
      </c>
      <c r="J83" s="7">
        <f>SUMIFS(Nhap!$I$5:$I$1000,Nhap!$E$5:$E$1000,DATE(Thang!$E$4,Thang!$C$4,Loc!$J$2),Nhap!$F$5:$F$1000,Loc!A83)</f>
        <v>0</v>
      </c>
      <c r="K83" s="7">
        <f>SUMIFS(Nhap!$I$5:$I$1000,Nhap!$E$5:$E$1000,DATE(Thang!$E$4,Thang!$C$4,Loc!$K$2),Nhap!$F$5:$F$1000,Loc!A83)</f>
        <v>0</v>
      </c>
      <c r="L83" s="7">
        <f>SUMIFS(Nhap!$I$5:$I$1000,Nhap!$E$5:$E$1000,DATE(Thang!$E$4,Thang!$C$4,Loc!$L$2),Nhap!$F$5:$F$1000,Loc!A83)</f>
        <v>0</v>
      </c>
      <c r="M83" s="7">
        <f>SUMIFS(Nhap!$I$5:$I$1000,Nhap!$E$5:$E$1000,DATE(Thang!$E$4,Thang!$C$4,Loc!$M$2),Nhap!$F$5:$F$1000,Loc!A83)</f>
        <v>0</v>
      </c>
      <c r="N83" s="7">
        <f>SUMIFS(Nhap!$I$5:$I$1000,Nhap!$E$5:$E$1000,DATE(Thang!$E$4,Thang!$C$4,Loc!$N$2),Nhap!$F$5:$F$1000,Loc!A83)</f>
        <v>0</v>
      </c>
      <c r="O83" s="7">
        <f>SUMIFS(Nhap!$I$5:$I$1000,Nhap!$E$5:$E$1000,DATE(Thang!$E$4,Thang!$C$4,Loc!$O$2),Nhap!$F$5:$F$1000,Loc!A83)</f>
        <v>0</v>
      </c>
      <c r="P83" s="7">
        <f>SUMIFS(Nhap!$I$5:$I$1000,Nhap!$E$5:$E$1000,DATE(Thang!$E$4,Thang!$C$4,Loc!$P$2),Nhap!$F$5:$F$1000,Loc!A83)</f>
        <v>0</v>
      </c>
      <c r="Q83" s="7">
        <f>SUMIFS(Nhap!$I$5:$I$1000,Nhap!$E$5:$E$1000,DATE(Thang!$E$4,Thang!$C$4,Loc!$Q$2),Nhap!$F$5:$F$1000,Loc!A83)</f>
        <v>0</v>
      </c>
      <c r="R83" s="7">
        <f>SUMIFS(Nhap!$I$5:$I$1000,Nhap!$E$5:$E$1000,DATE(Thang!$E$4,Thang!$C$4,Loc!$R$2),Nhap!$F$5:$F$1000,Loc!A83)</f>
        <v>0</v>
      </c>
      <c r="S83" s="7">
        <f>SUMIFS(Nhap!$I$5:$I$1000,Nhap!$E$5:$E$1000,DATE(Thang!$E$4,Thang!$C$4,Loc!$S$2),Nhap!$F$5:$F$1000,Loc!A83)</f>
        <v>0</v>
      </c>
      <c r="T83" s="7">
        <f>SUMIFS(Nhap!$I$5:$I$1000,Nhap!$E$5:$E$1000,DATE(Thang!$E$4,Thang!$C$4,Loc!$T$2),Nhap!$F$5:$F$1000,Loc!A83)</f>
        <v>0</v>
      </c>
      <c r="U83" s="7">
        <f>SUMIFS(Nhap!$I$5:$I$1000,Nhap!$E$5:$E$1000,DATE(Thang!$E$4,Thang!$C$4,Loc!$U$2),Nhap!$F$5:$F$1000,Loc!A83)</f>
        <v>0</v>
      </c>
      <c r="V83" s="7">
        <f>SUMIFS(Nhap!$I$5:$I$1000,Nhap!$E$5:$E$1000,DATE(Thang!$E$4,Thang!$C$4,Loc!$V$2),Nhap!$F$5:$F$1000,Loc!A83)</f>
        <v>0</v>
      </c>
      <c r="W83" s="7">
        <f>SUMIFS(Nhap!$I$5:$I$1000,Nhap!$E$5:$E$1000,DATE(Thang!$E$4,Thang!$C$4,Loc!$W$2),Nhap!$F$5:$F$1000,Loc!A83)</f>
        <v>0</v>
      </c>
      <c r="X83" s="7">
        <f>SUMIFS(Nhap!$I$5:$I$1000,Nhap!$E$5:$E$1000,DATE(Thang!$E$4,Thang!$C$4,Loc!$X$2),Nhap!$F$5:$F$1000,Loc!A83)</f>
        <v>0</v>
      </c>
      <c r="Y83" s="7">
        <f>SUMIFS(Nhap!$I$5:$I$1000,Nhap!$E$5:$E$1000,DATE(Thang!$E$4,Thang!$C$4,Loc!$Y$2),Nhap!$F$5:$F$1000,Loc!A83)</f>
        <v>0</v>
      </c>
      <c r="Z83" s="7">
        <f>SUMIFS(Nhap!$I$5:$I$1000,Nhap!$E$5:$E$1000,DATE(Thang!$E$4,Thang!$C$4,Loc!$Z$2),Nhap!$F$5:$F$1000,Loc!A83)</f>
        <v>0</v>
      </c>
      <c r="AA83" s="7">
        <f>SUMIFS(Nhap!$I$5:$I$1000,Nhap!$E$5:$E$1000,DATE(Thang!$E$4,Thang!$C$4,Loc!$AA$2),Nhap!$F$5:$F$1000,Loc!A83)</f>
        <v>0</v>
      </c>
      <c r="AB83" s="7">
        <f>SUMIFS(Nhap!$I$5:$I$1000,Nhap!$E$5:$E$1000,DATE(Thang!$E$4,Thang!$C$4,Loc!$AB$2),Nhap!$F$5:$F$1000,Loc!A83)</f>
        <v>0</v>
      </c>
      <c r="AC83" s="7">
        <f>SUMIFS(Nhap!$I$5:$I$1000,Nhap!$E$5:$E$1000,DATE(Thang!$E$4,Thang!$C$4,Loc!$AC$2),Nhap!$F$5:$F$1000,Loc!A83)</f>
        <v>0</v>
      </c>
      <c r="AD83" s="7">
        <f>SUMIFS(Nhap!$I$5:$I$1000,Nhap!$E$5:$E$1000,DATE(Thang!$E$4,Thang!$C$4,Loc!$AD$2),Nhap!$F$5:$F$1000,Loc!$A$5)</f>
        <v>0</v>
      </c>
      <c r="AE83" s="7">
        <f>SUMIFS(Nhap!$I$5:$I$1000,Nhap!$E$5:$E$1000,DATE(Thang!$E$4,Thang!$C$4,Loc!$AE$2),Nhap!$F$5:$F$1000,Loc!A83)</f>
        <v>0</v>
      </c>
      <c r="AF83" s="7">
        <f>SUMIFS(Nhap!$I$5:$I$1000,Nhap!$E$5:$E$1000,DATE(Thang!$E$4,Thang!$C$4,Loc!$AF$2),Nhap!$F$5:$F$1000,Loc!A83)</f>
        <v>0</v>
      </c>
      <c r="AG83" s="7">
        <f>SUMIFS(Nhap!$I$5:$I$1000,Nhap!$E$5:$E$1000,DATE(Thang!$E$4,Thang!$C$4,Loc!$AG$2),Nhap!$F$5:$F$1000,Loc!A83)</f>
        <v>0</v>
      </c>
      <c r="AH83" s="7">
        <f>SUMIFS(Nhap!$I$5:$I$1000,Nhap!$E$5:$E$1000,DATE(Thang!$E$4,Thang!$C$4,Loc!$AH$2),Nhap!$F$5:$F$1000,Loc!A83)</f>
        <v>0</v>
      </c>
      <c r="AI83" s="7">
        <f>SUMIFS(Nhap!$I$5:$I$1000,Nhap!$E$5:$E$1000,DATE(Thang!$E$4,Thang!$C$4,Loc!$AI$2),Nhap!$F$5:$F$1000,Loc!A83)</f>
        <v>0</v>
      </c>
      <c r="AJ83" s="7">
        <f>SUMIFS(Nhap!$I$5:$I$1000,Nhap!$E$5:$E$1000,DATE(Thang!$E$4,Thang!$C$4,Loc!$AJ$2),Nhap!$F$5:$F$1000,Loc!A83)</f>
        <v>0</v>
      </c>
      <c r="AK83" s="1">
        <f>SUMIFS(Xuat!$G$5:$G$1000,Xuat!$C$5:$C$1000,DATE(Thang!$E$4,Thang!$C$4,AK$2),Xuat!$D$5:$D$1000,Loc!$A83)</f>
        <v>0</v>
      </c>
      <c r="AL83" s="1">
        <f>SUMIFS(Xuat!$G$5:$G$1000,Xuat!$C$5:$C$1000,DATE(Thang!$E$4,Thang!$C$4,AL$2),Xuat!$D$5:$D$1000,Loc!$A83)</f>
        <v>0</v>
      </c>
      <c r="AM83" s="1">
        <f>SUMIFS(Xuat!$G$5:$G$1000,Xuat!$C$5:$C$1000,DATE(Thang!$E$4,Thang!$C$4,AM$2),Xuat!$D$5:$D$1000,Loc!$A83)</f>
        <v>0</v>
      </c>
      <c r="AN83" s="1">
        <f>SUMIFS(Xuat!$G$5:$G$1000,Xuat!$C$5:$C$1000,DATE(Thang!$E$4,Thang!$C$4,AN$2),Xuat!$D$5:$D$1000,Loc!$A83)</f>
        <v>0</v>
      </c>
      <c r="AO83" s="1">
        <f>SUMIFS(Xuat!$G$5:$G$1000,Xuat!$C$5:$C$1000,DATE(Thang!$E$4,Thang!$C$4,AO$2),Xuat!$D$5:$D$1000,Loc!$A83)</f>
        <v>0</v>
      </c>
      <c r="AP83" s="1">
        <f>SUMIFS(Xuat!$G$5:$G$1000,Xuat!$C$5:$C$1000,DATE(Thang!$E$4,Thang!$C$4,AP$2),Xuat!$D$5:$D$1000,Loc!$A83)</f>
        <v>0</v>
      </c>
      <c r="AQ83" s="1">
        <f>SUMIFS(Xuat!$G$5:$G$1000,Xuat!$C$5:$C$1000,DATE(Thang!$E$4,Thang!$C$4,AQ$2),Xuat!$D$5:$D$1000,Loc!$A83)</f>
        <v>0</v>
      </c>
      <c r="AR83" s="1">
        <f>SUMIFS(Xuat!$G$5:$G$1000,Xuat!$C$5:$C$1000,DATE(Thang!$E$4,Thang!$C$4,AR$2),Xuat!$D$5:$D$1000,Loc!$A83)</f>
        <v>0</v>
      </c>
      <c r="AS83" s="1">
        <f>SUMIFS(Xuat!$G$5:$G$1000,Xuat!$C$5:$C$1000,DATE(Thang!$E$4,Thang!$C$4,AS$2),Xuat!$D$5:$D$1000,Loc!$A83)</f>
        <v>0</v>
      </c>
      <c r="AT83" s="1">
        <f>SUMIFS(Xuat!$G$5:$G$1000,Xuat!$C$5:$C$1000,DATE(Thang!$E$4,Thang!$C$4,AT$2),Xuat!$D$5:$D$1000,Loc!$A83)</f>
        <v>0</v>
      </c>
      <c r="AU83" s="1">
        <f>SUMIFS(Xuat!$G$5:$G$1000,Xuat!$C$5:$C$1000,DATE(Thang!$E$4,Thang!$C$4,AU$2),Xuat!$D$5:$D$1000,Loc!$A83)</f>
        <v>0</v>
      </c>
      <c r="AV83" s="1">
        <f>SUMIFS(Xuat!$G$5:$G$1000,Xuat!$C$5:$C$1000,DATE(Thang!$E$4,Thang!$C$4,AV$2),Xuat!$D$5:$D$1000,Loc!$A83)</f>
        <v>0</v>
      </c>
      <c r="AW83" s="1">
        <f>SUMIFS(Xuat!$G$5:$G$1000,Xuat!$C$5:$C$1000,DATE(Thang!$E$4,Thang!$C$4,AW$2),Xuat!$D$5:$D$1000,Loc!$A83)</f>
        <v>0</v>
      </c>
      <c r="AX83" s="1">
        <f>SUMIFS(Xuat!$G$5:$G$1000,Xuat!$C$5:$C$1000,DATE(Thang!$E$4,Thang!$C$4,AX$2),Xuat!$D$5:$D$1000,Loc!$A83)</f>
        <v>0</v>
      </c>
      <c r="AY83" s="1">
        <f>SUMIFS(Xuat!$G$5:$G$1000,Xuat!$C$5:$C$1000,DATE(Thang!$E$4,Thang!$C$4,AY$2),Xuat!$D$5:$D$1000,Loc!$A83)</f>
        <v>0</v>
      </c>
      <c r="AZ83" s="1">
        <f>SUMIFS(Xuat!$G$5:$G$1000,Xuat!$C$5:$C$1000,DATE(Thang!$E$4,Thang!$C$4,AZ$2),Xuat!$D$5:$D$1000,Loc!$A83)</f>
        <v>0</v>
      </c>
      <c r="BA83" s="1">
        <f>SUMIFS(Xuat!$G$5:$G$1000,Xuat!$C$5:$C$1000,DATE(Thang!$E$4,Thang!$C$4,BA$2),Xuat!$D$5:$D$1000,Loc!$A83)</f>
        <v>0</v>
      </c>
      <c r="BB83" s="1">
        <f>SUMIFS(Xuat!$G$5:$G$1000,Xuat!$C$5:$C$1000,DATE(Thang!$E$4,Thang!$C$4,BB$2),Xuat!$D$5:$D$1000,Loc!$A83)</f>
        <v>0</v>
      </c>
      <c r="BC83" s="1">
        <f>SUMIFS(Xuat!$G$5:$G$1000,Xuat!$C$5:$C$1000,DATE(Thang!$E$4,Thang!$C$4,BC$2),Xuat!$D$5:$D$1000,Loc!$A83)</f>
        <v>0</v>
      </c>
      <c r="BD83" s="1">
        <f>SUMIFS(Xuat!$G$5:$G$1000,Xuat!$C$5:$C$1000,DATE(Thang!$E$4,Thang!$C$4,BD$2),Xuat!$D$5:$D$1000,Loc!$A83)</f>
        <v>0</v>
      </c>
      <c r="BE83" s="1">
        <f>SUMIFS(Xuat!$G$5:$G$1000,Xuat!$C$5:$C$1000,DATE(Thang!$E$4,Thang!$C$4,BE$2),Xuat!$D$5:$D$1000,Loc!$A83)</f>
        <v>0</v>
      </c>
      <c r="BF83" s="1">
        <f>SUMIFS(Xuat!$G$5:$G$1000,Xuat!$C$5:$C$1000,DATE(Thang!$E$4,Thang!$C$4,BF$2),Xuat!$D$5:$D$1000,Loc!$A83)</f>
        <v>0</v>
      </c>
      <c r="BG83" s="1">
        <f>SUMIFS(Xuat!$G$5:$G$1000,Xuat!$C$5:$C$1000,DATE(Thang!$E$4,Thang!$C$4,BG$2),Xuat!$D$5:$D$1000,Loc!$A83)</f>
        <v>0</v>
      </c>
      <c r="BH83" s="1">
        <f>SUMIFS(Xuat!$G$5:$G$1000,Xuat!$C$5:$C$1000,DATE(Thang!$E$4,Thang!$C$4,BH$2),Xuat!$D$5:$D$1000,Loc!$A83)</f>
        <v>0</v>
      </c>
      <c r="BI83" s="1">
        <f>SUMIFS(Xuat!$G$5:$G$1000,Xuat!$C$5:$C$1000,DATE(Thang!$E$4,Thang!$C$4,BI$2),Xuat!$D$5:$D$1000,Loc!$A83)</f>
        <v>0</v>
      </c>
      <c r="BJ83" s="1">
        <f>SUMIFS(Xuat!$G$5:$G$1000,Xuat!$C$5:$C$1000,DATE(Thang!$E$4,Thang!$C$4,BJ$2),Xuat!$D$5:$D$1000,Loc!$A83)</f>
        <v>0</v>
      </c>
      <c r="BK83" s="1">
        <f>SUMIFS(Xuat!$G$5:$G$1000,Xuat!$C$5:$C$1000,DATE(Thang!$E$4,Thang!$C$4,BK$2),Xuat!$D$5:$D$1000,Loc!$A83)</f>
        <v>0</v>
      </c>
      <c r="BL83" s="1">
        <f>SUMIFS(Xuat!$G$5:$G$1000,Xuat!$C$5:$C$1000,DATE(Thang!$E$4,Thang!$C$4,BL$2),Xuat!$D$5:$D$1000,Loc!$A83)</f>
        <v>0</v>
      </c>
      <c r="BM83" s="1">
        <f>SUMIFS(Xuat!$G$5:$G$1000,Xuat!$C$5:$C$1000,DATE(Thang!$E$4,Thang!$C$4,BM$2),Xuat!$D$5:$D$1000,Loc!$A83)</f>
        <v>0</v>
      </c>
      <c r="BN83" s="1">
        <f>SUMIFS(Xuat!$G$5:$G$1000,Xuat!$C$5:$C$1000,DATE(Thang!$E$4,Thang!$C$4,BN$2),Xuat!$D$5:$D$1000,Loc!$A83)</f>
        <v>0</v>
      </c>
      <c r="BO83" s="1">
        <f>SUMIFS(Xuat!$G$5:$G$1000,Xuat!$C$5:$C$1000,DATE(Thang!$E$4,Thang!$C$4,BO$2),Xuat!$D$5:$D$1000,Loc!$A83)</f>
        <v>0</v>
      </c>
    </row>
    <row r="84" spans="1:67" x14ac:dyDescent="0.2">
      <c r="A84" s="2">
        <f>DM!C84</f>
        <v>0</v>
      </c>
      <c r="B84" s="3">
        <f>VLOOKUP(A84,Tondau!$B$5:$F$500,3,0)</f>
        <v>0</v>
      </c>
      <c r="C84" s="3">
        <f t="shared" si="5"/>
        <v>0</v>
      </c>
      <c r="D84" s="3">
        <f t="shared" si="6"/>
        <v>0</v>
      </c>
      <c r="E84" s="3">
        <f t="shared" si="7"/>
        <v>0</v>
      </c>
      <c r="F84" s="7">
        <f>SUMIFS(Nhap!$I$5:$I$1000,Nhap!$E$5:$E$1000,DATE(Thang!$E$4,Thang!$C$4,Loc!$F$2),Nhap!$F$5:$F$1000,Loc!A84)</f>
        <v>0</v>
      </c>
      <c r="G84" s="7">
        <f>SUMIFS(Nhap!$I$5:$I$1000,Nhap!$E$5:$E$1000,DATE(Thang!$E$4,Thang!$C$4,Loc!$G$2),Nhap!$F$5:$F$1000,Loc!A84)</f>
        <v>0</v>
      </c>
      <c r="H84" s="7">
        <f>SUMIFS(Nhap!$I$5:$I$1000,Nhap!$E$5:$E$1000,DATE(Thang!$E$4,Thang!$C$4,Loc!$H$2),Nhap!$F$5:$F$1000,Loc!A84)</f>
        <v>0</v>
      </c>
      <c r="I84" s="7">
        <f>SUMIFS(Nhap!$I$5:$I$1000,Nhap!$E$5:$E$1000,DATE(Thang!$E$4,Thang!$C$4,Loc!$I$2),Nhap!$F$5:$F$1000,Loc!A84)</f>
        <v>0</v>
      </c>
      <c r="J84" s="7">
        <f>SUMIFS(Nhap!$I$5:$I$1000,Nhap!$E$5:$E$1000,DATE(Thang!$E$4,Thang!$C$4,Loc!$J$2),Nhap!$F$5:$F$1000,Loc!A84)</f>
        <v>0</v>
      </c>
      <c r="K84" s="7">
        <f>SUMIFS(Nhap!$I$5:$I$1000,Nhap!$E$5:$E$1000,DATE(Thang!$E$4,Thang!$C$4,Loc!$K$2),Nhap!$F$5:$F$1000,Loc!A84)</f>
        <v>0</v>
      </c>
      <c r="L84" s="7">
        <f>SUMIFS(Nhap!$I$5:$I$1000,Nhap!$E$5:$E$1000,DATE(Thang!$E$4,Thang!$C$4,Loc!$L$2),Nhap!$F$5:$F$1000,Loc!A84)</f>
        <v>0</v>
      </c>
      <c r="M84" s="7">
        <f>SUMIFS(Nhap!$I$5:$I$1000,Nhap!$E$5:$E$1000,DATE(Thang!$E$4,Thang!$C$4,Loc!$M$2),Nhap!$F$5:$F$1000,Loc!A84)</f>
        <v>0</v>
      </c>
      <c r="N84" s="7">
        <f>SUMIFS(Nhap!$I$5:$I$1000,Nhap!$E$5:$E$1000,DATE(Thang!$E$4,Thang!$C$4,Loc!$N$2),Nhap!$F$5:$F$1000,Loc!A84)</f>
        <v>0</v>
      </c>
      <c r="O84" s="7">
        <f>SUMIFS(Nhap!$I$5:$I$1000,Nhap!$E$5:$E$1000,DATE(Thang!$E$4,Thang!$C$4,Loc!$O$2),Nhap!$F$5:$F$1000,Loc!A84)</f>
        <v>0</v>
      </c>
      <c r="P84" s="7">
        <f>SUMIFS(Nhap!$I$5:$I$1000,Nhap!$E$5:$E$1000,DATE(Thang!$E$4,Thang!$C$4,Loc!$P$2),Nhap!$F$5:$F$1000,Loc!A84)</f>
        <v>0</v>
      </c>
      <c r="Q84" s="7">
        <f>SUMIFS(Nhap!$I$5:$I$1000,Nhap!$E$5:$E$1000,DATE(Thang!$E$4,Thang!$C$4,Loc!$Q$2),Nhap!$F$5:$F$1000,Loc!A84)</f>
        <v>0</v>
      </c>
      <c r="R84" s="7">
        <f>SUMIFS(Nhap!$I$5:$I$1000,Nhap!$E$5:$E$1000,DATE(Thang!$E$4,Thang!$C$4,Loc!$R$2),Nhap!$F$5:$F$1000,Loc!A84)</f>
        <v>0</v>
      </c>
      <c r="S84" s="7">
        <f>SUMIFS(Nhap!$I$5:$I$1000,Nhap!$E$5:$E$1000,DATE(Thang!$E$4,Thang!$C$4,Loc!$S$2),Nhap!$F$5:$F$1000,Loc!A84)</f>
        <v>0</v>
      </c>
      <c r="T84" s="7">
        <f>SUMIFS(Nhap!$I$5:$I$1000,Nhap!$E$5:$E$1000,DATE(Thang!$E$4,Thang!$C$4,Loc!$T$2),Nhap!$F$5:$F$1000,Loc!A84)</f>
        <v>0</v>
      </c>
      <c r="U84" s="7">
        <f>SUMIFS(Nhap!$I$5:$I$1000,Nhap!$E$5:$E$1000,DATE(Thang!$E$4,Thang!$C$4,Loc!$U$2),Nhap!$F$5:$F$1000,Loc!A84)</f>
        <v>0</v>
      </c>
      <c r="V84" s="7">
        <f>SUMIFS(Nhap!$I$5:$I$1000,Nhap!$E$5:$E$1000,DATE(Thang!$E$4,Thang!$C$4,Loc!$V$2),Nhap!$F$5:$F$1000,Loc!A84)</f>
        <v>0</v>
      </c>
      <c r="W84" s="7">
        <f>SUMIFS(Nhap!$I$5:$I$1000,Nhap!$E$5:$E$1000,DATE(Thang!$E$4,Thang!$C$4,Loc!$W$2),Nhap!$F$5:$F$1000,Loc!A84)</f>
        <v>0</v>
      </c>
      <c r="X84" s="7">
        <f>SUMIFS(Nhap!$I$5:$I$1000,Nhap!$E$5:$E$1000,DATE(Thang!$E$4,Thang!$C$4,Loc!$X$2),Nhap!$F$5:$F$1000,Loc!A84)</f>
        <v>0</v>
      </c>
      <c r="Y84" s="7">
        <f>SUMIFS(Nhap!$I$5:$I$1000,Nhap!$E$5:$E$1000,DATE(Thang!$E$4,Thang!$C$4,Loc!$Y$2),Nhap!$F$5:$F$1000,Loc!A84)</f>
        <v>0</v>
      </c>
      <c r="Z84" s="7">
        <f>SUMIFS(Nhap!$I$5:$I$1000,Nhap!$E$5:$E$1000,DATE(Thang!$E$4,Thang!$C$4,Loc!$Z$2),Nhap!$F$5:$F$1000,Loc!A84)</f>
        <v>0</v>
      </c>
      <c r="AA84" s="7">
        <f>SUMIFS(Nhap!$I$5:$I$1000,Nhap!$E$5:$E$1000,DATE(Thang!$E$4,Thang!$C$4,Loc!$AA$2),Nhap!$F$5:$F$1000,Loc!A84)</f>
        <v>0</v>
      </c>
      <c r="AB84" s="7">
        <f>SUMIFS(Nhap!$I$5:$I$1000,Nhap!$E$5:$E$1000,DATE(Thang!$E$4,Thang!$C$4,Loc!$AB$2),Nhap!$F$5:$F$1000,Loc!A84)</f>
        <v>0</v>
      </c>
      <c r="AC84" s="7">
        <f>SUMIFS(Nhap!$I$5:$I$1000,Nhap!$E$5:$E$1000,DATE(Thang!$E$4,Thang!$C$4,Loc!$AC$2),Nhap!$F$5:$F$1000,Loc!A84)</f>
        <v>0</v>
      </c>
      <c r="AD84" s="7">
        <f>SUMIFS(Nhap!$I$5:$I$1000,Nhap!$E$5:$E$1000,DATE(Thang!$E$4,Thang!$C$4,Loc!$AD$2),Nhap!$F$5:$F$1000,Loc!$A$5)</f>
        <v>0</v>
      </c>
      <c r="AE84" s="7">
        <f>SUMIFS(Nhap!$I$5:$I$1000,Nhap!$E$5:$E$1000,DATE(Thang!$E$4,Thang!$C$4,Loc!$AE$2),Nhap!$F$5:$F$1000,Loc!A84)</f>
        <v>0</v>
      </c>
      <c r="AF84" s="7">
        <f>SUMIFS(Nhap!$I$5:$I$1000,Nhap!$E$5:$E$1000,DATE(Thang!$E$4,Thang!$C$4,Loc!$AF$2),Nhap!$F$5:$F$1000,Loc!A84)</f>
        <v>0</v>
      </c>
      <c r="AG84" s="7">
        <f>SUMIFS(Nhap!$I$5:$I$1000,Nhap!$E$5:$E$1000,DATE(Thang!$E$4,Thang!$C$4,Loc!$AG$2),Nhap!$F$5:$F$1000,Loc!A84)</f>
        <v>0</v>
      </c>
      <c r="AH84" s="7">
        <f>SUMIFS(Nhap!$I$5:$I$1000,Nhap!$E$5:$E$1000,DATE(Thang!$E$4,Thang!$C$4,Loc!$AH$2),Nhap!$F$5:$F$1000,Loc!A84)</f>
        <v>0</v>
      </c>
      <c r="AI84" s="7">
        <f>SUMIFS(Nhap!$I$5:$I$1000,Nhap!$E$5:$E$1000,DATE(Thang!$E$4,Thang!$C$4,Loc!$AI$2),Nhap!$F$5:$F$1000,Loc!A84)</f>
        <v>0</v>
      </c>
      <c r="AJ84" s="7">
        <f>SUMIFS(Nhap!$I$5:$I$1000,Nhap!$E$5:$E$1000,DATE(Thang!$E$4,Thang!$C$4,Loc!$AJ$2),Nhap!$F$5:$F$1000,Loc!A84)</f>
        <v>0</v>
      </c>
      <c r="AK84" s="1">
        <f>SUMIFS(Xuat!$G$5:$G$1000,Xuat!$C$5:$C$1000,DATE(Thang!$E$4,Thang!$C$4,AK$2),Xuat!$D$5:$D$1000,Loc!$A84)</f>
        <v>0</v>
      </c>
      <c r="AL84" s="1">
        <f>SUMIFS(Xuat!$G$5:$G$1000,Xuat!$C$5:$C$1000,DATE(Thang!$E$4,Thang!$C$4,AL$2),Xuat!$D$5:$D$1000,Loc!$A84)</f>
        <v>0</v>
      </c>
      <c r="AM84" s="1">
        <f>SUMIFS(Xuat!$G$5:$G$1000,Xuat!$C$5:$C$1000,DATE(Thang!$E$4,Thang!$C$4,AM$2),Xuat!$D$5:$D$1000,Loc!$A84)</f>
        <v>0</v>
      </c>
      <c r="AN84" s="1">
        <f>SUMIFS(Xuat!$G$5:$G$1000,Xuat!$C$5:$C$1000,DATE(Thang!$E$4,Thang!$C$4,AN$2),Xuat!$D$5:$D$1000,Loc!$A84)</f>
        <v>0</v>
      </c>
      <c r="AO84" s="1">
        <f>SUMIFS(Xuat!$G$5:$G$1000,Xuat!$C$5:$C$1000,DATE(Thang!$E$4,Thang!$C$4,AO$2),Xuat!$D$5:$D$1000,Loc!$A84)</f>
        <v>0</v>
      </c>
      <c r="AP84" s="1">
        <f>SUMIFS(Xuat!$G$5:$G$1000,Xuat!$C$5:$C$1000,DATE(Thang!$E$4,Thang!$C$4,AP$2),Xuat!$D$5:$D$1000,Loc!$A84)</f>
        <v>0</v>
      </c>
      <c r="AQ84" s="1">
        <f>SUMIFS(Xuat!$G$5:$G$1000,Xuat!$C$5:$C$1000,DATE(Thang!$E$4,Thang!$C$4,AQ$2),Xuat!$D$5:$D$1000,Loc!$A84)</f>
        <v>0</v>
      </c>
      <c r="AR84" s="1">
        <f>SUMIFS(Xuat!$G$5:$G$1000,Xuat!$C$5:$C$1000,DATE(Thang!$E$4,Thang!$C$4,AR$2),Xuat!$D$5:$D$1000,Loc!$A84)</f>
        <v>0</v>
      </c>
      <c r="AS84" s="1">
        <f>SUMIFS(Xuat!$G$5:$G$1000,Xuat!$C$5:$C$1000,DATE(Thang!$E$4,Thang!$C$4,AS$2),Xuat!$D$5:$D$1000,Loc!$A84)</f>
        <v>0</v>
      </c>
      <c r="AT84" s="1">
        <f>SUMIFS(Xuat!$G$5:$G$1000,Xuat!$C$5:$C$1000,DATE(Thang!$E$4,Thang!$C$4,AT$2),Xuat!$D$5:$D$1000,Loc!$A84)</f>
        <v>0</v>
      </c>
      <c r="AU84" s="1">
        <f>SUMIFS(Xuat!$G$5:$G$1000,Xuat!$C$5:$C$1000,DATE(Thang!$E$4,Thang!$C$4,AU$2),Xuat!$D$5:$D$1000,Loc!$A84)</f>
        <v>0</v>
      </c>
      <c r="AV84" s="1">
        <f>SUMIFS(Xuat!$G$5:$G$1000,Xuat!$C$5:$C$1000,DATE(Thang!$E$4,Thang!$C$4,AV$2),Xuat!$D$5:$D$1000,Loc!$A84)</f>
        <v>0</v>
      </c>
      <c r="AW84" s="1">
        <f>SUMIFS(Xuat!$G$5:$G$1000,Xuat!$C$5:$C$1000,DATE(Thang!$E$4,Thang!$C$4,AW$2),Xuat!$D$5:$D$1000,Loc!$A84)</f>
        <v>0</v>
      </c>
      <c r="AX84" s="1">
        <f>SUMIFS(Xuat!$G$5:$G$1000,Xuat!$C$5:$C$1000,DATE(Thang!$E$4,Thang!$C$4,AX$2),Xuat!$D$5:$D$1000,Loc!$A84)</f>
        <v>0</v>
      </c>
      <c r="AY84" s="1">
        <f>SUMIFS(Xuat!$G$5:$G$1000,Xuat!$C$5:$C$1000,DATE(Thang!$E$4,Thang!$C$4,AY$2),Xuat!$D$5:$D$1000,Loc!$A84)</f>
        <v>0</v>
      </c>
      <c r="AZ84" s="1">
        <f>SUMIFS(Xuat!$G$5:$G$1000,Xuat!$C$5:$C$1000,DATE(Thang!$E$4,Thang!$C$4,AZ$2),Xuat!$D$5:$D$1000,Loc!$A84)</f>
        <v>0</v>
      </c>
      <c r="BA84" s="1">
        <f>SUMIFS(Xuat!$G$5:$G$1000,Xuat!$C$5:$C$1000,DATE(Thang!$E$4,Thang!$C$4,BA$2),Xuat!$D$5:$D$1000,Loc!$A84)</f>
        <v>0</v>
      </c>
      <c r="BB84" s="1">
        <f>SUMIFS(Xuat!$G$5:$G$1000,Xuat!$C$5:$C$1000,DATE(Thang!$E$4,Thang!$C$4,BB$2),Xuat!$D$5:$D$1000,Loc!$A84)</f>
        <v>0</v>
      </c>
      <c r="BC84" s="1">
        <f>SUMIFS(Xuat!$G$5:$G$1000,Xuat!$C$5:$C$1000,DATE(Thang!$E$4,Thang!$C$4,BC$2),Xuat!$D$5:$D$1000,Loc!$A84)</f>
        <v>0</v>
      </c>
      <c r="BD84" s="1">
        <f>SUMIFS(Xuat!$G$5:$G$1000,Xuat!$C$5:$C$1000,DATE(Thang!$E$4,Thang!$C$4,BD$2),Xuat!$D$5:$D$1000,Loc!$A84)</f>
        <v>0</v>
      </c>
      <c r="BE84" s="1">
        <f>SUMIFS(Xuat!$G$5:$G$1000,Xuat!$C$5:$C$1000,DATE(Thang!$E$4,Thang!$C$4,BE$2),Xuat!$D$5:$D$1000,Loc!$A84)</f>
        <v>0</v>
      </c>
      <c r="BF84" s="1">
        <f>SUMIFS(Xuat!$G$5:$G$1000,Xuat!$C$5:$C$1000,DATE(Thang!$E$4,Thang!$C$4,BF$2),Xuat!$D$5:$D$1000,Loc!$A84)</f>
        <v>0</v>
      </c>
      <c r="BG84" s="1">
        <f>SUMIFS(Xuat!$G$5:$G$1000,Xuat!$C$5:$C$1000,DATE(Thang!$E$4,Thang!$C$4,BG$2),Xuat!$D$5:$D$1000,Loc!$A84)</f>
        <v>0</v>
      </c>
      <c r="BH84" s="1">
        <f>SUMIFS(Xuat!$G$5:$G$1000,Xuat!$C$5:$C$1000,DATE(Thang!$E$4,Thang!$C$4,BH$2),Xuat!$D$5:$D$1000,Loc!$A84)</f>
        <v>0</v>
      </c>
      <c r="BI84" s="1">
        <f>SUMIFS(Xuat!$G$5:$G$1000,Xuat!$C$5:$C$1000,DATE(Thang!$E$4,Thang!$C$4,BI$2),Xuat!$D$5:$D$1000,Loc!$A84)</f>
        <v>0</v>
      </c>
      <c r="BJ84" s="1">
        <f>SUMIFS(Xuat!$G$5:$G$1000,Xuat!$C$5:$C$1000,DATE(Thang!$E$4,Thang!$C$4,BJ$2),Xuat!$D$5:$D$1000,Loc!$A84)</f>
        <v>0</v>
      </c>
      <c r="BK84" s="1">
        <f>SUMIFS(Xuat!$G$5:$G$1000,Xuat!$C$5:$C$1000,DATE(Thang!$E$4,Thang!$C$4,BK$2),Xuat!$D$5:$D$1000,Loc!$A84)</f>
        <v>0</v>
      </c>
      <c r="BL84" s="1">
        <f>SUMIFS(Xuat!$G$5:$G$1000,Xuat!$C$5:$C$1000,DATE(Thang!$E$4,Thang!$C$4,BL$2),Xuat!$D$5:$D$1000,Loc!$A84)</f>
        <v>0</v>
      </c>
      <c r="BM84" s="1">
        <f>SUMIFS(Xuat!$G$5:$G$1000,Xuat!$C$5:$C$1000,DATE(Thang!$E$4,Thang!$C$4,BM$2),Xuat!$D$5:$D$1000,Loc!$A84)</f>
        <v>0</v>
      </c>
      <c r="BN84" s="1">
        <f>SUMIFS(Xuat!$G$5:$G$1000,Xuat!$C$5:$C$1000,DATE(Thang!$E$4,Thang!$C$4,BN$2),Xuat!$D$5:$D$1000,Loc!$A84)</f>
        <v>0</v>
      </c>
      <c r="BO84" s="1">
        <f>SUMIFS(Xuat!$G$5:$G$1000,Xuat!$C$5:$C$1000,DATE(Thang!$E$4,Thang!$C$4,BO$2),Xuat!$D$5:$D$1000,Loc!$A84)</f>
        <v>0</v>
      </c>
    </row>
    <row r="85" spans="1:67" x14ac:dyDescent="0.2">
      <c r="A85" s="2">
        <f>DM!C85</f>
        <v>0</v>
      </c>
      <c r="B85" s="3">
        <f>VLOOKUP(A85,Tondau!$B$5:$F$500,3,0)</f>
        <v>0</v>
      </c>
      <c r="C85" s="3">
        <f t="shared" si="5"/>
        <v>0</v>
      </c>
      <c r="D85" s="3">
        <f t="shared" si="6"/>
        <v>0</v>
      </c>
      <c r="E85" s="3">
        <f t="shared" si="7"/>
        <v>0</v>
      </c>
      <c r="F85" s="7">
        <f>SUMIFS(Nhap!$I$5:$I$1000,Nhap!$E$5:$E$1000,DATE(Thang!$E$4,Thang!$C$4,Loc!$F$2),Nhap!$F$5:$F$1000,Loc!A85)</f>
        <v>0</v>
      </c>
      <c r="G85" s="7">
        <f>SUMIFS(Nhap!$I$5:$I$1000,Nhap!$E$5:$E$1000,DATE(Thang!$E$4,Thang!$C$4,Loc!$G$2),Nhap!$F$5:$F$1000,Loc!A85)</f>
        <v>0</v>
      </c>
      <c r="H85" s="7">
        <f>SUMIFS(Nhap!$I$5:$I$1000,Nhap!$E$5:$E$1000,DATE(Thang!$E$4,Thang!$C$4,Loc!$H$2),Nhap!$F$5:$F$1000,Loc!A85)</f>
        <v>0</v>
      </c>
      <c r="I85" s="7">
        <f>SUMIFS(Nhap!$I$5:$I$1000,Nhap!$E$5:$E$1000,DATE(Thang!$E$4,Thang!$C$4,Loc!$I$2),Nhap!$F$5:$F$1000,Loc!A85)</f>
        <v>0</v>
      </c>
      <c r="J85" s="7">
        <f>SUMIFS(Nhap!$I$5:$I$1000,Nhap!$E$5:$E$1000,DATE(Thang!$E$4,Thang!$C$4,Loc!$J$2),Nhap!$F$5:$F$1000,Loc!A85)</f>
        <v>0</v>
      </c>
      <c r="K85" s="7">
        <f>SUMIFS(Nhap!$I$5:$I$1000,Nhap!$E$5:$E$1000,DATE(Thang!$E$4,Thang!$C$4,Loc!$K$2),Nhap!$F$5:$F$1000,Loc!A85)</f>
        <v>0</v>
      </c>
      <c r="L85" s="7">
        <f>SUMIFS(Nhap!$I$5:$I$1000,Nhap!$E$5:$E$1000,DATE(Thang!$E$4,Thang!$C$4,Loc!$L$2),Nhap!$F$5:$F$1000,Loc!A85)</f>
        <v>0</v>
      </c>
      <c r="M85" s="7">
        <f>SUMIFS(Nhap!$I$5:$I$1000,Nhap!$E$5:$E$1000,DATE(Thang!$E$4,Thang!$C$4,Loc!$M$2),Nhap!$F$5:$F$1000,Loc!A85)</f>
        <v>0</v>
      </c>
      <c r="N85" s="7">
        <f>SUMIFS(Nhap!$I$5:$I$1000,Nhap!$E$5:$E$1000,DATE(Thang!$E$4,Thang!$C$4,Loc!$N$2),Nhap!$F$5:$F$1000,Loc!A85)</f>
        <v>0</v>
      </c>
      <c r="O85" s="7">
        <f>SUMIFS(Nhap!$I$5:$I$1000,Nhap!$E$5:$E$1000,DATE(Thang!$E$4,Thang!$C$4,Loc!$O$2),Nhap!$F$5:$F$1000,Loc!A85)</f>
        <v>0</v>
      </c>
      <c r="P85" s="7">
        <f>SUMIFS(Nhap!$I$5:$I$1000,Nhap!$E$5:$E$1000,DATE(Thang!$E$4,Thang!$C$4,Loc!$P$2),Nhap!$F$5:$F$1000,Loc!A85)</f>
        <v>0</v>
      </c>
      <c r="Q85" s="7">
        <f>SUMIFS(Nhap!$I$5:$I$1000,Nhap!$E$5:$E$1000,DATE(Thang!$E$4,Thang!$C$4,Loc!$Q$2),Nhap!$F$5:$F$1000,Loc!A85)</f>
        <v>0</v>
      </c>
      <c r="R85" s="7">
        <f>SUMIFS(Nhap!$I$5:$I$1000,Nhap!$E$5:$E$1000,DATE(Thang!$E$4,Thang!$C$4,Loc!$R$2),Nhap!$F$5:$F$1000,Loc!A85)</f>
        <v>0</v>
      </c>
      <c r="S85" s="7">
        <f>SUMIFS(Nhap!$I$5:$I$1000,Nhap!$E$5:$E$1000,DATE(Thang!$E$4,Thang!$C$4,Loc!$S$2),Nhap!$F$5:$F$1000,Loc!A85)</f>
        <v>0</v>
      </c>
      <c r="T85" s="7">
        <f>SUMIFS(Nhap!$I$5:$I$1000,Nhap!$E$5:$E$1000,DATE(Thang!$E$4,Thang!$C$4,Loc!$T$2),Nhap!$F$5:$F$1000,Loc!A85)</f>
        <v>0</v>
      </c>
      <c r="U85" s="7">
        <f>SUMIFS(Nhap!$I$5:$I$1000,Nhap!$E$5:$E$1000,DATE(Thang!$E$4,Thang!$C$4,Loc!$U$2),Nhap!$F$5:$F$1000,Loc!A85)</f>
        <v>0</v>
      </c>
      <c r="V85" s="7">
        <f>SUMIFS(Nhap!$I$5:$I$1000,Nhap!$E$5:$E$1000,DATE(Thang!$E$4,Thang!$C$4,Loc!$V$2),Nhap!$F$5:$F$1000,Loc!A85)</f>
        <v>0</v>
      </c>
      <c r="W85" s="7">
        <f>SUMIFS(Nhap!$I$5:$I$1000,Nhap!$E$5:$E$1000,DATE(Thang!$E$4,Thang!$C$4,Loc!$W$2),Nhap!$F$5:$F$1000,Loc!A85)</f>
        <v>0</v>
      </c>
      <c r="X85" s="7">
        <f>SUMIFS(Nhap!$I$5:$I$1000,Nhap!$E$5:$E$1000,DATE(Thang!$E$4,Thang!$C$4,Loc!$X$2),Nhap!$F$5:$F$1000,Loc!A85)</f>
        <v>0</v>
      </c>
      <c r="Y85" s="7">
        <f>SUMIFS(Nhap!$I$5:$I$1000,Nhap!$E$5:$E$1000,DATE(Thang!$E$4,Thang!$C$4,Loc!$Y$2),Nhap!$F$5:$F$1000,Loc!A85)</f>
        <v>0</v>
      </c>
      <c r="Z85" s="7">
        <f>SUMIFS(Nhap!$I$5:$I$1000,Nhap!$E$5:$E$1000,DATE(Thang!$E$4,Thang!$C$4,Loc!$Z$2),Nhap!$F$5:$F$1000,Loc!A85)</f>
        <v>0</v>
      </c>
      <c r="AA85" s="7">
        <f>SUMIFS(Nhap!$I$5:$I$1000,Nhap!$E$5:$E$1000,DATE(Thang!$E$4,Thang!$C$4,Loc!$AA$2),Nhap!$F$5:$F$1000,Loc!A85)</f>
        <v>0</v>
      </c>
      <c r="AB85" s="7">
        <f>SUMIFS(Nhap!$I$5:$I$1000,Nhap!$E$5:$E$1000,DATE(Thang!$E$4,Thang!$C$4,Loc!$AB$2),Nhap!$F$5:$F$1000,Loc!A85)</f>
        <v>0</v>
      </c>
      <c r="AC85" s="7">
        <f>SUMIFS(Nhap!$I$5:$I$1000,Nhap!$E$5:$E$1000,DATE(Thang!$E$4,Thang!$C$4,Loc!$AC$2),Nhap!$F$5:$F$1000,Loc!A85)</f>
        <v>0</v>
      </c>
      <c r="AD85" s="7">
        <f>SUMIFS(Nhap!$I$5:$I$1000,Nhap!$E$5:$E$1000,DATE(Thang!$E$4,Thang!$C$4,Loc!$AD$2),Nhap!$F$5:$F$1000,Loc!$A$5)</f>
        <v>0</v>
      </c>
      <c r="AE85" s="7">
        <f>SUMIFS(Nhap!$I$5:$I$1000,Nhap!$E$5:$E$1000,DATE(Thang!$E$4,Thang!$C$4,Loc!$AE$2),Nhap!$F$5:$F$1000,Loc!A85)</f>
        <v>0</v>
      </c>
      <c r="AF85" s="7">
        <f>SUMIFS(Nhap!$I$5:$I$1000,Nhap!$E$5:$E$1000,DATE(Thang!$E$4,Thang!$C$4,Loc!$AF$2),Nhap!$F$5:$F$1000,Loc!A85)</f>
        <v>0</v>
      </c>
      <c r="AG85" s="7">
        <f>SUMIFS(Nhap!$I$5:$I$1000,Nhap!$E$5:$E$1000,DATE(Thang!$E$4,Thang!$C$4,Loc!$AG$2),Nhap!$F$5:$F$1000,Loc!A85)</f>
        <v>0</v>
      </c>
      <c r="AH85" s="7">
        <f>SUMIFS(Nhap!$I$5:$I$1000,Nhap!$E$5:$E$1000,DATE(Thang!$E$4,Thang!$C$4,Loc!$AH$2),Nhap!$F$5:$F$1000,Loc!A85)</f>
        <v>0</v>
      </c>
      <c r="AI85" s="7">
        <f>SUMIFS(Nhap!$I$5:$I$1000,Nhap!$E$5:$E$1000,DATE(Thang!$E$4,Thang!$C$4,Loc!$AI$2),Nhap!$F$5:$F$1000,Loc!A85)</f>
        <v>0</v>
      </c>
      <c r="AJ85" s="7">
        <f>SUMIFS(Nhap!$I$5:$I$1000,Nhap!$E$5:$E$1000,DATE(Thang!$E$4,Thang!$C$4,Loc!$AJ$2),Nhap!$F$5:$F$1000,Loc!A85)</f>
        <v>0</v>
      </c>
      <c r="AK85" s="1">
        <f>SUMIFS(Xuat!$G$5:$G$1000,Xuat!$C$5:$C$1000,DATE(Thang!$E$4,Thang!$C$4,AK$2),Xuat!$D$5:$D$1000,Loc!$A85)</f>
        <v>0</v>
      </c>
      <c r="AL85" s="1">
        <f>SUMIFS(Xuat!$G$5:$G$1000,Xuat!$C$5:$C$1000,DATE(Thang!$E$4,Thang!$C$4,AL$2),Xuat!$D$5:$D$1000,Loc!$A85)</f>
        <v>0</v>
      </c>
      <c r="AM85" s="1">
        <f>SUMIFS(Xuat!$G$5:$G$1000,Xuat!$C$5:$C$1000,DATE(Thang!$E$4,Thang!$C$4,AM$2),Xuat!$D$5:$D$1000,Loc!$A85)</f>
        <v>0</v>
      </c>
      <c r="AN85" s="1">
        <f>SUMIFS(Xuat!$G$5:$G$1000,Xuat!$C$5:$C$1000,DATE(Thang!$E$4,Thang!$C$4,AN$2),Xuat!$D$5:$D$1000,Loc!$A85)</f>
        <v>0</v>
      </c>
      <c r="AO85" s="1">
        <f>SUMIFS(Xuat!$G$5:$G$1000,Xuat!$C$5:$C$1000,DATE(Thang!$E$4,Thang!$C$4,AO$2),Xuat!$D$5:$D$1000,Loc!$A85)</f>
        <v>0</v>
      </c>
      <c r="AP85" s="1">
        <f>SUMIFS(Xuat!$G$5:$G$1000,Xuat!$C$5:$C$1000,DATE(Thang!$E$4,Thang!$C$4,AP$2),Xuat!$D$5:$D$1000,Loc!$A85)</f>
        <v>0</v>
      </c>
      <c r="AQ85" s="1">
        <f>SUMIFS(Xuat!$G$5:$G$1000,Xuat!$C$5:$C$1000,DATE(Thang!$E$4,Thang!$C$4,AQ$2),Xuat!$D$5:$D$1000,Loc!$A85)</f>
        <v>0</v>
      </c>
      <c r="AR85" s="1">
        <f>SUMIFS(Xuat!$G$5:$G$1000,Xuat!$C$5:$C$1000,DATE(Thang!$E$4,Thang!$C$4,AR$2),Xuat!$D$5:$D$1000,Loc!$A85)</f>
        <v>0</v>
      </c>
      <c r="AS85" s="1">
        <f>SUMIFS(Xuat!$G$5:$G$1000,Xuat!$C$5:$C$1000,DATE(Thang!$E$4,Thang!$C$4,AS$2),Xuat!$D$5:$D$1000,Loc!$A85)</f>
        <v>0</v>
      </c>
      <c r="AT85" s="1">
        <f>SUMIFS(Xuat!$G$5:$G$1000,Xuat!$C$5:$C$1000,DATE(Thang!$E$4,Thang!$C$4,AT$2),Xuat!$D$5:$D$1000,Loc!$A85)</f>
        <v>0</v>
      </c>
      <c r="AU85" s="1">
        <f>SUMIFS(Xuat!$G$5:$G$1000,Xuat!$C$5:$C$1000,DATE(Thang!$E$4,Thang!$C$4,AU$2),Xuat!$D$5:$D$1000,Loc!$A85)</f>
        <v>0</v>
      </c>
      <c r="AV85" s="1">
        <f>SUMIFS(Xuat!$G$5:$G$1000,Xuat!$C$5:$C$1000,DATE(Thang!$E$4,Thang!$C$4,AV$2),Xuat!$D$5:$D$1000,Loc!$A85)</f>
        <v>0</v>
      </c>
      <c r="AW85" s="1">
        <f>SUMIFS(Xuat!$G$5:$G$1000,Xuat!$C$5:$C$1000,DATE(Thang!$E$4,Thang!$C$4,AW$2),Xuat!$D$5:$D$1000,Loc!$A85)</f>
        <v>0</v>
      </c>
      <c r="AX85" s="1">
        <f>SUMIFS(Xuat!$G$5:$G$1000,Xuat!$C$5:$C$1000,DATE(Thang!$E$4,Thang!$C$4,AX$2),Xuat!$D$5:$D$1000,Loc!$A85)</f>
        <v>0</v>
      </c>
      <c r="AY85" s="1">
        <f>SUMIFS(Xuat!$G$5:$G$1000,Xuat!$C$5:$C$1000,DATE(Thang!$E$4,Thang!$C$4,AY$2),Xuat!$D$5:$D$1000,Loc!$A85)</f>
        <v>0</v>
      </c>
      <c r="AZ85" s="1">
        <f>SUMIFS(Xuat!$G$5:$G$1000,Xuat!$C$5:$C$1000,DATE(Thang!$E$4,Thang!$C$4,AZ$2),Xuat!$D$5:$D$1000,Loc!$A85)</f>
        <v>0</v>
      </c>
      <c r="BA85" s="1">
        <f>SUMIFS(Xuat!$G$5:$G$1000,Xuat!$C$5:$C$1000,DATE(Thang!$E$4,Thang!$C$4,BA$2),Xuat!$D$5:$D$1000,Loc!$A85)</f>
        <v>0</v>
      </c>
      <c r="BB85" s="1">
        <f>SUMIFS(Xuat!$G$5:$G$1000,Xuat!$C$5:$C$1000,DATE(Thang!$E$4,Thang!$C$4,BB$2),Xuat!$D$5:$D$1000,Loc!$A85)</f>
        <v>0</v>
      </c>
      <c r="BC85" s="1">
        <f>SUMIFS(Xuat!$G$5:$G$1000,Xuat!$C$5:$C$1000,DATE(Thang!$E$4,Thang!$C$4,BC$2),Xuat!$D$5:$D$1000,Loc!$A85)</f>
        <v>0</v>
      </c>
      <c r="BD85" s="1">
        <f>SUMIFS(Xuat!$G$5:$G$1000,Xuat!$C$5:$C$1000,DATE(Thang!$E$4,Thang!$C$4,BD$2),Xuat!$D$5:$D$1000,Loc!$A85)</f>
        <v>0</v>
      </c>
      <c r="BE85" s="1">
        <f>SUMIFS(Xuat!$G$5:$G$1000,Xuat!$C$5:$C$1000,DATE(Thang!$E$4,Thang!$C$4,BE$2),Xuat!$D$5:$D$1000,Loc!$A85)</f>
        <v>0</v>
      </c>
      <c r="BF85" s="1">
        <f>SUMIFS(Xuat!$G$5:$G$1000,Xuat!$C$5:$C$1000,DATE(Thang!$E$4,Thang!$C$4,BF$2),Xuat!$D$5:$D$1000,Loc!$A85)</f>
        <v>0</v>
      </c>
      <c r="BG85" s="1">
        <f>SUMIFS(Xuat!$G$5:$G$1000,Xuat!$C$5:$C$1000,DATE(Thang!$E$4,Thang!$C$4,BG$2),Xuat!$D$5:$D$1000,Loc!$A85)</f>
        <v>0</v>
      </c>
      <c r="BH85" s="1">
        <f>SUMIFS(Xuat!$G$5:$G$1000,Xuat!$C$5:$C$1000,DATE(Thang!$E$4,Thang!$C$4,BH$2),Xuat!$D$5:$D$1000,Loc!$A85)</f>
        <v>0</v>
      </c>
      <c r="BI85" s="1">
        <f>SUMIFS(Xuat!$G$5:$G$1000,Xuat!$C$5:$C$1000,DATE(Thang!$E$4,Thang!$C$4,BI$2),Xuat!$D$5:$D$1000,Loc!$A85)</f>
        <v>0</v>
      </c>
      <c r="BJ85" s="1">
        <f>SUMIFS(Xuat!$G$5:$G$1000,Xuat!$C$5:$C$1000,DATE(Thang!$E$4,Thang!$C$4,BJ$2),Xuat!$D$5:$D$1000,Loc!$A85)</f>
        <v>0</v>
      </c>
      <c r="BK85" s="1">
        <f>SUMIFS(Xuat!$G$5:$G$1000,Xuat!$C$5:$C$1000,DATE(Thang!$E$4,Thang!$C$4,BK$2),Xuat!$D$5:$D$1000,Loc!$A85)</f>
        <v>0</v>
      </c>
      <c r="BL85" s="1">
        <f>SUMIFS(Xuat!$G$5:$G$1000,Xuat!$C$5:$C$1000,DATE(Thang!$E$4,Thang!$C$4,BL$2),Xuat!$D$5:$D$1000,Loc!$A85)</f>
        <v>0</v>
      </c>
      <c r="BM85" s="1">
        <f>SUMIFS(Xuat!$G$5:$G$1000,Xuat!$C$5:$C$1000,DATE(Thang!$E$4,Thang!$C$4,BM$2),Xuat!$D$5:$D$1000,Loc!$A85)</f>
        <v>0</v>
      </c>
      <c r="BN85" s="1">
        <f>SUMIFS(Xuat!$G$5:$G$1000,Xuat!$C$5:$C$1000,DATE(Thang!$E$4,Thang!$C$4,BN$2),Xuat!$D$5:$D$1000,Loc!$A85)</f>
        <v>0</v>
      </c>
      <c r="BO85" s="1">
        <f>SUMIFS(Xuat!$G$5:$G$1000,Xuat!$C$5:$C$1000,DATE(Thang!$E$4,Thang!$C$4,BO$2),Xuat!$D$5:$D$1000,Loc!$A85)</f>
        <v>0</v>
      </c>
    </row>
    <row r="86" spans="1:67" x14ac:dyDescent="0.2">
      <c r="A86" s="2">
        <f>DM!C86</f>
        <v>0</v>
      </c>
      <c r="B86" s="3">
        <f>VLOOKUP(A86,Tondau!$B$5:$F$500,3,0)</f>
        <v>0</v>
      </c>
      <c r="C86" s="3">
        <f t="shared" si="5"/>
        <v>0</v>
      </c>
      <c r="D86" s="3">
        <f t="shared" si="6"/>
        <v>0</v>
      </c>
      <c r="E86" s="3">
        <f t="shared" si="7"/>
        <v>0</v>
      </c>
      <c r="F86" s="7">
        <f>SUMIFS(Nhap!$I$5:$I$1000,Nhap!$E$5:$E$1000,DATE(Thang!$E$4,Thang!$C$4,Loc!$F$2),Nhap!$F$5:$F$1000,Loc!A86)</f>
        <v>0</v>
      </c>
      <c r="G86" s="7">
        <f>SUMIFS(Nhap!$I$5:$I$1000,Nhap!$E$5:$E$1000,DATE(Thang!$E$4,Thang!$C$4,Loc!$G$2),Nhap!$F$5:$F$1000,Loc!A86)</f>
        <v>0</v>
      </c>
      <c r="H86" s="7">
        <f>SUMIFS(Nhap!$I$5:$I$1000,Nhap!$E$5:$E$1000,DATE(Thang!$E$4,Thang!$C$4,Loc!$H$2),Nhap!$F$5:$F$1000,Loc!A86)</f>
        <v>0</v>
      </c>
      <c r="I86" s="7">
        <f>SUMIFS(Nhap!$I$5:$I$1000,Nhap!$E$5:$E$1000,DATE(Thang!$E$4,Thang!$C$4,Loc!$I$2),Nhap!$F$5:$F$1000,Loc!A86)</f>
        <v>0</v>
      </c>
      <c r="J86" s="7">
        <f>SUMIFS(Nhap!$I$5:$I$1000,Nhap!$E$5:$E$1000,DATE(Thang!$E$4,Thang!$C$4,Loc!$J$2),Nhap!$F$5:$F$1000,Loc!A86)</f>
        <v>0</v>
      </c>
      <c r="K86" s="7">
        <f>SUMIFS(Nhap!$I$5:$I$1000,Nhap!$E$5:$E$1000,DATE(Thang!$E$4,Thang!$C$4,Loc!$K$2),Nhap!$F$5:$F$1000,Loc!A86)</f>
        <v>0</v>
      </c>
      <c r="L86" s="7">
        <f>SUMIFS(Nhap!$I$5:$I$1000,Nhap!$E$5:$E$1000,DATE(Thang!$E$4,Thang!$C$4,Loc!$L$2),Nhap!$F$5:$F$1000,Loc!A86)</f>
        <v>0</v>
      </c>
      <c r="M86" s="7">
        <f>SUMIFS(Nhap!$I$5:$I$1000,Nhap!$E$5:$E$1000,DATE(Thang!$E$4,Thang!$C$4,Loc!$M$2),Nhap!$F$5:$F$1000,Loc!A86)</f>
        <v>0</v>
      </c>
      <c r="N86" s="7">
        <f>SUMIFS(Nhap!$I$5:$I$1000,Nhap!$E$5:$E$1000,DATE(Thang!$E$4,Thang!$C$4,Loc!$N$2),Nhap!$F$5:$F$1000,Loc!A86)</f>
        <v>0</v>
      </c>
      <c r="O86" s="7">
        <f>SUMIFS(Nhap!$I$5:$I$1000,Nhap!$E$5:$E$1000,DATE(Thang!$E$4,Thang!$C$4,Loc!$O$2),Nhap!$F$5:$F$1000,Loc!A86)</f>
        <v>0</v>
      </c>
      <c r="P86" s="7">
        <f>SUMIFS(Nhap!$I$5:$I$1000,Nhap!$E$5:$E$1000,DATE(Thang!$E$4,Thang!$C$4,Loc!$P$2),Nhap!$F$5:$F$1000,Loc!A86)</f>
        <v>0</v>
      </c>
      <c r="Q86" s="7">
        <f>SUMIFS(Nhap!$I$5:$I$1000,Nhap!$E$5:$E$1000,DATE(Thang!$E$4,Thang!$C$4,Loc!$Q$2),Nhap!$F$5:$F$1000,Loc!A86)</f>
        <v>0</v>
      </c>
      <c r="R86" s="7">
        <f>SUMIFS(Nhap!$I$5:$I$1000,Nhap!$E$5:$E$1000,DATE(Thang!$E$4,Thang!$C$4,Loc!$R$2),Nhap!$F$5:$F$1000,Loc!A86)</f>
        <v>0</v>
      </c>
      <c r="S86" s="7">
        <f>SUMIFS(Nhap!$I$5:$I$1000,Nhap!$E$5:$E$1000,DATE(Thang!$E$4,Thang!$C$4,Loc!$S$2),Nhap!$F$5:$F$1000,Loc!A86)</f>
        <v>0</v>
      </c>
      <c r="T86" s="7">
        <f>SUMIFS(Nhap!$I$5:$I$1000,Nhap!$E$5:$E$1000,DATE(Thang!$E$4,Thang!$C$4,Loc!$T$2),Nhap!$F$5:$F$1000,Loc!A86)</f>
        <v>0</v>
      </c>
      <c r="U86" s="7">
        <f>SUMIFS(Nhap!$I$5:$I$1000,Nhap!$E$5:$E$1000,DATE(Thang!$E$4,Thang!$C$4,Loc!$U$2),Nhap!$F$5:$F$1000,Loc!A86)</f>
        <v>0</v>
      </c>
      <c r="V86" s="7">
        <f>SUMIFS(Nhap!$I$5:$I$1000,Nhap!$E$5:$E$1000,DATE(Thang!$E$4,Thang!$C$4,Loc!$V$2),Nhap!$F$5:$F$1000,Loc!A86)</f>
        <v>0</v>
      </c>
      <c r="W86" s="7">
        <f>SUMIFS(Nhap!$I$5:$I$1000,Nhap!$E$5:$E$1000,DATE(Thang!$E$4,Thang!$C$4,Loc!$W$2),Nhap!$F$5:$F$1000,Loc!A86)</f>
        <v>0</v>
      </c>
      <c r="X86" s="7">
        <f>SUMIFS(Nhap!$I$5:$I$1000,Nhap!$E$5:$E$1000,DATE(Thang!$E$4,Thang!$C$4,Loc!$X$2),Nhap!$F$5:$F$1000,Loc!A86)</f>
        <v>0</v>
      </c>
      <c r="Y86" s="7">
        <f>SUMIFS(Nhap!$I$5:$I$1000,Nhap!$E$5:$E$1000,DATE(Thang!$E$4,Thang!$C$4,Loc!$Y$2),Nhap!$F$5:$F$1000,Loc!A86)</f>
        <v>0</v>
      </c>
      <c r="Z86" s="7">
        <f>SUMIFS(Nhap!$I$5:$I$1000,Nhap!$E$5:$E$1000,DATE(Thang!$E$4,Thang!$C$4,Loc!$Z$2),Nhap!$F$5:$F$1000,Loc!A86)</f>
        <v>0</v>
      </c>
      <c r="AA86" s="7">
        <f>SUMIFS(Nhap!$I$5:$I$1000,Nhap!$E$5:$E$1000,DATE(Thang!$E$4,Thang!$C$4,Loc!$AA$2),Nhap!$F$5:$F$1000,Loc!A86)</f>
        <v>0</v>
      </c>
      <c r="AB86" s="7">
        <f>SUMIFS(Nhap!$I$5:$I$1000,Nhap!$E$5:$E$1000,DATE(Thang!$E$4,Thang!$C$4,Loc!$AB$2),Nhap!$F$5:$F$1000,Loc!A86)</f>
        <v>0</v>
      </c>
      <c r="AC86" s="7">
        <f>SUMIFS(Nhap!$I$5:$I$1000,Nhap!$E$5:$E$1000,DATE(Thang!$E$4,Thang!$C$4,Loc!$AC$2),Nhap!$F$5:$F$1000,Loc!A86)</f>
        <v>0</v>
      </c>
      <c r="AD86" s="7">
        <f>SUMIFS(Nhap!$I$5:$I$1000,Nhap!$E$5:$E$1000,DATE(Thang!$E$4,Thang!$C$4,Loc!$AD$2),Nhap!$F$5:$F$1000,Loc!$A$5)</f>
        <v>0</v>
      </c>
      <c r="AE86" s="7">
        <f>SUMIFS(Nhap!$I$5:$I$1000,Nhap!$E$5:$E$1000,DATE(Thang!$E$4,Thang!$C$4,Loc!$AE$2),Nhap!$F$5:$F$1000,Loc!A86)</f>
        <v>0</v>
      </c>
      <c r="AF86" s="7">
        <f>SUMIFS(Nhap!$I$5:$I$1000,Nhap!$E$5:$E$1000,DATE(Thang!$E$4,Thang!$C$4,Loc!$AF$2),Nhap!$F$5:$F$1000,Loc!A86)</f>
        <v>0</v>
      </c>
      <c r="AG86" s="7">
        <f>SUMIFS(Nhap!$I$5:$I$1000,Nhap!$E$5:$E$1000,DATE(Thang!$E$4,Thang!$C$4,Loc!$AG$2),Nhap!$F$5:$F$1000,Loc!A86)</f>
        <v>0</v>
      </c>
      <c r="AH86" s="7">
        <f>SUMIFS(Nhap!$I$5:$I$1000,Nhap!$E$5:$E$1000,DATE(Thang!$E$4,Thang!$C$4,Loc!$AH$2),Nhap!$F$5:$F$1000,Loc!A86)</f>
        <v>0</v>
      </c>
      <c r="AI86" s="7">
        <f>SUMIFS(Nhap!$I$5:$I$1000,Nhap!$E$5:$E$1000,DATE(Thang!$E$4,Thang!$C$4,Loc!$AI$2),Nhap!$F$5:$F$1000,Loc!A86)</f>
        <v>0</v>
      </c>
      <c r="AJ86" s="7">
        <f>SUMIFS(Nhap!$I$5:$I$1000,Nhap!$E$5:$E$1000,DATE(Thang!$E$4,Thang!$C$4,Loc!$AJ$2),Nhap!$F$5:$F$1000,Loc!A86)</f>
        <v>0</v>
      </c>
      <c r="AK86" s="1">
        <f>SUMIFS(Xuat!$G$5:$G$1000,Xuat!$C$5:$C$1000,DATE(Thang!$E$4,Thang!$C$4,AK$2),Xuat!$D$5:$D$1000,Loc!$A86)</f>
        <v>0</v>
      </c>
      <c r="AL86" s="1">
        <f>SUMIFS(Xuat!$G$5:$G$1000,Xuat!$C$5:$C$1000,DATE(Thang!$E$4,Thang!$C$4,AL$2),Xuat!$D$5:$D$1000,Loc!$A86)</f>
        <v>0</v>
      </c>
      <c r="AM86" s="1">
        <f>SUMIFS(Xuat!$G$5:$G$1000,Xuat!$C$5:$C$1000,DATE(Thang!$E$4,Thang!$C$4,AM$2),Xuat!$D$5:$D$1000,Loc!$A86)</f>
        <v>0</v>
      </c>
      <c r="AN86" s="1">
        <f>SUMIFS(Xuat!$G$5:$G$1000,Xuat!$C$5:$C$1000,DATE(Thang!$E$4,Thang!$C$4,AN$2),Xuat!$D$5:$D$1000,Loc!$A86)</f>
        <v>0</v>
      </c>
      <c r="AO86" s="1">
        <f>SUMIFS(Xuat!$G$5:$G$1000,Xuat!$C$5:$C$1000,DATE(Thang!$E$4,Thang!$C$4,AO$2),Xuat!$D$5:$D$1000,Loc!$A86)</f>
        <v>0</v>
      </c>
      <c r="AP86" s="1">
        <f>SUMIFS(Xuat!$G$5:$G$1000,Xuat!$C$5:$C$1000,DATE(Thang!$E$4,Thang!$C$4,AP$2),Xuat!$D$5:$D$1000,Loc!$A86)</f>
        <v>0</v>
      </c>
      <c r="AQ86" s="1">
        <f>SUMIFS(Xuat!$G$5:$G$1000,Xuat!$C$5:$C$1000,DATE(Thang!$E$4,Thang!$C$4,AQ$2),Xuat!$D$5:$D$1000,Loc!$A86)</f>
        <v>0</v>
      </c>
      <c r="AR86" s="1">
        <f>SUMIFS(Xuat!$G$5:$G$1000,Xuat!$C$5:$C$1000,DATE(Thang!$E$4,Thang!$C$4,AR$2),Xuat!$D$5:$D$1000,Loc!$A86)</f>
        <v>0</v>
      </c>
      <c r="AS86" s="1">
        <f>SUMIFS(Xuat!$G$5:$G$1000,Xuat!$C$5:$C$1000,DATE(Thang!$E$4,Thang!$C$4,AS$2),Xuat!$D$5:$D$1000,Loc!$A86)</f>
        <v>0</v>
      </c>
      <c r="AT86" s="1">
        <f>SUMIFS(Xuat!$G$5:$G$1000,Xuat!$C$5:$C$1000,DATE(Thang!$E$4,Thang!$C$4,AT$2),Xuat!$D$5:$D$1000,Loc!$A86)</f>
        <v>0</v>
      </c>
      <c r="AU86" s="1">
        <f>SUMIFS(Xuat!$G$5:$G$1000,Xuat!$C$5:$C$1000,DATE(Thang!$E$4,Thang!$C$4,AU$2),Xuat!$D$5:$D$1000,Loc!$A86)</f>
        <v>0</v>
      </c>
      <c r="AV86" s="1">
        <f>SUMIFS(Xuat!$G$5:$G$1000,Xuat!$C$5:$C$1000,DATE(Thang!$E$4,Thang!$C$4,AV$2),Xuat!$D$5:$D$1000,Loc!$A86)</f>
        <v>0</v>
      </c>
      <c r="AW86" s="1">
        <f>SUMIFS(Xuat!$G$5:$G$1000,Xuat!$C$5:$C$1000,DATE(Thang!$E$4,Thang!$C$4,AW$2),Xuat!$D$5:$D$1000,Loc!$A86)</f>
        <v>0</v>
      </c>
      <c r="AX86" s="1">
        <f>SUMIFS(Xuat!$G$5:$G$1000,Xuat!$C$5:$C$1000,DATE(Thang!$E$4,Thang!$C$4,AX$2),Xuat!$D$5:$D$1000,Loc!$A86)</f>
        <v>0</v>
      </c>
      <c r="AY86" s="1">
        <f>SUMIFS(Xuat!$G$5:$G$1000,Xuat!$C$5:$C$1000,DATE(Thang!$E$4,Thang!$C$4,AY$2),Xuat!$D$5:$D$1000,Loc!$A86)</f>
        <v>0</v>
      </c>
      <c r="AZ86" s="1">
        <f>SUMIFS(Xuat!$G$5:$G$1000,Xuat!$C$5:$C$1000,DATE(Thang!$E$4,Thang!$C$4,AZ$2),Xuat!$D$5:$D$1000,Loc!$A86)</f>
        <v>0</v>
      </c>
      <c r="BA86" s="1">
        <f>SUMIFS(Xuat!$G$5:$G$1000,Xuat!$C$5:$C$1000,DATE(Thang!$E$4,Thang!$C$4,BA$2),Xuat!$D$5:$D$1000,Loc!$A86)</f>
        <v>0</v>
      </c>
      <c r="BB86" s="1">
        <f>SUMIFS(Xuat!$G$5:$G$1000,Xuat!$C$5:$C$1000,DATE(Thang!$E$4,Thang!$C$4,BB$2),Xuat!$D$5:$D$1000,Loc!$A86)</f>
        <v>0</v>
      </c>
      <c r="BC86" s="1">
        <f>SUMIFS(Xuat!$G$5:$G$1000,Xuat!$C$5:$C$1000,DATE(Thang!$E$4,Thang!$C$4,BC$2),Xuat!$D$5:$D$1000,Loc!$A86)</f>
        <v>0</v>
      </c>
      <c r="BD86" s="1">
        <f>SUMIFS(Xuat!$G$5:$G$1000,Xuat!$C$5:$C$1000,DATE(Thang!$E$4,Thang!$C$4,BD$2),Xuat!$D$5:$D$1000,Loc!$A86)</f>
        <v>0</v>
      </c>
      <c r="BE86" s="1">
        <f>SUMIFS(Xuat!$G$5:$G$1000,Xuat!$C$5:$C$1000,DATE(Thang!$E$4,Thang!$C$4,BE$2),Xuat!$D$5:$D$1000,Loc!$A86)</f>
        <v>0</v>
      </c>
      <c r="BF86" s="1">
        <f>SUMIFS(Xuat!$G$5:$G$1000,Xuat!$C$5:$C$1000,DATE(Thang!$E$4,Thang!$C$4,BF$2),Xuat!$D$5:$D$1000,Loc!$A86)</f>
        <v>0</v>
      </c>
      <c r="BG86" s="1">
        <f>SUMIFS(Xuat!$G$5:$G$1000,Xuat!$C$5:$C$1000,DATE(Thang!$E$4,Thang!$C$4,BG$2),Xuat!$D$5:$D$1000,Loc!$A86)</f>
        <v>0</v>
      </c>
      <c r="BH86" s="1">
        <f>SUMIFS(Xuat!$G$5:$G$1000,Xuat!$C$5:$C$1000,DATE(Thang!$E$4,Thang!$C$4,BH$2),Xuat!$D$5:$D$1000,Loc!$A86)</f>
        <v>0</v>
      </c>
      <c r="BI86" s="1">
        <f>SUMIFS(Xuat!$G$5:$G$1000,Xuat!$C$5:$C$1000,DATE(Thang!$E$4,Thang!$C$4,BI$2),Xuat!$D$5:$D$1000,Loc!$A86)</f>
        <v>0</v>
      </c>
      <c r="BJ86" s="1">
        <f>SUMIFS(Xuat!$G$5:$G$1000,Xuat!$C$5:$C$1000,DATE(Thang!$E$4,Thang!$C$4,BJ$2),Xuat!$D$5:$D$1000,Loc!$A86)</f>
        <v>0</v>
      </c>
      <c r="BK86" s="1">
        <f>SUMIFS(Xuat!$G$5:$G$1000,Xuat!$C$5:$C$1000,DATE(Thang!$E$4,Thang!$C$4,BK$2),Xuat!$D$5:$D$1000,Loc!$A86)</f>
        <v>0</v>
      </c>
      <c r="BL86" s="1">
        <f>SUMIFS(Xuat!$G$5:$G$1000,Xuat!$C$5:$C$1000,DATE(Thang!$E$4,Thang!$C$4,BL$2),Xuat!$D$5:$D$1000,Loc!$A86)</f>
        <v>0</v>
      </c>
      <c r="BM86" s="1">
        <f>SUMIFS(Xuat!$G$5:$G$1000,Xuat!$C$5:$C$1000,DATE(Thang!$E$4,Thang!$C$4,BM$2),Xuat!$D$5:$D$1000,Loc!$A86)</f>
        <v>0</v>
      </c>
      <c r="BN86" s="1">
        <f>SUMIFS(Xuat!$G$5:$G$1000,Xuat!$C$5:$C$1000,DATE(Thang!$E$4,Thang!$C$4,BN$2),Xuat!$D$5:$D$1000,Loc!$A86)</f>
        <v>0</v>
      </c>
      <c r="BO86" s="1">
        <f>SUMIFS(Xuat!$G$5:$G$1000,Xuat!$C$5:$C$1000,DATE(Thang!$E$4,Thang!$C$4,BO$2),Xuat!$D$5:$D$1000,Loc!$A86)</f>
        <v>0</v>
      </c>
    </row>
    <row r="87" spans="1:67" x14ac:dyDescent="0.2">
      <c r="A87" s="2">
        <f>DM!C87</f>
        <v>0</v>
      </c>
      <c r="B87" s="3">
        <f>VLOOKUP(A87,Tondau!$B$5:$F$500,3,0)</f>
        <v>0</v>
      </c>
      <c r="C87" s="3">
        <f t="shared" si="5"/>
        <v>0</v>
      </c>
      <c r="D87" s="3">
        <f t="shared" si="6"/>
        <v>0</v>
      </c>
      <c r="E87" s="3">
        <f t="shared" si="7"/>
        <v>0</v>
      </c>
      <c r="F87" s="7">
        <f>SUMIFS(Nhap!$I$5:$I$1000,Nhap!$E$5:$E$1000,DATE(Thang!$E$4,Thang!$C$4,Loc!$F$2),Nhap!$F$5:$F$1000,Loc!A87)</f>
        <v>0</v>
      </c>
      <c r="G87" s="7">
        <f>SUMIFS(Nhap!$I$5:$I$1000,Nhap!$E$5:$E$1000,DATE(Thang!$E$4,Thang!$C$4,Loc!$G$2),Nhap!$F$5:$F$1000,Loc!A87)</f>
        <v>0</v>
      </c>
      <c r="H87" s="7">
        <f>SUMIFS(Nhap!$I$5:$I$1000,Nhap!$E$5:$E$1000,DATE(Thang!$E$4,Thang!$C$4,Loc!$H$2),Nhap!$F$5:$F$1000,Loc!A87)</f>
        <v>0</v>
      </c>
      <c r="I87" s="7">
        <f>SUMIFS(Nhap!$I$5:$I$1000,Nhap!$E$5:$E$1000,DATE(Thang!$E$4,Thang!$C$4,Loc!$I$2),Nhap!$F$5:$F$1000,Loc!A87)</f>
        <v>0</v>
      </c>
      <c r="J87" s="7">
        <f>SUMIFS(Nhap!$I$5:$I$1000,Nhap!$E$5:$E$1000,DATE(Thang!$E$4,Thang!$C$4,Loc!$J$2),Nhap!$F$5:$F$1000,Loc!A87)</f>
        <v>0</v>
      </c>
      <c r="K87" s="7">
        <f>SUMIFS(Nhap!$I$5:$I$1000,Nhap!$E$5:$E$1000,DATE(Thang!$E$4,Thang!$C$4,Loc!$K$2),Nhap!$F$5:$F$1000,Loc!A87)</f>
        <v>0</v>
      </c>
      <c r="L87" s="7">
        <f>SUMIFS(Nhap!$I$5:$I$1000,Nhap!$E$5:$E$1000,DATE(Thang!$E$4,Thang!$C$4,Loc!$L$2),Nhap!$F$5:$F$1000,Loc!A87)</f>
        <v>0</v>
      </c>
      <c r="M87" s="7">
        <f>SUMIFS(Nhap!$I$5:$I$1000,Nhap!$E$5:$E$1000,DATE(Thang!$E$4,Thang!$C$4,Loc!$M$2),Nhap!$F$5:$F$1000,Loc!A87)</f>
        <v>0</v>
      </c>
      <c r="N87" s="7">
        <f>SUMIFS(Nhap!$I$5:$I$1000,Nhap!$E$5:$E$1000,DATE(Thang!$E$4,Thang!$C$4,Loc!$N$2),Nhap!$F$5:$F$1000,Loc!A87)</f>
        <v>0</v>
      </c>
      <c r="O87" s="7">
        <f>SUMIFS(Nhap!$I$5:$I$1000,Nhap!$E$5:$E$1000,DATE(Thang!$E$4,Thang!$C$4,Loc!$O$2),Nhap!$F$5:$F$1000,Loc!A87)</f>
        <v>0</v>
      </c>
      <c r="P87" s="7">
        <f>SUMIFS(Nhap!$I$5:$I$1000,Nhap!$E$5:$E$1000,DATE(Thang!$E$4,Thang!$C$4,Loc!$P$2),Nhap!$F$5:$F$1000,Loc!A87)</f>
        <v>0</v>
      </c>
      <c r="Q87" s="7">
        <f>SUMIFS(Nhap!$I$5:$I$1000,Nhap!$E$5:$E$1000,DATE(Thang!$E$4,Thang!$C$4,Loc!$Q$2),Nhap!$F$5:$F$1000,Loc!A87)</f>
        <v>0</v>
      </c>
      <c r="R87" s="7">
        <f>SUMIFS(Nhap!$I$5:$I$1000,Nhap!$E$5:$E$1000,DATE(Thang!$E$4,Thang!$C$4,Loc!$R$2),Nhap!$F$5:$F$1000,Loc!A87)</f>
        <v>0</v>
      </c>
      <c r="S87" s="7">
        <f>SUMIFS(Nhap!$I$5:$I$1000,Nhap!$E$5:$E$1000,DATE(Thang!$E$4,Thang!$C$4,Loc!$S$2),Nhap!$F$5:$F$1000,Loc!A87)</f>
        <v>0</v>
      </c>
      <c r="T87" s="7">
        <f>SUMIFS(Nhap!$I$5:$I$1000,Nhap!$E$5:$E$1000,DATE(Thang!$E$4,Thang!$C$4,Loc!$T$2),Nhap!$F$5:$F$1000,Loc!A87)</f>
        <v>0</v>
      </c>
      <c r="U87" s="7">
        <f>SUMIFS(Nhap!$I$5:$I$1000,Nhap!$E$5:$E$1000,DATE(Thang!$E$4,Thang!$C$4,Loc!$U$2),Nhap!$F$5:$F$1000,Loc!A87)</f>
        <v>0</v>
      </c>
      <c r="V87" s="7">
        <f>SUMIFS(Nhap!$I$5:$I$1000,Nhap!$E$5:$E$1000,DATE(Thang!$E$4,Thang!$C$4,Loc!$V$2),Nhap!$F$5:$F$1000,Loc!A87)</f>
        <v>0</v>
      </c>
      <c r="W87" s="7">
        <f>SUMIFS(Nhap!$I$5:$I$1000,Nhap!$E$5:$E$1000,DATE(Thang!$E$4,Thang!$C$4,Loc!$W$2),Nhap!$F$5:$F$1000,Loc!A87)</f>
        <v>0</v>
      </c>
      <c r="X87" s="7">
        <f>SUMIFS(Nhap!$I$5:$I$1000,Nhap!$E$5:$E$1000,DATE(Thang!$E$4,Thang!$C$4,Loc!$X$2),Nhap!$F$5:$F$1000,Loc!A87)</f>
        <v>0</v>
      </c>
      <c r="Y87" s="7">
        <f>SUMIFS(Nhap!$I$5:$I$1000,Nhap!$E$5:$E$1000,DATE(Thang!$E$4,Thang!$C$4,Loc!$Y$2),Nhap!$F$5:$F$1000,Loc!A87)</f>
        <v>0</v>
      </c>
      <c r="Z87" s="7">
        <f>SUMIFS(Nhap!$I$5:$I$1000,Nhap!$E$5:$E$1000,DATE(Thang!$E$4,Thang!$C$4,Loc!$Z$2),Nhap!$F$5:$F$1000,Loc!A87)</f>
        <v>0</v>
      </c>
      <c r="AA87" s="7">
        <f>SUMIFS(Nhap!$I$5:$I$1000,Nhap!$E$5:$E$1000,DATE(Thang!$E$4,Thang!$C$4,Loc!$AA$2),Nhap!$F$5:$F$1000,Loc!A87)</f>
        <v>0</v>
      </c>
      <c r="AB87" s="7">
        <f>SUMIFS(Nhap!$I$5:$I$1000,Nhap!$E$5:$E$1000,DATE(Thang!$E$4,Thang!$C$4,Loc!$AB$2),Nhap!$F$5:$F$1000,Loc!A87)</f>
        <v>0</v>
      </c>
      <c r="AC87" s="7">
        <f>SUMIFS(Nhap!$I$5:$I$1000,Nhap!$E$5:$E$1000,DATE(Thang!$E$4,Thang!$C$4,Loc!$AC$2),Nhap!$F$5:$F$1000,Loc!A87)</f>
        <v>0</v>
      </c>
      <c r="AD87" s="7">
        <f>SUMIFS(Nhap!$I$5:$I$1000,Nhap!$E$5:$E$1000,DATE(Thang!$E$4,Thang!$C$4,Loc!$AD$2),Nhap!$F$5:$F$1000,Loc!$A$5)</f>
        <v>0</v>
      </c>
      <c r="AE87" s="7">
        <f>SUMIFS(Nhap!$I$5:$I$1000,Nhap!$E$5:$E$1000,DATE(Thang!$E$4,Thang!$C$4,Loc!$AE$2),Nhap!$F$5:$F$1000,Loc!A87)</f>
        <v>0</v>
      </c>
      <c r="AF87" s="7">
        <f>SUMIFS(Nhap!$I$5:$I$1000,Nhap!$E$5:$E$1000,DATE(Thang!$E$4,Thang!$C$4,Loc!$AF$2),Nhap!$F$5:$F$1000,Loc!A87)</f>
        <v>0</v>
      </c>
      <c r="AG87" s="7">
        <f>SUMIFS(Nhap!$I$5:$I$1000,Nhap!$E$5:$E$1000,DATE(Thang!$E$4,Thang!$C$4,Loc!$AG$2),Nhap!$F$5:$F$1000,Loc!A87)</f>
        <v>0</v>
      </c>
      <c r="AH87" s="7">
        <f>SUMIFS(Nhap!$I$5:$I$1000,Nhap!$E$5:$E$1000,DATE(Thang!$E$4,Thang!$C$4,Loc!$AH$2),Nhap!$F$5:$F$1000,Loc!A87)</f>
        <v>0</v>
      </c>
      <c r="AI87" s="7">
        <f>SUMIFS(Nhap!$I$5:$I$1000,Nhap!$E$5:$E$1000,DATE(Thang!$E$4,Thang!$C$4,Loc!$AI$2),Nhap!$F$5:$F$1000,Loc!A87)</f>
        <v>0</v>
      </c>
      <c r="AJ87" s="7">
        <f>SUMIFS(Nhap!$I$5:$I$1000,Nhap!$E$5:$E$1000,DATE(Thang!$E$4,Thang!$C$4,Loc!$AJ$2),Nhap!$F$5:$F$1000,Loc!A87)</f>
        <v>0</v>
      </c>
      <c r="AK87" s="1">
        <f>SUMIFS(Xuat!$G$5:$G$1000,Xuat!$C$5:$C$1000,DATE(Thang!$E$4,Thang!$C$4,AK$2),Xuat!$D$5:$D$1000,Loc!$A87)</f>
        <v>0</v>
      </c>
      <c r="AL87" s="1">
        <f>SUMIFS(Xuat!$G$5:$G$1000,Xuat!$C$5:$C$1000,DATE(Thang!$E$4,Thang!$C$4,AL$2),Xuat!$D$5:$D$1000,Loc!$A87)</f>
        <v>0</v>
      </c>
      <c r="AM87" s="1">
        <f>SUMIFS(Xuat!$G$5:$G$1000,Xuat!$C$5:$C$1000,DATE(Thang!$E$4,Thang!$C$4,AM$2),Xuat!$D$5:$D$1000,Loc!$A87)</f>
        <v>0</v>
      </c>
      <c r="AN87" s="1">
        <f>SUMIFS(Xuat!$G$5:$G$1000,Xuat!$C$5:$C$1000,DATE(Thang!$E$4,Thang!$C$4,AN$2),Xuat!$D$5:$D$1000,Loc!$A87)</f>
        <v>0</v>
      </c>
      <c r="AO87" s="1">
        <f>SUMIFS(Xuat!$G$5:$G$1000,Xuat!$C$5:$C$1000,DATE(Thang!$E$4,Thang!$C$4,AO$2),Xuat!$D$5:$D$1000,Loc!$A87)</f>
        <v>0</v>
      </c>
      <c r="AP87" s="1">
        <f>SUMIFS(Xuat!$G$5:$G$1000,Xuat!$C$5:$C$1000,DATE(Thang!$E$4,Thang!$C$4,AP$2),Xuat!$D$5:$D$1000,Loc!$A87)</f>
        <v>0</v>
      </c>
      <c r="AQ87" s="1">
        <f>SUMIFS(Xuat!$G$5:$G$1000,Xuat!$C$5:$C$1000,DATE(Thang!$E$4,Thang!$C$4,AQ$2),Xuat!$D$5:$D$1000,Loc!$A87)</f>
        <v>0</v>
      </c>
      <c r="AR87" s="1">
        <f>SUMIFS(Xuat!$G$5:$G$1000,Xuat!$C$5:$C$1000,DATE(Thang!$E$4,Thang!$C$4,AR$2),Xuat!$D$5:$D$1000,Loc!$A87)</f>
        <v>0</v>
      </c>
      <c r="AS87" s="1">
        <f>SUMIFS(Xuat!$G$5:$G$1000,Xuat!$C$5:$C$1000,DATE(Thang!$E$4,Thang!$C$4,AS$2),Xuat!$D$5:$D$1000,Loc!$A87)</f>
        <v>0</v>
      </c>
      <c r="AT87" s="1">
        <f>SUMIFS(Xuat!$G$5:$G$1000,Xuat!$C$5:$C$1000,DATE(Thang!$E$4,Thang!$C$4,AT$2),Xuat!$D$5:$D$1000,Loc!$A87)</f>
        <v>0</v>
      </c>
      <c r="AU87" s="1">
        <f>SUMIFS(Xuat!$G$5:$G$1000,Xuat!$C$5:$C$1000,DATE(Thang!$E$4,Thang!$C$4,AU$2),Xuat!$D$5:$D$1000,Loc!$A87)</f>
        <v>0</v>
      </c>
      <c r="AV87" s="1">
        <f>SUMIFS(Xuat!$G$5:$G$1000,Xuat!$C$5:$C$1000,DATE(Thang!$E$4,Thang!$C$4,AV$2),Xuat!$D$5:$D$1000,Loc!$A87)</f>
        <v>0</v>
      </c>
      <c r="AW87" s="1">
        <f>SUMIFS(Xuat!$G$5:$G$1000,Xuat!$C$5:$C$1000,DATE(Thang!$E$4,Thang!$C$4,AW$2),Xuat!$D$5:$D$1000,Loc!$A87)</f>
        <v>0</v>
      </c>
      <c r="AX87" s="1">
        <f>SUMIFS(Xuat!$G$5:$G$1000,Xuat!$C$5:$C$1000,DATE(Thang!$E$4,Thang!$C$4,AX$2),Xuat!$D$5:$D$1000,Loc!$A87)</f>
        <v>0</v>
      </c>
      <c r="AY87" s="1">
        <f>SUMIFS(Xuat!$G$5:$G$1000,Xuat!$C$5:$C$1000,DATE(Thang!$E$4,Thang!$C$4,AY$2),Xuat!$D$5:$D$1000,Loc!$A87)</f>
        <v>0</v>
      </c>
      <c r="AZ87" s="1">
        <f>SUMIFS(Xuat!$G$5:$G$1000,Xuat!$C$5:$C$1000,DATE(Thang!$E$4,Thang!$C$4,AZ$2),Xuat!$D$5:$D$1000,Loc!$A87)</f>
        <v>0</v>
      </c>
      <c r="BA87" s="1">
        <f>SUMIFS(Xuat!$G$5:$G$1000,Xuat!$C$5:$C$1000,DATE(Thang!$E$4,Thang!$C$4,BA$2),Xuat!$D$5:$D$1000,Loc!$A87)</f>
        <v>0</v>
      </c>
      <c r="BB87" s="1">
        <f>SUMIFS(Xuat!$G$5:$G$1000,Xuat!$C$5:$C$1000,DATE(Thang!$E$4,Thang!$C$4,BB$2),Xuat!$D$5:$D$1000,Loc!$A87)</f>
        <v>0</v>
      </c>
      <c r="BC87" s="1">
        <f>SUMIFS(Xuat!$G$5:$G$1000,Xuat!$C$5:$C$1000,DATE(Thang!$E$4,Thang!$C$4,BC$2),Xuat!$D$5:$D$1000,Loc!$A87)</f>
        <v>0</v>
      </c>
      <c r="BD87" s="1">
        <f>SUMIFS(Xuat!$G$5:$G$1000,Xuat!$C$5:$C$1000,DATE(Thang!$E$4,Thang!$C$4,BD$2),Xuat!$D$5:$D$1000,Loc!$A87)</f>
        <v>0</v>
      </c>
      <c r="BE87" s="1">
        <f>SUMIFS(Xuat!$G$5:$G$1000,Xuat!$C$5:$C$1000,DATE(Thang!$E$4,Thang!$C$4,BE$2),Xuat!$D$5:$D$1000,Loc!$A87)</f>
        <v>0</v>
      </c>
      <c r="BF87" s="1">
        <f>SUMIFS(Xuat!$G$5:$G$1000,Xuat!$C$5:$C$1000,DATE(Thang!$E$4,Thang!$C$4,BF$2),Xuat!$D$5:$D$1000,Loc!$A87)</f>
        <v>0</v>
      </c>
      <c r="BG87" s="1">
        <f>SUMIFS(Xuat!$G$5:$G$1000,Xuat!$C$5:$C$1000,DATE(Thang!$E$4,Thang!$C$4,BG$2),Xuat!$D$5:$D$1000,Loc!$A87)</f>
        <v>0</v>
      </c>
      <c r="BH87" s="1">
        <f>SUMIFS(Xuat!$G$5:$G$1000,Xuat!$C$5:$C$1000,DATE(Thang!$E$4,Thang!$C$4,BH$2),Xuat!$D$5:$D$1000,Loc!$A87)</f>
        <v>0</v>
      </c>
      <c r="BI87" s="1">
        <f>SUMIFS(Xuat!$G$5:$G$1000,Xuat!$C$5:$C$1000,DATE(Thang!$E$4,Thang!$C$4,BI$2),Xuat!$D$5:$D$1000,Loc!$A87)</f>
        <v>0</v>
      </c>
      <c r="BJ87" s="1">
        <f>SUMIFS(Xuat!$G$5:$G$1000,Xuat!$C$5:$C$1000,DATE(Thang!$E$4,Thang!$C$4,BJ$2),Xuat!$D$5:$D$1000,Loc!$A87)</f>
        <v>0</v>
      </c>
      <c r="BK87" s="1">
        <f>SUMIFS(Xuat!$G$5:$G$1000,Xuat!$C$5:$C$1000,DATE(Thang!$E$4,Thang!$C$4,BK$2),Xuat!$D$5:$D$1000,Loc!$A87)</f>
        <v>0</v>
      </c>
      <c r="BL87" s="1">
        <f>SUMIFS(Xuat!$G$5:$G$1000,Xuat!$C$5:$C$1000,DATE(Thang!$E$4,Thang!$C$4,BL$2),Xuat!$D$5:$D$1000,Loc!$A87)</f>
        <v>0</v>
      </c>
      <c r="BM87" s="1">
        <f>SUMIFS(Xuat!$G$5:$G$1000,Xuat!$C$5:$C$1000,DATE(Thang!$E$4,Thang!$C$4,BM$2),Xuat!$D$5:$D$1000,Loc!$A87)</f>
        <v>0</v>
      </c>
      <c r="BN87" s="1">
        <f>SUMIFS(Xuat!$G$5:$G$1000,Xuat!$C$5:$C$1000,DATE(Thang!$E$4,Thang!$C$4,BN$2),Xuat!$D$5:$D$1000,Loc!$A87)</f>
        <v>0</v>
      </c>
      <c r="BO87" s="1">
        <f>SUMIFS(Xuat!$G$5:$G$1000,Xuat!$C$5:$C$1000,DATE(Thang!$E$4,Thang!$C$4,BO$2),Xuat!$D$5:$D$1000,Loc!$A87)</f>
        <v>0</v>
      </c>
    </row>
    <row r="88" spans="1:67" x14ac:dyDescent="0.2">
      <c r="A88" s="2">
        <f>DM!C88</f>
        <v>0</v>
      </c>
      <c r="B88" s="3">
        <f>VLOOKUP(A88,Tondau!$B$5:$F$500,3,0)</f>
        <v>0</v>
      </c>
      <c r="C88" s="3">
        <f t="shared" si="5"/>
        <v>0</v>
      </c>
      <c r="D88" s="3">
        <f t="shared" si="6"/>
        <v>0</v>
      </c>
      <c r="E88" s="3">
        <f t="shared" si="7"/>
        <v>0</v>
      </c>
      <c r="F88" s="7">
        <f>SUMIFS(Nhap!$I$5:$I$1000,Nhap!$E$5:$E$1000,DATE(Thang!$E$4,Thang!$C$4,Loc!$F$2),Nhap!$F$5:$F$1000,Loc!A88)</f>
        <v>0</v>
      </c>
      <c r="G88" s="7">
        <f>SUMIFS(Nhap!$I$5:$I$1000,Nhap!$E$5:$E$1000,DATE(Thang!$E$4,Thang!$C$4,Loc!$G$2),Nhap!$F$5:$F$1000,Loc!A88)</f>
        <v>0</v>
      </c>
      <c r="H88" s="7">
        <f>SUMIFS(Nhap!$I$5:$I$1000,Nhap!$E$5:$E$1000,DATE(Thang!$E$4,Thang!$C$4,Loc!$H$2),Nhap!$F$5:$F$1000,Loc!A88)</f>
        <v>0</v>
      </c>
      <c r="I88" s="7">
        <f>SUMIFS(Nhap!$I$5:$I$1000,Nhap!$E$5:$E$1000,DATE(Thang!$E$4,Thang!$C$4,Loc!$I$2),Nhap!$F$5:$F$1000,Loc!A88)</f>
        <v>0</v>
      </c>
      <c r="J88" s="7">
        <f>SUMIFS(Nhap!$I$5:$I$1000,Nhap!$E$5:$E$1000,DATE(Thang!$E$4,Thang!$C$4,Loc!$J$2),Nhap!$F$5:$F$1000,Loc!A88)</f>
        <v>0</v>
      </c>
      <c r="K88" s="7">
        <f>SUMIFS(Nhap!$I$5:$I$1000,Nhap!$E$5:$E$1000,DATE(Thang!$E$4,Thang!$C$4,Loc!$K$2),Nhap!$F$5:$F$1000,Loc!A88)</f>
        <v>0</v>
      </c>
      <c r="L88" s="7">
        <f>SUMIFS(Nhap!$I$5:$I$1000,Nhap!$E$5:$E$1000,DATE(Thang!$E$4,Thang!$C$4,Loc!$L$2),Nhap!$F$5:$F$1000,Loc!A88)</f>
        <v>0</v>
      </c>
      <c r="M88" s="7">
        <f>SUMIFS(Nhap!$I$5:$I$1000,Nhap!$E$5:$E$1000,DATE(Thang!$E$4,Thang!$C$4,Loc!$M$2),Nhap!$F$5:$F$1000,Loc!A88)</f>
        <v>0</v>
      </c>
      <c r="N88" s="7">
        <f>SUMIFS(Nhap!$I$5:$I$1000,Nhap!$E$5:$E$1000,DATE(Thang!$E$4,Thang!$C$4,Loc!$N$2),Nhap!$F$5:$F$1000,Loc!A88)</f>
        <v>0</v>
      </c>
      <c r="O88" s="7">
        <f>SUMIFS(Nhap!$I$5:$I$1000,Nhap!$E$5:$E$1000,DATE(Thang!$E$4,Thang!$C$4,Loc!$O$2),Nhap!$F$5:$F$1000,Loc!A88)</f>
        <v>0</v>
      </c>
      <c r="P88" s="7">
        <f>SUMIFS(Nhap!$I$5:$I$1000,Nhap!$E$5:$E$1000,DATE(Thang!$E$4,Thang!$C$4,Loc!$P$2),Nhap!$F$5:$F$1000,Loc!A88)</f>
        <v>0</v>
      </c>
      <c r="Q88" s="7">
        <f>SUMIFS(Nhap!$I$5:$I$1000,Nhap!$E$5:$E$1000,DATE(Thang!$E$4,Thang!$C$4,Loc!$Q$2),Nhap!$F$5:$F$1000,Loc!A88)</f>
        <v>0</v>
      </c>
      <c r="R88" s="7">
        <f>SUMIFS(Nhap!$I$5:$I$1000,Nhap!$E$5:$E$1000,DATE(Thang!$E$4,Thang!$C$4,Loc!$R$2),Nhap!$F$5:$F$1000,Loc!A88)</f>
        <v>0</v>
      </c>
      <c r="S88" s="7">
        <f>SUMIFS(Nhap!$I$5:$I$1000,Nhap!$E$5:$E$1000,DATE(Thang!$E$4,Thang!$C$4,Loc!$S$2),Nhap!$F$5:$F$1000,Loc!A88)</f>
        <v>0</v>
      </c>
      <c r="T88" s="7">
        <f>SUMIFS(Nhap!$I$5:$I$1000,Nhap!$E$5:$E$1000,DATE(Thang!$E$4,Thang!$C$4,Loc!$T$2),Nhap!$F$5:$F$1000,Loc!A88)</f>
        <v>0</v>
      </c>
      <c r="U88" s="7">
        <f>SUMIFS(Nhap!$I$5:$I$1000,Nhap!$E$5:$E$1000,DATE(Thang!$E$4,Thang!$C$4,Loc!$U$2),Nhap!$F$5:$F$1000,Loc!A88)</f>
        <v>0</v>
      </c>
      <c r="V88" s="7">
        <f>SUMIFS(Nhap!$I$5:$I$1000,Nhap!$E$5:$E$1000,DATE(Thang!$E$4,Thang!$C$4,Loc!$V$2),Nhap!$F$5:$F$1000,Loc!A88)</f>
        <v>0</v>
      </c>
      <c r="W88" s="7">
        <f>SUMIFS(Nhap!$I$5:$I$1000,Nhap!$E$5:$E$1000,DATE(Thang!$E$4,Thang!$C$4,Loc!$W$2),Nhap!$F$5:$F$1000,Loc!A88)</f>
        <v>0</v>
      </c>
      <c r="X88" s="7">
        <f>SUMIFS(Nhap!$I$5:$I$1000,Nhap!$E$5:$E$1000,DATE(Thang!$E$4,Thang!$C$4,Loc!$X$2),Nhap!$F$5:$F$1000,Loc!A88)</f>
        <v>0</v>
      </c>
      <c r="Y88" s="7">
        <f>SUMIFS(Nhap!$I$5:$I$1000,Nhap!$E$5:$E$1000,DATE(Thang!$E$4,Thang!$C$4,Loc!$Y$2),Nhap!$F$5:$F$1000,Loc!A88)</f>
        <v>0</v>
      </c>
      <c r="Z88" s="7">
        <f>SUMIFS(Nhap!$I$5:$I$1000,Nhap!$E$5:$E$1000,DATE(Thang!$E$4,Thang!$C$4,Loc!$Z$2),Nhap!$F$5:$F$1000,Loc!A88)</f>
        <v>0</v>
      </c>
      <c r="AA88" s="7">
        <f>SUMIFS(Nhap!$I$5:$I$1000,Nhap!$E$5:$E$1000,DATE(Thang!$E$4,Thang!$C$4,Loc!$AA$2),Nhap!$F$5:$F$1000,Loc!A88)</f>
        <v>0</v>
      </c>
      <c r="AB88" s="7">
        <f>SUMIFS(Nhap!$I$5:$I$1000,Nhap!$E$5:$E$1000,DATE(Thang!$E$4,Thang!$C$4,Loc!$AB$2),Nhap!$F$5:$F$1000,Loc!A88)</f>
        <v>0</v>
      </c>
      <c r="AC88" s="7">
        <f>SUMIFS(Nhap!$I$5:$I$1000,Nhap!$E$5:$E$1000,DATE(Thang!$E$4,Thang!$C$4,Loc!$AC$2),Nhap!$F$5:$F$1000,Loc!A88)</f>
        <v>0</v>
      </c>
      <c r="AD88" s="7">
        <f>SUMIFS(Nhap!$I$5:$I$1000,Nhap!$E$5:$E$1000,DATE(Thang!$E$4,Thang!$C$4,Loc!$AD$2),Nhap!$F$5:$F$1000,Loc!$A$5)</f>
        <v>0</v>
      </c>
      <c r="AE88" s="7">
        <f>SUMIFS(Nhap!$I$5:$I$1000,Nhap!$E$5:$E$1000,DATE(Thang!$E$4,Thang!$C$4,Loc!$AE$2),Nhap!$F$5:$F$1000,Loc!A88)</f>
        <v>0</v>
      </c>
      <c r="AF88" s="7">
        <f>SUMIFS(Nhap!$I$5:$I$1000,Nhap!$E$5:$E$1000,DATE(Thang!$E$4,Thang!$C$4,Loc!$AF$2),Nhap!$F$5:$F$1000,Loc!A88)</f>
        <v>0</v>
      </c>
      <c r="AG88" s="7">
        <f>SUMIFS(Nhap!$I$5:$I$1000,Nhap!$E$5:$E$1000,DATE(Thang!$E$4,Thang!$C$4,Loc!$AG$2),Nhap!$F$5:$F$1000,Loc!A88)</f>
        <v>0</v>
      </c>
      <c r="AH88" s="7">
        <f>SUMIFS(Nhap!$I$5:$I$1000,Nhap!$E$5:$E$1000,DATE(Thang!$E$4,Thang!$C$4,Loc!$AH$2),Nhap!$F$5:$F$1000,Loc!A88)</f>
        <v>0</v>
      </c>
      <c r="AI88" s="7">
        <f>SUMIFS(Nhap!$I$5:$I$1000,Nhap!$E$5:$E$1000,DATE(Thang!$E$4,Thang!$C$4,Loc!$AI$2),Nhap!$F$5:$F$1000,Loc!A88)</f>
        <v>0</v>
      </c>
      <c r="AJ88" s="7">
        <f>SUMIFS(Nhap!$I$5:$I$1000,Nhap!$E$5:$E$1000,DATE(Thang!$E$4,Thang!$C$4,Loc!$AJ$2),Nhap!$F$5:$F$1000,Loc!A88)</f>
        <v>0</v>
      </c>
      <c r="AK88" s="1">
        <f>SUMIFS(Xuat!$G$5:$G$1000,Xuat!$C$5:$C$1000,DATE(Thang!$E$4,Thang!$C$4,AK$2),Xuat!$D$5:$D$1000,Loc!$A88)</f>
        <v>0</v>
      </c>
      <c r="AL88" s="1">
        <f>SUMIFS(Xuat!$G$5:$G$1000,Xuat!$C$5:$C$1000,DATE(Thang!$E$4,Thang!$C$4,AL$2),Xuat!$D$5:$D$1000,Loc!$A88)</f>
        <v>0</v>
      </c>
      <c r="AM88" s="1">
        <f>SUMIFS(Xuat!$G$5:$G$1000,Xuat!$C$5:$C$1000,DATE(Thang!$E$4,Thang!$C$4,AM$2),Xuat!$D$5:$D$1000,Loc!$A88)</f>
        <v>0</v>
      </c>
      <c r="AN88" s="1">
        <f>SUMIFS(Xuat!$G$5:$G$1000,Xuat!$C$5:$C$1000,DATE(Thang!$E$4,Thang!$C$4,AN$2),Xuat!$D$5:$D$1000,Loc!$A88)</f>
        <v>0</v>
      </c>
      <c r="AO88" s="1">
        <f>SUMIFS(Xuat!$G$5:$G$1000,Xuat!$C$5:$C$1000,DATE(Thang!$E$4,Thang!$C$4,AO$2),Xuat!$D$5:$D$1000,Loc!$A88)</f>
        <v>0</v>
      </c>
      <c r="AP88" s="1">
        <f>SUMIFS(Xuat!$G$5:$G$1000,Xuat!$C$5:$C$1000,DATE(Thang!$E$4,Thang!$C$4,AP$2),Xuat!$D$5:$D$1000,Loc!$A88)</f>
        <v>0</v>
      </c>
      <c r="AQ88" s="1">
        <f>SUMIFS(Xuat!$G$5:$G$1000,Xuat!$C$5:$C$1000,DATE(Thang!$E$4,Thang!$C$4,AQ$2),Xuat!$D$5:$D$1000,Loc!$A88)</f>
        <v>0</v>
      </c>
      <c r="AR88" s="1">
        <f>SUMIFS(Xuat!$G$5:$G$1000,Xuat!$C$5:$C$1000,DATE(Thang!$E$4,Thang!$C$4,AR$2),Xuat!$D$5:$D$1000,Loc!$A88)</f>
        <v>0</v>
      </c>
      <c r="AS88" s="1">
        <f>SUMIFS(Xuat!$G$5:$G$1000,Xuat!$C$5:$C$1000,DATE(Thang!$E$4,Thang!$C$4,AS$2),Xuat!$D$5:$D$1000,Loc!$A88)</f>
        <v>0</v>
      </c>
      <c r="AT88" s="1">
        <f>SUMIFS(Xuat!$G$5:$G$1000,Xuat!$C$5:$C$1000,DATE(Thang!$E$4,Thang!$C$4,AT$2),Xuat!$D$5:$D$1000,Loc!$A88)</f>
        <v>0</v>
      </c>
      <c r="AU88" s="1">
        <f>SUMIFS(Xuat!$G$5:$G$1000,Xuat!$C$5:$C$1000,DATE(Thang!$E$4,Thang!$C$4,AU$2),Xuat!$D$5:$D$1000,Loc!$A88)</f>
        <v>0</v>
      </c>
      <c r="AV88" s="1">
        <f>SUMIFS(Xuat!$G$5:$G$1000,Xuat!$C$5:$C$1000,DATE(Thang!$E$4,Thang!$C$4,AV$2),Xuat!$D$5:$D$1000,Loc!$A88)</f>
        <v>0</v>
      </c>
      <c r="AW88" s="1">
        <f>SUMIFS(Xuat!$G$5:$G$1000,Xuat!$C$5:$C$1000,DATE(Thang!$E$4,Thang!$C$4,AW$2),Xuat!$D$5:$D$1000,Loc!$A88)</f>
        <v>0</v>
      </c>
      <c r="AX88" s="1">
        <f>SUMIFS(Xuat!$G$5:$G$1000,Xuat!$C$5:$C$1000,DATE(Thang!$E$4,Thang!$C$4,AX$2),Xuat!$D$5:$D$1000,Loc!$A88)</f>
        <v>0</v>
      </c>
      <c r="AY88" s="1">
        <f>SUMIFS(Xuat!$G$5:$G$1000,Xuat!$C$5:$C$1000,DATE(Thang!$E$4,Thang!$C$4,AY$2),Xuat!$D$5:$D$1000,Loc!$A88)</f>
        <v>0</v>
      </c>
      <c r="AZ88" s="1">
        <f>SUMIFS(Xuat!$G$5:$G$1000,Xuat!$C$5:$C$1000,DATE(Thang!$E$4,Thang!$C$4,AZ$2),Xuat!$D$5:$D$1000,Loc!$A88)</f>
        <v>0</v>
      </c>
      <c r="BA88" s="1">
        <f>SUMIFS(Xuat!$G$5:$G$1000,Xuat!$C$5:$C$1000,DATE(Thang!$E$4,Thang!$C$4,BA$2),Xuat!$D$5:$D$1000,Loc!$A88)</f>
        <v>0</v>
      </c>
      <c r="BB88" s="1">
        <f>SUMIFS(Xuat!$G$5:$G$1000,Xuat!$C$5:$C$1000,DATE(Thang!$E$4,Thang!$C$4,BB$2),Xuat!$D$5:$D$1000,Loc!$A88)</f>
        <v>0</v>
      </c>
      <c r="BC88" s="1">
        <f>SUMIFS(Xuat!$G$5:$G$1000,Xuat!$C$5:$C$1000,DATE(Thang!$E$4,Thang!$C$4,BC$2),Xuat!$D$5:$D$1000,Loc!$A88)</f>
        <v>0</v>
      </c>
      <c r="BD88" s="1">
        <f>SUMIFS(Xuat!$G$5:$G$1000,Xuat!$C$5:$C$1000,DATE(Thang!$E$4,Thang!$C$4,BD$2),Xuat!$D$5:$D$1000,Loc!$A88)</f>
        <v>0</v>
      </c>
      <c r="BE88" s="1">
        <f>SUMIFS(Xuat!$G$5:$G$1000,Xuat!$C$5:$C$1000,DATE(Thang!$E$4,Thang!$C$4,BE$2),Xuat!$D$5:$D$1000,Loc!$A88)</f>
        <v>0</v>
      </c>
      <c r="BF88" s="1">
        <f>SUMIFS(Xuat!$G$5:$G$1000,Xuat!$C$5:$C$1000,DATE(Thang!$E$4,Thang!$C$4,BF$2),Xuat!$D$5:$D$1000,Loc!$A88)</f>
        <v>0</v>
      </c>
      <c r="BG88" s="1">
        <f>SUMIFS(Xuat!$G$5:$G$1000,Xuat!$C$5:$C$1000,DATE(Thang!$E$4,Thang!$C$4,BG$2),Xuat!$D$5:$D$1000,Loc!$A88)</f>
        <v>0</v>
      </c>
      <c r="BH88" s="1">
        <f>SUMIFS(Xuat!$G$5:$G$1000,Xuat!$C$5:$C$1000,DATE(Thang!$E$4,Thang!$C$4,BH$2),Xuat!$D$5:$D$1000,Loc!$A88)</f>
        <v>0</v>
      </c>
      <c r="BI88" s="1">
        <f>SUMIFS(Xuat!$G$5:$G$1000,Xuat!$C$5:$C$1000,DATE(Thang!$E$4,Thang!$C$4,BI$2),Xuat!$D$5:$D$1000,Loc!$A88)</f>
        <v>0</v>
      </c>
      <c r="BJ88" s="1">
        <f>SUMIFS(Xuat!$G$5:$G$1000,Xuat!$C$5:$C$1000,DATE(Thang!$E$4,Thang!$C$4,BJ$2),Xuat!$D$5:$D$1000,Loc!$A88)</f>
        <v>0</v>
      </c>
      <c r="BK88" s="1">
        <f>SUMIFS(Xuat!$G$5:$G$1000,Xuat!$C$5:$C$1000,DATE(Thang!$E$4,Thang!$C$4,BK$2),Xuat!$D$5:$D$1000,Loc!$A88)</f>
        <v>0</v>
      </c>
      <c r="BL88" s="1">
        <f>SUMIFS(Xuat!$G$5:$G$1000,Xuat!$C$5:$C$1000,DATE(Thang!$E$4,Thang!$C$4,BL$2),Xuat!$D$5:$D$1000,Loc!$A88)</f>
        <v>0</v>
      </c>
      <c r="BM88" s="1">
        <f>SUMIFS(Xuat!$G$5:$G$1000,Xuat!$C$5:$C$1000,DATE(Thang!$E$4,Thang!$C$4,BM$2),Xuat!$D$5:$D$1000,Loc!$A88)</f>
        <v>0</v>
      </c>
      <c r="BN88" s="1">
        <f>SUMIFS(Xuat!$G$5:$G$1000,Xuat!$C$5:$C$1000,DATE(Thang!$E$4,Thang!$C$4,BN$2),Xuat!$D$5:$D$1000,Loc!$A88)</f>
        <v>0</v>
      </c>
      <c r="BO88" s="1">
        <f>SUMIFS(Xuat!$G$5:$G$1000,Xuat!$C$5:$C$1000,DATE(Thang!$E$4,Thang!$C$4,BO$2),Xuat!$D$5:$D$1000,Loc!$A88)</f>
        <v>0</v>
      </c>
    </row>
    <row r="89" spans="1:67" x14ac:dyDescent="0.2">
      <c r="A89" s="2">
        <f>DM!C89</f>
        <v>0</v>
      </c>
      <c r="B89" s="3">
        <f>VLOOKUP(A89,Tondau!$B$5:$F$500,3,0)</f>
        <v>0</v>
      </c>
      <c r="C89" s="3">
        <f t="shared" si="5"/>
        <v>0</v>
      </c>
      <c r="D89" s="3">
        <f t="shared" si="6"/>
        <v>0</v>
      </c>
      <c r="E89" s="3">
        <f t="shared" si="7"/>
        <v>0</v>
      </c>
      <c r="F89" s="7">
        <f>SUMIFS(Nhap!$I$5:$I$1000,Nhap!$E$5:$E$1000,DATE(Thang!$E$4,Thang!$C$4,Loc!$F$2),Nhap!$F$5:$F$1000,Loc!A89)</f>
        <v>0</v>
      </c>
      <c r="G89" s="7">
        <f>SUMIFS(Nhap!$I$5:$I$1000,Nhap!$E$5:$E$1000,DATE(Thang!$E$4,Thang!$C$4,Loc!$G$2),Nhap!$F$5:$F$1000,Loc!A89)</f>
        <v>0</v>
      </c>
      <c r="H89" s="7">
        <f>SUMIFS(Nhap!$I$5:$I$1000,Nhap!$E$5:$E$1000,DATE(Thang!$E$4,Thang!$C$4,Loc!$H$2),Nhap!$F$5:$F$1000,Loc!A89)</f>
        <v>0</v>
      </c>
      <c r="I89" s="7">
        <f>SUMIFS(Nhap!$I$5:$I$1000,Nhap!$E$5:$E$1000,DATE(Thang!$E$4,Thang!$C$4,Loc!$I$2),Nhap!$F$5:$F$1000,Loc!A89)</f>
        <v>0</v>
      </c>
      <c r="J89" s="7">
        <f>SUMIFS(Nhap!$I$5:$I$1000,Nhap!$E$5:$E$1000,DATE(Thang!$E$4,Thang!$C$4,Loc!$J$2),Nhap!$F$5:$F$1000,Loc!A89)</f>
        <v>0</v>
      </c>
      <c r="K89" s="7">
        <f>SUMIFS(Nhap!$I$5:$I$1000,Nhap!$E$5:$E$1000,DATE(Thang!$E$4,Thang!$C$4,Loc!$K$2),Nhap!$F$5:$F$1000,Loc!A89)</f>
        <v>0</v>
      </c>
      <c r="L89" s="7">
        <f>SUMIFS(Nhap!$I$5:$I$1000,Nhap!$E$5:$E$1000,DATE(Thang!$E$4,Thang!$C$4,Loc!$L$2),Nhap!$F$5:$F$1000,Loc!A89)</f>
        <v>0</v>
      </c>
      <c r="M89" s="7">
        <f>SUMIFS(Nhap!$I$5:$I$1000,Nhap!$E$5:$E$1000,DATE(Thang!$E$4,Thang!$C$4,Loc!$M$2),Nhap!$F$5:$F$1000,Loc!A89)</f>
        <v>0</v>
      </c>
      <c r="N89" s="7">
        <f>SUMIFS(Nhap!$I$5:$I$1000,Nhap!$E$5:$E$1000,DATE(Thang!$E$4,Thang!$C$4,Loc!$N$2),Nhap!$F$5:$F$1000,Loc!A89)</f>
        <v>0</v>
      </c>
      <c r="O89" s="7">
        <f>SUMIFS(Nhap!$I$5:$I$1000,Nhap!$E$5:$E$1000,DATE(Thang!$E$4,Thang!$C$4,Loc!$O$2),Nhap!$F$5:$F$1000,Loc!A89)</f>
        <v>0</v>
      </c>
      <c r="P89" s="7">
        <f>SUMIFS(Nhap!$I$5:$I$1000,Nhap!$E$5:$E$1000,DATE(Thang!$E$4,Thang!$C$4,Loc!$P$2),Nhap!$F$5:$F$1000,Loc!A89)</f>
        <v>0</v>
      </c>
      <c r="Q89" s="7">
        <f>SUMIFS(Nhap!$I$5:$I$1000,Nhap!$E$5:$E$1000,DATE(Thang!$E$4,Thang!$C$4,Loc!$Q$2),Nhap!$F$5:$F$1000,Loc!A89)</f>
        <v>0</v>
      </c>
      <c r="R89" s="7">
        <f>SUMIFS(Nhap!$I$5:$I$1000,Nhap!$E$5:$E$1000,DATE(Thang!$E$4,Thang!$C$4,Loc!$R$2),Nhap!$F$5:$F$1000,Loc!A89)</f>
        <v>0</v>
      </c>
      <c r="S89" s="7">
        <f>SUMIFS(Nhap!$I$5:$I$1000,Nhap!$E$5:$E$1000,DATE(Thang!$E$4,Thang!$C$4,Loc!$S$2),Nhap!$F$5:$F$1000,Loc!A89)</f>
        <v>0</v>
      </c>
      <c r="T89" s="7">
        <f>SUMIFS(Nhap!$I$5:$I$1000,Nhap!$E$5:$E$1000,DATE(Thang!$E$4,Thang!$C$4,Loc!$T$2),Nhap!$F$5:$F$1000,Loc!A89)</f>
        <v>0</v>
      </c>
      <c r="U89" s="7">
        <f>SUMIFS(Nhap!$I$5:$I$1000,Nhap!$E$5:$E$1000,DATE(Thang!$E$4,Thang!$C$4,Loc!$U$2),Nhap!$F$5:$F$1000,Loc!A89)</f>
        <v>0</v>
      </c>
      <c r="V89" s="7">
        <f>SUMIFS(Nhap!$I$5:$I$1000,Nhap!$E$5:$E$1000,DATE(Thang!$E$4,Thang!$C$4,Loc!$V$2),Nhap!$F$5:$F$1000,Loc!A89)</f>
        <v>0</v>
      </c>
      <c r="W89" s="7">
        <f>SUMIFS(Nhap!$I$5:$I$1000,Nhap!$E$5:$E$1000,DATE(Thang!$E$4,Thang!$C$4,Loc!$W$2),Nhap!$F$5:$F$1000,Loc!A89)</f>
        <v>0</v>
      </c>
      <c r="X89" s="7">
        <f>SUMIFS(Nhap!$I$5:$I$1000,Nhap!$E$5:$E$1000,DATE(Thang!$E$4,Thang!$C$4,Loc!$X$2),Nhap!$F$5:$F$1000,Loc!A89)</f>
        <v>0</v>
      </c>
      <c r="Y89" s="7">
        <f>SUMIFS(Nhap!$I$5:$I$1000,Nhap!$E$5:$E$1000,DATE(Thang!$E$4,Thang!$C$4,Loc!$Y$2),Nhap!$F$5:$F$1000,Loc!A89)</f>
        <v>0</v>
      </c>
      <c r="Z89" s="7">
        <f>SUMIFS(Nhap!$I$5:$I$1000,Nhap!$E$5:$E$1000,DATE(Thang!$E$4,Thang!$C$4,Loc!$Z$2),Nhap!$F$5:$F$1000,Loc!A89)</f>
        <v>0</v>
      </c>
      <c r="AA89" s="7">
        <f>SUMIFS(Nhap!$I$5:$I$1000,Nhap!$E$5:$E$1000,DATE(Thang!$E$4,Thang!$C$4,Loc!$AA$2),Nhap!$F$5:$F$1000,Loc!A89)</f>
        <v>0</v>
      </c>
      <c r="AB89" s="7">
        <f>SUMIFS(Nhap!$I$5:$I$1000,Nhap!$E$5:$E$1000,DATE(Thang!$E$4,Thang!$C$4,Loc!$AB$2),Nhap!$F$5:$F$1000,Loc!A89)</f>
        <v>0</v>
      </c>
      <c r="AC89" s="7">
        <f>SUMIFS(Nhap!$I$5:$I$1000,Nhap!$E$5:$E$1000,DATE(Thang!$E$4,Thang!$C$4,Loc!$AC$2),Nhap!$F$5:$F$1000,Loc!A89)</f>
        <v>0</v>
      </c>
      <c r="AD89" s="7">
        <f>SUMIFS(Nhap!$I$5:$I$1000,Nhap!$E$5:$E$1000,DATE(Thang!$E$4,Thang!$C$4,Loc!$AD$2),Nhap!$F$5:$F$1000,Loc!$A$5)</f>
        <v>0</v>
      </c>
      <c r="AE89" s="7">
        <f>SUMIFS(Nhap!$I$5:$I$1000,Nhap!$E$5:$E$1000,DATE(Thang!$E$4,Thang!$C$4,Loc!$AE$2),Nhap!$F$5:$F$1000,Loc!A89)</f>
        <v>0</v>
      </c>
      <c r="AF89" s="7">
        <f>SUMIFS(Nhap!$I$5:$I$1000,Nhap!$E$5:$E$1000,DATE(Thang!$E$4,Thang!$C$4,Loc!$AF$2),Nhap!$F$5:$F$1000,Loc!A89)</f>
        <v>0</v>
      </c>
      <c r="AG89" s="7">
        <f>SUMIFS(Nhap!$I$5:$I$1000,Nhap!$E$5:$E$1000,DATE(Thang!$E$4,Thang!$C$4,Loc!$AG$2),Nhap!$F$5:$F$1000,Loc!A89)</f>
        <v>0</v>
      </c>
      <c r="AH89" s="7">
        <f>SUMIFS(Nhap!$I$5:$I$1000,Nhap!$E$5:$E$1000,DATE(Thang!$E$4,Thang!$C$4,Loc!$AH$2),Nhap!$F$5:$F$1000,Loc!A89)</f>
        <v>0</v>
      </c>
      <c r="AI89" s="7">
        <f>SUMIFS(Nhap!$I$5:$I$1000,Nhap!$E$5:$E$1000,DATE(Thang!$E$4,Thang!$C$4,Loc!$AI$2),Nhap!$F$5:$F$1000,Loc!A89)</f>
        <v>0</v>
      </c>
      <c r="AJ89" s="7">
        <f>SUMIFS(Nhap!$I$5:$I$1000,Nhap!$E$5:$E$1000,DATE(Thang!$E$4,Thang!$C$4,Loc!$AJ$2),Nhap!$F$5:$F$1000,Loc!A89)</f>
        <v>0</v>
      </c>
      <c r="AK89" s="1">
        <f>SUMIFS(Xuat!$G$5:$G$1000,Xuat!$C$5:$C$1000,DATE(Thang!$E$4,Thang!$C$4,AK$2),Xuat!$D$5:$D$1000,Loc!$A89)</f>
        <v>0</v>
      </c>
      <c r="AL89" s="1">
        <f>SUMIFS(Xuat!$G$5:$G$1000,Xuat!$C$5:$C$1000,DATE(Thang!$E$4,Thang!$C$4,AL$2),Xuat!$D$5:$D$1000,Loc!$A89)</f>
        <v>0</v>
      </c>
      <c r="AM89" s="1">
        <f>SUMIFS(Xuat!$G$5:$G$1000,Xuat!$C$5:$C$1000,DATE(Thang!$E$4,Thang!$C$4,AM$2),Xuat!$D$5:$D$1000,Loc!$A89)</f>
        <v>0</v>
      </c>
      <c r="AN89" s="1">
        <f>SUMIFS(Xuat!$G$5:$G$1000,Xuat!$C$5:$C$1000,DATE(Thang!$E$4,Thang!$C$4,AN$2),Xuat!$D$5:$D$1000,Loc!$A89)</f>
        <v>0</v>
      </c>
      <c r="AO89" s="1">
        <f>SUMIFS(Xuat!$G$5:$G$1000,Xuat!$C$5:$C$1000,DATE(Thang!$E$4,Thang!$C$4,AO$2),Xuat!$D$5:$D$1000,Loc!$A89)</f>
        <v>0</v>
      </c>
      <c r="AP89" s="1">
        <f>SUMIFS(Xuat!$G$5:$G$1000,Xuat!$C$5:$C$1000,DATE(Thang!$E$4,Thang!$C$4,AP$2),Xuat!$D$5:$D$1000,Loc!$A89)</f>
        <v>0</v>
      </c>
      <c r="AQ89" s="1">
        <f>SUMIFS(Xuat!$G$5:$G$1000,Xuat!$C$5:$C$1000,DATE(Thang!$E$4,Thang!$C$4,AQ$2),Xuat!$D$5:$D$1000,Loc!$A89)</f>
        <v>0</v>
      </c>
      <c r="AR89" s="1">
        <f>SUMIFS(Xuat!$G$5:$G$1000,Xuat!$C$5:$C$1000,DATE(Thang!$E$4,Thang!$C$4,AR$2),Xuat!$D$5:$D$1000,Loc!$A89)</f>
        <v>0</v>
      </c>
      <c r="AS89" s="1">
        <f>SUMIFS(Xuat!$G$5:$G$1000,Xuat!$C$5:$C$1000,DATE(Thang!$E$4,Thang!$C$4,AS$2),Xuat!$D$5:$D$1000,Loc!$A89)</f>
        <v>0</v>
      </c>
      <c r="AT89" s="1">
        <f>SUMIFS(Xuat!$G$5:$G$1000,Xuat!$C$5:$C$1000,DATE(Thang!$E$4,Thang!$C$4,AT$2),Xuat!$D$5:$D$1000,Loc!$A89)</f>
        <v>0</v>
      </c>
      <c r="AU89" s="1">
        <f>SUMIFS(Xuat!$G$5:$G$1000,Xuat!$C$5:$C$1000,DATE(Thang!$E$4,Thang!$C$4,AU$2),Xuat!$D$5:$D$1000,Loc!$A89)</f>
        <v>0</v>
      </c>
      <c r="AV89" s="1">
        <f>SUMIFS(Xuat!$G$5:$G$1000,Xuat!$C$5:$C$1000,DATE(Thang!$E$4,Thang!$C$4,AV$2),Xuat!$D$5:$D$1000,Loc!$A89)</f>
        <v>0</v>
      </c>
      <c r="AW89" s="1">
        <f>SUMIFS(Xuat!$G$5:$G$1000,Xuat!$C$5:$C$1000,DATE(Thang!$E$4,Thang!$C$4,AW$2),Xuat!$D$5:$D$1000,Loc!$A89)</f>
        <v>0</v>
      </c>
      <c r="AX89" s="1">
        <f>SUMIFS(Xuat!$G$5:$G$1000,Xuat!$C$5:$C$1000,DATE(Thang!$E$4,Thang!$C$4,AX$2),Xuat!$D$5:$D$1000,Loc!$A89)</f>
        <v>0</v>
      </c>
      <c r="AY89" s="1">
        <f>SUMIFS(Xuat!$G$5:$G$1000,Xuat!$C$5:$C$1000,DATE(Thang!$E$4,Thang!$C$4,AY$2),Xuat!$D$5:$D$1000,Loc!$A89)</f>
        <v>0</v>
      </c>
      <c r="AZ89" s="1">
        <f>SUMIFS(Xuat!$G$5:$G$1000,Xuat!$C$5:$C$1000,DATE(Thang!$E$4,Thang!$C$4,AZ$2),Xuat!$D$5:$D$1000,Loc!$A89)</f>
        <v>0</v>
      </c>
      <c r="BA89" s="1">
        <f>SUMIFS(Xuat!$G$5:$G$1000,Xuat!$C$5:$C$1000,DATE(Thang!$E$4,Thang!$C$4,BA$2),Xuat!$D$5:$D$1000,Loc!$A89)</f>
        <v>0</v>
      </c>
      <c r="BB89" s="1">
        <f>SUMIFS(Xuat!$G$5:$G$1000,Xuat!$C$5:$C$1000,DATE(Thang!$E$4,Thang!$C$4,BB$2),Xuat!$D$5:$D$1000,Loc!$A89)</f>
        <v>0</v>
      </c>
      <c r="BC89" s="1">
        <f>SUMIFS(Xuat!$G$5:$G$1000,Xuat!$C$5:$C$1000,DATE(Thang!$E$4,Thang!$C$4,BC$2),Xuat!$D$5:$D$1000,Loc!$A89)</f>
        <v>0</v>
      </c>
      <c r="BD89" s="1">
        <f>SUMIFS(Xuat!$G$5:$G$1000,Xuat!$C$5:$C$1000,DATE(Thang!$E$4,Thang!$C$4,BD$2),Xuat!$D$5:$D$1000,Loc!$A89)</f>
        <v>0</v>
      </c>
      <c r="BE89" s="1">
        <f>SUMIFS(Xuat!$G$5:$G$1000,Xuat!$C$5:$C$1000,DATE(Thang!$E$4,Thang!$C$4,BE$2),Xuat!$D$5:$D$1000,Loc!$A89)</f>
        <v>0</v>
      </c>
      <c r="BF89" s="1">
        <f>SUMIFS(Xuat!$G$5:$G$1000,Xuat!$C$5:$C$1000,DATE(Thang!$E$4,Thang!$C$4,BF$2),Xuat!$D$5:$D$1000,Loc!$A89)</f>
        <v>0</v>
      </c>
      <c r="BG89" s="1">
        <f>SUMIFS(Xuat!$G$5:$G$1000,Xuat!$C$5:$C$1000,DATE(Thang!$E$4,Thang!$C$4,BG$2),Xuat!$D$5:$D$1000,Loc!$A89)</f>
        <v>0</v>
      </c>
      <c r="BH89" s="1">
        <f>SUMIFS(Xuat!$G$5:$G$1000,Xuat!$C$5:$C$1000,DATE(Thang!$E$4,Thang!$C$4,BH$2),Xuat!$D$5:$D$1000,Loc!$A89)</f>
        <v>0</v>
      </c>
      <c r="BI89" s="1">
        <f>SUMIFS(Xuat!$G$5:$G$1000,Xuat!$C$5:$C$1000,DATE(Thang!$E$4,Thang!$C$4,BI$2),Xuat!$D$5:$D$1000,Loc!$A89)</f>
        <v>0</v>
      </c>
      <c r="BJ89" s="1">
        <f>SUMIFS(Xuat!$G$5:$G$1000,Xuat!$C$5:$C$1000,DATE(Thang!$E$4,Thang!$C$4,BJ$2),Xuat!$D$5:$D$1000,Loc!$A89)</f>
        <v>0</v>
      </c>
      <c r="BK89" s="1">
        <f>SUMIFS(Xuat!$G$5:$G$1000,Xuat!$C$5:$C$1000,DATE(Thang!$E$4,Thang!$C$4,BK$2),Xuat!$D$5:$D$1000,Loc!$A89)</f>
        <v>0</v>
      </c>
      <c r="BL89" s="1">
        <f>SUMIFS(Xuat!$G$5:$G$1000,Xuat!$C$5:$C$1000,DATE(Thang!$E$4,Thang!$C$4,BL$2),Xuat!$D$5:$D$1000,Loc!$A89)</f>
        <v>0</v>
      </c>
      <c r="BM89" s="1">
        <f>SUMIFS(Xuat!$G$5:$G$1000,Xuat!$C$5:$C$1000,DATE(Thang!$E$4,Thang!$C$4,BM$2),Xuat!$D$5:$D$1000,Loc!$A89)</f>
        <v>0</v>
      </c>
      <c r="BN89" s="1">
        <f>SUMIFS(Xuat!$G$5:$G$1000,Xuat!$C$5:$C$1000,DATE(Thang!$E$4,Thang!$C$4,BN$2),Xuat!$D$5:$D$1000,Loc!$A89)</f>
        <v>0</v>
      </c>
      <c r="BO89" s="1">
        <f>SUMIFS(Xuat!$G$5:$G$1000,Xuat!$C$5:$C$1000,DATE(Thang!$E$4,Thang!$C$4,BO$2),Xuat!$D$5:$D$1000,Loc!$A89)</f>
        <v>0</v>
      </c>
    </row>
    <row r="90" spans="1:67" x14ac:dyDescent="0.2">
      <c r="A90" s="2">
        <f>DM!C90</f>
        <v>0</v>
      </c>
      <c r="B90" s="3">
        <f>VLOOKUP(A90,Tondau!$B$5:$F$500,3,0)</f>
        <v>0</v>
      </c>
      <c r="C90" s="3">
        <f t="shared" si="5"/>
        <v>0</v>
      </c>
      <c r="D90" s="3">
        <f t="shared" si="6"/>
        <v>0</v>
      </c>
      <c r="E90" s="3">
        <f t="shared" si="7"/>
        <v>0</v>
      </c>
      <c r="F90" s="7">
        <f>SUMIFS(Nhap!$I$5:$I$1000,Nhap!$E$5:$E$1000,DATE(Thang!$E$4,Thang!$C$4,Loc!$F$2),Nhap!$F$5:$F$1000,Loc!A90)</f>
        <v>0</v>
      </c>
      <c r="G90" s="7">
        <f>SUMIFS(Nhap!$I$5:$I$1000,Nhap!$E$5:$E$1000,DATE(Thang!$E$4,Thang!$C$4,Loc!$G$2),Nhap!$F$5:$F$1000,Loc!A90)</f>
        <v>0</v>
      </c>
      <c r="H90" s="7">
        <f>SUMIFS(Nhap!$I$5:$I$1000,Nhap!$E$5:$E$1000,DATE(Thang!$E$4,Thang!$C$4,Loc!$H$2),Nhap!$F$5:$F$1000,Loc!A90)</f>
        <v>0</v>
      </c>
      <c r="I90" s="7">
        <f>SUMIFS(Nhap!$I$5:$I$1000,Nhap!$E$5:$E$1000,DATE(Thang!$E$4,Thang!$C$4,Loc!$I$2),Nhap!$F$5:$F$1000,Loc!A90)</f>
        <v>0</v>
      </c>
      <c r="J90" s="7">
        <f>SUMIFS(Nhap!$I$5:$I$1000,Nhap!$E$5:$E$1000,DATE(Thang!$E$4,Thang!$C$4,Loc!$J$2),Nhap!$F$5:$F$1000,Loc!A90)</f>
        <v>0</v>
      </c>
      <c r="K90" s="7">
        <f>SUMIFS(Nhap!$I$5:$I$1000,Nhap!$E$5:$E$1000,DATE(Thang!$E$4,Thang!$C$4,Loc!$K$2),Nhap!$F$5:$F$1000,Loc!A90)</f>
        <v>0</v>
      </c>
      <c r="L90" s="7">
        <f>SUMIFS(Nhap!$I$5:$I$1000,Nhap!$E$5:$E$1000,DATE(Thang!$E$4,Thang!$C$4,Loc!$L$2),Nhap!$F$5:$F$1000,Loc!A90)</f>
        <v>0</v>
      </c>
      <c r="M90" s="7">
        <f>SUMIFS(Nhap!$I$5:$I$1000,Nhap!$E$5:$E$1000,DATE(Thang!$E$4,Thang!$C$4,Loc!$M$2),Nhap!$F$5:$F$1000,Loc!A90)</f>
        <v>0</v>
      </c>
      <c r="N90" s="7">
        <f>SUMIFS(Nhap!$I$5:$I$1000,Nhap!$E$5:$E$1000,DATE(Thang!$E$4,Thang!$C$4,Loc!$N$2),Nhap!$F$5:$F$1000,Loc!A90)</f>
        <v>0</v>
      </c>
      <c r="O90" s="7">
        <f>SUMIFS(Nhap!$I$5:$I$1000,Nhap!$E$5:$E$1000,DATE(Thang!$E$4,Thang!$C$4,Loc!$O$2),Nhap!$F$5:$F$1000,Loc!A90)</f>
        <v>0</v>
      </c>
      <c r="P90" s="7">
        <f>SUMIFS(Nhap!$I$5:$I$1000,Nhap!$E$5:$E$1000,DATE(Thang!$E$4,Thang!$C$4,Loc!$P$2),Nhap!$F$5:$F$1000,Loc!A90)</f>
        <v>0</v>
      </c>
      <c r="Q90" s="7">
        <f>SUMIFS(Nhap!$I$5:$I$1000,Nhap!$E$5:$E$1000,DATE(Thang!$E$4,Thang!$C$4,Loc!$Q$2),Nhap!$F$5:$F$1000,Loc!A90)</f>
        <v>0</v>
      </c>
      <c r="R90" s="7">
        <f>SUMIFS(Nhap!$I$5:$I$1000,Nhap!$E$5:$E$1000,DATE(Thang!$E$4,Thang!$C$4,Loc!$R$2),Nhap!$F$5:$F$1000,Loc!A90)</f>
        <v>0</v>
      </c>
      <c r="S90" s="7">
        <f>SUMIFS(Nhap!$I$5:$I$1000,Nhap!$E$5:$E$1000,DATE(Thang!$E$4,Thang!$C$4,Loc!$S$2),Nhap!$F$5:$F$1000,Loc!A90)</f>
        <v>0</v>
      </c>
      <c r="T90" s="7">
        <f>SUMIFS(Nhap!$I$5:$I$1000,Nhap!$E$5:$E$1000,DATE(Thang!$E$4,Thang!$C$4,Loc!$T$2),Nhap!$F$5:$F$1000,Loc!A90)</f>
        <v>0</v>
      </c>
      <c r="U90" s="7">
        <f>SUMIFS(Nhap!$I$5:$I$1000,Nhap!$E$5:$E$1000,DATE(Thang!$E$4,Thang!$C$4,Loc!$U$2),Nhap!$F$5:$F$1000,Loc!A90)</f>
        <v>0</v>
      </c>
      <c r="V90" s="7">
        <f>SUMIFS(Nhap!$I$5:$I$1000,Nhap!$E$5:$E$1000,DATE(Thang!$E$4,Thang!$C$4,Loc!$V$2),Nhap!$F$5:$F$1000,Loc!A90)</f>
        <v>0</v>
      </c>
      <c r="W90" s="7">
        <f>SUMIFS(Nhap!$I$5:$I$1000,Nhap!$E$5:$E$1000,DATE(Thang!$E$4,Thang!$C$4,Loc!$W$2),Nhap!$F$5:$F$1000,Loc!A90)</f>
        <v>0</v>
      </c>
      <c r="X90" s="7">
        <f>SUMIFS(Nhap!$I$5:$I$1000,Nhap!$E$5:$E$1000,DATE(Thang!$E$4,Thang!$C$4,Loc!$X$2),Nhap!$F$5:$F$1000,Loc!A90)</f>
        <v>0</v>
      </c>
      <c r="Y90" s="7">
        <f>SUMIFS(Nhap!$I$5:$I$1000,Nhap!$E$5:$E$1000,DATE(Thang!$E$4,Thang!$C$4,Loc!$Y$2),Nhap!$F$5:$F$1000,Loc!A90)</f>
        <v>0</v>
      </c>
      <c r="Z90" s="7">
        <f>SUMIFS(Nhap!$I$5:$I$1000,Nhap!$E$5:$E$1000,DATE(Thang!$E$4,Thang!$C$4,Loc!$Z$2),Nhap!$F$5:$F$1000,Loc!A90)</f>
        <v>0</v>
      </c>
      <c r="AA90" s="7">
        <f>SUMIFS(Nhap!$I$5:$I$1000,Nhap!$E$5:$E$1000,DATE(Thang!$E$4,Thang!$C$4,Loc!$AA$2),Nhap!$F$5:$F$1000,Loc!A90)</f>
        <v>0</v>
      </c>
      <c r="AB90" s="7">
        <f>SUMIFS(Nhap!$I$5:$I$1000,Nhap!$E$5:$E$1000,DATE(Thang!$E$4,Thang!$C$4,Loc!$AB$2),Nhap!$F$5:$F$1000,Loc!A90)</f>
        <v>0</v>
      </c>
      <c r="AC90" s="7">
        <f>SUMIFS(Nhap!$I$5:$I$1000,Nhap!$E$5:$E$1000,DATE(Thang!$E$4,Thang!$C$4,Loc!$AC$2),Nhap!$F$5:$F$1000,Loc!A90)</f>
        <v>0</v>
      </c>
      <c r="AD90" s="7">
        <f>SUMIFS(Nhap!$I$5:$I$1000,Nhap!$E$5:$E$1000,DATE(Thang!$E$4,Thang!$C$4,Loc!$AD$2),Nhap!$F$5:$F$1000,Loc!$A$5)</f>
        <v>0</v>
      </c>
      <c r="AE90" s="7">
        <f>SUMIFS(Nhap!$I$5:$I$1000,Nhap!$E$5:$E$1000,DATE(Thang!$E$4,Thang!$C$4,Loc!$AE$2),Nhap!$F$5:$F$1000,Loc!A90)</f>
        <v>0</v>
      </c>
      <c r="AF90" s="7">
        <f>SUMIFS(Nhap!$I$5:$I$1000,Nhap!$E$5:$E$1000,DATE(Thang!$E$4,Thang!$C$4,Loc!$AF$2),Nhap!$F$5:$F$1000,Loc!A90)</f>
        <v>0</v>
      </c>
      <c r="AG90" s="7">
        <f>SUMIFS(Nhap!$I$5:$I$1000,Nhap!$E$5:$E$1000,DATE(Thang!$E$4,Thang!$C$4,Loc!$AG$2),Nhap!$F$5:$F$1000,Loc!A90)</f>
        <v>0</v>
      </c>
      <c r="AH90" s="7">
        <f>SUMIFS(Nhap!$I$5:$I$1000,Nhap!$E$5:$E$1000,DATE(Thang!$E$4,Thang!$C$4,Loc!$AH$2),Nhap!$F$5:$F$1000,Loc!A90)</f>
        <v>0</v>
      </c>
      <c r="AI90" s="7">
        <f>SUMIFS(Nhap!$I$5:$I$1000,Nhap!$E$5:$E$1000,DATE(Thang!$E$4,Thang!$C$4,Loc!$AI$2),Nhap!$F$5:$F$1000,Loc!A90)</f>
        <v>0</v>
      </c>
      <c r="AJ90" s="7">
        <f>SUMIFS(Nhap!$I$5:$I$1000,Nhap!$E$5:$E$1000,DATE(Thang!$E$4,Thang!$C$4,Loc!$AJ$2),Nhap!$F$5:$F$1000,Loc!A90)</f>
        <v>0</v>
      </c>
      <c r="AK90" s="1">
        <f>SUMIFS(Xuat!$G$5:$G$1000,Xuat!$C$5:$C$1000,DATE(Thang!$E$4,Thang!$C$4,AK$2),Xuat!$D$5:$D$1000,Loc!$A90)</f>
        <v>0</v>
      </c>
      <c r="AL90" s="1">
        <f>SUMIFS(Xuat!$G$5:$G$1000,Xuat!$C$5:$C$1000,DATE(Thang!$E$4,Thang!$C$4,AL$2),Xuat!$D$5:$D$1000,Loc!$A90)</f>
        <v>0</v>
      </c>
      <c r="AM90" s="1">
        <f>SUMIFS(Xuat!$G$5:$G$1000,Xuat!$C$5:$C$1000,DATE(Thang!$E$4,Thang!$C$4,AM$2),Xuat!$D$5:$D$1000,Loc!$A90)</f>
        <v>0</v>
      </c>
      <c r="AN90" s="1">
        <f>SUMIFS(Xuat!$G$5:$G$1000,Xuat!$C$5:$C$1000,DATE(Thang!$E$4,Thang!$C$4,AN$2),Xuat!$D$5:$D$1000,Loc!$A90)</f>
        <v>0</v>
      </c>
      <c r="AO90" s="1">
        <f>SUMIFS(Xuat!$G$5:$G$1000,Xuat!$C$5:$C$1000,DATE(Thang!$E$4,Thang!$C$4,AO$2),Xuat!$D$5:$D$1000,Loc!$A90)</f>
        <v>0</v>
      </c>
      <c r="AP90" s="1">
        <f>SUMIFS(Xuat!$G$5:$G$1000,Xuat!$C$5:$C$1000,DATE(Thang!$E$4,Thang!$C$4,AP$2),Xuat!$D$5:$D$1000,Loc!$A90)</f>
        <v>0</v>
      </c>
      <c r="AQ90" s="1">
        <f>SUMIFS(Xuat!$G$5:$G$1000,Xuat!$C$5:$C$1000,DATE(Thang!$E$4,Thang!$C$4,AQ$2),Xuat!$D$5:$D$1000,Loc!$A90)</f>
        <v>0</v>
      </c>
      <c r="AR90" s="1">
        <f>SUMIFS(Xuat!$G$5:$G$1000,Xuat!$C$5:$C$1000,DATE(Thang!$E$4,Thang!$C$4,AR$2),Xuat!$D$5:$D$1000,Loc!$A90)</f>
        <v>0</v>
      </c>
      <c r="AS90" s="1">
        <f>SUMIFS(Xuat!$G$5:$G$1000,Xuat!$C$5:$C$1000,DATE(Thang!$E$4,Thang!$C$4,AS$2),Xuat!$D$5:$D$1000,Loc!$A90)</f>
        <v>0</v>
      </c>
      <c r="AT90" s="1">
        <f>SUMIFS(Xuat!$G$5:$G$1000,Xuat!$C$5:$C$1000,DATE(Thang!$E$4,Thang!$C$4,AT$2),Xuat!$D$5:$D$1000,Loc!$A90)</f>
        <v>0</v>
      </c>
      <c r="AU90" s="1">
        <f>SUMIFS(Xuat!$G$5:$G$1000,Xuat!$C$5:$C$1000,DATE(Thang!$E$4,Thang!$C$4,AU$2),Xuat!$D$5:$D$1000,Loc!$A90)</f>
        <v>0</v>
      </c>
      <c r="AV90" s="1">
        <f>SUMIFS(Xuat!$G$5:$G$1000,Xuat!$C$5:$C$1000,DATE(Thang!$E$4,Thang!$C$4,AV$2),Xuat!$D$5:$D$1000,Loc!$A90)</f>
        <v>0</v>
      </c>
      <c r="AW90" s="1">
        <f>SUMIFS(Xuat!$G$5:$G$1000,Xuat!$C$5:$C$1000,DATE(Thang!$E$4,Thang!$C$4,AW$2),Xuat!$D$5:$D$1000,Loc!$A90)</f>
        <v>0</v>
      </c>
      <c r="AX90" s="1">
        <f>SUMIFS(Xuat!$G$5:$G$1000,Xuat!$C$5:$C$1000,DATE(Thang!$E$4,Thang!$C$4,AX$2),Xuat!$D$5:$D$1000,Loc!$A90)</f>
        <v>0</v>
      </c>
      <c r="AY90" s="1">
        <f>SUMIFS(Xuat!$G$5:$G$1000,Xuat!$C$5:$C$1000,DATE(Thang!$E$4,Thang!$C$4,AY$2),Xuat!$D$5:$D$1000,Loc!$A90)</f>
        <v>0</v>
      </c>
      <c r="AZ90" s="1">
        <f>SUMIFS(Xuat!$G$5:$G$1000,Xuat!$C$5:$C$1000,DATE(Thang!$E$4,Thang!$C$4,AZ$2),Xuat!$D$5:$D$1000,Loc!$A90)</f>
        <v>0</v>
      </c>
      <c r="BA90" s="1">
        <f>SUMIFS(Xuat!$G$5:$G$1000,Xuat!$C$5:$C$1000,DATE(Thang!$E$4,Thang!$C$4,BA$2),Xuat!$D$5:$D$1000,Loc!$A90)</f>
        <v>0</v>
      </c>
      <c r="BB90" s="1">
        <f>SUMIFS(Xuat!$G$5:$G$1000,Xuat!$C$5:$C$1000,DATE(Thang!$E$4,Thang!$C$4,BB$2),Xuat!$D$5:$D$1000,Loc!$A90)</f>
        <v>0</v>
      </c>
      <c r="BC90" s="1">
        <f>SUMIFS(Xuat!$G$5:$G$1000,Xuat!$C$5:$C$1000,DATE(Thang!$E$4,Thang!$C$4,BC$2),Xuat!$D$5:$D$1000,Loc!$A90)</f>
        <v>0</v>
      </c>
      <c r="BD90" s="1">
        <f>SUMIFS(Xuat!$G$5:$G$1000,Xuat!$C$5:$C$1000,DATE(Thang!$E$4,Thang!$C$4,BD$2),Xuat!$D$5:$D$1000,Loc!$A90)</f>
        <v>0</v>
      </c>
      <c r="BE90" s="1">
        <f>SUMIFS(Xuat!$G$5:$G$1000,Xuat!$C$5:$C$1000,DATE(Thang!$E$4,Thang!$C$4,BE$2),Xuat!$D$5:$D$1000,Loc!$A90)</f>
        <v>0</v>
      </c>
      <c r="BF90" s="1">
        <f>SUMIFS(Xuat!$G$5:$G$1000,Xuat!$C$5:$C$1000,DATE(Thang!$E$4,Thang!$C$4,BF$2),Xuat!$D$5:$D$1000,Loc!$A90)</f>
        <v>0</v>
      </c>
      <c r="BG90" s="1">
        <f>SUMIFS(Xuat!$G$5:$G$1000,Xuat!$C$5:$C$1000,DATE(Thang!$E$4,Thang!$C$4,BG$2),Xuat!$D$5:$D$1000,Loc!$A90)</f>
        <v>0</v>
      </c>
      <c r="BH90" s="1">
        <f>SUMIFS(Xuat!$G$5:$G$1000,Xuat!$C$5:$C$1000,DATE(Thang!$E$4,Thang!$C$4,BH$2),Xuat!$D$5:$D$1000,Loc!$A90)</f>
        <v>0</v>
      </c>
      <c r="BI90" s="1">
        <f>SUMIFS(Xuat!$G$5:$G$1000,Xuat!$C$5:$C$1000,DATE(Thang!$E$4,Thang!$C$4,BI$2),Xuat!$D$5:$D$1000,Loc!$A90)</f>
        <v>0</v>
      </c>
      <c r="BJ90" s="1">
        <f>SUMIFS(Xuat!$G$5:$G$1000,Xuat!$C$5:$C$1000,DATE(Thang!$E$4,Thang!$C$4,BJ$2),Xuat!$D$5:$D$1000,Loc!$A90)</f>
        <v>0</v>
      </c>
      <c r="BK90" s="1">
        <f>SUMIFS(Xuat!$G$5:$G$1000,Xuat!$C$5:$C$1000,DATE(Thang!$E$4,Thang!$C$4,BK$2),Xuat!$D$5:$D$1000,Loc!$A90)</f>
        <v>0</v>
      </c>
      <c r="BL90" s="1">
        <f>SUMIFS(Xuat!$G$5:$G$1000,Xuat!$C$5:$C$1000,DATE(Thang!$E$4,Thang!$C$4,BL$2),Xuat!$D$5:$D$1000,Loc!$A90)</f>
        <v>0</v>
      </c>
      <c r="BM90" s="1">
        <f>SUMIFS(Xuat!$G$5:$G$1000,Xuat!$C$5:$C$1000,DATE(Thang!$E$4,Thang!$C$4,BM$2),Xuat!$D$5:$D$1000,Loc!$A90)</f>
        <v>0</v>
      </c>
      <c r="BN90" s="1">
        <f>SUMIFS(Xuat!$G$5:$G$1000,Xuat!$C$5:$C$1000,DATE(Thang!$E$4,Thang!$C$4,BN$2),Xuat!$D$5:$D$1000,Loc!$A90)</f>
        <v>0</v>
      </c>
      <c r="BO90" s="1">
        <f>SUMIFS(Xuat!$G$5:$G$1000,Xuat!$C$5:$C$1000,DATE(Thang!$E$4,Thang!$C$4,BO$2),Xuat!$D$5:$D$1000,Loc!$A90)</f>
        <v>0</v>
      </c>
    </row>
    <row r="91" spans="1:67" x14ac:dyDescent="0.2">
      <c r="A91" s="2">
        <f>DM!C91</f>
        <v>0</v>
      </c>
      <c r="B91" s="3">
        <f>VLOOKUP(A91,Tondau!$B$5:$F$500,3,0)</f>
        <v>0</v>
      </c>
      <c r="C91" s="3">
        <f t="shared" si="5"/>
        <v>0</v>
      </c>
      <c r="D91" s="3">
        <f t="shared" si="6"/>
        <v>0</v>
      </c>
      <c r="E91" s="3">
        <f t="shared" si="7"/>
        <v>0</v>
      </c>
      <c r="F91" s="7">
        <f>SUMIFS(Nhap!$I$5:$I$1000,Nhap!$E$5:$E$1000,DATE(Thang!$E$4,Thang!$C$4,Loc!$F$2),Nhap!$F$5:$F$1000,Loc!A91)</f>
        <v>0</v>
      </c>
      <c r="G91" s="7">
        <f>SUMIFS(Nhap!$I$5:$I$1000,Nhap!$E$5:$E$1000,DATE(Thang!$E$4,Thang!$C$4,Loc!$G$2),Nhap!$F$5:$F$1000,Loc!A91)</f>
        <v>0</v>
      </c>
      <c r="H91" s="7">
        <f>SUMIFS(Nhap!$I$5:$I$1000,Nhap!$E$5:$E$1000,DATE(Thang!$E$4,Thang!$C$4,Loc!$H$2),Nhap!$F$5:$F$1000,Loc!A91)</f>
        <v>0</v>
      </c>
      <c r="I91" s="7">
        <f>SUMIFS(Nhap!$I$5:$I$1000,Nhap!$E$5:$E$1000,DATE(Thang!$E$4,Thang!$C$4,Loc!$I$2),Nhap!$F$5:$F$1000,Loc!A91)</f>
        <v>0</v>
      </c>
      <c r="J91" s="7">
        <f>SUMIFS(Nhap!$I$5:$I$1000,Nhap!$E$5:$E$1000,DATE(Thang!$E$4,Thang!$C$4,Loc!$J$2),Nhap!$F$5:$F$1000,Loc!A91)</f>
        <v>0</v>
      </c>
      <c r="K91" s="7">
        <f>SUMIFS(Nhap!$I$5:$I$1000,Nhap!$E$5:$E$1000,DATE(Thang!$E$4,Thang!$C$4,Loc!$K$2),Nhap!$F$5:$F$1000,Loc!A91)</f>
        <v>0</v>
      </c>
      <c r="L91" s="7">
        <f>SUMIFS(Nhap!$I$5:$I$1000,Nhap!$E$5:$E$1000,DATE(Thang!$E$4,Thang!$C$4,Loc!$L$2),Nhap!$F$5:$F$1000,Loc!A91)</f>
        <v>0</v>
      </c>
      <c r="M91" s="7">
        <f>SUMIFS(Nhap!$I$5:$I$1000,Nhap!$E$5:$E$1000,DATE(Thang!$E$4,Thang!$C$4,Loc!$M$2),Nhap!$F$5:$F$1000,Loc!A91)</f>
        <v>0</v>
      </c>
      <c r="N91" s="7">
        <f>SUMIFS(Nhap!$I$5:$I$1000,Nhap!$E$5:$E$1000,DATE(Thang!$E$4,Thang!$C$4,Loc!$N$2),Nhap!$F$5:$F$1000,Loc!A91)</f>
        <v>0</v>
      </c>
      <c r="O91" s="7">
        <f>SUMIFS(Nhap!$I$5:$I$1000,Nhap!$E$5:$E$1000,DATE(Thang!$E$4,Thang!$C$4,Loc!$O$2),Nhap!$F$5:$F$1000,Loc!A91)</f>
        <v>0</v>
      </c>
      <c r="P91" s="7">
        <f>SUMIFS(Nhap!$I$5:$I$1000,Nhap!$E$5:$E$1000,DATE(Thang!$E$4,Thang!$C$4,Loc!$P$2),Nhap!$F$5:$F$1000,Loc!A91)</f>
        <v>0</v>
      </c>
      <c r="Q91" s="7">
        <f>SUMIFS(Nhap!$I$5:$I$1000,Nhap!$E$5:$E$1000,DATE(Thang!$E$4,Thang!$C$4,Loc!$Q$2),Nhap!$F$5:$F$1000,Loc!A91)</f>
        <v>0</v>
      </c>
      <c r="R91" s="7">
        <f>SUMIFS(Nhap!$I$5:$I$1000,Nhap!$E$5:$E$1000,DATE(Thang!$E$4,Thang!$C$4,Loc!$R$2),Nhap!$F$5:$F$1000,Loc!A91)</f>
        <v>0</v>
      </c>
      <c r="S91" s="7">
        <f>SUMIFS(Nhap!$I$5:$I$1000,Nhap!$E$5:$E$1000,DATE(Thang!$E$4,Thang!$C$4,Loc!$S$2),Nhap!$F$5:$F$1000,Loc!A91)</f>
        <v>0</v>
      </c>
      <c r="T91" s="7">
        <f>SUMIFS(Nhap!$I$5:$I$1000,Nhap!$E$5:$E$1000,DATE(Thang!$E$4,Thang!$C$4,Loc!$T$2),Nhap!$F$5:$F$1000,Loc!A91)</f>
        <v>0</v>
      </c>
      <c r="U91" s="7">
        <f>SUMIFS(Nhap!$I$5:$I$1000,Nhap!$E$5:$E$1000,DATE(Thang!$E$4,Thang!$C$4,Loc!$U$2),Nhap!$F$5:$F$1000,Loc!A91)</f>
        <v>0</v>
      </c>
      <c r="V91" s="7">
        <f>SUMIFS(Nhap!$I$5:$I$1000,Nhap!$E$5:$E$1000,DATE(Thang!$E$4,Thang!$C$4,Loc!$V$2),Nhap!$F$5:$F$1000,Loc!A91)</f>
        <v>0</v>
      </c>
      <c r="W91" s="7">
        <f>SUMIFS(Nhap!$I$5:$I$1000,Nhap!$E$5:$E$1000,DATE(Thang!$E$4,Thang!$C$4,Loc!$W$2),Nhap!$F$5:$F$1000,Loc!A91)</f>
        <v>0</v>
      </c>
      <c r="X91" s="7">
        <f>SUMIFS(Nhap!$I$5:$I$1000,Nhap!$E$5:$E$1000,DATE(Thang!$E$4,Thang!$C$4,Loc!$X$2),Nhap!$F$5:$F$1000,Loc!A91)</f>
        <v>0</v>
      </c>
      <c r="Y91" s="7">
        <f>SUMIFS(Nhap!$I$5:$I$1000,Nhap!$E$5:$E$1000,DATE(Thang!$E$4,Thang!$C$4,Loc!$Y$2),Nhap!$F$5:$F$1000,Loc!A91)</f>
        <v>0</v>
      </c>
      <c r="Z91" s="7">
        <f>SUMIFS(Nhap!$I$5:$I$1000,Nhap!$E$5:$E$1000,DATE(Thang!$E$4,Thang!$C$4,Loc!$Z$2),Nhap!$F$5:$F$1000,Loc!A91)</f>
        <v>0</v>
      </c>
      <c r="AA91" s="7">
        <f>SUMIFS(Nhap!$I$5:$I$1000,Nhap!$E$5:$E$1000,DATE(Thang!$E$4,Thang!$C$4,Loc!$AA$2),Nhap!$F$5:$F$1000,Loc!A91)</f>
        <v>0</v>
      </c>
      <c r="AB91" s="7">
        <f>SUMIFS(Nhap!$I$5:$I$1000,Nhap!$E$5:$E$1000,DATE(Thang!$E$4,Thang!$C$4,Loc!$AB$2),Nhap!$F$5:$F$1000,Loc!A91)</f>
        <v>0</v>
      </c>
      <c r="AC91" s="7">
        <f>SUMIFS(Nhap!$I$5:$I$1000,Nhap!$E$5:$E$1000,DATE(Thang!$E$4,Thang!$C$4,Loc!$AC$2),Nhap!$F$5:$F$1000,Loc!A91)</f>
        <v>0</v>
      </c>
      <c r="AD91" s="7">
        <f>SUMIFS(Nhap!$I$5:$I$1000,Nhap!$E$5:$E$1000,DATE(Thang!$E$4,Thang!$C$4,Loc!$AD$2),Nhap!$F$5:$F$1000,Loc!$A$5)</f>
        <v>0</v>
      </c>
      <c r="AE91" s="7">
        <f>SUMIFS(Nhap!$I$5:$I$1000,Nhap!$E$5:$E$1000,DATE(Thang!$E$4,Thang!$C$4,Loc!$AE$2),Nhap!$F$5:$F$1000,Loc!A91)</f>
        <v>0</v>
      </c>
      <c r="AF91" s="7">
        <f>SUMIFS(Nhap!$I$5:$I$1000,Nhap!$E$5:$E$1000,DATE(Thang!$E$4,Thang!$C$4,Loc!$AF$2),Nhap!$F$5:$F$1000,Loc!A91)</f>
        <v>0</v>
      </c>
      <c r="AG91" s="7">
        <f>SUMIFS(Nhap!$I$5:$I$1000,Nhap!$E$5:$E$1000,DATE(Thang!$E$4,Thang!$C$4,Loc!$AG$2),Nhap!$F$5:$F$1000,Loc!A91)</f>
        <v>0</v>
      </c>
      <c r="AH91" s="7">
        <f>SUMIFS(Nhap!$I$5:$I$1000,Nhap!$E$5:$E$1000,DATE(Thang!$E$4,Thang!$C$4,Loc!$AH$2),Nhap!$F$5:$F$1000,Loc!A91)</f>
        <v>0</v>
      </c>
      <c r="AI91" s="7">
        <f>SUMIFS(Nhap!$I$5:$I$1000,Nhap!$E$5:$E$1000,DATE(Thang!$E$4,Thang!$C$4,Loc!$AI$2),Nhap!$F$5:$F$1000,Loc!A91)</f>
        <v>0</v>
      </c>
      <c r="AJ91" s="7">
        <f>SUMIFS(Nhap!$I$5:$I$1000,Nhap!$E$5:$E$1000,DATE(Thang!$E$4,Thang!$C$4,Loc!$AJ$2),Nhap!$F$5:$F$1000,Loc!A91)</f>
        <v>0</v>
      </c>
      <c r="AK91" s="1">
        <f>SUMIFS(Xuat!$G$5:$G$1000,Xuat!$C$5:$C$1000,DATE(Thang!$E$4,Thang!$C$4,AK$2),Xuat!$D$5:$D$1000,Loc!$A91)</f>
        <v>0</v>
      </c>
      <c r="AL91" s="1">
        <f>SUMIFS(Xuat!$G$5:$G$1000,Xuat!$C$5:$C$1000,DATE(Thang!$E$4,Thang!$C$4,AL$2),Xuat!$D$5:$D$1000,Loc!$A91)</f>
        <v>0</v>
      </c>
      <c r="AM91" s="1">
        <f>SUMIFS(Xuat!$G$5:$G$1000,Xuat!$C$5:$C$1000,DATE(Thang!$E$4,Thang!$C$4,AM$2),Xuat!$D$5:$D$1000,Loc!$A91)</f>
        <v>0</v>
      </c>
      <c r="AN91" s="1">
        <f>SUMIFS(Xuat!$G$5:$G$1000,Xuat!$C$5:$C$1000,DATE(Thang!$E$4,Thang!$C$4,AN$2),Xuat!$D$5:$D$1000,Loc!$A91)</f>
        <v>0</v>
      </c>
      <c r="AO91" s="1">
        <f>SUMIFS(Xuat!$G$5:$G$1000,Xuat!$C$5:$C$1000,DATE(Thang!$E$4,Thang!$C$4,AO$2),Xuat!$D$5:$D$1000,Loc!$A91)</f>
        <v>0</v>
      </c>
      <c r="AP91" s="1">
        <f>SUMIFS(Xuat!$G$5:$G$1000,Xuat!$C$5:$C$1000,DATE(Thang!$E$4,Thang!$C$4,AP$2),Xuat!$D$5:$D$1000,Loc!$A91)</f>
        <v>0</v>
      </c>
      <c r="AQ91" s="1">
        <f>SUMIFS(Xuat!$G$5:$G$1000,Xuat!$C$5:$C$1000,DATE(Thang!$E$4,Thang!$C$4,AQ$2),Xuat!$D$5:$D$1000,Loc!$A91)</f>
        <v>0</v>
      </c>
      <c r="AR91" s="1">
        <f>SUMIFS(Xuat!$G$5:$G$1000,Xuat!$C$5:$C$1000,DATE(Thang!$E$4,Thang!$C$4,AR$2),Xuat!$D$5:$D$1000,Loc!$A91)</f>
        <v>0</v>
      </c>
      <c r="AS91" s="1">
        <f>SUMIFS(Xuat!$G$5:$G$1000,Xuat!$C$5:$C$1000,DATE(Thang!$E$4,Thang!$C$4,AS$2),Xuat!$D$5:$D$1000,Loc!$A91)</f>
        <v>0</v>
      </c>
      <c r="AT91" s="1">
        <f>SUMIFS(Xuat!$G$5:$G$1000,Xuat!$C$5:$C$1000,DATE(Thang!$E$4,Thang!$C$4,AT$2),Xuat!$D$5:$D$1000,Loc!$A91)</f>
        <v>0</v>
      </c>
      <c r="AU91" s="1">
        <f>SUMIFS(Xuat!$G$5:$G$1000,Xuat!$C$5:$C$1000,DATE(Thang!$E$4,Thang!$C$4,AU$2),Xuat!$D$5:$D$1000,Loc!$A91)</f>
        <v>0</v>
      </c>
      <c r="AV91" s="1">
        <f>SUMIFS(Xuat!$G$5:$G$1000,Xuat!$C$5:$C$1000,DATE(Thang!$E$4,Thang!$C$4,AV$2),Xuat!$D$5:$D$1000,Loc!$A91)</f>
        <v>0</v>
      </c>
      <c r="AW91" s="1">
        <f>SUMIFS(Xuat!$G$5:$G$1000,Xuat!$C$5:$C$1000,DATE(Thang!$E$4,Thang!$C$4,AW$2),Xuat!$D$5:$D$1000,Loc!$A91)</f>
        <v>0</v>
      </c>
      <c r="AX91" s="1">
        <f>SUMIFS(Xuat!$G$5:$G$1000,Xuat!$C$5:$C$1000,DATE(Thang!$E$4,Thang!$C$4,AX$2),Xuat!$D$5:$D$1000,Loc!$A91)</f>
        <v>0</v>
      </c>
      <c r="AY91" s="1">
        <f>SUMIFS(Xuat!$G$5:$G$1000,Xuat!$C$5:$C$1000,DATE(Thang!$E$4,Thang!$C$4,AY$2),Xuat!$D$5:$D$1000,Loc!$A91)</f>
        <v>0</v>
      </c>
      <c r="AZ91" s="1">
        <f>SUMIFS(Xuat!$G$5:$G$1000,Xuat!$C$5:$C$1000,DATE(Thang!$E$4,Thang!$C$4,AZ$2),Xuat!$D$5:$D$1000,Loc!$A91)</f>
        <v>0</v>
      </c>
      <c r="BA91" s="1">
        <f>SUMIFS(Xuat!$G$5:$G$1000,Xuat!$C$5:$C$1000,DATE(Thang!$E$4,Thang!$C$4,BA$2),Xuat!$D$5:$D$1000,Loc!$A91)</f>
        <v>0</v>
      </c>
      <c r="BB91" s="1">
        <f>SUMIFS(Xuat!$G$5:$G$1000,Xuat!$C$5:$C$1000,DATE(Thang!$E$4,Thang!$C$4,BB$2),Xuat!$D$5:$D$1000,Loc!$A91)</f>
        <v>0</v>
      </c>
      <c r="BC91" s="1">
        <f>SUMIFS(Xuat!$G$5:$G$1000,Xuat!$C$5:$C$1000,DATE(Thang!$E$4,Thang!$C$4,BC$2),Xuat!$D$5:$D$1000,Loc!$A91)</f>
        <v>0</v>
      </c>
      <c r="BD91" s="1">
        <f>SUMIFS(Xuat!$G$5:$G$1000,Xuat!$C$5:$C$1000,DATE(Thang!$E$4,Thang!$C$4,BD$2),Xuat!$D$5:$D$1000,Loc!$A91)</f>
        <v>0</v>
      </c>
      <c r="BE91" s="1">
        <f>SUMIFS(Xuat!$G$5:$G$1000,Xuat!$C$5:$C$1000,DATE(Thang!$E$4,Thang!$C$4,BE$2),Xuat!$D$5:$D$1000,Loc!$A91)</f>
        <v>0</v>
      </c>
      <c r="BF91" s="1">
        <f>SUMIFS(Xuat!$G$5:$G$1000,Xuat!$C$5:$C$1000,DATE(Thang!$E$4,Thang!$C$4,BF$2),Xuat!$D$5:$D$1000,Loc!$A91)</f>
        <v>0</v>
      </c>
      <c r="BG91" s="1">
        <f>SUMIFS(Xuat!$G$5:$G$1000,Xuat!$C$5:$C$1000,DATE(Thang!$E$4,Thang!$C$4,BG$2),Xuat!$D$5:$D$1000,Loc!$A91)</f>
        <v>0</v>
      </c>
      <c r="BH91" s="1">
        <f>SUMIFS(Xuat!$G$5:$G$1000,Xuat!$C$5:$C$1000,DATE(Thang!$E$4,Thang!$C$4,BH$2),Xuat!$D$5:$D$1000,Loc!$A91)</f>
        <v>0</v>
      </c>
      <c r="BI91" s="1">
        <f>SUMIFS(Xuat!$G$5:$G$1000,Xuat!$C$5:$C$1000,DATE(Thang!$E$4,Thang!$C$4,BI$2),Xuat!$D$5:$D$1000,Loc!$A91)</f>
        <v>0</v>
      </c>
      <c r="BJ91" s="1">
        <f>SUMIFS(Xuat!$G$5:$G$1000,Xuat!$C$5:$C$1000,DATE(Thang!$E$4,Thang!$C$4,BJ$2),Xuat!$D$5:$D$1000,Loc!$A91)</f>
        <v>0</v>
      </c>
      <c r="BK91" s="1">
        <f>SUMIFS(Xuat!$G$5:$G$1000,Xuat!$C$5:$C$1000,DATE(Thang!$E$4,Thang!$C$4,BK$2),Xuat!$D$5:$D$1000,Loc!$A91)</f>
        <v>0</v>
      </c>
      <c r="BL91" s="1">
        <f>SUMIFS(Xuat!$G$5:$G$1000,Xuat!$C$5:$C$1000,DATE(Thang!$E$4,Thang!$C$4,BL$2),Xuat!$D$5:$D$1000,Loc!$A91)</f>
        <v>0</v>
      </c>
      <c r="BM91" s="1">
        <f>SUMIFS(Xuat!$G$5:$G$1000,Xuat!$C$5:$C$1000,DATE(Thang!$E$4,Thang!$C$4,BM$2),Xuat!$D$5:$D$1000,Loc!$A91)</f>
        <v>0</v>
      </c>
      <c r="BN91" s="1">
        <f>SUMIFS(Xuat!$G$5:$G$1000,Xuat!$C$5:$C$1000,DATE(Thang!$E$4,Thang!$C$4,BN$2),Xuat!$D$5:$D$1000,Loc!$A91)</f>
        <v>0</v>
      </c>
      <c r="BO91" s="1">
        <f>SUMIFS(Xuat!$G$5:$G$1000,Xuat!$C$5:$C$1000,DATE(Thang!$E$4,Thang!$C$4,BO$2),Xuat!$D$5:$D$1000,Loc!$A91)</f>
        <v>0</v>
      </c>
    </row>
    <row r="92" spans="1:67" x14ac:dyDescent="0.2">
      <c r="A92" s="2">
        <f>DM!C92</f>
        <v>0</v>
      </c>
      <c r="B92" s="3">
        <f>VLOOKUP(A92,Tondau!$B$5:$F$500,3,0)</f>
        <v>0</v>
      </c>
      <c r="C92" s="3">
        <f t="shared" si="5"/>
        <v>0</v>
      </c>
      <c r="D92" s="3">
        <f t="shared" si="6"/>
        <v>0</v>
      </c>
      <c r="E92" s="3">
        <f t="shared" si="7"/>
        <v>0</v>
      </c>
      <c r="F92" s="7">
        <f>SUMIFS(Nhap!$I$5:$I$1000,Nhap!$E$5:$E$1000,DATE(Thang!$E$4,Thang!$C$4,Loc!$F$2),Nhap!$F$5:$F$1000,Loc!A92)</f>
        <v>0</v>
      </c>
      <c r="G92" s="7">
        <f>SUMIFS(Nhap!$I$5:$I$1000,Nhap!$E$5:$E$1000,DATE(Thang!$E$4,Thang!$C$4,Loc!$G$2),Nhap!$F$5:$F$1000,Loc!A92)</f>
        <v>0</v>
      </c>
      <c r="H92" s="7">
        <f>SUMIFS(Nhap!$I$5:$I$1000,Nhap!$E$5:$E$1000,DATE(Thang!$E$4,Thang!$C$4,Loc!$H$2),Nhap!$F$5:$F$1000,Loc!A92)</f>
        <v>0</v>
      </c>
      <c r="I92" s="7">
        <f>SUMIFS(Nhap!$I$5:$I$1000,Nhap!$E$5:$E$1000,DATE(Thang!$E$4,Thang!$C$4,Loc!$I$2),Nhap!$F$5:$F$1000,Loc!A92)</f>
        <v>0</v>
      </c>
      <c r="J92" s="7">
        <f>SUMIFS(Nhap!$I$5:$I$1000,Nhap!$E$5:$E$1000,DATE(Thang!$E$4,Thang!$C$4,Loc!$J$2),Nhap!$F$5:$F$1000,Loc!A92)</f>
        <v>0</v>
      </c>
      <c r="K92" s="7">
        <f>SUMIFS(Nhap!$I$5:$I$1000,Nhap!$E$5:$E$1000,DATE(Thang!$E$4,Thang!$C$4,Loc!$K$2),Nhap!$F$5:$F$1000,Loc!A92)</f>
        <v>0</v>
      </c>
      <c r="L92" s="7">
        <f>SUMIFS(Nhap!$I$5:$I$1000,Nhap!$E$5:$E$1000,DATE(Thang!$E$4,Thang!$C$4,Loc!$L$2),Nhap!$F$5:$F$1000,Loc!A92)</f>
        <v>0</v>
      </c>
      <c r="M92" s="7">
        <f>SUMIFS(Nhap!$I$5:$I$1000,Nhap!$E$5:$E$1000,DATE(Thang!$E$4,Thang!$C$4,Loc!$M$2),Nhap!$F$5:$F$1000,Loc!A92)</f>
        <v>0</v>
      </c>
      <c r="N92" s="7">
        <f>SUMIFS(Nhap!$I$5:$I$1000,Nhap!$E$5:$E$1000,DATE(Thang!$E$4,Thang!$C$4,Loc!$N$2),Nhap!$F$5:$F$1000,Loc!A92)</f>
        <v>0</v>
      </c>
      <c r="O92" s="7">
        <f>SUMIFS(Nhap!$I$5:$I$1000,Nhap!$E$5:$E$1000,DATE(Thang!$E$4,Thang!$C$4,Loc!$O$2),Nhap!$F$5:$F$1000,Loc!A92)</f>
        <v>0</v>
      </c>
      <c r="P92" s="7">
        <f>SUMIFS(Nhap!$I$5:$I$1000,Nhap!$E$5:$E$1000,DATE(Thang!$E$4,Thang!$C$4,Loc!$P$2),Nhap!$F$5:$F$1000,Loc!A92)</f>
        <v>0</v>
      </c>
      <c r="Q92" s="7">
        <f>SUMIFS(Nhap!$I$5:$I$1000,Nhap!$E$5:$E$1000,DATE(Thang!$E$4,Thang!$C$4,Loc!$Q$2),Nhap!$F$5:$F$1000,Loc!A92)</f>
        <v>0</v>
      </c>
      <c r="R92" s="7">
        <f>SUMIFS(Nhap!$I$5:$I$1000,Nhap!$E$5:$E$1000,DATE(Thang!$E$4,Thang!$C$4,Loc!$R$2),Nhap!$F$5:$F$1000,Loc!A92)</f>
        <v>0</v>
      </c>
      <c r="S92" s="7">
        <f>SUMIFS(Nhap!$I$5:$I$1000,Nhap!$E$5:$E$1000,DATE(Thang!$E$4,Thang!$C$4,Loc!$S$2),Nhap!$F$5:$F$1000,Loc!A92)</f>
        <v>0</v>
      </c>
      <c r="T92" s="7">
        <f>SUMIFS(Nhap!$I$5:$I$1000,Nhap!$E$5:$E$1000,DATE(Thang!$E$4,Thang!$C$4,Loc!$T$2),Nhap!$F$5:$F$1000,Loc!A92)</f>
        <v>0</v>
      </c>
      <c r="U92" s="7">
        <f>SUMIFS(Nhap!$I$5:$I$1000,Nhap!$E$5:$E$1000,DATE(Thang!$E$4,Thang!$C$4,Loc!$U$2),Nhap!$F$5:$F$1000,Loc!A92)</f>
        <v>0</v>
      </c>
      <c r="V92" s="7">
        <f>SUMIFS(Nhap!$I$5:$I$1000,Nhap!$E$5:$E$1000,DATE(Thang!$E$4,Thang!$C$4,Loc!$V$2),Nhap!$F$5:$F$1000,Loc!A92)</f>
        <v>0</v>
      </c>
      <c r="W92" s="7">
        <f>SUMIFS(Nhap!$I$5:$I$1000,Nhap!$E$5:$E$1000,DATE(Thang!$E$4,Thang!$C$4,Loc!$W$2),Nhap!$F$5:$F$1000,Loc!A92)</f>
        <v>0</v>
      </c>
      <c r="X92" s="7">
        <f>SUMIFS(Nhap!$I$5:$I$1000,Nhap!$E$5:$E$1000,DATE(Thang!$E$4,Thang!$C$4,Loc!$X$2),Nhap!$F$5:$F$1000,Loc!A92)</f>
        <v>0</v>
      </c>
      <c r="Y92" s="7">
        <f>SUMIFS(Nhap!$I$5:$I$1000,Nhap!$E$5:$E$1000,DATE(Thang!$E$4,Thang!$C$4,Loc!$Y$2),Nhap!$F$5:$F$1000,Loc!A92)</f>
        <v>0</v>
      </c>
      <c r="Z92" s="7">
        <f>SUMIFS(Nhap!$I$5:$I$1000,Nhap!$E$5:$E$1000,DATE(Thang!$E$4,Thang!$C$4,Loc!$Z$2),Nhap!$F$5:$F$1000,Loc!A92)</f>
        <v>0</v>
      </c>
      <c r="AA92" s="7">
        <f>SUMIFS(Nhap!$I$5:$I$1000,Nhap!$E$5:$E$1000,DATE(Thang!$E$4,Thang!$C$4,Loc!$AA$2),Nhap!$F$5:$F$1000,Loc!A92)</f>
        <v>0</v>
      </c>
      <c r="AB92" s="7">
        <f>SUMIFS(Nhap!$I$5:$I$1000,Nhap!$E$5:$E$1000,DATE(Thang!$E$4,Thang!$C$4,Loc!$AB$2),Nhap!$F$5:$F$1000,Loc!A92)</f>
        <v>0</v>
      </c>
      <c r="AC92" s="7">
        <f>SUMIFS(Nhap!$I$5:$I$1000,Nhap!$E$5:$E$1000,DATE(Thang!$E$4,Thang!$C$4,Loc!$AC$2),Nhap!$F$5:$F$1000,Loc!A92)</f>
        <v>0</v>
      </c>
      <c r="AD92" s="7">
        <f>SUMIFS(Nhap!$I$5:$I$1000,Nhap!$E$5:$E$1000,DATE(Thang!$E$4,Thang!$C$4,Loc!$AD$2),Nhap!$F$5:$F$1000,Loc!$A$5)</f>
        <v>0</v>
      </c>
      <c r="AE92" s="7">
        <f>SUMIFS(Nhap!$I$5:$I$1000,Nhap!$E$5:$E$1000,DATE(Thang!$E$4,Thang!$C$4,Loc!$AE$2),Nhap!$F$5:$F$1000,Loc!A92)</f>
        <v>0</v>
      </c>
      <c r="AF92" s="7">
        <f>SUMIFS(Nhap!$I$5:$I$1000,Nhap!$E$5:$E$1000,DATE(Thang!$E$4,Thang!$C$4,Loc!$AF$2),Nhap!$F$5:$F$1000,Loc!A92)</f>
        <v>0</v>
      </c>
      <c r="AG92" s="7">
        <f>SUMIFS(Nhap!$I$5:$I$1000,Nhap!$E$5:$E$1000,DATE(Thang!$E$4,Thang!$C$4,Loc!$AG$2),Nhap!$F$5:$F$1000,Loc!A92)</f>
        <v>0</v>
      </c>
      <c r="AH92" s="7">
        <f>SUMIFS(Nhap!$I$5:$I$1000,Nhap!$E$5:$E$1000,DATE(Thang!$E$4,Thang!$C$4,Loc!$AH$2),Nhap!$F$5:$F$1000,Loc!A92)</f>
        <v>0</v>
      </c>
      <c r="AI92" s="7">
        <f>SUMIFS(Nhap!$I$5:$I$1000,Nhap!$E$5:$E$1000,DATE(Thang!$E$4,Thang!$C$4,Loc!$AI$2),Nhap!$F$5:$F$1000,Loc!A92)</f>
        <v>0</v>
      </c>
      <c r="AJ92" s="7">
        <f>SUMIFS(Nhap!$I$5:$I$1000,Nhap!$E$5:$E$1000,DATE(Thang!$E$4,Thang!$C$4,Loc!$AJ$2),Nhap!$F$5:$F$1000,Loc!A92)</f>
        <v>0</v>
      </c>
      <c r="AK92" s="1">
        <f>SUMIFS(Xuat!$G$5:$G$1000,Xuat!$C$5:$C$1000,DATE(Thang!$E$4,Thang!$C$4,AK$2),Xuat!$D$5:$D$1000,Loc!$A92)</f>
        <v>0</v>
      </c>
      <c r="AL92" s="1">
        <f>SUMIFS(Xuat!$G$5:$G$1000,Xuat!$C$5:$C$1000,DATE(Thang!$E$4,Thang!$C$4,AL$2),Xuat!$D$5:$D$1000,Loc!$A92)</f>
        <v>0</v>
      </c>
      <c r="AM92" s="1">
        <f>SUMIFS(Xuat!$G$5:$G$1000,Xuat!$C$5:$C$1000,DATE(Thang!$E$4,Thang!$C$4,AM$2),Xuat!$D$5:$D$1000,Loc!$A92)</f>
        <v>0</v>
      </c>
      <c r="AN92" s="1">
        <f>SUMIFS(Xuat!$G$5:$G$1000,Xuat!$C$5:$C$1000,DATE(Thang!$E$4,Thang!$C$4,AN$2),Xuat!$D$5:$D$1000,Loc!$A92)</f>
        <v>0</v>
      </c>
      <c r="AO92" s="1">
        <f>SUMIFS(Xuat!$G$5:$G$1000,Xuat!$C$5:$C$1000,DATE(Thang!$E$4,Thang!$C$4,AO$2),Xuat!$D$5:$D$1000,Loc!$A92)</f>
        <v>0</v>
      </c>
      <c r="AP92" s="1">
        <f>SUMIFS(Xuat!$G$5:$G$1000,Xuat!$C$5:$C$1000,DATE(Thang!$E$4,Thang!$C$4,AP$2),Xuat!$D$5:$D$1000,Loc!$A92)</f>
        <v>0</v>
      </c>
      <c r="AQ92" s="1">
        <f>SUMIFS(Xuat!$G$5:$G$1000,Xuat!$C$5:$C$1000,DATE(Thang!$E$4,Thang!$C$4,AQ$2),Xuat!$D$5:$D$1000,Loc!$A92)</f>
        <v>0</v>
      </c>
      <c r="AR92" s="1">
        <f>SUMIFS(Xuat!$G$5:$G$1000,Xuat!$C$5:$C$1000,DATE(Thang!$E$4,Thang!$C$4,AR$2),Xuat!$D$5:$D$1000,Loc!$A92)</f>
        <v>0</v>
      </c>
      <c r="AS92" s="1">
        <f>SUMIFS(Xuat!$G$5:$G$1000,Xuat!$C$5:$C$1000,DATE(Thang!$E$4,Thang!$C$4,AS$2),Xuat!$D$5:$D$1000,Loc!$A92)</f>
        <v>0</v>
      </c>
      <c r="AT92" s="1">
        <f>SUMIFS(Xuat!$G$5:$G$1000,Xuat!$C$5:$C$1000,DATE(Thang!$E$4,Thang!$C$4,AT$2),Xuat!$D$5:$D$1000,Loc!$A92)</f>
        <v>0</v>
      </c>
      <c r="AU92" s="1">
        <f>SUMIFS(Xuat!$G$5:$G$1000,Xuat!$C$5:$C$1000,DATE(Thang!$E$4,Thang!$C$4,AU$2),Xuat!$D$5:$D$1000,Loc!$A92)</f>
        <v>0</v>
      </c>
      <c r="AV92" s="1">
        <f>SUMIFS(Xuat!$G$5:$G$1000,Xuat!$C$5:$C$1000,DATE(Thang!$E$4,Thang!$C$4,AV$2),Xuat!$D$5:$D$1000,Loc!$A92)</f>
        <v>0</v>
      </c>
      <c r="AW92" s="1">
        <f>SUMIFS(Xuat!$G$5:$G$1000,Xuat!$C$5:$C$1000,DATE(Thang!$E$4,Thang!$C$4,AW$2),Xuat!$D$5:$D$1000,Loc!$A92)</f>
        <v>0</v>
      </c>
      <c r="AX92" s="1">
        <f>SUMIFS(Xuat!$G$5:$G$1000,Xuat!$C$5:$C$1000,DATE(Thang!$E$4,Thang!$C$4,AX$2),Xuat!$D$5:$D$1000,Loc!$A92)</f>
        <v>0</v>
      </c>
      <c r="AY92" s="1">
        <f>SUMIFS(Xuat!$G$5:$G$1000,Xuat!$C$5:$C$1000,DATE(Thang!$E$4,Thang!$C$4,AY$2),Xuat!$D$5:$D$1000,Loc!$A92)</f>
        <v>0</v>
      </c>
      <c r="AZ92" s="1">
        <f>SUMIFS(Xuat!$G$5:$G$1000,Xuat!$C$5:$C$1000,DATE(Thang!$E$4,Thang!$C$4,AZ$2),Xuat!$D$5:$D$1000,Loc!$A92)</f>
        <v>0</v>
      </c>
      <c r="BA92" s="1">
        <f>SUMIFS(Xuat!$G$5:$G$1000,Xuat!$C$5:$C$1000,DATE(Thang!$E$4,Thang!$C$4,BA$2),Xuat!$D$5:$D$1000,Loc!$A92)</f>
        <v>0</v>
      </c>
      <c r="BB92" s="1">
        <f>SUMIFS(Xuat!$G$5:$G$1000,Xuat!$C$5:$C$1000,DATE(Thang!$E$4,Thang!$C$4,BB$2),Xuat!$D$5:$D$1000,Loc!$A92)</f>
        <v>0</v>
      </c>
      <c r="BC92" s="1">
        <f>SUMIFS(Xuat!$G$5:$G$1000,Xuat!$C$5:$C$1000,DATE(Thang!$E$4,Thang!$C$4,BC$2),Xuat!$D$5:$D$1000,Loc!$A92)</f>
        <v>0</v>
      </c>
      <c r="BD92" s="1">
        <f>SUMIFS(Xuat!$G$5:$G$1000,Xuat!$C$5:$C$1000,DATE(Thang!$E$4,Thang!$C$4,BD$2),Xuat!$D$5:$D$1000,Loc!$A92)</f>
        <v>0</v>
      </c>
      <c r="BE92" s="1">
        <f>SUMIFS(Xuat!$G$5:$G$1000,Xuat!$C$5:$C$1000,DATE(Thang!$E$4,Thang!$C$4,BE$2),Xuat!$D$5:$D$1000,Loc!$A92)</f>
        <v>0</v>
      </c>
      <c r="BF92" s="1">
        <f>SUMIFS(Xuat!$G$5:$G$1000,Xuat!$C$5:$C$1000,DATE(Thang!$E$4,Thang!$C$4,BF$2),Xuat!$D$5:$D$1000,Loc!$A92)</f>
        <v>0</v>
      </c>
      <c r="BG92" s="1">
        <f>SUMIFS(Xuat!$G$5:$G$1000,Xuat!$C$5:$C$1000,DATE(Thang!$E$4,Thang!$C$4,BG$2),Xuat!$D$5:$D$1000,Loc!$A92)</f>
        <v>0</v>
      </c>
      <c r="BH92" s="1">
        <f>SUMIFS(Xuat!$G$5:$G$1000,Xuat!$C$5:$C$1000,DATE(Thang!$E$4,Thang!$C$4,BH$2),Xuat!$D$5:$D$1000,Loc!$A92)</f>
        <v>0</v>
      </c>
      <c r="BI92" s="1">
        <f>SUMIFS(Xuat!$G$5:$G$1000,Xuat!$C$5:$C$1000,DATE(Thang!$E$4,Thang!$C$4,BI$2),Xuat!$D$5:$D$1000,Loc!$A92)</f>
        <v>0</v>
      </c>
      <c r="BJ92" s="1">
        <f>SUMIFS(Xuat!$G$5:$G$1000,Xuat!$C$5:$C$1000,DATE(Thang!$E$4,Thang!$C$4,BJ$2),Xuat!$D$5:$D$1000,Loc!$A92)</f>
        <v>0</v>
      </c>
      <c r="BK92" s="1">
        <f>SUMIFS(Xuat!$G$5:$G$1000,Xuat!$C$5:$C$1000,DATE(Thang!$E$4,Thang!$C$4,BK$2),Xuat!$D$5:$D$1000,Loc!$A92)</f>
        <v>0</v>
      </c>
      <c r="BL92" s="1">
        <f>SUMIFS(Xuat!$G$5:$G$1000,Xuat!$C$5:$C$1000,DATE(Thang!$E$4,Thang!$C$4,BL$2),Xuat!$D$5:$D$1000,Loc!$A92)</f>
        <v>0</v>
      </c>
      <c r="BM92" s="1">
        <f>SUMIFS(Xuat!$G$5:$G$1000,Xuat!$C$5:$C$1000,DATE(Thang!$E$4,Thang!$C$4,BM$2),Xuat!$D$5:$D$1000,Loc!$A92)</f>
        <v>0</v>
      </c>
      <c r="BN92" s="1">
        <f>SUMIFS(Xuat!$G$5:$G$1000,Xuat!$C$5:$C$1000,DATE(Thang!$E$4,Thang!$C$4,BN$2),Xuat!$D$5:$D$1000,Loc!$A92)</f>
        <v>0</v>
      </c>
      <c r="BO92" s="1">
        <f>SUMIFS(Xuat!$G$5:$G$1000,Xuat!$C$5:$C$1000,DATE(Thang!$E$4,Thang!$C$4,BO$2),Xuat!$D$5:$D$1000,Loc!$A92)</f>
        <v>0</v>
      </c>
    </row>
    <row r="93" spans="1:67" x14ac:dyDescent="0.2">
      <c r="A93" s="2">
        <f>DM!C93</f>
        <v>0</v>
      </c>
      <c r="B93" s="3">
        <f>VLOOKUP(A93,Tondau!$B$5:$F$500,3,0)</f>
        <v>0</v>
      </c>
      <c r="C93" s="3">
        <f t="shared" si="5"/>
        <v>0</v>
      </c>
      <c r="D93" s="3">
        <f t="shared" si="6"/>
        <v>0</v>
      </c>
      <c r="E93" s="3">
        <f t="shared" si="7"/>
        <v>0</v>
      </c>
      <c r="F93" s="7">
        <f>SUMIFS(Nhap!$I$5:$I$1000,Nhap!$E$5:$E$1000,DATE(Thang!$E$4,Thang!$C$4,Loc!$F$2),Nhap!$F$5:$F$1000,Loc!A93)</f>
        <v>0</v>
      </c>
      <c r="G93" s="7">
        <f>SUMIFS(Nhap!$I$5:$I$1000,Nhap!$E$5:$E$1000,DATE(Thang!$E$4,Thang!$C$4,Loc!$G$2),Nhap!$F$5:$F$1000,Loc!A93)</f>
        <v>0</v>
      </c>
      <c r="H93" s="7">
        <f>SUMIFS(Nhap!$I$5:$I$1000,Nhap!$E$5:$E$1000,DATE(Thang!$E$4,Thang!$C$4,Loc!$H$2),Nhap!$F$5:$F$1000,Loc!A93)</f>
        <v>0</v>
      </c>
      <c r="I93" s="7">
        <f>SUMIFS(Nhap!$I$5:$I$1000,Nhap!$E$5:$E$1000,DATE(Thang!$E$4,Thang!$C$4,Loc!$I$2),Nhap!$F$5:$F$1000,Loc!A93)</f>
        <v>0</v>
      </c>
      <c r="J93" s="7">
        <f>SUMIFS(Nhap!$I$5:$I$1000,Nhap!$E$5:$E$1000,DATE(Thang!$E$4,Thang!$C$4,Loc!$J$2),Nhap!$F$5:$F$1000,Loc!A93)</f>
        <v>0</v>
      </c>
      <c r="K93" s="7">
        <f>SUMIFS(Nhap!$I$5:$I$1000,Nhap!$E$5:$E$1000,DATE(Thang!$E$4,Thang!$C$4,Loc!$K$2),Nhap!$F$5:$F$1000,Loc!A93)</f>
        <v>0</v>
      </c>
      <c r="L93" s="7">
        <f>SUMIFS(Nhap!$I$5:$I$1000,Nhap!$E$5:$E$1000,DATE(Thang!$E$4,Thang!$C$4,Loc!$L$2),Nhap!$F$5:$F$1000,Loc!A93)</f>
        <v>0</v>
      </c>
      <c r="M93" s="7">
        <f>SUMIFS(Nhap!$I$5:$I$1000,Nhap!$E$5:$E$1000,DATE(Thang!$E$4,Thang!$C$4,Loc!$M$2),Nhap!$F$5:$F$1000,Loc!A93)</f>
        <v>0</v>
      </c>
      <c r="N93" s="7">
        <f>SUMIFS(Nhap!$I$5:$I$1000,Nhap!$E$5:$E$1000,DATE(Thang!$E$4,Thang!$C$4,Loc!$N$2),Nhap!$F$5:$F$1000,Loc!A93)</f>
        <v>0</v>
      </c>
      <c r="O93" s="7">
        <f>SUMIFS(Nhap!$I$5:$I$1000,Nhap!$E$5:$E$1000,DATE(Thang!$E$4,Thang!$C$4,Loc!$O$2),Nhap!$F$5:$F$1000,Loc!A93)</f>
        <v>0</v>
      </c>
      <c r="P93" s="7">
        <f>SUMIFS(Nhap!$I$5:$I$1000,Nhap!$E$5:$E$1000,DATE(Thang!$E$4,Thang!$C$4,Loc!$P$2),Nhap!$F$5:$F$1000,Loc!A93)</f>
        <v>0</v>
      </c>
      <c r="Q93" s="7">
        <f>SUMIFS(Nhap!$I$5:$I$1000,Nhap!$E$5:$E$1000,DATE(Thang!$E$4,Thang!$C$4,Loc!$Q$2),Nhap!$F$5:$F$1000,Loc!A93)</f>
        <v>0</v>
      </c>
      <c r="R93" s="7">
        <f>SUMIFS(Nhap!$I$5:$I$1000,Nhap!$E$5:$E$1000,DATE(Thang!$E$4,Thang!$C$4,Loc!$R$2),Nhap!$F$5:$F$1000,Loc!A93)</f>
        <v>0</v>
      </c>
      <c r="S93" s="7">
        <f>SUMIFS(Nhap!$I$5:$I$1000,Nhap!$E$5:$E$1000,DATE(Thang!$E$4,Thang!$C$4,Loc!$S$2),Nhap!$F$5:$F$1000,Loc!A93)</f>
        <v>0</v>
      </c>
      <c r="T93" s="7">
        <f>SUMIFS(Nhap!$I$5:$I$1000,Nhap!$E$5:$E$1000,DATE(Thang!$E$4,Thang!$C$4,Loc!$T$2),Nhap!$F$5:$F$1000,Loc!A93)</f>
        <v>0</v>
      </c>
      <c r="U93" s="7">
        <f>SUMIFS(Nhap!$I$5:$I$1000,Nhap!$E$5:$E$1000,DATE(Thang!$E$4,Thang!$C$4,Loc!$U$2),Nhap!$F$5:$F$1000,Loc!A93)</f>
        <v>0</v>
      </c>
      <c r="V93" s="7">
        <f>SUMIFS(Nhap!$I$5:$I$1000,Nhap!$E$5:$E$1000,DATE(Thang!$E$4,Thang!$C$4,Loc!$V$2),Nhap!$F$5:$F$1000,Loc!A93)</f>
        <v>0</v>
      </c>
      <c r="W93" s="7">
        <f>SUMIFS(Nhap!$I$5:$I$1000,Nhap!$E$5:$E$1000,DATE(Thang!$E$4,Thang!$C$4,Loc!$W$2),Nhap!$F$5:$F$1000,Loc!A93)</f>
        <v>0</v>
      </c>
      <c r="X93" s="7">
        <f>SUMIFS(Nhap!$I$5:$I$1000,Nhap!$E$5:$E$1000,DATE(Thang!$E$4,Thang!$C$4,Loc!$X$2),Nhap!$F$5:$F$1000,Loc!A93)</f>
        <v>0</v>
      </c>
      <c r="Y93" s="7">
        <f>SUMIFS(Nhap!$I$5:$I$1000,Nhap!$E$5:$E$1000,DATE(Thang!$E$4,Thang!$C$4,Loc!$Y$2),Nhap!$F$5:$F$1000,Loc!A93)</f>
        <v>0</v>
      </c>
      <c r="Z93" s="7">
        <f>SUMIFS(Nhap!$I$5:$I$1000,Nhap!$E$5:$E$1000,DATE(Thang!$E$4,Thang!$C$4,Loc!$Z$2),Nhap!$F$5:$F$1000,Loc!A93)</f>
        <v>0</v>
      </c>
      <c r="AA93" s="7">
        <f>SUMIFS(Nhap!$I$5:$I$1000,Nhap!$E$5:$E$1000,DATE(Thang!$E$4,Thang!$C$4,Loc!$AA$2),Nhap!$F$5:$F$1000,Loc!A93)</f>
        <v>0</v>
      </c>
      <c r="AB93" s="7">
        <f>SUMIFS(Nhap!$I$5:$I$1000,Nhap!$E$5:$E$1000,DATE(Thang!$E$4,Thang!$C$4,Loc!$AB$2),Nhap!$F$5:$F$1000,Loc!A93)</f>
        <v>0</v>
      </c>
      <c r="AC93" s="7">
        <f>SUMIFS(Nhap!$I$5:$I$1000,Nhap!$E$5:$E$1000,DATE(Thang!$E$4,Thang!$C$4,Loc!$AC$2),Nhap!$F$5:$F$1000,Loc!A93)</f>
        <v>0</v>
      </c>
      <c r="AD93" s="7">
        <f>SUMIFS(Nhap!$I$5:$I$1000,Nhap!$E$5:$E$1000,DATE(Thang!$E$4,Thang!$C$4,Loc!$AD$2),Nhap!$F$5:$F$1000,Loc!$A$5)</f>
        <v>0</v>
      </c>
      <c r="AE93" s="7">
        <f>SUMIFS(Nhap!$I$5:$I$1000,Nhap!$E$5:$E$1000,DATE(Thang!$E$4,Thang!$C$4,Loc!$AE$2),Nhap!$F$5:$F$1000,Loc!A93)</f>
        <v>0</v>
      </c>
      <c r="AF93" s="7">
        <f>SUMIFS(Nhap!$I$5:$I$1000,Nhap!$E$5:$E$1000,DATE(Thang!$E$4,Thang!$C$4,Loc!$AF$2),Nhap!$F$5:$F$1000,Loc!A93)</f>
        <v>0</v>
      </c>
      <c r="AG93" s="7">
        <f>SUMIFS(Nhap!$I$5:$I$1000,Nhap!$E$5:$E$1000,DATE(Thang!$E$4,Thang!$C$4,Loc!$AG$2),Nhap!$F$5:$F$1000,Loc!A93)</f>
        <v>0</v>
      </c>
      <c r="AH93" s="7">
        <f>SUMIFS(Nhap!$I$5:$I$1000,Nhap!$E$5:$E$1000,DATE(Thang!$E$4,Thang!$C$4,Loc!$AH$2),Nhap!$F$5:$F$1000,Loc!A93)</f>
        <v>0</v>
      </c>
      <c r="AI93" s="7">
        <f>SUMIFS(Nhap!$I$5:$I$1000,Nhap!$E$5:$E$1000,DATE(Thang!$E$4,Thang!$C$4,Loc!$AI$2),Nhap!$F$5:$F$1000,Loc!A93)</f>
        <v>0</v>
      </c>
      <c r="AJ93" s="7">
        <f>SUMIFS(Nhap!$I$5:$I$1000,Nhap!$E$5:$E$1000,DATE(Thang!$E$4,Thang!$C$4,Loc!$AJ$2),Nhap!$F$5:$F$1000,Loc!A93)</f>
        <v>0</v>
      </c>
      <c r="AK93" s="1">
        <f>SUMIFS(Xuat!$G$5:$G$1000,Xuat!$C$5:$C$1000,DATE(Thang!$E$4,Thang!$C$4,AK$2),Xuat!$D$5:$D$1000,Loc!$A93)</f>
        <v>0</v>
      </c>
      <c r="AL93" s="1">
        <f>SUMIFS(Xuat!$G$5:$G$1000,Xuat!$C$5:$C$1000,DATE(Thang!$E$4,Thang!$C$4,AL$2),Xuat!$D$5:$D$1000,Loc!$A93)</f>
        <v>0</v>
      </c>
      <c r="AM93" s="1">
        <f>SUMIFS(Xuat!$G$5:$G$1000,Xuat!$C$5:$C$1000,DATE(Thang!$E$4,Thang!$C$4,AM$2),Xuat!$D$5:$D$1000,Loc!$A93)</f>
        <v>0</v>
      </c>
      <c r="AN93" s="1">
        <f>SUMIFS(Xuat!$G$5:$G$1000,Xuat!$C$5:$C$1000,DATE(Thang!$E$4,Thang!$C$4,AN$2),Xuat!$D$5:$D$1000,Loc!$A93)</f>
        <v>0</v>
      </c>
      <c r="AO93" s="1">
        <f>SUMIFS(Xuat!$G$5:$G$1000,Xuat!$C$5:$C$1000,DATE(Thang!$E$4,Thang!$C$4,AO$2),Xuat!$D$5:$D$1000,Loc!$A93)</f>
        <v>0</v>
      </c>
      <c r="AP93" s="1">
        <f>SUMIFS(Xuat!$G$5:$G$1000,Xuat!$C$5:$C$1000,DATE(Thang!$E$4,Thang!$C$4,AP$2),Xuat!$D$5:$D$1000,Loc!$A93)</f>
        <v>0</v>
      </c>
      <c r="AQ93" s="1">
        <f>SUMIFS(Xuat!$G$5:$G$1000,Xuat!$C$5:$C$1000,DATE(Thang!$E$4,Thang!$C$4,AQ$2),Xuat!$D$5:$D$1000,Loc!$A93)</f>
        <v>0</v>
      </c>
      <c r="AR93" s="1">
        <f>SUMIFS(Xuat!$G$5:$G$1000,Xuat!$C$5:$C$1000,DATE(Thang!$E$4,Thang!$C$4,AR$2),Xuat!$D$5:$D$1000,Loc!$A93)</f>
        <v>0</v>
      </c>
      <c r="AS93" s="1">
        <f>SUMIFS(Xuat!$G$5:$G$1000,Xuat!$C$5:$C$1000,DATE(Thang!$E$4,Thang!$C$4,AS$2),Xuat!$D$5:$D$1000,Loc!$A93)</f>
        <v>0</v>
      </c>
      <c r="AT93" s="1">
        <f>SUMIFS(Xuat!$G$5:$G$1000,Xuat!$C$5:$C$1000,DATE(Thang!$E$4,Thang!$C$4,AT$2),Xuat!$D$5:$D$1000,Loc!$A93)</f>
        <v>0</v>
      </c>
      <c r="AU93" s="1">
        <f>SUMIFS(Xuat!$G$5:$G$1000,Xuat!$C$5:$C$1000,DATE(Thang!$E$4,Thang!$C$4,AU$2),Xuat!$D$5:$D$1000,Loc!$A93)</f>
        <v>0</v>
      </c>
      <c r="AV93" s="1">
        <f>SUMIFS(Xuat!$G$5:$G$1000,Xuat!$C$5:$C$1000,DATE(Thang!$E$4,Thang!$C$4,AV$2),Xuat!$D$5:$D$1000,Loc!$A93)</f>
        <v>0</v>
      </c>
      <c r="AW93" s="1">
        <f>SUMIFS(Xuat!$G$5:$G$1000,Xuat!$C$5:$C$1000,DATE(Thang!$E$4,Thang!$C$4,AW$2),Xuat!$D$5:$D$1000,Loc!$A93)</f>
        <v>0</v>
      </c>
      <c r="AX93" s="1">
        <f>SUMIFS(Xuat!$G$5:$G$1000,Xuat!$C$5:$C$1000,DATE(Thang!$E$4,Thang!$C$4,AX$2),Xuat!$D$5:$D$1000,Loc!$A93)</f>
        <v>0</v>
      </c>
      <c r="AY93" s="1">
        <f>SUMIFS(Xuat!$G$5:$G$1000,Xuat!$C$5:$C$1000,DATE(Thang!$E$4,Thang!$C$4,AY$2),Xuat!$D$5:$D$1000,Loc!$A93)</f>
        <v>0</v>
      </c>
      <c r="AZ93" s="1">
        <f>SUMIFS(Xuat!$G$5:$G$1000,Xuat!$C$5:$C$1000,DATE(Thang!$E$4,Thang!$C$4,AZ$2),Xuat!$D$5:$D$1000,Loc!$A93)</f>
        <v>0</v>
      </c>
      <c r="BA93" s="1">
        <f>SUMIFS(Xuat!$G$5:$G$1000,Xuat!$C$5:$C$1000,DATE(Thang!$E$4,Thang!$C$4,BA$2),Xuat!$D$5:$D$1000,Loc!$A93)</f>
        <v>0</v>
      </c>
      <c r="BB93" s="1">
        <f>SUMIFS(Xuat!$G$5:$G$1000,Xuat!$C$5:$C$1000,DATE(Thang!$E$4,Thang!$C$4,BB$2),Xuat!$D$5:$D$1000,Loc!$A93)</f>
        <v>0</v>
      </c>
      <c r="BC93" s="1">
        <f>SUMIFS(Xuat!$G$5:$G$1000,Xuat!$C$5:$C$1000,DATE(Thang!$E$4,Thang!$C$4,BC$2),Xuat!$D$5:$D$1000,Loc!$A93)</f>
        <v>0</v>
      </c>
      <c r="BD93" s="1">
        <f>SUMIFS(Xuat!$G$5:$G$1000,Xuat!$C$5:$C$1000,DATE(Thang!$E$4,Thang!$C$4,BD$2),Xuat!$D$5:$D$1000,Loc!$A93)</f>
        <v>0</v>
      </c>
      <c r="BE93" s="1">
        <f>SUMIFS(Xuat!$G$5:$G$1000,Xuat!$C$5:$C$1000,DATE(Thang!$E$4,Thang!$C$4,BE$2),Xuat!$D$5:$D$1000,Loc!$A93)</f>
        <v>0</v>
      </c>
      <c r="BF93" s="1">
        <f>SUMIFS(Xuat!$G$5:$G$1000,Xuat!$C$5:$C$1000,DATE(Thang!$E$4,Thang!$C$4,BF$2),Xuat!$D$5:$D$1000,Loc!$A93)</f>
        <v>0</v>
      </c>
      <c r="BG93" s="1">
        <f>SUMIFS(Xuat!$G$5:$G$1000,Xuat!$C$5:$C$1000,DATE(Thang!$E$4,Thang!$C$4,BG$2),Xuat!$D$5:$D$1000,Loc!$A93)</f>
        <v>0</v>
      </c>
      <c r="BH93" s="1">
        <f>SUMIFS(Xuat!$G$5:$G$1000,Xuat!$C$5:$C$1000,DATE(Thang!$E$4,Thang!$C$4,BH$2),Xuat!$D$5:$D$1000,Loc!$A93)</f>
        <v>0</v>
      </c>
      <c r="BI93" s="1">
        <f>SUMIFS(Xuat!$G$5:$G$1000,Xuat!$C$5:$C$1000,DATE(Thang!$E$4,Thang!$C$4,BI$2),Xuat!$D$5:$D$1000,Loc!$A93)</f>
        <v>0</v>
      </c>
      <c r="BJ93" s="1">
        <f>SUMIFS(Xuat!$G$5:$G$1000,Xuat!$C$5:$C$1000,DATE(Thang!$E$4,Thang!$C$4,BJ$2),Xuat!$D$5:$D$1000,Loc!$A93)</f>
        <v>0</v>
      </c>
      <c r="BK93" s="1">
        <f>SUMIFS(Xuat!$G$5:$G$1000,Xuat!$C$5:$C$1000,DATE(Thang!$E$4,Thang!$C$4,BK$2),Xuat!$D$5:$D$1000,Loc!$A93)</f>
        <v>0</v>
      </c>
      <c r="BL93" s="1">
        <f>SUMIFS(Xuat!$G$5:$G$1000,Xuat!$C$5:$C$1000,DATE(Thang!$E$4,Thang!$C$4,BL$2),Xuat!$D$5:$D$1000,Loc!$A93)</f>
        <v>0</v>
      </c>
      <c r="BM93" s="1">
        <f>SUMIFS(Xuat!$G$5:$G$1000,Xuat!$C$5:$C$1000,DATE(Thang!$E$4,Thang!$C$4,BM$2),Xuat!$D$5:$D$1000,Loc!$A93)</f>
        <v>0</v>
      </c>
      <c r="BN93" s="1">
        <f>SUMIFS(Xuat!$G$5:$G$1000,Xuat!$C$5:$C$1000,DATE(Thang!$E$4,Thang!$C$4,BN$2),Xuat!$D$5:$D$1000,Loc!$A93)</f>
        <v>0</v>
      </c>
      <c r="BO93" s="1">
        <f>SUMIFS(Xuat!$G$5:$G$1000,Xuat!$C$5:$C$1000,DATE(Thang!$E$4,Thang!$C$4,BO$2),Xuat!$D$5:$D$1000,Loc!$A93)</f>
        <v>0</v>
      </c>
    </row>
    <row r="94" spans="1:67" x14ac:dyDescent="0.2">
      <c r="A94" s="2">
        <f>DM!C94</f>
        <v>0</v>
      </c>
      <c r="B94" s="3">
        <f>VLOOKUP(A94,Tondau!$B$5:$F$500,3,0)</f>
        <v>0</v>
      </c>
      <c r="C94" s="3">
        <f t="shared" si="5"/>
        <v>0</v>
      </c>
      <c r="D94" s="3">
        <f t="shared" si="6"/>
        <v>0</v>
      </c>
      <c r="E94" s="3">
        <f t="shared" si="7"/>
        <v>0</v>
      </c>
      <c r="F94" s="7">
        <f>SUMIFS(Nhap!$I$5:$I$1000,Nhap!$E$5:$E$1000,DATE(Thang!$E$4,Thang!$C$4,Loc!$F$2),Nhap!$F$5:$F$1000,Loc!A94)</f>
        <v>0</v>
      </c>
      <c r="G94" s="7">
        <f>SUMIFS(Nhap!$I$5:$I$1000,Nhap!$E$5:$E$1000,DATE(Thang!$E$4,Thang!$C$4,Loc!$G$2),Nhap!$F$5:$F$1000,Loc!A94)</f>
        <v>0</v>
      </c>
      <c r="H94" s="7">
        <f>SUMIFS(Nhap!$I$5:$I$1000,Nhap!$E$5:$E$1000,DATE(Thang!$E$4,Thang!$C$4,Loc!$H$2),Nhap!$F$5:$F$1000,Loc!A94)</f>
        <v>0</v>
      </c>
      <c r="I94" s="7">
        <f>SUMIFS(Nhap!$I$5:$I$1000,Nhap!$E$5:$E$1000,DATE(Thang!$E$4,Thang!$C$4,Loc!$I$2),Nhap!$F$5:$F$1000,Loc!A94)</f>
        <v>0</v>
      </c>
      <c r="J94" s="7">
        <f>SUMIFS(Nhap!$I$5:$I$1000,Nhap!$E$5:$E$1000,DATE(Thang!$E$4,Thang!$C$4,Loc!$J$2),Nhap!$F$5:$F$1000,Loc!A94)</f>
        <v>0</v>
      </c>
      <c r="K94" s="7">
        <f>SUMIFS(Nhap!$I$5:$I$1000,Nhap!$E$5:$E$1000,DATE(Thang!$E$4,Thang!$C$4,Loc!$K$2),Nhap!$F$5:$F$1000,Loc!A94)</f>
        <v>0</v>
      </c>
      <c r="L94" s="7">
        <f>SUMIFS(Nhap!$I$5:$I$1000,Nhap!$E$5:$E$1000,DATE(Thang!$E$4,Thang!$C$4,Loc!$L$2),Nhap!$F$5:$F$1000,Loc!A94)</f>
        <v>0</v>
      </c>
      <c r="M94" s="7">
        <f>SUMIFS(Nhap!$I$5:$I$1000,Nhap!$E$5:$E$1000,DATE(Thang!$E$4,Thang!$C$4,Loc!$M$2),Nhap!$F$5:$F$1000,Loc!A94)</f>
        <v>0</v>
      </c>
      <c r="N94" s="7">
        <f>SUMIFS(Nhap!$I$5:$I$1000,Nhap!$E$5:$E$1000,DATE(Thang!$E$4,Thang!$C$4,Loc!$N$2),Nhap!$F$5:$F$1000,Loc!A94)</f>
        <v>0</v>
      </c>
      <c r="O94" s="7">
        <f>SUMIFS(Nhap!$I$5:$I$1000,Nhap!$E$5:$E$1000,DATE(Thang!$E$4,Thang!$C$4,Loc!$O$2),Nhap!$F$5:$F$1000,Loc!A94)</f>
        <v>0</v>
      </c>
      <c r="P94" s="7">
        <f>SUMIFS(Nhap!$I$5:$I$1000,Nhap!$E$5:$E$1000,DATE(Thang!$E$4,Thang!$C$4,Loc!$P$2),Nhap!$F$5:$F$1000,Loc!A94)</f>
        <v>0</v>
      </c>
      <c r="Q94" s="7">
        <f>SUMIFS(Nhap!$I$5:$I$1000,Nhap!$E$5:$E$1000,DATE(Thang!$E$4,Thang!$C$4,Loc!$Q$2),Nhap!$F$5:$F$1000,Loc!A94)</f>
        <v>0</v>
      </c>
      <c r="R94" s="7">
        <f>SUMIFS(Nhap!$I$5:$I$1000,Nhap!$E$5:$E$1000,DATE(Thang!$E$4,Thang!$C$4,Loc!$R$2),Nhap!$F$5:$F$1000,Loc!A94)</f>
        <v>0</v>
      </c>
      <c r="S94" s="7">
        <f>SUMIFS(Nhap!$I$5:$I$1000,Nhap!$E$5:$E$1000,DATE(Thang!$E$4,Thang!$C$4,Loc!$S$2),Nhap!$F$5:$F$1000,Loc!A94)</f>
        <v>0</v>
      </c>
      <c r="T94" s="7">
        <f>SUMIFS(Nhap!$I$5:$I$1000,Nhap!$E$5:$E$1000,DATE(Thang!$E$4,Thang!$C$4,Loc!$T$2),Nhap!$F$5:$F$1000,Loc!A94)</f>
        <v>0</v>
      </c>
      <c r="U94" s="7">
        <f>SUMIFS(Nhap!$I$5:$I$1000,Nhap!$E$5:$E$1000,DATE(Thang!$E$4,Thang!$C$4,Loc!$U$2),Nhap!$F$5:$F$1000,Loc!A94)</f>
        <v>0</v>
      </c>
      <c r="V94" s="7">
        <f>SUMIFS(Nhap!$I$5:$I$1000,Nhap!$E$5:$E$1000,DATE(Thang!$E$4,Thang!$C$4,Loc!$V$2),Nhap!$F$5:$F$1000,Loc!A94)</f>
        <v>0</v>
      </c>
      <c r="W94" s="7">
        <f>SUMIFS(Nhap!$I$5:$I$1000,Nhap!$E$5:$E$1000,DATE(Thang!$E$4,Thang!$C$4,Loc!$W$2),Nhap!$F$5:$F$1000,Loc!A94)</f>
        <v>0</v>
      </c>
      <c r="X94" s="7">
        <f>SUMIFS(Nhap!$I$5:$I$1000,Nhap!$E$5:$E$1000,DATE(Thang!$E$4,Thang!$C$4,Loc!$X$2),Nhap!$F$5:$F$1000,Loc!A94)</f>
        <v>0</v>
      </c>
      <c r="Y94" s="7">
        <f>SUMIFS(Nhap!$I$5:$I$1000,Nhap!$E$5:$E$1000,DATE(Thang!$E$4,Thang!$C$4,Loc!$Y$2),Nhap!$F$5:$F$1000,Loc!A94)</f>
        <v>0</v>
      </c>
      <c r="Z94" s="7">
        <f>SUMIFS(Nhap!$I$5:$I$1000,Nhap!$E$5:$E$1000,DATE(Thang!$E$4,Thang!$C$4,Loc!$Z$2),Nhap!$F$5:$F$1000,Loc!A94)</f>
        <v>0</v>
      </c>
      <c r="AA94" s="7">
        <f>SUMIFS(Nhap!$I$5:$I$1000,Nhap!$E$5:$E$1000,DATE(Thang!$E$4,Thang!$C$4,Loc!$AA$2),Nhap!$F$5:$F$1000,Loc!A94)</f>
        <v>0</v>
      </c>
      <c r="AB94" s="7">
        <f>SUMIFS(Nhap!$I$5:$I$1000,Nhap!$E$5:$E$1000,DATE(Thang!$E$4,Thang!$C$4,Loc!$AB$2),Nhap!$F$5:$F$1000,Loc!A94)</f>
        <v>0</v>
      </c>
      <c r="AC94" s="7">
        <f>SUMIFS(Nhap!$I$5:$I$1000,Nhap!$E$5:$E$1000,DATE(Thang!$E$4,Thang!$C$4,Loc!$AC$2),Nhap!$F$5:$F$1000,Loc!A94)</f>
        <v>0</v>
      </c>
      <c r="AD94" s="7">
        <f>SUMIFS(Nhap!$I$5:$I$1000,Nhap!$E$5:$E$1000,DATE(Thang!$E$4,Thang!$C$4,Loc!$AD$2),Nhap!$F$5:$F$1000,Loc!$A$5)</f>
        <v>0</v>
      </c>
      <c r="AE94" s="7">
        <f>SUMIFS(Nhap!$I$5:$I$1000,Nhap!$E$5:$E$1000,DATE(Thang!$E$4,Thang!$C$4,Loc!$AE$2),Nhap!$F$5:$F$1000,Loc!A94)</f>
        <v>0</v>
      </c>
      <c r="AF94" s="7">
        <f>SUMIFS(Nhap!$I$5:$I$1000,Nhap!$E$5:$E$1000,DATE(Thang!$E$4,Thang!$C$4,Loc!$AF$2),Nhap!$F$5:$F$1000,Loc!A94)</f>
        <v>0</v>
      </c>
      <c r="AG94" s="7">
        <f>SUMIFS(Nhap!$I$5:$I$1000,Nhap!$E$5:$E$1000,DATE(Thang!$E$4,Thang!$C$4,Loc!$AG$2),Nhap!$F$5:$F$1000,Loc!A94)</f>
        <v>0</v>
      </c>
      <c r="AH94" s="7">
        <f>SUMIFS(Nhap!$I$5:$I$1000,Nhap!$E$5:$E$1000,DATE(Thang!$E$4,Thang!$C$4,Loc!$AH$2),Nhap!$F$5:$F$1000,Loc!A94)</f>
        <v>0</v>
      </c>
      <c r="AI94" s="7">
        <f>SUMIFS(Nhap!$I$5:$I$1000,Nhap!$E$5:$E$1000,DATE(Thang!$E$4,Thang!$C$4,Loc!$AI$2),Nhap!$F$5:$F$1000,Loc!A94)</f>
        <v>0</v>
      </c>
      <c r="AJ94" s="7">
        <f>SUMIFS(Nhap!$I$5:$I$1000,Nhap!$E$5:$E$1000,DATE(Thang!$E$4,Thang!$C$4,Loc!$AJ$2),Nhap!$F$5:$F$1000,Loc!A94)</f>
        <v>0</v>
      </c>
      <c r="AK94" s="1">
        <f>SUMIFS(Xuat!$G$5:$G$1000,Xuat!$C$5:$C$1000,DATE(Thang!$E$4,Thang!$C$4,AK$2),Xuat!$D$5:$D$1000,Loc!$A94)</f>
        <v>0</v>
      </c>
      <c r="AL94" s="1">
        <f>SUMIFS(Xuat!$G$5:$G$1000,Xuat!$C$5:$C$1000,DATE(Thang!$E$4,Thang!$C$4,AL$2),Xuat!$D$5:$D$1000,Loc!$A94)</f>
        <v>0</v>
      </c>
      <c r="AM94" s="1">
        <f>SUMIFS(Xuat!$G$5:$G$1000,Xuat!$C$5:$C$1000,DATE(Thang!$E$4,Thang!$C$4,AM$2),Xuat!$D$5:$D$1000,Loc!$A94)</f>
        <v>0</v>
      </c>
      <c r="AN94" s="1">
        <f>SUMIFS(Xuat!$G$5:$G$1000,Xuat!$C$5:$C$1000,DATE(Thang!$E$4,Thang!$C$4,AN$2),Xuat!$D$5:$D$1000,Loc!$A94)</f>
        <v>0</v>
      </c>
      <c r="AO94" s="1">
        <f>SUMIFS(Xuat!$G$5:$G$1000,Xuat!$C$5:$C$1000,DATE(Thang!$E$4,Thang!$C$4,AO$2),Xuat!$D$5:$D$1000,Loc!$A94)</f>
        <v>0</v>
      </c>
      <c r="AP94" s="1">
        <f>SUMIFS(Xuat!$G$5:$G$1000,Xuat!$C$5:$C$1000,DATE(Thang!$E$4,Thang!$C$4,AP$2),Xuat!$D$5:$D$1000,Loc!$A94)</f>
        <v>0</v>
      </c>
      <c r="AQ94" s="1">
        <f>SUMIFS(Xuat!$G$5:$G$1000,Xuat!$C$5:$C$1000,DATE(Thang!$E$4,Thang!$C$4,AQ$2),Xuat!$D$5:$D$1000,Loc!$A94)</f>
        <v>0</v>
      </c>
      <c r="AR94" s="1">
        <f>SUMIFS(Xuat!$G$5:$G$1000,Xuat!$C$5:$C$1000,DATE(Thang!$E$4,Thang!$C$4,AR$2),Xuat!$D$5:$D$1000,Loc!$A94)</f>
        <v>0</v>
      </c>
      <c r="AS94" s="1">
        <f>SUMIFS(Xuat!$G$5:$G$1000,Xuat!$C$5:$C$1000,DATE(Thang!$E$4,Thang!$C$4,AS$2),Xuat!$D$5:$D$1000,Loc!$A94)</f>
        <v>0</v>
      </c>
      <c r="AT94" s="1">
        <f>SUMIFS(Xuat!$G$5:$G$1000,Xuat!$C$5:$C$1000,DATE(Thang!$E$4,Thang!$C$4,AT$2),Xuat!$D$5:$D$1000,Loc!$A94)</f>
        <v>0</v>
      </c>
      <c r="AU94" s="1">
        <f>SUMIFS(Xuat!$G$5:$G$1000,Xuat!$C$5:$C$1000,DATE(Thang!$E$4,Thang!$C$4,AU$2),Xuat!$D$5:$D$1000,Loc!$A94)</f>
        <v>0</v>
      </c>
      <c r="AV94" s="1">
        <f>SUMIFS(Xuat!$G$5:$G$1000,Xuat!$C$5:$C$1000,DATE(Thang!$E$4,Thang!$C$4,AV$2),Xuat!$D$5:$D$1000,Loc!$A94)</f>
        <v>0</v>
      </c>
      <c r="AW94" s="1">
        <f>SUMIFS(Xuat!$G$5:$G$1000,Xuat!$C$5:$C$1000,DATE(Thang!$E$4,Thang!$C$4,AW$2),Xuat!$D$5:$D$1000,Loc!$A94)</f>
        <v>0</v>
      </c>
      <c r="AX94" s="1">
        <f>SUMIFS(Xuat!$G$5:$G$1000,Xuat!$C$5:$C$1000,DATE(Thang!$E$4,Thang!$C$4,AX$2),Xuat!$D$5:$D$1000,Loc!$A94)</f>
        <v>0</v>
      </c>
      <c r="AY94" s="1">
        <f>SUMIFS(Xuat!$G$5:$G$1000,Xuat!$C$5:$C$1000,DATE(Thang!$E$4,Thang!$C$4,AY$2),Xuat!$D$5:$D$1000,Loc!$A94)</f>
        <v>0</v>
      </c>
      <c r="AZ94" s="1">
        <f>SUMIFS(Xuat!$G$5:$G$1000,Xuat!$C$5:$C$1000,DATE(Thang!$E$4,Thang!$C$4,AZ$2),Xuat!$D$5:$D$1000,Loc!$A94)</f>
        <v>0</v>
      </c>
      <c r="BA94" s="1">
        <f>SUMIFS(Xuat!$G$5:$G$1000,Xuat!$C$5:$C$1000,DATE(Thang!$E$4,Thang!$C$4,BA$2),Xuat!$D$5:$D$1000,Loc!$A94)</f>
        <v>0</v>
      </c>
      <c r="BB94" s="1">
        <f>SUMIFS(Xuat!$G$5:$G$1000,Xuat!$C$5:$C$1000,DATE(Thang!$E$4,Thang!$C$4,BB$2),Xuat!$D$5:$D$1000,Loc!$A94)</f>
        <v>0</v>
      </c>
      <c r="BC94" s="1">
        <f>SUMIFS(Xuat!$G$5:$G$1000,Xuat!$C$5:$C$1000,DATE(Thang!$E$4,Thang!$C$4,BC$2),Xuat!$D$5:$D$1000,Loc!$A94)</f>
        <v>0</v>
      </c>
      <c r="BD94" s="1">
        <f>SUMIFS(Xuat!$G$5:$G$1000,Xuat!$C$5:$C$1000,DATE(Thang!$E$4,Thang!$C$4,BD$2),Xuat!$D$5:$D$1000,Loc!$A94)</f>
        <v>0</v>
      </c>
      <c r="BE94" s="1">
        <f>SUMIFS(Xuat!$G$5:$G$1000,Xuat!$C$5:$C$1000,DATE(Thang!$E$4,Thang!$C$4,BE$2),Xuat!$D$5:$D$1000,Loc!$A94)</f>
        <v>0</v>
      </c>
      <c r="BF94" s="1">
        <f>SUMIFS(Xuat!$G$5:$G$1000,Xuat!$C$5:$C$1000,DATE(Thang!$E$4,Thang!$C$4,BF$2),Xuat!$D$5:$D$1000,Loc!$A94)</f>
        <v>0</v>
      </c>
      <c r="BG94" s="1">
        <f>SUMIFS(Xuat!$G$5:$G$1000,Xuat!$C$5:$C$1000,DATE(Thang!$E$4,Thang!$C$4,BG$2),Xuat!$D$5:$D$1000,Loc!$A94)</f>
        <v>0</v>
      </c>
      <c r="BH94" s="1">
        <f>SUMIFS(Xuat!$G$5:$G$1000,Xuat!$C$5:$C$1000,DATE(Thang!$E$4,Thang!$C$4,BH$2),Xuat!$D$5:$D$1000,Loc!$A94)</f>
        <v>0</v>
      </c>
      <c r="BI94" s="1">
        <f>SUMIFS(Xuat!$G$5:$G$1000,Xuat!$C$5:$C$1000,DATE(Thang!$E$4,Thang!$C$4,BI$2),Xuat!$D$5:$D$1000,Loc!$A94)</f>
        <v>0</v>
      </c>
      <c r="BJ94" s="1">
        <f>SUMIFS(Xuat!$G$5:$G$1000,Xuat!$C$5:$C$1000,DATE(Thang!$E$4,Thang!$C$4,BJ$2),Xuat!$D$5:$D$1000,Loc!$A94)</f>
        <v>0</v>
      </c>
      <c r="BK94" s="1">
        <f>SUMIFS(Xuat!$G$5:$G$1000,Xuat!$C$5:$C$1000,DATE(Thang!$E$4,Thang!$C$4,BK$2),Xuat!$D$5:$D$1000,Loc!$A94)</f>
        <v>0</v>
      </c>
      <c r="BL94" s="1">
        <f>SUMIFS(Xuat!$G$5:$G$1000,Xuat!$C$5:$C$1000,DATE(Thang!$E$4,Thang!$C$4,BL$2),Xuat!$D$5:$D$1000,Loc!$A94)</f>
        <v>0</v>
      </c>
      <c r="BM94" s="1">
        <f>SUMIFS(Xuat!$G$5:$G$1000,Xuat!$C$5:$C$1000,DATE(Thang!$E$4,Thang!$C$4,BM$2),Xuat!$D$5:$D$1000,Loc!$A94)</f>
        <v>0</v>
      </c>
      <c r="BN94" s="1">
        <f>SUMIFS(Xuat!$G$5:$G$1000,Xuat!$C$5:$C$1000,DATE(Thang!$E$4,Thang!$C$4,BN$2),Xuat!$D$5:$D$1000,Loc!$A94)</f>
        <v>0</v>
      </c>
      <c r="BO94" s="1">
        <f>SUMIFS(Xuat!$G$5:$G$1000,Xuat!$C$5:$C$1000,DATE(Thang!$E$4,Thang!$C$4,BO$2),Xuat!$D$5:$D$1000,Loc!$A94)</f>
        <v>0</v>
      </c>
    </row>
    <row r="95" spans="1:67" x14ac:dyDescent="0.2">
      <c r="A95" s="2">
        <f>DM!C95</f>
        <v>0</v>
      </c>
      <c r="B95" s="3">
        <f>VLOOKUP(A95,Tondau!$B$5:$F$500,3,0)</f>
        <v>0</v>
      </c>
      <c r="C95" s="3">
        <f t="shared" si="5"/>
        <v>0</v>
      </c>
      <c r="D95" s="3">
        <f t="shared" si="6"/>
        <v>0</v>
      </c>
      <c r="E95" s="3">
        <f t="shared" si="7"/>
        <v>0</v>
      </c>
      <c r="F95" s="7">
        <f>SUMIFS(Nhap!$I$5:$I$1000,Nhap!$E$5:$E$1000,DATE(Thang!$E$4,Thang!$C$4,Loc!$F$2),Nhap!$F$5:$F$1000,Loc!A95)</f>
        <v>0</v>
      </c>
      <c r="G95" s="7">
        <f>SUMIFS(Nhap!$I$5:$I$1000,Nhap!$E$5:$E$1000,DATE(Thang!$E$4,Thang!$C$4,Loc!$G$2),Nhap!$F$5:$F$1000,Loc!A95)</f>
        <v>0</v>
      </c>
      <c r="H95" s="7">
        <f>SUMIFS(Nhap!$I$5:$I$1000,Nhap!$E$5:$E$1000,DATE(Thang!$E$4,Thang!$C$4,Loc!$H$2),Nhap!$F$5:$F$1000,Loc!A95)</f>
        <v>0</v>
      </c>
      <c r="I95" s="7">
        <f>SUMIFS(Nhap!$I$5:$I$1000,Nhap!$E$5:$E$1000,DATE(Thang!$E$4,Thang!$C$4,Loc!$I$2),Nhap!$F$5:$F$1000,Loc!A95)</f>
        <v>0</v>
      </c>
      <c r="J95" s="7">
        <f>SUMIFS(Nhap!$I$5:$I$1000,Nhap!$E$5:$E$1000,DATE(Thang!$E$4,Thang!$C$4,Loc!$J$2),Nhap!$F$5:$F$1000,Loc!A95)</f>
        <v>0</v>
      </c>
      <c r="K95" s="7">
        <f>SUMIFS(Nhap!$I$5:$I$1000,Nhap!$E$5:$E$1000,DATE(Thang!$E$4,Thang!$C$4,Loc!$K$2),Nhap!$F$5:$F$1000,Loc!A95)</f>
        <v>0</v>
      </c>
      <c r="L95" s="7">
        <f>SUMIFS(Nhap!$I$5:$I$1000,Nhap!$E$5:$E$1000,DATE(Thang!$E$4,Thang!$C$4,Loc!$L$2),Nhap!$F$5:$F$1000,Loc!A95)</f>
        <v>0</v>
      </c>
      <c r="M95" s="7">
        <f>SUMIFS(Nhap!$I$5:$I$1000,Nhap!$E$5:$E$1000,DATE(Thang!$E$4,Thang!$C$4,Loc!$M$2),Nhap!$F$5:$F$1000,Loc!A95)</f>
        <v>0</v>
      </c>
      <c r="N95" s="7">
        <f>SUMIFS(Nhap!$I$5:$I$1000,Nhap!$E$5:$E$1000,DATE(Thang!$E$4,Thang!$C$4,Loc!$N$2),Nhap!$F$5:$F$1000,Loc!A95)</f>
        <v>0</v>
      </c>
      <c r="O95" s="7">
        <f>SUMIFS(Nhap!$I$5:$I$1000,Nhap!$E$5:$E$1000,DATE(Thang!$E$4,Thang!$C$4,Loc!$O$2),Nhap!$F$5:$F$1000,Loc!A95)</f>
        <v>0</v>
      </c>
      <c r="P95" s="7">
        <f>SUMIFS(Nhap!$I$5:$I$1000,Nhap!$E$5:$E$1000,DATE(Thang!$E$4,Thang!$C$4,Loc!$P$2),Nhap!$F$5:$F$1000,Loc!A95)</f>
        <v>0</v>
      </c>
      <c r="Q95" s="7">
        <f>SUMIFS(Nhap!$I$5:$I$1000,Nhap!$E$5:$E$1000,DATE(Thang!$E$4,Thang!$C$4,Loc!$Q$2),Nhap!$F$5:$F$1000,Loc!A95)</f>
        <v>0</v>
      </c>
      <c r="R95" s="7">
        <f>SUMIFS(Nhap!$I$5:$I$1000,Nhap!$E$5:$E$1000,DATE(Thang!$E$4,Thang!$C$4,Loc!$R$2),Nhap!$F$5:$F$1000,Loc!A95)</f>
        <v>0</v>
      </c>
      <c r="S95" s="7">
        <f>SUMIFS(Nhap!$I$5:$I$1000,Nhap!$E$5:$E$1000,DATE(Thang!$E$4,Thang!$C$4,Loc!$S$2),Nhap!$F$5:$F$1000,Loc!A95)</f>
        <v>0</v>
      </c>
      <c r="T95" s="7">
        <f>SUMIFS(Nhap!$I$5:$I$1000,Nhap!$E$5:$E$1000,DATE(Thang!$E$4,Thang!$C$4,Loc!$T$2),Nhap!$F$5:$F$1000,Loc!A95)</f>
        <v>0</v>
      </c>
      <c r="U95" s="7">
        <f>SUMIFS(Nhap!$I$5:$I$1000,Nhap!$E$5:$E$1000,DATE(Thang!$E$4,Thang!$C$4,Loc!$U$2),Nhap!$F$5:$F$1000,Loc!A95)</f>
        <v>0</v>
      </c>
      <c r="V95" s="7">
        <f>SUMIFS(Nhap!$I$5:$I$1000,Nhap!$E$5:$E$1000,DATE(Thang!$E$4,Thang!$C$4,Loc!$V$2),Nhap!$F$5:$F$1000,Loc!A95)</f>
        <v>0</v>
      </c>
      <c r="W95" s="7">
        <f>SUMIFS(Nhap!$I$5:$I$1000,Nhap!$E$5:$E$1000,DATE(Thang!$E$4,Thang!$C$4,Loc!$W$2),Nhap!$F$5:$F$1000,Loc!A95)</f>
        <v>0</v>
      </c>
      <c r="X95" s="7">
        <f>SUMIFS(Nhap!$I$5:$I$1000,Nhap!$E$5:$E$1000,DATE(Thang!$E$4,Thang!$C$4,Loc!$X$2),Nhap!$F$5:$F$1000,Loc!A95)</f>
        <v>0</v>
      </c>
      <c r="Y95" s="7">
        <f>SUMIFS(Nhap!$I$5:$I$1000,Nhap!$E$5:$E$1000,DATE(Thang!$E$4,Thang!$C$4,Loc!$Y$2),Nhap!$F$5:$F$1000,Loc!A95)</f>
        <v>0</v>
      </c>
      <c r="Z95" s="7">
        <f>SUMIFS(Nhap!$I$5:$I$1000,Nhap!$E$5:$E$1000,DATE(Thang!$E$4,Thang!$C$4,Loc!$Z$2),Nhap!$F$5:$F$1000,Loc!A95)</f>
        <v>0</v>
      </c>
      <c r="AA95" s="7">
        <f>SUMIFS(Nhap!$I$5:$I$1000,Nhap!$E$5:$E$1000,DATE(Thang!$E$4,Thang!$C$4,Loc!$AA$2),Nhap!$F$5:$F$1000,Loc!A95)</f>
        <v>0</v>
      </c>
      <c r="AB95" s="7">
        <f>SUMIFS(Nhap!$I$5:$I$1000,Nhap!$E$5:$E$1000,DATE(Thang!$E$4,Thang!$C$4,Loc!$AB$2),Nhap!$F$5:$F$1000,Loc!A95)</f>
        <v>0</v>
      </c>
      <c r="AC95" s="7">
        <f>SUMIFS(Nhap!$I$5:$I$1000,Nhap!$E$5:$E$1000,DATE(Thang!$E$4,Thang!$C$4,Loc!$AC$2),Nhap!$F$5:$F$1000,Loc!A95)</f>
        <v>0</v>
      </c>
      <c r="AD95" s="7">
        <f>SUMIFS(Nhap!$I$5:$I$1000,Nhap!$E$5:$E$1000,DATE(Thang!$E$4,Thang!$C$4,Loc!$AD$2),Nhap!$F$5:$F$1000,Loc!$A$5)</f>
        <v>0</v>
      </c>
      <c r="AE95" s="7">
        <f>SUMIFS(Nhap!$I$5:$I$1000,Nhap!$E$5:$E$1000,DATE(Thang!$E$4,Thang!$C$4,Loc!$AE$2),Nhap!$F$5:$F$1000,Loc!A95)</f>
        <v>0</v>
      </c>
      <c r="AF95" s="7">
        <f>SUMIFS(Nhap!$I$5:$I$1000,Nhap!$E$5:$E$1000,DATE(Thang!$E$4,Thang!$C$4,Loc!$AF$2),Nhap!$F$5:$F$1000,Loc!A95)</f>
        <v>0</v>
      </c>
      <c r="AG95" s="7">
        <f>SUMIFS(Nhap!$I$5:$I$1000,Nhap!$E$5:$E$1000,DATE(Thang!$E$4,Thang!$C$4,Loc!$AG$2),Nhap!$F$5:$F$1000,Loc!A95)</f>
        <v>0</v>
      </c>
      <c r="AH95" s="7">
        <f>SUMIFS(Nhap!$I$5:$I$1000,Nhap!$E$5:$E$1000,DATE(Thang!$E$4,Thang!$C$4,Loc!$AH$2),Nhap!$F$5:$F$1000,Loc!A95)</f>
        <v>0</v>
      </c>
      <c r="AI95" s="7">
        <f>SUMIFS(Nhap!$I$5:$I$1000,Nhap!$E$5:$E$1000,DATE(Thang!$E$4,Thang!$C$4,Loc!$AI$2),Nhap!$F$5:$F$1000,Loc!A95)</f>
        <v>0</v>
      </c>
      <c r="AJ95" s="7">
        <f>SUMIFS(Nhap!$I$5:$I$1000,Nhap!$E$5:$E$1000,DATE(Thang!$E$4,Thang!$C$4,Loc!$AJ$2),Nhap!$F$5:$F$1000,Loc!A95)</f>
        <v>0</v>
      </c>
      <c r="AK95" s="1">
        <f>SUMIFS(Xuat!$G$5:$G$1000,Xuat!$C$5:$C$1000,DATE(Thang!$E$4,Thang!$C$4,AK$2),Xuat!$D$5:$D$1000,Loc!$A95)</f>
        <v>0</v>
      </c>
      <c r="AL95" s="1">
        <f>SUMIFS(Xuat!$G$5:$G$1000,Xuat!$C$5:$C$1000,DATE(Thang!$E$4,Thang!$C$4,AL$2),Xuat!$D$5:$D$1000,Loc!$A95)</f>
        <v>0</v>
      </c>
      <c r="AM95" s="1">
        <f>SUMIFS(Xuat!$G$5:$G$1000,Xuat!$C$5:$C$1000,DATE(Thang!$E$4,Thang!$C$4,AM$2),Xuat!$D$5:$D$1000,Loc!$A95)</f>
        <v>0</v>
      </c>
      <c r="AN95" s="1">
        <f>SUMIFS(Xuat!$G$5:$G$1000,Xuat!$C$5:$C$1000,DATE(Thang!$E$4,Thang!$C$4,AN$2),Xuat!$D$5:$D$1000,Loc!$A95)</f>
        <v>0</v>
      </c>
      <c r="AO95" s="1">
        <f>SUMIFS(Xuat!$G$5:$G$1000,Xuat!$C$5:$C$1000,DATE(Thang!$E$4,Thang!$C$4,AO$2),Xuat!$D$5:$D$1000,Loc!$A95)</f>
        <v>0</v>
      </c>
      <c r="AP95" s="1">
        <f>SUMIFS(Xuat!$G$5:$G$1000,Xuat!$C$5:$C$1000,DATE(Thang!$E$4,Thang!$C$4,AP$2),Xuat!$D$5:$D$1000,Loc!$A95)</f>
        <v>0</v>
      </c>
      <c r="AQ95" s="1">
        <f>SUMIFS(Xuat!$G$5:$G$1000,Xuat!$C$5:$C$1000,DATE(Thang!$E$4,Thang!$C$4,AQ$2),Xuat!$D$5:$D$1000,Loc!$A95)</f>
        <v>0</v>
      </c>
      <c r="AR95" s="1">
        <f>SUMIFS(Xuat!$G$5:$G$1000,Xuat!$C$5:$C$1000,DATE(Thang!$E$4,Thang!$C$4,AR$2),Xuat!$D$5:$D$1000,Loc!$A95)</f>
        <v>0</v>
      </c>
      <c r="AS95" s="1">
        <f>SUMIFS(Xuat!$G$5:$G$1000,Xuat!$C$5:$C$1000,DATE(Thang!$E$4,Thang!$C$4,AS$2),Xuat!$D$5:$D$1000,Loc!$A95)</f>
        <v>0</v>
      </c>
      <c r="AT95" s="1">
        <f>SUMIFS(Xuat!$G$5:$G$1000,Xuat!$C$5:$C$1000,DATE(Thang!$E$4,Thang!$C$4,AT$2),Xuat!$D$5:$D$1000,Loc!$A95)</f>
        <v>0</v>
      </c>
      <c r="AU95" s="1">
        <f>SUMIFS(Xuat!$G$5:$G$1000,Xuat!$C$5:$C$1000,DATE(Thang!$E$4,Thang!$C$4,AU$2),Xuat!$D$5:$D$1000,Loc!$A95)</f>
        <v>0</v>
      </c>
      <c r="AV95" s="1">
        <f>SUMIFS(Xuat!$G$5:$G$1000,Xuat!$C$5:$C$1000,DATE(Thang!$E$4,Thang!$C$4,AV$2),Xuat!$D$5:$D$1000,Loc!$A95)</f>
        <v>0</v>
      </c>
      <c r="AW95" s="1">
        <f>SUMIFS(Xuat!$G$5:$G$1000,Xuat!$C$5:$C$1000,DATE(Thang!$E$4,Thang!$C$4,AW$2),Xuat!$D$5:$D$1000,Loc!$A95)</f>
        <v>0</v>
      </c>
      <c r="AX95" s="1">
        <f>SUMIFS(Xuat!$G$5:$G$1000,Xuat!$C$5:$C$1000,DATE(Thang!$E$4,Thang!$C$4,AX$2),Xuat!$D$5:$D$1000,Loc!$A95)</f>
        <v>0</v>
      </c>
      <c r="AY95" s="1">
        <f>SUMIFS(Xuat!$G$5:$G$1000,Xuat!$C$5:$C$1000,DATE(Thang!$E$4,Thang!$C$4,AY$2),Xuat!$D$5:$D$1000,Loc!$A95)</f>
        <v>0</v>
      </c>
      <c r="AZ95" s="1">
        <f>SUMIFS(Xuat!$G$5:$G$1000,Xuat!$C$5:$C$1000,DATE(Thang!$E$4,Thang!$C$4,AZ$2),Xuat!$D$5:$D$1000,Loc!$A95)</f>
        <v>0</v>
      </c>
      <c r="BA95" s="1">
        <f>SUMIFS(Xuat!$G$5:$G$1000,Xuat!$C$5:$C$1000,DATE(Thang!$E$4,Thang!$C$4,BA$2),Xuat!$D$5:$D$1000,Loc!$A95)</f>
        <v>0</v>
      </c>
      <c r="BB95" s="1">
        <f>SUMIFS(Xuat!$G$5:$G$1000,Xuat!$C$5:$C$1000,DATE(Thang!$E$4,Thang!$C$4,BB$2),Xuat!$D$5:$D$1000,Loc!$A95)</f>
        <v>0</v>
      </c>
      <c r="BC95" s="1">
        <f>SUMIFS(Xuat!$G$5:$G$1000,Xuat!$C$5:$C$1000,DATE(Thang!$E$4,Thang!$C$4,BC$2),Xuat!$D$5:$D$1000,Loc!$A95)</f>
        <v>0</v>
      </c>
      <c r="BD95" s="1">
        <f>SUMIFS(Xuat!$G$5:$G$1000,Xuat!$C$5:$C$1000,DATE(Thang!$E$4,Thang!$C$4,BD$2),Xuat!$D$5:$D$1000,Loc!$A95)</f>
        <v>0</v>
      </c>
      <c r="BE95" s="1">
        <f>SUMIFS(Xuat!$G$5:$G$1000,Xuat!$C$5:$C$1000,DATE(Thang!$E$4,Thang!$C$4,BE$2),Xuat!$D$5:$D$1000,Loc!$A95)</f>
        <v>0</v>
      </c>
      <c r="BF95" s="1">
        <f>SUMIFS(Xuat!$G$5:$G$1000,Xuat!$C$5:$C$1000,DATE(Thang!$E$4,Thang!$C$4,BF$2),Xuat!$D$5:$D$1000,Loc!$A95)</f>
        <v>0</v>
      </c>
      <c r="BG95" s="1">
        <f>SUMIFS(Xuat!$G$5:$G$1000,Xuat!$C$5:$C$1000,DATE(Thang!$E$4,Thang!$C$4,BG$2),Xuat!$D$5:$D$1000,Loc!$A95)</f>
        <v>0</v>
      </c>
      <c r="BH95" s="1">
        <f>SUMIFS(Xuat!$G$5:$G$1000,Xuat!$C$5:$C$1000,DATE(Thang!$E$4,Thang!$C$4,BH$2),Xuat!$D$5:$D$1000,Loc!$A95)</f>
        <v>0</v>
      </c>
      <c r="BI95" s="1">
        <f>SUMIFS(Xuat!$G$5:$G$1000,Xuat!$C$5:$C$1000,DATE(Thang!$E$4,Thang!$C$4,BI$2),Xuat!$D$5:$D$1000,Loc!$A95)</f>
        <v>0</v>
      </c>
      <c r="BJ95" s="1">
        <f>SUMIFS(Xuat!$G$5:$G$1000,Xuat!$C$5:$C$1000,DATE(Thang!$E$4,Thang!$C$4,BJ$2),Xuat!$D$5:$D$1000,Loc!$A95)</f>
        <v>0</v>
      </c>
      <c r="BK95" s="1">
        <f>SUMIFS(Xuat!$G$5:$G$1000,Xuat!$C$5:$C$1000,DATE(Thang!$E$4,Thang!$C$4,BK$2),Xuat!$D$5:$D$1000,Loc!$A95)</f>
        <v>0</v>
      </c>
      <c r="BL95" s="1">
        <f>SUMIFS(Xuat!$G$5:$G$1000,Xuat!$C$5:$C$1000,DATE(Thang!$E$4,Thang!$C$4,BL$2),Xuat!$D$5:$D$1000,Loc!$A95)</f>
        <v>0</v>
      </c>
      <c r="BM95" s="1">
        <f>SUMIFS(Xuat!$G$5:$G$1000,Xuat!$C$5:$C$1000,DATE(Thang!$E$4,Thang!$C$4,BM$2),Xuat!$D$5:$D$1000,Loc!$A95)</f>
        <v>0</v>
      </c>
      <c r="BN95" s="1">
        <f>SUMIFS(Xuat!$G$5:$G$1000,Xuat!$C$5:$C$1000,DATE(Thang!$E$4,Thang!$C$4,BN$2),Xuat!$D$5:$D$1000,Loc!$A95)</f>
        <v>0</v>
      </c>
      <c r="BO95" s="1">
        <f>SUMIFS(Xuat!$G$5:$G$1000,Xuat!$C$5:$C$1000,DATE(Thang!$E$4,Thang!$C$4,BO$2),Xuat!$D$5:$D$1000,Loc!$A95)</f>
        <v>0</v>
      </c>
    </row>
    <row r="96" spans="1:67" x14ac:dyDescent="0.2">
      <c r="A96" s="2">
        <f>DM!C96</f>
        <v>0</v>
      </c>
      <c r="B96" s="3">
        <f>VLOOKUP(A96,Tondau!$B$5:$F$500,3,0)</f>
        <v>0</v>
      </c>
      <c r="C96" s="3">
        <f t="shared" si="5"/>
        <v>0</v>
      </c>
      <c r="D96" s="3">
        <f t="shared" si="6"/>
        <v>0</v>
      </c>
      <c r="E96" s="3">
        <f t="shared" si="7"/>
        <v>0</v>
      </c>
      <c r="F96" s="7">
        <f>SUMIFS(Nhap!$I$5:$I$1000,Nhap!$E$5:$E$1000,DATE(Thang!$E$4,Thang!$C$4,Loc!$F$2),Nhap!$F$5:$F$1000,Loc!A96)</f>
        <v>0</v>
      </c>
      <c r="G96" s="7">
        <f>SUMIFS(Nhap!$I$5:$I$1000,Nhap!$E$5:$E$1000,DATE(Thang!$E$4,Thang!$C$4,Loc!$G$2),Nhap!$F$5:$F$1000,Loc!A96)</f>
        <v>0</v>
      </c>
      <c r="H96" s="7">
        <f>SUMIFS(Nhap!$I$5:$I$1000,Nhap!$E$5:$E$1000,DATE(Thang!$E$4,Thang!$C$4,Loc!$H$2),Nhap!$F$5:$F$1000,Loc!A96)</f>
        <v>0</v>
      </c>
      <c r="I96" s="7">
        <f>SUMIFS(Nhap!$I$5:$I$1000,Nhap!$E$5:$E$1000,DATE(Thang!$E$4,Thang!$C$4,Loc!$I$2),Nhap!$F$5:$F$1000,Loc!A96)</f>
        <v>0</v>
      </c>
      <c r="J96" s="7">
        <f>SUMIFS(Nhap!$I$5:$I$1000,Nhap!$E$5:$E$1000,DATE(Thang!$E$4,Thang!$C$4,Loc!$J$2),Nhap!$F$5:$F$1000,Loc!A96)</f>
        <v>0</v>
      </c>
      <c r="K96" s="7">
        <f>SUMIFS(Nhap!$I$5:$I$1000,Nhap!$E$5:$E$1000,DATE(Thang!$E$4,Thang!$C$4,Loc!$K$2),Nhap!$F$5:$F$1000,Loc!A96)</f>
        <v>0</v>
      </c>
      <c r="L96" s="7">
        <f>SUMIFS(Nhap!$I$5:$I$1000,Nhap!$E$5:$E$1000,DATE(Thang!$E$4,Thang!$C$4,Loc!$L$2),Nhap!$F$5:$F$1000,Loc!A96)</f>
        <v>0</v>
      </c>
      <c r="M96" s="7">
        <f>SUMIFS(Nhap!$I$5:$I$1000,Nhap!$E$5:$E$1000,DATE(Thang!$E$4,Thang!$C$4,Loc!$M$2),Nhap!$F$5:$F$1000,Loc!A96)</f>
        <v>0</v>
      </c>
      <c r="N96" s="7">
        <f>SUMIFS(Nhap!$I$5:$I$1000,Nhap!$E$5:$E$1000,DATE(Thang!$E$4,Thang!$C$4,Loc!$N$2),Nhap!$F$5:$F$1000,Loc!A96)</f>
        <v>0</v>
      </c>
      <c r="O96" s="7">
        <f>SUMIFS(Nhap!$I$5:$I$1000,Nhap!$E$5:$E$1000,DATE(Thang!$E$4,Thang!$C$4,Loc!$O$2),Nhap!$F$5:$F$1000,Loc!A96)</f>
        <v>0</v>
      </c>
      <c r="P96" s="7">
        <f>SUMIFS(Nhap!$I$5:$I$1000,Nhap!$E$5:$E$1000,DATE(Thang!$E$4,Thang!$C$4,Loc!$P$2),Nhap!$F$5:$F$1000,Loc!A96)</f>
        <v>0</v>
      </c>
      <c r="Q96" s="7">
        <f>SUMIFS(Nhap!$I$5:$I$1000,Nhap!$E$5:$E$1000,DATE(Thang!$E$4,Thang!$C$4,Loc!$Q$2),Nhap!$F$5:$F$1000,Loc!A96)</f>
        <v>0</v>
      </c>
      <c r="R96" s="7">
        <f>SUMIFS(Nhap!$I$5:$I$1000,Nhap!$E$5:$E$1000,DATE(Thang!$E$4,Thang!$C$4,Loc!$R$2),Nhap!$F$5:$F$1000,Loc!A96)</f>
        <v>0</v>
      </c>
      <c r="S96" s="7">
        <f>SUMIFS(Nhap!$I$5:$I$1000,Nhap!$E$5:$E$1000,DATE(Thang!$E$4,Thang!$C$4,Loc!$S$2),Nhap!$F$5:$F$1000,Loc!A96)</f>
        <v>0</v>
      </c>
      <c r="T96" s="7">
        <f>SUMIFS(Nhap!$I$5:$I$1000,Nhap!$E$5:$E$1000,DATE(Thang!$E$4,Thang!$C$4,Loc!$T$2),Nhap!$F$5:$F$1000,Loc!A96)</f>
        <v>0</v>
      </c>
      <c r="U96" s="7">
        <f>SUMIFS(Nhap!$I$5:$I$1000,Nhap!$E$5:$E$1000,DATE(Thang!$E$4,Thang!$C$4,Loc!$U$2),Nhap!$F$5:$F$1000,Loc!A96)</f>
        <v>0</v>
      </c>
      <c r="V96" s="7">
        <f>SUMIFS(Nhap!$I$5:$I$1000,Nhap!$E$5:$E$1000,DATE(Thang!$E$4,Thang!$C$4,Loc!$V$2),Nhap!$F$5:$F$1000,Loc!A96)</f>
        <v>0</v>
      </c>
      <c r="W96" s="7">
        <f>SUMIFS(Nhap!$I$5:$I$1000,Nhap!$E$5:$E$1000,DATE(Thang!$E$4,Thang!$C$4,Loc!$W$2),Nhap!$F$5:$F$1000,Loc!A96)</f>
        <v>0</v>
      </c>
      <c r="X96" s="7">
        <f>SUMIFS(Nhap!$I$5:$I$1000,Nhap!$E$5:$E$1000,DATE(Thang!$E$4,Thang!$C$4,Loc!$X$2),Nhap!$F$5:$F$1000,Loc!A96)</f>
        <v>0</v>
      </c>
      <c r="Y96" s="7">
        <f>SUMIFS(Nhap!$I$5:$I$1000,Nhap!$E$5:$E$1000,DATE(Thang!$E$4,Thang!$C$4,Loc!$Y$2),Nhap!$F$5:$F$1000,Loc!A96)</f>
        <v>0</v>
      </c>
      <c r="Z96" s="7">
        <f>SUMIFS(Nhap!$I$5:$I$1000,Nhap!$E$5:$E$1000,DATE(Thang!$E$4,Thang!$C$4,Loc!$Z$2),Nhap!$F$5:$F$1000,Loc!A96)</f>
        <v>0</v>
      </c>
      <c r="AA96" s="7">
        <f>SUMIFS(Nhap!$I$5:$I$1000,Nhap!$E$5:$E$1000,DATE(Thang!$E$4,Thang!$C$4,Loc!$AA$2),Nhap!$F$5:$F$1000,Loc!A96)</f>
        <v>0</v>
      </c>
      <c r="AB96" s="7">
        <f>SUMIFS(Nhap!$I$5:$I$1000,Nhap!$E$5:$E$1000,DATE(Thang!$E$4,Thang!$C$4,Loc!$AB$2),Nhap!$F$5:$F$1000,Loc!A96)</f>
        <v>0</v>
      </c>
      <c r="AC96" s="7">
        <f>SUMIFS(Nhap!$I$5:$I$1000,Nhap!$E$5:$E$1000,DATE(Thang!$E$4,Thang!$C$4,Loc!$AC$2),Nhap!$F$5:$F$1000,Loc!A96)</f>
        <v>0</v>
      </c>
      <c r="AD96" s="7">
        <f>SUMIFS(Nhap!$I$5:$I$1000,Nhap!$E$5:$E$1000,DATE(Thang!$E$4,Thang!$C$4,Loc!$AD$2),Nhap!$F$5:$F$1000,Loc!$A$5)</f>
        <v>0</v>
      </c>
      <c r="AE96" s="7">
        <f>SUMIFS(Nhap!$I$5:$I$1000,Nhap!$E$5:$E$1000,DATE(Thang!$E$4,Thang!$C$4,Loc!$AE$2),Nhap!$F$5:$F$1000,Loc!A96)</f>
        <v>0</v>
      </c>
      <c r="AF96" s="7">
        <f>SUMIFS(Nhap!$I$5:$I$1000,Nhap!$E$5:$E$1000,DATE(Thang!$E$4,Thang!$C$4,Loc!$AF$2),Nhap!$F$5:$F$1000,Loc!A96)</f>
        <v>0</v>
      </c>
      <c r="AG96" s="7">
        <f>SUMIFS(Nhap!$I$5:$I$1000,Nhap!$E$5:$E$1000,DATE(Thang!$E$4,Thang!$C$4,Loc!$AG$2),Nhap!$F$5:$F$1000,Loc!A96)</f>
        <v>0</v>
      </c>
      <c r="AH96" s="7">
        <f>SUMIFS(Nhap!$I$5:$I$1000,Nhap!$E$5:$E$1000,DATE(Thang!$E$4,Thang!$C$4,Loc!$AH$2),Nhap!$F$5:$F$1000,Loc!A96)</f>
        <v>0</v>
      </c>
      <c r="AI96" s="7">
        <f>SUMIFS(Nhap!$I$5:$I$1000,Nhap!$E$5:$E$1000,DATE(Thang!$E$4,Thang!$C$4,Loc!$AI$2),Nhap!$F$5:$F$1000,Loc!A96)</f>
        <v>0</v>
      </c>
      <c r="AJ96" s="7">
        <f>SUMIFS(Nhap!$I$5:$I$1000,Nhap!$E$5:$E$1000,DATE(Thang!$E$4,Thang!$C$4,Loc!$AJ$2),Nhap!$F$5:$F$1000,Loc!A96)</f>
        <v>0</v>
      </c>
      <c r="AK96" s="1">
        <f>SUMIFS(Xuat!$G$5:$G$1000,Xuat!$C$5:$C$1000,DATE(Thang!$E$4,Thang!$C$4,AK$2),Xuat!$D$5:$D$1000,Loc!$A96)</f>
        <v>0</v>
      </c>
      <c r="AL96" s="1">
        <f>SUMIFS(Xuat!$G$5:$G$1000,Xuat!$C$5:$C$1000,DATE(Thang!$E$4,Thang!$C$4,AL$2),Xuat!$D$5:$D$1000,Loc!$A96)</f>
        <v>0</v>
      </c>
      <c r="AM96" s="1">
        <f>SUMIFS(Xuat!$G$5:$G$1000,Xuat!$C$5:$C$1000,DATE(Thang!$E$4,Thang!$C$4,AM$2),Xuat!$D$5:$D$1000,Loc!$A96)</f>
        <v>0</v>
      </c>
      <c r="AN96" s="1">
        <f>SUMIFS(Xuat!$G$5:$G$1000,Xuat!$C$5:$C$1000,DATE(Thang!$E$4,Thang!$C$4,AN$2),Xuat!$D$5:$D$1000,Loc!$A96)</f>
        <v>0</v>
      </c>
      <c r="AO96" s="1">
        <f>SUMIFS(Xuat!$G$5:$G$1000,Xuat!$C$5:$C$1000,DATE(Thang!$E$4,Thang!$C$4,AO$2),Xuat!$D$5:$D$1000,Loc!$A96)</f>
        <v>0</v>
      </c>
      <c r="AP96" s="1">
        <f>SUMIFS(Xuat!$G$5:$G$1000,Xuat!$C$5:$C$1000,DATE(Thang!$E$4,Thang!$C$4,AP$2),Xuat!$D$5:$D$1000,Loc!$A96)</f>
        <v>0</v>
      </c>
      <c r="AQ96" s="1">
        <f>SUMIFS(Xuat!$G$5:$G$1000,Xuat!$C$5:$C$1000,DATE(Thang!$E$4,Thang!$C$4,AQ$2),Xuat!$D$5:$D$1000,Loc!$A96)</f>
        <v>0</v>
      </c>
      <c r="AR96" s="1">
        <f>SUMIFS(Xuat!$G$5:$G$1000,Xuat!$C$5:$C$1000,DATE(Thang!$E$4,Thang!$C$4,AR$2),Xuat!$D$5:$D$1000,Loc!$A96)</f>
        <v>0</v>
      </c>
      <c r="AS96" s="1">
        <f>SUMIFS(Xuat!$G$5:$G$1000,Xuat!$C$5:$C$1000,DATE(Thang!$E$4,Thang!$C$4,AS$2),Xuat!$D$5:$D$1000,Loc!$A96)</f>
        <v>0</v>
      </c>
      <c r="AT96" s="1">
        <f>SUMIFS(Xuat!$G$5:$G$1000,Xuat!$C$5:$C$1000,DATE(Thang!$E$4,Thang!$C$4,AT$2),Xuat!$D$5:$D$1000,Loc!$A96)</f>
        <v>0</v>
      </c>
      <c r="AU96" s="1">
        <f>SUMIFS(Xuat!$G$5:$G$1000,Xuat!$C$5:$C$1000,DATE(Thang!$E$4,Thang!$C$4,AU$2),Xuat!$D$5:$D$1000,Loc!$A96)</f>
        <v>0</v>
      </c>
      <c r="AV96" s="1">
        <f>SUMIFS(Xuat!$G$5:$G$1000,Xuat!$C$5:$C$1000,DATE(Thang!$E$4,Thang!$C$4,AV$2),Xuat!$D$5:$D$1000,Loc!$A96)</f>
        <v>0</v>
      </c>
      <c r="AW96" s="1">
        <f>SUMIFS(Xuat!$G$5:$G$1000,Xuat!$C$5:$C$1000,DATE(Thang!$E$4,Thang!$C$4,AW$2),Xuat!$D$5:$D$1000,Loc!$A96)</f>
        <v>0</v>
      </c>
      <c r="AX96" s="1">
        <f>SUMIFS(Xuat!$G$5:$G$1000,Xuat!$C$5:$C$1000,DATE(Thang!$E$4,Thang!$C$4,AX$2),Xuat!$D$5:$D$1000,Loc!$A96)</f>
        <v>0</v>
      </c>
      <c r="AY96" s="1">
        <f>SUMIFS(Xuat!$G$5:$G$1000,Xuat!$C$5:$C$1000,DATE(Thang!$E$4,Thang!$C$4,AY$2),Xuat!$D$5:$D$1000,Loc!$A96)</f>
        <v>0</v>
      </c>
      <c r="AZ96" s="1">
        <f>SUMIFS(Xuat!$G$5:$G$1000,Xuat!$C$5:$C$1000,DATE(Thang!$E$4,Thang!$C$4,AZ$2),Xuat!$D$5:$D$1000,Loc!$A96)</f>
        <v>0</v>
      </c>
      <c r="BA96" s="1">
        <f>SUMIFS(Xuat!$G$5:$G$1000,Xuat!$C$5:$C$1000,DATE(Thang!$E$4,Thang!$C$4,BA$2),Xuat!$D$5:$D$1000,Loc!$A96)</f>
        <v>0</v>
      </c>
      <c r="BB96" s="1">
        <f>SUMIFS(Xuat!$G$5:$G$1000,Xuat!$C$5:$C$1000,DATE(Thang!$E$4,Thang!$C$4,BB$2),Xuat!$D$5:$D$1000,Loc!$A96)</f>
        <v>0</v>
      </c>
      <c r="BC96" s="1">
        <f>SUMIFS(Xuat!$G$5:$G$1000,Xuat!$C$5:$C$1000,DATE(Thang!$E$4,Thang!$C$4,BC$2),Xuat!$D$5:$D$1000,Loc!$A96)</f>
        <v>0</v>
      </c>
      <c r="BD96" s="1">
        <f>SUMIFS(Xuat!$G$5:$G$1000,Xuat!$C$5:$C$1000,DATE(Thang!$E$4,Thang!$C$4,BD$2),Xuat!$D$5:$D$1000,Loc!$A96)</f>
        <v>0</v>
      </c>
      <c r="BE96" s="1">
        <f>SUMIFS(Xuat!$G$5:$G$1000,Xuat!$C$5:$C$1000,DATE(Thang!$E$4,Thang!$C$4,BE$2),Xuat!$D$5:$D$1000,Loc!$A96)</f>
        <v>0</v>
      </c>
      <c r="BF96" s="1">
        <f>SUMIFS(Xuat!$G$5:$G$1000,Xuat!$C$5:$C$1000,DATE(Thang!$E$4,Thang!$C$4,BF$2),Xuat!$D$5:$D$1000,Loc!$A96)</f>
        <v>0</v>
      </c>
      <c r="BG96" s="1">
        <f>SUMIFS(Xuat!$G$5:$G$1000,Xuat!$C$5:$C$1000,DATE(Thang!$E$4,Thang!$C$4,BG$2),Xuat!$D$5:$D$1000,Loc!$A96)</f>
        <v>0</v>
      </c>
      <c r="BH96" s="1">
        <f>SUMIFS(Xuat!$G$5:$G$1000,Xuat!$C$5:$C$1000,DATE(Thang!$E$4,Thang!$C$4,BH$2),Xuat!$D$5:$D$1000,Loc!$A96)</f>
        <v>0</v>
      </c>
      <c r="BI96" s="1">
        <f>SUMIFS(Xuat!$G$5:$G$1000,Xuat!$C$5:$C$1000,DATE(Thang!$E$4,Thang!$C$4,BI$2),Xuat!$D$5:$D$1000,Loc!$A96)</f>
        <v>0</v>
      </c>
      <c r="BJ96" s="1">
        <f>SUMIFS(Xuat!$G$5:$G$1000,Xuat!$C$5:$C$1000,DATE(Thang!$E$4,Thang!$C$4,BJ$2),Xuat!$D$5:$D$1000,Loc!$A96)</f>
        <v>0</v>
      </c>
      <c r="BK96" s="1">
        <f>SUMIFS(Xuat!$G$5:$G$1000,Xuat!$C$5:$C$1000,DATE(Thang!$E$4,Thang!$C$4,BK$2),Xuat!$D$5:$D$1000,Loc!$A96)</f>
        <v>0</v>
      </c>
      <c r="BL96" s="1">
        <f>SUMIFS(Xuat!$G$5:$G$1000,Xuat!$C$5:$C$1000,DATE(Thang!$E$4,Thang!$C$4,BL$2),Xuat!$D$5:$D$1000,Loc!$A96)</f>
        <v>0</v>
      </c>
      <c r="BM96" s="1">
        <f>SUMIFS(Xuat!$G$5:$G$1000,Xuat!$C$5:$C$1000,DATE(Thang!$E$4,Thang!$C$4,BM$2),Xuat!$D$5:$D$1000,Loc!$A96)</f>
        <v>0</v>
      </c>
      <c r="BN96" s="1">
        <f>SUMIFS(Xuat!$G$5:$G$1000,Xuat!$C$5:$C$1000,DATE(Thang!$E$4,Thang!$C$4,BN$2),Xuat!$D$5:$D$1000,Loc!$A96)</f>
        <v>0</v>
      </c>
      <c r="BO96" s="1">
        <f>SUMIFS(Xuat!$G$5:$G$1000,Xuat!$C$5:$C$1000,DATE(Thang!$E$4,Thang!$C$4,BO$2),Xuat!$D$5:$D$1000,Loc!$A96)</f>
        <v>0</v>
      </c>
    </row>
    <row r="97" spans="1:67" x14ac:dyDescent="0.2">
      <c r="A97" s="2">
        <f>DM!C97</f>
        <v>0</v>
      </c>
      <c r="B97" s="3">
        <f>VLOOKUP(A97,Tondau!$B$5:$F$500,3,0)</f>
        <v>0</v>
      </c>
      <c r="C97" s="3">
        <f t="shared" si="5"/>
        <v>0</v>
      </c>
      <c r="D97" s="3">
        <f t="shared" si="6"/>
        <v>0</v>
      </c>
      <c r="E97" s="3">
        <f t="shared" si="7"/>
        <v>0</v>
      </c>
      <c r="F97" s="7">
        <f>SUMIFS(Nhap!$I$5:$I$1000,Nhap!$E$5:$E$1000,DATE(Thang!$E$4,Thang!$C$4,Loc!$F$2),Nhap!$F$5:$F$1000,Loc!A97)</f>
        <v>0</v>
      </c>
      <c r="G97" s="7">
        <f>SUMIFS(Nhap!$I$5:$I$1000,Nhap!$E$5:$E$1000,DATE(Thang!$E$4,Thang!$C$4,Loc!$G$2),Nhap!$F$5:$F$1000,Loc!A97)</f>
        <v>0</v>
      </c>
      <c r="H97" s="7">
        <f>SUMIFS(Nhap!$I$5:$I$1000,Nhap!$E$5:$E$1000,DATE(Thang!$E$4,Thang!$C$4,Loc!$H$2),Nhap!$F$5:$F$1000,Loc!A97)</f>
        <v>0</v>
      </c>
      <c r="I97" s="7">
        <f>SUMIFS(Nhap!$I$5:$I$1000,Nhap!$E$5:$E$1000,DATE(Thang!$E$4,Thang!$C$4,Loc!$I$2),Nhap!$F$5:$F$1000,Loc!A97)</f>
        <v>0</v>
      </c>
      <c r="J97" s="7">
        <f>SUMIFS(Nhap!$I$5:$I$1000,Nhap!$E$5:$E$1000,DATE(Thang!$E$4,Thang!$C$4,Loc!$J$2),Nhap!$F$5:$F$1000,Loc!A97)</f>
        <v>0</v>
      </c>
      <c r="K97" s="7">
        <f>SUMIFS(Nhap!$I$5:$I$1000,Nhap!$E$5:$E$1000,DATE(Thang!$E$4,Thang!$C$4,Loc!$K$2),Nhap!$F$5:$F$1000,Loc!A97)</f>
        <v>0</v>
      </c>
      <c r="L97" s="7">
        <f>SUMIFS(Nhap!$I$5:$I$1000,Nhap!$E$5:$E$1000,DATE(Thang!$E$4,Thang!$C$4,Loc!$L$2),Nhap!$F$5:$F$1000,Loc!A97)</f>
        <v>0</v>
      </c>
      <c r="M97" s="7">
        <f>SUMIFS(Nhap!$I$5:$I$1000,Nhap!$E$5:$E$1000,DATE(Thang!$E$4,Thang!$C$4,Loc!$M$2),Nhap!$F$5:$F$1000,Loc!A97)</f>
        <v>0</v>
      </c>
      <c r="N97" s="7">
        <f>SUMIFS(Nhap!$I$5:$I$1000,Nhap!$E$5:$E$1000,DATE(Thang!$E$4,Thang!$C$4,Loc!$N$2),Nhap!$F$5:$F$1000,Loc!A97)</f>
        <v>0</v>
      </c>
      <c r="O97" s="7">
        <f>SUMIFS(Nhap!$I$5:$I$1000,Nhap!$E$5:$E$1000,DATE(Thang!$E$4,Thang!$C$4,Loc!$O$2),Nhap!$F$5:$F$1000,Loc!A97)</f>
        <v>0</v>
      </c>
      <c r="P97" s="7">
        <f>SUMIFS(Nhap!$I$5:$I$1000,Nhap!$E$5:$E$1000,DATE(Thang!$E$4,Thang!$C$4,Loc!$P$2),Nhap!$F$5:$F$1000,Loc!A97)</f>
        <v>0</v>
      </c>
      <c r="Q97" s="7">
        <f>SUMIFS(Nhap!$I$5:$I$1000,Nhap!$E$5:$E$1000,DATE(Thang!$E$4,Thang!$C$4,Loc!$Q$2),Nhap!$F$5:$F$1000,Loc!A97)</f>
        <v>0</v>
      </c>
      <c r="R97" s="7">
        <f>SUMIFS(Nhap!$I$5:$I$1000,Nhap!$E$5:$E$1000,DATE(Thang!$E$4,Thang!$C$4,Loc!$R$2),Nhap!$F$5:$F$1000,Loc!A97)</f>
        <v>0</v>
      </c>
      <c r="S97" s="7">
        <f>SUMIFS(Nhap!$I$5:$I$1000,Nhap!$E$5:$E$1000,DATE(Thang!$E$4,Thang!$C$4,Loc!$S$2),Nhap!$F$5:$F$1000,Loc!A97)</f>
        <v>0</v>
      </c>
      <c r="T97" s="7">
        <f>SUMIFS(Nhap!$I$5:$I$1000,Nhap!$E$5:$E$1000,DATE(Thang!$E$4,Thang!$C$4,Loc!$T$2),Nhap!$F$5:$F$1000,Loc!A97)</f>
        <v>0</v>
      </c>
      <c r="U97" s="7">
        <f>SUMIFS(Nhap!$I$5:$I$1000,Nhap!$E$5:$E$1000,DATE(Thang!$E$4,Thang!$C$4,Loc!$U$2),Nhap!$F$5:$F$1000,Loc!A97)</f>
        <v>0</v>
      </c>
      <c r="V97" s="7">
        <f>SUMIFS(Nhap!$I$5:$I$1000,Nhap!$E$5:$E$1000,DATE(Thang!$E$4,Thang!$C$4,Loc!$V$2),Nhap!$F$5:$F$1000,Loc!A97)</f>
        <v>0</v>
      </c>
      <c r="W97" s="7">
        <f>SUMIFS(Nhap!$I$5:$I$1000,Nhap!$E$5:$E$1000,DATE(Thang!$E$4,Thang!$C$4,Loc!$W$2),Nhap!$F$5:$F$1000,Loc!A97)</f>
        <v>0</v>
      </c>
      <c r="X97" s="7">
        <f>SUMIFS(Nhap!$I$5:$I$1000,Nhap!$E$5:$E$1000,DATE(Thang!$E$4,Thang!$C$4,Loc!$X$2),Nhap!$F$5:$F$1000,Loc!A97)</f>
        <v>0</v>
      </c>
      <c r="Y97" s="7">
        <f>SUMIFS(Nhap!$I$5:$I$1000,Nhap!$E$5:$E$1000,DATE(Thang!$E$4,Thang!$C$4,Loc!$Y$2),Nhap!$F$5:$F$1000,Loc!A97)</f>
        <v>0</v>
      </c>
      <c r="Z97" s="7">
        <f>SUMIFS(Nhap!$I$5:$I$1000,Nhap!$E$5:$E$1000,DATE(Thang!$E$4,Thang!$C$4,Loc!$Z$2),Nhap!$F$5:$F$1000,Loc!A97)</f>
        <v>0</v>
      </c>
      <c r="AA97" s="7">
        <f>SUMIFS(Nhap!$I$5:$I$1000,Nhap!$E$5:$E$1000,DATE(Thang!$E$4,Thang!$C$4,Loc!$AA$2),Nhap!$F$5:$F$1000,Loc!A97)</f>
        <v>0</v>
      </c>
      <c r="AB97" s="7">
        <f>SUMIFS(Nhap!$I$5:$I$1000,Nhap!$E$5:$E$1000,DATE(Thang!$E$4,Thang!$C$4,Loc!$AB$2),Nhap!$F$5:$F$1000,Loc!A97)</f>
        <v>0</v>
      </c>
      <c r="AC97" s="7">
        <f>SUMIFS(Nhap!$I$5:$I$1000,Nhap!$E$5:$E$1000,DATE(Thang!$E$4,Thang!$C$4,Loc!$AC$2),Nhap!$F$5:$F$1000,Loc!A97)</f>
        <v>0</v>
      </c>
      <c r="AD97" s="7">
        <f>SUMIFS(Nhap!$I$5:$I$1000,Nhap!$E$5:$E$1000,DATE(Thang!$E$4,Thang!$C$4,Loc!$AD$2),Nhap!$F$5:$F$1000,Loc!$A$5)</f>
        <v>0</v>
      </c>
      <c r="AE97" s="7">
        <f>SUMIFS(Nhap!$I$5:$I$1000,Nhap!$E$5:$E$1000,DATE(Thang!$E$4,Thang!$C$4,Loc!$AE$2),Nhap!$F$5:$F$1000,Loc!A97)</f>
        <v>0</v>
      </c>
      <c r="AF97" s="7">
        <f>SUMIFS(Nhap!$I$5:$I$1000,Nhap!$E$5:$E$1000,DATE(Thang!$E$4,Thang!$C$4,Loc!$AF$2),Nhap!$F$5:$F$1000,Loc!A97)</f>
        <v>0</v>
      </c>
      <c r="AG97" s="7">
        <f>SUMIFS(Nhap!$I$5:$I$1000,Nhap!$E$5:$E$1000,DATE(Thang!$E$4,Thang!$C$4,Loc!$AG$2),Nhap!$F$5:$F$1000,Loc!A97)</f>
        <v>0</v>
      </c>
      <c r="AH97" s="7">
        <f>SUMIFS(Nhap!$I$5:$I$1000,Nhap!$E$5:$E$1000,DATE(Thang!$E$4,Thang!$C$4,Loc!$AH$2),Nhap!$F$5:$F$1000,Loc!A97)</f>
        <v>0</v>
      </c>
      <c r="AI97" s="7">
        <f>SUMIFS(Nhap!$I$5:$I$1000,Nhap!$E$5:$E$1000,DATE(Thang!$E$4,Thang!$C$4,Loc!$AI$2),Nhap!$F$5:$F$1000,Loc!A97)</f>
        <v>0</v>
      </c>
      <c r="AJ97" s="7">
        <f>SUMIFS(Nhap!$I$5:$I$1000,Nhap!$E$5:$E$1000,DATE(Thang!$E$4,Thang!$C$4,Loc!$AJ$2),Nhap!$F$5:$F$1000,Loc!A97)</f>
        <v>0</v>
      </c>
      <c r="AK97" s="1">
        <f>SUMIFS(Xuat!$G$5:$G$1000,Xuat!$C$5:$C$1000,DATE(Thang!$E$4,Thang!$C$4,AK$2),Xuat!$D$5:$D$1000,Loc!$A97)</f>
        <v>0</v>
      </c>
      <c r="AL97" s="1">
        <f>SUMIFS(Xuat!$G$5:$G$1000,Xuat!$C$5:$C$1000,DATE(Thang!$E$4,Thang!$C$4,AL$2),Xuat!$D$5:$D$1000,Loc!$A97)</f>
        <v>0</v>
      </c>
      <c r="AM97" s="1">
        <f>SUMIFS(Xuat!$G$5:$G$1000,Xuat!$C$5:$C$1000,DATE(Thang!$E$4,Thang!$C$4,AM$2),Xuat!$D$5:$D$1000,Loc!$A97)</f>
        <v>0</v>
      </c>
      <c r="AN97" s="1">
        <f>SUMIFS(Xuat!$G$5:$G$1000,Xuat!$C$5:$C$1000,DATE(Thang!$E$4,Thang!$C$4,AN$2),Xuat!$D$5:$D$1000,Loc!$A97)</f>
        <v>0</v>
      </c>
      <c r="AO97" s="1">
        <f>SUMIFS(Xuat!$G$5:$G$1000,Xuat!$C$5:$C$1000,DATE(Thang!$E$4,Thang!$C$4,AO$2),Xuat!$D$5:$D$1000,Loc!$A97)</f>
        <v>0</v>
      </c>
      <c r="AP97" s="1">
        <f>SUMIFS(Xuat!$G$5:$G$1000,Xuat!$C$5:$C$1000,DATE(Thang!$E$4,Thang!$C$4,AP$2),Xuat!$D$5:$D$1000,Loc!$A97)</f>
        <v>0</v>
      </c>
      <c r="AQ97" s="1">
        <f>SUMIFS(Xuat!$G$5:$G$1000,Xuat!$C$5:$C$1000,DATE(Thang!$E$4,Thang!$C$4,AQ$2),Xuat!$D$5:$D$1000,Loc!$A97)</f>
        <v>0</v>
      </c>
      <c r="AR97" s="1">
        <f>SUMIFS(Xuat!$G$5:$G$1000,Xuat!$C$5:$C$1000,DATE(Thang!$E$4,Thang!$C$4,AR$2),Xuat!$D$5:$D$1000,Loc!$A97)</f>
        <v>0</v>
      </c>
      <c r="AS97" s="1">
        <f>SUMIFS(Xuat!$G$5:$G$1000,Xuat!$C$5:$C$1000,DATE(Thang!$E$4,Thang!$C$4,AS$2),Xuat!$D$5:$D$1000,Loc!$A97)</f>
        <v>0</v>
      </c>
      <c r="AT97" s="1">
        <f>SUMIFS(Xuat!$G$5:$G$1000,Xuat!$C$5:$C$1000,DATE(Thang!$E$4,Thang!$C$4,AT$2),Xuat!$D$5:$D$1000,Loc!$A97)</f>
        <v>0</v>
      </c>
      <c r="AU97" s="1">
        <f>SUMIFS(Xuat!$G$5:$G$1000,Xuat!$C$5:$C$1000,DATE(Thang!$E$4,Thang!$C$4,AU$2),Xuat!$D$5:$D$1000,Loc!$A97)</f>
        <v>0</v>
      </c>
      <c r="AV97" s="1">
        <f>SUMIFS(Xuat!$G$5:$G$1000,Xuat!$C$5:$C$1000,DATE(Thang!$E$4,Thang!$C$4,AV$2),Xuat!$D$5:$D$1000,Loc!$A97)</f>
        <v>0</v>
      </c>
      <c r="AW97" s="1">
        <f>SUMIFS(Xuat!$G$5:$G$1000,Xuat!$C$5:$C$1000,DATE(Thang!$E$4,Thang!$C$4,AW$2),Xuat!$D$5:$D$1000,Loc!$A97)</f>
        <v>0</v>
      </c>
      <c r="AX97" s="1">
        <f>SUMIFS(Xuat!$G$5:$G$1000,Xuat!$C$5:$C$1000,DATE(Thang!$E$4,Thang!$C$4,AX$2),Xuat!$D$5:$D$1000,Loc!$A97)</f>
        <v>0</v>
      </c>
      <c r="AY97" s="1">
        <f>SUMIFS(Xuat!$G$5:$G$1000,Xuat!$C$5:$C$1000,DATE(Thang!$E$4,Thang!$C$4,AY$2),Xuat!$D$5:$D$1000,Loc!$A97)</f>
        <v>0</v>
      </c>
      <c r="AZ97" s="1">
        <f>SUMIFS(Xuat!$G$5:$G$1000,Xuat!$C$5:$C$1000,DATE(Thang!$E$4,Thang!$C$4,AZ$2),Xuat!$D$5:$D$1000,Loc!$A97)</f>
        <v>0</v>
      </c>
      <c r="BA97" s="1">
        <f>SUMIFS(Xuat!$G$5:$G$1000,Xuat!$C$5:$C$1000,DATE(Thang!$E$4,Thang!$C$4,BA$2),Xuat!$D$5:$D$1000,Loc!$A97)</f>
        <v>0</v>
      </c>
      <c r="BB97" s="1">
        <f>SUMIFS(Xuat!$G$5:$G$1000,Xuat!$C$5:$C$1000,DATE(Thang!$E$4,Thang!$C$4,BB$2),Xuat!$D$5:$D$1000,Loc!$A97)</f>
        <v>0</v>
      </c>
      <c r="BC97" s="1">
        <f>SUMIFS(Xuat!$G$5:$G$1000,Xuat!$C$5:$C$1000,DATE(Thang!$E$4,Thang!$C$4,BC$2),Xuat!$D$5:$D$1000,Loc!$A97)</f>
        <v>0</v>
      </c>
      <c r="BD97" s="1">
        <f>SUMIFS(Xuat!$G$5:$G$1000,Xuat!$C$5:$C$1000,DATE(Thang!$E$4,Thang!$C$4,BD$2),Xuat!$D$5:$D$1000,Loc!$A97)</f>
        <v>0</v>
      </c>
      <c r="BE97" s="1">
        <f>SUMIFS(Xuat!$G$5:$G$1000,Xuat!$C$5:$C$1000,DATE(Thang!$E$4,Thang!$C$4,BE$2),Xuat!$D$5:$D$1000,Loc!$A97)</f>
        <v>0</v>
      </c>
      <c r="BF97" s="1">
        <f>SUMIFS(Xuat!$G$5:$G$1000,Xuat!$C$5:$C$1000,DATE(Thang!$E$4,Thang!$C$4,BF$2),Xuat!$D$5:$D$1000,Loc!$A97)</f>
        <v>0</v>
      </c>
      <c r="BG97" s="1">
        <f>SUMIFS(Xuat!$G$5:$G$1000,Xuat!$C$5:$C$1000,DATE(Thang!$E$4,Thang!$C$4,BG$2),Xuat!$D$5:$D$1000,Loc!$A97)</f>
        <v>0</v>
      </c>
      <c r="BH97" s="1">
        <f>SUMIFS(Xuat!$G$5:$G$1000,Xuat!$C$5:$C$1000,DATE(Thang!$E$4,Thang!$C$4,BH$2),Xuat!$D$5:$D$1000,Loc!$A97)</f>
        <v>0</v>
      </c>
      <c r="BI97" s="1">
        <f>SUMIFS(Xuat!$G$5:$G$1000,Xuat!$C$5:$C$1000,DATE(Thang!$E$4,Thang!$C$4,BI$2),Xuat!$D$5:$D$1000,Loc!$A97)</f>
        <v>0</v>
      </c>
      <c r="BJ97" s="1">
        <f>SUMIFS(Xuat!$G$5:$G$1000,Xuat!$C$5:$C$1000,DATE(Thang!$E$4,Thang!$C$4,BJ$2),Xuat!$D$5:$D$1000,Loc!$A97)</f>
        <v>0</v>
      </c>
      <c r="BK97" s="1">
        <f>SUMIFS(Xuat!$G$5:$G$1000,Xuat!$C$5:$C$1000,DATE(Thang!$E$4,Thang!$C$4,BK$2),Xuat!$D$5:$D$1000,Loc!$A97)</f>
        <v>0</v>
      </c>
      <c r="BL97" s="1">
        <f>SUMIFS(Xuat!$G$5:$G$1000,Xuat!$C$5:$C$1000,DATE(Thang!$E$4,Thang!$C$4,BL$2),Xuat!$D$5:$D$1000,Loc!$A97)</f>
        <v>0</v>
      </c>
      <c r="BM97" s="1">
        <f>SUMIFS(Xuat!$G$5:$G$1000,Xuat!$C$5:$C$1000,DATE(Thang!$E$4,Thang!$C$4,BM$2),Xuat!$D$5:$D$1000,Loc!$A97)</f>
        <v>0</v>
      </c>
      <c r="BN97" s="1">
        <f>SUMIFS(Xuat!$G$5:$G$1000,Xuat!$C$5:$C$1000,DATE(Thang!$E$4,Thang!$C$4,BN$2),Xuat!$D$5:$D$1000,Loc!$A97)</f>
        <v>0</v>
      </c>
      <c r="BO97" s="1">
        <f>SUMIFS(Xuat!$G$5:$G$1000,Xuat!$C$5:$C$1000,DATE(Thang!$E$4,Thang!$C$4,BO$2),Xuat!$D$5:$D$1000,Loc!$A97)</f>
        <v>0</v>
      </c>
    </row>
    <row r="98" spans="1:67" x14ac:dyDescent="0.2">
      <c r="A98" s="2">
        <f>DM!C98</f>
        <v>0</v>
      </c>
      <c r="B98" s="3">
        <f>VLOOKUP(A98,Tondau!$B$5:$F$500,3,0)</f>
        <v>0</v>
      </c>
      <c r="C98" s="3">
        <f t="shared" si="5"/>
        <v>0</v>
      </c>
      <c r="D98" s="3">
        <f t="shared" si="6"/>
        <v>0</v>
      </c>
      <c r="E98" s="3">
        <f t="shared" si="7"/>
        <v>0</v>
      </c>
      <c r="F98" s="7">
        <f>SUMIFS(Nhap!$I$5:$I$1000,Nhap!$E$5:$E$1000,DATE(Thang!$E$4,Thang!$C$4,Loc!$F$2),Nhap!$F$5:$F$1000,Loc!A98)</f>
        <v>0</v>
      </c>
      <c r="G98" s="7">
        <f>SUMIFS(Nhap!$I$5:$I$1000,Nhap!$E$5:$E$1000,DATE(Thang!$E$4,Thang!$C$4,Loc!$G$2),Nhap!$F$5:$F$1000,Loc!A98)</f>
        <v>0</v>
      </c>
      <c r="H98" s="7">
        <f>SUMIFS(Nhap!$I$5:$I$1000,Nhap!$E$5:$E$1000,DATE(Thang!$E$4,Thang!$C$4,Loc!$H$2),Nhap!$F$5:$F$1000,Loc!A98)</f>
        <v>0</v>
      </c>
      <c r="I98" s="7">
        <f>SUMIFS(Nhap!$I$5:$I$1000,Nhap!$E$5:$E$1000,DATE(Thang!$E$4,Thang!$C$4,Loc!$I$2),Nhap!$F$5:$F$1000,Loc!A98)</f>
        <v>0</v>
      </c>
      <c r="J98" s="7">
        <f>SUMIFS(Nhap!$I$5:$I$1000,Nhap!$E$5:$E$1000,DATE(Thang!$E$4,Thang!$C$4,Loc!$J$2),Nhap!$F$5:$F$1000,Loc!A98)</f>
        <v>0</v>
      </c>
      <c r="K98" s="7">
        <f>SUMIFS(Nhap!$I$5:$I$1000,Nhap!$E$5:$E$1000,DATE(Thang!$E$4,Thang!$C$4,Loc!$K$2),Nhap!$F$5:$F$1000,Loc!A98)</f>
        <v>0</v>
      </c>
      <c r="L98" s="7">
        <f>SUMIFS(Nhap!$I$5:$I$1000,Nhap!$E$5:$E$1000,DATE(Thang!$E$4,Thang!$C$4,Loc!$L$2),Nhap!$F$5:$F$1000,Loc!A98)</f>
        <v>0</v>
      </c>
      <c r="M98" s="7">
        <f>SUMIFS(Nhap!$I$5:$I$1000,Nhap!$E$5:$E$1000,DATE(Thang!$E$4,Thang!$C$4,Loc!$M$2),Nhap!$F$5:$F$1000,Loc!A98)</f>
        <v>0</v>
      </c>
      <c r="N98" s="7">
        <f>SUMIFS(Nhap!$I$5:$I$1000,Nhap!$E$5:$E$1000,DATE(Thang!$E$4,Thang!$C$4,Loc!$N$2),Nhap!$F$5:$F$1000,Loc!A98)</f>
        <v>0</v>
      </c>
      <c r="O98" s="7">
        <f>SUMIFS(Nhap!$I$5:$I$1000,Nhap!$E$5:$E$1000,DATE(Thang!$E$4,Thang!$C$4,Loc!$O$2),Nhap!$F$5:$F$1000,Loc!A98)</f>
        <v>0</v>
      </c>
      <c r="P98" s="7">
        <f>SUMIFS(Nhap!$I$5:$I$1000,Nhap!$E$5:$E$1000,DATE(Thang!$E$4,Thang!$C$4,Loc!$P$2),Nhap!$F$5:$F$1000,Loc!A98)</f>
        <v>0</v>
      </c>
      <c r="Q98" s="7">
        <f>SUMIFS(Nhap!$I$5:$I$1000,Nhap!$E$5:$E$1000,DATE(Thang!$E$4,Thang!$C$4,Loc!$Q$2),Nhap!$F$5:$F$1000,Loc!A98)</f>
        <v>0</v>
      </c>
      <c r="R98" s="7">
        <f>SUMIFS(Nhap!$I$5:$I$1000,Nhap!$E$5:$E$1000,DATE(Thang!$E$4,Thang!$C$4,Loc!$R$2),Nhap!$F$5:$F$1000,Loc!A98)</f>
        <v>0</v>
      </c>
      <c r="S98" s="7">
        <f>SUMIFS(Nhap!$I$5:$I$1000,Nhap!$E$5:$E$1000,DATE(Thang!$E$4,Thang!$C$4,Loc!$S$2),Nhap!$F$5:$F$1000,Loc!A98)</f>
        <v>0</v>
      </c>
      <c r="T98" s="7">
        <f>SUMIFS(Nhap!$I$5:$I$1000,Nhap!$E$5:$E$1000,DATE(Thang!$E$4,Thang!$C$4,Loc!$T$2),Nhap!$F$5:$F$1000,Loc!A98)</f>
        <v>0</v>
      </c>
      <c r="U98" s="7">
        <f>SUMIFS(Nhap!$I$5:$I$1000,Nhap!$E$5:$E$1000,DATE(Thang!$E$4,Thang!$C$4,Loc!$U$2),Nhap!$F$5:$F$1000,Loc!A98)</f>
        <v>0</v>
      </c>
      <c r="V98" s="7">
        <f>SUMIFS(Nhap!$I$5:$I$1000,Nhap!$E$5:$E$1000,DATE(Thang!$E$4,Thang!$C$4,Loc!$V$2),Nhap!$F$5:$F$1000,Loc!A98)</f>
        <v>0</v>
      </c>
      <c r="W98" s="7">
        <f>SUMIFS(Nhap!$I$5:$I$1000,Nhap!$E$5:$E$1000,DATE(Thang!$E$4,Thang!$C$4,Loc!$W$2),Nhap!$F$5:$F$1000,Loc!A98)</f>
        <v>0</v>
      </c>
      <c r="X98" s="7">
        <f>SUMIFS(Nhap!$I$5:$I$1000,Nhap!$E$5:$E$1000,DATE(Thang!$E$4,Thang!$C$4,Loc!$X$2),Nhap!$F$5:$F$1000,Loc!A98)</f>
        <v>0</v>
      </c>
      <c r="Y98" s="7">
        <f>SUMIFS(Nhap!$I$5:$I$1000,Nhap!$E$5:$E$1000,DATE(Thang!$E$4,Thang!$C$4,Loc!$Y$2),Nhap!$F$5:$F$1000,Loc!A98)</f>
        <v>0</v>
      </c>
      <c r="Z98" s="7">
        <f>SUMIFS(Nhap!$I$5:$I$1000,Nhap!$E$5:$E$1000,DATE(Thang!$E$4,Thang!$C$4,Loc!$Z$2),Nhap!$F$5:$F$1000,Loc!A98)</f>
        <v>0</v>
      </c>
      <c r="AA98" s="7">
        <f>SUMIFS(Nhap!$I$5:$I$1000,Nhap!$E$5:$E$1000,DATE(Thang!$E$4,Thang!$C$4,Loc!$AA$2),Nhap!$F$5:$F$1000,Loc!A98)</f>
        <v>0</v>
      </c>
      <c r="AB98" s="7">
        <f>SUMIFS(Nhap!$I$5:$I$1000,Nhap!$E$5:$E$1000,DATE(Thang!$E$4,Thang!$C$4,Loc!$AB$2),Nhap!$F$5:$F$1000,Loc!A98)</f>
        <v>0</v>
      </c>
      <c r="AC98" s="7">
        <f>SUMIFS(Nhap!$I$5:$I$1000,Nhap!$E$5:$E$1000,DATE(Thang!$E$4,Thang!$C$4,Loc!$AC$2),Nhap!$F$5:$F$1000,Loc!A98)</f>
        <v>0</v>
      </c>
      <c r="AD98" s="7">
        <f>SUMIFS(Nhap!$I$5:$I$1000,Nhap!$E$5:$E$1000,DATE(Thang!$E$4,Thang!$C$4,Loc!$AD$2),Nhap!$F$5:$F$1000,Loc!$A$5)</f>
        <v>0</v>
      </c>
      <c r="AE98" s="7">
        <f>SUMIFS(Nhap!$I$5:$I$1000,Nhap!$E$5:$E$1000,DATE(Thang!$E$4,Thang!$C$4,Loc!$AE$2),Nhap!$F$5:$F$1000,Loc!A98)</f>
        <v>0</v>
      </c>
      <c r="AF98" s="7">
        <f>SUMIFS(Nhap!$I$5:$I$1000,Nhap!$E$5:$E$1000,DATE(Thang!$E$4,Thang!$C$4,Loc!$AF$2),Nhap!$F$5:$F$1000,Loc!A98)</f>
        <v>0</v>
      </c>
      <c r="AG98" s="7">
        <f>SUMIFS(Nhap!$I$5:$I$1000,Nhap!$E$5:$E$1000,DATE(Thang!$E$4,Thang!$C$4,Loc!$AG$2),Nhap!$F$5:$F$1000,Loc!A98)</f>
        <v>0</v>
      </c>
      <c r="AH98" s="7">
        <f>SUMIFS(Nhap!$I$5:$I$1000,Nhap!$E$5:$E$1000,DATE(Thang!$E$4,Thang!$C$4,Loc!$AH$2),Nhap!$F$5:$F$1000,Loc!A98)</f>
        <v>0</v>
      </c>
      <c r="AI98" s="7">
        <f>SUMIFS(Nhap!$I$5:$I$1000,Nhap!$E$5:$E$1000,DATE(Thang!$E$4,Thang!$C$4,Loc!$AI$2),Nhap!$F$5:$F$1000,Loc!A98)</f>
        <v>0</v>
      </c>
      <c r="AJ98" s="7">
        <f>SUMIFS(Nhap!$I$5:$I$1000,Nhap!$E$5:$E$1000,DATE(Thang!$E$4,Thang!$C$4,Loc!$AJ$2),Nhap!$F$5:$F$1000,Loc!A98)</f>
        <v>0</v>
      </c>
      <c r="AK98" s="1">
        <f>SUMIFS(Xuat!$G$5:$G$1000,Xuat!$C$5:$C$1000,DATE(Thang!$E$4,Thang!$C$4,AK$2),Xuat!$D$5:$D$1000,Loc!$A98)</f>
        <v>0</v>
      </c>
      <c r="AL98" s="1">
        <f>SUMIFS(Xuat!$G$5:$G$1000,Xuat!$C$5:$C$1000,DATE(Thang!$E$4,Thang!$C$4,AL$2),Xuat!$D$5:$D$1000,Loc!$A98)</f>
        <v>0</v>
      </c>
      <c r="AM98" s="1">
        <f>SUMIFS(Xuat!$G$5:$G$1000,Xuat!$C$5:$C$1000,DATE(Thang!$E$4,Thang!$C$4,AM$2),Xuat!$D$5:$D$1000,Loc!$A98)</f>
        <v>0</v>
      </c>
      <c r="AN98" s="1">
        <f>SUMIFS(Xuat!$G$5:$G$1000,Xuat!$C$5:$C$1000,DATE(Thang!$E$4,Thang!$C$4,AN$2),Xuat!$D$5:$D$1000,Loc!$A98)</f>
        <v>0</v>
      </c>
      <c r="AO98" s="1">
        <f>SUMIFS(Xuat!$G$5:$G$1000,Xuat!$C$5:$C$1000,DATE(Thang!$E$4,Thang!$C$4,AO$2),Xuat!$D$5:$D$1000,Loc!$A98)</f>
        <v>0</v>
      </c>
      <c r="AP98" s="1">
        <f>SUMIFS(Xuat!$G$5:$G$1000,Xuat!$C$5:$C$1000,DATE(Thang!$E$4,Thang!$C$4,AP$2),Xuat!$D$5:$D$1000,Loc!$A98)</f>
        <v>0</v>
      </c>
      <c r="AQ98" s="1">
        <f>SUMIFS(Xuat!$G$5:$G$1000,Xuat!$C$5:$C$1000,DATE(Thang!$E$4,Thang!$C$4,AQ$2),Xuat!$D$5:$D$1000,Loc!$A98)</f>
        <v>0</v>
      </c>
      <c r="AR98" s="1">
        <f>SUMIFS(Xuat!$G$5:$G$1000,Xuat!$C$5:$C$1000,DATE(Thang!$E$4,Thang!$C$4,AR$2),Xuat!$D$5:$D$1000,Loc!$A98)</f>
        <v>0</v>
      </c>
      <c r="AS98" s="1">
        <f>SUMIFS(Xuat!$G$5:$G$1000,Xuat!$C$5:$C$1000,DATE(Thang!$E$4,Thang!$C$4,AS$2),Xuat!$D$5:$D$1000,Loc!$A98)</f>
        <v>0</v>
      </c>
      <c r="AT98" s="1">
        <f>SUMIFS(Xuat!$G$5:$G$1000,Xuat!$C$5:$C$1000,DATE(Thang!$E$4,Thang!$C$4,AT$2),Xuat!$D$5:$D$1000,Loc!$A98)</f>
        <v>0</v>
      </c>
      <c r="AU98" s="1">
        <f>SUMIFS(Xuat!$G$5:$G$1000,Xuat!$C$5:$C$1000,DATE(Thang!$E$4,Thang!$C$4,AU$2),Xuat!$D$5:$D$1000,Loc!$A98)</f>
        <v>0</v>
      </c>
      <c r="AV98" s="1">
        <f>SUMIFS(Xuat!$G$5:$G$1000,Xuat!$C$5:$C$1000,DATE(Thang!$E$4,Thang!$C$4,AV$2),Xuat!$D$5:$D$1000,Loc!$A98)</f>
        <v>0</v>
      </c>
      <c r="AW98" s="1">
        <f>SUMIFS(Xuat!$G$5:$G$1000,Xuat!$C$5:$C$1000,DATE(Thang!$E$4,Thang!$C$4,AW$2),Xuat!$D$5:$D$1000,Loc!$A98)</f>
        <v>0</v>
      </c>
      <c r="AX98" s="1">
        <f>SUMIFS(Xuat!$G$5:$G$1000,Xuat!$C$5:$C$1000,DATE(Thang!$E$4,Thang!$C$4,AX$2),Xuat!$D$5:$D$1000,Loc!$A98)</f>
        <v>0</v>
      </c>
      <c r="AY98" s="1">
        <f>SUMIFS(Xuat!$G$5:$G$1000,Xuat!$C$5:$C$1000,DATE(Thang!$E$4,Thang!$C$4,AY$2),Xuat!$D$5:$D$1000,Loc!$A98)</f>
        <v>0</v>
      </c>
      <c r="AZ98" s="1">
        <f>SUMIFS(Xuat!$G$5:$G$1000,Xuat!$C$5:$C$1000,DATE(Thang!$E$4,Thang!$C$4,AZ$2),Xuat!$D$5:$D$1000,Loc!$A98)</f>
        <v>0</v>
      </c>
      <c r="BA98" s="1">
        <f>SUMIFS(Xuat!$G$5:$G$1000,Xuat!$C$5:$C$1000,DATE(Thang!$E$4,Thang!$C$4,BA$2),Xuat!$D$5:$D$1000,Loc!$A98)</f>
        <v>0</v>
      </c>
      <c r="BB98" s="1">
        <f>SUMIFS(Xuat!$G$5:$G$1000,Xuat!$C$5:$C$1000,DATE(Thang!$E$4,Thang!$C$4,BB$2),Xuat!$D$5:$D$1000,Loc!$A98)</f>
        <v>0</v>
      </c>
      <c r="BC98" s="1">
        <f>SUMIFS(Xuat!$G$5:$G$1000,Xuat!$C$5:$C$1000,DATE(Thang!$E$4,Thang!$C$4,BC$2),Xuat!$D$5:$D$1000,Loc!$A98)</f>
        <v>0</v>
      </c>
      <c r="BD98" s="1">
        <f>SUMIFS(Xuat!$G$5:$G$1000,Xuat!$C$5:$C$1000,DATE(Thang!$E$4,Thang!$C$4,BD$2),Xuat!$D$5:$D$1000,Loc!$A98)</f>
        <v>0</v>
      </c>
      <c r="BE98" s="1">
        <f>SUMIFS(Xuat!$G$5:$G$1000,Xuat!$C$5:$C$1000,DATE(Thang!$E$4,Thang!$C$4,BE$2),Xuat!$D$5:$D$1000,Loc!$A98)</f>
        <v>0</v>
      </c>
      <c r="BF98" s="1">
        <f>SUMIFS(Xuat!$G$5:$G$1000,Xuat!$C$5:$C$1000,DATE(Thang!$E$4,Thang!$C$4,BF$2),Xuat!$D$5:$D$1000,Loc!$A98)</f>
        <v>0</v>
      </c>
      <c r="BG98" s="1">
        <f>SUMIFS(Xuat!$G$5:$G$1000,Xuat!$C$5:$C$1000,DATE(Thang!$E$4,Thang!$C$4,BG$2),Xuat!$D$5:$D$1000,Loc!$A98)</f>
        <v>0</v>
      </c>
      <c r="BH98" s="1">
        <f>SUMIFS(Xuat!$G$5:$G$1000,Xuat!$C$5:$C$1000,DATE(Thang!$E$4,Thang!$C$4,BH$2),Xuat!$D$5:$D$1000,Loc!$A98)</f>
        <v>0</v>
      </c>
      <c r="BI98" s="1">
        <f>SUMIFS(Xuat!$G$5:$G$1000,Xuat!$C$5:$C$1000,DATE(Thang!$E$4,Thang!$C$4,BI$2),Xuat!$D$5:$D$1000,Loc!$A98)</f>
        <v>0</v>
      </c>
      <c r="BJ98" s="1">
        <f>SUMIFS(Xuat!$G$5:$G$1000,Xuat!$C$5:$C$1000,DATE(Thang!$E$4,Thang!$C$4,BJ$2),Xuat!$D$5:$D$1000,Loc!$A98)</f>
        <v>0</v>
      </c>
      <c r="BK98" s="1">
        <f>SUMIFS(Xuat!$G$5:$G$1000,Xuat!$C$5:$C$1000,DATE(Thang!$E$4,Thang!$C$4,BK$2),Xuat!$D$5:$D$1000,Loc!$A98)</f>
        <v>0</v>
      </c>
      <c r="BL98" s="1">
        <f>SUMIFS(Xuat!$G$5:$G$1000,Xuat!$C$5:$C$1000,DATE(Thang!$E$4,Thang!$C$4,BL$2),Xuat!$D$5:$D$1000,Loc!$A98)</f>
        <v>0</v>
      </c>
      <c r="BM98" s="1">
        <f>SUMIFS(Xuat!$G$5:$G$1000,Xuat!$C$5:$C$1000,DATE(Thang!$E$4,Thang!$C$4,BM$2),Xuat!$D$5:$D$1000,Loc!$A98)</f>
        <v>0</v>
      </c>
      <c r="BN98" s="1">
        <f>SUMIFS(Xuat!$G$5:$G$1000,Xuat!$C$5:$C$1000,DATE(Thang!$E$4,Thang!$C$4,BN$2),Xuat!$D$5:$D$1000,Loc!$A98)</f>
        <v>0</v>
      </c>
      <c r="BO98" s="1">
        <f>SUMIFS(Xuat!$G$5:$G$1000,Xuat!$C$5:$C$1000,DATE(Thang!$E$4,Thang!$C$4,BO$2),Xuat!$D$5:$D$1000,Loc!$A98)</f>
        <v>0</v>
      </c>
    </row>
    <row r="99" spans="1:67" x14ac:dyDescent="0.2">
      <c r="A99" s="2">
        <f>DM!C99</f>
        <v>0</v>
      </c>
      <c r="B99" s="3">
        <f>VLOOKUP(A99,Tondau!$B$5:$F$500,3,0)</f>
        <v>0</v>
      </c>
      <c r="C99" s="3">
        <f t="shared" si="5"/>
        <v>0</v>
      </c>
      <c r="D99" s="3">
        <f t="shared" si="6"/>
        <v>0</v>
      </c>
      <c r="E99" s="3">
        <f t="shared" si="7"/>
        <v>0</v>
      </c>
      <c r="F99" s="7">
        <f>SUMIFS(Nhap!$I$5:$I$1000,Nhap!$E$5:$E$1000,DATE(Thang!$E$4,Thang!$C$4,Loc!$F$2),Nhap!$F$5:$F$1000,Loc!A99)</f>
        <v>0</v>
      </c>
      <c r="G99" s="7">
        <f>SUMIFS(Nhap!$I$5:$I$1000,Nhap!$E$5:$E$1000,DATE(Thang!$E$4,Thang!$C$4,Loc!$G$2),Nhap!$F$5:$F$1000,Loc!A99)</f>
        <v>0</v>
      </c>
      <c r="H99" s="7">
        <f>SUMIFS(Nhap!$I$5:$I$1000,Nhap!$E$5:$E$1000,DATE(Thang!$E$4,Thang!$C$4,Loc!$H$2),Nhap!$F$5:$F$1000,Loc!A99)</f>
        <v>0</v>
      </c>
      <c r="I99" s="7">
        <f>SUMIFS(Nhap!$I$5:$I$1000,Nhap!$E$5:$E$1000,DATE(Thang!$E$4,Thang!$C$4,Loc!$I$2),Nhap!$F$5:$F$1000,Loc!A99)</f>
        <v>0</v>
      </c>
      <c r="J99" s="7">
        <f>SUMIFS(Nhap!$I$5:$I$1000,Nhap!$E$5:$E$1000,DATE(Thang!$E$4,Thang!$C$4,Loc!$J$2),Nhap!$F$5:$F$1000,Loc!A99)</f>
        <v>0</v>
      </c>
      <c r="K99" s="7">
        <f>SUMIFS(Nhap!$I$5:$I$1000,Nhap!$E$5:$E$1000,DATE(Thang!$E$4,Thang!$C$4,Loc!$K$2),Nhap!$F$5:$F$1000,Loc!A99)</f>
        <v>0</v>
      </c>
      <c r="L99" s="7">
        <f>SUMIFS(Nhap!$I$5:$I$1000,Nhap!$E$5:$E$1000,DATE(Thang!$E$4,Thang!$C$4,Loc!$L$2),Nhap!$F$5:$F$1000,Loc!A99)</f>
        <v>0</v>
      </c>
      <c r="M99" s="7">
        <f>SUMIFS(Nhap!$I$5:$I$1000,Nhap!$E$5:$E$1000,DATE(Thang!$E$4,Thang!$C$4,Loc!$M$2),Nhap!$F$5:$F$1000,Loc!A99)</f>
        <v>0</v>
      </c>
      <c r="N99" s="7">
        <f>SUMIFS(Nhap!$I$5:$I$1000,Nhap!$E$5:$E$1000,DATE(Thang!$E$4,Thang!$C$4,Loc!$N$2),Nhap!$F$5:$F$1000,Loc!A99)</f>
        <v>0</v>
      </c>
      <c r="O99" s="7">
        <f>SUMIFS(Nhap!$I$5:$I$1000,Nhap!$E$5:$E$1000,DATE(Thang!$E$4,Thang!$C$4,Loc!$O$2),Nhap!$F$5:$F$1000,Loc!A99)</f>
        <v>0</v>
      </c>
      <c r="P99" s="7">
        <f>SUMIFS(Nhap!$I$5:$I$1000,Nhap!$E$5:$E$1000,DATE(Thang!$E$4,Thang!$C$4,Loc!$P$2),Nhap!$F$5:$F$1000,Loc!A99)</f>
        <v>0</v>
      </c>
      <c r="Q99" s="7">
        <f>SUMIFS(Nhap!$I$5:$I$1000,Nhap!$E$5:$E$1000,DATE(Thang!$E$4,Thang!$C$4,Loc!$Q$2),Nhap!$F$5:$F$1000,Loc!A99)</f>
        <v>0</v>
      </c>
      <c r="R99" s="7">
        <f>SUMIFS(Nhap!$I$5:$I$1000,Nhap!$E$5:$E$1000,DATE(Thang!$E$4,Thang!$C$4,Loc!$R$2),Nhap!$F$5:$F$1000,Loc!A99)</f>
        <v>0</v>
      </c>
      <c r="S99" s="7">
        <f>SUMIFS(Nhap!$I$5:$I$1000,Nhap!$E$5:$E$1000,DATE(Thang!$E$4,Thang!$C$4,Loc!$S$2),Nhap!$F$5:$F$1000,Loc!A99)</f>
        <v>0</v>
      </c>
      <c r="T99" s="7">
        <f>SUMIFS(Nhap!$I$5:$I$1000,Nhap!$E$5:$E$1000,DATE(Thang!$E$4,Thang!$C$4,Loc!$T$2),Nhap!$F$5:$F$1000,Loc!A99)</f>
        <v>0</v>
      </c>
      <c r="U99" s="7">
        <f>SUMIFS(Nhap!$I$5:$I$1000,Nhap!$E$5:$E$1000,DATE(Thang!$E$4,Thang!$C$4,Loc!$U$2),Nhap!$F$5:$F$1000,Loc!A99)</f>
        <v>0</v>
      </c>
      <c r="V99" s="7">
        <f>SUMIFS(Nhap!$I$5:$I$1000,Nhap!$E$5:$E$1000,DATE(Thang!$E$4,Thang!$C$4,Loc!$V$2),Nhap!$F$5:$F$1000,Loc!A99)</f>
        <v>0</v>
      </c>
      <c r="W99" s="7">
        <f>SUMIFS(Nhap!$I$5:$I$1000,Nhap!$E$5:$E$1000,DATE(Thang!$E$4,Thang!$C$4,Loc!$W$2),Nhap!$F$5:$F$1000,Loc!A99)</f>
        <v>0</v>
      </c>
      <c r="X99" s="7">
        <f>SUMIFS(Nhap!$I$5:$I$1000,Nhap!$E$5:$E$1000,DATE(Thang!$E$4,Thang!$C$4,Loc!$X$2),Nhap!$F$5:$F$1000,Loc!A99)</f>
        <v>0</v>
      </c>
      <c r="Y99" s="7">
        <f>SUMIFS(Nhap!$I$5:$I$1000,Nhap!$E$5:$E$1000,DATE(Thang!$E$4,Thang!$C$4,Loc!$Y$2),Nhap!$F$5:$F$1000,Loc!A99)</f>
        <v>0</v>
      </c>
      <c r="Z99" s="7">
        <f>SUMIFS(Nhap!$I$5:$I$1000,Nhap!$E$5:$E$1000,DATE(Thang!$E$4,Thang!$C$4,Loc!$Z$2),Nhap!$F$5:$F$1000,Loc!A99)</f>
        <v>0</v>
      </c>
      <c r="AA99" s="7">
        <f>SUMIFS(Nhap!$I$5:$I$1000,Nhap!$E$5:$E$1000,DATE(Thang!$E$4,Thang!$C$4,Loc!$AA$2),Nhap!$F$5:$F$1000,Loc!A99)</f>
        <v>0</v>
      </c>
      <c r="AB99" s="7">
        <f>SUMIFS(Nhap!$I$5:$I$1000,Nhap!$E$5:$E$1000,DATE(Thang!$E$4,Thang!$C$4,Loc!$AB$2),Nhap!$F$5:$F$1000,Loc!A99)</f>
        <v>0</v>
      </c>
      <c r="AC99" s="7">
        <f>SUMIFS(Nhap!$I$5:$I$1000,Nhap!$E$5:$E$1000,DATE(Thang!$E$4,Thang!$C$4,Loc!$AC$2),Nhap!$F$5:$F$1000,Loc!A99)</f>
        <v>0</v>
      </c>
      <c r="AD99" s="7">
        <f>SUMIFS(Nhap!$I$5:$I$1000,Nhap!$E$5:$E$1000,DATE(Thang!$E$4,Thang!$C$4,Loc!$AD$2),Nhap!$F$5:$F$1000,Loc!$A$5)</f>
        <v>0</v>
      </c>
      <c r="AE99" s="7">
        <f>SUMIFS(Nhap!$I$5:$I$1000,Nhap!$E$5:$E$1000,DATE(Thang!$E$4,Thang!$C$4,Loc!$AE$2),Nhap!$F$5:$F$1000,Loc!A99)</f>
        <v>0</v>
      </c>
      <c r="AF99" s="7">
        <f>SUMIFS(Nhap!$I$5:$I$1000,Nhap!$E$5:$E$1000,DATE(Thang!$E$4,Thang!$C$4,Loc!$AF$2),Nhap!$F$5:$F$1000,Loc!A99)</f>
        <v>0</v>
      </c>
      <c r="AG99" s="7">
        <f>SUMIFS(Nhap!$I$5:$I$1000,Nhap!$E$5:$E$1000,DATE(Thang!$E$4,Thang!$C$4,Loc!$AG$2),Nhap!$F$5:$F$1000,Loc!A99)</f>
        <v>0</v>
      </c>
      <c r="AH99" s="7">
        <f>SUMIFS(Nhap!$I$5:$I$1000,Nhap!$E$5:$E$1000,DATE(Thang!$E$4,Thang!$C$4,Loc!$AH$2),Nhap!$F$5:$F$1000,Loc!A99)</f>
        <v>0</v>
      </c>
      <c r="AI99" s="7">
        <f>SUMIFS(Nhap!$I$5:$I$1000,Nhap!$E$5:$E$1000,DATE(Thang!$E$4,Thang!$C$4,Loc!$AI$2),Nhap!$F$5:$F$1000,Loc!A99)</f>
        <v>0</v>
      </c>
      <c r="AJ99" s="7">
        <f>SUMIFS(Nhap!$I$5:$I$1000,Nhap!$E$5:$E$1000,DATE(Thang!$E$4,Thang!$C$4,Loc!$AJ$2),Nhap!$F$5:$F$1000,Loc!A99)</f>
        <v>0</v>
      </c>
      <c r="AK99" s="1">
        <f>SUMIFS(Xuat!$G$5:$G$1000,Xuat!$C$5:$C$1000,DATE(Thang!$E$4,Thang!$C$4,AK$2),Xuat!$D$5:$D$1000,Loc!$A99)</f>
        <v>0</v>
      </c>
      <c r="AL99" s="1">
        <f>SUMIFS(Xuat!$G$5:$G$1000,Xuat!$C$5:$C$1000,DATE(Thang!$E$4,Thang!$C$4,AL$2),Xuat!$D$5:$D$1000,Loc!$A99)</f>
        <v>0</v>
      </c>
      <c r="AM99" s="1">
        <f>SUMIFS(Xuat!$G$5:$G$1000,Xuat!$C$5:$C$1000,DATE(Thang!$E$4,Thang!$C$4,AM$2),Xuat!$D$5:$D$1000,Loc!$A99)</f>
        <v>0</v>
      </c>
      <c r="AN99" s="1">
        <f>SUMIFS(Xuat!$G$5:$G$1000,Xuat!$C$5:$C$1000,DATE(Thang!$E$4,Thang!$C$4,AN$2),Xuat!$D$5:$D$1000,Loc!$A99)</f>
        <v>0</v>
      </c>
      <c r="AO99" s="1">
        <f>SUMIFS(Xuat!$G$5:$G$1000,Xuat!$C$5:$C$1000,DATE(Thang!$E$4,Thang!$C$4,AO$2),Xuat!$D$5:$D$1000,Loc!$A99)</f>
        <v>0</v>
      </c>
      <c r="AP99" s="1">
        <f>SUMIFS(Xuat!$G$5:$G$1000,Xuat!$C$5:$C$1000,DATE(Thang!$E$4,Thang!$C$4,AP$2),Xuat!$D$5:$D$1000,Loc!$A99)</f>
        <v>0</v>
      </c>
      <c r="AQ99" s="1">
        <f>SUMIFS(Xuat!$G$5:$G$1000,Xuat!$C$5:$C$1000,DATE(Thang!$E$4,Thang!$C$4,AQ$2),Xuat!$D$5:$D$1000,Loc!$A99)</f>
        <v>0</v>
      </c>
      <c r="AR99" s="1">
        <f>SUMIFS(Xuat!$G$5:$G$1000,Xuat!$C$5:$C$1000,DATE(Thang!$E$4,Thang!$C$4,AR$2),Xuat!$D$5:$D$1000,Loc!$A99)</f>
        <v>0</v>
      </c>
      <c r="AS99" s="1">
        <f>SUMIFS(Xuat!$G$5:$G$1000,Xuat!$C$5:$C$1000,DATE(Thang!$E$4,Thang!$C$4,AS$2),Xuat!$D$5:$D$1000,Loc!$A99)</f>
        <v>0</v>
      </c>
      <c r="AT99" s="1">
        <f>SUMIFS(Xuat!$G$5:$G$1000,Xuat!$C$5:$C$1000,DATE(Thang!$E$4,Thang!$C$4,AT$2),Xuat!$D$5:$D$1000,Loc!$A99)</f>
        <v>0</v>
      </c>
      <c r="AU99" s="1">
        <f>SUMIFS(Xuat!$G$5:$G$1000,Xuat!$C$5:$C$1000,DATE(Thang!$E$4,Thang!$C$4,AU$2),Xuat!$D$5:$D$1000,Loc!$A99)</f>
        <v>0</v>
      </c>
      <c r="AV99" s="1">
        <f>SUMIFS(Xuat!$G$5:$G$1000,Xuat!$C$5:$C$1000,DATE(Thang!$E$4,Thang!$C$4,AV$2),Xuat!$D$5:$D$1000,Loc!$A99)</f>
        <v>0</v>
      </c>
      <c r="AW99" s="1">
        <f>SUMIFS(Xuat!$G$5:$G$1000,Xuat!$C$5:$C$1000,DATE(Thang!$E$4,Thang!$C$4,AW$2),Xuat!$D$5:$D$1000,Loc!$A99)</f>
        <v>0</v>
      </c>
      <c r="AX99" s="1">
        <f>SUMIFS(Xuat!$G$5:$G$1000,Xuat!$C$5:$C$1000,DATE(Thang!$E$4,Thang!$C$4,AX$2),Xuat!$D$5:$D$1000,Loc!$A99)</f>
        <v>0</v>
      </c>
      <c r="AY99" s="1">
        <f>SUMIFS(Xuat!$G$5:$G$1000,Xuat!$C$5:$C$1000,DATE(Thang!$E$4,Thang!$C$4,AY$2),Xuat!$D$5:$D$1000,Loc!$A99)</f>
        <v>0</v>
      </c>
      <c r="AZ99" s="1">
        <f>SUMIFS(Xuat!$G$5:$G$1000,Xuat!$C$5:$C$1000,DATE(Thang!$E$4,Thang!$C$4,AZ$2),Xuat!$D$5:$D$1000,Loc!$A99)</f>
        <v>0</v>
      </c>
      <c r="BA99" s="1">
        <f>SUMIFS(Xuat!$G$5:$G$1000,Xuat!$C$5:$C$1000,DATE(Thang!$E$4,Thang!$C$4,BA$2),Xuat!$D$5:$D$1000,Loc!$A99)</f>
        <v>0</v>
      </c>
      <c r="BB99" s="1">
        <f>SUMIFS(Xuat!$G$5:$G$1000,Xuat!$C$5:$C$1000,DATE(Thang!$E$4,Thang!$C$4,BB$2),Xuat!$D$5:$D$1000,Loc!$A99)</f>
        <v>0</v>
      </c>
      <c r="BC99" s="1">
        <f>SUMIFS(Xuat!$G$5:$G$1000,Xuat!$C$5:$C$1000,DATE(Thang!$E$4,Thang!$C$4,BC$2),Xuat!$D$5:$D$1000,Loc!$A99)</f>
        <v>0</v>
      </c>
      <c r="BD99" s="1">
        <f>SUMIFS(Xuat!$G$5:$G$1000,Xuat!$C$5:$C$1000,DATE(Thang!$E$4,Thang!$C$4,BD$2),Xuat!$D$5:$D$1000,Loc!$A99)</f>
        <v>0</v>
      </c>
      <c r="BE99" s="1">
        <f>SUMIFS(Xuat!$G$5:$G$1000,Xuat!$C$5:$C$1000,DATE(Thang!$E$4,Thang!$C$4,BE$2),Xuat!$D$5:$D$1000,Loc!$A99)</f>
        <v>0</v>
      </c>
      <c r="BF99" s="1">
        <f>SUMIFS(Xuat!$G$5:$G$1000,Xuat!$C$5:$C$1000,DATE(Thang!$E$4,Thang!$C$4,BF$2),Xuat!$D$5:$D$1000,Loc!$A99)</f>
        <v>0</v>
      </c>
      <c r="BG99" s="1">
        <f>SUMIFS(Xuat!$G$5:$G$1000,Xuat!$C$5:$C$1000,DATE(Thang!$E$4,Thang!$C$4,BG$2),Xuat!$D$5:$D$1000,Loc!$A99)</f>
        <v>0</v>
      </c>
      <c r="BH99" s="1">
        <f>SUMIFS(Xuat!$G$5:$G$1000,Xuat!$C$5:$C$1000,DATE(Thang!$E$4,Thang!$C$4,BH$2),Xuat!$D$5:$D$1000,Loc!$A99)</f>
        <v>0</v>
      </c>
      <c r="BI99" s="1">
        <f>SUMIFS(Xuat!$G$5:$G$1000,Xuat!$C$5:$C$1000,DATE(Thang!$E$4,Thang!$C$4,BI$2),Xuat!$D$5:$D$1000,Loc!$A99)</f>
        <v>0</v>
      </c>
      <c r="BJ99" s="1">
        <f>SUMIFS(Xuat!$G$5:$G$1000,Xuat!$C$5:$C$1000,DATE(Thang!$E$4,Thang!$C$4,BJ$2),Xuat!$D$5:$D$1000,Loc!$A99)</f>
        <v>0</v>
      </c>
      <c r="BK99" s="1">
        <f>SUMIFS(Xuat!$G$5:$G$1000,Xuat!$C$5:$C$1000,DATE(Thang!$E$4,Thang!$C$4,BK$2),Xuat!$D$5:$D$1000,Loc!$A99)</f>
        <v>0</v>
      </c>
      <c r="BL99" s="1">
        <f>SUMIFS(Xuat!$G$5:$G$1000,Xuat!$C$5:$C$1000,DATE(Thang!$E$4,Thang!$C$4,BL$2),Xuat!$D$5:$D$1000,Loc!$A99)</f>
        <v>0</v>
      </c>
      <c r="BM99" s="1">
        <f>SUMIFS(Xuat!$G$5:$G$1000,Xuat!$C$5:$C$1000,DATE(Thang!$E$4,Thang!$C$4,BM$2),Xuat!$D$5:$D$1000,Loc!$A99)</f>
        <v>0</v>
      </c>
      <c r="BN99" s="1">
        <f>SUMIFS(Xuat!$G$5:$G$1000,Xuat!$C$5:$C$1000,DATE(Thang!$E$4,Thang!$C$4,BN$2),Xuat!$D$5:$D$1000,Loc!$A99)</f>
        <v>0</v>
      </c>
      <c r="BO99" s="1">
        <f>SUMIFS(Xuat!$G$5:$G$1000,Xuat!$C$5:$C$1000,DATE(Thang!$E$4,Thang!$C$4,BO$2),Xuat!$D$5:$D$1000,Loc!$A99)</f>
        <v>0</v>
      </c>
    </row>
    <row r="100" spans="1:67" x14ac:dyDescent="0.2">
      <c r="A100" s="2">
        <f>DM!C100</f>
        <v>0</v>
      </c>
      <c r="B100" s="3">
        <f>VLOOKUP(A100,Tondau!$B$5:$F$500,3,0)</f>
        <v>0</v>
      </c>
      <c r="C100" s="3">
        <f t="shared" si="5"/>
        <v>0</v>
      </c>
      <c r="D100" s="3">
        <f t="shared" si="6"/>
        <v>0</v>
      </c>
      <c r="E100" s="3">
        <f t="shared" si="7"/>
        <v>0</v>
      </c>
      <c r="F100" s="7">
        <f>SUMIFS(Nhap!$I$5:$I$1000,Nhap!$E$5:$E$1000,DATE(Thang!$E$4,Thang!$C$4,Loc!$F$2),Nhap!$F$5:$F$1000,Loc!A100)</f>
        <v>0</v>
      </c>
      <c r="G100" s="7">
        <f>SUMIFS(Nhap!$I$5:$I$1000,Nhap!$E$5:$E$1000,DATE(Thang!$E$4,Thang!$C$4,Loc!$G$2),Nhap!$F$5:$F$1000,Loc!A100)</f>
        <v>0</v>
      </c>
      <c r="H100" s="7">
        <f>SUMIFS(Nhap!$I$5:$I$1000,Nhap!$E$5:$E$1000,DATE(Thang!$E$4,Thang!$C$4,Loc!$H$2),Nhap!$F$5:$F$1000,Loc!A100)</f>
        <v>0</v>
      </c>
      <c r="I100" s="7">
        <f>SUMIFS(Nhap!$I$5:$I$1000,Nhap!$E$5:$E$1000,DATE(Thang!$E$4,Thang!$C$4,Loc!$I$2),Nhap!$F$5:$F$1000,Loc!A100)</f>
        <v>0</v>
      </c>
      <c r="J100" s="7">
        <f>SUMIFS(Nhap!$I$5:$I$1000,Nhap!$E$5:$E$1000,DATE(Thang!$E$4,Thang!$C$4,Loc!$J$2),Nhap!$F$5:$F$1000,Loc!A100)</f>
        <v>0</v>
      </c>
      <c r="K100" s="7">
        <f>SUMIFS(Nhap!$I$5:$I$1000,Nhap!$E$5:$E$1000,DATE(Thang!$E$4,Thang!$C$4,Loc!$K$2),Nhap!$F$5:$F$1000,Loc!A100)</f>
        <v>0</v>
      </c>
      <c r="L100" s="7">
        <f>SUMIFS(Nhap!$I$5:$I$1000,Nhap!$E$5:$E$1000,DATE(Thang!$E$4,Thang!$C$4,Loc!$L$2),Nhap!$F$5:$F$1000,Loc!A100)</f>
        <v>0</v>
      </c>
      <c r="M100" s="7">
        <f>SUMIFS(Nhap!$I$5:$I$1000,Nhap!$E$5:$E$1000,DATE(Thang!$E$4,Thang!$C$4,Loc!$M$2),Nhap!$F$5:$F$1000,Loc!A100)</f>
        <v>0</v>
      </c>
      <c r="N100" s="7">
        <f>SUMIFS(Nhap!$I$5:$I$1000,Nhap!$E$5:$E$1000,DATE(Thang!$E$4,Thang!$C$4,Loc!$N$2),Nhap!$F$5:$F$1000,Loc!A100)</f>
        <v>0</v>
      </c>
      <c r="O100" s="7">
        <f>SUMIFS(Nhap!$I$5:$I$1000,Nhap!$E$5:$E$1000,DATE(Thang!$E$4,Thang!$C$4,Loc!$O$2),Nhap!$F$5:$F$1000,Loc!A100)</f>
        <v>0</v>
      </c>
      <c r="P100" s="7">
        <f>SUMIFS(Nhap!$I$5:$I$1000,Nhap!$E$5:$E$1000,DATE(Thang!$E$4,Thang!$C$4,Loc!$P$2),Nhap!$F$5:$F$1000,Loc!A100)</f>
        <v>0</v>
      </c>
      <c r="Q100" s="7">
        <f>SUMIFS(Nhap!$I$5:$I$1000,Nhap!$E$5:$E$1000,DATE(Thang!$E$4,Thang!$C$4,Loc!$Q$2),Nhap!$F$5:$F$1000,Loc!A100)</f>
        <v>0</v>
      </c>
      <c r="R100" s="7">
        <f>SUMIFS(Nhap!$I$5:$I$1000,Nhap!$E$5:$E$1000,DATE(Thang!$E$4,Thang!$C$4,Loc!$R$2),Nhap!$F$5:$F$1000,Loc!A100)</f>
        <v>0</v>
      </c>
      <c r="S100" s="7">
        <f>SUMIFS(Nhap!$I$5:$I$1000,Nhap!$E$5:$E$1000,DATE(Thang!$E$4,Thang!$C$4,Loc!$S$2),Nhap!$F$5:$F$1000,Loc!A100)</f>
        <v>0</v>
      </c>
      <c r="T100" s="7">
        <f>SUMIFS(Nhap!$I$5:$I$1000,Nhap!$E$5:$E$1000,DATE(Thang!$E$4,Thang!$C$4,Loc!$T$2),Nhap!$F$5:$F$1000,Loc!A100)</f>
        <v>0</v>
      </c>
      <c r="U100" s="7">
        <f>SUMIFS(Nhap!$I$5:$I$1000,Nhap!$E$5:$E$1000,DATE(Thang!$E$4,Thang!$C$4,Loc!$U$2),Nhap!$F$5:$F$1000,Loc!A100)</f>
        <v>0</v>
      </c>
      <c r="V100" s="7">
        <f>SUMIFS(Nhap!$I$5:$I$1000,Nhap!$E$5:$E$1000,DATE(Thang!$E$4,Thang!$C$4,Loc!$V$2),Nhap!$F$5:$F$1000,Loc!A100)</f>
        <v>0</v>
      </c>
      <c r="W100" s="7">
        <f>SUMIFS(Nhap!$I$5:$I$1000,Nhap!$E$5:$E$1000,DATE(Thang!$E$4,Thang!$C$4,Loc!$W$2),Nhap!$F$5:$F$1000,Loc!A100)</f>
        <v>0</v>
      </c>
      <c r="X100" s="7">
        <f>SUMIFS(Nhap!$I$5:$I$1000,Nhap!$E$5:$E$1000,DATE(Thang!$E$4,Thang!$C$4,Loc!$X$2),Nhap!$F$5:$F$1000,Loc!A100)</f>
        <v>0</v>
      </c>
      <c r="Y100" s="7">
        <f>SUMIFS(Nhap!$I$5:$I$1000,Nhap!$E$5:$E$1000,DATE(Thang!$E$4,Thang!$C$4,Loc!$Y$2),Nhap!$F$5:$F$1000,Loc!A100)</f>
        <v>0</v>
      </c>
      <c r="Z100" s="7">
        <f>SUMIFS(Nhap!$I$5:$I$1000,Nhap!$E$5:$E$1000,DATE(Thang!$E$4,Thang!$C$4,Loc!$Z$2),Nhap!$F$5:$F$1000,Loc!A100)</f>
        <v>0</v>
      </c>
      <c r="AA100" s="7">
        <f>SUMIFS(Nhap!$I$5:$I$1000,Nhap!$E$5:$E$1000,DATE(Thang!$E$4,Thang!$C$4,Loc!$AA$2),Nhap!$F$5:$F$1000,Loc!A100)</f>
        <v>0</v>
      </c>
      <c r="AB100" s="7">
        <f>SUMIFS(Nhap!$I$5:$I$1000,Nhap!$E$5:$E$1000,DATE(Thang!$E$4,Thang!$C$4,Loc!$AB$2),Nhap!$F$5:$F$1000,Loc!A100)</f>
        <v>0</v>
      </c>
      <c r="AC100" s="7">
        <f>SUMIFS(Nhap!$I$5:$I$1000,Nhap!$E$5:$E$1000,DATE(Thang!$E$4,Thang!$C$4,Loc!$AC$2),Nhap!$F$5:$F$1000,Loc!A100)</f>
        <v>0</v>
      </c>
      <c r="AD100" s="7">
        <f>SUMIFS(Nhap!$I$5:$I$1000,Nhap!$E$5:$E$1000,DATE(Thang!$E$4,Thang!$C$4,Loc!$AD$2),Nhap!$F$5:$F$1000,Loc!$A$5)</f>
        <v>0</v>
      </c>
      <c r="AE100" s="7">
        <f>SUMIFS(Nhap!$I$5:$I$1000,Nhap!$E$5:$E$1000,DATE(Thang!$E$4,Thang!$C$4,Loc!$AE$2),Nhap!$F$5:$F$1000,Loc!A100)</f>
        <v>0</v>
      </c>
      <c r="AF100" s="7">
        <f>SUMIFS(Nhap!$I$5:$I$1000,Nhap!$E$5:$E$1000,DATE(Thang!$E$4,Thang!$C$4,Loc!$AF$2),Nhap!$F$5:$F$1000,Loc!A100)</f>
        <v>0</v>
      </c>
      <c r="AG100" s="7">
        <f>SUMIFS(Nhap!$I$5:$I$1000,Nhap!$E$5:$E$1000,DATE(Thang!$E$4,Thang!$C$4,Loc!$AG$2),Nhap!$F$5:$F$1000,Loc!A100)</f>
        <v>0</v>
      </c>
      <c r="AH100" s="7">
        <f>SUMIFS(Nhap!$I$5:$I$1000,Nhap!$E$5:$E$1000,DATE(Thang!$E$4,Thang!$C$4,Loc!$AH$2),Nhap!$F$5:$F$1000,Loc!A100)</f>
        <v>0</v>
      </c>
      <c r="AI100" s="7">
        <f>SUMIFS(Nhap!$I$5:$I$1000,Nhap!$E$5:$E$1000,DATE(Thang!$E$4,Thang!$C$4,Loc!$AI$2),Nhap!$F$5:$F$1000,Loc!A100)</f>
        <v>0</v>
      </c>
      <c r="AJ100" s="7">
        <f>SUMIFS(Nhap!$I$5:$I$1000,Nhap!$E$5:$E$1000,DATE(Thang!$E$4,Thang!$C$4,Loc!$AJ$2),Nhap!$F$5:$F$1000,Loc!A100)</f>
        <v>0</v>
      </c>
      <c r="AK100" s="1">
        <f>SUMIFS(Xuat!$G$5:$G$1000,Xuat!$C$5:$C$1000,DATE(Thang!$E$4,Thang!$C$4,AK$2),Xuat!$D$5:$D$1000,Loc!$A100)</f>
        <v>0</v>
      </c>
      <c r="AL100" s="1">
        <f>SUMIFS(Xuat!$G$5:$G$1000,Xuat!$C$5:$C$1000,DATE(Thang!$E$4,Thang!$C$4,AL$2),Xuat!$D$5:$D$1000,Loc!$A100)</f>
        <v>0</v>
      </c>
      <c r="AM100" s="1">
        <f>SUMIFS(Xuat!$G$5:$G$1000,Xuat!$C$5:$C$1000,DATE(Thang!$E$4,Thang!$C$4,AM$2),Xuat!$D$5:$D$1000,Loc!$A100)</f>
        <v>0</v>
      </c>
      <c r="AN100" s="1">
        <f>SUMIFS(Xuat!$G$5:$G$1000,Xuat!$C$5:$C$1000,DATE(Thang!$E$4,Thang!$C$4,AN$2),Xuat!$D$5:$D$1000,Loc!$A100)</f>
        <v>0</v>
      </c>
      <c r="AO100" s="1">
        <f>SUMIFS(Xuat!$G$5:$G$1000,Xuat!$C$5:$C$1000,DATE(Thang!$E$4,Thang!$C$4,AO$2),Xuat!$D$5:$D$1000,Loc!$A100)</f>
        <v>0</v>
      </c>
      <c r="AP100" s="1">
        <f>SUMIFS(Xuat!$G$5:$G$1000,Xuat!$C$5:$C$1000,DATE(Thang!$E$4,Thang!$C$4,AP$2),Xuat!$D$5:$D$1000,Loc!$A100)</f>
        <v>0</v>
      </c>
      <c r="AQ100" s="1">
        <f>SUMIFS(Xuat!$G$5:$G$1000,Xuat!$C$5:$C$1000,DATE(Thang!$E$4,Thang!$C$4,AQ$2),Xuat!$D$5:$D$1000,Loc!$A100)</f>
        <v>0</v>
      </c>
      <c r="AR100" s="1">
        <f>SUMIFS(Xuat!$G$5:$G$1000,Xuat!$C$5:$C$1000,DATE(Thang!$E$4,Thang!$C$4,AR$2),Xuat!$D$5:$D$1000,Loc!$A100)</f>
        <v>0</v>
      </c>
      <c r="AS100" s="1">
        <f>SUMIFS(Xuat!$G$5:$G$1000,Xuat!$C$5:$C$1000,DATE(Thang!$E$4,Thang!$C$4,AS$2),Xuat!$D$5:$D$1000,Loc!$A100)</f>
        <v>0</v>
      </c>
      <c r="AT100" s="1">
        <f>SUMIFS(Xuat!$G$5:$G$1000,Xuat!$C$5:$C$1000,DATE(Thang!$E$4,Thang!$C$4,AT$2),Xuat!$D$5:$D$1000,Loc!$A100)</f>
        <v>0</v>
      </c>
      <c r="AU100" s="1">
        <f>SUMIFS(Xuat!$G$5:$G$1000,Xuat!$C$5:$C$1000,DATE(Thang!$E$4,Thang!$C$4,AU$2),Xuat!$D$5:$D$1000,Loc!$A100)</f>
        <v>0</v>
      </c>
      <c r="AV100" s="1">
        <f>SUMIFS(Xuat!$G$5:$G$1000,Xuat!$C$5:$C$1000,DATE(Thang!$E$4,Thang!$C$4,AV$2),Xuat!$D$5:$D$1000,Loc!$A100)</f>
        <v>0</v>
      </c>
      <c r="AW100" s="1">
        <f>SUMIFS(Xuat!$G$5:$G$1000,Xuat!$C$5:$C$1000,DATE(Thang!$E$4,Thang!$C$4,AW$2),Xuat!$D$5:$D$1000,Loc!$A100)</f>
        <v>0</v>
      </c>
      <c r="AX100" s="1">
        <f>SUMIFS(Xuat!$G$5:$G$1000,Xuat!$C$5:$C$1000,DATE(Thang!$E$4,Thang!$C$4,AX$2),Xuat!$D$5:$D$1000,Loc!$A100)</f>
        <v>0</v>
      </c>
      <c r="AY100" s="1">
        <f>SUMIFS(Xuat!$G$5:$G$1000,Xuat!$C$5:$C$1000,DATE(Thang!$E$4,Thang!$C$4,AY$2),Xuat!$D$5:$D$1000,Loc!$A100)</f>
        <v>0</v>
      </c>
      <c r="AZ100" s="1">
        <f>SUMIFS(Xuat!$G$5:$G$1000,Xuat!$C$5:$C$1000,DATE(Thang!$E$4,Thang!$C$4,AZ$2),Xuat!$D$5:$D$1000,Loc!$A100)</f>
        <v>0</v>
      </c>
      <c r="BA100" s="1">
        <f>SUMIFS(Xuat!$G$5:$G$1000,Xuat!$C$5:$C$1000,DATE(Thang!$E$4,Thang!$C$4,BA$2),Xuat!$D$5:$D$1000,Loc!$A100)</f>
        <v>0</v>
      </c>
      <c r="BB100" s="1">
        <f>SUMIFS(Xuat!$G$5:$G$1000,Xuat!$C$5:$C$1000,DATE(Thang!$E$4,Thang!$C$4,BB$2),Xuat!$D$5:$D$1000,Loc!$A100)</f>
        <v>0</v>
      </c>
      <c r="BC100" s="1">
        <f>SUMIFS(Xuat!$G$5:$G$1000,Xuat!$C$5:$C$1000,DATE(Thang!$E$4,Thang!$C$4,BC$2),Xuat!$D$5:$D$1000,Loc!$A100)</f>
        <v>0</v>
      </c>
      <c r="BD100" s="1">
        <f>SUMIFS(Xuat!$G$5:$G$1000,Xuat!$C$5:$C$1000,DATE(Thang!$E$4,Thang!$C$4,BD$2),Xuat!$D$5:$D$1000,Loc!$A100)</f>
        <v>0</v>
      </c>
      <c r="BE100" s="1">
        <f>SUMIFS(Xuat!$G$5:$G$1000,Xuat!$C$5:$C$1000,DATE(Thang!$E$4,Thang!$C$4,BE$2),Xuat!$D$5:$D$1000,Loc!$A100)</f>
        <v>0</v>
      </c>
      <c r="BF100" s="1">
        <f>SUMIFS(Xuat!$G$5:$G$1000,Xuat!$C$5:$C$1000,DATE(Thang!$E$4,Thang!$C$4,BF$2),Xuat!$D$5:$D$1000,Loc!$A100)</f>
        <v>0</v>
      </c>
      <c r="BG100" s="1">
        <f>SUMIFS(Xuat!$G$5:$G$1000,Xuat!$C$5:$C$1000,DATE(Thang!$E$4,Thang!$C$4,BG$2),Xuat!$D$5:$D$1000,Loc!$A100)</f>
        <v>0</v>
      </c>
      <c r="BH100" s="1">
        <f>SUMIFS(Xuat!$G$5:$G$1000,Xuat!$C$5:$C$1000,DATE(Thang!$E$4,Thang!$C$4,BH$2),Xuat!$D$5:$D$1000,Loc!$A100)</f>
        <v>0</v>
      </c>
      <c r="BI100" s="1">
        <f>SUMIFS(Xuat!$G$5:$G$1000,Xuat!$C$5:$C$1000,DATE(Thang!$E$4,Thang!$C$4,BI$2),Xuat!$D$5:$D$1000,Loc!$A100)</f>
        <v>0</v>
      </c>
      <c r="BJ100" s="1">
        <f>SUMIFS(Xuat!$G$5:$G$1000,Xuat!$C$5:$C$1000,DATE(Thang!$E$4,Thang!$C$4,BJ$2),Xuat!$D$5:$D$1000,Loc!$A100)</f>
        <v>0</v>
      </c>
      <c r="BK100" s="1">
        <f>SUMIFS(Xuat!$G$5:$G$1000,Xuat!$C$5:$C$1000,DATE(Thang!$E$4,Thang!$C$4,BK$2),Xuat!$D$5:$D$1000,Loc!$A100)</f>
        <v>0</v>
      </c>
      <c r="BL100" s="1">
        <f>SUMIFS(Xuat!$G$5:$G$1000,Xuat!$C$5:$C$1000,DATE(Thang!$E$4,Thang!$C$4,BL$2),Xuat!$D$5:$D$1000,Loc!$A100)</f>
        <v>0</v>
      </c>
      <c r="BM100" s="1">
        <f>SUMIFS(Xuat!$G$5:$G$1000,Xuat!$C$5:$C$1000,DATE(Thang!$E$4,Thang!$C$4,BM$2),Xuat!$D$5:$D$1000,Loc!$A100)</f>
        <v>0</v>
      </c>
      <c r="BN100" s="1">
        <f>SUMIFS(Xuat!$G$5:$G$1000,Xuat!$C$5:$C$1000,DATE(Thang!$E$4,Thang!$C$4,BN$2),Xuat!$D$5:$D$1000,Loc!$A100)</f>
        <v>0</v>
      </c>
      <c r="BO100" s="1">
        <f>SUMIFS(Xuat!$G$5:$G$1000,Xuat!$C$5:$C$1000,DATE(Thang!$E$4,Thang!$C$4,BO$2),Xuat!$D$5:$D$1000,Loc!$A100)</f>
        <v>0</v>
      </c>
    </row>
    <row r="101" spans="1:67" x14ac:dyDescent="0.2">
      <c r="A101" s="2">
        <f>DM!C101</f>
        <v>0</v>
      </c>
      <c r="B101" s="3">
        <f>VLOOKUP(A101,Tondau!$B$5:$F$500,3,0)</f>
        <v>0</v>
      </c>
      <c r="C101" s="3">
        <f t="shared" si="5"/>
        <v>0</v>
      </c>
      <c r="D101" s="3">
        <f t="shared" si="6"/>
        <v>0</v>
      </c>
      <c r="E101" s="3">
        <f t="shared" si="7"/>
        <v>0</v>
      </c>
      <c r="F101" s="7">
        <f>SUMIFS(Nhap!$I$5:$I$1000,Nhap!$E$5:$E$1000,DATE(Thang!$E$4,Thang!$C$4,Loc!$F$2),Nhap!$F$5:$F$1000,Loc!A101)</f>
        <v>0</v>
      </c>
      <c r="G101" s="7">
        <f>SUMIFS(Nhap!$I$5:$I$1000,Nhap!$E$5:$E$1000,DATE(Thang!$E$4,Thang!$C$4,Loc!$G$2),Nhap!$F$5:$F$1000,Loc!A101)</f>
        <v>0</v>
      </c>
      <c r="H101" s="7">
        <f>SUMIFS(Nhap!$I$5:$I$1000,Nhap!$E$5:$E$1000,DATE(Thang!$E$4,Thang!$C$4,Loc!$H$2),Nhap!$F$5:$F$1000,Loc!A101)</f>
        <v>0</v>
      </c>
      <c r="I101" s="7">
        <f>SUMIFS(Nhap!$I$5:$I$1000,Nhap!$E$5:$E$1000,DATE(Thang!$E$4,Thang!$C$4,Loc!$I$2),Nhap!$F$5:$F$1000,Loc!A101)</f>
        <v>0</v>
      </c>
      <c r="J101" s="7">
        <f>SUMIFS(Nhap!$I$5:$I$1000,Nhap!$E$5:$E$1000,DATE(Thang!$E$4,Thang!$C$4,Loc!$J$2),Nhap!$F$5:$F$1000,Loc!A101)</f>
        <v>0</v>
      </c>
      <c r="K101" s="7">
        <f>SUMIFS(Nhap!$I$5:$I$1000,Nhap!$E$5:$E$1000,DATE(Thang!$E$4,Thang!$C$4,Loc!$K$2),Nhap!$F$5:$F$1000,Loc!A101)</f>
        <v>0</v>
      </c>
      <c r="L101" s="7">
        <f>SUMIFS(Nhap!$I$5:$I$1000,Nhap!$E$5:$E$1000,DATE(Thang!$E$4,Thang!$C$4,Loc!$L$2),Nhap!$F$5:$F$1000,Loc!A101)</f>
        <v>0</v>
      </c>
      <c r="M101" s="7">
        <f>SUMIFS(Nhap!$I$5:$I$1000,Nhap!$E$5:$E$1000,DATE(Thang!$E$4,Thang!$C$4,Loc!$M$2),Nhap!$F$5:$F$1000,Loc!A101)</f>
        <v>0</v>
      </c>
      <c r="N101" s="7">
        <f>SUMIFS(Nhap!$I$5:$I$1000,Nhap!$E$5:$E$1000,DATE(Thang!$E$4,Thang!$C$4,Loc!$N$2),Nhap!$F$5:$F$1000,Loc!A101)</f>
        <v>0</v>
      </c>
      <c r="O101" s="7">
        <f>SUMIFS(Nhap!$I$5:$I$1000,Nhap!$E$5:$E$1000,DATE(Thang!$E$4,Thang!$C$4,Loc!$O$2),Nhap!$F$5:$F$1000,Loc!A101)</f>
        <v>0</v>
      </c>
      <c r="P101" s="7">
        <f>SUMIFS(Nhap!$I$5:$I$1000,Nhap!$E$5:$E$1000,DATE(Thang!$E$4,Thang!$C$4,Loc!$P$2),Nhap!$F$5:$F$1000,Loc!A101)</f>
        <v>0</v>
      </c>
      <c r="Q101" s="7">
        <f>SUMIFS(Nhap!$I$5:$I$1000,Nhap!$E$5:$E$1000,DATE(Thang!$E$4,Thang!$C$4,Loc!$Q$2),Nhap!$F$5:$F$1000,Loc!A101)</f>
        <v>0</v>
      </c>
      <c r="R101" s="7">
        <f>SUMIFS(Nhap!$I$5:$I$1000,Nhap!$E$5:$E$1000,DATE(Thang!$E$4,Thang!$C$4,Loc!$R$2),Nhap!$F$5:$F$1000,Loc!A101)</f>
        <v>0</v>
      </c>
      <c r="S101" s="7">
        <f>SUMIFS(Nhap!$I$5:$I$1000,Nhap!$E$5:$E$1000,DATE(Thang!$E$4,Thang!$C$4,Loc!$S$2),Nhap!$F$5:$F$1000,Loc!A101)</f>
        <v>0</v>
      </c>
      <c r="T101" s="7">
        <f>SUMIFS(Nhap!$I$5:$I$1000,Nhap!$E$5:$E$1000,DATE(Thang!$E$4,Thang!$C$4,Loc!$T$2),Nhap!$F$5:$F$1000,Loc!A101)</f>
        <v>0</v>
      </c>
      <c r="U101" s="7">
        <f>SUMIFS(Nhap!$I$5:$I$1000,Nhap!$E$5:$E$1000,DATE(Thang!$E$4,Thang!$C$4,Loc!$U$2),Nhap!$F$5:$F$1000,Loc!A101)</f>
        <v>0</v>
      </c>
      <c r="V101" s="7">
        <f>SUMIFS(Nhap!$I$5:$I$1000,Nhap!$E$5:$E$1000,DATE(Thang!$E$4,Thang!$C$4,Loc!$V$2),Nhap!$F$5:$F$1000,Loc!A101)</f>
        <v>0</v>
      </c>
      <c r="W101" s="7">
        <f>SUMIFS(Nhap!$I$5:$I$1000,Nhap!$E$5:$E$1000,DATE(Thang!$E$4,Thang!$C$4,Loc!$W$2),Nhap!$F$5:$F$1000,Loc!A101)</f>
        <v>0</v>
      </c>
      <c r="X101" s="7">
        <f>SUMIFS(Nhap!$I$5:$I$1000,Nhap!$E$5:$E$1000,DATE(Thang!$E$4,Thang!$C$4,Loc!$X$2),Nhap!$F$5:$F$1000,Loc!A101)</f>
        <v>0</v>
      </c>
      <c r="Y101" s="7">
        <f>SUMIFS(Nhap!$I$5:$I$1000,Nhap!$E$5:$E$1000,DATE(Thang!$E$4,Thang!$C$4,Loc!$Y$2),Nhap!$F$5:$F$1000,Loc!A101)</f>
        <v>0</v>
      </c>
      <c r="Z101" s="7">
        <f>SUMIFS(Nhap!$I$5:$I$1000,Nhap!$E$5:$E$1000,DATE(Thang!$E$4,Thang!$C$4,Loc!$Z$2),Nhap!$F$5:$F$1000,Loc!A101)</f>
        <v>0</v>
      </c>
      <c r="AA101" s="7">
        <f>SUMIFS(Nhap!$I$5:$I$1000,Nhap!$E$5:$E$1000,DATE(Thang!$E$4,Thang!$C$4,Loc!$AA$2),Nhap!$F$5:$F$1000,Loc!A101)</f>
        <v>0</v>
      </c>
      <c r="AB101" s="7">
        <f>SUMIFS(Nhap!$I$5:$I$1000,Nhap!$E$5:$E$1000,DATE(Thang!$E$4,Thang!$C$4,Loc!$AB$2),Nhap!$F$5:$F$1000,Loc!A101)</f>
        <v>0</v>
      </c>
      <c r="AC101" s="7">
        <f>SUMIFS(Nhap!$I$5:$I$1000,Nhap!$E$5:$E$1000,DATE(Thang!$E$4,Thang!$C$4,Loc!$AC$2),Nhap!$F$5:$F$1000,Loc!A101)</f>
        <v>0</v>
      </c>
      <c r="AD101" s="7">
        <f>SUMIFS(Nhap!$I$5:$I$1000,Nhap!$E$5:$E$1000,DATE(Thang!$E$4,Thang!$C$4,Loc!$AD$2),Nhap!$F$5:$F$1000,Loc!$A$5)</f>
        <v>0</v>
      </c>
      <c r="AE101" s="7">
        <f>SUMIFS(Nhap!$I$5:$I$1000,Nhap!$E$5:$E$1000,DATE(Thang!$E$4,Thang!$C$4,Loc!$AE$2),Nhap!$F$5:$F$1000,Loc!A101)</f>
        <v>0</v>
      </c>
      <c r="AF101" s="7">
        <f>SUMIFS(Nhap!$I$5:$I$1000,Nhap!$E$5:$E$1000,DATE(Thang!$E$4,Thang!$C$4,Loc!$AF$2),Nhap!$F$5:$F$1000,Loc!A101)</f>
        <v>0</v>
      </c>
      <c r="AG101" s="7">
        <f>SUMIFS(Nhap!$I$5:$I$1000,Nhap!$E$5:$E$1000,DATE(Thang!$E$4,Thang!$C$4,Loc!$AG$2),Nhap!$F$5:$F$1000,Loc!A101)</f>
        <v>0</v>
      </c>
      <c r="AH101" s="7">
        <f>SUMIFS(Nhap!$I$5:$I$1000,Nhap!$E$5:$E$1000,DATE(Thang!$E$4,Thang!$C$4,Loc!$AH$2),Nhap!$F$5:$F$1000,Loc!A101)</f>
        <v>0</v>
      </c>
      <c r="AI101" s="7">
        <f>SUMIFS(Nhap!$I$5:$I$1000,Nhap!$E$5:$E$1000,DATE(Thang!$E$4,Thang!$C$4,Loc!$AI$2),Nhap!$F$5:$F$1000,Loc!A101)</f>
        <v>0</v>
      </c>
      <c r="AJ101" s="7">
        <f>SUMIFS(Nhap!$I$5:$I$1000,Nhap!$E$5:$E$1000,DATE(Thang!$E$4,Thang!$C$4,Loc!$AJ$2),Nhap!$F$5:$F$1000,Loc!A101)</f>
        <v>0</v>
      </c>
      <c r="AK101" s="1">
        <f>SUMIFS(Xuat!$G$5:$G$1000,Xuat!$C$5:$C$1000,DATE(Thang!$E$4,Thang!$C$4,AK$2),Xuat!$D$5:$D$1000,Loc!$A101)</f>
        <v>0</v>
      </c>
      <c r="AL101" s="1">
        <f>SUMIFS(Xuat!$G$5:$G$1000,Xuat!$C$5:$C$1000,DATE(Thang!$E$4,Thang!$C$4,AL$2),Xuat!$D$5:$D$1000,Loc!$A101)</f>
        <v>0</v>
      </c>
      <c r="AM101" s="1">
        <f>SUMIFS(Xuat!$G$5:$G$1000,Xuat!$C$5:$C$1000,DATE(Thang!$E$4,Thang!$C$4,AM$2),Xuat!$D$5:$D$1000,Loc!$A101)</f>
        <v>0</v>
      </c>
      <c r="AN101" s="1">
        <f>SUMIFS(Xuat!$G$5:$G$1000,Xuat!$C$5:$C$1000,DATE(Thang!$E$4,Thang!$C$4,AN$2),Xuat!$D$5:$D$1000,Loc!$A101)</f>
        <v>0</v>
      </c>
      <c r="AO101" s="1">
        <f>SUMIFS(Xuat!$G$5:$G$1000,Xuat!$C$5:$C$1000,DATE(Thang!$E$4,Thang!$C$4,AO$2),Xuat!$D$5:$D$1000,Loc!$A101)</f>
        <v>0</v>
      </c>
      <c r="AP101" s="1">
        <f>SUMIFS(Xuat!$G$5:$G$1000,Xuat!$C$5:$C$1000,DATE(Thang!$E$4,Thang!$C$4,AP$2),Xuat!$D$5:$D$1000,Loc!$A101)</f>
        <v>0</v>
      </c>
      <c r="AQ101" s="1">
        <f>SUMIFS(Xuat!$G$5:$G$1000,Xuat!$C$5:$C$1000,DATE(Thang!$E$4,Thang!$C$4,AQ$2),Xuat!$D$5:$D$1000,Loc!$A101)</f>
        <v>0</v>
      </c>
      <c r="AR101" s="1">
        <f>SUMIFS(Xuat!$G$5:$G$1000,Xuat!$C$5:$C$1000,DATE(Thang!$E$4,Thang!$C$4,AR$2),Xuat!$D$5:$D$1000,Loc!$A101)</f>
        <v>0</v>
      </c>
      <c r="AS101" s="1">
        <f>SUMIFS(Xuat!$G$5:$G$1000,Xuat!$C$5:$C$1000,DATE(Thang!$E$4,Thang!$C$4,AS$2),Xuat!$D$5:$D$1000,Loc!$A101)</f>
        <v>0</v>
      </c>
      <c r="AT101" s="1">
        <f>SUMIFS(Xuat!$G$5:$G$1000,Xuat!$C$5:$C$1000,DATE(Thang!$E$4,Thang!$C$4,AT$2),Xuat!$D$5:$D$1000,Loc!$A101)</f>
        <v>0</v>
      </c>
      <c r="AU101" s="1">
        <f>SUMIFS(Xuat!$G$5:$G$1000,Xuat!$C$5:$C$1000,DATE(Thang!$E$4,Thang!$C$4,AU$2),Xuat!$D$5:$D$1000,Loc!$A101)</f>
        <v>0</v>
      </c>
      <c r="AV101" s="1">
        <f>SUMIFS(Xuat!$G$5:$G$1000,Xuat!$C$5:$C$1000,DATE(Thang!$E$4,Thang!$C$4,AV$2),Xuat!$D$5:$D$1000,Loc!$A101)</f>
        <v>0</v>
      </c>
      <c r="AW101" s="1">
        <f>SUMIFS(Xuat!$G$5:$G$1000,Xuat!$C$5:$C$1000,DATE(Thang!$E$4,Thang!$C$4,AW$2),Xuat!$D$5:$D$1000,Loc!$A101)</f>
        <v>0</v>
      </c>
      <c r="AX101" s="1">
        <f>SUMIFS(Xuat!$G$5:$G$1000,Xuat!$C$5:$C$1000,DATE(Thang!$E$4,Thang!$C$4,AX$2),Xuat!$D$5:$D$1000,Loc!$A101)</f>
        <v>0</v>
      </c>
      <c r="AY101" s="1">
        <f>SUMIFS(Xuat!$G$5:$G$1000,Xuat!$C$5:$C$1000,DATE(Thang!$E$4,Thang!$C$4,AY$2),Xuat!$D$5:$D$1000,Loc!$A101)</f>
        <v>0</v>
      </c>
      <c r="AZ101" s="1">
        <f>SUMIFS(Xuat!$G$5:$G$1000,Xuat!$C$5:$C$1000,DATE(Thang!$E$4,Thang!$C$4,AZ$2),Xuat!$D$5:$D$1000,Loc!$A101)</f>
        <v>0</v>
      </c>
      <c r="BA101" s="1">
        <f>SUMIFS(Xuat!$G$5:$G$1000,Xuat!$C$5:$C$1000,DATE(Thang!$E$4,Thang!$C$4,BA$2),Xuat!$D$5:$D$1000,Loc!$A101)</f>
        <v>0</v>
      </c>
      <c r="BB101" s="1">
        <f>SUMIFS(Xuat!$G$5:$G$1000,Xuat!$C$5:$C$1000,DATE(Thang!$E$4,Thang!$C$4,BB$2),Xuat!$D$5:$D$1000,Loc!$A101)</f>
        <v>0</v>
      </c>
      <c r="BC101" s="1">
        <f>SUMIFS(Xuat!$G$5:$G$1000,Xuat!$C$5:$C$1000,DATE(Thang!$E$4,Thang!$C$4,BC$2),Xuat!$D$5:$D$1000,Loc!$A101)</f>
        <v>0</v>
      </c>
      <c r="BD101" s="1">
        <f>SUMIFS(Xuat!$G$5:$G$1000,Xuat!$C$5:$C$1000,DATE(Thang!$E$4,Thang!$C$4,BD$2),Xuat!$D$5:$D$1000,Loc!$A101)</f>
        <v>0</v>
      </c>
      <c r="BE101" s="1">
        <f>SUMIFS(Xuat!$G$5:$G$1000,Xuat!$C$5:$C$1000,DATE(Thang!$E$4,Thang!$C$4,BE$2),Xuat!$D$5:$D$1000,Loc!$A101)</f>
        <v>0</v>
      </c>
      <c r="BF101" s="1">
        <f>SUMIFS(Xuat!$G$5:$G$1000,Xuat!$C$5:$C$1000,DATE(Thang!$E$4,Thang!$C$4,BF$2),Xuat!$D$5:$D$1000,Loc!$A101)</f>
        <v>0</v>
      </c>
      <c r="BG101" s="1">
        <f>SUMIFS(Xuat!$G$5:$G$1000,Xuat!$C$5:$C$1000,DATE(Thang!$E$4,Thang!$C$4,BG$2),Xuat!$D$5:$D$1000,Loc!$A101)</f>
        <v>0</v>
      </c>
      <c r="BH101" s="1">
        <f>SUMIFS(Xuat!$G$5:$G$1000,Xuat!$C$5:$C$1000,DATE(Thang!$E$4,Thang!$C$4,BH$2),Xuat!$D$5:$D$1000,Loc!$A101)</f>
        <v>0</v>
      </c>
      <c r="BI101" s="1">
        <f>SUMIFS(Xuat!$G$5:$G$1000,Xuat!$C$5:$C$1000,DATE(Thang!$E$4,Thang!$C$4,BI$2),Xuat!$D$5:$D$1000,Loc!$A101)</f>
        <v>0</v>
      </c>
      <c r="BJ101" s="1">
        <f>SUMIFS(Xuat!$G$5:$G$1000,Xuat!$C$5:$C$1000,DATE(Thang!$E$4,Thang!$C$4,BJ$2),Xuat!$D$5:$D$1000,Loc!$A101)</f>
        <v>0</v>
      </c>
      <c r="BK101" s="1">
        <f>SUMIFS(Xuat!$G$5:$G$1000,Xuat!$C$5:$C$1000,DATE(Thang!$E$4,Thang!$C$4,BK$2),Xuat!$D$5:$D$1000,Loc!$A101)</f>
        <v>0</v>
      </c>
      <c r="BL101" s="1">
        <f>SUMIFS(Xuat!$G$5:$G$1000,Xuat!$C$5:$C$1000,DATE(Thang!$E$4,Thang!$C$4,BL$2),Xuat!$D$5:$D$1000,Loc!$A101)</f>
        <v>0</v>
      </c>
      <c r="BM101" s="1">
        <f>SUMIFS(Xuat!$G$5:$G$1000,Xuat!$C$5:$C$1000,DATE(Thang!$E$4,Thang!$C$4,BM$2),Xuat!$D$5:$D$1000,Loc!$A101)</f>
        <v>0</v>
      </c>
      <c r="BN101" s="1">
        <f>SUMIFS(Xuat!$G$5:$G$1000,Xuat!$C$5:$C$1000,DATE(Thang!$E$4,Thang!$C$4,BN$2),Xuat!$D$5:$D$1000,Loc!$A101)</f>
        <v>0</v>
      </c>
      <c r="BO101" s="1">
        <f>SUMIFS(Xuat!$G$5:$G$1000,Xuat!$C$5:$C$1000,DATE(Thang!$E$4,Thang!$C$4,BO$2),Xuat!$D$5:$D$1000,Loc!$A101)</f>
        <v>0</v>
      </c>
    </row>
    <row r="102" spans="1:67" x14ac:dyDescent="0.2">
      <c r="A102" s="2">
        <f>DM!C102</f>
        <v>0</v>
      </c>
      <c r="B102" s="3">
        <f>VLOOKUP(A102,Tondau!$B$5:$F$500,3,0)</f>
        <v>0</v>
      </c>
      <c r="C102" s="3">
        <f t="shared" si="5"/>
        <v>0</v>
      </c>
      <c r="D102" s="3">
        <f t="shared" si="6"/>
        <v>0</v>
      </c>
      <c r="E102" s="3">
        <f t="shared" si="7"/>
        <v>0</v>
      </c>
      <c r="F102" s="7">
        <f>SUMIFS(Nhap!$I$5:$I$1000,Nhap!$E$5:$E$1000,DATE(Thang!$E$4,Thang!$C$4,Loc!$F$2),Nhap!$F$5:$F$1000,Loc!A102)</f>
        <v>0</v>
      </c>
      <c r="G102" s="7">
        <f>SUMIFS(Nhap!$I$5:$I$1000,Nhap!$E$5:$E$1000,DATE(Thang!$E$4,Thang!$C$4,Loc!$G$2),Nhap!$F$5:$F$1000,Loc!A102)</f>
        <v>0</v>
      </c>
      <c r="H102" s="7">
        <f>SUMIFS(Nhap!$I$5:$I$1000,Nhap!$E$5:$E$1000,DATE(Thang!$E$4,Thang!$C$4,Loc!$H$2),Nhap!$F$5:$F$1000,Loc!A102)</f>
        <v>0</v>
      </c>
      <c r="I102" s="7">
        <f>SUMIFS(Nhap!$I$5:$I$1000,Nhap!$E$5:$E$1000,DATE(Thang!$E$4,Thang!$C$4,Loc!$I$2),Nhap!$F$5:$F$1000,Loc!A102)</f>
        <v>0</v>
      </c>
      <c r="J102" s="7">
        <f>SUMIFS(Nhap!$I$5:$I$1000,Nhap!$E$5:$E$1000,DATE(Thang!$E$4,Thang!$C$4,Loc!$J$2),Nhap!$F$5:$F$1000,Loc!A102)</f>
        <v>0</v>
      </c>
      <c r="K102" s="7">
        <f>SUMIFS(Nhap!$I$5:$I$1000,Nhap!$E$5:$E$1000,DATE(Thang!$E$4,Thang!$C$4,Loc!$K$2),Nhap!$F$5:$F$1000,Loc!A102)</f>
        <v>0</v>
      </c>
      <c r="L102" s="7">
        <f>SUMIFS(Nhap!$I$5:$I$1000,Nhap!$E$5:$E$1000,DATE(Thang!$E$4,Thang!$C$4,Loc!$L$2),Nhap!$F$5:$F$1000,Loc!A102)</f>
        <v>0</v>
      </c>
      <c r="M102" s="7">
        <f>SUMIFS(Nhap!$I$5:$I$1000,Nhap!$E$5:$E$1000,DATE(Thang!$E$4,Thang!$C$4,Loc!$M$2),Nhap!$F$5:$F$1000,Loc!A102)</f>
        <v>0</v>
      </c>
      <c r="N102" s="7">
        <f>SUMIFS(Nhap!$I$5:$I$1000,Nhap!$E$5:$E$1000,DATE(Thang!$E$4,Thang!$C$4,Loc!$N$2),Nhap!$F$5:$F$1000,Loc!A102)</f>
        <v>0</v>
      </c>
      <c r="O102" s="7">
        <f>SUMIFS(Nhap!$I$5:$I$1000,Nhap!$E$5:$E$1000,DATE(Thang!$E$4,Thang!$C$4,Loc!$O$2),Nhap!$F$5:$F$1000,Loc!A102)</f>
        <v>0</v>
      </c>
      <c r="P102" s="7">
        <f>SUMIFS(Nhap!$I$5:$I$1000,Nhap!$E$5:$E$1000,DATE(Thang!$E$4,Thang!$C$4,Loc!$P$2),Nhap!$F$5:$F$1000,Loc!A102)</f>
        <v>0</v>
      </c>
      <c r="Q102" s="7">
        <f>SUMIFS(Nhap!$I$5:$I$1000,Nhap!$E$5:$E$1000,DATE(Thang!$E$4,Thang!$C$4,Loc!$Q$2),Nhap!$F$5:$F$1000,Loc!A102)</f>
        <v>0</v>
      </c>
      <c r="R102" s="7">
        <f>SUMIFS(Nhap!$I$5:$I$1000,Nhap!$E$5:$E$1000,DATE(Thang!$E$4,Thang!$C$4,Loc!$R$2),Nhap!$F$5:$F$1000,Loc!A102)</f>
        <v>0</v>
      </c>
      <c r="S102" s="7">
        <f>SUMIFS(Nhap!$I$5:$I$1000,Nhap!$E$5:$E$1000,DATE(Thang!$E$4,Thang!$C$4,Loc!$S$2),Nhap!$F$5:$F$1000,Loc!A102)</f>
        <v>0</v>
      </c>
      <c r="T102" s="7">
        <f>SUMIFS(Nhap!$I$5:$I$1000,Nhap!$E$5:$E$1000,DATE(Thang!$E$4,Thang!$C$4,Loc!$T$2),Nhap!$F$5:$F$1000,Loc!A102)</f>
        <v>0</v>
      </c>
      <c r="U102" s="7">
        <f>SUMIFS(Nhap!$I$5:$I$1000,Nhap!$E$5:$E$1000,DATE(Thang!$E$4,Thang!$C$4,Loc!$U$2),Nhap!$F$5:$F$1000,Loc!A102)</f>
        <v>0</v>
      </c>
      <c r="V102" s="7">
        <f>SUMIFS(Nhap!$I$5:$I$1000,Nhap!$E$5:$E$1000,DATE(Thang!$E$4,Thang!$C$4,Loc!$V$2),Nhap!$F$5:$F$1000,Loc!A102)</f>
        <v>0</v>
      </c>
      <c r="W102" s="7">
        <f>SUMIFS(Nhap!$I$5:$I$1000,Nhap!$E$5:$E$1000,DATE(Thang!$E$4,Thang!$C$4,Loc!$W$2),Nhap!$F$5:$F$1000,Loc!A102)</f>
        <v>0</v>
      </c>
      <c r="X102" s="7">
        <f>SUMIFS(Nhap!$I$5:$I$1000,Nhap!$E$5:$E$1000,DATE(Thang!$E$4,Thang!$C$4,Loc!$X$2),Nhap!$F$5:$F$1000,Loc!A102)</f>
        <v>0</v>
      </c>
      <c r="Y102" s="7">
        <f>SUMIFS(Nhap!$I$5:$I$1000,Nhap!$E$5:$E$1000,DATE(Thang!$E$4,Thang!$C$4,Loc!$Y$2),Nhap!$F$5:$F$1000,Loc!A102)</f>
        <v>0</v>
      </c>
      <c r="Z102" s="7">
        <f>SUMIFS(Nhap!$I$5:$I$1000,Nhap!$E$5:$E$1000,DATE(Thang!$E$4,Thang!$C$4,Loc!$Z$2),Nhap!$F$5:$F$1000,Loc!A102)</f>
        <v>0</v>
      </c>
      <c r="AA102" s="7">
        <f>SUMIFS(Nhap!$I$5:$I$1000,Nhap!$E$5:$E$1000,DATE(Thang!$E$4,Thang!$C$4,Loc!$AA$2),Nhap!$F$5:$F$1000,Loc!A102)</f>
        <v>0</v>
      </c>
      <c r="AB102" s="7">
        <f>SUMIFS(Nhap!$I$5:$I$1000,Nhap!$E$5:$E$1000,DATE(Thang!$E$4,Thang!$C$4,Loc!$AB$2),Nhap!$F$5:$F$1000,Loc!A102)</f>
        <v>0</v>
      </c>
      <c r="AC102" s="7">
        <f>SUMIFS(Nhap!$I$5:$I$1000,Nhap!$E$5:$E$1000,DATE(Thang!$E$4,Thang!$C$4,Loc!$AC$2),Nhap!$F$5:$F$1000,Loc!A102)</f>
        <v>0</v>
      </c>
      <c r="AD102" s="7">
        <f>SUMIFS(Nhap!$I$5:$I$1000,Nhap!$E$5:$E$1000,DATE(Thang!$E$4,Thang!$C$4,Loc!$AD$2),Nhap!$F$5:$F$1000,Loc!$A$5)</f>
        <v>0</v>
      </c>
      <c r="AE102" s="7">
        <f>SUMIFS(Nhap!$I$5:$I$1000,Nhap!$E$5:$E$1000,DATE(Thang!$E$4,Thang!$C$4,Loc!$AE$2),Nhap!$F$5:$F$1000,Loc!A102)</f>
        <v>0</v>
      </c>
      <c r="AF102" s="7">
        <f>SUMIFS(Nhap!$I$5:$I$1000,Nhap!$E$5:$E$1000,DATE(Thang!$E$4,Thang!$C$4,Loc!$AF$2),Nhap!$F$5:$F$1000,Loc!A102)</f>
        <v>0</v>
      </c>
      <c r="AG102" s="7">
        <f>SUMIFS(Nhap!$I$5:$I$1000,Nhap!$E$5:$E$1000,DATE(Thang!$E$4,Thang!$C$4,Loc!$AG$2),Nhap!$F$5:$F$1000,Loc!A102)</f>
        <v>0</v>
      </c>
      <c r="AH102" s="7">
        <f>SUMIFS(Nhap!$I$5:$I$1000,Nhap!$E$5:$E$1000,DATE(Thang!$E$4,Thang!$C$4,Loc!$AH$2),Nhap!$F$5:$F$1000,Loc!A102)</f>
        <v>0</v>
      </c>
      <c r="AI102" s="7">
        <f>SUMIFS(Nhap!$I$5:$I$1000,Nhap!$E$5:$E$1000,DATE(Thang!$E$4,Thang!$C$4,Loc!$AI$2),Nhap!$F$5:$F$1000,Loc!A102)</f>
        <v>0</v>
      </c>
      <c r="AJ102" s="7">
        <f>SUMIFS(Nhap!$I$5:$I$1000,Nhap!$E$5:$E$1000,DATE(Thang!$E$4,Thang!$C$4,Loc!$AJ$2),Nhap!$F$5:$F$1000,Loc!A102)</f>
        <v>0</v>
      </c>
      <c r="AK102" s="1">
        <f>SUMIFS(Xuat!$G$5:$G$1000,Xuat!$C$5:$C$1000,DATE(Thang!$E$4,Thang!$C$4,AK$2),Xuat!$D$5:$D$1000,Loc!$A102)</f>
        <v>0</v>
      </c>
      <c r="AL102" s="1">
        <f>SUMIFS(Xuat!$G$5:$G$1000,Xuat!$C$5:$C$1000,DATE(Thang!$E$4,Thang!$C$4,AL$2),Xuat!$D$5:$D$1000,Loc!$A102)</f>
        <v>0</v>
      </c>
      <c r="AM102" s="1">
        <f>SUMIFS(Xuat!$G$5:$G$1000,Xuat!$C$5:$C$1000,DATE(Thang!$E$4,Thang!$C$4,AM$2),Xuat!$D$5:$D$1000,Loc!$A102)</f>
        <v>0</v>
      </c>
      <c r="AN102" s="1">
        <f>SUMIFS(Xuat!$G$5:$G$1000,Xuat!$C$5:$C$1000,DATE(Thang!$E$4,Thang!$C$4,AN$2),Xuat!$D$5:$D$1000,Loc!$A102)</f>
        <v>0</v>
      </c>
      <c r="AO102" s="1">
        <f>SUMIFS(Xuat!$G$5:$G$1000,Xuat!$C$5:$C$1000,DATE(Thang!$E$4,Thang!$C$4,AO$2),Xuat!$D$5:$D$1000,Loc!$A102)</f>
        <v>0</v>
      </c>
      <c r="AP102" s="1">
        <f>SUMIFS(Xuat!$G$5:$G$1000,Xuat!$C$5:$C$1000,DATE(Thang!$E$4,Thang!$C$4,AP$2),Xuat!$D$5:$D$1000,Loc!$A102)</f>
        <v>0</v>
      </c>
      <c r="AQ102" s="1">
        <f>SUMIFS(Xuat!$G$5:$G$1000,Xuat!$C$5:$C$1000,DATE(Thang!$E$4,Thang!$C$4,AQ$2),Xuat!$D$5:$D$1000,Loc!$A102)</f>
        <v>0</v>
      </c>
      <c r="AR102" s="1">
        <f>SUMIFS(Xuat!$G$5:$G$1000,Xuat!$C$5:$C$1000,DATE(Thang!$E$4,Thang!$C$4,AR$2),Xuat!$D$5:$D$1000,Loc!$A102)</f>
        <v>0</v>
      </c>
      <c r="AS102" s="1">
        <f>SUMIFS(Xuat!$G$5:$G$1000,Xuat!$C$5:$C$1000,DATE(Thang!$E$4,Thang!$C$4,AS$2),Xuat!$D$5:$D$1000,Loc!$A102)</f>
        <v>0</v>
      </c>
      <c r="AT102" s="1">
        <f>SUMIFS(Xuat!$G$5:$G$1000,Xuat!$C$5:$C$1000,DATE(Thang!$E$4,Thang!$C$4,AT$2),Xuat!$D$5:$D$1000,Loc!$A102)</f>
        <v>0</v>
      </c>
      <c r="AU102" s="1">
        <f>SUMIFS(Xuat!$G$5:$G$1000,Xuat!$C$5:$C$1000,DATE(Thang!$E$4,Thang!$C$4,AU$2),Xuat!$D$5:$D$1000,Loc!$A102)</f>
        <v>0</v>
      </c>
      <c r="AV102" s="1">
        <f>SUMIFS(Xuat!$G$5:$G$1000,Xuat!$C$5:$C$1000,DATE(Thang!$E$4,Thang!$C$4,AV$2),Xuat!$D$5:$D$1000,Loc!$A102)</f>
        <v>0</v>
      </c>
      <c r="AW102" s="1">
        <f>SUMIFS(Xuat!$G$5:$G$1000,Xuat!$C$5:$C$1000,DATE(Thang!$E$4,Thang!$C$4,AW$2),Xuat!$D$5:$D$1000,Loc!$A102)</f>
        <v>0</v>
      </c>
      <c r="AX102" s="1">
        <f>SUMIFS(Xuat!$G$5:$G$1000,Xuat!$C$5:$C$1000,DATE(Thang!$E$4,Thang!$C$4,AX$2),Xuat!$D$5:$D$1000,Loc!$A102)</f>
        <v>0</v>
      </c>
      <c r="AY102" s="1">
        <f>SUMIFS(Xuat!$G$5:$G$1000,Xuat!$C$5:$C$1000,DATE(Thang!$E$4,Thang!$C$4,AY$2),Xuat!$D$5:$D$1000,Loc!$A102)</f>
        <v>0</v>
      </c>
      <c r="AZ102" s="1">
        <f>SUMIFS(Xuat!$G$5:$G$1000,Xuat!$C$5:$C$1000,DATE(Thang!$E$4,Thang!$C$4,AZ$2),Xuat!$D$5:$D$1000,Loc!$A102)</f>
        <v>0</v>
      </c>
      <c r="BA102" s="1">
        <f>SUMIFS(Xuat!$G$5:$G$1000,Xuat!$C$5:$C$1000,DATE(Thang!$E$4,Thang!$C$4,BA$2),Xuat!$D$5:$D$1000,Loc!$A102)</f>
        <v>0</v>
      </c>
      <c r="BB102" s="1">
        <f>SUMIFS(Xuat!$G$5:$G$1000,Xuat!$C$5:$C$1000,DATE(Thang!$E$4,Thang!$C$4,BB$2),Xuat!$D$5:$D$1000,Loc!$A102)</f>
        <v>0</v>
      </c>
      <c r="BC102" s="1">
        <f>SUMIFS(Xuat!$G$5:$G$1000,Xuat!$C$5:$C$1000,DATE(Thang!$E$4,Thang!$C$4,BC$2),Xuat!$D$5:$D$1000,Loc!$A102)</f>
        <v>0</v>
      </c>
      <c r="BD102" s="1">
        <f>SUMIFS(Xuat!$G$5:$G$1000,Xuat!$C$5:$C$1000,DATE(Thang!$E$4,Thang!$C$4,BD$2),Xuat!$D$5:$D$1000,Loc!$A102)</f>
        <v>0</v>
      </c>
      <c r="BE102" s="1">
        <f>SUMIFS(Xuat!$G$5:$G$1000,Xuat!$C$5:$C$1000,DATE(Thang!$E$4,Thang!$C$4,BE$2),Xuat!$D$5:$D$1000,Loc!$A102)</f>
        <v>0</v>
      </c>
      <c r="BF102" s="1">
        <f>SUMIFS(Xuat!$G$5:$G$1000,Xuat!$C$5:$C$1000,DATE(Thang!$E$4,Thang!$C$4,BF$2),Xuat!$D$5:$D$1000,Loc!$A102)</f>
        <v>0</v>
      </c>
      <c r="BG102" s="1">
        <f>SUMIFS(Xuat!$G$5:$G$1000,Xuat!$C$5:$C$1000,DATE(Thang!$E$4,Thang!$C$4,BG$2),Xuat!$D$5:$D$1000,Loc!$A102)</f>
        <v>0</v>
      </c>
      <c r="BH102" s="1">
        <f>SUMIFS(Xuat!$G$5:$G$1000,Xuat!$C$5:$C$1000,DATE(Thang!$E$4,Thang!$C$4,BH$2),Xuat!$D$5:$D$1000,Loc!$A102)</f>
        <v>0</v>
      </c>
      <c r="BI102" s="1">
        <f>SUMIFS(Xuat!$G$5:$G$1000,Xuat!$C$5:$C$1000,DATE(Thang!$E$4,Thang!$C$4,BI$2),Xuat!$D$5:$D$1000,Loc!$A102)</f>
        <v>0</v>
      </c>
      <c r="BJ102" s="1">
        <f>SUMIFS(Xuat!$G$5:$G$1000,Xuat!$C$5:$C$1000,DATE(Thang!$E$4,Thang!$C$4,BJ$2),Xuat!$D$5:$D$1000,Loc!$A102)</f>
        <v>0</v>
      </c>
      <c r="BK102" s="1">
        <f>SUMIFS(Xuat!$G$5:$G$1000,Xuat!$C$5:$C$1000,DATE(Thang!$E$4,Thang!$C$4,BK$2),Xuat!$D$5:$D$1000,Loc!$A102)</f>
        <v>0</v>
      </c>
      <c r="BL102" s="1">
        <f>SUMIFS(Xuat!$G$5:$G$1000,Xuat!$C$5:$C$1000,DATE(Thang!$E$4,Thang!$C$4,BL$2),Xuat!$D$5:$D$1000,Loc!$A102)</f>
        <v>0</v>
      </c>
      <c r="BM102" s="1">
        <f>SUMIFS(Xuat!$G$5:$G$1000,Xuat!$C$5:$C$1000,DATE(Thang!$E$4,Thang!$C$4,BM$2),Xuat!$D$5:$D$1000,Loc!$A102)</f>
        <v>0</v>
      </c>
      <c r="BN102" s="1">
        <f>SUMIFS(Xuat!$G$5:$G$1000,Xuat!$C$5:$C$1000,DATE(Thang!$E$4,Thang!$C$4,BN$2),Xuat!$D$5:$D$1000,Loc!$A102)</f>
        <v>0</v>
      </c>
      <c r="BO102" s="1">
        <f>SUMIFS(Xuat!$G$5:$G$1000,Xuat!$C$5:$C$1000,DATE(Thang!$E$4,Thang!$C$4,BO$2),Xuat!$D$5:$D$1000,Loc!$A102)</f>
        <v>0</v>
      </c>
    </row>
    <row r="103" spans="1:67" x14ac:dyDescent="0.2">
      <c r="A103" s="2">
        <f>DM!C103</f>
        <v>0</v>
      </c>
      <c r="B103" s="3">
        <f>VLOOKUP(A103,Tondau!$B$5:$F$500,3,0)</f>
        <v>0</v>
      </c>
      <c r="C103" s="3">
        <f t="shared" si="5"/>
        <v>0</v>
      </c>
      <c r="D103" s="3">
        <f t="shared" si="6"/>
        <v>0</v>
      </c>
      <c r="E103" s="3">
        <f t="shared" si="7"/>
        <v>0</v>
      </c>
      <c r="F103" s="7">
        <f>SUMIFS(Nhap!$I$5:$I$1000,Nhap!$E$5:$E$1000,DATE(Thang!$E$4,Thang!$C$4,Loc!$F$2),Nhap!$F$5:$F$1000,Loc!A103)</f>
        <v>0</v>
      </c>
      <c r="G103" s="7">
        <f>SUMIFS(Nhap!$I$5:$I$1000,Nhap!$E$5:$E$1000,DATE(Thang!$E$4,Thang!$C$4,Loc!$G$2),Nhap!$F$5:$F$1000,Loc!A103)</f>
        <v>0</v>
      </c>
      <c r="H103" s="7">
        <f>SUMIFS(Nhap!$I$5:$I$1000,Nhap!$E$5:$E$1000,DATE(Thang!$E$4,Thang!$C$4,Loc!$H$2),Nhap!$F$5:$F$1000,Loc!A103)</f>
        <v>0</v>
      </c>
      <c r="I103" s="7">
        <f>SUMIFS(Nhap!$I$5:$I$1000,Nhap!$E$5:$E$1000,DATE(Thang!$E$4,Thang!$C$4,Loc!$I$2),Nhap!$F$5:$F$1000,Loc!A103)</f>
        <v>0</v>
      </c>
      <c r="J103" s="7">
        <f>SUMIFS(Nhap!$I$5:$I$1000,Nhap!$E$5:$E$1000,DATE(Thang!$E$4,Thang!$C$4,Loc!$J$2),Nhap!$F$5:$F$1000,Loc!A103)</f>
        <v>0</v>
      </c>
      <c r="K103" s="7">
        <f>SUMIFS(Nhap!$I$5:$I$1000,Nhap!$E$5:$E$1000,DATE(Thang!$E$4,Thang!$C$4,Loc!$K$2),Nhap!$F$5:$F$1000,Loc!A103)</f>
        <v>0</v>
      </c>
      <c r="L103" s="7">
        <f>SUMIFS(Nhap!$I$5:$I$1000,Nhap!$E$5:$E$1000,DATE(Thang!$E$4,Thang!$C$4,Loc!$L$2),Nhap!$F$5:$F$1000,Loc!A103)</f>
        <v>0</v>
      </c>
      <c r="M103" s="7">
        <f>SUMIFS(Nhap!$I$5:$I$1000,Nhap!$E$5:$E$1000,DATE(Thang!$E$4,Thang!$C$4,Loc!$M$2),Nhap!$F$5:$F$1000,Loc!A103)</f>
        <v>0</v>
      </c>
      <c r="N103" s="7">
        <f>SUMIFS(Nhap!$I$5:$I$1000,Nhap!$E$5:$E$1000,DATE(Thang!$E$4,Thang!$C$4,Loc!$N$2),Nhap!$F$5:$F$1000,Loc!A103)</f>
        <v>0</v>
      </c>
      <c r="O103" s="7">
        <f>SUMIFS(Nhap!$I$5:$I$1000,Nhap!$E$5:$E$1000,DATE(Thang!$E$4,Thang!$C$4,Loc!$O$2),Nhap!$F$5:$F$1000,Loc!A103)</f>
        <v>0</v>
      </c>
      <c r="P103" s="7">
        <f>SUMIFS(Nhap!$I$5:$I$1000,Nhap!$E$5:$E$1000,DATE(Thang!$E$4,Thang!$C$4,Loc!$P$2),Nhap!$F$5:$F$1000,Loc!A103)</f>
        <v>0</v>
      </c>
      <c r="Q103" s="7">
        <f>SUMIFS(Nhap!$I$5:$I$1000,Nhap!$E$5:$E$1000,DATE(Thang!$E$4,Thang!$C$4,Loc!$Q$2),Nhap!$F$5:$F$1000,Loc!A103)</f>
        <v>0</v>
      </c>
      <c r="R103" s="7">
        <f>SUMIFS(Nhap!$I$5:$I$1000,Nhap!$E$5:$E$1000,DATE(Thang!$E$4,Thang!$C$4,Loc!$R$2),Nhap!$F$5:$F$1000,Loc!A103)</f>
        <v>0</v>
      </c>
      <c r="S103" s="7">
        <f>SUMIFS(Nhap!$I$5:$I$1000,Nhap!$E$5:$E$1000,DATE(Thang!$E$4,Thang!$C$4,Loc!$S$2),Nhap!$F$5:$F$1000,Loc!A103)</f>
        <v>0</v>
      </c>
      <c r="T103" s="7">
        <f>SUMIFS(Nhap!$I$5:$I$1000,Nhap!$E$5:$E$1000,DATE(Thang!$E$4,Thang!$C$4,Loc!$T$2),Nhap!$F$5:$F$1000,Loc!A103)</f>
        <v>0</v>
      </c>
      <c r="U103" s="7">
        <f>SUMIFS(Nhap!$I$5:$I$1000,Nhap!$E$5:$E$1000,DATE(Thang!$E$4,Thang!$C$4,Loc!$U$2),Nhap!$F$5:$F$1000,Loc!A103)</f>
        <v>0</v>
      </c>
      <c r="V103" s="7">
        <f>SUMIFS(Nhap!$I$5:$I$1000,Nhap!$E$5:$E$1000,DATE(Thang!$E$4,Thang!$C$4,Loc!$V$2),Nhap!$F$5:$F$1000,Loc!A103)</f>
        <v>0</v>
      </c>
      <c r="W103" s="7">
        <f>SUMIFS(Nhap!$I$5:$I$1000,Nhap!$E$5:$E$1000,DATE(Thang!$E$4,Thang!$C$4,Loc!$W$2),Nhap!$F$5:$F$1000,Loc!A103)</f>
        <v>0</v>
      </c>
      <c r="X103" s="7">
        <f>SUMIFS(Nhap!$I$5:$I$1000,Nhap!$E$5:$E$1000,DATE(Thang!$E$4,Thang!$C$4,Loc!$X$2),Nhap!$F$5:$F$1000,Loc!A103)</f>
        <v>0</v>
      </c>
      <c r="Y103" s="7">
        <f>SUMIFS(Nhap!$I$5:$I$1000,Nhap!$E$5:$E$1000,DATE(Thang!$E$4,Thang!$C$4,Loc!$Y$2),Nhap!$F$5:$F$1000,Loc!A103)</f>
        <v>0</v>
      </c>
      <c r="Z103" s="7">
        <f>SUMIFS(Nhap!$I$5:$I$1000,Nhap!$E$5:$E$1000,DATE(Thang!$E$4,Thang!$C$4,Loc!$Z$2),Nhap!$F$5:$F$1000,Loc!A103)</f>
        <v>0</v>
      </c>
      <c r="AA103" s="7">
        <f>SUMIFS(Nhap!$I$5:$I$1000,Nhap!$E$5:$E$1000,DATE(Thang!$E$4,Thang!$C$4,Loc!$AA$2),Nhap!$F$5:$F$1000,Loc!A103)</f>
        <v>0</v>
      </c>
      <c r="AB103" s="7">
        <f>SUMIFS(Nhap!$I$5:$I$1000,Nhap!$E$5:$E$1000,DATE(Thang!$E$4,Thang!$C$4,Loc!$AB$2),Nhap!$F$5:$F$1000,Loc!A103)</f>
        <v>0</v>
      </c>
      <c r="AC103" s="7">
        <f>SUMIFS(Nhap!$I$5:$I$1000,Nhap!$E$5:$E$1000,DATE(Thang!$E$4,Thang!$C$4,Loc!$AC$2),Nhap!$F$5:$F$1000,Loc!A103)</f>
        <v>0</v>
      </c>
      <c r="AD103" s="7">
        <f>SUMIFS(Nhap!$I$5:$I$1000,Nhap!$E$5:$E$1000,DATE(Thang!$E$4,Thang!$C$4,Loc!$AD$2),Nhap!$F$5:$F$1000,Loc!$A$5)</f>
        <v>0</v>
      </c>
      <c r="AE103" s="7">
        <f>SUMIFS(Nhap!$I$5:$I$1000,Nhap!$E$5:$E$1000,DATE(Thang!$E$4,Thang!$C$4,Loc!$AE$2),Nhap!$F$5:$F$1000,Loc!A103)</f>
        <v>0</v>
      </c>
      <c r="AF103" s="7">
        <f>SUMIFS(Nhap!$I$5:$I$1000,Nhap!$E$5:$E$1000,DATE(Thang!$E$4,Thang!$C$4,Loc!$AF$2),Nhap!$F$5:$F$1000,Loc!A103)</f>
        <v>0</v>
      </c>
      <c r="AG103" s="7">
        <f>SUMIFS(Nhap!$I$5:$I$1000,Nhap!$E$5:$E$1000,DATE(Thang!$E$4,Thang!$C$4,Loc!$AG$2),Nhap!$F$5:$F$1000,Loc!A103)</f>
        <v>0</v>
      </c>
      <c r="AH103" s="7">
        <f>SUMIFS(Nhap!$I$5:$I$1000,Nhap!$E$5:$E$1000,DATE(Thang!$E$4,Thang!$C$4,Loc!$AH$2),Nhap!$F$5:$F$1000,Loc!A103)</f>
        <v>0</v>
      </c>
      <c r="AI103" s="7">
        <f>SUMIFS(Nhap!$I$5:$I$1000,Nhap!$E$5:$E$1000,DATE(Thang!$E$4,Thang!$C$4,Loc!$AI$2),Nhap!$F$5:$F$1000,Loc!A103)</f>
        <v>0</v>
      </c>
      <c r="AJ103" s="7">
        <f>SUMIFS(Nhap!$I$5:$I$1000,Nhap!$E$5:$E$1000,DATE(Thang!$E$4,Thang!$C$4,Loc!$AJ$2),Nhap!$F$5:$F$1000,Loc!A103)</f>
        <v>0</v>
      </c>
      <c r="AK103" s="1">
        <f>SUMIFS(Xuat!$G$5:$G$1000,Xuat!$C$5:$C$1000,DATE(Thang!$E$4,Thang!$C$4,AK$2),Xuat!$D$5:$D$1000,Loc!$A103)</f>
        <v>0</v>
      </c>
      <c r="AL103" s="1">
        <f>SUMIFS(Xuat!$G$5:$G$1000,Xuat!$C$5:$C$1000,DATE(Thang!$E$4,Thang!$C$4,AL$2),Xuat!$D$5:$D$1000,Loc!$A103)</f>
        <v>0</v>
      </c>
      <c r="AM103" s="1">
        <f>SUMIFS(Xuat!$G$5:$G$1000,Xuat!$C$5:$C$1000,DATE(Thang!$E$4,Thang!$C$4,AM$2),Xuat!$D$5:$D$1000,Loc!$A103)</f>
        <v>0</v>
      </c>
      <c r="AN103" s="1">
        <f>SUMIFS(Xuat!$G$5:$G$1000,Xuat!$C$5:$C$1000,DATE(Thang!$E$4,Thang!$C$4,AN$2),Xuat!$D$5:$D$1000,Loc!$A103)</f>
        <v>0</v>
      </c>
      <c r="AO103" s="1">
        <f>SUMIFS(Xuat!$G$5:$G$1000,Xuat!$C$5:$C$1000,DATE(Thang!$E$4,Thang!$C$4,AO$2),Xuat!$D$5:$D$1000,Loc!$A103)</f>
        <v>0</v>
      </c>
      <c r="AP103" s="1">
        <f>SUMIFS(Xuat!$G$5:$G$1000,Xuat!$C$5:$C$1000,DATE(Thang!$E$4,Thang!$C$4,AP$2),Xuat!$D$5:$D$1000,Loc!$A103)</f>
        <v>0</v>
      </c>
      <c r="AQ103" s="1">
        <f>SUMIFS(Xuat!$G$5:$G$1000,Xuat!$C$5:$C$1000,DATE(Thang!$E$4,Thang!$C$4,AQ$2),Xuat!$D$5:$D$1000,Loc!$A103)</f>
        <v>0</v>
      </c>
      <c r="AR103" s="1">
        <f>SUMIFS(Xuat!$G$5:$G$1000,Xuat!$C$5:$C$1000,DATE(Thang!$E$4,Thang!$C$4,AR$2),Xuat!$D$5:$D$1000,Loc!$A103)</f>
        <v>0</v>
      </c>
      <c r="AS103" s="1">
        <f>SUMIFS(Xuat!$G$5:$G$1000,Xuat!$C$5:$C$1000,DATE(Thang!$E$4,Thang!$C$4,AS$2),Xuat!$D$5:$D$1000,Loc!$A103)</f>
        <v>0</v>
      </c>
      <c r="AT103" s="1">
        <f>SUMIFS(Xuat!$G$5:$G$1000,Xuat!$C$5:$C$1000,DATE(Thang!$E$4,Thang!$C$4,AT$2),Xuat!$D$5:$D$1000,Loc!$A103)</f>
        <v>0</v>
      </c>
      <c r="AU103" s="1">
        <f>SUMIFS(Xuat!$G$5:$G$1000,Xuat!$C$5:$C$1000,DATE(Thang!$E$4,Thang!$C$4,AU$2),Xuat!$D$5:$D$1000,Loc!$A103)</f>
        <v>0</v>
      </c>
      <c r="AV103" s="1">
        <f>SUMIFS(Xuat!$G$5:$G$1000,Xuat!$C$5:$C$1000,DATE(Thang!$E$4,Thang!$C$4,AV$2),Xuat!$D$5:$D$1000,Loc!$A103)</f>
        <v>0</v>
      </c>
      <c r="AW103" s="1">
        <f>SUMIFS(Xuat!$G$5:$G$1000,Xuat!$C$5:$C$1000,DATE(Thang!$E$4,Thang!$C$4,AW$2),Xuat!$D$5:$D$1000,Loc!$A103)</f>
        <v>0</v>
      </c>
      <c r="AX103" s="1">
        <f>SUMIFS(Xuat!$G$5:$G$1000,Xuat!$C$5:$C$1000,DATE(Thang!$E$4,Thang!$C$4,AX$2),Xuat!$D$5:$D$1000,Loc!$A103)</f>
        <v>0</v>
      </c>
      <c r="AY103" s="1">
        <f>SUMIFS(Xuat!$G$5:$G$1000,Xuat!$C$5:$C$1000,DATE(Thang!$E$4,Thang!$C$4,AY$2),Xuat!$D$5:$D$1000,Loc!$A103)</f>
        <v>0</v>
      </c>
      <c r="AZ103" s="1">
        <f>SUMIFS(Xuat!$G$5:$G$1000,Xuat!$C$5:$C$1000,DATE(Thang!$E$4,Thang!$C$4,AZ$2),Xuat!$D$5:$D$1000,Loc!$A103)</f>
        <v>0</v>
      </c>
      <c r="BA103" s="1">
        <f>SUMIFS(Xuat!$G$5:$G$1000,Xuat!$C$5:$C$1000,DATE(Thang!$E$4,Thang!$C$4,BA$2),Xuat!$D$5:$D$1000,Loc!$A103)</f>
        <v>0</v>
      </c>
      <c r="BB103" s="1">
        <f>SUMIFS(Xuat!$G$5:$G$1000,Xuat!$C$5:$C$1000,DATE(Thang!$E$4,Thang!$C$4,BB$2),Xuat!$D$5:$D$1000,Loc!$A103)</f>
        <v>0</v>
      </c>
      <c r="BC103" s="1">
        <f>SUMIFS(Xuat!$G$5:$G$1000,Xuat!$C$5:$C$1000,DATE(Thang!$E$4,Thang!$C$4,BC$2),Xuat!$D$5:$D$1000,Loc!$A103)</f>
        <v>0</v>
      </c>
      <c r="BD103" s="1">
        <f>SUMIFS(Xuat!$G$5:$G$1000,Xuat!$C$5:$C$1000,DATE(Thang!$E$4,Thang!$C$4,BD$2),Xuat!$D$5:$D$1000,Loc!$A103)</f>
        <v>0</v>
      </c>
      <c r="BE103" s="1">
        <f>SUMIFS(Xuat!$G$5:$G$1000,Xuat!$C$5:$C$1000,DATE(Thang!$E$4,Thang!$C$4,BE$2),Xuat!$D$5:$D$1000,Loc!$A103)</f>
        <v>0</v>
      </c>
      <c r="BF103" s="1">
        <f>SUMIFS(Xuat!$G$5:$G$1000,Xuat!$C$5:$C$1000,DATE(Thang!$E$4,Thang!$C$4,BF$2),Xuat!$D$5:$D$1000,Loc!$A103)</f>
        <v>0</v>
      </c>
      <c r="BG103" s="1">
        <f>SUMIFS(Xuat!$G$5:$G$1000,Xuat!$C$5:$C$1000,DATE(Thang!$E$4,Thang!$C$4,BG$2),Xuat!$D$5:$D$1000,Loc!$A103)</f>
        <v>0</v>
      </c>
      <c r="BH103" s="1">
        <f>SUMIFS(Xuat!$G$5:$G$1000,Xuat!$C$5:$C$1000,DATE(Thang!$E$4,Thang!$C$4,BH$2),Xuat!$D$5:$D$1000,Loc!$A103)</f>
        <v>0</v>
      </c>
      <c r="BI103" s="1">
        <f>SUMIFS(Xuat!$G$5:$G$1000,Xuat!$C$5:$C$1000,DATE(Thang!$E$4,Thang!$C$4,BI$2),Xuat!$D$5:$D$1000,Loc!$A103)</f>
        <v>0</v>
      </c>
      <c r="BJ103" s="1">
        <f>SUMIFS(Xuat!$G$5:$G$1000,Xuat!$C$5:$C$1000,DATE(Thang!$E$4,Thang!$C$4,BJ$2),Xuat!$D$5:$D$1000,Loc!$A103)</f>
        <v>0</v>
      </c>
      <c r="BK103" s="1">
        <f>SUMIFS(Xuat!$G$5:$G$1000,Xuat!$C$5:$C$1000,DATE(Thang!$E$4,Thang!$C$4,BK$2),Xuat!$D$5:$D$1000,Loc!$A103)</f>
        <v>0</v>
      </c>
      <c r="BL103" s="1">
        <f>SUMIFS(Xuat!$G$5:$G$1000,Xuat!$C$5:$C$1000,DATE(Thang!$E$4,Thang!$C$4,BL$2),Xuat!$D$5:$D$1000,Loc!$A103)</f>
        <v>0</v>
      </c>
      <c r="BM103" s="1">
        <f>SUMIFS(Xuat!$G$5:$G$1000,Xuat!$C$5:$C$1000,DATE(Thang!$E$4,Thang!$C$4,BM$2),Xuat!$D$5:$D$1000,Loc!$A103)</f>
        <v>0</v>
      </c>
      <c r="BN103" s="1">
        <f>SUMIFS(Xuat!$G$5:$G$1000,Xuat!$C$5:$C$1000,DATE(Thang!$E$4,Thang!$C$4,BN$2),Xuat!$D$5:$D$1000,Loc!$A103)</f>
        <v>0</v>
      </c>
      <c r="BO103" s="1">
        <f>SUMIFS(Xuat!$G$5:$G$1000,Xuat!$C$5:$C$1000,DATE(Thang!$E$4,Thang!$C$4,BO$2),Xuat!$D$5:$D$1000,Loc!$A103)</f>
        <v>0</v>
      </c>
    </row>
    <row r="104" spans="1:67" x14ac:dyDescent="0.2">
      <c r="A104" s="2">
        <f>DM!C104</f>
        <v>0</v>
      </c>
      <c r="B104" s="3">
        <f>VLOOKUP(A104,Tondau!$B$5:$F$500,3,0)</f>
        <v>0</v>
      </c>
      <c r="C104" s="3">
        <f t="shared" si="5"/>
        <v>0</v>
      </c>
      <c r="D104" s="3">
        <f t="shared" si="6"/>
        <v>0</v>
      </c>
      <c r="E104" s="3">
        <f t="shared" si="7"/>
        <v>0</v>
      </c>
      <c r="F104" s="7">
        <f>SUMIFS(Nhap!$I$5:$I$1000,Nhap!$E$5:$E$1000,DATE(Thang!$E$4,Thang!$C$4,Loc!$F$2),Nhap!$F$5:$F$1000,Loc!A104)</f>
        <v>0</v>
      </c>
      <c r="G104" s="7">
        <f>SUMIFS(Nhap!$I$5:$I$1000,Nhap!$E$5:$E$1000,DATE(Thang!$E$4,Thang!$C$4,Loc!$G$2),Nhap!$F$5:$F$1000,Loc!A104)</f>
        <v>0</v>
      </c>
      <c r="H104" s="7">
        <f>SUMIFS(Nhap!$I$5:$I$1000,Nhap!$E$5:$E$1000,DATE(Thang!$E$4,Thang!$C$4,Loc!$H$2),Nhap!$F$5:$F$1000,Loc!A104)</f>
        <v>0</v>
      </c>
      <c r="I104" s="7">
        <f>SUMIFS(Nhap!$I$5:$I$1000,Nhap!$E$5:$E$1000,DATE(Thang!$E$4,Thang!$C$4,Loc!$I$2),Nhap!$F$5:$F$1000,Loc!A104)</f>
        <v>0</v>
      </c>
      <c r="J104" s="7">
        <f>SUMIFS(Nhap!$I$5:$I$1000,Nhap!$E$5:$E$1000,DATE(Thang!$E$4,Thang!$C$4,Loc!$J$2),Nhap!$F$5:$F$1000,Loc!A104)</f>
        <v>0</v>
      </c>
      <c r="K104" s="7">
        <f>SUMIFS(Nhap!$I$5:$I$1000,Nhap!$E$5:$E$1000,DATE(Thang!$E$4,Thang!$C$4,Loc!$K$2),Nhap!$F$5:$F$1000,Loc!A104)</f>
        <v>0</v>
      </c>
      <c r="L104" s="7">
        <f>SUMIFS(Nhap!$I$5:$I$1000,Nhap!$E$5:$E$1000,DATE(Thang!$E$4,Thang!$C$4,Loc!$L$2),Nhap!$F$5:$F$1000,Loc!A104)</f>
        <v>0</v>
      </c>
      <c r="M104" s="7">
        <f>SUMIFS(Nhap!$I$5:$I$1000,Nhap!$E$5:$E$1000,DATE(Thang!$E$4,Thang!$C$4,Loc!$M$2),Nhap!$F$5:$F$1000,Loc!A104)</f>
        <v>0</v>
      </c>
      <c r="N104" s="7">
        <f>SUMIFS(Nhap!$I$5:$I$1000,Nhap!$E$5:$E$1000,DATE(Thang!$E$4,Thang!$C$4,Loc!$N$2),Nhap!$F$5:$F$1000,Loc!A104)</f>
        <v>0</v>
      </c>
      <c r="O104" s="7">
        <f>SUMIFS(Nhap!$I$5:$I$1000,Nhap!$E$5:$E$1000,DATE(Thang!$E$4,Thang!$C$4,Loc!$O$2),Nhap!$F$5:$F$1000,Loc!A104)</f>
        <v>0</v>
      </c>
      <c r="P104" s="7">
        <f>SUMIFS(Nhap!$I$5:$I$1000,Nhap!$E$5:$E$1000,DATE(Thang!$E$4,Thang!$C$4,Loc!$P$2),Nhap!$F$5:$F$1000,Loc!A104)</f>
        <v>0</v>
      </c>
      <c r="Q104" s="7">
        <f>SUMIFS(Nhap!$I$5:$I$1000,Nhap!$E$5:$E$1000,DATE(Thang!$E$4,Thang!$C$4,Loc!$Q$2),Nhap!$F$5:$F$1000,Loc!A104)</f>
        <v>0</v>
      </c>
      <c r="R104" s="7">
        <f>SUMIFS(Nhap!$I$5:$I$1000,Nhap!$E$5:$E$1000,DATE(Thang!$E$4,Thang!$C$4,Loc!$R$2),Nhap!$F$5:$F$1000,Loc!A104)</f>
        <v>0</v>
      </c>
      <c r="S104" s="7">
        <f>SUMIFS(Nhap!$I$5:$I$1000,Nhap!$E$5:$E$1000,DATE(Thang!$E$4,Thang!$C$4,Loc!$S$2),Nhap!$F$5:$F$1000,Loc!A104)</f>
        <v>0</v>
      </c>
      <c r="T104" s="7">
        <f>SUMIFS(Nhap!$I$5:$I$1000,Nhap!$E$5:$E$1000,DATE(Thang!$E$4,Thang!$C$4,Loc!$T$2),Nhap!$F$5:$F$1000,Loc!A104)</f>
        <v>0</v>
      </c>
      <c r="U104" s="7">
        <f>SUMIFS(Nhap!$I$5:$I$1000,Nhap!$E$5:$E$1000,DATE(Thang!$E$4,Thang!$C$4,Loc!$U$2),Nhap!$F$5:$F$1000,Loc!A104)</f>
        <v>0</v>
      </c>
      <c r="V104" s="7">
        <f>SUMIFS(Nhap!$I$5:$I$1000,Nhap!$E$5:$E$1000,DATE(Thang!$E$4,Thang!$C$4,Loc!$V$2),Nhap!$F$5:$F$1000,Loc!A104)</f>
        <v>0</v>
      </c>
      <c r="W104" s="7">
        <f>SUMIFS(Nhap!$I$5:$I$1000,Nhap!$E$5:$E$1000,DATE(Thang!$E$4,Thang!$C$4,Loc!$W$2),Nhap!$F$5:$F$1000,Loc!A104)</f>
        <v>0</v>
      </c>
      <c r="X104" s="7">
        <f>SUMIFS(Nhap!$I$5:$I$1000,Nhap!$E$5:$E$1000,DATE(Thang!$E$4,Thang!$C$4,Loc!$X$2),Nhap!$F$5:$F$1000,Loc!A104)</f>
        <v>0</v>
      </c>
      <c r="Y104" s="7">
        <f>SUMIFS(Nhap!$I$5:$I$1000,Nhap!$E$5:$E$1000,DATE(Thang!$E$4,Thang!$C$4,Loc!$Y$2),Nhap!$F$5:$F$1000,Loc!A104)</f>
        <v>0</v>
      </c>
      <c r="Z104" s="7">
        <f>SUMIFS(Nhap!$I$5:$I$1000,Nhap!$E$5:$E$1000,DATE(Thang!$E$4,Thang!$C$4,Loc!$Z$2),Nhap!$F$5:$F$1000,Loc!A104)</f>
        <v>0</v>
      </c>
      <c r="AA104" s="7">
        <f>SUMIFS(Nhap!$I$5:$I$1000,Nhap!$E$5:$E$1000,DATE(Thang!$E$4,Thang!$C$4,Loc!$AA$2),Nhap!$F$5:$F$1000,Loc!A104)</f>
        <v>0</v>
      </c>
      <c r="AB104" s="7">
        <f>SUMIFS(Nhap!$I$5:$I$1000,Nhap!$E$5:$E$1000,DATE(Thang!$E$4,Thang!$C$4,Loc!$AB$2),Nhap!$F$5:$F$1000,Loc!A104)</f>
        <v>0</v>
      </c>
      <c r="AC104" s="7">
        <f>SUMIFS(Nhap!$I$5:$I$1000,Nhap!$E$5:$E$1000,DATE(Thang!$E$4,Thang!$C$4,Loc!$AC$2),Nhap!$F$5:$F$1000,Loc!A104)</f>
        <v>0</v>
      </c>
      <c r="AD104" s="7">
        <f>SUMIFS(Nhap!$I$5:$I$1000,Nhap!$E$5:$E$1000,DATE(Thang!$E$4,Thang!$C$4,Loc!$AD$2),Nhap!$F$5:$F$1000,Loc!$A$5)</f>
        <v>0</v>
      </c>
      <c r="AE104" s="7">
        <f>SUMIFS(Nhap!$I$5:$I$1000,Nhap!$E$5:$E$1000,DATE(Thang!$E$4,Thang!$C$4,Loc!$AE$2),Nhap!$F$5:$F$1000,Loc!A104)</f>
        <v>0</v>
      </c>
      <c r="AF104" s="7">
        <f>SUMIFS(Nhap!$I$5:$I$1000,Nhap!$E$5:$E$1000,DATE(Thang!$E$4,Thang!$C$4,Loc!$AF$2),Nhap!$F$5:$F$1000,Loc!A104)</f>
        <v>0</v>
      </c>
      <c r="AG104" s="7">
        <f>SUMIFS(Nhap!$I$5:$I$1000,Nhap!$E$5:$E$1000,DATE(Thang!$E$4,Thang!$C$4,Loc!$AG$2),Nhap!$F$5:$F$1000,Loc!A104)</f>
        <v>0</v>
      </c>
      <c r="AH104" s="7">
        <f>SUMIFS(Nhap!$I$5:$I$1000,Nhap!$E$5:$E$1000,DATE(Thang!$E$4,Thang!$C$4,Loc!$AH$2),Nhap!$F$5:$F$1000,Loc!A104)</f>
        <v>0</v>
      </c>
      <c r="AI104" s="7">
        <f>SUMIFS(Nhap!$I$5:$I$1000,Nhap!$E$5:$E$1000,DATE(Thang!$E$4,Thang!$C$4,Loc!$AI$2),Nhap!$F$5:$F$1000,Loc!A104)</f>
        <v>0</v>
      </c>
      <c r="AJ104" s="7">
        <f>SUMIFS(Nhap!$I$5:$I$1000,Nhap!$E$5:$E$1000,DATE(Thang!$E$4,Thang!$C$4,Loc!$AJ$2),Nhap!$F$5:$F$1000,Loc!A104)</f>
        <v>0</v>
      </c>
      <c r="AK104" s="1">
        <f>SUMIFS(Xuat!$G$5:$G$1000,Xuat!$C$5:$C$1000,DATE(Thang!$E$4,Thang!$C$4,AK$2),Xuat!$D$5:$D$1000,Loc!$A104)</f>
        <v>0</v>
      </c>
      <c r="AL104" s="1">
        <f>SUMIFS(Xuat!$G$5:$G$1000,Xuat!$C$5:$C$1000,DATE(Thang!$E$4,Thang!$C$4,AL$2),Xuat!$D$5:$D$1000,Loc!$A104)</f>
        <v>0</v>
      </c>
      <c r="AM104" s="1">
        <f>SUMIFS(Xuat!$G$5:$G$1000,Xuat!$C$5:$C$1000,DATE(Thang!$E$4,Thang!$C$4,AM$2),Xuat!$D$5:$D$1000,Loc!$A104)</f>
        <v>0</v>
      </c>
      <c r="AN104" s="1">
        <f>SUMIFS(Xuat!$G$5:$G$1000,Xuat!$C$5:$C$1000,DATE(Thang!$E$4,Thang!$C$4,AN$2),Xuat!$D$5:$D$1000,Loc!$A104)</f>
        <v>0</v>
      </c>
      <c r="AO104" s="1">
        <f>SUMIFS(Xuat!$G$5:$G$1000,Xuat!$C$5:$C$1000,DATE(Thang!$E$4,Thang!$C$4,AO$2),Xuat!$D$5:$D$1000,Loc!$A104)</f>
        <v>0</v>
      </c>
      <c r="AP104" s="1">
        <f>SUMIFS(Xuat!$G$5:$G$1000,Xuat!$C$5:$C$1000,DATE(Thang!$E$4,Thang!$C$4,AP$2),Xuat!$D$5:$D$1000,Loc!$A104)</f>
        <v>0</v>
      </c>
      <c r="AQ104" s="1">
        <f>SUMIFS(Xuat!$G$5:$G$1000,Xuat!$C$5:$C$1000,DATE(Thang!$E$4,Thang!$C$4,AQ$2),Xuat!$D$5:$D$1000,Loc!$A104)</f>
        <v>0</v>
      </c>
      <c r="AR104" s="1">
        <f>SUMIFS(Xuat!$G$5:$G$1000,Xuat!$C$5:$C$1000,DATE(Thang!$E$4,Thang!$C$4,AR$2),Xuat!$D$5:$D$1000,Loc!$A104)</f>
        <v>0</v>
      </c>
      <c r="AS104" s="1">
        <f>SUMIFS(Xuat!$G$5:$G$1000,Xuat!$C$5:$C$1000,DATE(Thang!$E$4,Thang!$C$4,AS$2),Xuat!$D$5:$D$1000,Loc!$A104)</f>
        <v>0</v>
      </c>
      <c r="AT104" s="1">
        <f>SUMIFS(Xuat!$G$5:$G$1000,Xuat!$C$5:$C$1000,DATE(Thang!$E$4,Thang!$C$4,AT$2),Xuat!$D$5:$D$1000,Loc!$A104)</f>
        <v>0</v>
      </c>
      <c r="AU104" s="1">
        <f>SUMIFS(Xuat!$G$5:$G$1000,Xuat!$C$5:$C$1000,DATE(Thang!$E$4,Thang!$C$4,AU$2),Xuat!$D$5:$D$1000,Loc!$A104)</f>
        <v>0</v>
      </c>
      <c r="AV104" s="1">
        <f>SUMIFS(Xuat!$G$5:$G$1000,Xuat!$C$5:$C$1000,DATE(Thang!$E$4,Thang!$C$4,AV$2),Xuat!$D$5:$D$1000,Loc!$A104)</f>
        <v>0</v>
      </c>
      <c r="AW104" s="1">
        <f>SUMIFS(Xuat!$G$5:$G$1000,Xuat!$C$5:$C$1000,DATE(Thang!$E$4,Thang!$C$4,AW$2),Xuat!$D$5:$D$1000,Loc!$A104)</f>
        <v>0</v>
      </c>
      <c r="AX104" s="1">
        <f>SUMIFS(Xuat!$G$5:$G$1000,Xuat!$C$5:$C$1000,DATE(Thang!$E$4,Thang!$C$4,AX$2),Xuat!$D$5:$D$1000,Loc!$A104)</f>
        <v>0</v>
      </c>
      <c r="AY104" s="1">
        <f>SUMIFS(Xuat!$G$5:$G$1000,Xuat!$C$5:$C$1000,DATE(Thang!$E$4,Thang!$C$4,AY$2),Xuat!$D$5:$D$1000,Loc!$A104)</f>
        <v>0</v>
      </c>
      <c r="AZ104" s="1">
        <f>SUMIFS(Xuat!$G$5:$G$1000,Xuat!$C$5:$C$1000,DATE(Thang!$E$4,Thang!$C$4,AZ$2),Xuat!$D$5:$D$1000,Loc!$A104)</f>
        <v>0</v>
      </c>
      <c r="BA104" s="1">
        <f>SUMIFS(Xuat!$G$5:$G$1000,Xuat!$C$5:$C$1000,DATE(Thang!$E$4,Thang!$C$4,BA$2),Xuat!$D$5:$D$1000,Loc!$A104)</f>
        <v>0</v>
      </c>
      <c r="BB104" s="1">
        <f>SUMIFS(Xuat!$G$5:$G$1000,Xuat!$C$5:$C$1000,DATE(Thang!$E$4,Thang!$C$4,BB$2),Xuat!$D$5:$D$1000,Loc!$A104)</f>
        <v>0</v>
      </c>
      <c r="BC104" s="1">
        <f>SUMIFS(Xuat!$G$5:$G$1000,Xuat!$C$5:$C$1000,DATE(Thang!$E$4,Thang!$C$4,BC$2),Xuat!$D$5:$D$1000,Loc!$A104)</f>
        <v>0</v>
      </c>
      <c r="BD104" s="1">
        <f>SUMIFS(Xuat!$G$5:$G$1000,Xuat!$C$5:$C$1000,DATE(Thang!$E$4,Thang!$C$4,BD$2),Xuat!$D$5:$D$1000,Loc!$A104)</f>
        <v>0</v>
      </c>
      <c r="BE104" s="1">
        <f>SUMIFS(Xuat!$G$5:$G$1000,Xuat!$C$5:$C$1000,DATE(Thang!$E$4,Thang!$C$4,BE$2),Xuat!$D$5:$D$1000,Loc!$A104)</f>
        <v>0</v>
      </c>
      <c r="BF104" s="1">
        <f>SUMIFS(Xuat!$G$5:$G$1000,Xuat!$C$5:$C$1000,DATE(Thang!$E$4,Thang!$C$4,BF$2),Xuat!$D$5:$D$1000,Loc!$A104)</f>
        <v>0</v>
      </c>
      <c r="BG104" s="1">
        <f>SUMIFS(Xuat!$G$5:$G$1000,Xuat!$C$5:$C$1000,DATE(Thang!$E$4,Thang!$C$4,BG$2),Xuat!$D$5:$D$1000,Loc!$A104)</f>
        <v>0</v>
      </c>
      <c r="BH104" s="1">
        <f>SUMIFS(Xuat!$G$5:$G$1000,Xuat!$C$5:$C$1000,DATE(Thang!$E$4,Thang!$C$4,BH$2),Xuat!$D$5:$D$1000,Loc!$A104)</f>
        <v>0</v>
      </c>
      <c r="BI104" s="1">
        <f>SUMIFS(Xuat!$G$5:$G$1000,Xuat!$C$5:$C$1000,DATE(Thang!$E$4,Thang!$C$4,BI$2),Xuat!$D$5:$D$1000,Loc!$A104)</f>
        <v>0</v>
      </c>
      <c r="BJ104" s="1">
        <f>SUMIFS(Xuat!$G$5:$G$1000,Xuat!$C$5:$C$1000,DATE(Thang!$E$4,Thang!$C$4,BJ$2),Xuat!$D$5:$D$1000,Loc!$A104)</f>
        <v>0</v>
      </c>
      <c r="BK104" s="1">
        <f>SUMIFS(Xuat!$G$5:$G$1000,Xuat!$C$5:$C$1000,DATE(Thang!$E$4,Thang!$C$4,BK$2),Xuat!$D$5:$D$1000,Loc!$A104)</f>
        <v>0</v>
      </c>
      <c r="BL104" s="1">
        <f>SUMIFS(Xuat!$G$5:$G$1000,Xuat!$C$5:$C$1000,DATE(Thang!$E$4,Thang!$C$4,BL$2),Xuat!$D$5:$D$1000,Loc!$A104)</f>
        <v>0</v>
      </c>
      <c r="BM104" s="1">
        <f>SUMIFS(Xuat!$G$5:$G$1000,Xuat!$C$5:$C$1000,DATE(Thang!$E$4,Thang!$C$4,BM$2),Xuat!$D$5:$D$1000,Loc!$A104)</f>
        <v>0</v>
      </c>
      <c r="BN104" s="1">
        <f>SUMIFS(Xuat!$G$5:$G$1000,Xuat!$C$5:$C$1000,DATE(Thang!$E$4,Thang!$C$4,BN$2),Xuat!$D$5:$D$1000,Loc!$A104)</f>
        <v>0</v>
      </c>
      <c r="BO104" s="1">
        <f>SUMIFS(Xuat!$G$5:$G$1000,Xuat!$C$5:$C$1000,DATE(Thang!$E$4,Thang!$C$4,BO$2),Xuat!$D$5:$D$1000,Loc!$A104)</f>
        <v>0</v>
      </c>
    </row>
    <row r="105" spans="1:67" x14ac:dyDescent="0.2">
      <c r="A105" s="2">
        <f>DM!C105</f>
        <v>0</v>
      </c>
      <c r="B105" s="3">
        <f>VLOOKUP(A105,Tondau!$B$5:$F$500,3,0)</f>
        <v>0</v>
      </c>
      <c r="C105" s="3">
        <f t="shared" si="5"/>
        <v>0</v>
      </c>
      <c r="D105" s="3">
        <f t="shared" si="6"/>
        <v>0</v>
      </c>
      <c r="E105" s="3">
        <f t="shared" si="7"/>
        <v>0</v>
      </c>
      <c r="F105" s="7">
        <f>SUMIFS(Nhap!$I$5:$I$1000,Nhap!$E$5:$E$1000,DATE(Thang!$E$4,Thang!$C$4,Loc!$F$2),Nhap!$F$5:$F$1000,Loc!A105)</f>
        <v>0</v>
      </c>
      <c r="G105" s="7">
        <f>SUMIFS(Nhap!$I$5:$I$1000,Nhap!$E$5:$E$1000,DATE(Thang!$E$4,Thang!$C$4,Loc!$G$2),Nhap!$F$5:$F$1000,Loc!A105)</f>
        <v>0</v>
      </c>
      <c r="H105" s="7">
        <f>SUMIFS(Nhap!$I$5:$I$1000,Nhap!$E$5:$E$1000,DATE(Thang!$E$4,Thang!$C$4,Loc!$H$2),Nhap!$F$5:$F$1000,Loc!A105)</f>
        <v>0</v>
      </c>
      <c r="I105" s="7">
        <f>SUMIFS(Nhap!$I$5:$I$1000,Nhap!$E$5:$E$1000,DATE(Thang!$E$4,Thang!$C$4,Loc!$I$2),Nhap!$F$5:$F$1000,Loc!A105)</f>
        <v>0</v>
      </c>
      <c r="J105" s="7">
        <f>SUMIFS(Nhap!$I$5:$I$1000,Nhap!$E$5:$E$1000,DATE(Thang!$E$4,Thang!$C$4,Loc!$J$2),Nhap!$F$5:$F$1000,Loc!A105)</f>
        <v>0</v>
      </c>
      <c r="K105" s="7">
        <f>SUMIFS(Nhap!$I$5:$I$1000,Nhap!$E$5:$E$1000,DATE(Thang!$E$4,Thang!$C$4,Loc!$K$2),Nhap!$F$5:$F$1000,Loc!A105)</f>
        <v>0</v>
      </c>
      <c r="L105" s="7">
        <f>SUMIFS(Nhap!$I$5:$I$1000,Nhap!$E$5:$E$1000,DATE(Thang!$E$4,Thang!$C$4,Loc!$L$2),Nhap!$F$5:$F$1000,Loc!A105)</f>
        <v>0</v>
      </c>
      <c r="M105" s="7">
        <f>SUMIFS(Nhap!$I$5:$I$1000,Nhap!$E$5:$E$1000,DATE(Thang!$E$4,Thang!$C$4,Loc!$M$2),Nhap!$F$5:$F$1000,Loc!A105)</f>
        <v>0</v>
      </c>
      <c r="N105" s="7">
        <f>SUMIFS(Nhap!$I$5:$I$1000,Nhap!$E$5:$E$1000,DATE(Thang!$E$4,Thang!$C$4,Loc!$N$2),Nhap!$F$5:$F$1000,Loc!A105)</f>
        <v>0</v>
      </c>
      <c r="O105" s="7">
        <f>SUMIFS(Nhap!$I$5:$I$1000,Nhap!$E$5:$E$1000,DATE(Thang!$E$4,Thang!$C$4,Loc!$O$2),Nhap!$F$5:$F$1000,Loc!A105)</f>
        <v>0</v>
      </c>
      <c r="P105" s="7">
        <f>SUMIFS(Nhap!$I$5:$I$1000,Nhap!$E$5:$E$1000,DATE(Thang!$E$4,Thang!$C$4,Loc!$P$2),Nhap!$F$5:$F$1000,Loc!A105)</f>
        <v>0</v>
      </c>
      <c r="Q105" s="7">
        <f>SUMIFS(Nhap!$I$5:$I$1000,Nhap!$E$5:$E$1000,DATE(Thang!$E$4,Thang!$C$4,Loc!$Q$2),Nhap!$F$5:$F$1000,Loc!A105)</f>
        <v>0</v>
      </c>
      <c r="R105" s="7">
        <f>SUMIFS(Nhap!$I$5:$I$1000,Nhap!$E$5:$E$1000,DATE(Thang!$E$4,Thang!$C$4,Loc!$R$2),Nhap!$F$5:$F$1000,Loc!A105)</f>
        <v>0</v>
      </c>
      <c r="S105" s="7">
        <f>SUMIFS(Nhap!$I$5:$I$1000,Nhap!$E$5:$E$1000,DATE(Thang!$E$4,Thang!$C$4,Loc!$S$2),Nhap!$F$5:$F$1000,Loc!A105)</f>
        <v>0</v>
      </c>
      <c r="T105" s="7">
        <f>SUMIFS(Nhap!$I$5:$I$1000,Nhap!$E$5:$E$1000,DATE(Thang!$E$4,Thang!$C$4,Loc!$T$2),Nhap!$F$5:$F$1000,Loc!A105)</f>
        <v>0</v>
      </c>
      <c r="U105" s="7">
        <f>SUMIFS(Nhap!$I$5:$I$1000,Nhap!$E$5:$E$1000,DATE(Thang!$E$4,Thang!$C$4,Loc!$U$2),Nhap!$F$5:$F$1000,Loc!A105)</f>
        <v>0</v>
      </c>
      <c r="V105" s="7">
        <f>SUMIFS(Nhap!$I$5:$I$1000,Nhap!$E$5:$E$1000,DATE(Thang!$E$4,Thang!$C$4,Loc!$V$2),Nhap!$F$5:$F$1000,Loc!A105)</f>
        <v>0</v>
      </c>
      <c r="W105" s="7">
        <f>SUMIFS(Nhap!$I$5:$I$1000,Nhap!$E$5:$E$1000,DATE(Thang!$E$4,Thang!$C$4,Loc!$W$2),Nhap!$F$5:$F$1000,Loc!A105)</f>
        <v>0</v>
      </c>
      <c r="X105" s="7">
        <f>SUMIFS(Nhap!$I$5:$I$1000,Nhap!$E$5:$E$1000,DATE(Thang!$E$4,Thang!$C$4,Loc!$X$2),Nhap!$F$5:$F$1000,Loc!A105)</f>
        <v>0</v>
      </c>
      <c r="Y105" s="7">
        <f>SUMIFS(Nhap!$I$5:$I$1000,Nhap!$E$5:$E$1000,DATE(Thang!$E$4,Thang!$C$4,Loc!$Y$2),Nhap!$F$5:$F$1000,Loc!A105)</f>
        <v>0</v>
      </c>
      <c r="Z105" s="7">
        <f>SUMIFS(Nhap!$I$5:$I$1000,Nhap!$E$5:$E$1000,DATE(Thang!$E$4,Thang!$C$4,Loc!$Z$2),Nhap!$F$5:$F$1000,Loc!A105)</f>
        <v>0</v>
      </c>
      <c r="AA105" s="7">
        <f>SUMIFS(Nhap!$I$5:$I$1000,Nhap!$E$5:$E$1000,DATE(Thang!$E$4,Thang!$C$4,Loc!$AA$2),Nhap!$F$5:$F$1000,Loc!A105)</f>
        <v>0</v>
      </c>
      <c r="AB105" s="7">
        <f>SUMIFS(Nhap!$I$5:$I$1000,Nhap!$E$5:$E$1000,DATE(Thang!$E$4,Thang!$C$4,Loc!$AB$2),Nhap!$F$5:$F$1000,Loc!A105)</f>
        <v>0</v>
      </c>
      <c r="AC105" s="7">
        <f>SUMIFS(Nhap!$I$5:$I$1000,Nhap!$E$5:$E$1000,DATE(Thang!$E$4,Thang!$C$4,Loc!$AC$2),Nhap!$F$5:$F$1000,Loc!A105)</f>
        <v>0</v>
      </c>
      <c r="AD105" s="7">
        <f>SUMIFS(Nhap!$I$5:$I$1000,Nhap!$E$5:$E$1000,DATE(Thang!$E$4,Thang!$C$4,Loc!$AD$2),Nhap!$F$5:$F$1000,Loc!$A$5)</f>
        <v>0</v>
      </c>
      <c r="AE105" s="7">
        <f>SUMIFS(Nhap!$I$5:$I$1000,Nhap!$E$5:$E$1000,DATE(Thang!$E$4,Thang!$C$4,Loc!$AE$2),Nhap!$F$5:$F$1000,Loc!A105)</f>
        <v>0</v>
      </c>
      <c r="AF105" s="7">
        <f>SUMIFS(Nhap!$I$5:$I$1000,Nhap!$E$5:$E$1000,DATE(Thang!$E$4,Thang!$C$4,Loc!$AF$2),Nhap!$F$5:$F$1000,Loc!A105)</f>
        <v>0</v>
      </c>
      <c r="AG105" s="7">
        <f>SUMIFS(Nhap!$I$5:$I$1000,Nhap!$E$5:$E$1000,DATE(Thang!$E$4,Thang!$C$4,Loc!$AG$2),Nhap!$F$5:$F$1000,Loc!A105)</f>
        <v>0</v>
      </c>
      <c r="AH105" s="7">
        <f>SUMIFS(Nhap!$I$5:$I$1000,Nhap!$E$5:$E$1000,DATE(Thang!$E$4,Thang!$C$4,Loc!$AH$2),Nhap!$F$5:$F$1000,Loc!A105)</f>
        <v>0</v>
      </c>
      <c r="AI105" s="7">
        <f>SUMIFS(Nhap!$I$5:$I$1000,Nhap!$E$5:$E$1000,DATE(Thang!$E$4,Thang!$C$4,Loc!$AI$2),Nhap!$F$5:$F$1000,Loc!A105)</f>
        <v>0</v>
      </c>
      <c r="AJ105" s="7">
        <f>SUMIFS(Nhap!$I$5:$I$1000,Nhap!$E$5:$E$1000,DATE(Thang!$E$4,Thang!$C$4,Loc!$AJ$2),Nhap!$F$5:$F$1000,Loc!A105)</f>
        <v>0</v>
      </c>
      <c r="AK105" s="1">
        <f>SUMIFS(Xuat!$G$5:$G$1000,Xuat!$C$5:$C$1000,DATE(Thang!$E$4,Thang!$C$4,AK$2),Xuat!$D$5:$D$1000,Loc!$A105)</f>
        <v>0</v>
      </c>
      <c r="AL105" s="1">
        <f>SUMIFS(Xuat!$G$5:$G$1000,Xuat!$C$5:$C$1000,DATE(Thang!$E$4,Thang!$C$4,AL$2),Xuat!$D$5:$D$1000,Loc!$A105)</f>
        <v>0</v>
      </c>
      <c r="AM105" s="1">
        <f>SUMIFS(Xuat!$G$5:$G$1000,Xuat!$C$5:$C$1000,DATE(Thang!$E$4,Thang!$C$4,AM$2),Xuat!$D$5:$D$1000,Loc!$A105)</f>
        <v>0</v>
      </c>
      <c r="AN105" s="1">
        <f>SUMIFS(Xuat!$G$5:$G$1000,Xuat!$C$5:$C$1000,DATE(Thang!$E$4,Thang!$C$4,AN$2),Xuat!$D$5:$D$1000,Loc!$A105)</f>
        <v>0</v>
      </c>
      <c r="AO105" s="1">
        <f>SUMIFS(Xuat!$G$5:$G$1000,Xuat!$C$5:$C$1000,DATE(Thang!$E$4,Thang!$C$4,AO$2),Xuat!$D$5:$D$1000,Loc!$A105)</f>
        <v>0</v>
      </c>
      <c r="AP105" s="1">
        <f>SUMIFS(Xuat!$G$5:$G$1000,Xuat!$C$5:$C$1000,DATE(Thang!$E$4,Thang!$C$4,AP$2),Xuat!$D$5:$D$1000,Loc!$A105)</f>
        <v>0</v>
      </c>
      <c r="AQ105" s="1">
        <f>SUMIFS(Xuat!$G$5:$G$1000,Xuat!$C$5:$C$1000,DATE(Thang!$E$4,Thang!$C$4,AQ$2),Xuat!$D$5:$D$1000,Loc!$A105)</f>
        <v>0</v>
      </c>
      <c r="AR105" s="1">
        <f>SUMIFS(Xuat!$G$5:$G$1000,Xuat!$C$5:$C$1000,DATE(Thang!$E$4,Thang!$C$4,AR$2),Xuat!$D$5:$D$1000,Loc!$A105)</f>
        <v>0</v>
      </c>
      <c r="AS105" s="1">
        <f>SUMIFS(Xuat!$G$5:$G$1000,Xuat!$C$5:$C$1000,DATE(Thang!$E$4,Thang!$C$4,AS$2),Xuat!$D$5:$D$1000,Loc!$A105)</f>
        <v>0</v>
      </c>
      <c r="AT105" s="1">
        <f>SUMIFS(Xuat!$G$5:$G$1000,Xuat!$C$5:$C$1000,DATE(Thang!$E$4,Thang!$C$4,AT$2),Xuat!$D$5:$D$1000,Loc!$A105)</f>
        <v>0</v>
      </c>
      <c r="AU105" s="1">
        <f>SUMIFS(Xuat!$G$5:$G$1000,Xuat!$C$5:$C$1000,DATE(Thang!$E$4,Thang!$C$4,AU$2),Xuat!$D$5:$D$1000,Loc!$A105)</f>
        <v>0</v>
      </c>
      <c r="AV105" s="1">
        <f>SUMIFS(Xuat!$G$5:$G$1000,Xuat!$C$5:$C$1000,DATE(Thang!$E$4,Thang!$C$4,AV$2),Xuat!$D$5:$D$1000,Loc!$A105)</f>
        <v>0</v>
      </c>
      <c r="AW105" s="1">
        <f>SUMIFS(Xuat!$G$5:$G$1000,Xuat!$C$5:$C$1000,DATE(Thang!$E$4,Thang!$C$4,AW$2),Xuat!$D$5:$D$1000,Loc!$A105)</f>
        <v>0</v>
      </c>
      <c r="AX105" s="1">
        <f>SUMIFS(Xuat!$G$5:$G$1000,Xuat!$C$5:$C$1000,DATE(Thang!$E$4,Thang!$C$4,AX$2),Xuat!$D$5:$D$1000,Loc!$A105)</f>
        <v>0</v>
      </c>
      <c r="AY105" s="1">
        <f>SUMIFS(Xuat!$G$5:$G$1000,Xuat!$C$5:$C$1000,DATE(Thang!$E$4,Thang!$C$4,AY$2),Xuat!$D$5:$D$1000,Loc!$A105)</f>
        <v>0</v>
      </c>
      <c r="AZ105" s="1">
        <f>SUMIFS(Xuat!$G$5:$G$1000,Xuat!$C$5:$C$1000,DATE(Thang!$E$4,Thang!$C$4,AZ$2),Xuat!$D$5:$D$1000,Loc!$A105)</f>
        <v>0</v>
      </c>
      <c r="BA105" s="1">
        <f>SUMIFS(Xuat!$G$5:$G$1000,Xuat!$C$5:$C$1000,DATE(Thang!$E$4,Thang!$C$4,BA$2),Xuat!$D$5:$D$1000,Loc!$A105)</f>
        <v>0</v>
      </c>
      <c r="BB105" s="1">
        <f>SUMIFS(Xuat!$G$5:$G$1000,Xuat!$C$5:$C$1000,DATE(Thang!$E$4,Thang!$C$4,BB$2),Xuat!$D$5:$D$1000,Loc!$A105)</f>
        <v>0</v>
      </c>
      <c r="BC105" s="1">
        <f>SUMIFS(Xuat!$G$5:$G$1000,Xuat!$C$5:$C$1000,DATE(Thang!$E$4,Thang!$C$4,BC$2),Xuat!$D$5:$D$1000,Loc!$A105)</f>
        <v>0</v>
      </c>
      <c r="BD105" s="1">
        <f>SUMIFS(Xuat!$G$5:$G$1000,Xuat!$C$5:$C$1000,DATE(Thang!$E$4,Thang!$C$4,BD$2),Xuat!$D$5:$D$1000,Loc!$A105)</f>
        <v>0</v>
      </c>
      <c r="BE105" s="1">
        <f>SUMIFS(Xuat!$G$5:$G$1000,Xuat!$C$5:$C$1000,DATE(Thang!$E$4,Thang!$C$4,BE$2),Xuat!$D$5:$D$1000,Loc!$A105)</f>
        <v>0</v>
      </c>
      <c r="BF105" s="1">
        <f>SUMIFS(Xuat!$G$5:$G$1000,Xuat!$C$5:$C$1000,DATE(Thang!$E$4,Thang!$C$4,BF$2),Xuat!$D$5:$D$1000,Loc!$A105)</f>
        <v>0</v>
      </c>
      <c r="BG105" s="1">
        <f>SUMIFS(Xuat!$G$5:$G$1000,Xuat!$C$5:$C$1000,DATE(Thang!$E$4,Thang!$C$4,BG$2),Xuat!$D$5:$D$1000,Loc!$A105)</f>
        <v>0</v>
      </c>
      <c r="BH105" s="1">
        <f>SUMIFS(Xuat!$G$5:$G$1000,Xuat!$C$5:$C$1000,DATE(Thang!$E$4,Thang!$C$4,BH$2),Xuat!$D$5:$D$1000,Loc!$A105)</f>
        <v>0</v>
      </c>
      <c r="BI105" s="1">
        <f>SUMIFS(Xuat!$G$5:$G$1000,Xuat!$C$5:$C$1000,DATE(Thang!$E$4,Thang!$C$4,BI$2),Xuat!$D$5:$D$1000,Loc!$A105)</f>
        <v>0</v>
      </c>
      <c r="BJ105" s="1">
        <f>SUMIFS(Xuat!$G$5:$G$1000,Xuat!$C$5:$C$1000,DATE(Thang!$E$4,Thang!$C$4,BJ$2),Xuat!$D$5:$D$1000,Loc!$A105)</f>
        <v>0</v>
      </c>
      <c r="BK105" s="1">
        <f>SUMIFS(Xuat!$G$5:$G$1000,Xuat!$C$5:$C$1000,DATE(Thang!$E$4,Thang!$C$4,BK$2),Xuat!$D$5:$D$1000,Loc!$A105)</f>
        <v>0</v>
      </c>
      <c r="BL105" s="1">
        <f>SUMIFS(Xuat!$G$5:$G$1000,Xuat!$C$5:$C$1000,DATE(Thang!$E$4,Thang!$C$4,BL$2),Xuat!$D$5:$D$1000,Loc!$A105)</f>
        <v>0</v>
      </c>
      <c r="BM105" s="1">
        <f>SUMIFS(Xuat!$G$5:$G$1000,Xuat!$C$5:$C$1000,DATE(Thang!$E$4,Thang!$C$4,BM$2),Xuat!$D$5:$D$1000,Loc!$A105)</f>
        <v>0</v>
      </c>
      <c r="BN105" s="1">
        <f>SUMIFS(Xuat!$G$5:$G$1000,Xuat!$C$5:$C$1000,DATE(Thang!$E$4,Thang!$C$4,BN$2),Xuat!$D$5:$D$1000,Loc!$A105)</f>
        <v>0</v>
      </c>
      <c r="BO105" s="1">
        <f>SUMIFS(Xuat!$G$5:$G$1000,Xuat!$C$5:$C$1000,DATE(Thang!$E$4,Thang!$C$4,BO$2),Xuat!$D$5:$D$1000,Loc!$A105)</f>
        <v>0</v>
      </c>
    </row>
    <row r="106" spans="1:67" x14ac:dyDescent="0.2">
      <c r="A106" s="2">
        <f>DM!C106</f>
        <v>0</v>
      </c>
      <c r="B106" s="3">
        <f>VLOOKUP(A106,Tondau!$B$5:$F$500,3,0)</f>
        <v>0</v>
      </c>
      <c r="C106" s="3">
        <f t="shared" si="5"/>
        <v>0</v>
      </c>
      <c r="D106" s="3">
        <f t="shared" si="6"/>
        <v>0</v>
      </c>
      <c r="E106" s="3">
        <f t="shared" si="7"/>
        <v>0</v>
      </c>
      <c r="F106" s="7">
        <f>SUMIFS(Nhap!$I$5:$I$1000,Nhap!$E$5:$E$1000,DATE(Thang!$E$4,Thang!$C$4,Loc!$F$2),Nhap!$F$5:$F$1000,Loc!A106)</f>
        <v>0</v>
      </c>
      <c r="G106" s="7">
        <f>SUMIFS(Nhap!$I$5:$I$1000,Nhap!$E$5:$E$1000,DATE(Thang!$E$4,Thang!$C$4,Loc!$G$2),Nhap!$F$5:$F$1000,Loc!A106)</f>
        <v>0</v>
      </c>
      <c r="H106" s="7">
        <f>SUMIFS(Nhap!$I$5:$I$1000,Nhap!$E$5:$E$1000,DATE(Thang!$E$4,Thang!$C$4,Loc!$H$2),Nhap!$F$5:$F$1000,Loc!A106)</f>
        <v>0</v>
      </c>
      <c r="I106" s="7">
        <f>SUMIFS(Nhap!$I$5:$I$1000,Nhap!$E$5:$E$1000,DATE(Thang!$E$4,Thang!$C$4,Loc!$I$2),Nhap!$F$5:$F$1000,Loc!A106)</f>
        <v>0</v>
      </c>
      <c r="J106" s="7">
        <f>SUMIFS(Nhap!$I$5:$I$1000,Nhap!$E$5:$E$1000,DATE(Thang!$E$4,Thang!$C$4,Loc!$J$2),Nhap!$F$5:$F$1000,Loc!A106)</f>
        <v>0</v>
      </c>
      <c r="K106" s="7">
        <f>SUMIFS(Nhap!$I$5:$I$1000,Nhap!$E$5:$E$1000,DATE(Thang!$E$4,Thang!$C$4,Loc!$K$2),Nhap!$F$5:$F$1000,Loc!A106)</f>
        <v>0</v>
      </c>
      <c r="L106" s="7">
        <f>SUMIFS(Nhap!$I$5:$I$1000,Nhap!$E$5:$E$1000,DATE(Thang!$E$4,Thang!$C$4,Loc!$L$2),Nhap!$F$5:$F$1000,Loc!A106)</f>
        <v>0</v>
      </c>
      <c r="M106" s="7">
        <f>SUMIFS(Nhap!$I$5:$I$1000,Nhap!$E$5:$E$1000,DATE(Thang!$E$4,Thang!$C$4,Loc!$M$2),Nhap!$F$5:$F$1000,Loc!A106)</f>
        <v>0</v>
      </c>
      <c r="N106" s="7">
        <f>SUMIFS(Nhap!$I$5:$I$1000,Nhap!$E$5:$E$1000,DATE(Thang!$E$4,Thang!$C$4,Loc!$N$2),Nhap!$F$5:$F$1000,Loc!A106)</f>
        <v>0</v>
      </c>
      <c r="O106" s="7">
        <f>SUMIFS(Nhap!$I$5:$I$1000,Nhap!$E$5:$E$1000,DATE(Thang!$E$4,Thang!$C$4,Loc!$O$2),Nhap!$F$5:$F$1000,Loc!A106)</f>
        <v>0</v>
      </c>
      <c r="P106" s="7">
        <f>SUMIFS(Nhap!$I$5:$I$1000,Nhap!$E$5:$E$1000,DATE(Thang!$E$4,Thang!$C$4,Loc!$P$2),Nhap!$F$5:$F$1000,Loc!A106)</f>
        <v>0</v>
      </c>
      <c r="Q106" s="7">
        <f>SUMIFS(Nhap!$I$5:$I$1000,Nhap!$E$5:$E$1000,DATE(Thang!$E$4,Thang!$C$4,Loc!$Q$2),Nhap!$F$5:$F$1000,Loc!A106)</f>
        <v>0</v>
      </c>
      <c r="R106" s="7">
        <f>SUMIFS(Nhap!$I$5:$I$1000,Nhap!$E$5:$E$1000,DATE(Thang!$E$4,Thang!$C$4,Loc!$R$2),Nhap!$F$5:$F$1000,Loc!A106)</f>
        <v>0</v>
      </c>
      <c r="S106" s="7">
        <f>SUMIFS(Nhap!$I$5:$I$1000,Nhap!$E$5:$E$1000,DATE(Thang!$E$4,Thang!$C$4,Loc!$S$2),Nhap!$F$5:$F$1000,Loc!A106)</f>
        <v>0</v>
      </c>
      <c r="T106" s="7">
        <f>SUMIFS(Nhap!$I$5:$I$1000,Nhap!$E$5:$E$1000,DATE(Thang!$E$4,Thang!$C$4,Loc!$T$2),Nhap!$F$5:$F$1000,Loc!A106)</f>
        <v>0</v>
      </c>
      <c r="U106" s="7">
        <f>SUMIFS(Nhap!$I$5:$I$1000,Nhap!$E$5:$E$1000,DATE(Thang!$E$4,Thang!$C$4,Loc!$U$2),Nhap!$F$5:$F$1000,Loc!A106)</f>
        <v>0</v>
      </c>
      <c r="V106" s="7">
        <f>SUMIFS(Nhap!$I$5:$I$1000,Nhap!$E$5:$E$1000,DATE(Thang!$E$4,Thang!$C$4,Loc!$V$2),Nhap!$F$5:$F$1000,Loc!A106)</f>
        <v>0</v>
      </c>
      <c r="W106" s="7">
        <f>SUMIFS(Nhap!$I$5:$I$1000,Nhap!$E$5:$E$1000,DATE(Thang!$E$4,Thang!$C$4,Loc!$W$2),Nhap!$F$5:$F$1000,Loc!A106)</f>
        <v>0</v>
      </c>
      <c r="X106" s="7">
        <f>SUMIFS(Nhap!$I$5:$I$1000,Nhap!$E$5:$E$1000,DATE(Thang!$E$4,Thang!$C$4,Loc!$X$2),Nhap!$F$5:$F$1000,Loc!A106)</f>
        <v>0</v>
      </c>
      <c r="Y106" s="7">
        <f>SUMIFS(Nhap!$I$5:$I$1000,Nhap!$E$5:$E$1000,DATE(Thang!$E$4,Thang!$C$4,Loc!$Y$2),Nhap!$F$5:$F$1000,Loc!A106)</f>
        <v>0</v>
      </c>
      <c r="Z106" s="7">
        <f>SUMIFS(Nhap!$I$5:$I$1000,Nhap!$E$5:$E$1000,DATE(Thang!$E$4,Thang!$C$4,Loc!$Z$2),Nhap!$F$5:$F$1000,Loc!A106)</f>
        <v>0</v>
      </c>
      <c r="AA106" s="7">
        <f>SUMIFS(Nhap!$I$5:$I$1000,Nhap!$E$5:$E$1000,DATE(Thang!$E$4,Thang!$C$4,Loc!$AA$2),Nhap!$F$5:$F$1000,Loc!A106)</f>
        <v>0</v>
      </c>
      <c r="AB106" s="7">
        <f>SUMIFS(Nhap!$I$5:$I$1000,Nhap!$E$5:$E$1000,DATE(Thang!$E$4,Thang!$C$4,Loc!$AB$2),Nhap!$F$5:$F$1000,Loc!A106)</f>
        <v>0</v>
      </c>
      <c r="AC106" s="7">
        <f>SUMIFS(Nhap!$I$5:$I$1000,Nhap!$E$5:$E$1000,DATE(Thang!$E$4,Thang!$C$4,Loc!$AC$2),Nhap!$F$5:$F$1000,Loc!A106)</f>
        <v>0</v>
      </c>
      <c r="AD106" s="7">
        <f>SUMIFS(Nhap!$I$5:$I$1000,Nhap!$E$5:$E$1000,DATE(Thang!$E$4,Thang!$C$4,Loc!$AD$2),Nhap!$F$5:$F$1000,Loc!$A$5)</f>
        <v>0</v>
      </c>
      <c r="AE106" s="7">
        <f>SUMIFS(Nhap!$I$5:$I$1000,Nhap!$E$5:$E$1000,DATE(Thang!$E$4,Thang!$C$4,Loc!$AE$2),Nhap!$F$5:$F$1000,Loc!A106)</f>
        <v>0</v>
      </c>
      <c r="AF106" s="7">
        <f>SUMIFS(Nhap!$I$5:$I$1000,Nhap!$E$5:$E$1000,DATE(Thang!$E$4,Thang!$C$4,Loc!$AF$2),Nhap!$F$5:$F$1000,Loc!A106)</f>
        <v>0</v>
      </c>
      <c r="AG106" s="7">
        <f>SUMIFS(Nhap!$I$5:$I$1000,Nhap!$E$5:$E$1000,DATE(Thang!$E$4,Thang!$C$4,Loc!$AG$2),Nhap!$F$5:$F$1000,Loc!A106)</f>
        <v>0</v>
      </c>
      <c r="AH106" s="7">
        <f>SUMIFS(Nhap!$I$5:$I$1000,Nhap!$E$5:$E$1000,DATE(Thang!$E$4,Thang!$C$4,Loc!$AH$2),Nhap!$F$5:$F$1000,Loc!A106)</f>
        <v>0</v>
      </c>
      <c r="AI106" s="7">
        <f>SUMIFS(Nhap!$I$5:$I$1000,Nhap!$E$5:$E$1000,DATE(Thang!$E$4,Thang!$C$4,Loc!$AI$2),Nhap!$F$5:$F$1000,Loc!A106)</f>
        <v>0</v>
      </c>
      <c r="AJ106" s="7">
        <f>SUMIFS(Nhap!$I$5:$I$1000,Nhap!$E$5:$E$1000,DATE(Thang!$E$4,Thang!$C$4,Loc!$AJ$2),Nhap!$F$5:$F$1000,Loc!A106)</f>
        <v>0</v>
      </c>
      <c r="AK106" s="1">
        <f>SUMIFS(Xuat!$G$5:$G$1000,Xuat!$C$5:$C$1000,DATE(Thang!$E$4,Thang!$C$4,AK$2),Xuat!$D$5:$D$1000,Loc!$A106)</f>
        <v>0</v>
      </c>
      <c r="AL106" s="1">
        <f>SUMIFS(Xuat!$G$5:$G$1000,Xuat!$C$5:$C$1000,DATE(Thang!$E$4,Thang!$C$4,AL$2),Xuat!$D$5:$D$1000,Loc!$A106)</f>
        <v>0</v>
      </c>
      <c r="AM106" s="1">
        <f>SUMIFS(Xuat!$G$5:$G$1000,Xuat!$C$5:$C$1000,DATE(Thang!$E$4,Thang!$C$4,AM$2),Xuat!$D$5:$D$1000,Loc!$A106)</f>
        <v>0</v>
      </c>
      <c r="AN106" s="1">
        <f>SUMIFS(Xuat!$G$5:$G$1000,Xuat!$C$5:$C$1000,DATE(Thang!$E$4,Thang!$C$4,AN$2),Xuat!$D$5:$D$1000,Loc!$A106)</f>
        <v>0</v>
      </c>
      <c r="AO106" s="1">
        <f>SUMIFS(Xuat!$G$5:$G$1000,Xuat!$C$5:$C$1000,DATE(Thang!$E$4,Thang!$C$4,AO$2),Xuat!$D$5:$D$1000,Loc!$A106)</f>
        <v>0</v>
      </c>
      <c r="AP106" s="1">
        <f>SUMIFS(Xuat!$G$5:$G$1000,Xuat!$C$5:$C$1000,DATE(Thang!$E$4,Thang!$C$4,AP$2),Xuat!$D$5:$D$1000,Loc!$A106)</f>
        <v>0</v>
      </c>
      <c r="AQ106" s="1">
        <f>SUMIFS(Xuat!$G$5:$G$1000,Xuat!$C$5:$C$1000,DATE(Thang!$E$4,Thang!$C$4,AQ$2),Xuat!$D$5:$D$1000,Loc!$A106)</f>
        <v>0</v>
      </c>
      <c r="AR106" s="1">
        <f>SUMIFS(Xuat!$G$5:$G$1000,Xuat!$C$5:$C$1000,DATE(Thang!$E$4,Thang!$C$4,AR$2),Xuat!$D$5:$D$1000,Loc!$A106)</f>
        <v>0</v>
      </c>
      <c r="AS106" s="1">
        <f>SUMIFS(Xuat!$G$5:$G$1000,Xuat!$C$5:$C$1000,DATE(Thang!$E$4,Thang!$C$4,AS$2),Xuat!$D$5:$D$1000,Loc!$A106)</f>
        <v>0</v>
      </c>
      <c r="AT106" s="1">
        <f>SUMIFS(Xuat!$G$5:$G$1000,Xuat!$C$5:$C$1000,DATE(Thang!$E$4,Thang!$C$4,AT$2),Xuat!$D$5:$D$1000,Loc!$A106)</f>
        <v>0</v>
      </c>
      <c r="AU106" s="1">
        <f>SUMIFS(Xuat!$G$5:$G$1000,Xuat!$C$5:$C$1000,DATE(Thang!$E$4,Thang!$C$4,AU$2),Xuat!$D$5:$D$1000,Loc!$A106)</f>
        <v>0</v>
      </c>
      <c r="AV106" s="1">
        <f>SUMIFS(Xuat!$G$5:$G$1000,Xuat!$C$5:$C$1000,DATE(Thang!$E$4,Thang!$C$4,AV$2),Xuat!$D$5:$D$1000,Loc!$A106)</f>
        <v>0</v>
      </c>
      <c r="AW106" s="1">
        <f>SUMIFS(Xuat!$G$5:$G$1000,Xuat!$C$5:$C$1000,DATE(Thang!$E$4,Thang!$C$4,AW$2),Xuat!$D$5:$D$1000,Loc!$A106)</f>
        <v>0</v>
      </c>
      <c r="AX106" s="1">
        <f>SUMIFS(Xuat!$G$5:$G$1000,Xuat!$C$5:$C$1000,DATE(Thang!$E$4,Thang!$C$4,AX$2),Xuat!$D$5:$D$1000,Loc!$A106)</f>
        <v>0</v>
      </c>
      <c r="AY106" s="1">
        <f>SUMIFS(Xuat!$G$5:$G$1000,Xuat!$C$5:$C$1000,DATE(Thang!$E$4,Thang!$C$4,AY$2),Xuat!$D$5:$D$1000,Loc!$A106)</f>
        <v>0</v>
      </c>
      <c r="AZ106" s="1">
        <f>SUMIFS(Xuat!$G$5:$G$1000,Xuat!$C$5:$C$1000,DATE(Thang!$E$4,Thang!$C$4,AZ$2),Xuat!$D$5:$D$1000,Loc!$A106)</f>
        <v>0</v>
      </c>
      <c r="BA106" s="1">
        <f>SUMIFS(Xuat!$G$5:$G$1000,Xuat!$C$5:$C$1000,DATE(Thang!$E$4,Thang!$C$4,BA$2),Xuat!$D$5:$D$1000,Loc!$A106)</f>
        <v>0</v>
      </c>
      <c r="BB106" s="1">
        <f>SUMIFS(Xuat!$G$5:$G$1000,Xuat!$C$5:$C$1000,DATE(Thang!$E$4,Thang!$C$4,BB$2),Xuat!$D$5:$D$1000,Loc!$A106)</f>
        <v>0</v>
      </c>
      <c r="BC106" s="1">
        <f>SUMIFS(Xuat!$G$5:$G$1000,Xuat!$C$5:$C$1000,DATE(Thang!$E$4,Thang!$C$4,BC$2),Xuat!$D$5:$D$1000,Loc!$A106)</f>
        <v>0</v>
      </c>
      <c r="BD106" s="1">
        <f>SUMIFS(Xuat!$G$5:$G$1000,Xuat!$C$5:$C$1000,DATE(Thang!$E$4,Thang!$C$4,BD$2),Xuat!$D$5:$D$1000,Loc!$A106)</f>
        <v>0</v>
      </c>
      <c r="BE106" s="1">
        <f>SUMIFS(Xuat!$G$5:$G$1000,Xuat!$C$5:$C$1000,DATE(Thang!$E$4,Thang!$C$4,BE$2),Xuat!$D$5:$D$1000,Loc!$A106)</f>
        <v>0</v>
      </c>
      <c r="BF106" s="1">
        <f>SUMIFS(Xuat!$G$5:$G$1000,Xuat!$C$5:$C$1000,DATE(Thang!$E$4,Thang!$C$4,BF$2),Xuat!$D$5:$D$1000,Loc!$A106)</f>
        <v>0</v>
      </c>
      <c r="BG106" s="1">
        <f>SUMIFS(Xuat!$G$5:$G$1000,Xuat!$C$5:$C$1000,DATE(Thang!$E$4,Thang!$C$4,BG$2),Xuat!$D$5:$D$1000,Loc!$A106)</f>
        <v>0</v>
      </c>
      <c r="BH106" s="1">
        <f>SUMIFS(Xuat!$G$5:$G$1000,Xuat!$C$5:$C$1000,DATE(Thang!$E$4,Thang!$C$4,BH$2),Xuat!$D$5:$D$1000,Loc!$A106)</f>
        <v>0</v>
      </c>
      <c r="BI106" s="1">
        <f>SUMIFS(Xuat!$G$5:$G$1000,Xuat!$C$5:$C$1000,DATE(Thang!$E$4,Thang!$C$4,BI$2),Xuat!$D$5:$D$1000,Loc!$A106)</f>
        <v>0</v>
      </c>
      <c r="BJ106" s="1">
        <f>SUMIFS(Xuat!$G$5:$G$1000,Xuat!$C$5:$C$1000,DATE(Thang!$E$4,Thang!$C$4,BJ$2),Xuat!$D$5:$D$1000,Loc!$A106)</f>
        <v>0</v>
      </c>
      <c r="BK106" s="1">
        <f>SUMIFS(Xuat!$G$5:$G$1000,Xuat!$C$5:$C$1000,DATE(Thang!$E$4,Thang!$C$4,BK$2),Xuat!$D$5:$D$1000,Loc!$A106)</f>
        <v>0</v>
      </c>
      <c r="BL106" s="1">
        <f>SUMIFS(Xuat!$G$5:$G$1000,Xuat!$C$5:$C$1000,DATE(Thang!$E$4,Thang!$C$4,BL$2),Xuat!$D$5:$D$1000,Loc!$A106)</f>
        <v>0</v>
      </c>
      <c r="BM106" s="1">
        <f>SUMIFS(Xuat!$G$5:$G$1000,Xuat!$C$5:$C$1000,DATE(Thang!$E$4,Thang!$C$4,BM$2),Xuat!$D$5:$D$1000,Loc!$A106)</f>
        <v>0</v>
      </c>
      <c r="BN106" s="1">
        <f>SUMIFS(Xuat!$G$5:$G$1000,Xuat!$C$5:$C$1000,DATE(Thang!$E$4,Thang!$C$4,BN$2),Xuat!$D$5:$D$1000,Loc!$A106)</f>
        <v>0</v>
      </c>
      <c r="BO106" s="1">
        <f>SUMIFS(Xuat!$G$5:$G$1000,Xuat!$C$5:$C$1000,DATE(Thang!$E$4,Thang!$C$4,BO$2),Xuat!$D$5:$D$1000,Loc!$A106)</f>
        <v>0</v>
      </c>
    </row>
    <row r="107" spans="1:67" x14ac:dyDescent="0.2">
      <c r="A107" s="2">
        <f>DM!C107</f>
        <v>0</v>
      </c>
      <c r="B107" s="3">
        <f>VLOOKUP(A107,Tondau!$B$5:$F$500,3,0)</f>
        <v>0</v>
      </c>
      <c r="C107" s="3">
        <f t="shared" si="5"/>
        <v>0</v>
      </c>
      <c r="D107" s="3">
        <f t="shared" si="6"/>
        <v>0</v>
      </c>
      <c r="E107" s="3">
        <f t="shared" si="7"/>
        <v>0</v>
      </c>
      <c r="F107" s="7">
        <f>SUMIFS(Nhap!$I$5:$I$1000,Nhap!$E$5:$E$1000,DATE(Thang!$E$4,Thang!$C$4,Loc!$F$2),Nhap!$F$5:$F$1000,Loc!A107)</f>
        <v>0</v>
      </c>
      <c r="G107" s="7">
        <f>SUMIFS(Nhap!$I$5:$I$1000,Nhap!$E$5:$E$1000,DATE(Thang!$E$4,Thang!$C$4,Loc!$G$2),Nhap!$F$5:$F$1000,Loc!A107)</f>
        <v>0</v>
      </c>
      <c r="H107" s="7">
        <f>SUMIFS(Nhap!$I$5:$I$1000,Nhap!$E$5:$E$1000,DATE(Thang!$E$4,Thang!$C$4,Loc!$H$2),Nhap!$F$5:$F$1000,Loc!A107)</f>
        <v>0</v>
      </c>
      <c r="I107" s="7">
        <f>SUMIFS(Nhap!$I$5:$I$1000,Nhap!$E$5:$E$1000,DATE(Thang!$E$4,Thang!$C$4,Loc!$I$2),Nhap!$F$5:$F$1000,Loc!A107)</f>
        <v>0</v>
      </c>
      <c r="J107" s="7">
        <f>SUMIFS(Nhap!$I$5:$I$1000,Nhap!$E$5:$E$1000,DATE(Thang!$E$4,Thang!$C$4,Loc!$J$2),Nhap!$F$5:$F$1000,Loc!A107)</f>
        <v>0</v>
      </c>
      <c r="K107" s="7">
        <f>SUMIFS(Nhap!$I$5:$I$1000,Nhap!$E$5:$E$1000,DATE(Thang!$E$4,Thang!$C$4,Loc!$K$2),Nhap!$F$5:$F$1000,Loc!A107)</f>
        <v>0</v>
      </c>
      <c r="L107" s="7">
        <f>SUMIFS(Nhap!$I$5:$I$1000,Nhap!$E$5:$E$1000,DATE(Thang!$E$4,Thang!$C$4,Loc!$L$2),Nhap!$F$5:$F$1000,Loc!A107)</f>
        <v>0</v>
      </c>
      <c r="M107" s="7">
        <f>SUMIFS(Nhap!$I$5:$I$1000,Nhap!$E$5:$E$1000,DATE(Thang!$E$4,Thang!$C$4,Loc!$M$2),Nhap!$F$5:$F$1000,Loc!A107)</f>
        <v>0</v>
      </c>
      <c r="N107" s="7">
        <f>SUMIFS(Nhap!$I$5:$I$1000,Nhap!$E$5:$E$1000,DATE(Thang!$E$4,Thang!$C$4,Loc!$N$2),Nhap!$F$5:$F$1000,Loc!A107)</f>
        <v>0</v>
      </c>
      <c r="O107" s="7">
        <f>SUMIFS(Nhap!$I$5:$I$1000,Nhap!$E$5:$E$1000,DATE(Thang!$E$4,Thang!$C$4,Loc!$O$2),Nhap!$F$5:$F$1000,Loc!A107)</f>
        <v>0</v>
      </c>
      <c r="P107" s="7">
        <f>SUMIFS(Nhap!$I$5:$I$1000,Nhap!$E$5:$E$1000,DATE(Thang!$E$4,Thang!$C$4,Loc!$P$2),Nhap!$F$5:$F$1000,Loc!A107)</f>
        <v>0</v>
      </c>
      <c r="Q107" s="7">
        <f>SUMIFS(Nhap!$I$5:$I$1000,Nhap!$E$5:$E$1000,DATE(Thang!$E$4,Thang!$C$4,Loc!$Q$2),Nhap!$F$5:$F$1000,Loc!A107)</f>
        <v>0</v>
      </c>
      <c r="R107" s="7">
        <f>SUMIFS(Nhap!$I$5:$I$1000,Nhap!$E$5:$E$1000,DATE(Thang!$E$4,Thang!$C$4,Loc!$R$2),Nhap!$F$5:$F$1000,Loc!A107)</f>
        <v>0</v>
      </c>
      <c r="S107" s="7">
        <f>SUMIFS(Nhap!$I$5:$I$1000,Nhap!$E$5:$E$1000,DATE(Thang!$E$4,Thang!$C$4,Loc!$S$2),Nhap!$F$5:$F$1000,Loc!A107)</f>
        <v>0</v>
      </c>
      <c r="T107" s="7">
        <f>SUMIFS(Nhap!$I$5:$I$1000,Nhap!$E$5:$E$1000,DATE(Thang!$E$4,Thang!$C$4,Loc!$T$2),Nhap!$F$5:$F$1000,Loc!A107)</f>
        <v>0</v>
      </c>
      <c r="U107" s="7">
        <f>SUMIFS(Nhap!$I$5:$I$1000,Nhap!$E$5:$E$1000,DATE(Thang!$E$4,Thang!$C$4,Loc!$U$2),Nhap!$F$5:$F$1000,Loc!A107)</f>
        <v>0</v>
      </c>
      <c r="V107" s="7">
        <f>SUMIFS(Nhap!$I$5:$I$1000,Nhap!$E$5:$E$1000,DATE(Thang!$E$4,Thang!$C$4,Loc!$V$2),Nhap!$F$5:$F$1000,Loc!A107)</f>
        <v>0</v>
      </c>
      <c r="W107" s="7">
        <f>SUMIFS(Nhap!$I$5:$I$1000,Nhap!$E$5:$E$1000,DATE(Thang!$E$4,Thang!$C$4,Loc!$W$2),Nhap!$F$5:$F$1000,Loc!A107)</f>
        <v>0</v>
      </c>
      <c r="X107" s="7">
        <f>SUMIFS(Nhap!$I$5:$I$1000,Nhap!$E$5:$E$1000,DATE(Thang!$E$4,Thang!$C$4,Loc!$X$2),Nhap!$F$5:$F$1000,Loc!A107)</f>
        <v>0</v>
      </c>
      <c r="Y107" s="7">
        <f>SUMIFS(Nhap!$I$5:$I$1000,Nhap!$E$5:$E$1000,DATE(Thang!$E$4,Thang!$C$4,Loc!$Y$2),Nhap!$F$5:$F$1000,Loc!A107)</f>
        <v>0</v>
      </c>
      <c r="Z107" s="7">
        <f>SUMIFS(Nhap!$I$5:$I$1000,Nhap!$E$5:$E$1000,DATE(Thang!$E$4,Thang!$C$4,Loc!$Z$2),Nhap!$F$5:$F$1000,Loc!A107)</f>
        <v>0</v>
      </c>
      <c r="AA107" s="7">
        <f>SUMIFS(Nhap!$I$5:$I$1000,Nhap!$E$5:$E$1000,DATE(Thang!$E$4,Thang!$C$4,Loc!$AA$2),Nhap!$F$5:$F$1000,Loc!A107)</f>
        <v>0</v>
      </c>
      <c r="AB107" s="7">
        <f>SUMIFS(Nhap!$I$5:$I$1000,Nhap!$E$5:$E$1000,DATE(Thang!$E$4,Thang!$C$4,Loc!$AB$2),Nhap!$F$5:$F$1000,Loc!A107)</f>
        <v>0</v>
      </c>
      <c r="AC107" s="7">
        <f>SUMIFS(Nhap!$I$5:$I$1000,Nhap!$E$5:$E$1000,DATE(Thang!$E$4,Thang!$C$4,Loc!$AC$2),Nhap!$F$5:$F$1000,Loc!A107)</f>
        <v>0</v>
      </c>
      <c r="AD107" s="7">
        <f>SUMIFS(Nhap!$I$5:$I$1000,Nhap!$E$5:$E$1000,DATE(Thang!$E$4,Thang!$C$4,Loc!$AD$2),Nhap!$F$5:$F$1000,Loc!$A$5)</f>
        <v>0</v>
      </c>
      <c r="AE107" s="7">
        <f>SUMIFS(Nhap!$I$5:$I$1000,Nhap!$E$5:$E$1000,DATE(Thang!$E$4,Thang!$C$4,Loc!$AE$2),Nhap!$F$5:$F$1000,Loc!A107)</f>
        <v>0</v>
      </c>
      <c r="AF107" s="7">
        <f>SUMIFS(Nhap!$I$5:$I$1000,Nhap!$E$5:$E$1000,DATE(Thang!$E$4,Thang!$C$4,Loc!$AF$2),Nhap!$F$5:$F$1000,Loc!A107)</f>
        <v>0</v>
      </c>
      <c r="AG107" s="7">
        <f>SUMIFS(Nhap!$I$5:$I$1000,Nhap!$E$5:$E$1000,DATE(Thang!$E$4,Thang!$C$4,Loc!$AG$2),Nhap!$F$5:$F$1000,Loc!A107)</f>
        <v>0</v>
      </c>
      <c r="AH107" s="7">
        <f>SUMIFS(Nhap!$I$5:$I$1000,Nhap!$E$5:$E$1000,DATE(Thang!$E$4,Thang!$C$4,Loc!$AH$2),Nhap!$F$5:$F$1000,Loc!A107)</f>
        <v>0</v>
      </c>
      <c r="AI107" s="7">
        <f>SUMIFS(Nhap!$I$5:$I$1000,Nhap!$E$5:$E$1000,DATE(Thang!$E$4,Thang!$C$4,Loc!$AI$2),Nhap!$F$5:$F$1000,Loc!A107)</f>
        <v>0</v>
      </c>
      <c r="AJ107" s="7">
        <f>SUMIFS(Nhap!$I$5:$I$1000,Nhap!$E$5:$E$1000,DATE(Thang!$E$4,Thang!$C$4,Loc!$AJ$2),Nhap!$F$5:$F$1000,Loc!A107)</f>
        <v>0</v>
      </c>
      <c r="AK107" s="1">
        <f>SUMIFS(Xuat!$G$5:$G$1000,Xuat!$C$5:$C$1000,DATE(Thang!$E$4,Thang!$C$4,AK$2),Xuat!$D$5:$D$1000,Loc!$A107)</f>
        <v>0</v>
      </c>
      <c r="AL107" s="1">
        <f>SUMIFS(Xuat!$G$5:$G$1000,Xuat!$C$5:$C$1000,DATE(Thang!$E$4,Thang!$C$4,AL$2),Xuat!$D$5:$D$1000,Loc!$A107)</f>
        <v>0</v>
      </c>
      <c r="AM107" s="1">
        <f>SUMIFS(Xuat!$G$5:$G$1000,Xuat!$C$5:$C$1000,DATE(Thang!$E$4,Thang!$C$4,AM$2),Xuat!$D$5:$D$1000,Loc!$A107)</f>
        <v>0</v>
      </c>
      <c r="AN107" s="1">
        <f>SUMIFS(Xuat!$G$5:$G$1000,Xuat!$C$5:$C$1000,DATE(Thang!$E$4,Thang!$C$4,AN$2),Xuat!$D$5:$D$1000,Loc!$A107)</f>
        <v>0</v>
      </c>
      <c r="AO107" s="1">
        <f>SUMIFS(Xuat!$G$5:$G$1000,Xuat!$C$5:$C$1000,DATE(Thang!$E$4,Thang!$C$4,AO$2),Xuat!$D$5:$D$1000,Loc!$A107)</f>
        <v>0</v>
      </c>
      <c r="AP107" s="1">
        <f>SUMIFS(Xuat!$G$5:$G$1000,Xuat!$C$5:$C$1000,DATE(Thang!$E$4,Thang!$C$4,AP$2),Xuat!$D$5:$D$1000,Loc!$A107)</f>
        <v>0</v>
      </c>
      <c r="AQ107" s="1">
        <f>SUMIFS(Xuat!$G$5:$G$1000,Xuat!$C$5:$C$1000,DATE(Thang!$E$4,Thang!$C$4,AQ$2),Xuat!$D$5:$D$1000,Loc!$A107)</f>
        <v>0</v>
      </c>
      <c r="AR107" s="1">
        <f>SUMIFS(Xuat!$G$5:$G$1000,Xuat!$C$5:$C$1000,DATE(Thang!$E$4,Thang!$C$4,AR$2),Xuat!$D$5:$D$1000,Loc!$A107)</f>
        <v>0</v>
      </c>
      <c r="AS107" s="1">
        <f>SUMIFS(Xuat!$G$5:$G$1000,Xuat!$C$5:$C$1000,DATE(Thang!$E$4,Thang!$C$4,AS$2),Xuat!$D$5:$D$1000,Loc!$A107)</f>
        <v>0</v>
      </c>
      <c r="AT107" s="1">
        <f>SUMIFS(Xuat!$G$5:$G$1000,Xuat!$C$5:$C$1000,DATE(Thang!$E$4,Thang!$C$4,AT$2),Xuat!$D$5:$D$1000,Loc!$A107)</f>
        <v>0</v>
      </c>
      <c r="AU107" s="1">
        <f>SUMIFS(Xuat!$G$5:$G$1000,Xuat!$C$5:$C$1000,DATE(Thang!$E$4,Thang!$C$4,AU$2),Xuat!$D$5:$D$1000,Loc!$A107)</f>
        <v>0</v>
      </c>
      <c r="AV107" s="1">
        <f>SUMIFS(Xuat!$G$5:$G$1000,Xuat!$C$5:$C$1000,DATE(Thang!$E$4,Thang!$C$4,AV$2),Xuat!$D$5:$D$1000,Loc!$A107)</f>
        <v>0</v>
      </c>
      <c r="AW107" s="1">
        <f>SUMIFS(Xuat!$G$5:$G$1000,Xuat!$C$5:$C$1000,DATE(Thang!$E$4,Thang!$C$4,AW$2),Xuat!$D$5:$D$1000,Loc!$A107)</f>
        <v>0</v>
      </c>
      <c r="AX107" s="1">
        <f>SUMIFS(Xuat!$G$5:$G$1000,Xuat!$C$5:$C$1000,DATE(Thang!$E$4,Thang!$C$4,AX$2),Xuat!$D$5:$D$1000,Loc!$A107)</f>
        <v>0</v>
      </c>
      <c r="AY107" s="1">
        <f>SUMIFS(Xuat!$G$5:$G$1000,Xuat!$C$5:$C$1000,DATE(Thang!$E$4,Thang!$C$4,AY$2),Xuat!$D$5:$D$1000,Loc!$A107)</f>
        <v>0</v>
      </c>
      <c r="AZ107" s="1">
        <f>SUMIFS(Xuat!$G$5:$G$1000,Xuat!$C$5:$C$1000,DATE(Thang!$E$4,Thang!$C$4,AZ$2),Xuat!$D$5:$D$1000,Loc!$A107)</f>
        <v>0</v>
      </c>
      <c r="BA107" s="1">
        <f>SUMIFS(Xuat!$G$5:$G$1000,Xuat!$C$5:$C$1000,DATE(Thang!$E$4,Thang!$C$4,BA$2),Xuat!$D$5:$D$1000,Loc!$A107)</f>
        <v>0</v>
      </c>
      <c r="BB107" s="1">
        <f>SUMIFS(Xuat!$G$5:$G$1000,Xuat!$C$5:$C$1000,DATE(Thang!$E$4,Thang!$C$4,BB$2),Xuat!$D$5:$D$1000,Loc!$A107)</f>
        <v>0</v>
      </c>
      <c r="BC107" s="1">
        <f>SUMIFS(Xuat!$G$5:$G$1000,Xuat!$C$5:$C$1000,DATE(Thang!$E$4,Thang!$C$4,BC$2),Xuat!$D$5:$D$1000,Loc!$A107)</f>
        <v>0</v>
      </c>
      <c r="BD107" s="1">
        <f>SUMIFS(Xuat!$G$5:$G$1000,Xuat!$C$5:$C$1000,DATE(Thang!$E$4,Thang!$C$4,BD$2),Xuat!$D$5:$D$1000,Loc!$A107)</f>
        <v>0</v>
      </c>
      <c r="BE107" s="1">
        <f>SUMIFS(Xuat!$G$5:$G$1000,Xuat!$C$5:$C$1000,DATE(Thang!$E$4,Thang!$C$4,BE$2),Xuat!$D$5:$D$1000,Loc!$A107)</f>
        <v>0</v>
      </c>
      <c r="BF107" s="1">
        <f>SUMIFS(Xuat!$G$5:$G$1000,Xuat!$C$5:$C$1000,DATE(Thang!$E$4,Thang!$C$4,BF$2),Xuat!$D$5:$D$1000,Loc!$A107)</f>
        <v>0</v>
      </c>
      <c r="BG107" s="1">
        <f>SUMIFS(Xuat!$G$5:$G$1000,Xuat!$C$5:$C$1000,DATE(Thang!$E$4,Thang!$C$4,BG$2),Xuat!$D$5:$D$1000,Loc!$A107)</f>
        <v>0</v>
      </c>
      <c r="BH107" s="1">
        <f>SUMIFS(Xuat!$G$5:$G$1000,Xuat!$C$5:$C$1000,DATE(Thang!$E$4,Thang!$C$4,BH$2),Xuat!$D$5:$D$1000,Loc!$A107)</f>
        <v>0</v>
      </c>
      <c r="BI107" s="1">
        <f>SUMIFS(Xuat!$G$5:$G$1000,Xuat!$C$5:$C$1000,DATE(Thang!$E$4,Thang!$C$4,BI$2),Xuat!$D$5:$D$1000,Loc!$A107)</f>
        <v>0</v>
      </c>
      <c r="BJ107" s="1">
        <f>SUMIFS(Xuat!$G$5:$G$1000,Xuat!$C$5:$C$1000,DATE(Thang!$E$4,Thang!$C$4,BJ$2),Xuat!$D$5:$D$1000,Loc!$A107)</f>
        <v>0</v>
      </c>
      <c r="BK107" s="1">
        <f>SUMIFS(Xuat!$G$5:$G$1000,Xuat!$C$5:$C$1000,DATE(Thang!$E$4,Thang!$C$4,BK$2),Xuat!$D$5:$D$1000,Loc!$A107)</f>
        <v>0</v>
      </c>
      <c r="BL107" s="1">
        <f>SUMIFS(Xuat!$G$5:$G$1000,Xuat!$C$5:$C$1000,DATE(Thang!$E$4,Thang!$C$4,BL$2),Xuat!$D$5:$D$1000,Loc!$A107)</f>
        <v>0</v>
      </c>
      <c r="BM107" s="1">
        <f>SUMIFS(Xuat!$G$5:$G$1000,Xuat!$C$5:$C$1000,DATE(Thang!$E$4,Thang!$C$4,BM$2),Xuat!$D$5:$D$1000,Loc!$A107)</f>
        <v>0</v>
      </c>
      <c r="BN107" s="1">
        <f>SUMIFS(Xuat!$G$5:$G$1000,Xuat!$C$5:$C$1000,DATE(Thang!$E$4,Thang!$C$4,BN$2),Xuat!$D$5:$D$1000,Loc!$A107)</f>
        <v>0</v>
      </c>
      <c r="BO107" s="1">
        <f>SUMIFS(Xuat!$G$5:$G$1000,Xuat!$C$5:$C$1000,DATE(Thang!$E$4,Thang!$C$4,BO$2),Xuat!$D$5:$D$1000,Loc!$A107)</f>
        <v>0</v>
      </c>
    </row>
    <row r="108" spans="1:67" x14ac:dyDescent="0.2">
      <c r="A108" s="2">
        <f>DM!C108</f>
        <v>0</v>
      </c>
      <c r="B108" s="3">
        <f>VLOOKUP(A108,Tondau!$B$5:$F$500,3,0)</f>
        <v>0</v>
      </c>
      <c r="C108" s="3">
        <f t="shared" si="5"/>
        <v>0</v>
      </c>
      <c r="D108" s="3">
        <f t="shared" si="6"/>
        <v>0</v>
      </c>
      <c r="E108" s="3">
        <f t="shared" si="7"/>
        <v>0</v>
      </c>
      <c r="F108" s="7">
        <f>SUMIFS(Nhap!$I$5:$I$1000,Nhap!$E$5:$E$1000,DATE(Thang!$E$4,Thang!$C$4,Loc!$F$2),Nhap!$F$5:$F$1000,Loc!A108)</f>
        <v>0</v>
      </c>
      <c r="G108" s="7">
        <f>SUMIFS(Nhap!$I$5:$I$1000,Nhap!$E$5:$E$1000,DATE(Thang!$E$4,Thang!$C$4,Loc!$G$2),Nhap!$F$5:$F$1000,Loc!A108)</f>
        <v>0</v>
      </c>
      <c r="H108" s="7">
        <f>SUMIFS(Nhap!$I$5:$I$1000,Nhap!$E$5:$E$1000,DATE(Thang!$E$4,Thang!$C$4,Loc!$H$2),Nhap!$F$5:$F$1000,Loc!A108)</f>
        <v>0</v>
      </c>
      <c r="I108" s="7">
        <f>SUMIFS(Nhap!$I$5:$I$1000,Nhap!$E$5:$E$1000,DATE(Thang!$E$4,Thang!$C$4,Loc!$I$2),Nhap!$F$5:$F$1000,Loc!A108)</f>
        <v>0</v>
      </c>
      <c r="J108" s="7">
        <f>SUMIFS(Nhap!$I$5:$I$1000,Nhap!$E$5:$E$1000,DATE(Thang!$E$4,Thang!$C$4,Loc!$J$2),Nhap!$F$5:$F$1000,Loc!A108)</f>
        <v>0</v>
      </c>
      <c r="K108" s="7">
        <f>SUMIFS(Nhap!$I$5:$I$1000,Nhap!$E$5:$E$1000,DATE(Thang!$E$4,Thang!$C$4,Loc!$K$2),Nhap!$F$5:$F$1000,Loc!A108)</f>
        <v>0</v>
      </c>
      <c r="L108" s="7">
        <f>SUMIFS(Nhap!$I$5:$I$1000,Nhap!$E$5:$E$1000,DATE(Thang!$E$4,Thang!$C$4,Loc!$L$2),Nhap!$F$5:$F$1000,Loc!A108)</f>
        <v>0</v>
      </c>
      <c r="M108" s="7">
        <f>SUMIFS(Nhap!$I$5:$I$1000,Nhap!$E$5:$E$1000,DATE(Thang!$E$4,Thang!$C$4,Loc!$M$2),Nhap!$F$5:$F$1000,Loc!A108)</f>
        <v>0</v>
      </c>
      <c r="N108" s="7">
        <f>SUMIFS(Nhap!$I$5:$I$1000,Nhap!$E$5:$E$1000,DATE(Thang!$E$4,Thang!$C$4,Loc!$N$2),Nhap!$F$5:$F$1000,Loc!A108)</f>
        <v>0</v>
      </c>
      <c r="O108" s="7">
        <f>SUMIFS(Nhap!$I$5:$I$1000,Nhap!$E$5:$E$1000,DATE(Thang!$E$4,Thang!$C$4,Loc!$O$2),Nhap!$F$5:$F$1000,Loc!A108)</f>
        <v>0</v>
      </c>
      <c r="P108" s="7">
        <f>SUMIFS(Nhap!$I$5:$I$1000,Nhap!$E$5:$E$1000,DATE(Thang!$E$4,Thang!$C$4,Loc!$P$2),Nhap!$F$5:$F$1000,Loc!A108)</f>
        <v>0</v>
      </c>
      <c r="Q108" s="7">
        <f>SUMIFS(Nhap!$I$5:$I$1000,Nhap!$E$5:$E$1000,DATE(Thang!$E$4,Thang!$C$4,Loc!$Q$2),Nhap!$F$5:$F$1000,Loc!A108)</f>
        <v>0</v>
      </c>
      <c r="R108" s="7">
        <f>SUMIFS(Nhap!$I$5:$I$1000,Nhap!$E$5:$E$1000,DATE(Thang!$E$4,Thang!$C$4,Loc!$R$2),Nhap!$F$5:$F$1000,Loc!A108)</f>
        <v>0</v>
      </c>
      <c r="S108" s="7">
        <f>SUMIFS(Nhap!$I$5:$I$1000,Nhap!$E$5:$E$1000,DATE(Thang!$E$4,Thang!$C$4,Loc!$S$2),Nhap!$F$5:$F$1000,Loc!A108)</f>
        <v>0</v>
      </c>
      <c r="T108" s="7">
        <f>SUMIFS(Nhap!$I$5:$I$1000,Nhap!$E$5:$E$1000,DATE(Thang!$E$4,Thang!$C$4,Loc!$T$2),Nhap!$F$5:$F$1000,Loc!A108)</f>
        <v>0</v>
      </c>
      <c r="U108" s="7">
        <f>SUMIFS(Nhap!$I$5:$I$1000,Nhap!$E$5:$E$1000,DATE(Thang!$E$4,Thang!$C$4,Loc!$U$2),Nhap!$F$5:$F$1000,Loc!A108)</f>
        <v>0</v>
      </c>
      <c r="V108" s="7">
        <f>SUMIFS(Nhap!$I$5:$I$1000,Nhap!$E$5:$E$1000,DATE(Thang!$E$4,Thang!$C$4,Loc!$V$2),Nhap!$F$5:$F$1000,Loc!A108)</f>
        <v>0</v>
      </c>
      <c r="W108" s="7">
        <f>SUMIFS(Nhap!$I$5:$I$1000,Nhap!$E$5:$E$1000,DATE(Thang!$E$4,Thang!$C$4,Loc!$W$2),Nhap!$F$5:$F$1000,Loc!A108)</f>
        <v>0</v>
      </c>
      <c r="X108" s="7">
        <f>SUMIFS(Nhap!$I$5:$I$1000,Nhap!$E$5:$E$1000,DATE(Thang!$E$4,Thang!$C$4,Loc!$X$2),Nhap!$F$5:$F$1000,Loc!A108)</f>
        <v>0</v>
      </c>
      <c r="Y108" s="7">
        <f>SUMIFS(Nhap!$I$5:$I$1000,Nhap!$E$5:$E$1000,DATE(Thang!$E$4,Thang!$C$4,Loc!$Y$2),Nhap!$F$5:$F$1000,Loc!A108)</f>
        <v>0</v>
      </c>
      <c r="Z108" s="7">
        <f>SUMIFS(Nhap!$I$5:$I$1000,Nhap!$E$5:$E$1000,DATE(Thang!$E$4,Thang!$C$4,Loc!$Z$2),Nhap!$F$5:$F$1000,Loc!A108)</f>
        <v>0</v>
      </c>
      <c r="AA108" s="7">
        <f>SUMIFS(Nhap!$I$5:$I$1000,Nhap!$E$5:$E$1000,DATE(Thang!$E$4,Thang!$C$4,Loc!$AA$2),Nhap!$F$5:$F$1000,Loc!A108)</f>
        <v>0</v>
      </c>
      <c r="AB108" s="7">
        <f>SUMIFS(Nhap!$I$5:$I$1000,Nhap!$E$5:$E$1000,DATE(Thang!$E$4,Thang!$C$4,Loc!$AB$2),Nhap!$F$5:$F$1000,Loc!A108)</f>
        <v>0</v>
      </c>
      <c r="AC108" s="7">
        <f>SUMIFS(Nhap!$I$5:$I$1000,Nhap!$E$5:$E$1000,DATE(Thang!$E$4,Thang!$C$4,Loc!$AC$2),Nhap!$F$5:$F$1000,Loc!A108)</f>
        <v>0</v>
      </c>
      <c r="AD108" s="7">
        <f>SUMIFS(Nhap!$I$5:$I$1000,Nhap!$E$5:$E$1000,DATE(Thang!$E$4,Thang!$C$4,Loc!$AD$2),Nhap!$F$5:$F$1000,Loc!$A$5)</f>
        <v>0</v>
      </c>
      <c r="AE108" s="7">
        <f>SUMIFS(Nhap!$I$5:$I$1000,Nhap!$E$5:$E$1000,DATE(Thang!$E$4,Thang!$C$4,Loc!$AE$2),Nhap!$F$5:$F$1000,Loc!A108)</f>
        <v>0</v>
      </c>
      <c r="AF108" s="7">
        <f>SUMIFS(Nhap!$I$5:$I$1000,Nhap!$E$5:$E$1000,DATE(Thang!$E$4,Thang!$C$4,Loc!$AF$2),Nhap!$F$5:$F$1000,Loc!A108)</f>
        <v>0</v>
      </c>
      <c r="AG108" s="7">
        <f>SUMIFS(Nhap!$I$5:$I$1000,Nhap!$E$5:$E$1000,DATE(Thang!$E$4,Thang!$C$4,Loc!$AG$2),Nhap!$F$5:$F$1000,Loc!A108)</f>
        <v>0</v>
      </c>
      <c r="AH108" s="7">
        <f>SUMIFS(Nhap!$I$5:$I$1000,Nhap!$E$5:$E$1000,DATE(Thang!$E$4,Thang!$C$4,Loc!$AH$2),Nhap!$F$5:$F$1000,Loc!A108)</f>
        <v>0</v>
      </c>
      <c r="AI108" s="7">
        <f>SUMIFS(Nhap!$I$5:$I$1000,Nhap!$E$5:$E$1000,DATE(Thang!$E$4,Thang!$C$4,Loc!$AI$2),Nhap!$F$5:$F$1000,Loc!A108)</f>
        <v>0</v>
      </c>
      <c r="AJ108" s="7">
        <f>SUMIFS(Nhap!$I$5:$I$1000,Nhap!$E$5:$E$1000,DATE(Thang!$E$4,Thang!$C$4,Loc!$AJ$2),Nhap!$F$5:$F$1000,Loc!A108)</f>
        <v>0</v>
      </c>
      <c r="AK108" s="1">
        <f>SUMIFS(Xuat!$G$5:$G$1000,Xuat!$C$5:$C$1000,DATE(Thang!$E$4,Thang!$C$4,AK$2),Xuat!$D$5:$D$1000,Loc!$A108)</f>
        <v>0</v>
      </c>
      <c r="AL108" s="1">
        <f>SUMIFS(Xuat!$G$5:$G$1000,Xuat!$C$5:$C$1000,DATE(Thang!$E$4,Thang!$C$4,AL$2),Xuat!$D$5:$D$1000,Loc!$A108)</f>
        <v>0</v>
      </c>
      <c r="AM108" s="1">
        <f>SUMIFS(Xuat!$G$5:$G$1000,Xuat!$C$5:$C$1000,DATE(Thang!$E$4,Thang!$C$4,AM$2),Xuat!$D$5:$D$1000,Loc!$A108)</f>
        <v>0</v>
      </c>
      <c r="AN108" s="1">
        <f>SUMIFS(Xuat!$G$5:$G$1000,Xuat!$C$5:$C$1000,DATE(Thang!$E$4,Thang!$C$4,AN$2),Xuat!$D$5:$D$1000,Loc!$A108)</f>
        <v>0</v>
      </c>
      <c r="AO108" s="1">
        <f>SUMIFS(Xuat!$G$5:$G$1000,Xuat!$C$5:$C$1000,DATE(Thang!$E$4,Thang!$C$4,AO$2),Xuat!$D$5:$D$1000,Loc!$A108)</f>
        <v>0</v>
      </c>
      <c r="AP108" s="1">
        <f>SUMIFS(Xuat!$G$5:$G$1000,Xuat!$C$5:$C$1000,DATE(Thang!$E$4,Thang!$C$4,AP$2),Xuat!$D$5:$D$1000,Loc!$A108)</f>
        <v>0</v>
      </c>
      <c r="AQ108" s="1">
        <f>SUMIFS(Xuat!$G$5:$G$1000,Xuat!$C$5:$C$1000,DATE(Thang!$E$4,Thang!$C$4,AQ$2),Xuat!$D$5:$D$1000,Loc!$A108)</f>
        <v>0</v>
      </c>
      <c r="AR108" s="1">
        <f>SUMIFS(Xuat!$G$5:$G$1000,Xuat!$C$5:$C$1000,DATE(Thang!$E$4,Thang!$C$4,AR$2),Xuat!$D$5:$D$1000,Loc!$A108)</f>
        <v>0</v>
      </c>
      <c r="AS108" s="1">
        <f>SUMIFS(Xuat!$G$5:$G$1000,Xuat!$C$5:$C$1000,DATE(Thang!$E$4,Thang!$C$4,AS$2),Xuat!$D$5:$D$1000,Loc!$A108)</f>
        <v>0</v>
      </c>
      <c r="AT108" s="1">
        <f>SUMIFS(Xuat!$G$5:$G$1000,Xuat!$C$5:$C$1000,DATE(Thang!$E$4,Thang!$C$4,AT$2),Xuat!$D$5:$D$1000,Loc!$A108)</f>
        <v>0</v>
      </c>
      <c r="AU108" s="1">
        <f>SUMIFS(Xuat!$G$5:$G$1000,Xuat!$C$5:$C$1000,DATE(Thang!$E$4,Thang!$C$4,AU$2),Xuat!$D$5:$D$1000,Loc!$A108)</f>
        <v>0</v>
      </c>
      <c r="AV108" s="1">
        <f>SUMIFS(Xuat!$G$5:$G$1000,Xuat!$C$5:$C$1000,DATE(Thang!$E$4,Thang!$C$4,AV$2),Xuat!$D$5:$D$1000,Loc!$A108)</f>
        <v>0</v>
      </c>
      <c r="AW108" s="1">
        <f>SUMIFS(Xuat!$G$5:$G$1000,Xuat!$C$5:$C$1000,DATE(Thang!$E$4,Thang!$C$4,AW$2),Xuat!$D$5:$D$1000,Loc!$A108)</f>
        <v>0</v>
      </c>
      <c r="AX108" s="1">
        <f>SUMIFS(Xuat!$G$5:$G$1000,Xuat!$C$5:$C$1000,DATE(Thang!$E$4,Thang!$C$4,AX$2),Xuat!$D$5:$D$1000,Loc!$A108)</f>
        <v>0</v>
      </c>
      <c r="AY108" s="1">
        <f>SUMIFS(Xuat!$G$5:$G$1000,Xuat!$C$5:$C$1000,DATE(Thang!$E$4,Thang!$C$4,AY$2),Xuat!$D$5:$D$1000,Loc!$A108)</f>
        <v>0</v>
      </c>
      <c r="AZ108" s="1">
        <f>SUMIFS(Xuat!$G$5:$G$1000,Xuat!$C$5:$C$1000,DATE(Thang!$E$4,Thang!$C$4,AZ$2),Xuat!$D$5:$D$1000,Loc!$A108)</f>
        <v>0</v>
      </c>
      <c r="BA108" s="1">
        <f>SUMIFS(Xuat!$G$5:$G$1000,Xuat!$C$5:$C$1000,DATE(Thang!$E$4,Thang!$C$4,BA$2),Xuat!$D$5:$D$1000,Loc!$A108)</f>
        <v>0</v>
      </c>
      <c r="BB108" s="1">
        <f>SUMIFS(Xuat!$G$5:$G$1000,Xuat!$C$5:$C$1000,DATE(Thang!$E$4,Thang!$C$4,BB$2),Xuat!$D$5:$D$1000,Loc!$A108)</f>
        <v>0</v>
      </c>
      <c r="BC108" s="1">
        <f>SUMIFS(Xuat!$G$5:$G$1000,Xuat!$C$5:$C$1000,DATE(Thang!$E$4,Thang!$C$4,BC$2),Xuat!$D$5:$D$1000,Loc!$A108)</f>
        <v>0</v>
      </c>
      <c r="BD108" s="1">
        <f>SUMIFS(Xuat!$G$5:$G$1000,Xuat!$C$5:$C$1000,DATE(Thang!$E$4,Thang!$C$4,BD$2),Xuat!$D$5:$D$1000,Loc!$A108)</f>
        <v>0</v>
      </c>
      <c r="BE108" s="1">
        <f>SUMIFS(Xuat!$G$5:$G$1000,Xuat!$C$5:$C$1000,DATE(Thang!$E$4,Thang!$C$4,BE$2),Xuat!$D$5:$D$1000,Loc!$A108)</f>
        <v>0</v>
      </c>
      <c r="BF108" s="1">
        <f>SUMIFS(Xuat!$G$5:$G$1000,Xuat!$C$5:$C$1000,DATE(Thang!$E$4,Thang!$C$4,BF$2),Xuat!$D$5:$D$1000,Loc!$A108)</f>
        <v>0</v>
      </c>
      <c r="BG108" s="1">
        <f>SUMIFS(Xuat!$G$5:$G$1000,Xuat!$C$5:$C$1000,DATE(Thang!$E$4,Thang!$C$4,BG$2),Xuat!$D$5:$D$1000,Loc!$A108)</f>
        <v>0</v>
      </c>
      <c r="BH108" s="1">
        <f>SUMIFS(Xuat!$G$5:$G$1000,Xuat!$C$5:$C$1000,DATE(Thang!$E$4,Thang!$C$4,BH$2),Xuat!$D$5:$D$1000,Loc!$A108)</f>
        <v>0</v>
      </c>
      <c r="BI108" s="1">
        <f>SUMIFS(Xuat!$G$5:$G$1000,Xuat!$C$5:$C$1000,DATE(Thang!$E$4,Thang!$C$4,BI$2),Xuat!$D$5:$D$1000,Loc!$A108)</f>
        <v>0</v>
      </c>
      <c r="BJ108" s="1">
        <f>SUMIFS(Xuat!$G$5:$G$1000,Xuat!$C$5:$C$1000,DATE(Thang!$E$4,Thang!$C$4,BJ$2),Xuat!$D$5:$D$1000,Loc!$A108)</f>
        <v>0</v>
      </c>
      <c r="BK108" s="1">
        <f>SUMIFS(Xuat!$G$5:$G$1000,Xuat!$C$5:$C$1000,DATE(Thang!$E$4,Thang!$C$4,BK$2),Xuat!$D$5:$D$1000,Loc!$A108)</f>
        <v>0</v>
      </c>
      <c r="BL108" s="1">
        <f>SUMIFS(Xuat!$G$5:$G$1000,Xuat!$C$5:$C$1000,DATE(Thang!$E$4,Thang!$C$4,BL$2),Xuat!$D$5:$D$1000,Loc!$A108)</f>
        <v>0</v>
      </c>
      <c r="BM108" s="1">
        <f>SUMIFS(Xuat!$G$5:$G$1000,Xuat!$C$5:$C$1000,DATE(Thang!$E$4,Thang!$C$4,BM$2),Xuat!$D$5:$D$1000,Loc!$A108)</f>
        <v>0</v>
      </c>
      <c r="BN108" s="1">
        <f>SUMIFS(Xuat!$G$5:$G$1000,Xuat!$C$5:$C$1000,DATE(Thang!$E$4,Thang!$C$4,BN$2),Xuat!$D$5:$D$1000,Loc!$A108)</f>
        <v>0</v>
      </c>
      <c r="BO108" s="1">
        <f>SUMIFS(Xuat!$G$5:$G$1000,Xuat!$C$5:$C$1000,DATE(Thang!$E$4,Thang!$C$4,BO$2),Xuat!$D$5:$D$1000,Loc!$A108)</f>
        <v>0</v>
      </c>
    </row>
    <row r="109" spans="1:67" x14ac:dyDescent="0.2">
      <c r="A109" s="2">
        <f>DM!C109</f>
        <v>0</v>
      </c>
      <c r="B109" s="3">
        <f>VLOOKUP(A109,Tondau!$B$5:$F$500,3,0)</f>
        <v>0</v>
      </c>
      <c r="C109" s="3">
        <f t="shared" si="5"/>
        <v>0</v>
      </c>
      <c r="D109" s="3">
        <f t="shared" si="6"/>
        <v>0</v>
      </c>
      <c r="E109" s="3">
        <f t="shared" si="7"/>
        <v>0</v>
      </c>
      <c r="F109" s="7">
        <f>SUMIFS(Nhap!$I$5:$I$1000,Nhap!$E$5:$E$1000,DATE(Thang!$E$4,Thang!$C$4,Loc!$F$2),Nhap!$F$5:$F$1000,Loc!A109)</f>
        <v>0</v>
      </c>
      <c r="G109" s="7">
        <f>SUMIFS(Nhap!$I$5:$I$1000,Nhap!$E$5:$E$1000,DATE(Thang!$E$4,Thang!$C$4,Loc!$G$2),Nhap!$F$5:$F$1000,Loc!A109)</f>
        <v>0</v>
      </c>
      <c r="H109" s="7">
        <f>SUMIFS(Nhap!$I$5:$I$1000,Nhap!$E$5:$E$1000,DATE(Thang!$E$4,Thang!$C$4,Loc!$H$2),Nhap!$F$5:$F$1000,Loc!A109)</f>
        <v>0</v>
      </c>
      <c r="I109" s="7">
        <f>SUMIFS(Nhap!$I$5:$I$1000,Nhap!$E$5:$E$1000,DATE(Thang!$E$4,Thang!$C$4,Loc!$I$2),Nhap!$F$5:$F$1000,Loc!A109)</f>
        <v>0</v>
      </c>
      <c r="J109" s="7">
        <f>SUMIFS(Nhap!$I$5:$I$1000,Nhap!$E$5:$E$1000,DATE(Thang!$E$4,Thang!$C$4,Loc!$J$2),Nhap!$F$5:$F$1000,Loc!A109)</f>
        <v>0</v>
      </c>
      <c r="K109" s="7">
        <f>SUMIFS(Nhap!$I$5:$I$1000,Nhap!$E$5:$E$1000,DATE(Thang!$E$4,Thang!$C$4,Loc!$K$2),Nhap!$F$5:$F$1000,Loc!A109)</f>
        <v>0</v>
      </c>
      <c r="L109" s="7">
        <f>SUMIFS(Nhap!$I$5:$I$1000,Nhap!$E$5:$E$1000,DATE(Thang!$E$4,Thang!$C$4,Loc!$L$2),Nhap!$F$5:$F$1000,Loc!A109)</f>
        <v>0</v>
      </c>
      <c r="M109" s="7">
        <f>SUMIFS(Nhap!$I$5:$I$1000,Nhap!$E$5:$E$1000,DATE(Thang!$E$4,Thang!$C$4,Loc!$M$2),Nhap!$F$5:$F$1000,Loc!A109)</f>
        <v>0</v>
      </c>
      <c r="N109" s="7">
        <f>SUMIFS(Nhap!$I$5:$I$1000,Nhap!$E$5:$E$1000,DATE(Thang!$E$4,Thang!$C$4,Loc!$N$2),Nhap!$F$5:$F$1000,Loc!A109)</f>
        <v>0</v>
      </c>
      <c r="O109" s="7">
        <f>SUMIFS(Nhap!$I$5:$I$1000,Nhap!$E$5:$E$1000,DATE(Thang!$E$4,Thang!$C$4,Loc!$O$2),Nhap!$F$5:$F$1000,Loc!A109)</f>
        <v>0</v>
      </c>
      <c r="P109" s="7">
        <f>SUMIFS(Nhap!$I$5:$I$1000,Nhap!$E$5:$E$1000,DATE(Thang!$E$4,Thang!$C$4,Loc!$P$2),Nhap!$F$5:$F$1000,Loc!A109)</f>
        <v>0</v>
      </c>
      <c r="Q109" s="7">
        <f>SUMIFS(Nhap!$I$5:$I$1000,Nhap!$E$5:$E$1000,DATE(Thang!$E$4,Thang!$C$4,Loc!$Q$2),Nhap!$F$5:$F$1000,Loc!A109)</f>
        <v>0</v>
      </c>
      <c r="R109" s="7">
        <f>SUMIFS(Nhap!$I$5:$I$1000,Nhap!$E$5:$E$1000,DATE(Thang!$E$4,Thang!$C$4,Loc!$R$2),Nhap!$F$5:$F$1000,Loc!A109)</f>
        <v>0</v>
      </c>
      <c r="S109" s="7">
        <f>SUMIFS(Nhap!$I$5:$I$1000,Nhap!$E$5:$E$1000,DATE(Thang!$E$4,Thang!$C$4,Loc!$S$2),Nhap!$F$5:$F$1000,Loc!A109)</f>
        <v>0</v>
      </c>
      <c r="T109" s="7">
        <f>SUMIFS(Nhap!$I$5:$I$1000,Nhap!$E$5:$E$1000,DATE(Thang!$E$4,Thang!$C$4,Loc!$T$2),Nhap!$F$5:$F$1000,Loc!A109)</f>
        <v>0</v>
      </c>
      <c r="U109" s="7">
        <f>SUMIFS(Nhap!$I$5:$I$1000,Nhap!$E$5:$E$1000,DATE(Thang!$E$4,Thang!$C$4,Loc!$U$2),Nhap!$F$5:$F$1000,Loc!A109)</f>
        <v>0</v>
      </c>
      <c r="V109" s="7">
        <f>SUMIFS(Nhap!$I$5:$I$1000,Nhap!$E$5:$E$1000,DATE(Thang!$E$4,Thang!$C$4,Loc!$V$2),Nhap!$F$5:$F$1000,Loc!A109)</f>
        <v>0</v>
      </c>
      <c r="W109" s="7">
        <f>SUMIFS(Nhap!$I$5:$I$1000,Nhap!$E$5:$E$1000,DATE(Thang!$E$4,Thang!$C$4,Loc!$W$2),Nhap!$F$5:$F$1000,Loc!A109)</f>
        <v>0</v>
      </c>
      <c r="X109" s="7">
        <f>SUMIFS(Nhap!$I$5:$I$1000,Nhap!$E$5:$E$1000,DATE(Thang!$E$4,Thang!$C$4,Loc!$X$2),Nhap!$F$5:$F$1000,Loc!A109)</f>
        <v>0</v>
      </c>
      <c r="Y109" s="7">
        <f>SUMIFS(Nhap!$I$5:$I$1000,Nhap!$E$5:$E$1000,DATE(Thang!$E$4,Thang!$C$4,Loc!$Y$2),Nhap!$F$5:$F$1000,Loc!A109)</f>
        <v>0</v>
      </c>
      <c r="Z109" s="7">
        <f>SUMIFS(Nhap!$I$5:$I$1000,Nhap!$E$5:$E$1000,DATE(Thang!$E$4,Thang!$C$4,Loc!$Z$2),Nhap!$F$5:$F$1000,Loc!A109)</f>
        <v>0</v>
      </c>
      <c r="AA109" s="7">
        <f>SUMIFS(Nhap!$I$5:$I$1000,Nhap!$E$5:$E$1000,DATE(Thang!$E$4,Thang!$C$4,Loc!$AA$2),Nhap!$F$5:$F$1000,Loc!A109)</f>
        <v>0</v>
      </c>
      <c r="AB109" s="7">
        <f>SUMIFS(Nhap!$I$5:$I$1000,Nhap!$E$5:$E$1000,DATE(Thang!$E$4,Thang!$C$4,Loc!$AB$2),Nhap!$F$5:$F$1000,Loc!A109)</f>
        <v>0</v>
      </c>
      <c r="AC109" s="7">
        <f>SUMIFS(Nhap!$I$5:$I$1000,Nhap!$E$5:$E$1000,DATE(Thang!$E$4,Thang!$C$4,Loc!$AC$2),Nhap!$F$5:$F$1000,Loc!A109)</f>
        <v>0</v>
      </c>
      <c r="AD109" s="7">
        <f>SUMIFS(Nhap!$I$5:$I$1000,Nhap!$E$5:$E$1000,DATE(Thang!$E$4,Thang!$C$4,Loc!$AD$2),Nhap!$F$5:$F$1000,Loc!$A$5)</f>
        <v>0</v>
      </c>
      <c r="AE109" s="7">
        <f>SUMIFS(Nhap!$I$5:$I$1000,Nhap!$E$5:$E$1000,DATE(Thang!$E$4,Thang!$C$4,Loc!$AE$2),Nhap!$F$5:$F$1000,Loc!A109)</f>
        <v>0</v>
      </c>
      <c r="AF109" s="7">
        <f>SUMIFS(Nhap!$I$5:$I$1000,Nhap!$E$5:$E$1000,DATE(Thang!$E$4,Thang!$C$4,Loc!$AF$2),Nhap!$F$5:$F$1000,Loc!A109)</f>
        <v>0</v>
      </c>
      <c r="AG109" s="7">
        <f>SUMIFS(Nhap!$I$5:$I$1000,Nhap!$E$5:$E$1000,DATE(Thang!$E$4,Thang!$C$4,Loc!$AG$2),Nhap!$F$5:$F$1000,Loc!A109)</f>
        <v>0</v>
      </c>
      <c r="AH109" s="7">
        <f>SUMIFS(Nhap!$I$5:$I$1000,Nhap!$E$5:$E$1000,DATE(Thang!$E$4,Thang!$C$4,Loc!$AH$2),Nhap!$F$5:$F$1000,Loc!A109)</f>
        <v>0</v>
      </c>
      <c r="AI109" s="7">
        <f>SUMIFS(Nhap!$I$5:$I$1000,Nhap!$E$5:$E$1000,DATE(Thang!$E$4,Thang!$C$4,Loc!$AI$2),Nhap!$F$5:$F$1000,Loc!A109)</f>
        <v>0</v>
      </c>
      <c r="AJ109" s="7">
        <f>SUMIFS(Nhap!$I$5:$I$1000,Nhap!$E$5:$E$1000,DATE(Thang!$E$4,Thang!$C$4,Loc!$AJ$2),Nhap!$F$5:$F$1000,Loc!A109)</f>
        <v>0</v>
      </c>
      <c r="AK109" s="1">
        <f>SUMIFS(Xuat!$G$5:$G$1000,Xuat!$C$5:$C$1000,DATE(Thang!$E$4,Thang!$C$4,AK$2),Xuat!$D$5:$D$1000,Loc!$A109)</f>
        <v>0</v>
      </c>
      <c r="AL109" s="1">
        <f>SUMIFS(Xuat!$G$5:$G$1000,Xuat!$C$5:$C$1000,DATE(Thang!$E$4,Thang!$C$4,AL$2),Xuat!$D$5:$D$1000,Loc!$A109)</f>
        <v>0</v>
      </c>
      <c r="AM109" s="1">
        <f>SUMIFS(Xuat!$G$5:$G$1000,Xuat!$C$5:$C$1000,DATE(Thang!$E$4,Thang!$C$4,AM$2),Xuat!$D$5:$D$1000,Loc!$A109)</f>
        <v>0</v>
      </c>
      <c r="AN109" s="1">
        <f>SUMIFS(Xuat!$G$5:$G$1000,Xuat!$C$5:$C$1000,DATE(Thang!$E$4,Thang!$C$4,AN$2),Xuat!$D$5:$D$1000,Loc!$A109)</f>
        <v>0</v>
      </c>
      <c r="AO109" s="1">
        <f>SUMIFS(Xuat!$G$5:$G$1000,Xuat!$C$5:$C$1000,DATE(Thang!$E$4,Thang!$C$4,AO$2),Xuat!$D$5:$D$1000,Loc!$A109)</f>
        <v>0</v>
      </c>
      <c r="AP109" s="1">
        <f>SUMIFS(Xuat!$G$5:$G$1000,Xuat!$C$5:$C$1000,DATE(Thang!$E$4,Thang!$C$4,AP$2),Xuat!$D$5:$D$1000,Loc!$A109)</f>
        <v>0</v>
      </c>
      <c r="AQ109" s="1">
        <f>SUMIFS(Xuat!$G$5:$G$1000,Xuat!$C$5:$C$1000,DATE(Thang!$E$4,Thang!$C$4,AQ$2),Xuat!$D$5:$D$1000,Loc!$A109)</f>
        <v>0</v>
      </c>
      <c r="AR109" s="1">
        <f>SUMIFS(Xuat!$G$5:$G$1000,Xuat!$C$5:$C$1000,DATE(Thang!$E$4,Thang!$C$4,AR$2),Xuat!$D$5:$D$1000,Loc!$A109)</f>
        <v>0</v>
      </c>
      <c r="AS109" s="1">
        <f>SUMIFS(Xuat!$G$5:$G$1000,Xuat!$C$5:$C$1000,DATE(Thang!$E$4,Thang!$C$4,AS$2),Xuat!$D$5:$D$1000,Loc!$A109)</f>
        <v>0</v>
      </c>
      <c r="AT109" s="1">
        <f>SUMIFS(Xuat!$G$5:$G$1000,Xuat!$C$5:$C$1000,DATE(Thang!$E$4,Thang!$C$4,AT$2),Xuat!$D$5:$D$1000,Loc!$A109)</f>
        <v>0</v>
      </c>
      <c r="AU109" s="1">
        <f>SUMIFS(Xuat!$G$5:$G$1000,Xuat!$C$5:$C$1000,DATE(Thang!$E$4,Thang!$C$4,AU$2),Xuat!$D$5:$D$1000,Loc!$A109)</f>
        <v>0</v>
      </c>
      <c r="AV109" s="1">
        <f>SUMIFS(Xuat!$G$5:$G$1000,Xuat!$C$5:$C$1000,DATE(Thang!$E$4,Thang!$C$4,AV$2),Xuat!$D$5:$D$1000,Loc!$A109)</f>
        <v>0</v>
      </c>
      <c r="AW109" s="1">
        <f>SUMIFS(Xuat!$G$5:$G$1000,Xuat!$C$5:$C$1000,DATE(Thang!$E$4,Thang!$C$4,AW$2),Xuat!$D$5:$D$1000,Loc!$A109)</f>
        <v>0</v>
      </c>
      <c r="AX109" s="1">
        <f>SUMIFS(Xuat!$G$5:$G$1000,Xuat!$C$5:$C$1000,DATE(Thang!$E$4,Thang!$C$4,AX$2),Xuat!$D$5:$D$1000,Loc!$A109)</f>
        <v>0</v>
      </c>
      <c r="AY109" s="1">
        <f>SUMIFS(Xuat!$G$5:$G$1000,Xuat!$C$5:$C$1000,DATE(Thang!$E$4,Thang!$C$4,AY$2),Xuat!$D$5:$D$1000,Loc!$A109)</f>
        <v>0</v>
      </c>
      <c r="AZ109" s="1">
        <f>SUMIFS(Xuat!$G$5:$G$1000,Xuat!$C$5:$C$1000,DATE(Thang!$E$4,Thang!$C$4,AZ$2),Xuat!$D$5:$D$1000,Loc!$A109)</f>
        <v>0</v>
      </c>
      <c r="BA109" s="1">
        <f>SUMIFS(Xuat!$G$5:$G$1000,Xuat!$C$5:$C$1000,DATE(Thang!$E$4,Thang!$C$4,BA$2),Xuat!$D$5:$D$1000,Loc!$A109)</f>
        <v>0</v>
      </c>
      <c r="BB109" s="1">
        <f>SUMIFS(Xuat!$G$5:$G$1000,Xuat!$C$5:$C$1000,DATE(Thang!$E$4,Thang!$C$4,BB$2),Xuat!$D$5:$D$1000,Loc!$A109)</f>
        <v>0</v>
      </c>
      <c r="BC109" s="1">
        <f>SUMIFS(Xuat!$G$5:$G$1000,Xuat!$C$5:$C$1000,DATE(Thang!$E$4,Thang!$C$4,BC$2),Xuat!$D$5:$D$1000,Loc!$A109)</f>
        <v>0</v>
      </c>
      <c r="BD109" s="1">
        <f>SUMIFS(Xuat!$G$5:$G$1000,Xuat!$C$5:$C$1000,DATE(Thang!$E$4,Thang!$C$4,BD$2),Xuat!$D$5:$D$1000,Loc!$A109)</f>
        <v>0</v>
      </c>
      <c r="BE109" s="1">
        <f>SUMIFS(Xuat!$G$5:$G$1000,Xuat!$C$5:$C$1000,DATE(Thang!$E$4,Thang!$C$4,BE$2),Xuat!$D$5:$D$1000,Loc!$A109)</f>
        <v>0</v>
      </c>
      <c r="BF109" s="1">
        <f>SUMIFS(Xuat!$G$5:$G$1000,Xuat!$C$5:$C$1000,DATE(Thang!$E$4,Thang!$C$4,BF$2),Xuat!$D$5:$D$1000,Loc!$A109)</f>
        <v>0</v>
      </c>
      <c r="BG109" s="1">
        <f>SUMIFS(Xuat!$G$5:$G$1000,Xuat!$C$5:$C$1000,DATE(Thang!$E$4,Thang!$C$4,BG$2),Xuat!$D$5:$D$1000,Loc!$A109)</f>
        <v>0</v>
      </c>
      <c r="BH109" s="1">
        <f>SUMIFS(Xuat!$G$5:$G$1000,Xuat!$C$5:$C$1000,DATE(Thang!$E$4,Thang!$C$4,BH$2),Xuat!$D$5:$D$1000,Loc!$A109)</f>
        <v>0</v>
      </c>
      <c r="BI109" s="1">
        <f>SUMIFS(Xuat!$G$5:$G$1000,Xuat!$C$5:$C$1000,DATE(Thang!$E$4,Thang!$C$4,BI$2),Xuat!$D$5:$D$1000,Loc!$A109)</f>
        <v>0</v>
      </c>
      <c r="BJ109" s="1">
        <f>SUMIFS(Xuat!$G$5:$G$1000,Xuat!$C$5:$C$1000,DATE(Thang!$E$4,Thang!$C$4,BJ$2),Xuat!$D$5:$D$1000,Loc!$A109)</f>
        <v>0</v>
      </c>
      <c r="BK109" s="1">
        <f>SUMIFS(Xuat!$G$5:$G$1000,Xuat!$C$5:$C$1000,DATE(Thang!$E$4,Thang!$C$4,BK$2),Xuat!$D$5:$D$1000,Loc!$A109)</f>
        <v>0</v>
      </c>
      <c r="BL109" s="1">
        <f>SUMIFS(Xuat!$G$5:$G$1000,Xuat!$C$5:$C$1000,DATE(Thang!$E$4,Thang!$C$4,BL$2),Xuat!$D$5:$D$1000,Loc!$A109)</f>
        <v>0</v>
      </c>
      <c r="BM109" s="1">
        <f>SUMIFS(Xuat!$G$5:$G$1000,Xuat!$C$5:$C$1000,DATE(Thang!$E$4,Thang!$C$4,BM$2),Xuat!$D$5:$D$1000,Loc!$A109)</f>
        <v>0</v>
      </c>
      <c r="BN109" s="1">
        <f>SUMIFS(Xuat!$G$5:$G$1000,Xuat!$C$5:$C$1000,DATE(Thang!$E$4,Thang!$C$4,BN$2),Xuat!$D$5:$D$1000,Loc!$A109)</f>
        <v>0</v>
      </c>
      <c r="BO109" s="1">
        <f>SUMIFS(Xuat!$G$5:$G$1000,Xuat!$C$5:$C$1000,DATE(Thang!$E$4,Thang!$C$4,BO$2),Xuat!$D$5:$D$1000,Loc!$A109)</f>
        <v>0</v>
      </c>
    </row>
    <row r="110" spans="1:67" x14ac:dyDescent="0.2">
      <c r="A110" s="2">
        <f>DM!C110</f>
        <v>0</v>
      </c>
      <c r="B110" s="3">
        <f>VLOOKUP(A110,Tondau!$B$5:$F$500,3,0)</f>
        <v>0</v>
      </c>
      <c r="C110" s="3">
        <f t="shared" si="5"/>
        <v>0</v>
      </c>
      <c r="D110" s="3">
        <f t="shared" si="6"/>
        <v>0</v>
      </c>
      <c r="E110" s="3">
        <f t="shared" si="7"/>
        <v>0</v>
      </c>
      <c r="F110" s="7">
        <f>SUMIFS(Nhap!$I$5:$I$1000,Nhap!$E$5:$E$1000,DATE(Thang!$E$4,Thang!$C$4,Loc!$F$2),Nhap!$F$5:$F$1000,Loc!A110)</f>
        <v>0</v>
      </c>
      <c r="G110" s="7">
        <f>SUMIFS(Nhap!$I$5:$I$1000,Nhap!$E$5:$E$1000,DATE(Thang!$E$4,Thang!$C$4,Loc!$G$2),Nhap!$F$5:$F$1000,Loc!A110)</f>
        <v>0</v>
      </c>
      <c r="H110" s="7">
        <f>SUMIFS(Nhap!$I$5:$I$1000,Nhap!$E$5:$E$1000,DATE(Thang!$E$4,Thang!$C$4,Loc!$H$2),Nhap!$F$5:$F$1000,Loc!A110)</f>
        <v>0</v>
      </c>
      <c r="I110" s="7">
        <f>SUMIFS(Nhap!$I$5:$I$1000,Nhap!$E$5:$E$1000,DATE(Thang!$E$4,Thang!$C$4,Loc!$I$2),Nhap!$F$5:$F$1000,Loc!A110)</f>
        <v>0</v>
      </c>
      <c r="J110" s="7">
        <f>SUMIFS(Nhap!$I$5:$I$1000,Nhap!$E$5:$E$1000,DATE(Thang!$E$4,Thang!$C$4,Loc!$J$2),Nhap!$F$5:$F$1000,Loc!A110)</f>
        <v>0</v>
      </c>
      <c r="K110" s="7">
        <f>SUMIFS(Nhap!$I$5:$I$1000,Nhap!$E$5:$E$1000,DATE(Thang!$E$4,Thang!$C$4,Loc!$K$2),Nhap!$F$5:$F$1000,Loc!A110)</f>
        <v>0</v>
      </c>
      <c r="L110" s="7">
        <f>SUMIFS(Nhap!$I$5:$I$1000,Nhap!$E$5:$E$1000,DATE(Thang!$E$4,Thang!$C$4,Loc!$L$2),Nhap!$F$5:$F$1000,Loc!A110)</f>
        <v>0</v>
      </c>
      <c r="M110" s="7">
        <f>SUMIFS(Nhap!$I$5:$I$1000,Nhap!$E$5:$E$1000,DATE(Thang!$E$4,Thang!$C$4,Loc!$M$2),Nhap!$F$5:$F$1000,Loc!A110)</f>
        <v>0</v>
      </c>
      <c r="N110" s="7">
        <f>SUMIFS(Nhap!$I$5:$I$1000,Nhap!$E$5:$E$1000,DATE(Thang!$E$4,Thang!$C$4,Loc!$N$2),Nhap!$F$5:$F$1000,Loc!A110)</f>
        <v>0</v>
      </c>
      <c r="O110" s="7">
        <f>SUMIFS(Nhap!$I$5:$I$1000,Nhap!$E$5:$E$1000,DATE(Thang!$E$4,Thang!$C$4,Loc!$O$2),Nhap!$F$5:$F$1000,Loc!A110)</f>
        <v>0</v>
      </c>
      <c r="P110" s="7">
        <f>SUMIFS(Nhap!$I$5:$I$1000,Nhap!$E$5:$E$1000,DATE(Thang!$E$4,Thang!$C$4,Loc!$P$2),Nhap!$F$5:$F$1000,Loc!A110)</f>
        <v>0</v>
      </c>
      <c r="Q110" s="7">
        <f>SUMIFS(Nhap!$I$5:$I$1000,Nhap!$E$5:$E$1000,DATE(Thang!$E$4,Thang!$C$4,Loc!$Q$2),Nhap!$F$5:$F$1000,Loc!A110)</f>
        <v>0</v>
      </c>
      <c r="R110" s="7">
        <f>SUMIFS(Nhap!$I$5:$I$1000,Nhap!$E$5:$E$1000,DATE(Thang!$E$4,Thang!$C$4,Loc!$R$2),Nhap!$F$5:$F$1000,Loc!A110)</f>
        <v>0</v>
      </c>
      <c r="S110" s="7">
        <f>SUMIFS(Nhap!$I$5:$I$1000,Nhap!$E$5:$E$1000,DATE(Thang!$E$4,Thang!$C$4,Loc!$S$2),Nhap!$F$5:$F$1000,Loc!A110)</f>
        <v>0</v>
      </c>
      <c r="T110" s="7">
        <f>SUMIFS(Nhap!$I$5:$I$1000,Nhap!$E$5:$E$1000,DATE(Thang!$E$4,Thang!$C$4,Loc!$T$2),Nhap!$F$5:$F$1000,Loc!A110)</f>
        <v>0</v>
      </c>
      <c r="U110" s="7">
        <f>SUMIFS(Nhap!$I$5:$I$1000,Nhap!$E$5:$E$1000,DATE(Thang!$E$4,Thang!$C$4,Loc!$U$2),Nhap!$F$5:$F$1000,Loc!A110)</f>
        <v>0</v>
      </c>
      <c r="V110" s="7">
        <f>SUMIFS(Nhap!$I$5:$I$1000,Nhap!$E$5:$E$1000,DATE(Thang!$E$4,Thang!$C$4,Loc!$V$2),Nhap!$F$5:$F$1000,Loc!A110)</f>
        <v>0</v>
      </c>
      <c r="W110" s="7">
        <f>SUMIFS(Nhap!$I$5:$I$1000,Nhap!$E$5:$E$1000,DATE(Thang!$E$4,Thang!$C$4,Loc!$W$2),Nhap!$F$5:$F$1000,Loc!A110)</f>
        <v>0</v>
      </c>
      <c r="X110" s="7">
        <f>SUMIFS(Nhap!$I$5:$I$1000,Nhap!$E$5:$E$1000,DATE(Thang!$E$4,Thang!$C$4,Loc!$X$2),Nhap!$F$5:$F$1000,Loc!A110)</f>
        <v>0</v>
      </c>
      <c r="Y110" s="7">
        <f>SUMIFS(Nhap!$I$5:$I$1000,Nhap!$E$5:$E$1000,DATE(Thang!$E$4,Thang!$C$4,Loc!$Y$2),Nhap!$F$5:$F$1000,Loc!A110)</f>
        <v>0</v>
      </c>
      <c r="Z110" s="7">
        <f>SUMIFS(Nhap!$I$5:$I$1000,Nhap!$E$5:$E$1000,DATE(Thang!$E$4,Thang!$C$4,Loc!$Z$2),Nhap!$F$5:$F$1000,Loc!A110)</f>
        <v>0</v>
      </c>
      <c r="AA110" s="7">
        <f>SUMIFS(Nhap!$I$5:$I$1000,Nhap!$E$5:$E$1000,DATE(Thang!$E$4,Thang!$C$4,Loc!$AA$2),Nhap!$F$5:$F$1000,Loc!A110)</f>
        <v>0</v>
      </c>
      <c r="AB110" s="7">
        <f>SUMIFS(Nhap!$I$5:$I$1000,Nhap!$E$5:$E$1000,DATE(Thang!$E$4,Thang!$C$4,Loc!$AB$2),Nhap!$F$5:$F$1000,Loc!A110)</f>
        <v>0</v>
      </c>
      <c r="AC110" s="7">
        <f>SUMIFS(Nhap!$I$5:$I$1000,Nhap!$E$5:$E$1000,DATE(Thang!$E$4,Thang!$C$4,Loc!$AC$2),Nhap!$F$5:$F$1000,Loc!A110)</f>
        <v>0</v>
      </c>
      <c r="AD110" s="7">
        <f>SUMIFS(Nhap!$I$5:$I$1000,Nhap!$E$5:$E$1000,DATE(Thang!$E$4,Thang!$C$4,Loc!$AD$2),Nhap!$F$5:$F$1000,Loc!$A$5)</f>
        <v>0</v>
      </c>
      <c r="AE110" s="7">
        <f>SUMIFS(Nhap!$I$5:$I$1000,Nhap!$E$5:$E$1000,DATE(Thang!$E$4,Thang!$C$4,Loc!$AE$2),Nhap!$F$5:$F$1000,Loc!A110)</f>
        <v>0</v>
      </c>
      <c r="AF110" s="7">
        <f>SUMIFS(Nhap!$I$5:$I$1000,Nhap!$E$5:$E$1000,DATE(Thang!$E$4,Thang!$C$4,Loc!$AF$2),Nhap!$F$5:$F$1000,Loc!A110)</f>
        <v>0</v>
      </c>
      <c r="AG110" s="7">
        <f>SUMIFS(Nhap!$I$5:$I$1000,Nhap!$E$5:$E$1000,DATE(Thang!$E$4,Thang!$C$4,Loc!$AG$2),Nhap!$F$5:$F$1000,Loc!A110)</f>
        <v>0</v>
      </c>
      <c r="AH110" s="7">
        <f>SUMIFS(Nhap!$I$5:$I$1000,Nhap!$E$5:$E$1000,DATE(Thang!$E$4,Thang!$C$4,Loc!$AH$2),Nhap!$F$5:$F$1000,Loc!A110)</f>
        <v>0</v>
      </c>
      <c r="AI110" s="7">
        <f>SUMIFS(Nhap!$I$5:$I$1000,Nhap!$E$5:$E$1000,DATE(Thang!$E$4,Thang!$C$4,Loc!$AI$2),Nhap!$F$5:$F$1000,Loc!A110)</f>
        <v>0</v>
      </c>
      <c r="AJ110" s="7">
        <f>SUMIFS(Nhap!$I$5:$I$1000,Nhap!$E$5:$E$1000,DATE(Thang!$E$4,Thang!$C$4,Loc!$AJ$2),Nhap!$F$5:$F$1000,Loc!A110)</f>
        <v>0</v>
      </c>
      <c r="AK110" s="1">
        <f>SUMIFS(Xuat!$G$5:$G$1000,Xuat!$C$5:$C$1000,DATE(Thang!$E$4,Thang!$C$4,AK$2),Xuat!$D$5:$D$1000,Loc!$A110)</f>
        <v>0</v>
      </c>
      <c r="AL110" s="1">
        <f>SUMIFS(Xuat!$G$5:$G$1000,Xuat!$C$5:$C$1000,DATE(Thang!$E$4,Thang!$C$4,AL$2),Xuat!$D$5:$D$1000,Loc!$A110)</f>
        <v>0</v>
      </c>
      <c r="AM110" s="1">
        <f>SUMIFS(Xuat!$G$5:$G$1000,Xuat!$C$5:$C$1000,DATE(Thang!$E$4,Thang!$C$4,AM$2),Xuat!$D$5:$D$1000,Loc!$A110)</f>
        <v>0</v>
      </c>
      <c r="AN110" s="1">
        <f>SUMIFS(Xuat!$G$5:$G$1000,Xuat!$C$5:$C$1000,DATE(Thang!$E$4,Thang!$C$4,AN$2),Xuat!$D$5:$D$1000,Loc!$A110)</f>
        <v>0</v>
      </c>
      <c r="AO110" s="1">
        <f>SUMIFS(Xuat!$G$5:$G$1000,Xuat!$C$5:$C$1000,DATE(Thang!$E$4,Thang!$C$4,AO$2),Xuat!$D$5:$D$1000,Loc!$A110)</f>
        <v>0</v>
      </c>
      <c r="AP110" s="1">
        <f>SUMIFS(Xuat!$G$5:$G$1000,Xuat!$C$5:$C$1000,DATE(Thang!$E$4,Thang!$C$4,AP$2),Xuat!$D$5:$D$1000,Loc!$A110)</f>
        <v>0</v>
      </c>
      <c r="AQ110" s="1">
        <f>SUMIFS(Xuat!$G$5:$G$1000,Xuat!$C$5:$C$1000,DATE(Thang!$E$4,Thang!$C$4,AQ$2),Xuat!$D$5:$D$1000,Loc!$A110)</f>
        <v>0</v>
      </c>
      <c r="AR110" s="1">
        <f>SUMIFS(Xuat!$G$5:$G$1000,Xuat!$C$5:$C$1000,DATE(Thang!$E$4,Thang!$C$4,AR$2),Xuat!$D$5:$D$1000,Loc!$A110)</f>
        <v>0</v>
      </c>
      <c r="AS110" s="1">
        <f>SUMIFS(Xuat!$G$5:$G$1000,Xuat!$C$5:$C$1000,DATE(Thang!$E$4,Thang!$C$4,AS$2),Xuat!$D$5:$D$1000,Loc!$A110)</f>
        <v>0</v>
      </c>
      <c r="AT110" s="1">
        <f>SUMIFS(Xuat!$G$5:$G$1000,Xuat!$C$5:$C$1000,DATE(Thang!$E$4,Thang!$C$4,AT$2),Xuat!$D$5:$D$1000,Loc!$A110)</f>
        <v>0</v>
      </c>
      <c r="AU110" s="1">
        <f>SUMIFS(Xuat!$G$5:$G$1000,Xuat!$C$5:$C$1000,DATE(Thang!$E$4,Thang!$C$4,AU$2),Xuat!$D$5:$D$1000,Loc!$A110)</f>
        <v>0</v>
      </c>
      <c r="AV110" s="1">
        <f>SUMIFS(Xuat!$G$5:$G$1000,Xuat!$C$5:$C$1000,DATE(Thang!$E$4,Thang!$C$4,AV$2),Xuat!$D$5:$D$1000,Loc!$A110)</f>
        <v>0</v>
      </c>
      <c r="AW110" s="1">
        <f>SUMIFS(Xuat!$G$5:$G$1000,Xuat!$C$5:$C$1000,DATE(Thang!$E$4,Thang!$C$4,AW$2),Xuat!$D$5:$D$1000,Loc!$A110)</f>
        <v>0</v>
      </c>
      <c r="AX110" s="1">
        <f>SUMIFS(Xuat!$G$5:$G$1000,Xuat!$C$5:$C$1000,DATE(Thang!$E$4,Thang!$C$4,AX$2),Xuat!$D$5:$D$1000,Loc!$A110)</f>
        <v>0</v>
      </c>
      <c r="AY110" s="1">
        <f>SUMIFS(Xuat!$G$5:$G$1000,Xuat!$C$5:$C$1000,DATE(Thang!$E$4,Thang!$C$4,AY$2),Xuat!$D$5:$D$1000,Loc!$A110)</f>
        <v>0</v>
      </c>
      <c r="AZ110" s="1">
        <f>SUMIFS(Xuat!$G$5:$G$1000,Xuat!$C$5:$C$1000,DATE(Thang!$E$4,Thang!$C$4,AZ$2),Xuat!$D$5:$D$1000,Loc!$A110)</f>
        <v>0</v>
      </c>
      <c r="BA110" s="1">
        <f>SUMIFS(Xuat!$G$5:$G$1000,Xuat!$C$5:$C$1000,DATE(Thang!$E$4,Thang!$C$4,BA$2),Xuat!$D$5:$D$1000,Loc!$A110)</f>
        <v>0</v>
      </c>
      <c r="BB110" s="1">
        <f>SUMIFS(Xuat!$G$5:$G$1000,Xuat!$C$5:$C$1000,DATE(Thang!$E$4,Thang!$C$4,BB$2),Xuat!$D$5:$D$1000,Loc!$A110)</f>
        <v>0</v>
      </c>
      <c r="BC110" s="1">
        <f>SUMIFS(Xuat!$G$5:$G$1000,Xuat!$C$5:$C$1000,DATE(Thang!$E$4,Thang!$C$4,BC$2),Xuat!$D$5:$D$1000,Loc!$A110)</f>
        <v>0</v>
      </c>
      <c r="BD110" s="1">
        <f>SUMIFS(Xuat!$G$5:$G$1000,Xuat!$C$5:$C$1000,DATE(Thang!$E$4,Thang!$C$4,BD$2),Xuat!$D$5:$D$1000,Loc!$A110)</f>
        <v>0</v>
      </c>
      <c r="BE110" s="1">
        <f>SUMIFS(Xuat!$G$5:$G$1000,Xuat!$C$5:$C$1000,DATE(Thang!$E$4,Thang!$C$4,BE$2),Xuat!$D$5:$D$1000,Loc!$A110)</f>
        <v>0</v>
      </c>
      <c r="BF110" s="1">
        <f>SUMIFS(Xuat!$G$5:$G$1000,Xuat!$C$5:$C$1000,DATE(Thang!$E$4,Thang!$C$4,BF$2),Xuat!$D$5:$D$1000,Loc!$A110)</f>
        <v>0</v>
      </c>
      <c r="BG110" s="1">
        <f>SUMIFS(Xuat!$G$5:$G$1000,Xuat!$C$5:$C$1000,DATE(Thang!$E$4,Thang!$C$4,BG$2),Xuat!$D$5:$D$1000,Loc!$A110)</f>
        <v>0</v>
      </c>
      <c r="BH110" s="1">
        <f>SUMIFS(Xuat!$G$5:$G$1000,Xuat!$C$5:$C$1000,DATE(Thang!$E$4,Thang!$C$4,BH$2),Xuat!$D$5:$D$1000,Loc!$A110)</f>
        <v>0</v>
      </c>
      <c r="BI110" s="1">
        <f>SUMIFS(Xuat!$G$5:$G$1000,Xuat!$C$5:$C$1000,DATE(Thang!$E$4,Thang!$C$4,BI$2),Xuat!$D$5:$D$1000,Loc!$A110)</f>
        <v>0</v>
      </c>
      <c r="BJ110" s="1">
        <f>SUMIFS(Xuat!$G$5:$G$1000,Xuat!$C$5:$C$1000,DATE(Thang!$E$4,Thang!$C$4,BJ$2),Xuat!$D$5:$D$1000,Loc!$A110)</f>
        <v>0</v>
      </c>
      <c r="BK110" s="1">
        <f>SUMIFS(Xuat!$G$5:$G$1000,Xuat!$C$5:$C$1000,DATE(Thang!$E$4,Thang!$C$4,BK$2),Xuat!$D$5:$D$1000,Loc!$A110)</f>
        <v>0</v>
      </c>
      <c r="BL110" s="1">
        <f>SUMIFS(Xuat!$G$5:$G$1000,Xuat!$C$5:$C$1000,DATE(Thang!$E$4,Thang!$C$4,BL$2),Xuat!$D$5:$D$1000,Loc!$A110)</f>
        <v>0</v>
      </c>
      <c r="BM110" s="1">
        <f>SUMIFS(Xuat!$G$5:$G$1000,Xuat!$C$5:$C$1000,DATE(Thang!$E$4,Thang!$C$4,BM$2),Xuat!$D$5:$D$1000,Loc!$A110)</f>
        <v>0</v>
      </c>
      <c r="BN110" s="1">
        <f>SUMIFS(Xuat!$G$5:$G$1000,Xuat!$C$5:$C$1000,DATE(Thang!$E$4,Thang!$C$4,BN$2),Xuat!$D$5:$D$1000,Loc!$A110)</f>
        <v>0</v>
      </c>
      <c r="BO110" s="1">
        <f>SUMIFS(Xuat!$G$5:$G$1000,Xuat!$C$5:$C$1000,DATE(Thang!$E$4,Thang!$C$4,BO$2),Xuat!$D$5:$D$1000,Loc!$A110)</f>
        <v>0</v>
      </c>
    </row>
    <row r="111" spans="1:67" x14ac:dyDescent="0.2">
      <c r="A111" s="2">
        <f>DM!C111</f>
        <v>0</v>
      </c>
      <c r="B111" s="3">
        <f>VLOOKUP(A111,Tondau!$B$5:$F$500,3,0)</f>
        <v>0</v>
      </c>
      <c r="C111" s="3">
        <f t="shared" si="5"/>
        <v>0</v>
      </c>
      <c r="D111" s="3">
        <f t="shared" si="6"/>
        <v>0</v>
      </c>
      <c r="E111" s="3">
        <f t="shared" si="7"/>
        <v>0</v>
      </c>
      <c r="F111" s="7">
        <f>SUMIFS(Nhap!$I$5:$I$1000,Nhap!$E$5:$E$1000,DATE(Thang!$E$4,Thang!$C$4,Loc!$F$2),Nhap!$F$5:$F$1000,Loc!A111)</f>
        <v>0</v>
      </c>
      <c r="G111" s="7">
        <f>SUMIFS(Nhap!$I$5:$I$1000,Nhap!$E$5:$E$1000,DATE(Thang!$E$4,Thang!$C$4,Loc!$G$2),Nhap!$F$5:$F$1000,Loc!A111)</f>
        <v>0</v>
      </c>
      <c r="H111" s="7">
        <f>SUMIFS(Nhap!$I$5:$I$1000,Nhap!$E$5:$E$1000,DATE(Thang!$E$4,Thang!$C$4,Loc!$H$2),Nhap!$F$5:$F$1000,Loc!A111)</f>
        <v>0</v>
      </c>
      <c r="I111" s="7">
        <f>SUMIFS(Nhap!$I$5:$I$1000,Nhap!$E$5:$E$1000,DATE(Thang!$E$4,Thang!$C$4,Loc!$I$2),Nhap!$F$5:$F$1000,Loc!A111)</f>
        <v>0</v>
      </c>
      <c r="J111" s="7">
        <f>SUMIFS(Nhap!$I$5:$I$1000,Nhap!$E$5:$E$1000,DATE(Thang!$E$4,Thang!$C$4,Loc!$J$2),Nhap!$F$5:$F$1000,Loc!A111)</f>
        <v>0</v>
      </c>
      <c r="K111" s="7">
        <f>SUMIFS(Nhap!$I$5:$I$1000,Nhap!$E$5:$E$1000,DATE(Thang!$E$4,Thang!$C$4,Loc!$K$2),Nhap!$F$5:$F$1000,Loc!A111)</f>
        <v>0</v>
      </c>
      <c r="L111" s="7">
        <f>SUMIFS(Nhap!$I$5:$I$1000,Nhap!$E$5:$E$1000,DATE(Thang!$E$4,Thang!$C$4,Loc!$L$2),Nhap!$F$5:$F$1000,Loc!A111)</f>
        <v>0</v>
      </c>
      <c r="M111" s="7">
        <f>SUMIFS(Nhap!$I$5:$I$1000,Nhap!$E$5:$E$1000,DATE(Thang!$E$4,Thang!$C$4,Loc!$M$2),Nhap!$F$5:$F$1000,Loc!A111)</f>
        <v>0</v>
      </c>
      <c r="N111" s="7">
        <f>SUMIFS(Nhap!$I$5:$I$1000,Nhap!$E$5:$E$1000,DATE(Thang!$E$4,Thang!$C$4,Loc!$N$2),Nhap!$F$5:$F$1000,Loc!A111)</f>
        <v>0</v>
      </c>
      <c r="O111" s="7">
        <f>SUMIFS(Nhap!$I$5:$I$1000,Nhap!$E$5:$E$1000,DATE(Thang!$E$4,Thang!$C$4,Loc!$O$2),Nhap!$F$5:$F$1000,Loc!A111)</f>
        <v>0</v>
      </c>
      <c r="P111" s="7">
        <f>SUMIFS(Nhap!$I$5:$I$1000,Nhap!$E$5:$E$1000,DATE(Thang!$E$4,Thang!$C$4,Loc!$P$2),Nhap!$F$5:$F$1000,Loc!A111)</f>
        <v>0</v>
      </c>
      <c r="Q111" s="7">
        <f>SUMIFS(Nhap!$I$5:$I$1000,Nhap!$E$5:$E$1000,DATE(Thang!$E$4,Thang!$C$4,Loc!$Q$2),Nhap!$F$5:$F$1000,Loc!A111)</f>
        <v>0</v>
      </c>
      <c r="R111" s="7">
        <f>SUMIFS(Nhap!$I$5:$I$1000,Nhap!$E$5:$E$1000,DATE(Thang!$E$4,Thang!$C$4,Loc!$R$2),Nhap!$F$5:$F$1000,Loc!A111)</f>
        <v>0</v>
      </c>
      <c r="S111" s="7">
        <f>SUMIFS(Nhap!$I$5:$I$1000,Nhap!$E$5:$E$1000,DATE(Thang!$E$4,Thang!$C$4,Loc!$S$2),Nhap!$F$5:$F$1000,Loc!A111)</f>
        <v>0</v>
      </c>
      <c r="T111" s="7">
        <f>SUMIFS(Nhap!$I$5:$I$1000,Nhap!$E$5:$E$1000,DATE(Thang!$E$4,Thang!$C$4,Loc!$T$2),Nhap!$F$5:$F$1000,Loc!A111)</f>
        <v>0</v>
      </c>
      <c r="U111" s="7">
        <f>SUMIFS(Nhap!$I$5:$I$1000,Nhap!$E$5:$E$1000,DATE(Thang!$E$4,Thang!$C$4,Loc!$U$2),Nhap!$F$5:$F$1000,Loc!A111)</f>
        <v>0</v>
      </c>
      <c r="V111" s="7">
        <f>SUMIFS(Nhap!$I$5:$I$1000,Nhap!$E$5:$E$1000,DATE(Thang!$E$4,Thang!$C$4,Loc!$V$2),Nhap!$F$5:$F$1000,Loc!A111)</f>
        <v>0</v>
      </c>
      <c r="W111" s="7">
        <f>SUMIFS(Nhap!$I$5:$I$1000,Nhap!$E$5:$E$1000,DATE(Thang!$E$4,Thang!$C$4,Loc!$W$2),Nhap!$F$5:$F$1000,Loc!A111)</f>
        <v>0</v>
      </c>
      <c r="X111" s="7">
        <f>SUMIFS(Nhap!$I$5:$I$1000,Nhap!$E$5:$E$1000,DATE(Thang!$E$4,Thang!$C$4,Loc!$X$2),Nhap!$F$5:$F$1000,Loc!A111)</f>
        <v>0</v>
      </c>
      <c r="Y111" s="7">
        <f>SUMIFS(Nhap!$I$5:$I$1000,Nhap!$E$5:$E$1000,DATE(Thang!$E$4,Thang!$C$4,Loc!$Y$2),Nhap!$F$5:$F$1000,Loc!A111)</f>
        <v>0</v>
      </c>
      <c r="Z111" s="7">
        <f>SUMIFS(Nhap!$I$5:$I$1000,Nhap!$E$5:$E$1000,DATE(Thang!$E$4,Thang!$C$4,Loc!$Z$2),Nhap!$F$5:$F$1000,Loc!A111)</f>
        <v>0</v>
      </c>
      <c r="AA111" s="7">
        <f>SUMIFS(Nhap!$I$5:$I$1000,Nhap!$E$5:$E$1000,DATE(Thang!$E$4,Thang!$C$4,Loc!$AA$2),Nhap!$F$5:$F$1000,Loc!A111)</f>
        <v>0</v>
      </c>
      <c r="AB111" s="7">
        <f>SUMIFS(Nhap!$I$5:$I$1000,Nhap!$E$5:$E$1000,DATE(Thang!$E$4,Thang!$C$4,Loc!$AB$2),Nhap!$F$5:$F$1000,Loc!A111)</f>
        <v>0</v>
      </c>
      <c r="AC111" s="7">
        <f>SUMIFS(Nhap!$I$5:$I$1000,Nhap!$E$5:$E$1000,DATE(Thang!$E$4,Thang!$C$4,Loc!$AC$2),Nhap!$F$5:$F$1000,Loc!A111)</f>
        <v>0</v>
      </c>
      <c r="AD111" s="7">
        <f>SUMIFS(Nhap!$I$5:$I$1000,Nhap!$E$5:$E$1000,DATE(Thang!$E$4,Thang!$C$4,Loc!$AD$2),Nhap!$F$5:$F$1000,Loc!$A$5)</f>
        <v>0</v>
      </c>
      <c r="AE111" s="7">
        <f>SUMIFS(Nhap!$I$5:$I$1000,Nhap!$E$5:$E$1000,DATE(Thang!$E$4,Thang!$C$4,Loc!$AE$2),Nhap!$F$5:$F$1000,Loc!A111)</f>
        <v>0</v>
      </c>
      <c r="AF111" s="7">
        <f>SUMIFS(Nhap!$I$5:$I$1000,Nhap!$E$5:$E$1000,DATE(Thang!$E$4,Thang!$C$4,Loc!$AF$2),Nhap!$F$5:$F$1000,Loc!A111)</f>
        <v>0</v>
      </c>
      <c r="AG111" s="7">
        <f>SUMIFS(Nhap!$I$5:$I$1000,Nhap!$E$5:$E$1000,DATE(Thang!$E$4,Thang!$C$4,Loc!$AG$2),Nhap!$F$5:$F$1000,Loc!A111)</f>
        <v>0</v>
      </c>
      <c r="AH111" s="7">
        <f>SUMIFS(Nhap!$I$5:$I$1000,Nhap!$E$5:$E$1000,DATE(Thang!$E$4,Thang!$C$4,Loc!$AH$2),Nhap!$F$5:$F$1000,Loc!A111)</f>
        <v>0</v>
      </c>
      <c r="AI111" s="7">
        <f>SUMIFS(Nhap!$I$5:$I$1000,Nhap!$E$5:$E$1000,DATE(Thang!$E$4,Thang!$C$4,Loc!$AI$2),Nhap!$F$5:$F$1000,Loc!A111)</f>
        <v>0</v>
      </c>
      <c r="AJ111" s="7">
        <f>SUMIFS(Nhap!$I$5:$I$1000,Nhap!$E$5:$E$1000,DATE(Thang!$E$4,Thang!$C$4,Loc!$AJ$2),Nhap!$F$5:$F$1000,Loc!A111)</f>
        <v>0</v>
      </c>
      <c r="AK111" s="1">
        <f>SUMIFS(Xuat!$G$5:$G$1000,Xuat!$C$5:$C$1000,DATE(Thang!$E$4,Thang!$C$4,AK$2),Xuat!$D$5:$D$1000,Loc!$A111)</f>
        <v>0</v>
      </c>
      <c r="AL111" s="1">
        <f>SUMIFS(Xuat!$G$5:$G$1000,Xuat!$C$5:$C$1000,DATE(Thang!$E$4,Thang!$C$4,AL$2),Xuat!$D$5:$D$1000,Loc!$A111)</f>
        <v>0</v>
      </c>
      <c r="AM111" s="1">
        <f>SUMIFS(Xuat!$G$5:$G$1000,Xuat!$C$5:$C$1000,DATE(Thang!$E$4,Thang!$C$4,AM$2),Xuat!$D$5:$D$1000,Loc!$A111)</f>
        <v>0</v>
      </c>
      <c r="AN111" s="1">
        <f>SUMIFS(Xuat!$G$5:$G$1000,Xuat!$C$5:$C$1000,DATE(Thang!$E$4,Thang!$C$4,AN$2),Xuat!$D$5:$D$1000,Loc!$A111)</f>
        <v>0</v>
      </c>
      <c r="AO111" s="1">
        <f>SUMIFS(Xuat!$G$5:$G$1000,Xuat!$C$5:$C$1000,DATE(Thang!$E$4,Thang!$C$4,AO$2),Xuat!$D$5:$D$1000,Loc!$A111)</f>
        <v>0</v>
      </c>
      <c r="AP111" s="1">
        <f>SUMIFS(Xuat!$G$5:$G$1000,Xuat!$C$5:$C$1000,DATE(Thang!$E$4,Thang!$C$4,AP$2),Xuat!$D$5:$D$1000,Loc!$A111)</f>
        <v>0</v>
      </c>
      <c r="AQ111" s="1">
        <f>SUMIFS(Xuat!$G$5:$G$1000,Xuat!$C$5:$C$1000,DATE(Thang!$E$4,Thang!$C$4,AQ$2),Xuat!$D$5:$D$1000,Loc!$A111)</f>
        <v>0</v>
      </c>
      <c r="AR111" s="1">
        <f>SUMIFS(Xuat!$G$5:$G$1000,Xuat!$C$5:$C$1000,DATE(Thang!$E$4,Thang!$C$4,AR$2),Xuat!$D$5:$D$1000,Loc!$A111)</f>
        <v>0</v>
      </c>
      <c r="AS111" s="1">
        <f>SUMIFS(Xuat!$G$5:$G$1000,Xuat!$C$5:$C$1000,DATE(Thang!$E$4,Thang!$C$4,AS$2),Xuat!$D$5:$D$1000,Loc!$A111)</f>
        <v>0</v>
      </c>
      <c r="AT111" s="1">
        <f>SUMIFS(Xuat!$G$5:$G$1000,Xuat!$C$5:$C$1000,DATE(Thang!$E$4,Thang!$C$4,AT$2),Xuat!$D$5:$D$1000,Loc!$A111)</f>
        <v>0</v>
      </c>
      <c r="AU111" s="1">
        <f>SUMIFS(Xuat!$G$5:$G$1000,Xuat!$C$5:$C$1000,DATE(Thang!$E$4,Thang!$C$4,AU$2),Xuat!$D$5:$D$1000,Loc!$A111)</f>
        <v>0</v>
      </c>
      <c r="AV111" s="1">
        <f>SUMIFS(Xuat!$G$5:$G$1000,Xuat!$C$5:$C$1000,DATE(Thang!$E$4,Thang!$C$4,AV$2),Xuat!$D$5:$D$1000,Loc!$A111)</f>
        <v>0</v>
      </c>
      <c r="AW111" s="1">
        <f>SUMIFS(Xuat!$G$5:$G$1000,Xuat!$C$5:$C$1000,DATE(Thang!$E$4,Thang!$C$4,AW$2),Xuat!$D$5:$D$1000,Loc!$A111)</f>
        <v>0</v>
      </c>
      <c r="AX111" s="1">
        <f>SUMIFS(Xuat!$G$5:$G$1000,Xuat!$C$5:$C$1000,DATE(Thang!$E$4,Thang!$C$4,AX$2),Xuat!$D$5:$D$1000,Loc!$A111)</f>
        <v>0</v>
      </c>
      <c r="AY111" s="1">
        <f>SUMIFS(Xuat!$G$5:$G$1000,Xuat!$C$5:$C$1000,DATE(Thang!$E$4,Thang!$C$4,AY$2),Xuat!$D$5:$D$1000,Loc!$A111)</f>
        <v>0</v>
      </c>
      <c r="AZ111" s="1">
        <f>SUMIFS(Xuat!$G$5:$G$1000,Xuat!$C$5:$C$1000,DATE(Thang!$E$4,Thang!$C$4,AZ$2),Xuat!$D$5:$D$1000,Loc!$A111)</f>
        <v>0</v>
      </c>
      <c r="BA111" s="1">
        <f>SUMIFS(Xuat!$G$5:$G$1000,Xuat!$C$5:$C$1000,DATE(Thang!$E$4,Thang!$C$4,BA$2),Xuat!$D$5:$D$1000,Loc!$A111)</f>
        <v>0</v>
      </c>
      <c r="BB111" s="1">
        <f>SUMIFS(Xuat!$G$5:$G$1000,Xuat!$C$5:$C$1000,DATE(Thang!$E$4,Thang!$C$4,BB$2),Xuat!$D$5:$D$1000,Loc!$A111)</f>
        <v>0</v>
      </c>
      <c r="BC111" s="1">
        <f>SUMIFS(Xuat!$G$5:$G$1000,Xuat!$C$5:$C$1000,DATE(Thang!$E$4,Thang!$C$4,BC$2),Xuat!$D$5:$D$1000,Loc!$A111)</f>
        <v>0</v>
      </c>
      <c r="BD111" s="1">
        <f>SUMIFS(Xuat!$G$5:$G$1000,Xuat!$C$5:$C$1000,DATE(Thang!$E$4,Thang!$C$4,BD$2),Xuat!$D$5:$D$1000,Loc!$A111)</f>
        <v>0</v>
      </c>
      <c r="BE111" s="1">
        <f>SUMIFS(Xuat!$G$5:$G$1000,Xuat!$C$5:$C$1000,DATE(Thang!$E$4,Thang!$C$4,BE$2),Xuat!$D$5:$D$1000,Loc!$A111)</f>
        <v>0</v>
      </c>
      <c r="BF111" s="1">
        <f>SUMIFS(Xuat!$G$5:$G$1000,Xuat!$C$5:$C$1000,DATE(Thang!$E$4,Thang!$C$4,BF$2),Xuat!$D$5:$D$1000,Loc!$A111)</f>
        <v>0</v>
      </c>
      <c r="BG111" s="1">
        <f>SUMIFS(Xuat!$G$5:$G$1000,Xuat!$C$5:$C$1000,DATE(Thang!$E$4,Thang!$C$4,BG$2),Xuat!$D$5:$D$1000,Loc!$A111)</f>
        <v>0</v>
      </c>
      <c r="BH111" s="1">
        <f>SUMIFS(Xuat!$G$5:$G$1000,Xuat!$C$5:$C$1000,DATE(Thang!$E$4,Thang!$C$4,BH$2),Xuat!$D$5:$D$1000,Loc!$A111)</f>
        <v>0</v>
      </c>
      <c r="BI111" s="1">
        <f>SUMIFS(Xuat!$G$5:$G$1000,Xuat!$C$5:$C$1000,DATE(Thang!$E$4,Thang!$C$4,BI$2),Xuat!$D$5:$D$1000,Loc!$A111)</f>
        <v>0</v>
      </c>
      <c r="BJ111" s="1">
        <f>SUMIFS(Xuat!$G$5:$G$1000,Xuat!$C$5:$C$1000,DATE(Thang!$E$4,Thang!$C$4,BJ$2),Xuat!$D$5:$D$1000,Loc!$A111)</f>
        <v>0</v>
      </c>
      <c r="BK111" s="1">
        <f>SUMIFS(Xuat!$G$5:$G$1000,Xuat!$C$5:$C$1000,DATE(Thang!$E$4,Thang!$C$4,BK$2),Xuat!$D$5:$D$1000,Loc!$A111)</f>
        <v>0</v>
      </c>
      <c r="BL111" s="1">
        <f>SUMIFS(Xuat!$G$5:$G$1000,Xuat!$C$5:$C$1000,DATE(Thang!$E$4,Thang!$C$4,BL$2),Xuat!$D$5:$D$1000,Loc!$A111)</f>
        <v>0</v>
      </c>
      <c r="BM111" s="1">
        <f>SUMIFS(Xuat!$G$5:$G$1000,Xuat!$C$5:$C$1000,DATE(Thang!$E$4,Thang!$C$4,BM$2),Xuat!$D$5:$D$1000,Loc!$A111)</f>
        <v>0</v>
      </c>
      <c r="BN111" s="1">
        <f>SUMIFS(Xuat!$G$5:$G$1000,Xuat!$C$5:$C$1000,DATE(Thang!$E$4,Thang!$C$4,BN$2),Xuat!$D$5:$D$1000,Loc!$A111)</f>
        <v>0</v>
      </c>
      <c r="BO111" s="1">
        <f>SUMIFS(Xuat!$G$5:$G$1000,Xuat!$C$5:$C$1000,DATE(Thang!$E$4,Thang!$C$4,BO$2),Xuat!$D$5:$D$1000,Loc!$A111)</f>
        <v>0</v>
      </c>
    </row>
    <row r="112" spans="1:67" x14ac:dyDescent="0.2">
      <c r="A112" s="2">
        <f>DM!C112</f>
        <v>0</v>
      </c>
      <c r="B112" s="3">
        <f>VLOOKUP(A112,Tondau!$B$5:$F$500,3,0)</f>
        <v>0</v>
      </c>
      <c r="C112" s="3">
        <f t="shared" si="5"/>
        <v>0</v>
      </c>
      <c r="D112" s="3">
        <f t="shared" si="6"/>
        <v>0</v>
      </c>
      <c r="E112" s="3">
        <f t="shared" si="7"/>
        <v>0</v>
      </c>
      <c r="F112" s="7">
        <f>SUMIFS(Nhap!$I$5:$I$1000,Nhap!$E$5:$E$1000,DATE(Thang!$E$4,Thang!$C$4,Loc!$F$2),Nhap!$F$5:$F$1000,Loc!A112)</f>
        <v>0</v>
      </c>
      <c r="G112" s="7">
        <f>SUMIFS(Nhap!$I$5:$I$1000,Nhap!$E$5:$E$1000,DATE(Thang!$E$4,Thang!$C$4,Loc!$G$2),Nhap!$F$5:$F$1000,Loc!A112)</f>
        <v>0</v>
      </c>
      <c r="H112" s="7">
        <f>SUMIFS(Nhap!$I$5:$I$1000,Nhap!$E$5:$E$1000,DATE(Thang!$E$4,Thang!$C$4,Loc!$H$2),Nhap!$F$5:$F$1000,Loc!A112)</f>
        <v>0</v>
      </c>
      <c r="I112" s="7">
        <f>SUMIFS(Nhap!$I$5:$I$1000,Nhap!$E$5:$E$1000,DATE(Thang!$E$4,Thang!$C$4,Loc!$I$2),Nhap!$F$5:$F$1000,Loc!A112)</f>
        <v>0</v>
      </c>
      <c r="J112" s="7">
        <f>SUMIFS(Nhap!$I$5:$I$1000,Nhap!$E$5:$E$1000,DATE(Thang!$E$4,Thang!$C$4,Loc!$J$2),Nhap!$F$5:$F$1000,Loc!A112)</f>
        <v>0</v>
      </c>
      <c r="K112" s="7">
        <f>SUMIFS(Nhap!$I$5:$I$1000,Nhap!$E$5:$E$1000,DATE(Thang!$E$4,Thang!$C$4,Loc!$K$2),Nhap!$F$5:$F$1000,Loc!A112)</f>
        <v>0</v>
      </c>
      <c r="L112" s="7">
        <f>SUMIFS(Nhap!$I$5:$I$1000,Nhap!$E$5:$E$1000,DATE(Thang!$E$4,Thang!$C$4,Loc!$L$2),Nhap!$F$5:$F$1000,Loc!A112)</f>
        <v>0</v>
      </c>
      <c r="M112" s="7">
        <f>SUMIFS(Nhap!$I$5:$I$1000,Nhap!$E$5:$E$1000,DATE(Thang!$E$4,Thang!$C$4,Loc!$M$2),Nhap!$F$5:$F$1000,Loc!A112)</f>
        <v>0</v>
      </c>
      <c r="N112" s="7">
        <f>SUMIFS(Nhap!$I$5:$I$1000,Nhap!$E$5:$E$1000,DATE(Thang!$E$4,Thang!$C$4,Loc!$N$2),Nhap!$F$5:$F$1000,Loc!A112)</f>
        <v>0</v>
      </c>
      <c r="O112" s="7">
        <f>SUMIFS(Nhap!$I$5:$I$1000,Nhap!$E$5:$E$1000,DATE(Thang!$E$4,Thang!$C$4,Loc!$O$2),Nhap!$F$5:$F$1000,Loc!A112)</f>
        <v>0</v>
      </c>
      <c r="P112" s="7">
        <f>SUMIFS(Nhap!$I$5:$I$1000,Nhap!$E$5:$E$1000,DATE(Thang!$E$4,Thang!$C$4,Loc!$P$2),Nhap!$F$5:$F$1000,Loc!A112)</f>
        <v>0</v>
      </c>
      <c r="Q112" s="7">
        <f>SUMIFS(Nhap!$I$5:$I$1000,Nhap!$E$5:$E$1000,DATE(Thang!$E$4,Thang!$C$4,Loc!$Q$2),Nhap!$F$5:$F$1000,Loc!A112)</f>
        <v>0</v>
      </c>
      <c r="R112" s="7">
        <f>SUMIFS(Nhap!$I$5:$I$1000,Nhap!$E$5:$E$1000,DATE(Thang!$E$4,Thang!$C$4,Loc!$R$2),Nhap!$F$5:$F$1000,Loc!A112)</f>
        <v>0</v>
      </c>
      <c r="S112" s="7">
        <f>SUMIFS(Nhap!$I$5:$I$1000,Nhap!$E$5:$E$1000,DATE(Thang!$E$4,Thang!$C$4,Loc!$S$2),Nhap!$F$5:$F$1000,Loc!A112)</f>
        <v>0</v>
      </c>
      <c r="T112" s="7">
        <f>SUMIFS(Nhap!$I$5:$I$1000,Nhap!$E$5:$E$1000,DATE(Thang!$E$4,Thang!$C$4,Loc!$T$2),Nhap!$F$5:$F$1000,Loc!A112)</f>
        <v>0</v>
      </c>
      <c r="U112" s="7">
        <f>SUMIFS(Nhap!$I$5:$I$1000,Nhap!$E$5:$E$1000,DATE(Thang!$E$4,Thang!$C$4,Loc!$U$2),Nhap!$F$5:$F$1000,Loc!A112)</f>
        <v>0</v>
      </c>
      <c r="V112" s="7">
        <f>SUMIFS(Nhap!$I$5:$I$1000,Nhap!$E$5:$E$1000,DATE(Thang!$E$4,Thang!$C$4,Loc!$V$2),Nhap!$F$5:$F$1000,Loc!A112)</f>
        <v>0</v>
      </c>
      <c r="W112" s="7">
        <f>SUMIFS(Nhap!$I$5:$I$1000,Nhap!$E$5:$E$1000,DATE(Thang!$E$4,Thang!$C$4,Loc!$W$2),Nhap!$F$5:$F$1000,Loc!A112)</f>
        <v>0</v>
      </c>
      <c r="X112" s="7">
        <f>SUMIFS(Nhap!$I$5:$I$1000,Nhap!$E$5:$E$1000,DATE(Thang!$E$4,Thang!$C$4,Loc!$X$2),Nhap!$F$5:$F$1000,Loc!A112)</f>
        <v>0</v>
      </c>
      <c r="Y112" s="7">
        <f>SUMIFS(Nhap!$I$5:$I$1000,Nhap!$E$5:$E$1000,DATE(Thang!$E$4,Thang!$C$4,Loc!$Y$2),Nhap!$F$5:$F$1000,Loc!A112)</f>
        <v>0</v>
      </c>
      <c r="Z112" s="7">
        <f>SUMIFS(Nhap!$I$5:$I$1000,Nhap!$E$5:$E$1000,DATE(Thang!$E$4,Thang!$C$4,Loc!$Z$2),Nhap!$F$5:$F$1000,Loc!A112)</f>
        <v>0</v>
      </c>
      <c r="AA112" s="7">
        <f>SUMIFS(Nhap!$I$5:$I$1000,Nhap!$E$5:$E$1000,DATE(Thang!$E$4,Thang!$C$4,Loc!$AA$2),Nhap!$F$5:$F$1000,Loc!A112)</f>
        <v>0</v>
      </c>
      <c r="AB112" s="7">
        <f>SUMIFS(Nhap!$I$5:$I$1000,Nhap!$E$5:$E$1000,DATE(Thang!$E$4,Thang!$C$4,Loc!$AB$2),Nhap!$F$5:$F$1000,Loc!A112)</f>
        <v>0</v>
      </c>
      <c r="AC112" s="7">
        <f>SUMIFS(Nhap!$I$5:$I$1000,Nhap!$E$5:$E$1000,DATE(Thang!$E$4,Thang!$C$4,Loc!$AC$2),Nhap!$F$5:$F$1000,Loc!A112)</f>
        <v>0</v>
      </c>
      <c r="AD112" s="7">
        <f>SUMIFS(Nhap!$I$5:$I$1000,Nhap!$E$5:$E$1000,DATE(Thang!$E$4,Thang!$C$4,Loc!$AD$2),Nhap!$F$5:$F$1000,Loc!$A$5)</f>
        <v>0</v>
      </c>
      <c r="AE112" s="7">
        <f>SUMIFS(Nhap!$I$5:$I$1000,Nhap!$E$5:$E$1000,DATE(Thang!$E$4,Thang!$C$4,Loc!$AE$2),Nhap!$F$5:$F$1000,Loc!A112)</f>
        <v>0</v>
      </c>
      <c r="AF112" s="7">
        <f>SUMIFS(Nhap!$I$5:$I$1000,Nhap!$E$5:$E$1000,DATE(Thang!$E$4,Thang!$C$4,Loc!$AF$2),Nhap!$F$5:$F$1000,Loc!A112)</f>
        <v>0</v>
      </c>
      <c r="AG112" s="7">
        <f>SUMIFS(Nhap!$I$5:$I$1000,Nhap!$E$5:$E$1000,DATE(Thang!$E$4,Thang!$C$4,Loc!$AG$2),Nhap!$F$5:$F$1000,Loc!A112)</f>
        <v>0</v>
      </c>
      <c r="AH112" s="7">
        <f>SUMIFS(Nhap!$I$5:$I$1000,Nhap!$E$5:$E$1000,DATE(Thang!$E$4,Thang!$C$4,Loc!$AH$2),Nhap!$F$5:$F$1000,Loc!A112)</f>
        <v>0</v>
      </c>
      <c r="AI112" s="7">
        <f>SUMIFS(Nhap!$I$5:$I$1000,Nhap!$E$5:$E$1000,DATE(Thang!$E$4,Thang!$C$4,Loc!$AI$2),Nhap!$F$5:$F$1000,Loc!A112)</f>
        <v>0</v>
      </c>
      <c r="AJ112" s="7">
        <f>SUMIFS(Nhap!$I$5:$I$1000,Nhap!$E$5:$E$1000,DATE(Thang!$E$4,Thang!$C$4,Loc!$AJ$2),Nhap!$F$5:$F$1000,Loc!A112)</f>
        <v>0</v>
      </c>
      <c r="AK112" s="1">
        <f>SUMIFS(Xuat!$G$5:$G$1000,Xuat!$C$5:$C$1000,DATE(Thang!$E$4,Thang!$C$4,AK$2),Xuat!$D$5:$D$1000,Loc!$A112)</f>
        <v>0</v>
      </c>
      <c r="AL112" s="1">
        <f>SUMIFS(Xuat!$G$5:$G$1000,Xuat!$C$5:$C$1000,DATE(Thang!$E$4,Thang!$C$4,AL$2),Xuat!$D$5:$D$1000,Loc!$A112)</f>
        <v>0</v>
      </c>
      <c r="AM112" s="1">
        <f>SUMIFS(Xuat!$G$5:$G$1000,Xuat!$C$5:$C$1000,DATE(Thang!$E$4,Thang!$C$4,AM$2),Xuat!$D$5:$D$1000,Loc!$A112)</f>
        <v>0</v>
      </c>
      <c r="AN112" s="1">
        <f>SUMIFS(Xuat!$G$5:$G$1000,Xuat!$C$5:$C$1000,DATE(Thang!$E$4,Thang!$C$4,AN$2),Xuat!$D$5:$D$1000,Loc!$A112)</f>
        <v>0</v>
      </c>
      <c r="AO112" s="1">
        <f>SUMIFS(Xuat!$G$5:$G$1000,Xuat!$C$5:$C$1000,DATE(Thang!$E$4,Thang!$C$4,AO$2),Xuat!$D$5:$D$1000,Loc!$A112)</f>
        <v>0</v>
      </c>
      <c r="AP112" s="1">
        <f>SUMIFS(Xuat!$G$5:$G$1000,Xuat!$C$5:$C$1000,DATE(Thang!$E$4,Thang!$C$4,AP$2),Xuat!$D$5:$D$1000,Loc!$A112)</f>
        <v>0</v>
      </c>
      <c r="AQ112" s="1">
        <f>SUMIFS(Xuat!$G$5:$G$1000,Xuat!$C$5:$C$1000,DATE(Thang!$E$4,Thang!$C$4,AQ$2),Xuat!$D$5:$D$1000,Loc!$A112)</f>
        <v>0</v>
      </c>
      <c r="AR112" s="1">
        <f>SUMIFS(Xuat!$G$5:$G$1000,Xuat!$C$5:$C$1000,DATE(Thang!$E$4,Thang!$C$4,AR$2),Xuat!$D$5:$D$1000,Loc!$A112)</f>
        <v>0</v>
      </c>
      <c r="AS112" s="1">
        <f>SUMIFS(Xuat!$G$5:$G$1000,Xuat!$C$5:$C$1000,DATE(Thang!$E$4,Thang!$C$4,AS$2),Xuat!$D$5:$D$1000,Loc!$A112)</f>
        <v>0</v>
      </c>
      <c r="AT112" s="1">
        <f>SUMIFS(Xuat!$G$5:$G$1000,Xuat!$C$5:$C$1000,DATE(Thang!$E$4,Thang!$C$4,AT$2),Xuat!$D$5:$D$1000,Loc!$A112)</f>
        <v>0</v>
      </c>
      <c r="AU112" s="1">
        <f>SUMIFS(Xuat!$G$5:$G$1000,Xuat!$C$5:$C$1000,DATE(Thang!$E$4,Thang!$C$4,AU$2),Xuat!$D$5:$D$1000,Loc!$A112)</f>
        <v>0</v>
      </c>
      <c r="AV112" s="1">
        <f>SUMIFS(Xuat!$G$5:$G$1000,Xuat!$C$5:$C$1000,DATE(Thang!$E$4,Thang!$C$4,AV$2),Xuat!$D$5:$D$1000,Loc!$A112)</f>
        <v>0</v>
      </c>
      <c r="AW112" s="1">
        <f>SUMIFS(Xuat!$G$5:$G$1000,Xuat!$C$5:$C$1000,DATE(Thang!$E$4,Thang!$C$4,AW$2),Xuat!$D$5:$D$1000,Loc!$A112)</f>
        <v>0</v>
      </c>
      <c r="AX112" s="1">
        <f>SUMIFS(Xuat!$G$5:$G$1000,Xuat!$C$5:$C$1000,DATE(Thang!$E$4,Thang!$C$4,AX$2),Xuat!$D$5:$D$1000,Loc!$A112)</f>
        <v>0</v>
      </c>
      <c r="AY112" s="1">
        <f>SUMIFS(Xuat!$G$5:$G$1000,Xuat!$C$5:$C$1000,DATE(Thang!$E$4,Thang!$C$4,AY$2),Xuat!$D$5:$D$1000,Loc!$A112)</f>
        <v>0</v>
      </c>
      <c r="AZ112" s="1">
        <f>SUMIFS(Xuat!$G$5:$G$1000,Xuat!$C$5:$C$1000,DATE(Thang!$E$4,Thang!$C$4,AZ$2),Xuat!$D$5:$D$1000,Loc!$A112)</f>
        <v>0</v>
      </c>
      <c r="BA112" s="1">
        <f>SUMIFS(Xuat!$G$5:$G$1000,Xuat!$C$5:$C$1000,DATE(Thang!$E$4,Thang!$C$4,BA$2),Xuat!$D$5:$D$1000,Loc!$A112)</f>
        <v>0</v>
      </c>
      <c r="BB112" s="1">
        <f>SUMIFS(Xuat!$G$5:$G$1000,Xuat!$C$5:$C$1000,DATE(Thang!$E$4,Thang!$C$4,BB$2),Xuat!$D$5:$D$1000,Loc!$A112)</f>
        <v>0</v>
      </c>
      <c r="BC112" s="1">
        <f>SUMIFS(Xuat!$G$5:$G$1000,Xuat!$C$5:$C$1000,DATE(Thang!$E$4,Thang!$C$4,BC$2),Xuat!$D$5:$D$1000,Loc!$A112)</f>
        <v>0</v>
      </c>
      <c r="BD112" s="1">
        <f>SUMIFS(Xuat!$G$5:$G$1000,Xuat!$C$5:$C$1000,DATE(Thang!$E$4,Thang!$C$4,BD$2),Xuat!$D$5:$D$1000,Loc!$A112)</f>
        <v>0</v>
      </c>
      <c r="BE112" s="1">
        <f>SUMIFS(Xuat!$G$5:$G$1000,Xuat!$C$5:$C$1000,DATE(Thang!$E$4,Thang!$C$4,BE$2),Xuat!$D$5:$D$1000,Loc!$A112)</f>
        <v>0</v>
      </c>
      <c r="BF112" s="1">
        <f>SUMIFS(Xuat!$G$5:$G$1000,Xuat!$C$5:$C$1000,DATE(Thang!$E$4,Thang!$C$4,BF$2),Xuat!$D$5:$D$1000,Loc!$A112)</f>
        <v>0</v>
      </c>
      <c r="BG112" s="1">
        <f>SUMIFS(Xuat!$G$5:$G$1000,Xuat!$C$5:$C$1000,DATE(Thang!$E$4,Thang!$C$4,BG$2),Xuat!$D$5:$D$1000,Loc!$A112)</f>
        <v>0</v>
      </c>
      <c r="BH112" s="1">
        <f>SUMIFS(Xuat!$G$5:$G$1000,Xuat!$C$5:$C$1000,DATE(Thang!$E$4,Thang!$C$4,BH$2),Xuat!$D$5:$D$1000,Loc!$A112)</f>
        <v>0</v>
      </c>
      <c r="BI112" s="1">
        <f>SUMIFS(Xuat!$G$5:$G$1000,Xuat!$C$5:$C$1000,DATE(Thang!$E$4,Thang!$C$4,BI$2),Xuat!$D$5:$D$1000,Loc!$A112)</f>
        <v>0</v>
      </c>
      <c r="BJ112" s="1">
        <f>SUMIFS(Xuat!$G$5:$G$1000,Xuat!$C$5:$C$1000,DATE(Thang!$E$4,Thang!$C$4,BJ$2),Xuat!$D$5:$D$1000,Loc!$A112)</f>
        <v>0</v>
      </c>
      <c r="BK112" s="1">
        <f>SUMIFS(Xuat!$G$5:$G$1000,Xuat!$C$5:$C$1000,DATE(Thang!$E$4,Thang!$C$4,BK$2),Xuat!$D$5:$D$1000,Loc!$A112)</f>
        <v>0</v>
      </c>
      <c r="BL112" s="1">
        <f>SUMIFS(Xuat!$G$5:$G$1000,Xuat!$C$5:$C$1000,DATE(Thang!$E$4,Thang!$C$4,BL$2),Xuat!$D$5:$D$1000,Loc!$A112)</f>
        <v>0</v>
      </c>
      <c r="BM112" s="1">
        <f>SUMIFS(Xuat!$G$5:$G$1000,Xuat!$C$5:$C$1000,DATE(Thang!$E$4,Thang!$C$4,BM$2),Xuat!$D$5:$D$1000,Loc!$A112)</f>
        <v>0</v>
      </c>
      <c r="BN112" s="1">
        <f>SUMIFS(Xuat!$G$5:$G$1000,Xuat!$C$5:$C$1000,DATE(Thang!$E$4,Thang!$C$4,BN$2),Xuat!$D$5:$D$1000,Loc!$A112)</f>
        <v>0</v>
      </c>
      <c r="BO112" s="1">
        <f>SUMIFS(Xuat!$G$5:$G$1000,Xuat!$C$5:$C$1000,DATE(Thang!$E$4,Thang!$C$4,BO$2),Xuat!$D$5:$D$1000,Loc!$A112)</f>
        <v>0</v>
      </c>
    </row>
    <row r="113" spans="1:67" x14ac:dyDescent="0.2">
      <c r="A113" s="2">
        <f>DM!C113</f>
        <v>0</v>
      </c>
      <c r="B113" s="3">
        <f>VLOOKUP(A113,Tondau!$B$5:$F$500,3,0)</f>
        <v>0</v>
      </c>
      <c r="C113" s="3">
        <f t="shared" si="5"/>
        <v>0</v>
      </c>
      <c r="D113" s="3">
        <f t="shared" si="6"/>
        <v>0</v>
      </c>
      <c r="E113" s="3">
        <f t="shared" si="7"/>
        <v>0</v>
      </c>
      <c r="F113" s="7">
        <f>SUMIFS(Nhap!$I$5:$I$1000,Nhap!$E$5:$E$1000,DATE(Thang!$E$4,Thang!$C$4,Loc!$F$2),Nhap!$F$5:$F$1000,Loc!A113)</f>
        <v>0</v>
      </c>
      <c r="G113" s="7">
        <f>SUMIFS(Nhap!$I$5:$I$1000,Nhap!$E$5:$E$1000,DATE(Thang!$E$4,Thang!$C$4,Loc!$G$2),Nhap!$F$5:$F$1000,Loc!A113)</f>
        <v>0</v>
      </c>
      <c r="H113" s="7">
        <f>SUMIFS(Nhap!$I$5:$I$1000,Nhap!$E$5:$E$1000,DATE(Thang!$E$4,Thang!$C$4,Loc!$H$2),Nhap!$F$5:$F$1000,Loc!A113)</f>
        <v>0</v>
      </c>
      <c r="I113" s="7">
        <f>SUMIFS(Nhap!$I$5:$I$1000,Nhap!$E$5:$E$1000,DATE(Thang!$E$4,Thang!$C$4,Loc!$I$2),Nhap!$F$5:$F$1000,Loc!A113)</f>
        <v>0</v>
      </c>
      <c r="J113" s="7">
        <f>SUMIFS(Nhap!$I$5:$I$1000,Nhap!$E$5:$E$1000,DATE(Thang!$E$4,Thang!$C$4,Loc!$J$2),Nhap!$F$5:$F$1000,Loc!A113)</f>
        <v>0</v>
      </c>
      <c r="K113" s="7">
        <f>SUMIFS(Nhap!$I$5:$I$1000,Nhap!$E$5:$E$1000,DATE(Thang!$E$4,Thang!$C$4,Loc!$K$2),Nhap!$F$5:$F$1000,Loc!A113)</f>
        <v>0</v>
      </c>
      <c r="L113" s="7">
        <f>SUMIFS(Nhap!$I$5:$I$1000,Nhap!$E$5:$E$1000,DATE(Thang!$E$4,Thang!$C$4,Loc!$L$2),Nhap!$F$5:$F$1000,Loc!A113)</f>
        <v>0</v>
      </c>
      <c r="M113" s="7">
        <f>SUMIFS(Nhap!$I$5:$I$1000,Nhap!$E$5:$E$1000,DATE(Thang!$E$4,Thang!$C$4,Loc!$M$2),Nhap!$F$5:$F$1000,Loc!A113)</f>
        <v>0</v>
      </c>
      <c r="N113" s="7">
        <f>SUMIFS(Nhap!$I$5:$I$1000,Nhap!$E$5:$E$1000,DATE(Thang!$E$4,Thang!$C$4,Loc!$N$2),Nhap!$F$5:$F$1000,Loc!A113)</f>
        <v>0</v>
      </c>
      <c r="O113" s="7">
        <f>SUMIFS(Nhap!$I$5:$I$1000,Nhap!$E$5:$E$1000,DATE(Thang!$E$4,Thang!$C$4,Loc!$O$2),Nhap!$F$5:$F$1000,Loc!A113)</f>
        <v>0</v>
      </c>
      <c r="P113" s="7">
        <f>SUMIFS(Nhap!$I$5:$I$1000,Nhap!$E$5:$E$1000,DATE(Thang!$E$4,Thang!$C$4,Loc!$P$2),Nhap!$F$5:$F$1000,Loc!A113)</f>
        <v>0</v>
      </c>
      <c r="Q113" s="7">
        <f>SUMIFS(Nhap!$I$5:$I$1000,Nhap!$E$5:$E$1000,DATE(Thang!$E$4,Thang!$C$4,Loc!$Q$2),Nhap!$F$5:$F$1000,Loc!A113)</f>
        <v>0</v>
      </c>
      <c r="R113" s="7">
        <f>SUMIFS(Nhap!$I$5:$I$1000,Nhap!$E$5:$E$1000,DATE(Thang!$E$4,Thang!$C$4,Loc!$R$2),Nhap!$F$5:$F$1000,Loc!A113)</f>
        <v>0</v>
      </c>
      <c r="S113" s="7">
        <f>SUMIFS(Nhap!$I$5:$I$1000,Nhap!$E$5:$E$1000,DATE(Thang!$E$4,Thang!$C$4,Loc!$S$2),Nhap!$F$5:$F$1000,Loc!A113)</f>
        <v>0</v>
      </c>
      <c r="T113" s="7">
        <f>SUMIFS(Nhap!$I$5:$I$1000,Nhap!$E$5:$E$1000,DATE(Thang!$E$4,Thang!$C$4,Loc!$T$2),Nhap!$F$5:$F$1000,Loc!A113)</f>
        <v>0</v>
      </c>
      <c r="U113" s="7">
        <f>SUMIFS(Nhap!$I$5:$I$1000,Nhap!$E$5:$E$1000,DATE(Thang!$E$4,Thang!$C$4,Loc!$U$2),Nhap!$F$5:$F$1000,Loc!A113)</f>
        <v>0</v>
      </c>
      <c r="V113" s="7">
        <f>SUMIFS(Nhap!$I$5:$I$1000,Nhap!$E$5:$E$1000,DATE(Thang!$E$4,Thang!$C$4,Loc!$V$2),Nhap!$F$5:$F$1000,Loc!A113)</f>
        <v>0</v>
      </c>
      <c r="W113" s="7">
        <f>SUMIFS(Nhap!$I$5:$I$1000,Nhap!$E$5:$E$1000,DATE(Thang!$E$4,Thang!$C$4,Loc!$W$2),Nhap!$F$5:$F$1000,Loc!A113)</f>
        <v>0</v>
      </c>
      <c r="X113" s="7">
        <f>SUMIFS(Nhap!$I$5:$I$1000,Nhap!$E$5:$E$1000,DATE(Thang!$E$4,Thang!$C$4,Loc!$X$2),Nhap!$F$5:$F$1000,Loc!A113)</f>
        <v>0</v>
      </c>
      <c r="Y113" s="7">
        <f>SUMIFS(Nhap!$I$5:$I$1000,Nhap!$E$5:$E$1000,DATE(Thang!$E$4,Thang!$C$4,Loc!$Y$2),Nhap!$F$5:$F$1000,Loc!A113)</f>
        <v>0</v>
      </c>
      <c r="Z113" s="7">
        <f>SUMIFS(Nhap!$I$5:$I$1000,Nhap!$E$5:$E$1000,DATE(Thang!$E$4,Thang!$C$4,Loc!$Z$2),Nhap!$F$5:$F$1000,Loc!A113)</f>
        <v>0</v>
      </c>
      <c r="AA113" s="7">
        <f>SUMIFS(Nhap!$I$5:$I$1000,Nhap!$E$5:$E$1000,DATE(Thang!$E$4,Thang!$C$4,Loc!$AA$2),Nhap!$F$5:$F$1000,Loc!A113)</f>
        <v>0</v>
      </c>
      <c r="AB113" s="7">
        <f>SUMIFS(Nhap!$I$5:$I$1000,Nhap!$E$5:$E$1000,DATE(Thang!$E$4,Thang!$C$4,Loc!$AB$2),Nhap!$F$5:$F$1000,Loc!A113)</f>
        <v>0</v>
      </c>
      <c r="AC113" s="7">
        <f>SUMIFS(Nhap!$I$5:$I$1000,Nhap!$E$5:$E$1000,DATE(Thang!$E$4,Thang!$C$4,Loc!$AC$2),Nhap!$F$5:$F$1000,Loc!A113)</f>
        <v>0</v>
      </c>
      <c r="AD113" s="7">
        <f>SUMIFS(Nhap!$I$5:$I$1000,Nhap!$E$5:$E$1000,DATE(Thang!$E$4,Thang!$C$4,Loc!$AD$2),Nhap!$F$5:$F$1000,Loc!$A$5)</f>
        <v>0</v>
      </c>
      <c r="AE113" s="7">
        <f>SUMIFS(Nhap!$I$5:$I$1000,Nhap!$E$5:$E$1000,DATE(Thang!$E$4,Thang!$C$4,Loc!$AE$2),Nhap!$F$5:$F$1000,Loc!A113)</f>
        <v>0</v>
      </c>
      <c r="AF113" s="7">
        <f>SUMIFS(Nhap!$I$5:$I$1000,Nhap!$E$5:$E$1000,DATE(Thang!$E$4,Thang!$C$4,Loc!$AF$2),Nhap!$F$5:$F$1000,Loc!A113)</f>
        <v>0</v>
      </c>
      <c r="AG113" s="7">
        <f>SUMIFS(Nhap!$I$5:$I$1000,Nhap!$E$5:$E$1000,DATE(Thang!$E$4,Thang!$C$4,Loc!$AG$2),Nhap!$F$5:$F$1000,Loc!A113)</f>
        <v>0</v>
      </c>
      <c r="AH113" s="7">
        <f>SUMIFS(Nhap!$I$5:$I$1000,Nhap!$E$5:$E$1000,DATE(Thang!$E$4,Thang!$C$4,Loc!$AH$2),Nhap!$F$5:$F$1000,Loc!A113)</f>
        <v>0</v>
      </c>
      <c r="AI113" s="7">
        <f>SUMIFS(Nhap!$I$5:$I$1000,Nhap!$E$5:$E$1000,DATE(Thang!$E$4,Thang!$C$4,Loc!$AI$2),Nhap!$F$5:$F$1000,Loc!A113)</f>
        <v>0</v>
      </c>
      <c r="AJ113" s="7">
        <f>SUMIFS(Nhap!$I$5:$I$1000,Nhap!$E$5:$E$1000,DATE(Thang!$E$4,Thang!$C$4,Loc!$AJ$2),Nhap!$F$5:$F$1000,Loc!A113)</f>
        <v>0</v>
      </c>
      <c r="AK113" s="1">
        <f>SUMIFS(Xuat!$G$5:$G$1000,Xuat!$C$5:$C$1000,DATE(Thang!$E$4,Thang!$C$4,AK$2),Xuat!$D$5:$D$1000,Loc!$A113)</f>
        <v>0</v>
      </c>
      <c r="AL113" s="1">
        <f>SUMIFS(Xuat!$G$5:$G$1000,Xuat!$C$5:$C$1000,DATE(Thang!$E$4,Thang!$C$4,AL$2),Xuat!$D$5:$D$1000,Loc!$A113)</f>
        <v>0</v>
      </c>
      <c r="AM113" s="1">
        <f>SUMIFS(Xuat!$G$5:$G$1000,Xuat!$C$5:$C$1000,DATE(Thang!$E$4,Thang!$C$4,AM$2),Xuat!$D$5:$D$1000,Loc!$A113)</f>
        <v>0</v>
      </c>
      <c r="AN113" s="1">
        <f>SUMIFS(Xuat!$G$5:$G$1000,Xuat!$C$5:$C$1000,DATE(Thang!$E$4,Thang!$C$4,AN$2),Xuat!$D$5:$D$1000,Loc!$A113)</f>
        <v>0</v>
      </c>
      <c r="AO113" s="1">
        <f>SUMIFS(Xuat!$G$5:$G$1000,Xuat!$C$5:$C$1000,DATE(Thang!$E$4,Thang!$C$4,AO$2),Xuat!$D$5:$D$1000,Loc!$A113)</f>
        <v>0</v>
      </c>
      <c r="AP113" s="1">
        <f>SUMIFS(Xuat!$G$5:$G$1000,Xuat!$C$5:$C$1000,DATE(Thang!$E$4,Thang!$C$4,AP$2),Xuat!$D$5:$D$1000,Loc!$A113)</f>
        <v>0</v>
      </c>
      <c r="AQ113" s="1">
        <f>SUMIFS(Xuat!$G$5:$G$1000,Xuat!$C$5:$C$1000,DATE(Thang!$E$4,Thang!$C$4,AQ$2),Xuat!$D$5:$D$1000,Loc!$A113)</f>
        <v>0</v>
      </c>
      <c r="AR113" s="1">
        <f>SUMIFS(Xuat!$G$5:$G$1000,Xuat!$C$5:$C$1000,DATE(Thang!$E$4,Thang!$C$4,AR$2),Xuat!$D$5:$D$1000,Loc!$A113)</f>
        <v>0</v>
      </c>
      <c r="AS113" s="1">
        <f>SUMIFS(Xuat!$G$5:$G$1000,Xuat!$C$5:$C$1000,DATE(Thang!$E$4,Thang!$C$4,AS$2),Xuat!$D$5:$D$1000,Loc!$A113)</f>
        <v>0</v>
      </c>
      <c r="AT113" s="1">
        <f>SUMIFS(Xuat!$G$5:$G$1000,Xuat!$C$5:$C$1000,DATE(Thang!$E$4,Thang!$C$4,AT$2),Xuat!$D$5:$D$1000,Loc!$A113)</f>
        <v>0</v>
      </c>
      <c r="AU113" s="1">
        <f>SUMIFS(Xuat!$G$5:$G$1000,Xuat!$C$5:$C$1000,DATE(Thang!$E$4,Thang!$C$4,AU$2),Xuat!$D$5:$D$1000,Loc!$A113)</f>
        <v>0</v>
      </c>
      <c r="AV113" s="1">
        <f>SUMIFS(Xuat!$G$5:$G$1000,Xuat!$C$5:$C$1000,DATE(Thang!$E$4,Thang!$C$4,AV$2),Xuat!$D$5:$D$1000,Loc!$A113)</f>
        <v>0</v>
      </c>
      <c r="AW113" s="1">
        <f>SUMIFS(Xuat!$G$5:$G$1000,Xuat!$C$5:$C$1000,DATE(Thang!$E$4,Thang!$C$4,AW$2),Xuat!$D$5:$D$1000,Loc!$A113)</f>
        <v>0</v>
      </c>
      <c r="AX113" s="1">
        <f>SUMIFS(Xuat!$G$5:$G$1000,Xuat!$C$5:$C$1000,DATE(Thang!$E$4,Thang!$C$4,AX$2),Xuat!$D$5:$D$1000,Loc!$A113)</f>
        <v>0</v>
      </c>
      <c r="AY113" s="1">
        <f>SUMIFS(Xuat!$G$5:$G$1000,Xuat!$C$5:$C$1000,DATE(Thang!$E$4,Thang!$C$4,AY$2),Xuat!$D$5:$D$1000,Loc!$A113)</f>
        <v>0</v>
      </c>
      <c r="AZ113" s="1">
        <f>SUMIFS(Xuat!$G$5:$G$1000,Xuat!$C$5:$C$1000,DATE(Thang!$E$4,Thang!$C$4,AZ$2),Xuat!$D$5:$D$1000,Loc!$A113)</f>
        <v>0</v>
      </c>
      <c r="BA113" s="1">
        <f>SUMIFS(Xuat!$G$5:$G$1000,Xuat!$C$5:$C$1000,DATE(Thang!$E$4,Thang!$C$4,BA$2),Xuat!$D$5:$D$1000,Loc!$A113)</f>
        <v>0</v>
      </c>
      <c r="BB113" s="1">
        <f>SUMIFS(Xuat!$G$5:$G$1000,Xuat!$C$5:$C$1000,DATE(Thang!$E$4,Thang!$C$4,BB$2),Xuat!$D$5:$D$1000,Loc!$A113)</f>
        <v>0</v>
      </c>
      <c r="BC113" s="1">
        <f>SUMIFS(Xuat!$G$5:$G$1000,Xuat!$C$5:$C$1000,DATE(Thang!$E$4,Thang!$C$4,BC$2),Xuat!$D$5:$D$1000,Loc!$A113)</f>
        <v>0</v>
      </c>
      <c r="BD113" s="1">
        <f>SUMIFS(Xuat!$G$5:$G$1000,Xuat!$C$5:$C$1000,DATE(Thang!$E$4,Thang!$C$4,BD$2),Xuat!$D$5:$D$1000,Loc!$A113)</f>
        <v>0</v>
      </c>
      <c r="BE113" s="1">
        <f>SUMIFS(Xuat!$G$5:$G$1000,Xuat!$C$5:$C$1000,DATE(Thang!$E$4,Thang!$C$4,BE$2),Xuat!$D$5:$D$1000,Loc!$A113)</f>
        <v>0</v>
      </c>
      <c r="BF113" s="1">
        <f>SUMIFS(Xuat!$G$5:$G$1000,Xuat!$C$5:$C$1000,DATE(Thang!$E$4,Thang!$C$4,BF$2),Xuat!$D$5:$D$1000,Loc!$A113)</f>
        <v>0</v>
      </c>
      <c r="BG113" s="1">
        <f>SUMIFS(Xuat!$G$5:$G$1000,Xuat!$C$5:$C$1000,DATE(Thang!$E$4,Thang!$C$4,BG$2),Xuat!$D$5:$D$1000,Loc!$A113)</f>
        <v>0</v>
      </c>
      <c r="BH113" s="1">
        <f>SUMIFS(Xuat!$G$5:$G$1000,Xuat!$C$5:$C$1000,DATE(Thang!$E$4,Thang!$C$4,BH$2),Xuat!$D$5:$D$1000,Loc!$A113)</f>
        <v>0</v>
      </c>
      <c r="BI113" s="1">
        <f>SUMIFS(Xuat!$G$5:$G$1000,Xuat!$C$5:$C$1000,DATE(Thang!$E$4,Thang!$C$4,BI$2),Xuat!$D$5:$D$1000,Loc!$A113)</f>
        <v>0</v>
      </c>
      <c r="BJ113" s="1">
        <f>SUMIFS(Xuat!$G$5:$G$1000,Xuat!$C$5:$C$1000,DATE(Thang!$E$4,Thang!$C$4,BJ$2),Xuat!$D$5:$D$1000,Loc!$A113)</f>
        <v>0</v>
      </c>
      <c r="BK113" s="1">
        <f>SUMIFS(Xuat!$G$5:$G$1000,Xuat!$C$5:$C$1000,DATE(Thang!$E$4,Thang!$C$4,BK$2),Xuat!$D$5:$D$1000,Loc!$A113)</f>
        <v>0</v>
      </c>
      <c r="BL113" s="1">
        <f>SUMIFS(Xuat!$G$5:$G$1000,Xuat!$C$5:$C$1000,DATE(Thang!$E$4,Thang!$C$4,BL$2),Xuat!$D$5:$D$1000,Loc!$A113)</f>
        <v>0</v>
      </c>
      <c r="BM113" s="1">
        <f>SUMIFS(Xuat!$G$5:$G$1000,Xuat!$C$5:$C$1000,DATE(Thang!$E$4,Thang!$C$4,BM$2),Xuat!$D$5:$D$1000,Loc!$A113)</f>
        <v>0</v>
      </c>
      <c r="BN113" s="1">
        <f>SUMIFS(Xuat!$G$5:$G$1000,Xuat!$C$5:$C$1000,DATE(Thang!$E$4,Thang!$C$4,BN$2),Xuat!$D$5:$D$1000,Loc!$A113)</f>
        <v>0</v>
      </c>
      <c r="BO113" s="1">
        <f>SUMIFS(Xuat!$G$5:$G$1000,Xuat!$C$5:$C$1000,DATE(Thang!$E$4,Thang!$C$4,BO$2),Xuat!$D$5:$D$1000,Loc!$A113)</f>
        <v>0</v>
      </c>
    </row>
    <row r="114" spans="1:67" x14ac:dyDescent="0.2">
      <c r="A114" s="2">
        <f>DM!C114</f>
        <v>0</v>
      </c>
      <c r="B114" s="3">
        <f>VLOOKUP(A114,Tondau!$B$5:$F$500,3,0)</f>
        <v>0</v>
      </c>
      <c r="C114" s="3">
        <f t="shared" si="5"/>
        <v>0</v>
      </c>
      <c r="D114" s="3">
        <f t="shared" si="6"/>
        <v>0</v>
      </c>
      <c r="E114" s="3">
        <f t="shared" si="7"/>
        <v>0</v>
      </c>
      <c r="F114" s="7">
        <f>SUMIFS(Nhap!$I$5:$I$1000,Nhap!$E$5:$E$1000,DATE(Thang!$E$4,Thang!$C$4,Loc!$F$2),Nhap!$F$5:$F$1000,Loc!A114)</f>
        <v>0</v>
      </c>
      <c r="G114" s="7">
        <f>SUMIFS(Nhap!$I$5:$I$1000,Nhap!$E$5:$E$1000,DATE(Thang!$E$4,Thang!$C$4,Loc!$G$2),Nhap!$F$5:$F$1000,Loc!A114)</f>
        <v>0</v>
      </c>
      <c r="H114" s="7">
        <f>SUMIFS(Nhap!$I$5:$I$1000,Nhap!$E$5:$E$1000,DATE(Thang!$E$4,Thang!$C$4,Loc!$H$2),Nhap!$F$5:$F$1000,Loc!A114)</f>
        <v>0</v>
      </c>
      <c r="I114" s="7">
        <f>SUMIFS(Nhap!$I$5:$I$1000,Nhap!$E$5:$E$1000,DATE(Thang!$E$4,Thang!$C$4,Loc!$I$2),Nhap!$F$5:$F$1000,Loc!A114)</f>
        <v>0</v>
      </c>
      <c r="J114" s="7">
        <f>SUMIFS(Nhap!$I$5:$I$1000,Nhap!$E$5:$E$1000,DATE(Thang!$E$4,Thang!$C$4,Loc!$J$2),Nhap!$F$5:$F$1000,Loc!A114)</f>
        <v>0</v>
      </c>
      <c r="K114" s="7">
        <f>SUMIFS(Nhap!$I$5:$I$1000,Nhap!$E$5:$E$1000,DATE(Thang!$E$4,Thang!$C$4,Loc!$K$2),Nhap!$F$5:$F$1000,Loc!A114)</f>
        <v>0</v>
      </c>
      <c r="L114" s="7">
        <f>SUMIFS(Nhap!$I$5:$I$1000,Nhap!$E$5:$E$1000,DATE(Thang!$E$4,Thang!$C$4,Loc!$L$2),Nhap!$F$5:$F$1000,Loc!A114)</f>
        <v>0</v>
      </c>
      <c r="M114" s="7">
        <f>SUMIFS(Nhap!$I$5:$I$1000,Nhap!$E$5:$E$1000,DATE(Thang!$E$4,Thang!$C$4,Loc!$M$2),Nhap!$F$5:$F$1000,Loc!A114)</f>
        <v>0</v>
      </c>
      <c r="N114" s="7">
        <f>SUMIFS(Nhap!$I$5:$I$1000,Nhap!$E$5:$E$1000,DATE(Thang!$E$4,Thang!$C$4,Loc!$N$2),Nhap!$F$5:$F$1000,Loc!A114)</f>
        <v>0</v>
      </c>
      <c r="O114" s="7">
        <f>SUMIFS(Nhap!$I$5:$I$1000,Nhap!$E$5:$E$1000,DATE(Thang!$E$4,Thang!$C$4,Loc!$O$2),Nhap!$F$5:$F$1000,Loc!A114)</f>
        <v>0</v>
      </c>
      <c r="P114" s="7">
        <f>SUMIFS(Nhap!$I$5:$I$1000,Nhap!$E$5:$E$1000,DATE(Thang!$E$4,Thang!$C$4,Loc!$P$2),Nhap!$F$5:$F$1000,Loc!A114)</f>
        <v>0</v>
      </c>
      <c r="Q114" s="7">
        <f>SUMIFS(Nhap!$I$5:$I$1000,Nhap!$E$5:$E$1000,DATE(Thang!$E$4,Thang!$C$4,Loc!$Q$2),Nhap!$F$5:$F$1000,Loc!A114)</f>
        <v>0</v>
      </c>
      <c r="R114" s="7">
        <f>SUMIFS(Nhap!$I$5:$I$1000,Nhap!$E$5:$E$1000,DATE(Thang!$E$4,Thang!$C$4,Loc!$R$2),Nhap!$F$5:$F$1000,Loc!A114)</f>
        <v>0</v>
      </c>
      <c r="S114" s="7">
        <f>SUMIFS(Nhap!$I$5:$I$1000,Nhap!$E$5:$E$1000,DATE(Thang!$E$4,Thang!$C$4,Loc!$S$2),Nhap!$F$5:$F$1000,Loc!A114)</f>
        <v>0</v>
      </c>
      <c r="T114" s="7">
        <f>SUMIFS(Nhap!$I$5:$I$1000,Nhap!$E$5:$E$1000,DATE(Thang!$E$4,Thang!$C$4,Loc!$T$2),Nhap!$F$5:$F$1000,Loc!A114)</f>
        <v>0</v>
      </c>
      <c r="U114" s="7">
        <f>SUMIFS(Nhap!$I$5:$I$1000,Nhap!$E$5:$E$1000,DATE(Thang!$E$4,Thang!$C$4,Loc!$U$2),Nhap!$F$5:$F$1000,Loc!A114)</f>
        <v>0</v>
      </c>
      <c r="V114" s="7">
        <f>SUMIFS(Nhap!$I$5:$I$1000,Nhap!$E$5:$E$1000,DATE(Thang!$E$4,Thang!$C$4,Loc!$V$2),Nhap!$F$5:$F$1000,Loc!A114)</f>
        <v>0</v>
      </c>
      <c r="W114" s="7">
        <f>SUMIFS(Nhap!$I$5:$I$1000,Nhap!$E$5:$E$1000,DATE(Thang!$E$4,Thang!$C$4,Loc!$W$2),Nhap!$F$5:$F$1000,Loc!A114)</f>
        <v>0</v>
      </c>
      <c r="X114" s="7">
        <f>SUMIFS(Nhap!$I$5:$I$1000,Nhap!$E$5:$E$1000,DATE(Thang!$E$4,Thang!$C$4,Loc!$X$2),Nhap!$F$5:$F$1000,Loc!A114)</f>
        <v>0</v>
      </c>
      <c r="Y114" s="7">
        <f>SUMIFS(Nhap!$I$5:$I$1000,Nhap!$E$5:$E$1000,DATE(Thang!$E$4,Thang!$C$4,Loc!$Y$2),Nhap!$F$5:$F$1000,Loc!A114)</f>
        <v>0</v>
      </c>
      <c r="Z114" s="7">
        <f>SUMIFS(Nhap!$I$5:$I$1000,Nhap!$E$5:$E$1000,DATE(Thang!$E$4,Thang!$C$4,Loc!$Z$2),Nhap!$F$5:$F$1000,Loc!A114)</f>
        <v>0</v>
      </c>
      <c r="AA114" s="7">
        <f>SUMIFS(Nhap!$I$5:$I$1000,Nhap!$E$5:$E$1000,DATE(Thang!$E$4,Thang!$C$4,Loc!$AA$2),Nhap!$F$5:$F$1000,Loc!A114)</f>
        <v>0</v>
      </c>
      <c r="AB114" s="7">
        <f>SUMIFS(Nhap!$I$5:$I$1000,Nhap!$E$5:$E$1000,DATE(Thang!$E$4,Thang!$C$4,Loc!$AB$2),Nhap!$F$5:$F$1000,Loc!A114)</f>
        <v>0</v>
      </c>
      <c r="AC114" s="7">
        <f>SUMIFS(Nhap!$I$5:$I$1000,Nhap!$E$5:$E$1000,DATE(Thang!$E$4,Thang!$C$4,Loc!$AC$2),Nhap!$F$5:$F$1000,Loc!A114)</f>
        <v>0</v>
      </c>
      <c r="AD114" s="7">
        <f>SUMIFS(Nhap!$I$5:$I$1000,Nhap!$E$5:$E$1000,DATE(Thang!$E$4,Thang!$C$4,Loc!$AD$2),Nhap!$F$5:$F$1000,Loc!$A$5)</f>
        <v>0</v>
      </c>
      <c r="AE114" s="7">
        <f>SUMIFS(Nhap!$I$5:$I$1000,Nhap!$E$5:$E$1000,DATE(Thang!$E$4,Thang!$C$4,Loc!$AE$2),Nhap!$F$5:$F$1000,Loc!A114)</f>
        <v>0</v>
      </c>
      <c r="AF114" s="7">
        <f>SUMIFS(Nhap!$I$5:$I$1000,Nhap!$E$5:$E$1000,DATE(Thang!$E$4,Thang!$C$4,Loc!$AF$2),Nhap!$F$5:$F$1000,Loc!A114)</f>
        <v>0</v>
      </c>
      <c r="AG114" s="7">
        <f>SUMIFS(Nhap!$I$5:$I$1000,Nhap!$E$5:$E$1000,DATE(Thang!$E$4,Thang!$C$4,Loc!$AG$2),Nhap!$F$5:$F$1000,Loc!A114)</f>
        <v>0</v>
      </c>
      <c r="AH114" s="7">
        <f>SUMIFS(Nhap!$I$5:$I$1000,Nhap!$E$5:$E$1000,DATE(Thang!$E$4,Thang!$C$4,Loc!$AH$2),Nhap!$F$5:$F$1000,Loc!A114)</f>
        <v>0</v>
      </c>
      <c r="AI114" s="7">
        <f>SUMIFS(Nhap!$I$5:$I$1000,Nhap!$E$5:$E$1000,DATE(Thang!$E$4,Thang!$C$4,Loc!$AI$2),Nhap!$F$5:$F$1000,Loc!A114)</f>
        <v>0</v>
      </c>
      <c r="AJ114" s="7">
        <f>SUMIFS(Nhap!$I$5:$I$1000,Nhap!$E$5:$E$1000,DATE(Thang!$E$4,Thang!$C$4,Loc!$AJ$2),Nhap!$F$5:$F$1000,Loc!A114)</f>
        <v>0</v>
      </c>
      <c r="AK114" s="1">
        <f>SUMIFS(Xuat!$G$5:$G$1000,Xuat!$C$5:$C$1000,DATE(Thang!$E$4,Thang!$C$4,AK$2),Xuat!$D$5:$D$1000,Loc!$A114)</f>
        <v>0</v>
      </c>
      <c r="AL114" s="1">
        <f>SUMIFS(Xuat!$G$5:$G$1000,Xuat!$C$5:$C$1000,DATE(Thang!$E$4,Thang!$C$4,AL$2),Xuat!$D$5:$D$1000,Loc!$A114)</f>
        <v>0</v>
      </c>
      <c r="AM114" s="1">
        <f>SUMIFS(Xuat!$G$5:$G$1000,Xuat!$C$5:$C$1000,DATE(Thang!$E$4,Thang!$C$4,AM$2),Xuat!$D$5:$D$1000,Loc!$A114)</f>
        <v>0</v>
      </c>
      <c r="AN114" s="1">
        <f>SUMIFS(Xuat!$G$5:$G$1000,Xuat!$C$5:$C$1000,DATE(Thang!$E$4,Thang!$C$4,AN$2),Xuat!$D$5:$D$1000,Loc!$A114)</f>
        <v>0</v>
      </c>
      <c r="AO114" s="1">
        <f>SUMIFS(Xuat!$G$5:$G$1000,Xuat!$C$5:$C$1000,DATE(Thang!$E$4,Thang!$C$4,AO$2),Xuat!$D$5:$D$1000,Loc!$A114)</f>
        <v>0</v>
      </c>
      <c r="AP114" s="1">
        <f>SUMIFS(Xuat!$G$5:$G$1000,Xuat!$C$5:$C$1000,DATE(Thang!$E$4,Thang!$C$4,AP$2),Xuat!$D$5:$D$1000,Loc!$A114)</f>
        <v>0</v>
      </c>
      <c r="AQ114" s="1">
        <f>SUMIFS(Xuat!$G$5:$G$1000,Xuat!$C$5:$C$1000,DATE(Thang!$E$4,Thang!$C$4,AQ$2),Xuat!$D$5:$D$1000,Loc!$A114)</f>
        <v>0</v>
      </c>
      <c r="AR114" s="1">
        <f>SUMIFS(Xuat!$G$5:$G$1000,Xuat!$C$5:$C$1000,DATE(Thang!$E$4,Thang!$C$4,AR$2),Xuat!$D$5:$D$1000,Loc!$A114)</f>
        <v>0</v>
      </c>
      <c r="AS114" s="1">
        <f>SUMIFS(Xuat!$G$5:$G$1000,Xuat!$C$5:$C$1000,DATE(Thang!$E$4,Thang!$C$4,AS$2),Xuat!$D$5:$D$1000,Loc!$A114)</f>
        <v>0</v>
      </c>
      <c r="AT114" s="1">
        <f>SUMIFS(Xuat!$G$5:$G$1000,Xuat!$C$5:$C$1000,DATE(Thang!$E$4,Thang!$C$4,AT$2),Xuat!$D$5:$D$1000,Loc!$A114)</f>
        <v>0</v>
      </c>
      <c r="AU114" s="1">
        <f>SUMIFS(Xuat!$G$5:$G$1000,Xuat!$C$5:$C$1000,DATE(Thang!$E$4,Thang!$C$4,AU$2),Xuat!$D$5:$D$1000,Loc!$A114)</f>
        <v>0</v>
      </c>
      <c r="AV114" s="1">
        <f>SUMIFS(Xuat!$G$5:$G$1000,Xuat!$C$5:$C$1000,DATE(Thang!$E$4,Thang!$C$4,AV$2),Xuat!$D$5:$D$1000,Loc!$A114)</f>
        <v>0</v>
      </c>
      <c r="AW114" s="1">
        <f>SUMIFS(Xuat!$G$5:$G$1000,Xuat!$C$5:$C$1000,DATE(Thang!$E$4,Thang!$C$4,AW$2),Xuat!$D$5:$D$1000,Loc!$A114)</f>
        <v>0</v>
      </c>
      <c r="AX114" s="1">
        <f>SUMIFS(Xuat!$G$5:$G$1000,Xuat!$C$5:$C$1000,DATE(Thang!$E$4,Thang!$C$4,AX$2),Xuat!$D$5:$D$1000,Loc!$A114)</f>
        <v>0</v>
      </c>
      <c r="AY114" s="1">
        <f>SUMIFS(Xuat!$G$5:$G$1000,Xuat!$C$5:$C$1000,DATE(Thang!$E$4,Thang!$C$4,AY$2),Xuat!$D$5:$D$1000,Loc!$A114)</f>
        <v>0</v>
      </c>
      <c r="AZ114" s="1">
        <f>SUMIFS(Xuat!$G$5:$G$1000,Xuat!$C$5:$C$1000,DATE(Thang!$E$4,Thang!$C$4,AZ$2),Xuat!$D$5:$D$1000,Loc!$A114)</f>
        <v>0</v>
      </c>
      <c r="BA114" s="1">
        <f>SUMIFS(Xuat!$G$5:$G$1000,Xuat!$C$5:$C$1000,DATE(Thang!$E$4,Thang!$C$4,BA$2),Xuat!$D$5:$D$1000,Loc!$A114)</f>
        <v>0</v>
      </c>
      <c r="BB114" s="1">
        <f>SUMIFS(Xuat!$G$5:$G$1000,Xuat!$C$5:$C$1000,DATE(Thang!$E$4,Thang!$C$4,BB$2),Xuat!$D$5:$D$1000,Loc!$A114)</f>
        <v>0</v>
      </c>
      <c r="BC114" s="1">
        <f>SUMIFS(Xuat!$G$5:$G$1000,Xuat!$C$5:$C$1000,DATE(Thang!$E$4,Thang!$C$4,BC$2),Xuat!$D$5:$D$1000,Loc!$A114)</f>
        <v>0</v>
      </c>
      <c r="BD114" s="1">
        <f>SUMIFS(Xuat!$G$5:$G$1000,Xuat!$C$5:$C$1000,DATE(Thang!$E$4,Thang!$C$4,BD$2),Xuat!$D$5:$D$1000,Loc!$A114)</f>
        <v>0</v>
      </c>
      <c r="BE114" s="1">
        <f>SUMIFS(Xuat!$G$5:$G$1000,Xuat!$C$5:$C$1000,DATE(Thang!$E$4,Thang!$C$4,BE$2),Xuat!$D$5:$D$1000,Loc!$A114)</f>
        <v>0</v>
      </c>
      <c r="BF114" s="1">
        <f>SUMIFS(Xuat!$G$5:$G$1000,Xuat!$C$5:$C$1000,DATE(Thang!$E$4,Thang!$C$4,BF$2),Xuat!$D$5:$D$1000,Loc!$A114)</f>
        <v>0</v>
      </c>
      <c r="BG114" s="1">
        <f>SUMIFS(Xuat!$G$5:$G$1000,Xuat!$C$5:$C$1000,DATE(Thang!$E$4,Thang!$C$4,BG$2),Xuat!$D$5:$D$1000,Loc!$A114)</f>
        <v>0</v>
      </c>
      <c r="BH114" s="1">
        <f>SUMIFS(Xuat!$G$5:$G$1000,Xuat!$C$5:$C$1000,DATE(Thang!$E$4,Thang!$C$4,BH$2),Xuat!$D$5:$D$1000,Loc!$A114)</f>
        <v>0</v>
      </c>
      <c r="BI114" s="1">
        <f>SUMIFS(Xuat!$G$5:$G$1000,Xuat!$C$5:$C$1000,DATE(Thang!$E$4,Thang!$C$4,BI$2),Xuat!$D$5:$D$1000,Loc!$A114)</f>
        <v>0</v>
      </c>
      <c r="BJ114" s="1">
        <f>SUMIFS(Xuat!$G$5:$G$1000,Xuat!$C$5:$C$1000,DATE(Thang!$E$4,Thang!$C$4,BJ$2),Xuat!$D$5:$D$1000,Loc!$A114)</f>
        <v>0</v>
      </c>
      <c r="BK114" s="1">
        <f>SUMIFS(Xuat!$G$5:$G$1000,Xuat!$C$5:$C$1000,DATE(Thang!$E$4,Thang!$C$4,BK$2),Xuat!$D$5:$D$1000,Loc!$A114)</f>
        <v>0</v>
      </c>
      <c r="BL114" s="1">
        <f>SUMIFS(Xuat!$G$5:$G$1000,Xuat!$C$5:$C$1000,DATE(Thang!$E$4,Thang!$C$4,BL$2),Xuat!$D$5:$D$1000,Loc!$A114)</f>
        <v>0</v>
      </c>
      <c r="BM114" s="1">
        <f>SUMIFS(Xuat!$G$5:$G$1000,Xuat!$C$5:$C$1000,DATE(Thang!$E$4,Thang!$C$4,BM$2),Xuat!$D$5:$D$1000,Loc!$A114)</f>
        <v>0</v>
      </c>
      <c r="BN114" s="1">
        <f>SUMIFS(Xuat!$G$5:$G$1000,Xuat!$C$5:$C$1000,DATE(Thang!$E$4,Thang!$C$4,BN$2),Xuat!$D$5:$D$1000,Loc!$A114)</f>
        <v>0</v>
      </c>
      <c r="BO114" s="1">
        <f>SUMIFS(Xuat!$G$5:$G$1000,Xuat!$C$5:$C$1000,DATE(Thang!$E$4,Thang!$C$4,BO$2),Xuat!$D$5:$D$1000,Loc!$A114)</f>
        <v>0</v>
      </c>
    </row>
    <row r="115" spans="1:67" x14ac:dyDescent="0.2">
      <c r="A115" s="2">
        <f>DM!C115</f>
        <v>0</v>
      </c>
      <c r="B115" s="3">
        <f>VLOOKUP(A115,Tondau!$B$5:$F$500,3,0)</f>
        <v>0</v>
      </c>
      <c r="C115" s="3">
        <f t="shared" si="5"/>
        <v>0</v>
      </c>
      <c r="D115" s="3">
        <f t="shared" si="6"/>
        <v>0</v>
      </c>
      <c r="E115" s="3">
        <f t="shared" si="7"/>
        <v>0</v>
      </c>
      <c r="F115" s="7">
        <f>SUMIFS(Nhap!$I$5:$I$1000,Nhap!$E$5:$E$1000,DATE(Thang!$E$4,Thang!$C$4,Loc!$F$2),Nhap!$F$5:$F$1000,Loc!A115)</f>
        <v>0</v>
      </c>
      <c r="G115" s="7">
        <f>SUMIFS(Nhap!$I$5:$I$1000,Nhap!$E$5:$E$1000,DATE(Thang!$E$4,Thang!$C$4,Loc!$G$2),Nhap!$F$5:$F$1000,Loc!A115)</f>
        <v>0</v>
      </c>
      <c r="H115" s="7">
        <f>SUMIFS(Nhap!$I$5:$I$1000,Nhap!$E$5:$E$1000,DATE(Thang!$E$4,Thang!$C$4,Loc!$H$2),Nhap!$F$5:$F$1000,Loc!A115)</f>
        <v>0</v>
      </c>
      <c r="I115" s="7">
        <f>SUMIFS(Nhap!$I$5:$I$1000,Nhap!$E$5:$E$1000,DATE(Thang!$E$4,Thang!$C$4,Loc!$I$2),Nhap!$F$5:$F$1000,Loc!A115)</f>
        <v>0</v>
      </c>
      <c r="J115" s="7">
        <f>SUMIFS(Nhap!$I$5:$I$1000,Nhap!$E$5:$E$1000,DATE(Thang!$E$4,Thang!$C$4,Loc!$J$2),Nhap!$F$5:$F$1000,Loc!A115)</f>
        <v>0</v>
      </c>
      <c r="K115" s="7">
        <f>SUMIFS(Nhap!$I$5:$I$1000,Nhap!$E$5:$E$1000,DATE(Thang!$E$4,Thang!$C$4,Loc!$K$2),Nhap!$F$5:$F$1000,Loc!A115)</f>
        <v>0</v>
      </c>
      <c r="L115" s="7">
        <f>SUMIFS(Nhap!$I$5:$I$1000,Nhap!$E$5:$E$1000,DATE(Thang!$E$4,Thang!$C$4,Loc!$L$2),Nhap!$F$5:$F$1000,Loc!A115)</f>
        <v>0</v>
      </c>
      <c r="M115" s="7">
        <f>SUMIFS(Nhap!$I$5:$I$1000,Nhap!$E$5:$E$1000,DATE(Thang!$E$4,Thang!$C$4,Loc!$M$2),Nhap!$F$5:$F$1000,Loc!A115)</f>
        <v>0</v>
      </c>
      <c r="N115" s="7">
        <f>SUMIFS(Nhap!$I$5:$I$1000,Nhap!$E$5:$E$1000,DATE(Thang!$E$4,Thang!$C$4,Loc!$N$2),Nhap!$F$5:$F$1000,Loc!A115)</f>
        <v>0</v>
      </c>
      <c r="O115" s="7">
        <f>SUMIFS(Nhap!$I$5:$I$1000,Nhap!$E$5:$E$1000,DATE(Thang!$E$4,Thang!$C$4,Loc!$O$2),Nhap!$F$5:$F$1000,Loc!A115)</f>
        <v>0</v>
      </c>
      <c r="P115" s="7">
        <f>SUMIFS(Nhap!$I$5:$I$1000,Nhap!$E$5:$E$1000,DATE(Thang!$E$4,Thang!$C$4,Loc!$P$2),Nhap!$F$5:$F$1000,Loc!A115)</f>
        <v>0</v>
      </c>
      <c r="Q115" s="7">
        <f>SUMIFS(Nhap!$I$5:$I$1000,Nhap!$E$5:$E$1000,DATE(Thang!$E$4,Thang!$C$4,Loc!$Q$2),Nhap!$F$5:$F$1000,Loc!A115)</f>
        <v>0</v>
      </c>
      <c r="R115" s="7">
        <f>SUMIFS(Nhap!$I$5:$I$1000,Nhap!$E$5:$E$1000,DATE(Thang!$E$4,Thang!$C$4,Loc!$R$2),Nhap!$F$5:$F$1000,Loc!A115)</f>
        <v>0</v>
      </c>
      <c r="S115" s="7">
        <f>SUMIFS(Nhap!$I$5:$I$1000,Nhap!$E$5:$E$1000,DATE(Thang!$E$4,Thang!$C$4,Loc!$S$2),Nhap!$F$5:$F$1000,Loc!A115)</f>
        <v>0</v>
      </c>
      <c r="T115" s="7">
        <f>SUMIFS(Nhap!$I$5:$I$1000,Nhap!$E$5:$E$1000,DATE(Thang!$E$4,Thang!$C$4,Loc!$T$2),Nhap!$F$5:$F$1000,Loc!A115)</f>
        <v>0</v>
      </c>
      <c r="U115" s="7">
        <f>SUMIFS(Nhap!$I$5:$I$1000,Nhap!$E$5:$E$1000,DATE(Thang!$E$4,Thang!$C$4,Loc!$U$2),Nhap!$F$5:$F$1000,Loc!A115)</f>
        <v>0</v>
      </c>
      <c r="V115" s="7">
        <f>SUMIFS(Nhap!$I$5:$I$1000,Nhap!$E$5:$E$1000,DATE(Thang!$E$4,Thang!$C$4,Loc!$V$2),Nhap!$F$5:$F$1000,Loc!A115)</f>
        <v>0</v>
      </c>
      <c r="W115" s="7">
        <f>SUMIFS(Nhap!$I$5:$I$1000,Nhap!$E$5:$E$1000,DATE(Thang!$E$4,Thang!$C$4,Loc!$W$2),Nhap!$F$5:$F$1000,Loc!A115)</f>
        <v>0</v>
      </c>
      <c r="X115" s="7">
        <f>SUMIFS(Nhap!$I$5:$I$1000,Nhap!$E$5:$E$1000,DATE(Thang!$E$4,Thang!$C$4,Loc!$X$2),Nhap!$F$5:$F$1000,Loc!A115)</f>
        <v>0</v>
      </c>
      <c r="Y115" s="7">
        <f>SUMIFS(Nhap!$I$5:$I$1000,Nhap!$E$5:$E$1000,DATE(Thang!$E$4,Thang!$C$4,Loc!$Y$2),Nhap!$F$5:$F$1000,Loc!A115)</f>
        <v>0</v>
      </c>
      <c r="Z115" s="7">
        <f>SUMIFS(Nhap!$I$5:$I$1000,Nhap!$E$5:$E$1000,DATE(Thang!$E$4,Thang!$C$4,Loc!$Z$2),Nhap!$F$5:$F$1000,Loc!A115)</f>
        <v>0</v>
      </c>
      <c r="AA115" s="7">
        <f>SUMIFS(Nhap!$I$5:$I$1000,Nhap!$E$5:$E$1000,DATE(Thang!$E$4,Thang!$C$4,Loc!$AA$2),Nhap!$F$5:$F$1000,Loc!A115)</f>
        <v>0</v>
      </c>
      <c r="AB115" s="7">
        <f>SUMIFS(Nhap!$I$5:$I$1000,Nhap!$E$5:$E$1000,DATE(Thang!$E$4,Thang!$C$4,Loc!$AB$2),Nhap!$F$5:$F$1000,Loc!A115)</f>
        <v>0</v>
      </c>
      <c r="AC115" s="7">
        <f>SUMIFS(Nhap!$I$5:$I$1000,Nhap!$E$5:$E$1000,DATE(Thang!$E$4,Thang!$C$4,Loc!$AC$2),Nhap!$F$5:$F$1000,Loc!A115)</f>
        <v>0</v>
      </c>
      <c r="AD115" s="7">
        <f>SUMIFS(Nhap!$I$5:$I$1000,Nhap!$E$5:$E$1000,DATE(Thang!$E$4,Thang!$C$4,Loc!$AD$2),Nhap!$F$5:$F$1000,Loc!$A$5)</f>
        <v>0</v>
      </c>
      <c r="AE115" s="7">
        <f>SUMIFS(Nhap!$I$5:$I$1000,Nhap!$E$5:$E$1000,DATE(Thang!$E$4,Thang!$C$4,Loc!$AE$2),Nhap!$F$5:$F$1000,Loc!A115)</f>
        <v>0</v>
      </c>
      <c r="AF115" s="7">
        <f>SUMIFS(Nhap!$I$5:$I$1000,Nhap!$E$5:$E$1000,DATE(Thang!$E$4,Thang!$C$4,Loc!$AF$2),Nhap!$F$5:$F$1000,Loc!A115)</f>
        <v>0</v>
      </c>
      <c r="AG115" s="7">
        <f>SUMIFS(Nhap!$I$5:$I$1000,Nhap!$E$5:$E$1000,DATE(Thang!$E$4,Thang!$C$4,Loc!$AG$2),Nhap!$F$5:$F$1000,Loc!A115)</f>
        <v>0</v>
      </c>
      <c r="AH115" s="7">
        <f>SUMIFS(Nhap!$I$5:$I$1000,Nhap!$E$5:$E$1000,DATE(Thang!$E$4,Thang!$C$4,Loc!$AH$2),Nhap!$F$5:$F$1000,Loc!A115)</f>
        <v>0</v>
      </c>
      <c r="AI115" s="7">
        <f>SUMIFS(Nhap!$I$5:$I$1000,Nhap!$E$5:$E$1000,DATE(Thang!$E$4,Thang!$C$4,Loc!$AI$2),Nhap!$F$5:$F$1000,Loc!A115)</f>
        <v>0</v>
      </c>
      <c r="AJ115" s="7">
        <f>SUMIFS(Nhap!$I$5:$I$1000,Nhap!$E$5:$E$1000,DATE(Thang!$E$4,Thang!$C$4,Loc!$AJ$2),Nhap!$F$5:$F$1000,Loc!A115)</f>
        <v>0</v>
      </c>
      <c r="AK115" s="1">
        <f>SUMIFS(Xuat!$G$5:$G$1000,Xuat!$C$5:$C$1000,DATE(Thang!$E$4,Thang!$C$4,AK$2),Xuat!$D$5:$D$1000,Loc!$A115)</f>
        <v>0</v>
      </c>
      <c r="AL115" s="1">
        <f>SUMIFS(Xuat!$G$5:$G$1000,Xuat!$C$5:$C$1000,DATE(Thang!$E$4,Thang!$C$4,AL$2),Xuat!$D$5:$D$1000,Loc!$A115)</f>
        <v>0</v>
      </c>
      <c r="AM115" s="1">
        <f>SUMIFS(Xuat!$G$5:$G$1000,Xuat!$C$5:$C$1000,DATE(Thang!$E$4,Thang!$C$4,AM$2),Xuat!$D$5:$D$1000,Loc!$A115)</f>
        <v>0</v>
      </c>
      <c r="AN115" s="1">
        <f>SUMIFS(Xuat!$G$5:$G$1000,Xuat!$C$5:$C$1000,DATE(Thang!$E$4,Thang!$C$4,AN$2),Xuat!$D$5:$D$1000,Loc!$A115)</f>
        <v>0</v>
      </c>
      <c r="AO115" s="1">
        <f>SUMIFS(Xuat!$G$5:$G$1000,Xuat!$C$5:$C$1000,DATE(Thang!$E$4,Thang!$C$4,AO$2),Xuat!$D$5:$D$1000,Loc!$A115)</f>
        <v>0</v>
      </c>
      <c r="AP115" s="1">
        <f>SUMIFS(Xuat!$G$5:$G$1000,Xuat!$C$5:$C$1000,DATE(Thang!$E$4,Thang!$C$4,AP$2),Xuat!$D$5:$D$1000,Loc!$A115)</f>
        <v>0</v>
      </c>
      <c r="AQ115" s="1">
        <f>SUMIFS(Xuat!$G$5:$G$1000,Xuat!$C$5:$C$1000,DATE(Thang!$E$4,Thang!$C$4,AQ$2),Xuat!$D$5:$D$1000,Loc!$A115)</f>
        <v>0</v>
      </c>
      <c r="AR115" s="1">
        <f>SUMIFS(Xuat!$G$5:$G$1000,Xuat!$C$5:$C$1000,DATE(Thang!$E$4,Thang!$C$4,AR$2),Xuat!$D$5:$D$1000,Loc!$A115)</f>
        <v>0</v>
      </c>
      <c r="AS115" s="1">
        <f>SUMIFS(Xuat!$G$5:$G$1000,Xuat!$C$5:$C$1000,DATE(Thang!$E$4,Thang!$C$4,AS$2),Xuat!$D$5:$D$1000,Loc!$A115)</f>
        <v>0</v>
      </c>
      <c r="AT115" s="1">
        <f>SUMIFS(Xuat!$G$5:$G$1000,Xuat!$C$5:$C$1000,DATE(Thang!$E$4,Thang!$C$4,AT$2),Xuat!$D$5:$D$1000,Loc!$A115)</f>
        <v>0</v>
      </c>
      <c r="AU115" s="1">
        <f>SUMIFS(Xuat!$G$5:$G$1000,Xuat!$C$5:$C$1000,DATE(Thang!$E$4,Thang!$C$4,AU$2),Xuat!$D$5:$D$1000,Loc!$A115)</f>
        <v>0</v>
      </c>
      <c r="AV115" s="1">
        <f>SUMIFS(Xuat!$G$5:$G$1000,Xuat!$C$5:$C$1000,DATE(Thang!$E$4,Thang!$C$4,AV$2),Xuat!$D$5:$D$1000,Loc!$A115)</f>
        <v>0</v>
      </c>
      <c r="AW115" s="1">
        <f>SUMIFS(Xuat!$G$5:$G$1000,Xuat!$C$5:$C$1000,DATE(Thang!$E$4,Thang!$C$4,AW$2),Xuat!$D$5:$D$1000,Loc!$A115)</f>
        <v>0</v>
      </c>
      <c r="AX115" s="1">
        <f>SUMIFS(Xuat!$G$5:$G$1000,Xuat!$C$5:$C$1000,DATE(Thang!$E$4,Thang!$C$4,AX$2),Xuat!$D$5:$D$1000,Loc!$A115)</f>
        <v>0</v>
      </c>
      <c r="AY115" s="1">
        <f>SUMIFS(Xuat!$G$5:$G$1000,Xuat!$C$5:$C$1000,DATE(Thang!$E$4,Thang!$C$4,AY$2),Xuat!$D$5:$D$1000,Loc!$A115)</f>
        <v>0</v>
      </c>
      <c r="AZ115" s="1">
        <f>SUMIFS(Xuat!$G$5:$G$1000,Xuat!$C$5:$C$1000,DATE(Thang!$E$4,Thang!$C$4,AZ$2),Xuat!$D$5:$D$1000,Loc!$A115)</f>
        <v>0</v>
      </c>
      <c r="BA115" s="1">
        <f>SUMIFS(Xuat!$G$5:$G$1000,Xuat!$C$5:$C$1000,DATE(Thang!$E$4,Thang!$C$4,BA$2),Xuat!$D$5:$D$1000,Loc!$A115)</f>
        <v>0</v>
      </c>
      <c r="BB115" s="1">
        <f>SUMIFS(Xuat!$G$5:$G$1000,Xuat!$C$5:$C$1000,DATE(Thang!$E$4,Thang!$C$4,BB$2),Xuat!$D$5:$D$1000,Loc!$A115)</f>
        <v>0</v>
      </c>
      <c r="BC115" s="1">
        <f>SUMIFS(Xuat!$G$5:$G$1000,Xuat!$C$5:$C$1000,DATE(Thang!$E$4,Thang!$C$4,BC$2),Xuat!$D$5:$D$1000,Loc!$A115)</f>
        <v>0</v>
      </c>
      <c r="BD115" s="1">
        <f>SUMIFS(Xuat!$G$5:$G$1000,Xuat!$C$5:$C$1000,DATE(Thang!$E$4,Thang!$C$4,BD$2),Xuat!$D$5:$D$1000,Loc!$A115)</f>
        <v>0</v>
      </c>
      <c r="BE115" s="1">
        <f>SUMIFS(Xuat!$G$5:$G$1000,Xuat!$C$5:$C$1000,DATE(Thang!$E$4,Thang!$C$4,BE$2),Xuat!$D$5:$D$1000,Loc!$A115)</f>
        <v>0</v>
      </c>
      <c r="BF115" s="1">
        <f>SUMIFS(Xuat!$G$5:$G$1000,Xuat!$C$5:$C$1000,DATE(Thang!$E$4,Thang!$C$4,BF$2),Xuat!$D$5:$D$1000,Loc!$A115)</f>
        <v>0</v>
      </c>
      <c r="BG115" s="1">
        <f>SUMIFS(Xuat!$G$5:$G$1000,Xuat!$C$5:$C$1000,DATE(Thang!$E$4,Thang!$C$4,BG$2),Xuat!$D$5:$D$1000,Loc!$A115)</f>
        <v>0</v>
      </c>
      <c r="BH115" s="1">
        <f>SUMIFS(Xuat!$G$5:$G$1000,Xuat!$C$5:$C$1000,DATE(Thang!$E$4,Thang!$C$4,BH$2),Xuat!$D$5:$D$1000,Loc!$A115)</f>
        <v>0</v>
      </c>
      <c r="BI115" s="1">
        <f>SUMIFS(Xuat!$G$5:$G$1000,Xuat!$C$5:$C$1000,DATE(Thang!$E$4,Thang!$C$4,BI$2),Xuat!$D$5:$D$1000,Loc!$A115)</f>
        <v>0</v>
      </c>
      <c r="BJ115" s="1">
        <f>SUMIFS(Xuat!$G$5:$G$1000,Xuat!$C$5:$C$1000,DATE(Thang!$E$4,Thang!$C$4,BJ$2),Xuat!$D$5:$D$1000,Loc!$A115)</f>
        <v>0</v>
      </c>
      <c r="BK115" s="1">
        <f>SUMIFS(Xuat!$G$5:$G$1000,Xuat!$C$5:$C$1000,DATE(Thang!$E$4,Thang!$C$4,BK$2),Xuat!$D$5:$D$1000,Loc!$A115)</f>
        <v>0</v>
      </c>
      <c r="BL115" s="1">
        <f>SUMIFS(Xuat!$G$5:$G$1000,Xuat!$C$5:$C$1000,DATE(Thang!$E$4,Thang!$C$4,BL$2),Xuat!$D$5:$D$1000,Loc!$A115)</f>
        <v>0</v>
      </c>
      <c r="BM115" s="1">
        <f>SUMIFS(Xuat!$G$5:$G$1000,Xuat!$C$5:$C$1000,DATE(Thang!$E$4,Thang!$C$4,BM$2),Xuat!$D$5:$D$1000,Loc!$A115)</f>
        <v>0</v>
      </c>
      <c r="BN115" s="1">
        <f>SUMIFS(Xuat!$G$5:$G$1000,Xuat!$C$5:$C$1000,DATE(Thang!$E$4,Thang!$C$4,BN$2),Xuat!$D$5:$D$1000,Loc!$A115)</f>
        <v>0</v>
      </c>
      <c r="BO115" s="1">
        <f>SUMIFS(Xuat!$G$5:$G$1000,Xuat!$C$5:$C$1000,DATE(Thang!$E$4,Thang!$C$4,BO$2),Xuat!$D$5:$D$1000,Loc!$A115)</f>
        <v>0</v>
      </c>
    </row>
    <row r="116" spans="1:67" x14ac:dyDescent="0.2">
      <c r="A116" s="2">
        <f>DM!C116</f>
        <v>0</v>
      </c>
      <c r="B116" s="3">
        <f>VLOOKUP(A116,Tondau!$B$5:$F$500,3,0)</f>
        <v>0</v>
      </c>
      <c r="C116" s="3">
        <f t="shared" si="5"/>
        <v>0</v>
      </c>
      <c r="D116" s="3">
        <f t="shared" si="6"/>
        <v>0</v>
      </c>
      <c r="E116" s="3">
        <f t="shared" si="7"/>
        <v>0</v>
      </c>
      <c r="F116" s="7">
        <f>SUMIFS(Nhap!$I$5:$I$1000,Nhap!$E$5:$E$1000,DATE(Thang!$E$4,Thang!$C$4,Loc!$F$2),Nhap!$F$5:$F$1000,Loc!A116)</f>
        <v>0</v>
      </c>
      <c r="G116" s="7">
        <f>SUMIFS(Nhap!$I$5:$I$1000,Nhap!$E$5:$E$1000,DATE(Thang!$E$4,Thang!$C$4,Loc!$G$2),Nhap!$F$5:$F$1000,Loc!A116)</f>
        <v>0</v>
      </c>
      <c r="H116" s="7">
        <f>SUMIFS(Nhap!$I$5:$I$1000,Nhap!$E$5:$E$1000,DATE(Thang!$E$4,Thang!$C$4,Loc!$H$2),Nhap!$F$5:$F$1000,Loc!A116)</f>
        <v>0</v>
      </c>
      <c r="I116" s="7">
        <f>SUMIFS(Nhap!$I$5:$I$1000,Nhap!$E$5:$E$1000,DATE(Thang!$E$4,Thang!$C$4,Loc!$I$2),Nhap!$F$5:$F$1000,Loc!A116)</f>
        <v>0</v>
      </c>
      <c r="J116" s="7">
        <f>SUMIFS(Nhap!$I$5:$I$1000,Nhap!$E$5:$E$1000,DATE(Thang!$E$4,Thang!$C$4,Loc!$J$2),Nhap!$F$5:$F$1000,Loc!A116)</f>
        <v>0</v>
      </c>
      <c r="K116" s="7">
        <f>SUMIFS(Nhap!$I$5:$I$1000,Nhap!$E$5:$E$1000,DATE(Thang!$E$4,Thang!$C$4,Loc!$K$2),Nhap!$F$5:$F$1000,Loc!A116)</f>
        <v>0</v>
      </c>
      <c r="L116" s="7">
        <f>SUMIFS(Nhap!$I$5:$I$1000,Nhap!$E$5:$E$1000,DATE(Thang!$E$4,Thang!$C$4,Loc!$L$2),Nhap!$F$5:$F$1000,Loc!A116)</f>
        <v>0</v>
      </c>
      <c r="M116" s="7">
        <f>SUMIFS(Nhap!$I$5:$I$1000,Nhap!$E$5:$E$1000,DATE(Thang!$E$4,Thang!$C$4,Loc!$M$2),Nhap!$F$5:$F$1000,Loc!A116)</f>
        <v>0</v>
      </c>
      <c r="N116" s="7">
        <f>SUMIFS(Nhap!$I$5:$I$1000,Nhap!$E$5:$E$1000,DATE(Thang!$E$4,Thang!$C$4,Loc!$N$2),Nhap!$F$5:$F$1000,Loc!A116)</f>
        <v>0</v>
      </c>
      <c r="O116" s="7">
        <f>SUMIFS(Nhap!$I$5:$I$1000,Nhap!$E$5:$E$1000,DATE(Thang!$E$4,Thang!$C$4,Loc!$O$2),Nhap!$F$5:$F$1000,Loc!A116)</f>
        <v>0</v>
      </c>
      <c r="P116" s="7">
        <f>SUMIFS(Nhap!$I$5:$I$1000,Nhap!$E$5:$E$1000,DATE(Thang!$E$4,Thang!$C$4,Loc!$P$2),Nhap!$F$5:$F$1000,Loc!A116)</f>
        <v>0</v>
      </c>
      <c r="Q116" s="7">
        <f>SUMIFS(Nhap!$I$5:$I$1000,Nhap!$E$5:$E$1000,DATE(Thang!$E$4,Thang!$C$4,Loc!$Q$2),Nhap!$F$5:$F$1000,Loc!A116)</f>
        <v>0</v>
      </c>
      <c r="R116" s="7">
        <f>SUMIFS(Nhap!$I$5:$I$1000,Nhap!$E$5:$E$1000,DATE(Thang!$E$4,Thang!$C$4,Loc!$R$2),Nhap!$F$5:$F$1000,Loc!A116)</f>
        <v>0</v>
      </c>
      <c r="S116" s="7">
        <f>SUMIFS(Nhap!$I$5:$I$1000,Nhap!$E$5:$E$1000,DATE(Thang!$E$4,Thang!$C$4,Loc!$S$2),Nhap!$F$5:$F$1000,Loc!A116)</f>
        <v>0</v>
      </c>
      <c r="T116" s="7">
        <f>SUMIFS(Nhap!$I$5:$I$1000,Nhap!$E$5:$E$1000,DATE(Thang!$E$4,Thang!$C$4,Loc!$T$2),Nhap!$F$5:$F$1000,Loc!A116)</f>
        <v>0</v>
      </c>
      <c r="U116" s="7">
        <f>SUMIFS(Nhap!$I$5:$I$1000,Nhap!$E$5:$E$1000,DATE(Thang!$E$4,Thang!$C$4,Loc!$U$2),Nhap!$F$5:$F$1000,Loc!A116)</f>
        <v>0</v>
      </c>
      <c r="V116" s="7">
        <f>SUMIFS(Nhap!$I$5:$I$1000,Nhap!$E$5:$E$1000,DATE(Thang!$E$4,Thang!$C$4,Loc!$V$2),Nhap!$F$5:$F$1000,Loc!A116)</f>
        <v>0</v>
      </c>
      <c r="W116" s="7">
        <f>SUMIFS(Nhap!$I$5:$I$1000,Nhap!$E$5:$E$1000,DATE(Thang!$E$4,Thang!$C$4,Loc!$W$2),Nhap!$F$5:$F$1000,Loc!A116)</f>
        <v>0</v>
      </c>
      <c r="X116" s="7">
        <f>SUMIFS(Nhap!$I$5:$I$1000,Nhap!$E$5:$E$1000,DATE(Thang!$E$4,Thang!$C$4,Loc!$X$2),Nhap!$F$5:$F$1000,Loc!A116)</f>
        <v>0</v>
      </c>
      <c r="Y116" s="7">
        <f>SUMIFS(Nhap!$I$5:$I$1000,Nhap!$E$5:$E$1000,DATE(Thang!$E$4,Thang!$C$4,Loc!$Y$2),Nhap!$F$5:$F$1000,Loc!A116)</f>
        <v>0</v>
      </c>
      <c r="Z116" s="7">
        <f>SUMIFS(Nhap!$I$5:$I$1000,Nhap!$E$5:$E$1000,DATE(Thang!$E$4,Thang!$C$4,Loc!$Z$2),Nhap!$F$5:$F$1000,Loc!A116)</f>
        <v>0</v>
      </c>
      <c r="AA116" s="7">
        <f>SUMIFS(Nhap!$I$5:$I$1000,Nhap!$E$5:$E$1000,DATE(Thang!$E$4,Thang!$C$4,Loc!$AA$2),Nhap!$F$5:$F$1000,Loc!A116)</f>
        <v>0</v>
      </c>
      <c r="AB116" s="7">
        <f>SUMIFS(Nhap!$I$5:$I$1000,Nhap!$E$5:$E$1000,DATE(Thang!$E$4,Thang!$C$4,Loc!$AB$2),Nhap!$F$5:$F$1000,Loc!A116)</f>
        <v>0</v>
      </c>
      <c r="AC116" s="7">
        <f>SUMIFS(Nhap!$I$5:$I$1000,Nhap!$E$5:$E$1000,DATE(Thang!$E$4,Thang!$C$4,Loc!$AC$2),Nhap!$F$5:$F$1000,Loc!A116)</f>
        <v>0</v>
      </c>
      <c r="AD116" s="7">
        <f>SUMIFS(Nhap!$I$5:$I$1000,Nhap!$E$5:$E$1000,DATE(Thang!$E$4,Thang!$C$4,Loc!$AD$2),Nhap!$F$5:$F$1000,Loc!$A$5)</f>
        <v>0</v>
      </c>
      <c r="AE116" s="7">
        <f>SUMIFS(Nhap!$I$5:$I$1000,Nhap!$E$5:$E$1000,DATE(Thang!$E$4,Thang!$C$4,Loc!$AE$2),Nhap!$F$5:$F$1000,Loc!A116)</f>
        <v>0</v>
      </c>
      <c r="AF116" s="7">
        <f>SUMIFS(Nhap!$I$5:$I$1000,Nhap!$E$5:$E$1000,DATE(Thang!$E$4,Thang!$C$4,Loc!$AF$2),Nhap!$F$5:$F$1000,Loc!A116)</f>
        <v>0</v>
      </c>
      <c r="AG116" s="7">
        <f>SUMIFS(Nhap!$I$5:$I$1000,Nhap!$E$5:$E$1000,DATE(Thang!$E$4,Thang!$C$4,Loc!$AG$2),Nhap!$F$5:$F$1000,Loc!A116)</f>
        <v>0</v>
      </c>
      <c r="AH116" s="7">
        <f>SUMIFS(Nhap!$I$5:$I$1000,Nhap!$E$5:$E$1000,DATE(Thang!$E$4,Thang!$C$4,Loc!$AH$2),Nhap!$F$5:$F$1000,Loc!A116)</f>
        <v>0</v>
      </c>
      <c r="AI116" s="7">
        <f>SUMIFS(Nhap!$I$5:$I$1000,Nhap!$E$5:$E$1000,DATE(Thang!$E$4,Thang!$C$4,Loc!$AI$2),Nhap!$F$5:$F$1000,Loc!A116)</f>
        <v>0</v>
      </c>
      <c r="AJ116" s="7">
        <f>SUMIFS(Nhap!$I$5:$I$1000,Nhap!$E$5:$E$1000,DATE(Thang!$E$4,Thang!$C$4,Loc!$AJ$2),Nhap!$F$5:$F$1000,Loc!A116)</f>
        <v>0</v>
      </c>
      <c r="AK116" s="1">
        <f>SUMIFS(Xuat!$G$5:$G$1000,Xuat!$C$5:$C$1000,DATE(Thang!$E$4,Thang!$C$4,AK$2),Xuat!$D$5:$D$1000,Loc!$A116)</f>
        <v>0</v>
      </c>
      <c r="AL116" s="1">
        <f>SUMIFS(Xuat!$G$5:$G$1000,Xuat!$C$5:$C$1000,DATE(Thang!$E$4,Thang!$C$4,AL$2),Xuat!$D$5:$D$1000,Loc!$A116)</f>
        <v>0</v>
      </c>
      <c r="AM116" s="1">
        <f>SUMIFS(Xuat!$G$5:$G$1000,Xuat!$C$5:$C$1000,DATE(Thang!$E$4,Thang!$C$4,AM$2),Xuat!$D$5:$D$1000,Loc!$A116)</f>
        <v>0</v>
      </c>
      <c r="AN116" s="1">
        <f>SUMIFS(Xuat!$G$5:$G$1000,Xuat!$C$5:$C$1000,DATE(Thang!$E$4,Thang!$C$4,AN$2),Xuat!$D$5:$D$1000,Loc!$A116)</f>
        <v>0</v>
      </c>
      <c r="AO116" s="1">
        <f>SUMIFS(Xuat!$G$5:$G$1000,Xuat!$C$5:$C$1000,DATE(Thang!$E$4,Thang!$C$4,AO$2),Xuat!$D$5:$D$1000,Loc!$A116)</f>
        <v>0</v>
      </c>
      <c r="AP116" s="1">
        <f>SUMIFS(Xuat!$G$5:$G$1000,Xuat!$C$5:$C$1000,DATE(Thang!$E$4,Thang!$C$4,AP$2),Xuat!$D$5:$D$1000,Loc!$A116)</f>
        <v>0</v>
      </c>
      <c r="AQ116" s="1">
        <f>SUMIFS(Xuat!$G$5:$G$1000,Xuat!$C$5:$C$1000,DATE(Thang!$E$4,Thang!$C$4,AQ$2),Xuat!$D$5:$D$1000,Loc!$A116)</f>
        <v>0</v>
      </c>
      <c r="AR116" s="1">
        <f>SUMIFS(Xuat!$G$5:$G$1000,Xuat!$C$5:$C$1000,DATE(Thang!$E$4,Thang!$C$4,AR$2),Xuat!$D$5:$D$1000,Loc!$A116)</f>
        <v>0</v>
      </c>
      <c r="AS116" s="1">
        <f>SUMIFS(Xuat!$G$5:$G$1000,Xuat!$C$5:$C$1000,DATE(Thang!$E$4,Thang!$C$4,AS$2),Xuat!$D$5:$D$1000,Loc!$A116)</f>
        <v>0</v>
      </c>
      <c r="AT116" s="1">
        <f>SUMIFS(Xuat!$G$5:$G$1000,Xuat!$C$5:$C$1000,DATE(Thang!$E$4,Thang!$C$4,AT$2),Xuat!$D$5:$D$1000,Loc!$A116)</f>
        <v>0</v>
      </c>
      <c r="AU116" s="1">
        <f>SUMIFS(Xuat!$G$5:$G$1000,Xuat!$C$5:$C$1000,DATE(Thang!$E$4,Thang!$C$4,AU$2),Xuat!$D$5:$D$1000,Loc!$A116)</f>
        <v>0</v>
      </c>
      <c r="AV116" s="1">
        <f>SUMIFS(Xuat!$G$5:$G$1000,Xuat!$C$5:$C$1000,DATE(Thang!$E$4,Thang!$C$4,AV$2),Xuat!$D$5:$D$1000,Loc!$A116)</f>
        <v>0</v>
      </c>
      <c r="AW116" s="1">
        <f>SUMIFS(Xuat!$G$5:$G$1000,Xuat!$C$5:$C$1000,DATE(Thang!$E$4,Thang!$C$4,AW$2),Xuat!$D$5:$D$1000,Loc!$A116)</f>
        <v>0</v>
      </c>
      <c r="AX116" s="1">
        <f>SUMIFS(Xuat!$G$5:$G$1000,Xuat!$C$5:$C$1000,DATE(Thang!$E$4,Thang!$C$4,AX$2),Xuat!$D$5:$D$1000,Loc!$A116)</f>
        <v>0</v>
      </c>
      <c r="AY116" s="1">
        <f>SUMIFS(Xuat!$G$5:$G$1000,Xuat!$C$5:$C$1000,DATE(Thang!$E$4,Thang!$C$4,AY$2),Xuat!$D$5:$D$1000,Loc!$A116)</f>
        <v>0</v>
      </c>
      <c r="AZ116" s="1">
        <f>SUMIFS(Xuat!$G$5:$G$1000,Xuat!$C$5:$C$1000,DATE(Thang!$E$4,Thang!$C$4,AZ$2),Xuat!$D$5:$D$1000,Loc!$A116)</f>
        <v>0</v>
      </c>
      <c r="BA116" s="1">
        <f>SUMIFS(Xuat!$G$5:$G$1000,Xuat!$C$5:$C$1000,DATE(Thang!$E$4,Thang!$C$4,BA$2),Xuat!$D$5:$D$1000,Loc!$A116)</f>
        <v>0</v>
      </c>
      <c r="BB116" s="1">
        <f>SUMIFS(Xuat!$G$5:$G$1000,Xuat!$C$5:$C$1000,DATE(Thang!$E$4,Thang!$C$4,BB$2),Xuat!$D$5:$D$1000,Loc!$A116)</f>
        <v>0</v>
      </c>
      <c r="BC116" s="1">
        <f>SUMIFS(Xuat!$G$5:$G$1000,Xuat!$C$5:$C$1000,DATE(Thang!$E$4,Thang!$C$4,BC$2),Xuat!$D$5:$D$1000,Loc!$A116)</f>
        <v>0</v>
      </c>
      <c r="BD116" s="1">
        <f>SUMIFS(Xuat!$G$5:$G$1000,Xuat!$C$5:$C$1000,DATE(Thang!$E$4,Thang!$C$4,BD$2),Xuat!$D$5:$D$1000,Loc!$A116)</f>
        <v>0</v>
      </c>
      <c r="BE116" s="1">
        <f>SUMIFS(Xuat!$G$5:$G$1000,Xuat!$C$5:$C$1000,DATE(Thang!$E$4,Thang!$C$4,BE$2),Xuat!$D$5:$D$1000,Loc!$A116)</f>
        <v>0</v>
      </c>
      <c r="BF116" s="1">
        <f>SUMIFS(Xuat!$G$5:$G$1000,Xuat!$C$5:$C$1000,DATE(Thang!$E$4,Thang!$C$4,BF$2),Xuat!$D$5:$D$1000,Loc!$A116)</f>
        <v>0</v>
      </c>
      <c r="BG116" s="1">
        <f>SUMIFS(Xuat!$G$5:$G$1000,Xuat!$C$5:$C$1000,DATE(Thang!$E$4,Thang!$C$4,BG$2),Xuat!$D$5:$D$1000,Loc!$A116)</f>
        <v>0</v>
      </c>
      <c r="BH116" s="1">
        <f>SUMIFS(Xuat!$G$5:$G$1000,Xuat!$C$5:$C$1000,DATE(Thang!$E$4,Thang!$C$4,BH$2),Xuat!$D$5:$D$1000,Loc!$A116)</f>
        <v>0</v>
      </c>
      <c r="BI116" s="1">
        <f>SUMIFS(Xuat!$G$5:$G$1000,Xuat!$C$5:$C$1000,DATE(Thang!$E$4,Thang!$C$4,BI$2),Xuat!$D$5:$D$1000,Loc!$A116)</f>
        <v>0</v>
      </c>
      <c r="BJ116" s="1">
        <f>SUMIFS(Xuat!$G$5:$G$1000,Xuat!$C$5:$C$1000,DATE(Thang!$E$4,Thang!$C$4,BJ$2),Xuat!$D$5:$D$1000,Loc!$A116)</f>
        <v>0</v>
      </c>
      <c r="BK116" s="1">
        <f>SUMIFS(Xuat!$G$5:$G$1000,Xuat!$C$5:$C$1000,DATE(Thang!$E$4,Thang!$C$4,BK$2),Xuat!$D$5:$D$1000,Loc!$A116)</f>
        <v>0</v>
      </c>
      <c r="BL116" s="1">
        <f>SUMIFS(Xuat!$G$5:$G$1000,Xuat!$C$5:$C$1000,DATE(Thang!$E$4,Thang!$C$4,BL$2),Xuat!$D$5:$D$1000,Loc!$A116)</f>
        <v>0</v>
      </c>
      <c r="BM116" s="1">
        <f>SUMIFS(Xuat!$G$5:$G$1000,Xuat!$C$5:$C$1000,DATE(Thang!$E$4,Thang!$C$4,BM$2),Xuat!$D$5:$D$1000,Loc!$A116)</f>
        <v>0</v>
      </c>
      <c r="BN116" s="1">
        <f>SUMIFS(Xuat!$G$5:$G$1000,Xuat!$C$5:$C$1000,DATE(Thang!$E$4,Thang!$C$4,BN$2),Xuat!$D$5:$D$1000,Loc!$A116)</f>
        <v>0</v>
      </c>
      <c r="BO116" s="1">
        <f>SUMIFS(Xuat!$G$5:$G$1000,Xuat!$C$5:$C$1000,DATE(Thang!$E$4,Thang!$C$4,BO$2),Xuat!$D$5:$D$1000,Loc!$A116)</f>
        <v>0</v>
      </c>
    </row>
    <row r="117" spans="1:67" x14ac:dyDescent="0.2">
      <c r="A117" s="2">
        <f>DM!C117</f>
        <v>0</v>
      </c>
      <c r="B117" s="3">
        <f>VLOOKUP(A117,Tondau!$B$5:$F$500,3,0)</f>
        <v>0</v>
      </c>
      <c r="C117" s="3">
        <f t="shared" si="5"/>
        <v>0</v>
      </c>
      <c r="D117" s="3">
        <f t="shared" si="6"/>
        <v>0</v>
      </c>
      <c r="E117" s="3">
        <f t="shared" si="7"/>
        <v>0</v>
      </c>
      <c r="F117" s="7">
        <f>SUMIFS(Nhap!$I$5:$I$1000,Nhap!$E$5:$E$1000,DATE(Thang!$E$4,Thang!$C$4,Loc!$F$2),Nhap!$F$5:$F$1000,Loc!A117)</f>
        <v>0</v>
      </c>
      <c r="G117" s="7">
        <f>SUMIFS(Nhap!$I$5:$I$1000,Nhap!$E$5:$E$1000,DATE(Thang!$E$4,Thang!$C$4,Loc!$G$2),Nhap!$F$5:$F$1000,Loc!A117)</f>
        <v>0</v>
      </c>
      <c r="H117" s="7">
        <f>SUMIFS(Nhap!$I$5:$I$1000,Nhap!$E$5:$E$1000,DATE(Thang!$E$4,Thang!$C$4,Loc!$H$2),Nhap!$F$5:$F$1000,Loc!A117)</f>
        <v>0</v>
      </c>
      <c r="I117" s="7">
        <f>SUMIFS(Nhap!$I$5:$I$1000,Nhap!$E$5:$E$1000,DATE(Thang!$E$4,Thang!$C$4,Loc!$I$2),Nhap!$F$5:$F$1000,Loc!A117)</f>
        <v>0</v>
      </c>
      <c r="J117" s="7">
        <f>SUMIFS(Nhap!$I$5:$I$1000,Nhap!$E$5:$E$1000,DATE(Thang!$E$4,Thang!$C$4,Loc!$J$2),Nhap!$F$5:$F$1000,Loc!A117)</f>
        <v>0</v>
      </c>
      <c r="K117" s="7">
        <f>SUMIFS(Nhap!$I$5:$I$1000,Nhap!$E$5:$E$1000,DATE(Thang!$E$4,Thang!$C$4,Loc!$K$2),Nhap!$F$5:$F$1000,Loc!A117)</f>
        <v>0</v>
      </c>
      <c r="L117" s="7">
        <f>SUMIFS(Nhap!$I$5:$I$1000,Nhap!$E$5:$E$1000,DATE(Thang!$E$4,Thang!$C$4,Loc!$L$2),Nhap!$F$5:$F$1000,Loc!A117)</f>
        <v>0</v>
      </c>
      <c r="M117" s="7">
        <f>SUMIFS(Nhap!$I$5:$I$1000,Nhap!$E$5:$E$1000,DATE(Thang!$E$4,Thang!$C$4,Loc!$M$2),Nhap!$F$5:$F$1000,Loc!A117)</f>
        <v>0</v>
      </c>
      <c r="N117" s="7">
        <f>SUMIFS(Nhap!$I$5:$I$1000,Nhap!$E$5:$E$1000,DATE(Thang!$E$4,Thang!$C$4,Loc!$N$2),Nhap!$F$5:$F$1000,Loc!A117)</f>
        <v>0</v>
      </c>
      <c r="O117" s="7">
        <f>SUMIFS(Nhap!$I$5:$I$1000,Nhap!$E$5:$E$1000,DATE(Thang!$E$4,Thang!$C$4,Loc!$O$2),Nhap!$F$5:$F$1000,Loc!A117)</f>
        <v>0</v>
      </c>
      <c r="P117" s="7">
        <f>SUMIFS(Nhap!$I$5:$I$1000,Nhap!$E$5:$E$1000,DATE(Thang!$E$4,Thang!$C$4,Loc!$P$2),Nhap!$F$5:$F$1000,Loc!A117)</f>
        <v>0</v>
      </c>
      <c r="Q117" s="7">
        <f>SUMIFS(Nhap!$I$5:$I$1000,Nhap!$E$5:$E$1000,DATE(Thang!$E$4,Thang!$C$4,Loc!$Q$2),Nhap!$F$5:$F$1000,Loc!A117)</f>
        <v>0</v>
      </c>
      <c r="R117" s="7">
        <f>SUMIFS(Nhap!$I$5:$I$1000,Nhap!$E$5:$E$1000,DATE(Thang!$E$4,Thang!$C$4,Loc!$R$2),Nhap!$F$5:$F$1000,Loc!A117)</f>
        <v>0</v>
      </c>
      <c r="S117" s="7">
        <f>SUMIFS(Nhap!$I$5:$I$1000,Nhap!$E$5:$E$1000,DATE(Thang!$E$4,Thang!$C$4,Loc!$S$2),Nhap!$F$5:$F$1000,Loc!A117)</f>
        <v>0</v>
      </c>
      <c r="T117" s="7">
        <f>SUMIFS(Nhap!$I$5:$I$1000,Nhap!$E$5:$E$1000,DATE(Thang!$E$4,Thang!$C$4,Loc!$T$2),Nhap!$F$5:$F$1000,Loc!A117)</f>
        <v>0</v>
      </c>
      <c r="U117" s="7">
        <f>SUMIFS(Nhap!$I$5:$I$1000,Nhap!$E$5:$E$1000,DATE(Thang!$E$4,Thang!$C$4,Loc!$U$2),Nhap!$F$5:$F$1000,Loc!A117)</f>
        <v>0</v>
      </c>
      <c r="V117" s="7">
        <f>SUMIFS(Nhap!$I$5:$I$1000,Nhap!$E$5:$E$1000,DATE(Thang!$E$4,Thang!$C$4,Loc!$V$2),Nhap!$F$5:$F$1000,Loc!A117)</f>
        <v>0</v>
      </c>
      <c r="W117" s="7">
        <f>SUMIFS(Nhap!$I$5:$I$1000,Nhap!$E$5:$E$1000,DATE(Thang!$E$4,Thang!$C$4,Loc!$W$2),Nhap!$F$5:$F$1000,Loc!A117)</f>
        <v>0</v>
      </c>
      <c r="X117" s="7">
        <f>SUMIFS(Nhap!$I$5:$I$1000,Nhap!$E$5:$E$1000,DATE(Thang!$E$4,Thang!$C$4,Loc!$X$2),Nhap!$F$5:$F$1000,Loc!A117)</f>
        <v>0</v>
      </c>
      <c r="Y117" s="7">
        <f>SUMIFS(Nhap!$I$5:$I$1000,Nhap!$E$5:$E$1000,DATE(Thang!$E$4,Thang!$C$4,Loc!$Y$2),Nhap!$F$5:$F$1000,Loc!A117)</f>
        <v>0</v>
      </c>
      <c r="Z117" s="7">
        <f>SUMIFS(Nhap!$I$5:$I$1000,Nhap!$E$5:$E$1000,DATE(Thang!$E$4,Thang!$C$4,Loc!$Z$2),Nhap!$F$5:$F$1000,Loc!A117)</f>
        <v>0</v>
      </c>
      <c r="AA117" s="7">
        <f>SUMIFS(Nhap!$I$5:$I$1000,Nhap!$E$5:$E$1000,DATE(Thang!$E$4,Thang!$C$4,Loc!$AA$2),Nhap!$F$5:$F$1000,Loc!A117)</f>
        <v>0</v>
      </c>
      <c r="AB117" s="7">
        <f>SUMIFS(Nhap!$I$5:$I$1000,Nhap!$E$5:$E$1000,DATE(Thang!$E$4,Thang!$C$4,Loc!$AB$2),Nhap!$F$5:$F$1000,Loc!A117)</f>
        <v>0</v>
      </c>
      <c r="AC117" s="7">
        <f>SUMIFS(Nhap!$I$5:$I$1000,Nhap!$E$5:$E$1000,DATE(Thang!$E$4,Thang!$C$4,Loc!$AC$2),Nhap!$F$5:$F$1000,Loc!A117)</f>
        <v>0</v>
      </c>
      <c r="AD117" s="7">
        <f>SUMIFS(Nhap!$I$5:$I$1000,Nhap!$E$5:$E$1000,DATE(Thang!$E$4,Thang!$C$4,Loc!$AD$2),Nhap!$F$5:$F$1000,Loc!$A$5)</f>
        <v>0</v>
      </c>
      <c r="AE117" s="7">
        <f>SUMIFS(Nhap!$I$5:$I$1000,Nhap!$E$5:$E$1000,DATE(Thang!$E$4,Thang!$C$4,Loc!$AE$2),Nhap!$F$5:$F$1000,Loc!A117)</f>
        <v>0</v>
      </c>
      <c r="AF117" s="7">
        <f>SUMIFS(Nhap!$I$5:$I$1000,Nhap!$E$5:$E$1000,DATE(Thang!$E$4,Thang!$C$4,Loc!$AF$2),Nhap!$F$5:$F$1000,Loc!A117)</f>
        <v>0</v>
      </c>
      <c r="AG117" s="7">
        <f>SUMIFS(Nhap!$I$5:$I$1000,Nhap!$E$5:$E$1000,DATE(Thang!$E$4,Thang!$C$4,Loc!$AG$2),Nhap!$F$5:$F$1000,Loc!A117)</f>
        <v>0</v>
      </c>
      <c r="AH117" s="7">
        <f>SUMIFS(Nhap!$I$5:$I$1000,Nhap!$E$5:$E$1000,DATE(Thang!$E$4,Thang!$C$4,Loc!$AH$2),Nhap!$F$5:$F$1000,Loc!A117)</f>
        <v>0</v>
      </c>
      <c r="AI117" s="7">
        <f>SUMIFS(Nhap!$I$5:$I$1000,Nhap!$E$5:$E$1000,DATE(Thang!$E$4,Thang!$C$4,Loc!$AI$2),Nhap!$F$5:$F$1000,Loc!A117)</f>
        <v>0</v>
      </c>
      <c r="AJ117" s="7">
        <f>SUMIFS(Nhap!$I$5:$I$1000,Nhap!$E$5:$E$1000,DATE(Thang!$E$4,Thang!$C$4,Loc!$AJ$2),Nhap!$F$5:$F$1000,Loc!A117)</f>
        <v>0</v>
      </c>
      <c r="AK117" s="1">
        <f>SUMIFS(Xuat!$G$5:$G$1000,Xuat!$C$5:$C$1000,DATE(Thang!$E$4,Thang!$C$4,AK$2),Xuat!$D$5:$D$1000,Loc!$A117)</f>
        <v>0</v>
      </c>
      <c r="AL117" s="1">
        <f>SUMIFS(Xuat!$G$5:$G$1000,Xuat!$C$5:$C$1000,DATE(Thang!$E$4,Thang!$C$4,AL$2),Xuat!$D$5:$D$1000,Loc!$A117)</f>
        <v>0</v>
      </c>
      <c r="AM117" s="1">
        <f>SUMIFS(Xuat!$G$5:$G$1000,Xuat!$C$5:$C$1000,DATE(Thang!$E$4,Thang!$C$4,AM$2),Xuat!$D$5:$D$1000,Loc!$A117)</f>
        <v>0</v>
      </c>
      <c r="AN117" s="1">
        <f>SUMIFS(Xuat!$G$5:$G$1000,Xuat!$C$5:$C$1000,DATE(Thang!$E$4,Thang!$C$4,AN$2),Xuat!$D$5:$D$1000,Loc!$A117)</f>
        <v>0</v>
      </c>
      <c r="AO117" s="1">
        <f>SUMIFS(Xuat!$G$5:$G$1000,Xuat!$C$5:$C$1000,DATE(Thang!$E$4,Thang!$C$4,AO$2),Xuat!$D$5:$D$1000,Loc!$A117)</f>
        <v>0</v>
      </c>
      <c r="AP117" s="1">
        <f>SUMIFS(Xuat!$G$5:$G$1000,Xuat!$C$5:$C$1000,DATE(Thang!$E$4,Thang!$C$4,AP$2),Xuat!$D$5:$D$1000,Loc!$A117)</f>
        <v>0</v>
      </c>
      <c r="AQ117" s="1">
        <f>SUMIFS(Xuat!$G$5:$G$1000,Xuat!$C$5:$C$1000,DATE(Thang!$E$4,Thang!$C$4,AQ$2),Xuat!$D$5:$D$1000,Loc!$A117)</f>
        <v>0</v>
      </c>
      <c r="AR117" s="1">
        <f>SUMIFS(Xuat!$G$5:$G$1000,Xuat!$C$5:$C$1000,DATE(Thang!$E$4,Thang!$C$4,AR$2),Xuat!$D$5:$D$1000,Loc!$A117)</f>
        <v>0</v>
      </c>
      <c r="AS117" s="1">
        <f>SUMIFS(Xuat!$G$5:$G$1000,Xuat!$C$5:$C$1000,DATE(Thang!$E$4,Thang!$C$4,AS$2),Xuat!$D$5:$D$1000,Loc!$A117)</f>
        <v>0</v>
      </c>
      <c r="AT117" s="1">
        <f>SUMIFS(Xuat!$G$5:$G$1000,Xuat!$C$5:$C$1000,DATE(Thang!$E$4,Thang!$C$4,AT$2),Xuat!$D$5:$D$1000,Loc!$A117)</f>
        <v>0</v>
      </c>
      <c r="AU117" s="1">
        <f>SUMIFS(Xuat!$G$5:$G$1000,Xuat!$C$5:$C$1000,DATE(Thang!$E$4,Thang!$C$4,AU$2),Xuat!$D$5:$D$1000,Loc!$A117)</f>
        <v>0</v>
      </c>
      <c r="AV117" s="1">
        <f>SUMIFS(Xuat!$G$5:$G$1000,Xuat!$C$5:$C$1000,DATE(Thang!$E$4,Thang!$C$4,AV$2),Xuat!$D$5:$D$1000,Loc!$A117)</f>
        <v>0</v>
      </c>
      <c r="AW117" s="1">
        <f>SUMIFS(Xuat!$G$5:$G$1000,Xuat!$C$5:$C$1000,DATE(Thang!$E$4,Thang!$C$4,AW$2),Xuat!$D$5:$D$1000,Loc!$A117)</f>
        <v>0</v>
      </c>
      <c r="AX117" s="1">
        <f>SUMIFS(Xuat!$G$5:$G$1000,Xuat!$C$5:$C$1000,DATE(Thang!$E$4,Thang!$C$4,AX$2),Xuat!$D$5:$D$1000,Loc!$A117)</f>
        <v>0</v>
      </c>
      <c r="AY117" s="1">
        <f>SUMIFS(Xuat!$G$5:$G$1000,Xuat!$C$5:$C$1000,DATE(Thang!$E$4,Thang!$C$4,AY$2),Xuat!$D$5:$D$1000,Loc!$A117)</f>
        <v>0</v>
      </c>
      <c r="AZ117" s="1">
        <f>SUMIFS(Xuat!$G$5:$G$1000,Xuat!$C$5:$C$1000,DATE(Thang!$E$4,Thang!$C$4,AZ$2),Xuat!$D$5:$D$1000,Loc!$A117)</f>
        <v>0</v>
      </c>
      <c r="BA117" s="1">
        <f>SUMIFS(Xuat!$G$5:$G$1000,Xuat!$C$5:$C$1000,DATE(Thang!$E$4,Thang!$C$4,BA$2),Xuat!$D$5:$D$1000,Loc!$A117)</f>
        <v>0</v>
      </c>
      <c r="BB117" s="1">
        <f>SUMIFS(Xuat!$G$5:$G$1000,Xuat!$C$5:$C$1000,DATE(Thang!$E$4,Thang!$C$4,BB$2),Xuat!$D$5:$D$1000,Loc!$A117)</f>
        <v>0</v>
      </c>
      <c r="BC117" s="1">
        <f>SUMIFS(Xuat!$G$5:$G$1000,Xuat!$C$5:$C$1000,DATE(Thang!$E$4,Thang!$C$4,BC$2),Xuat!$D$5:$D$1000,Loc!$A117)</f>
        <v>0</v>
      </c>
      <c r="BD117" s="1">
        <f>SUMIFS(Xuat!$G$5:$G$1000,Xuat!$C$5:$C$1000,DATE(Thang!$E$4,Thang!$C$4,BD$2),Xuat!$D$5:$D$1000,Loc!$A117)</f>
        <v>0</v>
      </c>
      <c r="BE117" s="1">
        <f>SUMIFS(Xuat!$G$5:$G$1000,Xuat!$C$5:$C$1000,DATE(Thang!$E$4,Thang!$C$4,BE$2),Xuat!$D$5:$D$1000,Loc!$A117)</f>
        <v>0</v>
      </c>
      <c r="BF117" s="1">
        <f>SUMIFS(Xuat!$G$5:$G$1000,Xuat!$C$5:$C$1000,DATE(Thang!$E$4,Thang!$C$4,BF$2),Xuat!$D$5:$D$1000,Loc!$A117)</f>
        <v>0</v>
      </c>
      <c r="BG117" s="1">
        <f>SUMIFS(Xuat!$G$5:$G$1000,Xuat!$C$5:$C$1000,DATE(Thang!$E$4,Thang!$C$4,BG$2),Xuat!$D$5:$D$1000,Loc!$A117)</f>
        <v>0</v>
      </c>
      <c r="BH117" s="1">
        <f>SUMIFS(Xuat!$G$5:$G$1000,Xuat!$C$5:$C$1000,DATE(Thang!$E$4,Thang!$C$4,BH$2),Xuat!$D$5:$D$1000,Loc!$A117)</f>
        <v>0</v>
      </c>
      <c r="BI117" s="1">
        <f>SUMIFS(Xuat!$G$5:$G$1000,Xuat!$C$5:$C$1000,DATE(Thang!$E$4,Thang!$C$4,BI$2),Xuat!$D$5:$D$1000,Loc!$A117)</f>
        <v>0</v>
      </c>
      <c r="BJ117" s="1">
        <f>SUMIFS(Xuat!$G$5:$G$1000,Xuat!$C$5:$C$1000,DATE(Thang!$E$4,Thang!$C$4,BJ$2),Xuat!$D$5:$D$1000,Loc!$A117)</f>
        <v>0</v>
      </c>
      <c r="BK117" s="1">
        <f>SUMIFS(Xuat!$G$5:$G$1000,Xuat!$C$5:$C$1000,DATE(Thang!$E$4,Thang!$C$4,BK$2),Xuat!$D$5:$D$1000,Loc!$A117)</f>
        <v>0</v>
      </c>
      <c r="BL117" s="1">
        <f>SUMIFS(Xuat!$G$5:$G$1000,Xuat!$C$5:$C$1000,DATE(Thang!$E$4,Thang!$C$4,BL$2),Xuat!$D$5:$D$1000,Loc!$A117)</f>
        <v>0</v>
      </c>
      <c r="BM117" s="1">
        <f>SUMIFS(Xuat!$G$5:$G$1000,Xuat!$C$5:$C$1000,DATE(Thang!$E$4,Thang!$C$4,BM$2),Xuat!$D$5:$D$1000,Loc!$A117)</f>
        <v>0</v>
      </c>
      <c r="BN117" s="1">
        <f>SUMIFS(Xuat!$G$5:$G$1000,Xuat!$C$5:$C$1000,DATE(Thang!$E$4,Thang!$C$4,BN$2),Xuat!$D$5:$D$1000,Loc!$A117)</f>
        <v>0</v>
      </c>
      <c r="BO117" s="1">
        <f>SUMIFS(Xuat!$G$5:$G$1000,Xuat!$C$5:$C$1000,DATE(Thang!$E$4,Thang!$C$4,BO$2),Xuat!$D$5:$D$1000,Loc!$A117)</f>
        <v>0</v>
      </c>
    </row>
    <row r="118" spans="1:67" x14ac:dyDescent="0.2">
      <c r="A118" s="2">
        <f>DM!C118</f>
        <v>0</v>
      </c>
      <c r="B118" s="3">
        <f>VLOOKUP(A118,Tondau!$B$5:$F$500,3,0)</f>
        <v>0</v>
      </c>
      <c r="C118" s="3">
        <f t="shared" si="5"/>
        <v>0</v>
      </c>
      <c r="D118" s="3">
        <f t="shared" si="6"/>
        <v>0</v>
      </c>
      <c r="E118" s="3">
        <f t="shared" si="7"/>
        <v>0</v>
      </c>
      <c r="F118" s="7">
        <f>SUMIFS(Nhap!$I$5:$I$1000,Nhap!$E$5:$E$1000,DATE(Thang!$E$4,Thang!$C$4,Loc!$F$2),Nhap!$F$5:$F$1000,Loc!A118)</f>
        <v>0</v>
      </c>
      <c r="G118" s="7">
        <f>SUMIFS(Nhap!$I$5:$I$1000,Nhap!$E$5:$E$1000,DATE(Thang!$E$4,Thang!$C$4,Loc!$G$2),Nhap!$F$5:$F$1000,Loc!A118)</f>
        <v>0</v>
      </c>
      <c r="H118" s="7">
        <f>SUMIFS(Nhap!$I$5:$I$1000,Nhap!$E$5:$E$1000,DATE(Thang!$E$4,Thang!$C$4,Loc!$H$2),Nhap!$F$5:$F$1000,Loc!A118)</f>
        <v>0</v>
      </c>
      <c r="I118" s="7">
        <f>SUMIFS(Nhap!$I$5:$I$1000,Nhap!$E$5:$E$1000,DATE(Thang!$E$4,Thang!$C$4,Loc!$I$2),Nhap!$F$5:$F$1000,Loc!A118)</f>
        <v>0</v>
      </c>
      <c r="J118" s="7">
        <f>SUMIFS(Nhap!$I$5:$I$1000,Nhap!$E$5:$E$1000,DATE(Thang!$E$4,Thang!$C$4,Loc!$J$2),Nhap!$F$5:$F$1000,Loc!A118)</f>
        <v>0</v>
      </c>
      <c r="K118" s="7">
        <f>SUMIFS(Nhap!$I$5:$I$1000,Nhap!$E$5:$E$1000,DATE(Thang!$E$4,Thang!$C$4,Loc!$K$2),Nhap!$F$5:$F$1000,Loc!A118)</f>
        <v>0</v>
      </c>
      <c r="L118" s="7">
        <f>SUMIFS(Nhap!$I$5:$I$1000,Nhap!$E$5:$E$1000,DATE(Thang!$E$4,Thang!$C$4,Loc!$L$2),Nhap!$F$5:$F$1000,Loc!A118)</f>
        <v>0</v>
      </c>
      <c r="M118" s="7">
        <f>SUMIFS(Nhap!$I$5:$I$1000,Nhap!$E$5:$E$1000,DATE(Thang!$E$4,Thang!$C$4,Loc!$M$2),Nhap!$F$5:$F$1000,Loc!A118)</f>
        <v>0</v>
      </c>
      <c r="N118" s="7">
        <f>SUMIFS(Nhap!$I$5:$I$1000,Nhap!$E$5:$E$1000,DATE(Thang!$E$4,Thang!$C$4,Loc!$N$2),Nhap!$F$5:$F$1000,Loc!A118)</f>
        <v>0</v>
      </c>
      <c r="O118" s="7">
        <f>SUMIFS(Nhap!$I$5:$I$1000,Nhap!$E$5:$E$1000,DATE(Thang!$E$4,Thang!$C$4,Loc!$O$2),Nhap!$F$5:$F$1000,Loc!A118)</f>
        <v>0</v>
      </c>
      <c r="P118" s="7">
        <f>SUMIFS(Nhap!$I$5:$I$1000,Nhap!$E$5:$E$1000,DATE(Thang!$E$4,Thang!$C$4,Loc!$P$2),Nhap!$F$5:$F$1000,Loc!A118)</f>
        <v>0</v>
      </c>
      <c r="Q118" s="7">
        <f>SUMIFS(Nhap!$I$5:$I$1000,Nhap!$E$5:$E$1000,DATE(Thang!$E$4,Thang!$C$4,Loc!$Q$2),Nhap!$F$5:$F$1000,Loc!A118)</f>
        <v>0</v>
      </c>
      <c r="R118" s="7">
        <f>SUMIFS(Nhap!$I$5:$I$1000,Nhap!$E$5:$E$1000,DATE(Thang!$E$4,Thang!$C$4,Loc!$R$2),Nhap!$F$5:$F$1000,Loc!A118)</f>
        <v>0</v>
      </c>
      <c r="S118" s="7">
        <f>SUMIFS(Nhap!$I$5:$I$1000,Nhap!$E$5:$E$1000,DATE(Thang!$E$4,Thang!$C$4,Loc!$S$2),Nhap!$F$5:$F$1000,Loc!A118)</f>
        <v>0</v>
      </c>
      <c r="T118" s="7">
        <f>SUMIFS(Nhap!$I$5:$I$1000,Nhap!$E$5:$E$1000,DATE(Thang!$E$4,Thang!$C$4,Loc!$T$2),Nhap!$F$5:$F$1000,Loc!A118)</f>
        <v>0</v>
      </c>
      <c r="U118" s="7">
        <f>SUMIFS(Nhap!$I$5:$I$1000,Nhap!$E$5:$E$1000,DATE(Thang!$E$4,Thang!$C$4,Loc!$U$2),Nhap!$F$5:$F$1000,Loc!A118)</f>
        <v>0</v>
      </c>
      <c r="V118" s="7">
        <f>SUMIFS(Nhap!$I$5:$I$1000,Nhap!$E$5:$E$1000,DATE(Thang!$E$4,Thang!$C$4,Loc!$V$2),Nhap!$F$5:$F$1000,Loc!A118)</f>
        <v>0</v>
      </c>
      <c r="W118" s="7">
        <f>SUMIFS(Nhap!$I$5:$I$1000,Nhap!$E$5:$E$1000,DATE(Thang!$E$4,Thang!$C$4,Loc!$W$2),Nhap!$F$5:$F$1000,Loc!A118)</f>
        <v>0</v>
      </c>
      <c r="X118" s="7">
        <f>SUMIFS(Nhap!$I$5:$I$1000,Nhap!$E$5:$E$1000,DATE(Thang!$E$4,Thang!$C$4,Loc!$X$2),Nhap!$F$5:$F$1000,Loc!A118)</f>
        <v>0</v>
      </c>
      <c r="Y118" s="7">
        <f>SUMIFS(Nhap!$I$5:$I$1000,Nhap!$E$5:$E$1000,DATE(Thang!$E$4,Thang!$C$4,Loc!$Y$2),Nhap!$F$5:$F$1000,Loc!A118)</f>
        <v>0</v>
      </c>
      <c r="Z118" s="7">
        <f>SUMIFS(Nhap!$I$5:$I$1000,Nhap!$E$5:$E$1000,DATE(Thang!$E$4,Thang!$C$4,Loc!$Z$2),Nhap!$F$5:$F$1000,Loc!A118)</f>
        <v>0</v>
      </c>
      <c r="AA118" s="7">
        <f>SUMIFS(Nhap!$I$5:$I$1000,Nhap!$E$5:$E$1000,DATE(Thang!$E$4,Thang!$C$4,Loc!$AA$2),Nhap!$F$5:$F$1000,Loc!A118)</f>
        <v>0</v>
      </c>
      <c r="AB118" s="7">
        <f>SUMIFS(Nhap!$I$5:$I$1000,Nhap!$E$5:$E$1000,DATE(Thang!$E$4,Thang!$C$4,Loc!$AB$2),Nhap!$F$5:$F$1000,Loc!A118)</f>
        <v>0</v>
      </c>
      <c r="AC118" s="7">
        <f>SUMIFS(Nhap!$I$5:$I$1000,Nhap!$E$5:$E$1000,DATE(Thang!$E$4,Thang!$C$4,Loc!$AC$2),Nhap!$F$5:$F$1000,Loc!A118)</f>
        <v>0</v>
      </c>
      <c r="AD118" s="7">
        <f>SUMIFS(Nhap!$I$5:$I$1000,Nhap!$E$5:$E$1000,DATE(Thang!$E$4,Thang!$C$4,Loc!$AD$2),Nhap!$F$5:$F$1000,Loc!$A$5)</f>
        <v>0</v>
      </c>
      <c r="AE118" s="7">
        <f>SUMIFS(Nhap!$I$5:$I$1000,Nhap!$E$5:$E$1000,DATE(Thang!$E$4,Thang!$C$4,Loc!$AE$2),Nhap!$F$5:$F$1000,Loc!A118)</f>
        <v>0</v>
      </c>
      <c r="AF118" s="7">
        <f>SUMIFS(Nhap!$I$5:$I$1000,Nhap!$E$5:$E$1000,DATE(Thang!$E$4,Thang!$C$4,Loc!$AF$2),Nhap!$F$5:$F$1000,Loc!A118)</f>
        <v>0</v>
      </c>
      <c r="AG118" s="7">
        <f>SUMIFS(Nhap!$I$5:$I$1000,Nhap!$E$5:$E$1000,DATE(Thang!$E$4,Thang!$C$4,Loc!$AG$2),Nhap!$F$5:$F$1000,Loc!A118)</f>
        <v>0</v>
      </c>
      <c r="AH118" s="7">
        <f>SUMIFS(Nhap!$I$5:$I$1000,Nhap!$E$5:$E$1000,DATE(Thang!$E$4,Thang!$C$4,Loc!$AH$2),Nhap!$F$5:$F$1000,Loc!A118)</f>
        <v>0</v>
      </c>
      <c r="AI118" s="7">
        <f>SUMIFS(Nhap!$I$5:$I$1000,Nhap!$E$5:$E$1000,DATE(Thang!$E$4,Thang!$C$4,Loc!$AI$2),Nhap!$F$5:$F$1000,Loc!A118)</f>
        <v>0</v>
      </c>
      <c r="AJ118" s="7">
        <f>SUMIFS(Nhap!$I$5:$I$1000,Nhap!$E$5:$E$1000,DATE(Thang!$E$4,Thang!$C$4,Loc!$AJ$2),Nhap!$F$5:$F$1000,Loc!A118)</f>
        <v>0</v>
      </c>
      <c r="AK118" s="1">
        <f>SUMIFS(Xuat!$G$5:$G$1000,Xuat!$C$5:$C$1000,DATE(Thang!$E$4,Thang!$C$4,AK$2),Xuat!$D$5:$D$1000,Loc!$A118)</f>
        <v>0</v>
      </c>
      <c r="AL118" s="1">
        <f>SUMIFS(Xuat!$G$5:$G$1000,Xuat!$C$5:$C$1000,DATE(Thang!$E$4,Thang!$C$4,AL$2),Xuat!$D$5:$D$1000,Loc!$A118)</f>
        <v>0</v>
      </c>
      <c r="AM118" s="1">
        <f>SUMIFS(Xuat!$G$5:$G$1000,Xuat!$C$5:$C$1000,DATE(Thang!$E$4,Thang!$C$4,AM$2),Xuat!$D$5:$D$1000,Loc!$A118)</f>
        <v>0</v>
      </c>
      <c r="AN118" s="1">
        <f>SUMIFS(Xuat!$G$5:$G$1000,Xuat!$C$5:$C$1000,DATE(Thang!$E$4,Thang!$C$4,AN$2),Xuat!$D$5:$D$1000,Loc!$A118)</f>
        <v>0</v>
      </c>
      <c r="AO118" s="1">
        <f>SUMIFS(Xuat!$G$5:$G$1000,Xuat!$C$5:$C$1000,DATE(Thang!$E$4,Thang!$C$4,AO$2),Xuat!$D$5:$D$1000,Loc!$A118)</f>
        <v>0</v>
      </c>
      <c r="AP118" s="1">
        <f>SUMIFS(Xuat!$G$5:$G$1000,Xuat!$C$5:$C$1000,DATE(Thang!$E$4,Thang!$C$4,AP$2),Xuat!$D$5:$D$1000,Loc!$A118)</f>
        <v>0</v>
      </c>
      <c r="AQ118" s="1">
        <f>SUMIFS(Xuat!$G$5:$G$1000,Xuat!$C$5:$C$1000,DATE(Thang!$E$4,Thang!$C$4,AQ$2),Xuat!$D$5:$D$1000,Loc!$A118)</f>
        <v>0</v>
      </c>
      <c r="AR118" s="1">
        <f>SUMIFS(Xuat!$G$5:$G$1000,Xuat!$C$5:$C$1000,DATE(Thang!$E$4,Thang!$C$4,AR$2),Xuat!$D$5:$D$1000,Loc!$A118)</f>
        <v>0</v>
      </c>
      <c r="AS118" s="1">
        <f>SUMIFS(Xuat!$G$5:$G$1000,Xuat!$C$5:$C$1000,DATE(Thang!$E$4,Thang!$C$4,AS$2),Xuat!$D$5:$D$1000,Loc!$A118)</f>
        <v>0</v>
      </c>
      <c r="AT118" s="1">
        <f>SUMIFS(Xuat!$G$5:$G$1000,Xuat!$C$5:$C$1000,DATE(Thang!$E$4,Thang!$C$4,AT$2),Xuat!$D$5:$D$1000,Loc!$A118)</f>
        <v>0</v>
      </c>
      <c r="AU118" s="1">
        <f>SUMIFS(Xuat!$G$5:$G$1000,Xuat!$C$5:$C$1000,DATE(Thang!$E$4,Thang!$C$4,AU$2),Xuat!$D$5:$D$1000,Loc!$A118)</f>
        <v>0</v>
      </c>
      <c r="AV118" s="1">
        <f>SUMIFS(Xuat!$G$5:$G$1000,Xuat!$C$5:$C$1000,DATE(Thang!$E$4,Thang!$C$4,AV$2),Xuat!$D$5:$D$1000,Loc!$A118)</f>
        <v>0</v>
      </c>
      <c r="AW118" s="1">
        <f>SUMIFS(Xuat!$G$5:$G$1000,Xuat!$C$5:$C$1000,DATE(Thang!$E$4,Thang!$C$4,AW$2),Xuat!$D$5:$D$1000,Loc!$A118)</f>
        <v>0</v>
      </c>
      <c r="AX118" s="1">
        <f>SUMIFS(Xuat!$G$5:$G$1000,Xuat!$C$5:$C$1000,DATE(Thang!$E$4,Thang!$C$4,AX$2),Xuat!$D$5:$D$1000,Loc!$A118)</f>
        <v>0</v>
      </c>
      <c r="AY118" s="1">
        <f>SUMIFS(Xuat!$G$5:$G$1000,Xuat!$C$5:$C$1000,DATE(Thang!$E$4,Thang!$C$4,AY$2),Xuat!$D$5:$D$1000,Loc!$A118)</f>
        <v>0</v>
      </c>
      <c r="AZ118" s="1">
        <f>SUMIFS(Xuat!$G$5:$G$1000,Xuat!$C$5:$C$1000,DATE(Thang!$E$4,Thang!$C$4,AZ$2),Xuat!$D$5:$D$1000,Loc!$A118)</f>
        <v>0</v>
      </c>
      <c r="BA118" s="1">
        <f>SUMIFS(Xuat!$G$5:$G$1000,Xuat!$C$5:$C$1000,DATE(Thang!$E$4,Thang!$C$4,BA$2),Xuat!$D$5:$D$1000,Loc!$A118)</f>
        <v>0</v>
      </c>
      <c r="BB118" s="1">
        <f>SUMIFS(Xuat!$G$5:$G$1000,Xuat!$C$5:$C$1000,DATE(Thang!$E$4,Thang!$C$4,BB$2),Xuat!$D$5:$D$1000,Loc!$A118)</f>
        <v>0</v>
      </c>
      <c r="BC118" s="1">
        <f>SUMIFS(Xuat!$G$5:$G$1000,Xuat!$C$5:$C$1000,DATE(Thang!$E$4,Thang!$C$4,BC$2),Xuat!$D$5:$D$1000,Loc!$A118)</f>
        <v>0</v>
      </c>
      <c r="BD118" s="1">
        <f>SUMIFS(Xuat!$G$5:$G$1000,Xuat!$C$5:$C$1000,DATE(Thang!$E$4,Thang!$C$4,BD$2),Xuat!$D$5:$D$1000,Loc!$A118)</f>
        <v>0</v>
      </c>
      <c r="BE118" s="1">
        <f>SUMIFS(Xuat!$G$5:$G$1000,Xuat!$C$5:$C$1000,DATE(Thang!$E$4,Thang!$C$4,BE$2),Xuat!$D$5:$D$1000,Loc!$A118)</f>
        <v>0</v>
      </c>
      <c r="BF118" s="1">
        <f>SUMIFS(Xuat!$G$5:$G$1000,Xuat!$C$5:$C$1000,DATE(Thang!$E$4,Thang!$C$4,BF$2),Xuat!$D$5:$D$1000,Loc!$A118)</f>
        <v>0</v>
      </c>
      <c r="BG118" s="1">
        <f>SUMIFS(Xuat!$G$5:$G$1000,Xuat!$C$5:$C$1000,DATE(Thang!$E$4,Thang!$C$4,BG$2),Xuat!$D$5:$D$1000,Loc!$A118)</f>
        <v>0</v>
      </c>
      <c r="BH118" s="1">
        <f>SUMIFS(Xuat!$G$5:$G$1000,Xuat!$C$5:$C$1000,DATE(Thang!$E$4,Thang!$C$4,BH$2),Xuat!$D$5:$D$1000,Loc!$A118)</f>
        <v>0</v>
      </c>
      <c r="BI118" s="1">
        <f>SUMIFS(Xuat!$G$5:$G$1000,Xuat!$C$5:$C$1000,DATE(Thang!$E$4,Thang!$C$4,BI$2),Xuat!$D$5:$D$1000,Loc!$A118)</f>
        <v>0</v>
      </c>
      <c r="BJ118" s="1">
        <f>SUMIFS(Xuat!$G$5:$G$1000,Xuat!$C$5:$C$1000,DATE(Thang!$E$4,Thang!$C$4,BJ$2),Xuat!$D$5:$D$1000,Loc!$A118)</f>
        <v>0</v>
      </c>
      <c r="BK118" s="1">
        <f>SUMIFS(Xuat!$G$5:$G$1000,Xuat!$C$5:$C$1000,DATE(Thang!$E$4,Thang!$C$4,BK$2),Xuat!$D$5:$D$1000,Loc!$A118)</f>
        <v>0</v>
      </c>
      <c r="BL118" s="1">
        <f>SUMIFS(Xuat!$G$5:$G$1000,Xuat!$C$5:$C$1000,DATE(Thang!$E$4,Thang!$C$4,BL$2),Xuat!$D$5:$D$1000,Loc!$A118)</f>
        <v>0</v>
      </c>
      <c r="BM118" s="1">
        <f>SUMIFS(Xuat!$G$5:$G$1000,Xuat!$C$5:$C$1000,DATE(Thang!$E$4,Thang!$C$4,BM$2),Xuat!$D$5:$D$1000,Loc!$A118)</f>
        <v>0</v>
      </c>
      <c r="BN118" s="1">
        <f>SUMIFS(Xuat!$G$5:$G$1000,Xuat!$C$5:$C$1000,DATE(Thang!$E$4,Thang!$C$4,BN$2),Xuat!$D$5:$D$1000,Loc!$A118)</f>
        <v>0</v>
      </c>
      <c r="BO118" s="1">
        <f>SUMIFS(Xuat!$G$5:$G$1000,Xuat!$C$5:$C$1000,DATE(Thang!$E$4,Thang!$C$4,BO$2),Xuat!$D$5:$D$1000,Loc!$A118)</f>
        <v>0</v>
      </c>
    </row>
    <row r="119" spans="1:67" x14ac:dyDescent="0.2">
      <c r="A119" s="2">
        <f>DM!C119</f>
        <v>0</v>
      </c>
      <c r="B119" s="3">
        <f>VLOOKUP(A119,Tondau!$B$5:$F$500,3,0)</f>
        <v>0</v>
      </c>
      <c r="C119" s="3">
        <f t="shared" si="5"/>
        <v>0</v>
      </c>
      <c r="D119" s="3">
        <f t="shared" si="6"/>
        <v>0</v>
      </c>
      <c r="E119" s="3">
        <f t="shared" si="7"/>
        <v>0</v>
      </c>
      <c r="F119" s="7">
        <f>SUMIFS(Nhap!$I$5:$I$1000,Nhap!$E$5:$E$1000,DATE(Thang!$E$4,Thang!$C$4,Loc!$F$2),Nhap!$F$5:$F$1000,Loc!A119)</f>
        <v>0</v>
      </c>
      <c r="G119" s="7">
        <f>SUMIFS(Nhap!$I$5:$I$1000,Nhap!$E$5:$E$1000,DATE(Thang!$E$4,Thang!$C$4,Loc!$G$2),Nhap!$F$5:$F$1000,Loc!A119)</f>
        <v>0</v>
      </c>
      <c r="H119" s="7">
        <f>SUMIFS(Nhap!$I$5:$I$1000,Nhap!$E$5:$E$1000,DATE(Thang!$E$4,Thang!$C$4,Loc!$H$2),Nhap!$F$5:$F$1000,Loc!A119)</f>
        <v>0</v>
      </c>
      <c r="I119" s="7">
        <f>SUMIFS(Nhap!$I$5:$I$1000,Nhap!$E$5:$E$1000,DATE(Thang!$E$4,Thang!$C$4,Loc!$I$2),Nhap!$F$5:$F$1000,Loc!A119)</f>
        <v>0</v>
      </c>
      <c r="J119" s="7">
        <f>SUMIFS(Nhap!$I$5:$I$1000,Nhap!$E$5:$E$1000,DATE(Thang!$E$4,Thang!$C$4,Loc!$J$2),Nhap!$F$5:$F$1000,Loc!A119)</f>
        <v>0</v>
      </c>
      <c r="K119" s="7">
        <f>SUMIFS(Nhap!$I$5:$I$1000,Nhap!$E$5:$E$1000,DATE(Thang!$E$4,Thang!$C$4,Loc!$K$2),Nhap!$F$5:$F$1000,Loc!A119)</f>
        <v>0</v>
      </c>
      <c r="L119" s="7">
        <f>SUMIFS(Nhap!$I$5:$I$1000,Nhap!$E$5:$E$1000,DATE(Thang!$E$4,Thang!$C$4,Loc!$L$2),Nhap!$F$5:$F$1000,Loc!A119)</f>
        <v>0</v>
      </c>
      <c r="M119" s="7">
        <f>SUMIFS(Nhap!$I$5:$I$1000,Nhap!$E$5:$E$1000,DATE(Thang!$E$4,Thang!$C$4,Loc!$M$2),Nhap!$F$5:$F$1000,Loc!A119)</f>
        <v>0</v>
      </c>
      <c r="N119" s="7">
        <f>SUMIFS(Nhap!$I$5:$I$1000,Nhap!$E$5:$E$1000,DATE(Thang!$E$4,Thang!$C$4,Loc!$N$2),Nhap!$F$5:$F$1000,Loc!A119)</f>
        <v>0</v>
      </c>
      <c r="O119" s="7">
        <f>SUMIFS(Nhap!$I$5:$I$1000,Nhap!$E$5:$E$1000,DATE(Thang!$E$4,Thang!$C$4,Loc!$O$2),Nhap!$F$5:$F$1000,Loc!A119)</f>
        <v>0</v>
      </c>
      <c r="P119" s="7">
        <f>SUMIFS(Nhap!$I$5:$I$1000,Nhap!$E$5:$E$1000,DATE(Thang!$E$4,Thang!$C$4,Loc!$P$2),Nhap!$F$5:$F$1000,Loc!A119)</f>
        <v>0</v>
      </c>
      <c r="Q119" s="7">
        <f>SUMIFS(Nhap!$I$5:$I$1000,Nhap!$E$5:$E$1000,DATE(Thang!$E$4,Thang!$C$4,Loc!$Q$2),Nhap!$F$5:$F$1000,Loc!A119)</f>
        <v>0</v>
      </c>
      <c r="R119" s="7">
        <f>SUMIFS(Nhap!$I$5:$I$1000,Nhap!$E$5:$E$1000,DATE(Thang!$E$4,Thang!$C$4,Loc!$R$2),Nhap!$F$5:$F$1000,Loc!A119)</f>
        <v>0</v>
      </c>
      <c r="S119" s="7">
        <f>SUMIFS(Nhap!$I$5:$I$1000,Nhap!$E$5:$E$1000,DATE(Thang!$E$4,Thang!$C$4,Loc!$S$2),Nhap!$F$5:$F$1000,Loc!A119)</f>
        <v>0</v>
      </c>
      <c r="T119" s="7">
        <f>SUMIFS(Nhap!$I$5:$I$1000,Nhap!$E$5:$E$1000,DATE(Thang!$E$4,Thang!$C$4,Loc!$T$2),Nhap!$F$5:$F$1000,Loc!A119)</f>
        <v>0</v>
      </c>
      <c r="U119" s="7">
        <f>SUMIFS(Nhap!$I$5:$I$1000,Nhap!$E$5:$E$1000,DATE(Thang!$E$4,Thang!$C$4,Loc!$U$2),Nhap!$F$5:$F$1000,Loc!A119)</f>
        <v>0</v>
      </c>
      <c r="V119" s="7">
        <f>SUMIFS(Nhap!$I$5:$I$1000,Nhap!$E$5:$E$1000,DATE(Thang!$E$4,Thang!$C$4,Loc!$V$2),Nhap!$F$5:$F$1000,Loc!A119)</f>
        <v>0</v>
      </c>
      <c r="W119" s="7">
        <f>SUMIFS(Nhap!$I$5:$I$1000,Nhap!$E$5:$E$1000,DATE(Thang!$E$4,Thang!$C$4,Loc!$W$2),Nhap!$F$5:$F$1000,Loc!A119)</f>
        <v>0</v>
      </c>
      <c r="X119" s="7">
        <f>SUMIFS(Nhap!$I$5:$I$1000,Nhap!$E$5:$E$1000,DATE(Thang!$E$4,Thang!$C$4,Loc!$X$2),Nhap!$F$5:$F$1000,Loc!A119)</f>
        <v>0</v>
      </c>
      <c r="Y119" s="7">
        <f>SUMIFS(Nhap!$I$5:$I$1000,Nhap!$E$5:$E$1000,DATE(Thang!$E$4,Thang!$C$4,Loc!$Y$2),Nhap!$F$5:$F$1000,Loc!A119)</f>
        <v>0</v>
      </c>
      <c r="Z119" s="7">
        <f>SUMIFS(Nhap!$I$5:$I$1000,Nhap!$E$5:$E$1000,DATE(Thang!$E$4,Thang!$C$4,Loc!$Z$2),Nhap!$F$5:$F$1000,Loc!A119)</f>
        <v>0</v>
      </c>
      <c r="AA119" s="7">
        <f>SUMIFS(Nhap!$I$5:$I$1000,Nhap!$E$5:$E$1000,DATE(Thang!$E$4,Thang!$C$4,Loc!$AA$2),Nhap!$F$5:$F$1000,Loc!A119)</f>
        <v>0</v>
      </c>
      <c r="AB119" s="7">
        <f>SUMIFS(Nhap!$I$5:$I$1000,Nhap!$E$5:$E$1000,DATE(Thang!$E$4,Thang!$C$4,Loc!$AB$2),Nhap!$F$5:$F$1000,Loc!A119)</f>
        <v>0</v>
      </c>
      <c r="AC119" s="7">
        <f>SUMIFS(Nhap!$I$5:$I$1000,Nhap!$E$5:$E$1000,DATE(Thang!$E$4,Thang!$C$4,Loc!$AC$2),Nhap!$F$5:$F$1000,Loc!A119)</f>
        <v>0</v>
      </c>
      <c r="AD119" s="7">
        <f>SUMIFS(Nhap!$I$5:$I$1000,Nhap!$E$5:$E$1000,DATE(Thang!$E$4,Thang!$C$4,Loc!$AD$2),Nhap!$F$5:$F$1000,Loc!$A$5)</f>
        <v>0</v>
      </c>
      <c r="AE119" s="7">
        <f>SUMIFS(Nhap!$I$5:$I$1000,Nhap!$E$5:$E$1000,DATE(Thang!$E$4,Thang!$C$4,Loc!$AE$2),Nhap!$F$5:$F$1000,Loc!A119)</f>
        <v>0</v>
      </c>
      <c r="AF119" s="7">
        <f>SUMIFS(Nhap!$I$5:$I$1000,Nhap!$E$5:$E$1000,DATE(Thang!$E$4,Thang!$C$4,Loc!$AF$2),Nhap!$F$5:$F$1000,Loc!A119)</f>
        <v>0</v>
      </c>
      <c r="AG119" s="7">
        <f>SUMIFS(Nhap!$I$5:$I$1000,Nhap!$E$5:$E$1000,DATE(Thang!$E$4,Thang!$C$4,Loc!$AG$2),Nhap!$F$5:$F$1000,Loc!A119)</f>
        <v>0</v>
      </c>
      <c r="AH119" s="7">
        <f>SUMIFS(Nhap!$I$5:$I$1000,Nhap!$E$5:$E$1000,DATE(Thang!$E$4,Thang!$C$4,Loc!$AH$2),Nhap!$F$5:$F$1000,Loc!A119)</f>
        <v>0</v>
      </c>
      <c r="AI119" s="7">
        <f>SUMIFS(Nhap!$I$5:$I$1000,Nhap!$E$5:$E$1000,DATE(Thang!$E$4,Thang!$C$4,Loc!$AI$2),Nhap!$F$5:$F$1000,Loc!A119)</f>
        <v>0</v>
      </c>
      <c r="AJ119" s="7">
        <f>SUMIFS(Nhap!$I$5:$I$1000,Nhap!$E$5:$E$1000,DATE(Thang!$E$4,Thang!$C$4,Loc!$AJ$2),Nhap!$F$5:$F$1000,Loc!A119)</f>
        <v>0</v>
      </c>
      <c r="AK119" s="1">
        <f>SUMIFS(Xuat!$G$5:$G$1000,Xuat!$C$5:$C$1000,DATE(Thang!$E$4,Thang!$C$4,AK$2),Xuat!$D$5:$D$1000,Loc!$A119)</f>
        <v>0</v>
      </c>
      <c r="AL119" s="1">
        <f>SUMIFS(Xuat!$G$5:$G$1000,Xuat!$C$5:$C$1000,DATE(Thang!$E$4,Thang!$C$4,AL$2),Xuat!$D$5:$D$1000,Loc!$A119)</f>
        <v>0</v>
      </c>
      <c r="AM119" s="1">
        <f>SUMIFS(Xuat!$G$5:$G$1000,Xuat!$C$5:$C$1000,DATE(Thang!$E$4,Thang!$C$4,AM$2),Xuat!$D$5:$D$1000,Loc!$A119)</f>
        <v>0</v>
      </c>
      <c r="AN119" s="1">
        <f>SUMIFS(Xuat!$G$5:$G$1000,Xuat!$C$5:$C$1000,DATE(Thang!$E$4,Thang!$C$4,AN$2),Xuat!$D$5:$D$1000,Loc!$A119)</f>
        <v>0</v>
      </c>
      <c r="AO119" s="1">
        <f>SUMIFS(Xuat!$G$5:$G$1000,Xuat!$C$5:$C$1000,DATE(Thang!$E$4,Thang!$C$4,AO$2),Xuat!$D$5:$D$1000,Loc!$A119)</f>
        <v>0</v>
      </c>
      <c r="AP119" s="1">
        <f>SUMIFS(Xuat!$G$5:$G$1000,Xuat!$C$5:$C$1000,DATE(Thang!$E$4,Thang!$C$4,AP$2),Xuat!$D$5:$D$1000,Loc!$A119)</f>
        <v>0</v>
      </c>
      <c r="AQ119" s="1">
        <f>SUMIFS(Xuat!$G$5:$G$1000,Xuat!$C$5:$C$1000,DATE(Thang!$E$4,Thang!$C$4,AQ$2),Xuat!$D$5:$D$1000,Loc!$A119)</f>
        <v>0</v>
      </c>
      <c r="AR119" s="1">
        <f>SUMIFS(Xuat!$G$5:$G$1000,Xuat!$C$5:$C$1000,DATE(Thang!$E$4,Thang!$C$4,AR$2),Xuat!$D$5:$D$1000,Loc!$A119)</f>
        <v>0</v>
      </c>
      <c r="AS119" s="1">
        <f>SUMIFS(Xuat!$G$5:$G$1000,Xuat!$C$5:$C$1000,DATE(Thang!$E$4,Thang!$C$4,AS$2),Xuat!$D$5:$D$1000,Loc!$A119)</f>
        <v>0</v>
      </c>
      <c r="AT119" s="1">
        <f>SUMIFS(Xuat!$G$5:$G$1000,Xuat!$C$5:$C$1000,DATE(Thang!$E$4,Thang!$C$4,AT$2),Xuat!$D$5:$D$1000,Loc!$A119)</f>
        <v>0</v>
      </c>
      <c r="AU119" s="1">
        <f>SUMIFS(Xuat!$G$5:$G$1000,Xuat!$C$5:$C$1000,DATE(Thang!$E$4,Thang!$C$4,AU$2),Xuat!$D$5:$D$1000,Loc!$A119)</f>
        <v>0</v>
      </c>
      <c r="AV119" s="1">
        <f>SUMIFS(Xuat!$G$5:$G$1000,Xuat!$C$5:$C$1000,DATE(Thang!$E$4,Thang!$C$4,AV$2),Xuat!$D$5:$D$1000,Loc!$A119)</f>
        <v>0</v>
      </c>
      <c r="AW119" s="1">
        <f>SUMIFS(Xuat!$G$5:$G$1000,Xuat!$C$5:$C$1000,DATE(Thang!$E$4,Thang!$C$4,AW$2),Xuat!$D$5:$D$1000,Loc!$A119)</f>
        <v>0</v>
      </c>
      <c r="AX119" s="1">
        <f>SUMIFS(Xuat!$G$5:$G$1000,Xuat!$C$5:$C$1000,DATE(Thang!$E$4,Thang!$C$4,AX$2),Xuat!$D$5:$D$1000,Loc!$A119)</f>
        <v>0</v>
      </c>
      <c r="AY119" s="1">
        <f>SUMIFS(Xuat!$G$5:$G$1000,Xuat!$C$5:$C$1000,DATE(Thang!$E$4,Thang!$C$4,AY$2),Xuat!$D$5:$D$1000,Loc!$A119)</f>
        <v>0</v>
      </c>
      <c r="AZ119" s="1">
        <f>SUMIFS(Xuat!$G$5:$G$1000,Xuat!$C$5:$C$1000,DATE(Thang!$E$4,Thang!$C$4,AZ$2),Xuat!$D$5:$D$1000,Loc!$A119)</f>
        <v>0</v>
      </c>
      <c r="BA119" s="1">
        <f>SUMIFS(Xuat!$G$5:$G$1000,Xuat!$C$5:$C$1000,DATE(Thang!$E$4,Thang!$C$4,BA$2),Xuat!$D$5:$D$1000,Loc!$A119)</f>
        <v>0</v>
      </c>
      <c r="BB119" s="1">
        <f>SUMIFS(Xuat!$G$5:$G$1000,Xuat!$C$5:$C$1000,DATE(Thang!$E$4,Thang!$C$4,BB$2),Xuat!$D$5:$D$1000,Loc!$A119)</f>
        <v>0</v>
      </c>
      <c r="BC119" s="1">
        <f>SUMIFS(Xuat!$G$5:$G$1000,Xuat!$C$5:$C$1000,DATE(Thang!$E$4,Thang!$C$4,BC$2),Xuat!$D$5:$D$1000,Loc!$A119)</f>
        <v>0</v>
      </c>
      <c r="BD119" s="1">
        <f>SUMIFS(Xuat!$G$5:$G$1000,Xuat!$C$5:$C$1000,DATE(Thang!$E$4,Thang!$C$4,BD$2),Xuat!$D$5:$D$1000,Loc!$A119)</f>
        <v>0</v>
      </c>
      <c r="BE119" s="1">
        <f>SUMIFS(Xuat!$G$5:$G$1000,Xuat!$C$5:$C$1000,DATE(Thang!$E$4,Thang!$C$4,BE$2),Xuat!$D$5:$D$1000,Loc!$A119)</f>
        <v>0</v>
      </c>
      <c r="BF119" s="1">
        <f>SUMIFS(Xuat!$G$5:$G$1000,Xuat!$C$5:$C$1000,DATE(Thang!$E$4,Thang!$C$4,BF$2),Xuat!$D$5:$D$1000,Loc!$A119)</f>
        <v>0</v>
      </c>
      <c r="BG119" s="1">
        <f>SUMIFS(Xuat!$G$5:$G$1000,Xuat!$C$5:$C$1000,DATE(Thang!$E$4,Thang!$C$4,BG$2),Xuat!$D$5:$D$1000,Loc!$A119)</f>
        <v>0</v>
      </c>
      <c r="BH119" s="1">
        <f>SUMIFS(Xuat!$G$5:$G$1000,Xuat!$C$5:$C$1000,DATE(Thang!$E$4,Thang!$C$4,BH$2),Xuat!$D$5:$D$1000,Loc!$A119)</f>
        <v>0</v>
      </c>
      <c r="BI119" s="1">
        <f>SUMIFS(Xuat!$G$5:$G$1000,Xuat!$C$5:$C$1000,DATE(Thang!$E$4,Thang!$C$4,BI$2),Xuat!$D$5:$D$1000,Loc!$A119)</f>
        <v>0</v>
      </c>
      <c r="BJ119" s="1">
        <f>SUMIFS(Xuat!$G$5:$G$1000,Xuat!$C$5:$C$1000,DATE(Thang!$E$4,Thang!$C$4,BJ$2),Xuat!$D$5:$D$1000,Loc!$A119)</f>
        <v>0</v>
      </c>
      <c r="BK119" s="1">
        <f>SUMIFS(Xuat!$G$5:$G$1000,Xuat!$C$5:$C$1000,DATE(Thang!$E$4,Thang!$C$4,BK$2),Xuat!$D$5:$D$1000,Loc!$A119)</f>
        <v>0</v>
      </c>
      <c r="BL119" s="1">
        <f>SUMIFS(Xuat!$G$5:$G$1000,Xuat!$C$5:$C$1000,DATE(Thang!$E$4,Thang!$C$4,BL$2),Xuat!$D$5:$D$1000,Loc!$A119)</f>
        <v>0</v>
      </c>
      <c r="BM119" s="1">
        <f>SUMIFS(Xuat!$G$5:$G$1000,Xuat!$C$5:$C$1000,DATE(Thang!$E$4,Thang!$C$4,BM$2),Xuat!$D$5:$D$1000,Loc!$A119)</f>
        <v>0</v>
      </c>
      <c r="BN119" s="1">
        <f>SUMIFS(Xuat!$G$5:$G$1000,Xuat!$C$5:$C$1000,DATE(Thang!$E$4,Thang!$C$4,BN$2),Xuat!$D$5:$D$1000,Loc!$A119)</f>
        <v>0</v>
      </c>
      <c r="BO119" s="1">
        <f>SUMIFS(Xuat!$G$5:$G$1000,Xuat!$C$5:$C$1000,DATE(Thang!$E$4,Thang!$C$4,BO$2),Xuat!$D$5:$D$1000,Loc!$A119)</f>
        <v>0</v>
      </c>
    </row>
    <row r="120" spans="1:67" x14ac:dyDescent="0.2">
      <c r="A120" s="2">
        <f>DM!C120</f>
        <v>0</v>
      </c>
      <c r="B120" s="3">
        <f>VLOOKUP(A120,Tondau!$B$5:$F$500,3,0)</f>
        <v>0</v>
      </c>
      <c r="C120" s="3">
        <f t="shared" si="5"/>
        <v>0</v>
      </c>
      <c r="D120" s="3">
        <f t="shared" si="6"/>
        <v>0</v>
      </c>
      <c r="E120" s="3">
        <f t="shared" si="7"/>
        <v>0</v>
      </c>
      <c r="F120" s="7">
        <f>SUMIFS(Nhap!$I$5:$I$1000,Nhap!$E$5:$E$1000,DATE(Thang!$E$4,Thang!$C$4,Loc!$F$2),Nhap!$F$5:$F$1000,Loc!A120)</f>
        <v>0</v>
      </c>
      <c r="G120" s="7">
        <f>SUMIFS(Nhap!$I$5:$I$1000,Nhap!$E$5:$E$1000,DATE(Thang!$E$4,Thang!$C$4,Loc!$G$2),Nhap!$F$5:$F$1000,Loc!A120)</f>
        <v>0</v>
      </c>
      <c r="H120" s="7">
        <f>SUMIFS(Nhap!$I$5:$I$1000,Nhap!$E$5:$E$1000,DATE(Thang!$E$4,Thang!$C$4,Loc!$H$2),Nhap!$F$5:$F$1000,Loc!A120)</f>
        <v>0</v>
      </c>
      <c r="I120" s="7">
        <f>SUMIFS(Nhap!$I$5:$I$1000,Nhap!$E$5:$E$1000,DATE(Thang!$E$4,Thang!$C$4,Loc!$I$2),Nhap!$F$5:$F$1000,Loc!A120)</f>
        <v>0</v>
      </c>
      <c r="J120" s="7">
        <f>SUMIFS(Nhap!$I$5:$I$1000,Nhap!$E$5:$E$1000,DATE(Thang!$E$4,Thang!$C$4,Loc!$J$2),Nhap!$F$5:$F$1000,Loc!A120)</f>
        <v>0</v>
      </c>
      <c r="K120" s="7">
        <f>SUMIFS(Nhap!$I$5:$I$1000,Nhap!$E$5:$E$1000,DATE(Thang!$E$4,Thang!$C$4,Loc!$K$2),Nhap!$F$5:$F$1000,Loc!A120)</f>
        <v>0</v>
      </c>
      <c r="L120" s="7">
        <f>SUMIFS(Nhap!$I$5:$I$1000,Nhap!$E$5:$E$1000,DATE(Thang!$E$4,Thang!$C$4,Loc!$L$2),Nhap!$F$5:$F$1000,Loc!A120)</f>
        <v>0</v>
      </c>
      <c r="M120" s="7">
        <f>SUMIFS(Nhap!$I$5:$I$1000,Nhap!$E$5:$E$1000,DATE(Thang!$E$4,Thang!$C$4,Loc!$M$2),Nhap!$F$5:$F$1000,Loc!A120)</f>
        <v>0</v>
      </c>
      <c r="N120" s="7">
        <f>SUMIFS(Nhap!$I$5:$I$1000,Nhap!$E$5:$E$1000,DATE(Thang!$E$4,Thang!$C$4,Loc!$N$2),Nhap!$F$5:$F$1000,Loc!A120)</f>
        <v>0</v>
      </c>
      <c r="O120" s="7">
        <f>SUMIFS(Nhap!$I$5:$I$1000,Nhap!$E$5:$E$1000,DATE(Thang!$E$4,Thang!$C$4,Loc!$O$2),Nhap!$F$5:$F$1000,Loc!A120)</f>
        <v>0</v>
      </c>
      <c r="P120" s="7">
        <f>SUMIFS(Nhap!$I$5:$I$1000,Nhap!$E$5:$E$1000,DATE(Thang!$E$4,Thang!$C$4,Loc!$P$2),Nhap!$F$5:$F$1000,Loc!A120)</f>
        <v>0</v>
      </c>
      <c r="Q120" s="7">
        <f>SUMIFS(Nhap!$I$5:$I$1000,Nhap!$E$5:$E$1000,DATE(Thang!$E$4,Thang!$C$4,Loc!$Q$2),Nhap!$F$5:$F$1000,Loc!A120)</f>
        <v>0</v>
      </c>
      <c r="R120" s="7">
        <f>SUMIFS(Nhap!$I$5:$I$1000,Nhap!$E$5:$E$1000,DATE(Thang!$E$4,Thang!$C$4,Loc!$R$2),Nhap!$F$5:$F$1000,Loc!A120)</f>
        <v>0</v>
      </c>
      <c r="S120" s="7">
        <f>SUMIFS(Nhap!$I$5:$I$1000,Nhap!$E$5:$E$1000,DATE(Thang!$E$4,Thang!$C$4,Loc!$S$2),Nhap!$F$5:$F$1000,Loc!A120)</f>
        <v>0</v>
      </c>
      <c r="T120" s="7">
        <f>SUMIFS(Nhap!$I$5:$I$1000,Nhap!$E$5:$E$1000,DATE(Thang!$E$4,Thang!$C$4,Loc!$T$2),Nhap!$F$5:$F$1000,Loc!A120)</f>
        <v>0</v>
      </c>
      <c r="U120" s="7">
        <f>SUMIFS(Nhap!$I$5:$I$1000,Nhap!$E$5:$E$1000,DATE(Thang!$E$4,Thang!$C$4,Loc!$U$2),Nhap!$F$5:$F$1000,Loc!A120)</f>
        <v>0</v>
      </c>
      <c r="V120" s="7">
        <f>SUMIFS(Nhap!$I$5:$I$1000,Nhap!$E$5:$E$1000,DATE(Thang!$E$4,Thang!$C$4,Loc!$V$2),Nhap!$F$5:$F$1000,Loc!A120)</f>
        <v>0</v>
      </c>
      <c r="W120" s="7">
        <f>SUMIFS(Nhap!$I$5:$I$1000,Nhap!$E$5:$E$1000,DATE(Thang!$E$4,Thang!$C$4,Loc!$W$2),Nhap!$F$5:$F$1000,Loc!A120)</f>
        <v>0</v>
      </c>
      <c r="X120" s="7">
        <f>SUMIFS(Nhap!$I$5:$I$1000,Nhap!$E$5:$E$1000,DATE(Thang!$E$4,Thang!$C$4,Loc!$X$2),Nhap!$F$5:$F$1000,Loc!A120)</f>
        <v>0</v>
      </c>
      <c r="Y120" s="7">
        <f>SUMIFS(Nhap!$I$5:$I$1000,Nhap!$E$5:$E$1000,DATE(Thang!$E$4,Thang!$C$4,Loc!$Y$2),Nhap!$F$5:$F$1000,Loc!A120)</f>
        <v>0</v>
      </c>
      <c r="Z120" s="7">
        <f>SUMIFS(Nhap!$I$5:$I$1000,Nhap!$E$5:$E$1000,DATE(Thang!$E$4,Thang!$C$4,Loc!$Z$2),Nhap!$F$5:$F$1000,Loc!A120)</f>
        <v>0</v>
      </c>
      <c r="AA120" s="7">
        <f>SUMIFS(Nhap!$I$5:$I$1000,Nhap!$E$5:$E$1000,DATE(Thang!$E$4,Thang!$C$4,Loc!$AA$2),Nhap!$F$5:$F$1000,Loc!A120)</f>
        <v>0</v>
      </c>
      <c r="AB120" s="7">
        <f>SUMIFS(Nhap!$I$5:$I$1000,Nhap!$E$5:$E$1000,DATE(Thang!$E$4,Thang!$C$4,Loc!$AB$2),Nhap!$F$5:$F$1000,Loc!A120)</f>
        <v>0</v>
      </c>
      <c r="AC120" s="7">
        <f>SUMIFS(Nhap!$I$5:$I$1000,Nhap!$E$5:$E$1000,DATE(Thang!$E$4,Thang!$C$4,Loc!$AC$2),Nhap!$F$5:$F$1000,Loc!A120)</f>
        <v>0</v>
      </c>
      <c r="AD120" s="7">
        <f>SUMIFS(Nhap!$I$5:$I$1000,Nhap!$E$5:$E$1000,DATE(Thang!$E$4,Thang!$C$4,Loc!$AD$2),Nhap!$F$5:$F$1000,Loc!$A$5)</f>
        <v>0</v>
      </c>
      <c r="AE120" s="7">
        <f>SUMIFS(Nhap!$I$5:$I$1000,Nhap!$E$5:$E$1000,DATE(Thang!$E$4,Thang!$C$4,Loc!$AE$2),Nhap!$F$5:$F$1000,Loc!A120)</f>
        <v>0</v>
      </c>
      <c r="AF120" s="7">
        <f>SUMIFS(Nhap!$I$5:$I$1000,Nhap!$E$5:$E$1000,DATE(Thang!$E$4,Thang!$C$4,Loc!$AF$2),Nhap!$F$5:$F$1000,Loc!A120)</f>
        <v>0</v>
      </c>
      <c r="AG120" s="7">
        <f>SUMIFS(Nhap!$I$5:$I$1000,Nhap!$E$5:$E$1000,DATE(Thang!$E$4,Thang!$C$4,Loc!$AG$2),Nhap!$F$5:$F$1000,Loc!A120)</f>
        <v>0</v>
      </c>
      <c r="AH120" s="7">
        <f>SUMIFS(Nhap!$I$5:$I$1000,Nhap!$E$5:$E$1000,DATE(Thang!$E$4,Thang!$C$4,Loc!$AH$2),Nhap!$F$5:$F$1000,Loc!A120)</f>
        <v>0</v>
      </c>
      <c r="AI120" s="7">
        <f>SUMIFS(Nhap!$I$5:$I$1000,Nhap!$E$5:$E$1000,DATE(Thang!$E$4,Thang!$C$4,Loc!$AI$2),Nhap!$F$5:$F$1000,Loc!A120)</f>
        <v>0</v>
      </c>
      <c r="AJ120" s="7">
        <f>SUMIFS(Nhap!$I$5:$I$1000,Nhap!$E$5:$E$1000,DATE(Thang!$E$4,Thang!$C$4,Loc!$AJ$2),Nhap!$F$5:$F$1000,Loc!A120)</f>
        <v>0</v>
      </c>
      <c r="AK120" s="1">
        <f>SUMIFS(Xuat!$G$5:$G$1000,Xuat!$C$5:$C$1000,DATE(Thang!$E$4,Thang!$C$4,AK$2),Xuat!$D$5:$D$1000,Loc!$A120)</f>
        <v>0</v>
      </c>
      <c r="AL120" s="1">
        <f>SUMIFS(Xuat!$G$5:$G$1000,Xuat!$C$5:$C$1000,DATE(Thang!$E$4,Thang!$C$4,AL$2),Xuat!$D$5:$D$1000,Loc!$A120)</f>
        <v>0</v>
      </c>
      <c r="AM120" s="1">
        <f>SUMIFS(Xuat!$G$5:$G$1000,Xuat!$C$5:$C$1000,DATE(Thang!$E$4,Thang!$C$4,AM$2),Xuat!$D$5:$D$1000,Loc!$A120)</f>
        <v>0</v>
      </c>
      <c r="AN120" s="1">
        <f>SUMIFS(Xuat!$G$5:$G$1000,Xuat!$C$5:$C$1000,DATE(Thang!$E$4,Thang!$C$4,AN$2),Xuat!$D$5:$D$1000,Loc!$A120)</f>
        <v>0</v>
      </c>
      <c r="AO120" s="1">
        <f>SUMIFS(Xuat!$G$5:$G$1000,Xuat!$C$5:$C$1000,DATE(Thang!$E$4,Thang!$C$4,AO$2),Xuat!$D$5:$D$1000,Loc!$A120)</f>
        <v>0</v>
      </c>
      <c r="AP120" s="1">
        <f>SUMIFS(Xuat!$G$5:$G$1000,Xuat!$C$5:$C$1000,DATE(Thang!$E$4,Thang!$C$4,AP$2),Xuat!$D$5:$D$1000,Loc!$A120)</f>
        <v>0</v>
      </c>
      <c r="AQ120" s="1">
        <f>SUMIFS(Xuat!$G$5:$G$1000,Xuat!$C$5:$C$1000,DATE(Thang!$E$4,Thang!$C$4,AQ$2),Xuat!$D$5:$D$1000,Loc!$A120)</f>
        <v>0</v>
      </c>
      <c r="AR120" s="1">
        <f>SUMIFS(Xuat!$G$5:$G$1000,Xuat!$C$5:$C$1000,DATE(Thang!$E$4,Thang!$C$4,AR$2),Xuat!$D$5:$D$1000,Loc!$A120)</f>
        <v>0</v>
      </c>
      <c r="AS120" s="1">
        <f>SUMIFS(Xuat!$G$5:$G$1000,Xuat!$C$5:$C$1000,DATE(Thang!$E$4,Thang!$C$4,AS$2),Xuat!$D$5:$D$1000,Loc!$A120)</f>
        <v>0</v>
      </c>
      <c r="AT120" s="1">
        <f>SUMIFS(Xuat!$G$5:$G$1000,Xuat!$C$5:$C$1000,DATE(Thang!$E$4,Thang!$C$4,AT$2),Xuat!$D$5:$D$1000,Loc!$A120)</f>
        <v>0</v>
      </c>
      <c r="AU120" s="1">
        <f>SUMIFS(Xuat!$G$5:$G$1000,Xuat!$C$5:$C$1000,DATE(Thang!$E$4,Thang!$C$4,AU$2),Xuat!$D$5:$D$1000,Loc!$A120)</f>
        <v>0</v>
      </c>
      <c r="AV120" s="1">
        <f>SUMIFS(Xuat!$G$5:$G$1000,Xuat!$C$5:$C$1000,DATE(Thang!$E$4,Thang!$C$4,AV$2),Xuat!$D$5:$D$1000,Loc!$A120)</f>
        <v>0</v>
      </c>
      <c r="AW120" s="1">
        <f>SUMIFS(Xuat!$G$5:$G$1000,Xuat!$C$5:$C$1000,DATE(Thang!$E$4,Thang!$C$4,AW$2),Xuat!$D$5:$D$1000,Loc!$A120)</f>
        <v>0</v>
      </c>
      <c r="AX120" s="1">
        <f>SUMIFS(Xuat!$G$5:$G$1000,Xuat!$C$5:$C$1000,DATE(Thang!$E$4,Thang!$C$4,AX$2),Xuat!$D$5:$D$1000,Loc!$A120)</f>
        <v>0</v>
      </c>
      <c r="AY120" s="1">
        <f>SUMIFS(Xuat!$G$5:$G$1000,Xuat!$C$5:$C$1000,DATE(Thang!$E$4,Thang!$C$4,AY$2),Xuat!$D$5:$D$1000,Loc!$A120)</f>
        <v>0</v>
      </c>
      <c r="AZ120" s="1">
        <f>SUMIFS(Xuat!$G$5:$G$1000,Xuat!$C$5:$C$1000,DATE(Thang!$E$4,Thang!$C$4,AZ$2),Xuat!$D$5:$D$1000,Loc!$A120)</f>
        <v>0</v>
      </c>
      <c r="BA120" s="1">
        <f>SUMIFS(Xuat!$G$5:$G$1000,Xuat!$C$5:$C$1000,DATE(Thang!$E$4,Thang!$C$4,BA$2),Xuat!$D$5:$D$1000,Loc!$A120)</f>
        <v>0</v>
      </c>
      <c r="BB120" s="1">
        <f>SUMIFS(Xuat!$G$5:$G$1000,Xuat!$C$5:$C$1000,DATE(Thang!$E$4,Thang!$C$4,BB$2),Xuat!$D$5:$D$1000,Loc!$A120)</f>
        <v>0</v>
      </c>
      <c r="BC120" s="1">
        <f>SUMIFS(Xuat!$G$5:$G$1000,Xuat!$C$5:$C$1000,DATE(Thang!$E$4,Thang!$C$4,BC$2),Xuat!$D$5:$D$1000,Loc!$A120)</f>
        <v>0</v>
      </c>
      <c r="BD120" s="1">
        <f>SUMIFS(Xuat!$G$5:$G$1000,Xuat!$C$5:$C$1000,DATE(Thang!$E$4,Thang!$C$4,BD$2),Xuat!$D$5:$D$1000,Loc!$A120)</f>
        <v>0</v>
      </c>
      <c r="BE120" s="1">
        <f>SUMIFS(Xuat!$G$5:$G$1000,Xuat!$C$5:$C$1000,DATE(Thang!$E$4,Thang!$C$4,BE$2),Xuat!$D$5:$D$1000,Loc!$A120)</f>
        <v>0</v>
      </c>
      <c r="BF120" s="1">
        <f>SUMIFS(Xuat!$G$5:$G$1000,Xuat!$C$5:$C$1000,DATE(Thang!$E$4,Thang!$C$4,BF$2),Xuat!$D$5:$D$1000,Loc!$A120)</f>
        <v>0</v>
      </c>
      <c r="BG120" s="1">
        <f>SUMIFS(Xuat!$G$5:$G$1000,Xuat!$C$5:$C$1000,DATE(Thang!$E$4,Thang!$C$4,BG$2),Xuat!$D$5:$D$1000,Loc!$A120)</f>
        <v>0</v>
      </c>
      <c r="BH120" s="1">
        <f>SUMIFS(Xuat!$G$5:$G$1000,Xuat!$C$5:$C$1000,DATE(Thang!$E$4,Thang!$C$4,BH$2),Xuat!$D$5:$D$1000,Loc!$A120)</f>
        <v>0</v>
      </c>
      <c r="BI120" s="1">
        <f>SUMIFS(Xuat!$G$5:$G$1000,Xuat!$C$5:$C$1000,DATE(Thang!$E$4,Thang!$C$4,BI$2),Xuat!$D$5:$D$1000,Loc!$A120)</f>
        <v>0</v>
      </c>
      <c r="BJ120" s="1">
        <f>SUMIFS(Xuat!$G$5:$G$1000,Xuat!$C$5:$C$1000,DATE(Thang!$E$4,Thang!$C$4,BJ$2),Xuat!$D$5:$D$1000,Loc!$A120)</f>
        <v>0</v>
      </c>
      <c r="BK120" s="1">
        <f>SUMIFS(Xuat!$G$5:$G$1000,Xuat!$C$5:$C$1000,DATE(Thang!$E$4,Thang!$C$4,BK$2),Xuat!$D$5:$D$1000,Loc!$A120)</f>
        <v>0</v>
      </c>
      <c r="BL120" s="1">
        <f>SUMIFS(Xuat!$G$5:$G$1000,Xuat!$C$5:$C$1000,DATE(Thang!$E$4,Thang!$C$4,BL$2),Xuat!$D$5:$D$1000,Loc!$A120)</f>
        <v>0</v>
      </c>
      <c r="BM120" s="1">
        <f>SUMIFS(Xuat!$G$5:$G$1000,Xuat!$C$5:$C$1000,DATE(Thang!$E$4,Thang!$C$4,BM$2),Xuat!$D$5:$D$1000,Loc!$A120)</f>
        <v>0</v>
      </c>
      <c r="BN120" s="1">
        <f>SUMIFS(Xuat!$G$5:$G$1000,Xuat!$C$5:$C$1000,DATE(Thang!$E$4,Thang!$C$4,BN$2),Xuat!$D$5:$D$1000,Loc!$A120)</f>
        <v>0</v>
      </c>
      <c r="BO120" s="1">
        <f>SUMIFS(Xuat!$G$5:$G$1000,Xuat!$C$5:$C$1000,DATE(Thang!$E$4,Thang!$C$4,BO$2),Xuat!$D$5:$D$1000,Loc!$A120)</f>
        <v>0</v>
      </c>
    </row>
    <row r="121" spans="1:67" x14ac:dyDescent="0.2">
      <c r="A121" s="2">
        <f>DM!C121</f>
        <v>0</v>
      </c>
      <c r="B121" s="3">
        <f>VLOOKUP(A121,Tondau!$B$5:$F$500,3,0)</f>
        <v>0</v>
      </c>
      <c r="C121" s="3">
        <f t="shared" si="5"/>
        <v>0</v>
      </c>
      <c r="D121" s="3">
        <f t="shared" si="6"/>
        <v>0</v>
      </c>
      <c r="E121" s="3">
        <f t="shared" si="7"/>
        <v>0</v>
      </c>
      <c r="F121" s="7">
        <f>SUMIFS(Nhap!$I$5:$I$1000,Nhap!$E$5:$E$1000,DATE(Thang!$E$4,Thang!$C$4,Loc!$F$2),Nhap!$F$5:$F$1000,Loc!A121)</f>
        <v>0</v>
      </c>
      <c r="G121" s="7">
        <f>SUMIFS(Nhap!$I$5:$I$1000,Nhap!$E$5:$E$1000,DATE(Thang!$E$4,Thang!$C$4,Loc!$G$2),Nhap!$F$5:$F$1000,Loc!A121)</f>
        <v>0</v>
      </c>
      <c r="H121" s="7">
        <f>SUMIFS(Nhap!$I$5:$I$1000,Nhap!$E$5:$E$1000,DATE(Thang!$E$4,Thang!$C$4,Loc!$H$2),Nhap!$F$5:$F$1000,Loc!A121)</f>
        <v>0</v>
      </c>
      <c r="I121" s="7">
        <f>SUMIFS(Nhap!$I$5:$I$1000,Nhap!$E$5:$E$1000,DATE(Thang!$E$4,Thang!$C$4,Loc!$I$2),Nhap!$F$5:$F$1000,Loc!A121)</f>
        <v>0</v>
      </c>
      <c r="J121" s="7">
        <f>SUMIFS(Nhap!$I$5:$I$1000,Nhap!$E$5:$E$1000,DATE(Thang!$E$4,Thang!$C$4,Loc!$J$2),Nhap!$F$5:$F$1000,Loc!A121)</f>
        <v>0</v>
      </c>
      <c r="K121" s="7">
        <f>SUMIFS(Nhap!$I$5:$I$1000,Nhap!$E$5:$E$1000,DATE(Thang!$E$4,Thang!$C$4,Loc!$K$2),Nhap!$F$5:$F$1000,Loc!A121)</f>
        <v>0</v>
      </c>
      <c r="L121" s="7">
        <f>SUMIFS(Nhap!$I$5:$I$1000,Nhap!$E$5:$E$1000,DATE(Thang!$E$4,Thang!$C$4,Loc!$L$2),Nhap!$F$5:$F$1000,Loc!A121)</f>
        <v>0</v>
      </c>
      <c r="M121" s="7">
        <f>SUMIFS(Nhap!$I$5:$I$1000,Nhap!$E$5:$E$1000,DATE(Thang!$E$4,Thang!$C$4,Loc!$M$2),Nhap!$F$5:$F$1000,Loc!A121)</f>
        <v>0</v>
      </c>
      <c r="N121" s="7">
        <f>SUMIFS(Nhap!$I$5:$I$1000,Nhap!$E$5:$E$1000,DATE(Thang!$E$4,Thang!$C$4,Loc!$N$2),Nhap!$F$5:$F$1000,Loc!A121)</f>
        <v>0</v>
      </c>
      <c r="O121" s="7">
        <f>SUMIFS(Nhap!$I$5:$I$1000,Nhap!$E$5:$E$1000,DATE(Thang!$E$4,Thang!$C$4,Loc!$O$2),Nhap!$F$5:$F$1000,Loc!A121)</f>
        <v>0</v>
      </c>
      <c r="P121" s="7">
        <f>SUMIFS(Nhap!$I$5:$I$1000,Nhap!$E$5:$E$1000,DATE(Thang!$E$4,Thang!$C$4,Loc!$P$2),Nhap!$F$5:$F$1000,Loc!A121)</f>
        <v>0</v>
      </c>
      <c r="Q121" s="7">
        <f>SUMIFS(Nhap!$I$5:$I$1000,Nhap!$E$5:$E$1000,DATE(Thang!$E$4,Thang!$C$4,Loc!$Q$2),Nhap!$F$5:$F$1000,Loc!A121)</f>
        <v>0</v>
      </c>
      <c r="R121" s="7">
        <f>SUMIFS(Nhap!$I$5:$I$1000,Nhap!$E$5:$E$1000,DATE(Thang!$E$4,Thang!$C$4,Loc!$R$2),Nhap!$F$5:$F$1000,Loc!A121)</f>
        <v>0</v>
      </c>
      <c r="S121" s="7">
        <f>SUMIFS(Nhap!$I$5:$I$1000,Nhap!$E$5:$E$1000,DATE(Thang!$E$4,Thang!$C$4,Loc!$S$2),Nhap!$F$5:$F$1000,Loc!A121)</f>
        <v>0</v>
      </c>
      <c r="T121" s="7">
        <f>SUMIFS(Nhap!$I$5:$I$1000,Nhap!$E$5:$E$1000,DATE(Thang!$E$4,Thang!$C$4,Loc!$T$2),Nhap!$F$5:$F$1000,Loc!A121)</f>
        <v>0</v>
      </c>
      <c r="U121" s="7">
        <f>SUMIFS(Nhap!$I$5:$I$1000,Nhap!$E$5:$E$1000,DATE(Thang!$E$4,Thang!$C$4,Loc!$U$2),Nhap!$F$5:$F$1000,Loc!A121)</f>
        <v>0</v>
      </c>
      <c r="V121" s="7">
        <f>SUMIFS(Nhap!$I$5:$I$1000,Nhap!$E$5:$E$1000,DATE(Thang!$E$4,Thang!$C$4,Loc!$V$2),Nhap!$F$5:$F$1000,Loc!A121)</f>
        <v>0</v>
      </c>
      <c r="W121" s="7">
        <f>SUMIFS(Nhap!$I$5:$I$1000,Nhap!$E$5:$E$1000,DATE(Thang!$E$4,Thang!$C$4,Loc!$W$2),Nhap!$F$5:$F$1000,Loc!A121)</f>
        <v>0</v>
      </c>
      <c r="X121" s="7">
        <f>SUMIFS(Nhap!$I$5:$I$1000,Nhap!$E$5:$E$1000,DATE(Thang!$E$4,Thang!$C$4,Loc!$X$2),Nhap!$F$5:$F$1000,Loc!A121)</f>
        <v>0</v>
      </c>
      <c r="Y121" s="7">
        <f>SUMIFS(Nhap!$I$5:$I$1000,Nhap!$E$5:$E$1000,DATE(Thang!$E$4,Thang!$C$4,Loc!$Y$2),Nhap!$F$5:$F$1000,Loc!A121)</f>
        <v>0</v>
      </c>
      <c r="Z121" s="7">
        <f>SUMIFS(Nhap!$I$5:$I$1000,Nhap!$E$5:$E$1000,DATE(Thang!$E$4,Thang!$C$4,Loc!$Z$2),Nhap!$F$5:$F$1000,Loc!A121)</f>
        <v>0</v>
      </c>
      <c r="AA121" s="7">
        <f>SUMIFS(Nhap!$I$5:$I$1000,Nhap!$E$5:$E$1000,DATE(Thang!$E$4,Thang!$C$4,Loc!$AA$2),Nhap!$F$5:$F$1000,Loc!A121)</f>
        <v>0</v>
      </c>
      <c r="AB121" s="7">
        <f>SUMIFS(Nhap!$I$5:$I$1000,Nhap!$E$5:$E$1000,DATE(Thang!$E$4,Thang!$C$4,Loc!$AB$2),Nhap!$F$5:$F$1000,Loc!A121)</f>
        <v>0</v>
      </c>
      <c r="AC121" s="7">
        <f>SUMIFS(Nhap!$I$5:$I$1000,Nhap!$E$5:$E$1000,DATE(Thang!$E$4,Thang!$C$4,Loc!$AC$2),Nhap!$F$5:$F$1000,Loc!A121)</f>
        <v>0</v>
      </c>
      <c r="AD121" s="7">
        <f>SUMIFS(Nhap!$I$5:$I$1000,Nhap!$E$5:$E$1000,DATE(Thang!$E$4,Thang!$C$4,Loc!$AD$2),Nhap!$F$5:$F$1000,Loc!$A$5)</f>
        <v>0</v>
      </c>
      <c r="AE121" s="7">
        <f>SUMIFS(Nhap!$I$5:$I$1000,Nhap!$E$5:$E$1000,DATE(Thang!$E$4,Thang!$C$4,Loc!$AE$2),Nhap!$F$5:$F$1000,Loc!A121)</f>
        <v>0</v>
      </c>
      <c r="AF121" s="7">
        <f>SUMIFS(Nhap!$I$5:$I$1000,Nhap!$E$5:$E$1000,DATE(Thang!$E$4,Thang!$C$4,Loc!$AF$2),Nhap!$F$5:$F$1000,Loc!A121)</f>
        <v>0</v>
      </c>
      <c r="AG121" s="7">
        <f>SUMIFS(Nhap!$I$5:$I$1000,Nhap!$E$5:$E$1000,DATE(Thang!$E$4,Thang!$C$4,Loc!$AG$2),Nhap!$F$5:$F$1000,Loc!A121)</f>
        <v>0</v>
      </c>
      <c r="AH121" s="7">
        <f>SUMIFS(Nhap!$I$5:$I$1000,Nhap!$E$5:$E$1000,DATE(Thang!$E$4,Thang!$C$4,Loc!$AH$2),Nhap!$F$5:$F$1000,Loc!A121)</f>
        <v>0</v>
      </c>
      <c r="AI121" s="7">
        <f>SUMIFS(Nhap!$I$5:$I$1000,Nhap!$E$5:$E$1000,DATE(Thang!$E$4,Thang!$C$4,Loc!$AI$2),Nhap!$F$5:$F$1000,Loc!A121)</f>
        <v>0</v>
      </c>
      <c r="AJ121" s="7">
        <f>SUMIFS(Nhap!$I$5:$I$1000,Nhap!$E$5:$E$1000,DATE(Thang!$E$4,Thang!$C$4,Loc!$AJ$2),Nhap!$F$5:$F$1000,Loc!A121)</f>
        <v>0</v>
      </c>
      <c r="AK121" s="1">
        <f>SUMIFS(Xuat!$G$5:$G$1000,Xuat!$C$5:$C$1000,DATE(Thang!$E$4,Thang!$C$4,AK$2),Xuat!$D$5:$D$1000,Loc!$A121)</f>
        <v>0</v>
      </c>
      <c r="AL121" s="1">
        <f>SUMIFS(Xuat!$G$5:$G$1000,Xuat!$C$5:$C$1000,DATE(Thang!$E$4,Thang!$C$4,AL$2),Xuat!$D$5:$D$1000,Loc!$A121)</f>
        <v>0</v>
      </c>
      <c r="AM121" s="1">
        <f>SUMIFS(Xuat!$G$5:$G$1000,Xuat!$C$5:$C$1000,DATE(Thang!$E$4,Thang!$C$4,AM$2),Xuat!$D$5:$D$1000,Loc!$A121)</f>
        <v>0</v>
      </c>
      <c r="AN121" s="1">
        <f>SUMIFS(Xuat!$G$5:$G$1000,Xuat!$C$5:$C$1000,DATE(Thang!$E$4,Thang!$C$4,AN$2),Xuat!$D$5:$D$1000,Loc!$A121)</f>
        <v>0</v>
      </c>
      <c r="AO121" s="1">
        <f>SUMIFS(Xuat!$G$5:$G$1000,Xuat!$C$5:$C$1000,DATE(Thang!$E$4,Thang!$C$4,AO$2),Xuat!$D$5:$D$1000,Loc!$A121)</f>
        <v>0</v>
      </c>
      <c r="AP121" s="1">
        <f>SUMIFS(Xuat!$G$5:$G$1000,Xuat!$C$5:$C$1000,DATE(Thang!$E$4,Thang!$C$4,AP$2),Xuat!$D$5:$D$1000,Loc!$A121)</f>
        <v>0</v>
      </c>
      <c r="AQ121" s="1">
        <f>SUMIFS(Xuat!$G$5:$G$1000,Xuat!$C$5:$C$1000,DATE(Thang!$E$4,Thang!$C$4,AQ$2),Xuat!$D$5:$D$1000,Loc!$A121)</f>
        <v>0</v>
      </c>
      <c r="AR121" s="1">
        <f>SUMIFS(Xuat!$G$5:$G$1000,Xuat!$C$5:$C$1000,DATE(Thang!$E$4,Thang!$C$4,AR$2),Xuat!$D$5:$D$1000,Loc!$A121)</f>
        <v>0</v>
      </c>
      <c r="AS121" s="1">
        <f>SUMIFS(Xuat!$G$5:$G$1000,Xuat!$C$5:$C$1000,DATE(Thang!$E$4,Thang!$C$4,AS$2),Xuat!$D$5:$D$1000,Loc!$A121)</f>
        <v>0</v>
      </c>
      <c r="AT121" s="1">
        <f>SUMIFS(Xuat!$G$5:$G$1000,Xuat!$C$5:$C$1000,DATE(Thang!$E$4,Thang!$C$4,AT$2),Xuat!$D$5:$D$1000,Loc!$A121)</f>
        <v>0</v>
      </c>
      <c r="AU121" s="1">
        <f>SUMIFS(Xuat!$G$5:$G$1000,Xuat!$C$5:$C$1000,DATE(Thang!$E$4,Thang!$C$4,AU$2),Xuat!$D$5:$D$1000,Loc!$A121)</f>
        <v>0</v>
      </c>
      <c r="AV121" s="1">
        <f>SUMIFS(Xuat!$G$5:$G$1000,Xuat!$C$5:$C$1000,DATE(Thang!$E$4,Thang!$C$4,AV$2),Xuat!$D$5:$D$1000,Loc!$A121)</f>
        <v>0</v>
      </c>
      <c r="AW121" s="1">
        <f>SUMIFS(Xuat!$G$5:$G$1000,Xuat!$C$5:$C$1000,DATE(Thang!$E$4,Thang!$C$4,AW$2),Xuat!$D$5:$D$1000,Loc!$A121)</f>
        <v>0</v>
      </c>
      <c r="AX121" s="1">
        <f>SUMIFS(Xuat!$G$5:$G$1000,Xuat!$C$5:$C$1000,DATE(Thang!$E$4,Thang!$C$4,AX$2),Xuat!$D$5:$D$1000,Loc!$A121)</f>
        <v>0</v>
      </c>
      <c r="AY121" s="1">
        <f>SUMIFS(Xuat!$G$5:$G$1000,Xuat!$C$5:$C$1000,DATE(Thang!$E$4,Thang!$C$4,AY$2),Xuat!$D$5:$D$1000,Loc!$A121)</f>
        <v>0</v>
      </c>
      <c r="AZ121" s="1">
        <f>SUMIFS(Xuat!$G$5:$G$1000,Xuat!$C$5:$C$1000,DATE(Thang!$E$4,Thang!$C$4,AZ$2),Xuat!$D$5:$D$1000,Loc!$A121)</f>
        <v>0</v>
      </c>
      <c r="BA121" s="1">
        <f>SUMIFS(Xuat!$G$5:$G$1000,Xuat!$C$5:$C$1000,DATE(Thang!$E$4,Thang!$C$4,BA$2),Xuat!$D$5:$D$1000,Loc!$A121)</f>
        <v>0</v>
      </c>
      <c r="BB121" s="1">
        <f>SUMIFS(Xuat!$G$5:$G$1000,Xuat!$C$5:$C$1000,DATE(Thang!$E$4,Thang!$C$4,BB$2),Xuat!$D$5:$D$1000,Loc!$A121)</f>
        <v>0</v>
      </c>
      <c r="BC121" s="1">
        <f>SUMIFS(Xuat!$G$5:$G$1000,Xuat!$C$5:$C$1000,DATE(Thang!$E$4,Thang!$C$4,BC$2),Xuat!$D$5:$D$1000,Loc!$A121)</f>
        <v>0</v>
      </c>
      <c r="BD121" s="1">
        <f>SUMIFS(Xuat!$G$5:$G$1000,Xuat!$C$5:$C$1000,DATE(Thang!$E$4,Thang!$C$4,BD$2),Xuat!$D$5:$D$1000,Loc!$A121)</f>
        <v>0</v>
      </c>
      <c r="BE121" s="1">
        <f>SUMIFS(Xuat!$G$5:$G$1000,Xuat!$C$5:$C$1000,DATE(Thang!$E$4,Thang!$C$4,BE$2),Xuat!$D$5:$D$1000,Loc!$A121)</f>
        <v>0</v>
      </c>
      <c r="BF121" s="1">
        <f>SUMIFS(Xuat!$G$5:$G$1000,Xuat!$C$5:$C$1000,DATE(Thang!$E$4,Thang!$C$4,BF$2),Xuat!$D$5:$D$1000,Loc!$A121)</f>
        <v>0</v>
      </c>
      <c r="BG121" s="1">
        <f>SUMIFS(Xuat!$G$5:$G$1000,Xuat!$C$5:$C$1000,DATE(Thang!$E$4,Thang!$C$4,BG$2),Xuat!$D$5:$D$1000,Loc!$A121)</f>
        <v>0</v>
      </c>
      <c r="BH121" s="1">
        <f>SUMIFS(Xuat!$G$5:$G$1000,Xuat!$C$5:$C$1000,DATE(Thang!$E$4,Thang!$C$4,BH$2),Xuat!$D$5:$D$1000,Loc!$A121)</f>
        <v>0</v>
      </c>
      <c r="BI121" s="1">
        <f>SUMIFS(Xuat!$G$5:$G$1000,Xuat!$C$5:$C$1000,DATE(Thang!$E$4,Thang!$C$4,BI$2),Xuat!$D$5:$D$1000,Loc!$A121)</f>
        <v>0</v>
      </c>
      <c r="BJ121" s="1">
        <f>SUMIFS(Xuat!$G$5:$G$1000,Xuat!$C$5:$C$1000,DATE(Thang!$E$4,Thang!$C$4,BJ$2),Xuat!$D$5:$D$1000,Loc!$A121)</f>
        <v>0</v>
      </c>
      <c r="BK121" s="1">
        <f>SUMIFS(Xuat!$G$5:$G$1000,Xuat!$C$5:$C$1000,DATE(Thang!$E$4,Thang!$C$4,BK$2),Xuat!$D$5:$D$1000,Loc!$A121)</f>
        <v>0</v>
      </c>
      <c r="BL121" s="1">
        <f>SUMIFS(Xuat!$G$5:$G$1000,Xuat!$C$5:$C$1000,DATE(Thang!$E$4,Thang!$C$4,BL$2),Xuat!$D$5:$D$1000,Loc!$A121)</f>
        <v>0</v>
      </c>
      <c r="BM121" s="1">
        <f>SUMIFS(Xuat!$G$5:$G$1000,Xuat!$C$5:$C$1000,DATE(Thang!$E$4,Thang!$C$4,BM$2),Xuat!$D$5:$D$1000,Loc!$A121)</f>
        <v>0</v>
      </c>
      <c r="BN121" s="1">
        <f>SUMIFS(Xuat!$G$5:$G$1000,Xuat!$C$5:$C$1000,DATE(Thang!$E$4,Thang!$C$4,BN$2),Xuat!$D$5:$D$1000,Loc!$A121)</f>
        <v>0</v>
      </c>
      <c r="BO121" s="1">
        <f>SUMIFS(Xuat!$G$5:$G$1000,Xuat!$C$5:$C$1000,DATE(Thang!$E$4,Thang!$C$4,BO$2),Xuat!$D$5:$D$1000,Loc!$A121)</f>
        <v>0</v>
      </c>
    </row>
    <row r="122" spans="1:67" x14ac:dyDescent="0.2">
      <c r="A122" s="2">
        <f>DM!C122</f>
        <v>0</v>
      </c>
      <c r="B122" s="3">
        <f>VLOOKUP(A122,Tondau!$B$5:$F$500,3,0)</f>
        <v>0</v>
      </c>
      <c r="C122" s="3">
        <f t="shared" si="5"/>
        <v>0</v>
      </c>
      <c r="D122" s="3">
        <f t="shared" si="6"/>
        <v>0</v>
      </c>
      <c r="E122" s="3">
        <f t="shared" si="7"/>
        <v>0</v>
      </c>
      <c r="F122" s="7">
        <f>SUMIFS(Nhap!$I$5:$I$1000,Nhap!$E$5:$E$1000,DATE(Thang!$E$4,Thang!$C$4,Loc!$F$2),Nhap!$F$5:$F$1000,Loc!A122)</f>
        <v>0</v>
      </c>
      <c r="G122" s="7">
        <f>SUMIFS(Nhap!$I$5:$I$1000,Nhap!$E$5:$E$1000,DATE(Thang!$E$4,Thang!$C$4,Loc!$G$2),Nhap!$F$5:$F$1000,Loc!A122)</f>
        <v>0</v>
      </c>
      <c r="H122" s="7">
        <f>SUMIFS(Nhap!$I$5:$I$1000,Nhap!$E$5:$E$1000,DATE(Thang!$E$4,Thang!$C$4,Loc!$H$2),Nhap!$F$5:$F$1000,Loc!A122)</f>
        <v>0</v>
      </c>
      <c r="I122" s="7">
        <f>SUMIFS(Nhap!$I$5:$I$1000,Nhap!$E$5:$E$1000,DATE(Thang!$E$4,Thang!$C$4,Loc!$I$2),Nhap!$F$5:$F$1000,Loc!A122)</f>
        <v>0</v>
      </c>
      <c r="J122" s="7">
        <f>SUMIFS(Nhap!$I$5:$I$1000,Nhap!$E$5:$E$1000,DATE(Thang!$E$4,Thang!$C$4,Loc!$J$2),Nhap!$F$5:$F$1000,Loc!A122)</f>
        <v>0</v>
      </c>
      <c r="K122" s="7">
        <f>SUMIFS(Nhap!$I$5:$I$1000,Nhap!$E$5:$E$1000,DATE(Thang!$E$4,Thang!$C$4,Loc!$K$2),Nhap!$F$5:$F$1000,Loc!A122)</f>
        <v>0</v>
      </c>
      <c r="L122" s="7">
        <f>SUMIFS(Nhap!$I$5:$I$1000,Nhap!$E$5:$E$1000,DATE(Thang!$E$4,Thang!$C$4,Loc!$L$2),Nhap!$F$5:$F$1000,Loc!A122)</f>
        <v>0</v>
      </c>
      <c r="M122" s="7">
        <f>SUMIFS(Nhap!$I$5:$I$1000,Nhap!$E$5:$E$1000,DATE(Thang!$E$4,Thang!$C$4,Loc!$M$2),Nhap!$F$5:$F$1000,Loc!A122)</f>
        <v>0</v>
      </c>
      <c r="N122" s="7">
        <f>SUMIFS(Nhap!$I$5:$I$1000,Nhap!$E$5:$E$1000,DATE(Thang!$E$4,Thang!$C$4,Loc!$N$2),Nhap!$F$5:$F$1000,Loc!A122)</f>
        <v>0</v>
      </c>
      <c r="O122" s="7">
        <f>SUMIFS(Nhap!$I$5:$I$1000,Nhap!$E$5:$E$1000,DATE(Thang!$E$4,Thang!$C$4,Loc!$O$2),Nhap!$F$5:$F$1000,Loc!A122)</f>
        <v>0</v>
      </c>
      <c r="P122" s="7">
        <f>SUMIFS(Nhap!$I$5:$I$1000,Nhap!$E$5:$E$1000,DATE(Thang!$E$4,Thang!$C$4,Loc!$P$2),Nhap!$F$5:$F$1000,Loc!A122)</f>
        <v>0</v>
      </c>
      <c r="Q122" s="7">
        <f>SUMIFS(Nhap!$I$5:$I$1000,Nhap!$E$5:$E$1000,DATE(Thang!$E$4,Thang!$C$4,Loc!$Q$2),Nhap!$F$5:$F$1000,Loc!A122)</f>
        <v>0</v>
      </c>
      <c r="R122" s="7">
        <f>SUMIFS(Nhap!$I$5:$I$1000,Nhap!$E$5:$E$1000,DATE(Thang!$E$4,Thang!$C$4,Loc!$R$2),Nhap!$F$5:$F$1000,Loc!A122)</f>
        <v>0</v>
      </c>
      <c r="S122" s="7">
        <f>SUMIFS(Nhap!$I$5:$I$1000,Nhap!$E$5:$E$1000,DATE(Thang!$E$4,Thang!$C$4,Loc!$S$2),Nhap!$F$5:$F$1000,Loc!A122)</f>
        <v>0</v>
      </c>
      <c r="T122" s="7">
        <f>SUMIFS(Nhap!$I$5:$I$1000,Nhap!$E$5:$E$1000,DATE(Thang!$E$4,Thang!$C$4,Loc!$T$2),Nhap!$F$5:$F$1000,Loc!A122)</f>
        <v>0</v>
      </c>
      <c r="U122" s="7">
        <f>SUMIFS(Nhap!$I$5:$I$1000,Nhap!$E$5:$E$1000,DATE(Thang!$E$4,Thang!$C$4,Loc!$U$2),Nhap!$F$5:$F$1000,Loc!A122)</f>
        <v>0</v>
      </c>
      <c r="V122" s="7">
        <f>SUMIFS(Nhap!$I$5:$I$1000,Nhap!$E$5:$E$1000,DATE(Thang!$E$4,Thang!$C$4,Loc!$V$2),Nhap!$F$5:$F$1000,Loc!A122)</f>
        <v>0</v>
      </c>
      <c r="W122" s="7">
        <f>SUMIFS(Nhap!$I$5:$I$1000,Nhap!$E$5:$E$1000,DATE(Thang!$E$4,Thang!$C$4,Loc!$W$2),Nhap!$F$5:$F$1000,Loc!A122)</f>
        <v>0</v>
      </c>
      <c r="X122" s="7">
        <f>SUMIFS(Nhap!$I$5:$I$1000,Nhap!$E$5:$E$1000,DATE(Thang!$E$4,Thang!$C$4,Loc!$X$2),Nhap!$F$5:$F$1000,Loc!A122)</f>
        <v>0</v>
      </c>
      <c r="Y122" s="7">
        <f>SUMIFS(Nhap!$I$5:$I$1000,Nhap!$E$5:$E$1000,DATE(Thang!$E$4,Thang!$C$4,Loc!$Y$2),Nhap!$F$5:$F$1000,Loc!A122)</f>
        <v>0</v>
      </c>
      <c r="Z122" s="7">
        <f>SUMIFS(Nhap!$I$5:$I$1000,Nhap!$E$5:$E$1000,DATE(Thang!$E$4,Thang!$C$4,Loc!$Z$2),Nhap!$F$5:$F$1000,Loc!A122)</f>
        <v>0</v>
      </c>
      <c r="AA122" s="7">
        <f>SUMIFS(Nhap!$I$5:$I$1000,Nhap!$E$5:$E$1000,DATE(Thang!$E$4,Thang!$C$4,Loc!$AA$2),Nhap!$F$5:$F$1000,Loc!A122)</f>
        <v>0</v>
      </c>
      <c r="AB122" s="7">
        <f>SUMIFS(Nhap!$I$5:$I$1000,Nhap!$E$5:$E$1000,DATE(Thang!$E$4,Thang!$C$4,Loc!$AB$2),Nhap!$F$5:$F$1000,Loc!A122)</f>
        <v>0</v>
      </c>
      <c r="AC122" s="7">
        <f>SUMIFS(Nhap!$I$5:$I$1000,Nhap!$E$5:$E$1000,DATE(Thang!$E$4,Thang!$C$4,Loc!$AC$2),Nhap!$F$5:$F$1000,Loc!A122)</f>
        <v>0</v>
      </c>
      <c r="AD122" s="7">
        <f>SUMIFS(Nhap!$I$5:$I$1000,Nhap!$E$5:$E$1000,DATE(Thang!$E$4,Thang!$C$4,Loc!$AD$2),Nhap!$F$5:$F$1000,Loc!$A$5)</f>
        <v>0</v>
      </c>
      <c r="AE122" s="7">
        <f>SUMIFS(Nhap!$I$5:$I$1000,Nhap!$E$5:$E$1000,DATE(Thang!$E$4,Thang!$C$4,Loc!$AE$2),Nhap!$F$5:$F$1000,Loc!A122)</f>
        <v>0</v>
      </c>
      <c r="AF122" s="7">
        <f>SUMIFS(Nhap!$I$5:$I$1000,Nhap!$E$5:$E$1000,DATE(Thang!$E$4,Thang!$C$4,Loc!$AF$2),Nhap!$F$5:$F$1000,Loc!A122)</f>
        <v>0</v>
      </c>
      <c r="AG122" s="7">
        <f>SUMIFS(Nhap!$I$5:$I$1000,Nhap!$E$5:$E$1000,DATE(Thang!$E$4,Thang!$C$4,Loc!$AG$2),Nhap!$F$5:$F$1000,Loc!A122)</f>
        <v>0</v>
      </c>
      <c r="AH122" s="7">
        <f>SUMIFS(Nhap!$I$5:$I$1000,Nhap!$E$5:$E$1000,DATE(Thang!$E$4,Thang!$C$4,Loc!$AH$2),Nhap!$F$5:$F$1000,Loc!A122)</f>
        <v>0</v>
      </c>
      <c r="AI122" s="7">
        <f>SUMIFS(Nhap!$I$5:$I$1000,Nhap!$E$5:$E$1000,DATE(Thang!$E$4,Thang!$C$4,Loc!$AI$2),Nhap!$F$5:$F$1000,Loc!A122)</f>
        <v>0</v>
      </c>
      <c r="AJ122" s="7">
        <f>SUMIFS(Nhap!$I$5:$I$1000,Nhap!$E$5:$E$1000,DATE(Thang!$E$4,Thang!$C$4,Loc!$AJ$2),Nhap!$F$5:$F$1000,Loc!A122)</f>
        <v>0</v>
      </c>
      <c r="AK122" s="1">
        <f>SUMIFS(Xuat!$G$5:$G$1000,Xuat!$C$5:$C$1000,DATE(Thang!$E$4,Thang!$C$4,AK$2),Xuat!$D$5:$D$1000,Loc!$A122)</f>
        <v>0</v>
      </c>
      <c r="AL122" s="1">
        <f>SUMIFS(Xuat!$G$5:$G$1000,Xuat!$C$5:$C$1000,DATE(Thang!$E$4,Thang!$C$4,AL$2),Xuat!$D$5:$D$1000,Loc!$A122)</f>
        <v>0</v>
      </c>
      <c r="AM122" s="1">
        <f>SUMIFS(Xuat!$G$5:$G$1000,Xuat!$C$5:$C$1000,DATE(Thang!$E$4,Thang!$C$4,AM$2),Xuat!$D$5:$D$1000,Loc!$A122)</f>
        <v>0</v>
      </c>
      <c r="AN122" s="1">
        <f>SUMIFS(Xuat!$G$5:$G$1000,Xuat!$C$5:$C$1000,DATE(Thang!$E$4,Thang!$C$4,AN$2),Xuat!$D$5:$D$1000,Loc!$A122)</f>
        <v>0</v>
      </c>
      <c r="AO122" s="1">
        <f>SUMIFS(Xuat!$G$5:$G$1000,Xuat!$C$5:$C$1000,DATE(Thang!$E$4,Thang!$C$4,AO$2),Xuat!$D$5:$D$1000,Loc!$A122)</f>
        <v>0</v>
      </c>
      <c r="AP122" s="1">
        <f>SUMIFS(Xuat!$G$5:$G$1000,Xuat!$C$5:$C$1000,DATE(Thang!$E$4,Thang!$C$4,AP$2),Xuat!$D$5:$D$1000,Loc!$A122)</f>
        <v>0</v>
      </c>
      <c r="AQ122" s="1">
        <f>SUMIFS(Xuat!$G$5:$G$1000,Xuat!$C$5:$C$1000,DATE(Thang!$E$4,Thang!$C$4,AQ$2),Xuat!$D$5:$D$1000,Loc!$A122)</f>
        <v>0</v>
      </c>
      <c r="AR122" s="1">
        <f>SUMIFS(Xuat!$G$5:$G$1000,Xuat!$C$5:$C$1000,DATE(Thang!$E$4,Thang!$C$4,AR$2),Xuat!$D$5:$D$1000,Loc!$A122)</f>
        <v>0</v>
      </c>
      <c r="AS122" s="1">
        <f>SUMIFS(Xuat!$G$5:$G$1000,Xuat!$C$5:$C$1000,DATE(Thang!$E$4,Thang!$C$4,AS$2),Xuat!$D$5:$D$1000,Loc!$A122)</f>
        <v>0</v>
      </c>
      <c r="AT122" s="1">
        <f>SUMIFS(Xuat!$G$5:$G$1000,Xuat!$C$5:$C$1000,DATE(Thang!$E$4,Thang!$C$4,AT$2),Xuat!$D$5:$D$1000,Loc!$A122)</f>
        <v>0</v>
      </c>
      <c r="AU122" s="1">
        <f>SUMIFS(Xuat!$G$5:$G$1000,Xuat!$C$5:$C$1000,DATE(Thang!$E$4,Thang!$C$4,AU$2),Xuat!$D$5:$D$1000,Loc!$A122)</f>
        <v>0</v>
      </c>
      <c r="AV122" s="1">
        <f>SUMIFS(Xuat!$G$5:$G$1000,Xuat!$C$5:$C$1000,DATE(Thang!$E$4,Thang!$C$4,AV$2),Xuat!$D$5:$D$1000,Loc!$A122)</f>
        <v>0</v>
      </c>
      <c r="AW122" s="1">
        <f>SUMIFS(Xuat!$G$5:$G$1000,Xuat!$C$5:$C$1000,DATE(Thang!$E$4,Thang!$C$4,AW$2),Xuat!$D$5:$D$1000,Loc!$A122)</f>
        <v>0</v>
      </c>
      <c r="AX122" s="1">
        <f>SUMIFS(Xuat!$G$5:$G$1000,Xuat!$C$5:$C$1000,DATE(Thang!$E$4,Thang!$C$4,AX$2),Xuat!$D$5:$D$1000,Loc!$A122)</f>
        <v>0</v>
      </c>
      <c r="AY122" s="1">
        <f>SUMIFS(Xuat!$G$5:$G$1000,Xuat!$C$5:$C$1000,DATE(Thang!$E$4,Thang!$C$4,AY$2),Xuat!$D$5:$D$1000,Loc!$A122)</f>
        <v>0</v>
      </c>
      <c r="AZ122" s="1">
        <f>SUMIFS(Xuat!$G$5:$G$1000,Xuat!$C$5:$C$1000,DATE(Thang!$E$4,Thang!$C$4,AZ$2),Xuat!$D$5:$D$1000,Loc!$A122)</f>
        <v>0</v>
      </c>
      <c r="BA122" s="1">
        <f>SUMIFS(Xuat!$G$5:$G$1000,Xuat!$C$5:$C$1000,DATE(Thang!$E$4,Thang!$C$4,BA$2),Xuat!$D$5:$D$1000,Loc!$A122)</f>
        <v>0</v>
      </c>
      <c r="BB122" s="1">
        <f>SUMIFS(Xuat!$G$5:$G$1000,Xuat!$C$5:$C$1000,DATE(Thang!$E$4,Thang!$C$4,BB$2),Xuat!$D$5:$D$1000,Loc!$A122)</f>
        <v>0</v>
      </c>
      <c r="BC122" s="1">
        <f>SUMIFS(Xuat!$G$5:$G$1000,Xuat!$C$5:$C$1000,DATE(Thang!$E$4,Thang!$C$4,BC$2),Xuat!$D$5:$D$1000,Loc!$A122)</f>
        <v>0</v>
      </c>
      <c r="BD122" s="1">
        <f>SUMIFS(Xuat!$G$5:$G$1000,Xuat!$C$5:$C$1000,DATE(Thang!$E$4,Thang!$C$4,BD$2),Xuat!$D$5:$D$1000,Loc!$A122)</f>
        <v>0</v>
      </c>
      <c r="BE122" s="1">
        <f>SUMIFS(Xuat!$G$5:$G$1000,Xuat!$C$5:$C$1000,DATE(Thang!$E$4,Thang!$C$4,BE$2),Xuat!$D$5:$D$1000,Loc!$A122)</f>
        <v>0</v>
      </c>
      <c r="BF122" s="1">
        <f>SUMIFS(Xuat!$G$5:$G$1000,Xuat!$C$5:$C$1000,DATE(Thang!$E$4,Thang!$C$4,BF$2),Xuat!$D$5:$D$1000,Loc!$A122)</f>
        <v>0</v>
      </c>
      <c r="BG122" s="1">
        <f>SUMIFS(Xuat!$G$5:$G$1000,Xuat!$C$5:$C$1000,DATE(Thang!$E$4,Thang!$C$4,BG$2),Xuat!$D$5:$D$1000,Loc!$A122)</f>
        <v>0</v>
      </c>
      <c r="BH122" s="1">
        <f>SUMIFS(Xuat!$G$5:$G$1000,Xuat!$C$5:$C$1000,DATE(Thang!$E$4,Thang!$C$4,BH$2),Xuat!$D$5:$D$1000,Loc!$A122)</f>
        <v>0</v>
      </c>
      <c r="BI122" s="1">
        <f>SUMIFS(Xuat!$G$5:$G$1000,Xuat!$C$5:$C$1000,DATE(Thang!$E$4,Thang!$C$4,BI$2),Xuat!$D$5:$D$1000,Loc!$A122)</f>
        <v>0</v>
      </c>
      <c r="BJ122" s="1">
        <f>SUMIFS(Xuat!$G$5:$G$1000,Xuat!$C$5:$C$1000,DATE(Thang!$E$4,Thang!$C$4,BJ$2),Xuat!$D$5:$D$1000,Loc!$A122)</f>
        <v>0</v>
      </c>
      <c r="BK122" s="1">
        <f>SUMIFS(Xuat!$G$5:$G$1000,Xuat!$C$5:$C$1000,DATE(Thang!$E$4,Thang!$C$4,BK$2),Xuat!$D$5:$D$1000,Loc!$A122)</f>
        <v>0</v>
      </c>
      <c r="BL122" s="1">
        <f>SUMIFS(Xuat!$G$5:$G$1000,Xuat!$C$5:$C$1000,DATE(Thang!$E$4,Thang!$C$4,BL$2),Xuat!$D$5:$D$1000,Loc!$A122)</f>
        <v>0</v>
      </c>
      <c r="BM122" s="1">
        <f>SUMIFS(Xuat!$G$5:$G$1000,Xuat!$C$5:$C$1000,DATE(Thang!$E$4,Thang!$C$4,BM$2),Xuat!$D$5:$D$1000,Loc!$A122)</f>
        <v>0</v>
      </c>
      <c r="BN122" s="1">
        <f>SUMIFS(Xuat!$G$5:$G$1000,Xuat!$C$5:$C$1000,DATE(Thang!$E$4,Thang!$C$4,BN$2),Xuat!$D$5:$D$1000,Loc!$A122)</f>
        <v>0</v>
      </c>
      <c r="BO122" s="1">
        <f>SUMIFS(Xuat!$G$5:$G$1000,Xuat!$C$5:$C$1000,DATE(Thang!$E$4,Thang!$C$4,BO$2),Xuat!$D$5:$D$1000,Loc!$A122)</f>
        <v>0</v>
      </c>
    </row>
    <row r="123" spans="1:67" x14ac:dyDescent="0.2">
      <c r="A123" s="2">
        <f>DM!C123</f>
        <v>0</v>
      </c>
      <c r="B123" s="3">
        <f>VLOOKUP(A123,Tondau!$B$5:$F$500,3,0)</f>
        <v>0</v>
      </c>
      <c r="C123" s="3">
        <f t="shared" si="5"/>
        <v>0</v>
      </c>
      <c r="D123" s="3">
        <f t="shared" si="6"/>
        <v>0</v>
      </c>
      <c r="E123" s="3">
        <f t="shared" si="7"/>
        <v>0</v>
      </c>
      <c r="F123" s="7">
        <f>SUMIFS(Nhap!$I$5:$I$1000,Nhap!$E$5:$E$1000,DATE(Thang!$E$4,Thang!$C$4,Loc!$F$2),Nhap!$F$5:$F$1000,Loc!A123)</f>
        <v>0</v>
      </c>
      <c r="G123" s="7">
        <f>SUMIFS(Nhap!$I$5:$I$1000,Nhap!$E$5:$E$1000,DATE(Thang!$E$4,Thang!$C$4,Loc!$G$2),Nhap!$F$5:$F$1000,Loc!A123)</f>
        <v>0</v>
      </c>
      <c r="H123" s="7">
        <f>SUMIFS(Nhap!$I$5:$I$1000,Nhap!$E$5:$E$1000,DATE(Thang!$E$4,Thang!$C$4,Loc!$H$2),Nhap!$F$5:$F$1000,Loc!A123)</f>
        <v>0</v>
      </c>
      <c r="I123" s="7">
        <f>SUMIFS(Nhap!$I$5:$I$1000,Nhap!$E$5:$E$1000,DATE(Thang!$E$4,Thang!$C$4,Loc!$I$2),Nhap!$F$5:$F$1000,Loc!A123)</f>
        <v>0</v>
      </c>
      <c r="J123" s="7">
        <f>SUMIFS(Nhap!$I$5:$I$1000,Nhap!$E$5:$E$1000,DATE(Thang!$E$4,Thang!$C$4,Loc!$J$2),Nhap!$F$5:$F$1000,Loc!A123)</f>
        <v>0</v>
      </c>
      <c r="K123" s="7">
        <f>SUMIFS(Nhap!$I$5:$I$1000,Nhap!$E$5:$E$1000,DATE(Thang!$E$4,Thang!$C$4,Loc!$K$2),Nhap!$F$5:$F$1000,Loc!A123)</f>
        <v>0</v>
      </c>
      <c r="L123" s="7">
        <f>SUMIFS(Nhap!$I$5:$I$1000,Nhap!$E$5:$E$1000,DATE(Thang!$E$4,Thang!$C$4,Loc!$L$2),Nhap!$F$5:$F$1000,Loc!A123)</f>
        <v>0</v>
      </c>
      <c r="M123" s="7">
        <f>SUMIFS(Nhap!$I$5:$I$1000,Nhap!$E$5:$E$1000,DATE(Thang!$E$4,Thang!$C$4,Loc!$M$2),Nhap!$F$5:$F$1000,Loc!A123)</f>
        <v>0</v>
      </c>
      <c r="N123" s="7">
        <f>SUMIFS(Nhap!$I$5:$I$1000,Nhap!$E$5:$E$1000,DATE(Thang!$E$4,Thang!$C$4,Loc!$N$2),Nhap!$F$5:$F$1000,Loc!A123)</f>
        <v>0</v>
      </c>
      <c r="O123" s="7">
        <f>SUMIFS(Nhap!$I$5:$I$1000,Nhap!$E$5:$E$1000,DATE(Thang!$E$4,Thang!$C$4,Loc!$O$2),Nhap!$F$5:$F$1000,Loc!A123)</f>
        <v>0</v>
      </c>
      <c r="P123" s="7">
        <f>SUMIFS(Nhap!$I$5:$I$1000,Nhap!$E$5:$E$1000,DATE(Thang!$E$4,Thang!$C$4,Loc!$P$2),Nhap!$F$5:$F$1000,Loc!A123)</f>
        <v>0</v>
      </c>
      <c r="Q123" s="7">
        <f>SUMIFS(Nhap!$I$5:$I$1000,Nhap!$E$5:$E$1000,DATE(Thang!$E$4,Thang!$C$4,Loc!$Q$2),Nhap!$F$5:$F$1000,Loc!A123)</f>
        <v>0</v>
      </c>
      <c r="R123" s="7">
        <f>SUMIFS(Nhap!$I$5:$I$1000,Nhap!$E$5:$E$1000,DATE(Thang!$E$4,Thang!$C$4,Loc!$R$2),Nhap!$F$5:$F$1000,Loc!A123)</f>
        <v>0</v>
      </c>
      <c r="S123" s="7">
        <f>SUMIFS(Nhap!$I$5:$I$1000,Nhap!$E$5:$E$1000,DATE(Thang!$E$4,Thang!$C$4,Loc!$S$2),Nhap!$F$5:$F$1000,Loc!A123)</f>
        <v>0</v>
      </c>
      <c r="T123" s="7">
        <f>SUMIFS(Nhap!$I$5:$I$1000,Nhap!$E$5:$E$1000,DATE(Thang!$E$4,Thang!$C$4,Loc!$T$2),Nhap!$F$5:$F$1000,Loc!A123)</f>
        <v>0</v>
      </c>
      <c r="U123" s="7">
        <f>SUMIFS(Nhap!$I$5:$I$1000,Nhap!$E$5:$E$1000,DATE(Thang!$E$4,Thang!$C$4,Loc!$U$2),Nhap!$F$5:$F$1000,Loc!A123)</f>
        <v>0</v>
      </c>
      <c r="V123" s="7">
        <f>SUMIFS(Nhap!$I$5:$I$1000,Nhap!$E$5:$E$1000,DATE(Thang!$E$4,Thang!$C$4,Loc!$V$2),Nhap!$F$5:$F$1000,Loc!A123)</f>
        <v>0</v>
      </c>
      <c r="W123" s="7">
        <f>SUMIFS(Nhap!$I$5:$I$1000,Nhap!$E$5:$E$1000,DATE(Thang!$E$4,Thang!$C$4,Loc!$W$2),Nhap!$F$5:$F$1000,Loc!A123)</f>
        <v>0</v>
      </c>
      <c r="X123" s="7">
        <f>SUMIFS(Nhap!$I$5:$I$1000,Nhap!$E$5:$E$1000,DATE(Thang!$E$4,Thang!$C$4,Loc!$X$2),Nhap!$F$5:$F$1000,Loc!A123)</f>
        <v>0</v>
      </c>
      <c r="Y123" s="7">
        <f>SUMIFS(Nhap!$I$5:$I$1000,Nhap!$E$5:$E$1000,DATE(Thang!$E$4,Thang!$C$4,Loc!$Y$2),Nhap!$F$5:$F$1000,Loc!A123)</f>
        <v>0</v>
      </c>
      <c r="Z123" s="7">
        <f>SUMIFS(Nhap!$I$5:$I$1000,Nhap!$E$5:$E$1000,DATE(Thang!$E$4,Thang!$C$4,Loc!$Z$2),Nhap!$F$5:$F$1000,Loc!A123)</f>
        <v>0</v>
      </c>
      <c r="AA123" s="7">
        <f>SUMIFS(Nhap!$I$5:$I$1000,Nhap!$E$5:$E$1000,DATE(Thang!$E$4,Thang!$C$4,Loc!$AA$2),Nhap!$F$5:$F$1000,Loc!A123)</f>
        <v>0</v>
      </c>
      <c r="AB123" s="7">
        <f>SUMIFS(Nhap!$I$5:$I$1000,Nhap!$E$5:$E$1000,DATE(Thang!$E$4,Thang!$C$4,Loc!$AB$2),Nhap!$F$5:$F$1000,Loc!A123)</f>
        <v>0</v>
      </c>
      <c r="AC123" s="7">
        <f>SUMIFS(Nhap!$I$5:$I$1000,Nhap!$E$5:$E$1000,DATE(Thang!$E$4,Thang!$C$4,Loc!$AC$2),Nhap!$F$5:$F$1000,Loc!A123)</f>
        <v>0</v>
      </c>
      <c r="AD123" s="7">
        <f>SUMIFS(Nhap!$I$5:$I$1000,Nhap!$E$5:$E$1000,DATE(Thang!$E$4,Thang!$C$4,Loc!$AD$2),Nhap!$F$5:$F$1000,Loc!$A$5)</f>
        <v>0</v>
      </c>
      <c r="AE123" s="7">
        <f>SUMIFS(Nhap!$I$5:$I$1000,Nhap!$E$5:$E$1000,DATE(Thang!$E$4,Thang!$C$4,Loc!$AE$2),Nhap!$F$5:$F$1000,Loc!A123)</f>
        <v>0</v>
      </c>
      <c r="AF123" s="7">
        <f>SUMIFS(Nhap!$I$5:$I$1000,Nhap!$E$5:$E$1000,DATE(Thang!$E$4,Thang!$C$4,Loc!$AF$2),Nhap!$F$5:$F$1000,Loc!A123)</f>
        <v>0</v>
      </c>
      <c r="AG123" s="7">
        <f>SUMIFS(Nhap!$I$5:$I$1000,Nhap!$E$5:$E$1000,DATE(Thang!$E$4,Thang!$C$4,Loc!$AG$2),Nhap!$F$5:$F$1000,Loc!A123)</f>
        <v>0</v>
      </c>
      <c r="AH123" s="7">
        <f>SUMIFS(Nhap!$I$5:$I$1000,Nhap!$E$5:$E$1000,DATE(Thang!$E$4,Thang!$C$4,Loc!$AH$2),Nhap!$F$5:$F$1000,Loc!A123)</f>
        <v>0</v>
      </c>
      <c r="AI123" s="7">
        <f>SUMIFS(Nhap!$I$5:$I$1000,Nhap!$E$5:$E$1000,DATE(Thang!$E$4,Thang!$C$4,Loc!$AI$2),Nhap!$F$5:$F$1000,Loc!A123)</f>
        <v>0</v>
      </c>
      <c r="AJ123" s="7">
        <f>SUMIFS(Nhap!$I$5:$I$1000,Nhap!$E$5:$E$1000,DATE(Thang!$E$4,Thang!$C$4,Loc!$AJ$2),Nhap!$F$5:$F$1000,Loc!A123)</f>
        <v>0</v>
      </c>
      <c r="AK123" s="1">
        <f>SUMIFS(Xuat!$G$5:$G$1000,Xuat!$C$5:$C$1000,DATE(Thang!$E$4,Thang!$C$4,AK$2),Xuat!$D$5:$D$1000,Loc!$A123)</f>
        <v>0</v>
      </c>
      <c r="AL123" s="1">
        <f>SUMIFS(Xuat!$G$5:$G$1000,Xuat!$C$5:$C$1000,DATE(Thang!$E$4,Thang!$C$4,AL$2),Xuat!$D$5:$D$1000,Loc!$A123)</f>
        <v>0</v>
      </c>
      <c r="AM123" s="1">
        <f>SUMIFS(Xuat!$G$5:$G$1000,Xuat!$C$5:$C$1000,DATE(Thang!$E$4,Thang!$C$4,AM$2),Xuat!$D$5:$D$1000,Loc!$A123)</f>
        <v>0</v>
      </c>
      <c r="AN123" s="1">
        <f>SUMIFS(Xuat!$G$5:$G$1000,Xuat!$C$5:$C$1000,DATE(Thang!$E$4,Thang!$C$4,AN$2),Xuat!$D$5:$D$1000,Loc!$A123)</f>
        <v>0</v>
      </c>
      <c r="AO123" s="1">
        <f>SUMIFS(Xuat!$G$5:$G$1000,Xuat!$C$5:$C$1000,DATE(Thang!$E$4,Thang!$C$4,AO$2),Xuat!$D$5:$D$1000,Loc!$A123)</f>
        <v>0</v>
      </c>
      <c r="AP123" s="1">
        <f>SUMIFS(Xuat!$G$5:$G$1000,Xuat!$C$5:$C$1000,DATE(Thang!$E$4,Thang!$C$4,AP$2),Xuat!$D$5:$D$1000,Loc!$A123)</f>
        <v>0</v>
      </c>
      <c r="AQ123" s="1">
        <f>SUMIFS(Xuat!$G$5:$G$1000,Xuat!$C$5:$C$1000,DATE(Thang!$E$4,Thang!$C$4,AQ$2),Xuat!$D$5:$D$1000,Loc!$A123)</f>
        <v>0</v>
      </c>
      <c r="AR123" s="1">
        <f>SUMIFS(Xuat!$G$5:$G$1000,Xuat!$C$5:$C$1000,DATE(Thang!$E$4,Thang!$C$4,AR$2),Xuat!$D$5:$D$1000,Loc!$A123)</f>
        <v>0</v>
      </c>
      <c r="AS123" s="1">
        <f>SUMIFS(Xuat!$G$5:$G$1000,Xuat!$C$5:$C$1000,DATE(Thang!$E$4,Thang!$C$4,AS$2),Xuat!$D$5:$D$1000,Loc!$A123)</f>
        <v>0</v>
      </c>
      <c r="AT123" s="1">
        <f>SUMIFS(Xuat!$G$5:$G$1000,Xuat!$C$5:$C$1000,DATE(Thang!$E$4,Thang!$C$4,AT$2),Xuat!$D$5:$D$1000,Loc!$A123)</f>
        <v>0</v>
      </c>
      <c r="AU123" s="1">
        <f>SUMIFS(Xuat!$G$5:$G$1000,Xuat!$C$5:$C$1000,DATE(Thang!$E$4,Thang!$C$4,AU$2),Xuat!$D$5:$D$1000,Loc!$A123)</f>
        <v>0</v>
      </c>
      <c r="AV123" s="1">
        <f>SUMIFS(Xuat!$G$5:$G$1000,Xuat!$C$5:$C$1000,DATE(Thang!$E$4,Thang!$C$4,AV$2),Xuat!$D$5:$D$1000,Loc!$A123)</f>
        <v>0</v>
      </c>
      <c r="AW123" s="1">
        <f>SUMIFS(Xuat!$G$5:$G$1000,Xuat!$C$5:$C$1000,DATE(Thang!$E$4,Thang!$C$4,AW$2),Xuat!$D$5:$D$1000,Loc!$A123)</f>
        <v>0</v>
      </c>
      <c r="AX123" s="1">
        <f>SUMIFS(Xuat!$G$5:$G$1000,Xuat!$C$5:$C$1000,DATE(Thang!$E$4,Thang!$C$4,AX$2),Xuat!$D$5:$D$1000,Loc!$A123)</f>
        <v>0</v>
      </c>
      <c r="AY123" s="1">
        <f>SUMIFS(Xuat!$G$5:$G$1000,Xuat!$C$5:$C$1000,DATE(Thang!$E$4,Thang!$C$4,AY$2),Xuat!$D$5:$D$1000,Loc!$A123)</f>
        <v>0</v>
      </c>
      <c r="AZ123" s="1">
        <f>SUMIFS(Xuat!$G$5:$G$1000,Xuat!$C$5:$C$1000,DATE(Thang!$E$4,Thang!$C$4,AZ$2),Xuat!$D$5:$D$1000,Loc!$A123)</f>
        <v>0</v>
      </c>
      <c r="BA123" s="1">
        <f>SUMIFS(Xuat!$G$5:$G$1000,Xuat!$C$5:$C$1000,DATE(Thang!$E$4,Thang!$C$4,BA$2),Xuat!$D$5:$D$1000,Loc!$A123)</f>
        <v>0</v>
      </c>
      <c r="BB123" s="1">
        <f>SUMIFS(Xuat!$G$5:$G$1000,Xuat!$C$5:$C$1000,DATE(Thang!$E$4,Thang!$C$4,BB$2),Xuat!$D$5:$D$1000,Loc!$A123)</f>
        <v>0</v>
      </c>
      <c r="BC123" s="1">
        <f>SUMIFS(Xuat!$G$5:$G$1000,Xuat!$C$5:$C$1000,DATE(Thang!$E$4,Thang!$C$4,BC$2),Xuat!$D$5:$D$1000,Loc!$A123)</f>
        <v>0</v>
      </c>
      <c r="BD123" s="1">
        <f>SUMIFS(Xuat!$G$5:$G$1000,Xuat!$C$5:$C$1000,DATE(Thang!$E$4,Thang!$C$4,BD$2),Xuat!$D$5:$D$1000,Loc!$A123)</f>
        <v>0</v>
      </c>
      <c r="BE123" s="1">
        <f>SUMIFS(Xuat!$G$5:$G$1000,Xuat!$C$5:$C$1000,DATE(Thang!$E$4,Thang!$C$4,BE$2),Xuat!$D$5:$D$1000,Loc!$A123)</f>
        <v>0</v>
      </c>
      <c r="BF123" s="1">
        <f>SUMIFS(Xuat!$G$5:$G$1000,Xuat!$C$5:$C$1000,DATE(Thang!$E$4,Thang!$C$4,BF$2),Xuat!$D$5:$D$1000,Loc!$A123)</f>
        <v>0</v>
      </c>
      <c r="BG123" s="1">
        <f>SUMIFS(Xuat!$G$5:$G$1000,Xuat!$C$5:$C$1000,DATE(Thang!$E$4,Thang!$C$4,BG$2),Xuat!$D$5:$D$1000,Loc!$A123)</f>
        <v>0</v>
      </c>
      <c r="BH123" s="1">
        <f>SUMIFS(Xuat!$G$5:$G$1000,Xuat!$C$5:$C$1000,DATE(Thang!$E$4,Thang!$C$4,BH$2),Xuat!$D$5:$D$1000,Loc!$A123)</f>
        <v>0</v>
      </c>
      <c r="BI123" s="1">
        <f>SUMIFS(Xuat!$G$5:$G$1000,Xuat!$C$5:$C$1000,DATE(Thang!$E$4,Thang!$C$4,BI$2),Xuat!$D$5:$D$1000,Loc!$A123)</f>
        <v>0</v>
      </c>
      <c r="BJ123" s="1">
        <f>SUMIFS(Xuat!$G$5:$G$1000,Xuat!$C$5:$C$1000,DATE(Thang!$E$4,Thang!$C$4,BJ$2),Xuat!$D$5:$D$1000,Loc!$A123)</f>
        <v>0</v>
      </c>
      <c r="BK123" s="1">
        <f>SUMIFS(Xuat!$G$5:$G$1000,Xuat!$C$5:$C$1000,DATE(Thang!$E$4,Thang!$C$4,BK$2),Xuat!$D$5:$D$1000,Loc!$A123)</f>
        <v>0</v>
      </c>
      <c r="BL123" s="1">
        <f>SUMIFS(Xuat!$G$5:$G$1000,Xuat!$C$5:$C$1000,DATE(Thang!$E$4,Thang!$C$4,BL$2),Xuat!$D$5:$D$1000,Loc!$A123)</f>
        <v>0</v>
      </c>
      <c r="BM123" s="1">
        <f>SUMIFS(Xuat!$G$5:$G$1000,Xuat!$C$5:$C$1000,DATE(Thang!$E$4,Thang!$C$4,BM$2),Xuat!$D$5:$D$1000,Loc!$A123)</f>
        <v>0</v>
      </c>
      <c r="BN123" s="1">
        <f>SUMIFS(Xuat!$G$5:$G$1000,Xuat!$C$5:$C$1000,DATE(Thang!$E$4,Thang!$C$4,BN$2),Xuat!$D$5:$D$1000,Loc!$A123)</f>
        <v>0</v>
      </c>
      <c r="BO123" s="1">
        <f>SUMIFS(Xuat!$G$5:$G$1000,Xuat!$C$5:$C$1000,DATE(Thang!$E$4,Thang!$C$4,BO$2),Xuat!$D$5:$D$1000,Loc!$A123)</f>
        <v>0</v>
      </c>
    </row>
    <row r="124" spans="1:67" x14ac:dyDescent="0.2">
      <c r="A124" s="2">
        <f>DM!C124</f>
        <v>0</v>
      </c>
      <c r="B124" s="3">
        <f>VLOOKUP(A124,Tondau!$B$5:$F$500,3,0)</f>
        <v>0</v>
      </c>
      <c r="C124" s="3">
        <f t="shared" si="5"/>
        <v>0</v>
      </c>
      <c r="D124" s="3">
        <f t="shared" si="6"/>
        <v>0</v>
      </c>
      <c r="E124" s="3">
        <f t="shared" si="7"/>
        <v>0</v>
      </c>
      <c r="F124" s="7">
        <f>SUMIFS(Nhap!$I$5:$I$1000,Nhap!$E$5:$E$1000,DATE(Thang!$E$4,Thang!$C$4,Loc!$F$2),Nhap!$F$5:$F$1000,Loc!A124)</f>
        <v>0</v>
      </c>
      <c r="G124" s="7">
        <f>SUMIFS(Nhap!$I$5:$I$1000,Nhap!$E$5:$E$1000,DATE(Thang!$E$4,Thang!$C$4,Loc!$G$2),Nhap!$F$5:$F$1000,Loc!A124)</f>
        <v>0</v>
      </c>
      <c r="H124" s="7">
        <f>SUMIFS(Nhap!$I$5:$I$1000,Nhap!$E$5:$E$1000,DATE(Thang!$E$4,Thang!$C$4,Loc!$H$2),Nhap!$F$5:$F$1000,Loc!A124)</f>
        <v>0</v>
      </c>
      <c r="I124" s="7">
        <f>SUMIFS(Nhap!$I$5:$I$1000,Nhap!$E$5:$E$1000,DATE(Thang!$E$4,Thang!$C$4,Loc!$I$2),Nhap!$F$5:$F$1000,Loc!A124)</f>
        <v>0</v>
      </c>
      <c r="J124" s="7">
        <f>SUMIFS(Nhap!$I$5:$I$1000,Nhap!$E$5:$E$1000,DATE(Thang!$E$4,Thang!$C$4,Loc!$J$2),Nhap!$F$5:$F$1000,Loc!A124)</f>
        <v>0</v>
      </c>
      <c r="K124" s="7">
        <f>SUMIFS(Nhap!$I$5:$I$1000,Nhap!$E$5:$E$1000,DATE(Thang!$E$4,Thang!$C$4,Loc!$K$2),Nhap!$F$5:$F$1000,Loc!A124)</f>
        <v>0</v>
      </c>
      <c r="L124" s="7">
        <f>SUMIFS(Nhap!$I$5:$I$1000,Nhap!$E$5:$E$1000,DATE(Thang!$E$4,Thang!$C$4,Loc!$L$2),Nhap!$F$5:$F$1000,Loc!A124)</f>
        <v>0</v>
      </c>
      <c r="M124" s="7">
        <f>SUMIFS(Nhap!$I$5:$I$1000,Nhap!$E$5:$E$1000,DATE(Thang!$E$4,Thang!$C$4,Loc!$M$2),Nhap!$F$5:$F$1000,Loc!A124)</f>
        <v>0</v>
      </c>
      <c r="N124" s="7">
        <f>SUMIFS(Nhap!$I$5:$I$1000,Nhap!$E$5:$E$1000,DATE(Thang!$E$4,Thang!$C$4,Loc!$N$2),Nhap!$F$5:$F$1000,Loc!A124)</f>
        <v>0</v>
      </c>
      <c r="O124" s="7">
        <f>SUMIFS(Nhap!$I$5:$I$1000,Nhap!$E$5:$E$1000,DATE(Thang!$E$4,Thang!$C$4,Loc!$O$2),Nhap!$F$5:$F$1000,Loc!A124)</f>
        <v>0</v>
      </c>
      <c r="P124" s="7">
        <f>SUMIFS(Nhap!$I$5:$I$1000,Nhap!$E$5:$E$1000,DATE(Thang!$E$4,Thang!$C$4,Loc!$P$2),Nhap!$F$5:$F$1000,Loc!A124)</f>
        <v>0</v>
      </c>
      <c r="Q124" s="7">
        <f>SUMIFS(Nhap!$I$5:$I$1000,Nhap!$E$5:$E$1000,DATE(Thang!$E$4,Thang!$C$4,Loc!$Q$2),Nhap!$F$5:$F$1000,Loc!A124)</f>
        <v>0</v>
      </c>
      <c r="R124" s="7">
        <f>SUMIFS(Nhap!$I$5:$I$1000,Nhap!$E$5:$E$1000,DATE(Thang!$E$4,Thang!$C$4,Loc!$R$2),Nhap!$F$5:$F$1000,Loc!A124)</f>
        <v>0</v>
      </c>
      <c r="S124" s="7">
        <f>SUMIFS(Nhap!$I$5:$I$1000,Nhap!$E$5:$E$1000,DATE(Thang!$E$4,Thang!$C$4,Loc!$S$2),Nhap!$F$5:$F$1000,Loc!A124)</f>
        <v>0</v>
      </c>
      <c r="T124" s="7">
        <f>SUMIFS(Nhap!$I$5:$I$1000,Nhap!$E$5:$E$1000,DATE(Thang!$E$4,Thang!$C$4,Loc!$T$2),Nhap!$F$5:$F$1000,Loc!A124)</f>
        <v>0</v>
      </c>
      <c r="U124" s="7">
        <f>SUMIFS(Nhap!$I$5:$I$1000,Nhap!$E$5:$E$1000,DATE(Thang!$E$4,Thang!$C$4,Loc!$U$2),Nhap!$F$5:$F$1000,Loc!A124)</f>
        <v>0</v>
      </c>
      <c r="V124" s="7">
        <f>SUMIFS(Nhap!$I$5:$I$1000,Nhap!$E$5:$E$1000,DATE(Thang!$E$4,Thang!$C$4,Loc!$V$2),Nhap!$F$5:$F$1000,Loc!A124)</f>
        <v>0</v>
      </c>
      <c r="W124" s="7">
        <f>SUMIFS(Nhap!$I$5:$I$1000,Nhap!$E$5:$E$1000,DATE(Thang!$E$4,Thang!$C$4,Loc!$W$2),Nhap!$F$5:$F$1000,Loc!A124)</f>
        <v>0</v>
      </c>
      <c r="X124" s="7">
        <f>SUMIFS(Nhap!$I$5:$I$1000,Nhap!$E$5:$E$1000,DATE(Thang!$E$4,Thang!$C$4,Loc!$X$2),Nhap!$F$5:$F$1000,Loc!A124)</f>
        <v>0</v>
      </c>
      <c r="Y124" s="7">
        <f>SUMIFS(Nhap!$I$5:$I$1000,Nhap!$E$5:$E$1000,DATE(Thang!$E$4,Thang!$C$4,Loc!$Y$2),Nhap!$F$5:$F$1000,Loc!A124)</f>
        <v>0</v>
      </c>
      <c r="Z124" s="7">
        <f>SUMIFS(Nhap!$I$5:$I$1000,Nhap!$E$5:$E$1000,DATE(Thang!$E$4,Thang!$C$4,Loc!$Z$2),Nhap!$F$5:$F$1000,Loc!A124)</f>
        <v>0</v>
      </c>
      <c r="AA124" s="7">
        <f>SUMIFS(Nhap!$I$5:$I$1000,Nhap!$E$5:$E$1000,DATE(Thang!$E$4,Thang!$C$4,Loc!$AA$2),Nhap!$F$5:$F$1000,Loc!A124)</f>
        <v>0</v>
      </c>
      <c r="AB124" s="7">
        <f>SUMIFS(Nhap!$I$5:$I$1000,Nhap!$E$5:$E$1000,DATE(Thang!$E$4,Thang!$C$4,Loc!$AB$2),Nhap!$F$5:$F$1000,Loc!A124)</f>
        <v>0</v>
      </c>
      <c r="AC124" s="7">
        <f>SUMIFS(Nhap!$I$5:$I$1000,Nhap!$E$5:$E$1000,DATE(Thang!$E$4,Thang!$C$4,Loc!$AC$2),Nhap!$F$5:$F$1000,Loc!A124)</f>
        <v>0</v>
      </c>
      <c r="AD124" s="7">
        <f>SUMIFS(Nhap!$I$5:$I$1000,Nhap!$E$5:$E$1000,DATE(Thang!$E$4,Thang!$C$4,Loc!$AD$2),Nhap!$F$5:$F$1000,Loc!$A$5)</f>
        <v>0</v>
      </c>
      <c r="AE124" s="7">
        <f>SUMIFS(Nhap!$I$5:$I$1000,Nhap!$E$5:$E$1000,DATE(Thang!$E$4,Thang!$C$4,Loc!$AE$2),Nhap!$F$5:$F$1000,Loc!A124)</f>
        <v>0</v>
      </c>
      <c r="AF124" s="7">
        <f>SUMIFS(Nhap!$I$5:$I$1000,Nhap!$E$5:$E$1000,DATE(Thang!$E$4,Thang!$C$4,Loc!$AF$2),Nhap!$F$5:$F$1000,Loc!A124)</f>
        <v>0</v>
      </c>
      <c r="AG124" s="7">
        <f>SUMIFS(Nhap!$I$5:$I$1000,Nhap!$E$5:$E$1000,DATE(Thang!$E$4,Thang!$C$4,Loc!$AG$2),Nhap!$F$5:$F$1000,Loc!A124)</f>
        <v>0</v>
      </c>
      <c r="AH124" s="7">
        <f>SUMIFS(Nhap!$I$5:$I$1000,Nhap!$E$5:$E$1000,DATE(Thang!$E$4,Thang!$C$4,Loc!$AH$2),Nhap!$F$5:$F$1000,Loc!A124)</f>
        <v>0</v>
      </c>
      <c r="AI124" s="7">
        <f>SUMIFS(Nhap!$I$5:$I$1000,Nhap!$E$5:$E$1000,DATE(Thang!$E$4,Thang!$C$4,Loc!$AI$2),Nhap!$F$5:$F$1000,Loc!A124)</f>
        <v>0</v>
      </c>
      <c r="AJ124" s="7">
        <f>SUMIFS(Nhap!$I$5:$I$1000,Nhap!$E$5:$E$1000,DATE(Thang!$E$4,Thang!$C$4,Loc!$AJ$2),Nhap!$F$5:$F$1000,Loc!A124)</f>
        <v>0</v>
      </c>
      <c r="AK124" s="1">
        <f>SUMIFS(Xuat!$G$5:$G$1000,Xuat!$C$5:$C$1000,DATE(Thang!$E$4,Thang!$C$4,AK$2),Xuat!$D$5:$D$1000,Loc!$A124)</f>
        <v>0</v>
      </c>
      <c r="AL124" s="1">
        <f>SUMIFS(Xuat!$G$5:$G$1000,Xuat!$C$5:$C$1000,DATE(Thang!$E$4,Thang!$C$4,AL$2),Xuat!$D$5:$D$1000,Loc!$A124)</f>
        <v>0</v>
      </c>
      <c r="AM124" s="1">
        <f>SUMIFS(Xuat!$G$5:$G$1000,Xuat!$C$5:$C$1000,DATE(Thang!$E$4,Thang!$C$4,AM$2),Xuat!$D$5:$D$1000,Loc!$A124)</f>
        <v>0</v>
      </c>
      <c r="AN124" s="1">
        <f>SUMIFS(Xuat!$G$5:$G$1000,Xuat!$C$5:$C$1000,DATE(Thang!$E$4,Thang!$C$4,AN$2),Xuat!$D$5:$D$1000,Loc!$A124)</f>
        <v>0</v>
      </c>
      <c r="AO124" s="1">
        <f>SUMIFS(Xuat!$G$5:$G$1000,Xuat!$C$5:$C$1000,DATE(Thang!$E$4,Thang!$C$4,AO$2),Xuat!$D$5:$D$1000,Loc!$A124)</f>
        <v>0</v>
      </c>
      <c r="AP124" s="1">
        <f>SUMIFS(Xuat!$G$5:$G$1000,Xuat!$C$5:$C$1000,DATE(Thang!$E$4,Thang!$C$4,AP$2),Xuat!$D$5:$D$1000,Loc!$A124)</f>
        <v>0</v>
      </c>
      <c r="AQ124" s="1">
        <f>SUMIFS(Xuat!$G$5:$G$1000,Xuat!$C$5:$C$1000,DATE(Thang!$E$4,Thang!$C$4,AQ$2),Xuat!$D$5:$D$1000,Loc!$A124)</f>
        <v>0</v>
      </c>
      <c r="AR124" s="1">
        <f>SUMIFS(Xuat!$G$5:$G$1000,Xuat!$C$5:$C$1000,DATE(Thang!$E$4,Thang!$C$4,AR$2),Xuat!$D$5:$D$1000,Loc!$A124)</f>
        <v>0</v>
      </c>
      <c r="AS124" s="1">
        <f>SUMIFS(Xuat!$G$5:$G$1000,Xuat!$C$5:$C$1000,DATE(Thang!$E$4,Thang!$C$4,AS$2),Xuat!$D$5:$D$1000,Loc!$A124)</f>
        <v>0</v>
      </c>
      <c r="AT124" s="1">
        <f>SUMIFS(Xuat!$G$5:$G$1000,Xuat!$C$5:$C$1000,DATE(Thang!$E$4,Thang!$C$4,AT$2),Xuat!$D$5:$D$1000,Loc!$A124)</f>
        <v>0</v>
      </c>
      <c r="AU124" s="1">
        <f>SUMIFS(Xuat!$G$5:$G$1000,Xuat!$C$5:$C$1000,DATE(Thang!$E$4,Thang!$C$4,AU$2),Xuat!$D$5:$D$1000,Loc!$A124)</f>
        <v>0</v>
      </c>
      <c r="AV124" s="1">
        <f>SUMIFS(Xuat!$G$5:$G$1000,Xuat!$C$5:$C$1000,DATE(Thang!$E$4,Thang!$C$4,AV$2),Xuat!$D$5:$D$1000,Loc!$A124)</f>
        <v>0</v>
      </c>
      <c r="AW124" s="1">
        <f>SUMIFS(Xuat!$G$5:$G$1000,Xuat!$C$5:$C$1000,DATE(Thang!$E$4,Thang!$C$4,AW$2),Xuat!$D$5:$D$1000,Loc!$A124)</f>
        <v>0</v>
      </c>
      <c r="AX124" s="1">
        <f>SUMIFS(Xuat!$G$5:$G$1000,Xuat!$C$5:$C$1000,DATE(Thang!$E$4,Thang!$C$4,AX$2),Xuat!$D$5:$D$1000,Loc!$A124)</f>
        <v>0</v>
      </c>
      <c r="AY124" s="1">
        <f>SUMIFS(Xuat!$G$5:$G$1000,Xuat!$C$5:$C$1000,DATE(Thang!$E$4,Thang!$C$4,AY$2),Xuat!$D$5:$D$1000,Loc!$A124)</f>
        <v>0</v>
      </c>
      <c r="AZ124" s="1">
        <f>SUMIFS(Xuat!$G$5:$G$1000,Xuat!$C$5:$C$1000,DATE(Thang!$E$4,Thang!$C$4,AZ$2),Xuat!$D$5:$D$1000,Loc!$A124)</f>
        <v>0</v>
      </c>
      <c r="BA124" s="1">
        <f>SUMIFS(Xuat!$G$5:$G$1000,Xuat!$C$5:$C$1000,DATE(Thang!$E$4,Thang!$C$4,BA$2),Xuat!$D$5:$D$1000,Loc!$A124)</f>
        <v>0</v>
      </c>
      <c r="BB124" s="1">
        <f>SUMIFS(Xuat!$G$5:$G$1000,Xuat!$C$5:$C$1000,DATE(Thang!$E$4,Thang!$C$4,BB$2),Xuat!$D$5:$D$1000,Loc!$A124)</f>
        <v>0</v>
      </c>
      <c r="BC124" s="1">
        <f>SUMIFS(Xuat!$G$5:$G$1000,Xuat!$C$5:$C$1000,DATE(Thang!$E$4,Thang!$C$4,BC$2),Xuat!$D$5:$D$1000,Loc!$A124)</f>
        <v>0</v>
      </c>
      <c r="BD124" s="1">
        <f>SUMIFS(Xuat!$G$5:$G$1000,Xuat!$C$5:$C$1000,DATE(Thang!$E$4,Thang!$C$4,BD$2),Xuat!$D$5:$D$1000,Loc!$A124)</f>
        <v>0</v>
      </c>
      <c r="BE124" s="1">
        <f>SUMIFS(Xuat!$G$5:$G$1000,Xuat!$C$5:$C$1000,DATE(Thang!$E$4,Thang!$C$4,BE$2),Xuat!$D$5:$D$1000,Loc!$A124)</f>
        <v>0</v>
      </c>
      <c r="BF124" s="1">
        <f>SUMIFS(Xuat!$G$5:$G$1000,Xuat!$C$5:$C$1000,DATE(Thang!$E$4,Thang!$C$4,BF$2),Xuat!$D$5:$D$1000,Loc!$A124)</f>
        <v>0</v>
      </c>
      <c r="BG124" s="1">
        <f>SUMIFS(Xuat!$G$5:$G$1000,Xuat!$C$5:$C$1000,DATE(Thang!$E$4,Thang!$C$4,BG$2),Xuat!$D$5:$D$1000,Loc!$A124)</f>
        <v>0</v>
      </c>
      <c r="BH124" s="1">
        <f>SUMIFS(Xuat!$G$5:$G$1000,Xuat!$C$5:$C$1000,DATE(Thang!$E$4,Thang!$C$4,BH$2),Xuat!$D$5:$D$1000,Loc!$A124)</f>
        <v>0</v>
      </c>
      <c r="BI124" s="1">
        <f>SUMIFS(Xuat!$G$5:$G$1000,Xuat!$C$5:$C$1000,DATE(Thang!$E$4,Thang!$C$4,BI$2),Xuat!$D$5:$D$1000,Loc!$A124)</f>
        <v>0</v>
      </c>
      <c r="BJ124" s="1">
        <f>SUMIFS(Xuat!$G$5:$G$1000,Xuat!$C$5:$C$1000,DATE(Thang!$E$4,Thang!$C$4,BJ$2),Xuat!$D$5:$D$1000,Loc!$A124)</f>
        <v>0</v>
      </c>
      <c r="BK124" s="1">
        <f>SUMIFS(Xuat!$G$5:$G$1000,Xuat!$C$5:$C$1000,DATE(Thang!$E$4,Thang!$C$4,BK$2),Xuat!$D$5:$D$1000,Loc!$A124)</f>
        <v>0</v>
      </c>
      <c r="BL124" s="1">
        <f>SUMIFS(Xuat!$G$5:$G$1000,Xuat!$C$5:$C$1000,DATE(Thang!$E$4,Thang!$C$4,BL$2),Xuat!$D$5:$D$1000,Loc!$A124)</f>
        <v>0</v>
      </c>
      <c r="BM124" s="1">
        <f>SUMIFS(Xuat!$G$5:$G$1000,Xuat!$C$5:$C$1000,DATE(Thang!$E$4,Thang!$C$4,BM$2),Xuat!$D$5:$D$1000,Loc!$A124)</f>
        <v>0</v>
      </c>
      <c r="BN124" s="1">
        <f>SUMIFS(Xuat!$G$5:$G$1000,Xuat!$C$5:$C$1000,DATE(Thang!$E$4,Thang!$C$4,BN$2),Xuat!$D$5:$D$1000,Loc!$A124)</f>
        <v>0</v>
      </c>
      <c r="BO124" s="1">
        <f>SUMIFS(Xuat!$G$5:$G$1000,Xuat!$C$5:$C$1000,DATE(Thang!$E$4,Thang!$C$4,BO$2),Xuat!$D$5:$D$1000,Loc!$A124)</f>
        <v>0</v>
      </c>
    </row>
    <row r="125" spans="1:67" x14ac:dyDescent="0.2">
      <c r="A125" s="2">
        <f>DM!C125</f>
        <v>0</v>
      </c>
      <c r="B125" s="3">
        <f>VLOOKUP(A125,Tondau!$B$5:$F$500,3,0)</f>
        <v>0</v>
      </c>
      <c r="C125" s="3">
        <f t="shared" si="5"/>
        <v>0</v>
      </c>
      <c r="D125" s="3">
        <f t="shared" si="6"/>
        <v>0</v>
      </c>
      <c r="E125" s="3">
        <f t="shared" si="7"/>
        <v>0</v>
      </c>
      <c r="F125" s="7">
        <f>SUMIFS(Nhap!$I$5:$I$1000,Nhap!$E$5:$E$1000,DATE(Thang!$E$4,Thang!$C$4,Loc!$F$2),Nhap!$F$5:$F$1000,Loc!A125)</f>
        <v>0</v>
      </c>
      <c r="G125" s="7">
        <f>SUMIFS(Nhap!$I$5:$I$1000,Nhap!$E$5:$E$1000,DATE(Thang!$E$4,Thang!$C$4,Loc!$G$2),Nhap!$F$5:$F$1000,Loc!A125)</f>
        <v>0</v>
      </c>
      <c r="H125" s="7">
        <f>SUMIFS(Nhap!$I$5:$I$1000,Nhap!$E$5:$E$1000,DATE(Thang!$E$4,Thang!$C$4,Loc!$H$2),Nhap!$F$5:$F$1000,Loc!A125)</f>
        <v>0</v>
      </c>
      <c r="I125" s="7">
        <f>SUMIFS(Nhap!$I$5:$I$1000,Nhap!$E$5:$E$1000,DATE(Thang!$E$4,Thang!$C$4,Loc!$I$2),Nhap!$F$5:$F$1000,Loc!A125)</f>
        <v>0</v>
      </c>
      <c r="J125" s="7">
        <f>SUMIFS(Nhap!$I$5:$I$1000,Nhap!$E$5:$E$1000,DATE(Thang!$E$4,Thang!$C$4,Loc!$J$2),Nhap!$F$5:$F$1000,Loc!A125)</f>
        <v>0</v>
      </c>
      <c r="K125" s="7">
        <f>SUMIFS(Nhap!$I$5:$I$1000,Nhap!$E$5:$E$1000,DATE(Thang!$E$4,Thang!$C$4,Loc!$K$2),Nhap!$F$5:$F$1000,Loc!A125)</f>
        <v>0</v>
      </c>
      <c r="L125" s="7">
        <f>SUMIFS(Nhap!$I$5:$I$1000,Nhap!$E$5:$E$1000,DATE(Thang!$E$4,Thang!$C$4,Loc!$L$2),Nhap!$F$5:$F$1000,Loc!A125)</f>
        <v>0</v>
      </c>
      <c r="M125" s="7">
        <f>SUMIFS(Nhap!$I$5:$I$1000,Nhap!$E$5:$E$1000,DATE(Thang!$E$4,Thang!$C$4,Loc!$M$2),Nhap!$F$5:$F$1000,Loc!A125)</f>
        <v>0</v>
      </c>
      <c r="N125" s="7">
        <f>SUMIFS(Nhap!$I$5:$I$1000,Nhap!$E$5:$E$1000,DATE(Thang!$E$4,Thang!$C$4,Loc!$N$2),Nhap!$F$5:$F$1000,Loc!A125)</f>
        <v>0</v>
      </c>
      <c r="O125" s="7">
        <f>SUMIFS(Nhap!$I$5:$I$1000,Nhap!$E$5:$E$1000,DATE(Thang!$E$4,Thang!$C$4,Loc!$O$2),Nhap!$F$5:$F$1000,Loc!A125)</f>
        <v>0</v>
      </c>
      <c r="P125" s="7">
        <f>SUMIFS(Nhap!$I$5:$I$1000,Nhap!$E$5:$E$1000,DATE(Thang!$E$4,Thang!$C$4,Loc!$P$2),Nhap!$F$5:$F$1000,Loc!A125)</f>
        <v>0</v>
      </c>
      <c r="Q125" s="7">
        <f>SUMIFS(Nhap!$I$5:$I$1000,Nhap!$E$5:$E$1000,DATE(Thang!$E$4,Thang!$C$4,Loc!$Q$2),Nhap!$F$5:$F$1000,Loc!A125)</f>
        <v>0</v>
      </c>
      <c r="R125" s="7">
        <f>SUMIFS(Nhap!$I$5:$I$1000,Nhap!$E$5:$E$1000,DATE(Thang!$E$4,Thang!$C$4,Loc!$R$2),Nhap!$F$5:$F$1000,Loc!A125)</f>
        <v>0</v>
      </c>
      <c r="S125" s="7">
        <f>SUMIFS(Nhap!$I$5:$I$1000,Nhap!$E$5:$E$1000,DATE(Thang!$E$4,Thang!$C$4,Loc!$S$2),Nhap!$F$5:$F$1000,Loc!A125)</f>
        <v>0</v>
      </c>
      <c r="T125" s="7">
        <f>SUMIFS(Nhap!$I$5:$I$1000,Nhap!$E$5:$E$1000,DATE(Thang!$E$4,Thang!$C$4,Loc!$T$2),Nhap!$F$5:$F$1000,Loc!A125)</f>
        <v>0</v>
      </c>
      <c r="U125" s="7">
        <f>SUMIFS(Nhap!$I$5:$I$1000,Nhap!$E$5:$E$1000,DATE(Thang!$E$4,Thang!$C$4,Loc!$U$2),Nhap!$F$5:$F$1000,Loc!A125)</f>
        <v>0</v>
      </c>
      <c r="V125" s="7">
        <f>SUMIFS(Nhap!$I$5:$I$1000,Nhap!$E$5:$E$1000,DATE(Thang!$E$4,Thang!$C$4,Loc!$V$2),Nhap!$F$5:$F$1000,Loc!A125)</f>
        <v>0</v>
      </c>
      <c r="W125" s="7">
        <f>SUMIFS(Nhap!$I$5:$I$1000,Nhap!$E$5:$E$1000,DATE(Thang!$E$4,Thang!$C$4,Loc!$W$2),Nhap!$F$5:$F$1000,Loc!A125)</f>
        <v>0</v>
      </c>
      <c r="X125" s="7">
        <f>SUMIFS(Nhap!$I$5:$I$1000,Nhap!$E$5:$E$1000,DATE(Thang!$E$4,Thang!$C$4,Loc!$X$2),Nhap!$F$5:$F$1000,Loc!A125)</f>
        <v>0</v>
      </c>
      <c r="Y125" s="7">
        <f>SUMIFS(Nhap!$I$5:$I$1000,Nhap!$E$5:$E$1000,DATE(Thang!$E$4,Thang!$C$4,Loc!$Y$2),Nhap!$F$5:$F$1000,Loc!A125)</f>
        <v>0</v>
      </c>
      <c r="Z125" s="7">
        <f>SUMIFS(Nhap!$I$5:$I$1000,Nhap!$E$5:$E$1000,DATE(Thang!$E$4,Thang!$C$4,Loc!$Z$2),Nhap!$F$5:$F$1000,Loc!A125)</f>
        <v>0</v>
      </c>
      <c r="AA125" s="7">
        <f>SUMIFS(Nhap!$I$5:$I$1000,Nhap!$E$5:$E$1000,DATE(Thang!$E$4,Thang!$C$4,Loc!$AA$2),Nhap!$F$5:$F$1000,Loc!A125)</f>
        <v>0</v>
      </c>
      <c r="AB125" s="7">
        <f>SUMIFS(Nhap!$I$5:$I$1000,Nhap!$E$5:$E$1000,DATE(Thang!$E$4,Thang!$C$4,Loc!$AB$2),Nhap!$F$5:$F$1000,Loc!A125)</f>
        <v>0</v>
      </c>
      <c r="AC125" s="7">
        <f>SUMIFS(Nhap!$I$5:$I$1000,Nhap!$E$5:$E$1000,DATE(Thang!$E$4,Thang!$C$4,Loc!$AC$2),Nhap!$F$5:$F$1000,Loc!A125)</f>
        <v>0</v>
      </c>
      <c r="AD125" s="7">
        <f>SUMIFS(Nhap!$I$5:$I$1000,Nhap!$E$5:$E$1000,DATE(Thang!$E$4,Thang!$C$4,Loc!$AD$2),Nhap!$F$5:$F$1000,Loc!$A$5)</f>
        <v>0</v>
      </c>
      <c r="AE125" s="7">
        <f>SUMIFS(Nhap!$I$5:$I$1000,Nhap!$E$5:$E$1000,DATE(Thang!$E$4,Thang!$C$4,Loc!$AE$2),Nhap!$F$5:$F$1000,Loc!A125)</f>
        <v>0</v>
      </c>
      <c r="AF125" s="7">
        <f>SUMIFS(Nhap!$I$5:$I$1000,Nhap!$E$5:$E$1000,DATE(Thang!$E$4,Thang!$C$4,Loc!$AF$2),Nhap!$F$5:$F$1000,Loc!A125)</f>
        <v>0</v>
      </c>
      <c r="AG125" s="7">
        <f>SUMIFS(Nhap!$I$5:$I$1000,Nhap!$E$5:$E$1000,DATE(Thang!$E$4,Thang!$C$4,Loc!$AG$2),Nhap!$F$5:$F$1000,Loc!A125)</f>
        <v>0</v>
      </c>
      <c r="AH125" s="7">
        <f>SUMIFS(Nhap!$I$5:$I$1000,Nhap!$E$5:$E$1000,DATE(Thang!$E$4,Thang!$C$4,Loc!$AH$2),Nhap!$F$5:$F$1000,Loc!A125)</f>
        <v>0</v>
      </c>
      <c r="AI125" s="7">
        <f>SUMIFS(Nhap!$I$5:$I$1000,Nhap!$E$5:$E$1000,DATE(Thang!$E$4,Thang!$C$4,Loc!$AI$2),Nhap!$F$5:$F$1000,Loc!A125)</f>
        <v>0</v>
      </c>
      <c r="AJ125" s="7">
        <f>SUMIFS(Nhap!$I$5:$I$1000,Nhap!$E$5:$E$1000,DATE(Thang!$E$4,Thang!$C$4,Loc!$AJ$2),Nhap!$F$5:$F$1000,Loc!A125)</f>
        <v>0</v>
      </c>
      <c r="AK125" s="1">
        <f>SUMIFS(Xuat!$G$5:$G$1000,Xuat!$C$5:$C$1000,DATE(Thang!$E$4,Thang!$C$4,AK$2),Xuat!$D$5:$D$1000,Loc!$A125)</f>
        <v>0</v>
      </c>
      <c r="AL125" s="1">
        <f>SUMIFS(Xuat!$G$5:$G$1000,Xuat!$C$5:$C$1000,DATE(Thang!$E$4,Thang!$C$4,AL$2),Xuat!$D$5:$D$1000,Loc!$A125)</f>
        <v>0</v>
      </c>
      <c r="AM125" s="1">
        <f>SUMIFS(Xuat!$G$5:$G$1000,Xuat!$C$5:$C$1000,DATE(Thang!$E$4,Thang!$C$4,AM$2),Xuat!$D$5:$D$1000,Loc!$A125)</f>
        <v>0</v>
      </c>
      <c r="AN125" s="1">
        <f>SUMIFS(Xuat!$G$5:$G$1000,Xuat!$C$5:$C$1000,DATE(Thang!$E$4,Thang!$C$4,AN$2),Xuat!$D$5:$D$1000,Loc!$A125)</f>
        <v>0</v>
      </c>
      <c r="AO125" s="1">
        <f>SUMIFS(Xuat!$G$5:$G$1000,Xuat!$C$5:$C$1000,DATE(Thang!$E$4,Thang!$C$4,AO$2),Xuat!$D$5:$D$1000,Loc!$A125)</f>
        <v>0</v>
      </c>
      <c r="AP125" s="1">
        <f>SUMIFS(Xuat!$G$5:$G$1000,Xuat!$C$5:$C$1000,DATE(Thang!$E$4,Thang!$C$4,AP$2),Xuat!$D$5:$D$1000,Loc!$A125)</f>
        <v>0</v>
      </c>
      <c r="AQ125" s="1">
        <f>SUMIFS(Xuat!$G$5:$G$1000,Xuat!$C$5:$C$1000,DATE(Thang!$E$4,Thang!$C$4,AQ$2),Xuat!$D$5:$D$1000,Loc!$A125)</f>
        <v>0</v>
      </c>
      <c r="AR125" s="1">
        <f>SUMIFS(Xuat!$G$5:$G$1000,Xuat!$C$5:$C$1000,DATE(Thang!$E$4,Thang!$C$4,AR$2),Xuat!$D$5:$D$1000,Loc!$A125)</f>
        <v>0</v>
      </c>
      <c r="AS125" s="1">
        <f>SUMIFS(Xuat!$G$5:$G$1000,Xuat!$C$5:$C$1000,DATE(Thang!$E$4,Thang!$C$4,AS$2),Xuat!$D$5:$D$1000,Loc!$A125)</f>
        <v>0</v>
      </c>
      <c r="AT125" s="1">
        <f>SUMIFS(Xuat!$G$5:$G$1000,Xuat!$C$5:$C$1000,DATE(Thang!$E$4,Thang!$C$4,AT$2),Xuat!$D$5:$D$1000,Loc!$A125)</f>
        <v>0</v>
      </c>
      <c r="AU125" s="1">
        <f>SUMIFS(Xuat!$G$5:$G$1000,Xuat!$C$5:$C$1000,DATE(Thang!$E$4,Thang!$C$4,AU$2),Xuat!$D$5:$D$1000,Loc!$A125)</f>
        <v>0</v>
      </c>
      <c r="AV125" s="1">
        <f>SUMIFS(Xuat!$G$5:$G$1000,Xuat!$C$5:$C$1000,DATE(Thang!$E$4,Thang!$C$4,AV$2),Xuat!$D$5:$D$1000,Loc!$A125)</f>
        <v>0</v>
      </c>
      <c r="AW125" s="1">
        <f>SUMIFS(Xuat!$G$5:$G$1000,Xuat!$C$5:$C$1000,DATE(Thang!$E$4,Thang!$C$4,AW$2),Xuat!$D$5:$D$1000,Loc!$A125)</f>
        <v>0</v>
      </c>
      <c r="AX125" s="1">
        <f>SUMIFS(Xuat!$G$5:$G$1000,Xuat!$C$5:$C$1000,DATE(Thang!$E$4,Thang!$C$4,AX$2),Xuat!$D$5:$D$1000,Loc!$A125)</f>
        <v>0</v>
      </c>
      <c r="AY125" s="1">
        <f>SUMIFS(Xuat!$G$5:$G$1000,Xuat!$C$5:$C$1000,DATE(Thang!$E$4,Thang!$C$4,AY$2),Xuat!$D$5:$D$1000,Loc!$A125)</f>
        <v>0</v>
      </c>
      <c r="AZ125" s="1">
        <f>SUMIFS(Xuat!$G$5:$G$1000,Xuat!$C$5:$C$1000,DATE(Thang!$E$4,Thang!$C$4,AZ$2),Xuat!$D$5:$D$1000,Loc!$A125)</f>
        <v>0</v>
      </c>
      <c r="BA125" s="1">
        <f>SUMIFS(Xuat!$G$5:$G$1000,Xuat!$C$5:$C$1000,DATE(Thang!$E$4,Thang!$C$4,BA$2),Xuat!$D$5:$D$1000,Loc!$A125)</f>
        <v>0</v>
      </c>
      <c r="BB125" s="1">
        <f>SUMIFS(Xuat!$G$5:$G$1000,Xuat!$C$5:$C$1000,DATE(Thang!$E$4,Thang!$C$4,BB$2),Xuat!$D$5:$D$1000,Loc!$A125)</f>
        <v>0</v>
      </c>
      <c r="BC125" s="1">
        <f>SUMIFS(Xuat!$G$5:$G$1000,Xuat!$C$5:$C$1000,DATE(Thang!$E$4,Thang!$C$4,BC$2),Xuat!$D$5:$D$1000,Loc!$A125)</f>
        <v>0</v>
      </c>
      <c r="BD125" s="1">
        <f>SUMIFS(Xuat!$G$5:$G$1000,Xuat!$C$5:$C$1000,DATE(Thang!$E$4,Thang!$C$4,BD$2),Xuat!$D$5:$D$1000,Loc!$A125)</f>
        <v>0</v>
      </c>
      <c r="BE125" s="1">
        <f>SUMIFS(Xuat!$G$5:$G$1000,Xuat!$C$5:$C$1000,DATE(Thang!$E$4,Thang!$C$4,BE$2),Xuat!$D$5:$D$1000,Loc!$A125)</f>
        <v>0</v>
      </c>
      <c r="BF125" s="1">
        <f>SUMIFS(Xuat!$G$5:$G$1000,Xuat!$C$5:$C$1000,DATE(Thang!$E$4,Thang!$C$4,BF$2),Xuat!$D$5:$D$1000,Loc!$A125)</f>
        <v>0</v>
      </c>
      <c r="BG125" s="1">
        <f>SUMIFS(Xuat!$G$5:$G$1000,Xuat!$C$5:$C$1000,DATE(Thang!$E$4,Thang!$C$4,BG$2),Xuat!$D$5:$D$1000,Loc!$A125)</f>
        <v>0</v>
      </c>
      <c r="BH125" s="1">
        <f>SUMIFS(Xuat!$G$5:$G$1000,Xuat!$C$5:$C$1000,DATE(Thang!$E$4,Thang!$C$4,BH$2),Xuat!$D$5:$D$1000,Loc!$A125)</f>
        <v>0</v>
      </c>
      <c r="BI125" s="1">
        <f>SUMIFS(Xuat!$G$5:$G$1000,Xuat!$C$5:$C$1000,DATE(Thang!$E$4,Thang!$C$4,BI$2),Xuat!$D$5:$D$1000,Loc!$A125)</f>
        <v>0</v>
      </c>
      <c r="BJ125" s="1">
        <f>SUMIFS(Xuat!$G$5:$G$1000,Xuat!$C$5:$C$1000,DATE(Thang!$E$4,Thang!$C$4,BJ$2),Xuat!$D$5:$D$1000,Loc!$A125)</f>
        <v>0</v>
      </c>
      <c r="BK125" s="1">
        <f>SUMIFS(Xuat!$G$5:$G$1000,Xuat!$C$5:$C$1000,DATE(Thang!$E$4,Thang!$C$4,BK$2),Xuat!$D$5:$D$1000,Loc!$A125)</f>
        <v>0</v>
      </c>
      <c r="BL125" s="1">
        <f>SUMIFS(Xuat!$G$5:$G$1000,Xuat!$C$5:$C$1000,DATE(Thang!$E$4,Thang!$C$4,BL$2),Xuat!$D$5:$D$1000,Loc!$A125)</f>
        <v>0</v>
      </c>
      <c r="BM125" s="1">
        <f>SUMIFS(Xuat!$G$5:$G$1000,Xuat!$C$5:$C$1000,DATE(Thang!$E$4,Thang!$C$4,BM$2),Xuat!$D$5:$D$1000,Loc!$A125)</f>
        <v>0</v>
      </c>
      <c r="BN125" s="1">
        <f>SUMIFS(Xuat!$G$5:$G$1000,Xuat!$C$5:$C$1000,DATE(Thang!$E$4,Thang!$C$4,BN$2),Xuat!$D$5:$D$1000,Loc!$A125)</f>
        <v>0</v>
      </c>
      <c r="BO125" s="1">
        <f>SUMIFS(Xuat!$G$5:$G$1000,Xuat!$C$5:$C$1000,DATE(Thang!$E$4,Thang!$C$4,BO$2),Xuat!$D$5:$D$1000,Loc!$A125)</f>
        <v>0</v>
      </c>
    </row>
    <row r="126" spans="1:67" x14ac:dyDescent="0.2">
      <c r="A126" s="2">
        <f>DM!C126</f>
        <v>0</v>
      </c>
      <c r="B126" s="3">
        <f>VLOOKUP(A126,Tondau!$B$5:$F$500,3,0)</f>
        <v>0</v>
      </c>
      <c r="C126" s="3">
        <f t="shared" si="5"/>
        <v>0</v>
      </c>
      <c r="D126" s="3">
        <f t="shared" si="6"/>
        <v>0</v>
      </c>
      <c r="E126" s="3">
        <f t="shared" si="7"/>
        <v>0</v>
      </c>
      <c r="F126" s="7">
        <f>SUMIFS(Nhap!$I$5:$I$1000,Nhap!$E$5:$E$1000,DATE(Thang!$E$4,Thang!$C$4,Loc!$F$2),Nhap!$F$5:$F$1000,Loc!A126)</f>
        <v>0</v>
      </c>
      <c r="G126" s="7">
        <f>SUMIFS(Nhap!$I$5:$I$1000,Nhap!$E$5:$E$1000,DATE(Thang!$E$4,Thang!$C$4,Loc!$G$2),Nhap!$F$5:$F$1000,Loc!A126)</f>
        <v>0</v>
      </c>
      <c r="H126" s="7">
        <f>SUMIFS(Nhap!$I$5:$I$1000,Nhap!$E$5:$E$1000,DATE(Thang!$E$4,Thang!$C$4,Loc!$H$2),Nhap!$F$5:$F$1000,Loc!A126)</f>
        <v>0</v>
      </c>
      <c r="I126" s="7">
        <f>SUMIFS(Nhap!$I$5:$I$1000,Nhap!$E$5:$E$1000,DATE(Thang!$E$4,Thang!$C$4,Loc!$I$2),Nhap!$F$5:$F$1000,Loc!A126)</f>
        <v>0</v>
      </c>
      <c r="J126" s="7">
        <f>SUMIFS(Nhap!$I$5:$I$1000,Nhap!$E$5:$E$1000,DATE(Thang!$E$4,Thang!$C$4,Loc!$J$2),Nhap!$F$5:$F$1000,Loc!A126)</f>
        <v>0</v>
      </c>
      <c r="K126" s="7">
        <f>SUMIFS(Nhap!$I$5:$I$1000,Nhap!$E$5:$E$1000,DATE(Thang!$E$4,Thang!$C$4,Loc!$K$2),Nhap!$F$5:$F$1000,Loc!A126)</f>
        <v>0</v>
      </c>
      <c r="L126" s="7">
        <f>SUMIFS(Nhap!$I$5:$I$1000,Nhap!$E$5:$E$1000,DATE(Thang!$E$4,Thang!$C$4,Loc!$L$2),Nhap!$F$5:$F$1000,Loc!A126)</f>
        <v>0</v>
      </c>
      <c r="M126" s="7">
        <f>SUMIFS(Nhap!$I$5:$I$1000,Nhap!$E$5:$E$1000,DATE(Thang!$E$4,Thang!$C$4,Loc!$M$2),Nhap!$F$5:$F$1000,Loc!A126)</f>
        <v>0</v>
      </c>
      <c r="N126" s="7">
        <f>SUMIFS(Nhap!$I$5:$I$1000,Nhap!$E$5:$E$1000,DATE(Thang!$E$4,Thang!$C$4,Loc!$N$2),Nhap!$F$5:$F$1000,Loc!A126)</f>
        <v>0</v>
      </c>
      <c r="O126" s="7">
        <f>SUMIFS(Nhap!$I$5:$I$1000,Nhap!$E$5:$E$1000,DATE(Thang!$E$4,Thang!$C$4,Loc!$O$2),Nhap!$F$5:$F$1000,Loc!A126)</f>
        <v>0</v>
      </c>
      <c r="P126" s="7">
        <f>SUMIFS(Nhap!$I$5:$I$1000,Nhap!$E$5:$E$1000,DATE(Thang!$E$4,Thang!$C$4,Loc!$P$2),Nhap!$F$5:$F$1000,Loc!A126)</f>
        <v>0</v>
      </c>
      <c r="Q126" s="7">
        <f>SUMIFS(Nhap!$I$5:$I$1000,Nhap!$E$5:$E$1000,DATE(Thang!$E$4,Thang!$C$4,Loc!$Q$2),Nhap!$F$5:$F$1000,Loc!A126)</f>
        <v>0</v>
      </c>
      <c r="R126" s="7">
        <f>SUMIFS(Nhap!$I$5:$I$1000,Nhap!$E$5:$E$1000,DATE(Thang!$E$4,Thang!$C$4,Loc!$R$2),Nhap!$F$5:$F$1000,Loc!A126)</f>
        <v>0</v>
      </c>
      <c r="S126" s="7">
        <f>SUMIFS(Nhap!$I$5:$I$1000,Nhap!$E$5:$E$1000,DATE(Thang!$E$4,Thang!$C$4,Loc!$S$2),Nhap!$F$5:$F$1000,Loc!A126)</f>
        <v>0</v>
      </c>
      <c r="T126" s="7">
        <f>SUMIFS(Nhap!$I$5:$I$1000,Nhap!$E$5:$E$1000,DATE(Thang!$E$4,Thang!$C$4,Loc!$T$2),Nhap!$F$5:$F$1000,Loc!A126)</f>
        <v>0</v>
      </c>
      <c r="U126" s="7">
        <f>SUMIFS(Nhap!$I$5:$I$1000,Nhap!$E$5:$E$1000,DATE(Thang!$E$4,Thang!$C$4,Loc!$U$2),Nhap!$F$5:$F$1000,Loc!A126)</f>
        <v>0</v>
      </c>
      <c r="V126" s="7">
        <f>SUMIFS(Nhap!$I$5:$I$1000,Nhap!$E$5:$E$1000,DATE(Thang!$E$4,Thang!$C$4,Loc!$V$2),Nhap!$F$5:$F$1000,Loc!A126)</f>
        <v>0</v>
      </c>
      <c r="W126" s="7">
        <f>SUMIFS(Nhap!$I$5:$I$1000,Nhap!$E$5:$E$1000,DATE(Thang!$E$4,Thang!$C$4,Loc!$W$2),Nhap!$F$5:$F$1000,Loc!A126)</f>
        <v>0</v>
      </c>
      <c r="X126" s="7">
        <f>SUMIFS(Nhap!$I$5:$I$1000,Nhap!$E$5:$E$1000,DATE(Thang!$E$4,Thang!$C$4,Loc!$X$2),Nhap!$F$5:$F$1000,Loc!A126)</f>
        <v>0</v>
      </c>
      <c r="Y126" s="7">
        <f>SUMIFS(Nhap!$I$5:$I$1000,Nhap!$E$5:$E$1000,DATE(Thang!$E$4,Thang!$C$4,Loc!$Y$2),Nhap!$F$5:$F$1000,Loc!A126)</f>
        <v>0</v>
      </c>
      <c r="Z126" s="7">
        <f>SUMIFS(Nhap!$I$5:$I$1000,Nhap!$E$5:$E$1000,DATE(Thang!$E$4,Thang!$C$4,Loc!$Z$2),Nhap!$F$5:$F$1000,Loc!A126)</f>
        <v>0</v>
      </c>
      <c r="AA126" s="7">
        <f>SUMIFS(Nhap!$I$5:$I$1000,Nhap!$E$5:$E$1000,DATE(Thang!$E$4,Thang!$C$4,Loc!$AA$2),Nhap!$F$5:$F$1000,Loc!A126)</f>
        <v>0</v>
      </c>
      <c r="AB126" s="7">
        <f>SUMIFS(Nhap!$I$5:$I$1000,Nhap!$E$5:$E$1000,DATE(Thang!$E$4,Thang!$C$4,Loc!$AB$2),Nhap!$F$5:$F$1000,Loc!A126)</f>
        <v>0</v>
      </c>
      <c r="AC126" s="7">
        <f>SUMIFS(Nhap!$I$5:$I$1000,Nhap!$E$5:$E$1000,DATE(Thang!$E$4,Thang!$C$4,Loc!$AC$2),Nhap!$F$5:$F$1000,Loc!A126)</f>
        <v>0</v>
      </c>
      <c r="AD126" s="7">
        <f>SUMIFS(Nhap!$I$5:$I$1000,Nhap!$E$5:$E$1000,DATE(Thang!$E$4,Thang!$C$4,Loc!$AD$2),Nhap!$F$5:$F$1000,Loc!$A$5)</f>
        <v>0</v>
      </c>
      <c r="AE126" s="7">
        <f>SUMIFS(Nhap!$I$5:$I$1000,Nhap!$E$5:$E$1000,DATE(Thang!$E$4,Thang!$C$4,Loc!$AE$2),Nhap!$F$5:$F$1000,Loc!A126)</f>
        <v>0</v>
      </c>
      <c r="AF126" s="7">
        <f>SUMIFS(Nhap!$I$5:$I$1000,Nhap!$E$5:$E$1000,DATE(Thang!$E$4,Thang!$C$4,Loc!$AF$2),Nhap!$F$5:$F$1000,Loc!A126)</f>
        <v>0</v>
      </c>
      <c r="AG126" s="7">
        <f>SUMIFS(Nhap!$I$5:$I$1000,Nhap!$E$5:$E$1000,DATE(Thang!$E$4,Thang!$C$4,Loc!$AG$2),Nhap!$F$5:$F$1000,Loc!A126)</f>
        <v>0</v>
      </c>
      <c r="AH126" s="7">
        <f>SUMIFS(Nhap!$I$5:$I$1000,Nhap!$E$5:$E$1000,DATE(Thang!$E$4,Thang!$C$4,Loc!$AH$2),Nhap!$F$5:$F$1000,Loc!A126)</f>
        <v>0</v>
      </c>
      <c r="AI126" s="7">
        <f>SUMIFS(Nhap!$I$5:$I$1000,Nhap!$E$5:$E$1000,DATE(Thang!$E$4,Thang!$C$4,Loc!$AI$2),Nhap!$F$5:$F$1000,Loc!A126)</f>
        <v>0</v>
      </c>
      <c r="AJ126" s="7">
        <f>SUMIFS(Nhap!$I$5:$I$1000,Nhap!$E$5:$E$1000,DATE(Thang!$E$4,Thang!$C$4,Loc!$AJ$2),Nhap!$F$5:$F$1000,Loc!A126)</f>
        <v>0</v>
      </c>
      <c r="AK126" s="1">
        <f>SUMIFS(Xuat!$G$5:$G$1000,Xuat!$C$5:$C$1000,DATE(Thang!$E$4,Thang!$C$4,AK$2),Xuat!$D$5:$D$1000,Loc!$A126)</f>
        <v>0</v>
      </c>
      <c r="AL126" s="1">
        <f>SUMIFS(Xuat!$G$5:$G$1000,Xuat!$C$5:$C$1000,DATE(Thang!$E$4,Thang!$C$4,AL$2),Xuat!$D$5:$D$1000,Loc!$A126)</f>
        <v>0</v>
      </c>
      <c r="AM126" s="1">
        <f>SUMIFS(Xuat!$G$5:$G$1000,Xuat!$C$5:$C$1000,DATE(Thang!$E$4,Thang!$C$4,AM$2),Xuat!$D$5:$D$1000,Loc!$A126)</f>
        <v>0</v>
      </c>
      <c r="AN126" s="1">
        <f>SUMIFS(Xuat!$G$5:$G$1000,Xuat!$C$5:$C$1000,DATE(Thang!$E$4,Thang!$C$4,AN$2),Xuat!$D$5:$D$1000,Loc!$A126)</f>
        <v>0</v>
      </c>
      <c r="AO126" s="1">
        <f>SUMIFS(Xuat!$G$5:$G$1000,Xuat!$C$5:$C$1000,DATE(Thang!$E$4,Thang!$C$4,AO$2),Xuat!$D$5:$D$1000,Loc!$A126)</f>
        <v>0</v>
      </c>
      <c r="AP126" s="1">
        <f>SUMIFS(Xuat!$G$5:$G$1000,Xuat!$C$5:$C$1000,DATE(Thang!$E$4,Thang!$C$4,AP$2),Xuat!$D$5:$D$1000,Loc!$A126)</f>
        <v>0</v>
      </c>
      <c r="AQ126" s="1">
        <f>SUMIFS(Xuat!$G$5:$G$1000,Xuat!$C$5:$C$1000,DATE(Thang!$E$4,Thang!$C$4,AQ$2),Xuat!$D$5:$D$1000,Loc!$A126)</f>
        <v>0</v>
      </c>
      <c r="AR126" s="1">
        <f>SUMIFS(Xuat!$G$5:$G$1000,Xuat!$C$5:$C$1000,DATE(Thang!$E$4,Thang!$C$4,AR$2),Xuat!$D$5:$D$1000,Loc!$A126)</f>
        <v>0</v>
      </c>
      <c r="AS126" s="1">
        <f>SUMIFS(Xuat!$G$5:$G$1000,Xuat!$C$5:$C$1000,DATE(Thang!$E$4,Thang!$C$4,AS$2),Xuat!$D$5:$D$1000,Loc!$A126)</f>
        <v>0</v>
      </c>
      <c r="AT126" s="1">
        <f>SUMIFS(Xuat!$G$5:$G$1000,Xuat!$C$5:$C$1000,DATE(Thang!$E$4,Thang!$C$4,AT$2),Xuat!$D$5:$D$1000,Loc!$A126)</f>
        <v>0</v>
      </c>
      <c r="AU126" s="1">
        <f>SUMIFS(Xuat!$G$5:$G$1000,Xuat!$C$5:$C$1000,DATE(Thang!$E$4,Thang!$C$4,AU$2),Xuat!$D$5:$D$1000,Loc!$A126)</f>
        <v>0</v>
      </c>
      <c r="AV126" s="1">
        <f>SUMIFS(Xuat!$G$5:$G$1000,Xuat!$C$5:$C$1000,DATE(Thang!$E$4,Thang!$C$4,AV$2),Xuat!$D$5:$D$1000,Loc!$A126)</f>
        <v>0</v>
      </c>
      <c r="AW126" s="1">
        <f>SUMIFS(Xuat!$G$5:$G$1000,Xuat!$C$5:$C$1000,DATE(Thang!$E$4,Thang!$C$4,AW$2),Xuat!$D$5:$D$1000,Loc!$A126)</f>
        <v>0</v>
      </c>
      <c r="AX126" s="1">
        <f>SUMIFS(Xuat!$G$5:$G$1000,Xuat!$C$5:$C$1000,DATE(Thang!$E$4,Thang!$C$4,AX$2),Xuat!$D$5:$D$1000,Loc!$A126)</f>
        <v>0</v>
      </c>
      <c r="AY126" s="1">
        <f>SUMIFS(Xuat!$G$5:$G$1000,Xuat!$C$5:$C$1000,DATE(Thang!$E$4,Thang!$C$4,AY$2),Xuat!$D$5:$D$1000,Loc!$A126)</f>
        <v>0</v>
      </c>
      <c r="AZ126" s="1">
        <f>SUMIFS(Xuat!$G$5:$G$1000,Xuat!$C$5:$C$1000,DATE(Thang!$E$4,Thang!$C$4,AZ$2),Xuat!$D$5:$D$1000,Loc!$A126)</f>
        <v>0</v>
      </c>
      <c r="BA126" s="1">
        <f>SUMIFS(Xuat!$G$5:$G$1000,Xuat!$C$5:$C$1000,DATE(Thang!$E$4,Thang!$C$4,BA$2),Xuat!$D$5:$D$1000,Loc!$A126)</f>
        <v>0</v>
      </c>
      <c r="BB126" s="1">
        <f>SUMIFS(Xuat!$G$5:$G$1000,Xuat!$C$5:$C$1000,DATE(Thang!$E$4,Thang!$C$4,BB$2),Xuat!$D$5:$D$1000,Loc!$A126)</f>
        <v>0</v>
      </c>
      <c r="BC126" s="1">
        <f>SUMIFS(Xuat!$G$5:$G$1000,Xuat!$C$5:$C$1000,DATE(Thang!$E$4,Thang!$C$4,BC$2),Xuat!$D$5:$D$1000,Loc!$A126)</f>
        <v>0</v>
      </c>
      <c r="BD126" s="1">
        <f>SUMIFS(Xuat!$G$5:$G$1000,Xuat!$C$5:$C$1000,DATE(Thang!$E$4,Thang!$C$4,BD$2),Xuat!$D$5:$D$1000,Loc!$A126)</f>
        <v>0</v>
      </c>
      <c r="BE126" s="1">
        <f>SUMIFS(Xuat!$G$5:$G$1000,Xuat!$C$5:$C$1000,DATE(Thang!$E$4,Thang!$C$4,BE$2),Xuat!$D$5:$D$1000,Loc!$A126)</f>
        <v>0</v>
      </c>
      <c r="BF126" s="1">
        <f>SUMIFS(Xuat!$G$5:$G$1000,Xuat!$C$5:$C$1000,DATE(Thang!$E$4,Thang!$C$4,BF$2),Xuat!$D$5:$D$1000,Loc!$A126)</f>
        <v>0</v>
      </c>
      <c r="BG126" s="1">
        <f>SUMIFS(Xuat!$G$5:$G$1000,Xuat!$C$5:$C$1000,DATE(Thang!$E$4,Thang!$C$4,BG$2),Xuat!$D$5:$D$1000,Loc!$A126)</f>
        <v>0</v>
      </c>
      <c r="BH126" s="1">
        <f>SUMIFS(Xuat!$G$5:$G$1000,Xuat!$C$5:$C$1000,DATE(Thang!$E$4,Thang!$C$4,BH$2),Xuat!$D$5:$D$1000,Loc!$A126)</f>
        <v>0</v>
      </c>
      <c r="BI126" s="1">
        <f>SUMIFS(Xuat!$G$5:$G$1000,Xuat!$C$5:$C$1000,DATE(Thang!$E$4,Thang!$C$4,BI$2),Xuat!$D$5:$D$1000,Loc!$A126)</f>
        <v>0</v>
      </c>
      <c r="BJ126" s="1">
        <f>SUMIFS(Xuat!$G$5:$G$1000,Xuat!$C$5:$C$1000,DATE(Thang!$E$4,Thang!$C$4,BJ$2),Xuat!$D$5:$D$1000,Loc!$A126)</f>
        <v>0</v>
      </c>
      <c r="BK126" s="1">
        <f>SUMIFS(Xuat!$G$5:$G$1000,Xuat!$C$5:$C$1000,DATE(Thang!$E$4,Thang!$C$4,BK$2),Xuat!$D$5:$D$1000,Loc!$A126)</f>
        <v>0</v>
      </c>
      <c r="BL126" s="1">
        <f>SUMIFS(Xuat!$G$5:$G$1000,Xuat!$C$5:$C$1000,DATE(Thang!$E$4,Thang!$C$4,BL$2),Xuat!$D$5:$D$1000,Loc!$A126)</f>
        <v>0</v>
      </c>
      <c r="BM126" s="1">
        <f>SUMIFS(Xuat!$G$5:$G$1000,Xuat!$C$5:$C$1000,DATE(Thang!$E$4,Thang!$C$4,BM$2),Xuat!$D$5:$D$1000,Loc!$A126)</f>
        <v>0</v>
      </c>
      <c r="BN126" s="1">
        <f>SUMIFS(Xuat!$G$5:$G$1000,Xuat!$C$5:$C$1000,DATE(Thang!$E$4,Thang!$C$4,BN$2),Xuat!$D$5:$D$1000,Loc!$A126)</f>
        <v>0</v>
      </c>
      <c r="BO126" s="1">
        <f>SUMIFS(Xuat!$G$5:$G$1000,Xuat!$C$5:$C$1000,DATE(Thang!$E$4,Thang!$C$4,BO$2),Xuat!$D$5:$D$1000,Loc!$A126)</f>
        <v>0</v>
      </c>
    </row>
    <row r="127" spans="1:67" x14ac:dyDescent="0.2">
      <c r="A127" s="2">
        <f>DM!C127</f>
        <v>0</v>
      </c>
      <c r="B127" s="3">
        <f>VLOOKUP(A127,Tondau!$B$5:$F$500,3,0)</f>
        <v>0</v>
      </c>
      <c r="C127" s="3">
        <f t="shared" si="5"/>
        <v>0</v>
      </c>
      <c r="D127" s="3">
        <f t="shared" si="6"/>
        <v>0</v>
      </c>
      <c r="E127" s="3">
        <f t="shared" si="7"/>
        <v>0</v>
      </c>
      <c r="F127" s="7">
        <f>SUMIFS(Nhap!$I$5:$I$1000,Nhap!$E$5:$E$1000,DATE(Thang!$E$4,Thang!$C$4,Loc!$F$2),Nhap!$F$5:$F$1000,Loc!A127)</f>
        <v>0</v>
      </c>
      <c r="G127" s="7">
        <f>SUMIFS(Nhap!$I$5:$I$1000,Nhap!$E$5:$E$1000,DATE(Thang!$E$4,Thang!$C$4,Loc!$G$2),Nhap!$F$5:$F$1000,Loc!A127)</f>
        <v>0</v>
      </c>
      <c r="H127" s="7">
        <f>SUMIFS(Nhap!$I$5:$I$1000,Nhap!$E$5:$E$1000,DATE(Thang!$E$4,Thang!$C$4,Loc!$H$2),Nhap!$F$5:$F$1000,Loc!A127)</f>
        <v>0</v>
      </c>
      <c r="I127" s="7">
        <f>SUMIFS(Nhap!$I$5:$I$1000,Nhap!$E$5:$E$1000,DATE(Thang!$E$4,Thang!$C$4,Loc!$I$2),Nhap!$F$5:$F$1000,Loc!A127)</f>
        <v>0</v>
      </c>
      <c r="J127" s="7">
        <f>SUMIFS(Nhap!$I$5:$I$1000,Nhap!$E$5:$E$1000,DATE(Thang!$E$4,Thang!$C$4,Loc!$J$2),Nhap!$F$5:$F$1000,Loc!A127)</f>
        <v>0</v>
      </c>
      <c r="K127" s="7">
        <f>SUMIFS(Nhap!$I$5:$I$1000,Nhap!$E$5:$E$1000,DATE(Thang!$E$4,Thang!$C$4,Loc!$K$2),Nhap!$F$5:$F$1000,Loc!A127)</f>
        <v>0</v>
      </c>
      <c r="L127" s="7">
        <f>SUMIFS(Nhap!$I$5:$I$1000,Nhap!$E$5:$E$1000,DATE(Thang!$E$4,Thang!$C$4,Loc!$L$2),Nhap!$F$5:$F$1000,Loc!A127)</f>
        <v>0</v>
      </c>
      <c r="M127" s="7">
        <f>SUMIFS(Nhap!$I$5:$I$1000,Nhap!$E$5:$E$1000,DATE(Thang!$E$4,Thang!$C$4,Loc!$M$2),Nhap!$F$5:$F$1000,Loc!A127)</f>
        <v>0</v>
      </c>
      <c r="N127" s="7">
        <f>SUMIFS(Nhap!$I$5:$I$1000,Nhap!$E$5:$E$1000,DATE(Thang!$E$4,Thang!$C$4,Loc!$N$2),Nhap!$F$5:$F$1000,Loc!A127)</f>
        <v>0</v>
      </c>
      <c r="O127" s="7">
        <f>SUMIFS(Nhap!$I$5:$I$1000,Nhap!$E$5:$E$1000,DATE(Thang!$E$4,Thang!$C$4,Loc!$O$2),Nhap!$F$5:$F$1000,Loc!A127)</f>
        <v>0</v>
      </c>
      <c r="P127" s="7">
        <f>SUMIFS(Nhap!$I$5:$I$1000,Nhap!$E$5:$E$1000,DATE(Thang!$E$4,Thang!$C$4,Loc!$P$2),Nhap!$F$5:$F$1000,Loc!A127)</f>
        <v>0</v>
      </c>
      <c r="Q127" s="7">
        <f>SUMIFS(Nhap!$I$5:$I$1000,Nhap!$E$5:$E$1000,DATE(Thang!$E$4,Thang!$C$4,Loc!$Q$2),Nhap!$F$5:$F$1000,Loc!A127)</f>
        <v>0</v>
      </c>
      <c r="R127" s="7">
        <f>SUMIFS(Nhap!$I$5:$I$1000,Nhap!$E$5:$E$1000,DATE(Thang!$E$4,Thang!$C$4,Loc!$R$2),Nhap!$F$5:$F$1000,Loc!A127)</f>
        <v>0</v>
      </c>
      <c r="S127" s="7">
        <f>SUMIFS(Nhap!$I$5:$I$1000,Nhap!$E$5:$E$1000,DATE(Thang!$E$4,Thang!$C$4,Loc!$S$2),Nhap!$F$5:$F$1000,Loc!A127)</f>
        <v>0</v>
      </c>
      <c r="T127" s="7">
        <f>SUMIFS(Nhap!$I$5:$I$1000,Nhap!$E$5:$E$1000,DATE(Thang!$E$4,Thang!$C$4,Loc!$T$2),Nhap!$F$5:$F$1000,Loc!A127)</f>
        <v>0</v>
      </c>
      <c r="U127" s="7">
        <f>SUMIFS(Nhap!$I$5:$I$1000,Nhap!$E$5:$E$1000,DATE(Thang!$E$4,Thang!$C$4,Loc!$U$2),Nhap!$F$5:$F$1000,Loc!A127)</f>
        <v>0</v>
      </c>
      <c r="V127" s="7">
        <f>SUMIFS(Nhap!$I$5:$I$1000,Nhap!$E$5:$E$1000,DATE(Thang!$E$4,Thang!$C$4,Loc!$V$2),Nhap!$F$5:$F$1000,Loc!A127)</f>
        <v>0</v>
      </c>
      <c r="W127" s="7">
        <f>SUMIFS(Nhap!$I$5:$I$1000,Nhap!$E$5:$E$1000,DATE(Thang!$E$4,Thang!$C$4,Loc!$W$2),Nhap!$F$5:$F$1000,Loc!A127)</f>
        <v>0</v>
      </c>
      <c r="X127" s="7">
        <f>SUMIFS(Nhap!$I$5:$I$1000,Nhap!$E$5:$E$1000,DATE(Thang!$E$4,Thang!$C$4,Loc!$X$2),Nhap!$F$5:$F$1000,Loc!A127)</f>
        <v>0</v>
      </c>
      <c r="Y127" s="7">
        <f>SUMIFS(Nhap!$I$5:$I$1000,Nhap!$E$5:$E$1000,DATE(Thang!$E$4,Thang!$C$4,Loc!$Y$2),Nhap!$F$5:$F$1000,Loc!A127)</f>
        <v>0</v>
      </c>
      <c r="Z127" s="7">
        <f>SUMIFS(Nhap!$I$5:$I$1000,Nhap!$E$5:$E$1000,DATE(Thang!$E$4,Thang!$C$4,Loc!$Z$2),Nhap!$F$5:$F$1000,Loc!A127)</f>
        <v>0</v>
      </c>
      <c r="AA127" s="7">
        <f>SUMIFS(Nhap!$I$5:$I$1000,Nhap!$E$5:$E$1000,DATE(Thang!$E$4,Thang!$C$4,Loc!$AA$2),Nhap!$F$5:$F$1000,Loc!A127)</f>
        <v>0</v>
      </c>
      <c r="AB127" s="7">
        <f>SUMIFS(Nhap!$I$5:$I$1000,Nhap!$E$5:$E$1000,DATE(Thang!$E$4,Thang!$C$4,Loc!$AB$2),Nhap!$F$5:$F$1000,Loc!A127)</f>
        <v>0</v>
      </c>
      <c r="AC127" s="7">
        <f>SUMIFS(Nhap!$I$5:$I$1000,Nhap!$E$5:$E$1000,DATE(Thang!$E$4,Thang!$C$4,Loc!$AC$2),Nhap!$F$5:$F$1000,Loc!A127)</f>
        <v>0</v>
      </c>
      <c r="AD127" s="7">
        <f>SUMIFS(Nhap!$I$5:$I$1000,Nhap!$E$5:$E$1000,DATE(Thang!$E$4,Thang!$C$4,Loc!$AD$2),Nhap!$F$5:$F$1000,Loc!$A$5)</f>
        <v>0</v>
      </c>
      <c r="AE127" s="7">
        <f>SUMIFS(Nhap!$I$5:$I$1000,Nhap!$E$5:$E$1000,DATE(Thang!$E$4,Thang!$C$4,Loc!$AE$2),Nhap!$F$5:$F$1000,Loc!A127)</f>
        <v>0</v>
      </c>
      <c r="AF127" s="7">
        <f>SUMIFS(Nhap!$I$5:$I$1000,Nhap!$E$5:$E$1000,DATE(Thang!$E$4,Thang!$C$4,Loc!$AF$2),Nhap!$F$5:$F$1000,Loc!A127)</f>
        <v>0</v>
      </c>
      <c r="AG127" s="7">
        <f>SUMIFS(Nhap!$I$5:$I$1000,Nhap!$E$5:$E$1000,DATE(Thang!$E$4,Thang!$C$4,Loc!$AG$2),Nhap!$F$5:$F$1000,Loc!A127)</f>
        <v>0</v>
      </c>
      <c r="AH127" s="7">
        <f>SUMIFS(Nhap!$I$5:$I$1000,Nhap!$E$5:$E$1000,DATE(Thang!$E$4,Thang!$C$4,Loc!$AH$2),Nhap!$F$5:$F$1000,Loc!A127)</f>
        <v>0</v>
      </c>
      <c r="AI127" s="7">
        <f>SUMIFS(Nhap!$I$5:$I$1000,Nhap!$E$5:$E$1000,DATE(Thang!$E$4,Thang!$C$4,Loc!$AI$2),Nhap!$F$5:$F$1000,Loc!A127)</f>
        <v>0</v>
      </c>
      <c r="AJ127" s="7">
        <f>SUMIFS(Nhap!$I$5:$I$1000,Nhap!$E$5:$E$1000,DATE(Thang!$E$4,Thang!$C$4,Loc!$AJ$2),Nhap!$F$5:$F$1000,Loc!A127)</f>
        <v>0</v>
      </c>
      <c r="AK127" s="1">
        <f>SUMIFS(Xuat!$G$5:$G$1000,Xuat!$C$5:$C$1000,DATE(Thang!$E$4,Thang!$C$4,AK$2),Xuat!$D$5:$D$1000,Loc!$A127)</f>
        <v>0</v>
      </c>
      <c r="AL127" s="1">
        <f>SUMIFS(Xuat!$G$5:$G$1000,Xuat!$C$5:$C$1000,DATE(Thang!$E$4,Thang!$C$4,AL$2),Xuat!$D$5:$D$1000,Loc!$A127)</f>
        <v>0</v>
      </c>
      <c r="AM127" s="1">
        <f>SUMIFS(Xuat!$G$5:$G$1000,Xuat!$C$5:$C$1000,DATE(Thang!$E$4,Thang!$C$4,AM$2),Xuat!$D$5:$D$1000,Loc!$A127)</f>
        <v>0</v>
      </c>
      <c r="AN127" s="1">
        <f>SUMIFS(Xuat!$G$5:$G$1000,Xuat!$C$5:$C$1000,DATE(Thang!$E$4,Thang!$C$4,AN$2),Xuat!$D$5:$D$1000,Loc!$A127)</f>
        <v>0</v>
      </c>
      <c r="AO127" s="1">
        <f>SUMIFS(Xuat!$G$5:$G$1000,Xuat!$C$5:$C$1000,DATE(Thang!$E$4,Thang!$C$4,AO$2),Xuat!$D$5:$D$1000,Loc!$A127)</f>
        <v>0</v>
      </c>
      <c r="AP127" s="1">
        <f>SUMIFS(Xuat!$G$5:$G$1000,Xuat!$C$5:$C$1000,DATE(Thang!$E$4,Thang!$C$4,AP$2),Xuat!$D$5:$D$1000,Loc!$A127)</f>
        <v>0</v>
      </c>
      <c r="AQ127" s="1">
        <f>SUMIFS(Xuat!$G$5:$G$1000,Xuat!$C$5:$C$1000,DATE(Thang!$E$4,Thang!$C$4,AQ$2),Xuat!$D$5:$D$1000,Loc!$A127)</f>
        <v>0</v>
      </c>
      <c r="AR127" s="1">
        <f>SUMIFS(Xuat!$G$5:$G$1000,Xuat!$C$5:$C$1000,DATE(Thang!$E$4,Thang!$C$4,AR$2),Xuat!$D$5:$D$1000,Loc!$A127)</f>
        <v>0</v>
      </c>
      <c r="AS127" s="1">
        <f>SUMIFS(Xuat!$G$5:$G$1000,Xuat!$C$5:$C$1000,DATE(Thang!$E$4,Thang!$C$4,AS$2),Xuat!$D$5:$D$1000,Loc!$A127)</f>
        <v>0</v>
      </c>
      <c r="AT127" s="1">
        <f>SUMIFS(Xuat!$G$5:$G$1000,Xuat!$C$5:$C$1000,DATE(Thang!$E$4,Thang!$C$4,AT$2),Xuat!$D$5:$D$1000,Loc!$A127)</f>
        <v>0</v>
      </c>
      <c r="AU127" s="1">
        <f>SUMIFS(Xuat!$G$5:$G$1000,Xuat!$C$5:$C$1000,DATE(Thang!$E$4,Thang!$C$4,AU$2),Xuat!$D$5:$D$1000,Loc!$A127)</f>
        <v>0</v>
      </c>
      <c r="AV127" s="1">
        <f>SUMIFS(Xuat!$G$5:$G$1000,Xuat!$C$5:$C$1000,DATE(Thang!$E$4,Thang!$C$4,AV$2),Xuat!$D$5:$D$1000,Loc!$A127)</f>
        <v>0</v>
      </c>
      <c r="AW127" s="1">
        <f>SUMIFS(Xuat!$G$5:$G$1000,Xuat!$C$5:$C$1000,DATE(Thang!$E$4,Thang!$C$4,AW$2),Xuat!$D$5:$D$1000,Loc!$A127)</f>
        <v>0</v>
      </c>
      <c r="AX127" s="1">
        <f>SUMIFS(Xuat!$G$5:$G$1000,Xuat!$C$5:$C$1000,DATE(Thang!$E$4,Thang!$C$4,AX$2),Xuat!$D$5:$D$1000,Loc!$A127)</f>
        <v>0</v>
      </c>
      <c r="AY127" s="1">
        <f>SUMIFS(Xuat!$G$5:$G$1000,Xuat!$C$5:$C$1000,DATE(Thang!$E$4,Thang!$C$4,AY$2),Xuat!$D$5:$D$1000,Loc!$A127)</f>
        <v>0</v>
      </c>
      <c r="AZ127" s="1">
        <f>SUMIFS(Xuat!$G$5:$G$1000,Xuat!$C$5:$C$1000,DATE(Thang!$E$4,Thang!$C$4,AZ$2),Xuat!$D$5:$D$1000,Loc!$A127)</f>
        <v>0</v>
      </c>
      <c r="BA127" s="1">
        <f>SUMIFS(Xuat!$G$5:$G$1000,Xuat!$C$5:$C$1000,DATE(Thang!$E$4,Thang!$C$4,BA$2),Xuat!$D$5:$D$1000,Loc!$A127)</f>
        <v>0</v>
      </c>
      <c r="BB127" s="1">
        <f>SUMIFS(Xuat!$G$5:$G$1000,Xuat!$C$5:$C$1000,DATE(Thang!$E$4,Thang!$C$4,BB$2),Xuat!$D$5:$D$1000,Loc!$A127)</f>
        <v>0</v>
      </c>
      <c r="BC127" s="1">
        <f>SUMIFS(Xuat!$G$5:$G$1000,Xuat!$C$5:$C$1000,DATE(Thang!$E$4,Thang!$C$4,BC$2),Xuat!$D$5:$D$1000,Loc!$A127)</f>
        <v>0</v>
      </c>
      <c r="BD127" s="1">
        <f>SUMIFS(Xuat!$G$5:$G$1000,Xuat!$C$5:$C$1000,DATE(Thang!$E$4,Thang!$C$4,BD$2),Xuat!$D$5:$D$1000,Loc!$A127)</f>
        <v>0</v>
      </c>
      <c r="BE127" s="1">
        <f>SUMIFS(Xuat!$G$5:$G$1000,Xuat!$C$5:$C$1000,DATE(Thang!$E$4,Thang!$C$4,BE$2),Xuat!$D$5:$D$1000,Loc!$A127)</f>
        <v>0</v>
      </c>
      <c r="BF127" s="1">
        <f>SUMIFS(Xuat!$G$5:$G$1000,Xuat!$C$5:$C$1000,DATE(Thang!$E$4,Thang!$C$4,BF$2),Xuat!$D$5:$D$1000,Loc!$A127)</f>
        <v>0</v>
      </c>
      <c r="BG127" s="1">
        <f>SUMIFS(Xuat!$G$5:$G$1000,Xuat!$C$5:$C$1000,DATE(Thang!$E$4,Thang!$C$4,BG$2),Xuat!$D$5:$D$1000,Loc!$A127)</f>
        <v>0</v>
      </c>
      <c r="BH127" s="1">
        <f>SUMIFS(Xuat!$G$5:$G$1000,Xuat!$C$5:$C$1000,DATE(Thang!$E$4,Thang!$C$4,BH$2),Xuat!$D$5:$D$1000,Loc!$A127)</f>
        <v>0</v>
      </c>
      <c r="BI127" s="1">
        <f>SUMIFS(Xuat!$G$5:$G$1000,Xuat!$C$5:$C$1000,DATE(Thang!$E$4,Thang!$C$4,BI$2),Xuat!$D$5:$D$1000,Loc!$A127)</f>
        <v>0</v>
      </c>
      <c r="BJ127" s="1">
        <f>SUMIFS(Xuat!$G$5:$G$1000,Xuat!$C$5:$C$1000,DATE(Thang!$E$4,Thang!$C$4,BJ$2),Xuat!$D$5:$D$1000,Loc!$A127)</f>
        <v>0</v>
      </c>
      <c r="BK127" s="1">
        <f>SUMIFS(Xuat!$G$5:$G$1000,Xuat!$C$5:$C$1000,DATE(Thang!$E$4,Thang!$C$4,BK$2),Xuat!$D$5:$D$1000,Loc!$A127)</f>
        <v>0</v>
      </c>
      <c r="BL127" s="1">
        <f>SUMIFS(Xuat!$G$5:$G$1000,Xuat!$C$5:$C$1000,DATE(Thang!$E$4,Thang!$C$4,BL$2),Xuat!$D$5:$D$1000,Loc!$A127)</f>
        <v>0</v>
      </c>
      <c r="BM127" s="1">
        <f>SUMIFS(Xuat!$G$5:$G$1000,Xuat!$C$5:$C$1000,DATE(Thang!$E$4,Thang!$C$4,BM$2),Xuat!$D$5:$D$1000,Loc!$A127)</f>
        <v>0</v>
      </c>
      <c r="BN127" s="1">
        <f>SUMIFS(Xuat!$G$5:$G$1000,Xuat!$C$5:$C$1000,DATE(Thang!$E$4,Thang!$C$4,BN$2),Xuat!$D$5:$D$1000,Loc!$A127)</f>
        <v>0</v>
      </c>
      <c r="BO127" s="1">
        <f>SUMIFS(Xuat!$G$5:$G$1000,Xuat!$C$5:$C$1000,DATE(Thang!$E$4,Thang!$C$4,BO$2),Xuat!$D$5:$D$1000,Loc!$A127)</f>
        <v>0</v>
      </c>
    </row>
    <row r="128" spans="1:67" x14ac:dyDescent="0.2">
      <c r="A128" s="2">
        <f>DM!C128</f>
        <v>0</v>
      </c>
      <c r="B128" s="3">
        <f>VLOOKUP(A128,Tondau!$B$5:$F$500,3,0)</f>
        <v>0</v>
      </c>
      <c r="C128" s="3">
        <f t="shared" si="5"/>
        <v>0</v>
      </c>
      <c r="D128" s="3">
        <f t="shared" si="6"/>
        <v>0</v>
      </c>
      <c r="E128" s="3">
        <f t="shared" si="7"/>
        <v>0</v>
      </c>
      <c r="F128" s="7">
        <f>SUMIFS(Nhap!$I$5:$I$1000,Nhap!$E$5:$E$1000,DATE(Thang!$E$4,Thang!$C$4,Loc!$F$2),Nhap!$F$5:$F$1000,Loc!A128)</f>
        <v>0</v>
      </c>
      <c r="G128" s="7">
        <f>SUMIFS(Nhap!$I$5:$I$1000,Nhap!$E$5:$E$1000,DATE(Thang!$E$4,Thang!$C$4,Loc!$G$2),Nhap!$F$5:$F$1000,Loc!A128)</f>
        <v>0</v>
      </c>
      <c r="H128" s="7">
        <f>SUMIFS(Nhap!$I$5:$I$1000,Nhap!$E$5:$E$1000,DATE(Thang!$E$4,Thang!$C$4,Loc!$H$2),Nhap!$F$5:$F$1000,Loc!A128)</f>
        <v>0</v>
      </c>
      <c r="I128" s="7">
        <f>SUMIFS(Nhap!$I$5:$I$1000,Nhap!$E$5:$E$1000,DATE(Thang!$E$4,Thang!$C$4,Loc!$I$2),Nhap!$F$5:$F$1000,Loc!A128)</f>
        <v>0</v>
      </c>
      <c r="J128" s="7">
        <f>SUMIFS(Nhap!$I$5:$I$1000,Nhap!$E$5:$E$1000,DATE(Thang!$E$4,Thang!$C$4,Loc!$J$2),Nhap!$F$5:$F$1000,Loc!A128)</f>
        <v>0</v>
      </c>
      <c r="K128" s="7">
        <f>SUMIFS(Nhap!$I$5:$I$1000,Nhap!$E$5:$E$1000,DATE(Thang!$E$4,Thang!$C$4,Loc!$K$2),Nhap!$F$5:$F$1000,Loc!A128)</f>
        <v>0</v>
      </c>
      <c r="L128" s="7">
        <f>SUMIFS(Nhap!$I$5:$I$1000,Nhap!$E$5:$E$1000,DATE(Thang!$E$4,Thang!$C$4,Loc!$L$2),Nhap!$F$5:$F$1000,Loc!A128)</f>
        <v>0</v>
      </c>
      <c r="M128" s="7">
        <f>SUMIFS(Nhap!$I$5:$I$1000,Nhap!$E$5:$E$1000,DATE(Thang!$E$4,Thang!$C$4,Loc!$M$2),Nhap!$F$5:$F$1000,Loc!A128)</f>
        <v>0</v>
      </c>
      <c r="N128" s="7">
        <f>SUMIFS(Nhap!$I$5:$I$1000,Nhap!$E$5:$E$1000,DATE(Thang!$E$4,Thang!$C$4,Loc!$N$2),Nhap!$F$5:$F$1000,Loc!A128)</f>
        <v>0</v>
      </c>
      <c r="O128" s="7">
        <f>SUMIFS(Nhap!$I$5:$I$1000,Nhap!$E$5:$E$1000,DATE(Thang!$E$4,Thang!$C$4,Loc!$O$2),Nhap!$F$5:$F$1000,Loc!A128)</f>
        <v>0</v>
      </c>
      <c r="P128" s="7">
        <f>SUMIFS(Nhap!$I$5:$I$1000,Nhap!$E$5:$E$1000,DATE(Thang!$E$4,Thang!$C$4,Loc!$P$2),Nhap!$F$5:$F$1000,Loc!A128)</f>
        <v>0</v>
      </c>
      <c r="Q128" s="7">
        <f>SUMIFS(Nhap!$I$5:$I$1000,Nhap!$E$5:$E$1000,DATE(Thang!$E$4,Thang!$C$4,Loc!$Q$2),Nhap!$F$5:$F$1000,Loc!A128)</f>
        <v>0</v>
      </c>
      <c r="R128" s="7">
        <f>SUMIFS(Nhap!$I$5:$I$1000,Nhap!$E$5:$E$1000,DATE(Thang!$E$4,Thang!$C$4,Loc!$R$2),Nhap!$F$5:$F$1000,Loc!A128)</f>
        <v>0</v>
      </c>
      <c r="S128" s="7">
        <f>SUMIFS(Nhap!$I$5:$I$1000,Nhap!$E$5:$E$1000,DATE(Thang!$E$4,Thang!$C$4,Loc!$S$2),Nhap!$F$5:$F$1000,Loc!A128)</f>
        <v>0</v>
      </c>
      <c r="T128" s="7">
        <f>SUMIFS(Nhap!$I$5:$I$1000,Nhap!$E$5:$E$1000,DATE(Thang!$E$4,Thang!$C$4,Loc!$T$2),Nhap!$F$5:$F$1000,Loc!A128)</f>
        <v>0</v>
      </c>
      <c r="U128" s="7">
        <f>SUMIFS(Nhap!$I$5:$I$1000,Nhap!$E$5:$E$1000,DATE(Thang!$E$4,Thang!$C$4,Loc!$U$2),Nhap!$F$5:$F$1000,Loc!A128)</f>
        <v>0</v>
      </c>
      <c r="V128" s="7">
        <f>SUMIFS(Nhap!$I$5:$I$1000,Nhap!$E$5:$E$1000,DATE(Thang!$E$4,Thang!$C$4,Loc!$V$2),Nhap!$F$5:$F$1000,Loc!A128)</f>
        <v>0</v>
      </c>
      <c r="W128" s="7">
        <f>SUMIFS(Nhap!$I$5:$I$1000,Nhap!$E$5:$E$1000,DATE(Thang!$E$4,Thang!$C$4,Loc!$W$2),Nhap!$F$5:$F$1000,Loc!A128)</f>
        <v>0</v>
      </c>
      <c r="X128" s="7">
        <f>SUMIFS(Nhap!$I$5:$I$1000,Nhap!$E$5:$E$1000,DATE(Thang!$E$4,Thang!$C$4,Loc!$X$2),Nhap!$F$5:$F$1000,Loc!A128)</f>
        <v>0</v>
      </c>
      <c r="Y128" s="7">
        <f>SUMIFS(Nhap!$I$5:$I$1000,Nhap!$E$5:$E$1000,DATE(Thang!$E$4,Thang!$C$4,Loc!$Y$2),Nhap!$F$5:$F$1000,Loc!A128)</f>
        <v>0</v>
      </c>
      <c r="Z128" s="7">
        <f>SUMIFS(Nhap!$I$5:$I$1000,Nhap!$E$5:$E$1000,DATE(Thang!$E$4,Thang!$C$4,Loc!$Z$2),Nhap!$F$5:$F$1000,Loc!A128)</f>
        <v>0</v>
      </c>
      <c r="AA128" s="7">
        <f>SUMIFS(Nhap!$I$5:$I$1000,Nhap!$E$5:$E$1000,DATE(Thang!$E$4,Thang!$C$4,Loc!$AA$2),Nhap!$F$5:$F$1000,Loc!A128)</f>
        <v>0</v>
      </c>
      <c r="AB128" s="7">
        <f>SUMIFS(Nhap!$I$5:$I$1000,Nhap!$E$5:$E$1000,DATE(Thang!$E$4,Thang!$C$4,Loc!$AB$2),Nhap!$F$5:$F$1000,Loc!A128)</f>
        <v>0</v>
      </c>
      <c r="AC128" s="7">
        <f>SUMIFS(Nhap!$I$5:$I$1000,Nhap!$E$5:$E$1000,DATE(Thang!$E$4,Thang!$C$4,Loc!$AC$2),Nhap!$F$5:$F$1000,Loc!A128)</f>
        <v>0</v>
      </c>
      <c r="AD128" s="7">
        <f>SUMIFS(Nhap!$I$5:$I$1000,Nhap!$E$5:$E$1000,DATE(Thang!$E$4,Thang!$C$4,Loc!$AD$2),Nhap!$F$5:$F$1000,Loc!$A$5)</f>
        <v>0</v>
      </c>
      <c r="AE128" s="7">
        <f>SUMIFS(Nhap!$I$5:$I$1000,Nhap!$E$5:$E$1000,DATE(Thang!$E$4,Thang!$C$4,Loc!$AE$2),Nhap!$F$5:$F$1000,Loc!A128)</f>
        <v>0</v>
      </c>
      <c r="AF128" s="7">
        <f>SUMIFS(Nhap!$I$5:$I$1000,Nhap!$E$5:$E$1000,DATE(Thang!$E$4,Thang!$C$4,Loc!$AF$2),Nhap!$F$5:$F$1000,Loc!A128)</f>
        <v>0</v>
      </c>
      <c r="AG128" s="7">
        <f>SUMIFS(Nhap!$I$5:$I$1000,Nhap!$E$5:$E$1000,DATE(Thang!$E$4,Thang!$C$4,Loc!$AG$2),Nhap!$F$5:$F$1000,Loc!A128)</f>
        <v>0</v>
      </c>
      <c r="AH128" s="7">
        <f>SUMIFS(Nhap!$I$5:$I$1000,Nhap!$E$5:$E$1000,DATE(Thang!$E$4,Thang!$C$4,Loc!$AH$2),Nhap!$F$5:$F$1000,Loc!A128)</f>
        <v>0</v>
      </c>
      <c r="AI128" s="7">
        <f>SUMIFS(Nhap!$I$5:$I$1000,Nhap!$E$5:$E$1000,DATE(Thang!$E$4,Thang!$C$4,Loc!$AI$2),Nhap!$F$5:$F$1000,Loc!A128)</f>
        <v>0</v>
      </c>
      <c r="AJ128" s="7">
        <f>SUMIFS(Nhap!$I$5:$I$1000,Nhap!$E$5:$E$1000,DATE(Thang!$E$4,Thang!$C$4,Loc!$AJ$2),Nhap!$F$5:$F$1000,Loc!A128)</f>
        <v>0</v>
      </c>
      <c r="AK128" s="1">
        <f>SUMIFS(Xuat!$G$5:$G$1000,Xuat!$C$5:$C$1000,DATE(Thang!$E$4,Thang!$C$4,AK$2),Xuat!$D$5:$D$1000,Loc!$A128)</f>
        <v>0</v>
      </c>
      <c r="AL128" s="1">
        <f>SUMIFS(Xuat!$G$5:$G$1000,Xuat!$C$5:$C$1000,DATE(Thang!$E$4,Thang!$C$4,AL$2),Xuat!$D$5:$D$1000,Loc!$A128)</f>
        <v>0</v>
      </c>
      <c r="AM128" s="1">
        <f>SUMIFS(Xuat!$G$5:$G$1000,Xuat!$C$5:$C$1000,DATE(Thang!$E$4,Thang!$C$4,AM$2),Xuat!$D$5:$D$1000,Loc!$A128)</f>
        <v>0</v>
      </c>
      <c r="AN128" s="1">
        <f>SUMIFS(Xuat!$G$5:$G$1000,Xuat!$C$5:$C$1000,DATE(Thang!$E$4,Thang!$C$4,AN$2),Xuat!$D$5:$D$1000,Loc!$A128)</f>
        <v>0</v>
      </c>
      <c r="AO128" s="1">
        <f>SUMIFS(Xuat!$G$5:$G$1000,Xuat!$C$5:$C$1000,DATE(Thang!$E$4,Thang!$C$4,AO$2),Xuat!$D$5:$D$1000,Loc!$A128)</f>
        <v>0</v>
      </c>
      <c r="AP128" s="1">
        <f>SUMIFS(Xuat!$G$5:$G$1000,Xuat!$C$5:$C$1000,DATE(Thang!$E$4,Thang!$C$4,AP$2),Xuat!$D$5:$D$1000,Loc!$A128)</f>
        <v>0</v>
      </c>
      <c r="AQ128" s="1">
        <f>SUMIFS(Xuat!$G$5:$G$1000,Xuat!$C$5:$C$1000,DATE(Thang!$E$4,Thang!$C$4,AQ$2),Xuat!$D$5:$D$1000,Loc!$A128)</f>
        <v>0</v>
      </c>
      <c r="AR128" s="1">
        <f>SUMIFS(Xuat!$G$5:$G$1000,Xuat!$C$5:$C$1000,DATE(Thang!$E$4,Thang!$C$4,AR$2),Xuat!$D$5:$D$1000,Loc!$A128)</f>
        <v>0</v>
      </c>
      <c r="AS128" s="1">
        <f>SUMIFS(Xuat!$G$5:$G$1000,Xuat!$C$5:$C$1000,DATE(Thang!$E$4,Thang!$C$4,AS$2),Xuat!$D$5:$D$1000,Loc!$A128)</f>
        <v>0</v>
      </c>
      <c r="AT128" s="1">
        <f>SUMIFS(Xuat!$G$5:$G$1000,Xuat!$C$5:$C$1000,DATE(Thang!$E$4,Thang!$C$4,AT$2),Xuat!$D$5:$D$1000,Loc!$A128)</f>
        <v>0</v>
      </c>
      <c r="AU128" s="1">
        <f>SUMIFS(Xuat!$G$5:$G$1000,Xuat!$C$5:$C$1000,DATE(Thang!$E$4,Thang!$C$4,AU$2),Xuat!$D$5:$D$1000,Loc!$A128)</f>
        <v>0</v>
      </c>
      <c r="AV128" s="1">
        <f>SUMIFS(Xuat!$G$5:$G$1000,Xuat!$C$5:$C$1000,DATE(Thang!$E$4,Thang!$C$4,AV$2),Xuat!$D$5:$D$1000,Loc!$A128)</f>
        <v>0</v>
      </c>
      <c r="AW128" s="1">
        <f>SUMIFS(Xuat!$G$5:$G$1000,Xuat!$C$5:$C$1000,DATE(Thang!$E$4,Thang!$C$4,AW$2),Xuat!$D$5:$D$1000,Loc!$A128)</f>
        <v>0</v>
      </c>
      <c r="AX128" s="1">
        <f>SUMIFS(Xuat!$G$5:$G$1000,Xuat!$C$5:$C$1000,DATE(Thang!$E$4,Thang!$C$4,AX$2),Xuat!$D$5:$D$1000,Loc!$A128)</f>
        <v>0</v>
      </c>
      <c r="AY128" s="1">
        <f>SUMIFS(Xuat!$G$5:$G$1000,Xuat!$C$5:$C$1000,DATE(Thang!$E$4,Thang!$C$4,AY$2),Xuat!$D$5:$D$1000,Loc!$A128)</f>
        <v>0</v>
      </c>
      <c r="AZ128" s="1">
        <f>SUMIFS(Xuat!$G$5:$G$1000,Xuat!$C$5:$C$1000,DATE(Thang!$E$4,Thang!$C$4,AZ$2),Xuat!$D$5:$D$1000,Loc!$A128)</f>
        <v>0</v>
      </c>
      <c r="BA128" s="1">
        <f>SUMIFS(Xuat!$G$5:$G$1000,Xuat!$C$5:$C$1000,DATE(Thang!$E$4,Thang!$C$4,BA$2),Xuat!$D$5:$D$1000,Loc!$A128)</f>
        <v>0</v>
      </c>
      <c r="BB128" s="1">
        <f>SUMIFS(Xuat!$G$5:$G$1000,Xuat!$C$5:$C$1000,DATE(Thang!$E$4,Thang!$C$4,BB$2),Xuat!$D$5:$D$1000,Loc!$A128)</f>
        <v>0</v>
      </c>
      <c r="BC128" s="1">
        <f>SUMIFS(Xuat!$G$5:$G$1000,Xuat!$C$5:$C$1000,DATE(Thang!$E$4,Thang!$C$4,BC$2),Xuat!$D$5:$D$1000,Loc!$A128)</f>
        <v>0</v>
      </c>
      <c r="BD128" s="1">
        <f>SUMIFS(Xuat!$G$5:$G$1000,Xuat!$C$5:$C$1000,DATE(Thang!$E$4,Thang!$C$4,BD$2),Xuat!$D$5:$D$1000,Loc!$A128)</f>
        <v>0</v>
      </c>
      <c r="BE128" s="1">
        <f>SUMIFS(Xuat!$G$5:$G$1000,Xuat!$C$5:$C$1000,DATE(Thang!$E$4,Thang!$C$4,BE$2),Xuat!$D$5:$D$1000,Loc!$A128)</f>
        <v>0</v>
      </c>
      <c r="BF128" s="1">
        <f>SUMIFS(Xuat!$G$5:$G$1000,Xuat!$C$5:$C$1000,DATE(Thang!$E$4,Thang!$C$4,BF$2),Xuat!$D$5:$D$1000,Loc!$A128)</f>
        <v>0</v>
      </c>
      <c r="BG128" s="1">
        <f>SUMIFS(Xuat!$G$5:$G$1000,Xuat!$C$5:$C$1000,DATE(Thang!$E$4,Thang!$C$4,BG$2),Xuat!$D$5:$D$1000,Loc!$A128)</f>
        <v>0</v>
      </c>
      <c r="BH128" s="1">
        <f>SUMIFS(Xuat!$G$5:$G$1000,Xuat!$C$5:$C$1000,DATE(Thang!$E$4,Thang!$C$4,BH$2),Xuat!$D$5:$D$1000,Loc!$A128)</f>
        <v>0</v>
      </c>
      <c r="BI128" s="1">
        <f>SUMIFS(Xuat!$G$5:$G$1000,Xuat!$C$5:$C$1000,DATE(Thang!$E$4,Thang!$C$4,BI$2),Xuat!$D$5:$D$1000,Loc!$A128)</f>
        <v>0</v>
      </c>
      <c r="BJ128" s="1">
        <f>SUMIFS(Xuat!$G$5:$G$1000,Xuat!$C$5:$C$1000,DATE(Thang!$E$4,Thang!$C$4,BJ$2),Xuat!$D$5:$D$1000,Loc!$A128)</f>
        <v>0</v>
      </c>
      <c r="BK128" s="1">
        <f>SUMIFS(Xuat!$G$5:$G$1000,Xuat!$C$5:$C$1000,DATE(Thang!$E$4,Thang!$C$4,BK$2),Xuat!$D$5:$D$1000,Loc!$A128)</f>
        <v>0</v>
      </c>
      <c r="BL128" s="1">
        <f>SUMIFS(Xuat!$G$5:$G$1000,Xuat!$C$5:$C$1000,DATE(Thang!$E$4,Thang!$C$4,BL$2),Xuat!$D$5:$D$1000,Loc!$A128)</f>
        <v>0</v>
      </c>
      <c r="BM128" s="1">
        <f>SUMIFS(Xuat!$G$5:$G$1000,Xuat!$C$5:$C$1000,DATE(Thang!$E$4,Thang!$C$4,BM$2),Xuat!$D$5:$D$1000,Loc!$A128)</f>
        <v>0</v>
      </c>
      <c r="BN128" s="1">
        <f>SUMIFS(Xuat!$G$5:$G$1000,Xuat!$C$5:$C$1000,DATE(Thang!$E$4,Thang!$C$4,BN$2),Xuat!$D$5:$D$1000,Loc!$A128)</f>
        <v>0</v>
      </c>
      <c r="BO128" s="1">
        <f>SUMIFS(Xuat!$G$5:$G$1000,Xuat!$C$5:$C$1000,DATE(Thang!$E$4,Thang!$C$4,BO$2),Xuat!$D$5:$D$1000,Loc!$A128)</f>
        <v>0</v>
      </c>
    </row>
    <row r="129" spans="1:67" x14ac:dyDescent="0.2">
      <c r="A129" s="2">
        <f>DM!C129</f>
        <v>0</v>
      </c>
      <c r="B129" s="3">
        <f>VLOOKUP(A129,Tondau!$B$5:$F$500,3,0)</f>
        <v>0</v>
      </c>
      <c r="C129" s="3">
        <f t="shared" si="5"/>
        <v>0</v>
      </c>
      <c r="D129" s="3">
        <f t="shared" si="6"/>
        <v>0</v>
      </c>
      <c r="E129" s="3">
        <f t="shared" si="7"/>
        <v>0</v>
      </c>
      <c r="F129" s="7">
        <f>SUMIFS(Nhap!$I$5:$I$1000,Nhap!$E$5:$E$1000,DATE(Thang!$E$4,Thang!$C$4,Loc!$F$2),Nhap!$F$5:$F$1000,Loc!A129)</f>
        <v>0</v>
      </c>
      <c r="G129" s="7">
        <f>SUMIFS(Nhap!$I$5:$I$1000,Nhap!$E$5:$E$1000,DATE(Thang!$E$4,Thang!$C$4,Loc!$G$2),Nhap!$F$5:$F$1000,Loc!A129)</f>
        <v>0</v>
      </c>
      <c r="H129" s="7">
        <f>SUMIFS(Nhap!$I$5:$I$1000,Nhap!$E$5:$E$1000,DATE(Thang!$E$4,Thang!$C$4,Loc!$H$2),Nhap!$F$5:$F$1000,Loc!A129)</f>
        <v>0</v>
      </c>
      <c r="I129" s="7">
        <f>SUMIFS(Nhap!$I$5:$I$1000,Nhap!$E$5:$E$1000,DATE(Thang!$E$4,Thang!$C$4,Loc!$I$2),Nhap!$F$5:$F$1000,Loc!A129)</f>
        <v>0</v>
      </c>
      <c r="J129" s="7">
        <f>SUMIFS(Nhap!$I$5:$I$1000,Nhap!$E$5:$E$1000,DATE(Thang!$E$4,Thang!$C$4,Loc!$J$2),Nhap!$F$5:$F$1000,Loc!A129)</f>
        <v>0</v>
      </c>
      <c r="K129" s="7">
        <f>SUMIFS(Nhap!$I$5:$I$1000,Nhap!$E$5:$E$1000,DATE(Thang!$E$4,Thang!$C$4,Loc!$K$2),Nhap!$F$5:$F$1000,Loc!A129)</f>
        <v>0</v>
      </c>
      <c r="L129" s="7">
        <f>SUMIFS(Nhap!$I$5:$I$1000,Nhap!$E$5:$E$1000,DATE(Thang!$E$4,Thang!$C$4,Loc!$L$2),Nhap!$F$5:$F$1000,Loc!A129)</f>
        <v>0</v>
      </c>
      <c r="M129" s="7">
        <f>SUMIFS(Nhap!$I$5:$I$1000,Nhap!$E$5:$E$1000,DATE(Thang!$E$4,Thang!$C$4,Loc!$M$2),Nhap!$F$5:$F$1000,Loc!A129)</f>
        <v>0</v>
      </c>
      <c r="N129" s="7">
        <f>SUMIFS(Nhap!$I$5:$I$1000,Nhap!$E$5:$E$1000,DATE(Thang!$E$4,Thang!$C$4,Loc!$N$2),Nhap!$F$5:$F$1000,Loc!A129)</f>
        <v>0</v>
      </c>
      <c r="O129" s="7">
        <f>SUMIFS(Nhap!$I$5:$I$1000,Nhap!$E$5:$E$1000,DATE(Thang!$E$4,Thang!$C$4,Loc!$O$2),Nhap!$F$5:$F$1000,Loc!A129)</f>
        <v>0</v>
      </c>
      <c r="P129" s="7">
        <f>SUMIFS(Nhap!$I$5:$I$1000,Nhap!$E$5:$E$1000,DATE(Thang!$E$4,Thang!$C$4,Loc!$P$2),Nhap!$F$5:$F$1000,Loc!A129)</f>
        <v>0</v>
      </c>
      <c r="Q129" s="7">
        <f>SUMIFS(Nhap!$I$5:$I$1000,Nhap!$E$5:$E$1000,DATE(Thang!$E$4,Thang!$C$4,Loc!$Q$2),Nhap!$F$5:$F$1000,Loc!A129)</f>
        <v>0</v>
      </c>
      <c r="R129" s="7">
        <f>SUMIFS(Nhap!$I$5:$I$1000,Nhap!$E$5:$E$1000,DATE(Thang!$E$4,Thang!$C$4,Loc!$R$2),Nhap!$F$5:$F$1000,Loc!A129)</f>
        <v>0</v>
      </c>
      <c r="S129" s="7">
        <f>SUMIFS(Nhap!$I$5:$I$1000,Nhap!$E$5:$E$1000,DATE(Thang!$E$4,Thang!$C$4,Loc!$S$2),Nhap!$F$5:$F$1000,Loc!A129)</f>
        <v>0</v>
      </c>
      <c r="T129" s="7">
        <f>SUMIFS(Nhap!$I$5:$I$1000,Nhap!$E$5:$E$1000,DATE(Thang!$E$4,Thang!$C$4,Loc!$T$2),Nhap!$F$5:$F$1000,Loc!A129)</f>
        <v>0</v>
      </c>
      <c r="U129" s="7">
        <f>SUMIFS(Nhap!$I$5:$I$1000,Nhap!$E$5:$E$1000,DATE(Thang!$E$4,Thang!$C$4,Loc!$U$2),Nhap!$F$5:$F$1000,Loc!A129)</f>
        <v>0</v>
      </c>
      <c r="V129" s="7">
        <f>SUMIFS(Nhap!$I$5:$I$1000,Nhap!$E$5:$E$1000,DATE(Thang!$E$4,Thang!$C$4,Loc!$V$2),Nhap!$F$5:$F$1000,Loc!A129)</f>
        <v>0</v>
      </c>
      <c r="W129" s="7">
        <f>SUMIFS(Nhap!$I$5:$I$1000,Nhap!$E$5:$E$1000,DATE(Thang!$E$4,Thang!$C$4,Loc!$W$2),Nhap!$F$5:$F$1000,Loc!A129)</f>
        <v>0</v>
      </c>
      <c r="X129" s="7">
        <f>SUMIFS(Nhap!$I$5:$I$1000,Nhap!$E$5:$E$1000,DATE(Thang!$E$4,Thang!$C$4,Loc!$X$2),Nhap!$F$5:$F$1000,Loc!A129)</f>
        <v>0</v>
      </c>
      <c r="Y129" s="7">
        <f>SUMIFS(Nhap!$I$5:$I$1000,Nhap!$E$5:$E$1000,DATE(Thang!$E$4,Thang!$C$4,Loc!$Y$2),Nhap!$F$5:$F$1000,Loc!A129)</f>
        <v>0</v>
      </c>
      <c r="Z129" s="7">
        <f>SUMIFS(Nhap!$I$5:$I$1000,Nhap!$E$5:$E$1000,DATE(Thang!$E$4,Thang!$C$4,Loc!$Z$2),Nhap!$F$5:$F$1000,Loc!A129)</f>
        <v>0</v>
      </c>
      <c r="AA129" s="7">
        <f>SUMIFS(Nhap!$I$5:$I$1000,Nhap!$E$5:$E$1000,DATE(Thang!$E$4,Thang!$C$4,Loc!$AA$2),Nhap!$F$5:$F$1000,Loc!A129)</f>
        <v>0</v>
      </c>
      <c r="AB129" s="7">
        <f>SUMIFS(Nhap!$I$5:$I$1000,Nhap!$E$5:$E$1000,DATE(Thang!$E$4,Thang!$C$4,Loc!$AB$2),Nhap!$F$5:$F$1000,Loc!A129)</f>
        <v>0</v>
      </c>
      <c r="AC129" s="7">
        <f>SUMIFS(Nhap!$I$5:$I$1000,Nhap!$E$5:$E$1000,DATE(Thang!$E$4,Thang!$C$4,Loc!$AC$2),Nhap!$F$5:$F$1000,Loc!A129)</f>
        <v>0</v>
      </c>
      <c r="AD129" s="7">
        <f>SUMIFS(Nhap!$I$5:$I$1000,Nhap!$E$5:$E$1000,DATE(Thang!$E$4,Thang!$C$4,Loc!$AD$2),Nhap!$F$5:$F$1000,Loc!$A$5)</f>
        <v>0</v>
      </c>
      <c r="AE129" s="7">
        <f>SUMIFS(Nhap!$I$5:$I$1000,Nhap!$E$5:$E$1000,DATE(Thang!$E$4,Thang!$C$4,Loc!$AE$2),Nhap!$F$5:$F$1000,Loc!A129)</f>
        <v>0</v>
      </c>
      <c r="AF129" s="7">
        <f>SUMIFS(Nhap!$I$5:$I$1000,Nhap!$E$5:$E$1000,DATE(Thang!$E$4,Thang!$C$4,Loc!$AF$2),Nhap!$F$5:$F$1000,Loc!A129)</f>
        <v>0</v>
      </c>
      <c r="AG129" s="7">
        <f>SUMIFS(Nhap!$I$5:$I$1000,Nhap!$E$5:$E$1000,DATE(Thang!$E$4,Thang!$C$4,Loc!$AG$2),Nhap!$F$5:$F$1000,Loc!A129)</f>
        <v>0</v>
      </c>
      <c r="AH129" s="7">
        <f>SUMIFS(Nhap!$I$5:$I$1000,Nhap!$E$5:$E$1000,DATE(Thang!$E$4,Thang!$C$4,Loc!$AH$2),Nhap!$F$5:$F$1000,Loc!A129)</f>
        <v>0</v>
      </c>
      <c r="AI129" s="7">
        <f>SUMIFS(Nhap!$I$5:$I$1000,Nhap!$E$5:$E$1000,DATE(Thang!$E$4,Thang!$C$4,Loc!$AI$2),Nhap!$F$5:$F$1000,Loc!A129)</f>
        <v>0</v>
      </c>
      <c r="AJ129" s="7">
        <f>SUMIFS(Nhap!$I$5:$I$1000,Nhap!$E$5:$E$1000,DATE(Thang!$E$4,Thang!$C$4,Loc!$AJ$2),Nhap!$F$5:$F$1000,Loc!A129)</f>
        <v>0</v>
      </c>
      <c r="AK129" s="1">
        <f>SUMIFS(Xuat!$G$5:$G$1000,Xuat!$C$5:$C$1000,DATE(Thang!$E$4,Thang!$C$4,AK$2),Xuat!$D$5:$D$1000,Loc!$A129)</f>
        <v>0</v>
      </c>
      <c r="AL129" s="1">
        <f>SUMIFS(Xuat!$G$5:$G$1000,Xuat!$C$5:$C$1000,DATE(Thang!$E$4,Thang!$C$4,AL$2),Xuat!$D$5:$D$1000,Loc!$A129)</f>
        <v>0</v>
      </c>
      <c r="AM129" s="1">
        <f>SUMIFS(Xuat!$G$5:$G$1000,Xuat!$C$5:$C$1000,DATE(Thang!$E$4,Thang!$C$4,AM$2),Xuat!$D$5:$D$1000,Loc!$A129)</f>
        <v>0</v>
      </c>
      <c r="AN129" s="1">
        <f>SUMIFS(Xuat!$G$5:$G$1000,Xuat!$C$5:$C$1000,DATE(Thang!$E$4,Thang!$C$4,AN$2),Xuat!$D$5:$D$1000,Loc!$A129)</f>
        <v>0</v>
      </c>
      <c r="AO129" s="1">
        <f>SUMIFS(Xuat!$G$5:$G$1000,Xuat!$C$5:$C$1000,DATE(Thang!$E$4,Thang!$C$4,AO$2),Xuat!$D$5:$D$1000,Loc!$A129)</f>
        <v>0</v>
      </c>
      <c r="AP129" s="1">
        <f>SUMIFS(Xuat!$G$5:$G$1000,Xuat!$C$5:$C$1000,DATE(Thang!$E$4,Thang!$C$4,AP$2),Xuat!$D$5:$D$1000,Loc!$A129)</f>
        <v>0</v>
      </c>
      <c r="AQ129" s="1">
        <f>SUMIFS(Xuat!$G$5:$G$1000,Xuat!$C$5:$C$1000,DATE(Thang!$E$4,Thang!$C$4,AQ$2),Xuat!$D$5:$D$1000,Loc!$A129)</f>
        <v>0</v>
      </c>
      <c r="AR129" s="1">
        <f>SUMIFS(Xuat!$G$5:$G$1000,Xuat!$C$5:$C$1000,DATE(Thang!$E$4,Thang!$C$4,AR$2),Xuat!$D$5:$D$1000,Loc!$A129)</f>
        <v>0</v>
      </c>
      <c r="AS129" s="1">
        <f>SUMIFS(Xuat!$G$5:$G$1000,Xuat!$C$5:$C$1000,DATE(Thang!$E$4,Thang!$C$4,AS$2),Xuat!$D$5:$D$1000,Loc!$A129)</f>
        <v>0</v>
      </c>
      <c r="AT129" s="1">
        <f>SUMIFS(Xuat!$G$5:$G$1000,Xuat!$C$5:$C$1000,DATE(Thang!$E$4,Thang!$C$4,AT$2),Xuat!$D$5:$D$1000,Loc!$A129)</f>
        <v>0</v>
      </c>
      <c r="AU129" s="1">
        <f>SUMIFS(Xuat!$G$5:$G$1000,Xuat!$C$5:$C$1000,DATE(Thang!$E$4,Thang!$C$4,AU$2),Xuat!$D$5:$D$1000,Loc!$A129)</f>
        <v>0</v>
      </c>
      <c r="AV129" s="1">
        <f>SUMIFS(Xuat!$G$5:$G$1000,Xuat!$C$5:$C$1000,DATE(Thang!$E$4,Thang!$C$4,AV$2),Xuat!$D$5:$D$1000,Loc!$A129)</f>
        <v>0</v>
      </c>
      <c r="AW129" s="1">
        <f>SUMIFS(Xuat!$G$5:$G$1000,Xuat!$C$5:$C$1000,DATE(Thang!$E$4,Thang!$C$4,AW$2),Xuat!$D$5:$D$1000,Loc!$A129)</f>
        <v>0</v>
      </c>
      <c r="AX129" s="1">
        <f>SUMIFS(Xuat!$G$5:$G$1000,Xuat!$C$5:$C$1000,DATE(Thang!$E$4,Thang!$C$4,AX$2),Xuat!$D$5:$D$1000,Loc!$A129)</f>
        <v>0</v>
      </c>
      <c r="AY129" s="1">
        <f>SUMIFS(Xuat!$G$5:$G$1000,Xuat!$C$5:$C$1000,DATE(Thang!$E$4,Thang!$C$4,AY$2),Xuat!$D$5:$D$1000,Loc!$A129)</f>
        <v>0</v>
      </c>
      <c r="AZ129" s="1">
        <f>SUMIFS(Xuat!$G$5:$G$1000,Xuat!$C$5:$C$1000,DATE(Thang!$E$4,Thang!$C$4,AZ$2),Xuat!$D$5:$D$1000,Loc!$A129)</f>
        <v>0</v>
      </c>
      <c r="BA129" s="1">
        <f>SUMIFS(Xuat!$G$5:$G$1000,Xuat!$C$5:$C$1000,DATE(Thang!$E$4,Thang!$C$4,BA$2),Xuat!$D$5:$D$1000,Loc!$A129)</f>
        <v>0</v>
      </c>
      <c r="BB129" s="1">
        <f>SUMIFS(Xuat!$G$5:$G$1000,Xuat!$C$5:$C$1000,DATE(Thang!$E$4,Thang!$C$4,BB$2),Xuat!$D$5:$D$1000,Loc!$A129)</f>
        <v>0</v>
      </c>
      <c r="BC129" s="1">
        <f>SUMIFS(Xuat!$G$5:$G$1000,Xuat!$C$5:$C$1000,DATE(Thang!$E$4,Thang!$C$4,BC$2),Xuat!$D$5:$D$1000,Loc!$A129)</f>
        <v>0</v>
      </c>
      <c r="BD129" s="1">
        <f>SUMIFS(Xuat!$G$5:$G$1000,Xuat!$C$5:$C$1000,DATE(Thang!$E$4,Thang!$C$4,BD$2),Xuat!$D$5:$D$1000,Loc!$A129)</f>
        <v>0</v>
      </c>
      <c r="BE129" s="1">
        <f>SUMIFS(Xuat!$G$5:$G$1000,Xuat!$C$5:$C$1000,DATE(Thang!$E$4,Thang!$C$4,BE$2),Xuat!$D$5:$D$1000,Loc!$A129)</f>
        <v>0</v>
      </c>
      <c r="BF129" s="1">
        <f>SUMIFS(Xuat!$G$5:$G$1000,Xuat!$C$5:$C$1000,DATE(Thang!$E$4,Thang!$C$4,BF$2),Xuat!$D$5:$D$1000,Loc!$A129)</f>
        <v>0</v>
      </c>
      <c r="BG129" s="1">
        <f>SUMIFS(Xuat!$G$5:$G$1000,Xuat!$C$5:$C$1000,DATE(Thang!$E$4,Thang!$C$4,BG$2),Xuat!$D$5:$D$1000,Loc!$A129)</f>
        <v>0</v>
      </c>
      <c r="BH129" s="1">
        <f>SUMIFS(Xuat!$G$5:$G$1000,Xuat!$C$5:$C$1000,DATE(Thang!$E$4,Thang!$C$4,BH$2),Xuat!$D$5:$D$1000,Loc!$A129)</f>
        <v>0</v>
      </c>
      <c r="BI129" s="1">
        <f>SUMIFS(Xuat!$G$5:$G$1000,Xuat!$C$5:$C$1000,DATE(Thang!$E$4,Thang!$C$4,BI$2),Xuat!$D$5:$D$1000,Loc!$A129)</f>
        <v>0</v>
      </c>
      <c r="BJ129" s="1">
        <f>SUMIFS(Xuat!$G$5:$G$1000,Xuat!$C$5:$C$1000,DATE(Thang!$E$4,Thang!$C$4,BJ$2),Xuat!$D$5:$D$1000,Loc!$A129)</f>
        <v>0</v>
      </c>
      <c r="BK129" s="1">
        <f>SUMIFS(Xuat!$G$5:$G$1000,Xuat!$C$5:$C$1000,DATE(Thang!$E$4,Thang!$C$4,BK$2),Xuat!$D$5:$D$1000,Loc!$A129)</f>
        <v>0</v>
      </c>
      <c r="BL129" s="1">
        <f>SUMIFS(Xuat!$G$5:$G$1000,Xuat!$C$5:$C$1000,DATE(Thang!$E$4,Thang!$C$4,BL$2),Xuat!$D$5:$D$1000,Loc!$A129)</f>
        <v>0</v>
      </c>
      <c r="BM129" s="1">
        <f>SUMIFS(Xuat!$G$5:$G$1000,Xuat!$C$5:$C$1000,DATE(Thang!$E$4,Thang!$C$4,BM$2),Xuat!$D$5:$D$1000,Loc!$A129)</f>
        <v>0</v>
      </c>
      <c r="BN129" s="1">
        <f>SUMIFS(Xuat!$G$5:$G$1000,Xuat!$C$5:$C$1000,DATE(Thang!$E$4,Thang!$C$4,BN$2),Xuat!$D$5:$D$1000,Loc!$A129)</f>
        <v>0</v>
      </c>
      <c r="BO129" s="1">
        <f>SUMIFS(Xuat!$G$5:$G$1000,Xuat!$C$5:$C$1000,DATE(Thang!$E$4,Thang!$C$4,BO$2),Xuat!$D$5:$D$1000,Loc!$A129)</f>
        <v>0</v>
      </c>
    </row>
    <row r="130" spans="1:67" x14ac:dyDescent="0.2">
      <c r="A130" s="2">
        <f>DM!C130</f>
        <v>0</v>
      </c>
      <c r="B130" s="3">
        <f>VLOOKUP(A130,Tondau!$B$5:$F$500,3,0)</f>
        <v>0</v>
      </c>
      <c r="C130" s="3">
        <f t="shared" si="5"/>
        <v>0</v>
      </c>
      <c r="D130" s="3">
        <f t="shared" si="6"/>
        <v>0</v>
      </c>
      <c r="E130" s="3">
        <f t="shared" si="7"/>
        <v>0</v>
      </c>
      <c r="F130" s="7">
        <f>SUMIFS(Nhap!$I$5:$I$1000,Nhap!$E$5:$E$1000,DATE(Thang!$E$4,Thang!$C$4,Loc!$F$2),Nhap!$F$5:$F$1000,Loc!A130)</f>
        <v>0</v>
      </c>
      <c r="G130" s="7">
        <f>SUMIFS(Nhap!$I$5:$I$1000,Nhap!$E$5:$E$1000,DATE(Thang!$E$4,Thang!$C$4,Loc!$G$2),Nhap!$F$5:$F$1000,Loc!A130)</f>
        <v>0</v>
      </c>
      <c r="H130" s="7">
        <f>SUMIFS(Nhap!$I$5:$I$1000,Nhap!$E$5:$E$1000,DATE(Thang!$E$4,Thang!$C$4,Loc!$H$2),Nhap!$F$5:$F$1000,Loc!A130)</f>
        <v>0</v>
      </c>
      <c r="I130" s="7">
        <f>SUMIFS(Nhap!$I$5:$I$1000,Nhap!$E$5:$E$1000,DATE(Thang!$E$4,Thang!$C$4,Loc!$I$2),Nhap!$F$5:$F$1000,Loc!A130)</f>
        <v>0</v>
      </c>
      <c r="J130" s="7">
        <f>SUMIFS(Nhap!$I$5:$I$1000,Nhap!$E$5:$E$1000,DATE(Thang!$E$4,Thang!$C$4,Loc!$J$2),Nhap!$F$5:$F$1000,Loc!A130)</f>
        <v>0</v>
      </c>
      <c r="K130" s="7">
        <f>SUMIFS(Nhap!$I$5:$I$1000,Nhap!$E$5:$E$1000,DATE(Thang!$E$4,Thang!$C$4,Loc!$K$2),Nhap!$F$5:$F$1000,Loc!A130)</f>
        <v>0</v>
      </c>
      <c r="L130" s="7">
        <f>SUMIFS(Nhap!$I$5:$I$1000,Nhap!$E$5:$E$1000,DATE(Thang!$E$4,Thang!$C$4,Loc!$L$2),Nhap!$F$5:$F$1000,Loc!A130)</f>
        <v>0</v>
      </c>
      <c r="M130" s="7">
        <f>SUMIFS(Nhap!$I$5:$I$1000,Nhap!$E$5:$E$1000,DATE(Thang!$E$4,Thang!$C$4,Loc!$M$2),Nhap!$F$5:$F$1000,Loc!A130)</f>
        <v>0</v>
      </c>
      <c r="N130" s="7">
        <f>SUMIFS(Nhap!$I$5:$I$1000,Nhap!$E$5:$E$1000,DATE(Thang!$E$4,Thang!$C$4,Loc!$N$2),Nhap!$F$5:$F$1000,Loc!A130)</f>
        <v>0</v>
      </c>
      <c r="O130" s="7">
        <f>SUMIFS(Nhap!$I$5:$I$1000,Nhap!$E$5:$E$1000,DATE(Thang!$E$4,Thang!$C$4,Loc!$O$2),Nhap!$F$5:$F$1000,Loc!A130)</f>
        <v>0</v>
      </c>
      <c r="P130" s="7">
        <f>SUMIFS(Nhap!$I$5:$I$1000,Nhap!$E$5:$E$1000,DATE(Thang!$E$4,Thang!$C$4,Loc!$P$2),Nhap!$F$5:$F$1000,Loc!A130)</f>
        <v>0</v>
      </c>
      <c r="Q130" s="7">
        <f>SUMIFS(Nhap!$I$5:$I$1000,Nhap!$E$5:$E$1000,DATE(Thang!$E$4,Thang!$C$4,Loc!$Q$2),Nhap!$F$5:$F$1000,Loc!A130)</f>
        <v>0</v>
      </c>
      <c r="R130" s="7">
        <f>SUMIFS(Nhap!$I$5:$I$1000,Nhap!$E$5:$E$1000,DATE(Thang!$E$4,Thang!$C$4,Loc!$R$2),Nhap!$F$5:$F$1000,Loc!A130)</f>
        <v>0</v>
      </c>
      <c r="S130" s="7">
        <f>SUMIFS(Nhap!$I$5:$I$1000,Nhap!$E$5:$E$1000,DATE(Thang!$E$4,Thang!$C$4,Loc!$S$2),Nhap!$F$5:$F$1000,Loc!A130)</f>
        <v>0</v>
      </c>
      <c r="T130" s="7">
        <f>SUMIFS(Nhap!$I$5:$I$1000,Nhap!$E$5:$E$1000,DATE(Thang!$E$4,Thang!$C$4,Loc!$T$2),Nhap!$F$5:$F$1000,Loc!A130)</f>
        <v>0</v>
      </c>
      <c r="U130" s="7">
        <f>SUMIFS(Nhap!$I$5:$I$1000,Nhap!$E$5:$E$1000,DATE(Thang!$E$4,Thang!$C$4,Loc!$U$2),Nhap!$F$5:$F$1000,Loc!A130)</f>
        <v>0</v>
      </c>
      <c r="V130" s="7">
        <f>SUMIFS(Nhap!$I$5:$I$1000,Nhap!$E$5:$E$1000,DATE(Thang!$E$4,Thang!$C$4,Loc!$V$2),Nhap!$F$5:$F$1000,Loc!A130)</f>
        <v>0</v>
      </c>
      <c r="W130" s="7">
        <f>SUMIFS(Nhap!$I$5:$I$1000,Nhap!$E$5:$E$1000,DATE(Thang!$E$4,Thang!$C$4,Loc!$W$2),Nhap!$F$5:$F$1000,Loc!A130)</f>
        <v>0</v>
      </c>
      <c r="X130" s="7">
        <f>SUMIFS(Nhap!$I$5:$I$1000,Nhap!$E$5:$E$1000,DATE(Thang!$E$4,Thang!$C$4,Loc!$X$2),Nhap!$F$5:$F$1000,Loc!A130)</f>
        <v>0</v>
      </c>
      <c r="Y130" s="7">
        <f>SUMIFS(Nhap!$I$5:$I$1000,Nhap!$E$5:$E$1000,DATE(Thang!$E$4,Thang!$C$4,Loc!$Y$2),Nhap!$F$5:$F$1000,Loc!A130)</f>
        <v>0</v>
      </c>
      <c r="Z130" s="7">
        <f>SUMIFS(Nhap!$I$5:$I$1000,Nhap!$E$5:$E$1000,DATE(Thang!$E$4,Thang!$C$4,Loc!$Z$2),Nhap!$F$5:$F$1000,Loc!A130)</f>
        <v>0</v>
      </c>
      <c r="AA130" s="7">
        <f>SUMIFS(Nhap!$I$5:$I$1000,Nhap!$E$5:$E$1000,DATE(Thang!$E$4,Thang!$C$4,Loc!$AA$2),Nhap!$F$5:$F$1000,Loc!A130)</f>
        <v>0</v>
      </c>
      <c r="AB130" s="7">
        <f>SUMIFS(Nhap!$I$5:$I$1000,Nhap!$E$5:$E$1000,DATE(Thang!$E$4,Thang!$C$4,Loc!$AB$2),Nhap!$F$5:$F$1000,Loc!A130)</f>
        <v>0</v>
      </c>
      <c r="AC130" s="7">
        <f>SUMIFS(Nhap!$I$5:$I$1000,Nhap!$E$5:$E$1000,DATE(Thang!$E$4,Thang!$C$4,Loc!$AC$2),Nhap!$F$5:$F$1000,Loc!A130)</f>
        <v>0</v>
      </c>
      <c r="AD130" s="7">
        <f>SUMIFS(Nhap!$I$5:$I$1000,Nhap!$E$5:$E$1000,DATE(Thang!$E$4,Thang!$C$4,Loc!$AD$2),Nhap!$F$5:$F$1000,Loc!$A$5)</f>
        <v>0</v>
      </c>
      <c r="AE130" s="7">
        <f>SUMIFS(Nhap!$I$5:$I$1000,Nhap!$E$5:$E$1000,DATE(Thang!$E$4,Thang!$C$4,Loc!$AE$2),Nhap!$F$5:$F$1000,Loc!A130)</f>
        <v>0</v>
      </c>
      <c r="AF130" s="7">
        <f>SUMIFS(Nhap!$I$5:$I$1000,Nhap!$E$5:$E$1000,DATE(Thang!$E$4,Thang!$C$4,Loc!$AF$2),Nhap!$F$5:$F$1000,Loc!A130)</f>
        <v>0</v>
      </c>
      <c r="AG130" s="7">
        <f>SUMIFS(Nhap!$I$5:$I$1000,Nhap!$E$5:$E$1000,DATE(Thang!$E$4,Thang!$C$4,Loc!$AG$2),Nhap!$F$5:$F$1000,Loc!A130)</f>
        <v>0</v>
      </c>
      <c r="AH130" s="7">
        <f>SUMIFS(Nhap!$I$5:$I$1000,Nhap!$E$5:$E$1000,DATE(Thang!$E$4,Thang!$C$4,Loc!$AH$2),Nhap!$F$5:$F$1000,Loc!A130)</f>
        <v>0</v>
      </c>
      <c r="AI130" s="7">
        <f>SUMIFS(Nhap!$I$5:$I$1000,Nhap!$E$5:$E$1000,DATE(Thang!$E$4,Thang!$C$4,Loc!$AI$2),Nhap!$F$5:$F$1000,Loc!A130)</f>
        <v>0</v>
      </c>
      <c r="AJ130" s="7">
        <f>SUMIFS(Nhap!$I$5:$I$1000,Nhap!$E$5:$E$1000,DATE(Thang!$E$4,Thang!$C$4,Loc!$AJ$2),Nhap!$F$5:$F$1000,Loc!A130)</f>
        <v>0</v>
      </c>
      <c r="AK130" s="1">
        <f>SUMIFS(Xuat!$G$5:$G$1000,Xuat!$C$5:$C$1000,DATE(Thang!$E$4,Thang!$C$4,AK$2),Xuat!$D$5:$D$1000,Loc!$A130)</f>
        <v>0</v>
      </c>
      <c r="AL130" s="1">
        <f>SUMIFS(Xuat!$G$5:$G$1000,Xuat!$C$5:$C$1000,DATE(Thang!$E$4,Thang!$C$4,AL$2),Xuat!$D$5:$D$1000,Loc!$A130)</f>
        <v>0</v>
      </c>
      <c r="AM130" s="1">
        <f>SUMIFS(Xuat!$G$5:$G$1000,Xuat!$C$5:$C$1000,DATE(Thang!$E$4,Thang!$C$4,AM$2),Xuat!$D$5:$D$1000,Loc!$A130)</f>
        <v>0</v>
      </c>
      <c r="AN130" s="1">
        <f>SUMIFS(Xuat!$G$5:$G$1000,Xuat!$C$5:$C$1000,DATE(Thang!$E$4,Thang!$C$4,AN$2),Xuat!$D$5:$D$1000,Loc!$A130)</f>
        <v>0</v>
      </c>
      <c r="AO130" s="1">
        <f>SUMIFS(Xuat!$G$5:$G$1000,Xuat!$C$5:$C$1000,DATE(Thang!$E$4,Thang!$C$4,AO$2),Xuat!$D$5:$D$1000,Loc!$A130)</f>
        <v>0</v>
      </c>
      <c r="AP130" s="1">
        <f>SUMIFS(Xuat!$G$5:$G$1000,Xuat!$C$5:$C$1000,DATE(Thang!$E$4,Thang!$C$4,AP$2),Xuat!$D$5:$D$1000,Loc!$A130)</f>
        <v>0</v>
      </c>
      <c r="AQ130" s="1">
        <f>SUMIFS(Xuat!$G$5:$G$1000,Xuat!$C$5:$C$1000,DATE(Thang!$E$4,Thang!$C$4,AQ$2),Xuat!$D$5:$D$1000,Loc!$A130)</f>
        <v>0</v>
      </c>
      <c r="AR130" s="1">
        <f>SUMIFS(Xuat!$G$5:$G$1000,Xuat!$C$5:$C$1000,DATE(Thang!$E$4,Thang!$C$4,AR$2),Xuat!$D$5:$D$1000,Loc!$A130)</f>
        <v>0</v>
      </c>
      <c r="AS130" s="1">
        <f>SUMIFS(Xuat!$G$5:$G$1000,Xuat!$C$5:$C$1000,DATE(Thang!$E$4,Thang!$C$4,AS$2),Xuat!$D$5:$D$1000,Loc!$A130)</f>
        <v>0</v>
      </c>
      <c r="AT130" s="1">
        <f>SUMIFS(Xuat!$G$5:$G$1000,Xuat!$C$5:$C$1000,DATE(Thang!$E$4,Thang!$C$4,AT$2),Xuat!$D$5:$D$1000,Loc!$A130)</f>
        <v>0</v>
      </c>
      <c r="AU130" s="1">
        <f>SUMIFS(Xuat!$G$5:$G$1000,Xuat!$C$5:$C$1000,DATE(Thang!$E$4,Thang!$C$4,AU$2),Xuat!$D$5:$D$1000,Loc!$A130)</f>
        <v>0</v>
      </c>
      <c r="AV130" s="1">
        <f>SUMIFS(Xuat!$G$5:$G$1000,Xuat!$C$5:$C$1000,DATE(Thang!$E$4,Thang!$C$4,AV$2),Xuat!$D$5:$D$1000,Loc!$A130)</f>
        <v>0</v>
      </c>
      <c r="AW130" s="1">
        <f>SUMIFS(Xuat!$G$5:$G$1000,Xuat!$C$5:$C$1000,DATE(Thang!$E$4,Thang!$C$4,AW$2),Xuat!$D$5:$D$1000,Loc!$A130)</f>
        <v>0</v>
      </c>
      <c r="AX130" s="1">
        <f>SUMIFS(Xuat!$G$5:$G$1000,Xuat!$C$5:$C$1000,DATE(Thang!$E$4,Thang!$C$4,AX$2),Xuat!$D$5:$D$1000,Loc!$A130)</f>
        <v>0</v>
      </c>
      <c r="AY130" s="1">
        <f>SUMIFS(Xuat!$G$5:$G$1000,Xuat!$C$5:$C$1000,DATE(Thang!$E$4,Thang!$C$4,AY$2),Xuat!$D$5:$D$1000,Loc!$A130)</f>
        <v>0</v>
      </c>
      <c r="AZ130" s="1">
        <f>SUMIFS(Xuat!$G$5:$G$1000,Xuat!$C$5:$C$1000,DATE(Thang!$E$4,Thang!$C$4,AZ$2),Xuat!$D$5:$D$1000,Loc!$A130)</f>
        <v>0</v>
      </c>
      <c r="BA130" s="1">
        <f>SUMIFS(Xuat!$G$5:$G$1000,Xuat!$C$5:$C$1000,DATE(Thang!$E$4,Thang!$C$4,BA$2),Xuat!$D$5:$D$1000,Loc!$A130)</f>
        <v>0</v>
      </c>
      <c r="BB130" s="1">
        <f>SUMIFS(Xuat!$G$5:$G$1000,Xuat!$C$5:$C$1000,DATE(Thang!$E$4,Thang!$C$4,BB$2),Xuat!$D$5:$D$1000,Loc!$A130)</f>
        <v>0</v>
      </c>
      <c r="BC130" s="1">
        <f>SUMIFS(Xuat!$G$5:$G$1000,Xuat!$C$5:$C$1000,DATE(Thang!$E$4,Thang!$C$4,BC$2),Xuat!$D$5:$D$1000,Loc!$A130)</f>
        <v>0</v>
      </c>
      <c r="BD130" s="1">
        <f>SUMIFS(Xuat!$G$5:$G$1000,Xuat!$C$5:$C$1000,DATE(Thang!$E$4,Thang!$C$4,BD$2),Xuat!$D$5:$D$1000,Loc!$A130)</f>
        <v>0</v>
      </c>
      <c r="BE130" s="1">
        <f>SUMIFS(Xuat!$G$5:$G$1000,Xuat!$C$5:$C$1000,DATE(Thang!$E$4,Thang!$C$4,BE$2),Xuat!$D$5:$D$1000,Loc!$A130)</f>
        <v>0</v>
      </c>
      <c r="BF130" s="1">
        <f>SUMIFS(Xuat!$G$5:$G$1000,Xuat!$C$5:$C$1000,DATE(Thang!$E$4,Thang!$C$4,BF$2),Xuat!$D$5:$D$1000,Loc!$A130)</f>
        <v>0</v>
      </c>
      <c r="BG130" s="1">
        <f>SUMIFS(Xuat!$G$5:$G$1000,Xuat!$C$5:$C$1000,DATE(Thang!$E$4,Thang!$C$4,BG$2),Xuat!$D$5:$D$1000,Loc!$A130)</f>
        <v>0</v>
      </c>
      <c r="BH130" s="1">
        <f>SUMIFS(Xuat!$G$5:$G$1000,Xuat!$C$5:$C$1000,DATE(Thang!$E$4,Thang!$C$4,BH$2),Xuat!$D$5:$D$1000,Loc!$A130)</f>
        <v>0</v>
      </c>
      <c r="BI130" s="1">
        <f>SUMIFS(Xuat!$G$5:$G$1000,Xuat!$C$5:$C$1000,DATE(Thang!$E$4,Thang!$C$4,BI$2),Xuat!$D$5:$D$1000,Loc!$A130)</f>
        <v>0</v>
      </c>
      <c r="BJ130" s="1">
        <f>SUMIFS(Xuat!$G$5:$G$1000,Xuat!$C$5:$C$1000,DATE(Thang!$E$4,Thang!$C$4,BJ$2),Xuat!$D$5:$D$1000,Loc!$A130)</f>
        <v>0</v>
      </c>
      <c r="BK130" s="1">
        <f>SUMIFS(Xuat!$G$5:$G$1000,Xuat!$C$5:$C$1000,DATE(Thang!$E$4,Thang!$C$4,BK$2),Xuat!$D$5:$D$1000,Loc!$A130)</f>
        <v>0</v>
      </c>
      <c r="BL130" s="1">
        <f>SUMIFS(Xuat!$G$5:$G$1000,Xuat!$C$5:$C$1000,DATE(Thang!$E$4,Thang!$C$4,BL$2),Xuat!$D$5:$D$1000,Loc!$A130)</f>
        <v>0</v>
      </c>
      <c r="BM130" s="1">
        <f>SUMIFS(Xuat!$G$5:$G$1000,Xuat!$C$5:$C$1000,DATE(Thang!$E$4,Thang!$C$4,BM$2),Xuat!$D$5:$D$1000,Loc!$A130)</f>
        <v>0</v>
      </c>
      <c r="BN130" s="1">
        <f>SUMIFS(Xuat!$G$5:$G$1000,Xuat!$C$5:$C$1000,DATE(Thang!$E$4,Thang!$C$4,BN$2),Xuat!$D$5:$D$1000,Loc!$A130)</f>
        <v>0</v>
      </c>
      <c r="BO130" s="1">
        <f>SUMIFS(Xuat!$G$5:$G$1000,Xuat!$C$5:$C$1000,DATE(Thang!$E$4,Thang!$C$4,BO$2),Xuat!$D$5:$D$1000,Loc!$A130)</f>
        <v>0</v>
      </c>
    </row>
    <row r="131" spans="1:67" x14ac:dyDescent="0.2">
      <c r="A131" s="2">
        <f>DM!C131</f>
        <v>0</v>
      </c>
      <c r="B131" s="3">
        <f>VLOOKUP(A131,Tondau!$B$5:$F$500,3,0)</f>
        <v>0</v>
      </c>
      <c r="C131" s="3">
        <f t="shared" si="5"/>
        <v>0</v>
      </c>
      <c r="D131" s="3">
        <f t="shared" si="6"/>
        <v>0</v>
      </c>
      <c r="E131" s="3">
        <f t="shared" si="7"/>
        <v>0</v>
      </c>
      <c r="F131" s="7">
        <f>SUMIFS(Nhap!$I$5:$I$1000,Nhap!$E$5:$E$1000,DATE(Thang!$E$4,Thang!$C$4,Loc!$F$2),Nhap!$F$5:$F$1000,Loc!A131)</f>
        <v>0</v>
      </c>
      <c r="G131" s="7">
        <f>SUMIFS(Nhap!$I$5:$I$1000,Nhap!$E$5:$E$1000,DATE(Thang!$E$4,Thang!$C$4,Loc!$G$2),Nhap!$F$5:$F$1000,Loc!A131)</f>
        <v>0</v>
      </c>
      <c r="H131" s="7">
        <f>SUMIFS(Nhap!$I$5:$I$1000,Nhap!$E$5:$E$1000,DATE(Thang!$E$4,Thang!$C$4,Loc!$H$2),Nhap!$F$5:$F$1000,Loc!A131)</f>
        <v>0</v>
      </c>
      <c r="I131" s="7">
        <f>SUMIFS(Nhap!$I$5:$I$1000,Nhap!$E$5:$E$1000,DATE(Thang!$E$4,Thang!$C$4,Loc!$I$2),Nhap!$F$5:$F$1000,Loc!A131)</f>
        <v>0</v>
      </c>
      <c r="J131" s="7">
        <f>SUMIFS(Nhap!$I$5:$I$1000,Nhap!$E$5:$E$1000,DATE(Thang!$E$4,Thang!$C$4,Loc!$J$2),Nhap!$F$5:$F$1000,Loc!A131)</f>
        <v>0</v>
      </c>
      <c r="K131" s="7">
        <f>SUMIFS(Nhap!$I$5:$I$1000,Nhap!$E$5:$E$1000,DATE(Thang!$E$4,Thang!$C$4,Loc!$K$2),Nhap!$F$5:$F$1000,Loc!A131)</f>
        <v>0</v>
      </c>
      <c r="L131" s="7">
        <f>SUMIFS(Nhap!$I$5:$I$1000,Nhap!$E$5:$E$1000,DATE(Thang!$E$4,Thang!$C$4,Loc!$L$2),Nhap!$F$5:$F$1000,Loc!A131)</f>
        <v>0</v>
      </c>
      <c r="M131" s="7">
        <f>SUMIFS(Nhap!$I$5:$I$1000,Nhap!$E$5:$E$1000,DATE(Thang!$E$4,Thang!$C$4,Loc!$M$2),Nhap!$F$5:$F$1000,Loc!A131)</f>
        <v>0</v>
      </c>
      <c r="N131" s="7">
        <f>SUMIFS(Nhap!$I$5:$I$1000,Nhap!$E$5:$E$1000,DATE(Thang!$E$4,Thang!$C$4,Loc!$N$2),Nhap!$F$5:$F$1000,Loc!A131)</f>
        <v>0</v>
      </c>
      <c r="O131" s="7">
        <f>SUMIFS(Nhap!$I$5:$I$1000,Nhap!$E$5:$E$1000,DATE(Thang!$E$4,Thang!$C$4,Loc!$O$2),Nhap!$F$5:$F$1000,Loc!A131)</f>
        <v>0</v>
      </c>
      <c r="P131" s="7">
        <f>SUMIFS(Nhap!$I$5:$I$1000,Nhap!$E$5:$E$1000,DATE(Thang!$E$4,Thang!$C$4,Loc!$P$2),Nhap!$F$5:$F$1000,Loc!A131)</f>
        <v>0</v>
      </c>
      <c r="Q131" s="7">
        <f>SUMIFS(Nhap!$I$5:$I$1000,Nhap!$E$5:$E$1000,DATE(Thang!$E$4,Thang!$C$4,Loc!$Q$2),Nhap!$F$5:$F$1000,Loc!A131)</f>
        <v>0</v>
      </c>
      <c r="R131" s="7">
        <f>SUMIFS(Nhap!$I$5:$I$1000,Nhap!$E$5:$E$1000,DATE(Thang!$E$4,Thang!$C$4,Loc!$R$2),Nhap!$F$5:$F$1000,Loc!A131)</f>
        <v>0</v>
      </c>
      <c r="S131" s="7">
        <f>SUMIFS(Nhap!$I$5:$I$1000,Nhap!$E$5:$E$1000,DATE(Thang!$E$4,Thang!$C$4,Loc!$S$2),Nhap!$F$5:$F$1000,Loc!A131)</f>
        <v>0</v>
      </c>
      <c r="T131" s="7">
        <f>SUMIFS(Nhap!$I$5:$I$1000,Nhap!$E$5:$E$1000,DATE(Thang!$E$4,Thang!$C$4,Loc!$T$2),Nhap!$F$5:$F$1000,Loc!A131)</f>
        <v>0</v>
      </c>
      <c r="U131" s="7">
        <f>SUMIFS(Nhap!$I$5:$I$1000,Nhap!$E$5:$E$1000,DATE(Thang!$E$4,Thang!$C$4,Loc!$U$2),Nhap!$F$5:$F$1000,Loc!A131)</f>
        <v>0</v>
      </c>
      <c r="V131" s="7">
        <f>SUMIFS(Nhap!$I$5:$I$1000,Nhap!$E$5:$E$1000,DATE(Thang!$E$4,Thang!$C$4,Loc!$V$2),Nhap!$F$5:$F$1000,Loc!A131)</f>
        <v>0</v>
      </c>
      <c r="W131" s="7">
        <f>SUMIFS(Nhap!$I$5:$I$1000,Nhap!$E$5:$E$1000,DATE(Thang!$E$4,Thang!$C$4,Loc!$W$2),Nhap!$F$5:$F$1000,Loc!A131)</f>
        <v>0</v>
      </c>
      <c r="X131" s="7">
        <f>SUMIFS(Nhap!$I$5:$I$1000,Nhap!$E$5:$E$1000,DATE(Thang!$E$4,Thang!$C$4,Loc!$X$2),Nhap!$F$5:$F$1000,Loc!A131)</f>
        <v>0</v>
      </c>
      <c r="Y131" s="7">
        <f>SUMIFS(Nhap!$I$5:$I$1000,Nhap!$E$5:$E$1000,DATE(Thang!$E$4,Thang!$C$4,Loc!$Y$2),Nhap!$F$5:$F$1000,Loc!A131)</f>
        <v>0</v>
      </c>
      <c r="Z131" s="7">
        <f>SUMIFS(Nhap!$I$5:$I$1000,Nhap!$E$5:$E$1000,DATE(Thang!$E$4,Thang!$C$4,Loc!$Z$2),Nhap!$F$5:$F$1000,Loc!A131)</f>
        <v>0</v>
      </c>
      <c r="AA131" s="7">
        <f>SUMIFS(Nhap!$I$5:$I$1000,Nhap!$E$5:$E$1000,DATE(Thang!$E$4,Thang!$C$4,Loc!$AA$2),Nhap!$F$5:$F$1000,Loc!A131)</f>
        <v>0</v>
      </c>
      <c r="AB131" s="7">
        <f>SUMIFS(Nhap!$I$5:$I$1000,Nhap!$E$5:$E$1000,DATE(Thang!$E$4,Thang!$C$4,Loc!$AB$2),Nhap!$F$5:$F$1000,Loc!A131)</f>
        <v>0</v>
      </c>
      <c r="AC131" s="7">
        <f>SUMIFS(Nhap!$I$5:$I$1000,Nhap!$E$5:$E$1000,DATE(Thang!$E$4,Thang!$C$4,Loc!$AC$2),Nhap!$F$5:$F$1000,Loc!A131)</f>
        <v>0</v>
      </c>
      <c r="AD131" s="7">
        <f>SUMIFS(Nhap!$I$5:$I$1000,Nhap!$E$5:$E$1000,DATE(Thang!$E$4,Thang!$C$4,Loc!$AD$2),Nhap!$F$5:$F$1000,Loc!$A$5)</f>
        <v>0</v>
      </c>
      <c r="AE131" s="7">
        <f>SUMIFS(Nhap!$I$5:$I$1000,Nhap!$E$5:$E$1000,DATE(Thang!$E$4,Thang!$C$4,Loc!$AE$2),Nhap!$F$5:$F$1000,Loc!A131)</f>
        <v>0</v>
      </c>
      <c r="AF131" s="7">
        <f>SUMIFS(Nhap!$I$5:$I$1000,Nhap!$E$5:$E$1000,DATE(Thang!$E$4,Thang!$C$4,Loc!$AF$2),Nhap!$F$5:$F$1000,Loc!A131)</f>
        <v>0</v>
      </c>
      <c r="AG131" s="7">
        <f>SUMIFS(Nhap!$I$5:$I$1000,Nhap!$E$5:$E$1000,DATE(Thang!$E$4,Thang!$C$4,Loc!$AG$2),Nhap!$F$5:$F$1000,Loc!A131)</f>
        <v>0</v>
      </c>
      <c r="AH131" s="7">
        <f>SUMIFS(Nhap!$I$5:$I$1000,Nhap!$E$5:$E$1000,DATE(Thang!$E$4,Thang!$C$4,Loc!$AH$2),Nhap!$F$5:$F$1000,Loc!A131)</f>
        <v>0</v>
      </c>
      <c r="AI131" s="7">
        <f>SUMIFS(Nhap!$I$5:$I$1000,Nhap!$E$5:$E$1000,DATE(Thang!$E$4,Thang!$C$4,Loc!$AI$2),Nhap!$F$5:$F$1000,Loc!A131)</f>
        <v>0</v>
      </c>
      <c r="AJ131" s="7">
        <f>SUMIFS(Nhap!$I$5:$I$1000,Nhap!$E$5:$E$1000,DATE(Thang!$E$4,Thang!$C$4,Loc!$AJ$2),Nhap!$F$5:$F$1000,Loc!A131)</f>
        <v>0</v>
      </c>
      <c r="AK131" s="1">
        <f>SUMIFS(Xuat!$G$5:$G$1000,Xuat!$C$5:$C$1000,DATE(Thang!$E$4,Thang!$C$4,AK$2),Xuat!$D$5:$D$1000,Loc!$A131)</f>
        <v>0</v>
      </c>
      <c r="AL131" s="1">
        <f>SUMIFS(Xuat!$G$5:$G$1000,Xuat!$C$5:$C$1000,DATE(Thang!$E$4,Thang!$C$4,AL$2),Xuat!$D$5:$D$1000,Loc!$A131)</f>
        <v>0</v>
      </c>
      <c r="AM131" s="1">
        <f>SUMIFS(Xuat!$G$5:$G$1000,Xuat!$C$5:$C$1000,DATE(Thang!$E$4,Thang!$C$4,AM$2),Xuat!$D$5:$D$1000,Loc!$A131)</f>
        <v>0</v>
      </c>
      <c r="AN131" s="1">
        <f>SUMIFS(Xuat!$G$5:$G$1000,Xuat!$C$5:$C$1000,DATE(Thang!$E$4,Thang!$C$4,AN$2),Xuat!$D$5:$D$1000,Loc!$A131)</f>
        <v>0</v>
      </c>
      <c r="AO131" s="1">
        <f>SUMIFS(Xuat!$G$5:$G$1000,Xuat!$C$5:$C$1000,DATE(Thang!$E$4,Thang!$C$4,AO$2),Xuat!$D$5:$D$1000,Loc!$A131)</f>
        <v>0</v>
      </c>
      <c r="AP131" s="1">
        <f>SUMIFS(Xuat!$G$5:$G$1000,Xuat!$C$5:$C$1000,DATE(Thang!$E$4,Thang!$C$4,AP$2),Xuat!$D$5:$D$1000,Loc!$A131)</f>
        <v>0</v>
      </c>
      <c r="AQ131" s="1">
        <f>SUMIFS(Xuat!$G$5:$G$1000,Xuat!$C$5:$C$1000,DATE(Thang!$E$4,Thang!$C$4,AQ$2),Xuat!$D$5:$D$1000,Loc!$A131)</f>
        <v>0</v>
      </c>
      <c r="AR131" s="1">
        <f>SUMIFS(Xuat!$G$5:$G$1000,Xuat!$C$5:$C$1000,DATE(Thang!$E$4,Thang!$C$4,AR$2),Xuat!$D$5:$D$1000,Loc!$A131)</f>
        <v>0</v>
      </c>
      <c r="AS131" s="1">
        <f>SUMIFS(Xuat!$G$5:$G$1000,Xuat!$C$5:$C$1000,DATE(Thang!$E$4,Thang!$C$4,AS$2),Xuat!$D$5:$D$1000,Loc!$A131)</f>
        <v>0</v>
      </c>
      <c r="AT131" s="1">
        <f>SUMIFS(Xuat!$G$5:$G$1000,Xuat!$C$5:$C$1000,DATE(Thang!$E$4,Thang!$C$4,AT$2),Xuat!$D$5:$D$1000,Loc!$A131)</f>
        <v>0</v>
      </c>
      <c r="AU131" s="1">
        <f>SUMIFS(Xuat!$G$5:$G$1000,Xuat!$C$5:$C$1000,DATE(Thang!$E$4,Thang!$C$4,AU$2),Xuat!$D$5:$D$1000,Loc!$A131)</f>
        <v>0</v>
      </c>
      <c r="AV131" s="1">
        <f>SUMIFS(Xuat!$G$5:$G$1000,Xuat!$C$5:$C$1000,DATE(Thang!$E$4,Thang!$C$4,AV$2),Xuat!$D$5:$D$1000,Loc!$A131)</f>
        <v>0</v>
      </c>
      <c r="AW131" s="1">
        <f>SUMIFS(Xuat!$G$5:$G$1000,Xuat!$C$5:$C$1000,DATE(Thang!$E$4,Thang!$C$4,AW$2),Xuat!$D$5:$D$1000,Loc!$A131)</f>
        <v>0</v>
      </c>
      <c r="AX131" s="1">
        <f>SUMIFS(Xuat!$G$5:$G$1000,Xuat!$C$5:$C$1000,DATE(Thang!$E$4,Thang!$C$4,AX$2),Xuat!$D$5:$D$1000,Loc!$A131)</f>
        <v>0</v>
      </c>
      <c r="AY131" s="1">
        <f>SUMIFS(Xuat!$G$5:$G$1000,Xuat!$C$5:$C$1000,DATE(Thang!$E$4,Thang!$C$4,AY$2),Xuat!$D$5:$D$1000,Loc!$A131)</f>
        <v>0</v>
      </c>
      <c r="AZ131" s="1">
        <f>SUMIFS(Xuat!$G$5:$G$1000,Xuat!$C$5:$C$1000,DATE(Thang!$E$4,Thang!$C$4,AZ$2),Xuat!$D$5:$D$1000,Loc!$A131)</f>
        <v>0</v>
      </c>
      <c r="BA131" s="1">
        <f>SUMIFS(Xuat!$G$5:$G$1000,Xuat!$C$5:$C$1000,DATE(Thang!$E$4,Thang!$C$4,BA$2),Xuat!$D$5:$D$1000,Loc!$A131)</f>
        <v>0</v>
      </c>
      <c r="BB131" s="1">
        <f>SUMIFS(Xuat!$G$5:$G$1000,Xuat!$C$5:$C$1000,DATE(Thang!$E$4,Thang!$C$4,BB$2),Xuat!$D$5:$D$1000,Loc!$A131)</f>
        <v>0</v>
      </c>
      <c r="BC131" s="1">
        <f>SUMIFS(Xuat!$G$5:$G$1000,Xuat!$C$5:$C$1000,DATE(Thang!$E$4,Thang!$C$4,BC$2),Xuat!$D$5:$D$1000,Loc!$A131)</f>
        <v>0</v>
      </c>
      <c r="BD131" s="1">
        <f>SUMIFS(Xuat!$G$5:$G$1000,Xuat!$C$5:$C$1000,DATE(Thang!$E$4,Thang!$C$4,BD$2),Xuat!$D$5:$D$1000,Loc!$A131)</f>
        <v>0</v>
      </c>
      <c r="BE131" s="1">
        <f>SUMIFS(Xuat!$G$5:$G$1000,Xuat!$C$5:$C$1000,DATE(Thang!$E$4,Thang!$C$4,BE$2),Xuat!$D$5:$D$1000,Loc!$A131)</f>
        <v>0</v>
      </c>
      <c r="BF131" s="1">
        <f>SUMIFS(Xuat!$G$5:$G$1000,Xuat!$C$5:$C$1000,DATE(Thang!$E$4,Thang!$C$4,BF$2),Xuat!$D$5:$D$1000,Loc!$A131)</f>
        <v>0</v>
      </c>
      <c r="BG131" s="1">
        <f>SUMIFS(Xuat!$G$5:$G$1000,Xuat!$C$5:$C$1000,DATE(Thang!$E$4,Thang!$C$4,BG$2),Xuat!$D$5:$D$1000,Loc!$A131)</f>
        <v>0</v>
      </c>
      <c r="BH131" s="1">
        <f>SUMIFS(Xuat!$G$5:$G$1000,Xuat!$C$5:$C$1000,DATE(Thang!$E$4,Thang!$C$4,BH$2),Xuat!$D$5:$D$1000,Loc!$A131)</f>
        <v>0</v>
      </c>
      <c r="BI131" s="1">
        <f>SUMIFS(Xuat!$G$5:$G$1000,Xuat!$C$5:$C$1000,DATE(Thang!$E$4,Thang!$C$4,BI$2),Xuat!$D$5:$D$1000,Loc!$A131)</f>
        <v>0</v>
      </c>
      <c r="BJ131" s="1">
        <f>SUMIFS(Xuat!$G$5:$G$1000,Xuat!$C$5:$C$1000,DATE(Thang!$E$4,Thang!$C$4,BJ$2),Xuat!$D$5:$D$1000,Loc!$A131)</f>
        <v>0</v>
      </c>
      <c r="BK131" s="1">
        <f>SUMIFS(Xuat!$G$5:$G$1000,Xuat!$C$5:$C$1000,DATE(Thang!$E$4,Thang!$C$4,BK$2),Xuat!$D$5:$D$1000,Loc!$A131)</f>
        <v>0</v>
      </c>
      <c r="BL131" s="1">
        <f>SUMIFS(Xuat!$G$5:$G$1000,Xuat!$C$5:$C$1000,DATE(Thang!$E$4,Thang!$C$4,BL$2),Xuat!$D$5:$D$1000,Loc!$A131)</f>
        <v>0</v>
      </c>
      <c r="BM131" s="1">
        <f>SUMIFS(Xuat!$G$5:$G$1000,Xuat!$C$5:$C$1000,DATE(Thang!$E$4,Thang!$C$4,BM$2),Xuat!$D$5:$D$1000,Loc!$A131)</f>
        <v>0</v>
      </c>
      <c r="BN131" s="1">
        <f>SUMIFS(Xuat!$G$5:$G$1000,Xuat!$C$5:$C$1000,DATE(Thang!$E$4,Thang!$C$4,BN$2),Xuat!$D$5:$D$1000,Loc!$A131)</f>
        <v>0</v>
      </c>
      <c r="BO131" s="1">
        <f>SUMIFS(Xuat!$G$5:$G$1000,Xuat!$C$5:$C$1000,DATE(Thang!$E$4,Thang!$C$4,BO$2),Xuat!$D$5:$D$1000,Loc!$A131)</f>
        <v>0</v>
      </c>
    </row>
    <row r="132" spans="1:67" x14ac:dyDescent="0.2">
      <c r="A132" s="2">
        <f>DM!C132</f>
        <v>0</v>
      </c>
      <c r="B132" s="3">
        <f>VLOOKUP(A132,Tondau!$B$5:$F$500,3,0)</f>
        <v>0</v>
      </c>
      <c r="C132" s="3">
        <f t="shared" si="5"/>
        <v>0</v>
      </c>
      <c r="D132" s="3">
        <f t="shared" si="6"/>
        <v>0</v>
      </c>
      <c r="E132" s="3">
        <f t="shared" si="7"/>
        <v>0</v>
      </c>
      <c r="F132" s="7">
        <f>SUMIFS(Nhap!$I$5:$I$1000,Nhap!$E$5:$E$1000,DATE(Thang!$E$4,Thang!$C$4,Loc!$F$2),Nhap!$F$5:$F$1000,Loc!A132)</f>
        <v>0</v>
      </c>
      <c r="G132" s="7">
        <f>SUMIFS(Nhap!$I$5:$I$1000,Nhap!$E$5:$E$1000,DATE(Thang!$E$4,Thang!$C$4,Loc!$G$2),Nhap!$F$5:$F$1000,Loc!A132)</f>
        <v>0</v>
      </c>
      <c r="H132" s="7">
        <f>SUMIFS(Nhap!$I$5:$I$1000,Nhap!$E$5:$E$1000,DATE(Thang!$E$4,Thang!$C$4,Loc!$H$2),Nhap!$F$5:$F$1000,Loc!A132)</f>
        <v>0</v>
      </c>
      <c r="I132" s="7">
        <f>SUMIFS(Nhap!$I$5:$I$1000,Nhap!$E$5:$E$1000,DATE(Thang!$E$4,Thang!$C$4,Loc!$I$2),Nhap!$F$5:$F$1000,Loc!A132)</f>
        <v>0</v>
      </c>
      <c r="J132" s="7">
        <f>SUMIFS(Nhap!$I$5:$I$1000,Nhap!$E$5:$E$1000,DATE(Thang!$E$4,Thang!$C$4,Loc!$J$2),Nhap!$F$5:$F$1000,Loc!A132)</f>
        <v>0</v>
      </c>
      <c r="K132" s="7">
        <f>SUMIFS(Nhap!$I$5:$I$1000,Nhap!$E$5:$E$1000,DATE(Thang!$E$4,Thang!$C$4,Loc!$K$2),Nhap!$F$5:$F$1000,Loc!A132)</f>
        <v>0</v>
      </c>
      <c r="L132" s="7">
        <f>SUMIFS(Nhap!$I$5:$I$1000,Nhap!$E$5:$E$1000,DATE(Thang!$E$4,Thang!$C$4,Loc!$L$2),Nhap!$F$5:$F$1000,Loc!A132)</f>
        <v>0</v>
      </c>
      <c r="M132" s="7">
        <f>SUMIFS(Nhap!$I$5:$I$1000,Nhap!$E$5:$E$1000,DATE(Thang!$E$4,Thang!$C$4,Loc!$M$2),Nhap!$F$5:$F$1000,Loc!A132)</f>
        <v>0</v>
      </c>
      <c r="N132" s="7">
        <f>SUMIFS(Nhap!$I$5:$I$1000,Nhap!$E$5:$E$1000,DATE(Thang!$E$4,Thang!$C$4,Loc!$N$2),Nhap!$F$5:$F$1000,Loc!A132)</f>
        <v>0</v>
      </c>
      <c r="O132" s="7">
        <f>SUMIFS(Nhap!$I$5:$I$1000,Nhap!$E$5:$E$1000,DATE(Thang!$E$4,Thang!$C$4,Loc!$O$2),Nhap!$F$5:$F$1000,Loc!A132)</f>
        <v>0</v>
      </c>
      <c r="P132" s="7">
        <f>SUMIFS(Nhap!$I$5:$I$1000,Nhap!$E$5:$E$1000,DATE(Thang!$E$4,Thang!$C$4,Loc!$P$2),Nhap!$F$5:$F$1000,Loc!A132)</f>
        <v>0</v>
      </c>
      <c r="Q132" s="7">
        <f>SUMIFS(Nhap!$I$5:$I$1000,Nhap!$E$5:$E$1000,DATE(Thang!$E$4,Thang!$C$4,Loc!$Q$2),Nhap!$F$5:$F$1000,Loc!A132)</f>
        <v>0</v>
      </c>
      <c r="R132" s="7">
        <f>SUMIFS(Nhap!$I$5:$I$1000,Nhap!$E$5:$E$1000,DATE(Thang!$E$4,Thang!$C$4,Loc!$R$2),Nhap!$F$5:$F$1000,Loc!A132)</f>
        <v>0</v>
      </c>
      <c r="S132" s="7">
        <f>SUMIFS(Nhap!$I$5:$I$1000,Nhap!$E$5:$E$1000,DATE(Thang!$E$4,Thang!$C$4,Loc!$S$2),Nhap!$F$5:$F$1000,Loc!A132)</f>
        <v>0</v>
      </c>
      <c r="T132" s="7">
        <f>SUMIFS(Nhap!$I$5:$I$1000,Nhap!$E$5:$E$1000,DATE(Thang!$E$4,Thang!$C$4,Loc!$T$2),Nhap!$F$5:$F$1000,Loc!A132)</f>
        <v>0</v>
      </c>
      <c r="U132" s="7">
        <f>SUMIFS(Nhap!$I$5:$I$1000,Nhap!$E$5:$E$1000,DATE(Thang!$E$4,Thang!$C$4,Loc!$U$2),Nhap!$F$5:$F$1000,Loc!A132)</f>
        <v>0</v>
      </c>
      <c r="V132" s="7">
        <f>SUMIFS(Nhap!$I$5:$I$1000,Nhap!$E$5:$E$1000,DATE(Thang!$E$4,Thang!$C$4,Loc!$V$2),Nhap!$F$5:$F$1000,Loc!A132)</f>
        <v>0</v>
      </c>
      <c r="W132" s="7">
        <f>SUMIFS(Nhap!$I$5:$I$1000,Nhap!$E$5:$E$1000,DATE(Thang!$E$4,Thang!$C$4,Loc!$W$2),Nhap!$F$5:$F$1000,Loc!A132)</f>
        <v>0</v>
      </c>
      <c r="X132" s="7">
        <f>SUMIFS(Nhap!$I$5:$I$1000,Nhap!$E$5:$E$1000,DATE(Thang!$E$4,Thang!$C$4,Loc!$X$2),Nhap!$F$5:$F$1000,Loc!A132)</f>
        <v>0</v>
      </c>
      <c r="Y132" s="7">
        <f>SUMIFS(Nhap!$I$5:$I$1000,Nhap!$E$5:$E$1000,DATE(Thang!$E$4,Thang!$C$4,Loc!$Y$2),Nhap!$F$5:$F$1000,Loc!A132)</f>
        <v>0</v>
      </c>
      <c r="Z132" s="7">
        <f>SUMIFS(Nhap!$I$5:$I$1000,Nhap!$E$5:$E$1000,DATE(Thang!$E$4,Thang!$C$4,Loc!$Z$2),Nhap!$F$5:$F$1000,Loc!A132)</f>
        <v>0</v>
      </c>
      <c r="AA132" s="7">
        <f>SUMIFS(Nhap!$I$5:$I$1000,Nhap!$E$5:$E$1000,DATE(Thang!$E$4,Thang!$C$4,Loc!$AA$2),Nhap!$F$5:$F$1000,Loc!A132)</f>
        <v>0</v>
      </c>
      <c r="AB132" s="7">
        <f>SUMIFS(Nhap!$I$5:$I$1000,Nhap!$E$5:$E$1000,DATE(Thang!$E$4,Thang!$C$4,Loc!$AB$2),Nhap!$F$5:$F$1000,Loc!A132)</f>
        <v>0</v>
      </c>
      <c r="AC132" s="7">
        <f>SUMIFS(Nhap!$I$5:$I$1000,Nhap!$E$5:$E$1000,DATE(Thang!$E$4,Thang!$C$4,Loc!$AC$2),Nhap!$F$5:$F$1000,Loc!A132)</f>
        <v>0</v>
      </c>
      <c r="AD132" s="7">
        <f>SUMIFS(Nhap!$I$5:$I$1000,Nhap!$E$5:$E$1000,DATE(Thang!$E$4,Thang!$C$4,Loc!$AD$2),Nhap!$F$5:$F$1000,Loc!$A$5)</f>
        <v>0</v>
      </c>
      <c r="AE132" s="7">
        <f>SUMIFS(Nhap!$I$5:$I$1000,Nhap!$E$5:$E$1000,DATE(Thang!$E$4,Thang!$C$4,Loc!$AE$2),Nhap!$F$5:$F$1000,Loc!A132)</f>
        <v>0</v>
      </c>
      <c r="AF132" s="7">
        <f>SUMIFS(Nhap!$I$5:$I$1000,Nhap!$E$5:$E$1000,DATE(Thang!$E$4,Thang!$C$4,Loc!$AF$2),Nhap!$F$5:$F$1000,Loc!A132)</f>
        <v>0</v>
      </c>
      <c r="AG132" s="7">
        <f>SUMIFS(Nhap!$I$5:$I$1000,Nhap!$E$5:$E$1000,DATE(Thang!$E$4,Thang!$C$4,Loc!$AG$2),Nhap!$F$5:$F$1000,Loc!A132)</f>
        <v>0</v>
      </c>
      <c r="AH132" s="7">
        <f>SUMIFS(Nhap!$I$5:$I$1000,Nhap!$E$5:$E$1000,DATE(Thang!$E$4,Thang!$C$4,Loc!$AH$2),Nhap!$F$5:$F$1000,Loc!A132)</f>
        <v>0</v>
      </c>
      <c r="AI132" s="7">
        <f>SUMIFS(Nhap!$I$5:$I$1000,Nhap!$E$5:$E$1000,DATE(Thang!$E$4,Thang!$C$4,Loc!$AI$2),Nhap!$F$5:$F$1000,Loc!A132)</f>
        <v>0</v>
      </c>
      <c r="AJ132" s="7">
        <f>SUMIFS(Nhap!$I$5:$I$1000,Nhap!$E$5:$E$1000,DATE(Thang!$E$4,Thang!$C$4,Loc!$AJ$2),Nhap!$F$5:$F$1000,Loc!A132)</f>
        <v>0</v>
      </c>
      <c r="AK132" s="1">
        <f>SUMIFS(Xuat!$G$5:$G$1000,Xuat!$C$5:$C$1000,DATE(Thang!$E$4,Thang!$C$4,AK$2),Xuat!$D$5:$D$1000,Loc!$A132)</f>
        <v>0</v>
      </c>
      <c r="AL132" s="1">
        <f>SUMIFS(Xuat!$G$5:$G$1000,Xuat!$C$5:$C$1000,DATE(Thang!$E$4,Thang!$C$4,AL$2),Xuat!$D$5:$D$1000,Loc!$A132)</f>
        <v>0</v>
      </c>
      <c r="AM132" s="1">
        <f>SUMIFS(Xuat!$G$5:$G$1000,Xuat!$C$5:$C$1000,DATE(Thang!$E$4,Thang!$C$4,AM$2),Xuat!$D$5:$D$1000,Loc!$A132)</f>
        <v>0</v>
      </c>
      <c r="AN132" s="1">
        <f>SUMIFS(Xuat!$G$5:$G$1000,Xuat!$C$5:$C$1000,DATE(Thang!$E$4,Thang!$C$4,AN$2),Xuat!$D$5:$D$1000,Loc!$A132)</f>
        <v>0</v>
      </c>
      <c r="AO132" s="1">
        <f>SUMIFS(Xuat!$G$5:$G$1000,Xuat!$C$5:$C$1000,DATE(Thang!$E$4,Thang!$C$4,AO$2),Xuat!$D$5:$D$1000,Loc!$A132)</f>
        <v>0</v>
      </c>
      <c r="AP132" s="1">
        <f>SUMIFS(Xuat!$G$5:$G$1000,Xuat!$C$5:$C$1000,DATE(Thang!$E$4,Thang!$C$4,AP$2),Xuat!$D$5:$D$1000,Loc!$A132)</f>
        <v>0</v>
      </c>
      <c r="AQ132" s="1">
        <f>SUMIFS(Xuat!$G$5:$G$1000,Xuat!$C$5:$C$1000,DATE(Thang!$E$4,Thang!$C$4,AQ$2),Xuat!$D$5:$D$1000,Loc!$A132)</f>
        <v>0</v>
      </c>
      <c r="AR132" s="1">
        <f>SUMIFS(Xuat!$G$5:$G$1000,Xuat!$C$5:$C$1000,DATE(Thang!$E$4,Thang!$C$4,AR$2),Xuat!$D$5:$D$1000,Loc!$A132)</f>
        <v>0</v>
      </c>
      <c r="AS132" s="1">
        <f>SUMIFS(Xuat!$G$5:$G$1000,Xuat!$C$5:$C$1000,DATE(Thang!$E$4,Thang!$C$4,AS$2),Xuat!$D$5:$D$1000,Loc!$A132)</f>
        <v>0</v>
      </c>
      <c r="AT132" s="1">
        <f>SUMIFS(Xuat!$G$5:$G$1000,Xuat!$C$5:$C$1000,DATE(Thang!$E$4,Thang!$C$4,AT$2),Xuat!$D$5:$D$1000,Loc!$A132)</f>
        <v>0</v>
      </c>
      <c r="AU132" s="1">
        <f>SUMIFS(Xuat!$G$5:$G$1000,Xuat!$C$5:$C$1000,DATE(Thang!$E$4,Thang!$C$4,AU$2),Xuat!$D$5:$D$1000,Loc!$A132)</f>
        <v>0</v>
      </c>
      <c r="AV132" s="1">
        <f>SUMIFS(Xuat!$G$5:$G$1000,Xuat!$C$5:$C$1000,DATE(Thang!$E$4,Thang!$C$4,AV$2),Xuat!$D$5:$D$1000,Loc!$A132)</f>
        <v>0</v>
      </c>
      <c r="AW132" s="1">
        <f>SUMIFS(Xuat!$G$5:$G$1000,Xuat!$C$5:$C$1000,DATE(Thang!$E$4,Thang!$C$4,AW$2),Xuat!$D$5:$D$1000,Loc!$A132)</f>
        <v>0</v>
      </c>
      <c r="AX132" s="1">
        <f>SUMIFS(Xuat!$G$5:$G$1000,Xuat!$C$5:$C$1000,DATE(Thang!$E$4,Thang!$C$4,AX$2),Xuat!$D$5:$D$1000,Loc!$A132)</f>
        <v>0</v>
      </c>
      <c r="AY132" s="1">
        <f>SUMIFS(Xuat!$G$5:$G$1000,Xuat!$C$5:$C$1000,DATE(Thang!$E$4,Thang!$C$4,AY$2),Xuat!$D$5:$D$1000,Loc!$A132)</f>
        <v>0</v>
      </c>
      <c r="AZ132" s="1">
        <f>SUMIFS(Xuat!$G$5:$G$1000,Xuat!$C$5:$C$1000,DATE(Thang!$E$4,Thang!$C$4,AZ$2),Xuat!$D$5:$D$1000,Loc!$A132)</f>
        <v>0</v>
      </c>
      <c r="BA132" s="1">
        <f>SUMIFS(Xuat!$G$5:$G$1000,Xuat!$C$5:$C$1000,DATE(Thang!$E$4,Thang!$C$4,BA$2),Xuat!$D$5:$D$1000,Loc!$A132)</f>
        <v>0</v>
      </c>
      <c r="BB132" s="1">
        <f>SUMIFS(Xuat!$G$5:$G$1000,Xuat!$C$5:$C$1000,DATE(Thang!$E$4,Thang!$C$4,BB$2),Xuat!$D$5:$D$1000,Loc!$A132)</f>
        <v>0</v>
      </c>
      <c r="BC132" s="1">
        <f>SUMIFS(Xuat!$G$5:$G$1000,Xuat!$C$5:$C$1000,DATE(Thang!$E$4,Thang!$C$4,BC$2),Xuat!$D$5:$D$1000,Loc!$A132)</f>
        <v>0</v>
      </c>
      <c r="BD132" s="1">
        <f>SUMIFS(Xuat!$G$5:$G$1000,Xuat!$C$5:$C$1000,DATE(Thang!$E$4,Thang!$C$4,BD$2),Xuat!$D$5:$D$1000,Loc!$A132)</f>
        <v>0</v>
      </c>
      <c r="BE132" s="1">
        <f>SUMIFS(Xuat!$G$5:$G$1000,Xuat!$C$5:$C$1000,DATE(Thang!$E$4,Thang!$C$4,BE$2),Xuat!$D$5:$D$1000,Loc!$A132)</f>
        <v>0</v>
      </c>
      <c r="BF132" s="1">
        <f>SUMIFS(Xuat!$G$5:$G$1000,Xuat!$C$5:$C$1000,DATE(Thang!$E$4,Thang!$C$4,BF$2),Xuat!$D$5:$D$1000,Loc!$A132)</f>
        <v>0</v>
      </c>
      <c r="BG132" s="1">
        <f>SUMIFS(Xuat!$G$5:$G$1000,Xuat!$C$5:$C$1000,DATE(Thang!$E$4,Thang!$C$4,BG$2),Xuat!$D$5:$D$1000,Loc!$A132)</f>
        <v>0</v>
      </c>
      <c r="BH132" s="1">
        <f>SUMIFS(Xuat!$G$5:$G$1000,Xuat!$C$5:$C$1000,DATE(Thang!$E$4,Thang!$C$4,BH$2),Xuat!$D$5:$D$1000,Loc!$A132)</f>
        <v>0</v>
      </c>
      <c r="BI132" s="1">
        <f>SUMIFS(Xuat!$G$5:$G$1000,Xuat!$C$5:$C$1000,DATE(Thang!$E$4,Thang!$C$4,BI$2),Xuat!$D$5:$D$1000,Loc!$A132)</f>
        <v>0</v>
      </c>
      <c r="BJ132" s="1">
        <f>SUMIFS(Xuat!$G$5:$G$1000,Xuat!$C$5:$C$1000,DATE(Thang!$E$4,Thang!$C$4,BJ$2),Xuat!$D$5:$D$1000,Loc!$A132)</f>
        <v>0</v>
      </c>
      <c r="BK132" s="1">
        <f>SUMIFS(Xuat!$G$5:$G$1000,Xuat!$C$5:$C$1000,DATE(Thang!$E$4,Thang!$C$4,BK$2),Xuat!$D$5:$D$1000,Loc!$A132)</f>
        <v>0</v>
      </c>
      <c r="BL132" s="1">
        <f>SUMIFS(Xuat!$G$5:$G$1000,Xuat!$C$5:$C$1000,DATE(Thang!$E$4,Thang!$C$4,BL$2),Xuat!$D$5:$D$1000,Loc!$A132)</f>
        <v>0</v>
      </c>
      <c r="BM132" s="1">
        <f>SUMIFS(Xuat!$G$5:$G$1000,Xuat!$C$5:$C$1000,DATE(Thang!$E$4,Thang!$C$4,BM$2),Xuat!$D$5:$D$1000,Loc!$A132)</f>
        <v>0</v>
      </c>
      <c r="BN132" s="1">
        <f>SUMIFS(Xuat!$G$5:$G$1000,Xuat!$C$5:$C$1000,DATE(Thang!$E$4,Thang!$C$4,BN$2),Xuat!$D$5:$D$1000,Loc!$A132)</f>
        <v>0</v>
      </c>
      <c r="BO132" s="1">
        <f>SUMIFS(Xuat!$G$5:$G$1000,Xuat!$C$5:$C$1000,DATE(Thang!$E$4,Thang!$C$4,BO$2),Xuat!$D$5:$D$1000,Loc!$A132)</f>
        <v>0</v>
      </c>
    </row>
    <row r="133" spans="1:67" x14ac:dyDescent="0.2">
      <c r="A133" s="2">
        <f>DM!C133</f>
        <v>0</v>
      </c>
      <c r="B133" s="3">
        <f>VLOOKUP(A133,Tondau!$B$5:$F$500,3,0)</f>
        <v>0</v>
      </c>
      <c r="C133" s="3">
        <f t="shared" si="5"/>
        <v>0</v>
      </c>
      <c r="D133" s="3">
        <f t="shared" si="6"/>
        <v>0</v>
      </c>
      <c r="E133" s="3">
        <f t="shared" si="7"/>
        <v>0</v>
      </c>
      <c r="F133" s="7">
        <f>SUMIFS(Nhap!$I$5:$I$1000,Nhap!$E$5:$E$1000,DATE(Thang!$E$4,Thang!$C$4,Loc!$F$2),Nhap!$F$5:$F$1000,Loc!A133)</f>
        <v>0</v>
      </c>
      <c r="G133" s="7">
        <f>SUMIFS(Nhap!$I$5:$I$1000,Nhap!$E$5:$E$1000,DATE(Thang!$E$4,Thang!$C$4,Loc!$G$2),Nhap!$F$5:$F$1000,Loc!A133)</f>
        <v>0</v>
      </c>
      <c r="H133" s="7">
        <f>SUMIFS(Nhap!$I$5:$I$1000,Nhap!$E$5:$E$1000,DATE(Thang!$E$4,Thang!$C$4,Loc!$H$2),Nhap!$F$5:$F$1000,Loc!A133)</f>
        <v>0</v>
      </c>
      <c r="I133" s="7">
        <f>SUMIFS(Nhap!$I$5:$I$1000,Nhap!$E$5:$E$1000,DATE(Thang!$E$4,Thang!$C$4,Loc!$I$2),Nhap!$F$5:$F$1000,Loc!A133)</f>
        <v>0</v>
      </c>
      <c r="J133" s="7">
        <f>SUMIFS(Nhap!$I$5:$I$1000,Nhap!$E$5:$E$1000,DATE(Thang!$E$4,Thang!$C$4,Loc!$J$2),Nhap!$F$5:$F$1000,Loc!A133)</f>
        <v>0</v>
      </c>
      <c r="K133" s="7">
        <f>SUMIFS(Nhap!$I$5:$I$1000,Nhap!$E$5:$E$1000,DATE(Thang!$E$4,Thang!$C$4,Loc!$K$2),Nhap!$F$5:$F$1000,Loc!A133)</f>
        <v>0</v>
      </c>
      <c r="L133" s="7">
        <f>SUMIFS(Nhap!$I$5:$I$1000,Nhap!$E$5:$E$1000,DATE(Thang!$E$4,Thang!$C$4,Loc!$L$2),Nhap!$F$5:$F$1000,Loc!A133)</f>
        <v>0</v>
      </c>
      <c r="M133" s="7">
        <f>SUMIFS(Nhap!$I$5:$I$1000,Nhap!$E$5:$E$1000,DATE(Thang!$E$4,Thang!$C$4,Loc!$M$2),Nhap!$F$5:$F$1000,Loc!A133)</f>
        <v>0</v>
      </c>
      <c r="N133" s="7">
        <f>SUMIFS(Nhap!$I$5:$I$1000,Nhap!$E$5:$E$1000,DATE(Thang!$E$4,Thang!$C$4,Loc!$N$2),Nhap!$F$5:$F$1000,Loc!A133)</f>
        <v>0</v>
      </c>
      <c r="O133" s="7">
        <f>SUMIFS(Nhap!$I$5:$I$1000,Nhap!$E$5:$E$1000,DATE(Thang!$E$4,Thang!$C$4,Loc!$O$2),Nhap!$F$5:$F$1000,Loc!A133)</f>
        <v>0</v>
      </c>
      <c r="P133" s="7">
        <f>SUMIFS(Nhap!$I$5:$I$1000,Nhap!$E$5:$E$1000,DATE(Thang!$E$4,Thang!$C$4,Loc!$P$2),Nhap!$F$5:$F$1000,Loc!A133)</f>
        <v>0</v>
      </c>
      <c r="Q133" s="7">
        <f>SUMIFS(Nhap!$I$5:$I$1000,Nhap!$E$5:$E$1000,DATE(Thang!$E$4,Thang!$C$4,Loc!$Q$2),Nhap!$F$5:$F$1000,Loc!A133)</f>
        <v>0</v>
      </c>
      <c r="R133" s="7">
        <f>SUMIFS(Nhap!$I$5:$I$1000,Nhap!$E$5:$E$1000,DATE(Thang!$E$4,Thang!$C$4,Loc!$R$2),Nhap!$F$5:$F$1000,Loc!A133)</f>
        <v>0</v>
      </c>
      <c r="S133" s="7">
        <f>SUMIFS(Nhap!$I$5:$I$1000,Nhap!$E$5:$E$1000,DATE(Thang!$E$4,Thang!$C$4,Loc!$S$2),Nhap!$F$5:$F$1000,Loc!A133)</f>
        <v>0</v>
      </c>
      <c r="T133" s="7">
        <f>SUMIFS(Nhap!$I$5:$I$1000,Nhap!$E$5:$E$1000,DATE(Thang!$E$4,Thang!$C$4,Loc!$T$2),Nhap!$F$5:$F$1000,Loc!A133)</f>
        <v>0</v>
      </c>
      <c r="U133" s="7">
        <f>SUMIFS(Nhap!$I$5:$I$1000,Nhap!$E$5:$E$1000,DATE(Thang!$E$4,Thang!$C$4,Loc!$U$2),Nhap!$F$5:$F$1000,Loc!A133)</f>
        <v>0</v>
      </c>
      <c r="V133" s="7">
        <f>SUMIFS(Nhap!$I$5:$I$1000,Nhap!$E$5:$E$1000,DATE(Thang!$E$4,Thang!$C$4,Loc!$V$2),Nhap!$F$5:$F$1000,Loc!A133)</f>
        <v>0</v>
      </c>
      <c r="W133" s="7">
        <f>SUMIFS(Nhap!$I$5:$I$1000,Nhap!$E$5:$E$1000,DATE(Thang!$E$4,Thang!$C$4,Loc!$W$2),Nhap!$F$5:$F$1000,Loc!A133)</f>
        <v>0</v>
      </c>
      <c r="X133" s="7">
        <f>SUMIFS(Nhap!$I$5:$I$1000,Nhap!$E$5:$E$1000,DATE(Thang!$E$4,Thang!$C$4,Loc!$X$2),Nhap!$F$5:$F$1000,Loc!A133)</f>
        <v>0</v>
      </c>
      <c r="Y133" s="7">
        <f>SUMIFS(Nhap!$I$5:$I$1000,Nhap!$E$5:$E$1000,DATE(Thang!$E$4,Thang!$C$4,Loc!$Y$2),Nhap!$F$5:$F$1000,Loc!A133)</f>
        <v>0</v>
      </c>
      <c r="Z133" s="7">
        <f>SUMIFS(Nhap!$I$5:$I$1000,Nhap!$E$5:$E$1000,DATE(Thang!$E$4,Thang!$C$4,Loc!$Z$2),Nhap!$F$5:$F$1000,Loc!A133)</f>
        <v>0</v>
      </c>
      <c r="AA133" s="7">
        <f>SUMIFS(Nhap!$I$5:$I$1000,Nhap!$E$5:$E$1000,DATE(Thang!$E$4,Thang!$C$4,Loc!$AA$2),Nhap!$F$5:$F$1000,Loc!A133)</f>
        <v>0</v>
      </c>
      <c r="AB133" s="7">
        <f>SUMIFS(Nhap!$I$5:$I$1000,Nhap!$E$5:$E$1000,DATE(Thang!$E$4,Thang!$C$4,Loc!$AB$2),Nhap!$F$5:$F$1000,Loc!A133)</f>
        <v>0</v>
      </c>
      <c r="AC133" s="7">
        <f>SUMIFS(Nhap!$I$5:$I$1000,Nhap!$E$5:$E$1000,DATE(Thang!$E$4,Thang!$C$4,Loc!$AC$2),Nhap!$F$5:$F$1000,Loc!A133)</f>
        <v>0</v>
      </c>
      <c r="AD133" s="7">
        <f>SUMIFS(Nhap!$I$5:$I$1000,Nhap!$E$5:$E$1000,DATE(Thang!$E$4,Thang!$C$4,Loc!$AD$2),Nhap!$F$5:$F$1000,Loc!$A$5)</f>
        <v>0</v>
      </c>
      <c r="AE133" s="7">
        <f>SUMIFS(Nhap!$I$5:$I$1000,Nhap!$E$5:$E$1000,DATE(Thang!$E$4,Thang!$C$4,Loc!$AE$2),Nhap!$F$5:$F$1000,Loc!A133)</f>
        <v>0</v>
      </c>
      <c r="AF133" s="7">
        <f>SUMIFS(Nhap!$I$5:$I$1000,Nhap!$E$5:$E$1000,DATE(Thang!$E$4,Thang!$C$4,Loc!$AF$2),Nhap!$F$5:$F$1000,Loc!A133)</f>
        <v>0</v>
      </c>
      <c r="AG133" s="7">
        <f>SUMIFS(Nhap!$I$5:$I$1000,Nhap!$E$5:$E$1000,DATE(Thang!$E$4,Thang!$C$4,Loc!$AG$2),Nhap!$F$5:$F$1000,Loc!A133)</f>
        <v>0</v>
      </c>
      <c r="AH133" s="7">
        <f>SUMIFS(Nhap!$I$5:$I$1000,Nhap!$E$5:$E$1000,DATE(Thang!$E$4,Thang!$C$4,Loc!$AH$2),Nhap!$F$5:$F$1000,Loc!A133)</f>
        <v>0</v>
      </c>
      <c r="AI133" s="7">
        <f>SUMIFS(Nhap!$I$5:$I$1000,Nhap!$E$5:$E$1000,DATE(Thang!$E$4,Thang!$C$4,Loc!$AI$2),Nhap!$F$5:$F$1000,Loc!A133)</f>
        <v>0</v>
      </c>
      <c r="AJ133" s="7">
        <f>SUMIFS(Nhap!$I$5:$I$1000,Nhap!$E$5:$E$1000,DATE(Thang!$E$4,Thang!$C$4,Loc!$AJ$2),Nhap!$F$5:$F$1000,Loc!A133)</f>
        <v>0</v>
      </c>
      <c r="AK133" s="1">
        <f>SUMIFS(Xuat!$G$5:$G$1000,Xuat!$C$5:$C$1000,DATE(Thang!$E$4,Thang!$C$4,AK$2),Xuat!$D$5:$D$1000,Loc!$A133)</f>
        <v>0</v>
      </c>
      <c r="AL133" s="1">
        <f>SUMIFS(Xuat!$G$5:$G$1000,Xuat!$C$5:$C$1000,DATE(Thang!$E$4,Thang!$C$4,AL$2),Xuat!$D$5:$D$1000,Loc!$A133)</f>
        <v>0</v>
      </c>
      <c r="AM133" s="1">
        <f>SUMIFS(Xuat!$G$5:$G$1000,Xuat!$C$5:$C$1000,DATE(Thang!$E$4,Thang!$C$4,AM$2),Xuat!$D$5:$D$1000,Loc!$A133)</f>
        <v>0</v>
      </c>
      <c r="AN133" s="1">
        <f>SUMIFS(Xuat!$G$5:$G$1000,Xuat!$C$5:$C$1000,DATE(Thang!$E$4,Thang!$C$4,AN$2),Xuat!$D$5:$D$1000,Loc!$A133)</f>
        <v>0</v>
      </c>
      <c r="AO133" s="1">
        <f>SUMIFS(Xuat!$G$5:$G$1000,Xuat!$C$5:$C$1000,DATE(Thang!$E$4,Thang!$C$4,AO$2),Xuat!$D$5:$D$1000,Loc!$A133)</f>
        <v>0</v>
      </c>
      <c r="AP133" s="1">
        <f>SUMIFS(Xuat!$G$5:$G$1000,Xuat!$C$5:$C$1000,DATE(Thang!$E$4,Thang!$C$4,AP$2),Xuat!$D$5:$D$1000,Loc!$A133)</f>
        <v>0</v>
      </c>
      <c r="AQ133" s="1">
        <f>SUMIFS(Xuat!$G$5:$G$1000,Xuat!$C$5:$C$1000,DATE(Thang!$E$4,Thang!$C$4,AQ$2),Xuat!$D$5:$D$1000,Loc!$A133)</f>
        <v>0</v>
      </c>
      <c r="AR133" s="1">
        <f>SUMIFS(Xuat!$G$5:$G$1000,Xuat!$C$5:$C$1000,DATE(Thang!$E$4,Thang!$C$4,AR$2),Xuat!$D$5:$D$1000,Loc!$A133)</f>
        <v>0</v>
      </c>
      <c r="AS133" s="1">
        <f>SUMIFS(Xuat!$G$5:$G$1000,Xuat!$C$5:$C$1000,DATE(Thang!$E$4,Thang!$C$4,AS$2),Xuat!$D$5:$D$1000,Loc!$A133)</f>
        <v>0</v>
      </c>
      <c r="AT133" s="1">
        <f>SUMIFS(Xuat!$G$5:$G$1000,Xuat!$C$5:$C$1000,DATE(Thang!$E$4,Thang!$C$4,AT$2),Xuat!$D$5:$D$1000,Loc!$A133)</f>
        <v>0</v>
      </c>
      <c r="AU133" s="1">
        <f>SUMIFS(Xuat!$G$5:$G$1000,Xuat!$C$5:$C$1000,DATE(Thang!$E$4,Thang!$C$4,AU$2),Xuat!$D$5:$D$1000,Loc!$A133)</f>
        <v>0</v>
      </c>
      <c r="AV133" s="1">
        <f>SUMIFS(Xuat!$G$5:$G$1000,Xuat!$C$5:$C$1000,DATE(Thang!$E$4,Thang!$C$4,AV$2),Xuat!$D$5:$D$1000,Loc!$A133)</f>
        <v>0</v>
      </c>
      <c r="AW133" s="1">
        <f>SUMIFS(Xuat!$G$5:$G$1000,Xuat!$C$5:$C$1000,DATE(Thang!$E$4,Thang!$C$4,AW$2),Xuat!$D$5:$D$1000,Loc!$A133)</f>
        <v>0</v>
      </c>
      <c r="AX133" s="1">
        <f>SUMIFS(Xuat!$G$5:$G$1000,Xuat!$C$5:$C$1000,DATE(Thang!$E$4,Thang!$C$4,AX$2),Xuat!$D$5:$D$1000,Loc!$A133)</f>
        <v>0</v>
      </c>
      <c r="AY133" s="1">
        <f>SUMIFS(Xuat!$G$5:$G$1000,Xuat!$C$5:$C$1000,DATE(Thang!$E$4,Thang!$C$4,AY$2),Xuat!$D$5:$D$1000,Loc!$A133)</f>
        <v>0</v>
      </c>
      <c r="AZ133" s="1">
        <f>SUMIFS(Xuat!$G$5:$G$1000,Xuat!$C$5:$C$1000,DATE(Thang!$E$4,Thang!$C$4,AZ$2),Xuat!$D$5:$D$1000,Loc!$A133)</f>
        <v>0</v>
      </c>
      <c r="BA133" s="1">
        <f>SUMIFS(Xuat!$G$5:$G$1000,Xuat!$C$5:$C$1000,DATE(Thang!$E$4,Thang!$C$4,BA$2),Xuat!$D$5:$D$1000,Loc!$A133)</f>
        <v>0</v>
      </c>
      <c r="BB133" s="1">
        <f>SUMIFS(Xuat!$G$5:$G$1000,Xuat!$C$5:$C$1000,DATE(Thang!$E$4,Thang!$C$4,BB$2),Xuat!$D$5:$D$1000,Loc!$A133)</f>
        <v>0</v>
      </c>
      <c r="BC133" s="1">
        <f>SUMIFS(Xuat!$G$5:$G$1000,Xuat!$C$5:$C$1000,DATE(Thang!$E$4,Thang!$C$4,BC$2),Xuat!$D$5:$D$1000,Loc!$A133)</f>
        <v>0</v>
      </c>
      <c r="BD133" s="1">
        <f>SUMIFS(Xuat!$G$5:$G$1000,Xuat!$C$5:$C$1000,DATE(Thang!$E$4,Thang!$C$4,BD$2),Xuat!$D$5:$D$1000,Loc!$A133)</f>
        <v>0</v>
      </c>
      <c r="BE133" s="1">
        <f>SUMIFS(Xuat!$G$5:$G$1000,Xuat!$C$5:$C$1000,DATE(Thang!$E$4,Thang!$C$4,BE$2),Xuat!$D$5:$D$1000,Loc!$A133)</f>
        <v>0</v>
      </c>
      <c r="BF133" s="1">
        <f>SUMIFS(Xuat!$G$5:$G$1000,Xuat!$C$5:$C$1000,DATE(Thang!$E$4,Thang!$C$4,BF$2),Xuat!$D$5:$D$1000,Loc!$A133)</f>
        <v>0</v>
      </c>
      <c r="BG133" s="1">
        <f>SUMIFS(Xuat!$G$5:$G$1000,Xuat!$C$5:$C$1000,DATE(Thang!$E$4,Thang!$C$4,BG$2),Xuat!$D$5:$D$1000,Loc!$A133)</f>
        <v>0</v>
      </c>
      <c r="BH133" s="1">
        <f>SUMIFS(Xuat!$G$5:$G$1000,Xuat!$C$5:$C$1000,DATE(Thang!$E$4,Thang!$C$4,BH$2),Xuat!$D$5:$D$1000,Loc!$A133)</f>
        <v>0</v>
      </c>
      <c r="BI133" s="1">
        <f>SUMIFS(Xuat!$G$5:$G$1000,Xuat!$C$5:$C$1000,DATE(Thang!$E$4,Thang!$C$4,BI$2),Xuat!$D$5:$D$1000,Loc!$A133)</f>
        <v>0</v>
      </c>
      <c r="BJ133" s="1">
        <f>SUMIFS(Xuat!$G$5:$G$1000,Xuat!$C$5:$C$1000,DATE(Thang!$E$4,Thang!$C$4,BJ$2),Xuat!$D$5:$D$1000,Loc!$A133)</f>
        <v>0</v>
      </c>
      <c r="BK133" s="1">
        <f>SUMIFS(Xuat!$G$5:$G$1000,Xuat!$C$5:$C$1000,DATE(Thang!$E$4,Thang!$C$4,BK$2),Xuat!$D$5:$D$1000,Loc!$A133)</f>
        <v>0</v>
      </c>
      <c r="BL133" s="1">
        <f>SUMIFS(Xuat!$G$5:$G$1000,Xuat!$C$5:$C$1000,DATE(Thang!$E$4,Thang!$C$4,BL$2),Xuat!$D$5:$D$1000,Loc!$A133)</f>
        <v>0</v>
      </c>
      <c r="BM133" s="1">
        <f>SUMIFS(Xuat!$G$5:$G$1000,Xuat!$C$5:$C$1000,DATE(Thang!$E$4,Thang!$C$4,BM$2),Xuat!$D$5:$D$1000,Loc!$A133)</f>
        <v>0</v>
      </c>
      <c r="BN133" s="1">
        <f>SUMIFS(Xuat!$G$5:$G$1000,Xuat!$C$5:$C$1000,DATE(Thang!$E$4,Thang!$C$4,BN$2),Xuat!$D$5:$D$1000,Loc!$A133)</f>
        <v>0</v>
      </c>
      <c r="BO133" s="1">
        <f>SUMIFS(Xuat!$G$5:$G$1000,Xuat!$C$5:$C$1000,DATE(Thang!$E$4,Thang!$C$4,BO$2),Xuat!$D$5:$D$1000,Loc!$A133)</f>
        <v>0</v>
      </c>
    </row>
    <row r="134" spans="1:67" x14ac:dyDescent="0.2">
      <c r="A134" s="2">
        <f>DM!C134</f>
        <v>0</v>
      </c>
      <c r="B134" s="3">
        <f>VLOOKUP(A134,Tondau!$B$5:$F$500,3,0)</f>
        <v>0</v>
      </c>
      <c r="C134" s="3">
        <f t="shared" ref="C134:C197" si="8">SUM(F134:AJ134)</f>
        <v>0</v>
      </c>
      <c r="D134" s="3">
        <f t="shared" ref="D134:D197" si="9">SUM(AK134:BO134)</f>
        <v>0</v>
      </c>
      <c r="E134" s="3">
        <f t="shared" ref="E134:E197" si="10">B134+C134-D134</f>
        <v>0</v>
      </c>
      <c r="F134" s="7">
        <f>SUMIFS(Nhap!$I$5:$I$1000,Nhap!$E$5:$E$1000,DATE(Thang!$E$4,Thang!$C$4,Loc!$F$2),Nhap!$F$5:$F$1000,Loc!A134)</f>
        <v>0</v>
      </c>
      <c r="G134" s="7">
        <f>SUMIFS(Nhap!$I$5:$I$1000,Nhap!$E$5:$E$1000,DATE(Thang!$E$4,Thang!$C$4,Loc!$G$2),Nhap!$F$5:$F$1000,Loc!A134)</f>
        <v>0</v>
      </c>
      <c r="H134" s="7">
        <f>SUMIFS(Nhap!$I$5:$I$1000,Nhap!$E$5:$E$1000,DATE(Thang!$E$4,Thang!$C$4,Loc!$H$2),Nhap!$F$5:$F$1000,Loc!A134)</f>
        <v>0</v>
      </c>
      <c r="I134" s="7">
        <f>SUMIFS(Nhap!$I$5:$I$1000,Nhap!$E$5:$E$1000,DATE(Thang!$E$4,Thang!$C$4,Loc!$I$2),Nhap!$F$5:$F$1000,Loc!A134)</f>
        <v>0</v>
      </c>
      <c r="J134" s="7">
        <f>SUMIFS(Nhap!$I$5:$I$1000,Nhap!$E$5:$E$1000,DATE(Thang!$E$4,Thang!$C$4,Loc!$J$2),Nhap!$F$5:$F$1000,Loc!A134)</f>
        <v>0</v>
      </c>
      <c r="K134" s="7">
        <f>SUMIFS(Nhap!$I$5:$I$1000,Nhap!$E$5:$E$1000,DATE(Thang!$E$4,Thang!$C$4,Loc!$K$2),Nhap!$F$5:$F$1000,Loc!A134)</f>
        <v>0</v>
      </c>
      <c r="L134" s="7">
        <f>SUMIFS(Nhap!$I$5:$I$1000,Nhap!$E$5:$E$1000,DATE(Thang!$E$4,Thang!$C$4,Loc!$L$2),Nhap!$F$5:$F$1000,Loc!A134)</f>
        <v>0</v>
      </c>
      <c r="M134" s="7">
        <f>SUMIFS(Nhap!$I$5:$I$1000,Nhap!$E$5:$E$1000,DATE(Thang!$E$4,Thang!$C$4,Loc!$M$2),Nhap!$F$5:$F$1000,Loc!A134)</f>
        <v>0</v>
      </c>
      <c r="N134" s="7">
        <f>SUMIFS(Nhap!$I$5:$I$1000,Nhap!$E$5:$E$1000,DATE(Thang!$E$4,Thang!$C$4,Loc!$N$2),Nhap!$F$5:$F$1000,Loc!A134)</f>
        <v>0</v>
      </c>
      <c r="O134" s="7">
        <f>SUMIFS(Nhap!$I$5:$I$1000,Nhap!$E$5:$E$1000,DATE(Thang!$E$4,Thang!$C$4,Loc!$O$2),Nhap!$F$5:$F$1000,Loc!A134)</f>
        <v>0</v>
      </c>
      <c r="P134" s="7">
        <f>SUMIFS(Nhap!$I$5:$I$1000,Nhap!$E$5:$E$1000,DATE(Thang!$E$4,Thang!$C$4,Loc!$P$2),Nhap!$F$5:$F$1000,Loc!A134)</f>
        <v>0</v>
      </c>
      <c r="Q134" s="7">
        <f>SUMIFS(Nhap!$I$5:$I$1000,Nhap!$E$5:$E$1000,DATE(Thang!$E$4,Thang!$C$4,Loc!$Q$2),Nhap!$F$5:$F$1000,Loc!A134)</f>
        <v>0</v>
      </c>
      <c r="R134" s="7">
        <f>SUMIFS(Nhap!$I$5:$I$1000,Nhap!$E$5:$E$1000,DATE(Thang!$E$4,Thang!$C$4,Loc!$R$2),Nhap!$F$5:$F$1000,Loc!A134)</f>
        <v>0</v>
      </c>
      <c r="S134" s="7">
        <f>SUMIFS(Nhap!$I$5:$I$1000,Nhap!$E$5:$E$1000,DATE(Thang!$E$4,Thang!$C$4,Loc!$S$2),Nhap!$F$5:$F$1000,Loc!A134)</f>
        <v>0</v>
      </c>
      <c r="T134" s="7">
        <f>SUMIFS(Nhap!$I$5:$I$1000,Nhap!$E$5:$E$1000,DATE(Thang!$E$4,Thang!$C$4,Loc!$T$2),Nhap!$F$5:$F$1000,Loc!A134)</f>
        <v>0</v>
      </c>
      <c r="U134" s="7">
        <f>SUMIFS(Nhap!$I$5:$I$1000,Nhap!$E$5:$E$1000,DATE(Thang!$E$4,Thang!$C$4,Loc!$U$2),Nhap!$F$5:$F$1000,Loc!A134)</f>
        <v>0</v>
      </c>
      <c r="V134" s="7">
        <f>SUMIFS(Nhap!$I$5:$I$1000,Nhap!$E$5:$E$1000,DATE(Thang!$E$4,Thang!$C$4,Loc!$V$2),Nhap!$F$5:$F$1000,Loc!A134)</f>
        <v>0</v>
      </c>
      <c r="W134" s="7">
        <f>SUMIFS(Nhap!$I$5:$I$1000,Nhap!$E$5:$E$1000,DATE(Thang!$E$4,Thang!$C$4,Loc!$W$2),Nhap!$F$5:$F$1000,Loc!A134)</f>
        <v>0</v>
      </c>
      <c r="X134" s="7">
        <f>SUMIFS(Nhap!$I$5:$I$1000,Nhap!$E$5:$E$1000,DATE(Thang!$E$4,Thang!$C$4,Loc!$X$2),Nhap!$F$5:$F$1000,Loc!A134)</f>
        <v>0</v>
      </c>
      <c r="Y134" s="7">
        <f>SUMIFS(Nhap!$I$5:$I$1000,Nhap!$E$5:$E$1000,DATE(Thang!$E$4,Thang!$C$4,Loc!$Y$2),Nhap!$F$5:$F$1000,Loc!A134)</f>
        <v>0</v>
      </c>
      <c r="Z134" s="7">
        <f>SUMIFS(Nhap!$I$5:$I$1000,Nhap!$E$5:$E$1000,DATE(Thang!$E$4,Thang!$C$4,Loc!$Z$2),Nhap!$F$5:$F$1000,Loc!A134)</f>
        <v>0</v>
      </c>
      <c r="AA134" s="7">
        <f>SUMIFS(Nhap!$I$5:$I$1000,Nhap!$E$5:$E$1000,DATE(Thang!$E$4,Thang!$C$4,Loc!$AA$2),Nhap!$F$5:$F$1000,Loc!A134)</f>
        <v>0</v>
      </c>
      <c r="AB134" s="7">
        <f>SUMIFS(Nhap!$I$5:$I$1000,Nhap!$E$5:$E$1000,DATE(Thang!$E$4,Thang!$C$4,Loc!$AB$2),Nhap!$F$5:$F$1000,Loc!A134)</f>
        <v>0</v>
      </c>
      <c r="AC134" s="7">
        <f>SUMIFS(Nhap!$I$5:$I$1000,Nhap!$E$5:$E$1000,DATE(Thang!$E$4,Thang!$C$4,Loc!$AC$2),Nhap!$F$5:$F$1000,Loc!A134)</f>
        <v>0</v>
      </c>
      <c r="AD134" s="7">
        <f>SUMIFS(Nhap!$I$5:$I$1000,Nhap!$E$5:$E$1000,DATE(Thang!$E$4,Thang!$C$4,Loc!$AD$2),Nhap!$F$5:$F$1000,Loc!$A$5)</f>
        <v>0</v>
      </c>
      <c r="AE134" s="7">
        <f>SUMIFS(Nhap!$I$5:$I$1000,Nhap!$E$5:$E$1000,DATE(Thang!$E$4,Thang!$C$4,Loc!$AE$2),Nhap!$F$5:$F$1000,Loc!A134)</f>
        <v>0</v>
      </c>
      <c r="AF134" s="7">
        <f>SUMIFS(Nhap!$I$5:$I$1000,Nhap!$E$5:$E$1000,DATE(Thang!$E$4,Thang!$C$4,Loc!$AF$2),Nhap!$F$5:$F$1000,Loc!A134)</f>
        <v>0</v>
      </c>
      <c r="AG134" s="7">
        <f>SUMIFS(Nhap!$I$5:$I$1000,Nhap!$E$5:$E$1000,DATE(Thang!$E$4,Thang!$C$4,Loc!$AG$2),Nhap!$F$5:$F$1000,Loc!A134)</f>
        <v>0</v>
      </c>
      <c r="AH134" s="7">
        <f>SUMIFS(Nhap!$I$5:$I$1000,Nhap!$E$5:$E$1000,DATE(Thang!$E$4,Thang!$C$4,Loc!$AH$2),Nhap!$F$5:$F$1000,Loc!A134)</f>
        <v>0</v>
      </c>
      <c r="AI134" s="7">
        <f>SUMIFS(Nhap!$I$5:$I$1000,Nhap!$E$5:$E$1000,DATE(Thang!$E$4,Thang!$C$4,Loc!$AI$2),Nhap!$F$5:$F$1000,Loc!A134)</f>
        <v>0</v>
      </c>
      <c r="AJ134" s="7">
        <f>SUMIFS(Nhap!$I$5:$I$1000,Nhap!$E$5:$E$1000,DATE(Thang!$E$4,Thang!$C$4,Loc!$AJ$2),Nhap!$F$5:$F$1000,Loc!A134)</f>
        <v>0</v>
      </c>
      <c r="AK134" s="1">
        <f>SUMIFS(Xuat!$G$5:$G$1000,Xuat!$C$5:$C$1000,DATE(Thang!$E$4,Thang!$C$4,AK$2),Xuat!$D$5:$D$1000,Loc!$A134)</f>
        <v>0</v>
      </c>
      <c r="AL134" s="1">
        <f>SUMIFS(Xuat!$G$5:$G$1000,Xuat!$C$5:$C$1000,DATE(Thang!$E$4,Thang!$C$4,AL$2),Xuat!$D$5:$D$1000,Loc!$A134)</f>
        <v>0</v>
      </c>
      <c r="AM134" s="1">
        <f>SUMIFS(Xuat!$G$5:$G$1000,Xuat!$C$5:$C$1000,DATE(Thang!$E$4,Thang!$C$4,AM$2),Xuat!$D$5:$D$1000,Loc!$A134)</f>
        <v>0</v>
      </c>
      <c r="AN134" s="1">
        <f>SUMIFS(Xuat!$G$5:$G$1000,Xuat!$C$5:$C$1000,DATE(Thang!$E$4,Thang!$C$4,AN$2),Xuat!$D$5:$D$1000,Loc!$A134)</f>
        <v>0</v>
      </c>
      <c r="AO134" s="1">
        <f>SUMIFS(Xuat!$G$5:$G$1000,Xuat!$C$5:$C$1000,DATE(Thang!$E$4,Thang!$C$4,AO$2),Xuat!$D$5:$D$1000,Loc!$A134)</f>
        <v>0</v>
      </c>
      <c r="AP134" s="1">
        <f>SUMIFS(Xuat!$G$5:$G$1000,Xuat!$C$5:$C$1000,DATE(Thang!$E$4,Thang!$C$4,AP$2),Xuat!$D$5:$D$1000,Loc!$A134)</f>
        <v>0</v>
      </c>
      <c r="AQ134" s="1">
        <f>SUMIFS(Xuat!$G$5:$G$1000,Xuat!$C$5:$C$1000,DATE(Thang!$E$4,Thang!$C$4,AQ$2),Xuat!$D$5:$D$1000,Loc!$A134)</f>
        <v>0</v>
      </c>
      <c r="AR134" s="1">
        <f>SUMIFS(Xuat!$G$5:$G$1000,Xuat!$C$5:$C$1000,DATE(Thang!$E$4,Thang!$C$4,AR$2),Xuat!$D$5:$D$1000,Loc!$A134)</f>
        <v>0</v>
      </c>
      <c r="AS134" s="1">
        <f>SUMIFS(Xuat!$G$5:$G$1000,Xuat!$C$5:$C$1000,DATE(Thang!$E$4,Thang!$C$4,AS$2),Xuat!$D$5:$D$1000,Loc!$A134)</f>
        <v>0</v>
      </c>
      <c r="AT134" s="1">
        <f>SUMIFS(Xuat!$G$5:$G$1000,Xuat!$C$5:$C$1000,DATE(Thang!$E$4,Thang!$C$4,AT$2),Xuat!$D$5:$D$1000,Loc!$A134)</f>
        <v>0</v>
      </c>
      <c r="AU134" s="1">
        <f>SUMIFS(Xuat!$G$5:$G$1000,Xuat!$C$5:$C$1000,DATE(Thang!$E$4,Thang!$C$4,AU$2),Xuat!$D$5:$D$1000,Loc!$A134)</f>
        <v>0</v>
      </c>
      <c r="AV134" s="1">
        <f>SUMIFS(Xuat!$G$5:$G$1000,Xuat!$C$5:$C$1000,DATE(Thang!$E$4,Thang!$C$4,AV$2),Xuat!$D$5:$D$1000,Loc!$A134)</f>
        <v>0</v>
      </c>
      <c r="AW134" s="1">
        <f>SUMIFS(Xuat!$G$5:$G$1000,Xuat!$C$5:$C$1000,DATE(Thang!$E$4,Thang!$C$4,AW$2),Xuat!$D$5:$D$1000,Loc!$A134)</f>
        <v>0</v>
      </c>
      <c r="AX134" s="1">
        <f>SUMIFS(Xuat!$G$5:$G$1000,Xuat!$C$5:$C$1000,DATE(Thang!$E$4,Thang!$C$4,AX$2),Xuat!$D$5:$D$1000,Loc!$A134)</f>
        <v>0</v>
      </c>
      <c r="AY134" s="1">
        <f>SUMIFS(Xuat!$G$5:$G$1000,Xuat!$C$5:$C$1000,DATE(Thang!$E$4,Thang!$C$4,AY$2),Xuat!$D$5:$D$1000,Loc!$A134)</f>
        <v>0</v>
      </c>
      <c r="AZ134" s="1">
        <f>SUMIFS(Xuat!$G$5:$G$1000,Xuat!$C$5:$C$1000,DATE(Thang!$E$4,Thang!$C$4,AZ$2),Xuat!$D$5:$D$1000,Loc!$A134)</f>
        <v>0</v>
      </c>
      <c r="BA134" s="1">
        <f>SUMIFS(Xuat!$G$5:$G$1000,Xuat!$C$5:$C$1000,DATE(Thang!$E$4,Thang!$C$4,BA$2),Xuat!$D$5:$D$1000,Loc!$A134)</f>
        <v>0</v>
      </c>
      <c r="BB134" s="1">
        <f>SUMIFS(Xuat!$G$5:$G$1000,Xuat!$C$5:$C$1000,DATE(Thang!$E$4,Thang!$C$4,BB$2),Xuat!$D$5:$D$1000,Loc!$A134)</f>
        <v>0</v>
      </c>
      <c r="BC134" s="1">
        <f>SUMIFS(Xuat!$G$5:$G$1000,Xuat!$C$5:$C$1000,DATE(Thang!$E$4,Thang!$C$4,BC$2),Xuat!$D$5:$D$1000,Loc!$A134)</f>
        <v>0</v>
      </c>
      <c r="BD134" s="1">
        <f>SUMIFS(Xuat!$G$5:$G$1000,Xuat!$C$5:$C$1000,DATE(Thang!$E$4,Thang!$C$4,BD$2),Xuat!$D$5:$D$1000,Loc!$A134)</f>
        <v>0</v>
      </c>
      <c r="BE134" s="1">
        <f>SUMIFS(Xuat!$G$5:$G$1000,Xuat!$C$5:$C$1000,DATE(Thang!$E$4,Thang!$C$4,BE$2),Xuat!$D$5:$D$1000,Loc!$A134)</f>
        <v>0</v>
      </c>
      <c r="BF134" s="1">
        <f>SUMIFS(Xuat!$G$5:$G$1000,Xuat!$C$5:$C$1000,DATE(Thang!$E$4,Thang!$C$4,BF$2),Xuat!$D$5:$D$1000,Loc!$A134)</f>
        <v>0</v>
      </c>
      <c r="BG134" s="1">
        <f>SUMIFS(Xuat!$G$5:$G$1000,Xuat!$C$5:$C$1000,DATE(Thang!$E$4,Thang!$C$4,BG$2),Xuat!$D$5:$D$1000,Loc!$A134)</f>
        <v>0</v>
      </c>
      <c r="BH134" s="1">
        <f>SUMIFS(Xuat!$G$5:$G$1000,Xuat!$C$5:$C$1000,DATE(Thang!$E$4,Thang!$C$4,BH$2),Xuat!$D$5:$D$1000,Loc!$A134)</f>
        <v>0</v>
      </c>
      <c r="BI134" s="1">
        <f>SUMIFS(Xuat!$G$5:$G$1000,Xuat!$C$5:$C$1000,DATE(Thang!$E$4,Thang!$C$4,BI$2),Xuat!$D$5:$D$1000,Loc!$A134)</f>
        <v>0</v>
      </c>
      <c r="BJ134" s="1">
        <f>SUMIFS(Xuat!$G$5:$G$1000,Xuat!$C$5:$C$1000,DATE(Thang!$E$4,Thang!$C$4,BJ$2),Xuat!$D$5:$D$1000,Loc!$A134)</f>
        <v>0</v>
      </c>
      <c r="BK134" s="1">
        <f>SUMIFS(Xuat!$G$5:$G$1000,Xuat!$C$5:$C$1000,DATE(Thang!$E$4,Thang!$C$4,BK$2),Xuat!$D$5:$D$1000,Loc!$A134)</f>
        <v>0</v>
      </c>
      <c r="BL134" s="1">
        <f>SUMIFS(Xuat!$G$5:$G$1000,Xuat!$C$5:$C$1000,DATE(Thang!$E$4,Thang!$C$4,BL$2),Xuat!$D$5:$D$1000,Loc!$A134)</f>
        <v>0</v>
      </c>
      <c r="BM134" s="1">
        <f>SUMIFS(Xuat!$G$5:$G$1000,Xuat!$C$5:$C$1000,DATE(Thang!$E$4,Thang!$C$4,BM$2),Xuat!$D$5:$D$1000,Loc!$A134)</f>
        <v>0</v>
      </c>
      <c r="BN134" s="1">
        <f>SUMIFS(Xuat!$G$5:$G$1000,Xuat!$C$5:$C$1000,DATE(Thang!$E$4,Thang!$C$4,BN$2),Xuat!$D$5:$D$1000,Loc!$A134)</f>
        <v>0</v>
      </c>
      <c r="BO134" s="1">
        <f>SUMIFS(Xuat!$G$5:$G$1000,Xuat!$C$5:$C$1000,DATE(Thang!$E$4,Thang!$C$4,BO$2),Xuat!$D$5:$D$1000,Loc!$A134)</f>
        <v>0</v>
      </c>
    </row>
    <row r="135" spans="1:67" x14ac:dyDescent="0.2">
      <c r="A135" s="2">
        <f>DM!C135</f>
        <v>0</v>
      </c>
      <c r="B135" s="3">
        <f>VLOOKUP(A135,Tondau!$B$5:$F$500,3,0)</f>
        <v>0</v>
      </c>
      <c r="C135" s="3">
        <f t="shared" si="8"/>
        <v>0</v>
      </c>
      <c r="D135" s="3">
        <f t="shared" si="9"/>
        <v>0</v>
      </c>
      <c r="E135" s="3">
        <f t="shared" si="10"/>
        <v>0</v>
      </c>
      <c r="F135" s="7">
        <f>SUMIFS(Nhap!$I$5:$I$1000,Nhap!$E$5:$E$1000,DATE(Thang!$E$4,Thang!$C$4,Loc!$F$2),Nhap!$F$5:$F$1000,Loc!A135)</f>
        <v>0</v>
      </c>
      <c r="G135" s="7">
        <f>SUMIFS(Nhap!$I$5:$I$1000,Nhap!$E$5:$E$1000,DATE(Thang!$E$4,Thang!$C$4,Loc!$G$2),Nhap!$F$5:$F$1000,Loc!A135)</f>
        <v>0</v>
      </c>
      <c r="H135" s="7">
        <f>SUMIFS(Nhap!$I$5:$I$1000,Nhap!$E$5:$E$1000,DATE(Thang!$E$4,Thang!$C$4,Loc!$H$2),Nhap!$F$5:$F$1000,Loc!A135)</f>
        <v>0</v>
      </c>
      <c r="I135" s="7">
        <f>SUMIFS(Nhap!$I$5:$I$1000,Nhap!$E$5:$E$1000,DATE(Thang!$E$4,Thang!$C$4,Loc!$I$2),Nhap!$F$5:$F$1000,Loc!A135)</f>
        <v>0</v>
      </c>
      <c r="J135" s="7">
        <f>SUMIFS(Nhap!$I$5:$I$1000,Nhap!$E$5:$E$1000,DATE(Thang!$E$4,Thang!$C$4,Loc!$J$2),Nhap!$F$5:$F$1000,Loc!A135)</f>
        <v>0</v>
      </c>
      <c r="K135" s="7">
        <f>SUMIFS(Nhap!$I$5:$I$1000,Nhap!$E$5:$E$1000,DATE(Thang!$E$4,Thang!$C$4,Loc!$K$2),Nhap!$F$5:$F$1000,Loc!A135)</f>
        <v>0</v>
      </c>
      <c r="L135" s="7">
        <f>SUMIFS(Nhap!$I$5:$I$1000,Nhap!$E$5:$E$1000,DATE(Thang!$E$4,Thang!$C$4,Loc!$L$2),Nhap!$F$5:$F$1000,Loc!A135)</f>
        <v>0</v>
      </c>
      <c r="M135" s="7">
        <f>SUMIFS(Nhap!$I$5:$I$1000,Nhap!$E$5:$E$1000,DATE(Thang!$E$4,Thang!$C$4,Loc!$M$2),Nhap!$F$5:$F$1000,Loc!A135)</f>
        <v>0</v>
      </c>
      <c r="N135" s="7">
        <f>SUMIFS(Nhap!$I$5:$I$1000,Nhap!$E$5:$E$1000,DATE(Thang!$E$4,Thang!$C$4,Loc!$N$2),Nhap!$F$5:$F$1000,Loc!A135)</f>
        <v>0</v>
      </c>
      <c r="O135" s="7">
        <f>SUMIFS(Nhap!$I$5:$I$1000,Nhap!$E$5:$E$1000,DATE(Thang!$E$4,Thang!$C$4,Loc!$O$2),Nhap!$F$5:$F$1000,Loc!A135)</f>
        <v>0</v>
      </c>
      <c r="P135" s="7">
        <f>SUMIFS(Nhap!$I$5:$I$1000,Nhap!$E$5:$E$1000,DATE(Thang!$E$4,Thang!$C$4,Loc!$P$2),Nhap!$F$5:$F$1000,Loc!A135)</f>
        <v>0</v>
      </c>
      <c r="Q135" s="7">
        <f>SUMIFS(Nhap!$I$5:$I$1000,Nhap!$E$5:$E$1000,DATE(Thang!$E$4,Thang!$C$4,Loc!$Q$2),Nhap!$F$5:$F$1000,Loc!A135)</f>
        <v>0</v>
      </c>
      <c r="R135" s="7">
        <f>SUMIFS(Nhap!$I$5:$I$1000,Nhap!$E$5:$E$1000,DATE(Thang!$E$4,Thang!$C$4,Loc!$R$2),Nhap!$F$5:$F$1000,Loc!A135)</f>
        <v>0</v>
      </c>
      <c r="S135" s="7">
        <f>SUMIFS(Nhap!$I$5:$I$1000,Nhap!$E$5:$E$1000,DATE(Thang!$E$4,Thang!$C$4,Loc!$S$2),Nhap!$F$5:$F$1000,Loc!A135)</f>
        <v>0</v>
      </c>
      <c r="T135" s="7">
        <f>SUMIFS(Nhap!$I$5:$I$1000,Nhap!$E$5:$E$1000,DATE(Thang!$E$4,Thang!$C$4,Loc!$T$2),Nhap!$F$5:$F$1000,Loc!A135)</f>
        <v>0</v>
      </c>
      <c r="U135" s="7">
        <f>SUMIFS(Nhap!$I$5:$I$1000,Nhap!$E$5:$E$1000,DATE(Thang!$E$4,Thang!$C$4,Loc!$U$2),Nhap!$F$5:$F$1000,Loc!A135)</f>
        <v>0</v>
      </c>
      <c r="V135" s="7">
        <f>SUMIFS(Nhap!$I$5:$I$1000,Nhap!$E$5:$E$1000,DATE(Thang!$E$4,Thang!$C$4,Loc!$V$2),Nhap!$F$5:$F$1000,Loc!A135)</f>
        <v>0</v>
      </c>
      <c r="W135" s="7">
        <f>SUMIFS(Nhap!$I$5:$I$1000,Nhap!$E$5:$E$1000,DATE(Thang!$E$4,Thang!$C$4,Loc!$W$2),Nhap!$F$5:$F$1000,Loc!A135)</f>
        <v>0</v>
      </c>
      <c r="X135" s="7">
        <f>SUMIFS(Nhap!$I$5:$I$1000,Nhap!$E$5:$E$1000,DATE(Thang!$E$4,Thang!$C$4,Loc!$X$2),Nhap!$F$5:$F$1000,Loc!A135)</f>
        <v>0</v>
      </c>
      <c r="Y135" s="7">
        <f>SUMIFS(Nhap!$I$5:$I$1000,Nhap!$E$5:$E$1000,DATE(Thang!$E$4,Thang!$C$4,Loc!$Y$2),Nhap!$F$5:$F$1000,Loc!A135)</f>
        <v>0</v>
      </c>
      <c r="Z135" s="7">
        <f>SUMIFS(Nhap!$I$5:$I$1000,Nhap!$E$5:$E$1000,DATE(Thang!$E$4,Thang!$C$4,Loc!$Z$2),Nhap!$F$5:$F$1000,Loc!A135)</f>
        <v>0</v>
      </c>
      <c r="AA135" s="7">
        <f>SUMIFS(Nhap!$I$5:$I$1000,Nhap!$E$5:$E$1000,DATE(Thang!$E$4,Thang!$C$4,Loc!$AA$2),Nhap!$F$5:$F$1000,Loc!A135)</f>
        <v>0</v>
      </c>
      <c r="AB135" s="7">
        <f>SUMIFS(Nhap!$I$5:$I$1000,Nhap!$E$5:$E$1000,DATE(Thang!$E$4,Thang!$C$4,Loc!$AB$2),Nhap!$F$5:$F$1000,Loc!A135)</f>
        <v>0</v>
      </c>
      <c r="AC135" s="7">
        <f>SUMIFS(Nhap!$I$5:$I$1000,Nhap!$E$5:$E$1000,DATE(Thang!$E$4,Thang!$C$4,Loc!$AC$2),Nhap!$F$5:$F$1000,Loc!A135)</f>
        <v>0</v>
      </c>
      <c r="AD135" s="7">
        <f>SUMIFS(Nhap!$I$5:$I$1000,Nhap!$E$5:$E$1000,DATE(Thang!$E$4,Thang!$C$4,Loc!$AD$2),Nhap!$F$5:$F$1000,Loc!$A$5)</f>
        <v>0</v>
      </c>
      <c r="AE135" s="7">
        <f>SUMIFS(Nhap!$I$5:$I$1000,Nhap!$E$5:$E$1000,DATE(Thang!$E$4,Thang!$C$4,Loc!$AE$2),Nhap!$F$5:$F$1000,Loc!A135)</f>
        <v>0</v>
      </c>
      <c r="AF135" s="7">
        <f>SUMIFS(Nhap!$I$5:$I$1000,Nhap!$E$5:$E$1000,DATE(Thang!$E$4,Thang!$C$4,Loc!$AF$2),Nhap!$F$5:$F$1000,Loc!A135)</f>
        <v>0</v>
      </c>
      <c r="AG135" s="7">
        <f>SUMIFS(Nhap!$I$5:$I$1000,Nhap!$E$5:$E$1000,DATE(Thang!$E$4,Thang!$C$4,Loc!$AG$2),Nhap!$F$5:$F$1000,Loc!A135)</f>
        <v>0</v>
      </c>
      <c r="AH135" s="7">
        <f>SUMIFS(Nhap!$I$5:$I$1000,Nhap!$E$5:$E$1000,DATE(Thang!$E$4,Thang!$C$4,Loc!$AH$2),Nhap!$F$5:$F$1000,Loc!A135)</f>
        <v>0</v>
      </c>
      <c r="AI135" s="7">
        <f>SUMIFS(Nhap!$I$5:$I$1000,Nhap!$E$5:$E$1000,DATE(Thang!$E$4,Thang!$C$4,Loc!$AI$2),Nhap!$F$5:$F$1000,Loc!A135)</f>
        <v>0</v>
      </c>
      <c r="AJ135" s="7">
        <f>SUMIFS(Nhap!$I$5:$I$1000,Nhap!$E$5:$E$1000,DATE(Thang!$E$4,Thang!$C$4,Loc!$AJ$2),Nhap!$F$5:$F$1000,Loc!A135)</f>
        <v>0</v>
      </c>
      <c r="AK135" s="1">
        <f>SUMIFS(Xuat!$G$5:$G$1000,Xuat!$C$5:$C$1000,DATE(Thang!$E$4,Thang!$C$4,AK$2),Xuat!$D$5:$D$1000,Loc!$A135)</f>
        <v>0</v>
      </c>
      <c r="AL135" s="1">
        <f>SUMIFS(Xuat!$G$5:$G$1000,Xuat!$C$5:$C$1000,DATE(Thang!$E$4,Thang!$C$4,AL$2),Xuat!$D$5:$D$1000,Loc!$A135)</f>
        <v>0</v>
      </c>
      <c r="AM135" s="1">
        <f>SUMIFS(Xuat!$G$5:$G$1000,Xuat!$C$5:$C$1000,DATE(Thang!$E$4,Thang!$C$4,AM$2),Xuat!$D$5:$D$1000,Loc!$A135)</f>
        <v>0</v>
      </c>
      <c r="AN135" s="1">
        <f>SUMIFS(Xuat!$G$5:$G$1000,Xuat!$C$5:$C$1000,DATE(Thang!$E$4,Thang!$C$4,AN$2),Xuat!$D$5:$D$1000,Loc!$A135)</f>
        <v>0</v>
      </c>
      <c r="AO135" s="1">
        <f>SUMIFS(Xuat!$G$5:$G$1000,Xuat!$C$5:$C$1000,DATE(Thang!$E$4,Thang!$C$4,AO$2),Xuat!$D$5:$D$1000,Loc!$A135)</f>
        <v>0</v>
      </c>
      <c r="AP135" s="1">
        <f>SUMIFS(Xuat!$G$5:$G$1000,Xuat!$C$5:$C$1000,DATE(Thang!$E$4,Thang!$C$4,AP$2),Xuat!$D$5:$D$1000,Loc!$A135)</f>
        <v>0</v>
      </c>
      <c r="AQ135" s="1">
        <f>SUMIFS(Xuat!$G$5:$G$1000,Xuat!$C$5:$C$1000,DATE(Thang!$E$4,Thang!$C$4,AQ$2),Xuat!$D$5:$D$1000,Loc!$A135)</f>
        <v>0</v>
      </c>
      <c r="AR135" s="1">
        <f>SUMIFS(Xuat!$G$5:$G$1000,Xuat!$C$5:$C$1000,DATE(Thang!$E$4,Thang!$C$4,AR$2),Xuat!$D$5:$D$1000,Loc!$A135)</f>
        <v>0</v>
      </c>
      <c r="AS135" s="1">
        <f>SUMIFS(Xuat!$G$5:$G$1000,Xuat!$C$5:$C$1000,DATE(Thang!$E$4,Thang!$C$4,AS$2),Xuat!$D$5:$D$1000,Loc!$A135)</f>
        <v>0</v>
      </c>
      <c r="AT135" s="1">
        <f>SUMIFS(Xuat!$G$5:$G$1000,Xuat!$C$5:$C$1000,DATE(Thang!$E$4,Thang!$C$4,AT$2),Xuat!$D$5:$D$1000,Loc!$A135)</f>
        <v>0</v>
      </c>
      <c r="AU135" s="1">
        <f>SUMIFS(Xuat!$G$5:$G$1000,Xuat!$C$5:$C$1000,DATE(Thang!$E$4,Thang!$C$4,AU$2),Xuat!$D$5:$D$1000,Loc!$A135)</f>
        <v>0</v>
      </c>
      <c r="AV135" s="1">
        <f>SUMIFS(Xuat!$G$5:$G$1000,Xuat!$C$5:$C$1000,DATE(Thang!$E$4,Thang!$C$4,AV$2),Xuat!$D$5:$D$1000,Loc!$A135)</f>
        <v>0</v>
      </c>
      <c r="AW135" s="1">
        <f>SUMIFS(Xuat!$G$5:$G$1000,Xuat!$C$5:$C$1000,DATE(Thang!$E$4,Thang!$C$4,AW$2),Xuat!$D$5:$D$1000,Loc!$A135)</f>
        <v>0</v>
      </c>
      <c r="AX135" s="1">
        <f>SUMIFS(Xuat!$G$5:$G$1000,Xuat!$C$5:$C$1000,DATE(Thang!$E$4,Thang!$C$4,AX$2),Xuat!$D$5:$D$1000,Loc!$A135)</f>
        <v>0</v>
      </c>
      <c r="AY135" s="1">
        <f>SUMIFS(Xuat!$G$5:$G$1000,Xuat!$C$5:$C$1000,DATE(Thang!$E$4,Thang!$C$4,AY$2),Xuat!$D$5:$D$1000,Loc!$A135)</f>
        <v>0</v>
      </c>
      <c r="AZ135" s="1">
        <f>SUMIFS(Xuat!$G$5:$G$1000,Xuat!$C$5:$C$1000,DATE(Thang!$E$4,Thang!$C$4,AZ$2),Xuat!$D$5:$D$1000,Loc!$A135)</f>
        <v>0</v>
      </c>
      <c r="BA135" s="1">
        <f>SUMIFS(Xuat!$G$5:$G$1000,Xuat!$C$5:$C$1000,DATE(Thang!$E$4,Thang!$C$4,BA$2),Xuat!$D$5:$D$1000,Loc!$A135)</f>
        <v>0</v>
      </c>
      <c r="BB135" s="1">
        <f>SUMIFS(Xuat!$G$5:$G$1000,Xuat!$C$5:$C$1000,DATE(Thang!$E$4,Thang!$C$4,BB$2),Xuat!$D$5:$D$1000,Loc!$A135)</f>
        <v>0</v>
      </c>
      <c r="BC135" s="1">
        <f>SUMIFS(Xuat!$G$5:$G$1000,Xuat!$C$5:$C$1000,DATE(Thang!$E$4,Thang!$C$4,BC$2),Xuat!$D$5:$D$1000,Loc!$A135)</f>
        <v>0</v>
      </c>
      <c r="BD135" s="1">
        <f>SUMIFS(Xuat!$G$5:$G$1000,Xuat!$C$5:$C$1000,DATE(Thang!$E$4,Thang!$C$4,BD$2),Xuat!$D$5:$D$1000,Loc!$A135)</f>
        <v>0</v>
      </c>
      <c r="BE135" s="1">
        <f>SUMIFS(Xuat!$G$5:$G$1000,Xuat!$C$5:$C$1000,DATE(Thang!$E$4,Thang!$C$4,BE$2),Xuat!$D$5:$D$1000,Loc!$A135)</f>
        <v>0</v>
      </c>
      <c r="BF135" s="1">
        <f>SUMIFS(Xuat!$G$5:$G$1000,Xuat!$C$5:$C$1000,DATE(Thang!$E$4,Thang!$C$4,BF$2),Xuat!$D$5:$D$1000,Loc!$A135)</f>
        <v>0</v>
      </c>
      <c r="BG135" s="1">
        <f>SUMIFS(Xuat!$G$5:$G$1000,Xuat!$C$5:$C$1000,DATE(Thang!$E$4,Thang!$C$4,BG$2),Xuat!$D$5:$D$1000,Loc!$A135)</f>
        <v>0</v>
      </c>
      <c r="BH135" s="1">
        <f>SUMIFS(Xuat!$G$5:$G$1000,Xuat!$C$5:$C$1000,DATE(Thang!$E$4,Thang!$C$4,BH$2),Xuat!$D$5:$D$1000,Loc!$A135)</f>
        <v>0</v>
      </c>
      <c r="BI135" s="1">
        <f>SUMIFS(Xuat!$G$5:$G$1000,Xuat!$C$5:$C$1000,DATE(Thang!$E$4,Thang!$C$4,BI$2),Xuat!$D$5:$D$1000,Loc!$A135)</f>
        <v>0</v>
      </c>
      <c r="BJ135" s="1">
        <f>SUMIFS(Xuat!$G$5:$G$1000,Xuat!$C$5:$C$1000,DATE(Thang!$E$4,Thang!$C$4,BJ$2),Xuat!$D$5:$D$1000,Loc!$A135)</f>
        <v>0</v>
      </c>
      <c r="BK135" s="1">
        <f>SUMIFS(Xuat!$G$5:$G$1000,Xuat!$C$5:$C$1000,DATE(Thang!$E$4,Thang!$C$4,BK$2),Xuat!$D$5:$D$1000,Loc!$A135)</f>
        <v>0</v>
      </c>
      <c r="BL135" s="1">
        <f>SUMIFS(Xuat!$G$5:$G$1000,Xuat!$C$5:$C$1000,DATE(Thang!$E$4,Thang!$C$4,BL$2),Xuat!$D$5:$D$1000,Loc!$A135)</f>
        <v>0</v>
      </c>
      <c r="BM135" s="1">
        <f>SUMIFS(Xuat!$G$5:$G$1000,Xuat!$C$5:$C$1000,DATE(Thang!$E$4,Thang!$C$4,BM$2),Xuat!$D$5:$D$1000,Loc!$A135)</f>
        <v>0</v>
      </c>
      <c r="BN135" s="1">
        <f>SUMIFS(Xuat!$G$5:$G$1000,Xuat!$C$5:$C$1000,DATE(Thang!$E$4,Thang!$C$4,BN$2),Xuat!$D$5:$D$1000,Loc!$A135)</f>
        <v>0</v>
      </c>
      <c r="BO135" s="1">
        <f>SUMIFS(Xuat!$G$5:$G$1000,Xuat!$C$5:$C$1000,DATE(Thang!$E$4,Thang!$C$4,BO$2),Xuat!$D$5:$D$1000,Loc!$A135)</f>
        <v>0</v>
      </c>
    </row>
    <row r="136" spans="1:67" x14ac:dyDescent="0.2">
      <c r="A136" s="2">
        <f>DM!C136</f>
        <v>0</v>
      </c>
      <c r="B136" s="3">
        <f>VLOOKUP(A136,Tondau!$B$5:$F$500,3,0)</f>
        <v>0</v>
      </c>
      <c r="C136" s="3">
        <f t="shared" si="8"/>
        <v>0</v>
      </c>
      <c r="D136" s="3">
        <f t="shared" si="9"/>
        <v>0</v>
      </c>
      <c r="E136" s="3">
        <f t="shared" si="10"/>
        <v>0</v>
      </c>
      <c r="F136" s="7">
        <f>SUMIFS(Nhap!$I$5:$I$1000,Nhap!$E$5:$E$1000,DATE(Thang!$E$4,Thang!$C$4,Loc!$F$2),Nhap!$F$5:$F$1000,Loc!A136)</f>
        <v>0</v>
      </c>
      <c r="G136" s="7">
        <f>SUMIFS(Nhap!$I$5:$I$1000,Nhap!$E$5:$E$1000,DATE(Thang!$E$4,Thang!$C$4,Loc!$G$2),Nhap!$F$5:$F$1000,Loc!A136)</f>
        <v>0</v>
      </c>
      <c r="H136" s="7">
        <f>SUMIFS(Nhap!$I$5:$I$1000,Nhap!$E$5:$E$1000,DATE(Thang!$E$4,Thang!$C$4,Loc!$H$2),Nhap!$F$5:$F$1000,Loc!A136)</f>
        <v>0</v>
      </c>
      <c r="I136" s="7">
        <f>SUMIFS(Nhap!$I$5:$I$1000,Nhap!$E$5:$E$1000,DATE(Thang!$E$4,Thang!$C$4,Loc!$I$2),Nhap!$F$5:$F$1000,Loc!A136)</f>
        <v>0</v>
      </c>
      <c r="J136" s="7">
        <f>SUMIFS(Nhap!$I$5:$I$1000,Nhap!$E$5:$E$1000,DATE(Thang!$E$4,Thang!$C$4,Loc!$J$2),Nhap!$F$5:$F$1000,Loc!A136)</f>
        <v>0</v>
      </c>
      <c r="K136" s="7">
        <f>SUMIFS(Nhap!$I$5:$I$1000,Nhap!$E$5:$E$1000,DATE(Thang!$E$4,Thang!$C$4,Loc!$K$2),Nhap!$F$5:$F$1000,Loc!A136)</f>
        <v>0</v>
      </c>
      <c r="L136" s="7">
        <f>SUMIFS(Nhap!$I$5:$I$1000,Nhap!$E$5:$E$1000,DATE(Thang!$E$4,Thang!$C$4,Loc!$L$2),Nhap!$F$5:$F$1000,Loc!A136)</f>
        <v>0</v>
      </c>
      <c r="M136" s="7">
        <f>SUMIFS(Nhap!$I$5:$I$1000,Nhap!$E$5:$E$1000,DATE(Thang!$E$4,Thang!$C$4,Loc!$M$2),Nhap!$F$5:$F$1000,Loc!A136)</f>
        <v>0</v>
      </c>
      <c r="N136" s="7">
        <f>SUMIFS(Nhap!$I$5:$I$1000,Nhap!$E$5:$E$1000,DATE(Thang!$E$4,Thang!$C$4,Loc!$N$2),Nhap!$F$5:$F$1000,Loc!A136)</f>
        <v>0</v>
      </c>
      <c r="O136" s="7">
        <f>SUMIFS(Nhap!$I$5:$I$1000,Nhap!$E$5:$E$1000,DATE(Thang!$E$4,Thang!$C$4,Loc!$O$2),Nhap!$F$5:$F$1000,Loc!A136)</f>
        <v>0</v>
      </c>
      <c r="P136" s="7">
        <f>SUMIFS(Nhap!$I$5:$I$1000,Nhap!$E$5:$E$1000,DATE(Thang!$E$4,Thang!$C$4,Loc!$P$2),Nhap!$F$5:$F$1000,Loc!A136)</f>
        <v>0</v>
      </c>
      <c r="Q136" s="7">
        <f>SUMIFS(Nhap!$I$5:$I$1000,Nhap!$E$5:$E$1000,DATE(Thang!$E$4,Thang!$C$4,Loc!$Q$2),Nhap!$F$5:$F$1000,Loc!A136)</f>
        <v>0</v>
      </c>
      <c r="R136" s="7">
        <f>SUMIFS(Nhap!$I$5:$I$1000,Nhap!$E$5:$E$1000,DATE(Thang!$E$4,Thang!$C$4,Loc!$R$2),Nhap!$F$5:$F$1000,Loc!A136)</f>
        <v>0</v>
      </c>
      <c r="S136" s="7">
        <f>SUMIFS(Nhap!$I$5:$I$1000,Nhap!$E$5:$E$1000,DATE(Thang!$E$4,Thang!$C$4,Loc!$S$2),Nhap!$F$5:$F$1000,Loc!A136)</f>
        <v>0</v>
      </c>
      <c r="T136" s="7">
        <f>SUMIFS(Nhap!$I$5:$I$1000,Nhap!$E$5:$E$1000,DATE(Thang!$E$4,Thang!$C$4,Loc!$T$2),Nhap!$F$5:$F$1000,Loc!A136)</f>
        <v>0</v>
      </c>
      <c r="U136" s="7">
        <f>SUMIFS(Nhap!$I$5:$I$1000,Nhap!$E$5:$E$1000,DATE(Thang!$E$4,Thang!$C$4,Loc!$U$2),Nhap!$F$5:$F$1000,Loc!A136)</f>
        <v>0</v>
      </c>
      <c r="V136" s="7">
        <f>SUMIFS(Nhap!$I$5:$I$1000,Nhap!$E$5:$E$1000,DATE(Thang!$E$4,Thang!$C$4,Loc!$V$2),Nhap!$F$5:$F$1000,Loc!A136)</f>
        <v>0</v>
      </c>
      <c r="W136" s="7">
        <f>SUMIFS(Nhap!$I$5:$I$1000,Nhap!$E$5:$E$1000,DATE(Thang!$E$4,Thang!$C$4,Loc!$W$2),Nhap!$F$5:$F$1000,Loc!A136)</f>
        <v>0</v>
      </c>
      <c r="X136" s="7">
        <f>SUMIFS(Nhap!$I$5:$I$1000,Nhap!$E$5:$E$1000,DATE(Thang!$E$4,Thang!$C$4,Loc!$X$2),Nhap!$F$5:$F$1000,Loc!A136)</f>
        <v>0</v>
      </c>
      <c r="Y136" s="7">
        <f>SUMIFS(Nhap!$I$5:$I$1000,Nhap!$E$5:$E$1000,DATE(Thang!$E$4,Thang!$C$4,Loc!$Y$2),Nhap!$F$5:$F$1000,Loc!A136)</f>
        <v>0</v>
      </c>
      <c r="Z136" s="7">
        <f>SUMIFS(Nhap!$I$5:$I$1000,Nhap!$E$5:$E$1000,DATE(Thang!$E$4,Thang!$C$4,Loc!$Z$2),Nhap!$F$5:$F$1000,Loc!A136)</f>
        <v>0</v>
      </c>
      <c r="AA136" s="7">
        <f>SUMIFS(Nhap!$I$5:$I$1000,Nhap!$E$5:$E$1000,DATE(Thang!$E$4,Thang!$C$4,Loc!$AA$2),Nhap!$F$5:$F$1000,Loc!A136)</f>
        <v>0</v>
      </c>
      <c r="AB136" s="7">
        <f>SUMIFS(Nhap!$I$5:$I$1000,Nhap!$E$5:$E$1000,DATE(Thang!$E$4,Thang!$C$4,Loc!$AB$2),Nhap!$F$5:$F$1000,Loc!A136)</f>
        <v>0</v>
      </c>
      <c r="AC136" s="7">
        <f>SUMIFS(Nhap!$I$5:$I$1000,Nhap!$E$5:$E$1000,DATE(Thang!$E$4,Thang!$C$4,Loc!$AC$2),Nhap!$F$5:$F$1000,Loc!A136)</f>
        <v>0</v>
      </c>
      <c r="AD136" s="7">
        <f>SUMIFS(Nhap!$I$5:$I$1000,Nhap!$E$5:$E$1000,DATE(Thang!$E$4,Thang!$C$4,Loc!$AD$2),Nhap!$F$5:$F$1000,Loc!$A$5)</f>
        <v>0</v>
      </c>
      <c r="AE136" s="7">
        <f>SUMIFS(Nhap!$I$5:$I$1000,Nhap!$E$5:$E$1000,DATE(Thang!$E$4,Thang!$C$4,Loc!$AE$2),Nhap!$F$5:$F$1000,Loc!A136)</f>
        <v>0</v>
      </c>
      <c r="AF136" s="7">
        <f>SUMIFS(Nhap!$I$5:$I$1000,Nhap!$E$5:$E$1000,DATE(Thang!$E$4,Thang!$C$4,Loc!$AF$2),Nhap!$F$5:$F$1000,Loc!A136)</f>
        <v>0</v>
      </c>
      <c r="AG136" s="7">
        <f>SUMIFS(Nhap!$I$5:$I$1000,Nhap!$E$5:$E$1000,DATE(Thang!$E$4,Thang!$C$4,Loc!$AG$2),Nhap!$F$5:$F$1000,Loc!A136)</f>
        <v>0</v>
      </c>
      <c r="AH136" s="7">
        <f>SUMIFS(Nhap!$I$5:$I$1000,Nhap!$E$5:$E$1000,DATE(Thang!$E$4,Thang!$C$4,Loc!$AH$2),Nhap!$F$5:$F$1000,Loc!A136)</f>
        <v>0</v>
      </c>
      <c r="AI136" s="7">
        <f>SUMIFS(Nhap!$I$5:$I$1000,Nhap!$E$5:$E$1000,DATE(Thang!$E$4,Thang!$C$4,Loc!$AI$2),Nhap!$F$5:$F$1000,Loc!A136)</f>
        <v>0</v>
      </c>
      <c r="AJ136" s="7">
        <f>SUMIFS(Nhap!$I$5:$I$1000,Nhap!$E$5:$E$1000,DATE(Thang!$E$4,Thang!$C$4,Loc!$AJ$2),Nhap!$F$5:$F$1000,Loc!A136)</f>
        <v>0</v>
      </c>
      <c r="AK136" s="1">
        <f>SUMIFS(Xuat!$G$5:$G$1000,Xuat!$C$5:$C$1000,DATE(Thang!$E$4,Thang!$C$4,AK$2),Xuat!$D$5:$D$1000,Loc!$A136)</f>
        <v>0</v>
      </c>
      <c r="AL136" s="1">
        <f>SUMIFS(Xuat!$G$5:$G$1000,Xuat!$C$5:$C$1000,DATE(Thang!$E$4,Thang!$C$4,AL$2),Xuat!$D$5:$D$1000,Loc!$A136)</f>
        <v>0</v>
      </c>
      <c r="AM136" s="1">
        <f>SUMIFS(Xuat!$G$5:$G$1000,Xuat!$C$5:$C$1000,DATE(Thang!$E$4,Thang!$C$4,AM$2),Xuat!$D$5:$D$1000,Loc!$A136)</f>
        <v>0</v>
      </c>
      <c r="AN136" s="1">
        <f>SUMIFS(Xuat!$G$5:$G$1000,Xuat!$C$5:$C$1000,DATE(Thang!$E$4,Thang!$C$4,AN$2),Xuat!$D$5:$D$1000,Loc!$A136)</f>
        <v>0</v>
      </c>
      <c r="AO136" s="1">
        <f>SUMIFS(Xuat!$G$5:$G$1000,Xuat!$C$5:$C$1000,DATE(Thang!$E$4,Thang!$C$4,AO$2),Xuat!$D$5:$D$1000,Loc!$A136)</f>
        <v>0</v>
      </c>
      <c r="AP136" s="1">
        <f>SUMIFS(Xuat!$G$5:$G$1000,Xuat!$C$5:$C$1000,DATE(Thang!$E$4,Thang!$C$4,AP$2),Xuat!$D$5:$D$1000,Loc!$A136)</f>
        <v>0</v>
      </c>
      <c r="AQ136" s="1">
        <f>SUMIFS(Xuat!$G$5:$G$1000,Xuat!$C$5:$C$1000,DATE(Thang!$E$4,Thang!$C$4,AQ$2),Xuat!$D$5:$D$1000,Loc!$A136)</f>
        <v>0</v>
      </c>
      <c r="AR136" s="1">
        <f>SUMIFS(Xuat!$G$5:$G$1000,Xuat!$C$5:$C$1000,DATE(Thang!$E$4,Thang!$C$4,AR$2),Xuat!$D$5:$D$1000,Loc!$A136)</f>
        <v>0</v>
      </c>
      <c r="AS136" s="1">
        <f>SUMIFS(Xuat!$G$5:$G$1000,Xuat!$C$5:$C$1000,DATE(Thang!$E$4,Thang!$C$4,AS$2),Xuat!$D$5:$D$1000,Loc!$A136)</f>
        <v>0</v>
      </c>
      <c r="AT136" s="1">
        <f>SUMIFS(Xuat!$G$5:$G$1000,Xuat!$C$5:$C$1000,DATE(Thang!$E$4,Thang!$C$4,AT$2),Xuat!$D$5:$D$1000,Loc!$A136)</f>
        <v>0</v>
      </c>
      <c r="AU136" s="1">
        <f>SUMIFS(Xuat!$G$5:$G$1000,Xuat!$C$5:$C$1000,DATE(Thang!$E$4,Thang!$C$4,AU$2),Xuat!$D$5:$D$1000,Loc!$A136)</f>
        <v>0</v>
      </c>
      <c r="AV136" s="1">
        <f>SUMIFS(Xuat!$G$5:$G$1000,Xuat!$C$5:$C$1000,DATE(Thang!$E$4,Thang!$C$4,AV$2),Xuat!$D$5:$D$1000,Loc!$A136)</f>
        <v>0</v>
      </c>
      <c r="AW136" s="1">
        <f>SUMIFS(Xuat!$G$5:$G$1000,Xuat!$C$5:$C$1000,DATE(Thang!$E$4,Thang!$C$4,AW$2),Xuat!$D$5:$D$1000,Loc!$A136)</f>
        <v>0</v>
      </c>
      <c r="AX136" s="1">
        <f>SUMIFS(Xuat!$G$5:$G$1000,Xuat!$C$5:$C$1000,DATE(Thang!$E$4,Thang!$C$4,AX$2),Xuat!$D$5:$D$1000,Loc!$A136)</f>
        <v>0</v>
      </c>
      <c r="AY136" s="1">
        <f>SUMIFS(Xuat!$G$5:$G$1000,Xuat!$C$5:$C$1000,DATE(Thang!$E$4,Thang!$C$4,AY$2),Xuat!$D$5:$D$1000,Loc!$A136)</f>
        <v>0</v>
      </c>
      <c r="AZ136" s="1">
        <f>SUMIFS(Xuat!$G$5:$G$1000,Xuat!$C$5:$C$1000,DATE(Thang!$E$4,Thang!$C$4,AZ$2),Xuat!$D$5:$D$1000,Loc!$A136)</f>
        <v>0</v>
      </c>
      <c r="BA136" s="1">
        <f>SUMIFS(Xuat!$G$5:$G$1000,Xuat!$C$5:$C$1000,DATE(Thang!$E$4,Thang!$C$4,BA$2),Xuat!$D$5:$D$1000,Loc!$A136)</f>
        <v>0</v>
      </c>
      <c r="BB136" s="1">
        <f>SUMIFS(Xuat!$G$5:$G$1000,Xuat!$C$5:$C$1000,DATE(Thang!$E$4,Thang!$C$4,BB$2),Xuat!$D$5:$D$1000,Loc!$A136)</f>
        <v>0</v>
      </c>
      <c r="BC136" s="1">
        <f>SUMIFS(Xuat!$G$5:$G$1000,Xuat!$C$5:$C$1000,DATE(Thang!$E$4,Thang!$C$4,BC$2),Xuat!$D$5:$D$1000,Loc!$A136)</f>
        <v>0</v>
      </c>
      <c r="BD136" s="1">
        <f>SUMIFS(Xuat!$G$5:$G$1000,Xuat!$C$5:$C$1000,DATE(Thang!$E$4,Thang!$C$4,BD$2),Xuat!$D$5:$D$1000,Loc!$A136)</f>
        <v>0</v>
      </c>
      <c r="BE136" s="1">
        <f>SUMIFS(Xuat!$G$5:$G$1000,Xuat!$C$5:$C$1000,DATE(Thang!$E$4,Thang!$C$4,BE$2),Xuat!$D$5:$D$1000,Loc!$A136)</f>
        <v>0</v>
      </c>
      <c r="BF136" s="1">
        <f>SUMIFS(Xuat!$G$5:$G$1000,Xuat!$C$5:$C$1000,DATE(Thang!$E$4,Thang!$C$4,BF$2),Xuat!$D$5:$D$1000,Loc!$A136)</f>
        <v>0</v>
      </c>
      <c r="BG136" s="1">
        <f>SUMIFS(Xuat!$G$5:$G$1000,Xuat!$C$5:$C$1000,DATE(Thang!$E$4,Thang!$C$4,BG$2),Xuat!$D$5:$D$1000,Loc!$A136)</f>
        <v>0</v>
      </c>
      <c r="BH136" s="1">
        <f>SUMIFS(Xuat!$G$5:$G$1000,Xuat!$C$5:$C$1000,DATE(Thang!$E$4,Thang!$C$4,BH$2),Xuat!$D$5:$D$1000,Loc!$A136)</f>
        <v>0</v>
      </c>
      <c r="BI136" s="1">
        <f>SUMIFS(Xuat!$G$5:$G$1000,Xuat!$C$5:$C$1000,DATE(Thang!$E$4,Thang!$C$4,BI$2),Xuat!$D$5:$D$1000,Loc!$A136)</f>
        <v>0</v>
      </c>
      <c r="BJ136" s="1">
        <f>SUMIFS(Xuat!$G$5:$G$1000,Xuat!$C$5:$C$1000,DATE(Thang!$E$4,Thang!$C$4,BJ$2),Xuat!$D$5:$D$1000,Loc!$A136)</f>
        <v>0</v>
      </c>
      <c r="BK136" s="1">
        <f>SUMIFS(Xuat!$G$5:$G$1000,Xuat!$C$5:$C$1000,DATE(Thang!$E$4,Thang!$C$4,BK$2),Xuat!$D$5:$D$1000,Loc!$A136)</f>
        <v>0</v>
      </c>
      <c r="BL136" s="1">
        <f>SUMIFS(Xuat!$G$5:$G$1000,Xuat!$C$5:$C$1000,DATE(Thang!$E$4,Thang!$C$4,BL$2),Xuat!$D$5:$D$1000,Loc!$A136)</f>
        <v>0</v>
      </c>
      <c r="BM136" s="1">
        <f>SUMIFS(Xuat!$G$5:$G$1000,Xuat!$C$5:$C$1000,DATE(Thang!$E$4,Thang!$C$4,BM$2),Xuat!$D$5:$D$1000,Loc!$A136)</f>
        <v>0</v>
      </c>
      <c r="BN136" s="1">
        <f>SUMIFS(Xuat!$G$5:$G$1000,Xuat!$C$5:$C$1000,DATE(Thang!$E$4,Thang!$C$4,BN$2),Xuat!$D$5:$D$1000,Loc!$A136)</f>
        <v>0</v>
      </c>
      <c r="BO136" s="1">
        <f>SUMIFS(Xuat!$G$5:$G$1000,Xuat!$C$5:$C$1000,DATE(Thang!$E$4,Thang!$C$4,BO$2),Xuat!$D$5:$D$1000,Loc!$A136)</f>
        <v>0</v>
      </c>
    </row>
    <row r="137" spans="1:67" x14ac:dyDescent="0.2">
      <c r="A137" s="2">
        <f>DM!C137</f>
        <v>0</v>
      </c>
      <c r="B137" s="3">
        <f>VLOOKUP(A137,Tondau!$B$5:$F$500,3,0)</f>
        <v>0</v>
      </c>
      <c r="C137" s="3">
        <f t="shared" si="8"/>
        <v>0</v>
      </c>
      <c r="D137" s="3">
        <f t="shared" si="9"/>
        <v>0</v>
      </c>
      <c r="E137" s="3">
        <f t="shared" si="10"/>
        <v>0</v>
      </c>
      <c r="F137" s="7">
        <f>SUMIFS(Nhap!$I$5:$I$1000,Nhap!$E$5:$E$1000,DATE(Thang!$E$4,Thang!$C$4,Loc!$F$2),Nhap!$F$5:$F$1000,Loc!A137)</f>
        <v>0</v>
      </c>
      <c r="G137" s="7">
        <f>SUMIFS(Nhap!$I$5:$I$1000,Nhap!$E$5:$E$1000,DATE(Thang!$E$4,Thang!$C$4,Loc!$G$2),Nhap!$F$5:$F$1000,Loc!A137)</f>
        <v>0</v>
      </c>
      <c r="H137" s="7">
        <f>SUMIFS(Nhap!$I$5:$I$1000,Nhap!$E$5:$E$1000,DATE(Thang!$E$4,Thang!$C$4,Loc!$H$2),Nhap!$F$5:$F$1000,Loc!A137)</f>
        <v>0</v>
      </c>
      <c r="I137" s="7">
        <f>SUMIFS(Nhap!$I$5:$I$1000,Nhap!$E$5:$E$1000,DATE(Thang!$E$4,Thang!$C$4,Loc!$I$2),Nhap!$F$5:$F$1000,Loc!A137)</f>
        <v>0</v>
      </c>
      <c r="J137" s="7">
        <f>SUMIFS(Nhap!$I$5:$I$1000,Nhap!$E$5:$E$1000,DATE(Thang!$E$4,Thang!$C$4,Loc!$J$2),Nhap!$F$5:$F$1000,Loc!A137)</f>
        <v>0</v>
      </c>
      <c r="K137" s="7">
        <f>SUMIFS(Nhap!$I$5:$I$1000,Nhap!$E$5:$E$1000,DATE(Thang!$E$4,Thang!$C$4,Loc!$K$2),Nhap!$F$5:$F$1000,Loc!A137)</f>
        <v>0</v>
      </c>
      <c r="L137" s="7">
        <f>SUMIFS(Nhap!$I$5:$I$1000,Nhap!$E$5:$E$1000,DATE(Thang!$E$4,Thang!$C$4,Loc!$L$2),Nhap!$F$5:$F$1000,Loc!A137)</f>
        <v>0</v>
      </c>
      <c r="M137" s="7">
        <f>SUMIFS(Nhap!$I$5:$I$1000,Nhap!$E$5:$E$1000,DATE(Thang!$E$4,Thang!$C$4,Loc!$M$2),Nhap!$F$5:$F$1000,Loc!A137)</f>
        <v>0</v>
      </c>
      <c r="N137" s="7">
        <f>SUMIFS(Nhap!$I$5:$I$1000,Nhap!$E$5:$E$1000,DATE(Thang!$E$4,Thang!$C$4,Loc!$N$2),Nhap!$F$5:$F$1000,Loc!A137)</f>
        <v>0</v>
      </c>
      <c r="O137" s="7">
        <f>SUMIFS(Nhap!$I$5:$I$1000,Nhap!$E$5:$E$1000,DATE(Thang!$E$4,Thang!$C$4,Loc!$O$2),Nhap!$F$5:$F$1000,Loc!A137)</f>
        <v>0</v>
      </c>
      <c r="P137" s="7">
        <f>SUMIFS(Nhap!$I$5:$I$1000,Nhap!$E$5:$E$1000,DATE(Thang!$E$4,Thang!$C$4,Loc!$P$2),Nhap!$F$5:$F$1000,Loc!A137)</f>
        <v>0</v>
      </c>
      <c r="Q137" s="7">
        <f>SUMIFS(Nhap!$I$5:$I$1000,Nhap!$E$5:$E$1000,DATE(Thang!$E$4,Thang!$C$4,Loc!$Q$2),Nhap!$F$5:$F$1000,Loc!A137)</f>
        <v>0</v>
      </c>
      <c r="R137" s="7">
        <f>SUMIFS(Nhap!$I$5:$I$1000,Nhap!$E$5:$E$1000,DATE(Thang!$E$4,Thang!$C$4,Loc!$R$2),Nhap!$F$5:$F$1000,Loc!A137)</f>
        <v>0</v>
      </c>
      <c r="S137" s="7">
        <f>SUMIFS(Nhap!$I$5:$I$1000,Nhap!$E$5:$E$1000,DATE(Thang!$E$4,Thang!$C$4,Loc!$S$2),Nhap!$F$5:$F$1000,Loc!A137)</f>
        <v>0</v>
      </c>
      <c r="T137" s="7">
        <f>SUMIFS(Nhap!$I$5:$I$1000,Nhap!$E$5:$E$1000,DATE(Thang!$E$4,Thang!$C$4,Loc!$T$2),Nhap!$F$5:$F$1000,Loc!A137)</f>
        <v>0</v>
      </c>
      <c r="U137" s="7">
        <f>SUMIFS(Nhap!$I$5:$I$1000,Nhap!$E$5:$E$1000,DATE(Thang!$E$4,Thang!$C$4,Loc!$U$2),Nhap!$F$5:$F$1000,Loc!A137)</f>
        <v>0</v>
      </c>
      <c r="V137" s="7">
        <f>SUMIFS(Nhap!$I$5:$I$1000,Nhap!$E$5:$E$1000,DATE(Thang!$E$4,Thang!$C$4,Loc!$V$2),Nhap!$F$5:$F$1000,Loc!A137)</f>
        <v>0</v>
      </c>
      <c r="W137" s="7">
        <f>SUMIFS(Nhap!$I$5:$I$1000,Nhap!$E$5:$E$1000,DATE(Thang!$E$4,Thang!$C$4,Loc!$W$2),Nhap!$F$5:$F$1000,Loc!A137)</f>
        <v>0</v>
      </c>
      <c r="X137" s="7">
        <f>SUMIFS(Nhap!$I$5:$I$1000,Nhap!$E$5:$E$1000,DATE(Thang!$E$4,Thang!$C$4,Loc!$X$2),Nhap!$F$5:$F$1000,Loc!A137)</f>
        <v>0</v>
      </c>
      <c r="Y137" s="7">
        <f>SUMIFS(Nhap!$I$5:$I$1000,Nhap!$E$5:$E$1000,DATE(Thang!$E$4,Thang!$C$4,Loc!$Y$2),Nhap!$F$5:$F$1000,Loc!A137)</f>
        <v>0</v>
      </c>
      <c r="Z137" s="7">
        <f>SUMIFS(Nhap!$I$5:$I$1000,Nhap!$E$5:$E$1000,DATE(Thang!$E$4,Thang!$C$4,Loc!$Z$2),Nhap!$F$5:$F$1000,Loc!A137)</f>
        <v>0</v>
      </c>
      <c r="AA137" s="7">
        <f>SUMIFS(Nhap!$I$5:$I$1000,Nhap!$E$5:$E$1000,DATE(Thang!$E$4,Thang!$C$4,Loc!$AA$2),Nhap!$F$5:$F$1000,Loc!A137)</f>
        <v>0</v>
      </c>
      <c r="AB137" s="7">
        <f>SUMIFS(Nhap!$I$5:$I$1000,Nhap!$E$5:$E$1000,DATE(Thang!$E$4,Thang!$C$4,Loc!$AB$2),Nhap!$F$5:$F$1000,Loc!A137)</f>
        <v>0</v>
      </c>
      <c r="AC137" s="7">
        <f>SUMIFS(Nhap!$I$5:$I$1000,Nhap!$E$5:$E$1000,DATE(Thang!$E$4,Thang!$C$4,Loc!$AC$2),Nhap!$F$5:$F$1000,Loc!A137)</f>
        <v>0</v>
      </c>
      <c r="AD137" s="7">
        <f>SUMIFS(Nhap!$I$5:$I$1000,Nhap!$E$5:$E$1000,DATE(Thang!$E$4,Thang!$C$4,Loc!$AD$2),Nhap!$F$5:$F$1000,Loc!$A$5)</f>
        <v>0</v>
      </c>
      <c r="AE137" s="7">
        <f>SUMIFS(Nhap!$I$5:$I$1000,Nhap!$E$5:$E$1000,DATE(Thang!$E$4,Thang!$C$4,Loc!$AE$2),Nhap!$F$5:$F$1000,Loc!A137)</f>
        <v>0</v>
      </c>
      <c r="AF137" s="7">
        <f>SUMIFS(Nhap!$I$5:$I$1000,Nhap!$E$5:$E$1000,DATE(Thang!$E$4,Thang!$C$4,Loc!$AF$2),Nhap!$F$5:$F$1000,Loc!A137)</f>
        <v>0</v>
      </c>
      <c r="AG137" s="7">
        <f>SUMIFS(Nhap!$I$5:$I$1000,Nhap!$E$5:$E$1000,DATE(Thang!$E$4,Thang!$C$4,Loc!$AG$2),Nhap!$F$5:$F$1000,Loc!A137)</f>
        <v>0</v>
      </c>
      <c r="AH137" s="7">
        <f>SUMIFS(Nhap!$I$5:$I$1000,Nhap!$E$5:$E$1000,DATE(Thang!$E$4,Thang!$C$4,Loc!$AH$2),Nhap!$F$5:$F$1000,Loc!A137)</f>
        <v>0</v>
      </c>
      <c r="AI137" s="7">
        <f>SUMIFS(Nhap!$I$5:$I$1000,Nhap!$E$5:$E$1000,DATE(Thang!$E$4,Thang!$C$4,Loc!$AI$2),Nhap!$F$5:$F$1000,Loc!A137)</f>
        <v>0</v>
      </c>
      <c r="AJ137" s="7">
        <f>SUMIFS(Nhap!$I$5:$I$1000,Nhap!$E$5:$E$1000,DATE(Thang!$E$4,Thang!$C$4,Loc!$AJ$2),Nhap!$F$5:$F$1000,Loc!A137)</f>
        <v>0</v>
      </c>
      <c r="AK137" s="1">
        <f>SUMIFS(Xuat!$G$5:$G$1000,Xuat!$C$5:$C$1000,DATE(Thang!$E$4,Thang!$C$4,AK$2),Xuat!$D$5:$D$1000,Loc!$A137)</f>
        <v>0</v>
      </c>
      <c r="AL137" s="1">
        <f>SUMIFS(Xuat!$G$5:$G$1000,Xuat!$C$5:$C$1000,DATE(Thang!$E$4,Thang!$C$4,AL$2),Xuat!$D$5:$D$1000,Loc!$A137)</f>
        <v>0</v>
      </c>
      <c r="AM137" s="1">
        <f>SUMIFS(Xuat!$G$5:$G$1000,Xuat!$C$5:$C$1000,DATE(Thang!$E$4,Thang!$C$4,AM$2),Xuat!$D$5:$D$1000,Loc!$A137)</f>
        <v>0</v>
      </c>
      <c r="AN137" s="1">
        <f>SUMIFS(Xuat!$G$5:$G$1000,Xuat!$C$5:$C$1000,DATE(Thang!$E$4,Thang!$C$4,AN$2),Xuat!$D$5:$D$1000,Loc!$A137)</f>
        <v>0</v>
      </c>
      <c r="AO137" s="1">
        <f>SUMIFS(Xuat!$G$5:$G$1000,Xuat!$C$5:$C$1000,DATE(Thang!$E$4,Thang!$C$4,AO$2),Xuat!$D$5:$D$1000,Loc!$A137)</f>
        <v>0</v>
      </c>
      <c r="AP137" s="1">
        <f>SUMIFS(Xuat!$G$5:$G$1000,Xuat!$C$5:$C$1000,DATE(Thang!$E$4,Thang!$C$4,AP$2),Xuat!$D$5:$D$1000,Loc!$A137)</f>
        <v>0</v>
      </c>
      <c r="AQ137" s="1">
        <f>SUMIFS(Xuat!$G$5:$G$1000,Xuat!$C$5:$C$1000,DATE(Thang!$E$4,Thang!$C$4,AQ$2),Xuat!$D$5:$D$1000,Loc!$A137)</f>
        <v>0</v>
      </c>
      <c r="AR137" s="1">
        <f>SUMIFS(Xuat!$G$5:$G$1000,Xuat!$C$5:$C$1000,DATE(Thang!$E$4,Thang!$C$4,AR$2),Xuat!$D$5:$D$1000,Loc!$A137)</f>
        <v>0</v>
      </c>
      <c r="AS137" s="1">
        <f>SUMIFS(Xuat!$G$5:$G$1000,Xuat!$C$5:$C$1000,DATE(Thang!$E$4,Thang!$C$4,AS$2),Xuat!$D$5:$D$1000,Loc!$A137)</f>
        <v>0</v>
      </c>
      <c r="AT137" s="1">
        <f>SUMIFS(Xuat!$G$5:$G$1000,Xuat!$C$5:$C$1000,DATE(Thang!$E$4,Thang!$C$4,AT$2),Xuat!$D$5:$D$1000,Loc!$A137)</f>
        <v>0</v>
      </c>
      <c r="AU137" s="1">
        <f>SUMIFS(Xuat!$G$5:$G$1000,Xuat!$C$5:$C$1000,DATE(Thang!$E$4,Thang!$C$4,AU$2),Xuat!$D$5:$D$1000,Loc!$A137)</f>
        <v>0</v>
      </c>
      <c r="AV137" s="1">
        <f>SUMIFS(Xuat!$G$5:$G$1000,Xuat!$C$5:$C$1000,DATE(Thang!$E$4,Thang!$C$4,AV$2),Xuat!$D$5:$D$1000,Loc!$A137)</f>
        <v>0</v>
      </c>
      <c r="AW137" s="1">
        <f>SUMIFS(Xuat!$G$5:$G$1000,Xuat!$C$5:$C$1000,DATE(Thang!$E$4,Thang!$C$4,AW$2),Xuat!$D$5:$D$1000,Loc!$A137)</f>
        <v>0</v>
      </c>
      <c r="AX137" s="1">
        <f>SUMIFS(Xuat!$G$5:$G$1000,Xuat!$C$5:$C$1000,DATE(Thang!$E$4,Thang!$C$4,AX$2),Xuat!$D$5:$D$1000,Loc!$A137)</f>
        <v>0</v>
      </c>
      <c r="AY137" s="1">
        <f>SUMIFS(Xuat!$G$5:$G$1000,Xuat!$C$5:$C$1000,DATE(Thang!$E$4,Thang!$C$4,AY$2),Xuat!$D$5:$D$1000,Loc!$A137)</f>
        <v>0</v>
      </c>
      <c r="AZ137" s="1">
        <f>SUMIFS(Xuat!$G$5:$G$1000,Xuat!$C$5:$C$1000,DATE(Thang!$E$4,Thang!$C$4,AZ$2),Xuat!$D$5:$D$1000,Loc!$A137)</f>
        <v>0</v>
      </c>
      <c r="BA137" s="1">
        <f>SUMIFS(Xuat!$G$5:$G$1000,Xuat!$C$5:$C$1000,DATE(Thang!$E$4,Thang!$C$4,BA$2),Xuat!$D$5:$D$1000,Loc!$A137)</f>
        <v>0</v>
      </c>
      <c r="BB137" s="1">
        <f>SUMIFS(Xuat!$G$5:$G$1000,Xuat!$C$5:$C$1000,DATE(Thang!$E$4,Thang!$C$4,BB$2),Xuat!$D$5:$D$1000,Loc!$A137)</f>
        <v>0</v>
      </c>
      <c r="BC137" s="1">
        <f>SUMIFS(Xuat!$G$5:$G$1000,Xuat!$C$5:$C$1000,DATE(Thang!$E$4,Thang!$C$4,BC$2),Xuat!$D$5:$D$1000,Loc!$A137)</f>
        <v>0</v>
      </c>
      <c r="BD137" s="1">
        <f>SUMIFS(Xuat!$G$5:$G$1000,Xuat!$C$5:$C$1000,DATE(Thang!$E$4,Thang!$C$4,BD$2),Xuat!$D$5:$D$1000,Loc!$A137)</f>
        <v>0</v>
      </c>
      <c r="BE137" s="1">
        <f>SUMIFS(Xuat!$G$5:$G$1000,Xuat!$C$5:$C$1000,DATE(Thang!$E$4,Thang!$C$4,BE$2),Xuat!$D$5:$D$1000,Loc!$A137)</f>
        <v>0</v>
      </c>
      <c r="BF137" s="1">
        <f>SUMIFS(Xuat!$G$5:$G$1000,Xuat!$C$5:$C$1000,DATE(Thang!$E$4,Thang!$C$4,BF$2),Xuat!$D$5:$D$1000,Loc!$A137)</f>
        <v>0</v>
      </c>
      <c r="BG137" s="1">
        <f>SUMIFS(Xuat!$G$5:$G$1000,Xuat!$C$5:$C$1000,DATE(Thang!$E$4,Thang!$C$4,BG$2),Xuat!$D$5:$D$1000,Loc!$A137)</f>
        <v>0</v>
      </c>
      <c r="BH137" s="1">
        <f>SUMIFS(Xuat!$G$5:$G$1000,Xuat!$C$5:$C$1000,DATE(Thang!$E$4,Thang!$C$4,BH$2),Xuat!$D$5:$D$1000,Loc!$A137)</f>
        <v>0</v>
      </c>
      <c r="BI137" s="1">
        <f>SUMIFS(Xuat!$G$5:$G$1000,Xuat!$C$5:$C$1000,DATE(Thang!$E$4,Thang!$C$4,BI$2),Xuat!$D$5:$D$1000,Loc!$A137)</f>
        <v>0</v>
      </c>
      <c r="BJ137" s="1">
        <f>SUMIFS(Xuat!$G$5:$G$1000,Xuat!$C$5:$C$1000,DATE(Thang!$E$4,Thang!$C$4,BJ$2),Xuat!$D$5:$D$1000,Loc!$A137)</f>
        <v>0</v>
      </c>
      <c r="BK137" s="1">
        <f>SUMIFS(Xuat!$G$5:$G$1000,Xuat!$C$5:$C$1000,DATE(Thang!$E$4,Thang!$C$4,BK$2),Xuat!$D$5:$D$1000,Loc!$A137)</f>
        <v>0</v>
      </c>
      <c r="BL137" s="1">
        <f>SUMIFS(Xuat!$G$5:$G$1000,Xuat!$C$5:$C$1000,DATE(Thang!$E$4,Thang!$C$4,BL$2),Xuat!$D$5:$D$1000,Loc!$A137)</f>
        <v>0</v>
      </c>
      <c r="BM137" s="1">
        <f>SUMIFS(Xuat!$G$5:$G$1000,Xuat!$C$5:$C$1000,DATE(Thang!$E$4,Thang!$C$4,BM$2),Xuat!$D$5:$D$1000,Loc!$A137)</f>
        <v>0</v>
      </c>
      <c r="BN137" s="1">
        <f>SUMIFS(Xuat!$G$5:$G$1000,Xuat!$C$5:$C$1000,DATE(Thang!$E$4,Thang!$C$4,BN$2),Xuat!$D$5:$D$1000,Loc!$A137)</f>
        <v>0</v>
      </c>
      <c r="BO137" s="1">
        <f>SUMIFS(Xuat!$G$5:$G$1000,Xuat!$C$5:$C$1000,DATE(Thang!$E$4,Thang!$C$4,BO$2),Xuat!$D$5:$D$1000,Loc!$A137)</f>
        <v>0</v>
      </c>
    </row>
    <row r="138" spans="1:67" x14ac:dyDescent="0.2">
      <c r="A138" s="2">
        <f>DM!C138</f>
        <v>0</v>
      </c>
      <c r="B138" s="3">
        <f>VLOOKUP(A138,Tondau!$B$5:$F$500,3,0)</f>
        <v>0</v>
      </c>
      <c r="C138" s="3">
        <f t="shared" si="8"/>
        <v>0</v>
      </c>
      <c r="D138" s="3">
        <f t="shared" si="9"/>
        <v>0</v>
      </c>
      <c r="E138" s="3">
        <f t="shared" si="10"/>
        <v>0</v>
      </c>
      <c r="F138" s="7">
        <f>SUMIFS(Nhap!$I$5:$I$1000,Nhap!$E$5:$E$1000,DATE(Thang!$E$4,Thang!$C$4,Loc!$F$2),Nhap!$F$5:$F$1000,Loc!A138)</f>
        <v>0</v>
      </c>
      <c r="G138" s="7">
        <f>SUMIFS(Nhap!$I$5:$I$1000,Nhap!$E$5:$E$1000,DATE(Thang!$E$4,Thang!$C$4,Loc!$G$2),Nhap!$F$5:$F$1000,Loc!A138)</f>
        <v>0</v>
      </c>
      <c r="H138" s="7">
        <f>SUMIFS(Nhap!$I$5:$I$1000,Nhap!$E$5:$E$1000,DATE(Thang!$E$4,Thang!$C$4,Loc!$H$2),Nhap!$F$5:$F$1000,Loc!A138)</f>
        <v>0</v>
      </c>
      <c r="I138" s="7">
        <f>SUMIFS(Nhap!$I$5:$I$1000,Nhap!$E$5:$E$1000,DATE(Thang!$E$4,Thang!$C$4,Loc!$I$2),Nhap!$F$5:$F$1000,Loc!A138)</f>
        <v>0</v>
      </c>
      <c r="J138" s="7">
        <f>SUMIFS(Nhap!$I$5:$I$1000,Nhap!$E$5:$E$1000,DATE(Thang!$E$4,Thang!$C$4,Loc!$J$2),Nhap!$F$5:$F$1000,Loc!A138)</f>
        <v>0</v>
      </c>
      <c r="K138" s="7">
        <f>SUMIFS(Nhap!$I$5:$I$1000,Nhap!$E$5:$E$1000,DATE(Thang!$E$4,Thang!$C$4,Loc!$K$2),Nhap!$F$5:$F$1000,Loc!A138)</f>
        <v>0</v>
      </c>
      <c r="L138" s="7">
        <f>SUMIFS(Nhap!$I$5:$I$1000,Nhap!$E$5:$E$1000,DATE(Thang!$E$4,Thang!$C$4,Loc!$L$2),Nhap!$F$5:$F$1000,Loc!A138)</f>
        <v>0</v>
      </c>
      <c r="M138" s="7">
        <f>SUMIFS(Nhap!$I$5:$I$1000,Nhap!$E$5:$E$1000,DATE(Thang!$E$4,Thang!$C$4,Loc!$M$2),Nhap!$F$5:$F$1000,Loc!A138)</f>
        <v>0</v>
      </c>
      <c r="N138" s="7">
        <f>SUMIFS(Nhap!$I$5:$I$1000,Nhap!$E$5:$E$1000,DATE(Thang!$E$4,Thang!$C$4,Loc!$N$2),Nhap!$F$5:$F$1000,Loc!A138)</f>
        <v>0</v>
      </c>
      <c r="O138" s="7">
        <f>SUMIFS(Nhap!$I$5:$I$1000,Nhap!$E$5:$E$1000,DATE(Thang!$E$4,Thang!$C$4,Loc!$O$2),Nhap!$F$5:$F$1000,Loc!A138)</f>
        <v>0</v>
      </c>
      <c r="P138" s="7">
        <f>SUMIFS(Nhap!$I$5:$I$1000,Nhap!$E$5:$E$1000,DATE(Thang!$E$4,Thang!$C$4,Loc!$P$2),Nhap!$F$5:$F$1000,Loc!A138)</f>
        <v>0</v>
      </c>
      <c r="Q138" s="7">
        <f>SUMIFS(Nhap!$I$5:$I$1000,Nhap!$E$5:$E$1000,DATE(Thang!$E$4,Thang!$C$4,Loc!$Q$2),Nhap!$F$5:$F$1000,Loc!A138)</f>
        <v>0</v>
      </c>
      <c r="R138" s="7">
        <f>SUMIFS(Nhap!$I$5:$I$1000,Nhap!$E$5:$E$1000,DATE(Thang!$E$4,Thang!$C$4,Loc!$R$2),Nhap!$F$5:$F$1000,Loc!A138)</f>
        <v>0</v>
      </c>
      <c r="S138" s="7">
        <f>SUMIFS(Nhap!$I$5:$I$1000,Nhap!$E$5:$E$1000,DATE(Thang!$E$4,Thang!$C$4,Loc!$S$2),Nhap!$F$5:$F$1000,Loc!A138)</f>
        <v>0</v>
      </c>
      <c r="T138" s="7">
        <f>SUMIFS(Nhap!$I$5:$I$1000,Nhap!$E$5:$E$1000,DATE(Thang!$E$4,Thang!$C$4,Loc!$T$2),Nhap!$F$5:$F$1000,Loc!A138)</f>
        <v>0</v>
      </c>
      <c r="U138" s="7">
        <f>SUMIFS(Nhap!$I$5:$I$1000,Nhap!$E$5:$E$1000,DATE(Thang!$E$4,Thang!$C$4,Loc!$U$2),Nhap!$F$5:$F$1000,Loc!A138)</f>
        <v>0</v>
      </c>
      <c r="V138" s="7">
        <f>SUMIFS(Nhap!$I$5:$I$1000,Nhap!$E$5:$E$1000,DATE(Thang!$E$4,Thang!$C$4,Loc!$V$2),Nhap!$F$5:$F$1000,Loc!A138)</f>
        <v>0</v>
      </c>
      <c r="W138" s="7">
        <f>SUMIFS(Nhap!$I$5:$I$1000,Nhap!$E$5:$E$1000,DATE(Thang!$E$4,Thang!$C$4,Loc!$W$2),Nhap!$F$5:$F$1000,Loc!A138)</f>
        <v>0</v>
      </c>
      <c r="X138" s="7">
        <f>SUMIFS(Nhap!$I$5:$I$1000,Nhap!$E$5:$E$1000,DATE(Thang!$E$4,Thang!$C$4,Loc!$X$2),Nhap!$F$5:$F$1000,Loc!A138)</f>
        <v>0</v>
      </c>
      <c r="Y138" s="7">
        <f>SUMIFS(Nhap!$I$5:$I$1000,Nhap!$E$5:$E$1000,DATE(Thang!$E$4,Thang!$C$4,Loc!$Y$2),Nhap!$F$5:$F$1000,Loc!A138)</f>
        <v>0</v>
      </c>
      <c r="Z138" s="7">
        <f>SUMIFS(Nhap!$I$5:$I$1000,Nhap!$E$5:$E$1000,DATE(Thang!$E$4,Thang!$C$4,Loc!$Z$2),Nhap!$F$5:$F$1000,Loc!A138)</f>
        <v>0</v>
      </c>
      <c r="AA138" s="7">
        <f>SUMIFS(Nhap!$I$5:$I$1000,Nhap!$E$5:$E$1000,DATE(Thang!$E$4,Thang!$C$4,Loc!$AA$2),Nhap!$F$5:$F$1000,Loc!A138)</f>
        <v>0</v>
      </c>
      <c r="AB138" s="7">
        <f>SUMIFS(Nhap!$I$5:$I$1000,Nhap!$E$5:$E$1000,DATE(Thang!$E$4,Thang!$C$4,Loc!$AB$2),Nhap!$F$5:$F$1000,Loc!A138)</f>
        <v>0</v>
      </c>
      <c r="AC138" s="7">
        <f>SUMIFS(Nhap!$I$5:$I$1000,Nhap!$E$5:$E$1000,DATE(Thang!$E$4,Thang!$C$4,Loc!$AC$2),Nhap!$F$5:$F$1000,Loc!A138)</f>
        <v>0</v>
      </c>
      <c r="AD138" s="7">
        <f>SUMIFS(Nhap!$I$5:$I$1000,Nhap!$E$5:$E$1000,DATE(Thang!$E$4,Thang!$C$4,Loc!$AD$2),Nhap!$F$5:$F$1000,Loc!$A$5)</f>
        <v>0</v>
      </c>
      <c r="AE138" s="7">
        <f>SUMIFS(Nhap!$I$5:$I$1000,Nhap!$E$5:$E$1000,DATE(Thang!$E$4,Thang!$C$4,Loc!$AE$2),Nhap!$F$5:$F$1000,Loc!A138)</f>
        <v>0</v>
      </c>
      <c r="AF138" s="7">
        <f>SUMIFS(Nhap!$I$5:$I$1000,Nhap!$E$5:$E$1000,DATE(Thang!$E$4,Thang!$C$4,Loc!$AF$2),Nhap!$F$5:$F$1000,Loc!A138)</f>
        <v>0</v>
      </c>
      <c r="AG138" s="7">
        <f>SUMIFS(Nhap!$I$5:$I$1000,Nhap!$E$5:$E$1000,DATE(Thang!$E$4,Thang!$C$4,Loc!$AG$2),Nhap!$F$5:$F$1000,Loc!A138)</f>
        <v>0</v>
      </c>
      <c r="AH138" s="7">
        <f>SUMIFS(Nhap!$I$5:$I$1000,Nhap!$E$5:$E$1000,DATE(Thang!$E$4,Thang!$C$4,Loc!$AH$2),Nhap!$F$5:$F$1000,Loc!A138)</f>
        <v>0</v>
      </c>
      <c r="AI138" s="7">
        <f>SUMIFS(Nhap!$I$5:$I$1000,Nhap!$E$5:$E$1000,DATE(Thang!$E$4,Thang!$C$4,Loc!$AI$2),Nhap!$F$5:$F$1000,Loc!A138)</f>
        <v>0</v>
      </c>
      <c r="AJ138" s="7">
        <f>SUMIFS(Nhap!$I$5:$I$1000,Nhap!$E$5:$E$1000,DATE(Thang!$E$4,Thang!$C$4,Loc!$AJ$2),Nhap!$F$5:$F$1000,Loc!A138)</f>
        <v>0</v>
      </c>
      <c r="AK138" s="1">
        <f>SUMIFS(Xuat!$G$5:$G$1000,Xuat!$C$5:$C$1000,DATE(Thang!$E$4,Thang!$C$4,AK$2),Xuat!$D$5:$D$1000,Loc!$A138)</f>
        <v>0</v>
      </c>
      <c r="AL138" s="1">
        <f>SUMIFS(Xuat!$G$5:$G$1000,Xuat!$C$5:$C$1000,DATE(Thang!$E$4,Thang!$C$4,AL$2),Xuat!$D$5:$D$1000,Loc!$A138)</f>
        <v>0</v>
      </c>
      <c r="AM138" s="1">
        <f>SUMIFS(Xuat!$G$5:$G$1000,Xuat!$C$5:$C$1000,DATE(Thang!$E$4,Thang!$C$4,AM$2),Xuat!$D$5:$D$1000,Loc!$A138)</f>
        <v>0</v>
      </c>
      <c r="AN138" s="1">
        <f>SUMIFS(Xuat!$G$5:$G$1000,Xuat!$C$5:$C$1000,DATE(Thang!$E$4,Thang!$C$4,AN$2),Xuat!$D$5:$D$1000,Loc!$A138)</f>
        <v>0</v>
      </c>
      <c r="AO138" s="1">
        <f>SUMIFS(Xuat!$G$5:$G$1000,Xuat!$C$5:$C$1000,DATE(Thang!$E$4,Thang!$C$4,AO$2),Xuat!$D$5:$D$1000,Loc!$A138)</f>
        <v>0</v>
      </c>
      <c r="AP138" s="1">
        <f>SUMIFS(Xuat!$G$5:$G$1000,Xuat!$C$5:$C$1000,DATE(Thang!$E$4,Thang!$C$4,AP$2),Xuat!$D$5:$D$1000,Loc!$A138)</f>
        <v>0</v>
      </c>
      <c r="AQ138" s="1">
        <f>SUMIFS(Xuat!$G$5:$G$1000,Xuat!$C$5:$C$1000,DATE(Thang!$E$4,Thang!$C$4,AQ$2),Xuat!$D$5:$D$1000,Loc!$A138)</f>
        <v>0</v>
      </c>
      <c r="AR138" s="1">
        <f>SUMIFS(Xuat!$G$5:$G$1000,Xuat!$C$5:$C$1000,DATE(Thang!$E$4,Thang!$C$4,AR$2),Xuat!$D$5:$D$1000,Loc!$A138)</f>
        <v>0</v>
      </c>
      <c r="AS138" s="1">
        <f>SUMIFS(Xuat!$G$5:$G$1000,Xuat!$C$5:$C$1000,DATE(Thang!$E$4,Thang!$C$4,AS$2),Xuat!$D$5:$D$1000,Loc!$A138)</f>
        <v>0</v>
      </c>
      <c r="AT138" s="1">
        <f>SUMIFS(Xuat!$G$5:$G$1000,Xuat!$C$5:$C$1000,DATE(Thang!$E$4,Thang!$C$4,AT$2),Xuat!$D$5:$D$1000,Loc!$A138)</f>
        <v>0</v>
      </c>
      <c r="AU138" s="1">
        <f>SUMIFS(Xuat!$G$5:$G$1000,Xuat!$C$5:$C$1000,DATE(Thang!$E$4,Thang!$C$4,AU$2),Xuat!$D$5:$D$1000,Loc!$A138)</f>
        <v>0</v>
      </c>
      <c r="AV138" s="1">
        <f>SUMIFS(Xuat!$G$5:$G$1000,Xuat!$C$5:$C$1000,DATE(Thang!$E$4,Thang!$C$4,AV$2),Xuat!$D$5:$D$1000,Loc!$A138)</f>
        <v>0</v>
      </c>
      <c r="AW138" s="1">
        <f>SUMIFS(Xuat!$G$5:$G$1000,Xuat!$C$5:$C$1000,DATE(Thang!$E$4,Thang!$C$4,AW$2),Xuat!$D$5:$D$1000,Loc!$A138)</f>
        <v>0</v>
      </c>
      <c r="AX138" s="1">
        <f>SUMIFS(Xuat!$G$5:$G$1000,Xuat!$C$5:$C$1000,DATE(Thang!$E$4,Thang!$C$4,AX$2),Xuat!$D$5:$D$1000,Loc!$A138)</f>
        <v>0</v>
      </c>
      <c r="AY138" s="1">
        <f>SUMIFS(Xuat!$G$5:$G$1000,Xuat!$C$5:$C$1000,DATE(Thang!$E$4,Thang!$C$4,AY$2),Xuat!$D$5:$D$1000,Loc!$A138)</f>
        <v>0</v>
      </c>
      <c r="AZ138" s="1">
        <f>SUMIFS(Xuat!$G$5:$G$1000,Xuat!$C$5:$C$1000,DATE(Thang!$E$4,Thang!$C$4,AZ$2),Xuat!$D$5:$D$1000,Loc!$A138)</f>
        <v>0</v>
      </c>
      <c r="BA138" s="1">
        <f>SUMIFS(Xuat!$G$5:$G$1000,Xuat!$C$5:$C$1000,DATE(Thang!$E$4,Thang!$C$4,BA$2),Xuat!$D$5:$D$1000,Loc!$A138)</f>
        <v>0</v>
      </c>
      <c r="BB138" s="1">
        <f>SUMIFS(Xuat!$G$5:$G$1000,Xuat!$C$5:$C$1000,DATE(Thang!$E$4,Thang!$C$4,BB$2),Xuat!$D$5:$D$1000,Loc!$A138)</f>
        <v>0</v>
      </c>
      <c r="BC138" s="1">
        <f>SUMIFS(Xuat!$G$5:$G$1000,Xuat!$C$5:$C$1000,DATE(Thang!$E$4,Thang!$C$4,BC$2),Xuat!$D$5:$D$1000,Loc!$A138)</f>
        <v>0</v>
      </c>
      <c r="BD138" s="1">
        <f>SUMIFS(Xuat!$G$5:$G$1000,Xuat!$C$5:$C$1000,DATE(Thang!$E$4,Thang!$C$4,BD$2),Xuat!$D$5:$D$1000,Loc!$A138)</f>
        <v>0</v>
      </c>
      <c r="BE138" s="1">
        <f>SUMIFS(Xuat!$G$5:$G$1000,Xuat!$C$5:$C$1000,DATE(Thang!$E$4,Thang!$C$4,BE$2),Xuat!$D$5:$D$1000,Loc!$A138)</f>
        <v>0</v>
      </c>
      <c r="BF138" s="1">
        <f>SUMIFS(Xuat!$G$5:$G$1000,Xuat!$C$5:$C$1000,DATE(Thang!$E$4,Thang!$C$4,BF$2),Xuat!$D$5:$D$1000,Loc!$A138)</f>
        <v>0</v>
      </c>
      <c r="BG138" s="1">
        <f>SUMIFS(Xuat!$G$5:$G$1000,Xuat!$C$5:$C$1000,DATE(Thang!$E$4,Thang!$C$4,BG$2),Xuat!$D$5:$D$1000,Loc!$A138)</f>
        <v>0</v>
      </c>
      <c r="BH138" s="1">
        <f>SUMIFS(Xuat!$G$5:$G$1000,Xuat!$C$5:$C$1000,DATE(Thang!$E$4,Thang!$C$4,BH$2),Xuat!$D$5:$D$1000,Loc!$A138)</f>
        <v>0</v>
      </c>
      <c r="BI138" s="1">
        <f>SUMIFS(Xuat!$G$5:$G$1000,Xuat!$C$5:$C$1000,DATE(Thang!$E$4,Thang!$C$4,BI$2),Xuat!$D$5:$D$1000,Loc!$A138)</f>
        <v>0</v>
      </c>
      <c r="BJ138" s="1">
        <f>SUMIFS(Xuat!$G$5:$G$1000,Xuat!$C$5:$C$1000,DATE(Thang!$E$4,Thang!$C$4,BJ$2),Xuat!$D$5:$D$1000,Loc!$A138)</f>
        <v>0</v>
      </c>
      <c r="BK138" s="1">
        <f>SUMIFS(Xuat!$G$5:$G$1000,Xuat!$C$5:$C$1000,DATE(Thang!$E$4,Thang!$C$4,BK$2),Xuat!$D$5:$D$1000,Loc!$A138)</f>
        <v>0</v>
      </c>
      <c r="BL138" s="1">
        <f>SUMIFS(Xuat!$G$5:$G$1000,Xuat!$C$5:$C$1000,DATE(Thang!$E$4,Thang!$C$4,BL$2),Xuat!$D$5:$D$1000,Loc!$A138)</f>
        <v>0</v>
      </c>
      <c r="BM138" s="1">
        <f>SUMIFS(Xuat!$G$5:$G$1000,Xuat!$C$5:$C$1000,DATE(Thang!$E$4,Thang!$C$4,BM$2),Xuat!$D$5:$D$1000,Loc!$A138)</f>
        <v>0</v>
      </c>
      <c r="BN138" s="1">
        <f>SUMIFS(Xuat!$G$5:$G$1000,Xuat!$C$5:$C$1000,DATE(Thang!$E$4,Thang!$C$4,BN$2),Xuat!$D$5:$D$1000,Loc!$A138)</f>
        <v>0</v>
      </c>
      <c r="BO138" s="1">
        <f>SUMIFS(Xuat!$G$5:$G$1000,Xuat!$C$5:$C$1000,DATE(Thang!$E$4,Thang!$C$4,BO$2),Xuat!$D$5:$D$1000,Loc!$A138)</f>
        <v>0</v>
      </c>
    </row>
    <row r="139" spans="1:67" x14ac:dyDescent="0.2">
      <c r="A139" s="2">
        <f>DM!C139</f>
        <v>0</v>
      </c>
      <c r="B139" s="3">
        <f>VLOOKUP(A139,Tondau!$B$5:$F$500,3,0)</f>
        <v>0</v>
      </c>
      <c r="C139" s="3">
        <f t="shared" si="8"/>
        <v>0</v>
      </c>
      <c r="D139" s="3">
        <f t="shared" si="9"/>
        <v>0</v>
      </c>
      <c r="E139" s="3">
        <f t="shared" si="10"/>
        <v>0</v>
      </c>
      <c r="F139" s="7">
        <f>SUMIFS(Nhap!$I$5:$I$1000,Nhap!$E$5:$E$1000,DATE(Thang!$E$4,Thang!$C$4,Loc!$F$2),Nhap!$F$5:$F$1000,Loc!A139)</f>
        <v>0</v>
      </c>
      <c r="G139" s="7">
        <f>SUMIFS(Nhap!$I$5:$I$1000,Nhap!$E$5:$E$1000,DATE(Thang!$E$4,Thang!$C$4,Loc!$G$2),Nhap!$F$5:$F$1000,Loc!A139)</f>
        <v>0</v>
      </c>
      <c r="H139" s="7">
        <f>SUMIFS(Nhap!$I$5:$I$1000,Nhap!$E$5:$E$1000,DATE(Thang!$E$4,Thang!$C$4,Loc!$H$2),Nhap!$F$5:$F$1000,Loc!A139)</f>
        <v>0</v>
      </c>
      <c r="I139" s="7">
        <f>SUMIFS(Nhap!$I$5:$I$1000,Nhap!$E$5:$E$1000,DATE(Thang!$E$4,Thang!$C$4,Loc!$I$2),Nhap!$F$5:$F$1000,Loc!A139)</f>
        <v>0</v>
      </c>
      <c r="J139" s="7">
        <f>SUMIFS(Nhap!$I$5:$I$1000,Nhap!$E$5:$E$1000,DATE(Thang!$E$4,Thang!$C$4,Loc!$J$2),Nhap!$F$5:$F$1000,Loc!A139)</f>
        <v>0</v>
      </c>
      <c r="K139" s="7">
        <f>SUMIFS(Nhap!$I$5:$I$1000,Nhap!$E$5:$E$1000,DATE(Thang!$E$4,Thang!$C$4,Loc!$K$2),Nhap!$F$5:$F$1000,Loc!A139)</f>
        <v>0</v>
      </c>
      <c r="L139" s="7">
        <f>SUMIFS(Nhap!$I$5:$I$1000,Nhap!$E$5:$E$1000,DATE(Thang!$E$4,Thang!$C$4,Loc!$L$2),Nhap!$F$5:$F$1000,Loc!A139)</f>
        <v>0</v>
      </c>
      <c r="M139" s="7">
        <f>SUMIFS(Nhap!$I$5:$I$1000,Nhap!$E$5:$E$1000,DATE(Thang!$E$4,Thang!$C$4,Loc!$M$2),Nhap!$F$5:$F$1000,Loc!A139)</f>
        <v>0</v>
      </c>
      <c r="N139" s="7">
        <f>SUMIFS(Nhap!$I$5:$I$1000,Nhap!$E$5:$E$1000,DATE(Thang!$E$4,Thang!$C$4,Loc!$N$2),Nhap!$F$5:$F$1000,Loc!A139)</f>
        <v>0</v>
      </c>
      <c r="O139" s="7">
        <f>SUMIFS(Nhap!$I$5:$I$1000,Nhap!$E$5:$E$1000,DATE(Thang!$E$4,Thang!$C$4,Loc!$O$2),Nhap!$F$5:$F$1000,Loc!A139)</f>
        <v>0</v>
      </c>
      <c r="P139" s="7">
        <f>SUMIFS(Nhap!$I$5:$I$1000,Nhap!$E$5:$E$1000,DATE(Thang!$E$4,Thang!$C$4,Loc!$P$2),Nhap!$F$5:$F$1000,Loc!A139)</f>
        <v>0</v>
      </c>
      <c r="Q139" s="7">
        <f>SUMIFS(Nhap!$I$5:$I$1000,Nhap!$E$5:$E$1000,DATE(Thang!$E$4,Thang!$C$4,Loc!$Q$2),Nhap!$F$5:$F$1000,Loc!A139)</f>
        <v>0</v>
      </c>
      <c r="R139" s="7">
        <f>SUMIFS(Nhap!$I$5:$I$1000,Nhap!$E$5:$E$1000,DATE(Thang!$E$4,Thang!$C$4,Loc!$R$2),Nhap!$F$5:$F$1000,Loc!A139)</f>
        <v>0</v>
      </c>
      <c r="S139" s="7">
        <f>SUMIFS(Nhap!$I$5:$I$1000,Nhap!$E$5:$E$1000,DATE(Thang!$E$4,Thang!$C$4,Loc!$S$2),Nhap!$F$5:$F$1000,Loc!A139)</f>
        <v>0</v>
      </c>
      <c r="T139" s="7">
        <f>SUMIFS(Nhap!$I$5:$I$1000,Nhap!$E$5:$E$1000,DATE(Thang!$E$4,Thang!$C$4,Loc!$T$2),Nhap!$F$5:$F$1000,Loc!A139)</f>
        <v>0</v>
      </c>
      <c r="U139" s="7">
        <f>SUMIFS(Nhap!$I$5:$I$1000,Nhap!$E$5:$E$1000,DATE(Thang!$E$4,Thang!$C$4,Loc!$U$2),Nhap!$F$5:$F$1000,Loc!A139)</f>
        <v>0</v>
      </c>
      <c r="V139" s="7">
        <f>SUMIFS(Nhap!$I$5:$I$1000,Nhap!$E$5:$E$1000,DATE(Thang!$E$4,Thang!$C$4,Loc!$V$2),Nhap!$F$5:$F$1000,Loc!A139)</f>
        <v>0</v>
      </c>
      <c r="W139" s="7">
        <f>SUMIFS(Nhap!$I$5:$I$1000,Nhap!$E$5:$E$1000,DATE(Thang!$E$4,Thang!$C$4,Loc!$W$2),Nhap!$F$5:$F$1000,Loc!A139)</f>
        <v>0</v>
      </c>
      <c r="X139" s="7">
        <f>SUMIFS(Nhap!$I$5:$I$1000,Nhap!$E$5:$E$1000,DATE(Thang!$E$4,Thang!$C$4,Loc!$X$2),Nhap!$F$5:$F$1000,Loc!A139)</f>
        <v>0</v>
      </c>
      <c r="Y139" s="7">
        <f>SUMIFS(Nhap!$I$5:$I$1000,Nhap!$E$5:$E$1000,DATE(Thang!$E$4,Thang!$C$4,Loc!$Y$2),Nhap!$F$5:$F$1000,Loc!A139)</f>
        <v>0</v>
      </c>
      <c r="Z139" s="7">
        <f>SUMIFS(Nhap!$I$5:$I$1000,Nhap!$E$5:$E$1000,DATE(Thang!$E$4,Thang!$C$4,Loc!$Z$2),Nhap!$F$5:$F$1000,Loc!A139)</f>
        <v>0</v>
      </c>
      <c r="AA139" s="7">
        <f>SUMIFS(Nhap!$I$5:$I$1000,Nhap!$E$5:$E$1000,DATE(Thang!$E$4,Thang!$C$4,Loc!$AA$2),Nhap!$F$5:$F$1000,Loc!A139)</f>
        <v>0</v>
      </c>
      <c r="AB139" s="7">
        <f>SUMIFS(Nhap!$I$5:$I$1000,Nhap!$E$5:$E$1000,DATE(Thang!$E$4,Thang!$C$4,Loc!$AB$2),Nhap!$F$5:$F$1000,Loc!A139)</f>
        <v>0</v>
      </c>
      <c r="AC139" s="7">
        <f>SUMIFS(Nhap!$I$5:$I$1000,Nhap!$E$5:$E$1000,DATE(Thang!$E$4,Thang!$C$4,Loc!$AC$2),Nhap!$F$5:$F$1000,Loc!A139)</f>
        <v>0</v>
      </c>
      <c r="AD139" s="7">
        <f>SUMIFS(Nhap!$I$5:$I$1000,Nhap!$E$5:$E$1000,DATE(Thang!$E$4,Thang!$C$4,Loc!$AD$2),Nhap!$F$5:$F$1000,Loc!$A$5)</f>
        <v>0</v>
      </c>
      <c r="AE139" s="7">
        <f>SUMIFS(Nhap!$I$5:$I$1000,Nhap!$E$5:$E$1000,DATE(Thang!$E$4,Thang!$C$4,Loc!$AE$2),Nhap!$F$5:$F$1000,Loc!A139)</f>
        <v>0</v>
      </c>
      <c r="AF139" s="7">
        <f>SUMIFS(Nhap!$I$5:$I$1000,Nhap!$E$5:$E$1000,DATE(Thang!$E$4,Thang!$C$4,Loc!$AF$2),Nhap!$F$5:$F$1000,Loc!A139)</f>
        <v>0</v>
      </c>
      <c r="AG139" s="7">
        <f>SUMIFS(Nhap!$I$5:$I$1000,Nhap!$E$5:$E$1000,DATE(Thang!$E$4,Thang!$C$4,Loc!$AG$2),Nhap!$F$5:$F$1000,Loc!A139)</f>
        <v>0</v>
      </c>
      <c r="AH139" s="7">
        <f>SUMIFS(Nhap!$I$5:$I$1000,Nhap!$E$5:$E$1000,DATE(Thang!$E$4,Thang!$C$4,Loc!$AH$2),Nhap!$F$5:$F$1000,Loc!A139)</f>
        <v>0</v>
      </c>
      <c r="AI139" s="7">
        <f>SUMIFS(Nhap!$I$5:$I$1000,Nhap!$E$5:$E$1000,DATE(Thang!$E$4,Thang!$C$4,Loc!$AI$2),Nhap!$F$5:$F$1000,Loc!A139)</f>
        <v>0</v>
      </c>
      <c r="AJ139" s="7">
        <f>SUMIFS(Nhap!$I$5:$I$1000,Nhap!$E$5:$E$1000,DATE(Thang!$E$4,Thang!$C$4,Loc!$AJ$2),Nhap!$F$5:$F$1000,Loc!A139)</f>
        <v>0</v>
      </c>
      <c r="AK139" s="1">
        <f>SUMIFS(Xuat!$G$5:$G$1000,Xuat!$C$5:$C$1000,DATE(Thang!$E$4,Thang!$C$4,AK$2),Xuat!$D$5:$D$1000,Loc!$A139)</f>
        <v>0</v>
      </c>
      <c r="AL139" s="1">
        <f>SUMIFS(Xuat!$G$5:$G$1000,Xuat!$C$5:$C$1000,DATE(Thang!$E$4,Thang!$C$4,AL$2),Xuat!$D$5:$D$1000,Loc!$A139)</f>
        <v>0</v>
      </c>
      <c r="AM139" s="1">
        <f>SUMIFS(Xuat!$G$5:$G$1000,Xuat!$C$5:$C$1000,DATE(Thang!$E$4,Thang!$C$4,AM$2),Xuat!$D$5:$D$1000,Loc!$A139)</f>
        <v>0</v>
      </c>
      <c r="AN139" s="1">
        <f>SUMIFS(Xuat!$G$5:$G$1000,Xuat!$C$5:$C$1000,DATE(Thang!$E$4,Thang!$C$4,AN$2),Xuat!$D$5:$D$1000,Loc!$A139)</f>
        <v>0</v>
      </c>
      <c r="AO139" s="1">
        <f>SUMIFS(Xuat!$G$5:$G$1000,Xuat!$C$5:$C$1000,DATE(Thang!$E$4,Thang!$C$4,AO$2),Xuat!$D$5:$D$1000,Loc!$A139)</f>
        <v>0</v>
      </c>
      <c r="AP139" s="1">
        <f>SUMIFS(Xuat!$G$5:$G$1000,Xuat!$C$5:$C$1000,DATE(Thang!$E$4,Thang!$C$4,AP$2),Xuat!$D$5:$D$1000,Loc!$A139)</f>
        <v>0</v>
      </c>
      <c r="AQ139" s="1">
        <f>SUMIFS(Xuat!$G$5:$G$1000,Xuat!$C$5:$C$1000,DATE(Thang!$E$4,Thang!$C$4,AQ$2),Xuat!$D$5:$D$1000,Loc!$A139)</f>
        <v>0</v>
      </c>
      <c r="AR139" s="1">
        <f>SUMIFS(Xuat!$G$5:$G$1000,Xuat!$C$5:$C$1000,DATE(Thang!$E$4,Thang!$C$4,AR$2),Xuat!$D$5:$D$1000,Loc!$A139)</f>
        <v>0</v>
      </c>
      <c r="AS139" s="1">
        <f>SUMIFS(Xuat!$G$5:$G$1000,Xuat!$C$5:$C$1000,DATE(Thang!$E$4,Thang!$C$4,AS$2),Xuat!$D$5:$D$1000,Loc!$A139)</f>
        <v>0</v>
      </c>
      <c r="AT139" s="1">
        <f>SUMIFS(Xuat!$G$5:$G$1000,Xuat!$C$5:$C$1000,DATE(Thang!$E$4,Thang!$C$4,AT$2),Xuat!$D$5:$D$1000,Loc!$A139)</f>
        <v>0</v>
      </c>
      <c r="AU139" s="1">
        <f>SUMIFS(Xuat!$G$5:$G$1000,Xuat!$C$5:$C$1000,DATE(Thang!$E$4,Thang!$C$4,AU$2),Xuat!$D$5:$D$1000,Loc!$A139)</f>
        <v>0</v>
      </c>
      <c r="AV139" s="1">
        <f>SUMIFS(Xuat!$G$5:$G$1000,Xuat!$C$5:$C$1000,DATE(Thang!$E$4,Thang!$C$4,AV$2),Xuat!$D$5:$D$1000,Loc!$A139)</f>
        <v>0</v>
      </c>
      <c r="AW139" s="1">
        <f>SUMIFS(Xuat!$G$5:$G$1000,Xuat!$C$5:$C$1000,DATE(Thang!$E$4,Thang!$C$4,AW$2),Xuat!$D$5:$D$1000,Loc!$A139)</f>
        <v>0</v>
      </c>
      <c r="AX139" s="1">
        <f>SUMIFS(Xuat!$G$5:$G$1000,Xuat!$C$5:$C$1000,DATE(Thang!$E$4,Thang!$C$4,AX$2),Xuat!$D$5:$D$1000,Loc!$A139)</f>
        <v>0</v>
      </c>
      <c r="AY139" s="1">
        <f>SUMIFS(Xuat!$G$5:$G$1000,Xuat!$C$5:$C$1000,DATE(Thang!$E$4,Thang!$C$4,AY$2),Xuat!$D$5:$D$1000,Loc!$A139)</f>
        <v>0</v>
      </c>
      <c r="AZ139" s="1">
        <f>SUMIFS(Xuat!$G$5:$G$1000,Xuat!$C$5:$C$1000,DATE(Thang!$E$4,Thang!$C$4,AZ$2),Xuat!$D$5:$D$1000,Loc!$A139)</f>
        <v>0</v>
      </c>
      <c r="BA139" s="1">
        <f>SUMIFS(Xuat!$G$5:$G$1000,Xuat!$C$5:$C$1000,DATE(Thang!$E$4,Thang!$C$4,BA$2),Xuat!$D$5:$D$1000,Loc!$A139)</f>
        <v>0</v>
      </c>
      <c r="BB139" s="1">
        <f>SUMIFS(Xuat!$G$5:$G$1000,Xuat!$C$5:$C$1000,DATE(Thang!$E$4,Thang!$C$4,BB$2),Xuat!$D$5:$D$1000,Loc!$A139)</f>
        <v>0</v>
      </c>
      <c r="BC139" s="1">
        <f>SUMIFS(Xuat!$G$5:$G$1000,Xuat!$C$5:$C$1000,DATE(Thang!$E$4,Thang!$C$4,BC$2),Xuat!$D$5:$D$1000,Loc!$A139)</f>
        <v>0</v>
      </c>
      <c r="BD139" s="1">
        <f>SUMIFS(Xuat!$G$5:$G$1000,Xuat!$C$5:$C$1000,DATE(Thang!$E$4,Thang!$C$4,BD$2),Xuat!$D$5:$D$1000,Loc!$A139)</f>
        <v>0</v>
      </c>
      <c r="BE139" s="1">
        <f>SUMIFS(Xuat!$G$5:$G$1000,Xuat!$C$5:$C$1000,DATE(Thang!$E$4,Thang!$C$4,BE$2),Xuat!$D$5:$D$1000,Loc!$A139)</f>
        <v>0</v>
      </c>
      <c r="BF139" s="1">
        <f>SUMIFS(Xuat!$G$5:$G$1000,Xuat!$C$5:$C$1000,DATE(Thang!$E$4,Thang!$C$4,BF$2),Xuat!$D$5:$D$1000,Loc!$A139)</f>
        <v>0</v>
      </c>
      <c r="BG139" s="1">
        <f>SUMIFS(Xuat!$G$5:$G$1000,Xuat!$C$5:$C$1000,DATE(Thang!$E$4,Thang!$C$4,BG$2),Xuat!$D$5:$D$1000,Loc!$A139)</f>
        <v>0</v>
      </c>
      <c r="BH139" s="1">
        <f>SUMIFS(Xuat!$G$5:$G$1000,Xuat!$C$5:$C$1000,DATE(Thang!$E$4,Thang!$C$4,BH$2),Xuat!$D$5:$D$1000,Loc!$A139)</f>
        <v>0</v>
      </c>
      <c r="BI139" s="1">
        <f>SUMIFS(Xuat!$G$5:$G$1000,Xuat!$C$5:$C$1000,DATE(Thang!$E$4,Thang!$C$4,BI$2),Xuat!$D$5:$D$1000,Loc!$A139)</f>
        <v>0</v>
      </c>
      <c r="BJ139" s="1">
        <f>SUMIFS(Xuat!$G$5:$G$1000,Xuat!$C$5:$C$1000,DATE(Thang!$E$4,Thang!$C$4,BJ$2),Xuat!$D$5:$D$1000,Loc!$A139)</f>
        <v>0</v>
      </c>
      <c r="BK139" s="1">
        <f>SUMIFS(Xuat!$G$5:$G$1000,Xuat!$C$5:$C$1000,DATE(Thang!$E$4,Thang!$C$4,BK$2),Xuat!$D$5:$D$1000,Loc!$A139)</f>
        <v>0</v>
      </c>
      <c r="BL139" s="1">
        <f>SUMIFS(Xuat!$G$5:$G$1000,Xuat!$C$5:$C$1000,DATE(Thang!$E$4,Thang!$C$4,BL$2),Xuat!$D$5:$D$1000,Loc!$A139)</f>
        <v>0</v>
      </c>
      <c r="BM139" s="1">
        <f>SUMIFS(Xuat!$G$5:$G$1000,Xuat!$C$5:$C$1000,DATE(Thang!$E$4,Thang!$C$4,BM$2),Xuat!$D$5:$D$1000,Loc!$A139)</f>
        <v>0</v>
      </c>
      <c r="BN139" s="1">
        <f>SUMIFS(Xuat!$G$5:$G$1000,Xuat!$C$5:$C$1000,DATE(Thang!$E$4,Thang!$C$4,BN$2),Xuat!$D$5:$D$1000,Loc!$A139)</f>
        <v>0</v>
      </c>
      <c r="BO139" s="1">
        <f>SUMIFS(Xuat!$G$5:$G$1000,Xuat!$C$5:$C$1000,DATE(Thang!$E$4,Thang!$C$4,BO$2),Xuat!$D$5:$D$1000,Loc!$A139)</f>
        <v>0</v>
      </c>
    </row>
    <row r="140" spans="1:67" x14ac:dyDescent="0.2">
      <c r="A140" s="2">
        <f>DM!C140</f>
        <v>0</v>
      </c>
      <c r="B140" s="3">
        <f>VLOOKUP(A140,Tondau!$B$5:$F$500,3,0)</f>
        <v>0</v>
      </c>
      <c r="C140" s="3">
        <f t="shared" si="8"/>
        <v>0</v>
      </c>
      <c r="D140" s="3">
        <f t="shared" si="9"/>
        <v>0</v>
      </c>
      <c r="E140" s="3">
        <f t="shared" si="10"/>
        <v>0</v>
      </c>
      <c r="F140" s="7">
        <f>SUMIFS(Nhap!$I$5:$I$1000,Nhap!$E$5:$E$1000,DATE(Thang!$E$4,Thang!$C$4,Loc!$F$2),Nhap!$F$5:$F$1000,Loc!A140)</f>
        <v>0</v>
      </c>
      <c r="G140" s="7">
        <f>SUMIFS(Nhap!$I$5:$I$1000,Nhap!$E$5:$E$1000,DATE(Thang!$E$4,Thang!$C$4,Loc!$G$2),Nhap!$F$5:$F$1000,Loc!A140)</f>
        <v>0</v>
      </c>
      <c r="H140" s="7">
        <f>SUMIFS(Nhap!$I$5:$I$1000,Nhap!$E$5:$E$1000,DATE(Thang!$E$4,Thang!$C$4,Loc!$H$2),Nhap!$F$5:$F$1000,Loc!A140)</f>
        <v>0</v>
      </c>
      <c r="I140" s="7">
        <f>SUMIFS(Nhap!$I$5:$I$1000,Nhap!$E$5:$E$1000,DATE(Thang!$E$4,Thang!$C$4,Loc!$I$2),Nhap!$F$5:$F$1000,Loc!A140)</f>
        <v>0</v>
      </c>
      <c r="J140" s="7">
        <f>SUMIFS(Nhap!$I$5:$I$1000,Nhap!$E$5:$E$1000,DATE(Thang!$E$4,Thang!$C$4,Loc!$J$2),Nhap!$F$5:$F$1000,Loc!A140)</f>
        <v>0</v>
      </c>
      <c r="K140" s="7">
        <f>SUMIFS(Nhap!$I$5:$I$1000,Nhap!$E$5:$E$1000,DATE(Thang!$E$4,Thang!$C$4,Loc!$K$2),Nhap!$F$5:$F$1000,Loc!A140)</f>
        <v>0</v>
      </c>
      <c r="L140" s="7">
        <f>SUMIFS(Nhap!$I$5:$I$1000,Nhap!$E$5:$E$1000,DATE(Thang!$E$4,Thang!$C$4,Loc!$L$2),Nhap!$F$5:$F$1000,Loc!A140)</f>
        <v>0</v>
      </c>
      <c r="M140" s="7">
        <f>SUMIFS(Nhap!$I$5:$I$1000,Nhap!$E$5:$E$1000,DATE(Thang!$E$4,Thang!$C$4,Loc!$M$2),Nhap!$F$5:$F$1000,Loc!A140)</f>
        <v>0</v>
      </c>
      <c r="N140" s="7">
        <f>SUMIFS(Nhap!$I$5:$I$1000,Nhap!$E$5:$E$1000,DATE(Thang!$E$4,Thang!$C$4,Loc!$N$2),Nhap!$F$5:$F$1000,Loc!A140)</f>
        <v>0</v>
      </c>
      <c r="O140" s="7">
        <f>SUMIFS(Nhap!$I$5:$I$1000,Nhap!$E$5:$E$1000,DATE(Thang!$E$4,Thang!$C$4,Loc!$O$2),Nhap!$F$5:$F$1000,Loc!A140)</f>
        <v>0</v>
      </c>
      <c r="P140" s="7">
        <f>SUMIFS(Nhap!$I$5:$I$1000,Nhap!$E$5:$E$1000,DATE(Thang!$E$4,Thang!$C$4,Loc!$P$2),Nhap!$F$5:$F$1000,Loc!A140)</f>
        <v>0</v>
      </c>
      <c r="Q140" s="7">
        <f>SUMIFS(Nhap!$I$5:$I$1000,Nhap!$E$5:$E$1000,DATE(Thang!$E$4,Thang!$C$4,Loc!$Q$2),Nhap!$F$5:$F$1000,Loc!A140)</f>
        <v>0</v>
      </c>
      <c r="R140" s="7">
        <f>SUMIFS(Nhap!$I$5:$I$1000,Nhap!$E$5:$E$1000,DATE(Thang!$E$4,Thang!$C$4,Loc!$R$2),Nhap!$F$5:$F$1000,Loc!A140)</f>
        <v>0</v>
      </c>
      <c r="S140" s="7">
        <f>SUMIFS(Nhap!$I$5:$I$1000,Nhap!$E$5:$E$1000,DATE(Thang!$E$4,Thang!$C$4,Loc!$S$2),Nhap!$F$5:$F$1000,Loc!A140)</f>
        <v>0</v>
      </c>
      <c r="T140" s="7">
        <f>SUMIFS(Nhap!$I$5:$I$1000,Nhap!$E$5:$E$1000,DATE(Thang!$E$4,Thang!$C$4,Loc!$T$2),Nhap!$F$5:$F$1000,Loc!A140)</f>
        <v>0</v>
      </c>
      <c r="U140" s="7">
        <f>SUMIFS(Nhap!$I$5:$I$1000,Nhap!$E$5:$E$1000,DATE(Thang!$E$4,Thang!$C$4,Loc!$U$2),Nhap!$F$5:$F$1000,Loc!A140)</f>
        <v>0</v>
      </c>
      <c r="V140" s="7">
        <f>SUMIFS(Nhap!$I$5:$I$1000,Nhap!$E$5:$E$1000,DATE(Thang!$E$4,Thang!$C$4,Loc!$V$2),Nhap!$F$5:$F$1000,Loc!A140)</f>
        <v>0</v>
      </c>
      <c r="W140" s="7">
        <f>SUMIFS(Nhap!$I$5:$I$1000,Nhap!$E$5:$E$1000,DATE(Thang!$E$4,Thang!$C$4,Loc!$W$2),Nhap!$F$5:$F$1000,Loc!A140)</f>
        <v>0</v>
      </c>
      <c r="X140" s="7">
        <f>SUMIFS(Nhap!$I$5:$I$1000,Nhap!$E$5:$E$1000,DATE(Thang!$E$4,Thang!$C$4,Loc!$X$2),Nhap!$F$5:$F$1000,Loc!A140)</f>
        <v>0</v>
      </c>
      <c r="Y140" s="7">
        <f>SUMIFS(Nhap!$I$5:$I$1000,Nhap!$E$5:$E$1000,DATE(Thang!$E$4,Thang!$C$4,Loc!$Y$2),Nhap!$F$5:$F$1000,Loc!A140)</f>
        <v>0</v>
      </c>
      <c r="Z140" s="7">
        <f>SUMIFS(Nhap!$I$5:$I$1000,Nhap!$E$5:$E$1000,DATE(Thang!$E$4,Thang!$C$4,Loc!$Z$2),Nhap!$F$5:$F$1000,Loc!A140)</f>
        <v>0</v>
      </c>
      <c r="AA140" s="7">
        <f>SUMIFS(Nhap!$I$5:$I$1000,Nhap!$E$5:$E$1000,DATE(Thang!$E$4,Thang!$C$4,Loc!$AA$2),Nhap!$F$5:$F$1000,Loc!A140)</f>
        <v>0</v>
      </c>
      <c r="AB140" s="7">
        <f>SUMIFS(Nhap!$I$5:$I$1000,Nhap!$E$5:$E$1000,DATE(Thang!$E$4,Thang!$C$4,Loc!$AB$2),Nhap!$F$5:$F$1000,Loc!A140)</f>
        <v>0</v>
      </c>
      <c r="AC140" s="7">
        <f>SUMIFS(Nhap!$I$5:$I$1000,Nhap!$E$5:$E$1000,DATE(Thang!$E$4,Thang!$C$4,Loc!$AC$2),Nhap!$F$5:$F$1000,Loc!A140)</f>
        <v>0</v>
      </c>
      <c r="AD140" s="7">
        <f>SUMIFS(Nhap!$I$5:$I$1000,Nhap!$E$5:$E$1000,DATE(Thang!$E$4,Thang!$C$4,Loc!$AD$2),Nhap!$F$5:$F$1000,Loc!$A$5)</f>
        <v>0</v>
      </c>
      <c r="AE140" s="7">
        <f>SUMIFS(Nhap!$I$5:$I$1000,Nhap!$E$5:$E$1000,DATE(Thang!$E$4,Thang!$C$4,Loc!$AE$2),Nhap!$F$5:$F$1000,Loc!A140)</f>
        <v>0</v>
      </c>
      <c r="AF140" s="7">
        <f>SUMIFS(Nhap!$I$5:$I$1000,Nhap!$E$5:$E$1000,DATE(Thang!$E$4,Thang!$C$4,Loc!$AF$2),Nhap!$F$5:$F$1000,Loc!A140)</f>
        <v>0</v>
      </c>
      <c r="AG140" s="7">
        <f>SUMIFS(Nhap!$I$5:$I$1000,Nhap!$E$5:$E$1000,DATE(Thang!$E$4,Thang!$C$4,Loc!$AG$2),Nhap!$F$5:$F$1000,Loc!A140)</f>
        <v>0</v>
      </c>
      <c r="AH140" s="7">
        <f>SUMIFS(Nhap!$I$5:$I$1000,Nhap!$E$5:$E$1000,DATE(Thang!$E$4,Thang!$C$4,Loc!$AH$2),Nhap!$F$5:$F$1000,Loc!A140)</f>
        <v>0</v>
      </c>
      <c r="AI140" s="7">
        <f>SUMIFS(Nhap!$I$5:$I$1000,Nhap!$E$5:$E$1000,DATE(Thang!$E$4,Thang!$C$4,Loc!$AI$2),Nhap!$F$5:$F$1000,Loc!A140)</f>
        <v>0</v>
      </c>
      <c r="AJ140" s="7">
        <f>SUMIFS(Nhap!$I$5:$I$1000,Nhap!$E$5:$E$1000,DATE(Thang!$E$4,Thang!$C$4,Loc!$AJ$2),Nhap!$F$5:$F$1000,Loc!A140)</f>
        <v>0</v>
      </c>
      <c r="AK140" s="1">
        <f>SUMIFS(Xuat!$G$5:$G$1000,Xuat!$C$5:$C$1000,DATE(Thang!$E$4,Thang!$C$4,AK$2),Xuat!$D$5:$D$1000,Loc!$A140)</f>
        <v>0</v>
      </c>
      <c r="AL140" s="1">
        <f>SUMIFS(Xuat!$G$5:$G$1000,Xuat!$C$5:$C$1000,DATE(Thang!$E$4,Thang!$C$4,AL$2),Xuat!$D$5:$D$1000,Loc!$A140)</f>
        <v>0</v>
      </c>
      <c r="AM140" s="1">
        <f>SUMIFS(Xuat!$G$5:$G$1000,Xuat!$C$5:$C$1000,DATE(Thang!$E$4,Thang!$C$4,AM$2),Xuat!$D$5:$D$1000,Loc!$A140)</f>
        <v>0</v>
      </c>
      <c r="AN140" s="1">
        <f>SUMIFS(Xuat!$G$5:$G$1000,Xuat!$C$5:$C$1000,DATE(Thang!$E$4,Thang!$C$4,AN$2),Xuat!$D$5:$D$1000,Loc!$A140)</f>
        <v>0</v>
      </c>
      <c r="AO140" s="1">
        <f>SUMIFS(Xuat!$G$5:$G$1000,Xuat!$C$5:$C$1000,DATE(Thang!$E$4,Thang!$C$4,AO$2),Xuat!$D$5:$D$1000,Loc!$A140)</f>
        <v>0</v>
      </c>
      <c r="AP140" s="1">
        <f>SUMIFS(Xuat!$G$5:$G$1000,Xuat!$C$5:$C$1000,DATE(Thang!$E$4,Thang!$C$4,AP$2),Xuat!$D$5:$D$1000,Loc!$A140)</f>
        <v>0</v>
      </c>
      <c r="AQ140" s="1">
        <f>SUMIFS(Xuat!$G$5:$G$1000,Xuat!$C$5:$C$1000,DATE(Thang!$E$4,Thang!$C$4,AQ$2),Xuat!$D$5:$D$1000,Loc!$A140)</f>
        <v>0</v>
      </c>
      <c r="AR140" s="1">
        <f>SUMIFS(Xuat!$G$5:$G$1000,Xuat!$C$5:$C$1000,DATE(Thang!$E$4,Thang!$C$4,AR$2),Xuat!$D$5:$D$1000,Loc!$A140)</f>
        <v>0</v>
      </c>
      <c r="AS140" s="1">
        <f>SUMIFS(Xuat!$G$5:$G$1000,Xuat!$C$5:$C$1000,DATE(Thang!$E$4,Thang!$C$4,AS$2),Xuat!$D$5:$D$1000,Loc!$A140)</f>
        <v>0</v>
      </c>
      <c r="AT140" s="1">
        <f>SUMIFS(Xuat!$G$5:$G$1000,Xuat!$C$5:$C$1000,DATE(Thang!$E$4,Thang!$C$4,AT$2),Xuat!$D$5:$D$1000,Loc!$A140)</f>
        <v>0</v>
      </c>
      <c r="AU140" s="1">
        <f>SUMIFS(Xuat!$G$5:$G$1000,Xuat!$C$5:$C$1000,DATE(Thang!$E$4,Thang!$C$4,AU$2),Xuat!$D$5:$D$1000,Loc!$A140)</f>
        <v>0</v>
      </c>
      <c r="AV140" s="1">
        <f>SUMIFS(Xuat!$G$5:$G$1000,Xuat!$C$5:$C$1000,DATE(Thang!$E$4,Thang!$C$4,AV$2),Xuat!$D$5:$D$1000,Loc!$A140)</f>
        <v>0</v>
      </c>
      <c r="AW140" s="1">
        <f>SUMIFS(Xuat!$G$5:$G$1000,Xuat!$C$5:$C$1000,DATE(Thang!$E$4,Thang!$C$4,AW$2),Xuat!$D$5:$D$1000,Loc!$A140)</f>
        <v>0</v>
      </c>
      <c r="AX140" s="1">
        <f>SUMIFS(Xuat!$G$5:$G$1000,Xuat!$C$5:$C$1000,DATE(Thang!$E$4,Thang!$C$4,AX$2),Xuat!$D$5:$D$1000,Loc!$A140)</f>
        <v>0</v>
      </c>
      <c r="AY140" s="1">
        <f>SUMIFS(Xuat!$G$5:$G$1000,Xuat!$C$5:$C$1000,DATE(Thang!$E$4,Thang!$C$4,AY$2),Xuat!$D$5:$D$1000,Loc!$A140)</f>
        <v>0</v>
      </c>
      <c r="AZ140" s="1">
        <f>SUMIFS(Xuat!$G$5:$G$1000,Xuat!$C$5:$C$1000,DATE(Thang!$E$4,Thang!$C$4,AZ$2),Xuat!$D$5:$D$1000,Loc!$A140)</f>
        <v>0</v>
      </c>
      <c r="BA140" s="1">
        <f>SUMIFS(Xuat!$G$5:$G$1000,Xuat!$C$5:$C$1000,DATE(Thang!$E$4,Thang!$C$4,BA$2),Xuat!$D$5:$D$1000,Loc!$A140)</f>
        <v>0</v>
      </c>
      <c r="BB140" s="1">
        <f>SUMIFS(Xuat!$G$5:$G$1000,Xuat!$C$5:$C$1000,DATE(Thang!$E$4,Thang!$C$4,BB$2),Xuat!$D$5:$D$1000,Loc!$A140)</f>
        <v>0</v>
      </c>
      <c r="BC140" s="1">
        <f>SUMIFS(Xuat!$G$5:$G$1000,Xuat!$C$5:$C$1000,DATE(Thang!$E$4,Thang!$C$4,BC$2),Xuat!$D$5:$D$1000,Loc!$A140)</f>
        <v>0</v>
      </c>
      <c r="BD140" s="1">
        <f>SUMIFS(Xuat!$G$5:$G$1000,Xuat!$C$5:$C$1000,DATE(Thang!$E$4,Thang!$C$4,BD$2),Xuat!$D$5:$D$1000,Loc!$A140)</f>
        <v>0</v>
      </c>
      <c r="BE140" s="1">
        <f>SUMIFS(Xuat!$G$5:$G$1000,Xuat!$C$5:$C$1000,DATE(Thang!$E$4,Thang!$C$4,BE$2),Xuat!$D$5:$D$1000,Loc!$A140)</f>
        <v>0</v>
      </c>
      <c r="BF140" s="1">
        <f>SUMIFS(Xuat!$G$5:$G$1000,Xuat!$C$5:$C$1000,DATE(Thang!$E$4,Thang!$C$4,BF$2),Xuat!$D$5:$D$1000,Loc!$A140)</f>
        <v>0</v>
      </c>
      <c r="BG140" s="1">
        <f>SUMIFS(Xuat!$G$5:$G$1000,Xuat!$C$5:$C$1000,DATE(Thang!$E$4,Thang!$C$4,BG$2),Xuat!$D$5:$D$1000,Loc!$A140)</f>
        <v>0</v>
      </c>
      <c r="BH140" s="1">
        <f>SUMIFS(Xuat!$G$5:$G$1000,Xuat!$C$5:$C$1000,DATE(Thang!$E$4,Thang!$C$4,BH$2),Xuat!$D$5:$D$1000,Loc!$A140)</f>
        <v>0</v>
      </c>
      <c r="BI140" s="1">
        <f>SUMIFS(Xuat!$G$5:$G$1000,Xuat!$C$5:$C$1000,DATE(Thang!$E$4,Thang!$C$4,BI$2),Xuat!$D$5:$D$1000,Loc!$A140)</f>
        <v>0</v>
      </c>
      <c r="BJ140" s="1">
        <f>SUMIFS(Xuat!$G$5:$G$1000,Xuat!$C$5:$C$1000,DATE(Thang!$E$4,Thang!$C$4,BJ$2),Xuat!$D$5:$D$1000,Loc!$A140)</f>
        <v>0</v>
      </c>
      <c r="BK140" s="1">
        <f>SUMIFS(Xuat!$G$5:$G$1000,Xuat!$C$5:$C$1000,DATE(Thang!$E$4,Thang!$C$4,BK$2),Xuat!$D$5:$D$1000,Loc!$A140)</f>
        <v>0</v>
      </c>
      <c r="BL140" s="1">
        <f>SUMIFS(Xuat!$G$5:$G$1000,Xuat!$C$5:$C$1000,DATE(Thang!$E$4,Thang!$C$4,BL$2),Xuat!$D$5:$D$1000,Loc!$A140)</f>
        <v>0</v>
      </c>
      <c r="BM140" s="1">
        <f>SUMIFS(Xuat!$G$5:$G$1000,Xuat!$C$5:$C$1000,DATE(Thang!$E$4,Thang!$C$4,BM$2),Xuat!$D$5:$D$1000,Loc!$A140)</f>
        <v>0</v>
      </c>
      <c r="BN140" s="1">
        <f>SUMIFS(Xuat!$G$5:$G$1000,Xuat!$C$5:$C$1000,DATE(Thang!$E$4,Thang!$C$4,BN$2),Xuat!$D$5:$D$1000,Loc!$A140)</f>
        <v>0</v>
      </c>
      <c r="BO140" s="1">
        <f>SUMIFS(Xuat!$G$5:$G$1000,Xuat!$C$5:$C$1000,DATE(Thang!$E$4,Thang!$C$4,BO$2),Xuat!$D$5:$D$1000,Loc!$A140)</f>
        <v>0</v>
      </c>
    </row>
    <row r="141" spans="1:67" x14ac:dyDescent="0.2">
      <c r="A141" s="2">
        <f>DM!C141</f>
        <v>0</v>
      </c>
      <c r="B141" s="3">
        <f>VLOOKUP(A141,Tondau!$B$5:$F$500,3,0)</f>
        <v>0</v>
      </c>
      <c r="C141" s="3">
        <f t="shared" si="8"/>
        <v>0</v>
      </c>
      <c r="D141" s="3">
        <f t="shared" si="9"/>
        <v>0</v>
      </c>
      <c r="E141" s="3">
        <f t="shared" si="10"/>
        <v>0</v>
      </c>
      <c r="F141" s="7">
        <f>SUMIFS(Nhap!$I$5:$I$1000,Nhap!$E$5:$E$1000,DATE(Thang!$E$4,Thang!$C$4,Loc!$F$2),Nhap!$F$5:$F$1000,Loc!A141)</f>
        <v>0</v>
      </c>
      <c r="G141" s="7">
        <f>SUMIFS(Nhap!$I$5:$I$1000,Nhap!$E$5:$E$1000,DATE(Thang!$E$4,Thang!$C$4,Loc!$G$2),Nhap!$F$5:$F$1000,Loc!A141)</f>
        <v>0</v>
      </c>
      <c r="H141" s="7">
        <f>SUMIFS(Nhap!$I$5:$I$1000,Nhap!$E$5:$E$1000,DATE(Thang!$E$4,Thang!$C$4,Loc!$H$2),Nhap!$F$5:$F$1000,Loc!A141)</f>
        <v>0</v>
      </c>
      <c r="I141" s="7">
        <f>SUMIFS(Nhap!$I$5:$I$1000,Nhap!$E$5:$E$1000,DATE(Thang!$E$4,Thang!$C$4,Loc!$I$2),Nhap!$F$5:$F$1000,Loc!A141)</f>
        <v>0</v>
      </c>
      <c r="J141" s="7">
        <f>SUMIFS(Nhap!$I$5:$I$1000,Nhap!$E$5:$E$1000,DATE(Thang!$E$4,Thang!$C$4,Loc!$J$2),Nhap!$F$5:$F$1000,Loc!A141)</f>
        <v>0</v>
      </c>
      <c r="K141" s="7">
        <f>SUMIFS(Nhap!$I$5:$I$1000,Nhap!$E$5:$E$1000,DATE(Thang!$E$4,Thang!$C$4,Loc!$K$2),Nhap!$F$5:$F$1000,Loc!A141)</f>
        <v>0</v>
      </c>
      <c r="L141" s="7">
        <f>SUMIFS(Nhap!$I$5:$I$1000,Nhap!$E$5:$E$1000,DATE(Thang!$E$4,Thang!$C$4,Loc!$L$2),Nhap!$F$5:$F$1000,Loc!A141)</f>
        <v>0</v>
      </c>
      <c r="M141" s="7">
        <f>SUMIFS(Nhap!$I$5:$I$1000,Nhap!$E$5:$E$1000,DATE(Thang!$E$4,Thang!$C$4,Loc!$M$2),Nhap!$F$5:$F$1000,Loc!A141)</f>
        <v>0</v>
      </c>
      <c r="N141" s="7">
        <f>SUMIFS(Nhap!$I$5:$I$1000,Nhap!$E$5:$E$1000,DATE(Thang!$E$4,Thang!$C$4,Loc!$N$2),Nhap!$F$5:$F$1000,Loc!A141)</f>
        <v>0</v>
      </c>
      <c r="O141" s="7">
        <f>SUMIFS(Nhap!$I$5:$I$1000,Nhap!$E$5:$E$1000,DATE(Thang!$E$4,Thang!$C$4,Loc!$O$2),Nhap!$F$5:$F$1000,Loc!A141)</f>
        <v>0</v>
      </c>
      <c r="P141" s="7">
        <f>SUMIFS(Nhap!$I$5:$I$1000,Nhap!$E$5:$E$1000,DATE(Thang!$E$4,Thang!$C$4,Loc!$P$2),Nhap!$F$5:$F$1000,Loc!A141)</f>
        <v>0</v>
      </c>
      <c r="Q141" s="7">
        <f>SUMIFS(Nhap!$I$5:$I$1000,Nhap!$E$5:$E$1000,DATE(Thang!$E$4,Thang!$C$4,Loc!$Q$2),Nhap!$F$5:$F$1000,Loc!A141)</f>
        <v>0</v>
      </c>
      <c r="R141" s="7">
        <f>SUMIFS(Nhap!$I$5:$I$1000,Nhap!$E$5:$E$1000,DATE(Thang!$E$4,Thang!$C$4,Loc!$R$2),Nhap!$F$5:$F$1000,Loc!A141)</f>
        <v>0</v>
      </c>
      <c r="S141" s="7">
        <f>SUMIFS(Nhap!$I$5:$I$1000,Nhap!$E$5:$E$1000,DATE(Thang!$E$4,Thang!$C$4,Loc!$S$2),Nhap!$F$5:$F$1000,Loc!A141)</f>
        <v>0</v>
      </c>
      <c r="T141" s="7">
        <f>SUMIFS(Nhap!$I$5:$I$1000,Nhap!$E$5:$E$1000,DATE(Thang!$E$4,Thang!$C$4,Loc!$T$2),Nhap!$F$5:$F$1000,Loc!A141)</f>
        <v>0</v>
      </c>
      <c r="U141" s="7">
        <f>SUMIFS(Nhap!$I$5:$I$1000,Nhap!$E$5:$E$1000,DATE(Thang!$E$4,Thang!$C$4,Loc!$U$2),Nhap!$F$5:$F$1000,Loc!A141)</f>
        <v>0</v>
      </c>
      <c r="V141" s="7">
        <f>SUMIFS(Nhap!$I$5:$I$1000,Nhap!$E$5:$E$1000,DATE(Thang!$E$4,Thang!$C$4,Loc!$V$2),Nhap!$F$5:$F$1000,Loc!A141)</f>
        <v>0</v>
      </c>
      <c r="W141" s="7">
        <f>SUMIFS(Nhap!$I$5:$I$1000,Nhap!$E$5:$E$1000,DATE(Thang!$E$4,Thang!$C$4,Loc!$W$2),Nhap!$F$5:$F$1000,Loc!A141)</f>
        <v>0</v>
      </c>
      <c r="X141" s="7">
        <f>SUMIFS(Nhap!$I$5:$I$1000,Nhap!$E$5:$E$1000,DATE(Thang!$E$4,Thang!$C$4,Loc!$X$2),Nhap!$F$5:$F$1000,Loc!A141)</f>
        <v>0</v>
      </c>
      <c r="Y141" s="7">
        <f>SUMIFS(Nhap!$I$5:$I$1000,Nhap!$E$5:$E$1000,DATE(Thang!$E$4,Thang!$C$4,Loc!$Y$2),Nhap!$F$5:$F$1000,Loc!A141)</f>
        <v>0</v>
      </c>
      <c r="Z141" s="7">
        <f>SUMIFS(Nhap!$I$5:$I$1000,Nhap!$E$5:$E$1000,DATE(Thang!$E$4,Thang!$C$4,Loc!$Z$2),Nhap!$F$5:$F$1000,Loc!A141)</f>
        <v>0</v>
      </c>
      <c r="AA141" s="7">
        <f>SUMIFS(Nhap!$I$5:$I$1000,Nhap!$E$5:$E$1000,DATE(Thang!$E$4,Thang!$C$4,Loc!$AA$2),Nhap!$F$5:$F$1000,Loc!A141)</f>
        <v>0</v>
      </c>
      <c r="AB141" s="7">
        <f>SUMIFS(Nhap!$I$5:$I$1000,Nhap!$E$5:$E$1000,DATE(Thang!$E$4,Thang!$C$4,Loc!$AB$2),Nhap!$F$5:$F$1000,Loc!A141)</f>
        <v>0</v>
      </c>
      <c r="AC141" s="7">
        <f>SUMIFS(Nhap!$I$5:$I$1000,Nhap!$E$5:$E$1000,DATE(Thang!$E$4,Thang!$C$4,Loc!$AC$2),Nhap!$F$5:$F$1000,Loc!A141)</f>
        <v>0</v>
      </c>
      <c r="AD141" s="7">
        <f>SUMIFS(Nhap!$I$5:$I$1000,Nhap!$E$5:$E$1000,DATE(Thang!$E$4,Thang!$C$4,Loc!$AD$2),Nhap!$F$5:$F$1000,Loc!$A$5)</f>
        <v>0</v>
      </c>
      <c r="AE141" s="7">
        <f>SUMIFS(Nhap!$I$5:$I$1000,Nhap!$E$5:$E$1000,DATE(Thang!$E$4,Thang!$C$4,Loc!$AE$2),Nhap!$F$5:$F$1000,Loc!A141)</f>
        <v>0</v>
      </c>
      <c r="AF141" s="7">
        <f>SUMIFS(Nhap!$I$5:$I$1000,Nhap!$E$5:$E$1000,DATE(Thang!$E$4,Thang!$C$4,Loc!$AF$2),Nhap!$F$5:$F$1000,Loc!A141)</f>
        <v>0</v>
      </c>
      <c r="AG141" s="7">
        <f>SUMIFS(Nhap!$I$5:$I$1000,Nhap!$E$5:$E$1000,DATE(Thang!$E$4,Thang!$C$4,Loc!$AG$2),Nhap!$F$5:$F$1000,Loc!A141)</f>
        <v>0</v>
      </c>
      <c r="AH141" s="7">
        <f>SUMIFS(Nhap!$I$5:$I$1000,Nhap!$E$5:$E$1000,DATE(Thang!$E$4,Thang!$C$4,Loc!$AH$2),Nhap!$F$5:$F$1000,Loc!A141)</f>
        <v>0</v>
      </c>
      <c r="AI141" s="7">
        <f>SUMIFS(Nhap!$I$5:$I$1000,Nhap!$E$5:$E$1000,DATE(Thang!$E$4,Thang!$C$4,Loc!$AI$2),Nhap!$F$5:$F$1000,Loc!A141)</f>
        <v>0</v>
      </c>
      <c r="AJ141" s="7">
        <f>SUMIFS(Nhap!$I$5:$I$1000,Nhap!$E$5:$E$1000,DATE(Thang!$E$4,Thang!$C$4,Loc!$AJ$2),Nhap!$F$5:$F$1000,Loc!A141)</f>
        <v>0</v>
      </c>
      <c r="AK141" s="1">
        <f>SUMIFS(Xuat!$G$5:$G$1000,Xuat!$C$5:$C$1000,DATE(Thang!$E$4,Thang!$C$4,AK$2),Xuat!$D$5:$D$1000,Loc!$A141)</f>
        <v>0</v>
      </c>
      <c r="AL141" s="1">
        <f>SUMIFS(Xuat!$G$5:$G$1000,Xuat!$C$5:$C$1000,DATE(Thang!$E$4,Thang!$C$4,AL$2),Xuat!$D$5:$D$1000,Loc!$A141)</f>
        <v>0</v>
      </c>
      <c r="AM141" s="1">
        <f>SUMIFS(Xuat!$G$5:$G$1000,Xuat!$C$5:$C$1000,DATE(Thang!$E$4,Thang!$C$4,AM$2),Xuat!$D$5:$D$1000,Loc!$A141)</f>
        <v>0</v>
      </c>
      <c r="AN141" s="1">
        <f>SUMIFS(Xuat!$G$5:$G$1000,Xuat!$C$5:$C$1000,DATE(Thang!$E$4,Thang!$C$4,AN$2),Xuat!$D$5:$D$1000,Loc!$A141)</f>
        <v>0</v>
      </c>
      <c r="AO141" s="1">
        <f>SUMIFS(Xuat!$G$5:$G$1000,Xuat!$C$5:$C$1000,DATE(Thang!$E$4,Thang!$C$4,AO$2),Xuat!$D$5:$D$1000,Loc!$A141)</f>
        <v>0</v>
      </c>
      <c r="AP141" s="1">
        <f>SUMIFS(Xuat!$G$5:$G$1000,Xuat!$C$5:$C$1000,DATE(Thang!$E$4,Thang!$C$4,AP$2),Xuat!$D$5:$D$1000,Loc!$A141)</f>
        <v>0</v>
      </c>
      <c r="AQ141" s="1">
        <f>SUMIFS(Xuat!$G$5:$G$1000,Xuat!$C$5:$C$1000,DATE(Thang!$E$4,Thang!$C$4,AQ$2),Xuat!$D$5:$D$1000,Loc!$A141)</f>
        <v>0</v>
      </c>
      <c r="AR141" s="1">
        <f>SUMIFS(Xuat!$G$5:$G$1000,Xuat!$C$5:$C$1000,DATE(Thang!$E$4,Thang!$C$4,AR$2),Xuat!$D$5:$D$1000,Loc!$A141)</f>
        <v>0</v>
      </c>
      <c r="AS141" s="1">
        <f>SUMIFS(Xuat!$G$5:$G$1000,Xuat!$C$5:$C$1000,DATE(Thang!$E$4,Thang!$C$4,AS$2),Xuat!$D$5:$D$1000,Loc!$A141)</f>
        <v>0</v>
      </c>
      <c r="AT141" s="1">
        <f>SUMIFS(Xuat!$G$5:$G$1000,Xuat!$C$5:$C$1000,DATE(Thang!$E$4,Thang!$C$4,AT$2),Xuat!$D$5:$D$1000,Loc!$A141)</f>
        <v>0</v>
      </c>
      <c r="AU141" s="1">
        <f>SUMIFS(Xuat!$G$5:$G$1000,Xuat!$C$5:$C$1000,DATE(Thang!$E$4,Thang!$C$4,AU$2),Xuat!$D$5:$D$1000,Loc!$A141)</f>
        <v>0</v>
      </c>
      <c r="AV141" s="1">
        <f>SUMIFS(Xuat!$G$5:$G$1000,Xuat!$C$5:$C$1000,DATE(Thang!$E$4,Thang!$C$4,AV$2),Xuat!$D$5:$D$1000,Loc!$A141)</f>
        <v>0</v>
      </c>
      <c r="AW141" s="1">
        <f>SUMIFS(Xuat!$G$5:$G$1000,Xuat!$C$5:$C$1000,DATE(Thang!$E$4,Thang!$C$4,AW$2),Xuat!$D$5:$D$1000,Loc!$A141)</f>
        <v>0</v>
      </c>
      <c r="AX141" s="1">
        <f>SUMIFS(Xuat!$G$5:$G$1000,Xuat!$C$5:$C$1000,DATE(Thang!$E$4,Thang!$C$4,AX$2),Xuat!$D$5:$D$1000,Loc!$A141)</f>
        <v>0</v>
      </c>
      <c r="AY141" s="1">
        <f>SUMIFS(Xuat!$G$5:$G$1000,Xuat!$C$5:$C$1000,DATE(Thang!$E$4,Thang!$C$4,AY$2),Xuat!$D$5:$D$1000,Loc!$A141)</f>
        <v>0</v>
      </c>
      <c r="AZ141" s="1">
        <f>SUMIFS(Xuat!$G$5:$G$1000,Xuat!$C$5:$C$1000,DATE(Thang!$E$4,Thang!$C$4,AZ$2),Xuat!$D$5:$D$1000,Loc!$A141)</f>
        <v>0</v>
      </c>
      <c r="BA141" s="1">
        <f>SUMIFS(Xuat!$G$5:$G$1000,Xuat!$C$5:$C$1000,DATE(Thang!$E$4,Thang!$C$4,BA$2),Xuat!$D$5:$D$1000,Loc!$A141)</f>
        <v>0</v>
      </c>
      <c r="BB141" s="1">
        <f>SUMIFS(Xuat!$G$5:$G$1000,Xuat!$C$5:$C$1000,DATE(Thang!$E$4,Thang!$C$4,BB$2),Xuat!$D$5:$D$1000,Loc!$A141)</f>
        <v>0</v>
      </c>
      <c r="BC141" s="1">
        <f>SUMIFS(Xuat!$G$5:$G$1000,Xuat!$C$5:$C$1000,DATE(Thang!$E$4,Thang!$C$4,BC$2),Xuat!$D$5:$D$1000,Loc!$A141)</f>
        <v>0</v>
      </c>
      <c r="BD141" s="1">
        <f>SUMIFS(Xuat!$G$5:$G$1000,Xuat!$C$5:$C$1000,DATE(Thang!$E$4,Thang!$C$4,BD$2),Xuat!$D$5:$D$1000,Loc!$A141)</f>
        <v>0</v>
      </c>
      <c r="BE141" s="1">
        <f>SUMIFS(Xuat!$G$5:$G$1000,Xuat!$C$5:$C$1000,DATE(Thang!$E$4,Thang!$C$4,BE$2),Xuat!$D$5:$D$1000,Loc!$A141)</f>
        <v>0</v>
      </c>
      <c r="BF141" s="1">
        <f>SUMIFS(Xuat!$G$5:$G$1000,Xuat!$C$5:$C$1000,DATE(Thang!$E$4,Thang!$C$4,BF$2),Xuat!$D$5:$D$1000,Loc!$A141)</f>
        <v>0</v>
      </c>
      <c r="BG141" s="1">
        <f>SUMIFS(Xuat!$G$5:$G$1000,Xuat!$C$5:$C$1000,DATE(Thang!$E$4,Thang!$C$4,BG$2),Xuat!$D$5:$D$1000,Loc!$A141)</f>
        <v>0</v>
      </c>
      <c r="BH141" s="1">
        <f>SUMIFS(Xuat!$G$5:$G$1000,Xuat!$C$5:$C$1000,DATE(Thang!$E$4,Thang!$C$4,BH$2),Xuat!$D$5:$D$1000,Loc!$A141)</f>
        <v>0</v>
      </c>
      <c r="BI141" s="1">
        <f>SUMIFS(Xuat!$G$5:$G$1000,Xuat!$C$5:$C$1000,DATE(Thang!$E$4,Thang!$C$4,BI$2),Xuat!$D$5:$D$1000,Loc!$A141)</f>
        <v>0</v>
      </c>
      <c r="BJ141" s="1">
        <f>SUMIFS(Xuat!$G$5:$G$1000,Xuat!$C$5:$C$1000,DATE(Thang!$E$4,Thang!$C$4,BJ$2),Xuat!$D$5:$D$1000,Loc!$A141)</f>
        <v>0</v>
      </c>
      <c r="BK141" s="1">
        <f>SUMIFS(Xuat!$G$5:$G$1000,Xuat!$C$5:$C$1000,DATE(Thang!$E$4,Thang!$C$4,BK$2),Xuat!$D$5:$D$1000,Loc!$A141)</f>
        <v>0</v>
      </c>
      <c r="BL141" s="1">
        <f>SUMIFS(Xuat!$G$5:$G$1000,Xuat!$C$5:$C$1000,DATE(Thang!$E$4,Thang!$C$4,BL$2),Xuat!$D$5:$D$1000,Loc!$A141)</f>
        <v>0</v>
      </c>
      <c r="BM141" s="1">
        <f>SUMIFS(Xuat!$G$5:$G$1000,Xuat!$C$5:$C$1000,DATE(Thang!$E$4,Thang!$C$4,BM$2),Xuat!$D$5:$D$1000,Loc!$A141)</f>
        <v>0</v>
      </c>
      <c r="BN141" s="1">
        <f>SUMIFS(Xuat!$G$5:$G$1000,Xuat!$C$5:$C$1000,DATE(Thang!$E$4,Thang!$C$4,BN$2),Xuat!$D$5:$D$1000,Loc!$A141)</f>
        <v>0</v>
      </c>
      <c r="BO141" s="1">
        <f>SUMIFS(Xuat!$G$5:$G$1000,Xuat!$C$5:$C$1000,DATE(Thang!$E$4,Thang!$C$4,BO$2),Xuat!$D$5:$D$1000,Loc!$A141)</f>
        <v>0</v>
      </c>
    </row>
    <row r="142" spans="1:67" x14ac:dyDescent="0.2">
      <c r="A142" s="2">
        <f>DM!C142</f>
        <v>0</v>
      </c>
      <c r="B142" s="3">
        <f>VLOOKUP(A142,Tondau!$B$5:$F$500,3,0)</f>
        <v>0</v>
      </c>
      <c r="C142" s="3">
        <f t="shared" si="8"/>
        <v>0</v>
      </c>
      <c r="D142" s="3">
        <f t="shared" si="9"/>
        <v>0</v>
      </c>
      <c r="E142" s="3">
        <f t="shared" si="10"/>
        <v>0</v>
      </c>
      <c r="F142" s="7">
        <f>SUMIFS(Nhap!$I$5:$I$1000,Nhap!$E$5:$E$1000,DATE(Thang!$E$4,Thang!$C$4,Loc!$F$2),Nhap!$F$5:$F$1000,Loc!A142)</f>
        <v>0</v>
      </c>
      <c r="G142" s="7">
        <f>SUMIFS(Nhap!$I$5:$I$1000,Nhap!$E$5:$E$1000,DATE(Thang!$E$4,Thang!$C$4,Loc!$G$2),Nhap!$F$5:$F$1000,Loc!A142)</f>
        <v>0</v>
      </c>
      <c r="H142" s="7">
        <f>SUMIFS(Nhap!$I$5:$I$1000,Nhap!$E$5:$E$1000,DATE(Thang!$E$4,Thang!$C$4,Loc!$H$2),Nhap!$F$5:$F$1000,Loc!A142)</f>
        <v>0</v>
      </c>
      <c r="I142" s="7">
        <f>SUMIFS(Nhap!$I$5:$I$1000,Nhap!$E$5:$E$1000,DATE(Thang!$E$4,Thang!$C$4,Loc!$I$2),Nhap!$F$5:$F$1000,Loc!A142)</f>
        <v>0</v>
      </c>
      <c r="J142" s="7">
        <f>SUMIFS(Nhap!$I$5:$I$1000,Nhap!$E$5:$E$1000,DATE(Thang!$E$4,Thang!$C$4,Loc!$J$2),Nhap!$F$5:$F$1000,Loc!A142)</f>
        <v>0</v>
      </c>
      <c r="K142" s="7">
        <f>SUMIFS(Nhap!$I$5:$I$1000,Nhap!$E$5:$E$1000,DATE(Thang!$E$4,Thang!$C$4,Loc!$K$2),Nhap!$F$5:$F$1000,Loc!A142)</f>
        <v>0</v>
      </c>
      <c r="L142" s="7">
        <f>SUMIFS(Nhap!$I$5:$I$1000,Nhap!$E$5:$E$1000,DATE(Thang!$E$4,Thang!$C$4,Loc!$L$2),Nhap!$F$5:$F$1000,Loc!A142)</f>
        <v>0</v>
      </c>
      <c r="M142" s="7">
        <f>SUMIFS(Nhap!$I$5:$I$1000,Nhap!$E$5:$E$1000,DATE(Thang!$E$4,Thang!$C$4,Loc!$M$2),Nhap!$F$5:$F$1000,Loc!A142)</f>
        <v>0</v>
      </c>
      <c r="N142" s="7">
        <f>SUMIFS(Nhap!$I$5:$I$1000,Nhap!$E$5:$E$1000,DATE(Thang!$E$4,Thang!$C$4,Loc!$N$2),Nhap!$F$5:$F$1000,Loc!A142)</f>
        <v>0</v>
      </c>
      <c r="O142" s="7">
        <f>SUMIFS(Nhap!$I$5:$I$1000,Nhap!$E$5:$E$1000,DATE(Thang!$E$4,Thang!$C$4,Loc!$O$2),Nhap!$F$5:$F$1000,Loc!A142)</f>
        <v>0</v>
      </c>
      <c r="P142" s="7">
        <f>SUMIFS(Nhap!$I$5:$I$1000,Nhap!$E$5:$E$1000,DATE(Thang!$E$4,Thang!$C$4,Loc!$P$2),Nhap!$F$5:$F$1000,Loc!A142)</f>
        <v>0</v>
      </c>
      <c r="Q142" s="7">
        <f>SUMIFS(Nhap!$I$5:$I$1000,Nhap!$E$5:$E$1000,DATE(Thang!$E$4,Thang!$C$4,Loc!$Q$2),Nhap!$F$5:$F$1000,Loc!A142)</f>
        <v>0</v>
      </c>
      <c r="R142" s="7">
        <f>SUMIFS(Nhap!$I$5:$I$1000,Nhap!$E$5:$E$1000,DATE(Thang!$E$4,Thang!$C$4,Loc!$R$2),Nhap!$F$5:$F$1000,Loc!A142)</f>
        <v>0</v>
      </c>
      <c r="S142" s="7">
        <f>SUMIFS(Nhap!$I$5:$I$1000,Nhap!$E$5:$E$1000,DATE(Thang!$E$4,Thang!$C$4,Loc!$S$2),Nhap!$F$5:$F$1000,Loc!A142)</f>
        <v>0</v>
      </c>
      <c r="T142" s="7">
        <f>SUMIFS(Nhap!$I$5:$I$1000,Nhap!$E$5:$E$1000,DATE(Thang!$E$4,Thang!$C$4,Loc!$T$2),Nhap!$F$5:$F$1000,Loc!A142)</f>
        <v>0</v>
      </c>
      <c r="U142" s="7">
        <f>SUMIFS(Nhap!$I$5:$I$1000,Nhap!$E$5:$E$1000,DATE(Thang!$E$4,Thang!$C$4,Loc!$U$2),Nhap!$F$5:$F$1000,Loc!A142)</f>
        <v>0</v>
      </c>
      <c r="V142" s="7">
        <f>SUMIFS(Nhap!$I$5:$I$1000,Nhap!$E$5:$E$1000,DATE(Thang!$E$4,Thang!$C$4,Loc!$V$2),Nhap!$F$5:$F$1000,Loc!A142)</f>
        <v>0</v>
      </c>
      <c r="W142" s="7">
        <f>SUMIFS(Nhap!$I$5:$I$1000,Nhap!$E$5:$E$1000,DATE(Thang!$E$4,Thang!$C$4,Loc!$W$2),Nhap!$F$5:$F$1000,Loc!A142)</f>
        <v>0</v>
      </c>
      <c r="X142" s="7">
        <f>SUMIFS(Nhap!$I$5:$I$1000,Nhap!$E$5:$E$1000,DATE(Thang!$E$4,Thang!$C$4,Loc!$X$2),Nhap!$F$5:$F$1000,Loc!A142)</f>
        <v>0</v>
      </c>
      <c r="Y142" s="7">
        <f>SUMIFS(Nhap!$I$5:$I$1000,Nhap!$E$5:$E$1000,DATE(Thang!$E$4,Thang!$C$4,Loc!$Y$2),Nhap!$F$5:$F$1000,Loc!A142)</f>
        <v>0</v>
      </c>
      <c r="Z142" s="7">
        <f>SUMIFS(Nhap!$I$5:$I$1000,Nhap!$E$5:$E$1000,DATE(Thang!$E$4,Thang!$C$4,Loc!$Z$2),Nhap!$F$5:$F$1000,Loc!A142)</f>
        <v>0</v>
      </c>
      <c r="AA142" s="7">
        <f>SUMIFS(Nhap!$I$5:$I$1000,Nhap!$E$5:$E$1000,DATE(Thang!$E$4,Thang!$C$4,Loc!$AA$2),Nhap!$F$5:$F$1000,Loc!A142)</f>
        <v>0</v>
      </c>
      <c r="AB142" s="7">
        <f>SUMIFS(Nhap!$I$5:$I$1000,Nhap!$E$5:$E$1000,DATE(Thang!$E$4,Thang!$C$4,Loc!$AB$2),Nhap!$F$5:$F$1000,Loc!A142)</f>
        <v>0</v>
      </c>
      <c r="AC142" s="7">
        <f>SUMIFS(Nhap!$I$5:$I$1000,Nhap!$E$5:$E$1000,DATE(Thang!$E$4,Thang!$C$4,Loc!$AC$2),Nhap!$F$5:$F$1000,Loc!A142)</f>
        <v>0</v>
      </c>
      <c r="AD142" s="7">
        <f>SUMIFS(Nhap!$I$5:$I$1000,Nhap!$E$5:$E$1000,DATE(Thang!$E$4,Thang!$C$4,Loc!$AD$2),Nhap!$F$5:$F$1000,Loc!$A$5)</f>
        <v>0</v>
      </c>
      <c r="AE142" s="7">
        <f>SUMIFS(Nhap!$I$5:$I$1000,Nhap!$E$5:$E$1000,DATE(Thang!$E$4,Thang!$C$4,Loc!$AE$2),Nhap!$F$5:$F$1000,Loc!A142)</f>
        <v>0</v>
      </c>
      <c r="AF142" s="7">
        <f>SUMIFS(Nhap!$I$5:$I$1000,Nhap!$E$5:$E$1000,DATE(Thang!$E$4,Thang!$C$4,Loc!$AF$2),Nhap!$F$5:$F$1000,Loc!A142)</f>
        <v>0</v>
      </c>
      <c r="AG142" s="7">
        <f>SUMIFS(Nhap!$I$5:$I$1000,Nhap!$E$5:$E$1000,DATE(Thang!$E$4,Thang!$C$4,Loc!$AG$2),Nhap!$F$5:$F$1000,Loc!A142)</f>
        <v>0</v>
      </c>
      <c r="AH142" s="7">
        <f>SUMIFS(Nhap!$I$5:$I$1000,Nhap!$E$5:$E$1000,DATE(Thang!$E$4,Thang!$C$4,Loc!$AH$2),Nhap!$F$5:$F$1000,Loc!A142)</f>
        <v>0</v>
      </c>
      <c r="AI142" s="7">
        <f>SUMIFS(Nhap!$I$5:$I$1000,Nhap!$E$5:$E$1000,DATE(Thang!$E$4,Thang!$C$4,Loc!$AI$2),Nhap!$F$5:$F$1000,Loc!A142)</f>
        <v>0</v>
      </c>
      <c r="AJ142" s="7">
        <f>SUMIFS(Nhap!$I$5:$I$1000,Nhap!$E$5:$E$1000,DATE(Thang!$E$4,Thang!$C$4,Loc!$AJ$2),Nhap!$F$5:$F$1000,Loc!A142)</f>
        <v>0</v>
      </c>
      <c r="AK142" s="1">
        <f>SUMIFS(Xuat!$G$5:$G$1000,Xuat!$C$5:$C$1000,DATE(Thang!$E$4,Thang!$C$4,AK$2),Xuat!$D$5:$D$1000,Loc!$A142)</f>
        <v>0</v>
      </c>
      <c r="AL142" s="1">
        <f>SUMIFS(Xuat!$G$5:$G$1000,Xuat!$C$5:$C$1000,DATE(Thang!$E$4,Thang!$C$4,AL$2),Xuat!$D$5:$D$1000,Loc!$A142)</f>
        <v>0</v>
      </c>
      <c r="AM142" s="1">
        <f>SUMIFS(Xuat!$G$5:$G$1000,Xuat!$C$5:$C$1000,DATE(Thang!$E$4,Thang!$C$4,AM$2),Xuat!$D$5:$D$1000,Loc!$A142)</f>
        <v>0</v>
      </c>
      <c r="AN142" s="1">
        <f>SUMIFS(Xuat!$G$5:$G$1000,Xuat!$C$5:$C$1000,DATE(Thang!$E$4,Thang!$C$4,AN$2),Xuat!$D$5:$D$1000,Loc!$A142)</f>
        <v>0</v>
      </c>
      <c r="AO142" s="1">
        <f>SUMIFS(Xuat!$G$5:$G$1000,Xuat!$C$5:$C$1000,DATE(Thang!$E$4,Thang!$C$4,AO$2),Xuat!$D$5:$D$1000,Loc!$A142)</f>
        <v>0</v>
      </c>
      <c r="AP142" s="1">
        <f>SUMIFS(Xuat!$G$5:$G$1000,Xuat!$C$5:$C$1000,DATE(Thang!$E$4,Thang!$C$4,AP$2),Xuat!$D$5:$D$1000,Loc!$A142)</f>
        <v>0</v>
      </c>
      <c r="AQ142" s="1">
        <f>SUMIFS(Xuat!$G$5:$G$1000,Xuat!$C$5:$C$1000,DATE(Thang!$E$4,Thang!$C$4,AQ$2),Xuat!$D$5:$D$1000,Loc!$A142)</f>
        <v>0</v>
      </c>
      <c r="AR142" s="1">
        <f>SUMIFS(Xuat!$G$5:$G$1000,Xuat!$C$5:$C$1000,DATE(Thang!$E$4,Thang!$C$4,AR$2),Xuat!$D$5:$D$1000,Loc!$A142)</f>
        <v>0</v>
      </c>
      <c r="AS142" s="1">
        <f>SUMIFS(Xuat!$G$5:$G$1000,Xuat!$C$5:$C$1000,DATE(Thang!$E$4,Thang!$C$4,AS$2),Xuat!$D$5:$D$1000,Loc!$A142)</f>
        <v>0</v>
      </c>
      <c r="AT142" s="1">
        <f>SUMIFS(Xuat!$G$5:$G$1000,Xuat!$C$5:$C$1000,DATE(Thang!$E$4,Thang!$C$4,AT$2),Xuat!$D$5:$D$1000,Loc!$A142)</f>
        <v>0</v>
      </c>
      <c r="AU142" s="1">
        <f>SUMIFS(Xuat!$G$5:$G$1000,Xuat!$C$5:$C$1000,DATE(Thang!$E$4,Thang!$C$4,AU$2),Xuat!$D$5:$D$1000,Loc!$A142)</f>
        <v>0</v>
      </c>
      <c r="AV142" s="1">
        <f>SUMIFS(Xuat!$G$5:$G$1000,Xuat!$C$5:$C$1000,DATE(Thang!$E$4,Thang!$C$4,AV$2),Xuat!$D$5:$D$1000,Loc!$A142)</f>
        <v>0</v>
      </c>
      <c r="AW142" s="1">
        <f>SUMIFS(Xuat!$G$5:$G$1000,Xuat!$C$5:$C$1000,DATE(Thang!$E$4,Thang!$C$4,AW$2),Xuat!$D$5:$D$1000,Loc!$A142)</f>
        <v>0</v>
      </c>
      <c r="AX142" s="1">
        <f>SUMIFS(Xuat!$G$5:$G$1000,Xuat!$C$5:$C$1000,DATE(Thang!$E$4,Thang!$C$4,AX$2),Xuat!$D$5:$D$1000,Loc!$A142)</f>
        <v>0</v>
      </c>
      <c r="AY142" s="1">
        <f>SUMIFS(Xuat!$G$5:$G$1000,Xuat!$C$5:$C$1000,DATE(Thang!$E$4,Thang!$C$4,AY$2),Xuat!$D$5:$D$1000,Loc!$A142)</f>
        <v>0</v>
      </c>
      <c r="AZ142" s="1">
        <f>SUMIFS(Xuat!$G$5:$G$1000,Xuat!$C$5:$C$1000,DATE(Thang!$E$4,Thang!$C$4,AZ$2),Xuat!$D$5:$D$1000,Loc!$A142)</f>
        <v>0</v>
      </c>
      <c r="BA142" s="1">
        <f>SUMIFS(Xuat!$G$5:$G$1000,Xuat!$C$5:$C$1000,DATE(Thang!$E$4,Thang!$C$4,BA$2),Xuat!$D$5:$D$1000,Loc!$A142)</f>
        <v>0</v>
      </c>
      <c r="BB142" s="1">
        <f>SUMIFS(Xuat!$G$5:$G$1000,Xuat!$C$5:$C$1000,DATE(Thang!$E$4,Thang!$C$4,BB$2),Xuat!$D$5:$D$1000,Loc!$A142)</f>
        <v>0</v>
      </c>
      <c r="BC142" s="1">
        <f>SUMIFS(Xuat!$G$5:$G$1000,Xuat!$C$5:$C$1000,DATE(Thang!$E$4,Thang!$C$4,BC$2),Xuat!$D$5:$D$1000,Loc!$A142)</f>
        <v>0</v>
      </c>
      <c r="BD142" s="1">
        <f>SUMIFS(Xuat!$G$5:$G$1000,Xuat!$C$5:$C$1000,DATE(Thang!$E$4,Thang!$C$4,BD$2),Xuat!$D$5:$D$1000,Loc!$A142)</f>
        <v>0</v>
      </c>
      <c r="BE142" s="1">
        <f>SUMIFS(Xuat!$G$5:$G$1000,Xuat!$C$5:$C$1000,DATE(Thang!$E$4,Thang!$C$4,BE$2),Xuat!$D$5:$D$1000,Loc!$A142)</f>
        <v>0</v>
      </c>
      <c r="BF142" s="1">
        <f>SUMIFS(Xuat!$G$5:$G$1000,Xuat!$C$5:$C$1000,DATE(Thang!$E$4,Thang!$C$4,BF$2),Xuat!$D$5:$D$1000,Loc!$A142)</f>
        <v>0</v>
      </c>
      <c r="BG142" s="1">
        <f>SUMIFS(Xuat!$G$5:$G$1000,Xuat!$C$5:$C$1000,DATE(Thang!$E$4,Thang!$C$4,BG$2),Xuat!$D$5:$D$1000,Loc!$A142)</f>
        <v>0</v>
      </c>
      <c r="BH142" s="1">
        <f>SUMIFS(Xuat!$G$5:$G$1000,Xuat!$C$5:$C$1000,DATE(Thang!$E$4,Thang!$C$4,BH$2),Xuat!$D$5:$D$1000,Loc!$A142)</f>
        <v>0</v>
      </c>
      <c r="BI142" s="1">
        <f>SUMIFS(Xuat!$G$5:$G$1000,Xuat!$C$5:$C$1000,DATE(Thang!$E$4,Thang!$C$4,BI$2),Xuat!$D$5:$D$1000,Loc!$A142)</f>
        <v>0</v>
      </c>
      <c r="BJ142" s="1">
        <f>SUMIFS(Xuat!$G$5:$G$1000,Xuat!$C$5:$C$1000,DATE(Thang!$E$4,Thang!$C$4,BJ$2),Xuat!$D$5:$D$1000,Loc!$A142)</f>
        <v>0</v>
      </c>
      <c r="BK142" s="1">
        <f>SUMIFS(Xuat!$G$5:$G$1000,Xuat!$C$5:$C$1000,DATE(Thang!$E$4,Thang!$C$4,BK$2),Xuat!$D$5:$D$1000,Loc!$A142)</f>
        <v>0</v>
      </c>
      <c r="BL142" s="1">
        <f>SUMIFS(Xuat!$G$5:$G$1000,Xuat!$C$5:$C$1000,DATE(Thang!$E$4,Thang!$C$4,BL$2),Xuat!$D$5:$D$1000,Loc!$A142)</f>
        <v>0</v>
      </c>
      <c r="BM142" s="1">
        <f>SUMIFS(Xuat!$G$5:$G$1000,Xuat!$C$5:$C$1000,DATE(Thang!$E$4,Thang!$C$4,BM$2),Xuat!$D$5:$D$1000,Loc!$A142)</f>
        <v>0</v>
      </c>
      <c r="BN142" s="1">
        <f>SUMIFS(Xuat!$G$5:$G$1000,Xuat!$C$5:$C$1000,DATE(Thang!$E$4,Thang!$C$4,BN$2),Xuat!$D$5:$D$1000,Loc!$A142)</f>
        <v>0</v>
      </c>
      <c r="BO142" s="1">
        <f>SUMIFS(Xuat!$G$5:$G$1000,Xuat!$C$5:$C$1000,DATE(Thang!$E$4,Thang!$C$4,BO$2),Xuat!$D$5:$D$1000,Loc!$A142)</f>
        <v>0</v>
      </c>
    </row>
    <row r="143" spans="1:67" x14ac:dyDescent="0.2">
      <c r="A143" s="2">
        <f>DM!C143</f>
        <v>0</v>
      </c>
      <c r="B143" s="3">
        <f>VLOOKUP(A143,Tondau!$B$5:$F$500,3,0)</f>
        <v>0</v>
      </c>
      <c r="C143" s="3">
        <f t="shared" si="8"/>
        <v>0</v>
      </c>
      <c r="D143" s="3">
        <f t="shared" si="9"/>
        <v>0</v>
      </c>
      <c r="E143" s="3">
        <f t="shared" si="10"/>
        <v>0</v>
      </c>
      <c r="F143" s="7">
        <f>SUMIFS(Nhap!$I$5:$I$1000,Nhap!$E$5:$E$1000,DATE(Thang!$E$4,Thang!$C$4,Loc!$F$2),Nhap!$F$5:$F$1000,Loc!A143)</f>
        <v>0</v>
      </c>
      <c r="G143" s="7">
        <f>SUMIFS(Nhap!$I$5:$I$1000,Nhap!$E$5:$E$1000,DATE(Thang!$E$4,Thang!$C$4,Loc!$G$2),Nhap!$F$5:$F$1000,Loc!A143)</f>
        <v>0</v>
      </c>
      <c r="H143" s="7">
        <f>SUMIFS(Nhap!$I$5:$I$1000,Nhap!$E$5:$E$1000,DATE(Thang!$E$4,Thang!$C$4,Loc!$H$2),Nhap!$F$5:$F$1000,Loc!A143)</f>
        <v>0</v>
      </c>
      <c r="I143" s="7">
        <f>SUMIFS(Nhap!$I$5:$I$1000,Nhap!$E$5:$E$1000,DATE(Thang!$E$4,Thang!$C$4,Loc!$I$2),Nhap!$F$5:$F$1000,Loc!A143)</f>
        <v>0</v>
      </c>
      <c r="J143" s="7">
        <f>SUMIFS(Nhap!$I$5:$I$1000,Nhap!$E$5:$E$1000,DATE(Thang!$E$4,Thang!$C$4,Loc!$J$2),Nhap!$F$5:$F$1000,Loc!A143)</f>
        <v>0</v>
      </c>
      <c r="K143" s="7">
        <f>SUMIFS(Nhap!$I$5:$I$1000,Nhap!$E$5:$E$1000,DATE(Thang!$E$4,Thang!$C$4,Loc!$K$2),Nhap!$F$5:$F$1000,Loc!A143)</f>
        <v>0</v>
      </c>
      <c r="L143" s="7">
        <f>SUMIFS(Nhap!$I$5:$I$1000,Nhap!$E$5:$E$1000,DATE(Thang!$E$4,Thang!$C$4,Loc!$L$2),Nhap!$F$5:$F$1000,Loc!A143)</f>
        <v>0</v>
      </c>
      <c r="M143" s="7">
        <f>SUMIFS(Nhap!$I$5:$I$1000,Nhap!$E$5:$E$1000,DATE(Thang!$E$4,Thang!$C$4,Loc!$M$2),Nhap!$F$5:$F$1000,Loc!A143)</f>
        <v>0</v>
      </c>
      <c r="N143" s="7">
        <f>SUMIFS(Nhap!$I$5:$I$1000,Nhap!$E$5:$E$1000,DATE(Thang!$E$4,Thang!$C$4,Loc!$N$2),Nhap!$F$5:$F$1000,Loc!A143)</f>
        <v>0</v>
      </c>
      <c r="O143" s="7">
        <f>SUMIFS(Nhap!$I$5:$I$1000,Nhap!$E$5:$E$1000,DATE(Thang!$E$4,Thang!$C$4,Loc!$O$2),Nhap!$F$5:$F$1000,Loc!A143)</f>
        <v>0</v>
      </c>
      <c r="P143" s="7">
        <f>SUMIFS(Nhap!$I$5:$I$1000,Nhap!$E$5:$E$1000,DATE(Thang!$E$4,Thang!$C$4,Loc!$P$2),Nhap!$F$5:$F$1000,Loc!A143)</f>
        <v>0</v>
      </c>
      <c r="Q143" s="7">
        <f>SUMIFS(Nhap!$I$5:$I$1000,Nhap!$E$5:$E$1000,DATE(Thang!$E$4,Thang!$C$4,Loc!$Q$2),Nhap!$F$5:$F$1000,Loc!A143)</f>
        <v>0</v>
      </c>
      <c r="R143" s="7">
        <f>SUMIFS(Nhap!$I$5:$I$1000,Nhap!$E$5:$E$1000,DATE(Thang!$E$4,Thang!$C$4,Loc!$R$2),Nhap!$F$5:$F$1000,Loc!A143)</f>
        <v>0</v>
      </c>
      <c r="S143" s="7">
        <f>SUMIFS(Nhap!$I$5:$I$1000,Nhap!$E$5:$E$1000,DATE(Thang!$E$4,Thang!$C$4,Loc!$S$2),Nhap!$F$5:$F$1000,Loc!A143)</f>
        <v>0</v>
      </c>
      <c r="T143" s="7">
        <f>SUMIFS(Nhap!$I$5:$I$1000,Nhap!$E$5:$E$1000,DATE(Thang!$E$4,Thang!$C$4,Loc!$T$2),Nhap!$F$5:$F$1000,Loc!A143)</f>
        <v>0</v>
      </c>
      <c r="U143" s="7">
        <f>SUMIFS(Nhap!$I$5:$I$1000,Nhap!$E$5:$E$1000,DATE(Thang!$E$4,Thang!$C$4,Loc!$U$2),Nhap!$F$5:$F$1000,Loc!A143)</f>
        <v>0</v>
      </c>
      <c r="V143" s="7">
        <f>SUMIFS(Nhap!$I$5:$I$1000,Nhap!$E$5:$E$1000,DATE(Thang!$E$4,Thang!$C$4,Loc!$V$2),Nhap!$F$5:$F$1000,Loc!A143)</f>
        <v>0</v>
      </c>
      <c r="W143" s="7">
        <f>SUMIFS(Nhap!$I$5:$I$1000,Nhap!$E$5:$E$1000,DATE(Thang!$E$4,Thang!$C$4,Loc!$W$2),Nhap!$F$5:$F$1000,Loc!A143)</f>
        <v>0</v>
      </c>
      <c r="X143" s="7">
        <f>SUMIFS(Nhap!$I$5:$I$1000,Nhap!$E$5:$E$1000,DATE(Thang!$E$4,Thang!$C$4,Loc!$X$2),Nhap!$F$5:$F$1000,Loc!A143)</f>
        <v>0</v>
      </c>
      <c r="Y143" s="7">
        <f>SUMIFS(Nhap!$I$5:$I$1000,Nhap!$E$5:$E$1000,DATE(Thang!$E$4,Thang!$C$4,Loc!$Y$2),Nhap!$F$5:$F$1000,Loc!A143)</f>
        <v>0</v>
      </c>
      <c r="Z143" s="7">
        <f>SUMIFS(Nhap!$I$5:$I$1000,Nhap!$E$5:$E$1000,DATE(Thang!$E$4,Thang!$C$4,Loc!$Z$2),Nhap!$F$5:$F$1000,Loc!A143)</f>
        <v>0</v>
      </c>
      <c r="AA143" s="7">
        <f>SUMIFS(Nhap!$I$5:$I$1000,Nhap!$E$5:$E$1000,DATE(Thang!$E$4,Thang!$C$4,Loc!$AA$2),Nhap!$F$5:$F$1000,Loc!A143)</f>
        <v>0</v>
      </c>
      <c r="AB143" s="7">
        <f>SUMIFS(Nhap!$I$5:$I$1000,Nhap!$E$5:$E$1000,DATE(Thang!$E$4,Thang!$C$4,Loc!$AB$2),Nhap!$F$5:$F$1000,Loc!A143)</f>
        <v>0</v>
      </c>
      <c r="AC143" s="7">
        <f>SUMIFS(Nhap!$I$5:$I$1000,Nhap!$E$5:$E$1000,DATE(Thang!$E$4,Thang!$C$4,Loc!$AC$2),Nhap!$F$5:$F$1000,Loc!A143)</f>
        <v>0</v>
      </c>
      <c r="AD143" s="7">
        <f>SUMIFS(Nhap!$I$5:$I$1000,Nhap!$E$5:$E$1000,DATE(Thang!$E$4,Thang!$C$4,Loc!$AD$2),Nhap!$F$5:$F$1000,Loc!$A$5)</f>
        <v>0</v>
      </c>
      <c r="AE143" s="7">
        <f>SUMIFS(Nhap!$I$5:$I$1000,Nhap!$E$5:$E$1000,DATE(Thang!$E$4,Thang!$C$4,Loc!$AE$2),Nhap!$F$5:$F$1000,Loc!A143)</f>
        <v>0</v>
      </c>
      <c r="AF143" s="7">
        <f>SUMIFS(Nhap!$I$5:$I$1000,Nhap!$E$5:$E$1000,DATE(Thang!$E$4,Thang!$C$4,Loc!$AF$2),Nhap!$F$5:$F$1000,Loc!A143)</f>
        <v>0</v>
      </c>
      <c r="AG143" s="7">
        <f>SUMIFS(Nhap!$I$5:$I$1000,Nhap!$E$5:$E$1000,DATE(Thang!$E$4,Thang!$C$4,Loc!$AG$2),Nhap!$F$5:$F$1000,Loc!A143)</f>
        <v>0</v>
      </c>
      <c r="AH143" s="7">
        <f>SUMIFS(Nhap!$I$5:$I$1000,Nhap!$E$5:$E$1000,DATE(Thang!$E$4,Thang!$C$4,Loc!$AH$2),Nhap!$F$5:$F$1000,Loc!A143)</f>
        <v>0</v>
      </c>
      <c r="AI143" s="7">
        <f>SUMIFS(Nhap!$I$5:$I$1000,Nhap!$E$5:$E$1000,DATE(Thang!$E$4,Thang!$C$4,Loc!$AI$2),Nhap!$F$5:$F$1000,Loc!A143)</f>
        <v>0</v>
      </c>
      <c r="AJ143" s="7">
        <f>SUMIFS(Nhap!$I$5:$I$1000,Nhap!$E$5:$E$1000,DATE(Thang!$E$4,Thang!$C$4,Loc!$AJ$2),Nhap!$F$5:$F$1000,Loc!A143)</f>
        <v>0</v>
      </c>
      <c r="AK143" s="1">
        <f>SUMIFS(Xuat!$G$5:$G$1000,Xuat!$C$5:$C$1000,DATE(Thang!$E$4,Thang!$C$4,AK$2),Xuat!$D$5:$D$1000,Loc!$A143)</f>
        <v>0</v>
      </c>
      <c r="AL143" s="1">
        <f>SUMIFS(Xuat!$G$5:$G$1000,Xuat!$C$5:$C$1000,DATE(Thang!$E$4,Thang!$C$4,AL$2),Xuat!$D$5:$D$1000,Loc!$A143)</f>
        <v>0</v>
      </c>
      <c r="AM143" s="1">
        <f>SUMIFS(Xuat!$G$5:$G$1000,Xuat!$C$5:$C$1000,DATE(Thang!$E$4,Thang!$C$4,AM$2),Xuat!$D$5:$D$1000,Loc!$A143)</f>
        <v>0</v>
      </c>
      <c r="AN143" s="1">
        <f>SUMIFS(Xuat!$G$5:$G$1000,Xuat!$C$5:$C$1000,DATE(Thang!$E$4,Thang!$C$4,AN$2),Xuat!$D$5:$D$1000,Loc!$A143)</f>
        <v>0</v>
      </c>
      <c r="AO143" s="1">
        <f>SUMIFS(Xuat!$G$5:$G$1000,Xuat!$C$5:$C$1000,DATE(Thang!$E$4,Thang!$C$4,AO$2),Xuat!$D$5:$D$1000,Loc!$A143)</f>
        <v>0</v>
      </c>
      <c r="AP143" s="1">
        <f>SUMIFS(Xuat!$G$5:$G$1000,Xuat!$C$5:$C$1000,DATE(Thang!$E$4,Thang!$C$4,AP$2),Xuat!$D$5:$D$1000,Loc!$A143)</f>
        <v>0</v>
      </c>
      <c r="AQ143" s="1">
        <f>SUMIFS(Xuat!$G$5:$G$1000,Xuat!$C$5:$C$1000,DATE(Thang!$E$4,Thang!$C$4,AQ$2),Xuat!$D$5:$D$1000,Loc!$A143)</f>
        <v>0</v>
      </c>
      <c r="AR143" s="1">
        <f>SUMIFS(Xuat!$G$5:$G$1000,Xuat!$C$5:$C$1000,DATE(Thang!$E$4,Thang!$C$4,AR$2),Xuat!$D$5:$D$1000,Loc!$A143)</f>
        <v>0</v>
      </c>
      <c r="AS143" s="1">
        <f>SUMIFS(Xuat!$G$5:$G$1000,Xuat!$C$5:$C$1000,DATE(Thang!$E$4,Thang!$C$4,AS$2),Xuat!$D$5:$D$1000,Loc!$A143)</f>
        <v>0</v>
      </c>
      <c r="AT143" s="1">
        <f>SUMIFS(Xuat!$G$5:$G$1000,Xuat!$C$5:$C$1000,DATE(Thang!$E$4,Thang!$C$4,AT$2),Xuat!$D$5:$D$1000,Loc!$A143)</f>
        <v>0</v>
      </c>
      <c r="AU143" s="1">
        <f>SUMIFS(Xuat!$G$5:$G$1000,Xuat!$C$5:$C$1000,DATE(Thang!$E$4,Thang!$C$4,AU$2),Xuat!$D$5:$D$1000,Loc!$A143)</f>
        <v>0</v>
      </c>
      <c r="AV143" s="1">
        <f>SUMIFS(Xuat!$G$5:$G$1000,Xuat!$C$5:$C$1000,DATE(Thang!$E$4,Thang!$C$4,AV$2),Xuat!$D$5:$D$1000,Loc!$A143)</f>
        <v>0</v>
      </c>
      <c r="AW143" s="1">
        <f>SUMIFS(Xuat!$G$5:$G$1000,Xuat!$C$5:$C$1000,DATE(Thang!$E$4,Thang!$C$4,AW$2),Xuat!$D$5:$D$1000,Loc!$A143)</f>
        <v>0</v>
      </c>
      <c r="AX143" s="1">
        <f>SUMIFS(Xuat!$G$5:$G$1000,Xuat!$C$5:$C$1000,DATE(Thang!$E$4,Thang!$C$4,AX$2),Xuat!$D$5:$D$1000,Loc!$A143)</f>
        <v>0</v>
      </c>
      <c r="AY143" s="1">
        <f>SUMIFS(Xuat!$G$5:$G$1000,Xuat!$C$5:$C$1000,DATE(Thang!$E$4,Thang!$C$4,AY$2),Xuat!$D$5:$D$1000,Loc!$A143)</f>
        <v>0</v>
      </c>
      <c r="AZ143" s="1">
        <f>SUMIFS(Xuat!$G$5:$G$1000,Xuat!$C$5:$C$1000,DATE(Thang!$E$4,Thang!$C$4,AZ$2),Xuat!$D$5:$D$1000,Loc!$A143)</f>
        <v>0</v>
      </c>
      <c r="BA143" s="1">
        <f>SUMIFS(Xuat!$G$5:$G$1000,Xuat!$C$5:$C$1000,DATE(Thang!$E$4,Thang!$C$4,BA$2),Xuat!$D$5:$D$1000,Loc!$A143)</f>
        <v>0</v>
      </c>
      <c r="BB143" s="1">
        <f>SUMIFS(Xuat!$G$5:$G$1000,Xuat!$C$5:$C$1000,DATE(Thang!$E$4,Thang!$C$4,BB$2),Xuat!$D$5:$D$1000,Loc!$A143)</f>
        <v>0</v>
      </c>
      <c r="BC143" s="1">
        <f>SUMIFS(Xuat!$G$5:$G$1000,Xuat!$C$5:$C$1000,DATE(Thang!$E$4,Thang!$C$4,BC$2),Xuat!$D$5:$D$1000,Loc!$A143)</f>
        <v>0</v>
      </c>
      <c r="BD143" s="1">
        <f>SUMIFS(Xuat!$G$5:$G$1000,Xuat!$C$5:$C$1000,DATE(Thang!$E$4,Thang!$C$4,BD$2),Xuat!$D$5:$D$1000,Loc!$A143)</f>
        <v>0</v>
      </c>
      <c r="BE143" s="1">
        <f>SUMIFS(Xuat!$G$5:$G$1000,Xuat!$C$5:$C$1000,DATE(Thang!$E$4,Thang!$C$4,BE$2),Xuat!$D$5:$D$1000,Loc!$A143)</f>
        <v>0</v>
      </c>
      <c r="BF143" s="1">
        <f>SUMIFS(Xuat!$G$5:$G$1000,Xuat!$C$5:$C$1000,DATE(Thang!$E$4,Thang!$C$4,BF$2),Xuat!$D$5:$D$1000,Loc!$A143)</f>
        <v>0</v>
      </c>
      <c r="BG143" s="1">
        <f>SUMIFS(Xuat!$G$5:$G$1000,Xuat!$C$5:$C$1000,DATE(Thang!$E$4,Thang!$C$4,BG$2),Xuat!$D$5:$D$1000,Loc!$A143)</f>
        <v>0</v>
      </c>
      <c r="BH143" s="1">
        <f>SUMIFS(Xuat!$G$5:$G$1000,Xuat!$C$5:$C$1000,DATE(Thang!$E$4,Thang!$C$4,BH$2),Xuat!$D$5:$D$1000,Loc!$A143)</f>
        <v>0</v>
      </c>
      <c r="BI143" s="1">
        <f>SUMIFS(Xuat!$G$5:$G$1000,Xuat!$C$5:$C$1000,DATE(Thang!$E$4,Thang!$C$4,BI$2),Xuat!$D$5:$D$1000,Loc!$A143)</f>
        <v>0</v>
      </c>
      <c r="BJ143" s="1">
        <f>SUMIFS(Xuat!$G$5:$G$1000,Xuat!$C$5:$C$1000,DATE(Thang!$E$4,Thang!$C$4,BJ$2),Xuat!$D$5:$D$1000,Loc!$A143)</f>
        <v>0</v>
      </c>
      <c r="BK143" s="1">
        <f>SUMIFS(Xuat!$G$5:$G$1000,Xuat!$C$5:$C$1000,DATE(Thang!$E$4,Thang!$C$4,BK$2),Xuat!$D$5:$D$1000,Loc!$A143)</f>
        <v>0</v>
      </c>
      <c r="BL143" s="1">
        <f>SUMIFS(Xuat!$G$5:$G$1000,Xuat!$C$5:$C$1000,DATE(Thang!$E$4,Thang!$C$4,BL$2),Xuat!$D$5:$D$1000,Loc!$A143)</f>
        <v>0</v>
      </c>
      <c r="BM143" s="1">
        <f>SUMIFS(Xuat!$G$5:$G$1000,Xuat!$C$5:$C$1000,DATE(Thang!$E$4,Thang!$C$4,BM$2),Xuat!$D$5:$D$1000,Loc!$A143)</f>
        <v>0</v>
      </c>
      <c r="BN143" s="1">
        <f>SUMIFS(Xuat!$G$5:$G$1000,Xuat!$C$5:$C$1000,DATE(Thang!$E$4,Thang!$C$4,BN$2),Xuat!$D$5:$D$1000,Loc!$A143)</f>
        <v>0</v>
      </c>
      <c r="BO143" s="1">
        <f>SUMIFS(Xuat!$G$5:$G$1000,Xuat!$C$5:$C$1000,DATE(Thang!$E$4,Thang!$C$4,BO$2),Xuat!$D$5:$D$1000,Loc!$A143)</f>
        <v>0</v>
      </c>
    </row>
    <row r="144" spans="1:67" x14ac:dyDescent="0.2">
      <c r="A144" s="2">
        <f>DM!C144</f>
        <v>0</v>
      </c>
      <c r="B144" s="3">
        <f>VLOOKUP(A144,Tondau!$B$5:$F$500,3,0)</f>
        <v>0</v>
      </c>
      <c r="C144" s="3">
        <f t="shared" si="8"/>
        <v>0</v>
      </c>
      <c r="D144" s="3">
        <f t="shared" si="9"/>
        <v>0</v>
      </c>
      <c r="E144" s="3">
        <f t="shared" si="10"/>
        <v>0</v>
      </c>
      <c r="F144" s="7">
        <f>SUMIFS(Nhap!$I$5:$I$1000,Nhap!$E$5:$E$1000,DATE(Thang!$E$4,Thang!$C$4,Loc!$F$2),Nhap!$F$5:$F$1000,Loc!A144)</f>
        <v>0</v>
      </c>
      <c r="G144" s="7">
        <f>SUMIFS(Nhap!$I$5:$I$1000,Nhap!$E$5:$E$1000,DATE(Thang!$E$4,Thang!$C$4,Loc!$G$2),Nhap!$F$5:$F$1000,Loc!A144)</f>
        <v>0</v>
      </c>
      <c r="H144" s="7">
        <f>SUMIFS(Nhap!$I$5:$I$1000,Nhap!$E$5:$E$1000,DATE(Thang!$E$4,Thang!$C$4,Loc!$H$2),Nhap!$F$5:$F$1000,Loc!A144)</f>
        <v>0</v>
      </c>
      <c r="I144" s="7">
        <f>SUMIFS(Nhap!$I$5:$I$1000,Nhap!$E$5:$E$1000,DATE(Thang!$E$4,Thang!$C$4,Loc!$I$2),Nhap!$F$5:$F$1000,Loc!A144)</f>
        <v>0</v>
      </c>
      <c r="J144" s="7">
        <f>SUMIFS(Nhap!$I$5:$I$1000,Nhap!$E$5:$E$1000,DATE(Thang!$E$4,Thang!$C$4,Loc!$J$2),Nhap!$F$5:$F$1000,Loc!A144)</f>
        <v>0</v>
      </c>
      <c r="K144" s="7">
        <f>SUMIFS(Nhap!$I$5:$I$1000,Nhap!$E$5:$E$1000,DATE(Thang!$E$4,Thang!$C$4,Loc!$K$2),Nhap!$F$5:$F$1000,Loc!A144)</f>
        <v>0</v>
      </c>
      <c r="L144" s="7">
        <f>SUMIFS(Nhap!$I$5:$I$1000,Nhap!$E$5:$E$1000,DATE(Thang!$E$4,Thang!$C$4,Loc!$L$2),Nhap!$F$5:$F$1000,Loc!A144)</f>
        <v>0</v>
      </c>
      <c r="M144" s="7">
        <f>SUMIFS(Nhap!$I$5:$I$1000,Nhap!$E$5:$E$1000,DATE(Thang!$E$4,Thang!$C$4,Loc!$M$2),Nhap!$F$5:$F$1000,Loc!A144)</f>
        <v>0</v>
      </c>
      <c r="N144" s="7">
        <f>SUMIFS(Nhap!$I$5:$I$1000,Nhap!$E$5:$E$1000,DATE(Thang!$E$4,Thang!$C$4,Loc!$N$2),Nhap!$F$5:$F$1000,Loc!A144)</f>
        <v>0</v>
      </c>
      <c r="O144" s="7">
        <f>SUMIFS(Nhap!$I$5:$I$1000,Nhap!$E$5:$E$1000,DATE(Thang!$E$4,Thang!$C$4,Loc!$O$2),Nhap!$F$5:$F$1000,Loc!A144)</f>
        <v>0</v>
      </c>
      <c r="P144" s="7">
        <f>SUMIFS(Nhap!$I$5:$I$1000,Nhap!$E$5:$E$1000,DATE(Thang!$E$4,Thang!$C$4,Loc!$P$2),Nhap!$F$5:$F$1000,Loc!A144)</f>
        <v>0</v>
      </c>
      <c r="Q144" s="7">
        <f>SUMIFS(Nhap!$I$5:$I$1000,Nhap!$E$5:$E$1000,DATE(Thang!$E$4,Thang!$C$4,Loc!$Q$2),Nhap!$F$5:$F$1000,Loc!A144)</f>
        <v>0</v>
      </c>
      <c r="R144" s="7">
        <f>SUMIFS(Nhap!$I$5:$I$1000,Nhap!$E$5:$E$1000,DATE(Thang!$E$4,Thang!$C$4,Loc!$R$2),Nhap!$F$5:$F$1000,Loc!A144)</f>
        <v>0</v>
      </c>
      <c r="S144" s="7">
        <f>SUMIFS(Nhap!$I$5:$I$1000,Nhap!$E$5:$E$1000,DATE(Thang!$E$4,Thang!$C$4,Loc!$S$2),Nhap!$F$5:$F$1000,Loc!A144)</f>
        <v>0</v>
      </c>
      <c r="T144" s="7">
        <f>SUMIFS(Nhap!$I$5:$I$1000,Nhap!$E$5:$E$1000,DATE(Thang!$E$4,Thang!$C$4,Loc!$T$2),Nhap!$F$5:$F$1000,Loc!A144)</f>
        <v>0</v>
      </c>
      <c r="U144" s="7">
        <f>SUMIFS(Nhap!$I$5:$I$1000,Nhap!$E$5:$E$1000,DATE(Thang!$E$4,Thang!$C$4,Loc!$U$2),Nhap!$F$5:$F$1000,Loc!A144)</f>
        <v>0</v>
      </c>
      <c r="V144" s="7">
        <f>SUMIFS(Nhap!$I$5:$I$1000,Nhap!$E$5:$E$1000,DATE(Thang!$E$4,Thang!$C$4,Loc!$V$2),Nhap!$F$5:$F$1000,Loc!A144)</f>
        <v>0</v>
      </c>
      <c r="W144" s="7">
        <f>SUMIFS(Nhap!$I$5:$I$1000,Nhap!$E$5:$E$1000,DATE(Thang!$E$4,Thang!$C$4,Loc!$W$2),Nhap!$F$5:$F$1000,Loc!A144)</f>
        <v>0</v>
      </c>
      <c r="X144" s="7">
        <f>SUMIFS(Nhap!$I$5:$I$1000,Nhap!$E$5:$E$1000,DATE(Thang!$E$4,Thang!$C$4,Loc!$X$2),Nhap!$F$5:$F$1000,Loc!A144)</f>
        <v>0</v>
      </c>
      <c r="Y144" s="7">
        <f>SUMIFS(Nhap!$I$5:$I$1000,Nhap!$E$5:$E$1000,DATE(Thang!$E$4,Thang!$C$4,Loc!$Y$2),Nhap!$F$5:$F$1000,Loc!A144)</f>
        <v>0</v>
      </c>
      <c r="Z144" s="7">
        <f>SUMIFS(Nhap!$I$5:$I$1000,Nhap!$E$5:$E$1000,DATE(Thang!$E$4,Thang!$C$4,Loc!$Z$2),Nhap!$F$5:$F$1000,Loc!A144)</f>
        <v>0</v>
      </c>
      <c r="AA144" s="7">
        <f>SUMIFS(Nhap!$I$5:$I$1000,Nhap!$E$5:$E$1000,DATE(Thang!$E$4,Thang!$C$4,Loc!$AA$2),Nhap!$F$5:$F$1000,Loc!A144)</f>
        <v>0</v>
      </c>
      <c r="AB144" s="7">
        <f>SUMIFS(Nhap!$I$5:$I$1000,Nhap!$E$5:$E$1000,DATE(Thang!$E$4,Thang!$C$4,Loc!$AB$2),Nhap!$F$5:$F$1000,Loc!A144)</f>
        <v>0</v>
      </c>
      <c r="AC144" s="7">
        <f>SUMIFS(Nhap!$I$5:$I$1000,Nhap!$E$5:$E$1000,DATE(Thang!$E$4,Thang!$C$4,Loc!$AC$2),Nhap!$F$5:$F$1000,Loc!A144)</f>
        <v>0</v>
      </c>
      <c r="AD144" s="7">
        <f>SUMIFS(Nhap!$I$5:$I$1000,Nhap!$E$5:$E$1000,DATE(Thang!$E$4,Thang!$C$4,Loc!$AD$2),Nhap!$F$5:$F$1000,Loc!$A$5)</f>
        <v>0</v>
      </c>
      <c r="AE144" s="7">
        <f>SUMIFS(Nhap!$I$5:$I$1000,Nhap!$E$5:$E$1000,DATE(Thang!$E$4,Thang!$C$4,Loc!$AE$2),Nhap!$F$5:$F$1000,Loc!A144)</f>
        <v>0</v>
      </c>
      <c r="AF144" s="7">
        <f>SUMIFS(Nhap!$I$5:$I$1000,Nhap!$E$5:$E$1000,DATE(Thang!$E$4,Thang!$C$4,Loc!$AF$2),Nhap!$F$5:$F$1000,Loc!A144)</f>
        <v>0</v>
      </c>
      <c r="AG144" s="7">
        <f>SUMIFS(Nhap!$I$5:$I$1000,Nhap!$E$5:$E$1000,DATE(Thang!$E$4,Thang!$C$4,Loc!$AG$2),Nhap!$F$5:$F$1000,Loc!A144)</f>
        <v>0</v>
      </c>
      <c r="AH144" s="7">
        <f>SUMIFS(Nhap!$I$5:$I$1000,Nhap!$E$5:$E$1000,DATE(Thang!$E$4,Thang!$C$4,Loc!$AH$2),Nhap!$F$5:$F$1000,Loc!A144)</f>
        <v>0</v>
      </c>
      <c r="AI144" s="7">
        <f>SUMIFS(Nhap!$I$5:$I$1000,Nhap!$E$5:$E$1000,DATE(Thang!$E$4,Thang!$C$4,Loc!$AI$2),Nhap!$F$5:$F$1000,Loc!A144)</f>
        <v>0</v>
      </c>
      <c r="AJ144" s="7">
        <f>SUMIFS(Nhap!$I$5:$I$1000,Nhap!$E$5:$E$1000,DATE(Thang!$E$4,Thang!$C$4,Loc!$AJ$2),Nhap!$F$5:$F$1000,Loc!A144)</f>
        <v>0</v>
      </c>
      <c r="AK144" s="1">
        <f>SUMIFS(Xuat!$G$5:$G$1000,Xuat!$C$5:$C$1000,DATE(Thang!$E$4,Thang!$C$4,AK$2),Xuat!$D$5:$D$1000,Loc!$A144)</f>
        <v>0</v>
      </c>
      <c r="AL144" s="1">
        <f>SUMIFS(Xuat!$G$5:$G$1000,Xuat!$C$5:$C$1000,DATE(Thang!$E$4,Thang!$C$4,AL$2),Xuat!$D$5:$D$1000,Loc!$A144)</f>
        <v>0</v>
      </c>
      <c r="AM144" s="1">
        <f>SUMIFS(Xuat!$G$5:$G$1000,Xuat!$C$5:$C$1000,DATE(Thang!$E$4,Thang!$C$4,AM$2),Xuat!$D$5:$D$1000,Loc!$A144)</f>
        <v>0</v>
      </c>
      <c r="AN144" s="1">
        <f>SUMIFS(Xuat!$G$5:$G$1000,Xuat!$C$5:$C$1000,DATE(Thang!$E$4,Thang!$C$4,AN$2),Xuat!$D$5:$D$1000,Loc!$A144)</f>
        <v>0</v>
      </c>
      <c r="AO144" s="1">
        <f>SUMIFS(Xuat!$G$5:$G$1000,Xuat!$C$5:$C$1000,DATE(Thang!$E$4,Thang!$C$4,AO$2),Xuat!$D$5:$D$1000,Loc!$A144)</f>
        <v>0</v>
      </c>
      <c r="AP144" s="1">
        <f>SUMIFS(Xuat!$G$5:$G$1000,Xuat!$C$5:$C$1000,DATE(Thang!$E$4,Thang!$C$4,AP$2),Xuat!$D$5:$D$1000,Loc!$A144)</f>
        <v>0</v>
      </c>
      <c r="AQ144" s="1">
        <f>SUMIFS(Xuat!$G$5:$G$1000,Xuat!$C$5:$C$1000,DATE(Thang!$E$4,Thang!$C$4,AQ$2),Xuat!$D$5:$D$1000,Loc!$A144)</f>
        <v>0</v>
      </c>
      <c r="AR144" s="1">
        <f>SUMIFS(Xuat!$G$5:$G$1000,Xuat!$C$5:$C$1000,DATE(Thang!$E$4,Thang!$C$4,AR$2),Xuat!$D$5:$D$1000,Loc!$A144)</f>
        <v>0</v>
      </c>
      <c r="AS144" s="1">
        <f>SUMIFS(Xuat!$G$5:$G$1000,Xuat!$C$5:$C$1000,DATE(Thang!$E$4,Thang!$C$4,AS$2),Xuat!$D$5:$D$1000,Loc!$A144)</f>
        <v>0</v>
      </c>
      <c r="AT144" s="1">
        <f>SUMIFS(Xuat!$G$5:$G$1000,Xuat!$C$5:$C$1000,DATE(Thang!$E$4,Thang!$C$4,AT$2),Xuat!$D$5:$D$1000,Loc!$A144)</f>
        <v>0</v>
      </c>
      <c r="AU144" s="1">
        <f>SUMIFS(Xuat!$G$5:$G$1000,Xuat!$C$5:$C$1000,DATE(Thang!$E$4,Thang!$C$4,AU$2),Xuat!$D$5:$D$1000,Loc!$A144)</f>
        <v>0</v>
      </c>
      <c r="AV144" s="1">
        <f>SUMIFS(Xuat!$G$5:$G$1000,Xuat!$C$5:$C$1000,DATE(Thang!$E$4,Thang!$C$4,AV$2),Xuat!$D$5:$D$1000,Loc!$A144)</f>
        <v>0</v>
      </c>
      <c r="AW144" s="1">
        <f>SUMIFS(Xuat!$G$5:$G$1000,Xuat!$C$5:$C$1000,DATE(Thang!$E$4,Thang!$C$4,AW$2),Xuat!$D$5:$D$1000,Loc!$A144)</f>
        <v>0</v>
      </c>
      <c r="AX144" s="1">
        <f>SUMIFS(Xuat!$G$5:$G$1000,Xuat!$C$5:$C$1000,DATE(Thang!$E$4,Thang!$C$4,AX$2),Xuat!$D$5:$D$1000,Loc!$A144)</f>
        <v>0</v>
      </c>
      <c r="AY144" s="1">
        <f>SUMIFS(Xuat!$G$5:$G$1000,Xuat!$C$5:$C$1000,DATE(Thang!$E$4,Thang!$C$4,AY$2),Xuat!$D$5:$D$1000,Loc!$A144)</f>
        <v>0</v>
      </c>
      <c r="AZ144" s="1">
        <f>SUMIFS(Xuat!$G$5:$G$1000,Xuat!$C$5:$C$1000,DATE(Thang!$E$4,Thang!$C$4,AZ$2),Xuat!$D$5:$D$1000,Loc!$A144)</f>
        <v>0</v>
      </c>
      <c r="BA144" s="1">
        <f>SUMIFS(Xuat!$G$5:$G$1000,Xuat!$C$5:$C$1000,DATE(Thang!$E$4,Thang!$C$4,BA$2),Xuat!$D$5:$D$1000,Loc!$A144)</f>
        <v>0</v>
      </c>
      <c r="BB144" s="1">
        <f>SUMIFS(Xuat!$G$5:$G$1000,Xuat!$C$5:$C$1000,DATE(Thang!$E$4,Thang!$C$4,BB$2),Xuat!$D$5:$D$1000,Loc!$A144)</f>
        <v>0</v>
      </c>
      <c r="BC144" s="1">
        <f>SUMIFS(Xuat!$G$5:$G$1000,Xuat!$C$5:$C$1000,DATE(Thang!$E$4,Thang!$C$4,BC$2),Xuat!$D$5:$D$1000,Loc!$A144)</f>
        <v>0</v>
      </c>
      <c r="BD144" s="1">
        <f>SUMIFS(Xuat!$G$5:$G$1000,Xuat!$C$5:$C$1000,DATE(Thang!$E$4,Thang!$C$4,BD$2),Xuat!$D$5:$D$1000,Loc!$A144)</f>
        <v>0</v>
      </c>
      <c r="BE144" s="1">
        <f>SUMIFS(Xuat!$G$5:$G$1000,Xuat!$C$5:$C$1000,DATE(Thang!$E$4,Thang!$C$4,BE$2),Xuat!$D$5:$D$1000,Loc!$A144)</f>
        <v>0</v>
      </c>
      <c r="BF144" s="1">
        <f>SUMIFS(Xuat!$G$5:$G$1000,Xuat!$C$5:$C$1000,DATE(Thang!$E$4,Thang!$C$4,BF$2),Xuat!$D$5:$D$1000,Loc!$A144)</f>
        <v>0</v>
      </c>
      <c r="BG144" s="1">
        <f>SUMIFS(Xuat!$G$5:$G$1000,Xuat!$C$5:$C$1000,DATE(Thang!$E$4,Thang!$C$4,BG$2),Xuat!$D$5:$D$1000,Loc!$A144)</f>
        <v>0</v>
      </c>
      <c r="BH144" s="1">
        <f>SUMIFS(Xuat!$G$5:$G$1000,Xuat!$C$5:$C$1000,DATE(Thang!$E$4,Thang!$C$4,BH$2),Xuat!$D$5:$D$1000,Loc!$A144)</f>
        <v>0</v>
      </c>
      <c r="BI144" s="1">
        <f>SUMIFS(Xuat!$G$5:$G$1000,Xuat!$C$5:$C$1000,DATE(Thang!$E$4,Thang!$C$4,BI$2),Xuat!$D$5:$D$1000,Loc!$A144)</f>
        <v>0</v>
      </c>
      <c r="BJ144" s="1">
        <f>SUMIFS(Xuat!$G$5:$G$1000,Xuat!$C$5:$C$1000,DATE(Thang!$E$4,Thang!$C$4,BJ$2),Xuat!$D$5:$D$1000,Loc!$A144)</f>
        <v>0</v>
      </c>
      <c r="BK144" s="1">
        <f>SUMIFS(Xuat!$G$5:$G$1000,Xuat!$C$5:$C$1000,DATE(Thang!$E$4,Thang!$C$4,BK$2),Xuat!$D$5:$D$1000,Loc!$A144)</f>
        <v>0</v>
      </c>
      <c r="BL144" s="1">
        <f>SUMIFS(Xuat!$G$5:$G$1000,Xuat!$C$5:$C$1000,DATE(Thang!$E$4,Thang!$C$4,BL$2),Xuat!$D$5:$D$1000,Loc!$A144)</f>
        <v>0</v>
      </c>
      <c r="BM144" s="1">
        <f>SUMIFS(Xuat!$G$5:$G$1000,Xuat!$C$5:$C$1000,DATE(Thang!$E$4,Thang!$C$4,BM$2),Xuat!$D$5:$D$1000,Loc!$A144)</f>
        <v>0</v>
      </c>
      <c r="BN144" s="1">
        <f>SUMIFS(Xuat!$G$5:$G$1000,Xuat!$C$5:$C$1000,DATE(Thang!$E$4,Thang!$C$4,BN$2),Xuat!$D$5:$D$1000,Loc!$A144)</f>
        <v>0</v>
      </c>
      <c r="BO144" s="1">
        <f>SUMIFS(Xuat!$G$5:$G$1000,Xuat!$C$5:$C$1000,DATE(Thang!$E$4,Thang!$C$4,BO$2),Xuat!$D$5:$D$1000,Loc!$A144)</f>
        <v>0</v>
      </c>
    </row>
    <row r="145" spans="1:67" x14ac:dyDescent="0.2">
      <c r="A145" s="2">
        <f>DM!C145</f>
        <v>0</v>
      </c>
      <c r="B145" s="3">
        <f>VLOOKUP(A145,Tondau!$B$5:$F$500,3,0)</f>
        <v>0</v>
      </c>
      <c r="C145" s="3">
        <f t="shared" si="8"/>
        <v>0</v>
      </c>
      <c r="D145" s="3">
        <f t="shared" si="9"/>
        <v>0</v>
      </c>
      <c r="E145" s="3">
        <f t="shared" si="10"/>
        <v>0</v>
      </c>
      <c r="F145" s="7">
        <f>SUMIFS(Nhap!$I$5:$I$1000,Nhap!$E$5:$E$1000,DATE(Thang!$E$4,Thang!$C$4,Loc!$F$2),Nhap!$F$5:$F$1000,Loc!A145)</f>
        <v>0</v>
      </c>
      <c r="G145" s="7">
        <f>SUMIFS(Nhap!$I$5:$I$1000,Nhap!$E$5:$E$1000,DATE(Thang!$E$4,Thang!$C$4,Loc!$G$2),Nhap!$F$5:$F$1000,Loc!A145)</f>
        <v>0</v>
      </c>
      <c r="H145" s="7">
        <f>SUMIFS(Nhap!$I$5:$I$1000,Nhap!$E$5:$E$1000,DATE(Thang!$E$4,Thang!$C$4,Loc!$H$2),Nhap!$F$5:$F$1000,Loc!A145)</f>
        <v>0</v>
      </c>
      <c r="I145" s="7">
        <f>SUMIFS(Nhap!$I$5:$I$1000,Nhap!$E$5:$E$1000,DATE(Thang!$E$4,Thang!$C$4,Loc!$I$2),Nhap!$F$5:$F$1000,Loc!A145)</f>
        <v>0</v>
      </c>
      <c r="J145" s="7">
        <f>SUMIFS(Nhap!$I$5:$I$1000,Nhap!$E$5:$E$1000,DATE(Thang!$E$4,Thang!$C$4,Loc!$J$2),Nhap!$F$5:$F$1000,Loc!A145)</f>
        <v>0</v>
      </c>
      <c r="K145" s="7">
        <f>SUMIFS(Nhap!$I$5:$I$1000,Nhap!$E$5:$E$1000,DATE(Thang!$E$4,Thang!$C$4,Loc!$K$2),Nhap!$F$5:$F$1000,Loc!A145)</f>
        <v>0</v>
      </c>
      <c r="L145" s="7">
        <f>SUMIFS(Nhap!$I$5:$I$1000,Nhap!$E$5:$E$1000,DATE(Thang!$E$4,Thang!$C$4,Loc!$L$2),Nhap!$F$5:$F$1000,Loc!A145)</f>
        <v>0</v>
      </c>
      <c r="M145" s="7">
        <f>SUMIFS(Nhap!$I$5:$I$1000,Nhap!$E$5:$E$1000,DATE(Thang!$E$4,Thang!$C$4,Loc!$M$2),Nhap!$F$5:$F$1000,Loc!A145)</f>
        <v>0</v>
      </c>
      <c r="N145" s="7">
        <f>SUMIFS(Nhap!$I$5:$I$1000,Nhap!$E$5:$E$1000,DATE(Thang!$E$4,Thang!$C$4,Loc!$N$2),Nhap!$F$5:$F$1000,Loc!A145)</f>
        <v>0</v>
      </c>
      <c r="O145" s="7">
        <f>SUMIFS(Nhap!$I$5:$I$1000,Nhap!$E$5:$E$1000,DATE(Thang!$E$4,Thang!$C$4,Loc!$O$2),Nhap!$F$5:$F$1000,Loc!A145)</f>
        <v>0</v>
      </c>
      <c r="P145" s="7">
        <f>SUMIFS(Nhap!$I$5:$I$1000,Nhap!$E$5:$E$1000,DATE(Thang!$E$4,Thang!$C$4,Loc!$P$2),Nhap!$F$5:$F$1000,Loc!A145)</f>
        <v>0</v>
      </c>
      <c r="Q145" s="7">
        <f>SUMIFS(Nhap!$I$5:$I$1000,Nhap!$E$5:$E$1000,DATE(Thang!$E$4,Thang!$C$4,Loc!$Q$2),Nhap!$F$5:$F$1000,Loc!A145)</f>
        <v>0</v>
      </c>
      <c r="R145" s="7">
        <f>SUMIFS(Nhap!$I$5:$I$1000,Nhap!$E$5:$E$1000,DATE(Thang!$E$4,Thang!$C$4,Loc!$R$2),Nhap!$F$5:$F$1000,Loc!A145)</f>
        <v>0</v>
      </c>
      <c r="S145" s="7">
        <f>SUMIFS(Nhap!$I$5:$I$1000,Nhap!$E$5:$E$1000,DATE(Thang!$E$4,Thang!$C$4,Loc!$S$2),Nhap!$F$5:$F$1000,Loc!A145)</f>
        <v>0</v>
      </c>
      <c r="T145" s="7">
        <f>SUMIFS(Nhap!$I$5:$I$1000,Nhap!$E$5:$E$1000,DATE(Thang!$E$4,Thang!$C$4,Loc!$T$2),Nhap!$F$5:$F$1000,Loc!A145)</f>
        <v>0</v>
      </c>
      <c r="U145" s="7">
        <f>SUMIFS(Nhap!$I$5:$I$1000,Nhap!$E$5:$E$1000,DATE(Thang!$E$4,Thang!$C$4,Loc!$U$2),Nhap!$F$5:$F$1000,Loc!A145)</f>
        <v>0</v>
      </c>
      <c r="V145" s="7">
        <f>SUMIFS(Nhap!$I$5:$I$1000,Nhap!$E$5:$E$1000,DATE(Thang!$E$4,Thang!$C$4,Loc!$V$2),Nhap!$F$5:$F$1000,Loc!A145)</f>
        <v>0</v>
      </c>
      <c r="W145" s="7">
        <f>SUMIFS(Nhap!$I$5:$I$1000,Nhap!$E$5:$E$1000,DATE(Thang!$E$4,Thang!$C$4,Loc!$W$2),Nhap!$F$5:$F$1000,Loc!A145)</f>
        <v>0</v>
      </c>
      <c r="X145" s="7">
        <f>SUMIFS(Nhap!$I$5:$I$1000,Nhap!$E$5:$E$1000,DATE(Thang!$E$4,Thang!$C$4,Loc!$X$2),Nhap!$F$5:$F$1000,Loc!A145)</f>
        <v>0</v>
      </c>
      <c r="Y145" s="7">
        <f>SUMIFS(Nhap!$I$5:$I$1000,Nhap!$E$5:$E$1000,DATE(Thang!$E$4,Thang!$C$4,Loc!$Y$2),Nhap!$F$5:$F$1000,Loc!A145)</f>
        <v>0</v>
      </c>
      <c r="Z145" s="7">
        <f>SUMIFS(Nhap!$I$5:$I$1000,Nhap!$E$5:$E$1000,DATE(Thang!$E$4,Thang!$C$4,Loc!$Z$2),Nhap!$F$5:$F$1000,Loc!A145)</f>
        <v>0</v>
      </c>
      <c r="AA145" s="7">
        <f>SUMIFS(Nhap!$I$5:$I$1000,Nhap!$E$5:$E$1000,DATE(Thang!$E$4,Thang!$C$4,Loc!$AA$2),Nhap!$F$5:$F$1000,Loc!A145)</f>
        <v>0</v>
      </c>
      <c r="AB145" s="7">
        <f>SUMIFS(Nhap!$I$5:$I$1000,Nhap!$E$5:$E$1000,DATE(Thang!$E$4,Thang!$C$4,Loc!$AB$2),Nhap!$F$5:$F$1000,Loc!A145)</f>
        <v>0</v>
      </c>
      <c r="AC145" s="7">
        <f>SUMIFS(Nhap!$I$5:$I$1000,Nhap!$E$5:$E$1000,DATE(Thang!$E$4,Thang!$C$4,Loc!$AC$2),Nhap!$F$5:$F$1000,Loc!A145)</f>
        <v>0</v>
      </c>
      <c r="AD145" s="7">
        <f>SUMIFS(Nhap!$I$5:$I$1000,Nhap!$E$5:$E$1000,DATE(Thang!$E$4,Thang!$C$4,Loc!$AD$2),Nhap!$F$5:$F$1000,Loc!$A$5)</f>
        <v>0</v>
      </c>
      <c r="AE145" s="7">
        <f>SUMIFS(Nhap!$I$5:$I$1000,Nhap!$E$5:$E$1000,DATE(Thang!$E$4,Thang!$C$4,Loc!$AE$2),Nhap!$F$5:$F$1000,Loc!A145)</f>
        <v>0</v>
      </c>
      <c r="AF145" s="7">
        <f>SUMIFS(Nhap!$I$5:$I$1000,Nhap!$E$5:$E$1000,DATE(Thang!$E$4,Thang!$C$4,Loc!$AF$2),Nhap!$F$5:$F$1000,Loc!A145)</f>
        <v>0</v>
      </c>
      <c r="AG145" s="7">
        <f>SUMIFS(Nhap!$I$5:$I$1000,Nhap!$E$5:$E$1000,DATE(Thang!$E$4,Thang!$C$4,Loc!$AG$2),Nhap!$F$5:$F$1000,Loc!A145)</f>
        <v>0</v>
      </c>
      <c r="AH145" s="7">
        <f>SUMIFS(Nhap!$I$5:$I$1000,Nhap!$E$5:$E$1000,DATE(Thang!$E$4,Thang!$C$4,Loc!$AH$2),Nhap!$F$5:$F$1000,Loc!A145)</f>
        <v>0</v>
      </c>
      <c r="AI145" s="7">
        <f>SUMIFS(Nhap!$I$5:$I$1000,Nhap!$E$5:$E$1000,DATE(Thang!$E$4,Thang!$C$4,Loc!$AI$2),Nhap!$F$5:$F$1000,Loc!A145)</f>
        <v>0</v>
      </c>
      <c r="AJ145" s="7">
        <f>SUMIFS(Nhap!$I$5:$I$1000,Nhap!$E$5:$E$1000,DATE(Thang!$E$4,Thang!$C$4,Loc!$AJ$2),Nhap!$F$5:$F$1000,Loc!A145)</f>
        <v>0</v>
      </c>
      <c r="AK145" s="1">
        <f>SUMIFS(Xuat!$G$5:$G$1000,Xuat!$C$5:$C$1000,DATE(Thang!$E$4,Thang!$C$4,AK$2),Xuat!$D$5:$D$1000,Loc!$A145)</f>
        <v>0</v>
      </c>
      <c r="AL145" s="1">
        <f>SUMIFS(Xuat!$G$5:$G$1000,Xuat!$C$5:$C$1000,DATE(Thang!$E$4,Thang!$C$4,AL$2),Xuat!$D$5:$D$1000,Loc!$A145)</f>
        <v>0</v>
      </c>
      <c r="AM145" s="1">
        <f>SUMIFS(Xuat!$G$5:$G$1000,Xuat!$C$5:$C$1000,DATE(Thang!$E$4,Thang!$C$4,AM$2),Xuat!$D$5:$D$1000,Loc!$A145)</f>
        <v>0</v>
      </c>
      <c r="AN145" s="1">
        <f>SUMIFS(Xuat!$G$5:$G$1000,Xuat!$C$5:$C$1000,DATE(Thang!$E$4,Thang!$C$4,AN$2),Xuat!$D$5:$D$1000,Loc!$A145)</f>
        <v>0</v>
      </c>
      <c r="AO145" s="1">
        <f>SUMIFS(Xuat!$G$5:$G$1000,Xuat!$C$5:$C$1000,DATE(Thang!$E$4,Thang!$C$4,AO$2),Xuat!$D$5:$D$1000,Loc!$A145)</f>
        <v>0</v>
      </c>
      <c r="AP145" s="1">
        <f>SUMIFS(Xuat!$G$5:$G$1000,Xuat!$C$5:$C$1000,DATE(Thang!$E$4,Thang!$C$4,AP$2),Xuat!$D$5:$D$1000,Loc!$A145)</f>
        <v>0</v>
      </c>
      <c r="AQ145" s="1">
        <f>SUMIFS(Xuat!$G$5:$G$1000,Xuat!$C$5:$C$1000,DATE(Thang!$E$4,Thang!$C$4,AQ$2),Xuat!$D$5:$D$1000,Loc!$A145)</f>
        <v>0</v>
      </c>
      <c r="AR145" s="1">
        <f>SUMIFS(Xuat!$G$5:$G$1000,Xuat!$C$5:$C$1000,DATE(Thang!$E$4,Thang!$C$4,AR$2),Xuat!$D$5:$D$1000,Loc!$A145)</f>
        <v>0</v>
      </c>
      <c r="AS145" s="1">
        <f>SUMIFS(Xuat!$G$5:$G$1000,Xuat!$C$5:$C$1000,DATE(Thang!$E$4,Thang!$C$4,AS$2),Xuat!$D$5:$D$1000,Loc!$A145)</f>
        <v>0</v>
      </c>
      <c r="AT145" s="1">
        <f>SUMIFS(Xuat!$G$5:$G$1000,Xuat!$C$5:$C$1000,DATE(Thang!$E$4,Thang!$C$4,AT$2),Xuat!$D$5:$D$1000,Loc!$A145)</f>
        <v>0</v>
      </c>
      <c r="AU145" s="1">
        <f>SUMIFS(Xuat!$G$5:$G$1000,Xuat!$C$5:$C$1000,DATE(Thang!$E$4,Thang!$C$4,AU$2),Xuat!$D$5:$D$1000,Loc!$A145)</f>
        <v>0</v>
      </c>
      <c r="AV145" s="1">
        <f>SUMIFS(Xuat!$G$5:$G$1000,Xuat!$C$5:$C$1000,DATE(Thang!$E$4,Thang!$C$4,AV$2),Xuat!$D$5:$D$1000,Loc!$A145)</f>
        <v>0</v>
      </c>
      <c r="AW145" s="1">
        <f>SUMIFS(Xuat!$G$5:$G$1000,Xuat!$C$5:$C$1000,DATE(Thang!$E$4,Thang!$C$4,AW$2),Xuat!$D$5:$D$1000,Loc!$A145)</f>
        <v>0</v>
      </c>
      <c r="AX145" s="1">
        <f>SUMIFS(Xuat!$G$5:$G$1000,Xuat!$C$5:$C$1000,DATE(Thang!$E$4,Thang!$C$4,AX$2),Xuat!$D$5:$D$1000,Loc!$A145)</f>
        <v>0</v>
      </c>
      <c r="AY145" s="1">
        <f>SUMIFS(Xuat!$G$5:$G$1000,Xuat!$C$5:$C$1000,DATE(Thang!$E$4,Thang!$C$4,AY$2),Xuat!$D$5:$D$1000,Loc!$A145)</f>
        <v>0</v>
      </c>
      <c r="AZ145" s="1">
        <f>SUMIFS(Xuat!$G$5:$G$1000,Xuat!$C$5:$C$1000,DATE(Thang!$E$4,Thang!$C$4,AZ$2),Xuat!$D$5:$D$1000,Loc!$A145)</f>
        <v>0</v>
      </c>
      <c r="BA145" s="1">
        <f>SUMIFS(Xuat!$G$5:$G$1000,Xuat!$C$5:$C$1000,DATE(Thang!$E$4,Thang!$C$4,BA$2),Xuat!$D$5:$D$1000,Loc!$A145)</f>
        <v>0</v>
      </c>
      <c r="BB145" s="1">
        <f>SUMIFS(Xuat!$G$5:$G$1000,Xuat!$C$5:$C$1000,DATE(Thang!$E$4,Thang!$C$4,BB$2),Xuat!$D$5:$D$1000,Loc!$A145)</f>
        <v>0</v>
      </c>
      <c r="BC145" s="1">
        <f>SUMIFS(Xuat!$G$5:$G$1000,Xuat!$C$5:$C$1000,DATE(Thang!$E$4,Thang!$C$4,BC$2),Xuat!$D$5:$D$1000,Loc!$A145)</f>
        <v>0</v>
      </c>
      <c r="BD145" s="1">
        <f>SUMIFS(Xuat!$G$5:$G$1000,Xuat!$C$5:$C$1000,DATE(Thang!$E$4,Thang!$C$4,BD$2),Xuat!$D$5:$D$1000,Loc!$A145)</f>
        <v>0</v>
      </c>
      <c r="BE145" s="1">
        <f>SUMIFS(Xuat!$G$5:$G$1000,Xuat!$C$5:$C$1000,DATE(Thang!$E$4,Thang!$C$4,BE$2),Xuat!$D$5:$D$1000,Loc!$A145)</f>
        <v>0</v>
      </c>
      <c r="BF145" s="1">
        <f>SUMIFS(Xuat!$G$5:$G$1000,Xuat!$C$5:$C$1000,DATE(Thang!$E$4,Thang!$C$4,BF$2),Xuat!$D$5:$D$1000,Loc!$A145)</f>
        <v>0</v>
      </c>
      <c r="BG145" s="1">
        <f>SUMIFS(Xuat!$G$5:$G$1000,Xuat!$C$5:$C$1000,DATE(Thang!$E$4,Thang!$C$4,BG$2),Xuat!$D$5:$D$1000,Loc!$A145)</f>
        <v>0</v>
      </c>
      <c r="BH145" s="1">
        <f>SUMIFS(Xuat!$G$5:$G$1000,Xuat!$C$5:$C$1000,DATE(Thang!$E$4,Thang!$C$4,BH$2),Xuat!$D$5:$D$1000,Loc!$A145)</f>
        <v>0</v>
      </c>
      <c r="BI145" s="1">
        <f>SUMIFS(Xuat!$G$5:$G$1000,Xuat!$C$5:$C$1000,DATE(Thang!$E$4,Thang!$C$4,BI$2),Xuat!$D$5:$D$1000,Loc!$A145)</f>
        <v>0</v>
      </c>
      <c r="BJ145" s="1">
        <f>SUMIFS(Xuat!$G$5:$G$1000,Xuat!$C$5:$C$1000,DATE(Thang!$E$4,Thang!$C$4,BJ$2),Xuat!$D$5:$D$1000,Loc!$A145)</f>
        <v>0</v>
      </c>
      <c r="BK145" s="1">
        <f>SUMIFS(Xuat!$G$5:$G$1000,Xuat!$C$5:$C$1000,DATE(Thang!$E$4,Thang!$C$4,BK$2),Xuat!$D$5:$D$1000,Loc!$A145)</f>
        <v>0</v>
      </c>
      <c r="BL145" s="1">
        <f>SUMIFS(Xuat!$G$5:$G$1000,Xuat!$C$5:$C$1000,DATE(Thang!$E$4,Thang!$C$4,BL$2),Xuat!$D$5:$D$1000,Loc!$A145)</f>
        <v>0</v>
      </c>
      <c r="BM145" s="1">
        <f>SUMIFS(Xuat!$G$5:$G$1000,Xuat!$C$5:$C$1000,DATE(Thang!$E$4,Thang!$C$4,BM$2),Xuat!$D$5:$D$1000,Loc!$A145)</f>
        <v>0</v>
      </c>
      <c r="BN145" s="1">
        <f>SUMIFS(Xuat!$G$5:$G$1000,Xuat!$C$5:$C$1000,DATE(Thang!$E$4,Thang!$C$4,BN$2),Xuat!$D$5:$D$1000,Loc!$A145)</f>
        <v>0</v>
      </c>
      <c r="BO145" s="1">
        <f>SUMIFS(Xuat!$G$5:$G$1000,Xuat!$C$5:$C$1000,DATE(Thang!$E$4,Thang!$C$4,BO$2),Xuat!$D$5:$D$1000,Loc!$A145)</f>
        <v>0</v>
      </c>
    </row>
    <row r="146" spans="1:67" x14ac:dyDescent="0.2">
      <c r="A146" s="2">
        <f>DM!C146</f>
        <v>0</v>
      </c>
      <c r="B146" s="3">
        <f>VLOOKUP(A146,Tondau!$B$5:$F$500,3,0)</f>
        <v>0</v>
      </c>
      <c r="C146" s="3">
        <f t="shared" si="8"/>
        <v>0</v>
      </c>
      <c r="D146" s="3">
        <f t="shared" si="9"/>
        <v>0</v>
      </c>
      <c r="E146" s="3">
        <f t="shared" si="10"/>
        <v>0</v>
      </c>
      <c r="F146" s="7">
        <f>SUMIFS(Nhap!$I$5:$I$1000,Nhap!$E$5:$E$1000,DATE(Thang!$E$4,Thang!$C$4,Loc!$F$2),Nhap!$F$5:$F$1000,Loc!A146)</f>
        <v>0</v>
      </c>
      <c r="G146" s="7">
        <f>SUMIFS(Nhap!$I$5:$I$1000,Nhap!$E$5:$E$1000,DATE(Thang!$E$4,Thang!$C$4,Loc!$G$2),Nhap!$F$5:$F$1000,Loc!A146)</f>
        <v>0</v>
      </c>
      <c r="H146" s="7">
        <f>SUMIFS(Nhap!$I$5:$I$1000,Nhap!$E$5:$E$1000,DATE(Thang!$E$4,Thang!$C$4,Loc!$H$2),Nhap!$F$5:$F$1000,Loc!A146)</f>
        <v>0</v>
      </c>
      <c r="I146" s="7">
        <f>SUMIFS(Nhap!$I$5:$I$1000,Nhap!$E$5:$E$1000,DATE(Thang!$E$4,Thang!$C$4,Loc!$I$2),Nhap!$F$5:$F$1000,Loc!A146)</f>
        <v>0</v>
      </c>
      <c r="J146" s="7">
        <f>SUMIFS(Nhap!$I$5:$I$1000,Nhap!$E$5:$E$1000,DATE(Thang!$E$4,Thang!$C$4,Loc!$J$2),Nhap!$F$5:$F$1000,Loc!A146)</f>
        <v>0</v>
      </c>
      <c r="K146" s="7">
        <f>SUMIFS(Nhap!$I$5:$I$1000,Nhap!$E$5:$E$1000,DATE(Thang!$E$4,Thang!$C$4,Loc!$K$2),Nhap!$F$5:$F$1000,Loc!A146)</f>
        <v>0</v>
      </c>
      <c r="L146" s="7">
        <f>SUMIFS(Nhap!$I$5:$I$1000,Nhap!$E$5:$E$1000,DATE(Thang!$E$4,Thang!$C$4,Loc!$L$2),Nhap!$F$5:$F$1000,Loc!A146)</f>
        <v>0</v>
      </c>
      <c r="M146" s="7">
        <f>SUMIFS(Nhap!$I$5:$I$1000,Nhap!$E$5:$E$1000,DATE(Thang!$E$4,Thang!$C$4,Loc!$M$2),Nhap!$F$5:$F$1000,Loc!A146)</f>
        <v>0</v>
      </c>
      <c r="N146" s="7">
        <f>SUMIFS(Nhap!$I$5:$I$1000,Nhap!$E$5:$E$1000,DATE(Thang!$E$4,Thang!$C$4,Loc!$N$2),Nhap!$F$5:$F$1000,Loc!A146)</f>
        <v>0</v>
      </c>
      <c r="O146" s="7">
        <f>SUMIFS(Nhap!$I$5:$I$1000,Nhap!$E$5:$E$1000,DATE(Thang!$E$4,Thang!$C$4,Loc!$O$2),Nhap!$F$5:$F$1000,Loc!A146)</f>
        <v>0</v>
      </c>
      <c r="P146" s="7">
        <f>SUMIFS(Nhap!$I$5:$I$1000,Nhap!$E$5:$E$1000,DATE(Thang!$E$4,Thang!$C$4,Loc!$P$2),Nhap!$F$5:$F$1000,Loc!A146)</f>
        <v>0</v>
      </c>
      <c r="Q146" s="7">
        <f>SUMIFS(Nhap!$I$5:$I$1000,Nhap!$E$5:$E$1000,DATE(Thang!$E$4,Thang!$C$4,Loc!$Q$2),Nhap!$F$5:$F$1000,Loc!A146)</f>
        <v>0</v>
      </c>
      <c r="R146" s="7">
        <f>SUMIFS(Nhap!$I$5:$I$1000,Nhap!$E$5:$E$1000,DATE(Thang!$E$4,Thang!$C$4,Loc!$R$2),Nhap!$F$5:$F$1000,Loc!A146)</f>
        <v>0</v>
      </c>
      <c r="S146" s="7">
        <f>SUMIFS(Nhap!$I$5:$I$1000,Nhap!$E$5:$E$1000,DATE(Thang!$E$4,Thang!$C$4,Loc!$S$2),Nhap!$F$5:$F$1000,Loc!A146)</f>
        <v>0</v>
      </c>
      <c r="T146" s="7">
        <f>SUMIFS(Nhap!$I$5:$I$1000,Nhap!$E$5:$E$1000,DATE(Thang!$E$4,Thang!$C$4,Loc!$T$2),Nhap!$F$5:$F$1000,Loc!A146)</f>
        <v>0</v>
      </c>
      <c r="U146" s="7">
        <f>SUMIFS(Nhap!$I$5:$I$1000,Nhap!$E$5:$E$1000,DATE(Thang!$E$4,Thang!$C$4,Loc!$U$2),Nhap!$F$5:$F$1000,Loc!A146)</f>
        <v>0</v>
      </c>
      <c r="V146" s="7">
        <f>SUMIFS(Nhap!$I$5:$I$1000,Nhap!$E$5:$E$1000,DATE(Thang!$E$4,Thang!$C$4,Loc!$V$2),Nhap!$F$5:$F$1000,Loc!A146)</f>
        <v>0</v>
      </c>
      <c r="W146" s="7">
        <f>SUMIFS(Nhap!$I$5:$I$1000,Nhap!$E$5:$E$1000,DATE(Thang!$E$4,Thang!$C$4,Loc!$W$2),Nhap!$F$5:$F$1000,Loc!A146)</f>
        <v>0</v>
      </c>
      <c r="X146" s="7">
        <f>SUMIFS(Nhap!$I$5:$I$1000,Nhap!$E$5:$E$1000,DATE(Thang!$E$4,Thang!$C$4,Loc!$X$2),Nhap!$F$5:$F$1000,Loc!A146)</f>
        <v>0</v>
      </c>
      <c r="Y146" s="7">
        <f>SUMIFS(Nhap!$I$5:$I$1000,Nhap!$E$5:$E$1000,DATE(Thang!$E$4,Thang!$C$4,Loc!$Y$2),Nhap!$F$5:$F$1000,Loc!A146)</f>
        <v>0</v>
      </c>
      <c r="Z146" s="7">
        <f>SUMIFS(Nhap!$I$5:$I$1000,Nhap!$E$5:$E$1000,DATE(Thang!$E$4,Thang!$C$4,Loc!$Z$2),Nhap!$F$5:$F$1000,Loc!A146)</f>
        <v>0</v>
      </c>
      <c r="AA146" s="7">
        <f>SUMIFS(Nhap!$I$5:$I$1000,Nhap!$E$5:$E$1000,DATE(Thang!$E$4,Thang!$C$4,Loc!$AA$2),Nhap!$F$5:$F$1000,Loc!A146)</f>
        <v>0</v>
      </c>
      <c r="AB146" s="7">
        <f>SUMIFS(Nhap!$I$5:$I$1000,Nhap!$E$5:$E$1000,DATE(Thang!$E$4,Thang!$C$4,Loc!$AB$2),Nhap!$F$5:$F$1000,Loc!A146)</f>
        <v>0</v>
      </c>
      <c r="AC146" s="7">
        <f>SUMIFS(Nhap!$I$5:$I$1000,Nhap!$E$5:$E$1000,DATE(Thang!$E$4,Thang!$C$4,Loc!$AC$2),Nhap!$F$5:$F$1000,Loc!A146)</f>
        <v>0</v>
      </c>
      <c r="AD146" s="7">
        <f>SUMIFS(Nhap!$I$5:$I$1000,Nhap!$E$5:$E$1000,DATE(Thang!$E$4,Thang!$C$4,Loc!$AD$2),Nhap!$F$5:$F$1000,Loc!$A$5)</f>
        <v>0</v>
      </c>
      <c r="AE146" s="7">
        <f>SUMIFS(Nhap!$I$5:$I$1000,Nhap!$E$5:$E$1000,DATE(Thang!$E$4,Thang!$C$4,Loc!$AE$2),Nhap!$F$5:$F$1000,Loc!A146)</f>
        <v>0</v>
      </c>
      <c r="AF146" s="7">
        <f>SUMIFS(Nhap!$I$5:$I$1000,Nhap!$E$5:$E$1000,DATE(Thang!$E$4,Thang!$C$4,Loc!$AF$2),Nhap!$F$5:$F$1000,Loc!A146)</f>
        <v>0</v>
      </c>
      <c r="AG146" s="7">
        <f>SUMIFS(Nhap!$I$5:$I$1000,Nhap!$E$5:$E$1000,DATE(Thang!$E$4,Thang!$C$4,Loc!$AG$2),Nhap!$F$5:$F$1000,Loc!A146)</f>
        <v>0</v>
      </c>
      <c r="AH146" s="7">
        <f>SUMIFS(Nhap!$I$5:$I$1000,Nhap!$E$5:$E$1000,DATE(Thang!$E$4,Thang!$C$4,Loc!$AH$2),Nhap!$F$5:$F$1000,Loc!A146)</f>
        <v>0</v>
      </c>
      <c r="AI146" s="7">
        <f>SUMIFS(Nhap!$I$5:$I$1000,Nhap!$E$5:$E$1000,DATE(Thang!$E$4,Thang!$C$4,Loc!$AI$2),Nhap!$F$5:$F$1000,Loc!A146)</f>
        <v>0</v>
      </c>
      <c r="AJ146" s="7">
        <f>SUMIFS(Nhap!$I$5:$I$1000,Nhap!$E$5:$E$1000,DATE(Thang!$E$4,Thang!$C$4,Loc!$AJ$2),Nhap!$F$5:$F$1000,Loc!A146)</f>
        <v>0</v>
      </c>
      <c r="AK146" s="1">
        <f>SUMIFS(Xuat!$G$5:$G$1000,Xuat!$C$5:$C$1000,DATE(Thang!$E$4,Thang!$C$4,AK$2),Xuat!$D$5:$D$1000,Loc!$A146)</f>
        <v>0</v>
      </c>
      <c r="AL146" s="1">
        <f>SUMIFS(Xuat!$G$5:$G$1000,Xuat!$C$5:$C$1000,DATE(Thang!$E$4,Thang!$C$4,AL$2),Xuat!$D$5:$D$1000,Loc!$A146)</f>
        <v>0</v>
      </c>
      <c r="AM146" s="1">
        <f>SUMIFS(Xuat!$G$5:$G$1000,Xuat!$C$5:$C$1000,DATE(Thang!$E$4,Thang!$C$4,AM$2),Xuat!$D$5:$D$1000,Loc!$A146)</f>
        <v>0</v>
      </c>
      <c r="AN146" s="1">
        <f>SUMIFS(Xuat!$G$5:$G$1000,Xuat!$C$5:$C$1000,DATE(Thang!$E$4,Thang!$C$4,AN$2),Xuat!$D$5:$D$1000,Loc!$A146)</f>
        <v>0</v>
      </c>
      <c r="AO146" s="1">
        <f>SUMIFS(Xuat!$G$5:$G$1000,Xuat!$C$5:$C$1000,DATE(Thang!$E$4,Thang!$C$4,AO$2),Xuat!$D$5:$D$1000,Loc!$A146)</f>
        <v>0</v>
      </c>
      <c r="AP146" s="1">
        <f>SUMIFS(Xuat!$G$5:$G$1000,Xuat!$C$5:$C$1000,DATE(Thang!$E$4,Thang!$C$4,AP$2),Xuat!$D$5:$D$1000,Loc!$A146)</f>
        <v>0</v>
      </c>
      <c r="AQ146" s="1">
        <f>SUMIFS(Xuat!$G$5:$G$1000,Xuat!$C$5:$C$1000,DATE(Thang!$E$4,Thang!$C$4,AQ$2),Xuat!$D$5:$D$1000,Loc!$A146)</f>
        <v>0</v>
      </c>
      <c r="AR146" s="1">
        <f>SUMIFS(Xuat!$G$5:$G$1000,Xuat!$C$5:$C$1000,DATE(Thang!$E$4,Thang!$C$4,AR$2),Xuat!$D$5:$D$1000,Loc!$A146)</f>
        <v>0</v>
      </c>
      <c r="AS146" s="1">
        <f>SUMIFS(Xuat!$G$5:$G$1000,Xuat!$C$5:$C$1000,DATE(Thang!$E$4,Thang!$C$4,AS$2),Xuat!$D$5:$D$1000,Loc!$A146)</f>
        <v>0</v>
      </c>
      <c r="AT146" s="1">
        <f>SUMIFS(Xuat!$G$5:$G$1000,Xuat!$C$5:$C$1000,DATE(Thang!$E$4,Thang!$C$4,AT$2),Xuat!$D$5:$D$1000,Loc!$A146)</f>
        <v>0</v>
      </c>
      <c r="AU146" s="1">
        <f>SUMIFS(Xuat!$G$5:$G$1000,Xuat!$C$5:$C$1000,DATE(Thang!$E$4,Thang!$C$4,AU$2),Xuat!$D$5:$D$1000,Loc!$A146)</f>
        <v>0</v>
      </c>
      <c r="AV146" s="1">
        <f>SUMIFS(Xuat!$G$5:$G$1000,Xuat!$C$5:$C$1000,DATE(Thang!$E$4,Thang!$C$4,AV$2),Xuat!$D$5:$D$1000,Loc!$A146)</f>
        <v>0</v>
      </c>
      <c r="AW146" s="1">
        <f>SUMIFS(Xuat!$G$5:$G$1000,Xuat!$C$5:$C$1000,DATE(Thang!$E$4,Thang!$C$4,AW$2),Xuat!$D$5:$D$1000,Loc!$A146)</f>
        <v>0</v>
      </c>
      <c r="AX146" s="1">
        <f>SUMIFS(Xuat!$G$5:$G$1000,Xuat!$C$5:$C$1000,DATE(Thang!$E$4,Thang!$C$4,AX$2),Xuat!$D$5:$D$1000,Loc!$A146)</f>
        <v>0</v>
      </c>
      <c r="AY146" s="1">
        <f>SUMIFS(Xuat!$G$5:$G$1000,Xuat!$C$5:$C$1000,DATE(Thang!$E$4,Thang!$C$4,AY$2),Xuat!$D$5:$D$1000,Loc!$A146)</f>
        <v>0</v>
      </c>
      <c r="AZ146" s="1">
        <f>SUMIFS(Xuat!$G$5:$G$1000,Xuat!$C$5:$C$1000,DATE(Thang!$E$4,Thang!$C$4,AZ$2),Xuat!$D$5:$D$1000,Loc!$A146)</f>
        <v>0</v>
      </c>
      <c r="BA146" s="1">
        <f>SUMIFS(Xuat!$G$5:$G$1000,Xuat!$C$5:$C$1000,DATE(Thang!$E$4,Thang!$C$4,BA$2),Xuat!$D$5:$D$1000,Loc!$A146)</f>
        <v>0</v>
      </c>
      <c r="BB146" s="1">
        <f>SUMIFS(Xuat!$G$5:$G$1000,Xuat!$C$5:$C$1000,DATE(Thang!$E$4,Thang!$C$4,BB$2),Xuat!$D$5:$D$1000,Loc!$A146)</f>
        <v>0</v>
      </c>
      <c r="BC146" s="1">
        <f>SUMIFS(Xuat!$G$5:$G$1000,Xuat!$C$5:$C$1000,DATE(Thang!$E$4,Thang!$C$4,BC$2),Xuat!$D$5:$D$1000,Loc!$A146)</f>
        <v>0</v>
      </c>
      <c r="BD146" s="1">
        <f>SUMIFS(Xuat!$G$5:$G$1000,Xuat!$C$5:$C$1000,DATE(Thang!$E$4,Thang!$C$4,BD$2),Xuat!$D$5:$D$1000,Loc!$A146)</f>
        <v>0</v>
      </c>
      <c r="BE146" s="1">
        <f>SUMIFS(Xuat!$G$5:$G$1000,Xuat!$C$5:$C$1000,DATE(Thang!$E$4,Thang!$C$4,BE$2),Xuat!$D$5:$D$1000,Loc!$A146)</f>
        <v>0</v>
      </c>
      <c r="BF146" s="1">
        <f>SUMIFS(Xuat!$G$5:$G$1000,Xuat!$C$5:$C$1000,DATE(Thang!$E$4,Thang!$C$4,BF$2),Xuat!$D$5:$D$1000,Loc!$A146)</f>
        <v>0</v>
      </c>
      <c r="BG146" s="1">
        <f>SUMIFS(Xuat!$G$5:$G$1000,Xuat!$C$5:$C$1000,DATE(Thang!$E$4,Thang!$C$4,BG$2),Xuat!$D$5:$D$1000,Loc!$A146)</f>
        <v>0</v>
      </c>
      <c r="BH146" s="1">
        <f>SUMIFS(Xuat!$G$5:$G$1000,Xuat!$C$5:$C$1000,DATE(Thang!$E$4,Thang!$C$4,BH$2),Xuat!$D$5:$D$1000,Loc!$A146)</f>
        <v>0</v>
      </c>
      <c r="BI146" s="1">
        <f>SUMIFS(Xuat!$G$5:$G$1000,Xuat!$C$5:$C$1000,DATE(Thang!$E$4,Thang!$C$4,BI$2),Xuat!$D$5:$D$1000,Loc!$A146)</f>
        <v>0</v>
      </c>
      <c r="BJ146" s="1">
        <f>SUMIFS(Xuat!$G$5:$G$1000,Xuat!$C$5:$C$1000,DATE(Thang!$E$4,Thang!$C$4,BJ$2),Xuat!$D$5:$D$1000,Loc!$A146)</f>
        <v>0</v>
      </c>
      <c r="BK146" s="1">
        <f>SUMIFS(Xuat!$G$5:$G$1000,Xuat!$C$5:$C$1000,DATE(Thang!$E$4,Thang!$C$4,BK$2),Xuat!$D$5:$D$1000,Loc!$A146)</f>
        <v>0</v>
      </c>
      <c r="BL146" s="1">
        <f>SUMIFS(Xuat!$G$5:$G$1000,Xuat!$C$5:$C$1000,DATE(Thang!$E$4,Thang!$C$4,BL$2),Xuat!$D$5:$D$1000,Loc!$A146)</f>
        <v>0</v>
      </c>
      <c r="BM146" s="1">
        <f>SUMIFS(Xuat!$G$5:$G$1000,Xuat!$C$5:$C$1000,DATE(Thang!$E$4,Thang!$C$4,BM$2),Xuat!$D$5:$D$1000,Loc!$A146)</f>
        <v>0</v>
      </c>
      <c r="BN146" s="1">
        <f>SUMIFS(Xuat!$G$5:$G$1000,Xuat!$C$5:$C$1000,DATE(Thang!$E$4,Thang!$C$4,BN$2),Xuat!$D$5:$D$1000,Loc!$A146)</f>
        <v>0</v>
      </c>
      <c r="BO146" s="1">
        <f>SUMIFS(Xuat!$G$5:$G$1000,Xuat!$C$5:$C$1000,DATE(Thang!$E$4,Thang!$C$4,BO$2),Xuat!$D$5:$D$1000,Loc!$A146)</f>
        <v>0</v>
      </c>
    </row>
    <row r="147" spans="1:67" x14ac:dyDescent="0.2">
      <c r="A147" s="2">
        <f>DM!C147</f>
        <v>0</v>
      </c>
      <c r="B147" s="3">
        <f>VLOOKUP(A147,Tondau!$B$5:$F$500,3,0)</f>
        <v>0</v>
      </c>
      <c r="C147" s="3">
        <f t="shared" si="8"/>
        <v>0</v>
      </c>
      <c r="D147" s="3">
        <f t="shared" si="9"/>
        <v>0</v>
      </c>
      <c r="E147" s="3">
        <f t="shared" si="10"/>
        <v>0</v>
      </c>
      <c r="F147" s="7">
        <f>SUMIFS(Nhap!$I$5:$I$1000,Nhap!$E$5:$E$1000,DATE(Thang!$E$4,Thang!$C$4,Loc!$F$2),Nhap!$F$5:$F$1000,Loc!A147)</f>
        <v>0</v>
      </c>
      <c r="G147" s="7">
        <f>SUMIFS(Nhap!$I$5:$I$1000,Nhap!$E$5:$E$1000,DATE(Thang!$E$4,Thang!$C$4,Loc!$G$2),Nhap!$F$5:$F$1000,Loc!A147)</f>
        <v>0</v>
      </c>
      <c r="H147" s="7">
        <f>SUMIFS(Nhap!$I$5:$I$1000,Nhap!$E$5:$E$1000,DATE(Thang!$E$4,Thang!$C$4,Loc!$H$2),Nhap!$F$5:$F$1000,Loc!A147)</f>
        <v>0</v>
      </c>
      <c r="I147" s="7">
        <f>SUMIFS(Nhap!$I$5:$I$1000,Nhap!$E$5:$E$1000,DATE(Thang!$E$4,Thang!$C$4,Loc!$I$2),Nhap!$F$5:$F$1000,Loc!A147)</f>
        <v>0</v>
      </c>
      <c r="J147" s="7">
        <f>SUMIFS(Nhap!$I$5:$I$1000,Nhap!$E$5:$E$1000,DATE(Thang!$E$4,Thang!$C$4,Loc!$J$2),Nhap!$F$5:$F$1000,Loc!A147)</f>
        <v>0</v>
      </c>
      <c r="K147" s="7">
        <f>SUMIFS(Nhap!$I$5:$I$1000,Nhap!$E$5:$E$1000,DATE(Thang!$E$4,Thang!$C$4,Loc!$K$2),Nhap!$F$5:$F$1000,Loc!A147)</f>
        <v>0</v>
      </c>
      <c r="L147" s="7">
        <f>SUMIFS(Nhap!$I$5:$I$1000,Nhap!$E$5:$E$1000,DATE(Thang!$E$4,Thang!$C$4,Loc!$L$2),Nhap!$F$5:$F$1000,Loc!A147)</f>
        <v>0</v>
      </c>
      <c r="M147" s="7">
        <f>SUMIFS(Nhap!$I$5:$I$1000,Nhap!$E$5:$E$1000,DATE(Thang!$E$4,Thang!$C$4,Loc!$M$2),Nhap!$F$5:$F$1000,Loc!A147)</f>
        <v>0</v>
      </c>
      <c r="N147" s="7">
        <f>SUMIFS(Nhap!$I$5:$I$1000,Nhap!$E$5:$E$1000,DATE(Thang!$E$4,Thang!$C$4,Loc!$N$2),Nhap!$F$5:$F$1000,Loc!A147)</f>
        <v>0</v>
      </c>
      <c r="O147" s="7">
        <f>SUMIFS(Nhap!$I$5:$I$1000,Nhap!$E$5:$E$1000,DATE(Thang!$E$4,Thang!$C$4,Loc!$O$2),Nhap!$F$5:$F$1000,Loc!A147)</f>
        <v>0</v>
      </c>
      <c r="P147" s="7">
        <f>SUMIFS(Nhap!$I$5:$I$1000,Nhap!$E$5:$E$1000,DATE(Thang!$E$4,Thang!$C$4,Loc!$P$2),Nhap!$F$5:$F$1000,Loc!A147)</f>
        <v>0</v>
      </c>
      <c r="Q147" s="7">
        <f>SUMIFS(Nhap!$I$5:$I$1000,Nhap!$E$5:$E$1000,DATE(Thang!$E$4,Thang!$C$4,Loc!$Q$2),Nhap!$F$5:$F$1000,Loc!A147)</f>
        <v>0</v>
      </c>
      <c r="R147" s="7">
        <f>SUMIFS(Nhap!$I$5:$I$1000,Nhap!$E$5:$E$1000,DATE(Thang!$E$4,Thang!$C$4,Loc!$R$2),Nhap!$F$5:$F$1000,Loc!A147)</f>
        <v>0</v>
      </c>
      <c r="S147" s="7">
        <f>SUMIFS(Nhap!$I$5:$I$1000,Nhap!$E$5:$E$1000,DATE(Thang!$E$4,Thang!$C$4,Loc!$S$2),Nhap!$F$5:$F$1000,Loc!A147)</f>
        <v>0</v>
      </c>
      <c r="T147" s="7">
        <f>SUMIFS(Nhap!$I$5:$I$1000,Nhap!$E$5:$E$1000,DATE(Thang!$E$4,Thang!$C$4,Loc!$T$2),Nhap!$F$5:$F$1000,Loc!A147)</f>
        <v>0</v>
      </c>
      <c r="U147" s="7">
        <f>SUMIFS(Nhap!$I$5:$I$1000,Nhap!$E$5:$E$1000,DATE(Thang!$E$4,Thang!$C$4,Loc!$U$2),Nhap!$F$5:$F$1000,Loc!A147)</f>
        <v>0</v>
      </c>
      <c r="V147" s="7">
        <f>SUMIFS(Nhap!$I$5:$I$1000,Nhap!$E$5:$E$1000,DATE(Thang!$E$4,Thang!$C$4,Loc!$V$2),Nhap!$F$5:$F$1000,Loc!A147)</f>
        <v>0</v>
      </c>
      <c r="W147" s="7">
        <f>SUMIFS(Nhap!$I$5:$I$1000,Nhap!$E$5:$E$1000,DATE(Thang!$E$4,Thang!$C$4,Loc!$W$2),Nhap!$F$5:$F$1000,Loc!A147)</f>
        <v>0</v>
      </c>
      <c r="X147" s="7">
        <f>SUMIFS(Nhap!$I$5:$I$1000,Nhap!$E$5:$E$1000,DATE(Thang!$E$4,Thang!$C$4,Loc!$X$2),Nhap!$F$5:$F$1000,Loc!A147)</f>
        <v>0</v>
      </c>
      <c r="Y147" s="7">
        <f>SUMIFS(Nhap!$I$5:$I$1000,Nhap!$E$5:$E$1000,DATE(Thang!$E$4,Thang!$C$4,Loc!$Y$2),Nhap!$F$5:$F$1000,Loc!A147)</f>
        <v>0</v>
      </c>
      <c r="Z147" s="7">
        <f>SUMIFS(Nhap!$I$5:$I$1000,Nhap!$E$5:$E$1000,DATE(Thang!$E$4,Thang!$C$4,Loc!$Z$2),Nhap!$F$5:$F$1000,Loc!A147)</f>
        <v>0</v>
      </c>
      <c r="AA147" s="7">
        <f>SUMIFS(Nhap!$I$5:$I$1000,Nhap!$E$5:$E$1000,DATE(Thang!$E$4,Thang!$C$4,Loc!$AA$2),Nhap!$F$5:$F$1000,Loc!A147)</f>
        <v>0</v>
      </c>
      <c r="AB147" s="7">
        <f>SUMIFS(Nhap!$I$5:$I$1000,Nhap!$E$5:$E$1000,DATE(Thang!$E$4,Thang!$C$4,Loc!$AB$2),Nhap!$F$5:$F$1000,Loc!A147)</f>
        <v>0</v>
      </c>
      <c r="AC147" s="7">
        <f>SUMIFS(Nhap!$I$5:$I$1000,Nhap!$E$5:$E$1000,DATE(Thang!$E$4,Thang!$C$4,Loc!$AC$2),Nhap!$F$5:$F$1000,Loc!A147)</f>
        <v>0</v>
      </c>
      <c r="AD147" s="7">
        <f>SUMIFS(Nhap!$I$5:$I$1000,Nhap!$E$5:$E$1000,DATE(Thang!$E$4,Thang!$C$4,Loc!$AD$2),Nhap!$F$5:$F$1000,Loc!$A$5)</f>
        <v>0</v>
      </c>
      <c r="AE147" s="7">
        <f>SUMIFS(Nhap!$I$5:$I$1000,Nhap!$E$5:$E$1000,DATE(Thang!$E$4,Thang!$C$4,Loc!$AE$2),Nhap!$F$5:$F$1000,Loc!A147)</f>
        <v>0</v>
      </c>
      <c r="AF147" s="7">
        <f>SUMIFS(Nhap!$I$5:$I$1000,Nhap!$E$5:$E$1000,DATE(Thang!$E$4,Thang!$C$4,Loc!$AF$2),Nhap!$F$5:$F$1000,Loc!A147)</f>
        <v>0</v>
      </c>
      <c r="AG147" s="7">
        <f>SUMIFS(Nhap!$I$5:$I$1000,Nhap!$E$5:$E$1000,DATE(Thang!$E$4,Thang!$C$4,Loc!$AG$2),Nhap!$F$5:$F$1000,Loc!A147)</f>
        <v>0</v>
      </c>
      <c r="AH147" s="7">
        <f>SUMIFS(Nhap!$I$5:$I$1000,Nhap!$E$5:$E$1000,DATE(Thang!$E$4,Thang!$C$4,Loc!$AH$2),Nhap!$F$5:$F$1000,Loc!A147)</f>
        <v>0</v>
      </c>
      <c r="AI147" s="7">
        <f>SUMIFS(Nhap!$I$5:$I$1000,Nhap!$E$5:$E$1000,DATE(Thang!$E$4,Thang!$C$4,Loc!$AI$2),Nhap!$F$5:$F$1000,Loc!A147)</f>
        <v>0</v>
      </c>
      <c r="AJ147" s="7">
        <f>SUMIFS(Nhap!$I$5:$I$1000,Nhap!$E$5:$E$1000,DATE(Thang!$E$4,Thang!$C$4,Loc!$AJ$2),Nhap!$F$5:$F$1000,Loc!A147)</f>
        <v>0</v>
      </c>
      <c r="AK147" s="1">
        <f>SUMIFS(Xuat!$G$5:$G$1000,Xuat!$C$5:$C$1000,DATE(Thang!$E$4,Thang!$C$4,AK$2),Xuat!$D$5:$D$1000,Loc!$A147)</f>
        <v>0</v>
      </c>
      <c r="AL147" s="1">
        <f>SUMIFS(Xuat!$G$5:$G$1000,Xuat!$C$5:$C$1000,DATE(Thang!$E$4,Thang!$C$4,AL$2),Xuat!$D$5:$D$1000,Loc!$A147)</f>
        <v>0</v>
      </c>
      <c r="AM147" s="1">
        <f>SUMIFS(Xuat!$G$5:$G$1000,Xuat!$C$5:$C$1000,DATE(Thang!$E$4,Thang!$C$4,AM$2),Xuat!$D$5:$D$1000,Loc!$A147)</f>
        <v>0</v>
      </c>
      <c r="AN147" s="1">
        <f>SUMIFS(Xuat!$G$5:$G$1000,Xuat!$C$5:$C$1000,DATE(Thang!$E$4,Thang!$C$4,AN$2),Xuat!$D$5:$D$1000,Loc!$A147)</f>
        <v>0</v>
      </c>
      <c r="AO147" s="1">
        <f>SUMIFS(Xuat!$G$5:$G$1000,Xuat!$C$5:$C$1000,DATE(Thang!$E$4,Thang!$C$4,AO$2),Xuat!$D$5:$D$1000,Loc!$A147)</f>
        <v>0</v>
      </c>
      <c r="AP147" s="1">
        <f>SUMIFS(Xuat!$G$5:$G$1000,Xuat!$C$5:$C$1000,DATE(Thang!$E$4,Thang!$C$4,AP$2),Xuat!$D$5:$D$1000,Loc!$A147)</f>
        <v>0</v>
      </c>
      <c r="AQ147" s="1">
        <f>SUMIFS(Xuat!$G$5:$G$1000,Xuat!$C$5:$C$1000,DATE(Thang!$E$4,Thang!$C$4,AQ$2),Xuat!$D$5:$D$1000,Loc!$A147)</f>
        <v>0</v>
      </c>
      <c r="AR147" s="1">
        <f>SUMIFS(Xuat!$G$5:$G$1000,Xuat!$C$5:$C$1000,DATE(Thang!$E$4,Thang!$C$4,AR$2),Xuat!$D$5:$D$1000,Loc!$A147)</f>
        <v>0</v>
      </c>
      <c r="AS147" s="1">
        <f>SUMIFS(Xuat!$G$5:$G$1000,Xuat!$C$5:$C$1000,DATE(Thang!$E$4,Thang!$C$4,AS$2),Xuat!$D$5:$D$1000,Loc!$A147)</f>
        <v>0</v>
      </c>
      <c r="AT147" s="1">
        <f>SUMIFS(Xuat!$G$5:$G$1000,Xuat!$C$5:$C$1000,DATE(Thang!$E$4,Thang!$C$4,AT$2),Xuat!$D$5:$D$1000,Loc!$A147)</f>
        <v>0</v>
      </c>
      <c r="AU147" s="1">
        <f>SUMIFS(Xuat!$G$5:$G$1000,Xuat!$C$5:$C$1000,DATE(Thang!$E$4,Thang!$C$4,AU$2),Xuat!$D$5:$D$1000,Loc!$A147)</f>
        <v>0</v>
      </c>
      <c r="AV147" s="1">
        <f>SUMIFS(Xuat!$G$5:$G$1000,Xuat!$C$5:$C$1000,DATE(Thang!$E$4,Thang!$C$4,AV$2),Xuat!$D$5:$D$1000,Loc!$A147)</f>
        <v>0</v>
      </c>
      <c r="AW147" s="1">
        <f>SUMIFS(Xuat!$G$5:$G$1000,Xuat!$C$5:$C$1000,DATE(Thang!$E$4,Thang!$C$4,AW$2),Xuat!$D$5:$D$1000,Loc!$A147)</f>
        <v>0</v>
      </c>
      <c r="AX147" s="1">
        <f>SUMIFS(Xuat!$G$5:$G$1000,Xuat!$C$5:$C$1000,DATE(Thang!$E$4,Thang!$C$4,AX$2),Xuat!$D$5:$D$1000,Loc!$A147)</f>
        <v>0</v>
      </c>
      <c r="AY147" s="1">
        <f>SUMIFS(Xuat!$G$5:$G$1000,Xuat!$C$5:$C$1000,DATE(Thang!$E$4,Thang!$C$4,AY$2),Xuat!$D$5:$D$1000,Loc!$A147)</f>
        <v>0</v>
      </c>
      <c r="AZ147" s="1">
        <f>SUMIFS(Xuat!$G$5:$G$1000,Xuat!$C$5:$C$1000,DATE(Thang!$E$4,Thang!$C$4,AZ$2),Xuat!$D$5:$D$1000,Loc!$A147)</f>
        <v>0</v>
      </c>
      <c r="BA147" s="1">
        <f>SUMIFS(Xuat!$G$5:$G$1000,Xuat!$C$5:$C$1000,DATE(Thang!$E$4,Thang!$C$4,BA$2),Xuat!$D$5:$D$1000,Loc!$A147)</f>
        <v>0</v>
      </c>
      <c r="BB147" s="1">
        <f>SUMIFS(Xuat!$G$5:$G$1000,Xuat!$C$5:$C$1000,DATE(Thang!$E$4,Thang!$C$4,BB$2),Xuat!$D$5:$D$1000,Loc!$A147)</f>
        <v>0</v>
      </c>
      <c r="BC147" s="1">
        <f>SUMIFS(Xuat!$G$5:$G$1000,Xuat!$C$5:$C$1000,DATE(Thang!$E$4,Thang!$C$4,BC$2),Xuat!$D$5:$D$1000,Loc!$A147)</f>
        <v>0</v>
      </c>
      <c r="BD147" s="1">
        <f>SUMIFS(Xuat!$G$5:$G$1000,Xuat!$C$5:$C$1000,DATE(Thang!$E$4,Thang!$C$4,BD$2),Xuat!$D$5:$D$1000,Loc!$A147)</f>
        <v>0</v>
      </c>
      <c r="BE147" s="1">
        <f>SUMIFS(Xuat!$G$5:$G$1000,Xuat!$C$5:$C$1000,DATE(Thang!$E$4,Thang!$C$4,BE$2),Xuat!$D$5:$D$1000,Loc!$A147)</f>
        <v>0</v>
      </c>
      <c r="BF147" s="1">
        <f>SUMIFS(Xuat!$G$5:$G$1000,Xuat!$C$5:$C$1000,DATE(Thang!$E$4,Thang!$C$4,BF$2),Xuat!$D$5:$D$1000,Loc!$A147)</f>
        <v>0</v>
      </c>
      <c r="BG147" s="1">
        <f>SUMIFS(Xuat!$G$5:$G$1000,Xuat!$C$5:$C$1000,DATE(Thang!$E$4,Thang!$C$4,BG$2),Xuat!$D$5:$D$1000,Loc!$A147)</f>
        <v>0</v>
      </c>
      <c r="BH147" s="1">
        <f>SUMIFS(Xuat!$G$5:$G$1000,Xuat!$C$5:$C$1000,DATE(Thang!$E$4,Thang!$C$4,BH$2),Xuat!$D$5:$D$1000,Loc!$A147)</f>
        <v>0</v>
      </c>
      <c r="BI147" s="1">
        <f>SUMIFS(Xuat!$G$5:$G$1000,Xuat!$C$5:$C$1000,DATE(Thang!$E$4,Thang!$C$4,BI$2),Xuat!$D$5:$D$1000,Loc!$A147)</f>
        <v>0</v>
      </c>
      <c r="BJ147" s="1">
        <f>SUMIFS(Xuat!$G$5:$G$1000,Xuat!$C$5:$C$1000,DATE(Thang!$E$4,Thang!$C$4,BJ$2),Xuat!$D$5:$D$1000,Loc!$A147)</f>
        <v>0</v>
      </c>
      <c r="BK147" s="1">
        <f>SUMIFS(Xuat!$G$5:$G$1000,Xuat!$C$5:$C$1000,DATE(Thang!$E$4,Thang!$C$4,BK$2),Xuat!$D$5:$D$1000,Loc!$A147)</f>
        <v>0</v>
      </c>
      <c r="BL147" s="1">
        <f>SUMIFS(Xuat!$G$5:$G$1000,Xuat!$C$5:$C$1000,DATE(Thang!$E$4,Thang!$C$4,BL$2),Xuat!$D$5:$D$1000,Loc!$A147)</f>
        <v>0</v>
      </c>
      <c r="BM147" s="1">
        <f>SUMIFS(Xuat!$G$5:$G$1000,Xuat!$C$5:$C$1000,DATE(Thang!$E$4,Thang!$C$4,BM$2),Xuat!$D$5:$D$1000,Loc!$A147)</f>
        <v>0</v>
      </c>
      <c r="BN147" s="1">
        <f>SUMIFS(Xuat!$G$5:$G$1000,Xuat!$C$5:$C$1000,DATE(Thang!$E$4,Thang!$C$4,BN$2),Xuat!$D$5:$D$1000,Loc!$A147)</f>
        <v>0</v>
      </c>
      <c r="BO147" s="1">
        <f>SUMIFS(Xuat!$G$5:$G$1000,Xuat!$C$5:$C$1000,DATE(Thang!$E$4,Thang!$C$4,BO$2),Xuat!$D$5:$D$1000,Loc!$A147)</f>
        <v>0</v>
      </c>
    </row>
    <row r="148" spans="1:67" x14ac:dyDescent="0.2">
      <c r="A148" s="2">
        <f>DM!C148</f>
        <v>0</v>
      </c>
      <c r="B148" s="3">
        <f>VLOOKUP(A148,Tondau!$B$5:$F$500,3,0)</f>
        <v>0</v>
      </c>
      <c r="C148" s="3">
        <f t="shared" si="8"/>
        <v>0</v>
      </c>
      <c r="D148" s="3">
        <f t="shared" si="9"/>
        <v>0</v>
      </c>
      <c r="E148" s="3">
        <f t="shared" si="10"/>
        <v>0</v>
      </c>
      <c r="F148" s="7">
        <f>SUMIFS(Nhap!$I$5:$I$1000,Nhap!$E$5:$E$1000,DATE(Thang!$E$4,Thang!$C$4,Loc!$F$2),Nhap!$F$5:$F$1000,Loc!A148)</f>
        <v>0</v>
      </c>
      <c r="G148" s="7">
        <f>SUMIFS(Nhap!$I$5:$I$1000,Nhap!$E$5:$E$1000,DATE(Thang!$E$4,Thang!$C$4,Loc!$G$2),Nhap!$F$5:$F$1000,Loc!A148)</f>
        <v>0</v>
      </c>
      <c r="H148" s="7">
        <f>SUMIFS(Nhap!$I$5:$I$1000,Nhap!$E$5:$E$1000,DATE(Thang!$E$4,Thang!$C$4,Loc!$H$2),Nhap!$F$5:$F$1000,Loc!A148)</f>
        <v>0</v>
      </c>
      <c r="I148" s="7">
        <f>SUMIFS(Nhap!$I$5:$I$1000,Nhap!$E$5:$E$1000,DATE(Thang!$E$4,Thang!$C$4,Loc!$I$2),Nhap!$F$5:$F$1000,Loc!A148)</f>
        <v>0</v>
      </c>
      <c r="J148" s="7">
        <f>SUMIFS(Nhap!$I$5:$I$1000,Nhap!$E$5:$E$1000,DATE(Thang!$E$4,Thang!$C$4,Loc!$J$2),Nhap!$F$5:$F$1000,Loc!A148)</f>
        <v>0</v>
      </c>
      <c r="K148" s="7">
        <f>SUMIFS(Nhap!$I$5:$I$1000,Nhap!$E$5:$E$1000,DATE(Thang!$E$4,Thang!$C$4,Loc!$K$2),Nhap!$F$5:$F$1000,Loc!A148)</f>
        <v>0</v>
      </c>
      <c r="L148" s="7">
        <f>SUMIFS(Nhap!$I$5:$I$1000,Nhap!$E$5:$E$1000,DATE(Thang!$E$4,Thang!$C$4,Loc!$L$2),Nhap!$F$5:$F$1000,Loc!A148)</f>
        <v>0</v>
      </c>
      <c r="M148" s="7">
        <f>SUMIFS(Nhap!$I$5:$I$1000,Nhap!$E$5:$E$1000,DATE(Thang!$E$4,Thang!$C$4,Loc!$M$2),Nhap!$F$5:$F$1000,Loc!A148)</f>
        <v>0</v>
      </c>
      <c r="N148" s="7">
        <f>SUMIFS(Nhap!$I$5:$I$1000,Nhap!$E$5:$E$1000,DATE(Thang!$E$4,Thang!$C$4,Loc!$N$2),Nhap!$F$5:$F$1000,Loc!A148)</f>
        <v>0</v>
      </c>
      <c r="O148" s="7">
        <f>SUMIFS(Nhap!$I$5:$I$1000,Nhap!$E$5:$E$1000,DATE(Thang!$E$4,Thang!$C$4,Loc!$O$2),Nhap!$F$5:$F$1000,Loc!A148)</f>
        <v>0</v>
      </c>
      <c r="P148" s="7">
        <f>SUMIFS(Nhap!$I$5:$I$1000,Nhap!$E$5:$E$1000,DATE(Thang!$E$4,Thang!$C$4,Loc!$P$2),Nhap!$F$5:$F$1000,Loc!A148)</f>
        <v>0</v>
      </c>
      <c r="Q148" s="7">
        <f>SUMIFS(Nhap!$I$5:$I$1000,Nhap!$E$5:$E$1000,DATE(Thang!$E$4,Thang!$C$4,Loc!$Q$2),Nhap!$F$5:$F$1000,Loc!A148)</f>
        <v>0</v>
      </c>
      <c r="R148" s="7">
        <f>SUMIFS(Nhap!$I$5:$I$1000,Nhap!$E$5:$E$1000,DATE(Thang!$E$4,Thang!$C$4,Loc!$R$2),Nhap!$F$5:$F$1000,Loc!A148)</f>
        <v>0</v>
      </c>
      <c r="S148" s="7">
        <f>SUMIFS(Nhap!$I$5:$I$1000,Nhap!$E$5:$E$1000,DATE(Thang!$E$4,Thang!$C$4,Loc!$S$2),Nhap!$F$5:$F$1000,Loc!A148)</f>
        <v>0</v>
      </c>
      <c r="T148" s="7">
        <f>SUMIFS(Nhap!$I$5:$I$1000,Nhap!$E$5:$E$1000,DATE(Thang!$E$4,Thang!$C$4,Loc!$T$2),Nhap!$F$5:$F$1000,Loc!A148)</f>
        <v>0</v>
      </c>
      <c r="U148" s="7">
        <f>SUMIFS(Nhap!$I$5:$I$1000,Nhap!$E$5:$E$1000,DATE(Thang!$E$4,Thang!$C$4,Loc!$U$2),Nhap!$F$5:$F$1000,Loc!A148)</f>
        <v>0</v>
      </c>
      <c r="V148" s="7">
        <f>SUMIFS(Nhap!$I$5:$I$1000,Nhap!$E$5:$E$1000,DATE(Thang!$E$4,Thang!$C$4,Loc!$V$2),Nhap!$F$5:$F$1000,Loc!A148)</f>
        <v>0</v>
      </c>
      <c r="W148" s="7">
        <f>SUMIFS(Nhap!$I$5:$I$1000,Nhap!$E$5:$E$1000,DATE(Thang!$E$4,Thang!$C$4,Loc!$W$2),Nhap!$F$5:$F$1000,Loc!A148)</f>
        <v>0</v>
      </c>
      <c r="X148" s="7">
        <f>SUMIFS(Nhap!$I$5:$I$1000,Nhap!$E$5:$E$1000,DATE(Thang!$E$4,Thang!$C$4,Loc!$X$2),Nhap!$F$5:$F$1000,Loc!A148)</f>
        <v>0</v>
      </c>
      <c r="Y148" s="7">
        <f>SUMIFS(Nhap!$I$5:$I$1000,Nhap!$E$5:$E$1000,DATE(Thang!$E$4,Thang!$C$4,Loc!$Y$2),Nhap!$F$5:$F$1000,Loc!A148)</f>
        <v>0</v>
      </c>
      <c r="Z148" s="7">
        <f>SUMIFS(Nhap!$I$5:$I$1000,Nhap!$E$5:$E$1000,DATE(Thang!$E$4,Thang!$C$4,Loc!$Z$2),Nhap!$F$5:$F$1000,Loc!A148)</f>
        <v>0</v>
      </c>
      <c r="AA148" s="7">
        <f>SUMIFS(Nhap!$I$5:$I$1000,Nhap!$E$5:$E$1000,DATE(Thang!$E$4,Thang!$C$4,Loc!$AA$2),Nhap!$F$5:$F$1000,Loc!A148)</f>
        <v>0</v>
      </c>
      <c r="AB148" s="7">
        <f>SUMIFS(Nhap!$I$5:$I$1000,Nhap!$E$5:$E$1000,DATE(Thang!$E$4,Thang!$C$4,Loc!$AB$2),Nhap!$F$5:$F$1000,Loc!A148)</f>
        <v>0</v>
      </c>
      <c r="AC148" s="7">
        <f>SUMIFS(Nhap!$I$5:$I$1000,Nhap!$E$5:$E$1000,DATE(Thang!$E$4,Thang!$C$4,Loc!$AC$2),Nhap!$F$5:$F$1000,Loc!A148)</f>
        <v>0</v>
      </c>
      <c r="AD148" s="7">
        <f>SUMIFS(Nhap!$I$5:$I$1000,Nhap!$E$5:$E$1000,DATE(Thang!$E$4,Thang!$C$4,Loc!$AD$2),Nhap!$F$5:$F$1000,Loc!$A$5)</f>
        <v>0</v>
      </c>
      <c r="AE148" s="7">
        <f>SUMIFS(Nhap!$I$5:$I$1000,Nhap!$E$5:$E$1000,DATE(Thang!$E$4,Thang!$C$4,Loc!$AE$2),Nhap!$F$5:$F$1000,Loc!A148)</f>
        <v>0</v>
      </c>
      <c r="AF148" s="7">
        <f>SUMIFS(Nhap!$I$5:$I$1000,Nhap!$E$5:$E$1000,DATE(Thang!$E$4,Thang!$C$4,Loc!$AF$2),Nhap!$F$5:$F$1000,Loc!A148)</f>
        <v>0</v>
      </c>
      <c r="AG148" s="7">
        <f>SUMIFS(Nhap!$I$5:$I$1000,Nhap!$E$5:$E$1000,DATE(Thang!$E$4,Thang!$C$4,Loc!$AG$2),Nhap!$F$5:$F$1000,Loc!A148)</f>
        <v>0</v>
      </c>
      <c r="AH148" s="7">
        <f>SUMIFS(Nhap!$I$5:$I$1000,Nhap!$E$5:$E$1000,DATE(Thang!$E$4,Thang!$C$4,Loc!$AH$2),Nhap!$F$5:$F$1000,Loc!A148)</f>
        <v>0</v>
      </c>
      <c r="AI148" s="7">
        <f>SUMIFS(Nhap!$I$5:$I$1000,Nhap!$E$5:$E$1000,DATE(Thang!$E$4,Thang!$C$4,Loc!$AI$2),Nhap!$F$5:$F$1000,Loc!A148)</f>
        <v>0</v>
      </c>
      <c r="AJ148" s="7">
        <f>SUMIFS(Nhap!$I$5:$I$1000,Nhap!$E$5:$E$1000,DATE(Thang!$E$4,Thang!$C$4,Loc!$AJ$2),Nhap!$F$5:$F$1000,Loc!A148)</f>
        <v>0</v>
      </c>
      <c r="AK148" s="1">
        <f>SUMIFS(Xuat!$G$5:$G$1000,Xuat!$C$5:$C$1000,DATE(Thang!$E$4,Thang!$C$4,AK$2),Xuat!$D$5:$D$1000,Loc!$A148)</f>
        <v>0</v>
      </c>
      <c r="AL148" s="1">
        <f>SUMIFS(Xuat!$G$5:$G$1000,Xuat!$C$5:$C$1000,DATE(Thang!$E$4,Thang!$C$4,AL$2),Xuat!$D$5:$D$1000,Loc!$A148)</f>
        <v>0</v>
      </c>
      <c r="AM148" s="1">
        <f>SUMIFS(Xuat!$G$5:$G$1000,Xuat!$C$5:$C$1000,DATE(Thang!$E$4,Thang!$C$4,AM$2),Xuat!$D$5:$D$1000,Loc!$A148)</f>
        <v>0</v>
      </c>
      <c r="AN148" s="1">
        <f>SUMIFS(Xuat!$G$5:$G$1000,Xuat!$C$5:$C$1000,DATE(Thang!$E$4,Thang!$C$4,AN$2),Xuat!$D$5:$D$1000,Loc!$A148)</f>
        <v>0</v>
      </c>
      <c r="AO148" s="1">
        <f>SUMIFS(Xuat!$G$5:$G$1000,Xuat!$C$5:$C$1000,DATE(Thang!$E$4,Thang!$C$4,AO$2),Xuat!$D$5:$D$1000,Loc!$A148)</f>
        <v>0</v>
      </c>
      <c r="AP148" s="1">
        <f>SUMIFS(Xuat!$G$5:$G$1000,Xuat!$C$5:$C$1000,DATE(Thang!$E$4,Thang!$C$4,AP$2),Xuat!$D$5:$D$1000,Loc!$A148)</f>
        <v>0</v>
      </c>
      <c r="AQ148" s="1">
        <f>SUMIFS(Xuat!$G$5:$G$1000,Xuat!$C$5:$C$1000,DATE(Thang!$E$4,Thang!$C$4,AQ$2),Xuat!$D$5:$D$1000,Loc!$A148)</f>
        <v>0</v>
      </c>
      <c r="AR148" s="1">
        <f>SUMIFS(Xuat!$G$5:$G$1000,Xuat!$C$5:$C$1000,DATE(Thang!$E$4,Thang!$C$4,AR$2),Xuat!$D$5:$D$1000,Loc!$A148)</f>
        <v>0</v>
      </c>
      <c r="AS148" s="1">
        <f>SUMIFS(Xuat!$G$5:$G$1000,Xuat!$C$5:$C$1000,DATE(Thang!$E$4,Thang!$C$4,AS$2),Xuat!$D$5:$D$1000,Loc!$A148)</f>
        <v>0</v>
      </c>
      <c r="AT148" s="1">
        <f>SUMIFS(Xuat!$G$5:$G$1000,Xuat!$C$5:$C$1000,DATE(Thang!$E$4,Thang!$C$4,AT$2),Xuat!$D$5:$D$1000,Loc!$A148)</f>
        <v>0</v>
      </c>
      <c r="AU148" s="1">
        <f>SUMIFS(Xuat!$G$5:$G$1000,Xuat!$C$5:$C$1000,DATE(Thang!$E$4,Thang!$C$4,AU$2),Xuat!$D$5:$D$1000,Loc!$A148)</f>
        <v>0</v>
      </c>
      <c r="AV148" s="1">
        <f>SUMIFS(Xuat!$G$5:$G$1000,Xuat!$C$5:$C$1000,DATE(Thang!$E$4,Thang!$C$4,AV$2),Xuat!$D$5:$D$1000,Loc!$A148)</f>
        <v>0</v>
      </c>
      <c r="AW148" s="1">
        <f>SUMIFS(Xuat!$G$5:$G$1000,Xuat!$C$5:$C$1000,DATE(Thang!$E$4,Thang!$C$4,AW$2),Xuat!$D$5:$D$1000,Loc!$A148)</f>
        <v>0</v>
      </c>
      <c r="AX148" s="1">
        <f>SUMIFS(Xuat!$G$5:$G$1000,Xuat!$C$5:$C$1000,DATE(Thang!$E$4,Thang!$C$4,AX$2),Xuat!$D$5:$D$1000,Loc!$A148)</f>
        <v>0</v>
      </c>
      <c r="AY148" s="1">
        <f>SUMIFS(Xuat!$G$5:$G$1000,Xuat!$C$5:$C$1000,DATE(Thang!$E$4,Thang!$C$4,AY$2),Xuat!$D$5:$D$1000,Loc!$A148)</f>
        <v>0</v>
      </c>
      <c r="AZ148" s="1">
        <f>SUMIFS(Xuat!$G$5:$G$1000,Xuat!$C$5:$C$1000,DATE(Thang!$E$4,Thang!$C$4,AZ$2),Xuat!$D$5:$D$1000,Loc!$A148)</f>
        <v>0</v>
      </c>
      <c r="BA148" s="1">
        <f>SUMIFS(Xuat!$G$5:$G$1000,Xuat!$C$5:$C$1000,DATE(Thang!$E$4,Thang!$C$4,BA$2),Xuat!$D$5:$D$1000,Loc!$A148)</f>
        <v>0</v>
      </c>
      <c r="BB148" s="1">
        <f>SUMIFS(Xuat!$G$5:$G$1000,Xuat!$C$5:$C$1000,DATE(Thang!$E$4,Thang!$C$4,BB$2),Xuat!$D$5:$D$1000,Loc!$A148)</f>
        <v>0</v>
      </c>
      <c r="BC148" s="1">
        <f>SUMIFS(Xuat!$G$5:$G$1000,Xuat!$C$5:$C$1000,DATE(Thang!$E$4,Thang!$C$4,BC$2),Xuat!$D$5:$D$1000,Loc!$A148)</f>
        <v>0</v>
      </c>
      <c r="BD148" s="1">
        <f>SUMIFS(Xuat!$G$5:$G$1000,Xuat!$C$5:$C$1000,DATE(Thang!$E$4,Thang!$C$4,BD$2),Xuat!$D$5:$D$1000,Loc!$A148)</f>
        <v>0</v>
      </c>
      <c r="BE148" s="1">
        <f>SUMIFS(Xuat!$G$5:$G$1000,Xuat!$C$5:$C$1000,DATE(Thang!$E$4,Thang!$C$4,BE$2),Xuat!$D$5:$D$1000,Loc!$A148)</f>
        <v>0</v>
      </c>
      <c r="BF148" s="1">
        <f>SUMIFS(Xuat!$G$5:$G$1000,Xuat!$C$5:$C$1000,DATE(Thang!$E$4,Thang!$C$4,BF$2),Xuat!$D$5:$D$1000,Loc!$A148)</f>
        <v>0</v>
      </c>
      <c r="BG148" s="1">
        <f>SUMIFS(Xuat!$G$5:$G$1000,Xuat!$C$5:$C$1000,DATE(Thang!$E$4,Thang!$C$4,BG$2),Xuat!$D$5:$D$1000,Loc!$A148)</f>
        <v>0</v>
      </c>
      <c r="BH148" s="1">
        <f>SUMIFS(Xuat!$G$5:$G$1000,Xuat!$C$5:$C$1000,DATE(Thang!$E$4,Thang!$C$4,BH$2),Xuat!$D$5:$D$1000,Loc!$A148)</f>
        <v>0</v>
      </c>
      <c r="BI148" s="1">
        <f>SUMIFS(Xuat!$G$5:$G$1000,Xuat!$C$5:$C$1000,DATE(Thang!$E$4,Thang!$C$4,BI$2),Xuat!$D$5:$D$1000,Loc!$A148)</f>
        <v>0</v>
      </c>
      <c r="BJ148" s="1">
        <f>SUMIFS(Xuat!$G$5:$G$1000,Xuat!$C$5:$C$1000,DATE(Thang!$E$4,Thang!$C$4,BJ$2),Xuat!$D$5:$D$1000,Loc!$A148)</f>
        <v>0</v>
      </c>
      <c r="BK148" s="1">
        <f>SUMIFS(Xuat!$G$5:$G$1000,Xuat!$C$5:$C$1000,DATE(Thang!$E$4,Thang!$C$4,BK$2),Xuat!$D$5:$D$1000,Loc!$A148)</f>
        <v>0</v>
      </c>
      <c r="BL148" s="1">
        <f>SUMIFS(Xuat!$G$5:$G$1000,Xuat!$C$5:$C$1000,DATE(Thang!$E$4,Thang!$C$4,BL$2),Xuat!$D$5:$D$1000,Loc!$A148)</f>
        <v>0</v>
      </c>
      <c r="BM148" s="1">
        <f>SUMIFS(Xuat!$G$5:$G$1000,Xuat!$C$5:$C$1000,DATE(Thang!$E$4,Thang!$C$4,BM$2),Xuat!$D$5:$D$1000,Loc!$A148)</f>
        <v>0</v>
      </c>
      <c r="BN148" s="1">
        <f>SUMIFS(Xuat!$G$5:$G$1000,Xuat!$C$5:$C$1000,DATE(Thang!$E$4,Thang!$C$4,BN$2),Xuat!$D$5:$D$1000,Loc!$A148)</f>
        <v>0</v>
      </c>
      <c r="BO148" s="1">
        <f>SUMIFS(Xuat!$G$5:$G$1000,Xuat!$C$5:$C$1000,DATE(Thang!$E$4,Thang!$C$4,BO$2),Xuat!$D$5:$D$1000,Loc!$A148)</f>
        <v>0</v>
      </c>
    </row>
    <row r="149" spans="1:67" x14ac:dyDescent="0.2">
      <c r="A149" s="2">
        <f>DM!C149</f>
        <v>0</v>
      </c>
      <c r="B149" s="3">
        <f>VLOOKUP(A149,Tondau!$B$5:$F$500,3,0)</f>
        <v>0</v>
      </c>
      <c r="C149" s="3">
        <f t="shared" si="8"/>
        <v>0</v>
      </c>
      <c r="D149" s="3">
        <f t="shared" si="9"/>
        <v>0</v>
      </c>
      <c r="E149" s="3">
        <f t="shared" si="10"/>
        <v>0</v>
      </c>
      <c r="F149" s="7">
        <f>SUMIFS(Nhap!$I$5:$I$1000,Nhap!$E$5:$E$1000,DATE(Thang!$E$4,Thang!$C$4,Loc!$F$2),Nhap!$F$5:$F$1000,Loc!A149)</f>
        <v>0</v>
      </c>
      <c r="G149" s="7">
        <f>SUMIFS(Nhap!$I$5:$I$1000,Nhap!$E$5:$E$1000,DATE(Thang!$E$4,Thang!$C$4,Loc!$G$2),Nhap!$F$5:$F$1000,Loc!A149)</f>
        <v>0</v>
      </c>
      <c r="H149" s="7">
        <f>SUMIFS(Nhap!$I$5:$I$1000,Nhap!$E$5:$E$1000,DATE(Thang!$E$4,Thang!$C$4,Loc!$H$2),Nhap!$F$5:$F$1000,Loc!A149)</f>
        <v>0</v>
      </c>
      <c r="I149" s="7">
        <f>SUMIFS(Nhap!$I$5:$I$1000,Nhap!$E$5:$E$1000,DATE(Thang!$E$4,Thang!$C$4,Loc!$I$2),Nhap!$F$5:$F$1000,Loc!A149)</f>
        <v>0</v>
      </c>
      <c r="J149" s="7">
        <f>SUMIFS(Nhap!$I$5:$I$1000,Nhap!$E$5:$E$1000,DATE(Thang!$E$4,Thang!$C$4,Loc!$J$2),Nhap!$F$5:$F$1000,Loc!A149)</f>
        <v>0</v>
      </c>
      <c r="K149" s="7">
        <f>SUMIFS(Nhap!$I$5:$I$1000,Nhap!$E$5:$E$1000,DATE(Thang!$E$4,Thang!$C$4,Loc!$K$2),Nhap!$F$5:$F$1000,Loc!A149)</f>
        <v>0</v>
      </c>
      <c r="L149" s="7">
        <f>SUMIFS(Nhap!$I$5:$I$1000,Nhap!$E$5:$E$1000,DATE(Thang!$E$4,Thang!$C$4,Loc!$L$2),Nhap!$F$5:$F$1000,Loc!A149)</f>
        <v>0</v>
      </c>
      <c r="M149" s="7">
        <f>SUMIFS(Nhap!$I$5:$I$1000,Nhap!$E$5:$E$1000,DATE(Thang!$E$4,Thang!$C$4,Loc!$M$2),Nhap!$F$5:$F$1000,Loc!A149)</f>
        <v>0</v>
      </c>
      <c r="N149" s="7">
        <f>SUMIFS(Nhap!$I$5:$I$1000,Nhap!$E$5:$E$1000,DATE(Thang!$E$4,Thang!$C$4,Loc!$N$2),Nhap!$F$5:$F$1000,Loc!A149)</f>
        <v>0</v>
      </c>
      <c r="O149" s="7">
        <f>SUMIFS(Nhap!$I$5:$I$1000,Nhap!$E$5:$E$1000,DATE(Thang!$E$4,Thang!$C$4,Loc!$O$2),Nhap!$F$5:$F$1000,Loc!A149)</f>
        <v>0</v>
      </c>
      <c r="P149" s="7">
        <f>SUMIFS(Nhap!$I$5:$I$1000,Nhap!$E$5:$E$1000,DATE(Thang!$E$4,Thang!$C$4,Loc!$P$2),Nhap!$F$5:$F$1000,Loc!A149)</f>
        <v>0</v>
      </c>
      <c r="Q149" s="7">
        <f>SUMIFS(Nhap!$I$5:$I$1000,Nhap!$E$5:$E$1000,DATE(Thang!$E$4,Thang!$C$4,Loc!$Q$2),Nhap!$F$5:$F$1000,Loc!A149)</f>
        <v>0</v>
      </c>
      <c r="R149" s="7">
        <f>SUMIFS(Nhap!$I$5:$I$1000,Nhap!$E$5:$E$1000,DATE(Thang!$E$4,Thang!$C$4,Loc!$R$2),Nhap!$F$5:$F$1000,Loc!A149)</f>
        <v>0</v>
      </c>
      <c r="S149" s="7">
        <f>SUMIFS(Nhap!$I$5:$I$1000,Nhap!$E$5:$E$1000,DATE(Thang!$E$4,Thang!$C$4,Loc!$S$2),Nhap!$F$5:$F$1000,Loc!A149)</f>
        <v>0</v>
      </c>
      <c r="T149" s="7">
        <f>SUMIFS(Nhap!$I$5:$I$1000,Nhap!$E$5:$E$1000,DATE(Thang!$E$4,Thang!$C$4,Loc!$T$2),Nhap!$F$5:$F$1000,Loc!A149)</f>
        <v>0</v>
      </c>
      <c r="U149" s="7">
        <f>SUMIFS(Nhap!$I$5:$I$1000,Nhap!$E$5:$E$1000,DATE(Thang!$E$4,Thang!$C$4,Loc!$U$2),Nhap!$F$5:$F$1000,Loc!A149)</f>
        <v>0</v>
      </c>
      <c r="V149" s="7">
        <f>SUMIFS(Nhap!$I$5:$I$1000,Nhap!$E$5:$E$1000,DATE(Thang!$E$4,Thang!$C$4,Loc!$V$2),Nhap!$F$5:$F$1000,Loc!A149)</f>
        <v>0</v>
      </c>
      <c r="W149" s="7">
        <f>SUMIFS(Nhap!$I$5:$I$1000,Nhap!$E$5:$E$1000,DATE(Thang!$E$4,Thang!$C$4,Loc!$W$2),Nhap!$F$5:$F$1000,Loc!A149)</f>
        <v>0</v>
      </c>
      <c r="X149" s="7">
        <f>SUMIFS(Nhap!$I$5:$I$1000,Nhap!$E$5:$E$1000,DATE(Thang!$E$4,Thang!$C$4,Loc!$X$2),Nhap!$F$5:$F$1000,Loc!A149)</f>
        <v>0</v>
      </c>
      <c r="Y149" s="7">
        <f>SUMIFS(Nhap!$I$5:$I$1000,Nhap!$E$5:$E$1000,DATE(Thang!$E$4,Thang!$C$4,Loc!$Y$2),Nhap!$F$5:$F$1000,Loc!A149)</f>
        <v>0</v>
      </c>
      <c r="Z149" s="7">
        <f>SUMIFS(Nhap!$I$5:$I$1000,Nhap!$E$5:$E$1000,DATE(Thang!$E$4,Thang!$C$4,Loc!$Z$2),Nhap!$F$5:$F$1000,Loc!A149)</f>
        <v>0</v>
      </c>
      <c r="AA149" s="7">
        <f>SUMIFS(Nhap!$I$5:$I$1000,Nhap!$E$5:$E$1000,DATE(Thang!$E$4,Thang!$C$4,Loc!$AA$2),Nhap!$F$5:$F$1000,Loc!A149)</f>
        <v>0</v>
      </c>
      <c r="AB149" s="7">
        <f>SUMIFS(Nhap!$I$5:$I$1000,Nhap!$E$5:$E$1000,DATE(Thang!$E$4,Thang!$C$4,Loc!$AB$2),Nhap!$F$5:$F$1000,Loc!A149)</f>
        <v>0</v>
      </c>
      <c r="AC149" s="7">
        <f>SUMIFS(Nhap!$I$5:$I$1000,Nhap!$E$5:$E$1000,DATE(Thang!$E$4,Thang!$C$4,Loc!$AC$2),Nhap!$F$5:$F$1000,Loc!A149)</f>
        <v>0</v>
      </c>
      <c r="AD149" s="7">
        <f>SUMIFS(Nhap!$I$5:$I$1000,Nhap!$E$5:$E$1000,DATE(Thang!$E$4,Thang!$C$4,Loc!$AD$2),Nhap!$F$5:$F$1000,Loc!$A$5)</f>
        <v>0</v>
      </c>
      <c r="AE149" s="7">
        <f>SUMIFS(Nhap!$I$5:$I$1000,Nhap!$E$5:$E$1000,DATE(Thang!$E$4,Thang!$C$4,Loc!$AE$2),Nhap!$F$5:$F$1000,Loc!A149)</f>
        <v>0</v>
      </c>
      <c r="AF149" s="7">
        <f>SUMIFS(Nhap!$I$5:$I$1000,Nhap!$E$5:$E$1000,DATE(Thang!$E$4,Thang!$C$4,Loc!$AF$2),Nhap!$F$5:$F$1000,Loc!A149)</f>
        <v>0</v>
      </c>
      <c r="AG149" s="7">
        <f>SUMIFS(Nhap!$I$5:$I$1000,Nhap!$E$5:$E$1000,DATE(Thang!$E$4,Thang!$C$4,Loc!$AG$2),Nhap!$F$5:$F$1000,Loc!A149)</f>
        <v>0</v>
      </c>
      <c r="AH149" s="7">
        <f>SUMIFS(Nhap!$I$5:$I$1000,Nhap!$E$5:$E$1000,DATE(Thang!$E$4,Thang!$C$4,Loc!$AH$2),Nhap!$F$5:$F$1000,Loc!A149)</f>
        <v>0</v>
      </c>
      <c r="AI149" s="7">
        <f>SUMIFS(Nhap!$I$5:$I$1000,Nhap!$E$5:$E$1000,DATE(Thang!$E$4,Thang!$C$4,Loc!$AI$2),Nhap!$F$5:$F$1000,Loc!A149)</f>
        <v>0</v>
      </c>
      <c r="AJ149" s="7">
        <f>SUMIFS(Nhap!$I$5:$I$1000,Nhap!$E$5:$E$1000,DATE(Thang!$E$4,Thang!$C$4,Loc!$AJ$2),Nhap!$F$5:$F$1000,Loc!A149)</f>
        <v>0</v>
      </c>
      <c r="AK149" s="1">
        <f>SUMIFS(Xuat!$G$5:$G$1000,Xuat!$C$5:$C$1000,DATE(Thang!$E$4,Thang!$C$4,AK$2),Xuat!$D$5:$D$1000,Loc!$A149)</f>
        <v>0</v>
      </c>
      <c r="AL149" s="1">
        <f>SUMIFS(Xuat!$G$5:$G$1000,Xuat!$C$5:$C$1000,DATE(Thang!$E$4,Thang!$C$4,AL$2),Xuat!$D$5:$D$1000,Loc!$A149)</f>
        <v>0</v>
      </c>
      <c r="AM149" s="1">
        <f>SUMIFS(Xuat!$G$5:$G$1000,Xuat!$C$5:$C$1000,DATE(Thang!$E$4,Thang!$C$4,AM$2),Xuat!$D$5:$D$1000,Loc!$A149)</f>
        <v>0</v>
      </c>
      <c r="AN149" s="1">
        <f>SUMIFS(Xuat!$G$5:$G$1000,Xuat!$C$5:$C$1000,DATE(Thang!$E$4,Thang!$C$4,AN$2),Xuat!$D$5:$D$1000,Loc!$A149)</f>
        <v>0</v>
      </c>
      <c r="AO149" s="1">
        <f>SUMIFS(Xuat!$G$5:$G$1000,Xuat!$C$5:$C$1000,DATE(Thang!$E$4,Thang!$C$4,AO$2),Xuat!$D$5:$D$1000,Loc!$A149)</f>
        <v>0</v>
      </c>
      <c r="AP149" s="1">
        <f>SUMIFS(Xuat!$G$5:$G$1000,Xuat!$C$5:$C$1000,DATE(Thang!$E$4,Thang!$C$4,AP$2),Xuat!$D$5:$D$1000,Loc!$A149)</f>
        <v>0</v>
      </c>
      <c r="AQ149" s="1">
        <f>SUMIFS(Xuat!$G$5:$G$1000,Xuat!$C$5:$C$1000,DATE(Thang!$E$4,Thang!$C$4,AQ$2),Xuat!$D$5:$D$1000,Loc!$A149)</f>
        <v>0</v>
      </c>
      <c r="AR149" s="1">
        <f>SUMIFS(Xuat!$G$5:$G$1000,Xuat!$C$5:$C$1000,DATE(Thang!$E$4,Thang!$C$4,AR$2),Xuat!$D$5:$D$1000,Loc!$A149)</f>
        <v>0</v>
      </c>
      <c r="AS149" s="1">
        <f>SUMIFS(Xuat!$G$5:$G$1000,Xuat!$C$5:$C$1000,DATE(Thang!$E$4,Thang!$C$4,AS$2),Xuat!$D$5:$D$1000,Loc!$A149)</f>
        <v>0</v>
      </c>
      <c r="AT149" s="1">
        <f>SUMIFS(Xuat!$G$5:$G$1000,Xuat!$C$5:$C$1000,DATE(Thang!$E$4,Thang!$C$4,AT$2),Xuat!$D$5:$D$1000,Loc!$A149)</f>
        <v>0</v>
      </c>
      <c r="AU149" s="1">
        <f>SUMIFS(Xuat!$G$5:$G$1000,Xuat!$C$5:$C$1000,DATE(Thang!$E$4,Thang!$C$4,AU$2),Xuat!$D$5:$D$1000,Loc!$A149)</f>
        <v>0</v>
      </c>
      <c r="AV149" s="1">
        <f>SUMIFS(Xuat!$G$5:$G$1000,Xuat!$C$5:$C$1000,DATE(Thang!$E$4,Thang!$C$4,AV$2),Xuat!$D$5:$D$1000,Loc!$A149)</f>
        <v>0</v>
      </c>
      <c r="AW149" s="1">
        <f>SUMIFS(Xuat!$G$5:$G$1000,Xuat!$C$5:$C$1000,DATE(Thang!$E$4,Thang!$C$4,AW$2),Xuat!$D$5:$D$1000,Loc!$A149)</f>
        <v>0</v>
      </c>
      <c r="AX149" s="1">
        <f>SUMIFS(Xuat!$G$5:$G$1000,Xuat!$C$5:$C$1000,DATE(Thang!$E$4,Thang!$C$4,AX$2),Xuat!$D$5:$D$1000,Loc!$A149)</f>
        <v>0</v>
      </c>
      <c r="AY149" s="1">
        <f>SUMIFS(Xuat!$G$5:$G$1000,Xuat!$C$5:$C$1000,DATE(Thang!$E$4,Thang!$C$4,AY$2),Xuat!$D$5:$D$1000,Loc!$A149)</f>
        <v>0</v>
      </c>
      <c r="AZ149" s="1">
        <f>SUMIFS(Xuat!$G$5:$G$1000,Xuat!$C$5:$C$1000,DATE(Thang!$E$4,Thang!$C$4,AZ$2),Xuat!$D$5:$D$1000,Loc!$A149)</f>
        <v>0</v>
      </c>
      <c r="BA149" s="1">
        <f>SUMIFS(Xuat!$G$5:$G$1000,Xuat!$C$5:$C$1000,DATE(Thang!$E$4,Thang!$C$4,BA$2),Xuat!$D$5:$D$1000,Loc!$A149)</f>
        <v>0</v>
      </c>
      <c r="BB149" s="1">
        <f>SUMIFS(Xuat!$G$5:$G$1000,Xuat!$C$5:$C$1000,DATE(Thang!$E$4,Thang!$C$4,BB$2),Xuat!$D$5:$D$1000,Loc!$A149)</f>
        <v>0</v>
      </c>
      <c r="BC149" s="1">
        <f>SUMIFS(Xuat!$G$5:$G$1000,Xuat!$C$5:$C$1000,DATE(Thang!$E$4,Thang!$C$4,BC$2),Xuat!$D$5:$D$1000,Loc!$A149)</f>
        <v>0</v>
      </c>
      <c r="BD149" s="1">
        <f>SUMIFS(Xuat!$G$5:$G$1000,Xuat!$C$5:$C$1000,DATE(Thang!$E$4,Thang!$C$4,BD$2),Xuat!$D$5:$D$1000,Loc!$A149)</f>
        <v>0</v>
      </c>
      <c r="BE149" s="1">
        <f>SUMIFS(Xuat!$G$5:$G$1000,Xuat!$C$5:$C$1000,DATE(Thang!$E$4,Thang!$C$4,BE$2),Xuat!$D$5:$D$1000,Loc!$A149)</f>
        <v>0</v>
      </c>
      <c r="BF149" s="1">
        <f>SUMIFS(Xuat!$G$5:$G$1000,Xuat!$C$5:$C$1000,DATE(Thang!$E$4,Thang!$C$4,BF$2),Xuat!$D$5:$D$1000,Loc!$A149)</f>
        <v>0</v>
      </c>
      <c r="BG149" s="1">
        <f>SUMIFS(Xuat!$G$5:$G$1000,Xuat!$C$5:$C$1000,DATE(Thang!$E$4,Thang!$C$4,BG$2),Xuat!$D$5:$D$1000,Loc!$A149)</f>
        <v>0</v>
      </c>
      <c r="BH149" s="1">
        <f>SUMIFS(Xuat!$G$5:$G$1000,Xuat!$C$5:$C$1000,DATE(Thang!$E$4,Thang!$C$4,BH$2),Xuat!$D$5:$D$1000,Loc!$A149)</f>
        <v>0</v>
      </c>
      <c r="BI149" s="1">
        <f>SUMIFS(Xuat!$G$5:$G$1000,Xuat!$C$5:$C$1000,DATE(Thang!$E$4,Thang!$C$4,BI$2),Xuat!$D$5:$D$1000,Loc!$A149)</f>
        <v>0</v>
      </c>
      <c r="BJ149" s="1">
        <f>SUMIFS(Xuat!$G$5:$G$1000,Xuat!$C$5:$C$1000,DATE(Thang!$E$4,Thang!$C$4,BJ$2),Xuat!$D$5:$D$1000,Loc!$A149)</f>
        <v>0</v>
      </c>
      <c r="BK149" s="1">
        <f>SUMIFS(Xuat!$G$5:$G$1000,Xuat!$C$5:$C$1000,DATE(Thang!$E$4,Thang!$C$4,BK$2),Xuat!$D$5:$D$1000,Loc!$A149)</f>
        <v>0</v>
      </c>
      <c r="BL149" s="1">
        <f>SUMIFS(Xuat!$G$5:$G$1000,Xuat!$C$5:$C$1000,DATE(Thang!$E$4,Thang!$C$4,BL$2),Xuat!$D$5:$D$1000,Loc!$A149)</f>
        <v>0</v>
      </c>
      <c r="BM149" s="1">
        <f>SUMIFS(Xuat!$G$5:$G$1000,Xuat!$C$5:$C$1000,DATE(Thang!$E$4,Thang!$C$4,BM$2),Xuat!$D$5:$D$1000,Loc!$A149)</f>
        <v>0</v>
      </c>
      <c r="BN149" s="1">
        <f>SUMIFS(Xuat!$G$5:$G$1000,Xuat!$C$5:$C$1000,DATE(Thang!$E$4,Thang!$C$4,BN$2),Xuat!$D$5:$D$1000,Loc!$A149)</f>
        <v>0</v>
      </c>
      <c r="BO149" s="1">
        <f>SUMIFS(Xuat!$G$5:$G$1000,Xuat!$C$5:$C$1000,DATE(Thang!$E$4,Thang!$C$4,BO$2),Xuat!$D$5:$D$1000,Loc!$A149)</f>
        <v>0</v>
      </c>
    </row>
    <row r="150" spans="1:67" x14ac:dyDescent="0.2">
      <c r="A150" s="2">
        <f>DM!C150</f>
        <v>0</v>
      </c>
      <c r="B150" s="3">
        <f>VLOOKUP(A150,Tondau!$B$5:$F$500,3,0)</f>
        <v>0</v>
      </c>
      <c r="C150" s="3">
        <f t="shared" si="8"/>
        <v>0</v>
      </c>
      <c r="D150" s="3">
        <f t="shared" si="9"/>
        <v>0</v>
      </c>
      <c r="E150" s="3">
        <f t="shared" si="10"/>
        <v>0</v>
      </c>
      <c r="F150" s="7">
        <f>SUMIFS(Nhap!$I$5:$I$1000,Nhap!$E$5:$E$1000,DATE(Thang!$E$4,Thang!$C$4,Loc!$F$2),Nhap!$F$5:$F$1000,Loc!A150)</f>
        <v>0</v>
      </c>
      <c r="G150" s="7">
        <f>SUMIFS(Nhap!$I$5:$I$1000,Nhap!$E$5:$E$1000,DATE(Thang!$E$4,Thang!$C$4,Loc!$G$2),Nhap!$F$5:$F$1000,Loc!A150)</f>
        <v>0</v>
      </c>
      <c r="H150" s="7">
        <f>SUMIFS(Nhap!$I$5:$I$1000,Nhap!$E$5:$E$1000,DATE(Thang!$E$4,Thang!$C$4,Loc!$H$2),Nhap!$F$5:$F$1000,Loc!A150)</f>
        <v>0</v>
      </c>
      <c r="I150" s="7">
        <f>SUMIFS(Nhap!$I$5:$I$1000,Nhap!$E$5:$E$1000,DATE(Thang!$E$4,Thang!$C$4,Loc!$I$2),Nhap!$F$5:$F$1000,Loc!A150)</f>
        <v>0</v>
      </c>
      <c r="J150" s="7">
        <f>SUMIFS(Nhap!$I$5:$I$1000,Nhap!$E$5:$E$1000,DATE(Thang!$E$4,Thang!$C$4,Loc!$J$2),Nhap!$F$5:$F$1000,Loc!A150)</f>
        <v>0</v>
      </c>
      <c r="K150" s="7">
        <f>SUMIFS(Nhap!$I$5:$I$1000,Nhap!$E$5:$E$1000,DATE(Thang!$E$4,Thang!$C$4,Loc!$K$2),Nhap!$F$5:$F$1000,Loc!A150)</f>
        <v>0</v>
      </c>
      <c r="L150" s="7">
        <f>SUMIFS(Nhap!$I$5:$I$1000,Nhap!$E$5:$E$1000,DATE(Thang!$E$4,Thang!$C$4,Loc!$L$2),Nhap!$F$5:$F$1000,Loc!A150)</f>
        <v>0</v>
      </c>
      <c r="M150" s="7">
        <f>SUMIFS(Nhap!$I$5:$I$1000,Nhap!$E$5:$E$1000,DATE(Thang!$E$4,Thang!$C$4,Loc!$M$2),Nhap!$F$5:$F$1000,Loc!A150)</f>
        <v>0</v>
      </c>
      <c r="N150" s="7">
        <f>SUMIFS(Nhap!$I$5:$I$1000,Nhap!$E$5:$E$1000,DATE(Thang!$E$4,Thang!$C$4,Loc!$N$2),Nhap!$F$5:$F$1000,Loc!A150)</f>
        <v>0</v>
      </c>
      <c r="O150" s="7">
        <f>SUMIFS(Nhap!$I$5:$I$1000,Nhap!$E$5:$E$1000,DATE(Thang!$E$4,Thang!$C$4,Loc!$O$2),Nhap!$F$5:$F$1000,Loc!A150)</f>
        <v>0</v>
      </c>
      <c r="P150" s="7">
        <f>SUMIFS(Nhap!$I$5:$I$1000,Nhap!$E$5:$E$1000,DATE(Thang!$E$4,Thang!$C$4,Loc!$P$2),Nhap!$F$5:$F$1000,Loc!A150)</f>
        <v>0</v>
      </c>
      <c r="Q150" s="7">
        <f>SUMIFS(Nhap!$I$5:$I$1000,Nhap!$E$5:$E$1000,DATE(Thang!$E$4,Thang!$C$4,Loc!$Q$2),Nhap!$F$5:$F$1000,Loc!A150)</f>
        <v>0</v>
      </c>
      <c r="R150" s="7">
        <f>SUMIFS(Nhap!$I$5:$I$1000,Nhap!$E$5:$E$1000,DATE(Thang!$E$4,Thang!$C$4,Loc!$R$2),Nhap!$F$5:$F$1000,Loc!A150)</f>
        <v>0</v>
      </c>
      <c r="S150" s="7">
        <f>SUMIFS(Nhap!$I$5:$I$1000,Nhap!$E$5:$E$1000,DATE(Thang!$E$4,Thang!$C$4,Loc!$S$2),Nhap!$F$5:$F$1000,Loc!A150)</f>
        <v>0</v>
      </c>
      <c r="T150" s="7">
        <f>SUMIFS(Nhap!$I$5:$I$1000,Nhap!$E$5:$E$1000,DATE(Thang!$E$4,Thang!$C$4,Loc!$T$2),Nhap!$F$5:$F$1000,Loc!A150)</f>
        <v>0</v>
      </c>
      <c r="U150" s="7">
        <f>SUMIFS(Nhap!$I$5:$I$1000,Nhap!$E$5:$E$1000,DATE(Thang!$E$4,Thang!$C$4,Loc!$U$2),Nhap!$F$5:$F$1000,Loc!A150)</f>
        <v>0</v>
      </c>
      <c r="V150" s="7">
        <f>SUMIFS(Nhap!$I$5:$I$1000,Nhap!$E$5:$E$1000,DATE(Thang!$E$4,Thang!$C$4,Loc!$V$2),Nhap!$F$5:$F$1000,Loc!A150)</f>
        <v>0</v>
      </c>
      <c r="W150" s="7">
        <f>SUMIFS(Nhap!$I$5:$I$1000,Nhap!$E$5:$E$1000,DATE(Thang!$E$4,Thang!$C$4,Loc!$W$2),Nhap!$F$5:$F$1000,Loc!A150)</f>
        <v>0</v>
      </c>
      <c r="X150" s="7">
        <f>SUMIFS(Nhap!$I$5:$I$1000,Nhap!$E$5:$E$1000,DATE(Thang!$E$4,Thang!$C$4,Loc!$X$2),Nhap!$F$5:$F$1000,Loc!A150)</f>
        <v>0</v>
      </c>
      <c r="Y150" s="7">
        <f>SUMIFS(Nhap!$I$5:$I$1000,Nhap!$E$5:$E$1000,DATE(Thang!$E$4,Thang!$C$4,Loc!$Y$2),Nhap!$F$5:$F$1000,Loc!A150)</f>
        <v>0</v>
      </c>
      <c r="Z150" s="7">
        <f>SUMIFS(Nhap!$I$5:$I$1000,Nhap!$E$5:$E$1000,DATE(Thang!$E$4,Thang!$C$4,Loc!$Z$2),Nhap!$F$5:$F$1000,Loc!A150)</f>
        <v>0</v>
      </c>
      <c r="AA150" s="7">
        <f>SUMIFS(Nhap!$I$5:$I$1000,Nhap!$E$5:$E$1000,DATE(Thang!$E$4,Thang!$C$4,Loc!$AA$2),Nhap!$F$5:$F$1000,Loc!A150)</f>
        <v>0</v>
      </c>
      <c r="AB150" s="7">
        <f>SUMIFS(Nhap!$I$5:$I$1000,Nhap!$E$5:$E$1000,DATE(Thang!$E$4,Thang!$C$4,Loc!$AB$2),Nhap!$F$5:$F$1000,Loc!A150)</f>
        <v>0</v>
      </c>
      <c r="AC150" s="7">
        <f>SUMIFS(Nhap!$I$5:$I$1000,Nhap!$E$5:$E$1000,DATE(Thang!$E$4,Thang!$C$4,Loc!$AC$2),Nhap!$F$5:$F$1000,Loc!A150)</f>
        <v>0</v>
      </c>
      <c r="AD150" s="7">
        <f>SUMIFS(Nhap!$I$5:$I$1000,Nhap!$E$5:$E$1000,DATE(Thang!$E$4,Thang!$C$4,Loc!$AD$2),Nhap!$F$5:$F$1000,Loc!$A$5)</f>
        <v>0</v>
      </c>
      <c r="AE150" s="7">
        <f>SUMIFS(Nhap!$I$5:$I$1000,Nhap!$E$5:$E$1000,DATE(Thang!$E$4,Thang!$C$4,Loc!$AE$2),Nhap!$F$5:$F$1000,Loc!A150)</f>
        <v>0</v>
      </c>
      <c r="AF150" s="7">
        <f>SUMIFS(Nhap!$I$5:$I$1000,Nhap!$E$5:$E$1000,DATE(Thang!$E$4,Thang!$C$4,Loc!$AF$2),Nhap!$F$5:$F$1000,Loc!A150)</f>
        <v>0</v>
      </c>
      <c r="AG150" s="7">
        <f>SUMIFS(Nhap!$I$5:$I$1000,Nhap!$E$5:$E$1000,DATE(Thang!$E$4,Thang!$C$4,Loc!$AG$2),Nhap!$F$5:$F$1000,Loc!A150)</f>
        <v>0</v>
      </c>
      <c r="AH150" s="7">
        <f>SUMIFS(Nhap!$I$5:$I$1000,Nhap!$E$5:$E$1000,DATE(Thang!$E$4,Thang!$C$4,Loc!$AH$2),Nhap!$F$5:$F$1000,Loc!A150)</f>
        <v>0</v>
      </c>
      <c r="AI150" s="7">
        <f>SUMIFS(Nhap!$I$5:$I$1000,Nhap!$E$5:$E$1000,DATE(Thang!$E$4,Thang!$C$4,Loc!$AI$2),Nhap!$F$5:$F$1000,Loc!A150)</f>
        <v>0</v>
      </c>
      <c r="AJ150" s="7">
        <f>SUMIFS(Nhap!$I$5:$I$1000,Nhap!$E$5:$E$1000,DATE(Thang!$E$4,Thang!$C$4,Loc!$AJ$2),Nhap!$F$5:$F$1000,Loc!A150)</f>
        <v>0</v>
      </c>
      <c r="AK150" s="1">
        <f>SUMIFS(Xuat!$G$5:$G$1000,Xuat!$C$5:$C$1000,DATE(Thang!$E$4,Thang!$C$4,AK$2),Xuat!$D$5:$D$1000,Loc!$A150)</f>
        <v>0</v>
      </c>
      <c r="AL150" s="1">
        <f>SUMIFS(Xuat!$G$5:$G$1000,Xuat!$C$5:$C$1000,DATE(Thang!$E$4,Thang!$C$4,AL$2),Xuat!$D$5:$D$1000,Loc!$A150)</f>
        <v>0</v>
      </c>
      <c r="AM150" s="1">
        <f>SUMIFS(Xuat!$G$5:$G$1000,Xuat!$C$5:$C$1000,DATE(Thang!$E$4,Thang!$C$4,AM$2),Xuat!$D$5:$D$1000,Loc!$A150)</f>
        <v>0</v>
      </c>
      <c r="AN150" s="1">
        <f>SUMIFS(Xuat!$G$5:$G$1000,Xuat!$C$5:$C$1000,DATE(Thang!$E$4,Thang!$C$4,AN$2),Xuat!$D$5:$D$1000,Loc!$A150)</f>
        <v>0</v>
      </c>
      <c r="AO150" s="1">
        <f>SUMIFS(Xuat!$G$5:$G$1000,Xuat!$C$5:$C$1000,DATE(Thang!$E$4,Thang!$C$4,AO$2),Xuat!$D$5:$D$1000,Loc!$A150)</f>
        <v>0</v>
      </c>
      <c r="AP150" s="1">
        <f>SUMIFS(Xuat!$G$5:$G$1000,Xuat!$C$5:$C$1000,DATE(Thang!$E$4,Thang!$C$4,AP$2),Xuat!$D$5:$D$1000,Loc!$A150)</f>
        <v>0</v>
      </c>
      <c r="AQ150" s="1">
        <f>SUMIFS(Xuat!$G$5:$G$1000,Xuat!$C$5:$C$1000,DATE(Thang!$E$4,Thang!$C$4,AQ$2),Xuat!$D$5:$D$1000,Loc!$A150)</f>
        <v>0</v>
      </c>
      <c r="AR150" s="1">
        <f>SUMIFS(Xuat!$G$5:$G$1000,Xuat!$C$5:$C$1000,DATE(Thang!$E$4,Thang!$C$4,AR$2),Xuat!$D$5:$D$1000,Loc!$A150)</f>
        <v>0</v>
      </c>
      <c r="AS150" s="1">
        <f>SUMIFS(Xuat!$G$5:$G$1000,Xuat!$C$5:$C$1000,DATE(Thang!$E$4,Thang!$C$4,AS$2),Xuat!$D$5:$D$1000,Loc!$A150)</f>
        <v>0</v>
      </c>
      <c r="AT150" s="1">
        <f>SUMIFS(Xuat!$G$5:$G$1000,Xuat!$C$5:$C$1000,DATE(Thang!$E$4,Thang!$C$4,AT$2),Xuat!$D$5:$D$1000,Loc!$A150)</f>
        <v>0</v>
      </c>
      <c r="AU150" s="1">
        <f>SUMIFS(Xuat!$G$5:$G$1000,Xuat!$C$5:$C$1000,DATE(Thang!$E$4,Thang!$C$4,AU$2),Xuat!$D$5:$D$1000,Loc!$A150)</f>
        <v>0</v>
      </c>
      <c r="AV150" s="1">
        <f>SUMIFS(Xuat!$G$5:$G$1000,Xuat!$C$5:$C$1000,DATE(Thang!$E$4,Thang!$C$4,AV$2),Xuat!$D$5:$D$1000,Loc!$A150)</f>
        <v>0</v>
      </c>
      <c r="AW150" s="1">
        <f>SUMIFS(Xuat!$G$5:$G$1000,Xuat!$C$5:$C$1000,DATE(Thang!$E$4,Thang!$C$4,AW$2),Xuat!$D$5:$D$1000,Loc!$A150)</f>
        <v>0</v>
      </c>
      <c r="AX150" s="1">
        <f>SUMIFS(Xuat!$G$5:$G$1000,Xuat!$C$5:$C$1000,DATE(Thang!$E$4,Thang!$C$4,AX$2),Xuat!$D$5:$D$1000,Loc!$A150)</f>
        <v>0</v>
      </c>
      <c r="AY150" s="1">
        <f>SUMIFS(Xuat!$G$5:$G$1000,Xuat!$C$5:$C$1000,DATE(Thang!$E$4,Thang!$C$4,AY$2),Xuat!$D$5:$D$1000,Loc!$A150)</f>
        <v>0</v>
      </c>
      <c r="AZ150" s="1">
        <f>SUMIFS(Xuat!$G$5:$G$1000,Xuat!$C$5:$C$1000,DATE(Thang!$E$4,Thang!$C$4,AZ$2),Xuat!$D$5:$D$1000,Loc!$A150)</f>
        <v>0</v>
      </c>
      <c r="BA150" s="1">
        <f>SUMIFS(Xuat!$G$5:$G$1000,Xuat!$C$5:$C$1000,DATE(Thang!$E$4,Thang!$C$4,BA$2),Xuat!$D$5:$D$1000,Loc!$A150)</f>
        <v>0</v>
      </c>
      <c r="BB150" s="1">
        <f>SUMIFS(Xuat!$G$5:$G$1000,Xuat!$C$5:$C$1000,DATE(Thang!$E$4,Thang!$C$4,BB$2),Xuat!$D$5:$D$1000,Loc!$A150)</f>
        <v>0</v>
      </c>
      <c r="BC150" s="1">
        <f>SUMIFS(Xuat!$G$5:$G$1000,Xuat!$C$5:$C$1000,DATE(Thang!$E$4,Thang!$C$4,BC$2),Xuat!$D$5:$D$1000,Loc!$A150)</f>
        <v>0</v>
      </c>
      <c r="BD150" s="1">
        <f>SUMIFS(Xuat!$G$5:$G$1000,Xuat!$C$5:$C$1000,DATE(Thang!$E$4,Thang!$C$4,BD$2),Xuat!$D$5:$D$1000,Loc!$A150)</f>
        <v>0</v>
      </c>
      <c r="BE150" s="1">
        <f>SUMIFS(Xuat!$G$5:$G$1000,Xuat!$C$5:$C$1000,DATE(Thang!$E$4,Thang!$C$4,BE$2),Xuat!$D$5:$D$1000,Loc!$A150)</f>
        <v>0</v>
      </c>
      <c r="BF150" s="1">
        <f>SUMIFS(Xuat!$G$5:$G$1000,Xuat!$C$5:$C$1000,DATE(Thang!$E$4,Thang!$C$4,BF$2),Xuat!$D$5:$D$1000,Loc!$A150)</f>
        <v>0</v>
      </c>
      <c r="BG150" s="1">
        <f>SUMIFS(Xuat!$G$5:$G$1000,Xuat!$C$5:$C$1000,DATE(Thang!$E$4,Thang!$C$4,BG$2),Xuat!$D$5:$D$1000,Loc!$A150)</f>
        <v>0</v>
      </c>
      <c r="BH150" s="1">
        <f>SUMIFS(Xuat!$G$5:$G$1000,Xuat!$C$5:$C$1000,DATE(Thang!$E$4,Thang!$C$4,BH$2),Xuat!$D$5:$D$1000,Loc!$A150)</f>
        <v>0</v>
      </c>
      <c r="BI150" s="1">
        <f>SUMIFS(Xuat!$G$5:$G$1000,Xuat!$C$5:$C$1000,DATE(Thang!$E$4,Thang!$C$4,BI$2),Xuat!$D$5:$D$1000,Loc!$A150)</f>
        <v>0</v>
      </c>
      <c r="BJ150" s="1">
        <f>SUMIFS(Xuat!$G$5:$G$1000,Xuat!$C$5:$C$1000,DATE(Thang!$E$4,Thang!$C$4,BJ$2),Xuat!$D$5:$D$1000,Loc!$A150)</f>
        <v>0</v>
      </c>
      <c r="BK150" s="1">
        <f>SUMIFS(Xuat!$G$5:$G$1000,Xuat!$C$5:$C$1000,DATE(Thang!$E$4,Thang!$C$4,BK$2),Xuat!$D$5:$D$1000,Loc!$A150)</f>
        <v>0</v>
      </c>
      <c r="BL150" s="1">
        <f>SUMIFS(Xuat!$G$5:$G$1000,Xuat!$C$5:$C$1000,DATE(Thang!$E$4,Thang!$C$4,BL$2),Xuat!$D$5:$D$1000,Loc!$A150)</f>
        <v>0</v>
      </c>
      <c r="BM150" s="1">
        <f>SUMIFS(Xuat!$G$5:$G$1000,Xuat!$C$5:$C$1000,DATE(Thang!$E$4,Thang!$C$4,BM$2),Xuat!$D$5:$D$1000,Loc!$A150)</f>
        <v>0</v>
      </c>
      <c r="BN150" s="1">
        <f>SUMIFS(Xuat!$G$5:$G$1000,Xuat!$C$5:$C$1000,DATE(Thang!$E$4,Thang!$C$4,BN$2),Xuat!$D$5:$D$1000,Loc!$A150)</f>
        <v>0</v>
      </c>
      <c r="BO150" s="1">
        <f>SUMIFS(Xuat!$G$5:$G$1000,Xuat!$C$5:$C$1000,DATE(Thang!$E$4,Thang!$C$4,BO$2),Xuat!$D$5:$D$1000,Loc!$A150)</f>
        <v>0</v>
      </c>
    </row>
    <row r="151" spans="1:67" x14ac:dyDescent="0.2">
      <c r="A151" s="2">
        <f>DM!C151</f>
        <v>0</v>
      </c>
      <c r="B151" s="3">
        <f>VLOOKUP(A151,Tondau!$B$5:$F$500,3,0)</f>
        <v>0</v>
      </c>
      <c r="C151" s="3">
        <f t="shared" si="8"/>
        <v>0</v>
      </c>
      <c r="D151" s="3">
        <f t="shared" si="9"/>
        <v>0</v>
      </c>
      <c r="E151" s="3">
        <f t="shared" si="10"/>
        <v>0</v>
      </c>
      <c r="F151" s="7">
        <f>SUMIFS(Nhap!$I$5:$I$1000,Nhap!$E$5:$E$1000,DATE(Thang!$E$4,Thang!$C$4,Loc!$F$2),Nhap!$F$5:$F$1000,Loc!A151)</f>
        <v>0</v>
      </c>
      <c r="G151" s="7">
        <f>SUMIFS(Nhap!$I$5:$I$1000,Nhap!$E$5:$E$1000,DATE(Thang!$E$4,Thang!$C$4,Loc!$G$2),Nhap!$F$5:$F$1000,Loc!A151)</f>
        <v>0</v>
      </c>
      <c r="H151" s="7">
        <f>SUMIFS(Nhap!$I$5:$I$1000,Nhap!$E$5:$E$1000,DATE(Thang!$E$4,Thang!$C$4,Loc!$H$2),Nhap!$F$5:$F$1000,Loc!A151)</f>
        <v>0</v>
      </c>
      <c r="I151" s="7">
        <f>SUMIFS(Nhap!$I$5:$I$1000,Nhap!$E$5:$E$1000,DATE(Thang!$E$4,Thang!$C$4,Loc!$I$2),Nhap!$F$5:$F$1000,Loc!A151)</f>
        <v>0</v>
      </c>
      <c r="J151" s="7">
        <f>SUMIFS(Nhap!$I$5:$I$1000,Nhap!$E$5:$E$1000,DATE(Thang!$E$4,Thang!$C$4,Loc!$J$2),Nhap!$F$5:$F$1000,Loc!A151)</f>
        <v>0</v>
      </c>
      <c r="K151" s="7">
        <f>SUMIFS(Nhap!$I$5:$I$1000,Nhap!$E$5:$E$1000,DATE(Thang!$E$4,Thang!$C$4,Loc!$K$2),Nhap!$F$5:$F$1000,Loc!A151)</f>
        <v>0</v>
      </c>
      <c r="L151" s="7">
        <f>SUMIFS(Nhap!$I$5:$I$1000,Nhap!$E$5:$E$1000,DATE(Thang!$E$4,Thang!$C$4,Loc!$L$2),Nhap!$F$5:$F$1000,Loc!A151)</f>
        <v>0</v>
      </c>
      <c r="M151" s="7">
        <f>SUMIFS(Nhap!$I$5:$I$1000,Nhap!$E$5:$E$1000,DATE(Thang!$E$4,Thang!$C$4,Loc!$M$2),Nhap!$F$5:$F$1000,Loc!A151)</f>
        <v>0</v>
      </c>
      <c r="N151" s="7">
        <f>SUMIFS(Nhap!$I$5:$I$1000,Nhap!$E$5:$E$1000,DATE(Thang!$E$4,Thang!$C$4,Loc!$N$2),Nhap!$F$5:$F$1000,Loc!A151)</f>
        <v>0</v>
      </c>
      <c r="O151" s="7">
        <f>SUMIFS(Nhap!$I$5:$I$1000,Nhap!$E$5:$E$1000,DATE(Thang!$E$4,Thang!$C$4,Loc!$O$2),Nhap!$F$5:$F$1000,Loc!A151)</f>
        <v>0</v>
      </c>
      <c r="P151" s="7">
        <f>SUMIFS(Nhap!$I$5:$I$1000,Nhap!$E$5:$E$1000,DATE(Thang!$E$4,Thang!$C$4,Loc!$P$2),Nhap!$F$5:$F$1000,Loc!A151)</f>
        <v>0</v>
      </c>
      <c r="Q151" s="7">
        <f>SUMIFS(Nhap!$I$5:$I$1000,Nhap!$E$5:$E$1000,DATE(Thang!$E$4,Thang!$C$4,Loc!$Q$2),Nhap!$F$5:$F$1000,Loc!A151)</f>
        <v>0</v>
      </c>
      <c r="R151" s="7">
        <f>SUMIFS(Nhap!$I$5:$I$1000,Nhap!$E$5:$E$1000,DATE(Thang!$E$4,Thang!$C$4,Loc!$R$2),Nhap!$F$5:$F$1000,Loc!A151)</f>
        <v>0</v>
      </c>
      <c r="S151" s="7">
        <f>SUMIFS(Nhap!$I$5:$I$1000,Nhap!$E$5:$E$1000,DATE(Thang!$E$4,Thang!$C$4,Loc!$S$2),Nhap!$F$5:$F$1000,Loc!A151)</f>
        <v>0</v>
      </c>
      <c r="T151" s="7">
        <f>SUMIFS(Nhap!$I$5:$I$1000,Nhap!$E$5:$E$1000,DATE(Thang!$E$4,Thang!$C$4,Loc!$T$2),Nhap!$F$5:$F$1000,Loc!A151)</f>
        <v>0</v>
      </c>
      <c r="U151" s="7">
        <f>SUMIFS(Nhap!$I$5:$I$1000,Nhap!$E$5:$E$1000,DATE(Thang!$E$4,Thang!$C$4,Loc!$U$2),Nhap!$F$5:$F$1000,Loc!A151)</f>
        <v>0</v>
      </c>
      <c r="V151" s="7">
        <f>SUMIFS(Nhap!$I$5:$I$1000,Nhap!$E$5:$E$1000,DATE(Thang!$E$4,Thang!$C$4,Loc!$V$2),Nhap!$F$5:$F$1000,Loc!A151)</f>
        <v>0</v>
      </c>
      <c r="W151" s="7">
        <f>SUMIFS(Nhap!$I$5:$I$1000,Nhap!$E$5:$E$1000,DATE(Thang!$E$4,Thang!$C$4,Loc!$W$2),Nhap!$F$5:$F$1000,Loc!A151)</f>
        <v>0</v>
      </c>
      <c r="X151" s="7">
        <f>SUMIFS(Nhap!$I$5:$I$1000,Nhap!$E$5:$E$1000,DATE(Thang!$E$4,Thang!$C$4,Loc!$X$2),Nhap!$F$5:$F$1000,Loc!A151)</f>
        <v>0</v>
      </c>
      <c r="Y151" s="7">
        <f>SUMIFS(Nhap!$I$5:$I$1000,Nhap!$E$5:$E$1000,DATE(Thang!$E$4,Thang!$C$4,Loc!$Y$2),Nhap!$F$5:$F$1000,Loc!A151)</f>
        <v>0</v>
      </c>
      <c r="Z151" s="7">
        <f>SUMIFS(Nhap!$I$5:$I$1000,Nhap!$E$5:$E$1000,DATE(Thang!$E$4,Thang!$C$4,Loc!$Z$2),Nhap!$F$5:$F$1000,Loc!A151)</f>
        <v>0</v>
      </c>
      <c r="AA151" s="7">
        <f>SUMIFS(Nhap!$I$5:$I$1000,Nhap!$E$5:$E$1000,DATE(Thang!$E$4,Thang!$C$4,Loc!$AA$2),Nhap!$F$5:$F$1000,Loc!A151)</f>
        <v>0</v>
      </c>
      <c r="AB151" s="7">
        <f>SUMIFS(Nhap!$I$5:$I$1000,Nhap!$E$5:$E$1000,DATE(Thang!$E$4,Thang!$C$4,Loc!$AB$2),Nhap!$F$5:$F$1000,Loc!A151)</f>
        <v>0</v>
      </c>
      <c r="AC151" s="7">
        <f>SUMIFS(Nhap!$I$5:$I$1000,Nhap!$E$5:$E$1000,DATE(Thang!$E$4,Thang!$C$4,Loc!$AC$2),Nhap!$F$5:$F$1000,Loc!A151)</f>
        <v>0</v>
      </c>
      <c r="AD151" s="7">
        <f>SUMIFS(Nhap!$I$5:$I$1000,Nhap!$E$5:$E$1000,DATE(Thang!$E$4,Thang!$C$4,Loc!$AD$2),Nhap!$F$5:$F$1000,Loc!$A$5)</f>
        <v>0</v>
      </c>
      <c r="AE151" s="7">
        <f>SUMIFS(Nhap!$I$5:$I$1000,Nhap!$E$5:$E$1000,DATE(Thang!$E$4,Thang!$C$4,Loc!$AE$2),Nhap!$F$5:$F$1000,Loc!A151)</f>
        <v>0</v>
      </c>
      <c r="AF151" s="7">
        <f>SUMIFS(Nhap!$I$5:$I$1000,Nhap!$E$5:$E$1000,DATE(Thang!$E$4,Thang!$C$4,Loc!$AF$2),Nhap!$F$5:$F$1000,Loc!A151)</f>
        <v>0</v>
      </c>
      <c r="AG151" s="7">
        <f>SUMIFS(Nhap!$I$5:$I$1000,Nhap!$E$5:$E$1000,DATE(Thang!$E$4,Thang!$C$4,Loc!$AG$2),Nhap!$F$5:$F$1000,Loc!A151)</f>
        <v>0</v>
      </c>
      <c r="AH151" s="7">
        <f>SUMIFS(Nhap!$I$5:$I$1000,Nhap!$E$5:$E$1000,DATE(Thang!$E$4,Thang!$C$4,Loc!$AH$2),Nhap!$F$5:$F$1000,Loc!A151)</f>
        <v>0</v>
      </c>
      <c r="AI151" s="7">
        <f>SUMIFS(Nhap!$I$5:$I$1000,Nhap!$E$5:$E$1000,DATE(Thang!$E$4,Thang!$C$4,Loc!$AI$2),Nhap!$F$5:$F$1000,Loc!A151)</f>
        <v>0</v>
      </c>
      <c r="AJ151" s="7">
        <f>SUMIFS(Nhap!$I$5:$I$1000,Nhap!$E$5:$E$1000,DATE(Thang!$E$4,Thang!$C$4,Loc!$AJ$2),Nhap!$F$5:$F$1000,Loc!A151)</f>
        <v>0</v>
      </c>
      <c r="AK151" s="1">
        <f>SUMIFS(Xuat!$G$5:$G$1000,Xuat!$C$5:$C$1000,DATE(Thang!$E$4,Thang!$C$4,AK$2),Xuat!$D$5:$D$1000,Loc!$A151)</f>
        <v>0</v>
      </c>
      <c r="AL151" s="1">
        <f>SUMIFS(Xuat!$G$5:$G$1000,Xuat!$C$5:$C$1000,DATE(Thang!$E$4,Thang!$C$4,AL$2),Xuat!$D$5:$D$1000,Loc!$A151)</f>
        <v>0</v>
      </c>
      <c r="AM151" s="1">
        <f>SUMIFS(Xuat!$G$5:$G$1000,Xuat!$C$5:$C$1000,DATE(Thang!$E$4,Thang!$C$4,AM$2),Xuat!$D$5:$D$1000,Loc!$A151)</f>
        <v>0</v>
      </c>
      <c r="AN151" s="1">
        <f>SUMIFS(Xuat!$G$5:$G$1000,Xuat!$C$5:$C$1000,DATE(Thang!$E$4,Thang!$C$4,AN$2),Xuat!$D$5:$D$1000,Loc!$A151)</f>
        <v>0</v>
      </c>
      <c r="AO151" s="1">
        <f>SUMIFS(Xuat!$G$5:$G$1000,Xuat!$C$5:$C$1000,DATE(Thang!$E$4,Thang!$C$4,AO$2),Xuat!$D$5:$D$1000,Loc!$A151)</f>
        <v>0</v>
      </c>
      <c r="AP151" s="1">
        <f>SUMIFS(Xuat!$G$5:$G$1000,Xuat!$C$5:$C$1000,DATE(Thang!$E$4,Thang!$C$4,AP$2),Xuat!$D$5:$D$1000,Loc!$A151)</f>
        <v>0</v>
      </c>
      <c r="AQ151" s="1">
        <f>SUMIFS(Xuat!$G$5:$G$1000,Xuat!$C$5:$C$1000,DATE(Thang!$E$4,Thang!$C$4,AQ$2),Xuat!$D$5:$D$1000,Loc!$A151)</f>
        <v>0</v>
      </c>
      <c r="AR151" s="1">
        <f>SUMIFS(Xuat!$G$5:$G$1000,Xuat!$C$5:$C$1000,DATE(Thang!$E$4,Thang!$C$4,AR$2),Xuat!$D$5:$D$1000,Loc!$A151)</f>
        <v>0</v>
      </c>
      <c r="AS151" s="1">
        <f>SUMIFS(Xuat!$G$5:$G$1000,Xuat!$C$5:$C$1000,DATE(Thang!$E$4,Thang!$C$4,AS$2),Xuat!$D$5:$D$1000,Loc!$A151)</f>
        <v>0</v>
      </c>
      <c r="AT151" s="1">
        <f>SUMIFS(Xuat!$G$5:$G$1000,Xuat!$C$5:$C$1000,DATE(Thang!$E$4,Thang!$C$4,AT$2),Xuat!$D$5:$D$1000,Loc!$A151)</f>
        <v>0</v>
      </c>
      <c r="AU151" s="1">
        <f>SUMIFS(Xuat!$G$5:$G$1000,Xuat!$C$5:$C$1000,DATE(Thang!$E$4,Thang!$C$4,AU$2),Xuat!$D$5:$D$1000,Loc!$A151)</f>
        <v>0</v>
      </c>
      <c r="AV151" s="1">
        <f>SUMIFS(Xuat!$G$5:$G$1000,Xuat!$C$5:$C$1000,DATE(Thang!$E$4,Thang!$C$4,AV$2),Xuat!$D$5:$D$1000,Loc!$A151)</f>
        <v>0</v>
      </c>
      <c r="AW151" s="1">
        <f>SUMIFS(Xuat!$G$5:$G$1000,Xuat!$C$5:$C$1000,DATE(Thang!$E$4,Thang!$C$4,AW$2),Xuat!$D$5:$D$1000,Loc!$A151)</f>
        <v>0</v>
      </c>
      <c r="AX151" s="1">
        <f>SUMIFS(Xuat!$G$5:$G$1000,Xuat!$C$5:$C$1000,DATE(Thang!$E$4,Thang!$C$4,AX$2),Xuat!$D$5:$D$1000,Loc!$A151)</f>
        <v>0</v>
      </c>
      <c r="AY151" s="1">
        <f>SUMIFS(Xuat!$G$5:$G$1000,Xuat!$C$5:$C$1000,DATE(Thang!$E$4,Thang!$C$4,AY$2),Xuat!$D$5:$D$1000,Loc!$A151)</f>
        <v>0</v>
      </c>
      <c r="AZ151" s="1">
        <f>SUMIFS(Xuat!$G$5:$G$1000,Xuat!$C$5:$C$1000,DATE(Thang!$E$4,Thang!$C$4,AZ$2),Xuat!$D$5:$D$1000,Loc!$A151)</f>
        <v>0</v>
      </c>
      <c r="BA151" s="1">
        <f>SUMIFS(Xuat!$G$5:$G$1000,Xuat!$C$5:$C$1000,DATE(Thang!$E$4,Thang!$C$4,BA$2),Xuat!$D$5:$D$1000,Loc!$A151)</f>
        <v>0</v>
      </c>
      <c r="BB151" s="1">
        <f>SUMIFS(Xuat!$G$5:$G$1000,Xuat!$C$5:$C$1000,DATE(Thang!$E$4,Thang!$C$4,BB$2),Xuat!$D$5:$D$1000,Loc!$A151)</f>
        <v>0</v>
      </c>
      <c r="BC151" s="1">
        <f>SUMIFS(Xuat!$G$5:$G$1000,Xuat!$C$5:$C$1000,DATE(Thang!$E$4,Thang!$C$4,BC$2),Xuat!$D$5:$D$1000,Loc!$A151)</f>
        <v>0</v>
      </c>
      <c r="BD151" s="1">
        <f>SUMIFS(Xuat!$G$5:$G$1000,Xuat!$C$5:$C$1000,DATE(Thang!$E$4,Thang!$C$4,BD$2),Xuat!$D$5:$D$1000,Loc!$A151)</f>
        <v>0</v>
      </c>
      <c r="BE151" s="1">
        <f>SUMIFS(Xuat!$G$5:$G$1000,Xuat!$C$5:$C$1000,DATE(Thang!$E$4,Thang!$C$4,BE$2),Xuat!$D$5:$D$1000,Loc!$A151)</f>
        <v>0</v>
      </c>
      <c r="BF151" s="1">
        <f>SUMIFS(Xuat!$G$5:$G$1000,Xuat!$C$5:$C$1000,DATE(Thang!$E$4,Thang!$C$4,BF$2),Xuat!$D$5:$D$1000,Loc!$A151)</f>
        <v>0</v>
      </c>
      <c r="BG151" s="1">
        <f>SUMIFS(Xuat!$G$5:$G$1000,Xuat!$C$5:$C$1000,DATE(Thang!$E$4,Thang!$C$4,BG$2),Xuat!$D$5:$D$1000,Loc!$A151)</f>
        <v>0</v>
      </c>
      <c r="BH151" s="1">
        <f>SUMIFS(Xuat!$G$5:$G$1000,Xuat!$C$5:$C$1000,DATE(Thang!$E$4,Thang!$C$4,BH$2),Xuat!$D$5:$D$1000,Loc!$A151)</f>
        <v>0</v>
      </c>
      <c r="BI151" s="1">
        <f>SUMIFS(Xuat!$G$5:$G$1000,Xuat!$C$5:$C$1000,DATE(Thang!$E$4,Thang!$C$4,BI$2),Xuat!$D$5:$D$1000,Loc!$A151)</f>
        <v>0</v>
      </c>
      <c r="BJ151" s="1">
        <f>SUMIFS(Xuat!$G$5:$G$1000,Xuat!$C$5:$C$1000,DATE(Thang!$E$4,Thang!$C$4,BJ$2),Xuat!$D$5:$D$1000,Loc!$A151)</f>
        <v>0</v>
      </c>
      <c r="BK151" s="1">
        <f>SUMIFS(Xuat!$G$5:$G$1000,Xuat!$C$5:$C$1000,DATE(Thang!$E$4,Thang!$C$4,BK$2),Xuat!$D$5:$D$1000,Loc!$A151)</f>
        <v>0</v>
      </c>
      <c r="BL151" s="1">
        <f>SUMIFS(Xuat!$G$5:$G$1000,Xuat!$C$5:$C$1000,DATE(Thang!$E$4,Thang!$C$4,BL$2),Xuat!$D$5:$D$1000,Loc!$A151)</f>
        <v>0</v>
      </c>
      <c r="BM151" s="1">
        <f>SUMIFS(Xuat!$G$5:$G$1000,Xuat!$C$5:$C$1000,DATE(Thang!$E$4,Thang!$C$4,BM$2),Xuat!$D$5:$D$1000,Loc!$A151)</f>
        <v>0</v>
      </c>
      <c r="BN151" s="1">
        <f>SUMIFS(Xuat!$G$5:$G$1000,Xuat!$C$5:$C$1000,DATE(Thang!$E$4,Thang!$C$4,BN$2),Xuat!$D$5:$D$1000,Loc!$A151)</f>
        <v>0</v>
      </c>
      <c r="BO151" s="1">
        <f>SUMIFS(Xuat!$G$5:$G$1000,Xuat!$C$5:$C$1000,DATE(Thang!$E$4,Thang!$C$4,BO$2),Xuat!$D$5:$D$1000,Loc!$A151)</f>
        <v>0</v>
      </c>
    </row>
    <row r="152" spans="1:67" x14ac:dyDescent="0.2">
      <c r="A152" s="2">
        <f>DM!C152</f>
        <v>0</v>
      </c>
      <c r="B152" s="3">
        <f>VLOOKUP(A152,Tondau!$B$5:$F$500,3,0)</f>
        <v>0</v>
      </c>
      <c r="C152" s="3">
        <f t="shared" si="8"/>
        <v>0</v>
      </c>
      <c r="D152" s="3">
        <f t="shared" si="9"/>
        <v>0</v>
      </c>
      <c r="E152" s="3">
        <f t="shared" si="10"/>
        <v>0</v>
      </c>
      <c r="F152" s="7">
        <f>SUMIFS(Nhap!$I$5:$I$1000,Nhap!$E$5:$E$1000,DATE(Thang!$E$4,Thang!$C$4,Loc!$F$2),Nhap!$F$5:$F$1000,Loc!A152)</f>
        <v>0</v>
      </c>
      <c r="G152" s="7">
        <f>SUMIFS(Nhap!$I$5:$I$1000,Nhap!$E$5:$E$1000,DATE(Thang!$E$4,Thang!$C$4,Loc!$G$2),Nhap!$F$5:$F$1000,Loc!A152)</f>
        <v>0</v>
      </c>
      <c r="H152" s="7">
        <f>SUMIFS(Nhap!$I$5:$I$1000,Nhap!$E$5:$E$1000,DATE(Thang!$E$4,Thang!$C$4,Loc!$H$2),Nhap!$F$5:$F$1000,Loc!A152)</f>
        <v>0</v>
      </c>
      <c r="I152" s="7">
        <f>SUMIFS(Nhap!$I$5:$I$1000,Nhap!$E$5:$E$1000,DATE(Thang!$E$4,Thang!$C$4,Loc!$I$2),Nhap!$F$5:$F$1000,Loc!A152)</f>
        <v>0</v>
      </c>
      <c r="J152" s="7">
        <f>SUMIFS(Nhap!$I$5:$I$1000,Nhap!$E$5:$E$1000,DATE(Thang!$E$4,Thang!$C$4,Loc!$J$2),Nhap!$F$5:$F$1000,Loc!A152)</f>
        <v>0</v>
      </c>
      <c r="K152" s="7">
        <f>SUMIFS(Nhap!$I$5:$I$1000,Nhap!$E$5:$E$1000,DATE(Thang!$E$4,Thang!$C$4,Loc!$K$2),Nhap!$F$5:$F$1000,Loc!A152)</f>
        <v>0</v>
      </c>
      <c r="L152" s="7">
        <f>SUMIFS(Nhap!$I$5:$I$1000,Nhap!$E$5:$E$1000,DATE(Thang!$E$4,Thang!$C$4,Loc!$L$2),Nhap!$F$5:$F$1000,Loc!A152)</f>
        <v>0</v>
      </c>
      <c r="M152" s="7">
        <f>SUMIFS(Nhap!$I$5:$I$1000,Nhap!$E$5:$E$1000,DATE(Thang!$E$4,Thang!$C$4,Loc!$M$2),Nhap!$F$5:$F$1000,Loc!A152)</f>
        <v>0</v>
      </c>
      <c r="N152" s="7">
        <f>SUMIFS(Nhap!$I$5:$I$1000,Nhap!$E$5:$E$1000,DATE(Thang!$E$4,Thang!$C$4,Loc!$N$2),Nhap!$F$5:$F$1000,Loc!A152)</f>
        <v>0</v>
      </c>
      <c r="O152" s="7">
        <f>SUMIFS(Nhap!$I$5:$I$1000,Nhap!$E$5:$E$1000,DATE(Thang!$E$4,Thang!$C$4,Loc!$O$2),Nhap!$F$5:$F$1000,Loc!A152)</f>
        <v>0</v>
      </c>
      <c r="P152" s="7">
        <f>SUMIFS(Nhap!$I$5:$I$1000,Nhap!$E$5:$E$1000,DATE(Thang!$E$4,Thang!$C$4,Loc!$P$2),Nhap!$F$5:$F$1000,Loc!A152)</f>
        <v>0</v>
      </c>
      <c r="Q152" s="7">
        <f>SUMIFS(Nhap!$I$5:$I$1000,Nhap!$E$5:$E$1000,DATE(Thang!$E$4,Thang!$C$4,Loc!$Q$2),Nhap!$F$5:$F$1000,Loc!A152)</f>
        <v>0</v>
      </c>
      <c r="R152" s="7">
        <f>SUMIFS(Nhap!$I$5:$I$1000,Nhap!$E$5:$E$1000,DATE(Thang!$E$4,Thang!$C$4,Loc!$R$2),Nhap!$F$5:$F$1000,Loc!A152)</f>
        <v>0</v>
      </c>
      <c r="S152" s="7">
        <f>SUMIFS(Nhap!$I$5:$I$1000,Nhap!$E$5:$E$1000,DATE(Thang!$E$4,Thang!$C$4,Loc!$S$2),Nhap!$F$5:$F$1000,Loc!A152)</f>
        <v>0</v>
      </c>
      <c r="T152" s="7">
        <f>SUMIFS(Nhap!$I$5:$I$1000,Nhap!$E$5:$E$1000,DATE(Thang!$E$4,Thang!$C$4,Loc!$T$2),Nhap!$F$5:$F$1000,Loc!A152)</f>
        <v>0</v>
      </c>
      <c r="U152" s="7">
        <f>SUMIFS(Nhap!$I$5:$I$1000,Nhap!$E$5:$E$1000,DATE(Thang!$E$4,Thang!$C$4,Loc!$U$2),Nhap!$F$5:$F$1000,Loc!A152)</f>
        <v>0</v>
      </c>
      <c r="V152" s="7">
        <f>SUMIFS(Nhap!$I$5:$I$1000,Nhap!$E$5:$E$1000,DATE(Thang!$E$4,Thang!$C$4,Loc!$V$2),Nhap!$F$5:$F$1000,Loc!A152)</f>
        <v>0</v>
      </c>
      <c r="W152" s="7">
        <f>SUMIFS(Nhap!$I$5:$I$1000,Nhap!$E$5:$E$1000,DATE(Thang!$E$4,Thang!$C$4,Loc!$W$2),Nhap!$F$5:$F$1000,Loc!A152)</f>
        <v>0</v>
      </c>
      <c r="X152" s="7">
        <f>SUMIFS(Nhap!$I$5:$I$1000,Nhap!$E$5:$E$1000,DATE(Thang!$E$4,Thang!$C$4,Loc!$X$2),Nhap!$F$5:$F$1000,Loc!A152)</f>
        <v>0</v>
      </c>
      <c r="Y152" s="7">
        <f>SUMIFS(Nhap!$I$5:$I$1000,Nhap!$E$5:$E$1000,DATE(Thang!$E$4,Thang!$C$4,Loc!$Y$2),Nhap!$F$5:$F$1000,Loc!A152)</f>
        <v>0</v>
      </c>
      <c r="Z152" s="7">
        <f>SUMIFS(Nhap!$I$5:$I$1000,Nhap!$E$5:$E$1000,DATE(Thang!$E$4,Thang!$C$4,Loc!$Z$2),Nhap!$F$5:$F$1000,Loc!A152)</f>
        <v>0</v>
      </c>
      <c r="AA152" s="7">
        <f>SUMIFS(Nhap!$I$5:$I$1000,Nhap!$E$5:$E$1000,DATE(Thang!$E$4,Thang!$C$4,Loc!$AA$2),Nhap!$F$5:$F$1000,Loc!A152)</f>
        <v>0</v>
      </c>
      <c r="AB152" s="7">
        <f>SUMIFS(Nhap!$I$5:$I$1000,Nhap!$E$5:$E$1000,DATE(Thang!$E$4,Thang!$C$4,Loc!$AB$2),Nhap!$F$5:$F$1000,Loc!A152)</f>
        <v>0</v>
      </c>
      <c r="AC152" s="7">
        <f>SUMIFS(Nhap!$I$5:$I$1000,Nhap!$E$5:$E$1000,DATE(Thang!$E$4,Thang!$C$4,Loc!$AC$2),Nhap!$F$5:$F$1000,Loc!A152)</f>
        <v>0</v>
      </c>
      <c r="AD152" s="7">
        <f>SUMIFS(Nhap!$I$5:$I$1000,Nhap!$E$5:$E$1000,DATE(Thang!$E$4,Thang!$C$4,Loc!$AD$2),Nhap!$F$5:$F$1000,Loc!$A$5)</f>
        <v>0</v>
      </c>
      <c r="AE152" s="7">
        <f>SUMIFS(Nhap!$I$5:$I$1000,Nhap!$E$5:$E$1000,DATE(Thang!$E$4,Thang!$C$4,Loc!$AE$2),Nhap!$F$5:$F$1000,Loc!A152)</f>
        <v>0</v>
      </c>
      <c r="AF152" s="7">
        <f>SUMIFS(Nhap!$I$5:$I$1000,Nhap!$E$5:$E$1000,DATE(Thang!$E$4,Thang!$C$4,Loc!$AF$2),Nhap!$F$5:$F$1000,Loc!A152)</f>
        <v>0</v>
      </c>
      <c r="AG152" s="7">
        <f>SUMIFS(Nhap!$I$5:$I$1000,Nhap!$E$5:$E$1000,DATE(Thang!$E$4,Thang!$C$4,Loc!$AG$2),Nhap!$F$5:$F$1000,Loc!A152)</f>
        <v>0</v>
      </c>
      <c r="AH152" s="7">
        <f>SUMIFS(Nhap!$I$5:$I$1000,Nhap!$E$5:$E$1000,DATE(Thang!$E$4,Thang!$C$4,Loc!$AH$2),Nhap!$F$5:$F$1000,Loc!A152)</f>
        <v>0</v>
      </c>
      <c r="AI152" s="7">
        <f>SUMIFS(Nhap!$I$5:$I$1000,Nhap!$E$5:$E$1000,DATE(Thang!$E$4,Thang!$C$4,Loc!$AI$2),Nhap!$F$5:$F$1000,Loc!A152)</f>
        <v>0</v>
      </c>
      <c r="AJ152" s="7">
        <f>SUMIFS(Nhap!$I$5:$I$1000,Nhap!$E$5:$E$1000,DATE(Thang!$E$4,Thang!$C$4,Loc!$AJ$2),Nhap!$F$5:$F$1000,Loc!A152)</f>
        <v>0</v>
      </c>
      <c r="AK152" s="1">
        <f>SUMIFS(Xuat!$G$5:$G$1000,Xuat!$C$5:$C$1000,DATE(Thang!$E$4,Thang!$C$4,AK$2),Xuat!$D$5:$D$1000,Loc!$A152)</f>
        <v>0</v>
      </c>
      <c r="AL152" s="1">
        <f>SUMIFS(Xuat!$G$5:$G$1000,Xuat!$C$5:$C$1000,DATE(Thang!$E$4,Thang!$C$4,AL$2),Xuat!$D$5:$D$1000,Loc!$A152)</f>
        <v>0</v>
      </c>
      <c r="AM152" s="1">
        <f>SUMIFS(Xuat!$G$5:$G$1000,Xuat!$C$5:$C$1000,DATE(Thang!$E$4,Thang!$C$4,AM$2),Xuat!$D$5:$D$1000,Loc!$A152)</f>
        <v>0</v>
      </c>
      <c r="AN152" s="1">
        <f>SUMIFS(Xuat!$G$5:$G$1000,Xuat!$C$5:$C$1000,DATE(Thang!$E$4,Thang!$C$4,AN$2),Xuat!$D$5:$D$1000,Loc!$A152)</f>
        <v>0</v>
      </c>
      <c r="AO152" s="1">
        <f>SUMIFS(Xuat!$G$5:$G$1000,Xuat!$C$5:$C$1000,DATE(Thang!$E$4,Thang!$C$4,AO$2),Xuat!$D$5:$D$1000,Loc!$A152)</f>
        <v>0</v>
      </c>
      <c r="AP152" s="1">
        <f>SUMIFS(Xuat!$G$5:$G$1000,Xuat!$C$5:$C$1000,DATE(Thang!$E$4,Thang!$C$4,AP$2),Xuat!$D$5:$D$1000,Loc!$A152)</f>
        <v>0</v>
      </c>
      <c r="AQ152" s="1">
        <f>SUMIFS(Xuat!$G$5:$G$1000,Xuat!$C$5:$C$1000,DATE(Thang!$E$4,Thang!$C$4,AQ$2),Xuat!$D$5:$D$1000,Loc!$A152)</f>
        <v>0</v>
      </c>
      <c r="AR152" s="1">
        <f>SUMIFS(Xuat!$G$5:$G$1000,Xuat!$C$5:$C$1000,DATE(Thang!$E$4,Thang!$C$4,AR$2),Xuat!$D$5:$D$1000,Loc!$A152)</f>
        <v>0</v>
      </c>
      <c r="AS152" s="1">
        <f>SUMIFS(Xuat!$G$5:$G$1000,Xuat!$C$5:$C$1000,DATE(Thang!$E$4,Thang!$C$4,AS$2),Xuat!$D$5:$D$1000,Loc!$A152)</f>
        <v>0</v>
      </c>
      <c r="AT152" s="1">
        <f>SUMIFS(Xuat!$G$5:$G$1000,Xuat!$C$5:$C$1000,DATE(Thang!$E$4,Thang!$C$4,AT$2),Xuat!$D$5:$D$1000,Loc!$A152)</f>
        <v>0</v>
      </c>
      <c r="AU152" s="1">
        <f>SUMIFS(Xuat!$G$5:$G$1000,Xuat!$C$5:$C$1000,DATE(Thang!$E$4,Thang!$C$4,AU$2),Xuat!$D$5:$D$1000,Loc!$A152)</f>
        <v>0</v>
      </c>
      <c r="AV152" s="1">
        <f>SUMIFS(Xuat!$G$5:$G$1000,Xuat!$C$5:$C$1000,DATE(Thang!$E$4,Thang!$C$4,AV$2),Xuat!$D$5:$D$1000,Loc!$A152)</f>
        <v>0</v>
      </c>
      <c r="AW152" s="1">
        <f>SUMIFS(Xuat!$G$5:$G$1000,Xuat!$C$5:$C$1000,DATE(Thang!$E$4,Thang!$C$4,AW$2),Xuat!$D$5:$D$1000,Loc!$A152)</f>
        <v>0</v>
      </c>
      <c r="AX152" s="1">
        <f>SUMIFS(Xuat!$G$5:$G$1000,Xuat!$C$5:$C$1000,DATE(Thang!$E$4,Thang!$C$4,AX$2),Xuat!$D$5:$D$1000,Loc!$A152)</f>
        <v>0</v>
      </c>
      <c r="AY152" s="1">
        <f>SUMIFS(Xuat!$G$5:$G$1000,Xuat!$C$5:$C$1000,DATE(Thang!$E$4,Thang!$C$4,AY$2),Xuat!$D$5:$D$1000,Loc!$A152)</f>
        <v>0</v>
      </c>
      <c r="AZ152" s="1">
        <f>SUMIFS(Xuat!$G$5:$G$1000,Xuat!$C$5:$C$1000,DATE(Thang!$E$4,Thang!$C$4,AZ$2),Xuat!$D$5:$D$1000,Loc!$A152)</f>
        <v>0</v>
      </c>
      <c r="BA152" s="1">
        <f>SUMIFS(Xuat!$G$5:$G$1000,Xuat!$C$5:$C$1000,DATE(Thang!$E$4,Thang!$C$4,BA$2),Xuat!$D$5:$D$1000,Loc!$A152)</f>
        <v>0</v>
      </c>
      <c r="BB152" s="1">
        <f>SUMIFS(Xuat!$G$5:$G$1000,Xuat!$C$5:$C$1000,DATE(Thang!$E$4,Thang!$C$4,BB$2),Xuat!$D$5:$D$1000,Loc!$A152)</f>
        <v>0</v>
      </c>
      <c r="BC152" s="1">
        <f>SUMIFS(Xuat!$G$5:$G$1000,Xuat!$C$5:$C$1000,DATE(Thang!$E$4,Thang!$C$4,BC$2),Xuat!$D$5:$D$1000,Loc!$A152)</f>
        <v>0</v>
      </c>
      <c r="BD152" s="1">
        <f>SUMIFS(Xuat!$G$5:$G$1000,Xuat!$C$5:$C$1000,DATE(Thang!$E$4,Thang!$C$4,BD$2),Xuat!$D$5:$D$1000,Loc!$A152)</f>
        <v>0</v>
      </c>
      <c r="BE152" s="1">
        <f>SUMIFS(Xuat!$G$5:$G$1000,Xuat!$C$5:$C$1000,DATE(Thang!$E$4,Thang!$C$4,BE$2),Xuat!$D$5:$D$1000,Loc!$A152)</f>
        <v>0</v>
      </c>
      <c r="BF152" s="1">
        <f>SUMIFS(Xuat!$G$5:$G$1000,Xuat!$C$5:$C$1000,DATE(Thang!$E$4,Thang!$C$4,BF$2),Xuat!$D$5:$D$1000,Loc!$A152)</f>
        <v>0</v>
      </c>
      <c r="BG152" s="1">
        <f>SUMIFS(Xuat!$G$5:$G$1000,Xuat!$C$5:$C$1000,DATE(Thang!$E$4,Thang!$C$4,BG$2),Xuat!$D$5:$D$1000,Loc!$A152)</f>
        <v>0</v>
      </c>
      <c r="BH152" s="1">
        <f>SUMIFS(Xuat!$G$5:$G$1000,Xuat!$C$5:$C$1000,DATE(Thang!$E$4,Thang!$C$4,BH$2),Xuat!$D$5:$D$1000,Loc!$A152)</f>
        <v>0</v>
      </c>
      <c r="BI152" s="1">
        <f>SUMIFS(Xuat!$G$5:$G$1000,Xuat!$C$5:$C$1000,DATE(Thang!$E$4,Thang!$C$4,BI$2),Xuat!$D$5:$D$1000,Loc!$A152)</f>
        <v>0</v>
      </c>
      <c r="BJ152" s="1">
        <f>SUMIFS(Xuat!$G$5:$G$1000,Xuat!$C$5:$C$1000,DATE(Thang!$E$4,Thang!$C$4,BJ$2),Xuat!$D$5:$D$1000,Loc!$A152)</f>
        <v>0</v>
      </c>
      <c r="BK152" s="1">
        <f>SUMIFS(Xuat!$G$5:$G$1000,Xuat!$C$5:$C$1000,DATE(Thang!$E$4,Thang!$C$4,BK$2),Xuat!$D$5:$D$1000,Loc!$A152)</f>
        <v>0</v>
      </c>
      <c r="BL152" s="1">
        <f>SUMIFS(Xuat!$G$5:$G$1000,Xuat!$C$5:$C$1000,DATE(Thang!$E$4,Thang!$C$4,BL$2),Xuat!$D$5:$D$1000,Loc!$A152)</f>
        <v>0</v>
      </c>
      <c r="BM152" s="1">
        <f>SUMIFS(Xuat!$G$5:$G$1000,Xuat!$C$5:$C$1000,DATE(Thang!$E$4,Thang!$C$4,BM$2),Xuat!$D$5:$D$1000,Loc!$A152)</f>
        <v>0</v>
      </c>
      <c r="BN152" s="1">
        <f>SUMIFS(Xuat!$G$5:$G$1000,Xuat!$C$5:$C$1000,DATE(Thang!$E$4,Thang!$C$4,BN$2),Xuat!$D$5:$D$1000,Loc!$A152)</f>
        <v>0</v>
      </c>
      <c r="BO152" s="1">
        <f>SUMIFS(Xuat!$G$5:$G$1000,Xuat!$C$5:$C$1000,DATE(Thang!$E$4,Thang!$C$4,BO$2),Xuat!$D$5:$D$1000,Loc!$A152)</f>
        <v>0</v>
      </c>
    </row>
    <row r="153" spans="1:67" x14ac:dyDescent="0.2">
      <c r="A153" s="2">
        <f>DM!C153</f>
        <v>0</v>
      </c>
      <c r="B153" s="3">
        <f>VLOOKUP(A153,Tondau!$B$5:$F$500,3,0)</f>
        <v>0</v>
      </c>
      <c r="C153" s="3">
        <f t="shared" si="8"/>
        <v>0</v>
      </c>
      <c r="D153" s="3">
        <f t="shared" si="9"/>
        <v>0</v>
      </c>
      <c r="E153" s="3">
        <f t="shared" si="10"/>
        <v>0</v>
      </c>
      <c r="F153" s="7">
        <f>SUMIFS(Nhap!$I$5:$I$1000,Nhap!$E$5:$E$1000,DATE(Thang!$E$4,Thang!$C$4,Loc!$F$2),Nhap!$F$5:$F$1000,Loc!A153)</f>
        <v>0</v>
      </c>
      <c r="G153" s="7">
        <f>SUMIFS(Nhap!$I$5:$I$1000,Nhap!$E$5:$E$1000,DATE(Thang!$E$4,Thang!$C$4,Loc!$G$2),Nhap!$F$5:$F$1000,Loc!A153)</f>
        <v>0</v>
      </c>
      <c r="H153" s="7">
        <f>SUMIFS(Nhap!$I$5:$I$1000,Nhap!$E$5:$E$1000,DATE(Thang!$E$4,Thang!$C$4,Loc!$H$2),Nhap!$F$5:$F$1000,Loc!A153)</f>
        <v>0</v>
      </c>
      <c r="I153" s="7">
        <f>SUMIFS(Nhap!$I$5:$I$1000,Nhap!$E$5:$E$1000,DATE(Thang!$E$4,Thang!$C$4,Loc!$I$2),Nhap!$F$5:$F$1000,Loc!A153)</f>
        <v>0</v>
      </c>
      <c r="J153" s="7">
        <f>SUMIFS(Nhap!$I$5:$I$1000,Nhap!$E$5:$E$1000,DATE(Thang!$E$4,Thang!$C$4,Loc!$J$2),Nhap!$F$5:$F$1000,Loc!A153)</f>
        <v>0</v>
      </c>
      <c r="K153" s="7">
        <f>SUMIFS(Nhap!$I$5:$I$1000,Nhap!$E$5:$E$1000,DATE(Thang!$E$4,Thang!$C$4,Loc!$K$2),Nhap!$F$5:$F$1000,Loc!A153)</f>
        <v>0</v>
      </c>
      <c r="L153" s="7">
        <f>SUMIFS(Nhap!$I$5:$I$1000,Nhap!$E$5:$E$1000,DATE(Thang!$E$4,Thang!$C$4,Loc!$L$2),Nhap!$F$5:$F$1000,Loc!A153)</f>
        <v>0</v>
      </c>
      <c r="M153" s="7">
        <f>SUMIFS(Nhap!$I$5:$I$1000,Nhap!$E$5:$E$1000,DATE(Thang!$E$4,Thang!$C$4,Loc!$M$2),Nhap!$F$5:$F$1000,Loc!A153)</f>
        <v>0</v>
      </c>
      <c r="N153" s="7">
        <f>SUMIFS(Nhap!$I$5:$I$1000,Nhap!$E$5:$E$1000,DATE(Thang!$E$4,Thang!$C$4,Loc!$N$2),Nhap!$F$5:$F$1000,Loc!A153)</f>
        <v>0</v>
      </c>
      <c r="O153" s="7">
        <f>SUMIFS(Nhap!$I$5:$I$1000,Nhap!$E$5:$E$1000,DATE(Thang!$E$4,Thang!$C$4,Loc!$O$2),Nhap!$F$5:$F$1000,Loc!A153)</f>
        <v>0</v>
      </c>
      <c r="P153" s="7">
        <f>SUMIFS(Nhap!$I$5:$I$1000,Nhap!$E$5:$E$1000,DATE(Thang!$E$4,Thang!$C$4,Loc!$P$2),Nhap!$F$5:$F$1000,Loc!A153)</f>
        <v>0</v>
      </c>
      <c r="Q153" s="7">
        <f>SUMIFS(Nhap!$I$5:$I$1000,Nhap!$E$5:$E$1000,DATE(Thang!$E$4,Thang!$C$4,Loc!$Q$2),Nhap!$F$5:$F$1000,Loc!A153)</f>
        <v>0</v>
      </c>
      <c r="R153" s="7">
        <f>SUMIFS(Nhap!$I$5:$I$1000,Nhap!$E$5:$E$1000,DATE(Thang!$E$4,Thang!$C$4,Loc!$R$2),Nhap!$F$5:$F$1000,Loc!A153)</f>
        <v>0</v>
      </c>
      <c r="S153" s="7">
        <f>SUMIFS(Nhap!$I$5:$I$1000,Nhap!$E$5:$E$1000,DATE(Thang!$E$4,Thang!$C$4,Loc!$S$2),Nhap!$F$5:$F$1000,Loc!A153)</f>
        <v>0</v>
      </c>
      <c r="T153" s="7">
        <f>SUMIFS(Nhap!$I$5:$I$1000,Nhap!$E$5:$E$1000,DATE(Thang!$E$4,Thang!$C$4,Loc!$T$2),Nhap!$F$5:$F$1000,Loc!A153)</f>
        <v>0</v>
      </c>
      <c r="U153" s="7">
        <f>SUMIFS(Nhap!$I$5:$I$1000,Nhap!$E$5:$E$1000,DATE(Thang!$E$4,Thang!$C$4,Loc!$U$2),Nhap!$F$5:$F$1000,Loc!A153)</f>
        <v>0</v>
      </c>
      <c r="V153" s="7">
        <f>SUMIFS(Nhap!$I$5:$I$1000,Nhap!$E$5:$E$1000,DATE(Thang!$E$4,Thang!$C$4,Loc!$V$2),Nhap!$F$5:$F$1000,Loc!A153)</f>
        <v>0</v>
      </c>
      <c r="W153" s="7">
        <f>SUMIFS(Nhap!$I$5:$I$1000,Nhap!$E$5:$E$1000,DATE(Thang!$E$4,Thang!$C$4,Loc!$W$2),Nhap!$F$5:$F$1000,Loc!A153)</f>
        <v>0</v>
      </c>
      <c r="X153" s="7">
        <f>SUMIFS(Nhap!$I$5:$I$1000,Nhap!$E$5:$E$1000,DATE(Thang!$E$4,Thang!$C$4,Loc!$X$2),Nhap!$F$5:$F$1000,Loc!A153)</f>
        <v>0</v>
      </c>
      <c r="Y153" s="7">
        <f>SUMIFS(Nhap!$I$5:$I$1000,Nhap!$E$5:$E$1000,DATE(Thang!$E$4,Thang!$C$4,Loc!$Y$2),Nhap!$F$5:$F$1000,Loc!A153)</f>
        <v>0</v>
      </c>
      <c r="Z153" s="7">
        <f>SUMIFS(Nhap!$I$5:$I$1000,Nhap!$E$5:$E$1000,DATE(Thang!$E$4,Thang!$C$4,Loc!$Z$2),Nhap!$F$5:$F$1000,Loc!A153)</f>
        <v>0</v>
      </c>
      <c r="AA153" s="7">
        <f>SUMIFS(Nhap!$I$5:$I$1000,Nhap!$E$5:$E$1000,DATE(Thang!$E$4,Thang!$C$4,Loc!$AA$2),Nhap!$F$5:$F$1000,Loc!A153)</f>
        <v>0</v>
      </c>
      <c r="AB153" s="7">
        <f>SUMIFS(Nhap!$I$5:$I$1000,Nhap!$E$5:$E$1000,DATE(Thang!$E$4,Thang!$C$4,Loc!$AB$2),Nhap!$F$5:$F$1000,Loc!A153)</f>
        <v>0</v>
      </c>
      <c r="AC153" s="7">
        <f>SUMIFS(Nhap!$I$5:$I$1000,Nhap!$E$5:$E$1000,DATE(Thang!$E$4,Thang!$C$4,Loc!$AC$2),Nhap!$F$5:$F$1000,Loc!A153)</f>
        <v>0</v>
      </c>
      <c r="AD153" s="7">
        <f>SUMIFS(Nhap!$I$5:$I$1000,Nhap!$E$5:$E$1000,DATE(Thang!$E$4,Thang!$C$4,Loc!$AD$2),Nhap!$F$5:$F$1000,Loc!$A$5)</f>
        <v>0</v>
      </c>
      <c r="AE153" s="7">
        <f>SUMIFS(Nhap!$I$5:$I$1000,Nhap!$E$5:$E$1000,DATE(Thang!$E$4,Thang!$C$4,Loc!$AE$2),Nhap!$F$5:$F$1000,Loc!A153)</f>
        <v>0</v>
      </c>
      <c r="AF153" s="7">
        <f>SUMIFS(Nhap!$I$5:$I$1000,Nhap!$E$5:$E$1000,DATE(Thang!$E$4,Thang!$C$4,Loc!$AF$2),Nhap!$F$5:$F$1000,Loc!A153)</f>
        <v>0</v>
      </c>
      <c r="AG153" s="7">
        <f>SUMIFS(Nhap!$I$5:$I$1000,Nhap!$E$5:$E$1000,DATE(Thang!$E$4,Thang!$C$4,Loc!$AG$2),Nhap!$F$5:$F$1000,Loc!A153)</f>
        <v>0</v>
      </c>
      <c r="AH153" s="7">
        <f>SUMIFS(Nhap!$I$5:$I$1000,Nhap!$E$5:$E$1000,DATE(Thang!$E$4,Thang!$C$4,Loc!$AH$2),Nhap!$F$5:$F$1000,Loc!A153)</f>
        <v>0</v>
      </c>
      <c r="AI153" s="7">
        <f>SUMIFS(Nhap!$I$5:$I$1000,Nhap!$E$5:$E$1000,DATE(Thang!$E$4,Thang!$C$4,Loc!$AI$2),Nhap!$F$5:$F$1000,Loc!A153)</f>
        <v>0</v>
      </c>
      <c r="AJ153" s="7">
        <f>SUMIFS(Nhap!$I$5:$I$1000,Nhap!$E$5:$E$1000,DATE(Thang!$E$4,Thang!$C$4,Loc!$AJ$2),Nhap!$F$5:$F$1000,Loc!A153)</f>
        <v>0</v>
      </c>
      <c r="AK153" s="1">
        <f>SUMIFS(Xuat!$G$5:$G$1000,Xuat!$C$5:$C$1000,DATE(Thang!$E$4,Thang!$C$4,AK$2),Xuat!$D$5:$D$1000,Loc!$A153)</f>
        <v>0</v>
      </c>
      <c r="AL153" s="1">
        <f>SUMIFS(Xuat!$G$5:$G$1000,Xuat!$C$5:$C$1000,DATE(Thang!$E$4,Thang!$C$4,AL$2),Xuat!$D$5:$D$1000,Loc!$A153)</f>
        <v>0</v>
      </c>
      <c r="AM153" s="1">
        <f>SUMIFS(Xuat!$G$5:$G$1000,Xuat!$C$5:$C$1000,DATE(Thang!$E$4,Thang!$C$4,AM$2),Xuat!$D$5:$D$1000,Loc!$A153)</f>
        <v>0</v>
      </c>
      <c r="AN153" s="1">
        <f>SUMIFS(Xuat!$G$5:$G$1000,Xuat!$C$5:$C$1000,DATE(Thang!$E$4,Thang!$C$4,AN$2),Xuat!$D$5:$D$1000,Loc!$A153)</f>
        <v>0</v>
      </c>
      <c r="AO153" s="1">
        <f>SUMIFS(Xuat!$G$5:$G$1000,Xuat!$C$5:$C$1000,DATE(Thang!$E$4,Thang!$C$4,AO$2),Xuat!$D$5:$D$1000,Loc!$A153)</f>
        <v>0</v>
      </c>
      <c r="AP153" s="1">
        <f>SUMIFS(Xuat!$G$5:$G$1000,Xuat!$C$5:$C$1000,DATE(Thang!$E$4,Thang!$C$4,AP$2),Xuat!$D$5:$D$1000,Loc!$A153)</f>
        <v>0</v>
      </c>
      <c r="AQ153" s="1">
        <f>SUMIFS(Xuat!$G$5:$G$1000,Xuat!$C$5:$C$1000,DATE(Thang!$E$4,Thang!$C$4,AQ$2),Xuat!$D$5:$D$1000,Loc!$A153)</f>
        <v>0</v>
      </c>
      <c r="AR153" s="1">
        <f>SUMIFS(Xuat!$G$5:$G$1000,Xuat!$C$5:$C$1000,DATE(Thang!$E$4,Thang!$C$4,AR$2),Xuat!$D$5:$D$1000,Loc!$A153)</f>
        <v>0</v>
      </c>
      <c r="AS153" s="1">
        <f>SUMIFS(Xuat!$G$5:$G$1000,Xuat!$C$5:$C$1000,DATE(Thang!$E$4,Thang!$C$4,AS$2),Xuat!$D$5:$D$1000,Loc!$A153)</f>
        <v>0</v>
      </c>
      <c r="AT153" s="1">
        <f>SUMIFS(Xuat!$G$5:$G$1000,Xuat!$C$5:$C$1000,DATE(Thang!$E$4,Thang!$C$4,AT$2),Xuat!$D$5:$D$1000,Loc!$A153)</f>
        <v>0</v>
      </c>
      <c r="AU153" s="1">
        <f>SUMIFS(Xuat!$G$5:$G$1000,Xuat!$C$5:$C$1000,DATE(Thang!$E$4,Thang!$C$4,AU$2),Xuat!$D$5:$D$1000,Loc!$A153)</f>
        <v>0</v>
      </c>
      <c r="AV153" s="1">
        <f>SUMIFS(Xuat!$G$5:$G$1000,Xuat!$C$5:$C$1000,DATE(Thang!$E$4,Thang!$C$4,AV$2),Xuat!$D$5:$D$1000,Loc!$A153)</f>
        <v>0</v>
      </c>
      <c r="AW153" s="1">
        <f>SUMIFS(Xuat!$G$5:$G$1000,Xuat!$C$5:$C$1000,DATE(Thang!$E$4,Thang!$C$4,AW$2),Xuat!$D$5:$D$1000,Loc!$A153)</f>
        <v>0</v>
      </c>
      <c r="AX153" s="1">
        <f>SUMIFS(Xuat!$G$5:$G$1000,Xuat!$C$5:$C$1000,DATE(Thang!$E$4,Thang!$C$4,AX$2),Xuat!$D$5:$D$1000,Loc!$A153)</f>
        <v>0</v>
      </c>
      <c r="AY153" s="1">
        <f>SUMIFS(Xuat!$G$5:$G$1000,Xuat!$C$5:$C$1000,DATE(Thang!$E$4,Thang!$C$4,AY$2),Xuat!$D$5:$D$1000,Loc!$A153)</f>
        <v>0</v>
      </c>
      <c r="AZ153" s="1">
        <f>SUMIFS(Xuat!$G$5:$G$1000,Xuat!$C$5:$C$1000,DATE(Thang!$E$4,Thang!$C$4,AZ$2),Xuat!$D$5:$D$1000,Loc!$A153)</f>
        <v>0</v>
      </c>
      <c r="BA153" s="1">
        <f>SUMIFS(Xuat!$G$5:$G$1000,Xuat!$C$5:$C$1000,DATE(Thang!$E$4,Thang!$C$4,BA$2),Xuat!$D$5:$D$1000,Loc!$A153)</f>
        <v>0</v>
      </c>
      <c r="BB153" s="1">
        <f>SUMIFS(Xuat!$G$5:$G$1000,Xuat!$C$5:$C$1000,DATE(Thang!$E$4,Thang!$C$4,BB$2),Xuat!$D$5:$D$1000,Loc!$A153)</f>
        <v>0</v>
      </c>
      <c r="BC153" s="1">
        <f>SUMIFS(Xuat!$G$5:$G$1000,Xuat!$C$5:$C$1000,DATE(Thang!$E$4,Thang!$C$4,BC$2),Xuat!$D$5:$D$1000,Loc!$A153)</f>
        <v>0</v>
      </c>
      <c r="BD153" s="1">
        <f>SUMIFS(Xuat!$G$5:$G$1000,Xuat!$C$5:$C$1000,DATE(Thang!$E$4,Thang!$C$4,BD$2),Xuat!$D$5:$D$1000,Loc!$A153)</f>
        <v>0</v>
      </c>
      <c r="BE153" s="1">
        <f>SUMIFS(Xuat!$G$5:$G$1000,Xuat!$C$5:$C$1000,DATE(Thang!$E$4,Thang!$C$4,BE$2),Xuat!$D$5:$D$1000,Loc!$A153)</f>
        <v>0</v>
      </c>
      <c r="BF153" s="1">
        <f>SUMIFS(Xuat!$G$5:$G$1000,Xuat!$C$5:$C$1000,DATE(Thang!$E$4,Thang!$C$4,BF$2),Xuat!$D$5:$D$1000,Loc!$A153)</f>
        <v>0</v>
      </c>
      <c r="BG153" s="1">
        <f>SUMIFS(Xuat!$G$5:$G$1000,Xuat!$C$5:$C$1000,DATE(Thang!$E$4,Thang!$C$4,BG$2),Xuat!$D$5:$D$1000,Loc!$A153)</f>
        <v>0</v>
      </c>
      <c r="BH153" s="1">
        <f>SUMIFS(Xuat!$G$5:$G$1000,Xuat!$C$5:$C$1000,DATE(Thang!$E$4,Thang!$C$4,BH$2),Xuat!$D$5:$D$1000,Loc!$A153)</f>
        <v>0</v>
      </c>
      <c r="BI153" s="1">
        <f>SUMIFS(Xuat!$G$5:$G$1000,Xuat!$C$5:$C$1000,DATE(Thang!$E$4,Thang!$C$4,BI$2),Xuat!$D$5:$D$1000,Loc!$A153)</f>
        <v>0</v>
      </c>
      <c r="BJ153" s="1">
        <f>SUMIFS(Xuat!$G$5:$G$1000,Xuat!$C$5:$C$1000,DATE(Thang!$E$4,Thang!$C$4,BJ$2),Xuat!$D$5:$D$1000,Loc!$A153)</f>
        <v>0</v>
      </c>
      <c r="BK153" s="1">
        <f>SUMIFS(Xuat!$G$5:$G$1000,Xuat!$C$5:$C$1000,DATE(Thang!$E$4,Thang!$C$4,BK$2),Xuat!$D$5:$D$1000,Loc!$A153)</f>
        <v>0</v>
      </c>
      <c r="BL153" s="1">
        <f>SUMIFS(Xuat!$G$5:$G$1000,Xuat!$C$5:$C$1000,DATE(Thang!$E$4,Thang!$C$4,BL$2),Xuat!$D$5:$D$1000,Loc!$A153)</f>
        <v>0</v>
      </c>
      <c r="BM153" s="1">
        <f>SUMIFS(Xuat!$G$5:$G$1000,Xuat!$C$5:$C$1000,DATE(Thang!$E$4,Thang!$C$4,BM$2),Xuat!$D$5:$D$1000,Loc!$A153)</f>
        <v>0</v>
      </c>
      <c r="BN153" s="1">
        <f>SUMIFS(Xuat!$G$5:$G$1000,Xuat!$C$5:$C$1000,DATE(Thang!$E$4,Thang!$C$4,BN$2),Xuat!$D$5:$D$1000,Loc!$A153)</f>
        <v>0</v>
      </c>
      <c r="BO153" s="1">
        <f>SUMIFS(Xuat!$G$5:$G$1000,Xuat!$C$5:$C$1000,DATE(Thang!$E$4,Thang!$C$4,BO$2),Xuat!$D$5:$D$1000,Loc!$A153)</f>
        <v>0</v>
      </c>
    </row>
    <row r="154" spans="1:67" x14ac:dyDescent="0.2">
      <c r="A154" s="2">
        <f>DM!C154</f>
        <v>0</v>
      </c>
      <c r="B154" s="3">
        <f>VLOOKUP(A154,Tondau!$B$5:$F$500,3,0)</f>
        <v>0</v>
      </c>
      <c r="C154" s="3">
        <f t="shared" si="8"/>
        <v>0</v>
      </c>
      <c r="D154" s="3">
        <f t="shared" si="9"/>
        <v>0</v>
      </c>
      <c r="E154" s="3">
        <f t="shared" si="10"/>
        <v>0</v>
      </c>
      <c r="F154" s="7">
        <f>SUMIFS(Nhap!$I$5:$I$1000,Nhap!$E$5:$E$1000,DATE(Thang!$E$4,Thang!$C$4,Loc!$F$2),Nhap!$F$5:$F$1000,Loc!A154)</f>
        <v>0</v>
      </c>
      <c r="G154" s="7">
        <f>SUMIFS(Nhap!$I$5:$I$1000,Nhap!$E$5:$E$1000,DATE(Thang!$E$4,Thang!$C$4,Loc!$G$2),Nhap!$F$5:$F$1000,Loc!A154)</f>
        <v>0</v>
      </c>
      <c r="H154" s="7">
        <f>SUMIFS(Nhap!$I$5:$I$1000,Nhap!$E$5:$E$1000,DATE(Thang!$E$4,Thang!$C$4,Loc!$H$2),Nhap!$F$5:$F$1000,Loc!A154)</f>
        <v>0</v>
      </c>
      <c r="I154" s="7">
        <f>SUMIFS(Nhap!$I$5:$I$1000,Nhap!$E$5:$E$1000,DATE(Thang!$E$4,Thang!$C$4,Loc!$I$2),Nhap!$F$5:$F$1000,Loc!A154)</f>
        <v>0</v>
      </c>
      <c r="J154" s="7">
        <f>SUMIFS(Nhap!$I$5:$I$1000,Nhap!$E$5:$E$1000,DATE(Thang!$E$4,Thang!$C$4,Loc!$J$2),Nhap!$F$5:$F$1000,Loc!A154)</f>
        <v>0</v>
      </c>
      <c r="K154" s="7">
        <f>SUMIFS(Nhap!$I$5:$I$1000,Nhap!$E$5:$E$1000,DATE(Thang!$E$4,Thang!$C$4,Loc!$K$2),Nhap!$F$5:$F$1000,Loc!A154)</f>
        <v>0</v>
      </c>
      <c r="L154" s="7">
        <f>SUMIFS(Nhap!$I$5:$I$1000,Nhap!$E$5:$E$1000,DATE(Thang!$E$4,Thang!$C$4,Loc!$L$2),Nhap!$F$5:$F$1000,Loc!A154)</f>
        <v>0</v>
      </c>
      <c r="M154" s="7">
        <f>SUMIFS(Nhap!$I$5:$I$1000,Nhap!$E$5:$E$1000,DATE(Thang!$E$4,Thang!$C$4,Loc!$M$2),Nhap!$F$5:$F$1000,Loc!A154)</f>
        <v>0</v>
      </c>
      <c r="N154" s="7">
        <f>SUMIFS(Nhap!$I$5:$I$1000,Nhap!$E$5:$E$1000,DATE(Thang!$E$4,Thang!$C$4,Loc!$N$2),Nhap!$F$5:$F$1000,Loc!A154)</f>
        <v>0</v>
      </c>
      <c r="O154" s="7">
        <f>SUMIFS(Nhap!$I$5:$I$1000,Nhap!$E$5:$E$1000,DATE(Thang!$E$4,Thang!$C$4,Loc!$O$2),Nhap!$F$5:$F$1000,Loc!A154)</f>
        <v>0</v>
      </c>
      <c r="P154" s="7">
        <f>SUMIFS(Nhap!$I$5:$I$1000,Nhap!$E$5:$E$1000,DATE(Thang!$E$4,Thang!$C$4,Loc!$P$2),Nhap!$F$5:$F$1000,Loc!A154)</f>
        <v>0</v>
      </c>
      <c r="Q154" s="7">
        <f>SUMIFS(Nhap!$I$5:$I$1000,Nhap!$E$5:$E$1000,DATE(Thang!$E$4,Thang!$C$4,Loc!$Q$2),Nhap!$F$5:$F$1000,Loc!A154)</f>
        <v>0</v>
      </c>
      <c r="R154" s="7">
        <f>SUMIFS(Nhap!$I$5:$I$1000,Nhap!$E$5:$E$1000,DATE(Thang!$E$4,Thang!$C$4,Loc!$R$2),Nhap!$F$5:$F$1000,Loc!A154)</f>
        <v>0</v>
      </c>
      <c r="S154" s="7">
        <f>SUMIFS(Nhap!$I$5:$I$1000,Nhap!$E$5:$E$1000,DATE(Thang!$E$4,Thang!$C$4,Loc!$S$2),Nhap!$F$5:$F$1000,Loc!A154)</f>
        <v>0</v>
      </c>
      <c r="T154" s="7">
        <f>SUMIFS(Nhap!$I$5:$I$1000,Nhap!$E$5:$E$1000,DATE(Thang!$E$4,Thang!$C$4,Loc!$T$2),Nhap!$F$5:$F$1000,Loc!A154)</f>
        <v>0</v>
      </c>
      <c r="U154" s="7">
        <f>SUMIFS(Nhap!$I$5:$I$1000,Nhap!$E$5:$E$1000,DATE(Thang!$E$4,Thang!$C$4,Loc!$U$2),Nhap!$F$5:$F$1000,Loc!A154)</f>
        <v>0</v>
      </c>
      <c r="V154" s="7">
        <f>SUMIFS(Nhap!$I$5:$I$1000,Nhap!$E$5:$E$1000,DATE(Thang!$E$4,Thang!$C$4,Loc!$V$2),Nhap!$F$5:$F$1000,Loc!A154)</f>
        <v>0</v>
      </c>
      <c r="W154" s="7">
        <f>SUMIFS(Nhap!$I$5:$I$1000,Nhap!$E$5:$E$1000,DATE(Thang!$E$4,Thang!$C$4,Loc!$W$2),Nhap!$F$5:$F$1000,Loc!A154)</f>
        <v>0</v>
      </c>
      <c r="X154" s="7">
        <f>SUMIFS(Nhap!$I$5:$I$1000,Nhap!$E$5:$E$1000,DATE(Thang!$E$4,Thang!$C$4,Loc!$X$2),Nhap!$F$5:$F$1000,Loc!A154)</f>
        <v>0</v>
      </c>
      <c r="Y154" s="7">
        <f>SUMIFS(Nhap!$I$5:$I$1000,Nhap!$E$5:$E$1000,DATE(Thang!$E$4,Thang!$C$4,Loc!$Y$2),Nhap!$F$5:$F$1000,Loc!A154)</f>
        <v>0</v>
      </c>
      <c r="Z154" s="7">
        <f>SUMIFS(Nhap!$I$5:$I$1000,Nhap!$E$5:$E$1000,DATE(Thang!$E$4,Thang!$C$4,Loc!$Z$2),Nhap!$F$5:$F$1000,Loc!A154)</f>
        <v>0</v>
      </c>
      <c r="AA154" s="7">
        <f>SUMIFS(Nhap!$I$5:$I$1000,Nhap!$E$5:$E$1000,DATE(Thang!$E$4,Thang!$C$4,Loc!$AA$2),Nhap!$F$5:$F$1000,Loc!A154)</f>
        <v>0</v>
      </c>
      <c r="AB154" s="7">
        <f>SUMIFS(Nhap!$I$5:$I$1000,Nhap!$E$5:$E$1000,DATE(Thang!$E$4,Thang!$C$4,Loc!$AB$2),Nhap!$F$5:$F$1000,Loc!A154)</f>
        <v>0</v>
      </c>
      <c r="AC154" s="7">
        <f>SUMIFS(Nhap!$I$5:$I$1000,Nhap!$E$5:$E$1000,DATE(Thang!$E$4,Thang!$C$4,Loc!$AC$2),Nhap!$F$5:$F$1000,Loc!A154)</f>
        <v>0</v>
      </c>
      <c r="AD154" s="7">
        <f>SUMIFS(Nhap!$I$5:$I$1000,Nhap!$E$5:$E$1000,DATE(Thang!$E$4,Thang!$C$4,Loc!$AD$2),Nhap!$F$5:$F$1000,Loc!$A$5)</f>
        <v>0</v>
      </c>
      <c r="AE154" s="7">
        <f>SUMIFS(Nhap!$I$5:$I$1000,Nhap!$E$5:$E$1000,DATE(Thang!$E$4,Thang!$C$4,Loc!$AE$2),Nhap!$F$5:$F$1000,Loc!A154)</f>
        <v>0</v>
      </c>
      <c r="AF154" s="7">
        <f>SUMIFS(Nhap!$I$5:$I$1000,Nhap!$E$5:$E$1000,DATE(Thang!$E$4,Thang!$C$4,Loc!$AF$2),Nhap!$F$5:$F$1000,Loc!A154)</f>
        <v>0</v>
      </c>
      <c r="AG154" s="7">
        <f>SUMIFS(Nhap!$I$5:$I$1000,Nhap!$E$5:$E$1000,DATE(Thang!$E$4,Thang!$C$4,Loc!$AG$2),Nhap!$F$5:$F$1000,Loc!A154)</f>
        <v>0</v>
      </c>
      <c r="AH154" s="7">
        <f>SUMIFS(Nhap!$I$5:$I$1000,Nhap!$E$5:$E$1000,DATE(Thang!$E$4,Thang!$C$4,Loc!$AH$2),Nhap!$F$5:$F$1000,Loc!A154)</f>
        <v>0</v>
      </c>
      <c r="AI154" s="7">
        <f>SUMIFS(Nhap!$I$5:$I$1000,Nhap!$E$5:$E$1000,DATE(Thang!$E$4,Thang!$C$4,Loc!$AI$2),Nhap!$F$5:$F$1000,Loc!A154)</f>
        <v>0</v>
      </c>
      <c r="AJ154" s="7">
        <f>SUMIFS(Nhap!$I$5:$I$1000,Nhap!$E$5:$E$1000,DATE(Thang!$E$4,Thang!$C$4,Loc!$AJ$2),Nhap!$F$5:$F$1000,Loc!A154)</f>
        <v>0</v>
      </c>
      <c r="AK154" s="1">
        <f>SUMIFS(Xuat!$G$5:$G$1000,Xuat!$C$5:$C$1000,DATE(Thang!$E$4,Thang!$C$4,AK$2),Xuat!$D$5:$D$1000,Loc!$A154)</f>
        <v>0</v>
      </c>
      <c r="AL154" s="1">
        <f>SUMIFS(Xuat!$G$5:$G$1000,Xuat!$C$5:$C$1000,DATE(Thang!$E$4,Thang!$C$4,AL$2),Xuat!$D$5:$D$1000,Loc!$A154)</f>
        <v>0</v>
      </c>
      <c r="AM154" s="1">
        <f>SUMIFS(Xuat!$G$5:$G$1000,Xuat!$C$5:$C$1000,DATE(Thang!$E$4,Thang!$C$4,AM$2),Xuat!$D$5:$D$1000,Loc!$A154)</f>
        <v>0</v>
      </c>
      <c r="AN154" s="1">
        <f>SUMIFS(Xuat!$G$5:$G$1000,Xuat!$C$5:$C$1000,DATE(Thang!$E$4,Thang!$C$4,AN$2),Xuat!$D$5:$D$1000,Loc!$A154)</f>
        <v>0</v>
      </c>
      <c r="AO154" s="1">
        <f>SUMIFS(Xuat!$G$5:$G$1000,Xuat!$C$5:$C$1000,DATE(Thang!$E$4,Thang!$C$4,AO$2),Xuat!$D$5:$D$1000,Loc!$A154)</f>
        <v>0</v>
      </c>
      <c r="AP154" s="1">
        <f>SUMIFS(Xuat!$G$5:$G$1000,Xuat!$C$5:$C$1000,DATE(Thang!$E$4,Thang!$C$4,AP$2),Xuat!$D$5:$D$1000,Loc!$A154)</f>
        <v>0</v>
      </c>
      <c r="AQ154" s="1">
        <f>SUMIFS(Xuat!$G$5:$G$1000,Xuat!$C$5:$C$1000,DATE(Thang!$E$4,Thang!$C$4,AQ$2),Xuat!$D$5:$D$1000,Loc!$A154)</f>
        <v>0</v>
      </c>
      <c r="AR154" s="1">
        <f>SUMIFS(Xuat!$G$5:$G$1000,Xuat!$C$5:$C$1000,DATE(Thang!$E$4,Thang!$C$4,AR$2),Xuat!$D$5:$D$1000,Loc!$A154)</f>
        <v>0</v>
      </c>
      <c r="AS154" s="1">
        <f>SUMIFS(Xuat!$G$5:$G$1000,Xuat!$C$5:$C$1000,DATE(Thang!$E$4,Thang!$C$4,AS$2),Xuat!$D$5:$D$1000,Loc!$A154)</f>
        <v>0</v>
      </c>
      <c r="AT154" s="1">
        <f>SUMIFS(Xuat!$G$5:$G$1000,Xuat!$C$5:$C$1000,DATE(Thang!$E$4,Thang!$C$4,AT$2),Xuat!$D$5:$D$1000,Loc!$A154)</f>
        <v>0</v>
      </c>
      <c r="AU154" s="1">
        <f>SUMIFS(Xuat!$G$5:$G$1000,Xuat!$C$5:$C$1000,DATE(Thang!$E$4,Thang!$C$4,AU$2),Xuat!$D$5:$D$1000,Loc!$A154)</f>
        <v>0</v>
      </c>
      <c r="AV154" s="1">
        <f>SUMIFS(Xuat!$G$5:$G$1000,Xuat!$C$5:$C$1000,DATE(Thang!$E$4,Thang!$C$4,AV$2),Xuat!$D$5:$D$1000,Loc!$A154)</f>
        <v>0</v>
      </c>
      <c r="AW154" s="1">
        <f>SUMIFS(Xuat!$G$5:$G$1000,Xuat!$C$5:$C$1000,DATE(Thang!$E$4,Thang!$C$4,AW$2),Xuat!$D$5:$D$1000,Loc!$A154)</f>
        <v>0</v>
      </c>
      <c r="AX154" s="1">
        <f>SUMIFS(Xuat!$G$5:$G$1000,Xuat!$C$5:$C$1000,DATE(Thang!$E$4,Thang!$C$4,AX$2),Xuat!$D$5:$D$1000,Loc!$A154)</f>
        <v>0</v>
      </c>
      <c r="AY154" s="1">
        <f>SUMIFS(Xuat!$G$5:$G$1000,Xuat!$C$5:$C$1000,DATE(Thang!$E$4,Thang!$C$4,AY$2),Xuat!$D$5:$D$1000,Loc!$A154)</f>
        <v>0</v>
      </c>
      <c r="AZ154" s="1">
        <f>SUMIFS(Xuat!$G$5:$G$1000,Xuat!$C$5:$C$1000,DATE(Thang!$E$4,Thang!$C$4,AZ$2),Xuat!$D$5:$D$1000,Loc!$A154)</f>
        <v>0</v>
      </c>
      <c r="BA154" s="1">
        <f>SUMIFS(Xuat!$G$5:$G$1000,Xuat!$C$5:$C$1000,DATE(Thang!$E$4,Thang!$C$4,BA$2),Xuat!$D$5:$D$1000,Loc!$A154)</f>
        <v>0</v>
      </c>
      <c r="BB154" s="1">
        <f>SUMIFS(Xuat!$G$5:$G$1000,Xuat!$C$5:$C$1000,DATE(Thang!$E$4,Thang!$C$4,BB$2),Xuat!$D$5:$D$1000,Loc!$A154)</f>
        <v>0</v>
      </c>
      <c r="BC154" s="1">
        <f>SUMIFS(Xuat!$G$5:$G$1000,Xuat!$C$5:$C$1000,DATE(Thang!$E$4,Thang!$C$4,BC$2),Xuat!$D$5:$D$1000,Loc!$A154)</f>
        <v>0</v>
      </c>
      <c r="BD154" s="1">
        <f>SUMIFS(Xuat!$G$5:$G$1000,Xuat!$C$5:$C$1000,DATE(Thang!$E$4,Thang!$C$4,BD$2),Xuat!$D$5:$D$1000,Loc!$A154)</f>
        <v>0</v>
      </c>
      <c r="BE154" s="1">
        <f>SUMIFS(Xuat!$G$5:$G$1000,Xuat!$C$5:$C$1000,DATE(Thang!$E$4,Thang!$C$4,BE$2),Xuat!$D$5:$D$1000,Loc!$A154)</f>
        <v>0</v>
      </c>
      <c r="BF154" s="1">
        <f>SUMIFS(Xuat!$G$5:$G$1000,Xuat!$C$5:$C$1000,DATE(Thang!$E$4,Thang!$C$4,BF$2),Xuat!$D$5:$D$1000,Loc!$A154)</f>
        <v>0</v>
      </c>
      <c r="BG154" s="1">
        <f>SUMIFS(Xuat!$G$5:$G$1000,Xuat!$C$5:$C$1000,DATE(Thang!$E$4,Thang!$C$4,BG$2),Xuat!$D$5:$D$1000,Loc!$A154)</f>
        <v>0</v>
      </c>
      <c r="BH154" s="1">
        <f>SUMIFS(Xuat!$G$5:$G$1000,Xuat!$C$5:$C$1000,DATE(Thang!$E$4,Thang!$C$4,BH$2),Xuat!$D$5:$D$1000,Loc!$A154)</f>
        <v>0</v>
      </c>
      <c r="BI154" s="1">
        <f>SUMIFS(Xuat!$G$5:$G$1000,Xuat!$C$5:$C$1000,DATE(Thang!$E$4,Thang!$C$4,BI$2),Xuat!$D$5:$D$1000,Loc!$A154)</f>
        <v>0</v>
      </c>
      <c r="BJ154" s="1">
        <f>SUMIFS(Xuat!$G$5:$G$1000,Xuat!$C$5:$C$1000,DATE(Thang!$E$4,Thang!$C$4,BJ$2),Xuat!$D$5:$D$1000,Loc!$A154)</f>
        <v>0</v>
      </c>
      <c r="BK154" s="1">
        <f>SUMIFS(Xuat!$G$5:$G$1000,Xuat!$C$5:$C$1000,DATE(Thang!$E$4,Thang!$C$4,BK$2),Xuat!$D$5:$D$1000,Loc!$A154)</f>
        <v>0</v>
      </c>
      <c r="BL154" s="1">
        <f>SUMIFS(Xuat!$G$5:$G$1000,Xuat!$C$5:$C$1000,DATE(Thang!$E$4,Thang!$C$4,BL$2),Xuat!$D$5:$D$1000,Loc!$A154)</f>
        <v>0</v>
      </c>
      <c r="BM154" s="1">
        <f>SUMIFS(Xuat!$G$5:$G$1000,Xuat!$C$5:$C$1000,DATE(Thang!$E$4,Thang!$C$4,BM$2),Xuat!$D$5:$D$1000,Loc!$A154)</f>
        <v>0</v>
      </c>
      <c r="BN154" s="1">
        <f>SUMIFS(Xuat!$G$5:$G$1000,Xuat!$C$5:$C$1000,DATE(Thang!$E$4,Thang!$C$4,BN$2),Xuat!$D$5:$D$1000,Loc!$A154)</f>
        <v>0</v>
      </c>
      <c r="BO154" s="1">
        <f>SUMIFS(Xuat!$G$5:$G$1000,Xuat!$C$5:$C$1000,DATE(Thang!$E$4,Thang!$C$4,BO$2),Xuat!$D$5:$D$1000,Loc!$A154)</f>
        <v>0</v>
      </c>
    </row>
    <row r="155" spans="1:67" x14ac:dyDescent="0.2">
      <c r="A155" s="2">
        <f>DM!C155</f>
        <v>0</v>
      </c>
      <c r="B155" s="3">
        <f>VLOOKUP(A155,Tondau!$B$5:$F$500,3,0)</f>
        <v>0</v>
      </c>
      <c r="C155" s="3">
        <f t="shared" si="8"/>
        <v>0</v>
      </c>
      <c r="D155" s="3">
        <f t="shared" si="9"/>
        <v>0</v>
      </c>
      <c r="E155" s="3">
        <f t="shared" si="10"/>
        <v>0</v>
      </c>
      <c r="F155" s="7">
        <f>SUMIFS(Nhap!$I$5:$I$1000,Nhap!$E$5:$E$1000,DATE(Thang!$E$4,Thang!$C$4,Loc!$F$2),Nhap!$F$5:$F$1000,Loc!A155)</f>
        <v>0</v>
      </c>
      <c r="G155" s="7">
        <f>SUMIFS(Nhap!$I$5:$I$1000,Nhap!$E$5:$E$1000,DATE(Thang!$E$4,Thang!$C$4,Loc!$G$2),Nhap!$F$5:$F$1000,Loc!A155)</f>
        <v>0</v>
      </c>
      <c r="H155" s="7">
        <f>SUMIFS(Nhap!$I$5:$I$1000,Nhap!$E$5:$E$1000,DATE(Thang!$E$4,Thang!$C$4,Loc!$H$2),Nhap!$F$5:$F$1000,Loc!A155)</f>
        <v>0</v>
      </c>
      <c r="I155" s="7">
        <f>SUMIFS(Nhap!$I$5:$I$1000,Nhap!$E$5:$E$1000,DATE(Thang!$E$4,Thang!$C$4,Loc!$I$2),Nhap!$F$5:$F$1000,Loc!A155)</f>
        <v>0</v>
      </c>
      <c r="J155" s="7">
        <f>SUMIFS(Nhap!$I$5:$I$1000,Nhap!$E$5:$E$1000,DATE(Thang!$E$4,Thang!$C$4,Loc!$J$2),Nhap!$F$5:$F$1000,Loc!A155)</f>
        <v>0</v>
      </c>
      <c r="K155" s="7">
        <f>SUMIFS(Nhap!$I$5:$I$1000,Nhap!$E$5:$E$1000,DATE(Thang!$E$4,Thang!$C$4,Loc!$K$2),Nhap!$F$5:$F$1000,Loc!A155)</f>
        <v>0</v>
      </c>
      <c r="L155" s="7">
        <f>SUMIFS(Nhap!$I$5:$I$1000,Nhap!$E$5:$E$1000,DATE(Thang!$E$4,Thang!$C$4,Loc!$L$2),Nhap!$F$5:$F$1000,Loc!A155)</f>
        <v>0</v>
      </c>
      <c r="M155" s="7">
        <f>SUMIFS(Nhap!$I$5:$I$1000,Nhap!$E$5:$E$1000,DATE(Thang!$E$4,Thang!$C$4,Loc!$M$2),Nhap!$F$5:$F$1000,Loc!A155)</f>
        <v>0</v>
      </c>
      <c r="N155" s="7">
        <f>SUMIFS(Nhap!$I$5:$I$1000,Nhap!$E$5:$E$1000,DATE(Thang!$E$4,Thang!$C$4,Loc!$N$2),Nhap!$F$5:$F$1000,Loc!A155)</f>
        <v>0</v>
      </c>
      <c r="O155" s="7">
        <f>SUMIFS(Nhap!$I$5:$I$1000,Nhap!$E$5:$E$1000,DATE(Thang!$E$4,Thang!$C$4,Loc!$O$2),Nhap!$F$5:$F$1000,Loc!A155)</f>
        <v>0</v>
      </c>
      <c r="P155" s="7">
        <f>SUMIFS(Nhap!$I$5:$I$1000,Nhap!$E$5:$E$1000,DATE(Thang!$E$4,Thang!$C$4,Loc!$P$2),Nhap!$F$5:$F$1000,Loc!A155)</f>
        <v>0</v>
      </c>
      <c r="Q155" s="7">
        <f>SUMIFS(Nhap!$I$5:$I$1000,Nhap!$E$5:$E$1000,DATE(Thang!$E$4,Thang!$C$4,Loc!$Q$2),Nhap!$F$5:$F$1000,Loc!A155)</f>
        <v>0</v>
      </c>
      <c r="R155" s="7">
        <f>SUMIFS(Nhap!$I$5:$I$1000,Nhap!$E$5:$E$1000,DATE(Thang!$E$4,Thang!$C$4,Loc!$R$2),Nhap!$F$5:$F$1000,Loc!A155)</f>
        <v>0</v>
      </c>
      <c r="S155" s="7">
        <f>SUMIFS(Nhap!$I$5:$I$1000,Nhap!$E$5:$E$1000,DATE(Thang!$E$4,Thang!$C$4,Loc!$S$2),Nhap!$F$5:$F$1000,Loc!A155)</f>
        <v>0</v>
      </c>
      <c r="T155" s="7">
        <f>SUMIFS(Nhap!$I$5:$I$1000,Nhap!$E$5:$E$1000,DATE(Thang!$E$4,Thang!$C$4,Loc!$T$2),Nhap!$F$5:$F$1000,Loc!A155)</f>
        <v>0</v>
      </c>
      <c r="U155" s="7">
        <f>SUMIFS(Nhap!$I$5:$I$1000,Nhap!$E$5:$E$1000,DATE(Thang!$E$4,Thang!$C$4,Loc!$U$2),Nhap!$F$5:$F$1000,Loc!A155)</f>
        <v>0</v>
      </c>
      <c r="V155" s="7">
        <f>SUMIFS(Nhap!$I$5:$I$1000,Nhap!$E$5:$E$1000,DATE(Thang!$E$4,Thang!$C$4,Loc!$V$2),Nhap!$F$5:$F$1000,Loc!A155)</f>
        <v>0</v>
      </c>
      <c r="W155" s="7">
        <f>SUMIFS(Nhap!$I$5:$I$1000,Nhap!$E$5:$E$1000,DATE(Thang!$E$4,Thang!$C$4,Loc!$W$2),Nhap!$F$5:$F$1000,Loc!A155)</f>
        <v>0</v>
      </c>
      <c r="X155" s="7">
        <f>SUMIFS(Nhap!$I$5:$I$1000,Nhap!$E$5:$E$1000,DATE(Thang!$E$4,Thang!$C$4,Loc!$X$2),Nhap!$F$5:$F$1000,Loc!A155)</f>
        <v>0</v>
      </c>
      <c r="Y155" s="7">
        <f>SUMIFS(Nhap!$I$5:$I$1000,Nhap!$E$5:$E$1000,DATE(Thang!$E$4,Thang!$C$4,Loc!$Y$2),Nhap!$F$5:$F$1000,Loc!A155)</f>
        <v>0</v>
      </c>
      <c r="Z155" s="7">
        <f>SUMIFS(Nhap!$I$5:$I$1000,Nhap!$E$5:$E$1000,DATE(Thang!$E$4,Thang!$C$4,Loc!$Z$2),Nhap!$F$5:$F$1000,Loc!A155)</f>
        <v>0</v>
      </c>
      <c r="AA155" s="7">
        <f>SUMIFS(Nhap!$I$5:$I$1000,Nhap!$E$5:$E$1000,DATE(Thang!$E$4,Thang!$C$4,Loc!$AA$2),Nhap!$F$5:$F$1000,Loc!A155)</f>
        <v>0</v>
      </c>
      <c r="AB155" s="7">
        <f>SUMIFS(Nhap!$I$5:$I$1000,Nhap!$E$5:$E$1000,DATE(Thang!$E$4,Thang!$C$4,Loc!$AB$2),Nhap!$F$5:$F$1000,Loc!A155)</f>
        <v>0</v>
      </c>
      <c r="AC155" s="7">
        <f>SUMIFS(Nhap!$I$5:$I$1000,Nhap!$E$5:$E$1000,DATE(Thang!$E$4,Thang!$C$4,Loc!$AC$2),Nhap!$F$5:$F$1000,Loc!A155)</f>
        <v>0</v>
      </c>
      <c r="AD155" s="7">
        <f>SUMIFS(Nhap!$I$5:$I$1000,Nhap!$E$5:$E$1000,DATE(Thang!$E$4,Thang!$C$4,Loc!$AD$2),Nhap!$F$5:$F$1000,Loc!$A$5)</f>
        <v>0</v>
      </c>
      <c r="AE155" s="7">
        <f>SUMIFS(Nhap!$I$5:$I$1000,Nhap!$E$5:$E$1000,DATE(Thang!$E$4,Thang!$C$4,Loc!$AE$2),Nhap!$F$5:$F$1000,Loc!A155)</f>
        <v>0</v>
      </c>
      <c r="AF155" s="7">
        <f>SUMIFS(Nhap!$I$5:$I$1000,Nhap!$E$5:$E$1000,DATE(Thang!$E$4,Thang!$C$4,Loc!$AF$2),Nhap!$F$5:$F$1000,Loc!A155)</f>
        <v>0</v>
      </c>
      <c r="AG155" s="7">
        <f>SUMIFS(Nhap!$I$5:$I$1000,Nhap!$E$5:$E$1000,DATE(Thang!$E$4,Thang!$C$4,Loc!$AG$2),Nhap!$F$5:$F$1000,Loc!A155)</f>
        <v>0</v>
      </c>
      <c r="AH155" s="7">
        <f>SUMIFS(Nhap!$I$5:$I$1000,Nhap!$E$5:$E$1000,DATE(Thang!$E$4,Thang!$C$4,Loc!$AH$2),Nhap!$F$5:$F$1000,Loc!A155)</f>
        <v>0</v>
      </c>
      <c r="AI155" s="7">
        <f>SUMIFS(Nhap!$I$5:$I$1000,Nhap!$E$5:$E$1000,DATE(Thang!$E$4,Thang!$C$4,Loc!$AI$2),Nhap!$F$5:$F$1000,Loc!A155)</f>
        <v>0</v>
      </c>
      <c r="AJ155" s="7">
        <f>SUMIFS(Nhap!$I$5:$I$1000,Nhap!$E$5:$E$1000,DATE(Thang!$E$4,Thang!$C$4,Loc!$AJ$2),Nhap!$F$5:$F$1000,Loc!A155)</f>
        <v>0</v>
      </c>
      <c r="AK155" s="1">
        <f>SUMIFS(Xuat!$G$5:$G$1000,Xuat!$C$5:$C$1000,DATE(Thang!$E$4,Thang!$C$4,AK$2),Xuat!$D$5:$D$1000,Loc!$A155)</f>
        <v>0</v>
      </c>
      <c r="AL155" s="1">
        <f>SUMIFS(Xuat!$G$5:$G$1000,Xuat!$C$5:$C$1000,DATE(Thang!$E$4,Thang!$C$4,AL$2),Xuat!$D$5:$D$1000,Loc!$A155)</f>
        <v>0</v>
      </c>
      <c r="AM155" s="1">
        <f>SUMIFS(Xuat!$G$5:$G$1000,Xuat!$C$5:$C$1000,DATE(Thang!$E$4,Thang!$C$4,AM$2),Xuat!$D$5:$D$1000,Loc!$A155)</f>
        <v>0</v>
      </c>
      <c r="AN155" s="1">
        <f>SUMIFS(Xuat!$G$5:$G$1000,Xuat!$C$5:$C$1000,DATE(Thang!$E$4,Thang!$C$4,AN$2),Xuat!$D$5:$D$1000,Loc!$A155)</f>
        <v>0</v>
      </c>
      <c r="AO155" s="1">
        <f>SUMIFS(Xuat!$G$5:$G$1000,Xuat!$C$5:$C$1000,DATE(Thang!$E$4,Thang!$C$4,AO$2),Xuat!$D$5:$D$1000,Loc!$A155)</f>
        <v>0</v>
      </c>
      <c r="AP155" s="1">
        <f>SUMIFS(Xuat!$G$5:$G$1000,Xuat!$C$5:$C$1000,DATE(Thang!$E$4,Thang!$C$4,AP$2),Xuat!$D$5:$D$1000,Loc!$A155)</f>
        <v>0</v>
      </c>
      <c r="AQ155" s="1">
        <f>SUMIFS(Xuat!$G$5:$G$1000,Xuat!$C$5:$C$1000,DATE(Thang!$E$4,Thang!$C$4,AQ$2),Xuat!$D$5:$D$1000,Loc!$A155)</f>
        <v>0</v>
      </c>
      <c r="AR155" s="1">
        <f>SUMIFS(Xuat!$G$5:$G$1000,Xuat!$C$5:$C$1000,DATE(Thang!$E$4,Thang!$C$4,AR$2),Xuat!$D$5:$D$1000,Loc!$A155)</f>
        <v>0</v>
      </c>
      <c r="AS155" s="1">
        <f>SUMIFS(Xuat!$G$5:$G$1000,Xuat!$C$5:$C$1000,DATE(Thang!$E$4,Thang!$C$4,AS$2),Xuat!$D$5:$D$1000,Loc!$A155)</f>
        <v>0</v>
      </c>
      <c r="AT155" s="1">
        <f>SUMIFS(Xuat!$G$5:$G$1000,Xuat!$C$5:$C$1000,DATE(Thang!$E$4,Thang!$C$4,AT$2),Xuat!$D$5:$D$1000,Loc!$A155)</f>
        <v>0</v>
      </c>
      <c r="AU155" s="1">
        <f>SUMIFS(Xuat!$G$5:$G$1000,Xuat!$C$5:$C$1000,DATE(Thang!$E$4,Thang!$C$4,AU$2),Xuat!$D$5:$D$1000,Loc!$A155)</f>
        <v>0</v>
      </c>
      <c r="AV155" s="1">
        <f>SUMIFS(Xuat!$G$5:$G$1000,Xuat!$C$5:$C$1000,DATE(Thang!$E$4,Thang!$C$4,AV$2),Xuat!$D$5:$D$1000,Loc!$A155)</f>
        <v>0</v>
      </c>
      <c r="AW155" s="1">
        <f>SUMIFS(Xuat!$G$5:$G$1000,Xuat!$C$5:$C$1000,DATE(Thang!$E$4,Thang!$C$4,AW$2),Xuat!$D$5:$D$1000,Loc!$A155)</f>
        <v>0</v>
      </c>
      <c r="AX155" s="1">
        <f>SUMIFS(Xuat!$G$5:$G$1000,Xuat!$C$5:$C$1000,DATE(Thang!$E$4,Thang!$C$4,AX$2),Xuat!$D$5:$D$1000,Loc!$A155)</f>
        <v>0</v>
      </c>
      <c r="AY155" s="1">
        <f>SUMIFS(Xuat!$G$5:$G$1000,Xuat!$C$5:$C$1000,DATE(Thang!$E$4,Thang!$C$4,AY$2),Xuat!$D$5:$D$1000,Loc!$A155)</f>
        <v>0</v>
      </c>
      <c r="AZ155" s="1">
        <f>SUMIFS(Xuat!$G$5:$G$1000,Xuat!$C$5:$C$1000,DATE(Thang!$E$4,Thang!$C$4,AZ$2),Xuat!$D$5:$D$1000,Loc!$A155)</f>
        <v>0</v>
      </c>
      <c r="BA155" s="1">
        <f>SUMIFS(Xuat!$G$5:$G$1000,Xuat!$C$5:$C$1000,DATE(Thang!$E$4,Thang!$C$4,BA$2),Xuat!$D$5:$D$1000,Loc!$A155)</f>
        <v>0</v>
      </c>
      <c r="BB155" s="1">
        <f>SUMIFS(Xuat!$G$5:$G$1000,Xuat!$C$5:$C$1000,DATE(Thang!$E$4,Thang!$C$4,BB$2),Xuat!$D$5:$D$1000,Loc!$A155)</f>
        <v>0</v>
      </c>
      <c r="BC155" s="1">
        <f>SUMIFS(Xuat!$G$5:$G$1000,Xuat!$C$5:$C$1000,DATE(Thang!$E$4,Thang!$C$4,BC$2),Xuat!$D$5:$D$1000,Loc!$A155)</f>
        <v>0</v>
      </c>
      <c r="BD155" s="1">
        <f>SUMIFS(Xuat!$G$5:$G$1000,Xuat!$C$5:$C$1000,DATE(Thang!$E$4,Thang!$C$4,BD$2),Xuat!$D$5:$D$1000,Loc!$A155)</f>
        <v>0</v>
      </c>
      <c r="BE155" s="1">
        <f>SUMIFS(Xuat!$G$5:$G$1000,Xuat!$C$5:$C$1000,DATE(Thang!$E$4,Thang!$C$4,BE$2),Xuat!$D$5:$D$1000,Loc!$A155)</f>
        <v>0</v>
      </c>
      <c r="BF155" s="1">
        <f>SUMIFS(Xuat!$G$5:$G$1000,Xuat!$C$5:$C$1000,DATE(Thang!$E$4,Thang!$C$4,BF$2),Xuat!$D$5:$D$1000,Loc!$A155)</f>
        <v>0</v>
      </c>
      <c r="BG155" s="1">
        <f>SUMIFS(Xuat!$G$5:$G$1000,Xuat!$C$5:$C$1000,DATE(Thang!$E$4,Thang!$C$4,BG$2),Xuat!$D$5:$D$1000,Loc!$A155)</f>
        <v>0</v>
      </c>
      <c r="BH155" s="1">
        <f>SUMIFS(Xuat!$G$5:$G$1000,Xuat!$C$5:$C$1000,DATE(Thang!$E$4,Thang!$C$4,BH$2),Xuat!$D$5:$D$1000,Loc!$A155)</f>
        <v>0</v>
      </c>
      <c r="BI155" s="1">
        <f>SUMIFS(Xuat!$G$5:$G$1000,Xuat!$C$5:$C$1000,DATE(Thang!$E$4,Thang!$C$4,BI$2),Xuat!$D$5:$D$1000,Loc!$A155)</f>
        <v>0</v>
      </c>
      <c r="BJ155" s="1">
        <f>SUMIFS(Xuat!$G$5:$G$1000,Xuat!$C$5:$C$1000,DATE(Thang!$E$4,Thang!$C$4,BJ$2),Xuat!$D$5:$D$1000,Loc!$A155)</f>
        <v>0</v>
      </c>
      <c r="BK155" s="1">
        <f>SUMIFS(Xuat!$G$5:$G$1000,Xuat!$C$5:$C$1000,DATE(Thang!$E$4,Thang!$C$4,BK$2),Xuat!$D$5:$D$1000,Loc!$A155)</f>
        <v>0</v>
      </c>
      <c r="BL155" s="1">
        <f>SUMIFS(Xuat!$G$5:$G$1000,Xuat!$C$5:$C$1000,DATE(Thang!$E$4,Thang!$C$4,BL$2),Xuat!$D$5:$D$1000,Loc!$A155)</f>
        <v>0</v>
      </c>
      <c r="BM155" s="1">
        <f>SUMIFS(Xuat!$G$5:$G$1000,Xuat!$C$5:$C$1000,DATE(Thang!$E$4,Thang!$C$4,BM$2),Xuat!$D$5:$D$1000,Loc!$A155)</f>
        <v>0</v>
      </c>
      <c r="BN155" s="1">
        <f>SUMIFS(Xuat!$G$5:$G$1000,Xuat!$C$5:$C$1000,DATE(Thang!$E$4,Thang!$C$4,BN$2),Xuat!$D$5:$D$1000,Loc!$A155)</f>
        <v>0</v>
      </c>
      <c r="BO155" s="1">
        <f>SUMIFS(Xuat!$G$5:$G$1000,Xuat!$C$5:$C$1000,DATE(Thang!$E$4,Thang!$C$4,BO$2),Xuat!$D$5:$D$1000,Loc!$A155)</f>
        <v>0</v>
      </c>
    </row>
    <row r="156" spans="1:67" x14ac:dyDescent="0.2">
      <c r="A156" s="2">
        <f>DM!C156</f>
        <v>0</v>
      </c>
      <c r="B156" s="3">
        <f>VLOOKUP(A156,Tondau!$B$5:$F$500,3,0)</f>
        <v>0</v>
      </c>
      <c r="C156" s="3">
        <f t="shared" si="8"/>
        <v>0</v>
      </c>
      <c r="D156" s="3">
        <f t="shared" si="9"/>
        <v>0</v>
      </c>
      <c r="E156" s="3">
        <f t="shared" si="10"/>
        <v>0</v>
      </c>
      <c r="F156" s="7">
        <f>SUMIFS(Nhap!$I$5:$I$1000,Nhap!$E$5:$E$1000,DATE(Thang!$E$4,Thang!$C$4,Loc!$F$2),Nhap!$F$5:$F$1000,Loc!A156)</f>
        <v>0</v>
      </c>
      <c r="G156" s="7">
        <f>SUMIFS(Nhap!$I$5:$I$1000,Nhap!$E$5:$E$1000,DATE(Thang!$E$4,Thang!$C$4,Loc!$G$2),Nhap!$F$5:$F$1000,Loc!A156)</f>
        <v>0</v>
      </c>
      <c r="H156" s="7">
        <f>SUMIFS(Nhap!$I$5:$I$1000,Nhap!$E$5:$E$1000,DATE(Thang!$E$4,Thang!$C$4,Loc!$H$2),Nhap!$F$5:$F$1000,Loc!A156)</f>
        <v>0</v>
      </c>
      <c r="I156" s="7">
        <f>SUMIFS(Nhap!$I$5:$I$1000,Nhap!$E$5:$E$1000,DATE(Thang!$E$4,Thang!$C$4,Loc!$I$2),Nhap!$F$5:$F$1000,Loc!A156)</f>
        <v>0</v>
      </c>
      <c r="J156" s="7">
        <f>SUMIFS(Nhap!$I$5:$I$1000,Nhap!$E$5:$E$1000,DATE(Thang!$E$4,Thang!$C$4,Loc!$J$2),Nhap!$F$5:$F$1000,Loc!A156)</f>
        <v>0</v>
      </c>
      <c r="K156" s="7">
        <f>SUMIFS(Nhap!$I$5:$I$1000,Nhap!$E$5:$E$1000,DATE(Thang!$E$4,Thang!$C$4,Loc!$K$2),Nhap!$F$5:$F$1000,Loc!A156)</f>
        <v>0</v>
      </c>
      <c r="L156" s="7">
        <f>SUMIFS(Nhap!$I$5:$I$1000,Nhap!$E$5:$E$1000,DATE(Thang!$E$4,Thang!$C$4,Loc!$L$2),Nhap!$F$5:$F$1000,Loc!A156)</f>
        <v>0</v>
      </c>
      <c r="M156" s="7">
        <f>SUMIFS(Nhap!$I$5:$I$1000,Nhap!$E$5:$E$1000,DATE(Thang!$E$4,Thang!$C$4,Loc!$M$2),Nhap!$F$5:$F$1000,Loc!A156)</f>
        <v>0</v>
      </c>
      <c r="N156" s="7">
        <f>SUMIFS(Nhap!$I$5:$I$1000,Nhap!$E$5:$E$1000,DATE(Thang!$E$4,Thang!$C$4,Loc!$N$2),Nhap!$F$5:$F$1000,Loc!A156)</f>
        <v>0</v>
      </c>
      <c r="O156" s="7">
        <f>SUMIFS(Nhap!$I$5:$I$1000,Nhap!$E$5:$E$1000,DATE(Thang!$E$4,Thang!$C$4,Loc!$O$2),Nhap!$F$5:$F$1000,Loc!A156)</f>
        <v>0</v>
      </c>
      <c r="P156" s="7">
        <f>SUMIFS(Nhap!$I$5:$I$1000,Nhap!$E$5:$E$1000,DATE(Thang!$E$4,Thang!$C$4,Loc!$P$2),Nhap!$F$5:$F$1000,Loc!A156)</f>
        <v>0</v>
      </c>
      <c r="Q156" s="7">
        <f>SUMIFS(Nhap!$I$5:$I$1000,Nhap!$E$5:$E$1000,DATE(Thang!$E$4,Thang!$C$4,Loc!$Q$2),Nhap!$F$5:$F$1000,Loc!A156)</f>
        <v>0</v>
      </c>
      <c r="R156" s="7">
        <f>SUMIFS(Nhap!$I$5:$I$1000,Nhap!$E$5:$E$1000,DATE(Thang!$E$4,Thang!$C$4,Loc!$R$2),Nhap!$F$5:$F$1000,Loc!A156)</f>
        <v>0</v>
      </c>
      <c r="S156" s="7">
        <f>SUMIFS(Nhap!$I$5:$I$1000,Nhap!$E$5:$E$1000,DATE(Thang!$E$4,Thang!$C$4,Loc!$S$2),Nhap!$F$5:$F$1000,Loc!A156)</f>
        <v>0</v>
      </c>
      <c r="T156" s="7">
        <f>SUMIFS(Nhap!$I$5:$I$1000,Nhap!$E$5:$E$1000,DATE(Thang!$E$4,Thang!$C$4,Loc!$T$2),Nhap!$F$5:$F$1000,Loc!A156)</f>
        <v>0</v>
      </c>
      <c r="U156" s="7">
        <f>SUMIFS(Nhap!$I$5:$I$1000,Nhap!$E$5:$E$1000,DATE(Thang!$E$4,Thang!$C$4,Loc!$U$2),Nhap!$F$5:$F$1000,Loc!A156)</f>
        <v>0</v>
      </c>
      <c r="V156" s="7">
        <f>SUMIFS(Nhap!$I$5:$I$1000,Nhap!$E$5:$E$1000,DATE(Thang!$E$4,Thang!$C$4,Loc!$V$2),Nhap!$F$5:$F$1000,Loc!A156)</f>
        <v>0</v>
      </c>
      <c r="W156" s="7">
        <f>SUMIFS(Nhap!$I$5:$I$1000,Nhap!$E$5:$E$1000,DATE(Thang!$E$4,Thang!$C$4,Loc!$W$2),Nhap!$F$5:$F$1000,Loc!A156)</f>
        <v>0</v>
      </c>
      <c r="X156" s="7">
        <f>SUMIFS(Nhap!$I$5:$I$1000,Nhap!$E$5:$E$1000,DATE(Thang!$E$4,Thang!$C$4,Loc!$X$2),Nhap!$F$5:$F$1000,Loc!A156)</f>
        <v>0</v>
      </c>
      <c r="Y156" s="7">
        <f>SUMIFS(Nhap!$I$5:$I$1000,Nhap!$E$5:$E$1000,DATE(Thang!$E$4,Thang!$C$4,Loc!$Y$2),Nhap!$F$5:$F$1000,Loc!A156)</f>
        <v>0</v>
      </c>
      <c r="Z156" s="7">
        <f>SUMIFS(Nhap!$I$5:$I$1000,Nhap!$E$5:$E$1000,DATE(Thang!$E$4,Thang!$C$4,Loc!$Z$2),Nhap!$F$5:$F$1000,Loc!A156)</f>
        <v>0</v>
      </c>
      <c r="AA156" s="7">
        <f>SUMIFS(Nhap!$I$5:$I$1000,Nhap!$E$5:$E$1000,DATE(Thang!$E$4,Thang!$C$4,Loc!$AA$2),Nhap!$F$5:$F$1000,Loc!A156)</f>
        <v>0</v>
      </c>
      <c r="AB156" s="7">
        <f>SUMIFS(Nhap!$I$5:$I$1000,Nhap!$E$5:$E$1000,DATE(Thang!$E$4,Thang!$C$4,Loc!$AB$2),Nhap!$F$5:$F$1000,Loc!A156)</f>
        <v>0</v>
      </c>
      <c r="AC156" s="7">
        <f>SUMIFS(Nhap!$I$5:$I$1000,Nhap!$E$5:$E$1000,DATE(Thang!$E$4,Thang!$C$4,Loc!$AC$2),Nhap!$F$5:$F$1000,Loc!A156)</f>
        <v>0</v>
      </c>
      <c r="AD156" s="7">
        <f>SUMIFS(Nhap!$I$5:$I$1000,Nhap!$E$5:$E$1000,DATE(Thang!$E$4,Thang!$C$4,Loc!$AD$2),Nhap!$F$5:$F$1000,Loc!$A$5)</f>
        <v>0</v>
      </c>
      <c r="AE156" s="7">
        <f>SUMIFS(Nhap!$I$5:$I$1000,Nhap!$E$5:$E$1000,DATE(Thang!$E$4,Thang!$C$4,Loc!$AE$2),Nhap!$F$5:$F$1000,Loc!A156)</f>
        <v>0</v>
      </c>
      <c r="AF156" s="7">
        <f>SUMIFS(Nhap!$I$5:$I$1000,Nhap!$E$5:$E$1000,DATE(Thang!$E$4,Thang!$C$4,Loc!$AF$2),Nhap!$F$5:$F$1000,Loc!A156)</f>
        <v>0</v>
      </c>
      <c r="AG156" s="7">
        <f>SUMIFS(Nhap!$I$5:$I$1000,Nhap!$E$5:$E$1000,DATE(Thang!$E$4,Thang!$C$4,Loc!$AG$2),Nhap!$F$5:$F$1000,Loc!A156)</f>
        <v>0</v>
      </c>
      <c r="AH156" s="7">
        <f>SUMIFS(Nhap!$I$5:$I$1000,Nhap!$E$5:$E$1000,DATE(Thang!$E$4,Thang!$C$4,Loc!$AH$2),Nhap!$F$5:$F$1000,Loc!A156)</f>
        <v>0</v>
      </c>
      <c r="AI156" s="7">
        <f>SUMIFS(Nhap!$I$5:$I$1000,Nhap!$E$5:$E$1000,DATE(Thang!$E$4,Thang!$C$4,Loc!$AI$2),Nhap!$F$5:$F$1000,Loc!A156)</f>
        <v>0</v>
      </c>
      <c r="AJ156" s="7">
        <f>SUMIFS(Nhap!$I$5:$I$1000,Nhap!$E$5:$E$1000,DATE(Thang!$E$4,Thang!$C$4,Loc!$AJ$2),Nhap!$F$5:$F$1000,Loc!A156)</f>
        <v>0</v>
      </c>
      <c r="AK156" s="1">
        <f>SUMIFS(Xuat!$G$5:$G$1000,Xuat!$C$5:$C$1000,DATE(Thang!$E$4,Thang!$C$4,AK$2),Xuat!$D$5:$D$1000,Loc!$A156)</f>
        <v>0</v>
      </c>
      <c r="AL156" s="1">
        <f>SUMIFS(Xuat!$G$5:$G$1000,Xuat!$C$5:$C$1000,DATE(Thang!$E$4,Thang!$C$4,AL$2),Xuat!$D$5:$D$1000,Loc!$A156)</f>
        <v>0</v>
      </c>
      <c r="AM156" s="1">
        <f>SUMIFS(Xuat!$G$5:$G$1000,Xuat!$C$5:$C$1000,DATE(Thang!$E$4,Thang!$C$4,AM$2),Xuat!$D$5:$D$1000,Loc!$A156)</f>
        <v>0</v>
      </c>
      <c r="AN156" s="1">
        <f>SUMIFS(Xuat!$G$5:$G$1000,Xuat!$C$5:$C$1000,DATE(Thang!$E$4,Thang!$C$4,AN$2),Xuat!$D$5:$D$1000,Loc!$A156)</f>
        <v>0</v>
      </c>
      <c r="AO156" s="1">
        <f>SUMIFS(Xuat!$G$5:$G$1000,Xuat!$C$5:$C$1000,DATE(Thang!$E$4,Thang!$C$4,AO$2),Xuat!$D$5:$D$1000,Loc!$A156)</f>
        <v>0</v>
      </c>
      <c r="AP156" s="1">
        <f>SUMIFS(Xuat!$G$5:$G$1000,Xuat!$C$5:$C$1000,DATE(Thang!$E$4,Thang!$C$4,AP$2),Xuat!$D$5:$D$1000,Loc!$A156)</f>
        <v>0</v>
      </c>
      <c r="AQ156" s="1">
        <f>SUMIFS(Xuat!$G$5:$G$1000,Xuat!$C$5:$C$1000,DATE(Thang!$E$4,Thang!$C$4,AQ$2),Xuat!$D$5:$D$1000,Loc!$A156)</f>
        <v>0</v>
      </c>
      <c r="AR156" s="1">
        <f>SUMIFS(Xuat!$G$5:$G$1000,Xuat!$C$5:$C$1000,DATE(Thang!$E$4,Thang!$C$4,AR$2),Xuat!$D$5:$D$1000,Loc!$A156)</f>
        <v>0</v>
      </c>
      <c r="AS156" s="1">
        <f>SUMIFS(Xuat!$G$5:$G$1000,Xuat!$C$5:$C$1000,DATE(Thang!$E$4,Thang!$C$4,AS$2),Xuat!$D$5:$D$1000,Loc!$A156)</f>
        <v>0</v>
      </c>
      <c r="AT156" s="1">
        <f>SUMIFS(Xuat!$G$5:$G$1000,Xuat!$C$5:$C$1000,DATE(Thang!$E$4,Thang!$C$4,AT$2),Xuat!$D$5:$D$1000,Loc!$A156)</f>
        <v>0</v>
      </c>
      <c r="AU156" s="1">
        <f>SUMIFS(Xuat!$G$5:$G$1000,Xuat!$C$5:$C$1000,DATE(Thang!$E$4,Thang!$C$4,AU$2),Xuat!$D$5:$D$1000,Loc!$A156)</f>
        <v>0</v>
      </c>
      <c r="AV156" s="1">
        <f>SUMIFS(Xuat!$G$5:$G$1000,Xuat!$C$5:$C$1000,DATE(Thang!$E$4,Thang!$C$4,AV$2),Xuat!$D$5:$D$1000,Loc!$A156)</f>
        <v>0</v>
      </c>
      <c r="AW156" s="1">
        <f>SUMIFS(Xuat!$G$5:$G$1000,Xuat!$C$5:$C$1000,DATE(Thang!$E$4,Thang!$C$4,AW$2),Xuat!$D$5:$D$1000,Loc!$A156)</f>
        <v>0</v>
      </c>
      <c r="AX156" s="1">
        <f>SUMIFS(Xuat!$G$5:$G$1000,Xuat!$C$5:$C$1000,DATE(Thang!$E$4,Thang!$C$4,AX$2),Xuat!$D$5:$D$1000,Loc!$A156)</f>
        <v>0</v>
      </c>
      <c r="AY156" s="1">
        <f>SUMIFS(Xuat!$G$5:$G$1000,Xuat!$C$5:$C$1000,DATE(Thang!$E$4,Thang!$C$4,AY$2),Xuat!$D$5:$D$1000,Loc!$A156)</f>
        <v>0</v>
      </c>
      <c r="AZ156" s="1">
        <f>SUMIFS(Xuat!$G$5:$G$1000,Xuat!$C$5:$C$1000,DATE(Thang!$E$4,Thang!$C$4,AZ$2),Xuat!$D$5:$D$1000,Loc!$A156)</f>
        <v>0</v>
      </c>
      <c r="BA156" s="1">
        <f>SUMIFS(Xuat!$G$5:$G$1000,Xuat!$C$5:$C$1000,DATE(Thang!$E$4,Thang!$C$4,BA$2),Xuat!$D$5:$D$1000,Loc!$A156)</f>
        <v>0</v>
      </c>
      <c r="BB156" s="1">
        <f>SUMIFS(Xuat!$G$5:$G$1000,Xuat!$C$5:$C$1000,DATE(Thang!$E$4,Thang!$C$4,BB$2),Xuat!$D$5:$D$1000,Loc!$A156)</f>
        <v>0</v>
      </c>
      <c r="BC156" s="1">
        <f>SUMIFS(Xuat!$G$5:$G$1000,Xuat!$C$5:$C$1000,DATE(Thang!$E$4,Thang!$C$4,BC$2),Xuat!$D$5:$D$1000,Loc!$A156)</f>
        <v>0</v>
      </c>
      <c r="BD156" s="1">
        <f>SUMIFS(Xuat!$G$5:$G$1000,Xuat!$C$5:$C$1000,DATE(Thang!$E$4,Thang!$C$4,BD$2),Xuat!$D$5:$D$1000,Loc!$A156)</f>
        <v>0</v>
      </c>
      <c r="BE156" s="1">
        <f>SUMIFS(Xuat!$G$5:$G$1000,Xuat!$C$5:$C$1000,DATE(Thang!$E$4,Thang!$C$4,BE$2),Xuat!$D$5:$D$1000,Loc!$A156)</f>
        <v>0</v>
      </c>
      <c r="BF156" s="1">
        <f>SUMIFS(Xuat!$G$5:$G$1000,Xuat!$C$5:$C$1000,DATE(Thang!$E$4,Thang!$C$4,BF$2),Xuat!$D$5:$D$1000,Loc!$A156)</f>
        <v>0</v>
      </c>
      <c r="BG156" s="1">
        <f>SUMIFS(Xuat!$G$5:$G$1000,Xuat!$C$5:$C$1000,DATE(Thang!$E$4,Thang!$C$4,BG$2),Xuat!$D$5:$D$1000,Loc!$A156)</f>
        <v>0</v>
      </c>
      <c r="BH156" s="1">
        <f>SUMIFS(Xuat!$G$5:$G$1000,Xuat!$C$5:$C$1000,DATE(Thang!$E$4,Thang!$C$4,BH$2),Xuat!$D$5:$D$1000,Loc!$A156)</f>
        <v>0</v>
      </c>
      <c r="BI156" s="1">
        <f>SUMIFS(Xuat!$G$5:$G$1000,Xuat!$C$5:$C$1000,DATE(Thang!$E$4,Thang!$C$4,BI$2),Xuat!$D$5:$D$1000,Loc!$A156)</f>
        <v>0</v>
      </c>
      <c r="BJ156" s="1">
        <f>SUMIFS(Xuat!$G$5:$G$1000,Xuat!$C$5:$C$1000,DATE(Thang!$E$4,Thang!$C$4,BJ$2),Xuat!$D$5:$D$1000,Loc!$A156)</f>
        <v>0</v>
      </c>
      <c r="BK156" s="1">
        <f>SUMIFS(Xuat!$G$5:$G$1000,Xuat!$C$5:$C$1000,DATE(Thang!$E$4,Thang!$C$4,BK$2),Xuat!$D$5:$D$1000,Loc!$A156)</f>
        <v>0</v>
      </c>
      <c r="BL156" s="1">
        <f>SUMIFS(Xuat!$G$5:$G$1000,Xuat!$C$5:$C$1000,DATE(Thang!$E$4,Thang!$C$4,BL$2),Xuat!$D$5:$D$1000,Loc!$A156)</f>
        <v>0</v>
      </c>
      <c r="BM156" s="1">
        <f>SUMIFS(Xuat!$G$5:$G$1000,Xuat!$C$5:$C$1000,DATE(Thang!$E$4,Thang!$C$4,BM$2),Xuat!$D$5:$D$1000,Loc!$A156)</f>
        <v>0</v>
      </c>
      <c r="BN156" s="1">
        <f>SUMIFS(Xuat!$G$5:$G$1000,Xuat!$C$5:$C$1000,DATE(Thang!$E$4,Thang!$C$4,BN$2),Xuat!$D$5:$D$1000,Loc!$A156)</f>
        <v>0</v>
      </c>
      <c r="BO156" s="1">
        <f>SUMIFS(Xuat!$G$5:$G$1000,Xuat!$C$5:$C$1000,DATE(Thang!$E$4,Thang!$C$4,BO$2),Xuat!$D$5:$D$1000,Loc!$A156)</f>
        <v>0</v>
      </c>
    </row>
    <row r="157" spans="1:67" x14ac:dyDescent="0.2">
      <c r="A157" s="2">
        <f>DM!C157</f>
        <v>0</v>
      </c>
      <c r="B157" s="3">
        <f>VLOOKUP(A157,Tondau!$B$5:$F$500,3,0)</f>
        <v>0</v>
      </c>
      <c r="C157" s="3">
        <f t="shared" si="8"/>
        <v>0</v>
      </c>
      <c r="D157" s="3">
        <f t="shared" si="9"/>
        <v>0</v>
      </c>
      <c r="E157" s="3">
        <f t="shared" si="10"/>
        <v>0</v>
      </c>
      <c r="F157" s="7">
        <f>SUMIFS(Nhap!$I$5:$I$1000,Nhap!$E$5:$E$1000,DATE(Thang!$E$4,Thang!$C$4,Loc!$F$2),Nhap!$F$5:$F$1000,Loc!A157)</f>
        <v>0</v>
      </c>
      <c r="G157" s="7">
        <f>SUMIFS(Nhap!$I$5:$I$1000,Nhap!$E$5:$E$1000,DATE(Thang!$E$4,Thang!$C$4,Loc!$G$2),Nhap!$F$5:$F$1000,Loc!A157)</f>
        <v>0</v>
      </c>
      <c r="H157" s="7">
        <f>SUMIFS(Nhap!$I$5:$I$1000,Nhap!$E$5:$E$1000,DATE(Thang!$E$4,Thang!$C$4,Loc!$H$2),Nhap!$F$5:$F$1000,Loc!A157)</f>
        <v>0</v>
      </c>
      <c r="I157" s="7">
        <f>SUMIFS(Nhap!$I$5:$I$1000,Nhap!$E$5:$E$1000,DATE(Thang!$E$4,Thang!$C$4,Loc!$I$2),Nhap!$F$5:$F$1000,Loc!A157)</f>
        <v>0</v>
      </c>
      <c r="J157" s="7">
        <f>SUMIFS(Nhap!$I$5:$I$1000,Nhap!$E$5:$E$1000,DATE(Thang!$E$4,Thang!$C$4,Loc!$J$2),Nhap!$F$5:$F$1000,Loc!A157)</f>
        <v>0</v>
      </c>
      <c r="K157" s="7">
        <f>SUMIFS(Nhap!$I$5:$I$1000,Nhap!$E$5:$E$1000,DATE(Thang!$E$4,Thang!$C$4,Loc!$K$2),Nhap!$F$5:$F$1000,Loc!A157)</f>
        <v>0</v>
      </c>
      <c r="L157" s="7">
        <f>SUMIFS(Nhap!$I$5:$I$1000,Nhap!$E$5:$E$1000,DATE(Thang!$E$4,Thang!$C$4,Loc!$L$2),Nhap!$F$5:$F$1000,Loc!A157)</f>
        <v>0</v>
      </c>
      <c r="M157" s="7">
        <f>SUMIFS(Nhap!$I$5:$I$1000,Nhap!$E$5:$E$1000,DATE(Thang!$E$4,Thang!$C$4,Loc!$M$2),Nhap!$F$5:$F$1000,Loc!A157)</f>
        <v>0</v>
      </c>
      <c r="N157" s="7">
        <f>SUMIFS(Nhap!$I$5:$I$1000,Nhap!$E$5:$E$1000,DATE(Thang!$E$4,Thang!$C$4,Loc!$N$2),Nhap!$F$5:$F$1000,Loc!A157)</f>
        <v>0</v>
      </c>
      <c r="O157" s="7">
        <f>SUMIFS(Nhap!$I$5:$I$1000,Nhap!$E$5:$E$1000,DATE(Thang!$E$4,Thang!$C$4,Loc!$O$2),Nhap!$F$5:$F$1000,Loc!A157)</f>
        <v>0</v>
      </c>
      <c r="P157" s="7">
        <f>SUMIFS(Nhap!$I$5:$I$1000,Nhap!$E$5:$E$1000,DATE(Thang!$E$4,Thang!$C$4,Loc!$P$2),Nhap!$F$5:$F$1000,Loc!A157)</f>
        <v>0</v>
      </c>
      <c r="Q157" s="7">
        <f>SUMIFS(Nhap!$I$5:$I$1000,Nhap!$E$5:$E$1000,DATE(Thang!$E$4,Thang!$C$4,Loc!$Q$2),Nhap!$F$5:$F$1000,Loc!A157)</f>
        <v>0</v>
      </c>
      <c r="R157" s="7">
        <f>SUMIFS(Nhap!$I$5:$I$1000,Nhap!$E$5:$E$1000,DATE(Thang!$E$4,Thang!$C$4,Loc!$R$2),Nhap!$F$5:$F$1000,Loc!A157)</f>
        <v>0</v>
      </c>
      <c r="S157" s="7">
        <f>SUMIFS(Nhap!$I$5:$I$1000,Nhap!$E$5:$E$1000,DATE(Thang!$E$4,Thang!$C$4,Loc!$S$2),Nhap!$F$5:$F$1000,Loc!A157)</f>
        <v>0</v>
      </c>
      <c r="T157" s="7">
        <f>SUMIFS(Nhap!$I$5:$I$1000,Nhap!$E$5:$E$1000,DATE(Thang!$E$4,Thang!$C$4,Loc!$T$2),Nhap!$F$5:$F$1000,Loc!A157)</f>
        <v>0</v>
      </c>
      <c r="U157" s="7">
        <f>SUMIFS(Nhap!$I$5:$I$1000,Nhap!$E$5:$E$1000,DATE(Thang!$E$4,Thang!$C$4,Loc!$U$2),Nhap!$F$5:$F$1000,Loc!A157)</f>
        <v>0</v>
      </c>
      <c r="V157" s="7">
        <f>SUMIFS(Nhap!$I$5:$I$1000,Nhap!$E$5:$E$1000,DATE(Thang!$E$4,Thang!$C$4,Loc!$V$2),Nhap!$F$5:$F$1000,Loc!A157)</f>
        <v>0</v>
      </c>
      <c r="W157" s="7">
        <f>SUMIFS(Nhap!$I$5:$I$1000,Nhap!$E$5:$E$1000,DATE(Thang!$E$4,Thang!$C$4,Loc!$W$2),Nhap!$F$5:$F$1000,Loc!A157)</f>
        <v>0</v>
      </c>
      <c r="X157" s="7">
        <f>SUMIFS(Nhap!$I$5:$I$1000,Nhap!$E$5:$E$1000,DATE(Thang!$E$4,Thang!$C$4,Loc!$X$2),Nhap!$F$5:$F$1000,Loc!A157)</f>
        <v>0</v>
      </c>
      <c r="Y157" s="7">
        <f>SUMIFS(Nhap!$I$5:$I$1000,Nhap!$E$5:$E$1000,DATE(Thang!$E$4,Thang!$C$4,Loc!$Y$2),Nhap!$F$5:$F$1000,Loc!A157)</f>
        <v>0</v>
      </c>
      <c r="Z157" s="7">
        <f>SUMIFS(Nhap!$I$5:$I$1000,Nhap!$E$5:$E$1000,DATE(Thang!$E$4,Thang!$C$4,Loc!$Z$2),Nhap!$F$5:$F$1000,Loc!A157)</f>
        <v>0</v>
      </c>
      <c r="AA157" s="7">
        <f>SUMIFS(Nhap!$I$5:$I$1000,Nhap!$E$5:$E$1000,DATE(Thang!$E$4,Thang!$C$4,Loc!$AA$2),Nhap!$F$5:$F$1000,Loc!A157)</f>
        <v>0</v>
      </c>
      <c r="AB157" s="7">
        <f>SUMIFS(Nhap!$I$5:$I$1000,Nhap!$E$5:$E$1000,DATE(Thang!$E$4,Thang!$C$4,Loc!$AB$2),Nhap!$F$5:$F$1000,Loc!A157)</f>
        <v>0</v>
      </c>
      <c r="AC157" s="7">
        <f>SUMIFS(Nhap!$I$5:$I$1000,Nhap!$E$5:$E$1000,DATE(Thang!$E$4,Thang!$C$4,Loc!$AC$2),Nhap!$F$5:$F$1000,Loc!A157)</f>
        <v>0</v>
      </c>
      <c r="AD157" s="7">
        <f>SUMIFS(Nhap!$I$5:$I$1000,Nhap!$E$5:$E$1000,DATE(Thang!$E$4,Thang!$C$4,Loc!$AD$2),Nhap!$F$5:$F$1000,Loc!$A$5)</f>
        <v>0</v>
      </c>
      <c r="AE157" s="7">
        <f>SUMIFS(Nhap!$I$5:$I$1000,Nhap!$E$5:$E$1000,DATE(Thang!$E$4,Thang!$C$4,Loc!$AE$2),Nhap!$F$5:$F$1000,Loc!A157)</f>
        <v>0</v>
      </c>
      <c r="AF157" s="7">
        <f>SUMIFS(Nhap!$I$5:$I$1000,Nhap!$E$5:$E$1000,DATE(Thang!$E$4,Thang!$C$4,Loc!$AF$2),Nhap!$F$5:$F$1000,Loc!A157)</f>
        <v>0</v>
      </c>
      <c r="AG157" s="7">
        <f>SUMIFS(Nhap!$I$5:$I$1000,Nhap!$E$5:$E$1000,DATE(Thang!$E$4,Thang!$C$4,Loc!$AG$2),Nhap!$F$5:$F$1000,Loc!A157)</f>
        <v>0</v>
      </c>
      <c r="AH157" s="7">
        <f>SUMIFS(Nhap!$I$5:$I$1000,Nhap!$E$5:$E$1000,DATE(Thang!$E$4,Thang!$C$4,Loc!$AH$2),Nhap!$F$5:$F$1000,Loc!A157)</f>
        <v>0</v>
      </c>
      <c r="AI157" s="7">
        <f>SUMIFS(Nhap!$I$5:$I$1000,Nhap!$E$5:$E$1000,DATE(Thang!$E$4,Thang!$C$4,Loc!$AI$2),Nhap!$F$5:$F$1000,Loc!A157)</f>
        <v>0</v>
      </c>
      <c r="AJ157" s="7">
        <f>SUMIFS(Nhap!$I$5:$I$1000,Nhap!$E$5:$E$1000,DATE(Thang!$E$4,Thang!$C$4,Loc!$AJ$2),Nhap!$F$5:$F$1000,Loc!A157)</f>
        <v>0</v>
      </c>
      <c r="AK157" s="1">
        <f>SUMIFS(Xuat!$G$5:$G$1000,Xuat!$C$5:$C$1000,DATE(Thang!$E$4,Thang!$C$4,AK$2),Xuat!$D$5:$D$1000,Loc!$A157)</f>
        <v>0</v>
      </c>
      <c r="AL157" s="1">
        <f>SUMIFS(Xuat!$G$5:$G$1000,Xuat!$C$5:$C$1000,DATE(Thang!$E$4,Thang!$C$4,AL$2),Xuat!$D$5:$D$1000,Loc!$A157)</f>
        <v>0</v>
      </c>
      <c r="AM157" s="1">
        <f>SUMIFS(Xuat!$G$5:$G$1000,Xuat!$C$5:$C$1000,DATE(Thang!$E$4,Thang!$C$4,AM$2),Xuat!$D$5:$D$1000,Loc!$A157)</f>
        <v>0</v>
      </c>
      <c r="AN157" s="1">
        <f>SUMIFS(Xuat!$G$5:$G$1000,Xuat!$C$5:$C$1000,DATE(Thang!$E$4,Thang!$C$4,AN$2),Xuat!$D$5:$D$1000,Loc!$A157)</f>
        <v>0</v>
      </c>
      <c r="AO157" s="1">
        <f>SUMIFS(Xuat!$G$5:$G$1000,Xuat!$C$5:$C$1000,DATE(Thang!$E$4,Thang!$C$4,AO$2),Xuat!$D$5:$D$1000,Loc!$A157)</f>
        <v>0</v>
      </c>
      <c r="AP157" s="1">
        <f>SUMIFS(Xuat!$G$5:$G$1000,Xuat!$C$5:$C$1000,DATE(Thang!$E$4,Thang!$C$4,AP$2),Xuat!$D$5:$D$1000,Loc!$A157)</f>
        <v>0</v>
      </c>
      <c r="AQ157" s="1">
        <f>SUMIFS(Xuat!$G$5:$G$1000,Xuat!$C$5:$C$1000,DATE(Thang!$E$4,Thang!$C$4,AQ$2),Xuat!$D$5:$D$1000,Loc!$A157)</f>
        <v>0</v>
      </c>
      <c r="AR157" s="1">
        <f>SUMIFS(Xuat!$G$5:$G$1000,Xuat!$C$5:$C$1000,DATE(Thang!$E$4,Thang!$C$4,AR$2),Xuat!$D$5:$D$1000,Loc!$A157)</f>
        <v>0</v>
      </c>
      <c r="AS157" s="1">
        <f>SUMIFS(Xuat!$G$5:$G$1000,Xuat!$C$5:$C$1000,DATE(Thang!$E$4,Thang!$C$4,AS$2),Xuat!$D$5:$D$1000,Loc!$A157)</f>
        <v>0</v>
      </c>
      <c r="AT157" s="1">
        <f>SUMIFS(Xuat!$G$5:$G$1000,Xuat!$C$5:$C$1000,DATE(Thang!$E$4,Thang!$C$4,AT$2),Xuat!$D$5:$D$1000,Loc!$A157)</f>
        <v>0</v>
      </c>
      <c r="AU157" s="1">
        <f>SUMIFS(Xuat!$G$5:$G$1000,Xuat!$C$5:$C$1000,DATE(Thang!$E$4,Thang!$C$4,AU$2),Xuat!$D$5:$D$1000,Loc!$A157)</f>
        <v>0</v>
      </c>
      <c r="AV157" s="1">
        <f>SUMIFS(Xuat!$G$5:$G$1000,Xuat!$C$5:$C$1000,DATE(Thang!$E$4,Thang!$C$4,AV$2),Xuat!$D$5:$D$1000,Loc!$A157)</f>
        <v>0</v>
      </c>
      <c r="AW157" s="1">
        <f>SUMIFS(Xuat!$G$5:$G$1000,Xuat!$C$5:$C$1000,DATE(Thang!$E$4,Thang!$C$4,AW$2),Xuat!$D$5:$D$1000,Loc!$A157)</f>
        <v>0</v>
      </c>
      <c r="AX157" s="1">
        <f>SUMIFS(Xuat!$G$5:$G$1000,Xuat!$C$5:$C$1000,DATE(Thang!$E$4,Thang!$C$4,AX$2),Xuat!$D$5:$D$1000,Loc!$A157)</f>
        <v>0</v>
      </c>
      <c r="AY157" s="1">
        <f>SUMIFS(Xuat!$G$5:$G$1000,Xuat!$C$5:$C$1000,DATE(Thang!$E$4,Thang!$C$4,AY$2),Xuat!$D$5:$D$1000,Loc!$A157)</f>
        <v>0</v>
      </c>
      <c r="AZ157" s="1">
        <f>SUMIFS(Xuat!$G$5:$G$1000,Xuat!$C$5:$C$1000,DATE(Thang!$E$4,Thang!$C$4,AZ$2),Xuat!$D$5:$D$1000,Loc!$A157)</f>
        <v>0</v>
      </c>
      <c r="BA157" s="1">
        <f>SUMIFS(Xuat!$G$5:$G$1000,Xuat!$C$5:$C$1000,DATE(Thang!$E$4,Thang!$C$4,BA$2),Xuat!$D$5:$D$1000,Loc!$A157)</f>
        <v>0</v>
      </c>
      <c r="BB157" s="1">
        <f>SUMIFS(Xuat!$G$5:$G$1000,Xuat!$C$5:$C$1000,DATE(Thang!$E$4,Thang!$C$4,BB$2),Xuat!$D$5:$D$1000,Loc!$A157)</f>
        <v>0</v>
      </c>
      <c r="BC157" s="1">
        <f>SUMIFS(Xuat!$G$5:$G$1000,Xuat!$C$5:$C$1000,DATE(Thang!$E$4,Thang!$C$4,BC$2),Xuat!$D$5:$D$1000,Loc!$A157)</f>
        <v>0</v>
      </c>
      <c r="BD157" s="1">
        <f>SUMIFS(Xuat!$G$5:$G$1000,Xuat!$C$5:$C$1000,DATE(Thang!$E$4,Thang!$C$4,BD$2),Xuat!$D$5:$D$1000,Loc!$A157)</f>
        <v>0</v>
      </c>
      <c r="BE157" s="1">
        <f>SUMIFS(Xuat!$G$5:$G$1000,Xuat!$C$5:$C$1000,DATE(Thang!$E$4,Thang!$C$4,BE$2),Xuat!$D$5:$D$1000,Loc!$A157)</f>
        <v>0</v>
      </c>
      <c r="BF157" s="1">
        <f>SUMIFS(Xuat!$G$5:$G$1000,Xuat!$C$5:$C$1000,DATE(Thang!$E$4,Thang!$C$4,BF$2),Xuat!$D$5:$D$1000,Loc!$A157)</f>
        <v>0</v>
      </c>
      <c r="BG157" s="1">
        <f>SUMIFS(Xuat!$G$5:$G$1000,Xuat!$C$5:$C$1000,DATE(Thang!$E$4,Thang!$C$4,BG$2),Xuat!$D$5:$D$1000,Loc!$A157)</f>
        <v>0</v>
      </c>
      <c r="BH157" s="1">
        <f>SUMIFS(Xuat!$G$5:$G$1000,Xuat!$C$5:$C$1000,DATE(Thang!$E$4,Thang!$C$4,BH$2),Xuat!$D$5:$D$1000,Loc!$A157)</f>
        <v>0</v>
      </c>
      <c r="BI157" s="1">
        <f>SUMIFS(Xuat!$G$5:$G$1000,Xuat!$C$5:$C$1000,DATE(Thang!$E$4,Thang!$C$4,BI$2),Xuat!$D$5:$D$1000,Loc!$A157)</f>
        <v>0</v>
      </c>
      <c r="BJ157" s="1">
        <f>SUMIFS(Xuat!$G$5:$G$1000,Xuat!$C$5:$C$1000,DATE(Thang!$E$4,Thang!$C$4,BJ$2),Xuat!$D$5:$D$1000,Loc!$A157)</f>
        <v>0</v>
      </c>
      <c r="BK157" s="1">
        <f>SUMIFS(Xuat!$G$5:$G$1000,Xuat!$C$5:$C$1000,DATE(Thang!$E$4,Thang!$C$4,BK$2),Xuat!$D$5:$D$1000,Loc!$A157)</f>
        <v>0</v>
      </c>
      <c r="BL157" s="1">
        <f>SUMIFS(Xuat!$G$5:$G$1000,Xuat!$C$5:$C$1000,DATE(Thang!$E$4,Thang!$C$4,BL$2),Xuat!$D$5:$D$1000,Loc!$A157)</f>
        <v>0</v>
      </c>
      <c r="BM157" s="1">
        <f>SUMIFS(Xuat!$G$5:$G$1000,Xuat!$C$5:$C$1000,DATE(Thang!$E$4,Thang!$C$4,BM$2),Xuat!$D$5:$D$1000,Loc!$A157)</f>
        <v>0</v>
      </c>
      <c r="BN157" s="1">
        <f>SUMIFS(Xuat!$G$5:$G$1000,Xuat!$C$5:$C$1000,DATE(Thang!$E$4,Thang!$C$4,BN$2),Xuat!$D$5:$D$1000,Loc!$A157)</f>
        <v>0</v>
      </c>
      <c r="BO157" s="1">
        <f>SUMIFS(Xuat!$G$5:$G$1000,Xuat!$C$5:$C$1000,DATE(Thang!$E$4,Thang!$C$4,BO$2),Xuat!$D$5:$D$1000,Loc!$A157)</f>
        <v>0</v>
      </c>
    </row>
    <row r="158" spans="1:67" x14ac:dyDescent="0.2">
      <c r="A158" s="2">
        <f>DM!C158</f>
        <v>0</v>
      </c>
      <c r="B158" s="3">
        <f>VLOOKUP(A158,Tondau!$B$5:$F$500,3,0)</f>
        <v>0</v>
      </c>
      <c r="C158" s="3">
        <f t="shared" si="8"/>
        <v>0</v>
      </c>
      <c r="D158" s="3">
        <f t="shared" si="9"/>
        <v>0</v>
      </c>
      <c r="E158" s="3">
        <f t="shared" si="10"/>
        <v>0</v>
      </c>
      <c r="F158" s="7">
        <f>SUMIFS(Nhap!$I$5:$I$1000,Nhap!$E$5:$E$1000,DATE(Thang!$E$4,Thang!$C$4,Loc!$F$2),Nhap!$F$5:$F$1000,Loc!A158)</f>
        <v>0</v>
      </c>
      <c r="G158" s="7">
        <f>SUMIFS(Nhap!$I$5:$I$1000,Nhap!$E$5:$E$1000,DATE(Thang!$E$4,Thang!$C$4,Loc!$G$2),Nhap!$F$5:$F$1000,Loc!A158)</f>
        <v>0</v>
      </c>
      <c r="H158" s="7">
        <f>SUMIFS(Nhap!$I$5:$I$1000,Nhap!$E$5:$E$1000,DATE(Thang!$E$4,Thang!$C$4,Loc!$H$2),Nhap!$F$5:$F$1000,Loc!A158)</f>
        <v>0</v>
      </c>
      <c r="I158" s="7">
        <f>SUMIFS(Nhap!$I$5:$I$1000,Nhap!$E$5:$E$1000,DATE(Thang!$E$4,Thang!$C$4,Loc!$I$2),Nhap!$F$5:$F$1000,Loc!A158)</f>
        <v>0</v>
      </c>
      <c r="J158" s="7">
        <f>SUMIFS(Nhap!$I$5:$I$1000,Nhap!$E$5:$E$1000,DATE(Thang!$E$4,Thang!$C$4,Loc!$J$2),Nhap!$F$5:$F$1000,Loc!A158)</f>
        <v>0</v>
      </c>
      <c r="K158" s="7">
        <f>SUMIFS(Nhap!$I$5:$I$1000,Nhap!$E$5:$E$1000,DATE(Thang!$E$4,Thang!$C$4,Loc!$K$2),Nhap!$F$5:$F$1000,Loc!A158)</f>
        <v>0</v>
      </c>
      <c r="L158" s="7">
        <f>SUMIFS(Nhap!$I$5:$I$1000,Nhap!$E$5:$E$1000,DATE(Thang!$E$4,Thang!$C$4,Loc!$L$2),Nhap!$F$5:$F$1000,Loc!A158)</f>
        <v>0</v>
      </c>
      <c r="M158" s="7">
        <f>SUMIFS(Nhap!$I$5:$I$1000,Nhap!$E$5:$E$1000,DATE(Thang!$E$4,Thang!$C$4,Loc!$M$2),Nhap!$F$5:$F$1000,Loc!A158)</f>
        <v>0</v>
      </c>
      <c r="N158" s="7">
        <f>SUMIFS(Nhap!$I$5:$I$1000,Nhap!$E$5:$E$1000,DATE(Thang!$E$4,Thang!$C$4,Loc!$N$2),Nhap!$F$5:$F$1000,Loc!A158)</f>
        <v>0</v>
      </c>
      <c r="O158" s="7">
        <f>SUMIFS(Nhap!$I$5:$I$1000,Nhap!$E$5:$E$1000,DATE(Thang!$E$4,Thang!$C$4,Loc!$O$2),Nhap!$F$5:$F$1000,Loc!A158)</f>
        <v>0</v>
      </c>
      <c r="P158" s="7">
        <f>SUMIFS(Nhap!$I$5:$I$1000,Nhap!$E$5:$E$1000,DATE(Thang!$E$4,Thang!$C$4,Loc!$P$2),Nhap!$F$5:$F$1000,Loc!A158)</f>
        <v>0</v>
      </c>
      <c r="Q158" s="7">
        <f>SUMIFS(Nhap!$I$5:$I$1000,Nhap!$E$5:$E$1000,DATE(Thang!$E$4,Thang!$C$4,Loc!$Q$2),Nhap!$F$5:$F$1000,Loc!A158)</f>
        <v>0</v>
      </c>
      <c r="R158" s="7">
        <f>SUMIFS(Nhap!$I$5:$I$1000,Nhap!$E$5:$E$1000,DATE(Thang!$E$4,Thang!$C$4,Loc!$R$2),Nhap!$F$5:$F$1000,Loc!A158)</f>
        <v>0</v>
      </c>
      <c r="S158" s="7">
        <f>SUMIFS(Nhap!$I$5:$I$1000,Nhap!$E$5:$E$1000,DATE(Thang!$E$4,Thang!$C$4,Loc!$S$2),Nhap!$F$5:$F$1000,Loc!A158)</f>
        <v>0</v>
      </c>
      <c r="T158" s="7">
        <f>SUMIFS(Nhap!$I$5:$I$1000,Nhap!$E$5:$E$1000,DATE(Thang!$E$4,Thang!$C$4,Loc!$T$2),Nhap!$F$5:$F$1000,Loc!A158)</f>
        <v>0</v>
      </c>
      <c r="U158" s="7">
        <f>SUMIFS(Nhap!$I$5:$I$1000,Nhap!$E$5:$E$1000,DATE(Thang!$E$4,Thang!$C$4,Loc!$U$2),Nhap!$F$5:$F$1000,Loc!A158)</f>
        <v>0</v>
      </c>
      <c r="V158" s="7">
        <f>SUMIFS(Nhap!$I$5:$I$1000,Nhap!$E$5:$E$1000,DATE(Thang!$E$4,Thang!$C$4,Loc!$V$2),Nhap!$F$5:$F$1000,Loc!A158)</f>
        <v>0</v>
      </c>
      <c r="W158" s="7">
        <f>SUMIFS(Nhap!$I$5:$I$1000,Nhap!$E$5:$E$1000,DATE(Thang!$E$4,Thang!$C$4,Loc!$W$2),Nhap!$F$5:$F$1000,Loc!A158)</f>
        <v>0</v>
      </c>
      <c r="X158" s="7">
        <f>SUMIFS(Nhap!$I$5:$I$1000,Nhap!$E$5:$E$1000,DATE(Thang!$E$4,Thang!$C$4,Loc!$X$2),Nhap!$F$5:$F$1000,Loc!A158)</f>
        <v>0</v>
      </c>
      <c r="Y158" s="7">
        <f>SUMIFS(Nhap!$I$5:$I$1000,Nhap!$E$5:$E$1000,DATE(Thang!$E$4,Thang!$C$4,Loc!$Y$2),Nhap!$F$5:$F$1000,Loc!A158)</f>
        <v>0</v>
      </c>
      <c r="Z158" s="7">
        <f>SUMIFS(Nhap!$I$5:$I$1000,Nhap!$E$5:$E$1000,DATE(Thang!$E$4,Thang!$C$4,Loc!$Z$2),Nhap!$F$5:$F$1000,Loc!A158)</f>
        <v>0</v>
      </c>
      <c r="AA158" s="7">
        <f>SUMIFS(Nhap!$I$5:$I$1000,Nhap!$E$5:$E$1000,DATE(Thang!$E$4,Thang!$C$4,Loc!$AA$2),Nhap!$F$5:$F$1000,Loc!A158)</f>
        <v>0</v>
      </c>
      <c r="AB158" s="7">
        <f>SUMIFS(Nhap!$I$5:$I$1000,Nhap!$E$5:$E$1000,DATE(Thang!$E$4,Thang!$C$4,Loc!$AB$2),Nhap!$F$5:$F$1000,Loc!A158)</f>
        <v>0</v>
      </c>
      <c r="AC158" s="7">
        <f>SUMIFS(Nhap!$I$5:$I$1000,Nhap!$E$5:$E$1000,DATE(Thang!$E$4,Thang!$C$4,Loc!$AC$2),Nhap!$F$5:$F$1000,Loc!A158)</f>
        <v>0</v>
      </c>
      <c r="AD158" s="7">
        <f>SUMIFS(Nhap!$I$5:$I$1000,Nhap!$E$5:$E$1000,DATE(Thang!$E$4,Thang!$C$4,Loc!$AD$2),Nhap!$F$5:$F$1000,Loc!$A$5)</f>
        <v>0</v>
      </c>
      <c r="AE158" s="7">
        <f>SUMIFS(Nhap!$I$5:$I$1000,Nhap!$E$5:$E$1000,DATE(Thang!$E$4,Thang!$C$4,Loc!$AE$2),Nhap!$F$5:$F$1000,Loc!A158)</f>
        <v>0</v>
      </c>
      <c r="AF158" s="7">
        <f>SUMIFS(Nhap!$I$5:$I$1000,Nhap!$E$5:$E$1000,DATE(Thang!$E$4,Thang!$C$4,Loc!$AF$2),Nhap!$F$5:$F$1000,Loc!A158)</f>
        <v>0</v>
      </c>
      <c r="AG158" s="7">
        <f>SUMIFS(Nhap!$I$5:$I$1000,Nhap!$E$5:$E$1000,DATE(Thang!$E$4,Thang!$C$4,Loc!$AG$2),Nhap!$F$5:$F$1000,Loc!A158)</f>
        <v>0</v>
      </c>
      <c r="AH158" s="7">
        <f>SUMIFS(Nhap!$I$5:$I$1000,Nhap!$E$5:$E$1000,DATE(Thang!$E$4,Thang!$C$4,Loc!$AH$2),Nhap!$F$5:$F$1000,Loc!A158)</f>
        <v>0</v>
      </c>
      <c r="AI158" s="7">
        <f>SUMIFS(Nhap!$I$5:$I$1000,Nhap!$E$5:$E$1000,DATE(Thang!$E$4,Thang!$C$4,Loc!$AI$2),Nhap!$F$5:$F$1000,Loc!A158)</f>
        <v>0</v>
      </c>
      <c r="AJ158" s="7">
        <f>SUMIFS(Nhap!$I$5:$I$1000,Nhap!$E$5:$E$1000,DATE(Thang!$E$4,Thang!$C$4,Loc!$AJ$2),Nhap!$F$5:$F$1000,Loc!A158)</f>
        <v>0</v>
      </c>
      <c r="AK158" s="1">
        <f>SUMIFS(Xuat!$G$5:$G$1000,Xuat!$C$5:$C$1000,DATE(Thang!$E$4,Thang!$C$4,AK$2),Xuat!$D$5:$D$1000,Loc!$A158)</f>
        <v>0</v>
      </c>
      <c r="AL158" s="1">
        <f>SUMIFS(Xuat!$G$5:$G$1000,Xuat!$C$5:$C$1000,DATE(Thang!$E$4,Thang!$C$4,AL$2),Xuat!$D$5:$D$1000,Loc!$A158)</f>
        <v>0</v>
      </c>
      <c r="AM158" s="1">
        <f>SUMIFS(Xuat!$G$5:$G$1000,Xuat!$C$5:$C$1000,DATE(Thang!$E$4,Thang!$C$4,AM$2),Xuat!$D$5:$D$1000,Loc!$A158)</f>
        <v>0</v>
      </c>
      <c r="AN158" s="1">
        <f>SUMIFS(Xuat!$G$5:$G$1000,Xuat!$C$5:$C$1000,DATE(Thang!$E$4,Thang!$C$4,AN$2),Xuat!$D$5:$D$1000,Loc!$A158)</f>
        <v>0</v>
      </c>
      <c r="AO158" s="1">
        <f>SUMIFS(Xuat!$G$5:$G$1000,Xuat!$C$5:$C$1000,DATE(Thang!$E$4,Thang!$C$4,AO$2),Xuat!$D$5:$D$1000,Loc!$A158)</f>
        <v>0</v>
      </c>
      <c r="AP158" s="1">
        <f>SUMIFS(Xuat!$G$5:$G$1000,Xuat!$C$5:$C$1000,DATE(Thang!$E$4,Thang!$C$4,AP$2),Xuat!$D$5:$D$1000,Loc!$A158)</f>
        <v>0</v>
      </c>
      <c r="AQ158" s="1">
        <f>SUMIFS(Xuat!$G$5:$G$1000,Xuat!$C$5:$C$1000,DATE(Thang!$E$4,Thang!$C$4,AQ$2),Xuat!$D$5:$D$1000,Loc!$A158)</f>
        <v>0</v>
      </c>
      <c r="AR158" s="1">
        <f>SUMIFS(Xuat!$G$5:$G$1000,Xuat!$C$5:$C$1000,DATE(Thang!$E$4,Thang!$C$4,AR$2),Xuat!$D$5:$D$1000,Loc!$A158)</f>
        <v>0</v>
      </c>
      <c r="AS158" s="1">
        <f>SUMIFS(Xuat!$G$5:$G$1000,Xuat!$C$5:$C$1000,DATE(Thang!$E$4,Thang!$C$4,AS$2),Xuat!$D$5:$D$1000,Loc!$A158)</f>
        <v>0</v>
      </c>
      <c r="AT158" s="1">
        <f>SUMIFS(Xuat!$G$5:$G$1000,Xuat!$C$5:$C$1000,DATE(Thang!$E$4,Thang!$C$4,AT$2),Xuat!$D$5:$D$1000,Loc!$A158)</f>
        <v>0</v>
      </c>
      <c r="AU158" s="1">
        <f>SUMIFS(Xuat!$G$5:$G$1000,Xuat!$C$5:$C$1000,DATE(Thang!$E$4,Thang!$C$4,AU$2),Xuat!$D$5:$D$1000,Loc!$A158)</f>
        <v>0</v>
      </c>
      <c r="AV158" s="1">
        <f>SUMIFS(Xuat!$G$5:$G$1000,Xuat!$C$5:$C$1000,DATE(Thang!$E$4,Thang!$C$4,AV$2),Xuat!$D$5:$D$1000,Loc!$A158)</f>
        <v>0</v>
      </c>
      <c r="AW158" s="1">
        <f>SUMIFS(Xuat!$G$5:$G$1000,Xuat!$C$5:$C$1000,DATE(Thang!$E$4,Thang!$C$4,AW$2),Xuat!$D$5:$D$1000,Loc!$A158)</f>
        <v>0</v>
      </c>
      <c r="AX158" s="1">
        <f>SUMIFS(Xuat!$G$5:$G$1000,Xuat!$C$5:$C$1000,DATE(Thang!$E$4,Thang!$C$4,AX$2),Xuat!$D$5:$D$1000,Loc!$A158)</f>
        <v>0</v>
      </c>
      <c r="AY158" s="1">
        <f>SUMIFS(Xuat!$G$5:$G$1000,Xuat!$C$5:$C$1000,DATE(Thang!$E$4,Thang!$C$4,AY$2),Xuat!$D$5:$D$1000,Loc!$A158)</f>
        <v>0</v>
      </c>
      <c r="AZ158" s="1">
        <f>SUMIFS(Xuat!$G$5:$G$1000,Xuat!$C$5:$C$1000,DATE(Thang!$E$4,Thang!$C$4,AZ$2),Xuat!$D$5:$D$1000,Loc!$A158)</f>
        <v>0</v>
      </c>
      <c r="BA158" s="1">
        <f>SUMIFS(Xuat!$G$5:$G$1000,Xuat!$C$5:$C$1000,DATE(Thang!$E$4,Thang!$C$4,BA$2),Xuat!$D$5:$D$1000,Loc!$A158)</f>
        <v>0</v>
      </c>
      <c r="BB158" s="1">
        <f>SUMIFS(Xuat!$G$5:$G$1000,Xuat!$C$5:$C$1000,DATE(Thang!$E$4,Thang!$C$4,BB$2),Xuat!$D$5:$D$1000,Loc!$A158)</f>
        <v>0</v>
      </c>
      <c r="BC158" s="1">
        <f>SUMIFS(Xuat!$G$5:$G$1000,Xuat!$C$5:$C$1000,DATE(Thang!$E$4,Thang!$C$4,BC$2),Xuat!$D$5:$D$1000,Loc!$A158)</f>
        <v>0</v>
      </c>
      <c r="BD158" s="1">
        <f>SUMIFS(Xuat!$G$5:$G$1000,Xuat!$C$5:$C$1000,DATE(Thang!$E$4,Thang!$C$4,BD$2),Xuat!$D$5:$D$1000,Loc!$A158)</f>
        <v>0</v>
      </c>
      <c r="BE158" s="1">
        <f>SUMIFS(Xuat!$G$5:$G$1000,Xuat!$C$5:$C$1000,DATE(Thang!$E$4,Thang!$C$4,BE$2),Xuat!$D$5:$D$1000,Loc!$A158)</f>
        <v>0</v>
      </c>
      <c r="BF158" s="1">
        <f>SUMIFS(Xuat!$G$5:$G$1000,Xuat!$C$5:$C$1000,DATE(Thang!$E$4,Thang!$C$4,BF$2),Xuat!$D$5:$D$1000,Loc!$A158)</f>
        <v>0</v>
      </c>
      <c r="BG158" s="1">
        <f>SUMIFS(Xuat!$G$5:$G$1000,Xuat!$C$5:$C$1000,DATE(Thang!$E$4,Thang!$C$4,BG$2),Xuat!$D$5:$D$1000,Loc!$A158)</f>
        <v>0</v>
      </c>
      <c r="BH158" s="1">
        <f>SUMIFS(Xuat!$G$5:$G$1000,Xuat!$C$5:$C$1000,DATE(Thang!$E$4,Thang!$C$4,BH$2),Xuat!$D$5:$D$1000,Loc!$A158)</f>
        <v>0</v>
      </c>
      <c r="BI158" s="1">
        <f>SUMIFS(Xuat!$G$5:$G$1000,Xuat!$C$5:$C$1000,DATE(Thang!$E$4,Thang!$C$4,BI$2),Xuat!$D$5:$D$1000,Loc!$A158)</f>
        <v>0</v>
      </c>
      <c r="BJ158" s="1">
        <f>SUMIFS(Xuat!$G$5:$G$1000,Xuat!$C$5:$C$1000,DATE(Thang!$E$4,Thang!$C$4,BJ$2),Xuat!$D$5:$D$1000,Loc!$A158)</f>
        <v>0</v>
      </c>
      <c r="BK158" s="1">
        <f>SUMIFS(Xuat!$G$5:$G$1000,Xuat!$C$5:$C$1000,DATE(Thang!$E$4,Thang!$C$4,BK$2),Xuat!$D$5:$D$1000,Loc!$A158)</f>
        <v>0</v>
      </c>
      <c r="BL158" s="1">
        <f>SUMIFS(Xuat!$G$5:$G$1000,Xuat!$C$5:$C$1000,DATE(Thang!$E$4,Thang!$C$4,BL$2),Xuat!$D$5:$D$1000,Loc!$A158)</f>
        <v>0</v>
      </c>
      <c r="BM158" s="1">
        <f>SUMIFS(Xuat!$G$5:$G$1000,Xuat!$C$5:$C$1000,DATE(Thang!$E$4,Thang!$C$4,BM$2),Xuat!$D$5:$D$1000,Loc!$A158)</f>
        <v>0</v>
      </c>
      <c r="BN158" s="1">
        <f>SUMIFS(Xuat!$G$5:$G$1000,Xuat!$C$5:$C$1000,DATE(Thang!$E$4,Thang!$C$4,BN$2),Xuat!$D$5:$D$1000,Loc!$A158)</f>
        <v>0</v>
      </c>
      <c r="BO158" s="1">
        <f>SUMIFS(Xuat!$G$5:$G$1000,Xuat!$C$5:$C$1000,DATE(Thang!$E$4,Thang!$C$4,BO$2),Xuat!$D$5:$D$1000,Loc!$A158)</f>
        <v>0</v>
      </c>
    </row>
    <row r="159" spans="1:67" x14ac:dyDescent="0.2">
      <c r="A159" s="2">
        <f>DM!C159</f>
        <v>0</v>
      </c>
      <c r="B159" s="3">
        <f>VLOOKUP(A159,Tondau!$B$5:$F$500,3,0)</f>
        <v>0</v>
      </c>
      <c r="C159" s="3">
        <f t="shared" si="8"/>
        <v>0</v>
      </c>
      <c r="D159" s="3">
        <f t="shared" si="9"/>
        <v>0</v>
      </c>
      <c r="E159" s="3">
        <f t="shared" si="10"/>
        <v>0</v>
      </c>
      <c r="F159" s="7">
        <f>SUMIFS(Nhap!$I$5:$I$1000,Nhap!$E$5:$E$1000,DATE(Thang!$E$4,Thang!$C$4,Loc!$F$2),Nhap!$F$5:$F$1000,Loc!A159)</f>
        <v>0</v>
      </c>
      <c r="G159" s="7">
        <f>SUMIFS(Nhap!$I$5:$I$1000,Nhap!$E$5:$E$1000,DATE(Thang!$E$4,Thang!$C$4,Loc!$G$2),Nhap!$F$5:$F$1000,Loc!A159)</f>
        <v>0</v>
      </c>
      <c r="H159" s="7">
        <f>SUMIFS(Nhap!$I$5:$I$1000,Nhap!$E$5:$E$1000,DATE(Thang!$E$4,Thang!$C$4,Loc!$H$2),Nhap!$F$5:$F$1000,Loc!A159)</f>
        <v>0</v>
      </c>
      <c r="I159" s="7">
        <f>SUMIFS(Nhap!$I$5:$I$1000,Nhap!$E$5:$E$1000,DATE(Thang!$E$4,Thang!$C$4,Loc!$I$2),Nhap!$F$5:$F$1000,Loc!A159)</f>
        <v>0</v>
      </c>
      <c r="J159" s="7">
        <f>SUMIFS(Nhap!$I$5:$I$1000,Nhap!$E$5:$E$1000,DATE(Thang!$E$4,Thang!$C$4,Loc!$J$2),Nhap!$F$5:$F$1000,Loc!A159)</f>
        <v>0</v>
      </c>
      <c r="K159" s="7">
        <f>SUMIFS(Nhap!$I$5:$I$1000,Nhap!$E$5:$E$1000,DATE(Thang!$E$4,Thang!$C$4,Loc!$K$2),Nhap!$F$5:$F$1000,Loc!A159)</f>
        <v>0</v>
      </c>
      <c r="L159" s="7">
        <f>SUMIFS(Nhap!$I$5:$I$1000,Nhap!$E$5:$E$1000,DATE(Thang!$E$4,Thang!$C$4,Loc!$L$2),Nhap!$F$5:$F$1000,Loc!A159)</f>
        <v>0</v>
      </c>
      <c r="M159" s="7">
        <f>SUMIFS(Nhap!$I$5:$I$1000,Nhap!$E$5:$E$1000,DATE(Thang!$E$4,Thang!$C$4,Loc!$M$2),Nhap!$F$5:$F$1000,Loc!A159)</f>
        <v>0</v>
      </c>
      <c r="N159" s="7">
        <f>SUMIFS(Nhap!$I$5:$I$1000,Nhap!$E$5:$E$1000,DATE(Thang!$E$4,Thang!$C$4,Loc!$N$2),Nhap!$F$5:$F$1000,Loc!A159)</f>
        <v>0</v>
      </c>
      <c r="O159" s="7">
        <f>SUMIFS(Nhap!$I$5:$I$1000,Nhap!$E$5:$E$1000,DATE(Thang!$E$4,Thang!$C$4,Loc!$O$2),Nhap!$F$5:$F$1000,Loc!A159)</f>
        <v>0</v>
      </c>
      <c r="P159" s="7">
        <f>SUMIFS(Nhap!$I$5:$I$1000,Nhap!$E$5:$E$1000,DATE(Thang!$E$4,Thang!$C$4,Loc!$P$2),Nhap!$F$5:$F$1000,Loc!A159)</f>
        <v>0</v>
      </c>
      <c r="Q159" s="7">
        <f>SUMIFS(Nhap!$I$5:$I$1000,Nhap!$E$5:$E$1000,DATE(Thang!$E$4,Thang!$C$4,Loc!$Q$2),Nhap!$F$5:$F$1000,Loc!A159)</f>
        <v>0</v>
      </c>
      <c r="R159" s="7">
        <f>SUMIFS(Nhap!$I$5:$I$1000,Nhap!$E$5:$E$1000,DATE(Thang!$E$4,Thang!$C$4,Loc!$R$2),Nhap!$F$5:$F$1000,Loc!A159)</f>
        <v>0</v>
      </c>
      <c r="S159" s="7">
        <f>SUMIFS(Nhap!$I$5:$I$1000,Nhap!$E$5:$E$1000,DATE(Thang!$E$4,Thang!$C$4,Loc!$S$2),Nhap!$F$5:$F$1000,Loc!A159)</f>
        <v>0</v>
      </c>
      <c r="T159" s="7">
        <f>SUMIFS(Nhap!$I$5:$I$1000,Nhap!$E$5:$E$1000,DATE(Thang!$E$4,Thang!$C$4,Loc!$T$2),Nhap!$F$5:$F$1000,Loc!A159)</f>
        <v>0</v>
      </c>
      <c r="U159" s="7">
        <f>SUMIFS(Nhap!$I$5:$I$1000,Nhap!$E$5:$E$1000,DATE(Thang!$E$4,Thang!$C$4,Loc!$U$2),Nhap!$F$5:$F$1000,Loc!A159)</f>
        <v>0</v>
      </c>
      <c r="V159" s="7">
        <f>SUMIFS(Nhap!$I$5:$I$1000,Nhap!$E$5:$E$1000,DATE(Thang!$E$4,Thang!$C$4,Loc!$V$2),Nhap!$F$5:$F$1000,Loc!A159)</f>
        <v>0</v>
      </c>
      <c r="W159" s="7">
        <f>SUMIFS(Nhap!$I$5:$I$1000,Nhap!$E$5:$E$1000,DATE(Thang!$E$4,Thang!$C$4,Loc!$W$2),Nhap!$F$5:$F$1000,Loc!A159)</f>
        <v>0</v>
      </c>
      <c r="X159" s="7">
        <f>SUMIFS(Nhap!$I$5:$I$1000,Nhap!$E$5:$E$1000,DATE(Thang!$E$4,Thang!$C$4,Loc!$X$2),Nhap!$F$5:$F$1000,Loc!A159)</f>
        <v>0</v>
      </c>
      <c r="Y159" s="7">
        <f>SUMIFS(Nhap!$I$5:$I$1000,Nhap!$E$5:$E$1000,DATE(Thang!$E$4,Thang!$C$4,Loc!$Y$2),Nhap!$F$5:$F$1000,Loc!A159)</f>
        <v>0</v>
      </c>
      <c r="Z159" s="7">
        <f>SUMIFS(Nhap!$I$5:$I$1000,Nhap!$E$5:$E$1000,DATE(Thang!$E$4,Thang!$C$4,Loc!$Z$2),Nhap!$F$5:$F$1000,Loc!A159)</f>
        <v>0</v>
      </c>
      <c r="AA159" s="7">
        <f>SUMIFS(Nhap!$I$5:$I$1000,Nhap!$E$5:$E$1000,DATE(Thang!$E$4,Thang!$C$4,Loc!$AA$2),Nhap!$F$5:$F$1000,Loc!A159)</f>
        <v>0</v>
      </c>
      <c r="AB159" s="7">
        <f>SUMIFS(Nhap!$I$5:$I$1000,Nhap!$E$5:$E$1000,DATE(Thang!$E$4,Thang!$C$4,Loc!$AB$2),Nhap!$F$5:$F$1000,Loc!A159)</f>
        <v>0</v>
      </c>
      <c r="AC159" s="7">
        <f>SUMIFS(Nhap!$I$5:$I$1000,Nhap!$E$5:$E$1000,DATE(Thang!$E$4,Thang!$C$4,Loc!$AC$2),Nhap!$F$5:$F$1000,Loc!A159)</f>
        <v>0</v>
      </c>
      <c r="AD159" s="7">
        <f>SUMIFS(Nhap!$I$5:$I$1000,Nhap!$E$5:$E$1000,DATE(Thang!$E$4,Thang!$C$4,Loc!$AD$2),Nhap!$F$5:$F$1000,Loc!$A$5)</f>
        <v>0</v>
      </c>
      <c r="AE159" s="7">
        <f>SUMIFS(Nhap!$I$5:$I$1000,Nhap!$E$5:$E$1000,DATE(Thang!$E$4,Thang!$C$4,Loc!$AE$2),Nhap!$F$5:$F$1000,Loc!A159)</f>
        <v>0</v>
      </c>
      <c r="AF159" s="7">
        <f>SUMIFS(Nhap!$I$5:$I$1000,Nhap!$E$5:$E$1000,DATE(Thang!$E$4,Thang!$C$4,Loc!$AF$2),Nhap!$F$5:$F$1000,Loc!A159)</f>
        <v>0</v>
      </c>
      <c r="AG159" s="7">
        <f>SUMIFS(Nhap!$I$5:$I$1000,Nhap!$E$5:$E$1000,DATE(Thang!$E$4,Thang!$C$4,Loc!$AG$2),Nhap!$F$5:$F$1000,Loc!A159)</f>
        <v>0</v>
      </c>
      <c r="AH159" s="7">
        <f>SUMIFS(Nhap!$I$5:$I$1000,Nhap!$E$5:$E$1000,DATE(Thang!$E$4,Thang!$C$4,Loc!$AH$2),Nhap!$F$5:$F$1000,Loc!A159)</f>
        <v>0</v>
      </c>
      <c r="AI159" s="7">
        <f>SUMIFS(Nhap!$I$5:$I$1000,Nhap!$E$5:$E$1000,DATE(Thang!$E$4,Thang!$C$4,Loc!$AI$2),Nhap!$F$5:$F$1000,Loc!A159)</f>
        <v>0</v>
      </c>
      <c r="AJ159" s="7">
        <f>SUMIFS(Nhap!$I$5:$I$1000,Nhap!$E$5:$E$1000,DATE(Thang!$E$4,Thang!$C$4,Loc!$AJ$2),Nhap!$F$5:$F$1000,Loc!A159)</f>
        <v>0</v>
      </c>
      <c r="AK159" s="1">
        <f>SUMIFS(Xuat!$G$5:$G$1000,Xuat!$C$5:$C$1000,DATE(Thang!$E$4,Thang!$C$4,AK$2),Xuat!$D$5:$D$1000,Loc!$A159)</f>
        <v>0</v>
      </c>
      <c r="AL159" s="1">
        <f>SUMIFS(Xuat!$G$5:$G$1000,Xuat!$C$5:$C$1000,DATE(Thang!$E$4,Thang!$C$4,AL$2),Xuat!$D$5:$D$1000,Loc!$A159)</f>
        <v>0</v>
      </c>
      <c r="AM159" s="1">
        <f>SUMIFS(Xuat!$G$5:$G$1000,Xuat!$C$5:$C$1000,DATE(Thang!$E$4,Thang!$C$4,AM$2),Xuat!$D$5:$D$1000,Loc!$A159)</f>
        <v>0</v>
      </c>
      <c r="AN159" s="1">
        <f>SUMIFS(Xuat!$G$5:$G$1000,Xuat!$C$5:$C$1000,DATE(Thang!$E$4,Thang!$C$4,AN$2),Xuat!$D$5:$D$1000,Loc!$A159)</f>
        <v>0</v>
      </c>
      <c r="AO159" s="1">
        <f>SUMIFS(Xuat!$G$5:$G$1000,Xuat!$C$5:$C$1000,DATE(Thang!$E$4,Thang!$C$4,AO$2),Xuat!$D$5:$D$1000,Loc!$A159)</f>
        <v>0</v>
      </c>
      <c r="AP159" s="1">
        <f>SUMIFS(Xuat!$G$5:$G$1000,Xuat!$C$5:$C$1000,DATE(Thang!$E$4,Thang!$C$4,AP$2),Xuat!$D$5:$D$1000,Loc!$A159)</f>
        <v>0</v>
      </c>
      <c r="AQ159" s="1">
        <f>SUMIFS(Xuat!$G$5:$G$1000,Xuat!$C$5:$C$1000,DATE(Thang!$E$4,Thang!$C$4,AQ$2),Xuat!$D$5:$D$1000,Loc!$A159)</f>
        <v>0</v>
      </c>
      <c r="AR159" s="1">
        <f>SUMIFS(Xuat!$G$5:$G$1000,Xuat!$C$5:$C$1000,DATE(Thang!$E$4,Thang!$C$4,AR$2),Xuat!$D$5:$D$1000,Loc!$A159)</f>
        <v>0</v>
      </c>
      <c r="AS159" s="1">
        <f>SUMIFS(Xuat!$G$5:$G$1000,Xuat!$C$5:$C$1000,DATE(Thang!$E$4,Thang!$C$4,AS$2),Xuat!$D$5:$D$1000,Loc!$A159)</f>
        <v>0</v>
      </c>
      <c r="AT159" s="1">
        <f>SUMIFS(Xuat!$G$5:$G$1000,Xuat!$C$5:$C$1000,DATE(Thang!$E$4,Thang!$C$4,AT$2),Xuat!$D$5:$D$1000,Loc!$A159)</f>
        <v>0</v>
      </c>
      <c r="AU159" s="1">
        <f>SUMIFS(Xuat!$G$5:$G$1000,Xuat!$C$5:$C$1000,DATE(Thang!$E$4,Thang!$C$4,AU$2),Xuat!$D$5:$D$1000,Loc!$A159)</f>
        <v>0</v>
      </c>
      <c r="AV159" s="1">
        <f>SUMIFS(Xuat!$G$5:$G$1000,Xuat!$C$5:$C$1000,DATE(Thang!$E$4,Thang!$C$4,AV$2),Xuat!$D$5:$D$1000,Loc!$A159)</f>
        <v>0</v>
      </c>
      <c r="AW159" s="1">
        <f>SUMIFS(Xuat!$G$5:$G$1000,Xuat!$C$5:$C$1000,DATE(Thang!$E$4,Thang!$C$4,AW$2),Xuat!$D$5:$D$1000,Loc!$A159)</f>
        <v>0</v>
      </c>
      <c r="AX159" s="1">
        <f>SUMIFS(Xuat!$G$5:$G$1000,Xuat!$C$5:$C$1000,DATE(Thang!$E$4,Thang!$C$4,AX$2),Xuat!$D$5:$D$1000,Loc!$A159)</f>
        <v>0</v>
      </c>
      <c r="AY159" s="1">
        <f>SUMIFS(Xuat!$G$5:$G$1000,Xuat!$C$5:$C$1000,DATE(Thang!$E$4,Thang!$C$4,AY$2),Xuat!$D$5:$D$1000,Loc!$A159)</f>
        <v>0</v>
      </c>
      <c r="AZ159" s="1">
        <f>SUMIFS(Xuat!$G$5:$G$1000,Xuat!$C$5:$C$1000,DATE(Thang!$E$4,Thang!$C$4,AZ$2),Xuat!$D$5:$D$1000,Loc!$A159)</f>
        <v>0</v>
      </c>
      <c r="BA159" s="1">
        <f>SUMIFS(Xuat!$G$5:$G$1000,Xuat!$C$5:$C$1000,DATE(Thang!$E$4,Thang!$C$4,BA$2),Xuat!$D$5:$D$1000,Loc!$A159)</f>
        <v>0</v>
      </c>
      <c r="BB159" s="1">
        <f>SUMIFS(Xuat!$G$5:$G$1000,Xuat!$C$5:$C$1000,DATE(Thang!$E$4,Thang!$C$4,BB$2),Xuat!$D$5:$D$1000,Loc!$A159)</f>
        <v>0</v>
      </c>
      <c r="BC159" s="1">
        <f>SUMIFS(Xuat!$G$5:$G$1000,Xuat!$C$5:$C$1000,DATE(Thang!$E$4,Thang!$C$4,BC$2),Xuat!$D$5:$D$1000,Loc!$A159)</f>
        <v>0</v>
      </c>
      <c r="BD159" s="1">
        <f>SUMIFS(Xuat!$G$5:$G$1000,Xuat!$C$5:$C$1000,DATE(Thang!$E$4,Thang!$C$4,BD$2),Xuat!$D$5:$D$1000,Loc!$A159)</f>
        <v>0</v>
      </c>
      <c r="BE159" s="1">
        <f>SUMIFS(Xuat!$G$5:$G$1000,Xuat!$C$5:$C$1000,DATE(Thang!$E$4,Thang!$C$4,BE$2),Xuat!$D$5:$D$1000,Loc!$A159)</f>
        <v>0</v>
      </c>
      <c r="BF159" s="1">
        <f>SUMIFS(Xuat!$G$5:$G$1000,Xuat!$C$5:$C$1000,DATE(Thang!$E$4,Thang!$C$4,BF$2),Xuat!$D$5:$D$1000,Loc!$A159)</f>
        <v>0</v>
      </c>
      <c r="BG159" s="1">
        <f>SUMIFS(Xuat!$G$5:$G$1000,Xuat!$C$5:$C$1000,DATE(Thang!$E$4,Thang!$C$4,BG$2),Xuat!$D$5:$D$1000,Loc!$A159)</f>
        <v>0</v>
      </c>
      <c r="BH159" s="1">
        <f>SUMIFS(Xuat!$G$5:$G$1000,Xuat!$C$5:$C$1000,DATE(Thang!$E$4,Thang!$C$4,BH$2),Xuat!$D$5:$D$1000,Loc!$A159)</f>
        <v>0</v>
      </c>
      <c r="BI159" s="1">
        <f>SUMIFS(Xuat!$G$5:$G$1000,Xuat!$C$5:$C$1000,DATE(Thang!$E$4,Thang!$C$4,BI$2),Xuat!$D$5:$D$1000,Loc!$A159)</f>
        <v>0</v>
      </c>
      <c r="BJ159" s="1">
        <f>SUMIFS(Xuat!$G$5:$G$1000,Xuat!$C$5:$C$1000,DATE(Thang!$E$4,Thang!$C$4,BJ$2),Xuat!$D$5:$D$1000,Loc!$A159)</f>
        <v>0</v>
      </c>
      <c r="BK159" s="1">
        <f>SUMIFS(Xuat!$G$5:$G$1000,Xuat!$C$5:$C$1000,DATE(Thang!$E$4,Thang!$C$4,BK$2),Xuat!$D$5:$D$1000,Loc!$A159)</f>
        <v>0</v>
      </c>
      <c r="BL159" s="1">
        <f>SUMIFS(Xuat!$G$5:$G$1000,Xuat!$C$5:$C$1000,DATE(Thang!$E$4,Thang!$C$4,BL$2),Xuat!$D$5:$D$1000,Loc!$A159)</f>
        <v>0</v>
      </c>
      <c r="BM159" s="1">
        <f>SUMIFS(Xuat!$G$5:$G$1000,Xuat!$C$5:$C$1000,DATE(Thang!$E$4,Thang!$C$4,BM$2),Xuat!$D$5:$D$1000,Loc!$A159)</f>
        <v>0</v>
      </c>
      <c r="BN159" s="1">
        <f>SUMIFS(Xuat!$G$5:$G$1000,Xuat!$C$5:$C$1000,DATE(Thang!$E$4,Thang!$C$4,BN$2),Xuat!$D$5:$D$1000,Loc!$A159)</f>
        <v>0</v>
      </c>
      <c r="BO159" s="1">
        <f>SUMIFS(Xuat!$G$5:$G$1000,Xuat!$C$5:$C$1000,DATE(Thang!$E$4,Thang!$C$4,BO$2),Xuat!$D$5:$D$1000,Loc!$A159)</f>
        <v>0</v>
      </c>
    </row>
    <row r="160" spans="1:67" x14ac:dyDescent="0.2">
      <c r="A160" s="2">
        <f>DM!C160</f>
        <v>0</v>
      </c>
      <c r="B160" s="3">
        <f>VLOOKUP(A160,Tondau!$B$5:$F$500,3,0)</f>
        <v>0</v>
      </c>
      <c r="C160" s="3">
        <f t="shared" si="8"/>
        <v>0</v>
      </c>
      <c r="D160" s="3">
        <f t="shared" si="9"/>
        <v>0</v>
      </c>
      <c r="E160" s="3">
        <f t="shared" si="10"/>
        <v>0</v>
      </c>
      <c r="F160" s="7">
        <f>SUMIFS(Nhap!$I$5:$I$1000,Nhap!$E$5:$E$1000,DATE(Thang!$E$4,Thang!$C$4,Loc!$F$2),Nhap!$F$5:$F$1000,Loc!A160)</f>
        <v>0</v>
      </c>
      <c r="G160" s="7">
        <f>SUMIFS(Nhap!$I$5:$I$1000,Nhap!$E$5:$E$1000,DATE(Thang!$E$4,Thang!$C$4,Loc!$G$2),Nhap!$F$5:$F$1000,Loc!A160)</f>
        <v>0</v>
      </c>
      <c r="H160" s="7">
        <f>SUMIFS(Nhap!$I$5:$I$1000,Nhap!$E$5:$E$1000,DATE(Thang!$E$4,Thang!$C$4,Loc!$H$2),Nhap!$F$5:$F$1000,Loc!A160)</f>
        <v>0</v>
      </c>
      <c r="I160" s="7">
        <f>SUMIFS(Nhap!$I$5:$I$1000,Nhap!$E$5:$E$1000,DATE(Thang!$E$4,Thang!$C$4,Loc!$I$2),Nhap!$F$5:$F$1000,Loc!A160)</f>
        <v>0</v>
      </c>
      <c r="J160" s="7">
        <f>SUMIFS(Nhap!$I$5:$I$1000,Nhap!$E$5:$E$1000,DATE(Thang!$E$4,Thang!$C$4,Loc!$J$2),Nhap!$F$5:$F$1000,Loc!A160)</f>
        <v>0</v>
      </c>
      <c r="K160" s="7">
        <f>SUMIFS(Nhap!$I$5:$I$1000,Nhap!$E$5:$E$1000,DATE(Thang!$E$4,Thang!$C$4,Loc!$K$2),Nhap!$F$5:$F$1000,Loc!A160)</f>
        <v>0</v>
      </c>
      <c r="L160" s="7">
        <f>SUMIFS(Nhap!$I$5:$I$1000,Nhap!$E$5:$E$1000,DATE(Thang!$E$4,Thang!$C$4,Loc!$L$2),Nhap!$F$5:$F$1000,Loc!A160)</f>
        <v>0</v>
      </c>
      <c r="M160" s="7">
        <f>SUMIFS(Nhap!$I$5:$I$1000,Nhap!$E$5:$E$1000,DATE(Thang!$E$4,Thang!$C$4,Loc!$M$2),Nhap!$F$5:$F$1000,Loc!A160)</f>
        <v>0</v>
      </c>
      <c r="N160" s="7">
        <f>SUMIFS(Nhap!$I$5:$I$1000,Nhap!$E$5:$E$1000,DATE(Thang!$E$4,Thang!$C$4,Loc!$N$2),Nhap!$F$5:$F$1000,Loc!A160)</f>
        <v>0</v>
      </c>
      <c r="O160" s="7">
        <f>SUMIFS(Nhap!$I$5:$I$1000,Nhap!$E$5:$E$1000,DATE(Thang!$E$4,Thang!$C$4,Loc!$O$2),Nhap!$F$5:$F$1000,Loc!A160)</f>
        <v>0</v>
      </c>
      <c r="P160" s="7">
        <f>SUMIFS(Nhap!$I$5:$I$1000,Nhap!$E$5:$E$1000,DATE(Thang!$E$4,Thang!$C$4,Loc!$P$2),Nhap!$F$5:$F$1000,Loc!A160)</f>
        <v>0</v>
      </c>
      <c r="Q160" s="7">
        <f>SUMIFS(Nhap!$I$5:$I$1000,Nhap!$E$5:$E$1000,DATE(Thang!$E$4,Thang!$C$4,Loc!$Q$2),Nhap!$F$5:$F$1000,Loc!A160)</f>
        <v>0</v>
      </c>
      <c r="R160" s="7">
        <f>SUMIFS(Nhap!$I$5:$I$1000,Nhap!$E$5:$E$1000,DATE(Thang!$E$4,Thang!$C$4,Loc!$R$2),Nhap!$F$5:$F$1000,Loc!A160)</f>
        <v>0</v>
      </c>
      <c r="S160" s="7">
        <f>SUMIFS(Nhap!$I$5:$I$1000,Nhap!$E$5:$E$1000,DATE(Thang!$E$4,Thang!$C$4,Loc!$S$2),Nhap!$F$5:$F$1000,Loc!A160)</f>
        <v>0</v>
      </c>
      <c r="T160" s="7">
        <f>SUMIFS(Nhap!$I$5:$I$1000,Nhap!$E$5:$E$1000,DATE(Thang!$E$4,Thang!$C$4,Loc!$T$2),Nhap!$F$5:$F$1000,Loc!A160)</f>
        <v>0</v>
      </c>
      <c r="U160" s="7">
        <f>SUMIFS(Nhap!$I$5:$I$1000,Nhap!$E$5:$E$1000,DATE(Thang!$E$4,Thang!$C$4,Loc!$U$2),Nhap!$F$5:$F$1000,Loc!A160)</f>
        <v>0</v>
      </c>
      <c r="V160" s="7">
        <f>SUMIFS(Nhap!$I$5:$I$1000,Nhap!$E$5:$E$1000,DATE(Thang!$E$4,Thang!$C$4,Loc!$V$2),Nhap!$F$5:$F$1000,Loc!A160)</f>
        <v>0</v>
      </c>
      <c r="W160" s="7">
        <f>SUMIFS(Nhap!$I$5:$I$1000,Nhap!$E$5:$E$1000,DATE(Thang!$E$4,Thang!$C$4,Loc!$W$2),Nhap!$F$5:$F$1000,Loc!A160)</f>
        <v>0</v>
      </c>
      <c r="X160" s="7">
        <f>SUMIFS(Nhap!$I$5:$I$1000,Nhap!$E$5:$E$1000,DATE(Thang!$E$4,Thang!$C$4,Loc!$X$2),Nhap!$F$5:$F$1000,Loc!A160)</f>
        <v>0</v>
      </c>
      <c r="Y160" s="7">
        <f>SUMIFS(Nhap!$I$5:$I$1000,Nhap!$E$5:$E$1000,DATE(Thang!$E$4,Thang!$C$4,Loc!$Y$2),Nhap!$F$5:$F$1000,Loc!A160)</f>
        <v>0</v>
      </c>
      <c r="Z160" s="7">
        <f>SUMIFS(Nhap!$I$5:$I$1000,Nhap!$E$5:$E$1000,DATE(Thang!$E$4,Thang!$C$4,Loc!$Z$2),Nhap!$F$5:$F$1000,Loc!A160)</f>
        <v>0</v>
      </c>
      <c r="AA160" s="7">
        <f>SUMIFS(Nhap!$I$5:$I$1000,Nhap!$E$5:$E$1000,DATE(Thang!$E$4,Thang!$C$4,Loc!$AA$2),Nhap!$F$5:$F$1000,Loc!A160)</f>
        <v>0</v>
      </c>
      <c r="AB160" s="7">
        <f>SUMIFS(Nhap!$I$5:$I$1000,Nhap!$E$5:$E$1000,DATE(Thang!$E$4,Thang!$C$4,Loc!$AB$2),Nhap!$F$5:$F$1000,Loc!A160)</f>
        <v>0</v>
      </c>
      <c r="AC160" s="7">
        <f>SUMIFS(Nhap!$I$5:$I$1000,Nhap!$E$5:$E$1000,DATE(Thang!$E$4,Thang!$C$4,Loc!$AC$2),Nhap!$F$5:$F$1000,Loc!A160)</f>
        <v>0</v>
      </c>
      <c r="AD160" s="7">
        <f>SUMIFS(Nhap!$I$5:$I$1000,Nhap!$E$5:$E$1000,DATE(Thang!$E$4,Thang!$C$4,Loc!$AD$2),Nhap!$F$5:$F$1000,Loc!$A$5)</f>
        <v>0</v>
      </c>
      <c r="AE160" s="7">
        <f>SUMIFS(Nhap!$I$5:$I$1000,Nhap!$E$5:$E$1000,DATE(Thang!$E$4,Thang!$C$4,Loc!$AE$2),Nhap!$F$5:$F$1000,Loc!A160)</f>
        <v>0</v>
      </c>
      <c r="AF160" s="7">
        <f>SUMIFS(Nhap!$I$5:$I$1000,Nhap!$E$5:$E$1000,DATE(Thang!$E$4,Thang!$C$4,Loc!$AF$2),Nhap!$F$5:$F$1000,Loc!A160)</f>
        <v>0</v>
      </c>
      <c r="AG160" s="7">
        <f>SUMIFS(Nhap!$I$5:$I$1000,Nhap!$E$5:$E$1000,DATE(Thang!$E$4,Thang!$C$4,Loc!$AG$2),Nhap!$F$5:$F$1000,Loc!A160)</f>
        <v>0</v>
      </c>
      <c r="AH160" s="7">
        <f>SUMIFS(Nhap!$I$5:$I$1000,Nhap!$E$5:$E$1000,DATE(Thang!$E$4,Thang!$C$4,Loc!$AH$2),Nhap!$F$5:$F$1000,Loc!A160)</f>
        <v>0</v>
      </c>
      <c r="AI160" s="7">
        <f>SUMIFS(Nhap!$I$5:$I$1000,Nhap!$E$5:$E$1000,DATE(Thang!$E$4,Thang!$C$4,Loc!$AI$2),Nhap!$F$5:$F$1000,Loc!A160)</f>
        <v>0</v>
      </c>
      <c r="AJ160" s="7">
        <f>SUMIFS(Nhap!$I$5:$I$1000,Nhap!$E$5:$E$1000,DATE(Thang!$E$4,Thang!$C$4,Loc!$AJ$2),Nhap!$F$5:$F$1000,Loc!A160)</f>
        <v>0</v>
      </c>
      <c r="AK160" s="1">
        <f>SUMIFS(Xuat!$G$5:$G$1000,Xuat!$C$5:$C$1000,DATE(Thang!$E$4,Thang!$C$4,AK$2),Xuat!$D$5:$D$1000,Loc!$A160)</f>
        <v>0</v>
      </c>
      <c r="AL160" s="1">
        <f>SUMIFS(Xuat!$G$5:$G$1000,Xuat!$C$5:$C$1000,DATE(Thang!$E$4,Thang!$C$4,AL$2),Xuat!$D$5:$D$1000,Loc!$A160)</f>
        <v>0</v>
      </c>
      <c r="AM160" s="1">
        <f>SUMIFS(Xuat!$G$5:$G$1000,Xuat!$C$5:$C$1000,DATE(Thang!$E$4,Thang!$C$4,AM$2),Xuat!$D$5:$D$1000,Loc!$A160)</f>
        <v>0</v>
      </c>
      <c r="AN160" s="1">
        <f>SUMIFS(Xuat!$G$5:$G$1000,Xuat!$C$5:$C$1000,DATE(Thang!$E$4,Thang!$C$4,AN$2),Xuat!$D$5:$D$1000,Loc!$A160)</f>
        <v>0</v>
      </c>
      <c r="AO160" s="1">
        <f>SUMIFS(Xuat!$G$5:$G$1000,Xuat!$C$5:$C$1000,DATE(Thang!$E$4,Thang!$C$4,AO$2),Xuat!$D$5:$D$1000,Loc!$A160)</f>
        <v>0</v>
      </c>
      <c r="AP160" s="1">
        <f>SUMIFS(Xuat!$G$5:$G$1000,Xuat!$C$5:$C$1000,DATE(Thang!$E$4,Thang!$C$4,AP$2),Xuat!$D$5:$D$1000,Loc!$A160)</f>
        <v>0</v>
      </c>
      <c r="AQ160" s="1">
        <f>SUMIFS(Xuat!$G$5:$G$1000,Xuat!$C$5:$C$1000,DATE(Thang!$E$4,Thang!$C$4,AQ$2),Xuat!$D$5:$D$1000,Loc!$A160)</f>
        <v>0</v>
      </c>
      <c r="AR160" s="1">
        <f>SUMIFS(Xuat!$G$5:$G$1000,Xuat!$C$5:$C$1000,DATE(Thang!$E$4,Thang!$C$4,AR$2),Xuat!$D$5:$D$1000,Loc!$A160)</f>
        <v>0</v>
      </c>
      <c r="AS160" s="1">
        <f>SUMIFS(Xuat!$G$5:$G$1000,Xuat!$C$5:$C$1000,DATE(Thang!$E$4,Thang!$C$4,AS$2),Xuat!$D$5:$D$1000,Loc!$A160)</f>
        <v>0</v>
      </c>
      <c r="AT160" s="1">
        <f>SUMIFS(Xuat!$G$5:$G$1000,Xuat!$C$5:$C$1000,DATE(Thang!$E$4,Thang!$C$4,AT$2),Xuat!$D$5:$D$1000,Loc!$A160)</f>
        <v>0</v>
      </c>
      <c r="AU160" s="1">
        <f>SUMIFS(Xuat!$G$5:$G$1000,Xuat!$C$5:$C$1000,DATE(Thang!$E$4,Thang!$C$4,AU$2),Xuat!$D$5:$D$1000,Loc!$A160)</f>
        <v>0</v>
      </c>
      <c r="AV160" s="1">
        <f>SUMIFS(Xuat!$G$5:$G$1000,Xuat!$C$5:$C$1000,DATE(Thang!$E$4,Thang!$C$4,AV$2),Xuat!$D$5:$D$1000,Loc!$A160)</f>
        <v>0</v>
      </c>
      <c r="AW160" s="1">
        <f>SUMIFS(Xuat!$G$5:$G$1000,Xuat!$C$5:$C$1000,DATE(Thang!$E$4,Thang!$C$4,AW$2),Xuat!$D$5:$D$1000,Loc!$A160)</f>
        <v>0</v>
      </c>
      <c r="AX160" s="1">
        <f>SUMIFS(Xuat!$G$5:$G$1000,Xuat!$C$5:$C$1000,DATE(Thang!$E$4,Thang!$C$4,AX$2),Xuat!$D$5:$D$1000,Loc!$A160)</f>
        <v>0</v>
      </c>
      <c r="AY160" s="1">
        <f>SUMIFS(Xuat!$G$5:$G$1000,Xuat!$C$5:$C$1000,DATE(Thang!$E$4,Thang!$C$4,AY$2),Xuat!$D$5:$D$1000,Loc!$A160)</f>
        <v>0</v>
      </c>
      <c r="AZ160" s="1">
        <f>SUMIFS(Xuat!$G$5:$G$1000,Xuat!$C$5:$C$1000,DATE(Thang!$E$4,Thang!$C$4,AZ$2),Xuat!$D$5:$D$1000,Loc!$A160)</f>
        <v>0</v>
      </c>
      <c r="BA160" s="1">
        <f>SUMIFS(Xuat!$G$5:$G$1000,Xuat!$C$5:$C$1000,DATE(Thang!$E$4,Thang!$C$4,BA$2),Xuat!$D$5:$D$1000,Loc!$A160)</f>
        <v>0</v>
      </c>
      <c r="BB160" s="1">
        <f>SUMIFS(Xuat!$G$5:$G$1000,Xuat!$C$5:$C$1000,DATE(Thang!$E$4,Thang!$C$4,BB$2),Xuat!$D$5:$D$1000,Loc!$A160)</f>
        <v>0</v>
      </c>
      <c r="BC160" s="1">
        <f>SUMIFS(Xuat!$G$5:$G$1000,Xuat!$C$5:$C$1000,DATE(Thang!$E$4,Thang!$C$4,BC$2),Xuat!$D$5:$D$1000,Loc!$A160)</f>
        <v>0</v>
      </c>
      <c r="BD160" s="1">
        <f>SUMIFS(Xuat!$G$5:$G$1000,Xuat!$C$5:$C$1000,DATE(Thang!$E$4,Thang!$C$4,BD$2),Xuat!$D$5:$D$1000,Loc!$A160)</f>
        <v>0</v>
      </c>
      <c r="BE160" s="1">
        <f>SUMIFS(Xuat!$G$5:$G$1000,Xuat!$C$5:$C$1000,DATE(Thang!$E$4,Thang!$C$4,BE$2),Xuat!$D$5:$D$1000,Loc!$A160)</f>
        <v>0</v>
      </c>
      <c r="BF160" s="1">
        <f>SUMIFS(Xuat!$G$5:$G$1000,Xuat!$C$5:$C$1000,DATE(Thang!$E$4,Thang!$C$4,BF$2),Xuat!$D$5:$D$1000,Loc!$A160)</f>
        <v>0</v>
      </c>
      <c r="BG160" s="1">
        <f>SUMIFS(Xuat!$G$5:$G$1000,Xuat!$C$5:$C$1000,DATE(Thang!$E$4,Thang!$C$4,BG$2),Xuat!$D$5:$D$1000,Loc!$A160)</f>
        <v>0</v>
      </c>
      <c r="BH160" s="1">
        <f>SUMIFS(Xuat!$G$5:$G$1000,Xuat!$C$5:$C$1000,DATE(Thang!$E$4,Thang!$C$4,BH$2),Xuat!$D$5:$D$1000,Loc!$A160)</f>
        <v>0</v>
      </c>
      <c r="BI160" s="1">
        <f>SUMIFS(Xuat!$G$5:$G$1000,Xuat!$C$5:$C$1000,DATE(Thang!$E$4,Thang!$C$4,BI$2),Xuat!$D$5:$D$1000,Loc!$A160)</f>
        <v>0</v>
      </c>
      <c r="BJ160" s="1">
        <f>SUMIFS(Xuat!$G$5:$G$1000,Xuat!$C$5:$C$1000,DATE(Thang!$E$4,Thang!$C$4,BJ$2),Xuat!$D$5:$D$1000,Loc!$A160)</f>
        <v>0</v>
      </c>
      <c r="BK160" s="1">
        <f>SUMIFS(Xuat!$G$5:$G$1000,Xuat!$C$5:$C$1000,DATE(Thang!$E$4,Thang!$C$4,BK$2),Xuat!$D$5:$D$1000,Loc!$A160)</f>
        <v>0</v>
      </c>
      <c r="BL160" s="1">
        <f>SUMIFS(Xuat!$G$5:$G$1000,Xuat!$C$5:$C$1000,DATE(Thang!$E$4,Thang!$C$4,BL$2),Xuat!$D$5:$D$1000,Loc!$A160)</f>
        <v>0</v>
      </c>
      <c r="BM160" s="1">
        <f>SUMIFS(Xuat!$G$5:$G$1000,Xuat!$C$5:$C$1000,DATE(Thang!$E$4,Thang!$C$4,BM$2),Xuat!$D$5:$D$1000,Loc!$A160)</f>
        <v>0</v>
      </c>
      <c r="BN160" s="1">
        <f>SUMIFS(Xuat!$G$5:$G$1000,Xuat!$C$5:$C$1000,DATE(Thang!$E$4,Thang!$C$4,BN$2),Xuat!$D$5:$D$1000,Loc!$A160)</f>
        <v>0</v>
      </c>
      <c r="BO160" s="1">
        <f>SUMIFS(Xuat!$G$5:$G$1000,Xuat!$C$5:$C$1000,DATE(Thang!$E$4,Thang!$C$4,BO$2),Xuat!$D$5:$D$1000,Loc!$A160)</f>
        <v>0</v>
      </c>
    </row>
    <row r="161" spans="1:67" x14ac:dyDescent="0.2">
      <c r="A161" s="2">
        <f>DM!C161</f>
        <v>0</v>
      </c>
      <c r="B161" s="3">
        <f>VLOOKUP(A161,Tondau!$B$5:$F$500,3,0)</f>
        <v>0</v>
      </c>
      <c r="C161" s="3">
        <f t="shared" si="8"/>
        <v>0</v>
      </c>
      <c r="D161" s="3">
        <f t="shared" si="9"/>
        <v>0</v>
      </c>
      <c r="E161" s="3">
        <f t="shared" si="10"/>
        <v>0</v>
      </c>
      <c r="F161" s="7">
        <f>SUMIFS(Nhap!$I$5:$I$1000,Nhap!$E$5:$E$1000,DATE(Thang!$E$4,Thang!$C$4,Loc!$F$2),Nhap!$F$5:$F$1000,Loc!A161)</f>
        <v>0</v>
      </c>
      <c r="G161" s="7">
        <f>SUMIFS(Nhap!$I$5:$I$1000,Nhap!$E$5:$E$1000,DATE(Thang!$E$4,Thang!$C$4,Loc!$G$2),Nhap!$F$5:$F$1000,Loc!A161)</f>
        <v>0</v>
      </c>
      <c r="H161" s="7">
        <f>SUMIFS(Nhap!$I$5:$I$1000,Nhap!$E$5:$E$1000,DATE(Thang!$E$4,Thang!$C$4,Loc!$H$2),Nhap!$F$5:$F$1000,Loc!A161)</f>
        <v>0</v>
      </c>
      <c r="I161" s="7">
        <f>SUMIFS(Nhap!$I$5:$I$1000,Nhap!$E$5:$E$1000,DATE(Thang!$E$4,Thang!$C$4,Loc!$I$2),Nhap!$F$5:$F$1000,Loc!A161)</f>
        <v>0</v>
      </c>
      <c r="J161" s="7">
        <f>SUMIFS(Nhap!$I$5:$I$1000,Nhap!$E$5:$E$1000,DATE(Thang!$E$4,Thang!$C$4,Loc!$J$2),Nhap!$F$5:$F$1000,Loc!A161)</f>
        <v>0</v>
      </c>
      <c r="K161" s="7">
        <f>SUMIFS(Nhap!$I$5:$I$1000,Nhap!$E$5:$E$1000,DATE(Thang!$E$4,Thang!$C$4,Loc!$K$2),Nhap!$F$5:$F$1000,Loc!A161)</f>
        <v>0</v>
      </c>
      <c r="L161" s="7">
        <f>SUMIFS(Nhap!$I$5:$I$1000,Nhap!$E$5:$E$1000,DATE(Thang!$E$4,Thang!$C$4,Loc!$L$2),Nhap!$F$5:$F$1000,Loc!A161)</f>
        <v>0</v>
      </c>
      <c r="M161" s="7">
        <f>SUMIFS(Nhap!$I$5:$I$1000,Nhap!$E$5:$E$1000,DATE(Thang!$E$4,Thang!$C$4,Loc!$M$2),Nhap!$F$5:$F$1000,Loc!A161)</f>
        <v>0</v>
      </c>
      <c r="N161" s="7">
        <f>SUMIFS(Nhap!$I$5:$I$1000,Nhap!$E$5:$E$1000,DATE(Thang!$E$4,Thang!$C$4,Loc!$N$2),Nhap!$F$5:$F$1000,Loc!A161)</f>
        <v>0</v>
      </c>
      <c r="O161" s="7">
        <f>SUMIFS(Nhap!$I$5:$I$1000,Nhap!$E$5:$E$1000,DATE(Thang!$E$4,Thang!$C$4,Loc!$O$2),Nhap!$F$5:$F$1000,Loc!A161)</f>
        <v>0</v>
      </c>
      <c r="P161" s="7">
        <f>SUMIFS(Nhap!$I$5:$I$1000,Nhap!$E$5:$E$1000,DATE(Thang!$E$4,Thang!$C$4,Loc!$P$2),Nhap!$F$5:$F$1000,Loc!A161)</f>
        <v>0</v>
      </c>
      <c r="Q161" s="7">
        <f>SUMIFS(Nhap!$I$5:$I$1000,Nhap!$E$5:$E$1000,DATE(Thang!$E$4,Thang!$C$4,Loc!$Q$2),Nhap!$F$5:$F$1000,Loc!A161)</f>
        <v>0</v>
      </c>
      <c r="R161" s="7">
        <f>SUMIFS(Nhap!$I$5:$I$1000,Nhap!$E$5:$E$1000,DATE(Thang!$E$4,Thang!$C$4,Loc!$R$2),Nhap!$F$5:$F$1000,Loc!A161)</f>
        <v>0</v>
      </c>
      <c r="S161" s="7">
        <f>SUMIFS(Nhap!$I$5:$I$1000,Nhap!$E$5:$E$1000,DATE(Thang!$E$4,Thang!$C$4,Loc!$S$2),Nhap!$F$5:$F$1000,Loc!A161)</f>
        <v>0</v>
      </c>
      <c r="T161" s="7">
        <f>SUMIFS(Nhap!$I$5:$I$1000,Nhap!$E$5:$E$1000,DATE(Thang!$E$4,Thang!$C$4,Loc!$T$2),Nhap!$F$5:$F$1000,Loc!A161)</f>
        <v>0</v>
      </c>
      <c r="U161" s="7">
        <f>SUMIFS(Nhap!$I$5:$I$1000,Nhap!$E$5:$E$1000,DATE(Thang!$E$4,Thang!$C$4,Loc!$U$2),Nhap!$F$5:$F$1000,Loc!A161)</f>
        <v>0</v>
      </c>
      <c r="V161" s="7">
        <f>SUMIFS(Nhap!$I$5:$I$1000,Nhap!$E$5:$E$1000,DATE(Thang!$E$4,Thang!$C$4,Loc!$V$2),Nhap!$F$5:$F$1000,Loc!A161)</f>
        <v>0</v>
      </c>
      <c r="W161" s="7">
        <f>SUMIFS(Nhap!$I$5:$I$1000,Nhap!$E$5:$E$1000,DATE(Thang!$E$4,Thang!$C$4,Loc!$W$2),Nhap!$F$5:$F$1000,Loc!A161)</f>
        <v>0</v>
      </c>
      <c r="X161" s="7">
        <f>SUMIFS(Nhap!$I$5:$I$1000,Nhap!$E$5:$E$1000,DATE(Thang!$E$4,Thang!$C$4,Loc!$X$2),Nhap!$F$5:$F$1000,Loc!A161)</f>
        <v>0</v>
      </c>
      <c r="Y161" s="7">
        <f>SUMIFS(Nhap!$I$5:$I$1000,Nhap!$E$5:$E$1000,DATE(Thang!$E$4,Thang!$C$4,Loc!$Y$2),Nhap!$F$5:$F$1000,Loc!A161)</f>
        <v>0</v>
      </c>
      <c r="Z161" s="7">
        <f>SUMIFS(Nhap!$I$5:$I$1000,Nhap!$E$5:$E$1000,DATE(Thang!$E$4,Thang!$C$4,Loc!$Z$2),Nhap!$F$5:$F$1000,Loc!A161)</f>
        <v>0</v>
      </c>
      <c r="AA161" s="7">
        <f>SUMIFS(Nhap!$I$5:$I$1000,Nhap!$E$5:$E$1000,DATE(Thang!$E$4,Thang!$C$4,Loc!$AA$2),Nhap!$F$5:$F$1000,Loc!A161)</f>
        <v>0</v>
      </c>
      <c r="AB161" s="7">
        <f>SUMIFS(Nhap!$I$5:$I$1000,Nhap!$E$5:$E$1000,DATE(Thang!$E$4,Thang!$C$4,Loc!$AB$2),Nhap!$F$5:$F$1000,Loc!A161)</f>
        <v>0</v>
      </c>
      <c r="AC161" s="7">
        <f>SUMIFS(Nhap!$I$5:$I$1000,Nhap!$E$5:$E$1000,DATE(Thang!$E$4,Thang!$C$4,Loc!$AC$2),Nhap!$F$5:$F$1000,Loc!A161)</f>
        <v>0</v>
      </c>
      <c r="AD161" s="7">
        <f>SUMIFS(Nhap!$I$5:$I$1000,Nhap!$E$5:$E$1000,DATE(Thang!$E$4,Thang!$C$4,Loc!$AD$2),Nhap!$F$5:$F$1000,Loc!$A$5)</f>
        <v>0</v>
      </c>
      <c r="AE161" s="7">
        <f>SUMIFS(Nhap!$I$5:$I$1000,Nhap!$E$5:$E$1000,DATE(Thang!$E$4,Thang!$C$4,Loc!$AE$2),Nhap!$F$5:$F$1000,Loc!A161)</f>
        <v>0</v>
      </c>
      <c r="AF161" s="7">
        <f>SUMIFS(Nhap!$I$5:$I$1000,Nhap!$E$5:$E$1000,DATE(Thang!$E$4,Thang!$C$4,Loc!$AF$2),Nhap!$F$5:$F$1000,Loc!A161)</f>
        <v>0</v>
      </c>
      <c r="AG161" s="7">
        <f>SUMIFS(Nhap!$I$5:$I$1000,Nhap!$E$5:$E$1000,DATE(Thang!$E$4,Thang!$C$4,Loc!$AG$2),Nhap!$F$5:$F$1000,Loc!A161)</f>
        <v>0</v>
      </c>
      <c r="AH161" s="7">
        <f>SUMIFS(Nhap!$I$5:$I$1000,Nhap!$E$5:$E$1000,DATE(Thang!$E$4,Thang!$C$4,Loc!$AH$2),Nhap!$F$5:$F$1000,Loc!A161)</f>
        <v>0</v>
      </c>
      <c r="AI161" s="7">
        <f>SUMIFS(Nhap!$I$5:$I$1000,Nhap!$E$5:$E$1000,DATE(Thang!$E$4,Thang!$C$4,Loc!$AI$2),Nhap!$F$5:$F$1000,Loc!A161)</f>
        <v>0</v>
      </c>
      <c r="AJ161" s="7">
        <f>SUMIFS(Nhap!$I$5:$I$1000,Nhap!$E$5:$E$1000,DATE(Thang!$E$4,Thang!$C$4,Loc!$AJ$2),Nhap!$F$5:$F$1000,Loc!A161)</f>
        <v>0</v>
      </c>
      <c r="AK161" s="1">
        <f>SUMIFS(Xuat!$G$5:$G$1000,Xuat!$C$5:$C$1000,DATE(Thang!$E$4,Thang!$C$4,AK$2),Xuat!$D$5:$D$1000,Loc!$A161)</f>
        <v>0</v>
      </c>
      <c r="AL161" s="1">
        <f>SUMIFS(Xuat!$G$5:$G$1000,Xuat!$C$5:$C$1000,DATE(Thang!$E$4,Thang!$C$4,AL$2),Xuat!$D$5:$D$1000,Loc!$A161)</f>
        <v>0</v>
      </c>
      <c r="AM161" s="1">
        <f>SUMIFS(Xuat!$G$5:$G$1000,Xuat!$C$5:$C$1000,DATE(Thang!$E$4,Thang!$C$4,AM$2),Xuat!$D$5:$D$1000,Loc!$A161)</f>
        <v>0</v>
      </c>
      <c r="AN161" s="1">
        <f>SUMIFS(Xuat!$G$5:$G$1000,Xuat!$C$5:$C$1000,DATE(Thang!$E$4,Thang!$C$4,AN$2),Xuat!$D$5:$D$1000,Loc!$A161)</f>
        <v>0</v>
      </c>
      <c r="AO161" s="1">
        <f>SUMIFS(Xuat!$G$5:$G$1000,Xuat!$C$5:$C$1000,DATE(Thang!$E$4,Thang!$C$4,AO$2),Xuat!$D$5:$D$1000,Loc!$A161)</f>
        <v>0</v>
      </c>
      <c r="AP161" s="1">
        <f>SUMIFS(Xuat!$G$5:$G$1000,Xuat!$C$5:$C$1000,DATE(Thang!$E$4,Thang!$C$4,AP$2),Xuat!$D$5:$D$1000,Loc!$A161)</f>
        <v>0</v>
      </c>
      <c r="AQ161" s="1">
        <f>SUMIFS(Xuat!$G$5:$G$1000,Xuat!$C$5:$C$1000,DATE(Thang!$E$4,Thang!$C$4,AQ$2),Xuat!$D$5:$D$1000,Loc!$A161)</f>
        <v>0</v>
      </c>
      <c r="AR161" s="1">
        <f>SUMIFS(Xuat!$G$5:$G$1000,Xuat!$C$5:$C$1000,DATE(Thang!$E$4,Thang!$C$4,AR$2),Xuat!$D$5:$D$1000,Loc!$A161)</f>
        <v>0</v>
      </c>
      <c r="AS161" s="1">
        <f>SUMIFS(Xuat!$G$5:$G$1000,Xuat!$C$5:$C$1000,DATE(Thang!$E$4,Thang!$C$4,AS$2),Xuat!$D$5:$D$1000,Loc!$A161)</f>
        <v>0</v>
      </c>
      <c r="AT161" s="1">
        <f>SUMIFS(Xuat!$G$5:$G$1000,Xuat!$C$5:$C$1000,DATE(Thang!$E$4,Thang!$C$4,AT$2),Xuat!$D$5:$D$1000,Loc!$A161)</f>
        <v>0</v>
      </c>
      <c r="AU161" s="1">
        <f>SUMIFS(Xuat!$G$5:$G$1000,Xuat!$C$5:$C$1000,DATE(Thang!$E$4,Thang!$C$4,AU$2),Xuat!$D$5:$D$1000,Loc!$A161)</f>
        <v>0</v>
      </c>
      <c r="AV161" s="1">
        <f>SUMIFS(Xuat!$G$5:$G$1000,Xuat!$C$5:$C$1000,DATE(Thang!$E$4,Thang!$C$4,AV$2),Xuat!$D$5:$D$1000,Loc!$A161)</f>
        <v>0</v>
      </c>
      <c r="AW161" s="1">
        <f>SUMIFS(Xuat!$G$5:$G$1000,Xuat!$C$5:$C$1000,DATE(Thang!$E$4,Thang!$C$4,AW$2),Xuat!$D$5:$D$1000,Loc!$A161)</f>
        <v>0</v>
      </c>
      <c r="AX161" s="1">
        <f>SUMIFS(Xuat!$G$5:$G$1000,Xuat!$C$5:$C$1000,DATE(Thang!$E$4,Thang!$C$4,AX$2),Xuat!$D$5:$D$1000,Loc!$A161)</f>
        <v>0</v>
      </c>
      <c r="AY161" s="1">
        <f>SUMIFS(Xuat!$G$5:$G$1000,Xuat!$C$5:$C$1000,DATE(Thang!$E$4,Thang!$C$4,AY$2),Xuat!$D$5:$D$1000,Loc!$A161)</f>
        <v>0</v>
      </c>
      <c r="AZ161" s="1">
        <f>SUMIFS(Xuat!$G$5:$G$1000,Xuat!$C$5:$C$1000,DATE(Thang!$E$4,Thang!$C$4,AZ$2),Xuat!$D$5:$D$1000,Loc!$A161)</f>
        <v>0</v>
      </c>
      <c r="BA161" s="1">
        <f>SUMIFS(Xuat!$G$5:$G$1000,Xuat!$C$5:$C$1000,DATE(Thang!$E$4,Thang!$C$4,BA$2),Xuat!$D$5:$D$1000,Loc!$A161)</f>
        <v>0</v>
      </c>
      <c r="BB161" s="1">
        <f>SUMIFS(Xuat!$G$5:$G$1000,Xuat!$C$5:$C$1000,DATE(Thang!$E$4,Thang!$C$4,BB$2),Xuat!$D$5:$D$1000,Loc!$A161)</f>
        <v>0</v>
      </c>
      <c r="BC161" s="1">
        <f>SUMIFS(Xuat!$G$5:$G$1000,Xuat!$C$5:$C$1000,DATE(Thang!$E$4,Thang!$C$4,BC$2),Xuat!$D$5:$D$1000,Loc!$A161)</f>
        <v>0</v>
      </c>
      <c r="BD161" s="1">
        <f>SUMIFS(Xuat!$G$5:$G$1000,Xuat!$C$5:$C$1000,DATE(Thang!$E$4,Thang!$C$4,BD$2),Xuat!$D$5:$D$1000,Loc!$A161)</f>
        <v>0</v>
      </c>
      <c r="BE161" s="1">
        <f>SUMIFS(Xuat!$G$5:$G$1000,Xuat!$C$5:$C$1000,DATE(Thang!$E$4,Thang!$C$4,BE$2),Xuat!$D$5:$D$1000,Loc!$A161)</f>
        <v>0</v>
      </c>
      <c r="BF161" s="1">
        <f>SUMIFS(Xuat!$G$5:$G$1000,Xuat!$C$5:$C$1000,DATE(Thang!$E$4,Thang!$C$4,BF$2),Xuat!$D$5:$D$1000,Loc!$A161)</f>
        <v>0</v>
      </c>
      <c r="BG161" s="1">
        <f>SUMIFS(Xuat!$G$5:$G$1000,Xuat!$C$5:$C$1000,DATE(Thang!$E$4,Thang!$C$4,BG$2),Xuat!$D$5:$D$1000,Loc!$A161)</f>
        <v>0</v>
      </c>
      <c r="BH161" s="1">
        <f>SUMIFS(Xuat!$G$5:$G$1000,Xuat!$C$5:$C$1000,DATE(Thang!$E$4,Thang!$C$4,BH$2),Xuat!$D$5:$D$1000,Loc!$A161)</f>
        <v>0</v>
      </c>
      <c r="BI161" s="1">
        <f>SUMIFS(Xuat!$G$5:$G$1000,Xuat!$C$5:$C$1000,DATE(Thang!$E$4,Thang!$C$4,BI$2),Xuat!$D$5:$D$1000,Loc!$A161)</f>
        <v>0</v>
      </c>
      <c r="BJ161" s="1">
        <f>SUMIFS(Xuat!$G$5:$G$1000,Xuat!$C$5:$C$1000,DATE(Thang!$E$4,Thang!$C$4,BJ$2),Xuat!$D$5:$D$1000,Loc!$A161)</f>
        <v>0</v>
      </c>
      <c r="BK161" s="1">
        <f>SUMIFS(Xuat!$G$5:$G$1000,Xuat!$C$5:$C$1000,DATE(Thang!$E$4,Thang!$C$4,BK$2),Xuat!$D$5:$D$1000,Loc!$A161)</f>
        <v>0</v>
      </c>
      <c r="BL161" s="1">
        <f>SUMIFS(Xuat!$G$5:$G$1000,Xuat!$C$5:$C$1000,DATE(Thang!$E$4,Thang!$C$4,BL$2),Xuat!$D$5:$D$1000,Loc!$A161)</f>
        <v>0</v>
      </c>
      <c r="BM161" s="1">
        <f>SUMIFS(Xuat!$G$5:$G$1000,Xuat!$C$5:$C$1000,DATE(Thang!$E$4,Thang!$C$4,BM$2),Xuat!$D$5:$D$1000,Loc!$A161)</f>
        <v>0</v>
      </c>
      <c r="BN161" s="1">
        <f>SUMIFS(Xuat!$G$5:$G$1000,Xuat!$C$5:$C$1000,DATE(Thang!$E$4,Thang!$C$4,BN$2),Xuat!$D$5:$D$1000,Loc!$A161)</f>
        <v>0</v>
      </c>
      <c r="BO161" s="1">
        <f>SUMIFS(Xuat!$G$5:$G$1000,Xuat!$C$5:$C$1000,DATE(Thang!$E$4,Thang!$C$4,BO$2),Xuat!$D$5:$D$1000,Loc!$A161)</f>
        <v>0</v>
      </c>
    </row>
    <row r="162" spans="1:67" x14ac:dyDescent="0.2">
      <c r="A162" s="2">
        <f>DM!C162</f>
        <v>0</v>
      </c>
      <c r="B162" s="3">
        <f>VLOOKUP(A162,Tondau!$B$5:$F$500,3,0)</f>
        <v>0</v>
      </c>
      <c r="C162" s="3">
        <f t="shared" si="8"/>
        <v>0</v>
      </c>
      <c r="D162" s="3">
        <f t="shared" si="9"/>
        <v>0</v>
      </c>
      <c r="E162" s="3">
        <f t="shared" si="10"/>
        <v>0</v>
      </c>
      <c r="F162" s="7">
        <f>SUMIFS(Nhap!$I$5:$I$1000,Nhap!$E$5:$E$1000,DATE(Thang!$E$4,Thang!$C$4,Loc!$F$2),Nhap!$F$5:$F$1000,Loc!A162)</f>
        <v>0</v>
      </c>
      <c r="G162" s="7">
        <f>SUMIFS(Nhap!$I$5:$I$1000,Nhap!$E$5:$E$1000,DATE(Thang!$E$4,Thang!$C$4,Loc!$G$2),Nhap!$F$5:$F$1000,Loc!A162)</f>
        <v>0</v>
      </c>
      <c r="H162" s="7">
        <f>SUMIFS(Nhap!$I$5:$I$1000,Nhap!$E$5:$E$1000,DATE(Thang!$E$4,Thang!$C$4,Loc!$H$2),Nhap!$F$5:$F$1000,Loc!A162)</f>
        <v>0</v>
      </c>
      <c r="I162" s="7">
        <f>SUMIFS(Nhap!$I$5:$I$1000,Nhap!$E$5:$E$1000,DATE(Thang!$E$4,Thang!$C$4,Loc!$I$2),Nhap!$F$5:$F$1000,Loc!A162)</f>
        <v>0</v>
      </c>
      <c r="J162" s="7">
        <f>SUMIFS(Nhap!$I$5:$I$1000,Nhap!$E$5:$E$1000,DATE(Thang!$E$4,Thang!$C$4,Loc!$J$2),Nhap!$F$5:$F$1000,Loc!A162)</f>
        <v>0</v>
      </c>
      <c r="K162" s="7">
        <f>SUMIFS(Nhap!$I$5:$I$1000,Nhap!$E$5:$E$1000,DATE(Thang!$E$4,Thang!$C$4,Loc!$K$2),Nhap!$F$5:$F$1000,Loc!A162)</f>
        <v>0</v>
      </c>
      <c r="L162" s="7">
        <f>SUMIFS(Nhap!$I$5:$I$1000,Nhap!$E$5:$E$1000,DATE(Thang!$E$4,Thang!$C$4,Loc!$L$2),Nhap!$F$5:$F$1000,Loc!A162)</f>
        <v>0</v>
      </c>
      <c r="M162" s="7">
        <f>SUMIFS(Nhap!$I$5:$I$1000,Nhap!$E$5:$E$1000,DATE(Thang!$E$4,Thang!$C$4,Loc!$M$2),Nhap!$F$5:$F$1000,Loc!A162)</f>
        <v>0</v>
      </c>
      <c r="N162" s="7">
        <f>SUMIFS(Nhap!$I$5:$I$1000,Nhap!$E$5:$E$1000,DATE(Thang!$E$4,Thang!$C$4,Loc!$N$2),Nhap!$F$5:$F$1000,Loc!A162)</f>
        <v>0</v>
      </c>
      <c r="O162" s="7">
        <f>SUMIFS(Nhap!$I$5:$I$1000,Nhap!$E$5:$E$1000,DATE(Thang!$E$4,Thang!$C$4,Loc!$O$2),Nhap!$F$5:$F$1000,Loc!A162)</f>
        <v>0</v>
      </c>
      <c r="P162" s="7">
        <f>SUMIFS(Nhap!$I$5:$I$1000,Nhap!$E$5:$E$1000,DATE(Thang!$E$4,Thang!$C$4,Loc!$P$2),Nhap!$F$5:$F$1000,Loc!A162)</f>
        <v>0</v>
      </c>
      <c r="Q162" s="7">
        <f>SUMIFS(Nhap!$I$5:$I$1000,Nhap!$E$5:$E$1000,DATE(Thang!$E$4,Thang!$C$4,Loc!$Q$2),Nhap!$F$5:$F$1000,Loc!A162)</f>
        <v>0</v>
      </c>
      <c r="R162" s="7">
        <f>SUMIFS(Nhap!$I$5:$I$1000,Nhap!$E$5:$E$1000,DATE(Thang!$E$4,Thang!$C$4,Loc!$R$2),Nhap!$F$5:$F$1000,Loc!A162)</f>
        <v>0</v>
      </c>
      <c r="S162" s="7">
        <f>SUMIFS(Nhap!$I$5:$I$1000,Nhap!$E$5:$E$1000,DATE(Thang!$E$4,Thang!$C$4,Loc!$S$2),Nhap!$F$5:$F$1000,Loc!A162)</f>
        <v>0</v>
      </c>
      <c r="T162" s="7">
        <f>SUMIFS(Nhap!$I$5:$I$1000,Nhap!$E$5:$E$1000,DATE(Thang!$E$4,Thang!$C$4,Loc!$T$2),Nhap!$F$5:$F$1000,Loc!A162)</f>
        <v>0</v>
      </c>
      <c r="U162" s="7">
        <f>SUMIFS(Nhap!$I$5:$I$1000,Nhap!$E$5:$E$1000,DATE(Thang!$E$4,Thang!$C$4,Loc!$U$2),Nhap!$F$5:$F$1000,Loc!A162)</f>
        <v>0</v>
      </c>
      <c r="V162" s="7">
        <f>SUMIFS(Nhap!$I$5:$I$1000,Nhap!$E$5:$E$1000,DATE(Thang!$E$4,Thang!$C$4,Loc!$V$2),Nhap!$F$5:$F$1000,Loc!A162)</f>
        <v>0</v>
      </c>
      <c r="W162" s="7">
        <f>SUMIFS(Nhap!$I$5:$I$1000,Nhap!$E$5:$E$1000,DATE(Thang!$E$4,Thang!$C$4,Loc!$W$2),Nhap!$F$5:$F$1000,Loc!A162)</f>
        <v>0</v>
      </c>
      <c r="X162" s="7">
        <f>SUMIFS(Nhap!$I$5:$I$1000,Nhap!$E$5:$E$1000,DATE(Thang!$E$4,Thang!$C$4,Loc!$X$2),Nhap!$F$5:$F$1000,Loc!A162)</f>
        <v>0</v>
      </c>
      <c r="Y162" s="7">
        <f>SUMIFS(Nhap!$I$5:$I$1000,Nhap!$E$5:$E$1000,DATE(Thang!$E$4,Thang!$C$4,Loc!$Y$2),Nhap!$F$5:$F$1000,Loc!A162)</f>
        <v>0</v>
      </c>
      <c r="Z162" s="7">
        <f>SUMIFS(Nhap!$I$5:$I$1000,Nhap!$E$5:$E$1000,DATE(Thang!$E$4,Thang!$C$4,Loc!$Z$2),Nhap!$F$5:$F$1000,Loc!A162)</f>
        <v>0</v>
      </c>
      <c r="AA162" s="7">
        <f>SUMIFS(Nhap!$I$5:$I$1000,Nhap!$E$5:$E$1000,DATE(Thang!$E$4,Thang!$C$4,Loc!$AA$2),Nhap!$F$5:$F$1000,Loc!A162)</f>
        <v>0</v>
      </c>
      <c r="AB162" s="7">
        <f>SUMIFS(Nhap!$I$5:$I$1000,Nhap!$E$5:$E$1000,DATE(Thang!$E$4,Thang!$C$4,Loc!$AB$2),Nhap!$F$5:$F$1000,Loc!A162)</f>
        <v>0</v>
      </c>
      <c r="AC162" s="7">
        <f>SUMIFS(Nhap!$I$5:$I$1000,Nhap!$E$5:$E$1000,DATE(Thang!$E$4,Thang!$C$4,Loc!$AC$2),Nhap!$F$5:$F$1000,Loc!A162)</f>
        <v>0</v>
      </c>
      <c r="AD162" s="7">
        <f>SUMIFS(Nhap!$I$5:$I$1000,Nhap!$E$5:$E$1000,DATE(Thang!$E$4,Thang!$C$4,Loc!$AD$2),Nhap!$F$5:$F$1000,Loc!$A$5)</f>
        <v>0</v>
      </c>
      <c r="AE162" s="7">
        <f>SUMIFS(Nhap!$I$5:$I$1000,Nhap!$E$5:$E$1000,DATE(Thang!$E$4,Thang!$C$4,Loc!$AE$2),Nhap!$F$5:$F$1000,Loc!A162)</f>
        <v>0</v>
      </c>
      <c r="AF162" s="7">
        <f>SUMIFS(Nhap!$I$5:$I$1000,Nhap!$E$5:$E$1000,DATE(Thang!$E$4,Thang!$C$4,Loc!$AF$2),Nhap!$F$5:$F$1000,Loc!A162)</f>
        <v>0</v>
      </c>
      <c r="AG162" s="7">
        <f>SUMIFS(Nhap!$I$5:$I$1000,Nhap!$E$5:$E$1000,DATE(Thang!$E$4,Thang!$C$4,Loc!$AG$2),Nhap!$F$5:$F$1000,Loc!A162)</f>
        <v>0</v>
      </c>
      <c r="AH162" s="7">
        <f>SUMIFS(Nhap!$I$5:$I$1000,Nhap!$E$5:$E$1000,DATE(Thang!$E$4,Thang!$C$4,Loc!$AH$2),Nhap!$F$5:$F$1000,Loc!A162)</f>
        <v>0</v>
      </c>
      <c r="AI162" s="7">
        <f>SUMIFS(Nhap!$I$5:$I$1000,Nhap!$E$5:$E$1000,DATE(Thang!$E$4,Thang!$C$4,Loc!$AI$2),Nhap!$F$5:$F$1000,Loc!A162)</f>
        <v>0</v>
      </c>
      <c r="AJ162" s="7">
        <f>SUMIFS(Nhap!$I$5:$I$1000,Nhap!$E$5:$E$1000,DATE(Thang!$E$4,Thang!$C$4,Loc!$AJ$2),Nhap!$F$5:$F$1000,Loc!A162)</f>
        <v>0</v>
      </c>
      <c r="AK162" s="1">
        <f>SUMIFS(Xuat!$G$5:$G$1000,Xuat!$C$5:$C$1000,DATE(Thang!$E$4,Thang!$C$4,AK$2),Xuat!$D$5:$D$1000,Loc!$A162)</f>
        <v>0</v>
      </c>
      <c r="AL162" s="1">
        <f>SUMIFS(Xuat!$G$5:$G$1000,Xuat!$C$5:$C$1000,DATE(Thang!$E$4,Thang!$C$4,AL$2),Xuat!$D$5:$D$1000,Loc!$A162)</f>
        <v>0</v>
      </c>
      <c r="AM162" s="1">
        <f>SUMIFS(Xuat!$G$5:$G$1000,Xuat!$C$5:$C$1000,DATE(Thang!$E$4,Thang!$C$4,AM$2),Xuat!$D$5:$D$1000,Loc!$A162)</f>
        <v>0</v>
      </c>
      <c r="AN162" s="1">
        <f>SUMIFS(Xuat!$G$5:$G$1000,Xuat!$C$5:$C$1000,DATE(Thang!$E$4,Thang!$C$4,AN$2),Xuat!$D$5:$D$1000,Loc!$A162)</f>
        <v>0</v>
      </c>
      <c r="AO162" s="1">
        <f>SUMIFS(Xuat!$G$5:$G$1000,Xuat!$C$5:$C$1000,DATE(Thang!$E$4,Thang!$C$4,AO$2),Xuat!$D$5:$D$1000,Loc!$A162)</f>
        <v>0</v>
      </c>
      <c r="AP162" s="1">
        <f>SUMIFS(Xuat!$G$5:$G$1000,Xuat!$C$5:$C$1000,DATE(Thang!$E$4,Thang!$C$4,AP$2),Xuat!$D$5:$D$1000,Loc!$A162)</f>
        <v>0</v>
      </c>
      <c r="AQ162" s="1">
        <f>SUMIFS(Xuat!$G$5:$G$1000,Xuat!$C$5:$C$1000,DATE(Thang!$E$4,Thang!$C$4,AQ$2),Xuat!$D$5:$D$1000,Loc!$A162)</f>
        <v>0</v>
      </c>
      <c r="AR162" s="1">
        <f>SUMIFS(Xuat!$G$5:$G$1000,Xuat!$C$5:$C$1000,DATE(Thang!$E$4,Thang!$C$4,AR$2),Xuat!$D$5:$D$1000,Loc!$A162)</f>
        <v>0</v>
      </c>
      <c r="AS162" s="1">
        <f>SUMIFS(Xuat!$G$5:$G$1000,Xuat!$C$5:$C$1000,DATE(Thang!$E$4,Thang!$C$4,AS$2),Xuat!$D$5:$D$1000,Loc!$A162)</f>
        <v>0</v>
      </c>
      <c r="AT162" s="1">
        <f>SUMIFS(Xuat!$G$5:$G$1000,Xuat!$C$5:$C$1000,DATE(Thang!$E$4,Thang!$C$4,AT$2),Xuat!$D$5:$D$1000,Loc!$A162)</f>
        <v>0</v>
      </c>
      <c r="AU162" s="1">
        <f>SUMIFS(Xuat!$G$5:$G$1000,Xuat!$C$5:$C$1000,DATE(Thang!$E$4,Thang!$C$4,AU$2),Xuat!$D$5:$D$1000,Loc!$A162)</f>
        <v>0</v>
      </c>
      <c r="AV162" s="1">
        <f>SUMIFS(Xuat!$G$5:$G$1000,Xuat!$C$5:$C$1000,DATE(Thang!$E$4,Thang!$C$4,AV$2),Xuat!$D$5:$D$1000,Loc!$A162)</f>
        <v>0</v>
      </c>
      <c r="AW162" s="1">
        <f>SUMIFS(Xuat!$G$5:$G$1000,Xuat!$C$5:$C$1000,DATE(Thang!$E$4,Thang!$C$4,AW$2),Xuat!$D$5:$D$1000,Loc!$A162)</f>
        <v>0</v>
      </c>
      <c r="AX162" s="1">
        <f>SUMIFS(Xuat!$G$5:$G$1000,Xuat!$C$5:$C$1000,DATE(Thang!$E$4,Thang!$C$4,AX$2),Xuat!$D$5:$D$1000,Loc!$A162)</f>
        <v>0</v>
      </c>
      <c r="AY162" s="1">
        <f>SUMIFS(Xuat!$G$5:$G$1000,Xuat!$C$5:$C$1000,DATE(Thang!$E$4,Thang!$C$4,AY$2),Xuat!$D$5:$D$1000,Loc!$A162)</f>
        <v>0</v>
      </c>
      <c r="AZ162" s="1">
        <f>SUMIFS(Xuat!$G$5:$G$1000,Xuat!$C$5:$C$1000,DATE(Thang!$E$4,Thang!$C$4,AZ$2),Xuat!$D$5:$D$1000,Loc!$A162)</f>
        <v>0</v>
      </c>
      <c r="BA162" s="1">
        <f>SUMIFS(Xuat!$G$5:$G$1000,Xuat!$C$5:$C$1000,DATE(Thang!$E$4,Thang!$C$4,BA$2),Xuat!$D$5:$D$1000,Loc!$A162)</f>
        <v>0</v>
      </c>
      <c r="BB162" s="1">
        <f>SUMIFS(Xuat!$G$5:$G$1000,Xuat!$C$5:$C$1000,DATE(Thang!$E$4,Thang!$C$4,BB$2),Xuat!$D$5:$D$1000,Loc!$A162)</f>
        <v>0</v>
      </c>
      <c r="BC162" s="1">
        <f>SUMIFS(Xuat!$G$5:$G$1000,Xuat!$C$5:$C$1000,DATE(Thang!$E$4,Thang!$C$4,BC$2),Xuat!$D$5:$D$1000,Loc!$A162)</f>
        <v>0</v>
      </c>
      <c r="BD162" s="1">
        <f>SUMIFS(Xuat!$G$5:$G$1000,Xuat!$C$5:$C$1000,DATE(Thang!$E$4,Thang!$C$4,BD$2),Xuat!$D$5:$D$1000,Loc!$A162)</f>
        <v>0</v>
      </c>
      <c r="BE162" s="1">
        <f>SUMIFS(Xuat!$G$5:$G$1000,Xuat!$C$5:$C$1000,DATE(Thang!$E$4,Thang!$C$4,BE$2),Xuat!$D$5:$D$1000,Loc!$A162)</f>
        <v>0</v>
      </c>
      <c r="BF162" s="1">
        <f>SUMIFS(Xuat!$G$5:$G$1000,Xuat!$C$5:$C$1000,DATE(Thang!$E$4,Thang!$C$4,BF$2),Xuat!$D$5:$D$1000,Loc!$A162)</f>
        <v>0</v>
      </c>
      <c r="BG162" s="1">
        <f>SUMIFS(Xuat!$G$5:$G$1000,Xuat!$C$5:$C$1000,DATE(Thang!$E$4,Thang!$C$4,BG$2),Xuat!$D$5:$D$1000,Loc!$A162)</f>
        <v>0</v>
      </c>
      <c r="BH162" s="1">
        <f>SUMIFS(Xuat!$G$5:$G$1000,Xuat!$C$5:$C$1000,DATE(Thang!$E$4,Thang!$C$4,BH$2),Xuat!$D$5:$D$1000,Loc!$A162)</f>
        <v>0</v>
      </c>
      <c r="BI162" s="1">
        <f>SUMIFS(Xuat!$G$5:$G$1000,Xuat!$C$5:$C$1000,DATE(Thang!$E$4,Thang!$C$4,BI$2),Xuat!$D$5:$D$1000,Loc!$A162)</f>
        <v>0</v>
      </c>
      <c r="BJ162" s="1">
        <f>SUMIFS(Xuat!$G$5:$G$1000,Xuat!$C$5:$C$1000,DATE(Thang!$E$4,Thang!$C$4,BJ$2),Xuat!$D$5:$D$1000,Loc!$A162)</f>
        <v>0</v>
      </c>
      <c r="BK162" s="1">
        <f>SUMIFS(Xuat!$G$5:$G$1000,Xuat!$C$5:$C$1000,DATE(Thang!$E$4,Thang!$C$4,BK$2),Xuat!$D$5:$D$1000,Loc!$A162)</f>
        <v>0</v>
      </c>
      <c r="BL162" s="1">
        <f>SUMIFS(Xuat!$G$5:$G$1000,Xuat!$C$5:$C$1000,DATE(Thang!$E$4,Thang!$C$4,BL$2),Xuat!$D$5:$D$1000,Loc!$A162)</f>
        <v>0</v>
      </c>
      <c r="BM162" s="1">
        <f>SUMIFS(Xuat!$G$5:$G$1000,Xuat!$C$5:$C$1000,DATE(Thang!$E$4,Thang!$C$4,BM$2),Xuat!$D$5:$D$1000,Loc!$A162)</f>
        <v>0</v>
      </c>
      <c r="BN162" s="1">
        <f>SUMIFS(Xuat!$G$5:$G$1000,Xuat!$C$5:$C$1000,DATE(Thang!$E$4,Thang!$C$4,BN$2),Xuat!$D$5:$D$1000,Loc!$A162)</f>
        <v>0</v>
      </c>
      <c r="BO162" s="1">
        <f>SUMIFS(Xuat!$G$5:$G$1000,Xuat!$C$5:$C$1000,DATE(Thang!$E$4,Thang!$C$4,BO$2),Xuat!$D$5:$D$1000,Loc!$A162)</f>
        <v>0</v>
      </c>
    </row>
    <row r="163" spans="1:67" x14ac:dyDescent="0.2">
      <c r="A163" s="2">
        <f>DM!C163</f>
        <v>0</v>
      </c>
      <c r="B163" s="3">
        <f>VLOOKUP(A163,Tondau!$B$5:$F$500,3,0)</f>
        <v>0</v>
      </c>
      <c r="C163" s="3">
        <f t="shared" si="8"/>
        <v>0</v>
      </c>
      <c r="D163" s="3">
        <f t="shared" si="9"/>
        <v>0</v>
      </c>
      <c r="E163" s="3">
        <f t="shared" si="10"/>
        <v>0</v>
      </c>
      <c r="F163" s="7">
        <f>SUMIFS(Nhap!$I$5:$I$1000,Nhap!$E$5:$E$1000,DATE(Thang!$E$4,Thang!$C$4,Loc!$F$2),Nhap!$F$5:$F$1000,Loc!A163)</f>
        <v>0</v>
      </c>
      <c r="G163" s="7">
        <f>SUMIFS(Nhap!$I$5:$I$1000,Nhap!$E$5:$E$1000,DATE(Thang!$E$4,Thang!$C$4,Loc!$G$2),Nhap!$F$5:$F$1000,Loc!A163)</f>
        <v>0</v>
      </c>
      <c r="H163" s="7">
        <f>SUMIFS(Nhap!$I$5:$I$1000,Nhap!$E$5:$E$1000,DATE(Thang!$E$4,Thang!$C$4,Loc!$H$2),Nhap!$F$5:$F$1000,Loc!A163)</f>
        <v>0</v>
      </c>
      <c r="I163" s="7">
        <f>SUMIFS(Nhap!$I$5:$I$1000,Nhap!$E$5:$E$1000,DATE(Thang!$E$4,Thang!$C$4,Loc!$I$2),Nhap!$F$5:$F$1000,Loc!A163)</f>
        <v>0</v>
      </c>
      <c r="J163" s="7">
        <f>SUMIFS(Nhap!$I$5:$I$1000,Nhap!$E$5:$E$1000,DATE(Thang!$E$4,Thang!$C$4,Loc!$J$2),Nhap!$F$5:$F$1000,Loc!A163)</f>
        <v>0</v>
      </c>
      <c r="K163" s="7">
        <f>SUMIFS(Nhap!$I$5:$I$1000,Nhap!$E$5:$E$1000,DATE(Thang!$E$4,Thang!$C$4,Loc!$K$2),Nhap!$F$5:$F$1000,Loc!A163)</f>
        <v>0</v>
      </c>
      <c r="L163" s="7">
        <f>SUMIFS(Nhap!$I$5:$I$1000,Nhap!$E$5:$E$1000,DATE(Thang!$E$4,Thang!$C$4,Loc!$L$2),Nhap!$F$5:$F$1000,Loc!A163)</f>
        <v>0</v>
      </c>
      <c r="M163" s="7">
        <f>SUMIFS(Nhap!$I$5:$I$1000,Nhap!$E$5:$E$1000,DATE(Thang!$E$4,Thang!$C$4,Loc!$M$2),Nhap!$F$5:$F$1000,Loc!A163)</f>
        <v>0</v>
      </c>
      <c r="N163" s="7">
        <f>SUMIFS(Nhap!$I$5:$I$1000,Nhap!$E$5:$E$1000,DATE(Thang!$E$4,Thang!$C$4,Loc!$N$2),Nhap!$F$5:$F$1000,Loc!A163)</f>
        <v>0</v>
      </c>
      <c r="O163" s="7">
        <f>SUMIFS(Nhap!$I$5:$I$1000,Nhap!$E$5:$E$1000,DATE(Thang!$E$4,Thang!$C$4,Loc!$O$2),Nhap!$F$5:$F$1000,Loc!A163)</f>
        <v>0</v>
      </c>
      <c r="P163" s="7">
        <f>SUMIFS(Nhap!$I$5:$I$1000,Nhap!$E$5:$E$1000,DATE(Thang!$E$4,Thang!$C$4,Loc!$P$2),Nhap!$F$5:$F$1000,Loc!A163)</f>
        <v>0</v>
      </c>
      <c r="Q163" s="7">
        <f>SUMIFS(Nhap!$I$5:$I$1000,Nhap!$E$5:$E$1000,DATE(Thang!$E$4,Thang!$C$4,Loc!$Q$2),Nhap!$F$5:$F$1000,Loc!A163)</f>
        <v>0</v>
      </c>
      <c r="R163" s="7">
        <f>SUMIFS(Nhap!$I$5:$I$1000,Nhap!$E$5:$E$1000,DATE(Thang!$E$4,Thang!$C$4,Loc!$R$2),Nhap!$F$5:$F$1000,Loc!A163)</f>
        <v>0</v>
      </c>
      <c r="S163" s="7">
        <f>SUMIFS(Nhap!$I$5:$I$1000,Nhap!$E$5:$E$1000,DATE(Thang!$E$4,Thang!$C$4,Loc!$S$2),Nhap!$F$5:$F$1000,Loc!A163)</f>
        <v>0</v>
      </c>
      <c r="T163" s="7">
        <f>SUMIFS(Nhap!$I$5:$I$1000,Nhap!$E$5:$E$1000,DATE(Thang!$E$4,Thang!$C$4,Loc!$T$2),Nhap!$F$5:$F$1000,Loc!A163)</f>
        <v>0</v>
      </c>
      <c r="U163" s="7">
        <f>SUMIFS(Nhap!$I$5:$I$1000,Nhap!$E$5:$E$1000,DATE(Thang!$E$4,Thang!$C$4,Loc!$U$2),Nhap!$F$5:$F$1000,Loc!A163)</f>
        <v>0</v>
      </c>
      <c r="V163" s="7">
        <f>SUMIFS(Nhap!$I$5:$I$1000,Nhap!$E$5:$E$1000,DATE(Thang!$E$4,Thang!$C$4,Loc!$V$2),Nhap!$F$5:$F$1000,Loc!A163)</f>
        <v>0</v>
      </c>
      <c r="W163" s="7">
        <f>SUMIFS(Nhap!$I$5:$I$1000,Nhap!$E$5:$E$1000,DATE(Thang!$E$4,Thang!$C$4,Loc!$W$2),Nhap!$F$5:$F$1000,Loc!A163)</f>
        <v>0</v>
      </c>
      <c r="X163" s="7">
        <f>SUMIFS(Nhap!$I$5:$I$1000,Nhap!$E$5:$E$1000,DATE(Thang!$E$4,Thang!$C$4,Loc!$X$2),Nhap!$F$5:$F$1000,Loc!A163)</f>
        <v>0</v>
      </c>
      <c r="Y163" s="7">
        <f>SUMIFS(Nhap!$I$5:$I$1000,Nhap!$E$5:$E$1000,DATE(Thang!$E$4,Thang!$C$4,Loc!$Y$2),Nhap!$F$5:$F$1000,Loc!A163)</f>
        <v>0</v>
      </c>
      <c r="Z163" s="7">
        <f>SUMIFS(Nhap!$I$5:$I$1000,Nhap!$E$5:$E$1000,DATE(Thang!$E$4,Thang!$C$4,Loc!$Z$2),Nhap!$F$5:$F$1000,Loc!A163)</f>
        <v>0</v>
      </c>
      <c r="AA163" s="7">
        <f>SUMIFS(Nhap!$I$5:$I$1000,Nhap!$E$5:$E$1000,DATE(Thang!$E$4,Thang!$C$4,Loc!$AA$2),Nhap!$F$5:$F$1000,Loc!A163)</f>
        <v>0</v>
      </c>
      <c r="AB163" s="7">
        <f>SUMIFS(Nhap!$I$5:$I$1000,Nhap!$E$5:$E$1000,DATE(Thang!$E$4,Thang!$C$4,Loc!$AB$2),Nhap!$F$5:$F$1000,Loc!A163)</f>
        <v>0</v>
      </c>
      <c r="AC163" s="7">
        <f>SUMIFS(Nhap!$I$5:$I$1000,Nhap!$E$5:$E$1000,DATE(Thang!$E$4,Thang!$C$4,Loc!$AC$2),Nhap!$F$5:$F$1000,Loc!A163)</f>
        <v>0</v>
      </c>
      <c r="AD163" s="7">
        <f>SUMIFS(Nhap!$I$5:$I$1000,Nhap!$E$5:$E$1000,DATE(Thang!$E$4,Thang!$C$4,Loc!$AD$2),Nhap!$F$5:$F$1000,Loc!$A$5)</f>
        <v>0</v>
      </c>
      <c r="AE163" s="7">
        <f>SUMIFS(Nhap!$I$5:$I$1000,Nhap!$E$5:$E$1000,DATE(Thang!$E$4,Thang!$C$4,Loc!$AE$2),Nhap!$F$5:$F$1000,Loc!A163)</f>
        <v>0</v>
      </c>
      <c r="AF163" s="7">
        <f>SUMIFS(Nhap!$I$5:$I$1000,Nhap!$E$5:$E$1000,DATE(Thang!$E$4,Thang!$C$4,Loc!$AF$2),Nhap!$F$5:$F$1000,Loc!A163)</f>
        <v>0</v>
      </c>
      <c r="AG163" s="7">
        <f>SUMIFS(Nhap!$I$5:$I$1000,Nhap!$E$5:$E$1000,DATE(Thang!$E$4,Thang!$C$4,Loc!$AG$2),Nhap!$F$5:$F$1000,Loc!A163)</f>
        <v>0</v>
      </c>
      <c r="AH163" s="7">
        <f>SUMIFS(Nhap!$I$5:$I$1000,Nhap!$E$5:$E$1000,DATE(Thang!$E$4,Thang!$C$4,Loc!$AH$2),Nhap!$F$5:$F$1000,Loc!A163)</f>
        <v>0</v>
      </c>
      <c r="AI163" s="7">
        <f>SUMIFS(Nhap!$I$5:$I$1000,Nhap!$E$5:$E$1000,DATE(Thang!$E$4,Thang!$C$4,Loc!$AI$2),Nhap!$F$5:$F$1000,Loc!A163)</f>
        <v>0</v>
      </c>
      <c r="AJ163" s="7">
        <f>SUMIFS(Nhap!$I$5:$I$1000,Nhap!$E$5:$E$1000,DATE(Thang!$E$4,Thang!$C$4,Loc!$AJ$2),Nhap!$F$5:$F$1000,Loc!A163)</f>
        <v>0</v>
      </c>
      <c r="AK163" s="1">
        <f>SUMIFS(Xuat!$G$5:$G$1000,Xuat!$C$5:$C$1000,DATE(Thang!$E$4,Thang!$C$4,AK$2),Xuat!$D$5:$D$1000,Loc!$A163)</f>
        <v>0</v>
      </c>
      <c r="AL163" s="1">
        <f>SUMIFS(Xuat!$G$5:$G$1000,Xuat!$C$5:$C$1000,DATE(Thang!$E$4,Thang!$C$4,AL$2),Xuat!$D$5:$D$1000,Loc!$A163)</f>
        <v>0</v>
      </c>
      <c r="AM163" s="1">
        <f>SUMIFS(Xuat!$G$5:$G$1000,Xuat!$C$5:$C$1000,DATE(Thang!$E$4,Thang!$C$4,AM$2),Xuat!$D$5:$D$1000,Loc!$A163)</f>
        <v>0</v>
      </c>
      <c r="AN163" s="1">
        <f>SUMIFS(Xuat!$G$5:$G$1000,Xuat!$C$5:$C$1000,DATE(Thang!$E$4,Thang!$C$4,AN$2),Xuat!$D$5:$D$1000,Loc!$A163)</f>
        <v>0</v>
      </c>
      <c r="AO163" s="1">
        <f>SUMIFS(Xuat!$G$5:$G$1000,Xuat!$C$5:$C$1000,DATE(Thang!$E$4,Thang!$C$4,AO$2),Xuat!$D$5:$D$1000,Loc!$A163)</f>
        <v>0</v>
      </c>
      <c r="AP163" s="1">
        <f>SUMIFS(Xuat!$G$5:$G$1000,Xuat!$C$5:$C$1000,DATE(Thang!$E$4,Thang!$C$4,AP$2),Xuat!$D$5:$D$1000,Loc!$A163)</f>
        <v>0</v>
      </c>
      <c r="AQ163" s="1">
        <f>SUMIFS(Xuat!$G$5:$G$1000,Xuat!$C$5:$C$1000,DATE(Thang!$E$4,Thang!$C$4,AQ$2),Xuat!$D$5:$D$1000,Loc!$A163)</f>
        <v>0</v>
      </c>
      <c r="AR163" s="1">
        <f>SUMIFS(Xuat!$G$5:$G$1000,Xuat!$C$5:$C$1000,DATE(Thang!$E$4,Thang!$C$4,AR$2),Xuat!$D$5:$D$1000,Loc!$A163)</f>
        <v>0</v>
      </c>
      <c r="AS163" s="1">
        <f>SUMIFS(Xuat!$G$5:$G$1000,Xuat!$C$5:$C$1000,DATE(Thang!$E$4,Thang!$C$4,AS$2),Xuat!$D$5:$D$1000,Loc!$A163)</f>
        <v>0</v>
      </c>
      <c r="AT163" s="1">
        <f>SUMIFS(Xuat!$G$5:$G$1000,Xuat!$C$5:$C$1000,DATE(Thang!$E$4,Thang!$C$4,AT$2),Xuat!$D$5:$D$1000,Loc!$A163)</f>
        <v>0</v>
      </c>
      <c r="AU163" s="1">
        <f>SUMIFS(Xuat!$G$5:$G$1000,Xuat!$C$5:$C$1000,DATE(Thang!$E$4,Thang!$C$4,AU$2),Xuat!$D$5:$D$1000,Loc!$A163)</f>
        <v>0</v>
      </c>
      <c r="AV163" s="1">
        <f>SUMIFS(Xuat!$G$5:$G$1000,Xuat!$C$5:$C$1000,DATE(Thang!$E$4,Thang!$C$4,AV$2),Xuat!$D$5:$D$1000,Loc!$A163)</f>
        <v>0</v>
      </c>
      <c r="AW163" s="1">
        <f>SUMIFS(Xuat!$G$5:$G$1000,Xuat!$C$5:$C$1000,DATE(Thang!$E$4,Thang!$C$4,AW$2),Xuat!$D$5:$D$1000,Loc!$A163)</f>
        <v>0</v>
      </c>
      <c r="AX163" s="1">
        <f>SUMIFS(Xuat!$G$5:$G$1000,Xuat!$C$5:$C$1000,DATE(Thang!$E$4,Thang!$C$4,AX$2),Xuat!$D$5:$D$1000,Loc!$A163)</f>
        <v>0</v>
      </c>
      <c r="AY163" s="1">
        <f>SUMIFS(Xuat!$G$5:$G$1000,Xuat!$C$5:$C$1000,DATE(Thang!$E$4,Thang!$C$4,AY$2),Xuat!$D$5:$D$1000,Loc!$A163)</f>
        <v>0</v>
      </c>
      <c r="AZ163" s="1">
        <f>SUMIFS(Xuat!$G$5:$G$1000,Xuat!$C$5:$C$1000,DATE(Thang!$E$4,Thang!$C$4,AZ$2),Xuat!$D$5:$D$1000,Loc!$A163)</f>
        <v>0</v>
      </c>
      <c r="BA163" s="1">
        <f>SUMIFS(Xuat!$G$5:$G$1000,Xuat!$C$5:$C$1000,DATE(Thang!$E$4,Thang!$C$4,BA$2),Xuat!$D$5:$D$1000,Loc!$A163)</f>
        <v>0</v>
      </c>
      <c r="BB163" s="1">
        <f>SUMIFS(Xuat!$G$5:$G$1000,Xuat!$C$5:$C$1000,DATE(Thang!$E$4,Thang!$C$4,BB$2),Xuat!$D$5:$D$1000,Loc!$A163)</f>
        <v>0</v>
      </c>
      <c r="BC163" s="1">
        <f>SUMIFS(Xuat!$G$5:$G$1000,Xuat!$C$5:$C$1000,DATE(Thang!$E$4,Thang!$C$4,BC$2),Xuat!$D$5:$D$1000,Loc!$A163)</f>
        <v>0</v>
      </c>
      <c r="BD163" s="1">
        <f>SUMIFS(Xuat!$G$5:$G$1000,Xuat!$C$5:$C$1000,DATE(Thang!$E$4,Thang!$C$4,BD$2),Xuat!$D$5:$D$1000,Loc!$A163)</f>
        <v>0</v>
      </c>
      <c r="BE163" s="1">
        <f>SUMIFS(Xuat!$G$5:$G$1000,Xuat!$C$5:$C$1000,DATE(Thang!$E$4,Thang!$C$4,BE$2),Xuat!$D$5:$D$1000,Loc!$A163)</f>
        <v>0</v>
      </c>
      <c r="BF163" s="1">
        <f>SUMIFS(Xuat!$G$5:$G$1000,Xuat!$C$5:$C$1000,DATE(Thang!$E$4,Thang!$C$4,BF$2),Xuat!$D$5:$D$1000,Loc!$A163)</f>
        <v>0</v>
      </c>
      <c r="BG163" s="1">
        <f>SUMIFS(Xuat!$G$5:$G$1000,Xuat!$C$5:$C$1000,DATE(Thang!$E$4,Thang!$C$4,BG$2),Xuat!$D$5:$D$1000,Loc!$A163)</f>
        <v>0</v>
      </c>
      <c r="BH163" s="1">
        <f>SUMIFS(Xuat!$G$5:$G$1000,Xuat!$C$5:$C$1000,DATE(Thang!$E$4,Thang!$C$4,BH$2),Xuat!$D$5:$D$1000,Loc!$A163)</f>
        <v>0</v>
      </c>
      <c r="BI163" s="1">
        <f>SUMIFS(Xuat!$G$5:$G$1000,Xuat!$C$5:$C$1000,DATE(Thang!$E$4,Thang!$C$4,BI$2),Xuat!$D$5:$D$1000,Loc!$A163)</f>
        <v>0</v>
      </c>
      <c r="BJ163" s="1">
        <f>SUMIFS(Xuat!$G$5:$G$1000,Xuat!$C$5:$C$1000,DATE(Thang!$E$4,Thang!$C$4,BJ$2),Xuat!$D$5:$D$1000,Loc!$A163)</f>
        <v>0</v>
      </c>
      <c r="BK163" s="1">
        <f>SUMIFS(Xuat!$G$5:$G$1000,Xuat!$C$5:$C$1000,DATE(Thang!$E$4,Thang!$C$4,BK$2),Xuat!$D$5:$D$1000,Loc!$A163)</f>
        <v>0</v>
      </c>
      <c r="BL163" s="1">
        <f>SUMIFS(Xuat!$G$5:$G$1000,Xuat!$C$5:$C$1000,DATE(Thang!$E$4,Thang!$C$4,BL$2),Xuat!$D$5:$D$1000,Loc!$A163)</f>
        <v>0</v>
      </c>
      <c r="BM163" s="1">
        <f>SUMIFS(Xuat!$G$5:$G$1000,Xuat!$C$5:$C$1000,DATE(Thang!$E$4,Thang!$C$4,BM$2),Xuat!$D$5:$D$1000,Loc!$A163)</f>
        <v>0</v>
      </c>
      <c r="BN163" s="1">
        <f>SUMIFS(Xuat!$G$5:$G$1000,Xuat!$C$5:$C$1000,DATE(Thang!$E$4,Thang!$C$4,BN$2),Xuat!$D$5:$D$1000,Loc!$A163)</f>
        <v>0</v>
      </c>
      <c r="BO163" s="1">
        <f>SUMIFS(Xuat!$G$5:$G$1000,Xuat!$C$5:$C$1000,DATE(Thang!$E$4,Thang!$C$4,BO$2),Xuat!$D$5:$D$1000,Loc!$A163)</f>
        <v>0</v>
      </c>
    </row>
    <row r="164" spans="1:67" x14ac:dyDescent="0.2">
      <c r="A164" s="2">
        <f>DM!C164</f>
        <v>0</v>
      </c>
      <c r="B164" s="3">
        <f>VLOOKUP(A164,Tondau!$B$5:$F$500,3,0)</f>
        <v>0</v>
      </c>
      <c r="C164" s="3">
        <f t="shared" si="8"/>
        <v>0</v>
      </c>
      <c r="D164" s="3">
        <f t="shared" si="9"/>
        <v>0</v>
      </c>
      <c r="E164" s="3">
        <f t="shared" si="10"/>
        <v>0</v>
      </c>
      <c r="F164" s="7">
        <f>SUMIFS(Nhap!$I$5:$I$1000,Nhap!$E$5:$E$1000,DATE(Thang!$E$4,Thang!$C$4,Loc!$F$2),Nhap!$F$5:$F$1000,Loc!A164)</f>
        <v>0</v>
      </c>
      <c r="G164" s="7">
        <f>SUMIFS(Nhap!$I$5:$I$1000,Nhap!$E$5:$E$1000,DATE(Thang!$E$4,Thang!$C$4,Loc!$G$2),Nhap!$F$5:$F$1000,Loc!A164)</f>
        <v>0</v>
      </c>
      <c r="H164" s="7">
        <f>SUMIFS(Nhap!$I$5:$I$1000,Nhap!$E$5:$E$1000,DATE(Thang!$E$4,Thang!$C$4,Loc!$H$2),Nhap!$F$5:$F$1000,Loc!A164)</f>
        <v>0</v>
      </c>
      <c r="I164" s="7">
        <f>SUMIFS(Nhap!$I$5:$I$1000,Nhap!$E$5:$E$1000,DATE(Thang!$E$4,Thang!$C$4,Loc!$I$2),Nhap!$F$5:$F$1000,Loc!A164)</f>
        <v>0</v>
      </c>
      <c r="J164" s="7">
        <f>SUMIFS(Nhap!$I$5:$I$1000,Nhap!$E$5:$E$1000,DATE(Thang!$E$4,Thang!$C$4,Loc!$J$2),Nhap!$F$5:$F$1000,Loc!A164)</f>
        <v>0</v>
      </c>
      <c r="K164" s="7">
        <f>SUMIFS(Nhap!$I$5:$I$1000,Nhap!$E$5:$E$1000,DATE(Thang!$E$4,Thang!$C$4,Loc!$K$2),Nhap!$F$5:$F$1000,Loc!A164)</f>
        <v>0</v>
      </c>
      <c r="L164" s="7">
        <f>SUMIFS(Nhap!$I$5:$I$1000,Nhap!$E$5:$E$1000,DATE(Thang!$E$4,Thang!$C$4,Loc!$L$2),Nhap!$F$5:$F$1000,Loc!A164)</f>
        <v>0</v>
      </c>
      <c r="M164" s="7">
        <f>SUMIFS(Nhap!$I$5:$I$1000,Nhap!$E$5:$E$1000,DATE(Thang!$E$4,Thang!$C$4,Loc!$M$2),Nhap!$F$5:$F$1000,Loc!A164)</f>
        <v>0</v>
      </c>
      <c r="N164" s="7">
        <f>SUMIFS(Nhap!$I$5:$I$1000,Nhap!$E$5:$E$1000,DATE(Thang!$E$4,Thang!$C$4,Loc!$N$2),Nhap!$F$5:$F$1000,Loc!A164)</f>
        <v>0</v>
      </c>
      <c r="O164" s="7">
        <f>SUMIFS(Nhap!$I$5:$I$1000,Nhap!$E$5:$E$1000,DATE(Thang!$E$4,Thang!$C$4,Loc!$O$2),Nhap!$F$5:$F$1000,Loc!A164)</f>
        <v>0</v>
      </c>
      <c r="P164" s="7">
        <f>SUMIFS(Nhap!$I$5:$I$1000,Nhap!$E$5:$E$1000,DATE(Thang!$E$4,Thang!$C$4,Loc!$P$2),Nhap!$F$5:$F$1000,Loc!A164)</f>
        <v>0</v>
      </c>
      <c r="Q164" s="7">
        <f>SUMIFS(Nhap!$I$5:$I$1000,Nhap!$E$5:$E$1000,DATE(Thang!$E$4,Thang!$C$4,Loc!$Q$2),Nhap!$F$5:$F$1000,Loc!A164)</f>
        <v>0</v>
      </c>
      <c r="R164" s="7">
        <f>SUMIFS(Nhap!$I$5:$I$1000,Nhap!$E$5:$E$1000,DATE(Thang!$E$4,Thang!$C$4,Loc!$R$2),Nhap!$F$5:$F$1000,Loc!A164)</f>
        <v>0</v>
      </c>
      <c r="S164" s="7">
        <f>SUMIFS(Nhap!$I$5:$I$1000,Nhap!$E$5:$E$1000,DATE(Thang!$E$4,Thang!$C$4,Loc!$S$2),Nhap!$F$5:$F$1000,Loc!A164)</f>
        <v>0</v>
      </c>
      <c r="T164" s="7">
        <f>SUMIFS(Nhap!$I$5:$I$1000,Nhap!$E$5:$E$1000,DATE(Thang!$E$4,Thang!$C$4,Loc!$T$2),Nhap!$F$5:$F$1000,Loc!A164)</f>
        <v>0</v>
      </c>
      <c r="U164" s="7">
        <f>SUMIFS(Nhap!$I$5:$I$1000,Nhap!$E$5:$E$1000,DATE(Thang!$E$4,Thang!$C$4,Loc!$U$2),Nhap!$F$5:$F$1000,Loc!A164)</f>
        <v>0</v>
      </c>
      <c r="V164" s="7">
        <f>SUMIFS(Nhap!$I$5:$I$1000,Nhap!$E$5:$E$1000,DATE(Thang!$E$4,Thang!$C$4,Loc!$V$2),Nhap!$F$5:$F$1000,Loc!A164)</f>
        <v>0</v>
      </c>
      <c r="W164" s="7">
        <f>SUMIFS(Nhap!$I$5:$I$1000,Nhap!$E$5:$E$1000,DATE(Thang!$E$4,Thang!$C$4,Loc!$W$2),Nhap!$F$5:$F$1000,Loc!A164)</f>
        <v>0</v>
      </c>
      <c r="X164" s="7">
        <f>SUMIFS(Nhap!$I$5:$I$1000,Nhap!$E$5:$E$1000,DATE(Thang!$E$4,Thang!$C$4,Loc!$X$2),Nhap!$F$5:$F$1000,Loc!A164)</f>
        <v>0</v>
      </c>
      <c r="Y164" s="7">
        <f>SUMIFS(Nhap!$I$5:$I$1000,Nhap!$E$5:$E$1000,DATE(Thang!$E$4,Thang!$C$4,Loc!$Y$2),Nhap!$F$5:$F$1000,Loc!A164)</f>
        <v>0</v>
      </c>
      <c r="Z164" s="7">
        <f>SUMIFS(Nhap!$I$5:$I$1000,Nhap!$E$5:$E$1000,DATE(Thang!$E$4,Thang!$C$4,Loc!$Z$2),Nhap!$F$5:$F$1000,Loc!A164)</f>
        <v>0</v>
      </c>
      <c r="AA164" s="7">
        <f>SUMIFS(Nhap!$I$5:$I$1000,Nhap!$E$5:$E$1000,DATE(Thang!$E$4,Thang!$C$4,Loc!$AA$2),Nhap!$F$5:$F$1000,Loc!A164)</f>
        <v>0</v>
      </c>
      <c r="AB164" s="7">
        <f>SUMIFS(Nhap!$I$5:$I$1000,Nhap!$E$5:$E$1000,DATE(Thang!$E$4,Thang!$C$4,Loc!$AB$2),Nhap!$F$5:$F$1000,Loc!A164)</f>
        <v>0</v>
      </c>
      <c r="AC164" s="7">
        <f>SUMIFS(Nhap!$I$5:$I$1000,Nhap!$E$5:$E$1000,DATE(Thang!$E$4,Thang!$C$4,Loc!$AC$2),Nhap!$F$5:$F$1000,Loc!A164)</f>
        <v>0</v>
      </c>
      <c r="AD164" s="7">
        <f>SUMIFS(Nhap!$I$5:$I$1000,Nhap!$E$5:$E$1000,DATE(Thang!$E$4,Thang!$C$4,Loc!$AD$2),Nhap!$F$5:$F$1000,Loc!$A$5)</f>
        <v>0</v>
      </c>
      <c r="AE164" s="7">
        <f>SUMIFS(Nhap!$I$5:$I$1000,Nhap!$E$5:$E$1000,DATE(Thang!$E$4,Thang!$C$4,Loc!$AE$2),Nhap!$F$5:$F$1000,Loc!A164)</f>
        <v>0</v>
      </c>
      <c r="AF164" s="7">
        <f>SUMIFS(Nhap!$I$5:$I$1000,Nhap!$E$5:$E$1000,DATE(Thang!$E$4,Thang!$C$4,Loc!$AF$2),Nhap!$F$5:$F$1000,Loc!A164)</f>
        <v>0</v>
      </c>
      <c r="AG164" s="7">
        <f>SUMIFS(Nhap!$I$5:$I$1000,Nhap!$E$5:$E$1000,DATE(Thang!$E$4,Thang!$C$4,Loc!$AG$2),Nhap!$F$5:$F$1000,Loc!A164)</f>
        <v>0</v>
      </c>
      <c r="AH164" s="7">
        <f>SUMIFS(Nhap!$I$5:$I$1000,Nhap!$E$5:$E$1000,DATE(Thang!$E$4,Thang!$C$4,Loc!$AH$2),Nhap!$F$5:$F$1000,Loc!A164)</f>
        <v>0</v>
      </c>
      <c r="AI164" s="7">
        <f>SUMIFS(Nhap!$I$5:$I$1000,Nhap!$E$5:$E$1000,DATE(Thang!$E$4,Thang!$C$4,Loc!$AI$2),Nhap!$F$5:$F$1000,Loc!A164)</f>
        <v>0</v>
      </c>
      <c r="AJ164" s="7">
        <f>SUMIFS(Nhap!$I$5:$I$1000,Nhap!$E$5:$E$1000,DATE(Thang!$E$4,Thang!$C$4,Loc!$AJ$2),Nhap!$F$5:$F$1000,Loc!A164)</f>
        <v>0</v>
      </c>
      <c r="AK164" s="1">
        <f>SUMIFS(Xuat!$G$5:$G$1000,Xuat!$C$5:$C$1000,DATE(Thang!$E$4,Thang!$C$4,AK$2),Xuat!$D$5:$D$1000,Loc!$A164)</f>
        <v>0</v>
      </c>
      <c r="AL164" s="1">
        <f>SUMIFS(Xuat!$G$5:$G$1000,Xuat!$C$5:$C$1000,DATE(Thang!$E$4,Thang!$C$4,AL$2),Xuat!$D$5:$D$1000,Loc!$A164)</f>
        <v>0</v>
      </c>
      <c r="AM164" s="1">
        <f>SUMIFS(Xuat!$G$5:$G$1000,Xuat!$C$5:$C$1000,DATE(Thang!$E$4,Thang!$C$4,AM$2),Xuat!$D$5:$D$1000,Loc!$A164)</f>
        <v>0</v>
      </c>
      <c r="AN164" s="1">
        <f>SUMIFS(Xuat!$G$5:$G$1000,Xuat!$C$5:$C$1000,DATE(Thang!$E$4,Thang!$C$4,AN$2),Xuat!$D$5:$D$1000,Loc!$A164)</f>
        <v>0</v>
      </c>
      <c r="AO164" s="1">
        <f>SUMIFS(Xuat!$G$5:$G$1000,Xuat!$C$5:$C$1000,DATE(Thang!$E$4,Thang!$C$4,AO$2),Xuat!$D$5:$D$1000,Loc!$A164)</f>
        <v>0</v>
      </c>
      <c r="AP164" s="1">
        <f>SUMIFS(Xuat!$G$5:$G$1000,Xuat!$C$5:$C$1000,DATE(Thang!$E$4,Thang!$C$4,AP$2),Xuat!$D$5:$D$1000,Loc!$A164)</f>
        <v>0</v>
      </c>
      <c r="AQ164" s="1">
        <f>SUMIFS(Xuat!$G$5:$G$1000,Xuat!$C$5:$C$1000,DATE(Thang!$E$4,Thang!$C$4,AQ$2),Xuat!$D$5:$D$1000,Loc!$A164)</f>
        <v>0</v>
      </c>
      <c r="AR164" s="1">
        <f>SUMIFS(Xuat!$G$5:$G$1000,Xuat!$C$5:$C$1000,DATE(Thang!$E$4,Thang!$C$4,AR$2),Xuat!$D$5:$D$1000,Loc!$A164)</f>
        <v>0</v>
      </c>
      <c r="AS164" s="1">
        <f>SUMIFS(Xuat!$G$5:$G$1000,Xuat!$C$5:$C$1000,DATE(Thang!$E$4,Thang!$C$4,AS$2),Xuat!$D$5:$D$1000,Loc!$A164)</f>
        <v>0</v>
      </c>
      <c r="AT164" s="1">
        <f>SUMIFS(Xuat!$G$5:$G$1000,Xuat!$C$5:$C$1000,DATE(Thang!$E$4,Thang!$C$4,AT$2),Xuat!$D$5:$D$1000,Loc!$A164)</f>
        <v>0</v>
      </c>
      <c r="AU164" s="1">
        <f>SUMIFS(Xuat!$G$5:$G$1000,Xuat!$C$5:$C$1000,DATE(Thang!$E$4,Thang!$C$4,AU$2),Xuat!$D$5:$D$1000,Loc!$A164)</f>
        <v>0</v>
      </c>
      <c r="AV164" s="1">
        <f>SUMIFS(Xuat!$G$5:$G$1000,Xuat!$C$5:$C$1000,DATE(Thang!$E$4,Thang!$C$4,AV$2),Xuat!$D$5:$D$1000,Loc!$A164)</f>
        <v>0</v>
      </c>
      <c r="AW164" s="1">
        <f>SUMIFS(Xuat!$G$5:$G$1000,Xuat!$C$5:$C$1000,DATE(Thang!$E$4,Thang!$C$4,AW$2),Xuat!$D$5:$D$1000,Loc!$A164)</f>
        <v>0</v>
      </c>
      <c r="AX164" s="1">
        <f>SUMIFS(Xuat!$G$5:$G$1000,Xuat!$C$5:$C$1000,DATE(Thang!$E$4,Thang!$C$4,AX$2),Xuat!$D$5:$D$1000,Loc!$A164)</f>
        <v>0</v>
      </c>
      <c r="AY164" s="1">
        <f>SUMIFS(Xuat!$G$5:$G$1000,Xuat!$C$5:$C$1000,DATE(Thang!$E$4,Thang!$C$4,AY$2),Xuat!$D$5:$D$1000,Loc!$A164)</f>
        <v>0</v>
      </c>
      <c r="AZ164" s="1">
        <f>SUMIFS(Xuat!$G$5:$G$1000,Xuat!$C$5:$C$1000,DATE(Thang!$E$4,Thang!$C$4,AZ$2),Xuat!$D$5:$D$1000,Loc!$A164)</f>
        <v>0</v>
      </c>
      <c r="BA164" s="1">
        <f>SUMIFS(Xuat!$G$5:$G$1000,Xuat!$C$5:$C$1000,DATE(Thang!$E$4,Thang!$C$4,BA$2),Xuat!$D$5:$D$1000,Loc!$A164)</f>
        <v>0</v>
      </c>
      <c r="BB164" s="1">
        <f>SUMIFS(Xuat!$G$5:$G$1000,Xuat!$C$5:$C$1000,DATE(Thang!$E$4,Thang!$C$4,BB$2),Xuat!$D$5:$D$1000,Loc!$A164)</f>
        <v>0</v>
      </c>
      <c r="BC164" s="1">
        <f>SUMIFS(Xuat!$G$5:$G$1000,Xuat!$C$5:$C$1000,DATE(Thang!$E$4,Thang!$C$4,BC$2),Xuat!$D$5:$D$1000,Loc!$A164)</f>
        <v>0</v>
      </c>
      <c r="BD164" s="1">
        <f>SUMIFS(Xuat!$G$5:$G$1000,Xuat!$C$5:$C$1000,DATE(Thang!$E$4,Thang!$C$4,BD$2),Xuat!$D$5:$D$1000,Loc!$A164)</f>
        <v>0</v>
      </c>
      <c r="BE164" s="1">
        <f>SUMIFS(Xuat!$G$5:$G$1000,Xuat!$C$5:$C$1000,DATE(Thang!$E$4,Thang!$C$4,BE$2),Xuat!$D$5:$D$1000,Loc!$A164)</f>
        <v>0</v>
      </c>
      <c r="BF164" s="1">
        <f>SUMIFS(Xuat!$G$5:$G$1000,Xuat!$C$5:$C$1000,DATE(Thang!$E$4,Thang!$C$4,BF$2),Xuat!$D$5:$D$1000,Loc!$A164)</f>
        <v>0</v>
      </c>
      <c r="BG164" s="1">
        <f>SUMIFS(Xuat!$G$5:$G$1000,Xuat!$C$5:$C$1000,DATE(Thang!$E$4,Thang!$C$4,BG$2),Xuat!$D$5:$D$1000,Loc!$A164)</f>
        <v>0</v>
      </c>
      <c r="BH164" s="1">
        <f>SUMIFS(Xuat!$G$5:$G$1000,Xuat!$C$5:$C$1000,DATE(Thang!$E$4,Thang!$C$4,BH$2),Xuat!$D$5:$D$1000,Loc!$A164)</f>
        <v>0</v>
      </c>
      <c r="BI164" s="1">
        <f>SUMIFS(Xuat!$G$5:$G$1000,Xuat!$C$5:$C$1000,DATE(Thang!$E$4,Thang!$C$4,BI$2),Xuat!$D$5:$D$1000,Loc!$A164)</f>
        <v>0</v>
      </c>
      <c r="BJ164" s="1">
        <f>SUMIFS(Xuat!$G$5:$G$1000,Xuat!$C$5:$C$1000,DATE(Thang!$E$4,Thang!$C$4,BJ$2),Xuat!$D$5:$D$1000,Loc!$A164)</f>
        <v>0</v>
      </c>
      <c r="BK164" s="1">
        <f>SUMIFS(Xuat!$G$5:$G$1000,Xuat!$C$5:$C$1000,DATE(Thang!$E$4,Thang!$C$4,BK$2),Xuat!$D$5:$D$1000,Loc!$A164)</f>
        <v>0</v>
      </c>
      <c r="BL164" s="1">
        <f>SUMIFS(Xuat!$G$5:$G$1000,Xuat!$C$5:$C$1000,DATE(Thang!$E$4,Thang!$C$4,BL$2),Xuat!$D$5:$D$1000,Loc!$A164)</f>
        <v>0</v>
      </c>
      <c r="BM164" s="1">
        <f>SUMIFS(Xuat!$G$5:$G$1000,Xuat!$C$5:$C$1000,DATE(Thang!$E$4,Thang!$C$4,BM$2),Xuat!$D$5:$D$1000,Loc!$A164)</f>
        <v>0</v>
      </c>
      <c r="BN164" s="1">
        <f>SUMIFS(Xuat!$G$5:$G$1000,Xuat!$C$5:$C$1000,DATE(Thang!$E$4,Thang!$C$4,BN$2),Xuat!$D$5:$D$1000,Loc!$A164)</f>
        <v>0</v>
      </c>
      <c r="BO164" s="1">
        <f>SUMIFS(Xuat!$G$5:$G$1000,Xuat!$C$5:$C$1000,DATE(Thang!$E$4,Thang!$C$4,BO$2),Xuat!$D$5:$D$1000,Loc!$A164)</f>
        <v>0</v>
      </c>
    </row>
    <row r="165" spans="1:67" x14ac:dyDescent="0.2">
      <c r="A165" s="2">
        <f>DM!C165</f>
        <v>0</v>
      </c>
      <c r="B165" s="3">
        <f>VLOOKUP(A165,Tondau!$B$5:$F$500,3,0)</f>
        <v>0</v>
      </c>
      <c r="C165" s="3">
        <f t="shared" si="8"/>
        <v>0</v>
      </c>
      <c r="D165" s="3">
        <f t="shared" si="9"/>
        <v>0</v>
      </c>
      <c r="E165" s="3">
        <f t="shared" si="10"/>
        <v>0</v>
      </c>
      <c r="F165" s="7">
        <f>SUMIFS(Nhap!$I$5:$I$1000,Nhap!$E$5:$E$1000,DATE(Thang!$E$4,Thang!$C$4,Loc!$F$2),Nhap!$F$5:$F$1000,Loc!A165)</f>
        <v>0</v>
      </c>
      <c r="G165" s="7">
        <f>SUMIFS(Nhap!$I$5:$I$1000,Nhap!$E$5:$E$1000,DATE(Thang!$E$4,Thang!$C$4,Loc!$G$2),Nhap!$F$5:$F$1000,Loc!A165)</f>
        <v>0</v>
      </c>
      <c r="H165" s="7">
        <f>SUMIFS(Nhap!$I$5:$I$1000,Nhap!$E$5:$E$1000,DATE(Thang!$E$4,Thang!$C$4,Loc!$H$2),Nhap!$F$5:$F$1000,Loc!A165)</f>
        <v>0</v>
      </c>
      <c r="I165" s="7">
        <f>SUMIFS(Nhap!$I$5:$I$1000,Nhap!$E$5:$E$1000,DATE(Thang!$E$4,Thang!$C$4,Loc!$I$2),Nhap!$F$5:$F$1000,Loc!A165)</f>
        <v>0</v>
      </c>
      <c r="J165" s="7">
        <f>SUMIFS(Nhap!$I$5:$I$1000,Nhap!$E$5:$E$1000,DATE(Thang!$E$4,Thang!$C$4,Loc!$J$2),Nhap!$F$5:$F$1000,Loc!A165)</f>
        <v>0</v>
      </c>
      <c r="K165" s="7">
        <f>SUMIFS(Nhap!$I$5:$I$1000,Nhap!$E$5:$E$1000,DATE(Thang!$E$4,Thang!$C$4,Loc!$K$2),Nhap!$F$5:$F$1000,Loc!A165)</f>
        <v>0</v>
      </c>
      <c r="L165" s="7">
        <f>SUMIFS(Nhap!$I$5:$I$1000,Nhap!$E$5:$E$1000,DATE(Thang!$E$4,Thang!$C$4,Loc!$L$2),Nhap!$F$5:$F$1000,Loc!A165)</f>
        <v>0</v>
      </c>
      <c r="M165" s="7">
        <f>SUMIFS(Nhap!$I$5:$I$1000,Nhap!$E$5:$E$1000,DATE(Thang!$E$4,Thang!$C$4,Loc!$M$2),Nhap!$F$5:$F$1000,Loc!A165)</f>
        <v>0</v>
      </c>
      <c r="N165" s="7">
        <f>SUMIFS(Nhap!$I$5:$I$1000,Nhap!$E$5:$E$1000,DATE(Thang!$E$4,Thang!$C$4,Loc!$N$2),Nhap!$F$5:$F$1000,Loc!A165)</f>
        <v>0</v>
      </c>
      <c r="O165" s="7">
        <f>SUMIFS(Nhap!$I$5:$I$1000,Nhap!$E$5:$E$1000,DATE(Thang!$E$4,Thang!$C$4,Loc!$O$2),Nhap!$F$5:$F$1000,Loc!A165)</f>
        <v>0</v>
      </c>
      <c r="P165" s="7">
        <f>SUMIFS(Nhap!$I$5:$I$1000,Nhap!$E$5:$E$1000,DATE(Thang!$E$4,Thang!$C$4,Loc!$P$2),Nhap!$F$5:$F$1000,Loc!A165)</f>
        <v>0</v>
      </c>
      <c r="Q165" s="7">
        <f>SUMIFS(Nhap!$I$5:$I$1000,Nhap!$E$5:$E$1000,DATE(Thang!$E$4,Thang!$C$4,Loc!$Q$2),Nhap!$F$5:$F$1000,Loc!A165)</f>
        <v>0</v>
      </c>
      <c r="R165" s="7">
        <f>SUMIFS(Nhap!$I$5:$I$1000,Nhap!$E$5:$E$1000,DATE(Thang!$E$4,Thang!$C$4,Loc!$R$2),Nhap!$F$5:$F$1000,Loc!A165)</f>
        <v>0</v>
      </c>
      <c r="S165" s="7">
        <f>SUMIFS(Nhap!$I$5:$I$1000,Nhap!$E$5:$E$1000,DATE(Thang!$E$4,Thang!$C$4,Loc!$S$2),Nhap!$F$5:$F$1000,Loc!A165)</f>
        <v>0</v>
      </c>
      <c r="T165" s="7">
        <f>SUMIFS(Nhap!$I$5:$I$1000,Nhap!$E$5:$E$1000,DATE(Thang!$E$4,Thang!$C$4,Loc!$T$2),Nhap!$F$5:$F$1000,Loc!A165)</f>
        <v>0</v>
      </c>
      <c r="U165" s="7">
        <f>SUMIFS(Nhap!$I$5:$I$1000,Nhap!$E$5:$E$1000,DATE(Thang!$E$4,Thang!$C$4,Loc!$U$2),Nhap!$F$5:$F$1000,Loc!A165)</f>
        <v>0</v>
      </c>
      <c r="V165" s="7">
        <f>SUMIFS(Nhap!$I$5:$I$1000,Nhap!$E$5:$E$1000,DATE(Thang!$E$4,Thang!$C$4,Loc!$V$2),Nhap!$F$5:$F$1000,Loc!A165)</f>
        <v>0</v>
      </c>
      <c r="W165" s="7">
        <f>SUMIFS(Nhap!$I$5:$I$1000,Nhap!$E$5:$E$1000,DATE(Thang!$E$4,Thang!$C$4,Loc!$W$2),Nhap!$F$5:$F$1000,Loc!A165)</f>
        <v>0</v>
      </c>
      <c r="X165" s="7">
        <f>SUMIFS(Nhap!$I$5:$I$1000,Nhap!$E$5:$E$1000,DATE(Thang!$E$4,Thang!$C$4,Loc!$X$2),Nhap!$F$5:$F$1000,Loc!A165)</f>
        <v>0</v>
      </c>
      <c r="Y165" s="7">
        <f>SUMIFS(Nhap!$I$5:$I$1000,Nhap!$E$5:$E$1000,DATE(Thang!$E$4,Thang!$C$4,Loc!$Y$2),Nhap!$F$5:$F$1000,Loc!A165)</f>
        <v>0</v>
      </c>
      <c r="Z165" s="7">
        <f>SUMIFS(Nhap!$I$5:$I$1000,Nhap!$E$5:$E$1000,DATE(Thang!$E$4,Thang!$C$4,Loc!$Z$2),Nhap!$F$5:$F$1000,Loc!A165)</f>
        <v>0</v>
      </c>
      <c r="AA165" s="7">
        <f>SUMIFS(Nhap!$I$5:$I$1000,Nhap!$E$5:$E$1000,DATE(Thang!$E$4,Thang!$C$4,Loc!$AA$2),Nhap!$F$5:$F$1000,Loc!A165)</f>
        <v>0</v>
      </c>
      <c r="AB165" s="7">
        <f>SUMIFS(Nhap!$I$5:$I$1000,Nhap!$E$5:$E$1000,DATE(Thang!$E$4,Thang!$C$4,Loc!$AB$2),Nhap!$F$5:$F$1000,Loc!A165)</f>
        <v>0</v>
      </c>
      <c r="AC165" s="7">
        <f>SUMIFS(Nhap!$I$5:$I$1000,Nhap!$E$5:$E$1000,DATE(Thang!$E$4,Thang!$C$4,Loc!$AC$2),Nhap!$F$5:$F$1000,Loc!A165)</f>
        <v>0</v>
      </c>
      <c r="AD165" s="7">
        <f>SUMIFS(Nhap!$I$5:$I$1000,Nhap!$E$5:$E$1000,DATE(Thang!$E$4,Thang!$C$4,Loc!$AD$2),Nhap!$F$5:$F$1000,Loc!$A$5)</f>
        <v>0</v>
      </c>
      <c r="AE165" s="7">
        <f>SUMIFS(Nhap!$I$5:$I$1000,Nhap!$E$5:$E$1000,DATE(Thang!$E$4,Thang!$C$4,Loc!$AE$2),Nhap!$F$5:$F$1000,Loc!A165)</f>
        <v>0</v>
      </c>
      <c r="AF165" s="7">
        <f>SUMIFS(Nhap!$I$5:$I$1000,Nhap!$E$5:$E$1000,DATE(Thang!$E$4,Thang!$C$4,Loc!$AF$2),Nhap!$F$5:$F$1000,Loc!A165)</f>
        <v>0</v>
      </c>
      <c r="AG165" s="7">
        <f>SUMIFS(Nhap!$I$5:$I$1000,Nhap!$E$5:$E$1000,DATE(Thang!$E$4,Thang!$C$4,Loc!$AG$2),Nhap!$F$5:$F$1000,Loc!A165)</f>
        <v>0</v>
      </c>
      <c r="AH165" s="7">
        <f>SUMIFS(Nhap!$I$5:$I$1000,Nhap!$E$5:$E$1000,DATE(Thang!$E$4,Thang!$C$4,Loc!$AH$2),Nhap!$F$5:$F$1000,Loc!A165)</f>
        <v>0</v>
      </c>
      <c r="AI165" s="7">
        <f>SUMIFS(Nhap!$I$5:$I$1000,Nhap!$E$5:$E$1000,DATE(Thang!$E$4,Thang!$C$4,Loc!$AI$2),Nhap!$F$5:$F$1000,Loc!A165)</f>
        <v>0</v>
      </c>
      <c r="AJ165" s="7">
        <f>SUMIFS(Nhap!$I$5:$I$1000,Nhap!$E$5:$E$1000,DATE(Thang!$E$4,Thang!$C$4,Loc!$AJ$2),Nhap!$F$5:$F$1000,Loc!A165)</f>
        <v>0</v>
      </c>
      <c r="AK165" s="1">
        <f>SUMIFS(Xuat!$G$5:$G$1000,Xuat!$C$5:$C$1000,DATE(Thang!$E$4,Thang!$C$4,AK$2),Xuat!$D$5:$D$1000,Loc!$A165)</f>
        <v>0</v>
      </c>
      <c r="AL165" s="1">
        <f>SUMIFS(Xuat!$G$5:$G$1000,Xuat!$C$5:$C$1000,DATE(Thang!$E$4,Thang!$C$4,AL$2),Xuat!$D$5:$D$1000,Loc!$A165)</f>
        <v>0</v>
      </c>
      <c r="AM165" s="1">
        <f>SUMIFS(Xuat!$G$5:$G$1000,Xuat!$C$5:$C$1000,DATE(Thang!$E$4,Thang!$C$4,AM$2),Xuat!$D$5:$D$1000,Loc!$A165)</f>
        <v>0</v>
      </c>
      <c r="AN165" s="1">
        <f>SUMIFS(Xuat!$G$5:$G$1000,Xuat!$C$5:$C$1000,DATE(Thang!$E$4,Thang!$C$4,AN$2),Xuat!$D$5:$D$1000,Loc!$A165)</f>
        <v>0</v>
      </c>
      <c r="AO165" s="1">
        <f>SUMIFS(Xuat!$G$5:$G$1000,Xuat!$C$5:$C$1000,DATE(Thang!$E$4,Thang!$C$4,AO$2),Xuat!$D$5:$D$1000,Loc!$A165)</f>
        <v>0</v>
      </c>
      <c r="AP165" s="1">
        <f>SUMIFS(Xuat!$G$5:$G$1000,Xuat!$C$5:$C$1000,DATE(Thang!$E$4,Thang!$C$4,AP$2),Xuat!$D$5:$D$1000,Loc!$A165)</f>
        <v>0</v>
      </c>
      <c r="AQ165" s="1">
        <f>SUMIFS(Xuat!$G$5:$G$1000,Xuat!$C$5:$C$1000,DATE(Thang!$E$4,Thang!$C$4,AQ$2),Xuat!$D$5:$D$1000,Loc!$A165)</f>
        <v>0</v>
      </c>
      <c r="AR165" s="1">
        <f>SUMIFS(Xuat!$G$5:$G$1000,Xuat!$C$5:$C$1000,DATE(Thang!$E$4,Thang!$C$4,AR$2),Xuat!$D$5:$D$1000,Loc!$A165)</f>
        <v>0</v>
      </c>
      <c r="AS165" s="1">
        <f>SUMIFS(Xuat!$G$5:$G$1000,Xuat!$C$5:$C$1000,DATE(Thang!$E$4,Thang!$C$4,AS$2),Xuat!$D$5:$D$1000,Loc!$A165)</f>
        <v>0</v>
      </c>
      <c r="AT165" s="1">
        <f>SUMIFS(Xuat!$G$5:$G$1000,Xuat!$C$5:$C$1000,DATE(Thang!$E$4,Thang!$C$4,AT$2),Xuat!$D$5:$D$1000,Loc!$A165)</f>
        <v>0</v>
      </c>
      <c r="AU165" s="1">
        <f>SUMIFS(Xuat!$G$5:$G$1000,Xuat!$C$5:$C$1000,DATE(Thang!$E$4,Thang!$C$4,AU$2),Xuat!$D$5:$D$1000,Loc!$A165)</f>
        <v>0</v>
      </c>
      <c r="AV165" s="1">
        <f>SUMIFS(Xuat!$G$5:$G$1000,Xuat!$C$5:$C$1000,DATE(Thang!$E$4,Thang!$C$4,AV$2),Xuat!$D$5:$D$1000,Loc!$A165)</f>
        <v>0</v>
      </c>
      <c r="AW165" s="1">
        <f>SUMIFS(Xuat!$G$5:$G$1000,Xuat!$C$5:$C$1000,DATE(Thang!$E$4,Thang!$C$4,AW$2),Xuat!$D$5:$D$1000,Loc!$A165)</f>
        <v>0</v>
      </c>
      <c r="AX165" s="1">
        <f>SUMIFS(Xuat!$G$5:$G$1000,Xuat!$C$5:$C$1000,DATE(Thang!$E$4,Thang!$C$4,AX$2),Xuat!$D$5:$D$1000,Loc!$A165)</f>
        <v>0</v>
      </c>
      <c r="AY165" s="1">
        <f>SUMIFS(Xuat!$G$5:$G$1000,Xuat!$C$5:$C$1000,DATE(Thang!$E$4,Thang!$C$4,AY$2),Xuat!$D$5:$D$1000,Loc!$A165)</f>
        <v>0</v>
      </c>
      <c r="AZ165" s="1">
        <f>SUMIFS(Xuat!$G$5:$G$1000,Xuat!$C$5:$C$1000,DATE(Thang!$E$4,Thang!$C$4,AZ$2),Xuat!$D$5:$D$1000,Loc!$A165)</f>
        <v>0</v>
      </c>
      <c r="BA165" s="1">
        <f>SUMIFS(Xuat!$G$5:$G$1000,Xuat!$C$5:$C$1000,DATE(Thang!$E$4,Thang!$C$4,BA$2),Xuat!$D$5:$D$1000,Loc!$A165)</f>
        <v>0</v>
      </c>
      <c r="BB165" s="1">
        <f>SUMIFS(Xuat!$G$5:$G$1000,Xuat!$C$5:$C$1000,DATE(Thang!$E$4,Thang!$C$4,BB$2),Xuat!$D$5:$D$1000,Loc!$A165)</f>
        <v>0</v>
      </c>
      <c r="BC165" s="1">
        <f>SUMIFS(Xuat!$G$5:$G$1000,Xuat!$C$5:$C$1000,DATE(Thang!$E$4,Thang!$C$4,BC$2),Xuat!$D$5:$D$1000,Loc!$A165)</f>
        <v>0</v>
      </c>
      <c r="BD165" s="1">
        <f>SUMIFS(Xuat!$G$5:$G$1000,Xuat!$C$5:$C$1000,DATE(Thang!$E$4,Thang!$C$4,BD$2),Xuat!$D$5:$D$1000,Loc!$A165)</f>
        <v>0</v>
      </c>
      <c r="BE165" s="1">
        <f>SUMIFS(Xuat!$G$5:$G$1000,Xuat!$C$5:$C$1000,DATE(Thang!$E$4,Thang!$C$4,BE$2),Xuat!$D$5:$D$1000,Loc!$A165)</f>
        <v>0</v>
      </c>
      <c r="BF165" s="1">
        <f>SUMIFS(Xuat!$G$5:$G$1000,Xuat!$C$5:$C$1000,DATE(Thang!$E$4,Thang!$C$4,BF$2),Xuat!$D$5:$D$1000,Loc!$A165)</f>
        <v>0</v>
      </c>
      <c r="BG165" s="1">
        <f>SUMIFS(Xuat!$G$5:$G$1000,Xuat!$C$5:$C$1000,DATE(Thang!$E$4,Thang!$C$4,BG$2),Xuat!$D$5:$D$1000,Loc!$A165)</f>
        <v>0</v>
      </c>
      <c r="BH165" s="1">
        <f>SUMIFS(Xuat!$G$5:$G$1000,Xuat!$C$5:$C$1000,DATE(Thang!$E$4,Thang!$C$4,BH$2),Xuat!$D$5:$D$1000,Loc!$A165)</f>
        <v>0</v>
      </c>
      <c r="BI165" s="1">
        <f>SUMIFS(Xuat!$G$5:$G$1000,Xuat!$C$5:$C$1000,DATE(Thang!$E$4,Thang!$C$4,BI$2),Xuat!$D$5:$D$1000,Loc!$A165)</f>
        <v>0</v>
      </c>
      <c r="BJ165" s="1">
        <f>SUMIFS(Xuat!$G$5:$G$1000,Xuat!$C$5:$C$1000,DATE(Thang!$E$4,Thang!$C$4,BJ$2),Xuat!$D$5:$D$1000,Loc!$A165)</f>
        <v>0</v>
      </c>
      <c r="BK165" s="1">
        <f>SUMIFS(Xuat!$G$5:$G$1000,Xuat!$C$5:$C$1000,DATE(Thang!$E$4,Thang!$C$4,BK$2),Xuat!$D$5:$D$1000,Loc!$A165)</f>
        <v>0</v>
      </c>
      <c r="BL165" s="1">
        <f>SUMIFS(Xuat!$G$5:$G$1000,Xuat!$C$5:$C$1000,DATE(Thang!$E$4,Thang!$C$4,BL$2),Xuat!$D$5:$D$1000,Loc!$A165)</f>
        <v>0</v>
      </c>
      <c r="BM165" s="1">
        <f>SUMIFS(Xuat!$G$5:$G$1000,Xuat!$C$5:$C$1000,DATE(Thang!$E$4,Thang!$C$4,BM$2),Xuat!$D$5:$D$1000,Loc!$A165)</f>
        <v>0</v>
      </c>
      <c r="BN165" s="1">
        <f>SUMIFS(Xuat!$G$5:$G$1000,Xuat!$C$5:$C$1000,DATE(Thang!$E$4,Thang!$C$4,BN$2),Xuat!$D$5:$D$1000,Loc!$A165)</f>
        <v>0</v>
      </c>
      <c r="BO165" s="1">
        <f>SUMIFS(Xuat!$G$5:$G$1000,Xuat!$C$5:$C$1000,DATE(Thang!$E$4,Thang!$C$4,BO$2),Xuat!$D$5:$D$1000,Loc!$A165)</f>
        <v>0</v>
      </c>
    </row>
    <row r="166" spans="1:67" x14ac:dyDescent="0.2">
      <c r="A166" s="2">
        <f>DM!C166</f>
        <v>0</v>
      </c>
      <c r="B166" s="3">
        <f>VLOOKUP(A166,Tondau!$B$5:$F$500,3,0)</f>
        <v>0</v>
      </c>
      <c r="C166" s="3">
        <f t="shared" si="8"/>
        <v>0</v>
      </c>
      <c r="D166" s="3">
        <f t="shared" si="9"/>
        <v>0</v>
      </c>
      <c r="E166" s="3">
        <f t="shared" si="10"/>
        <v>0</v>
      </c>
      <c r="F166" s="7">
        <f>SUMIFS(Nhap!$I$5:$I$1000,Nhap!$E$5:$E$1000,DATE(Thang!$E$4,Thang!$C$4,Loc!$F$2),Nhap!$F$5:$F$1000,Loc!A166)</f>
        <v>0</v>
      </c>
      <c r="G166" s="7">
        <f>SUMIFS(Nhap!$I$5:$I$1000,Nhap!$E$5:$E$1000,DATE(Thang!$E$4,Thang!$C$4,Loc!$G$2),Nhap!$F$5:$F$1000,Loc!A166)</f>
        <v>0</v>
      </c>
      <c r="H166" s="7">
        <f>SUMIFS(Nhap!$I$5:$I$1000,Nhap!$E$5:$E$1000,DATE(Thang!$E$4,Thang!$C$4,Loc!$H$2),Nhap!$F$5:$F$1000,Loc!A166)</f>
        <v>0</v>
      </c>
      <c r="I166" s="7">
        <f>SUMIFS(Nhap!$I$5:$I$1000,Nhap!$E$5:$E$1000,DATE(Thang!$E$4,Thang!$C$4,Loc!$I$2),Nhap!$F$5:$F$1000,Loc!A166)</f>
        <v>0</v>
      </c>
      <c r="J166" s="7">
        <f>SUMIFS(Nhap!$I$5:$I$1000,Nhap!$E$5:$E$1000,DATE(Thang!$E$4,Thang!$C$4,Loc!$J$2),Nhap!$F$5:$F$1000,Loc!A166)</f>
        <v>0</v>
      </c>
      <c r="K166" s="7">
        <f>SUMIFS(Nhap!$I$5:$I$1000,Nhap!$E$5:$E$1000,DATE(Thang!$E$4,Thang!$C$4,Loc!$K$2),Nhap!$F$5:$F$1000,Loc!A166)</f>
        <v>0</v>
      </c>
      <c r="L166" s="7">
        <f>SUMIFS(Nhap!$I$5:$I$1000,Nhap!$E$5:$E$1000,DATE(Thang!$E$4,Thang!$C$4,Loc!$L$2),Nhap!$F$5:$F$1000,Loc!A166)</f>
        <v>0</v>
      </c>
      <c r="M166" s="7">
        <f>SUMIFS(Nhap!$I$5:$I$1000,Nhap!$E$5:$E$1000,DATE(Thang!$E$4,Thang!$C$4,Loc!$M$2),Nhap!$F$5:$F$1000,Loc!A166)</f>
        <v>0</v>
      </c>
      <c r="N166" s="7">
        <f>SUMIFS(Nhap!$I$5:$I$1000,Nhap!$E$5:$E$1000,DATE(Thang!$E$4,Thang!$C$4,Loc!$N$2),Nhap!$F$5:$F$1000,Loc!A166)</f>
        <v>0</v>
      </c>
      <c r="O166" s="7">
        <f>SUMIFS(Nhap!$I$5:$I$1000,Nhap!$E$5:$E$1000,DATE(Thang!$E$4,Thang!$C$4,Loc!$O$2),Nhap!$F$5:$F$1000,Loc!A166)</f>
        <v>0</v>
      </c>
      <c r="P166" s="7">
        <f>SUMIFS(Nhap!$I$5:$I$1000,Nhap!$E$5:$E$1000,DATE(Thang!$E$4,Thang!$C$4,Loc!$P$2),Nhap!$F$5:$F$1000,Loc!A166)</f>
        <v>0</v>
      </c>
      <c r="Q166" s="7">
        <f>SUMIFS(Nhap!$I$5:$I$1000,Nhap!$E$5:$E$1000,DATE(Thang!$E$4,Thang!$C$4,Loc!$Q$2),Nhap!$F$5:$F$1000,Loc!A166)</f>
        <v>0</v>
      </c>
      <c r="R166" s="7">
        <f>SUMIFS(Nhap!$I$5:$I$1000,Nhap!$E$5:$E$1000,DATE(Thang!$E$4,Thang!$C$4,Loc!$R$2),Nhap!$F$5:$F$1000,Loc!A166)</f>
        <v>0</v>
      </c>
      <c r="S166" s="7">
        <f>SUMIFS(Nhap!$I$5:$I$1000,Nhap!$E$5:$E$1000,DATE(Thang!$E$4,Thang!$C$4,Loc!$S$2),Nhap!$F$5:$F$1000,Loc!A166)</f>
        <v>0</v>
      </c>
      <c r="T166" s="7">
        <f>SUMIFS(Nhap!$I$5:$I$1000,Nhap!$E$5:$E$1000,DATE(Thang!$E$4,Thang!$C$4,Loc!$T$2),Nhap!$F$5:$F$1000,Loc!A166)</f>
        <v>0</v>
      </c>
      <c r="U166" s="7">
        <f>SUMIFS(Nhap!$I$5:$I$1000,Nhap!$E$5:$E$1000,DATE(Thang!$E$4,Thang!$C$4,Loc!$U$2),Nhap!$F$5:$F$1000,Loc!A166)</f>
        <v>0</v>
      </c>
      <c r="V166" s="7">
        <f>SUMIFS(Nhap!$I$5:$I$1000,Nhap!$E$5:$E$1000,DATE(Thang!$E$4,Thang!$C$4,Loc!$V$2),Nhap!$F$5:$F$1000,Loc!A166)</f>
        <v>0</v>
      </c>
      <c r="W166" s="7">
        <f>SUMIFS(Nhap!$I$5:$I$1000,Nhap!$E$5:$E$1000,DATE(Thang!$E$4,Thang!$C$4,Loc!$W$2),Nhap!$F$5:$F$1000,Loc!A166)</f>
        <v>0</v>
      </c>
      <c r="X166" s="7">
        <f>SUMIFS(Nhap!$I$5:$I$1000,Nhap!$E$5:$E$1000,DATE(Thang!$E$4,Thang!$C$4,Loc!$X$2),Nhap!$F$5:$F$1000,Loc!A166)</f>
        <v>0</v>
      </c>
      <c r="Y166" s="7">
        <f>SUMIFS(Nhap!$I$5:$I$1000,Nhap!$E$5:$E$1000,DATE(Thang!$E$4,Thang!$C$4,Loc!$Y$2),Nhap!$F$5:$F$1000,Loc!A166)</f>
        <v>0</v>
      </c>
      <c r="Z166" s="7">
        <f>SUMIFS(Nhap!$I$5:$I$1000,Nhap!$E$5:$E$1000,DATE(Thang!$E$4,Thang!$C$4,Loc!$Z$2),Nhap!$F$5:$F$1000,Loc!A166)</f>
        <v>0</v>
      </c>
      <c r="AA166" s="7">
        <f>SUMIFS(Nhap!$I$5:$I$1000,Nhap!$E$5:$E$1000,DATE(Thang!$E$4,Thang!$C$4,Loc!$AA$2),Nhap!$F$5:$F$1000,Loc!A166)</f>
        <v>0</v>
      </c>
      <c r="AB166" s="7">
        <f>SUMIFS(Nhap!$I$5:$I$1000,Nhap!$E$5:$E$1000,DATE(Thang!$E$4,Thang!$C$4,Loc!$AB$2),Nhap!$F$5:$F$1000,Loc!A166)</f>
        <v>0</v>
      </c>
      <c r="AC166" s="7">
        <f>SUMIFS(Nhap!$I$5:$I$1000,Nhap!$E$5:$E$1000,DATE(Thang!$E$4,Thang!$C$4,Loc!$AC$2),Nhap!$F$5:$F$1000,Loc!A166)</f>
        <v>0</v>
      </c>
      <c r="AD166" s="7">
        <f>SUMIFS(Nhap!$I$5:$I$1000,Nhap!$E$5:$E$1000,DATE(Thang!$E$4,Thang!$C$4,Loc!$AD$2),Nhap!$F$5:$F$1000,Loc!$A$5)</f>
        <v>0</v>
      </c>
      <c r="AE166" s="7">
        <f>SUMIFS(Nhap!$I$5:$I$1000,Nhap!$E$5:$E$1000,DATE(Thang!$E$4,Thang!$C$4,Loc!$AE$2),Nhap!$F$5:$F$1000,Loc!A166)</f>
        <v>0</v>
      </c>
      <c r="AF166" s="7">
        <f>SUMIFS(Nhap!$I$5:$I$1000,Nhap!$E$5:$E$1000,DATE(Thang!$E$4,Thang!$C$4,Loc!$AF$2),Nhap!$F$5:$F$1000,Loc!A166)</f>
        <v>0</v>
      </c>
      <c r="AG166" s="7">
        <f>SUMIFS(Nhap!$I$5:$I$1000,Nhap!$E$5:$E$1000,DATE(Thang!$E$4,Thang!$C$4,Loc!$AG$2),Nhap!$F$5:$F$1000,Loc!A166)</f>
        <v>0</v>
      </c>
      <c r="AH166" s="7">
        <f>SUMIFS(Nhap!$I$5:$I$1000,Nhap!$E$5:$E$1000,DATE(Thang!$E$4,Thang!$C$4,Loc!$AH$2),Nhap!$F$5:$F$1000,Loc!A166)</f>
        <v>0</v>
      </c>
      <c r="AI166" s="7">
        <f>SUMIFS(Nhap!$I$5:$I$1000,Nhap!$E$5:$E$1000,DATE(Thang!$E$4,Thang!$C$4,Loc!$AI$2),Nhap!$F$5:$F$1000,Loc!A166)</f>
        <v>0</v>
      </c>
      <c r="AJ166" s="7">
        <f>SUMIFS(Nhap!$I$5:$I$1000,Nhap!$E$5:$E$1000,DATE(Thang!$E$4,Thang!$C$4,Loc!$AJ$2),Nhap!$F$5:$F$1000,Loc!A166)</f>
        <v>0</v>
      </c>
      <c r="AK166" s="1">
        <f>SUMIFS(Xuat!$G$5:$G$1000,Xuat!$C$5:$C$1000,DATE(Thang!$E$4,Thang!$C$4,AK$2),Xuat!$D$5:$D$1000,Loc!$A166)</f>
        <v>0</v>
      </c>
      <c r="AL166" s="1">
        <f>SUMIFS(Xuat!$G$5:$G$1000,Xuat!$C$5:$C$1000,DATE(Thang!$E$4,Thang!$C$4,AL$2),Xuat!$D$5:$D$1000,Loc!$A166)</f>
        <v>0</v>
      </c>
      <c r="AM166" s="1">
        <f>SUMIFS(Xuat!$G$5:$G$1000,Xuat!$C$5:$C$1000,DATE(Thang!$E$4,Thang!$C$4,AM$2),Xuat!$D$5:$D$1000,Loc!$A166)</f>
        <v>0</v>
      </c>
      <c r="AN166" s="1">
        <f>SUMIFS(Xuat!$G$5:$G$1000,Xuat!$C$5:$C$1000,DATE(Thang!$E$4,Thang!$C$4,AN$2),Xuat!$D$5:$D$1000,Loc!$A166)</f>
        <v>0</v>
      </c>
      <c r="AO166" s="1">
        <f>SUMIFS(Xuat!$G$5:$G$1000,Xuat!$C$5:$C$1000,DATE(Thang!$E$4,Thang!$C$4,AO$2),Xuat!$D$5:$D$1000,Loc!$A166)</f>
        <v>0</v>
      </c>
      <c r="AP166" s="1">
        <f>SUMIFS(Xuat!$G$5:$G$1000,Xuat!$C$5:$C$1000,DATE(Thang!$E$4,Thang!$C$4,AP$2),Xuat!$D$5:$D$1000,Loc!$A166)</f>
        <v>0</v>
      </c>
      <c r="AQ166" s="1">
        <f>SUMIFS(Xuat!$G$5:$G$1000,Xuat!$C$5:$C$1000,DATE(Thang!$E$4,Thang!$C$4,AQ$2),Xuat!$D$5:$D$1000,Loc!$A166)</f>
        <v>0</v>
      </c>
      <c r="AR166" s="1">
        <f>SUMIFS(Xuat!$G$5:$G$1000,Xuat!$C$5:$C$1000,DATE(Thang!$E$4,Thang!$C$4,AR$2),Xuat!$D$5:$D$1000,Loc!$A166)</f>
        <v>0</v>
      </c>
      <c r="AS166" s="1">
        <f>SUMIFS(Xuat!$G$5:$G$1000,Xuat!$C$5:$C$1000,DATE(Thang!$E$4,Thang!$C$4,AS$2),Xuat!$D$5:$D$1000,Loc!$A166)</f>
        <v>0</v>
      </c>
      <c r="AT166" s="1">
        <f>SUMIFS(Xuat!$G$5:$G$1000,Xuat!$C$5:$C$1000,DATE(Thang!$E$4,Thang!$C$4,AT$2),Xuat!$D$5:$D$1000,Loc!$A166)</f>
        <v>0</v>
      </c>
      <c r="AU166" s="1">
        <f>SUMIFS(Xuat!$G$5:$G$1000,Xuat!$C$5:$C$1000,DATE(Thang!$E$4,Thang!$C$4,AU$2),Xuat!$D$5:$D$1000,Loc!$A166)</f>
        <v>0</v>
      </c>
      <c r="AV166" s="1">
        <f>SUMIFS(Xuat!$G$5:$G$1000,Xuat!$C$5:$C$1000,DATE(Thang!$E$4,Thang!$C$4,AV$2),Xuat!$D$5:$D$1000,Loc!$A166)</f>
        <v>0</v>
      </c>
      <c r="AW166" s="1">
        <f>SUMIFS(Xuat!$G$5:$G$1000,Xuat!$C$5:$C$1000,DATE(Thang!$E$4,Thang!$C$4,AW$2),Xuat!$D$5:$D$1000,Loc!$A166)</f>
        <v>0</v>
      </c>
      <c r="AX166" s="1">
        <f>SUMIFS(Xuat!$G$5:$G$1000,Xuat!$C$5:$C$1000,DATE(Thang!$E$4,Thang!$C$4,AX$2),Xuat!$D$5:$D$1000,Loc!$A166)</f>
        <v>0</v>
      </c>
      <c r="AY166" s="1">
        <f>SUMIFS(Xuat!$G$5:$G$1000,Xuat!$C$5:$C$1000,DATE(Thang!$E$4,Thang!$C$4,AY$2),Xuat!$D$5:$D$1000,Loc!$A166)</f>
        <v>0</v>
      </c>
      <c r="AZ166" s="1">
        <f>SUMIFS(Xuat!$G$5:$G$1000,Xuat!$C$5:$C$1000,DATE(Thang!$E$4,Thang!$C$4,AZ$2),Xuat!$D$5:$D$1000,Loc!$A166)</f>
        <v>0</v>
      </c>
      <c r="BA166" s="1">
        <f>SUMIFS(Xuat!$G$5:$G$1000,Xuat!$C$5:$C$1000,DATE(Thang!$E$4,Thang!$C$4,BA$2),Xuat!$D$5:$D$1000,Loc!$A166)</f>
        <v>0</v>
      </c>
      <c r="BB166" s="1">
        <f>SUMIFS(Xuat!$G$5:$G$1000,Xuat!$C$5:$C$1000,DATE(Thang!$E$4,Thang!$C$4,BB$2),Xuat!$D$5:$D$1000,Loc!$A166)</f>
        <v>0</v>
      </c>
      <c r="BC166" s="1">
        <f>SUMIFS(Xuat!$G$5:$G$1000,Xuat!$C$5:$C$1000,DATE(Thang!$E$4,Thang!$C$4,BC$2),Xuat!$D$5:$D$1000,Loc!$A166)</f>
        <v>0</v>
      </c>
      <c r="BD166" s="1">
        <f>SUMIFS(Xuat!$G$5:$G$1000,Xuat!$C$5:$C$1000,DATE(Thang!$E$4,Thang!$C$4,BD$2),Xuat!$D$5:$D$1000,Loc!$A166)</f>
        <v>0</v>
      </c>
      <c r="BE166" s="1">
        <f>SUMIFS(Xuat!$G$5:$G$1000,Xuat!$C$5:$C$1000,DATE(Thang!$E$4,Thang!$C$4,BE$2),Xuat!$D$5:$D$1000,Loc!$A166)</f>
        <v>0</v>
      </c>
      <c r="BF166" s="1">
        <f>SUMIFS(Xuat!$G$5:$G$1000,Xuat!$C$5:$C$1000,DATE(Thang!$E$4,Thang!$C$4,BF$2),Xuat!$D$5:$D$1000,Loc!$A166)</f>
        <v>0</v>
      </c>
      <c r="BG166" s="1">
        <f>SUMIFS(Xuat!$G$5:$G$1000,Xuat!$C$5:$C$1000,DATE(Thang!$E$4,Thang!$C$4,BG$2),Xuat!$D$5:$D$1000,Loc!$A166)</f>
        <v>0</v>
      </c>
      <c r="BH166" s="1">
        <f>SUMIFS(Xuat!$G$5:$G$1000,Xuat!$C$5:$C$1000,DATE(Thang!$E$4,Thang!$C$4,BH$2),Xuat!$D$5:$D$1000,Loc!$A166)</f>
        <v>0</v>
      </c>
      <c r="BI166" s="1">
        <f>SUMIFS(Xuat!$G$5:$G$1000,Xuat!$C$5:$C$1000,DATE(Thang!$E$4,Thang!$C$4,BI$2),Xuat!$D$5:$D$1000,Loc!$A166)</f>
        <v>0</v>
      </c>
      <c r="BJ166" s="1">
        <f>SUMIFS(Xuat!$G$5:$G$1000,Xuat!$C$5:$C$1000,DATE(Thang!$E$4,Thang!$C$4,BJ$2),Xuat!$D$5:$D$1000,Loc!$A166)</f>
        <v>0</v>
      </c>
      <c r="BK166" s="1">
        <f>SUMIFS(Xuat!$G$5:$G$1000,Xuat!$C$5:$C$1000,DATE(Thang!$E$4,Thang!$C$4,BK$2),Xuat!$D$5:$D$1000,Loc!$A166)</f>
        <v>0</v>
      </c>
      <c r="BL166" s="1">
        <f>SUMIFS(Xuat!$G$5:$G$1000,Xuat!$C$5:$C$1000,DATE(Thang!$E$4,Thang!$C$4,BL$2),Xuat!$D$5:$D$1000,Loc!$A166)</f>
        <v>0</v>
      </c>
      <c r="BM166" s="1">
        <f>SUMIFS(Xuat!$G$5:$G$1000,Xuat!$C$5:$C$1000,DATE(Thang!$E$4,Thang!$C$4,BM$2),Xuat!$D$5:$D$1000,Loc!$A166)</f>
        <v>0</v>
      </c>
      <c r="BN166" s="1">
        <f>SUMIFS(Xuat!$G$5:$G$1000,Xuat!$C$5:$C$1000,DATE(Thang!$E$4,Thang!$C$4,BN$2),Xuat!$D$5:$D$1000,Loc!$A166)</f>
        <v>0</v>
      </c>
      <c r="BO166" s="1">
        <f>SUMIFS(Xuat!$G$5:$G$1000,Xuat!$C$5:$C$1000,DATE(Thang!$E$4,Thang!$C$4,BO$2),Xuat!$D$5:$D$1000,Loc!$A166)</f>
        <v>0</v>
      </c>
    </row>
    <row r="167" spans="1:67" x14ac:dyDescent="0.2">
      <c r="A167" s="2">
        <f>DM!C167</f>
        <v>0</v>
      </c>
      <c r="B167" s="3">
        <f>VLOOKUP(A167,Tondau!$B$5:$F$500,3,0)</f>
        <v>0</v>
      </c>
      <c r="C167" s="3">
        <f t="shared" si="8"/>
        <v>0</v>
      </c>
      <c r="D167" s="3">
        <f t="shared" si="9"/>
        <v>0</v>
      </c>
      <c r="E167" s="3">
        <f t="shared" si="10"/>
        <v>0</v>
      </c>
      <c r="F167" s="7">
        <f>SUMIFS(Nhap!$I$5:$I$1000,Nhap!$E$5:$E$1000,DATE(Thang!$E$4,Thang!$C$4,Loc!$F$2),Nhap!$F$5:$F$1000,Loc!A167)</f>
        <v>0</v>
      </c>
      <c r="G167" s="7">
        <f>SUMIFS(Nhap!$I$5:$I$1000,Nhap!$E$5:$E$1000,DATE(Thang!$E$4,Thang!$C$4,Loc!$G$2),Nhap!$F$5:$F$1000,Loc!A167)</f>
        <v>0</v>
      </c>
      <c r="H167" s="7">
        <f>SUMIFS(Nhap!$I$5:$I$1000,Nhap!$E$5:$E$1000,DATE(Thang!$E$4,Thang!$C$4,Loc!$H$2),Nhap!$F$5:$F$1000,Loc!A167)</f>
        <v>0</v>
      </c>
      <c r="I167" s="7">
        <f>SUMIFS(Nhap!$I$5:$I$1000,Nhap!$E$5:$E$1000,DATE(Thang!$E$4,Thang!$C$4,Loc!$I$2),Nhap!$F$5:$F$1000,Loc!A167)</f>
        <v>0</v>
      </c>
      <c r="J167" s="7">
        <f>SUMIFS(Nhap!$I$5:$I$1000,Nhap!$E$5:$E$1000,DATE(Thang!$E$4,Thang!$C$4,Loc!$J$2),Nhap!$F$5:$F$1000,Loc!A167)</f>
        <v>0</v>
      </c>
      <c r="K167" s="7">
        <f>SUMIFS(Nhap!$I$5:$I$1000,Nhap!$E$5:$E$1000,DATE(Thang!$E$4,Thang!$C$4,Loc!$K$2),Nhap!$F$5:$F$1000,Loc!A167)</f>
        <v>0</v>
      </c>
      <c r="L167" s="7">
        <f>SUMIFS(Nhap!$I$5:$I$1000,Nhap!$E$5:$E$1000,DATE(Thang!$E$4,Thang!$C$4,Loc!$L$2),Nhap!$F$5:$F$1000,Loc!A167)</f>
        <v>0</v>
      </c>
      <c r="M167" s="7">
        <f>SUMIFS(Nhap!$I$5:$I$1000,Nhap!$E$5:$E$1000,DATE(Thang!$E$4,Thang!$C$4,Loc!$M$2),Nhap!$F$5:$F$1000,Loc!A167)</f>
        <v>0</v>
      </c>
      <c r="N167" s="7">
        <f>SUMIFS(Nhap!$I$5:$I$1000,Nhap!$E$5:$E$1000,DATE(Thang!$E$4,Thang!$C$4,Loc!$N$2),Nhap!$F$5:$F$1000,Loc!A167)</f>
        <v>0</v>
      </c>
      <c r="O167" s="7">
        <f>SUMIFS(Nhap!$I$5:$I$1000,Nhap!$E$5:$E$1000,DATE(Thang!$E$4,Thang!$C$4,Loc!$O$2),Nhap!$F$5:$F$1000,Loc!A167)</f>
        <v>0</v>
      </c>
      <c r="P167" s="7">
        <f>SUMIFS(Nhap!$I$5:$I$1000,Nhap!$E$5:$E$1000,DATE(Thang!$E$4,Thang!$C$4,Loc!$P$2),Nhap!$F$5:$F$1000,Loc!A167)</f>
        <v>0</v>
      </c>
      <c r="Q167" s="7">
        <f>SUMIFS(Nhap!$I$5:$I$1000,Nhap!$E$5:$E$1000,DATE(Thang!$E$4,Thang!$C$4,Loc!$Q$2),Nhap!$F$5:$F$1000,Loc!A167)</f>
        <v>0</v>
      </c>
      <c r="R167" s="7">
        <f>SUMIFS(Nhap!$I$5:$I$1000,Nhap!$E$5:$E$1000,DATE(Thang!$E$4,Thang!$C$4,Loc!$R$2),Nhap!$F$5:$F$1000,Loc!A167)</f>
        <v>0</v>
      </c>
      <c r="S167" s="7">
        <f>SUMIFS(Nhap!$I$5:$I$1000,Nhap!$E$5:$E$1000,DATE(Thang!$E$4,Thang!$C$4,Loc!$S$2),Nhap!$F$5:$F$1000,Loc!A167)</f>
        <v>0</v>
      </c>
      <c r="T167" s="7">
        <f>SUMIFS(Nhap!$I$5:$I$1000,Nhap!$E$5:$E$1000,DATE(Thang!$E$4,Thang!$C$4,Loc!$T$2),Nhap!$F$5:$F$1000,Loc!A167)</f>
        <v>0</v>
      </c>
      <c r="U167" s="7">
        <f>SUMIFS(Nhap!$I$5:$I$1000,Nhap!$E$5:$E$1000,DATE(Thang!$E$4,Thang!$C$4,Loc!$U$2),Nhap!$F$5:$F$1000,Loc!A167)</f>
        <v>0</v>
      </c>
      <c r="V167" s="7">
        <f>SUMIFS(Nhap!$I$5:$I$1000,Nhap!$E$5:$E$1000,DATE(Thang!$E$4,Thang!$C$4,Loc!$V$2),Nhap!$F$5:$F$1000,Loc!A167)</f>
        <v>0</v>
      </c>
      <c r="W167" s="7">
        <f>SUMIFS(Nhap!$I$5:$I$1000,Nhap!$E$5:$E$1000,DATE(Thang!$E$4,Thang!$C$4,Loc!$W$2),Nhap!$F$5:$F$1000,Loc!A167)</f>
        <v>0</v>
      </c>
      <c r="X167" s="7">
        <f>SUMIFS(Nhap!$I$5:$I$1000,Nhap!$E$5:$E$1000,DATE(Thang!$E$4,Thang!$C$4,Loc!$X$2),Nhap!$F$5:$F$1000,Loc!A167)</f>
        <v>0</v>
      </c>
      <c r="Y167" s="7">
        <f>SUMIFS(Nhap!$I$5:$I$1000,Nhap!$E$5:$E$1000,DATE(Thang!$E$4,Thang!$C$4,Loc!$Y$2),Nhap!$F$5:$F$1000,Loc!A167)</f>
        <v>0</v>
      </c>
      <c r="Z167" s="7">
        <f>SUMIFS(Nhap!$I$5:$I$1000,Nhap!$E$5:$E$1000,DATE(Thang!$E$4,Thang!$C$4,Loc!$Z$2),Nhap!$F$5:$F$1000,Loc!A167)</f>
        <v>0</v>
      </c>
      <c r="AA167" s="7">
        <f>SUMIFS(Nhap!$I$5:$I$1000,Nhap!$E$5:$E$1000,DATE(Thang!$E$4,Thang!$C$4,Loc!$AA$2),Nhap!$F$5:$F$1000,Loc!A167)</f>
        <v>0</v>
      </c>
      <c r="AB167" s="7">
        <f>SUMIFS(Nhap!$I$5:$I$1000,Nhap!$E$5:$E$1000,DATE(Thang!$E$4,Thang!$C$4,Loc!$AB$2),Nhap!$F$5:$F$1000,Loc!A167)</f>
        <v>0</v>
      </c>
      <c r="AC167" s="7">
        <f>SUMIFS(Nhap!$I$5:$I$1000,Nhap!$E$5:$E$1000,DATE(Thang!$E$4,Thang!$C$4,Loc!$AC$2),Nhap!$F$5:$F$1000,Loc!A167)</f>
        <v>0</v>
      </c>
      <c r="AD167" s="7">
        <f>SUMIFS(Nhap!$I$5:$I$1000,Nhap!$E$5:$E$1000,DATE(Thang!$E$4,Thang!$C$4,Loc!$AD$2),Nhap!$F$5:$F$1000,Loc!$A$5)</f>
        <v>0</v>
      </c>
      <c r="AE167" s="7">
        <f>SUMIFS(Nhap!$I$5:$I$1000,Nhap!$E$5:$E$1000,DATE(Thang!$E$4,Thang!$C$4,Loc!$AE$2),Nhap!$F$5:$F$1000,Loc!A167)</f>
        <v>0</v>
      </c>
      <c r="AF167" s="7">
        <f>SUMIFS(Nhap!$I$5:$I$1000,Nhap!$E$5:$E$1000,DATE(Thang!$E$4,Thang!$C$4,Loc!$AF$2),Nhap!$F$5:$F$1000,Loc!A167)</f>
        <v>0</v>
      </c>
      <c r="AG167" s="7">
        <f>SUMIFS(Nhap!$I$5:$I$1000,Nhap!$E$5:$E$1000,DATE(Thang!$E$4,Thang!$C$4,Loc!$AG$2),Nhap!$F$5:$F$1000,Loc!A167)</f>
        <v>0</v>
      </c>
      <c r="AH167" s="7">
        <f>SUMIFS(Nhap!$I$5:$I$1000,Nhap!$E$5:$E$1000,DATE(Thang!$E$4,Thang!$C$4,Loc!$AH$2),Nhap!$F$5:$F$1000,Loc!A167)</f>
        <v>0</v>
      </c>
      <c r="AI167" s="7">
        <f>SUMIFS(Nhap!$I$5:$I$1000,Nhap!$E$5:$E$1000,DATE(Thang!$E$4,Thang!$C$4,Loc!$AI$2),Nhap!$F$5:$F$1000,Loc!A167)</f>
        <v>0</v>
      </c>
      <c r="AJ167" s="7">
        <f>SUMIFS(Nhap!$I$5:$I$1000,Nhap!$E$5:$E$1000,DATE(Thang!$E$4,Thang!$C$4,Loc!$AJ$2),Nhap!$F$5:$F$1000,Loc!A167)</f>
        <v>0</v>
      </c>
      <c r="AK167" s="1">
        <f>SUMIFS(Xuat!$G$5:$G$1000,Xuat!$C$5:$C$1000,DATE(Thang!$E$4,Thang!$C$4,AK$2),Xuat!$D$5:$D$1000,Loc!$A167)</f>
        <v>0</v>
      </c>
      <c r="AL167" s="1">
        <f>SUMIFS(Xuat!$G$5:$G$1000,Xuat!$C$5:$C$1000,DATE(Thang!$E$4,Thang!$C$4,AL$2),Xuat!$D$5:$D$1000,Loc!$A167)</f>
        <v>0</v>
      </c>
      <c r="AM167" s="1">
        <f>SUMIFS(Xuat!$G$5:$G$1000,Xuat!$C$5:$C$1000,DATE(Thang!$E$4,Thang!$C$4,AM$2),Xuat!$D$5:$D$1000,Loc!$A167)</f>
        <v>0</v>
      </c>
      <c r="AN167" s="1">
        <f>SUMIFS(Xuat!$G$5:$G$1000,Xuat!$C$5:$C$1000,DATE(Thang!$E$4,Thang!$C$4,AN$2),Xuat!$D$5:$D$1000,Loc!$A167)</f>
        <v>0</v>
      </c>
      <c r="AO167" s="1">
        <f>SUMIFS(Xuat!$G$5:$G$1000,Xuat!$C$5:$C$1000,DATE(Thang!$E$4,Thang!$C$4,AO$2),Xuat!$D$5:$D$1000,Loc!$A167)</f>
        <v>0</v>
      </c>
      <c r="AP167" s="1">
        <f>SUMIFS(Xuat!$G$5:$G$1000,Xuat!$C$5:$C$1000,DATE(Thang!$E$4,Thang!$C$4,AP$2),Xuat!$D$5:$D$1000,Loc!$A167)</f>
        <v>0</v>
      </c>
      <c r="AQ167" s="1">
        <f>SUMIFS(Xuat!$G$5:$G$1000,Xuat!$C$5:$C$1000,DATE(Thang!$E$4,Thang!$C$4,AQ$2),Xuat!$D$5:$D$1000,Loc!$A167)</f>
        <v>0</v>
      </c>
      <c r="AR167" s="1">
        <f>SUMIFS(Xuat!$G$5:$G$1000,Xuat!$C$5:$C$1000,DATE(Thang!$E$4,Thang!$C$4,AR$2),Xuat!$D$5:$D$1000,Loc!$A167)</f>
        <v>0</v>
      </c>
      <c r="AS167" s="1">
        <f>SUMIFS(Xuat!$G$5:$G$1000,Xuat!$C$5:$C$1000,DATE(Thang!$E$4,Thang!$C$4,AS$2),Xuat!$D$5:$D$1000,Loc!$A167)</f>
        <v>0</v>
      </c>
      <c r="AT167" s="1">
        <f>SUMIFS(Xuat!$G$5:$G$1000,Xuat!$C$5:$C$1000,DATE(Thang!$E$4,Thang!$C$4,AT$2),Xuat!$D$5:$D$1000,Loc!$A167)</f>
        <v>0</v>
      </c>
      <c r="AU167" s="1">
        <f>SUMIFS(Xuat!$G$5:$G$1000,Xuat!$C$5:$C$1000,DATE(Thang!$E$4,Thang!$C$4,AU$2),Xuat!$D$5:$D$1000,Loc!$A167)</f>
        <v>0</v>
      </c>
      <c r="AV167" s="1">
        <f>SUMIFS(Xuat!$G$5:$G$1000,Xuat!$C$5:$C$1000,DATE(Thang!$E$4,Thang!$C$4,AV$2),Xuat!$D$5:$D$1000,Loc!$A167)</f>
        <v>0</v>
      </c>
      <c r="AW167" s="1">
        <f>SUMIFS(Xuat!$G$5:$G$1000,Xuat!$C$5:$C$1000,DATE(Thang!$E$4,Thang!$C$4,AW$2),Xuat!$D$5:$D$1000,Loc!$A167)</f>
        <v>0</v>
      </c>
      <c r="AX167" s="1">
        <f>SUMIFS(Xuat!$G$5:$G$1000,Xuat!$C$5:$C$1000,DATE(Thang!$E$4,Thang!$C$4,AX$2),Xuat!$D$5:$D$1000,Loc!$A167)</f>
        <v>0</v>
      </c>
      <c r="AY167" s="1">
        <f>SUMIFS(Xuat!$G$5:$G$1000,Xuat!$C$5:$C$1000,DATE(Thang!$E$4,Thang!$C$4,AY$2),Xuat!$D$5:$D$1000,Loc!$A167)</f>
        <v>0</v>
      </c>
      <c r="AZ167" s="1">
        <f>SUMIFS(Xuat!$G$5:$G$1000,Xuat!$C$5:$C$1000,DATE(Thang!$E$4,Thang!$C$4,AZ$2),Xuat!$D$5:$D$1000,Loc!$A167)</f>
        <v>0</v>
      </c>
      <c r="BA167" s="1">
        <f>SUMIFS(Xuat!$G$5:$G$1000,Xuat!$C$5:$C$1000,DATE(Thang!$E$4,Thang!$C$4,BA$2),Xuat!$D$5:$D$1000,Loc!$A167)</f>
        <v>0</v>
      </c>
      <c r="BB167" s="1">
        <f>SUMIFS(Xuat!$G$5:$G$1000,Xuat!$C$5:$C$1000,DATE(Thang!$E$4,Thang!$C$4,BB$2),Xuat!$D$5:$D$1000,Loc!$A167)</f>
        <v>0</v>
      </c>
      <c r="BC167" s="1">
        <f>SUMIFS(Xuat!$G$5:$G$1000,Xuat!$C$5:$C$1000,DATE(Thang!$E$4,Thang!$C$4,BC$2),Xuat!$D$5:$D$1000,Loc!$A167)</f>
        <v>0</v>
      </c>
      <c r="BD167" s="1">
        <f>SUMIFS(Xuat!$G$5:$G$1000,Xuat!$C$5:$C$1000,DATE(Thang!$E$4,Thang!$C$4,BD$2),Xuat!$D$5:$D$1000,Loc!$A167)</f>
        <v>0</v>
      </c>
      <c r="BE167" s="1">
        <f>SUMIFS(Xuat!$G$5:$G$1000,Xuat!$C$5:$C$1000,DATE(Thang!$E$4,Thang!$C$4,BE$2),Xuat!$D$5:$D$1000,Loc!$A167)</f>
        <v>0</v>
      </c>
      <c r="BF167" s="1">
        <f>SUMIFS(Xuat!$G$5:$G$1000,Xuat!$C$5:$C$1000,DATE(Thang!$E$4,Thang!$C$4,BF$2),Xuat!$D$5:$D$1000,Loc!$A167)</f>
        <v>0</v>
      </c>
      <c r="BG167" s="1">
        <f>SUMIFS(Xuat!$G$5:$G$1000,Xuat!$C$5:$C$1000,DATE(Thang!$E$4,Thang!$C$4,BG$2),Xuat!$D$5:$D$1000,Loc!$A167)</f>
        <v>0</v>
      </c>
      <c r="BH167" s="1">
        <f>SUMIFS(Xuat!$G$5:$G$1000,Xuat!$C$5:$C$1000,DATE(Thang!$E$4,Thang!$C$4,BH$2),Xuat!$D$5:$D$1000,Loc!$A167)</f>
        <v>0</v>
      </c>
      <c r="BI167" s="1">
        <f>SUMIFS(Xuat!$G$5:$G$1000,Xuat!$C$5:$C$1000,DATE(Thang!$E$4,Thang!$C$4,BI$2),Xuat!$D$5:$D$1000,Loc!$A167)</f>
        <v>0</v>
      </c>
      <c r="BJ167" s="1">
        <f>SUMIFS(Xuat!$G$5:$G$1000,Xuat!$C$5:$C$1000,DATE(Thang!$E$4,Thang!$C$4,BJ$2),Xuat!$D$5:$D$1000,Loc!$A167)</f>
        <v>0</v>
      </c>
      <c r="BK167" s="1">
        <f>SUMIFS(Xuat!$G$5:$G$1000,Xuat!$C$5:$C$1000,DATE(Thang!$E$4,Thang!$C$4,BK$2),Xuat!$D$5:$D$1000,Loc!$A167)</f>
        <v>0</v>
      </c>
      <c r="BL167" s="1">
        <f>SUMIFS(Xuat!$G$5:$G$1000,Xuat!$C$5:$C$1000,DATE(Thang!$E$4,Thang!$C$4,BL$2),Xuat!$D$5:$D$1000,Loc!$A167)</f>
        <v>0</v>
      </c>
      <c r="BM167" s="1">
        <f>SUMIFS(Xuat!$G$5:$G$1000,Xuat!$C$5:$C$1000,DATE(Thang!$E$4,Thang!$C$4,BM$2),Xuat!$D$5:$D$1000,Loc!$A167)</f>
        <v>0</v>
      </c>
      <c r="BN167" s="1">
        <f>SUMIFS(Xuat!$G$5:$G$1000,Xuat!$C$5:$C$1000,DATE(Thang!$E$4,Thang!$C$4,BN$2),Xuat!$D$5:$D$1000,Loc!$A167)</f>
        <v>0</v>
      </c>
      <c r="BO167" s="1">
        <f>SUMIFS(Xuat!$G$5:$G$1000,Xuat!$C$5:$C$1000,DATE(Thang!$E$4,Thang!$C$4,BO$2),Xuat!$D$5:$D$1000,Loc!$A167)</f>
        <v>0</v>
      </c>
    </row>
    <row r="168" spans="1:67" x14ac:dyDescent="0.2">
      <c r="A168" s="2">
        <f>DM!C168</f>
        <v>0</v>
      </c>
      <c r="B168" s="3">
        <f>VLOOKUP(A168,Tondau!$B$5:$F$500,3,0)</f>
        <v>0</v>
      </c>
      <c r="C168" s="3">
        <f t="shared" si="8"/>
        <v>0</v>
      </c>
      <c r="D168" s="3">
        <f t="shared" si="9"/>
        <v>0</v>
      </c>
      <c r="E168" s="3">
        <f t="shared" si="10"/>
        <v>0</v>
      </c>
      <c r="F168" s="7">
        <f>SUMIFS(Nhap!$I$5:$I$1000,Nhap!$E$5:$E$1000,DATE(Thang!$E$4,Thang!$C$4,Loc!$F$2),Nhap!$F$5:$F$1000,Loc!A168)</f>
        <v>0</v>
      </c>
      <c r="G168" s="7">
        <f>SUMIFS(Nhap!$I$5:$I$1000,Nhap!$E$5:$E$1000,DATE(Thang!$E$4,Thang!$C$4,Loc!$G$2),Nhap!$F$5:$F$1000,Loc!A168)</f>
        <v>0</v>
      </c>
      <c r="H168" s="7">
        <f>SUMIFS(Nhap!$I$5:$I$1000,Nhap!$E$5:$E$1000,DATE(Thang!$E$4,Thang!$C$4,Loc!$H$2),Nhap!$F$5:$F$1000,Loc!A168)</f>
        <v>0</v>
      </c>
      <c r="I168" s="7">
        <f>SUMIFS(Nhap!$I$5:$I$1000,Nhap!$E$5:$E$1000,DATE(Thang!$E$4,Thang!$C$4,Loc!$I$2),Nhap!$F$5:$F$1000,Loc!A168)</f>
        <v>0</v>
      </c>
      <c r="J168" s="7">
        <f>SUMIFS(Nhap!$I$5:$I$1000,Nhap!$E$5:$E$1000,DATE(Thang!$E$4,Thang!$C$4,Loc!$J$2),Nhap!$F$5:$F$1000,Loc!A168)</f>
        <v>0</v>
      </c>
      <c r="K168" s="7">
        <f>SUMIFS(Nhap!$I$5:$I$1000,Nhap!$E$5:$E$1000,DATE(Thang!$E$4,Thang!$C$4,Loc!$K$2),Nhap!$F$5:$F$1000,Loc!A168)</f>
        <v>0</v>
      </c>
      <c r="L168" s="7">
        <f>SUMIFS(Nhap!$I$5:$I$1000,Nhap!$E$5:$E$1000,DATE(Thang!$E$4,Thang!$C$4,Loc!$L$2),Nhap!$F$5:$F$1000,Loc!A168)</f>
        <v>0</v>
      </c>
      <c r="M168" s="7">
        <f>SUMIFS(Nhap!$I$5:$I$1000,Nhap!$E$5:$E$1000,DATE(Thang!$E$4,Thang!$C$4,Loc!$M$2),Nhap!$F$5:$F$1000,Loc!A168)</f>
        <v>0</v>
      </c>
      <c r="N168" s="7">
        <f>SUMIFS(Nhap!$I$5:$I$1000,Nhap!$E$5:$E$1000,DATE(Thang!$E$4,Thang!$C$4,Loc!$N$2),Nhap!$F$5:$F$1000,Loc!A168)</f>
        <v>0</v>
      </c>
      <c r="O168" s="7">
        <f>SUMIFS(Nhap!$I$5:$I$1000,Nhap!$E$5:$E$1000,DATE(Thang!$E$4,Thang!$C$4,Loc!$O$2),Nhap!$F$5:$F$1000,Loc!A168)</f>
        <v>0</v>
      </c>
      <c r="P168" s="7">
        <f>SUMIFS(Nhap!$I$5:$I$1000,Nhap!$E$5:$E$1000,DATE(Thang!$E$4,Thang!$C$4,Loc!$P$2),Nhap!$F$5:$F$1000,Loc!A168)</f>
        <v>0</v>
      </c>
      <c r="Q168" s="7">
        <f>SUMIFS(Nhap!$I$5:$I$1000,Nhap!$E$5:$E$1000,DATE(Thang!$E$4,Thang!$C$4,Loc!$Q$2),Nhap!$F$5:$F$1000,Loc!A168)</f>
        <v>0</v>
      </c>
      <c r="R168" s="7">
        <f>SUMIFS(Nhap!$I$5:$I$1000,Nhap!$E$5:$E$1000,DATE(Thang!$E$4,Thang!$C$4,Loc!$R$2),Nhap!$F$5:$F$1000,Loc!A168)</f>
        <v>0</v>
      </c>
      <c r="S168" s="7">
        <f>SUMIFS(Nhap!$I$5:$I$1000,Nhap!$E$5:$E$1000,DATE(Thang!$E$4,Thang!$C$4,Loc!$S$2),Nhap!$F$5:$F$1000,Loc!A168)</f>
        <v>0</v>
      </c>
      <c r="T168" s="7">
        <f>SUMIFS(Nhap!$I$5:$I$1000,Nhap!$E$5:$E$1000,DATE(Thang!$E$4,Thang!$C$4,Loc!$T$2),Nhap!$F$5:$F$1000,Loc!A168)</f>
        <v>0</v>
      </c>
      <c r="U168" s="7">
        <f>SUMIFS(Nhap!$I$5:$I$1000,Nhap!$E$5:$E$1000,DATE(Thang!$E$4,Thang!$C$4,Loc!$U$2),Nhap!$F$5:$F$1000,Loc!A168)</f>
        <v>0</v>
      </c>
      <c r="V168" s="7">
        <f>SUMIFS(Nhap!$I$5:$I$1000,Nhap!$E$5:$E$1000,DATE(Thang!$E$4,Thang!$C$4,Loc!$V$2),Nhap!$F$5:$F$1000,Loc!A168)</f>
        <v>0</v>
      </c>
      <c r="W168" s="7">
        <f>SUMIFS(Nhap!$I$5:$I$1000,Nhap!$E$5:$E$1000,DATE(Thang!$E$4,Thang!$C$4,Loc!$W$2),Nhap!$F$5:$F$1000,Loc!A168)</f>
        <v>0</v>
      </c>
      <c r="X168" s="7">
        <f>SUMIFS(Nhap!$I$5:$I$1000,Nhap!$E$5:$E$1000,DATE(Thang!$E$4,Thang!$C$4,Loc!$X$2),Nhap!$F$5:$F$1000,Loc!A168)</f>
        <v>0</v>
      </c>
      <c r="Y168" s="7">
        <f>SUMIFS(Nhap!$I$5:$I$1000,Nhap!$E$5:$E$1000,DATE(Thang!$E$4,Thang!$C$4,Loc!$Y$2),Nhap!$F$5:$F$1000,Loc!A168)</f>
        <v>0</v>
      </c>
      <c r="Z168" s="7">
        <f>SUMIFS(Nhap!$I$5:$I$1000,Nhap!$E$5:$E$1000,DATE(Thang!$E$4,Thang!$C$4,Loc!$Z$2),Nhap!$F$5:$F$1000,Loc!A168)</f>
        <v>0</v>
      </c>
      <c r="AA168" s="7">
        <f>SUMIFS(Nhap!$I$5:$I$1000,Nhap!$E$5:$E$1000,DATE(Thang!$E$4,Thang!$C$4,Loc!$AA$2),Nhap!$F$5:$F$1000,Loc!A168)</f>
        <v>0</v>
      </c>
      <c r="AB168" s="7">
        <f>SUMIFS(Nhap!$I$5:$I$1000,Nhap!$E$5:$E$1000,DATE(Thang!$E$4,Thang!$C$4,Loc!$AB$2),Nhap!$F$5:$F$1000,Loc!A168)</f>
        <v>0</v>
      </c>
      <c r="AC168" s="7">
        <f>SUMIFS(Nhap!$I$5:$I$1000,Nhap!$E$5:$E$1000,DATE(Thang!$E$4,Thang!$C$4,Loc!$AC$2),Nhap!$F$5:$F$1000,Loc!A168)</f>
        <v>0</v>
      </c>
      <c r="AD168" s="7">
        <f>SUMIFS(Nhap!$I$5:$I$1000,Nhap!$E$5:$E$1000,DATE(Thang!$E$4,Thang!$C$4,Loc!$AD$2),Nhap!$F$5:$F$1000,Loc!$A$5)</f>
        <v>0</v>
      </c>
      <c r="AE168" s="7">
        <f>SUMIFS(Nhap!$I$5:$I$1000,Nhap!$E$5:$E$1000,DATE(Thang!$E$4,Thang!$C$4,Loc!$AE$2),Nhap!$F$5:$F$1000,Loc!A168)</f>
        <v>0</v>
      </c>
      <c r="AF168" s="7">
        <f>SUMIFS(Nhap!$I$5:$I$1000,Nhap!$E$5:$E$1000,DATE(Thang!$E$4,Thang!$C$4,Loc!$AF$2),Nhap!$F$5:$F$1000,Loc!A168)</f>
        <v>0</v>
      </c>
      <c r="AG168" s="7">
        <f>SUMIFS(Nhap!$I$5:$I$1000,Nhap!$E$5:$E$1000,DATE(Thang!$E$4,Thang!$C$4,Loc!$AG$2),Nhap!$F$5:$F$1000,Loc!A168)</f>
        <v>0</v>
      </c>
      <c r="AH168" s="7">
        <f>SUMIFS(Nhap!$I$5:$I$1000,Nhap!$E$5:$E$1000,DATE(Thang!$E$4,Thang!$C$4,Loc!$AH$2),Nhap!$F$5:$F$1000,Loc!A168)</f>
        <v>0</v>
      </c>
      <c r="AI168" s="7">
        <f>SUMIFS(Nhap!$I$5:$I$1000,Nhap!$E$5:$E$1000,DATE(Thang!$E$4,Thang!$C$4,Loc!$AI$2),Nhap!$F$5:$F$1000,Loc!A168)</f>
        <v>0</v>
      </c>
      <c r="AJ168" s="7">
        <f>SUMIFS(Nhap!$I$5:$I$1000,Nhap!$E$5:$E$1000,DATE(Thang!$E$4,Thang!$C$4,Loc!$AJ$2),Nhap!$F$5:$F$1000,Loc!A168)</f>
        <v>0</v>
      </c>
      <c r="AK168" s="1">
        <f>SUMIFS(Xuat!$G$5:$G$1000,Xuat!$C$5:$C$1000,DATE(Thang!$E$4,Thang!$C$4,AK$2),Xuat!$D$5:$D$1000,Loc!$A168)</f>
        <v>0</v>
      </c>
      <c r="AL168" s="1">
        <f>SUMIFS(Xuat!$G$5:$G$1000,Xuat!$C$5:$C$1000,DATE(Thang!$E$4,Thang!$C$4,AL$2),Xuat!$D$5:$D$1000,Loc!$A168)</f>
        <v>0</v>
      </c>
      <c r="AM168" s="1">
        <f>SUMIFS(Xuat!$G$5:$G$1000,Xuat!$C$5:$C$1000,DATE(Thang!$E$4,Thang!$C$4,AM$2),Xuat!$D$5:$D$1000,Loc!$A168)</f>
        <v>0</v>
      </c>
      <c r="AN168" s="1">
        <f>SUMIFS(Xuat!$G$5:$G$1000,Xuat!$C$5:$C$1000,DATE(Thang!$E$4,Thang!$C$4,AN$2),Xuat!$D$5:$D$1000,Loc!$A168)</f>
        <v>0</v>
      </c>
      <c r="AO168" s="1">
        <f>SUMIFS(Xuat!$G$5:$G$1000,Xuat!$C$5:$C$1000,DATE(Thang!$E$4,Thang!$C$4,AO$2),Xuat!$D$5:$D$1000,Loc!$A168)</f>
        <v>0</v>
      </c>
      <c r="AP168" s="1">
        <f>SUMIFS(Xuat!$G$5:$G$1000,Xuat!$C$5:$C$1000,DATE(Thang!$E$4,Thang!$C$4,AP$2),Xuat!$D$5:$D$1000,Loc!$A168)</f>
        <v>0</v>
      </c>
      <c r="AQ168" s="1">
        <f>SUMIFS(Xuat!$G$5:$G$1000,Xuat!$C$5:$C$1000,DATE(Thang!$E$4,Thang!$C$4,AQ$2),Xuat!$D$5:$D$1000,Loc!$A168)</f>
        <v>0</v>
      </c>
      <c r="AR168" s="1">
        <f>SUMIFS(Xuat!$G$5:$G$1000,Xuat!$C$5:$C$1000,DATE(Thang!$E$4,Thang!$C$4,AR$2),Xuat!$D$5:$D$1000,Loc!$A168)</f>
        <v>0</v>
      </c>
      <c r="AS168" s="1">
        <f>SUMIFS(Xuat!$G$5:$G$1000,Xuat!$C$5:$C$1000,DATE(Thang!$E$4,Thang!$C$4,AS$2),Xuat!$D$5:$D$1000,Loc!$A168)</f>
        <v>0</v>
      </c>
      <c r="AT168" s="1">
        <f>SUMIFS(Xuat!$G$5:$G$1000,Xuat!$C$5:$C$1000,DATE(Thang!$E$4,Thang!$C$4,AT$2),Xuat!$D$5:$D$1000,Loc!$A168)</f>
        <v>0</v>
      </c>
      <c r="AU168" s="1">
        <f>SUMIFS(Xuat!$G$5:$G$1000,Xuat!$C$5:$C$1000,DATE(Thang!$E$4,Thang!$C$4,AU$2),Xuat!$D$5:$D$1000,Loc!$A168)</f>
        <v>0</v>
      </c>
      <c r="AV168" s="1">
        <f>SUMIFS(Xuat!$G$5:$G$1000,Xuat!$C$5:$C$1000,DATE(Thang!$E$4,Thang!$C$4,AV$2),Xuat!$D$5:$D$1000,Loc!$A168)</f>
        <v>0</v>
      </c>
      <c r="AW168" s="1">
        <f>SUMIFS(Xuat!$G$5:$G$1000,Xuat!$C$5:$C$1000,DATE(Thang!$E$4,Thang!$C$4,AW$2),Xuat!$D$5:$D$1000,Loc!$A168)</f>
        <v>0</v>
      </c>
      <c r="AX168" s="1">
        <f>SUMIFS(Xuat!$G$5:$G$1000,Xuat!$C$5:$C$1000,DATE(Thang!$E$4,Thang!$C$4,AX$2),Xuat!$D$5:$D$1000,Loc!$A168)</f>
        <v>0</v>
      </c>
      <c r="AY168" s="1">
        <f>SUMIFS(Xuat!$G$5:$G$1000,Xuat!$C$5:$C$1000,DATE(Thang!$E$4,Thang!$C$4,AY$2),Xuat!$D$5:$D$1000,Loc!$A168)</f>
        <v>0</v>
      </c>
      <c r="AZ168" s="1">
        <f>SUMIFS(Xuat!$G$5:$G$1000,Xuat!$C$5:$C$1000,DATE(Thang!$E$4,Thang!$C$4,AZ$2),Xuat!$D$5:$D$1000,Loc!$A168)</f>
        <v>0</v>
      </c>
      <c r="BA168" s="1">
        <f>SUMIFS(Xuat!$G$5:$G$1000,Xuat!$C$5:$C$1000,DATE(Thang!$E$4,Thang!$C$4,BA$2),Xuat!$D$5:$D$1000,Loc!$A168)</f>
        <v>0</v>
      </c>
      <c r="BB168" s="1">
        <f>SUMIFS(Xuat!$G$5:$G$1000,Xuat!$C$5:$C$1000,DATE(Thang!$E$4,Thang!$C$4,BB$2),Xuat!$D$5:$D$1000,Loc!$A168)</f>
        <v>0</v>
      </c>
      <c r="BC168" s="1">
        <f>SUMIFS(Xuat!$G$5:$G$1000,Xuat!$C$5:$C$1000,DATE(Thang!$E$4,Thang!$C$4,BC$2),Xuat!$D$5:$D$1000,Loc!$A168)</f>
        <v>0</v>
      </c>
      <c r="BD168" s="1">
        <f>SUMIFS(Xuat!$G$5:$G$1000,Xuat!$C$5:$C$1000,DATE(Thang!$E$4,Thang!$C$4,BD$2),Xuat!$D$5:$D$1000,Loc!$A168)</f>
        <v>0</v>
      </c>
      <c r="BE168" s="1">
        <f>SUMIFS(Xuat!$G$5:$G$1000,Xuat!$C$5:$C$1000,DATE(Thang!$E$4,Thang!$C$4,BE$2),Xuat!$D$5:$D$1000,Loc!$A168)</f>
        <v>0</v>
      </c>
      <c r="BF168" s="1">
        <f>SUMIFS(Xuat!$G$5:$G$1000,Xuat!$C$5:$C$1000,DATE(Thang!$E$4,Thang!$C$4,BF$2),Xuat!$D$5:$D$1000,Loc!$A168)</f>
        <v>0</v>
      </c>
      <c r="BG168" s="1">
        <f>SUMIFS(Xuat!$G$5:$G$1000,Xuat!$C$5:$C$1000,DATE(Thang!$E$4,Thang!$C$4,BG$2),Xuat!$D$5:$D$1000,Loc!$A168)</f>
        <v>0</v>
      </c>
      <c r="BH168" s="1">
        <f>SUMIFS(Xuat!$G$5:$G$1000,Xuat!$C$5:$C$1000,DATE(Thang!$E$4,Thang!$C$4,BH$2),Xuat!$D$5:$D$1000,Loc!$A168)</f>
        <v>0</v>
      </c>
      <c r="BI168" s="1">
        <f>SUMIFS(Xuat!$G$5:$G$1000,Xuat!$C$5:$C$1000,DATE(Thang!$E$4,Thang!$C$4,BI$2),Xuat!$D$5:$D$1000,Loc!$A168)</f>
        <v>0</v>
      </c>
      <c r="BJ168" s="1">
        <f>SUMIFS(Xuat!$G$5:$G$1000,Xuat!$C$5:$C$1000,DATE(Thang!$E$4,Thang!$C$4,BJ$2),Xuat!$D$5:$D$1000,Loc!$A168)</f>
        <v>0</v>
      </c>
      <c r="BK168" s="1">
        <f>SUMIFS(Xuat!$G$5:$G$1000,Xuat!$C$5:$C$1000,DATE(Thang!$E$4,Thang!$C$4,BK$2),Xuat!$D$5:$D$1000,Loc!$A168)</f>
        <v>0</v>
      </c>
      <c r="BL168" s="1">
        <f>SUMIFS(Xuat!$G$5:$G$1000,Xuat!$C$5:$C$1000,DATE(Thang!$E$4,Thang!$C$4,BL$2),Xuat!$D$5:$D$1000,Loc!$A168)</f>
        <v>0</v>
      </c>
      <c r="BM168" s="1">
        <f>SUMIFS(Xuat!$G$5:$G$1000,Xuat!$C$5:$C$1000,DATE(Thang!$E$4,Thang!$C$4,BM$2),Xuat!$D$5:$D$1000,Loc!$A168)</f>
        <v>0</v>
      </c>
      <c r="BN168" s="1">
        <f>SUMIFS(Xuat!$G$5:$G$1000,Xuat!$C$5:$C$1000,DATE(Thang!$E$4,Thang!$C$4,BN$2),Xuat!$D$5:$D$1000,Loc!$A168)</f>
        <v>0</v>
      </c>
      <c r="BO168" s="1">
        <f>SUMIFS(Xuat!$G$5:$G$1000,Xuat!$C$5:$C$1000,DATE(Thang!$E$4,Thang!$C$4,BO$2),Xuat!$D$5:$D$1000,Loc!$A168)</f>
        <v>0</v>
      </c>
    </row>
    <row r="169" spans="1:67" x14ac:dyDescent="0.2">
      <c r="A169" s="2">
        <f>DM!C169</f>
        <v>0</v>
      </c>
      <c r="B169" s="3">
        <f>VLOOKUP(A169,Tondau!$B$5:$F$500,3,0)</f>
        <v>0</v>
      </c>
      <c r="C169" s="3">
        <f t="shared" si="8"/>
        <v>0</v>
      </c>
      <c r="D169" s="3">
        <f t="shared" si="9"/>
        <v>0</v>
      </c>
      <c r="E169" s="3">
        <f t="shared" si="10"/>
        <v>0</v>
      </c>
      <c r="F169" s="7">
        <f>SUMIFS(Nhap!$I$5:$I$1000,Nhap!$E$5:$E$1000,DATE(Thang!$E$4,Thang!$C$4,Loc!$F$2),Nhap!$F$5:$F$1000,Loc!A169)</f>
        <v>0</v>
      </c>
      <c r="G169" s="7">
        <f>SUMIFS(Nhap!$I$5:$I$1000,Nhap!$E$5:$E$1000,DATE(Thang!$E$4,Thang!$C$4,Loc!$G$2),Nhap!$F$5:$F$1000,Loc!A169)</f>
        <v>0</v>
      </c>
      <c r="H169" s="7">
        <f>SUMIFS(Nhap!$I$5:$I$1000,Nhap!$E$5:$E$1000,DATE(Thang!$E$4,Thang!$C$4,Loc!$H$2),Nhap!$F$5:$F$1000,Loc!A169)</f>
        <v>0</v>
      </c>
      <c r="I169" s="7">
        <f>SUMIFS(Nhap!$I$5:$I$1000,Nhap!$E$5:$E$1000,DATE(Thang!$E$4,Thang!$C$4,Loc!$I$2),Nhap!$F$5:$F$1000,Loc!A169)</f>
        <v>0</v>
      </c>
      <c r="J169" s="7">
        <f>SUMIFS(Nhap!$I$5:$I$1000,Nhap!$E$5:$E$1000,DATE(Thang!$E$4,Thang!$C$4,Loc!$J$2),Nhap!$F$5:$F$1000,Loc!A169)</f>
        <v>0</v>
      </c>
      <c r="K169" s="7">
        <f>SUMIFS(Nhap!$I$5:$I$1000,Nhap!$E$5:$E$1000,DATE(Thang!$E$4,Thang!$C$4,Loc!$K$2),Nhap!$F$5:$F$1000,Loc!A169)</f>
        <v>0</v>
      </c>
      <c r="L169" s="7">
        <f>SUMIFS(Nhap!$I$5:$I$1000,Nhap!$E$5:$E$1000,DATE(Thang!$E$4,Thang!$C$4,Loc!$L$2),Nhap!$F$5:$F$1000,Loc!A169)</f>
        <v>0</v>
      </c>
      <c r="M169" s="7">
        <f>SUMIFS(Nhap!$I$5:$I$1000,Nhap!$E$5:$E$1000,DATE(Thang!$E$4,Thang!$C$4,Loc!$M$2),Nhap!$F$5:$F$1000,Loc!A169)</f>
        <v>0</v>
      </c>
      <c r="N169" s="7">
        <f>SUMIFS(Nhap!$I$5:$I$1000,Nhap!$E$5:$E$1000,DATE(Thang!$E$4,Thang!$C$4,Loc!$N$2),Nhap!$F$5:$F$1000,Loc!A169)</f>
        <v>0</v>
      </c>
      <c r="O169" s="7">
        <f>SUMIFS(Nhap!$I$5:$I$1000,Nhap!$E$5:$E$1000,DATE(Thang!$E$4,Thang!$C$4,Loc!$O$2),Nhap!$F$5:$F$1000,Loc!A169)</f>
        <v>0</v>
      </c>
      <c r="P169" s="7">
        <f>SUMIFS(Nhap!$I$5:$I$1000,Nhap!$E$5:$E$1000,DATE(Thang!$E$4,Thang!$C$4,Loc!$P$2),Nhap!$F$5:$F$1000,Loc!A169)</f>
        <v>0</v>
      </c>
      <c r="Q169" s="7">
        <f>SUMIFS(Nhap!$I$5:$I$1000,Nhap!$E$5:$E$1000,DATE(Thang!$E$4,Thang!$C$4,Loc!$Q$2),Nhap!$F$5:$F$1000,Loc!A169)</f>
        <v>0</v>
      </c>
      <c r="R169" s="7">
        <f>SUMIFS(Nhap!$I$5:$I$1000,Nhap!$E$5:$E$1000,DATE(Thang!$E$4,Thang!$C$4,Loc!$R$2),Nhap!$F$5:$F$1000,Loc!A169)</f>
        <v>0</v>
      </c>
      <c r="S169" s="7">
        <f>SUMIFS(Nhap!$I$5:$I$1000,Nhap!$E$5:$E$1000,DATE(Thang!$E$4,Thang!$C$4,Loc!$S$2),Nhap!$F$5:$F$1000,Loc!A169)</f>
        <v>0</v>
      </c>
      <c r="T169" s="7">
        <f>SUMIFS(Nhap!$I$5:$I$1000,Nhap!$E$5:$E$1000,DATE(Thang!$E$4,Thang!$C$4,Loc!$T$2),Nhap!$F$5:$F$1000,Loc!A169)</f>
        <v>0</v>
      </c>
      <c r="U169" s="7">
        <f>SUMIFS(Nhap!$I$5:$I$1000,Nhap!$E$5:$E$1000,DATE(Thang!$E$4,Thang!$C$4,Loc!$U$2),Nhap!$F$5:$F$1000,Loc!A169)</f>
        <v>0</v>
      </c>
      <c r="V169" s="7">
        <f>SUMIFS(Nhap!$I$5:$I$1000,Nhap!$E$5:$E$1000,DATE(Thang!$E$4,Thang!$C$4,Loc!$V$2),Nhap!$F$5:$F$1000,Loc!A169)</f>
        <v>0</v>
      </c>
      <c r="W169" s="7">
        <f>SUMIFS(Nhap!$I$5:$I$1000,Nhap!$E$5:$E$1000,DATE(Thang!$E$4,Thang!$C$4,Loc!$W$2),Nhap!$F$5:$F$1000,Loc!A169)</f>
        <v>0</v>
      </c>
      <c r="X169" s="7">
        <f>SUMIFS(Nhap!$I$5:$I$1000,Nhap!$E$5:$E$1000,DATE(Thang!$E$4,Thang!$C$4,Loc!$X$2),Nhap!$F$5:$F$1000,Loc!A169)</f>
        <v>0</v>
      </c>
      <c r="Y169" s="7">
        <f>SUMIFS(Nhap!$I$5:$I$1000,Nhap!$E$5:$E$1000,DATE(Thang!$E$4,Thang!$C$4,Loc!$Y$2),Nhap!$F$5:$F$1000,Loc!A169)</f>
        <v>0</v>
      </c>
      <c r="Z169" s="7">
        <f>SUMIFS(Nhap!$I$5:$I$1000,Nhap!$E$5:$E$1000,DATE(Thang!$E$4,Thang!$C$4,Loc!$Z$2),Nhap!$F$5:$F$1000,Loc!A169)</f>
        <v>0</v>
      </c>
      <c r="AA169" s="7">
        <f>SUMIFS(Nhap!$I$5:$I$1000,Nhap!$E$5:$E$1000,DATE(Thang!$E$4,Thang!$C$4,Loc!$AA$2),Nhap!$F$5:$F$1000,Loc!A169)</f>
        <v>0</v>
      </c>
      <c r="AB169" s="7">
        <f>SUMIFS(Nhap!$I$5:$I$1000,Nhap!$E$5:$E$1000,DATE(Thang!$E$4,Thang!$C$4,Loc!$AB$2),Nhap!$F$5:$F$1000,Loc!A169)</f>
        <v>0</v>
      </c>
      <c r="AC169" s="7">
        <f>SUMIFS(Nhap!$I$5:$I$1000,Nhap!$E$5:$E$1000,DATE(Thang!$E$4,Thang!$C$4,Loc!$AC$2),Nhap!$F$5:$F$1000,Loc!A169)</f>
        <v>0</v>
      </c>
      <c r="AD169" s="7">
        <f>SUMIFS(Nhap!$I$5:$I$1000,Nhap!$E$5:$E$1000,DATE(Thang!$E$4,Thang!$C$4,Loc!$AD$2),Nhap!$F$5:$F$1000,Loc!$A$5)</f>
        <v>0</v>
      </c>
      <c r="AE169" s="7">
        <f>SUMIFS(Nhap!$I$5:$I$1000,Nhap!$E$5:$E$1000,DATE(Thang!$E$4,Thang!$C$4,Loc!$AE$2),Nhap!$F$5:$F$1000,Loc!A169)</f>
        <v>0</v>
      </c>
      <c r="AF169" s="7">
        <f>SUMIFS(Nhap!$I$5:$I$1000,Nhap!$E$5:$E$1000,DATE(Thang!$E$4,Thang!$C$4,Loc!$AF$2),Nhap!$F$5:$F$1000,Loc!A169)</f>
        <v>0</v>
      </c>
      <c r="AG169" s="7">
        <f>SUMIFS(Nhap!$I$5:$I$1000,Nhap!$E$5:$E$1000,DATE(Thang!$E$4,Thang!$C$4,Loc!$AG$2),Nhap!$F$5:$F$1000,Loc!A169)</f>
        <v>0</v>
      </c>
      <c r="AH169" s="7">
        <f>SUMIFS(Nhap!$I$5:$I$1000,Nhap!$E$5:$E$1000,DATE(Thang!$E$4,Thang!$C$4,Loc!$AH$2),Nhap!$F$5:$F$1000,Loc!A169)</f>
        <v>0</v>
      </c>
      <c r="AI169" s="7">
        <f>SUMIFS(Nhap!$I$5:$I$1000,Nhap!$E$5:$E$1000,DATE(Thang!$E$4,Thang!$C$4,Loc!$AI$2),Nhap!$F$5:$F$1000,Loc!A169)</f>
        <v>0</v>
      </c>
      <c r="AJ169" s="7">
        <f>SUMIFS(Nhap!$I$5:$I$1000,Nhap!$E$5:$E$1000,DATE(Thang!$E$4,Thang!$C$4,Loc!$AJ$2),Nhap!$F$5:$F$1000,Loc!A169)</f>
        <v>0</v>
      </c>
      <c r="AK169" s="1">
        <f>SUMIFS(Xuat!$G$5:$G$1000,Xuat!$C$5:$C$1000,DATE(Thang!$E$4,Thang!$C$4,AK$2),Xuat!$D$5:$D$1000,Loc!$A169)</f>
        <v>0</v>
      </c>
      <c r="AL169" s="1">
        <f>SUMIFS(Xuat!$G$5:$G$1000,Xuat!$C$5:$C$1000,DATE(Thang!$E$4,Thang!$C$4,AL$2),Xuat!$D$5:$D$1000,Loc!$A169)</f>
        <v>0</v>
      </c>
      <c r="AM169" s="1">
        <f>SUMIFS(Xuat!$G$5:$G$1000,Xuat!$C$5:$C$1000,DATE(Thang!$E$4,Thang!$C$4,AM$2),Xuat!$D$5:$D$1000,Loc!$A169)</f>
        <v>0</v>
      </c>
      <c r="AN169" s="1">
        <f>SUMIFS(Xuat!$G$5:$G$1000,Xuat!$C$5:$C$1000,DATE(Thang!$E$4,Thang!$C$4,AN$2),Xuat!$D$5:$D$1000,Loc!$A169)</f>
        <v>0</v>
      </c>
      <c r="AO169" s="1">
        <f>SUMIFS(Xuat!$G$5:$G$1000,Xuat!$C$5:$C$1000,DATE(Thang!$E$4,Thang!$C$4,AO$2),Xuat!$D$5:$D$1000,Loc!$A169)</f>
        <v>0</v>
      </c>
      <c r="AP169" s="1">
        <f>SUMIFS(Xuat!$G$5:$G$1000,Xuat!$C$5:$C$1000,DATE(Thang!$E$4,Thang!$C$4,AP$2),Xuat!$D$5:$D$1000,Loc!$A169)</f>
        <v>0</v>
      </c>
      <c r="AQ169" s="1">
        <f>SUMIFS(Xuat!$G$5:$G$1000,Xuat!$C$5:$C$1000,DATE(Thang!$E$4,Thang!$C$4,AQ$2),Xuat!$D$5:$D$1000,Loc!$A169)</f>
        <v>0</v>
      </c>
      <c r="AR169" s="1">
        <f>SUMIFS(Xuat!$G$5:$G$1000,Xuat!$C$5:$C$1000,DATE(Thang!$E$4,Thang!$C$4,AR$2),Xuat!$D$5:$D$1000,Loc!$A169)</f>
        <v>0</v>
      </c>
      <c r="AS169" s="1">
        <f>SUMIFS(Xuat!$G$5:$G$1000,Xuat!$C$5:$C$1000,DATE(Thang!$E$4,Thang!$C$4,AS$2),Xuat!$D$5:$D$1000,Loc!$A169)</f>
        <v>0</v>
      </c>
      <c r="AT169" s="1">
        <f>SUMIFS(Xuat!$G$5:$G$1000,Xuat!$C$5:$C$1000,DATE(Thang!$E$4,Thang!$C$4,AT$2),Xuat!$D$5:$D$1000,Loc!$A169)</f>
        <v>0</v>
      </c>
      <c r="AU169" s="1">
        <f>SUMIFS(Xuat!$G$5:$G$1000,Xuat!$C$5:$C$1000,DATE(Thang!$E$4,Thang!$C$4,AU$2),Xuat!$D$5:$D$1000,Loc!$A169)</f>
        <v>0</v>
      </c>
      <c r="AV169" s="1">
        <f>SUMIFS(Xuat!$G$5:$G$1000,Xuat!$C$5:$C$1000,DATE(Thang!$E$4,Thang!$C$4,AV$2),Xuat!$D$5:$D$1000,Loc!$A169)</f>
        <v>0</v>
      </c>
      <c r="AW169" s="1">
        <f>SUMIFS(Xuat!$G$5:$G$1000,Xuat!$C$5:$C$1000,DATE(Thang!$E$4,Thang!$C$4,AW$2),Xuat!$D$5:$D$1000,Loc!$A169)</f>
        <v>0</v>
      </c>
      <c r="AX169" s="1">
        <f>SUMIFS(Xuat!$G$5:$G$1000,Xuat!$C$5:$C$1000,DATE(Thang!$E$4,Thang!$C$4,AX$2),Xuat!$D$5:$D$1000,Loc!$A169)</f>
        <v>0</v>
      </c>
      <c r="AY169" s="1">
        <f>SUMIFS(Xuat!$G$5:$G$1000,Xuat!$C$5:$C$1000,DATE(Thang!$E$4,Thang!$C$4,AY$2),Xuat!$D$5:$D$1000,Loc!$A169)</f>
        <v>0</v>
      </c>
      <c r="AZ169" s="1">
        <f>SUMIFS(Xuat!$G$5:$G$1000,Xuat!$C$5:$C$1000,DATE(Thang!$E$4,Thang!$C$4,AZ$2),Xuat!$D$5:$D$1000,Loc!$A169)</f>
        <v>0</v>
      </c>
      <c r="BA169" s="1">
        <f>SUMIFS(Xuat!$G$5:$G$1000,Xuat!$C$5:$C$1000,DATE(Thang!$E$4,Thang!$C$4,BA$2),Xuat!$D$5:$D$1000,Loc!$A169)</f>
        <v>0</v>
      </c>
      <c r="BB169" s="1">
        <f>SUMIFS(Xuat!$G$5:$G$1000,Xuat!$C$5:$C$1000,DATE(Thang!$E$4,Thang!$C$4,BB$2),Xuat!$D$5:$D$1000,Loc!$A169)</f>
        <v>0</v>
      </c>
      <c r="BC169" s="1">
        <f>SUMIFS(Xuat!$G$5:$G$1000,Xuat!$C$5:$C$1000,DATE(Thang!$E$4,Thang!$C$4,BC$2),Xuat!$D$5:$D$1000,Loc!$A169)</f>
        <v>0</v>
      </c>
      <c r="BD169" s="1">
        <f>SUMIFS(Xuat!$G$5:$G$1000,Xuat!$C$5:$C$1000,DATE(Thang!$E$4,Thang!$C$4,BD$2),Xuat!$D$5:$D$1000,Loc!$A169)</f>
        <v>0</v>
      </c>
      <c r="BE169" s="1">
        <f>SUMIFS(Xuat!$G$5:$G$1000,Xuat!$C$5:$C$1000,DATE(Thang!$E$4,Thang!$C$4,BE$2),Xuat!$D$5:$D$1000,Loc!$A169)</f>
        <v>0</v>
      </c>
      <c r="BF169" s="1">
        <f>SUMIFS(Xuat!$G$5:$G$1000,Xuat!$C$5:$C$1000,DATE(Thang!$E$4,Thang!$C$4,BF$2),Xuat!$D$5:$D$1000,Loc!$A169)</f>
        <v>0</v>
      </c>
      <c r="BG169" s="1">
        <f>SUMIFS(Xuat!$G$5:$G$1000,Xuat!$C$5:$C$1000,DATE(Thang!$E$4,Thang!$C$4,BG$2),Xuat!$D$5:$D$1000,Loc!$A169)</f>
        <v>0</v>
      </c>
      <c r="BH169" s="1">
        <f>SUMIFS(Xuat!$G$5:$G$1000,Xuat!$C$5:$C$1000,DATE(Thang!$E$4,Thang!$C$4,BH$2),Xuat!$D$5:$D$1000,Loc!$A169)</f>
        <v>0</v>
      </c>
      <c r="BI169" s="1">
        <f>SUMIFS(Xuat!$G$5:$G$1000,Xuat!$C$5:$C$1000,DATE(Thang!$E$4,Thang!$C$4,BI$2),Xuat!$D$5:$D$1000,Loc!$A169)</f>
        <v>0</v>
      </c>
      <c r="BJ169" s="1">
        <f>SUMIFS(Xuat!$G$5:$G$1000,Xuat!$C$5:$C$1000,DATE(Thang!$E$4,Thang!$C$4,BJ$2),Xuat!$D$5:$D$1000,Loc!$A169)</f>
        <v>0</v>
      </c>
      <c r="BK169" s="1">
        <f>SUMIFS(Xuat!$G$5:$G$1000,Xuat!$C$5:$C$1000,DATE(Thang!$E$4,Thang!$C$4,BK$2),Xuat!$D$5:$D$1000,Loc!$A169)</f>
        <v>0</v>
      </c>
      <c r="BL169" s="1">
        <f>SUMIFS(Xuat!$G$5:$G$1000,Xuat!$C$5:$C$1000,DATE(Thang!$E$4,Thang!$C$4,BL$2),Xuat!$D$5:$D$1000,Loc!$A169)</f>
        <v>0</v>
      </c>
      <c r="BM169" s="1">
        <f>SUMIFS(Xuat!$G$5:$G$1000,Xuat!$C$5:$C$1000,DATE(Thang!$E$4,Thang!$C$4,BM$2),Xuat!$D$5:$D$1000,Loc!$A169)</f>
        <v>0</v>
      </c>
      <c r="BN169" s="1">
        <f>SUMIFS(Xuat!$G$5:$G$1000,Xuat!$C$5:$C$1000,DATE(Thang!$E$4,Thang!$C$4,BN$2),Xuat!$D$5:$D$1000,Loc!$A169)</f>
        <v>0</v>
      </c>
      <c r="BO169" s="1">
        <f>SUMIFS(Xuat!$G$5:$G$1000,Xuat!$C$5:$C$1000,DATE(Thang!$E$4,Thang!$C$4,BO$2),Xuat!$D$5:$D$1000,Loc!$A169)</f>
        <v>0</v>
      </c>
    </row>
    <row r="170" spans="1:67" x14ac:dyDescent="0.2">
      <c r="A170" s="2">
        <f>DM!C170</f>
        <v>0</v>
      </c>
      <c r="B170" s="3">
        <f>VLOOKUP(A170,Tondau!$B$5:$F$500,3,0)</f>
        <v>0</v>
      </c>
      <c r="C170" s="3">
        <f t="shared" si="8"/>
        <v>0</v>
      </c>
      <c r="D170" s="3">
        <f t="shared" si="9"/>
        <v>0</v>
      </c>
      <c r="E170" s="3">
        <f t="shared" si="10"/>
        <v>0</v>
      </c>
      <c r="F170" s="7">
        <f>SUMIFS(Nhap!$I$5:$I$1000,Nhap!$E$5:$E$1000,DATE(Thang!$E$4,Thang!$C$4,Loc!$F$2),Nhap!$F$5:$F$1000,Loc!A170)</f>
        <v>0</v>
      </c>
      <c r="G170" s="7">
        <f>SUMIFS(Nhap!$I$5:$I$1000,Nhap!$E$5:$E$1000,DATE(Thang!$E$4,Thang!$C$4,Loc!$G$2),Nhap!$F$5:$F$1000,Loc!A170)</f>
        <v>0</v>
      </c>
      <c r="H170" s="7">
        <f>SUMIFS(Nhap!$I$5:$I$1000,Nhap!$E$5:$E$1000,DATE(Thang!$E$4,Thang!$C$4,Loc!$H$2),Nhap!$F$5:$F$1000,Loc!A170)</f>
        <v>0</v>
      </c>
      <c r="I170" s="7">
        <f>SUMIFS(Nhap!$I$5:$I$1000,Nhap!$E$5:$E$1000,DATE(Thang!$E$4,Thang!$C$4,Loc!$I$2),Nhap!$F$5:$F$1000,Loc!A170)</f>
        <v>0</v>
      </c>
      <c r="J170" s="7">
        <f>SUMIFS(Nhap!$I$5:$I$1000,Nhap!$E$5:$E$1000,DATE(Thang!$E$4,Thang!$C$4,Loc!$J$2),Nhap!$F$5:$F$1000,Loc!A170)</f>
        <v>0</v>
      </c>
      <c r="K170" s="7">
        <f>SUMIFS(Nhap!$I$5:$I$1000,Nhap!$E$5:$E$1000,DATE(Thang!$E$4,Thang!$C$4,Loc!$K$2),Nhap!$F$5:$F$1000,Loc!A170)</f>
        <v>0</v>
      </c>
      <c r="L170" s="7">
        <f>SUMIFS(Nhap!$I$5:$I$1000,Nhap!$E$5:$E$1000,DATE(Thang!$E$4,Thang!$C$4,Loc!$L$2),Nhap!$F$5:$F$1000,Loc!A170)</f>
        <v>0</v>
      </c>
      <c r="M170" s="7">
        <f>SUMIFS(Nhap!$I$5:$I$1000,Nhap!$E$5:$E$1000,DATE(Thang!$E$4,Thang!$C$4,Loc!$M$2),Nhap!$F$5:$F$1000,Loc!A170)</f>
        <v>0</v>
      </c>
      <c r="N170" s="7">
        <f>SUMIFS(Nhap!$I$5:$I$1000,Nhap!$E$5:$E$1000,DATE(Thang!$E$4,Thang!$C$4,Loc!$N$2),Nhap!$F$5:$F$1000,Loc!A170)</f>
        <v>0</v>
      </c>
      <c r="O170" s="7">
        <f>SUMIFS(Nhap!$I$5:$I$1000,Nhap!$E$5:$E$1000,DATE(Thang!$E$4,Thang!$C$4,Loc!$O$2),Nhap!$F$5:$F$1000,Loc!A170)</f>
        <v>0</v>
      </c>
      <c r="P170" s="7">
        <f>SUMIFS(Nhap!$I$5:$I$1000,Nhap!$E$5:$E$1000,DATE(Thang!$E$4,Thang!$C$4,Loc!$P$2),Nhap!$F$5:$F$1000,Loc!A170)</f>
        <v>0</v>
      </c>
      <c r="Q170" s="7">
        <f>SUMIFS(Nhap!$I$5:$I$1000,Nhap!$E$5:$E$1000,DATE(Thang!$E$4,Thang!$C$4,Loc!$Q$2),Nhap!$F$5:$F$1000,Loc!A170)</f>
        <v>0</v>
      </c>
      <c r="R170" s="7">
        <f>SUMIFS(Nhap!$I$5:$I$1000,Nhap!$E$5:$E$1000,DATE(Thang!$E$4,Thang!$C$4,Loc!$R$2),Nhap!$F$5:$F$1000,Loc!A170)</f>
        <v>0</v>
      </c>
      <c r="S170" s="7">
        <f>SUMIFS(Nhap!$I$5:$I$1000,Nhap!$E$5:$E$1000,DATE(Thang!$E$4,Thang!$C$4,Loc!$S$2),Nhap!$F$5:$F$1000,Loc!A170)</f>
        <v>0</v>
      </c>
      <c r="T170" s="7">
        <f>SUMIFS(Nhap!$I$5:$I$1000,Nhap!$E$5:$E$1000,DATE(Thang!$E$4,Thang!$C$4,Loc!$T$2),Nhap!$F$5:$F$1000,Loc!A170)</f>
        <v>0</v>
      </c>
      <c r="U170" s="7">
        <f>SUMIFS(Nhap!$I$5:$I$1000,Nhap!$E$5:$E$1000,DATE(Thang!$E$4,Thang!$C$4,Loc!$U$2),Nhap!$F$5:$F$1000,Loc!A170)</f>
        <v>0</v>
      </c>
      <c r="V170" s="7">
        <f>SUMIFS(Nhap!$I$5:$I$1000,Nhap!$E$5:$E$1000,DATE(Thang!$E$4,Thang!$C$4,Loc!$V$2),Nhap!$F$5:$F$1000,Loc!A170)</f>
        <v>0</v>
      </c>
      <c r="W170" s="7">
        <f>SUMIFS(Nhap!$I$5:$I$1000,Nhap!$E$5:$E$1000,DATE(Thang!$E$4,Thang!$C$4,Loc!$W$2),Nhap!$F$5:$F$1000,Loc!A170)</f>
        <v>0</v>
      </c>
      <c r="X170" s="7">
        <f>SUMIFS(Nhap!$I$5:$I$1000,Nhap!$E$5:$E$1000,DATE(Thang!$E$4,Thang!$C$4,Loc!$X$2),Nhap!$F$5:$F$1000,Loc!A170)</f>
        <v>0</v>
      </c>
      <c r="Y170" s="7">
        <f>SUMIFS(Nhap!$I$5:$I$1000,Nhap!$E$5:$E$1000,DATE(Thang!$E$4,Thang!$C$4,Loc!$Y$2),Nhap!$F$5:$F$1000,Loc!A170)</f>
        <v>0</v>
      </c>
      <c r="Z170" s="7">
        <f>SUMIFS(Nhap!$I$5:$I$1000,Nhap!$E$5:$E$1000,DATE(Thang!$E$4,Thang!$C$4,Loc!$Z$2),Nhap!$F$5:$F$1000,Loc!A170)</f>
        <v>0</v>
      </c>
      <c r="AA170" s="7">
        <f>SUMIFS(Nhap!$I$5:$I$1000,Nhap!$E$5:$E$1000,DATE(Thang!$E$4,Thang!$C$4,Loc!$AA$2),Nhap!$F$5:$F$1000,Loc!A170)</f>
        <v>0</v>
      </c>
      <c r="AB170" s="7">
        <f>SUMIFS(Nhap!$I$5:$I$1000,Nhap!$E$5:$E$1000,DATE(Thang!$E$4,Thang!$C$4,Loc!$AB$2),Nhap!$F$5:$F$1000,Loc!A170)</f>
        <v>0</v>
      </c>
      <c r="AC170" s="7">
        <f>SUMIFS(Nhap!$I$5:$I$1000,Nhap!$E$5:$E$1000,DATE(Thang!$E$4,Thang!$C$4,Loc!$AC$2),Nhap!$F$5:$F$1000,Loc!A170)</f>
        <v>0</v>
      </c>
      <c r="AD170" s="7">
        <f>SUMIFS(Nhap!$I$5:$I$1000,Nhap!$E$5:$E$1000,DATE(Thang!$E$4,Thang!$C$4,Loc!$AD$2),Nhap!$F$5:$F$1000,Loc!$A$5)</f>
        <v>0</v>
      </c>
      <c r="AE170" s="7">
        <f>SUMIFS(Nhap!$I$5:$I$1000,Nhap!$E$5:$E$1000,DATE(Thang!$E$4,Thang!$C$4,Loc!$AE$2),Nhap!$F$5:$F$1000,Loc!A170)</f>
        <v>0</v>
      </c>
      <c r="AF170" s="7">
        <f>SUMIFS(Nhap!$I$5:$I$1000,Nhap!$E$5:$E$1000,DATE(Thang!$E$4,Thang!$C$4,Loc!$AF$2),Nhap!$F$5:$F$1000,Loc!A170)</f>
        <v>0</v>
      </c>
      <c r="AG170" s="7">
        <f>SUMIFS(Nhap!$I$5:$I$1000,Nhap!$E$5:$E$1000,DATE(Thang!$E$4,Thang!$C$4,Loc!$AG$2),Nhap!$F$5:$F$1000,Loc!A170)</f>
        <v>0</v>
      </c>
      <c r="AH170" s="7">
        <f>SUMIFS(Nhap!$I$5:$I$1000,Nhap!$E$5:$E$1000,DATE(Thang!$E$4,Thang!$C$4,Loc!$AH$2),Nhap!$F$5:$F$1000,Loc!A170)</f>
        <v>0</v>
      </c>
      <c r="AI170" s="7">
        <f>SUMIFS(Nhap!$I$5:$I$1000,Nhap!$E$5:$E$1000,DATE(Thang!$E$4,Thang!$C$4,Loc!$AI$2),Nhap!$F$5:$F$1000,Loc!A170)</f>
        <v>0</v>
      </c>
      <c r="AJ170" s="7">
        <f>SUMIFS(Nhap!$I$5:$I$1000,Nhap!$E$5:$E$1000,DATE(Thang!$E$4,Thang!$C$4,Loc!$AJ$2),Nhap!$F$5:$F$1000,Loc!A170)</f>
        <v>0</v>
      </c>
      <c r="AK170" s="1">
        <f>SUMIFS(Xuat!$G$5:$G$1000,Xuat!$C$5:$C$1000,DATE(Thang!$E$4,Thang!$C$4,AK$2),Xuat!$D$5:$D$1000,Loc!$A170)</f>
        <v>0</v>
      </c>
      <c r="AL170" s="1">
        <f>SUMIFS(Xuat!$G$5:$G$1000,Xuat!$C$5:$C$1000,DATE(Thang!$E$4,Thang!$C$4,AL$2),Xuat!$D$5:$D$1000,Loc!$A170)</f>
        <v>0</v>
      </c>
      <c r="AM170" s="1">
        <f>SUMIFS(Xuat!$G$5:$G$1000,Xuat!$C$5:$C$1000,DATE(Thang!$E$4,Thang!$C$4,AM$2),Xuat!$D$5:$D$1000,Loc!$A170)</f>
        <v>0</v>
      </c>
      <c r="AN170" s="1">
        <f>SUMIFS(Xuat!$G$5:$G$1000,Xuat!$C$5:$C$1000,DATE(Thang!$E$4,Thang!$C$4,AN$2),Xuat!$D$5:$D$1000,Loc!$A170)</f>
        <v>0</v>
      </c>
      <c r="AO170" s="1">
        <f>SUMIFS(Xuat!$G$5:$G$1000,Xuat!$C$5:$C$1000,DATE(Thang!$E$4,Thang!$C$4,AO$2),Xuat!$D$5:$D$1000,Loc!$A170)</f>
        <v>0</v>
      </c>
      <c r="AP170" s="1">
        <f>SUMIFS(Xuat!$G$5:$G$1000,Xuat!$C$5:$C$1000,DATE(Thang!$E$4,Thang!$C$4,AP$2),Xuat!$D$5:$D$1000,Loc!$A170)</f>
        <v>0</v>
      </c>
      <c r="AQ170" s="1">
        <f>SUMIFS(Xuat!$G$5:$G$1000,Xuat!$C$5:$C$1000,DATE(Thang!$E$4,Thang!$C$4,AQ$2),Xuat!$D$5:$D$1000,Loc!$A170)</f>
        <v>0</v>
      </c>
      <c r="AR170" s="1">
        <f>SUMIFS(Xuat!$G$5:$G$1000,Xuat!$C$5:$C$1000,DATE(Thang!$E$4,Thang!$C$4,AR$2),Xuat!$D$5:$D$1000,Loc!$A170)</f>
        <v>0</v>
      </c>
      <c r="AS170" s="1">
        <f>SUMIFS(Xuat!$G$5:$G$1000,Xuat!$C$5:$C$1000,DATE(Thang!$E$4,Thang!$C$4,AS$2),Xuat!$D$5:$D$1000,Loc!$A170)</f>
        <v>0</v>
      </c>
      <c r="AT170" s="1">
        <f>SUMIFS(Xuat!$G$5:$G$1000,Xuat!$C$5:$C$1000,DATE(Thang!$E$4,Thang!$C$4,AT$2),Xuat!$D$5:$D$1000,Loc!$A170)</f>
        <v>0</v>
      </c>
      <c r="AU170" s="1">
        <f>SUMIFS(Xuat!$G$5:$G$1000,Xuat!$C$5:$C$1000,DATE(Thang!$E$4,Thang!$C$4,AU$2),Xuat!$D$5:$D$1000,Loc!$A170)</f>
        <v>0</v>
      </c>
      <c r="AV170" s="1">
        <f>SUMIFS(Xuat!$G$5:$G$1000,Xuat!$C$5:$C$1000,DATE(Thang!$E$4,Thang!$C$4,AV$2),Xuat!$D$5:$D$1000,Loc!$A170)</f>
        <v>0</v>
      </c>
      <c r="AW170" s="1">
        <f>SUMIFS(Xuat!$G$5:$G$1000,Xuat!$C$5:$C$1000,DATE(Thang!$E$4,Thang!$C$4,AW$2),Xuat!$D$5:$D$1000,Loc!$A170)</f>
        <v>0</v>
      </c>
      <c r="AX170" s="1">
        <f>SUMIFS(Xuat!$G$5:$G$1000,Xuat!$C$5:$C$1000,DATE(Thang!$E$4,Thang!$C$4,AX$2),Xuat!$D$5:$D$1000,Loc!$A170)</f>
        <v>0</v>
      </c>
      <c r="AY170" s="1">
        <f>SUMIFS(Xuat!$G$5:$G$1000,Xuat!$C$5:$C$1000,DATE(Thang!$E$4,Thang!$C$4,AY$2),Xuat!$D$5:$D$1000,Loc!$A170)</f>
        <v>0</v>
      </c>
      <c r="AZ170" s="1">
        <f>SUMIFS(Xuat!$G$5:$G$1000,Xuat!$C$5:$C$1000,DATE(Thang!$E$4,Thang!$C$4,AZ$2),Xuat!$D$5:$D$1000,Loc!$A170)</f>
        <v>0</v>
      </c>
      <c r="BA170" s="1">
        <f>SUMIFS(Xuat!$G$5:$G$1000,Xuat!$C$5:$C$1000,DATE(Thang!$E$4,Thang!$C$4,BA$2),Xuat!$D$5:$D$1000,Loc!$A170)</f>
        <v>0</v>
      </c>
      <c r="BB170" s="1">
        <f>SUMIFS(Xuat!$G$5:$G$1000,Xuat!$C$5:$C$1000,DATE(Thang!$E$4,Thang!$C$4,BB$2),Xuat!$D$5:$D$1000,Loc!$A170)</f>
        <v>0</v>
      </c>
      <c r="BC170" s="1">
        <f>SUMIFS(Xuat!$G$5:$G$1000,Xuat!$C$5:$C$1000,DATE(Thang!$E$4,Thang!$C$4,BC$2),Xuat!$D$5:$D$1000,Loc!$A170)</f>
        <v>0</v>
      </c>
      <c r="BD170" s="1">
        <f>SUMIFS(Xuat!$G$5:$G$1000,Xuat!$C$5:$C$1000,DATE(Thang!$E$4,Thang!$C$4,BD$2),Xuat!$D$5:$D$1000,Loc!$A170)</f>
        <v>0</v>
      </c>
      <c r="BE170" s="1">
        <f>SUMIFS(Xuat!$G$5:$G$1000,Xuat!$C$5:$C$1000,DATE(Thang!$E$4,Thang!$C$4,BE$2),Xuat!$D$5:$D$1000,Loc!$A170)</f>
        <v>0</v>
      </c>
      <c r="BF170" s="1">
        <f>SUMIFS(Xuat!$G$5:$G$1000,Xuat!$C$5:$C$1000,DATE(Thang!$E$4,Thang!$C$4,BF$2),Xuat!$D$5:$D$1000,Loc!$A170)</f>
        <v>0</v>
      </c>
      <c r="BG170" s="1">
        <f>SUMIFS(Xuat!$G$5:$G$1000,Xuat!$C$5:$C$1000,DATE(Thang!$E$4,Thang!$C$4,BG$2),Xuat!$D$5:$D$1000,Loc!$A170)</f>
        <v>0</v>
      </c>
      <c r="BH170" s="1">
        <f>SUMIFS(Xuat!$G$5:$G$1000,Xuat!$C$5:$C$1000,DATE(Thang!$E$4,Thang!$C$4,BH$2),Xuat!$D$5:$D$1000,Loc!$A170)</f>
        <v>0</v>
      </c>
      <c r="BI170" s="1">
        <f>SUMIFS(Xuat!$G$5:$G$1000,Xuat!$C$5:$C$1000,DATE(Thang!$E$4,Thang!$C$4,BI$2),Xuat!$D$5:$D$1000,Loc!$A170)</f>
        <v>0</v>
      </c>
      <c r="BJ170" s="1">
        <f>SUMIFS(Xuat!$G$5:$G$1000,Xuat!$C$5:$C$1000,DATE(Thang!$E$4,Thang!$C$4,BJ$2),Xuat!$D$5:$D$1000,Loc!$A170)</f>
        <v>0</v>
      </c>
      <c r="BK170" s="1">
        <f>SUMIFS(Xuat!$G$5:$G$1000,Xuat!$C$5:$C$1000,DATE(Thang!$E$4,Thang!$C$4,BK$2),Xuat!$D$5:$D$1000,Loc!$A170)</f>
        <v>0</v>
      </c>
      <c r="BL170" s="1">
        <f>SUMIFS(Xuat!$G$5:$G$1000,Xuat!$C$5:$C$1000,DATE(Thang!$E$4,Thang!$C$4,BL$2),Xuat!$D$5:$D$1000,Loc!$A170)</f>
        <v>0</v>
      </c>
      <c r="BM170" s="1">
        <f>SUMIFS(Xuat!$G$5:$G$1000,Xuat!$C$5:$C$1000,DATE(Thang!$E$4,Thang!$C$4,BM$2),Xuat!$D$5:$D$1000,Loc!$A170)</f>
        <v>0</v>
      </c>
      <c r="BN170" s="1">
        <f>SUMIFS(Xuat!$G$5:$G$1000,Xuat!$C$5:$C$1000,DATE(Thang!$E$4,Thang!$C$4,BN$2),Xuat!$D$5:$D$1000,Loc!$A170)</f>
        <v>0</v>
      </c>
      <c r="BO170" s="1">
        <f>SUMIFS(Xuat!$G$5:$G$1000,Xuat!$C$5:$C$1000,DATE(Thang!$E$4,Thang!$C$4,BO$2),Xuat!$D$5:$D$1000,Loc!$A170)</f>
        <v>0</v>
      </c>
    </row>
    <row r="171" spans="1:67" x14ac:dyDescent="0.2">
      <c r="A171" s="2">
        <f>DM!C171</f>
        <v>0</v>
      </c>
      <c r="B171" s="3">
        <f>VLOOKUP(A171,Tondau!$B$5:$F$500,3,0)</f>
        <v>0</v>
      </c>
      <c r="C171" s="3">
        <f t="shared" si="8"/>
        <v>0</v>
      </c>
      <c r="D171" s="3">
        <f t="shared" si="9"/>
        <v>0</v>
      </c>
      <c r="E171" s="3">
        <f t="shared" si="10"/>
        <v>0</v>
      </c>
      <c r="F171" s="7">
        <f>SUMIFS(Nhap!$I$5:$I$1000,Nhap!$E$5:$E$1000,DATE(Thang!$E$4,Thang!$C$4,Loc!$F$2),Nhap!$F$5:$F$1000,Loc!A171)</f>
        <v>0</v>
      </c>
      <c r="G171" s="7">
        <f>SUMIFS(Nhap!$I$5:$I$1000,Nhap!$E$5:$E$1000,DATE(Thang!$E$4,Thang!$C$4,Loc!$G$2),Nhap!$F$5:$F$1000,Loc!A171)</f>
        <v>0</v>
      </c>
      <c r="H171" s="7">
        <f>SUMIFS(Nhap!$I$5:$I$1000,Nhap!$E$5:$E$1000,DATE(Thang!$E$4,Thang!$C$4,Loc!$H$2),Nhap!$F$5:$F$1000,Loc!A171)</f>
        <v>0</v>
      </c>
      <c r="I171" s="7">
        <f>SUMIFS(Nhap!$I$5:$I$1000,Nhap!$E$5:$E$1000,DATE(Thang!$E$4,Thang!$C$4,Loc!$I$2),Nhap!$F$5:$F$1000,Loc!A171)</f>
        <v>0</v>
      </c>
      <c r="J171" s="7">
        <f>SUMIFS(Nhap!$I$5:$I$1000,Nhap!$E$5:$E$1000,DATE(Thang!$E$4,Thang!$C$4,Loc!$J$2),Nhap!$F$5:$F$1000,Loc!A171)</f>
        <v>0</v>
      </c>
      <c r="K171" s="7">
        <f>SUMIFS(Nhap!$I$5:$I$1000,Nhap!$E$5:$E$1000,DATE(Thang!$E$4,Thang!$C$4,Loc!$K$2),Nhap!$F$5:$F$1000,Loc!A171)</f>
        <v>0</v>
      </c>
      <c r="L171" s="7">
        <f>SUMIFS(Nhap!$I$5:$I$1000,Nhap!$E$5:$E$1000,DATE(Thang!$E$4,Thang!$C$4,Loc!$L$2),Nhap!$F$5:$F$1000,Loc!A171)</f>
        <v>0</v>
      </c>
      <c r="M171" s="7">
        <f>SUMIFS(Nhap!$I$5:$I$1000,Nhap!$E$5:$E$1000,DATE(Thang!$E$4,Thang!$C$4,Loc!$M$2),Nhap!$F$5:$F$1000,Loc!A171)</f>
        <v>0</v>
      </c>
      <c r="N171" s="7">
        <f>SUMIFS(Nhap!$I$5:$I$1000,Nhap!$E$5:$E$1000,DATE(Thang!$E$4,Thang!$C$4,Loc!$N$2),Nhap!$F$5:$F$1000,Loc!A171)</f>
        <v>0</v>
      </c>
      <c r="O171" s="7">
        <f>SUMIFS(Nhap!$I$5:$I$1000,Nhap!$E$5:$E$1000,DATE(Thang!$E$4,Thang!$C$4,Loc!$O$2),Nhap!$F$5:$F$1000,Loc!A171)</f>
        <v>0</v>
      </c>
      <c r="P171" s="7">
        <f>SUMIFS(Nhap!$I$5:$I$1000,Nhap!$E$5:$E$1000,DATE(Thang!$E$4,Thang!$C$4,Loc!$P$2),Nhap!$F$5:$F$1000,Loc!A171)</f>
        <v>0</v>
      </c>
      <c r="Q171" s="7">
        <f>SUMIFS(Nhap!$I$5:$I$1000,Nhap!$E$5:$E$1000,DATE(Thang!$E$4,Thang!$C$4,Loc!$Q$2),Nhap!$F$5:$F$1000,Loc!A171)</f>
        <v>0</v>
      </c>
      <c r="R171" s="7">
        <f>SUMIFS(Nhap!$I$5:$I$1000,Nhap!$E$5:$E$1000,DATE(Thang!$E$4,Thang!$C$4,Loc!$R$2),Nhap!$F$5:$F$1000,Loc!A171)</f>
        <v>0</v>
      </c>
      <c r="S171" s="7">
        <f>SUMIFS(Nhap!$I$5:$I$1000,Nhap!$E$5:$E$1000,DATE(Thang!$E$4,Thang!$C$4,Loc!$S$2),Nhap!$F$5:$F$1000,Loc!A171)</f>
        <v>0</v>
      </c>
      <c r="T171" s="7">
        <f>SUMIFS(Nhap!$I$5:$I$1000,Nhap!$E$5:$E$1000,DATE(Thang!$E$4,Thang!$C$4,Loc!$T$2),Nhap!$F$5:$F$1000,Loc!A171)</f>
        <v>0</v>
      </c>
      <c r="U171" s="7">
        <f>SUMIFS(Nhap!$I$5:$I$1000,Nhap!$E$5:$E$1000,DATE(Thang!$E$4,Thang!$C$4,Loc!$U$2),Nhap!$F$5:$F$1000,Loc!A171)</f>
        <v>0</v>
      </c>
      <c r="V171" s="7">
        <f>SUMIFS(Nhap!$I$5:$I$1000,Nhap!$E$5:$E$1000,DATE(Thang!$E$4,Thang!$C$4,Loc!$V$2),Nhap!$F$5:$F$1000,Loc!A171)</f>
        <v>0</v>
      </c>
      <c r="W171" s="7">
        <f>SUMIFS(Nhap!$I$5:$I$1000,Nhap!$E$5:$E$1000,DATE(Thang!$E$4,Thang!$C$4,Loc!$W$2),Nhap!$F$5:$F$1000,Loc!A171)</f>
        <v>0</v>
      </c>
      <c r="X171" s="7">
        <f>SUMIFS(Nhap!$I$5:$I$1000,Nhap!$E$5:$E$1000,DATE(Thang!$E$4,Thang!$C$4,Loc!$X$2),Nhap!$F$5:$F$1000,Loc!A171)</f>
        <v>0</v>
      </c>
      <c r="Y171" s="7">
        <f>SUMIFS(Nhap!$I$5:$I$1000,Nhap!$E$5:$E$1000,DATE(Thang!$E$4,Thang!$C$4,Loc!$Y$2),Nhap!$F$5:$F$1000,Loc!A171)</f>
        <v>0</v>
      </c>
      <c r="Z171" s="7">
        <f>SUMIFS(Nhap!$I$5:$I$1000,Nhap!$E$5:$E$1000,DATE(Thang!$E$4,Thang!$C$4,Loc!$Z$2),Nhap!$F$5:$F$1000,Loc!A171)</f>
        <v>0</v>
      </c>
      <c r="AA171" s="7">
        <f>SUMIFS(Nhap!$I$5:$I$1000,Nhap!$E$5:$E$1000,DATE(Thang!$E$4,Thang!$C$4,Loc!$AA$2),Nhap!$F$5:$F$1000,Loc!A171)</f>
        <v>0</v>
      </c>
      <c r="AB171" s="7">
        <f>SUMIFS(Nhap!$I$5:$I$1000,Nhap!$E$5:$E$1000,DATE(Thang!$E$4,Thang!$C$4,Loc!$AB$2),Nhap!$F$5:$F$1000,Loc!A171)</f>
        <v>0</v>
      </c>
      <c r="AC171" s="7">
        <f>SUMIFS(Nhap!$I$5:$I$1000,Nhap!$E$5:$E$1000,DATE(Thang!$E$4,Thang!$C$4,Loc!$AC$2),Nhap!$F$5:$F$1000,Loc!A171)</f>
        <v>0</v>
      </c>
      <c r="AD171" s="7">
        <f>SUMIFS(Nhap!$I$5:$I$1000,Nhap!$E$5:$E$1000,DATE(Thang!$E$4,Thang!$C$4,Loc!$AD$2),Nhap!$F$5:$F$1000,Loc!$A$5)</f>
        <v>0</v>
      </c>
      <c r="AE171" s="7">
        <f>SUMIFS(Nhap!$I$5:$I$1000,Nhap!$E$5:$E$1000,DATE(Thang!$E$4,Thang!$C$4,Loc!$AE$2),Nhap!$F$5:$F$1000,Loc!A171)</f>
        <v>0</v>
      </c>
      <c r="AF171" s="7">
        <f>SUMIFS(Nhap!$I$5:$I$1000,Nhap!$E$5:$E$1000,DATE(Thang!$E$4,Thang!$C$4,Loc!$AF$2),Nhap!$F$5:$F$1000,Loc!A171)</f>
        <v>0</v>
      </c>
      <c r="AG171" s="7">
        <f>SUMIFS(Nhap!$I$5:$I$1000,Nhap!$E$5:$E$1000,DATE(Thang!$E$4,Thang!$C$4,Loc!$AG$2),Nhap!$F$5:$F$1000,Loc!A171)</f>
        <v>0</v>
      </c>
      <c r="AH171" s="7">
        <f>SUMIFS(Nhap!$I$5:$I$1000,Nhap!$E$5:$E$1000,DATE(Thang!$E$4,Thang!$C$4,Loc!$AH$2),Nhap!$F$5:$F$1000,Loc!A171)</f>
        <v>0</v>
      </c>
      <c r="AI171" s="7">
        <f>SUMIFS(Nhap!$I$5:$I$1000,Nhap!$E$5:$E$1000,DATE(Thang!$E$4,Thang!$C$4,Loc!$AI$2),Nhap!$F$5:$F$1000,Loc!A171)</f>
        <v>0</v>
      </c>
      <c r="AJ171" s="7">
        <f>SUMIFS(Nhap!$I$5:$I$1000,Nhap!$E$5:$E$1000,DATE(Thang!$E$4,Thang!$C$4,Loc!$AJ$2),Nhap!$F$5:$F$1000,Loc!A171)</f>
        <v>0</v>
      </c>
      <c r="AK171" s="1">
        <f>SUMIFS(Xuat!$G$5:$G$1000,Xuat!$C$5:$C$1000,DATE(Thang!$E$4,Thang!$C$4,AK$2),Xuat!$D$5:$D$1000,Loc!$A171)</f>
        <v>0</v>
      </c>
      <c r="AL171" s="1">
        <f>SUMIFS(Xuat!$G$5:$G$1000,Xuat!$C$5:$C$1000,DATE(Thang!$E$4,Thang!$C$4,AL$2),Xuat!$D$5:$D$1000,Loc!$A171)</f>
        <v>0</v>
      </c>
      <c r="AM171" s="1">
        <f>SUMIFS(Xuat!$G$5:$G$1000,Xuat!$C$5:$C$1000,DATE(Thang!$E$4,Thang!$C$4,AM$2),Xuat!$D$5:$D$1000,Loc!$A171)</f>
        <v>0</v>
      </c>
      <c r="AN171" s="1">
        <f>SUMIFS(Xuat!$G$5:$G$1000,Xuat!$C$5:$C$1000,DATE(Thang!$E$4,Thang!$C$4,AN$2),Xuat!$D$5:$D$1000,Loc!$A171)</f>
        <v>0</v>
      </c>
      <c r="AO171" s="1">
        <f>SUMIFS(Xuat!$G$5:$G$1000,Xuat!$C$5:$C$1000,DATE(Thang!$E$4,Thang!$C$4,AO$2),Xuat!$D$5:$D$1000,Loc!$A171)</f>
        <v>0</v>
      </c>
      <c r="AP171" s="1">
        <f>SUMIFS(Xuat!$G$5:$G$1000,Xuat!$C$5:$C$1000,DATE(Thang!$E$4,Thang!$C$4,AP$2),Xuat!$D$5:$D$1000,Loc!$A171)</f>
        <v>0</v>
      </c>
      <c r="AQ171" s="1">
        <f>SUMIFS(Xuat!$G$5:$G$1000,Xuat!$C$5:$C$1000,DATE(Thang!$E$4,Thang!$C$4,AQ$2),Xuat!$D$5:$D$1000,Loc!$A171)</f>
        <v>0</v>
      </c>
      <c r="AR171" s="1">
        <f>SUMIFS(Xuat!$G$5:$G$1000,Xuat!$C$5:$C$1000,DATE(Thang!$E$4,Thang!$C$4,AR$2),Xuat!$D$5:$D$1000,Loc!$A171)</f>
        <v>0</v>
      </c>
      <c r="AS171" s="1">
        <f>SUMIFS(Xuat!$G$5:$G$1000,Xuat!$C$5:$C$1000,DATE(Thang!$E$4,Thang!$C$4,AS$2),Xuat!$D$5:$D$1000,Loc!$A171)</f>
        <v>0</v>
      </c>
      <c r="AT171" s="1">
        <f>SUMIFS(Xuat!$G$5:$G$1000,Xuat!$C$5:$C$1000,DATE(Thang!$E$4,Thang!$C$4,AT$2),Xuat!$D$5:$D$1000,Loc!$A171)</f>
        <v>0</v>
      </c>
      <c r="AU171" s="1">
        <f>SUMIFS(Xuat!$G$5:$G$1000,Xuat!$C$5:$C$1000,DATE(Thang!$E$4,Thang!$C$4,AU$2),Xuat!$D$5:$D$1000,Loc!$A171)</f>
        <v>0</v>
      </c>
      <c r="AV171" s="1">
        <f>SUMIFS(Xuat!$G$5:$G$1000,Xuat!$C$5:$C$1000,DATE(Thang!$E$4,Thang!$C$4,AV$2),Xuat!$D$5:$D$1000,Loc!$A171)</f>
        <v>0</v>
      </c>
      <c r="AW171" s="1">
        <f>SUMIFS(Xuat!$G$5:$G$1000,Xuat!$C$5:$C$1000,DATE(Thang!$E$4,Thang!$C$4,AW$2),Xuat!$D$5:$D$1000,Loc!$A171)</f>
        <v>0</v>
      </c>
      <c r="AX171" s="1">
        <f>SUMIFS(Xuat!$G$5:$G$1000,Xuat!$C$5:$C$1000,DATE(Thang!$E$4,Thang!$C$4,AX$2),Xuat!$D$5:$D$1000,Loc!$A171)</f>
        <v>0</v>
      </c>
      <c r="AY171" s="1">
        <f>SUMIFS(Xuat!$G$5:$G$1000,Xuat!$C$5:$C$1000,DATE(Thang!$E$4,Thang!$C$4,AY$2),Xuat!$D$5:$D$1000,Loc!$A171)</f>
        <v>0</v>
      </c>
      <c r="AZ171" s="1">
        <f>SUMIFS(Xuat!$G$5:$G$1000,Xuat!$C$5:$C$1000,DATE(Thang!$E$4,Thang!$C$4,AZ$2),Xuat!$D$5:$D$1000,Loc!$A171)</f>
        <v>0</v>
      </c>
      <c r="BA171" s="1">
        <f>SUMIFS(Xuat!$G$5:$G$1000,Xuat!$C$5:$C$1000,DATE(Thang!$E$4,Thang!$C$4,BA$2),Xuat!$D$5:$D$1000,Loc!$A171)</f>
        <v>0</v>
      </c>
      <c r="BB171" s="1">
        <f>SUMIFS(Xuat!$G$5:$G$1000,Xuat!$C$5:$C$1000,DATE(Thang!$E$4,Thang!$C$4,BB$2),Xuat!$D$5:$D$1000,Loc!$A171)</f>
        <v>0</v>
      </c>
      <c r="BC171" s="1">
        <f>SUMIFS(Xuat!$G$5:$G$1000,Xuat!$C$5:$C$1000,DATE(Thang!$E$4,Thang!$C$4,BC$2),Xuat!$D$5:$D$1000,Loc!$A171)</f>
        <v>0</v>
      </c>
      <c r="BD171" s="1">
        <f>SUMIFS(Xuat!$G$5:$G$1000,Xuat!$C$5:$C$1000,DATE(Thang!$E$4,Thang!$C$4,BD$2),Xuat!$D$5:$D$1000,Loc!$A171)</f>
        <v>0</v>
      </c>
      <c r="BE171" s="1">
        <f>SUMIFS(Xuat!$G$5:$G$1000,Xuat!$C$5:$C$1000,DATE(Thang!$E$4,Thang!$C$4,BE$2),Xuat!$D$5:$D$1000,Loc!$A171)</f>
        <v>0</v>
      </c>
      <c r="BF171" s="1">
        <f>SUMIFS(Xuat!$G$5:$G$1000,Xuat!$C$5:$C$1000,DATE(Thang!$E$4,Thang!$C$4,BF$2),Xuat!$D$5:$D$1000,Loc!$A171)</f>
        <v>0</v>
      </c>
      <c r="BG171" s="1">
        <f>SUMIFS(Xuat!$G$5:$G$1000,Xuat!$C$5:$C$1000,DATE(Thang!$E$4,Thang!$C$4,BG$2),Xuat!$D$5:$D$1000,Loc!$A171)</f>
        <v>0</v>
      </c>
      <c r="BH171" s="1">
        <f>SUMIFS(Xuat!$G$5:$G$1000,Xuat!$C$5:$C$1000,DATE(Thang!$E$4,Thang!$C$4,BH$2),Xuat!$D$5:$D$1000,Loc!$A171)</f>
        <v>0</v>
      </c>
      <c r="BI171" s="1">
        <f>SUMIFS(Xuat!$G$5:$G$1000,Xuat!$C$5:$C$1000,DATE(Thang!$E$4,Thang!$C$4,BI$2),Xuat!$D$5:$D$1000,Loc!$A171)</f>
        <v>0</v>
      </c>
      <c r="BJ171" s="1">
        <f>SUMIFS(Xuat!$G$5:$G$1000,Xuat!$C$5:$C$1000,DATE(Thang!$E$4,Thang!$C$4,BJ$2),Xuat!$D$5:$D$1000,Loc!$A171)</f>
        <v>0</v>
      </c>
      <c r="BK171" s="1">
        <f>SUMIFS(Xuat!$G$5:$G$1000,Xuat!$C$5:$C$1000,DATE(Thang!$E$4,Thang!$C$4,BK$2),Xuat!$D$5:$D$1000,Loc!$A171)</f>
        <v>0</v>
      </c>
      <c r="BL171" s="1">
        <f>SUMIFS(Xuat!$G$5:$G$1000,Xuat!$C$5:$C$1000,DATE(Thang!$E$4,Thang!$C$4,BL$2),Xuat!$D$5:$D$1000,Loc!$A171)</f>
        <v>0</v>
      </c>
      <c r="BM171" s="1">
        <f>SUMIFS(Xuat!$G$5:$G$1000,Xuat!$C$5:$C$1000,DATE(Thang!$E$4,Thang!$C$4,BM$2),Xuat!$D$5:$D$1000,Loc!$A171)</f>
        <v>0</v>
      </c>
      <c r="BN171" s="1">
        <f>SUMIFS(Xuat!$G$5:$G$1000,Xuat!$C$5:$C$1000,DATE(Thang!$E$4,Thang!$C$4,BN$2),Xuat!$D$5:$D$1000,Loc!$A171)</f>
        <v>0</v>
      </c>
      <c r="BO171" s="1">
        <f>SUMIFS(Xuat!$G$5:$G$1000,Xuat!$C$5:$C$1000,DATE(Thang!$E$4,Thang!$C$4,BO$2),Xuat!$D$5:$D$1000,Loc!$A171)</f>
        <v>0</v>
      </c>
    </row>
    <row r="172" spans="1:67" x14ac:dyDescent="0.2">
      <c r="A172" s="2">
        <f>DM!C172</f>
        <v>0</v>
      </c>
      <c r="B172" s="3">
        <f>VLOOKUP(A172,Tondau!$B$5:$F$500,3,0)</f>
        <v>0</v>
      </c>
      <c r="C172" s="3">
        <f t="shared" si="8"/>
        <v>0</v>
      </c>
      <c r="D172" s="3">
        <f t="shared" si="9"/>
        <v>0</v>
      </c>
      <c r="E172" s="3">
        <f t="shared" si="10"/>
        <v>0</v>
      </c>
      <c r="F172" s="7">
        <f>SUMIFS(Nhap!$I$5:$I$1000,Nhap!$E$5:$E$1000,DATE(Thang!$E$4,Thang!$C$4,Loc!$F$2),Nhap!$F$5:$F$1000,Loc!A172)</f>
        <v>0</v>
      </c>
      <c r="G172" s="7">
        <f>SUMIFS(Nhap!$I$5:$I$1000,Nhap!$E$5:$E$1000,DATE(Thang!$E$4,Thang!$C$4,Loc!$G$2),Nhap!$F$5:$F$1000,Loc!A172)</f>
        <v>0</v>
      </c>
      <c r="H172" s="7">
        <f>SUMIFS(Nhap!$I$5:$I$1000,Nhap!$E$5:$E$1000,DATE(Thang!$E$4,Thang!$C$4,Loc!$H$2),Nhap!$F$5:$F$1000,Loc!A172)</f>
        <v>0</v>
      </c>
      <c r="I172" s="7">
        <f>SUMIFS(Nhap!$I$5:$I$1000,Nhap!$E$5:$E$1000,DATE(Thang!$E$4,Thang!$C$4,Loc!$I$2),Nhap!$F$5:$F$1000,Loc!A172)</f>
        <v>0</v>
      </c>
      <c r="J172" s="7">
        <f>SUMIFS(Nhap!$I$5:$I$1000,Nhap!$E$5:$E$1000,DATE(Thang!$E$4,Thang!$C$4,Loc!$J$2),Nhap!$F$5:$F$1000,Loc!A172)</f>
        <v>0</v>
      </c>
      <c r="K172" s="7">
        <f>SUMIFS(Nhap!$I$5:$I$1000,Nhap!$E$5:$E$1000,DATE(Thang!$E$4,Thang!$C$4,Loc!$K$2),Nhap!$F$5:$F$1000,Loc!A172)</f>
        <v>0</v>
      </c>
      <c r="L172" s="7">
        <f>SUMIFS(Nhap!$I$5:$I$1000,Nhap!$E$5:$E$1000,DATE(Thang!$E$4,Thang!$C$4,Loc!$L$2),Nhap!$F$5:$F$1000,Loc!A172)</f>
        <v>0</v>
      </c>
      <c r="M172" s="7">
        <f>SUMIFS(Nhap!$I$5:$I$1000,Nhap!$E$5:$E$1000,DATE(Thang!$E$4,Thang!$C$4,Loc!$M$2),Nhap!$F$5:$F$1000,Loc!A172)</f>
        <v>0</v>
      </c>
      <c r="N172" s="7">
        <f>SUMIFS(Nhap!$I$5:$I$1000,Nhap!$E$5:$E$1000,DATE(Thang!$E$4,Thang!$C$4,Loc!$N$2),Nhap!$F$5:$F$1000,Loc!A172)</f>
        <v>0</v>
      </c>
      <c r="O172" s="7">
        <f>SUMIFS(Nhap!$I$5:$I$1000,Nhap!$E$5:$E$1000,DATE(Thang!$E$4,Thang!$C$4,Loc!$O$2),Nhap!$F$5:$F$1000,Loc!A172)</f>
        <v>0</v>
      </c>
      <c r="P172" s="7">
        <f>SUMIFS(Nhap!$I$5:$I$1000,Nhap!$E$5:$E$1000,DATE(Thang!$E$4,Thang!$C$4,Loc!$P$2),Nhap!$F$5:$F$1000,Loc!A172)</f>
        <v>0</v>
      </c>
      <c r="Q172" s="7">
        <f>SUMIFS(Nhap!$I$5:$I$1000,Nhap!$E$5:$E$1000,DATE(Thang!$E$4,Thang!$C$4,Loc!$Q$2),Nhap!$F$5:$F$1000,Loc!A172)</f>
        <v>0</v>
      </c>
      <c r="R172" s="7">
        <f>SUMIFS(Nhap!$I$5:$I$1000,Nhap!$E$5:$E$1000,DATE(Thang!$E$4,Thang!$C$4,Loc!$R$2),Nhap!$F$5:$F$1000,Loc!A172)</f>
        <v>0</v>
      </c>
      <c r="S172" s="7">
        <f>SUMIFS(Nhap!$I$5:$I$1000,Nhap!$E$5:$E$1000,DATE(Thang!$E$4,Thang!$C$4,Loc!$S$2),Nhap!$F$5:$F$1000,Loc!A172)</f>
        <v>0</v>
      </c>
      <c r="T172" s="7">
        <f>SUMIFS(Nhap!$I$5:$I$1000,Nhap!$E$5:$E$1000,DATE(Thang!$E$4,Thang!$C$4,Loc!$T$2),Nhap!$F$5:$F$1000,Loc!A172)</f>
        <v>0</v>
      </c>
      <c r="U172" s="7">
        <f>SUMIFS(Nhap!$I$5:$I$1000,Nhap!$E$5:$E$1000,DATE(Thang!$E$4,Thang!$C$4,Loc!$U$2),Nhap!$F$5:$F$1000,Loc!A172)</f>
        <v>0</v>
      </c>
      <c r="V172" s="7">
        <f>SUMIFS(Nhap!$I$5:$I$1000,Nhap!$E$5:$E$1000,DATE(Thang!$E$4,Thang!$C$4,Loc!$V$2),Nhap!$F$5:$F$1000,Loc!A172)</f>
        <v>0</v>
      </c>
      <c r="W172" s="7">
        <f>SUMIFS(Nhap!$I$5:$I$1000,Nhap!$E$5:$E$1000,DATE(Thang!$E$4,Thang!$C$4,Loc!$W$2),Nhap!$F$5:$F$1000,Loc!A172)</f>
        <v>0</v>
      </c>
      <c r="X172" s="7">
        <f>SUMIFS(Nhap!$I$5:$I$1000,Nhap!$E$5:$E$1000,DATE(Thang!$E$4,Thang!$C$4,Loc!$X$2),Nhap!$F$5:$F$1000,Loc!A172)</f>
        <v>0</v>
      </c>
      <c r="Y172" s="7">
        <f>SUMIFS(Nhap!$I$5:$I$1000,Nhap!$E$5:$E$1000,DATE(Thang!$E$4,Thang!$C$4,Loc!$Y$2),Nhap!$F$5:$F$1000,Loc!A172)</f>
        <v>0</v>
      </c>
      <c r="Z172" s="7">
        <f>SUMIFS(Nhap!$I$5:$I$1000,Nhap!$E$5:$E$1000,DATE(Thang!$E$4,Thang!$C$4,Loc!$Z$2),Nhap!$F$5:$F$1000,Loc!A172)</f>
        <v>0</v>
      </c>
      <c r="AA172" s="7">
        <f>SUMIFS(Nhap!$I$5:$I$1000,Nhap!$E$5:$E$1000,DATE(Thang!$E$4,Thang!$C$4,Loc!$AA$2),Nhap!$F$5:$F$1000,Loc!A172)</f>
        <v>0</v>
      </c>
      <c r="AB172" s="7">
        <f>SUMIFS(Nhap!$I$5:$I$1000,Nhap!$E$5:$E$1000,DATE(Thang!$E$4,Thang!$C$4,Loc!$AB$2),Nhap!$F$5:$F$1000,Loc!A172)</f>
        <v>0</v>
      </c>
      <c r="AC172" s="7">
        <f>SUMIFS(Nhap!$I$5:$I$1000,Nhap!$E$5:$E$1000,DATE(Thang!$E$4,Thang!$C$4,Loc!$AC$2),Nhap!$F$5:$F$1000,Loc!A172)</f>
        <v>0</v>
      </c>
      <c r="AD172" s="7">
        <f>SUMIFS(Nhap!$I$5:$I$1000,Nhap!$E$5:$E$1000,DATE(Thang!$E$4,Thang!$C$4,Loc!$AD$2),Nhap!$F$5:$F$1000,Loc!$A$5)</f>
        <v>0</v>
      </c>
      <c r="AE172" s="7">
        <f>SUMIFS(Nhap!$I$5:$I$1000,Nhap!$E$5:$E$1000,DATE(Thang!$E$4,Thang!$C$4,Loc!$AE$2),Nhap!$F$5:$F$1000,Loc!A172)</f>
        <v>0</v>
      </c>
      <c r="AF172" s="7">
        <f>SUMIFS(Nhap!$I$5:$I$1000,Nhap!$E$5:$E$1000,DATE(Thang!$E$4,Thang!$C$4,Loc!$AF$2),Nhap!$F$5:$F$1000,Loc!A172)</f>
        <v>0</v>
      </c>
      <c r="AG172" s="7">
        <f>SUMIFS(Nhap!$I$5:$I$1000,Nhap!$E$5:$E$1000,DATE(Thang!$E$4,Thang!$C$4,Loc!$AG$2),Nhap!$F$5:$F$1000,Loc!A172)</f>
        <v>0</v>
      </c>
      <c r="AH172" s="7">
        <f>SUMIFS(Nhap!$I$5:$I$1000,Nhap!$E$5:$E$1000,DATE(Thang!$E$4,Thang!$C$4,Loc!$AH$2),Nhap!$F$5:$F$1000,Loc!A172)</f>
        <v>0</v>
      </c>
      <c r="AI172" s="7">
        <f>SUMIFS(Nhap!$I$5:$I$1000,Nhap!$E$5:$E$1000,DATE(Thang!$E$4,Thang!$C$4,Loc!$AI$2),Nhap!$F$5:$F$1000,Loc!A172)</f>
        <v>0</v>
      </c>
      <c r="AJ172" s="7">
        <f>SUMIFS(Nhap!$I$5:$I$1000,Nhap!$E$5:$E$1000,DATE(Thang!$E$4,Thang!$C$4,Loc!$AJ$2),Nhap!$F$5:$F$1000,Loc!A172)</f>
        <v>0</v>
      </c>
      <c r="AK172" s="1">
        <f>SUMIFS(Xuat!$G$5:$G$1000,Xuat!$C$5:$C$1000,DATE(Thang!$E$4,Thang!$C$4,AK$2),Xuat!$D$5:$D$1000,Loc!$A172)</f>
        <v>0</v>
      </c>
      <c r="AL172" s="1">
        <f>SUMIFS(Xuat!$G$5:$G$1000,Xuat!$C$5:$C$1000,DATE(Thang!$E$4,Thang!$C$4,AL$2),Xuat!$D$5:$D$1000,Loc!$A172)</f>
        <v>0</v>
      </c>
      <c r="AM172" s="1">
        <f>SUMIFS(Xuat!$G$5:$G$1000,Xuat!$C$5:$C$1000,DATE(Thang!$E$4,Thang!$C$4,AM$2),Xuat!$D$5:$D$1000,Loc!$A172)</f>
        <v>0</v>
      </c>
      <c r="AN172" s="1">
        <f>SUMIFS(Xuat!$G$5:$G$1000,Xuat!$C$5:$C$1000,DATE(Thang!$E$4,Thang!$C$4,AN$2),Xuat!$D$5:$D$1000,Loc!$A172)</f>
        <v>0</v>
      </c>
      <c r="AO172" s="1">
        <f>SUMIFS(Xuat!$G$5:$G$1000,Xuat!$C$5:$C$1000,DATE(Thang!$E$4,Thang!$C$4,AO$2),Xuat!$D$5:$D$1000,Loc!$A172)</f>
        <v>0</v>
      </c>
      <c r="AP172" s="1">
        <f>SUMIFS(Xuat!$G$5:$G$1000,Xuat!$C$5:$C$1000,DATE(Thang!$E$4,Thang!$C$4,AP$2),Xuat!$D$5:$D$1000,Loc!$A172)</f>
        <v>0</v>
      </c>
      <c r="AQ172" s="1">
        <f>SUMIFS(Xuat!$G$5:$G$1000,Xuat!$C$5:$C$1000,DATE(Thang!$E$4,Thang!$C$4,AQ$2),Xuat!$D$5:$D$1000,Loc!$A172)</f>
        <v>0</v>
      </c>
      <c r="AR172" s="1">
        <f>SUMIFS(Xuat!$G$5:$G$1000,Xuat!$C$5:$C$1000,DATE(Thang!$E$4,Thang!$C$4,AR$2),Xuat!$D$5:$D$1000,Loc!$A172)</f>
        <v>0</v>
      </c>
      <c r="AS172" s="1">
        <f>SUMIFS(Xuat!$G$5:$G$1000,Xuat!$C$5:$C$1000,DATE(Thang!$E$4,Thang!$C$4,AS$2),Xuat!$D$5:$D$1000,Loc!$A172)</f>
        <v>0</v>
      </c>
      <c r="AT172" s="1">
        <f>SUMIFS(Xuat!$G$5:$G$1000,Xuat!$C$5:$C$1000,DATE(Thang!$E$4,Thang!$C$4,AT$2),Xuat!$D$5:$D$1000,Loc!$A172)</f>
        <v>0</v>
      </c>
      <c r="AU172" s="1">
        <f>SUMIFS(Xuat!$G$5:$G$1000,Xuat!$C$5:$C$1000,DATE(Thang!$E$4,Thang!$C$4,AU$2),Xuat!$D$5:$D$1000,Loc!$A172)</f>
        <v>0</v>
      </c>
      <c r="AV172" s="1">
        <f>SUMIFS(Xuat!$G$5:$G$1000,Xuat!$C$5:$C$1000,DATE(Thang!$E$4,Thang!$C$4,AV$2),Xuat!$D$5:$D$1000,Loc!$A172)</f>
        <v>0</v>
      </c>
      <c r="AW172" s="1">
        <f>SUMIFS(Xuat!$G$5:$G$1000,Xuat!$C$5:$C$1000,DATE(Thang!$E$4,Thang!$C$4,AW$2),Xuat!$D$5:$D$1000,Loc!$A172)</f>
        <v>0</v>
      </c>
      <c r="AX172" s="1">
        <f>SUMIFS(Xuat!$G$5:$G$1000,Xuat!$C$5:$C$1000,DATE(Thang!$E$4,Thang!$C$4,AX$2),Xuat!$D$5:$D$1000,Loc!$A172)</f>
        <v>0</v>
      </c>
      <c r="AY172" s="1">
        <f>SUMIFS(Xuat!$G$5:$G$1000,Xuat!$C$5:$C$1000,DATE(Thang!$E$4,Thang!$C$4,AY$2),Xuat!$D$5:$D$1000,Loc!$A172)</f>
        <v>0</v>
      </c>
      <c r="AZ172" s="1">
        <f>SUMIFS(Xuat!$G$5:$G$1000,Xuat!$C$5:$C$1000,DATE(Thang!$E$4,Thang!$C$4,AZ$2),Xuat!$D$5:$D$1000,Loc!$A172)</f>
        <v>0</v>
      </c>
      <c r="BA172" s="1">
        <f>SUMIFS(Xuat!$G$5:$G$1000,Xuat!$C$5:$C$1000,DATE(Thang!$E$4,Thang!$C$4,BA$2),Xuat!$D$5:$D$1000,Loc!$A172)</f>
        <v>0</v>
      </c>
      <c r="BB172" s="1">
        <f>SUMIFS(Xuat!$G$5:$G$1000,Xuat!$C$5:$C$1000,DATE(Thang!$E$4,Thang!$C$4,BB$2),Xuat!$D$5:$D$1000,Loc!$A172)</f>
        <v>0</v>
      </c>
      <c r="BC172" s="1">
        <f>SUMIFS(Xuat!$G$5:$G$1000,Xuat!$C$5:$C$1000,DATE(Thang!$E$4,Thang!$C$4,BC$2),Xuat!$D$5:$D$1000,Loc!$A172)</f>
        <v>0</v>
      </c>
      <c r="BD172" s="1">
        <f>SUMIFS(Xuat!$G$5:$G$1000,Xuat!$C$5:$C$1000,DATE(Thang!$E$4,Thang!$C$4,BD$2),Xuat!$D$5:$D$1000,Loc!$A172)</f>
        <v>0</v>
      </c>
      <c r="BE172" s="1">
        <f>SUMIFS(Xuat!$G$5:$G$1000,Xuat!$C$5:$C$1000,DATE(Thang!$E$4,Thang!$C$4,BE$2),Xuat!$D$5:$D$1000,Loc!$A172)</f>
        <v>0</v>
      </c>
      <c r="BF172" s="1">
        <f>SUMIFS(Xuat!$G$5:$G$1000,Xuat!$C$5:$C$1000,DATE(Thang!$E$4,Thang!$C$4,BF$2),Xuat!$D$5:$D$1000,Loc!$A172)</f>
        <v>0</v>
      </c>
      <c r="BG172" s="1">
        <f>SUMIFS(Xuat!$G$5:$G$1000,Xuat!$C$5:$C$1000,DATE(Thang!$E$4,Thang!$C$4,BG$2),Xuat!$D$5:$D$1000,Loc!$A172)</f>
        <v>0</v>
      </c>
      <c r="BH172" s="1">
        <f>SUMIFS(Xuat!$G$5:$G$1000,Xuat!$C$5:$C$1000,DATE(Thang!$E$4,Thang!$C$4,BH$2),Xuat!$D$5:$D$1000,Loc!$A172)</f>
        <v>0</v>
      </c>
      <c r="BI172" s="1">
        <f>SUMIFS(Xuat!$G$5:$G$1000,Xuat!$C$5:$C$1000,DATE(Thang!$E$4,Thang!$C$4,BI$2),Xuat!$D$5:$D$1000,Loc!$A172)</f>
        <v>0</v>
      </c>
      <c r="BJ172" s="1">
        <f>SUMIFS(Xuat!$G$5:$G$1000,Xuat!$C$5:$C$1000,DATE(Thang!$E$4,Thang!$C$4,BJ$2),Xuat!$D$5:$D$1000,Loc!$A172)</f>
        <v>0</v>
      </c>
      <c r="BK172" s="1">
        <f>SUMIFS(Xuat!$G$5:$G$1000,Xuat!$C$5:$C$1000,DATE(Thang!$E$4,Thang!$C$4,BK$2),Xuat!$D$5:$D$1000,Loc!$A172)</f>
        <v>0</v>
      </c>
      <c r="BL172" s="1">
        <f>SUMIFS(Xuat!$G$5:$G$1000,Xuat!$C$5:$C$1000,DATE(Thang!$E$4,Thang!$C$4,BL$2),Xuat!$D$5:$D$1000,Loc!$A172)</f>
        <v>0</v>
      </c>
      <c r="BM172" s="1">
        <f>SUMIFS(Xuat!$G$5:$G$1000,Xuat!$C$5:$C$1000,DATE(Thang!$E$4,Thang!$C$4,BM$2),Xuat!$D$5:$D$1000,Loc!$A172)</f>
        <v>0</v>
      </c>
      <c r="BN172" s="1">
        <f>SUMIFS(Xuat!$G$5:$G$1000,Xuat!$C$5:$C$1000,DATE(Thang!$E$4,Thang!$C$4,BN$2),Xuat!$D$5:$D$1000,Loc!$A172)</f>
        <v>0</v>
      </c>
      <c r="BO172" s="1">
        <f>SUMIFS(Xuat!$G$5:$G$1000,Xuat!$C$5:$C$1000,DATE(Thang!$E$4,Thang!$C$4,BO$2),Xuat!$D$5:$D$1000,Loc!$A172)</f>
        <v>0</v>
      </c>
    </row>
    <row r="173" spans="1:67" x14ac:dyDescent="0.2">
      <c r="A173" s="2">
        <f>DM!C173</f>
        <v>0</v>
      </c>
      <c r="B173" s="3">
        <f>VLOOKUP(A173,Tondau!$B$5:$F$500,3,0)</f>
        <v>0</v>
      </c>
      <c r="C173" s="3">
        <f t="shared" si="8"/>
        <v>0</v>
      </c>
      <c r="D173" s="3">
        <f t="shared" si="9"/>
        <v>0</v>
      </c>
      <c r="E173" s="3">
        <f t="shared" si="10"/>
        <v>0</v>
      </c>
      <c r="F173" s="7">
        <f>SUMIFS(Nhap!$I$5:$I$1000,Nhap!$E$5:$E$1000,DATE(Thang!$E$4,Thang!$C$4,Loc!$F$2),Nhap!$F$5:$F$1000,Loc!A173)</f>
        <v>0</v>
      </c>
      <c r="G173" s="7">
        <f>SUMIFS(Nhap!$I$5:$I$1000,Nhap!$E$5:$E$1000,DATE(Thang!$E$4,Thang!$C$4,Loc!$G$2),Nhap!$F$5:$F$1000,Loc!A173)</f>
        <v>0</v>
      </c>
      <c r="H173" s="7">
        <f>SUMIFS(Nhap!$I$5:$I$1000,Nhap!$E$5:$E$1000,DATE(Thang!$E$4,Thang!$C$4,Loc!$H$2),Nhap!$F$5:$F$1000,Loc!A173)</f>
        <v>0</v>
      </c>
      <c r="I173" s="7">
        <f>SUMIFS(Nhap!$I$5:$I$1000,Nhap!$E$5:$E$1000,DATE(Thang!$E$4,Thang!$C$4,Loc!$I$2),Nhap!$F$5:$F$1000,Loc!A173)</f>
        <v>0</v>
      </c>
      <c r="J173" s="7">
        <f>SUMIFS(Nhap!$I$5:$I$1000,Nhap!$E$5:$E$1000,DATE(Thang!$E$4,Thang!$C$4,Loc!$J$2),Nhap!$F$5:$F$1000,Loc!A173)</f>
        <v>0</v>
      </c>
      <c r="K173" s="7">
        <f>SUMIFS(Nhap!$I$5:$I$1000,Nhap!$E$5:$E$1000,DATE(Thang!$E$4,Thang!$C$4,Loc!$K$2),Nhap!$F$5:$F$1000,Loc!A173)</f>
        <v>0</v>
      </c>
      <c r="L173" s="7">
        <f>SUMIFS(Nhap!$I$5:$I$1000,Nhap!$E$5:$E$1000,DATE(Thang!$E$4,Thang!$C$4,Loc!$L$2),Nhap!$F$5:$F$1000,Loc!A173)</f>
        <v>0</v>
      </c>
      <c r="M173" s="7">
        <f>SUMIFS(Nhap!$I$5:$I$1000,Nhap!$E$5:$E$1000,DATE(Thang!$E$4,Thang!$C$4,Loc!$M$2),Nhap!$F$5:$F$1000,Loc!A173)</f>
        <v>0</v>
      </c>
      <c r="N173" s="7">
        <f>SUMIFS(Nhap!$I$5:$I$1000,Nhap!$E$5:$E$1000,DATE(Thang!$E$4,Thang!$C$4,Loc!$N$2),Nhap!$F$5:$F$1000,Loc!A173)</f>
        <v>0</v>
      </c>
      <c r="O173" s="7">
        <f>SUMIFS(Nhap!$I$5:$I$1000,Nhap!$E$5:$E$1000,DATE(Thang!$E$4,Thang!$C$4,Loc!$O$2),Nhap!$F$5:$F$1000,Loc!A173)</f>
        <v>0</v>
      </c>
      <c r="P173" s="7">
        <f>SUMIFS(Nhap!$I$5:$I$1000,Nhap!$E$5:$E$1000,DATE(Thang!$E$4,Thang!$C$4,Loc!$P$2),Nhap!$F$5:$F$1000,Loc!A173)</f>
        <v>0</v>
      </c>
      <c r="Q173" s="7">
        <f>SUMIFS(Nhap!$I$5:$I$1000,Nhap!$E$5:$E$1000,DATE(Thang!$E$4,Thang!$C$4,Loc!$Q$2),Nhap!$F$5:$F$1000,Loc!A173)</f>
        <v>0</v>
      </c>
      <c r="R173" s="7">
        <f>SUMIFS(Nhap!$I$5:$I$1000,Nhap!$E$5:$E$1000,DATE(Thang!$E$4,Thang!$C$4,Loc!$R$2),Nhap!$F$5:$F$1000,Loc!A173)</f>
        <v>0</v>
      </c>
      <c r="S173" s="7">
        <f>SUMIFS(Nhap!$I$5:$I$1000,Nhap!$E$5:$E$1000,DATE(Thang!$E$4,Thang!$C$4,Loc!$S$2),Nhap!$F$5:$F$1000,Loc!A173)</f>
        <v>0</v>
      </c>
      <c r="T173" s="7">
        <f>SUMIFS(Nhap!$I$5:$I$1000,Nhap!$E$5:$E$1000,DATE(Thang!$E$4,Thang!$C$4,Loc!$T$2),Nhap!$F$5:$F$1000,Loc!A173)</f>
        <v>0</v>
      </c>
      <c r="U173" s="7">
        <f>SUMIFS(Nhap!$I$5:$I$1000,Nhap!$E$5:$E$1000,DATE(Thang!$E$4,Thang!$C$4,Loc!$U$2),Nhap!$F$5:$F$1000,Loc!A173)</f>
        <v>0</v>
      </c>
      <c r="V173" s="7">
        <f>SUMIFS(Nhap!$I$5:$I$1000,Nhap!$E$5:$E$1000,DATE(Thang!$E$4,Thang!$C$4,Loc!$V$2),Nhap!$F$5:$F$1000,Loc!A173)</f>
        <v>0</v>
      </c>
      <c r="W173" s="7">
        <f>SUMIFS(Nhap!$I$5:$I$1000,Nhap!$E$5:$E$1000,DATE(Thang!$E$4,Thang!$C$4,Loc!$W$2),Nhap!$F$5:$F$1000,Loc!A173)</f>
        <v>0</v>
      </c>
      <c r="X173" s="7">
        <f>SUMIFS(Nhap!$I$5:$I$1000,Nhap!$E$5:$E$1000,DATE(Thang!$E$4,Thang!$C$4,Loc!$X$2),Nhap!$F$5:$F$1000,Loc!A173)</f>
        <v>0</v>
      </c>
      <c r="Y173" s="7">
        <f>SUMIFS(Nhap!$I$5:$I$1000,Nhap!$E$5:$E$1000,DATE(Thang!$E$4,Thang!$C$4,Loc!$Y$2),Nhap!$F$5:$F$1000,Loc!A173)</f>
        <v>0</v>
      </c>
      <c r="Z173" s="7">
        <f>SUMIFS(Nhap!$I$5:$I$1000,Nhap!$E$5:$E$1000,DATE(Thang!$E$4,Thang!$C$4,Loc!$Z$2),Nhap!$F$5:$F$1000,Loc!A173)</f>
        <v>0</v>
      </c>
      <c r="AA173" s="7">
        <f>SUMIFS(Nhap!$I$5:$I$1000,Nhap!$E$5:$E$1000,DATE(Thang!$E$4,Thang!$C$4,Loc!$AA$2),Nhap!$F$5:$F$1000,Loc!A173)</f>
        <v>0</v>
      </c>
      <c r="AB173" s="7">
        <f>SUMIFS(Nhap!$I$5:$I$1000,Nhap!$E$5:$E$1000,DATE(Thang!$E$4,Thang!$C$4,Loc!$AB$2),Nhap!$F$5:$F$1000,Loc!A173)</f>
        <v>0</v>
      </c>
      <c r="AC173" s="7">
        <f>SUMIFS(Nhap!$I$5:$I$1000,Nhap!$E$5:$E$1000,DATE(Thang!$E$4,Thang!$C$4,Loc!$AC$2),Nhap!$F$5:$F$1000,Loc!A173)</f>
        <v>0</v>
      </c>
      <c r="AD173" s="7">
        <f>SUMIFS(Nhap!$I$5:$I$1000,Nhap!$E$5:$E$1000,DATE(Thang!$E$4,Thang!$C$4,Loc!$AD$2),Nhap!$F$5:$F$1000,Loc!$A$5)</f>
        <v>0</v>
      </c>
      <c r="AE173" s="7">
        <f>SUMIFS(Nhap!$I$5:$I$1000,Nhap!$E$5:$E$1000,DATE(Thang!$E$4,Thang!$C$4,Loc!$AE$2),Nhap!$F$5:$F$1000,Loc!A173)</f>
        <v>0</v>
      </c>
      <c r="AF173" s="7">
        <f>SUMIFS(Nhap!$I$5:$I$1000,Nhap!$E$5:$E$1000,DATE(Thang!$E$4,Thang!$C$4,Loc!$AF$2),Nhap!$F$5:$F$1000,Loc!A173)</f>
        <v>0</v>
      </c>
      <c r="AG173" s="7">
        <f>SUMIFS(Nhap!$I$5:$I$1000,Nhap!$E$5:$E$1000,DATE(Thang!$E$4,Thang!$C$4,Loc!$AG$2),Nhap!$F$5:$F$1000,Loc!A173)</f>
        <v>0</v>
      </c>
      <c r="AH173" s="7">
        <f>SUMIFS(Nhap!$I$5:$I$1000,Nhap!$E$5:$E$1000,DATE(Thang!$E$4,Thang!$C$4,Loc!$AH$2),Nhap!$F$5:$F$1000,Loc!A173)</f>
        <v>0</v>
      </c>
      <c r="AI173" s="7">
        <f>SUMIFS(Nhap!$I$5:$I$1000,Nhap!$E$5:$E$1000,DATE(Thang!$E$4,Thang!$C$4,Loc!$AI$2),Nhap!$F$5:$F$1000,Loc!A173)</f>
        <v>0</v>
      </c>
      <c r="AJ173" s="7">
        <f>SUMIFS(Nhap!$I$5:$I$1000,Nhap!$E$5:$E$1000,DATE(Thang!$E$4,Thang!$C$4,Loc!$AJ$2),Nhap!$F$5:$F$1000,Loc!A173)</f>
        <v>0</v>
      </c>
      <c r="AK173" s="1">
        <f>SUMIFS(Xuat!$G$5:$G$1000,Xuat!$C$5:$C$1000,DATE(Thang!$E$4,Thang!$C$4,AK$2),Xuat!$D$5:$D$1000,Loc!$A173)</f>
        <v>0</v>
      </c>
      <c r="AL173" s="1">
        <f>SUMIFS(Xuat!$G$5:$G$1000,Xuat!$C$5:$C$1000,DATE(Thang!$E$4,Thang!$C$4,AL$2),Xuat!$D$5:$D$1000,Loc!$A173)</f>
        <v>0</v>
      </c>
      <c r="AM173" s="1">
        <f>SUMIFS(Xuat!$G$5:$G$1000,Xuat!$C$5:$C$1000,DATE(Thang!$E$4,Thang!$C$4,AM$2),Xuat!$D$5:$D$1000,Loc!$A173)</f>
        <v>0</v>
      </c>
      <c r="AN173" s="1">
        <f>SUMIFS(Xuat!$G$5:$G$1000,Xuat!$C$5:$C$1000,DATE(Thang!$E$4,Thang!$C$4,AN$2),Xuat!$D$5:$D$1000,Loc!$A173)</f>
        <v>0</v>
      </c>
      <c r="AO173" s="1">
        <f>SUMIFS(Xuat!$G$5:$G$1000,Xuat!$C$5:$C$1000,DATE(Thang!$E$4,Thang!$C$4,AO$2),Xuat!$D$5:$D$1000,Loc!$A173)</f>
        <v>0</v>
      </c>
      <c r="AP173" s="1">
        <f>SUMIFS(Xuat!$G$5:$G$1000,Xuat!$C$5:$C$1000,DATE(Thang!$E$4,Thang!$C$4,AP$2),Xuat!$D$5:$D$1000,Loc!$A173)</f>
        <v>0</v>
      </c>
      <c r="AQ173" s="1">
        <f>SUMIFS(Xuat!$G$5:$G$1000,Xuat!$C$5:$C$1000,DATE(Thang!$E$4,Thang!$C$4,AQ$2),Xuat!$D$5:$D$1000,Loc!$A173)</f>
        <v>0</v>
      </c>
      <c r="AR173" s="1">
        <f>SUMIFS(Xuat!$G$5:$G$1000,Xuat!$C$5:$C$1000,DATE(Thang!$E$4,Thang!$C$4,AR$2),Xuat!$D$5:$D$1000,Loc!$A173)</f>
        <v>0</v>
      </c>
      <c r="AS173" s="1">
        <f>SUMIFS(Xuat!$G$5:$G$1000,Xuat!$C$5:$C$1000,DATE(Thang!$E$4,Thang!$C$4,AS$2),Xuat!$D$5:$D$1000,Loc!$A173)</f>
        <v>0</v>
      </c>
      <c r="AT173" s="1">
        <f>SUMIFS(Xuat!$G$5:$G$1000,Xuat!$C$5:$C$1000,DATE(Thang!$E$4,Thang!$C$4,AT$2),Xuat!$D$5:$D$1000,Loc!$A173)</f>
        <v>0</v>
      </c>
      <c r="AU173" s="1">
        <f>SUMIFS(Xuat!$G$5:$G$1000,Xuat!$C$5:$C$1000,DATE(Thang!$E$4,Thang!$C$4,AU$2),Xuat!$D$5:$D$1000,Loc!$A173)</f>
        <v>0</v>
      </c>
      <c r="AV173" s="1">
        <f>SUMIFS(Xuat!$G$5:$G$1000,Xuat!$C$5:$C$1000,DATE(Thang!$E$4,Thang!$C$4,AV$2),Xuat!$D$5:$D$1000,Loc!$A173)</f>
        <v>0</v>
      </c>
      <c r="AW173" s="1">
        <f>SUMIFS(Xuat!$G$5:$G$1000,Xuat!$C$5:$C$1000,DATE(Thang!$E$4,Thang!$C$4,AW$2),Xuat!$D$5:$D$1000,Loc!$A173)</f>
        <v>0</v>
      </c>
      <c r="AX173" s="1">
        <f>SUMIFS(Xuat!$G$5:$G$1000,Xuat!$C$5:$C$1000,DATE(Thang!$E$4,Thang!$C$4,AX$2),Xuat!$D$5:$D$1000,Loc!$A173)</f>
        <v>0</v>
      </c>
      <c r="AY173" s="1">
        <f>SUMIFS(Xuat!$G$5:$G$1000,Xuat!$C$5:$C$1000,DATE(Thang!$E$4,Thang!$C$4,AY$2),Xuat!$D$5:$D$1000,Loc!$A173)</f>
        <v>0</v>
      </c>
      <c r="AZ173" s="1">
        <f>SUMIFS(Xuat!$G$5:$G$1000,Xuat!$C$5:$C$1000,DATE(Thang!$E$4,Thang!$C$4,AZ$2),Xuat!$D$5:$D$1000,Loc!$A173)</f>
        <v>0</v>
      </c>
      <c r="BA173" s="1">
        <f>SUMIFS(Xuat!$G$5:$G$1000,Xuat!$C$5:$C$1000,DATE(Thang!$E$4,Thang!$C$4,BA$2),Xuat!$D$5:$D$1000,Loc!$A173)</f>
        <v>0</v>
      </c>
      <c r="BB173" s="1">
        <f>SUMIFS(Xuat!$G$5:$G$1000,Xuat!$C$5:$C$1000,DATE(Thang!$E$4,Thang!$C$4,BB$2),Xuat!$D$5:$D$1000,Loc!$A173)</f>
        <v>0</v>
      </c>
      <c r="BC173" s="1">
        <f>SUMIFS(Xuat!$G$5:$G$1000,Xuat!$C$5:$C$1000,DATE(Thang!$E$4,Thang!$C$4,BC$2),Xuat!$D$5:$D$1000,Loc!$A173)</f>
        <v>0</v>
      </c>
      <c r="BD173" s="1">
        <f>SUMIFS(Xuat!$G$5:$G$1000,Xuat!$C$5:$C$1000,DATE(Thang!$E$4,Thang!$C$4,BD$2),Xuat!$D$5:$D$1000,Loc!$A173)</f>
        <v>0</v>
      </c>
      <c r="BE173" s="1">
        <f>SUMIFS(Xuat!$G$5:$G$1000,Xuat!$C$5:$C$1000,DATE(Thang!$E$4,Thang!$C$4,BE$2),Xuat!$D$5:$D$1000,Loc!$A173)</f>
        <v>0</v>
      </c>
      <c r="BF173" s="1">
        <f>SUMIFS(Xuat!$G$5:$G$1000,Xuat!$C$5:$C$1000,DATE(Thang!$E$4,Thang!$C$4,BF$2),Xuat!$D$5:$D$1000,Loc!$A173)</f>
        <v>0</v>
      </c>
      <c r="BG173" s="1">
        <f>SUMIFS(Xuat!$G$5:$G$1000,Xuat!$C$5:$C$1000,DATE(Thang!$E$4,Thang!$C$4,BG$2),Xuat!$D$5:$D$1000,Loc!$A173)</f>
        <v>0</v>
      </c>
      <c r="BH173" s="1">
        <f>SUMIFS(Xuat!$G$5:$G$1000,Xuat!$C$5:$C$1000,DATE(Thang!$E$4,Thang!$C$4,BH$2),Xuat!$D$5:$D$1000,Loc!$A173)</f>
        <v>0</v>
      </c>
      <c r="BI173" s="1">
        <f>SUMIFS(Xuat!$G$5:$G$1000,Xuat!$C$5:$C$1000,DATE(Thang!$E$4,Thang!$C$4,BI$2),Xuat!$D$5:$D$1000,Loc!$A173)</f>
        <v>0</v>
      </c>
      <c r="BJ173" s="1">
        <f>SUMIFS(Xuat!$G$5:$G$1000,Xuat!$C$5:$C$1000,DATE(Thang!$E$4,Thang!$C$4,BJ$2),Xuat!$D$5:$D$1000,Loc!$A173)</f>
        <v>0</v>
      </c>
      <c r="BK173" s="1">
        <f>SUMIFS(Xuat!$G$5:$G$1000,Xuat!$C$5:$C$1000,DATE(Thang!$E$4,Thang!$C$4,BK$2),Xuat!$D$5:$D$1000,Loc!$A173)</f>
        <v>0</v>
      </c>
      <c r="BL173" s="1">
        <f>SUMIFS(Xuat!$G$5:$G$1000,Xuat!$C$5:$C$1000,DATE(Thang!$E$4,Thang!$C$4,BL$2),Xuat!$D$5:$D$1000,Loc!$A173)</f>
        <v>0</v>
      </c>
      <c r="BM173" s="1">
        <f>SUMIFS(Xuat!$G$5:$G$1000,Xuat!$C$5:$C$1000,DATE(Thang!$E$4,Thang!$C$4,BM$2),Xuat!$D$5:$D$1000,Loc!$A173)</f>
        <v>0</v>
      </c>
      <c r="BN173" s="1">
        <f>SUMIFS(Xuat!$G$5:$G$1000,Xuat!$C$5:$C$1000,DATE(Thang!$E$4,Thang!$C$4,BN$2),Xuat!$D$5:$D$1000,Loc!$A173)</f>
        <v>0</v>
      </c>
      <c r="BO173" s="1">
        <f>SUMIFS(Xuat!$G$5:$G$1000,Xuat!$C$5:$C$1000,DATE(Thang!$E$4,Thang!$C$4,BO$2),Xuat!$D$5:$D$1000,Loc!$A173)</f>
        <v>0</v>
      </c>
    </row>
    <row r="174" spans="1:67" x14ac:dyDescent="0.2">
      <c r="A174" s="2">
        <f>DM!C174</f>
        <v>0</v>
      </c>
      <c r="B174" s="3">
        <f>VLOOKUP(A174,Tondau!$B$5:$F$500,3,0)</f>
        <v>0</v>
      </c>
      <c r="C174" s="3">
        <f t="shared" si="8"/>
        <v>0</v>
      </c>
      <c r="D174" s="3">
        <f t="shared" si="9"/>
        <v>0</v>
      </c>
      <c r="E174" s="3">
        <f t="shared" si="10"/>
        <v>0</v>
      </c>
      <c r="F174" s="7">
        <f>SUMIFS(Nhap!$I$5:$I$1000,Nhap!$E$5:$E$1000,DATE(Thang!$E$4,Thang!$C$4,Loc!$F$2),Nhap!$F$5:$F$1000,Loc!A174)</f>
        <v>0</v>
      </c>
      <c r="G174" s="7">
        <f>SUMIFS(Nhap!$I$5:$I$1000,Nhap!$E$5:$E$1000,DATE(Thang!$E$4,Thang!$C$4,Loc!$G$2),Nhap!$F$5:$F$1000,Loc!A174)</f>
        <v>0</v>
      </c>
      <c r="H174" s="7">
        <f>SUMIFS(Nhap!$I$5:$I$1000,Nhap!$E$5:$E$1000,DATE(Thang!$E$4,Thang!$C$4,Loc!$H$2),Nhap!$F$5:$F$1000,Loc!A174)</f>
        <v>0</v>
      </c>
      <c r="I174" s="7">
        <f>SUMIFS(Nhap!$I$5:$I$1000,Nhap!$E$5:$E$1000,DATE(Thang!$E$4,Thang!$C$4,Loc!$I$2),Nhap!$F$5:$F$1000,Loc!A174)</f>
        <v>0</v>
      </c>
      <c r="J174" s="7">
        <f>SUMIFS(Nhap!$I$5:$I$1000,Nhap!$E$5:$E$1000,DATE(Thang!$E$4,Thang!$C$4,Loc!$J$2),Nhap!$F$5:$F$1000,Loc!A174)</f>
        <v>0</v>
      </c>
      <c r="K174" s="7">
        <f>SUMIFS(Nhap!$I$5:$I$1000,Nhap!$E$5:$E$1000,DATE(Thang!$E$4,Thang!$C$4,Loc!$K$2),Nhap!$F$5:$F$1000,Loc!A174)</f>
        <v>0</v>
      </c>
      <c r="L174" s="7">
        <f>SUMIFS(Nhap!$I$5:$I$1000,Nhap!$E$5:$E$1000,DATE(Thang!$E$4,Thang!$C$4,Loc!$L$2),Nhap!$F$5:$F$1000,Loc!A174)</f>
        <v>0</v>
      </c>
      <c r="M174" s="7">
        <f>SUMIFS(Nhap!$I$5:$I$1000,Nhap!$E$5:$E$1000,DATE(Thang!$E$4,Thang!$C$4,Loc!$M$2),Nhap!$F$5:$F$1000,Loc!A174)</f>
        <v>0</v>
      </c>
      <c r="N174" s="7">
        <f>SUMIFS(Nhap!$I$5:$I$1000,Nhap!$E$5:$E$1000,DATE(Thang!$E$4,Thang!$C$4,Loc!$N$2),Nhap!$F$5:$F$1000,Loc!A174)</f>
        <v>0</v>
      </c>
      <c r="O174" s="7">
        <f>SUMIFS(Nhap!$I$5:$I$1000,Nhap!$E$5:$E$1000,DATE(Thang!$E$4,Thang!$C$4,Loc!$O$2),Nhap!$F$5:$F$1000,Loc!A174)</f>
        <v>0</v>
      </c>
      <c r="P174" s="7">
        <f>SUMIFS(Nhap!$I$5:$I$1000,Nhap!$E$5:$E$1000,DATE(Thang!$E$4,Thang!$C$4,Loc!$P$2),Nhap!$F$5:$F$1000,Loc!A174)</f>
        <v>0</v>
      </c>
      <c r="Q174" s="7">
        <f>SUMIFS(Nhap!$I$5:$I$1000,Nhap!$E$5:$E$1000,DATE(Thang!$E$4,Thang!$C$4,Loc!$Q$2),Nhap!$F$5:$F$1000,Loc!A174)</f>
        <v>0</v>
      </c>
      <c r="R174" s="7">
        <f>SUMIFS(Nhap!$I$5:$I$1000,Nhap!$E$5:$E$1000,DATE(Thang!$E$4,Thang!$C$4,Loc!$R$2),Nhap!$F$5:$F$1000,Loc!A174)</f>
        <v>0</v>
      </c>
      <c r="S174" s="7">
        <f>SUMIFS(Nhap!$I$5:$I$1000,Nhap!$E$5:$E$1000,DATE(Thang!$E$4,Thang!$C$4,Loc!$S$2),Nhap!$F$5:$F$1000,Loc!A174)</f>
        <v>0</v>
      </c>
      <c r="T174" s="7">
        <f>SUMIFS(Nhap!$I$5:$I$1000,Nhap!$E$5:$E$1000,DATE(Thang!$E$4,Thang!$C$4,Loc!$T$2),Nhap!$F$5:$F$1000,Loc!A174)</f>
        <v>0</v>
      </c>
      <c r="U174" s="7">
        <f>SUMIFS(Nhap!$I$5:$I$1000,Nhap!$E$5:$E$1000,DATE(Thang!$E$4,Thang!$C$4,Loc!$U$2),Nhap!$F$5:$F$1000,Loc!A174)</f>
        <v>0</v>
      </c>
      <c r="V174" s="7">
        <f>SUMIFS(Nhap!$I$5:$I$1000,Nhap!$E$5:$E$1000,DATE(Thang!$E$4,Thang!$C$4,Loc!$V$2),Nhap!$F$5:$F$1000,Loc!A174)</f>
        <v>0</v>
      </c>
      <c r="W174" s="7">
        <f>SUMIFS(Nhap!$I$5:$I$1000,Nhap!$E$5:$E$1000,DATE(Thang!$E$4,Thang!$C$4,Loc!$W$2),Nhap!$F$5:$F$1000,Loc!A174)</f>
        <v>0</v>
      </c>
      <c r="X174" s="7">
        <f>SUMIFS(Nhap!$I$5:$I$1000,Nhap!$E$5:$E$1000,DATE(Thang!$E$4,Thang!$C$4,Loc!$X$2),Nhap!$F$5:$F$1000,Loc!A174)</f>
        <v>0</v>
      </c>
      <c r="Y174" s="7">
        <f>SUMIFS(Nhap!$I$5:$I$1000,Nhap!$E$5:$E$1000,DATE(Thang!$E$4,Thang!$C$4,Loc!$Y$2),Nhap!$F$5:$F$1000,Loc!A174)</f>
        <v>0</v>
      </c>
      <c r="Z174" s="7">
        <f>SUMIFS(Nhap!$I$5:$I$1000,Nhap!$E$5:$E$1000,DATE(Thang!$E$4,Thang!$C$4,Loc!$Z$2),Nhap!$F$5:$F$1000,Loc!A174)</f>
        <v>0</v>
      </c>
      <c r="AA174" s="7">
        <f>SUMIFS(Nhap!$I$5:$I$1000,Nhap!$E$5:$E$1000,DATE(Thang!$E$4,Thang!$C$4,Loc!$AA$2),Nhap!$F$5:$F$1000,Loc!A174)</f>
        <v>0</v>
      </c>
      <c r="AB174" s="7">
        <f>SUMIFS(Nhap!$I$5:$I$1000,Nhap!$E$5:$E$1000,DATE(Thang!$E$4,Thang!$C$4,Loc!$AB$2),Nhap!$F$5:$F$1000,Loc!A174)</f>
        <v>0</v>
      </c>
      <c r="AC174" s="7">
        <f>SUMIFS(Nhap!$I$5:$I$1000,Nhap!$E$5:$E$1000,DATE(Thang!$E$4,Thang!$C$4,Loc!$AC$2),Nhap!$F$5:$F$1000,Loc!A174)</f>
        <v>0</v>
      </c>
      <c r="AD174" s="7">
        <f>SUMIFS(Nhap!$I$5:$I$1000,Nhap!$E$5:$E$1000,DATE(Thang!$E$4,Thang!$C$4,Loc!$AD$2),Nhap!$F$5:$F$1000,Loc!$A$5)</f>
        <v>0</v>
      </c>
      <c r="AE174" s="7">
        <f>SUMIFS(Nhap!$I$5:$I$1000,Nhap!$E$5:$E$1000,DATE(Thang!$E$4,Thang!$C$4,Loc!$AE$2),Nhap!$F$5:$F$1000,Loc!A174)</f>
        <v>0</v>
      </c>
      <c r="AF174" s="7">
        <f>SUMIFS(Nhap!$I$5:$I$1000,Nhap!$E$5:$E$1000,DATE(Thang!$E$4,Thang!$C$4,Loc!$AF$2),Nhap!$F$5:$F$1000,Loc!A174)</f>
        <v>0</v>
      </c>
      <c r="AG174" s="7">
        <f>SUMIFS(Nhap!$I$5:$I$1000,Nhap!$E$5:$E$1000,DATE(Thang!$E$4,Thang!$C$4,Loc!$AG$2),Nhap!$F$5:$F$1000,Loc!A174)</f>
        <v>0</v>
      </c>
      <c r="AH174" s="7">
        <f>SUMIFS(Nhap!$I$5:$I$1000,Nhap!$E$5:$E$1000,DATE(Thang!$E$4,Thang!$C$4,Loc!$AH$2),Nhap!$F$5:$F$1000,Loc!A174)</f>
        <v>0</v>
      </c>
      <c r="AI174" s="7">
        <f>SUMIFS(Nhap!$I$5:$I$1000,Nhap!$E$5:$E$1000,DATE(Thang!$E$4,Thang!$C$4,Loc!$AI$2),Nhap!$F$5:$F$1000,Loc!A174)</f>
        <v>0</v>
      </c>
      <c r="AJ174" s="7">
        <f>SUMIFS(Nhap!$I$5:$I$1000,Nhap!$E$5:$E$1000,DATE(Thang!$E$4,Thang!$C$4,Loc!$AJ$2),Nhap!$F$5:$F$1000,Loc!A174)</f>
        <v>0</v>
      </c>
      <c r="AK174" s="1">
        <f>SUMIFS(Xuat!$G$5:$G$1000,Xuat!$C$5:$C$1000,DATE(Thang!$E$4,Thang!$C$4,AK$2),Xuat!$D$5:$D$1000,Loc!$A174)</f>
        <v>0</v>
      </c>
      <c r="AL174" s="1">
        <f>SUMIFS(Xuat!$G$5:$G$1000,Xuat!$C$5:$C$1000,DATE(Thang!$E$4,Thang!$C$4,AL$2),Xuat!$D$5:$D$1000,Loc!$A174)</f>
        <v>0</v>
      </c>
      <c r="AM174" s="1">
        <f>SUMIFS(Xuat!$G$5:$G$1000,Xuat!$C$5:$C$1000,DATE(Thang!$E$4,Thang!$C$4,AM$2),Xuat!$D$5:$D$1000,Loc!$A174)</f>
        <v>0</v>
      </c>
      <c r="AN174" s="1">
        <f>SUMIFS(Xuat!$G$5:$G$1000,Xuat!$C$5:$C$1000,DATE(Thang!$E$4,Thang!$C$4,AN$2),Xuat!$D$5:$D$1000,Loc!$A174)</f>
        <v>0</v>
      </c>
      <c r="AO174" s="1">
        <f>SUMIFS(Xuat!$G$5:$G$1000,Xuat!$C$5:$C$1000,DATE(Thang!$E$4,Thang!$C$4,AO$2),Xuat!$D$5:$D$1000,Loc!$A174)</f>
        <v>0</v>
      </c>
      <c r="AP174" s="1">
        <f>SUMIFS(Xuat!$G$5:$G$1000,Xuat!$C$5:$C$1000,DATE(Thang!$E$4,Thang!$C$4,AP$2),Xuat!$D$5:$D$1000,Loc!$A174)</f>
        <v>0</v>
      </c>
      <c r="AQ174" s="1">
        <f>SUMIFS(Xuat!$G$5:$G$1000,Xuat!$C$5:$C$1000,DATE(Thang!$E$4,Thang!$C$4,AQ$2),Xuat!$D$5:$D$1000,Loc!$A174)</f>
        <v>0</v>
      </c>
      <c r="AR174" s="1">
        <f>SUMIFS(Xuat!$G$5:$G$1000,Xuat!$C$5:$C$1000,DATE(Thang!$E$4,Thang!$C$4,AR$2),Xuat!$D$5:$D$1000,Loc!$A174)</f>
        <v>0</v>
      </c>
      <c r="AS174" s="1">
        <f>SUMIFS(Xuat!$G$5:$G$1000,Xuat!$C$5:$C$1000,DATE(Thang!$E$4,Thang!$C$4,AS$2),Xuat!$D$5:$D$1000,Loc!$A174)</f>
        <v>0</v>
      </c>
      <c r="AT174" s="1">
        <f>SUMIFS(Xuat!$G$5:$G$1000,Xuat!$C$5:$C$1000,DATE(Thang!$E$4,Thang!$C$4,AT$2),Xuat!$D$5:$D$1000,Loc!$A174)</f>
        <v>0</v>
      </c>
      <c r="AU174" s="1">
        <f>SUMIFS(Xuat!$G$5:$G$1000,Xuat!$C$5:$C$1000,DATE(Thang!$E$4,Thang!$C$4,AU$2),Xuat!$D$5:$D$1000,Loc!$A174)</f>
        <v>0</v>
      </c>
      <c r="AV174" s="1">
        <f>SUMIFS(Xuat!$G$5:$G$1000,Xuat!$C$5:$C$1000,DATE(Thang!$E$4,Thang!$C$4,AV$2),Xuat!$D$5:$D$1000,Loc!$A174)</f>
        <v>0</v>
      </c>
      <c r="AW174" s="1">
        <f>SUMIFS(Xuat!$G$5:$G$1000,Xuat!$C$5:$C$1000,DATE(Thang!$E$4,Thang!$C$4,AW$2),Xuat!$D$5:$D$1000,Loc!$A174)</f>
        <v>0</v>
      </c>
      <c r="AX174" s="1">
        <f>SUMIFS(Xuat!$G$5:$G$1000,Xuat!$C$5:$C$1000,DATE(Thang!$E$4,Thang!$C$4,AX$2),Xuat!$D$5:$D$1000,Loc!$A174)</f>
        <v>0</v>
      </c>
      <c r="AY174" s="1">
        <f>SUMIFS(Xuat!$G$5:$G$1000,Xuat!$C$5:$C$1000,DATE(Thang!$E$4,Thang!$C$4,AY$2),Xuat!$D$5:$D$1000,Loc!$A174)</f>
        <v>0</v>
      </c>
      <c r="AZ174" s="1">
        <f>SUMIFS(Xuat!$G$5:$G$1000,Xuat!$C$5:$C$1000,DATE(Thang!$E$4,Thang!$C$4,AZ$2),Xuat!$D$5:$D$1000,Loc!$A174)</f>
        <v>0</v>
      </c>
      <c r="BA174" s="1">
        <f>SUMIFS(Xuat!$G$5:$G$1000,Xuat!$C$5:$C$1000,DATE(Thang!$E$4,Thang!$C$4,BA$2),Xuat!$D$5:$D$1000,Loc!$A174)</f>
        <v>0</v>
      </c>
      <c r="BB174" s="1">
        <f>SUMIFS(Xuat!$G$5:$G$1000,Xuat!$C$5:$C$1000,DATE(Thang!$E$4,Thang!$C$4,BB$2),Xuat!$D$5:$D$1000,Loc!$A174)</f>
        <v>0</v>
      </c>
      <c r="BC174" s="1">
        <f>SUMIFS(Xuat!$G$5:$G$1000,Xuat!$C$5:$C$1000,DATE(Thang!$E$4,Thang!$C$4,BC$2),Xuat!$D$5:$D$1000,Loc!$A174)</f>
        <v>0</v>
      </c>
      <c r="BD174" s="1">
        <f>SUMIFS(Xuat!$G$5:$G$1000,Xuat!$C$5:$C$1000,DATE(Thang!$E$4,Thang!$C$4,BD$2),Xuat!$D$5:$D$1000,Loc!$A174)</f>
        <v>0</v>
      </c>
      <c r="BE174" s="1">
        <f>SUMIFS(Xuat!$G$5:$G$1000,Xuat!$C$5:$C$1000,DATE(Thang!$E$4,Thang!$C$4,BE$2),Xuat!$D$5:$D$1000,Loc!$A174)</f>
        <v>0</v>
      </c>
      <c r="BF174" s="1">
        <f>SUMIFS(Xuat!$G$5:$G$1000,Xuat!$C$5:$C$1000,DATE(Thang!$E$4,Thang!$C$4,BF$2),Xuat!$D$5:$D$1000,Loc!$A174)</f>
        <v>0</v>
      </c>
      <c r="BG174" s="1">
        <f>SUMIFS(Xuat!$G$5:$G$1000,Xuat!$C$5:$C$1000,DATE(Thang!$E$4,Thang!$C$4,BG$2),Xuat!$D$5:$D$1000,Loc!$A174)</f>
        <v>0</v>
      </c>
      <c r="BH174" s="1">
        <f>SUMIFS(Xuat!$G$5:$G$1000,Xuat!$C$5:$C$1000,DATE(Thang!$E$4,Thang!$C$4,BH$2),Xuat!$D$5:$D$1000,Loc!$A174)</f>
        <v>0</v>
      </c>
      <c r="BI174" s="1">
        <f>SUMIFS(Xuat!$G$5:$G$1000,Xuat!$C$5:$C$1000,DATE(Thang!$E$4,Thang!$C$4,BI$2),Xuat!$D$5:$D$1000,Loc!$A174)</f>
        <v>0</v>
      </c>
      <c r="BJ174" s="1">
        <f>SUMIFS(Xuat!$G$5:$G$1000,Xuat!$C$5:$C$1000,DATE(Thang!$E$4,Thang!$C$4,BJ$2),Xuat!$D$5:$D$1000,Loc!$A174)</f>
        <v>0</v>
      </c>
      <c r="BK174" s="1">
        <f>SUMIFS(Xuat!$G$5:$G$1000,Xuat!$C$5:$C$1000,DATE(Thang!$E$4,Thang!$C$4,BK$2),Xuat!$D$5:$D$1000,Loc!$A174)</f>
        <v>0</v>
      </c>
      <c r="BL174" s="1">
        <f>SUMIFS(Xuat!$G$5:$G$1000,Xuat!$C$5:$C$1000,DATE(Thang!$E$4,Thang!$C$4,BL$2),Xuat!$D$5:$D$1000,Loc!$A174)</f>
        <v>0</v>
      </c>
      <c r="BM174" s="1">
        <f>SUMIFS(Xuat!$G$5:$G$1000,Xuat!$C$5:$C$1000,DATE(Thang!$E$4,Thang!$C$4,BM$2),Xuat!$D$5:$D$1000,Loc!$A174)</f>
        <v>0</v>
      </c>
      <c r="BN174" s="1">
        <f>SUMIFS(Xuat!$G$5:$G$1000,Xuat!$C$5:$C$1000,DATE(Thang!$E$4,Thang!$C$4,BN$2),Xuat!$D$5:$D$1000,Loc!$A174)</f>
        <v>0</v>
      </c>
      <c r="BO174" s="1">
        <f>SUMIFS(Xuat!$G$5:$G$1000,Xuat!$C$5:$C$1000,DATE(Thang!$E$4,Thang!$C$4,BO$2),Xuat!$D$5:$D$1000,Loc!$A174)</f>
        <v>0</v>
      </c>
    </row>
    <row r="175" spans="1:67" x14ac:dyDescent="0.2">
      <c r="A175" s="2">
        <f>DM!C175</f>
        <v>0</v>
      </c>
      <c r="B175" s="3">
        <f>VLOOKUP(A175,Tondau!$B$5:$F$500,3,0)</f>
        <v>0</v>
      </c>
      <c r="C175" s="3">
        <f t="shared" si="8"/>
        <v>0</v>
      </c>
      <c r="D175" s="3">
        <f t="shared" si="9"/>
        <v>0</v>
      </c>
      <c r="E175" s="3">
        <f t="shared" si="10"/>
        <v>0</v>
      </c>
      <c r="F175" s="7">
        <f>SUMIFS(Nhap!$I$5:$I$1000,Nhap!$E$5:$E$1000,DATE(Thang!$E$4,Thang!$C$4,Loc!$F$2),Nhap!$F$5:$F$1000,Loc!A175)</f>
        <v>0</v>
      </c>
      <c r="G175" s="7">
        <f>SUMIFS(Nhap!$I$5:$I$1000,Nhap!$E$5:$E$1000,DATE(Thang!$E$4,Thang!$C$4,Loc!$G$2),Nhap!$F$5:$F$1000,Loc!A175)</f>
        <v>0</v>
      </c>
      <c r="H175" s="7">
        <f>SUMIFS(Nhap!$I$5:$I$1000,Nhap!$E$5:$E$1000,DATE(Thang!$E$4,Thang!$C$4,Loc!$H$2),Nhap!$F$5:$F$1000,Loc!A175)</f>
        <v>0</v>
      </c>
      <c r="I175" s="7">
        <f>SUMIFS(Nhap!$I$5:$I$1000,Nhap!$E$5:$E$1000,DATE(Thang!$E$4,Thang!$C$4,Loc!$I$2),Nhap!$F$5:$F$1000,Loc!A175)</f>
        <v>0</v>
      </c>
      <c r="J175" s="7">
        <f>SUMIFS(Nhap!$I$5:$I$1000,Nhap!$E$5:$E$1000,DATE(Thang!$E$4,Thang!$C$4,Loc!$J$2),Nhap!$F$5:$F$1000,Loc!A175)</f>
        <v>0</v>
      </c>
      <c r="K175" s="7">
        <f>SUMIFS(Nhap!$I$5:$I$1000,Nhap!$E$5:$E$1000,DATE(Thang!$E$4,Thang!$C$4,Loc!$K$2),Nhap!$F$5:$F$1000,Loc!A175)</f>
        <v>0</v>
      </c>
      <c r="L175" s="7">
        <f>SUMIFS(Nhap!$I$5:$I$1000,Nhap!$E$5:$E$1000,DATE(Thang!$E$4,Thang!$C$4,Loc!$L$2),Nhap!$F$5:$F$1000,Loc!A175)</f>
        <v>0</v>
      </c>
      <c r="M175" s="7">
        <f>SUMIFS(Nhap!$I$5:$I$1000,Nhap!$E$5:$E$1000,DATE(Thang!$E$4,Thang!$C$4,Loc!$M$2),Nhap!$F$5:$F$1000,Loc!A175)</f>
        <v>0</v>
      </c>
      <c r="N175" s="7">
        <f>SUMIFS(Nhap!$I$5:$I$1000,Nhap!$E$5:$E$1000,DATE(Thang!$E$4,Thang!$C$4,Loc!$N$2),Nhap!$F$5:$F$1000,Loc!A175)</f>
        <v>0</v>
      </c>
      <c r="O175" s="7">
        <f>SUMIFS(Nhap!$I$5:$I$1000,Nhap!$E$5:$E$1000,DATE(Thang!$E$4,Thang!$C$4,Loc!$O$2),Nhap!$F$5:$F$1000,Loc!A175)</f>
        <v>0</v>
      </c>
      <c r="P175" s="7">
        <f>SUMIFS(Nhap!$I$5:$I$1000,Nhap!$E$5:$E$1000,DATE(Thang!$E$4,Thang!$C$4,Loc!$P$2),Nhap!$F$5:$F$1000,Loc!A175)</f>
        <v>0</v>
      </c>
      <c r="Q175" s="7">
        <f>SUMIFS(Nhap!$I$5:$I$1000,Nhap!$E$5:$E$1000,DATE(Thang!$E$4,Thang!$C$4,Loc!$Q$2),Nhap!$F$5:$F$1000,Loc!A175)</f>
        <v>0</v>
      </c>
      <c r="R175" s="7">
        <f>SUMIFS(Nhap!$I$5:$I$1000,Nhap!$E$5:$E$1000,DATE(Thang!$E$4,Thang!$C$4,Loc!$R$2),Nhap!$F$5:$F$1000,Loc!A175)</f>
        <v>0</v>
      </c>
      <c r="S175" s="7">
        <f>SUMIFS(Nhap!$I$5:$I$1000,Nhap!$E$5:$E$1000,DATE(Thang!$E$4,Thang!$C$4,Loc!$S$2),Nhap!$F$5:$F$1000,Loc!A175)</f>
        <v>0</v>
      </c>
      <c r="T175" s="7">
        <f>SUMIFS(Nhap!$I$5:$I$1000,Nhap!$E$5:$E$1000,DATE(Thang!$E$4,Thang!$C$4,Loc!$T$2),Nhap!$F$5:$F$1000,Loc!A175)</f>
        <v>0</v>
      </c>
      <c r="U175" s="7">
        <f>SUMIFS(Nhap!$I$5:$I$1000,Nhap!$E$5:$E$1000,DATE(Thang!$E$4,Thang!$C$4,Loc!$U$2),Nhap!$F$5:$F$1000,Loc!A175)</f>
        <v>0</v>
      </c>
      <c r="V175" s="7">
        <f>SUMIFS(Nhap!$I$5:$I$1000,Nhap!$E$5:$E$1000,DATE(Thang!$E$4,Thang!$C$4,Loc!$V$2),Nhap!$F$5:$F$1000,Loc!A175)</f>
        <v>0</v>
      </c>
      <c r="W175" s="7">
        <f>SUMIFS(Nhap!$I$5:$I$1000,Nhap!$E$5:$E$1000,DATE(Thang!$E$4,Thang!$C$4,Loc!$W$2),Nhap!$F$5:$F$1000,Loc!A175)</f>
        <v>0</v>
      </c>
      <c r="X175" s="7">
        <f>SUMIFS(Nhap!$I$5:$I$1000,Nhap!$E$5:$E$1000,DATE(Thang!$E$4,Thang!$C$4,Loc!$X$2),Nhap!$F$5:$F$1000,Loc!A175)</f>
        <v>0</v>
      </c>
      <c r="Y175" s="7">
        <f>SUMIFS(Nhap!$I$5:$I$1000,Nhap!$E$5:$E$1000,DATE(Thang!$E$4,Thang!$C$4,Loc!$Y$2),Nhap!$F$5:$F$1000,Loc!A175)</f>
        <v>0</v>
      </c>
      <c r="Z175" s="7">
        <f>SUMIFS(Nhap!$I$5:$I$1000,Nhap!$E$5:$E$1000,DATE(Thang!$E$4,Thang!$C$4,Loc!$Z$2),Nhap!$F$5:$F$1000,Loc!A175)</f>
        <v>0</v>
      </c>
      <c r="AA175" s="7">
        <f>SUMIFS(Nhap!$I$5:$I$1000,Nhap!$E$5:$E$1000,DATE(Thang!$E$4,Thang!$C$4,Loc!$AA$2),Nhap!$F$5:$F$1000,Loc!A175)</f>
        <v>0</v>
      </c>
      <c r="AB175" s="7">
        <f>SUMIFS(Nhap!$I$5:$I$1000,Nhap!$E$5:$E$1000,DATE(Thang!$E$4,Thang!$C$4,Loc!$AB$2),Nhap!$F$5:$F$1000,Loc!A175)</f>
        <v>0</v>
      </c>
      <c r="AC175" s="7">
        <f>SUMIFS(Nhap!$I$5:$I$1000,Nhap!$E$5:$E$1000,DATE(Thang!$E$4,Thang!$C$4,Loc!$AC$2),Nhap!$F$5:$F$1000,Loc!A175)</f>
        <v>0</v>
      </c>
      <c r="AD175" s="7">
        <f>SUMIFS(Nhap!$I$5:$I$1000,Nhap!$E$5:$E$1000,DATE(Thang!$E$4,Thang!$C$4,Loc!$AD$2),Nhap!$F$5:$F$1000,Loc!$A$5)</f>
        <v>0</v>
      </c>
      <c r="AE175" s="7">
        <f>SUMIFS(Nhap!$I$5:$I$1000,Nhap!$E$5:$E$1000,DATE(Thang!$E$4,Thang!$C$4,Loc!$AE$2),Nhap!$F$5:$F$1000,Loc!A175)</f>
        <v>0</v>
      </c>
      <c r="AF175" s="7">
        <f>SUMIFS(Nhap!$I$5:$I$1000,Nhap!$E$5:$E$1000,DATE(Thang!$E$4,Thang!$C$4,Loc!$AF$2),Nhap!$F$5:$F$1000,Loc!A175)</f>
        <v>0</v>
      </c>
      <c r="AG175" s="7">
        <f>SUMIFS(Nhap!$I$5:$I$1000,Nhap!$E$5:$E$1000,DATE(Thang!$E$4,Thang!$C$4,Loc!$AG$2),Nhap!$F$5:$F$1000,Loc!A175)</f>
        <v>0</v>
      </c>
      <c r="AH175" s="7">
        <f>SUMIFS(Nhap!$I$5:$I$1000,Nhap!$E$5:$E$1000,DATE(Thang!$E$4,Thang!$C$4,Loc!$AH$2),Nhap!$F$5:$F$1000,Loc!A175)</f>
        <v>0</v>
      </c>
      <c r="AI175" s="7">
        <f>SUMIFS(Nhap!$I$5:$I$1000,Nhap!$E$5:$E$1000,DATE(Thang!$E$4,Thang!$C$4,Loc!$AI$2),Nhap!$F$5:$F$1000,Loc!A175)</f>
        <v>0</v>
      </c>
      <c r="AJ175" s="7">
        <f>SUMIFS(Nhap!$I$5:$I$1000,Nhap!$E$5:$E$1000,DATE(Thang!$E$4,Thang!$C$4,Loc!$AJ$2),Nhap!$F$5:$F$1000,Loc!A175)</f>
        <v>0</v>
      </c>
      <c r="AK175" s="1">
        <f>SUMIFS(Xuat!$G$5:$G$1000,Xuat!$C$5:$C$1000,DATE(Thang!$E$4,Thang!$C$4,AK$2),Xuat!$D$5:$D$1000,Loc!$A175)</f>
        <v>0</v>
      </c>
      <c r="AL175" s="1">
        <f>SUMIFS(Xuat!$G$5:$G$1000,Xuat!$C$5:$C$1000,DATE(Thang!$E$4,Thang!$C$4,AL$2),Xuat!$D$5:$D$1000,Loc!$A175)</f>
        <v>0</v>
      </c>
      <c r="AM175" s="1">
        <f>SUMIFS(Xuat!$G$5:$G$1000,Xuat!$C$5:$C$1000,DATE(Thang!$E$4,Thang!$C$4,AM$2),Xuat!$D$5:$D$1000,Loc!$A175)</f>
        <v>0</v>
      </c>
      <c r="AN175" s="1">
        <f>SUMIFS(Xuat!$G$5:$G$1000,Xuat!$C$5:$C$1000,DATE(Thang!$E$4,Thang!$C$4,AN$2),Xuat!$D$5:$D$1000,Loc!$A175)</f>
        <v>0</v>
      </c>
      <c r="AO175" s="1">
        <f>SUMIFS(Xuat!$G$5:$G$1000,Xuat!$C$5:$C$1000,DATE(Thang!$E$4,Thang!$C$4,AO$2),Xuat!$D$5:$D$1000,Loc!$A175)</f>
        <v>0</v>
      </c>
      <c r="AP175" s="1">
        <f>SUMIFS(Xuat!$G$5:$G$1000,Xuat!$C$5:$C$1000,DATE(Thang!$E$4,Thang!$C$4,AP$2),Xuat!$D$5:$D$1000,Loc!$A175)</f>
        <v>0</v>
      </c>
      <c r="AQ175" s="1">
        <f>SUMIFS(Xuat!$G$5:$G$1000,Xuat!$C$5:$C$1000,DATE(Thang!$E$4,Thang!$C$4,AQ$2),Xuat!$D$5:$D$1000,Loc!$A175)</f>
        <v>0</v>
      </c>
      <c r="AR175" s="1">
        <f>SUMIFS(Xuat!$G$5:$G$1000,Xuat!$C$5:$C$1000,DATE(Thang!$E$4,Thang!$C$4,AR$2),Xuat!$D$5:$D$1000,Loc!$A175)</f>
        <v>0</v>
      </c>
      <c r="AS175" s="1">
        <f>SUMIFS(Xuat!$G$5:$G$1000,Xuat!$C$5:$C$1000,DATE(Thang!$E$4,Thang!$C$4,AS$2),Xuat!$D$5:$D$1000,Loc!$A175)</f>
        <v>0</v>
      </c>
      <c r="AT175" s="1">
        <f>SUMIFS(Xuat!$G$5:$G$1000,Xuat!$C$5:$C$1000,DATE(Thang!$E$4,Thang!$C$4,AT$2),Xuat!$D$5:$D$1000,Loc!$A175)</f>
        <v>0</v>
      </c>
      <c r="AU175" s="1">
        <f>SUMIFS(Xuat!$G$5:$G$1000,Xuat!$C$5:$C$1000,DATE(Thang!$E$4,Thang!$C$4,AU$2),Xuat!$D$5:$D$1000,Loc!$A175)</f>
        <v>0</v>
      </c>
      <c r="AV175" s="1">
        <f>SUMIFS(Xuat!$G$5:$G$1000,Xuat!$C$5:$C$1000,DATE(Thang!$E$4,Thang!$C$4,AV$2),Xuat!$D$5:$D$1000,Loc!$A175)</f>
        <v>0</v>
      </c>
      <c r="AW175" s="1">
        <f>SUMIFS(Xuat!$G$5:$G$1000,Xuat!$C$5:$C$1000,DATE(Thang!$E$4,Thang!$C$4,AW$2),Xuat!$D$5:$D$1000,Loc!$A175)</f>
        <v>0</v>
      </c>
      <c r="AX175" s="1">
        <f>SUMIFS(Xuat!$G$5:$G$1000,Xuat!$C$5:$C$1000,DATE(Thang!$E$4,Thang!$C$4,AX$2),Xuat!$D$5:$D$1000,Loc!$A175)</f>
        <v>0</v>
      </c>
      <c r="AY175" s="1">
        <f>SUMIFS(Xuat!$G$5:$G$1000,Xuat!$C$5:$C$1000,DATE(Thang!$E$4,Thang!$C$4,AY$2),Xuat!$D$5:$D$1000,Loc!$A175)</f>
        <v>0</v>
      </c>
      <c r="AZ175" s="1">
        <f>SUMIFS(Xuat!$G$5:$G$1000,Xuat!$C$5:$C$1000,DATE(Thang!$E$4,Thang!$C$4,AZ$2),Xuat!$D$5:$D$1000,Loc!$A175)</f>
        <v>0</v>
      </c>
      <c r="BA175" s="1">
        <f>SUMIFS(Xuat!$G$5:$G$1000,Xuat!$C$5:$C$1000,DATE(Thang!$E$4,Thang!$C$4,BA$2),Xuat!$D$5:$D$1000,Loc!$A175)</f>
        <v>0</v>
      </c>
      <c r="BB175" s="1">
        <f>SUMIFS(Xuat!$G$5:$G$1000,Xuat!$C$5:$C$1000,DATE(Thang!$E$4,Thang!$C$4,BB$2),Xuat!$D$5:$D$1000,Loc!$A175)</f>
        <v>0</v>
      </c>
      <c r="BC175" s="1">
        <f>SUMIFS(Xuat!$G$5:$G$1000,Xuat!$C$5:$C$1000,DATE(Thang!$E$4,Thang!$C$4,BC$2),Xuat!$D$5:$D$1000,Loc!$A175)</f>
        <v>0</v>
      </c>
      <c r="BD175" s="1">
        <f>SUMIFS(Xuat!$G$5:$G$1000,Xuat!$C$5:$C$1000,DATE(Thang!$E$4,Thang!$C$4,BD$2),Xuat!$D$5:$D$1000,Loc!$A175)</f>
        <v>0</v>
      </c>
      <c r="BE175" s="1">
        <f>SUMIFS(Xuat!$G$5:$G$1000,Xuat!$C$5:$C$1000,DATE(Thang!$E$4,Thang!$C$4,BE$2),Xuat!$D$5:$D$1000,Loc!$A175)</f>
        <v>0</v>
      </c>
      <c r="BF175" s="1">
        <f>SUMIFS(Xuat!$G$5:$G$1000,Xuat!$C$5:$C$1000,DATE(Thang!$E$4,Thang!$C$4,BF$2),Xuat!$D$5:$D$1000,Loc!$A175)</f>
        <v>0</v>
      </c>
      <c r="BG175" s="1">
        <f>SUMIFS(Xuat!$G$5:$G$1000,Xuat!$C$5:$C$1000,DATE(Thang!$E$4,Thang!$C$4,BG$2),Xuat!$D$5:$D$1000,Loc!$A175)</f>
        <v>0</v>
      </c>
      <c r="BH175" s="1">
        <f>SUMIFS(Xuat!$G$5:$G$1000,Xuat!$C$5:$C$1000,DATE(Thang!$E$4,Thang!$C$4,BH$2),Xuat!$D$5:$D$1000,Loc!$A175)</f>
        <v>0</v>
      </c>
      <c r="BI175" s="1">
        <f>SUMIFS(Xuat!$G$5:$G$1000,Xuat!$C$5:$C$1000,DATE(Thang!$E$4,Thang!$C$4,BI$2),Xuat!$D$5:$D$1000,Loc!$A175)</f>
        <v>0</v>
      </c>
      <c r="BJ175" s="1">
        <f>SUMIFS(Xuat!$G$5:$G$1000,Xuat!$C$5:$C$1000,DATE(Thang!$E$4,Thang!$C$4,BJ$2),Xuat!$D$5:$D$1000,Loc!$A175)</f>
        <v>0</v>
      </c>
      <c r="BK175" s="1">
        <f>SUMIFS(Xuat!$G$5:$G$1000,Xuat!$C$5:$C$1000,DATE(Thang!$E$4,Thang!$C$4,BK$2),Xuat!$D$5:$D$1000,Loc!$A175)</f>
        <v>0</v>
      </c>
      <c r="BL175" s="1">
        <f>SUMIFS(Xuat!$G$5:$G$1000,Xuat!$C$5:$C$1000,DATE(Thang!$E$4,Thang!$C$4,BL$2),Xuat!$D$5:$D$1000,Loc!$A175)</f>
        <v>0</v>
      </c>
      <c r="BM175" s="1">
        <f>SUMIFS(Xuat!$G$5:$G$1000,Xuat!$C$5:$C$1000,DATE(Thang!$E$4,Thang!$C$4,BM$2),Xuat!$D$5:$D$1000,Loc!$A175)</f>
        <v>0</v>
      </c>
      <c r="BN175" s="1">
        <f>SUMIFS(Xuat!$G$5:$G$1000,Xuat!$C$5:$C$1000,DATE(Thang!$E$4,Thang!$C$4,BN$2),Xuat!$D$5:$D$1000,Loc!$A175)</f>
        <v>0</v>
      </c>
      <c r="BO175" s="1">
        <f>SUMIFS(Xuat!$G$5:$G$1000,Xuat!$C$5:$C$1000,DATE(Thang!$E$4,Thang!$C$4,BO$2),Xuat!$D$5:$D$1000,Loc!$A175)</f>
        <v>0</v>
      </c>
    </row>
    <row r="176" spans="1:67" x14ac:dyDescent="0.2">
      <c r="A176" s="2">
        <f>DM!C176</f>
        <v>0</v>
      </c>
      <c r="B176" s="3">
        <f>VLOOKUP(A176,Tondau!$B$5:$F$500,3,0)</f>
        <v>0</v>
      </c>
      <c r="C176" s="3">
        <f t="shared" si="8"/>
        <v>0</v>
      </c>
      <c r="D176" s="3">
        <f t="shared" si="9"/>
        <v>0</v>
      </c>
      <c r="E176" s="3">
        <f t="shared" si="10"/>
        <v>0</v>
      </c>
      <c r="F176" s="7">
        <f>SUMIFS(Nhap!$I$5:$I$1000,Nhap!$E$5:$E$1000,DATE(Thang!$E$4,Thang!$C$4,Loc!$F$2),Nhap!$F$5:$F$1000,Loc!A176)</f>
        <v>0</v>
      </c>
      <c r="G176" s="7">
        <f>SUMIFS(Nhap!$I$5:$I$1000,Nhap!$E$5:$E$1000,DATE(Thang!$E$4,Thang!$C$4,Loc!$G$2),Nhap!$F$5:$F$1000,Loc!A176)</f>
        <v>0</v>
      </c>
      <c r="H176" s="7">
        <f>SUMIFS(Nhap!$I$5:$I$1000,Nhap!$E$5:$E$1000,DATE(Thang!$E$4,Thang!$C$4,Loc!$H$2),Nhap!$F$5:$F$1000,Loc!A176)</f>
        <v>0</v>
      </c>
      <c r="I176" s="7">
        <f>SUMIFS(Nhap!$I$5:$I$1000,Nhap!$E$5:$E$1000,DATE(Thang!$E$4,Thang!$C$4,Loc!$I$2),Nhap!$F$5:$F$1000,Loc!A176)</f>
        <v>0</v>
      </c>
      <c r="J176" s="7">
        <f>SUMIFS(Nhap!$I$5:$I$1000,Nhap!$E$5:$E$1000,DATE(Thang!$E$4,Thang!$C$4,Loc!$J$2),Nhap!$F$5:$F$1000,Loc!A176)</f>
        <v>0</v>
      </c>
      <c r="K176" s="7">
        <f>SUMIFS(Nhap!$I$5:$I$1000,Nhap!$E$5:$E$1000,DATE(Thang!$E$4,Thang!$C$4,Loc!$K$2),Nhap!$F$5:$F$1000,Loc!A176)</f>
        <v>0</v>
      </c>
      <c r="L176" s="7">
        <f>SUMIFS(Nhap!$I$5:$I$1000,Nhap!$E$5:$E$1000,DATE(Thang!$E$4,Thang!$C$4,Loc!$L$2),Nhap!$F$5:$F$1000,Loc!A176)</f>
        <v>0</v>
      </c>
      <c r="M176" s="7">
        <f>SUMIFS(Nhap!$I$5:$I$1000,Nhap!$E$5:$E$1000,DATE(Thang!$E$4,Thang!$C$4,Loc!$M$2),Nhap!$F$5:$F$1000,Loc!A176)</f>
        <v>0</v>
      </c>
      <c r="N176" s="7">
        <f>SUMIFS(Nhap!$I$5:$I$1000,Nhap!$E$5:$E$1000,DATE(Thang!$E$4,Thang!$C$4,Loc!$N$2),Nhap!$F$5:$F$1000,Loc!A176)</f>
        <v>0</v>
      </c>
      <c r="O176" s="7">
        <f>SUMIFS(Nhap!$I$5:$I$1000,Nhap!$E$5:$E$1000,DATE(Thang!$E$4,Thang!$C$4,Loc!$O$2),Nhap!$F$5:$F$1000,Loc!A176)</f>
        <v>0</v>
      </c>
      <c r="P176" s="7">
        <f>SUMIFS(Nhap!$I$5:$I$1000,Nhap!$E$5:$E$1000,DATE(Thang!$E$4,Thang!$C$4,Loc!$P$2),Nhap!$F$5:$F$1000,Loc!A176)</f>
        <v>0</v>
      </c>
      <c r="Q176" s="7">
        <f>SUMIFS(Nhap!$I$5:$I$1000,Nhap!$E$5:$E$1000,DATE(Thang!$E$4,Thang!$C$4,Loc!$Q$2),Nhap!$F$5:$F$1000,Loc!A176)</f>
        <v>0</v>
      </c>
      <c r="R176" s="7">
        <f>SUMIFS(Nhap!$I$5:$I$1000,Nhap!$E$5:$E$1000,DATE(Thang!$E$4,Thang!$C$4,Loc!$R$2),Nhap!$F$5:$F$1000,Loc!A176)</f>
        <v>0</v>
      </c>
      <c r="S176" s="7">
        <f>SUMIFS(Nhap!$I$5:$I$1000,Nhap!$E$5:$E$1000,DATE(Thang!$E$4,Thang!$C$4,Loc!$S$2),Nhap!$F$5:$F$1000,Loc!A176)</f>
        <v>0</v>
      </c>
      <c r="T176" s="7">
        <f>SUMIFS(Nhap!$I$5:$I$1000,Nhap!$E$5:$E$1000,DATE(Thang!$E$4,Thang!$C$4,Loc!$T$2),Nhap!$F$5:$F$1000,Loc!A176)</f>
        <v>0</v>
      </c>
      <c r="U176" s="7">
        <f>SUMIFS(Nhap!$I$5:$I$1000,Nhap!$E$5:$E$1000,DATE(Thang!$E$4,Thang!$C$4,Loc!$U$2),Nhap!$F$5:$F$1000,Loc!A176)</f>
        <v>0</v>
      </c>
      <c r="V176" s="7">
        <f>SUMIFS(Nhap!$I$5:$I$1000,Nhap!$E$5:$E$1000,DATE(Thang!$E$4,Thang!$C$4,Loc!$V$2),Nhap!$F$5:$F$1000,Loc!A176)</f>
        <v>0</v>
      </c>
      <c r="W176" s="7">
        <f>SUMIFS(Nhap!$I$5:$I$1000,Nhap!$E$5:$E$1000,DATE(Thang!$E$4,Thang!$C$4,Loc!$W$2),Nhap!$F$5:$F$1000,Loc!A176)</f>
        <v>0</v>
      </c>
      <c r="X176" s="7">
        <f>SUMIFS(Nhap!$I$5:$I$1000,Nhap!$E$5:$E$1000,DATE(Thang!$E$4,Thang!$C$4,Loc!$X$2),Nhap!$F$5:$F$1000,Loc!A176)</f>
        <v>0</v>
      </c>
      <c r="Y176" s="7">
        <f>SUMIFS(Nhap!$I$5:$I$1000,Nhap!$E$5:$E$1000,DATE(Thang!$E$4,Thang!$C$4,Loc!$Y$2),Nhap!$F$5:$F$1000,Loc!A176)</f>
        <v>0</v>
      </c>
      <c r="Z176" s="7">
        <f>SUMIFS(Nhap!$I$5:$I$1000,Nhap!$E$5:$E$1000,DATE(Thang!$E$4,Thang!$C$4,Loc!$Z$2),Nhap!$F$5:$F$1000,Loc!A176)</f>
        <v>0</v>
      </c>
      <c r="AA176" s="7">
        <f>SUMIFS(Nhap!$I$5:$I$1000,Nhap!$E$5:$E$1000,DATE(Thang!$E$4,Thang!$C$4,Loc!$AA$2),Nhap!$F$5:$F$1000,Loc!A176)</f>
        <v>0</v>
      </c>
      <c r="AB176" s="7">
        <f>SUMIFS(Nhap!$I$5:$I$1000,Nhap!$E$5:$E$1000,DATE(Thang!$E$4,Thang!$C$4,Loc!$AB$2),Nhap!$F$5:$F$1000,Loc!A176)</f>
        <v>0</v>
      </c>
      <c r="AC176" s="7">
        <f>SUMIFS(Nhap!$I$5:$I$1000,Nhap!$E$5:$E$1000,DATE(Thang!$E$4,Thang!$C$4,Loc!$AC$2),Nhap!$F$5:$F$1000,Loc!A176)</f>
        <v>0</v>
      </c>
      <c r="AD176" s="7">
        <f>SUMIFS(Nhap!$I$5:$I$1000,Nhap!$E$5:$E$1000,DATE(Thang!$E$4,Thang!$C$4,Loc!$AD$2),Nhap!$F$5:$F$1000,Loc!$A$5)</f>
        <v>0</v>
      </c>
      <c r="AE176" s="7">
        <f>SUMIFS(Nhap!$I$5:$I$1000,Nhap!$E$5:$E$1000,DATE(Thang!$E$4,Thang!$C$4,Loc!$AE$2),Nhap!$F$5:$F$1000,Loc!A176)</f>
        <v>0</v>
      </c>
      <c r="AF176" s="7">
        <f>SUMIFS(Nhap!$I$5:$I$1000,Nhap!$E$5:$E$1000,DATE(Thang!$E$4,Thang!$C$4,Loc!$AF$2),Nhap!$F$5:$F$1000,Loc!A176)</f>
        <v>0</v>
      </c>
      <c r="AG176" s="7">
        <f>SUMIFS(Nhap!$I$5:$I$1000,Nhap!$E$5:$E$1000,DATE(Thang!$E$4,Thang!$C$4,Loc!$AG$2),Nhap!$F$5:$F$1000,Loc!A176)</f>
        <v>0</v>
      </c>
      <c r="AH176" s="7">
        <f>SUMIFS(Nhap!$I$5:$I$1000,Nhap!$E$5:$E$1000,DATE(Thang!$E$4,Thang!$C$4,Loc!$AH$2),Nhap!$F$5:$F$1000,Loc!A176)</f>
        <v>0</v>
      </c>
      <c r="AI176" s="7">
        <f>SUMIFS(Nhap!$I$5:$I$1000,Nhap!$E$5:$E$1000,DATE(Thang!$E$4,Thang!$C$4,Loc!$AI$2),Nhap!$F$5:$F$1000,Loc!A176)</f>
        <v>0</v>
      </c>
      <c r="AJ176" s="7">
        <f>SUMIFS(Nhap!$I$5:$I$1000,Nhap!$E$5:$E$1000,DATE(Thang!$E$4,Thang!$C$4,Loc!$AJ$2),Nhap!$F$5:$F$1000,Loc!A176)</f>
        <v>0</v>
      </c>
      <c r="AK176" s="1">
        <f>SUMIFS(Xuat!$G$5:$G$1000,Xuat!$C$5:$C$1000,DATE(Thang!$E$4,Thang!$C$4,AK$2),Xuat!$D$5:$D$1000,Loc!$A176)</f>
        <v>0</v>
      </c>
      <c r="AL176" s="1">
        <f>SUMIFS(Xuat!$G$5:$G$1000,Xuat!$C$5:$C$1000,DATE(Thang!$E$4,Thang!$C$4,AL$2),Xuat!$D$5:$D$1000,Loc!$A176)</f>
        <v>0</v>
      </c>
      <c r="AM176" s="1">
        <f>SUMIFS(Xuat!$G$5:$G$1000,Xuat!$C$5:$C$1000,DATE(Thang!$E$4,Thang!$C$4,AM$2),Xuat!$D$5:$D$1000,Loc!$A176)</f>
        <v>0</v>
      </c>
      <c r="AN176" s="1">
        <f>SUMIFS(Xuat!$G$5:$G$1000,Xuat!$C$5:$C$1000,DATE(Thang!$E$4,Thang!$C$4,AN$2),Xuat!$D$5:$D$1000,Loc!$A176)</f>
        <v>0</v>
      </c>
      <c r="AO176" s="1">
        <f>SUMIFS(Xuat!$G$5:$G$1000,Xuat!$C$5:$C$1000,DATE(Thang!$E$4,Thang!$C$4,AO$2),Xuat!$D$5:$D$1000,Loc!$A176)</f>
        <v>0</v>
      </c>
      <c r="AP176" s="1">
        <f>SUMIFS(Xuat!$G$5:$G$1000,Xuat!$C$5:$C$1000,DATE(Thang!$E$4,Thang!$C$4,AP$2),Xuat!$D$5:$D$1000,Loc!$A176)</f>
        <v>0</v>
      </c>
      <c r="AQ176" s="1">
        <f>SUMIFS(Xuat!$G$5:$G$1000,Xuat!$C$5:$C$1000,DATE(Thang!$E$4,Thang!$C$4,AQ$2),Xuat!$D$5:$D$1000,Loc!$A176)</f>
        <v>0</v>
      </c>
      <c r="AR176" s="1">
        <f>SUMIFS(Xuat!$G$5:$G$1000,Xuat!$C$5:$C$1000,DATE(Thang!$E$4,Thang!$C$4,AR$2),Xuat!$D$5:$D$1000,Loc!$A176)</f>
        <v>0</v>
      </c>
      <c r="AS176" s="1">
        <f>SUMIFS(Xuat!$G$5:$G$1000,Xuat!$C$5:$C$1000,DATE(Thang!$E$4,Thang!$C$4,AS$2),Xuat!$D$5:$D$1000,Loc!$A176)</f>
        <v>0</v>
      </c>
      <c r="AT176" s="1">
        <f>SUMIFS(Xuat!$G$5:$G$1000,Xuat!$C$5:$C$1000,DATE(Thang!$E$4,Thang!$C$4,AT$2),Xuat!$D$5:$D$1000,Loc!$A176)</f>
        <v>0</v>
      </c>
      <c r="AU176" s="1">
        <f>SUMIFS(Xuat!$G$5:$G$1000,Xuat!$C$5:$C$1000,DATE(Thang!$E$4,Thang!$C$4,AU$2),Xuat!$D$5:$D$1000,Loc!$A176)</f>
        <v>0</v>
      </c>
      <c r="AV176" s="1">
        <f>SUMIFS(Xuat!$G$5:$G$1000,Xuat!$C$5:$C$1000,DATE(Thang!$E$4,Thang!$C$4,AV$2),Xuat!$D$5:$D$1000,Loc!$A176)</f>
        <v>0</v>
      </c>
      <c r="AW176" s="1">
        <f>SUMIFS(Xuat!$G$5:$G$1000,Xuat!$C$5:$C$1000,DATE(Thang!$E$4,Thang!$C$4,AW$2),Xuat!$D$5:$D$1000,Loc!$A176)</f>
        <v>0</v>
      </c>
      <c r="AX176" s="1">
        <f>SUMIFS(Xuat!$G$5:$G$1000,Xuat!$C$5:$C$1000,DATE(Thang!$E$4,Thang!$C$4,AX$2),Xuat!$D$5:$D$1000,Loc!$A176)</f>
        <v>0</v>
      </c>
      <c r="AY176" s="1">
        <f>SUMIFS(Xuat!$G$5:$G$1000,Xuat!$C$5:$C$1000,DATE(Thang!$E$4,Thang!$C$4,AY$2),Xuat!$D$5:$D$1000,Loc!$A176)</f>
        <v>0</v>
      </c>
      <c r="AZ176" s="1">
        <f>SUMIFS(Xuat!$G$5:$G$1000,Xuat!$C$5:$C$1000,DATE(Thang!$E$4,Thang!$C$4,AZ$2),Xuat!$D$5:$D$1000,Loc!$A176)</f>
        <v>0</v>
      </c>
      <c r="BA176" s="1">
        <f>SUMIFS(Xuat!$G$5:$G$1000,Xuat!$C$5:$C$1000,DATE(Thang!$E$4,Thang!$C$4,BA$2),Xuat!$D$5:$D$1000,Loc!$A176)</f>
        <v>0</v>
      </c>
      <c r="BB176" s="1">
        <f>SUMIFS(Xuat!$G$5:$G$1000,Xuat!$C$5:$C$1000,DATE(Thang!$E$4,Thang!$C$4,BB$2),Xuat!$D$5:$D$1000,Loc!$A176)</f>
        <v>0</v>
      </c>
      <c r="BC176" s="1">
        <f>SUMIFS(Xuat!$G$5:$G$1000,Xuat!$C$5:$C$1000,DATE(Thang!$E$4,Thang!$C$4,BC$2),Xuat!$D$5:$D$1000,Loc!$A176)</f>
        <v>0</v>
      </c>
      <c r="BD176" s="1">
        <f>SUMIFS(Xuat!$G$5:$G$1000,Xuat!$C$5:$C$1000,DATE(Thang!$E$4,Thang!$C$4,BD$2),Xuat!$D$5:$D$1000,Loc!$A176)</f>
        <v>0</v>
      </c>
      <c r="BE176" s="1">
        <f>SUMIFS(Xuat!$G$5:$G$1000,Xuat!$C$5:$C$1000,DATE(Thang!$E$4,Thang!$C$4,BE$2),Xuat!$D$5:$D$1000,Loc!$A176)</f>
        <v>0</v>
      </c>
      <c r="BF176" s="1">
        <f>SUMIFS(Xuat!$G$5:$G$1000,Xuat!$C$5:$C$1000,DATE(Thang!$E$4,Thang!$C$4,BF$2),Xuat!$D$5:$D$1000,Loc!$A176)</f>
        <v>0</v>
      </c>
      <c r="BG176" s="1">
        <f>SUMIFS(Xuat!$G$5:$G$1000,Xuat!$C$5:$C$1000,DATE(Thang!$E$4,Thang!$C$4,BG$2),Xuat!$D$5:$D$1000,Loc!$A176)</f>
        <v>0</v>
      </c>
      <c r="BH176" s="1">
        <f>SUMIFS(Xuat!$G$5:$G$1000,Xuat!$C$5:$C$1000,DATE(Thang!$E$4,Thang!$C$4,BH$2),Xuat!$D$5:$D$1000,Loc!$A176)</f>
        <v>0</v>
      </c>
      <c r="BI176" s="1">
        <f>SUMIFS(Xuat!$G$5:$G$1000,Xuat!$C$5:$C$1000,DATE(Thang!$E$4,Thang!$C$4,BI$2),Xuat!$D$5:$D$1000,Loc!$A176)</f>
        <v>0</v>
      </c>
      <c r="BJ176" s="1">
        <f>SUMIFS(Xuat!$G$5:$G$1000,Xuat!$C$5:$C$1000,DATE(Thang!$E$4,Thang!$C$4,BJ$2),Xuat!$D$5:$D$1000,Loc!$A176)</f>
        <v>0</v>
      </c>
      <c r="BK176" s="1">
        <f>SUMIFS(Xuat!$G$5:$G$1000,Xuat!$C$5:$C$1000,DATE(Thang!$E$4,Thang!$C$4,BK$2),Xuat!$D$5:$D$1000,Loc!$A176)</f>
        <v>0</v>
      </c>
      <c r="BL176" s="1">
        <f>SUMIFS(Xuat!$G$5:$G$1000,Xuat!$C$5:$C$1000,DATE(Thang!$E$4,Thang!$C$4,BL$2),Xuat!$D$5:$D$1000,Loc!$A176)</f>
        <v>0</v>
      </c>
      <c r="BM176" s="1">
        <f>SUMIFS(Xuat!$G$5:$G$1000,Xuat!$C$5:$C$1000,DATE(Thang!$E$4,Thang!$C$4,BM$2),Xuat!$D$5:$D$1000,Loc!$A176)</f>
        <v>0</v>
      </c>
      <c r="BN176" s="1">
        <f>SUMIFS(Xuat!$G$5:$G$1000,Xuat!$C$5:$C$1000,DATE(Thang!$E$4,Thang!$C$4,BN$2),Xuat!$D$5:$D$1000,Loc!$A176)</f>
        <v>0</v>
      </c>
      <c r="BO176" s="1">
        <f>SUMIFS(Xuat!$G$5:$G$1000,Xuat!$C$5:$C$1000,DATE(Thang!$E$4,Thang!$C$4,BO$2),Xuat!$D$5:$D$1000,Loc!$A176)</f>
        <v>0</v>
      </c>
    </row>
    <row r="177" spans="1:67" x14ac:dyDescent="0.2">
      <c r="A177" s="2">
        <f>DM!C177</f>
        <v>0</v>
      </c>
      <c r="B177" s="3">
        <f>VLOOKUP(A177,Tondau!$B$5:$F$500,3,0)</f>
        <v>0</v>
      </c>
      <c r="C177" s="3">
        <f t="shared" si="8"/>
        <v>0</v>
      </c>
      <c r="D177" s="3">
        <f t="shared" si="9"/>
        <v>0</v>
      </c>
      <c r="E177" s="3">
        <f t="shared" si="10"/>
        <v>0</v>
      </c>
      <c r="F177" s="7">
        <f>SUMIFS(Nhap!$I$5:$I$1000,Nhap!$E$5:$E$1000,DATE(Thang!$E$4,Thang!$C$4,Loc!$F$2),Nhap!$F$5:$F$1000,Loc!A177)</f>
        <v>0</v>
      </c>
      <c r="G177" s="7">
        <f>SUMIFS(Nhap!$I$5:$I$1000,Nhap!$E$5:$E$1000,DATE(Thang!$E$4,Thang!$C$4,Loc!$G$2),Nhap!$F$5:$F$1000,Loc!A177)</f>
        <v>0</v>
      </c>
      <c r="H177" s="7">
        <f>SUMIFS(Nhap!$I$5:$I$1000,Nhap!$E$5:$E$1000,DATE(Thang!$E$4,Thang!$C$4,Loc!$H$2),Nhap!$F$5:$F$1000,Loc!A177)</f>
        <v>0</v>
      </c>
      <c r="I177" s="7">
        <f>SUMIFS(Nhap!$I$5:$I$1000,Nhap!$E$5:$E$1000,DATE(Thang!$E$4,Thang!$C$4,Loc!$I$2),Nhap!$F$5:$F$1000,Loc!A177)</f>
        <v>0</v>
      </c>
      <c r="J177" s="7">
        <f>SUMIFS(Nhap!$I$5:$I$1000,Nhap!$E$5:$E$1000,DATE(Thang!$E$4,Thang!$C$4,Loc!$J$2),Nhap!$F$5:$F$1000,Loc!A177)</f>
        <v>0</v>
      </c>
      <c r="K177" s="7">
        <f>SUMIFS(Nhap!$I$5:$I$1000,Nhap!$E$5:$E$1000,DATE(Thang!$E$4,Thang!$C$4,Loc!$K$2),Nhap!$F$5:$F$1000,Loc!A177)</f>
        <v>0</v>
      </c>
      <c r="L177" s="7">
        <f>SUMIFS(Nhap!$I$5:$I$1000,Nhap!$E$5:$E$1000,DATE(Thang!$E$4,Thang!$C$4,Loc!$L$2),Nhap!$F$5:$F$1000,Loc!A177)</f>
        <v>0</v>
      </c>
      <c r="M177" s="7">
        <f>SUMIFS(Nhap!$I$5:$I$1000,Nhap!$E$5:$E$1000,DATE(Thang!$E$4,Thang!$C$4,Loc!$M$2),Nhap!$F$5:$F$1000,Loc!A177)</f>
        <v>0</v>
      </c>
      <c r="N177" s="7">
        <f>SUMIFS(Nhap!$I$5:$I$1000,Nhap!$E$5:$E$1000,DATE(Thang!$E$4,Thang!$C$4,Loc!$N$2),Nhap!$F$5:$F$1000,Loc!A177)</f>
        <v>0</v>
      </c>
      <c r="O177" s="7">
        <f>SUMIFS(Nhap!$I$5:$I$1000,Nhap!$E$5:$E$1000,DATE(Thang!$E$4,Thang!$C$4,Loc!$O$2),Nhap!$F$5:$F$1000,Loc!A177)</f>
        <v>0</v>
      </c>
      <c r="P177" s="7">
        <f>SUMIFS(Nhap!$I$5:$I$1000,Nhap!$E$5:$E$1000,DATE(Thang!$E$4,Thang!$C$4,Loc!$P$2),Nhap!$F$5:$F$1000,Loc!A177)</f>
        <v>0</v>
      </c>
      <c r="Q177" s="7">
        <f>SUMIFS(Nhap!$I$5:$I$1000,Nhap!$E$5:$E$1000,DATE(Thang!$E$4,Thang!$C$4,Loc!$Q$2),Nhap!$F$5:$F$1000,Loc!A177)</f>
        <v>0</v>
      </c>
      <c r="R177" s="7">
        <f>SUMIFS(Nhap!$I$5:$I$1000,Nhap!$E$5:$E$1000,DATE(Thang!$E$4,Thang!$C$4,Loc!$R$2),Nhap!$F$5:$F$1000,Loc!A177)</f>
        <v>0</v>
      </c>
      <c r="S177" s="7">
        <f>SUMIFS(Nhap!$I$5:$I$1000,Nhap!$E$5:$E$1000,DATE(Thang!$E$4,Thang!$C$4,Loc!$S$2),Nhap!$F$5:$F$1000,Loc!A177)</f>
        <v>0</v>
      </c>
      <c r="T177" s="7">
        <f>SUMIFS(Nhap!$I$5:$I$1000,Nhap!$E$5:$E$1000,DATE(Thang!$E$4,Thang!$C$4,Loc!$T$2),Nhap!$F$5:$F$1000,Loc!A177)</f>
        <v>0</v>
      </c>
      <c r="U177" s="7">
        <f>SUMIFS(Nhap!$I$5:$I$1000,Nhap!$E$5:$E$1000,DATE(Thang!$E$4,Thang!$C$4,Loc!$U$2),Nhap!$F$5:$F$1000,Loc!A177)</f>
        <v>0</v>
      </c>
      <c r="V177" s="7">
        <f>SUMIFS(Nhap!$I$5:$I$1000,Nhap!$E$5:$E$1000,DATE(Thang!$E$4,Thang!$C$4,Loc!$V$2),Nhap!$F$5:$F$1000,Loc!A177)</f>
        <v>0</v>
      </c>
      <c r="W177" s="7">
        <f>SUMIFS(Nhap!$I$5:$I$1000,Nhap!$E$5:$E$1000,DATE(Thang!$E$4,Thang!$C$4,Loc!$W$2),Nhap!$F$5:$F$1000,Loc!A177)</f>
        <v>0</v>
      </c>
      <c r="X177" s="7">
        <f>SUMIFS(Nhap!$I$5:$I$1000,Nhap!$E$5:$E$1000,DATE(Thang!$E$4,Thang!$C$4,Loc!$X$2),Nhap!$F$5:$F$1000,Loc!A177)</f>
        <v>0</v>
      </c>
      <c r="Y177" s="7">
        <f>SUMIFS(Nhap!$I$5:$I$1000,Nhap!$E$5:$E$1000,DATE(Thang!$E$4,Thang!$C$4,Loc!$Y$2),Nhap!$F$5:$F$1000,Loc!A177)</f>
        <v>0</v>
      </c>
      <c r="Z177" s="7">
        <f>SUMIFS(Nhap!$I$5:$I$1000,Nhap!$E$5:$E$1000,DATE(Thang!$E$4,Thang!$C$4,Loc!$Z$2),Nhap!$F$5:$F$1000,Loc!A177)</f>
        <v>0</v>
      </c>
      <c r="AA177" s="7">
        <f>SUMIFS(Nhap!$I$5:$I$1000,Nhap!$E$5:$E$1000,DATE(Thang!$E$4,Thang!$C$4,Loc!$AA$2),Nhap!$F$5:$F$1000,Loc!A177)</f>
        <v>0</v>
      </c>
      <c r="AB177" s="7">
        <f>SUMIFS(Nhap!$I$5:$I$1000,Nhap!$E$5:$E$1000,DATE(Thang!$E$4,Thang!$C$4,Loc!$AB$2),Nhap!$F$5:$F$1000,Loc!A177)</f>
        <v>0</v>
      </c>
      <c r="AC177" s="7">
        <f>SUMIFS(Nhap!$I$5:$I$1000,Nhap!$E$5:$E$1000,DATE(Thang!$E$4,Thang!$C$4,Loc!$AC$2),Nhap!$F$5:$F$1000,Loc!A177)</f>
        <v>0</v>
      </c>
      <c r="AD177" s="7">
        <f>SUMIFS(Nhap!$I$5:$I$1000,Nhap!$E$5:$E$1000,DATE(Thang!$E$4,Thang!$C$4,Loc!$AD$2),Nhap!$F$5:$F$1000,Loc!$A$5)</f>
        <v>0</v>
      </c>
      <c r="AE177" s="7">
        <f>SUMIFS(Nhap!$I$5:$I$1000,Nhap!$E$5:$E$1000,DATE(Thang!$E$4,Thang!$C$4,Loc!$AE$2),Nhap!$F$5:$F$1000,Loc!A177)</f>
        <v>0</v>
      </c>
      <c r="AF177" s="7">
        <f>SUMIFS(Nhap!$I$5:$I$1000,Nhap!$E$5:$E$1000,DATE(Thang!$E$4,Thang!$C$4,Loc!$AF$2),Nhap!$F$5:$F$1000,Loc!A177)</f>
        <v>0</v>
      </c>
      <c r="AG177" s="7">
        <f>SUMIFS(Nhap!$I$5:$I$1000,Nhap!$E$5:$E$1000,DATE(Thang!$E$4,Thang!$C$4,Loc!$AG$2),Nhap!$F$5:$F$1000,Loc!A177)</f>
        <v>0</v>
      </c>
      <c r="AH177" s="7">
        <f>SUMIFS(Nhap!$I$5:$I$1000,Nhap!$E$5:$E$1000,DATE(Thang!$E$4,Thang!$C$4,Loc!$AH$2),Nhap!$F$5:$F$1000,Loc!A177)</f>
        <v>0</v>
      </c>
      <c r="AI177" s="7">
        <f>SUMIFS(Nhap!$I$5:$I$1000,Nhap!$E$5:$E$1000,DATE(Thang!$E$4,Thang!$C$4,Loc!$AI$2),Nhap!$F$5:$F$1000,Loc!A177)</f>
        <v>0</v>
      </c>
      <c r="AJ177" s="7">
        <f>SUMIFS(Nhap!$I$5:$I$1000,Nhap!$E$5:$E$1000,DATE(Thang!$E$4,Thang!$C$4,Loc!$AJ$2),Nhap!$F$5:$F$1000,Loc!A177)</f>
        <v>0</v>
      </c>
      <c r="AK177" s="1">
        <f>SUMIFS(Xuat!$G$5:$G$1000,Xuat!$C$5:$C$1000,DATE(Thang!$E$4,Thang!$C$4,AK$2),Xuat!$D$5:$D$1000,Loc!$A177)</f>
        <v>0</v>
      </c>
      <c r="AL177" s="1">
        <f>SUMIFS(Xuat!$G$5:$G$1000,Xuat!$C$5:$C$1000,DATE(Thang!$E$4,Thang!$C$4,AL$2),Xuat!$D$5:$D$1000,Loc!$A177)</f>
        <v>0</v>
      </c>
      <c r="AM177" s="1">
        <f>SUMIFS(Xuat!$G$5:$G$1000,Xuat!$C$5:$C$1000,DATE(Thang!$E$4,Thang!$C$4,AM$2),Xuat!$D$5:$D$1000,Loc!$A177)</f>
        <v>0</v>
      </c>
      <c r="AN177" s="1">
        <f>SUMIFS(Xuat!$G$5:$G$1000,Xuat!$C$5:$C$1000,DATE(Thang!$E$4,Thang!$C$4,AN$2),Xuat!$D$5:$D$1000,Loc!$A177)</f>
        <v>0</v>
      </c>
      <c r="AO177" s="1">
        <f>SUMIFS(Xuat!$G$5:$G$1000,Xuat!$C$5:$C$1000,DATE(Thang!$E$4,Thang!$C$4,AO$2),Xuat!$D$5:$D$1000,Loc!$A177)</f>
        <v>0</v>
      </c>
      <c r="AP177" s="1">
        <f>SUMIFS(Xuat!$G$5:$G$1000,Xuat!$C$5:$C$1000,DATE(Thang!$E$4,Thang!$C$4,AP$2),Xuat!$D$5:$D$1000,Loc!$A177)</f>
        <v>0</v>
      </c>
      <c r="AQ177" s="1">
        <f>SUMIFS(Xuat!$G$5:$G$1000,Xuat!$C$5:$C$1000,DATE(Thang!$E$4,Thang!$C$4,AQ$2),Xuat!$D$5:$D$1000,Loc!$A177)</f>
        <v>0</v>
      </c>
      <c r="AR177" s="1">
        <f>SUMIFS(Xuat!$G$5:$G$1000,Xuat!$C$5:$C$1000,DATE(Thang!$E$4,Thang!$C$4,AR$2),Xuat!$D$5:$D$1000,Loc!$A177)</f>
        <v>0</v>
      </c>
      <c r="AS177" s="1">
        <f>SUMIFS(Xuat!$G$5:$G$1000,Xuat!$C$5:$C$1000,DATE(Thang!$E$4,Thang!$C$4,AS$2),Xuat!$D$5:$D$1000,Loc!$A177)</f>
        <v>0</v>
      </c>
      <c r="AT177" s="1">
        <f>SUMIFS(Xuat!$G$5:$G$1000,Xuat!$C$5:$C$1000,DATE(Thang!$E$4,Thang!$C$4,AT$2),Xuat!$D$5:$D$1000,Loc!$A177)</f>
        <v>0</v>
      </c>
      <c r="AU177" s="1">
        <f>SUMIFS(Xuat!$G$5:$G$1000,Xuat!$C$5:$C$1000,DATE(Thang!$E$4,Thang!$C$4,AU$2),Xuat!$D$5:$D$1000,Loc!$A177)</f>
        <v>0</v>
      </c>
      <c r="AV177" s="1">
        <f>SUMIFS(Xuat!$G$5:$G$1000,Xuat!$C$5:$C$1000,DATE(Thang!$E$4,Thang!$C$4,AV$2),Xuat!$D$5:$D$1000,Loc!$A177)</f>
        <v>0</v>
      </c>
      <c r="AW177" s="1">
        <f>SUMIFS(Xuat!$G$5:$G$1000,Xuat!$C$5:$C$1000,DATE(Thang!$E$4,Thang!$C$4,AW$2),Xuat!$D$5:$D$1000,Loc!$A177)</f>
        <v>0</v>
      </c>
      <c r="AX177" s="1">
        <f>SUMIFS(Xuat!$G$5:$G$1000,Xuat!$C$5:$C$1000,DATE(Thang!$E$4,Thang!$C$4,AX$2),Xuat!$D$5:$D$1000,Loc!$A177)</f>
        <v>0</v>
      </c>
      <c r="AY177" s="1">
        <f>SUMIFS(Xuat!$G$5:$G$1000,Xuat!$C$5:$C$1000,DATE(Thang!$E$4,Thang!$C$4,AY$2),Xuat!$D$5:$D$1000,Loc!$A177)</f>
        <v>0</v>
      </c>
      <c r="AZ177" s="1">
        <f>SUMIFS(Xuat!$G$5:$G$1000,Xuat!$C$5:$C$1000,DATE(Thang!$E$4,Thang!$C$4,AZ$2),Xuat!$D$5:$D$1000,Loc!$A177)</f>
        <v>0</v>
      </c>
      <c r="BA177" s="1">
        <f>SUMIFS(Xuat!$G$5:$G$1000,Xuat!$C$5:$C$1000,DATE(Thang!$E$4,Thang!$C$4,BA$2),Xuat!$D$5:$D$1000,Loc!$A177)</f>
        <v>0</v>
      </c>
      <c r="BB177" s="1">
        <f>SUMIFS(Xuat!$G$5:$G$1000,Xuat!$C$5:$C$1000,DATE(Thang!$E$4,Thang!$C$4,BB$2),Xuat!$D$5:$D$1000,Loc!$A177)</f>
        <v>0</v>
      </c>
      <c r="BC177" s="1">
        <f>SUMIFS(Xuat!$G$5:$G$1000,Xuat!$C$5:$C$1000,DATE(Thang!$E$4,Thang!$C$4,BC$2),Xuat!$D$5:$D$1000,Loc!$A177)</f>
        <v>0</v>
      </c>
      <c r="BD177" s="1">
        <f>SUMIFS(Xuat!$G$5:$G$1000,Xuat!$C$5:$C$1000,DATE(Thang!$E$4,Thang!$C$4,BD$2),Xuat!$D$5:$D$1000,Loc!$A177)</f>
        <v>0</v>
      </c>
      <c r="BE177" s="1">
        <f>SUMIFS(Xuat!$G$5:$G$1000,Xuat!$C$5:$C$1000,DATE(Thang!$E$4,Thang!$C$4,BE$2),Xuat!$D$5:$D$1000,Loc!$A177)</f>
        <v>0</v>
      </c>
      <c r="BF177" s="1">
        <f>SUMIFS(Xuat!$G$5:$G$1000,Xuat!$C$5:$C$1000,DATE(Thang!$E$4,Thang!$C$4,BF$2),Xuat!$D$5:$D$1000,Loc!$A177)</f>
        <v>0</v>
      </c>
      <c r="BG177" s="1">
        <f>SUMIFS(Xuat!$G$5:$G$1000,Xuat!$C$5:$C$1000,DATE(Thang!$E$4,Thang!$C$4,BG$2),Xuat!$D$5:$D$1000,Loc!$A177)</f>
        <v>0</v>
      </c>
      <c r="BH177" s="1">
        <f>SUMIFS(Xuat!$G$5:$G$1000,Xuat!$C$5:$C$1000,DATE(Thang!$E$4,Thang!$C$4,BH$2),Xuat!$D$5:$D$1000,Loc!$A177)</f>
        <v>0</v>
      </c>
      <c r="BI177" s="1">
        <f>SUMIFS(Xuat!$G$5:$G$1000,Xuat!$C$5:$C$1000,DATE(Thang!$E$4,Thang!$C$4,BI$2),Xuat!$D$5:$D$1000,Loc!$A177)</f>
        <v>0</v>
      </c>
      <c r="BJ177" s="1">
        <f>SUMIFS(Xuat!$G$5:$G$1000,Xuat!$C$5:$C$1000,DATE(Thang!$E$4,Thang!$C$4,BJ$2),Xuat!$D$5:$D$1000,Loc!$A177)</f>
        <v>0</v>
      </c>
      <c r="BK177" s="1">
        <f>SUMIFS(Xuat!$G$5:$G$1000,Xuat!$C$5:$C$1000,DATE(Thang!$E$4,Thang!$C$4,BK$2),Xuat!$D$5:$D$1000,Loc!$A177)</f>
        <v>0</v>
      </c>
      <c r="BL177" s="1">
        <f>SUMIFS(Xuat!$G$5:$G$1000,Xuat!$C$5:$C$1000,DATE(Thang!$E$4,Thang!$C$4,BL$2),Xuat!$D$5:$D$1000,Loc!$A177)</f>
        <v>0</v>
      </c>
      <c r="BM177" s="1">
        <f>SUMIFS(Xuat!$G$5:$G$1000,Xuat!$C$5:$C$1000,DATE(Thang!$E$4,Thang!$C$4,BM$2),Xuat!$D$5:$D$1000,Loc!$A177)</f>
        <v>0</v>
      </c>
      <c r="BN177" s="1">
        <f>SUMIFS(Xuat!$G$5:$G$1000,Xuat!$C$5:$C$1000,DATE(Thang!$E$4,Thang!$C$4,BN$2),Xuat!$D$5:$D$1000,Loc!$A177)</f>
        <v>0</v>
      </c>
      <c r="BO177" s="1">
        <f>SUMIFS(Xuat!$G$5:$G$1000,Xuat!$C$5:$C$1000,DATE(Thang!$E$4,Thang!$C$4,BO$2),Xuat!$D$5:$D$1000,Loc!$A177)</f>
        <v>0</v>
      </c>
    </row>
    <row r="178" spans="1:67" x14ac:dyDescent="0.2">
      <c r="A178" s="2">
        <f>DM!C178</f>
        <v>0</v>
      </c>
      <c r="B178" s="3">
        <f>VLOOKUP(A178,Tondau!$B$5:$F$500,3,0)</f>
        <v>0</v>
      </c>
      <c r="C178" s="3">
        <f t="shared" si="8"/>
        <v>0</v>
      </c>
      <c r="D178" s="3">
        <f t="shared" si="9"/>
        <v>0</v>
      </c>
      <c r="E178" s="3">
        <f t="shared" si="10"/>
        <v>0</v>
      </c>
      <c r="F178" s="7">
        <f>SUMIFS(Nhap!$I$5:$I$1000,Nhap!$E$5:$E$1000,DATE(Thang!$E$4,Thang!$C$4,Loc!$F$2),Nhap!$F$5:$F$1000,Loc!A178)</f>
        <v>0</v>
      </c>
      <c r="G178" s="7">
        <f>SUMIFS(Nhap!$I$5:$I$1000,Nhap!$E$5:$E$1000,DATE(Thang!$E$4,Thang!$C$4,Loc!$G$2),Nhap!$F$5:$F$1000,Loc!A178)</f>
        <v>0</v>
      </c>
      <c r="H178" s="7">
        <f>SUMIFS(Nhap!$I$5:$I$1000,Nhap!$E$5:$E$1000,DATE(Thang!$E$4,Thang!$C$4,Loc!$H$2),Nhap!$F$5:$F$1000,Loc!A178)</f>
        <v>0</v>
      </c>
      <c r="I178" s="7">
        <f>SUMIFS(Nhap!$I$5:$I$1000,Nhap!$E$5:$E$1000,DATE(Thang!$E$4,Thang!$C$4,Loc!$I$2),Nhap!$F$5:$F$1000,Loc!A178)</f>
        <v>0</v>
      </c>
      <c r="J178" s="7">
        <f>SUMIFS(Nhap!$I$5:$I$1000,Nhap!$E$5:$E$1000,DATE(Thang!$E$4,Thang!$C$4,Loc!$J$2),Nhap!$F$5:$F$1000,Loc!A178)</f>
        <v>0</v>
      </c>
      <c r="K178" s="7">
        <f>SUMIFS(Nhap!$I$5:$I$1000,Nhap!$E$5:$E$1000,DATE(Thang!$E$4,Thang!$C$4,Loc!$K$2),Nhap!$F$5:$F$1000,Loc!A178)</f>
        <v>0</v>
      </c>
      <c r="L178" s="7">
        <f>SUMIFS(Nhap!$I$5:$I$1000,Nhap!$E$5:$E$1000,DATE(Thang!$E$4,Thang!$C$4,Loc!$L$2),Nhap!$F$5:$F$1000,Loc!A178)</f>
        <v>0</v>
      </c>
      <c r="M178" s="7">
        <f>SUMIFS(Nhap!$I$5:$I$1000,Nhap!$E$5:$E$1000,DATE(Thang!$E$4,Thang!$C$4,Loc!$M$2),Nhap!$F$5:$F$1000,Loc!A178)</f>
        <v>0</v>
      </c>
      <c r="N178" s="7">
        <f>SUMIFS(Nhap!$I$5:$I$1000,Nhap!$E$5:$E$1000,DATE(Thang!$E$4,Thang!$C$4,Loc!$N$2),Nhap!$F$5:$F$1000,Loc!A178)</f>
        <v>0</v>
      </c>
      <c r="O178" s="7">
        <f>SUMIFS(Nhap!$I$5:$I$1000,Nhap!$E$5:$E$1000,DATE(Thang!$E$4,Thang!$C$4,Loc!$O$2),Nhap!$F$5:$F$1000,Loc!A178)</f>
        <v>0</v>
      </c>
      <c r="P178" s="7">
        <f>SUMIFS(Nhap!$I$5:$I$1000,Nhap!$E$5:$E$1000,DATE(Thang!$E$4,Thang!$C$4,Loc!$P$2),Nhap!$F$5:$F$1000,Loc!A178)</f>
        <v>0</v>
      </c>
      <c r="Q178" s="7">
        <f>SUMIFS(Nhap!$I$5:$I$1000,Nhap!$E$5:$E$1000,DATE(Thang!$E$4,Thang!$C$4,Loc!$Q$2),Nhap!$F$5:$F$1000,Loc!A178)</f>
        <v>0</v>
      </c>
      <c r="R178" s="7">
        <f>SUMIFS(Nhap!$I$5:$I$1000,Nhap!$E$5:$E$1000,DATE(Thang!$E$4,Thang!$C$4,Loc!$R$2),Nhap!$F$5:$F$1000,Loc!A178)</f>
        <v>0</v>
      </c>
      <c r="S178" s="7">
        <f>SUMIFS(Nhap!$I$5:$I$1000,Nhap!$E$5:$E$1000,DATE(Thang!$E$4,Thang!$C$4,Loc!$S$2),Nhap!$F$5:$F$1000,Loc!A178)</f>
        <v>0</v>
      </c>
      <c r="T178" s="7">
        <f>SUMIFS(Nhap!$I$5:$I$1000,Nhap!$E$5:$E$1000,DATE(Thang!$E$4,Thang!$C$4,Loc!$T$2),Nhap!$F$5:$F$1000,Loc!A178)</f>
        <v>0</v>
      </c>
      <c r="U178" s="7">
        <f>SUMIFS(Nhap!$I$5:$I$1000,Nhap!$E$5:$E$1000,DATE(Thang!$E$4,Thang!$C$4,Loc!$U$2),Nhap!$F$5:$F$1000,Loc!A178)</f>
        <v>0</v>
      </c>
      <c r="V178" s="7">
        <f>SUMIFS(Nhap!$I$5:$I$1000,Nhap!$E$5:$E$1000,DATE(Thang!$E$4,Thang!$C$4,Loc!$V$2),Nhap!$F$5:$F$1000,Loc!A178)</f>
        <v>0</v>
      </c>
      <c r="W178" s="7">
        <f>SUMIFS(Nhap!$I$5:$I$1000,Nhap!$E$5:$E$1000,DATE(Thang!$E$4,Thang!$C$4,Loc!$W$2),Nhap!$F$5:$F$1000,Loc!A178)</f>
        <v>0</v>
      </c>
      <c r="X178" s="7">
        <f>SUMIFS(Nhap!$I$5:$I$1000,Nhap!$E$5:$E$1000,DATE(Thang!$E$4,Thang!$C$4,Loc!$X$2),Nhap!$F$5:$F$1000,Loc!A178)</f>
        <v>0</v>
      </c>
      <c r="Y178" s="7">
        <f>SUMIFS(Nhap!$I$5:$I$1000,Nhap!$E$5:$E$1000,DATE(Thang!$E$4,Thang!$C$4,Loc!$Y$2),Nhap!$F$5:$F$1000,Loc!A178)</f>
        <v>0</v>
      </c>
      <c r="Z178" s="7">
        <f>SUMIFS(Nhap!$I$5:$I$1000,Nhap!$E$5:$E$1000,DATE(Thang!$E$4,Thang!$C$4,Loc!$Z$2),Nhap!$F$5:$F$1000,Loc!A178)</f>
        <v>0</v>
      </c>
      <c r="AA178" s="7">
        <f>SUMIFS(Nhap!$I$5:$I$1000,Nhap!$E$5:$E$1000,DATE(Thang!$E$4,Thang!$C$4,Loc!$AA$2),Nhap!$F$5:$F$1000,Loc!A178)</f>
        <v>0</v>
      </c>
      <c r="AB178" s="7">
        <f>SUMIFS(Nhap!$I$5:$I$1000,Nhap!$E$5:$E$1000,DATE(Thang!$E$4,Thang!$C$4,Loc!$AB$2),Nhap!$F$5:$F$1000,Loc!A178)</f>
        <v>0</v>
      </c>
      <c r="AC178" s="7">
        <f>SUMIFS(Nhap!$I$5:$I$1000,Nhap!$E$5:$E$1000,DATE(Thang!$E$4,Thang!$C$4,Loc!$AC$2),Nhap!$F$5:$F$1000,Loc!A178)</f>
        <v>0</v>
      </c>
      <c r="AD178" s="7">
        <f>SUMIFS(Nhap!$I$5:$I$1000,Nhap!$E$5:$E$1000,DATE(Thang!$E$4,Thang!$C$4,Loc!$AD$2),Nhap!$F$5:$F$1000,Loc!$A$5)</f>
        <v>0</v>
      </c>
      <c r="AE178" s="7">
        <f>SUMIFS(Nhap!$I$5:$I$1000,Nhap!$E$5:$E$1000,DATE(Thang!$E$4,Thang!$C$4,Loc!$AE$2),Nhap!$F$5:$F$1000,Loc!A178)</f>
        <v>0</v>
      </c>
      <c r="AF178" s="7">
        <f>SUMIFS(Nhap!$I$5:$I$1000,Nhap!$E$5:$E$1000,DATE(Thang!$E$4,Thang!$C$4,Loc!$AF$2),Nhap!$F$5:$F$1000,Loc!A178)</f>
        <v>0</v>
      </c>
      <c r="AG178" s="7">
        <f>SUMIFS(Nhap!$I$5:$I$1000,Nhap!$E$5:$E$1000,DATE(Thang!$E$4,Thang!$C$4,Loc!$AG$2),Nhap!$F$5:$F$1000,Loc!A178)</f>
        <v>0</v>
      </c>
      <c r="AH178" s="7">
        <f>SUMIFS(Nhap!$I$5:$I$1000,Nhap!$E$5:$E$1000,DATE(Thang!$E$4,Thang!$C$4,Loc!$AH$2),Nhap!$F$5:$F$1000,Loc!A178)</f>
        <v>0</v>
      </c>
      <c r="AI178" s="7">
        <f>SUMIFS(Nhap!$I$5:$I$1000,Nhap!$E$5:$E$1000,DATE(Thang!$E$4,Thang!$C$4,Loc!$AI$2),Nhap!$F$5:$F$1000,Loc!A178)</f>
        <v>0</v>
      </c>
      <c r="AJ178" s="7">
        <f>SUMIFS(Nhap!$I$5:$I$1000,Nhap!$E$5:$E$1000,DATE(Thang!$E$4,Thang!$C$4,Loc!$AJ$2),Nhap!$F$5:$F$1000,Loc!A178)</f>
        <v>0</v>
      </c>
      <c r="AK178" s="1">
        <f>SUMIFS(Xuat!$G$5:$G$1000,Xuat!$C$5:$C$1000,DATE(Thang!$E$4,Thang!$C$4,AK$2),Xuat!$D$5:$D$1000,Loc!$A178)</f>
        <v>0</v>
      </c>
      <c r="AL178" s="1">
        <f>SUMIFS(Xuat!$G$5:$G$1000,Xuat!$C$5:$C$1000,DATE(Thang!$E$4,Thang!$C$4,AL$2),Xuat!$D$5:$D$1000,Loc!$A178)</f>
        <v>0</v>
      </c>
      <c r="AM178" s="1">
        <f>SUMIFS(Xuat!$G$5:$G$1000,Xuat!$C$5:$C$1000,DATE(Thang!$E$4,Thang!$C$4,AM$2),Xuat!$D$5:$D$1000,Loc!$A178)</f>
        <v>0</v>
      </c>
      <c r="AN178" s="1">
        <f>SUMIFS(Xuat!$G$5:$G$1000,Xuat!$C$5:$C$1000,DATE(Thang!$E$4,Thang!$C$4,AN$2),Xuat!$D$5:$D$1000,Loc!$A178)</f>
        <v>0</v>
      </c>
      <c r="AO178" s="1">
        <f>SUMIFS(Xuat!$G$5:$G$1000,Xuat!$C$5:$C$1000,DATE(Thang!$E$4,Thang!$C$4,AO$2),Xuat!$D$5:$D$1000,Loc!$A178)</f>
        <v>0</v>
      </c>
      <c r="AP178" s="1">
        <f>SUMIFS(Xuat!$G$5:$G$1000,Xuat!$C$5:$C$1000,DATE(Thang!$E$4,Thang!$C$4,AP$2),Xuat!$D$5:$D$1000,Loc!$A178)</f>
        <v>0</v>
      </c>
      <c r="AQ178" s="1">
        <f>SUMIFS(Xuat!$G$5:$G$1000,Xuat!$C$5:$C$1000,DATE(Thang!$E$4,Thang!$C$4,AQ$2),Xuat!$D$5:$D$1000,Loc!$A178)</f>
        <v>0</v>
      </c>
      <c r="AR178" s="1">
        <f>SUMIFS(Xuat!$G$5:$G$1000,Xuat!$C$5:$C$1000,DATE(Thang!$E$4,Thang!$C$4,AR$2),Xuat!$D$5:$D$1000,Loc!$A178)</f>
        <v>0</v>
      </c>
      <c r="AS178" s="1">
        <f>SUMIFS(Xuat!$G$5:$G$1000,Xuat!$C$5:$C$1000,DATE(Thang!$E$4,Thang!$C$4,AS$2),Xuat!$D$5:$D$1000,Loc!$A178)</f>
        <v>0</v>
      </c>
      <c r="AT178" s="1">
        <f>SUMIFS(Xuat!$G$5:$G$1000,Xuat!$C$5:$C$1000,DATE(Thang!$E$4,Thang!$C$4,AT$2),Xuat!$D$5:$D$1000,Loc!$A178)</f>
        <v>0</v>
      </c>
      <c r="AU178" s="1">
        <f>SUMIFS(Xuat!$G$5:$G$1000,Xuat!$C$5:$C$1000,DATE(Thang!$E$4,Thang!$C$4,AU$2),Xuat!$D$5:$D$1000,Loc!$A178)</f>
        <v>0</v>
      </c>
      <c r="AV178" s="1">
        <f>SUMIFS(Xuat!$G$5:$G$1000,Xuat!$C$5:$C$1000,DATE(Thang!$E$4,Thang!$C$4,AV$2),Xuat!$D$5:$D$1000,Loc!$A178)</f>
        <v>0</v>
      </c>
      <c r="AW178" s="1">
        <f>SUMIFS(Xuat!$G$5:$G$1000,Xuat!$C$5:$C$1000,DATE(Thang!$E$4,Thang!$C$4,AW$2),Xuat!$D$5:$D$1000,Loc!$A178)</f>
        <v>0</v>
      </c>
      <c r="AX178" s="1">
        <f>SUMIFS(Xuat!$G$5:$G$1000,Xuat!$C$5:$C$1000,DATE(Thang!$E$4,Thang!$C$4,AX$2),Xuat!$D$5:$D$1000,Loc!$A178)</f>
        <v>0</v>
      </c>
      <c r="AY178" s="1">
        <f>SUMIFS(Xuat!$G$5:$G$1000,Xuat!$C$5:$C$1000,DATE(Thang!$E$4,Thang!$C$4,AY$2),Xuat!$D$5:$D$1000,Loc!$A178)</f>
        <v>0</v>
      </c>
      <c r="AZ178" s="1">
        <f>SUMIFS(Xuat!$G$5:$G$1000,Xuat!$C$5:$C$1000,DATE(Thang!$E$4,Thang!$C$4,AZ$2),Xuat!$D$5:$D$1000,Loc!$A178)</f>
        <v>0</v>
      </c>
      <c r="BA178" s="1">
        <f>SUMIFS(Xuat!$G$5:$G$1000,Xuat!$C$5:$C$1000,DATE(Thang!$E$4,Thang!$C$4,BA$2),Xuat!$D$5:$D$1000,Loc!$A178)</f>
        <v>0</v>
      </c>
      <c r="BB178" s="1">
        <f>SUMIFS(Xuat!$G$5:$G$1000,Xuat!$C$5:$C$1000,DATE(Thang!$E$4,Thang!$C$4,BB$2),Xuat!$D$5:$D$1000,Loc!$A178)</f>
        <v>0</v>
      </c>
      <c r="BC178" s="1">
        <f>SUMIFS(Xuat!$G$5:$G$1000,Xuat!$C$5:$C$1000,DATE(Thang!$E$4,Thang!$C$4,BC$2),Xuat!$D$5:$D$1000,Loc!$A178)</f>
        <v>0</v>
      </c>
      <c r="BD178" s="1">
        <f>SUMIFS(Xuat!$G$5:$G$1000,Xuat!$C$5:$C$1000,DATE(Thang!$E$4,Thang!$C$4,BD$2),Xuat!$D$5:$D$1000,Loc!$A178)</f>
        <v>0</v>
      </c>
      <c r="BE178" s="1">
        <f>SUMIFS(Xuat!$G$5:$G$1000,Xuat!$C$5:$C$1000,DATE(Thang!$E$4,Thang!$C$4,BE$2),Xuat!$D$5:$D$1000,Loc!$A178)</f>
        <v>0</v>
      </c>
      <c r="BF178" s="1">
        <f>SUMIFS(Xuat!$G$5:$G$1000,Xuat!$C$5:$C$1000,DATE(Thang!$E$4,Thang!$C$4,BF$2),Xuat!$D$5:$D$1000,Loc!$A178)</f>
        <v>0</v>
      </c>
      <c r="BG178" s="1">
        <f>SUMIFS(Xuat!$G$5:$G$1000,Xuat!$C$5:$C$1000,DATE(Thang!$E$4,Thang!$C$4,BG$2),Xuat!$D$5:$D$1000,Loc!$A178)</f>
        <v>0</v>
      </c>
      <c r="BH178" s="1">
        <f>SUMIFS(Xuat!$G$5:$G$1000,Xuat!$C$5:$C$1000,DATE(Thang!$E$4,Thang!$C$4,BH$2),Xuat!$D$5:$D$1000,Loc!$A178)</f>
        <v>0</v>
      </c>
      <c r="BI178" s="1">
        <f>SUMIFS(Xuat!$G$5:$G$1000,Xuat!$C$5:$C$1000,DATE(Thang!$E$4,Thang!$C$4,BI$2),Xuat!$D$5:$D$1000,Loc!$A178)</f>
        <v>0</v>
      </c>
      <c r="BJ178" s="1">
        <f>SUMIFS(Xuat!$G$5:$G$1000,Xuat!$C$5:$C$1000,DATE(Thang!$E$4,Thang!$C$4,BJ$2),Xuat!$D$5:$D$1000,Loc!$A178)</f>
        <v>0</v>
      </c>
      <c r="BK178" s="1">
        <f>SUMIFS(Xuat!$G$5:$G$1000,Xuat!$C$5:$C$1000,DATE(Thang!$E$4,Thang!$C$4,BK$2),Xuat!$D$5:$D$1000,Loc!$A178)</f>
        <v>0</v>
      </c>
      <c r="BL178" s="1">
        <f>SUMIFS(Xuat!$G$5:$G$1000,Xuat!$C$5:$C$1000,DATE(Thang!$E$4,Thang!$C$4,BL$2),Xuat!$D$5:$D$1000,Loc!$A178)</f>
        <v>0</v>
      </c>
      <c r="BM178" s="1">
        <f>SUMIFS(Xuat!$G$5:$G$1000,Xuat!$C$5:$C$1000,DATE(Thang!$E$4,Thang!$C$4,BM$2),Xuat!$D$5:$D$1000,Loc!$A178)</f>
        <v>0</v>
      </c>
      <c r="BN178" s="1">
        <f>SUMIFS(Xuat!$G$5:$G$1000,Xuat!$C$5:$C$1000,DATE(Thang!$E$4,Thang!$C$4,BN$2),Xuat!$D$5:$D$1000,Loc!$A178)</f>
        <v>0</v>
      </c>
      <c r="BO178" s="1">
        <f>SUMIFS(Xuat!$G$5:$G$1000,Xuat!$C$5:$C$1000,DATE(Thang!$E$4,Thang!$C$4,BO$2),Xuat!$D$5:$D$1000,Loc!$A178)</f>
        <v>0</v>
      </c>
    </row>
    <row r="179" spans="1:67" x14ac:dyDescent="0.2">
      <c r="A179" s="2">
        <f>DM!C179</f>
        <v>0</v>
      </c>
      <c r="B179" s="3">
        <f>VLOOKUP(A179,Tondau!$B$5:$F$500,3,0)</f>
        <v>0</v>
      </c>
      <c r="C179" s="3">
        <f t="shared" si="8"/>
        <v>0</v>
      </c>
      <c r="D179" s="3">
        <f t="shared" si="9"/>
        <v>0</v>
      </c>
      <c r="E179" s="3">
        <f t="shared" si="10"/>
        <v>0</v>
      </c>
      <c r="F179" s="7">
        <f>SUMIFS(Nhap!$I$5:$I$1000,Nhap!$E$5:$E$1000,DATE(Thang!$E$4,Thang!$C$4,Loc!$F$2),Nhap!$F$5:$F$1000,Loc!A179)</f>
        <v>0</v>
      </c>
      <c r="G179" s="7">
        <f>SUMIFS(Nhap!$I$5:$I$1000,Nhap!$E$5:$E$1000,DATE(Thang!$E$4,Thang!$C$4,Loc!$G$2),Nhap!$F$5:$F$1000,Loc!A179)</f>
        <v>0</v>
      </c>
      <c r="H179" s="7">
        <f>SUMIFS(Nhap!$I$5:$I$1000,Nhap!$E$5:$E$1000,DATE(Thang!$E$4,Thang!$C$4,Loc!$H$2),Nhap!$F$5:$F$1000,Loc!A179)</f>
        <v>0</v>
      </c>
      <c r="I179" s="7">
        <f>SUMIFS(Nhap!$I$5:$I$1000,Nhap!$E$5:$E$1000,DATE(Thang!$E$4,Thang!$C$4,Loc!$I$2),Nhap!$F$5:$F$1000,Loc!A179)</f>
        <v>0</v>
      </c>
      <c r="J179" s="7">
        <f>SUMIFS(Nhap!$I$5:$I$1000,Nhap!$E$5:$E$1000,DATE(Thang!$E$4,Thang!$C$4,Loc!$J$2),Nhap!$F$5:$F$1000,Loc!A179)</f>
        <v>0</v>
      </c>
      <c r="K179" s="7">
        <f>SUMIFS(Nhap!$I$5:$I$1000,Nhap!$E$5:$E$1000,DATE(Thang!$E$4,Thang!$C$4,Loc!$K$2),Nhap!$F$5:$F$1000,Loc!A179)</f>
        <v>0</v>
      </c>
      <c r="L179" s="7">
        <f>SUMIFS(Nhap!$I$5:$I$1000,Nhap!$E$5:$E$1000,DATE(Thang!$E$4,Thang!$C$4,Loc!$L$2),Nhap!$F$5:$F$1000,Loc!A179)</f>
        <v>0</v>
      </c>
      <c r="M179" s="7">
        <f>SUMIFS(Nhap!$I$5:$I$1000,Nhap!$E$5:$E$1000,DATE(Thang!$E$4,Thang!$C$4,Loc!$M$2),Nhap!$F$5:$F$1000,Loc!A179)</f>
        <v>0</v>
      </c>
      <c r="N179" s="7">
        <f>SUMIFS(Nhap!$I$5:$I$1000,Nhap!$E$5:$E$1000,DATE(Thang!$E$4,Thang!$C$4,Loc!$N$2),Nhap!$F$5:$F$1000,Loc!A179)</f>
        <v>0</v>
      </c>
      <c r="O179" s="7">
        <f>SUMIFS(Nhap!$I$5:$I$1000,Nhap!$E$5:$E$1000,DATE(Thang!$E$4,Thang!$C$4,Loc!$O$2),Nhap!$F$5:$F$1000,Loc!A179)</f>
        <v>0</v>
      </c>
      <c r="P179" s="7">
        <f>SUMIFS(Nhap!$I$5:$I$1000,Nhap!$E$5:$E$1000,DATE(Thang!$E$4,Thang!$C$4,Loc!$P$2),Nhap!$F$5:$F$1000,Loc!A179)</f>
        <v>0</v>
      </c>
      <c r="Q179" s="7">
        <f>SUMIFS(Nhap!$I$5:$I$1000,Nhap!$E$5:$E$1000,DATE(Thang!$E$4,Thang!$C$4,Loc!$Q$2),Nhap!$F$5:$F$1000,Loc!A179)</f>
        <v>0</v>
      </c>
      <c r="R179" s="7">
        <f>SUMIFS(Nhap!$I$5:$I$1000,Nhap!$E$5:$E$1000,DATE(Thang!$E$4,Thang!$C$4,Loc!$R$2),Nhap!$F$5:$F$1000,Loc!A179)</f>
        <v>0</v>
      </c>
      <c r="S179" s="7">
        <f>SUMIFS(Nhap!$I$5:$I$1000,Nhap!$E$5:$E$1000,DATE(Thang!$E$4,Thang!$C$4,Loc!$S$2),Nhap!$F$5:$F$1000,Loc!A179)</f>
        <v>0</v>
      </c>
      <c r="T179" s="7">
        <f>SUMIFS(Nhap!$I$5:$I$1000,Nhap!$E$5:$E$1000,DATE(Thang!$E$4,Thang!$C$4,Loc!$T$2),Nhap!$F$5:$F$1000,Loc!A179)</f>
        <v>0</v>
      </c>
      <c r="U179" s="7">
        <f>SUMIFS(Nhap!$I$5:$I$1000,Nhap!$E$5:$E$1000,DATE(Thang!$E$4,Thang!$C$4,Loc!$U$2),Nhap!$F$5:$F$1000,Loc!A179)</f>
        <v>0</v>
      </c>
      <c r="V179" s="7">
        <f>SUMIFS(Nhap!$I$5:$I$1000,Nhap!$E$5:$E$1000,DATE(Thang!$E$4,Thang!$C$4,Loc!$V$2),Nhap!$F$5:$F$1000,Loc!A179)</f>
        <v>0</v>
      </c>
      <c r="W179" s="7">
        <f>SUMIFS(Nhap!$I$5:$I$1000,Nhap!$E$5:$E$1000,DATE(Thang!$E$4,Thang!$C$4,Loc!$W$2),Nhap!$F$5:$F$1000,Loc!A179)</f>
        <v>0</v>
      </c>
      <c r="X179" s="7">
        <f>SUMIFS(Nhap!$I$5:$I$1000,Nhap!$E$5:$E$1000,DATE(Thang!$E$4,Thang!$C$4,Loc!$X$2),Nhap!$F$5:$F$1000,Loc!A179)</f>
        <v>0</v>
      </c>
      <c r="Y179" s="7">
        <f>SUMIFS(Nhap!$I$5:$I$1000,Nhap!$E$5:$E$1000,DATE(Thang!$E$4,Thang!$C$4,Loc!$Y$2),Nhap!$F$5:$F$1000,Loc!A179)</f>
        <v>0</v>
      </c>
      <c r="Z179" s="7">
        <f>SUMIFS(Nhap!$I$5:$I$1000,Nhap!$E$5:$E$1000,DATE(Thang!$E$4,Thang!$C$4,Loc!$Z$2),Nhap!$F$5:$F$1000,Loc!A179)</f>
        <v>0</v>
      </c>
      <c r="AA179" s="7">
        <f>SUMIFS(Nhap!$I$5:$I$1000,Nhap!$E$5:$E$1000,DATE(Thang!$E$4,Thang!$C$4,Loc!$AA$2),Nhap!$F$5:$F$1000,Loc!A179)</f>
        <v>0</v>
      </c>
      <c r="AB179" s="7">
        <f>SUMIFS(Nhap!$I$5:$I$1000,Nhap!$E$5:$E$1000,DATE(Thang!$E$4,Thang!$C$4,Loc!$AB$2),Nhap!$F$5:$F$1000,Loc!A179)</f>
        <v>0</v>
      </c>
      <c r="AC179" s="7">
        <f>SUMIFS(Nhap!$I$5:$I$1000,Nhap!$E$5:$E$1000,DATE(Thang!$E$4,Thang!$C$4,Loc!$AC$2),Nhap!$F$5:$F$1000,Loc!A179)</f>
        <v>0</v>
      </c>
      <c r="AD179" s="7">
        <f>SUMIFS(Nhap!$I$5:$I$1000,Nhap!$E$5:$E$1000,DATE(Thang!$E$4,Thang!$C$4,Loc!$AD$2),Nhap!$F$5:$F$1000,Loc!$A$5)</f>
        <v>0</v>
      </c>
      <c r="AE179" s="7">
        <f>SUMIFS(Nhap!$I$5:$I$1000,Nhap!$E$5:$E$1000,DATE(Thang!$E$4,Thang!$C$4,Loc!$AE$2),Nhap!$F$5:$F$1000,Loc!A179)</f>
        <v>0</v>
      </c>
      <c r="AF179" s="7">
        <f>SUMIFS(Nhap!$I$5:$I$1000,Nhap!$E$5:$E$1000,DATE(Thang!$E$4,Thang!$C$4,Loc!$AF$2),Nhap!$F$5:$F$1000,Loc!A179)</f>
        <v>0</v>
      </c>
      <c r="AG179" s="7">
        <f>SUMIFS(Nhap!$I$5:$I$1000,Nhap!$E$5:$E$1000,DATE(Thang!$E$4,Thang!$C$4,Loc!$AG$2),Nhap!$F$5:$F$1000,Loc!A179)</f>
        <v>0</v>
      </c>
      <c r="AH179" s="7">
        <f>SUMIFS(Nhap!$I$5:$I$1000,Nhap!$E$5:$E$1000,DATE(Thang!$E$4,Thang!$C$4,Loc!$AH$2),Nhap!$F$5:$F$1000,Loc!A179)</f>
        <v>0</v>
      </c>
      <c r="AI179" s="7">
        <f>SUMIFS(Nhap!$I$5:$I$1000,Nhap!$E$5:$E$1000,DATE(Thang!$E$4,Thang!$C$4,Loc!$AI$2),Nhap!$F$5:$F$1000,Loc!A179)</f>
        <v>0</v>
      </c>
      <c r="AJ179" s="7">
        <f>SUMIFS(Nhap!$I$5:$I$1000,Nhap!$E$5:$E$1000,DATE(Thang!$E$4,Thang!$C$4,Loc!$AJ$2),Nhap!$F$5:$F$1000,Loc!A179)</f>
        <v>0</v>
      </c>
      <c r="AK179" s="1">
        <f>SUMIFS(Xuat!$G$5:$G$1000,Xuat!$C$5:$C$1000,DATE(Thang!$E$4,Thang!$C$4,AK$2),Xuat!$D$5:$D$1000,Loc!$A179)</f>
        <v>0</v>
      </c>
      <c r="AL179" s="1">
        <f>SUMIFS(Xuat!$G$5:$G$1000,Xuat!$C$5:$C$1000,DATE(Thang!$E$4,Thang!$C$4,AL$2),Xuat!$D$5:$D$1000,Loc!$A179)</f>
        <v>0</v>
      </c>
      <c r="AM179" s="1">
        <f>SUMIFS(Xuat!$G$5:$G$1000,Xuat!$C$5:$C$1000,DATE(Thang!$E$4,Thang!$C$4,AM$2),Xuat!$D$5:$D$1000,Loc!$A179)</f>
        <v>0</v>
      </c>
      <c r="AN179" s="1">
        <f>SUMIFS(Xuat!$G$5:$G$1000,Xuat!$C$5:$C$1000,DATE(Thang!$E$4,Thang!$C$4,AN$2),Xuat!$D$5:$D$1000,Loc!$A179)</f>
        <v>0</v>
      </c>
      <c r="AO179" s="1">
        <f>SUMIFS(Xuat!$G$5:$G$1000,Xuat!$C$5:$C$1000,DATE(Thang!$E$4,Thang!$C$4,AO$2),Xuat!$D$5:$D$1000,Loc!$A179)</f>
        <v>0</v>
      </c>
      <c r="AP179" s="1">
        <f>SUMIFS(Xuat!$G$5:$G$1000,Xuat!$C$5:$C$1000,DATE(Thang!$E$4,Thang!$C$4,AP$2),Xuat!$D$5:$D$1000,Loc!$A179)</f>
        <v>0</v>
      </c>
      <c r="AQ179" s="1">
        <f>SUMIFS(Xuat!$G$5:$G$1000,Xuat!$C$5:$C$1000,DATE(Thang!$E$4,Thang!$C$4,AQ$2),Xuat!$D$5:$D$1000,Loc!$A179)</f>
        <v>0</v>
      </c>
      <c r="AR179" s="1">
        <f>SUMIFS(Xuat!$G$5:$G$1000,Xuat!$C$5:$C$1000,DATE(Thang!$E$4,Thang!$C$4,AR$2),Xuat!$D$5:$D$1000,Loc!$A179)</f>
        <v>0</v>
      </c>
      <c r="AS179" s="1">
        <f>SUMIFS(Xuat!$G$5:$G$1000,Xuat!$C$5:$C$1000,DATE(Thang!$E$4,Thang!$C$4,AS$2),Xuat!$D$5:$D$1000,Loc!$A179)</f>
        <v>0</v>
      </c>
      <c r="AT179" s="1">
        <f>SUMIFS(Xuat!$G$5:$G$1000,Xuat!$C$5:$C$1000,DATE(Thang!$E$4,Thang!$C$4,AT$2),Xuat!$D$5:$D$1000,Loc!$A179)</f>
        <v>0</v>
      </c>
      <c r="AU179" s="1">
        <f>SUMIFS(Xuat!$G$5:$G$1000,Xuat!$C$5:$C$1000,DATE(Thang!$E$4,Thang!$C$4,AU$2),Xuat!$D$5:$D$1000,Loc!$A179)</f>
        <v>0</v>
      </c>
      <c r="AV179" s="1">
        <f>SUMIFS(Xuat!$G$5:$G$1000,Xuat!$C$5:$C$1000,DATE(Thang!$E$4,Thang!$C$4,AV$2),Xuat!$D$5:$D$1000,Loc!$A179)</f>
        <v>0</v>
      </c>
      <c r="AW179" s="1">
        <f>SUMIFS(Xuat!$G$5:$G$1000,Xuat!$C$5:$C$1000,DATE(Thang!$E$4,Thang!$C$4,AW$2),Xuat!$D$5:$D$1000,Loc!$A179)</f>
        <v>0</v>
      </c>
      <c r="AX179" s="1">
        <f>SUMIFS(Xuat!$G$5:$G$1000,Xuat!$C$5:$C$1000,DATE(Thang!$E$4,Thang!$C$4,AX$2),Xuat!$D$5:$D$1000,Loc!$A179)</f>
        <v>0</v>
      </c>
      <c r="AY179" s="1">
        <f>SUMIFS(Xuat!$G$5:$G$1000,Xuat!$C$5:$C$1000,DATE(Thang!$E$4,Thang!$C$4,AY$2),Xuat!$D$5:$D$1000,Loc!$A179)</f>
        <v>0</v>
      </c>
      <c r="AZ179" s="1">
        <f>SUMIFS(Xuat!$G$5:$G$1000,Xuat!$C$5:$C$1000,DATE(Thang!$E$4,Thang!$C$4,AZ$2),Xuat!$D$5:$D$1000,Loc!$A179)</f>
        <v>0</v>
      </c>
      <c r="BA179" s="1">
        <f>SUMIFS(Xuat!$G$5:$G$1000,Xuat!$C$5:$C$1000,DATE(Thang!$E$4,Thang!$C$4,BA$2),Xuat!$D$5:$D$1000,Loc!$A179)</f>
        <v>0</v>
      </c>
      <c r="BB179" s="1">
        <f>SUMIFS(Xuat!$G$5:$G$1000,Xuat!$C$5:$C$1000,DATE(Thang!$E$4,Thang!$C$4,BB$2),Xuat!$D$5:$D$1000,Loc!$A179)</f>
        <v>0</v>
      </c>
      <c r="BC179" s="1">
        <f>SUMIFS(Xuat!$G$5:$G$1000,Xuat!$C$5:$C$1000,DATE(Thang!$E$4,Thang!$C$4,BC$2),Xuat!$D$5:$D$1000,Loc!$A179)</f>
        <v>0</v>
      </c>
      <c r="BD179" s="1">
        <f>SUMIFS(Xuat!$G$5:$G$1000,Xuat!$C$5:$C$1000,DATE(Thang!$E$4,Thang!$C$4,BD$2),Xuat!$D$5:$D$1000,Loc!$A179)</f>
        <v>0</v>
      </c>
      <c r="BE179" s="1">
        <f>SUMIFS(Xuat!$G$5:$G$1000,Xuat!$C$5:$C$1000,DATE(Thang!$E$4,Thang!$C$4,BE$2),Xuat!$D$5:$D$1000,Loc!$A179)</f>
        <v>0</v>
      </c>
      <c r="BF179" s="1">
        <f>SUMIFS(Xuat!$G$5:$G$1000,Xuat!$C$5:$C$1000,DATE(Thang!$E$4,Thang!$C$4,BF$2),Xuat!$D$5:$D$1000,Loc!$A179)</f>
        <v>0</v>
      </c>
      <c r="BG179" s="1">
        <f>SUMIFS(Xuat!$G$5:$G$1000,Xuat!$C$5:$C$1000,DATE(Thang!$E$4,Thang!$C$4,BG$2),Xuat!$D$5:$D$1000,Loc!$A179)</f>
        <v>0</v>
      </c>
      <c r="BH179" s="1">
        <f>SUMIFS(Xuat!$G$5:$G$1000,Xuat!$C$5:$C$1000,DATE(Thang!$E$4,Thang!$C$4,BH$2),Xuat!$D$5:$D$1000,Loc!$A179)</f>
        <v>0</v>
      </c>
      <c r="BI179" s="1">
        <f>SUMIFS(Xuat!$G$5:$G$1000,Xuat!$C$5:$C$1000,DATE(Thang!$E$4,Thang!$C$4,BI$2),Xuat!$D$5:$D$1000,Loc!$A179)</f>
        <v>0</v>
      </c>
      <c r="BJ179" s="1">
        <f>SUMIFS(Xuat!$G$5:$G$1000,Xuat!$C$5:$C$1000,DATE(Thang!$E$4,Thang!$C$4,BJ$2),Xuat!$D$5:$D$1000,Loc!$A179)</f>
        <v>0</v>
      </c>
      <c r="BK179" s="1">
        <f>SUMIFS(Xuat!$G$5:$G$1000,Xuat!$C$5:$C$1000,DATE(Thang!$E$4,Thang!$C$4,BK$2),Xuat!$D$5:$D$1000,Loc!$A179)</f>
        <v>0</v>
      </c>
      <c r="BL179" s="1">
        <f>SUMIFS(Xuat!$G$5:$G$1000,Xuat!$C$5:$C$1000,DATE(Thang!$E$4,Thang!$C$4,BL$2),Xuat!$D$5:$D$1000,Loc!$A179)</f>
        <v>0</v>
      </c>
      <c r="BM179" s="1">
        <f>SUMIFS(Xuat!$G$5:$G$1000,Xuat!$C$5:$C$1000,DATE(Thang!$E$4,Thang!$C$4,BM$2),Xuat!$D$5:$D$1000,Loc!$A179)</f>
        <v>0</v>
      </c>
      <c r="BN179" s="1">
        <f>SUMIFS(Xuat!$G$5:$G$1000,Xuat!$C$5:$C$1000,DATE(Thang!$E$4,Thang!$C$4,BN$2),Xuat!$D$5:$D$1000,Loc!$A179)</f>
        <v>0</v>
      </c>
      <c r="BO179" s="1">
        <f>SUMIFS(Xuat!$G$5:$G$1000,Xuat!$C$5:$C$1000,DATE(Thang!$E$4,Thang!$C$4,BO$2),Xuat!$D$5:$D$1000,Loc!$A179)</f>
        <v>0</v>
      </c>
    </row>
    <row r="180" spans="1:67" x14ac:dyDescent="0.2">
      <c r="A180" s="2">
        <f>DM!C180</f>
        <v>0</v>
      </c>
      <c r="B180" s="3">
        <f>VLOOKUP(A180,Tondau!$B$5:$F$500,3,0)</f>
        <v>0</v>
      </c>
      <c r="C180" s="3">
        <f t="shared" si="8"/>
        <v>0</v>
      </c>
      <c r="D180" s="3">
        <f t="shared" si="9"/>
        <v>0</v>
      </c>
      <c r="E180" s="3">
        <f t="shared" si="10"/>
        <v>0</v>
      </c>
      <c r="F180" s="7">
        <f>SUMIFS(Nhap!$I$5:$I$1000,Nhap!$E$5:$E$1000,DATE(Thang!$E$4,Thang!$C$4,Loc!$F$2),Nhap!$F$5:$F$1000,Loc!A180)</f>
        <v>0</v>
      </c>
      <c r="G180" s="7">
        <f>SUMIFS(Nhap!$I$5:$I$1000,Nhap!$E$5:$E$1000,DATE(Thang!$E$4,Thang!$C$4,Loc!$G$2),Nhap!$F$5:$F$1000,Loc!A180)</f>
        <v>0</v>
      </c>
      <c r="H180" s="7">
        <f>SUMIFS(Nhap!$I$5:$I$1000,Nhap!$E$5:$E$1000,DATE(Thang!$E$4,Thang!$C$4,Loc!$H$2),Nhap!$F$5:$F$1000,Loc!A180)</f>
        <v>0</v>
      </c>
      <c r="I180" s="7">
        <f>SUMIFS(Nhap!$I$5:$I$1000,Nhap!$E$5:$E$1000,DATE(Thang!$E$4,Thang!$C$4,Loc!$I$2),Nhap!$F$5:$F$1000,Loc!A180)</f>
        <v>0</v>
      </c>
      <c r="J180" s="7">
        <f>SUMIFS(Nhap!$I$5:$I$1000,Nhap!$E$5:$E$1000,DATE(Thang!$E$4,Thang!$C$4,Loc!$J$2),Nhap!$F$5:$F$1000,Loc!A180)</f>
        <v>0</v>
      </c>
      <c r="K180" s="7">
        <f>SUMIFS(Nhap!$I$5:$I$1000,Nhap!$E$5:$E$1000,DATE(Thang!$E$4,Thang!$C$4,Loc!$K$2),Nhap!$F$5:$F$1000,Loc!A180)</f>
        <v>0</v>
      </c>
      <c r="L180" s="7">
        <f>SUMIFS(Nhap!$I$5:$I$1000,Nhap!$E$5:$E$1000,DATE(Thang!$E$4,Thang!$C$4,Loc!$L$2),Nhap!$F$5:$F$1000,Loc!A180)</f>
        <v>0</v>
      </c>
      <c r="M180" s="7">
        <f>SUMIFS(Nhap!$I$5:$I$1000,Nhap!$E$5:$E$1000,DATE(Thang!$E$4,Thang!$C$4,Loc!$M$2),Nhap!$F$5:$F$1000,Loc!A180)</f>
        <v>0</v>
      </c>
      <c r="N180" s="7">
        <f>SUMIFS(Nhap!$I$5:$I$1000,Nhap!$E$5:$E$1000,DATE(Thang!$E$4,Thang!$C$4,Loc!$N$2),Nhap!$F$5:$F$1000,Loc!A180)</f>
        <v>0</v>
      </c>
      <c r="O180" s="7">
        <f>SUMIFS(Nhap!$I$5:$I$1000,Nhap!$E$5:$E$1000,DATE(Thang!$E$4,Thang!$C$4,Loc!$O$2),Nhap!$F$5:$F$1000,Loc!A180)</f>
        <v>0</v>
      </c>
      <c r="P180" s="7">
        <f>SUMIFS(Nhap!$I$5:$I$1000,Nhap!$E$5:$E$1000,DATE(Thang!$E$4,Thang!$C$4,Loc!$P$2),Nhap!$F$5:$F$1000,Loc!A180)</f>
        <v>0</v>
      </c>
      <c r="Q180" s="7">
        <f>SUMIFS(Nhap!$I$5:$I$1000,Nhap!$E$5:$E$1000,DATE(Thang!$E$4,Thang!$C$4,Loc!$Q$2),Nhap!$F$5:$F$1000,Loc!A180)</f>
        <v>0</v>
      </c>
      <c r="R180" s="7">
        <f>SUMIFS(Nhap!$I$5:$I$1000,Nhap!$E$5:$E$1000,DATE(Thang!$E$4,Thang!$C$4,Loc!$R$2),Nhap!$F$5:$F$1000,Loc!A180)</f>
        <v>0</v>
      </c>
      <c r="S180" s="7">
        <f>SUMIFS(Nhap!$I$5:$I$1000,Nhap!$E$5:$E$1000,DATE(Thang!$E$4,Thang!$C$4,Loc!$S$2),Nhap!$F$5:$F$1000,Loc!A180)</f>
        <v>0</v>
      </c>
      <c r="T180" s="7">
        <f>SUMIFS(Nhap!$I$5:$I$1000,Nhap!$E$5:$E$1000,DATE(Thang!$E$4,Thang!$C$4,Loc!$T$2),Nhap!$F$5:$F$1000,Loc!A180)</f>
        <v>0</v>
      </c>
      <c r="U180" s="7">
        <f>SUMIFS(Nhap!$I$5:$I$1000,Nhap!$E$5:$E$1000,DATE(Thang!$E$4,Thang!$C$4,Loc!$U$2),Nhap!$F$5:$F$1000,Loc!A180)</f>
        <v>0</v>
      </c>
      <c r="V180" s="7">
        <f>SUMIFS(Nhap!$I$5:$I$1000,Nhap!$E$5:$E$1000,DATE(Thang!$E$4,Thang!$C$4,Loc!$V$2),Nhap!$F$5:$F$1000,Loc!A180)</f>
        <v>0</v>
      </c>
      <c r="W180" s="7">
        <f>SUMIFS(Nhap!$I$5:$I$1000,Nhap!$E$5:$E$1000,DATE(Thang!$E$4,Thang!$C$4,Loc!$W$2),Nhap!$F$5:$F$1000,Loc!A180)</f>
        <v>0</v>
      </c>
      <c r="X180" s="7">
        <f>SUMIFS(Nhap!$I$5:$I$1000,Nhap!$E$5:$E$1000,DATE(Thang!$E$4,Thang!$C$4,Loc!$X$2),Nhap!$F$5:$F$1000,Loc!A180)</f>
        <v>0</v>
      </c>
      <c r="Y180" s="7">
        <f>SUMIFS(Nhap!$I$5:$I$1000,Nhap!$E$5:$E$1000,DATE(Thang!$E$4,Thang!$C$4,Loc!$Y$2),Nhap!$F$5:$F$1000,Loc!A180)</f>
        <v>0</v>
      </c>
      <c r="Z180" s="7">
        <f>SUMIFS(Nhap!$I$5:$I$1000,Nhap!$E$5:$E$1000,DATE(Thang!$E$4,Thang!$C$4,Loc!$Z$2),Nhap!$F$5:$F$1000,Loc!A180)</f>
        <v>0</v>
      </c>
      <c r="AA180" s="7">
        <f>SUMIFS(Nhap!$I$5:$I$1000,Nhap!$E$5:$E$1000,DATE(Thang!$E$4,Thang!$C$4,Loc!$AA$2),Nhap!$F$5:$F$1000,Loc!A180)</f>
        <v>0</v>
      </c>
      <c r="AB180" s="7">
        <f>SUMIFS(Nhap!$I$5:$I$1000,Nhap!$E$5:$E$1000,DATE(Thang!$E$4,Thang!$C$4,Loc!$AB$2),Nhap!$F$5:$F$1000,Loc!A180)</f>
        <v>0</v>
      </c>
      <c r="AC180" s="7">
        <f>SUMIFS(Nhap!$I$5:$I$1000,Nhap!$E$5:$E$1000,DATE(Thang!$E$4,Thang!$C$4,Loc!$AC$2),Nhap!$F$5:$F$1000,Loc!A180)</f>
        <v>0</v>
      </c>
      <c r="AD180" s="7">
        <f>SUMIFS(Nhap!$I$5:$I$1000,Nhap!$E$5:$E$1000,DATE(Thang!$E$4,Thang!$C$4,Loc!$AD$2),Nhap!$F$5:$F$1000,Loc!$A$5)</f>
        <v>0</v>
      </c>
      <c r="AE180" s="7">
        <f>SUMIFS(Nhap!$I$5:$I$1000,Nhap!$E$5:$E$1000,DATE(Thang!$E$4,Thang!$C$4,Loc!$AE$2),Nhap!$F$5:$F$1000,Loc!A180)</f>
        <v>0</v>
      </c>
      <c r="AF180" s="7">
        <f>SUMIFS(Nhap!$I$5:$I$1000,Nhap!$E$5:$E$1000,DATE(Thang!$E$4,Thang!$C$4,Loc!$AF$2),Nhap!$F$5:$F$1000,Loc!A180)</f>
        <v>0</v>
      </c>
      <c r="AG180" s="7">
        <f>SUMIFS(Nhap!$I$5:$I$1000,Nhap!$E$5:$E$1000,DATE(Thang!$E$4,Thang!$C$4,Loc!$AG$2),Nhap!$F$5:$F$1000,Loc!A180)</f>
        <v>0</v>
      </c>
      <c r="AH180" s="7">
        <f>SUMIFS(Nhap!$I$5:$I$1000,Nhap!$E$5:$E$1000,DATE(Thang!$E$4,Thang!$C$4,Loc!$AH$2),Nhap!$F$5:$F$1000,Loc!A180)</f>
        <v>0</v>
      </c>
      <c r="AI180" s="7">
        <f>SUMIFS(Nhap!$I$5:$I$1000,Nhap!$E$5:$E$1000,DATE(Thang!$E$4,Thang!$C$4,Loc!$AI$2),Nhap!$F$5:$F$1000,Loc!A180)</f>
        <v>0</v>
      </c>
      <c r="AJ180" s="7">
        <f>SUMIFS(Nhap!$I$5:$I$1000,Nhap!$E$5:$E$1000,DATE(Thang!$E$4,Thang!$C$4,Loc!$AJ$2),Nhap!$F$5:$F$1000,Loc!A180)</f>
        <v>0</v>
      </c>
      <c r="AK180" s="1">
        <f>SUMIFS(Xuat!$G$5:$G$1000,Xuat!$C$5:$C$1000,DATE(Thang!$E$4,Thang!$C$4,AK$2),Xuat!$D$5:$D$1000,Loc!$A180)</f>
        <v>0</v>
      </c>
      <c r="AL180" s="1">
        <f>SUMIFS(Xuat!$G$5:$G$1000,Xuat!$C$5:$C$1000,DATE(Thang!$E$4,Thang!$C$4,AL$2),Xuat!$D$5:$D$1000,Loc!$A180)</f>
        <v>0</v>
      </c>
      <c r="AM180" s="1">
        <f>SUMIFS(Xuat!$G$5:$G$1000,Xuat!$C$5:$C$1000,DATE(Thang!$E$4,Thang!$C$4,AM$2),Xuat!$D$5:$D$1000,Loc!$A180)</f>
        <v>0</v>
      </c>
      <c r="AN180" s="1">
        <f>SUMIFS(Xuat!$G$5:$G$1000,Xuat!$C$5:$C$1000,DATE(Thang!$E$4,Thang!$C$4,AN$2),Xuat!$D$5:$D$1000,Loc!$A180)</f>
        <v>0</v>
      </c>
      <c r="AO180" s="1">
        <f>SUMIFS(Xuat!$G$5:$G$1000,Xuat!$C$5:$C$1000,DATE(Thang!$E$4,Thang!$C$4,AO$2),Xuat!$D$5:$D$1000,Loc!$A180)</f>
        <v>0</v>
      </c>
      <c r="AP180" s="1">
        <f>SUMIFS(Xuat!$G$5:$G$1000,Xuat!$C$5:$C$1000,DATE(Thang!$E$4,Thang!$C$4,AP$2),Xuat!$D$5:$D$1000,Loc!$A180)</f>
        <v>0</v>
      </c>
      <c r="AQ180" s="1">
        <f>SUMIFS(Xuat!$G$5:$G$1000,Xuat!$C$5:$C$1000,DATE(Thang!$E$4,Thang!$C$4,AQ$2),Xuat!$D$5:$D$1000,Loc!$A180)</f>
        <v>0</v>
      </c>
      <c r="AR180" s="1">
        <f>SUMIFS(Xuat!$G$5:$G$1000,Xuat!$C$5:$C$1000,DATE(Thang!$E$4,Thang!$C$4,AR$2),Xuat!$D$5:$D$1000,Loc!$A180)</f>
        <v>0</v>
      </c>
      <c r="AS180" s="1">
        <f>SUMIFS(Xuat!$G$5:$G$1000,Xuat!$C$5:$C$1000,DATE(Thang!$E$4,Thang!$C$4,AS$2),Xuat!$D$5:$D$1000,Loc!$A180)</f>
        <v>0</v>
      </c>
      <c r="AT180" s="1">
        <f>SUMIFS(Xuat!$G$5:$G$1000,Xuat!$C$5:$C$1000,DATE(Thang!$E$4,Thang!$C$4,AT$2),Xuat!$D$5:$D$1000,Loc!$A180)</f>
        <v>0</v>
      </c>
      <c r="AU180" s="1">
        <f>SUMIFS(Xuat!$G$5:$G$1000,Xuat!$C$5:$C$1000,DATE(Thang!$E$4,Thang!$C$4,AU$2),Xuat!$D$5:$D$1000,Loc!$A180)</f>
        <v>0</v>
      </c>
      <c r="AV180" s="1">
        <f>SUMIFS(Xuat!$G$5:$G$1000,Xuat!$C$5:$C$1000,DATE(Thang!$E$4,Thang!$C$4,AV$2),Xuat!$D$5:$D$1000,Loc!$A180)</f>
        <v>0</v>
      </c>
      <c r="AW180" s="1">
        <f>SUMIFS(Xuat!$G$5:$G$1000,Xuat!$C$5:$C$1000,DATE(Thang!$E$4,Thang!$C$4,AW$2),Xuat!$D$5:$D$1000,Loc!$A180)</f>
        <v>0</v>
      </c>
      <c r="AX180" s="1">
        <f>SUMIFS(Xuat!$G$5:$G$1000,Xuat!$C$5:$C$1000,DATE(Thang!$E$4,Thang!$C$4,AX$2),Xuat!$D$5:$D$1000,Loc!$A180)</f>
        <v>0</v>
      </c>
      <c r="AY180" s="1">
        <f>SUMIFS(Xuat!$G$5:$G$1000,Xuat!$C$5:$C$1000,DATE(Thang!$E$4,Thang!$C$4,AY$2),Xuat!$D$5:$D$1000,Loc!$A180)</f>
        <v>0</v>
      </c>
      <c r="AZ180" s="1">
        <f>SUMIFS(Xuat!$G$5:$G$1000,Xuat!$C$5:$C$1000,DATE(Thang!$E$4,Thang!$C$4,AZ$2),Xuat!$D$5:$D$1000,Loc!$A180)</f>
        <v>0</v>
      </c>
      <c r="BA180" s="1">
        <f>SUMIFS(Xuat!$G$5:$G$1000,Xuat!$C$5:$C$1000,DATE(Thang!$E$4,Thang!$C$4,BA$2),Xuat!$D$5:$D$1000,Loc!$A180)</f>
        <v>0</v>
      </c>
      <c r="BB180" s="1">
        <f>SUMIFS(Xuat!$G$5:$G$1000,Xuat!$C$5:$C$1000,DATE(Thang!$E$4,Thang!$C$4,BB$2),Xuat!$D$5:$D$1000,Loc!$A180)</f>
        <v>0</v>
      </c>
      <c r="BC180" s="1">
        <f>SUMIFS(Xuat!$G$5:$G$1000,Xuat!$C$5:$C$1000,DATE(Thang!$E$4,Thang!$C$4,BC$2),Xuat!$D$5:$D$1000,Loc!$A180)</f>
        <v>0</v>
      </c>
      <c r="BD180" s="1">
        <f>SUMIFS(Xuat!$G$5:$G$1000,Xuat!$C$5:$C$1000,DATE(Thang!$E$4,Thang!$C$4,BD$2),Xuat!$D$5:$D$1000,Loc!$A180)</f>
        <v>0</v>
      </c>
      <c r="BE180" s="1">
        <f>SUMIFS(Xuat!$G$5:$G$1000,Xuat!$C$5:$C$1000,DATE(Thang!$E$4,Thang!$C$4,BE$2),Xuat!$D$5:$D$1000,Loc!$A180)</f>
        <v>0</v>
      </c>
      <c r="BF180" s="1">
        <f>SUMIFS(Xuat!$G$5:$G$1000,Xuat!$C$5:$C$1000,DATE(Thang!$E$4,Thang!$C$4,BF$2),Xuat!$D$5:$D$1000,Loc!$A180)</f>
        <v>0</v>
      </c>
      <c r="BG180" s="1">
        <f>SUMIFS(Xuat!$G$5:$G$1000,Xuat!$C$5:$C$1000,DATE(Thang!$E$4,Thang!$C$4,BG$2),Xuat!$D$5:$D$1000,Loc!$A180)</f>
        <v>0</v>
      </c>
      <c r="BH180" s="1">
        <f>SUMIFS(Xuat!$G$5:$G$1000,Xuat!$C$5:$C$1000,DATE(Thang!$E$4,Thang!$C$4,BH$2),Xuat!$D$5:$D$1000,Loc!$A180)</f>
        <v>0</v>
      </c>
      <c r="BI180" s="1">
        <f>SUMIFS(Xuat!$G$5:$G$1000,Xuat!$C$5:$C$1000,DATE(Thang!$E$4,Thang!$C$4,BI$2),Xuat!$D$5:$D$1000,Loc!$A180)</f>
        <v>0</v>
      </c>
      <c r="BJ180" s="1">
        <f>SUMIFS(Xuat!$G$5:$G$1000,Xuat!$C$5:$C$1000,DATE(Thang!$E$4,Thang!$C$4,BJ$2),Xuat!$D$5:$D$1000,Loc!$A180)</f>
        <v>0</v>
      </c>
      <c r="BK180" s="1">
        <f>SUMIFS(Xuat!$G$5:$G$1000,Xuat!$C$5:$C$1000,DATE(Thang!$E$4,Thang!$C$4,BK$2),Xuat!$D$5:$D$1000,Loc!$A180)</f>
        <v>0</v>
      </c>
      <c r="BL180" s="1">
        <f>SUMIFS(Xuat!$G$5:$G$1000,Xuat!$C$5:$C$1000,DATE(Thang!$E$4,Thang!$C$4,BL$2),Xuat!$D$5:$D$1000,Loc!$A180)</f>
        <v>0</v>
      </c>
      <c r="BM180" s="1">
        <f>SUMIFS(Xuat!$G$5:$G$1000,Xuat!$C$5:$C$1000,DATE(Thang!$E$4,Thang!$C$4,BM$2),Xuat!$D$5:$D$1000,Loc!$A180)</f>
        <v>0</v>
      </c>
      <c r="BN180" s="1">
        <f>SUMIFS(Xuat!$G$5:$G$1000,Xuat!$C$5:$C$1000,DATE(Thang!$E$4,Thang!$C$4,BN$2),Xuat!$D$5:$D$1000,Loc!$A180)</f>
        <v>0</v>
      </c>
      <c r="BO180" s="1">
        <f>SUMIFS(Xuat!$G$5:$G$1000,Xuat!$C$5:$C$1000,DATE(Thang!$E$4,Thang!$C$4,BO$2),Xuat!$D$5:$D$1000,Loc!$A180)</f>
        <v>0</v>
      </c>
    </row>
    <row r="181" spans="1:67" x14ac:dyDescent="0.2">
      <c r="A181" s="2">
        <f>DM!C181</f>
        <v>0</v>
      </c>
      <c r="B181" s="3">
        <f>VLOOKUP(A181,Tondau!$B$5:$F$500,3,0)</f>
        <v>0</v>
      </c>
      <c r="C181" s="3">
        <f t="shared" si="8"/>
        <v>0</v>
      </c>
      <c r="D181" s="3">
        <f t="shared" si="9"/>
        <v>0</v>
      </c>
      <c r="E181" s="3">
        <f t="shared" si="10"/>
        <v>0</v>
      </c>
      <c r="F181" s="7">
        <f>SUMIFS(Nhap!$I$5:$I$1000,Nhap!$E$5:$E$1000,DATE(Thang!$E$4,Thang!$C$4,Loc!$F$2),Nhap!$F$5:$F$1000,Loc!A181)</f>
        <v>0</v>
      </c>
      <c r="G181" s="7">
        <f>SUMIFS(Nhap!$I$5:$I$1000,Nhap!$E$5:$E$1000,DATE(Thang!$E$4,Thang!$C$4,Loc!$G$2),Nhap!$F$5:$F$1000,Loc!A181)</f>
        <v>0</v>
      </c>
      <c r="H181" s="7">
        <f>SUMIFS(Nhap!$I$5:$I$1000,Nhap!$E$5:$E$1000,DATE(Thang!$E$4,Thang!$C$4,Loc!$H$2),Nhap!$F$5:$F$1000,Loc!A181)</f>
        <v>0</v>
      </c>
      <c r="I181" s="7">
        <f>SUMIFS(Nhap!$I$5:$I$1000,Nhap!$E$5:$E$1000,DATE(Thang!$E$4,Thang!$C$4,Loc!$I$2),Nhap!$F$5:$F$1000,Loc!A181)</f>
        <v>0</v>
      </c>
      <c r="J181" s="7">
        <f>SUMIFS(Nhap!$I$5:$I$1000,Nhap!$E$5:$E$1000,DATE(Thang!$E$4,Thang!$C$4,Loc!$J$2),Nhap!$F$5:$F$1000,Loc!A181)</f>
        <v>0</v>
      </c>
      <c r="K181" s="7">
        <f>SUMIFS(Nhap!$I$5:$I$1000,Nhap!$E$5:$E$1000,DATE(Thang!$E$4,Thang!$C$4,Loc!$K$2),Nhap!$F$5:$F$1000,Loc!A181)</f>
        <v>0</v>
      </c>
      <c r="L181" s="7">
        <f>SUMIFS(Nhap!$I$5:$I$1000,Nhap!$E$5:$E$1000,DATE(Thang!$E$4,Thang!$C$4,Loc!$L$2),Nhap!$F$5:$F$1000,Loc!A181)</f>
        <v>0</v>
      </c>
      <c r="M181" s="7">
        <f>SUMIFS(Nhap!$I$5:$I$1000,Nhap!$E$5:$E$1000,DATE(Thang!$E$4,Thang!$C$4,Loc!$M$2),Nhap!$F$5:$F$1000,Loc!A181)</f>
        <v>0</v>
      </c>
      <c r="N181" s="7">
        <f>SUMIFS(Nhap!$I$5:$I$1000,Nhap!$E$5:$E$1000,DATE(Thang!$E$4,Thang!$C$4,Loc!$N$2),Nhap!$F$5:$F$1000,Loc!A181)</f>
        <v>0</v>
      </c>
      <c r="O181" s="7">
        <f>SUMIFS(Nhap!$I$5:$I$1000,Nhap!$E$5:$E$1000,DATE(Thang!$E$4,Thang!$C$4,Loc!$O$2),Nhap!$F$5:$F$1000,Loc!A181)</f>
        <v>0</v>
      </c>
      <c r="P181" s="7">
        <f>SUMIFS(Nhap!$I$5:$I$1000,Nhap!$E$5:$E$1000,DATE(Thang!$E$4,Thang!$C$4,Loc!$P$2),Nhap!$F$5:$F$1000,Loc!A181)</f>
        <v>0</v>
      </c>
      <c r="Q181" s="7">
        <f>SUMIFS(Nhap!$I$5:$I$1000,Nhap!$E$5:$E$1000,DATE(Thang!$E$4,Thang!$C$4,Loc!$Q$2),Nhap!$F$5:$F$1000,Loc!A181)</f>
        <v>0</v>
      </c>
      <c r="R181" s="7">
        <f>SUMIFS(Nhap!$I$5:$I$1000,Nhap!$E$5:$E$1000,DATE(Thang!$E$4,Thang!$C$4,Loc!$R$2),Nhap!$F$5:$F$1000,Loc!A181)</f>
        <v>0</v>
      </c>
      <c r="S181" s="7">
        <f>SUMIFS(Nhap!$I$5:$I$1000,Nhap!$E$5:$E$1000,DATE(Thang!$E$4,Thang!$C$4,Loc!$S$2),Nhap!$F$5:$F$1000,Loc!A181)</f>
        <v>0</v>
      </c>
      <c r="T181" s="7">
        <f>SUMIFS(Nhap!$I$5:$I$1000,Nhap!$E$5:$E$1000,DATE(Thang!$E$4,Thang!$C$4,Loc!$T$2),Nhap!$F$5:$F$1000,Loc!A181)</f>
        <v>0</v>
      </c>
      <c r="U181" s="7">
        <f>SUMIFS(Nhap!$I$5:$I$1000,Nhap!$E$5:$E$1000,DATE(Thang!$E$4,Thang!$C$4,Loc!$U$2),Nhap!$F$5:$F$1000,Loc!A181)</f>
        <v>0</v>
      </c>
      <c r="V181" s="7">
        <f>SUMIFS(Nhap!$I$5:$I$1000,Nhap!$E$5:$E$1000,DATE(Thang!$E$4,Thang!$C$4,Loc!$V$2),Nhap!$F$5:$F$1000,Loc!A181)</f>
        <v>0</v>
      </c>
      <c r="W181" s="7">
        <f>SUMIFS(Nhap!$I$5:$I$1000,Nhap!$E$5:$E$1000,DATE(Thang!$E$4,Thang!$C$4,Loc!$W$2),Nhap!$F$5:$F$1000,Loc!A181)</f>
        <v>0</v>
      </c>
      <c r="X181" s="7">
        <f>SUMIFS(Nhap!$I$5:$I$1000,Nhap!$E$5:$E$1000,DATE(Thang!$E$4,Thang!$C$4,Loc!$X$2),Nhap!$F$5:$F$1000,Loc!A181)</f>
        <v>0</v>
      </c>
      <c r="Y181" s="7">
        <f>SUMIFS(Nhap!$I$5:$I$1000,Nhap!$E$5:$E$1000,DATE(Thang!$E$4,Thang!$C$4,Loc!$Y$2),Nhap!$F$5:$F$1000,Loc!A181)</f>
        <v>0</v>
      </c>
      <c r="Z181" s="7">
        <f>SUMIFS(Nhap!$I$5:$I$1000,Nhap!$E$5:$E$1000,DATE(Thang!$E$4,Thang!$C$4,Loc!$Z$2),Nhap!$F$5:$F$1000,Loc!A181)</f>
        <v>0</v>
      </c>
      <c r="AA181" s="7">
        <f>SUMIFS(Nhap!$I$5:$I$1000,Nhap!$E$5:$E$1000,DATE(Thang!$E$4,Thang!$C$4,Loc!$AA$2),Nhap!$F$5:$F$1000,Loc!A181)</f>
        <v>0</v>
      </c>
      <c r="AB181" s="7">
        <f>SUMIFS(Nhap!$I$5:$I$1000,Nhap!$E$5:$E$1000,DATE(Thang!$E$4,Thang!$C$4,Loc!$AB$2),Nhap!$F$5:$F$1000,Loc!A181)</f>
        <v>0</v>
      </c>
      <c r="AC181" s="7">
        <f>SUMIFS(Nhap!$I$5:$I$1000,Nhap!$E$5:$E$1000,DATE(Thang!$E$4,Thang!$C$4,Loc!$AC$2),Nhap!$F$5:$F$1000,Loc!A181)</f>
        <v>0</v>
      </c>
      <c r="AD181" s="7">
        <f>SUMIFS(Nhap!$I$5:$I$1000,Nhap!$E$5:$E$1000,DATE(Thang!$E$4,Thang!$C$4,Loc!$AD$2),Nhap!$F$5:$F$1000,Loc!$A$5)</f>
        <v>0</v>
      </c>
      <c r="AE181" s="7">
        <f>SUMIFS(Nhap!$I$5:$I$1000,Nhap!$E$5:$E$1000,DATE(Thang!$E$4,Thang!$C$4,Loc!$AE$2),Nhap!$F$5:$F$1000,Loc!A181)</f>
        <v>0</v>
      </c>
      <c r="AF181" s="7">
        <f>SUMIFS(Nhap!$I$5:$I$1000,Nhap!$E$5:$E$1000,DATE(Thang!$E$4,Thang!$C$4,Loc!$AF$2),Nhap!$F$5:$F$1000,Loc!A181)</f>
        <v>0</v>
      </c>
      <c r="AG181" s="7">
        <f>SUMIFS(Nhap!$I$5:$I$1000,Nhap!$E$5:$E$1000,DATE(Thang!$E$4,Thang!$C$4,Loc!$AG$2),Nhap!$F$5:$F$1000,Loc!A181)</f>
        <v>0</v>
      </c>
      <c r="AH181" s="7">
        <f>SUMIFS(Nhap!$I$5:$I$1000,Nhap!$E$5:$E$1000,DATE(Thang!$E$4,Thang!$C$4,Loc!$AH$2),Nhap!$F$5:$F$1000,Loc!A181)</f>
        <v>0</v>
      </c>
      <c r="AI181" s="7">
        <f>SUMIFS(Nhap!$I$5:$I$1000,Nhap!$E$5:$E$1000,DATE(Thang!$E$4,Thang!$C$4,Loc!$AI$2),Nhap!$F$5:$F$1000,Loc!A181)</f>
        <v>0</v>
      </c>
      <c r="AJ181" s="7">
        <f>SUMIFS(Nhap!$I$5:$I$1000,Nhap!$E$5:$E$1000,DATE(Thang!$E$4,Thang!$C$4,Loc!$AJ$2),Nhap!$F$5:$F$1000,Loc!A181)</f>
        <v>0</v>
      </c>
      <c r="AK181" s="1">
        <f>SUMIFS(Xuat!$G$5:$G$1000,Xuat!$C$5:$C$1000,DATE(Thang!$E$4,Thang!$C$4,AK$2),Xuat!$D$5:$D$1000,Loc!$A181)</f>
        <v>0</v>
      </c>
      <c r="AL181" s="1">
        <f>SUMIFS(Xuat!$G$5:$G$1000,Xuat!$C$5:$C$1000,DATE(Thang!$E$4,Thang!$C$4,AL$2),Xuat!$D$5:$D$1000,Loc!$A181)</f>
        <v>0</v>
      </c>
      <c r="AM181" s="1">
        <f>SUMIFS(Xuat!$G$5:$G$1000,Xuat!$C$5:$C$1000,DATE(Thang!$E$4,Thang!$C$4,AM$2),Xuat!$D$5:$D$1000,Loc!$A181)</f>
        <v>0</v>
      </c>
      <c r="AN181" s="1">
        <f>SUMIFS(Xuat!$G$5:$G$1000,Xuat!$C$5:$C$1000,DATE(Thang!$E$4,Thang!$C$4,AN$2),Xuat!$D$5:$D$1000,Loc!$A181)</f>
        <v>0</v>
      </c>
      <c r="AO181" s="1">
        <f>SUMIFS(Xuat!$G$5:$G$1000,Xuat!$C$5:$C$1000,DATE(Thang!$E$4,Thang!$C$4,AO$2),Xuat!$D$5:$D$1000,Loc!$A181)</f>
        <v>0</v>
      </c>
      <c r="AP181" s="1">
        <f>SUMIFS(Xuat!$G$5:$G$1000,Xuat!$C$5:$C$1000,DATE(Thang!$E$4,Thang!$C$4,AP$2),Xuat!$D$5:$D$1000,Loc!$A181)</f>
        <v>0</v>
      </c>
      <c r="AQ181" s="1">
        <f>SUMIFS(Xuat!$G$5:$G$1000,Xuat!$C$5:$C$1000,DATE(Thang!$E$4,Thang!$C$4,AQ$2),Xuat!$D$5:$D$1000,Loc!$A181)</f>
        <v>0</v>
      </c>
      <c r="AR181" s="1">
        <f>SUMIFS(Xuat!$G$5:$G$1000,Xuat!$C$5:$C$1000,DATE(Thang!$E$4,Thang!$C$4,AR$2),Xuat!$D$5:$D$1000,Loc!$A181)</f>
        <v>0</v>
      </c>
      <c r="AS181" s="1">
        <f>SUMIFS(Xuat!$G$5:$G$1000,Xuat!$C$5:$C$1000,DATE(Thang!$E$4,Thang!$C$4,AS$2),Xuat!$D$5:$D$1000,Loc!$A181)</f>
        <v>0</v>
      </c>
      <c r="AT181" s="1">
        <f>SUMIFS(Xuat!$G$5:$G$1000,Xuat!$C$5:$C$1000,DATE(Thang!$E$4,Thang!$C$4,AT$2),Xuat!$D$5:$D$1000,Loc!$A181)</f>
        <v>0</v>
      </c>
      <c r="AU181" s="1">
        <f>SUMIFS(Xuat!$G$5:$G$1000,Xuat!$C$5:$C$1000,DATE(Thang!$E$4,Thang!$C$4,AU$2),Xuat!$D$5:$D$1000,Loc!$A181)</f>
        <v>0</v>
      </c>
      <c r="AV181" s="1">
        <f>SUMIFS(Xuat!$G$5:$G$1000,Xuat!$C$5:$C$1000,DATE(Thang!$E$4,Thang!$C$4,AV$2),Xuat!$D$5:$D$1000,Loc!$A181)</f>
        <v>0</v>
      </c>
      <c r="AW181" s="1">
        <f>SUMIFS(Xuat!$G$5:$G$1000,Xuat!$C$5:$C$1000,DATE(Thang!$E$4,Thang!$C$4,AW$2),Xuat!$D$5:$D$1000,Loc!$A181)</f>
        <v>0</v>
      </c>
      <c r="AX181" s="1">
        <f>SUMIFS(Xuat!$G$5:$G$1000,Xuat!$C$5:$C$1000,DATE(Thang!$E$4,Thang!$C$4,AX$2),Xuat!$D$5:$D$1000,Loc!$A181)</f>
        <v>0</v>
      </c>
      <c r="AY181" s="1">
        <f>SUMIFS(Xuat!$G$5:$G$1000,Xuat!$C$5:$C$1000,DATE(Thang!$E$4,Thang!$C$4,AY$2),Xuat!$D$5:$D$1000,Loc!$A181)</f>
        <v>0</v>
      </c>
      <c r="AZ181" s="1">
        <f>SUMIFS(Xuat!$G$5:$G$1000,Xuat!$C$5:$C$1000,DATE(Thang!$E$4,Thang!$C$4,AZ$2),Xuat!$D$5:$D$1000,Loc!$A181)</f>
        <v>0</v>
      </c>
      <c r="BA181" s="1">
        <f>SUMIFS(Xuat!$G$5:$G$1000,Xuat!$C$5:$C$1000,DATE(Thang!$E$4,Thang!$C$4,BA$2),Xuat!$D$5:$D$1000,Loc!$A181)</f>
        <v>0</v>
      </c>
      <c r="BB181" s="1">
        <f>SUMIFS(Xuat!$G$5:$G$1000,Xuat!$C$5:$C$1000,DATE(Thang!$E$4,Thang!$C$4,BB$2),Xuat!$D$5:$D$1000,Loc!$A181)</f>
        <v>0</v>
      </c>
      <c r="BC181" s="1">
        <f>SUMIFS(Xuat!$G$5:$G$1000,Xuat!$C$5:$C$1000,DATE(Thang!$E$4,Thang!$C$4,BC$2),Xuat!$D$5:$D$1000,Loc!$A181)</f>
        <v>0</v>
      </c>
      <c r="BD181" s="1">
        <f>SUMIFS(Xuat!$G$5:$G$1000,Xuat!$C$5:$C$1000,DATE(Thang!$E$4,Thang!$C$4,BD$2),Xuat!$D$5:$D$1000,Loc!$A181)</f>
        <v>0</v>
      </c>
      <c r="BE181" s="1">
        <f>SUMIFS(Xuat!$G$5:$G$1000,Xuat!$C$5:$C$1000,DATE(Thang!$E$4,Thang!$C$4,BE$2),Xuat!$D$5:$D$1000,Loc!$A181)</f>
        <v>0</v>
      </c>
      <c r="BF181" s="1">
        <f>SUMIFS(Xuat!$G$5:$G$1000,Xuat!$C$5:$C$1000,DATE(Thang!$E$4,Thang!$C$4,BF$2),Xuat!$D$5:$D$1000,Loc!$A181)</f>
        <v>0</v>
      </c>
      <c r="BG181" s="1">
        <f>SUMIFS(Xuat!$G$5:$G$1000,Xuat!$C$5:$C$1000,DATE(Thang!$E$4,Thang!$C$4,BG$2),Xuat!$D$5:$D$1000,Loc!$A181)</f>
        <v>0</v>
      </c>
      <c r="BH181" s="1">
        <f>SUMIFS(Xuat!$G$5:$G$1000,Xuat!$C$5:$C$1000,DATE(Thang!$E$4,Thang!$C$4,BH$2),Xuat!$D$5:$D$1000,Loc!$A181)</f>
        <v>0</v>
      </c>
      <c r="BI181" s="1">
        <f>SUMIFS(Xuat!$G$5:$G$1000,Xuat!$C$5:$C$1000,DATE(Thang!$E$4,Thang!$C$4,BI$2),Xuat!$D$5:$D$1000,Loc!$A181)</f>
        <v>0</v>
      </c>
      <c r="BJ181" s="1">
        <f>SUMIFS(Xuat!$G$5:$G$1000,Xuat!$C$5:$C$1000,DATE(Thang!$E$4,Thang!$C$4,BJ$2),Xuat!$D$5:$D$1000,Loc!$A181)</f>
        <v>0</v>
      </c>
      <c r="BK181" s="1">
        <f>SUMIFS(Xuat!$G$5:$G$1000,Xuat!$C$5:$C$1000,DATE(Thang!$E$4,Thang!$C$4,BK$2),Xuat!$D$5:$D$1000,Loc!$A181)</f>
        <v>0</v>
      </c>
      <c r="BL181" s="1">
        <f>SUMIFS(Xuat!$G$5:$G$1000,Xuat!$C$5:$C$1000,DATE(Thang!$E$4,Thang!$C$4,BL$2),Xuat!$D$5:$D$1000,Loc!$A181)</f>
        <v>0</v>
      </c>
      <c r="BM181" s="1">
        <f>SUMIFS(Xuat!$G$5:$G$1000,Xuat!$C$5:$C$1000,DATE(Thang!$E$4,Thang!$C$4,BM$2),Xuat!$D$5:$D$1000,Loc!$A181)</f>
        <v>0</v>
      </c>
      <c r="BN181" s="1">
        <f>SUMIFS(Xuat!$G$5:$G$1000,Xuat!$C$5:$C$1000,DATE(Thang!$E$4,Thang!$C$4,BN$2),Xuat!$D$5:$D$1000,Loc!$A181)</f>
        <v>0</v>
      </c>
      <c r="BO181" s="1">
        <f>SUMIFS(Xuat!$G$5:$G$1000,Xuat!$C$5:$C$1000,DATE(Thang!$E$4,Thang!$C$4,BO$2),Xuat!$D$5:$D$1000,Loc!$A181)</f>
        <v>0</v>
      </c>
    </row>
    <row r="182" spans="1:67" x14ac:dyDescent="0.2">
      <c r="A182" s="2">
        <f>DM!C182</f>
        <v>0</v>
      </c>
      <c r="B182" s="3">
        <f>VLOOKUP(A182,Tondau!$B$5:$F$500,3,0)</f>
        <v>0</v>
      </c>
      <c r="C182" s="3">
        <f t="shared" si="8"/>
        <v>0</v>
      </c>
      <c r="D182" s="3">
        <f t="shared" si="9"/>
        <v>0</v>
      </c>
      <c r="E182" s="3">
        <f t="shared" si="10"/>
        <v>0</v>
      </c>
      <c r="F182" s="7">
        <f>SUMIFS(Nhap!$I$5:$I$1000,Nhap!$E$5:$E$1000,DATE(Thang!$E$4,Thang!$C$4,Loc!$F$2),Nhap!$F$5:$F$1000,Loc!A182)</f>
        <v>0</v>
      </c>
      <c r="G182" s="7">
        <f>SUMIFS(Nhap!$I$5:$I$1000,Nhap!$E$5:$E$1000,DATE(Thang!$E$4,Thang!$C$4,Loc!$G$2),Nhap!$F$5:$F$1000,Loc!A182)</f>
        <v>0</v>
      </c>
      <c r="H182" s="7">
        <f>SUMIFS(Nhap!$I$5:$I$1000,Nhap!$E$5:$E$1000,DATE(Thang!$E$4,Thang!$C$4,Loc!$H$2),Nhap!$F$5:$F$1000,Loc!A182)</f>
        <v>0</v>
      </c>
      <c r="I182" s="7">
        <f>SUMIFS(Nhap!$I$5:$I$1000,Nhap!$E$5:$E$1000,DATE(Thang!$E$4,Thang!$C$4,Loc!$I$2),Nhap!$F$5:$F$1000,Loc!A182)</f>
        <v>0</v>
      </c>
      <c r="J182" s="7">
        <f>SUMIFS(Nhap!$I$5:$I$1000,Nhap!$E$5:$E$1000,DATE(Thang!$E$4,Thang!$C$4,Loc!$J$2),Nhap!$F$5:$F$1000,Loc!A182)</f>
        <v>0</v>
      </c>
      <c r="K182" s="7">
        <f>SUMIFS(Nhap!$I$5:$I$1000,Nhap!$E$5:$E$1000,DATE(Thang!$E$4,Thang!$C$4,Loc!$K$2),Nhap!$F$5:$F$1000,Loc!A182)</f>
        <v>0</v>
      </c>
      <c r="L182" s="7">
        <f>SUMIFS(Nhap!$I$5:$I$1000,Nhap!$E$5:$E$1000,DATE(Thang!$E$4,Thang!$C$4,Loc!$L$2),Nhap!$F$5:$F$1000,Loc!A182)</f>
        <v>0</v>
      </c>
      <c r="M182" s="7">
        <f>SUMIFS(Nhap!$I$5:$I$1000,Nhap!$E$5:$E$1000,DATE(Thang!$E$4,Thang!$C$4,Loc!$M$2),Nhap!$F$5:$F$1000,Loc!A182)</f>
        <v>0</v>
      </c>
      <c r="N182" s="7">
        <f>SUMIFS(Nhap!$I$5:$I$1000,Nhap!$E$5:$E$1000,DATE(Thang!$E$4,Thang!$C$4,Loc!$N$2),Nhap!$F$5:$F$1000,Loc!A182)</f>
        <v>0</v>
      </c>
      <c r="O182" s="7">
        <f>SUMIFS(Nhap!$I$5:$I$1000,Nhap!$E$5:$E$1000,DATE(Thang!$E$4,Thang!$C$4,Loc!$O$2),Nhap!$F$5:$F$1000,Loc!A182)</f>
        <v>0</v>
      </c>
      <c r="P182" s="7">
        <f>SUMIFS(Nhap!$I$5:$I$1000,Nhap!$E$5:$E$1000,DATE(Thang!$E$4,Thang!$C$4,Loc!$P$2),Nhap!$F$5:$F$1000,Loc!A182)</f>
        <v>0</v>
      </c>
      <c r="Q182" s="7">
        <f>SUMIFS(Nhap!$I$5:$I$1000,Nhap!$E$5:$E$1000,DATE(Thang!$E$4,Thang!$C$4,Loc!$Q$2),Nhap!$F$5:$F$1000,Loc!A182)</f>
        <v>0</v>
      </c>
      <c r="R182" s="7">
        <f>SUMIFS(Nhap!$I$5:$I$1000,Nhap!$E$5:$E$1000,DATE(Thang!$E$4,Thang!$C$4,Loc!$R$2),Nhap!$F$5:$F$1000,Loc!A182)</f>
        <v>0</v>
      </c>
      <c r="S182" s="7">
        <f>SUMIFS(Nhap!$I$5:$I$1000,Nhap!$E$5:$E$1000,DATE(Thang!$E$4,Thang!$C$4,Loc!$S$2),Nhap!$F$5:$F$1000,Loc!A182)</f>
        <v>0</v>
      </c>
      <c r="T182" s="7">
        <f>SUMIFS(Nhap!$I$5:$I$1000,Nhap!$E$5:$E$1000,DATE(Thang!$E$4,Thang!$C$4,Loc!$T$2),Nhap!$F$5:$F$1000,Loc!A182)</f>
        <v>0</v>
      </c>
      <c r="U182" s="7">
        <f>SUMIFS(Nhap!$I$5:$I$1000,Nhap!$E$5:$E$1000,DATE(Thang!$E$4,Thang!$C$4,Loc!$U$2),Nhap!$F$5:$F$1000,Loc!A182)</f>
        <v>0</v>
      </c>
      <c r="V182" s="7">
        <f>SUMIFS(Nhap!$I$5:$I$1000,Nhap!$E$5:$E$1000,DATE(Thang!$E$4,Thang!$C$4,Loc!$V$2),Nhap!$F$5:$F$1000,Loc!A182)</f>
        <v>0</v>
      </c>
      <c r="W182" s="7">
        <f>SUMIFS(Nhap!$I$5:$I$1000,Nhap!$E$5:$E$1000,DATE(Thang!$E$4,Thang!$C$4,Loc!$W$2),Nhap!$F$5:$F$1000,Loc!A182)</f>
        <v>0</v>
      </c>
      <c r="X182" s="7">
        <f>SUMIFS(Nhap!$I$5:$I$1000,Nhap!$E$5:$E$1000,DATE(Thang!$E$4,Thang!$C$4,Loc!$X$2),Nhap!$F$5:$F$1000,Loc!A182)</f>
        <v>0</v>
      </c>
      <c r="Y182" s="7">
        <f>SUMIFS(Nhap!$I$5:$I$1000,Nhap!$E$5:$E$1000,DATE(Thang!$E$4,Thang!$C$4,Loc!$Y$2),Nhap!$F$5:$F$1000,Loc!A182)</f>
        <v>0</v>
      </c>
      <c r="Z182" s="7">
        <f>SUMIFS(Nhap!$I$5:$I$1000,Nhap!$E$5:$E$1000,DATE(Thang!$E$4,Thang!$C$4,Loc!$Z$2),Nhap!$F$5:$F$1000,Loc!A182)</f>
        <v>0</v>
      </c>
      <c r="AA182" s="7">
        <f>SUMIFS(Nhap!$I$5:$I$1000,Nhap!$E$5:$E$1000,DATE(Thang!$E$4,Thang!$C$4,Loc!$AA$2),Nhap!$F$5:$F$1000,Loc!A182)</f>
        <v>0</v>
      </c>
      <c r="AB182" s="7">
        <f>SUMIFS(Nhap!$I$5:$I$1000,Nhap!$E$5:$E$1000,DATE(Thang!$E$4,Thang!$C$4,Loc!$AB$2),Nhap!$F$5:$F$1000,Loc!A182)</f>
        <v>0</v>
      </c>
      <c r="AC182" s="7">
        <f>SUMIFS(Nhap!$I$5:$I$1000,Nhap!$E$5:$E$1000,DATE(Thang!$E$4,Thang!$C$4,Loc!$AC$2),Nhap!$F$5:$F$1000,Loc!A182)</f>
        <v>0</v>
      </c>
      <c r="AD182" s="7">
        <f>SUMIFS(Nhap!$I$5:$I$1000,Nhap!$E$5:$E$1000,DATE(Thang!$E$4,Thang!$C$4,Loc!$AD$2),Nhap!$F$5:$F$1000,Loc!$A$5)</f>
        <v>0</v>
      </c>
      <c r="AE182" s="7">
        <f>SUMIFS(Nhap!$I$5:$I$1000,Nhap!$E$5:$E$1000,DATE(Thang!$E$4,Thang!$C$4,Loc!$AE$2),Nhap!$F$5:$F$1000,Loc!A182)</f>
        <v>0</v>
      </c>
      <c r="AF182" s="7">
        <f>SUMIFS(Nhap!$I$5:$I$1000,Nhap!$E$5:$E$1000,DATE(Thang!$E$4,Thang!$C$4,Loc!$AF$2),Nhap!$F$5:$F$1000,Loc!A182)</f>
        <v>0</v>
      </c>
      <c r="AG182" s="7">
        <f>SUMIFS(Nhap!$I$5:$I$1000,Nhap!$E$5:$E$1000,DATE(Thang!$E$4,Thang!$C$4,Loc!$AG$2),Nhap!$F$5:$F$1000,Loc!A182)</f>
        <v>0</v>
      </c>
      <c r="AH182" s="7">
        <f>SUMIFS(Nhap!$I$5:$I$1000,Nhap!$E$5:$E$1000,DATE(Thang!$E$4,Thang!$C$4,Loc!$AH$2),Nhap!$F$5:$F$1000,Loc!A182)</f>
        <v>0</v>
      </c>
      <c r="AI182" s="7">
        <f>SUMIFS(Nhap!$I$5:$I$1000,Nhap!$E$5:$E$1000,DATE(Thang!$E$4,Thang!$C$4,Loc!$AI$2),Nhap!$F$5:$F$1000,Loc!A182)</f>
        <v>0</v>
      </c>
      <c r="AJ182" s="7">
        <f>SUMIFS(Nhap!$I$5:$I$1000,Nhap!$E$5:$E$1000,DATE(Thang!$E$4,Thang!$C$4,Loc!$AJ$2),Nhap!$F$5:$F$1000,Loc!A182)</f>
        <v>0</v>
      </c>
      <c r="AK182" s="1">
        <f>SUMIFS(Xuat!$G$5:$G$1000,Xuat!$C$5:$C$1000,DATE(Thang!$E$4,Thang!$C$4,AK$2),Xuat!$D$5:$D$1000,Loc!$A182)</f>
        <v>0</v>
      </c>
      <c r="AL182" s="1">
        <f>SUMIFS(Xuat!$G$5:$G$1000,Xuat!$C$5:$C$1000,DATE(Thang!$E$4,Thang!$C$4,AL$2),Xuat!$D$5:$D$1000,Loc!$A182)</f>
        <v>0</v>
      </c>
      <c r="AM182" s="1">
        <f>SUMIFS(Xuat!$G$5:$G$1000,Xuat!$C$5:$C$1000,DATE(Thang!$E$4,Thang!$C$4,AM$2),Xuat!$D$5:$D$1000,Loc!$A182)</f>
        <v>0</v>
      </c>
      <c r="AN182" s="1">
        <f>SUMIFS(Xuat!$G$5:$G$1000,Xuat!$C$5:$C$1000,DATE(Thang!$E$4,Thang!$C$4,AN$2),Xuat!$D$5:$D$1000,Loc!$A182)</f>
        <v>0</v>
      </c>
      <c r="AO182" s="1">
        <f>SUMIFS(Xuat!$G$5:$G$1000,Xuat!$C$5:$C$1000,DATE(Thang!$E$4,Thang!$C$4,AO$2),Xuat!$D$5:$D$1000,Loc!$A182)</f>
        <v>0</v>
      </c>
      <c r="AP182" s="1">
        <f>SUMIFS(Xuat!$G$5:$G$1000,Xuat!$C$5:$C$1000,DATE(Thang!$E$4,Thang!$C$4,AP$2),Xuat!$D$5:$D$1000,Loc!$A182)</f>
        <v>0</v>
      </c>
      <c r="AQ182" s="1">
        <f>SUMIFS(Xuat!$G$5:$G$1000,Xuat!$C$5:$C$1000,DATE(Thang!$E$4,Thang!$C$4,AQ$2),Xuat!$D$5:$D$1000,Loc!$A182)</f>
        <v>0</v>
      </c>
      <c r="AR182" s="1">
        <f>SUMIFS(Xuat!$G$5:$G$1000,Xuat!$C$5:$C$1000,DATE(Thang!$E$4,Thang!$C$4,AR$2),Xuat!$D$5:$D$1000,Loc!$A182)</f>
        <v>0</v>
      </c>
      <c r="AS182" s="1">
        <f>SUMIFS(Xuat!$G$5:$G$1000,Xuat!$C$5:$C$1000,DATE(Thang!$E$4,Thang!$C$4,AS$2),Xuat!$D$5:$D$1000,Loc!$A182)</f>
        <v>0</v>
      </c>
      <c r="AT182" s="1">
        <f>SUMIFS(Xuat!$G$5:$G$1000,Xuat!$C$5:$C$1000,DATE(Thang!$E$4,Thang!$C$4,AT$2),Xuat!$D$5:$D$1000,Loc!$A182)</f>
        <v>0</v>
      </c>
      <c r="AU182" s="1">
        <f>SUMIFS(Xuat!$G$5:$G$1000,Xuat!$C$5:$C$1000,DATE(Thang!$E$4,Thang!$C$4,AU$2),Xuat!$D$5:$D$1000,Loc!$A182)</f>
        <v>0</v>
      </c>
      <c r="AV182" s="1">
        <f>SUMIFS(Xuat!$G$5:$G$1000,Xuat!$C$5:$C$1000,DATE(Thang!$E$4,Thang!$C$4,AV$2),Xuat!$D$5:$D$1000,Loc!$A182)</f>
        <v>0</v>
      </c>
      <c r="AW182" s="1">
        <f>SUMIFS(Xuat!$G$5:$G$1000,Xuat!$C$5:$C$1000,DATE(Thang!$E$4,Thang!$C$4,AW$2),Xuat!$D$5:$D$1000,Loc!$A182)</f>
        <v>0</v>
      </c>
      <c r="AX182" s="1">
        <f>SUMIFS(Xuat!$G$5:$G$1000,Xuat!$C$5:$C$1000,DATE(Thang!$E$4,Thang!$C$4,AX$2),Xuat!$D$5:$D$1000,Loc!$A182)</f>
        <v>0</v>
      </c>
      <c r="AY182" s="1">
        <f>SUMIFS(Xuat!$G$5:$G$1000,Xuat!$C$5:$C$1000,DATE(Thang!$E$4,Thang!$C$4,AY$2),Xuat!$D$5:$D$1000,Loc!$A182)</f>
        <v>0</v>
      </c>
      <c r="AZ182" s="1">
        <f>SUMIFS(Xuat!$G$5:$G$1000,Xuat!$C$5:$C$1000,DATE(Thang!$E$4,Thang!$C$4,AZ$2),Xuat!$D$5:$D$1000,Loc!$A182)</f>
        <v>0</v>
      </c>
      <c r="BA182" s="1">
        <f>SUMIFS(Xuat!$G$5:$G$1000,Xuat!$C$5:$C$1000,DATE(Thang!$E$4,Thang!$C$4,BA$2),Xuat!$D$5:$D$1000,Loc!$A182)</f>
        <v>0</v>
      </c>
      <c r="BB182" s="1">
        <f>SUMIFS(Xuat!$G$5:$G$1000,Xuat!$C$5:$C$1000,DATE(Thang!$E$4,Thang!$C$4,BB$2),Xuat!$D$5:$D$1000,Loc!$A182)</f>
        <v>0</v>
      </c>
      <c r="BC182" s="1">
        <f>SUMIFS(Xuat!$G$5:$G$1000,Xuat!$C$5:$C$1000,DATE(Thang!$E$4,Thang!$C$4,BC$2),Xuat!$D$5:$D$1000,Loc!$A182)</f>
        <v>0</v>
      </c>
      <c r="BD182" s="1">
        <f>SUMIFS(Xuat!$G$5:$G$1000,Xuat!$C$5:$C$1000,DATE(Thang!$E$4,Thang!$C$4,BD$2),Xuat!$D$5:$D$1000,Loc!$A182)</f>
        <v>0</v>
      </c>
      <c r="BE182" s="1">
        <f>SUMIFS(Xuat!$G$5:$G$1000,Xuat!$C$5:$C$1000,DATE(Thang!$E$4,Thang!$C$4,BE$2),Xuat!$D$5:$D$1000,Loc!$A182)</f>
        <v>0</v>
      </c>
      <c r="BF182" s="1">
        <f>SUMIFS(Xuat!$G$5:$G$1000,Xuat!$C$5:$C$1000,DATE(Thang!$E$4,Thang!$C$4,BF$2),Xuat!$D$5:$D$1000,Loc!$A182)</f>
        <v>0</v>
      </c>
      <c r="BG182" s="1">
        <f>SUMIFS(Xuat!$G$5:$G$1000,Xuat!$C$5:$C$1000,DATE(Thang!$E$4,Thang!$C$4,BG$2),Xuat!$D$5:$D$1000,Loc!$A182)</f>
        <v>0</v>
      </c>
      <c r="BH182" s="1">
        <f>SUMIFS(Xuat!$G$5:$G$1000,Xuat!$C$5:$C$1000,DATE(Thang!$E$4,Thang!$C$4,BH$2),Xuat!$D$5:$D$1000,Loc!$A182)</f>
        <v>0</v>
      </c>
      <c r="BI182" s="1">
        <f>SUMIFS(Xuat!$G$5:$G$1000,Xuat!$C$5:$C$1000,DATE(Thang!$E$4,Thang!$C$4,BI$2),Xuat!$D$5:$D$1000,Loc!$A182)</f>
        <v>0</v>
      </c>
      <c r="BJ182" s="1">
        <f>SUMIFS(Xuat!$G$5:$G$1000,Xuat!$C$5:$C$1000,DATE(Thang!$E$4,Thang!$C$4,BJ$2),Xuat!$D$5:$D$1000,Loc!$A182)</f>
        <v>0</v>
      </c>
      <c r="BK182" s="1">
        <f>SUMIFS(Xuat!$G$5:$G$1000,Xuat!$C$5:$C$1000,DATE(Thang!$E$4,Thang!$C$4,BK$2),Xuat!$D$5:$D$1000,Loc!$A182)</f>
        <v>0</v>
      </c>
      <c r="BL182" s="1">
        <f>SUMIFS(Xuat!$G$5:$G$1000,Xuat!$C$5:$C$1000,DATE(Thang!$E$4,Thang!$C$4,BL$2),Xuat!$D$5:$D$1000,Loc!$A182)</f>
        <v>0</v>
      </c>
      <c r="BM182" s="1">
        <f>SUMIFS(Xuat!$G$5:$G$1000,Xuat!$C$5:$C$1000,DATE(Thang!$E$4,Thang!$C$4,BM$2),Xuat!$D$5:$D$1000,Loc!$A182)</f>
        <v>0</v>
      </c>
      <c r="BN182" s="1">
        <f>SUMIFS(Xuat!$G$5:$G$1000,Xuat!$C$5:$C$1000,DATE(Thang!$E$4,Thang!$C$4,BN$2),Xuat!$D$5:$D$1000,Loc!$A182)</f>
        <v>0</v>
      </c>
      <c r="BO182" s="1">
        <f>SUMIFS(Xuat!$G$5:$G$1000,Xuat!$C$5:$C$1000,DATE(Thang!$E$4,Thang!$C$4,BO$2),Xuat!$D$5:$D$1000,Loc!$A182)</f>
        <v>0</v>
      </c>
    </row>
    <row r="183" spans="1:67" x14ac:dyDescent="0.2">
      <c r="A183" s="2">
        <f>DM!C183</f>
        <v>0</v>
      </c>
      <c r="B183" s="3">
        <f>VLOOKUP(A183,Tondau!$B$5:$F$500,3,0)</f>
        <v>0</v>
      </c>
      <c r="C183" s="3">
        <f t="shared" si="8"/>
        <v>0</v>
      </c>
      <c r="D183" s="3">
        <f t="shared" si="9"/>
        <v>0</v>
      </c>
      <c r="E183" s="3">
        <f t="shared" si="10"/>
        <v>0</v>
      </c>
      <c r="F183" s="7">
        <f>SUMIFS(Nhap!$I$5:$I$1000,Nhap!$E$5:$E$1000,DATE(Thang!$E$4,Thang!$C$4,Loc!$F$2),Nhap!$F$5:$F$1000,Loc!A183)</f>
        <v>0</v>
      </c>
      <c r="G183" s="7">
        <f>SUMIFS(Nhap!$I$5:$I$1000,Nhap!$E$5:$E$1000,DATE(Thang!$E$4,Thang!$C$4,Loc!$G$2),Nhap!$F$5:$F$1000,Loc!A183)</f>
        <v>0</v>
      </c>
      <c r="H183" s="7">
        <f>SUMIFS(Nhap!$I$5:$I$1000,Nhap!$E$5:$E$1000,DATE(Thang!$E$4,Thang!$C$4,Loc!$H$2),Nhap!$F$5:$F$1000,Loc!A183)</f>
        <v>0</v>
      </c>
      <c r="I183" s="7">
        <f>SUMIFS(Nhap!$I$5:$I$1000,Nhap!$E$5:$E$1000,DATE(Thang!$E$4,Thang!$C$4,Loc!$I$2),Nhap!$F$5:$F$1000,Loc!A183)</f>
        <v>0</v>
      </c>
      <c r="J183" s="7">
        <f>SUMIFS(Nhap!$I$5:$I$1000,Nhap!$E$5:$E$1000,DATE(Thang!$E$4,Thang!$C$4,Loc!$J$2),Nhap!$F$5:$F$1000,Loc!A183)</f>
        <v>0</v>
      </c>
      <c r="K183" s="7">
        <f>SUMIFS(Nhap!$I$5:$I$1000,Nhap!$E$5:$E$1000,DATE(Thang!$E$4,Thang!$C$4,Loc!$K$2),Nhap!$F$5:$F$1000,Loc!A183)</f>
        <v>0</v>
      </c>
      <c r="L183" s="7">
        <f>SUMIFS(Nhap!$I$5:$I$1000,Nhap!$E$5:$E$1000,DATE(Thang!$E$4,Thang!$C$4,Loc!$L$2),Nhap!$F$5:$F$1000,Loc!A183)</f>
        <v>0</v>
      </c>
      <c r="M183" s="7">
        <f>SUMIFS(Nhap!$I$5:$I$1000,Nhap!$E$5:$E$1000,DATE(Thang!$E$4,Thang!$C$4,Loc!$M$2),Nhap!$F$5:$F$1000,Loc!A183)</f>
        <v>0</v>
      </c>
      <c r="N183" s="7">
        <f>SUMIFS(Nhap!$I$5:$I$1000,Nhap!$E$5:$E$1000,DATE(Thang!$E$4,Thang!$C$4,Loc!$N$2),Nhap!$F$5:$F$1000,Loc!A183)</f>
        <v>0</v>
      </c>
      <c r="O183" s="7">
        <f>SUMIFS(Nhap!$I$5:$I$1000,Nhap!$E$5:$E$1000,DATE(Thang!$E$4,Thang!$C$4,Loc!$O$2),Nhap!$F$5:$F$1000,Loc!A183)</f>
        <v>0</v>
      </c>
      <c r="P183" s="7">
        <f>SUMIFS(Nhap!$I$5:$I$1000,Nhap!$E$5:$E$1000,DATE(Thang!$E$4,Thang!$C$4,Loc!$P$2),Nhap!$F$5:$F$1000,Loc!A183)</f>
        <v>0</v>
      </c>
      <c r="Q183" s="7">
        <f>SUMIFS(Nhap!$I$5:$I$1000,Nhap!$E$5:$E$1000,DATE(Thang!$E$4,Thang!$C$4,Loc!$Q$2),Nhap!$F$5:$F$1000,Loc!A183)</f>
        <v>0</v>
      </c>
      <c r="R183" s="7">
        <f>SUMIFS(Nhap!$I$5:$I$1000,Nhap!$E$5:$E$1000,DATE(Thang!$E$4,Thang!$C$4,Loc!$R$2),Nhap!$F$5:$F$1000,Loc!A183)</f>
        <v>0</v>
      </c>
      <c r="S183" s="7">
        <f>SUMIFS(Nhap!$I$5:$I$1000,Nhap!$E$5:$E$1000,DATE(Thang!$E$4,Thang!$C$4,Loc!$S$2),Nhap!$F$5:$F$1000,Loc!A183)</f>
        <v>0</v>
      </c>
      <c r="T183" s="7">
        <f>SUMIFS(Nhap!$I$5:$I$1000,Nhap!$E$5:$E$1000,DATE(Thang!$E$4,Thang!$C$4,Loc!$T$2),Nhap!$F$5:$F$1000,Loc!A183)</f>
        <v>0</v>
      </c>
      <c r="U183" s="7">
        <f>SUMIFS(Nhap!$I$5:$I$1000,Nhap!$E$5:$E$1000,DATE(Thang!$E$4,Thang!$C$4,Loc!$U$2),Nhap!$F$5:$F$1000,Loc!A183)</f>
        <v>0</v>
      </c>
      <c r="V183" s="7">
        <f>SUMIFS(Nhap!$I$5:$I$1000,Nhap!$E$5:$E$1000,DATE(Thang!$E$4,Thang!$C$4,Loc!$V$2),Nhap!$F$5:$F$1000,Loc!A183)</f>
        <v>0</v>
      </c>
      <c r="W183" s="7">
        <f>SUMIFS(Nhap!$I$5:$I$1000,Nhap!$E$5:$E$1000,DATE(Thang!$E$4,Thang!$C$4,Loc!$W$2),Nhap!$F$5:$F$1000,Loc!A183)</f>
        <v>0</v>
      </c>
      <c r="X183" s="7">
        <f>SUMIFS(Nhap!$I$5:$I$1000,Nhap!$E$5:$E$1000,DATE(Thang!$E$4,Thang!$C$4,Loc!$X$2),Nhap!$F$5:$F$1000,Loc!A183)</f>
        <v>0</v>
      </c>
      <c r="Y183" s="7">
        <f>SUMIFS(Nhap!$I$5:$I$1000,Nhap!$E$5:$E$1000,DATE(Thang!$E$4,Thang!$C$4,Loc!$Y$2),Nhap!$F$5:$F$1000,Loc!A183)</f>
        <v>0</v>
      </c>
      <c r="Z183" s="7">
        <f>SUMIFS(Nhap!$I$5:$I$1000,Nhap!$E$5:$E$1000,DATE(Thang!$E$4,Thang!$C$4,Loc!$Z$2),Nhap!$F$5:$F$1000,Loc!A183)</f>
        <v>0</v>
      </c>
      <c r="AA183" s="7">
        <f>SUMIFS(Nhap!$I$5:$I$1000,Nhap!$E$5:$E$1000,DATE(Thang!$E$4,Thang!$C$4,Loc!$AA$2),Nhap!$F$5:$F$1000,Loc!A183)</f>
        <v>0</v>
      </c>
      <c r="AB183" s="7">
        <f>SUMIFS(Nhap!$I$5:$I$1000,Nhap!$E$5:$E$1000,DATE(Thang!$E$4,Thang!$C$4,Loc!$AB$2),Nhap!$F$5:$F$1000,Loc!A183)</f>
        <v>0</v>
      </c>
      <c r="AC183" s="7">
        <f>SUMIFS(Nhap!$I$5:$I$1000,Nhap!$E$5:$E$1000,DATE(Thang!$E$4,Thang!$C$4,Loc!$AC$2),Nhap!$F$5:$F$1000,Loc!A183)</f>
        <v>0</v>
      </c>
      <c r="AD183" s="7">
        <f>SUMIFS(Nhap!$I$5:$I$1000,Nhap!$E$5:$E$1000,DATE(Thang!$E$4,Thang!$C$4,Loc!$AD$2),Nhap!$F$5:$F$1000,Loc!$A$5)</f>
        <v>0</v>
      </c>
      <c r="AE183" s="7">
        <f>SUMIFS(Nhap!$I$5:$I$1000,Nhap!$E$5:$E$1000,DATE(Thang!$E$4,Thang!$C$4,Loc!$AE$2),Nhap!$F$5:$F$1000,Loc!A183)</f>
        <v>0</v>
      </c>
      <c r="AF183" s="7">
        <f>SUMIFS(Nhap!$I$5:$I$1000,Nhap!$E$5:$E$1000,DATE(Thang!$E$4,Thang!$C$4,Loc!$AF$2),Nhap!$F$5:$F$1000,Loc!A183)</f>
        <v>0</v>
      </c>
      <c r="AG183" s="7">
        <f>SUMIFS(Nhap!$I$5:$I$1000,Nhap!$E$5:$E$1000,DATE(Thang!$E$4,Thang!$C$4,Loc!$AG$2),Nhap!$F$5:$F$1000,Loc!A183)</f>
        <v>0</v>
      </c>
      <c r="AH183" s="7">
        <f>SUMIFS(Nhap!$I$5:$I$1000,Nhap!$E$5:$E$1000,DATE(Thang!$E$4,Thang!$C$4,Loc!$AH$2),Nhap!$F$5:$F$1000,Loc!A183)</f>
        <v>0</v>
      </c>
      <c r="AI183" s="7">
        <f>SUMIFS(Nhap!$I$5:$I$1000,Nhap!$E$5:$E$1000,DATE(Thang!$E$4,Thang!$C$4,Loc!$AI$2),Nhap!$F$5:$F$1000,Loc!A183)</f>
        <v>0</v>
      </c>
      <c r="AJ183" s="7">
        <f>SUMIFS(Nhap!$I$5:$I$1000,Nhap!$E$5:$E$1000,DATE(Thang!$E$4,Thang!$C$4,Loc!$AJ$2),Nhap!$F$5:$F$1000,Loc!A183)</f>
        <v>0</v>
      </c>
      <c r="AK183" s="1">
        <f>SUMIFS(Xuat!$G$5:$G$1000,Xuat!$C$5:$C$1000,DATE(Thang!$E$4,Thang!$C$4,AK$2),Xuat!$D$5:$D$1000,Loc!$A183)</f>
        <v>0</v>
      </c>
      <c r="AL183" s="1">
        <f>SUMIFS(Xuat!$G$5:$G$1000,Xuat!$C$5:$C$1000,DATE(Thang!$E$4,Thang!$C$4,AL$2),Xuat!$D$5:$D$1000,Loc!$A183)</f>
        <v>0</v>
      </c>
      <c r="AM183" s="1">
        <f>SUMIFS(Xuat!$G$5:$G$1000,Xuat!$C$5:$C$1000,DATE(Thang!$E$4,Thang!$C$4,AM$2),Xuat!$D$5:$D$1000,Loc!$A183)</f>
        <v>0</v>
      </c>
      <c r="AN183" s="1">
        <f>SUMIFS(Xuat!$G$5:$G$1000,Xuat!$C$5:$C$1000,DATE(Thang!$E$4,Thang!$C$4,AN$2),Xuat!$D$5:$D$1000,Loc!$A183)</f>
        <v>0</v>
      </c>
      <c r="AO183" s="1">
        <f>SUMIFS(Xuat!$G$5:$G$1000,Xuat!$C$5:$C$1000,DATE(Thang!$E$4,Thang!$C$4,AO$2),Xuat!$D$5:$D$1000,Loc!$A183)</f>
        <v>0</v>
      </c>
      <c r="AP183" s="1">
        <f>SUMIFS(Xuat!$G$5:$G$1000,Xuat!$C$5:$C$1000,DATE(Thang!$E$4,Thang!$C$4,AP$2),Xuat!$D$5:$D$1000,Loc!$A183)</f>
        <v>0</v>
      </c>
      <c r="AQ183" s="1">
        <f>SUMIFS(Xuat!$G$5:$G$1000,Xuat!$C$5:$C$1000,DATE(Thang!$E$4,Thang!$C$4,AQ$2),Xuat!$D$5:$D$1000,Loc!$A183)</f>
        <v>0</v>
      </c>
      <c r="AR183" s="1">
        <f>SUMIFS(Xuat!$G$5:$G$1000,Xuat!$C$5:$C$1000,DATE(Thang!$E$4,Thang!$C$4,AR$2),Xuat!$D$5:$D$1000,Loc!$A183)</f>
        <v>0</v>
      </c>
      <c r="AS183" s="1">
        <f>SUMIFS(Xuat!$G$5:$G$1000,Xuat!$C$5:$C$1000,DATE(Thang!$E$4,Thang!$C$4,AS$2),Xuat!$D$5:$D$1000,Loc!$A183)</f>
        <v>0</v>
      </c>
      <c r="AT183" s="1">
        <f>SUMIFS(Xuat!$G$5:$G$1000,Xuat!$C$5:$C$1000,DATE(Thang!$E$4,Thang!$C$4,AT$2),Xuat!$D$5:$D$1000,Loc!$A183)</f>
        <v>0</v>
      </c>
      <c r="AU183" s="1">
        <f>SUMIFS(Xuat!$G$5:$G$1000,Xuat!$C$5:$C$1000,DATE(Thang!$E$4,Thang!$C$4,AU$2),Xuat!$D$5:$D$1000,Loc!$A183)</f>
        <v>0</v>
      </c>
      <c r="AV183" s="1">
        <f>SUMIFS(Xuat!$G$5:$G$1000,Xuat!$C$5:$C$1000,DATE(Thang!$E$4,Thang!$C$4,AV$2),Xuat!$D$5:$D$1000,Loc!$A183)</f>
        <v>0</v>
      </c>
      <c r="AW183" s="1">
        <f>SUMIFS(Xuat!$G$5:$G$1000,Xuat!$C$5:$C$1000,DATE(Thang!$E$4,Thang!$C$4,AW$2),Xuat!$D$5:$D$1000,Loc!$A183)</f>
        <v>0</v>
      </c>
      <c r="AX183" s="1">
        <f>SUMIFS(Xuat!$G$5:$G$1000,Xuat!$C$5:$C$1000,DATE(Thang!$E$4,Thang!$C$4,AX$2),Xuat!$D$5:$D$1000,Loc!$A183)</f>
        <v>0</v>
      </c>
      <c r="AY183" s="1">
        <f>SUMIFS(Xuat!$G$5:$G$1000,Xuat!$C$5:$C$1000,DATE(Thang!$E$4,Thang!$C$4,AY$2),Xuat!$D$5:$D$1000,Loc!$A183)</f>
        <v>0</v>
      </c>
      <c r="AZ183" s="1">
        <f>SUMIFS(Xuat!$G$5:$G$1000,Xuat!$C$5:$C$1000,DATE(Thang!$E$4,Thang!$C$4,AZ$2),Xuat!$D$5:$D$1000,Loc!$A183)</f>
        <v>0</v>
      </c>
      <c r="BA183" s="1">
        <f>SUMIFS(Xuat!$G$5:$G$1000,Xuat!$C$5:$C$1000,DATE(Thang!$E$4,Thang!$C$4,BA$2),Xuat!$D$5:$D$1000,Loc!$A183)</f>
        <v>0</v>
      </c>
      <c r="BB183" s="1">
        <f>SUMIFS(Xuat!$G$5:$G$1000,Xuat!$C$5:$C$1000,DATE(Thang!$E$4,Thang!$C$4,BB$2),Xuat!$D$5:$D$1000,Loc!$A183)</f>
        <v>0</v>
      </c>
      <c r="BC183" s="1">
        <f>SUMIFS(Xuat!$G$5:$G$1000,Xuat!$C$5:$C$1000,DATE(Thang!$E$4,Thang!$C$4,BC$2),Xuat!$D$5:$D$1000,Loc!$A183)</f>
        <v>0</v>
      </c>
      <c r="BD183" s="1">
        <f>SUMIFS(Xuat!$G$5:$G$1000,Xuat!$C$5:$C$1000,DATE(Thang!$E$4,Thang!$C$4,BD$2),Xuat!$D$5:$D$1000,Loc!$A183)</f>
        <v>0</v>
      </c>
      <c r="BE183" s="1">
        <f>SUMIFS(Xuat!$G$5:$G$1000,Xuat!$C$5:$C$1000,DATE(Thang!$E$4,Thang!$C$4,BE$2),Xuat!$D$5:$D$1000,Loc!$A183)</f>
        <v>0</v>
      </c>
      <c r="BF183" s="1">
        <f>SUMIFS(Xuat!$G$5:$G$1000,Xuat!$C$5:$C$1000,DATE(Thang!$E$4,Thang!$C$4,BF$2),Xuat!$D$5:$D$1000,Loc!$A183)</f>
        <v>0</v>
      </c>
      <c r="BG183" s="1">
        <f>SUMIFS(Xuat!$G$5:$G$1000,Xuat!$C$5:$C$1000,DATE(Thang!$E$4,Thang!$C$4,BG$2),Xuat!$D$5:$D$1000,Loc!$A183)</f>
        <v>0</v>
      </c>
      <c r="BH183" s="1">
        <f>SUMIFS(Xuat!$G$5:$G$1000,Xuat!$C$5:$C$1000,DATE(Thang!$E$4,Thang!$C$4,BH$2),Xuat!$D$5:$D$1000,Loc!$A183)</f>
        <v>0</v>
      </c>
      <c r="BI183" s="1">
        <f>SUMIFS(Xuat!$G$5:$G$1000,Xuat!$C$5:$C$1000,DATE(Thang!$E$4,Thang!$C$4,BI$2),Xuat!$D$5:$D$1000,Loc!$A183)</f>
        <v>0</v>
      </c>
      <c r="BJ183" s="1">
        <f>SUMIFS(Xuat!$G$5:$G$1000,Xuat!$C$5:$C$1000,DATE(Thang!$E$4,Thang!$C$4,BJ$2),Xuat!$D$5:$D$1000,Loc!$A183)</f>
        <v>0</v>
      </c>
      <c r="BK183" s="1">
        <f>SUMIFS(Xuat!$G$5:$G$1000,Xuat!$C$5:$C$1000,DATE(Thang!$E$4,Thang!$C$4,BK$2),Xuat!$D$5:$D$1000,Loc!$A183)</f>
        <v>0</v>
      </c>
      <c r="BL183" s="1">
        <f>SUMIFS(Xuat!$G$5:$G$1000,Xuat!$C$5:$C$1000,DATE(Thang!$E$4,Thang!$C$4,BL$2),Xuat!$D$5:$D$1000,Loc!$A183)</f>
        <v>0</v>
      </c>
      <c r="BM183" s="1">
        <f>SUMIFS(Xuat!$G$5:$G$1000,Xuat!$C$5:$C$1000,DATE(Thang!$E$4,Thang!$C$4,BM$2),Xuat!$D$5:$D$1000,Loc!$A183)</f>
        <v>0</v>
      </c>
      <c r="BN183" s="1">
        <f>SUMIFS(Xuat!$G$5:$G$1000,Xuat!$C$5:$C$1000,DATE(Thang!$E$4,Thang!$C$4,BN$2),Xuat!$D$5:$D$1000,Loc!$A183)</f>
        <v>0</v>
      </c>
      <c r="BO183" s="1">
        <f>SUMIFS(Xuat!$G$5:$G$1000,Xuat!$C$5:$C$1000,DATE(Thang!$E$4,Thang!$C$4,BO$2),Xuat!$D$5:$D$1000,Loc!$A183)</f>
        <v>0</v>
      </c>
    </row>
    <row r="184" spans="1:67" x14ac:dyDescent="0.2">
      <c r="A184" s="2">
        <f>DM!C184</f>
        <v>0</v>
      </c>
      <c r="B184" s="3">
        <f>VLOOKUP(A184,Tondau!$B$5:$F$500,3,0)</f>
        <v>0</v>
      </c>
      <c r="C184" s="3">
        <f t="shared" si="8"/>
        <v>0</v>
      </c>
      <c r="D184" s="3">
        <f t="shared" si="9"/>
        <v>0</v>
      </c>
      <c r="E184" s="3">
        <f t="shared" si="10"/>
        <v>0</v>
      </c>
      <c r="F184" s="7">
        <f>SUMIFS(Nhap!$I$5:$I$1000,Nhap!$E$5:$E$1000,DATE(Thang!$E$4,Thang!$C$4,Loc!$F$2),Nhap!$F$5:$F$1000,Loc!A184)</f>
        <v>0</v>
      </c>
      <c r="G184" s="7">
        <f>SUMIFS(Nhap!$I$5:$I$1000,Nhap!$E$5:$E$1000,DATE(Thang!$E$4,Thang!$C$4,Loc!$G$2),Nhap!$F$5:$F$1000,Loc!A184)</f>
        <v>0</v>
      </c>
      <c r="H184" s="7">
        <f>SUMIFS(Nhap!$I$5:$I$1000,Nhap!$E$5:$E$1000,DATE(Thang!$E$4,Thang!$C$4,Loc!$H$2),Nhap!$F$5:$F$1000,Loc!A184)</f>
        <v>0</v>
      </c>
      <c r="I184" s="7">
        <f>SUMIFS(Nhap!$I$5:$I$1000,Nhap!$E$5:$E$1000,DATE(Thang!$E$4,Thang!$C$4,Loc!$I$2),Nhap!$F$5:$F$1000,Loc!A184)</f>
        <v>0</v>
      </c>
      <c r="J184" s="7">
        <f>SUMIFS(Nhap!$I$5:$I$1000,Nhap!$E$5:$E$1000,DATE(Thang!$E$4,Thang!$C$4,Loc!$J$2),Nhap!$F$5:$F$1000,Loc!A184)</f>
        <v>0</v>
      </c>
      <c r="K184" s="7">
        <f>SUMIFS(Nhap!$I$5:$I$1000,Nhap!$E$5:$E$1000,DATE(Thang!$E$4,Thang!$C$4,Loc!$K$2),Nhap!$F$5:$F$1000,Loc!A184)</f>
        <v>0</v>
      </c>
      <c r="L184" s="7">
        <f>SUMIFS(Nhap!$I$5:$I$1000,Nhap!$E$5:$E$1000,DATE(Thang!$E$4,Thang!$C$4,Loc!$L$2),Nhap!$F$5:$F$1000,Loc!A184)</f>
        <v>0</v>
      </c>
      <c r="M184" s="7">
        <f>SUMIFS(Nhap!$I$5:$I$1000,Nhap!$E$5:$E$1000,DATE(Thang!$E$4,Thang!$C$4,Loc!$M$2),Nhap!$F$5:$F$1000,Loc!A184)</f>
        <v>0</v>
      </c>
      <c r="N184" s="7">
        <f>SUMIFS(Nhap!$I$5:$I$1000,Nhap!$E$5:$E$1000,DATE(Thang!$E$4,Thang!$C$4,Loc!$N$2),Nhap!$F$5:$F$1000,Loc!A184)</f>
        <v>0</v>
      </c>
      <c r="O184" s="7">
        <f>SUMIFS(Nhap!$I$5:$I$1000,Nhap!$E$5:$E$1000,DATE(Thang!$E$4,Thang!$C$4,Loc!$O$2),Nhap!$F$5:$F$1000,Loc!A184)</f>
        <v>0</v>
      </c>
      <c r="P184" s="7">
        <f>SUMIFS(Nhap!$I$5:$I$1000,Nhap!$E$5:$E$1000,DATE(Thang!$E$4,Thang!$C$4,Loc!$P$2),Nhap!$F$5:$F$1000,Loc!A184)</f>
        <v>0</v>
      </c>
      <c r="Q184" s="7">
        <f>SUMIFS(Nhap!$I$5:$I$1000,Nhap!$E$5:$E$1000,DATE(Thang!$E$4,Thang!$C$4,Loc!$Q$2),Nhap!$F$5:$F$1000,Loc!A184)</f>
        <v>0</v>
      </c>
      <c r="R184" s="7">
        <f>SUMIFS(Nhap!$I$5:$I$1000,Nhap!$E$5:$E$1000,DATE(Thang!$E$4,Thang!$C$4,Loc!$R$2),Nhap!$F$5:$F$1000,Loc!A184)</f>
        <v>0</v>
      </c>
      <c r="S184" s="7">
        <f>SUMIFS(Nhap!$I$5:$I$1000,Nhap!$E$5:$E$1000,DATE(Thang!$E$4,Thang!$C$4,Loc!$S$2),Nhap!$F$5:$F$1000,Loc!A184)</f>
        <v>0</v>
      </c>
      <c r="T184" s="7">
        <f>SUMIFS(Nhap!$I$5:$I$1000,Nhap!$E$5:$E$1000,DATE(Thang!$E$4,Thang!$C$4,Loc!$T$2),Nhap!$F$5:$F$1000,Loc!A184)</f>
        <v>0</v>
      </c>
      <c r="U184" s="7">
        <f>SUMIFS(Nhap!$I$5:$I$1000,Nhap!$E$5:$E$1000,DATE(Thang!$E$4,Thang!$C$4,Loc!$U$2),Nhap!$F$5:$F$1000,Loc!A184)</f>
        <v>0</v>
      </c>
      <c r="V184" s="7">
        <f>SUMIFS(Nhap!$I$5:$I$1000,Nhap!$E$5:$E$1000,DATE(Thang!$E$4,Thang!$C$4,Loc!$V$2),Nhap!$F$5:$F$1000,Loc!A184)</f>
        <v>0</v>
      </c>
      <c r="W184" s="7">
        <f>SUMIFS(Nhap!$I$5:$I$1000,Nhap!$E$5:$E$1000,DATE(Thang!$E$4,Thang!$C$4,Loc!$W$2),Nhap!$F$5:$F$1000,Loc!A184)</f>
        <v>0</v>
      </c>
      <c r="X184" s="7">
        <f>SUMIFS(Nhap!$I$5:$I$1000,Nhap!$E$5:$E$1000,DATE(Thang!$E$4,Thang!$C$4,Loc!$X$2),Nhap!$F$5:$F$1000,Loc!A184)</f>
        <v>0</v>
      </c>
      <c r="Y184" s="7">
        <f>SUMIFS(Nhap!$I$5:$I$1000,Nhap!$E$5:$E$1000,DATE(Thang!$E$4,Thang!$C$4,Loc!$Y$2),Nhap!$F$5:$F$1000,Loc!A184)</f>
        <v>0</v>
      </c>
      <c r="Z184" s="7">
        <f>SUMIFS(Nhap!$I$5:$I$1000,Nhap!$E$5:$E$1000,DATE(Thang!$E$4,Thang!$C$4,Loc!$Z$2),Nhap!$F$5:$F$1000,Loc!A184)</f>
        <v>0</v>
      </c>
      <c r="AA184" s="7">
        <f>SUMIFS(Nhap!$I$5:$I$1000,Nhap!$E$5:$E$1000,DATE(Thang!$E$4,Thang!$C$4,Loc!$AA$2),Nhap!$F$5:$F$1000,Loc!A184)</f>
        <v>0</v>
      </c>
      <c r="AB184" s="7">
        <f>SUMIFS(Nhap!$I$5:$I$1000,Nhap!$E$5:$E$1000,DATE(Thang!$E$4,Thang!$C$4,Loc!$AB$2),Nhap!$F$5:$F$1000,Loc!A184)</f>
        <v>0</v>
      </c>
      <c r="AC184" s="7">
        <f>SUMIFS(Nhap!$I$5:$I$1000,Nhap!$E$5:$E$1000,DATE(Thang!$E$4,Thang!$C$4,Loc!$AC$2),Nhap!$F$5:$F$1000,Loc!A184)</f>
        <v>0</v>
      </c>
      <c r="AD184" s="7">
        <f>SUMIFS(Nhap!$I$5:$I$1000,Nhap!$E$5:$E$1000,DATE(Thang!$E$4,Thang!$C$4,Loc!$AD$2),Nhap!$F$5:$F$1000,Loc!$A$5)</f>
        <v>0</v>
      </c>
      <c r="AE184" s="7">
        <f>SUMIFS(Nhap!$I$5:$I$1000,Nhap!$E$5:$E$1000,DATE(Thang!$E$4,Thang!$C$4,Loc!$AE$2),Nhap!$F$5:$F$1000,Loc!A184)</f>
        <v>0</v>
      </c>
      <c r="AF184" s="7">
        <f>SUMIFS(Nhap!$I$5:$I$1000,Nhap!$E$5:$E$1000,DATE(Thang!$E$4,Thang!$C$4,Loc!$AF$2),Nhap!$F$5:$F$1000,Loc!A184)</f>
        <v>0</v>
      </c>
      <c r="AG184" s="7">
        <f>SUMIFS(Nhap!$I$5:$I$1000,Nhap!$E$5:$E$1000,DATE(Thang!$E$4,Thang!$C$4,Loc!$AG$2),Nhap!$F$5:$F$1000,Loc!A184)</f>
        <v>0</v>
      </c>
      <c r="AH184" s="7">
        <f>SUMIFS(Nhap!$I$5:$I$1000,Nhap!$E$5:$E$1000,DATE(Thang!$E$4,Thang!$C$4,Loc!$AH$2),Nhap!$F$5:$F$1000,Loc!A184)</f>
        <v>0</v>
      </c>
      <c r="AI184" s="7">
        <f>SUMIFS(Nhap!$I$5:$I$1000,Nhap!$E$5:$E$1000,DATE(Thang!$E$4,Thang!$C$4,Loc!$AI$2),Nhap!$F$5:$F$1000,Loc!A184)</f>
        <v>0</v>
      </c>
      <c r="AJ184" s="7">
        <f>SUMIFS(Nhap!$I$5:$I$1000,Nhap!$E$5:$E$1000,DATE(Thang!$E$4,Thang!$C$4,Loc!$AJ$2),Nhap!$F$5:$F$1000,Loc!A184)</f>
        <v>0</v>
      </c>
      <c r="AK184" s="1">
        <f>SUMIFS(Xuat!$G$5:$G$1000,Xuat!$C$5:$C$1000,DATE(Thang!$E$4,Thang!$C$4,AK$2),Xuat!$D$5:$D$1000,Loc!$A184)</f>
        <v>0</v>
      </c>
      <c r="AL184" s="1">
        <f>SUMIFS(Xuat!$G$5:$G$1000,Xuat!$C$5:$C$1000,DATE(Thang!$E$4,Thang!$C$4,AL$2),Xuat!$D$5:$D$1000,Loc!$A184)</f>
        <v>0</v>
      </c>
      <c r="AM184" s="1">
        <f>SUMIFS(Xuat!$G$5:$G$1000,Xuat!$C$5:$C$1000,DATE(Thang!$E$4,Thang!$C$4,AM$2),Xuat!$D$5:$D$1000,Loc!$A184)</f>
        <v>0</v>
      </c>
      <c r="AN184" s="1">
        <f>SUMIFS(Xuat!$G$5:$G$1000,Xuat!$C$5:$C$1000,DATE(Thang!$E$4,Thang!$C$4,AN$2),Xuat!$D$5:$D$1000,Loc!$A184)</f>
        <v>0</v>
      </c>
      <c r="AO184" s="1">
        <f>SUMIFS(Xuat!$G$5:$G$1000,Xuat!$C$5:$C$1000,DATE(Thang!$E$4,Thang!$C$4,AO$2),Xuat!$D$5:$D$1000,Loc!$A184)</f>
        <v>0</v>
      </c>
      <c r="AP184" s="1">
        <f>SUMIFS(Xuat!$G$5:$G$1000,Xuat!$C$5:$C$1000,DATE(Thang!$E$4,Thang!$C$4,AP$2),Xuat!$D$5:$D$1000,Loc!$A184)</f>
        <v>0</v>
      </c>
      <c r="AQ184" s="1">
        <f>SUMIFS(Xuat!$G$5:$G$1000,Xuat!$C$5:$C$1000,DATE(Thang!$E$4,Thang!$C$4,AQ$2),Xuat!$D$5:$D$1000,Loc!$A184)</f>
        <v>0</v>
      </c>
      <c r="AR184" s="1">
        <f>SUMIFS(Xuat!$G$5:$G$1000,Xuat!$C$5:$C$1000,DATE(Thang!$E$4,Thang!$C$4,AR$2),Xuat!$D$5:$D$1000,Loc!$A184)</f>
        <v>0</v>
      </c>
      <c r="AS184" s="1">
        <f>SUMIFS(Xuat!$G$5:$G$1000,Xuat!$C$5:$C$1000,DATE(Thang!$E$4,Thang!$C$4,AS$2),Xuat!$D$5:$D$1000,Loc!$A184)</f>
        <v>0</v>
      </c>
      <c r="AT184" s="1">
        <f>SUMIFS(Xuat!$G$5:$G$1000,Xuat!$C$5:$C$1000,DATE(Thang!$E$4,Thang!$C$4,AT$2),Xuat!$D$5:$D$1000,Loc!$A184)</f>
        <v>0</v>
      </c>
      <c r="AU184" s="1">
        <f>SUMIFS(Xuat!$G$5:$G$1000,Xuat!$C$5:$C$1000,DATE(Thang!$E$4,Thang!$C$4,AU$2),Xuat!$D$5:$D$1000,Loc!$A184)</f>
        <v>0</v>
      </c>
      <c r="AV184" s="1">
        <f>SUMIFS(Xuat!$G$5:$G$1000,Xuat!$C$5:$C$1000,DATE(Thang!$E$4,Thang!$C$4,AV$2),Xuat!$D$5:$D$1000,Loc!$A184)</f>
        <v>0</v>
      </c>
      <c r="AW184" s="1">
        <f>SUMIFS(Xuat!$G$5:$G$1000,Xuat!$C$5:$C$1000,DATE(Thang!$E$4,Thang!$C$4,AW$2),Xuat!$D$5:$D$1000,Loc!$A184)</f>
        <v>0</v>
      </c>
      <c r="AX184" s="1">
        <f>SUMIFS(Xuat!$G$5:$G$1000,Xuat!$C$5:$C$1000,DATE(Thang!$E$4,Thang!$C$4,AX$2),Xuat!$D$5:$D$1000,Loc!$A184)</f>
        <v>0</v>
      </c>
      <c r="AY184" s="1">
        <f>SUMIFS(Xuat!$G$5:$G$1000,Xuat!$C$5:$C$1000,DATE(Thang!$E$4,Thang!$C$4,AY$2),Xuat!$D$5:$D$1000,Loc!$A184)</f>
        <v>0</v>
      </c>
      <c r="AZ184" s="1">
        <f>SUMIFS(Xuat!$G$5:$G$1000,Xuat!$C$5:$C$1000,DATE(Thang!$E$4,Thang!$C$4,AZ$2),Xuat!$D$5:$D$1000,Loc!$A184)</f>
        <v>0</v>
      </c>
      <c r="BA184" s="1">
        <f>SUMIFS(Xuat!$G$5:$G$1000,Xuat!$C$5:$C$1000,DATE(Thang!$E$4,Thang!$C$4,BA$2),Xuat!$D$5:$D$1000,Loc!$A184)</f>
        <v>0</v>
      </c>
      <c r="BB184" s="1">
        <f>SUMIFS(Xuat!$G$5:$G$1000,Xuat!$C$5:$C$1000,DATE(Thang!$E$4,Thang!$C$4,BB$2),Xuat!$D$5:$D$1000,Loc!$A184)</f>
        <v>0</v>
      </c>
      <c r="BC184" s="1">
        <f>SUMIFS(Xuat!$G$5:$G$1000,Xuat!$C$5:$C$1000,DATE(Thang!$E$4,Thang!$C$4,BC$2),Xuat!$D$5:$D$1000,Loc!$A184)</f>
        <v>0</v>
      </c>
      <c r="BD184" s="1">
        <f>SUMIFS(Xuat!$G$5:$G$1000,Xuat!$C$5:$C$1000,DATE(Thang!$E$4,Thang!$C$4,BD$2),Xuat!$D$5:$D$1000,Loc!$A184)</f>
        <v>0</v>
      </c>
      <c r="BE184" s="1">
        <f>SUMIFS(Xuat!$G$5:$G$1000,Xuat!$C$5:$C$1000,DATE(Thang!$E$4,Thang!$C$4,BE$2),Xuat!$D$5:$D$1000,Loc!$A184)</f>
        <v>0</v>
      </c>
      <c r="BF184" s="1">
        <f>SUMIFS(Xuat!$G$5:$G$1000,Xuat!$C$5:$C$1000,DATE(Thang!$E$4,Thang!$C$4,BF$2),Xuat!$D$5:$D$1000,Loc!$A184)</f>
        <v>0</v>
      </c>
      <c r="BG184" s="1">
        <f>SUMIFS(Xuat!$G$5:$G$1000,Xuat!$C$5:$C$1000,DATE(Thang!$E$4,Thang!$C$4,BG$2),Xuat!$D$5:$D$1000,Loc!$A184)</f>
        <v>0</v>
      </c>
      <c r="BH184" s="1">
        <f>SUMIFS(Xuat!$G$5:$G$1000,Xuat!$C$5:$C$1000,DATE(Thang!$E$4,Thang!$C$4,BH$2),Xuat!$D$5:$D$1000,Loc!$A184)</f>
        <v>0</v>
      </c>
      <c r="BI184" s="1">
        <f>SUMIFS(Xuat!$G$5:$G$1000,Xuat!$C$5:$C$1000,DATE(Thang!$E$4,Thang!$C$4,BI$2),Xuat!$D$5:$D$1000,Loc!$A184)</f>
        <v>0</v>
      </c>
      <c r="BJ184" s="1">
        <f>SUMIFS(Xuat!$G$5:$G$1000,Xuat!$C$5:$C$1000,DATE(Thang!$E$4,Thang!$C$4,BJ$2),Xuat!$D$5:$D$1000,Loc!$A184)</f>
        <v>0</v>
      </c>
      <c r="BK184" s="1">
        <f>SUMIFS(Xuat!$G$5:$G$1000,Xuat!$C$5:$C$1000,DATE(Thang!$E$4,Thang!$C$4,BK$2),Xuat!$D$5:$D$1000,Loc!$A184)</f>
        <v>0</v>
      </c>
      <c r="BL184" s="1">
        <f>SUMIFS(Xuat!$G$5:$G$1000,Xuat!$C$5:$C$1000,DATE(Thang!$E$4,Thang!$C$4,BL$2),Xuat!$D$5:$D$1000,Loc!$A184)</f>
        <v>0</v>
      </c>
      <c r="BM184" s="1">
        <f>SUMIFS(Xuat!$G$5:$G$1000,Xuat!$C$5:$C$1000,DATE(Thang!$E$4,Thang!$C$4,BM$2),Xuat!$D$5:$D$1000,Loc!$A184)</f>
        <v>0</v>
      </c>
      <c r="BN184" s="1">
        <f>SUMIFS(Xuat!$G$5:$G$1000,Xuat!$C$5:$C$1000,DATE(Thang!$E$4,Thang!$C$4,BN$2),Xuat!$D$5:$D$1000,Loc!$A184)</f>
        <v>0</v>
      </c>
      <c r="BO184" s="1">
        <f>SUMIFS(Xuat!$G$5:$G$1000,Xuat!$C$5:$C$1000,DATE(Thang!$E$4,Thang!$C$4,BO$2),Xuat!$D$5:$D$1000,Loc!$A184)</f>
        <v>0</v>
      </c>
    </row>
    <row r="185" spans="1:67" x14ac:dyDescent="0.2">
      <c r="A185" s="2">
        <f>DM!C185</f>
        <v>0</v>
      </c>
      <c r="B185" s="3">
        <f>VLOOKUP(A185,Tondau!$B$5:$F$500,3,0)</f>
        <v>0</v>
      </c>
      <c r="C185" s="3">
        <f t="shared" si="8"/>
        <v>0</v>
      </c>
      <c r="D185" s="3">
        <f t="shared" si="9"/>
        <v>0</v>
      </c>
      <c r="E185" s="3">
        <f t="shared" si="10"/>
        <v>0</v>
      </c>
      <c r="F185" s="7">
        <f>SUMIFS(Nhap!$I$5:$I$1000,Nhap!$E$5:$E$1000,DATE(Thang!$E$4,Thang!$C$4,Loc!$F$2),Nhap!$F$5:$F$1000,Loc!A185)</f>
        <v>0</v>
      </c>
      <c r="G185" s="7">
        <f>SUMIFS(Nhap!$I$5:$I$1000,Nhap!$E$5:$E$1000,DATE(Thang!$E$4,Thang!$C$4,Loc!$G$2),Nhap!$F$5:$F$1000,Loc!A185)</f>
        <v>0</v>
      </c>
      <c r="H185" s="7">
        <f>SUMIFS(Nhap!$I$5:$I$1000,Nhap!$E$5:$E$1000,DATE(Thang!$E$4,Thang!$C$4,Loc!$H$2),Nhap!$F$5:$F$1000,Loc!A185)</f>
        <v>0</v>
      </c>
      <c r="I185" s="7">
        <f>SUMIFS(Nhap!$I$5:$I$1000,Nhap!$E$5:$E$1000,DATE(Thang!$E$4,Thang!$C$4,Loc!$I$2),Nhap!$F$5:$F$1000,Loc!A185)</f>
        <v>0</v>
      </c>
      <c r="J185" s="7">
        <f>SUMIFS(Nhap!$I$5:$I$1000,Nhap!$E$5:$E$1000,DATE(Thang!$E$4,Thang!$C$4,Loc!$J$2),Nhap!$F$5:$F$1000,Loc!A185)</f>
        <v>0</v>
      </c>
      <c r="K185" s="7">
        <f>SUMIFS(Nhap!$I$5:$I$1000,Nhap!$E$5:$E$1000,DATE(Thang!$E$4,Thang!$C$4,Loc!$K$2),Nhap!$F$5:$F$1000,Loc!A185)</f>
        <v>0</v>
      </c>
      <c r="L185" s="7">
        <f>SUMIFS(Nhap!$I$5:$I$1000,Nhap!$E$5:$E$1000,DATE(Thang!$E$4,Thang!$C$4,Loc!$L$2),Nhap!$F$5:$F$1000,Loc!A185)</f>
        <v>0</v>
      </c>
      <c r="M185" s="7">
        <f>SUMIFS(Nhap!$I$5:$I$1000,Nhap!$E$5:$E$1000,DATE(Thang!$E$4,Thang!$C$4,Loc!$M$2),Nhap!$F$5:$F$1000,Loc!A185)</f>
        <v>0</v>
      </c>
      <c r="N185" s="7">
        <f>SUMIFS(Nhap!$I$5:$I$1000,Nhap!$E$5:$E$1000,DATE(Thang!$E$4,Thang!$C$4,Loc!$N$2),Nhap!$F$5:$F$1000,Loc!A185)</f>
        <v>0</v>
      </c>
      <c r="O185" s="7">
        <f>SUMIFS(Nhap!$I$5:$I$1000,Nhap!$E$5:$E$1000,DATE(Thang!$E$4,Thang!$C$4,Loc!$O$2),Nhap!$F$5:$F$1000,Loc!A185)</f>
        <v>0</v>
      </c>
      <c r="P185" s="7">
        <f>SUMIFS(Nhap!$I$5:$I$1000,Nhap!$E$5:$E$1000,DATE(Thang!$E$4,Thang!$C$4,Loc!$P$2),Nhap!$F$5:$F$1000,Loc!A185)</f>
        <v>0</v>
      </c>
      <c r="Q185" s="7">
        <f>SUMIFS(Nhap!$I$5:$I$1000,Nhap!$E$5:$E$1000,DATE(Thang!$E$4,Thang!$C$4,Loc!$Q$2),Nhap!$F$5:$F$1000,Loc!A185)</f>
        <v>0</v>
      </c>
      <c r="R185" s="7">
        <f>SUMIFS(Nhap!$I$5:$I$1000,Nhap!$E$5:$E$1000,DATE(Thang!$E$4,Thang!$C$4,Loc!$R$2),Nhap!$F$5:$F$1000,Loc!A185)</f>
        <v>0</v>
      </c>
      <c r="S185" s="7">
        <f>SUMIFS(Nhap!$I$5:$I$1000,Nhap!$E$5:$E$1000,DATE(Thang!$E$4,Thang!$C$4,Loc!$S$2),Nhap!$F$5:$F$1000,Loc!A185)</f>
        <v>0</v>
      </c>
      <c r="T185" s="7">
        <f>SUMIFS(Nhap!$I$5:$I$1000,Nhap!$E$5:$E$1000,DATE(Thang!$E$4,Thang!$C$4,Loc!$T$2),Nhap!$F$5:$F$1000,Loc!A185)</f>
        <v>0</v>
      </c>
      <c r="U185" s="7">
        <f>SUMIFS(Nhap!$I$5:$I$1000,Nhap!$E$5:$E$1000,DATE(Thang!$E$4,Thang!$C$4,Loc!$U$2),Nhap!$F$5:$F$1000,Loc!A185)</f>
        <v>0</v>
      </c>
      <c r="V185" s="7">
        <f>SUMIFS(Nhap!$I$5:$I$1000,Nhap!$E$5:$E$1000,DATE(Thang!$E$4,Thang!$C$4,Loc!$V$2),Nhap!$F$5:$F$1000,Loc!A185)</f>
        <v>0</v>
      </c>
      <c r="W185" s="7">
        <f>SUMIFS(Nhap!$I$5:$I$1000,Nhap!$E$5:$E$1000,DATE(Thang!$E$4,Thang!$C$4,Loc!$W$2),Nhap!$F$5:$F$1000,Loc!A185)</f>
        <v>0</v>
      </c>
      <c r="X185" s="7">
        <f>SUMIFS(Nhap!$I$5:$I$1000,Nhap!$E$5:$E$1000,DATE(Thang!$E$4,Thang!$C$4,Loc!$X$2),Nhap!$F$5:$F$1000,Loc!A185)</f>
        <v>0</v>
      </c>
      <c r="Y185" s="7">
        <f>SUMIFS(Nhap!$I$5:$I$1000,Nhap!$E$5:$E$1000,DATE(Thang!$E$4,Thang!$C$4,Loc!$Y$2),Nhap!$F$5:$F$1000,Loc!A185)</f>
        <v>0</v>
      </c>
      <c r="Z185" s="7">
        <f>SUMIFS(Nhap!$I$5:$I$1000,Nhap!$E$5:$E$1000,DATE(Thang!$E$4,Thang!$C$4,Loc!$Z$2),Nhap!$F$5:$F$1000,Loc!A185)</f>
        <v>0</v>
      </c>
      <c r="AA185" s="7">
        <f>SUMIFS(Nhap!$I$5:$I$1000,Nhap!$E$5:$E$1000,DATE(Thang!$E$4,Thang!$C$4,Loc!$AA$2),Nhap!$F$5:$F$1000,Loc!A185)</f>
        <v>0</v>
      </c>
      <c r="AB185" s="7">
        <f>SUMIFS(Nhap!$I$5:$I$1000,Nhap!$E$5:$E$1000,DATE(Thang!$E$4,Thang!$C$4,Loc!$AB$2),Nhap!$F$5:$F$1000,Loc!A185)</f>
        <v>0</v>
      </c>
      <c r="AC185" s="7">
        <f>SUMIFS(Nhap!$I$5:$I$1000,Nhap!$E$5:$E$1000,DATE(Thang!$E$4,Thang!$C$4,Loc!$AC$2),Nhap!$F$5:$F$1000,Loc!A185)</f>
        <v>0</v>
      </c>
      <c r="AD185" s="7">
        <f>SUMIFS(Nhap!$I$5:$I$1000,Nhap!$E$5:$E$1000,DATE(Thang!$E$4,Thang!$C$4,Loc!$AD$2),Nhap!$F$5:$F$1000,Loc!$A$5)</f>
        <v>0</v>
      </c>
      <c r="AE185" s="7">
        <f>SUMIFS(Nhap!$I$5:$I$1000,Nhap!$E$5:$E$1000,DATE(Thang!$E$4,Thang!$C$4,Loc!$AE$2),Nhap!$F$5:$F$1000,Loc!A185)</f>
        <v>0</v>
      </c>
      <c r="AF185" s="7">
        <f>SUMIFS(Nhap!$I$5:$I$1000,Nhap!$E$5:$E$1000,DATE(Thang!$E$4,Thang!$C$4,Loc!$AF$2),Nhap!$F$5:$F$1000,Loc!A185)</f>
        <v>0</v>
      </c>
      <c r="AG185" s="7">
        <f>SUMIFS(Nhap!$I$5:$I$1000,Nhap!$E$5:$E$1000,DATE(Thang!$E$4,Thang!$C$4,Loc!$AG$2),Nhap!$F$5:$F$1000,Loc!A185)</f>
        <v>0</v>
      </c>
      <c r="AH185" s="7">
        <f>SUMIFS(Nhap!$I$5:$I$1000,Nhap!$E$5:$E$1000,DATE(Thang!$E$4,Thang!$C$4,Loc!$AH$2),Nhap!$F$5:$F$1000,Loc!A185)</f>
        <v>0</v>
      </c>
      <c r="AI185" s="7">
        <f>SUMIFS(Nhap!$I$5:$I$1000,Nhap!$E$5:$E$1000,DATE(Thang!$E$4,Thang!$C$4,Loc!$AI$2),Nhap!$F$5:$F$1000,Loc!A185)</f>
        <v>0</v>
      </c>
      <c r="AJ185" s="7">
        <f>SUMIFS(Nhap!$I$5:$I$1000,Nhap!$E$5:$E$1000,DATE(Thang!$E$4,Thang!$C$4,Loc!$AJ$2),Nhap!$F$5:$F$1000,Loc!A185)</f>
        <v>0</v>
      </c>
      <c r="AK185" s="1">
        <f>SUMIFS(Xuat!$G$5:$G$1000,Xuat!$C$5:$C$1000,DATE(Thang!$E$4,Thang!$C$4,AK$2),Xuat!$D$5:$D$1000,Loc!$A185)</f>
        <v>0</v>
      </c>
      <c r="AL185" s="1">
        <f>SUMIFS(Xuat!$G$5:$G$1000,Xuat!$C$5:$C$1000,DATE(Thang!$E$4,Thang!$C$4,AL$2),Xuat!$D$5:$D$1000,Loc!$A185)</f>
        <v>0</v>
      </c>
      <c r="AM185" s="1">
        <f>SUMIFS(Xuat!$G$5:$G$1000,Xuat!$C$5:$C$1000,DATE(Thang!$E$4,Thang!$C$4,AM$2),Xuat!$D$5:$D$1000,Loc!$A185)</f>
        <v>0</v>
      </c>
      <c r="AN185" s="1">
        <f>SUMIFS(Xuat!$G$5:$G$1000,Xuat!$C$5:$C$1000,DATE(Thang!$E$4,Thang!$C$4,AN$2),Xuat!$D$5:$D$1000,Loc!$A185)</f>
        <v>0</v>
      </c>
      <c r="AO185" s="1">
        <f>SUMIFS(Xuat!$G$5:$G$1000,Xuat!$C$5:$C$1000,DATE(Thang!$E$4,Thang!$C$4,AO$2),Xuat!$D$5:$D$1000,Loc!$A185)</f>
        <v>0</v>
      </c>
      <c r="AP185" s="1">
        <f>SUMIFS(Xuat!$G$5:$G$1000,Xuat!$C$5:$C$1000,DATE(Thang!$E$4,Thang!$C$4,AP$2),Xuat!$D$5:$D$1000,Loc!$A185)</f>
        <v>0</v>
      </c>
      <c r="AQ185" s="1">
        <f>SUMIFS(Xuat!$G$5:$G$1000,Xuat!$C$5:$C$1000,DATE(Thang!$E$4,Thang!$C$4,AQ$2),Xuat!$D$5:$D$1000,Loc!$A185)</f>
        <v>0</v>
      </c>
      <c r="AR185" s="1">
        <f>SUMIFS(Xuat!$G$5:$G$1000,Xuat!$C$5:$C$1000,DATE(Thang!$E$4,Thang!$C$4,AR$2),Xuat!$D$5:$D$1000,Loc!$A185)</f>
        <v>0</v>
      </c>
      <c r="AS185" s="1">
        <f>SUMIFS(Xuat!$G$5:$G$1000,Xuat!$C$5:$C$1000,DATE(Thang!$E$4,Thang!$C$4,AS$2),Xuat!$D$5:$D$1000,Loc!$A185)</f>
        <v>0</v>
      </c>
      <c r="AT185" s="1">
        <f>SUMIFS(Xuat!$G$5:$G$1000,Xuat!$C$5:$C$1000,DATE(Thang!$E$4,Thang!$C$4,AT$2),Xuat!$D$5:$D$1000,Loc!$A185)</f>
        <v>0</v>
      </c>
      <c r="AU185" s="1">
        <f>SUMIFS(Xuat!$G$5:$G$1000,Xuat!$C$5:$C$1000,DATE(Thang!$E$4,Thang!$C$4,AU$2),Xuat!$D$5:$D$1000,Loc!$A185)</f>
        <v>0</v>
      </c>
      <c r="AV185" s="1">
        <f>SUMIFS(Xuat!$G$5:$G$1000,Xuat!$C$5:$C$1000,DATE(Thang!$E$4,Thang!$C$4,AV$2),Xuat!$D$5:$D$1000,Loc!$A185)</f>
        <v>0</v>
      </c>
      <c r="AW185" s="1">
        <f>SUMIFS(Xuat!$G$5:$G$1000,Xuat!$C$5:$C$1000,DATE(Thang!$E$4,Thang!$C$4,AW$2),Xuat!$D$5:$D$1000,Loc!$A185)</f>
        <v>0</v>
      </c>
      <c r="AX185" s="1">
        <f>SUMIFS(Xuat!$G$5:$G$1000,Xuat!$C$5:$C$1000,DATE(Thang!$E$4,Thang!$C$4,AX$2),Xuat!$D$5:$D$1000,Loc!$A185)</f>
        <v>0</v>
      </c>
      <c r="AY185" s="1">
        <f>SUMIFS(Xuat!$G$5:$G$1000,Xuat!$C$5:$C$1000,DATE(Thang!$E$4,Thang!$C$4,AY$2),Xuat!$D$5:$D$1000,Loc!$A185)</f>
        <v>0</v>
      </c>
      <c r="AZ185" s="1">
        <f>SUMIFS(Xuat!$G$5:$G$1000,Xuat!$C$5:$C$1000,DATE(Thang!$E$4,Thang!$C$4,AZ$2),Xuat!$D$5:$D$1000,Loc!$A185)</f>
        <v>0</v>
      </c>
      <c r="BA185" s="1">
        <f>SUMIFS(Xuat!$G$5:$G$1000,Xuat!$C$5:$C$1000,DATE(Thang!$E$4,Thang!$C$4,BA$2),Xuat!$D$5:$D$1000,Loc!$A185)</f>
        <v>0</v>
      </c>
      <c r="BB185" s="1">
        <f>SUMIFS(Xuat!$G$5:$G$1000,Xuat!$C$5:$C$1000,DATE(Thang!$E$4,Thang!$C$4,BB$2),Xuat!$D$5:$D$1000,Loc!$A185)</f>
        <v>0</v>
      </c>
      <c r="BC185" s="1">
        <f>SUMIFS(Xuat!$G$5:$G$1000,Xuat!$C$5:$C$1000,DATE(Thang!$E$4,Thang!$C$4,BC$2),Xuat!$D$5:$D$1000,Loc!$A185)</f>
        <v>0</v>
      </c>
      <c r="BD185" s="1">
        <f>SUMIFS(Xuat!$G$5:$G$1000,Xuat!$C$5:$C$1000,DATE(Thang!$E$4,Thang!$C$4,BD$2),Xuat!$D$5:$D$1000,Loc!$A185)</f>
        <v>0</v>
      </c>
      <c r="BE185" s="1">
        <f>SUMIFS(Xuat!$G$5:$G$1000,Xuat!$C$5:$C$1000,DATE(Thang!$E$4,Thang!$C$4,BE$2),Xuat!$D$5:$D$1000,Loc!$A185)</f>
        <v>0</v>
      </c>
      <c r="BF185" s="1">
        <f>SUMIFS(Xuat!$G$5:$G$1000,Xuat!$C$5:$C$1000,DATE(Thang!$E$4,Thang!$C$4,BF$2),Xuat!$D$5:$D$1000,Loc!$A185)</f>
        <v>0</v>
      </c>
      <c r="BG185" s="1">
        <f>SUMIFS(Xuat!$G$5:$G$1000,Xuat!$C$5:$C$1000,DATE(Thang!$E$4,Thang!$C$4,BG$2),Xuat!$D$5:$D$1000,Loc!$A185)</f>
        <v>0</v>
      </c>
      <c r="BH185" s="1">
        <f>SUMIFS(Xuat!$G$5:$G$1000,Xuat!$C$5:$C$1000,DATE(Thang!$E$4,Thang!$C$4,BH$2),Xuat!$D$5:$D$1000,Loc!$A185)</f>
        <v>0</v>
      </c>
      <c r="BI185" s="1">
        <f>SUMIFS(Xuat!$G$5:$G$1000,Xuat!$C$5:$C$1000,DATE(Thang!$E$4,Thang!$C$4,BI$2),Xuat!$D$5:$D$1000,Loc!$A185)</f>
        <v>0</v>
      </c>
      <c r="BJ185" s="1">
        <f>SUMIFS(Xuat!$G$5:$G$1000,Xuat!$C$5:$C$1000,DATE(Thang!$E$4,Thang!$C$4,BJ$2),Xuat!$D$5:$D$1000,Loc!$A185)</f>
        <v>0</v>
      </c>
      <c r="BK185" s="1">
        <f>SUMIFS(Xuat!$G$5:$G$1000,Xuat!$C$5:$C$1000,DATE(Thang!$E$4,Thang!$C$4,BK$2),Xuat!$D$5:$D$1000,Loc!$A185)</f>
        <v>0</v>
      </c>
      <c r="BL185" s="1">
        <f>SUMIFS(Xuat!$G$5:$G$1000,Xuat!$C$5:$C$1000,DATE(Thang!$E$4,Thang!$C$4,BL$2),Xuat!$D$5:$D$1000,Loc!$A185)</f>
        <v>0</v>
      </c>
      <c r="BM185" s="1">
        <f>SUMIFS(Xuat!$G$5:$G$1000,Xuat!$C$5:$C$1000,DATE(Thang!$E$4,Thang!$C$4,BM$2),Xuat!$D$5:$D$1000,Loc!$A185)</f>
        <v>0</v>
      </c>
      <c r="BN185" s="1">
        <f>SUMIFS(Xuat!$G$5:$G$1000,Xuat!$C$5:$C$1000,DATE(Thang!$E$4,Thang!$C$4,BN$2),Xuat!$D$5:$D$1000,Loc!$A185)</f>
        <v>0</v>
      </c>
      <c r="BO185" s="1">
        <f>SUMIFS(Xuat!$G$5:$G$1000,Xuat!$C$5:$C$1000,DATE(Thang!$E$4,Thang!$C$4,BO$2),Xuat!$D$5:$D$1000,Loc!$A185)</f>
        <v>0</v>
      </c>
    </row>
    <row r="186" spans="1:67" x14ac:dyDescent="0.2">
      <c r="A186" s="2">
        <f>DM!C186</f>
        <v>0</v>
      </c>
      <c r="B186" s="3">
        <f>VLOOKUP(A186,Tondau!$B$5:$F$500,3,0)</f>
        <v>0</v>
      </c>
      <c r="C186" s="3">
        <f t="shared" si="8"/>
        <v>0</v>
      </c>
      <c r="D186" s="3">
        <f t="shared" si="9"/>
        <v>0</v>
      </c>
      <c r="E186" s="3">
        <f t="shared" si="10"/>
        <v>0</v>
      </c>
      <c r="F186" s="7">
        <f>SUMIFS(Nhap!$I$5:$I$1000,Nhap!$E$5:$E$1000,DATE(Thang!$E$4,Thang!$C$4,Loc!$F$2),Nhap!$F$5:$F$1000,Loc!A186)</f>
        <v>0</v>
      </c>
      <c r="G186" s="7">
        <f>SUMIFS(Nhap!$I$5:$I$1000,Nhap!$E$5:$E$1000,DATE(Thang!$E$4,Thang!$C$4,Loc!$G$2),Nhap!$F$5:$F$1000,Loc!A186)</f>
        <v>0</v>
      </c>
      <c r="H186" s="7">
        <f>SUMIFS(Nhap!$I$5:$I$1000,Nhap!$E$5:$E$1000,DATE(Thang!$E$4,Thang!$C$4,Loc!$H$2),Nhap!$F$5:$F$1000,Loc!A186)</f>
        <v>0</v>
      </c>
      <c r="I186" s="7">
        <f>SUMIFS(Nhap!$I$5:$I$1000,Nhap!$E$5:$E$1000,DATE(Thang!$E$4,Thang!$C$4,Loc!$I$2),Nhap!$F$5:$F$1000,Loc!A186)</f>
        <v>0</v>
      </c>
      <c r="J186" s="7">
        <f>SUMIFS(Nhap!$I$5:$I$1000,Nhap!$E$5:$E$1000,DATE(Thang!$E$4,Thang!$C$4,Loc!$J$2),Nhap!$F$5:$F$1000,Loc!A186)</f>
        <v>0</v>
      </c>
      <c r="K186" s="7">
        <f>SUMIFS(Nhap!$I$5:$I$1000,Nhap!$E$5:$E$1000,DATE(Thang!$E$4,Thang!$C$4,Loc!$K$2),Nhap!$F$5:$F$1000,Loc!A186)</f>
        <v>0</v>
      </c>
      <c r="L186" s="7">
        <f>SUMIFS(Nhap!$I$5:$I$1000,Nhap!$E$5:$E$1000,DATE(Thang!$E$4,Thang!$C$4,Loc!$L$2),Nhap!$F$5:$F$1000,Loc!A186)</f>
        <v>0</v>
      </c>
      <c r="M186" s="7">
        <f>SUMIFS(Nhap!$I$5:$I$1000,Nhap!$E$5:$E$1000,DATE(Thang!$E$4,Thang!$C$4,Loc!$M$2),Nhap!$F$5:$F$1000,Loc!A186)</f>
        <v>0</v>
      </c>
      <c r="N186" s="7">
        <f>SUMIFS(Nhap!$I$5:$I$1000,Nhap!$E$5:$E$1000,DATE(Thang!$E$4,Thang!$C$4,Loc!$N$2),Nhap!$F$5:$F$1000,Loc!A186)</f>
        <v>0</v>
      </c>
      <c r="O186" s="7">
        <f>SUMIFS(Nhap!$I$5:$I$1000,Nhap!$E$5:$E$1000,DATE(Thang!$E$4,Thang!$C$4,Loc!$O$2),Nhap!$F$5:$F$1000,Loc!A186)</f>
        <v>0</v>
      </c>
      <c r="P186" s="7">
        <f>SUMIFS(Nhap!$I$5:$I$1000,Nhap!$E$5:$E$1000,DATE(Thang!$E$4,Thang!$C$4,Loc!$P$2),Nhap!$F$5:$F$1000,Loc!A186)</f>
        <v>0</v>
      </c>
      <c r="Q186" s="7">
        <f>SUMIFS(Nhap!$I$5:$I$1000,Nhap!$E$5:$E$1000,DATE(Thang!$E$4,Thang!$C$4,Loc!$Q$2),Nhap!$F$5:$F$1000,Loc!A186)</f>
        <v>0</v>
      </c>
      <c r="R186" s="7">
        <f>SUMIFS(Nhap!$I$5:$I$1000,Nhap!$E$5:$E$1000,DATE(Thang!$E$4,Thang!$C$4,Loc!$R$2),Nhap!$F$5:$F$1000,Loc!A186)</f>
        <v>0</v>
      </c>
      <c r="S186" s="7">
        <f>SUMIFS(Nhap!$I$5:$I$1000,Nhap!$E$5:$E$1000,DATE(Thang!$E$4,Thang!$C$4,Loc!$S$2),Nhap!$F$5:$F$1000,Loc!A186)</f>
        <v>0</v>
      </c>
      <c r="T186" s="7">
        <f>SUMIFS(Nhap!$I$5:$I$1000,Nhap!$E$5:$E$1000,DATE(Thang!$E$4,Thang!$C$4,Loc!$T$2),Nhap!$F$5:$F$1000,Loc!A186)</f>
        <v>0</v>
      </c>
      <c r="U186" s="7">
        <f>SUMIFS(Nhap!$I$5:$I$1000,Nhap!$E$5:$E$1000,DATE(Thang!$E$4,Thang!$C$4,Loc!$U$2),Nhap!$F$5:$F$1000,Loc!A186)</f>
        <v>0</v>
      </c>
      <c r="V186" s="7">
        <f>SUMIFS(Nhap!$I$5:$I$1000,Nhap!$E$5:$E$1000,DATE(Thang!$E$4,Thang!$C$4,Loc!$V$2),Nhap!$F$5:$F$1000,Loc!A186)</f>
        <v>0</v>
      </c>
      <c r="W186" s="7">
        <f>SUMIFS(Nhap!$I$5:$I$1000,Nhap!$E$5:$E$1000,DATE(Thang!$E$4,Thang!$C$4,Loc!$W$2),Nhap!$F$5:$F$1000,Loc!A186)</f>
        <v>0</v>
      </c>
      <c r="X186" s="7">
        <f>SUMIFS(Nhap!$I$5:$I$1000,Nhap!$E$5:$E$1000,DATE(Thang!$E$4,Thang!$C$4,Loc!$X$2),Nhap!$F$5:$F$1000,Loc!A186)</f>
        <v>0</v>
      </c>
      <c r="Y186" s="7">
        <f>SUMIFS(Nhap!$I$5:$I$1000,Nhap!$E$5:$E$1000,DATE(Thang!$E$4,Thang!$C$4,Loc!$Y$2),Nhap!$F$5:$F$1000,Loc!A186)</f>
        <v>0</v>
      </c>
      <c r="Z186" s="7">
        <f>SUMIFS(Nhap!$I$5:$I$1000,Nhap!$E$5:$E$1000,DATE(Thang!$E$4,Thang!$C$4,Loc!$Z$2),Nhap!$F$5:$F$1000,Loc!A186)</f>
        <v>0</v>
      </c>
      <c r="AA186" s="7">
        <f>SUMIFS(Nhap!$I$5:$I$1000,Nhap!$E$5:$E$1000,DATE(Thang!$E$4,Thang!$C$4,Loc!$AA$2),Nhap!$F$5:$F$1000,Loc!A186)</f>
        <v>0</v>
      </c>
      <c r="AB186" s="7">
        <f>SUMIFS(Nhap!$I$5:$I$1000,Nhap!$E$5:$E$1000,DATE(Thang!$E$4,Thang!$C$4,Loc!$AB$2),Nhap!$F$5:$F$1000,Loc!A186)</f>
        <v>0</v>
      </c>
      <c r="AC186" s="7">
        <f>SUMIFS(Nhap!$I$5:$I$1000,Nhap!$E$5:$E$1000,DATE(Thang!$E$4,Thang!$C$4,Loc!$AC$2),Nhap!$F$5:$F$1000,Loc!A186)</f>
        <v>0</v>
      </c>
      <c r="AD186" s="7">
        <f>SUMIFS(Nhap!$I$5:$I$1000,Nhap!$E$5:$E$1000,DATE(Thang!$E$4,Thang!$C$4,Loc!$AD$2),Nhap!$F$5:$F$1000,Loc!$A$5)</f>
        <v>0</v>
      </c>
      <c r="AE186" s="7">
        <f>SUMIFS(Nhap!$I$5:$I$1000,Nhap!$E$5:$E$1000,DATE(Thang!$E$4,Thang!$C$4,Loc!$AE$2),Nhap!$F$5:$F$1000,Loc!A186)</f>
        <v>0</v>
      </c>
      <c r="AF186" s="7">
        <f>SUMIFS(Nhap!$I$5:$I$1000,Nhap!$E$5:$E$1000,DATE(Thang!$E$4,Thang!$C$4,Loc!$AF$2),Nhap!$F$5:$F$1000,Loc!A186)</f>
        <v>0</v>
      </c>
      <c r="AG186" s="7">
        <f>SUMIFS(Nhap!$I$5:$I$1000,Nhap!$E$5:$E$1000,DATE(Thang!$E$4,Thang!$C$4,Loc!$AG$2),Nhap!$F$5:$F$1000,Loc!A186)</f>
        <v>0</v>
      </c>
      <c r="AH186" s="7">
        <f>SUMIFS(Nhap!$I$5:$I$1000,Nhap!$E$5:$E$1000,DATE(Thang!$E$4,Thang!$C$4,Loc!$AH$2),Nhap!$F$5:$F$1000,Loc!A186)</f>
        <v>0</v>
      </c>
      <c r="AI186" s="7">
        <f>SUMIFS(Nhap!$I$5:$I$1000,Nhap!$E$5:$E$1000,DATE(Thang!$E$4,Thang!$C$4,Loc!$AI$2),Nhap!$F$5:$F$1000,Loc!A186)</f>
        <v>0</v>
      </c>
      <c r="AJ186" s="7">
        <f>SUMIFS(Nhap!$I$5:$I$1000,Nhap!$E$5:$E$1000,DATE(Thang!$E$4,Thang!$C$4,Loc!$AJ$2),Nhap!$F$5:$F$1000,Loc!A186)</f>
        <v>0</v>
      </c>
      <c r="AK186" s="1">
        <f>SUMIFS(Xuat!$G$5:$G$1000,Xuat!$C$5:$C$1000,DATE(Thang!$E$4,Thang!$C$4,AK$2),Xuat!$D$5:$D$1000,Loc!$A186)</f>
        <v>0</v>
      </c>
      <c r="AL186" s="1">
        <f>SUMIFS(Xuat!$G$5:$G$1000,Xuat!$C$5:$C$1000,DATE(Thang!$E$4,Thang!$C$4,AL$2),Xuat!$D$5:$D$1000,Loc!$A186)</f>
        <v>0</v>
      </c>
      <c r="AM186" s="1">
        <f>SUMIFS(Xuat!$G$5:$G$1000,Xuat!$C$5:$C$1000,DATE(Thang!$E$4,Thang!$C$4,AM$2),Xuat!$D$5:$D$1000,Loc!$A186)</f>
        <v>0</v>
      </c>
      <c r="AN186" s="1">
        <f>SUMIFS(Xuat!$G$5:$G$1000,Xuat!$C$5:$C$1000,DATE(Thang!$E$4,Thang!$C$4,AN$2),Xuat!$D$5:$D$1000,Loc!$A186)</f>
        <v>0</v>
      </c>
      <c r="AO186" s="1">
        <f>SUMIFS(Xuat!$G$5:$G$1000,Xuat!$C$5:$C$1000,DATE(Thang!$E$4,Thang!$C$4,AO$2),Xuat!$D$5:$D$1000,Loc!$A186)</f>
        <v>0</v>
      </c>
      <c r="AP186" s="1">
        <f>SUMIFS(Xuat!$G$5:$G$1000,Xuat!$C$5:$C$1000,DATE(Thang!$E$4,Thang!$C$4,AP$2),Xuat!$D$5:$D$1000,Loc!$A186)</f>
        <v>0</v>
      </c>
      <c r="AQ186" s="1">
        <f>SUMIFS(Xuat!$G$5:$G$1000,Xuat!$C$5:$C$1000,DATE(Thang!$E$4,Thang!$C$4,AQ$2),Xuat!$D$5:$D$1000,Loc!$A186)</f>
        <v>0</v>
      </c>
      <c r="AR186" s="1">
        <f>SUMIFS(Xuat!$G$5:$G$1000,Xuat!$C$5:$C$1000,DATE(Thang!$E$4,Thang!$C$4,AR$2),Xuat!$D$5:$D$1000,Loc!$A186)</f>
        <v>0</v>
      </c>
      <c r="AS186" s="1">
        <f>SUMIFS(Xuat!$G$5:$G$1000,Xuat!$C$5:$C$1000,DATE(Thang!$E$4,Thang!$C$4,AS$2),Xuat!$D$5:$D$1000,Loc!$A186)</f>
        <v>0</v>
      </c>
      <c r="AT186" s="1">
        <f>SUMIFS(Xuat!$G$5:$G$1000,Xuat!$C$5:$C$1000,DATE(Thang!$E$4,Thang!$C$4,AT$2),Xuat!$D$5:$D$1000,Loc!$A186)</f>
        <v>0</v>
      </c>
      <c r="AU186" s="1">
        <f>SUMIFS(Xuat!$G$5:$G$1000,Xuat!$C$5:$C$1000,DATE(Thang!$E$4,Thang!$C$4,AU$2),Xuat!$D$5:$D$1000,Loc!$A186)</f>
        <v>0</v>
      </c>
      <c r="AV186" s="1">
        <f>SUMIFS(Xuat!$G$5:$G$1000,Xuat!$C$5:$C$1000,DATE(Thang!$E$4,Thang!$C$4,AV$2),Xuat!$D$5:$D$1000,Loc!$A186)</f>
        <v>0</v>
      </c>
      <c r="AW186" s="1">
        <f>SUMIFS(Xuat!$G$5:$G$1000,Xuat!$C$5:$C$1000,DATE(Thang!$E$4,Thang!$C$4,AW$2),Xuat!$D$5:$D$1000,Loc!$A186)</f>
        <v>0</v>
      </c>
      <c r="AX186" s="1">
        <f>SUMIFS(Xuat!$G$5:$G$1000,Xuat!$C$5:$C$1000,DATE(Thang!$E$4,Thang!$C$4,AX$2),Xuat!$D$5:$D$1000,Loc!$A186)</f>
        <v>0</v>
      </c>
      <c r="AY186" s="1">
        <f>SUMIFS(Xuat!$G$5:$G$1000,Xuat!$C$5:$C$1000,DATE(Thang!$E$4,Thang!$C$4,AY$2),Xuat!$D$5:$D$1000,Loc!$A186)</f>
        <v>0</v>
      </c>
      <c r="AZ186" s="1">
        <f>SUMIFS(Xuat!$G$5:$G$1000,Xuat!$C$5:$C$1000,DATE(Thang!$E$4,Thang!$C$4,AZ$2),Xuat!$D$5:$D$1000,Loc!$A186)</f>
        <v>0</v>
      </c>
      <c r="BA186" s="1">
        <f>SUMIFS(Xuat!$G$5:$G$1000,Xuat!$C$5:$C$1000,DATE(Thang!$E$4,Thang!$C$4,BA$2),Xuat!$D$5:$D$1000,Loc!$A186)</f>
        <v>0</v>
      </c>
      <c r="BB186" s="1">
        <f>SUMIFS(Xuat!$G$5:$G$1000,Xuat!$C$5:$C$1000,DATE(Thang!$E$4,Thang!$C$4,BB$2),Xuat!$D$5:$D$1000,Loc!$A186)</f>
        <v>0</v>
      </c>
      <c r="BC186" s="1">
        <f>SUMIFS(Xuat!$G$5:$G$1000,Xuat!$C$5:$C$1000,DATE(Thang!$E$4,Thang!$C$4,BC$2),Xuat!$D$5:$D$1000,Loc!$A186)</f>
        <v>0</v>
      </c>
      <c r="BD186" s="1">
        <f>SUMIFS(Xuat!$G$5:$G$1000,Xuat!$C$5:$C$1000,DATE(Thang!$E$4,Thang!$C$4,BD$2),Xuat!$D$5:$D$1000,Loc!$A186)</f>
        <v>0</v>
      </c>
      <c r="BE186" s="1">
        <f>SUMIFS(Xuat!$G$5:$G$1000,Xuat!$C$5:$C$1000,DATE(Thang!$E$4,Thang!$C$4,BE$2),Xuat!$D$5:$D$1000,Loc!$A186)</f>
        <v>0</v>
      </c>
      <c r="BF186" s="1">
        <f>SUMIFS(Xuat!$G$5:$G$1000,Xuat!$C$5:$C$1000,DATE(Thang!$E$4,Thang!$C$4,BF$2),Xuat!$D$5:$D$1000,Loc!$A186)</f>
        <v>0</v>
      </c>
      <c r="BG186" s="1">
        <f>SUMIFS(Xuat!$G$5:$G$1000,Xuat!$C$5:$C$1000,DATE(Thang!$E$4,Thang!$C$4,BG$2),Xuat!$D$5:$D$1000,Loc!$A186)</f>
        <v>0</v>
      </c>
      <c r="BH186" s="1">
        <f>SUMIFS(Xuat!$G$5:$G$1000,Xuat!$C$5:$C$1000,DATE(Thang!$E$4,Thang!$C$4,BH$2),Xuat!$D$5:$D$1000,Loc!$A186)</f>
        <v>0</v>
      </c>
      <c r="BI186" s="1">
        <f>SUMIFS(Xuat!$G$5:$G$1000,Xuat!$C$5:$C$1000,DATE(Thang!$E$4,Thang!$C$4,BI$2),Xuat!$D$5:$D$1000,Loc!$A186)</f>
        <v>0</v>
      </c>
      <c r="BJ186" s="1">
        <f>SUMIFS(Xuat!$G$5:$G$1000,Xuat!$C$5:$C$1000,DATE(Thang!$E$4,Thang!$C$4,BJ$2),Xuat!$D$5:$D$1000,Loc!$A186)</f>
        <v>0</v>
      </c>
      <c r="BK186" s="1">
        <f>SUMIFS(Xuat!$G$5:$G$1000,Xuat!$C$5:$C$1000,DATE(Thang!$E$4,Thang!$C$4,BK$2),Xuat!$D$5:$D$1000,Loc!$A186)</f>
        <v>0</v>
      </c>
      <c r="BL186" s="1">
        <f>SUMIFS(Xuat!$G$5:$G$1000,Xuat!$C$5:$C$1000,DATE(Thang!$E$4,Thang!$C$4,BL$2),Xuat!$D$5:$D$1000,Loc!$A186)</f>
        <v>0</v>
      </c>
      <c r="BM186" s="1">
        <f>SUMIFS(Xuat!$G$5:$G$1000,Xuat!$C$5:$C$1000,DATE(Thang!$E$4,Thang!$C$4,BM$2),Xuat!$D$5:$D$1000,Loc!$A186)</f>
        <v>0</v>
      </c>
      <c r="BN186" s="1">
        <f>SUMIFS(Xuat!$G$5:$G$1000,Xuat!$C$5:$C$1000,DATE(Thang!$E$4,Thang!$C$4,BN$2),Xuat!$D$5:$D$1000,Loc!$A186)</f>
        <v>0</v>
      </c>
      <c r="BO186" s="1">
        <f>SUMIFS(Xuat!$G$5:$G$1000,Xuat!$C$5:$C$1000,DATE(Thang!$E$4,Thang!$C$4,BO$2),Xuat!$D$5:$D$1000,Loc!$A186)</f>
        <v>0</v>
      </c>
    </row>
    <row r="187" spans="1:67" x14ac:dyDescent="0.2">
      <c r="A187" s="2">
        <f>DM!C187</f>
        <v>0</v>
      </c>
      <c r="B187" s="3">
        <f>VLOOKUP(A187,Tondau!$B$5:$F$500,3,0)</f>
        <v>0</v>
      </c>
      <c r="C187" s="3">
        <f t="shared" si="8"/>
        <v>0</v>
      </c>
      <c r="D187" s="3">
        <f t="shared" si="9"/>
        <v>0</v>
      </c>
      <c r="E187" s="3">
        <f t="shared" si="10"/>
        <v>0</v>
      </c>
      <c r="F187" s="7">
        <f>SUMIFS(Nhap!$I$5:$I$1000,Nhap!$E$5:$E$1000,DATE(Thang!$E$4,Thang!$C$4,Loc!$F$2),Nhap!$F$5:$F$1000,Loc!A187)</f>
        <v>0</v>
      </c>
      <c r="G187" s="7">
        <f>SUMIFS(Nhap!$I$5:$I$1000,Nhap!$E$5:$E$1000,DATE(Thang!$E$4,Thang!$C$4,Loc!$G$2),Nhap!$F$5:$F$1000,Loc!A187)</f>
        <v>0</v>
      </c>
      <c r="H187" s="7">
        <f>SUMIFS(Nhap!$I$5:$I$1000,Nhap!$E$5:$E$1000,DATE(Thang!$E$4,Thang!$C$4,Loc!$H$2),Nhap!$F$5:$F$1000,Loc!A187)</f>
        <v>0</v>
      </c>
      <c r="I187" s="7">
        <f>SUMIFS(Nhap!$I$5:$I$1000,Nhap!$E$5:$E$1000,DATE(Thang!$E$4,Thang!$C$4,Loc!$I$2),Nhap!$F$5:$F$1000,Loc!A187)</f>
        <v>0</v>
      </c>
      <c r="J187" s="7">
        <f>SUMIFS(Nhap!$I$5:$I$1000,Nhap!$E$5:$E$1000,DATE(Thang!$E$4,Thang!$C$4,Loc!$J$2),Nhap!$F$5:$F$1000,Loc!A187)</f>
        <v>0</v>
      </c>
      <c r="K187" s="7">
        <f>SUMIFS(Nhap!$I$5:$I$1000,Nhap!$E$5:$E$1000,DATE(Thang!$E$4,Thang!$C$4,Loc!$K$2),Nhap!$F$5:$F$1000,Loc!A187)</f>
        <v>0</v>
      </c>
      <c r="L187" s="7">
        <f>SUMIFS(Nhap!$I$5:$I$1000,Nhap!$E$5:$E$1000,DATE(Thang!$E$4,Thang!$C$4,Loc!$L$2),Nhap!$F$5:$F$1000,Loc!A187)</f>
        <v>0</v>
      </c>
      <c r="M187" s="7">
        <f>SUMIFS(Nhap!$I$5:$I$1000,Nhap!$E$5:$E$1000,DATE(Thang!$E$4,Thang!$C$4,Loc!$M$2),Nhap!$F$5:$F$1000,Loc!A187)</f>
        <v>0</v>
      </c>
      <c r="N187" s="7">
        <f>SUMIFS(Nhap!$I$5:$I$1000,Nhap!$E$5:$E$1000,DATE(Thang!$E$4,Thang!$C$4,Loc!$N$2),Nhap!$F$5:$F$1000,Loc!A187)</f>
        <v>0</v>
      </c>
      <c r="O187" s="7">
        <f>SUMIFS(Nhap!$I$5:$I$1000,Nhap!$E$5:$E$1000,DATE(Thang!$E$4,Thang!$C$4,Loc!$O$2),Nhap!$F$5:$F$1000,Loc!A187)</f>
        <v>0</v>
      </c>
      <c r="P187" s="7">
        <f>SUMIFS(Nhap!$I$5:$I$1000,Nhap!$E$5:$E$1000,DATE(Thang!$E$4,Thang!$C$4,Loc!$P$2),Nhap!$F$5:$F$1000,Loc!A187)</f>
        <v>0</v>
      </c>
      <c r="Q187" s="7">
        <f>SUMIFS(Nhap!$I$5:$I$1000,Nhap!$E$5:$E$1000,DATE(Thang!$E$4,Thang!$C$4,Loc!$Q$2),Nhap!$F$5:$F$1000,Loc!A187)</f>
        <v>0</v>
      </c>
      <c r="R187" s="7">
        <f>SUMIFS(Nhap!$I$5:$I$1000,Nhap!$E$5:$E$1000,DATE(Thang!$E$4,Thang!$C$4,Loc!$R$2),Nhap!$F$5:$F$1000,Loc!A187)</f>
        <v>0</v>
      </c>
      <c r="S187" s="7">
        <f>SUMIFS(Nhap!$I$5:$I$1000,Nhap!$E$5:$E$1000,DATE(Thang!$E$4,Thang!$C$4,Loc!$S$2),Nhap!$F$5:$F$1000,Loc!A187)</f>
        <v>0</v>
      </c>
      <c r="T187" s="7">
        <f>SUMIFS(Nhap!$I$5:$I$1000,Nhap!$E$5:$E$1000,DATE(Thang!$E$4,Thang!$C$4,Loc!$T$2),Nhap!$F$5:$F$1000,Loc!A187)</f>
        <v>0</v>
      </c>
      <c r="U187" s="7">
        <f>SUMIFS(Nhap!$I$5:$I$1000,Nhap!$E$5:$E$1000,DATE(Thang!$E$4,Thang!$C$4,Loc!$U$2),Nhap!$F$5:$F$1000,Loc!A187)</f>
        <v>0</v>
      </c>
      <c r="V187" s="7">
        <f>SUMIFS(Nhap!$I$5:$I$1000,Nhap!$E$5:$E$1000,DATE(Thang!$E$4,Thang!$C$4,Loc!$V$2),Nhap!$F$5:$F$1000,Loc!A187)</f>
        <v>0</v>
      </c>
      <c r="W187" s="7">
        <f>SUMIFS(Nhap!$I$5:$I$1000,Nhap!$E$5:$E$1000,DATE(Thang!$E$4,Thang!$C$4,Loc!$W$2),Nhap!$F$5:$F$1000,Loc!A187)</f>
        <v>0</v>
      </c>
      <c r="X187" s="7">
        <f>SUMIFS(Nhap!$I$5:$I$1000,Nhap!$E$5:$E$1000,DATE(Thang!$E$4,Thang!$C$4,Loc!$X$2),Nhap!$F$5:$F$1000,Loc!A187)</f>
        <v>0</v>
      </c>
      <c r="Y187" s="7">
        <f>SUMIFS(Nhap!$I$5:$I$1000,Nhap!$E$5:$E$1000,DATE(Thang!$E$4,Thang!$C$4,Loc!$Y$2),Nhap!$F$5:$F$1000,Loc!A187)</f>
        <v>0</v>
      </c>
      <c r="Z187" s="7">
        <f>SUMIFS(Nhap!$I$5:$I$1000,Nhap!$E$5:$E$1000,DATE(Thang!$E$4,Thang!$C$4,Loc!$Z$2),Nhap!$F$5:$F$1000,Loc!A187)</f>
        <v>0</v>
      </c>
      <c r="AA187" s="7">
        <f>SUMIFS(Nhap!$I$5:$I$1000,Nhap!$E$5:$E$1000,DATE(Thang!$E$4,Thang!$C$4,Loc!$AA$2),Nhap!$F$5:$F$1000,Loc!A187)</f>
        <v>0</v>
      </c>
      <c r="AB187" s="7">
        <f>SUMIFS(Nhap!$I$5:$I$1000,Nhap!$E$5:$E$1000,DATE(Thang!$E$4,Thang!$C$4,Loc!$AB$2),Nhap!$F$5:$F$1000,Loc!A187)</f>
        <v>0</v>
      </c>
      <c r="AC187" s="7">
        <f>SUMIFS(Nhap!$I$5:$I$1000,Nhap!$E$5:$E$1000,DATE(Thang!$E$4,Thang!$C$4,Loc!$AC$2),Nhap!$F$5:$F$1000,Loc!A187)</f>
        <v>0</v>
      </c>
      <c r="AD187" s="7">
        <f>SUMIFS(Nhap!$I$5:$I$1000,Nhap!$E$5:$E$1000,DATE(Thang!$E$4,Thang!$C$4,Loc!$AD$2),Nhap!$F$5:$F$1000,Loc!$A$5)</f>
        <v>0</v>
      </c>
      <c r="AE187" s="7">
        <f>SUMIFS(Nhap!$I$5:$I$1000,Nhap!$E$5:$E$1000,DATE(Thang!$E$4,Thang!$C$4,Loc!$AE$2),Nhap!$F$5:$F$1000,Loc!A187)</f>
        <v>0</v>
      </c>
      <c r="AF187" s="7">
        <f>SUMIFS(Nhap!$I$5:$I$1000,Nhap!$E$5:$E$1000,DATE(Thang!$E$4,Thang!$C$4,Loc!$AF$2),Nhap!$F$5:$F$1000,Loc!A187)</f>
        <v>0</v>
      </c>
      <c r="AG187" s="7">
        <f>SUMIFS(Nhap!$I$5:$I$1000,Nhap!$E$5:$E$1000,DATE(Thang!$E$4,Thang!$C$4,Loc!$AG$2),Nhap!$F$5:$F$1000,Loc!A187)</f>
        <v>0</v>
      </c>
      <c r="AH187" s="7">
        <f>SUMIFS(Nhap!$I$5:$I$1000,Nhap!$E$5:$E$1000,DATE(Thang!$E$4,Thang!$C$4,Loc!$AH$2),Nhap!$F$5:$F$1000,Loc!A187)</f>
        <v>0</v>
      </c>
      <c r="AI187" s="7">
        <f>SUMIFS(Nhap!$I$5:$I$1000,Nhap!$E$5:$E$1000,DATE(Thang!$E$4,Thang!$C$4,Loc!$AI$2),Nhap!$F$5:$F$1000,Loc!A187)</f>
        <v>0</v>
      </c>
      <c r="AJ187" s="7">
        <f>SUMIFS(Nhap!$I$5:$I$1000,Nhap!$E$5:$E$1000,DATE(Thang!$E$4,Thang!$C$4,Loc!$AJ$2),Nhap!$F$5:$F$1000,Loc!A187)</f>
        <v>0</v>
      </c>
      <c r="AK187" s="1">
        <f>SUMIFS(Xuat!$G$5:$G$1000,Xuat!$C$5:$C$1000,DATE(Thang!$E$4,Thang!$C$4,AK$2),Xuat!$D$5:$D$1000,Loc!$A187)</f>
        <v>0</v>
      </c>
      <c r="AL187" s="1">
        <f>SUMIFS(Xuat!$G$5:$G$1000,Xuat!$C$5:$C$1000,DATE(Thang!$E$4,Thang!$C$4,AL$2),Xuat!$D$5:$D$1000,Loc!$A187)</f>
        <v>0</v>
      </c>
      <c r="AM187" s="1">
        <f>SUMIFS(Xuat!$G$5:$G$1000,Xuat!$C$5:$C$1000,DATE(Thang!$E$4,Thang!$C$4,AM$2),Xuat!$D$5:$D$1000,Loc!$A187)</f>
        <v>0</v>
      </c>
      <c r="AN187" s="1">
        <f>SUMIFS(Xuat!$G$5:$G$1000,Xuat!$C$5:$C$1000,DATE(Thang!$E$4,Thang!$C$4,AN$2),Xuat!$D$5:$D$1000,Loc!$A187)</f>
        <v>0</v>
      </c>
      <c r="AO187" s="1">
        <f>SUMIFS(Xuat!$G$5:$G$1000,Xuat!$C$5:$C$1000,DATE(Thang!$E$4,Thang!$C$4,AO$2),Xuat!$D$5:$D$1000,Loc!$A187)</f>
        <v>0</v>
      </c>
      <c r="AP187" s="1">
        <f>SUMIFS(Xuat!$G$5:$G$1000,Xuat!$C$5:$C$1000,DATE(Thang!$E$4,Thang!$C$4,AP$2),Xuat!$D$5:$D$1000,Loc!$A187)</f>
        <v>0</v>
      </c>
      <c r="AQ187" s="1">
        <f>SUMIFS(Xuat!$G$5:$G$1000,Xuat!$C$5:$C$1000,DATE(Thang!$E$4,Thang!$C$4,AQ$2),Xuat!$D$5:$D$1000,Loc!$A187)</f>
        <v>0</v>
      </c>
      <c r="AR187" s="1">
        <f>SUMIFS(Xuat!$G$5:$G$1000,Xuat!$C$5:$C$1000,DATE(Thang!$E$4,Thang!$C$4,AR$2),Xuat!$D$5:$D$1000,Loc!$A187)</f>
        <v>0</v>
      </c>
      <c r="AS187" s="1">
        <f>SUMIFS(Xuat!$G$5:$G$1000,Xuat!$C$5:$C$1000,DATE(Thang!$E$4,Thang!$C$4,AS$2),Xuat!$D$5:$D$1000,Loc!$A187)</f>
        <v>0</v>
      </c>
      <c r="AT187" s="1">
        <f>SUMIFS(Xuat!$G$5:$G$1000,Xuat!$C$5:$C$1000,DATE(Thang!$E$4,Thang!$C$4,AT$2),Xuat!$D$5:$D$1000,Loc!$A187)</f>
        <v>0</v>
      </c>
      <c r="AU187" s="1">
        <f>SUMIFS(Xuat!$G$5:$G$1000,Xuat!$C$5:$C$1000,DATE(Thang!$E$4,Thang!$C$4,AU$2),Xuat!$D$5:$D$1000,Loc!$A187)</f>
        <v>0</v>
      </c>
      <c r="AV187" s="1">
        <f>SUMIFS(Xuat!$G$5:$G$1000,Xuat!$C$5:$C$1000,DATE(Thang!$E$4,Thang!$C$4,AV$2),Xuat!$D$5:$D$1000,Loc!$A187)</f>
        <v>0</v>
      </c>
      <c r="AW187" s="1">
        <f>SUMIFS(Xuat!$G$5:$G$1000,Xuat!$C$5:$C$1000,DATE(Thang!$E$4,Thang!$C$4,AW$2),Xuat!$D$5:$D$1000,Loc!$A187)</f>
        <v>0</v>
      </c>
      <c r="AX187" s="1">
        <f>SUMIFS(Xuat!$G$5:$G$1000,Xuat!$C$5:$C$1000,DATE(Thang!$E$4,Thang!$C$4,AX$2),Xuat!$D$5:$D$1000,Loc!$A187)</f>
        <v>0</v>
      </c>
      <c r="AY187" s="1">
        <f>SUMIFS(Xuat!$G$5:$G$1000,Xuat!$C$5:$C$1000,DATE(Thang!$E$4,Thang!$C$4,AY$2),Xuat!$D$5:$D$1000,Loc!$A187)</f>
        <v>0</v>
      </c>
      <c r="AZ187" s="1">
        <f>SUMIFS(Xuat!$G$5:$G$1000,Xuat!$C$5:$C$1000,DATE(Thang!$E$4,Thang!$C$4,AZ$2),Xuat!$D$5:$D$1000,Loc!$A187)</f>
        <v>0</v>
      </c>
      <c r="BA187" s="1">
        <f>SUMIFS(Xuat!$G$5:$G$1000,Xuat!$C$5:$C$1000,DATE(Thang!$E$4,Thang!$C$4,BA$2),Xuat!$D$5:$D$1000,Loc!$A187)</f>
        <v>0</v>
      </c>
      <c r="BB187" s="1">
        <f>SUMIFS(Xuat!$G$5:$G$1000,Xuat!$C$5:$C$1000,DATE(Thang!$E$4,Thang!$C$4,BB$2),Xuat!$D$5:$D$1000,Loc!$A187)</f>
        <v>0</v>
      </c>
      <c r="BC187" s="1">
        <f>SUMIFS(Xuat!$G$5:$G$1000,Xuat!$C$5:$C$1000,DATE(Thang!$E$4,Thang!$C$4,BC$2),Xuat!$D$5:$D$1000,Loc!$A187)</f>
        <v>0</v>
      </c>
      <c r="BD187" s="1">
        <f>SUMIFS(Xuat!$G$5:$G$1000,Xuat!$C$5:$C$1000,DATE(Thang!$E$4,Thang!$C$4,BD$2),Xuat!$D$5:$D$1000,Loc!$A187)</f>
        <v>0</v>
      </c>
      <c r="BE187" s="1">
        <f>SUMIFS(Xuat!$G$5:$G$1000,Xuat!$C$5:$C$1000,DATE(Thang!$E$4,Thang!$C$4,BE$2),Xuat!$D$5:$D$1000,Loc!$A187)</f>
        <v>0</v>
      </c>
      <c r="BF187" s="1">
        <f>SUMIFS(Xuat!$G$5:$G$1000,Xuat!$C$5:$C$1000,DATE(Thang!$E$4,Thang!$C$4,BF$2),Xuat!$D$5:$D$1000,Loc!$A187)</f>
        <v>0</v>
      </c>
      <c r="BG187" s="1">
        <f>SUMIFS(Xuat!$G$5:$G$1000,Xuat!$C$5:$C$1000,DATE(Thang!$E$4,Thang!$C$4,BG$2),Xuat!$D$5:$D$1000,Loc!$A187)</f>
        <v>0</v>
      </c>
      <c r="BH187" s="1">
        <f>SUMIFS(Xuat!$G$5:$G$1000,Xuat!$C$5:$C$1000,DATE(Thang!$E$4,Thang!$C$4,BH$2),Xuat!$D$5:$D$1000,Loc!$A187)</f>
        <v>0</v>
      </c>
      <c r="BI187" s="1">
        <f>SUMIFS(Xuat!$G$5:$G$1000,Xuat!$C$5:$C$1000,DATE(Thang!$E$4,Thang!$C$4,BI$2),Xuat!$D$5:$D$1000,Loc!$A187)</f>
        <v>0</v>
      </c>
      <c r="BJ187" s="1">
        <f>SUMIFS(Xuat!$G$5:$G$1000,Xuat!$C$5:$C$1000,DATE(Thang!$E$4,Thang!$C$4,BJ$2),Xuat!$D$5:$D$1000,Loc!$A187)</f>
        <v>0</v>
      </c>
      <c r="BK187" s="1">
        <f>SUMIFS(Xuat!$G$5:$G$1000,Xuat!$C$5:$C$1000,DATE(Thang!$E$4,Thang!$C$4,BK$2),Xuat!$D$5:$D$1000,Loc!$A187)</f>
        <v>0</v>
      </c>
      <c r="BL187" s="1">
        <f>SUMIFS(Xuat!$G$5:$G$1000,Xuat!$C$5:$C$1000,DATE(Thang!$E$4,Thang!$C$4,BL$2),Xuat!$D$5:$D$1000,Loc!$A187)</f>
        <v>0</v>
      </c>
      <c r="BM187" s="1">
        <f>SUMIFS(Xuat!$G$5:$G$1000,Xuat!$C$5:$C$1000,DATE(Thang!$E$4,Thang!$C$4,BM$2),Xuat!$D$5:$D$1000,Loc!$A187)</f>
        <v>0</v>
      </c>
      <c r="BN187" s="1">
        <f>SUMIFS(Xuat!$G$5:$G$1000,Xuat!$C$5:$C$1000,DATE(Thang!$E$4,Thang!$C$4,BN$2),Xuat!$D$5:$D$1000,Loc!$A187)</f>
        <v>0</v>
      </c>
      <c r="BO187" s="1">
        <f>SUMIFS(Xuat!$G$5:$G$1000,Xuat!$C$5:$C$1000,DATE(Thang!$E$4,Thang!$C$4,BO$2),Xuat!$D$5:$D$1000,Loc!$A187)</f>
        <v>0</v>
      </c>
    </row>
    <row r="188" spans="1:67" x14ac:dyDescent="0.2">
      <c r="A188" s="2">
        <f>DM!C188</f>
        <v>0</v>
      </c>
      <c r="B188" s="3">
        <f>VLOOKUP(A188,Tondau!$B$5:$F$500,3,0)</f>
        <v>0</v>
      </c>
      <c r="C188" s="3">
        <f t="shared" si="8"/>
        <v>0</v>
      </c>
      <c r="D188" s="3">
        <f t="shared" si="9"/>
        <v>0</v>
      </c>
      <c r="E188" s="3">
        <f t="shared" si="10"/>
        <v>0</v>
      </c>
      <c r="F188" s="7">
        <f>SUMIFS(Nhap!$I$5:$I$1000,Nhap!$E$5:$E$1000,DATE(Thang!$E$4,Thang!$C$4,Loc!$F$2),Nhap!$F$5:$F$1000,Loc!A188)</f>
        <v>0</v>
      </c>
      <c r="G188" s="7">
        <f>SUMIFS(Nhap!$I$5:$I$1000,Nhap!$E$5:$E$1000,DATE(Thang!$E$4,Thang!$C$4,Loc!$G$2),Nhap!$F$5:$F$1000,Loc!A188)</f>
        <v>0</v>
      </c>
      <c r="H188" s="7">
        <f>SUMIFS(Nhap!$I$5:$I$1000,Nhap!$E$5:$E$1000,DATE(Thang!$E$4,Thang!$C$4,Loc!$H$2),Nhap!$F$5:$F$1000,Loc!A188)</f>
        <v>0</v>
      </c>
      <c r="I188" s="7">
        <f>SUMIFS(Nhap!$I$5:$I$1000,Nhap!$E$5:$E$1000,DATE(Thang!$E$4,Thang!$C$4,Loc!$I$2),Nhap!$F$5:$F$1000,Loc!A188)</f>
        <v>0</v>
      </c>
      <c r="J188" s="7">
        <f>SUMIFS(Nhap!$I$5:$I$1000,Nhap!$E$5:$E$1000,DATE(Thang!$E$4,Thang!$C$4,Loc!$J$2),Nhap!$F$5:$F$1000,Loc!A188)</f>
        <v>0</v>
      </c>
      <c r="K188" s="7">
        <f>SUMIFS(Nhap!$I$5:$I$1000,Nhap!$E$5:$E$1000,DATE(Thang!$E$4,Thang!$C$4,Loc!$K$2),Nhap!$F$5:$F$1000,Loc!A188)</f>
        <v>0</v>
      </c>
      <c r="L188" s="7">
        <f>SUMIFS(Nhap!$I$5:$I$1000,Nhap!$E$5:$E$1000,DATE(Thang!$E$4,Thang!$C$4,Loc!$L$2),Nhap!$F$5:$F$1000,Loc!A188)</f>
        <v>0</v>
      </c>
      <c r="M188" s="7">
        <f>SUMIFS(Nhap!$I$5:$I$1000,Nhap!$E$5:$E$1000,DATE(Thang!$E$4,Thang!$C$4,Loc!$M$2),Nhap!$F$5:$F$1000,Loc!A188)</f>
        <v>0</v>
      </c>
      <c r="N188" s="7">
        <f>SUMIFS(Nhap!$I$5:$I$1000,Nhap!$E$5:$E$1000,DATE(Thang!$E$4,Thang!$C$4,Loc!$N$2),Nhap!$F$5:$F$1000,Loc!A188)</f>
        <v>0</v>
      </c>
      <c r="O188" s="7">
        <f>SUMIFS(Nhap!$I$5:$I$1000,Nhap!$E$5:$E$1000,DATE(Thang!$E$4,Thang!$C$4,Loc!$O$2),Nhap!$F$5:$F$1000,Loc!A188)</f>
        <v>0</v>
      </c>
      <c r="P188" s="7">
        <f>SUMIFS(Nhap!$I$5:$I$1000,Nhap!$E$5:$E$1000,DATE(Thang!$E$4,Thang!$C$4,Loc!$P$2),Nhap!$F$5:$F$1000,Loc!A188)</f>
        <v>0</v>
      </c>
      <c r="Q188" s="7">
        <f>SUMIFS(Nhap!$I$5:$I$1000,Nhap!$E$5:$E$1000,DATE(Thang!$E$4,Thang!$C$4,Loc!$Q$2),Nhap!$F$5:$F$1000,Loc!A188)</f>
        <v>0</v>
      </c>
      <c r="R188" s="7">
        <f>SUMIFS(Nhap!$I$5:$I$1000,Nhap!$E$5:$E$1000,DATE(Thang!$E$4,Thang!$C$4,Loc!$R$2),Nhap!$F$5:$F$1000,Loc!A188)</f>
        <v>0</v>
      </c>
      <c r="S188" s="7">
        <f>SUMIFS(Nhap!$I$5:$I$1000,Nhap!$E$5:$E$1000,DATE(Thang!$E$4,Thang!$C$4,Loc!$S$2),Nhap!$F$5:$F$1000,Loc!A188)</f>
        <v>0</v>
      </c>
      <c r="T188" s="7">
        <f>SUMIFS(Nhap!$I$5:$I$1000,Nhap!$E$5:$E$1000,DATE(Thang!$E$4,Thang!$C$4,Loc!$T$2),Nhap!$F$5:$F$1000,Loc!A188)</f>
        <v>0</v>
      </c>
      <c r="U188" s="7">
        <f>SUMIFS(Nhap!$I$5:$I$1000,Nhap!$E$5:$E$1000,DATE(Thang!$E$4,Thang!$C$4,Loc!$U$2),Nhap!$F$5:$F$1000,Loc!A188)</f>
        <v>0</v>
      </c>
      <c r="V188" s="7">
        <f>SUMIFS(Nhap!$I$5:$I$1000,Nhap!$E$5:$E$1000,DATE(Thang!$E$4,Thang!$C$4,Loc!$V$2),Nhap!$F$5:$F$1000,Loc!A188)</f>
        <v>0</v>
      </c>
      <c r="W188" s="7">
        <f>SUMIFS(Nhap!$I$5:$I$1000,Nhap!$E$5:$E$1000,DATE(Thang!$E$4,Thang!$C$4,Loc!$W$2),Nhap!$F$5:$F$1000,Loc!A188)</f>
        <v>0</v>
      </c>
      <c r="X188" s="7">
        <f>SUMIFS(Nhap!$I$5:$I$1000,Nhap!$E$5:$E$1000,DATE(Thang!$E$4,Thang!$C$4,Loc!$X$2),Nhap!$F$5:$F$1000,Loc!A188)</f>
        <v>0</v>
      </c>
      <c r="Y188" s="7">
        <f>SUMIFS(Nhap!$I$5:$I$1000,Nhap!$E$5:$E$1000,DATE(Thang!$E$4,Thang!$C$4,Loc!$Y$2),Nhap!$F$5:$F$1000,Loc!A188)</f>
        <v>0</v>
      </c>
      <c r="Z188" s="7">
        <f>SUMIFS(Nhap!$I$5:$I$1000,Nhap!$E$5:$E$1000,DATE(Thang!$E$4,Thang!$C$4,Loc!$Z$2),Nhap!$F$5:$F$1000,Loc!A188)</f>
        <v>0</v>
      </c>
      <c r="AA188" s="7">
        <f>SUMIFS(Nhap!$I$5:$I$1000,Nhap!$E$5:$E$1000,DATE(Thang!$E$4,Thang!$C$4,Loc!$AA$2),Nhap!$F$5:$F$1000,Loc!A188)</f>
        <v>0</v>
      </c>
      <c r="AB188" s="7">
        <f>SUMIFS(Nhap!$I$5:$I$1000,Nhap!$E$5:$E$1000,DATE(Thang!$E$4,Thang!$C$4,Loc!$AB$2),Nhap!$F$5:$F$1000,Loc!A188)</f>
        <v>0</v>
      </c>
      <c r="AC188" s="7">
        <f>SUMIFS(Nhap!$I$5:$I$1000,Nhap!$E$5:$E$1000,DATE(Thang!$E$4,Thang!$C$4,Loc!$AC$2),Nhap!$F$5:$F$1000,Loc!A188)</f>
        <v>0</v>
      </c>
      <c r="AD188" s="7">
        <f>SUMIFS(Nhap!$I$5:$I$1000,Nhap!$E$5:$E$1000,DATE(Thang!$E$4,Thang!$C$4,Loc!$AD$2),Nhap!$F$5:$F$1000,Loc!$A$5)</f>
        <v>0</v>
      </c>
      <c r="AE188" s="7">
        <f>SUMIFS(Nhap!$I$5:$I$1000,Nhap!$E$5:$E$1000,DATE(Thang!$E$4,Thang!$C$4,Loc!$AE$2),Nhap!$F$5:$F$1000,Loc!A188)</f>
        <v>0</v>
      </c>
      <c r="AF188" s="7">
        <f>SUMIFS(Nhap!$I$5:$I$1000,Nhap!$E$5:$E$1000,DATE(Thang!$E$4,Thang!$C$4,Loc!$AF$2),Nhap!$F$5:$F$1000,Loc!A188)</f>
        <v>0</v>
      </c>
      <c r="AG188" s="7">
        <f>SUMIFS(Nhap!$I$5:$I$1000,Nhap!$E$5:$E$1000,DATE(Thang!$E$4,Thang!$C$4,Loc!$AG$2),Nhap!$F$5:$F$1000,Loc!A188)</f>
        <v>0</v>
      </c>
      <c r="AH188" s="7">
        <f>SUMIFS(Nhap!$I$5:$I$1000,Nhap!$E$5:$E$1000,DATE(Thang!$E$4,Thang!$C$4,Loc!$AH$2),Nhap!$F$5:$F$1000,Loc!A188)</f>
        <v>0</v>
      </c>
      <c r="AI188" s="7">
        <f>SUMIFS(Nhap!$I$5:$I$1000,Nhap!$E$5:$E$1000,DATE(Thang!$E$4,Thang!$C$4,Loc!$AI$2),Nhap!$F$5:$F$1000,Loc!A188)</f>
        <v>0</v>
      </c>
      <c r="AJ188" s="7">
        <f>SUMIFS(Nhap!$I$5:$I$1000,Nhap!$E$5:$E$1000,DATE(Thang!$E$4,Thang!$C$4,Loc!$AJ$2),Nhap!$F$5:$F$1000,Loc!A188)</f>
        <v>0</v>
      </c>
      <c r="AK188" s="1">
        <f>SUMIFS(Xuat!$G$5:$G$1000,Xuat!$C$5:$C$1000,DATE(Thang!$E$4,Thang!$C$4,AK$2),Xuat!$D$5:$D$1000,Loc!$A188)</f>
        <v>0</v>
      </c>
      <c r="AL188" s="1">
        <f>SUMIFS(Xuat!$G$5:$G$1000,Xuat!$C$5:$C$1000,DATE(Thang!$E$4,Thang!$C$4,AL$2),Xuat!$D$5:$D$1000,Loc!$A188)</f>
        <v>0</v>
      </c>
      <c r="AM188" s="1">
        <f>SUMIFS(Xuat!$G$5:$G$1000,Xuat!$C$5:$C$1000,DATE(Thang!$E$4,Thang!$C$4,AM$2),Xuat!$D$5:$D$1000,Loc!$A188)</f>
        <v>0</v>
      </c>
      <c r="AN188" s="1">
        <f>SUMIFS(Xuat!$G$5:$G$1000,Xuat!$C$5:$C$1000,DATE(Thang!$E$4,Thang!$C$4,AN$2),Xuat!$D$5:$D$1000,Loc!$A188)</f>
        <v>0</v>
      </c>
      <c r="AO188" s="1">
        <f>SUMIFS(Xuat!$G$5:$G$1000,Xuat!$C$5:$C$1000,DATE(Thang!$E$4,Thang!$C$4,AO$2),Xuat!$D$5:$D$1000,Loc!$A188)</f>
        <v>0</v>
      </c>
      <c r="AP188" s="1">
        <f>SUMIFS(Xuat!$G$5:$G$1000,Xuat!$C$5:$C$1000,DATE(Thang!$E$4,Thang!$C$4,AP$2),Xuat!$D$5:$D$1000,Loc!$A188)</f>
        <v>0</v>
      </c>
      <c r="AQ188" s="1">
        <f>SUMIFS(Xuat!$G$5:$G$1000,Xuat!$C$5:$C$1000,DATE(Thang!$E$4,Thang!$C$4,AQ$2),Xuat!$D$5:$D$1000,Loc!$A188)</f>
        <v>0</v>
      </c>
      <c r="AR188" s="1">
        <f>SUMIFS(Xuat!$G$5:$G$1000,Xuat!$C$5:$C$1000,DATE(Thang!$E$4,Thang!$C$4,AR$2),Xuat!$D$5:$D$1000,Loc!$A188)</f>
        <v>0</v>
      </c>
      <c r="AS188" s="1">
        <f>SUMIFS(Xuat!$G$5:$G$1000,Xuat!$C$5:$C$1000,DATE(Thang!$E$4,Thang!$C$4,AS$2),Xuat!$D$5:$D$1000,Loc!$A188)</f>
        <v>0</v>
      </c>
      <c r="AT188" s="1">
        <f>SUMIFS(Xuat!$G$5:$G$1000,Xuat!$C$5:$C$1000,DATE(Thang!$E$4,Thang!$C$4,AT$2),Xuat!$D$5:$D$1000,Loc!$A188)</f>
        <v>0</v>
      </c>
      <c r="AU188" s="1">
        <f>SUMIFS(Xuat!$G$5:$G$1000,Xuat!$C$5:$C$1000,DATE(Thang!$E$4,Thang!$C$4,AU$2),Xuat!$D$5:$D$1000,Loc!$A188)</f>
        <v>0</v>
      </c>
      <c r="AV188" s="1">
        <f>SUMIFS(Xuat!$G$5:$G$1000,Xuat!$C$5:$C$1000,DATE(Thang!$E$4,Thang!$C$4,AV$2),Xuat!$D$5:$D$1000,Loc!$A188)</f>
        <v>0</v>
      </c>
      <c r="AW188" s="1">
        <f>SUMIFS(Xuat!$G$5:$G$1000,Xuat!$C$5:$C$1000,DATE(Thang!$E$4,Thang!$C$4,AW$2),Xuat!$D$5:$D$1000,Loc!$A188)</f>
        <v>0</v>
      </c>
      <c r="AX188" s="1">
        <f>SUMIFS(Xuat!$G$5:$G$1000,Xuat!$C$5:$C$1000,DATE(Thang!$E$4,Thang!$C$4,AX$2),Xuat!$D$5:$D$1000,Loc!$A188)</f>
        <v>0</v>
      </c>
      <c r="AY188" s="1">
        <f>SUMIFS(Xuat!$G$5:$G$1000,Xuat!$C$5:$C$1000,DATE(Thang!$E$4,Thang!$C$4,AY$2),Xuat!$D$5:$D$1000,Loc!$A188)</f>
        <v>0</v>
      </c>
      <c r="AZ188" s="1">
        <f>SUMIFS(Xuat!$G$5:$G$1000,Xuat!$C$5:$C$1000,DATE(Thang!$E$4,Thang!$C$4,AZ$2),Xuat!$D$5:$D$1000,Loc!$A188)</f>
        <v>0</v>
      </c>
      <c r="BA188" s="1">
        <f>SUMIFS(Xuat!$G$5:$G$1000,Xuat!$C$5:$C$1000,DATE(Thang!$E$4,Thang!$C$4,BA$2),Xuat!$D$5:$D$1000,Loc!$A188)</f>
        <v>0</v>
      </c>
      <c r="BB188" s="1">
        <f>SUMIFS(Xuat!$G$5:$G$1000,Xuat!$C$5:$C$1000,DATE(Thang!$E$4,Thang!$C$4,BB$2),Xuat!$D$5:$D$1000,Loc!$A188)</f>
        <v>0</v>
      </c>
      <c r="BC188" s="1">
        <f>SUMIFS(Xuat!$G$5:$G$1000,Xuat!$C$5:$C$1000,DATE(Thang!$E$4,Thang!$C$4,BC$2),Xuat!$D$5:$D$1000,Loc!$A188)</f>
        <v>0</v>
      </c>
      <c r="BD188" s="1">
        <f>SUMIFS(Xuat!$G$5:$G$1000,Xuat!$C$5:$C$1000,DATE(Thang!$E$4,Thang!$C$4,BD$2),Xuat!$D$5:$D$1000,Loc!$A188)</f>
        <v>0</v>
      </c>
      <c r="BE188" s="1">
        <f>SUMIFS(Xuat!$G$5:$G$1000,Xuat!$C$5:$C$1000,DATE(Thang!$E$4,Thang!$C$4,BE$2),Xuat!$D$5:$D$1000,Loc!$A188)</f>
        <v>0</v>
      </c>
      <c r="BF188" s="1">
        <f>SUMIFS(Xuat!$G$5:$G$1000,Xuat!$C$5:$C$1000,DATE(Thang!$E$4,Thang!$C$4,BF$2),Xuat!$D$5:$D$1000,Loc!$A188)</f>
        <v>0</v>
      </c>
      <c r="BG188" s="1">
        <f>SUMIFS(Xuat!$G$5:$G$1000,Xuat!$C$5:$C$1000,DATE(Thang!$E$4,Thang!$C$4,BG$2),Xuat!$D$5:$D$1000,Loc!$A188)</f>
        <v>0</v>
      </c>
      <c r="BH188" s="1">
        <f>SUMIFS(Xuat!$G$5:$G$1000,Xuat!$C$5:$C$1000,DATE(Thang!$E$4,Thang!$C$4,BH$2),Xuat!$D$5:$D$1000,Loc!$A188)</f>
        <v>0</v>
      </c>
      <c r="BI188" s="1">
        <f>SUMIFS(Xuat!$G$5:$G$1000,Xuat!$C$5:$C$1000,DATE(Thang!$E$4,Thang!$C$4,BI$2),Xuat!$D$5:$D$1000,Loc!$A188)</f>
        <v>0</v>
      </c>
      <c r="BJ188" s="1">
        <f>SUMIFS(Xuat!$G$5:$G$1000,Xuat!$C$5:$C$1000,DATE(Thang!$E$4,Thang!$C$4,BJ$2),Xuat!$D$5:$D$1000,Loc!$A188)</f>
        <v>0</v>
      </c>
      <c r="BK188" s="1">
        <f>SUMIFS(Xuat!$G$5:$G$1000,Xuat!$C$5:$C$1000,DATE(Thang!$E$4,Thang!$C$4,BK$2),Xuat!$D$5:$D$1000,Loc!$A188)</f>
        <v>0</v>
      </c>
      <c r="BL188" s="1">
        <f>SUMIFS(Xuat!$G$5:$G$1000,Xuat!$C$5:$C$1000,DATE(Thang!$E$4,Thang!$C$4,BL$2),Xuat!$D$5:$D$1000,Loc!$A188)</f>
        <v>0</v>
      </c>
      <c r="BM188" s="1">
        <f>SUMIFS(Xuat!$G$5:$G$1000,Xuat!$C$5:$C$1000,DATE(Thang!$E$4,Thang!$C$4,BM$2),Xuat!$D$5:$D$1000,Loc!$A188)</f>
        <v>0</v>
      </c>
      <c r="BN188" s="1">
        <f>SUMIFS(Xuat!$G$5:$G$1000,Xuat!$C$5:$C$1000,DATE(Thang!$E$4,Thang!$C$4,BN$2),Xuat!$D$5:$D$1000,Loc!$A188)</f>
        <v>0</v>
      </c>
      <c r="BO188" s="1">
        <f>SUMIFS(Xuat!$G$5:$G$1000,Xuat!$C$5:$C$1000,DATE(Thang!$E$4,Thang!$C$4,BO$2),Xuat!$D$5:$D$1000,Loc!$A188)</f>
        <v>0</v>
      </c>
    </row>
    <row r="189" spans="1:67" x14ac:dyDescent="0.2">
      <c r="A189" s="2">
        <f>DM!C189</f>
        <v>0</v>
      </c>
      <c r="B189" s="3">
        <f>VLOOKUP(A189,Tondau!$B$5:$F$500,3,0)</f>
        <v>0</v>
      </c>
      <c r="C189" s="3">
        <f t="shared" si="8"/>
        <v>0</v>
      </c>
      <c r="D189" s="3">
        <f t="shared" si="9"/>
        <v>0</v>
      </c>
      <c r="E189" s="3">
        <f t="shared" si="10"/>
        <v>0</v>
      </c>
      <c r="F189" s="7">
        <f>SUMIFS(Nhap!$I$5:$I$1000,Nhap!$E$5:$E$1000,DATE(Thang!$E$4,Thang!$C$4,Loc!$F$2),Nhap!$F$5:$F$1000,Loc!A189)</f>
        <v>0</v>
      </c>
      <c r="G189" s="7">
        <f>SUMIFS(Nhap!$I$5:$I$1000,Nhap!$E$5:$E$1000,DATE(Thang!$E$4,Thang!$C$4,Loc!$G$2),Nhap!$F$5:$F$1000,Loc!A189)</f>
        <v>0</v>
      </c>
      <c r="H189" s="7">
        <f>SUMIFS(Nhap!$I$5:$I$1000,Nhap!$E$5:$E$1000,DATE(Thang!$E$4,Thang!$C$4,Loc!$H$2),Nhap!$F$5:$F$1000,Loc!A189)</f>
        <v>0</v>
      </c>
      <c r="I189" s="7">
        <f>SUMIFS(Nhap!$I$5:$I$1000,Nhap!$E$5:$E$1000,DATE(Thang!$E$4,Thang!$C$4,Loc!$I$2),Nhap!$F$5:$F$1000,Loc!A189)</f>
        <v>0</v>
      </c>
      <c r="J189" s="7">
        <f>SUMIFS(Nhap!$I$5:$I$1000,Nhap!$E$5:$E$1000,DATE(Thang!$E$4,Thang!$C$4,Loc!$J$2),Nhap!$F$5:$F$1000,Loc!A189)</f>
        <v>0</v>
      </c>
      <c r="K189" s="7">
        <f>SUMIFS(Nhap!$I$5:$I$1000,Nhap!$E$5:$E$1000,DATE(Thang!$E$4,Thang!$C$4,Loc!$K$2),Nhap!$F$5:$F$1000,Loc!A189)</f>
        <v>0</v>
      </c>
      <c r="L189" s="7">
        <f>SUMIFS(Nhap!$I$5:$I$1000,Nhap!$E$5:$E$1000,DATE(Thang!$E$4,Thang!$C$4,Loc!$L$2),Nhap!$F$5:$F$1000,Loc!A189)</f>
        <v>0</v>
      </c>
      <c r="M189" s="7">
        <f>SUMIFS(Nhap!$I$5:$I$1000,Nhap!$E$5:$E$1000,DATE(Thang!$E$4,Thang!$C$4,Loc!$M$2),Nhap!$F$5:$F$1000,Loc!A189)</f>
        <v>0</v>
      </c>
      <c r="N189" s="7">
        <f>SUMIFS(Nhap!$I$5:$I$1000,Nhap!$E$5:$E$1000,DATE(Thang!$E$4,Thang!$C$4,Loc!$N$2),Nhap!$F$5:$F$1000,Loc!A189)</f>
        <v>0</v>
      </c>
      <c r="O189" s="7">
        <f>SUMIFS(Nhap!$I$5:$I$1000,Nhap!$E$5:$E$1000,DATE(Thang!$E$4,Thang!$C$4,Loc!$O$2),Nhap!$F$5:$F$1000,Loc!A189)</f>
        <v>0</v>
      </c>
      <c r="P189" s="7">
        <f>SUMIFS(Nhap!$I$5:$I$1000,Nhap!$E$5:$E$1000,DATE(Thang!$E$4,Thang!$C$4,Loc!$P$2),Nhap!$F$5:$F$1000,Loc!A189)</f>
        <v>0</v>
      </c>
      <c r="Q189" s="7">
        <f>SUMIFS(Nhap!$I$5:$I$1000,Nhap!$E$5:$E$1000,DATE(Thang!$E$4,Thang!$C$4,Loc!$Q$2),Nhap!$F$5:$F$1000,Loc!A189)</f>
        <v>0</v>
      </c>
      <c r="R189" s="7">
        <f>SUMIFS(Nhap!$I$5:$I$1000,Nhap!$E$5:$E$1000,DATE(Thang!$E$4,Thang!$C$4,Loc!$R$2),Nhap!$F$5:$F$1000,Loc!A189)</f>
        <v>0</v>
      </c>
      <c r="S189" s="7">
        <f>SUMIFS(Nhap!$I$5:$I$1000,Nhap!$E$5:$E$1000,DATE(Thang!$E$4,Thang!$C$4,Loc!$S$2),Nhap!$F$5:$F$1000,Loc!A189)</f>
        <v>0</v>
      </c>
      <c r="T189" s="7">
        <f>SUMIFS(Nhap!$I$5:$I$1000,Nhap!$E$5:$E$1000,DATE(Thang!$E$4,Thang!$C$4,Loc!$T$2),Nhap!$F$5:$F$1000,Loc!A189)</f>
        <v>0</v>
      </c>
      <c r="U189" s="7">
        <f>SUMIFS(Nhap!$I$5:$I$1000,Nhap!$E$5:$E$1000,DATE(Thang!$E$4,Thang!$C$4,Loc!$U$2),Nhap!$F$5:$F$1000,Loc!A189)</f>
        <v>0</v>
      </c>
      <c r="V189" s="7">
        <f>SUMIFS(Nhap!$I$5:$I$1000,Nhap!$E$5:$E$1000,DATE(Thang!$E$4,Thang!$C$4,Loc!$V$2),Nhap!$F$5:$F$1000,Loc!A189)</f>
        <v>0</v>
      </c>
      <c r="W189" s="7">
        <f>SUMIFS(Nhap!$I$5:$I$1000,Nhap!$E$5:$E$1000,DATE(Thang!$E$4,Thang!$C$4,Loc!$W$2),Nhap!$F$5:$F$1000,Loc!A189)</f>
        <v>0</v>
      </c>
      <c r="X189" s="7">
        <f>SUMIFS(Nhap!$I$5:$I$1000,Nhap!$E$5:$E$1000,DATE(Thang!$E$4,Thang!$C$4,Loc!$X$2),Nhap!$F$5:$F$1000,Loc!A189)</f>
        <v>0</v>
      </c>
      <c r="Y189" s="7">
        <f>SUMIFS(Nhap!$I$5:$I$1000,Nhap!$E$5:$E$1000,DATE(Thang!$E$4,Thang!$C$4,Loc!$Y$2),Nhap!$F$5:$F$1000,Loc!A189)</f>
        <v>0</v>
      </c>
      <c r="Z189" s="7">
        <f>SUMIFS(Nhap!$I$5:$I$1000,Nhap!$E$5:$E$1000,DATE(Thang!$E$4,Thang!$C$4,Loc!$Z$2),Nhap!$F$5:$F$1000,Loc!A189)</f>
        <v>0</v>
      </c>
      <c r="AA189" s="7">
        <f>SUMIFS(Nhap!$I$5:$I$1000,Nhap!$E$5:$E$1000,DATE(Thang!$E$4,Thang!$C$4,Loc!$AA$2),Nhap!$F$5:$F$1000,Loc!A189)</f>
        <v>0</v>
      </c>
      <c r="AB189" s="7">
        <f>SUMIFS(Nhap!$I$5:$I$1000,Nhap!$E$5:$E$1000,DATE(Thang!$E$4,Thang!$C$4,Loc!$AB$2),Nhap!$F$5:$F$1000,Loc!A189)</f>
        <v>0</v>
      </c>
      <c r="AC189" s="7">
        <f>SUMIFS(Nhap!$I$5:$I$1000,Nhap!$E$5:$E$1000,DATE(Thang!$E$4,Thang!$C$4,Loc!$AC$2),Nhap!$F$5:$F$1000,Loc!A189)</f>
        <v>0</v>
      </c>
      <c r="AD189" s="7">
        <f>SUMIFS(Nhap!$I$5:$I$1000,Nhap!$E$5:$E$1000,DATE(Thang!$E$4,Thang!$C$4,Loc!$AD$2),Nhap!$F$5:$F$1000,Loc!$A$5)</f>
        <v>0</v>
      </c>
      <c r="AE189" s="7">
        <f>SUMIFS(Nhap!$I$5:$I$1000,Nhap!$E$5:$E$1000,DATE(Thang!$E$4,Thang!$C$4,Loc!$AE$2),Nhap!$F$5:$F$1000,Loc!A189)</f>
        <v>0</v>
      </c>
      <c r="AF189" s="7">
        <f>SUMIFS(Nhap!$I$5:$I$1000,Nhap!$E$5:$E$1000,DATE(Thang!$E$4,Thang!$C$4,Loc!$AF$2),Nhap!$F$5:$F$1000,Loc!A189)</f>
        <v>0</v>
      </c>
      <c r="AG189" s="7">
        <f>SUMIFS(Nhap!$I$5:$I$1000,Nhap!$E$5:$E$1000,DATE(Thang!$E$4,Thang!$C$4,Loc!$AG$2),Nhap!$F$5:$F$1000,Loc!A189)</f>
        <v>0</v>
      </c>
      <c r="AH189" s="7">
        <f>SUMIFS(Nhap!$I$5:$I$1000,Nhap!$E$5:$E$1000,DATE(Thang!$E$4,Thang!$C$4,Loc!$AH$2),Nhap!$F$5:$F$1000,Loc!A189)</f>
        <v>0</v>
      </c>
      <c r="AI189" s="7">
        <f>SUMIFS(Nhap!$I$5:$I$1000,Nhap!$E$5:$E$1000,DATE(Thang!$E$4,Thang!$C$4,Loc!$AI$2),Nhap!$F$5:$F$1000,Loc!A189)</f>
        <v>0</v>
      </c>
      <c r="AJ189" s="7">
        <f>SUMIFS(Nhap!$I$5:$I$1000,Nhap!$E$5:$E$1000,DATE(Thang!$E$4,Thang!$C$4,Loc!$AJ$2),Nhap!$F$5:$F$1000,Loc!A189)</f>
        <v>0</v>
      </c>
      <c r="AK189" s="1">
        <f>SUMIFS(Xuat!$G$5:$G$1000,Xuat!$C$5:$C$1000,DATE(Thang!$E$4,Thang!$C$4,AK$2),Xuat!$D$5:$D$1000,Loc!$A189)</f>
        <v>0</v>
      </c>
      <c r="AL189" s="1">
        <f>SUMIFS(Xuat!$G$5:$G$1000,Xuat!$C$5:$C$1000,DATE(Thang!$E$4,Thang!$C$4,AL$2),Xuat!$D$5:$D$1000,Loc!$A189)</f>
        <v>0</v>
      </c>
      <c r="AM189" s="1">
        <f>SUMIFS(Xuat!$G$5:$G$1000,Xuat!$C$5:$C$1000,DATE(Thang!$E$4,Thang!$C$4,AM$2),Xuat!$D$5:$D$1000,Loc!$A189)</f>
        <v>0</v>
      </c>
      <c r="AN189" s="1">
        <f>SUMIFS(Xuat!$G$5:$G$1000,Xuat!$C$5:$C$1000,DATE(Thang!$E$4,Thang!$C$4,AN$2),Xuat!$D$5:$D$1000,Loc!$A189)</f>
        <v>0</v>
      </c>
      <c r="AO189" s="1">
        <f>SUMIFS(Xuat!$G$5:$G$1000,Xuat!$C$5:$C$1000,DATE(Thang!$E$4,Thang!$C$4,AO$2),Xuat!$D$5:$D$1000,Loc!$A189)</f>
        <v>0</v>
      </c>
      <c r="AP189" s="1">
        <f>SUMIFS(Xuat!$G$5:$G$1000,Xuat!$C$5:$C$1000,DATE(Thang!$E$4,Thang!$C$4,AP$2),Xuat!$D$5:$D$1000,Loc!$A189)</f>
        <v>0</v>
      </c>
      <c r="AQ189" s="1">
        <f>SUMIFS(Xuat!$G$5:$G$1000,Xuat!$C$5:$C$1000,DATE(Thang!$E$4,Thang!$C$4,AQ$2),Xuat!$D$5:$D$1000,Loc!$A189)</f>
        <v>0</v>
      </c>
      <c r="AR189" s="1">
        <f>SUMIFS(Xuat!$G$5:$G$1000,Xuat!$C$5:$C$1000,DATE(Thang!$E$4,Thang!$C$4,AR$2),Xuat!$D$5:$D$1000,Loc!$A189)</f>
        <v>0</v>
      </c>
      <c r="AS189" s="1">
        <f>SUMIFS(Xuat!$G$5:$G$1000,Xuat!$C$5:$C$1000,DATE(Thang!$E$4,Thang!$C$4,AS$2),Xuat!$D$5:$D$1000,Loc!$A189)</f>
        <v>0</v>
      </c>
      <c r="AT189" s="1">
        <f>SUMIFS(Xuat!$G$5:$G$1000,Xuat!$C$5:$C$1000,DATE(Thang!$E$4,Thang!$C$4,AT$2),Xuat!$D$5:$D$1000,Loc!$A189)</f>
        <v>0</v>
      </c>
      <c r="AU189" s="1">
        <f>SUMIFS(Xuat!$G$5:$G$1000,Xuat!$C$5:$C$1000,DATE(Thang!$E$4,Thang!$C$4,AU$2),Xuat!$D$5:$D$1000,Loc!$A189)</f>
        <v>0</v>
      </c>
      <c r="AV189" s="1">
        <f>SUMIFS(Xuat!$G$5:$G$1000,Xuat!$C$5:$C$1000,DATE(Thang!$E$4,Thang!$C$4,AV$2),Xuat!$D$5:$D$1000,Loc!$A189)</f>
        <v>0</v>
      </c>
      <c r="AW189" s="1">
        <f>SUMIFS(Xuat!$G$5:$G$1000,Xuat!$C$5:$C$1000,DATE(Thang!$E$4,Thang!$C$4,AW$2),Xuat!$D$5:$D$1000,Loc!$A189)</f>
        <v>0</v>
      </c>
      <c r="AX189" s="1">
        <f>SUMIFS(Xuat!$G$5:$G$1000,Xuat!$C$5:$C$1000,DATE(Thang!$E$4,Thang!$C$4,AX$2),Xuat!$D$5:$D$1000,Loc!$A189)</f>
        <v>0</v>
      </c>
      <c r="AY189" s="1">
        <f>SUMIFS(Xuat!$G$5:$G$1000,Xuat!$C$5:$C$1000,DATE(Thang!$E$4,Thang!$C$4,AY$2),Xuat!$D$5:$D$1000,Loc!$A189)</f>
        <v>0</v>
      </c>
      <c r="AZ189" s="1">
        <f>SUMIFS(Xuat!$G$5:$G$1000,Xuat!$C$5:$C$1000,DATE(Thang!$E$4,Thang!$C$4,AZ$2),Xuat!$D$5:$D$1000,Loc!$A189)</f>
        <v>0</v>
      </c>
      <c r="BA189" s="1">
        <f>SUMIFS(Xuat!$G$5:$G$1000,Xuat!$C$5:$C$1000,DATE(Thang!$E$4,Thang!$C$4,BA$2),Xuat!$D$5:$D$1000,Loc!$A189)</f>
        <v>0</v>
      </c>
      <c r="BB189" s="1">
        <f>SUMIFS(Xuat!$G$5:$G$1000,Xuat!$C$5:$C$1000,DATE(Thang!$E$4,Thang!$C$4,BB$2),Xuat!$D$5:$D$1000,Loc!$A189)</f>
        <v>0</v>
      </c>
      <c r="BC189" s="1">
        <f>SUMIFS(Xuat!$G$5:$G$1000,Xuat!$C$5:$C$1000,DATE(Thang!$E$4,Thang!$C$4,BC$2),Xuat!$D$5:$D$1000,Loc!$A189)</f>
        <v>0</v>
      </c>
      <c r="BD189" s="1">
        <f>SUMIFS(Xuat!$G$5:$G$1000,Xuat!$C$5:$C$1000,DATE(Thang!$E$4,Thang!$C$4,BD$2),Xuat!$D$5:$D$1000,Loc!$A189)</f>
        <v>0</v>
      </c>
      <c r="BE189" s="1">
        <f>SUMIFS(Xuat!$G$5:$G$1000,Xuat!$C$5:$C$1000,DATE(Thang!$E$4,Thang!$C$4,BE$2),Xuat!$D$5:$D$1000,Loc!$A189)</f>
        <v>0</v>
      </c>
      <c r="BF189" s="1">
        <f>SUMIFS(Xuat!$G$5:$G$1000,Xuat!$C$5:$C$1000,DATE(Thang!$E$4,Thang!$C$4,BF$2),Xuat!$D$5:$D$1000,Loc!$A189)</f>
        <v>0</v>
      </c>
      <c r="BG189" s="1">
        <f>SUMIFS(Xuat!$G$5:$G$1000,Xuat!$C$5:$C$1000,DATE(Thang!$E$4,Thang!$C$4,BG$2),Xuat!$D$5:$D$1000,Loc!$A189)</f>
        <v>0</v>
      </c>
      <c r="BH189" s="1">
        <f>SUMIFS(Xuat!$G$5:$G$1000,Xuat!$C$5:$C$1000,DATE(Thang!$E$4,Thang!$C$4,BH$2),Xuat!$D$5:$D$1000,Loc!$A189)</f>
        <v>0</v>
      </c>
      <c r="BI189" s="1">
        <f>SUMIFS(Xuat!$G$5:$G$1000,Xuat!$C$5:$C$1000,DATE(Thang!$E$4,Thang!$C$4,BI$2),Xuat!$D$5:$D$1000,Loc!$A189)</f>
        <v>0</v>
      </c>
      <c r="BJ189" s="1">
        <f>SUMIFS(Xuat!$G$5:$G$1000,Xuat!$C$5:$C$1000,DATE(Thang!$E$4,Thang!$C$4,BJ$2),Xuat!$D$5:$D$1000,Loc!$A189)</f>
        <v>0</v>
      </c>
      <c r="BK189" s="1">
        <f>SUMIFS(Xuat!$G$5:$G$1000,Xuat!$C$5:$C$1000,DATE(Thang!$E$4,Thang!$C$4,BK$2),Xuat!$D$5:$D$1000,Loc!$A189)</f>
        <v>0</v>
      </c>
      <c r="BL189" s="1">
        <f>SUMIFS(Xuat!$G$5:$G$1000,Xuat!$C$5:$C$1000,DATE(Thang!$E$4,Thang!$C$4,BL$2),Xuat!$D$5:$D$1000,Loc!$A189)</f>
        <v>0</v>
      </c>
      <c r="BM189" s="1">
        <f>SUMIFS(Xuat!$G$5:$G$1000,Xuat!$C$5:$C$1000,DATE(Thang!$E$4,Thang!$C$4,BM$2),Xuat!$D$5:$D$1000,Loc!$A189)</f>
        <v>0</v>
      </c>
      <c r="BN189" s="1">
        <f>SUMIFS(Xuat!$G$5:$G$1000,Xuat!$C$5:$C$1000,DATE(Thang!$E$4,Thang!$C$4,BN$2),Xuat!$D$5:$D$1000,Loc!$A189)</f>
        <v>0</v>
      </c>
      <c r="BO189" s="1">
        <f>SUMIFS(Xuat!$G$5:$G$1000,Xuat!$C$5:$C$1000,DATE(Thang!$E$4,Thang!$C$4,BO$2),Xuat!$D$5:$D$1000,Loc!$A189)</f>
        <v>0</v>
      </c>
    </row>
    <row r="190" spans="1:67" x14ac:dyDescent="0.2">
      <c r="A190" s="2">
        <f>DM!C190</f>
        <v>0</v>
      </c>
      <c r="B190" s="3">
        <f>VLOOKUP(A190,Tondau!$B$5:$F$500,3,0)</f>
        <v>0</v>
      </c>
      <c r="C190" s="3">
        <f t="shared" si="8"/>
        <v>0</v>
      </c>
      <c r="D190" s="3">
        <f t="shared" si="9"/>
        <v>0</v>
      </c>
      <c r="E190" s="3">
        <f t="shared" si="10"/>
        <v>0</v>
      </c>
      <c r="F190" s="7">
        <f>SUMIFS(Nhap!$I$5:$I$1000,Nhap!$E$5:$E$1000,DATE(Thang!$E$4,Thang!$C$4,Loc!$F$2),Nhap!$F$5:$F$1000,Loc!A190)</f>
        <v>0</v>
      </c>
      <c r="G190" s="7">
        <f>SUMIFS(Nhap!$I$5:$I$1000,Nhap!$E$5:$E$1000,DATE(Thang!$E$4,Thang!$C$4,Loc!$G$2),Nhap!$F$5:$F$1000,Loc!A190)</f>
        <v>0</v>
      </c>
      <c r="H190" s="7">
        <f>SUMIFS(Nhap!$I$5:$I$1000,Nhap!$E$5:$E$1000,DATE(Thang!$E$4,Thang!$C$4,Loc!$H$2),Nhap!$F$5:$F$1000,Loc!A190)</f>
        <v>0</v>
      </c>
      <c r="I190" s="7">
        <f>SUMIFS(Nhap!$I$5:$I$1000,Nhap!$E$5:$E$1000,DATE(Thang!$E$4,Thang!$C$4,Loc!$I$2),Nhap!$F$5:$F$1000,Loc!A190)</f>
        <v>0</v>
      </c>
      <c r="J190" s="7">
        <f>SUMIFS(Nhap!$I$5:$I$1000,Nhap!$E$5:$E$1000,DATE(Thang!$E$4,Thang!$C$4,Loc!$J$2),Nhap!$F$5:$F$1000,Loc!A190)</f>
        <v>0</v>
      </c>
      <c r="K190" s="7">
        <f>SUMIFS(Nhap!$I$5:$I$1000,Nhap!$E$5:$E$1000,DATE(Thang!$E$4,Thang!$C$4,Loc!$K$2),Nhap!$F$5:$F$1000,Loc!A190)</f>
        <v>0</v>
      </c>
      <c r="L190" s="7">
        <f>SUMIFS(Nhap!$I$5:$I$1000,Nhap!$E$5:$E$1000,DATE(Thang!$E$4,Thang!$C$4,Loc!$L$2),Nhap!$F$5:$F$1000,Loc!A190)</f>
        <v>0</v>
      </c>
      <c r="M190" s="7">
        <f>SUMIFS(Nhap!$I$5:$I$1000,Nhap!$E$5:$E$1000,DATE(Thang!$E$4,Thang!$C$4,Loc!$M$2),Nhap!$F$5:$F$1000,Loc!A190)</f>
        <v>0</v>
      </c>
      <c r="N190" s="7">
        <f>SUMIFS(Nhap!$I$5:$I$1000,Nhap!$E$5:$E$1000,DATE(Thang!$E$4,Thang!$C$4,Loc!$N$2),Nhap!$F$5:$F$1000,Loc!A190)</f>
        <v>0</v>
      </c>
      <c r="O190" s="7">
        <f>SUMIFS(Nhap!$I$5:$I$1000,Nhap!$E$5:$E$1000,DATE(Thang!$E$4,Thang!$C$4,Loc!$O$2),Nhap!$F$5:$F$1000,Loc!A190)</f>
        <v>0</v>
      </c>
      <c r="P190" s="7">
        <f>SUMIFS(Nhap!$I$5:$I$1000,Nhap!$E$5:$E$1000,DATE(Thang!$E$4,Thang!$C$4,Loc!$P$2),Nhap!$F$5:$F$1000,Loc!A190)</f>
        <v>0</v>
      </c>
      <c r="Q190" s="7">
        <f>SUMIFS(Nhap!$I$5:$I$1000,Nhap!$E$5:$E$1000,DATE(Thang!$E$4,Thang!$C$4,Loc!$Q$2),Nhap!$F$5:$F$1000,Loc!A190)</f>
        <v>0</v>
      </c>
      <c r="R190" s="7">
        <f>SUMIFS(Nhap!$I$5:$I$1000,Nhap!$E$5:$E$1000,DATE(Thang!$E$4,Thang!$C$4,Loc!$R$2),Nhap!$F$5:$F$1000,Loc!A190)</f>
        <v>0</v>
      </c>
      <c r="S190" s="7">
        <f>SUMIFS(Nhap!$I$5:$I$1000,Nhap!$E$5:$E$1000,DATE(Thang!$E$4,Thang!$C$4,Loc!$S$2),Nhap!$F$5:$F$1000,Loc!A190)</f>
        <v>0</v>
      </c>
      <c r="T190" s="7">
        <f>SUMIFS(Nhap!$I$5:$I$1000,Nhap!$E$5:$E$1000,DATE(Thang!$E$4,Thang!$C$4,Loc!$T$2),Nhap!$F$5:$F$1000,Loc!A190)</f>
        <v>0</v>
      </c>
      <c r="U190" s="7">
        <f>SUMIFS(Nhap!$I$5:$I$1000,Nhap!$E$5:$E$1000,DATE(Thang!$E$4,Thang!$C$4,Loc!$U$2),Nhap!$F$5:$F$1000,Loc!A190)</f>
        <v>0</v>
      </c>
      <c r="V190" s="7">
        <f>SUMIFS(Nhap!$I$5:$I$1000,Nhap!$E$5:$E$1000,DATE(Thang!$E$4,Thang!$C$4,Loc!$V$2),Nhap!$F$5:$F$1000,Loc!A190)</f>
        <v>0</v>
      </c>
      <c r="W190" s="7">
        <f>SUMIFS(Nhap!$I$5:$I$1000,Nhap!$E$5:$E$1000,DATE(Thang!$E$4,Thang!$C$4,Loc!$W$2),Nhap!$F$5:$F$1000,Loc!A190)</f>
        <v>0</v>
      </c>
      <c r="X190" s="7">
        <f>SUMIFS(Nhap!$I$5:$I$1000,Nhap!$E$5:$E$1000,DATE(Thang!$E$4,Thang!$C$4,Loc!$X$2),Nhap!$F$5:$F$1000,Loc!A190)</f>
        <v>0</v>
      </c>
      <c r="Y190" s="7">
        <f>SUMIFS(Nhap!$I$5:$I$1000,Nhap!$E$5:$E$1000,DATE(Thang!$E$4,Thang!$C$4,Loc!$Y$2),Nhap!$F$5:$F$1000,Loc!A190)</f>
        <v>0</v>
      </c>
      <c r="Z190" s="7">
        <f>SUMIFS(Nhap!$I$5:$I$1000,Nhap!$E$5:$E$1000,DATE(Thang!$E$4,Thang!$C$4,Loc!$Z$2),Nhap!$F$5:$F$1000,Loc!A190)</f>
        <v>0</v>
      </c>
      <c r="AA190" s="7">
        <f>SUMIFS(Nhap!$I$5:$I$1000,Nhap!$E$5:$E$1000,DATE(Thang!$E$4,Thang!$C$4,Loc!$AA$2),Nhap!$F$5:$F$1000,Loc!A190)</f>
        <v>0</v>
      </c>
      <c r="AB190" s="7">
        <f>SUMIFS(Nhap!$I$5:$I$1000,Nhap!$E$5:$E$1000,DATE(Thang!$E$4,Thang!$C$4,Loc!$AB$2),Nhap!$F$5:$F$1000,Loc!A190)</f>
        <v>0</v>
      </c>
      <c r="AC190" s="7">
        <f>SUMIFS(Nhap!$I$5:$I$1000,Nhap!$E$5:$E$1000,DATE(Thang!$E$4,Thang!$C$4,Loc!$AC$2),Nhap!$F$5:$F$1000,Loc!A190)</f>
        <v>0</v>
      </c>
      <c r="AD190" s="7">
        <f>SUMIFS(Nhap!$I$5:$I$1000,Nhap!$E$5:$E$1000,DATE(Thang!$E$4,Thang!$C$4,Loc!$AD$2),Nhap!$F$5:$F$1000,Loc!$A$5)</f>
        <v>0</v>
      </c>
      <c r="AE190" s="7">
        <f>SUMIFS(Nhap!$I$5:$I$1000,Nhap!$E$5:$E$1000,DATE(Thang!$E$4,Thang!$C$4,Loc!$AE$2),Nhap!$F$5:$F$1000,Loc!A190)</f>
        <v>0</v>
      </c>
      <c r="AF190" s="7">
        <f>SUMIFS(Nhap!$I$5:$I$1000,Nhap!$E$5:$E$1000,DATE(Thang!$E$4,Thang!$C$4,Loc!$AF$2),Nhap!$F$5:$F$1000,Loc!A190)</f>
        <v>0</v>
      </c>
      <c r="AG190" s="7">
        <f>SUMIFS(Nhap!$I$5:$I$1000,Nhap!$E$5:$E$1000,DATE(Thang!$E$4,Thang!$C$4,Loc!$AG$2),Nhap!$F$5:$F$1000,Loc!A190)</f>
        <v>0</v>
      </c>
      <c r="AH190" s="7">
        <f>SUMIFS(Nhap!$I$5:$I$1000,Nhap!$E$5:$E$1000,DATE(Thang!$E$4,Thang!$C$4,Loc!$AH$2),Nhap!$F$5:$F$1000,Loc!A190)</f>
        <v>0</v>
      </c>
      <c r="AI190" s="7">
        <f>SUMIFS(Nhap!$I$5:$I$1000,Nhap!$E$5:$E$1000,DATE(Thang!$E$4,Thang!$C$4,Loc!$AI$2),Nhap!$F$5:$F$1000,Loc!A190)</f>
        <v>0</v>
      </c>
      <c r="AJ190" s="7">
        <f>SUMIFS(Nhap!$I$5:$I$1000,Nhap!$E$5:$E$1000,DATE(Thang!$E$4,Thang!$C$4,Loc!$AJ$2),Nhap!$F$5:$F$1000,Loc!A190)</f>
        <v>0</v>
      </c>
      <c r="AK190" s="1">
        <f>SUMIFS(Xuat!$G$5:$G$1000,Xuat!$C$5:$C$1000,DATE(Thang!$E$4,Thang!$C$4,AK$2),Xuat!$D$5:$D$1000,Loc!$A190)</f>
        <v>0</v>
      </c>
      <c r="AL190" s="1">
        <f>SUMIFS(Xuat!$G$5:$G$1000,Xuat!$C$5:$C$1000,DATE(Thang!$E$4,Thang!$C$4,AL$2),Xuat!$D$5:$D$1000,Loc!$A190)</f>
        <v>0</v>
      </c>
      <c r="AM190" s="1">
        <f>SUMIFS(Xuat!$G$5:$G$1000,Xuat!$C$5:$C$1000,DATE(Thang!$E$4,Thang!$C$4,AM$2),Xuat!$D$5:$D$1000,Loc!$A190)</f>
        <v>0</v>
      </c>
      <c r="AN190" s="1">
        <f>SUMIFS(Xuat!$G$5:$G$1000,Xuat!$C$5:$C$1000,DATE(Thang!$E$4,Thang!$C$4,AN$2),Xuat!$D$5:$D$1000,Loc!$A190)</f>
        <v>0</v>
      </c>
      <c r="AO190" s="1">
        <f>SUMIFS(Xuat!$G$5:$G$1000,Xuat!$C$5:$C$1000,DATE(Thang!$E$4,Thang!$C$4,AO$2),Xuat!$D$5:$D$1000,Loc!$A190)</f>
        <v>0</v>
      </c>
      <c r="AP190" s="1">
        <f>SUMIFS(Xuat!$G$5:$G$1000,Xuat!$C$5:$C$1000,DATE(Thang!$E$4,Thang!$C$4,AP$2),Xuat!$D$5:$D$1000,Loc!$A190)</f>
        <v>0</v>
      </c>
      <c r="AQ190" s="1">
        <f>SUMIFS(Xuat!$G$5:$G$1000,Xuat!$C$5:$C$1000,DATE(Thang!$E$4,Thang!$C$4,AQ$2),Xuat!$D$5:$D$1000,Loc!$A190)</f>
        <v>0</v>
      </c>
      <c r="AR190" s="1">
        <f>SUMIFS(Xuat!$G$5:$G$1000,Xuat!$C$5:$C$1000,DATE(Thang!$E$4,Thang!$C$4,AR$2),Xuat!$D$5:$D$1000,Loc!$A190)</f>
        <v>0</v>
      </c>
      <c r="AS190" s="1">
        <f>SUMIFS(Xuat!$G$5:$G$1000,Xuat!$C$5:$C$1000,DATE(Thang!$E$4,Thang!$C$4,AS$2),Xuat!$D$5:$D$1000,Loc!$A190)</f>
        <v>0</v>
      </c>
      <c r="AT190" s="1">
        <f>SUMIFS(Xuat!$G$5:$G$1000,Xuat!$C$5:$C$1000,DATE(Thang!$E$4,Thang!$C$4,AT$2),Xuat!$D$5:$D$1000,Loc!$A190)</f>
        <v>0</v>
      </c>
      <c r="AU190" s="1">
        <f>SUMIFS(Xuat!$G$5:$G$1000,Xuat!$C$5:$C$1000,DATE(Thang!$E$4,Thang!$C$4,AU$2),Xuat!$D$5:$D$1000,Loc!$A190)</f>
        <v>0</v>
      </c>
      <c r="AV190" s="1">
        <f>SUMIFS(Xuat!$G$5:$G$1000,Xuat!$C$5:$C$1000,DATE(Thang!$E$4,Thang!$C$4,AV$2),Xuat!$D$5:$D$1000,Loc!$A190)</f>
        <v>0</v>
      </c>
      <c r="AW190" s="1">
        <f>SUMIFS(Xuat!$G$5:$G$1000,Xuat!$C$5:$C$1000,DATE(Thang!$E$4,Thang!$C$4,AW$2),Xuat!$D$5:$D$1000,Loc!$A190)</f>
        <v>0</v>
      </c>
      <c r="AX190" s="1">
        <f>SUMIFS(Xuat!$G$5:$G$1000,Xuat!$C$5:$C$1000,DATE(Thang!$E$4,Thang!$C$4,AX$2),Xuat!$D$5:$D$1000,Loc!$A190)</f>
        <v>0</v>
      </c>
      <c r="AY190" s="1">
        <f>SUMIFS(Xuat!$G$5:$G$1000,Xuat!$C$5:$C$1000,DATE(Thang!$E$4,Thang!$C$4,AY$2),Xuat!$D$5:$D$1000,Loc!$A190)</f>
        <v>0</v>
      </c>
      <c r="AZ190" s="1">
        <f>SUMIFS(Xuat!$G$5:$G$1000,Xuat!$C$5:$C$1000,DATE(Thang!$E$4,Thang!$C$4,AZ$2),Xuat!$D$5:$D$1000,Loc!$A190)</f>
        <v>0</v>
      </c>
      <c r="BA190" s="1">
        <f>SUMIFS(Xuat!$G$5:$G$1000,Xuat!$C$5:$C$1000,DATE(Thang!$E$4,Thang!$C$4,BA$2),Xuat!$D$5:$D$1000,Loc!$A190)</f>
        <v>0</v>
      </c>
      <c r="BB190" s="1">
        <f>SUMIFS(Xuat!$G$5:$G$1000,Xuat!$C$5:$C$1000,DATE(Thang!$E$4,Thang!$C$4,BB$2),Xuat!$D$5:$D$1000,Loc!$A190)</f>
        <v>0</v>
      </c>
      <c r="BC190" s="1">
        <f>SUMIFS(Xuat!$G$5:$G$1000,Xuat!$C$5:$C$1000,DATE(Thang!$E$4,Thang!$C$4,BC$2),Xuat!$D$5:$D$1000,Loc!$A190)</f>
        <v>0</v>
      </c>
      <c r="BD190" s="1">
        <f>SUMIFS(Xuat!$G$5:$G$1000,Xuat!$C$5:$C$1000,DATE(Thang!$E$4,Thang!$C$4,BD$2),Xuat!$D$5:$D$1000,Loc!$A190)</f>
        <v>0</v>
      </c>
      <c r="BE190" s="1">
        <f>SUMIFS(Xuat!$G$5:$G$1000,Xuat!$C$5:$C$1000,DATE(Thang!$E$4,Thang!$C$4,BE$2),Xuat!$D$5:$D$1000,Loc!$A190)</f>
        <v>0</v>
      </c>
      <c r="BF190" s="1">
        <f>SUMIFS(Xuat!$G$5:$G$1000,Xuat!$C$5:$C$1000,DATE(Thang!$E$4,Thang!$C$4,BF$2),Xuat!$D$5:$D$1000,Loc!$A190)</f>
        <v>0</v>
      </c>
      <c r="BG190" s="1">
        <f>SUMIFS(Xuat!$G$5:$G$1000,Xuat!$C$5:$C$1000,DATE(Thang!$E$4,Thang!$C$4,BG$2),Xuat!$D$5:$D$1000,Loc!$A190)</f>
        <v>0</v>
      </c>
      <c r="BH190" s="1">
        <f>SUMIFS(Xuat!$G$5:$G$1000,Xuat!$C$5:$C$1000,DATE(Thang!$E$4,Thang!$C$4,BH$2),Xuat!$D$5:$D$1000,Loc!$A190)</f>
        <v>0</v>
      </c>
      <c r="BI190" s="1">
        <f>SUMIFS(Xuat!$G$5:$G$1000,Xuat!$C$5:$C$1000,DATE(Thang!$E$4,Thang!$C$4,BI$2),Xuat!$D$5:$D$1000,Loc!$A190)</f>
        <v>0</v>
      </c>
      <c r="BJ190" s="1">
        <f>SUMIFS(Xuat!$G$5:$G$1000,Xuat!$C$5:$C$1000,DATE(Thang!$E$4,Thang!$C$4,BJ$2),Xuat!$D$5:$D$1000,Loc!$A190)</f>
        <v>0</v>
      </c>
      <c r="BK190" s="1">
        <f>SUMIFS(Xuat!$G$5:$G$1000,Xuat!$C$5:$C$1000,DATE(Thang!$E$4,Thang!$C$4,BK$2),Xuat!$D$5:$D$1000,Loc!$A190)</f>
        <v>0</v>
      </c>
      <c r="BL190" s="1">
        <f>SUMIFS(Xuat!$G$5:$G$1000,Xuat!$C$5:$C$1000,DATE(Thang!$E$4,Thang!$C$4,BL$2),Xuat!$D$5:$D$1000,Loc!$A190)</f>
        <v>0</v>
      </c>
      <c r="BM190" s="1">
        <f>SUMIFS(Xuat!$G$5:$G$1000,Xuat!$C$5:$C$1000,DATE(Thang!$E$4,Thang!$C$4,BM$2),Xuat!$D$5:$D$1000,Loc!$A190)</f>
        <v>0</v>
      </c>
      <c r="BN190" s="1">
        <f>SUMIFS(Xuat!$G$5:$G$1000,Xuat!$C$5:$C$1000,DATE(Thang!$E$4,Thang!$C$4,BN$2),Xuat!$D$5:$D$1000,Loc!$A190)</f>
        <v>0</v>
      </c>
      <c r="BO190" s="1">
        <f>SUMIFS(Xuat!$G$5:$G$1000,Xuat!$C$5:$C$1000,DATE(Thang!$E$4,Thang!$C$4,BO$2),Xuat!$D$5:$D$1000,Loc!$A190)</f>
        <v>0</v>
      </c>
    </row>
    <row r="191" spans="1:67" x14ac:dyDescent="0.2">
      <c r="A191" s="2">
        <f>DM!C191</f>
        <v>0</v>
      </c>
      <c r="B191" s="3">
        <f>VLOOKUP(A191,Tondau!$B$5:$F$500,3,0)</f>
        <v>0</v>
      </c>
      <c r="C191" s="3">
        <f t="shared" si="8"/>
        <v>0</v>
      </c>
      <c r="D191" s="3">
        <f t="shared" si="9"/>
        <v>0</v>
      </c>
      <c r="E191" s="3">
        <f t="shared" si="10"/>
        <v>0</v>
      </c>
      <c r="F191" s="7">
        <f>SUMIFS(Nhap!$I$5:$I$1000,Nhap!$E$5:$E$1000,DATE(Thang!$E$4,Thang!$C$4,Loc!$F$2),Nhap!$F$5:$F$1000,Loc!A191)</f>
        <v>0</v>
      </c>
      <c r="G191" s="7">
        <f>SUMIFS(Nhap!$I$5:$I$1000,Nhap!$E$5:$E$1000,DATE(Thang!$E$4,Thang!$C$4,Loc!$G$2),Nhap!$F$5:$F$1000,Loc!A191)</f>
        <v>0</v>
      </c>
      <c r="H191" s="7">
        <f>SUMIFS(Nhap!$I$5:$I$1000,Nhap!$E$5:$E$1000,DATE(Thang!$E$4,Thang!$C$4,Loc!$H$2),Nhap!$F$5:$F$1000,Loc!A191)</f>
        <v>0</v>
      </c>
      <c r="I191" s="7">
        <f>SUMIFS(Nhap!$I$5:$I$1000,Nhap!$E$5:$E$1000,DATE(Thang!$E$4,Thang!$C$4,Loc!$I$2),Nhap!$F$5:$F$1000,Loc!A191)</f>
        <v>0</v>
      </c>
      <c r="J191" s="7">
        <f>SUMIFS(Nhap!$I$5:$I$1000,Nhap!$E$5:$E$1000,DATE(Thang!$E$4,Thang!$C$4,Loc!$J$2),Nhap!$F$5:$F$1000,Loc!A191)</f>
        <v>0</v>
      </c>
      <c r="K191" s="7">
        <f>SUMIFS(Nhap!$I$5:$I$1000,Nhap!$E$5:$E$1000,DATE(Thang!$E$4,Thang!$C$4,Loc!$K$2),Nhap!$F$5:$F$1000,Loc!A191)</f>
        <v>0</v>
      </c>
      <c r="L191" s="7">
        <f>SUMIFS(Nhap!$I$5:$I$1000,Nhap!$E$5:$E$1000,DATE(Thang!$E$4,Thang!$C$4,Loc!$L$2),Nhap!$F$5:$F$1000,Loc!A191)</f>
        <v>0</v>
      </c>
      <c r="M191" s="7">
        <f>SUMIFS(Nhap!$I$5:$I$1000,Nhap!$E$5:$E$1000,DATE(Thang!$E$4,Thang!$C$4,Loc!$M$2),Nhap!$F$5:$F$1000,Loc!A191)</f>
        <v>0</v>
      </c>
      <c r="N191" s="7">
        <f>SUMIFS(Nhap!$I$5:$I$1000,Nhap!$E$5:$E$1000,DATE(Thang!$E$4,Thang!$C$4,Loc!$N$2),Nhap!$F$5:$F$1000,Loc!A191)</f>
        <v>0</v>
      </c>
      <c r="O191" s="7">
        <f>SUMIFS(Nhap!$I$5:$I$1000,Nhap!$E$5:$E$1000,DATE(Thang!$E$4,Thang!$C$4,Loc!$O$2),Nhap!$F$5:$F$1000,Loc!A191)</f>
        <v>0</v>
      </c>
      <c r="P191" s="7">
        <f>SUMIFS(Nhap!$I$5:$I$1000,Nhap!$E$5:$E$1000,DATE(Thang!$E$4,Thang!$C$4,Loc!$P$2),Nhap!$F$5:$F$1000,Loc!A191)</f>
        <v>0</v>
      </c>
      <c r="Q191" s="7">
        <f>SUMIFS(Nhap!$I$5:$I$1000,Nhap!$E$5:$E$1000,DATE(Thang!$E$4,Thang!$C$4,Loc!$Q$2),Nhap!$F$5:$F$1000,Loc!A191)</f>
        <v>0</v>
      </c>
      <c r="R191" s="7">
        <f>SUMIFS(Nhap!$I$5:$I$1000,Nhap!$E$5:$E$1000,DATE(Thang!$E$4,Thang!$C$4,Loc!$R$2),Nhap!$F$5:$F$1000,Loc!A191)</f>
        <v>0</v>
      </c>
      <c r="S191" s="7">
        <f>SUMIFS(Nhap!$I$5:$I$1000,Nhap!$E$5:$E$1000,DATE(Thang!$E$4,Thang!$C$4,Loc!$S$2),Nhap!$F$5:$F$1000,Loc!A191)</f>
        <v>0</v>
      </c>
      <c r="T191" s="7">
        <f>SUMIFS(Nhap!$I$5:$I$1000,Nhap!$E$5:$E$1000,DATE(Thang!$E$4,Thang!$C$4,Loc!$T$2),Nhap!$F$5:$F$1000,Loc!A191)</f>
        <v>0</v>
      </c>
      <c r="U191" s="7">
        <f>SUMIFS(Nhap!$I$5:$I$1000,Nhap!$E$5:$E$1000,DATE(Thang!$E$4,Thang!$C$4,Loc!$U$2),Nhap!$F$5:$F$1000,Loc!A191)</f>
        <v>0</v>
      </c>
      <c r="V191" s="7">
        <f>SUMIFS(Nhap!$I$5:$I$1000,Nhap!$E$5:$E$1000,DATE(Thang!$E$4,Thang!$C$4,Loc!$V$2),Nhap!$F$5:$F$1000,Loc!A191)</f>
        <v>0</v>
      </c>
      <c r="W191" s="7">
        <f>SUMIFS(Nhap!$I$5:$I$1000,Nhap!$E$5:$E$1000,DATE(Thang!$E$4,Thang!$C$4,Loc!$W$2),Nhap!$F$5:$F$1000,Loc!A191)</f>
        <v>0</v>
      </c>
      <c r="X191" s="7">
        <f>SUMIFS(Nhap!$I$5:$I$1000,Nhap!$E$5:$E$1000,DATE(Thang!$E$4,Thang!$C$4,Loc!$X$2),Nhap!$F$5:$F$1000,Loc!A191)</f>
        <v>0</v>
      </c>
      <c r="Y191" s="7">
        <f>SUMIFS(Nhap!$I$5:$I$1000,Nhap!$E$5:$E$1000,DATE(Thang!$E$4,Thang!$C$4,Loc!$Y$2),Nhap!$F$5:$F$1000,Loc!A191)</f>
        <v>0</v>
      </c>
      <c r="Z191" s="7">
        <f>SUMIFS(Nhap!$I$5:$I$1000,Nhap!$E$5:$E$1000,DATE(Thang!$E$4,Thang!$C$4,Loc!$Z$2),Nhap!$F$5:$F$1000,Loc!A191)</f>
        <v>0</v>
      </c>
      <c r="AA191" s="7">
        <f>SUMIFS(Nhap!$I$5:$I$1000,Nhap!$E$5:$E$1000,DATE(Thang!$E$4,Thang!$C$4,Loc!$AA$2),Nhap!$F$5:$F$1000,Loc!A191)</f>
        <v>0</v>
      </c>
      <c r="AB191" s="7">
        <f>SUMIFS(Nhap!$I$5:$I$1000,Nhap!$E$5:$E$1000,DATE(Thang!$E$4,Thang!$C$4,Loc!$AB$2),Nhap!$F$5:$F$1000,Loc!A191)</f>
        <v>0</v>
      </c>
      <c r="AC191" s="7">
        <f>SUMIFS(Nhap!$I$5:$I$1000,Nhap!$E$5:$E$1000,DATE(Thang!$E$4,Thang!$C$4,Loc!$AC$2),Nhap!$F$5:$F$1000,Loc!A191)</f>
        <v>0</v>
      </c>
      <c r="AD191" s="7">
        <f>SUMIFS(Nhap!$I$5:$I$1000,Nhap!$E$5:$E$1000,DATE(Thang!$E$4,Thang!$C$4,Loc!$AD$2),Nhap!$F$5:$F$1000,Loc!$A$5)</f>
        <v>0</v>
      </c>
      <c r="AE191" s="7">
        <f>SUMIFS(Nhap!$I$5:$I$1000,Nhap!$E$5:$E$1000,DATE(Thang!$E$4,Thang!$C$4,Loc!$AE$2),Nhap!$F$5:$F$1000,Loc!A191)</f>
        <v>0</v>
      </c>
      <c r="AF191" s="7">
        <f>SUMIFS(Nhap!$I$5:$I$1000,Nhap!$E$5:$E$1000,DATE(Thang!$E$4,Thang!$C$4,Loc!$AF$2),Nhap!$F$5:$F$1000,Loc!A191)</f>
        <v>0</v>
      </c>
      <c r="AG191" s="7">
        <f>SUMIFS(Nhap!$I$5:$I$1000,Nhap!$E$5:$E$1000,DATE(Thang!$E$4,Thang!$C$4,Loc!$AG$2),Nhap!$F$5:$F$1000,Loc!A191)</f>
        <v>0</v>
      </c>
      <c r="AH191" s="7">
        <f>SUMIFS(Nhap!$I$5:$I$1000,Nhap!$E$5:$E$1000,DATE(Thang!$E$4,Thang!$C$4,Loc!$AH$2),Nhap!$F$5:$F$1000,Loc!A191)</f>
        <v>0</v>
      </c>
      <c r="AI191" s="7">
        <f>SUMIFS(Nhap!$I$5:$I$1000,Nhap!$E$5:$E$1000,DATE(Thang!$E$4,Thang!$C$4,Loc!$AI$2),Nhap!$F$5:$F$1000,Loc!A191)</f>
        <v>0</v>
      </c>
      <c r="AJ191" s="7">
        <f>SUMIFS(Nhap!$I$5:$I$1000,Nhap!$E$5:$E$1000,DATE(Thang!$E$4,Thang!$C$4,Loc!$AJ$2),Nhap!$F$5:$F$1000,Loc!A191)</f>
        <v>0</v>
      </c>
      <c r="AK191" s="1">
        <f>SUMIFS(Xuat!$G$5:$G$1000,Xuat!$C$5:$C$1000,DATE(Thang!$E$4,Thang!$C$4,AK$2),Xuat!$D$5:$D$1000,Loc!$A191)</f>
        <v>0</v>
      </c>
      <c r="AL191" s="1">
        <f>SUMIFS(Xuat!$G$5:$G$1000,Xuat!$C$5:$C$1000,DATE(Thang!$E$4,Thang!$C$4,AL$2),Xuat!$D$5:$D$1000,Loc!$A191)</f>
        <v>0</v>
      </c>
      <c r="AM191" s="1">
        <f>SUMIFS(Xuat!$G$5:$G$1000,Xuat!$C$5:$C$1000,DATE(Thang!$E$4,Thang!$C$4,AM$2),Xuat!$D$5:$D$1000,Loc!$A191)</f>
        <v>0</v>
      </c>
      <c r="AN191" s="1">
        <f>SUMIFS(Xuat!$G$5:$G$1000,Xuat!$C$5:$C$1000,DATE(Thang!$E$4,Thang!$C$4,AN$2),Xuat!$D$5:$D$1000,Loc!$A191)</f>
        <v>0</v>
      </c>
      <c r="AO191" s="1">
        <f>SUMIFS(Xuat!$G$5:$G$1000,Xuat!$C$5:$C$1000,DATE(Thang!$E$4,Thang!$C$4,AO$2),Xuat!$D$5:$D$1000,Loc!$A191)</f>
        <v>0</v>
      </c>
      <c r="AP191" s="1">
        <f>SUMIFS(Xuat!$G$5:$G$1000,Xuat!$C$5:$C$1000,DATE(Thang!$E$4,Thang!$C$4,AP$2),Xuat!$D$5:$D$1000,Loc!$A191)</f>
        <v>0</v>
      </c>
      <c r="AQ191" s="1">
        <f>SUMIFS(Xuat!$G$5:$G$1000,Xuat!$C$5:$C$1000,DATE(Thang!$E$4,Thang!$C$4,AQ$2),Xuat!$D$5:$D$1000,Loc!$A191)</f>
        <v>0</v>
      </c>
      <c r="AR191" s="1">
        <f>SUMIFS(Xuat!$G$5:$G$1000,Xuat!$C$5:$C$1000,DATE(Thang!$E$4,Thang!$C$4,AR$2),Xuat!$D$5:$D$1000,Loc!$A191)</f>
        <v>0</v>
      </c>
      <c r="AS191" s="1">
        <f>SUMIFS(Xuat!$G$5:$G$1000,Xuat!$C$5:$C$1000,DATE(Thang!$E$4,Thang!$C$4,AS$2),Xuat!$D$5:$D$1000,Loc!$A191)</f>
        <v>0</v>
      </c>
      <c r="AT191" s="1">
        <f>SUMIFS(Xuat!$G$5:$G$1000,Xuat!$C$5:$C$1000,DATE(Thang!$E$4,Thang!$C$4,AT$2),Xuat!$D$5:$D$1000,Loc!$A191)</f>
        <v>0</v>
      </c>
      <c r="AU191" s="1">
        <f>SUMIFS(Xuat!$G$5:$G$1000,Xuat!$C$5:$C$1000,DATE(Thang!$E$4,Thang!$C$4,AU$2),Xuat!$D$5:$D$1000,Loc!$A191)</f>
        <v>0</v>
      </c>
      <c r="AV191" s="1">
        <f>SUMIFS(Xuat!$G$5:$G$1000,Xuat!$C$5:$C$1000,DATE(Thang!$E$4,Thang!$C$4,AV$2),Xuat!$D$5:$D$1000,Loc!$A191)</f>
        <v>0</v>
      </c>
      <c r="AW191" s="1">
        <f>SUMIFS(Xuat!$G$5:$G$1000,Xuat!$C$5:$C$1000,DATE(Thang!$E$4,Thang!$C$4,AW$2),Xuat!$D$5:$D$1000,Loc!$A191)</f>
        <v>0</v>
      </c>
      <c r="AX191" s="1">
        <f>SUMIFS(Xuat!$G$5:$G$1000,Xuat!$C$5:$C$1000,DATE(Thang!$E$4,Thang!$C$4,AX$2),Xuat!$D$5:$D$1000,Loc!$A191)</f>
        <v>0</v>
      </c>
      <c r="AY191" s="1">
        <f>SUMIFS(Xuat!$G$5:$G$1000,Xuat!$C$5:$C$1000,DATE(Thang!$E$4,Thang!$C$4,AY$2),Xuat!$D$5:$D$1000,Loc!$A191)</f>
        <v>0</v>
      </c>
      <c r="AZ191" s="1">
        <f>SUMIFS(Xuat!$G$5:$G$1000,Xuat!$C$5:$C$1000,DATE(Thang!$E$4,Thang!$C$4,AZ$2),Xuat!$D$5:$D$1000,Loc!$A191)</f>
        <v>0</v>
      </c>
      <c r="BA191" s="1">
        <f>SUMIFS(Xuat!$G$5:$G$1000,Xuat!$C$5:$C$1000,DATE(Thang!$E$4,Thang!$C$4,BA$2),Xuat!$D$5:$D$1000,Loc!$A191)</f>
        <v>0</v>
      </c>
      <c r="BB191" s="1">
        <f>SUMIFS(Xuat!$G$5:$G$1000,Xuat!$C$5:$C$1000,DATE(Thang!$E$4,Thang!$C$4,BB$2),Xuat!$D$5:$D$1000,Loc!$A191)</f>
        <v>0</v>
      </c>
      <c r="BC191" s="1">
        <f>SUMIFS(Xuat!$G$5:$G$1000,Xuat!$C$5:$C$1000,DATE(Thang!$E$4,Thang!$C$4,BC$2),Xuat!$D$5:$D$1000,Loc!$A191)</f>
        <v>0</v>
      </c>
      <c r="BD191" s="1">
        <f>SUMIFS(Xuat!$G$5:$G$1000,Xuat!$C$5:$C$1000,DATE(Thang!$E$4,Thang!$C$4,BD$2),Xuat!$D$5:$D$1000,Loc!$A191)</f>
        <v>0</v>
      </c>
      <c r="BE191" s="1">
        <f>SUMIFS(Xuat!$G$5:$G$1000,Xuat!$C$5:$C$1000,DATE(Thang!$E$4,Thang!$C$4,BE$2),Xuat!$D$5:$D$1000,Loc!$A191)</f>
        <v>0</v>
      </c>
      <c r="BF191" s="1">
        <f>SUMIFS(Xuat!$G$5:$G$1000,Xuat!$C$5:$C$1000,DATE(Thang!$E$4,Thang!$C$4,BF$2),Xuat!$D$5:$D$1000,Loc!$A191)</f>
        <v>0</v>
      </c>
      <c r="BG191" s="1">
        <f>SUMIFS(Xuat!$G$5:$G$1000,Xuat!$C$5:$C$1000,DATE(Thang!$E$4,Thang!$C$4,BG$2),Xuat!$D$5:$D$1000,Loc!$A191)</f>
        <v>0</v>
      </c>
      <c r="BH191" s="1">
        <f>SUMIFS(Xuat!$G$5:$G$1000,Xuat!$C$5:$C$1000,DATE(Thang!$E$4,Thang!$C$4,BH$2),Xuat!$D$5:$D$1000,Loc!$A191)</f>
        <v>0</v>
      </c>
      <c r="BI191" s="1">
        <f>SUMIFS(Xuat!$G$5:$G$1000,Xuat!$C$5:$C$1000,DATE(Thang!$E$4,Thang!$C$4,BI$2),Xuat!$D$5:$D$1000,Loc!$A191)</f>
        <v>0</v>
      </c>
      <c r="BJ191" s="1">
        <f>SUMIFS(Xuat!$G$5:$G$1000,Xuat!$C$5:$C$1000,DATE(Thang!$E$4,Thang!$C$4,BJ$2),Xuat!$D$5:$D$1000,Loc!$A191)</f>
        <v>0</v>
      </c>
      <c r="BK191" s="1">
        <f>SUMIFS(Xuat!$G$5:$G$1000,Xuat!$C$5:$C$1000,DATE(Thang!$E$4,Thang!$C$4,BK$2),Xuat!$D$5:$D$1000,Loc!$A191)</f>
        <v>0</v>
      </c>
      <c r="BL191" s="1">
        <f>SUMIFS(Xuat!$G$5:$G$1000,Xuat!$C$5:$C$1000,DATE(Thang!$E$4,Thang!$C$4,BL$2),Xuat!$D$5:$D$1000,Loc!$A191)</f>
        <v>0</v>
      </c>
      <c r="BM191" s="1">
        <f>SUMIFS(Xuat!$G$5:$G$1000,Xuat!$C$5:$C$1000,DATE(Thang!$E$4,Thang!$C$4,BM$2),Xuat!$D$5:$D$1000,Loc!$A191)</f>
        <v>0</v>
      </c>
      <c r="BN191" s="1">
        <f>SUMIFS(Xuat!$G$5:$G$1000,Xuat!$C$5:$C$1000,DATE(Thang!$E$4,Thang!$C$4,BN$2),Xuat!$D$5:$D$1000,Loc!$A191)</f>
        <v>0</v>
      </c>
      <c r="BO191" s="1">
        <f>SUMIFS(Xuat!$G$5:$G$1000,Xuat!$C$5:$C$1000,DATE(Thang!$E$4,Thang!$C$4,BO$2),Xuat!$D$5:$D$1000,Loc!$A191)</f>
        <v>0</v>
      </c>
    </row>
    <row r="192" spans="1:67" x14ac:dyDescent="0.2">
      <c r="A192" s="2">
        <f>DM!C192</f>
        <v>0</v>
      </c>
      <c r="B192" s="3">
        <f>VLOOKUP(A192,Tondau!$B$5:$F$500,3,0)</f>
        <v>0</v>
      </c>
      <c r="C192" s="3">
        <f t="shared" si="8"/>
        <v>0</v>
      </c>
      <c r="D192" s="3">
        <f t="shared" si="9"/>
        <v>0</v>
      </c>
      <c r="E192" s="3">
        <f t="shared" si="10"/>
        <v>0</v>
      </c>
      <c r="F192" s="7">
        <f>SUMIFS(Nhap!$I$5:$I$1000,Nhap!$E$5:$E$1000,DATE(Thang!$E$4,Thang!$C$4,Loc!$F$2),Nhap!$F$5:$F$1000,Loc!A192)</f>
        <v>0</v>
      </c>
      <c r="G192" s="7">
        <f>SUMIFS(Nhap!$I$5:$I$1000,Nhap!$E$5:$E$1000,DATE(Thang!$E$4,Thang!$C$4,Loc!$G$2),Nhap!$F$5:$F$1000,Loc!A192)</f>
        <v>0</v>
      </c>
      <c r="H192" s="7">
        <f>SUMIFS(Nhap!$I$5:$I$1000,Nhap!$E$5:$E$1000,DATE(Thang!$E$4,Thang!$C$4,Loc!$H$2),Nhap!$F$5:$F$1000,Loc!A192)</f>
        <v>0</v>
      </c>
      <c r="I192" s="7">
        <f>SUMIFS(Nhap!$I$5:$I$1000,Nhap!$E$5:$E$1000,DATE(Thang!$E$4,Thang!$C$4,Loc!$I$2),Nhap!$F$5:$F$1000,Loc!A192)</f>
        <v>0</v>
      </c>
      <c r="J192" s="7">
        <f>SUMIFS(Nhap!$I$5:$I$1000,Nhap!$E$5:$E$1000,DATE(Thang!$E$4,Thang!$C$4,Loc!$J$2),Nhap!$F$5:$F$1000,Loc!A192)</f>
        <v>0</v>
      </c>
      <c r="K192" s="7">
        <f>SUMIFS(Nhap!$I$5:$I$1000,Nhap!$E$5:$E$1000,DATE(Thang!$E$4,Thang!$C$4,Loc!$K$2),Nhap!$F$5:$F$1000,Loc!A192)</f>
        <v>0</v>
      </c>
      <c r="L192" s="7">
        <f>SUMIFS(Nhap!$I$5:$I$1000,Nhap!$E$5:$E$1000,DATE(Thang!$E$4,Thang!$C$4,Loc!$L$2),Nhap!$F$5:$F$1000,Loc!A192)</f>
        <v>0</v>
      </c>
      <c r="M192" s="7">
        <f>SUMIFS(Nhap!$I$5:$I$1000,Nhap!$E$5:$E$1000,DATE(Thang!$E$4,Thang!$C$4,Loc!$M$2),Nhap!$F$5:$F$1000,Loc!A192)</f>
        <v>0</v>
      </c>
      <c r="N192" s="7">
        <f>SUMIFS(Nhap!$I$5:$I$1000,Nhap!$E$5:$E$1000,DATE(Thang!$E$4,Thang!$C$4,Loc!$N$2),Nhap!$F$5:$F$1000,Loc!A192)</f>
        <v>0</v>
      </c>
      <c r="O192" s="7">
        <f>SUMIFS(Nhap!$I$5:$I$1000,Nhap!$E$5:$E$1000,DATE(Thang!$E$4,Thang!$C$4,Loc!$O$2),Nhap!$F$5:$F$1000,Loc!A192)</f>
        <v>0</v>
      </c>
      <c r="P192" s="7">
        <f>SUMIFS(Nhap!$I$5:$I$1000,Nhap!$E$5:$E$1000,DATE(Thang!$E$4,Thang!$C$4,Loc!$P$2),Nhap!$F$5:$F$1000,Loc!A192)</f>
        <v>0</v>
      </c>
      <c r="Q192" s="7">
        <f>SUMIFS(Nhap!$I$5:$I$1000,Nhap!$E$5:$E$1000,DATE(Thang!$E$4,Thang!$C$4,Loc!$Q$2),Nhap!$F$5:$F$1000,Loc!A192)</f>
        <v>0</v>
      </c>
      <c r="R192" s="7">
        <f>SUMIFS(Nhap!$I$5:$I$1000,Nhap!$E$5:$E$1000,DATE(Thang!$E$4,Thang!$C$4,Loc!$R$2),Nhap!$F$5:$F$1000,Loc!A192)</f>
        <v>0</v>
      </c>
      <c r="S192" s="7">
        <f>SUMIFS(Nhap!$I$5:$I$1000,Nhap!$E$5:$E$1000,DATE(Thang!$E$4,Thang!$C$4,Loc!$S$2),Nhap!$F$5:$F$1000,Loc!A192)</f>
        <v>0</v>
      </c>
      <c r="T192" s="7">
        <f>SUMIFS(Nhap!$I$5:$I$1000,Nhap!$E$5:$E$1000,DATE(Thang!$E$4,Thang!$C$4,Loc!$T$2),Nhap!$F$5:$F$1000,Loc!A192)</f>
        <v>0</v>
      </c>
      <c r="U192" s="7">
        <f>SUMIFS(Nhap!$I$5:$I$1000,Nhap!$E$5:$E$1000,DATE(Thang!$E$4,Thang!$C$4,Loc!$U$2),Nhap!$F$5:$F$1000,Loc!A192)</f>
        <v>0</v>
      </c>
      <c r="V192" s="7">
        <f>SUMIFS(Nhap!$I$5:$I$1000,Nhap!$E$5:$E$1000,DATE(Thang!$E$4,Thang!$C$4,Loc!$V$2),Nhap!$F$5:$F$1000,Loc!A192)</f>
        <v>0</v>
      </c>
      <c r="W192" s="7">
        <f>SUMIFS(Nhap!$I$5:$I$1000,Nhap!$E$5:$E$1000,DATE(Thang!$E$4,Thang!$C$4,Loc!$W$2),Nhap!$F$5:$F$1000,Loc!A192)</f>
        <v>0</v>
      </c>
      <c r="X192" s="7">
        <f>SUMIFS(Nhap!$I$5:$I$1000,Nhap!$E$5:$E$1000,DATE(Thang!$E$4,Thang!$C$4,Loc!$X$2),Nhap!$F$5:$F$1000,Loc!A192)</f>
        <v>0</v>
      </c>
      <c r="Y192" s="7">
        <f>SUMIFS(Nhap!$I$5:$I$1000,Nhap!$E$5:$E$1000,DATE(Thang!$E$4,Thang!$C$4,Loc!$Y$2),Nhap!$F$5:$F$1000,Loc!A192)</f>
        <v>0</v>
      </c>
      <c r="Z192" s="7">
        <f>SUMIFS(Nhap!$I$5:$I$1000,Nhap!$E$5:$E$1000,DATE(Thang!$E$4,Thang!$C$4,Loc!$Z$2),Nhap!$F$5:$F$1000,Loc!A192)</f>
        <v>0</v>
      </c>
      <c r="AA192" s="7">
        <f>SUMIFS(Nhap!$I$5:$I$1000,Nhap!$E$5:$E$1000,DATE(Thang!$E$4,Thang!$C$4,Loc!$AA$2),Nhap!$F$5:$F$1000,Loc!A192)</f>
        <v>0</v>
      </c>
      <c r="AB192" s="7">
        <f>SUMIFS(Nhap!$I$5:$I$1000,Nhap!$E$5:$E$1000,DATE(Thang!$E$4,Thang!$C$4,Loc!$AB$2),Nhap!$F$5:$F$1000,Loc!A192)</f>
        <v>0</v>
      </c>
      <c r="AC192" s="7">
        <f>SUMIFS(Nhap!$I$5:$I$1000,Nhap!$E$5:$E$1000,DATE(Thang!$E$4,Thang!$C$4,Loc!$AC$2),Nhap!$F$5:$F$1000,Loc!A192)</f>
        <v>0</v>
      </c>
      <c r="AD192" s="7">
        <f>SUMIFS(Nhap!$I$5:$I$1000,Nhap!$E$5:$E$1000,DATE(Thang!$E$4,Thang!$C$4,Loc!$AD$2),Nhap!$F$5:$F$1000,Loc!$A$5)</f>
        <v>0</v>
      </c>
      <c r="AE192" s="7">
        <f>SUMIFS(Nhap!$I$5:$I$1000,Nhap!$E$5:$E$1000,DATE(Thang!$E$4,Thang!$C$4,Loc!$AE$2),Nhap!$F$5:$F$1000,Loc!A192)</f>
        <v>0</v>
      </c>
      <c r="AF192" s="7">
        <f>SUMIFS(Nhap!$I$5:$I$1000,Nhap!$E$5:$E$1000,DATE(Thang!$E$4,Thang!$C$4,Loc!$AF$2),Nhap!$F$5:$F$1000,Loc!A192)</f>
        <v>0</v>
      </c>
      <c r="AG192" s="7">
        <f>SUMIFS(Nhap!$I$5:$I$1000,Nhap!$E$5:$E$1000,DATE(Thang!$E$4,Thang!$C$4,Loc!$AG$2),Nhap!$F$5:$F$1000,Loc!A192)</f>
        <v>0</v>
      </c>
      <c r="AH192" s="7">
        <f>SUMIFS(Nhap!$I$5:$I$1000,Nhap!$E$5:$E$1000,DATE(Thang!$E$4,Thang!$C$4,Loc!$AH$2),Nhap!$F$5:$F$1000,Loc!A192)</f>
        <v>0</v>
      </c>
      <c r="AI192" s="7">
        <f>SUMIFS(Nhap!$I$5:$I$1000,Nhap!$E$5:$E$1000,DATE(Thang!$E$4,Thang!$C$4,Loc!$AI$2),Nhap!$F$5:$F$1000,Loc!A192)</f>
        <v>0</v>
      </c>
      <c r="AJ192" s="7">
        <f>SUMIFS(Nhap!$I$5:$I$1000,Nhap!$E$5:$E$1000,DATE(Thang!$E$4,Thang!$C$4,Loc!$AJ$2),Nhap!$F$5:$F$1000,Loc!A192)</f>
        <v>0</v>
      </c>
      <c r="AK192" s="1">
        <f>SUMIFS(Xuat!$G$5:$G$1000,Xuat!$C$5:$C$1000,DATE(Thang!$E$4,Thang!$C$4,AK$2),Xuat!$D$5:$D$1000,Loc!$A192)</f>
        <v>0</v>
      </c>
      <c r="AL192" s="1">
        <f>SUMIFS(Xuat!$G$5:$G$1000,Xuat!$C$5:$C$1000,DATE(Thang!$E$4,Thang!$C$4,AL$2),Xuat!$D$5:$D$1000,Loc!$A192)</f>
        <v>0</v>
      </c>
      <c r="AM192" s="1">
        <f>SUMIFS(Xuat!$G$5:$G$1000,Xuat!$C$5:$C$1000,DATE(Thang!$E$4,Thang!$C$4,AM$2),Xuat!$D$5:$D$1000,Loc!$A192)</f>
        <v>0</v>
      </c>
      <c r="AN192" s="1">
        <f>SUMIFS(Xuat!$G$5:$G$1000,Xuat!$C$5:$C$1000,DATE(Thang!$E$4,Thang!$C$4,AN$2),Xuat!$D$5:$D$1000,Loc!$A192)</f>
        <v>0</v>
      </c>
      <c r="AO192" s="1">
        <f>SUMIFS(Xuat!$G$5:$G$1000,Xuat!$C$5:$C$1000,DATE(Thang!$E$4,Thang!$C$4,AO$2),Xuat!$D$5:$D$1000,Loc!$A192)</f>
        <v>0</v>
      </c>
      <c r="AP192" s="1">
        <f>SUMIFS(Xuat!$G$5:$G$1000,Xuat!$C$5:$C$1000,DATE(Thang!$E$4,Thang!$C$4,AP$2),Xuat!$D$5:$D$1000,Loc!$A192)</f>
        <v>0</v>
      </c>
      <c r="AQ192" s="1">
        <f>SUMIFS(Xuat!$G$5:$G$1000,Xuat!$C$5:$C$1000,DATE(Thang!$E$4,Thang!$C$4,AQ$2),Xuat!$D$5:$D$1000,Loc!$A192)</f>
        <v>0</v>
      </c>
      <c r="AR192" s="1">
        <f>SUMIFS(Xuat!$G$5:$G$1000,Xuat!$C$5:$C$1000,DATE(Thang!$E$4,Thang!$C$4,AR$2),Xuat!$D$5:$D$1000,Loc!$A192)</f>
        <v>0</v>
      </c>
      <c r="AS192" s="1">
        <f>SUMIFS(Xuat!$G$5:$G$1000,Xuat!$C$5:$C$1000,DATE(Thang!$E$4,Thang!$C$4,AS$2),Xuat!$D$5:$D$1000,Loc!$A192)</f>
        <v>0</v>
      </c>
      <c r="AT192" s="1">
        <f>SUMIFS(Xuat!$G$5:$G$1000,Xuat!$C$5:$C$1000,DATE(Thang!$E$4,Thang!$C$4,AT$2),Xuat!$D$5:$D$1000,Loc!$A192)</f>
        <v>0</v>
      </c>
      <c r="AU192" s="1">
        <f>SUMIFS(Xuat!$G$5:$G$1000,Xuat!$C$5:$C$1000,DATE(Thang!$E$4,Thang!$C$4,AU$2),Xuat!$D$5:$D$1000,Loc!$A192)</f>
        <v>0</v>
      </c>
      <c r="AV192" s="1">
        <f>SUMIFS(Xuat!$G$5:$G$1000,Xuat!$C$5:$C$1000,DATE(Thang!$E$4,Thang!$C$4,AV$2),Xuat!$D$5:$D$1000,Loc!$A192)</f>
        <v>0</v>
      </c>
      <c r="AW192" s="1">
        <f>SUMIFS(Xuat!$G$5:$G$1000,Xuat!$C$5:$C$1000,DATE(Thang!$E$4,Thang!$C$4,AW$2),Xuat!$D$5:$D$1000,Loc!$A192)</f>
        <v>0</v>
      </c>
      <c r="AX192" s="1">
        <f>SUMIFS(Xuat!$G$5:$G$1000,Xuat!$C$5:$C$1000,DATE(Thang!$E$4,Thang!$C$4,AX$2),Xuat!$D$5:$D$1000,Loc!$A192)</f>
        <v>0</v>
      </c>
      <c r="AY192" s="1">
        <f>SUMIFS(Xuat!$G$5:$G$1000,Xuat!$C$5:$C$1000,DATE(Thang!$E$4,Thang!$C$4,AY$2),Xuat!$D$5:$D$1000,Loc!$A192)</f>
        <v>0</v>
      </c>
      <c r="AZ192" s="1">
        <f>SUMIFS(Xuat!$G$5:$G$1000,Xuat!$C$5:$C$1000,DATE(Thang!$E$4,Thang!$C$4,AZ$2),Xuat!$D$5:$D$1000,Loc!$A192)</f>
        <v>0</v>
      </c>
      <c r="BA192" s="1">
        <f>SUMIFS(Xuat!$G$5:$G$1000,Xuat!$C$5:$C$1000,DATE(Thang!$E$4,Thang!$C$4,BA$2),Xuat!$D$5:$D$1000,Loc!$A192)</f>
        <v>0</v>
      </c>
      <c r="BB192" s="1">
        <f>SUMIFS(Xuat!$G$5:$G$1000,Xuat!$C$5:$C$1000,DATE(Thang!$E$4,Thang!$C$4,BB$2),Xuat!$D$5:$D$1000,Loc!$A192)</f>
        <v>0</v>
      </c>
      <c r="BC192" s="1">
        <f>SUMIFS(Xuat!$G$5:$G$1000,Xuat!$C$5:$C$1000,DATE(Thang!$E$4,Thang!$C$4,BC$2),Xuat!$D$5:$D$1000,Loc!$A192)</f>
        <v>0</v>
      </c>
      <c r="BD192" s="1">
        <f>SUMIFS(Xuat!$G$5:$G$1000,Xuat!$C$5:$C$1000,DATE(Thang!$E$4,Thang!$C$4,BD$2),Xuat!$D$5:$D$1000,Loc!$A192)</f>
        <v>0</v>
      </c>
      <c r="BE192" s="1">
        <f>SUMIFS(Xuat!$G$5:$G$1000,Xuat!$C$5:$C$1000,DATE(Thang!$E$4,Thang!$C$4,BE$2),Xuat!$D$5:$D$1000,Loc!$A192)</f>
        <v>0</v>
      </c>
      <c r="BF192" s="1">
        <f>SUMIFS(Xuat!$G$5:$G$1000,Xuat!$C$5:$C$1000,DATE(Thang!$E$4,Thang!$C$4,BF$2),Xuat!$D$5:$D$1000,Loc!$A192)</f>
        <v>0</v>
      </c>
      <c r="BG192" s="1">
        <f>SUMIFS(Xuat!$G$5:$G$1000,Xuat!$C$5:$C$1000,DATE(Thang!$E$4,Thang!$C$4,BG$2),Xuat!$D$5:$D$1000,Loc!$A192)</f>
        <v>0</v>
      </c>
      <c r="BH192" s="1">
        <f>SUMIFS(Xuat!$G$5:$G$1000,Xuat!$C$5:$C$1000,DATE(Thang!$E$4,Thang!$C$4,BH$2),Xuat!$D$5:$D$1000,Loc!$A192)</f>
        <v>0</v>
      </c>
      <c r="BI192" s="1">
        <f>SUMIFS(Xuat!$G$5:$G$1000,Xuat!$C$5:$C$1000,DATE(Thang!$E$4,Thang!$C$4,BI$2),Xuat!$D$5:$D$1000,Loc!$A192)</f>
        <v>0</v>
      </c>
      <c r="BJ192" s="1">
        <f>SUMIFS(Xuat!$G$5:$G$1000,Xuat!$C$5:$C$1000,DATE(Thang!$E$4,Thang!$C$4,BJ$2),Xuat!$D$5:$D$1000,Loc!$A192)</f>
        <v>0</v>
      </c>
      <c r="BK192" s="1">
        <f>SUMIFS(Xuat!$G$5:$G$1000,Xuat!$C$5:$C$1000,DATE(Thang!$E$4,Thang!$C$4,BK$2),Xuat!$D$5:$D$1000,Loc!$A192)</f>
        <v>0</v>
      </c>
      <c r="BL192" s="1">
        <f>SUMIFS(Xuat!$G$5:$G$1000,Xuat!$C$5:$C$1000,DATE(Thang!$E$4,Thang!$C$4,BL$2),Xuat!$D$5:$D$1000,Loc!$A192)</f>
        <v>0</v>
      </c>
      <c r="BM192" s="1">
        <f>SUMIFS(Xuat!$G$5:$G$1000,Xuat!$C$5:$C$1000,DATE(Thang!$E$4,Thang!$C$4,BM$2),Xuat!$D$5:$D$1000,Loc!$A192)</f>
        <v>0</v>
      </c>
      <c r="BN192" s="1">
        <f>SUMIFS(Xuat!$G$5:$G$1000,Xuat!$C$5:$C$1000,DATE(Thang!$E$4,Thang!$C$4,BN$2),Xuat!$D$5:$D$1000,Loc!$A192)</f>
        <v>0</v>
      </c>
      <c r="BO192" s="1">
        <f>SUMIFS(Xuat!$G$5:$G$1000,Xuat!$C$5:$C$1000,DATE(Thang!$E$4,Thang!$C$4,BO$2),Xuat!$D$5:$D$1000,Loc!$A192)</f>
        <v>0</v>
      </c>
    </row>
    <row r="193" spans="1:67" x14ac:dyDescent="0.2">
      <c r="A193" s="2">
        <f>DM!C193</f>
        <v>0</v>
      </c>
      <c r="B193" s="3">
        <f>VLOOKUP(A193,Tondau!$B$5:$F$500,3,0)</f>
        <v>0</v>
      </c>
      <c r="C193" s="3">
        <f t="shared" si="8"/>
        <v>0</v>
      </c>
      <c r="D193" s="3">
        <f t="shared" si="9"/>
        <v>0</v>
      </c>
      <c r="E193" s="3">
        <f t="shared" si="10"/>
        <v>0</v>
      </c>
      <c r="F193" s="7">
        <f>SUMIFS(Nhap!$I$5:$I$1000,Nhap!$E$5:$E$1000,DATE(Thang!$E$4,Thang!$C$4,Loc!$F$2),Nhap!$F$5:$F$1000,Loc!A193)</f>
        <v>0</v>
      </c>
      <c r="G193" s="7">
        <f>SUMIFS(Nhap!$I$5:$I$1000,Nhap!$E$5:$E$1000,DATE(Thang!$E$4,Thang!$C$4,Loc!$G$2),Nhap!$F$5:$F$1000,Loc!A193)</f>
        <v>0</v>
      </c>
      <c r="H193" s="7">
        <f>SUMIFS(Nhap!$I$5:$I$1000,Nhap!$E$5:$E$1000,DATE(Thang!$E$4,Thang!$C$4,Loc!$H$2),Nhap!$F$5:$F$1000,Loc!A193)</f>
        <v>0</v>
      </c>
      <c r="I193" s="7">
        <f>SUMIFS(Nhap!$I$5:$I$1000,Nhap!$E$5:$E$1000,DATE(Thang!$E$4,Thang!$C$4,Loc!$I$2),Nhap!$F$5:$F$1000,Loc!A193)</f>
        <v>0</v>
      </c>
      <c r="J193" s="7">
        <f>SUMIFS(Nhap!$I$5:$I$1000,Nhap!$E$5:$E$1000,DATE(Thang!$E$4,Thang!$C$4,Loc!$J$2),Nhap!$F$5:$F$1000,Loc!A193)</f>
        <v>0</v>
      </c>
      <c r="K193" s="7">
        <f>SUMIFS(Nhap!$I$5:$I$1000,Nhap!$E$5:$E$1000,DATE(Thang!$E$4,Thang!$C$4,Loc!$K$2),Nhap!$F$5:$F$1000,Loc!A193)</f>
        <v>0</v>
      </c>
      <c r="L193" s="7">
        <f>SUMIFS(Nhap!$I$5:$I$1000,Nhap!$E$5:$E$1000,DATE(Thang!$E$4,Thang!$C$4,Loc!$L$2),Nhap!$F$5:$F$1000,Loc!A193)</f>
        <v>0</v>
      </c>
      <c r="M193" s="7">
        <f>SUMIFS(Nhap!$I$5:$I$1000,Nhap!$E$5:$E$1000,DATE(Thang!$E$4,Thang!$C$4,Loc!$M$2),Nhap!$F$5:$F$1000,Loc!A193)</f>
        <v>0</v>
      </c>
      <c r="N193" s="7">
        <f>SUMIFS(Nhap!$I$5:$I$1000,Nhap!$E$5:$E$1000,DATE(Thang!$E$4,Thang!$C$4,Loc!$N$2),Nhap!$F$5:$F$1000,Loc!A193)</f>
        <v>0</v>
      </c>
      <c r="O193" s="7">
        <f>SUMIFS(Nhap!$I$5:$I$1000,Nhap!$E$5:$E$1000,DATE(Thang!$E$4,Thang!$C$4,Loc!$O$2),Nhap!$F$5:$F$1000,Loc!A193)</f>
        <v>0</v>
      </c>
      <c r="P193" s="7">
        <f>SUMIFS(Nhap!$I$5:$I$1000,Nhap!$E$5:$E$1000,DATE(Thang!$E$4,Thang!$C$4,Loc!$P$2),Nhap!$F$5:$F$1000,Loc!A193)</f>
        <v>0</v>
      </c>
      <c r="Q193" s="7">
        <f>SUMIFS(Nhap!$I$5:$I$1000,Nhap!$E$5:$E$1000,DATE(Thang!$E$4,Thang!$C$4,Loc!$Q$2),Nhap!$F$5:$F$1000,Loc!A193)</f>
        <v>0</v>
      </c>
      <c r="R193" s="7">
        <f>SUMIFS(Nhap!$I$5:$I$1000,Nhap!$E$5:$E$1000,DATE(Thang!$E$4,Thang!$C$4,Loc!$R$2),Nhap!$F$5:$F$1000,Loc!A193)</f>
        <v>0</v>
      </c>
      <c r="S193" s="7">
        <f>SUMIFS(Nhap!$I$5:$I$1000,Nhap!$E$5:$E$1000,DATE(Thang!$E$4,Thang!$C$4,Loc!$S$2),Nhap!$F$5:$F$1000,Loc!A193)</f>
        <v>0</v>
      </c>
      <c r="T193" s="7">
        <f>SUMIFS(Nhap!$I$5:$I$1000,Nhap!$E$5:$E$1000,DATE(Thang!$E$4,Thang!$C$4,Loc!$T$2),Nhap!$F$5:$F$1000,Loc!A193)</f>
        <v>0</v>
      </c>
      <c r="U193" s="7">
        <f>SUMIFS(Nhap!$I$5:$I$1000,Nhap!$E$5:$E$1000,DATE(Thang!$E$4,Thang!$C$4,Loc!$U$2),Nhap!$F$5:$F$1000,Loc!A193)</f>
        <v>0</v>
      </c>
      <c r="V193" s="7">
        <f>SUMIFS(Nhap!$I$5:$I$1000,Nhap!$E$5:$E$1000,DATE(Thang!$E$4,Thang!$C$4,Loc!$V$2),Nhap!$F$5:$F$1000,Loc!A193)</f>
        <v>0</v>
      </c>
      <c r="W193" s="7">
        <f>SUMIFS(Nhap!$I$5:$I$1000,Nhap!$E$5:$E$1000,DATE(Thang!$E$4,Thang!$C$4,Loc!$W$2),Nhap!$F$5:$F$1000,Loc!A193)</f>
        <v>0</v>
      </c>
      <c r="X193" s="7">
        <f>SUMIFS(Nhap!$I$5:$I$1000,Nhap!$E$5:$E$1000,DATE(Thang!$E$4,Thang!$C$4,Loc!$X$2),Nhap!$F$5:$F$1000,Loc!A193)</f>
        <v>0</v>
      </c>
      <c r="Y193" s="7">
        <f>SUMIFS(Nhap!$I$5:$I$1000,Nhap!$E$5:$E$1000,DATE(Thang!$E$4,Thang!$C$4,Loc!$Y$2),Nhap!$F$5:$F$1000,Loc!A193)</f>
        <v>0</v>
      </c>
      <c r="Z193" s="7">
        <f>SUMIFS(Nhap!$I$5:$I$1000,Nhap!$E$5:$E$1000,DATE(Thang!$E$4,Thang!$C$4,Loc!$Z$2),Nhap!$F$5:$F$1000,Loc!A193)</f>
        <v>0</v>
      </c>
      <c r="AA193" s="7">
        <f>SUMIFS(Nhap!$I$5:$I$1000,Nhap!$E$5:$E$1000,DATE(Thang!$E$4,Thang!$C$4,Loc!$AA$2),Nhap!$F$5:$F$1000,Loc!A193)</f>
        <v>0</v>
      </c>
      <c r="AB193" s="7">
        <f>SUMIFS(Nhap!$I$5:$I$1000,Nhap!$E$5:$E$1000,DATE(Thang!$E$4,Thang!$C$4,Loc!$AB$2),Nhap!$F$5:$F$1000,Loc!A193)</f>
        <v>0</v>
      </c>
      <c r="AC193" s="7">
        <f>SUMIFS(Nhap!$I$5:$I$1000,Nhap!$E$5:$E$1000,DATE(Thang!$E$4,Thang!$C$4,Loc!$AC$2),Nhap!$F$5:$F$1000,Loc!A193)</f>
        <v>0</v>
      </c>
      <c r="AD193" s="7">
        <f>SUMIFS(Nhap!$I$5:$I$1000,Nhap!$E$5:$E$1000,DATE(Thang!$E$4,Thang!$C$4,Loc!$AD$2),Nhap!$F$5:$F$1000,Loc!$A$5)</f>
        <v>0</v>
      </c>
      <c r="AE193" s="7">
        <f>SUMIFS(Nhap!$I$5:$I$1000,Nhap!$E$5:$E$1000,DATE(Thang!$E$4,Thang!$C$4,Loc!$AE$2),Nhap!$F$5:$F$1000,Loc!A193)</f>
        <v>0</v>
      </c>
      <c r="AF193" s="7">
        <f>SUMIFS(Nhap!$I$5:$I$1000,Nhap!$E$5:$E$1000,DATE(Thang!$E$4,Thang!$C$4,Loc!$AF$2),Nhap!$F$5:$F$1000,Loc!A193)</f>
        <v>0</v>
      </c>
      <c r="AG193" s="7">
        <f>SUMIFS(Nhap!$I$5:$I$1000,Nhap!$E$5:$E$1000,DATE(Thang!$E$4,Thang!$C$4,Loc!$AG$2),Nhap!$F$5:$F$1000,Loc!A193)</f>
        <v>0</v>
      </c>
      <c r="AH193" s="7">
        <f>SUMIFS(Nhap!$I$5:$I$1000,Nhap!$E$5:$E$1000,DATE(Thang!$E$4,Thang!$C$4,Loc!$AH$2),Nhap!$F$5:$F$1000,Loc!A193)</f>
        <v>0</v>
      </c>
      <c r="AI193" s="7">
        <f>SUMIFS(Nhap!$I$5:$I$1000,Nhap!$E$5:$E$1000,DATE(Thang!$E$4,Thang!$C$4,Loc!$AI$2),Nhap!$F$5:$F$1000,Loc!A193)</f>
        <v>0</v>
      </c>
      <c r="AJ193" s="7">
        <f>SUMIFS(Nhap!$I$5:$I$1000,Nhap!$E$5:$E$1000,DATE(Thang!$E$4,Thang!$C$4,Loc!$AJ$2),Nhap!$F$5:$F$1000,Loc!A193)</f>
        <v>0</v>
      </c>
      <c r="AK193" s="1">
        <f>SUMIFS(Xuat!$G$5:$G$1000,Xuat!$C$5:$C$1000,DATE(Thang!$E$4,Thang!$C$4,AK$2),Xuat!$D$5:$D$1000,Loc!$A193)</f>
        <v>0</v>
      </c>
      <c r="AL193" s="1">
        <f>SUMIFS(Xuat!$G$5:$G$1000,Xuat!$C$5:$C$1000,DATE(Thang!$E$4,Thang!$C$4,AL$2),Xuat!$D$5:$D$1000,Loc!$A193)</f>
        <v>0</v>
      </c>
      <c r="AM193" s="1">
        <f>SUMIFS(Xuat!$G$5:$G$1000,Xuat!$C$5:$C$1000,DATE(Thang!$E$4,Thang!$C$4,AM$2),Xuat!$D$5:$D$1000,Loc!$A193)</f>
        <v>0</v>
      </c>
      <c r="AN193" s="1">
        <f>SUMIFS(Xuat!$G$5:$G$1000,Xuat!$C$5:$C$1000,DATE(Thang!$E$4,Thang!$C$4,AN$2),Xuat!$D$5:$D$1000,Loc!$A193)</f>
        <v>0</v>
      </c>
      <c r="AO193" s="1">
        <f>SUMIFS(Xuat!$G$5:$G$1000,Xuat!$C$5:$C$1000,DATE(Thang!$E$4,Thang!$C$4,AO$2),Xuat!$D$5:$D$1000,Loc!$A193)</f>
        <v>0</v>
      </c>
      <c r="AP193" s="1">
        <f>SUMIFS(Xuat!$G$5:$G$1000,Xuat!$C$5:$C$1000,DATE(Thang!$E$4,Thang!$C$4,AP$2),Xuat!$D$5:$D$1000,Loc!$A193)</f>
        <v>0</v>
      </c>
      <c r="AQ193" s="1">
        <f>SUMIFS(Xuat!$G$5:$G$1000,Xuat!$C$5:$C$1000,DATE(Thang!$E$4,Thang!$C$4,AQ$2),Xuat!$D$5:$D$1000,Loc!$A193)</f>
        <v>0</v>
      </c>
      <c r="AR193" s="1">
        <f>SUMIFS(Xuat!$G$5:$G$1000,Xuat!$C$5:$C$1000,DATE(Thang!$E$4,Thang!$C$4,AR$2),Xuat!$D$5:$D$1000,Loc!$A193)</f>
        <v>0</v>
      </c>
      <c r="AS193" s="1">
        <f>SUMIFS(Xuat!$G$5:$G$1000,Xuat!$C$5:$C$1000,DATE(Thang!$E$4,Thang!$C$4,AS$2),Xuat!$D$5:$D$1000,Loc!$A193)</f>
        <v>0</v>
      </c>
      <c r="AT193" s="1">
        <f>SUMIFS(Xuat!$G$5:$G$1000,Xuat!$C$5:$C$1000,DATE(Thang!$E$4,Thang!$C$4,AT$2),Xuat!$D$5:$D$1000,Loc!$A193)</f>
        <v>0</v>
      </c>
      <c r="AU193" s="1">
        <f>SUMIFS(Xuat!$G$5:$G$1000,Xuat!$C$5:$C$1000,DATE(Thang!$E$4,Thang!$C$4,AU$2),Xuat!$D$5:$D$1000,Loc!$A193)</f>
        <v>0</v>
      </c>
      <c r="AV193" s="1">
        <f>SUMIFS(Xuat!$G$5:$G$1000,Xuat!$C$5:$C$1000,DATE(Thang!$E$4,Thang!$C$4,AV$2),Xuat!$D$5:$D$1000,Loc!$A193)</f>
        <v>0</v>
      </c>
      <c r="AW193" s="1">
        <f>SUMIFS(Xuat!$G$5:$G$1000,Xuat!$C$5:$C$1000,DATE(Thang!$E$4,Thang!$C$4,AW$2),Xuat!$D$5:$D$1000,Loc!$A193)</f>
        <v>0</v>
      </c>
      <c r="AX193" s="1">
        <f>SUMIFS(Xuat!$G$5:$G$1000,Xuat!$C$5:$C$1000,DATE(Thang!$E$4,Thang!$C$4,AX$2),Xuat!$D$5:$D$1000,Loc!$A193)</f>
        <v>0</v>
      </c>
      <c r="AY193" s="1">
        <f>SUMIFS(Xuat!$G$5:$G$1000,Xuat!$C$5:$C$1000,DATE(Thang!$E$4,Thang!$C$4,AY$2),Xuat!$D$5:$D$1000,Loc!$A193)</f>
        <v>0</v>
      </c>
      <c r="AZ193" s="1">
        <f>SUMIFS(Xuat!$G$5:$G$1000,Xuat!$C$5:$C$1000,DATE(Thang!$E$4,Thang!$C$4,AZ$2),Xuat!$D$5:$D$1000,Loc!$A193)</f>
        <v>0</v>
      </c>
      <c r="BA193" s="1">
        <f>SUMIFS(Xuat!$G$5:$G$1000,Xuat!$C$5:$C$1000,DATE(Thang!$E$4,Thang!$C$4,BA$2),Xuat!$D$5:$D$1000,Loc!$A193)</f>
        <v>0</v>
      </c>
      <c r="BB193" s="1">
        <f>SUMIFS(Xuat!$G$5:$G$1000,Xuat!$C$5:$C$1000,DATE(Thang!$E$4,Thang!$C$4,BB$2),Xuat!$D$5:$D$1000,Loc!$A193)</f>
        <v>0</v>
      </c>
      <c r="BC193" s="1">
        <f>SUMIFS(Xuat!$G$5:$G$1000,Xuat!$C$5:$C$1000,DATE(Thang!$E$4,Thang!$C$4,BC$2),Xuat!$D$5:$D$1000,Loc!$A193)</f>
        <v>0</v>
      </c>
      <c r="BD193" s="1">
        <f>SUMIFS(Xuat!$G$5:$G$1000,Xuat!$C$5:$C$1000,DATE(Thang!$E$4,Thang!$C$4,BD$2),Xuat!$D$5:$D$1000,Loc!$A193)</f>
        <v>0</v>
      </c>
      <c r="BE193" s="1">
        <f>SUMIFS(Xuat!$G$5:$G$1000,Xuat!$C$5:$C$1000,DATE(Thang!$E$4,Thang!$C$4,BE$2),Xuat!$D$5:$D$1000,Loc!$A193)</f>
        <v>0</v>
      </c>
      <c r="BF193" s="1">
        <f>SUMIFS(Xuat!$G$5:$G$1000,Xuat!$C$5:$C$1000,DATE(Thang!$E$4,Thang!$C$4,BF$2),Xuat!$D$5:$D$1000,Loc!$A193)</f>
        <v>0</v>
      </c>
      <c r="BG193" s="1">
        <f>SUMIFS(Xuat!$G$5:$G$1000,Xuat!$C$5:$C$1000,DATE(Thang!$E$4,Thang!$C$4,BG$2),Xuat!$D$5:$D$1000,Loc!$A193)</f>
        <v>0</v>
      </c>
      <c r="BH193" s="1">
        <f>SUMIFS(Xuat!$G$5:$G$1000,Xuat!$C$5:$C$1000,DATE(Thang!$E$4,Thang!$C$4,BH$2),Xuat!$D$5:$D$1000,Loc!$A193)</f>
        <v>0</v>
      </c>
      <c r="BI193" s="1">
        <f>SUMIFS(Xuat!$G$5:$G$1000,Xuat!$C$5:$C$1000,DATE(Thang!$E$4,Thang!$C$4,BI$2),Xuat!$D$5:$D$1000,Loc!$A193)</f>
        <v>0</v>
      </c>
      <c r="BJ193" s="1">
        <f>SUMIFS(Xuat!$G$5:$G$1000,Xuat!$C$5:$C$1000,DATE(Thang!$E$4,Thang!$C$4,BJ$2),Xuat!$D$5:$D$1000,Loc!$A193)</f>
        <v>0</v>
      </c>
      <c r="BK193" s="1">
        <f>SUMIFS(Xuat!$G$5:$G$1000,Xuat!$C$5:$C$1000,DATE(Thang!$E$4,Thang!$C$4,BK$2),Xuat!$D$5:$D$1000,Loc!$A193)</f>
        <v>0</v>
      </c>
      <c r="BL193" s="1">
        <f>SUMIFS(Xuat!$G$5:$G$1000,Xuat!$C$5:$C$1000,DATE(Thang!$E$4,Thang!$C$4,BL$2),Xuat!$D$5:$D$1000,Loc!$A193)</f>
        <v>0</v>
      </c>
      <c r="BM193" s="1">
        <f>SUMIFS(Xuat!$G$5:$G$1000,Xuat!$C$5:$C$1000,DATE(Thang!$E$4,Thang!$C$4,BM$2),Xuat!$D$5:$D$1000,Loc!$A193)</f>
        <v>0</v>
      </c>
      <c r="BN193" s="1">
        <f>SUMIFS(Xuat!$G$5:$G$1000,Xuat!$C$5:$C$1000,DATE(Thang!$E$4,Thang!$C$4,BN$2),Xuat!$D$5:$D$1000,Loc!$A193)</f>
        <v>0</v>
      </c>
      <c r="BO193" s="1">
        <f>SUMIFS(Xuat!$G$5:$G$1000,Xuat!$C$5:$C$1000,DATE(Thang!$E$4,Thang!$C$4,BO$2),Xuat!$D$5:$D$1000,Loc!$A193)</f>
        <v>0</v>
      </c>
    </row>
    <row r="194" spans="1:67" x14ac:dyDescent="0.2">
      <c r="A194" s="2">
        <f>DM!C194</f>
        <v>0</v>
      </c>
      <c r="B194" s="3">
        <f>VLOOKUP(A194,Tondau!$B$5:$F$500,3,0)</f>
        <v>0</v>
      </c>
      <c r="C194" s="3">
        <f t="shared" si="8"/>
        <v>0</v>
      </c>
      <c r="D194" s="3">
        <f t="shared" si="9"/>
        <v>0</v>
      </c>
      <c r="E194" s="3">
        <f t="shared" si="10"/>
        <v>0</v>
      </c>
      <c r="F194" s="7">
        <f>SUMIFS(Nhap!$I$5:$I$1000,Nhap!$E$5:$E$1000,DATE(Thang!$E$4,Thang!$C$4,Loc!$F$2),Nhap!$F$5:$F$1000,Loc!A194)</f>
        <v>0</v>
      </c>
      <c r="G194" s="7">
        <f>SUMIFS(Nhap!$I$5:$I$1000,Nhap!$E$5:$E$1000,DATE(Thang!$E$4,Thang!$C$4,Loc!$G$2),Nhap!$F$5:$F$1000,Loc!A194)</f>
        <v>0</v>
      </c>
      <c r="H194" s="7">
        <f>SUMIFS(Nhap!$I$5:$I$1000,Nhap!$E$5:$E$1000,DATE(Thang!$E$4,Thang!$C$4,Loc!$H$2),Nhap!$F$5:$F$1000,Loc!A194)</f>
        <v>0</v>
      </c>
      <c r="I194" s="7">
        <f>SUMIFS(Nhap!$I$5:$I$1000,Nhap!$E$5:$E$1000,DATE(Thang!$E$4,Thang!$C$4,Loc!$I$2),Nhap!$F$5:$F$1000,Loc!A194)</f>
        <v>0</v>
      </c>
      <c r="J194" s="7">
        <f>SUMIFS(Nhap!$I$5:$I$1000,Nhap!$E$5:$E$1000,DATE(Thang!$E$4,Thang!$C$4,Loc!$J$2),Nhap!$F$5:$F$1000,Loc!A194)</f>
        <v>0</v>
      </c>
      <c r="K194" s="7">
        <f>SUMIFS(Nhap!$I$5:$I$1000,Nhap!$E$5:$E$1000,DATE(Thang!$E$4,Thang!$C$4,Loc!$K$2),Nhap!$F$5:$F$1000,Loc!A194)</f>
        <v>0</v>
      </c>
      <c r="L194" s="7">
        <f>SUMIFS(Nhap!$I$5:$I$1000,Nhap!$E$5:$E$1000,DATE(Thang!$E$4,Thang!$C$4,Loc!$L$2),Nhap!$F$5:$F$1000,Loc!A194)</f>
        <v>0</v>
      </c>
      <c r="M194" s="7">
        <f>SUMIFS(Nhap!$I$5:$I$1000,Nhap!$E$5:$E$1000,DATE(Thang!$E$4,Thang!$C$4,Loc!$M$2),Nhap!$F$5:$F$1000,Loc!A194)</f>
        <v>0</v>
      </c>
      <c r="N194" s="7">
        <f>SUMIFS(Nhap!$I$5:$I$1000,Nhap!$E$5:$E$1000,DATE(Thang!$E$4,Thang!$C$4,Loc!$N$2),Nhap!$F$5:$F$1000,Loc!A194)</f>
        <v>0</v>
      </c>
      <c r="O194" s="7">
        <f>SUMIFS(Nhap!$I$5:$I$1000,Nhap!$E$5:$E$1000,DATE(Thang!$E$4,Thang!$C$4,Loc!$O$2),Nhap!$F$5:$F$1000,Loc!A194)</f>
        <v>0</v>
      </c>
      <c r="P194" s="7">
        <f>SUMIFS(Nhap!$I$5:$I$1000,Nhap!$E$5:$E$1000,DATE(Thang!$E$4,Thang!$C$4,Loc!$P$2),Nhap!$F$5:$F$1000,Loc!A194)</f>
        <v>0</v>
      </c>
      <c r="Q194" s="7">
        <f>SUMIFS(Nhap!$I$5:$I$1000,Nhap!$E$5:$E$1000,DATE(Thang!$E$4,Thang!$C$4,Loc!$Q$2),Nhap!$F$5:$F$1000,Loc!A194)</f>
        <v>0</v>
      </c>
      <c r="R194" s="7">
        <f>SUMIFS(Nhap!$I$5:$I$1000,Nhap!$E$5:$E$1000,DATE(Thang!$E$4,Thang!$C$4,Loc!$R$2),Nhap!$F$5:$F$1000,Loc!A194)</f>
        <v>0</v>
      </c>
      <c r="S194" s="7">
        <f>SUMIFS(Nhap!$I$5:$I$1000,Nhap!$E$5:$E$1000,DATE(Thang!$E$4,Thang!$C$4,Loc!$S$2),Nhap!$F$5:$F$1000,Loc!A194)</f>
        <v>0</v>
      </c>
      <c r="T194" s="7">
        <f>SUMIFS(Nhap!$I$5:$I$1000,Nhap!$E$5:$E$1000,DATE(Thang!$E$4,Thang!$C$4,Loc!$T$2),Nhap!$F$5:$F$1000,Loc!A194)</f>
        <v>0</v>
      </c>
      <c r="U194" s="7">
        <f>SUMIFS(Nhap!$I$5:$I$1000,Nhap!$E$5:$E$1000,DATE(Thang!$E$4,Thang!$C$4,Loc!$U$2),Nhap!$F$5:$F$1000,Loc!A194)</f>
        <v>0</v>
      </c>
      <c r="V194" s="7">
        <f>SUMIFS(Nhap!$I$5:$I$1000,Nhap!$E$5:$E$1000,DATE(Thang!$E$4,Thang!$C$4,Loc!$V$2),Nhap!$F$5:$F$1000,Loc!A194)</f>
        <v>0</v>
      </c>
      <c r="W194" s="7">
        <f>SUMIFS(Nhap!$I$5:$I$1000,Nhap!$E$5:$E$1000,DATE(Thang!$E$4,Thang!$C$4,Loc!$W$2),Nhap!$F$5:$F$1000,Loc!A194)</f>
        <v>0</v>
      </c>
      <c r="X194" s="7">
        <f>SUMIFS(Nhap!$I$5:$I$1000,Nhap!$E$5:$E$1000,DATE(Thang!$E$4,Thang!$C$4,Loc!$X$2),Nhap!$F$5:$F$1000,Loc!A194)</f>
        <v>0</v>
      </c>
      <c r="Y194" s="7">
        <f>SUMIFS(Nhap!$I$5:$I$1000,Nhap!$E$5:$E$1000,DATE(Thang!$E$4,Thang!$C$4,Loc!$Y$2),Nhap!$F$5:$F$1000,Loc!A194)</f>
        <v>0</v>
      </c>
      <c r="Z194" s="7">
        <f>SUMIFS(Nhap!$I$5:$I$1000,Nhap!$E$5:$E$1000,DATE(Thang!$E$4,Thang!$C$4,Loc!$Z$2),Nhap!$F$5:$F$1000,Loc!A194)</f>
        <v>0</v>
      </c>
      <c r="AA194" s="7">
        <f>SUMIFS(Nhap!$I$5:$I$1000,Nhap!$E$5:$E$1000,DATE(Thang!$E$4,Thang!$C$4,Loc!$AA$2),Nhap!$F$5:$F$1000,Loc!A194)</f>
        <v>0</v>
      </c>
      <c r="AB194" s="7">
        <f>SUMIFS(Nhap!$I$5:$I$1000,Nhap!$E$5:$E$1000,DATE(Thang!$E$4,Thang!$C$4,Loc!$AB$2),Nhap!$F$5:$F$1000,Loc!A194)</f>
        <v>0</v>
      </c>
      <c r="AC194" s="7">
        <f>SUMIFS(Nhap!$I$5:$I$1000,Nhap!$E$5:$E$1000,DATE(Thang!$E$4,Thang!$C$4,Loc!$AC$2),Nhap!$F$5:$F$1000,Loc!A194)</f>
        <v>0</v>
      </c>
      <c r="AD194" s="7">
        <f>SUMIFS(Nhap!$I$5:$I$1000,Nhap!$E$5:$E$1000,DATE(Thang!$E$4,Thang!$C$4,Loc!$AD$2),Nhap!$F$5:$F$1000,Loc!$A$5)</f>
        <v>0</v>
      </c>
      <c r="AE194" s="7">
        <f>SUMIFS(Nhap!$I$5:$I$1000,Nhap!$E$5:$E$1000,DATE(Thang!$E$4,Thang!$C$4,Loc!$AE$2),Nhap!$F$5:$F$1000,Loc!A194)</f>
        <v>0</v>
      </c>
      <c r="AF194" s="7">
        <f>SUMIFS(Nhap!$I$5:$I$1000,Nhap!$E$5:$E$1000,DATE(Thang!$E$4,Thang!$C$4,Loc!$AF$2),Nhap!$F$5:$F$1000,Loc!A194)</f>
        <v>0</v>
      </c>
      <c r="AG194" s="7">
        <f>SUMIFS(Nhap!$I$5:$I$1000,Nhap!$E$5:$E$1000,DATE(Thang!$E$4,Thang!$C$4,Loc!$AG$2),Nhap!$F$5:$F$1000,Loc!A194)</f>
        <v>0</v>
      </c>
      <c r="AH194" s="7">
        <f>SUMIFS(Nhap!$I$5:$I$1000,Nhap!$E$5:$E$1000,DATE(Thang!$E$4,Thang!$C$4,Loc!$AH$2),Nhap!$F$5:$F$1000,Loc!A194)</f>
        <v>0</v>
      </c>
      <c r="AI194" s="7">
        <f>SUMIFS(Nhap!$I$5:$I$1000,Nhap!$E$5:$E$1000,DATE(Thang!$E$4,Thang!$C$4,Loc!$AI$2),Nhap!$F$5:$F$1000,Loc!A194)</f>
        <v>0</v>
      </c>
      <c r="AJ194" s="7">
        <f>SUMIFS(Nhap!$I$5:$I$1000,Nhap!$E$5:$E$1000,DATE(Thang!$E$4,Thang!$C$4,Loc!$AJ$2),Nhap!$F$5:$F$1000,Loc!A194)</f>
        <v>0</v>
      </c>
      <c r="AK194" s="1">
        <f>SUMIFS(Xuat!$G$5:$G$1000,Xuat!$C$5:$C$1000,DATE(Thang!$E$4,Thang!$C$4,AK$2),Xuat!$D$5:$D$1000,Loc!$A194)</f>
        <v>0</v>
      </c>
      <c r="AL194" s="1">
        <f>SUMIFS(Xuat!$G$5:$G$1000,Xuat!$C$5:$C$1000,DATE(Thang!$E$4,Thang!$C$4,AL$2),Xuat!$D$5:$D$1000,Loc!$A194)</f>
        <v>0</v>
      </c>
      <c r="AM194" s="1">
        <f>SUMIFS(Xuat!$G$5:$G$1000,Xuat!$C$5:$C$1000,DATE(Thang!$E$4,Thang!$C$4,AM$2),Xuat!$D$5:$D$1000,Loc!$A194)</f>
        <v>0</v>
      </c>
      <c r="AN194" s="1">
        <f>SUMIFS(Xuat!$G$5:$G$1000,Xuat!$C$5:$C$1000,DATE(Thang!$E$4,Thang!$C$4,AN$2),Xuat!$D$5:$D$1000,Loc!$A194)</f>
        <v>0</v>
      </c>
      <c r="AO194" s="1">
        <f>SUMIFS(Xuat!$G$5:$G$1000,Xuat!$C$5:$C$1000,DATE(Thang!$E$4,Thang!$C$4,AO$2),Xuat!$D$5:$D$1000,Loc!$A194)</f>
        <v>0</v>
      </c>
      <c r="AP194" s="1">
        <f>SUMIFS(Xuat!$G$5:$G$1000,Xuat!$C$5:$C$1000,DATE(Thang!$E$4,Thang!$C$4,AP$2),Xuat!$D$5:$D$1000,Loc!$A194)</f>
        <v>0</v>
      </c>
      <c r="AQ194" s="1">
        <f>SUMIFS(Xuat!$G$5:$G$1000,Xuat!$C$5:$C$1000,DATE(Thang!$E$4,Thang!$C$4,AQ$2),Xuat!$D$5:$D$1000,Loc!$A194)</f>
        <v>0</v>
      </c>
      <c r="AR194" s="1">
        <f>SUMIFS(Xuat!$G$5:$G$1000,Xuat!$C$5:$C$1000,DATE(Thang!$E$4,Thang!$C$4,AR$2),Xuat!$D$5:$D$1000,Loc!$A194)</f>
        <v>0</v>
      </c>
      <c r="AS194" s="1">
        <f>SUMIFS(Xuat!$G$5:$G$1000,Xuat!$C$5:$C$1000,DATE(Thang!$E$4,Thang!$C$4,AS$2),Xuat!$D$5:$D$1000,Loc!$A194)</f>
        <v>0</v>
      </c>
      <c r="AT194" s="1">
        <f>SUMIFS(Xuat!$G$5:$G$1000,Xuat!$C$5:$C$1000,DATE(Thang!$E$4,Thang!$C$4,AT$2),Xuat!$D$5:$D$1000,Loc!$A194)</f>
        <v>0</v>
      </c>
      <c r="AU194" s="1">
        <f>SUMIFS(Xuat!$G$5:$G$1000,Xuat!$C$5:$C$1000,DATE(Thang!$E$4,Thang!$C$4,AU$2),Xuat!$D$5:$D$1000,Loc!$A194)</f>
        <v>0</v>
      </c>
      <c r="AV194" s="1">
        <f>SUMIFS(Xuat!$G$5:$G$1000,Xuat!$C$5:$C$1000,DATE(Thang!$E$4,Thang!$C$4,AV$2),Xuat!$D$5:$D$1000,Loc!$A194)</f>
        <v>0</v>
      </c>
      <c r="AW194" s="1">
        <f>SUMIFS(Xuat!$G$5:$G$1000,Xuat!$C$5:$C$1000,DATE(Thang!$E$4,Thang!$C$4,AW$2),Xuat!$D$5:$D$1000,Loc!$A194)</f>
        <v>0</v>
      </c>
      <c r="AX194" s="1">
        <f>SUMIFS(Xuat!$G$5:$G$1000,Xuat!$C$5:$C$1000,DATE(Thang!$E$4,Thang!$C$4,AX$2),Xuat!$D$5:$D$1000,Loc!$A194)</f>
        <v>0</v>
      </c>
      <c r="AY194" s="1">
        <f>SUMIFS(Xuat!$G$5:$G$1000,Xuat!$C$5:$C$1000,DATE(Thang!$E$4,Thang!$C$4,AY$2),Xuat!$D$5:$D$1000,Loc!$A194)</f>
        <v>0</v>
      </c>
      <c r="AZ194" s="1">
        <f>SUMIFS(Xuat!$G$5:$G$1000,Xuat!$C$5:$C$1000,DATE(Thang!$E$4,Thang!$C$4,AZ$2),Xuat!$D$5:$D$1000,Loc!$A194)</f>
        <v>0</v>
      </c>
      <c r="BA194" s="1">
        <f>SUMIFS(Xuat!$G$5:$G$1000,Xuat!$C$5:$C$1000,DATE(Thang!$E$4,Thang!$C$4,BA$2),Xuat!$D$5:$D$1000,Loc!$A194)</f>
        <v>0</v>
      </c>
      <c r="BB194" s="1">
        <f>SUMIFS(Xuat!$G$5:$G$1000,Xuat!$C$5:$C$1000,DATE(Thang!$E$4,Thang!$C$4,BB$2),Xuat!$D$5:$D$1000,Loc!$A194)</f>
        <v>0</v>
      </c>
      <c r="BC194" s="1">
        <f>SUMIFS(Xuat!$G$5:$G$1000,Xuat!$C$5:$C$1000,DATE(Thang!$E$4,Thang!$C$4,BC$2),Xuat!$D$5:$D$1000,Loc!$A194)</f>
        <v>0</v>
      </c>
      <c r="BD194" s="1">
        <f>SUMIFS(Xuat!$G$5:$G$1000,Xuat!$C$5:$C$1000,DATE(Thang!$E$4,Thang!$C$4,BD$2),Xuat!$D$5:$D$1000,Loc!$A194)</f>
        <v>0</v>
      </c>
      <c r="BE194" s="1">
        <f>SUMIFS(Xuat!$G$5:$G$1000,Xuat!$C$5:$C$1000,DATE(Thang!$E$4,Thang!$C$4,BE$2),Xuat!$D$5:$D$1000,Loc!$A194)</f>
        <v>0</v>
      </c>
      <c r="BF194" s="1">
        <f>SUMIFS(Xuat!$G$5:$G$1000,Xuat!$C$5:$C$1000,DATE(Thang!$E$4,Thang!$C$4,BF$2),Xuat!$D$5:$D$1000,Loc!$A194)</f>
        <v>0</v>
      </c>
      <c r="BG194" s="1">
        <f>SUMIFS(Xuat!$G$5:$G$1000,Xuat!$C$5:$C$1000,DATE(Thang!$E$4,Thang!$C$4,BG$2),Xuat!$D$5:$D$1000,Loc!$A194)</f>
        <v>0</v>
      </c>
      <c r="BH194" s="1">
        <f>SUMIFS(Xuat!$G$5:$G$1000,Xuat!$C$5:$C$1000,DATE(Thang!$E$4,Thang!$C$4,BH$2),Xuat!$D$5:$D$1000,Loc!$A194)</f>
        <v>0</v>
      </c>
      <c r="BI194" s="1">
        <f>SUMIFS(Xuat!$G$5:$G$1000,Xuat!$C$5:$C$1000,DATE(Thang!$E$4,Thang!$C$4,BI$2),Xuat!$D$5:$D$1000,Loc!$A194)</f>
        <v>0</v>
      </c>
      <c r="BJ194" s="1">
        <f>SUMIFS(Xuat!$G$5:$G$1000,Xuat!$C$5:$C$1000,DATE(Thang!$E$4,Thang!$C$4,BJ$2),Xuat!$D$5:$D$1000,Loc!$A194)</f>
        <v>0</v>
      </c>
      <c r="BK194" s="1">
        <f>SUMIFS(Xuat!$G$5:$G$1000,Xuat!$C$5:$C$1000,DATE(Thang!$E$4,Thang!$C$4,BK$2),Xuat!$D$5:$D$1000,Loc!$A194)</f>
        <v>0</v>
      </c>
      <c r="BL194" s="1">
        <f>SUMIFS(Xuat!$G$5:$G$1000,Xuat!$C$5:$C$1000,DATE(Thang!$E$4,Thang!$C$4,BL$2),Xuat!$D$5:$D$1000,Loc!$A194)</f>
        <v>0</v>
      </c>
      <c r="BM194" s="1">
        <f>SUMIFS(Xuat!$G$5:$G$1000,Xuat!$C$5:$C$1000,DATE(Thang!$E$4,Thang!$C$4,BM$2),Xuat!$D$5:$D$1000,Loc!$A194)</f>
        <v>0</v>
      </c>
      <c r="BN194" s="1">
        <f>SUMIFS(Xuat!$G$5:$G$1000,Xuat!$C$5:$C$1000,DATE(Thang!$E$4,Thang!$C$4,BN$2),Xuat!$D$5:$D$1000,Loc!$A194)</f>
        <v>0</v>
      </c>
      <c r="BO194" s="1">
        <f>SUMIFS(Xuat!$G$5:$G$1000,Xuat!$C$5:$C$1000,DATE(Thang!$E$4,Thang!$C$4,BO$2),Xuat!$D$5:$D$1000,Loc!$A194)</f>
        <v>0</v>
      </c>
    </row>
    <row r="195" spans="1:67" x14ac:dyDescent="0.2">
      <c r="A195" s="2">
        <f>DM!C195</f>
        <v>0</v>
      </c>
      <c r="B195" s="3">
        <f>VLOOKUP(A195,Tondau!$B$5:$F$500,3,0)</f>
        <v>0</v>
      </c>
      <c r="C195" s="3">
        <f t="shared" si="8"/>
        <v>0</v>
      </c>
      <c r="D195" s="3">
        <f t="shared" si="9"/>
        <v>0</v>
      </c>
      <c r="E195" s="3">
        <f t="shared" si="10"/>
        <v>0</v>
      </c>
      <c r="F195" s="7">
        <f>SUMIFS(Nhap!$I$5:$I$1000,Nhap!$E$5:$E$1000,DATE(Thang!$E$4,Thang!$C$4,Loc!$F$2),Nhap!$F$5:$F$1000,Loc!A195)</f>
        <v>0</v>
      </c>
      <c r="G195" s="7">
        <f>SUMIFS(Nhap!$I$5:$I$1000,Nhap!$E$5:$E$1000,DATE(Thang!$E$4,Thang!$C$4,Loc!$G$2),Nhap!$F$5:$F$1000,Loc!A195)</f>
        <v>0</v>
      </c>
      <c r="H195" s="7">
        <f>SUMIFS(Nhap!$I$5:$I$1000,Nhap!$E$5:$E$1000,DATE(Thang!$E$4,Thang!$C$4,Loc!$H$2),Nhap!$F$5:$F$1000,Loc!A195)</f>
        <v>0</v>
      </c>
      <c r="I195" s="7">
        <f>SUMIFS(Nhap!$I$5:$I$1000,Nhap!$E$5:$E$1000,DATE(Thang!$E$4,Thang!$C$4,Loc!$I$2),Nhap!$F$5:$F$1000,Loc!A195)</f>
        <v>0</v>
      </c>
      <c r="J195" s="7">
        <f>SUMIFS(Nhap!$I$5:$I$1000,Nhap!$E$5:$E$1000,DATE(Thang!$E$4,Thang!$C$4,Loc!$J$2),Nhap!$F$5:$F$1000,Loc!A195)</f>
        <v>0</v>
      </c>
      <c r="K195" s="7">
        <f>SUMIFS(Nhap!$I$5:$I$1000,Nhap!$E$5:$E$1000,DATE(Thang!$E$4,Thang!$C$4,Loc!$K$2),Nhap!$F$5:$F$1000,Loc!A195)</f>
        <v>0</v>
      </c>
      <c r="L195" s="7">
        <f>SUMIFS(Nhap!$I$5:$I$1000,Nhap!$E$5:$E$1000,DATE(Thang!$E$4,Thang!$C$4,Loc!$L$2),Nhap!$F$5:$F$1000,Loc!A195)</f>
        <v>0</v>
      </c>
      <c r="M195" s="7">
        <f>SUMIFS(Nhap!$I$5:$I$1000,Nhap!$E$5:$E$1000,DATE(Thang!$E$4,Thang!$C$4,Loc!$M$2),Nhap!$F$5:$F$1000,Loc!A195)</f>
        <v>0</v>
      </c>
      <c r="N195" s="7">
        <f>SUMIFS(Nhap!$I$5:$I$1000,Nhap!$E$5:$E$1000,DATE(Thang!$E$4,Thang!$C$4,Loc!$N$2),Nhap!$F$5:$F$1000,Loc!A195)</f>
        <v>0</v>
      </c>
      <c r="O195" s="7">
        <f>SUMIFS(Nhap!$I$5:$I$1000,Nhap!$E$5:$E$1000,DATE(Thang!$E$4,Thang!$C$4,Loc!$O$2),Nhap!$F$5:$F$1000,Loc!A195)</f>
        <v>0</v>
      </c>
      <c r="P195" s="7">
        <f>SUMIFS(Nhap!$I$5:$I$1000,Nhap!$E$5:$E$1000,DATE(Thang!$E$4,Thang!$C$4,Loc!$P$2),Nhap!$F$5:$F$1000,Loc!A195)</f>
        <v>0</v>
      </c>
      <c r="Q195" s="7">
        <f>SUMIFS(Nhap!$I$5:$I$1000,Nhap!$E$5:$E$1000,DATE(Thang!$E$4,Thang!$C$4,Loc!$Q$2),Nhap!$F$5:$F$1000,Loc!A195)</f>
        <v>0</v>
      </c>
      <c r="R195" s="7">
        <f>SUMIFS(Nhap!$I$5:$I$1000,Nhap!$E$5:$E$1000,DATE(Thang!$E$4,Thang!$C$4,Loc!$R$2),Nhap!$F$5:$F$1000,Loc!A195)</f>
        <v>0</v>
      </c>
      <c r="S195" s="7">
        <f>SUMIFS(Nhap!$I$5:$I$1000,Nhap!$E$5:$E$1000,DATE(Thang!$E$4,Thang!$C$4,Loc!$S$2),Nhap!$F$5:$F$1000,Loc!A195)</f>
        <v>0</v>
      </c>
      <c r="T195" s="7">
        <f>SUMIFS(Nhap!$I$5:$I$1000,Nhap!$E$5:$E$1000,DATE(Thang!$E$4,Thang!$C$4,Loc!$T$2),Nhap!$F$5:$F$1000,Loc!A195)</f>
        <v>0</v>
      </c>
      <c r="U195" s="7">
        <f>SUMIFS(Nhap!$I$5:$I$1000,Nhap!$E$5:$E$1000,DATE(Thang!$E$4,Thang!$C$4,Loc!$U$2),Nhap!$F$5:$F$1000,Loc!A195)</f>
        <v>0</v>
      </c>
      <c r="V195" s="7">
        <f>SUMIFS(Nhap!$I$5:$I$1000,Nhap!$E$5:$E$1000,DATE(Thang!$E$4,Thang!$C$4,Loc!$V$2),Nhap!$F$5:$F$1000,Loc!A195)</f>
        <v>0</v>
      </c>
      <c r="W195" s="7">
        <f>SUMIFS(Nhap!$I$5:$I$1000,Nhap!$E$5:$E$1000,DATE(Thang!$E$4,Thang!$C$4,Loc!$W$2),Nhap!$F$5:$F$1000,Loc!A195)</f>
        <v>0</v>
      </c>
      <c r="X195" s="7">
        <f>SUMIFS(Nhap!$I$5:$I$1000,Nhap!$E$5:$E$1000,DATE(Thang!$E$4,Thang!$C$4,Loc!$X$2),Nhap!$F$5:$F$1000,Loc!A195)</f>
        <v>0</v>
      </c>
      <c r="Y195" s="7">
        <f>SUMIFS(Nhap!$I$5:$I$1000,Nhap!$E$5:$E$1000,DATE(Thang!$E$4,Thang!$C$4,Loc!$Y$2),Nhap!$F$5:$F$1000,Loc!A195)</f>
        <v>0</v>
      </c>
      <c r="Z195" s="7">
        <f>SUMIFS(Nhap!$I$5:$I$1000,Nhap!$E$5:$E$1000,DATE(Thang!$E$4,Thang!$C$4,Loc!$Z$2),Nhap!$F$5:$F$1000,Loc!A195)</f>
        <v>0</v>
      </c>
      <c r="AA195" s="7">
        <f>SUMIFS(Nhap!$I$5:$I$1000,Nhap!$E$5:$E$1000,DATE(Thang!$E$4,Thang!$C$4,Loc!$AA$2),Nhap!$F$5:$F$1000,Loc!A195)</f>
        <v>0</v>
      </c>
      <c r="AB195" s="7">
        <f>SUMIFS(Nhap!$I$5:$I$1000,Nhap!$E$5:$E$1000,DATE(Thang!$E$4,Thang!$C$4,Loc!$AB$2),Nhap!$F$5:$F$1000,Loc!A195)</f>
        <v>0</v>
      </c>
      <c r="AC195" s="7">
        <f>SUMIFS(Nhap!$I$5:$I$1000,Nhap!$E$5:$E$1000,DATE(Thang!$E$4,Thang!$C$4,Loc!$AC$2),Nhap!$F$5:$F$1000,Loc!A195)</f>
        <v>0</v>
      </c>
      <c r="AD195" s="7">
        <f>SUMIFS(Nhap!$I$5:$I$1000,Nhap!$E$5:$E$1000,DATE(Thang!$E$4,Thang!$C$4,Loc!$AD$2),Nhap!$F$5:$F$1000,Loc!$A$5)</f>
        <v>0</v>
      </c>
      <c r="AE195" s="7">
        <f>SUMIFS(Nhap!$I$5:$I$1000,Nhap!$E$5:$E$1000,DATE(Thang!$E$4,Thang!$C$4,Loc!$AE$2),Nhap!$F$5:$F$1000,Loc!A195)</f>
        <v>0</v>
      </c>
      <c r="AF195" s="7">
        <f>SUMIFS(Nhap!$I$5:$I$1000,Nhap!$E$5:$E$1000,DATE(Thang!$E$4,Thang!$C$4,Loc!$AF$2),Nhap!$F$5:$F$1000,Loc!A195)</f>
        <v>0</v>
      </c>
      <c r="AG195" s="7">
        <f>SUMIFS(Nhap!$I$5:$I$1000,Nhap!$E$5:$E$1000,DATE(Thang!$E$4,Thang!$C$4,Loc!$AG$2),Nhap!$F$5:$F$1000,Loc!A195)</f>
        <v>0</v>
      </c>
      <c r="AH195" s="7">
        <f>SUMIFS(Nhap!$I$5:$I$1000,Nhap!$E$5:$E$1000,DATE(Thang!$E$4,Thang!$C$4,Loc!$AH$2),Nhap!$F$5:$F$1000,Loc!A195)</f>
        <v>0</v>
      </c>
      <c r="AI195" s="7">
        <f>SUMIFS(Nhap!$I$5:$I$1000,Nhap!$E$5:$E$1000,DATE(Thang!$E$4,Thang!$C$4,Loc!$AI$2),Nhap!$F$5:$F$1000,Loc!A195)</f>
        <v>0</v>
      </c>
      <c r="AJ195" s="7">
        <f>SUMIFS(Nhap!$I$5:$I$1000,Nhap!$E$5:$E$1000,DATE(Thang!$E$4,Thang!$C$4,Loc!$AJ$2),Nhap!$F$5:$F$1000,Loc!A195)</f>
        <v>0</v>
      </c>
      <c r="AK195" s="1">
        <f>SUMIFS(Xuat!$G$5:$G$1000,Xuat!$C$5:$C$1000,DATE(Thang!$E$4,Thang!$C$4,AK$2),Xuat!$D$5:$D$1000,Loc!$A195)</f>
        <v>0</v>
      </c>
      <c r="AL195" s="1">
        <f>SUMIFS(Xuat!$G$5:$G$1000,Xuat!$C$5:$C$1000,DATE(Thang!$E$4,Thang!$C$4,AL$2),Xuat!$D$5:$D$1000,Loc!$A195)</f>
        <v>0</v>
      </c>
      <c r="AM195" s="1">
        <f>SUMIFS(Xuat!$G$5:$G$1000,Xuat!$C$5:$C$1000,DATE(Thang!$E$4,Thang!$C$4,AM$2),Xuat!$D$5:$D$1000,Loc!$A195)</f>
        <v>0</v>
      </c>
      <c r="AN195" s="1">
        <f>SUMIFS(Xuat!$G$5:$G$1000,Xuat!$C$5:$C$1000,DATE(Thang!$E$4,Thang!$C$4,AN$2),Xuat!$D$5:$D$1000,Loc!$A195)</f>
        <v>0</v>
      </c>
      <c r="AO195" s="1">
        <f>SUMIFS(Xuat!$G$5:$G$1000,Xuat!$C$5:$C$1000,DATE(Thang!$E$4,Thang!$C$4,AO$2),Xuat!$D$5:$D$1000,Loc!$A195)</f>
        <v>0</v>
      </c>
      <c r="AP195" s="1">
        <f>SUMIFS(Xuat!$G$5:$G$1000,Xuat!$C$5:$C$1000,DATE(Thang!$E$4,Thang!$C$4,AP$2),Xuat!$D$5:$D$1000,Loc!$A195)</f>
        <v>0</v>
      </c>
      <c r="AQ195" s="1">
        <f>SUMIFS(Xuat!$G$5:$G$1000,Xuat!$C$5:$C$1000,DATE(Thang!$E$4,Thang!$C$4,AQ$2),Xuat!$D$5:$D$1000,Loc!$A195)</f>
        <v>0</v>
      </c>
      <c r="AR195" s="1">
        <f>SUMIFS(Xuat!$G$5:$G$1000,Xuat!$C$5:$C$1000,DATE(Thang!$E$4,Thang!$C$4,AR$2),Xuat!$D$5:$D$1000,Loc!$A195)</f>
        <v>0</v>
      </c>
      <c r="AS195" s="1">
        <f>SUMIFS(Xuat!$G$5:$G$1000,Xuat!$C$5:$C$1000,DATE(Thang!$E$4,Thang!$C$4,AS$2),Xuat!$D$5:$D$1000,Loc!$A195)</f>
        <v>0</v>
      </c>
      <c r="AT195" s="1">
        <f>SUMIFS(Xuat!$G$5:$G$1000,Xuat!$C$5:$C$1000,DATE(Thang!$E$4,Thang!$C$4,AT$2),Xuat!$D$5:$D$1000,Loc!$A195)</f>
        <v>0</v>
      </c>
      <c r="AU195" s="1">
        <f>SUMIFS(Xuat!$G$5:$G$1000,Xuat!$C$5:$C$1000,DATE(Thang!$E$4,Thang!$C$4,AU$2),Xuat!$D$5:$D$1000,Loc!$A195)</f>
        <v>0</v>
      </c>
      <c r="AV195" s="1">
        <f>SUMIFS(Xuat!$G$5:$G$1000,Xuat!$C$5:$C$1000,DATE(Thang!$E$4,Thang!$C$4,AV$2),Xuat!$D$5:$D$1000,Loc!$A195)</f>
        <v>0</v>
      </c>
      <c r="AW195" s="1">
        <f>SUMIFS(Xuat!$G$5:$G$1000,Xuat!$C$5:$C$1000,DATE(Thang!$E$4,Thang!$C$4,AW$2),Xuat!$D$5:$D$1000,Loc!$A195)</f>
        <v>0</v>
      </c>
      <c r="AX195" s="1">
        <f>SUMIFS(Xuat!$G$5:$G$1000,Xuat!$C$5:$C$1000,DATE(Thang!$E$4,Thang!$C$4,AX$2),Xuat!$D$5:$D$1000,Loc!$A195)</f>
        <v>0</v>
      </c>
      <c r="AY195" s="1">
        <f>SUMIFS(Xuat!$G$5:$G$1000,Xuat!$C$5:$C$1000,DATE(Thang!$E$4,Thang!$C$4,AY$2),Xuat!$D$5:$D$1000,Loc!$A195)</f>
        <v>0</v>
      </c>
      <c r="AZ195" s="1">
        <f>SUMIFS(Xuat!$G$5:$G$1000,Xuat!$C$5:$C$1000,DATE(Thang!$E$4,Thang!$C$4,AZ$2),Xuat!$D$5:$D$1000,Loc!$A195)</f>
        <v>0</v>
      </c>
      <c r="BA195" s="1">
        <f>SUMIFS(Xuat!$G$5:$G$1000,Xuat!$C$5:$C$1000,DATE(Thang!$E$4,Thang!$C$4,BA$2),Xuat!$D$5:$D$1000,Loc!$A195)</f>
        <v>0</v>
      </c>
      <c r="BB195" s="1">
        <f>SUMIFS(Xuat!$G$5:$G$1000,Xuat!$C$5:$C$1000,DATE(Thang!$E$4,Thang!$C$4,BB$2),Xuat!$D$5:$D$1000,Loc!$A195)</f>
        <v>0</v>
      </c>
      <c r="BC195" s="1">
        <f>SUMIFS(Xuat!$G$5:$G$1000,Xuat!$C$5:$C$1000,DATE(Thang!$E$4,Thang!$C$4,BC$2),Xuat!$D$5:$D$1000,Loc!$A195)</f>
        <v>0</v>
      </c>
      <c r="BD195" s="1">
        <f>SUMIFS(Xuat!$G$5:$G$1000,Xuat!$C$5:$C$1000,DATE(Thang!$E$4,Thang!$C$4,BD$2),Xuat!$D$5:$D$1000,Loc!$A195)</f>
        <v>0</v>
      </c>
      <c r="BE195" s="1">
        <f>SUMIFS(Xuat!$G$5:$G$1000,Xuat!$C$5:$C$1000,DATE(Thang!$E$4,Thang!$C$4,BE$2),Xuat!$D$5:$D$1000,Loc!$A195)</f>
        <v>0</v>
      </c>
      <c r="BF195" s="1">
        <f>SUMIFS(Xuat!$G$5:$G$1000,Xuat!$C$5:$C$1000,DATE(Thang!$E$4,Thang!$C$4,BF$2),Xuat!$D$5:$D$1000,Loc!$A195)</f>
        <v>0</v>
      </c>
      <c r="BG195" s="1">
        <f>SUMIFS(Xuat!$G$5:$G$1000,Xuat!$C$5:$C$1000,DATE(Thang!$E$4,Thang!$C$4,BG$2),Xuat!$D$5:$D$1000,Loc!$A195)</f>
        <v>0</v>
      </c>
      <c r="BH195" s="1">
        <f>SUMIFS(Xuat!$G$5:$G$1000,Xuat!$C$5:$C$1000,DATE(Thang!$E$4,Thang!$C$4,BH$2),Xuat!$D$5:$D$1000,Loc!$A195)</f>
        <v>0</v>
      </c>
      <c r="BI195" s="1">
        <f>SUMIFS(Xuat!$G$5:$G$1000,Xuat!$C$5:$C$1000,DATE(Thang!$E$4,Thang!$C$4,BI$2),Xuat!$D$5:$D$1000,Loc!$A195)</f>
        <v>0</v>
      </c>
      <c r="BJ195" s="1">
        <f>SUMIFS(Xuat!$G$5:$G$1000,Xuat!$C$5:$C$1000,DATE(Thang!$E$4,Thang!$C$4,BJ$2),Xuat!$D$5:$D$1000,Loc!$A195)</f>
        <v>0</v>
      </c>
      <c r="BK195" s="1">
        <f>SUMIFS(Xuat!$G$5:$G$1000,Xuat!$C$5:$C$1000,DATE(Thang!$E$4,Thang!$C$4,BK$2),Xuat!$D$5:$D$1000,Loc!$A195)</f>
        <v>0</v>
      </c>
      <c r="BL195" s="1">
        <f>SUMIFS(Xuat!$G$5:$G$1000,Xuat!$C$5:$C$1000,DATE(Thang!$E$4,Thang!$C$4,BL$2),Xuat!$D$5:$D$1000,Loc!$A195)</f>
        <v>0</v>
      </c>
      <c r="BM195" s="1">
        <f>SUMIFS(Xuat!$G$5:$G$1000,Xuat!$C$5:$C$1000,DATE(Thang!$E$4,Thang!$C$4,BM$2),Xuat!$D$5:$D$1000,Loc!$A195)</f>
        <v>0</v>
      </c>
      <c r="BN195" s="1">
        <f>SUMIFS(Xuat!$G$5:$G$1000,Xuat!$C$5:$C$1000,DATE(Thang!$E$4,Thang!$C$4,BN$2),Xuat!$D$5:$D$1000,Loc!$A195)</f>
        <v>0</v>
      </c>
      <c r="BO195" s="1">
        <f>SUMIFS(Xuat!$G$5:$G$1000,Xuat!$C$5:$C$1000,DATE(Thang!$E$4,Thang!$C$4,BO$2),Xuat!$D$5:$D$1000,Loc!$A195)</f>
        <v>0</v>
      </c>
    </row>
    <row r="196" spans="1:67" x14ac:dyDescent="0.2">
      <c r="A196" s="2">
        <f>DM!C196</f>
        <v>0</v>
      </c>
      <c r="B196" s="3">
        <f>VLOOKUP(A196,Tondau!$B$5:$F$500,3,0)</f>
        <v>0</v>
      </c>
      <c r="C196" s="3">
        <f t="shared" si="8"/>
        <v>0</v>
      </c>
      <c r="D196" s="3">
        <f t="shared" si="9"/>
        <v>0</v>
      </c>
      <c r="E196" s="3">
        <f t="shared" si="10"/>
        <v>0</v>
      </c>
      <c r="F196" s="7">
        <f>SUMIFS(Nhap!$I$5:$I$1000,Nhap!$E$5:$E$1000,DATE(Thang!$E$4,Thang!$C$4,Loc!$F$2),Nhap!$F$5:$F$1000,Loc!A196)</f>
        <v>0</v>
      </c>
      <c r="G196" s="7">
        <f>SUMIFS(Nhap!$I$5:$I$1000,Nhap!$E$5:$E$1000,DATE(Thang!$E$4,Thang!$C$4,Loc!$G$2),Nhap!$F$5:$F$1000,Loc!A196)</f>
        <v>0</v>
      </c>
      <c r="H196" s="7">
        <f>SUMIFS(Nhap!$I$5:$I$1000,Nhap!$E$5:$E$1000,DATE(Thang!$E$4,Thang!$C$4,Loc!$H$2),Nhap!$F$5:$F$1000,Loc!A196)</f>
        <v>0</v>
      </c>
      <c r="I196" s="7">
        <f>SUMIFS(Nhap!$I$5:$I$1000,Nhap!$E$5:$E$1000,DATE(Thang!$E$4,Thang!$C$4,Loc!$I$2),Nhap!$F$5:$F$1000,Loc!A196)</f>
        <v>0</v>
      </c>
      <c r="J196" s="7">
        <f>SUMIFS(Nhap!$I$5:$I$1000,Nhap!$E$5:$E$1000,DATE(Thang!$E$4,Thang!$C$4,Loc!$J$2),Nhap!$F$5:$F$1000,Loc!A196)</f>
        <v>0</v>
      </c>
      <c r="K196" s="7">
        <f>SUMIFS(Nhap!$I$5:$I$1000,Nhap!$E$5:$E$1000,DATE(Thang!$E$4,Thang!$C$4,Loc!$K$2),Nhap!$F$5:$F$1000,Loc!A196)</f>
        <v>0</v>
      </c>
      <c r="L196" s="7">
        <f>SUMIFS(Nhap!$I$5:$I$1000,Nhap!$E$5:$E$1000,DATE(Thang!$E$4,Thang!$C$4,Loc!$L$2),Nhap!$F$5:$F$1000,Loc!A196)</f>
        <v>0</v>
      </c>
      <c r="M196" s="7">
        <f>SUMIFS(Nhap!$I$5:$I$1000,Nhap!$E$5:$E$1000,DATE(Thang!$E$4,Thang!$C$4,Loc!$M$2),Nhap!$F$5:$F$1000,Loc!A196)</f>
        <v>0</v>
      </c>
      <c r="N196" s="7">
        <f>SUMIFS(Nhap!$I$5:$I$1000,Nhap!$E$5:$E$1000,DATE(Thang!$E$4,Thang!$C$4,Loc!$N$2),Nhap!$F$5:$F$1000,Loc!A196)</f>
        <v>0</v>
      </c>
      <c r="O196" s="7">
        <f>SUMIFS(Nhap!$I$5:$I$1000,Nhap!$E$5:$E$1000,DATE(Thang!$E$4,Thang!$C$4,Loc!$O$2),Nhap!$F$5:$F$1000,Loc!A196)</f>
        <v>0</v>
      </c>
      <c r="P196" s="7">
        <f>SUMIFS(Nhap!$I$5:$I$1000,Nhap!$E$5:$E$1000,DATE(Thang!$E$4,Thang!$C$4,Loc!$P$2),Nhap!$F$5:$F$1000,Loc!A196)</f>
        <v>0</v>
      </c>
      <c r="Q196" s="7">
        <f>SUMIFS(Nhap!$I$5:$I$1000,Nhap!$E$5:$E$1000,DATE(Thang!$E$4,Thang!$C$4,Loc!$Q$2),Nhap!$F$5:$F$1000,Loc!A196)</f>
        <v>0</v>
      </c>
      <c r="R196" s="7">
        <f>SUMIFS(Nhap!$I$5:$I$1000,Nhap!$E$5:$E$1000,DATE(Thang!$E$4,Thang!$C$4,Loc!$R$2),Nhap!$F$5:$F$1000,Loc!A196)</f>
        <v>0</v>
      </c>
      <c r="S196" s="7">
        <f>SUMIFS(Nhap!$I$5:$I$1000,Nhap!$E$5:$E$1000,DATE(Thang!$E$4,Thang!$C$4,Loc!$S$2),Nhap!$F$5:$F$1000,Loc!A196)</f>
        <v>0</v>
      </c>
      <c r="T196" s="7">
        <f>SUMIFS(Nhap!$I$5:$I$1000,Nhap!$E$5:$E$1000,DATE(Thang!$E$4,Thang!$C$4,Loc!$T$2),Nhap!$F$5:$F$1000,Loc!A196)</f>
        <v>0</v>
      </c>
      <c r="U196" s="7">
        <f>SUMIFS(Nhap!$I$5:$I$1000,Nhap!$E$5:$E$1000,DATE(Thang!$E$4,Thang!$C$4,Loc!$U$2),Nhap!$F$5:$F$1000,Loc!A196)</f>
        <v>0</v>
      </c>
      <c r="V196" s="7">
        <f>SUMIFS(Nhap!$I$5:$I$1000,Nhap!$E$5:$E$1000,DATE(Thang!$E$4,Thang!$C$4,Loc!$V$2),Nhap!$F$5:$F$1000,Loc!A196)</f>
        <v>0</v>
      </c>
      <c r="W196" s="7">
        <f>SUMIFS(Nhap!$I$5:$I$1000,Nhap!$E$5:$E$1000,DATE(Thang!$E$4,Thang!$C$4,Loc!$W$2),Nhap!$F$5:$F$1000,Loc!A196)</f>
        <v>0</v>
      </c>
      <c r="X196" s="7">
        <f>SUMIFS(Nhap!$I$5:$I$1000,Nhap!$E$5:$E$1000,DATE(Thang!$E$4,Thang!$C$4,Loc!$X$2),Nhap!$F$5:$F$1000,Loc!A196)</f>
        <v>0</v>
      </c>
      <c r="Y196" s="7">
        <f>SUMIFS(Nhap!$I$5:$I$1000,Nhap!$E$5:$E$1000,DATE(Thang!$E$4,Thang!$C$4,Loc!$Y$2),Nhap!$F$5:$F$1000,Loc!A196)</f>
        <v>0</v>
      </c>
      <c r="Z196" s="7">
        <f>SUMIFS(Nhap!$I$5:$I$1000,Nhap!$E$5:$E$1000,DATE(Thang!$E$4,Thang!$C$4,Loc!$Z$2),Nhap!$F$5:$F$1000,Loc!A196)</f>
        <v>0</v>
      </c>
      <c r="AA196" s="7">
        <f>SUMIFS(Nhap!$I$5:$I$1000,Nhap!$E$5:$E$1000,DATE(Thang!$E$4,Thang!$C$4,Loc!$AA$2),Nhap!$F$5:$F$1000,Loc!A196)</f>
        <v>0</v>
      </c>
      <c r="AB196" s="7">
        <f>SUMIFS(Nhap!$I$5:$I$1000,Nhap!$E$5:$E$1000,DATE(Thang!$E$4,Thang!$C$4,Loc!$AB$2),Nhap!$F$5:$F$1000,Loc!A196)</f>
        <v>0</v>
      </c>
      <c r="AC196" s="7">
        <f>SUMIFS(Nhap!$I$5:$I$1000,Nhap!$E$5:$E$1000,DATE(Thang!$E$4,Thang!$C$4,Loc!$AC$2),Nhap!$F$5:$F$1000,Loc!A196)</f>
        <v>0</v>
      </c>
      <c r="AD196" s="7">
        <f>SUMIFS(Nhap!$I$5:$I$1000,Nhap!$E$5:$E$1000,DATE(Thang!$E$4,Thang!$C$4,Loc!$AD$2),Nhap!$F$5:$F$1000,Loc!$A$5)</f>
        <v>0</v>
      </c>
      <c r="AE196" s="7">
        <f>SUMIFS(Nhap!$I$5:$I$1000,Nhap!$E$5:$E$1000,DATE(Thang!$E$4,Thang!$C$4,Loc!$AE$2),Nhap!$F$5:$F$1000,Loc!A196)</f>
        <v>0</v>
      </c>
      <c r="AF196" s="7">
        <f>SUMIFS(Nhap!$I$5:$I$1000,Nhap!$E$5:$E$1000,DATE(Thang!$E$4,Thang!$C$4,Loc!$AF$2),Nhap!$F$5:$F$1000,Loc!A196)</f>
        <v>0</v>
      </c>
      <c r="AG196" s="7">
        <f>SUMIFS(Nhap!$I$5:$I$1000,Nhap!$E$5:$E$1000,DATE(Thang!$E$4,Thang!$C$4,Loc!$AG$2),Nhap!$F$5:$F$1000,Loc!A196)</f>
        <v>0</v>
      </c>
      <c r="AH196" s="7">
        <f>SUMIFS(Nhap!$I$5:$I$1000,Nhap!$E$5:$E$1000,DATE(Thang!$E$4,Thang!$C$4,Loc!$AH$2),Nhap!$F$5:$F$1000,Loc!A196)</f>
        <v>0</v>
      </c>
      <c r="AI196" s="7">
        <f>SUMIFS(Nhap!$I$5:$I$1000,Nhap!$E$5:$E$1000,DATE(Thang!$E$4,Thang!$C$4,Loc!$AI$2),Nhap!$F$5:$F$1000,Loc!A196)</f>
        <v>0</v>
      </c>
      <c r="AJ196" s="7">
        <f>SUMIFS(Nhap!$I$5:$I$1000,Nhap!$E$5:$E$1000,DATE(Thang!$E$4,Thang!$C$4,Loc!$AJ$2),Nhap!$F$5:$F$1000,Loc!A196)</f>
        <v>0</v>
      </c>
      <c r="AK196" s="1">
        <f>SUMIFS(Xuat!$G$5:$G$1000,Xuat!$C$5:$C$1000,DATE(Thang!$E$4,Thang!$C$4,AK$2),Xuat!$D$5:$D$1000,Loc!$A196)</f>
        <v>0</v>
      </c>
      <c r="AL196" s="1">
        <f>SUMIFS(Xuat!$G$5:$G$1000,Xuat!$C$5:$C$1000,DATE(Thang!$E$4,Thang!$C$4,AL$2),Xuat!$D$5:$D$1000,Loc!$A196)</f>
        <v>0</v>
      </c>
      <c r="AM196" s="1">
        <f>SUMIFS(Xuat!$G$5:$G$1000,Xuat!$C$5:$C$1000,DATE(Thang!$E$4,Thang!$C$4,AM$2),Xuat!$D$5:$D$1000,Loc!$A196)</f>
        <v>0</v>
      </c>
      <c r="AN196" s="1">
        <f>SUMIFS(Xuat!$G$5:$G$1000,Xuat!$C$5:$C$1000,DATE(Thang!$E$4,Thang!$C$4,AN$2),Xuat!$D$5:$D$1000,Loc!$A196)</f>
        <v>0</v>
      </c>
      <c r="AO196" s="1">
        <f>SUMIFS(Xuat!$G$5:$G$1000,Xuat!$C$5:$C$1000,DATE(Thang!$E$4,Thang!$C$4,AO$2),Xuat!$D$5:$D$1000,Loc!$A196)</f>
        <v>0</v>
      </c>
      <c r="AP196" s="1">
        <f>SUMIFS(Xuat!$G$5:$G$1000,Xuat!$C$5:$C$1000,DATE(Thang!$E$4,Thang!$C$4,AP$2),Xuat!$D$5:$D$1000,Loc!$A196)</f>
        <v>0</v>
      </c>
      <c r="AQ196" s="1">
        <f>SUMIFS(Xuat!$G$5:$G$1000,Xuat!$C$5:$C$1000,DATE(Thang!$E$4,Thang!$C$4,AQ$2),Xuat!$D$5:$D$1000,Loc!$A196)</f>
        <v>0</v>
      </c>
      <c r="AR196" s="1">
        <f>SUMIFS(Xuat!$G$5:$G$1000,Xuat!$C$5:$C$1000,DATE(Thang!$E$4,Thang!$C$4,AR$2),Xuat!$D$5:$D$1000,Loc!$A196)</f>
        <v>0</v>
      </c>
      <c r="AS196" s="1">
        <f>SUMIFS(Xuat!$G$5:$G$1000,Xuat!$C$5:$C$1000,DATE(Thang!$E$4,Thang!$C$4,AS$2),Xuat!$D$5:$D$1000,Loc!$A196)</f>
        <v>0</v>
      </c>
      <c r="AT196" s="1">
        <f>SUMIFS(Xuat!$G$5:$G$1000,Xuat!$C$5:$C$1000,DATE(Thang!$E$4,Thang!$C$4,AT$2),Xuat!$D$5:$D$1000,Loc!$A196)</f>
        <v>0</v>
      </c>
      <c r="AU196" s="1">
        <f>SUMIFS(Xuat!$G$5:$G$1000,Xuat!$C$5:$C$1000,DATE(Thang!$E$4,Thang!$C$4,AU$2),Xuat!$D$5:$D$1000,Loc!$A196)</f>
        <v>0</v>
      </c>
      <c r="AV196" s="1">
        <f>SUMIFS(Xuat!$G$5:$G$1000,Xuat!$C$5:$C$1000,DATE(Thang!$E$4,Thang!$C$4,AV$2),Xuat!$D$5:$D$1000,Loc!$A196)</f>
        <v>0</v>
      </c>
      <c r="AW196" s="1">
        <f>SUMIFS(Xuat!$G$5:$G$1000,Xuat!$C$5:$C$1000,DATE(Thang!$E$4,Thang!$C$4,AW$2),Xuat!$D$5:$D$1000,Loc!$A196)</f>
        <v>0</v>
      </c>
      <c r="AX196" s="1">
        <f>SUMIFS(Xuat!$G$5:$G$1000,Xuat!$C$5:$C$1000,DATE(Thang!$E$4,Thang!$C$4,AX$2),Xuat!$D$5:$D$1000,Loc!$A196)</f>
        <v>0</v>
      </c>
      <c r="AY196" s="1">
        <f>SUMIFS(Xuat!$G$5:$G$1000,Xuat!$C$5:$C$1000,DATE(Thang!$E$4,Thang!$C$4,AY$2),Xuat!$D$5:$D$1000,Loc!$A196)</f>
        <v>0</v>
      </c>
      <c r="AZ196" s="1">
        <f>SUMIFS(Xuat!$G$5:$G$1000,Xuat!$C$5:$C$1000,DATE(Thang!$E$4,Thang!$C$4,AZ$2),Xuat!$D$5:$D$1000,Loc!$A196)</f>
        <v>0</v>
      </c>
      <c r="BA196" s="1">
        <f>SUMIFS(Xuat!$G$5:$G$1000,Xuat!$C$5:$C$1000,DATE(Thang!$E$4,Thang!$C$4,BA$2),Xuat!$D$5:$D$1000,Loc!$A196)</f>
        <v>0</v>
      </c>
      <c r="BB196" s="1">
        <f>SUMIFS(Xuat!$G$5:$G$1000,Xuat!$C$5:$C$1000,DATE(Thang!$E$4,Thang!$C$4,BB$2),Xuat!$D$5:$D$1000,Loc!$A196)</f>
        <v>0</v>
      </c>
      <c r="BC196" s="1">
        <f>SUMIFS(Xuat!$G$5:$G$1000,Xuat!$C$5:$C$1000,DATE(Thang!$E$4,Thang!$C$4,BC$2),Xuat!$D$5:$D$1000,Loc!$A196)</f>
        <v>0</v>
      </c>
      <c r="BD196" s="1">
        <f>SUMIFS(Xuat!$G$5:$G$1000,Xuat!$C$5:$C$1000,DATE(Thang!$E$4,Thang!$C$4,BD$2),Xuat!$D$5:$D$1000,Loc!$A196)</f>
        <v>0</v>
      </c>
      <c r="BE196" s="1">
        <f>SUMIFS(Xuat!$G$5:$G$1000,Xuat!$C$5:$C$1000,DATE(Thang!$E$4,Thang!$C$4,BE$2),Xuat!$D$5:$D$1000,Loc!$A196)</f>
        <v>0</v>
      </c>
      <c r="BF196" s="1">
        <f>SUMIFS(Xuat!$G$5:$G$1000,Xuat!$C$5:$C$1000,DATE(Thang!$E$4,Thang!$C$4,BF$2),Xuat!$D$5:$D$1000,Loc!$A196)</f>
        <v>0</v>
      </c>
      <c r="BG196" s="1">
        <f>SUMIFS(Xuat!$G$5:$G$1000,Xuat!$C$5:$C$1000,DATE(Thang!$E$4,Thang!$C$4,BG$2),Xuat!$D$5:$D$1000,Loc!$A196)</f>
        <v>0</v>
      </c>
      <c r="BH196" s="1">
        <f>SUMIFS(Xuat!$G$5:$G$1000,Xuat!$C$5:$C$1000,DATE(Thang!$E$4,Thang!$C$4,BH$2),Xuat!$D$5:$D$1000,Loc!$A196)</f>
        <v>0</v>
      </c>
      <c r="BI196" s="1">
        <f>SUMIFS(Xuat!$G$5:$G$1000,Xuat!$C$5:$C$1000,DATE(Thang!$E$4,Thang!$C$4,BI$2),Xuat!$D$5:$D$1000,Loc!$A196)</f>
        <v>0</v>
      </c>
      <c r="BJ196" s="1">
        <f>SUMIFS(Xuat!$G$5:$G$1000,Xuat!$C$5:$C$1000,DATE(Thang!$E$4,Thang!$C$4,BJ$2),Xuat!$D$5:$D$1000,Loc!$A196)</f>
        <v>0</v>
      </c>
      <c r="BK196" s="1">
        <f>SUMIFS(Xuat!$G$5:$G$1000,Xuat!$C$5:$C$1000,DATE(Thang!$E$4,Thang!$C$4,BK$2),Xuat!$D$5:$D$1000,Loc!$A196)</f>
        <v>0</v>
      </c>
      <c r="BL196" s="1">
        <f>SUMIFS(Xuat!$G$5:$G$1000,Xuat!$C$5:$C$1000,DATE(Thang!$E$4,Thang!$C$4,BL$2),Xuat!$D$5:$D$1000,Loc!$A196)</f>
        <v>0</v>
      </c>
      <c r="BM196" s="1">
        <f>SUMIFS(Xuat!$G$5:$G$1000,Xuat!$C$5:$C$1000,DATE(Thang!$E$4,Thang!$C$4,BM$2),Xuat!$D$5:$D$1000,Loc!$A196)</f>
        <v>0</v>
      </c>
      <c r="BN196" s="1">
        <f>SUMIFS(Xuat!$G$5:$G$1000,Xuat!$C$5:$C$1000,DATE(Thang!$E$4,Thang!$C$4,BN$2),Xuat!$D$5:$D$1000,Loc!$A196)</f>
        <v>0</v>
      </c>
      <c r="BO196" s="1">
        <f>SUMIFS(Xuat!$G$5:$G$1000,Xuat!$C$5:$C$1000,DATE(Thang!$E$4,Thang!$C$4,BO$2),Xuat!$D$5:$D$1000,Loc!$A196)</f>
        <v>0</v>
      </c>
    </row>
    <row r="197" spans="1:67" x14ac:dyDescent="0.2">
      <c r="A197" s="2">
        <f>DM!C197</f>
        <v>0</v>
      </c>
      <c r="B197" s="3">
        <f>VLOOKUP(A197,Tondau!$B$5:$F$500,3,0)</f>
        <v>0</v>
      </c>
      <c r="C197" s="3">
        <f t="shared" si="8"/>
        <v>0</v>
      </c>
      <c r="D197" s="3">
        <f t="shared" si="9"/>
        <v>0</v>
      </c>
      <c r="E197" s="3">
        <f t="shared" si="10"/>
        <v>0</v>
      </c>
      <c r="F197" s="7">
        <f>SUMIFS(Nhap!$I$5:$I$1000,Nhap!$E$5:$E$1000,DATE(Thang!$E$4,Thang!$C$4,Loc!$F$2),Nhap!$F$5:$F$1000,Loc!A197)</f>
        <v>0</v>
      </c>
      <c r="G197" s="7">
        <f>SUMIFS(Nhap!$I$5:$I$1000,Nhap!$E$5:$E$1000,DATE(Thang!$E$4,Thang!$C$4,Loc!$G$2),Nhap!$F$5:$F$1000,Loc!A197)</f>
        <v>0</v>
      </c>
      <c r="H197" s="7">
        <f>SUMIFS(Nhap!$I$5:$I$1000,Nhap!$E$5:$E$1000,DATE(Thang!$E$4,Thang!$C$4,Loc!$H$2),Nhap!$F$5:$F$1000,Loc!A197)</f>
        <v>0</v>
      </c>
      <c r="I197" s="7">
        <f>SUMIFS(Nhap!$I$5:$I$1000,Nhap!$E$5:$E$1000,DATE(Thang!$E$4,Thang!$C$4,Loc!$I$2),Nhap!$F$5:$F$1000,Loc!A197)</f>
        <v>0</v>
      </c>
      <c r="J197" s="7">
        <f>SUMIFS(Nhap!$I$5:$I$1000,Nhap!$E$5:$E$1000,DATE(Thang!$E$4,Thang!$C$4,Loc!$J$2),Nhap!$F$5:$F$1000,Loc!A197)</f>
        <v>0</v>
      </c>
      <c r="K197" s="7">
        <f>SUMIFS(Nhap!$I$5:$I$1000,Nhap!$E$5:$E$1000,DATE(Thang!$E$4,Thang!$C$4,Loc!$K$2),Nhap!$F$5:$F$1000,Loc!A197)</f>
        <v>0</v>
      </c>
      <c r="L197" s="7">
        <f>SUMIFS(Nhap!$I$5:$I$1000,Nhap!$E$5:$E$1000,DATE(Thang!$E$4,Thang!$C$4,Loc!$L$2),Nhap!$F$5:$F$1000,Loc!A197)</f>
        <v>0</v>
      </c>
      <c r="M197" s="7">
        <f>SUMIFS(Nhap!$I$5:$I$1000,Nhap!$E$5:$E$1000,DATE(Thang!$E$4,Thang!$C$4,Loc!$M$2),Nhap!$F$5:$F$1000,Loc!A197)</f>
        <v>0</v>
      </c>
      <c r="N197" s="7">
        <f>SUMIFS(Nhap!$I$5:$I$1000,Nhap!$E$5:$E$1000,DATE(Thang!$E$4,Thang!$C$4,Loc!$N$2),Nhap!$F$5:$F$1000,Loc!A197)</f>
        <v>0</v>
      </c>
      <c r="O197" s="7">
        <f>SUMIFS(Nhap!$I$5:$I$1000,Nhap!$E$5:$E$1000,DATE(Thang!$E$4,Thang!$C$4,Loc!$O$2),Nhap!$F$5:$F$1000,Loc!A197)</f>
        <v>0</v>
      </c>
      <c r="P197" s="7">
        <f>SUMIFS(Nhap!$I$5:$I$1000,Nhap!$E$5:$E$1000,DATE(Thang!$E$4,Thang!$C$4,Loc!$P$2),Nhap!$F$5:$F$1000,Loc!A197)</f>
        <v>0</v>
      </c>
      <c r="Q197" s="7">
        <f>SUMIFS(Nhap!$I$5:$I$1000,Nhap!$E$5:$E$1000,DATE(Thang!$E$4,Thang!$C$4,Loc!$Q$2),Nhap!$F$5:$F$1000,Loc!A197)</f>
        <v>0</v>
      </c>
      <c r="R197" s="7">
        <f>SUMIFS(Nhap!$I$5:$I$1000,Nhap!$E$5:$E$1000,DATE(Thang!$E$4,Thang!$C$4,Loc!$R$2),Nhap!$F$5:$F$1000,Loc!A197)</f>
        <v>0</v>
      </c>
      <c r="S197" s="7">
        <f>SUMIFS(Nhap!$I$5:$I$1000,Nhap!$E$5:$E$1000,DATE(Thang!$E$4,Thang!$C$4,Loc!$S$2),Nhap!$F$5:$F$1000,Loc!A197)</f>
        <v>0</v>
      </c>
      <c r="T197" s="7">
        <f>SUMIFS(Nhap!$I$5:$I$1000,Nhap!$E$5:$E$1000,DATE(Thang!$E$4,Thang!$C$4,Loc!$T$2),Nhap!$F$5:$F$1000,Loc!A197)</f>
        <v>0</v>
      </c>
      <c r="U197" s="7">
        <f>SUMIFS(Nhap!$I$5:$I$1000,Nhap!$E$5:$E$1000,DATE(Thang!$E$4,Thang!$C$4,Loc!$U$2),Nhap!$F$5:$F$1000,Loc!A197)</f>
        <v>0</v>
      </c>
      <c r="V197" s="7">
        <f>SUMIFS(Nhap!$I$5:$I$1000,Nhap!$E$5:$E$1000,DATE(Thang!$E$4,Thang!$C$4,Loc!$V$2),Nhap!$F$5:$F$1000,Loc!A197)</f>
        <v>0</v>
      </c>
      <c r="W197" s="7">
        <f>SUMIFS(Nhap!$I$5:$I$1000,Nhap!$E$5:$E$1000,DATE(Thang!$E$4,Thang!$C$4,Loc!$W$2),Nhap!$F$5:$F$1000,Loc!A197)</f>
        <v>0</v>
      </c>
      <c r="X197" s="7">
        <f>SUMIFS(Nhap!$I$5:$I$1000,Nhap!$E$5:$E$1000,DATE(Thang!$E$4,Thang!$C$4,Loc!$X$2),Nhap!$F$5:$F$1000,Loc!A197)</f>
        <v>0</v>
      </c>
      <c r="Y197" s="7">
        <f>SUMIFS(Nhap!$I$5:$I$1000,Nhap!$E$5:$E$1000,DATE(Thang!$E$4,Thang!$C$4,Loc!$Y$2),Nhap!$F$5:$F$1000,Loc!A197)</f>
        <v>0</v>
      </c>
      <c r="Z197" s="7">
        <f>SUMIFS(Nhap!$I$5:$I$1000,Nhap!$E$5:$E$1000,DATE(Thang!$E$4,Thang!$C$4,Loc!$Z$2),Nhap!$F$5:$F$1000,Loc!A197)</f>
        <v>0</v>
      </c>
      <c r="AA197" s="7">
        <f>SUMIFS(Nhap!$I$5:$I$1000,Nhap!$E$5:$E$1000,DATE(Thang!$E$4,Thang!$C$4,Loc!$AA$2),Nhap!$F$5:$F$1000,Loc!A197)</f>
        <v>0</v>
      </c>
      <c r="AB197" s="7">
        <f>SUMIFS(Nhap!$I$5:$I$1000,Nhap!$E$5:$E$1000,DATE(Thang!$E$4,Thang!$C$4,Loc!$AB$2),Nhap!$F$5:$F$1000,Loc!A197)</f>
        <v>0</v>
      </c>
      <c r="AC197" s="7">
        <f>SUMIFS(Nhap!$I$5:$I$1000,Nhap!$E$5:$E$1000,DATE(Thang!$E$4,Thang!$C$4,Loc!$AC$2),Nhap!$F$5:$F$1000,Loc!A197)</f>
        <v>0</v>
      </c>
      <c r="AD197" s="7">
        <f>SUMIFS(Nhap!$I$5:$I$1000,Nhap!$E$5:$E$1000,DATE(Thang!$E$4,Thang!$C$4,Loc!$AD$2),Nhap!$F$5:$F$1000,Loc!$A$5)</f>
        <v>0</v>
      </c>
      <c r="AE197" s="7">
        <f>SUMIFS(Nhap!$I$5:$I$1000,Nhap!$E$5:$E$1000,DATE(Thang!$E$4,Thang!$C$4,Loc!$AE$2),Nhap!$F$5:$F$1000,Loc!A197)</f>
        <v>0</v>
      </c>
      <c r="AF197" s="7">
        <f>SUMIFS(Nhap!$I$5:$I$1000,Nhap!$E$5:$E$1000,DATE(Thang!$E$4,Thang!$C$4,Loc!$AF$2),Nhap!$F$5:$F$1000,Loc!A197)</f>
        <v>0</v>
      </c>
      <c r="AG197" s="7">
        <f>SUMIFS(Nhap!$I$5:$I$1000,Nhap!$E$5:$E$1000,DATE(Thang!$E$4,Thang!$C$4,Loc!$AG$2),Nhap!$F$5:$F$1000,Loc!A197)</f>
        <v>0</v>
      </c>
      <c r="AH197" s="7">
        <f>SUMIFS(Nhap!$I$5:$I$1000,Nhap!$E$5:$E$1000,DATE(Thang!$E$4,Thang!$C$4,Loc!$AH$2),Nhap!$F$5:$F$1000,Loc!A197)</f>
        <v>0</v>
      </c>
      <c r="AI197" s="7">
        <f>SUMIFS(Nhap!$I$5:$I$1000,Nhap!$E$5:$E$1000,DATE(Thang!$E$4,Thang!$C$4,Loc!$AI$2),Nhap!$F$5:$F$1000,Loc!A197)</f>
        <v>0</v>
      </c>
      <c r="AJ197" s="7">
        <f>SUMIFS(Nhap!$I$5:$I$1000,Nhap!$E$5:$E$1000,DATE(Thang!$E$4,Thang!$C$4,Loc!$AJ$2),Nhap!$F$5:$F$1000,Loc!A197)</f>
        <v>0</v>
      </c>
      <c r="AK197" s="1">
        <f>SUMIFS(Xuat!$G$5:$G$1000,Xuat!$C$5:$C$1000,DATE(Thang!$E$4,Thang!$C$4,AK$2),Xuat!$D$5:$D$1000,Loc!$A197)</f>
        <v>0</v>
      </c>
      <c r="AL197" s="1">
        <f>SUMIFS(Xuat!$G$5:$G$1000,Xuat!$C$5:$C$1000,DATE(Thang!$E$4,Thang!$C$4,AL$2),Xuat!$D$5:$D$1000,Loc!$A197)</f>
        <v>0</v>
      </c>
      <c r="AM197" s="1">
        <f>SUMIFS(Xuat!$G$5:$G$1000,Xuat!$C$5:$C$1000,DATE(Thang!$E$4,Thang!$C$4,AM$2),Xuat!$D$5:$D$1000,Loc!$A197)</f>
        <v>0</v>
      </c>
      <c r="AN197" s="1">
        <f>SUMIFS(Xuat!$G$5:$G$1000,Xuat!$C$5:$C$1000,DATE(Thang!$E$4,Thang!$C$4,AN$2),Xuat!$D$5:$D$1000,Loc!$A197)</f>
        <v>0</v>
      </c>
      <c r="AO197" s="1">
        <f>SUMIFS(Xuat!$G$5:$G$1000,Xuat!$C$5:$C$1000,DATE(Thang!$E$4,Thang!$C$4,AO$2),Xuat!$D$5:$D$1000,Loc!$A197)</f>
        <v>0</v>
      </c>
      <c r="AP197" s="1">
        <f>SUMIFS(Xuat!$G$5:$G$1000,Xuat!$C$5:$C$1000,DATE(Thang!$E$4,Thang!$C$4,AP$2),Xuat!$D$5:$D$1000,Loc!$A197)</f>
        <v>0</v>
      </c>
      <c r="AQ197" s="1">
        <f>SUMIFS(Xuat!$G$5:$G$1000,Xuat!$C$5:$C$1000,DATE(Thang!$E$4,Thang!$C$4,AQ$2),Xuat!$D$5:$D$1000,Loc!$A197)</f>
        <v>0</v>
      </c>
      <c r="AR197" s="1">
        <f>SUMIFS(Xuat!$G$5:$G$1000,Xuat!$C$5:$C$1000,DATE(Thang!$E$4,Thang!$C$4,AR$2),Xuat!$D$5:$D$1000,Loc!$A197)</f>
        <v>0</v>
      </c>
      <c r="AS197" s="1">
        <f>SUMIFS(Xuat!$G$5:$G$1000,Xuat!$C$5:$C$1000,DATE(Thang!$E$4,Thang!$C$4,AS$2),Xuat!$D$5:$D$1000,Loc!$A197)</f>
        <v>0</v>
      </c>
      <c r="AT197" s="1">
        <f>SUMIFS(Xuat!$G$5:$G$1000,Xuat!$C$5:$C$1000,DATE(Thang!$E$4,Thang!$C$4,AT$2),Xuat!$D$5:$D$1000,Loc!$A197)</f>
        <v>0</v>
      </c>
      <c r="AU197" s="1">
        <f>SUMIFS(Xuat!$G$5:$G$1000,Xuat!$C$5:$C$1000,DATE(Thang!$E$4,Thang!$C$4,AU$2),Xuat!$D$5:$D$1000,Loc!$A197)</f>
        <v>0</v>
      </c>
      <c r="AV197" s="1">
        <f>SUMIFS(Xuat!$G$5:$G$1000,Xuat!$C$5:$C$1000,DATE(Thang!$E$4,Thang!$C$4,AV$2),Xuat!$D$5:$D$1000,Loc!$A197)</f>
        <v>0</v>
      </c>
      <c r="AW197" s="1">
        <f>SUMIFS(Xuat!$G$5:$G$1000,Xuat!$C$5:$C$1000,DATE(Thang!$E$4,Thang!$C$4,AW$2),Xuat!$D$5:$D$1000,Loc!$A197)</f>
        <v>0</v>
      </c>
      <c r="AX197" s="1">
        <f>SUMIFS(Xuat!$G$5:$G$1000,Xuat!$C$5:$C$1000,DATE(Thang!$E$4,Thang!$C$4,AX$2),Xuat!$D$5:$D$1000,Loc!$A197)</f>
        <v>0</v>
      </c>
      <c r="AY197" s="1">
        <f>SUMIFS(Xuat!$G$5:$G$1000,Xuat!$C$5:$C$1000,DATE(Thang!$E$4,Thang!$C$4,AY$2),Xuat!$D$5:$D$1000,Loc!$A197)</f>
        <v>0</v>
      </c>
      <c r="AZ197" s="1">
        <f>SUMIFS(Xuat!$G$5:$G$1000,Xuat!$C$5:$C$1000,DATE(Thang!$E$4,Thang!$C$4,AZ$2),Xuat!$D$5:$D$1000,Loc!$A197)</f>
        <v>0</v>
      </c>
      <c r="BA197" s="1">
        <f>SUMIFS(Xuat!$G$5:$G$1000,Xuat!$C$5:$C$1000,DATE(Thang!$E$4,Thang!$C$4,BA$2),Xuat!$D$5:$D$1000,Loc!$A197)</f>
        <v>0</v>
      </c>
      <c r="BB197" s="1">
        <f>SUMIFS(Xuat!$G$5:$G$1000,Xuat!$C$5:$C$1000,DATE(Thang!$E$4,Thang!$C$4,BB$2),Xuat!$D$5:$D$1000,Loc!$A197)</f>
        <v>0</v>
      </c>
      <c r="BC197" s="1">
        <f>SUMIFS(Xuat!$G$5:$G$1000,Xuat!$C$5:$C$1000,DATE(Thang!$E$4,Thang!$C$4,BC$2),Xuat!$D$5:$D$1000,Loc!$A197)</f>
        <v>0</v>
      </c>
      <c r="BD197" s="1">
        <f>SUMIFS(Xuat!$G$5:$G$1000,Xuat!$C$5:$C$1000,DATE(Thang!$E$4,Thang!$C$4,BD$2),Xuat!$D$5:$D$1000,Loc!$A197)</f>
        <v>0</v>
      </c>
      <c r="BE197" s="1">
        <f>SUMIFS(Xuat!$G$5:$G$1000,Xuat!$C$5:$C$1000,DATE(Thang!$E$4,Thang!$C$4,BE$2),Xuat!$D$5:$D$1000,Loc!$A197)</f>
        <v>0</v>
      </c>
      <c r="BF197" s="1">
        <f>SUMIFS(Xuat!$G$5:$G$1000,Xuat!$C$5:$C$1000,DATE(Thang!$E$4,Thang!$C$4,BF$2),Xuat!$D$5:$D$1000,Loc!$A197)</f>
        <v>0</v>
      </c>
      <c r="BG197" s="1">
        <f>SUMIFS(Xuat!$G$5:$G$1000,Xuat!$C$5:$C$1000,DATE(Thang!$E$4,Thang!$C$4,BG$2),Xuat!$D$5:$D$1000,Loc!$A197)</f>
        <v>0</v>
      </c>
      <c r="BH197" s="1">
        <f>SUMIFS(Xuat!$G$5:$G$1000,Xuat!$C$5:$C$1000,DATE(Thang!$E$4,Thang!$C$4,BH$2),Xuat!$D$5:$D$1000,Loc!$A197)</f>
        <v>0</v>
      </c>
      <c r="BI197" s="1">
        <f>SUMIFS(Xuat!$G$5:$G$1000,Xuat!$C$5:$C$1000,DATE(Thang!$E$4,Thang!$C$4,BI$2),Xuat!$D$5:$D$1000,Loc!$A197)</f>
        <v>0</v>
      </c>
      <c r="BJ197" s="1">
        <f>SUMIFS(Xuat!$G$5:$G$1000,Xuat!$C$5:$C$1000,DATE(Thang!$E$4,Thang!$C$4,BJ$2),Xuat!$D$5:$D$1000,Loc!$A197)</f>
        <v>0</v>
      </c>
      <c r="BK197" s="1">
        <f>SUMIFS(Xuat!$G$5:$G$1000,Xuat!$C$5:$C$1000,DATE(Thang!$E$4,Thang!$C$4,BK$2),Xuat!$D$5:$D$1000,Loc!$A197)</f>
        <v>0</v>
      </c>
      <c r="BL197" s="1">
        <f>SUMIFS(Xuat!$G$5:$G$1000,Xuat!$C$5:$C$1000,DATE(Thang!$E$4,Thang!$C$4,BL$2),Xuat!$D$5:$D$1000,Loc!$A197)</f>
        <v>0</v>
      </c>
      <c r="BM197" s="1">
        <f>SUMIFS(Xuat!$G$5:$G$1000,Xuat!$C$5:$C$1000,DATE(Thang!$E$4,Thang!$C$4,BM$2),Xuat!$D$5:$D$1000,Loc!$A197)</f>
        <v>0</v>
      </c>
      <c r="BN197" s="1">
        <f>SUMIFS(Xuat!$G$5:$G$1000,Xuat!$C$5:$C$1000,DATE(Thang!$E$4,Thang!$C$4,BN$2),Xuat!$D$5:$D$1000,Loc!$A197)</f>
        <v>0</v>
      </c>
      <c r="BO197" s="1">
        <f>SUMIFS(Xuat!$G$5:$G$1000,Xuat!$C$5:$C$1000,DATE(Thang!$E$4,Thang!$C$4,BO$2),Xuat!$D$5:$D$1000,Loc!$A197)</f>
        <v>0</v>
      </c>
    </row>
    <row r="198" spans="1:67" x14ac:dyDescent="0.2">
      <c r="A198" s="2">
        <f>DM!C198</f>
        <v>0</v>
      </c>
      <c r="B198" s="3">
        <f>VLOOKUP(A198,Tondau!$B$5:$F$500,3,0)</f>
        <v>0</v>
      </c>
      <c r="C198" s="3">
        <f t="shared" ref="C198:C261" si="11">SUM(F198:AJ198)</f>
        <v>0</v>
      </c>
      <c r="D198" s="3">
        <f t="shared" ref="D198:D261" si="12">SUM(AK198:BO198)</f>
        <v>0</v>
      </c>
      <c r="E198" s="3">
        <f t="shared" ref="E198:E261" si="13">B198+C198-D198</f>
        <v>0</v>
      </c>
      <c r="F198" s="7">
        <f>SUMIFS(Nhap!$I$5:$I$1000,Nhap!$E$5:$E$1000,DATE(Thang!$E$4,Thang!$C$4,Loc!$F$2),Nhap!$F$5:$F$1000,Loc!A198)</f>
        <v>0</v>
      </c>
      <c r="G198" s="7">
        <f>SUMIFS(Nhap!$I$5:$I$1000,Nhap!$E$5:$E$1000,DATE(Thang!$E$4,Thang!$C$4,Loc!$G$2),Nhap!$F$5:$F$1000,Loc!A198)</f>
        <v>0</v>
      </c>
      <c r="H198" s="7">
        <f>SUMIFS(Nhap!$I$5:$I$1000,Nhap!$E$5:$E$1000,DATE(Thang!$E$4,Thang!$C$4,Loc!$H$2),Nhap!$F$5:$F$1000,Loc!A198)</f>
        <v>0</v>
      </c>
      <c r="I198" s="7">
        <f>SUMIFS(Nhap!$I$5:$I$1000,Nhap!$E$5:$E$1000,DATE(Thang!$E$4,Thang!$C$4,Loc!$I$2),Nhap!$F$5:$F$1000,Loc!A198)</f>
        <v>0</v>
      </c>
      <c r="J198" s="7">
        <f>SUMIFS(Nhap!$I$5:$I$1000,Nhap!$E$5:$E$1000,DATE(Thang!$E$4,Thang!$C$4,Loc!$J$2),Nhap!$F$5:$F$1000,Loc!A198)</f>
        <v>0</v>
      </c>
      <c r="K198" s="7">
        <f>SUMIFS(Nhap!$I$5:$I$1000,Nhap!$E$5:$E$1000,DATE(Thang!$E$4,Thang!$C$4,Loc!$K$2),Nhap!$F$5:$F$1000,Loc!A198)</f>
        <v>0</v>
      </c>
      <c r="L198" s="7">
        <f>SUMIFS(Nhap!$I$5:$I$1000,Nhap!$E$5:$E$1000,DATE(Thang!$E$4,Thang!$C$4,Loc!$L$2),Nhap!$F$5:$F$1000,Loc!A198)</f>
        <v>0</v>
      </c>
      <c r="M198" s="7">
        <f>SUMIFS(Nhap!$I$5:$I$1000,Nhap!$E$5:$E$1000,DATE(Thang!$E$4,Thang!$C$4,Loc!$M$2),Nhap!$F$5:$F$1000,Loc!A198)</f>
        <v>0</v>
      </c>
      <c r="N198" s="7">
        <f>SUMIFS(Nhap!$I$5:$I$1000,Nhap!$E$5:$E$1000,DATE(Thang!$E$4,Thang!$C$4,Loc!$N$2),Nhap!$F$5:$F$1000,Loc!A198)</f>
        <v>0</v>
      </c>
      <c r="O198" s="7">
        <f>SUMIFS(Nhap!$I$5:$I$1000,Nhap!$E$5:$E$1000,DATE(Thang!$E$4,Thang!$C$4,Loc!$O$2),Nhap!$F$5:$F$1000,Loc!A198)</f>
        <v>0</v>
      </c>
      <c r="P198" s="7">
        <f>SUMIFS(Nhap!$I$5:$I$1000,Nhap!$E$5:$E$1000,DATE(Thang!$E$4,Thang!$C$4,Loc!$P$2),Nhap!$F$5:$F$1000,Loc!A198)</f>
        <v>0</v>
      </c>
      <c r="Q198" s="7">
        <f>SUMIFS(Nhap!$I$5:$I$1000,Nhap!$E$5:$E$1000,DATE(Thang!$E$4,Thang!$C$4,Loc!$Q$2),Nhap!$F$5:$F$1000,Loc!A198)</f>
        <v>0</v>
      </c>
      <c r="R198" s="7">
        <f>SUMIFS(Nhap!$I$5:$I$1000,Nhap!$E$5:$E$1000,DATE(Thang!$E$4,Thang!$C$4,Loc!$R$2),Nhap!$F$5:$F$1000,Loc!A198)</f>
        <v>0</v>
      </c>
      <c r="S198" s="7">
        <f>SUMIFS(Nhap!$I$5:$I$1000,Nhap!$E$5:$E$1000,DATE(Thang!$E$4,Thang!$C$4,Loc!$S$2),Nhap!$F$5:$F$1000,Loc!A198)</f>
        <v>0</v>
      </c>
      <c r="T198" s="7">
        <f>SUMIFS(Nhap!$I$5:$I$1000,Nhap!$E$5:$E$1000,DATE(Thang!$E$4,Thang!$C$4,Loc!$T$2),Nhap!$F$5:$F$1000,Loc!A198)</f>
        <v>0</v>
      </c>
      <c r="U198" s="7">
        <f>SUMIFS(Nhap!$I$5:$I$1000,Nhap!$E$5:$E$1000,DATE(Thang!$E$4,Thang!$C$4,Loc!$U$2),Nhap!$F$5:$F$1000,Loc!A198)</f>
        <v>0</v>
      </c>
      <c r="V198" s="7">
        <f>SUMIFS(Nhap!$I$5:$I$1000,Nhap!$E$5:$E$1000,DATE(Thang!$E$4,Thang!$C$4,Loc!$V$2),Nhap!$F$5:$F$1000,Loc!A198)</f>
        <v>0</v>
      </c>
      <c r="W198" s="7">
        <f>SUMIFS(Nhap!$I$5:$I$1000,Nhap!$E$5:$E$1000,DATE(Thang!$E$4,Thang!$C$4,Loc!$W$2),Nhap!$F$5:$F$1000,Loc!A198)</f>
        <v>0</v>
      </c>
      <c r="X198" s="7">
        <f>SUMIFS(Nhap!$I$5:$I$1000,Nhap!$E$5:$E$1000,DATE(Thang!$E$4,Thang!$C$4,Loc!$X$2),Nhap!$F$5:$F$1000,Loc!A198)</f>
        <v>0</v>
      </c>
      <c r="Y198" s="7">
        <f>SUMIFS(Nhap!$I$5:$I$1000,Nhap!$E$5:$E$1000,DATE(Thang!$E$4,Thang!$C$4,Loc!$Y$2),Nhap!$F$5:$F$1000,Loc!A198)</f>
        <v>0</v>
      </c>
      <c r="Z198" s="7">
        <f>SUMIFS(Nhap!$I$5:$I$1000,Nhap!$E$5:$E$1000,DATE(Thang!$E$4,Thang!$C$4,Loc!$Z$2),Nhap!$F$5:$F$1000,Loc!A198)</f>
        <v>0</v>
      </c>
      <c r="AA198" s="7">
        <f>SUMIFS(Nhap!$I$5:$I$1000,Nhap!$E$5:$E$1000,DATE(Thang!$E$4,Thang!$C$4,Loc!$AA$2),Nhap!$F$5:$F$1000,Loc!A198)</f>
        <v>0</v>
      </c>
      <c r="AB198" s="7">
        <f>SUMIFS(Nhap!$I$5:$I$1000,Nhap!$E$5:$E$1000,DATE(Thang!$E$4,Thang!$C$4,Loc!$AB$2),Nhap!$F$5:$F$1000,Loc!A198)</f>
        <v>0</v>
      </c>
      <c r="AC198" s="7">
        <f>SUMIFS(Nhap!$I$5:$I$1000,Nhap!$E$5:$E$1000,DATE(Thang!$E$4,Thang!$C$4,Loc!$AC$2),Nhap!$F$5:$F$1000,Loc!A198)</f>
        <v>0</v>
      </c>
      <c r="AD198" s="7">
        <f>SUMIFS(Nhap!$I$5:$I$1000,Nhap!$E$5:$E$1000,DATE(Thang!$E$4,Thang!$C$4,Loc!$AD$2),Nhap!$F$5:$F$1000,Loc!$A$5)</f>
        <v>0</v>
      </c>
      <c r="AE198" s="7">
        <f>SUMIFS(Nhap!$I$5:$I$1000,Nhap!$E$5:$E$1000,DATE(Thang!$E$4,Thang!$C$4,Loc!$AE$2),Nhap!$F$5:$F$1000,Loc!A198)</f>
        <v>0</v>
      </c>
      <c r="AF198" s="7">
        <f>SUMIFS(Nhap!$I$5:$I$1000,Nhap!$E$5:$E$1000,DATE(Thang!$E$4,Thang!$C$4,Loc!$AF$2),Nhap!$F$5:$F$1000,Loc!A198)</f>
        <v>0</v>
      </c>
      <c r="AG198" s="7">
        <f>SUMIFS(Nhap!$I$5:$I$1000,Nhap!$E$5:$E$1000,DATE(Thang!$E$4,Thang!$C$4,Loc!$AG$2),Nhap!$F$5:$F$1000,Loc!A198)</f>
        <v>0</v>
      </c>
      <c r="AH198" s="7">
        <f>SUMIFS(Nhap!$I$5:$I$1000,Nhap!$E$5:$E$1000,DATE(Thang!$E$4,Thang!$C$4,Loc!$AH$2),Nhap!$F$5:$F$1000,Loc!A198)</f>
        <v>0</v>
      </c>
      <c r="AI198" s="7">
        <f>SUMIFS(Nhap!$I$5:$I$1000,Nhap!$E$5:$E$1000,DATE(Thang!$E$4,Thang!$C$4,Loc!$AI$2),Nhap!$F$5:$F$1000,Loc!A198)</f>
        <v>0</v>
      </c>
      <c r="AJ198" s="7">
        <f>SUMIFS(Nhap!$I$5:$I$1000,Nhap!$E$5:$E$1000,DATE(Thang!$E$4,Thang!$C$4,Loc!$AJ$2),Nhap!$F$5:$F$1000,Loc!A198)</f>
        <v>0</v>
      </c>
      <c r="AK198" s="1">
        <f>SUMIFS(Xuat!$G$5:$G$1000,Xuat!$C$5:$C$1000,DATE(Thang!$E$4,Thang!$C$4,AK$2),Xuat!$D$5:$D$1000,Loc!$A198)</f>
        <v>0</v>
      </c>
      <c r="AL198" s="1">
        <f>SUMIFS(Xuat!$G$5:$G$1000,Xuat!$C$5:$C$1000,DATE(Thang!$E$4,Thang!$C$4,AL$2),Xuat!$D$5:$D$1000,Loc!$A198)</f>
        <v>0</v>
      </c>
      <c r="AM198" s="1">
        <f>SUMIFS(Xuat!$G$5:$G$1000,Xuat!$C$5:$C$1000,DATE(Thang!$E$4,Thang!$C$4,AM$2),Xuat!$D$5:$D$1000,Loc!$A198)</f>
        <v>0</v>
      </c>
      <c r="AN198" s="1">
        <f>SUMIFS(Xuat!$G$5:$G$1000,Xuat!$C$5:$C$1000,DATE(Thang!$E$4,Thang!$C$4,AN$2),Xuat!$D$5:$D$1000,Loc!$A198)</f>
        <v>0</v>
      </c>
      <c r="AO198" s="1">
        <f>SUMIFS(Xuat!$G$5:$G$1000,Xuat!$C$5:$C$1000,DATE(Thang!$E$4,Thang!$C$4,AO$2),Xuat!$D$5:$D$1000,Loc!$A198)</f>
        <v>0</v>
      </c>
      <c r="AP198" s="1">
        <f>SUMIFS(Xuat!$G$5:$G$1000,Xuat!$C$5:$C$1000,DATE(Thang!$E$4,Thang!$C$4,AP$2),Xuat!$D$5:$D$1000,Loc!$A198)</f>
        <v>0</v>
      </c>
      <c r="AQ198" s="1">
        <f>SUMIFS(Xuat!$G$5:$G$1000,Xuat!$C$5:$C$1000,DATE(Thang!$E$4,Thang!$C$4,AQ$2),Xuat!$D$5:$D$1000,Loc!$A198)</f>
        <v>0</v>
      </c>
      <c r="AR198" s="1">
        <f>SUMIFS(Xuat!$G$5:$G$1000,Xuat!$C$5:$C$1000,DATE(Thang!$E$4,Thang!$C$4,AR$2),Xuat!$D$5:$D$1000,Loc!$A198)</f>
        <v>0</v>
      </c>
      <c r="AS198" s="1">
        <f>SUMIFS(Xuat!$G$5:$G$1000,Xuat!$C$5:$C$1000,DATE(Thang!$E$4,Thang!$C$4,AS$2),Xuat!$D$5:$D$1000,Loc!$A198)</f>
        <v>0</v>
      </c>
      <c r="AT198" s="1">
        <f>SUMIFS(Xuat!$G$5:$G$1000,Xuat!$C$5:$C$1000,DATE(Thang!$E$4,Thang!$C$4,AT$2),Xuat!$D$5:$D$1000,Loc!$A198)</f>
        <v>0</v>
      </c>
      <c r="AU198" s="1">
        <f>SUMIFS(Xuat!$G$5:$G$1000,Xuat!$C$5:$C$1000,DATE(Thang!$E$4,Thang!$C$4,AU$2),Xuat!$D$5:$D$1000,Loc!$A198)</f>
        <v>0</v>
      </c>
      <c r="AV198" s="1">
        <f>SUMIFS(Xuat!$G$5:$G$1000,Xuat!$C$5:$C$1000,DATE(Thang!$E$4,Thang!$C$4,AV$2),Xuat!$D$5:$D$1000,Loc!$A198)</f>
        <v>0</v>
      </c>
      <c r="AW198" s="1">
        <f>SUMIFS(Xuat!$G$5:$G$1000,Xuat!$C$5:$C$1000,DATE(Thang!$E$4,Thang!$C$4,AW$2),Xuat!$D$5:$D$1000,Loc!$A198)</f>
        <v>0</v>
      </c>
      <c r="AX198" s="1">
        <f>SUMIFS(Xuat!$G$5:$G$1000,Xuat!$C$5:$C$1000,DATE(Thang!$E$4,Thang!$C$4,AX$2),Xuat!$D$5:$D$1000,Loc!$A198)</f>
        <v>0</v>
      </c>
      <c r="AY198" s="1">
        <f>SUMIFS(Xuat!$G$5:$G$1000,Xuat!$C$5:$C$1000,DATE(Thang!$E$4,Thang!$C$4,AY$2),Xuat!$D$5:$D$1000,Loc!$A198)</f>
        <v>0</v>
      </c>
      <c r="AZ198" s="1">
        <f>SUMIFS(Xuat!$G$5:$G$1000,Xuat!$C$5:$C$1000,DATE(Thang!$E$4,Thang!$C$4,AZ$2),Xuat!$D$5:$D$1000,Loc!$A198)</f>
        <v>0</v>
      </c>
      <c r="BA198" s="1">
        <f>SUMIFS(Xuat!$G$5:$G$1000,Xuat!$C$5:$C$1000,DATE(Thang!$E$4,Thang!$C$4,BA$2),Xuat!$D$5:$D$1000,Loc!$A198)</f>
        <v>0</v>
      </c>
      <c r="BB198" s="1">
        <f>SUMIFS(Xuat!$G$5:$G$1000,Xuat!$C$5:$C$1000,DATE(Thang!$E$4,Thang!$C$4,BB$2),Xuat!$D$5:$D$1000,Loc!$A198)</f>
        <v>0</v>
      </c>
      <c r="BC198" s="1">
        <f>SUMIFS(Xuat!$G$5:$G$1000,Xuat!$C$5:$C$1000,DATE(Thang!$E$4,Thang!$C$4,BC$2),Xuat!$D$5:$D$1000,Loc!$A198)</f>
        <v>0</v>
      </c>
      <c r="BD198" s="1">
        <f>SUMIFS(Xuat!$G$5:$G$1000,Xuat!$C$5:$C$1000,DATE(Thang!$E$4,Thang!$C$4,BD$2),Xuat!$D$5:$D$1000,Loc!$A198)</f>
        <v>0</v>
      </c>
      <c r="BE198" s="1">
        <f>SUMIFS(Xuat!$G$5:$G$1000,Xuat!$C$5:$C$1000,DATE(Thang!$E$4,Thang!$C$4,BE$2),Xuat!$D$5:$D$1000,Loc!$A198)</f>
        <v>0</v>
      </c>
      <c r="BF198" s="1">
        <f>SUMIFS(Xuat!$G$5:$G$1000,Xuat!$C$5:$C$1000,DATE(Thang!$E$4,Thang!$C$4,BF$2),Xuat!$D$5:$D$1000,Loc!$A198)</f>
        <v>0</v>
      </c>
      <c r="BG198" s="1">
        <f>SUMIFS(Xuat!$G$5:$G$1000,Xuat!$C$5:$C$1000,DATE(Thang!$E$4,Thang!$C$4,BG$2),Xuat!$D$5:$D$1000,Loc!$A198)</f>
        <v>0</v>
      </c>
      <c r="BH198" s="1">
        <f>SUMIFS(Xuat!$G$5:$G$1000,Xuat!$C$5:$C$1000,DATE(Thang!$E$4,Thang!$C$4,BH$2),Xuat!$D$5:$D$1000,Loc!$A198)</f>
        <v>0</v>
      </c>
      <c r="BI198" s="1">
        <f>SUMIFS(Xuat!$G$5:$G$1000,Xuat!$C$5:$C$1000,DATE(Thang!$E$4,Thang!$C$4,BI$2),Xuat!$D$5:$D$1000,Loc!$A198)</f>
        <v>0</v>
      </c>
      <c r="BJ198" s="1">
        <f>SUMIFS(Xuat!$G$5:$G$1000,Xuat!$C$5:$C$1000,DATE(Thang!$E$4,Thang!$C$4,BJ$2),Xuat!$D$5:$D$1000,Loc!$A198)</f>
        <v>0</v>
      </c>
      <c r="BK198" s="1">
        <f>SUMIFS(Xuat!$G$5:$G$1000,Xuat!$C$5:$C$1000,DATE(Thang!$E$4,Thang!$C$4,BK$2),Xuat!$D$5:$D$1000,Loc!$A198)</f>
        <v>0</v>
      </c>
      <c r="BL198" s="1">
        <f>SUMIFS(Xuat!$G$5:$G$1000,Xuat!$C$5:$C$1000,DATE(Thang!$E$4,Thang!$C$4,BL$2),Xuat!$D$5:$D$1000,Loc!$A198)</f>
        <v>0</v>
      </c>
      <c r="BM198" s="1">
        <f>SUMIFS(Xuat!$G$5:$G$1000,Xuat!$C$5:$C$1000,DATE(Thang!$E$4,Thang!$C$4,BM$2),Xuat!$D$5:$D$1000,Loc!$A198)</f>
        <v>0</v>
      </c>
      <c r="BN198" s="1">
        <f>SUMIFS(Xuat!$G$5:$G$1000,Xuat!$C$5:$C$1000,DATE(Thang!$E$4,Thang!$C$4,BN$2),Xuat!$D$5:$D$1000,Loc!$A198)</f>
        <v>0</v>
      </c>
      <c r="BO198" s="1">
        <f>SUMIFS(Xuat!$G$5:$G$1000,Xuat!$C$5:$C$1000,DATE(Thang!$E$4,Thang!$C$4,BO$2),Xuat!$D$5:$D$1000,Loc!$A198)</f>
        <v>0</v>
      </c>
    </row>
    <row r="199" spans="1:67" x14ac:dyDescent="0.2">
      <c r="A199" s="2">
        <f>DM!C199</f>
        <v>0</v>
      </c>
      <c r="B199" s="3">
        <f>VLOOKUP(A199,Tondau!$B$5:$F$500,3,0)</f>
        <v>0</v>
      </c>
      <c r="C199" s="3">
        <f t="shared" si="11"/>
        <v>0</v>
      </c>
      <c r="D199" s="3">
        <f t="shared" si="12"/>
        <v>0</v>
      </c>
      <c r="E199" s="3">
        <f t="shared" si="13"/>
        <v>0</v>
      </c>
      <c r="F199" s="7">
        <f>SUMIFS(Nhap!$I$5:$I$1000,Nhap!$E$5:$E$1000,DATE(Thang!$E$4,Thang!$C$4,Loc!$F$2),Nhap!$F$5:$F$1000,Loc!A199)</f>
        <v>0</v>
      </c>
      <c r="G199" s="7">
        <f>SUMIFS(Nhap!$I$5:$I$1000,Nhap!$E$5:$E$1000,DATE(Thang!$E$4,Thang!$C$4,Loc!$G$2),Nhap!$F$5:$F$1000,Loc!A199)</f>
        <v>0</v>
      </c>
      <c r="H199" s="7">
        <f>SUMIFS(Nhap!$I$5:$I$1000,Nhap!$E$5:$E$1000,DATE(Thang!$E$4,Thang!$C$4,Loc!$H$2),Nhap!$F$5:$F$1000,Loc!A199)</f>
        <v>0</v>
      </c>
      <c r="I199" s="7">
        <f>SUMIFS(Nhap!$I$5:$I$1000,Nhap!$E$5:$E$1000,DATE(Thang!$E$4,Thang!$C$4,Loc!$I$2),Nhap!$F$5:$F$1000,Loc!A199)</f>
        <v>0</v>
      </c>
      <c r="J199" s="7">
        <f>SUMIFS(Nhap!$I$5:$I$1000,Nhap!$E$5:$E$1000,DATE(Thang!$E$4,Thang!$C$4,Loc!$J$2),Nhap!$F$5:$F$1000,Loc!A199)</f>
        <v>0</v>
      </c>
      <c r="K199" s="7">
        <f>SUMIFS(Nhap!$I$5:$I$1000,Nhap!$E$5:$E$1000,DATE(Thang!$E$4,Thang!$C$4,Loc!$K$2),Nhap!$F$5:$F$1000,Loc!A199)</f>
        <v>0</v>
      </c>
      <c r="L199" s="7">
        <f>SUMIFS(Nhap!$I$5:$I$1000,Nhap!$E$5:$E$1000,DATE(Thang!$E$4,Thang!$C$4,Loc!$L$2),Nhap!$F$5:$F$1000,Loc!A199)</f>
        <v>0</v>
      </c>
      <c r="M199" s="7">
        <f>SUMIFS(Nhap!$I$5:$I$1000,Nhap!$E$5:$E$1000,DATE(Thang!$E$4,Thang!$C$4,Loc!$M$2),Nhap!$F$5:$F$1000,Loc!A199)</f>
        <v>0</v>
      </c>
      <c r="N199" s="7">
        <f>SUMIFS(Nhap!$I$5:$I$1000,Nhap!$E$5:$E$1000,DATE(Thang!$E$4,Thang!$C$4,Loc!$N$2),Nhap!$F$5:$F$1000,Loc!A199)</f>
        <v>0</v>
      </c>
      <c r="O199" s="7">
        <f>SUMIFS(Nhap!$I$5:$I$1000,Nhap!$E$5:$E$1000,DATE(Thang!$E$4,Thang!$C$4,Loc!$O$2),Nhap!$F$5:$F$1000,Loc!A199)</f>
        <v>0</v>
      </c>
      <c r="P199" s="7">
        <f>SUMIFS(Nhap!$I$5:$I$1000,Nhap!$E$5:$E$1000,DATE(Thang!$E$4,Thang!$C$4,Loc!$P$2),Nhap!$F$5:$F$1000,Loc!A199)</f>
        <v>0</v>
      </c>
      <c r="Q199" s="7">
        <f>SUMIFS(Nhap!$I$5:$I$1000,Nhap!$E$5:$E$1000,DATE(Thang!$E$4,Thang!$C$4,Loc!$Q$2),Nhap!$F$5:$F$1000,Loc!A199)</f>
        <v>0</v>
      </c>
      <c r="R199" s="7">
        <f>SUMIFS(Nhap!$I$5:$I$1000,Nhap!$E$5:$E$1000,DATE(Thang!$E$4,Thang!$C$4,Loc!$R$2),Nhap!$F$5:$F$1000,Loc!A199)</f>
        <v>0</v>
      </c>
      <c r="S199" s="7">
        <f>SUMIFS(Nhap!$I$5:$I$1000,Nhap!$E$5:$E$1000,DATE(Thang!$E$4,Thang!$C$4,Loc!$S$2),Nhap!$F$5:$F$1000,Loc!A199)</f>
        <v>0</v>
      </c>
      <c r="T199" s="7">
        <f>SUMIFS(Nhap!$I$5:$I$1000,Nhap!$E$5:$E$1000,DATE(Thang!$E$4,Thang!$C$4,Loc!$T$2),Nhap!$F$5:$F$1000,Loc!A199)</f>
        <v>0</v>
      </c>
      <c r="U199" s="7">
        <f>SUMIFS(Nhap!$I$5:$I$1000,Nhap!$E$5:$E$1000,DATE(Thang!$E$4,Thang!$C$4,Loc!$U$2),Nhap!$F$5:$F$1000,Loc!A199)</f>
        <v>0</v>
      </c>
      <c r="V199" s="7">
        <f>SUMIFS(Nhap!$I$5:$I$1000,Nhap!$E$5:$E$1000,DATE(Thang!$E$4,Thang!$C$4,Loc!$V$2),Nhap!$F$5:$F$1000,Loc!A199)</f>
        <v>0</v>
      </c>
      <c r="W199" s="7">
        <f>SUMIFS(Nhap!$I$5:$I$1000,Nhap!$E$5:$E$1000,DATE(Thang!$E$4,Thang!$C$4,Loc!$W$2),Nhap!$F$5:$F$1000,Loc!A199)</f>
        <v>0</v>
      </c>
      <c r="X199" s="7">
        <f>SUMIFS(Nhap!$I$5:$I$1000,Nhap!$E$5:$E$1000,DATE(Thang!$E$4,Thang!$C$4,Loc!$X$2),Nhap!$F$5:$F$1000,Loc!A199)</f>
        <v>0</v>
      </c>
      <c r="Y199" s="7">
        <f>SUMIFS(Nhap!$I$5:$I$1000,Nhap!$E$5:$E$1000,DATE(Thang!$E$4,Thang!$C$4,Loc!$Y$2),Nhap!$F$5:$F$1000,Loc!A199)</f>
        <v>0</v>
      </c>
      <c r="Z199" s="7">
        <f>SUMIFS(Nhap!$I$5:$I$1000,Nhap!$E$5:$E$1000,DATE(Thang!$E$4,Thang!$C$4,Loc!$Z$2),Nhap!$F$5:$F$1000,Loc!A199)</f>
        <v>0</v>
      </c>
      <c r="AA199" s="7">
        <f>SUMIFS(Nhap!$I$5:$I$1000,Nhap!$E$5:$E$1000,DATE(Thang!$E$4,Thang!$C$4,Loc!$AA$2),Nhap!$F$5:$F$1000,Loc!A199)</f>
        <v>0</v>
      </c>
      <c r="AB199" s="7">
        <f>SUMIFS(Nhap!$I$5:$I$1000,Nhap!$E$5:$E$1000,DATE(Thang!$E$4,Thang!$C$4,Loc!$AB$2),Nhap!$F$5:$F$1000,Loc!A199)</f>
        <v>0</v>
      </c>
      <c r="AC199" s="7">
        <f>SUMIFS(Nhap!$I$5:$I$1000,Nhap!$E$5:$E$1000,DATE(Thang!$E$4,Thang!$C$4,Loc!$AC$2),Nhap!$F$5:$F$1000,Loc!A199)</f>
        <v>0</v>
      </c>
      <c r="AD199" s="7">
        <f>SUMIFS(Nhap!$I$5:$I$1000,Nhap!$E$5:$E$1000,DATE(Thang!$E$4,Thang!$C$4,Loc!$AD$2),Nhap!$F$5:$F$1000,Loc!$A$5)</f>
        <v>0</v>
      </c>
      <c r="AE199" s="7">
        <f>SUMIFS(Nhap!$I$5:$I$1000,Nhap!$E$5:$E$1000,DATE(Thang!$E$4,Thang!$C$4,Loc!$AE$2),Nhap!$F$5:$F$1000,Loc!A199)</f>
        <v>0</v>
      </c>
      <c r="AF199" s="7">
        <f>SUMIFS(Nhap!$I$5:$I$1000,Nhap!$E$5:$E$1000,DATE(Thang!$E$4,Thang!$C$4,Loc!$AF$2),Nhap!$F$5:$F$1000,Loc!A199)</f>
        <v>0</v>
      </c>
      <c r="AG199" s="7">
        <f>SUMIFS(Nhap!$I$5:$I$1000,Nhap!$E$5:$E$1000,DATE(Thang!$E$4,Thang!$C$4,Loc!$AG$2),Nhap!$F$5:$F$1000,Loc!A199)</f>
        <v>0</v>
      </c>
      <c r="AH199" s="7">
        <f>SUMIFS(Nhap!$I$5:$I$1000,Nhap!$E$5:$E$1000,DATE(Thang!$E$4,Thang!$C$4,Loc!$AH$2),Nhap!$F$5:$F$1000,Loc!A199)</f>
        <v>0</v>
      </c>
      <c r="AI199" s="7">
        <f>SUMIFS(Nhap!$I$5:$I$1000,Nhap!$E$5:$E$1000,DATE(Thang!$E$4,Thang!$C$4,Loc!$AI$2),Nhap!$F$5:$F$1000,Loc!A199)</f>
        <v>0</v>
      </c>
      <c r="AJ199" s="7">
        <f>SUMIFS(Nhap!$I$5:$I$1000,Nhap!$E$5:$E$1000,DATE(Thang!$E$4,Thang!$C$4,Loc!$AJ$2),Nhap!$F$5:$F$1000,Loc!A199)</f>
        <v>0</v>
      </c>
      <c r="AK199" s="1">
        <f>SUMIFS(Xuat!$G$5:$G$1000,Xuat!$C$5:$C$1000,DATE(Thang!$E$4,Thang!$C$4,AK$2),Xuat!$D$5:$D$1000,Loc!$A199)</f>
        <v>0</v>
      </c>
      <c r="AL199" s="1">
        <f>SUMIFS(Xuat!$G$5:$G$1000,Xuat!$C$5:$C$1000,DATE(Thang!$E$4,Thang!$C$4,AL$2),Xuat!$D$5:$D$1000,Loc!$A199)</f>
        <v>0</v>
      </c>
      <c r="AM199" s="1">
        <f>SUMIFS(Xuat!$G$5:$G$1000,Xuat!$C$5:$C$1000,DATE(Thang!$E$4,Thang!$C$4,AM$2),Xuat!$D$5:$D$1000,Loc!$A199)</f>
        <v>0</v>
      </c>
      <c r="AN199" s="1">
        <f>SUMIFS(Xuat!$G$5:$G$1000,Xuat!$C$5:$C$1000,DATE(Thang!$E$4,Thang!$C$4,AN$2),Xuat!$D$5:$D$1000,Loc!$A199)</f>
        <v>0</v>
      </c>
      <c r="AO199" s="1">
        <f>SUMIFS(Xuat!$G$5:$G$1000,Xuat!$C$5:$C$1000,DATE(Thang!$E$4,Thang!$C$4,AO$2),Xuat!$D$5:$D$1000,Loc!$A199)</f>
        <v>0</v>
      </c>
      <c r="AP199" s="1">
        <f>SUMIFS(Xuat!$G$5:$G$1000,Xuat!$C$5:$C$1000,DATE(Thang!$E$4,Thang!$C$4,AP$2),Xuat!$D$5:$D$1000,Loc!$A199)</f>
        <v>0</v>
      </c>
      <c r="AQ199" s="1">
        <f>SUMIFS(Xuat!$G$5:$G$1000,Xuat!$C$5:$C$1000,DATE(Thang!$E$4,Thang!$C$4,AQ$2),Xuat!$D$5:$D$1000,Loc!$A199)</f>
        <v>0</v>
      </c>
      <c r="AR199" s="1">
        <f>SUMIFS(Xuat!$G$5:$G$1000,Xuat!$C$5:$C$1000,DATE(Thang!$E$4,Thang!$C$4,AR$2),Xuat!$D$5:$D$1000,Loc!$A199)</f>
        <v>0</v>
      </c>
      <c r="AS199" s="1">
        <f>SUMIFS(Xuat!$G$5:$G$1000,Xuat!$C$5:$C$1000,DATE(Thang!$E$4,Thang!$C$4,AS$2),Xuat!$D$5:$D$1000,Loc!$A199)</f>
        <v>0</v>
      </c>
      <c r="AT199" s="1">
        <f>SUMIFS(Xuat!$G$5:$G$1000,Xuat!$C$5:$C$1000,DATE(Thang!$E$4,Thang!$C$4,AT$2),Xuat!$D$5:$D$1000,Loc!$A199)</f>
        <v>0</v>
      </c>
      <c r="AU199" s="1">
        <f>SUMIFS(Xuat!$G$5:$G$1000,Xuat!$C$5:$C$1000,DATE(Thang!$E$4,Thang!$C$4,AU$2),Xuat!$D$5:$D$1000,Loc!$A199)</f>
        <v>0</v>
      </c>
      <c r="AV199" s="1">
        <f>SUMIFS(Xuat!$G$5:$G$1000,Xuat!$C$5:$C$1000,DATE(Thang!$E$4,Thang!$C$4,AV$2),Xuat!$D$5:$D$1000,Loc!$A199)</f>
        <v>0</v>
      </c>
      <c r="AW199" s="1">
        <f>SUMIFS(Xuat!$G$5:$G$1000,Xuat!$C$5:$C$1000,DATE(Thang!$E$4,Thang!$C$4,AW$2),Xuat!$D$5:$D$1000,Loc!$A199)</f>
        <v>0</v>
      </c>
      <c r="AX199" s="1">
        <f>SUMIFS(Xuat!$G$5:$G$1000,Xuat!$C$5:$C$1000,DATE(Thang!$E$4,Thang!$C$4,AX$2),Xuat!$D$5:$D$1000,Loc!$A199)</f>
        <v>0</v>
      </c>
      <c r="AY199" s="1">
        <f>SUMIFS(Xuat!$G$5:$G$1000,Xuat!$C$5:$C$1000,DATE(Thang!$E$4,Thang!$C$4,AY$2),Xuat!$D$5:$D$1000,Loc!$A199)</f>
        <v>0</v>
      </c>
      <c r="AZ199" s="1">
        <f>SUMIFS(Xuat!$G$5:$G$1000,Xuat!$C$5:$C$1000,DATE(Thang!$E$4,Thang!$C$4,AZ$2),Xuat!$D$5:$D$1000,Loc!$A199)</f>
        <v>0</v>
      </c>
      <c r="BA199" s="1">
        <f>SUMIFS(Xuat!$G$5:$G$1000,Xuat!$C$5:$C$1000,DATE(Thang!$E$4,Thang!$C$4,BA$2),Xuat!$D$5:$D$1000,Loc!$A199)</f>
        <v>0</v>
      </c>
      <c r="BB199" s="1">
        <f>SUMIFS(Xuat!$G$5:$G$1000,Xuat!$C$5:$C$1000,DATE(Thang!$E$4,Thang!$C$4,BB$2),Xuat!$D$5:$D$1000,Loc!$A199)</f>
        <v>0</v>
      </c>
      <c r="BC199" s="1">
        <f>SUMIFS(Xuat!$G$5:$G$1000,Xuat!$C$5:$C$1000,DATE(Thang!$E$4,Thang!$C$4,BC$2),Xuat!$D$5:$D$1000,Loc!$A199)</f>
        <v>0</v>
      </c>
      <c r="BD199" s="1">
        <f>SUMIFS(Xuat!$G$5:$G$1000,Xuat!$C$5:$C$1000,DATE(Thang!$E$4,Thang!$C$4,BD$2),Xuat!$D$5:$D$1000,Loc!$A199)</f>
        <v>0</v>
      </c>
      <c r="BE199" s="1">
        <f>SUMIFS(Xuat!$G$5:$G$1000,Xuat!$C$5:$C$1000,DATE(Thang!$E$4,Thang!$C$4,BE$2),Xuat!$D$5:$D$1000,Loc!$A199)</f>
        <v>0</v>
      </c>
      <c r="BF199" s="1">
        <f>SUMIFS(Xuat!$G$5:$G$1000,Xuat!$C$5:$C$1000,DATE(Thang!$E$4,Thang!$C$4,BF$2),Xuat!$D$5:$D$1000,Loc!$A199)</f>
        <v>0</v>
      </c>
      <c r="BG199" s="1">
        <f>SUMIFS(Xuat!$G$5:$G$1000,Xuat!$C$5:$C$1000,DATE(Thang!$E$4,Thang!$C$4,BG$2),Xuat!$D$5:$D$1000,Loc!$A199)</f>
        <v>0</v>
      </c>
      <c r="BH199" s="1">
        <f>SUMIFS(Xuat!$G$5:$G$1000,Xuat!$C$5:$C$1000,DATE(Thang!$E$4,Thang!$C$4,BH$2),Xuat!$D$5:$D$1000,Loc!$A199)</f>
        <v>0</v>
      </c>
      <c r="BI199" s="1">
        <f>SUMIFS(Xuat!$G$5:$G$1000,Xuat!$C$5:$C$1000,DATE(Thang!$E$4,Thang!$C$4,BI$2),Xuat!$D$5:$D$1000,Loc!$A199)</f>
        <v>0</v>
      </c>
      <c r="BJ199" s="1">
        <f>SUMIFS(Xuat!$G$5:$G$1000,Xuat!$C$5:$C$1000,DATE(Thang!$E$4,Thang!$C$4,BJ$2),Xuat!$D$5:$D$1000,Loc!$A199)</f>
        <v>0</v>
      </c>
      <c r="BK199" s="1">
        <f>SUMIFS(Xuat!$G$5:$G$1000,Xuat!$C$5:$C$1000,DATE(Thang!$E$4,Thang!$C$4,BK$2),Xuat!$D$5:$D$1000,Loc!$A199)</f>
        <v>0</v>
      </c>
      <c r="BL199" s="1">
        <f>SUMIFS(Xuat!$G$5:$G$1000,Xuat!$C$5:$C$1000,DATE(Thang!$E$4,Thang!$C$4,BL$2),Xuat!$D$5:$D$1000,Loc!$A199)</f>
        <v>0</v>
      </c>
      <c r="BM199" s="1">
        <f>SUMIFS(Xuat!$G$5:$G$1000,Xuat!$C$5:$C$1000,DATE(Thang!$E$4,Thang!$C$4,BM$2),Xuat!$D$5:$D$1000,Loc!$A199)</f>
        <v>0</v>
      </c>
      <c r="BN199" s="1">
        <f>SUMIFS(Xuat!$G$5:$G$1000,Xuat!$C$5:$C$1000,DATE(Thang!$E$4,Thang!$C$4,BN$2),Xuat!$D$5:$D$1000,Loc!$A199)</f>
        <v>0</v>
      </c>
      <c r="BO199" s="1">
        <f>SUMIFS(Xuat!$G$5:$G$1000,Xuat!$C$5:$C$1000,DATE(Thang!$E$4,Thang!$C$4,BO$2),Xuat!$D$5:$D$1000,Loc!$A199)</f>
        <v>0</v>
      </c>
    </row>
    <row r="200" spans="1:67" x14ac:dyDescent="0.2">
      <c r="A200" s="2">
        <f>DM!C200</f>
        <v>0</v>
      </c>
      <c r="B200" s="3">
        <f>VLOOKUP(A200,Tondau!$B$5:$F$500,3,0)</f>
        <v>0</v>
      </c>
      <c r="C200" s="3">
        <f t="shared" si="11"/>
        <v>0</v>
      </c>
      <c r="D200" s="3">
        <f t="shared" si="12"/>
        <v>0</v>
      </c>
      <c r="E200" s="3">
        <f t="shared" si="13"/>
        <v>0</v>
      </c>
      <c r="F200" s="7">
        <f>SUMIFS(Nhap!$I$5:$I$1000,Nhap!$E$5:$E$1000,DATE(Thang!$E$4,Thang!$C$4,Loc!$F$2),Nhap!$F$5:$F$1000,Loc!A200)</f>
        <v>0</v>
      </c>
      <c r="G200" s="7">
        <f>SUMIFS(Nhap!$I$5:$I$1000,Nhap!$E$5:$E$1000,DATE(Thang!$E$4,Thang!$C$4,Loc!$G$2),Nhap!$F$5:$F$1000,Loc!A200)</f>
        <v>0</v>
      </c>
      <c r="H200" s="7">
        <f>SUMIFS(Nhap!$I$5:$I$1000,Nhap!$E$5:$E$1000,DATE(Thang!$E$4,Thang!$C$4,Loc!$H$2),Nhap!$F$5:$F$1000,Loc!A200)</f>
        <v>0</v>
      </c>
      <c r="I200" s="7">
        <f>SUMIFS(Nhap!$I$5:$I$1000,Nhap!$E$5:$E$1000,DATE(Thang!$E$4,Thang!$C$4,Loc!$I$2),Nhap!$F$5:$F$1000,Loc!A200)</f>
        <v>0</v>
      </c>
      <c r="J200" s="7">
        <f>SUMIFS(Nhap!$I$5:$I$1000,Nhap!$E$5:$E$1000,DATE(Thang!$E$4,Thang!$C$4,Loc!$J$2),Nhap!$F$5:$F$1000,Loc!A200)</f>
        <v>0</v>
      </c>
      <c r="K200" s="7">
        <f>SUMIFS(Nhap!$I$5:$I$1000,Nhap!$E$5:$E$1000,DATE(Thang!$E$4,Thang!$C$4,Loc!$K$2),Nhap!$F$5:$F$1000,Loc!A200)</f>
        <v>0</v>
      </c>
      <c r="L200" s="7">
        <f>SUMIFS(Nhap!$I$5:$I$1000,Nhap!$E$5:$E$1000,DATE(Thang!$E$4,Thang!$C$4,Loc!$L$2),Nhap!$F$5:$F$1000,Loc!A200)</f>
        <v>0</v>
      </c>
      <c r="M200" s="7">
        <f>SUMIFS(Nhap!$I$5:$I$1000,Nhap!$E$5:$E$1000,DATE(Thang!$E$4,Thang!$C$4,Loc!$M$2),Nhap!$F$5:$F$1000,Loc!A200)</f>
        <v>0</v>
      </c>
      <c r="N200" s="7">
        <f>SUMIFS(Nhap!$I$5:$I$1000,Nhap!$E$5:$E$1000,DATE(Thang!$E$4,Thang!$C$4,Loc!$N$2),Nhap!$F$5:$F$1000,Loc!A200)</f>
        <v>0</v>
      </c>
      <c r="O200" s="7">
        <f>SUMIFS(Nhap!$I$5:$I$1000,Nhap!$E$5:$E$1000,DATE(Thang!$E$4,Thang!$C$4,Loc!$O$2),Nhap!$F$5:$F$1000,Loc!A200)</f>
        <v>0</v>
      </c>
      <c r="P200" s="7">
        <f>SUMIFS(Nhap!$I$5:$I$1000,Nhap!$E$5:$E$1000,DATE(Thang!$E$4,Thang!$C$4,Loc!$P$2),Nhap!$F$5:$F$1000,Loc!A200)</f>
        <v>0</v>
      </c>
      <c r="Q200" s="7">
        <f>SUMIFS(Nhap!$I$5:$I$1000,Nhap!$E$5:$E$1000,DATE(Thang!$E$4,Thang!$C$4,Loc!$Q$2),Nhap!$F$5:$F$1000,Loc!A200)</f>
        <v>0</v>
      </c>
      <c r="R200" s="7">
        <f>SUMIFS(Nhap!$I$5:$I$1000,Nhap!$E$5:$E$1000,DATE(Thang!$E$4,Thang!$C$4,Loc!$R$2),Nhap!$F$5:$F$1000,Loc!A200)</f>
        <v>0</v>
      </c>
      <c r="S200" s="7">
        <f>SUMIFS(Nhap!$I$5:$I$1000,Nhap!$E$5:$E$1000,DATE(Thang!$E$4,Thang!$C$4,Loc!$S$2),Nhap!$F$5:$F$1000,Loc!A200)</f>
        <v>0</v>
      </c>
      <c r="T200" s="7">
        <f>SUMIFS(Nhap!$I$5:$I$1000,Nhap!$E$5:$E$1000,DATE(Thang!$E$4,Thang!$C$4,Loc!$T$2),Nhap!$F$5:$F$1000,Loc!A200)</f>
        <v>0</v>
      </c>
      <c r="U200" s="7">
        <f>SUMIFS(Nhap!$I$5:$I$1000,Nhap!$E$5:$E$1000,DATE(Thang!$E$4,Thang!$C$4,Loc!$U$2),Nhap!$F$5:$F$1000,Loc!A200)</f>
        <v>0</v>
      </c>
      <c r="V200" s="7">
        <f>SUMIFS(Nhap!$I$5:$I$1000,Nhap!$E$5:$E$1000,DATE(Thang!$E$4,Thang!$C$4,Loc!$V$2),Nhap!$F$5:$F$1000,Loc!A200)</f>
        <v>0</v>
      </c>
      <c r="W200" s="7">
        <f>SUMIFS(Nhap!$I$5:$I$1000,Nhap!$E$5:$E$1000,DATE(Thang!$E$4,Thang!$C$4,Loc!$W$2),Nhap!$F$5:$F$1000,Loc!A200)</f>
        <v>0</v>
      </c>
      <c r="X200" s="7">
        <f>SUMIFS(Nhap!$I$5:$I$1000,Nhap!$E$5:$E$1000,DATE(Thang!$E$4,Thang!$C$4,Loc!$X$2),Nhap!$F$5:$F$1000,Loc!A200)</f>
        <v>0</v>
      </c>
      <c r="Y200" s="7">
        <f>SUMIFS(Nhap!$I$5:$I$1000,Nhap!$E$5:$E$1000,DATE(Thang!$E$4,Thang!$C$4,Loc!$Y$2),Nhap!$F$5:$F$1000,Loc!A200)</f>
        <v>0</v>
      </c>
      <c r="Z200" s="7">
        <f>SUMIFS(Nhap!$I$5:$I$1000,Nhap!$E$5:$E$1000,DATE(Thang!$E$4,Thang!$C$4,Loc!$Z$2),Nhap!$F$5:$F$1000,Loc!A200)</f>
        <v>0</v>
      </c>
      <c r="AA200" s="7">
        <f>SUMIFS(Nhap!$I$5:$I$1000,Nhap!$E$5:$E$1000,DATE(Thang!$E$4,Thang!$C$4,Loc!$AA$2),Nhap!$F$5:$F$1000,Loc!A200)</f>
        <v>0</v>
      </c>
      <c r="AB200" s="7">
        <f>SUMIFS(Nhap!$I$5:$I$1000,Nhap!$E$5:$E$1000,DATE(Thang!$E$4,Thang!$C$4,Loc!$AB$2),Nhap!$F$5:$F$1000,Loc!A200)</f>
        <v>0</v>
      </c>
      <c r="AC200" s="7">
        <f>SUMIFS(Nhap!$I$5:$I$1000,Nhap!$E$5:$E$1000,DATE(Thang!$E$4,Thang!$C$4,Loc!$AC$2),Nhap!$F$5:$F$1000,Loc!A200)</f>
        <v>0</v>
      </c>
      <c r="AD200" s="7">
        <f>SUMIFS(Nhap!$I$5:$I$1000,Nhap!$E$5:$E$1000,DATE(Thang!$E$4,Thang!$C$4,Loc!$AD$2),Nhap!$F$5:$F$1000,Loc!$A$5)</f>
        <v>0</v>
      </c>
      <c r="AE200" s="7">
        <f>SUMIFS(Nhap!$I$5:$I$1000,Nhap!$E$5:$E$1000,DATE(Thang!$E$4,Thang!$C$4,Loc!$AE$2),Nhap!$F$5:$F$1000,Loc!A200)</f>
        <v>0</v>
      </c>
      <c r="AF200" s="7">
        <f>SUMIFS(Nhap!$I$5:$I$1000,Nhap!$E$5:$E$1000,DATE(Thang!$E$4,Thang!$C$4,Loc!$AF$2),Nhap!$F$5:$F$1000,Loc!A200)</f>
        <v>0</v>
      </c>
      <c r="AG200" s="7">
        <f>SUMIFS(Nhap!$I$5:$I$1000,Nhap!$E$5:$E$1000,DATE(Thang!$E$4,Thang!$C$4,Loc!$AG$2),Nhap!$F$5:$F$1000,Loc!A200)</f>
        <v>0</v>
      </c>
      <c r="AH200" s="7">
        <f>SUMIFS(Nhap!$I$5:$I$1000,Nhap!$E$5:$E$1000,DATE(Thang!$E$4,Thang!$C$4,Loc!$AH$2),Nhap!$F$5:$F$1000,Loc!A200)</f>
        <v>0</v>
      </c>
      <c r="AI200" s="7">
        <f>SUMIFS(Nhap!$I$5:$I$1000,Nhap!$E$5:$E$1000,DATE(Thang!$E$4,Thang!$C$4,Loc!$AI$2),Nhap!$F$5:$F$1000,Loc!A200)</f>
        <v>0</v>
      </c>
      <c r="AJ200" s="7">
        <f>SUMIFS(Nhap!$I$5:$I$1000,Nhap!$E$5:$E$1000,DATE(Thang!$E$4,Thang!$C$4,Loc!$AJ$2),Nhap!$F$5:$F$1000,Loc!A200)</f>
        <v>0</v>
      </c>
      <c r="AK200" s="1">
        <f>SUMIFS(Xuat!$G$5:$G$1000,Xuat!$C$5:$C$1000,DATE(Thang!$E$4,Thang!$C$4,AK$2),Xuat!$D$5:$D$1000,Loc!$A200)</f>
        <v>0</v>
      </c>
      <c r="AL200" s="1">
        <f>SUMIFS(Xuat!$G$5:$G$1000,Xuat!$C$5:$C$1000,DATE(Thang!$E$4,Thang!$C$4,AL$2),Xuat!$D$5:$D$1000,Loc!$A200)</f>
        <v>0</v>
      </c>
      <c r="AM200" s="1">
        <f>SUMIFS(Xuat!$G$5:$G$1000,Xuat!$C$5:$C$1000,DATE(Thang!$E$4,Thang!$C$4,AM$2),Xuat!$D$5:$D$1000,Loc!$A200)</f>
        <v>0</v>
      </c>
      <c r="AN200" s="1">
        <f>SUMIFS(Xuat!$G$5:$G$1000,Xuat!$C$5:$C$1000,DATE(Thang!$E$4,Thang!$C$4,AN$2),Xuat!$D$5:$D$1000,Loc!$A200)</f>
        <v>0</v>
      </c>
      <c r="AO200" s="1">
        <f>SUMIFS(Xuat!$G$5:$G$1000,Xuat!$C$5:$C$1000,DATE(Thang!$E$4,Thang!$C$4,AO$2),Xuat!$D$5:$D$1000,Loc!$A200)</f>
        <v>0</v>
      </c>
      <c r="AP200" s="1">
        <f>SUMIFS(Xuat!$G$5:$G$1000,Xuat!$C$5:$C$1000,DATE(Thang!$E$4,Thang!$C$4,AP$2),Xuat!$D$5:$D$1000,Loc!$A200)</f>
        <v>0</v>
      </c>
      <c r="AQ200" s="1">
        <f>SUMIFS(Xuat!$G$5:$G$1000,Xuat!$C$5:$C$1000,DATE(Thang!$E$4,Thang!$C$4,AQ$2),Xuat!$D$5:$D$1000,Loc!$A200)</f>
        <v>0</v>
      </c>
      <c r="AR200" s="1">
        <f>SUMIFS(Xuat!$G$5:$G$1000,Xuat!$C$5:$C$1000,DATE(Thang!$E$4,Thang!$C$4,AR$2),Xuat!$D$5:$D$1000,Loc!$A200)</f>
        <v>0</v>
      </c>
      <c r="AS200" s="1">
        <f>SUMIFS(Xuat!$G$5:$G$1000,Xuat!$C$5:$C$1000,DATE(Thang!$E$4,Thang!$C$4,AS$2),Xuat!$D$5:$D$1000,Loc!$A200)</f>
        <v>0</v>
      </c>
      <c r="AT200" s="1">
        <f>SUMIFS(Xuat!$G$5:$G$1000,Xuat!$C$5:$C$1000,DATE(Thang!$E$4,Thang!$C$4,AT$2),Xuat!$D$5:$D$1000,Loc!$A200)</f>
        <v>0</v>
      </c>
      <c r="AU200" s="1">
        <f>SUMIFS(Xuat!$G$5:$G$1000,Xuat!$C$5:$C$1000,DATE(Thang!$E$4,Thang!$C$4,AU$2),Xuat!$D$5:$D$1000,Loc!$A200)</f>
        <v>0</v>
      </c>
      <c r="AV200" s="1">
        <f>SUMIFS(Xuat!$G$5:$G$1000,Xuat!$C$5:$C$1000,DATE(Thang!$E$4,Thang!$C$4,AV$2),Xuat!$D$5:$D$1000,Loc!$A200)</f>
        <v>0</v>
      </c>
      <c r="AW200" s="1">
        <f>SUMIFS(Xuat!$G$5:$G$1000,Xuat!$C$5:$C$1000,DATE(Thang!$E$4,Thang!$C$4,AW$2),Xuat!$D$5:$D$1000,Loc!$A200)</f>
        <v>0</v>
      </c>
      <c r="AX200" s="1">
        <f>SUMIFS(Xuat!$G$5:$G$1000,Xuat!$C$5:$C$1000,DATE(Thang!$E$4,Thang!$C$4,AX$2),Xuat!$D$5:$D$1000,Loc!$A200)</f>
        <v>0</v>
      </c>
      <c r="AY200" s="1">
        <f>SUMIFS(Xuat!$G$5:$G$1000,Xuat!$C$5:$C$1000,DATE(Thang!$E$4,Thang!$C$4,AY$2),Xuat!$D$5:$D$1000,Loc!$A200)</f>
        <v>0</v>
      </c>
      <c r="AZ200" s="1">
        <f>SUMIFS(Xuat!$G$5:$G$1000,Xuat!$C$5:$C$1000,DATE(Thang!$E$4,Thang!$C$4,AZ$2),Xuat!$D$5:$D$1000,Loc!$A200)</f>
        <v>0</v>
      </c>
      <c r="BA200" s="1">
        <f>SUMIFS(Xuat!$G$5:$G$1000,Xuat!$C$5:$C$1000,DATE(Thang!$E$4,Thang!$C$4,BA$2),Xuat!$D$5:$D$1000,Loc!$A200)</f>
        <v>0</v>
      </c>
      <c r="BB200" s="1">
        <f>SUMIFS(Xuat!$G$5:$G$1000,Xuat!$C$5:$C$1000,DATE(Thang!$E$4,Thang!$C$4,BB$2),Xuat!$D$5:$D$1000,Loc!$A200)</f>
        <v>0</v>
      </c>
      <c r="BC200" s="1">
        <f>SUMIFS(Xuat!$G$5:$G$1000,Xuat!$C$5:$C$1000,DATE(Thang!$E$4,Thang!$C$4,BC$2),Xuat!$D$5:$D$1000,Loc!$A200)</f>
        <v>0</v>
      </c>
      <c r="BD200" s="1">
        <f>SUMIFS(Xuat!$G$5:$G$1000,Xuat!$C$5:$C$1000,DATE(Thang!$E$4,Thang!$C$4,BD$2),Xuat!$D$5:$D$1000,Loc!$A200)</f>
        <v>0</v>
      </c>
      <c r="BE200" s="1">
        <f>SUMIFS(Xuat!$G$5:$G$1000,Xuat!$C$5:$C$1000,DATE(Thang!$E$4,Thang!$C$4,BE$2),Xuat!$D$5:$D$1000,Loc!$A200)</f>
        <v>0</v>
      </c>
      <c r="BF200" s="1">
        <f>SUMIFS(Xuat!$G$5:$G$1000,Xuat!$C$5:$C$1000,DATE(Thang!$E$4,Thang!$C$4,BF$2),Xuat!$D$5:$D$1000,Loc!$A200)</f>
        <v>0</v>
      </c>
      <c r="BG200" s="1">
        <f>SUMIFS(Xuat!$G$5:$G$1000,Xuat!$C$5:$C$1000,DATE(Thang!$E$4,Thang!$C$4,BG$2),Xuat!$D$5:$D$1000,Loc!$A200)</f>
        <v>0</v>
      </c>
      <c r="BH200" s="1">
        <f>SUMIFS(Xuat!$G$5:$G$1000,Xuat!$C$5:$C$1000,DATE(Thang!$E$4,Thang!$C$4,BH$2),Xuat!$D$5:$D$1000,Loc!$A200)</f>
        <v>0</v>
      </c>
      <c r="BI200" s="1">
        <f>SUMIFS(Xuat!$G$5:$G$1000,Xuat!$C$5:$C$1000,DATE(Thang!$E$4,Thang!$C$4,BI$2),Xuat!$D$5:$D$1000,Loc!$A200)</f>
        <v>0</v>
      </c>
      <c r="BJ200" s="1">
        <f>SUMIFS(Xuat!$G$5:$G$1000,Xuat!$C$5:$C$1000,DATE(Thang!$E$4,Thang!$C$4,BJ$2),Xuat!$D$5:$D$1000,Loc!$A200)</f>
        <v>0</v>
      </c>
      <c r="BK200" s="1">
        <f>SUMIFS(Xuat!$G$5:$G$1000,Xuat!$C$5:$C$1000,DATE(Thang!$E$4,Thang!$C$4,BK$2),Xuat!$D$5:$D$1000,Loc!$A200)</f>
        <v>0</v>
      </c>
      <c r="BL200" s="1">
        <f>SUMIFS(Xuat!$G$5:$G$1000,Xuat!$C$5:$C$1000,DATE(Thang!$E$4,Thang!$C$4,BL$2),Xuat!$D$5:$D$1000,Loc!$A200)</f>
        <v>0</v>
      </c>
      <c r="BM200" s="1">
        <f>SUMIFS(Xuat!$G$5:$G$1000,Xuat!$C$5:$C$1000,DATE(Thang!$E$4,Thang!$C$4,BM$2),Xuat!$D$5:$D$1000,Loc!$A200)</f>
        <v>0</v>
      </c>
      <c r="BN200" s="1">
        <f>SUMIFS(Xuat!$G$5:$G$1000,Xuat!$C$5:$C$1000,DATE(Thang!$E$4,Thang!$C$4,BN$2),Xuat!$D$5:$D$1000,Loc!$A200)</f>
        <v>0</v>
      </c>
      <c r="BO200" s="1">
        <f>SUMIFS(Xuat!$G$5:$G$1000,Xuat!$C$5:$C$1000,DATE(Thang!$E$4,Thang!$C$4,BO$2),Xuat!$D$5:$D$1000,Loc!$A200)</f>
        <v>0</v>
      </c>
    </row>
    <row r="201" spans="1:67" x14ac:dyDescent="0.2">
      <c r="A201" s="2">
        <f>DM!C201</f>
        <v>0</v>
      </c>
      <c r="B201" s="3">
        <f>VLOOKUP(A201,Tondau!$B$5:$F$500,3,0)</f>
        <v>0</v>
      </c>
      <c r="C201" s="3">
        <f t="shared" si="11"/>
        <v>0</v>
      </c>
      <c r="D201" s="3">
        <f t="shared" si="12"/>
        <v>0</v>
      </c>
      <c r="E201" s="3">
        <f t="shared" si="13"/>
        <v>0</v>
      </c>
      <c r="F201" s="7">
        <f>SUMIFS(Nhap!$I$5:$I$1000,Nhap!$E$5:$E$1000,DATE(Thang!$E$4,Thang!$C$4,Loc!$F$2),Nhap!$F$5:$F$1000,Loc!A201)</f>
        <v>0</v>
      </c>
      <c r="G201" s="7">
        <f>SUMIFS(Nhap!$I$5:$I$1000,Nhap!$E$5:$E$1000,DATE(Thang!$E$4,Thang!$C$4,Loc!$G$2),Nhap!$F$5:$F$1000,Loc!A201)</f>
        <v>0</v>
      </c>
      <c r="H201" s="7">
        <f>SUMIFS(Nhap!$I$5:$I$1000,Nhap!$E$5:$E$1000,DATE(Thang!$E$4,Thang!$C$4,Loc!$H$2),Nhap!$F$5:$F$1000,Loc!A201)</f>
        <v>0</v>
      </c>
      <c r="I201" s="7">
        <f>SUMIFS(Nhap!$I$5:$I$1000,Nhap!$E$5:$E$1000,DATE(Thang!$E$4,Thang!$C$4,Loc!$I$2),Nhap!$F$5:$F$1000,Loc!A201)</f>
        <v>0</v>
      </c>
      <c r="J201" s="7">
        <f>SUMIFS(Nhap!$I$5:$I$1000,Nhap!$E$5:$E$1000,DATE(Thang!$E$4,Thang!$C$4,Loc!$J$2),Nhap!$F$5:$F$1000,Loc!A201)</f>
        <v>0</v>
      </c>
      <c r="K201" s="7">
        <f>SUMIFS(Nhap!$I$5:$I$1000,Nhap!$E$5:$E$1000,DATE(Thang!$E$4,Thang!$C$4,Loc!$K$2),Nhap!$F$5:$F$1000,Loc!A201)</f>
        <v>0</v>
      </c>
      <c r="L201" s="7">
        <f>SUMIFS(Nhap!$I$5:$I$1000,Nhap!$E$5:$E$1000,DATE(Thang!$E$4,Thang!$C$4,Loc!$L$2),Nhap!$F$5:$F$1000,Loc!A201)</f>
        <v>0</v>
      </c>
      <c r="M201" s="7">
        <f>SUMIFS(Nhap!$I$5:$I$1000,Nhap!$E$5:$E$1000,DATE(Thang!$E$4,Thang!$C$4,Loc!$M$2),Nhap!$F$5:$F$1000,Loc!A201)</f>
        <v>0</v>
      </c>
      <c r="N201" s="7">
        <f>SUMIFS(Nhap!$I$5:$I$1000,Nhap!$E$5:$E$1000,DATE(Thang!$E$4,Thang!$C$4,Loc!$N$2),Nhap!$F$5:$F$1000,Loc!A201)</f>
        <v>0</v>
      </c>
      <c r="O201" s="7">
        <f>SUMIFS(Nhap!$I$5:$I$1000,Nhap!$E$5:$E$1000,DATE(Thang!$E$4,Thang!$C$4,Loc!$O$2),Nhap!$F$5:$F$1000,Loc!A201)</f>
        <v>0</v>
      </c>
      <c r="P201" s="7">
        <f>SUMIFS(Nhap!$I$5:$I$1000,Nhap!$E$5:$E$1000,DATE(Thang!$E$4,Thang!$C$4,Loc!$P$2),Nhap!$F$5:$F$1000,Loc!A201)</f>
        <v>0</v>
      </c>
      <c r="Q201" s="7">
        <f>SUMIFS(Nhap!$I$5:$I$1000,Nhap!$E$5:$E$1000,DATE(Thang!$E$4,Thang!$C$4,Loc!$Q$2),Nhap!$F$5:$F$1000,Loc!A201)</f>
        <v>0</v>
      </c>
      <c r="R201" s="7">
        <f>SUMIFS(Nhap!$I$5:$I$1000,Nhap!$E$5:$E$1000,DATE(Thang!$E$4,Thang!$C$4,Loc!$R$2),Nhap!$F$5:$F$1000,Loc!A201)</f>
        <v>0</v>
      </c>
      <c r="S201" s="7">
        <f>SUMIFS(Nhap!$I$5:$I$1000,Nhap!$E$5:$E$1000,DATE(Thang!$E$4,Thang!$C$4,Loc!$S$2),Nhap!$F$5:$F$1000,Loc!A201)</f>
        <v>0</v>
      </c>
      <c r="T201" s="7">
        <f>SUMIFS(Nhap!$I$5:$I$1000,Nhap!$E$5:$E$1000,DATE(Thang!$E$4,Thang!$C$4,Loc!$T$2),Nhap!$F$5:$F$1000,Loc!A201)</f>
        <v>0</v>
      </c>
      <c r="U201" s="7">
        <f>SUMIFS(Nhap!$I$5:$I$1000,Nhap!$E$5:$E$1000,DATE(Thang!$E$4,Thang!$C$4,Loc!$U$2),Nhap!$F$5:$F$1000,Loc!A201)</f>
        <v>0</v>
      </c>
      <c r="V201" s="7">
        <f>SUMIFS(Nhap!$I$5:$I$1000,Nhap!$E$5:$E$1000,DATE(Thang!$E$4,Thang!$C$4,Loc!$V$2),Nhap!$F$5:$F$1000,Loc!A201)</f>
        <v>0</v>
      </c>
      <c r="W201" s="7">
        <f>SUMIFS(Nhap!$I$5:$I$1000,Nhap!$E$5:$E$1000,DATE(Thang!$E$4,Thang!$C$4,Loc!$W$2),Nhap!$F$5:$F$1000,Loc!A201)</f>
        <v>0</v>
      </c>
      <c r="X201" s="7">
        <f>SUMIFS(Nhap!$I$5:$I$1000,Nhap!$E$5:$E$1000,DATE(Thang!$E$4,Thang!$C$4,Loc!$X$2),Nhap!$F$5:$F$1000,Loc!A201)</f>
        <v>0</v>
      </c>
      <c r="Y201" s="7">
        <f>SUMIFS(Nhap!$I$5:$I$1000,Nhap!$E$5:$E$1000,DATE(Thang!$E$4,Thang!$C$4,Loc!$Y$2),Nhap!$F$5:$F$1000,Loc!A201)</f>
        <v>0</v>
      </c>
      <c r="Z201" s="7">
        <f>SUMIFS(Nhap!$I$5:$I$1000,Nhap!$E$5:$E$1000,DATE(Thang!$E$4,Thang!$C$4,Loc!$Z$2),Nhap!$F$5:$F$1000,Loc!A201)</f>
        <v>0</v>
      </c>
      <c r="AA201" s="7">
        <f>SUMIFS(Nhap!$I$5:$I$1000,Nhap!$E$5:$E$1000,DATE(Thang!$E$4,Thang!$C$4,Loc!$AA$2),Nhap!$F$5:$F$1000,Loc!A201)</f>
        <v>0</v>
      </c>
      <c r="AB201" s="7">
        <f>SUMIFS(Nhap!$I$5:$I$1000,Nhap!$E$5:$E$1000,DATE(Thang!$E$4,Thang!$C$4,Loc!$AB$2),Nhap!$F$5:$F$1000,Loc!A201)</f>
        <v>0</v>
      </c>
      <c r="AC201" s="7">
        <f>SUMIFS(Nhap!$I$5:$I$1000,Nhap!$E$5:$E$1000,DATE(Thang!$E$4,Thang!$C$4,Loc!$AC$2),Nhap!$F$5:$F$1000,Loc!A201)</f>
        <v>0</v>
      </c>
      <c r="AD201" s="7">
        <f>SUMIFS(Nhap!$I$5:$I$1000,Nhap!$E$5:$E$1000,DATE(Thang!$E$4,Thang!$C$4,Loc!$AD$2),Nhap!$F$5:$F$1000,Loc!$A$5)</f>
        <v>0</v>
      </c>
      <c r="AE201" s="7">
        <f>SUMIFS(Nhap!$I$5:$I$1000,Nhap!$E$5:$E$1000,DATE(Thang!$E$4,Thang!$C$4,Loc!$AE$2),Nhap!$F$5:$F$1000,Loc!A201)</f>
        <v>0</v>
      </c>
      <c r="AF201" s="7">
        <f>SUMIFS(Nhap!$I$5:$I$1000,Nhap!$E$5:$E$1000,DATE(Thang!$E$4,Thang!$C$4,Loc!$AF$2),Nhap!$F$5:$F$1000,Loc!A201)</f>
        <v>0</v>
      </c>
      <c r="AG201" s="7">
        <f>SUMIFS(Nhap!$I$5:$I$1000,Nhap!$E$5:$E$1000,DATE(Thang!$E$4,Thang!$C$4,Loc!$AG$2),Nhap!$F$5:$F$1000,Loc!A201)</f>
        <v>0</v>
      </c>
      <c r="AH201" s="7">
        <f>SUMIFS(Nhap!$I$5:$I$1000,Nhap!$E$5:$E$1000,DATE(Thang!$E$4,Thang!$C$4,Loc!$AH$2),Nhap!$F$5:$F$1000,Loc!A201)</f>
        <v>0</v>
      </c>
      <c r="AI201" s="7">
        <f>SUMIFS(Nhap!$I$5:$I$1000,Nhap!$E$5:$E$1000,DATE(Thang!$E$4,Thang!$C$4,Loc!$AI$2),Nhap!$F$5:$F$1000,Loc!A201)</f>
        <v>0</v>
      </c>
      <c r="AJ201" s="7">
        <f>SUMIFS(Nhap!$I$5:$I$1000,Nhap!$E$5:$E$1000,DATE(Thang!$E$4,Thang!$C$4,Loc!$AJ$2),Nhap!$F$5:$F$1000,Loc!A201)</f>
        <v>0</v>
      </c>
      <c r="AK201" s="1">
        <f>SUMIFS(Xuat!$G$5:$G$1000,Xuat!$C$5:$C$1000,DATE(Thang!$E$4,Thang!$C$4,AK$2),Xuat!$D$5:$D$1000,Loc!$A201)</f>
        <v>0</v>
      </c>
      <c r="AL201" s="1">
        <f>SUMIFS(Xuat!$G$5:$G$1000,Xuat!$C$5:$C$1000,DATE(Thang!$E$4,Thang!$C$4,AL$2),Xuat!$D$5:$D$1000,Loc!$A201)</f>
        <v>0</v>
      </c>
      <c r="AM201" s="1">
        <f>SUMIFS(Xuat!$G$5:$G$1000,Xuat!$C$5:$C$1000,DATE(Thang!$E$4,Thang!$C$4,AM$2),Xuat!$D$5:$D$1000,Loc!$A201)</f>
        <v>0</v>
      </c>
      <c r="AN201" s="1">
        <f>SUMIFS(Xuat!$G$5:$G$1000,Xuat!$C$5:$C$1000,DATE(Thang!$E$4,Thang!$C$4,AN$2),Xuat!$D$5:$D$1000,Loc!$A201)</f>
        <v>0</v>
      </c>
      <c r="AO201" s="1">
        <f>SUMIFS(Xuat!$G$5:$G$1000,Xuat!$C$5:$C$1000,DATE(Thang!$E$4,Thang!$C$4,AO$2),Xuat!$D$5:$D$1000,Loc!$A201)</f>
        <v>0</v>
      </c>
      <c r="AP201" s="1">
        <f>SUMIFS(Xuat!$G$5:$G$1000,Xuat!$C$5:$C$1000,DATE(Thang!$E$4,Thang!$C$4,AP$2),Xuat!$D$5:$D$1000,Loc!$A201)</f>
        <v>0</v>
      </c>
      <c r="AQ201" s="1">
        <f>SUMIFS(Xuat!$G$5:$G$1000,Xuat!$C$5:$C$1000,DATE(Thang!$E$4,Thang!$C$4,AQ$2),Xuat!$D$5:$D$1000,Loc!$A201)</f>
        <v>0</v>
      </c>
      <c r="AR201" s="1">
        <f>SUMIFS(Xuat!$G$5:$G$1000,Xuat!$C$5:$C$1000,DATE(Thang!$E$4,Thang!$C$4,AR$2),Xuat!$D$5:$D$1000,Loc!$A201)</f>
        <v>0</v>
      </c>
      <c r="AS201" s="1">
        <f>SUMIFS(Xuat!$G$5:$G$1000,Xuat!$C$5:$C$1000,DATE(Thang!$E$4,Thang!$C$4,AS$2),Xuat!$D$5:$D$1000,Loc!$A201)</f>
        <v>0</v>
      </c>
      <c r="AT201" s="1">
        <f>SUMIFS(Xuat!$G$5:$G$1000,Xuat!$C$5:$C$1000,DATE(Thang!$E$4,Thang!$C$4,AT$2),Xuat!$D$5:$D$1000,Loc!$A201)</f>
        <v>0</v>
      </c>
      <c r="AU201" s="1">
        <f>SUMIFS(Xuat!$G$5:$G$1000,Xuat!$C$5:$C$1000,DATE(Thang!$E$4,Thang!$C$4,AU$2),Xuat!$D$5:$D$1000,Loc!$A201)</f>
        <v>0</v>
      </c>
      <c r="AV201" s="1">
        <f>SUMIFS(Xuat!$G$5:$G$1000,Xuat!$C$5:$C$1000,DATE(Thang!$E$4,Thang!$C$4,AV$2),Xuat!$D$5:$D$1000,Loc!$A201)</f>
        <v>0</v>
      </c>
      <c r="AW201" s="1">
        <f>SUMIFS(Xuat!$G$5:$G$1000,Xuat!$C$5:$C$1000,DATE(Thang!$E$4,Thang!$C$4,AW$2),Xuat!$D$5:$D$1000,Loc!$A201)</f>
        <v>0</v>
      </c>
      <c r="AX201" s="1">
        <f>SUMIFS(Xuat!$G$5:$G$1000,Xuat!$C$5:$C$1000,DATE(Thang!$E$4,Thang!$C$4,AX$2),Xuat!$D$5:$D$1000,Loc!$A201)</f>
        <v>0</v>
      </c>
      <c r="AY201" s="1">
        <f>SUMIFS(Xuat!$G$5:$G$1000,Xuat!$C$5:$C$1000,DATE(Thang!$E$4,Thang!$C$4,AY$2),Xuat!$D$5:$D$1000,Loc!$A201)</f>
        <v>0</v>
      </c>
      <c r="AZ201" s="1">
        <f>SUMIFS(Xuat!$G$5:$G$1000,Xuat!$C$5:$C$1000,DATE(Thang!$E$4,Thang!$C$4,AZ$2),Xuat!$D$5:$D$1000,Loc!$A201)</f>
        <v>0</v>
      </c>
      <c r="BA201" s="1">
        <f>SUMIFS(Xuat!$G$5:$G$1000,Xuat!$C$5:$C$1000,DATE(Thang!$E$4,Thang!$C$4,BA$2),Xuat!$D$5:$D$1000,Loc!$A201)</f>
        <v>0</v>
      </c>
      <c r="BB201" s="1">
        <f>SUMIFS(Xuat!$G$5:$G$1000,Xuat!$C$5:$C$1000,DATE(Thang!$E$4,Thang!$C$4,BB$2),Xuat!$D$5:$D$1000,Loc!$A201)</f>
        <v>0</v>
      </c>
      <c r="BC201" s="1">
        <f>SUMIFS(Xuat!$G$5:$G$1000,Xuat!$C$5:$C$1000,DATE(Thang!$E$4,Thang!$C$4,BC$2),Xuat!$D$5:$D$1000,Loc!$A201)</f>
        <v>0</v>
      </c>
      <c r="BD201" s="1">
        <f>SUMIFS(Xuat!$G$5:$G$1000,Xuat!$C$5:$C$1000,DATE(Thang!$E$4,Thang!$C$4,BD$2),Xuat!$D$5:$D$1000,Loc!$A201)</f>
        <v>0</v>
      </c>
      <c r="BE201" s="1">
        <f>SUMIFS(Xuat!$G$5:$G$1000,Xuat!$C$5:$C$1000,DATE(Thang!$E$4,Thang!$C$4,BE$2),Xuat!$D$5:$D$1000,Loc!$A201)</f>
        <v>0</v>
      </c>
      <c r="BF201" s="1">
        <f>SUMIFS(Xuat!$G$5:$G$1000,Xuat!$C$5:$C$1000,DATE(Thang!$E$4,Thang!$C$4,BF$2),Xuat!$D$5:$D$1000,Loc!$A201)</f>
        <v>0</v>
      </c>
      <c r="BG201" s="1">
        <f>SUMIFS(Xuat!$G$5:$G$1000,Xuat!$C$5:$C$1000,DATE(Thang!$E$4,Thang!$C$4,BG$2),Xuat!$D$5:$D$1000,Loc!$A201)</f>
        <v>0</v>
      </c>
      <c r="BH201" s="1">
        <f>SUMIFS(Xuat!$G$5:$G$1000,Xuat!$C$5:$C$1000,DATE(Thang!$E$4,Thang!$C$4,BH$2),Xuat!$D$5:$D$1000,Loc!$A201)</f>
        <v>0</v>
      </c>
      <c r="BI201" s="1">
        <f>SUMIFS(Xuat!$G$5:$G$1000,Xuat!$C$5:$C$1000,DATE(Thang!$E$4,Thang!$C$4,BI$2),Xuat!$D$5:$D$1000,Loc!$A201)</f>
        <v>0</v>
      </c>
      <c r="BJ201" s="1">
        <f>SUMIFS(Xuat!$G$5:$G$1000,Xuat!$C$5:$C$1000,DATE(Thang!$E$4,Thang!$C$4,BJ$2),Xuat!$D$5:$D$1000,Loc!$A201)</f>
        <v>0</v>
      </c>
      <c r="BK201" s="1">
        <f>SUMIFS(Xuat!$G$5:$G$1000,Xuat!$C$5:$C$1000,DATE(Thang!$E$4,Thang!$C$4,BK$2),Xuat!$D$5:$D$1000,Loc!$A201)</f>
        <v>0</v>
      </c>
      <c r="BL201" s="1">
        <f>SUMIFS(Xuat!$G$5:$G$1000,Xuat!$C$5:$C$1000,DATE(Thang!$E$4,Thang!$C$4,BL$2),Xuat!$D$5:$D$1000,Loc!$A201)</f>
        <v>0</v>
      </c>
      <c r="BM201" s="1">
        <f>SUMIFS(Xuat!$G$5:$G$1000,Xuat!$C$5:$C$1000,DATE(Thang!$E$4,Thang!$C$4,BM$2),Xuat!$D$5:$D$1000,Loc!$A201)</f>
        <v>0</v>
      </c>
      <c r="BN201" s="1">
        <f>SUMIFS(Xuat!$G$5:$G$1000,Xuat!$C$5:$C$1000,DATE(Thang!$E$4,Thang!$C$4,BN$2),Xuat!$D$5:$D$1000,Loc!$A201)</f>
        <v>0</v>
      </c>
      <c r="BO201" s="1">
        <f>SUMIFS(Xuat!$G$5:$G$1000,Xuat!$C$5:$C$1000,DATE(Thang!$E$4,Thang!$C$4,BO$2),Xuat!$D$5:$D$1000,Loc!$A201)</f>
        <v>0</v>
      </c>
    </row>
    <row r="202" spans="1:67" x14ac:dyDescent="0.2">
      <c r="A202" s="2">
        <f>DM!C202</f>
        <v>0</v>
      </c>
      <c r="B202" s="3">
        <f>VLOOKUP(A202,Tondau!$B$5:$F$500,3,0)</f>
        <v>0</v>
      </c>
      <c r="C202" s="3">
        <f t="shared" si="11"/>
        <v>0</v>
      </c>
      <c r="D202" s="3">
        <f t="shared" si="12"/>
        <v>0</v>
      </c>
      <c r="E202" s="3">
        <f t="shared" si="13"/>
        <v>0</v>
      </c>
      <c r="F202" s="7">
        <f>SUMIFS(Nhap!$I$5:$I$1000,Nhap!$E$5:$E$1000,DATE(Thang!$E$4,Thang!$C$4,Loc!$F$2),Nhap!$F$5:$F$1000,Loc!A202)</f>
        <v>0</v>
      </c>
      <c r="G202" s="7">
        <f>SUMIFS(Nhap!$I$5:$I$1000,Nhap!$E$5:$E$1000,DATE(Thang!$E$4,Thang!$C$4,Loc!$G$2),Nhap!$F$5:$F$1000,Loc!A202)</f>
        <v>0</v>
      </c>
      <c r="H202" s="7">
        <f>SUMIFS(Nhap!$I$5:$I$1000,Nhap!$E$5:$E$1000,DATE(Thang!$E$4,Thang!$C$4,Loc!$H$2),Nhap!$F$5:$F$1000,Loc!A202)</f>
        <v>0</v>
      </c>
      <c r="I202" s="7">
        <f>SUMIFS(Nhap!$I$5:$I$1000,Nhap!$E$5:$E$1000,DATE(Thang!$E$4,Thang!$C$4,Loc!$I$2),Nhap!$F$5:$F$1000,Loc!A202)</f>
        <v>0</v>
      </c>
      <c r="J202" s="7">
        <f>SUMIFS(Nhap!$I$5:$I$1000,Nhap!$E$5:$E$1000,DATE(Thang!$E$4,Thang!$C$4,Loc!$J$2),Nhap!$F$5:$F$1000,Loc!A202)</f>
        <v>0</v>
      </c>
      <c r="K202" s="7">
        <f>SUMIFS(Nhap!$I$5:$I$1000,Nhap!$E$5:$E$1000,DATE(Thang!$E$4,Thang!$C$4,Loc!$K$2),Nhap!$F$5:$F$1000,Loc!A202)</f>
        <v>0</v>
      </c>
      <c r="L202" s="7">
        <f>SUMIFS(Nhap!$I$5:$I$1000,Nhap!$E$5:$E$1000,DATE(Thang!$E$4,Thang!$C$4,Loc!$L$2),Nhap!$F$5:$F$1000,Loc!A202)</f>
        <v>0</v>
      </c>
      <c r="M202" s="7">
        <f>SUMIFS(Nhap!$I$5:$I$1000,Nhap!$E$5:$E$1000,DATE(Thang!$E$4,Thang!$C$4,Loc!$M$2),Nhap!$F$5:$F$1000,Loc!A202)</f>
        <v>0</v>
      </c>
      <c r="N202" s="7">
        <f>SUMIFS(Nhap!$I$5:$I$1000,Nhap!$E$5:$E$1000,DATE(Thang!$E$4,Thang!$C$4,Loc!$N$2),Nhap!$F$5:$F$1000,Loc!A202)</f>
        <v>0</v>
      </c>
      <c r="O202" s="7">
        <f>SUMIFS(Nhap!$I$5:$I$1000,Nhap!$E$5:$E$1000,DATE(Thang!$E$4,Thang!$C$4,Loc!$O$2),Nhap!$F$5:$F$1000,Loc!A202)</f>
        <v>0</v>
      </c>
      <c r="P202" s="7">
        <f>SUMIFS(Nhap!$I$5:$I$1000,Nhap!$E$5:$E$1000,DATE(Thang!$E$4,Thang!$C$4,Loc!$P$2),Nhap!$F$5:$F$1000,Loc!A202)</f>
        <v>0</v>
      </c>
      <c r="Q202" s="7">
        <f>SUMIFS(Nhap!$I$5:$I$1000,Nhap!$E$5:$E$1000,DATE(Thang!$E$4,Thang!$C$4,Loc!$Q$2),Nhap!$F$5:$F$1000,Loc!A202)</f>
        <v>0</v>
      </c>
      <c r="R202" s="7">
        <f>SUMIFS(Nhap!$I$5:$I$1000,Nhap!$E$5:$E$1000,DATE(Thang!$E$4,Thang!$C$4,Loc!$R$2),Nhap!$F$5:$F$1000,Loc!A202)</f>
        <v>0</v>
      </c>
      <c r="S202" s="7">
        <f>SUMIFS(Nhap!$I$5:$I$1000,Nhap!$E$5:$E$1000,DATE(Thang!$E$4,Thang!$C$4,Loc!$S$2),Nhap!$F$5:$F$1000,Loc!A202)</f>
        <v>0</v>
      </c>
      <c r="T202" s="7">
        <f>SUMIFS(Nhap!$I$5:$I$1000,Nhap!$E$5:$E$1000,DATE(Thang!$E$4,Thang!$C$4,Loc!$T$2),Nhap!$F$5:$F$1000,Loc!A202)</f>
        <v>0</v>
      </c>
      <c r="U202" s="7">
        <f>SUMIFS(Nhap!$I$5:$I$1000,Nhap!$E$5:$E$1000,DATE(Thang!$E$4,Thang!$C$4,Loc!$U$2),Nhap!$F$5:$F$1000,Loc!A202)</f>
        <v>0</v>
      </c>
      <c r="V202" s="7">
        <f>SUMIFS(Nhap!$I$5:$I$1000,Nhap!$E$5:$E$1000,DATE(Thang!$E$4,Thang!$C$4,Loc!$V$2),Nhap!$F$5:$F$1000,Loc!A202)</f>
        <v>0</v>
      </c>
      <c r="W202" s="7">
        <f>SUMIFS(Nhap!$I$5:$I$1000,Nhap!$E$5:$E$1000,DATE(Thang!$E$4,Thang!$C$4,Loc!$W$2),Nhap!$F$5:$F$1000,Loc!A202)</f>
        <v>0</v>
      </c>
      <c r="X202" s="7">
        <f>SUMIFS(Nhap!$I$5:$I$1000,Nhap!$E$5:$E$1000,DATE(Thang!$E$4,Thang!$C$4,Loc!$X$2),Nhap!$F$5:$F$1000,Loc!A202)</f>
        <v>0</v>
      </c>
      <c r="Y202" s="7">
        <f>SUMIFS(Nhap!$I$5:$I$1000,Nhap!$E$5:$E$1000,DATE(Thang!$E$4,Thang!$C$4,Loc!$Y$2),Nhap!$F$5:$F$1000,Loc!A202)</f>
        <v>0</v>
      </c>
      <c r="Z202" s="7">
        <f>SUMIFS(Nhap!$I$5:$I$1000,Nhap!$E$5:$E$1000,DATE(Thang!$E$4,Thang!$C$4,Loc!$Z$2),Nhap!$F$5:$F$1000,Loc!A202)</f>
        <v>0</v>
      </c>
      <c r="AA202" s="7">
        <f>SUMIFS(Nhap!$I$5:$I$1000,Nhap!$E$5:$E$1000,DATE(Thang!$E$4,Thang!$C$4,Loc!$AA$2),Nhap!$F$5:$F$1000,Loc!A202)</f>
        <v>0</v>
      </c>
      <c r="AB202" s="7">
        <f>SUMIFS(Nhap!$I$5:$I$1000,Nhap!$E$5:$E$1000,DATE(Thang!$E$4,Thang!$C$4,Loc!$AB$2),Nhap!$F$5:$F$1000,Loc!A202)</f>
        <v>0</v>
      </c>
      <c r="AC202" s="7">
        <f>SUMIFS(Nhap!$I$5:$I$1000,Nhap!$E$5:$E$1000,DATE(Thang!$E$4,Thang!$C$4,Loc!$AC$2),Nhap!$F$5:$F$1000,Loc!A202)</f>
        <v>0</v>
      </c>
      <c r="AD202" s="7">
        <f>SUMIFS(Nhap!$I$5:$I$1000,Nhap!$E$5:$E$1000,DATE(Thang!$E$4,Thang!$C$4,Loc!$AD$2),Nhap!$F$5:$F$1000,Loc!$A$5)</f>
        <v>0</v>
      </c>
      <c r="AE202" s="7">
        <f>SUMIFS(Nhap!$I$5:$I$1000,Nhap!$E$5:$E$1000,DATE(Thang!$E$4,Thang!$C$4,Loc!$AE$2),Nhap!$F$5:$F$1000,Loc!A202)</f>
        <v>0</v>
      </c>
      <c r="AF202" s="7">
        <f>SUMIFS(Nhap!$I$5:$I$1000,Nhap!$E$5:$E$1000,DATE(Thang!$E$4,Thang!$C$4,Loc!$AF$2),Nhap!$F$5:$F$1000,Loc!A202)</f>
        <v>0</v>
      </c>
      <c r="AG202" s="7">
        <f>SUMIFS(Nhap!$I$5:$I$1000,Nhap!$E$5:$E$1000,DATE(Thang!$E$4,Thang!$C$4,Loc!$AG$2),Nhap!$F$5:$F$1000,Loc!A202)</f>
        <v>0</v>
      </c>
      <c r="AH202" s="7">
        <f>SUMIFS(Nhap!$I$5:$I$1000,Nhap!$E$5:$E$1000,DATE(Thang!$E$4,Thang!$C$4,Loc!$AH$2),Nhap!$F$5:$F$1000,Loc!A202)</f>
        <v>0</v>
      </c>
      <c r="AI202" s="7">
        <f>SUMIFS(Nhap!$I$5:$I$1000,Nhap!$E$5:$E$1000,DATE(Thang!$E$4,Thang!$C$4,Loc!$AI$2),Nhap!$F$5:$F$1000,Loc!A202)</f>
        <v>0</v>
      </c>
      <c r="AJ202" s="7">
        <f>SUMIFS(Nhap!$I$5:$I$1000,Nhap!$E$5:$E$1000,DATE(Thang!$E$4,Thang!$C$4,Loc!$AJ$2),Nhap!$F$5:$F$1000,Loc!A202)</f>
        <v>0</v>
      </c>
      <c r="AK202" s="1">
        <f>SUMIFS(Xuat!$G$5:$G$1000,Xuat!$C$5:$C$1000,DATE(Thang!$E$4,Thang!$C$4,AK$2),Xuat!$D$5:$D$1000,Loc!$A202)</f>
        <v>0</v>
      </c>
      <c r="AL202" s="1">
        <f>SUMIFS(Xuat!$G$5:$G$1000,Xuat!$C$5:$C$1000,DATE(Thang!$E$4,Thang!$C$4,AL$2),Xuat!$D$5:$D$1000,Loc!$A202)</f>
        <v>0</v>
      </c>
      <c r="AM202" s="1">
        <f>SUMIFS(Xuat!$G$5:$G$1000,Xuat!$C$5:$C$1000,DATE(Thang!$E$4,Thang!$C$4,AM$2),Xuat!$D$5:$D$1000,Loc!$A202)</f>
        <v>0</v>
      </c>
      <c r="AN202" s="1">
        <f>SUMIFS(Xuat!$G$5:$G$1000,Xuat!$C$5:$C$1000,DATE(Thang!$E$4,Thang!$C$4,AN$2),Xuat!$D$5:$D$1000,Loc!$A202)</f>
        <v>0</v>
      </c>
      <c r="AO202" s="1">
        <f>SUMIFS(Xuat!$G$5:$G$1000,Xuat!$C$5:$C$1000,DATE(Thang!$E$4,Thang!$C$4,AO$2),Xuat!$D$5:$D$1000,Loc!$A202)</f>
        <v>0</v>
      </c>
      <c r="AP202" s="1">
        <f>SUMIFS(Xuat!$G$5:$G$1000,Xuat!$C$5:$C$1000,DATE(Thang!$E$4,Thang!$C$4,AP$2),Xuat!$D$5:$D$1000,Loc!$A202)</f>
        <v>0</v>
      </c>
      <c r="AQ202" s="1">
        <f>SUMIFS(Xuat!$G$5:$G$1000,Xuat!$C$5:$C$1000,DATE(Thang!$E$4,Thang!$C$4,AQ$2),Xuat!$D$5:$D$1000,Loc!$A202)</f>
        <v>0</v>
      </c>
      <c r="AR202" s="1">
        <f>SUMIFS(Xuat!$G$5:$G$1000,Xuat!$C$5:$C$1000,DATE(Thang!$E$4,Thang!$C$4,AR$2),Xuat!$D$5:$D$1000,Loc!$A202)</f>
        <v>0</v>
      </c>
      <c r="AS202" s="1">
        <f>SUMIFS(Xuat!$G$5:$G$1000,Xuat!$C$5:$C$1000,DATE(Thang!$E$4,Thang!$C$4,AS$2),Xuat!$D$5:$D$1000,Loc!$A202)</f>
        <v>0</v>
      </c>
      <c r="AT202" s="1">
        <f>SUMIFS(Xuat!$G$5:$G$1000,Xuat!$C$5:$C$1000,DATE(Thang!$E$4,Thang!$C$4,AT$2),Xuat!$D$5:$D$1000,Loc!$A202)</f>
        <v>0</v>
      </c>
      <c r="AU202" s="1">
        <f>SUMIFS(Xuat!$G$5:$G$1000,Xuat!$C$5:$C$1000,DATE(Thang!$E$4,Thang!$C$4,AU$2),Xuat!$D$5:$D$1000,Loc!$A202)</f>
        <v>0</v>
      </c>
      <c r="AV202" s="1">
        <f>SUMIFS(Xuat!$G$5:$G$1000,Xuat!$C$5:$C$1000,DATE(Thang!$E$4,Thang!$C$4,AV$2),Xuat!$D$5:$D$1000,Loc!$A202)</f>
        <v>0</v>
      </c>
      <c r="AW202" s="1">
        <f>SUMIFS(Xuat!$G$5:$G$1000,Xuat!$C$5:$C$1000,DATE(Thang!$E$4,Thang!$C$4,AW$2),Xuat!$D$5:$D$1000,Loc!$A202)</f>
        <v>0</v>
      </c>
      <c r="AX202" s="1">
        <f>SUMIFS(Xuat!$G$5:$G$1000,Xuat!$C$5:$C$1000,DATE(Thang!$E$4,Thang!$C$4,AX$2),Xuat!$D$5:$D$1000,Loc!$A202)</f>
        <v>0</v>
      </c>
      <c r="AY202" s="1">
        <f>SUMIFS(Xuat!$G$5:$G$1000,Xuat!$C$5:$C$1000,DATE(Thang!$E$4,Thang!$C$4,AY$2),Xuat!$D$5:$D$1000,Loc!$A202)</f>
        <v>0</v>
      </c>
      <c r="AZ202" s="1">
        <f>SUMIFS(Xuat!$G$5:$G$1000,Xuat!$C$5:$C$1000,DATE(Thang!$E$4,Thang!$C$4,AZ$2),Xuat!$D$5:$D$1000,Loc!$A202)</f>
        <v>0</v>
      </c>
      <c r="BA202" s="1">
        <f>SUMIFS(Xuat!$G$5:$G$1000,Xuat!$C$5:$C$1000,DATE(Thang!$E$4,Thang!$C$4,BA$2),Xuat!$D$5:$D$1000,Loc!$A202)</f>
        <v>0</v>
      </c>
      <c r="BB202" s="1">
        <f>SUMIFS(Xuat!$G$5:$G$1000,Xuat!$C$5:$C$1000,DATE(Thang!$E$4,Thang!$C$4,BB$2),Xuat!$D$5:$D$1000,Loc!$A202)</f>
        <v>0</v>
      </c>
      <c r="BC202" s="1">
        <f>SUMIFS(Xuat!$G$5:$G$1000,Xuat!$C$5:$C$1000,DATE(Thang!$E$4,Thang!$C$4,BC$2),Xuat!$D$5:$D$1000,Loc!$A202)</f>
        <v>0</v>
      </c>
      <c r="BD202" s="1">
        <f>SUMIFS(Xuat!$G$5:$G$1000,Xuat!$C$5:$C$1000,DATE(Thang!$E$4,Thang!$C$4,BD$2),Xuat!$D$5:$D$1000,Loc!$A202)</f>
        <v>0</v>
      </c>
      <c r="BE202" s="1">
        <f>SUMIFS(Xuat!$G$5:$G$1000,Xuat!$C$5:$C$1000,DATE(Thang!$E$4,Thang!$C$4,BE$2),Xuat!$D$5:$D$1000,Loc!$A202)</f>
        <v>0</v>
      </c>
      <c r="BF202" s="1">
        <f>SUMIFS(Xuat!$G$5:$G$1000,Xuat!$C$5:$C$1000,DATE(Thang!$E$4,Thang!$C$4,BF$2),Xuat!$D$5:$D$1000,Loc!$A202)</f>
        <v>0</v>
      </c>
      <c r="BG202" s="1">
        <f>SUMIFS(Xuat!$G$5:$G$1000,Xuat!$C$5:$C$1000,DATE(Thang!$E$4,Thang!$C$4,BG$2),Xuat!$D$5:$D$1000,Loc!$A202)</f>
        <v>0</v>
      </c>
      <c r="BH202" s="1">
        <f>SUMIFS(Xuat!$G$5:$G$1000,Xuat!$C$5:$C$1000,DATE(Thang!$E$4,Thang!$C$4,BH$2),Xuat!$D$5:$D$1000,Loc!$A202)</f>
        <v>0</v>
      </c>
      <c r="BI202" s="1">
        <f>SUMIFS(Xuat!$G$5:$G$1000,Xuat!$C$5:$C$1000,DATE(Thang!$E$4,Thang!$C$4,BI$2),Xuat!$D$5:$D$1000,Loc!$A202)</f>
        <v>0</v>
      </c>
      <c r="BJ202" s="1">
        <f>SUMIFS(Xuat!$G$5:$G$1000,Xuat!$C$5:$C$1000,DATE(Thang!$E$4,Thang!$C$4,BJ$2),Xuat!$D$5:$D$1000,Loc!$A202)</f>
        <v>0</v>
      </c>
      <c r="BK202" s="1">
        <f>SUMIFS(Xuat!$G$5:$G$1000,Xuat!$C$5:$C$1000,DATE(Thang!$E$4,Thang!$C$4,BK$2),Xuat!$D$5:$D$1000,Loc!$A202)</f>
        <v>0</v>
      </c>
      <c r="BL202" s="1">
        <f>SUMIFS(Xuat!$G$5:$G$1000,Xuat!$C$5:$C$1000,DATE(Thang!$E$4,Thang!$C$4,BL$2),Xuat!$D$5:$D$1000,Loc!$A202)</f>
        <v>0</v>
      </c>
      <c r="BM202" s="1">
        <f>SUMIFS(Xuat!$G$5:$G$1000,Xuat!$C$5:$C$1000,DATE(Thang!$E$4,Thang!$C$4,BM$2),Xuat!$D$5:$D$1000,Loc!$A202)</f>
        <v>0</v>
      </c>
      <c r="BN202" s="1">
        <f>SUMIFS(Xuat!$G$5:$G$1000,Xuat!$C$5:$C$1000,DATE(Thang!$E$4,Thang!$C$4,BN$2),Xuat!$D$5:$D$1000,Loc!$A202)</f>
        <v>0</v>
      </c>
      <c r="BO202" s="1">
        <f>SUMIFS(Xuat!$G$5:$G$1000,Xuat!$C$5:$C$1000,DATE(Thang!$E$4,Thang!$C$4,BO$2),Xuat!$D$5:$D$1000,Loc!$A202)</f>
        <v>0</v>
      </c>
    </row>
    <row r="203" spans="1:67" x14ac:dyDescent="0.2">
      <c r="A203" s="2">
        <f>DM!C203</f>
        <v>0</v>
      </c>
      <c r="B203" s="3">
        <f>VLOOKUP(A203,Tondau!$B$5:$F$500,3,0)</f>
        <v>0</v>
      </c>
      <c r="C203" s="3">
        <f t="shared" si="11"/>
        <v>0</v>
      </c>
      <c r="D203" s="3">
        <f t="shared" si="12"/>
        <v>0</v>
      </c>
      <c r="E203" s="3">
        <f t="shared" si="13"/>
        <v>0</v>
      </c>
      <c r="F203" s="7">
        <f>SUMIFS(Nhap!$I$5:$I$1000,Nhap!$E$5:$E$1000,DATE(Thang!$E$4,Thang!$C$4,Loc!$F$2),Nhap!$F$5:$F$1000,Loc!A203)</f>
        <v>0</v>
      </c>
      <c r="G203" s="7">
        <f>SUMIFS(Nhap!$I$5:$I$1000,Nhap!$E$5:$E$1000,DATE(Thang!$E$4,Thang!$C$4,Loc!$G$2),Nhap!$F$5:$F$1000,Loc!A203)</f>
        <v>0</v>
      </c>
      <c r="H203" s="7">
        <f>SUMIFS(Nhap!$I$5:$I$1000,Nhap!$E$5:$E$1000,DATE(Thang!$E$4,Thang!$C$4,Loc!$H$2),Nhap!$F$5:$F$1000,Loc!A203)</f>
        <v>0</v>
      </c>
      <c r="I203" s="7">
        <f>SUMIFS(Nhap!$I$5:$I$1000,Nhap!$E$5:$E$1000,DATE(Thang!$E$4,Thang!$C$4,Loc!$I$2),Nhap!$F$5:$F$1000,Loc!A203)</f>
        <v>0</v>
      </c>
      <c r="J203" s="7">
        <f>SUMIFS(Nhap!$I$5:$I$1000,Nhap!$E$5:$E$1000,DATE(Thang!$E$4,Thang!$C$4,Loc!$J$2),Nhap!$F$5:$F$1000,Loc!A203)</f>
        <v>0</v>
      </c>
      <c r="K203" s="7">
        <f>SUMIFS(Nhap!$I$5:$I$1000,Nhap!$E$5:$E$1000,DATE(Thang!$E$4,Thang!$C$4,Loc!$K$2),Nhap!$F$5:$F$1000,Loc!A203)</f>
        <v>0</v>
      </c>
      <c r="L203" s="7">
        <f>SUMIFS(Nhap!$I$5:$I$1000,Nhap!$E$5:$E$1000,DATE(Thang!$E$4,Thang!$C$4,Loc!$L$2),Nhap!$F$5:$F$1000,Loc!A203)</f>
        <v>0</v>
      </c>
      <c r="M203" s="7">
        <f>SUMIFS(Nhap!$I$5:$I$1000,Nhap!$E$5:$E$1000,DATE(Thang!$E$4,Thang!$C$4,Loc!$M$2),Nhap!$F$5:$F$1000,Loc!A203)</f>
        <v>0</v>
      </c>
      <c r="N203" s="7">
        <f>SUMIFS(Nhap!$I$5:$I$1000,Nhap!$E$5:$E$1000,DATE(Thang!$E$4,Thang!$C$4,Loc!$N$2),Nhap!$F$5:$F$1000,Loc!A203)</f>
        <v>0</v>
      </c>
      <c r="O203" s="7">
        <f>SUMIFS(Nhap!$I$5:$I$1000,Nhap!$E$5:$E$1000,DATE(Thang!$E$4,Thang!$C$4,Loc!$O$2),Nhap!$F$5:$F$1000,Loc!A203)</f>
        <v>0</v>
      </c>
      <c r="P203" s="7">
        <f>SUMIFS(Nhap!$I$5:$I$1000,Nhap!$E$5:$E$1000,DATE(Thang!$E$4,Thang!$C$4,Loc!$P$2),Nhap!$F$5:$F$1000,Loc!A203)</f>
        <v>0</v>
      </c>
      <c r="Q203" s="7">
        <f>SUMIFS(Nhap!$I$5:$I$1000,Nhap!$E$5:$E$1000,DATE(Thang!$E$4,Thang!$C$4,Loc!$Q$2),Nhap!$F$5:$F$1000,Loc!A203)</f>
        <v>0</v>
      </c>
      <c r="R203" s="7">
        <f>SUMIFS(Nhap!$I$5:$I$1000,Nhap!$E$5:$E$1000,DATE(Thang!$E$4,Thang!$C$4,Loc!$R$2),Nhap!$F$5:$F$1000,Loc!A203)</f>
        <v>0</v>
      </c>
      <c r="S203" s="7">
        <f>SUMIFS(Nhap!$I$5:$I$1000,Nhap!$E$5:$E$1000,DATE(Thang!$E$4,Thang!$C$4,Loc!$S$2),Nhap!$F$5:$F$1000,Loc!A203)</f>
        <v>0</v>
      </c>
      <c r="T203" s="7">
        <f>SUMIFS(Nhap!$I$5:$I$1000,Nhap!$E$5:$E$1000,DATE(Thang!$E$4,Thang!$C$4,Loc!$T$2),Nhap!$F$5:$F$1000,Loc!A203)</f>
        <v>0</v>
      </c>
      <c r="U203" s="7">
        <f>SUMIFS(Nhap!$I$5:$I$1000,Nhap!$E$5:$E$1000,DATE(Thang!$E$4,Thang!$C$4,Loc!$U$2),Nhap!$F$5:$F$1000,Loc!A203)</f>
        <v>0</v>
      </c>
      <c r="V203" s="7">
        <f>SUMIFS(Nhap!$I$5:$I$1000,Nhap!$E$5:$E$1000,DATE(Thang!$E$4,Thang!$C$4,Loc!$V$2),Nhap!$F$5:$F$1000,Loc!A203)</f>
        <v>0</v>
      </c>
      <c r="W203" s="7">
        <f>SUMIFS(Nhap!$I$5:$I$1000,Nhap!$E$5:$E$1000,DATE(Thang!$E$4,Thang!$C$4,Loc!$W$2),Nhap!$F$5:$F$1000,Loc!A203)</f>
        <v>0</v>
      </c>
      <c r="X203" s="7">
        <f>SUMIFS(Nhap!$I$5:$I$1000,Nhap!$E$5:$E$1000,DATE(Thang!$E$4,Thang!$C$4,Loc!$X$2),Nhap!$F$5:$F$1000,Loc!A203)</f>
        <v>0</v>
      </c>
      <c r="Y203" s="7">
        <f>SUMIFS(Nhap!$I$5:$I$1000,Nhap!$E$5:$E$1000,DATE(Thang!$E$4,Thang!$C$4,Loc!$Y$2),Nhap!$F$5:$F$1000,Loc!A203)</f>
        <v>0</v>
      </c>
      <c r="Z203" s="7">
        <f>SUMIFS(Nhap!$I$5:$I$1000,Nhap!$E$5:$E$1000,DATE(Thang!$E$4,Thang!$C$4,Loc!$Z$2),Nhap!$F$5:$F$1000,Loc!A203)</f>
        <v>0</v>
      </c>
      <c r="AA203" s="7">
        <f>SUMIFS(Nhap!$I$5:$I$1000,Nhap!$E$5:$E$1000,DATE(Thang!$E$4,Thang!$C$4,Loc!$AA$2),Nhap!$F$5:$F$1000,Loc!A203)</f>
        <v>0</v>
      </c>
      <c r="AB203" s="7">
        <f>SUMIFS(Nhap!$I$5:$I$1000,Nhap!$E$5:$E$1000,DATE(Thang!$E$4,Thang!$C$4,Loc!$AB$2),Nhap!$F$5:$F$1000,Loc!A203)</f>
        <v>0</v>
      </c>
      <c r="AC203" s="7">
        <f>SUMIFS(Nhap!$I$5:$I$1000,Nhap!$E$5:$E$1000,DATE(Thang!$E$4,Thang!$C$4,Loc!$AC$2),Nhap!$F$5:$F$1000,Loc!A203)</f>
        <v>0</v>
      </c>
      <c r="AD203" s="7">
        <f>SUMIFS(Nhap!$I$5:$I$1000,Nhap!$E$5:$E$1000,DATE(Thang!$E$4,Thang!$C$4,Loc!$AD$2),Nhap!$F$5:$F$1000,Loc!$A$5)</f>
        <v>0</v>
      </c>
      <c r="AE203" s="7">
        <f>SUMIFS(Nhap!$I$5:$I$1000,Nhap!$E$5:$E$1000,DATE(Thang!$E$4,Thang!$C$4,Loc!$AE$2),Nhap!$F$5:$F$1000,Loc!A203)</f>
        <v>0</v>
      </c>
      <c r="AF203" s="7">
        <f>SUMIFS(Nhap!$I$5:$I$1000,Nhap!$E$5:$E$1000,DATE(Thang!$E$4,Thang!$C$4,Loc!$AF$2),Nhap!$F$5:$F$1000,Loc!A203)</f>
        <v>0</v>
      </c>
      <c r="AG203" s="7">
        <f>SUMIFS(Nhap!$I$5:$I$1000,Nhap!$E$5:$E$1000,DATE(Thang!$E$4,Thang!$C$4,Loc!$AG$2),Nhap!$F$5:$F$1000,Loc!A203)</f>
        <v>0</v>
      </c>
      <c r="AH203" s="7">
        <f>SUMIFS(Nhap!$I$5:$I$1000,Nhap!$E$5:$E$1000,DATE(Thang!$E$4,Thang!$C$4,Loc!$AH$2),Nhap!$F$5:$F$1000,Loc!A203)</f>
        <v>0</v>
      </c>
      <c r="AI203" s="7">
        <f>SUMIFS(Nhap!$I$5:$I$1000,Nhap!$E$5:$E$1000,DATE(Thang!$E$4,Thang!$C$4,Loc!$AI$2),Nhap!$F$5:$F$1000,Loc!A203)</f>
        <v>0</v>
      </c>
      <c r="AJ203" s="7">
        <f>SUMIFS(Nhap!$I$5:$I$1000,Nhap!$E$5:$E$1000,DATE(Thang!$E$4,Thang!$C$4,Loc!$AJ$2),Nhap!$F$5:$F$1000,Loc!A203)</f>
        <v>0</v>
      </c>
      <c r="AK203" s="1">
        <f>SUMIFS(Xuat!$G$5:$G$1000,Xuat!$C$5:$C$1000,DATE(Thang!$E$4,Thang!$C$4,AK$2),Xuat!$D$5:$D$1000,Loc!$A203)</f>
        <v>0</v>
      </c>
      <c r="AL203" s="1">
        <f>SUMIFS(Xuat!$G$5:$G$1000,Xuat!$C$5:$C$1000,DATE(Thang!$E$4,Thang!$C$4,AL$2),Xuat!$D$5:$D$1000,Loc!$A203)</f>
        <v>0</v>
      </c>
      <c r="AM203" s="1">
        <f>SUMIFS(Xuat!$G$5:$G$1000,Xuat!$C$5:$C$1000,DATE(Thang!$E$4,Thang!$C$4,AM$2),Xuat!$D$5:$D$1000,Loc!$A203)</f>
        <v>0</v>
      </c>
      <c r="AN203" s="1">
        <f>SUMIFS(Xuat!$G$5:$G$1000,Xuat!$C$5:$C$1000,DATE(Thang!$E$4,Thang!$C$4,AN$2),Xuat!$D$5:$D$1000,Loc!$A203)</f>
        <v>0</v>
      </c>
      <c r="AO203" s="1">
        <f>SUMIFS(Xuat!$G$5:$G$1000,Xuat!$C$5:$C$1000,DATE(Thang!$E$4,Thang!$C$4,AO$2),Xuat!$D$5:$D$1000,Loc!$A203)</f>
        <v>0</v>
      </c>
      <c r="AP203" s="1">
        <f>SUMIFS(Xuat!$G$5:$G$1000,Xuat!$C$5:$C$1000,DATE(Thang!$E$4,Thang!$C$4,AP$2),Xuat!$D$5:$D$1000,Loc!$A203)</f>
        <v>0</v>
      </c>
      <c r="AQ203" s="1">
        <f>SUMIFS(Xuat!$G$5:$G$1000,Xuat!$C$5:$C$1000,DATE(Thang!$E$4,Thang!$C$4,AQ$2),Xuat!$D$5:$D$1000,Loc!$A203)</f>
        <v>0</v>
      </c>
      <c r="AR203" s="1">
        <f>SUMIFS(Xuat!$G$5:$G$1000,Xuat!$C$5:$C$1000,DATE(Thang!$E$4,Thang!$C$4,AR$2),Xuat!$D$5:$D$1000,Loc!$A203)</f>
        <v>0</v>
      </c>
      <c r="AS203" s="1">
        <f>SUMIFS(Xuat!$G$5:$G$1000,Xuat!$C$5:$C$1000,DATE(Thang!$E$4,Thang!$C$4,AS$2),Xuat!$D$5:$D$1000,Loc!$A203)</f>
        <v>0</v>
      </c>
      <c r="AT203" s="1">
        <f>SUMIFS(Xuat!$G$5:$G$1000,Xuat!$C$5:$C$1000,DATE(Thang!$E$4,Thang!$C$4,AT$2),Xuat!$D$5:$D$1000,Loc!$A203)</f>
        <v>0</v>
      </c>
      <c r="AU203" s="1">
        <f>SUMIFS(Xuat!$G$5:$G$1000,Xuat!$C$5:$C$1000,DATE(Thang!$E$4,Thang!$C$4,AU$2),Xuat!$D$5:$D$1000,Loc!$A203)</f>
        <v>0</v>
      </c>
      <c r="AV203" s="1">
        <f>SUMIFS(Xuat!$G$5:$G$1000,Xuat!$C$5:$C$1000,DATE(Thang!$E$4,Thang!$C$4,AV$2),Xuat!$D$5:$D$1000,Loc!$A203)</f>
        <v>0</v>
      </c>
      <c r="AW203" s="1">
        <f>SUMIFS(Xuat!$G$5:$G$1000,Xuat!$C$5:$C$1000,DATE(Thang!$E$4,Thang!$C$4,AW$2),Xuat!$D$5:$D$1000,Loc!$A203)</f>
        <v>0</v>
      </c>
      <c r="AX203" s="1">
        <f>SUMIFS(Xuat!$G$5:$G$1000,Xuat!$C$5:$C$1000,DATE(Thang!$E$4,Thang!$C$4,AX$2),Xuat!$D$5:$D$1000,Loc!$A203)</f>
        <v>0</v>
      </c>
      <c r="AY203" s="1">
        <f>SUMIFS(Xuat!$G$5:$G$1000,Xuat!$C$5:$C$1000,DATE(Thang!$E$4,Thang!$C$4,AY$2),Xuat!$D$5:$D$1000,Loc!$A203)</f>
        <v>0</v>
      </c>
      <c r="AZ203" s="1">
        <f>SUMIFS(Xuat!$G$5:$G$1000,Xuat!$C$5:$C$1000,DATE(Thang!$E$4,Thang!$C$4,AZ$2),Xuat!$D$5:$D$1000,Loc!$A203)</f>
        <v>0</v>
      </c>
      <c r="BA203" s="1">
        <f>SUMIFS(Xuat!$G$5:$G$1000,Xuat!$C$5:$C$1000,DATE(Thang!$E$4,Thang!$C$4,BA$2),Xuat!$D$5:$D$1000,Loc!$A203)</f>
        <v>0</v>
      </c>
      <c r="BB203" s="1">
        <f>SUMIFS(Xuat!$G$5:$G$1000,Xuat!$C$5:$C$1000,DATE(Thang!$E$4,Thang!$C$4,BB$2),Xuat!$D$5:$D$1000,Loc!$A203)</f>
        <v>0</v>
      </c>
      <c r="BC203" s="1">
        <f>SUMIFS(Xuat!$G$5:$G$1000,Xuat!$C$5:$C$1000,DATE(Thang!$E$4,Thang!$C$4,BC$2),Xuat!$D$5:$D$1000,Loc!$A203)</f>
        <v>0</v>
      </c>
      <c r="BD203" s="1">
        <f>SUMIFS(Xuat!$G$5:$G$1000,Xuat!$C$5:$C$1000,DATE(Thang!$E$4,Thang!$C$4,BD$2),Xuat!$D$5:$D$1000,Loc!$A203)</f>
        <v>0</v>
      </c>
      <c r="BE203" s="1">
        <f>SUMIFS(Xuat!$G$5:$G$1000,Xuat!$C$5:$C$1000,DATE(Thang!$E$4,Thang!$C$4,BE$2),Xuat!$D$5:$D$1000,Loc!$A203)</f>
        <v>0</v>
      </c>
      <c r="BF203" s="1">
        <f>SUMIFS(Xuat!$G$5:$G$1000,Xuat!$C$5:$C$1000,DATE(Thang!$E$4,Thang!$C$4,BF$2),Xuat!$D$5:$D$1000,Loc!$A203)</f>
        <v>0</v>
      </c>
      <c r="BG203" s="1">
        <f>SUMIFS(Xuat!$G$5:$G$1000,Xuat!$C$5:$C$1000,DATE(Thang!$E$4,Thang!$C$4,BG$2),Xuat!$D$5:$D$1000,Loc!$A203)</f>
        <v>0</v>
      </c>
      <c r="BH203" s="1">
        <f>SUMIFS(Xuat!$G$5:$G$1000,Xuat!$C$5:$C$1000,DATE(Thang!$E$4,Thang!$C$4,BH$2),Xuat!$D$5:$D$1000,Loc!$A203)</f>
        <v>0</v>
      </c>
      <c r="BI203" s="1">
        <f>SUMIFS(Xuat!$G$5:$G$1000,Xuat!$C$5:$C$1000,DATE(Thang!$E$4,Thang!$C$4,BI$2),Xuat!$D$5:$D$1000,Loc!$A203)</f>
        <v>0</v>
      </c>
      <c r="BJ203" s="1">
        <f>SUMIFS(Xuat!$G$5:$G$1000,Xuat!$C$5:$C$1000,DATE(Thang!$E$4,Thang!$C$4,BJ$2),Xuat!$D$5:$D$1000,Loc!$A203)</f>
        <v>0</v>
      </c>
      <c r="BK203" s="1">
        <f>SUMIFS(Xuat!$G$5:$G$1000,Xuat!$C$5:$C$1000,DATE(Thang!$E$4,Thang!$C$4,BK$2),Xuat!$D$5:$D$1000,Loc!$A203)</f>
        <v>0</v>
      </c>
      <c r="BL203" s="1">
        <f>SUMIFS(Xuat!$G$5:$G$1000,Xuat!$C$5:$C$1000,DATE(Thang!$E$4,Thang!$C$4,BL$2),Xuat!$D$5:$D$1000,Loc!$A203)</f>
        <v>0</v>
      </c>
      <c r="BM203" s="1">
        <f>SUMIFS(Xuat!$G$5:$G$1000,Xuat!$C$5:$C$1000,DATE(Thang!$E$4,Thang!$C$4,BM$2),Xuat!$D$5:$D$1000,Loc!$A203)</f>
        <v>0</v>
      </c>
      <c r="BN203" s="1">
        <f>SUMIFS(Xuat!$G$5:$G$1000,Xuat!$C$5:$C$1000,DATE(Thang!$E$4,Thang!$C$4,BN$2),Xuat!$D$5:$D$1000,Loc!$A203)</f>
        <v>0</v>
      </c>
      <c r="BO203" s="1">
        <f>SUMIFS(Xuat!$G$5:$G$1000,Xuat!$C$5:$C$1000,DATE(Thang!$E$4,Thang!$C$4,BO$2),Xuat!$D$5:$D$1000,Loc!$A203)</f>
        <v>0</v>
      </c>
    </row>
    <row r="204" spans="1:67" x14ac:dyDescent="0.2">
      <c r="A204" s="2">
        <f>DM!C204</f>
        <v>0</v>
      </c>
      <c r="B204" s="3">
        <f>VLOOKUP(A204,Tondau!$B$5:$F$500,3,0)</f>
        <v>0</v>
      </c>
      <c r="C204" s="3">
        <f t="shared" si="11"/>
        <v>0</v>
      </c>
      <c r="D204" s="3">
        <f t="shared" si="12"/>
        <v>0</v>
      </c>
      <c r="E204" s="3">
        <f t="shared" si="13"/>
        <v>0</v>
      </c>
      <c r="F204" s="7">
        <f>SUMIFS(Nhap!$I$5:$I$1000,Nhap!$E$5:$E$1000,DATE(Thang!$E$4,Thang!$C$4,Loc!$F$2),Nhap!$F$5:$F$1000,Loc!A204)</f>
        <v>0</v>
      </c>
      <c r="G204" s="7">
        <f>SUMIFS(Nhap!$I$5:$I$1000,Nhap!$E$5:$E$1000,DATE(Thang!$E$4,Thang!$C$4,Loc!$G$2),Nhap!$F$5:$F$1000,Loc!A204)</f>
        <v>0</v>
      </c>
      <c r="H204" s="7">
        <f>SUMIFS(Nhap!$I$5:$I$1000,Nhap!$E$5:$E$1000,DATE(Thang!$E$4,Thang!$C$4,Loc!$H$2),Nhap!$F$5:$F$1000,Loc!A204)</f>
        <v>0</v>
      </c>
      <c r="I204" s="7">
        <f>SUMIFS(Nhap!$I$5:$I$1000,Nhap!$E$5:$E$1000,DATE(Thang!$E$4,Thang!$C$4,Loc!$I$2),Nhap!$F$5:$F$1000,Loc!A204)</f>
        <v>0</v>
      </c>
      <c r="J204" s="7">
        <f>SUMIFS(Nhap!$I$5:$I$1000,Nhap!$E$5:$E$1000,DATE(Thang!$E$4,Thang!$C$4,Loc!$J$2),Nhap!$F$5:$F$1000,Loc!A204)</f>
        <v>0</v>
      </c>
      <c r="K204" s="7">
        <f>SUMIFS(Nhap!$I$5:$I$1000,Nhap!$E$5:$E$1000,DATE(Thang!$E$4,Thang!$C$4,Loc!$K$2),Nhap!$F$5:$F$1000,Loc!A204)</f>
        <v>0</v>
      </c>
      <c r="L204" s="7">
        <f>SUMIFS(Nhap!$I$5:$I$1000,Nhap!$E$5:$E$1000,DATE(Thang!$E$4,Thang!$C$4,Loc!$L$2),Nhap!$F$5:$F$1000,Loc!A204)</f>
        <v>0</v>
      </c>
      <c r="M204" s="7">
        <f>SUMIFS(Nhap!$I$5:$I$1000,Nhap!$E$5:$E$1000,DATE(Thang!$E$4,Thang!$C$4,Loc!$M$2),Nhap!$F$5:$F$1000,Loc!A204)</f>
        <v>0</v>
      </c>
      <c r="N204" s="7">
        <f>SUMIFS(Nhap!$I$5:$I$1000,Nhap!$E$5:$E$1000,DATE(Thang!$E$4,Thang!$C$4,Loc!$N$2),Nhap!$F$5:$F$1000,Loc!A204)</f>
        <v>0</v>
      </c>
      <c r="O204" s="7">
        <f>SUMIFS(Nhap!$I$5:$I$1000,Nhap!$E$5:$E$1000,DATE(Thang!$E$4,Thang!$C$4,Loc!$O$2),Nhap!$F$5:$F$1000,Loc!A204)</f>
        <v>0</v>
      </c>
      <c r="P204" s="7">
        <f>SUMIFS(Nhap!$I$5:$I$1000,Nhap!$E$5:$E$1000,DATE(Thang!$E$4,Thang!$C$4,Loc!$P$2),Nhap!$F$5:$F$1000,Loc!A204)</f>
        <v>0</v>
      </c>
      <c r="Q204" s="7">
        <f>SUMIFS(Nhap!$I$5:$I$1000,Nhap!$E$5:$E$1000,DATE(Thang!$E$4,Thang!$C$4,Loc!$Q$2),Nhap!$F$5:$F$1000,Loc!A204)</f>
        <v>0</v>
      </c>
      <c r="R204" s="7">
        <f>SUMIFS(Nhap!$I$5:$I$1000,Nhap!$E$5:$E$1000,DATE(Thang!$E$4,Thang!$C$4,Loc!$R$2),Nhap!$F$5:$F$1000,Loc!A204)</f>
        <v>0</v>
      </c>
      <c r="S204" s="7">
        <f>SUMIFS(Nhap!$I$5:$I$1000,Nhap!$E$5:$E$1000,DATE(Thang!$E$4,Thang!$C$4,Loc!$S$2),Nhap!$F$5:$F$1000,Loc!A204)</f>
        <v>0</v>
      </c>
      <c r="T204" s="7">
        <f>SUMIFS(Nhap!$I$5:$I$1000,Nhap!$E$5:$E$1000,DATE(Thang!$E$4,Thang!$C$4,Loc!$T$2),Nhap!$F$5:$F$1000,Loc!A204)</f>
        <v>0</v>
      </c>
      <c r="U204" s="7">
        <f>SUMIFS(Nhap!$I$5:$I$1000,Nhap!$E$5:$E$1000,DATE(Thang!$E$4,Thang!$C$4,Loc!$U$2),Nhap!$F$5:$F$1000,Loc!A204)</f>
        <v>0</v>
      </c>
      <c r="V204" s="7">
        <f>SUMIFS(Nhap!$I$5:$I$1000,Nhap!$E$5:$E$1000,DATE(Thang!$E$4,Thang!$C$4,Loc!$V$2),Nhap!$F$5:$F$1000,Loc!A204)</f>
        <v>0</v>
      </c>
      <c r="W204" s="7">
        <f>SUMIFS(Nhap!$I$5:$I$1000,Nhap!$E$5:$E$1000,DATE(Thang!$E$4,Thang!$C$4,Loc!$W$2),Nhap!$F$5:$F$1000,Loc!A204)</f>
        <v>0</v>
      </c>
      <c r="X204" s="7">
        <f>SUMIFS(Nhap!$I$5:$I$1000,Nhap!$E$5:$E$1000,DATE(Thang!$E$4,Thang!$C$4,Loc!$X$2),Nhap!$F$5:$F$1000,Loc!A204)</f>
        <v>0</v>
      </c>
      <c r="Y204" s="7">
        <f>SUMIFS(Nhap!$I$5:$I$1000,Nhap!$E$5:$E$1000,DATE(Thang!$E$4,Thang!$C$4,Loc!$Y$2),Nhap!$F$5:$F$1000,Loc!A204)</f>
        <v>0</v>
      </c>
      <c r="Z204" s="7">
        <f>SUMIFS(Nhap!$I$5:$I$1000,Nhap!$E$5:$E$1000,DATE(Thang!$E$4,Thang!$C$4,Loc!$Z$2),Nhap!$F$5:$F$1000,Loc!A204)</f>
        <v>0</v>
      </c>
      <c r="AA204" s="7">
        <f>SUMIFS(Nhap!$I$5:$I$1000,Nhap!$E$5:$E$1000,DATE(Thang!$E$4,Thang!$C$4,Loc!$AA$2),Nhap!$F$5:$F$1000,Loc!A204)</f>
        <v>0</v>
      </c>
      <c r="AB204" s="7">
        <f>SUMIFS(Nhap!$I$5:$I$1000,Nhap!$E$5:$E$1000,DATE(Thang!$E$4,Thang!$C$4,Loc!$AB$2),Nhap!$F$5:$F$1000,Loc!A204)</f>
        <v>0</v>
      </c>
      <c r="AC204" s="7">
        <f>SUMIFS(Nhap!$I$5:$I$1000,Nhap!$E$5:$E$1000,DATE(Thang!$E$4,Thang!$C$4,Loc!$AC$2),Nhap!$F$5:$F$1000,Loc!A204)</f>
        <v>0</v>
      </c>
      <c r="AD204" s="7">
        <f>SUMIFS(Nhap!$I$5:$I$1000,Nhap!$E$5:$E$1000,DATE(Thang!$E$4,Thang!$C$4,Loc!$AD$2),Nhap!$F$5:$F$1000,Loc!$A$5)</f>
        <v>0</v>
      </c>
      <c r="AE204" s="7">
        <f>SUMIFS(Nhap!$I$5:$I$1000,Nhap!$E$5:$E$1000,DATE(Thang!$E$4,Thang!$C$4,Loc!$AE$2),Nhap!$F$5:$F$1000,Loc!A204)</f>
        <v>0</v>
      </c>
      <c r="AF204" s="7">
        <f>SUMIFS(Nhap!$I$5:$I$1000,Nhap!$E$5:$E$1000,DATE(Thang!$E$4,Thang!$C$4,Loc!$AF$2),Nhap!$F$5:$F$1000,Loc!A204)</f>
        <v>0</v>
      </c>
      <c r="AG204" s="7">
        <f>SUMIFS(Nhap!$I$5:$I$1000,Nhap!$E$5:$E$1000,DATE(Thang!$E$4,Thang!$C$4,Loc!$AG$2),Nhap!$F$5:$F$1000,Loc!A204)</f>
        <v>0</v>
      </c>
      <c r="AH204" s="7">
        <f>SUMIFS(Nhap!$I$5:$I$1000,Nhap!$E$5:$E$1000,DATE(Thang!$E$4,Thang!$C$4,Loc!$AH$2),Nhap!$F$5:$F$1000,Loc!A204)</f>
        <v>0</v>
      </c>
      <c r="AI204" s="7">
        <f>SUMIFS(Nhap!$I$5:$I$1000,Nhap!$E$5:$E$1000,DATE(Thang!$E$4,Thang!$C$4,Loc!$AI$2),Nhap!$F$5:$F$1000,Loc!A204)</f>
        <v>0</v>
      </c>
      <c r="AJ204" s="7">
        <f>SUMIFS(Nhap!$I$5:$I$1000,Nhap!$E$5:$E$1000,DATE(Thang!$E$4,Thang!$C$4,Loc!$AJ$2),Nhap!$F$5:$F$1000,Loc!A204)</f>
        <v>0</v>
      </c>
      <c r="AK204" s="1">
        <f>SUMIFS(Xuat!$G$5:$G$1000,Xuat!$C$5:$C$1000,DATE(Thang!$E$4,Thang!$C$4,AK$2),Xuat!$D$5:$D$1000,Loc!$A204)</f>
        <v>0</v>
      </c>
      <c r="AL204" s="1">
        <f>SUMIFS(Xuat!$G$5:$G$1000,Xuat!$C$5:$C$1000,DATE(Thang!$E$4,Thang!$C$4,AL$2),Xuat!$D$5:$D$1000,Loc!$A204)</f>
        <v>0</v>
      </c>
      <c r="AM204" s="1">
        <f>SUMIFS(Xuat!$G$5:$G$1000,Xuat!$C$5:$C$1000,DATE(Thang!$E$4,Thang!$C$4,AM$2),Xuat!$D$5:$D$1000,Loc!$A204)</f>
        <v>0</v>
      </c>
      <c r="AN204" s="1">
        <f>SUMIFS(Xuat!$G$5:$G$1000,Xuat!$C$5:$C$1000,DATE(Thang!$E$4,Thang!$C$4,AN$2),Xuat!$D$5:$D$1000,Loc!$A204)</f>
        <v>0</v>
      </c>
      <c r="AO204" s="1">
        <f>SUMIFS(Xuat!$G$5:$G$1000,Xuat!$C$5:$C$1000,DATE(Thang!$E$4,Thang!$C$4,AO$2),Xuat!$D$5:$D$1000,Loc!$A204)</f>
        <v>0</v>
      </c>
      <c r="AP204" s="1">
        <f>SUMIFS(Xuat!$G$5:$G$1000,Xuat!$C$5:$C$1000,DATE(Thang!$E$4,Thang!$C$4,AP$2),Xuat!$D$5:$D$1000,Loc!$A204)</f>
        <v>0</v>
      </c>
      <c r="AQ204" s="1">
        <f>SUMIFS(Xuat!$G$5:$G$1000,Xuat!$C$5:$C$1000,DATE(Thang!$E$4,Thang!$C$4,AQ$2),Xuat!$D$5:$D$1000,Loc!$A204)</f>
        <v>0</v>
      </c>
      <c r="AR204" s="1">
        <f>SUMIFS(Xuat!$G$5:$G$1000,Xuat!$C$5:$C$1000,DATE(Thang!$E$4,Thang!$C$4,AR$2),Xuat!$D$5:$D$1000,Loc!$A204)</f>
        <v>0</v>
      </c>
      <c r="AS204" s="1">
        <f>SUMIFS(Xuat!$G$5:$G$1000,Xuat!$C$5:$C$1000,DATE(Thang!$E$4,Thang!$C$4,AS$2),Xuat!$D$5:$D$1000,Loc!$A204)</f>
        <v>0</v>
      </c>
      <c r="AT204" s="1">
        <f>SUMIFS(Xuat!$G$5:$G$1000,Xuat!$C$5:$C$1000,DATE(Thang!$E$4,Thang!$C$4,AT$2),Xuat!$D$5:$D$1000,Loc!$A204)</f>
        <v>0</v>
      </c>
      <c r="AU204" s="1">
        <f>SUMIFS(Xuat!$G$5:$G$1000,Xuat!$C$5:$C$1000,DATE(Thang!$E$4,Thang!$C$4,AU$2),Xuat!$D$5:$D$1000,Loc!$A204)</f>
        <v>0</v>
      </c>
      <c r="AV204" s="1">
        <f>SUMIFS(Xuat!$G$5:$G$1000,Xuat!$C$5:$C$1000,DATE(Thang!$E$4,Thang!$C$4,AV$2),Xuat!$D$5:$D$1000,Loc!$A204)</f>
        <v>0</v>
      </c>
      <c r="AW204" s="1">
        <f>SUMIFS(Xuat!$G$5:$G$1000,Xuat!$C$5:$C$1000,DATE(Thang!$E$4,Thang!$C$4,AW$2),Xuat!$D$5:$D$1000,Loc!$A204)</f>
        <v>0</v>
      </c>
      <c r="AX204" s="1">
        <f>SUMIFS(Xuat!$G$5:$G$1000,Xuat!$C$5:$C$1000,DATE(Thang!$E$4,Thang!$C$4,AX$2),Xuat!$D$5:$D$1000,Loc!$A204)</f>
        <v>0</v>
      </c>
      <c r="AY204" s="1">
        <f>SUMIFS(Xuat!$G$5:$G$1000,Xuat!$C$5:$C$1000,DATE(Thang!$E$4,Thang!$C$4,AY$2),Xuat!$D$5:$D$1000,Loc!$A204)</f>
        <v>0</v>
      </c>
      <c r="AZ204" s="1">
        <f>SUMIFS(Xuat!$G$5:$G$1000,Xuat!$C$5:$C$1000,DATE(Thang!$E$4,Thang!$C$4,AZ$2),Xuat!$D$5:$D$1000,Loc!$A204)</f>
        <v>0</v>
      </c>
      <c r="BA204" s="1">
        <f>SUMIFS(Xuat!$G$5:$G$1000,Xuat!$C$5:$C$1000,DATE(Thang!$E$4,Thang!$C$4,BA$2),Xuat!$D$5:$D$1000,Loc!$A204)</f>
        <v>0</v>
      </c>
      <c r="BB204" s="1">
        <f>SUMIFS(Xuat!$G$5:$G$1000,Xuat!$C$5:$C$1000,DATE(Thang!$E$4,Thang!$C$4,BB$2),Xuat!$D$5:$D$1000,Loc!$A204)</f>
        <v>0</v>
      </c>
      <c r="BC204" s="1">
        <f>SUMIFS(Xuat!$G$5:$G$1000,Xuat!$C$5:$C$1000,DATE(Thang!$E$4,Thang!$C$4,BC$2),Xuat!$D$5:$D$1000,Loc!$A204)</f>
        <v>0</v>
      </c>
      <c r="BD204" s="1">
        <f>SUMIFS(Xuat!$G$5:$G$1000,Xuat!$C$5:$C$1000,DATE(Thang!$E$4,Thang!$C$4,BD$2),Xuat!$D$5:$D$1000,Loc!$A204)</f>
        <v>0</v>
      </c>
      <c r="BE204" s="1">
        <f>SUMIFS(Xuat!$G$5:$G$1000,Xuat!$C$5:$C$1000,DATE(Thang!$E$4,Thang!$C$4,BE$2),Xuat!$D$5:$D$1000,Loc!$A204)</f>
        <v>0</v>
      </c>
      <c r="BF204" s="1">
        <f>SUMIFS(Xuat!$G$5:$G$1000,Xuat!$C$5:$C$1000,DATE(Thang!$E$4,Thang!$C$4,BF$2),Xuat!$D$5:$D$1000,Loc!$A204)</f>
        <v>0</v>
      </c>
      <c r="BG204" s="1">
        <f>SUMIFS(Xuat!$G$5:$G$1000,Xuat!$C$5:$C$1000,DATE(Thang!$E$4,Thang!$C$4,BG$2),Xuat!$D$5:$D$1000,Loc!$A204)</f>
        <v>0</v>
      </c>
      <c r="BH204" s="1">
        <f>SUMIFS(Xuat!$G$5:$G$1000,Xuat!$C$5:$C$1000,DATE(Thang!$E$4,Thang!$C$4,BH$2),Xuat!$D$5:$D$1000,Loc!$A204)</f>
        <v>0</v>
      </c>
      <c r="BI204" s="1">
        <f>SUMIFS(Xuat!$G$5:$G$1000,Xuat!$C$5:$C$1000,DATE(Thang!$E$4,Thang!$C$4,BI$2),Xuat!$D$5:$D$1000,Loc!$A204)</f>
        <v>0</v>
      </c>
      <c r="BJ204" s="1">
        <f>SUMIFS(Xuat!$G$5:$G$1000,Xuat!$C$5:$C$1000,DATE(Thang!$E$4,Thang!$C$4,BJ$2),Xuat!$D$5:$D$1000,Loc!$A204)</f>
        <v>0</v>
      </c>
      <c r="BK204" s="1">
        <f>SUMIFS(Xuat!$G$5:$G$1000,Xuat!$C$5:$C$1000,DATE(Thang!$E$4,Thang!$C$4,BK$2),Xuat!$D$5:$D$1000,Loc!$A204)</f>
        <v>0</v>
      </c>
      <c r="BL204" s="1">
        <f>SUMIFS(Xuat!$G$5:$G$1000,Xuat!$C$5:$C$1000,DATE(Thang!$E$4,Thang!$C$4,BL$2),Xuat!$D$5:$D$1000,Loc!$A204)</f>
        <v>0</v>
      </c>
      <c r="BM204" s="1">
        <f>SUMIFS(Xuat!$G$5:$G$1000,Xuat!$C$5:$C$1000,DATE(Thang!$E$4,Thang!$C$4,BM$2),Xuat!$D$5:$D$1000,Loc!$A204)</f>
        <v>0</v>
      </c>
      <c r="BN204" s="1">
        <f>SUMIFS(Xuat!$G$5:$G$1000,Xuat!$C$5:$C$1000,DATE(Thang!$E$4,Thang!$C$4,BN$2),Xuat!$D$5:$D$1000,Loc!$A204)</f>
        <v>0</v>
      </c>
      <c r="BO204" s="1">
        <f>SUMIFS(Xuat!$G$5:$G$1000,Xuat!$C$5:$C$1000,DATE(Thang!$E$4,Thang!$C$4,BO$2),Xuat!$D$5:$D$1000,Loc!$A204)</f>
        <v>0</v>
      </c>
    </row>
    <row r="205" spans="1:67" x14ac:dyDescent="0.2">
      <c r="A205" s="2">
        <f>DM!C205</f>
        <v>0</v>
      </c>
      <c r="B205" s="3">
        <f>VLOOKUP(A205,Tondau!$B$5:$F$500,3,0)</f>
        <v>0</v>
      </c>
      <c r="C205" s="3">
        <f t="shared" si="11"/>
        <v>0</v>
      </c>
      <c r="D205" s="3">
        <f t="shared" si="12"/>
        <v>0</v>
      </c>
      <c r="E205" s="3">
        <f t="shared" si="13"/>
        <v>0</v>
      </c>
      <c r="F205" s="7">
        <f>SUMIFS(Nhap!$I$5:$I$1000,Nhap!$E$5:$E$1000,DATE(Thang!$E$4,Thang!$C$4,Loc!$F$2),Nhap!$F$5:$F$1000,Loc!A205)</f>
        <v>0</v>
      </c>
      <c r="G205" s="7">
        <f>SUMIFS(Nhap!$I$5:$I$1000,Nhap!$E$5:$E$1000,DATE(Thang!$E$4,Thang!$C$4,Loc!$G$2),Nhap!$F$5:$F$1000,Loc!A205)</f>
        <v>0</v>
      </c>
      <c r="H205" s="7">
        <f>SUMIFS(Nhap!$I$5:$I$1000,Nhap!$E$5:$E$1000,DATE(Thang!$E$4,Thang!$C$4,Loc!$H$2),Nhap!$F$5:$F$1000,Loc!A205)</f>
        <v>0</v>
      </c>
      <c r="I205" s="7">
        <f>SUMIFS(Nhap!$I$5:$I$1000,Nhap!$E$5:$E$1000,DATE(Thang!$E$4,Thang!$C$4,Loc!$I$2),Nhap!$F$5:$F$1000,Loc!A205)</f>
        <v>0</v>
      </c>
      <c r="J205" s="7">
        <f>SUMIFS(Nhap!$I$5:$I$1000,Nhap!$E$5:$E$1000,DATE(Thang!$E$4,Thang!$C$4,Loc!$J$2),Nhap!$F$5:$F$1000,Loc!A205)</f>
        <v>0</v>
      </c>
      <c r="K205" s="7">
        <f>SUMIFS(Nhap!$I$5:$I$1000,Nhap!$E$5:$E$1000,DATE(Thang!$E$4,Thang!$C$4,Loc!$K$2),Nhap!$F$5:$F$1000,Loc!A205)</f>
        <v>0</v>
      </c>
      <c r="L205" s="7">
        <f>SUMIFS(Nhap!$I$5:$I$1000,Nhap!$E$5:$E$1000,DATE(Thang!$E$4,Thang!$C$4,Loc!$L$2),Nhap!$F$5:$F$1000,Loc!A205)</f>
        <v>0</v>
      </c>
      <c r="M205" s="7">
        <f>SUMIFS(Nhap!$I$5:$I$1000,Nhap!$E$5:$E$1000,DATE(Thang!$E$4,Thang!$C$4,Loc!$M$2),Nhap!$F$5:$F$1000,Loc!A205)</f>
        <v>0</v>
      </c>
      <c r="N205" s="7">
        <f>SUMIFS(Nhap!$I$5:$I$1000,Nhap!$E$5:$E$1000,DATE(Thang!$E$4,Thang!$C$4,Loc!$N$2),Nhap!$F$5:$F$1000,Loc!A205)</f>
        <v>0</v>
      </c>
      <c r="O205" s="7">
        <f>SUMIFS(Nhap!$I$5:$I$1000,Nhap!$E$5:$E$1000,DATE(Thang!$E$4,Thang!$C$4,Loc!$O$2),Nhap!$F$5:$F$1000,Loc!A205)</f>
        <v>0</v>
      </c>
      <c r="P205" s="7">
        <f>SUMIFS(Nhap!$I$5:$I$1000,Nhap!$E$5:$E$1000,DATE(Thang!$E$4,Thang!$C$4,Loc!$P$2),Nhap!$F$5:$F$1000,Loc!A205)</f>
        <v>0</v>
      </c>
      <c r="Q205" s="7">
        <f>SUMIFS(Nhap!$I$5:$I$1000,Nhap!$E$5:$E$1000,DATE(Thang!$E$4,Thang!$C$4,Loc!$Q$2),Nhap!$F$5:$F$1000,Loc!A205)</f>
        <v>0</v>
      </c>
      <c r="R205" s="7">
        <f>SUMIFS(Nhap!$I$5:$I$1000,Nhap!$E$5:$E$1000,DATE(Thang!$E$4,Thang!$C$4,Loc!$R$2),Nhap!$F$5:$F$1000,Loc!A205)</f>
        <v>0</v>
      </c>
      <c r="S205" s="7">
        <f>SUMIFS(Nhap!$I$5:$I$1000,Nhap!$E$5:$E$1000,DATE(Thang!$E$4,Thang!$C$4,Loc!$S$2),Nhap!$F$5:$F$1000,Loc!A205)</f>
        <v>0</v>
      </c>
      <c r="T205" s="7">
        <f>SUMIFS(Nhap!$I$5:$I$1000,Nhap!$E$5:$E$1000,DATE(Thang!$E$4,Thang!$C$4,Loc!$T$2),Nhap!$F$5:$F$1000,Loc!A205)</f>
        <v>0</v>
      </c>
      <c r="U205" s="7">
        <f>SUMIFS(Nhap!$I$5:$I$1000,Nhap!$E$5:$E$1000,DATE(Thang!$E$4,Thang!$C$4,Loc!$U$2),Nhap!$F$5:$F$1000,Loc!A205)</f>
        <v>0</v>
      </c>
      <c r="V205" s="7">
        <f>SUMIFS(Nhap!$I$5:$I$1000,Nhap!$E$5:$E$1000,DATE(Thang!$E$4,Thang!$C$4,Loc!$V$2),Nhap!$F$5:$F$1000,Loc!A205)</f>
        <v>0</v>
      </c>
      <c r="W205" s="7">
        <f>SUMIFS(Nhap!$I$5:$I$1000,Nhap!$E$5:$E$1000,DATE(Thang!$E$4,Thang!$C$4,Loc!$W$2),Nhap!$F$5:$F$1000,Loc!A205)</f>
        <v>0</v>
      </c>
      <c r="X205" s="7">
        <f>SUMIFS(Nhap!$I$5:$I$1000,Nhap!$E$5:$E$1000,DATE(Thang!$E$4,Thang!$C$4,Loc!$X$2),Nhap!$F$5:$F$1000,Loc!A205)</f>
        <v>0</v>
      </c>
      <c r="Y205" s="7">
        <f>SUMIFS(Nhap!$I$5:$I$1000,Nhap!$E$5:$E$1000,DATE(Thang!$E$4,Thang!$C$4,Loc!$Y$2),Nhap!$F$5:$F$1000,Loc!A205)</f>
        <v>0</v>
      </c>
      <c r="Z205" s="7">
        <f>SUMIFS(Nhap!$I$5:$I$1000,Nhap!$E$5:$E$1000,DATE(Thang!$E$4,Thang!$C$4,Loc!$Z$2),Nhap!$F$5:$F$1000,Loc!A205)</f>
        <v>0</v>
      </c>
      <c r="AA205" s="7">
        <f>SUMIFS(Nhap!$I$5:$I$1000,Nhap!$E$5:$E$1000,DATE(Thang!$E$4,Thang!$C$4,Loc!$AA$2),Nhap!$F$5:$F$1000,Loc!A205)</f>
        <v>0</v>
      </c>
      <c r="AB205" s="7">
        <f>SUMIFS(Nhap!$I$5:$I$1000,Nhap!$E$5:$E$1000,DATE(Thang!$E$4,Thang!$C$4,Loc!$AB$2),Nhap!$F$5:$F$1000,Loc!A205)</f>
        <v>0</v>
      </c>
      <c r="AC205" s="7">
        <f>SUMIFS(Nhap!$I$5:$I$1000,Nhap!$E$5:$E$1000,DATE(Thang!$E$4,Thang!$C$4,Loc!$AC$2),Nhap!$F$5:$F$1000,Loc!A205)</f>
        <v>0</v>
      </c>
      <c r="AD205" s="7">
        <f>SUMIFS(Nhap!$I$5:$I$1000,Nhap!$E$5:$E$1000,DATE(Thang!$E$4,Thang!$C$4,Loc!$AD$2),Nhap!$F$5:$F$1000,Loc!$A$5)</f>
        <v>0</v>
      </c>
      <c r="AE205" s="7">
        <f>SUMIFS(Nhap!$I$5:$I$1000,Nhap!$E$5:$E$1000,DATE(Thang!$E$4,Thang!$C$4,Loc!$AE$2),Nhap!$F$5:$F$1000,Loc!A205)</f>
        <v>0</v>
      </c>
      <c r="AF205" s="7">
        <f>SUMIFS(Nhap!$I$5:$I$1000,Nhap!$E$5:$E$1000,DATE(Thang!$E$4,Thang!$C$4,Loc!$AF$2),Nhap!$F$5:$F$1000,Loc!A205)</f>
        <v>0</v>
      </c>
      <c r="AG205" s="7">
        <f>SUMIFS(Nhap!$I$5:$I$1000,Nhap!$E$5:$E$1000,DATE(Thang!$E$4,Thang!$C$4,Loc!$AG$2),Nhap!$F$5:$F$1000,Loc!A205)</f>
        <v>0</v>
      </c>
      <c r="AH205" s="7">
        <f>SUMIFS(Nhap!$I$5:$I$1000,Nhap!$E$5:$E$1000,DATE(Thang!$E$4,Thang!$C$4,Loc!$AH$2),Nhap!$F$5:$F$1000,Loc!A205)</f>
        <v>0</v>
      </c>
      <c r="AI205" s="7">
        <f>SUMIFS(Nhap!$I$5:$I$1000,Nhap!$E$5:$E$1000,DATE(Thang!$E$4,Thang!$C$4,Loc!$AI$2),Nhap!$F$5:$F$1000,Loc!A205)</f>
        <v>0</v>
      </c>
      <c r="AJ205" s="7">
        <f>SUMIFS(Nhap!$I$5:$I$1000,Nhap!$E$5:$E$1000,DATE(Thang!$E$4,Thang!$C$4,Loc!$AJ$2),Nhap!$F$5:$F$1000,Loc!A205)</f>
        <v>0</v>
      </c>
      <c r="AK205" s="1">
        <f>SUMIFS(Xuat!$G$5:$G$1000,Xuat!$C$5:$C$1000,DATE(Thang!$E$4,Thang!$C$4,AK$2),Xuat!$D$5:$D$1000,Loc!$A205)</f>
        <v>0</v>
      </c>
      <c r="AL205" s="1">
        <f>SUMIFS(Xuat!$G$5:$G$1000,Xuat!$C$5:$C$1000,DATE(Thang!$E$4,Thang!$C$4,AL$2),Xuat!$D$5:$D$1000,Loc!$A205)</f>
        <v>0</v>
      </c>
      <c r="AM205" s="1">
        <f>SUMIFS(Xuat!$G$5:$G$1000,Xuat!$C$5:$C$1000,DATE(Thang!$E$4,Thang!$C$4,AM$2),Xuat!$D$5:$D$1000,Loc!$A205)</f>
        <v>0</v>
      </c>
      <c r="AN205" s="1">
        <f>SUMIFS(Xuat!$G$5:$G$1000,Xuat!$C$5:$C$1000,DATE(Thang!$E$4,Thang!$C$4,AN$2),Xuat!$D$5:$D$1000,Loc!$A205)</f>
        <v>0</v>
      </c>
      <c r="AO205" s="1">
        <f>SUMIFS(Xuat!$G$5:$G$1000,Xuat!$C$5:$C$1000,DATE(Thang!$E$4,Thang!$C$4,AO$2),Xuat!$D$5:$D$1000,Loc!$A205)</f>
        <v>0</v>
      </c>
      <c r="AP205" s="1">
        <f>SUMIFS(Xuat!$G$5:$G$1000,Xuat!$C$5:$C$1000,DATE(Thang!$E$4,Thang!$C$4,AP$2),Xuat!$D$5:$D$1000,Loc!$A205)</f>
        <v>0</v>
      </c>
      <c r="AQ205" s="1">
        <f>SUMIFS(Xuat!$G$5:$G$1000,Xuat!$C$5:$C$1000,DATE(Thang!$E$4,Thang!$C$4,AQ$2),Xuat!$D$5:$D$1000,Loc!$A205)</f>
        <v>0</v>
      </c>
      <c r="AR205" s="1">
        <f>SUMIFS(Xuat!$G$5:$G$1000,Xuat!$C$5:$C$1000,DATE(Thang!$E$4,Thang!$C$4,AR$2),Xuat!$D$5:$D$1000,Loc!$A205)</f>
        <v>0</v>
      </c>
      <c r="AS205" s="1">
        <f>SUMIFS(Xuat!$G$5:$G$1000,Xuat!$C$5:$C$1000,DATE(Thang!$E$4,Thang!$C$4,AS$2),Xuat!$D$5:$D$1000,Loc!$A205)</f>
        <v>0</v>
      </c>
      <c r="AT205" s="1">
        <f>SUMIFS(Xuat!$G$5:$G$1000,Xuat!$C$5:$C$1000,DATE(Thang!$E$4,Thang!$C$4,AT$2),Xuat!$D$5:$D$1000,Loc!$A205)</f>
        <v>0</v>
      </c>
      <c r="AU205" s="1">
        <f>SUMIFS(Xuat!$G$5:$G$1000,Xuat!$C$5:$C$1000,DATE(Thang!$E$4,Thang!$C$4,AU$2),Xuat!$D$5:$D$1000,Loc!$A205)</f>
        <v>0</v>
      </c>
      <c r="AV205" s="1">
        <f>SUMIFS(Xuat!$G$5:$G$1000,Xuat!$C$5:$C$1000,DATE(Thang!$E$4,Thang!$C$4,AV$2),Xuat!$D$5:$D$1000,Loc!$A205)</f>
        <v>0</v>
      </c>
      <c r="AW205" s="1">
        <f>SUMIFS(Xuat!$G$5:$G$1000,Xuat!$C$5:$C$1000,DATE(Thang!$E$4,Thang!$C$4,AW$2),Xuat!$D$5:$D$1000,Loc!$A205)</f>
        <v>0</v>
      </c>
      <c r="AX205" s="1">
        <f>SUMIFS(Xuat!$G$5:$G$1000,Xuat!$C$5:$C$1000,DATE(Thang!$E$4,Thang!$C$4,AX$2),Xuat!$D$5:$D$1000,Loc!$A205)</f>
        <v>0</v>
      </c>
      <c r="AY205" s="1">
        <f>SUMIFS(Xuat!$G$5:$G$1000,Xuat!$C$5:$C$1000,DATE(Thang!$E$4,Thang!$C$4,AY$2),Xuat!$D$5:$D$1000,Loc!$A205)</f>
        <v>0</v>
      </c>
      <c r="AZ205" s="1">
        <f>SUMIFS(Xuat!$G$5:$G$1000,Xuat!$C$5:$C$1000,DATE(Thang!$E$4,Thang!$C$4,AZ$2),Xuat!$D$5:$D$1000,Loc!$A205)</f>
        <v>0</v>
      </c>
      <c r="BA205" s="1">
        <f>SUMIFS(Xuat!$G$5:$G$1000,Xuat!$C$5:$C$1000,DATE(Thang!$E$4,Thang!$C$4,BA$2),Xuat!$D$5:$D$1000,Loc!$A205)</f>
        <v>0</v>
      </c>
      <c r="BB205" s="1">
        <f>SUMIFS(Xuat!$G$5:$G$1000,Xuat!$C$5:$C$1000,DATE(Thang!$E$4,Thang!$C$4,BB$2),Xuat!$D$5:$D$1000,Loc!$A205)</f>
        <v>0</v>
      </c>
      <c r="BC205" s="1">
        <f>SUMIFS(Xuat!$G$5:$G$1000,Xuat!$C$5:$C$1000,DATE(Thang!$E$4,Thang!$C$4,BC$2),Xuat!$D$5:$D$1000,Loc!$A205)</f>
        <v>0</v>
      </c>
      <c r="BD205" s="1">
        <f>SUMIFS(Xuat!$G$5:$G$1000,Xuat!$C$5:$C$1000,DATE(Thang!$E$4,Thang!$C$4,BD$2),Xuat!$D$5:$D$1000,Loc!$A205)</f>
        <v>0</v>
      </c>
      <c r="BE205" s="1">
        <f>SUMIFS(Xuat!$G$5:$G$1000,Xuat!$C$5:$C$1000,DATE(Thang!$E$4,Thang!$C$4,BE$2),Xuat!$D$5:$D$1000,Loc!$A205)</f>
        <v>0</v>
      </c>
      <c r="BF205" s="1">
        <f>SUMIFS(Xuat!$G$5:$G$1000,Xuat!$C$5:$C$1000,DATE(Thang!$E$4,Thang!$C$4,BF$2),Xuat!$D$5:$D$1000,Loc!$A205)</f>
        <v>0</v>
      </c>
      <c r="BG205" s="1">
        <f>SUMIFS(Xuat!$G$5:$G$1000,Xuat!$C$5:$C$1000,DATE(Thang!$E$4,Thang!$C$4,BG$2),Xuat!$D$5:$D$1000,Loc!$A205)</f>
        <v>0</v>
      </c>
      <c r="BH205" s="1">
        <f>SUMIFS(Xuat!$G$5:$G$1000,Xuat!$C$5:$C$1000,DATE(Thang!$E$4,Thang!$C$4,BH$2),Xuat!$D$5:$D$1000,Loc!$A205)</f>
        <v>0</v>
      </c>
      <c r="BI205" s="1">
        <f>SUMIFS(Xuat!$G$5:$G$1000,Xuat!$C$5:$C$1000,DATE(Thang!$E$4,Thang!$C$4,BI$2),Xuat!$D$5:$D$1000,Loc!$A205)</f>
        <v>0</v>
      </c>
      <c r="BJ205" s="1">
        <f>SUMIFS(Xuat!$G$5:$G$1000,Xuat!$C$5:$C$1000,DATE(Thang!$E$4,Thang!$C$4,BJ$2),Xuat!$D$5:$D$1000,Loc!$A205)</f>
        <v>0</v>
      </c>
      <c r="BK205" s="1">
        <f>SUMIFS(Xuat!$G$5:$G$1000,Xuat!$C$5:$C$1000,DATE(Thang!$E$4,Thang!$C$4,BK$2),Xuat!$D$5:$D$1000,Loc!$A205)</f>
        <v>0</v>
      </c>
      <c r="BL205" s="1">
        <f>SUMIFS(Xuat!$G$5:$G$1000,Xuat!$C$5:$C$1000,DATE(Thang!$E$4,Thang!$C$4,BL$2),Xuat!$D$5:$D$1000,Loc!$A205)</f>
        <v>0</v>
      </c>
      <c r="BM205" s="1">
        <f>SUMIFS(Xuat!$G$5:$G$1000,Xuat!$C$5:$C$1000,DATE(Thang!$E$4,Thang!$C$4,BM$2),Xuat!$D$5:$D$1000,Loc!$A205)</f>
        <v>0</v>
      </c>
      <c r="BN205" s="1">
        <f>SUMIFS(Xuat!$G$5:$G$1000,Xuat!$C$5:$C$1000,DATE(Thang!$E$4,Thang!$C$4,BN$2),Xuat!$D$5:$D$1000,Loc!$A205)</f>
        <v>0</v>
      </c>
      <c r="BO205" s="1">
        <f>SUMIFS(Xuat!$G$5:$G$1000,Xuat!$C$5:$C$1000,DATE(Thang!$E$4,Thang!$C$4,BO$2),Xuat!$D$5:$D$1000,Loc!$A205)</f>
        <v>0</v>
      </c>
    </row>
    <row r="206" spans="1:67" x14ac:dyDescent="0.2">
      <c r="A206" s="2">
        <f>DM!C206</f>
        <v>0</v>
      </c>
      <c r="B206" s="3">
        <f>VLOOKUP(A206,Tondau!$B$5:$F$500,3,0)</f>
        <v>0</v>
      </c>
      <c r="C206" s="3">
        <f t="shared" si="11"/>
        <v>0</v>
      </c>
      <c r="D206" s="3">
        <f t="shared" si="12"/>
        <v>0</v>
      </c>
      <c r="E206" s="3">
        <f t="shared" si="13"/>
        <v>0</v>
      </c>
      <c r="F206" s="7">
        <f>SUMIFS(Nhap!$I$5:$I$1000,Nhap!$E$5:$E$1000,DATE(Thang!$E$4,Thang!$C$4,Loc!$F$2),Nhap!$F$5:$F$1000,Loc!A206)</f>
        <v>0</v>
      </c>
      <c r="G206" s="7">
        <f>SUMIFS(Nhap!$I$5:$I$1000,Nhap!$E$5:$E$1000,DATE(Thang!$E$4,Thang!$C$4,Loc!$G$2),Nhap!$F$5:$F$1000,Loc!A206)</f>
        <v>0</v>
      </c>
      <c r="H206" s="7">
        <f>SUMIFS(Nhap!$I$5:$I$1000,Nhap!$E$5:$E$1000,DATE(Thang!$E$4,Thang!$C$4,Loc!$H$2),Nhap!$F$5:$F$1000,Loc!A206)</f>
        <v>0</v>
      </c>
      <c r="I206" s="7">
        <f>SUMIFS(Nhap!$I$5:$I$1000,Nhap!$E$5:$E$1000,DATE(Thang!$E$4,Thang!$C$4,Loc!$I$2),Nhap!$F$5:$F$1000,Loc!A206)</f>
        <v>0</v>
      </c>
      <c r="J206" s="7">
        <f>SUMIFS(Nhap!$I$5:$I$1000,Nhap!$E$5:$E$1000,DATE(Thang!$E$4,Thang!$C$4,Loc!$J$2),Nhap!$F$5:$F$1000,Loc!A206)</f>
        <v>0</v>
      </c>
      <c r="K206" s="7">
        <f>SUMIFS(Nhap!$I$5:$I$1000,Nhap!$E$5:$E$1000,DATE(Thang!$E$4,Thang!$C$4,Loc!$K$2),Nhap!$F$5:$F$1000,Loc!A206)</f>
        <v>0</v>
      </c>
      <c r="L206" s="7">
        <f>SUMIFS(Nhap!$I$5:$I$1000,Nhap!$E$5:$E$1000,DATE(Thang!$E$4,Thang!$C$4,Loc!$L$2),Nhap!$F$5:$F$1000,Loc!A206)</f>
        <v>0</v>
      </c>
      <c r="M206" s="7">
        <f>SUMIFS(Nhap!$I$5:$I$1000,Nhap!$E$5:$E$1000,DATE(Thang!$E$4,Thang!$C$4,Loc!$M$2),Nhap!$F$5:$F$1000,Loc!A206)</f>
        <v>0</v>
      </c>
      <c r="N206" s="7">
        <f>SUMIFS(Nhap!$I$5:$I$1000,Nhap!$E$5:$E$1000,DATE(Thang!$E$4,Thang!$C$4,Loc!$N$2),Nhap!$F$5:$F$1000,Loc!A206)</f>
        <v>0</v>
      </c>
      <c r="O206" s="7">
        <f>SUMIFS(Nhap!$I$5:$I$1000,Nhap!$E$5:$E$1000,DATE(Thang!$E$4,Thang!$C$4,Loc!$O$2),Nhap!$F$5:$F$1000,Loc!A206)</f>
        <v>0</v>
      </c>
      <c r="P206" s="7">
        <f>SUMIFS(Nhap!$I$5:$I$1000,Nhap!$E$5:$E$1000,DATE(Thang!$E$4,Thang!$C$4,Loc!$P$2),Nhap!$F$5:$F$1000,Loc!A206)</f>
        <v>0</v>
      </c>
      <c r="Q206" s="7">
        <f>SUMIFS(Nhap!$I$5:$I$1000,Nhap!$E$5:$E$1000,DATE(Thang!$E$4,Thang!$C$4,Loc!$Q$2),Nhap!$F$5:$F$1000,Loc!A206)</f>
        <v>0</v>
      </c>
      <c r="R206" s="7">
        <f>SUMIFS(Nhap!$I$5:$I$1000,Nhap!$E$5:$E$1000,DATE(Thang!$E$4,Thang!$C$4,Loc!$R$2),Nhap!$F$5:$F$1000,Loc!A206)</f>
        <v>0</v>
      </c>
      <c r="S206" s="7">
        <f>SUMIFS(Nhap!$I$5:$I$1000,Nhap!$E$5:$E$1000,DATE(Thang!$E$4,Thang!$C$4,Loc!$S$2),Nhap!$F$5:$F$1000,Loc!A206)</f>
        <v>0</v>
      </c>
      <c r="T206" s="7">
        <f>SUMIFS(Nhap!$I$5:$I$1000,Nhap!$E$5:$E$1000,DATE(Thang!$E$4,Thang!$C$4,Loc!$T$2),Nhap!$F$5:$F$1000,Loc!A206)</f>
        <v>0</v>
      </c>
      <c r="U206" s="7">
        <f>SUMIFS(Nhap!$I$5:$I$1000,Nhap!$E$5:$E$1000,DATE(Thang!$E$4,Thang!$C$4,Loc!$U$2),Nhap!$F$5:$F$1000,Loc!A206)</f>
        <v>0</v>
      </c>
      <c r="V206" s="7">
        <f>SUMIFS(Nhap!$I$5:$I$1000,Nhap!$E$5:$E$1000,DATE(Thang!$E$4,Thang!$C$4,Loc!$V$2),Nhap!$F$5:$F$1000,Loc!A206)</f>
        <v>0</v>
      </c>
      <c r="W206" s="7">
        <f>SUMIFS(Nhap!$I$5:$I$1000,Nhap!$E$5:$E$1000,DATE(Thang!$E$4,Thang!$C$4,Loc!$W$2),Nhap!$F$5:$F$1000,Loc!A206)</f>
        <v>0</v>
      </c>
      <c r="X206" s="7">
        <f>SUMIFS(Nhap!$I$5:$I$1000,Nhap!$E$5:$E$1000,DATE(Thang!$E$4,Thang!$C$4,Loc!$X$2),Nhap!$F$5:$F$1000,Loc!A206)</f>
        <v>0</v>
      </c>
      <c r="Y206" s="7">
        <f>SUMIFS(Nhap!$I$5:$I$1000,Nhap!$E$5:$E$1000,DATE(Thang!$E$4,Thang!$C$4,Loc!$Y$2),Nhap!$F$5:$F$1000,Loc!A206)</f>
        <v>0</v>
      </c>
      <c r="Z206" s="7">
        <f>SUMIFS(Nhap!$I$5:$I$1000,Nhap!$E$5:$E$1000,DATE(Thang!$E$4,Thang!$C$4,Loc!$Z$2),Nhap!$F$5:$F$1000,Loc!A206)</f>
        <v>0</v>
      </c>
      <c r="AA206" s="7">
        <f>SUMIFS(Nhap!$I$5:$I$1000,Nhap!$E$5:$E$1000,DATE(Thang!$E$4,Thang!$C$4,Loc!$AA$2),Nhap!$F$5:$F$1000,Loc!A206)</f>
        <v>0</v>
      </c>
      <c r="AB206" s="7">
        <f>SUMIFS(Nhap!$I$5:$I$1000,Nhap!$E$5:$E$1000,DATE(Thang!$E$4,Thang!$C$4,Loc!$AB$2),Nhap!$F$5:$F$1000,Loc!A206)</f>
        <v>0</v>
      </c>
      <c r="AC206" s="7">
        <f>SUMIFS(Nhap!$I$5:$I$1000,Nhap!$E$5:$E$1000,DATE(Thang!$E$4,Thang!$C$4,Loc!$AC$2),Nhap!$F$5:$F$1000,Loc!A206)</f>
        <v>0</v>
      </c>
      <c r="AD206" s="7">
        <f>SUMIFS(Nhap!$I$5:$I$1000,Nhap!$E$5:$E$1000,DATE(Thang!$E$4,Thang!$C$4,Loc!$AD$2),Nhap!$F$5:$F$1000,Loc!$A$5)</f>
        <v>0</v>
      </c>
      <c r="AE206" s="7">
        <f>SUMIFS(Nhap!$I$5:$I$1000,Nhap!$E$5:$E$1000,DATE(Thang!$E$4,Thang!$C$4,Loc!$AE$2),Nhap!$F$5:$F$1000,Loc!A206)</f>
        <v>0</v>
      </c>
      <c r="AF206" s="7">
        <f>SUMIFS(Nhap!$I$5:$I$1000,Nhap!$E$5:$E$1000,DATE(Thang!$E$4,Thang!$C$4,Loc!$AF$2),Nhap!$F$5:$F$1000,Loc!A206)</f>
        <v>0</v>
      </c>
      <c r="AG206" s="7">
        <f>SUMIFS(Nhap!$I$5:$I$1000,Nhap!$E$5:$E$1000,DATE(Thang!$E$4,Thang!$C$4,Loc!$AG$2),Nhap!$F$5:$F$1000,Loc!A206)</f>
        <v>0</v>
      </c>
      <c r="AH206" s="7">
        <f>SUMIFS(Nhap!$I$5:$I$1000,Nhap!$E$5:$E$1000,DATE(Thang!$E$4,Thang!$C$4,Loc!$AH$2),Nhap!$F$5:$F$1000,Loc!A206)</f>
        <v>0</v>
      </c>
      <c r="AI206" s="7">
        <f>SUMIFS(Nhap!$I$5:$I$1000,Nhap!$E$5:$E$1000,DATE(Thang!$E$4,Thang!$C$4,Loc!$AI$2),Nhap!$F$5:$F$1000,Loc!A206)</f>
        <v>0</v>
      </c>
      <c r="AJ206" s="7">
        <f>SUMIFS(Nhap!$I$5:$I$1000,Nhap!$E$5:$E$1000,DATE(Thang!$E$4,Thang!$C$4,Loc!$AJ$2),Nhap!$F$5:$F$1000,Loc!A206)</f>
        <v>0</v>
      </c>
      <c r="AK206" s="1">
        <f>SUMIFS(Xuat!$G$5:$G$1000,Xuat!$C$5:$C$1000,DATE(Thang!$E$4,Thang!$C$4,AK$2),Xuat!$D$5:$D$1000,Loc!$A206)</f>
        <v>0</v>
      </c>
      <c r="AL206" s="1">
        <f>SUMIFS(Xuat!$G$5:$G$1000,Xuat!$C$5:$C$1000,DATE(Thang!$E$4,Thang!$C$4,AL$2),Xuat!$D$5:$D$1000,Loc!$A206)</f>
        <v>0</v>
      </c>
      <c r="AM206" s="1">
        <f>SUMIFS(Xuat!$G$5:$G$1000,Xuat!$C$5:$C$1000,DATE(Thang!$E$4,Thang!$C$4,AM$2),Xuat!$D$5:$D$1000,Loc!$A206)</f>
        <v>0</v>
      </c>
      <c r="AN206" s="1">
        <f>SUMIFS(Xuat!$G$5:$G$1000,Xuat!$C$5:$C$1000,DATE(Thang!$E$4,Thang!$C$4,AN$2),Xuat!$D$5:$D$1000,Loc!$A206)</f>
        <v>0</v>
      </c>
      <c r="AO206" s="1">
        <f>SUMIFS(Xuat!$G$5:$G$1000,Xuat!$C$5:$C$1000,DATE(Thang!$E$4,Thang!$C$4,AO$2),Xuat!$D$5:$D$1000,Loc!$A206)</f>
        <v>0</v>
      </c>
      <c r="AP206" s="1">
        <f>SUMIFS(Xuat!$G$5:$G$1000,Xuat!$C$5:$C$1000,DATE(Thang!$E$4,Thang!$C$4,AP$2),Xuat!$D$5:$D$1000,Loc!$A206)</f>
        <v>0</v>
      </c>
      <c r="AQ206" s="1">
        <f>SUMIFS(Xuat!$G$5:$G$1000,Xuat!$C$5:$C$1000,DATE(Thang!$E$4,Thang!$C$4,AQ$2),Xuat!$D$5:$D$1000,Loc!$A206)</f>
        <v>0</v>
      </c>
      <c r="AR206" s="1">
        <f>SUMIFS(Xuat!$G$5:$G$1000,Xuat!$C$5:$C$1000,DATE(Thang!$E$4,Thang!$C$4,AR$2),Xuat!$D$5:$D$1000,Loc!$A206)</f>
        <v>0</v>
      </c>
      <c r="AS206" s="1">
        <f>SUMIFS(Xuat!$G$5:$G$1000,Xuat!$C$5:$C$1000,DATE(Thang!$E$4,Thang!$C$4,AS$2),Xuat!$D$5:$D$1000,Loc!$A206)</f>
        <v>0</v>
      </c>
      <c r="AT206" s="1">
        <f>SUMIFS(Xuat!$G$5:$G$1000,Xuat!$C$5:$C$1000,DATE(Thang!$E$4,Thang!$C$4,AT$2),Xuat!$D$5:$D$1000,Loc!$A206)</f>
        <v>0</v>
      </c>
      <c r="AU206" s="1">
        <f>SUMIFS(Xuat!$G$5:$G$1000,Xuat!$C$5:$C$1000,DATE(Thang!$E$4,Thang!$C$4,AU$2),Xuat!$D$5:$D$1000,Loc!$A206)</f>
        <v>0</v>
      </c>
      <c r="AV206" s="1">
        <f>SUMIFS(Xuat!$G$5:$G$1000,Xuat!$C$5:$C$1000,DATE(Thang!$E$4,Thang!$C$4,AV$2),Xuat!$D$5:$D$1000,Loc!$A206)</f>
        <v>0</v>
      </c>
      <c r="AW206" s="1">
        <f>SUMIFS(Xuat!$G$5:$G$1000,Xuat!$C$5:$C$1000,DATE(Thang!$E$4,Thang!$C$4,AW$2),Xuat!$D$5:$D$1000,Loc!$A206)</f>
        <v>0</v>
      </c>
      <c r="AX206" s="1">
        <f>SUMIFS(Xuat!$G$5:$G$1000,Xuat!$C$5:$C$1000,DATE(Thang!$E$4,Thang!$C$4,AX$2),Xuat!$D$5:$D$1000,Loc!$A206)</f>
        <v>0</v>
      </c>
      <c r="AY206" s="1">
        <f>SUMIFS(Xuat!$G$5:$G$1000,Xuat!$C$5:$C$1000,DATE(Thang!$E$4,Thang!$C$4,AY$2),Xuat!$D$5:$D$1000,Loc!$A206)</f>
        <v>0</v>
      </c>
      <c r="AZ206" s="1">
        <f>SUMIFS(Xuat!$G$5:$G$1000,Xuat!$C$5:$C$1000,DATE(Thang!$E$4,Thang!$C$4,AZ$2),Xuat!$D$5:$D$1000,Loc!$A206)</f>
        <v>0</v>
      </c>
      <c r="BA206" s="1">
        <f>SUMIFS(Xuat!$G$5:$G$1000,Xuat!$C$5:$C$1000,DATE(Thang!$E$4,Thang!$C$4,BA$2),Xuat!$D$5:$D$1000,Loc!$A206)</f>
        <v>0</v>
      </c>
      <c r="BB206" s="1">
        <f>SUMIFS(Xuat!$G$5:$G$1000,Xuat!$C$5:$C$1000,DATE(Thang!$E$4,Thang!$C$4,BB$2),Xuat!$D$5:$D$1000,Loc!$A206)</f>
        <v>0</v>
      </c>
      <c r="BC206" s="1">
        <f>SUMIFS(Xuat!$G$5:$G$1000,Xuat!$C$5:$C$1000,DATE(Thang!$E$4,Thang!$C$4,BC$2),Xuat!$D$5:$D$1000,Loc!$A206)</f>
        <v>0</v>
      </c>
      <c r="BD206" s="1">
        <f>SUMIFS(Xuat!$G$5:$G$1000,Xuat!$C$5:$C$1000,DATE(Thang!$E$4,Thang!$C$4,BD$2),Xuat!$D$5:$D$1000,Loc!$A206)</f>
        <v>0</v>
      </c>
      <c r="BE206" s="1">
        <f>SUMIFS(Xuat!$G$5:$G$1000,Xuat!$C$5:$C$1000,DATE(Thang!$E$4,Thang!$C$4,BE$2),Xuat!$D$5:$D$1000,Loc!$A206)</f>
        <v>0</v>
      </c>
      <c r="BF206" s="1">
        <f>SUMIFS(Xuat!$G$5:$G$1000,Xuat!$C$5:$C$1000,DATE(Thang!$E$4,Thang!$C$4,BF$2),Xuat!$D$5:$D$1000,Loc!$A206)</f>
        <v>0</v>
      </c>
      <c r="BG206" s="1">
        <f>SUMIFS(Xuat!$G$5:$G$1000,Xuat!$C$5:$C$1000,DATE(Thang!$E$4,Thang!$C$4,BG$2),Xuat!$D$5:$D$1000,Loc!$A206)</f>
        <v>0</v>
      </c>
      <c r="BH206" s="1">
        <f>SUMIFS(Xuat!$G$5:$G$1000,Xuat!$C$5:$C$1000,DATE(Thang!$E$4,Thang!$C$4,BH$2),Xuat!$D$5:$D$1000,Loc!$A206)</f>
        <v>0</v>
      </c>
      <c r="BI206" s="1">
        <f>SUMIFS(Xuat!$G$5:$G$1000,Xuat!$C$5:$C$1000,DATE(Thang!$E$4,Thang!$C$4,BI$2),Xuat!$D$5:$D$1000,Loc!$A206)</f>
        <v>0</v>
      </c>
      <c r="BJ206" s="1">
        <f>SUMIFS(Xuat!$G$5:$G$1000,Xuat!$C$5:$C$1000,DATE(Thang!$E$4,Thang!$C$4,BJ$2),Xuat!$D$5:$D$1000,Loc!$A206)</f>
        <v>0</v>
      </c>
      <c r="BK206" s="1">
        <f>SUMIFS(Xuat!$G$5:$G$1000,Xuat!$C$5:$C$1000,DATE(Thang!$E$4,Thang!$C$4,BK$2),Xuat!$D$5:$D$1000,Loc!$A206)</f>
        <v>0</v>
      </c>
      <c r="BL206" s="1">
        <f>SUMIFS(Xuat!$G$5:$G$1000,Xuat!$C$5:$C$1000,DATE(Thang!$E$4,Thang!$C$4,BL$2),Xuat!$D$5:$D$1000,Loc!$A206)</f>
        <v>0</v>
      </c>
      <c r="BM206" s="1">
        <f>SUMIFS(Xuat!$G$5:$G$1000,Xuat!$C$5:$C$1000,DATE(Thang!$E$4,Thang!$C$4,BM$2),Xuat!$D$5:$D$1000,Loc!$A206)</f>
        <v>0</v>
      </c>
      <c r="BN206" s="1">
        <f>SUMIFS(Xuat!$G$5:$G$1000,Xuat!$C$5:$C$1000,DATE(Thang!$E$4,Thang!$C$4,BN$2),Xuat!$D$5:$D$1000,Loc!$A206)</f>
        <v>0</v>
      </c>
      <c r="BO206" s="1">
        <f>SUMIFS(Xuat!$G$5:$G$1000,Xuat!$C$5:$C$1000,DATE(Thang!$E$4,Thang!$C$4,BO$2),Xuat!$D$5:$D$1000,Loc!$A206)</f>
        <v>0</v>
      </c>
    </row>
    <row r="207" spans="1:67" x14ac:dyDescent="0.2">
      <c r="A207" s="2">
        <f>DM!C207</f>
        <v>0</v>
      </c>
      <c r="B207" s="3">
        <f>VLOOKUP(A207,Tondau!$B$5:$F$500,3,0)</f>
        <v>0</v>
      </c>
      <c r="C207" s="3">
        <f t="shared" si="11"/>
        <v>0</v>
      </c>
      <c r="D207" s="3">
        <f t="shared" si="12"/>
        <v>0</v>
      </c>
      <c r="E207" s="3">
        <f t="shared" si="13"/>
        <v>0</v>
      </c>
      <c r="F207" s="7">
        <f>SUMIFS(Nhap!$I$5:$I$1000,Nhap!$E$5:$E$1000,DATE(Thang!$E$4,Thang!$C$4,Loc!$F$2),Nhap!$F$5:$F$1000,Loc!A207)</f>
        <v>0</v>
      </c>
      <c r="G207" s="7">
        <f>SUMIFS(Nhap!$I$5:$I$1000,Nhap!$E$5:$E$1000,DATE(Thang!$E$4,Thang!$C$4,Loc!$G$2),Nhap!$F$5:$F$1000,Loc!A207)</f>
        <v>0</v>
      </c>
      <c r="H207" s="7">
        <f>SUMIFS(Nhap!$I$5:$I$1000,Nhap!$E$5:$E$1000,DATE(Thang!$E$4,Thang!$C$4,Loc!$H$2),Nhap!$F$5:$F$1000,Loc!A207)</f>
        <v>0</v>
      </c>
      <c r="I207" s="7">
        <f>SUMIFS(Nhap!$I$5:$I$1000,Nhap!$E$5:$E$1000,DATE(Thang!$E$4,Thang!$C$4,Loc!$I$2),Nhap!$F$5:$F$1000,Loc!A207)</f>
        <v>0</v>
      </c>
      <c r="J207" s="7">
        <f>SUMIFS(Nhap!$I$5:$I$1000,Nhap!$E$5:$E$1000,DATE(Thang!$E$4,Thang!$C$4,Loc!$J$2),Nhap!$F$5:$F$1000,Loc!A207)</f>
        <v>0</v>
      </c>
      <c r="K207" s="7">
        <f>SUMIFS(Nhap!$I$5:$I$1000,Nhap!$E$5:$E$1000,DATE(Thang!$E$4,Thang!$C$4,Loc!$K$2),Nhap!$F$5:$F$1000,Loc!A207)</f>
        <v>0</v>
      </c>
      <c r="L207" s="7">
        <f>SUMIFS(Nhap!$I$5:$I$1000,Nhap!$E$5:$E$1000,DATE(Thang!$E$4,Thang!$C$4,Loc!$L$2),Nhap!$F$5:$F$1000,Loc!A207)</f>
        <v>0</v>
      </c>
      <c r="M207" s="7">
        <f>SUMIFS(Nhap!$I$5:$I$1000,Nhap!$E$5:$E$1000,DATE(Thang!$E$4,Thang!$C$4,Loc!$M$2),Nhap!$F$5:$F$1000,Loc!A207)</f>
        <v>0</v>
      </c>
      <c r="N207" s="7">
        <f>SUMIFS(Nhap!$I$5:$I$1000,Nhap!$E$5:$E$1000,DATE(Thang!$E$4,Thang!$C$4,Loc!$N$2),Nhap!$F$5:$F$1000,Loc!A207)</f>
        <v>0</v>
      </c>
      <c r="O207" s="7">
        <f>SUMIFS(Nhap!$I$5:$I$1000,Nhap!$E$5:$E$1000,DATE(Thang!$E$4,Thang!$C$4,Loc!$O$2),Nhap!$F$5:$F$1000,Loc!A207)</f>
        <v>0</v>
      </c>
      <c r="P207" s="7">
        <f>SUMIFS(Nhap!$I$5:$I$1000,Nhap!$E$5:$E$1000,DATE(Thang!$E$4,Thang!$C$4,Loc!$P$2),Nhap!$F$5:$F$1000,Loc!A207)</f>
        <v>0</v>
      </c>
      <c r="Q207" s="7">
        <f>SUMIFS(Nhap!$I$5:$I$1000,Nhap!$E$5:$E$1000,DATE(Thang!$E$4,Thang!$C$4,Loc!$Q$2),Nhap!$F$5:$F$1000,Loc!A207)</f>
        <v>0</v>
      </c>
      <c r="R207" s="7">
        <f>SUMIFS(Nhap!$I$5:$I$1000,Nhap!$E$5:$E$1000,DATE(Thang!$E$4,Thang!$C$4,Loc!$R$2),Nhap!$F$5:$F$1000,Loc!A207)</f>
        <v>0</v>
      </c>
      <c r="S207" s="7">
        <f>SUMIFS(Nhap!$I$5:$I$1000,Nhap!$E$5:$E$1000,DATE(Thang!$E$4,Thang!$C$4,Loc!$S$2),Nhap!$F$5:$F$1000,Loc!A207)</f>
        <v>0</v>
      </c>
      <c r="T207" s="7">
        <f>SUMIFS(Nhap!$I$5:$I$1000,Nhap!$E$5:$E$1000,DATE(Thang!$E$4,Thang!$C$4,Loc!$T$2),Nhap!$F$5:$F$1000,Loc!A207)</f>
        <v>0</v>
      </c>
      <c r="U207" s="7">
        <f>SUMIFS(Nhap!$I$5:$I$1000,Nhap!$E$5:$E$1000,DATE(Thang!$E$4,Thang!$C$4,Loc!$U$2),Nhap!$F$5:$F$1000,Loc!A207)</f>
        <v>0</v>
      </c>
      <c r="V207" s="7">
        <f>SUMIFS(Nhap!$I$5:$I$1000,Nhap!$E$5:$E$1000,DATE(Thang!$E$4,Thang!$C$4,Loc!$V$2),Nhap!$F$5:$F$1000,Loc!A207)</f>
        <v>0</v>
      </c>
      <c r="W207" s="7">
        <f>SUMIFS(Nhap!$I$5:$I$1000,Nhap!$E$5:$E$1000,DATE(Thang!$E$4,Thang!$C$4,Loc!$W$2),Nhap!$F$5:$F$1000,Loc!A207)</f>
        <v>0</v>
      </c>
      <c r="X207" s="7">
        <f>SUMIFS(Nhap!$I$5:$I$1000,Nhap!$E$5:$E$1000,DATE(Thang!$E$4,Thang!$C$4,Loc!$X$2),Nhap!$F$5:$F$1000,Loc!A207)</f>
        <v>0</v>
      </c>
      <c r="Y207" s="7">
        <f>SUMIFS(Nhap!$I$5:$I$1000,Nhap!$E$5:$E$1000,DATE(Thang!$E$4,Thang!$C$4,Loc!$Y$2),Nhap!$F$5:$F$1000,Loc!A207)</f>
        <v>0</v>
      </c>
      <c r="Z207" s="7">
        <f>SUMIFS(Nhap!$I$5:$I$1000,Nhap!$E$5:$E$1000,DATE(Thang!$E$4,Thang!$C$4,Loc!$Z$2),Nhap!$F$5:$F$1000,Loc!A207)</f>
        <v>0</v>
      </c>
      <c r="AA207" s="7">
        <f>SUMIFS(Nhap!$I$5:$I$1000,Nhap!$E$5:$E$1000,DATE(Thang!$E$4,Thang!$C$4,Loc!$AA$2),Nhap!$F$5:$F$1000,Loc!A207)</f>
        <v>0</v>
      </c>
      <c r="AB207" s="7">
        <f>SUMIFS(Nhap!$I$5:$I$1000,Nhap!$E$5:$E$1000,DATE(Thang!$E$4,Thang!$C$4,Loc!$AB$2),Nhap!$F$5:$F$1000,Loc!A207)</f>
        <v>0</v>
      </c>
      <c r="AC207" s="7">
        <f>SUMIFS(Nhap!$I$5:$I$1000,Nhap!$E$5:$E$1000,DATE(Thang!$E$4,Thang!$C$4,Loc!$AC$2),Nhap!$F$5:$F$1000,Loc!A207)</f>
        <v>0</v>
      </c>
      <c r="AD207" s="7">
        <f>SUMIFS(Nhap!$I$5:$I$1000,Nhap!$E$5:$E$1000,DATE(Thang!$E$4,Thang!$C$4,Loc!$AD$2),Nhap!$F$5:$F$1000,Loc!$A$5)</f>
        <v>0</v>
      </c>
      <c r="AE207" s="7">
        <f>SUMIFS(Nhap!$I$5:$I$1000,Nhap!$E$5:$E$1000,DATE(Thang!$E$4,Thang!$C$4,Loc!$AE$2),Nhap!$F$5:$F$1000,Loc!A207)</f>
        <v>0</v>
      </c>
      <c r="AF207" s="7">
        <f>SUMIFS(Nhap!$I$5:$I$1000,Nhap!$E$5:$E$1000,DATE(Thang!$E$4,Thang!$C$4,Loc!$AF$2),Nhap!$F$5:$F$1000,Loc!A207)</f>
        <v>0</v>
      </c>
      <c r="AG207" s="7">
        <f>SUMIFS(Nhap!$I$5:$I$1000,Nhap!$E$5:$E$1000,DATE(Thang!$E$4,Thang!$C$4,Loc!$AG$2),Nhap!$F$5:$F$1000,Loc!A207)</f>
        <v>0</v>
      </c>
      <c r="AH207" s="7">
        <f>SUMIFS(Nhap!$I$5:$I$1000,Nhap!$E$5:$E$1000,DATE(Thang!$E$4,Thang!$C$4,Loc!$AH$2),Nhap!$F$5:$F$1000,Loc!A207)</f>
        <v>0</v>
      </c>
      <c r="AI207" s="7">
        <f>SUMIFS(Nhap!$I$5:$I$1000,Nhap!$E$5:$E$1000,DATE(Thang!$E$4,Thang!$C$4,Loc!$AI$2),Nhap!$F$5:$F$1000,Loc!A207)</f>
        <v>0</v>
      </c>
      <c r="AJ207" s="7">
        <f>SUMIFS(Nhap!$I$5:$I$1000,Nhap!$E$5:$E$1000,DATE(Thang!$E$4,Thang!$C$4,Loc!$AJ$2),Nhap!$F$5:$F$1000,Loc!A207)</f>
        <v>0</v>
      </c>
      <c r="AK207" s="1">
        <f>SUMIFS(Xuat!$G$5:$G$1000,Xuat!$C$5:$C$1000,DATE(Thang!$E$4,Thang!$C$4,AK$2),Xuat!$D$5:$D$1000,Loc!$A207)</f>
        <v>0</v>
      </c>
      <c r="AL207" s="1">
        <f>SUMIFS(Xuat!$G$5:$G$1000,Xuat!$C$5:$C$1000,DATE(Thang!$E$4,Thang!$C$4,AL$2),Xuat!$D$5:$D$1000,Loc!$A207)</f>
        <v>0</v>
      </c>
      <c r="AM207" s="1">
        <f>SUMIFS(Xuat!$G$5:$G$1000,Xuat!$C$5:$C$1000,DATE(Thang!$E$4,Thang!$C$4,AM$2),Xuat!$D$5:$D$1000,Loc!$A207)</f>
        <v>0</v>
      </c>
      <c r="AN207" s="1">
        <f>SUMIFS(Xuat!$G$5:$G$1000,Xuat!$C$5:$C$1000,DATE(Thang!$E$4,Thang!$C$4,AN$2),Xuat!$D$5:$D$1000,Loc!$A207)</f>
        <v>0</v>
      </c>
      <c r="AO207" s="1">
        <f>SUMIFS(Xuat!$G$5:$G$1000,Xuat!$C$5:$C$1000,DATE(Thang!$E$4,Thang!$C$4,AO$2),Xuat!$D$5:$D$1000,Loc!$A207)</f>
        <v>0</v>
      </c>
      <c r="AP207" s="1">
        <f>SUMIFS(Xuat!$G$5:$G$1000,Xuat!$C$5:$C$1000,DATE(Thang!$E$4,Thang!$C$4,AP$2),Xuat!$D$5:$D$1000,Loc!$A207)</f>
        <v>0</v>
      </c>
      <c r="AQ207" s="1">
        <f>SUMIFS(Xuat!$G$5:$G$1000,Xuat!$C$5:$C$1000,DATE(Thang!$E$4,Thang!$C$4,AQ$2),Xuat!$D$5:$D$1000,Loc!$A207)</f>
        <v>0</v>
      </c>
      <c r="AR207" s="1">
        <f>SUMIFS(Xuat!$G$5:$G$1000,Xuat!$C$5:$C$1000,DATE(Thang!$E$4,Thang!$C$4,AR$2),Xuat!$D$5:$D$1000,Loc!$A207)</f>
        <v>0</v>
      </c>
      <c r="AS207" s="1">
        <f>SUMIFS(Xuat!$G$5:$G$1000,Xuat!$C$5:$C$1000,DATE(Thang!$E$4,Thang!$C$4,AS$2),Xuat!$D$5:$D$1000,Loc!$A207)</f>
        <v>0</v>
      </c>
      <c r="AT207" s="1">
        <f>SUMIFS(Xuat!$G$5:$G$1000,Xuat!$C$5:$C$1000,DATE(Thang!$E$4,Thang!$C$4,AT$2),Xuat!$D$5:$D$1000,Loc!$A207)</f>
        <v>0</v>
      </c>
      <c r="AU207" s="1">
        <f>SUMIFS(Xuat!$G$5:$G$1000,Xuat!$C$5:$C$1000,DATE(Thang!$E$4,Thang!$C$4,AU$2),Xuat!$D$5:$D$1000,Loc!$A207)</f>
        <v>0</v>
      </c>
      <c r="AV207" s="1">
        <f>SUMIFS(Xuat!$G$5:$G$1000,Xuat!$C$5:$C$1000,DATE(Thang!$E$4,Thang!$C$4,AV$2),Xuat!$D$5:$D$1000,Loc!$A207)</f>
        <v>0</v>
      </c>
      <c r="AW207" s="1">
        <f>SUMIFS(Xuat!$G$5:$G$1000,Xuat!$C$5:$C$1000,DATE(Thang!$E$4,Thang!$C$4,AW$2),Xuat!$D$5:$D$1000,Loc!$A207)</f>
        <v>0</v>
      </c>
      <c r="AX207" s="1">
        <f>SUMIFS(Xuat!$G$5:$G$1000,Xuat!$C$5:$C$1000,DATE(Thang!$E$4,Thang!$C$4,AX$2),Xuat!$D$5:$D$1000,Loc!$A207)</f>
        <v>0</v>
      </c>
      <c r="AY207" s="1">
        <f>SUMIFS(Xuat!$G$5:$G$1000,Xuat!$C$5:$C$1000,DATE(Thang!$E$4,Thang!$C$4,AY$2),Xuat!$D$5:$D$1000,Loc!$A207)</f>
        <v>0</v>
      </c>
      <c r="AZ207" s="1">
        <f>SUMIFS(Xuat!$G$5:$G$1000,Xuat!$C$5:$C$1000,DATE(Thang!$E$4,Thang!$C$4,AZ$2),Xuat!$D$5:$D$1000,Loc!$A207)</f>
        <v>0</v>
      </c>
      <c r="BA207" s="1">
        <f>SUMIFS(Xuat!$G$5:$G$1000,Xuat!$C$5:$C$1000,DATE(Thang!$E$4,Thang!$C$4,BA$2),Xuat!$D$5:$D$1000,Loc!$A207)</f>
        <v>0</v>
      </c>
      <c r="BB207" s="1">
        <f>SUMIFS(Xuat!$G$5:$G$1000,Xuat!$C$5:$C$1000,DATE(Thang!$E$4,Thang!$C$4,BB$2),Xuat!$D$5:$D$1000,Loc!$A207)</f>
        <v>0</v>
      </c>
      <c r="BC207" s="1">
        <f>SUMIFS(Xuat!$G$5:$G$1000,Xuat!$C$5:$C$1000,DATE(Thang!$E$4,Thang!$C$4,BC$2),Xuat!$D$5:$D$1000,Loc!$A207)</f>
        <v>0</v>
      </c>
      <c r="BD207" s="1">
        <f>SUMIFS(Xuat!$G$5:$G$1000,Xuat!$C$5:$C$1000,DATE(Thang!$E$4,Thang!$C$4,BD$2),Xuat!$D$5:$D$1000,Loc!$A207)</f>
        <v>0</v>
      </c>
      <c r="BE207" s="1">
        <f>SUMIFS(Xuat!$G$5:$G$1000,Xuat!$C$5:$C$1000,DATE(Thang!$E$4,Thang!$C$4,BE$2),Xuat!$D$5:$D$1000,Loc!$A207)</f>
        <v>0</v>
      </c>
      <c r="BF207" s="1">
        <f>SUMIFS(Xuat!$G$5:$G$1000,Xuat!$C$5:$C$1000,DATE(Thang!$E$4,Thang!$C$4,BF$2),Xuat!$D$5:$D$1000,Loc!$A207)</f>
        <v>0</v>
      </c>
      <c r="BG207" s="1">
        <f>SUMIFS(Xuat!$G$5:$G$1000,Xuat!$C$5:$C$1000,DATE(Thang!$E$4,Thang!$C$4,BG$2),Xuat!$D$5:$D$1000,Loc!$A207)</f>
        <v>0</v>
      </c>
      <c r="BH207" s="1">
        <f>SUMIFS(Xuat!$G$5:$G$1000,Xuat!$C$5:$C$1000,DATE(Thang!$E$4,Thang!$C$4,BH$2),Xuat!$D$5:$D$1000,Loc!$A207)</f>
        <v>0</v>
      </c>
      <c r="BI207" s="1">
        <f>SUMIFS(Xuat!$G$5:$G$1000,Xuat!$C$5:$C$1000,DATE(Thang!$E$4,Thang!$C$4,BI$2),Xuat!$D$5:$D$1000,Loc!$A207)</f>
        <v>0</v>
      </c>
      <c r="BJ207" s="1">
        <f>SUMIFS(Xuat!$G$5:$G$1000,Xuat!$C$5:$C$1000,DATE(Thang!$E$4,Thang!$C$4,BJ$2),Xuat!$D$5:$D$1000,Loc!$A207)</f>
        <v>0</v>
      </c>
      <c r="BK207" s="1">
        <f>SUMIFS(Xuat!$G$5:$G$1000,Xuat!$C$5:$C$1000,DATE(Thang!$E$4,Thang!$C$4,BK$2),Xuat!$D$5:$D$1000,Loc!$A207)</f>
        <v>0</v>
      </c>
      <c r="BL207" s="1">
        <f>SUMIFS(Xuat!$G$5:$G$1000,Xuat!$C$5:$C$1000,DATE(Thang!$E$4,Thang!$C$4,BL$2),Xuat!$D$5:$D$1000,Loc!$A207)</f>
        <v>0</v>
      </c>
      <c r="BM207" s="1">
        <f>SUMIFS(Xuat!$G$5:$G$1000,Xuat!$C$5:$C$1000,DATE(Thang!$E$4,Thang!$C$4,BM$2),Xuat!$D$5:$D$1000,Loc!$A207)</f>
        <v>0</v>
      </c>
      <c r="BN207" s="1">
        <f>SUMIFS(Xuat!$G$5:$G$1000,Xuat!$C$5:$C$1000,DATE(Thang!$E$4,Thang!$C$4,BN$2),Xuat!$D$5:$D$1000,Loc!$A207)</f>
        <v>0</v>
      </c>
      <c r="BO207" s="1">
        <f>SUMIFS(Xuat!$G$5:$G$1000,Xuat!$C$5:$C$1000,DATE(Thang!$E$4,Thang!$C$4,BO$2),Xuat!$D$5:$D$1000,Loc!$A207)</f>
        <v>0</v>
      </c>
    </row>
    <row r="208" spans="1:67" x14ac:dyDescent="0.2">
      <c r="A208" s="2">
        <f>DM!C208</f>
        <v>0</v>
      </c>
      <c r="B208" s="3">
        <f>VLOOKUP(A208,Tondau!$B$5:$F$500,3,0)</f>
        <v>0</v>
      </c>
      <c r="C208" s="3">
        <f t="shared" si="11"/>
        <v>0</v>
      </c>
      <c r="D208" s="3">
        <f t="shared" si="12"/>
        <v>0</v>
      </c>
      <c r="E208" s="3">
        <f t="shared" si="13"/>
        <v>0</v>
      </c>
      <c r="F208" s="7">
        <f>SUMIFS(Nhap!$I$5:$I$1000,Nhap!$E$5:$E$1000,DATE(Thang!$E$4,Thang!$C$4,Loc!$F$2),Nhap!$F$5:$F$1000,Loc!A208)</f>
        <v>0</v>
      </c>
      <c r="G208" s="7">
        <f>SUMIFS(Nhap!$I$5:$I$1000,Nhap!$E$5:$E$1000,DATE(Thang!$E$4,Thang!$C$4,Loc!$G$2),Nhap!$F$5:$F$1000,Loc!A208)</f>
        <v>0</v>
      </c>
      <c r="H208" s="7">
        <f>SUMIFS(Nhap!$I$5:$I$1000,Nhap!$E$5:$E$1000,DATE(Thang!$E$4,Thang!$C$4,Loc!$H$2),Nhap!$F$5:$F$1000,Loc!A208)</f>
        <v>0</v>
      </c>
      <c r="I208" s="7">
        <f>SUMIFS(Nhap!$I$5:$I$1000,Nhap!$E$5:$E$1000,DATE(Thang!$E$4,Thang!$C$4,Loc!$I$2),Nhap!$F$5:$F$1000,Loc!A208)</f>
        <v>0</v>
      </c>
      <c r="J208" s="7">
        <f>SUMIFS(Nhap!$I$5:$I$1000,Nhap!$E$5:$E$1000,DATE(Thang!$E$4,Thang!$C$4,Loc!$J$2),Nhap!$F$5:$F$1000,Loc!A208)</f>
        <v>0</v>
      </c>
      <c r="K208" s="7">
        <f>SUMIFS(Nhap!$I$5:$I$1000,Nhap!$E$5:$E$1000,DATE(Thang!$E$4,Thang!$C$4,Loc!$K$2),Nhap!$F$5:$F$1000,Loc!A208)</f>
        <v>0</v>
      </c>
      <c r="L208" s="7">
        <f>SUMIFS(Nhap!$I$5:$I$1000,Nhap!$E$5:$E$1000,DATE(Thang!$E$4,Thang!$C$4,Loc!$L$2),Nhap!$F$5:$F$1000,Loc!A208)</f>
        <v>0</v>
      </c>
      <c r="M208" s="7">
        <f>SUMIFS(Nhap!$I$5:$I$1000,Nhap!$E$5:$E$1000,DATE(Thang!$E$4,Thang!$C$4,Loc!$M$2),Nhap!$F$5:$F$1000,Loc!A208)</f>
        <v>0</v>
      </c>
      <c r="N208" s="7">
        <f>SUMIFS(Nhap!$I$5:$I$1000,Nhap!$E$5:$E$1000,DATE(Thang!$E$4,Thang!$C$4,Loc!$N$2),Nhap!$F$5:$F$1000,Loc!A208)</f>
        <v>0</v>
      </c>
      <c r="O208" s="7">
        <f>SUMIFS(Nhap!$I$5:$I$1000,Nhap!$E$5:$E$1000,DATE(Thang!$E$4,Thang!$C$4,Loc!$O$2),Nhap!$F$5:$F$1000,Loc!A208)</f>
        <v>0</v>
      </c>
      <c r="P208" s="7">
        <f>SUMIFS(Nhap!$I$5:$I$1000,Nhap!$E$5:$E$1000,DATE(Thang!$E$4,Thang!$C$4,Loc!$P$2),Nhap!$F$5:$F$1000,Loc!A208)</f>
        <v>0</v>
      </c>
      <c r="Q208" s="7">
        <f>SUMIFS(Nhap!$I$5:$I$1000,Nhap!$E$5:$E$1000,DATE(Thang!$E$4,Thang!$C$4,Loc!$Q$2),Nhap!$F$5:$F$1000,Loc!A208)</f>
        <v>0</v>
      </c>
      <c r="R208" s="7">
        <f>SUMIFS(Nhap!$I$5:$I$1000,Nhap!$E$5:$E$1000,DATE(Thang!$E$4,Thang!$C$4,Loc!$R$2),Nhap!$F$5:$F$1000,Loc!A208)</f>
        <v>0</v>
      </c>
      <c r="S208" s="7">
        <f>SUMIFS(Nhap!$I$5:$I$1000,Nhap!$E$5:$E$1000,DATE(Thang!$E$4,Thang!$C$4,Loc!$S$2),Nhap!$F$5:$F$1000,Loc!A208)</f>
        <v>0</v>
      </c>
      <c r="T208" s="7">
        <f>SUMIFS(Nhap!$I$5:$I$1000,Nhap!$E$5:$E$1000,DATE(Thang!$E$4,Thang!$C$4,Loc!$T$2),Nhap!$F$5:$F$1000,Loc!A208)</f>
        <v>0</v>
      </c>
      <c r="U208" s="7">
        <f>SUMIFS(Nhap!$I$5:$I$1000,Nhap!$E$5:$E$1000,DATE(Thang!$E$4,Thang!$C$4,Loc!$U$2),Nhap!$F$5:$F$1000,Loc!A208)</f>
        <v>0</v>
      </c>
      <c r="V208" s="7">
        <f>SUMIFS(Nhap!$I$5:$I$1000,Nhap!$E$5:$E$1000,DATE(Thang!$E$4,Thang!$C$4,Loc!$V$2),Nhap!$F$5:$F$1000,Loc!A208)</f>
        <v>0</v>
      </c>
      <c r="W208" s="7">
        <f>SUMIFS(Nhap!$I$5:$I$1000,Nhap!$E$5:$E$1000,DATE(Thang!$E$4,Thang!$C$4,Loc!$W$2),Nhap!$F$5:$F$1000,Loc!A208)</f>
        <v>0</v>
      </c>
      <c r="X208" s="7">
        <f>SUMIFS(Nhap!$I$5:$I$1000,Nhap!$E$5:$E$1000,DATE(Thang!$E$4,Thang!$C$4,Loc!$X$2),Nhap!$F$5:$F$1000,Loc!A208)</f>
        <v>0</v>
      </c>
      <c r="Y208" s="7">
        <f>SUMIFS(Nhap!$I$5:$I$1000,Nhap!$E$5:$E$1000,DATE(Thang!$E$4,Thang!$C$4,Loc!$Y$2),Nhap!$F$5:$F$1000,Loc!A208)</f>
        <v>0</v>
      </c>
      <c r="Z208" s="7">
        <f>SUMIFS(Nhap!$I$5:$I$1000,Nhap!$E$5:$E$1000,DATE(Thang!$E$4,Thang!$C$4,Loc!$Z$2),Nhap!$F$5:$F$1000,Loc!A208)</f>
        <v>0</v>
      </c>
      <c r="AA208" s="7">
        <f>SUMIFS(Nhap!$I$5:$I$1000,Nhap!$E$5:$E$1000,DATE(Thang!$E$4,Thang!$C$4,Loc!$AA$2),Nhap!$F$5:$F$1000,Loc!A208)</f>
        <v>0</v>
      </c>
      <c r="AB208" s="7">
        <f>SUMIFS(Nhap!$I$5:$I$1000,Nhap!$E$5:$E$1000,DATE(Thang!$E$4,Thang!$C$4,Loc!$AB$2),Nhap!$F$5:$F$1000,Loc!A208)</f>
        <v>0</v>
      </c>
      <c r="AC208" s="7">
        <f>SUMIFS(Nhap!$I$5:$I$1000,Nhap!$E$5:$E$1000,DATE(Thang!$E$4,Thang!$C$4,Loc!$AC$2),Nhap!$F$5:$F$1000,Loc!A208)</f>
        <v>0</v>
      </c>
      <c r="AD208" s="7">
        <f>SUMIFS(Nhap!$I$5:$I$1000,Nhap!$E$5:$E$1000,DATE(Thang!$E$4,Thang!$C$4,Loc!$AD$2),Nhap!$F$5:$F$1000,Loc!$A$5)</f>
        <v>0</v>
      </c>
      <c r="AE208" s="7">
        <f>SUMIFS(Nhap!$I$5:$I$1000,Nhap!$E$5:$E$1000,DATE(Thang!$E$4,Thang!$C$4,Loc!$AE$2),Nhap!$F$5:$F$1000,Loc!A208)</f>
        <v>0</v>
      </c>
      <c r="AF208" s="7">
        <f>SUMIFS(Nhap!$I$5:$I$1000,Nhap!$E$5:$E$1000,DATE(Thang!$E$4,Thang!$C$4,Loc!$AF$2),Nhap!$F$5:$F$1000,Loc!A208)</f>
        <v>0</v>
      </c>
      <c r="AG208" s="7">
        <f>SUMIFS(Nhap!$I$5:$I$1000,Nhap!$E$5:$E$1000,DATE(Thang!$E$4,Thang!$C$4,Loc!$AG$2),Nhap!$F$5:$F$1000,Loc!A208)</f>
        <v>0</v>
      </c>
      <c r="AH208" s="7">
        <f>SUMIFS(Nhap!$I$5:$I$1000,Nhap!$E$5:$E$1000,DATE(Thang!$E$4,Thang!$C$4,Loc!$AH$2),Nhap!$F$5:$F$1000,Loc!A208)</f>
        <v>0</v>
      </c>
      <c r="AI208" s="7">
        <f>SUMIFS(Nhap!$I$5:$I$1000,Nhap!$E$5:$E$1000,DATE(Thang!$E$4,Thang!$C$4,Loc!$AI$2),Nhap!$F$5:$F$1000,Loc!A208)</f>
        <v>0</v>
      </c>
      <c r="AJ208" s="7">
        <f>SUMIFS(Nhap!$I$5:$I$1000,Nhap!$E$5:$E$1000,DATE(Thang!$E$4,Thang!$C$4,Loc!$AJ$2),Nhap!$F$5:$F$1000,Loc!A208)</f>
        <v>0</v>
      </c>
      <c r="AK208" s="1">
        <f>SUMIFS(Xuat!$G$5:$G$1000,Xuat!$C$5:$C$1000,DATE(Thang!$E$4,Thang!$C$4,AK$2),Xuat!$D$5:$D$1000,Loc!$A208)</f>
        <v>0</v>
      </c>
      <c r="AL208" s="1">
        <f>SUMIFS(Xuat!$G$5:$G$1000,Xuat!$C$5:$C$1000,DATE(Thang!$E$4,Thang!$C$4,AL$2),Xuat!$D$5:$D$1000,Loc!$A208)</f>
        <v>0</v>
      </c>
      <c r="AM208" s="1">
        <f>SUMIFS(Xuat!$G$5:$G$1000,Xuat!$C$5:$C$1000,DATE(Thang!$E$4,Thang!$C$4,AM$2),Xuat!$D$5:$D$1000,Loc!$A208)</f>
        <v>0</v>
      </c>
      <c r="AN208" s="1">
        <f>SUMIFS(Xuat!$G$5:$G$1000,Xuat!$C$5:$C$1000,DATE(Thang!$E$4,Thang!$C$4,AN$2),Xuat!$D$5:$D$1000,Loc!$A208)</f>
        <v>0</v>
      </c>
      <c r="AO208" s="1">
        <f>SUMIFS(Xuat!$G$5:$G$1000,Xuat!$C$5:$C$1000,DATE(Thang!$E$4,Thang!$C$4,AO$2),Xuat!$D$5:$D$1000,Loc!$A208)</f>
        <v>0</v>
      </c>
      <c r="AP208" s="1">
        <f>SUMIFS(Xuat!$G$5:$G$1000,Xuat!$C$5:$C$1000,DATE(Thang!$E$4,Thang!$C$4,AP$2),Xuat!$D$5:$D$1000,Loc!$A208)</f>
        <v>0</v>
      </c>
      <c r="AQ208" s="1">
        <f>SUMIFS(Xuat!$G$5:$G$1000,Xuat!$C$5:$C$1000,DATE(Thang!$E$4,Thang!$C$4,AQ$2),Xuat!$D$5:$D$1000,Loc!$A208)</f>
        <v>0</v>
      </c>
      <c r="AR208" s="1">
        <f>SUMIFS(Xuat!$G$5:$G$1000,Xuat!$C$5:$C$1000,DATE(Thang!$E$4,Thang!$C$4,AR$2),Xuat!$D$5:$D$1000,Loc!$A208)</f>
        <v>0</v>
      </c>
      <c r="AS208" s="1">
        <f>SUMIFS(Xuat!$G$5:$G$1000,Xuat!$C$5:$C$1000,DATE(Thang!$E$4,Thang!$C$4,AS$2),Xuat!$D$5:$D$1000,Loc!$A208)</f>
        <v>0</v>
      </c>
      <c r="AT208" s="1">
        <f>SUMIFS(Xuat!$G$5:$G$1000,Xuat!$C$5:$C$1000,DATE(Thang!$E$4,Thang!$C$4,AT$2),Xuat!$D$5:$D$1000,Loc!$A208)</f>
        <v>0</v>
      </c>
      <c r="AU208" s="1">
        <f>SUMIFS(Xuat!$G$5:$G$1000,Xuat!$C$5:$C$1000,DATE(Thang!$E$4,Thang!$C$4,AU$2),Xuat!$D$5:$D$1000,Loc!$A208)</f>
        <v>0</v>
      </c>
      <c r="AV208" s="1">
        <f>SUMIFS(Xuat!$G$5:$G$1000,Xuat!$C$5:$C$1000,DATE(Thang!$E$4,Thang!$C$4,AV$2),Xuat!$D$5:$D$1000,Loc!$A208)</f>
        <v>0</v>
      </c>
      <c r="AW208" s="1">
        <f>SUMIFS(Xuat!$G$5:$G$1000,Xuat!$C$5:$C$1000,DATE(Thang!$E$4,Thang!$C$4,AW$2),Xuat!$D$5:$D$1000,Loc!$A208)</f>
        <v>0</v>
      </c>
      <c r="AX208" s="1">
        <f>SUMIFS(Xuat!$G$5:$G$1000,Xuat!$C$5:$C$1000,DATE(Thang!$E$4,Thang!$C$4,AX$2),Xuat!$D$5:$D$1000,Loc!$A208)</f>
        <v>0</v>
      </c>
      <c r="AY208" s="1">
        <f>SUMIFS(Xuat!$G$5:$G$1000,Xuat!$C$5:$C$1000,DATE(Thang!$E$4,Thang!$C$4,AY$2),Xuat!$D$5:$D$1000,Loc!$A208)</f>
        <v>0</v>
      </c>
      <c r="AZ208" s="1">
        <f>SUMIFS(Xuat!$G$5:$G$1000,Xuat!$C$5:$C$1000,DATE(Thang!$E$4,Thang!$C$4,AZ$2),Xuat!$D$5:$D$1000,Loc!$A208)</f>
        <v>0</v>
      </c>
      <c r="BA208" s="1">
        <f>SUMIFS(Xuat!$G$5:$G$1000,Xuat!$C$5:$C$1000,DATE(Thang!$E$4,Thang!$C$4,BA$2),Xuat!$D$5:$D$1000,Loc!$A208)</f>
        <v>0</v>
      </c>
      <c r="BB208" s="1">
        <f>SUMIFS(Xuat!$G$5:$G$1000,Xuat!$C$5:$C$1000,DATE(Thang!$E$4,Thang!$C$4,BB$2),Xuat!$D$5:$D$1000,Loc!$A208)</f>
        <v>0</v>
      </c>
      <c r="BC208" s="1">
        <f>SUMIFS(Xuat!$G$5:$G$1000,Xuat!$C$5:$C$1000,DATE(Thang!$E$4,Thang!$C$4,BC$2),Xuat!$D$5:$D$1000,Loc!$A208)</f>
        <v>0</v>
      </c>
      <c r="BD208" s="1">
        <f>SUMIFS(Xuat!$G$5:$G$1000,Xuat!$C$5:$C$1000,DATE(Thang!$E$4,Thang!$C$4,BD$2),Xuat!$D$5:$D$1000,Loc!$A208)</f>
        <v>0</v>
      </c>
      <c r="BE208" s="1">
        <f>SUMIFS(Xuat!$G$5:$G$1000,Xuat!$C$5:$C$1000,DATE(Thang!$E$4,Thang!$C$4,BE$2),Xuat!$D$5:$D$1000,Loc!$A208)</f>
        <v>0</v>
      </c>
      <c r="BF208" s="1">
        <f>SUMIFS(Xuat!$G$5:$G$1000,Xuat!$C$5:$C$1000,DATE(Thang!$E$4,Thang!$C$4,BF$2),Xuat!$D$5:$D$1000,Loc!$A208)</f>
        <v>0</v>
      </c>
      <c r="BG208" s="1">
        <f>SUMIFS(Xuat!$G$5:$G$1000,Xuat!$C$5:$C$1000,DATE(Thang!$E$4,Thang!$C$4,BG$2),Xuat!$D$5:$D$1000,Loc!$A208)</f>
        <v>0</v>
      </c>
      <c r="BH208" s="1">
        <f>SUMIFS(Xuat!$G$5:$G$1000,Xuat!$C$5:$C$1000,DATE(Thang!$E$4,Thang!$C$4,BH$2),Xuat!$D$5:$D$1000,Loc!$A208)</f>
        <v>0</v>
      </c>
      <c r="BI208" s="1">
        <f>SUMIFS(Xuat!$G$5:$G$1000,Xuat!$C$5:$C$1000,DATE(Thang!$E$4,Thang!$C$4,BI$2),Xuat!$D$5:$D$1000,Loc!$A208)</f>
        <v>0</v>
      </c>
      <c r="BJ208" s="1">
        <f>SUMIFS(Xuat!$G$5:$G$1000,Xuat!$C$5:$C$1000,DATE(Thang!$E$4,Thang!$C$4,BJ$2),Xuat!$D$5:$D$1000,Loc!$A208)</f>
        <v>0</v>
      </c>
      <c r="BK208" s="1">
        <f>SUMIFS(Xuat!$G$5:$G$1000,Xuat!$C$5:$C$1000,DATE(Thang!$E$4,Thang!$C$4,BK$2),Xuat!$D$5:$D$1000,Loc!$A208)</f>
        <v>0</v>
      </c>
      <c r="BL208" s="1">
        <f>SUMIFS(Xuat!$G$5:$G$1000,Xuat!$C$5:$C$1000,DATE(Thang!$E$4,Thang!$C$4,BL$2),Xuat!$D$5:$D$1000,Loc!$A208)</f>
        <v>0</v>
      </c>
      <c r="BM208" s="1">
        <f>SUMIFS(Xuat!$G$5:$G$1000,Xuat!$C$5:$C$1000,DATE(Thang!$E$4,Thang!$C$4,BM$2),Xuat!$D$5:$D$1000,Loc!$A208)</f>
        <v>0</v>
      </c>
      <c r="BN208" s="1">
        <f>SUMIFS(Xuat!$G$5:$G$1000,Xuat!$C$5:$C$1000,DATE(Thang!$E$4,Thang!$C$4,BN$2),Xuat!$D$5:$D$1000,Loc!$A208)</f>
        <v>0</v>
      </c>
      <c r="BO208" s="1">
        <f>SUMIFS(Xuat!$G$5:$G$1000,Xuat!$C$5:$C$1000,DATE(Thang!$E$4,Thang!$C$4,BO$2),Xuat!$D$5:$D$1000,Loc!$A208)</f>
        <v>0</v>
      </c>
    </row>
    <row r="209" spans="1:67" x14ac:dyDescent="0.2">
      <c r="A209" s="2">
        <f>DM!C209</f>
        <v>0</v>
      </c>
      <c r="B209" s="3">
        <f>VLOOKUP(A209,Tondau!$B$5:$F$500,3,0)</f>
        <v>0</v>
      </c>
      <c r="C209" s="3">
        <f t="shared" si="11"/>
        <v>0</v>
      </c>
      <c r="D209" s="3">
        <f t="shared" si="12"/>
        <v>0</v>
      </c>
      <c r="E209" s="3">
        <f t="shared" si="13"/>
        <v>0</v>
      </c>
      <c r="F209" s="7">
        <f>SUMIFS(Nhap!$I$5:$I$1000,Nhap!$E$5:$E$1000,DATE(Thang!$E$4,Thang!$C$4,Loc!$F$2),Nhap!$F$5:$F$1000,Loc!A209)</f>
        <v>0</v>
      </c>
      <c r="G209" s="7">
        <f>SUMIFS(Nhap!$I$5:$I$1000,Nhap!$E$5:$E$1000,DATE(Thang!$E$4,Thang!$C$4,Loc!$G$2),Nhap!$F$5:$F$1000,Loc!A209)</f>
        <v>0</v>
      </c>
      <c r="H209" s="7">
        <f>SUMIFS(Nhap!$I$5:$I$1000,Nhap!$E$5:$E$1000,DATE(Thang!$E$4,Thang!$C$4,Loc!$H$2),Nhap!$F$5:$F$1000,Loc!A209)</f>
        <v>0</v>
      </c>
      <c r="I209" s="7">
        <f>SUMIFS(Nhap!$I$5:$I$1000,Nhap!$E$5:$E$1000,DATE(Thang!$E$4,Thang!$C$4,Loc!$I$2),Nhap!$F$5:$F$1000,Loc!A209)</f>
        <v>0</v>
      </c>
      <c r="J209" s="7">
        <f>SUMIFS(Nhap!$I$5:$I$1000,Nhap!$E$5:$E$1000,DATE(Thang!$E$4,Thang!$C$4,Loc!$J$2),Nhap!$F$5:$F$1000,Loc!A209)</f>
        <v>0</v>
      </c>
      <c r="K209" s="7">
        <f>SUMIFS(Nhap!$I$5:$I$1000,Nhap!$E$5:$E$1000,DATE(Thang!$E$4,Thang!$C$4,Loc!$K$2),Nhap!$F$5:$F$1000,Loc!A209)</f>
        <v>0</v>
      </c>
      <c r="L209" s="7">
        <f>SUMIFS(Nhap!$I$5:$I$1000,Nhap!$E$5:$E$1000,DATE(Thang!$E$4,Thang!$C$4,Loc!$L$2),Nhap!$F$5:$F$1000,Loc!A209)</f>
        <v>0</v>
      </c>
      <c r="M209" s="7">
        <f>SUMIFS(Nhap!$I$5:$I$1000,Nhap!$E$5:$E$1000,DATE(Thang!$E$4,Thang!$C$4,Loc!$M$2),Nhap!$F$5:$F$1000,Loc!A209)</f>
        <v>0</v>
      </c>
      <c r="N209" s="7">
        <f>SUMIFS(Nhap!$I$5:$I$1000,Nhap!$E$5:$E$1000,DATE(Thang!$E$4,Thang!$C$4,Loc!$N$2),Nhap!$F$5:$F$1000,Loc!A209)</f>
        <v>0</v>
      </c>
      <c r="O209" s="7">
        <f>SUMIFS(Nhap!$I$5:$I$1000,Nhap!$E$5:$E$1000,DATE(Thang!$E$4,Thang!$C$4,Loc!$O$2),Nhap!$F$5:$F$1000,Loc!A209)</f>
        <v>0</v>
      </c>
      <c r="P209" s="7">
        <f>SUMIFS(Nhap!$I$5:$I$1000,Nhap!$E$5:$E$1000,DATE(Thang!$E$4,Thang!$C$4,Loc!$P$2),Nhap!$F$5:$F$1000,Loc!A209)</f>
        <v>0</v>
      </c>
      <c r="Q209" s="7">
        <f>SUMIFS(Nhap!$I$5:$I$1000,Nhap!$E$5:$E$1000,DATE(Thang!$E$4,Thang!$C$4,Loc!$Q$2),Nhap!$F$5:$F$1000,Loc!A209)</f>
        <v>0</v>
      </c>
      <c r="R209" s="7">
        <f>SUMIFS(Nhap!$I$5:$I$1000,Nhap!$E$5:$E$1000,DATE(Thang!$E$4,Thang!$C$4,Loc!$R$2),Nhap!$F$5:$F$1000,Loc!A209)</f>
        <v>0</v>
      </c>
      <c r="S209" s="7">
        <f>SUMIFS(Nhap!$I$5:$I$1000,Nhap!$E$5:$E$1000,DATE(Thang!$E$4,Thang!$C$4,Loc!$S$2),Nhap!$F$5:$F$1000,Loc!A209)</f>
        <v>0</v>
      </c>
      <c r="T209" s="7">
        <f>SUMIFS(Nhap!$I$5:$I$1000,Nhap!$E$5:$E$1000,DATE(Thang!$E$4,Thang!$C$4,Loc!$T$2),Nhap!$F$5:$F$1000,Loc!A209)</f>
        <v>0</v>
      </c>
      <c r="U209" s="7">
        <f>SUMIFS(Nhap!$I$5:$I$1000,Nhap!$E$5:$E$1000,DATE(Thang!$E$4,Thang!$C$4,Loc!$U$2),Nhap!$F$5:$F$1000,Loc!A209)</f>
        <v>0</v>
      </c>
      <c r="V209" s="7">
        <f>SUMIFS(Nhap!$I$5:$I$1000,Nhap!$E$5:$E$1000,DATE(Thang!$E$4,Thang!$C$4,Loc!$V$2),Nhap!$F$5:$F$1000,Loc!A209)</f>
        <v>0</v>
      </c>
      <c r="W209" s="7">
        <f>SUMIFS(Nhap!$I$5:$I$1000,Nhap!$E$5:$E$1000,DATE(Thang!$E$4,Thang!$C$4,Loc!$W$2),Nhap!$F$5:$F$1000,Loc!A209)</f>
        <v>0</v>
      </c>
      <c r="X209" s="7">
        <f>SUMIFS(Nhap!$I$5:$I$1000,Nhap!$E$5:$E$1000,DATE(Thang!$E$4,Thang!$C$4,Loc!$X$2),Nhap!$F$5:$F$1000,Loc!A209)</f>
        <v>0</v>
      </c>
      <c r="Y209" s="7">
        <f>SUMIFS(Nhap!$I$5:$I$1000,Nhap!$E$5:$E$1000,DATE(Thang!$E$4,Thang!$C$4,Loc!$Y$2),Nhap!$F$5:$F$1000,Loc!A209)</f>
        <v>0</v>
      </c>
      <c r="Z209" s="7">
        <f>SUMIFS(Nhap!$I$5:$I$1000,Nhap!$E$5:$E$1000,DATE(Thang!$E$4,Thang!$C$4,Loc!$Z$2),Nhap!$F$5:$F$1000,Loc!A209)</f>
        <v>0</v>
      </c>
      <c r="AA209" s="7">
        <f>SUMIFS(Nhap!$I$5:$I$1000,Nhap!$E$5:$E$1000,DATE(Thang!$E$4,Thang!$C$4,Loc!$AA$2),Nhap!$F$5:$F$1000,Loc!A209)</f>
        <v>0</v>
      </c>
      <c r="AB209" s="7">
        <f>SUMIFS(Nhap!$I$5:$I$1000,Nhap!$E$5:$E$1000,DATE(Thang!$E$4,Thang!$C$4,Loc!$AB$2),Nhap!$F$5:$F$1000,Loc!A209)</f>
        <v>0</v>
      </c>
      <c r="AC209" s="7">
        <f>SUMIFS(Nhap!$I$5:$I$1000,Nhap!$E$5:$E$1000,DATE(Thang!$E$4,Thang!$C$4,Loc!$AC$2),Nhap!$F$5:$F$1000,Loc!A209)</f>
        <v>0</v>
      </c>
      <c r="AD209" s="7">
        <f>SUMIFS(Nhap!$I$5:$I$1000,Nhap!$E$5:$E$1000,DATE(Thang!$E$4,Thang!$C$4,Loc!$AD$2),Nhap!$F$5:$F$1000,Loc!$A$5)</f>
        <v>0</v>
      </c>
      <c r="AE209" s="7">
        <f>SUMIFS(Nhap!$I$5:$I$1000,Nhap!$E$5:$E$1000,DATE(Thang!$E$4,Thang!$C$4,Loc!$AE$2),Nhap!$F$5:$F$1000,Loc!A209)</f>
        <v>0</v>
      </c>
      <c r="AF209" s="7">
        <f>SUMIFS(Nhap!$I$5:$I$1000,Nhap!$E$5:$E$1000,DATE(Thang!$E$4,Thang!$C$4,Loc!$AF$2),Nhap!$F$5:$F$1000,Loc!A209)</f>
        <v>0</v>
      </c>
      <c r="AG209" s="7">
        <f>SUMIFS(Nhap!$I$5:$I$1000,Nhap!$E$5:$E$1000,DATE(Thang!$E$4,Thang!$C$4,Loc!$AG$2),Nhap!$F$5:$F$1000,Loc!A209)</f>
        <v>0</v>
      </c>
      <c r="AH209" s="7">
        <f>SUMIFS(Nhap!$I$5:$I$1000,Nhap!$E$5:$E$1000,DATE(Thang!$E$4,Thang!$C$4,Loc!$AH$2),Nhap!$F$5:$F$1000,Loc!A209)</f>
        <v>0</v>
      </c>
      <c r="AI209" s="7">
        <f>SUMIFS(Nhap!$I$5:$I$1000,Nhap!$E$5:$E$1000,DATE(Thang!$E$4,Thang!$C$4,Loc!$AI$2),Nhap!$F$5:$F$1000,Loc!A209)</f>
        <v>0</v>
      </c>
      <c r="AJ209" s="7">
        <f>SUMIFS(Nhap!$I$5:$I$1000,Nhap!$E$5:$E$1000,DATE(Thang!$E$4,Thang!$C$4,Loc!$AJ$2),Nhap!$F$5:$F$1000,Loc!A209)</f>
        <v>0</v>
      </c>
      <c r="AK209" s="1">
        <f>SUMIFS(Xuat!$G$5:$G$1000,Xuat!$C$5:$C$1000,DATE(Thang!$E$4,Thang!$C$4,AK$2),Xuat!$D$5:$D$1000,Loc!$A209)</f>
        <v>0</v>
      </c>
      <c r="AL209" s="1">
        <f>SUMIFS(Xuat!$G$5:$G$1000,Xuat!$C$5:$C$1000,DATE(Thang!$E$4,Thang!$C$4,AL$2),Xuat!$D$5:$D$1000,Loc!$A209)</f>
        <v>0</v>
      </c>
      <c r="AM209" s="1">
        <f>SUMIFS(Xuat!$G$5:$G$1000,Xuat!$C$5:$C$1000,DATE(Thang!$E$4,Thang!$C$4,AM$2),Xuat!$D$5:$D$1000,Loc!$A209)</f>
        <v>0</v>
      </c>
      <c r="AN209" s="1">
        <f>SUMIFS(Xuat!$G$5:$G$1000,Xuat!$C$5:$C$1000,DATE(Thang!$E$4,Thang!$C$4,AN$2),Xuat!$D$5:$D$1000,Loc!$A209)</f>
        <v>0</v>
      </c>
      <c r="AO209" s="1">
        <f>SUMIFS(Xuat!$G$5:$G$1000,Xuat!$C$5:$C$1000,DATE(Thang!$E$4,Thang!$C$4,AO$2),Xuat!$D$5:$D$1000,Loc!$A209)</f>
        <v>0</v>
      </c>
      <c r="AP209" s="1">
        <f>SUMIFS(Xuat!$G$5:$G$1000,Xuat!$C$5:$C$1000,DATE(Thang!$E$4,Thang!$C$4,AP$2),Xuat!$D$5:$D$1000,Loc!$A209)</f>
        <v>0</v>
      </c>
      <c r="AQ209" s="1">
        <f>SUMIFS(Xuat!$G$5:$G$1000,Xuat!$C$5:$C$1000,DATE(Thang!$E$4,Thang!$C$4,AQ$2),Xuat!$D$5:$D$1000,Loc!$A209)</f>
        <v>0</v>
      </c>
      <c r="AR209" s="1">
        <f>SUMIFS(Xuat!$G$5:$G$1000,Xuat!$C$5:$C$1000,DATE(Thang!$E$4,Thang!$C$4,AR$2),Xuat!$D$5:$D$1000,Loc!$A209)</f>
        <v>0</v>
      </c>
      <c r="AS209" s="1">
        <f>SUMIFS(Xuat!$G$5:$G$1000,Xuat!$C$5:$C$1000,DATE(Thang!$E$4,Thang!$C$4,AS$2),Xuat!$D$5:$D$1000,Loc!$A209)</f>
        <v>0</v>
      </c>
      <c r="AT209" s="1">
        <f>SUMIFS(Xuat!$G$5:$G$1000,Xuat!$C$5:$C$1000,DATE(Thang!$E$4,Thang!$C$4,AT$2),Xuat!$D$5:$D$1000,Loc!$A209)</f>
        <v>0</v>
      </c>
      <c r="AU209" s="1">
        <f>SUMIFS(Xuat!$G$5:$G$1000,Xuat!$C$5:$C$1000,DATE(Thang!$E$4,Thang!$C$4,AU$2),Xuat!$D$5:$D$1000,Loc!$A209)</f>
        <v>0</v>
      </c>
      <c r="AV209" s="1">
        <f>SUMIFS(Xuat!$G$5:$G$1000,Xuat!$C$5:$C$1000,DATE(Thang!$E$4,Thang!$C$4,AV$2),Xuat!$D$5:$D$1000,Loc!$A209)</f>
        <v>0</v>
      </c>
      <c r="AW209" s="1">
        <f>SUMIFS(Xuat!$G$5:$G$1000,Xuat!$C$5:$C$1000,DATE(Thang!$E$4,Thang!$C$4,AW$2),Xuat!$D$5:$D$1000,Loc!$A209)</f>
        <v>0</v>
      </c>
      <c r="AX209" s="1">
        <f>SUMIFS(Xuat!$G$5:$G$1000,Xuat!$C$5:$C$1000,DATE(Thang!$E$4,Thang!$C$4,AX$2),Xuat!$D$5:$D$1000,Loc!$A209)</f>
        <v>0</v>
      </c>
      <c r="AY209" s="1">
        <f>SUMIFS(Xuat!$G$5:$G$1000,Xuat!$C$5:$C$1000,DATE(Thang!$E$4,Thang!$C$4,AY$2),Xuat!$D$5:$D$1000,Loc!$A209)</f>
        <v>0</v>
      </c>
      <c r="AZ209" s="1">
        <f>SUMIFS(Xuat!$G$5:$G$1000,Xuat!$C$5:$C$1000,DATE(Thang!$E$4,Thang!$C$4,AZ$2),Xuat!$D$5:$D$1000,Loc!$A209)</f>
        <v>0</v>
      </c>
      <c r="BA209" s="1">
        <f>SUMIFS(Xuat!$G$5:$G$1000,Xuat!$C$5:$C$1000,DATE(Thang!$E$4,Thang!$C$4,BA$2),Xuat!$D$5:$D$1000,Loc!$A209)</f>
        <v>0</v>
      </c>
      <c r="BB209" s="1">
        <f>SUMIFS(Xuat!$G$5:$G$1000,Xuat!$C$5:$C$1000,DATE(Thang!$E$4,Thang!$C$4,BB$2),Xuat!$D$5:$D$1000,Loc!$A209)</f>
        <v>0</v>
      </c>
      <c r="BC209" s="1">
        <f>SUMIFS(Xuat!$G$5:$G$1000,Xuat!$C$5:$C$1000,DATE(Thang!$E$4,Thang!$C$4,BC$2),Xuat!$D$5:$D$1000,Loc!$A209)</f>
        <v>0</v>
      </c>
      <c r="BD209" s="1">
        <f>SUMIFS(Xuat!$G$5:$G$1000,Xuat!$C$5:$C$1000,DATE(Thang!$E$4,Thang!$C$4,BD$2),Xuat!$D$5:$D$1000,Loc!$A209)</f>
        <v>0</v>
      </c>
      <c r="BE209" s="1">
        <f>SUMIFS(Xuat!$G$5:$G$1000,Xuat!$C$5:$C$1000,DATE(Thang!$E$4,Thang!$C$4,BE$2),Xuat!$D$5:$D$1000,Loc!$A209)</f>
        <v>0</v>
      </c>
      <c r="BF209" s="1">
        <f>SUMIFS(Xuat!$G$5:$G$1000,Xuat!$C$5:$C$1000,DATE(Thang!$E$4,Thang!$C$4,BF$2),Xuat!$D$5:$D$1000,Loc!$A209)</f>
        <v>0</v>
      </c>
      <c r="BG209" s="1">
        <f>SUMIFS(Xuat!$G$5:$G$1000,Xuat!$C$5:$C$1000,DATE(Thang!$E$4,Thang!$C$4,BG$2),Xuat!$D$5:$D$1000,Loc!$A209)</f>
        <v>0</v>
      </c>
      <c r="BH209" s="1">
        <f>SUMIFS(Xuat!$G$5:$G$1000,Xuat!$C$5:$C$1000,DATE(Thang!$E$4,Thang!$C$4,BH$2),Xuat!$D$5:$D$1000,Loc!$A209)</f>
        <v>0</v>
      </c>
      <c r="BI209" s="1">
        <f>SUMIFS(Xuat!$G$5:$G$1000,Xuat!$C$5:$C$1000,DATE(Thang!$E$4,Thang!$C$4,BI$2),Xuat!$D$5:$D$1000,Loc!$A209)</f>
        <v>0</v>
      </c>
      <c r="BJ209" s="1">
        <f>SUMIFS(Xuat!$G$5:$G$1000,Xuat!$C$5:$C$1000,DATE(Thang!$E$4,Thang!$C$4,BJ$2),Xuat!$D$5:$D$1000,Loc!$A209)</f>
        <v>0</v>
      </c>
      <c r="BK209" s="1">
        <f>SUMIFS(Xuat!$G$5:$G$1000,Xuat!$C$5:$C$1000,DATE(Thang!$E$4,Thang!$C$4,BK$2),Xuat!$D$5:$D$1000,Loc!$A209)</f>
        <v>0</v>
      </c>
      <c r="BL209" s="1">
        <f>SUMIFS(Xuat!$G$5:$G$1000,Xuat!$C$5:$C$1000,DATE(Thang!$E$4,Thang!$C$4,BL$2),Xuat!$D$5:$D$1000,Loc!$A209)</f>
        <v>0</v>
      </c>
      <c r="BM209" s="1">
        <f>SUMIFS(Xuat!$G$5:$G$1000,Xuat!$C$5:$C$1000,DATE(Thang!$E$4,Thang!$C$4,BM$2),Xuat!$D$5:$D$1000,Loc!$A209)</f>
        <v>0</v>
      </c>
      <c r="BN209" s="1">
        <f>SUMIFS(Xuat!$G$5:$G$1000,Xuat!$C$5:$C$1000,DATE(Thang!$E$4,Thang!$C$4,BN$2),Xuat!$D$5:$D$1000,Loc!$A209)</f>
        <v>0</v>
      </c>
      <c r="BO209" s="1">
        <f>SUMIFS(Xuat!$G$5:$G$1000,Xuat!$C$5:$C$1000,DATE(Thang!$E$4,Thang!$C$4,BO$2),Xuat!$D$5:$D$1000,Loc!$A209)</f>
        <v>0</v>
      </c>
    </row>
    <row r="210" spans="1:67" x14ac:dyDescent="0.2">
      <c r="A210" s="2">
        <f>DM!C210</f>
        <v>0</v>
      </c>
      <c r="B210" s="3">
        <f>VLOOKUP(A210,Tondau!$B$5:$F$500,3,0)</f>
        <v>0</v>
      </c>
      <c r="C210" s="3">
        <f t="shared" si="11"/>
        <v>0</v>
      </c>
      <c r="D210" s="3">
        <f t="shared" si="12"/>
        <v>0</v>
      </c>
      <c r="E210" s="3">
        <f t="shared" si="13"/>
        <v>0</v>
      </c>
      <c r="F210" s="7">
        <f>SUMIFS(Nhap!$I$5:$I$1000,Nhap!$E$5:$E$1000,DATE(Thang!$E$4,Thang!$C$4,Loc!$F$2),Nhap!$F$5:$F$1000,Loc!A210)</f>
        <v>0</v>
      </c>
      <c r="G210" s="7">
        <f>SUMIFS(Nhap!$I$5:$I$1000,Nhap!$E$5:$E$1000,DATE(Thang!$E$4,Thang!$C$4,Loc!$G$2),Nhap!$F$5:$F$1000,Loc!A210)</f>
        <v>0</v>
      </c>
      <c r="H210" s="7">
        <f>SUMIFS(Nhap!$I$5:$I$1000,Nhap!$E$5:$E$1000,DATE(Thang!$E$4,Thang!$C$4,Loc!$H$2),Nhap!$F$5:$F$1000,Loc!A210)</f>
        <v>0</v>
      </c>
      <c r="I210" s="7">
        <f>SUMIFS(Nhap!$I$5:$I$1000,Nhap!$E$5:$E$1000,DATE(Thang!$E$4,Thang!$C$4,Loc!$I$2),Nhap!$F$5:$F$1000,Loc!A210)</f>
        <v>0</v>
      </c>
      <c r="J210" s="7">
        <f>SUMIFS(Nhap!$I$5:$I$1000,Nhap!$E$5:$E$1000,DATE(Thang!$E$4,Thang!$C$4,Loc!$J$2),Nhap!$F$5:$F$1000,Loc!A210)</f>
        <v>0</v>
      </c>
      <c r="K210" s="7">
        <f>SUMIFS(Nhap!$I$5:$I$1000,Nhap!$E$5:$E$1000,DATE(Thang!$E$4,Thang!$C$4,Loc!$K$2),Nhap!$F$5:$F$1000,Loc!A210)</f>
        <v>0</v>
      </c>
      <c r="L210" s="7">
        <f>SUMIFS(Nhap!$I$5:$I$1000,Nhap!$E$5:$E$1000,DATE(Thang!$E$4,Thang!$C$4,Loc!$L$2),Nhap!$F$5:$F$1000,Loc!A210)</f>
        <v>0</v>
      </c>
      <c r="M210" s="7">
        <f>SUMIFS(Nhap!$I$5:$I$1000,Nhap!$E$5:$E$1000,DATE(Thang!$E$4,Thang!$C$4,Loc!$M$2),Nhap!$F$5:$F$1000,Loc!A210)</f>
        <v>0</v>
      </c>
      <c r="N210" s="7">
        <f>SUMIFS(Nhap!$I$5:$I$1000,Nhap!$E$5:$E$1000,DATE(Thang!$E$4,Thang!$C$4,Loc!$N$2),Nhap!$F$5:$F$1000,Loc!A210)</f>
        <v>0</v>
      </c>
      <c r="O210" s="7">
        <f>SUMIFS(Nhap!$I$5:$I$1000,Nhap!$E$5:$E$1000,DATE(Thang!$E$4,Thang!$C$4,Loc!$O$2),Nhap!$F$5:$F$1000,Loc!A210)</f>
        <v>0</v>
      </c>
      <c r="P210" s="7">
        <f>SUMIFS(Nhap!$I$5:$I$1000,Nhap!$E$5:$E$1000,DATE(Thang!$E$4,Thang!$C$4,Loc!$P$2),Nhap!$F$5:$F$1000,Loc!A210)</f>
        <v>0</v>
      </c>
      <c r="Q210" s="7">
        <f>SUMIFS(Nhap!$I$5:$I$1000,Nhap!$E$5:$E$1000,DATE(Thang!$E$4,Thang!$C$4,Loc!$Q$2),Nhap!$F$5:$F$1000,Loc!A210)</f>
        <v>0</v>
      </c>
      <c r="R210" s="7">
        <f>SUMIFS(Nhap!$I$5:$I$1000,Nhap!$E$5:$E$1000,DATE(Thang!$E$4,Thang!$C$4,Loc!$R$2),Nhap!$F$5:$F$1000,Loc!A210)</f>
        <v>0</v>
      </c>
      <c r="S210" s="7">
        <f>SUMIFS(Nhap!$I$5:$I$1000,Nhap!$E$5:$E$1000,DATE(Thang!$E$4,Thang!$C$4,Loc!$S$2),Nhap!$F$5:$F$1000,Loc!A210)</f>
        <v>0</v>
      </c>
      <c r="T210" s="7">
        <f>SUMIFS(Nhap!$I$5:$I$1000,Nhap!$E$5:$E$1000,DATE(Thang!$E$4,Thang!$C$4,Loc!$T$2),Nhap!$F$5:$F$1000,Loc!A210)</f>
        <v>0</v>
      </c>
      <c r="U210" s="7">
        <f>SUMIFS(Nhap!$I$5:$I$1000,Nhap!$E$5:$E$1000,DATE(Thang!$E$4,Thang!$C$4,Loc!$U$2),Nhap!$F$5:$F$1000,Loc!A210)</f>
        <v>0</v>
      </c>
      <c r="V210" s="7">
        <f>SUMIFS(Nhap!$I$5:$I$1000,Nhap!$E$5:$E$1000,DATE(Thang!$E$4,Thang!$C$4,Loc!$V$2),Nhap!$F$5:$F$1000,Loc!A210)</f>
        <v>0</v>
      </c>
      <c r="W210" s="7">
        <f>SUMIFS(Nhap!$I$5:$I$1000,Nhap!$E$5:$E$1000,DATE(Thang!$E$4,Thang!$C$4,Loc!$W$2),Nhap!$F$5:$F$1000,Loc!A210)</f>
        <v>0</v>
      </c>
      <c r="X210" s="7">
        <f>SUMIFS(Nhap!$I$5:$I$1000,Nhap!$E$5:$E$1000,DATE(Thang!$E$4,Thang!$C$4,Loc!$X$2),Nhap!$F$5:$F$1000,Loc!A210)</f>
        <v>0</v>
      </c>
      <c r="Y210" s="7">
        <f>SUMIFS(Nhap!$I$5:$I$1000,Nhap!$E$5:$E$1000,DATE(Thang!$E$4,Thang!$C$4,Loc!$Y$2),Nhap!$F$5:$F$1000,Loc!A210)</f>
        <v>0</v>
      </c>
      <c r="Z210" s="7">
        <f>SUMIFS(Nhap!$I$5:$I$1000,Nhap!$E$5:$E$1000,DATE(Thang!$E$4,Thang!$C$4,Loc!$Z$2),Nhap!$F$5:$F$1000,Loc!A210)</f>
        <v>0</v>
      </c>
      <c r="AA210" s="7">
        <f>SUMIFS(Nhap!$I$5:$I$1000,Nhap!$E$5:$E$1000,DATE(Thang!$E$4,Thang!$C$4,Loc!$AA$2),Nhap!$F$5:$F$1000,Loc!A210)</f>
        <v>0</v>
      </c>
      <c r="AB210" s="7">
        <f>SUMIFS(Nhap!$I$5:$I$1000,Nhap!$E$5:$E$1000,DATE(Thang!$E$4,Thang!$C$4,Loc!$AB$2),Nhap!$F$5:$F$1000,Loc!A210)</f>
        <v>0</v>
      </c>
      <c r="AC210" s="7">
        <f>SUMIFS(Nhap!$I$5:$I$1000,Nhap!$E$5:$E$1000,DATE(Thang!$E$4,Thang!$C$4,Loc!$AC$2),Nhap!$F$5:$F$1000,Loc!A210)</f>
        <v>0</v>
      </c>
      <c r="AD210" s="7">
        <f>SUMIFS(Nhap!$I$5:$I$1000,Nhap!$E$5:$E$1000,DATE(Thang!$E$4,Thang!$C$4,Loc!$AD$2),Nhap!$F$5:$F$1000,Loc!$A$5)</f>
        <v>0</v>
      </c>
      <c r="AE210" s="7">
        <f>SUMIFS(Nhap!$I$5:$I$1000,Nhap!$E$5:$E$1000,DATE(Thang!$E$4,Thang!$C$4,Loc!$AE$2),Nhap!$F$5:$F$1000,Loc!A210)</f>
        <v>0</v>
      </c>
      <c r="AF210" s="7">
        <f>SUMIFS(Nhap!$I$5:$I$1000,Nhap!$E$5:$E$1000,DATE(Thang!$E$4,Thang!$C$4,Loc!$AF$2),Nhap!$F$5:$F$1000,Loc!A210)</f>
        <v>0</v>
      </c>
      <c r="AG210" s="7">
        <f>SUMIFS(Nhap!$I$5:$I$1000,Nhap!$E$5:$E$1000,DATE(Thang!$E$4,Thang!$C$4,Loc!$AG$2),Nhap!$F$5:$F$1000,Loc!A210)</f>
        <v>0</v>
      </c>
      <c r="AH210" s="7">
        <f>SUMIFS(Nhap!$I$5:$I$1000,Nhap!$E$5:$E$1000,DATE(Thang!$E$4,Thang!$C$4,Loc!$AH$2),Nhap!$F$5:$F$1000,Loc!A210)</f>
        <v>0</v>
      </c>
      <c r="AI210" s="7">
        <f>SUMIFS(Nhap!$I$5:$I$1000,Nhap!$E$5:$E$1000,DATE(Thang!$E$4,Thang!$C$4,Loc!$AI$2),Nhap!$F$5:$F$1000,Loc!A210)</f>
        <v>0</v>
      </c>
      <c r="AJ210" s="7">
        <f>SUMIFS(Nhap!$I$5:$I$1000,Nhap!$E$5:$E$1000,DATE(Thang!$E$4,Thang!$C$4,Loc!$AJ$2),Nhap!$F$5:$F$1000,Loc!A210)</f>
        <v>0</v>
      </c>
      <c r="AK210" s="1">
        <f>SUMIFS(Xuat!$G$5:$G$1000,Xuat!$C$5:$C$1000,DATE(Thang!$E$4,Thang!$C$4,AK$2),Xuat!$D$5:$D$1000,Loc!$A210)</f>
        <v>0</v>
      </c>
      <c r="AL210" s="1">
        <f>SUMIFS(Xuat!$G$5:$G$1000,Xuat!$C$5:$C$1000,DATE(Thang!$E$4,Thang!$C$4,AL$2),Xuat!$D$5:$D$1000,Loc!$A210)</f>
        <v>0</v>
      </c>
      <c r="AM210" s="1">
        <f>SUMIFS(Xuat!$G$5:$G$1000,Xuat!$C$5:$C$1000,DATE(Thang!$E$4,Thang!$C$4,AM$2),Xuat!$D$5:$D$1000,Loc!$A210)</f>
        <v>0</v>
      </c>
      <c r="AN210" s="1">
        <f>SUMIFS(Xuat!$G$5:$G$1000,Xuat!$C$5:$C$1000,DATE(Thang!$E$4,Thang!$C$4,AN$2),Xuat!$D$5:$D$1000,Loc!$A210)</f>
        <v>0</v>
      </c>
      <c r="AO210" s="1">
        <f>SUMIFS(Xuat!$G$5:$G$1000,Xuat!$C$5:$C$1000,DATE(Thang!$E$4,Thang!$C$4,AO$2),Xuat!$D$5:$D$1000,Loc!$A210)</f>
        <v>0</v>
      </c>
      <c r="AP210" s="1">
        <f>SUMIFS(Xuat!$G$5:$G$1000,Xuat!$C$5:$C$1000,DATE(Thang!$E$4,Thang!$C$4,AP$2),Xuat!$D$5:$D$1000,Loc!$A210)</f>
        <v>0</v>
      </c>
      <c r="AQ210" s="1">
        <f>SUMIFS(Xuat!$G$5:$G$1000,Xuat!$C$5:$C$1000,DATE(Thang!$E$4,Thang!$C$4,AQ$2),Xuat!$D$5:$D$1000,Loc!$A210)</f>
        <v>0</v>
      </c>
      <c r="AR210" s="1">
        <f>SUMIFS(Xuat!$G$5:$G$1000,Xuat!$C$5:$C$1000,DATE(Thang!$E$4,Thang!$C$4,AR$2),Xuat!$D$5:$D$1000,Loc!$A210)</f>
        <v>0</v>
      </c>
      <c r="AS210" s="1">
        <f>SUMIFS(Xuat!$G$5:$G$1000,Xuat!$C$5:$C$1000,DATE(Thang!$E$4,Thang!$C$4,AS$2),Xuat!$D$5:$D$1000,Loc!$A210)</f>
        <v>0</v>
      </c>
      <c r="AT210" s="1">
        <f>SUMIFS(Xuat!$G$5:$G$1000,Xuat!$C$5:$C$1000,DATE(Thang!$E$4,Thang!$C$4,AT$2),Xuat!$D$5:$D$1000,Loc!$A210)</f>
        <v>0</v>
      </c>
      <c r="AU210" s="1">
        <f>SUMIFS(Xuat!$G$5:$G$1000,Xuat!$C$5:$C$1000,DATE(Thang!$E$4,Thang!$C$4,AU$2),Xuat!$D$5:$D$1000,Loc!$A210)</f>
        <v>0</v>
      </c>
      <c r="AV210" s="1">
        <f>SUMIFS(Xuat!$G$5:$G$1000,Xuat!$C$5:$C$1000,DATE(Thang!$E$4,Thang!$C$4,AV$2),Xuat!$D$5:$D$1000,Loc!$A210)</f>
        <v>0</v>
      </c>
      <c r="AW210" s="1">
        <f>SUMIFS(Xuat!$G$5:$G$1000,Xuat!$C$5:$C$1000,DATE(Thang!$E$4,Thang!$C$4,AW$2),Xuat!$D$5:$D$1000,Loc!$A210)</f>
        <v>0</v>
      </c>
      <c r="AX210" s="1">
        <f>SUMIFS(Xuat!$G$5:$G$1000,Xuat!$C$5:$C$1000,DATE(Thang!$E$4,Thang!$C$4,AX$2),Xuat!$D$5:$D$1000,Loc!$A210)</f>
        <v>0</v>
      </c>
      <c r="AY210" s="1">
        <f>SUMIFS(Xuat!$G$5:$G$1000,Xuat!$C$5:$C$1000,DATE(Thang!$E$4,Thang!$C$4,AY$2),Xuat!$D$5:$D$1000,Loc!$A210)</f>
        <v>0</v>
      </c>
      <c r="AZ210" s="1">
        <f>SUMIFS(Xuat!$G$5:$G$1000,Xuat!$C$5:$C$1000,DATE(Thang!$E$4,Thang!$C$4,AZ$2),Xuat!$D$5:$D$1000,Loc!$A210)</f>
        <v>0</v>
      </c>
      <c r="BA210" s="1">
        <f>SUMIFS(Xuat!$G$5:$G$1000,Xuat!$C$5:$C$1000,DATE(Thang!$E$4,Thang!$C$4,BA$2),Xuat!$D$5:$D$1000,Loc!$A210)</f>
        <v>0</v>
      </c>
      <c r="BB210" s="1">
        <f>SUMIFS(Xuat!$G$5:$G$1000,Xuat!$C$5:$C$1000,DATE(Thang!$E$4,Thang!$C$4,BB$2),Xuat!$D$5:$D$1000,Loc!$A210)</f>
        <v>0</v>
      </c>
      <c r="BC210" s="1">
        <f>SUMIFS(Xuat!$G$5:$G$1000,Xuat!$C$5:$C$1000,DATE(Thang!$E$4,Thang!$C$4,BC$2),Xuat!$D$5:$D$1000,Loc!$A210)</f>
        <v>0</v>
      </c>
      <c r="BD210" s="1">
        <f>SUMIFS(Xuat!$G$5:$G$1000,Xuat!$C$5:$C$1000,DATE(Thang!$E$4,Thang!$C$4,BD$2),Xuat!$D$5:$D$1000,Loc!$A210)</f>
        <v>0</v>
      </c>
      <c r="BE210" s="1">
        <f>SUMIFS(Xuat!$G$5:$G$1000,Xuat!$C$5:$C$1000,DATE(Thang!$E$4,Thang!$C$4,BE$2),Xuat!$D$5:$D$1000,Loc!$A210)</f>
        <v>0</v>
      </c>
      <c r="BF210" s="1">
        <f>SUMIFS(Xuat!$G$5:$G$1000,Xuat!$C$5:$C$1000,DATE(Thang!$E$4,Thang!$C$4,BF$2),Xuat!$D$5:$D$1000,Loc!$A210)</f>
        <v>0</v>
      </c>
      <c r="BG210" s="1">
        <f>SUMIFS(Xuat!$G$5:$G$1000,Xuat!$C$5:$C$1000,DATE(Thang!$E$4,Thang!$C$4,BG$2),Xuat!$D$5:$D$1000,Loc!$A210)</f>
        <v>0</v>
      </c>
      <c r="BH210" s="1">
        <f>SUMIFS(Xuat!$G$5:$G$1000,Xuat!$C$5:$C$1000,DATE(Thang!$E$4,Thang!$C$4,BH$2),Xuat!$D$5:$D$1000,Loc!$A210)</f>
        <v>0</v>
      </c>
      <c r="BI210" s="1">
        <f>SUMIFS(Xuat!$G$5:$G$1000,Xuat!$C$5:$C$1000,DATE(Thang!$E$4,Thang!$C$4,BI$2),Xuat!$D$5:$D$1000,Loc!$A210)</f>
        <v>0</v>
      </c>
      <c r="BJ210" s="1">
        <f>SUMIFS(Xuat!$G$5:$G$1000,Xuat!$C$5:$C$1000,DATE(Thang!$E$4,Thang!$C$4,BJ$2),Xuat!$D$5:$D$1000,Loc!$A210)</f>
        <v>0</v>
      </c>
      <c r="BK210" s="1">
        <f>SUMIFS(Xuat!$G$5:$G$1000,Xuat!$C$5:$C$1000,DATE(Thang!$E$4,Thang!$C$4,BK$2),Xuat!$D$5:$D$1000,Loc!$A210)</f>
        <v>0</v>
      </c>
      <c r="BL210" s="1">
        <f>SUMIFS(Xuat!$G$5:$G$1000,Xuat!$C$5:$C$1000,DATE(Thang!$E$4,Thang!$C$4,BL$2),Xuat!$D$5:$D$1000,Loc!$A210)</f>
        <v>0</v>
      </c>
      <c r="BM210" s="1">
        <f>SUMIFS(Xuat!$G$5:$G$1000,Xuat!$C$5:$C$1000,DATE(Thang!$E$4,Thang!$C$4,BM$2),Xuat!$D$5:$D$1000,Loc!$A210)</f>
        <v>0</v>
      </c>
      <c r="BN210" s="1">
        <f>SUMIFS(Xuat!$G$5:$G$1000,Xuat!$C$5:$C$1000,DATE(Thang!$E$4,Thang!$C$4,BN$2),Xuat!$D$5:$D$1000,Loc!$A210)</f>
        <v>0</v>
      </c>
      <c r="BO210" s="1">
        <f>SUMIFS(Xuat!$G$5:$G$1000,Xuat!$C$5:$C$1000,DATE(Thang!$E$4,Thang!$C$4,BO$2),Xuat!$D$5:$D$1000,Loc!$A210)</f>
        <v>0</v>
      </c>
    </row>
    <row r="211" spans="1:67" x14ac:dyDescent="0.2">
      <c r="A211" s="2">
        <f>DM!C211</f>
        <v>0</v>
      </c>
      <c r="B211" s="3">
        <f>VLOOKUP(A211,Tondau!$B$5:$F$500,3,0)</f>
        <v>0</v>
      </c>
      <c r="C211" s="3">
        <f t="shared" si="11"/>
        <v>0</v>
      </c>
      <c r="D211" s="3">
        <f t="shared" si="12"/>
        <v>0</v>
      </c>
      <c r="E211" s="3">
        <f t="shared" si="13"/>
        <v>0</v>
      </c>
      <c r="F211" s="7">
        <f>SUMIFS(Nhap!$I$5:$I$1000,Nhap!$E$5:$E$1000,DATE(Thang!$E$4,Thang!$C$4,Loc!$F$2),Nhap!$F$5:$F$1000,Loc!A211)</f>
        <v>0</v>
      </c>
      <c r="G211" s="7">
        <f>SUMIFS(Nhap!$I$5:$I$1000,Nhap!$E$5:$E$1000,DATE(Thang!$E$4,Thang!$C$4,Loc!$G$2),Nhap!$F$5:$F$1000,Loc!A211)</f>
        <v>0</v>
      </c>
      <c r="H211" s="7">
        <f>SUMIFS(Nhap!$I$5:$I$1000,Nhap!$E$5:$E$1000,DATE(Thang!$E$4,Thang!$C$4,Loc!$H$2),Nhap!$F$5:$F$1000,Loc!A211)</f>
        <v>0</v>
      </c>
      <c r="I211" s="7">
        <f>SUMIFS(Nhap!$I$5:$I$1000,Nhap!$E$5:$E$1000,DATE(Thang!$E$4,Thang!$C$4,Loc!$I$2),Nhap!$F$5:$F$1000,Loc!A211)</f>
        <v>0</v>
      </c>
      <c r="J211" s="7">
        <f>SUMIFS(Nhap!$I$5:$I$1000,Nhap!$E$5:$E$1000,DATE(Thang!$E$4,Thang!$C$4,Loc!$J$2),Nhap!$F$5:$F$1000,Loc!A211)</f>
        <v>0</v>
      </c>
      <c r="K211" s="7">
        <f>SUMIFS(Nhap!$I$5:$I$1000,Nhap!$E$5:$E$1000,DATE(Thang!$E$4,Thang!$C$4,Loc!$K$2),Nhap!$F$5:$F$1000,Loc!A211)</f>
        <v>0</v>
      </c>
      <c r="L211" s="7">
        <f>SUMIFS(Nhap!$I$5:$I$1000,Nhap!$E$5:$E$1000,DATE(Thang!$E$4,Thang!$C$4,Loc!$L$2),Nhap!$F$5:$F$1000,Loc!A211)</f>
        <v>0</v>
      </c>
      <c r="M211" s="7">
        <f>SUMIFS(Nhap!$I$5:$I$1000,Nhap!$E$5:$E$1000,DATE(Thang!$E$4,Thang!$C$4,Loc!$M$2),Nhap!$F$5:$F$1000,Loc!A211)</f>
        <v>0</v>
      </c>
      <c r="N211" s="7">
        <f>SUMIFS(Nhap!$I$5:$I$1000,Nhap!$E$5:$E$1000,DATE(Thang!$E$4,Thang!$C$4,Loc!$N$2),Nhap!$F$5:$F$1000,Loc!A211)</f>
        <v>0</v>
      </c>
      <c r="O211" s="7">
        <f>SUMIFS(Nhap!$I$5:$I$1000,Nhap!$E$5:$E$1000,DATE(Thang!$E$4,Thang!$C$4,Loc!$O$2),Nhap!$F$5:$F$1000,Loc!A211)</f>
        <v>0</v>
      </c>
      <c r="P211" s="7">
        <f>SUMIFS(Nhap!$I$5:$I$1000,Nhap!$E$5:$E$1000,DATE(Thang!$E$4,Thang!$C$4,Loc!$P$2),Nhap!$F$5:$F$1000,Loc!A211)</f>
        <v>0</v>
      </c>
      <c r="Q211" s="7">
        <f>SUMIFS(Nhap!$I$5:$I$1000,Nhap!$E$5:$E$1000,DATE(Thang!$E$4,Thang!$C$4,Loc!$Q$2),Nhap!$F$5:$F$1000,Loc!A211)</f>
        <v>0</v>
      </c>
      <c r="R211" s="7">
        <f>SUMIFS(Nhap!$I$5:$I$1000,Nhap!$E$5:$E$1000,DATE(Thang!$E$4,Thang!$C$4,Loc!$R$2),Nhap!$F$5:$F$1000,Loc!A211)</f>
        <v>0</v>
      </c>
      <c r="S211" s="7">
        <f>SUMIFS(Nhap!$I$5:$I$1000,Nhap!$E$5:$E$1000,DATE(Thang!$E$4,Thang!$C$4,Loc!$S$2),Nhap!$F$5:$F$1000,Loc!A211)</f>
        <v>0</v>
      </c>
      <c r="T211" s="7">
        <f>SUMIFS(Nhap!$I$5:$I$1000,Nhap!$E$5:$E$1000,DATE(Thang!$E$4,Thang!$C$4,Loc!$T$2),Nhap!$F$5:$F$1000,Loc!A211)</f>
        <v>0</v>
      </c>
      <c r="U211" s="7">
        <f>SUMIFS(Nhap!$I$5:$I$1000,Nhap!$E$5:$E$1000,DATE(Thang!$E$4,Thang!$C$4,Loc!$U$2),Nhap!$F$5:$F$1000,Loc!A211)</f>
        <v>0</v>
      </c>
      <c r="V211" s="7">
        <f>SUMIFS(Nhap!$I$5:$I$1000,Nhap!$E$5:$E$1000,DATE(Thang!$E$4,Thang!$C$4,Loc!$V$2),Nhap!$F$5:$F$1000,Loc!A211)</f>
        <v>0</v>
      </c>
      <c r="W211" s="7">
        <f>SUMIFS(Nhap!$I$5:$I$1000,Nhap!$E$5:$E$1000,DATE(Thang!$E$4,Thang!$C$4,Loc!$W$2),Nhap!$F$5:$F$1000,Loc!A211)</f>
        <v>0</v>
      </c>
      <c r="X211" s="7">
        <f>SUMIFS(Nhap!$I$5:$I$1000,Nhap!$E$5:$E$1000,DATE(Thang!$E$4,Thang!$C$4,Loc!$X$2),Nhap!$F$5:$F$1000,Loc!A211)</f>
        <v>0</v>
      </c>
      <c r="Y211" s="7">
        <f>SUMIFS(Nhap!$I$5:$I$1000,Nhap!$E$5:$E$1000,DATE(Thang!$E$4,Thang!$C$4,Loc!$Y$2),Nhap!$F$5:$F$1000,Loc!A211)</f>
        <v>0</v>
      </c>
      <c r="Z211" s="7">
        <f>SUMIFS(Nhap!$I$5:$I$1000,Nhap!$E$5:$E$1000,DATE(Thang!$E$4,Thang!$C$4,Loc!$Z$2),Nhap!$F$5:$F$1000,Loc!A211)</f>
        <v>0</v>
      </c>
      <c r="AA211" s="7">
        <f>SUMIFS(Nhap!$I$5:$I$1000,Nhap!$E$5:$E$1000,DATE(Thang!$E$4,Thang!$C$4,Loc!$AA$2),Nhap!$F$5:$F$1000,Loc!A211)</f>
        <v>0</v>
      </c>
      <c r="AB211" s="7">
        <f>SUMIFS(Nhap!$I$5:$I$1000,Nhap!$E$5:$E$1000,DATE(Thang!$E$4,Thang!$C$4,Loc!$AB$2),Nhap!$F$5:$F$1000,Loc!A211)</f>
        <v>0</v>
      </c>
      <c r="AC211" s="7">
        <f>SUMIFS(Nhap!$I$5:$I$1000,Nhap!$E$5:$E$1000,DATE(Thang!$E$4,Thang!$C$4,Loc!$AC$2),Nhap!$F$5:$F$1000,Loc!A211)</f>
        <v>0</v>
      </c>
      <c r="AD211" s="7">
        <f>SUMIFS(Nhap!$I$5:$I$1000,Nhap!$E$5:$E$1000,DATE(Thang!$E$4,Thang!$C$4,Loc!$AD$2),Nhap!$F$5:$F$1000,Loc!$A$5)</f>
        <v>0</v>
      </c>
      <c r="AE211" s="7">
        <f>SUMIFS(Nhap!$I$5:$I$1000,Nhap!$E$5:$E$1000,DATE(Thang!$E$4,Thang!$C$4,Loc!$AE$2),Nhap!$F$5:$F$1000,Loc!A211)</f>
        <v>0</v>
      </c>
      <c r="AF211" s="7">
        <f>SUMIFS(Nhap!$I$5:$I$1000,Nhap!$E$5:$E$1000,DATE(Thang!$E$4,Thang!$C$4,Loc!$AF$2),Nhap!$F$5:$F$1000,Loc!A211)</f>
        <v>0</v>
      </c>
      <c r="AG211" s="7">
        <f>SUMIFS(Nhap!$I$5:$I$1000,Nhap!$E$5:$E$1000,DATE(Thang!$E$4,Thang!$C$4,Loc!$AG$2),Nhap!$F$5:$F$1000,Loc!A211)</f>
        <v>0</v>
      </c>
      <c r="AH211" s="7">
        <f>SUMIFS(Nhap!$I$5:$I$1000,Nhap!$E$5:$E$1000,DATE(Thang!$E$4,Thang!$C$4,Loc!$AH$2),Nhap!$F$5:$F$1000,Loc!A211)</f>
        <v>0</v>
      </c>
      <c r="AI211" s="7">
        <f>SUMIFS(Nhap!$I$5:$I$1000,Nhap!$E$5:$E$1000,DATE(Thang!$E$4,Thang!$C$4,Loc!$AI$2),Nhap!$F$5:$F$1000,Loc!A211)</f>
        <v>0</v>
      </c>
      <c r="AJ211" s="7">
        <f>SUMIFS(Nhap!$I$5:$I$1000,Nhap!$E$5:$E$1000,DATE(Thang!$E$4,Thang!$C$4,Loc!$AJ$2),Nhap!$F$5:$F$1000,Loc!A211)</f>
        <v>0</v>
      </c>
      <c r="AK211" s="1">
        <f>SUMIFS(Xuat!$G$5:$G$1000,Xuat!$C$5:$C$1000,DATE(Thang!$E$4,Thang!$C$4,AK$2),Xuat!$D$5:$D$1000,Loc!$A211)</f>
        <v>0</v>
      </c>
      <c r="AL211" s="1">
        <f>SUMIFS(Xuat!$G$5:$G$1000,Xuat!$C$5:$C$1000,DATE(Thang!$E$4,Thang!$C$4,AL$2),Xuat!$D$5:$D$1000,Loc!$A211)</f>
        <v>0</v>
      </c>
      <c r="AM211" s="1">
        <f>SUMIFS(Xuat!$G$5:$G$1000,Xuat!$C$5:$C$1000,DATE(Thang!$E$4,Thang!$C$4,AM$2),Xuat!$D$5:$D$1000,Loc!$A211)</f>
        <v>0</v>
      </c>
      <c r="AN211" s="1">
        <f>SUMIFS(Xuat!$G$5:$G$1000,Xuat!$C$5:$C$1000,DATE(Thang!$E$4,Thang!$C$4,AN$2),Xuat!$D$5:$D$1000,Loc!$A211)</f>
        <v>0</v>
      </c>
      <c r="AO211" s="1">
        <f>SUMIFS(Xuat!$G$5:$G$1000,Xuat!$C$5:$C$1000,DATE(Thang!$E$4,Thang!$C$4,AO$2),Xuat!$D$5:$D$1000,Loc!$A211)</f>
        <v>0</v>
      </c>
      <c r="AP211" s="1">
        <f>SUMIFS(Xuat!$G$5:$G$1000,Xuat!$C$5:$C$1000,DATE(Thang!$E$4,Thang!$C$4,AP$2),Xuat!$D$5:$D$1000,Loc!$A211)</f>
        <v>0</v>
      </c>
      <c r="AQ211" s="1">
        <f>SUMIFS(Xuat!$G$5:$G$1000,Xuat!$C$5:$C$1000,DATE(Thang!$E$4,Thang!$C$4,AQ$2),Xuat!$D$5:$D$1000,Loc!$A211)</f>
        <v>0</v>
      </c>
      <c r="AR211" s="1">
        <f>SUMIFS(Xuat!$G$5:$G$1000,Xuat!$C$5:$C$1000,DATE(Thang!$E$4,Thang!$C$4,AR$2),Xuat!$D$5:$D$1000,Loc!$A211)</f>
        <v>0</v>
      </c>
      <c r="AS211" s="1">
        <f>SUMIFS(Xuat!$G$5:$G$1000,Xuat!$C$5:$C$1000,DATE(Thang!$E$4,Thang!$C$4,AS$2),Xuat!$D$5:$D$1000,Loc!$A211)</f>
        <v>0</v>
      </c>
      <c r="AT211" s="1">
        <f>SUMIFS(Xuat!$G$5:$G$1000,Xuat!$C$5:$C$1000,DATE(Thang!$E$4,Thang!$C$4,AT$2),Xuat!$D$5:$D$1000,Loc!$A211)</f>
        <v>0</v>
      </c>
      <c r="AU211" s="1">
        <f>SUMIFS(Xuat!$G$5:$G$1000,Xuat!$C$5:$C$1000,DATE(Thang!$E$4,Thang!$C$4,AU$2),Xuat!$D$5:$D$1000,Loc!$A211)</f>
        <v>0</v>
      </c>
      <c r="AV211" s="1">
        <f>SUMIFS(Xuat!$G$5:$G$1000,Xuat!$C$5:$C$1000,DATE(Thang!$E$4,Thang!$C$4,AV$2),Xuat!$D$5:$D$1000,Loc!$A211)</f>
        <v>0</v>
      </c>
      <c r="AW211" s="1">
        <f>SUMIFS(Xuat!$G$5:$G$1000,Xuat!$C$5:$C$1000,DATE(Thang!$E$4,Thang!$C$4,AW$2),Xuat!$D$5:$D$1000,Loc!$A211)</f>
        <v>0</v>
      </c>
      <c r="AX211" s="1">
        <f>SUMIFS(Xuat!$G$5:$G$1000,Xuat!$C$5:$C$1000,DATE(Thang!$E$4,Thang!$C$4,AX$2),Xuat!$D$5:$D$1000,Loc!$A211)</f>
        <v>0</v>
      </c>
      <c r="AY211" s="1">
        <f>SUMIFS(Xuat!$G$5:$G$1000,Xuat!$C$5:$C$1000,DATE(Thang!$E$4,Thang!$C$4,AY$2),Xuat!$D$5:$D$1000,Loc!$A211)</f>
        <v>0</v>
      </c>
      <c r="AZ211" s="1">
        <f>SUMIFS(Xuat!$G$5:$G$1000,Xuat!$C$5:$C$1000,DATE(Thang!$E$4,Thang!$C$4,AZ$2),Xuat!$D$5:$D$1000,Loc!$A211)</f>
        <v>0</v>
      </c>
      <c r="BA211" s="1">
        <f>SUMIFS(Xuat!$G$5:$G$1000,Xuat!$C$5:$C$1000,DATE(Thang!$E$4,Thang!$C$4,BA$2),Xuat!$D$5:$D$1000,Loc!$A211)</f>
        <v>0</v>
      </c>
      <c r="BB211" s="1">
        <f>SUMIFS(Xuat!$G$5:$G$1000,Xuat!$C$5:$C$1000,DATE(Thang!$E$4,Thang!$C$4,BB$2),Xuat!$D$5:$D$1000,Loc!$A211)</f>
        <v>0</v>
      </c>
      <c r="BC211" s="1">
        <f>SUMIFS(Xuat!$G$5:$G$1000,Xuat!$C$5:$C$1000,DATE(Thang!$E$4,Thang!$C$4,BC$2),Xuat!$D$5:$D$1000,Loc!$A211)</f>
        <v>0</v>
      </c>
      <c r="BD211" s="1">
        <f>SUMIFS(Xuat!$G$5:$G$1000,Xuat!$C$5:$C$1000,DATE(Thang!$E$4,Thang!$C$4,BD$2),Xuat!$D$5:$D$1000,Loc!$A211)</f>
        <v>0</v>
      </c>
      <c r="BE211" s="1">
        <f>SUMIFS(Xuat!$G$5:$G$1000,Xuat!$C$5:$C$1000,DATE(Thang!$E$4,Thang!$C$4,BE$2),Xuat!$D$5:$D$1000,Loc!$A211)</f>
        <v>0</v>
      </c>
      <c r="BF211" s="1">
        <f>SUMIFS(Xuat!$G$5:$G$1000,Xuat!$C$5:$C$1000,DATE(Thang!$E$4,Thang!$C$4,BF$2),Xuat!$D$5:$D$1000,Loc!$A211)</f>
        <v>0</v>
      </c>
      <c r="BG211" s="1">
        <f>SUMIFS(Xuat!$G$5:$G$1000,Xuat!$C$5:$C$1000,DATE(Thang!$E$4,Thang!$C$4,BG$2),Xuat!$D$5:$D$1000,Loc!$A211)</f>
        <v>0</v>
      </c>
      <c r="BH211" s="1">
        <f>SUMIFS(Xuat!$G$5:$G$1000,Xuat!$C$5:$C$1000,DATE(Thang!$E$4,Thang!$C$4,BH$2),Xuat!$D$5:$D$1000,Loc!$A211)</f>
        <v>0</v>
      </c>
      <c r="BI211" s="1">
        <f>SUMIFS(Xuat!$G$5:$G$1000,Xuat!$C$5:$C$1000,DATE(Thang!$E$4,Thang!$C$4,BI$2),Xuat!$D$5:$D$1000,Loc!$A211)</f>
        <v>0</v>
      </c>
      <c r="BJ211" s="1">
        <f>SUMIFS(Xuat!$G$5:$G$1000,Xuat!$C$5:$C$1000,DATE(Thang!$E$4,Thang!$C$4,BJ$2),Xuat!$D$5:$D$1000,Loc!$A211)</f>
        <v>0</v>
      </c>
      <c r="BK211" s="1">
        <f>SUMIFS(Xuat!$G$5:$G$1000,Xuat!$C$5:$C$1000,DATE(Thang!$E$4,Thang!$C$4,BK$2),Xuat!$D$5:$D$1000,Loc!$A211)</f>
        <v>0</v>
      </c>
      <c r="BL211" s="1">
        <f>SUMIFS(Xuat!$G$5:$G$1000,Xuat!$C$5:$C$1000,DATE(Thang!$E$4,Thang!$C$4,BL$2),Xuat!$D$5:$D$1000,Loc!$A211)</f>
        <v>0</v>
      </c>
      <c r="BM211" s="1">
        <f>SUMIFS(Xuat!$G$5:$G$1000,Xuat!$C$5:$C$1000,DATE(Thang!$E$4,Thang!$C$4,BM$2),Xuat!$D$5:$D$1000,Loc!$A211)</f>
        <v>0</v>
      </c>
      <c r="BN211" s="1">
        <f>SUMIFS(Xuat!$G$5:$G$1000,Xuat!$C$5:$C$1000,DATE(Thang!$E$4,Thang!$C$4,BN$2),Xuat!$D$5:$D$1000,Loc!$A211)</f>
        <v>0</v>
      </c>
      <c r="BO211" s="1">
        <f>SUMIFS(Xuat!$G$5:$G$1000,Xuat!$C$5:$C$1000,DATE(Thang!$E$4,Thang!$C$4,BO$2),Xuat!$D$5:$D$1000,Loc!$A211)</f>
        <v>0</v>
      </c>
    </row>
    <row r="212" spans="1:67" x14ac:dyDescent="0.2">
      <c r="A212" s="2">
        <f>DM!C212</f>
        <v>0</v>
      </c>
      <c r="B212" s="3">
        <f>VLOOKUP(A212,Tondau!$B$5:$F$500,3,0)</f>
        <v>0</v>
      </c>
      <c r="C212" s="3">
        <f t="shared" si="11"/>
        <v>0</v>
      </c>
      <c r="D212" s="3">
        <f t="shared" si="12"/>
        <v>0</v>
      </c>
      <c r="E212" s="3">
        <f t="shared" si="13"/>
        <v>0</v>
      </c>
      <c r="F212" s="7">
        <f>SUMIFS(Nhap!$I$5:$I$1000,Nhap!$E$5:$E$1000,DATE(Thang!$E$4,Thang!$C$4,Loc!$F$2),Nhap!$F$5:$F$1000,Loc!A212)</f>
        <v>0</v>
      </c>
      <c r="G212" s="7">
        <f>SUMIFS(Nhap!$I$5:$I$1000,Nhap!$E$5:$E$1000,DATE(Thang!$E$4,Thang!$C$4,Loc!$G$2),Nhap!$F$5:$F$1000,Loc!A212)</f>
        <v>0</v>
      </c>
      <c r="H212" s="7">
        <f>SUMIFS(Nhap!$I$5:$I$1000,Nhap!$E$5:$E$1000,DATE(Thang!$E$4,Thang!$C$4,Loc!$H$2),Nhap!$F$5:$F$1000,Loc!A212)</f>
        <v>0</v>
      </c>
      <c r="I212" s="7">
        <f>SUMIFS(Nhap!$I$5:$I$1000,Nhap!$E$5:$E$1000,DATE(Thang!$E$4,Thang!$C$4,Loc!$I$2),Nhap!$F$5:$F$1000,Loc!A212)</f>
        <v>0</v>
      </c>
      <c r="J212" s="7">
        <f>SUMIFS(Nhap!$I$5:$I$1000,Nhap!$E$5:$E$1000,DATE(Thang!$E$4,Thang!$C$4,Loc!$J$2),Nhap!$F$5:$F$1000,Loc!A212)</f>
        <v>0</v>
      </c>
      <c r="K212" s="7">
        <f>SUMIFS(Nhap!$I$5:$I$1000,Nhap!$E$5:$E$1000,DATE(Thang!$E$4,Thang!$C$4,Loc!$K$2),Nhap!$F$5:$F$1000,Loc!A212)</f>
        <v>0</v>
      </c>
      <c r="L212" s="7">
        <f>SUMIFS(Nhap!$I$5:$I$1000,Nhap!$E$5:$E$1000,DATE(Thang!$E$4,Thang!$C$4,Loc!$L$2),Nhap!$F$5:$F$1000,Loc!A212)</f>
        <v>0</v>
      </c>
      <c r="M212" s="7">
        <f>SUMIFS(Nhap!$I$5:$I$1000,Nhap!$E$5:$E$1000,DATE(Thang!$E$4,Thang!$C$4,Loc!$M$2),Nhap!$F$5:$F$1000,Loc!A212)</f>
        <v>0</v>
      </c>
      <c r="N212" s="7">
        <f>SUMIFS(Nhap!$I$5:$I$1000,Nhap!$E$5:$E$1000,DATE(Thang!$E$4,Thang!$C$4,Loc!$N$2),Nhap!$F$5:$F$1000,Loc!A212)</f>
        <v>0</v>
      </c>
      <c r="O212" s="7">
        <f>SUMIFS(Nhap!$I$5:$I$1000,Nhap!$E$5:$E$1000,DATE(Thang!$E$4,Thang!$C$4,Loc!$O$2),Nhap!$F$5:$F$1000,Loc!A212)</f>
        <v>0</v>
      </c>
      <c r="P212" s="7">
        <f>SUMIFS(Nhap!$I$5:$I$1000,Nhap!$E$5:$E$1000,DATE(Thang!$E$4,Thang!$C$4,Loc!$P$2),Nhap!$F$5:$F$1000,Loc!A212)</f>
        <v>0</v>
      </c>
      <c r="Q212" s="7">
        <f>SUMIFS(Nhap!$I$5:$I$1000,Nhap!$E$5:$E$1000,DATE(Thang!$E$4,Thang!$C$4,Loc!$Q$2),Nhap!$F$5:$F$1000,Loc!A212)</f>
        <v>0</v>
      </c>
      <c r="R212" s="7">
        <f>SUMIFS(Nhap!$I$5:$I$1000,Nhap!$E$5:$E$1000,DATE(Thang!$E$4,Thang!$C$4,Loc!$R$2),Nhap!$F$5:$F$1000,Loc!A212)</f>
        <v>0</v>
      </c>
      <c r="S212" s="7">
        <f>SUMIFS(Nhap!$I$5:$I$1000,Nhap!$E$5:$E$1000,DATE(Thang!$E$4,Thang!$C$4,Loc!$S$2),Nhap!$F$5:$F$1000,Loc!A212)</f>
        <v>0</v>
      </c>
      <c r="T212" s="7">
        <f>SUMIFS(Nhap!$I$5:$I$1000,Nhap!$E$5:$E$1000,DATE(Thang!$E$4,Thang!$C$4,Loc!$T$2),Nhap!$F$5:$F$1000,Loc!A212)</f>
        <v>0</v>
      </c>
      <c r="U212" s="7">
        <f>SUMIFS(Nhap!$I$5:$I$1000,Nhap!$E$5:$E$1000,DATE(Thang!$E$4,Thang!$C$4,Loc!$U$2),Nhap!$F$5:$F$1000,Loc!A212)</f>
        <v>0</v>
      </c>
      <c r="V212" s="7">
        <f>SUMIFS(Nhap!$I$5:$I$1000,Nhap!$E$5:$E$1000,DATE(Thang!$E$4,Thang!$C$4,Loc!$V$2),Nhap!$F$5:$F$1000,Loc!A212)</f>
        <v>0</v>
      </c>
      <c r="W212" s="7">
        <f>SUMIFS(Nhap!$I$5:$I$1000,Nhap!$E$5:$E$1000,DATE(Thang!$E$4,Thang!$C$4,Loc!$W$2),Nhap!$F$5:$F$1000,Loc!A212)</f>
        <v>0</v>
      </c>
      <c r="X212" s="7">
        <f>SUMIFS(Nhap!$I$5:$I$1000,Nhap!$E$5:$E$1000,DATE(Thang!$E$4,Thang!$C$4,Loc!$X$2),Nhap!$F$5:$F$1000,Loc!A212)</f>
        <v>0</v>
      </c>
      <c r="Y212" s="7">
        <f>SUMIFS(Nhap!$I$5:$I$1000,Nhap!$E$5:$E$1000,DATE(Thang!$E$4,Thang!$C$4,Loc!$Y$2),Nhap!$F$5:$F$1000,Loc!A212)</f>
        <v>0</v>
      </c>
      <c r="Z212" s="7">
        <f>SUMIFS(Nhap!$I$5:$I$1000,Nhap!$E$5:$E$1000,DATE(Thang!$E$4,Thang!$C$4,Loc!$Z$2),Nhap!$F$5:$F$1000,Loc!A212)</f>
        <v>0</v>
      </c>
      <c r="AA212" s="7">
        <f>SUMIFS(Nhap!$I$5:$I$1000,Nhap!$E$5:$E$1000,DATE(Thang!$E$4,Thang!$C$4,Loc!$AA$2),Nhap!$F$5:$F$1000,Loc!A212)</f>
        <v>0</v>
      </c>
      <c r="AB212" s="7">
        <f>SUMIFS(Nhap!$I$5:$I$1000,Nhap!$E$5:$E$1000,DATE(Thang!$E$4,Thang!$C$4,Loc!$AB$2),Nhap!$F$5:$F$1000,Loc!A212)</f>
        <v>0</v>
      </c>
      <c r="AC212" s="7">
        <f>SUMIFS(Nhap!$I$5:$I$1000,Nhap!$E$5:$E$1000,DATE(Thang!$E$4,Thang!$C$4,Loc!$AC$2),Nhap!$F$5:$F$1000,Loc!A212)</f>
        <v>0</v>
      </c>
      <c r="AD212" s="7">
        <f>SUMIFS(Nhap!$I$5:$I$1000,Nhap!$E$5:$E$1000,DATE(Thang!$E$4,Thang!$C$4,Loc!$AD$2),Nhap!$F$5:$F$1000,Loc!$A$5)</f>
        <v>0</v>
      </c>
      <c r="AE212" s="7">
        <f>SUMIFS(Nhap!$I$5:$I$1000,Nhap!$E$5:$E$1000,DATE(Thang!$E$4,Thang!$C$4,Loc!$AE$2),Nhap!$F$5:$F$1000,Loc!A212)</f>
        <v>0</v>
      </c>
      <c r="AF212" s="7">
        <f>SUMIFS(Nhap!$I$5:$I$1000,Nhap!$E$5:$E$1000,DATE(Thang!$E$4,Thang!$C$4,Loc!$AF$2),Nhap!$F$5:$F$1000,Loc!A212)</f>
        <v>0</v>
      </c>
      <c r="AG212" s="7">
        <f>SUMIFS(Nhap!$I$5:$I$1000,Nhap!$E$5:$E$1000,DATE(Thang!$E$4,Thang!$C$4,Loc!$AG$2),Nhap!$F$5:$F$1000,Loc!A212)</f>
        <v>0</v>
      </c>
      <c r="AH212" s="7">
        <f>SUMIFS(Nhap!$I$5:$I$1000,Nhap!$E$5:$E$1000,DATE(Thang!$E$4,Thang!$C$4,Loc!$AH$2),Nhap!$F$5:$F$1000,Loc!A212)</f>
        <v>0</v>
      </c>
      <c r="AI212" s="7">
        <f>SUMIFS(Nhap!$I$5:$I$1000,Nhap!$E$5:$E$1000,DATE(Thang!$E$4,Thang!$C$4,Loc!$AI$2),Nhap!$F$5:$F$1000,Loc!A212)</f>
        <v>0</v>
      </c>
      <c r="AJ212" s="7">
        <f>SUMIFS(Nhap!$I$5:$I$1000,Nhap!$E$5:$E$1000,DATE(Thang!$E$4,Thang!$C$4,Loc!$AJ$2),Nhap!$F$5:$F$1000,Loc!A212)</f>
        <v>0</v>
      </c>
      <c r="AK212" s="1">
        <f>SUMIFS(Xuat!$G$5:$G$1000,Xuat!$C$5:$C$1000,DATE(Thang!$E$4,Thang!$C$4,AK$2),Xuat!$D$5:$D$1000,Loc!$A212)</f>
        <v>0</v>
      </c>
      <c r="AL212" s="1">
        <f>SUMIFS(Xuat!$G$5:$G$1000,Xuat!$C$5:$C$1000,DATE(Thang!$E$4,Thang!$C$4,AL$2),Xuat!$D$5:$D$1000,Loc!$A212)</f>
        <v>0</v>
      </c>
      <c r="AM212" s="1">
        <f>SUMIFS(Xuat!$G$5:$G$1000,Xuat!$C$5:$C$1000,DATE(Thang!$E$4,Thang!$C$4,AM$2),Xuat!$D$5:$D$1000,Loc!$A212)</f>
        <v>0</v>
      </c>
      <c r="AN212" s="1">
        <f>SUMIFS(Xuat!$G$5:$G$1000,Xuat!$C$5:$C$1000,DATE(Thang!$E$4,Thang!$C$4,AN$2),Xuat!$D$5:$D$1000,Loc!$A212)</f>
        <v>0</v>
      </c>
      <c r="AO212" s="1">
        <f>SUMIFS(Xuat!$G$5:$G$1000,Xuat!$C$5:$C$1000,DATE(Thang!$E$4,Thang!$C$4,AO$2),Xuat!$D$5:$D$1000,Loc!$A212)</f>
        <v>0</v>
      </c>
      <c r="AP212" s="1">
        <f>SUMIFS(Xuat!$G$5:$G$1000,Xuat!$C$5:$C$1000,DATE(Thang!$E$4,Thang!$C$4,AP$2),Xuat!$D$5:$D$1000,Loc!$A212)</f>
        <v>0</v>
      </c>
      <c r="AQ212" s="1">
        <f>SUMIFS(Xuat!$G$5:$G$1000,Xuat!$C$5:$C$1000,DATE(Thang!$E$4,Thang!$C$4,AQ$2),Xuat!$D$5:$D$1000,Loc!$A212)</f>
        <v>0</v>
      </c>
      <c r="AR212" s="1">
        <f>SUMIFS(Xuat!$G$5:$G$1000,Xuat!$C$5:$C$1000,DATE(Thang!$E$4,Thang!$C$4,AR$2),Xuat!$D$5:$D$1000,Loc!$A212)</f>
        <v>0</v>
      </c>
      <c r="AS212" s="1">
        <f>SUMIFS(Xuat!$G$5:$G$1000,Xuat!$C$5:$C$1000,DATE(Thang!$E$4,Thang!$C$4,AS$2),Xuat!$D$5:$D$1000,Loc!$A212)</f>
        <v>0</v>
      </c>
      <c r="AT212" s="1">
        <f>SUMIFS(Xuat!$G$5:$G$1000,Xuat!$C$5:$C$1000,DATE(Thang!$E$4,Thang!$C$4,AT$2),Xuat!$D$5:$D$1000,Loc!$A212)</f>
        <v>0</v>
      </c>
      <c r="AU212" s="1">
        <f>SUMIFS(Xuat!$G$5:$G$1000,Xuat!$C$5:$C$1000,DATE(Thang!$E$4,Thang!$C$4,AU$2),Xuat!$D$5:$D$1000,Loc!$A212)</f>
        <v>0</v>
      </c>
      <c r="AV212" s="1">
        <f>SUMIFS(Xuat!$G$5:$G$1000,Xuat!$C$5:$C$1000,DATE(Thang!$E$4,Thang!$C$4,AV$2),Xuat!$D$5:$D$1000,Loc!$A212)</f>
        <v>0</v>
      </c>
      <c r="AW212" s="1">
        <f>SUMIFS(Xuat!$G$5:$G$1000,Xuat!$C$5:$C$1000,DATE(Thang!$E$4,Thang!$C$4,AW$2),Xuat!$D$5:$D$1000,Loc!$A212)</f>
        <v>0</v>
      </c>
      <c r="AX212" s="1">
        <f>SUMIFS(Xuat!$G$5:$G$1000,Xuat!$C$5:$C$1000,DATE(Thang!$E$4,Thang!$C$4,AX$2),Xuat!$D$5:$D$1000,Loc!$A212)</f>
        <v>0</v>
      </c>
      <c r="AY212" s="1">
        <f>SUMIFS(Xuat!$G$5:$G$1000,Xuat!$C$5:$C$1000,DATE(Thang!$E$4,Thang!$C$4,AY$2),Xuat!$D$5:$D$1000,Loc!$A212)</f>
        <v>0</v>
      </c>
      <c r="AZ212" s="1">
        <f>SUMIFS(Xuat!$G$5:$G$1000,Xuat!$C$5:$C$1000,DATE(Thang!$E$4,Thang!$C$4,AZ$2),Xuat!$D$5:$D$1000,Loc!$A212)</f>
        <v>0</v>
      </c>
      <c r="BA212" s="1">
        <f>SUMIFS(Xuat!$G$5:$G$1000,Xuat!$C$5:$C$1000,DATE(Thang!$E$4,Thang!$C$4,BA$2),Xuat!$D$5:$D$1000,Loc!$A212)</f>
        <v>0</v>
      </c>
      <c r="BB212" s="1">
        <f>SUMIFS(Xuat!$G$5:$G$1000,Xuat!$C$5:$C$1000,DATE(Thang!$E$4,Thang!$C$4,BB$2),Xuat!$D$5:$D$1000,Loc!$A212)</f>
        <v>0</v>
      </c>
      <c r="BC212" s="1">
        <f>SUMIFS(Xuat!$G$5:$G$1000,Xuat!$C$5:$C$1000,DATE(Thang!$E$4,Thang!$C$4,BC$2),Xuat!$D$5:$D$1000,Loc!$A212)</f>
        <v>0</v>
      </c>
      <c r="BD212" s="1">
        <f>SUMIFS(Xuat!$G$5:$G$1000,Xuat!$C$5:$C$1000,DATE(Thang!$E$4,Thang!$C$4,BD$2),Xuat!$D$5:$D$1000,Loc!$A212)</f>
        <v>0</v>
      </c>
      <c r="BE212" s="1">
        <f>SUMIFS(Xuat!$G$5:$G$1000,Xuat!$C$5:$C$1000,DATE(Thang!$E$4,Thang!$C$4,BE$2),Xuat!$D$5:$D$1000,Loc!$A212)</f>
        <v>0</v>
      </c>
      <c r="BF212" s="1">
        <f>SUMIFS(Xuat!$G$5:$G$1000,Xuat!$C$5:$C$1000,DATE(Thang!$E$4,Thang!$C$4,BF$2),Xuat!$D$5:$D$1000,Loc!$A212)</f>
        <v>0</v>
      </c>
      <c r="BG212" s="1">
        <f>SUMIFS(Xuat!$G$5:$G$1000,Xuat!$C$5:$C$1000,DATE(Thang!$E$4,Thang!$C$4,BG$2),Xuat!$D$5:$D$1000,Loc!$A212)</f>
        <v>0</v>
      </c>
      <c r="BH212" s="1">
        <f>SUMIFS(Xuat!$G$5:$G$1000,Xuat!$C$5:$C$1000,DATE(Thang!$E$4,Thang!$C$4,BH$2),Xuat!$D$5:$D$1000,Loc!$A212)</f>
        <v>0</v>
      </c>
      <c r="BI212" s="1">
        <f>SUMIFS(Xuat!$G$5:$G$1000,Xuat!$C$5:$C$1000,DATE(Thang!$E$4,Thang!$C$4,BI$2),Xuat!$D$5:$D$1000,Loc!$A212)</f>
        <v>0</v>
      </c>
      <c r="BJ212" s="1">
        <f>SUMIFS(Xuat!$G$5:$G$1000,Xuat!$C$5:$C$1000,DATE(Thang!$E$4,Thang!$C$4,BJ$2),Xuat!$D$5:$D$1000,Loc!$A212)</f>
        <v>0</v>
      </c>
      <c r="BK212" s="1">
        <f>SUMIFS(Xuat!$G$5:$G$1000,Xuat!$C$5:$C$1000,DATE(Thang!$E$4,Thang!$C$4,BK$2),Xuat!$D$5:$D$1000,Loc!$A212)</f>
        <v>0</v>
      </c>
      <c r="BL212" s="1">
        <f>SUMIFS(Xuat!$G$5:$G$1000,Xuat!$C$5:$C$1000,DATE(Thang!$E$4,Thang!$C$4,BL$2),Xuat!$D$5:$D$1000,Loc!$A212)</f>
        <v>0</v>
      </c>
      <c r="BM212" s="1">
        <f>SUMIFS(Xuat!$G$5:$G$1000,Xuat!$C$5:$C$1000,DATE(Thang!$E$4,Thang!$C$4,BM$2),Xuat!$D$5:$D$1000,Loc!$A212)</f>
        <v>0</v>
      </c>
      <c r="BN212" s="1">
        <f>SUMIFS(Xuat!$G$5:$G$1000,Xuat!$C$5:$C$1000,DATE(Thang!$E$4,Thang!$C$4,BN$2),Xuat!$D$5:$D$1000,Loc!$A212)</f>
        <v>0</v>
      </c>
      <c r="BO212" s="1">
        <f>SUMIFS(Xuat!$G$5:$G$1000,Xuat!$C$5:$C$1000,DATE(Thang!$E$4,Thang!$C$4,BO$2),Xuat!$D$5:$D$1000,Loc!$A212)</f>
        <v>0</v>
      </c>
    </row>
    <row r="213" spans="1:67" x14ac:dyDescent="0.2">
      <c r="A213" s="2">
        <f>DM!C213</f>
        <v>0</v>
      </c>
      <c r="B213" s="3">
        <f>VLOOKUP(A213,Tondau!$B$5:$F$500,3,0)</f>
        <v>0</v>
      </c>
      <c r="C213" s="3">
        <f t="shared" si="11"/>
        <v>0</v>
      </c>
      <c r="D213" s="3">
        <f t="shared" si="12"/>
        <v>0</v>
      </c>
      <c r="E213" s="3">
        <f t="shared" si="13"/>
        <v>0</v>
      </c>
      <c r="F213" s="7">
        <f>SUMIFS(Nhap!$I$5:$I$1000,Nhap!$E$5:$E$1000,DATE(Thang!$E$4,Thang!$C$4,Loc!$F$2),Nhap!$F$5:$F$1000,Loc!A213)</f>
        <v>0</v>
      </c>
      <c r="G213" s="7">
        <f>SUMIFS(Nhap!$I$5:$I$1000,Nhap!$E$5:$E$1000,DATE(Thang!$E$4,Thang!$C$4,Loc!$G$2),Nhap!$F$5:$F$1000,Loc!A213)</f>
        <v>0</v>
      </c>
      <c r="H213" s="7">
        <f>SUMIFS(Nhap!$I$5:$I$1000,Nhap!$E$5:$E$1000,DATE(Thang!$E$4,Thang!$C$4,Loc!$H$2),Nhap!$F$5:$F$1000,Loc!A213)</f>
        <v>0</v>
      </c>
      <c r="I213" s="7">
        <f>SUMIFS(Nhap!$I$5:$I$1000,Nhap!$E$5:$E$1000,DATE(Thang!$E$4,Thang!$C$4,Loc!$I$2),Nhap!$F$5:$F$1000,Loc!A213)</f>
        <v>0</v>
      </c>
      <c r="J213" s="7">
        <f>SUMIFS(Nhap!$I$5:$I$1000,Nhap!$E$5:$E$1000,DATE(Thang!$E$4,Thang!$C$4,Loc!$J$2),Nhap!$F$5:$F$1000,Loc!A213)</f>
        <v>0</v>
      </c>
      <c r="K213" s="7">
        <f>SUMIFS(Nhap!$I$5:$I$1000,Nhap!$E$5:$E$1000,DATE(Thang!$E$4,Thang!$C$4,Loc!$K$2),Nhap!$F$5:$F$1000,Loc!A213)</f>
        <v>0</v>
      </c>
      <c r="L213" s="7">
        <f>SUMIFS(Nhap!$I$5:$I$1000,Nhap!$E$5:$E$1000,DATE(Thang!$E$4,Thang!$C$4,Loc!$L$2),Nhap!$F$5:$F$1000,Loc!A213)</f>
        <v>0</v>
      </c>
      <c r="M213" s="7">
        <f>SUMIFS(Nhap!$I$5:$I$1000,Nhap!$E$5:$E$1000,DATE(Thang!$E$4,Thang!$C$4,Loc!$M$2),Nhap!$F$5:$F$1000,Loc!A213)</f>
        <v>0</v>
      </c>
      <c r="N213" s="7">
        <f>SUMIFS(Nhap!$I$5:$I$1000,Nhap!$E$5:$E$1000,DATE(Thang!$E$4,Thang!$C$4,Loc!$N$2),Nhap!$F$5:$F$1000,Loc!A213)</f>
        <v>0</v>
      </c>
      <c r="O213" s="7">
        <f>SUMIFS(Nhap!$I$5:$I$1000,Nhap!$E$5:$E$1000,DATE(Thang!$E$4,Thang!$C$4,Loc!$O$2),Nhap!$F$5:$F$1000,Loc!A213)</f>
        <v>0</v>
      </c>
      <c r="P213" s="7">
        <f>SUMIFS(Nhap!$I$5:$I$1000,Nhap!$E$5:$E$1000,DATE(Thang!$E$4,Thang!$C$4,Loc!$P$2),Nhap!$F$5:$F$1000,Loc!A213)</f>
        <v>0</v>
      </c>
      <c r="Q213" s="7">
        <f>SUMIFS(Nhap!$I$5:$I$1000,Nhap!$E$5:$E$1000,DATE(Thang!$E$4,Thang!$C$4,Loc!$Q$2),Nhap!$F$5:$F$1000,Loc!A213)</f>
        <v>0</v>
      </c>
      <c r="R213" s="7">
        <f>SUMIFS(Nhap!$I$5:$I$1000,Nhap!$E$5:$E$1000,DATE(Thang!$E$4,Thang!$C$4,Loc!$R$2),Nhap!$F$5:$F$1000,Loc!A213)</f>
        <v>0</v>
      </c>
      <c r="S213" s="7">
        <f>SUMIFS(Nhap!$I$5:$I$1000,Nhap!$E$5:$E$1000,DATE(Thang!$E$4,Thang!$C$4,Loc!$S$2),Nhap!$F$5:$F$1000,Loc!A213)</f>
        <v>0</v>
      </c>
      <c r="T213" s="7">
        <f>SUMIFS(Nhap!$I$5:$I$1000,Nhap!$E$5:$E$1000,DATE(Thang!$E$4,Thang!$C$4,Loc!$T$2),Nhap!$F$5:$F$1000,Loc!A213)</f>
        <v>0</v>
      </c>
      <c r="U213" s="7">
        <f>SUMIFS(Nhap!$I$5:$I$1000,Nhap!$E$5:$E$1000,DATE(Thang!$E$4,Thang!$C$4,Loc!$U$2),Nhap!$F$5:$F$1000,Loc!A213)</f>
        <v>0</v>
      </c>
      <c r="V213" s="7">
        <f>SUMIFS(Nhap!$I$5:$I$1000,Nhap!$E$5:$E$1000,DATE(Thang!$E$4,Thang!$C$4,Loc!$V$2),Nhap!$F$5:$F$1000,Loc!A213)</f>
        <v>0</v>
      </c>
      <c r="W213" s="7">
        <f>SUMIFS(Nhap!$I$5:$I$1000,Nhap!$E$5:$E$1000,DATE(Thang!$E$4,Thang!$C$4,Loc!$W$2),Nhap!$F$5:$F$1000,Loc!A213)</f>
        <v>0</v>
      </c>
      <c r="X213" s="7">
        <f>SUMIFS(Nhap!$I$5:$I$1000,Nhap!$E$5:$E$1000,DATE(Thang!$E$4,Thang!$C$4,Loc!$X$2),Nhap!$F$5:$F$1000,Loc!A213)</f>
        <v>0</v>
      </c>
      <c r="Y213" s="7">
        <f>SUMIFS(Nhap!$I$5:$I$1000,Nhap!$E$5:$E$1000,DATE(Thang!$E$4,Thang!$C$4,Loc!$Y$2),Nhap!$F$5:$F$1000,Loc!A213)</f>
        <v>0</v>
      </c>
      <c r="Z213" s="7">
        <f>SUMIFS(Nhap!$I$5:$I$1000,Nhap!$E$5:$E$1000,DATE(Thang!$E$4,Thang!$C$4,Loc!$Z$2),Nhap!$F$5:$F$1000,Loc!A213)</f>
        <v>0</v>
      </c>
      <c r="AA213" s="7">
        <f>SUMIFS(Nhap!$I$5:$I$1000,Nhap!$E$5:$E$1000,DATE(Thang!$E$4,Thang!$C$4,Loc!$AA$2),Nhap!$F$5:$F$1000,Loc!A213)</f>
        <v>0</v>
      </c>
      <c r="AB213" s="7">
        <f>SUMIFS(Nhap!$I$5:$I$1000,Nhap!$E$5:$E$1000,DATE(Thang!$E$4,Thang!$C$4,Loc!$AB$2),Nhap!$F$5:$F$1000,Loc!A213)</f>
        <v>0</v>
      </c>
      <c r="AC213" s="7">
        <f>SUMIFS(Nhap!$I$5:$I$1000,Nhap!$E$5:$E$1000,DATE(Thang!$E$4,Thang!$C$4,Loc!$AC$2),Nhap!$F$5:$F$1000,Loc!A213)</f>
        <v>0</v>
      </c>
      <c r="AD213" s="7">
        <f>SUMIFS(Nhap!$I$5:$I$1000,Nhap!$E$5:$E$1000,DATE(Thang!$E$4,Thang!$C$4,Loc!$AD$2),Nhap!$F$5:$F$1000,Loc!$A$5)</f>
        <v>0</v>
      </c>
      <c r="AE213" s="7">
        <f>SUMIFS(Nhap!$I$5:$I$1000,Nhap!$E$5:$E$1000,DATE(Thang!$E$4,Thang!$C$4,Loc!$AE$2),Nhap!$F$5:$F$1000,Loc!A213)</f>
        <v>0</v>
      </c>
      <c r="AF213" s="7">
        <f>SUMIFS(Nhap!$I$5:$I$1000,Nhap!$E$5:$E$1000,DATE(Thang!$E$4,Thang!$C$4,Loc!$AF$2),Nhap!$F$5:$F$1000,Loc!A213)</f>
        <v>0</v>
      </c>
      <c r="AG213" s="7">
        <f>SUMIFS(Nhap!$I$5:$I$1000,Nhap!$E$5:$E$1000,DATE(Thang!$E$4,Thang!$C$4,Loc!$AG$2),Nhap!$F$5:$F$1000,Loc!A213)</f>
        <v>0</v>
      </c>
      <c r="AH213" s="7">
        <f>SUMIFS(Nhap!$I$5:$I$1000,Nhap!$E$5:$E$1000,DATE(Thang!$E$4,Thang!$C$4,Loc!$AH$2),Nhap!$F$5:$F$1000,Loc!A213)</f>
        <v>0</v>
      </c>
      <c r="AI213" s="7">
        <f>SUMIFS(Nhap!$I$5:$I$1000,Nhap!$E$5:$E$1000,DATE(Thang!$E$4,Thang!$C$4,Loc!$AI$2),Nhap!$F$5:$F$1000,Loc!A213)</f>
        <v>0</v>
      </c>
      <c r="AJ213" s="7">
        <f>SUMIFS(Nhap!$I$5:$I$1000,Nhap!$E$5:$E$1000,DATE(Thang!$E$4,Thang!$C$4,Loc!$AJ$2),Nhap!$F$5:$F$1000,Loc!A213)</f>
        <v>0</v>
      </c>
      <c r="AK213" s="1">
        <f>SUMIFS(Xuat!$G$5:$G$1000,Xuat!$C$5:$C$1000,DATE(Thang!$E$4,Thang!$C$4,AK$2),Xuat!$D$5:$D$1000,Loc!$A213)</f>
        <v>0</v>
      </c>
      <c r="AL213" s="1">
        <f>SUMIFS(Xuat!$G$5:$G$1000,Xuat!$C$5:$C$1000,DATE(Thang!$E$4,Thang!$C$4,AL$2),Xuat!$D$5:$D$1000,Loc!$A213)</f>
        <v>0</v>
      </c>
      <c r="AM213" s="1">
        <f>SUMIFS(Xuat!$G$5:$G$1000,Xuat!$C$5:$C$1000,DATE(Thang!$E$4,Thang!$C$4,AM$2),Xuat!$D$5:$D$1000,Loc!$A213)</f>
        <v>0</v>
      </c>
      <c r="AN213" s="1">
        <f>SUMIFS(Xuat!$G$5:$G$1000,Xuat!$C$5:$C$1000,DATE(Thang!$E$4,Thang!$C$4,AN$2),Xuat!$D$5:$D$1000,Loc!$A213)</f>
        <v>0</v>
      </c>
      <c r="AO213" s="1">
        <f>SUMIFS(Xuat!$G$5:$G$1000,Xuat!$C$5:$C$1000,DATE(Thang!$E$4,Thang!$C$4,AO$2),Xuat!$D$5:$D$1000,Loc!$A213)</f>
        <v>0</v>
      </c>
      <c r="AP213" s="1">
        <f>SUMIFS(Xuat!$G$5:$G$1000,Xuat!$C$5:$C$1000,DATE(Thang!$E$4,Thang!$C$4,AP$2),Xuat!$D$5:$D$1000,Loc!$A213)</f>
        <v>0</v>
      </c>
      <c r="AQ213" s="1">
        <f>SUMIFS(Xuat!$G$5:$G$1000,Xuat!$C$5:$C$1000,DATE(Thang!$E$4,Thang!$C$4,AQ$2),Xuat!$D$5:$D$1000,Loc!$A213)</f>
        <v>0</v>
      </c>
      <c r="AR213" s="1">
        <f>SUMIFS(Xuat!$G$5:$G$1000,Xuat!$C$5:$C$1000,DATE(Thang!$E$4,Thang!$C$4,AR$2),Xuat!$D$5:$D$1000,Loc!$A213)</f>
        <v>0</v>
      </c>
      <c r="AS213" s="1">
        <f>SUMIFS(Xuat!$G$5:$G$1000,Xuat!$C$5:$C$1000,DATE(Thang!$E$4,Thang!$C$4,AS$2),Xuat!$D$5:$D$1000,Loc!$A213)</f>
        <v>0</v>
      </c>
      <c r="AT213" s="1">
        <f>SUMIFS(Xuat!$G$5:$G$1000,Xuat!$C$5:$C$1000,DATE(Thang!$E$4,Thang!$C$4,AT$2),Xuat!$D$5:$D$1000,Loc!$A213)</f>
        <v>0</v>
      </c>
      <c r="AU213" s="1">
        <f>SUMIFS(Xuat!$G$5:$G$1000,Xuat!$C$5:$C$1000,DATE(Thang!$E$4,Thang!$C$4,AU$2),Xuat!$D$5:$D$1000,Loc!$A213)</f>
        <v>0</v>
      </c>
      <c r="AV213" s="1">
        <f>SUMIFS(Xuat!$G$5:$G$1000,Xuat!$C$5:$C$1000,DATE(Thang!$E$4,Thang!$C$4,AV$2),Xuat!$D$5:$D$1000,Loc!$A213)</f>
        <v>0</v>
      </c>
      <c r="AW213" s="1">
        <f>SUMIFS(Xuat!$G$5:$G$1000,Xuat!$C$5:$C$1000,DATE(Thang!$E$4,Thang!$C$4,AW$2),Xuat!$D$5:$D$1000,Loc!$A213)</f>
        <v>0</v>
      </c>
      <c r="AX213" s="1">
        <f>SUMIFS(Xuat!$G$5:$G$1000,Xuat!$C$5:$C$1000,DATE(Thang!$E$4,Thang!$C$4,AX$2),Xuat!$D$5:$D$1000,Loc!$A213)</f>
        <v>0</v>
      </c>
      <c r="AY213" s="1">
        <f>SUMIFS(Xuat!$G$5:$G$1000,Xuat!$C$5:$C$1000,DATE(Thang!$E$4,Thang!$C$4,AY$2),Xuat!$D$5:$D$1000,Loc!$A213)</f>
        <v>0</v>
      </c>
      <c r="AZ213" s="1">
        <f>SUMIFS(Xuat!$G$5:$G$1000,Xuat!$C$5:$C$1000,DATE(Thang!$E$4,Thang!$C$4,AZ$2),Xuat!$D$5:$D$1000,Loc!$A213)</f>
        <v>0</v>
      </c>
      <c r="BA213" s="1">
        <f>SUMIFS(Xuat!$G$5:$G$1000,Xuat!$C$5:$C$1000,DATE(Thang!$E$4,Thang!$C$4,BA$2),Xuat!$D$5:$D$1000,Loc!$A213)</f>
        <v>0</v>
      </c>
      <c r="BB213" s="1">
        <f>SUMIFS(Xuat!$G$5:$G$1000,Xuat!$C$5:$C$1000,DATE(Thang!$E$4,Thang!$C$4,BB$2),Xuat!$D$5:$D$1000,Loc!$A213)</f>
        <v>0</v>
      </c>
      <c r="BC213" s="1">
        <f>SUMIFS(Xuat!$G$5:$G$1000,Xuat!$C$5:$C$1000,DATE(Thang!$E$4,Thang!$C$4,BC$2),Xuat!$D$5:$D$1000,Loc!$A213)</f>
        <v>0</v>
      </c>
      <c r="BD213" s="1">
        <f>SUMIFS(Xuat!$G$5:$G$1000,Xuat!$C$5:$C$1000,DATE(Thang!$E$4,Thang!$C$4,BD$2),Xuat!$D$5:$D$1000,Loc!$A213)</f>
        <v>0</v>
      </c>
      <c r="BE213" s="1">
        <f>SUMIFS(Xuat!$G$5:$G$1000,Xuat!$C$5:$C$1000,DATE(Thang!$E$4,Thang!$C$4,BE$2),Xuat!$D$5:$D$1000,Loc!$A213)</f>
        <v>0</v>
      </c>
      <c r="BF213" s="1">
        <f>SUMIFS(Xuat!$G$5:$G$1000,Xuat!$C$5:$C$1000,DATE(Thang!$E$4,Thang!$C$4,BF$2),Xuat!$D$5:$D$1000,Loc!$A213)</f>
        <v>0</v>
      </c>
      <c r="BG213" s="1">
        <f>SUMIFS(Xuat!$G$5:$G$1000,Xuat!$C$5:$C$1000,DATE(Thang!$E$4,Thang!$C$4,BG$2),Xuat!$D$5:$D$1000,Loc!$A213)</f>
        <v>0</v>
      </c>
      <c r="BH213" s="1">
        <f>SUMIFS(Xuat!$G$5:$G$1000,Xuat!$C$5:$C$1000,DATE(Thang!$E$4,Thang!$C$4,BH$2),Xuat!$D$5:$D$1000,Loc!$A213)</f>
        <v>0</v>
      </c>
      <c r="BI213" s="1">
        <f>SUMIFS(Xuat!$G$5:$G$1000,Xuat!$C$5:$C$1000,DATE(Thang!$E$4,Thang!$C$4,BI$2),Xuat!$D$5:$D$1000,Loc!$A213)</f>
        <v>0</v>
      </c>
      <c r="BJ213" s="1">
        <f>SUMIFS(Xuat!$G$5:$G$1000,Xuat!$C$5:$C$1000,DATE(Thang!$E$4,Thang!$C$4,BJ$2),Xuat!$D$5:$D$1000,Loc!$A213)</f>
        <v>0</v>
      </c>
      <c r="BK213" s="1">
        <f>SUMIFS(Xuat!$G$5:$G$1000,Xuat!$C$5:$C$1000,DATE(Thang!$E$4,Thang!$C$4,BK$2),Xuat!$D$5:$D$1000,Loc!$A213)</f>
        <v>0</v>
      </c>
      <c r="BL213" s="1">
        <f>SUMIFS(Xuat!$G$5:$G$1000,Xuat!$C$5:$C$1000,DATE(Thang!$E$4,Thang!$C$4,BL$2),Xuat!$D$5:$D$1000,Loc!$A213)</f>
        <v>0</v>
      </c>
      <c r="BM213" s="1">
        <f>SUMIFS(Xuat!$G$5:$G$1000,Xuat!$C$5:$C$1000,DATE(Thang!$E$4,Thang!$C$4,BM$2),Xuat!$D$5:$D$1000,Loc!$A213)</f>
        <v>0</v>
      </c>
      <c r="BN213" s="1">
        <f>SUMIFS(Xuat!$G$5:$G$1000,Xuat!$C$5:$C$1000,DATE(Thang!$E$4,Thang!$C$4,BN$2),Xuat!$D$5:$D$1000,Loc!$A213)</f>
        <v>0</v>
      </c>
      <c r="BO213" s="1">
        <f>SUMIFS(Xuat!$G$5:$G$1000,Xuat!$C$5:$C$1000,DATE(Thang!$E$4,Thang!$C$4,BO$2),Xuat!$D$5:$D$1000,Loc!$A213)</f>
        <v>0</v>
      </c>
    </row>
    <row r="214" spans="1:67" x14ac:dyDescent="0.2">
      <c r="A214" s="2">
        <f>DM!C214</f>
        <v>0</v>
      </c>
      <c r="B214" s="3">
        <f>VLOOKUP(A214,Tondau!$B$5:$F$500,3,0)</f>
        <v>0</v>
      </c>
      <c r="C214" s="3">
        <f t="shared" si="11"/>
        <v>0</v>
      </c>
      <c r="D214" s="3">
        <f t="shared" si="12"/>
        <v>0</v>
      </c>
      <c r="E214" s="3">
        <f t="shared" si="13"/>
        <v>0</v>
      </c>
      <c r="F214" s="7">
        <f>SUMIFS(Nhap!$I$5:$I$1000,Nhap!$E$5:$E$1000,DATE(Thang!$E$4,Thang!$C$4,Loc!$F$2),Nhap!$F$5:$F$1000,Loc!A214)</f>
        <v>0</v>
      </c>
      <c r="G214" s="7">
        <f>SUMIFS(Nhap!$I$5:$I$1000,Nhap!$E$5:$E$1000,DATE(Thang!$E$4,Thang!$C$4,Loc!$G$2),Nhap!$F$5:$F$1000,Loc!A214)</f>
        <v>0</v>
      </c>
      <c r="H214" s="7">
        <f>SUMIFS(Nhap!$I$5:$I$1000,Nhap!$E$5:$E$1000,DATE(Thang!$E$4,Thang!$C$4,Loc!$H$2),Nhap!$F$5:$F$1000,Loc!A214)</f>
        <v>0</v>
      </c>
      <c r="I214" s="7">
        <f>SUMIFS(Nhap!$I$5:$I$1000,Nhap!$E$5:$E$1000,DATE(Thang!$E$4,Thang!$C$4,Loc!$I$2),Nhap!$F$5:$F$1000,Loc!A214)</f>
        <v>0</v>
      </c>
      <c r="J214" s="7">
        <f>SUMIFS(Nhap!$I$5:$I$1000,Nhap!$E$5:$E$1000,DATE(Thang!$E$4,Thang!$C$4,Loc!$J$2),Nhap!$F$5:$F$1000,Loc!A214)</f>
        <v>0</v>
      </c>
      <c r="K214" s="7">
        <f>SUMIFS(Nhap!$I$5:$I$1000,Nhap!$E$5:$E$1000,DATE(Thang!$E$4,Thang!$C$4,Loc!$K$2),Nhap!$F$5:$F$1000,Loc!A214)</f>
        <v>0</v>
      </c>
      <c r="L214" s="7">
        <f>SUMIFS(Nhap!$I$5:$I$1000,Nhap!$E$5:$E$1000,DATE(Thang!$E$4,Thang!$C$4,Loc!$L$2),Nhap!$F$5:$F$1000,Loc!A214)</f>
        <v>0</v>
      </c>
      <c r="M214" s="7">
        <f>SUMIFS(Nhap!$I$5:$I$1000,Nhap!$E$5:$E$1000,DATE(Thang!$E$4,Thang!$C$4,Loc!$M$2),Nhap!$F$5:$F$1000,Loc!A214)</f>
        <v>0</v>
      </c>
      <c r="N214" s="7">
        <f>SUMIFS(Nhap!$I$5:$I$1000,Nhap!$E$5:$E$1000,DATE(Thang!$E$4,Thang!$C$4,Loc!$N$2),Nhap!$F$5:$F$1000,Loc!A214)</f>
        <v>0</v>
      </c>
      <c r="O214" s="7">
        <f>SUMIFS(Nhap!$I$5:$I$1000,Nhap!$E$5:$E$1000,DATE(Thang!$E$4,Thang!$C$4,Loc!$O$2),Nhap!$F$5:$F$1000,Loc!A214)</f>
        <v>0</v>
      </c>
      <c r="P214" s="7">
        <f>SUMIFS(Nhap!$I$5:$I$1000,Nhap!$E$5:$E$1000,DATE(Thang!$E$4,Thang!$C$4,Loc!$P$2),Nhap!$F$5:$F$1000,Loc!A214)</f>
        <v>0</v>
      </c>
      <c r="Q214" s="7">
        <f>SUMIFS(Nhap!$I$5:$I$1000,Nhap!$E$5:$E$1000,DATE(Thang!$E$4,Thang!$C$4,Loc!$Q$2),Nhap!$F$5:$F$1000,Loc!A214)</f>
        <v>0</v>
      </c>
      <c r="R214" s="7">
        <f>SUMIFS(Nhap!$I$5:$I$1000,Nhap!$E$5:$E$1000,DATE(Thang!$E$4,Thang!$C$4,Loc!$R$2),Nhap!$F$5:$F$1000,Loc!A214)</f>
        <v>0</v>
      </c>
      <c r="S214" s="7">
        <f>SUMIFS(Nhap!$I$5:$I$1000,Nhap!$E$5:$E$1000,DATE(Thang!$E$4,Thang!$C$4,Loc!$S$2),Nhap!$F$5:$F$1000,Loc!A214)</f>
        <v>0</v>
      </c>
      <c r="T214" s="7">
        <f>SUMIFS(Nhap!$I$5:$I$1000,Nhap!$E$5:$E$1000,DATE(Thang!$E$4,Thang!$C$4,Loc!$T$2),Nhap!$F$5:$F$1000,Loc!A214)</f>
        <v>0</v>
      </c>
      <c r="U214" s="7">
        <f>SUMIFS(Nhap!$I$5:$I$1000,Nhap!$E$5:$E$1000,DATE(Thang!$E$4,Thang!$C$4,Loc!$U$2),Nhap!$F$5:$F$1000,Loc!A214)</f>
        <v>0</v>
      </c>
      <c r="V214" s="7">
        <f>SUMIFS(Nhap!$I$5:$I$1000,Nhap!$E$5:$E$1000,DATE(Thang!$E$4,Thang!$C$4,Loc!$V$2),Nhap!$F$5:$F$1000,Loc!A214)</f>
        <v>0</v>
      </c>
      <c r="W214" s="7">
        <f>SUMIFS(Nhap!$I$5:$I$1000,Nhap!$E$5:$E$1000,DATE(Thang!$E$4,Thang!$C$4,Loc!$W$2),Nhap!$F$5:$F$1000,Loc!A214)</f>
        <v>0</v>
      </c>
      <c r="X214" s="7">
        <f>SUMIFS(Nhap!$I$5:$I$1000,Nhap!$E$5:$E$1000,DATE(Thang!$E$4,Thang!$C$4,Loc!$X$2),Nhap!$F$5:$F$1000,Loc!A214)</f>
        <v>0</v>
      </c>
      <c r="Y214" s="7">
        <f>SUMIFS(Nhap!$I$5:$I$1000,Nhap!$E$5:$E$1000,DATE(Thang!$E$4,Thang!$C$4,Loc!$Y$2),Nhap!$F$5:$F$1000,Loc!A214)</f>
        <v>0</v>
      </c>
      <c r="Z214" s="7">
        <f>SUMIFS(Nhap!$I$5:$I$1000,Nhap!$E$5:$E$1000,DATE(Thang!$E$4,Thang!$C$4,Loc!$Z$2),Nhap!$F$5:$F$1000,Loc!A214)</f>
        <v>0</v>
      </c>
      <c r="AA214" s="7">
        <f>SUMIFS(Nhap!$I$5:$I$1000,Nhap!$E$5:$E$1000,DATE(Thang!$E$4,Thang!$C$4,Loc!$AA$2),Nhap!$F$5:$F$1000,Loc!A214)</f>
        <v>0</v>
      </c>
      <c r="AB214" s="7">
        <f>SUMIFS(Nhap!$I$5:$I$1000,Nhap!$E$5:$E$1000,DATE(Thang!$E$4,Thang!$C$4,Loc!$AB$2),Nhap!$F$5:$F$1000,Loc!A214)</f>
        <v>0</v>
      </c>
      <c r="AC214" s="7">
        <f>SUMIFS(Nhap!$I$5:$I$1000,Nhap!$E$5:$E$1000,DATE(Thang!$E$4,Thang!$C$4,Loc!$AC$2),Nhap!$F$5:$F$1000,Loc!A214)</f>
        <v>0</v>
      </c>
      <c r="AD214" s="7">
        <f>SUMIFS(Nhap!$I$5:$I$1000,Nhap!$E$5:$E$1000,DATE(Thang!$E$4,Thang!$C$4,Loc!$AD$2),Nhap!$F$5:$F$1000,Loc!$A$5)</f>
        <v>0</v>
      </c>
      <c r="AE214" s="7">
        <f>SUMIFS(Nhap!$I$5:$I$1000,Nhap!$E$5:$E$1000,DATE(Thang!$E$4,Thang!$C$4,Loc!$AE$2),Nhap!$F$5:$F$1000,Loc!A214)</f>
        <v>0</v>
      </c>
      <c r="AF214" s="7">
        <f>SUMIFS(Nhap!$I$5:$I$1000,Nhap!$E$5:$E$1000,DATE(Thang!$E$4,Thang!$C$4,Loc!$AF$2),Nhap!$F$5:$F$1000,Loc!A214)</f>
        <v>0</v>
      </c>
      <c r="AG214" s="7">
        <f>SUMIFS(Nhap!$I$5:$I$1000,Nhap!$E$5:$E$1000,DATE(Thang!$E$4,Thang!$C$4,Loc!$AG$2),Nhap!$F$5:$F$1000,Loc!A214)</f>
        <v>0</v>
      </c>
      <c r="AH214" s="7">
        <f>SUMIFS(Nhap!$I$5:$I$1000,Nhap!$E$5:$E$1000,DATE(Thang!$E$4,Thang!$C$4,Loc!$AH$2),Nhap!$F$5:$F$1000,Loc!A214)</f>
        <v>0</v>
      </c>
      <c r="AI214" s="7">
        <f>SUMIFS(Nhap!$I$5:$I$1000,Nhap!$E$5:$E$1000,DATE(Thang!$E$4,Thang!$C$4,Loc!$AI$2),Nhap!$F$5:$F$1000,Loc!A214)</f>
        <v>0</v>
      </c>
      <c r="AJ214" s="7">
        <f>SUMIFS(Nhap!$I$5:$I$1000,Nhap!$E$5:$E$1000,DATE(Thang!$E$4,Thang!$C$4,Loc!$AJ$2),Nhap!$F$5:$F$1000,Loc!A214)</f>
        <v>0</v>
      </c>
      <c r="AK214" s="1">
        <f>SUMIFS(Xuat!$G$5:$G$1000,Xuat!$C$5:$C$1000,DATE(Thang!$E$4,Thang!$C$4,AK$2),Xuat!$D$5:$D$1000,Loc!$A214)</f>
        <v>0</v>
      </c>
      <c r="AL214" s="1">
        <f>SUMIFS(Xuat!$G$5:$G$1000,Xuat!$C$5:$C$1000,DATE(Thang!$E$4,Thang!$C$4,AL$2),Xuat!$D$5:$D$1000,Loc!$A214)</f>
        <v>0</v>
      </c>
      <c r="AM214" s="1">
        <f>SUMIFS(Xuat!$G$5:$G$1000,Xuat!$C$5:$C$1000,DATE(Thang!$E$4,Thang!$C$4,AM$2),Xuat!$D$5:$D$1000,Loc!$A214)</f>
        <v>0</v>
      </c>
      <c r="AN214" s="1">
        <f>SUMIFS(Xuat!$G$5:$G$1000,Xuat!$C$5:$C$1000,DATE(Thang!$E$4,Thang!$C$4,AN$2),Xuat!$D$5:$D$1000,Loc!$A214)</f>
        <v>0</v>
      </c>
      <c r="AO214" s="1">
        <f>SUMIFS(Xuat!$G$5:$G$1000,Xuat!$C$5:$C$1000,DATE(Thang!$E$4,Thang!$C$4,AO$2),Xuat!$D$5:$D$1000,Loc!$A214)</f>
        <v>0</v>
      </c>
      <c r="AP214" s="1">
        <f>SUMIFS(Xuat!$G$5:$G$1000,Xuat!$C$5:$C$1000,DATE(Thang!$E$4,Thang!$C$4,AP$2),Xuat!$D$5:$D$1000,Loc!$A214)</f>
        <v>0</v>
      </c>
      <c r="AQ214" s="1">
        <f>SUMIFS(Xuat!$G$5:$G$1000,Xuat!$C$5:$C$1000,DATE(Thang!$E$4,Thang!$C$4,AQ$2),Xuat!$D$5:$D$1000,Loc!$A214)</f>
        <v>0</v>
      </c>
      <c r="AR214" s="1">
        <f>SUMIFS(Xuat!$G$5:$G$1000,Xuat!$C$5:$C$1000,DATE(Thang!$E$4,Thang!$C$4,AR$2),Xuat!$D$5:$D$1000,Loc!$A214)</f>
        <v>0</v>
      </c>
      <c r="AS214" s="1">
        <f>SUMIFS(Xuat!$G$5:$G$1000,Xuat!$C$5:$C$1000,DATE(Thang!$E$4,Thang!$C$4,AS$2),Xuat!$D$5:$D$1000,Loc!$A214)</f>
        <v>0</v>
      </c>
      <c r="AT214" s="1">
        <f>SUMIFS(Xuat!$G$5:$G$1000,Xuat!$C$5:$C$1000,DATE(Thang!$E$4,Thang!$C$4,AT$2),Xuat!$D$5:$D$1000,Loc!$A214)</f>
        <v>0</v>
      </c>
      <c r="AU214" s="1">
        <f>SUMIFS(Xuat!$G$5:$G$1000,Xuat!$C$5:$C$1000,DATE(Thang!$E$4,Thang!$C$4,AU$2),Xuat!$D$5:$D$1000,Loc!$A214)</f>
        <v>0</v>
      </c>
      <c r="AV214" s="1">
        <f>SUMIFS(Xuat!$G$5:$G$1000,Xuat!$C$5:$C$1000,DATE(Thang!$E$4,Thang!$C$4,AV$2),Xuat!$D$5:$D$1000,Loc!$A214)</f>
        <v>0</v>
      </c>
      <c r="AW214" s="1">
        <f>SUMIFS(Xuat!$G$5:$G$1000,Xuat!$C$5:$C$1000,DATE(Thang!$E$4,Thang!$C$4,AW$2),Xuat!$D$5:$D$1000,Loc!$A214)</f>
        <v>0</v>
      </c>
      <c r="AX214" s="1">
        <f>SUMIFS(Xuat!$G$5:$G$1000,Xuat!$C$5:$C$1000,DATE(Thang!$E$4,Thang!$C$4,AX$2),Xuat!$D$5:$D$1000,Loc!$A214)</f>
        <v>0</v>
      </c>
      <c r="AY214" s="1">
        <f>SUMIFS(Xuat!$G$5:$G$1000,Xuat!$C$5:$C$1000,DATE(Thang!$E$4,Thang!$C$4,AY$2),Xuat!$D$5:$D$1000,Loc!$A214)</f>
        <v>0</v>
      </c>
      <c r="AZ214" s="1">
        <f>SUMIFS(Xuat!$G$5:$G$1000,Xuat!$C$5:$C$1000,DATE(Thang!$E$4,Thang!$C$4,AZ$2),Xuat!$D$5:$D$1000,Loc!$A214)</f>
        <v>0</v>
      </c>
      <c r="BA214" s="1">
        <f>SUMIFS(Xuat!$G$5:$G$1000,Xuat!$C$5:$C$1000,DATE(Thang!$E$4,Thang!$C$4,BA$2),Xuat!$D$5:$D$1000,Loc!$A214)</f>
        <v>0</v>
      </c>
      <c r="BB214" s="1">
        <f>SUMIFS(Xuat!$G$5:$G$1000,Xuat!$C$5:$C$1000,DATE(Thang!$E$4,Thang!$C$4,BB$2),Xuat!$D$5:$D$1000,Loc!$A214)</f>
        <v>0</v>
      </c>
      <c r="BC214" s="1">
        <f>SUMIFS(Xuat!$G$5:$G$1000,Xuat!$C$5:$C$1000,DATE(Thang!$E$4,Thang!$C$4,BC$2),Xuat!$D$5:$D$1000,Loc!$A214)</f>
        <v>0</v>
      </c>
      <c r="BD214" s="1">
        <f>SUMIFS(Xuat!$G$5:$G$1000,Xuat!$C$5:$C$1000,DATE(Thang!$E$4,Thang!$C$4,BD$2),Xuat!$D$5:$D$1000,Loc!$A214)</f>
        <v>0</v>
      </c>
      <c r="BE214" s="1">
        <f>SUMIFS(Xuat!$G$5:$G$1000,Xuat!$C$5:$C$1000,DATE(Thang!$E$4,Thang!$C$4,BE$2),Xuat!$D$5:$D$1000,Loc!$A214)</f>
        <v>0</v>
      </c>
      <c r="BF214" s="1">
        <f>SUMIFS(Xuat!$G$5:$G$1000,Xuat!$C$5:$C$1000,DATE(Thang!$E$4,Thang!$C$4,BF$2),Xuat!$D$5:$D$1000,Loc!$A214)</f>
        <v>0</v>
      </c>
      <c r="BG214" s="1">
        <f>SUMIFS(Xuat!$G$5:$G$1000,Xuat!$C$5:$C$1000,DATE(Thang!$E$4,Thang!$C$4,BG$2),Xuat!$D$5:$D$1000,Loc!$A214)</f>
        <v>0</v>
      </c>
      <c r="BH214" s="1">
        <f>SUMIFS(Xuat!$G$5:$G$1000,Xuat!$C$5:$C$1000,DATE(Thang!$E$4,Thang!$C$4,BH$2),Xuat!$D$5:$D$1000,Loc!$A214)</f>
        <v>0</v>
      </c>
      <c r="BI214" s="1">
        <f>SUMIFS(Xuat!$G$5:$G$1000,Xuat!$C$5:$C$1000,DATE(Thang!$E$4,Thang!$C$4,BI$2),Xuat!$D$5:$D$1000,Loc!$A214)</f>
        <v>0</v>
      </c>
      <c r="BJ214" s="1">
        <f>SUMIFS(Xuat!$G$5:$G$1000,Xuat!$C$5:$C$1000,DATE(Thang!$E$4,Thang!$C$4,BJ$2),Xuat!$D$5:$D$1000,Loc!$A214)</f>
        <v>0</v>
      </c>
      <c r="BK214" s="1">
        <f>SUMIFS(Xuat!$G$5:$G$1000,Xuat!$C$5:$C$1000,DATE(Thang!$E$4,Thang!$C$4,BK$2),Xuat!$D$5:$D$1000,Loc!$A214)</f>
        <v>0</v>
      </c>
      <c r="BL214" s="1">
        <f>SUMIFS(Xuat!$G$5:$G$1000,Xuat!$C$5:$C$1000,DATE(Thang!$E$4,Thang!$C$4,BL$2),Xuat!$D$5:$D$1000,Loc!$A214)</f>
        <v>0</v>
      </c>
      <c r="BM214" s="1">
        <f>SUMIFS(Xuat!$G$5:$G$1000,Xuat!$C$5:$C$1000,DATE(Thang!$E$4,Thang!$C$4,BM$2),Xuat!$D$5:$D$1000,Loc!$A214)</f>
        <v>0</v>
      </c>
      <c r="BN214" s="1">
        <f>SUMIFS(Xuat!$G$5:$G$1000,Xuat!$C$5:$C$1000,DATE(Thang!$E$4,Thang!$C$4,BN$2),Xuat!$D$5:$D$1000,Loc!$A214)</f>
        <v>0</v>
      </c>
      <c r="BO214" s="1">
        <f>SUMIFS(Xuat!$G$5:$G$1000,Xuat!$C$5:$C$1000,DATE(Thang!$E$4,Thang!$C$4,BO$2),Xuat!$D$5:$D$1000,Loc!$A214)</f>
        <v>0</v>
      </c>
    </row>
    <row r="215" spans="1:67" x14ac:dyDescent="0.2">
      <c r="A215" s="2">
        <f>DM!C215</f>
        <v>0</v>
      </c>
      <c r="B215" s="3">
        <f>VLOOKUP(A215,Tondau!$B$5:$F$500,3,0)</f>
        <v>0</v>
      </c>
      <c r="C215" s="3">
        <f t="shared" si="11"/>
        <v>0</v>
      </c>
      <c r="D215" s="3">
        <f t="shared" si="12"/>
        <v>0</v>
      </c>
      <c r="E215" s="3">
        <f t="shared" si="13"/>
        <v>0</v>
      </c>
      <c r="F215" s="7">
        <f>SUMIFS(Nhap!$I$5:$I$1000,Nhap!$E$5:$E$1000,DATE(Thang!$E$4,Thang!$C$4,Loc!$F$2),Nhap!$F$5:$F$1000,Loc!A215)</f>
        <v>0</v>
      </c>
      <c r="G215" s="7">
        <f>SUMIFS(Nhap!$I$5:$I$1000,Nhap!$E$5:$E$1000,DATE(Thang!$E$4,Thang!$C$4,Loc!$G$2),Nhap!$F$5:$F$1000,Loc!A215)</f>
        <v>0</v>
      </c>
      <c r="H215" s="7">
        <f>SUMIFS(Nhap!$I$5:$I$1000,Nhap!$E$5:$E$1000,DATE(Thang!$E$4,Thang!$C$4,Loc!$H$2),Nhap!$F$5:$F$1000,Loc!A215)</f>
        <v>0</v>
      </c>
      <c r="I215" s="7">
        <f>SUMIFS(Nhap!$I$5:$I$1000,Nhap!$E$5:$E$1000,DATE(Thang!$E$4,Thang!$C$4,Loc!$I$2),Nhap!$F$5:$F$1000,Loc!A215)</f>
        <v>0</v>
      </c>
      <c r="J215" s="7">
        <f>SUMIFS(Nhap!$I$5:$I$1000,Nhap!$E$5:$E$1000,DATE(Thang!$E$4,Thang!$C$4,Loc!$J$2),Nhap!$F$5:$F$1000,Loc!A215)</f>
        <v>0</v>
      </c>
      <c r="K215" s="7">
        <f>SUMIFS(Nhap!$I$5:$I$1000,Nhap!$E$5:$E$1000,DATE(Thang!$E$4,Thang!$C$4,Loc!$K$2),Nhap!$F$5:$F$1000,Loc!A215)</f>
        <v>0</v>
      </c>
      <c r="L215" s="7">
        <f>SUMIFS(Nhap!$I$5:$I$1000,Nhap!$E$5:$E$1000,DATE(Thang!$E$4,Thang!$C$4,Loc!$L$2),Nhap!$F$5:$F$1000,Loc!A215)</f>
        <v>0</v>
      </c>
      <c r="M215" s="7">
        <f>SUMIFS(Nhap!$I$5:$I$1000,Nhap!$E$5:$E$1000,DATE(Thang!$E$4,Thang!$C$4,Loc!$M$2),Nhap!$F$5:$F$1000,Loc!A215)</f>
        <v>0</v>
      </c>
      <c r="N215" s="7">
        <f>SUMIFS(Nhap!$I$5:$I$1000,Nhap!$E$5:$E$1000,DATE(Thang!$E$4,Thang!$C$4,Loc!$N$2),Nhap!$F$5:$F$1000,Loc!A215)</f>
        <v>0</v>
      </c>
      <c r="O215" s="7">
        <f>SUMIFS(Nhap!$I$5:$I$1000,Nhap!$E$5:$E$1000,DATE(Thang!$E$4,Thang!$C$4,Loc!$O$2),Nhap!$F$5:$F$1000,Loc!A215)</f>
        <v>0</v>
      </c>
      <c r="P215" s="7">
        <f>SUMIFS(Nhap!$I$5:$I$1000,Nhap!$E$5:$E$1000,DATE(Thang!$E$4,Thang!$C$4,Loc!$P$2),Nhap!$F$5:$F$1000,Loc!A215)</f>
        <v>0</v>
      </c>
      <c r="Q215" s="7">
        <f>SUMIFS(Nhap!$I$5:$I$1000,Nhap!$E$5:$E$1000,DATE(Thang!$E$4,Thang!$C$4,Loc!$Q$2),Nhap!$F$5:$F$1000,Loc!A215)</f>
        <v>0</v>
      </c>
      <c r="R215" s="7">
        <f>SUMIFS(Nhap!$I$5:$I$1000,Nhap!$E$5:$E$1000,DATE(Thang!$E$4,Thang!$C$4,Loc!$R$2),Nhap!$F$5:$F$1000,Loc!A215)</f>
        <v>0</v>
      </c>
      <c r="S215" s="7">
        <f>SUMIFS(Nhap!$I$5:$I$1000,Nhap!$E$5:$E$1000,DATE(Thang!$E$4,Thang!$C$4,Loc!$S$2),Nhap!$F$5:$F$1000,Loc!A215)</f>
        <v>0</v>
      </c>
      <c r="T215" s="7">
        <f>SUMIFS(Nhap!$I$5:$I$1000,Nhap!$E$5:$E$1000,DATE(Thang!$E$4,Thang!$C$4,Loc!$T$2),Nhap!$F$5:$F$1000,Loc!A215)</f>
        <v>0</v>
      </c>
      <c r="U215" s="7">
        <f>SUMIFS(Nhap!$I$5:$I$1000,Nhap!$E$5:$E$1000,DATE(Thang!$E$4,Thang!$C$4,Loc!$U$2),Nhap!$F$5:$F$1000,Loc!A215)</f>
        <v>0</v>
      </c>
      <c r="V215" s="7">
        <f>SUMIFS(Nhap!$I$5:$I$1000,Nhap!$E$5:$E$1000,DATE(Thang!$E$4,Thang!$C$4,Loc!$V$2),Nhap!$F$5:$F$1000,Loc!A215)</f>
        <v>0</v>
      </c>
      <c r="W215" s="7">
        <f>SUMIFS(Nhap!$I$5:$I$1000,Nhap!$E$5:$E$1000,DATE(Thang!$E$4,Thang!$C$4,Loc!$W$2),Nhap!$F$5:$F$1000,Loc!A215)</f>
        <v>0</v>
      </c>
      <c r="X215" s="7">
        <f>SUMIFS(Nhap!$I$5:$I$1000,Nhap!$E$5:$E$1000,DATE(Thang!$E$4,Thang!$C$4,Loc!$X$2),Nhap!$F$5:$F$1000,Loc!A215)</f>
        <v>0</v>
      </c>
      <c r="Y215" s="7">
        <f>SUMIFS(Nhap!$I$5:$I$1000,Nhap!$E$5:$E$1000,DATE(Thang!$E$4,Thang!$C$4,Loc!$Y$2),Nhap!$F$5:$F$1000,Loc!A215)</f>
        <v>0</v>
      </c>
      <c r="Z215" s="7">
        <f>SUMIFS(Nhap!$I$5:$I$1000,Nhap!$E$5:$E$1000,DATE(Thang!$E$4,Thang!$C$4,Loc!$Z$2),Nhap!$F$5:$F$1000,Loc!A215)</f>
        <v>0</v>
      </c>
      <c r="AA215" s="7">
        <f>SUMIFS(Nhap!$I$5:$I$1000,Nhap!$E$5:$E$1000,DATE(Thang!$E$4,Thang!$C$4,Loc!$AA$2),Nhap!$F$5:$F$1000,Loc!A215)</f>
        <v>0</v>
      </c>
      <c r="AB215" s="7">
        <f>SUMIFS(Nhap!$I$5:$I$1000,Nhap!$E$5:$E$1000,DATE(Thang!$E$4,Thang!$C$4,Loc!$AB$2),Nhap!$F$5:$F$1000,Loc!A215)</f>
        <v>0</v>
      </c>
      <c r="AC215" s="7">
        <f>SUMIFS(Nhap!$I$5:$I$1000,Nhap!$E$5:$E$1000,DATE(Thang!$E$4,Thang!$C$4,Loc!$AC$2),Nhap!$F$5:$F$1000,Loc!A215)</f>
        <v>0</v>
      </c>
      <c r="AD215" s="7">
        <f>SUMIFS(Nhap!$I$5:$I$1000,Nhap!$E$5:$E$1000,DATE(Thang!$E$4,Thang!$C$4,Loc!$AD$2),Nhap!$F$5:$F$1000,Loc!$A$5)</f>
        <v>0</v>
      </c>
      <c r="AE215" s="7">
        <f>SUMIFS(Nhap!$I$5:$I$1000,Nhap!$E$5:$E$1000,DATE(Thang!$E$4,Thang!$C$4,Loc!$AE$2),Nhap!$F$5:$F$1000,Loc!A215)</f>
        <v>0</v>
      </c>
      <c r="AF215" s="7">
        <f>SUMIFS(Nhap!$I$5:$I$1000,Nhap!$E$5:$E$1000,DATE(Thang!$E$4,Thang!$C$4,Loc!$AF$2),Nhap!$F$5:$F$1000,Loc!A215)</f>
        <v>0</v>
      </c>
      <c r="AG215" s="7">
        <f>SUMIFS(Nhap!$I$5:$I$1000,Nhap!$E$5:$E$1000,DATE(Thang!$E$4,Thang!$C$4,Loc!$AG$2),Nhap!$F$5:$F$1000,Loc!A215)</f>
        <v>0</v>
      </c>
      <c r="AH215" s="7">
        <f>SUMIFS(Nhap!$I$5:$I$1000,Nhap!$E$5:$E$1000,DATE(Thang!$E$4,Thang!$C$4,Loc!$AH$2),Nhap!$F$5:$F$1000,Loc!A215)</f>
        <v>0</v>
      </c>
      <c r="AI215" s="7">
        <f>SUMIFS(Nhap!$I$5:$I$1000,Nhap!$E$5:$E$1000,DATE(Thang!$E$4,Thang!$C$4,Loc!$AI$2),Nhap!$F$5:$F$1000,Loc!A215)</f>
        <v>0</v>
      </c>
      <c r="AJ215" s="7">
        <f>SUMIFS(Nhap!$I$5:$I$1000,Nhap!$E$5:$E$1000,DATE(Thang!$E$4,Thang!$C$4,Loc!$AJ$2),Nhap!$F$5:$F$1000,Loc!A215)</f>
        <v>0</v>
      </c>
      <c r="AK215" s="1">
        <f>SUMIFS(Xuat!$G$5:$G$1000,Xuat!$C$5:$C$1000,DATE(Thang!$E$4,Thang!$C$4,AK$2),Xuat!$D$5:$D$1000,Loc!$A215)</f>
        <v>0</v>
      </c>
      <c r="AL215" s="1">
        <f>SUMIFS(Xuat!$G$5:$G$1000,Xuat!$C$5:$C$1000,DATE(Thang!$E$4,Thang!$C$4,AL$2),Xuat!$D$5:$D$1000,Loc!$A215)</f>
        <v>0</v>
      </c>
      <c r="AM215" s="1">
        <f>SUMIFS(Xuat!$G$5:$G$1000,Xuat!$C$5:$C$1000,DATE(Thang!$E$4,Thang!$C$4,AM$2),Xuat!$D$5:$D$1000,Loc!$A215)</f>
        <v>0</v>
      </c>
      <c r="AN215" s="1">
        <f>SUMIFS(Xuat!$G$5:$G$1000,Xuat!$C$5:$C$1000,DATE(Thang!$E$4,Thang!$C$4,AN$2),Xuat!$D$5:$D$1000,Loc!$A215)</f>
        <v>0</v>
      </c>
      <c r="AO215" s="1">
        <f>SUMIFS(Xuat!$G$5:$G$1000,Xuat!$C$5:$C$1000,DATE(Thang!$E$4,Thang!$C$4,AO$2),Xuat!$D$5:$D$1000,Loc!$A215)</f>
        <v>0</v>
      </c>
      <c r="AP215" s="1">
        <f>SUMIFS(Xuat!$G$5:$G$1000,Xuat!$C$5:$C$1000,DATE(Thang!$E$4,Thang!$C$4,AP$2),Xuat!$D$5:$D$1000,Loc!$A215)</f>
        <v>0</v>
      </c>
      <c r="AQ215" s="1">
        <f>SUMIFS(Xuat!$G$5:$G$1000,Xuat!$C$5:$C$1000,DATE(Thang!$E$4,Thang!$C$4,AQ$2),Xuat!$D$5:$D$1000,Loc!$A215)</f>
        <v>0</v>
      </c>
      <c r="AR215" s="1">
        <f>SUMIFS(Xuat!$G$5:$G$1000,Xuat!$C$5:$C$1000,DATE(Thang!$E$4,Thang!$C$4,AR$2),Xuat!$D$5:$D$1000,Loc!$A215)</f>
        <v>0</v>
      </c>
      <c r="AS215" s="1">
        <f>SUMIFS(Xuat!$G$5:$G$1000,Xuat!$C$5:$C$1000,DATE(Thang!$E$4,Thang!$C$4,AS$2),Xuat!$D$5:$D$1000,Loc!$A215)</f>
        <v>0</v>
      </c>
      <c r="AT215" s="1">
        <f>SUMIFS(Xuat!$G$5:$G$1000,Xuat!$C$5:$C$1000,DATE(Thang!$E$4,Thang!$C$4,AT$2),Xuat!$D$5:$D$1000,Loc!$A215)</f>
        <v>0</v>
      </c>
      <c r="AU215" s="1">
        <f>SUMIFS(Xuat!$G$5:$G$1000,Xuat!$C$5:$C$1000,DATE(Thang!$E$4,Thang!$C$4,AU$2),Xuat!$D$5:$D$1000,Loc!$A215)</f>
        <v>0</v>
      </c>
      <c r="AV215" s="1">
        <f>SUMIFS(Xuat!$G$5:$G$1000,Xuat!$C$5:$C$1000,DATE(Thang!$E$4,Thang!$C$4,AV$2),Xuat!$D$5:$D$1000,Loc!$A215)</f>
        <v>0</v>
      </c>
      <c r="AW215" s="1">
        <f>SUMIFS(Xuat!$G$5:$G$1000,Xuat!$C$5:$C$1000,DATE(Thang!$E$4,Thang!$C$4,AW$2),Xuat!$D$5:$D$1000,Loc!$A215)</f>
        <v>0</v>
      </c>
      <c r="AX215" s="1">
        <f>SUMIFS(Xuat!$G$5:$G$1000,Xuat!$C$5:$C$1000,DATE(Thang!$E$4,Thang!$C$4,AX$2),Xuat!$D$5:$D$1000,Loc!$A215)</f>
        <v>0</v>
      </c>
      <c r="AY215" s="1">
        <f>SUMIFS(Xuat!$G$5:$G$1000,Xuat!$C$5:$C$1000,DATE(Thang!$E$4,Thang!$C$4,AY$2),Xuat!$D$5:$D$1000,Loc!$A215)</f>
        <v>0</v>
      </c>
      <c r="AZ215" s="1">
        <f>SUMIFS(Xuat!$G$5:$G$1000,Xuat!$C$5:$C$1000,DATE(Thang!$E$4,Thang!$C$4,AZ$2),Xuat!$D$5:$D$1000,Loc!$A215)</f>
        <v>0</v>
      </c>
      <c r="BA215" s="1">
        <f>SUMIFS(Xuat!$G$5:$G$1000,Xuat!$C$5:$C$1000,DATE(Thang!$E$4,Thang!$C$4,BA$2),Xuat!$D$5:$D$1000,Loc!$A215)</f>
        <v>0</v>
      </c>
      <c r="BB215" s="1">
        <f>SUMIFS(Xuat!$G$5:$G$1000,Xuat!$C$5:$C$1000,DATE(Thang!$E$4,Thang!$C$4,BB$2),Xuat!$D$5:$D$1000,Loc!$A215)</f>
        <v>0</v>
      </c>
      <c r="BC215" s="1">
        <f>SUMIFS(Xuat!$G$5:$G$1000,Xuat!$C$5:$C$1000,DATE(Thang!$E$4,Thang!$C$4,BC$2),Xuat!$D$5:$D$1000,Loc!$A215)</f>
        <v>0</v>
      </c>
      <c r="BD215" s="1">
        <f>SUMIFS(Xuat!$G$5:$G$1000,Xuat!$C$5:$C$1000,DATE(Thang!$E$4,Thang!$C$4,BD$2),Xuat!$D$5:$D$1000,Loc!$A215)</f>
        <v>0</v>
      </c>
      <c r="BE215" s="1">
        <f>SUMIFS(Xuat!$G$5:$G$1000,Xuat!$C$5:$C$1000,DATE(Thang!$E$4,Thang!$C$4,BE$2),Xuat!$D$5:$D$1000,Loc!$A215)</f>
        <v>0</v>
      </c>
      <c r="BF215" s="1">
        <f>SUMIFS(Xuat!$G$5:$G$1000,Xuat!$C$5:$C$1000,DATE(Thang!$E$4,Thang!$C$4,BF$2),Xuat!$D$5:$D$1000,Loc!$A215)</f>
        <v>0</v>
      </c>
      <c r="BG215" s="1">
        <f>SUMIFS(Xuat!$G$5:$G$1000,Xuat!$C$5:$C$1000,DATE(Thang!$E$4,Thang!$C$4,BG$2),Xuat!$D$5:$D$1000,Loc!$A215)</f>
        <v>0</v>
      </c>
      <c r="BH215" s="1">
        <f>SUMIFS(Xuat!$G$5:$G$1000,Xuat!$C$5:$C$1000,DATE(Thang!$E$4,Thang!$C$4,BH$2),Xuat!$D$5:$D$1000,Loc!$A215)</f>
        <v>0</v>
      </c>
      <c r="BI215" s="1">
        <f>SUMIFS(Xuat!$G$5:$G$1000,Xuat!$C$5:$C$1000,DATE(Thang!$E$4,Thang!$C$4,BI$2),Xuat!$D$5:$D$1000,Loc!$A215)</f>
        <v>0</v>
      </c>
      <c r="BJ215" s="1">
        <f>SUMIFS(Xuat!$G$5:$G$1000,Xuat!$C$5:$C$1000,DATE(Thang!$E$4,Thang!$C$4,BJ$2),Xuat!$D$5:$D$1000,Loc!$A215)</f>
        <v>0</v>
      </c>
      <c r="BK215" s="1">
        <f>SUMIFS(Xuat!$G$5:$G$1000,Xuat!$C$5:$C$1000,DATE(Thang!$E$4,Thang!$C$4,BK$2),Xuat!$D$5:$D$1000,Loc!$A215)</f>
        <v>0</v>
      </c>
      <c r="BL215" s="1">
        <f>SUMIFS(Xuat!$G$5:$G$1000,Xuat!$C$5:$C$1000,DATE(Thang!$E$4,Thang!$C$4,BL$2),Xuat!$D$5:$D$1000,Loc!$A215)</f>
        <v>0</v>
      </c>
      <c r="BM215" s="1">
        <f>SUMIFS(Xuat!$G$5:$G$1000,Xuat!$C$5:$C$1000,DATE(Thang!$E$4,Thang!$C$4,BM$2),Xuat!$D$5:$D$1000,Loc!$A215)</f>
        <v>0</v>
      </c>
      <c r="BN215" s="1">
        <f>SUMIFS(Xuat!$G$5:$G$1000,Xuat!$C$5:$C$1000,DATE(Thang!$E$4,Thang!$C$4,BN$2),Xuat!$D$5:$D$1000,Loc!$A215)</f>
        <v>0</v>
      </c>
      <c r="BO215" s="1">
        <f>SUMIFS(Xuat!$G$5:$G$1000,Xuat!$C$5:$C$1000,DATE(Thang!$E$4,Thang!$C$4,BO$2),Xuat!$D$5:$D$1000,Loc!$A215)</f>
        <v>0</v>
      </c>
    </row>
    <row r="216" spans="1:67" x14ac:dyDescent="0.2">
      <c r="A216" s="2">
        <f>DM!C216</f>
        <v>0</v>
      </c>
      <c r="B216" s="3">
        <f>VLOOKUP(A216,Tondau!$B$5:$F$500,3,0)</f>
        <v>0</v>
      </c>
      <c r="C216" s="3">
        <f t="shared" si="11"/>
        <v>0</v>
      </c>
      <c r="D216" s="3">
        <f t="shared" si="12"/>
        <v>0</v>
      </c>
      <c r="E216" s="3">
        <f t="shared" si="13"/>
        <v>0</v>
      </c>
      <c r="F216" s="7">
        <f>SUMIFS(Nhap!$I$5:$I$1000,Nhap!$E$5:$E$1000,DATE(Thang!$E$4,Thang!$C$4,Loc!$F$2),Nhap!$F$5:$F$1000,Loc!A216)</f>
        <v>0</v>
      </c>
      <c r="G216" s="7">
        <f>SUMIFS(Nhap!$I$5:$I$1000,Nhap!$E$5:$E$1000,DATE(Thang!$E$4,Thang!$C$4,Loc!$G$2),Nhap!$F$5:$F$1000,Loc!A216)</f>
        <v>0</v>
      </c>
      <c r="H216" s="7">
        <f>SUMIFS(Nhap!$I$5:$I$1000,Nhap!$E$5:$E$1000,DATE(Thang!$E$4,Thang!$C$4,Loc!$H$2),Nhap!$F$5:$F$1000,Loc!A216)</f>
        <v>0</v>
      </c>
      <c r="I216" s="7">
        <f>SUMIFS(Nhap!$I$5:$I$1000,Nhap!$E$5:$E$1000,DATE(Thang!$E$4,Thang!$C$4,Loc!$I$2),Nhap!$F$5:$F$1000,Loc!A216)</f>
        <v>0</v>
      </c>
      <c r="J216" s="7">
        <f>SUMIFS(Nhap!$I$5:$I$1000,Nhap!$E$5:$E$1000,DATE(Thang!$E$4,Thang!$C$4,Loc!$J$2),Nhap!$F$5:$F$1000,Loc!A216)</f>
        <v>0</v>
      </c>
      <c r="K216" s="7">
        <f>SUMIFS(Nhap!$I$5:$I$1000,Nhap!$E$5:$E$1000,DATE(Thang!$E$4,Thang!$C$4,Loc!$K$2),Nhap!$F$5:$F$1000,Loc!A216)</f>
        <v>0</v>
      </c>
      <c r="L216" s="7">
        <f>SUMIFS(Nhap!$I$5:$I$1000,Nhap!$E$5:$E$1000,DATE(Thang!$E$4,Thang!$C$4,Loc!$L$2),Nhap!$F$5:$F$1000,Loc!A216)</f>
        <v>0</v>
      </c>
      <c r="M216" s="7">
        <f>SUMIFS(Nhap!$I$5:$I$1000,Nhap!$E$5:$E$1000,DATE(Thang!$E$4,Thang!$C$4,Loc!$M$2),Nhap!$F$5:$F$1000,Loc!A216)</f>
        <v>0</v>
      </c>
      <c r="N216" s="7">
        <f>SUMIFS(Nhap!$I$5:$I$1000,Nhap!$E$5:$E$1000,DATE(Thang!$E$4,Thang!$C$4,Loc!$N$2),Nhap!$F$5:$F$1000,Loc!A216)</f>
        <v>0</v>
      </c>
      <c r="O216" s="7">
        <f>SUMIFS(Nhap!$I$5:$I$1000,Nhap!$E$5:$E$1000,DATE(Thang!$E$4,Thang!$C$4,Loc!$O$2),Nhap!$F$5:$F$1000,Loc!A216)</f>
        <v>0</v>
      </c>
      <c r="P216" s="7">
        <f>SUMIFS(Nhap!$I$5:$I$1000,Nhap!$E$5:$E$1000,DATE(Thang!$E$4,Thang!$C$4,Loc!$P$2),Nhap!$F$5:$F$1000,Loc!A216)</f>
        <v>0</v>
      </c>
      <c r="Q216" s="7">
        <f>SUMIFS(Nhap!$I$5:$I$1000,Nhap!$E$5:$E$1000,DATE(Thang!$E$4,Thang!$C$4,Loc!$Q$2),Nhap!$F$5:$F$1000,Loc!A216)</f>
        <v>0</v>
      </c>
      <c r="R216" s="7">
        <f>SUMIFS(Nhap!$I$5:$I$1000,Nhap!$E$5:$E$1000,DATE(Thang!$E$4,Thang!$C$4,Loc!$R$2),Nhap!$F$5:$F$1000,Loc!A216)</f>
        <v>0</v>
      </c>
      <c r="S216" s="7">
        <f>SUMIFS(Nhap!$I$5:$I$1000,Nhap!$E$5:$E$1000,DATE(Thang!$E$4,Thang!$C$4,Loc!$S$2),Nhap!$F$5:$F$1000,Loc!A216)</f>
        <v>0</v>
      </c>
      <c r="T216" s="7">
        <f>SUMIFS(Nhap!$I$5:$I$1000,Nhap!$E$5:$E$1000,DATE(Thang!$E$4,Thang!$C$4,Loc!$T$2),Nhap!$F$5:$F$1000,Loc!A216)</f>
        <v>0</v>
      </c>
      <c r="U216" s="7">
        <f>SUMIFS(Nhap!$I$5:$I$1000,Nhap!$E$5:$E$1000,DATE(Thang!$E$4,Thang!$C$4,Loc!$U$2),Nhap!$F$5:$F$1000,Loc!A216)</f>
        <v>0</v>
      </c>
      <c r="V216" s="7">
        <f>SUMIFS(Nhap!$I$5:$I$1000,Nhap!$E$5:$E$1000,DATE(Thang!$E$4,Thang!$C$4,Loc!$V$2),Nhap!$F$5:$F$1000,Loc!A216)</f>
        <v>0</v>
      </c>
      <c r="W216" s="7">
        <f>SUMIFS(Nhap!$I$5:$I$1000,Nhap!$E$5:$E$1000,DATE(Thang!$E$4,Thang!$C$4,Loc!$W$2),Nhap!$F$5:$F$1000,Loc!A216)</f>
        <v>0</v>
      </c>
      <c r="X216" s="7">
        <f>SUMIFS(Nhap!$I$5:$I$1000,Nhap!$E$5:$E$1000,DATE(Thang!$E$4,Thang!$C$4,Loc!$X$2),Nhap!$F$5:$F$1000,Loc!A216)</f>
        <v>0</v>
      </c>
      <c r="Y216" s="7">
        <f>SUMIFS(Nhap!$I$5:$I$1000,Nhap!$E$5:$E$1000,DATE(Thang!$E$4,Thang!$C$4,Loc!$Y$2),Nhap!$F$5:$F$1000,Loc!A216)</f>
        <v>0</v>
      </c>
      <c r="Z216" s="7">
        <f>SUMIFS(Nhap!$I$5:$I$1000,Nhap!$E$5:$E$1000,DATE(Thang!$E$4,Thang!$C$4,Loc!$Z$2),Nhap!$F$5:$F$1000,Loc!A216)</f>
        <v>0</v>
      </c>
      <c r="AA216" s="7">
        <f>SUMIFS(Nhap!$I$5:$I$1000,Nhap!$E$5:$E$1000,DATE(Thang!$E$4,Thang!$C$4,Loc!$AA$2),Nhap!$F$5:$F$1000,Loc!A216)</f>
        <v>0</v>
      </c>
      <c r="AB216" s="7">
        <f>SUMIFS(Nhap!$I$5:$I$1000,Nhap!$E$5:$E$1000,DATE(Thang!$E$4,Thang!$C$4,Loc!$AB$2),Nhap!$F$5:$F$1000,Loc!A216)</f>
        <v>0</v>
      </c>
      <c r="AC216" s="7">
        <f>SUMIFS(Nhap!$I$5:$I$1000,Nhap!$E$5:$E$1000,DATE(Thang!$E$4,Thang!$C$4,Loc!$AC$2),Nhap!$F$5:$F$1000,Loc!A216)</f>
        <v>0</v>
      </c>
      <c r="AD216" s="7">
        <f>SUMIFS(Nhap!$I$5:$I$1000,Nhap!$E$5:$E$1000,DATE(Thang!$E$4,Thang!$C$4,Loc!$AD$2),Nhap!$F$5:$F$1000,Loc!$A$5)</f>
        <v>0</v>
      </c>
      <c r="AE216" s="7">
        <f>SUMIFS(Nhap!$I$5:$I$1000,Nhap!$E$5:$E$1000,DATE(Thang!$E$4,Thang!$C$4,Loc!$AE$2),Nhap!$F$5:$F$1000,Loc!A216)</f>
        <v>0</v>
      </c>
      <c r="AF216" s="7">
        <f>SUMIFS(Nhap!$I$5:$I$1000,Nhap!$E$5:$E$1000,DATE(Thang!$E$4,Thang!$C$4,Loc!$AF$2),Nhap!$F$5:$F$1000,Loc!A216)</f>
        <v>0</v>
      </c>
      <c r="AG216" s="7">
        <f>SUMIFS(Nhap!$I$5:$I$1000,Nhap!$E$5:$E$1000,DATE(Thang!$E$4,Thang!$C$4,Loc!$AG$2),Nhap!$F$5:$F$1000,Loc!A216)</f>
        <v>0</v>
      </c>
      <c r="AH216" s="7">
        <f>SUMIFS(Nhap!$I$5:$I$1000,Nhap!$E$5:$E$1000,DATE(Thang!$E$4,Thang!$C$4,Loc!$AH$2),Nhap!$F$5:$F$1000,Loc!A216)</f>
        <v>0</v>
      </c>
      <c r="AI216" s="7">
        <f>SUMIFS(Nhap!$I$5:$I$1000,Nhap!$E$5:$E$1000,DATE(Thang!$E$4,Thang!$C$4,Loc!$AI$2),Nhap!$F$5:$F$1000,Loc!A216)</f>
        <v>0</v>
      </c>
      <c r="AJ216" s="7">
        <f>SUMIFS(Nhap!$I$5:$I$1000,Nhap!$E$5:$E$1000,DATE(Thang!$E$4,Thang!$C$4,Loc!$AJ$2),Nhap!$F$5:$F$1000,Loc!A216)</f>
        <v>0</v>
      </c>
      <c r="AK216" s="1">
        <f>SUMIFS(Xuat!$G$5:$G$1000,Xuat!$C$5:$C$1000,DATE(Thang!$E$4,Thang!$C$4,AK$2),Xuat!$D$5:$D$1000,Loc!$A216)</f>
        <v>0</v>
      </c>
      <c r="AL216" s="1">
        <f>SUMIFS(Xuat!$G$5:$G$1000,Xuat!$C$5:$C$1000,DATE(Thang!$E$4,Thang!$C$4,AL$2),Xuat!$D$5:$D$1000,Loc!$A216)</f>
        <v>0</v>
      </c>
      <c r="AM216" s="1">
        <f>SUMIFS(Xuat!$G$5:$G$1000,Xuat!$C$5:$C$1000,DATE(Thang!$E$4,Thang!$C$4,AM$2),Xuat!$D$5:$D$1000,Loc!$A216)</f>
        <v>0</v>
      </c>
      <c r="AN216" s="1">
        <f>SUMIFS(Xuat!$G$5:$G$1000,Xuat!$C$5:$C$1000,DATE(Thang!$E$4,Thang!$C$4,AN$2),Xuat!$D$5:$D$1000,Loc!$A216)</f>
        <v>0</v>
      </c>
      <c r="AO216" s="1">
        <f>SUMIFS(Xuat!$G$5:$G$1000,Xuat!$C$5:$C$1000,DATE(Thang!$E$4,Thang!$C$4,AO$2),Xuat!$D$5:$D$1000,Loc!$A216)</f>
        <v>0</v>
      </c>
      <c r="AP216" s="1">
        <f>SUMIFS(Xuat!$G$5:$G$1000,Xuat!$C$5:$C$1000,DATE(Thang!$E$4,Thang!$C$4,AP$2),Xuat!$D$5:$D$1000,Loc!$A216)</f>
        <v>0</v>
      </c>
      <c r="AQ216" s="1">
        <f>SUMIFS(Xuat!$G$5:$G$1000,Xuat!$C$5:$C$1000,DATE(Thang!$E$4,Thang!$C$4,AQ$2),Xuat!$D$5:$D$1000,Loc!$A216)</f>
        <v>0</v>
      </c>
      <c r="AR216" s="1">
        <f>SUMIFS(Xuat!$G$5:$G$1000,Xuat!$C$5:$C$1000,DATE(Thang!$E$4,Thang!$C$4,AR$2),Xuat!$D$5:$D$1000,Loc!$A216)</f>
        <v>0</v>
      </c>
      <c r="AS216" s="1">
        <f>SUMIFS(Xuat!$G$5:$G$1000,Xuat!$C$5:$C$1000,DATE(Thang!$E$4,Thang!$C$4,AS$2),Xuat!$D$5:$D$1000,Loc!$A216)</f>
        <v>0</v>
      </c>
      <c r="AT216" s="1">
        <f>SUMIFS(Xuat!$G$5:$G$1000,Xuat!$C$5:$C$1000,DATE(Thang!$E$4,Thang!$C$4,AT$2),Xuat!$D$5:$D$1000,Loc!$A216)</f>
        <v>0</v>
      </c>
      <c r="AU216" s="1">
        <f>SUMIFS(Xuat!$G$5:$G$1000,Xuat!$C$5:$C$1000,DATE(Thang!$E$4,Thang!$C$4,AU$2),Xuat!$D$5:$D$1000,Loc!$A216)</f>
        <v>0</v>
      </c>
      <c r="AV216" s="1">
        <f>SUMIFS(Xuat!$G$5:$G$1000,Xuat!$C$5:$C$1000,DATE(Thang!$E$4,Thang!$C$4,AV$2),Xuat!$D$5:$D$1000,Loc!$A216)</f>
        <v>0</v>
      </c>
      <c r="AW216" s="1">
        <f>SUMIFS(Xuat!$G$5:$G$1000,Xuat!$C$5:$C$1000,DATE(Thang!$E$4,Thang!$C$4,AW$2),Xuat!$D$5:$D$1000,Loc!$A216)</f>
        <v>0</v>
      </c>
      <c r="AX216" s="1">
        <f>SUMIFS(Xuat!$G$5:$G$1000,Xuat!$C$5:$C$1000,DATE(Thang!$E$4,Thang!$C$4,AX$2),Xuat!$D$5:$D$1000,Loc!$A216)</f>
        <v>0</v>
      </c>
      <c r="AY216" s="1">
        <f>SUMIFS(Xuat!$G$5:$G$1000,Xuat!$C$5:$C$1000,DATE(Thang!$E$4,Thang!$C$4,AY$2),Xuat!$D$5:$D$1000,Loc!$A216)</f>
        <v>0</v>
      </c>
      <c r="AZ216" s="1">
        <f>SUMIFS(Xuat!$G$5:$G$1000,Xuat!$C$5:$C$1000,DATE(Thang!$E$4,Thang!$C$4,AZ$2),Xuat!$D$5:$D$1000,Loc!$A216)</f>
        <v>0</v>
      </c>
      <c r="BA216" s="1">
        <f>SUMIFS(Xuat!$G$5:$G$1000,Xuat!$C$5:$C$1000,DATE(Thang!$E$4,Thang!$C$4,BA$2),Xuat!$D$5:$D$1000,Loc!$A216)</f>
        <v>0</v>
      </c>
      <c r="BB216" s="1">
        <f>SUMIFS(Xuat!$G$5:$G$1000,Xuat!$C$5:$C$1000,DATE(Thang!$E$4,Thang!$C$4,BB$2),Xuat!$D$5:$D$1000,Loc!$A216)</f>
        <v>0</v>
      </c>
      <c r="BC216" s="1">
        <f>SUMIFS(Xuat!$G$5:$G$1000,Xuat!$C$5:$C$1000,DATE(Thang!$E$4,Thang!$C$4,BC$2),Xuat!$D$5:$D$1000,Loc!$A216)</f>
        <v>0</v>
      </c>
      <c r="BD216" s="1">
        <f>SUMIFS(Xuat!$G$5:$G$1000,Xuat!$C$5:$C$1000,DATE(Thang!$E$4,Thang!$C$4,BD$2),Xuat!$D$5:$D$1000,Loc!$A216)</f>
        <v>0</v>
      </c>
      <c r="BE216" s="1">
        <f>SUMIFS(Xuat!$G$5:$G$1000,Xuat!$C$5:$C$1000,DATE(Thang!$E$4,Thang!$C$4,BE$2),Xuat!$D$5:$D$1000,Loc!$A216)</f>
        <v>0</v>
      </c>
      <c r="BF216" s="1">
        <f>SUMIFS(Xuat!$G$5:$G$1000,Xuat!$C$5:$C$1000,DATE(Thang!$E$4,Thang!$C$4,BF$2),Xuat!$D$5:$D$1000,Loc!$A216)</f>
        <v>0</v>
      </c>
      <c r="BG216" s="1">
        <f>SUMIFS(Xuat!$G$5:$G$1000,Xuat!$C$5:$C$1000,DATE(Thang!$E$4,Thang!$C$4,BG$2),Xuat!$D$5:$D$1000,Loc!$A216)</f>
        <v>0</v>
      </c>
      <c r="BH216" s="1">
        <f>SUMIFS(Xuat!$G$5:$G$1000,Xuat!$C$5:$C$1000,DATE(Thang!$E$4,Thang!$C$4,BH$2),Xuat!$D$5:$D$1000,Loc!$A216)</f>
        <v>0</v>
      </c>
      <c r="BI216" s="1">
        <f>SUMIFS(Xuat!$G$5:$G$1000,Xuat!$C$5:$C$1000,DATE(Thang!$E$4,Thang!$C$4,BI$2),Xuat!$D$5:$D$1000,Loc!$A216)</f>
        <v>0</v>
      </c>
      <c r="BJ216" s="1">
        <f>SUMIFS(Xuat!$G$5:$G$1000,Xuat!$C$5:$C$1000,DATE(Thang!$E$4,Thang!$C$4,BJ$2),Xuat!$D$5:$D$1000,Loc!$A216)</f>
        <v>0</v>
      </c>
      <c r="BK216" s="1">
        <f>SUMIFS(Xuat!$G$5:$G$1000,Xuat!$C$5:$C$1000,DATE(Thang!$E$4,Thang!$C$4,BK$2),Xuat!$D$5:$D$1000,Loc!$A216)</f>
        <v>0</v>
      </c>
      <c r="BL216" s="1">
        <f>SUMIFS(Xuat!$G$5:$G$1000,Xuat!$C$5:$C$1000,DATE(Thang!$E$4,Thang!$C$4,BL$2),Xuat!$D$5:$D$1000,Loc!$A216)</f>
        <v>0</v>
      </c>
      <c r="BM216" s="1">
        <f>SUMIFS(Xuat!$G$5:$G$1000,Xuat!$C$5:$C$1000,DATE(Thang!$E$4,Thang!$C$4,BM$2),Xuat!$D$5:$D$1000,Loc!$A216)</f>
        <v>0</v>
      </c>
      <c r="BN216" s="1">
        <f>SUMIFS(Xuat!$G$5:$G$1000,Xuat!$C$5:$C$1000,DATE(Thang!$E$4,Thang!$C$4,BN$2),Xuat!$D$5:$D$1000,Loc!$A216)</f>
        <v>0</v>
      </c>
      <c r="BO216" s="1">
        <f>SUMIFS(Xuat!$G$5:$G$1000,Xuat!$C$5:$C$1000,DATE(Thang!$E$4,Thang!$C$4,BO$2),Xuat!$D$5:$D$1000,Loc!$A216)</f>
        <v>0</v>
      </c>
    </row>
    <row r="217" spans="1:67" x14ac:dyDescent="0.2">
      <c r="A217" s="2">
        <f>DM!C217</f>
        <v>0</v>
      </c>
      <c r="B217" s="3">
        <f>VLOOKUP(A217,Tondau!$B$5:$F$500,3,0)</f>
        <v>0</v>
      </c>
      <c r="C217" s="3">
        <f t="shared" si="11"/>
        <v>0</v>
      </c>
      <c r="D217" s="3">
        <f t="shared" si="12"/>
        <v>0</v>
      </c>
      <c r="E217" s="3">
        <f t="shared" si="13"/>
        <v>0</v>
      </c>
      <c r="F217" s="7">
        <f>SUMIFS(Nhap!$I$5:$I$1000,Nhap!$E$5:$E$1000,DATE(Thang!$E$4,Thang!$C$4,Loc!$F$2),Nhap!$F$5:$F$1000,Loc!A217)</f>
        <v>0</v>
      </c>
      <c r="G217" s="7">
        <f>SUMIFS(Nhap!$I$5:$I$1000,Nhap!$E$5:$E$1000,DATE(Thang!$E$4,Thang!$C$4,Loc!$G$2),Nhap!$F$5:$F$1000,Loc!A217)</f>
        <v>0</v>
      </c>
      <c r="H217" s="7">
        <f>SUMIFS(Nhap!$I$5:$I$1000,Nhap!$E$5:$E$1000,DATE(Thang!$E$4,Thang!$C$4,Loc!$H$2),Nhap!$F$5:$F$1000,Loc!A217)</f>
        <v>0</v>
      </c>
      <c r="I217" s="7">
        <f>SUMIFS(Nhap!$I$5:$I$1000,Nhap!$E$5:$E$1000,DATE(Thang!$E$4,Thang!$C$4,Loc!$I$2),Nhap!$F$5:$F$1000,Loc!A217)</f>
        <v>0</v>
      </c>
      <c r="J217" s="7">
        <f>SUMIFS(Nhap!$I$5:$I$1000,Nhap!$E$5:$E$1000,DATE(Thang!$E$4,Thang!$C$4,Loc!$J$2),Nhap!$F$5:$F$1000,Loc!A217)</f>
        <v>0</v>
      </c>
      <c r="K217" s="7">
        <f>SUMIFS(Nhap!$I$5:$I$1000,Nhap!$E$5:$E$1000,DATE(Thang!$E$4,Thang!$C$4,Loc!$K$2),Nhap!$F$5:$F$1000,Loc!A217)</f>
        <v>0</v>
      </c>
      <c r="L217" s="7">
        <f>SUMIFS(Nhap!$I$5:$I$1000,Nhap!$E$5:$E$1000,DATE(Thang!$E$4,Thang!$C$4,Loc!$L$2),Nhap!$F$5:$F$1000,Loc!A217)</f>
        <v>0</v>
      </c>
      <c r="M217" s="7">
        <f>SUMIFS(Nhap!$I$5:$I$1000,Nhap!$E$5:$E$1000,DATE(Thang!$E$4,Thang!$C$4,Loc!$M$2),Nhap!$F$5:$F$1000,Loc!A217)</f>
        <v>0</v>
      </c>
      <c r="N217" s="7">
        <f>SUMIFS(Nhap!$I$5:$I$1000,Nhap!$E$5:$E$1000,DATE(Thang!$E$4,Thang!$C$4,Loc!$N$2),Nhap!$F$5:$F$1000,Loc!A217)</f>
        <v>0</v>
      </c>
      <c r="O217" s="7">
        <f>SUMIFS(Nhap!$I$5:$I$1000,Nhap!$E$5:$E$1000,DATE(Thang!$E$4,Thang!$C$4,Loc!$O$2),Nhap!$F$5:$F$1000,Loc!A217)</f>
        <v>0</v>
      </c>
      <c r="P217" s="7">
        <f>SUMIFS(Nhap!$I$5:$I$1000,Nhap!$E$5:$E$1000,DATE(Thang!$E$4,Thang!$C$4,Loc!$P$2),Nhap!$F$5:$F$1000,Loc!A217)</f>
        <v>0</v>
      </c>
      <c r="Q217" s="7">
        <f>SUMIFS(Nhap!$I$5:$I$1000,Nhap!$E$5:$E$1000,DATE(Thang!$E$4,Thang!$C$4,Loc!$Q$2),Nhap!$F$5:$F$1000,Loc!A217)</f>
        <v>0</v>
      </c>
      <c r="R217" s="7">
        <f>SUMIFS(Nhap!$I$5:$I$1000,Nhap!$E$5:$E$1000,DATE(Thang!$E$4,Thang!$C$4,Loc!$R$2),Nhap!$F$5:$F$1000,Loc!A217)</f>
        <v>0</v>
      </c>
      <c r="S217" s="7">
        <f>SUMIFS(Nhap!$I$5:$I$1000,Nhap!$E$5:$E$1000,DATE(Thang!$E$4,Thang!$C$4,Loc!$S$2),Nhap!$F$5:$F$1000,Loc!A217)</f>
        <v>0</v>
      </c>
      <c r="T217" s="7">
        <f>SUMIFS(Nhap!$I$5:$I$1000,Nhap!$E$5:$E$1000,DATE(Thang!$E$4,Thang!$C$4,Loc!$T$2),Nhap!$F$5:$F$1000,Loc!A217)</f>
        <v>0</v>
      </c>
      <c r="U217" s="7">
        <f>SUMIFS(Nhap!$I$5:$I$1000,Nhap!$E$5:$E$1000,DATE(Thang!$E$4,Thang!$C$4,Loc!$U$2),Nhap!$F$5:$F$1000,Loc!A217)</f>
        <v>0</v>
      </c>
      <c r="V217" s="7">
        <f>SUMIFS(Nhap!$I$5:$I$1000,Nhap!$E$5:$E$1000,DATE(Thang!$E$4,Thang!$C$4,Loc!$V$2),Nhap!$F$5:$F$1000,Loc!A217)</f>
        <v>0</v>
      </c>
      <c r="W217" s="7">
        <f>SUMIFS(Nhap!$I$5:$I$1000,Nhap!$E$5:$E$1000,DATE(Thang!$E$4,Thang!$C$4,Loc!$W$2),Nhap!$F$5:$F$1000,Loc!A217)</f>
        <v>0</v>
      </c>
      <c r="X217" s="7">
        <f>SUMIFS(Nhap!$I$5:$I$1000,Nhap!$E$5:$E$1000,DATE(Thang!$E$4,Thang!$C$4,Loc!$X$2),Nhap!$F$5:$F$1000,Loc!A217)</f>
        <v>0</v>
      </c>
      <c r="Y217" s="7">
        <f>SUMIFS(Nhap!$I$5:$I$1000,Nhap!$E$5:$E$1000,DATE(Thang!$E$4,Thang!$C$4,Loc!$Y$2),Nhap!$F$5:$F$1000,Loc!A217)</f>
        <v>0</v>
      </c>
      <c r="Z217" s="7">
        <f>SUMIFS(Nhap!$I$5:$I$1000,Nhap!$E$5:$E$1000,DATE(Thang!$E$4,Thang!$C$4,Loc!$Z$2),Nhap!$F$5:$F$1000,Loc!A217)</f>
        <v>0</v>
      </c>
      <c r="AA217" s="7">
        <f>SUMIFS(Nhap!$I$5:$I$1000,Nhap!$E$5:$E$1000,DATE(Thang!$E$4,Thang!$C$4,Loc!$AA$2),Nhap!$F$5:$F$1000,Loc!A217)</f>
        <v>0</v>
      </c>
      <c r="AB217" s="7">
        <f>SUMIFS(Nhap!$I$5:$I$1000,Nhap!$E$5:$E$1000,DATE(Thang!$E$4,Thang!$C$4,Loc!$AB$2),Nhap!$F$5:$F$1000,Loc!A217)</f>
        <v>0</v>
      </c>
      <c r="AC217" s="7">
        <f>SUMIFS(Nhap!$I$5:$I$1000,Nhap!$E$5:$E$1000,DATE(Thang!$E$4,Thang!$C$4,Loc!$AC$2),Nhap!$F$5:$F$1000,Loc!A217)</f>
        <v>0</v>
      </c>
      <c r="AD217" s="7">
        <f>SUMIFS(Nhap!$I$5:$I$1000,Nhap!$E$5:$E$1000,DATE(Thang!$E$4,Thang!$C$4,Loc!$AD$2),Nhap!$F$5:$F$1000,Loc!$A$5)</f>
        <v>0</v>
      </c>
      <c r="AE217" s="7">
        <f>SUMIFS(Nhap!$I$5:$I$1000,Nhap!$E$5:$E$1000,DATE(Thang!$E$4,Thang!$C$4,Loc!$AE$2),Nhap!$F$5:$F$1000,Loc!A217)</f>
        <v>0</v>
      </c>
      <c r="AF217" s="7">
        <f>SUMIFS(Nhap!$I$5:$I$1000,Nhap!$E$5:$E$1000,DATE(Thang!$E$4,Thang!$C$4,Loc!$AF$2),Nhap!$F$5:$F$1000,Loc!A217)</f>
        <v>0</v>
      </c>
      <c r="AG217" s="7">
        <f>SUMIFS(Nhap!$I$5:$I$1000,Nhap!$E$5:$E$1000,DATE(Thang!$E$4,Thang!$C$4,Loc!$AG$2),Nhap!$F$5:$F$1000,Loc!A217)</f>
        <v>0</v>
      </c>
      <c r="AH217" s="7">
        <f>SUMIFS(Nhap!$I$5:$I$1000,Nhap!$E$5:$E$1000,DATE(Thang!$E$4,Thang!$C$4,Loc!$AH$2),Nhap!$F$5:$F$1000,Loc!A217)</f>
        <v>0</v>
      </c>
      <c r="AI217" s="7">
        <f>SUMIFS(Nhap!$I$5:$I$1000,Nhap!$E$5:$E$1000,DATE(Thang!$E$4,Thang!$C$4,Loc!$AI$2),Nhap!$F$5:$F$1000,Loc!A217)</f>
        <v>0</v>
      </c>
      <c r="AJ217" s="7">
        <f>SUMIFS(Nhap!$I$5:$I$1000,Nhap!$E$5:$E$1000,DATE(Thang!$E$4,Thang!$C$4,Loc!$AJ$2),Nhap!$F$5:$F$1000,Loc!A217)</f>
        <v>0</v>
      </c>
      <c r="AK217" s="1">
        <f>SUMIFS(Xuat!$G$5:$G$1000,Xuat!$C$5:$C$1000,DATE(Thang!$E$4,Thang!$C$4,AK$2),Xuat!$D$5:$D$1000,Loc!$A217)</f>
        <v>0</v>
      </c>
      <c r="AL217" s="1">
        <f>SUMIFS(Xuat!$G$5:$G$1000,Xuat!$C$5:$C$1000,DATE(Thang!$E$4,Thang!$C$4,AL$2),Xuat!$D$5:$D$1000,Loc!$A217)</f>
        <v>0</v>
      </c>
      <c r="AM217" s="1">
        <f>SUMIFS(Xuat!$G$5:$G$1000,Xuat!$C$5:$C$1000,DATE(Thang!$E$4,Thang!$C$4,AM$2),Xuat!$D$5:$D$1000,Loc!$A217)</f>
        <v>0</v>
      </c>
      <c r="AN217" s="1">
        <f>SUMIFS(Xuat!$G$5:$G$1000,Xuat!$C$5:$C$1000,DATE(Thang!$E$4,Thang!$C$4,AN$2),Xuat!$D$5:$D$1000,Loc!$A217)</f>
        <v>0</v>
      </c>
      <c r="AO217" s="1">
        <f>SUMIFS(Xuat!$G$5:$G$1000,Xuat!$C$5:$C$1000,DATE(Thang!$E$4,Thang!$C$4,AO$2),Xuat!$D$5:$D$1000,Loc!$A217)</f>
        <v>0</v>
      </c>
      <c r="AP217" s="1">
        <f>SUMIFS(Xuat!$G$5:$G$1000,Xuat!$C$5:$C$1000,DATE(Thang!$E$4,Thang!$C$4,AP$2),Xuat!$D$5:$D$1000,Loc!$A217)</f>
        <v>0</v>
      </c>
      <c r="AQ217" s="1">
        <f>SUMIFS(Xuat!$G$5:$G$1000,Xuat!$C$5:$C$1000,DATE(Thang!$E$4,Thang!$C$4,AQ$2),Xuat!$D$5:$D$1000,Loc!$A217)</f>
        <v>0</v>
      </c>
      <c r="AR217" s="1">
        <f>SUMIFS(Xuat!$G$5:$G$1000,Xuat!$C$5:$C$1000,DATE(Thang!$E$4,Thang!$C$4,AR$2),Xuat!$D$5:$D$1000,Loc!$A217)</f>
        <v>0</v>
      </c>
      <c r="AS217" s="1">
        <f>SUMIFS(Xuat!$G$5:$G$1000,Xuat!$C$5:$C$1000,DATE(Thang!$E$4,Thang!$C$4,AS$2),Xuat!$D$5:$D$1000,Loc!$A217)</f>
        <v>0</v>
      </c>
      <c r="AT217" s="1">
        <f>SUMIFS(Xuat!$G$5:$G$1000,Xuat!$C$5:$C$1000,DATE(Thang!$E$4,Thang!$C$4,AT$2),Xuat!$D$5:$D$1000,Loc!$A217)</f>
        <v>0</v>
      </c>
      <c r="AU217" s="1">
        <f>SUMIFS(Xuat!$G$5:$G$1000,Xuat!$C$5:$C$1000,DATE(Thang!$E$4,Thang!$C$4,AU$2),Xuat!$D$5:$D$1000,Loc!$A217)</f>
        <v>0</v>
      </c>
      <c r="AV217" s="1">
        <f>SUMIFS(Xuat!$G$5:$G$1000,Xuat!$C$5:$C$1000,DATE(Thang!$E$4,Thang!$C$4,AV$2),Xuat!$D$5:$D$1000,Loc!$A217)</f>
        <v>0</v>
      </c>
      <c r="AW217" s="1">
        <f>SUMIFS(Xuat!$G$5:$G$1000,Xuat!$C$5:$C$1000,DATE(Thang!$E$4,Thang!$C$4,AW$2),Xuat!$D$5:$D$1000,Loc!$A217)</f>
        <v>0</v>
      </c>
      <c r="AX217" s="1">
        <f>SUMIFS(Xuat!$G$5:$G$1000,Xuat!$C$5:$C$1000,DATE(Thang!$E$4,Thang!$C$4,AX$2),Xuat!$D$5:$D$1000,Loc!$A217)</f>
        <v>0</v>
      </c>
      <c r="AY217" s="1">
        <f>SUMIFS(Xuat!$G$5:$G$1000,Xuat!$C$5:$C$1000,DATE(Thang!$E$4,Thang!$C$4,AY$2),Xuat!$D$5:$D$1000,Loc!$A217)</f>
        <v>0</v>
      </c>
      <c r="AZ217" s="1">
        <f>SUMIFS(Xuat!$G$5:$G$1000,Xuat!$C$5:$C$1000,DATE(Thang!$E$4,Thang!$C$4,AZ$2),Xuat!$D$5:$D$1000,Loc!$A217)</f>
        <v>0</v>
      </c>
      <c r="BA217" s="1">
        <f>SUMIFS(Xuat!$G$5:$G$1000,Xuat!$C$5:$C$1000,DATE(Thang!$E$4,Thang!$C$4,BA$2),Xuat!$D$5:$D$1000,Loc!$A217)</f>
        <v>0</v>
      </c>
      <c r="BB217" s="1">
        <f>SUMIFS(Xuat!$G$5:$G$1000,Xuat!$C$5:$C$1000,DATE(Thang!$E$4,Thang!$C$4,BB$2),Xuat!$D$5:$D$1000,Loc!$A217)</f>
        <v>0</v>
      </c>
      <c r="BC217" s="1">
        <f>SUMIFS(Xuat!$G$5:$G$1000,Xuat!$C$5:$C$1000,DATE(Thang!$E$4,Thang!$C$4,BC$2),Xuat!$D$5:$D$1000,Loc!$A217)</f>
        <v>0</v>
      </c>
      <c r="BD217" s="1">
        <f>SUMIFS(Xuat!$G$5:$G$1000,Xuat!$C$5:$C$1000,DATE(Thang!$E$4,Thang!$C$4,BD$2),Xuat!$D$5:$D$1000,Loc!$A217)</f>
        <v>0</v>
      </c>
      <c r="BE217" s="1">
        <f>SUMIFS(Xuat!$G$5:$G$1000,Xuat!$C$5:$C$1000,DATE(Thang!$E$4,Thang!$C$4,BE$2),Xuat!$D$5:$D$1000,Loc!$A217)</f>
        <v>0</v>
      </c>
      <c r="BF217" s="1">
        <f>SUMIFS(Xuat!$G$5:$G$1000,Xuat!$C$5:$C$1000,DATE(Thang!$E$4,Thang!$C$4,BF$2),Xuat!$D$5:$D$1000,Loc!$A217)</f>
        <v>0</v>
      </c>
      <c r="BG217" s="1">
        <f>SUMIFS(Xuat!$G$5:$G$1000,Xuat!$C$5:$C$1000,DATE(Thang!$E$4,Thang!$C$4,BG$2),Xuat!$D$5:$D$1000,Loc!$A217)</f>
        <v>0</v>
      </c>
      <c r="BH217" s="1">
        <f>SUMIFS(Xuat!$G$5:$G$1000,Xuat!$C$5:$C$1000,DATE(Thang!$E$4,Thang!$C$4,BH$2),Xuat!$D$5:$D$1000,Loc!$A217)</f>
        <v>0</v>
      </c>
      <c r="BI217" s="1">
        <f>SUMIFS(Xuat!$G$5:$G$1000,Xuat!$C$5:$C$1000,DATE(Thang!$E$4,Thang!$C$4,BI$2),Xuat!$D$5:$D$1000,Loc!$A217)</f>
        <v>0</v>
      </c>
      <c r="BJ217" s="1">
        <f>SUMIFS(Xuat!$G$5:$G$1000,Xuat!$C$5:$C$1000,DATE(Thang!$E$4,Thang!$C$4,BJ$2),Xuat!$D$5:$D$1000,Loc!$A217)</f>
        <v>0</v>
      </c>
      <c r="BK217" s="1">
        <f>SUMIFS(Xuat!$G$5:$G$1000,Xuat!$C$5:$C$1000,DATE(Thang!$E$4,Thang!$C$4,BK$2),Xuat!$D$5:$D$1000,Loc!$A217)</f>
        <v>0</v>
      </c>
      <c r="BL217" s="1">
        <f>SUMIFS(Xuat!$G$5:$G$1000,Xuat!$C$5:$C$1000,DATE(Thang!$E$4,Thang!$C$4,BL$2),Xuat!$D$5:$D$1000,Loc!$A217)</f>
        <v>0</v>
      </c>
      <c r="BM217" s="1">
        <f>SUMIFS(Xuat!$G$5:$G$1000,Xuat!$C$5:$C$1000,DATE(Thang!$E$4,Thang!$C$4,BM$2),Xuat!$D$5:$D$1000,Loc!$A217)</f>
        <v>0</v>
      </c>
      <c r="BN217" s="1">
        <f>SUMIFS(Xuat!$G$5:$G$1000,Xuat!$C$5:$C$1000,DATE(Thang!$E$4,Thang!$C$4,BN$2),Xuat!$D$5:$D$1000,Loc!$A217)</f>
        <v>0</v>
      </c>
      <c r="BO217" s="1">
        <f>SUMIFS(Xuat!$G$5:$G$1000,Xuat!$C$5:$C$1000,DATE(Thang!$E$4,Thang!$C$4,BO$2),Xuat!$D$5:$D$1000,Loc!$A217)</f>
        <v>0</v>
      </c>
    </row>
    <row r="218" spans="1:67" x14ac:dyDescent="0.2">
      <c r="A218" s="2">
        <f>DM!C218</f>
        <v>0</v>
      </c>
      <c r="B218" s="3">
        <f>VLOOKUP(A218,Tondau!$B$5:$F$500,3,0)</f>
        <v>0</v>
      </c>
      <c r="C218" s="3">
        <f t="shared" si="11"/>
        <v>0</v>
      </c>
      <c r="D218" s="3">
        <f t="shared" si="12"/>
        <v>0</v>
      </c>
      <c r="E218" s="3">
        <f t="shared" si="13"/>
        <v>0</v>
      </c>
      <c r="F218" s="7">
        <f>SUMIFS(Nhap!$I$5:$I$1000,Nhap!$E$5:$E$1000,DATE(Thang!$E$4,Thang!$C$4,Loc!$F$2),Nhap!$F$5:$F$1000,Loc!A218)</f>
        <v>0</v>
      </c>
      <c r="G218" s="7">
        <f>SUMIFS(Nhap!$I$5:$I$1000,Nhap!$E$5:$E$1000,DATE(Thang!$E$4,Thang!$C$4,Loc!$G$2),Nhap!$F$5:$F$1000,Loc!A218)</f>
        <v>0</v>
      </c>
      <c r="H218" s="7">
        <f>SUMIFS(Nhap!$I$5:$I$1000,Nhap!$E$5:$E$1000,DATE(Thang!$E$4,Thang!$C$4,Loc!$H$2),Nhap!$F$5:$F$1000,Loc!A218)</f>
        <v>0</v>
      </c>
      <c r="I218" s="7">
        <f>SUMIFS(Nhap!$I$5:$I$1000,Nhap!$E$5:$E$1000,DATE(Thang!$E$4,Thang!$C$4,Loc!$I$2),Nhap!$F$5:$F$1000,Loc!A218)</f>
        <v>0</v>
      </c>
      <c r="J218" s="7">
        <f>SUMIFS(Nhap!$I$5:$I$1000,Nhap!$E$5:$E$1000,DATE(Thang!$E$4,Thang!$C$4,Loc!$J$2),Nhap!$F$5:$F$1000,Loc!A218)</f>
        <v>0</v>
      </c>
      <c r="K218" s="7">
        <f>SUMIFS(Nhap!$I$5:$I$1000,Nhap!$E$5:$E$1000,DATE(Thang!$E$4,Thang!$C$4,Loc!$K$2),Nhap!$F$5:$F$1000,Loc!A218)</f>
        <v>0</v>
      </c>
      <c r="L218" s="7">
        <f>SUMIFS(Nhap!$I$5:$I$1000,Nhap!$E$5:$E$1000,DATE(Thang!$E$4,Thang!$C$4,Loc!$L$2),Nhap!$F$5:$F$1000,Loc!A218)</f>
        <v>0</v>
      </c>
      <c r="M218" s="7">
        <f>SUMIFS(Nhap!$I$5:$I$1000,Nhap!$E$5:$E$1000,DATE(Thang!$E$4,Thang!$C$4,Loc!$M$2),Nhap!$F$5:$F$1000,Loc!A218)</f>
        <v>0</v>
      </c>
      <c r="N218" s="7">
        <f>SUMIFS(Nhap!$I$5:$I$1000,Nhap!$E$5:$E$1000,DATE(Thang!$E$4,Thang!$C$4,Loc!$N$2),Nhap!$F$5:$F$1000,Loc!A218)</f>
        <v>0</v>
      </c>
      <c r="O218" s="7">
        <f>SUMIFS(Nhap!$I$5:$I$1000,Nhap!$E$5:$E$1000,DATE(Thang!$E$4,Thang!$C$4,Loc!$O$2),Nhap!$F$5:$F$1000,Loc!A218)</f>
        <v>0</v>
      </c>
      <c r="P218" s="7">
        <f>SUMIFS(Nhap!$I$5:$I$1000,Nhap!$E$5:$E$1000,DATE(Thang!$E$4,Thang!$C$4,Loc!$P$2),Nhap!$F$5:$F$1000,Loc!A218)</f>
        <v>0</v>
      </c>
      <c r="Q218" s="7">
        <f>SUMIFS(Nhap!$I$5:$I$1000,Nhap!$E$5:$E$1000,DATE(Thang!$E$4,Thang!$C$4,Loc!$Q$2),Nhap!$F$5:$F$1000,Loc!A218)</f>
        <v>0</v>
      </c>
      <c r="R218" s="7">
        <f>SUMIFS(Nhap!$I$5:$I$1000,Nhap!$E$5:$E$1000,DATE(Thang!$E$4,Thang!$C$4,Loc!$R$2),Nhap!$F$5:$F$1000,Loc!A218)</f>
        <v>0</v>
      </c>
      <c r="S218" s="7">
        <f>SUMIFS(Nhap!$I$5:$I$1000,Nhap!$E$5:$E$1000,DATE(Thang!$E$4,Thang!$C$4,Loc!$S$2),Nhap!$F$5:$F$1000,Loc!A218)</f>
        <v>0</v>
      </c>
      <c r="T218" s="7">
        <f>SUMIFS(Nhap!$I$5:$I$1000,Nhap!$E$5:$E$1000,DATE(Thang!$E$4,Thang!$C$4,Loc!$T$2),Nhap!$F$5:$F$1000,Loc!A218)</f>
        <v>0</v>
      </c>
      <c r="U218" s="7">
        <f>SUMIFS(Nhap!$I$5:$I$1000,Nhap!$E$5:$E$1000,DATE(Thang!$E$4,Thang!$C$4,Loc!$U$2),Nhap!$F$5:$F$1000,Loc!A218)</f>
        <v>0</v>
      </c>
      <c r="V218" s="7">
        <f>SUMIFS(Nhap!$I$5:$I$1000,Nhap!$E$5:$E$1000,DATE(Thang!$E$4,Thang!$C$4,Loc!$V$2),Nhap!$F$5:$F$1000,Loc!A218)</f>
        <v>0</v>
      </c>
      <c r="W218" s="7">
        <f>SUMIFS(Nhap!$I$5:$I$1000,Nhap!$E$5:$E$1000,DATE(Thang!$E$4,Thang!$C$4,Loc!$W$2),Nhap!$F$5:$F$1000,Loc!A218)</f>
        <v>0</v>
      </c>
      <c r="X218" s="7">
        <f>SUMIFS(Nhap!$I$5:$I$1000,Nhap!$E$5:$E$1000,DATE(Thang!$E$4,Thang!$C$4,Loc!$X$2),Nhap!$F$5:$F$1000,Loc!A218)</f>
        <v>0</v>
      </c>
      <c r="Y218" s="7">
        <f>SUMIFS(Nhap!$I$5:$I$1000,Nhap!$E$5:$E$1000,DATE(Thang!$E$4,Thang!$C$4,Loc!$Y$2),Nhap!$F$5:$F$1000,Loc!A218)</f>
        <v>0</v>
      </c>
      <c r="Z218" s="7">
        <f>SUMIFS(Nhap!$I$5:$I$1000,Nhap!$E$5:$E$1000,DATE(Thang!$E$4,Thang!$C$4,Loc!$Z$2),Nhap!$F$5:$F$1000,Loc!A218)</f>
        <v>0</v>
      </c>
      <c r="AA218" s="7">
        <f>SUMIFS(Nhap!$I$5:$I$1000,Nhap!$E$5:$E$1000,DATE(Thang!$E$4,Thang!$C$4,Loc!$AA$2),Nhap!$F$5:$F$1000,Loc!A218)</f>
        <v>0</v>
      </c>
      <c r="AB218" s="7">
        <f>SUMIFS(Nhap!$I$5:$I$1000,Nhap!$E$5:$E$1000,DATE(Thang!$E$4,Thang!$C$4,Loc!$AB$2),Nhap!$F$5:$F$1000,Loc!A218)</f>
        <v>0</v>
      </c>
      <c r="AC218" s="7">
        <f>SUMIFS(Nhap!$I$5:$I$1000,Nhap!$E$5:$E$1000,DATE(Thang!$E$4,Thang!$C$4,Loc!$AC$2),Nhap!$F$5:$F$1000,Loc!A218)</f>
        <v>0</v>
      </c>
      <c r="AD218" s="7">
        <f>SUMIFS(Nhap!$I$5:$I$1000,Nhap!$E$5:$E$1000,DATE(Thang!$E$4,Thang!$C$4,Loc!$AD$2),Nhap!$F$5:$F$1000,Loc!$A$5)</f>
        <v>0</v>
      </c>
      <c r="AE218" s="7">
        <f>SUMIFS(Nhap!$I$5:$I$1000,Nhap!$E$5:$E$1000,DATE(Thang!$E$4,Thang!$C$4,Loc!$AE$2),Nhap!$F$5:$F$1000,Loc!A218)</f>
        <v>0</v>
      </c>
      <c r="AF218" s="7">
        <f>SUMIFS(Nhap!$I$5:$I$1000,Nhap!$E$5:$E$1000,DATE(Thang!$E$4,Thang!$C$4,Loc!$AF$2),Nhap!$F$5:$F$1000,Loc!A218)</f>
        <v>0</v>
      </c>
      <c r="AG218" s="7">
        <f>SUMIFS(Nhap!$I$5:$I$1000,Nhap!$E$5:$E$1000,DATE(Thang!$E$4,Thang!$C$4,Loc!$AG$2),Nhap!$F$5:$F$1000,Loc!A218)</f>
        <v>0</v>
      </c>
      <c r="AH218" s="7">
        <f>SUMIFS(Nhap!$I$5:$I$1000,Nhap!$E$5:$E$1000,DATE(Thang!$E$4,Thang!$C$4,Loc!$AH$2),Nhap!$F$5:$F$1000,Loc!A218)</f>
        <v>0</v>
      </c>
      <c r="AI218" s="7">
        <f>SUMIFS(Nhap!$I$5:$I$1000,Nhap!$E$5:$E$1000,DATE(Thang!$E$4,Thang!$C$4,Loc!$AI$2),Nhap!$F$5:$F$1000,Loc!A218)</f>
        <v>0</v>
      </c>
      <c r="AJ218" s="7">
        <f>SUMIFS(Nhap!$I$5:$I$1000,Nhap!$E$5:$E$1000,DATE(Thang!$E$4,Thang!$C$4,Loc!$AJ$2),Nhap!$F$5:$F$1000,Loc!A218)</f>
        <v>0</v>
      </c>
      <c r="AK218" s="1">
        <f>SUMIFS(Xuat!$G$5:$G$1000,Xuat!$C$5:$C$1000,DATE(Thang!$E$4,Thang!$C$4,AK$2),Xuat!$D$5:$D$1000,Loc!$A218)</f>
        <v>0</v>
      </c>
      <c r="AL218" s="1">
        <f>SUMIFS(Xuat!$G$5:$G$1000,Xuat!$C$5:$C$1000,DATE(Thang!$E$4,Thang!$C$4,AL$2),Xuat!$D$5:$D$1000,Loc!$A218)</f>
        <v>0</v>
      </c>
      <c r="AM218" s="1">
        <f>SUMIFS(Xuat!$G$5:$G$1000,Xuat!$C$5:$C$1000,DATE(Thang!$E$4,Thang!$C$4,AM$2),Xuat!$D$5:$D$1000,Loc!$A218)</f>
        <v>0</v>
      </c>
      <c r="AN218" s="1">
        <f>SUMIFS(Xuat!$G$5:$G$1000,Xuat!$C$5:$C$1000,DATE(Thang!$E$4,Thang!$C$4,AN$2),Xuat!$D$5:$D$1000,Loc!$A218)</f>
        <v>0</v>
      </c>
      <c r="AO218" s="1">
        <f>SUMIFS(Xuat!$G$5:$G$1000,Xuat!$C$5:$C$1000,DATE(Thang!$E$4,Thang!$C$4,AO$2),Xuat!$D$5:$D$1000,Loc!$A218)</f>
        <v>0</v>
      </c>
      <c r="AP218" s="1">
        <f>SUMIFS(Xuat!$G$5:$G$1000,Xuat!$C$5:$C$1000,DATE(Thang!$E$4,Thang!$C$4,AP$2),Xuat!$D$5:$D$1000,Loc!$A218)</f>
        <v>0</v>
      </c>
      <c r="AQ218" s="1">
        <f>SUMIFS(Xuat!$G$5:$G$1000,Xuat!$C$5:$C$1000,DATE(Thang!$E$4,Thang!$C$4,AQ$2),Xuat!$D$5:$D$1000,Loc!$A218)</f>
        <v>0</v>
      </c>
      <c r="AR218" s="1">
        <f>SUMIFS(Xuat!$G$5:$G$1000,Xuat!$C$5:$C$1000,DATE(Thang!$E$4,Thang!$C$4,AR$2),Xuat!$D$5:$D$1000,Loc!$A218)</f>
        <v>0</v>
      </c>
      <c r="AS218" s="1">
        <f>SUMIFS(Xuat!$G$5:$G$1000,Xuat!$C$5:$C$1000,DATE(Thang!$E$4,Thang!$C$4,AS$2),Xuat!$D$5:$D$1000,Loc!$A218)</f>
        <v>0</v>
      </c>
      <c r="AT218" s="1">
        <f>SUMIFS(Xuat!$G$5:$G$1000,Xuat!$C$5:$C$1000,DATE(Thang!$E$4,Thang!$C$4,AT$2),Xuat!$D$5:$D$1000,Loc!$A218)</f>
        <v>0</v>
      </c>
      <c r="AU218" s="1">
        <f>SUMIFS(Xuat!$G$5:$G$1000,Xuat!$C$5:$C$1000,DATE(Thang!$E$4,Thang!$C$4,AU$2),Xuat!$D$5:$D$1000,Loc!$A218)</f>
        <v>0</v>
      </c>
      <c r="AV218" s="1">
        <f>SUMIFS(Xuat!$G$5:$G$1000,Xuat!$C$5:$C$1000,DATE(Thang!$E$4,Thang!$C$4,AV$2),Xuat!$D$5:$D$1000,Loc!$A218)</f>
        <v>0</v>
      </c>
      <c r="AW218" s="1">
        <f>SUMIFS(Xuat!$G$5:$G$1000,Xuat!$C$5:$C$1000,DATE(Thang!$E$4,Thang!$C$4,AW$2),Xuat!$D$5:$D$1000,Loc!$A218)</f>
        <v>0</v>
      </c>
      <c r="AX218" s="1">
        <f>SUMIFS(Xuat!$G$5:$G$1000,Xuat!$C$5:$C$1000,DATE(Thang!$E$4,Thang!$C$4,AX$2),Xuat!$D$5:$D$1000,Loc!$A218)</f>
        <v>0</v>
      </c>
      <c r="AY218" s="1">
        <f>SUMIFS(Xuat!$G$5:$G$1000,Xuat!$C$5:$C$1000,DATE(Thang!$E$4,Thang!$C$4,AY$2),Xuat!$D$5:$D$1000,Loc!$A218)</f>
        <v>0</v>
      </c>
      <c r="AZ218" s="1">
        <f>SUMIFS(Xuat!$G$5:$G$1000,Xuat!$C$5:$C$1000,DATE(Thang!$E$4,Thang!$C$4,AZ$2),Xuat!$D$5:$D$1000,Loc!$A218)</f>
        <v>0</v>
      </c>
      <c r="BA218" s="1">
        <f>SUMIFS(Xuat!$G$5:$G$1000,Xuat!$C$5:$C$1000,DATE(Thang!$E$4,Thang!$C$4,BA$2),Xuat!$D$5:$D$1000,Loc!$A218)</f>
        <v>0</v>
      </c>
      <c r="BB218" s="1">
        <f>SUMIFS(Xuat!$G$5:$G$1000,Xuat!$C$5:$C$1000,DATE(Thang!$E$4,Thang!$C$4,BB$2),Xuat!$D$5:$D$1000,Loc!$A218)</f>
        <v>0</v>
      </c>
      <c r="BC218" s="1">
        <f>SUMIFS(Xuat!$G$5:$G$1000,Xuat!$C$5:$C$1000,DATE(Thang!$E$4,Thang!$C$4,BC$2),Xuat!$D$5:$D$1000,Loc!$A218)</f>
        <v>0</v>
      </c>
      <c r="BD218" s="1">
        <f>SUMIFS(Xuat!$G$5:$G$1000,Xuat!$C$5:$C$1000,DATE(Thang!$E$4,Thang!$C$4,BD$2),Xuat!$D$5:$D$1000,Loc!$A218)</f>
        <v>0</v>
      </c>
      <c r="BE218" s="1">
        <f>SUMIFS(Xuat!$G$5:$G$1000,Xuat!$C$5:$C$1000,DATE(Thang!$E$4,Thang!$C$4,BE$2),Xuat!$D$5:$D$1000,Loc!$A218)</f>
        <v>0</v>
      </c>
      <c r="BF218" s="1">
        <f>SUMIFS(Xuat!$G$5:$G$1000,Xuat!$C$5:$C$1000,DATE(Thang!$E$4,Thang!$C$4,BF$2),Xuat!$D$5:$D$1000,Loc!$A218)</f>
        <v>0</v>
      </c>
      <c r="BG218" s="1">
        <f>SUMIFS(Xuat!$G$5:$G$1000,Xuat!$C$5:$C$1000,DATE(Thang!$E$4,Thang!$C$4,BG$2),Xuat!$D$5:$D$1000,Loc!$A218)</f>
        <v>0</v>
      </c>
      <c r="BH218" s="1">
        <f>SUMIFS(Xuat!$G$5:$G$1000,Xuat!$C$5:$C$1000,DATE(Thang!$E$4,Thang!$C$4,BH$2),Xuat!$D$5:$D$1000,Loc!$A218)</f>
        <v>0</v>
      </c>
      <c r="BI218" s="1">
        <f>SUMIFS(Xuat!$G$5:$G$1000,Xuat!$C$5:$C$1000,DATE(Thang!$E$4,Thang!$C$4,BI$2),Xuat!$D$5:$D$1000,Loc!$A218)</f>
        <v>0</v>
      </c>
      <c r="BJ218" s="1">
        <f>SUMIFS(Xuat!$G$5:$G$1000,Xuat!$C$5:$C$1000,DATE(Thang!$E$4,Thang!$C$4,BJ$2),Xuat!$D$5:$D$1000,Loc!$A218)</f>
        <v>0</v>
      </c>
      <c r="BK218" s="1">
        <f>SUMIFS(Xuat!$G$5:$G$1000,Xuat!$C$5:$C$1000,DATE(Thang!$E$4,Thang!$C$4,BK$2),Xuat!$D$5:$D$1000,Loc!$A218)</f>
        <v>0</v>
      </c>
      <c r="BL218" s="1">
        <f>SUMIFS(Xuat!$G$5:$G$1000,Xuat!$C$5:$C$1000,DATE(Thang!$E$4,Thang!$C$4,BL$2),Xuat!$D$5:$D$1000,Loc!$A218)</f>
        <v>0</v>
      </c>
      <c r="BM218" s="1">
        <f>SUMIFS(Xuat!$G$5:$G$1000,Xuat!$C$5:$C$1000,DATE(Thang!$E$4,Thang!$C$4,BM$2),Xuat!$D$5:$D$1000,Loc!$A218)</f>
        <v>0</v>
      </c>
      <c r="BN218" s="1">
        <f>SUMIFS(Xuat!$G$5:$G$1000,Xuat!$C$5:$C$1000,DATE(Thang!$E$4,Thang!$C$4,BN$2),Xuat!$D$5:$D$1000,Loc!$A218)</f>
        <v>0</v>
      </c>
      <c r="BO218" s="1">
        <f>SUMIFS(Xuat!$G$5:$G$1000,Xuat!$C$5:$C$1000,DATE(Thang!$E$4,Thang!$C$4,BO$2),Xuat!$D$5:$D$1000,Loc!$A218)</f>
        <v>0</v>
      </c>
    </row>
    <row r="219" spans="1:67" x14ac:dyDescent="0.2">
      <c r="A219" s="2">
        <f>DM!C219</f>
        <v>0</v>
      </c>
      <c r="B219" s="3">
        <f>VLOOKUP(A219,Tondau!$B$5:$F$500,3,0)</f>
        <v>0</v>
      </c>
      <c r="C219" s="3">
        <f t="shared" si="11"/>
        <v>0</v>
      </c>
      <c r="D219" s="3">
        <f t="shared" si="12"/>
        <v>0</v>
      </c>
      <c r="E219" s="3">
        <f t="shared" si="13"/>
        <v>0</v>
      </c>
      <c r="F219" s="7">
        <f>SUMIFS(Nhap!$I$5:$I$1000,Nhap!$E$5:$E$1000,DATE(Thang!$E$4,Thang!$C$4,Loc!$F$2),Nhap!$F$5:$F$1000,Loc!A219)</f>
        <v>0</v>
      </c>
      <c r="G219" s="7">
        <f>SUMIFS(Nhap!$I$5:$I$1000,Nhap!$E$5:$E$1000,DATE(Thang!$E$4,Thang!$C$4,Loc!$G$2),Nhap!$F$5:$F$1000,Loc!A219)</f>
        <v>0</v>
      </c>
      <c r="H219" s="7">
        <f>SUMIFS(Nhap!$I$5:$I$1000,Nhap!$E$5:$E$1000,DATE(Thang!$E$4,Thang!$C$4,Loc!$H$2),Nhap!$F$5:$F$1000,Loc!A219)</f>
        <v>0</v>
      </c>
      <c r="I219" s="7">
        <f>SUMIFS(Nhap!$I$5:$I$1000,Nhap!$E$5:$E$1000,DATE(Thang!$E$4,Thang!$C$4,Loc!$I$2),Nhap!$F$5:$F$1000,Loc!A219)</f>
        <v>0</v>
      </c>
      <c r="J219" s="7">
        <f>SUMIFS(Nhap!$I$5:$I$1000,Nhap!$E$5:$E$1000,DATE(Thang!$E$4,Thang!$C$4,Loc!$J$2),Nhap!$F$5:$F$1000,Loc!A219)</f>
        <v>0</v>
      </c>
      <c r="K219" s="7">
        <f>SUMIFS(Nhap!$I$5:$I$1000,Nhap!$E$5:$E$1000,DATE(Thang!$E$4,Thang!$C$4,Loc!$K$2),Nhap!$F$5:$F$1000,Loc!A219)</f>
        <v>0</v>
      </c>
      <c r="L219" s="7">
        <f>SUMIFS(Nhap!$I$5:$I$1000,Nhap!$E$5:$E$1000,DATE(Thang!$E$4,Thang!$C$4,Loc!$L$2),Nhap!$F$5:$F$1000,Loc!A219)</f>
        <v>0</v>
      </c>
      <c r="M219" s="7">
        <f>SUMIFS(Nhap!$I$5:$I$1000,Nhap!$E$5:$E$1000,DATE(Thang!$E$4,Thang!$C$4,Loc!$M$2),Nhap!$F$5:$F$1000,Loc!A219)</f>
        <v>0</v>
      </c>
      <c r="N219" s="7">
        <f>SUMIFS(Nhap!$I$5:$I$1000,Nhap!$E$5:$E$1000,DATE(Thang!$E$4,Thang!$C$4,Loc!$N$2),Nhap!$F$5:$F$1000,Loc!A219)</f>
        <v>0</v>
      </c>
      <c r="O219" s="7">
        <f>SUMIFS(Nhap!$I$5:$I$1000,Nhap!$E$5:$E$1000,DATE(Thang!$E$4,Thang!$C$4,Loc!$O$2),Nhap!$F$5:$F$1000,Loc!A219)</f>
        <v>0</v>
      </c>
      <c r="P219" s="7">
        <f>SUMIFS(Nhap!$I$5:$I$1000,Nhap!$E$5:$E$1000,DATE(Thang!$E$4,Thang!$C$4,Loc!$P$2),Nhap!$F$5:$F$1000,Loc!A219)</f>
        <v>0</v>
      </c>
      <c r="Q219" s="7">
        <f>SUMIFS(Nhap!$I$5:$I$1000,Nhap!$E$5:$E$1000,DATE(Thang!$E$4,Thang!$C$4,Loc!$Q$2),Nhap!$F$5:$F$1000,Loc!A219)</f>
        <v>0</v>
      </c>
      <c r="R219" s="7">
        <f>SUMIFS(Nhap!$I$5:$I$1000,Nhap!$E$5:$E$1000,DATE(Thang!$E$4,Thang!$C$4,Loc!$R$2),Nhap!$F$5:$F$1000,Loc!A219)</f>
        <v>0</v>
      </c>
      <c r="S219" s="7">
        <f>SUMIFS(Nhap!$I$5:$I$1000,Nhap!$E$5:$E$1000,DATE(Thang!$E$4,Thang!$C$4,Loc!$S$2),Nhap!$F$5:$F$1000,Loc!A219)</f>
        <v>0</v>
      </c>
      <c r="T219" s="7">
        <f>SUMIFS(Nhap!$I$5:$I$1000,Nhap!$E$5:$E$1000,DATE(Thang!$E$4,Thang!$C$4,Loc!$T$2),Nhap!$F$5:$F$1000,Loc!A219)</f>
        <v>0</v>
      </c>
      <c r="U219" s="7">
        <f>SUMIFS(Nhap!$I$5:$I$1000,Nhap!$E$5:$E$1000,DATE(Thang!$E$4,Thang!$C$4,Loc!$U$2),Nhap!$F$5:$F$1000,Loc!A219)</f>
        <v>0</v>
      </c>
      <c r="V219" s="7">
        <f>SUMIFS(Nhap!$I$5:$I$1000,Nhap!$E$5:$E$1000,DATE(Thang!$E$4,Thang!$C$4,Loc!$V$2),Nhap!$F$5:$F$1000,Loc!A219)</f>
        <v>0</v>
      </c>
      <c r="W219" s="7">
        <f>SUMIFS(Nhap!$I$5:$I$1000,Nhap!$E$5:$E$1000,DATE(Thang!$E$4,Thang!$C$4,Loc!$W$2),Nhap!$F$5:$F$1000,Loc!A219)</f>
        <v>0</v>
      </c>
      <c r="X219" s="7">
        <f>SUMIFS(Nhap!$I$5:$I$1000,Nhap!$E$5:$E$1000,DATE(Thang!$E$4,Thang!$C$4,Loc!$X$2),Nhap!$F$5:$F$1000,Loc!A219)</f>
        <v>0</v>
      </c>
      <c r="Y219" s="7">
        <f>SUMIFS(Nhap!$I$5:$I$1000,Nhap!$E$5:$E$1000,DATE(Thang!$E$4,Thang!$C$4,Loc!$Y$2),Nhap!$F$5:$F$1000,Loc!A219)</f>
        <v>0</v>
      </c>
      <c r="Z219" s="7">
        <f>SUMIFS(Nhap!$I$5:$I$1000,Nhap!$E$5:$E$1000,DATE(Thang!$E$4,Thang!$C$4,Loc!$Z$2),Nhap!$F$5:$F$1000,Loc!A219)</f>
        <v>0</v>
      </c>
      <c r="AA219" s="7">
        <f>SUMIFS(Nhap!$I$5:$I$1000,Nhap!$E$5:$E$1000,DATE(Thang!$E$4,Thang!$C$4,Loc!$AA$2),Nhap!$F$5:$F$1000,Loc!A219)</f>
        <v>0</v>
      </c>
      <c r="AB219" s="7">
        <f>SUMIFS(Nhap!$I$5:$I$1000,Nhap!$E$5:$E$1000,DATE(Thang!$E$4,Thang!$C$4,Loc!$AB$2),Nhap!$F$5:$F$1000,Loc!A219)</f>
        <v>0</v>
      </c>
      <c r="AC219" s="7">
        <f>SUMIFS(Nhap!$I$5:$I$1000,Nhap!$E$5:$E$1000,DATE(Thang!$E$4,Thang!$C$4,Loc!$AC$2),Nhap!$F$5:$F$1000,Loc!A219)</f>
        <v>0</v>
      </c>
      <c r="AD219" s="7">
        <f>SUMIFS(Nhap!$I$5:$I$1000,Nhap!$E$5:$E$1000,DATE(Thang!$E$4,Thang!$C$4,Loc!$AD$2),Nhap!$F$5:$F$1000,Loc!$A$5)</f>
        <v>0</v>
      </c>
      <c r="AE219" s="7">
        <f>SUMIFS(Nhap!$I$5:$I$1000,Nhap!$E$5:$E$1000,DATE(Thang!$E$4,Thang!$C$4,Loc!$AE$2),Nhap!$F$5:$F$1000,Loc!A219)</f>
        <v>0</v>
      </c>
      <c r="AF219" s="7">
        <f>SUMIFS(Nhap!$I$5:$I$1000,Nhap!$E$5:$E$1000,DATE(Thang!$E$4,Thang!$C$4,Loc!$AF$2),Nhap!$F$5:$F$1000,Loc!A219)</f>
        <v>0</v>
      </c>
      <c r="AG219" s="7">
        <f>SUMIFS(Nhap!$I$5:$I$1000,Nhap!$E$5:$E$1000,DATE(Thang!$E$4,Thang!$C$4,Loc!$AG$2),Nhap!$F$5:$F$1000,Loc!A219)</f>
        <v>0</v>
      </c>
      <c r="AH219" s="7">
        <f>SUMIFS(Nhap!$I$5:$I$1000,Nhap!$E$5:$E$1000,DATE(Thang!$E$4,Thang!$C$4,Loc!$AH$2),Nhap!$F$5:$F$1000,Loc!A219)</f>
        <v>0</v>
      </c>
      <c r="AI219" s="7">
        <f>SUMIFS(Nhap!$I$5:$I$1000,Nhap!$E$5:$E$1000,DATE(Thang!$E$4,Thang!$C$4,Loc!$AI$2),Nhap!$F$5:$F$1000,Loc!A219)</f>
        <v>0</v>
      </c>
      <c r="AJ219" s="7">
        <f>SUMIFS(Nhap!$I$5:$I$1000,Nhap!$E$5:$E$1000,DATE(Thang!$E$4,Thang!$C$4,Loc!$AJ$2),Nhap!$F$5:$F$1000,Loc!A219)</f>
        <v>0</v>
      </c>
      <c r="AK219" s="1">
        <f>SUMIFS(Xuat!$G$5:$G$1000,Xuat!$C$5:$C$1000,DATE(Thang!$E$4,Thang!$C$4,AK$2),Xuat!$D$5:$D$1000,Loc!$A219)</f>
        <v>0</v>
      </c>
      <c r="AL219" s="1">
        <f>SUMIFS(Xuat!$G$5:$G$1000,Xuat!$C$5:$C$1000,DATE(Thang!$E$4,Thang!$C$4,AL$2),Xuat!$D$5:$D$1000,Loc!$A219)</f>
        <v>0</v>
      </c>
      <c r="AM219" s="1">
        <f>SUMIFS(Xuat!$G$5:$G$1000,Xuat!$C$5:$C$1000,DATE(Thang!$E$4,Thang!$C$4,AM$2),Xuat!$D$5:$D$1000,Loc!$A219)</f>
        <v>0</v>
      </c>
      <c r="AN219" s="1">
        <f>SUMIFS(Xuat!$G$5:$G$1000,Xuat!$C$5:$C$1000,DATE(Thang!$E$4,Thang!$C$4,AN$2),Xuat!$D$5:$D$1000,Loc!$A219)</f>
        <v>0</v>
      </c>
      <c r="AO219" s="1">
        <f>SUMIFS(Xuat!$G$5:$G$1000,Xuat!$C$5:$C$1000,DATE(Thang!$E$4,Thang!$C$4,AO$2),Xuat!$D$5:$D$1000,Loc!$A219)</f>
        <v>0</v>
      </c>
      <c r="AP219" s="1">
        <f>SUMIFS(Xuat!$G$5:$G$1000,Xuat!$C$5:$C$1000,DATE(Thang!$E$4,Thang!$C$4,AP$2),Xuat!$D$5:$D$1000,Loc!$A219)</f>
        <v>0</v>
      </c>
      <c r="AQ219" s="1">
        <f>SUMIFS(Xuat!$G$5:$G$1000,Xuat!$C$5:$C$1000,DATE(Thang!$E$4,Thang!$C$4,AQ$2),Xuat!$D$5:$D$1000,Loc!$A219)</f>
        <v>0</v>
      </c>
      <c r="AR219" s="1">
        <f>SUMIFS(Xuat!$G$5:$G$1000,Xuat!$C$5:$C$1000,DATE(Thang!$E$4,Thang!$C$4,AR$2),Xuat!$D$5:$D$1000,Loc!$A219)</f>
        <v>0</v>
      </c>
      <c r="AS219" s="1">
        <f>SUMIFS(Xuat!$G$5:$G$1000,Xuat!$C$5:$C$1000,DATE(Thang!$E$4,Thang!$C$4,AS$2),Xuat!$D$5:$D$1000,Loc!$A219)</f>
        <v>0</v>
      </c>
      <c r="AT219" s="1">
        <f>SUMIFS(Xuat!$G$5:$G$1000,Xuat!$C$5:$C$1000,DATE(Thang!$E$4,Thang!$C$4,AT$2),Xuat!$D$5:$D$1000,Loc!$A219)</f>
        <v>0</v>
      </c>
      <c r="AU219" s="1">
        <f>SUMIFS(Xuat!$G$5:$G$1000,Xuat!$C$5:$C$1000,DATE(Thang!$E$4,Thang!$C$4,AU$2),Xuat!$D$5:$D$1000,Loc!$A219)</f>
        <v>0</v>
      </c>
      <c r="AV219" s="1">
        <f>SUMIFS(Xuat!$G$5:$G$1000,Xuat!$C$5:$C$1000,DATE(Thang!$E$4,Thang!$C$4,AV$2),Xuat!$D$5:$D$1000,Loc!$A219)</f>
        <v>0</v>
      </c>
      <c r="AW219" s="1">
        <f>SUMIFS(Xuat!$G$5:$G$1000,Xuat!$C$5:$C$1000,DATE(Thang!$E$4,Thang!$C$4,AW$2),Xuat!$D$5:$D$1000,Loc!$A219)</f>
        <v>0</v>
      </c>
      <c r="AX219" s="1">
        <f>SUMIFS(Xuat!$G$5:$G$1000,Xuat!$C$5:$C$1000,DATE(Thang!$E$4,Thang!$C$4,AX$2),Xuat!$D$5:$D$1000,Loc!$A219)</f>
        <v>0</v>
      </c>
      <c r="AY219" s="1">
        <f>SUMIFS(Xuat!$G$5:$G$1000,Xuat!$C$5:$C$1000,DATE(Thang!$E$4,Thang!$C$4,AY$2),Xuat!$D$5:$D$1000,Loc!$A219)</f>
        <v>0</v>
      </c>
      <c r="AZ219" s="1">
        <f>SUMIFS(Xuat!$G$5:$G$1000,Xuat!$C$5:$C$1000,DATE(Thang!$E$4,Thang!$C$4,AZ$2),Xuat!$D$5:$D$1000,Loc!$A219)</f>
        <v>0</v>
      </c>
      <c r="BA219" s="1">
        <f>SUMIFS(Xuat!$G$5:$G$1000,Xuat!$C$5:$C$1000,DATE(Thang!$E$4,Thang!$C$4,BA$2),Xuat!$D$5:$D$1000,Loc!$A219)</f>
        <v>0</v>
      </c>
      <c r="BB219" s="1">
        <f>SUMIFS(Xuat!$G$5:$G$1000,Xuat!$C$5:$C$1000,DATE(Thang!$E$4,Thang!$C$4,BB$2),Xuat!$D$5:$D$1000,Loc!$A219)</f>
        <v>0</v>
      </c>
      <c r="BC219" s="1">
        <f>SUMIFS(Xuat!$G$5:$G$1000,Xuat!$C$5:$C$1000,DATE(Thang!$E$4,Thang!$C$4,BC$2),Xuat!$D$5:$D$1000,Loc!$A219)</f>
        <v>0</v>
      </c>
      <c r="BD219" s="1">
        <f>SUMIFS(Xuat!$G$5:$G$1000,Xuat!$C$5:$C$1000,DATE(Thang!$E$4,Thang!$C$4,BD$2),Xuat!$D$5:$D$1000,Loc!$A219)</f>
        <v>0</v>
      </c>
      <c r="BE219" s="1">
        <f>SUMIFS(Xuat!$G$5:$G$1000,Xuat!$C$5:$C$1000,DATE(Thang!$E$4,Thang!$C$4,BE$2),Xuat!$D$5:$D$1000,Loc!$A219)</f>
        <v>0</v>
      </c>
      <c r="BF219" s="1">
        <f>SUMIFS(Xuat!$G$5:$G$1000,Xuat!$C$5:$C$1000,DATE(Thang!$E$4,Thang!$C$4,BF$2),Xuat!$D$5:$D$1000,Loc!$A219)</f>
        <v>0</v>
      </c>
      <c r="BG219" s="1">
        <f>SUMIFS(Xuat!$G$5:$G$1000,Xuat!$C$5:$C$1000,DATE(Thang!$E$4,Thang!$C$4,BG$2),Xuat!$D$5:$D$1000,Loc!$A219)</f>
        <v>0</v>
      </c>
      <c r="BH219" s="1">
        <f>SUMIFS(Xuat!$G$5:$G$1000,Xuat!$C$5:$C$1000,DATE(Thang!$E$4,Thang!$C$4,BH$2),Xuat!$D$5:$D$1000,Loc!$A219)</f>
        <v>0</v>
      </c>
      <c r="BI219" s="1">
        <f>SUMIFS(Xuat!$G$5:$G$1000,Xuat!$C$5:$C$1000,DATE(Thang!$E$4,Thang!$C$4,BI$2),Xuat!$D$5:$D$1000,Loc!$A219)</f>
        <v>0</v>
      </c>
      <c r="BJ219" s="1">
        <f>SUMIFS(Xuat!$G$5:$G$1000,Xuat!$C$5:$C$1000,DATE(Thang!$E$4,Thang!$C$4,BJ$2),Xuat!$D$5:$D$1000,Loc!$A219)</f>
        <v>0</v>
      </c>
      <c r="BK219" s="1">
        <f>SUMIFS(Xuat!$G$5:$G$1000,Xuat!$C$5:$C$1000,DATE(Thang!$E$4,Thang!$C$4,BK$2),Xuat!$D$5:$D$1000,Loc!$A219)</f>
        <v>0</v>
      </c>
      <c r="BL219" s="1">
        <f>SUMIFS(Xuat!$G$5:$G$1000,Xuat!$C$5:$C$1000,DATE(Thang!$E$4,Thang!$C$4,BL$2),Xuat!$D$5:$D$1000,Loc!$A219)</f>
        <v>0</v>
      </c>
      <c r="BM219" s="1">
        <f>SUMIFS(Xuat!$G$5:$G$1000,Xuat!$C$5:$C$1000,DATE(Thang!$E$4,Thang!$C$4,BM$2),Xuat!$D$5:$D$1000,Loc!$A219)</f>
        <v>0</v>
      </c>
      <c r="BN219" s="1">
        <f>SUMIFS(Xuat!$G$5:$G$1000,Xuat!$C$5:$C$1000,DATE(Thang!$E$4,Thang!$C$4,BN$2),Xuat!$D$5:$D$1000,Loc!$A219)</f>
        <v>0</v>
      </c>
      <c r="BO219" s="1">
        <f>SUMIFS(Xuat!$G$5:$G$1000,Xuat!$C$5:$C$1000,DATE(Thang!$E$4,Thang!$C$4,BO$2),Xuat!$D$5:$D$1000,Loc!$A219)</f>
        <v>0</v>
      </c>
    </row>
    <row r="220" spans="1:67" x14ac:dyDescent="0.2">
      <c r="A220" s="2">
        <f>DM!C220</f>
        <v>0</v>
      </c>
      <c r="B220" s="3">
        <f>VLOOKUP(A220,Tondau!$B$5:$F$500,3,0)</f>
        <v>0</v>
      </c>
      <c r="C220" s="3">
        <f t="shared" si="11"/>
        <v>0</v>
      </c>
      <c r="D220" s="3">
        <f t="shared" si="12"/>
        <v>0</v>
      </c>
      <c r="E220" s="3">
        <f t="shared" si="13"/>
        <v>0</v>
      </c>
      <c r="F220" s="7">
        <f>SUMIFS(Nhap!$I$5:$I$1000,Nhap!$E$5:$E$1000,DATE(Thang!$E$4,Thang!$C$4,Loc!$F$2),Nhap!$F$5:$F$1000,Loc!A220)</f>
        <v>0</v>
      </c>
      <c r="G220" s="7">
        <f>SUMIFS(Nhap!$I$5:$I$1000,Nhap!$E$5:$E$1000,DATE(Thang!$E$4,Thang!$C$4,Loc!$G$2),Nhap!$F$5:$F$1000,Loc!A220)</f>
        <v>0</v>
      </c>
      <c r="H220" s="7">
        <f>SUMIFS(Nhap!$I$5:$I$1000,Nhap!$E$5:$E$1000,DATE(Thang!$E$4,Thang!$C$4,Loc!$H$2),Nhap!$F$5:$F$1000,Loc!A220)</f>
        <v>0</v>
      </c>
      <c r="I220" s="7">
        <f>SUMIFS(Nhap!$I$5:$I$1000,Nhap!$E$5:$E$1000,DATE(Thang!$E$4,Thang!$C$4,Loc!$I$2),Nhap!$F$5:$F$1000,Loc!A220)</f>
        <v>0</v>
      </c>
      <c r="J220" s="7">
        <f>SUMIFS(Nhap!$I$5:$I$1000,Nhap!$E$5:$E$1000,DATE(Thang!$E$4,Thang!$C$4,Loc!$J$2),Nhap!$F$5:$F$1000,Loc!A220)</f>
        <v>0</v>
      </c>
      <c r="K220" s="7">
        <f>SUMIFS(Nhap!$I$5:$I$1000,Nhap!$E$5:$E$1000,DATE(Thang!$E$4,Thang!$C$4,Loc!$K$2),Nhap!$F$5:$F$1000,Loc!A220)</f>
        <v>0</v>
      </c>
      <c r="L220" s="7">
        <f>SUMIFS(Nhap!$I$5:$I$1000,Nhap!$E$5:$E$1000,DATE(Thang!$E$4,Thang!$C$4,Loc!$L$2),Nhap!$F$5:$F$1000,Loc!A220)</f>
        <v>0</v>
      </c>
      <c r="M220" s="7">
        <f>SUMIFS(Nhap!$I$5:$I$1000,Nhap!$E$5:$E$1000,DATE(Thang!$E$4,Thang!$C$4,Loc!$M$2),Nhap!$F$5:$F$1000,Loc!A220)</f>
        <v>0</v>
      </c>
      <c r="N220" s="7">
        <f>SUMIFS(Nhap!$I$5:$I$1000,Nhap!$E$5:$E$1000,DATE(Thang!$E$4,Thang!$C$4,Loc!$N$2),Nhap!$F$5:$F$1000,Loc!A220)</f>
        <v>0</v>
      </c>
      <c r="O220" s="7">
        <f>SUMIFS(Nhap!$I$5:$I$1000,Nhap!$E$5:$E$1000,DATE(Thang!$E$4,Thang!$C$4,Loc!$O$2),Nhap!$F$5:$F$1000,Loc!A220)</f>
        <v>0</v>
      </c>
      <c r="P220" s="7">
        <f>SUMIFS(Nhap!$I$5:$I$1000,Nhap!$E$5:$E$1000,DATE(Thang!$E$4,Thang!$C$4,Loc!$P$2),Nhap!$F$5:$F$1000,Loc!A220)</f>
        <v>0</v>
      </c>
      <c r="Q220" s="7">
        <f>SUMIFS(Nhap!$I$5:$I$1000,Nhap!$E$5:$E$1000,DATE(Thang!$E$4,Thang!$C$4,Loc!$Q$2),Nhap!$F$5:$F$1000,Loc!A220)</f>
        <v>0</v>
      </c>
      <c r="R220" s="7">
        <f>SUMIFS(Nhap!$I$5:$I$1000,Nhap!$E$5:$E$1000,DATE(Thang!$E$4,Thang!$C$4,Loc!$R$2),Nhap!$F$5:$F$1000,Loc!A220)</f>
        <v>0</v>
      </c>
      <c r="S220" s="7">
        <f>SUMIFS(Nhap!$I$5:$I$1000,Nhap!$E$5:$E$1000,DATE(Thang!$E$4,Thang!$C$4,Loc!$S$2),Nhap!$F$5:$F$1000,Loc!A220)</f>
        <v>0</v>
      </c>
      <c r="T220" s="7">
        <f>SUMIFS(Nhap!$I$5:$I$1000,Nhap!$E$5:$E$1000,DATE(Thang!$E$4,Thang!$C$4,Loc!$T$2),Nhap!$F$5:$F$1000,Loc!A220)</f>
        <v>0</v>
      </c>
      <c r="U220" s="7">
        <f>SUMIFS(Nhap!$I$5:$I$1000,Nhap!$E$5:$E$1000,DATE(Thang!$E$4,Thang!$C$4,Loc!$U$2),Nhap!$F$5:$F$1000,Loc!A220)</f>
        <v>0</v>
      </c>
      <c r="V220" s="7">
        <f>SUMIFS(Nhap!$I$5:$I$1000,Nhap!$E$5:$E$1000,DATE(Thang!$E$4,Thang!$C$4,Loc!$V$2),Nhap!$F$5:$F$1000,Loc!A220)</f>
        <v>0</v>
      </c>
      <c r="W220" s="7">
        <f>SUMIFS(Nhap!$I$5:$I$1000,Nhap!$E$5:$E$1000,DATE(Thang!$E$4,Thang!$C$4,Loc!$W$2),Nhap!$F$5:$F$1000,Loc!A220)</f>
        <v>0</v>
      </c>
      <c r="X220" s="7">
        <f>SUMIFS(Nhap!$I$5:$I$1000,Nhap!$E$5:$E$1000,DATE(Thang!$E$4,Thang!$C$4,Loc!$X$2),Nhap!$F$5:$F$1000,Loc!A220)</f>
        <v>0</v>
      </c>
      <c r="Y220" s="7">
        <f>SUMIFS(Nhap!$I$5:$I$1000,Nhap!$E$5:$E$1000,DATE(Thang!$E$4,Thang!$C$4,Loc!$Y$2),Nhap!$F$5:$F$1000,Loc!A220)</f>
        <v>0</v>
      </c>
      <c r="Z220" s="7">
        <f>SUMIFS(Nhap!$I$5:$I$1000,Nhap!$E$5:$E$1000,DATE(Thang!$E$4,Thang!$C$4,Loc!$Z$2),Nhap!$F$5:$F$1000,Loc!A220)</f>
        <v>0</v>
      </c>
      <c r="AA220" s="7">
        <f>SUMIFS(Nhap!$I$5:$I$1000,Nhap!$E$5:$E$1000,DATE(Thang!$E$4,Thang!$C$4,Loc!$AA$2),Nhap!$F$5:$F$1000,Loc!A220)</f>
        <v>0</v>
      </c>
      <c r="AB220" s="7">
        <f>SUMIFS(Nhap!$I$5:$I$1000,Nhap!$E$5:$E$1000,DATE(Thang!$E$4,Thang!$C$4,Loc!$AB$2),Nhap!$F$5:$F$1000,Loc!A220)</f>
        <v>0</v>
      </c>
      <c r="AC220" s="7">
        <f>SUMIFS(Nhap!$I$5:$I$1000,Nhap!$E$5:$E$1000,DATE(Thang!$E$4,Thang!$C$4,Loc!$AC$2),Nhap!$F$5:$F$1000,Loc!A220)</f>
        <v>0</v>
      </c>
      <c r="AD220" s="7">
        <f>SUMIFS(Nhap!$I$5:$I$1000,Nhap!$E$5:$E$1000,DATE(Thang!$E$4,Thang!$C$4,Loc!$AD$2),Nhap!$F$5:$F$1000,Loc!$A$5)</f>
        <v>0</v>
      </c>
      <c r="AE220" s="7">
        <f>SUMIFS(Nhap!$I$5:$I$1000,Nhap!$E$5:$E$1000,DATE(Thang!$E$4,Thang!$C$4,Loc!$AE$2),Nhap!$F$5:$F$1000,Loc!A220)</f>
        <v>0</v>
      </c>
      <c r="AF220" s="7">
        <f>SUMIFS(Nhap!$I$5:$I$1000,Nhap!$E$5:$E$1000,DATE(Thang!$E$4,Thang!$C$4,Loc!$AF$2),Nhap!$F$5:$F$1000,Loc!A220)</f>
        <v>0</v>
      </c>
      <c r="AG220" s="7">
        <f>SUMIFS(Nhap!$I$5:$I$1000,Nhap!$E$5:$E$1000,DATE(Thang!$E$4,Thang!$C$4,Loc!$AG$2),Nhap!$F$5:$F$1000,Loc!A220)</f>
        <v>0</v>
      </c>
      <c r="AH220" s="7">
        <f>SUMIFS(Nhap!$I$5:$I$1000,Nhap!$E$5:$E$1000,DATE(Thang!$E$4,Thang!$C$4,Loc!$AH$2),Nhap!$F$5:$F$1000,Loc!A220)</f>
        <v>0</v>
      </c>
      <c r="AI220" s="7">
        <f>SUMIFS(Nhap!$I$5:$I$1000,Nhap!$E$5:$E$1000,DATE(Thang!$E$4,Thang!$C$4,Loc!$AI$2),Nhap!$F$5:$F$1000,Loc!A220)</f>
        <v>0</v>
      </c>
      <c r="AJ220" s="7">
        <f>SUMIFS(Nhap!$I$5:$I$1000,Nhap!$E$5:$E$1000,DATE(Thang!$E$4,Thang!$C$4,Loc!$AJ$2),Nhap!$F$5:$F$1000,Loc!A220)</f>
        <v>0</v>
      </c>
      <c r="AK220" s="1">
        <f>SUMIFS(Xuat!$G$5:$G$1000,Xuat!$C$5:$C$1000,DATE(Thang!$E$4,Thang!$C$4,AK$2),Xuat!$D$5:$D$1000,Loc!$A220)</f>
        <v>0</v>
      </c>
      <c r="AL220" s="1">
        <f>SUMIFS(Xuat!$G$5:$G$1000,Xuat!$C$5:$C$1000,DATE(Thang!$E$4,Thang!$C$4,AL$2),Xuat!$D$5:$D$1000,Loc!$A220)</f>
        <v>0</v>
      </c>
      <c r="AM220" s="1">
        <f>SUMIFS(Xuat!$G$5:$G$1000,Xuat!$C$5:$C$1000,DATE(Thang!$E$4,Thang!$C$4,AM$2),Xuat!$D$5:$D$1000,Loc!$A220)</f>
        <v>0</v>
      </c>
      <c r="AN220" s="1">
        <f>SUMIFS(Xuat!$G$5:$G$1000,Xuat!$C$5:$C$1000,DATE(Thang!$E$4,Thang!$C$4,AN$2),Xuat!$D$5:$D$1000,Loc!$A220)</f>
        <v>0</v>
      </c>
      <c r="AO220" s="1">
        <f>SUMIFS(Xuat!$G$5:$G$1000,Xuat!$C$5:$C$1000,DATE(Thang!$E$4,Thang!$C$4,AO$2),Xuat!$D$5:$D$1000,Loc!$A220)</f>
        <v>0</v>
      </c>
      <c r="AP220" s="1">
        <f>SUMIFS(Xuat!$G$5:$G$1000,Xuat!$C$5:$C$1000,DATE(Thang!$E$4,Thang!$C$4,AP$2),Xuat!$D$5:$D$1000,Loc!$A220)</f>
        <v>0</v>
      </c>
      <c r="AQ220" s="1">
        <f>SUMIFS(Xuat!$G$5:$G$1000,Xuat!$C$5:$C$1000,DATE(Thang!$E$4,Thang!$C$4,AQ$2),Xuat!$D$5:$D$1000,Loc!$A220)</f>
        <v>0</v>
      </c>
      <c r="AR220" s="1">
        <f>SUMIFS(Xuat!$G$5:$G$1000,Xuat!$C$5:$C$1000,DATE(Thang!$E$4,Thang!$C$4,AR$2),Xuat!$D$5:$D$1000,Loc!$A220)</f>
        <v>0</v>
      </c>
      <c r="AS220" s="1">
        <f>SUMIFS(Xuat!$G$5:$G$1000,Xuat!$C$5:$C$1000,DATE(Thang!$E$4,Thang!$C$4,AS$2),Xuat!$D$5:$D$1000,Loc!$A220)</f>
        <v>0</v>
      </c>
      <c r="AT220" s="1">
        <f>SUMIFS(Xuat!$G$5:$G$1000,Xuat!$C$5:$C$1000,DATE(Thang!$E$4,Thang!$C$4,AT$2),Xuat!$D$5:$D$1000,Loc!$A220)</f>
        <v>0</v>
      </c>
      <c r="AU220" s="1">
        <f>SUMIFS(Xuat!$G$5:$G$1000,Xuat!$C$5:$C$1000,DATE(Thang!$E$4,Thang!$C$4,AU$2),Xuat!$D$5:$D$1000,Loc!$A220)</f>
        <v>0</v>
      </c>
      <c r="AV220" s="1">
        <f>SUMIFS(Xuat!$G$5:$G$1000,Xuat!$C$5:$C$1000,DATE(Thang!$E$4,Thang!$C$4,AV$2),Xuat!$D$5:$D$1000,Loc!$A220)</f>
        <v>0</v>
      </c>
      <c r="AW220" s="1">
        <f>SUMIFS(Xuat!$G$5:$G$1000,Xuat!$C$5:$C$1000,DATE(Thang!$E$4,Thang!$C$4,AW$2),Xuat!$D$5:$D$1000,Loc!$A220)</f>
        <v>0</v>
      </c>
      <c r="AX220" s="1">
        <f>SUMIFS(Xuat!$G$5:$G$1000,Xuat!$C$5:$C$1000,DATE(Thang!$E$4,Thang!$C$4,AX$2),Xuat!$D$5:$D$1000,Loc!$A220)</f>
        <v>0</v>
      </c>
      <c r="AY220" s="1">
        <f>SUMIFS(Xuat!$G$5:$G$1000,Xuat!$C$5:$C$1000,DATE(Thang!$E$4,Thang!$C$4,AY$2),Xuat!$D$5:$D$1000,Loc!$A220)</f>
        <v>0</v>
      </c>
      <c r="AZ220" s="1">
        <f>SUMIFS(Xuat!$G$5:$G$1000,Xuat!$C$5:$C$1000,DATE(Thang!$E$4,Thang!$C$4,AZ$2),Xuat!$D$5:$D$1000,Loc!$A220)</f>
        <v>0</v>
      </c>
      <c r="BA220" s="1">
        <f>SUMIFS(Xuat!$G$5:$G$1000,Xuat!$C$5:$C$1000,DATE(Thang!$E$4,Thang!$C$4,BA$2),Xuat!$D$5:$D$1000,Loc!$A220)</f>
        <v>0</v>
      </c>
      <c r="BB220" s="1">
        <f>SUMIFS(Xuat!$G$5:$G$1000,Xuat!$C$5:$C$1000,DATE(Thang!$E$4,Thang!$C$4,BB$2),Xuat!$D$5:$D$1000,Loc!$A220)</f>
        <v>0</v>
      </c>
      <c r="BC220" s="1">
        <f>SUMIFS(Xuat!$G$5:$G$1000,Xuat!$C$5:$C$1000,DATE(Thang!$E$4,Thang!$C$4,BC$2),Xuat!$D$5:$D$1000,Loc!$A220)</f>
        <v>0</v>
      </c>
      <c r="BD220" s="1">
        <f>SUMIFS(Xuat!$G$5:$G$1000,Xuat!$C$5:$C$1000,DATE(Thang!$E$4,Thang!$C$4,BD$2),Xuat!$D$5:$D$1000,Loc!$A220)</f>
        <v>0</v>
      </c>
      <c r="BE220" s="1">
        <f>SUMIFS(Xuat!$G$5:$G$1000,Xuat!$C$5:$C$1000,DATE(Thang!$E$4,Thang!$C$4,BE$2),Xuat!$D$5:$D$1000,Loc!$A220)</f>
        <v>0</v>
      </c>
      <c r="BF220" s="1">
        <f>SUMIFS(Xuat!$G$5:$G$1000,Xuat!$C$5:$C$1000,DATE(Thang!$E$4,Thang!$C$4,BF$2),Xuat!$D$5:$D$1000,Loc!$A220)</f>
        <v>0</v>
      </c>
      <c r="BG220" s="1">
        <f>SUMIFS(Xuat!$G$5:$G$1000,Xuat!$C$5:$C$1000,DATE(Thang!$E$4,Thang!$C$4,BG$2),Xuat!$D$5:$D$1000,Loc!$A220)</f>
        <v>0</v>
      </c>
      <c r="BH220" s="1">
        <f>SUMIFS(Xuat!$G$5:$G$1000,Xuat!$C$5:$C$1000,DATE(Thang!$E$4,Thang!$C$4,BH$2),Xuat!$D$5:$D$1000,Loc!$A220)</f>
        <v>0</v>
      </c>
      <c r="BI220" s="1">
        <f>SUMIFS(Xuat!$G$5:$G$1000,Xuat!$C$5:$C$1000,DATE(Thang!$E$4,Thang!$C$4,BI$2),Xuat!$D$5:$D$1000,Loc!$A220)</f>
        <v>0</v>
      </c>
      <c r="BJ220" s="1">
        <f>SUMIFS(Xuat!$G$5:$G$1000,Xuat!$C$5:$C$1000,DATE(Thang!$E$4,Thang!$C$4,BJ$2),Xuat!$D$5:$D$1000,Loc!$A220)</f>
        <v>0</v>
      </c>
      <c r="BK220" s="1">
        <f>SUMIFS(Xuat!$G$5:$G$1000,Xuat!$C$5:$C$1000,DATE(Thang!$E$4,Thang!$C$4,BK$2),Xuat!$D$5:$D$1000,Loc!$A220)</f>
        <v>0</v>
      </c>
      <c r="BL220" s="1">
        <f>SUMIFS(Xuat!$G$5:$G$1000,Xuat!$C$5:$C$1000,DATE(Thang!$E$4,Thang!$C$4,BL$2),Xuat!$D$5:$D$1000,Loc!$A220)</f>
        <v>0</v>
      </c>
      <c r="BM220" s="1">
        <f>SUMIFS(Xuat!$G$5:$G$1000,Xuat!$C$5:$C$1000,DATE(Thang!$E$4,Thang!$C$4,BM$2),Xuat!$D$5:$D$1000,Loc!$A220)</f>
        <v>0</v>
      </c>
      <c r="BN220" s="1">
        <f>SUMIFS(Xuat!$G$5:$G$1000,Xuat!$C$5:$C$1000,DATE(Thang!$E$4,Thang!$C$4,BN$2),Xuat!$D$5:$D$1000,Loc!$A220)</f>
        <v>0</v>
      </c>
      <c r="BO220" s="1">
        <f>SUMIFS(Xuat!$G$5:$G$1000,Xuat!$C$5:$C$1000,DATE(Thang!$E$4,Thang!$C$4,BO$2),Xuat!$D$5:$D$1000,Loc!$A220)</f>
        <v>0</v>
      </c>
    </row>
    <row r="221" spans="1:67" x14ac:dyDescent="0.2">
      <c r="A221" s="2">
        <f>DM!C221</f>
        <v>0</v>
      </c>
      <c r="B221" s="3">
        <f>VLOOKUP(A221,Tondau!$B$5:$F$500,3,0)</f>
        <v>0</v>
      </c>
      <c r="C221" s="3">
        <f t="shared" si="11"/>
        <v>0</v>
      </c>
      <c r="D221" s="3">
        <f t="shared" si="12"/>
        <v>0</v>
      </c>
      <c r="E221" s="3">
        <f t="shared" si="13"/>
        <v>0</v>
      </c>
      <c r="F221" s="7">
        <f>SUMIFS(Nhap!$I$5:$I$1000,Nhap!$E$5:$E$1000,DATE(Thang!$E$4,Thang!$C$4,Loc!$F$2),Nhap!$F$5:$F$1000,Loc!A221)</f>
        <v>0</v>
      </c>
      <c r="G221" s="7">
        <f>SUMIFS(Nhap!$I$5:$I$1000,Nhap!$E$5:$E$1000,DATE(Thang!$E$4,Thang!$C$4,Loc!$G$2),Nhap!$F$5:$F$1000,Loc!A221)</f>
        <v>0</v>
      </c>
      <c r="H221" s="7">
        <f>SUMIFS(Nhap!$I$5:$I$1000,Nhap!$E$5:$E$1000,DATE(Thang!$E$4,Thang!$C$4,Loc!$H$2),Nhap!$F$5:$F$1000,Loc!A221)</f>
        <v>0</v>
      </c>
      <c r="I221" s="7">
        <f>SUMIFS(Nhap!$I$5:$I$1000,Nhap!$E$5:$E$1000,DATE(Thang!$E$4,Thang!$C$4,Loc!$I$2),Nhap!$F$5:$F$1000,Loc!A221)</f>
        <v>0</v>
      </c>
      <c r="J221" s="7">
        <f>SUMIFS(Nhap!$I$5:$I$1000,Nhap!$E$5:$E$1000,DATE(Thang!$E$4,Thang!$C$4,Loc!$J$2),Nhap!$F$5:$F$1000,Loc!A221)</f>
        <v>0</v>
      </c>
      <c r="K221" s="7">
        <f>SUMIFS(Nhap!$I$5:$I$1000,Nhap!$E$5:$E$1000,DATE(Thang!$E$4,Thang!$C$4,Loc!$K$2),Nhap!$F$5:$F$1000,Loc!A221)</f>
        <v>0</v>
      </c>
      <c r="L221" s="7">
        <f>SUMIFS(Nhap!$I$5:$I$1000,Nhap!$E$5:$E$1000,DATE(Thang!$E$4,Thang!$C$4,Loc!$L$2),Nhap!$F$5:$F$1000,Loc!A221)</f>
        <v>0</v>
      </c>
      <c r="M221" s="7">
        <f>SUMIFS(Nhap!$I$5:$I$1000,Nhap!$E$5:$E$1000,DATE(Thang!$E$4,Thang!$C$4,Loc!$M$2),Nhap!$F$5:$F$1000,Loc!A221)</f>
        <v>0</v>
      </c>
      <c r="N221" s="7">
        <f>SUMIFS(Nhap!$I$5:$I$1000,Nhap!$E$5:$E$1000,DATE(Thang!$E$4,Thang!$C$4,Loc!$N$2),Nhap!$F$5:$F$1000,Loc!A221)</f>
        <v>0</v>
      </c>
      <c r="O221" s="7">
        <f>SUMIFS(Nhap!$I$5:$I$1000,Nhap!$E$5:$E$1000,DATE(Thang!$E$4,Thang!$C$4,Loc!$O$2),Nhap!$F$5:$F$1000,Loc!A221)</f>
        <v>0</v>
      </c>
      <c r="P221" s="7">
        <f>SUMIFS(Nhap!$I$5:$I$1000,Nhap!$E$5:$E$1000,DATE(Thang!$E$4,Thang!$C$4,Loc!$P$2),Nhap!$F$5:$F$1000,Loc!A221)</f>
        <v>0</v>
      </c>
      <c r="Q221" s="7">
        <f>SUMIFS(Nhap!$I$5:$I$1000,Nhap!$E$5:$E$1000,DATE(Thang!$E$4,Thang!$C$4,Loc!$Q$2),Nhap!$F$5:$F$1000,Loc!A221)</f>
        <v>0</v>
      </c>
      <c r="R221" s="7">
        <f>SUMIFS(Nhap!$I$5:$I$1000,Nhap!$E$5:$E$1000,DATE(Thang!$E$4,Thang!$C$4,Loc!$R$2),Nhap!$F$5:$F$1000,Loc!A221)</f>
        <v>0</v>
      </c>
      <c r="S221" s="7">
        <f>SUMIFS(Nhap!$I$5:$I$1000,Nhap!$E$5:$E$1000,DATE(Thang!$E$4,Thang!$C$4,Loc!$S$2),Nhap!$F$5:$F$1000,Loc!A221)</f>
        <v>0</v>
      </c>
      <c r="T221" s="7">
        <f>SUMIFS(Nhap!$I$5:$I$1000,Nhap!$E$5:$E$1000,DATE(Thang!$E$4,Thang!$C$4,Loc!$T$2),Nhap!$F$5:$F$1000,Loc!A221)</f>
        <v>0</v>
      </c>
      <c r="U221" s="7">
        <f>SUMIFS(Nhap!$I$5:$I$1000,Nhap!$E$5:$E$1000,DATE(Thang!$E$4,Thang!$C$4,Loc!$U$2),Nhap!$F$5:$F$1000,Loc!A221)</f>
        <v>0</v>
      </c>
      <c r="V221" s="7">
        <f>SUMIFS(Nhap!$I$5:$I$1000,Nhap!$E$5:$E$1000,DATE(Thang!$E$4,Thang!$C$4,Loc!$V$2),Nhap!$F$5:$F$1000,Loc!A221)</f>
        <v>0</v>
      </c>
      <c r="W221" s="7">
        <f>SUMIFS(Nhap!$I$5:$I$1000,Nhap!$E$5:$E$1000,DATE(Thang!$E$4,Thang!$C$4,Loc!$W$2),Nhap!$F$5:$F$1000,Loc!A221)</f>
        <v>0</v>
      </c>
      <c r="X221" s="7">
        <f>SUMIFS(Nhap!$I$5:$I$1000,Nhap!$E$5:$E$1000,DATE(Thang!$E$4,Thang!$C$4,Loc!$X$2),Nhap!$F$5:$F$1000,Loc!A221)</f>
        <v>0</v>
      </c>
      <c r="Y221" s="7">
        <f>SUMIFS(Nhap!$I$5:$I$1000,Nhap!$E$5:$E$1000,DATE(Thang!$E$4,Thang!$C$4,Loc!$Y$2),Nhap!$F$5:$F$1000,Loc!A221)</f>
        <v>0</v>
      </c>
      <c r="Z221" s="7">
        <f>SUMIFS(Nhap!$I$5:$I$1000,Nhap!$E$5:$E$1000,DATE(Thang!$E$4,Thang!$C$4,Loc!$Z$2),Nhap!$F$5:$F$1000,Loc!A221)</f>
        <v>0</v>
      </c>
      <c r="AA221" s="7">
        <f>SUMIFS(Nhap!$I$5:$I$1000,Nhap!$E$5:$E$1000,DATE(Thang!$E$4,Thang!$C$4,Loc!$AA$2),Nhap!$F$5:$F$1000,Loc!A221)</f>
        <v>0</v>
      </c>
      <c r="AB221" s="7">
        <f>SUMIFS(Nhap!$I$5:$I$1000,Nhap!$E$5:$E$1000,DATE(Thang!$E$4,Thang!$C$4,Loc!$AB$2),Nhap!$F$5:$F$1000,Loc!A221)</f>
        <v>0</v>
      </c>
      <c r="AC221" s="7">
        <f>SUMIFS(Nhap!$I$5:$I$1000,Nhap!$E$5:$E$1000,DATE(Thang!$E$4,Thang!$C$4,Loc!$AC$2),Nhap!$F$5:$F$1000,Loc!A221)</f>
        <v>0</v>
      </c>
      <c r="AD221" s="7">
        <f>SUMIFS(Nhap!$I$5:$I$1000,Nhap!$E$5:$E$1000,DATE(Thang!$E$4,Thang!$C$4,Loc!$AD$2),Nhap!$F$5:$F$1000,Loc!$A$5)</f>
        <v>0</v>
      </c>
      <c r="AE221" s="7">
        <f>SUMIFS(Nhap!$I$5:$I$1000,Nhap!$E$5:$E$1000,DATE(Thang!$E$4,Thang!$C$4,Loc!$AE$2),Nhap!$F$5:$F$1000,Loc!A221)</f>
        <v>0</v>
      </c>
      <c r="AF221" s="7">
        <f>SUMIFS(Nhap!$I$5:$I$1000,Nhap!$E$5:$E$1000,DATE(Thang!$E$4,Thang!$C$4,Loc!$AF$2),Nhap!$F$5:$F$1000,Loc!A221)</f>
        <v>0</v>
      </c>
      <c r="AG221" s="7">
        <f>SUMIFS(Nhap!$I$5:$I$1000,Nhap!$E$5:$E$1000,DATE(Thang!$E$4,Thang!$C$4,Loc!$AG$2),Nhap!$F$5:$F$1000,Loc!A221)</f>
        <v>0</v>
      </c>
      <c r="AH221" s="7">
        <f>SUMIFS(Nhap!$I$5:$I$1000,Nhap!$E$5:$E$1000,DATE(Thang!$E$4,Thang!$C$4,Loc!$AH$2),Nhap!$F$5:$F$1000,Loc!A221)</f>
        <v>0</v>
      </c>
      <c r="AI221" s="7">
        <f>SUMIFS(Nhap!$I$5:$I$1000,Nhap!$E$5:$E$1000,DATE(Thang!$E$4,Thang!$C$4,Loc!$AI$2),Nhap!$F$5:$F$1000,Loc!A221)</f>
        <v>0</v>
      </c>
      <c r="AJ221" s="7">
        <f>SUMIFS(Nhap!$I$5:$I$1000,Nhap!$E$5:$E$1000,DATE(Thang!$E$4,Thang!$C$4,Loc!$AJ$2),Nhap!$F$5:$F$1000,Loc!A221)</f>
        <v>0</v>
      </c>
      <c r="AK221" s="1">
        <f>SUMIFS(Xuat!$G$5:$G$1000,Xuat!$C$5:$C$1000,DATE(Thang!$E$4,Thang!$C$4,AK$2),Xuat!$D$5:$D$1000,Loc!$A221)</f>
        <v>0</v>
      </c>
      <c r="AL221" s="1">
        <f>SUMIFS(Xuat!$G$5:$G$1000,Xuat!$C$5:$C$1000,DATE(Thang!$E$4,Thang!$C$4,AL$2),Xuat!$D$5:$D$1000,Loc!$A221)</f>
        <v>0</v>
      </c>
      <c r="AM221" s="1">
        <f>SUMIFS(Xuat!$G$5:$G$1000,Xuat!$C$5:$C$1000,DATE(Thang!$E$4,Thang!$C$4,AM$2),Xuat!$D$5:$D$1000,Loc!$A221)</f>
        <v>0</v>
      </c>
      <c r="AN221" s="1">
        <f>SUMIFS(Xuat!$G$5:$G$1000,Xuat!$C$5:$C$1000,DATE(Thang!$E$4,Thang!$C$4,AN$2),Xuat!$D$5:$D$1000,Loc!$A221)</f>
        <v>0</v>
      </c>
      <c r="AO221" s="1">
        <f>SUMIFS(Xuat!$G$5:$G$1000,Xuat!$C$5:$C$1000,DATE(Thang!$E$4,Thang!$C$4,AO$2),Xuat!$D$5:$D$1000,Loc!$A221)</f>
        <v>0</v>
      </c>
      <c r="AP221" s="1">
        <f>SUMIFS(Xuat!$G$5:$G$1000,Xuat!$C$5:$C$1000,DATE(Thang!$E$4,Thang!$C$4,AP$2),Xuat!$D$5:$D$1000,Loc!$A221)</f>
        <v>0</v>
      </c>
      <c r="AQ221" s="1">
        <f>SUMIFS(Xuat!$G$5:$G$1000,Xuat!$C$5:$C$1000,DATE(Thang!$E$4,Thang!$C$4,AQ$2),Xuat!$D$5:$D$1000,Loc!$A221)</f>
        <v>0</v>
      </c>
      <c r="AR221" s="1">
        <f>SUMIFS(Xuat!$G$5:$G$1000,Xuat!$C$5:$C$1000,DATE(Thang!$E$4,Thang!$C$4,AR$2),Xuat!$D$5:$D$1000,Loc!$A221)</f>
        <v>0</v>
      </c>
      <c r="AS221" s="1">
        <f>SUMIFS(Xuat!$G$5:$G$1000,Xuat!$C$5:$C$1000,DATE(Thang!$E$4,Thang!$C$4,AS$2),Xuat!$D$5:$D$1000,Loc!$A221)</f>
        <v>0</v>
      </c>
      <c r="AT221" s="1">
        <f>SUMIFS(Xuat!$G$5:$G$1000,Xuat!$C$5:$C$1000,DATE(Thang!$E$4,Thang!$C$4,AT$2),Xuat!$D$5:$D$1000,Loc!$A221)</f>
        <v>0</v>
      </c>
      <c r="AU221" s="1">
        <f>SUMIFS(Xuat!$G$5:$G$1000,Xuat!$C$5:$C$1000,DATE(Thang!$E$4,Thang!$C$4,AU$2),Xuat!$D$5:$D$1000,Loc!$A221)</f>
        <v>0</v>
      </c>
      <c r="AV221" s="1">
        <f>SUMIFS(Xuat!$G$5:$G$1000,Xuat!$C$5:$C$1000,DATE(Thang!$E$4,Thang!$C$4,AV$2),Xuat!$D$5:$D$1000,Loc!$A221)</f>
        <v>0</v>
      </c>
      <c r="AW221" s="1">
        <f>SUMIFS(Xuat!$G$5:$G$1000,Xuat!$C$5:$C$1000,DATE(Thang!$E$4,Thang!$C$4,AW$2),Xuat!$D$5:$D$1000,Loc!$A221)</f>
        <v>0</v>
      </c>
      <c r="AX221" s="1">
        <f>SUMIFS(Xuat!$G$5:$G$1000,Xuat!$C$5:$C$1000,DATE(Thang!$E$4,Thang!$C$4,AX$2),Xuat!$D$5:$D$1000,Loc!$A221)</f>
        <v>0</v>
      </c>
      <c r="AY221" s="1">
        <f>SUMIFS(Xuat!$G$5:$G$1000,Xuat!$C$5:$C$1000,DATE(Thang!$E$4,Thang!$C$4,AY$2),Xuat!$D$5:$D$1000,Loc!$A221)</f>
        <v>0</v>
      </c>
      <c r="AZ221" s="1">
        <f>SUMIFS(Xuat!$G$5:$G$1000,Xuat!$C$5:$C$1000,DATE(Thang!$E$4,Thang!$C$4,AZ$2),Xuat!$D$5:$D$1000,Loc!$A221)</f>
        <v>0</v>
      </c>
      <c r="BA221" s="1">
        <f>SUMIFS(Xuat!$G$5:$G$1000,Xuat!$C$5:$C$1000,DATE(Thang!$E$4,Thang!$C$4,BA$2),Xuat!$D$5:$D$1000,Loc!$A221)</f>
        <v>0</v>
      </c>
      <c r="BB221" s="1">
        <f>SUMIFS(Xuat!$G$5:$G$1000,Xuat!$C$5:$C$1000,DATE(Thang!$E$4,Thang!$C$4,BB$2),Xuat!$D$5:$D$1000,Loc!$A221)</f>
        <v>0</v>
      </c>
      <c r="BC221" s="1">
        <f>SUMIFS(Xuat!$G$5:$G$1000,Xuat!$C$5:$C$1000,DATE(Thang!$E$4,Thang!$C$4,BC$2),Xuat!$D$5:$D$1000,Loc!$A221)</f>
        <v>0</v>
      </c>
      <c r="BD221" s="1">
        <f>SUMIFS(Xuat!$G$5:$G$1000,Xuat!$C$5:$C$1000,DATE(Thang!$E$4,Thang!$C$4,BD$2),Xuat!$D$5:$D$1000,Loc!$A221)</f>
        <v>0</v>
      </c>
      <c r="BE221" s="1">
        <f>SUMIFS(Xuat!$G$5:$G$1000,Xuat!$C$5:$C$1000,DATE(Thang!$E$4,Thang!$C$4,BE$2),Xuat!$D$5:$D$1000,Loc!$A221)</f>
        <v>0</v>
      </c>
      <c r="BF221" s="1">
        <f>SUMIFS(Xuat!$G$5:$G$1000,Xuat!$C$5:$C$1000,DATE(Thang!$E$4,Thang!$C$4,BF$2),Xuat!$D$5:$D$1000,Loc!$A221)</f>
        <v>0</v>
      </c>
      <c r="BG221" s="1">
        <f>SUMIFS(Xuat!$G$5:$G$1000,Xuat!$C$5:$C$1000,DATE(Thang!$E$4,Thang!$C$4,BG$2),Xuat!$D$5:$D$1000,Loc!$A221)</f>
        <v>0</v>
      </c>
      <c r="BH221" s="1">
        <f>SUMIFS(Xuat!$G$5:$G$1000,Xuat!$C$5:$C$1000,DATE(Thang!$E$4,Thang!$C$4,BH$2),Xuat!$D$5:$D$1000,Loc!$A221)</f>
        <v>0</v>
      </c>
      <c r="BI221" s="1">
        <f>SUMIFS(Xuat!$G$5:$G$1000,Xuat!$C$5:$C$1000,DATE(Thang!$E$4,Thang!$C$4,BI$2),Xuat!$D$5:$D$1000,Loc!$A221)</f>
        <v>0</v>
      </c>
      <c r="BJ221" s="1">
        <f>SUMIFS(Xuat!$G$5:$G$1000,Xuat!$C$5:$C$1000,DATE(Thang!$E$4,Thang!$C$4,BJ$2),Xuat!$D$5:$D$1000,Loc!$A221)</f>
        <v>0</v>
      </c>
      <c r="BK221" s="1">
        <f>SUMIFS(Xuat!$G$5:$G$1000,Xuat!$C$5:$C$1000,DATE(Thang!$E$4,Thang!$C$4,BK$2),Xuat!$D$5:$D$1000,Loc!$A221)</f>
        <v>0</v>
      </c>
      <c r="BL221" s="1">
        <f>SUMIFS(Xuat!$G$5:$G$1000,Xuat!$C$5:$C$1000,DATE(Thang!$E$4,Thang!$C$4,BL$2),Xuat!$D$5:$D$1000,Loc!$A221)</f>
        <v>0</v>
      </c>
      <c r="BM221" s="1">
        <f>SUMIFS(Xuat!$G$5:$G$1000,Xuat!$C$5:$C$1000,DATE(Thang!$E$4,Thang!$C$4,BM$2),Xuat!$D$5:$D$1000,Loc!$A221)</f>
        <v>0</v>
      </c>
      <c r="BN221" s="1">
        <f>SUMIFS(Xuat!$G$5:$G$1000,Xuat!$C$5:$C$1000,DATE(Thang!$E$4,Thang!$C$4,BN$2),Xuat!$D$5:$D$1000,Loc!$A221)</f>
        <v>0</v>
      </c>
      <c r="BO221" s="1">
        <f>SUMIFS(Xuat!$G$5:$G$1000,Xuat!$C$5:$C$1000,DATE(Thang!$E$4,Thang!$C$4,BO$2),Xuat!$D$5:$D$1000,Loc!$A221)</f>
        <v>0</v>
      </c>
    </row>
    <row r="222" spans="1:67" x14ac:dyDescent="0.2">
      <c r="A222" s="2">
        <f>DM!C222</f>
        <v>0</v>
      </c>
      <c r="B222" s="3">
        <f>VLOOKUP(A222,Tondau!$B$5:$F$500,3,0)</f>
        <v>0</v>
      </c>
      <c r="C222" s="3">
        <f t="shared" si="11"/>
        <v>0</v>
      </c>
      <c r="D222" s="3">
        <f t="shared" si="12"/>
        <v>0</v>
      </c>
      <c r="E222" s="3">
        <f t="shared" si="13"/>
        <v>0</v>
      </c>
      <c r="F222" s="7">
        <f>SUMIFS(Nhap!$I$5:$I$1000,Nhap!$E$5:$E$1000,DATE(Thang!$E$4,Thang!$C$4,Loc!$F$2),Nhap!$F$5:$F$1000,Loc!A222)</f>
        <v>0</v>
      </c>
      <c r="G222" s="7">
        <f>SUMIFS(Nhap!$I$5:$I$1000,Nhap!$E$5:$E$1000,DATE(Thang!$E$4,Thang!$C$4,Loc!$G$2),Nhap!$F$5:$F$1000,Loc!A222)</f>
        <v>0</v>
      </c>
      <c r="H222" s="7">
        <f>SUMIFS(Nhap!$I$5:$I$1000,Nhap!$E$5:$E$1000,DATE(Thang!$E$4,Thang!$C$4,Loc!$H$2),Nhap!$F$5:$F$1000,Loc!A222)</f>
        <v>0</v>
      </c>
      <c r="I222" s="7">
        <f>SUMIFS(Nhap!$I$5:$I$1000,Nhap!$E$5:$E$1000,DATE(Thang!$E$4,Thang!$C$4,Loc!$I$2),Nhap!$F$5:$F$1000,Loc!A222)</f>
        <v>0</v>
      </c>
      <c r="J222" s="7">
        <f>SUMIFS(Nhap!$I$5:$I$1000,Nhap!$E$5:$E$1000,DATE(Thang!$E$4,Thang!$C$4,Loc!$J$2),Nhap!$F$5:$F$1000,Loc!A222)</f>
        <v>0</v>
      </c>
      <c r="K222" s="7">
        <f>SUMIFS(Nhap!$I$5:$I$1000,Nhap!$E$5:$E$1000,DATE(Thang!$E$4,Thang!$C$4,Loc!$K$2),Nhap!$F$5:$F$1000,Loc!A222)</f>
        <v>0</v>
      </c>
      <c r="L222" s="7">
        <f>SUMIFS(Nhap!$I$5:$I$1000,Nhap!$E$5:$E$1000,DATE(Thang!$E$4,Thang!$C$4,Loc!$L$2),Nhap!$F$5:$F$1000,Loc!A222)</f>
        <v>0</v>
      </c>
      <c r="M222" s="7">
        <f>SUMIFS(Nhap!$I$5:$I$1000,Nhap!$E$5:$E$1000,DATE(Thang!$E$4,Thang!$C$4,Loc!$M$2),Nhap!$F$5:$F$1000,Loc!A222)</f>
        <v>0</v>
      </c>
      <c r="N222" s="7">
        <f>SUMIFS(Nhap!$I$5:$I$1000,Nhap!$E$5:$E$1000,DATE(Thang!$E$4,Thang!$C$4,Loc!$N$2),Nhap!$F$5:$F$1000,Loc!A222)</f>
        <v>0</v>
      </c>
      <c r="O222" s="7">
        <f>SUMIFS(Nhap!$I$5:$I$1000,Nhap!$E$5:$E$1000,DATE(Thang!$E$4,Thang!$C$4,Loc!$O$2),Nhap!$F$5:$F$1000,Loc!A222)</f>
        <v>0</v>
      </c>
      <c r="P222" s="7">
        <f>SUMIFS(Nhap!$I$5:$I$1000,Nhap!$E$5:$E$1000,DATE(Thang!$E$4,Thang!$C$4,Loc!$P$2),Nhap!$F$5:$F$1000,Loc!A222)</f>
        <v>0</v>
      </c>
      <c r="Q222" s="7">
        <f>SUMIFS(Nhap!$I$5:$I$1000,Nhap!$E$5:$E$1000,DATE(Thang!$E$4,Thang!$C$4,Loc!$Q$2),Nhap!$F$5:$F$1000,Loc!A222)</f>
        <v>0</v>
      </c>
      <c r="R222" s="7">
        <f>SUMIFS(Nhap!$I$5:$I$1000,Nhap!$E$5:$E$1000,DATE(Thang!$E$4,Thang!$C$4,Loc!$R$2),Nhap!$F$5:$F$1000,Loc!A222)</f>
        <v>0</v>
      </c>
      <c r="S222" s="7">
        <f>SUMIFS(Nhap!$I$5:$I$1000,Nhap!$E$5:$E$1000,DATE(Thang!$E$4,Thang!$C$4,Loc!$S$2),Nhap!$F$5:$F$1000,Loc!A222)</f>
        <v>0</v>
      </c>
      <c r="T222" s="7">
        <f>SUMIFS(Nhap!$I$5:$I$1000,Nhap!$E$5:$E$1000,DATE(Thang!$E$4,Thang!$C$4,Loc!$T$2),Nhap!$F$5:$F$1000,Loc!A222)</f>
        <v>0</v>
      </c>
      <c r="U222" s="7">
        <f>SUMIFS(Nhap!$I$5:$I$1000,Nhap!$E$5:$E$1000,DATE(Thang!$E$4,Thang!$C$4,Loc!$U$2),Nhap!$F$5:$F$1000,Loc!A222)</f>
        <v>0</v>
      </c>
      <c r="V222" s="7">
        <f>SUMIFS(Nhap!$I$5:$I$1000,Nhap!$E$5:$E$1000,DATE(Thang!$E$4,Thang!$C$4,Loc!$V$2),Nhap!$F$5:$F$1000,Loc!A222)</f>
        <v>0</v>
      </c>
      <c r="W222" s="7">
        <f>SUMIFS(Nhap!$I$5:$I$1000,Nhap!$E$5:$E$1000,DATE(Thang!$E$4,Thang!$C$4,Loc!$W$2),Nhap!$F$5:$F$1000,Loc!A222)</f>
        <v>0</v>
      </c>
      <c r="X222" s="7">
        <f>SUMIFS(Nhap!$I$5:$I$1000,Nhap!$E$5:$E$1000,DATE(Thang!$E$4,Thang!$C$4,Loc!$X$2),Nhap!$F$5:$F$1000,Loc!A222)</f>
        <v>0</v>
      </c>
      <c r="Y222" s="7">
        <f>SUMIFS(Nhap!$I$5:$I$1000,Nhap!$E$5:$E$1000,DATE(Thang!$E$4,Thang!$C$4,Loc!$Y$2),Nhap!$F$5:$F$1000,Loc!A222)</f>
        <v>0</v>
      </c>
      <c r="Z222" s="7">
        <f>SUMIFS(Nhap!$I$5:$I$1000,Nhap!$E$5:$E$1000,DATE(Thang!$E$4,Thang!$C$4,Loc!$Z$2),Nhap!$F$5:$F$1000,Loc!A222)</f>
        <v>0</v>
      </c>
      <c r="AA222" s="7">
        <f>SUMIFS(Nhap!$I$5:$I$1000,Nhap!$E$5:$E$1000,DATE(Thang!$E$4,Thang!$C$4,Loc!$AA$2),Nhap!$F$5:$F$1000,Loc!A222)</f>
        <v>0</v>
      </c>
      <c r="AB222" s="7">
        <f>SUMIFS(Nhap!$I$5:$I$1000,Nhap!$E$5:$E$1000,DATE(Thang!$E$4,Thang!$C$4,Loc!$AB$2),Nhap!$F$5:$F$1000,Loc!A222)</f>
        <v>0</v>
      </c>
      <c r="AC222" s="7">
        <f>SUMIFS(Nhap!$I$5:$I$1000,Nhap!$E$5:$E$1000,DATE(Thang!$E$4,Thang!$C$4,Loc!$AC$2),Nhap!$F$5:$F$1000,Loc!A222)</f>
        <v>0</v>
      </c>
      <c r="AD222" s="7">
        <f>SUMIFS(Nhap!$I$5:$I$1000,Nhap!$E$5:$E$1000,DATE(Thang!$E$4,Thang!$C$4,Loc!$AD$2),Nhap!$F$5:$F$1000,Loc!$A$5)</f>
        <v>0</v>
      </c>
      <c r="AE222" s="7">
        <f>SUMIFS(Nhap!$I$5:$I$1000,Nhap!$E$5:$E$1000,DATE(Thang!$E$4,Thang!$C$4,Loc!$AE$2),Nhap!$F$5:$F$1000,Loc!A222)</f>
        <v>0</v>
      </c>
      <c r="AF222" s="7">
        <f>SUMIFS(Nhap!$I$5:$I$1000,Nhap!$E$5:$E$1000,DATE(Thang!$E$4,Thang!$C$4,Loc!$AF$2),Nhap!$F$5:$F$1000,Loc!A222)</f>
        <v>0</v>
      </c>
      <c r="AG222" s="7">
        <f>SUMIFS(Nhap!$I$5:$I$1000,Nhap!$E$5:$E$1000,DATE(Thang!$E$4,Thang!$C$4,Loc!$AG$2),Nhap!$F$5:$F$1000,Loc!A222)</f>
        <v>0</v>
      </c>
      <c r="AH222" s="7">
        <f>SUMIFS(Nhap!$I$5:$I$1000,Nhap!$E$5:$E$1000,DATE(Thang!$E$4,Thang!$C$4,Loc!$AH$2),Nhap!$F$5:$F$1000,Loc!A222)</f>
        <v>0</v>
      </c>
      <c r="AI222" s="7">
        <f>SUMIFS(Nhap!$I$5:$I$1000,Nhap!$E$5:$E$1000,DATE(Thang!$E$4,Thang!$C$4,Loc!$AI$2),Nhap!$F$5:$F$1000,Loc!A222)</f>
        <v>0</v>
      </c>
      <c r="AJ222" s="7">
        <f>SUMIFS(Nhap!$I$5:$I$1000,Nhap!$E$5:$E$1000,DATE(Thang!$E$4,Thang!$C$4,Loc!$AJ$2),Nhap!$F$5:$F$1000,Loc!A222)</f>
        <v>0</v>
      </c>
      <c r="AK222" s="1">
        <f>SUMIFS(Xuat!$G$5:$G$1000,Xuat!$C$5:$C$1000,DATE(Thang!$E$4,Thang!$C$4,AK$2),Xuat!$D$5:$D$1000,Loc!$A222)</f>
        <v>0</v>
      </c>
      <c r="AL222" s="1">
        <f>SUMIFS(Xuat!$G$5:$G$1000,Xuat!$C$5:$C$1000,DATE(Thang!$E$4,Thang!$C$4,AL$2),Xuat!$D$5:$D$1000,Loc!$A222)</f>
        <v>0</v>
      </c>
      <c r="AM222" s="1">
        <f>SUMIFS(Xuat!$G$5:$G$1000,Xuat!$C$5:$C$1000,DATE(Thang!$E$4,Thang!$C$4,AM$2),Xuat!$D$5:$D$1000,Loc!$A222)</f>
        <v>0</v>
      </c>
      <c r="AN222" s="1">
        <f>SUMIFS(Xuat!$G$5:$G$1000,Xuat!$C$5:$C$1000,DATE(Thang!$E$4,Thang!$C$4,AN$2),Xuat!$D$5:$D$1000,Loc!$A222)</f>
        <v>0</v>
      </c>
      <c r="AO222" s="1">
        <f>SUMIFS(Xuat!$G$5:$G$1000,Xuat!$C$5:$C$1000,DATE(Thang!$E$4,Thang!$C$4,AO$2),Xuat!$D$5:$D$1000,Loc!$A222)</f>
        <v>0</v>
      </c>
      <c r="AP222" s="1">
        <f>SUMIFS(Xuat!$G$5:$G$1000,Xuat!$C$5:$C$1000,DATE(Thang!$E$4,Thang!$C$4,AP$2),Xuat!$D$5:$D$1000,Loc!$A222)</f>
        <v>0</v>
      </c>
      <c r="AQ222" s="1">
        <f>SUMIFS(Xuat!$G$5:$G$1000,Xuat!$C$5:$C$1000,DATE(Thang!$E$4,Thang!$C$4,AQ$2),Xuat!$D$5:$D$1000,Loc!$A222)</f>
        <v>0</v>
      </c>
      <c r="AR222" s="1">
        <f>SUMIFS(Xuat!$G$5:$G$1000,Xuat!$C$5:$C$1000,DATE(Thang!$E$4,Thang!$C$4,AR$2),Xuat!$D$5:$D$1000,Loc!$A222)</f>
        <v>0</v>
      </c>
      <c r="AS222" s="1">
        <f>SUMIFS(Xuat!$G$5:$G$1000,Xuat!$C$5:$C$1000,DATE(Thang!$E$4,Thang!$C$4,AS$2),Xuat!$D$5:$D$1000,Loc!$A222)</f>
        <v>0</v>
      </c>
      <c r="AT222" s="1">
        <f>SUMIFS(Xuat!$G$5:$G$1000,Xuat!$C$5:$C$1000,DATE(Thang!$E$4,Thang!$C$4,AT$2),Xuat!$D$5:$D$1000,Loc!$A222)</f>
        <v>0</v>
      </c>
      <c r="AU222" s="1">
        <f>SUMIFS(Xuat!$G$5:$G$1000,Xuat!$C$5:$C$1000,DATE(Thang!$E$4,Thang!$C$4,AU$2),Xuat!$D$5:$D$1000,Loc!$A222)</f>
        <v>0</v>
      </c>
      <c r="AV222" s="1">
        <f>SUMIFS(Xuat!$G$5:$G$1000,Xuat!$C$5:$C$1000,DATE(Thang!$E$4,Thang!$C$4,AV$2),Xuat!$D$5:$D$1000,Loc!$A222)</f>
        <v>0</v>
      </c>
      <c r="AW222" s="1">
        <f>SUMIFS(Xuat!$G$5:$G$1000,Xuat!$C$5:$C$1000,DATE(Thang!$E$4,Thang!$C$4,AW$2),Xuat!$D$5:$D$1000,Loc!$A222)</f>
        <v>0</v>
      </c>
      <c r="AX222" s="1">
        <f>SUMIFS(Xuat!$G$5:$G$1000,Xuat!$C$5:$C$1000,DATE(Thang!$E$4,Thang!$C$4,AX$2),Xuat!$D$5:$D$1000,Loc!$A222)</f>
        <v>0</v>
      </c>
      <c r="AY222" s="1">
        <f>SUMIFS(Xuat!$G$5:$G$1000,Xuat!$C$5:$C$1000,DATE(Thang!$E$4,Thang!$C$4,AY$2),Xuat!$D$5:$D$1000,Loc!$A222)</f>
        <v>0</v>
      </c>
      <c r="AZ222" s="1">
        <f>SUMIFS(Xuat!$G$5:$G$1000,Xuat!$C$5:$C$1000,DATE(Thang!$E$4,Thang!$C$4,AZ$2),Xuat!$D$5:$D$1000,Loc!$A222)</f>
        <v>0</v>
      </c>
      <c r="BA222" s="1">
        <f>SUMIFS(Xuat!$G$5:$G$1000,Xuat!$C$5:$C$1000,DATE(Thang!$E$4,Thang!$C$4,BA$2),Xuat!$D$5:$D$1000,Loc!$A222)</f>
        <v>0</v>
      </c>
      <c r="BB222" s="1">
        <f>SUMIFS(Xuat!$G$5:$G$1000,Xuat!$C$5:$C$1000,DATE(Thang!$E$4,Thang!$C$4,BB$2),Xuat!$D$5:$D$1000,Loc!$A222)</f>
        <v>0</v>
      </c>
      <c r="BC222" s="1">
        <f>SUMIFS(Xuat!$G$5:$G$1000,Xuat!$C$5:$C$1000,DATE(Thang!$E$4,Thang!$C$4,BC$2),Xuat!$D$5:$D$1000,Loc!$A222)</f>
        <v>0</v>
      </c>
      <c r="BD222" s="1">
        <f>SUMIFS(Xuat!$G$5:$G$1000,Xuat!$C$5:$C$1000,DATE(Thang!$E$4,Thang!$C$4,BD$2),Xuat!$D$5:$D$1000,Loc!$A222)</f>
        <v>0</v>
      </c>
      <c r="BE222" s="1">
        <f>SUMIFS(Xuat!$G$5:$G$1000,Xuat!$C$5:$C$1000,DATE(Thang!$E$4,Thang!$C$4,BE$2),Xuat!$D$5:$D$1000,Loc!$A222)</f>
        <v>0</v>
      </c>
      <c r="BF222" s="1">
        <f>SUMIFS(Xuat!$G$5:$G$1000,Xuat!$C$5:$C$1000,DATE(Thang!$E$4,Thang!$C$4,BF$2),Xuat!$D$5:$D$1000,Loc!$A222)</f>
        <v>0</v>
      </c>
      <c r="BG222" s="1">
        <f>SUMIFS(Xuat!$G$5:$G$1000,Xuat!$C$5:$C$1000,DATE(Thang!$E$4,Thang!$C$4,BG$2),Xuat!$D$5:$D$1000,Loc!$A222)</f>
        <v>0</v>
      </c>
      <c r="BH222" s="1">
        <f>SUMIFS(Xuat!$G$5:$G$1000,Xuat!$C$5:$C$1000,DATE(Thang!$E$4,Thang!$C$4,BH$2),Xuat!$D$5:$D$1000,Loc!$A222)</f>
        <v>0</v>
      </c>
      <c r="BI222" s="1">
        <f>SUMIFS(Xuat!$G$5:$G$1000,Xuat!$C$5:$C$1000,DATE(Thang!$E$4,Thang!$C$4,BI$2),Xuat!$D$5:$D$1000,Loc!$A222)</f>
        <v>0</v>
      </c>
      <c r="BJ222" s="1">
        <f>SUMIFS(Xuat!$G$5:$G$1000,Xuat!$C$5:$C$1000,DATE(Thang!$E$4,Thang!$C$4,BJ$2),Xuat!$D$5:$D$1000,Loc!$A222)</f>
        <v>0</v>
      </c>
      <c r="BK222" s="1">
        <f>SUMIFS(Xuat!$G$5:$G$1000,Xuat!$C$5:$C$1000,DATE(Thang!$E$4,Thang!$C$4,BK$2),Xuat!$D$5:$D$1000,Loc!$A222)</f>
        <v>0</v>
      </c>
      <c r="BL222" s="1">
        <f>SUMIFS(Xuat!$G$5:$G$1000,Xuat!$C$5:$C$1000,DATE(Thang!$E$4,Thang!$C$4,BL$2),Xuat!$D$5:$D$1000,Loc!$A222)</f>
        <v>0</v>
      </c>
      <c r="BM222" s="1">
        <f>SUMIFS(Xuat!$G$5:$G$1000,Xuat!$C$5:$C$1000,DATE(Thang!$E$4,Thang!$C$4,BM$2),Xuat!$D$5:$D$1000,Loc!$A222)</f>
        <v>0</v>
      </c>
      <c r="BN222" s="1">
        <f>SUMIFS(Xuat!$G$5:$G$1000,Xuat!$C$5:$C$1000,DATE(Thang!$E$4,Thang!$C$4,BN$2),Xuat!$D$5:$D$1000,Loc!$A222)</f>
        <v>0</v>
      </c>
      <c r="BO222" s="1">
        <f>SUMIFS(Xuat!$G$5:$G$1000,Xuat!$C$5:$C$1000,DATE(Thang!$E$4,Thang!$C$4,BO$2),Xuat!$D$5:$D$1000,Loc!$A222)</f>
        <v>0</v>
      </c>
    </row>
    <row r="223" spans="1:67" x14ac:dyDescent="0.2">
      <c r="A223" s="2">
        <f>DM!C223</f>
        <v>0</v>
      </c>
      <c r="B223" s="3">
        <f>VLOOKUP(A223,Tondau!$B$5:$F$500,3,0)</f>
        <v>0</v>
      </c>
      <c r="C223" s="3">
        <f t="shared" si="11"/>
        <v>0</v>
      </c>
      <c r="D223" s="3">
        <f t="shared" si="12"/>
        <v>0</v>
      </c>
      <c r="E223" s="3">
        <f t="shared" si="13"/>
        <v>0</v>
      </c>
      <c r="F223" s="7">
        <f>SUMIFS(Nhap!$I$5:$I$1000,Nhap!$E$5:$E$1000,DATE(Thang!$E$4,Thang!$C$4,Loc!$F$2),Nhap!$F$5:$F$1000,Loc!A223)</f>
        <v>0</v>
      </c>
      <c r="G223" s="7">
        <f>SUMIFS(Nhap!$I$5:$I$1000,Nhap!$E$5:$E$1000,DATE(Thang!$E$4,Thang!$C$4,Loc!$G$2),Nhap!$F$5:$F$1000,Loc!A223)</f>
        <v>0</v>
      </c>
      <c r="H223" s="7">
        <f>SUMIFS(Nhap!$I$5:$I$1000,Nhap!$E$5:$E$1000,DATE(Thang!$E$4,Thang!$C$4,Loc!$H$2),Nhap!$F$5:$F$1000,Loc!A223)</f>
        <v>0</v>
      </c>
      <c r="I223" s="7">
        <f>SUMIFS(Nhap!$I$5:$I$1000,Nhap!$E$5:$E$1000,DATE(Thang!$E$4,Thang!$C$4,Loc!$I$2),Nhap!$F$5:$F$1000,Loc!A223)</f>
        <v>0</v>
      </c>
      <c r="J223" s="7">
        <f>SUMIFS(Nhap!$I$5:$I$1000,Nhap!$E$5:$E$1000,DATE(Thang!$E$4,Thang!$C$4,Loc!$J$2),Nhap!$F$5:$F$1000,Loc!A223)</f>
        <v>0</v>
      </c>
      <c r="K223" s="7">
        <f>SUMIFS(Nhap!$I$5:$I$1000,Nhap!$E$5:$E$1000,DATE(Thang!$E$4,Thang!$C$4,Loc!$K$2),Nhap!$F$5:$F$1000,Loc!A223)</f>
        <v>0</v>
      </c>
      <c r="L223" s="7">
        <f>SUMIFS(Nhap!$I$5:$I$1000,Nhap!$E$5:$E$1000,DATE(Thang!$E$4,Thang!$C$4,Loc!$L$2),Nhap!$F$5:$F$1000,Loc!A223)</f>
        <v>0</v>
      </c>
      <c r="M223" s="7">
        <f>SUMIFS(Nhap!$I$5:$I$1000,Nhap!$E$5:$E$1000,DATE(Thang!$E$4,Thang!$C$4,Loc!$M$2),Nhap!$F$5:$F$1000,Loc!A223)</f>
        <v>0</v>
      </c>
      <c r="N223" s="7">
        <f>SUMIFS(Nhap!$I$5:$I$1000,Nhap!$E$5:$E$1000,DATE(Thang!$E$4,Thang!$C$4,Loc!$N$2),Nhap!$F$5:$F$1000,Loc!A223)</f>
        <v>0</v>
      </c>
      <c r="O223" s="7">
        <f>SUMIFS(Nhap!$I$5:$I$1000,Nhap!$E$5:$E$1000,DATE(Thang!$E$4,Thang!$C$4,Loc!$O$2),Nhap!$F$5:$F$1000,Loc!A223)</f>
        <v>0</v>
      </c>
      <c r="P223" s="7">
        <f>SUMIFS(Nhap!$I$5:$I$1000,Nhap!$E$5:$E$1000,DATE(Thang!$E$4,Thang!$C$4,Loc!$P$2),Nhap!$F$5:$F$1000,Loc!A223)</f>
        <v>0</v>
      </c>
      <c r="Q223" s="7">
        <f>SUMIFS(Nhap!$I$5:$I$1000,Nhap!$E$5:$E$1000,DATE(Thang!$E$4,Thang!$C$4,Loc!$Q$2),Nhap!$F$5:$F$1000,Loc!A223)</f>
        <v>0</v>
      </c>
      <c r="R223" s="7">
        <f>SUMIFS(Nhap!$I$5:$I$1000,Nhap!$E$5:$E$1000,DATE(Thang!$E$4,Thang!$C$4,Loc!$R$2),Nhap!$F$5:$F$1000,Loc!A223)</f>
        <v>0</v>
      </c>
      <c r="S223" s="7">
        <f>SUMIFS(Nhap!$I$5:$I$1000,Nhap!$E$5:$E$1000,DATE(Thang!$E$4,Thang!$C$4,Loc!$S$2),Nhap!$F$5:$F$1000,Loc!A223)</f>
        <v>0</v>
      </c>
      <c r="T223" s="7">
        <f>SUMIFS(Nhap!$I$5:$I$1000,Nhap!$E$5:$E$1000,DATE(Thang!$E$4,Thang!$C$4,Loc!$T$2),Nhap!$F$5:$F$1000,Loc!A223)</f>
        <v>0</v>
      </c>
      <c r="U223" s="7">
        <f>SUMIFS(Nhap!$I$5:$I$1000,Nhap!$E$5:$E$1000,DATE(Thang!$E$4,Thang!$C$4,Loc!$U$2),Nhap!$F$5:$F$1000,Loc!A223)</f>
        <v>0</v>
      </c>
      <c r="V223" s="7">
        <f>SUMIFS(Nhap!$I$5:$I$1000,Nhap!$E$5:$E$1000,DATE(Thang!$E$4,Thang!$C$4,Loc!$V$2),Nhap!$F$5:$F$1000,Loc!A223)</f>
        <v>0</v>
      </c>
      <c r="W223" s="7">
        <f>SUMIFS(Nhap!$I$5:$I$1000,Nhap!$E$5:$E$1000,DATE(Thang!$E$4,Thang!$C$4,Loc!$W$2),Nhap!$F$5:$F$1000,Loc!A223)</f>
        <v>0</v>
      </c>
      <c r="X223" s="7">
        <f>SUMIFS(Nhap!$I$5:$I$1000,Nhap!$E$5:$E$1000,DATE(Thang!$E$4,Thang!$C$4,Loc!$X$2),Nhap!$F$5:$F$1000,Loc!A223)</f>
        <v>0</v>
      </c>
      <c r="Y223" s="7">
        <f>SUMIFS(Nhap!$I$5:$I$1000,Nhap!$E$5:$E$1000,DATE(Thang!$E$4,Thang!$C$4,Loc!$Y$2),Nhap!$F$5:$F$1000,Loc!A223)</f>
        <v>0</v>
      </c>
      <c r="Z223" s="7">
        <f>SUMIFS(Nhap!$I$5:$I$1000,Nhap!$E$5:$E$1000,DATE(Thang!$E$4,Thang!$C$4,Loc!$Z$2),Nhap!$F$5:$F$1000,Loc!A223)</f>
        <v>0</v>
      </c>
      <c r="AA223" s="7">
        <f>SUMIFS(Nhap!$I$5:$I$1000,Nhap!$E$5:$E$1000,DATE(Thang!$E$4,Thang!$C$4,Loc!$AA$2),Nhap!$F$5:$F$1000,Loc!A223)</f>
        <v>0</v>
      </c>
      <c r="AB223" s="7">
        <f>SUMIFS(Nhap!$I$5:$I$1000,Nhap!$E$5:$E$1000,DATE(Thang!$E$4,Thang!$C$4,Loc!$AB$2),Nhap!$F$5:$F$1000,Loc!A223)</f>
        <v>0</v>
      </c>
      <c r="AC223" s="7">
        <f>SUMIFS(Nhap!$I$5:$I$1000,Nhap!$E$5:$E$1000,DATE(Thang!$E$4,Thang!$C$4,Loc!$AC$2),Nhap!$F$5:$F$1000,Loc!A223)</f>
        <v>0</v>
      </c>
      <c r="AD223" s="7">
        <f>SUMIFS(Nhap!$I$5:$I$1000,Nhap!$E$5:$E$1000,DATE(Thang!$E$4,Thang!$C$4,Loc!$AD$2),Nhap!$F$5:$F$1000,Loc!$A$5)</f>
        <v>0</v>
      </c>
      <c r="AE223" s="7">
        <f>SUMIFS(Nhap!$I$5:$I$1000,Nhap!$E$5:$E$1000,DATE(Thang!$E$4,Thang!$C$4,Loc!$AE$2),Nhap!$F$5:$F$1000,Loc!A223)</f>
        <v>0</v>
      </c>
      <c r="AF223" s="7">
        <f>SUMIFS(Nhap!$I$5:$I$1000,Nhap!$E$5:$E$1000,DATE(Thang!$E$4,Thang!$C$4,Loc!$AF$2),Nhap!$F$5:$F$1000,Loc!A223)</f>
        <v>0</v>
      </c>
      <c r="AG223" s="7">
        <f>SUMIFS(Nhap!$I$5:$I$1000,Nhap!$E$5:$E$1000,DATE(Thang!$E$4,Thang!$C$4,Loc!$AG$2),Nhap!$F$5:$F$1000,Loc!A223)</f>
        <v>0</v>
      </c>
      <c r="AH223" s="7">
        <f>SUMIFS(Nhap!$I$5:$I$1000,Nhap!$E$5:$E$1000,DATE(Thang!$E$4,Thang!$C$4,Loc!$AH$2),Nhap!$F$5:$F$1000,Loc!A223)</f>
        <v>0</v>
      </c>
      <c r="AI223" s="7">
        <f>SUMIFS(Nhap!$I$5:$I$1000,Nhap!$E$5:$E$1000,DATE(Thang!$E$4,Thang!$C$4,Loc!$AI$2),Nhap!$F$5:$F$1000,Loc!A223)</f>
        <v>0</v>
      </c>
      <c r="AJ223" s="7">
        <f>SUMIFS(Nhap!$I$5:$I$1000,Nhap!$E$5:$E$1000,DATE(Thang!$E$4,Thang!$C$4,Loc!$AJ$2),Nhap!$F$5:$F$1000,Loc!A223)</f>
        <v>0</v>
      </c>
      <c r="AK223" s="1">
        <f>SUMIFS(Xuat!$G$5:$G$1000,Xuat!$C$5:$C$1000,DATE(Thang!$E$4,Thang!$C$4,AK$2),Xuat!$D$5:$D$1000,Loc!$A223)</f>
        <v>0</v>
      </c>
      <c r="AL223" s="1">
        <f>SUMIFS(Xuat!$G$5:$G$1000,Xuat!$C$5:$C$1000,DATE(Thang!$E$4,Thang!$C$4,AL$2),Xuat!$D$5:$D$1000,Loc!$A223)</f>
        <v>0</v>
      </c>
      <c r="AM223" s="1">
        <f>SUMIFS(Xuat!$G$5:$G$1000,Xuat!$C$5:$C$1000,DATE(Thang!$E$4,Thang!$C$4,AM$2),Xuat!$D$5:$D$1000,Loc!$A223)</f>
        <v>0</v>
      </c>
      <c r="AN223" s="1">
        <f>SUMIFS(Xuat!$G$5:$G$1000,Xuat!$C$5:$C$1000,DATE(Thang!$E$4,Thang!$C$4,AN$2),Xuat!$D$5:$D$1000,Loc!$A223)</f>
        <v>0</v>
      </c>
      <c r="AO223" s="1">
        <f>SUMIFS(Xuat!$G$5:$G$1000,Xuat!$C$5:$C$1000,DATE(Thang!$E$4,Thang!$C$4,AO$2),Xuat!$D$5:$D$1000,Loc!$A223)</f>
        <v>0</v>
      </c>
      <c r="AP223" s="1">
        <f>SUMIFS(Xuat!$G$5:$G$1000,Xuat!$C$5:$C$1000,DATE(Thang!$E$4,Thang!$C$4,AP$2),Xuat!$D$5:$D$1000,Loc!$A223)</f>
        <v>0</v>
      </c>
      <c r="AQ223" s="1">
        <f>SUMIFS(Xuat!$G$5:$G$1000,Xuat!$C$5:$C$1000,DATE(Thang!$E$4,Thang!$C$4,AQ$2),Xuat!$D$5:$D$1000,Loc!$A223)</f>
        <v>0</v>
      </c>
      <c r="AR223" s="1">
        <f>SUMIFS(Xuat!$G$5:$G$1000,Xuat!$C$5:$C$1000,DATE(Thang!$E$4,Thang!$C$4,AR$2),Xuat!$D$5:$D$1000,Loc!$A223)</f>
        <v>0</v>
      </c>
      <c r="AS223" s="1">
        <f>SUMIFS(Xuat!$G$5:$G$1000,Xuat!$C$5:$C$1000,DATE(Thang!$E$4,Thang!$C$4,AS$2),Xuat!$D$5:$D$1000,Loc!$A223)</f>
        <v>0</v>
      </c>
      <c r="AT223" s="1">
        <f>SUMIFS(Xuat!$G$5:$G$1000,Xuat!$C$5:$C$1000,DATE(Thang!$E$4,Thang!$C$4,AT$2),Xuat!$D$5:$D$1000,Loc!$A223)</f>
        <v>0</v>
      </c>
      <c r="AU223" s="1">
        <f>SUMIFS(Xuat!$G$5:$G$1000,Xuat!$C$5:$C$1000,DATE(Thang!$E$4,Thang!$C$4,AU$2),Xuat!$D$5:$D$1000,Loc!$A223)</f>
        <v>0</v>
      </c>
      <c r="AV223" s="1">
        <f>SUMIFS(Xuat!$G$5:$G$1000,Xuat!$C$5:$C$1000,DATE(Thang!$E$4,Thang!$C$4,AV$2),Xuat!$D$5:$D$1000,Loc!$A223)</f>
        <v>0</v>
      </c>
      <c r="AW223" s="1">
        <f>SUMIFS(Xuat!$G$5:$G$1000,Xuat!$C$5:$C$1000,DATE(Thang!$E$4,Thang!$C$4,AW$2),Xuat!$D$5:$D$1000,Loc!$A223)</f>
        <v>0</v>
      </c>
      <c r="AX223" s="1">
        <f>SUMIFS(Xuat!$G$5:$G$1000,Xuat!$C$5:$C$1000,DATE(Thang!$E$4,Thang!$C$4,AX$2),Xuat!$D$5:$D$1000,Loc!$A223)</f>
        <v>0</v>
      </c>
      <c r="AY223" s="1">
        <f>SUMIFS(Xuat!$G$5:$G$1000,Xuat!$C$5:$C$1000,DATE(Thang!$E$4,Thang!$C$4,AY$2),Xuat!$D$5:$D$1000,Loc!$A223)</f>
        <v>0</v>
      </c>
      <c r="AZ223" s="1">
        <f>SUMIFS(Xuat!$G$5:$G$1000,Xuat!$C$5:$C$1000,DATE(Thang!$E$4,Thang!$C$4,AZ$2),Xuat!$D$5:$D$1000,Loc!$A223)</f>
        <v>0</v>
      </c>
      <c r="BA223" s="1">
        <f>SUMIFS(Xuat!$G$5:$G$1000,Xuat!$C$5:$C$1000,DATE(Thang!$E$4,Thang!$C$4,BA$2),Xuat!$D$5:$D$1000,Loc!$A223)</f>
        <v>0</v>
      </c>
      <c r="BB223" s="1">
        <f>SUMIFS(Xuat!$G$5:$G$1000,Xuat!$C$5:$C$1000,DATE(Thang!$E$4,Thang!$C$4,BB$2),Xuat!$D$5:$D$1000,Loc!$A223)</f>
        <v>0</v>
      </c>
      <c r="BC223" s="1">
        <f>SUMIFS(Xuat!$G$5:$G$1000,Xuat!$C$5:$C$1000,DATE(Thang!$E$4,Thang!$C$4,BC$2),Xuat!$D$5:$D$1000,Loc!$A223)</f>
        <v>0</v>
      </c>
      <c r="BD223" s="1">
        <f>SUMIFS(Xuat!$G$5:$G$1000,Xuat!$C$5:$C$1000,DATE(Thang!$E$4,Thang!$C$4,BD$2),Xuat!$D$5:$D$1000,Loc!$A223)</f>
        <v>0</v>
      </c>
      <c r="BE223" s="1">
        <f>SUMIFS(Xuat!$G$5:$G$1000,Xuat!$C$5:$C$1000,DATE(Thang!$E$4,Thang!$C$4,BE$2),Xuat!$D$5:$D$1000,Loc!$A223)</f>
        <v>0</v>
      </c>
      <c r="BF223" s="1">
        <f>SUMIFS(Xuat!$G$5:$G$1000,Xuat!$C$5:$C$1000,DATE(Thang!$E$4,Thang!$C$4,BF$2),Xuat!$D$5:$D$1000,Loc!$A223)</f>
        <v>0</v>
      </c>
      <c r="BG223" s="1">
        <f>SUMIFS(Xuat!$G$5:$G$1000,Xuat!$C$5:$C$1000,DATE(Thang!$E$4,Thang!$C$4,BG$2),Xuat!$D$5:$D$1000,Loc!$A223)</f>
        <v>0</v>
      </c>
      <c r="BH223" s="1">
        <f>SUMIFS(Xuat!$G$5:$G$1000,Xuat!$C$5:$C$1000,DATE(Thang!$E$4,Thang!$C$4,BH$2),Xuat!$D$5:$D$1000,Loc!$A223)</f>
        <v>0</v>
      </c>
      <c r="BI223" s="1">
        <f>SUMIFS(Xuat!$G$5:$G$1000,Xuat!$C$5:$C$1000,DATE(Thang!$E$4,Thang!$C$4,BI$2),Xuat!$D$5:$D$1000,Loc!$A223)</f>
        <v>0</v>
      </c>
      <c r="BJ223" s="1">
        <f>SUMIFS(Xuat!$G$5:$G$1000,Xuat!$C$5:$C$1000,DATE(Thang!$E$4,Thang!$C$4,BJ$2),Xuat!$D$5:$D$1000,Loc!$A223)</f>
        <v>0</v>
      </c>
      <c r="BK223" s="1">
        <f>SUMIFS(Xuat!$G$5:$G$1000,Xuat!$C$5:$C$1000,DATE(Thang!$E$4,Thang!$C$4,BK$2),Xuat!$D$5:$D$1000,Loc!$A223)</f>
        <v>0</v>
      </c>
      <c r="BL223" s="1">
        <f>SUMIFS(Xuat!$G$5:$G$1000,Xuat!$C$5:$C$1000,DATE(Thang!$E$4,Thang!$C$4,BL$2),Xuat!$D$5:$D$1000,Loc!$A223)</f>
        <v>0</v>
      </c>
      <c r="BM223" s="1">
        <f>SUMIFS(Xuat!$G$5:$G$1000,Xuat!$C$5:$C$1000,DATE(Thang!$E$4,Thang!$C$4,BM$2),Xuat!$D$5:$D$1000,Loc!$A223)</f>
        <v>0</v>
      </c>
      <c r="BN223" s="1">
        <f>SUMIFS(Xuat!$G$5:$G$1000,Xuat!$C$5:$C$1000,DATE(Thang!$E$4,Thang!$C$4,BN$2),Xuat!$D$5:$D$1000,Loc!$A223)</f>
        <v>0</v>
      </c>
      <c r="BO223" s="1">
        <f>SUMIFS(Xuat!$G$5:$G$1000,Xuat!$C$5:$C$1000,DATE(Thang!$E$4,Thang!$C$4,BO$2),Xuat!$D$5:$D$1000,Loc!$A223)</f>
        <v>0</v>
      </c>
    </row>
    <row r="224" spans="1:67" x14ac:dyDescent="0.2">
      <c r="A224" s="2">
        <f>DM!C224</f>
        <v>0</v>
      </c>
      <c r="B224" s="3">
        <f>VLOOKUP(A224,Tondau!$B$5:$F$500,3,0)</f>
        <v>0</v>
      </c>
      <c r="C224" s="3">
        <f t="shared" si="11"/>
        <v>0</v>
      </c>
      <c r="D224" s="3">
        <f t="shared" si="12"/>
        <v>0</v>
      </c>
      <c r="E224" s="3">
        <f t="shared" si="13"/>
        <v>0</v>
      </c>
      <c r="F224" s="7">
        <f>SUMIFS(Nhap!$I$5:$I$1000,Nhap!$E$5:$E$1000,DATE(Thang!$E$4,Thang!$C$4,Loc!$F$2),Nhap!$F$5:$F$1000,Loc!A224)</f>
        <v>0</v>
      </c>
      <c r="G224" s="7">
        <f>SUMIFS(Nhap!$I$5:$I$1000,Nhap!$E$5:$E$1000,DATE(Thang!$E$4,Thang!$C$4,Loc!$G$2),Nhap!$F$5:$F$1000,Loc!A224)</f>
        <v>0</v>
      </c>
      <c r="H224" s="7">
        <f>SUMIFS(Nhap!$I$5:$I$1000,Nhap!$E$5:$E$1000,DATE(Thang!$E$4,Thang!$C$4,Loc!$H$2),Nhap!$F$5:$F$1000,Loc!A224)</f>
        <v>0</v>
      </c>
      <c r="I224" s="7">
        <f>SUMIFS(Nhap!$I$5:$I$1000,Nhap!$E$5:$E$1000,DATE(Thang!$E$4,Thang!$C$4,Loc!$I$2),Nhap!$F$5:$F$1000,Loc!A224)</f>
        <v>0</v>
      </c>
      <c r="J224" s="7">
        <f>SUMIFS(Nhap!$I$5:$I$1000,Nhap!$E$5:$E$1000,DATE(Thang!$E$4,Thang!$C$4,Loc!$J$2),Nhap!$F$5:$F$1000,Loc!A224)</f>
        <v>0</v>
      </c>
      <c r="K224" s="7">
        <f>SUMIFS(Nhap!$I$5:$I$1000,Nhap!$E$5:$E$1000,DATE(Thang!$E$4,Thang!$C$4,Loc!$K$2),Nhap!$F$5:$F$1000,Loc!A224)</f>
        <v>0</v>
      </c>
      <c r="L224" s="7">
        <f>SUMIFS(Nhap!$I$5:$I$1000,Nhap!$E$5:$E$1000,DATE(Thang!$E$4,Thang!$C$4,Loc!$L$2),Nhap!$F$5:$F$1000,Loc!A224)</f>
        <v>0</v>
      </c>
      <c r="M224" s="7">
        <f>SUMIFS(Nhap!$I$5:$I$1000,Nhap!$E$5:$E$1000,DATE(Thang!$E$4,Thang!$C$4,Loc!$M$2),Nhap!$F$5:$F$1000,Loc!A224)</f>
        <v>0</v>
      </c>
      <c r="N224" s="7">
        <f>SUMIFS(Nhap!$I$5:$I$1000,Nhap!$E$5:$E$1000,DATE(Thang!$E$4,Thang!$C$4,Loc!$N$2),Nhap!$F$5:$F$1000,Loc!A224)</f>
        <v>0</v>
      </c>
      <c r="O224" s="7">
        <f>SUMIFS(Nhap!$I$5:$I$1000,Nhap!$E$5:$E$1000,DATE(Thang!$E$4,Thang!$C$4,Loc!$O$2),Nhap!$F$5:$F$1000,Loc!A224)</f>
        <v>0</v>
      </c>
      <c r="P224" s="7">
        <f>SUMIFS(Nhap!$I$5:$I$1000,Nhap!$E$5:$E$1000,DATE(Thang!$E$4,Thang!$C$4,Loc!$P$2),Nhap!$F$5:$F$1000,Loc!A224)</f>
        <v>0</v>
      </c>
      <c r="Q224" s="7">
        <f>SUMIFS(Nhap!$I$5:$I$1000,Nhap!$E$5:$E$1000,DATE(Thang!$E$4,Thang!$C$4,Loc!$Q$2),Nhap!$F$5:$F$1000,Loc!A224)</f>
        <v>0</v>
      </c>
      <c r="R224" s="7">
        <f>SUMIFS(Nhap!$I$5:$I$1000,Nhap!$E$5:$E$1000,DATE(Thang!$E$4,Thang!$C$4,Loc!$R$2),Nhap!$F$5:$F$1000,Loc!A224)</f>
        <v>0</v>
      </c>
      <c r="S224" s="7">
        <f>SUMIFS(Nhap!$I$5:$I$1000,Nhap!$E$5:$E$1000,DATE(Thang!$E$4,Thang!$C$4,Loc!$S$2),Nhap!$F$5:$F$1000,Loc!A224)</f>
        <v>0</v>
      </c>
      <c r="T224" s="7">
        <f>SUMIFS(Nhap!$I$5:$I$1000,Nhap!$E$5:$E$1000,DATE(Thang!$E$4,Thang!$C$4,Loc!$T$2),Nhap!$F$5:$F$1000,Loc!A224)</f>
        <v>0</v>
      </c>
      <c r="U224" s="7">
        <f>SUMIFS(Nhap!$I$5:$I$1000,Nhap!$E$5:$E$1000,DATE(Thang!$E$4,Thang!$C$4,Loc!$U$2),Nhap!$F$5:$F$1000,Loc!A224)</f>
        <v>0</v>
      </c>
      <c r="V224" s="7">
        <f>SUMIFS(Nhap!$I$5:$I$1000,Nhap!$E$5:$E$1000,DATE(Thang!$E$4,Thang!$C$4,Loc!$V$2),Nhap!$F$5:$F$1000,Loc!A224)</f>
        <v>0</v>
      </c>
      <c r="W224" s="7">
        <f>SUMIFS(Nhap!$I$5:$I$1000,Nhap!$E$5:$E$1000,DATE(Thang!$E$4,Thang!$C$4,Loc!$W$2),Nhap!$F$5:$F$1000,Loc!A224)</f>
        <v>0</v>
      </c>
      <c r="X224" s="7">
        <f>SUMIFS(Nhap!$I$5:$I$1000,Nhap!$E$5:$E$1000,DATE(Thang!$E$4,Thang!$C$4,Loc!$X$2),Nhap!$F$5:$F$1000,Loc!A224)</f>
        <v>0</v>
      </c>
      <c r="Y224" s="7">
        <f>SUMIFS(Nhap!$I$5:$I$1000,Nhap!$E$5:$E$1000,DATE(Thang!$E$4,Thang!$C$4,Loc!$Y$2),Nhap!$F$5:$F$1000,Loc!A224)</f>
        <v>0</v>
      </c>
      <c r="Z224" s="7">
        <f>SUMIFS(Nhap!$I$5:$I$1000,Nhap!$E$5:$E$1000,DATE(Thang!$E$4,Thang!$C$4,Loc!$Z$2),Nhap!$F$5:$F$1000,Loc!A224)</f>
        <v>0</v>
      </c>
      <c r="AA224" s="7">
        <f>SUMIFS(Nhap!$I$5:$I$1000,Nhap!$E$5:$E$1000,DATE(Thang!$E$4,Thang!$C$4,Loc!$AA$2),Nhap!$F$5:$F$1000,Loc!A224)</f>
        <v>0</v>
      </c>
      <c r="AB224" s="7">
        <f>SUMIFS(Nhap!$I$5:$I$1000,Nhap!$E$5:$E$1000,DATE(Thang!$E$4,Thang!$C$4,Loc!$AB$2),Nhap!$F$5:$F$1000,Loc!A224)</f>
        <v>0</v>
      </c>
      <c r="AC224" s="7">
        <f>SUMIFS(Nhap!$I$5:$I$1000,Nhap!$E$5:$E$1000,DATE(Thang!$E$4,Thang!$C$4,Loc!$AC$2),Nhap!$F$5:$F$1000,Loc!A224)</f>
        <v>0</v>
      </c>
      <c r="AD224" s="7">
        <f>SUMIFS(Nhap!$I$5:$I$1000,Nhap!$E$5:$E$1000,DATE(Thang!$E$4,Thang!$C$4,Loc!$AD$2),Nhap!$F$5:$F$1000,Loc!$A$5)</f>
        <v>0</v>
      </c>
      <c r="AE224" s="7">
        <f>SUMIFS(Nhap!$I$5:$I$1000,Nhap!$E$5:$E$1000,DATE(Thang!$E$4,Thang!$C$4,Loc!$AE$2),Nhap!$F$5:$F$1000,Loc!A224)</f>
        <v>0</v>
      </c>
      <c r="AF224" s="7">
        <f>SUMIFS(Nhap!$I$5:$I$1000,Nhap!$E$5:$E$1000,DATE(Thang!$E$4,Thang!$C$4,Loc!$AF$2),Nhap!$F$5:$F$1000,Loc!A224)</f>
        <v>0</v>
      </c>
      <c r="AG224" s="7">
        <f>SUMIFS(Nhap!$I$5:$I$1000,Nhap!$E$5:$E$1000,DATE(Thang!$E$4,Thang!$C$4,Loc!$AG$2),Nhap!$F$5:$F$1000,Loc!A224)</f>
        <v>0</v>
      </c>
      <c r="AH224" s="7">
        <f>SUMIFS(Nhap!$I$5:$I$1000,Nhap!$E$5:$E$1000,DATE(Thang!$E$4,Thang!$C$4,Loc!$AH$2),Nhap!$F$5:$F$1000,Loc!A224)</f>
        <v>0</v>
      </c>
      <c r="AI224" s="7">
        <f>SUMIFS(Nhap!$I$5:$I$1000,Nhap!$E$5:$E$1000,DATE(Thang!$E$4,Thang!$C$4,Loc!$AI$2),Nhap!$F$5:$F$1000,Loc!A224)</f>
        <v>0</v>
      </c>
      <c r="AJ224" s="7">
        <f>SUMIFS(Nhap!$I$5:$I$1000,Nhap!$E$5:$E$1000,DATE(Thang!$E$4,Thang!$C$4,Loc!$AJ$2),Nhap!$F$5:$F$1000,Loc!A224)</f>
        <v>0</v>
      </c>
      <c r="AK224" s="1">
        <f>SUMIFS(Xuat!$G$5:$G$1000,Xuat!$C$5:$C$1000,DATE(Thang!$E$4,Thang!$C$4,AK$2),Xuat!$D$5:$D$1000,Loc!$A224)</f>
        <v>0</v>
      </c>
      <c r="AL224" s="1">
        <f>SUMIFS(Xuat!$G$5:$G$1000,Xuat!$C$5:$C$1000,DATE(Thang!$E$4,Thang!$C$4,AL$2),Xuat!$D$5:$D$1000,Loc!$A224)</f>
        <v>0</v>
      </c>
      <c r="AM224" s="1">
        <f>SUMIFS(Xuat!$G$5:$G$1000,Xuat!$C$5:$C$1000,DATE(Thang!$E$4,Thang!$C$4,AM$2),Xuat!$D$5:$D$1000,Loc!$A224)</f>
        <v>0</v>
      </c>
      <c r="AN224" s="1">
        <f>SUMIFS(Xuat!$G$5:$G$1000,Xuat!$C$5:$C$1000,DATE(Thang!$E$4,Thang!$C$4,AN$2),Xuat!$D$5:$D$1000,Loc!$A224)</f>
        <v>0</v>
      </c>
      <c r="AO224" s="1">
        <f>SUMIFS(Xuat!$G$5:$G$1000,Xuat!$C$5:$C$1000,DATE(Thang!$E$4,Thang!$C$4,AO$2),Xuat!$D$5:$D$1000,Loc!$A224)</f>
        <v>0</v>
      </c>
      <c r="AP224" s="1">
        <f>SUMIFS(Xuat!$G$5:$G$1000,Xuat!$C$5:$C$1000,DATE(Thang!$E$4,Thang!$C$4,AP$2),Xuat!$D$5:$D$1000,Loc!$A224)</f>
        <v>0</v>
      </c>
      <c r="AQ224" s="1">
        <f>SUMIFS(Xuat!$G$5:$G$1000,Xuat!$C$5:$C$1000,DATE(Thang!$E$4,Thang!$C$4,AQ$2),Xuat!$D$5:$D$1000,Loc!$A224)</f>
        <v>0</v>
      </c>
      <c r="AR224" s="1">
        <f>SUMIFS(Xuat!$G$5:$G$1000,Xuat!$C$5:$C$1000,DATE(Thang!$E$4,Thang!$C$4,AR$2),Xuat!$D$5:$D$1000,Loc!$A224)</f>
        <v>0</v>
      </c>
      <c r="AS224" s="1">
        <f>SUMIFS(Xuat!$G$5:$G$1000,Xuat!$C$5:$C$1000,DATE(Thang!$E$4,Thang!$C$4,AS$2),Xuat!$D$5:$D$1000,Loc!$A224)</f>
        <v>0</v>
      </c>
      <c r="AT224" s="1">
        <f>SUMIFS(Xuat!$G$5:$G$1000,Xuat!$C$5:$C$1000,DATE(Thang!$E$4,Thang!$C$4,AT$2),Xuat!$D$5:$D$1000,Loc!$A224)</f>
        <v>0</v>
      </c>
      <c r="AU224" s="1">
        <f>SUMIFS(Xuat!$G$5:$G$1000,Xuat!$C$5:$C$1000,DATE(Thang!$E$4,Thang!$C$4,AU$2),Xuat!$D$5:$D$1000,Loc!$A224)</f>
        <v>0</v>
      </c>
      <c r="AV224" s="1">
        <f>SUMIFS(Xuat!$G$5:$G$1000,Xuat!$C$5:$C$1000,DATE(Thang!$E$4,Thang!$C$4,AV$2),Xuat!$D$5:$D$1000,Loc!$A224)</f>
        <v>0</v>
      </c>
      <c r="AW224" s="1">
        <f>SUMIFS(Xuat!$G$5:$G$1000,Xuat!$C$5:$C$1000,DATE(Thang!$E$4,Thang!$C$4,AW$2),Xuat!$D$5:$D$1000,Loc!$A224)</f>
        <v>0</v>
      </c>
      <c r="AX224" s="1">
        <f>SUMIFS(Xuat!$G$5:$G$1000,Xuat!$C$5:$C$1000,DATE(Thang!$E$4,Thang!$C$4,AX$2),Xuat!$D$5:$D$1000,Loc!$A224)</f>
        <v>0</v>
      </c>
      <c r="AY224" s="1">
        <f>SUMIFS(Xuat!$G$5:$G$1000,Xuat!$C$5:$C$1000,DATE(Thang!$E$4,Thang!$C$4,AY$2),Xuat!$D$5:$D$1000,Loc!$A224)</f>
        <v>0</v>
      </c>
      <c r="AZ224" s="1">
        <f>SUMIFS(Xuat!$G$5:$G$1000,Xuat!$C$5:$C$1000,DATE(Thang!$E$4,Thang!$C$4,AZ$2),Xuat!$D$5:$D$1000,Loc!$A224)</f>
        <v>0</v>
      </c>
      <c r="BA224" s="1">
        <f>SUMIFS(Xuat!$G$5:$G$1000,Xuat!$C$5:$C$1000,DATE(Thang!$E$4,Thang!$C$4,BA$2),Xuat!$D$5:$D$1000,Loc!$A224)</f>
        <v>0</v>
      </c>
      <c r="BB224" s="1">
        <f>SUMIFS(Xuat!$G$5:$G$1000,Xuat!$C$5:$C$1000,DATE(Thang!$E$4,Thang!$C$4,BB$2),Xuat!$D$5:$D$1000,Loc!$A224)</f>
        <v>0</v>
      </c>
      <c r="BC224" s="1">
        <f>SUMIFS(Xuat!$G$5:$G$1000,Xuat!$C$5:$C$1000,DATE(Thang!$E$4,Thang!$C$4,BC$2),Xuat!$D$5:$D$1000,Loc!$A224)</f>
        <v>0</v>
      </c>
      <c r="BD224" s="1">
        <f>SUMIFS(Xuat!$G$5:$G$1000,Xuat!$C$5:$C$1000,DATE(Thang!$E$4,Thang!$C$4,BD$2),Xuat!$D$5:$D$1000,Loc!$A224)</f>
        <v>0</v>
      </c>
      <c r="BE224" s="1">
        <f>SUMIFS(Xuat!$G$5:$G$1000,Xuat!$C$5:$C$1000,DATE(Thang!$E$4,Thang!$C$4,BE$2),Xuat!$D$5:$D$1000,Loc!$A224)</f>
        <v>0</v>
      </c>
      <c r="BF224" s="1">
        <f>SUMIFS(Xuat!$G$5:$G$1000,Xuat!$C$5:$C$1000,DATE(Thang!$E$4,Thang!$C$4,BF$2),Xuat!$D$5:$D$1000,Loc!$A224)</f>
        <v>0</v>
      </c>
      <c r="BG224" s="1">
        <f>SUMIFS(Xuat!$G$5:$G$1000,Xuat!$C$5:$C$1000,DATE(Thang!$E$4,Thang!$C$4,BG$2),Xuat!$D$5:$D$1000,Loc!$A224)</f>
        <v>0</v>
      </c>
      <c r="BH224" s="1">
        <f>SUMIFS(Xuat!$G$5:$G$1000,Xuat!$C$5:$C$1000,DATE(Thang!$E$4,Thang!$C$4,BH$2),Xuat!$D$5:$D$1000,Loc!$A224)</f>
        <v>0</v>
      </c>
      <c r="BI224" s="1">
        <f>SUMIFS(Xuat!$G$5:$G$1000,Xuat!$C$5:$C$1000,DATE(Thang!$E$4,Thang!$C$4,BI$2),Xuat!$D$5:$D$1000,Loc!$A224)</f>
        <v>0</v>
      </c>
      <c r="BJ224" s="1">
        <f>SUMIFS(Xuat!$G$5:$G$1000,Xuat!$C$5:$C$1000,DATE(Thang!$E$4,Thang!$C$4,BJ$2),Xuat!$D$5:$D$1000,Loc!$A224)</f>
        <v>0</v>
      </c>
      <c r="BK224" s="1">
        <f>SUMIFS(Xuat!$G$5:$G$1000,Xuat!$C$5:$C$1000,DATE(Thang!$E$4,Thang!$C$4,BK$2),Xuat!$D$5:$D$1000,Loc!$A224)</f>
        <v>0</v>
      </c>
      <c r="BL224" s="1">
        <f>SUMIFS(Xuat!$G$5:$G$1000,Xuat!$C$5:$C$1000,DATE(Thang!$E$4,Thang!$C$4,BL$2),Xuat!$D$5:$D$1000,Loc!$A224)</f>
        <v>0</v>
      </c>
      <c r="BM224" s="1">
        <f>SUMIFS(Xuat!$G$5:$G$1000,Xuat!$C$5:$C$1000,DATE(Thang!$E$4,Thang!$C$4,BM$2),Xuat!$D$5:$D$1000,Loc!$A224)</f>
        <v>0</v>
      </c>
      <c r="BN224" s="1">
        <f>SUMIFS(Xuat!$G$5:$G$1000,Xuat!$C$5:$C$1000,DATE(Thang!$E$4,Thang!$C$4,BN$2),Xuat!$D$5:$D$1000,Loc!$A224)</f>
        <v>0</v>
      </c>
      <c r="BO224" s="1">
        <f>SUMIFS(Xuat!$G$5:$G$1000,Xuat!$C$5:$C$1000,DATE(Thang!$E$4,Thang!$C$4,BO$2),Xuat!$D$5:$D$1000,Loc!$A224)</f>
        <v>0</v>
      </c>
    </row>
    <row r="225" spans="1:67" x14ac:dyDescent="0.2">
      <c r="A225" s="2">
        <f>DM!C225</f>
        <v>0</v>
      </c>
      <c r="B225" s="3">
        <f>VLOOKUP(A225,Tondau!$B$5:$F$500,3,0)</f>
        <v>0</v>
      </c>
      <c r="C225" s="3">
        <f t="shared" si="11"/>
        <v>0</v>
      </c>
      <c r="D225" s="3">
        <f t="shared" si="12"/>
        <v>0</v>
      </c>
      <c r="E225" s="3">
        <f t="shared" si="13"/>
        <v>0</v>
      </c>
      <c r="F225" s="7">
        <f>SUMIFS(Nhap!$I$5:$I$1000,Nhap!$E$5:$E$1000,DATE(Thang!$E$4,Thang!$C$4,Loc!$F$2),Nhap!$F$5:$F$1000,Loc!A225)</f>
        <v>0</v>
      </c>
      <c r="G225" s="7">
        <f>SUMIFS(Nhap!$I$5:$I$1000,Nhap!$E$5:$E$1000,DATE(Thang!$E$4,Thang!$C$4,Loc!$G$2),Nhap!$F$5:$F$1000,Loc!A225)</f>
        <v>0</v>
      </c>
      <c r="H225" s="7">
        <f>SUMIFS(Nhap!$I$5:$I$1000,Nhap!$E$5:$E$1000,DATE(Thang!$E$4,Thang!$C$4,Loc!$H$2),Nhap!$F$5:$F$1000,Loc!A225)</f>
        <v>0</v>
      </c>
      <c r="I225" s="7">
        <f>SUMIFS(Nhap!$I$5:$I$1000,Nhap!$E$5:$E$1000,DATE(Thang!$E$4,Thang!$C$4,Loc!$I$2),Nhap!$F$5:$F$1000,Loc!A225)</f>
        <v>0</v>
      </c>
      <c r="J225" s="7">
        <f>SUMIFS(Nhap!$I$5:$I$1000,Nhap!$E$5:$E$1000,DATE(Thang!$E$4,Thang!$C$4,Loc!$J$2),Nhap!$F$5:$F$1000,Loc!A225)</f>
        <v>0</v>
      </c>
      <c r="K225" s="7">
        <f>SUMIFS(Nhap!$I$5:$I$1000,Nhap!$E$5:$E$1000,DATE(Thang!$E$4,Thang!$C$4,Loc!$K$2),Nhap!$F$5:$F$1000,Loc!A225)</f>
        <v>0</v>
      </c>
      <c r="L225" s="7">
        <f>SUMIFS(Nhap!$I$5:$I$1000,Nhap!$E$5:$E$1000,DATE(Thang!$E$4,Thang!$C$4,Loc!$L$2),Nhap!$F$5:$F$1000,Loc!A225)</f>
        <v>0</v>
      </c>
      <c r="M225" s="7">
        <f>SUMIFS(Nhap!$I$5:$I$1000,Nhap!$E$5:$E$1000,DATE(Thang!$E$4,Thang!$C$4,Loc!$M$2),Nhap!$F$5:$F$1000,Loc!A225)</f>
        <v>0</v>
      </c>
      <c r="N225" s="7">
        <f>SUMIFS(Nhap!$I$5:$I$1000,Nhap!$E$5:$E$1000,DATE(Thang!$E$4,Thang!$C$4,Loc!$N$2),Nhap!$F$5:$F$1000,Loc!A225)</f>
        <v>0</v>
      </c>
      <c r="O225" s="7">
        <f>SUMIFS(Nhap!$I$5:$I$1000,Nhap!$E$5:$E$1000,DATE(Thang!$E$4,Thang!$C$4,Loc!$O$2),Nhap!$F$5:$F$1000,Loc!A225)</f>
        <v>0</v>
      </c>
      <c r="P225" s="7">
        <f>SUMIFS(Nhap!$I$5:$I$1000,Nhap!$E$5:$E$1000,DATE(Thang!$E$4,Thang!$C$4,Loc!$P$2),Nhap!$F$5:$F$1000,Loc!A225)</f>
        <v>0</v>
      </c>
      <c r="Q225" s="7">
        <f>SUMIFS(Nhap!$I$5:$I$1000,Nhap!$E$5:$E$1000,DATE(Thang!$E$4,Thang!$C$4,Loc!$Q$2),Nhap!$F$5:$F$1000,Loc!A225)</f>
        <v>0</v>
      </c>
      <c r="R225" s="7">
        <f>SUMIFS(Nhap!$I$5:$I$1000,Nhap!$E$5:$E$1000,DATE(Thang!$E$4,Thang!$C$4,Loc!$R$2),Nhap!$F$5:$F$1000,Loc!A225)</f>
        <v>0</v>
      </c>
      <c r="S225" s="7">
        <f>SUMIFS(Nhap!$I$5:$I$1000,Nhap!$E$5:$E$1000,DATE(Thang!$E$4,Thang!$C$4,Loc!$S$2),Nhap!$F$5:$F$1000,Loc!A225)</f>
        <v>0</v>
      </c>
      <c r="T225" s="7">
        <f>SUMIFS(Nhap!$I$5:$I$1000,Nhap!$E$5:$E$1000,DATE(Thang!$E$4,Thang!$C$4,Loc!$T$2),Nhap!$F$5:$F$1000,Loc!A225)</f>
        <v>0</v>
      </c>
      <c r="U225" s="7">
        <f>SUMIFS(Nhap!$I$5:$I$1000,Nhap!$E$5:$E$1000,DATE(Thang!$E$4,Thang!$C$4,Loc!$U$2),Nhap!$F$5:$F$1000,Loc!A225)</f>
        <v>0</v>
      </c>
      <c r="V225" s="7">
        <f>SUMIFS(Nhap!$I$5:$I$1000,Nhap!$E$5:$E$1000,DATE(Thang!$E$4,Thang!$C$4,Loc!$V$2),Nhap!$F$5:$F$1000,Loc!A225)</f>
        <v>0</v>
      </c>
      <c r="W225" s="7">
        <f>SUMIFS(Nhap!$I$5:$I$1000,Nhap!$E$5:$E$1000,DATE(Thang!$E$4,Thang!$C$4,Loc!$W$2),Nhap!$F$5:$F$1000,Loc!A225)</f>
        <v>0</v>
      </c>
      <c r="X225" s="7">
        <f>SUMIFS(Nhap!$I$5:$I$1000,Nhap!$E$5:$E$1000,DATE(Thang!$E$4,Thang!$C$4,Loc!$X$2),Nhap!$F$5:$F$1000,Loc!A225)</f>
        <v>0</v>
      </c>
      <c r="Y225" s="7">
        <f>SUMIFS(Nhap!$I$5:$I$1000,Nhap!$E$5:$E$1000,DATE(Thang!$E$4,Thang!$C$4,Loc!$Y$2),Nhap!$F$5:$F$1000,Loc!A225)</f>
        <v>0</v>
      </c>
      <c r="Z225" s="7">
        <f>SUMIFS(Nhap!$I$5:$I$1000,Nhap!$E$5:$E$1000,DATE(Thang!$E$4,Thang!$C$4,Loc!$Z$2),Nhap!$F$5:$F$1000,Loc!A225)</f>
        <v>0</v>
      </c>
      <c r="AA225" s="7">
        <f>SUMIFS(Nhap!$I$5:$I$1000,Nhap!$E$5:$E$1000,DATE(Thang!$E$4,Thang!$C$4,Loc!$AA$2),Nhap!$F$5:$F$1000,Loc!A225)</f>
        <v>0</v>
      </c>
      <c r="AB225" s="7">
        <f>SUMIFS(Nhap!$I$5:$I$1000,Nhap!$E$5:$E$1000,DATE(Thang!$E$4,Thang!$C$4,Loc!$AB$2),Nhap!$F$5:$F$1000,Loc!A225)</f>
        <v>0</v>
      </c>
      <c r="AC225" s="7">
        <f>SUMIFS(Nhap!$I$5:$I$1000,Nhap!$E$5:$E$1000,DATE(Thang!$E$4,Thang!$C$4,Loc!$AC$2),Nhap!$F$5:$F$1000,Loc!A225)</f>
        <v>0</v>
      </c>
      <c r="AD225" s="7">
        <f>SUMIFS(Nhap!$I$5:$I$1000,Nhap!$E$5:$E$1000,DATE(Thang!$E$4,Thang!$C$4,Loc!$AD$2),Nhap!$F$5:$F$1000,Loc!$A$5)</f>
        <v>0</v>
      </c>
      <c r="AE225" s="7">
        <f>SUMIFS(Nhap!$I$5:$I$1000,Nhap!$E$5:$E$1000,DATE(Thang!$E$4,Thang!$C$4,Loc!$AE$2),Nhap!$F$5:$F$1000,Loc!A225)</f>
        <v>0</v>
      </c>
      <c r="AF225" s="7">
        <f>SUMIFS(Nhap!$I$5:$I$1000,Nhap!$E$5:$E$1000,DATE(Thang!$E$4,Thang!$C$4,Loc!$AF$2),Nhap!$F$5:$F$1000,Loc!A225)</f>
        <v>0</v>
      </c>
      <c r="AG225" s="7">
        <f>SUMIFS(Nhap!$I$5:$I$1000,Nhap!$E$5:$E$1000,DATE(Thang!$E$4,Thang!$C$4,Loc!$AG$2),Nhap!$F$5:$F$1000,Loc!A225)</f>
        <v>0</v>
      </c>
      <c r="AH225" s="7">
        <f>SUMIFS(Nhap!$I$5:$I$1000,Nhap!$E$5:$E$1000,DATE(Thang!$E$4,Thang!$C$4,Loc!$AH$2),Nhap!$F$5:$F$1000,Loc!A225)</f>
        <v>0</v>
      </c>
      <c r="AI225" s="7">
        <f>SUMIFS(Nhap!$I$5:$I$1000,Nhap!$E$5:$E$1000,DATE(Thang!$E$4,Thang!$C$4,Loc!$AI$2),Nhap!$F$5:$F$1000,Loc!A225)</f>
        <v>0</v>
      </c>
      <c r="AJ225" s="7">
        <f>SUMIFS(Nhap!$I$5:$I$1000,Nhap!$E$5:$E$1000,DATE(Thang!$E$4,Thang!$C$4,Loc!$AJ$2),Nhap!$F$5:$F$1000,Loc!A225)</f>
        <v>0</v>
      </c>
      <c r="AK225" s="1">
        <f>SUMIFS(Xuat!$G$5:$G$1000,Xuat!$C$5:$C$1000,DATE(Thang!$E$4,Thang!$C$4,AK$2),Xuat!$D$5:$D$1000,Loc!$A225)</f>
        <v>0</v>
      </c>
      <c r="AL225" s="1">
        <f>SUMIFS(Xuat!$G$5:$G$1000,Xuat!$C$5:$C$1000,DATE(Thang!$E$4,Thang!$C$4,AL$2),Xuat!$D$5:$D$1000,Loc!$A225)</f>
        <v>0</v>
      </c>
      <c r="AM225" s="1">
        <f>SUMIFS(Xuat!$G$5:$G$1000,Xuat!$C$5:$C$1000,DATE(Thang!$E$4,Thang!$C$4,AM$2),Xuat!$D$5:$D$1000,Loc!$A225)</f>
        <v>0</v>
      </c>
      <c r="AN225" s="1">
        <f>SUMIFS(Xuat!$G$5:$G$1000,Xuat!$C$5:$C$1000,DATE(Thang!$E$4,Thang!$C$4,AN$2),Xuat!$D$5:$D$1000,Loc!$A225)</f>
        <v>0</v>
      </c>
      <c r="AO225" s="1">
        <f>SUMIFS(Xuat!$G$5:$G$1000,Xuat!$C$5:$C$1000,DATE(Thang!$E$4,Thang!$C$4,AO$2),Xuat!$D$5:$D$1000,Loc!$A225)</f>
        <v>0</v>
      </c>
      <c r="AP225" s="1">
        <f>SUMIFS(Xuat!$G$5:$G$1000,Xuat!$C$5:$C$1000,DATE(Thang!$E$4,Thang!$C$4,AP$2),Xuat!$D$5:$D$1000,Loc!$A225)</f>
        <v>0</v>
      </c>
      <c r="AQ225" s="1">
        <f>SUMIFS(Xuat!$G$5:$G$1000,Xuat!$C$5:$C$1000,DATE(Thang!$E$4,Thang!$C$4,AQ$2),Xuat!$D$5:$D$1000,Loc!$A225)</f>
        <v>0</v>
      </c>
      <c r="AR225" s="1">
        <f>SUMIFS(Xuat!$G$5:$G$1000,Xuat!$C$5:$C$1000,DATE(Thang!$E$4,Thang!$C$4,AR$2),Xuat!$D$5:$D$1000,Loc!$A225)</f>
        <v>0</v>
      </c>
      <c r="AS225" s="1">
        <f>SUMIFS(Xuat!$G$5:$G$1000,Xuat!$C$5:$C$1000,DATE(Thang!$E$4,Thang!$C$4,AS$2),Xuat!$D$5:$D$1000,Loc!$A225)</f>
        <v>0</v>
      </c>
      <c r="AT225" s="1">
        <f>SUMIFS(Xuat!$G$5:$G$1000,Xuat!$C$5:$C$1000,DATE(Thang!$E$4,Thang!$C$4,AT$2),Xuat!$D$5:$D$1000,Loc!$A225)</f>
        <v>0</v>
      </c>
      <c r="AU225" s="1">
        <f>SUMIFS(Xuat!$G$5:$G$1000,Xuat!$C$5:$C$1000,DATE(Thang!$E$4,Thang!$C$4,AU$2),Xuat!$D$5:$D$1000,Loc!$A225)</f>
        <v>0</v>
      </c>
      <c r="AV225" s="1">
        <f>SUMIFS(Xuat!$G$5:$G$1000,Xuat!$C$5:$C$1000,DATE(Thang!$E$4,Thang!$C$4,AV$2),Xuat!$D$5:$D$1000,Loc!$A225)</f>
        <v>0</v>
      </c>
      <c r="AW225" s="1">
        <f>SUMIFS(Xuat!$G$5:$G$1000,Xuat!$C$5:$C$1000,DATE(Thang!$E$4,Thang!$C$4,AW$2),Xuat!$D$5:$D$1000,Loc!$A225)</f>
        <v>0</v>
      </c>
      <c r="AX225" s="1">
        <f>SUMIFS(Xuat!$G$5:$G$1000,Xuat!$C$5:$C$1000,DATE(Thang!$E$4,Thang!$C$4,AX$2),Xuat!$D$5:$D$1000,Loc!$A225)</f>
        <v>0</v>
      </c>
      <c r="AY225" s="1">
        <f>SUMIFS(Xuat!$G$5:$G$1000,Xuat!$C$5:$C$1000,DATE(Thang!$E$4,Thang!$C$4,AY$2),Xuat!$D$5:$D$1000,Loc!$A225)</f>
        <v>0</v>
      </c>
      <c r="AZ225" s="1">
        <f>SUMIFS(Xuat!$G$5:$G$1000,Xuat!$C$5:$C$1000,DATE(Thang!$E$4,Thang!$C$4,AZ$2),Xuat!$D$5:$D$1000,Loc!$A225)</f>
        <v>0</v>
      </c>
      <c r="BA225" s="1">
        <f>SUMIFS(Xuat!$G$5:$G$1000,Xuat!$C$5:$C$1000,DATE(Thang!$E$4,Thang!$C$4,BA$2),Xuat!$D$5:$D$1000,Loc!$A225)</f>
        <v>0</v>
      </c>
      <c r="BB225" s="1">
        <f>SUMIFS(Xuat!$G$5:$G$1000,Xuat!$C$5:$C$1000,DATE(Thang!$E$4,Thang!$C$4,BB$2),Xuat!$D$5:$D$1000,Loc!$A225)</f>
        <v>0</v>
      </c>
      <c r="BC225" s="1">
        <f>SUMIFS(Xuat!$G$5:$G$1000,Xuat!$C$5:$C$1000,DATE(Thang!$E$4,Thang!$C$4,BC$2),Xuat!$D$5:$D$1000,Loc!$A225)</f>
        <v>0</v>
      </c>
      <c r="BD225" s="1">
        <f>SUMIFS(Xuat!$G$5:$G$1000,Xuat!$C$5:$C$1000,DATE(Thang!$E$4,Thang!$C$4,BD$2),Xuat!$D$5:$D$1000,Loc!$A225)</f>
        <v>0</v>
      </c>
      <c r="BE225" s="1">
        <f>SUMIFS(Xuat!$G$5:$G$1000,Xuat!$C$5:$C$1000,DATE(Thang!$E$4,Thang!$C$4,BE$2),Xuat!$D$5:$D$1000,Loc!$A225)</f>
        <v>0</v>
      </c>
      <c r="BF225" s="1">
        <f>SUMIFS(Xuat!$G$5:$G$1000,Xuat!$C$5:$C$1000,DATE(Thang!$E$4,Thang!$C$4,BF$2),Xuat!$D$5:$D$1000,Loc!$A225)</f>
        <v>0</v>
      </c>
      <c r="BG225" s="1">
        <f>SUMIFS(Xuat!$G$5:$G$1000,Xuat!$C$5:$C$1000,DATE(Thang!$E$4,Thang!$C$4,BG$2),Xuat!$D$5:$D$1000,Loc!$A225)</f>
        <v>0</v>
      </c>
      <c r="BH225" s="1">
        <f>SUMIFS(Xuat!$G$5:$G$1000,Xuat!$C$5:$C$1000,DATE(Thang!$E$4,Thang!$C$4,BH$2),Xuat!$D$5:$D$1000,Loc!$A225)</f>
        <v>0</v>
      </c>
      <c r="BI225" s="1">
        <f>SUMIFS(Xuat!$G$5:$G$1000,Xuat!$C$5:$C$1000,DATE(Thang!$E$4,Thang!$C$4,BI$2),Xuat!$D$5:$D$1000,Loc!$A225)</f>
        <v>0</v>
      </c>
      <c r="BJ225" s="1">
        <f>SUMIFS(Xuat!$G$5:$G$1000,Xuat!$C$5:$C$1000,DATE(Thang!$E$4,Thang!$C$4,BJ$2),Xuat!$D$5:$D$1000,Loc!$A225)</f>
        <v>0</v>
      </c>
      <c r="BK225" s="1">
        <f>SUMIFS(Xuat!$G$5:$G$1000,Xuat!$C$5:$C$1000,DATE(Thang!$E$4,Thang!$C$4,BK$2),Xuat!$D$5:$D$1000,Loc!$A225)</f>
        <v>0</v>
      </c>
      <c r="BL225" s="1">
        <f>SUMIFS(Xuat!$G$5:$G$1000,Xuat!$C$5:$C$1000,DATE(Thang!$E$4,Thang!$C$4,BL$2),Xuat!$D$5:$D$1000,Loc!$A225)</f>
        <v>0</v>
      </c>
      <c r="BM225" s="1">
        <f>SUMIFS(Xuat!$G$5:$G$1000,Xuat!$C$5:$C$1000,DATE(Thang!$E$4,Thang!$C$4,BM$2),Xuat!$D$5:$D$1000,Loc!$A225)</f>
        <v>0</v>
      </c>
      <c r="BN225" s="1">
        <f>SUMIFS(Xuat!$G$5:$G$1000,Xuat!$C$5:$C$1000,DATE(Thang!$E$4,Thang!$C$4,BN$2),Xuat!$D$5:$D$1000,Loc!$A225)</f>
        <v>0</v>
      </c>
      <c r="BO225" s="1">
        <f>SUMIFS(Xuat!$G$5:$G$1000,Xuat!$C$5:$C$1000,DATE(Thang!$E$4,Thang!$C$4,BO$2),Xuat!$D$5:$D$1000,Loc!$A225)</f>
        <v>0</v>
      </c>
    </row>
    <row r="226" spans="1:67" x14ac:dyDescent="0.2">
      <c r="A226" s="2">
        <f>DM!C226</f>
        <v>0</v>
      </c>
      <c r="B226" s="3">
        <f>VLOOKUP(A226,Tondau!$B$5:$F$500,3,0)</f>
        <v>0</v>
      </c>
      <c r="C226" s="3">
        <f t="shared" si="11"/>
        <v>0</v>
      </c>
      <c r="D226" s="3">
        <f t="shared" si="12"/>
        <v>0</v>
      </c>
      <c r="E226" s="3">
        <f t="shared" si="13"/>
        <v>0</v>
      </c>
      <c r="F226" s="7">
        <f>SUMIFS(Nhap!$I$5:$I$1000,Nhap!$E$5:$E$1000,DATE(Thang!$E$4,Thang!$C$4,Loc!$F$2),Nhap!$F$5:$F$1000,Loc!A226)</f>
        <v>0</v>
      </c>
      <c r="G226" s="7">
        <f>SUMIFS(Nhap!$I$5:$I$1000,Nhap!$E$5:$E$1000,DATE(Thang!$E$4,Thang!$C$4,Loc!$G$2),Nhap!$F$5:$F$1000,Loc!A226)</f>
        <v>0</v>
      </c>
      <c r="H226" s="7">
        <f>SUMIFS(Nhap!$I$5:$I$1000,Nhap!$E$5:$E$1000,DATE(Thang!$E$4,Thang!$C$4,Loc!$H$2),Nhap!$F$5:$F$1000,Loc!A226)</f>
        <v>0</v>
      </c>
      <c r="I226" s="7">
        <f>SUMIFS(Nhap!$I$5:$I$1000,Nhap!$E$5:$E$1000,DATE(Thang!$E$4,Thang!$C$4,Loc!$I$2),Nhap!$F$5:$F$1000,Loc!A226)</f>
        <v>0</v>
      </c>
      <c r="J226" s="7">
        <f>SUMIFS(Nhap!$I$5:$I$1000,Nhap!$E$5:$E$1000,DATE(Thang!$E$4,Thang!$C$4,Loc!$J$2),Nhap!$F$5:$F$1000,Loc!A226)</f>
        <v>0</v>
      </c>
      <c r="K226" s="7">
        <f>SUMIFS(Nhap!$I$5:$I$1000,Nhap!$E$5:$E$1000,DATE(Thang!$E$4,Thang!$C$4,Loc!$K$2),Nhap!$F$5:$F$1000,Loc!A226)</f>
        <v>0</v>
      </c>
      <c r="L226" s="7">
        <f>SUMIFS(Nhap!$I$5:$I$1000,Nhap!$E$5:$E$1000,DATE(Thang!$E$4,Thang!$C$4,Loc!$L$2),Nhap!$F$5:$F$1000,Loc!A226)</f>
        <v>0</v>
      </c>
      <c r="M226" s="7">
        <f>SUMIFS(Nhap!$I$5:$I$1000,Nhap!$E$5:$E$1000,DATE(Thang!$E$4,Thang!$C$4,Loc!$M$2),Nhap!$F$5:$F$1000,Loc!A226)</f>
        <v>0</v>
      </c>
      <c r="N226" s="7">
        <f>SUMIFS(Nhap!$I$5:$I$1000,Nhap!$E$5:$E$1000,DATE(Thang!$E$4,Thang!$C$4,Loc!$N$2),Nhap!$F$5:$F$1000,Loc!A226)</f>
        <v>0</v>
      </c>
      <c r="O226" s="7">
        <f>SUMIFS(Nhap!$I$5:$I$1000,Nhap!$E$5:$E$1000,DATE(Thang!$E$4,Thang!$C$4,Loc!$O$2),Nhap!$F$5:$F$1000,Loc!A226)</f>
        <v>0</v>
      </c>
      <c r="P226" s="7">
        <f>SUMIFS(Nhap!$I$5:$I$1000,Nhap!$E$5:$E$1000,DATE(Thang!$E$4,Thang!$C$4,Loc!$P$2),Nhap!$F$5:$F$1000,Loc!A226)</f>
        <v>0</v>
      </c>
      <c r="Q226" s="7">
        <f>SUMIFS(Nhap!$I$5:$I$1000,Nhap!$E$5:$E$1000,DATE(Thang!$E$4,Thang!$C$4,Loc!$Q$2),Nhap!$F$5:$F$1000,Loc!A226)</f>
        <v>0</v>
      </c>
      <c r="R226" s="7">
        <f>SUMIFS(Nhap!$I$5:$I$1000,Nhap!$E$5:$E$1000,DATE(Thang!$E$4,Thang!$C$4,Loc!$R$2),Nhap!$F$5:$F$1000,Loc!A226)</f>
        <v>0</v>
      </c>
      <c r="S226" s="7">
        <f>SUMIFS(Nhap!$I$5:$I$1000,Nhap!$E$5:$E$1000,DATE(Thang!$E$4,Thang!$C$4,Loc!$S$2),Nhap!$F$5:$F$1000,Loc!A226)</f>
        <v>0</v>
      </c>
      <c r="T226" s="7">
        <f>SUMIFS(Nhap!$I$5:$I$1000,Nhap!$E$5:$E$1000,DATE(Thang!$E$4,Thang!$C$4,Loc!$T$2),Nhap!$F$5:$F$1000,Loc!A226)</f>
        <v>0</v>
      </c>
      <c r="U226" s="7">
        <f>SUMIFS(Nhap!$I$5:$I$1000,Nhap!$E$5:$E$1000,DATE(Thang!$E$4,Thang!$C$4,Loc!$U$2),Nhap!$F$5:$F$1000,Loc!A226)</f>
        <v>0</v>
      </c>
      <c r="V226" s="7">
        <f>SUMIFS(Nhap!$I$5:$I$1000,Nhap!$E$5:$E$1000,DATE(Thang!$E$4,Thang!$C$4,Loc!$V$2),Nhap!$F$5:$F$1000,Loc!A226)</f>
        <v>0</v>
      </c>
      <c r="W226" s="7">
        <f>SUMIFS(Nhap!$I$5:$I$1000,Nhap!$E$5:$E$1000,DATE(Thang!$E$4,Thang!$C$4,Loc!$W$2),Nhap!$F$5:$F$1000,Loc!A226)</f>
        <v>0</v>
      </c>
      <c r="X226" s="7">
        <f>SUMIFS(Nhap!$I$5:$I$1000,Nhap!$E$5:$E$1000,DATE(Thang!$E$4,Thang!$C$4,Loc!$X$2),Nhap!$F$5:$F$1000,Loc!A226)</f>
        <v>0</v>
      </c>
      <c r="Y226" s="7">
        <f>SUMIFS(Nhap!$I$5:$I$1000,Nhap!$E$5:$E$1000,DATE(Thang!$E$4,Thang!$C$4,Loc!$Y$2),Nhap!$F$5:$F$1000,Loc!A226)</f>
        <v>0</v>
      </c>
      <c r="Z226" s="7">
        <f>SUMIFS(Nhap!$I$5:$I$1000,Nhap!$E$5:$E$1000,DATE(Thang!$E$4,Thang!$C$4,Loc!$Z$2),Nhap!$F$5:$F$1000,Loc!A226)</f>
        <v>0</v>
      </c>
      <c r="AA226" s="7">
        <f>SUMIFS(Nhap!$I$5:$I$1000,Nhap!$E$5:$E$1000,DATE(Thang!$E$4,Thang!$C$4,Loc!$AA$2),Nhap!$F$5:$F$1000,Loc!A226)</f>
        <v>0</v>
      </c>
      <c r="AB226" s="7">
        <f>SUMIFS(Nhap!$I$5:$I$1000,Nhap!$E$5:$E$1000,DATE(Thang!$E$4,Thang!$C$4,Loc!$AB$2),Nhap!$F$5:$F$1000,Loc!A226)</f>
        <v>0</v>
      </c>
      <c r="AC226" s="7">
        <f>SUMIFS(Nhap!$I$5:$I$1000,Nhap!$E$5:$E$1000,DATE(Thang!$E$4,Thang!$C$4,Loc!$AC$2),Nhap!$F$5:$F$1000,Loc!A226)</f>
        <v>0</v>
      </c>
      <c r="AD226" s="7">
        <f>SUMIFS(Nhap!$I$5:$I$1000,Nhap!$E$5:$E$1000,DATE(Thang!$E$4,Thang!$C$4,Loc!$AD$2),Nhap!$F$5:$F$1000,Loc!$A$5)</f>
        <v>0</v>
      </c>
      <c r="AE226" s="7">
        <f>SUMIFS(Nhap!$I$5:$I$1000,Nhap!$E$5:$E$1000,DATE(Thang!$E$4,Thang!$C$4,Loc!$AE$2),Nhap!$F$5:$F$1000,Loc!A226)</f>
        <v>0</v>
      </c>
      <c r="AF226" s="7">
        <f>SUMIFS(Nhap!$I$5:$I$1000,Nhap!$E$5:$E$1000,DATE(Thang!$E$4,Thang!$C$4,Loc!$AF$2),Nhap!$F$5:$F$1000,Loc!A226)</f>
        <v>0</v>
      </c>
      <c r="AG226" s="7">
        <f>SUMIFS(Nhap!$I$5:$I$1000,Nhap!$E$5:$E$1000,DATE(Thang!$E$4,Thang!$C$4,Loc!$AG$2),Nhap!$F$5:$F$1000,Loc!A226)</f>
        <v>0</v>
      </c>
      <c r="AH226" s="7">
        <f>SUMIFS(Nhap!$I$5:$I$1000,Nhap!$E$5:$E$1000,DATE(Thang!$E$4,Thang!$C$4,Loc!$AH$2),Nhap!$F$5:$F$1000,Loc!A226)</f>
        <v>0</v>
      </c>
      <c r="AI226" s="7">
        <f>SUMIFS(Nhap!$I$5:$I$1000,Nhap!$E$5:$E$1000,DATE(Thang!$E$4,Thang!$C$4,Loc!$AI$2),Nhap!$F$5:$F$1000,Loc!A226)</f>
        <v>0</v>
      </c>
      <c r="AJ226" s="7">
        <f>SUMIFS(Nhap!$I$5:$I$1000,Nhap!$E$5:$E$1000,DATE(Thang!$E$4,Thang!$C$4,Loc!$AJ$2),Nhap!$F$5:$F$1000,Loc!A226)</f>
        <v>0</v>
      </c>
      <c r="AK226" s="1">
        <f>SUMIFS(Xuat!$G$5:$G$1000,Xuat!$C$5:$C$1000,DATE(Thang!$E$4,Thang!$C$4,AK$2),Xuat!$D$5:$D$1000,Loc!$A226)</f>
        <v>0</v>
      </c>
      <c r="AL226" s="1">
        <f>SUMIFS(Xuat!$G$5:$G$1000,Xuat!$C$5:$C$1000,DATE(Thang!$E$4,Thang!$C$4,AL$2),Xuat!$D$5:$D$1000,Loc!$A226)</f>
        <v>0</v>
      </c>
      <c r="AM226" s="1">
        <f>SUMIFS(Xuat!$G$5:$G$1000,Xuat!$C$5:$C$1000,DATE(Thang!$E$4,Thang!$C$4,AM$2),Xuat!$D$5:$D$1000,Loc!$A226)</f>
        <v>0</v>
      </c>
      <c r="AN226" s="1">
        <f>SUMIFS(Xuat!$G$5:$G$1000,Xuat!$C$5:$C$1000,DATE(Thang!$E$4,Thang!$C$4,AN$2),Xuat!$D$5:$D$1000,Loc!$A226)</f>
        <v>0</v>
      </c>
      <c r="AO226" s="1">
        <f>SUMIFS(Xuat!$G$5:$G$1000,Xuat!$C$5:$C$1000,DATE(Thang!$E$4,Thang!$C$4,AO$2),Xuat!$D$5:$D$1000,Loc!$A226)</f>
        <v>0</v>
      </c>
      <c r="AP226" s="1">
        <f>SUMIFS(Xuat!$G$5:$G$1000,Xuat!$C$5:$C$1000,DATE(Thang!$E$4,Thang!$C$4,AP$2),Xuat!$D$5:$D$1000,Loc!$A226)</f>
        <v>0</v>
      </c>
      <c r="AQ226" s="1">
        <f>SUMIFS(Xuat!$G$5:$G$1000,Xuat!$C$5:$C$1000,DATE(Thang!$E$4,Thang!$C$4,AQ$2),Xuat!$D$5:$D$1000,Loc!$A226)</f>
        <v>0</v>
      </c>
      <c r="AR226" s="1">
        <f>SUMIFS(Xuat!$G$5:$G$1000,Xuat!$C$5:$C$1000,DATE(Thang!$E$4,Thang!$C$4,AR$2),Xuat!$D$5:$D$1000,Loc!$A226)</f>
        <v>0</v>
      </c>
      <c r="AS226" s="1">
        <f>SUMIFS(Xuat!$G$5:$G$1000,Xuat!$C$5:$C$1000,DATE(Thang!$E$4,Thang!$C$4,AS$2),Xuat!$D$5:$D$1000,Loc!$A226)</f>
        <v>0</v>
      </c>
      <c r="AT226" s="1">
        <f>SUMIFS(Xuat!$G$5:$G$1000,Xuat!$C$5:$C$1000,DATE(Thang!$E$4,Thang!$C$4,AT$2),Xuat!$D$5:$D$1000,Loc!$A226)</f>
        <v>0</v>
      </c>
      <c r="AU226" s="1">
        <f>SUMIFS(Xuat!$G$5:$G$1000,Xuat!$C$5:$C$1000,DATE(Thang!$E$4,Thang!$C$4,AU$2),Xuat!$D$5:$D$1000,Loc!$A226)</f>
        <v>0</v>
      </c>
      <c r="AV226" s="1">
        <f>SUMIFS(Xuat!$G$5:$G$1000,Xuat!$C$5:$C$1000,DATE(Thang!$E$4,Thang!$C$4,AV$2),Xuat!$D$5:$D$1000,Loc!$A226)</f>
        <v>0</v>
      </c>
      <c r="AW226" s="1">
        <f>SUMIFS(Xuat!$G$5:$G$1000,Xuat!$C$5:$C$1000,DATE(Thang!$E$4,Thang!$C$4,AW$2),Xuat!$D$5:$D$1000,Loc!$A226)</f>
        <v>0</v>
      </c>
      <c r="AX226" s="1">
        <f>SUMIFS(Xuat!$G$5:$G$1000,Xuat!$C$5:$C$1000,DATE(Thang!$E$4,Thang!$C$4,AX$2),Xuat!$D$5:$D$1000,Loc!$A226)</f>
        <v>0</v>
      </c>
      <c r="AY226" s="1">
        <f>SUMIFS(Xuat!$G$5:$G$1000,Xuat!$C$5:$C$1000,DATE(Thang!$E$4,Thang!$C$4,AY$2),Xuat!$D$5:$D$1000,Loc!$A226)</f>
        <v>0</v>
      </c>
      <c r="AZ226" s="1">
        <f>SUMIFS(Xuat!$G$5:$G$1000,Xuat!$C$5:$C$1000,DATE(Thang!$E$4,Thang!$C$4,AZ$2),Xuat!$D$5:$D$1000,Loc!$A226)</f>
        <v>0</v>
      </c>
      <c r="BA226" s="1">
        <f>SUMIFS(Xuat!$G$5:$G$1000,Xuat!$C$5:$C$1000,DATE(Thang!$E$4,Thang!$C$4,BA$2),Xuat!$D$5:$D$1000,Loc!$A226)</f>
        <v>0</v>
      </c>
      <c r="BB226" s="1">
        <f>SUMIFS(Xuat!$G$5:$G$1000,Xuat!$C$5:$C$1000,DATE(Thang!$E$4,Thang!$C$4,BB$2),Xuat!$D$5:$D$1000,Loc!$A226)</f>
        <v>0</v>
      </c>
      <c r="BC226" s="1">
        <f>SUMIFS(Xuat!$G$5:$G$1000,Xuat!$C$5:$C$1000,DATE(Thang!$E$4,Thang!$C$4,BC$2),Xuat!$D$5:$D$1000,Loc!$A226)</f>
        <v>0</v>
      </c>
      <c r="BD226" s="1">
        <f>SUMIFS(Xuat!$G$5:$G$1000,Xuat!$C$5:$C$1000,DATE(Thang!$E$4,Thang!$C$4,BD$2),Xuat!$D$5:$D$1000,Loc!$A226)</f>
        <v>0</v>
      </c>
      <c r="BE226" s="1">
        <f>SUMIFS(Xuat!$G$5:$G$1000,Xuat!$C$5:$C$1000,DATE(Thang!$E$4,Thang!$C$4,BE$2),Xuat!$D$5:$D$1000,Loc!$A226)</f>
        <v>0</v>
      </c>
      <c r="BF226" s="1">
        <f>SUMIFS(Xuat!$G$5:$G$1000,Xuat!$C$5:$C$1000,DATE(Thang!$E$4,Thang!$C$4,BF$2),Xuat!$D$5:$D$1000,Loc!$A226)</f>
        <v>0</v>
      </c>
      <c r="BG226" s="1">
        <f>SUMIFS(Xuat!$G$5:$G$1000,Xuat!$C$5:$C$1000,DATE(Thang!$E$4,Thang!$C$4,BG$2),Xuat!$D$5:$D$1000,Loc!$A226)</f>
        <v>0</v>
      </c>
      <c r="BH226" s="1">
        <f>SUMIFS(Xuat!$G$5:$G$1000,Xuat!$C$5:$C$1000,DATE(Thang!$E$4,Thang!$C$4,BH$2),Xuat!$D$5:$D$1000,Loc!$A226)</f>
        <v>0</v>
      </c>
      <c r="BI226" s="1">
        <f>SUMIFS(Xuat!$G$5:$G$1000,Xuat!$C$5:$C$1000,DATE(Thang!$E$4,Thang!$C$4,BI$2),Xuat!$D$5:$D$1000,Loc!$A226)</f>
        <v>0</v>
      </c>
      <c r="BJ226" s="1">
        <f>SUMIFS(Xuat!$G$5:$G$1000,Xuat!$C$5:$C$1000,DATE(Thang!$E$4,Thang!$C$4,BJ$2),Xuat!$D$5:$D$1000,Loc!$A226)</f>
        <v>0</v>
      </c>
      <c r="BK226" s="1">
        <f>SUMIFS(Xuat!$G$5:$G$1000,Xuat!$C$5:$C$1000,DATE(Thang!$E$4,Thang!$C$4,BK$2),Xuat!$D$5:$D$1000,Loc!$A226)</f>
        <v>0</v>
      </c>
      <c r="BL226" s="1">
        <f>SUMIFS(Xuat!$G$5:$G$1000,Xuat!$C$5:$C$1000,DATE(Thang!$E$4,Thang!$C$4,BL$2),Xuat!$D$5:$D$1000,Loc!$A226)</f>
        <v>0</v>
      </c>
      <c r="BM226" s="1">
        <f>SUMIFS(Xuat!$G$5:$G$1000,Xuat!$C$5:$C$1000,DATE(Thang!$E$4,Thang!$C$4,BM$2),Xuat!$D$5:$D$1000,Loc!$A226)</f>
        <v>0</v>
      </c>
      <c r="BN226" s="1">
        <f>SUMIFS(Xuat!$G$5:$G$1000,Xuat!$C$5:$C$1000,DATE(Thang!$E$4,Thang!$C$4,BN$2),Xuat!$D$5:$D$1000,Loc!$A226)</f>
        <v>0</v>
      </c>
      <c r="BO226" s="1">
        <f>SUMIFS(Xuat!$G$5:$G$1000,Xuat!$C$5:$C$1000,DATE(Thang!$E$4,Thang!$C$4,BO$2),Xuat!$D$5:$D$1000,Loc!$A226)</f>
        <v>0</v>
      </c>
    </row>
    <row r="227" spans="1:67" x14ac:dyDescent="0.2">
      <c r="A227" s="2">
        <f>DM!C227</f>
        <v>0</v>
      </c>
      <c r="B227" s="3">
        <f>VLOOKUP(A227,Tondau!$B$5:$F$500,3,0)</f>
        <v>0</v>
      </c>
      <c r="C227" s="3">
        <f t="shared" si="11"/>
        <v>0</v>
      </c>
      <c r="D227" s="3">
        <f t="shared" si="12"/>
        <v>0</v>
      </c>
      <c r="E227" s="3">
        <f t="shared" si="13"/>
        <v>0</v>
      </c>
      <c r="F227" s="7">
        <f>SUMIFS(Nhap!$I$5:$I$1000,Nhap!$E$5:$E$1000,DATE(Thang!$E$4,Thang!$C$4,Loc!$F$2),Nhap!$F$5:$F$1000,Loc!A227)</f>
        <v>0</v>
      </c>
      <c r="G227" s="7">
        <f>SUMIFS(Nhap!$I$5:$I$1000,Nhap!$E$5:$E$1000,DATE(Thang!$E$4,Thang!$C$4,Loc!$G$2),Nhap!$F$5:$F$1000,Loc!A227)</f>
        <v>0</v>
      </c>
      <c r="H227" s="7">
        <f>SUMIFS(Nhap!$I$5:$I$1000,Nhap!$E$5:$E$1000,DATE(Thang!$E$4,Thang!$C$4,Loc!$H$2),Nhap!$F$5:$F$1000,Loc!A227)</f>
        <v>0</v>
      </c>
      <c r="I227" s="7">
        <f>SUMIFS(Nhap!$I$5:$I$1000,Nhap!$E$5:$E$1000,DATE(Thang!$E$4,Thang!$C$4,Loc!$I$2),Nhap!$F$5:$F$1000,Loc!A227)</f>
        <v>0</v>
      </c>
      <c r="J227" s="7">
        <f>SUMIFS(Nhap!$I$5:$I$1000,Nhap!$E$5:$E$1000,DATE(Thang!$E$4,Thang!$C$4,Loc!$J$2),Nhap!$F$5:$F$1000,Loc!A227)</f>
        <v>0</v>
      </c>
      <c r="K227" s="7">
        <f>SUMIFS(Nhap!$I$5:$I$1000,Nhap!$E$5:$E$1000,DATE(Thang!$E$4,Thang!$C$4,Loc!$K$2),Nhap!$F$5:$F$1000,Loc!A227)</f>
        <v>0</v>
      </c>
      <c r="L227" s="7">
        <f>SUMIFS(Nhap!$I$5:$I$1000,Nhap!$E$5:$E$1000,DATE(Thang!$E$4,Thang!$C$4,Loc!$L$2),Nhap!$F$5:$F$1000,Loc!A227)</f>
        <v>0</v>
      </c>
      <c r="M227" s="7">
        <f>SUMIFS(Nhap!$I$5:$I$1000,Nhap!$E$5:$E$1000,DATE(Thang!$E$4,Thang!$C$4,Loc!$M$2),Nhap!$F$5:$F$1000,Loc!A227)</f>
        <v>0</v>
      </c>
      <c r="N227" s="7">
        <f>SUMIFS(Nhap!$I$5:$I$1000,Nhap!$E$5:$E$1000,DATE(Thang!$E$4,Thang!$C$4,Loc!$N$2),Nhap!$F$5:$F$1000,Loc!A227)</f>
        <v>0</v>
      </c>
      <c r="O227" s="7">
        <f>SUMIFS(Nhap!$I$5:$I$1000,Nhap!$E$5:$E$1000,DATE(Thang!$E$4,Thang!$C$4,Loc!$O$2),Nhap!$F$5:$F$1000,Loc!A227)</f>
        <v>0</v>
      </c>
      <c r="P227" s="7">
        <f>SUMIFS(Nhap!$I$5:$I$1000,Nhap!$E$5:$E$1000,DATE(Thang!$E$4,Thang!$C$4,Loc!$P$2),Nhap!$F$5:$F$1000,Loc!A227)</f>
        <v>0</v>
      </c>
      <c r="Q227" s="7">
        <f>SUMIFS(Nhap!$I$5:$I$1000,Nhap!$E$5:$E$1000,DATE(Thang!$E$4,Thang!$C$4,Loc!$Q$2),Nhap!$F$5:$F$1000,Loc!A227)</f>
        <v>0</v>
      </c>
      <c r="R227" s="7">
        <f>SUMIFS(Nhap!$I$5:$I$1000,Nhap!$E$5:$E$1000,DATE(Thang!$E$4,Thang!$C$4,Loc!$R$2),Nhap!$F$5:$F$1000,Loc!A227)</f>
        <v>0</v>
      </c>
      <c r="S227" s="7">
        <f>SUMIFS(Nhap!$I$5:$I$1000,Nhap!$E$5:$E$1000,DATE(Thang!$E$4,Thang!$C$4,Loc!$S$2),Nhap!$F$5:$F$1000,Loc!A227)</f>
        <v>0</v>
      </c>
      <c r="T227" s="7">
        <f>SUMIFS(Nhap!$I$5:$I$1000,Nhap!$E$5:$E$1000,DATE(Thang!$E$4,Thang!$C$4,Loc!$T$2),Nhap!$F$5:$F$1000,Loc!A227)</f>
        <v>0</v>
      </c>
      <c r="U227" s="7">
        <f>SUMIFS(Nhap!$I$5:$I$1000,Nhap!$E$5:$E$1000,DATE(Thang!$E$4,Thang!$C$4,Loc!$U$2),Nhap!$F$5:$F$1000,Loc!A227)</f>
        <v>0</v>
      </c>
      <c r="V227" s="7">
        <f>SUMIFS(Nhap!$I$5:$I$1000,Nhap!$E$5:$E$1000,DATE(Thang!$E$4,Thang!$C$4,Loc!$V$2),Nhap!$F$5:$F$1000,Loc!A227)</f>
        <v>0</v>
      </c>
      <c r="W227" s="7">
        <f>SUMIFS(Nhap!$I$5:$I$1000,Nhap!$E$5:$E$1000,DATE(Thang!$E$4,Thang!$C$4,Loc!$W$2),Nhap!$F$5:$F$1000,Loc!A227)</f>
        <v>0</v>
      </c>
      <c r="X227" s="7">
        <f>SUMIFS(Nhap!$I$5:$I$1000,Nhap!$E$5:$E$1000,DATE(Thang!$E$4,Thang!$C$4,Loc!$X$2),Nhap!$F$5:$F$1000,Loc!A227)</f>
        <v>0</v>
      </c>
      <c r="Y227" s="7">
        <f>SUMIFS(Nhap!$I$5:$I$1000,Nhap!$E$5:$E$1000,DATE(Thang!$E$4,Thang!$C$4,Loc!$Y$2),Nhap!$F$5:$F$1000,Loc!A227)</f>
        <v>0</v>
      </c>
      <c r="Z227" s="7">
        <f>SUMIFS(Nhap!$I$5:$I$1000,Nhap!$E$5:$E$1000,DATE(Thang!$E$4,Thang!$C$4,Loc!$Z$2),Nhap!$F$5:$F$1000,Loc!A227)</f>
        <v>0</v>
      </c>
      <c r="AA227" s="7">
        <f>SUMIFS(Nhap!$I$5:$I$1000,Nhap!$E$5:$E$1000,DATE(Thang!$E$4,Thang!$C$4,Loc!$AA$2),Nhap!$F$5:$F$1000,Loc!A227)</f>
        <v>0</v>
      </c>
      <c r="AB227" s="7">
        <f>SUMIFS(Nhap!$I$5:$I$1000,Nhap!$E$5:$E$1000,DATE(Thang!$E$4,Thang!$C$4,Loc!$AB$2),Nhap!$F$5:$F$1000,Loc!A227)</f>
        <v>0</v>
      </c>
      <c r="AC227" s="7">
        <f>SUMIFS(Nhap!$I$5:$I$1000,Nhap!$E$5:$E$1000,DATE(Thang!$E$4,Thang!$C$4,Loc!$AC$2),Nhap!$F$5:$F$1000,Loc!A227)</f>
        <v>0</v>
      </c>
      <c r="AD227" s="7">
        <f>SUMIFS(Nhap!$I$5:$I$1000,Nhap!$E$5:$E$1000,DATE(Thang!$E$4,Thang!$C$4,Loc!$AD$2),Nhap!$F$5:$F$1000,Loc!$A$5)</f>
        <v>0</v>
      </c>
      <c r="AE227" s="7">
        <f>SUMIFS(Nhap!$I$5:$I$1000,Nhap!$E$5:$E$1000,DATE(Thang!$E$4,Thang!$C$4,Loc!$AE$2),Nhap!$F$5:$F$1000,Loc!A227)</f>
        <v>0</v>
      </c>
      <c r="AF227" s="7">
        <f>SUMIFS(Nhap!$I$5:$I$1000,Nhap!$E$5:$E$1000,DATE(Thang!$E$4,Thang!$C$4,Loc!$AF$2),Nhap!$F$5:$F$1000,Loc!A227)</f>
        <v>0</v>
      </c>
      <c r="AG227" s="7">
        <f>SUMIFS(Nhap!$I$5:$I$1000,Nhap!$E$5:$E$1000,DATE(Thang!$E$4,Thang!$C$4,Loc!$AG$2),Nhap!$F$5:$F$1000,Loc!A227)</f>
        <v>0</v>
      </c>
      <c r="AH227" s="7">
        <f>SUMIFS(Nhap!$I$5:$I$1000,Nhap!$E$5:$E$1000,DATE(Thang!$E$4,Thang!$C$4,Loc!$AH$2),Nhap!$F$5:$F$1000,Loc!A227)</f>
        <v>0</v>
      </c>
      <c r="AI227" s="7">
        <f>SUMIFS(Nhap!$I$5:$I$1000,Nhap!$E$5:$E$1000,DATE(Thang!$E$4,Thang!$C$4,Loc!$AI$2),Nhap!$F$5:$F$1000,Loc!A227)</f>
        <v>0</v>
      </c>
      <c r="AJ227" s="7">
        <f>SUMIFS(Nhap!$I$5:$I$1000,Nhap!$E$5:$E$1000,DATE(Thang!$E$4,Thang!$C$4,Loc!$AJ$2),Nhap!$F$5:$F$1000,Loc!A227)</f>
        <v>0</v>
      </c>
      <c r="AK227" s="1">
        <f>SUMIFS(Xuat!$G$5:$G$1000,Xuat!$C$5:$C$1000,DATE(Thang!$E$4,Thang!$C$4,AK$2),Xuat!$D$5:$D$1000,Loc!$A227)</f>
        <v>0</v>
      </c>
      <c r="AL227" s="1">
        <f>SUMIFS(Xuat!$G$5:$G$1000,Xuat!$C$5:$C$1000,DATE(Thang!$E$4,Thang!$C$4,AL$2),Xuat!$D$5:$D$1000,Loc!$A227)</f>
        <v>0</v>
      </c>
      <c r="AM227" s="1">
        <f>SUMIFS(Xuat!$G$5:$G$1000,Xuat!$C$5:$C$1000,DATE(Thang!$E$4,Thang!$C$4,AM$2),Xuat!$D$5:$D$1000,Loc!$A227)</f>
        <v>0</v>
      </c>
      <c r="AN227" s="1">
        <f>SUMIFS(Xuat!$G$5:$G$1000,Xuat!$C$5:$C$1000,DATE(Thang!$E$4,Thang!$C$4,AN$2),Xuat!$D$5:$D$1000,Loc!$A227)</f>
        <v>0</v>
      </c>
      <c r="AO227" s="1">
        <f>SUMIFS(Xuat!$G$5:$G$1000,Xuat!$C$5:$C$1000,DATE(Thang!$E$4,Thang!$C$4,AO$2),Xuat!$D$5:$D$1000,Loc!$A227)</f>
        <v>0</v>
      </c>
      <c r="AP227" s="1">
        <f>SUMIFS(Xuat!$G$5:$G$1000,Xuat!$C$5:$C$1000,DATE(Thang!$E$4,Thang!$C$4,AP$2),Xuat!$D$5:$D$1000,Loc!$A227)</f>
        <v>0</v>
      </c>
      <c r="AQ227" s="1">
        <f>SUMIFS(Xuat!$G$5:$G$1000,Xuat!$C$5:$C$1000,DATE(Thang!$E$4,Thang!$C$4,AQ$2),Xuat!$D$5:$D$1000,Loc!$A227)</f>
        <v>0</v>
      </c>
      <c r="AR227" s="1">
        <f>SUMIFS(Xuat!$G$5:$G$1000,Xuat!$C$5:$C$1000,DATE(Thang!$E$4,Thang!$C$4,AR$2),Xuat!$D$5:$D$1000,Loc!$A227)</f>
        <v>0</v>
      </c>
      <c r="AS227" s="1">
        <f>SUMIFS(Xuat!$G$5:$G$1000,Xuat!$C$5:$C$1000,DATE(Thang!$E$4,Thang!$C$4,AS$2),Xuat!$D$5:$D$1000,Loc!$A227)</f>
        <v>0</v>
      </c>
      <c r="AT227" s="1">
        <f>SUMIFS(Xuat!$G$5:$G$1000,Xuat!$C$5:$C$1000,DATE(Thang!$E$4,Thang!$C$4,AT$2),Xuat!$D$5:$D$1000,Loc!$A227)</f>
        <v>0</v>
      </c>
      <c r="AU227" s="1">
        <f>SUMIFS(Xuat!$G$5:$G$1000,Xuat!$C$5:$C$1000,DATE(Thang!$E$4,Thang!$C$4,AU$2),Xuat!$D$5:$D$1000,Loc!$A227)</f>
        <v>0</v>
      </c>
      <c r="AV227" s="1">
        <f>SUMIFS(Xuat!$G$5:$G$1000,Xuat!$C$5:$C$1000,DATE(Thang!$E$4,Thang!$C$4,AV$2),Xuat!$D$5:$D$1000,Loc!$A227)</f>
        <v>0</v>
      </c>
      <c r="AW227" s="1">
        <f>SUMIFS(Xuat!$G$5:$G$1000,Xuat!$C$5:$C$1000,DATE(Thang!$E$4,Thang!$C$4,AW$2),Xuat!$D$5:$D$1000,Loc!$A227)</f>
        <v>0</v>
      </c>
      <c r="AX227" s="1">
        <f>SUMIFS(Xuat!$G$5:$G$1000,Xuat!$C$5:$C$1000,DATE(Thang!$E$4,Thang!$C$4,AX$2),Xuat!$D$5:$D$1000,Loc!$A227)</f>
        <v>0</v>
      </c>
      <c r="AY227" s="1">
        <f>SUMIFS(Xuat!$G$5:$G$1000,Xuat!$C$5:$C$1000,DATE(Thang!$E$4,Thang!$C$4,AY$2),Xuat!$D$5:$D$1000,Loc!$A227)</f>
        <v>0</v>
      </c>
      <c r="AZ227" s="1">
        <f>SUMIFS(Xuat!$G$5:$G$1000,Xuat!$C$5:$C$1000,DATE(Thang!$E$4,Thang!$C$4,AZ$2),Xuat!$D$5:$D$1000,Loc!$A227)</f>
        <v>0</v>
      </c>
      <c r="BA227" s="1">
        <f>SUMIFS(Xuat!$G$5:$G$1000,Xuat!$C$5:$C$1000,DATE(Thang!$E$4,Thang!$C$4,BA$2),Xuat!$D$5:$D$1000,Loc!$A227)</f>
        <v>0</v>
      </c>
      <c r="BB227" s="1">
        <f>SUMIFS(Xuat!$G$5:$G$1000,Xuat!$C$5:$C$1000,DATE(Thang!$E$4,Thang!$C$4,BB$2),Xuat!$D$5:$D$1000,Loc!$A227)</f>
        <v>0</v>
      </c>
      <c r="BC227" s="1">
        <f>SUMIFS(Xuat!$G$5:$G$1000,Xuat!$C$5:$C$1000,DATE(Thang!$E$4,Thang!$C$4,BC$2),Xuat!$D$5:$D$1000,Loc!$A227)</f>
        <v>0</v>
      </c>
      <c r="BD227" s="1">
        <f>SUMIFS(Xuat!$G$5:$G$1000,Xuat!$C$5:$C$1000,DATE(Thang!$E$4,Thang!$C$4,BD$2),Xuat!$D$5:$D$1000,Loc!$A227)</f>
        <v>0</v>
      </c>
      <c r="BE227" s="1">
        <f>SUMIFS(Xuat!$G$5:$G$1000,Xuat!$C$5:$C$1000,DATE(Thang!$E$4,Thang!$C$4,BE$2),Xuat!$D$5:$D$1000,Loc!$A227)</f>
        <v>0</v>
      </c>
      <c r="BF227" s="1">
        <f>SUMIFS(Xuat!$G$5:$G$1000,Xuat!$C$5:$C$1000,DATE(Thang!$E$4,Thang!$C$4,BF$2),Xuat!$D$5:$D$1000,Loc!$A227)</f>
        <v>0</v>
      </c>
      <c r="BG227" s="1">
        <f>SUMIFS(Xuat!$G$5:$G$1000,Xuat!$C$5:$C$1000,DATE(Thang!$E$4,Thang!$C$4,BG$2),Xuat!$D$5:$D$1000,Loc!$A227)</f>
        <v>0</v>
      </c>
      <c r="BH227" s="1">
        <f>SUMIFS(Xuat!$G$5:$G$1000,Xuat!$C$5:$C$1000,DATE(Thang!$E$4,Thang!$C$4,BH$2),Xuat!$D$5:$D$1000,Loc!$A227)</f>
        <v>0</v>
      </c>
      <c r="BI227" s="1">
        <f>SUMIFS(Xuat!$G$5:$G$1000,Xuat!$C$5:$C$1000,DATE(Thang!$E$4,Thang!$C$4,BI$2),Xuat!$D$5:$D$1000,Loc!$A227)</f>
        <v>0</v>
      </c>
      <c r="BJ227" s="1">
        <f>SUMIFS(Xuat!$G$5:$G$1000,Xuat!$C$5:$C$1000,DATE(Thang!$E$4,Thang!$C$4,BJ$2),Xuat!$D$5:$D$1000,Loc!$A227)</f>
        <v>0</v>
      </c>
      <c r="BK227" s="1">
        <f>SUMIFS(Xuat!$G$5:$G$1000,Xuat!$C$5:$C$1000,DATE(Thang!$E$4,Thang!$C$4,BK$2),Xuat!$D$5:$D$1000,Loc!$A227)</f>
        <v>0</v>
      </c>
      <c r="BL227" s="1">
        <f>SUMIFS(Xuat!$G$5:$G$1000,Xuat!$C$5:$C$1000,DATE(Thang!$E$4,Thang!$C$4,BL$2),Xuat!$D$5:$D$1000,Loc!$A227)</f>
        <v>0</v>
      </c>
      <c r="BM227" s="1">
        <f>SUMIFS(Xuat!$G$5:$G$1000,Xuat!$C$5:$C$1000,DATE(Thang!$E$4,Thang!$C$4,BM$2),Xuat!$D$5:$D$1000,Loc!$A227)</f>
        <v>0</v>
      </c>
      <c r="BN227" s="1">
        <f>SUMIFS(Xuat!$G$5:$G$1000,Xuat!$C$5:$C$1000,DATE(Thang!$E$4,Thang!$C$4,BN$2),Xuat!$D$5:$D$1000,Loc!$A227)</f>
        <v>0</v>
      </c>
      <c r="BO227" s="1">
        <f>SUMIFS(Xuat!$G$5:$G$1000,Xuat!$C$5:$C$1000,DATE(Thang!$E$4,Thang!$C$4,BO$2),Xuat!$D$5:$D$1000,Loc!$A227)</f>
        <v>0</v>
      </c>
    </row>
    <row r="228" spans="1:67" x14ac:dyDescent="0.2">
      <c r="A228" s="2">
        <f>DM!C228</f>
        <v>0</v>
      </c>
      <c r="B228" s="3">
        <f>VLOOKUP(A228,Tondau!$B$5:$F$500,3,0)</f>
        <v>0</v>
      </c>
      <c r="C228" s="3">
        <f t="shared" si="11"/>
        <v>0</v>
      </c>
      <c r="D228" s="3">
        <f t="shared" si="12"/>
        <v>0</v>
      </c>
      <c r="E228" s="3">
        <f t="shared" si="13"/>
        <v>0</v>
      </c>
      <c r="F228" s="7">
        <f>SUMIFS(Nhap!$I$5:$I$1000,Nhap!$E$5:$E$1000,DATE(Thang!$E$4,Thang!$C$4,Loc!$F$2),Nhap!$F$5:$F$1000,Loc!A228)</f>
        <v>0</v>
      </c>
      <c r="G228" s="7">
        <f>SUMIFS(Nhap!$I$5:$I$1000,Nhap!$E$5:$E$1000,DATE(Thang!$E$4,Thang!$C$4,Loc!$G$2),Nhap!$F$5:$F$1000,Loc!A228)</f>
        <v>0</v>
      </c>
      <c r="H228" s="7">
        <f>SUMIFS(Nhap!$I$5:$I$1000,Nhap!$E$5:$E$1000,DATE(Thang!$E$4,Thang!$C$4,Loc!$H$2),Nhap!$F$5:$F$1000,Loc!A228)</f>
        <v>0</v>
      </c>
      <c r="I228" s="7">
        <f>SUMIFS(Nhap!$I$5:$I$1000,Nhap!$E$5:$E$1000,DATE(Thang!$E$4,Thang!$C$4,Loc!$I$2),Nhap!$F$5:$F$1000,Loc!A228)</f>
        <v>0</v>
      </c>
      <c r="J228" s="7">
        <f>SUMIFS(Nhap!$I$5:$I$1000,Nhap!$E$5:$E$1000,DATE(Thang!$E$4,Thang!$C$4,Loc!$J$2),Nhap!$F$5:$F$1000,Loc!A228)</f>
        <v>0</v>
      </c>
      <c r="K228" s="7">
        <f>SUMIFS(Nhap!$I$5:$I$1000,Nhap!$E$5:$E$1000,DATE(Thang!$E$4,Thang!$C$4,Loc!$K$2),Nhap!$F$5:$F$1000,Loc!A228)</f>
        <v>0</v>
      </c>
      <c r="L228" s="7">
        <f>SUMIFS(Nhap!$I$5:$I$1000,Nhap!$E$5:$E$1000,DATE(Thang!$E$4,Thang!$C$4,Loc!$L$2),Nhap!$F$5:$F$1000,Loc!A228)</f>
        <v>0</v>
      </c>
      <c r="M228" s="7">
        <f>SUMIFS(Nhap!$I$5:$I$1000,Nhap!$E$5:$E$1000,DATE(Thang!$E$4,Thang!$C$4,Loc!$M$2),Nhap!$F$5:$F$1000,Loc!A228)</f>
        <v>0</v>
      </c>
      <c r="N228" s="7">
        <f>SUMIFS(Nhap!$I$5:$I$1000,Nhap!$E$5:$E$1000,DATE(Thang!$E$4,Thang!$C$4,Loc!$N$2),Nhap!$F$5:$F$1000,Loc!A228)</f>
        <v>0</v>
      </c>
      <c r="O228" s="7">
        <f>SUMIFS(Nhap!$I$5:$I$1000,Nhap!$E$5:$E$1000,DATE(Thang!$E$4,Thang!$C$4,Loc!$O$2),Nhap!$F$5:$F$1000,Loc!A228)</f>
        <v>0</v>
      </c>
      <c r="P228" s="7">
        <f>SUMIFS(Nhap!$I$5:$I$1000,Nhap!$E$5:$E$1000,DATE(Thang!$E$4,Thang!$C$4,Loc!$P$2),Nhap!$F$5:$F$1000,Loc!A228)</f>
        <v>0</v>
      </c>
      <c r="Q228" s="7">
        <f>SUMIFS(Nhap!$I$5:$I$1000,Nhap!$E$5:$E$1000,DATE(Thang!$E$4,Thang!$C$4,Loc!$Q$2),Nhap!$F$5:$F$1000,Loc!A228)</f>
        <v>0</v>
      </c>
      <c r="R228" s="7">
        <f>SUMIFS(Nhap!$I$5:$I$1000,Nhap!$E$5:$E$1000,DATE(Thang!$E$4,Thang!$C$4,Loc!$R$2),Nhap!$F$5:$F$1000,Loc!A228)</f>
        <v>0</v>
      </c>
      <c r="S228" s="7">
        <f>SUMIFS(Nhap!$I$5:$I$1000,Nhap!$E$5:$E$1000,DATE(Thang!$E$4,Thang!$C$4,Loc!$S$2),Nhap!$F$5:$F$1000,Loc!A228)</f>
        <v>0</v>
      </c>
      <c r="T228" s="7">
        <f>SUMIFS(Nhap!$I$5:$I$1000,Nhap!$E$5:$E$1000,DATE(Thang!$E$4,Thang!$C$4,Loc!$T$2),Nhap!$F$5:$F$1000,Loc!A228)</f>
        <v>0</v>
      </c>
      <c r="U228" s="7">
        <f>SUMIFS(Nhap!$I$5:$I$1000,Nhap!$E$5:$E$1000,DATE(Thang!$E$4,Thang!$C$4,Loc!$U$2),Nhap!$F$5:$F$1000,Loc!A228)</f>
        <v>0</v>
      </c>
      <c r="V228" s="7">
        <f>SUMIFS(Nhap!$I$5:$I$1000,Nhap!$E$5:$E$1000,DATE(Thang!$E$4,Thang!$C$4,Loc!$V$2),Nhap!$F$5:$F$1000,Loc!A228)</f>
        <v>0</v>
      </c>
      <c r="W228" s="7">
        <f>SUMIFS(Nhap!$I$5:$I$1000,Nhap!$E$5:$E$1000,DATE(Thang!$E$4,Thang!$C$4,Loc!$W$2),Nhap!$F$5:$F$1000,Loc!A228)</f>
        <v>0</v>
      </c>
      <c r="X228" s="7">
        <f>SUMIFS(Nhap!$I$5:$I$1000,Nhap!$E$5:$E$1000,DATE(Thang!$E$4,Thang!$C$4,Loc!$X$2),Nhap!$F$5:$F$1000,Loc!A228)</f>
        <v>0</v>
      </c>
      <c r="Y228" s="7">
        <f>SUMIFS(Nhap!$I$5:$I$1000,Nhap!$E$5:$E$1000,DATE(Thang!$E$4,Thang!$C$4,Loc!$Y$2),Nhap!$F$5:$F$1000,Loc!A228)</f>
        <v>0</v>
      </c>
      <c r="Z228" s="7">
        <f>SUMIFS(Nhap!$I$5:$I$1000,Nhap!$E$5:$E$1000,DATE(Thang!$E$4,Thang!$C$4,Loc!$Z$2),Nhap!$F$5:$F$1000,Loc!A228)</f>
        <v>0</v>
      </c>
      <c r="AA228" s="7">
        <f>SUMIFS(Nhap!$I$5:$I$1000,Nhap!$E$5:$E$1000,DATE(Thang!$E$4,Thang!$C$4,Loc!$AA$2),Nhap!$F$5:$F$1000,Loc!A228)</f>
        <v>0</v>
      </c>
      <c r="AB228" s="7">
        <f>SUMIFS(Nhap!$I$5:$I$1000,Nhap!$E$5:$E$1000,DATE(Thang!$E$4,Thang!$C$4,Loc!$AB$2),Nhap!$F$5:$F$1000,Loc!A228)</f>
        <v>0</v>
      </c>
      <c r="AC228" s="7">
        <f>SUMIFS(Nhap!$I$5:$I$1000,Nhap!$E$5:$E$1000,DATE(Thang!$E$4,Thang!$C$4,Loc!$AC$2),Nhap!$F$5:$F$1000,Loc!A228)</f>
        <v>0</v>
      </c>
      <c r="AD228" s="7">
        <f>SUMIFS(Nhap!$I$5:$I$1000,Nhap!$E$5:$E$1000,DATE(Thang!$E$4,Thang!$C$4,Loc!$AD$2),Nhap!$F$5:$F$1000,Loc!$A$5)</f>
        <v>0</v>
      </c>
      <c r="AE228" s="7">
        <f>SUMIFS(Nhap!$I$5:$I$1000,Nhap!$E$5:$E$1000,DATE(Thang!$E$4,Thang!$C$4,Loc!$AE$2),Nhap!$F$5:$F$1000,Loc!A228)</f>
        <v>0</v>
      </c>
      <c r="AF228" s="7">
        <f>SUMIFS(Nhap!$I$5:$I$1000,Nhap!$E$5:$E$1000,DATE(Thang!$E$4,Thang!$C$4,Loc!$AF$2),Nhap!$F$5:$F$1000,Loc!A228)</f>
        <v>0</v>
      </c>
      <c r="AG228" s="7">
        <f>SUMIFS(Nhap!$I$5:$I$1000,Nhap!$E$5:$E$1000,DATE(Thang!$E$4,Thang!$C$4,Loc!$AG$2),Nhap!$F$5:$F$1000,Loc!A228)</f>
        <v>0</v>
      </c>
      <c r="AH228" s="7">
        <f>SUMIFS(Nhap!$I$5:$I$1000,Nhap!$E$5:$E$1000,DATE(Thang!$E$4,Thang!$C$4,Loc!$AH$2),Nhap!$F$5:$F$1000,Loc!A228)</f>
        <v>0</v>
      </c>
      <c r="AI228" s="7">
        <f>SUMIFS(Nhap!$I$5:$I$1000,Nhap!$E$5:$E$1000,DATE(Thang!$E$4,Thang!$C$4,Loc!$AI$2),Nhap!$F$5:$F$1000,Loc!A228)</f>
        <v>0</v>
      </c>
      <c r="AJ228" s="7">
        <f>SUMIFS(Nhap!$I$5:$I$1000,Nhap!$E$5:$E$1000,DATE(Thang!$E$4,Thang!$C$4,Loc!$AJ$2),Nhap!$F$5:$F$1000,Loc!A228)</f>
        <v>0</v>
      </c>
      <c r="AK228" s="1">
        <f>SUMIFS(Xuat!$G$5:$G$1000,Xuat!$C$5:$C$1000,DATE(Thang!$E$4,Thang!$C$4,AK$2),Xuat!$D$5:$D$1000,Loc!$A228)</f>
        <v>0</v>
      </c>
      <c r="AL228" s="1">
        <f>SUMIFS(Xuat!$G$5:$G$1000,Xuat!$C$5:$C$1000,DATE(Thang!$E$4,Thang!$C$4,AL$2),Xuat!$D$5:$D$1000,Loc!$A228)</f>
        <v>0</v>
      </c>
      <c r="AM228" s="1">
        <f>SUMIFS(Xuat!$G$5:$G$1000,Xuat!$C$5:$C$1000,DATE(Thang!$E$4,Thang!$C$4,AM$2),Xuat!$D$5:$D$1000,Loc!$A228)</f>
        <v>0</v>
      </c>
      <c r="AN228" s="1">
        <f>SUMIFS(Xuat!$G$5:$G$1000,Xuat!$C$5:$C$1000,DATE(Thang!$E$4,Thang!$C$4,AN$2),Xuat!$D$5:$D$1000,Loc!$A228)</f>
        <v>0</v>
      </c>
      <c r="AO228" s="1">
        <f>SUMIFS(Xuat!$G$5:$G$1000,Xuat!$C$5:$C$1000,DATE(Thang!$E$4,Thang!$C$4,AO$2),Xuat!$D$5:$D$1000,Loc!$A228)</f>
        <v>0</v>
      </c>
      <c r="AP228" s="1">
        <f>SUMIFS(Xuat!$G$5:$G$1000,Xuat!$C$5:$C$1000,DATE(Thang!$E$4,Thang!$C$4,AP$2),Xuat!$D$5:$D$1000,Loc!$A228)</f>
        <v>0</v>
      </c>
      <c r="AQ228" s="1">
        <f>SUMIFS(Xuat!$G$5:$G$1000,Xuat!$C$5:$C$1000,DATE(Thang!$E$4,Thang!$C$4,AQ$2),Xuat!$D$5:$D$1000,Loc!$A228)</f>
        <v>0</v>
      </c>
      <c r="AR228" s="1">
        <f>SUMIFS(Xuat!$G$5:$G$1000,Xuat!$C$5:$C$1000,DATE(Thang!$E$4,Thang!$C$4,AR$2),Xuat!$D$5:$D$1000,Loc!$A228)</f>
        <v>0</v>
      </c>
      <c r="AS228" s="1">
        <f>SUMIFS(Xuat!$G$5:$G$1000,Xuat!$C$5:$C$1000,DATE(Thang!$E$4,Thang!$C$4,AS$2),Xuat!$D$5:$D$1000,Loc!$A228)</f>
        <v>0</v>
      </c>
      <c r="AT228" s="1">
        <f>SUMIFS(Xuat!$G$5:$G$1000,Xuat!$C$5:$C$1000,DATE(Thang!$E$4,Thang!$C$4,AT$2),Xuat!$D$5:$D$1000,Loc!$A228)</f>
        <v>0</v>
      </c>
      <c r="AU228" s="1">
        <f>SUMIFS(Xuat!$G$5:$G$1000,Xuat!$C$5:$C$1000,DATE(Thang!$E$4,Thang!$C$4,AU$2),Xuat!$D$5:$D$1000,Loc!$A228)</f>
        <v>0</v>
      </c>
      <c r="AV228" s="1">
        <f>SUMIFS(Xuat!$G$5:$G$1000,Xuat!$C$5:$C$1000,DATE(Thang!$E$4,Thang!$C$4,AV$2),Xuat!$D$5:$D$1000,Loc!$A228)</f>
        <v>0</v>
      </c>
      <c r="AW228" s="1">
        <f>SUMIFS(Xuat!$G$5:$G$1000,Xuat!$C$5:$C$1000,DATE(Thang!$E$4,Thang!$C$4,AW$2),Xuat!$D$5:$D$1000,Loc!$A228)</f>
        <v>0</v>
      </c>
      <c r="AX228" s="1">
        <f>SUMIFS(Xuat!$G$5:$G$1000,Xuat!$C$5:$C$1000,DATE(Thang!$E$4,Thang!$C$4,AX$2),Xuat!$D$5:$D$1000,Loc!$A228)</f>
        <v>0</v>
      </c>
      <c r="AY228" s="1">
        <f>SUMIFS(Xuat!$G$5:$G$1000,Xuat!$C$5:$C$1000,DATE(Thang!$E$4,Thang!$C$4,AY$2),Xuat!$D$5:$D$1000,Loc!$A228)</f>
        <v>0</v>
      </c>
      <c r="AZ228" s="1">
        <f>SUMIFS(Xuat!$G$5:$G$1000,Xuat!$C$5:$C$1000,DATE(Thang!$E$4,Thang!$C$4,AZ$2),Xuat!$D$5:$D$1000,Loc!$A228)</f>
        <v>0</v>
      </c>
      <c r="BA228" s="1">
        <f>SUMIFS(Xuat!$G$5:$G$1000,Xuat!$C$5:$C$1000,DATE(Thang!$E$4,Thang!$C$4,BA$2),Xuat!$D$5:$D$1000,Loc!$A228)</f>
        <v>0</v>
      </c>
      <c r="BB228" s="1">
        <f>SUMIFS(Xuat!$G$5:$G$1000,Xuat!$C$5:$C$1000,DATE(Thang!$E$4,Thang!$C$4,BB$2),Xuat!$D$5:$D$1000,Loc!$A228)</f>
        <v>0</v>
      </c>
      <c r="BC228" s="1">
        <f>SUMIFS(Xuat!$G$5:$G$1000,Xuat!$C$5:$C$1000,DATE(Thang!$E$4,Thang!$C$4,BC$2),Xuat!$D$5:$D$1000,Loc!$A228)</f>
        <v>0</v>
      </c>
      <c r="BD228" s="1">
        <f>SUMIFS(Xuat!$G$5:$G$1000,Xuat!$C$5:$C$1000,DATE(Thang!$E$4,Thang!$C$4,BD$2),Xuat!$D$5:$D$1000,Loc!$A228)</f>
        <v>0</v>
      </c>
      <c r="BE228" s="1">
        <f>SUMIFS(Xuat!$G$5:$G$1000,Xuat!$C$5:$C$1000,DATE(Thang!$E$4,Thang!$C$4,BE$2),Xuat!$D$5:$D$1000,Loc!$A228)</f>
        <v>0</v>
      </c>
      <c r="BF228" s="1">
        <f>SUMIFS(Xuat!$G$5:$G$1000,Xuat!$C$5:$C$1000,DATE(Thang!$E$4,Thang!$C$4,BF$2),Xuat!$D$5:$D$1000,Loc!$A228)</f>
        <v>0</v>
      </c>
      <c r="BG228" s="1">
        <f>SUMIFS(Xuat!$G$5:$G$1000,Xuat!$C$5:$C$1000,DATE(Thang!$E$4,Thang!$C$4,BG$2),Xuat!$D$5:$D$1000,Loc!$A228)</f>
        <v>0</v>
      </c>
      <c r="BH228" s="1">
        <f>SUMIFS(Xuat!$G$5:$G$1000,Xuat!$C$5:$C$1000,DATE(Thang!$E$4,Thang!$C$4,BH$2),Xuat!$D$5:$D$1000,Loc!$A228)</f>
        <v>0</v>
      </c>
      <c r="BI228" s="1">
        <f>SUMIFS(Xuat!$G$5:$G$1000,Xuat!$C$5:$C$1000,DATE(Thang!$E$4,Thang!$C$4,BI$2),Xuat!$D$5:$D$1000,Loc!$A228)</f>
        <v>0</v>
      </c>
      <c r="BJ228" s="1">
        <f>SUMIFS(Xuat!$G$5:$G$1000,Xuat!$C$5:$C$1000,DATE(Thang!$E$4,Thang!$C$4,BJ$2),Xuat!$D$5:$D$1000,Loc!$A228)</f>
        <v>0</v>
      </c>
      <c r="BK228" s="1">
        <f>SUMIFS(Xuat!$G$5:$G$1000,Xuat!$C$5:$C$1000,DATE(Thang!$E$4,Thang!$C$4,BK$2),Xuat!$D$5:$D$1000,Loc!$A228)</f>
        <v>0</v>
      </c>
      <c r="BL228" s="1">
        <f>SUMIFS(Xuat!$G$5:$G$1000,Xuat!$C$5:$C$1000,DATE(Thang!$E$4,Thang!$C$4,BL$2),Xuat!$D$5:$D$1000,Loc!$A228)</f>
        <v>0</v>
      </c>
      <c r="BM228" s="1">
        <f>SUMIFS(Xuat!$G$5:$G$1000,Xuat!$C$5:$C$1000,DATE(Thang!$E$4,Thang!$C$4,BM$2),Xuat!$D$5:$D$1000,Loc!$A228)</f>
        <v>0</v>
      </c>
      <c r="BN228" s="1">
        <f>SUMIFS(Xuat!$G$5:$G$1000,Xuat!$C$5:$C$1000,DATE(Thang!$E$4,Thang!$C$4,BN$2),Xuat!$D$5:$D$1000,Loc!$A228)</f>
        <v>0</v>
      </c>
      <c r="BO228" s="1">
        <f>SUMIFS(Xuat!$G$5:$G$1000,Xuat!$C$5:$C$1000,DATE(Thang!$E$4,Thang!$C$4,BO$2),Xuat!$D$5:$D$1000,Loc!$A228)</f>
        <v>0</v>
      </c>
    </row>
    <row r="229" spans="1:67" x14ac:dyDescent="0.2">
      <c r="A229" s="2">
        <f>DM!C229</f>
        <v>0</v>
      </c>
      <c r="B229" s="3">
        <f>VLOOKUP(A229,Tondau!$B$5:$F$500,3,0)</f>
        <v>0</v>
      </c>
      <c r="C229" s="3">
        <f t="shared" si="11"/>
        <v>0</v>
      </c>
      <c r="D229" s="3">
        <f t="shared" si="12"/>
        <v>0</v>
      </c>
      <c r="E229" s="3">
        <f t="shared" si="13"/>
        <v>0</v>
      </c>
      <c r="F229" s="7">
        <f>SUMIFS(Nhap!$I$5:$I$1000,Nhap!$E$5:$E$1000,DATE(Thang!$E$4,Thang!$C$4,Loc!$F$2),Nhap!$F$5:$F$1000,Loc!A229)</f>
        <v>0</v>
      </c>
      <c r="G229" s="7">
        <f>SUMIFS(Nhap!$I$5:$I$1000,Nhap!$E$5:$E$1000,DATE(Thang!$E$4,Thang!$C$4,Loc!$G$2),Nhap!$F$5:$F$1000,Loc!A229)</f>
        <v>0</v>
      </c>
      <c r="H229" s="7">
        <f>SUMIFS(Nhap!$I$5:$I$1000,Nhap!$E$5:$E$1000,DATE(Thang!$E$4,Thang!$C$4,Loc!$H$2),Nhap!$F$5:$F$1000,Loc!A229)</f>
        <v>0</v>
      </c>
      <c r="I229" s="7">
        <f>SUMIFS(Nhap!$I$5:$I$1000,Nhap!$E$5:$E$1000,DATE(Thang!$E$4,Thang!$C$4,Loc!$I$2),Nhap!$F$5:$F$1000,Loc!A229)</f>
        <v>0</v>
      </c>
      <c r="J229" s="7">
        <f>SUMIFS(Nhap!$I$5:$I$1000,Nhap!$E$5:$E$1000,DATE(Thang!$E$4,Thang!$C$4,Loc!$J$2),Nhap!$F$5:$F$1000,Loc!A229)</f>
        <v>0</v>
      </c>
      <c r="K229" s="7">
        <f>SUMIFS(Nhap!$I$5:$I$1000,Nhap!$E$5:$E$1000,DATE(Thang!$E$4,Thang!$C$4,Loc!$K$2),Nhap!$F$5:$F$1000,Loc!A229)</f>
        <v>0</v>
      </c>
      <c r="L229" s="7">
        <f>SUMIFS(Nhap!$I$5:$I$1000,Nhap!$E$5:$E$1000,DATE(Thang!$E$4,Thang!$C$4,Loc!$L$2),Nhap!$F$5:$F$1000,Loc!A229)</f>
        <v>0</v>
      </c>
      <c r="M229" s="7">
        <f>SUMIFS(Nhap!$I$5:$I$1000,Nhap!$E$5:$E$1000,DATE(Thang!$E$4,Thang!$C$4,Loc!$M$2),Nhap!$F$5:$F$1000,Loc!A229)</f>
        <v>0</v>
      </c>
      <c r="N229" s="7">
        <f>SUMIFS(Nhap!$I$5:$I$1000,Nhap!$E$5:$E$1000,DATE(Thang!$E$4,Thang!$C$4,Loc!$N$2),Nhap!$F$5:$F$1000,Loc!A229)</f>
        <v>0</v>
      </c>
      <c r="O229" s="7">
        <f>SUMIFS(Nhap!$I$5:$I$1000,Nhap!$E$5:$E$1000,DATE(Thang!$E$4,Thang!$C$4,Loc!$O$2),Nhap!$F$5:$F$1000,Loc!A229)</f>
        <v>0</v>
      </c>
      <c r="P229" s="7">
        <f>SUMIFS(Nhap!$I$5:$I$1000,Nhap!$E$5:$E$1000,DATE(Thang!$E$4,Thang!$C$4,Loc!$P$2),Nhap!$F$5:$F$1000,Loc!A229)</f>
        <v>0</v>
      </c>
      <c r="Q229" s="7">
        <f>SUMIFS(Nhap!$I$5:$I$1000,Nhap!$E$5:$E$1000,DATE(Thang!$E$4,Thang!$C$4,Loc!$Q$2),Nhap!$F$5:$F$1000,Loc!A229)</f>
        <v>0</v>
      </c>
      <c r="R229" s="7">
        <f>SUMIFS(Nhap!$I$5:$I$1000,Nhap!$E$5:$E$1000,DATE(Thang!$E$4,Thang!$C$4,Loc!$R$2),Nhap!$F$5:$F$1000,Loc!A229)</f>
        <v>0</v>
      </c>
      <c r="S229" s="7">
        <f>SUMIFS(Nhap!$I$5:$I$1000,Nhap!$E$5:$E$1000,DATE(Thang!$E$4,Thang!$C$4,Loc!$S$2),Nhap!$F$5:$F$1000,Loc!A229)</f>
        <v>0</v>
      </c>
      <c r="T229" s="7">
        <f>SUMIFS(Nhap!$I$5:$I$1000,Nhap!$E$5:$E$1000,DATE(Thang!$E$4,Thang!$C$4,Loc!$T$2),Nhap!$F$5:$F$1000,Loc!A229)</f>
        <v>0</v>
      </c>
      <c r="U229" s="7">
        <f>SUMIFS(Nhap!$I$5:$I$1000,Nhap!$E$5:$E$1000,DATE(Thang!$E$4,Thang!$C$4,Loc!$U$2),Nhap!$F$5:$F$1000,Loc!A229)</f>
        <v>0</v>
      </c>
      <c r="V229" s="7">
        <f>SUMIFS(Nhap!$I$5:$I$1000,Nhap!$E$5:$E$1000,DATE(Thang!$E$4,Thang!$C$4,Loc!$V$2),Nhap!$F$5:$F$1000,Loc!A229)</f>
        <v>0</v>
      </c>
      <c r="W229" s="7">
        <f>SUMIFS(Nhap!$I$5:$I$1000,Nhap!$E$5:$E$1000,DATE(Thang!$E$4,Thang!$C$4,Loc!$W$2),Nhap!$F$5:$F$1000,Loc!A229)</f>
        <v>0</v>
      </c>
      <c r="X229" s="7">
        <f>SUMIFS(Nhap!$I$5:$I$1000,Nhap!$E$5:$E$1000,DATE(Thang!$E$4,Thang!$C$4,Loc!$X$2),Nhap!$F$5:$F$1000,Loc!A229)</f>
        <v>0</v>
      </c>
      <c r="Y229" s="7">
        <f>SUMIFS(Nhap!$I$5:$I$1000,Nhap!$E$5:$E$1000,DATE(Thang!$E$4,Thang!$C$4,Loc!$Y$2),Nhap!$F$5:$F$1000,Loc!A229)</f>
        <v>0</v>
      </c>
      <c r="Z229" s="7">
        <f>SUMIFS(Nhap!$I$5:$I$1000,Nhap!$E$5:$E$1000,DATE(Thang!$E$4,Thang!$C$4,Loc!$Z$2),Nhap!$F$5:$F$1000,Loc!A229)</f>
        <v>0</v>
      </c>
      <c r="AA229" s="7">
        <f>SUMIFS(Nhap!$I$5:$I$1000,Nhap!$E$5:$E$1000,DATE(Thang!$E$4,Thang!$C$4,Loc!$AA$2),Nhap!$F$5:$F$1000,Loc!A229)</f>
        <v>0</v>
      </c>
      <c r="AB229" s="7">
        <f>SUMIFS(Nhap!$I$5:$I$1000,Nhap!$E$5:$E$1000,DATE(Thang!$E$4,Thang!$C$4,Loc!$AB$2),Nhap!$F$5:$F$1000,Loc!A229)</f>
        <v>0</v>
      </c>
      <c r="AC229" s="7">
        <f>SUMIFS(Nhap!$I$5:$I$1000,Nhap!$E$5:$E$1000,DATE(Thang!$E$4,Thang!$C$4,Loc!$AC$2),Nhap!$F$5:$F$1000,Loc!A229)</f>
        <v>0</v>
      </c>
      <c r="AD229" s="7">
        <f>SUMIFS(Nhap!$I$5:$I$1000,Nhap!$E$5:$E$1000,DATE(Thang!$E$4,Thang!$C$4,Loc!$AD$2),Nhap!$F$5:$F$1000,Loc!$A$5)</f>
        <v>0</v>
      </c>
      <c r="AE229" s="7">
        <f>SUMIFS(Nhap!$I$5:$I$1000,Nhap!$E$5:$E$1000,DATE(Thang!$E$4,Thang!$C$4,Loc!$AE$2),Nhap!$F$5:$F$1000,Loc!A229)</f>
        <v>0</v>
      </c>
      <c r="AF229" s="7">
        <f>SUMIFS(Nhap!$I$5:$I$1000,Nhap!$E$5:$E$1000,DATE(Thang!$E$4,Thang!$C$4,Loc!$AF$2),Nhap!$F$5:$F$1000,Loc!A229)</f>
        <v>0</v>
      </c>
      <c r="AG229" s="7">
        <f>SUMIFS(Nhap!$I$5:$I$1000,Nhap!$E$5:$E$1000,DATE(Thang!$E$4,Thang!$C$4,Loc!$AG$2),Nhap!$F$5:$F$1000,Loc!A229)</f>
        <v>0</v>
      </c>
      <c r="AH229" s="7">
        <f>SUMIFS(Nhap!$I$5:$I$1000,Nhap!$E$5:$E$1000,DATE(Thang!$E$4,Thang!$C$4,Loc!$AH$2),Nhap!$F$5:$F$1000,Loc!A229)</f>
        <v>0</v>
      </c>
      <c r="AI229" s="7">
        <f>SUMIFS(Nhap!$I$5:$I$1000,Nhap!$E$5:$E$1000,DATE(Thang!$E$4,Thang!$C$4,Loc!$AI$2),Nhap!$F$5:$F$1000,Loc!A229)</f>
        <v>0</v>
      </c>
      <c r="AJ229" s="7">
        <f>SUMIFS(Nhap!$I$5:$I$1000,Nhap!$E$5:$E$1000,DATE(Thang!$E$4,Thang!$C$4,Loc!$AJ$2),Nhap!$F$5:$F$1000,Loc!A229)</f>
        <v>0</v>
      </c>
      <c r="AK229" s="1">
        <f>SUMIFS(Xuat!$G$5:$G$1000,Xuat!$C$5:$C$1000,DATE(Thang!$E$4,Thang!$C$4,AK$2),Xuat!$D$5:$D$1000,Loc!$A229)</f>
        <v>0</v>
      </c>
      <c r="AL229" s="1">
        <f>SUMIFS(Xuat!$G$5:$G$1000,Xuat!$C$5:$C$1000,DATE(Thang!$E$4,Thang!$C$4,AL$2),Xuat!$D$5:$D$1000,Loc!$A229)</f>
        <v>0</v>
      </c>
      <c r="AM229" s="1">
        <f>SUMIFS(Xuat!$G$5:$G$1000,Xuat!$C$5:$C$1000,DATE(Thang!$E$4,Thang!$C$4,AM$2),Xuat!$D$5:$D$1000,Loc!$A229)</f>
        <v>0</v>
      </c>
      <c r="AN229" s="1">
        <f>SUMIFS(Xuat!$G$5:$G$1000,Xuat!$C$5:$C$1000,DATE(Thang!$E$4,Thang!$C$4,AN$2),Xuat!$D$5:$D$1000,Loc!$A229)</f>
        <v>0</v>
      </c>
      <c r="AO229" s="1">
        <f>SUMIFS(Xuat!$G$5:$G$1000,Xuat!$C$5:$C$1000,DATE(Thang!$E$4,Thang!$C$4,AO$2),Xuat!$D$5:$D$1000,Loc!$A229)</f>
        <v>0</v>
      </c>
      <c r="AP229" s="1">
        <f>SUMIFS(Xuat!$G$5:$G$1000,Xuat!$C$5:$C$1000,DATE(Thang!$E$4,Thang!$C$4,AP$2),Xuat!$D$5:$D$1000,Loc!$A229)</f>
        <v>0</v>
      </c>
      <c r="AQ229" s="1">
        <f>SUMIFS(Xuat!$G$5:$G$1000,Xuat!$C$5:$C$1000,DATE(Thang!$E$4,Thang!$C$4,AQ$2),Xuat!$D$5:$D$1000,Loc!$A229)</f>
        <v>0</v>
      </c>
      <c r="AR229" s="1">
        <f>SUMIFS(Xuat!$G$5:$G$1000,Xuat!$C$5:$C$1000,DATE(Thang!$E$4,Thang!$C$4,AR$2),Xuat!$D$5:$D$1000,Loc!$A229)</f>
        <v>0</v>
      </c>
      <c r="AS229" s="1">
        <f>SUMIFS(Xuat!$G$5:$G$1000,Xuat!$C$5:$C$1000,DATE(Thang!$E$4,Thang!$C$4,AS$2),Xuat!$D$5:$D$1000,Loc!$A229)</f>
        <v>0</v>
      </c>
      <c r="AT229" s="1">
        <f>SUMIFS(Xuat!$G$5:$G$1000,Xuat!$C$5:$C$1000,DATE(Thang!$E$4,Thang!$C$4,AT$2),Xuat!$D$5:$D$1000,Loc!$A229)</f>
        <v>0</v>
      </c>
      <c r="AU229" s="1">
        <f>SUMIFS(Xuat!$G$5:$G$1000,Xuat!$C$5:$C$1000,DATE(Thang!$E$4,Thang!$C$4,AU$2),Xuat!$D$5:$D$1000,Loc!$A229)</f>
        <v>0</v>
      </c>
      <c r="AV229" s="1">
        <f>SUMIFS(Xuat!$G$5:$G$1000,Xuat!$C$5:$C$1000,DATE(Thang!$E$4,Thang!$C$4,AV$2),Xuat!$D$5:$D$1000,Loc!$A229)</f>
        <v>0</v>
      </c>
      <c r="AW229" s="1">
        <f>SUMIFS(Xuat!$G$5:$G$1000,Xuat!$C$5:$C$1000,DATE(Thang!$E$4,Thang!$C$4,AW$2),Xuat!$D$5:$D$1000,Loc!$A229)</f>
        <v>0</v>
      </c>
      <c r="AX229" s="1">
        <f>SUMIFS(Xuat!$G$5:$G$1000,Xuat!$C$5:$C$1000,DATE(Thang!$E$4,Thang!$C$4,AX$2),Xuat!$D$5:$D$1000,Loc!$A229)</f>
        <v>0</v>
      </c>
      <c r="AY229" s="1">
        <f>SUMIFS(Xuat!$G$5:$G$1000,Xuat!$C$5:$C$1000,DATE(Thang!$E$4,Thang!$C$4,AY$2),Xuat!$D$5:$D$1000,Loc!$A229)</f>
        <v>0</v>
      </c>
      <c r="AZ229" s="1">
        <f>SUMIFS(Xuat!$G$5:$G$1000,Xuat!$C$5:$C$1000,DATE(Thang!$E$4,Thang!$C$4,AZ$2),Xuat!$D$5:$D$1000,Loc!$A229)</f>
        <v>0</v>
      </c>
      <c r="BA229" s="1">
        <f>SUMIFS(Xuat!$G$5:$G$1000,Xuat!$C$5:$C$1000,DATE(Thang!$E$4,Thang!$C$4,BA$2),Xuat!$D$5:$D$1000,Loc!$A229)</f>
        <v>0</v>
      </c>
      <c r="BB229" s="1">
        <f>SUMIFS(Xuat!$G$5:$G$1000,Xuat!$C$5:$C$1000,DATE(Thang!$E$4,Thang!$C$4,BB$2),Xuat!$D$5:$D$1000,Loc!$A229)</f>
        <v>0</v>
      </c>
      <c r="BC229" s="1">
        <f>SUMIFS(Xuat!$G$5:$G$1000,Xuat!$C$5:$C$1000,DATE(Thang!$E$4,Thang!$C$4,BC$2),Xuat!$D$5:$D$1000,Loc!$A229)</f>
        <v>0</v>
      </c>
      <c r="BD229" s="1">
        <f>SUMIFS(Xuat!$G$5:$G$1000,Xuat!$C$5:$C$1000,DATE(Thang!$E$4,Thang!$C$4,BD$2),Xuat!$D$5:$D$1000,Loc!$A229)</f>
        <v>0</v>
      </c>
      <c r="BE229" s="1">
        <f>SUMIFS(Xuat!$G$5:$G$1000,Xuat!$C$5:$C$1000,DATE(Thang!$E$4,Thang!$C$4,BE$2),Xuat!$D$5:$D$1000,Loc!$A229)</f>
        <v>0</v>
      </c>
      <c r="BF229" s="1">
        <f>SUMIFS(Xuat!$G$5:$G$1000,Xuat!$C$5:$C$1000,DATE(Thang!$E$4,Thang!$C$4,BF$2),Xuat!$D$5:$D$1000,Loc!$A229)</f>
        <v>0</v>
      </c>
      <c r="BG229" s="1">
        <f>SUMIFS(Xuat!$G$5:$G$1000,Xuat!$C$5:$C$1000,DATE(Thang!$E$4,Thang!$C$4,BG$2),Xuat!$D$5:$D$1000,Loc!$A229)</f>
        <v>0</v>
      </c>
      <c r="BH229" s="1">
        <f>SUMIFS(Xuat!$G$5:$G$1000,Xuat!$C$5:$C$1000,DATE(Thang!$E$4,Thang!$C$4,BH$2),Xuat!$D$5:$D$1000,Loc!$A229)</f>
        <v>0</v>
      </c>
      <c r="BI229" s="1">
        <f>SUMIFS(Xuat!$G$5:$G$1000,Xuat!$C$5:$C$1000,DATE(Thang!$E$4,Thang!$C$4,BI$2),Xuat!$D$5:$D$1000,Loc!$A229)</f>
        <v>0</v>
      </c>
      <c r="BJ229" s="1">
        <f>SUMIFS(Xuat!$G$5:$G$1000,Xuat!$C$5:$C$1000,DATE(Thang!$E$4,Thang!$C$4,BJ$2),Xuat!$D$5:$D$1000,Loc!$A229)</f>
        <v>0</v>
      </c>
      <c r="BK229" s="1">
        <f>SUMIFS(Xuat!$G$5:$G$1000,Xuat!$C$5:$C$1000,DATE(Thang!$E$4,Thang!$C$4,BK$2),Xuat!$D$5:$D$1000,Loc!$A229)</f>
        <v>0</v>
      </c>
      <c r="BL229" s="1">
        <f>SUMIFS(Xuat!$G$5:$G$1000,Xuat!$C$5:$C$1000,DATE(Thang!$E$4,Thang!$C$4,BL$2),Xuat!$D$5:$D$1000,Loc!$A229)</f>
        <v>0</v>
      </c>
      <c r="BM229" s="1">
        <f>SUMIFS(Xuat!$G$5:$G$1000,Xuat!$C$5:$C$1000,DATE(Thang!$E$4,Thang!$C$4,BM$2),Xuat!$D$5:$D$1000,Loc!$A229)</f>
        <v>0</v>
      </c>
      <c r="BN229" s="1">
        <f>SUMIFS(Xuat!$G$5:$G$1000,Xuat!$C$5:$C$1000,DATE(Thang!$E$4,Thang!$C$4,BN$2),Xuat!$D$5:$D$1000,Loc!$A229)</f>
        <v>0</v>
      </c>
      <c r="BO229" s="1">
        <f>SUMIFS(Xuat!$G$5:$G$1000,Xuat!$C$5:$C$1000,DATE(Thang!$E$4,Thang!$C$4,BO$2),Xuat!$D$5:$D$1000,Loc!$A229)</f>
        <v>0</v>
      </c>
    </row>
    <row r="230" spans="1:67" x14ac:dyDescent="0.2">
      <c r="A230" s="2">
        <f>DM!C230</f>
        <v>0</v>
      </c>
      <c r="B230" s="3">
        <f>VLOOKUP(A230,Tondau!$B$5:$F$500,3,0)</f>
        <v>0</v>
      </c>
      <c r="C230" s="3">
        <f t="shared" si="11"/>
        <v>0</v>
      </c>
      <c r="D230" s="3">
        <f t="shared" si="12"/>
        <v>0</v>
      </c>
      <c r="E230" s="3">
        <f t="shared" si="13"/>
        <v>0</v>
      </c>
      <c r="F230" s="7">
        <f>SUMIFS(Nhap!$I$5:$I$1000,Nhap!$E$5:$E$1000,DATE(Thang!$E$4,Thang!$C$4,Loc!$F$2),Nhap!$F$5:$F$1000,Loc!A230)</f>
        <v>0</v>
      </c>
      <c r="G230" s="7">
        <f>SUMIFS(Nhap!$I$5:$I$1000,Nhap!$E$5:$E$1000,DATE(Thang!$E$4,Thang!$C$4,Loc!$G$2),Nhap!$F$5:$F$1000,Loc!A230)</f>
        <v>0</v>
      </c>
      <c r="H230" s="7">
        <f>SUMIFS(Nhap!$I$5:$I$1000,Nhap!$E$5:$E$1000,DATE(Thang!$E$4,Thang!$C$4,Loc!$H$2),Nhap!$F$5:$F$1000,Loc!A230)</f>
        <v>0</v>
      </c>
      <c r="I230" s="7">
        <f>SUMIFS(Nhap!$I$5:$I$1000,Nhap!$E$5:$E$1000,DATE(Thang!$E$4,Thang!$C$4,Loc!$I$2),Nhap!$F$5:$F$1000,Loc!A230)</f>
        <v>0</v>
      </c>
      <c r="J230" s="7">
        <f>SUMIFS(Nhap!$I$5:$I$1000,Nhap!$E$5:$E$1000,DATE(Thang!$E$4,Thang!$C$4,Loc!$J$2),Nhap!$F$5:$F$1000,Loc!A230)</f>
        <v>0</v>
      </c>
      <c r="K230" s="7">
        <f>SUMIFS(Nhap!$I$5:$I$1000,Nhap!$E$5:$E$1000,DATE(Thang!$E$4,Thang!$C$4,Loc!$K$2),Nhap!$F$5:$F$1000,Loc!A230)</f>
        <v>0</v>
      </c>
      <c r="L230" s="7">
        <f>SUMIFS(Nhap!$I$5:$I$1000,Nhap!$E$5:$E$1000,DATE(Thang!$E$4,Thang!$C$4,Loc!$L$2),Nhap!$F$5:$F$1000,Loc!A230)</f>
        <v>0</v>
      </c>
      <c r="M230" s="7">
        <f>SUMIFS(Nhap!$I$5:$I$1000,Nhap!$E$5:$E$1000,DATE(Thang!$E$4,Thang!$C$4,Loc!$M$2),Nhap!$F$5:$F$1000,Loc!A230)</f>
        <v>0</v>
      </c>
      <c r="N230" s="7">
        <f>SUMIFS(Nhap!$I$5:$I$1000,Nhap!$E$5:$E$1000,DATE(Thang!$E$4,Thang!$C$4,Loc!$N$2),Nhap!$F$5:$F$1000,Loc!A230)</f>
        <v>0</v>
      </c>
      <c r="O230" s="7">
        <f>SUMIFS(Nhap!$I$5:$I$1000,Nhap!$E$5:$E$1000,DATE(Thang!$E$4,Thang!$C$4,Loc!$O$2),Nhap!$F$5:$F$1000,Loc!A230)</f>
        <v>0</v>
      </c>
      <c r="P230" s="7">
        <f>SUMIFS(Nhap!$I$5:$I$1000,Nhap!$E$5:$E$1000,DATE(Thang!$E$4,Thang!$C$4,Loc!$P$2),Nhap!$F$5:$F$1000,Loc!A230)</f>
        <v>0</v>
      </c>
      <c r="Q230" s="7">
        <f>SUMIFS(Nhap!$I$5:$I$1000,Nhap!$E$5:$E$1000,DATE(Thang!$E$4,Thang!$C$4,Loc!$Q$2),Nhap!$F$5:$F$1000,Loc!A230)</f>
        <v>0</v>
      </c>
      <c r="R230" s="7">
        <f>SUMIFS(Nhap!$I$5:$I$1000,Nhap!$E$5:$E$1000,DATE(Thang!$E$4,Thang!$C$4,Loc!$R$2),Nhap!$F$5:$F$1000,Loc!A230)</f>
        <v>0</v>
      </c>
      <c r="S230" s="7">
        <f>SUMIFS(Nhap!$I$5:$I$1000,Nhap!$E$5:$E$1000,DATE(Thang!$E$4,Thang!$C$4,Loc!$S$2),Nhap!$F$5:$F$1000,Loc!A230)</f>
        <v>0</v>
      </c>
      <c r="T230" s="7">
        <f>SUMIFS(Nhap!$I$5:$I$1000,Nhap!$E$5:$E$1000,DATE(Thang!$E$4,Thang!$C$4,Loc!$T$2),Nhap!$F$5:$F$1000,Loc!A230)</f>
        <v>0</v>
      </c>
      <c r="U230" s="7">
        <f>SUMIFS(Nhap!$I$5:$I$1000,Nhap!$E$5:$E$1000,DATE(Thang!$E$4,Thang!$C$4,Loc!$U$2),Nhap!$F$5:$F$1000,Loc!A230)</f>
        <v>0</v>
      </c>
      <c r="V230" s="7">
        <f>SUMIFS(Nhap!$I$5:$I$1000,Nhap!$E$5:$E$1000,DATE(Thang!$E$4,Thang!$C$4,Loc!$V$2),Nhap!$F$5:$F$1000,Loc!A230)</f>
        <v>0</v>
      </c>
      <c r="W230" s="7">
        <f>SUMIFS(Nhap!$I$5:$I$1000,Nhap!$E$5:$E$1000,DATE(Thang!$E$4,Thang!$C$4,Loc!$W$2),Nhap!$F$5:$F$1000,Loc!A230)</f>
        <v>0</v>
      </c>
      <c r="X230" s="7">
        <f>SUMIFS(Nhap!$I$5:$I$1000,Nhap!$E$5:$E$1000,DATE(Thang!$E$4,Thang!$C$4,Loc!$X$2),Nhap!$F$5:$F$1000,Loc!A230)</f>
        <v>0</v>
      </c>
      <c r="Y230" s="7">
        <f>SUMIFS(Nhap!$I$5:$I$1000,Nhap!$E$5:$E$1000,DATE(Thang!$E$4,Thang!$C$4,Loc!$Y$2),Nhap!$F$5:$F$1000,Loc!A230)</f>
        <v>0</v>
      </c>
      <c r="Z230" s="7">
        <f>SUMIFS(Nhap!$I$5:$I$1000,Nhap!$E$5:$E$1000,DATE(Thang!$E$4,Thang!$C$4,Loc!$Z$2),Nhap!$F$5:$F$1000,Loc!A230)</f>
        <v>0</v>
      </c>
      <c r="AA230" s="7">
        <f>SUMIFS(Nhap!$I$5:$I$1000,Nhap!$E$5:$E$1000,DATE(Thang!$E$4,Thang!$C$4,Loc!$AA$2),Nhap!$F$5:$F$1000,Loc!A230)</f>
        <v>0</v>
      </c>
      <c r="AB230" s="7">
        <f>SUMIFS(Nhap!$I$5:$I$1000,Nhap!$E$5:$E$1000,DATE(Thang!$E$4,Thang!$C$4,Loc!$AB$2),Nhap!$F$5:$F$1000,Loc!A230)</f>
        <v>0</v>
      </c>
      <c r="AC230" s="7">
        <f>SUMIFS(Nhap!$I$5:$I$1000,Nhap!$E$5:$E$1000,DATE(Thang!$E$4,Thang!$C$4,Loc!$AC$2),Nhap!$F$5:$F$1000,Loc!A230)</f>
        <v>0</v>
      </c>
      <c r="AD230" s="7">
        <f>SUMIFS(Nhap!$I$5:$I$1000,Nhap!$E$5:$E$1000,DATE(Thang!$E$4,Thang!$C$4,Loc!$AD$2),Nhap!$F$5:$F$1000,Loc!$A$5)</f>
        <v>0</v>
      </c>
      <c r="AE230" s="7">
        <f>SUMIFS(Nhap!$I$5:$I$1000,Nhap!$E$5:$E$1000,DATE(Thang!$E$4,Thang!$C$4,Loc!$AE$2),Nhap!$F$5:$F$1000,Loc!A230)</f>
        <v>0</v>
      </c>
      <c r="AF230" s="7">
        <f>SUMIFS(Nhap!$I$5:$I$1000,Nhap!$E$5:$E$1000,DATE(Thang!$E$4,Thang!$C$4,Loc!$AF$2),Nhap!$F$5:$F$1000,Loc!A230)</f>
        <v>0</v>
      </c>
      <c r="AG230" s="7">
        <f>SUMIFS(Nhap!$I$5:$I$1000,Nhap!$E$5:$E$1000,DATE(Thang!$E$4,Thang!$C$4,Loc!$AG$2),Nhap!$F$5:$F$1000,Loc!A230)</f>
        <v>0</v>
      </c>
      <c r="AH230" s="7">
        <f>SUMIFS(Nhap!$I$5:$I$1000,Nhap!$E$5:$E$1000,DATE(Thang!$E$4,Thang!$C$4,Loc!$AH$2),Nhap!$F$5:$F$1000,Loc!A230)</f>
        <v>0</v>
      </c>
      <c r="AI230" s="7">
        <f>SUMIFS(Nhap!$I$5:$I$1000,Nhap!$E$5:$E$1000,DATE(Thang!$E$4,Thang!$C$4,Loc!$AI$2),Nhap!$F$5:$F$1000,Loc!A230)</f>
        <v>0</v>
      </c>
      <c r="AJ230" s="7">
        <f>SUMIFS(Nhap!$I$5:$I$1000,Nhap!$E$5:$E$1000,DATE(Thang!$E$4,Thang!$C$4,Loc!$AJ$2),Nhap!$F$5:$F$1000,Loc!A230)</f>
        <v>0</v>
      </c>
      <c r="AK230" s="1">
        <f>SUMIFS(Xuat!$G$5:$G$1000,Xuat!$C$5:$C$1000,DATE(Thang!$E$4,Thang!$C$4,AK$2),Xuat!$D$5:$D$1000,Loc!$A230)</f>
        <v>0</v>
      </c>
      <c r="AL230" s="1">
        <f>SUMIFS(Xuat!$G$5:$G$1000,Xuat!$C$5:$C$1000,DATE(Thang!$E$4,Thang!$C$4,AL$2),Xuat!$D$5:$D$1000,Loc!$A230)</f>
        <v>0</v>
      </c>
      <c r="AM230" s="1">
        <f>SUMIFS(Xuat!$G$5:$G$1000,Xuat!$C$5:$C$1000,DATE(Thang!$E$4,Thang!$C$4,AM$2),Xuat!$D$5:$D$1000,Loc!$A230)</f>
        <v>0</v>
      </c>
      <c r="AN230" s="1">
        <f>SUMIFS(Xuat!$G$5:$G$1000,Xuat!$C$5:$C$1000,DATE(Thang!$E$4,Thang!$C$4,AN$2),Xuat!$D$5:$D$1000,Loc!$A230)</f>
        <v>0</v>
      </c>
      <c r="AO230" s="1">
        <f>SUMIFS(Xuat!$G$5:$G$1000,Xuat!$C$5:$C$1000,DATE(Thang!$E$4,Thang!$C$4,AO$2),Xuat!$D$5:$D$1000,Loc!$A230)</f>
        <v>0</v>
      </c>
      <c r="AP230" s="1">
        <f>SUMIFS(Xuat!$G$5:$G$1000,Xuat!$C$5:$C$1000,DATE(Thang!$E$4,Thang!$C$4,AP$2),Xuat!$D$5:$D$1000,Loc!$A230)</f>
        <v>0</v>
      </c>
      <c r="AQ230" s="1">
        <f>SUMIFS(Xuat!$G$5:$G$1000,Xuat!$C$5:$C$1000,DATE(Thang!$E$4,Thang!$C$4,AQ$2),Xuat!$D$5:$D$1000,Loc!$A230)</f>
        <v>0</v>
      </c>
      <c r="AR230" s="1">
        <f>SUMIFS(Xuat!$G$5:$G$1000,Xuat!$C$5:$C$1000,DATE(Thang!$E$4,Thang!$C$4,AR$2),Xuat!$D$5:$D$1000,Loc!$A230)</f>
        <v>0</v>
      </c>
      <c r="AS230" s="1">
        <f>SUMIFS(Xuat!$G$5:$G$1000,Xuat!$C$5:$C$1000,DATE(Thang!$E$4,Thang!$C$4,AS$2),Xuat!$D$5:$D$1000,Loc!$A230)</f>
        <v>0</v>
      </c>
      <c r="AT230" s="1">
        <f>SUMIFS(Xuat!$G$5:$G$1000,Xuat!$C$5:$C$1000,DATE(Thang!$E$4,Thang!$C$4,AT$2),Xuat!$D$5:$D$1000,Loc!$A230)</f>
        <v>0</v>
      </c>
      <c r="AU230" s="1">
        <f>SUMIFS(Xuat!$G$5:$G$1000,Xuat!$C$5:$C$1000,DATE(Thang!$E$4,Thang!$C$4,AU$2),Xuat!$D$5:$D$1000,Loc!$A230)</f>
        <v>0</v>
      </c>
      <c r="AV230" s="1">
        <f>SUMIFS(Xuat!$G$5:$G$1000,Xuat!$C$5:$C$1000,DATE(Thang!$E$4,Thang!$C$4,AV$2),Xuat!$D$5:$D$1000,Loc!$A230)</f>
        <v>0</v>
      </c>
      <c r="AW230" s="1">
        <f>SUMIFS(Xuat!$G$5:$G$1000,Xuat!$C$5:$C$1000,DATE(Thang!$E$4,Thang!$C$4,AW$2),Xuat!$D$5:$D$1000,Loc!$A230)</f>
        <v>0</v>
      </c>
      <c r="AX230" s="1">
        <f>SUMIFS(Xuat!$G$5:$G$1000,Xuat!$C$5:$C$1000,DATE(Thang!$E$4,Thang!$C$4,AX$2),Xuat!$D$5:$D$1000,Loc!$A230)</f>
        <v>0</v>
      </c>
      <c r="AY230" s="1">
        <f>SUMIFS(Xuat!$G$5:$G$1000,Xuat!$C$5:$C$1000,DATE(Thang!$E$4,Thang!$C$4,AY$2),Xuat!$D$5:$D$1000,Loc!$A230)</f>
        <v>0</v>
      </c>
      <c r="AZ230" s="1">
        <f>SUMIFS(Xuat!$G$5:$G$1000,Xuat!$C$5:$C$1000,DATE(Thang!$E$4,Thang!$C$4,AZ$2),Xuat!$D$5:$D$1000,Loc!$A230)</f>
        <v>0</v>
      </c>
      <c r="BA230" s="1">
        <f>SUMIFS(Xuat!$G$5:$G$1000,Xuat!$C$5:$C$1000,DATE(Thang!$E$4,Thang!$C$4,BA$2),Xuat!$D$5:$D$1000,Loc!$A230)</f>
        <v>0</v>
      </c>
      <c r="BB230" s="1">
        <f>SUMIFS(Xuat!$G$5:$G$1000,Xuat!$C$5:$C$1000,DATE(Thang!$E$4,Thang!$C$4,BB$2),Xuat!$D$5:$D$1000,Loc!$A230)</f>
        <v>0</v>
      </c>
      <c r="BC230" s="1">
        <f>SUMIFS(Xuat!$G$5:$G$1000,Xuat!$C$5:$C$1000,DATE(Thang!$E$4,Thang!$C$4,BC$2),Xuat!$D$5:$D$1000,Loc!$A230)</f>
        <v>0</v>
      </c>
      <c r="BD230" s="1">
        <f>SUMIFS(Xuat!$G$5:$G$1000,Xuat!$C$5:$C$1000,DATE(Thang!$E$4,Thang!$C$4,BD$2),Xuat!$D$5:$D$1000,Loc!$A230)</f>
        <v>0</v>
      </c>
      <c r="BE230" s="1">
        <f>SUMIFS(Xuat!$G$5:$G$1000,Xuat!$C$5:$C$1000,DATE(Thang!$E$4,Thang!$C$4,BE$2),Xuat!$D$5:$D$1000,Loc!$A230)</f>
        <v>0</v>
      </c>
      <c r="BF230" s="1">
        <f>SUMIFS(Xuat!$G$5:$G$1000,Xuat!$C$5:$C$1000,DATE(Thang!$E$4,Thang!$C$4,BF$2),Xuat!$D$5:$D$1000,Loc!$A230)</f>
        <v>0</v>
      </c>
      <c r="BG230" s="1">
        <f>SUMIFS(Xuat!$G$5:$G$1000,Xuat!$C$5:$C$1000,DATE(Thang!$E$4,Thang!$C$4,BG$2),Xuat!$D$5:$D$1000,Loc!$A230)</f>
        <v>0</v>
      </c>
      <c r="BH230" s="1">
        <f>SUMIFS(Xuat!$G$5:$G$1000,Xuat!$C$5:$C$1000,DATE(Thang!$E$4,Thang!$C$4,BH$2),Xuat!$D$5:$D$1000,Loc!$A230)</f>
        <v>0</v>
      </c>
      <c r="BI230" s="1">
        <f>SUMIFS(Xuat!$G$5:$G$1000,Xuat!$C$5:$C$1000,DATE(Thang!$E$4,Thang!$C$4,BI$2),Xuat!$D$5:$D$1000,Loc!$A230)</f>
        <v>0</v>
      </c>
      <c r="BJ230" s="1">
        <f>SUMIFS(Xuat!$G$5:$G$1000,Xuat!$C$5:$C$1000,DATE(Thang!$E$4,Thang!$C$4,BJ$2),Xuat!$D$5:$D$1000,Loc!$A230)</f>
        <v>0</v>
      </c>
      <c r="BK230" s="1">
        <f>SUMIFS(Xuat!$G$5:$G$1000,Xuat!$C$5:$C$1000,DATE(Thang!$E$4,Thang!$C$4,BK$2),Xuat!$D$5:$D$1000,Loc!$A230)</f>
        <v>0</v>
      </c>
      <c r="BL230" s="1">
        <f>SUMIFS(Xuat!$G$5:$G$1000,Xuat!$C$5:$C$1000,DATE(Thang!$E$4,Thang!$C$4,BL$2),Xuat!$D$5:$D$1000,Loc!$A230)</f>
        <v>0</v>
      </c>
      <c r="BM230" s="1">
        <f>SUMIFS(Xuat!$G$5:$G$1000,Xuat!$C$5:$C$1000,DATE(Thang!$E$4,Thang!$C$4,BM$2),Xuat!$D$5:$D$1000,Loc!$A230)</f>
        <v>0</v>
      </c>
      <c r="BN230" s="1">
        <f>SUMIFS(Xuat!$G$5:$G$1000,Xuat!$C$5:$C$1000,DATE(Thang!$E$4,Thang!$C$4,BN$2),Xuat!$D$5:$D$1000,Loc!$A230)</f>
        <v>0</v>
      </c>
      <c r="BO230" s="1">
        <f>SUMIFS(Xuat!$G$5:$G$1000,Xuat!$C$5:$C$1000,DATE(Thang!$E$4,Thang!$C$4,BO$2),Xuat!$D$5:$D$1000,Loc!$A230)</f>
        <v>0</v>
      </c>
    </row>
    <row r="231" spans="1:67" x14ac:dyDescent="0.2">
      <c r="A231" s="2">
        <f>DM!C231</f>
        <v>0</v>
      </c>
      <c r="B231" s="3">
        <f>VLOOKUP(A231,Tondau!$B$5:$F$500,3,0)</f>
        <v>0</v>
      </c>
      <c r="C231" s="3">
        <f t="shared" si="11"/>
        <v>0</v>
      </c>
      <c r="D231" s="3">
        <f t="shared" si="12"/>
        <v>0</v>
      </c>
      <c r="E231" s="3">
        <f t="shared" si="13"/>
        <v>0</v>
      </c>
      <c r="F231" s="7">
        <f>SUMIFS(Nhap!$I$5:$I$1000,Nhap!$E$5:$E$1000,DATE(Thang!$E$4,Thang!$C$4,Loc!$F$2),Nhap!$F$5:$F$1000,Loc!A231)</f>
        <v>0</v>
      </c>
      <c r="G231" s="7">
        <f>SUMIFS(Nhap!$I$5:$I$1000,Nhap!$E$5:$E$1000,DATE(Thang!$E$4,Thang!$C$4,Loc!$G$2),Nhap!$F$5:$F$1000,Loc!A231)</f>
        <v>0</v>
      </c>
      <c r="H231" s="7">
        <f>SUMIFS(Nhap!$I$5:$I$1000,Nhap!$E$5:$E$1000,DATE(Thang!$E$4,Thang!$C$4,Loc!$H$2),Nhap!$F$5:$F$1000,Loc!A231)</f>
        <v>0</v>
      </c>
      <c r="I231" s="7">
        <f>SUMIFS(Nhap!$I$5:$I$1000,Nhap!$E$5:$E$1000,DATE(Thang!$E$4,Thang!$C$4,Loc!$I$2),Nhap!$F$5:$F$1000,Loc!A231)</f>
        <v>0</v>
      </c>
      <c r="J231" s="7">
        <f>SUMIFS(Nhap!$I$5:$I$1000,Nhap!$E$5:$E$1000,DATE(Thang!$E$4,Thang!$C$4,Loc!$J$2),Nhap!$F$5:$F$1000,Loc!A231)</f>
        <v>0</v>
      </c>
      <c r="K231" s="7">
        <f>SUMIFS(Nhap!$I$5:$I$1000,Nhap!$E$5:$E$1000,DATE(Thang!$E$4,Thang!$C$4,Loc!$K$2),Nhap!$F$5:$F$1000,Loc!A231)</f>
        <v>0</v>
      </c>
      <c r="L231" s="7">
        <f>SUMIFS(Nhap!$I$5:$I$1000,Nhap!$E$5:$E$1000,DATE(Thang!$E$4,Thang!$C$4,Loc!$L$2),Nhap!$F$5:$F$1000,Loc!A231)</f>
        <v>0</v>
      </c>
      <c r="M231" s="7">
        <f>SUMIFS(Nhap!$I$5:$I$1000,Nhap!$E$5:$E$1000,DATE(Thang!$E$4,Thang!$C$4,Loc!$M$2),Nhap!$F$5:$F$1000,Loc!A231)</f>
        <v>0</v>
      </c>
      <c r="N231" s="7">
        <f>SUMIFS(Nhap!$I$5:$I$1000,Nhap!$E$5:$E$1000,DATE(Thang!$E$4,Thang!$C$4,Loc!$N$2),Nhap!$F$5:$F$1000,Loc!A231)</f>
        <v>0</v>
      </c>
      <c r="O231" s="7">
        <f>SUMIFS(Nhap!$I$5:$I$1000,Nhap!$E$5:$E$1000,DATE(Thang!$E$4,Thang!$C$4,Loc!$O$2),Nhap!$F$5:$F$1000,Loc!A231)</f>
        <v>0</v>
      </c>
      <c r="P231" s="7">
        <f>SUMIFS(Nhap!$I$5:$I$1000,Nhap!$E$5:$E$1000,DATE(Thang!$E$4,Thang!$C$4,Loc!$P$2),Nhap!$F$5:$F$1000,Loc!A231)</f>
        <v>0</v>
      </c>
      <c r="Q231" s="7">
        <f>SUMIFS(Nhap!$I$5:$I$1000,Nhap!$E$5:$E$1000,DATE(Thang!$E$4,Thang!$C$4,Loc!$Q$2),Nhap!$F$5:$F$1000,Loc!A231)</f>
        <v>0</v>
      </c>
      <c r="R231" s="7">
        <f>SUMIFS(Nhap!$I$5:$I$1000,Nhap!$E$5:$E$1000,DATE(Thang!$E$4,Thang!$C$4,Loc!$R$2),Nhap!$F$5:$F$1000,Loc!A231)</f>
        <v>0</v>
      </c>
      <c r="S231" s="7">
        <f>SUMIFS(Nhap!$I$5:$I$1000,Nhap!$E$5:$E$1000,DATE(Thang!$E$4,Thang!$C$4,Loc!$S$2),Nhap!$F$5:$F$1000,Loc!A231)</f>
        <v>0</v>
      </c>
      <c r="T231" s="7">
        <f>SUMIFS(Nhap!$I$5:$I$1000,Nhap!$E$5:$E$1000,DATE(Thang!$E$4,Thang!$C$4,Loc!$T$2),Nhap!$F$5:$F$1000,Loc!A231)</f>
        <v>0</v>
      </c>
      <c r="U231" s="7">
        <f>SUMIFS(Nhap!$I$5:$I$1000,Nhap!$E$5:$E$1000,DATE(Thang!$E$4,Thang!$C$4,Loc!$U$2),Nhap!$F$5:$F$1000,Loc!A231)</f>
        <v>0</v>
      </c>
      <c r="V231" s="7">
        <f>SUMIFS(Nhap!$I$5:$I$1000,Nhap!$E$5:$E$1000,DATE(Thang!$E$4,Thang!$C$4,Loc!$V$2),Nhap!$F$5:$F$1000,Loc!A231)</f>
        <v>0</v>
      </c>
      <c r="W231" s="7">
        <f>SUMIFS(Nhap!$I$5:$I$1000,Nhap!$E$5:$E$1000,DATE(Thang!$E$4,Thang!$C$4,Loc!$W$2),Nhap!$F$5:$F$1000,Loc!A231)</f>
        <v>0</v>
      </c>
      <c r="X231" s="7">
        <f>SUMIFS(Nhap!$I$5:$I$1000,Nhap!$E$5:$E$1000,DATE(Thang!$E$4,Thang!$C$4,Loc!$X$2),Nhap!$F$5:$F$1000,Loc!A231)</f>
        <v>0</v>
      </c>
      <c r="Y231" s="7">
        <f>SUMIFS(Nhap!$I$5:$I$1000,Nhap!$E$5:$E$1000,DATE(Thang!$E$4,Thang!$C$4,Loc!$Y$2),Nhap!$F$5:$F$1000,Loc!A231)</f>
        <v>0</v>
      </c>
      <c r="Z231" s="7">
        <f>SUMIFS(Nhap!$I$5:$I$1000,Nhap!$E$5:$E$1000,DATE(Thang!$E$4,Thang!$C$4,Loc!$Z$2),Nhap!$F$5:$F$1000,Loc!A231)</f>
        <v>0</v>
      </c>
      <c r="AA231" s="7">
        <f>SUMIFS(Nhap!$I$5:$I$1000,Nhap!$E$5:$E$1000,DATE(Thang!$E$4,Thang!$C$4,Loc!$AA$2),Nhap!$F$5:$F$1000,Loc!A231)</f>
        <v>0</v>
      </c>
      <c r="AB231" s="7">
        <f>SUMIFS(Nhap!$I$5:$I$1000,Nhap!$E$5:$E$1000,DATE(Thang!$E$4,Thang!$C$4,Loc!$AB$2),Nhap!$F$5:$F$1000,Loc!A231)</f>
        <v>0</v>
      </c>
      <c r="AC231" s="7">
        <f>SUMIFS(Nhap!$I$5:$I$1000,Nhap!$E$5:$E$1000,DATE(Thang!$E$4,Thang!$C$4,Loc!$AC$2),Nhap!$F$5:$F$1000,Loc!A231)</f>
        <v>0</v>
      </c>
      <c r="AD231" s="7">
        <f>SUMIFS(Nhap!$I$5:$I$1000,Nhap!$E$5:$E$1000,DATE(Thang!$E$4,Thang!$C$4,Loc!$AD$2),Nhap!$F$5:$F$1000,Loc!$A$5)</f>
        <v>0</v>
      </c>
      <c r="AE231" s="7">
        <f>SUMIFS(Nhap!$I$5:$I$1000,Nhap!$E$5:$E$1000,DATE(Thang!$E$4,Thang!$C$4,Loc!$AE$2),Nhap!$F$5:$F$1000,Loc!A231)</f>
        <v>0</v>
      </c>
      <c r="AF231" s="7">
        <f>SUMIFS(Nhap!$I$5:$I$1000,Nhap!$E$5:$E$1000,DATE(Thang!$E$4,Thang!$C$4,Loc!$AF$2),Nhap!$F$5:$F$1000,Loc!A231)</f>
        <v>0</v>
      </c>
      <c r="AG231" s="7">
        <f>SUMIFS(Nhap!$I$5:$I$1000,Nhap!$E$5:$E$1000,DATE(Thang!$E$4,Thang!$C$4,Loc!$AG$2),Nhap!$F$5:$F$1000,Loc!A231)</f>
        <v>0</v>
      </c>
      <c r="AH231" s="7">
        <f>SUMIFS(Nhap!$I$5:$I$1000,Nhap!$E$5:$E$1000,DATE(Thang!$E$4,Thang!$C$4,Loc!$AH$2),Nhap!$F$5:$F$1000,Loc!A231)</f>
        <v>0</v>
      </c>
      <c r="AI231" s="7">
        <f>SUMIFS(Nhap!$I$5:$I$1000,Nhap!$E$5:$E$1000,DATE(Thang!$E$4,Thang!$C$4,Loc!$AI$2),Nhap!$F$5:$F$1000,Loc!A231)</f>
        <v>0</v>
      </c>
      <c r="AJ231" s="7">
        <f>SUMIFS(Nhap!$I$5:$I$1000,Nhap!$E$5:$E$1000,DATE(Thang!$E$4,Thang!$C$4,Loc!$AJ$2),Nhap!$F$5:$F$1000,Loc!A231)</f>
        <v>0</v>
      </c>
      <c r="AK231" s="1">
        <f>SUMIFS(Xuat!$G$5:$G$1000,Xuat!$C$5:$C$1000,DATE(Thang!$E$4,Thang!$C$4,AK$2),Xuat!$D$5:$D$1000,Loc!$A231)</f>
        <v>0</v>
      </c>
      <c r="AL231" s="1">
        <f>SUMIFS(Xuat!$G$5:$G$1000,Xuat!$C$5:$C$1000,DATE(Thang!$E$4,Thang!$C$4,AL$2),Xuat!$D$5:$D$1000,Loc!$A231)</f>
        <v>0</v>
      </c>
      <c r="AM231" s="1">
        <f>SUMIFS(Xuat!$G$5:$G$1000,Xuat!$C$5:$C$1000,DATE(Thang!$E$4,Thang!$C$4,AM$2),Xuat!$D$5:$D$1000,Loc!$A231)</f>
        <v>0</v>
      </c>
      <c r="AN231" s="1">
        <f>SUMIFS(Xuat!$G$5:$G$1000,Xuat!$C$5:$C$1000,DATE(Thang!$E$4,Thang!$C$4,AN$2),Xuat!$D$5:$D$1000,Loc!$A231)</f>
        <v>0</v>
      </c>
      <c r="AO231" s="1">
        <f>SUMIFS(Xuat!$G$5:$G$1000,Xuat!$C$5:$C$1000,DATE(Thang!$E$4,Thang!$C$4,AO$2),Xuat!$D$5:$D$1000,Loc!$A231)</f>
        <v>0</v>
      </c>
      <c r="AP231" s="1">
        <f>SUMIFS(Xuat!$G$5:$G$1000,Xuat!$C$5:$C$1000,DATE(Thang!$E$4,Thang!$C$4,AP$2),Xuat!$D$5:$D$1000,Loc!$A231)</f>
        <v>0</v>
      </c>
      <c r="AQ231" s="1">
        <f>SUMIFS(Xuat!$G$5:$G$1000,Xuat!$C$5:$C$1000,DATE(Thang!$E$4,Thang!$C$4,AQ$2),Xuat!$D$5:$D$1000,Loc!$A231)</f>
        <v>0</v>
      </c>
      <c r="AR231" s="1">
        <f>SUMIFS(Xuat!$G$5:$G$1000,Xuat!$C$5:$C$1000,DATE(Thang!$E$4,Thang!$C$4,AR$2),Xuat!$D$5:$D$1000,Loc!$A231)</f>
        <v>0</v>
      </c>
      <c r="AS231" s="1">
        <f>SUMIFS(Xuat!$G$5:$G$1000,Xuat!$C$5:$C$1000,DATE(Thang!$E$4,Thang!$C$4,AS$2),Xuat!$D$5:$D$1000,Loc!$A231)</f>
        <v>0</v>
      </c>
      <c r="AT231" s="1">
        <f>SUMIFS(Xuat!$G$5:$G$1000,Xuat!$C$5:$C$1000,DATE(Thang!$E$4,Thang!$C$4,AT$2),Xuat!$D$5:$D$1000,Loc!$A231)</f>
        <v>0</v>
      </c>
      <c r="AU231" s="1">
        <f>SUMIFS(Xuat!$G$5:$G$1000,Xuat!$C$5:$C$1000,DATE(Thang!$E$4,Thang!$C$4,AU$2),Xuat!$D$5:$D$1000,Loc!$A231)</f>
        <v>0</v>
      </c>
      <c r="AV231" s="1">
        <f>SUMIFS(Xuat!$G$5:$G$1000,Xuat!$C$5:$C$1000,DATE(Thang!$E$4,Thang!$C$4,AV$2),Xuat!$D$5:$D$1000,Loc!$A231)</f>
        <v>0</v>
      </c>
      <c r="AW231" s="1">
        <f>SUMIFS(Xuat!$G$5:$G$1000,Xuat!$C$5:$C$1000,DATE(Thang!$E$4,Thang!$C$4,AW$2),Xuat!$D$5:$D$1000,Loc!$A231)</f>
        <v>0</v>
      </c>
      <c r="AX231" s="1">
        <f>SUMIFS(Xuat!$G$5:$G$1000,Xuat!$C$5:$C$1000,DATE(Thang!$E$4,Thang!$C$4,AX$2),Xuat!$D$5:$D$1000,Loc!$A231)</f>
        <v>0</v>
      </c>
      <c r="AY231" s="1">
        <f>SUMIFS(Xuat!$G$5:$G$1000,Xuat!$C$5:$C$1000,DATE(Thang!$E$4,Thang!$C$4,AY$2),Xuat!$D$5:$D$1000,Loc!$A231)</f>
        <v>0</v>
      </c>
      <c r="AZ231" s="1">
        <f>SUMIFS(Xuat!$G$5:$G$1000,Xuat!$C$5:$C$1000,DATE(Thang!$E$4,Thang!$C$4,AZ$2),Xuat!$D$5:$D$1000,Loc!$A231)</f>
        <v>0</v>
      </c>
      <c r="BA231" s="1">
        <f>SUMIFS(Xuat!$G$5:$G$1000,Xuat!$C$5:$C$1000,DATE(Thang!$E$4,Thang!$C$4,BA$2),Xuat!$D$5:$D$1000,Loc!$A231)</f>
        <v>0</v>
      </c>
      <c r="BB231" s="1">
        <f>SUMIFS(Xuat!$G$5:$G$1000,Xuat!$C$5:$C$1000,DATE(Thang!$E$4,Thang!$C$4,BB$2),Xuat!$D$5:$D$1000,Loc!$A231)</f>
        <v>0</v>
      </c>
      <c r="BC231" s="1">
        <f>SUMIFS(Xuat!$G$5:$G$1000,Xuat!$C$5:$C$1000,DATE(Thang!$E$4,Thang!$C$4,BC$2),Xuat!$D$5:$D$1000,Loc!$A231)</f>
        <v>0</v>
      </c>
      <c r="BD231" s="1">
        <f>SUMIFS(Xuat!$G$5:$G$1000,Xuat!$C$5:$C$1000,DATE(Thang!$E$4,Thang!$C$4,BD$2),Xuat!$D$5:$D$1000,Loc!$A231)</f>
        <v>0</v>
      </c>
      <c r="BE231" s="1">
        <f>SUMIFS(Xuat!$G$5:$G$1000,Xuat!$C$5:$C$1000,DATE(Thang!$E$4,Thang!$C$4,BE$2),Xuat!$D$5:$D$1000,Loc!$A231)</f>
        <v>0</v>
      </c>
      <c r="BF231" s="1">
        <f>SUMIFS(Xuat!$G$5:$G$1000,Xuat!$C$5:$C$1000,DATE(Thang!$E$4,Thang!$C$4,BF$2),Xuat!$D$5:$D$1000,Loc!$A231)</f>
        <v>0</v>
      </c>
      <c r="BG231" s="1">
        <f>SUMIFS(Xuat!$G$5:$G$1000,Xuat!$C$5:$C$1000,DATE(Thang!$E$4,Thang!$C$4,BG$2),Xuat!$D$5:$D$1000,Loc!$A231)</f>
        <v>0</v>
      </c>
      <c r="BH231" s="1">
        <f>SUMIFS(Xuat!$G$5:$G$1000,Xuat!$C$5:$C$1000,DATE(Thang!$E$4,Thang!$C$4,BH$2),Xuat!$D$5:$D$1000,Loc!$A231)</f>
        <v>0</v>
      </c>
      <c r="BI231" s="1">
        <f>SUMIFS(Xuat!$G$5:$G$1000,Xuat!$C$5:$C$1000,DATE(Thang!$E$4,Thang!$C$4,BI$2),Xuat!$D$5:$D$1000,Loc!$A231)</f>
        <v>0</v>
      </c>
      <c r="BJ231" s="1">
        <f>SUMIFS(Xuat!$G$5:$G$1000,Xuat!$C$5:$C$1000,DATE(Thang!$E$4,Thang!$C$4,BJ$2),Xuat!$D$5:$D$1000,Loc!$A231)</f>
        <v>0</v>
      </c>
      <c r="BK231" s="1">
        <f>SUMIFS(Xuat!$G$5:$G$1000,Xuat!$C$5:$C$1000,DATE(Thang!$E$4,Thang!$C$4,BK$2),Xuat!$D$5:$D$1000,Loc!$A231)</f>
        <v>0</v>
      </c>
      <c r="BL231" s="1">
        <f>SUMIFS(Xuat!$G$5:$G$1000,Xuat!$C$5:$C$1000,DATE(Thang!$E$4,Thang!$C$4,BL$2),Xuat!$D$5:$D$1000,Loc!$A231)</f>
        <v>0</v>
      </c>
      <c r="BM231" s="1">
        <f>SUMIFS(Xuat!$G$5:$G$1000,Xuat!$C$5:$C$1000,DATE(Thang!$E$4,Thang!$C$4,BM$2),Xuat!$D$5:$D$1000,Loc!$A231)</f>
        <v>0</v>
      </c>
      <c r="BN231" s="1">
        <f>SUMIFS(Xuat!$G$5:$G$1000,Xuat!$C$5:$C$1000,DATE(Thang!$E$4,Thang!$C$4,BN$2),Xuat!$D$5:$D$1000,Loc!$A231)</f>
        <v>0</v>
      </c>
      <c r="BO231" s="1">
        <f>SUMIFS(Xuat!$G$5:$G$1000,Xuat!$C$5:$C$1000,DATE(Thang!$E$4,Thang!$C$4,BO$2),Xuat!$D$5:$D$1000,Loc!$A231)</f>
        <v>0</v>
      </c>
    </row>
    <row r="232" spans="1:67" x14ac:dyDescent="0.2">
      <c r="A232" s="2">
        <f>DM!C232</f>
        <v>0</v>
      </c>
      <c r="B232" s="3">
        <f>VLOOKUP(A232,Tondau!$B$5:$F$500,3,0)</f>
        <v>0</v>
      </c>
      <c r="C232" s="3">
        <f t="shared" si="11"/>
        <v>0</v>
      </c>
      <c r="D232" s="3">
        <f t="shared" si="12"/>
        <v>0</v>
      </c>
      <c r="E232" s="3">
        <f t="shared" si="13"/>
        <v>0</v>
      </c>
      <c r="F232" s="7">
        <f>SUMIFS(Nhap!$I$5:$I$1000,Nhap!$E$5:$E$1000,DATE(Thang!$E$4,Thang!$C$4,Loc!$F$2),Nhap!$F$5:$F$1000,Loc!A232)</f>
        <v>0</v>
      </c>
      <c r="G232" s="7">
        <f>SUMIFS(Nhap!$I$5:$I$1000,Nhap!$E$5:$E$1000,DATE(Thang!$E$4,Thang!$C$4,Loc!$G$2),Nhap!$F$5:$F$1000,Loc!A232)</f>
        <v>0</v>
      </c>
      <c r="H232" s="7">
        <f>SUMIFS(Nhap!$I$5:$I$1000,Nhap!$E$5:$E$1000,DATE(Thang!$E$4,Thang!$C$4,Loc!$H$2),Nhap!$F$5:$F$1000,Loc!A232)</f>
        <v>0</v>
      </c>
      <c r="I232" s="7">
        <f>SUMIFS(Nhap!$I$5:$I$1000,Nhap!$E$5:$E$1000,DATE(Thang!$E$4,Thang!$C$4,Loc!$I$2),Nhap!$F$5:$F$1000,Loc!A232)</f>
        <v>0</v>
      </c>
      <c r="J232" s="7">
        <f>SUMIFS(Nhap!$I$5:$I$1000,Nhap!$E$5:$E$1000,DATE(Thang!$E$4,Thang!$C$4,Loc!$J$2),Nhap!$F$5:$F$1000,Loc!A232)</f>
        <v>0</v>
      </c>
      <c r="K232" s="7">
        <f>SUMIFS(Nhap!$I$5:$I$1000,Nhap!$E$5:$E$1000,DATE(Thang!$E$4,Thang!$C$4,Loc!$K$2),Nhap!$F$5:$F$1000,Loc!A232)</f>
        <v>0</v>
      </c>
      <c r="L232" s="7">
        <f>SUMIFS(Nhap!$I$5:$I$1000,Nhap!$E$5:$E$1000,DATE(Thang!$E$4,Thang!$C$4,Loc!$L$2),Nhap!$F$5:$F$1000,Loc!A232)</f>
        <v>0</v>
      </c>
      <c r="M232" s="7">
        <f>SUMIFS(Nhap!$I$5:$I$1000,Nhap!$E$5:$E$1000,DATE(Thang!$E$4,Thang!$C$4,Loc!$M$2),Nhap!$F$5:$F$1000,Loc!A232)</f>
        <v>0</v>
      </c>
      <c r="N232" s="7">
        <f>SUMIFS(Nhap!$I$5:$I$1000,Nhap!$E$5:$E$1000,DATE(Thang!$E$4,Thang!$C$4,Loc!$N$2),Nhap!$F$5:$F$1000,Loc!A232)</f>
        <v>0</v>
      </c>
      <c r="O232" s="7">
        <f>SUMIFS(Nhap!$I$5:$I$1000,Nhap!$E$5:$E$1000,DATE(Thang!$E$4,Thang!$C$4,Loc!$O$2),Nhap!$F$5:$F$1000,Loc!A232)</f>
        <v>0</v>
      </c>
      <c r="P232" s="7">
        <f>SUMIFS(Nhap!$I$5:$I$1000,Nhap!$E$5:$E$1000,DATE(Thang!$E$4,Thang!$C$4,Loc!$P$2),Nhap!$F$5:$F$1000,Loc!A232)</f>
        <v>0</v>
      </c>
      <c r="Q232" s="7">
        <f>SUMIFS(Nhap!$I$5:$I$1000,Nhap!$E$5:$E$1000,DATE(Thang!$E$4,Thang!$C$4,Loc!$Q$2),Nhap!$F$5:$F$1000,Loc!A232)</f>
        <v>0</v>
      </c>
      <c r="R232" s="7">
        <f>SUMIFS(Nhap!$I$5:$I$1000,Nhap!$E$5:$E$1000,DATE(Thang!$E$4,Thang!$C$4,Loc!$R$2),Nhap!$F$5:$F$1000,Loc!A232)</f>
        <v>0</v>
      </c>
      <c r="S232" s="7">
        <f>SUMIFS(Nhap!$I$5:$I$1000,Nhap!$E$5:$E$1000,DATE(Thang!$E$4,Thang!$C$4,Loc!$S$2),Nhap!$F$5:$F$1000,Loc!A232)</f>
        <v>0</v>
      </c>
      <c r="T232" s="7">
        <f>SUMIFS(Nhap!$I$5:$I$1000,Nhap!$E$5:$E$1000,DATE(Thang!$E$4,Thang!$C$4,Loc!$T$2),Nhap!$F$5:$F$1000,Loc!A232)</f>
        <v>0</v>
      </c>
      <c r="U232" s="7">
        <f>SUMIFS(Nhap!$I$5:$I$1000,Nhap!$E$5:$E$1000,DATE(Thang!$E$4,Thang!$C$4,Loc!$U$2),Nhap!$F$5:$F$1000,Loc!A232)</f>
        <v>0</v>
      </c>
      <c r="V232" s="7">
        <f>SUMIFS(Nhap!$I$5:$I$1000,Nhap!$E$5:$E$1000,DATE(Thang!$E$4,Thang!$C$4,Loc!$V$2),Nhap!$F$5:$F$1000,Loc!A232)</f>
        <v>0</v>
      </c>
      <c r="W232" s="7">
        <f>SUMIFS(Nhap!$I$5:$I$1000,Nhap!$E$5:$E$1000,DATE(Thang!$E$4,Thang!$C$4,Loc!$W$2),Nhap!$F$5:$F$1000,Loc!A232)</f>
        <v>0</v>
      </c>
      <c r="X232" s="7">
        <f>SUMIFS(Nhap!$I$5:$I$1000,Nhap!$E$5:$E$1000,DATE(Thang!$E$4,Thang!$C$4,Loc!$X$2),Nhap!$F$5:$F$1000,Loc!A232)</f>
        <v>0</v>
      </c>
      <c r="Y232" s="7">
        <f>SUMIFS(Nhap!$I$5:$I$1000,Nhap!$E$5:$E$1000,DATE(Thang!$E$4,Thang!$C$4,Loc!$Y$2),Nhap!$F$5:$F$1000,Loc!A232)</f>
        <v>0</v>
      </c>
      <c r="Z232" s="7">
        <f>SUMIFS(Nhap!$I$5:$I$1000,Nhap!$E$5:$E$1000,DATE(Thang!$E$4,Thang!$C$4,Loc!$Z$2),Nhap!$F$5:$F$1000,Loc!A232)</f>
        <v>0</v>
      </c>
      <c r="AA232" s="7">
        <f>SUMIFS(Nhap!$I$5:$I$1000,Nhap!$E$5:$E$1000,DATE(Thang!$E$4,Thang!$C$4,Loc!$AA$2),Nhap!$F$5:$F$1000,Loc!A232)</f>
        <v>0</v>
      </c>
      <c r="AB232" s="7">
        <f>SUMIFS(Nhap!$I$5:$I$1000,Nhap!$E$5:$E$1000,DATE(Thang!$E$4,Thang!$C$4,Loc!$AB$2),Nhap!$F$5:$F$1000,Loc!A232)</f>
        <v>0</v>
      </c>
      <c r="AC232" s="7">
        <f>SUMIFS(Nhap!$I$5:$I$1000,Nhap!$E$5:$E$1000,DATE(Thang!$E$4,Thang!$C$4,Loc!$AC$2),Nhap!$F$5:$F$1000,Loc!A232)</f>
        <v>0</v>
      </c>
      <c r="AD232" s="7">
        <f>SUMIFS(Nhap!$I$5:$I$1000,Nhap!$E$5:$E$1000,DATE(Thang!$E$4,Thang!$C$4,Loc!$AD$2),Nhap!$F$5:$F$1000,Loc!$A$5)</f>
        <v>0</v>
      </c>
      <c r="AE232" s="7">
        <f>SUMIFS(Nhap!$I$5:$I$1000,Nhap!$E$5:$E$1000,DATE(Thang!$E$4,Thang!$C$4,Loc!$AE$2),Nhap!$F$5:$F$1000,Loc!A232)</f>
        <v>0</v>
      </c>
      <c r="AF232" s="7">
        <f>SUMIFS(Nhap!$I$5:$I$1000,Nhap!$E$5:$E$1000,DATE(Thang!$E$4,Thang!$C$4,Loc!$AF$2),Nhap!$F$5:$F$1000,Loc!A232)</f>
        <v>0</v>
      </c>
      <c r="AG232" s="7">
        <f>SUMIFS(Nhap!$I$5:$I$1000,Nhap!$E$5:$E$1000,DATE(Thang!$E$4,Thang!$C$4,Loc!$AG$2),Nhap!$F$5:$F$1000,Loc!A232)</f>
        <v>0</v>
      </c>
      <c r="AH232" s="7">
        <f>SUMIFS(Nhap!$I$5:$I$1000,Nhap!$E$5:$E$1000,DATE(Thang!$E$4,Thang!$C$4,Loc!$AH$2),Nhap!$F$5:$F$1000,Loc!A232)</f>
        <v>0</v>
      </c>
      <c r="AI232" s="7">
        <f>SUMIFS(Nhap!$I$5:$I$1000,Nhap!$E$5:$E$1000,DATE(Thang!$E$4,Thang!$C$4,Loc!$AI$2),Nhap!$F$5:$F$1000,Loc!A232)</f>
        <v>0</v>
      </c>
      <c r="AJ232" s="7">
        <f>SUMIFS(Nhap!$I$5:$I$1000,Nhap!$E$5:$E$1000,DATE(Thang!$E$4,Thang!$C$4,Loc!$AJ$2),Nhap!$F$5:$F$1000,Loc!A232)</f>
        <v>0</v>
      </c>
      <c r="AK232" s="1">
        <f>SUMIFS(Xuat!$G$5:$G$1000,Xuat!$C$5:$C$1000,DATE(Thang!$E$4,Thang!$C$4,AK$2),Xuat!$D$5:$D$1000,Loc!$A232)</f>
        <v>0</v>
      </c>
      <c r="AL232" s="1">
        <f>SUMIFS(Xuat!$G$5:$G$1000,Xuat!$C$5:$C$1000,DATE(Thang!$E$4,Thang!$C$4,AL$2),Xuat!$D$5:$D$1000,Loc!$A232)</f>
        <v>0</v>
      </c>
      <c r="AM232" s="1">
        <f>SUMIFS(Xuat!$G$5:$G$1000,Xuat!$C$5:$C$1000,DATE(Thang!$E$4,Thang!$C$4,AM$2),Xuat!$D$5:$D$1000,Loc!$A232)</f>
        <v>0</v>
      </c>
      <c r="AN232" s="1">
        <f>SUMIFS(Xuat!$G$5:$G$1000,Xuat!$C$5:$C$1000,DATE(Thang!$E$4,Thang!$C$4,AN$2),Xuat!$D$5:$D$1000,Loc!$A232)</f>
        <v>0</v>
      </c>
      <c r="AO232" s="1">
        <f>SUMIFS(Xuat!$G$5:$G$1000,Xuat!$C$5:$C$1000,DATE(Thang!$E$4,Thang!$C$4,AO$2),Xuat!$D$5:$D$1000,Loc!$A232)</f>
        <v>0</v>
      </c>
      <c r="AP232" s="1">
        <f>SUMIFS(Xuat!$G$5:$G$1000,Xuat!$C$5:$C$1000,DATE(Thang!$E$4,Thang!$C$4,AP$2),Xuat!$D$5:$D$1000,Loc!$A232)</f>
        <v>0</v>
      </c>
      <c r="AQ232" s="1">
        <f>SUMIFS(Xuat!$G$5:$G$1000,Xuat!$C$5:$C$1000,DATE(Thang!$E$4,Thang!$C$4,AQ$2),Xuat!$D$5:$D$1000,Loc!$A232)</f>
        <v>0</v>
      </c>
      <c r="AR232" s="1">
        <f>SUMIFS(Xuat!$G$5:$G$1000,Xuat!$C$5:$C$1000,DATE(Thang!$E$4,Thang!$C$4,AR$2),Xuat!$D$5:$D$1000,Loc!$A232)</f>
        <v>0</v>
      </c>
      <c r="AS232" s="1">
        <f>SUMIFS(Xuat!$G$5:$G$1000,Xuat!$C$5:$C$1000,DATE(Thang!$E$4,Thang!$C$4,AS$2),Xuat!$D$5:$D$1000,Loc!$A232)</f>
        <v>0</v>
      </c>
      <c r="AT232" s="1">
        <f>SUMIFS(Xuat!$G$5:$G$1000,Xuat!$C$5:$C$1000,DATE(Thang!$E$4,Thang!$C$4,AT$2),Xuat!$D$5:$D$1000,Loc!$A232)</f>
        <v>0</v>
      </c>
      <c r="AU232" s="1">
        <f>SUMIFS(Xuat!$G$5:$G$1000,Xuat!$C$5:$C$1000,DATE(Thang!$E$4,Thang!$C$4,AU$2),Xuat!$D$5:$D$1000,Loc!$A232)</f>
        <v>0</v>
      </c>
      <c r="AV232" s="1">
        <f>SUMIFS(Xuat!$G$5:$G$1000,Xuat!$C$5:$C$1000,DATE(Thang!$E$4,Thang!$C$4,AV$2),Xuat!$D$5:$D$1000,Loc!$A232)</f>
        <v>0</v>
      </c>
      <c r="AW232" s="1">
        <f>SUMIFS(Xuat!$G$5:$G$1000,Xuat!$C$5:$C$1000,DATE(Thang!$E$4,Thang!$C$4,AW$2),Xuat!$D$5:$D$1000,Loc!$A232)</f>
        <v>0</v>
      </c>
      <c r="AX232" s="1">
        <f>SUMIFS(Xuat!$G$5:$G$1000,Xuat!$C$5:$C$1000,DATE(Thang!$E$4,Thang!$C$4,AX$2),Xuat!$D$5:$D$1000,Loc!$A232)</f>
        <v>0</v>
      </c>
      <c r="AY232" s="1">
        <f>SUMIFS(Xuat!$G$5:$G$1000,Xuat!$C$5:$C$1000,DATE(Thang!$E$4,Thang!$C$4,AY$2),Xuat!$D$5:$D$1000,Loc!$A232)</f>
        <v>0</v>
      </c>
      <c r="AZ232" s="1">
        <f>SUMIFS(Xuat!$G$5:$G$1000,Xuat!$C$5:$C$1000,DATE(Thang!$E$4,Thang!$C$4,AZ$2),Xuat!$D$5:$D$1000,Loc!$A232)</f>
        <v>0</v>
      </c>
      <c r="BA232" s="1">
        <f>SUMIFS(Xuat!$G$5:$G$1000,Xuat!$C$5:$C$1000,DATE(Thang!$E$4,Thang!$C$4,BA$2),Xuat!$D$5:$D$1000,Loc!$A232)</f>
        <v>0</v>
      </c>
      <c r="BB232" s="1">
        <f>SUMIFS(Xuat!$G$5:$G$1000,Xuat!$C$5:$C$1000,DATE(Thang!$E$4,Thang!$C$4,BB$2),Xuat!$D$5:$D$1000,Loc!$A232)</f>
        <v>0</v>
      </c>
      <c r="BC232" s="1">
        <f>SUMIFS(Xuat!$G$5:$G$1000,Xuat!$C$5:$C$1000,DATE(Thang!$E$4,Thang!$C$4,BC$2),Xuat!$D$5:$D$1000,Loc!$A232)</f>
        <v>0</v>
      </c>
      <c r="BD232" s="1">
        <f>SUMIFS(Xuat!$G$5:$G$1000,Xuat!$C$5:$C$1000,DATE(Thang!$E$4,Thang!$C$4,BD$2),Xuat!$D$5:$D$1000,Loc!$A232)</f>
        <v>0</v>
      </c>
      <c r="BE232" s="1">
        <f>SUMIFS(Xuat!$G$5:$G$1000,Xuat!$C$5:$C$1000,DATE(Thang!$E$4,Thang!$C$4,BE$2),Xuat!$D$5:$D$1000,Loc!$A232)</f>
        <v>0</v>
      </c>
      <c r="BF232" s="1">
        <f>SUMIFS(Xuat!$G$5:$G$1000,Xuat!$C$5:$C$1000,DATE(Thang!$E$4,Thang!$C$4,BF$2),Xuat!$D$5:$D$1000,Loc!$A232)</f>
        <v>0</v>
      </c>
      <c r="BG232" s="1">
        <f>SUMIFS(Xuat!$G$5:$G$1000,Xuat!$C$5:$C$1000,DATE(Thang!$E$4,Thang!$C$4,BG$2),Xuat!$D$5:$D$1000,Loc!$A232)</f>
        <v>0</v>
      </c>
      <c r="BH232" s="1">
        <f>SUMIFS(Xuat!$G$5:$G$1000,Xuat!$C$5:$C$1000,DATE(Thang!$E$4,Thang!$C$4,BH$2),Xuat!$D$5:$D$1000,Loc!$A232)</f>
        <v>0</v>
      </c>
      <c r="BI232" s="1">
        <f>SUMIFS(Xuat!$G$5:$G$1000,Xuat!$C$5:$C$1000,DATE(Thang!$E$4,Thang!$C$4,BI$2),Xuat!$D$5:$D$1000,Loc!$A232)</f>
        <v>0</v>
      </c>
      <c r="BJ232" s="1">
        <f>SUMIFS(Xuat!$G$5:$G$1000,Xuat!$C$5:$C$1000,DATE(Thang!$E$4,Thang!$C$4,BJ$2),Xuat!$D$5:$D$1000,Loc!$A232)</f>
        <v>0</v>
      </c>
      <c r="BK232" s="1">
        <f>SUMIFS(Xuat!$G$5:$G$1000,Xuat!$C$5:$C$1000,DATE(Thang!$E$4,Thang!$C$4,BK$2),Xuat!$D$5:$D$1000,Loc!$A232)</f>
        <v>0</v>
      </c>
      <c r="BL232" s="1">
        <f>SUMIFS(Xuat!$G$5:$G$1000,Xuat!$C$5:$C$1000,DATE(Thang!$E$4,Thang!$C$4,BL$2),Xuat!$D$5:$D$1000,Loc!$A232)</f>
        <v>0</v>
      </c>
      <c r="BM232" s="1">
        <f>SUMIFS(Xuat!$G$5:$G$1000,Xuat!$C$5:$C$1000,DATE(Thang!$E$4,Thang!$C$4,BM$2),Xuat!$D$5:$D$1000,Loc!$A232)</f>
        <v>0</v>
      </c>
      <c r="BN232" s="1">
        <f>SUMIFS(Xuat!$G$5:$G$1000,Xuat!$C$5:$C$1000,DATE(Thang!$E$4,Thang!$C$4,BN$2),Xuat!$D$5:$D$1000,Loc!$A232)</f>
        <v>0</v>
      </c>
      <c r="BO232" s="1">
        <f>SUMIFS(Xuat!$G$5:$G$1000,Xuat!$C$5:$C$1000,DATE(Thang!$E$4,Thang!$C$4,BO$2),Xuat!$D$5:$D$1000,Loc!$A232)</f>
        <v>0</v>
      </c>
    </row>
    <row r="233" spans="1:67" x14ac:dyDescent="0.2">
      <c r="A233" s="2">
        <f>DM!C233</f>
        <v>0</v>
      </c>
      <c r="B233" s="3">
        <f>VLOOKUP(A233,Tondau!$B$5:$F$500,3,0)</f>
        <v>0</v>
      </c>
      <c r="C233" s="3">
        <f t="shared" si="11"/>
        <v>0</v>
      </c>
      <c r="D233" s="3">
        <f t="shared" si="12"/>
        <v>0</v>
      </c>
      <c r="E233" s="3">
        <f t="shared" si="13"/>
        <v>0</v>
      </c>
      <c r="F233" s="7">
        <f>SUMIFS(Nhap!$I$5:$I$1000,Nhap!$E$5:$E$1000,DATE(Thang!$E$4,Thang!$C$4,Loc!$F$2),Nhap!$F$5:$F$1000,Loc!A233)</f>
        <v>0</v>
      </c>
      <c r="G233" s="7">
        <f>SUMIFS(Nhap!$I$5:$I$1000,Nhap!$E$5:$E$1000,DATE(Thang!$E$4,Thang!$C$4,Loc!$G$2),Nhap!$F$5:$F$1000,Loc!A233)</f>
        <v>0</v>
      </c>
      <c r="H233" s="7">
        <f>SUMIFS(Nhap!$I$5:$I$1000,Nhap!$E$5:$E$1000,DATE(Thang!$E$4,Thang!$C$4,Loc!$H$2),Nhap!$F$5:$F$1000,Loc!A233)</f>
        <v>0</v>
      </c>
      <c r="I233" s="7">
        <f>SUMIFS(Nhap!$I$5:$I$1000,Nhap!$E$5:$E$1000,DATE(Thang!$E$4,Thang!$C$4,Loc!$I$2),Nhap!$F$5:$F$1000,Loc!A233)</f>
        <v>0</v>
      </c>
      <c r="J233" s="7">
        <f>SUMIFS(Nhap!$I$5:$I$1000,Nhap!$E$5:$E$1000,DATE(Thang!$E$4,Thang!$C$4,Loc!$J$2),Nhap!$F$5:$F$1000,Loc!A233)</f>
        <v>0</v>
      </c>
      <c r="K233" s="7">
        <f>SUMIFS(Nhap!$I$5:$I$1000,Nhap!$E$5:$E$1000,DATE(Thang!$E$4,Thang!$C$4,Loc!$K$2),Nhap!$F$5:$F$1000,Loc!A233)</f>
        <v>0</v>
      </c>
      <c r="L233" s="7">
        <f>SUMIFS(Nhap!$I$5:$I$1000,Nhap!$E$5:$E$1000,DATE(Thang!$E$4,Thang!$C$4,Loc!$L$2),Nhap!$F$5:$F$1000,Loc!A233)</f>
        <v>0</v>
      </c>
      <c r="M233" s="7">
        <f>SUMIFS(Nhap!$I$5:$I$1000,Nhap!$E$5:$E$1000,DATE(Thang!$E$4,Thang!$C$4,Loc!$M$2),Nhap!$F$5:$F$1000,Loc!A233)</f>
        <v>0</v>
      </c>
      <c r="N233" s="7">
        <f>SUMIFS(Nhap!$I$5:$I$1000,Nhap!$E$5:$E$1000,DATE(Thang!$E$4,Thang!$C$4,Loc!$N$2),Nhap!$F$5:$F$1000,Loc!A233)</f>
        <v>0</v>
      </c>
      <c r="O233" s="7">
        <f>SUMIFS(Nhap!$I$5:$I$1000,Nhap!$E$5:$E$1000,DATE(Thang!$E$4,Thang!$C$4,Loc!$O$2),Nhap!$F$5:$F$1000,Loc!A233)</f>
        <v>0</v>
      </c>
      <c r="P233" s="7">
        <f>SUMIFS(Nhap!$I$5:$I$1000,Nhap!$E$5:$E$1000,DATE(Thang!$E$4,Thang!$C$4,Loc!$P$2),Nhap!$F$5:$F$1000,Loc!A233)</f>
        <v>0</v>
      </c>
      <c r="Q233" s="7">
        <f>SUMIFS(Nhap!$I$5:$I$1000,Nhap!$E$5:$E$1000,DATE(Thang!$E$4,Thang!$C$4,Loc!$Q$2),Nhap!$F$5:$F$1000,Loc!A233)</f>
        <v>0</v>
      </c>
      <c r="R233" s="7">
        <f>SUMIFS(Nhap!$I$5:$I$1000,Nhap!$E$5:$E$1000,DATE(Thang!$E$4,Thang!$C$4,Loc!$R$2),Nhap!$F$5:$F$1000,Loc!A233)</f>
        <v>0</v>
      </c>
      <c r="S233" s="7">
        <f>SUMIFS(Nhap!$I$5:$I$1000,Nhap!$E$5:$E$1000,DATE(Thang!$E$4,Thang!$C$4,Loc!$S$2),Nhap!$F$5:$F$1000,Loc!A233)</f>
        <v>0</v>
      </c>
      <c r="T233" s="7">
        <f>SUMIFS(Nhap!$I$5:$I$1000,Nhap!$E$5:$E$1000,DATE(Thang!$E$4,Thang!$C$4,Loc!$T$2),Nhap!$F$5:$F$1000,Loc!A233)</f>
        <v>0</v>
      </c>
      <c r="U233" s="7">
        <f>SUMIFS(Nhap!$I$5:$I$1000,Nhap!$E$5:$E$1000,DATE(Thang!$E$4,Thang!$C$4,Loc!$U$2),Nhap!$F$5:$F$1000,Loc!A233)</f>
        <v>0</v>
      </c>
      <c r="V233" s="7">
        <f>SUMIFS(Nhap!$I$5:$I$1000,Nhap!$E$5:$E$1000,DATE(Thang!$E$4,Thang!$C$4,Loc!$V$2),Nhap!$F$5:$F$1000,Loc!A233)</f>
        <v>0</v>
      </c>
      <c r="W233" s="7">
        <f>SUMIFS(Nhap!$I$5:$I$1000,Nhap!$E$5:$E$1000,DATE(Thang!$E$4,Thang!$C$4,Loc!$W$2),Nhap!$F$5:$F$1000,Loc!A233)</f>
        <v>0</v>
      </c>
      <c r="X233" s="7">
        <f>SUMIFS(Nhap!$I$5:$I$1000,Nhap!$E$5:$E$1000,DATE(Thang!$E$4,Thang!$C$4,Loc!$X$2),Nhap!$F$5:$F$1000,Loc!A233)</f>
        <v>0</v>
      </c>
      <c r="Y233" s="7">
        <f>SUMIFS(Nhap!$I$5:$I$1000,Nhap!$E$5:$E$1000,DATE(Thang!$E$4,Thang!$C$4,Loc!$Y$2),Nhap!$F$5:$F$1000,Loc!A233)</f>
        <v>0</v>
      </c>
      <c r="Z233" s="7">
        <f>SUMIFS(Nhap!$I$5:$I$1000,Nhap!$E$5:$E$1000,DATE(Thang!$E$4,Thang!$C$4,Loc!$Z$2),Nhap!$F$5:$F$1000,Loc!A233)</f>
        <v>0</v>
      </c>
      <c r="AA233" s="7">
        <f>SUMIFS(Nhap!$I$5:$I$1000,Nhap!$E$5:$E$1000,DATE(Thang!$E$4,Thang!$C$4,Loc!$AA$2),Nhap!$F$5:$F$1000,Loc!A233)</f>
        <v>0</v>
      </c>
      <c r="AB233" s="7">
        <f>SUMIFS(Nhap!$I$5:$I$1000,Nhap!$E$5:$E$1000,DATE(Thang!$E$4,Thang!$C$4,Loc!$AB$2),Nhap!$F$5:$F$1000,Loc!A233)</f>
        <v>0</v>
      </c>
      <c r="AC233" s="7">
        <f>SUMIFS(Nhap!$I$5:$I$1000,Nhap!$E$5:$E$1000,DATE(Thang!$E$4,Thang!$C$4,Loc!$AC$2),Nhap!$F$5:$F$1000,Loc!A233)</f>
        <v>0</v>
      </c>
      <c r="AD233" s="7">
        <f>SUMIFS(Nhap!$I$5:$I$1000,Nhap!$E$5:$E$1000,DATE(Thang!$E$4,Thang!$C$4,Loc!$AD$2),Nhap!$F$5:$F$1000,Loc!$A$5)</f>
        <v>0</v>
      </c>
      <c r="AE233" s="7">
        <f>SUMIFS(Nhap!$I$5:$I$1000,Nhap!$E$5:$E$1000,DATE(Thang!$E$4,Thang!$C$4,Loc!$AE$2),Nhap!$F$5:$F$1000,Loc!A233)</f>
        <v>0</v>
      </c>
      <c r="AF233" s="7">
        <f>SUMIFS(Nhap!$I$5:$I$1000,Nhap!$E$5:$E$1000,DATE(Thang!$E$4,Thang!$C$4,Loc!$AF$2),Nhap!$F$5:$F$1000,Loc!A233)</f>
        <v>0</v>
      </c>
      <c r="AG233" s="7">
        <f>SUMIFS(Nhap!$I$5:$I$1000,Nhap!$E$5:$E$1000,DATE(Thang!$E$4,Thang!$C$4,Loc!$AG$2),Nhap!$F$5:$F$1000,Loc!A233)</f>
        <v>0</v>
      </c>
      <c r="AH233" s="7">
        <f>SUMIFS(Nhap!$I$5:$I$1000,Nhap!$E$5:$E$1000,DATE(Thang!$E$4,Thang!$C$4,Loc!$AH$2),Nhap!$F$5:$F$1000,Loc!A233)</f>
        <v>0</v>
      </c>
      <c r="AI233" s="7">
        <f>SUMIFS(Nhap!$I$5:$I$1000,Nhap!$E$5:$E$1000,DATE(Thang!$E$4,Thang!$C$4,Loc!$AI$2),Nhap!$F$5:$F$1000,Loc!A233)</f>
        <v>0</v>
      </c>
      <c r="AJ233" s="7">
        <f>SUMIFS(Nhap!$I$5:$I$1000,Nhap!$E$5:$E$1000,DATE(Thang!$E$4,Thang!$C$4,Loc!$AJ$2),Nhap!$F$5:$F$1000,Loc!A233)</f>
        <v>0</v>
      </c>
      <c r="AK233" s="1">
        <f>SUMIFS(Xuat!$G$5:$G$1000,Xuat!$C$5:$C$1000,DATE(Thang!$E$4,Thang!$C$4,AK$2),Xuat!$D$5:$D$1000,Loc!$A233)</f>
        <v>0</v>
      </c>
      <c r="AL233" s="1">
        <f>SUMIFS(Xuat!$G$5:$G$1000,Xuat!$C$5:$C$1000,DATE(Thang!$E$4,Thang!$C$4,AL$2),Xuat!$D$5:$D$1000,Loc!$A233)</f>
        <v>0</v>
      </c>
      <c r="AM233" s="1">
        <f>SUMIFS(Xuat!$G$5:$G$1000,Xuat!$C$5:$C$1000,DATE(Thang!$E$4,Thang!$C$4,AM$2),Xuat!$D$5:$D$1000,Loc!$A233)</f>
        <v>0</v>
      </c>
      <c r="AN233" s="1">
        <f>SUMIFS(Xuat!$G$5:$G$1000,Xuat!$C$5:$C$1000,DATE(Thang!$E$4,Thang!$C$4,AN$2),Xuat!$D$5:$D$1000,Loc!$A233)</f>
        <v>0</v>
      </c>
      <c r="AO233" s="1">
        <f>SUMIFS(Xuat!$G$5:$G$1000,Xuat!$C$5:$C$1000,DATE(Thang!$E$4,Thang!$C$4,AO$2),Xuat!$D$5:$D$1000,Loc!$A233)</f>
        <v>0</v>
      </c>
      <c r="AP233" s="1">
        <f>SUMIFS(Xuat!$G$5:$G$1000,Xuat!$C$5:$C$1000,DATE(Thang!$E$4,Thang!$C$4,AP$2),Xuat!$D$5:$D$1000,Loc!$A233)</f>
        <v>0</v>
      </c>
      <c r="AQ233" s="1">
        <f>SUMIFS(Xuat!$G$5:$G$1000,Xuat!$C$5:$C$1000,DATE(Thang!$E$4,Thang!$C$4,AQ$2),Xuat!$D$5:$D$1000,Loc!$A233)</f>
        <v>0</v>
      </c>
      <c r="AR233" s="1">
        <f>SUMIFS(Xuat!$G$5:$G$1000,Xuat!$C$5:$C$1000,DATE(Thang!$E$4,Thang!$C$4,AR$2),Xuat!$D$5:$D$1000,Loc!$A233)</f>
        <v>0</v>
      </c>
      <c r="AS233" s="1">
        <f>SUMIFS(Xuat!$G$5:$G$1000,Xuat!$C$5:$C$1000,DATE(Thang!$E$4,Thang!$C$4,AS$2),Xuat!$D$5:$D$1000,Loc!$A233)</f>
        <v>0</v>
      </c>
      <c r="AT233" s="1">
        <f>SUMIFS(Xuat!$G$5:$G$1000,Xuat!$C$5:$C$1000,DATE(Thang!$E$4,Thang!$C$4,AT$2),Xuat!$D$5:$D$1000,Loc!$A233)</f>
        <v>0</v>
      </c>
      <c r="AU233" s="1">
        <f>SUMIFS(Xuat!$G$5:$G$1000,Xuat!$C$5:$C$1000,DATE(Thang!$E$4,Thang!$C$4,AU$2),Xuat!$D$5:$D$1000,Loc!$A233)</f>
        <v>0</v>
      </c>
      <c r="AV233" s="1">
        <f>SUMIFS(Xuat!$G$5:$G$1000,Xuat!$C$5:$C$1000,DATE(Thang!$E$4,Thang!$C$4,AV$2),Xuat!$D$5:$D$1000,Loc!$A233)</f>
        <v>0</v>
      </c>
      <c r="AW233" s="1">
        <f>SUMIFS(Xuat!$G$5:$G$1000,Xuat!$C$5:$C$1000,DATE(Thang!$E$4,Thang!$C$4,AW$2),Xuat!$D$5:$D$1000,Loc!$A233)</f>
        <v>0</v>
      </c>
      <c r="AX233" s="1">
        <f>SUMIFS(Xuat!$G$5:$G$1000,Xuat!$C$5:$C$1000,DATE(Thang!$E$4,Thang!$C$4,AX$2),Xuat!$D$5:$D$1000,Loc!$A233)</f>
        <v>0</v>
      </c>
      <c r="AY233" s="1">
        <f>SUMIFS(Xuat!$G$5:$G$1000,Xuat!$C$5:$C$1000,DATE(Thang!$E$4,Thang!$C$4,AY$2),Xuat!$D$5:$D$1000,Loc!$A233)</f>
        <v>0</v>
      </c>
      <c r="AZ233" s="1">
        <f>SUMIFS(Xuat!$G$5:$G$1000,Xuat!$C$5:$C$1000,DATE(Thang!$E$4,Thang!$C$4,AZ$2),Xuat!$D$5:$D$1000,Loc!$A233)</f>
        <v>0</v>
      </c>
      <c r="BA233" s="1">
        <f>SUMIFS(Xuat!$G$5:$G$1000,Xuat!$C$5:$C$1000,DATE(Thang!$E$4,Thang!$C$4,BA$2),Xuat!$D$5:$D$1000,Loc!$A233)</f>
        <v>0</v>
      </c>
      <c r="BB233" s="1">
        <f>SUMIFS(Xuat!$G$5:$G$1000,Xuat!$C$5:$C$1000,DATE(Thang!$E$4,Thang!$C$4,BB$2),Xuat!$D$5:$D$1000,Loc!$A233)</f>
        <v>0</v>
      </c>
      <c r="BC233" s="1">
        <f>SUMIFS(Xuat!$G$5:$G$1000,Xuat!$C$5:$C$1000,DATE(Thang!$E$4,Thang!$C$4,BC$2),Xuat!$D$5:$D$1000,Loc!$A233)</f>
        <v>0</v>
      </c>
      <c r="BD233" s="1">
        <f>SUMIFS(Xuat!$G$5:$G$1000,Xuat!$C$5:$C$1000,DATE(Thang!$E$4,Thang!$C$4,BD$2),Xuat!$D$5:$D$1000,Loc!$A233)</f>
        <v>0</v>
      </c>
      <c r="BE233" s="1">
        <f>SUMIFS(Xuat!$G$5:$G$1000,Xuat!$C$5:$C$1000,DATE(Thang!$E$4,Thang!$C$4,BE$2),Xuat!$D$5:$D$1000,Loc!$A233)</f>
        <v>0</v>
      </c>
      <c r="BF233" s="1">
        <f>SUMIFS(Xuat!$G$5:$G$1000,Xuat!$C$5:$C$1000,DATE(Thang!$E$4,Thang!$C$4,BF$2),Xuat!$D$5:$D$1000,Loc!$A233)</f>
        <v>0</v>
      </c>
      <c r="BG233" s="1">
        <f>SUMIFS(Xuat!$G$5:$G$1000,Xuat!$C$5:$C$1000,DATE(Thang!$E$4,Thang!$C$4,BG$2),Xuat!$D$5:$D$1000,Loc!$A233)</f>
        <v>0</v>
      </c>
      <c r="BH233" s="1">
        <f>SUMIFS(Xuat!$G$5:$G$1000,Xuat!$C$5:$C$1000,DATE(Thang!$E$4,Thang!$C$4,BH$2),Xuat!$D$5:$D$1000,Loc!$A233)</f>
        <v>0</v>
      </c>
      <c r="BI233" s="1">
        <f>SUMIFS(Xuat!$G$5:$G$1000,Xuat!$C$5:$C$1000,DATE(Thang!$E$4,Thang!$C$4,BI$2),Xuat!$D$5:$D$1000,Loc!$A233)</f>
        <v>0</v>
      </c>
      <c r="BJ233" s="1">
        <f>SUMIFS(Xuat!$G$5:$G$1000,Xuat!$C$5:$C$1000,DATE(Thang!$E$4,Thang!$C$4,BJ$2),Xuat!$D$5:$D$1000,Loc!$A233)</f>
        <v>0</v>
      </c>
      <c r="BK233" s="1">
        <f>SUMIFS(Xuat!$G$5:$G$1000,Xuat!$C$5:$C$1000,DATE(Thang!$E$4,Thang!$C$4,BK$2),Xuat!$D$5:$D$1000,Loc!$A233)</f>
        <v>0</v>
      </c>
      <c r="BL233" s="1">
        <f>SUMIFS(Xuat!$G$5:$G$1000,Xuat!$C$5:$C$1000,DATE(Thang!$E$4,Thang!$C$4,BL$2),Xuat!$D$5:$D$1000,Loc!$A233)</f>
        <v>0</v>
      </c>
      <c r="BM233" s="1">
        <f>SUMIFS(Xuat!$G$5:$G$1000,Xuat!$C$5:$C$1000,DATE(Thang!$E$4,Thang!$C$4,BM$2),Xuat!$D$5:$D$1000,Loc!$A233)</f>
        <v>0</v>
      </c>
      <c r="BN233" s="1">
        <f>SUMIFS(Xuat!$G$5:$G$1000,Xuat!$C$5:$C$1000,DATE(Thang!$E$4,Thang!$C$4,BN$2),Xuat!$D$5:$D$1000,Loc!$A233)</f>
        <v>0</v>
      </c>
      <c r="BO233" s="1">
        <f>SUMIFS(Xuat!$G$5:$G$1000,Xuat!$C$5:$C$1000,DATE(Thang!$E$4,Thang!$C$4,BO$2),Xuat!$D$5:$D$1000,Loc!$A233)</f>
        <v>0</v>
      </c>
    </row>
    <row r="234" spans="1:67" x14ac:dyDescent="0.2">
      <c r="A234" s="2">
        <f>DM!C234</f>
        <v>0</v>
      </c>
      <c r="B234" s="3">
        <f>VLOOKUP(A234,Tondau!$B$5:$F$500,3,0)</f>
        <v>0</v>
      </c>
      <c r="C234" s="3">
        <f t="shared" si="11"/>
        <v>0</v>
      </c>
      <c r="D234" s="3">
        <f t="shared" si="12"/>
        <v>0</v>
      </c>
      <c r="E234" s="3">
        <f t="shared" si="13"/>
        <v>0</v>
      </c>
      <c r="F234" s="7">
        <f>SUMIFS(Nhap!$I$5:$I$1000,Nhap!$E$5:$E$1000,DATE(Thang!$E$4,Thang!$C$4,Loc!$F$2),Nhap!$F$5:$F$1000,Loc!A234)</f>
        <v>0</v>
      </c>
      <c r="G234" s="7">
        <f>SUMIFS(Nhap!$I$5:$I$1000,Nhap!$E$5:$E$1000,DATE(Thang!$E$4,Thang!$C$4,Loc!$G$2),Nhap!$F$5:$F$1000,Loc!A234)</f>
        <v>0</v>
      </c>
      <c r="H234" s="7">
        <f>SUMIFS(Nhap!$I$5:$I$1000,Nhap!$E$5:$E$1000,DATE(Thang!$E$4,Thang!$C$4,Loc!$H$2),Nhap!$F$5:$F$1000,Loc!A234)</f>
        <v>0</v>
      </c>
      <c r="I234" s="7">
        <f>SUMIFS(Nhap!$I$5:$I$1000,Nhap!$E$5:$E$1000,DATE(Thang!$E$4,Thang!$C$4,Loc!$I$2),Nhap!$F$5:$F$1000,Loc!A234)</f>
        <v>0</v>
      </c>
      <c r="J234" s="7">
        <f>SUMIFS(Nhap!$I$5:$I$1000,Nhap!$E$5:$E$1000,DATE(Thang!$E$4,Thang!$C$4,Loc!$J$2),Nhap!$F$5:$F$1000,Loc!A234)</f>
        <v>0</v>
      </c>
      <c r="K234" s="7">
        <f>SUMIFS(Nhap!$I$5:$I$1000,Nhap!$E$5:$E$1000,DATE(Thang!$E$4,Thang!$C$4,Loc!$K$2),Nhap!$F$5:$F$1000,Loc!A234)</f>
        <v>0</v>
      </c>
      <c r="L234" s="7">
        <f>SUMIFS(Nhap!$I$5:$I$1000,Nhap!$E$5:$E$1000,DATE(Thang!$E$4,Thang!$C$4,Loc!$L$2),Nhap!$F$5:$F$1000,Loc!A234)</f>
        <v>0</v>
      </c>
      <c r="M234" s="7">
        <f>SUMIFS(Nhap!$I$5:$I$1000,Nhap!$E$5:$E$1000,DATE(Thang!$E$4,Thang!$C$4,Loc!$M$2),Nhap!$F$5:$F$1000,Loc!A234)</f>
        <v>0</v>
      </c>
      <c r="N234" s="7">
        <f>SUMIFS(Nhap!$I$5:$I$1000,Nhap!$E$5:$E$1000,DATE(Thang!$E$4,Thang!$C$4,Loc!$N$2),Nhap!$F$5:$F$1000,Loc!A234)</f>
        <v>0</v>
      </c>
      <c r="O234" s="7">
        <f>SUMIFS(Nhap!$I$5:$I$1000,Nhap!$E$5:$E$1000,DATE(Thang!$E$4,Thang!$C$4,Loc!$O$2),Nhap!$F$5:$F$1000,Loc!A234)</f>
        <v>0</v>
      </c>
      <c r="P234" s="7">
        <f>SUMIFS(Nhap!$I$5:$I$1000,Nhap!$E$5:$E$1000,DATE(Thang!$E$4,Thang!$C$4,Loc!$P$2),Nhap!$F$5:$F$1000,Loc!A234)</f>
        <v>0</v>
      </c>
      <c r="Q234" s="7">
        <f>SUMIFS(Nhap!$I$5:$I$1000,Nhap!$E$5:$E$1000,DATE(Thang!$E$4,Thang!$C$4,Loc!$Q$2),Nhap!$F$5:$F$1000,Loc!A234)</f>
        <v>0</v>
      </c>
      <c r="R234" s="7">
        <f>SUMIFS(Nhap!$I$5:$I$1000,Nhap!$E$5:$E$1000,DATE(Thang!$E$4,Thang!$C$4,Loc!$R$2),Nhap!$F$5:$F$1000,Loc!A234)</f>
        <v>0</v>
      </c>
      <c r="S234" s="7">
        <f>SUMIFS(Nhap!$I$5:$I$1000,Nhap!$E$5:$E$1000,DATE(Thang!$E$4,Thang!$C$4,Loc!$S$2),Nhap!$F$5:$F$1000,Loc!A234)</f>
        <v>0</v>
      </c>
      <c r="T234" s="7">
        <f>SUMIFS(Nhap!$I$5:$I$1000,Nhap!$E$5:$E$1000,DATE(Thang!$E$4,Thang!$C$4,Loc!$T$2),Nhap!$F$5:$F$1000,Loc!A234)</f>
        <v>0</v>
      </c>
      <c r="U234" s="7">
        <f>SUMIFS(Nhap!$I$5:$I$1000,Nhap!$E$5:$E$1000,DATE(Thang!$E$4,Thang!$C$4,Loc!$U$2),Nhap!$F$5:$F$1000,Loc!A234)</f>
        <v>0</v>
      </c>
      <c r="V234" s="7">
        <f>SUMIFS(Nhap!$I$5:$I$1000,Nhap!$E$5:$E$1000,DATE(Thang!$E$4,Thang!$C$4,Loc!$V$2),Nhap!$F$5:$F$1000,Loc!A234)</f>
        <v>0</v>
      </c>
      <c r="W234" s="7">
        <f>SUMIFS(Nhap!$I$5:$I$1000,Nhap!$E$5:$E$1000,DATE(Thang!$E$4,Thang!$C$4,Loc!$W$2),Nhap!$F$5:$F$1000,Loc!A234)</f>
        <v>0</v>
      </c>
      <c r="X234" s="7">
        <f>SUMIFS(Nhap!$I$5:$I$1000,Nhap!$E$5:$E$1000,DATE(Thang!$E$4,Thang!$C$4,Loc!$X$2),Nhap!$F$5:$F$1000,Loc!A234)</f>
        <v>0</v>
      </c>
      <c r="Y234" s="7">
        <f>SUMIFS(Nhap!$I$5:$I$1000,Nhap!$E$5:$E$1000,DATE(Thang!$E$4,Thang!$C$4,Loc!$Y$2),Nhap!$F$5:$F$1000,Loc!A234)</f>
        <v>0</v>
      </c>
      <c r="Z234" s="7">
        <f>SUMIFS(Nhap!$I$5:$I$1000,Nhap!$E$5:$E$1000,DATE(Thang!$E$4,Thang!$C$4,Loc!$Z$2),Nhap!$F$5:$F$1000,Loc!A234)</f>
        <v>0</v>
      </c>
      <c r="AA234" s="7">
        <f>SUMIFS(Nhap!$I$5:$I$1000,Nhap!$E$5:$E$1000,DATE(Thang!$E$4,Thang!$C$4,Loc!$AA$2),Nhap!$F$5:$F$1000,Loc!A234)</f>
        <v>0</v>
      </c>
      <c r="AB234" s="7">
        <f>SUMIFS(Nhap!$I$5:$I$1000,Nhap!$E$5:$E$1000,DATE(Thang!$E$4,Thang!$C$4,Loc!$AB$2),Nhap!$F$5:$F$1000,Loc!A234)</f>
        <v>0</v>
      </c>
      <c r="AC234" s="7">
        <f>SUMIFS(Nhap!$I$5:$I$1000,Nhap!$E$5:$E$1000,DATE(Thang!$E$4,Thang!$C$4,Loc!$AC$2),Nhap!$F$5:$F$1000,Loc!A234)</f>
        <v>0</v>
      </c>
      <c r="AD234" s="7">
        <f>SUMIFS(Nhap!$I$5:$I$1000,Nhap!$E$5:$E$1000,DATE(Thang!$E$4,Thang!$C$4,Loc!$AD$2),Nhap!$F$5:$F$1000,Loc!$A$5)</f>
        <v>0</v>
      </c>
      <c r="AE234" s="7">
        <f>SUMIFS(Nhap!$I$5:$I$1000,Nhap!$E$5:$E$1000,DATE(Thang!$E$4,Thang!$C$4,Loc!$AE$2),Nhap!$F$5:$F$1000,Loc!A234)</f>
        <v>0</v>
      </c>
      <c r="AF234" s="7">
        <f>SUMIFS(Nhap!$I$5:$I$1000,Nhap!$E$5:$E$1000,DATE(Thang!$E$4,Thang!$C$4,Loc!$AF$2),Nhap!$F$5:$F$1000,Loc!A234)</f>
        <v>0</v>
      </c>
      <c r="AG234" s="7">
        <f>SUMIFS(Nhap!$I$5:$I$1000,Nhap!$E$5:$E$1000,DATE(Thang!$E$4,Thang!$C$4,Loc!$AG$2),Nhap!$F$5:$F$1000,Loc!A234)</f>
        <v>0</v>
      </c>
      <c r="AH234" s="7">
        <f>SUMIFS(Nhap!$I$5:$I$1000,Nhap!$E$5:$E$1000,DATE(Thang!$E$4,Thang!$C$4,Loc!$AH$2),Nhap!$F$5:$F$1000,Loc!A234)</f>
        <v>0</v>
      </c>
      <c r="AI234" s="7">
        <f>SUMIFS(Nhap!$I$5:$I$1000,Nhap!$E$5:$E$1000,DATE(Thang!$E$4,Thang!$C$4,Loc!$AI$2),Nhap!$F$5:$F$1000,Loc!A234)</f>
        <v>0</v>
      </c>
      <c r="AJ234" s="7">
        <f>SUMIFS(Nhap!$I$5:$I$1000,Nhap!$E$5:$E$1000,DATE(Thang!$E$4,Thang!$C$4,Loc!$AJ$2),Nhap!$F$5:$F$1000,Loc!A234)</f>
        <v>0</v>
      </c>
      <c r="AK234" s="1">
        <f>SUMIFS(Xuat!$G$5:$G$1000,Xuat!$C$5:$C$1000,DATE(Thang!$E$4,Thang!$C$4,AK$2),Xuat!$D$5:$D$1000,Loc!$A234)</f>
        <v>0</v>
      </c>
      <c r="AL234" s="1">
        <f>SUMIFS(Xuat!$G$5:$G$1000,Xuat!$C$5:$C$1000,DATE(Thang!$E$4,Thang!$C$4,AL$2),Xuat!$D$5:$D$1000,Loc!$A234)</f>
        <v>0</v>
      </c>
      <c r="AM234" s="1">
        <f>SUMIFS(Xuat!$G$5:$G$1000,Xuat!$C$5:$C$1000,DATE(Thang!$E$4,Thang!$C$4,AM$2),Xuat!$D$5:$D$1000,Loc!$A234)</f>
        <v>0</v>
      </c>
      <c r="AN234" s="1">
        <f>SUMIFS(Xuat!$G$5:$G$1000,Xuat!$C$5:$C$1000,DATE(Thang!$E$4,Thang!$C$4,AN$2),Xuat!$D$5:$D$1000,Loc!$A234)</f>
        <v>0</v>
      </c>
      <c r="AO234" s="1">
        <f>SUMIFS(Xuat!$G$5:$G$1000,Xuat!$C$5:$C$1000,DATE(Thang!$E$4,Thang!$C$4,AO$2),Xuat!$D$5:$D$1000,Loc!$A234)</f>
        <v>0</v>
      </c>
      <c r="AP234" s="1">
        <f>SUMIFS(Xuat!$G$5:$G$1000,Xuat!$C$5:$C$1000,DATE(Thang!$E$4,Thang!$C$4,AP$2),Xuat!$D$5:$D$1000,Loc!$A234)</f>
        <v>0</v>
      </c>
      <c r="AQ234" s="1">
        <f>SUMIFS(Xuat!$G$5:$G$1000,Xuat!$C$5:$C$1000,DATE(Thang!$E$4,Thang!$C$4,AQ$2),Xuat!$D$5:$D$1000,Loc!$A234)</f>
        <v>0</v>
      </c>
      <c r="AR234" s="1">
        <f>SUMIFS(Xuat!$G$5:$G$1000,Xuat!$C$5:$C$1000,DATE(Thang!$E$4,Thang!$C$4,AR$2),Xuat!$D$5:$D$1000,Loc!$A234)</f>
        <v>0</v>
      </c>
      <c r="AS234" s="1">
        <f>SUMIFS(Xuat!$G$5:$G$1000,Xuat!$C$5:$C$1000,DATE(Thang!$E$4,Thang!$C$4,AS$2),Xuat!$D$5:$D$1000,Loc!$A234)</f>
        <v>0</v>
      </c>
      <c r="AT234" s="1">
        <f>SUMIFS(Xuat!$G$5:$G$1000,Xuat!$C$5:$C$1000,DATE(Thang!$E$4,Thang!$C$4,AT$2),Xuat!$D$5:$D$1000,Loc!$A234)</f>
        <v>0</v>
      </c>
      <c r="AU234" s="1">
        <f>SUMIFS(Xuat!$G$5:$G$1000,Xuat!$C$5:$C$1000,DATE(Thang!$E$4,Thang!$C$4,AU$2),Xuat!$D$5:$D$1000,Loc!$A234)</f>
        <v>0</v>
      </c>
      <c r="AV234" s="1">
        <f>SUMIFS(Xuat!$G$5:$G$1000,Xuat!$C$5:$C$1000,DATE(Thang!$E$4,Thang!$C$4,AV$2),Xuat!$D$5:$D$1000,Loc!$A234)</f>
        <v>0</v>
      </c>
      <c r="AW234" s="1">
        <f>SUMIFS(Xuat!$G$5:$G$1000,Xuat!$C$5:$C$1000,DATE(Thang!$E$4,Thang!$C$4,AW$2),Xuat!$D$5:$D$1000,Loc!$A234)</f>
        <v>0</v>
      </c>
      <c r="AX234" s="1">
        <f>SUMIFS(Xuat!$G$5:$G$1000,Xuat!$C$5:$C$1000,DATE(Thang!$E$4,Thang!$C$4,AX$2),Xuat!$D$5:$D$1000,Loc!$A234)</f>
        <v>0</v>
      </c>
      <c r="AY234" s="1">
        <f>SUMIFS(Xuat!$G$5:$G$1000,Xuat!$C$5:$C$1000,DATE(Thang!$E$4,Thang!$C$4,AY$2),Xuat!$D$5:$D$1000,Loc!$A234)</f>
        <v>0</v>
      </c>
      <c r="AZ234" s="1">
        <f>SUMIFS(Xuat!$G$5:$G$1000,Xuat!$C$5:$C$1000,DATE(Thang!$E$4,Thang!$C$4,AZ$2),Xuat!$D$5:$D$1000,Loc!$A234)</f>
        <v>0</v>
      </c>
      <c r="BA234" s="1">
        <f>SUMIFS(Xuat!$G$5:$G$1000,Xuat!$C$5:$C$1000,DATE(Thang!$E$4,Thang!$C$4,BA$2),Xuat!$D$5:$D$1000,Loc!$A234)</f>
        <v>0</v>
      </c>
      <c r="BB234" s="1">
        <f>SUMIFS(Xuat!$G$5:$G$1000,Xuat!$C$5:$C$1000,DATE(Thang!$E$4,Thang!$C$4,BB$2),Xuat!$D$5:$D$1000,Loc!$A234)</f>
        <v>0</v>
      </c>
      <c r="BC234" s="1">
        <f>SUMIFS(Xuat!$G$5:$G$1000,Xuat!$C$5:$C$1000,DATE(Thang!$E$4,Thang!$C$4,BC$2),Xuat!$D$5:$D$1000,Loc!$A234)</f>
        <v>0</v>
      </c>
      <c r="BD234" s="1">
        <f>SUMIFS(Xuat!$G$5:$G$1000,Xuat!$C$5:$C$1000,DATE(Thang!$E$4,Thang!$C$4,BD$2),Xuat!$D$5:$D$1000,Loc!$A234)</f>
        <v>0</v>
      </c>
      <c r="BE234" s="1">
        <f>SUMIFS(Xuat!$G$5:$G$1000,Xuat!$C$5:$C$1000,DATE(Thang!$E$4,Thang!$C$4,BE$2),Xuat!$D$5:$D$1000,Loc!$A234)</f>
        <v>0</v>
      </c>
      <c r="BF234" s="1">
        <f>SUMIFS(Xuat!$G$5:$G$1000,Xuat!$C$5:$C$1000,DATE(Thang!$E$4,Thang!$C$4,BF$2),Xuat!$D$5:$D$1000,Loc!$A234)</f>
        <v>0</v>
      </c>
      <c r="BG234" s="1">
        <f>SUMIFS(Xuat!$G$5:$G$1000,Xuat!$C$5:$C$1000,DATE(Thang!$E$4,Thang!$C$4,BG$2),Xuat!$D$5:$D$1000,Loc!$A234)</f>
        <v>0</v>
      </c>
      <c r="BH234" s="1">
        <f>SUMIFS(Xuat!$G$5:$G$1000,Xuat!$C$5:$C$1000,DATE(Thang!$E$4,Thang!$C$4,BH$2),Xuat!$D$5:$D$1000,Loc!$A234)</f>
        <v>0</v>
      </c>
      <c r="BI234" s="1">
        <f>SUMIFS(Xuat!$G$5:$G$1000,Xuat!$C$5:$C$1000,DATE(Thang!$E$4,Thang!$C$4,BI$2),Xuat!$D$5:$D$1000,Loc!$A234)</f>
        <v>0</v>
      </c>
      <c r="BJ234" s="1">
        <f>SUMIFS(Xuat!$G$5:$G$1000,Xuat!$C$5:$C$1000,DATE(Thang!$E$4,Thang!$C$4,BJ$2),Xuat!$D$5:$D$1000,Loc!$A234)</f>
        <v>0</v>
      </c>
      <c r="BK234" s="1">
        <f>SUMIFS(Xuat!$G$5:$G$1000,Xuat!$C$5:$C$1000,DATE(Thang!$E$4,Thang!$C$4,BK$2),Xuat!$D$5:$D$1000,Loc!$A234)</f>
        <v>0</v>
      </c>
      <c r="BL234" s="1">
        <f>SUMIFS(Xuat!$G$5:$G$1000,Xuat!$C$5:$C$1000,DATE(Thang!$E$4,Thang!$C$4,BL$2),Xuat!$D$5:$D$1000,Loc!$A234)</f>
        <v>0</v>
      </c>
      <c r="BM234" s="1">
        <f>SUMIFS(Xuat!$G$5:$G$1000,Xuat!$C$5:$C$1000,DATE(Thang!$E$4,Thang!$C$4,BM$2),Xuat!$D$5:$D$1000,Loc!$A234)</f>
        <v>0</v>
      </c>
      <c r="BN234" s="1">
        <f>SUMIFS(Xuat!$G$5:$G$1000,Xuat!$C$5:$C$1000,DATE(Thang!$E$4,Thang!$C$4,BN$2),Xuat!$D$5:$D$1000,Loc!$A234)</f>
        <v>0</v>
      </c>
      <c r="BO234" s="1">
        <f>SUMIFS(Xuat!$G$5:$G$1000,Xuat!$C$5:$C$1000,DATE(Thang!$E$4,Thang!$C$4,BO$2),Xuat!$D$5:$D$1000,Loc!$A234)</f>
        <v>0</v>
      </c>
    </row>
    <row r="235" spans="1:67" x14ac:dyDescent="0.2">
      <c r="A235" s="2">
        <f>DM!C235</f>
        <v>0</v>
      </c>
      <c r="B235" s="3">
        <f>VLOOKUP(A235,Tondau!$B$5:$F$500,3,0)</f>
        <v>0</v>
      </c>
      <c r="C235" s="3">
        <f t="shared" si="11"/>
        <v>0</v>
      </c>
      <c r="D235" s="3">
        <f t="shared" si="12"/>
        <v>0</v>
      </c>
      <c r="E235" s="3">
        <f t="shared" si="13"/>
        <v>0</v>
      </c>
      <c r="F235" s="7">
        <f>SUMIFS(Nhap!$I$5:$I$1000,Nhap!$E$5:$E$1000,DATE(Thang!$E$4,Thang!$C$4,Loc!$F$2),Nhap!$F$5:$F$1000,Loc!A235)</f>
        <v>0</v>
      </c>
      <c r="G235" s="7">
        <f>SUMIFS(Nhap!$I$5:$I$1000,Nhap!$E$5:$E$1000,DATE(Thang!$E$4,Thang!$C$4,Loc!$G$2),Nhap!$F$5:$F$1000,Loc!A235)</f>
        <v>0</v>
      </c>
      <c r="H235" s="7">
        <f>SUMIFS(Nhap!$I$5:$I$1000,Nhap!$E$5:$E$1000,DATE(Thang!$E$4,Thang!$C$4,Loc!$H$2),Nhap!$F$5:$F$1000,Loc!A235)</f>
        <v>0</v>
      </c>
      <c r="I235" s="7">
        <f>SUMIFS(Nhap!$I$5:$I$1000,Nhap!$E$5:$E$1000,DATE(Thang!$E$4,Thang!$C$4,Loc!$I$2),Nhap!$F$5:$F$1000,Loc!A235)</f>
        <v>0</v>
      </c>
      <c r="J235" s="7">
        <f>SUMIFS(Nhap!$I$5:$I$1000,Nhap!$E$5:$E$1000,DATE(Thang!$E$4,Thang!$C$4,Loc!$J$2),Nhap!$F$5:$F$1000,Loc!A235)</f>
        <v>0</v>
      </c>
      <c r="K235" s="7">
        <f>SUMIFS(Nhap!$I$5:$I$1000,Nhap!$E$5:$E$1000,DATE(Thang!$E$4,Thang!$C$4,Loc!$K$2),Nhap!$F$5:$F$1000,Loc!A235)</f>
        <v>0</v>
      </c>
      <c r="L235" s="7">
        <f>SUMIFS(Nhap!$I$5:$I$1000,Nhap!$E$5:$E$1000,DATE(Thang!$E$4,Thang!$C$4,Loc!$L$2),Nhap!$F$5:$F$1000,Loc!A235)</f>
        <v>0</v>
      </c>
      <c r="M235" s="7">
        <f>SUMIFS(Nhap!$I$5:$I$1000,Nhap!$E$5:$E$1000,DATE(Thang!$E$4,Thang!$C$4,Loc!$M$2),Nhap!$F$5:$F$1000,Loc!A235)</f>
        <v>0</v>
      </c>
      <c r="N235" s="7">
        <f>SUMIFS(Nhap!$I$5:$I$1000,Nhap!$E$5:$E$1000,DATE(Thang!$E$4,Thang!$C$4,Loc!$N$2),Nhap!$F$5:$F$1000,Loc!A235)</f>
        <v>0</v>
      </c>
      <c r="O235" s="7">
        <f>SUMIFS(Nhap!$I$5:$I$1000,Nhap!$E$5:$E$1000,DATE(Thang!$E$4,Thang!$C$4,Loc!$O$2),Nhap!$F$5:$F$1000,Loc!A235)</f>
        <v>0</v>
      </c>
      <c r="P235" s="7">
        <f>SUMIFS(Nhap!$I$5:$I$1000,Nhap!$E$5:$E$1000,DATE(Thang!$E$4,Thang!$C$4,Loc!$P$2),Nhap!$F$5:$F$1000,Loc!A235)</f>
        <v>0</v>
      </c>
      <c r="Q235" s="7">
        <f>SUMIFS(Nhap!$I$5:$I$1000,Nhap!$E$5:$E$1000,DATE(Thang!$E$4,Thang!$C$4,Loc!$Q$2),Nhap!$F$5:$F$1000,Loc!A235)</f>
        <v>0</v>
      </c>
      <c r="R235" s="7">
        <f>SUMIFS(Nhap!$I$5:$I$1000,Nhap!$E$5:$E$1000,DATE(Thang!$E$4,Thang!$C$4,Loc!$R$2),Nhap!$F$5:$F$1000,Loc!A235)</f>
        <v>0</v>
      </c>
      <c r="S235" s="7">
        <f>SUMIFS(Nhap!$I$5:$I$1000,Nhap!$E$5:$E$1000,DATE(Thang!$E$4,Thang!$C$4,Loc!$S$2),Nhap!$F$5:$F$1000,Loc!A235)</f>
        <v>0</v>
      </c>
      <c r="T235" s="7">
        <f>SUMIFS(Nhap!$I$5:$I$1000,Nhap!$E$5:$E$1000,DATE(Thang!$E$4,Thang!$C$4,Loc!$T$2),Nhap!$F$5:$F$1000,Loc!A235)</f>
        <v>0</v>
      </c>
      <c r="U235" s="7">
        <f>SUMIFS(Nhap!$I$5:$I$1000,Nhap!$E$5:$E$1000,DATE(Thang!$E$4,Thang!$C$4,Loc!$U$2),Nhap!$F$5:$F$1000,Loc!A235)</f>
        <v>0</v>
      </c>
      <c r="V235" s="7">
        <f>SUMIFS(Nhap!$I$5:$I$1000,Nhap!$E$5:$E$1000,DATE(Thang!$E$4,Thang!$C$4,Loc!$V$2),Nhap!$F$5:$F$1000,Loc!A235)</f>
        <v>0</v>
      </c>
      <c r="W235" s="7">
        <f>SUMIFS(Nhap!$I$5:$I$1000,Nhap!$E$5:$E$1000,DATE(Thang!$E$4,Thang!$C$4,Loc!$W$2),Nhap!$F$5:$F$1000,Loc!A235)</f>
        <v>0</v>
      </c>
      <c r="X235" s="7">
        <f>SUMIFS(Nhap!$I$5:$I$1000,Nhap!$E$5:$E$1000,DATE(Thang!$E$4,Thang!$C$4,Loc!$X$2),Nhap!$F$5:$F$1000,Loc!A235)</f>
        <v>0</v>
      </c>
      <c r="Y235" s="7">
        <f>SUMIFS(Nhap!$I$5:$I$1000,Nhap!$E$5:$E$1000,DATE(Thang!$E$4,Thang!$C$4,Loc!$Y$2),Nhap!$F$5:$F$1000,Loc!A235)</f>
        <v>0</v>
      </c>
      <c r="Z235" s="7">
        <f>SUMIFS(Nhap!$I$5:$I$1000,Nhap!$E$5:$E$1000,DATE(Thang!$E$4,Thang!$C$4,Loc!$Z$2),Nhap!$F$5:$F$1000,Loc!A235)</f>
        <v>0</v>
      </c>
      <c r="AA235" s="7">
        <f>SUMIFS(Nhap!$I$5:$I$1000,Nhap!$E$5:$E$1000,DATE(Thang!$E$4,Thang!$C$4,Loc!$AA$2),Nhap!$F$5:$F$1000,Loc!A235)</f>
        <v>0</v>
      </c>
      <c r="AB235" s="7">
        <f>SUMIFS(Nhap!$I$5:$I$1000,Nhap!$E$5:$E$1000,DATE(Thang!$E$4,Thang!$C$4,Loc!$AB$2),Nhap!$F$5:$F$1000,Loc!A235)</f>
        <v>0</v>
      </c>
      <c r="AC235" s="7">
        <f>SUMIFS(Nhap!$I$5:$I$1000,Nhap!$E$5:$E$1000,DATE(Thang!$E$4,Thang!$C$4,Loc!$AC$2),Nhap!$F$5:$F$1000,Loc!A235)</f>
        <v>0</v>
      </c>
      <c r="AD235" s="7">
        <f>SUMIFS(Nhap!$I$5:$I$1000,Nhap!$E$5:$E$1000,DATE(Thang!$E$4,Thang!$C$4,Loc!$AD$2),Nhap!$F$5:$F$1000,Loc!$A$5)</f>
        <v>0</v>
      </c>
      <c r="AE235" s="7">
        <f>SUMIFS(Nhap!$I$5:$I$1000,Nhap!$E$5:$E$1000,DATE(Thang!$E$4,Thang!$C$4,Loc!$AE$2),Nhap!$F$5:$F$1000,Loc!A235)</f>
        <v>0</v>
      </c>
      <c r="AF235" s="7">
        <f>SUMIFS(Nhap!$I$5:$I$1000,Nhap!$E$5:$E$1000,DATE(Thang!$E$4,Thang!$C$4,Loc!$AF$2),Nhap!$F$5:$F$1000,Loc!A235)</f>
        <v>0</v>
      </c>
      <c r="AG235" s="7">
        <f>SUMIFS(Nhap!$I$5:$I$1000,Nhap!$E$5:$E$1000,DATE(Thang!$E$4,Thang!$C$4,Loc!$AG$2),Nhap!$F$5:$F$1000,Loc!A235)</f>
        <v>0</v>
      </c>
      <c r="AH235" s="7">
        <f>SUMIFS(Nhap!$I$5:$I$1000,Nhap!$E$5:$E$1000,DATE(Thang!$E$4,Thang!$C$4,Loc!$AH$2),Nhap!$F$5:$F$1000,Loc!A235)</f>
        <v>0</v>
      </c>
      <c r="AI235" s="7">
        <f>SUMIFS(Nhap!$I$5:$I$1000,Nhap!$E$5:$E$1000,DATE(Thang!$E$4,Thang!$C$4,Loc!$AI$2),Nhap!$F$5:$F$1000,Loc!A235)</f>
        <v>0</v>
      </c>
      <c r="AJ235" s="7">
        <f>SUMIFS(Nhap!$I$5:$I$1000,Nhap!$E$5:$E$1000,DATE(Thang!$E$4,Thang!$C$4,Loc!$AJ$2),Nhap!$F$5:$F$1000,Loc!A235)</f>
        <v>0</v>
      </c>
      <c r="AK235" s="1">
        <f>SUMIFS(Xuat!$G$5:$G$1000,Xuat!$C$5:$C$1000,DATE(Thang!$E$4,Thang!$C$4,AK$2),Xuat!$D$5:$D$1000,Loc!$A235)</f>
        <v>0</v>
      </c>
      <c r="AL235" s="1">
        <f>SUMIFS(Xuat!$G$5:$G$1000,Xuat!$C$5:$C$1000,DATE(Thang!$E$4,Thang!$C$4,AL$2),Xuat!$D$5:$D$1000,Loc!$A235)</f>
        <v>0</v>
      </c>
      <c r="AM235" s="1">
        <f>SUMIFS(Xuat!$G$5:$G$1000,Xuat!$C$5:$C$1000,DATE(Thang!$E$4,Thang!$C$4,AM$2),Xuat!$D$5:$D$1000,Loc!$A235)</f>
        <v>0</v>
      </c>
      <c r="AN235" s="1">
        <f>SUMIFS(Xuat!$G$5:$G$1000,Xuat!$C$5:$C$1000,DATE(Thang!$E$4,Thang!$C$4,AN$2),Xuat!$D$5:$D$1000,Loc!$A235)</f>
        <v>0</v>
      </c>
      <c r="AO235" s="1">
        <f>SUMIFS(Xuat!$G$5:$G$1000,Xuat!$C$5:$C$1000,DATE(Thang!$E$4,Thang!$C$4,AO$2),Xuat!$D$5:$D$1000,Loc!$A235)</f>
        <v>0</v>
      </c>
      <c r="AP235" s="1">
        <f>SUMIFS(Xuat!$G$5:$G$1000,Xuat!$C$5:$C$1000,DATE(Thang!$E$4,Thang!$C$4,AP$2),Xuat!$D$5:$D$1000,Loc!$A235)</f>
        <v>0</v>
      </c>
      <c r="AQ235" s="1">
        <f>SUMIFS(Xuat!$G$5:$G$1000,Xuat!$C$5:$C$1000,DATE(Thang!$E$4,Thang!$C$4,AQ$2),Xuat!$D$5:$D$1000,Loc!$A235)</f>
        <v>0</v>
      </c>
      <c r="AR235" s="1">
        <f>SUMIFS(Xuat!$G$5:$G$1000,Xuat!$C$5:$C$1000,DATE(Thang!$E$4,Thang!$C$4,AR$2),Xuat!$D$5:$D$1000,Loc!$A235)</f>
        <v>0</v>
      </c>
      <c r="AS235" s="1">
        <f>SUMIFS(Xuat!$G$5:$G$1000,Xuat!$C$5:$C$1000,DATE(Thang!$E$4,Thang!$C$4,AS$2),Xuat!$D$5:$D$1000,Loc!$A235)</f>
        <v>0</v>
      </c>
      <c r="AT235" s="1">
        <f>SUMIFS(Xuat!$G$5:$G$1000,Xuat!$C$5:$C$1000,DATE(Thang!$E$4,Thang!$C$4,AT$2),Xuat!$D$5:$D$1000,Loc!$A235)</f>
        <v>0</v>
      </c>
      <c r="AU235" s="1">
        <f>SUMIFS(Xuat!$G$5:$G$1000,Xuat!$C$5:$C$1000,DATE(Thang!$E$4,Thang!$C$4,AU$2),Xuat!$D$5:$D$1000,Loc!$A235)</f>
        <v>0</v>
      </c>
      <c r="AV235" s="1">
        <f>SUMIFS(Xuat!$G$5:$G$1000,Xuat!$C$5:$C$1000,DATE(Thang!$E$4,Thang!$C$4,AV$2),Xuat!$D$5:$D$1000,Loc!$A235)</f>
        <v>0</v>
      </c>
      <c r="AW235" s="1">
        <f>SUMIFS(Xuat!$G$5:$G$1000,Xuat!$C$5:$C$1000,DATE(Thang!$E$4,Thang!$C$4,AW$2),Xuat!$D$5:$D$1000,Loc!$A235)</f>
        <v>0</v>
      </c>
      <c r="AX235" s="1">
        <f>SUMIFS(Xuat!$G$5:$G$1000,Xuat!$C$5:$C$1000,DATE(Thang!$E$4,Thang!$C$4,AX$2),Xuat!$D$5:$D$1000,Loc!$A235)</f>
        <v>0</v>
      </c>
      <c r="AY235" s="1">
        <f>SUMIFS(Xuat!$G$5:$G$1000,Xuat!$C$5:$C$1000,DATE(Thang!$E$4,Thang!$C$4,AY$2),Xuat!$D$5:$D$1000,Loc!$A235)</f>
        <v>0</v>
      </c>
      <c r="AZ235" s="1">
        <f>SUMIFS(Xuat!$G$5:$G$1000,Xuat!$C$5:$C$1000,DATE(Thang!$E$4,Thang!$C$4,AZ$2),Xuat!$D$5:$D$1000,Loc!$A235)</f>
        <v>0</v>
      </c>
      <c r="BA235" s="1">
        <f>SUMIFS(Xuat!$G$5:$G$1000,Xuat!$C$5:$C$1000,DATE(Thang!$E$4,Thang!$C$4,BA$2),Xuat!$D$5:$D$1000,Loc!$A235)</f>
        <v>0</v>
      </c>
      <c r="BB235" s="1">
        <f>SUMIFS(Xuat!$G$5:$G$1000,Xuat!$C$5:$C$1000,DATE(Thang!$E$4,Thang!$C$4,BB$2),Xuat!$D$5:$D$1000,Loc!$A235)</f>
        <v>0</v>
      </c>
      <c r="BC235" s="1">
        <f>SUMIFS(Xuat!$G$5:$G$1000,Xuat!$C$5:$C$1000,DATE(Thang!$E$4,Thang!$C$4,BC$2),Xuat!$D$5:$D$1000,Loc!$A235)</f>
        <v>0</v>
      </c>
      <c r="BD235" s="1">
        <f>SUMIFS(Xuat!$G$5:$G$1000,Xuat!$C$5:$C$1000,DATE(Thang!$E$4,Thang!$C$4,BD$2),Xuat!$D$5:$D$1000,Loc!$A235)</f>
        <v>0</v>
      </c>
      <c r="BE235" s="1">
        <f>SUMIFS(Xuat!$G$5:$G$1000,Xuat!$C$5:$C$1000,DATE(Thang!$E$4,Thang!$C$4,BE$2),Xuat!$D$5:$D$1000,Loc!$A235)</f>
        <v>0</v>
      </c>
      <c r="BF235" s="1">
        <f>SUMIFS(Xuat!$G$5:$G$1000,Xuat!$C$5:$C$1000,DATE(Thang!$E$4,Thang!$C$4,BF$2),Xuat!$D$5:$D$1000,Loc!$A235)</f>
        <v>0</v>
      </c>
      <c r="BG235" s="1">
        <f>SUMIFS(Xuat!$G$5:$G$1000,Xuat!$C$5:$C$1000,DATE(Thang!$E$4,Thang!$C$4,BG$2),Xuat!$D$5:$D$1000,Loc!$A235)</f>
        <v>0</v>
      </c>
      <c r="BH235" s="1">
        <f>SUMIFS(Xuat!$G$5:$G$1000,Xuat!$C$5:$C$1000,DATE(Thang!$E$4,Thang!$C$4,BH$2),Xuat!$D$5:$D$1000,Loc!$A235)</f>
        <v>0</v>
      </c>
      <c r="BI235" s="1">
        <f>SUMIFS(Xuat!$G$5:$G$1000,Xuat!$C$5:$C$1000,DATE(Thang!$E$4,Thang!$C$4,BI$2),Xuat!$D$5:$D$1000,Loc!$A235)</f>
        <v>0</v>
      </c>
      <c r="BJ235" s="1">
        <f>SUMIFS(Xuat!$G$5:$G$1000,Xuat!$C$5:$C$1000,DATE(Thang!$E$4,Thang!$C$4,BJ$2),Xuat!$D$5:$D$1000,Loc!$A235)</f>
        <v>0</v>
      </c>
      <c r="BK235" s="1">
        <f>SUMIFS(Xuat!$G$5:$G$1000,Xuat!$C$5:$C$1000,DATE(Thang!$E$4,Thang!$C$4,BK$2),Xuat!$D$5:$D$1000,Loc!$A235)</f>
        <v>0</v>
      </c>
      <c r="BL235" s="1">
        <f>SUMIFS(Xuat!$G$5:$G$1000,Xuat!$C$5:$C$1000,DATE(Thang!$E$4,Thang!$C$4,BL$2),Xuat!$D$5:$D$1000,Loc!$A235)</f>
        <v>0</v>
      </c>
      <c r="BM235" s="1">
        <f>SUMIFS(Xuat!$G$5:$G$1000,Xuat!$C$5:$C$1000,DATE(Thang!$E$4,Thang!$C$4,BM$2),Xuat!$D$5:$D$1000,Loc!$A235)</f>
        <v>0</v>
      </c>
      <c r="BN235" s="1">
        <f>SUMIFS(Xuat!$G$5:$G$1000,Xuat!$C$5:$C$1000,DATE(Thang!$E$4,Thang!$C$4,BN$2),Xuat!$D$5:$D$1000,Loc!$A235)</f>
        <v>0</v>
      </c>
      <c r="BO235" s="1">
        <f>SUMIFS(Xuat!$G$5:$G$1000,Xuat!$C$5:$C$1000,DATE(Thang!$E$4,Thang!$C$4,BO$2),Xuat!$D$5:$D$1000,Loc!$A235)</f>
        <v>0</v>
      </c>
    </row>
    <row r="236" spans="1:67" x14ac:dyDescent="0.2">
      <c r="A236" s="2">
        <f>DM!C236</f>
        <v>0</v>
      </c>
      <c r="B236" s="3">
        <f>VLOOKUP(A236,Tondau!$B$5:$F$500,3,0)</f>
        <v>0</v>
      </c>
      <c r="C236" s="3">
        <f t="shared" si="11"/>
        <v>0</v>
      </c>
      <c r="D236" s="3">
        <f t="shared" si="12"/>
        <v>0</v>
      </c>
      <c r="E236" s="3">
        <f t="shared" si="13"/>
        <v>0</v>
      </c>
      <c r="F236" s="7">
        <f>SUMIFS(Nhap!$I$5:$I$1000,Nhap!$E$5:$E$1000,DATE(Thang!$E$4,Thang!$C$4,Loc!$F$2),Nhap!$F$5:$F$1000,Loc!A236)</f>
        <v>0</v>
      </c>
      <c r="G236" s="7">
        <f>SUMIFS(Nhap!$I$5:$I$1000,Nhap!$E$5:$E$1000,DATE(Thang!$E$4,Thang!$C$4,Loc!$G$2),Nhap!$F$5:$F$1000,Loc!A236)</f>
        <v>0</v>
      </c>
      <c r="H236" s="7">
        <f>SUMIFS(Nhap!$I$5:$I$1000,Nhap!$E$5:$E$1000,DATE(Thang!$E$4,Thang!$C$4,Loc!$H$2),Nhap!$F$5:$F$1000,Loc!A236)</f>
        <v>0</v>
      </c>
      <c r="I236" s="7">
        <f>SUMIFS(Nhap!$I$5:$I$1000,Nhap!$E$5:$E$1000,DATE(Thang!$E$4,Thang!$C$4,Loc!$I$2),Nhap!$F$5:$F$1000,Loc!A236)</f>
        <v>0</v>
      </c>
      <c r="J236" s="7">
        <f>SUMIFS(Nhap!$I$5:$I$1000,Nhap!$E$5:$E$1000,DATE(Thang!$E$4,Thang!$C$4,Loc!$J$2),Nhap!$F$5:$F$1000,Loc!A236)</f>
        <v>0</v>
      </c>
      <c r="K236" s="7">
        <f>SUMIFS(Nhap!$I$5:$I$1000,Nhap!$E$5:$E$1000,DATE(Thang!$E$4,Thang!$C$4,Loc!$K$2),Nhap!$F$5:$F$1000,Loc!A236)</f>
        <v>0</v>
      </c>
      <c r="L236" s="7">
        <f>SUMIFS(Nhap!$I$5:$I$1000,Nhap!$E$5:$E$1000,DATE(Thang!$E$4,Thang!$C$4,Loc!$L$2),Nhap!$F$5:$F$1000,Loc!A236)</f>
        <v>0</v>
      </c>
      <c r="M236" s="7">
        <f>SUMIFS(Nhap!$I$5:$I$1000,Nhap!$E$5:$E$1000,DATE(Thang!$E$4,Thang!$C$4,Loc!$M$2),Nhap!$F$5:$F$1000,Loc!A236)</f>
        <v>0</v>
      </c>
      <c r="N236" s="7">
        <f>SUMIFS(Nhap!$I$5:$I$1000,Nhap!$E$5:$E$1000,DATE(Thang!$E$4,Thang!$C$4,Loc!$N$2),Nhap!$F$5:$F$1000,Loc!A236)</f>
        <v>0</v>
      </c>
      <c r="O236" s="7">
        <f>SUMIFS(Nhap!$I$5:$I$1000,Nhap!$E$5:$E$1000,DATE(Thang!$E$4,Thang!$C$4,Loc!$O$2),Nhap!$F$5:$F$1000,Loc!A236)</f>
        <v>0</v>
      </c>
      <c r="P236" s="7">
        <f>SUMIFS(Nhap!$I$5:$I$1000,Nhap!$E$5:$E$1000,DATE(Thang!$E$4,Thang!$C$4,Loc!$P$2),Nhap!$F$5:$F$1000,Loc!A236)</f>
        <v>0</v>
      </c>
      <c r="Q236" s="7">
        <f>SUMIFS(Nhap!$I$5:$I$1000,Nhap!$E$5:$E$1000,DATE(Thang!$E$4,Thang!$C$4,Loc!$Q$2),Nhap!$F$5:$F$1000,Loc!A236)</f>
        <v>0</v>
      </c>
      <c r="R236" s="7">
        <f>SUMIFS(Nhap!$I$5:$I$1000,Nhap!$E$5:$E$1000,DATE(Thang!$E$4,Thang!$C$4,Loc!$R$2),Nhap!$F$5:$F$1000,Loc!A236)</f>
        <v>0</v>
      </c>
      <c r="S236" s="7">
        <f>SUMIFS(Nhap!$I$5:$I$1000,Nhap!$E$5:$E$1000,DATE(Thang!$E$4,Thang!$C$4,Loc!$S$2),Nhap!$F$5:$F$1000,Loc!A236)</f>
        <v>0</v>
      </c>
      <c r="T236" s="7">
        <f>SUMIFS(Nhap!$I$5:$I$1000,Nhap!$E$5:$E$1000,DATE(Thang!$E$4,Thang!$C$4,Loc!$T$2),Nhap!$F$5:$F$1000,Loc!A236)</f>
        <v>0</v>
      </c>
      <c r="U236" s="7">
        <f>SUMIFS(Nhap!$I$5:$I$1000,Nhap!$E$5:$E$1000,DATE(Thang!$E$4,Thang!$C$4,Loc!$U$2),Nhap!$F$5:$F$1000,Loc!A236)</f>
        <v>0</v>
      </c>
      <c r="V236" s="7">
        <f>SUMIFS(Nhap!$I$5:$I$1000,Nhap!$E$5:$E$1000,DATE(Thang!$E$4,Thang!$C$4,Loc!$V$2),Nhap!$F$5:$F$1000,Loc!A236)</f>
        <v>0</v>
      </c>
      <c r="W236" s="7">
        <f>SUMIFS(Nhap!$I$5:$I$1000,Nhap!$E$5:$E$1000,DATE(Thang!$E$4,Thang!$C$4,Loc!$W$2),Nhap!$F$5:$F$1000,Loc!A236)</f>
        <v>0</v>
      </c>
      <c r="X236" s="7">
        <f>SUMIFS(Nhap!$I$5:$I$1000,Nhap!$E$5:$E$1000,DATE(Thang!$E$4,Thang!$C$4,Loc!$X$2),Nhap!$F$5:$F$1000,Loc!A236)</f>
        <v>0</v>
      </c>
      <c r="Y236" s="7">
        <f>SUMIFS(Nhap!$I$5:$I$1000,Nhap!$E$5:$E$1000,DATE(Thang!$E$4,Thang!$C$4,Loc!$Y$2),Nhap!$F$5:$F$1000,Loc!A236)</f>
        <v>0</v>
      </c>
      <c r="Z236" s="7">
        <f>SUMIFS(Nhap!$I$5:$I$1000,Nhap!$E$5:$E$1000,DATE(Thang!$E$4,Thang!$C$4,Loc!$Z$2),Nhap!$F$5:$F$1000,Loc!A236)</f>
        <v>0</v>
      </c>
      <c r="AA236" s="7">
        <f>SUMIFS(Nhap!$I$5:$I$1000,Nhap!$E$5:$E$1000,DATE(Thang!$E$4,Thang!$C$4,Loc!$AA$2),Nhap!$F$5:$F$1000,Loc!A236)</f>
        <v>0</v>
      </c>
      <c r="AB236" s="7">
        <f>SUMIFS(Nhap!$I$5:$I$1000,Nhap!$E$5:$E$1000,DATE(Thang!$E$4,Thang!$C$4,Loc!$AB$2),Nhap!$F$5:$F$1000,Loc!A236)</f>
        <v>0</v>
      </c>
      <c r="AC236" s="7">
        <f>SUMIFS(Nhap!$I$5:$I$1000,Nhap!$E$5:$E$1000,DATE(Thang!$E$4,Thang!$C$4,Loc!$AC$2),Nhap!$F$5:$F$1000,Loc!A236)</f>
        <v>0</v>
      </c>
      <c r="AD236" s="7">
        <f>SUMIFS(Nhap!$I$5:$I$1000,Nhap!$E$5:$E$1000,DATE(Thang!$E$4,Thang!$C$4,Loc!$AD$2),Nhap!$F$5:$F$1000,Loc!$A$5)</f>
        <v>0</v>
      </c>
      <c r="AE236" s="7">
        <f>SUMIFS(Nhap!$I$5:$I$1000,Nhap!$E$5:$E$1000,DATE(Thang!$E$4,Thang!$C$4,Loc!$AE$2),Nhap!$F$5:$F$1000,Loc!A236)</f>
        <v>0</v>
      </c>
      <c r="AF236" s="7">
        <f>SUMIFS(Nhap!$I$5:$I$1000,Nhap!$E$5:$E$1000,DATE(Thang!$E$4,Thang!$C$4,Loc!$AF$2),Nhap!$F$5:$F$1000,Loc!A236)</f>
        <v>0</v>
      </c>
      <c r="AG236" s="7">
        <f>SUMIFS(Nhap!$I$5:$I$1000,Nhap!$E$5:$E$1000,DATE(Thang!$E$4,Thang!$C$4,Loc!$AG$2),Nhap!$F$5:$F$1000,Loc!A236)</f>
        <v>0</v>
      </c>
      <c r="AH236" s="7">
        <f>SUMIFS(Nhap!$I$5:$I$1000,Nhap!$E$5:$E$1000,DATE(Thang!$E$4,Thang!$C$4,Loc!$AH$2),Nhap!$F$5:$F$1000,Loc!A236)</f>
        <v>0</v>
      </c>
      <c r="AI236" s="7">
        <f>SUMIFS(Nhap!$I$5:$I$1000,Nhap!$E$5:$E$1000,DATE(Thang!$E$4,Thang!$C$4,Loc!$AI$2),Nhap!$F$5:$F$1000,Loc!A236)</f>
        <v>0</v>
      </c>
      <c r="AJ236" s="7">
        <f>SUMIFS(Nhap!$I$5:$I$1000,Nhap!$E$5:$E$1000,DATE(Thang!$E$4,Thang!$C$4,Loc!$AJ$2),Nhap!$F$5:$F$1000,Loc!A236)</f>
        <v>0</v>
      </c>
      <c r="AK236" s="1">
        <f>SUMIFS(Xuat!$G$5:$G$1000,Xuat!$C$5:$C$1000,DATE(Thang!$E$4,Thang!$C$4,AK$2),Xuat!$D$5:$D$1000,Loc!$A236)</f>
        <v>0</v>
      </c>
      <c r="AL236" s="1">
        <f>SUMIFS(Xuat!$G$5:$G$1000,Xuat!$C$5:$C$1000,DATE(Thang!$E$4,Thang!$C$4,AL$2),Xuat!$D$5:$D$1000,Loc!$A236)</f>
        <v>0</v>
      </c>
      <c r="AM236" s="1">
        <f>SUMIFS(Xuat!$G$5:$G$1000,Xuat!$C$5:$C$1000,DATE(Thang!$E$4,Thang!$C$4,AM$2),Xuat!$D$5:$D$1000,Loc!$A236)</f>
        <v>0</v>
      </c>
      <c r="AN236" s="1">
        <f>SUMIFS(Xuat!$G$5:$G$1000,Xuat!$C$5:$C$1000,DATE(Thang!$E$4,Thang!$C$4,AN$2),Xuat!$D$5:$D$1000,Loc!$A236)</f>
        <v>0</v>
      </c>
      <c r="AO236" s="1">
        <f>SUMIFS(Xuat!$G$5:$G$1000,Xuat!$C$5:$C$1000,DATE(Thang!$E$4,Thang!$C$4,AO$2),Xuat!$D$5:$D$1000,Loc!$A236)</f>
        <v>0</v>
      </c>
      <c r="AP236" s="1">
        <f>SUMIFS(Xuat!$G$5:$G$1000,Xuat!$C$5:$C$1000,DATE(Thang!$E$4,Thang!$C$4,AP$2),Xuat!$D$5:$D$1000,Loc!$A236)</f>
        <v>0</v>
      </c>
      <c r="AQ236" s="1">
        <f>SUMIFS(Xuat!$G$5:$G$1000,Xuat!$C$5:$C$1000,DATE(Thang!$E$4,Thang!$C$4,AQ$2),Xuat!$D$5:$D$1000,Loc!$A236)</f>
        <v>0</v>
      </c>
      <c r="AR236" s="1">
        <f>SUMIFS(Xuat!$G$5:$G$1000,Xuat!$C$5:$C$1000,DATE(Thang!$E$4,Thang!$C$4,AR$2),Xuat!$D$5:$D$1000,Loc!$A236)</f>
        <v>0</v>
      </c>
      <c r="AS236" s="1">
        <f>SUMIFS(Xuat!$G$5:$G$1000,Xuat!$C$5:$C$1000,DATE(Thang!$E$4,Thang!$C$4,AS$2),Xuat!$D$5:$D$1000,Loc!$A236)</f>
        <v>0</v>
      </c>
      <c r="AT236" s="1">
        <f>SUMIFS(Xuat!$G$5:$G$1000,Xuat!$C$5:$C$1000,DATE(Thang!$E$4,Thang!$C$4,AT$2),Xuat!$D$5:$D$1000,Loc!$A236)</f>
        <v>0</v>
      </c>
      <c r="AU236" s="1">
        <f>SUMIFS(Xuat!$G$5:$G$1000,Xuat!$C$5:$C$1000,DATE(Thang!$E$4,Thang!$C$4,AU$2),Xuat!$D$5:$D$1000,Loc!$A236)</f>
        <v>0</v>
      </c>
      <c r="AV236" s="1">
        <f>SUMIFS(Xuat!$G$5:$G$1000,Xuat!$C$5:$C$1000,DATE(Thang!$E$4,Thang!$C$4,AV$2),Xuat!$D$5:$D$1000,Loc!$A236)</f>
        <v>0</v>
      </c>
      <c r="AW236" s="1">
        <f>SUMIFS(Xuat!$G$5:$G$1000,Xuat!$C$5:$C$1000,DATE(Thang!$E$4,Thang!$C$4,AW$2),Xuat!$D$5:$D$1000,Loc!$A236)</f>
        <v>0</v>
      </c>
      <c r="AX236" s="1">
        <f>SUMIFS(Xuat!$G$5:$G$1000,Xuat!$C$5:$C$1000,DATE(Thang!$E$4,Thang!$C$4,AX$2),Xuat!$D$5:$D$1000,Loc!$A236)</f>
        <v>0</v>
      </c>
      <c r="AY236" s="1">
        <f>SUMIFS(Xuat!$G$5:$G$1000,Xuat!$C$5:$C$1000,DATE(Thang!$E$4,Thang!$C$4,AY$2),Xuat!$D$5:$D$1000,Loc!$A236)</f>
        <v>0</v>
      </c>
      <c r="AZ236" s="1">
        <f>SUMIFS(Xuat!$G$5:$G$1000,Xuat!$C$5:$C$1000,DATE(Thang!$E$4,Thang!$C$4,AZ$2),Xuat!$D$5:$D$1000,Loc!$A236)</f>
        <v>0</v>
      </c>
      <c r="BA236" s="1">
        <f>SUMIFS(Xuat!$G$5:$G$1000,Xuat!$C$5:$C$1000,DATE(Thang!$E$4,Thang!$C$4,BA$2),Xuat!$D$5:$D$1000,Loc!$A236)</f>
        <v>0</v>
      </c>
      <c r="BB236" s="1">
        <f>SUMIFS(Xuat!$G$5:$G$1000,Xuat!$C$5:$C$1000,DATE(Thang!$E$4,Thang!$C$4,BB$2),Xuat!$D$5:$D$1000,Loc!$A236)</f>
        <v>0</v>
      </c>
      <c r="BC236" s="1">
        <f>SUMIFS(Xuat!$G$5:$G$1000,Xuat!$C$5:$C$1000,DATE(Thang!$E$4,Thang!$C$4,BC$2),Xuat!$D$5:$D$1000,Loc!$A236)</f>
        <v>0</v>
      </c>
      <c r="BD236" s="1">
        <f>SUMIFS(Xuat!$G$5:$G$1000,Xuat!$C$5:$C$1000,DATE(Thang!$E$4,Thang!$C$4,BD$2),Xuat!$D$5:$D$1000,Loc!$A236)</f>
        <v>0</v>
      </c>
      <c r="BE236" s="1">
        <f>SUMIFS(Xuat!$G$5:$G$1000,Xuat!$C$5:$C$1000,DATE(Thang!$E$4,Thang!$C$4,BE$2),Xuat!$D$5:$D$1000,Loc!$A236)</f>
        <v>0</v>
      </c>
      <c r="BF236" s="1">
        <f>SUMIFS(Xuat!$G$5:$G$1000,Xuat!$C$5:$C$1000,DATE(Thang!$E$4,Thang!$C$4,BF$2),Xuat!$D$5:$D$1000,Loc!$A236)</f>
        <v>0</v>
      </c>
      <c r="BG236" s="1">
        <f>SUMIFS(Xuat!$G$5:$G$1000,Xuat!$C$5:$C$1000,DATE(Thang!$E$4,Thang!$C$4,BG$2),Xuat!$D$5:$D$1000,Loc!$A236)</f>
        <v>0</v>
      </c>
      <c r="BH236" s="1">
        <f>SUMIFS(Xuat!$G$5:$G$1000,Xuat!$C$5:$C$1000,DATE(Thang!$E$4,Thang!$C$4,BH$2),Xuat!$D$5:$D$1000,Loc!$A236)</f>
        <v>0</v>
      </c>
      <c r="BI236" s="1">
        <f>SUMIFS(Xuat!$G$5:$G$1000,Xuat!$C$5:$C$1000,DATE(Thang!$E$4,Thang!$C$4,BI$2),Xuat!$D$5:$D$1000,Loc!$A236)</f>
        <v>0</v>
      </c>
      <c r="BJ236" s="1">
        <f>SUMIFS(Xuat!$G$5:$G$1000,Xuat!$C$5:$C$1000,DATE(Thang!$E$4,Thang!$C$4,BJ$2),Xuat!$D$5:$D$1000,Loc!$A236)</f>
        <v>0</v>
      </c>
      <c r="BK236" s="1">
        <f>SUMIFS(Xuat!$G$5:$G$1000,Xuat!$C$5:$C$1000,DATE(Thang!$E$4,Thang!$C$4,BK$2),Xuat!$D$5:$D$1000,Loc!$A236)</f>
        <v>0</v>
      </c>
      <c r="BL236" s="1">
        <f>SUMIFS(Xuat!$G$5:$G$1000,Xuat!$C$5:$C$1000,DATE(Thang!$E$4,Thang!$C$4,BL$2),Xuat!$D$5:$D$1000,Loc!$A236)</f>
        <v>0</v>
      </c>
      <c r="BM236" s="1">
        <f>SUMIFS(Xuat!$G$5:$G$1000,Xuat!$C$5:$C$1000,DATE(Thang!$E$4,Thang!$C$4,BM$2),Xuat!$D$5:$D$1000,Loc!$A236)</f>
        <v>0</v>
      </c>
      <c r="BN236" s="1">
        <f>SUMIFS(Xuat!$G$5:$G$1000,Xuat!$C$5:$C$1000,DATE(Thang!$E$4,Thang!$C$4,BN$2),Xuat!$D$5:$D$1000,Loc!$A236)</f>
        <v>0</v>
      </c>
      <c r="BO236" s="1">
        <f>SUMIFS(Xuat!$G$5:$G$1000,Xuat!$C$5:$C$1000,DATE(Thang!$E$4,Thang!$C$4,BO$2),Xuat!$D$5:$D$1000,Loc!$A236)</f>
        <v>0</v>
      </c>
    </row>
    <row r="237" spans="1:67" x14ac:dyDescent="0.2">
      <c r="A237" s="2">
        <f>DM!C237</f>
        <v>0</v>
      </c>
      <c r="B237" s="3">
        <f>VLOOKUP(A237,Tondau!$B$5:$F$500,3,0)</f>
        <v>0</v>
      </c>
      <c r="C237" s="3">
        <f t="shared" si="11"/>
        <v>0</v>
      </c>
      <c r="D237" s="3">
        <f t="shared" si="12"/>
        <v>0</v>
      </c>
      <c r="E237" s="3">
        <f t="shared" si="13"/>
        <v>0</v>
      </c>
      <c r="F237" s="7">
        <f>SUMIFS(Nhap!$I$5:$I$1000,Nhap!$E$5:$E$1000,DATE(Thang!$E$4,Thang!$C$4,Loc!$F$2),Nhap!$F$5:$F$1000,Loc!A237)</f>
        <v>0</v>
      </c>
      <c r="G237" s="7">
        <f>SUMIFS(Nhap!$I$5:$I$1000,Nhap!$E$5:$E$1000,DATE(Thang!$E$4,Thang!$C$4,Loc!$G$2),Nhap!$F$5:$F$1000,Loc!A237)</f>
        <v>0</v>
      </c>
      <c r="H237" s="7">
        <f>SUMIFS(Nhap!$I$5:$I$1000,Nhap!$E$5:$E$1000,DATE(Thang!$E$4,Thang!$C$4,Loc!$H$2),Nhap!$F$5:$F$1000,Loc!A237)</f>
        <v>0</v>
      </c>
      <c r="I237" s="7">
        <f>SUMIFS(Nhap!$I$5:$I$1000,Nhap!$E$5:$E$1000,DATE(Thang!$E$4,Thang!$C$4,Loc!$I$2),Nhap!$F$5:$F$1000,Loc!A237)</f>
        <v>0</v>
      </c>
      <c r="J237" s="7">
        <f>SUMIFS(Nhap!$I$5:$I$1000,Nhap!$E$5:$E$1000,DATE(Thang!$E$4,Thang!$C$4,Loc!$J$2),Nhap!$F$5:$F$1000,Loc!A237)</f>
        <v>0</v>
      </c>
      <c r="K237" s="7">
        <f>SUMIFS(Nhap!$I$5:$I$1000,Nhap!$E$5:$E$1000,DATE(Thang!$E$4,Thang!$C$4,Loc!$K$2),Nhap!$F$5:$F$1000,Loc!A237)</f>
        <v>0</v>
      </c>
      <c r="L237" s="7">
        <f>SUMIFS(Nhap!$I$5:$I$1000,Nhap!$E$5:$E$1000,DATE(Thang!$E$4,Thang!$C$4,Loc!$L$2),Nhap!$F$5:$F$1000,Loc!A237)</f>
        <v>0</v>
      </c>
      <c r="M237" s="7">
        <f>SUMIFS(Nhap!$I$5:$I$1000,Nhap!$E$5:$E$1000,DATE(Thang!$E$4,Thang!$C$4,Loc!$M$2),Nhap!$F$5:$F$1000,Loc!A237)</f>
        <v>0</v>
      </c>
      <c r="N237" s="7">
        <f>SUMIFS(Nhap!$I$5:$I$1000,Nhap!$E$5:$E$1000,DATE(Thang!$E$4,Thang!$C$4,Loc!$N$2),Nhap!$F$5:$F$1000,Loc!A237)</f>
        <v>0</v>
      </c>
      <c r="O237" s="7">
        <f>SUMIFS(Nhap!$I$5:$I$1000,Nhap!$E$5:$E$1000,DATE(Thang!$E$4,Thang!$C$4,Loc!$O$2),Nhap!$F$5:$F$1000,Loc!A237)</f>
        <v>0</v>
      </c>
      <c r="P237" s="7">
        <f>SUMIFS(Nhap!$I$5:$I$1000,Nhap!$E$5:$E$1000,DATE(Thang!$E$4,Thang!$C$4,Loc!$P$2),Nhap!$F$5:$F$1000,Loc!A237)</f>
        <v>0</v>
      </c>
      <c r="Q237" s="7">
        <f>SUMIFS(Nhap!$I$5:$I$1000,Nhap!$E$5:$E$1000,DATE(Thang!$E$4,Thang!$C$4,Loc!$Q$2),Nhap!$F$5:$F$1000,Loc!A237)</f>
        <v>0</v>
      </c>
      <c r="R237" s="7">
        <f>SUMIFS(Nhap!$I$5:$I$1000,Nhap!$E$5:$E$1000,DATE(Thang!$E$4,Thang!$C$4,Loc!$R$2),Nhap!$F$5:$F$1000,Loc!A237)</f>
        <v>0</v>
      </c>
      <c r="S237" s="7">
        <f>SUMIFS(Nhap!$I$5:$I$1000,Nhap!$E$5:$E$1000,DATE(Thang!$E$4,Thang!$C$4,Loc!$S$2),Nhap!$F$5:$F$1000,Loc!A237)</f>
        <v>0</v>
      </c>
      <c r="T237" s="7">
        <f>SUMIFS(Nhap!$I$5:$I$1000,Nhap!$E$5:$E$1000,DATE(Thang!$E$4,Thang!$C$4,Loc!$T$2),Nhap!$F$5:$F$1000,Loc!A237)</f>
        <v>0</v>
      </c>
      <c r="U237" s="7">
        <f>SUMIFS(Nhap!$I$5:$I$1000,Nhap!$E$5:$E$1000,DATE(Thang!$E$4,Thang!$C$4,Loc!$U$2),Nhap!$F$5:$F$1000,Loc!A237)</f>
        <v>0</v>
      </c>
      <c r="V237" s="7">
        <f>SUMIFS(Nhap!$I$5:$I$1000,Nhap!$E$5:$E$1000,DATE(Thang!$E$4,Thang!$C$4,Loc!$V$2),Nhap!$F$5:$F$1000,Loc!A237)</f>
        <v>0</v>
      </c>
      <c r="W237" s="7">
        <f>SUMIFS(Nhap!$I$5:$I$1000,Nhap!$E$5:$E$1000,DATE(Thang!$E$4,Thang!$C$4,Loc!$W$2),Nhap!$F$5:$F$1000,Loc!A237)</f>
        <v>0</v>
      </c>
      <c r="X237" s="7">
        <f>SUMIFS(Nhap!$I$5:$I$1000,Nhap!$E$5:$E$1000,DATE(Thang!$E$4,Thang!$C$4,Loc!$X$2),Nhap!$F$5:$F$1000,Loc!A237)</f>
        <v>0</v>
      </c>
      <c r="Y237" s="7">
        <f>SUMIFS(Nhap!$I$5:$I$1000,Nhap!$E$5:$E$1000,DATE(Thang!$E$4,Thang!$C$4,Loc!$Y$2),Nhap!$F$5:$F$1000,Loc!A237)</f>
        <v>0</v>
      </c>
      <c r="Z237" s="7">
        <f>SUMIFS(Nhap!$I$5:$I$1000,Nhap!$E$5:$E$1000,DATE(Thang!$E$4,Thang!$C$4,Loc!$Z$2),Nhap!$F$5:$F$1000,Loc!A237)</f>
        <v>0</v>
      </c>
      <c r="AA237" s="7">
        <f>SUMIFS(Nhap!$I$5:$I$1000,Nhap!$E$5:$E$1000,DATE(Thang!$E$4,Thang!$C$4,Loc!$AA$2),Nhap!$F$5:$F$1000,Loc!A237)</f>
        <v>0</v>
      </c>
      <c r="AB237" s="7">
        <f>SUMIFS(Nhap!$I$5:$I$1000,Nhap!$E$5:$E$1000,DATE(Thang!$E$4,Thang!$C$4,Loc!$AB$2),Nhap!$F$5:$F$1000,Loc!A237)</f>
        <v>0</v>
      </c>
      <c r="AC237" s="7">
        <f>SUMIFS(Nhap!$I$5:$I$1000,Nhap!$E$5:$E$1000,DATE(Thang!$E$4,Thang!$C$4,Loc!$AC$2),Nhap!$F$5:$F$1000,Loc!A237)</f>
        <v>0</v>
      </c>
      <c r="AD237" s="7">
        <f>SUMIFS(Nhap!$I$5:$I$1000,Nhap!$E$5:$E$1000,DATE(Thang!$E$4,Thang!$C$4,Loc!$AD$2),Nhap!$F$5:$F$1000,Loc!$A$5)</f>
        <v>0</v>
      </c>
      <c r="AE237" s="7">
        <f>SUMIFS(Nhap!$I$5:$I$1000,Nhap!$E$5:$E$1000,DATE(Thang!$E$4,Thang!$C$4,Loc!$AE$2),Nhap!$F$5:$F$1000,Loc!A237)</f>
        <v>0</v>
      </c>
      <c r="AF237" s="7">
        <f>SUMIFS(Nhap!$I$5:$I$1000,Nhap!$E$5:$E$1000,DATE(Thang!$E$4,Thang!$C$4,Loc!$AF$2),Nhap!$F$5:$F$1000,Loc!A237)</f>
        <v>0</v>
      </c>
      <c r="AG237" s="7">
        <f>SUMIFS(Nhap!$I$5:$I$1000,Nhap!$E$5:$E$1000,DATE(Thang!$E$4,Thang!$C$4,Loc!$AG$2),Nhap!$F$5:$F$1000,Loc!A237)</f>
        <v>0</v>
      </c>
      <c r="AH237" s="7">
        <f>SUMIFS(Nhap!$I$5:$I$1000,Nhap!$E$5:$E$1000,DATE(Thang!$E$4,Thang!$C$4,Loc!$AH$2),Nhap!$F$5:$F$1000,Loc!A237)</f>
        <v>0</v>
      </c>
      <c r="AI237" s="7">
        <f>SUMIFS(Nhap!$I$5:$I$1000,Nhap!$E$5:$E$1000,DATE(Thang!$E$4,Thang!$C$4,Loc!$AI$2),Nhap!$F$5:$F$1000,Loc!A237)</f>
        <v>0</v>
      </c>
      <c r="AJ237" s="7">
        <f>SUMIFS(Nhap!$I$5:$I$1000,Nhap!$E$5:$E$1000,DATE(Thang!$E$4,Thang!$C$4,Loc!$AJ$2),Nhap!$F$5:$F$1000,Loc!A237)</f>
        <v>0</v>
      </c>
      <c r="AK237" s="1">
        <f>SUMIFS(Xuat!$G$5:$G$1000,Xuat!$C$5:$C$1000,DATE(Thang!$E$4,Thang!$C$4,AK$2),Xuat!$D$5:$D$1000,Loc!$A237)</f>
        <v>0</v>
      </c>
      <c r="AL237" s="1">
        <f>SUMIFS(Xuat!$G$5:$G$1000,Xuat!$C$5:$C$1000,DATE(Thang!$E$4,Thang!$C$4,AL$2),Xuat!$D$5:$D$1000,Loc!$A237)</f>
        <v>0</v>
      </c>
      <c r="AM237" s="1">
        <f>SUMIFS(Xuat!$G$5:$G$1000,Xuat!$C$5:$C$1000,DATE(Thang!$E$4,Thang!$C$4,AM$2),Xuat!$D$5:$D$1000,Loc!$A237)</f>
        <v>0</v>
      </c>
      <c r="AN237" s="1">
        <f>SUMIFS(Xuat!$G$5:$G$1000,Xuat!$C$5:$C$1000,DATE(Thang!$E$4,Thang!$C$4,AN$2),Xuat!$D$5:$D$1000,Loc!$A237)</f>
        <v>0</v>
      </c>
      <c r="AO237" s="1">
        <f>SUMIFS(Xuat!$G$5:$G$1000,Xuat!$C$5:$C$1000,DATE(Thang!$E$4,Thang!$C$4,AO$2),Xuat!$D$5:$D$1000,Loc!$A237)</f>
        <v>0</v>
      </c>
      <c r="AP237" s="1">
        <f>SUMIFS(Xuat!$G$5:$G$1000,Xuat!$C$5:$C$1000,DATE(Thang!$E$4,Thang!$C$4,AP$2),Xuat!$D$5:$D$1000,Loc!$A237)</f>
        <v>0</v>
      </c>
      <c r="AQ237" s="1">
        <f>SUMIFS(Xuat!$G$5:$G$1000,Xuat!$C$5:$C$1000,DATE(Thang!$E$4,Thang!$C$4,AQ$2),Xuat!$D$5:$D$1000,Loc!$A237)</f>
        <v>0</v>
      </c>
      <c r="AR237" s="1">
        <f>SUMIFS(Xuat!$G$5:$G$1000,Xuat!$C$5:$C$1000,DATE(Thang!$E$4,Thang!$C$4,AR$2),Xuat!$D$5:$D$1000,Loc!$A237)</f>
        <v>0</v>
      </c>
      <c r="AS237" s="1">
        <f>SUMIFS(Xuat!$G$5:$G$1000,Xuat!$C$5:$C$1000,DATE(Thang!$E$4,Thang!$C$4,AS$2),Xuat!$D$5:$D$1000,Loc!$A237)</f>
        <v>0</v>
      </c>
      <c r="AT237" s="1">
        <f>SUMIFS(Xuat!$G$5:$G$1000,Xuat!$C$5:$C$1000,DATE(Thang!$E$4,Thang!$C$4,AT$2),Xuat!$D$5:$D$1000,Loc!$A237)</f>
        <v>0</v>
      </c>
      <c r="AU237" s="1">
        <f>SUMIFS(Xuat!$G$5:$G$1000,Xuat!$C$5:$C$1000,DATE(Thang!$E$4,Thang!$C$4,AU$2),Xuat!$D$5:$D$1000,Loc!$A237)</f>
        <v>0</v>
      </c>
      <c r="AV237" s="1">
        <f>SUMIFS(Xuat!$G$5:$G$1000,Xuat!$C$5:$C$1000,DATE(Thang!$E$4,Thang!$C$4,AV$2),Xuat!$D$5:$D$1000,Loc!$A237)</f>
        <v>0</v>
      </c>
      <c r="AW237" s="1">
        <f>SUMIFS(Xuat!$G$5:$G$1000,Xuat!$C$5:$C$1000,DATE(Thang!$E$4,Thang!$C$4,AW$2),Xuat!$D$5:$D$1000,Loc!$A237)</f>
        <v>0</v>
      </c>
      <c r="AX237" s="1">
        <f>SUMIFS(Xuat!$G$5:$G$1000,Xuat!$C$5:$C$1000,DATE(Thang!$E$4,Thang!$C$4,AX$2),Xuat!$D$5:$D$1000,Loc!$A237)</f>
        <v>0</v>
      </c>
      <c r="AY237" s="1">
        <f>SUMIFS(Xuat!$G$5:$G$1000,Xuat!$C$5:$C$1000,DATE(Thang!$E$4,Thang!$C$4,AY$2),Xuat!$D$5:$D$1000,Loc!$A237)</f>
        <v>0</v>
      </c>
      <c r="AZ237" s="1">
        <f>SUMIFS(Xuat!$G$5:$G$1000,Xuat!$C$5:$C$1000,DATE(Thang!$E$4,Thang!$C$4,AZ$2),Xuat!$D$5:$D$1000,Loc!$A237)</f>
        <v>0</v>
      </c>
      <c r="BA237" s="1">
        <f>SUMIFS(Xuat!$G$5:$G$1000,Xuat!$C$5:$C$1000,DATE(Thang!$E$4,Thang!$C$4,BA$2),Xuat!$D$5:$D$1000,Loc!$A237)</f>
        <v>0</v>
      </c>
      <c r="BB237" s="1">
        <f>SUMIFS(Xuat!$G$5:$G$1000,Xuat!$C$5:$C$1000,DATE(Thang!$E$4,Thang!$C$4,BB$2),Xuat!$D$5:$D$1000,Loc!$A237)</f>
        <v>0</v>
      </c>
      <c r="BC237" s="1">
        <f>SUMIFS(Xuat!$G$5:$G$1000,Xuat!$C$5:$C$1000,DATE(Thang!$E$4,Thang!$C$4,BC$2),Xuat!$D$5:$D$1000,Loc!$A237)</f>
        <v>0</v>
      </c>
      <c r="BD237" s="1">
        <f>SUMIFS(Xuat!$G$5:$G$1000,Xuat!$C$5:$C$1000,DATE(Thang!$E$4,Thang!$C$4,BD$2),Xuat!$D$5:$D$1000,Loc!$A237)</f>
        <v>0</v>
      </c>
      <c r="BE237" s="1">
        <f>SUMIFS(Xuat!$G$5:$G$1000,Xuat!$C$5:$C$1000,DATE(Thang!$E$4,Thang!$C$4,BE$2),Xuat!$D$5:$D$1000,Loc!$A237)</f>
        <v>0</v>
      </c>
      <c r="BF237" s="1">
        <f>SUMIFS(Xuat!$G$5:$G$1000,Xuat!$C$5:$C$1000,DATE(Thang!$E$4,Thang!$C$4,BF$2),Xuat!$D$5:$D$1000,Loc!$A237)</f>
        <v>0</v>
      </c>
      <c r="BG237" s="1">
        <f>SUMIFS(Xuat!$G$5:$G$1000,Xuat!$C$5:$C$1000,DATE(Thang!$E$4,Thang!$C$4,BG$2),Xuat!$D$5:$D$1000,Loc!$A237)</f>
        <v>0</v>
      </c>
      <c r="BH237" s="1">
        <f>SUMIFS(Xuat!$G$5:$G$1000,Xuat!$C$5:$C$1000,DATE(Thang!$E$4,Thang!$C$4,BH$2),Xuat!$D$5:$D$1000,Loc!$A237)</f>
        <v>0</v>
      </c>
      <c r="BI237" s="1">
        <f>SUMIFS(Xuat!$G$5:$G$1000,Xuat!$C$5:$C$1000,DATE(Thang!$E$4,Thang!$C$4,BI$2),Xuat!$D$5:$D$1000,Loc!$A237)</f>
        <v>0</v>
      </c>
      <c r="BJ237" s="1">
        <f>SUMIFS(Xuat!$G$5:$G$1000,Xuat!$C$5:$C$1000,DATE(Thang!$E$4,Thang!$C$4,BJ$2),Xuat!$D$5:$D$1000,Loc!$A237)</f>
        <v>0</v>
      </c>
      <c r="BK237" s="1">
        <f>SUMIFS(Xuat!$G$5:$G$1000,Xuat!$C$5:$C$1000,DATE(Thang!$E$4,Thang!$C$4,BK$2),Xuat!$D$5:$D$1000,Loc!$A237)</f>
        <v>0</v>
      </c>
      <c r="BL237" s="1">
        <f>SUMIFS(Xuat!$G$5:$G$1000,Xuat!$C$5:$C$1000,DATE(Thang!$E$4,Thang!$C$4,BL$2),Xuat!$D$5:$D$1000,Loc!$A237)</f>
        <v>0</v>
      </c>
      <c r="BM237" s="1">
        <f>SUMIFS(Xuat!$G$5:$G$1000,Xuat!$C$5:$C$1000,DATE(Thang!$E$4,Thang!$C$4,BM$2),Xuat!$D$5:$D$1000,Loc!$A237)</f>
        <v>0</v>
      </c>
      <c r="BN237" s="1">
        <f>SUMIFS(Xuat!$G$5:$G$1000,Xuat!$C$5:$C$1000,DATE(Thang!$E$4,Thang!$C$4,BN$2),Xuat!$D$5:$D$1000,Loc!$A237)</f>
        <v>0</v>
      </c>
      <c r="BO237" s="1">
        <f>SUMIFS(Xuat!$G$5:$G$1000,Xuat!$C$5:$C$1000,DATE(Thang!$E$4,Thang!$C$4,BO$2),Xuat!$D$5:$D$1000,Loc!$A237)</f>
        <v>0</v>
      </c>
    </row>
    <row r="238" spans="1:67" x14ac:dyDescent="0.2">
      <c r="A238" s="2">
        <f>DM!C238</f>
        <v>0</v>
      </c>
      <c r="B238" s="3">
        <f>VLOOKUP(A238,Tondau!$B$5:$F$500,3,0)</f>
        <v>0</v>
      </c>
      <c r="C238" s="3">
        <f t="shared" si="11"/>
        <v>0</v>
      </c>
      <c r="D238" s="3">
        <f t="shared" si="12"/>
        <v>0</v>
      </c>
      <c r="E238" s="3">
        <f t="shared" si="13"/>
        <v>0</v>
      </c>
      <c r="F238" s="7">
        <f>SUMIFS(Nhap!$I$5:$I$1000,Nhap!$E$5:$E$1000,DATE(Thang!$E$4,Thang!$C$4,Loc!$F$2),Nhap!$F$5:$F$1000,Loc!A238)</f>
        <v>0</v>
      </c>
      <c r="G238" s="7">
        <f>SUMIFS(Nhap!$I$5:$I$1000,Nhap!$E$5:$E$1000,DATE(Thang!$E$4,Thang!$C$4,Loc!$G$2),Nhap!$F$5:$F$1000,Loc!A238)</f>
        <v>0</v>
      </c>
      <c r="H238" s="7">
        <f>SUMIFS(Nhap!$I$5:$I$1000,Nhap!$E$5:$E$1000,DATE(Thang!$E$4,Thang!$C$4,Loc!$H$2),Nhap!$F$5:$F$1000,Loc!A238)</f>
        <v>0</v>
      </c>
      <c r="I238" s="7">
        <f>SUMIFS(Nhap!$I$5:$I$1000,Nhap!$E$5:$E$1000,DATE(Thang!$E$4,Thang!$C$4,Loc!$I$2),Nhap!$F$5:$F$1000,Loc!A238)</f>
        <v>0</v>
      </c>
      <c r="J238" s="7">
        <f>SUMIFS(Nhap!$I$5:$I$1000,Nhap!$E$5:$E$1000,DATE(Thang!$E$4,Thang!$C$4,Loc!$J$2),Nhap!$F$5:$F$1000,Loc!A238)</f>
        <v>0</v>
      </c>
      <c r="K238" s="7">
        <f>SUMIFS(Nhap!$I$5:$I$1000,Nhap!$E$5:$E$1000,DATE(Thang!$E$4,Thang!$C$4,Loc!$K$2),Nhap!$F$5:$F$1000,Loc!A238)</f>
        <v>0</v>
      </c>
      <c r="L238" s="7">
        <f>SUMIFS(Nhap!$I$5:$I$1000,Nhap!$E$5:$E$1000,DATE(Thang!$E$4,Thang!$C$4,Loc!$L$2),Nhap!$F$5:$F$1000,Loc!A238)</f>
        <v>0</v>
      </c>
      <c r="M238" s="7">
        <f>SUMIFS(Nhap!$I$5:$I$1000,Nhap!$E$5:$E$1000,DATE(Thang!$E$4,Thang!$C$4,Loc!$M$2),Nhap!$F$5:$F$1000,Loc!A238)</f>
        <v>0</v>
      </c>
      <c r="N238" s="7">
        <f>SUMIFS(Nhap!$I$5:$I$1000,Nhap!$E$5:$E$1000,DATE(Thang!$E$4,Thang!$C$4,Loc!$N$2),Nhap!$F$5:$F$1000,Loc!A238)</f>
        <v>0</v>
      </c>
      <c r="O238" s="7">
        <f>SUMIFS(Nhap!$I$5:$I$1000,Nhap!$E$5:$E$1000,DATE(Thang!$E$4,Thang!$C$4,Loc!$O$2),Nhap!$F$5:$F$1000,Loc!A238)</f>
        <v>0</v>
      </c>
      <c r="P238" s="7">
        <f>SUMIFS(Nhap!$I$5:$I$1000,Nhap!$E$5:$E$1000,DATE(Thang!$E$4,Thang!$C$4,Loc!$P$2),Nhap!$F$5:$F$1000,Loc!A238)</f>
        <v>0</v>
      </c>
      <c r="Q238" s="7">
        <f>SUMIFS(Nhap!$I$5:$I$1000,Nhap!$E$5:$E$1000,DATE(Thang!$E$4,Thang!$C$4,Loc!$Q$2),Nhap!$F$5:$F$1000,Loc!A238)</f>
        <v>0</v>
      </c>
      <c r="R238" s="7">
        <f>SUMIFS(Nhap!$I$5:$I$1000,Nhap!$E$5:$E$1000,DATE(Thang!$E$4,Thang!$C$4,Loc!$R$2),Nhap!$F$5:$F$1000,Loc!A238)</f>
        <v>0</v>
      </c>
      <c r="S238" s="7">
        <f>SUMIFS(Nhap!$I$5:$I$1000,Nhap!$E$5:$E$1000,DATE(Thang!$E$4,Thang!$C$4,Loc!$S$2),Nhap!$F$5:$F$1000,Loc!A238)</f>
        <v>0</v>
      </c>
      <c r="T238" s="7">
        <f>SUMIFS(Nhap!$I$5:$I$1000,Nhap!$E$5:$E$1000,DATE(Thang!$E$4,Thang!$C$4,Loc!$T$2),Nhap!$F$5:$F$1000,Loc!A238)</f>
        <v>0</v>
      </c>
      <c r="U238" s="7">
        <f>SUMIFS(Nhap!$I$5:$I$1000,Nhap!$E$5:$E$1000,DATE(Thang!$E$4,Thang!$C$4,Loc!$U$2),Nhap!$F$5:$F$1000,Loc!A238)</f>
        <v>0</v>
      </c>
      <c r="V238" s="7">
        <f>SUMIFS(Nhap!$I$5:$I$1000,Nhap!$E$5:$E$1000,DATE(Thang!$E$4,Thang!$C$4,Loc!$V$2),Nhap!$F$5:$F$1000,Loc!A238)</f>
        <v>0</v>
      </c>
      <c r="W238" s="7">
        <f>SUMIFS(Nhap!$I$5:$I$1000,Nhap!$E$5:$E$1000,DATE(Thang!$E$4,Thang!$C$4,Loc!$W$2),Nhap!$F$5:$F$1000,Loc!A238)</f>
        <v>0</v>
      </c>
      <c r="X238" s="7">
        <f>SUMIFS(Nhap!$I$5:$I$1000,Nhap!$E$5:$E$1000,DATE(Thang!$E$4,Thang!$C$4,Loc!$X$2),Nhap!$F$5:$F$1000,Loc!A238)</f>
        <v>0</v>
      </c>
      <c r="Y238" s="7">
        <f>SUMIFS(Nhap!$I$5:$I$1000,Nhap!$E$5:$E$1000,DATE(Thang!$E$4,Thang!$C$4,Loc!$Y$2),Nhap!$F$5:$F$1000,Loc!A238)</f>
        <v>0</v>
      </c>
      <c r="Z238" s="7">
        <f>SUMIFS(Nhap!$I$5:$I$1000,Nhap!$E$5:$E$1000,DATE(Thang!$E$4,Thang!$C$4,Loc!$Z$2),Nhap!$F$5:$F$1000,Loc!A238)</f>
        <v>0</v>
      </c>
      <c r="AA238" s="7">
        <f>SUMIFS(Nhap!$I$5:$I$1000,Nhap!$E$5:$E$1000,DATE(Thang!$E$4,Thang!$C$4,Loc!$AA$2),Nhap!$F$5:$F$1000,Loc!A238)</f>
        <v>0</v>
      </c>
      <c r="AB238" s="7">
        <f>SUMIFS(Nhap!$I$5:$I$1000,Nhap!$E$5:$E$1000,DATE(Thang!$E$4,Thang!$C$4,Loc!$AB$2),Nhap!$F$5:$F$1000,Loc!A238)</f>
        <v>0</v>
      </c>
      <c r="AC238" s="7">
        <f>SUMIFS(Nhap!$I$5:$I$1000,Nhap!$E$5:$E$1000,DATE(Thang!$E$4,Thang!$C$4,Loc!$AC$2),Nhap!$F$5:$F$1000,Loc!A238)</f>
        <v>0</v>
      </c>
      <c r="AD238" s="7">
        <f>SUMIFS(Nhap!$I$5:$I$1000,Nhap!$E$5:$E$1000,DATE(Thang!$E$4,Thang!$C$4,Loc!$AD$2),Nhap!$F$5:$F$1000,Loc!$A$5)</f>
        <v>0</v>
      </c>
      <c r="AE238" s="7">
        <f>SUMIFS(Nhap!$I$5:$I$1000,Nhap!$E$5:$E$1000,DATE(Thang!$E$4,Thang!$C$4,Loc!$AE$2),Nhap!$F$5:$F$1000,Loc!A238)</f>
        <v>0</v>
      </c>
      <c r="AF238" s="7">
        <f>SUMIFS(Nhap!$I$5:$I$1000,Nhap!$E$5:$E$1000,DATE(Thang!$E$4,Thang!$C$4,Loc!$AF$2),Nhap!$F$5:$F$1000,Loc!A238)</f>
        <v>0</v>
      </c>
      <c r="AG238" s="7">
        <f>SUMIFS(Nhap!$I$5:$I$1000,Nhap!$E$5:$E$1000,DATE(Thang!$E$4,Thang!$C$4,Loc!$AG$2),Nhap!$F$5:$F$1000,Loc!A238)</f>
        <v>0</v>
      </c>
      <c r="AH238" s="7">
        <f>SUMIFS(Nhap!$I$5:$I$1000,Nhap!$E$5:$E$1000,DATE(Thang!$E$4,Thang!$C$4,Loc!$AH$2),Nhap!$F$5:$F$1000,Loc!A238)</f>
        <v>0</v>
      </c>
      <c r="AI238" s="7">
        <f>SUMIFS(Nhap!$I$5:$I$1000,Nhap!$E$5:$E$1000,DATE(Thang!$E$4,Thang!$C$4,Loc!$AI$2),Nhap!$F$5:$F$1000,Loc!A238)</f>
        <v>0</v>
      </c>
      <c r="AJ238" s="7">
        <f>SUMIFS(Nhap!$I$5:$I$1000,Nhap!$E$5:$E$1000,DATE(Thang!$E$4,Thang!$C$4,Loc!$AJ$2),Nhap!$F$5:$F$1000,Loc!A238)</f>
        <v>0</v>
      </c>
      <c r="AK238" s="1">
        <f>SUMIFS(Xuat!$G$5:$G$1000,Xuat!$C$5:$C$1000,DATE(Thang!$E$4,Thang!$C$4,AK$2),Xuat!$D$5:$D$1000,Loc!$A238)</f>
        <v>0</v>
      </c>
      <c r="AL238" s="1">
        <f>SUMIFS(Xuat!$G$5:$G$1000,Xuat!$C$5:$C$1000,DATE(Thang!$E$4,Thang!$C$4,AL$2),Xuat!$D$5:$D$1000,Loc!$A238)</f>
        <v>0</v>
      </c>
      <c r="AM238" s="1">
        <f>SUMIFS(Xuat!$G$5:$G$1000,Xuat!$C$5:$C$1000,DATE(Thang!$E$4,Thang!$C$4,AM$2),Xuat!$D$5:$D$1000,Loc!$A238)</f>
        <v>0</v>
      </c>
      <c r="AN238" s="1">
        <f>SUMIFS(Xuat!$G$5:$G$1000,Xuat!$C$5:$C$1000,DATE(Thang!$E$4,Thang!$C$4,AN$2),Xuat!$D$5:$D$1000,Loc!$A238)</f>
        <v>0</v>
      </c>
      <c r="AO238" s="1">
        <f>SUMIFS(Xuat!$G$5:$G$1000,Xuat!$C$5:$C$1000,DATE(Thang!$E$4,Thang!$C$4,AO$2),Xuat!$D$5:$D$1000,Loc!$A238)</f>
        <v>0</v>
      </c>
      <c r="AP238" s="1">
        <f>SUMIFS(Xuat!$G$5:$G$1000,Xuat!$C$5:$C$1000,DATE(Thang!$E$4,Thang!$C$4,AP$2),Xuat!$D$5:$D$1000,Loc!$A238)</f>
        <v>0</v>
      </c>
      <c r="AQ238" s="1">
        <f>SUMIFS(Xuat!$G$5:$G$1000,Xuat!$C$5:$C$1000,DATE(Thang!$E$4,Thang!$C$4,AQ$2),Xuat!$D$5:$D$1000,Loc!$A238)</f>
        <v>0</v>
      </c>
      <c r="AR238" s="1">
        <f>SUMIFS(Xuat!$G$5:$G$1000,Xuat!$C$5:$C$1000,DATE(Thang!$E$4,Thang!$C$4,AR$2),Xuat!$D$5:$D$1000,Loc!$A238)</f>
        <v>0</v>
      </c>
      <c r="AS238" s="1">
        <f>SUMIFS(Xuat!$G$5:$G$1000,Xuat!$C$5:$C$1000,DATE(Thang!$E$4,Thang!$C$4,AS$2),Xuat!$D$5:$D$1000,Loc!$A238)</f>
        <v>0</v>
      </c>
      <c r="AT238" s="1">
        <f>SUMIFS(Xuat!$G$5:$G$1000,Xuat!$C$5:$C$1000,DATE(Thang!$E$4,Thang!$C$4,AT$2),Xuat!$D$5:$D$1000,Loc!$A238)</f>
        <v>0</v>
      </c>
      <c r="AU238" s="1">
        <f>SUMIFS(Xuat!$G$5:$G$1000,Xuat!$C$5:$C$1000,DATE(Thang!$E$4,Thang!$C$4,AU$2),Xuat!$D$5:$D$1000,Loc!$A238)</f>
        <v>0</v>
      </c>
      <c r="AV238" s="1">
        <f>SUMIFS(Xuat!$G$5:$G$1000,Xuat!$C$5:$C$1000,DATE(Thang!$E$4,Thang!$C$4,AV$2),Xuat!$D$5:$D$1000,Loc!$A238)</f>
        <v>0</v>
      </c>
      <c r="AW238" s="1">
        <f>SUMIFS(Xuat!$G$5:$G$1000,Xuat!$C$5:$C$1000,DATE(Thang!$E$4,Thang!$C$4,AW$2),Xuat!$D$5:$D$1000,Loc!$A238)</f>
        <v>0</v>
      </c>
      <c r="AX238" s="1">
        <f>SUMIFS(Xuat!$G$5:$G$1000,Xuat!$C$5:$C$1000,DATE(Thang!$E$4,Thang!$C$4,AX$2),Xuat!$D$5:$D$1000,Loc!$A238)</f>
        <v>0</v>
      </c>
      <c r="AY238" s="1">
        <f>SUMIFS(Xuat!$G$5:$G$1000,Xuat!$C$5:$C$1000,DATE(Thang!$E$4,Thang!$C$4,AY$2),Xuat!$D$5:$D$1000,Loc!$A238)</f>
        <v>0</v>
      </c>
      <c r="AZ238" s="1">
        <f>SUMIFS(Xuat!$G$5:$G$1000,Xuat!$C$5:$C$1000,DATE(Thang!$E$4,Thang!$C$4,AZ$2),Xuat!$D$5:$D$1000,Loc!$A238)</f>
        <v>0</v>
      </c>
      <c r="BA238" s="1">
        <f>SUMIFS(Xuat!$G$5:$G$1000,Xuat!$C$5:$C$1000,DATE(Thang!$E$4,Thang!$C$4,BA$2),Xuat!$D$5:$D$1000,Loc!$A238)</f>
        <v>0</v>
      </c>
      <c r="BB238" s="1">
        <f>SUMIFS(Xuat!$G$5:$G$1000,Xuat!$C$5:$C$1000,DATE(Thang!$E$4,Thang!$C$4,BB$2),Xuat!$D$5:$D$1000,Loc!$A238)</f>
        <v>0</v>
      </c>
      <c r="BC238" s="1">
        <f>SUMIFS(Xuat!$G$5:$G$1000,Xuat!$C$5:$C$1000,DATE(Thang!$E$4,Thang!$C$4,BC$2),Xuat!$D$5:$D$1000,Loc!$A238)</f>
        <v>0</v>
      </c>
      <c r="BD238" s="1">
        <f>SUMIFS(Xuat!$G$5:$G$1000,Xuat!$C$5:$C$1000,DATE(Thang!$E$4,Thang!$C$4,BD$2),Xuat!$D$5:$D$1000,Loc!$A238)</f>
        <v>0</v>
      </c>
      <c r="BE238" s="1">
        <f>SUMIFS(Xuat!$G$5:$G$1000,Xuat!$C$5:$C$1000,DATE(Thang!$E$4,Thang!$C$4,BE$2),Xuat!$D$5:$D$1000,Loc!$A238)</f>
        <v>0</v>
      </c>
      <c r="BF238" s="1">
        <f>SUMIFS(Xuat!$G$5:$G$1000,Xuat!$C$5:$C$1000,DATE(Thang!$E$4,Thang!$C$4,BF$2),Xuat!$D$5:$D$1000,Loc!$A238)</f>
        <v>0</v>
      </c>
      <c r="BG238" s="1">
        <f>SUMIFS(Xuat!$G$5:$G$1000,Xuat!$C$5:$C$1000,DATE(Thang!$E$4,Thang!$C$4,BG$2),Xuat!$D$5:$D$1000,Loc!$A238)</f>
        <v>0</v>
      </c>
      <c r="BH238" s="1">
        <f>SUMIFS(Xuat!$G$5:$G$1000,Xuat!$C$5:$C$1000,DATE(Thang!$E$4,Thang!$C$4,BH$2),Xuat!$D$5:$D$1000,Loc!$A238)</f>
        <v>0</v>
      </c>
      <c r="BI238" s="1">
        <f>SUMIFS(Xuat!$G$5:$G$1000,Xuat!$C$5:$C$1000,DATE(Thang!$E$4,Thang!$C$4,BI$2),Xuat!$D$5:$D$1000,Loc!$A238)</f>
        <v>0</v>
      </c>
      <c r="BJ238" s="1">
        <f>SUMIFS(Xuat!$G$5:$G$1000,Xuat!$C$5:$C$1000,DATE(Thang!$E$4,Thang!$C$4,BJ$2),Xuat!$D$5:$D$1000,Loc!$A238)</f>
        <v>0</v>
      </c>
      <c r="BK238" s="1">
        <f>SUMIFS(Xuat!$G$5:$G$1000,Xuat!$C$5:$C$1000,DATE(Thang!$E$4,Thang!$C$4,BK$2),Xuat!$D$5:$D$1000,Loc!$A238)</f>
        <v>0</v>
      </c>
      <c r="BL238" s="1">
        <f>SUMIFS(Xuat!$G$5:$G$1000,Xuat!$C$5:$C$1000,DATE(Thang!$E$4,Thang!$C$4,BL$2),Xuat!$D$5:$D$1000,Loc!$A238)</f>
        <v>0</v>
      </c>
      <c r="BM238" s="1">
        <f>SUMIFS(Xuat!$G$5:$G$1000,Xuat!$C$5:$C$1000,DATE(Thang!$E$4,Thang!$C$4,BM$2),Xuat!$D$5:$D$1000,Loc!$A238)</f>
        <v>0</v>
      </c>
      <c r="BN238" s="1">
        <f>SUMIFS(Xuat!$G$5:$G$1000,Xuat!$C$5:$C$1000,DATE(Thang!$E$4,Thang!$C$4,BN$2),Xuat!$D$5:$D$1000,Loc!$A238)</f>
        <v>0</v>
      </c>
      <c r="BO238" s="1">
        <f>SUMIFS(Xuat!$G$5:$G$1000,Xuat!$C$5:$C$1000,DATE(Thang!$E$4,Thang!$C$4,BO$2),Xuat!$D$5:$D$1000,Loc!$A238)</f>
        <v>0</v>
      </c>
    </row>
    <row r="239" spans="1:67" x14ac:dyDescent="0.2">
      <c r="A239" s="2">
        <f>DM!C239</f>
        <v>0</v>
      </c>
      <c r="B239" s="3">
        <f>VLOOKUP(A239,Tondau!$B$5:$F$500,3,0)</f>
        <v>0</v>
      </c>
      <c r="C239" s="3">
        <f t="shared" si="11"/>
        <v>0</v>
      </c>
      <c r="D239" s="3">
        <f t="shared" si="12"/>
        <v>0</v>
      </c>
      <c r="E239" s="3">
        <f t="shared" si="13"/>
        <v>0</v>
      </c>
      <c r="F239" s="7">
        <f>SUMIFS(Nhap!$I$5:$I$1000,Nhap!$E$5:$E$1000,DATE(Thang!$E$4,Thang!$C$4,Loc!$F$2),Nhap!$F$5:$F$1000,Loc!A239)</f>
        <v>0</v>
      </c>
      <c r="G239" s="7">
        <f>SUMIFS(Nhap!$I$5:$I$1000,Nhap!$E$5:$E$1000,DATE(Thang!$E$4,Thang!$C$4,Loc!$G$2),Nhap!$F$5:$F$1000,Loc!A239)</f>
        <v>0</v>
      </c>
      <c r="H239" s="7">
        <f>SUMIFS(Nhap!$I$5:$I$1000,Nhap!$E$5:$E$1000,DATE(Thang!$E$4,Thang!$C$4,Loc!$H$2),Nhap!$F$5:$F$1000,Loc!A239)</f>
        <v>0</v>
      </c>
      <c r="I239" s="7">
        <f>SUMIFS(Nhap!$I$5:$I$1000,Nhap!$E$5:$E$1000,DATE(Thang!$E$4,Thang!$C$4,Loc!$I$2),Nhap!$F$5:$F$1000,Loc!A239)</f>
        <v>0</v>
      </c>
      <c r="J239" s="7">
        <f>SUMIFS(Nhap!$I$5:$I$1000,Nhap!$E$5:$E$1000,DATE(Thang!$E$4,Thang!$C$4,Loc!$J$2),Nhap!$F$5:$F$1000,Loc!A239)</f>
        <v>0</v>
      </c>
      <c r="K239" s="7">
        <f>SUMIFS(Nhap!$I$5:$I$1000,Nhap!$E$5:$E$1000,DATE(Thang!$E$4,Thang!$C$4,Loc!$K$2),Nhap!$F$5:$F$1000,Loc!A239)</f>
        <v>0</v>
      </c>
      <c r="L239" s="7">
        <f>SUMIFS(Nhap!$I$5:$I$1000,Nhap!$E$5:$E$1000,DATE(Thang!$E$4,Thang!$C$4,Loc!$L$2),Nhap!$F$5:$F$1000,Loc!A239)</f>
        <v>0</v>
      </c>
      <c r="M239" s="7">
        <f>SUMIFS(Nhap!$I$5:$I$1000,Nhap!$E$5:$E$1000,DATE(Thang!$E$4,Thang!$C$4,Loc!$M$2),Nhap!$F$5:$F$1000,Loc!A239)</f>
        <v>0</v>
      </c>
      <c r="N239" s="7">
        <f>SUMIFS(Nhap!$I$5:$I$1000,Nhap!$E$5:$E$1000,DATE(Thang!$E$4,Thang!$C$4,Loc!$N$2),Nhap!$F$5:$F$1000,Loc!A239)</f>
        <v>0</v>
      </c>
      <c r="O239" s="7">
        <f>SUMIFS(Nhap!$I$5:$I$1000,Nhap!$E$5:$E$1000,DATE(Thang!$E$4,Thang!$C$4,Loc!$O$2),Nhap!$F$5:$F$1000,Loc!A239)</f>
        <v>0</v>
      </c>
      <c r="P239" s="7">
        <f>SUMIFS(Nhap!$I$5:$I$1000,Nhap!$E$5:$E$1000,DATE(Thang!$E$4,Thang!$C$4,Loc!$P$2),Nhap!$F$5:$F$1000,Loc!A239)</f>
        <v>0</v>
      </c>
      <c r="Q239" s="7">
        <f>SUMIFS(Nhap!$I$5:$I$1000,Nhap!$E$5:$E$1000,DATE(Thang!$E$4,Thang!$C$4,Loc!$Q$2),Nhap!$F$5:$F$1000,Loc!A239)</f>
        <v>0</v>
      </c>
      <c r="R239" s="7">
        <f>SUMIFS(Nhap!$I$5:$I$1000,Nhap!$E$5:$E$1000,DATE(Thang!$E$4,Thang!$C$4,Loc!$R$2),Nhap!$F$5:$F$1000,Loc!A239)</f>
        <v>0</v>
      </c>
      <c r="S239" s="7">
        <f>SUMIFS(Nhap!$I$5:$I$1000,Nhap!$E$5:$E$1000,DATE(Thang!$E$4,Thang!$C$4,Loc!$S$2),Nhap!$F$5:$F$1000,Loc!A239)</f>
        <v>0</v>
      </c>
      <c r="T239" s="7">
        <f>SUMIFS(Nhap!$I$5:$I$1000,Nhap!$E$5:$E$1000,DATE(Thang!$E$4,Thang!$C$4,Loc!$T$2),Nhap!$F$5:$F$1000,Loc!A239)</f>
        <v>0</v>
      </c>
      <c r="U239" s="7">
        <f>SUMIFS(Nhap!$I$5:$I$1000,Nhap!$E$5:$E$1000,DATE(Thang!$E$4,Thang!$C$4,Loc!$U$2),Nhap!$F$5:$F$1000,Loc!A239)</f>
        <v>0</v>
      </c>
      <c r="V239" s="7">
        <f>SUMIFS(Nhap!$I$5:$I$1000,Nhap!$E$5:$E$1000,DATE(Thang!$E$4,Thang!$C$4,Loc!$V$2),Nhap!$F$5:$F$1000,Loc!A239)</f>
        <v>0</v>
      </c>
      <c r="W239" s="7">
        <f>SUMIFS(Nhap!$I$5:$I$1000,Nhap!$E$5:$E$1000,DATE(Thang!$E$4,Thang!$C$4,Loc!$W$2),Nhap!$F$5:$F$1000,Loc!A239)</f>
        <v>0</v>
      </c>
      <c r="X239" s="7">
        <f>SUMIFS(Nhap!$I$5:$I$1000,Nhap!$E$5:$E$1000,DATE(Thang!$E$4,Thang!$C$4,Loc!$X$2),Nhap!$F$5:$F$1000,Loc!A239)</f>
        <v>0</v>
      </c>
      <c r="Y239" s="7">
        <f>SUMIFS(Nhap!$I$5:$I$1000,Nhap!$E$5:$E$1000,DATE(Thang!$E$4,Thang!$C$4,Loc!$Y$2),Nhap!$F$5:$F$1000,Loc!A239)</f>
        <v>0</v>
      </c>
      <c r="Z239" s="7">
        <f>SUMIFS(Nhap!$I$5:$I$1000,Nhap!$E$5:$E$1000,DATE(Thang!$E$4,Thang!$C$4,Loc!$Z$2),Nhap!$F$5:$F$1000,Loc!A239)</f>
        <v>0</v>
      </c>
      <c r="AA239" s="7">
        <f>SUMIFS(Nhap!$I$5:$I$1000,Nhap!$E$5:$E$1000,DATE(Thang!$E$4,Thang!$C$4,Loc!$AA$2),Nhap!$F$5:$F$1000,Loc!A239)</f>
        <v>0</v>
      </c>
      <c r="AB239" s="7">
        <f>SUMIFS(Nhap!$I$5:$I$1000,Nhap!$E$5:$E$1000,DATE(Thang!$E$4,Thang!$C$4,Loc!$AB$2),Nhap!$F$5:$F$1000,Loc!A239)</f>
        <v>0</v>
      </c>
      <c r="AC239" s="7">
        <f>SUMIFS(Nhap!$I$5:$I$1000,Nhap!$E$5:$E$1000,DATE(Thang!$E$4,Thang!$C$4,Loc!$AC$2),Nhap!$F$5:$F$1000,Loc!A239)</f>
        <v>0</v>
      </c>
      <c r="AD239" s="7">
        <f>SUMIFS(Nhap!$I$5:$I$1000,Nhap!$E$5:$E$1000,DATE(Thang!$E$4,Thang!$C$4,Loc!$AD$2),Nhap!$F$5:$F$1000,Loc!$A$5)</f>
        <v>0</v>
      </c>
      <c r="AE239" s="7">
        <f>SUMIFS(Nhap!$I$5:$I$1000,Nhap!$E$5:$E$1000,DATE(Thang!$E$4,Thang!$C$4,Loc!$AE$2),Nhap!$F$5:$F$1000,Loc!A239)</f>
        <v>0</v>
      </c>
      <c r="AF239" s="7">
        <f>SUMIFS(Nhap!$I$5:$I$1000,Nhap!$E$5:$E$1000,DATE(Thang!$E$4,Thang!$C$4,Loc!$AF$2),Nhap!$F$5:$F$1000,Loc!A239)</f>
        <v>0</v>
      </c>
      <c r="AG239" s="7">
        <f>SUMIFS(Nhap!$I$5:$I$1000,Nhap!$E$5:$E$1000,DATE(Thang!$E$4,Thang!$C$4,Loc!$AG$2),Nhap!$F$5:$F$1000,Loc!A239)</f>
        <v>0</v>
      </c>
      <c r="AH239" s="7">
        <f>SUMIFS(Nhap!$I$5:$I$1000,Nhap!$E$5:$E$1000,DATE(Thang!$E$4,Thang!$C$4,Loc!$AH$2),Nhap!$F$5:$F$1000,Loc!A239)</f>
        <v>0</v>
      </c>
      <c r="AI239" s="7">
        <f>SUMIFS(Nhap!$I$5:$I$1000,Nhap!$E$5:$E$1000,DATE(Thang!$E$4,Thang!$C$4,Loc!$AI$2),Nhap!$F$5:$F$1000,Loc!A239)</f>
        <v>0</v>
      </c>
      <c r="AJ239" s="7">
        <f>SUMIFS(Nhap!$I$5:$I$1000,Nhap!$E$5:$E$1000,DATE(Thang!$E$4,Thang!$C$4,Loc!$AJ$2),Nhap!$F$5:$F$1000,Loc!A239)</f>
        <v>0</v>
      </c>
      <c r="AK239" s="1">
        <f>SUMIFS(Xuat!$G$5:$G$1000,Xuat!$C$5:$C$1000,DATE(Thang!$E$4,Thang!$C$4,AK$2),Xuat!$D$5:$D$1000,Loc!$A239)</f>
        <v>0</v>
      </c>
      <c r="AL239" s="1">
        <f>SUMIFS(Xuat!$G$5:$G$1000,Xuat!$C$5:$C$1000,DATE(Thang!$E$4,Thang!$C$4,AL$2),Xuat!$D$5:$D$1000,Loc!$A239)</f>
        <v>0</v>
      </c>
      <c r="AM239" s="1">
        <f>SUMIFS(Xuat!$G$5:$G$1000,Xuat!$C$5:$C$1000,DATE(Thang!$E$4,Thang!$C$4,AM$2),Xuat!$D$5:$D$1000,Loc!$A239)</f>
        <v>0</v>
      </c>
      <c r="AN239" s="1">
        <f>SUMIFS(Xuat!$G$5:$G$1000,Xuat!$C$5:$C$1000,DATE(Thang!$E$4,Thang!$C$4,AN$2),Xuat!$D$5:$D$1000,Loc!$A239)</f>
        <v>0</v>
      </c>
      <c r="AO239" s="1">
        <f>SUMIFS(Xuat!$G$5:$G$1000,Xuat!$C$5:$C$1000,DATE(Thang!$E$4,Thang!$C$4,AO$2),Xuat!$D$5:$D$1000,Loc!$A239)</f>
        <v>0</v>
      </c>
      <c r="AP239" s="1">
        <f>SUMIFS(Xuat!$G$5:$G$1000,Xuat!$C$5:$C$1000,DATE(Thang!$E$4,Thang!$C$4,AP$2),Xuat!$D$5:$D$1000,Loc!$A239)</f>
        <v>0</v>
      </c>
      <c r="AQ239" s="1">
        <f>SUMIFS(Xuat!$G$5:$G$1000,Xuat!$C$5:$C$1000,DATE(Thang!$E$4,Thang!$C$4,AQ$2),Xuat!$D$5:$D$1000,Loc!$A239)</f>
        <v>0</v>
      </c>
      <c r="AR239" s="1">
        <f>SUMIFS(Xuat!$G$5:$G$1000,Xuat!$C$5:$C$1000,DATE(Thang!$E$4,Thang!$C$4,AR$2),Xuat!$D$5:$D$1000,Loc!$A239)</f>
        <v>0</v>
      </c>
      <c r="AS239" s="1">
        <f>SUMIFS(Xuat!$G$5:$G$1000,Xuat!$C$5:$C$1000,DATE(Thang!$E$4,Thang!$C$4,AS$2),Xuat!$D$5:$D$1000,Loc!$A239)</f>
        <v>0</v>
      </c>
      <c r="AT239" s="1">
        <f>SUMIFS(Xuat!$G$5:$G$1000,Xuat!$C$5:$C$1000,DATE(Thang!$E$4,Thang!$C$4,AT$2),Xuat!$D$5:$D$1000,Loc!$A239)</f>
        <v>0</v>
      </c>
      <c r="AU239" s="1">
        <f>SUMIFS(Xuat!$G$5:$G$1000,Xuat!$C$5:$C$1000,DATE(Thang!$E$4,Thang!$C$4,AU$2),Xuat!$D$5:$D$1000,Loc!$A239)</f>
        <v>0</v>
      </c>
      <c r="AV239" s="1">
        <f>SUMIFS(Xuat!$G$5:$G$1000,Xuat!$C$5:$C$1000,DATE(Thang!$E$4,Thang!$C$4,AV$2),Xuat!$D$5:$D$1000,Loc!$A239)</f>
        <v>0</v>
      </c>
      <c r="AW239" s="1">
        <f>SUMIFS(Xuat!$G$5:$G$1000,Xuat!$C$5:$C$1000,DATE(Thang!$E$4,Thang!$C$4,AW$2),Xuat!$D$5:$D$1000,Loc!$A239)</f>
        <v>0</v>
      </c>
      <c r="AX239" s="1">
        <f>SUMIFS(Xuat!$G$5:$G$1000,Xuat!$C$5:$C$1000,DATE(Thang!$E$4,Thang!$C$4,AX$2),Xuat!$D$5:$D$1000,Loc!$A239)</f>
        <v>0</v>
      </c>
      <c r="AY239" s="1">
        <f>SUMIFS(Xuat!$G$5:$G$1000,Xuat!$C$5:$C$1000,DATE(Thang!$E$4,Thang!$C$4,AY$2),Xuat!$D$5:$D$1000,Loc!$A239)</f>
        <v>0</v>
      </c>
      <c r="AZ239" s="1">
        <f>SUMIFS(Xuat!$G$5:$G$1000,Xuat!$C$5:$C$1000,DATE(Thang!$E$4,Thang!$C$4,AZ$2),Xuat!$D$5:$D$1000,Loc!$A239)</f>
        <v>0</v>
      </c>
      <c r="BA239" s="1">
        <f>SUMIFS(Xuat!$G$5:$G$1000,Xuat!$C$5:$C$1000,DATE(Thang!$E$4,Thang!$C$4,BA$2),Xuat!$D$5:$D$1000,Loc!$A239)</f>
        <v>0</v>
      </c>
      <c r="BB239" s="1">
        <f>SUMIFS(Xuat!$G$5:$G$1000,Xuat!$C$5:$C$1000,DATE(Thang!$E$4,Thang!$C$4,BB$2),Xuat!$D$5:$D$1000,Loc!$A239)</f>
        <v>0</v>
      </c>
      <c r="BC239" s="1">
        <f>SUMIFS(Xuat!$G$5:$G$1000,Xuat!$C$5:$C$1000,DATE(Thang!$E$4,Thang!$C$4,BC$2),Xuat!$D$5:$D$1000,Loc!$A239)</f>
        <v>0</v>
      </c>
      <c r="BD239" s="1">
        <f>SUMIFS(Xuat!$G$5:$G$1000,Xuat!$C$5:$C$1000,DATE(Thang!$E$4,Thang!$C$4,BD$2),Xuat!$D$5:$D$1000,Loc!$A239)</f>
        <v>0</v>
      </c>
      <c r="BE239" s="1">
        <f>SUMIFS(Xuat!$G$5:$G$1000,Xuat!$C$5:$C$1000,DATE(Thang!$E$4,Thang!$C$4,BE$2),Xuat!$D$5:$D$1000,Loc!$A239)</f>
        <v>0</v>
      </c>
      <c r="BF239" s="1">
        <f>SUMIFS(Xuat!$G$5:$G$1000,Xuat!$C$5:$C$1000,DATE(Thang!$E$4,Thang!$C$4,BF$2),Xuat!$D$5:$D$1000,Loc!$A239)</f>
        <v>0</v>
      </c>
      <c r="BG239" s="1">
        <f>SUMIFS(Xuat!$G$5:$G$1000,Xuat!$C$5:$C$1000,DATE(Thang!$E$4,Thang!$C$4,BG$2),Xuat!$D$5:$D$1000,Loc!$A239)</f>
        <v>0</v>
      </c>
      <c r="BH239" s="1">
        <f>SUMIFS(Xuat!$G$5:$G$1000,Xuat!$C$5:$C$1000,DATE(Thang!$E$4,Thang!$C$4,BH$2),Xuat!$D$5:$D$1000,Loc!$A239)</f>
        <v>0</v>
      </c>
      <c r="BI239" s="1">
        <f>SUMIFS(Xuat!$G$5:$G$1000,Xuat!$C$5:$C$1000,DATE(Thang!$E$4,Thang!$C$4,BI$2),Xuat!$D$5:$D$1000,Loc!$A239)</f>
        <v>0</v>
      </c>
      <c r="BJ239" s="1">
        <f>SUMIFS(Xuat!$G$5:$G$1000,Xuat!$C$5:$C$1000,DATE(Thang!$E$4,Thang!$C$4,BJ$2),Xuat!$D$5:$D$1000,Loc!$A239)</f>
        <v>0</v>
      </c>
      <c r="BK239" s="1">
        <f>SUMIFS(Xuat!$G$5:$G$1000,Xuat!$C$5:$C$1000,DATE(Thang!$E$4,Thang!$C$4,BK$2),Xuat!$D$5:$D$1000,Loc!$A239)</f>
        <v>0</v>
      </c>
      <c r="BL239" s="1">
        <f>SUMIFS(Xuat!$G$5:$G$1000,Xuat!$C$5:$C$1000,DATE(Thang!$E$4,Thang!$C$4,BL$2),Xuat!$D$5:$D$1000,Loc!$A239)</f>
        <v>0</v>
      </c>
      <c r="BM239" s="1">
        <f>SUMIFS(Xuat!$G$5:$G$1000,Xuat!$C$5:$C$1000,DATE(Thang!$E$4,Thang!$C$4,BM$2),Xuat!$D$5:$D$1000,Loc!$A239)</f>
        <v>0</v>
      </c>
      <c r="BN239" s="1">
        <f>SUMIFS(Xuat!$G$5:$G$1000,Xuat!$C$5:$C$1000,DATE(Thang!$E$4,Thang!$C$4,BN$2),Xuat!$D$5:$D$1000,Loc!$A239)</f>
        <v>0</v>
      </c>
      <c r="BO239" s="1">
        <f>SUMIFS(Xuat!$G$5:$G$1000,Xuat!$C$5:$C$1000,DATE(Thang!$E$4,Thang!$C$4,BO$2),Xuat!$D$5:$D$1000,Loc!$A239)</f>
        <v>0</v>
      </c>
    </row>
    <row r="240" spans="1:67" x14ac:dyDescent="0.2">
      <c r="A240" s="2">
        <f>DM!C240</f>
        <v>0</v>
      </c>
      <c r="B240" s="3">
        <f>VLOOKUP(A240,Tondau!$B$5:$F$500,3,0)</f>
        <v>0</v>
      </c>
      <c r="C240" s="3">
        <f t="shared" si="11"/>
        <v>0</v>
      </c>
      <c r="D240" s="3">
        <f t="shared" si="12"/>
        <v>0</v>
      </c>
      <c r="E240" s="3">
        <f t="shared" si="13"/>
        <v>0</v>
      </c>
      <c r="F240" s="7">
        <f>SUMIFS(Nhap!$I$5:$I$1000,Nhap!$E$5:$E$1000,DATE(Thang!$E$4,Thang!$C$4,Loc!$F$2),Nhap!$F$5:$F$1000,Loc!A240)</f>
        <v>0</v>
      </c>
      <c r="G240" s="7">
        <f>SUMIFS(Nhap!$I$5:$I$1000,Nhap!$E$5:$E$1000,DATE(Thang!$E$4,Thang!$C$4,Loc!$G$2),Nhap!$F$5:$F$1000,Loc!A240)</f>
        <v>0</v>
      </c>
      <c r="H240" s="7">
        <f>SUMIFS(Nhap!$I$5:$I$1000,Nhap!$E$5:$E$1000,DATE(Thang!$E$4,Thang!$C$4,Loc!$H$2),Nhap!$F$5:$F$1000,Loc!A240)</f>
        <v>0</v>
      </c>
      <c r="I240" s="7">
        <f>SUMIFS(Nhap!$I$5:$I$1000,Nhap!$E$5:$E$1000,DATE(Thang!$E$4,Thang!$C$4,Loc!$I$2),Nhap!$F$5:$F$1000,Loc!A240)</f>
        <v>0</v>
      </c>
      <c r="J240" s="7">
        <f>SUMIFS(Nhap!$I$5:$I$1000,Nhap!$E$5:$E$1000,DATE(Thang!$E$4,Thang!$C$4,Loc!$J$2),Nhap!$F$5:$F$1000,Loc!A240)</f>
        <v>0</v>
      </c>
      <c r="K240" s="7">
        <f>SUMIFS(Nhap!$I$5:$I$1000,Nhap!$E$5:$E$1000,DATE(Thang!$E$4,Thang!$C$4,Loc!$K$2),Nhap!$F$5:$F$1000,Loc!A240)</f>
        <v>0</v>
      </c>
      <c r="L240" s="7">
        <f>SUMIFS(Nhap!$I$5:$I$1000,Nhap!$E$5:$E$1000,DATE(Thang!$E$4,Thang!$C$4,Loc!$L$2),Nhap!$F$5:$F$1000,Loc!A240)</f>
        <v>0</v>
      </c>
      <c r="M240" s="7">
        <f>SUMIFS(Nhap!$I$5:$I$1000,Nhap!$E$5:$E$1000,DATE(Thang!$E$4,Thang!$C$4,Loc!$M$2),Nhap!$F$5:$F$1000,Loc!A240)</f>
        <v>0</v>
      </c>
      <c r="N240" s="7">
        <f>SUMIFS(Nhap!$I$5:$I$1000,Nhap!$E$5:$E$1000,DATE(Thang!$E$4,Thang!$C$4,Loc!$N$2),Nhap!$F$5:$F$1000,Loc!A240)</f>
        <v>0</v>
      </c>
      <c r="O240" s="7">
        <f>SUMIFS(Nhap!$I$5:$I$1000,Nhap!$E$5:$E$1000,DATE(Thang!$E$4,Thang!$C$4,Loc!$O$2),Nhap!$F$5:$F$1000,Loc!A240)</f>
        <v>0</v>
      </c>
      <c r="P240" s="7">
        <f>SUMIFS(Nhap!$I$5:$I$1000,Nhap!$E$5:$E$1000,DATE(Thang!$E$4,Thang!$C$4,Loc!$P$2),Nhap!$F$5:$F$1000,Loc!A240)</f>
        <v>0</v>
      </c>
      <c r="Q240" s="7">
        <f>SUMIFS(Nhap!$I$5:$I$1000,Nhap!$E$5:$E$1000,DATE(Thang!$E$4,Thang!$C$4,Loc!$Q$2),Nhap!$F$5:$F$1000,Loc!A240)</f>
        <v>0</v>
      </c>
      <c r="R240" s="7">
        <f>SUMIFS(Nhap!$I$5:$I$1000,Nhap!$E$5:$E$1000,DATE(Thang!$E$4,Thang!$C$4,Loc!$R$2),Nhap!$F$5:$F$1000,Loc!A240)</f>
        <v>0</v>
      </c>
      <c r="S240" s="7">
        <f>SUMIFS(Nhap!$I$5:$I$1000,Nhap!$E$5:$E$1000,DATE(Thang!$E$4,Thang!$C$4,Loc!$S$2),Nhap!$F$5:$F$1000,Loc!A240)</f>
        <v>0</v>
      </c>
      <c r="T240" s="7">
        <f>SUMIFS(Nhap!$I$5:$I$1000,Nhap!$E$5:$E$1000,DATE(Thang!$E$4,Thang!$C$4,Loc!$T$2),Nhap!$F$5:$F$1000,Loc!A240)</f>
        <v>0</v>
      </c>
      <c r="U240" s="7">
        <f>SUMIFS(Nhap!$I$5:$I$1000,Nhap!$E$5:$E$1000,DATE(Thang!$E$4,Thang!$C$4,Loc!$U$2),Nhap!$F$5:$F$1000,Loc!A240)</f>
        <v>0</v>
      </c>
      <c r="V240" s="7">
        <f>SUMIFS(Nhap!$I$5:$I$1000,Nhap!$E$5:$E$1000,DATE(Thang!$E$4,Thang!$C$4,Loc!$V$2),Nhap!$F$5:$F$1000,Loc!A240)</f>
        <v>0</v>
      </c>
      <c r="W240" s="7">
        <f>SUMIFS(Nhap!$I$5:$I$1000,Nhap!$E$5:$E$1000,DATE(Thang!$E$4,Thang!$C$4,Loc!$W$2),Nhap!$F$5:$F$1000,Loc!A240)</f>
        <v>0</v>
      </c>
      <c r="X240" s="7">
        <f>SUMIFS(Nhap!$I$5:$I$1000,Nhap!$E$5:$E$1000,DATE(Thang!$E$4,Thang!$C$4,Loc!$X$2),Nhap!$F$5:$F$1000,Loc!A240)</f>
        <v>0</v>
      </c>
      <c r="Y240" s="7">
        <f>SUMIFS(Nhap!$I$5:$I$1000,Nhap!$E$5:$E$1000,DATE(Thang!$E$4,Thang!$C$4,Loc!$Y$2),Nhap!$F$5:$F$1000,Loc!A240)</f>
        <v>0</v>
      </c>
      <c r="Z240" s="7">
        <f>SUMIFS(Nhap!$I$5:$I$1000,Nhap!$E$5:$E$1000,DATE(Thang!$E$4,Thang!$C$4,Loc!$Z$2),Nhap!$F$5:$F$1000,Loc!A240)</f>
        <v>0</v>
      </c>
      <c r="AA240" s="7">
        <f>SUMIFS(Nhap!$I$5:$I$1000,Nhap!$E$5:$E$1000,DATE(Thang!$E$4,Thang!$C$4,Loc!$AA$2),Nhap!$F$5:$F$1000,Loc!A240)</f>
        <v>0</v>
      </c>
      <c r="AB240" s="7">
        <f>SUMIFS(Nhap!$I$5:$I$1000,Nhap!$E$5:$E$1000,DATE(Thang!$E$4,Thang!$C$4,Loc!$AB$2),Nhap!$F$5:$F$1000,Loc!A240)</f>
        <v>0</v>
      </c>
      <c r="AC240" s="7">
        <f>SUMIFS(Nhap!$I$5:$I$1000,Nhap!$E$5:$E$1000,DATE(Thang!$E$4,Thang!$C$4,Loc!$AC$2),Nhap!$F$5:$F$1000,Loc!A240)</f>
        <v>0</v>
      </c>
      <c r="AD240" s="7">
        <f>SUMIFS(Nhap!$I$5:$I$1000,Nhap!$E$5:$E$1000,DATE(Thang!$E$4,Thang!$C$4,Loc!$AD$2),Nhap!$F$5:$F$1000,Loc!$A$5)</f>
        <v>0</v>
      </c>
      <c r="AE240" s="7">
        <f>SUMIFS(Nhap!$I$5:$I$1000,Nhap!$E$5:$E$1000,DATE(Thang!$E$4,Thang!$C$4,Loc!$AE$2),Nhap!$F$5:$F$1000,Loc!A240)</f>
        <v>0</v>
      </c>
      <c r="AF240" s="7">
        <f>SUMIFS(Nhap!$I$5:$I$1000,Nhap!$E$5:$E$1000,DATE(Thang!$E$4,Thang!$C$4,Loc!$AF$2),Nhap!$F$5:$F$1000,Loc!A240)</f>
        <v>0</v>
      </c>
      <c r="AG240" s="7">
        <f>SUMIFS(Nhap!$I$5:$I$1000,Nhap!$E$5:$E$1000,DATE(Thang!$E$4,Thang!$C$4,Loc!$AG$2),Nhap!$F$5:$F$1000,Loc!A240)</f>
        <v>0</v>
      </c>
      <c r="AH240" s="7">
        <f>SUMIFS(Nhap!$I$5:$I$1000,Nhap!$E$5:$E$1000,DATE(Thang!$E$4,Thang!$C$4,Loc!$AH$2),Nhap!$F$5:$F$1000,Loc!A240)</f>
        <v>0</v>
      </c>
      <c r="AI240" s="7">
        <f>SUMIFS(Nhap!$I$5:$I$1000,Nhap!$E$5:$E$1000,DATE(Thang!$E$4,Thang!$C$4,Loc!$AI$2),Nhap!$F$5:$F$1000,Loc!A240)</f>
        <v>0</v>
      </c>
      <c r="AJ240" s="7">
        <f>SUMIFS(Nhap!$I$5:$I$1000,Nhap!$E$5:$E$1000,DATE(Thang!$E$4,Thang!$C$4,Loc!$AJ$2),Nhap!$F$5:$F$1000,Loc!A240)</f>
        <v>0</v>
      </c>
      <c r="AK240" s="1">
        <f>SUMIFS(Xuat!$G$5:$G$1000,Xuat!$C$5:$C$1000,DATE(Thang!$E$4,Thang!$C$4,AK$2),Xuat!$D$5:$D$1000,Loc!$A240)</f>
        <v>0</v>
      </c>
      <c r="AL240" s="1">
        <f>SUMIFS(Xuat!$G$5:$G$1000,Xuat!$C$5:$C$1000,DATE(Thang!$E$4,Thang!$C$4,AL$2),Xuat!$D$5:$D$1000,Loc!$A240)</f>
        <v>0</v>
      </c>
      <c r="AM240" s="1">
        <f>SUMIFS(Xuat!$G$5:$G$1000,Xuat!$C$5:$C$1000,DATE(Thang!$E$4,Thang!$C$4,AM$2),Xuat!$D$5:$D$1000,Loc!$A240)</f>
        <v>0</v>
      </c>
      <c r="AN240" s="1">
        <f>SUMIFS(Xuat!$G$5:$G$1000,Xuat!$C$5:$C$1000,DATE(Thang!$E$4,Thang!$C$4,AN$2),Xuat!$D$5:$D$1000,Loc!$A240)</f>
        <v>0</v>
      </c>
      <c r="AO240" s="1">
        <f>SUMIFS(Xuat!$G$5:$G$1000,Xuat!$C$5:$C$1000,DATE(Thang!$E$4,Thang!$C$4,AO$2),Xuat!$D$5:$D$1000,Loc!$A240)</f>
        <v>0</v>
      </c>
      <c r="AP240" s="1">
        <f>SUMIFS(Xuat!$G$5:$G$1000,Xuat!$C$5:$C$1000,DATE(Thang!$E$4,Thang!$C$4,AP$2),Xuat!$D$5:$D$1000,Loc!$A240)</f>
        <v>0</v>
      </c>
      <c r="AQ240" s="1">
        <f>SUMIFS(Xuat!$G$5:$G$1000,Xuat!$C$5:$C$1000,DATE(Thang!$E$4,Thang!$C$4,AQ$2),Xuat!$D$5:$D$1000,Loc!$A240)</f>
        <v>0</v>
      </c>
      <c r="AR240" s="1">
        <f>SUMIFS(Xuat!$G$5:$G$1000,Xuat!$C$5:$C$1000,DATE(Thang!$E$4,Thang!$C$4,AR$2),Xuat!$D$5:$D$1000,Loc!$A240)</f>
        <v>0</v>
      </c>
      <c r="AS240" s="1">
        <f>SUMIFS(Xuat!$G$5:$G$1000,Xuat!$C$5:$C$1000,DATE(Thang!$E$4,Thang!$C$4,AS$2),Xuat!$D$5:$D$1000,Loc!$A240)</f>
        <v>0</v>
      </c>
      <c r="AT240" s="1">
        <f>SUMIFS(Xuat!$G$5:$G$1000,Xuat!$C$5:$C$1000,DATE(Thang!$E$4,Thang!$C$4,AT$2),Xuat!$D$5:$D$1000,Loc!$A240)</f>
        <v>0</v>
      </c>
      <c r="AU240" s="1">
        <f>SUMIFS(Xuat!$G$5:$G$1000,Xuat!$C$5:$C$1000,DATE(Thang!$E$4,Thang!$C$4,AU$2),Xuat!$D$5:$D$1000,Loc!$A240)</f>
        <v>0</v>
      </c>
      <c r="AV240" s="1">
        <f>SUMIFS(Xuat!$G$5:$G$1000,Xuat!$C$5:$C$1000,DATE(Thang!$E$4,Thang!$C$4,AV$2),Xuat!$D$5:$D$1000,Loc!$A240)</f>
        <v>0</v>
      </c>
      <c r="AW240" s="1">
        <f>SUMIFS(Xuat!$G$5:$G$1000,Xuat!$C$5:$C$1000,DATE(Thang!$E$4,Thang!$C$4,AW$2),Xuat!$D$5:$D$1000,Loc!$A240)</f>
        <v>0</v>
      </c>
      <c r="AX240" s="1">
        <f>SUMIFS(Xuat!$G$5:$G$1000,Xuat!$C$5:$C$1000,DATE(Thang!$E$4,Thang!$C$4,AX$2),Xuat!$D$5:$D$1000,Loc!$A240)</f>
        <v>0</v>
      </c>
      <c r="AY240" s="1">
        <f>SUMIFS(Xuat!$G$5:$G$1000,Xuat!$C$5:$C$1000,DATE(Thang!$E$4,Thang!$C$4,AY$2),Xuat!$D$5:$D$1000,Loc!$A240)</f>
        <v>0</v>
      </c>
      <c r="AZ240" s="1">
        <f>SUMIFS(Xuat!$G$5:$G$1000,Xuat!$C$5:$C$1000,DATE(Thang!$E$4,Thang!$C$4,AZ$2),Xuat!$D$5:$D$1000,Loc!$A240)</f>
        <v>0</v>
      </c>
      <c r="BA240" s="1">
        <f>SUMIFS(Xuat!$G$5:$G$1000,Xuat!$C$5:$C$1000,DATE(Thang!$E$4,Thang!$C$4,BA$2),Xuat!$D$5:$D$1000,Loc!$A240)</f>
        <v>0</v>
      </c>
      <c r="BB240" s="1">
        <f>SUMIFS(Xuat!$G$5:$G$1000,Xuat!$C$5:$C$1000,DATE(Thang!$E$4,Thang!$C$4,BB$2),Xuat!$D$5:$D$1000,Loc!$A240)</f>
        <v>0</v>
      </c>
      <c r="BC240" s="1">
        <f>SUMIFS(Xuat!$G$5:$G$1000,Xuat!$C$5:$C$1000,DATE(Thang!$E$4,Thang!$C$4,BC$2),Xuat!$D$5:$D$1000,Loc!$A240)</f>
        <v>0</v>
      </c>
      <c r="BD240" s="1">
        <f>SUMIFS(Xuat!$G$5:$G$1000,Xuat!$C$5:$C$1000,DATE(Thang!$E$4,Thang!$C$4,BD$2),Xuat!$D$5:$D$1000,Loc!$A240)</f>
        <v>0</v>
      </c>
      <c r="BE240" s="1">
        <f>SUMIFS(Xuat!$G$5:$G$1000,Xuat!$C$5:$C$1000,DATE(Thang!$E$4,Thang!$C$4,BE$2),Xuat!$D$5:$D$1000,Loc!$A240)</f>
        <v>0</v>
      </c>
      <c r="BF240" s="1">
        <f>SUMIFS(Xuat!$G$5:$G$1000,Xuat!$C$5:$C$1000,DATE(Thang!$E$4,Thang!$C$4,BF$2),Xuat!$D$5:$D$1000,Loc!$A240)</f>
        <v>0</v>
      </c>
      <c r="BG240" s="1">
        <f>SUMIFS(Xuat!$G$5:$G$1000,Xuat!$C$5:$C$1000,DATE(Thang!$E$4,Thang!$C$4,BG$2),Xuat!$D$5:$D$1000,Loc!$A240)</f>
        <v>0</v>
      </c>
      <c r="BH240" s="1">
        <f>SUMIFS(Xuat!$G$5:$G$1000,Xuat!$C$5:$C$1000,DATE(Thang!$E$4,Thang!$C$4,BH$2),Xuat!$D$5:$D$1000,Loc!$A240)</f>
        <v>0</v>
      </c>
      <c r="BI240" s="1">
        <f>SUMIFS(Xuat!$G$5:$G$1000,Xuat!$C$5:$C$1000,DATE(Thang!$E$4,Thang!$C$4,BI$2),Xuat!$D$5:$D$1000,Loc!$A240)</f>
        <v>0</v>
      </c>
      <c r="BJ240" s="1">
        <f>SUMIFS(Xuat!$G$5:$G$1000,Xuat!$C$5:$C$1000,DATE(Thang!$E$4,Thang!$C$4,BJ$2),Xuat!$D$5:$D$1000,Loc!$A240)</f>
        <v>0</v>
      </c>
      <c r="BK240" s="1">
        <f>SUMIFS(Xuat!$G$5:$G$1000,Xuat!$C$5:$C$1000,DATE(Thang!$E$4,Thang!$C$4,BK$2),Xuat!$D$5:$D$1000,Loc!$A240)</f>
        <v>0</v>
      </c>
      <c r="BL240" s="1">
        <f>SUMIFS(Xuat!$G$5:$G$1000,Xuat!$C$5:$C$1000,DATE(Thang!$E$4,Thang!$C$4,BL$2),Xuat!$D$5:$D$1000,Loc!$A240)</f>
        <v>0</v>
      </c>
      <c r="BM240" s="1">
        <f>SUMIFS(Xuat!$G$5:$G$1000,Xuat!$C$5:$C$1000,DATE(Thang!$E$4,Thang!$C$4,BM$2),Xuat!$D$5:$D$1000,Loc!$A240)</f>
        <v>0</v>
      </c>
      <c r="BN240" s="1">
        <f>SUMIFS(Xuat!$G$5:$G$1000,Xuat!$C$5:$C$1000,DATE(Thang!$E$4,Thang!$C$4,BN$2),Xuat!$D$5:$D$1000,Loc!$A240)</f>
        <v>0</v>
      </c>
      <c r="BO240" s="1">
        <f>SUMIFS(Xuat!$G$5:$G$1000,Xuat!$C$5:$C$1000,DATE(Thang!$E$4,Thang!$C$4,BO$2),Xuat!$D$5:$D$1000,Loc!$A240)</f>
        <v>0</v>
      </c>
    </row>
    <row r="241" spans="1:67" x14ac:dyDescent="0.2">
      <c r="A241" s="2">
        <f>DM!C241</f>
        <v>0</v>
      </c>
      <c r="B241" s="3">
        <f>VLOOKUP(A241,Tondau!$B$5:$F$500,3,0)</f>
        <v>0</v>
      </c>
      <c r="C241" s="3">
        <f t="shared" si="11"/>
        <v>0</v>
      </c>
      <c r="D241" s="3">
        <f t="shared" si="12"/>
        <v>0</v>
      </c>
      <c r="E241" s="3">
        <f t="shared" si="13"/>
        <v>0</v>
      </c>
      <c r="F241" s="7">
        <f>SUMIFS(Nhap!$I$5:$I$1000,Nhap!$E$5:$E$1000,DATE(Thang!$E$4,Thang!$C$4,Loc!$F$2),Nhap!$F$5:$F$1000,Loc!A241)</f>
        <v>0</v>
      </c>
      <c r="G241" s="7">
        <f>SUMIFS(Nhap!$I$5:$I$1000,Nhap!$E$5:$E$1000,DATE(Thang!$E$4,Thang!$C$4,Loc!$G$2),Nhap!$F$5:$F$1000,Loc!A241)</f>
        <v>0</v>
      </c>
      <c r="H241" s="7">
        <f>SUMIFS(Nhap!$I$5:$I$1000,Nhap!$E$5:$E$1000,DATE(Thang!$E$4,Thang!$C$4,Loc!$H$2),Nhap!$F$5:$F$1000,Loc!A241)</f>
        <v>0</v>
      </c>
      <c r="I241" s="7">
        <f>SUMIFS(Nhap!$I$5:$I$1000,Nhap!$E$5:$E$1000,DATE(Thang!$E$4,Thang!$C$4,Loc!$I$2),Nhap!$F$5:$F$1000,Loc!A241)</f>
        <v>0</v>
      </c>
      <c r="J241" s="7">
        <f>SUMIFS(Nhap!$I$5:$I$1000,Nhap!$E$5:$E$1000,DATE(Thang!$E$4,Thang!$C$4,Loc!$J$2),Nhap!$F$5:$F$1000,Loc!A241)</f>
        <v>0</v>
      </c>
      <c r="K241" s="7">
        <f>SUMIFS(Nhap!$I$5:$I$1000,Nhap!$E$5:$E$1000,DATE(Thang!$E$4,Thang!$C$4,Loc!$K$2),Nhap!$F$5:$F$1000,Loc!A241)</f>
        <v>0</v>
      </c>
      <c r="L241" s="7">
        <f>SUMIFS(Nhap!$I$5:$I$1000,Nhap!$E$5:$E$1000,DATE(Thang!$E$4,Thang!$C$4,Loc!$L$2),Nhap!$F$5:$F$1000,Loc!A241)</f>
        <v>0</v>
      </c>
      <c r="M241" s="7">
        <f>SUMIFS(Nhap!$I$5:$I$1000,Nhap!$E$5:$E$1000,DATE(Thang!$E$4,Thang!$C$4,Loc!$M$2),Nhap!$F$5:$F$1000,Loc!A241)</f>
        <v>0</v>
      </c>
      <c r="N241" s="7">
        <f>SUMIFS(Nhap!$I$5:$I$1000,Nhap!$E$5:$E$1000,DATE(Thang!$E$4,Thang!$C$4,Loc!$N$2),Nhap!$F$5:$F$1000,Loc!A241)</f>
        <v>0</v>
      </c>
      <c r="O241" s="7">
        <f>SUMIFS(Nhap!$I$5:$I$1000,Nhap!$E$5:$E$1000,DATE(Thang!$E$4,Thang!$C$4,Loc!$O$2),Nhap!$F$5:$F$1000,Loc!A241)</f>
        <v>0</v>
      </c>
      <c r="P241" s="7">
        <f>SUMIFS(Nhap!$I$5:$I$1000,Nhap!$E$5:$E$1000,DATE(Thang!$E$4,Thang!$C$4,Loc!$P$2),Nhap!$F$5:$F$1000,Loc!A241)</f>
        <v>0</v>
      </c>
      <c r="Q241" s="7">
        <f>SUMIFS(Nhap!$I$5:$I$1000,Nhap!$E$5:$E$1000,DATE(Thang!$E$4,Thang!$C$4,Loc!$Q$2),Nhap!$F$5:$F$1000,Loc!A241)</f>
        <v>0</v>
      </c>
      <c r="R241" s="7">
        <f>SUMIFS(Nhap!$I$5:$I$1000,Nhap!$E$5:$E$1000,DATE(Thang!$E$4,Thang!$C$4,Loc!$R$2),Nhap!$F$5:$F$1000,Loc!A241)</f>
        <v>0</v>
      </c>
      <c r="S241" s="7">
        <f>SUMIFS(Nhap!$I$5:$I$1000,Nhap!$E$5:$E$1000,DATE(Thang!$E$4,Thang!$C$4,Loc!$S$2),Nhap!$F$5:$F$1000,Loc!A241)</f>
        <v>0</v>
      </c>
      <c r="T241" s="7">
        <f>SUMIFS(Nhap!$I$5:$I$1000,Nhap!$E$5:$E$1000,DATE(Thang!$E$4,Thang!$C$4,Loc!$T$2),Nhap!$F$5:$F$1000,Loc!A241)</f>
        <v>0</v>
      </c>
      <c r="U241" s="7">
        <f>SUMIFS(Nhap!$I$5:$I$1000,Nhap!$E$5:$E$1000,DATE(Thang!$E$4,Thang!$C$4,Loc!$U$2),Nhap!$F$5:$F$1000,Loc!A241)</f>
        <v>0</v>
      </c>
      <c r="V241" s="7">
        <f>SUMIFS(Nhap!$I$5:$I$1000,Nhap!$E$5:$E$1000,DATE(Thang!$E$4,Thang!$C$4,Loc!$V$2),Nhap!$F$5:$F$1000,Loc!A241)</f>
        <v>0</v>
      </c>
      <c r="W241" s="7">
        <f>SUMIFS(Nhap!$I$5:$I$1000,Nhap!$E$5:$E$1000,DATE(Thang!$E$4,Thang!$C$4,Loc!$W$2),Nhap!$F$5:$F$1000,Loc!A241)</f>
        <v>0</v>
      </c>
      <c r="X241" s="7">
        <f>SUMIFS(Nhap!$I$5:$I$1000,Nhap!$E$5:$E$1000,DATE(Thang!$E$4,Thang!$C$4,Loc!$X$2),Nhap!$F$5:$F$1000,Loc!A241)</f>
        <v>0</v>
      </c>
      <c r="Y241" s="7">
        <f>SUMIFS(Nhap!$I$5:$I$1000,Nhap!$E$5:$E$1000,DATE(Thang!$E$4,Thang!$C$4,Loc!$Y$2),Nhap!$F$5:$F$1000,Loc!A241)</f>
        <v>0</v>
      </c>
      <c r="Z241" s="7">
        <f>SUMIFS(Nhap!$I$5:$I$1000,Nhap!$E$5:$E$1000,DATE(Thang!$E$4,Thang!$C$4,Loc!$Z$2),Nhap!$F$5:$F$1000,Loc!A241)</f>
        <v>0</v>
      </c>
      <c r="AA241" s="7">
        <f>SUMIFS(Nhap!$I$5:$I$1000,Nhap!$E$5:$E$1000,DATE(Thang!$E$4,Thang!$C$4,Loc!$AA$2),Nhap!$F$5:$F$1000,Loc!A241)</f>
        <v>0</v>
      </c>
      <c r="AB241" s="7">
        <f>SUMIFS(Nhap!$I$5:$I$1000,Nhap!$E$5:$E$1000,DATE(Thang!$E$4,Thang!$C$4,Loc!$AB$2),Nhap!$F$5:$F$1000,Loc!A241)</f>
        <v>0</v>
      </c>
      <c r="AC241" s="7">
        <f>SUMIFS(Nhap!$I$5:$I$1000,Nhap!$E$5:$E$1000,DATE(Thang!$E$4,Thang!$C$4,Loc!$AC$2),Nhap!$F$5:$F$1000,Loc!A241)</f>
        <v>0</v>
      </c>
      <c r="AD241" s="7">
        <f>SUMIFS(Nhap!$I$5:$I$1000,Nhap!$E$5:$E$1000,DATE(Thang!$E$4,Thang!$C$4,Loc!$AD$2),Nhap!$F$5:$F$1000,Loc!$A$5)</f>
        <v>0</v>
      </c>
      <c r="AE241" s="7">
        <f>SUMIFS(Nhap!$I$5:$I$1000,Nhap!$E$5:$E$1000,DATE(Thang!$E$4,Thang!$C$4,Loc!$AE$2),Nhap!$F$5:$F$1000,Loc!A241)</f>
        <v>0</v>
      </c>
      <c r="AF241" s="7">
        <f>SUMIFS(Nhap!$I$5:$I$1000,Nhap!$E$5:$E$1000,DATE(Thang!$E$4,Thang!$C$4,Loc!$AF$2),Nhap!$F$5:$F$1000,Loc!A241)</f>
        <v>0</v>
      </c>
      <c r="AG241" s="7">
        <f>SUMIFS(Nhap!$I$5:$I$1000,Nhap!$E$5:$E$1000,DATE(Thang!$E$4,Thang!$C$4,Loc!$AG$2),Nhap!$F$5:$F$1000,Loc!A241)</f>
        <v>0</v>
      </c>
      <c r="AH241" s="7">
        <f>SUMIFS(Nhap!$I$5:$I$1000,Nhap!$E$5:$E$1000,DATE(Thang!$E$4,Thang!$C$4,Loc!$AH$2),Nhap!$F$5:$F$1000,Loc!A241)</f>
        <v>0</v>
      </c>
      <c r="AI241" s="7">
        <f>SUMIFS(Nhap!$I$5:$I$1000,Nhap!$E$5:$E$1000,DATE(Thang!$E$4,Thang!$C$4,Loc!$AI$2),Nhap!$F$5:$F$1000,Loc!A241)</f>
        <v>0</v>
      </c>
      <c r="AJ241" s="7">
        <f>SUMIFS(Nhap!$I$5:$I$1000,Nhap!$E$5:$E$1000,DATE(Thang!$E$4,Thang!$C$4,Loc!$AJ$2),Nhap!$F$5:$F$1000,Loc!A241)</f>
        <v>0</v>
      </c>
      <c r="AK241" s="1">
        <f>SUMIFS(Xuat!$G$5:$G$1000,Xuat!$C$5:$C$1000,DATE(Thang!$E$4,Thang!$C$4,AK$2),Xuat!$D$5:$D$1000,Loc!$A241)</f>
        <v>0</v>
      </c>
      <c r="AL241" s="1">
        <f>SUMIFS(Xuat!$G$5:$G$1000,Xuat!$C$5:$C$1000,DATE(Thang!$E$4,Thang!$C$4,AL$2),Xuat!$D$5:$D$1000,Loc!$A241)</f>
        <v>0</v>
      </c>
      <c r="AM241" s="1">
        <f>SUMIFS(Xuat!$G$5:$G$1000,Xuat!$C$5:$C$1000,DATE(Thang!$E$4,Thang!$C$4,AM$2),Xuat!$D$5:$D$1000,Loc!$A241)</f>
        <v>0</v>
      </c>
      <c r="AN241" s="1">
        <f>SUMIFS(Xuat!$G$5:$G$1000,Xuat!$C$5:$C$1000,DATE(Thang!$E$4,Thang!$C$4,AN$2),Xuat!$D$5:$D$1000,Loc!$A241)</f>
        <v>0</v>
      </c>
      <c r="AO241" s="1">
        <f>SUMIFS(Xuat!$G$5:$G$1000,Xuat!$C$5:$C$1000,DATE(Thang!$E$4,Thang!$C$4,AO$2),Xuat!$D$5:$D$1000,Loc!$A241)</f>
        <v>0</v>
      </c>
      <c r="AP241" s="1">
        <f>SUMIFS(Xuat!$G$5:$G$1000,Xuat!$C$5:$C$1000,DATE(Thang!$E$4,Thang!$C$4,AP$2),Xuat!$D$5:$D$1000,Loc!$A241)</f>
        <v>0</v>
      </c>
      <c r="AQ241" s="1">
        <f>SUMIFS(Xuat!$G$5:$G$1000,Xuat!$C$5:$C$1000,DATE(Thang!$E$4,Thang!$C$4,AQ$2),Xuat!$D$5:$D$1000,Loc!$A241)</f>
        <v>0</v>
      </c>
      <c r="AR241" s="1">
        <f>SUMIFS(Xuat!$G$5:$G$1000,Xuat!$C$5:$C$1000,DATE(Thang!$E$4,Thang!$C$4,AR$2),Xuat!$D$5:$D$1000,Loc!$A241)</f>
        <v>0</v>
      </c>
      <c r="AS241" s="1">
        <f>SUMIFS(Xuat!$G$5:$G$1000,Xuat!$C$5:$C$1000,DATE(Thang!$E$4,Thang!$C$4,AS$2),Xuat!$D$5:$D$1000,Loc!$A241)</f>
        <v>0</v>
      </c>
      <c r="AT241" s="1">
        <f>SUMIFS(Xuat!$G$5:$G$1000,Xuat!$C$5:$C$1000,DATE(Thang!$E$4,Thang!$C$4,AT$2),Xuat!$D$5:$D$1000,Loc!$A241)</f>
        <v>0</v>
      </c>
      <c r="AU241" s="1">
        <f>SUMIFS(Xuat!$G$5:$G$1000,Xuat!$C$5:$C$1000,DATE(Thang!$E$4,Thang!$C$4,AU$2),Xuat!$D$5:$D$1000,Loc!$A241)</f>
        <v>0</v>
      </c>
      <c r="AV241" s="1">
        <f>SUMIFS(Xuat!$G$5:$G$1000,Xuat!$C$5:$C$1000,DATE(Thang!$E$4,Thang!$C$4,AV$2),Xuat!$D$5:$D$1000,Loc!$A241)</f>
        <v>0</v>
      </c>
      <c r="AW241" s="1">
        <f>SUMIFS(Xuat!$G$5:$G$1000,Xuat!$C$5:$C$1000,DATE(Thang!$E$4,Thang!$C$4,AW$2),Xuat!$D$5:$D$1000,Loc!$A241)</f>
        <v>0</v>
      </c>
      <c r="AX241" s="1">
        <f>SUMIFS(Xuat!$G$5:$G$1000,Xuat!$C$5:$C$1000,DATE(Thang!$E$4,Thang!$C$4,AX$2),Xuat!$D$5:$D$1000,Loc!$A241)</f>
        <v>0</v>
      </c>
      <c r="AY241" s="1">
        <f>SUMIFS(Xuat!$G$5:$G$1000,Xuat!$C$5:$C$1000,DATE(Thang!$E$4,Thang!$C$4,AY$2),Xuat!$D$5:$D$1000,Loc!$A241)</f>
        <v>0</v>
      </c>
      <c r="AZ241" s="1">
        <f>SUMIFS(Xuat!$G$5:$G$1000,Xuat!$C$5:$C$1000,DATE(Thang!$E$4,Thang!$C$4,AZ$2),Xuat!$D$5:$D$1000,Loc!$A241)</f>
        <v>0</v>
      </c>
      <c r="BA241" s="1">
        <f>SUMIFS(Xuat!$G$5:$G$1000,Xuat!$C$5:$C$1000,DATE(Thang!$E$4,Thang!$C$4,BA$2),Xuat!$D$5:$D$1000,Loc!$A241)</f>
        <v>0</v>
      </c>
      <c r="BB241" s="1">
        <f>SUMIFS(Xuat!$G$5:$G$1000,Xuat!$C$5:$C$1000,DATE(Thang!$E$4,Thang!$C$4,BB$2),Xuat!$D$5:$D$1000,Loc!$A241)</f>
        <v>0</v>
      </c>
      <c r="BC241" s="1">
        <f>SUMIFS(Xuat!$G$5:$G$1000,Xuat!$C$5:$C$1000,DATE(Thang!$E$4,Thang!$C$4,BC$2),Xuat!$D$5:$D$1000,Loc!$A241)</f>
        <v>0</v>
      </c>
      <c r="BD241" s="1">
        <f>SUMIFS(Xuat!$G$5:$G$1000,Xuat!$C$5:$C$1000,DATE(Thang!$E$4,Thang!$C$4,BD$2),Xuat!$D$5:$D$1000,Loc!$A241)</f>
        <v>0</v>
      </c>
      <c r="BE241" s="1">
        <f>SUMIFS(Xuat!$G$5:$G$1000,Xuat!$C$5:$C$1000,DATE(Thang!$E$4,Thang!$C$4,BE$2),Xuat!$D$5:$D$1000,Loc!$A241)</f>
        <v>0</v>
      </c>
      <c r="BF241" s="1">
        <f>SUMIFS(Xuat!$G$5:$G$1000,Xuat!$C$5:$C$1000,DATE(Thang!$E$4,Thang!$C$4,BF$2),Xuat!$D$5:$D$1000,Loc!$A241)</f>
        <v>0</v>
      </c>
      <c r="BG241" s="1">
        <f>SUMIFS(Xuat!$G$5:$G$1000,Xuat!$C$5:$C$1000,DATE(Thang!$E$4,Thang!$C$4,BG$2),Xuat!$D$5:$D$1000,Loc!$A241)</f>
        <v>0</v>
      </c>
      <c r="BH241" s="1">
        <f>SUMIFS(Xuat!$G$5:$G$1000,Xuat!$C$5:$C$1000,DATE(Thang!$E$4,Thang!$C$4,BH$2),Xuat!$D$5:$D$1000,Loc!$A241)</f>
        <v>0</v>
      </c>
      <c r="BI241" s="1">
        <f>SUMIFS(Xuat!$G$5:$G$1000,Xuat!$C$5:$C$1000,DATE(Thang!$E$4,Thang!$C$4,BI$2),Xuat!$D$5:$D$1000,Loc!$A241)</f>
        <v>0</v>
      </c>
      <c r="BJ241" s="1">
        <f>SUMIFS(Xuat!$G$5:$G$1000,Xuat!$C$5:$C$1000,DATE(Thang!$E$4,Thang!$C$4,BJ$2),Xuat!$D$5:$D$1000,Loc!$A241)</f>
        <v>0</v>
      </c>
      <c r="BK241" s="1">
        <f>SUMIFS(Xuat!$G$5:$G$1000,Xuat!$C$5:$C$1000,DATE(Thang!$E$4,Thang!$C$4,BK$2),Xuat!$D$5:$D$1000,Loc!$A241)</f>
        <v>0</v>
      </c>
      <c r="BL241" s="1">
        <f>SUMIFS(Xuat!$G$5:$G$1000,Xuat!$C$5:$C$1000,DATE(Thang!$E$4,Thang!$C$4,BL$2),Xuat!$D$5:$D$1000,Loc!$A241)</f>
        <v>0</v>
      </c>
      <c r="BM241" s="1">
        <f>SUMIFS(Xuat!$G$5:$G$1000,Xuat!$C$5:$C$1000,DATE(Thang!$E$4,Thang!$C$4,BM$2),Xuat!$D$5:$D$1000,Loc!$A241)</f>
        <v>0</v>
      </c>
      <c r="BN241" s="1">
        <f>SUMIFS(Xuat!$G$5:$G$1000,Xuat!$C$5:$C$1000,DATE(Thang!$E$4,Thang!$C$4,BN$2),Xuat!$D$5:$D$1000,Loc!$A241)</f>
        <v>0</v>
      </c>
      <c r="BO241" s="1">
        <f>SUMIFS(Xuat!$G$5:$G$1000,Xuat!$C$5:$C$1000,DATE(Thang!$E$4,Thang!$C$4,BO$2),Xuat!$D$5:$D$1000,Loc!$A241)</f>
        <v>0</v>
      </c>
    </row>
    <row r="242" spans="1:67" x14ac:dyDescent="0.2">
      <c r="A242" s="2">
        <f>DM!C242</f>
        <v>0</v>
      </c>
      <c r="B242" s="3">
        <f>VLOOKUP(A242,Tondau!$B$5:$F$500,3,0)</f>
        <v>0</v>
      </c>
      <c r="C242" s="3">
        <f t="shared" si="11"/>
        <v>0</v>
      </c>
      <c r="D242" s="3">
        <f t="shared" si="12"/>
        <v>0</v>
      </c>
      <c r="E242" s="3">
        <f t="shared" si="13"/>
        <v>0</v>
      </c>
      <c r="F242" s="7">
        <f>SUMIFS(Nhap!$I$5:$I$1000,Nhap!$E$5:$E$1000,DATE(Thang!$E$4,Thang!$C$4,Loc!$F$2),Nhap!$F$5:$F$1000,Loc!A242)</f>
        <v>0</v>
      </c>
      <c r="G242" s="7">
        <f>SUMIFS(Nhap!$I$5:$I$1000,Nhap!$E$5:$E$1000,DATE(Thang!$E$4,Thang!$C$4,Loc!$G$2),Nhap!$F$5:$F$1000,Loc!A242)</f>
        <v>0</v>
      </c>
      <c r="H242" s="7">
        <f>SUMIFS(Nhap!$I$5:$I$1000,Nhap!$E$5:$E$1000,DATE(Thang!$E$4,Thang!$C$4,Loc!$H$2),Nhap!$F$5:$F$1000,Loc!A242)</f>
        <v>0</v>
      </c>
      <c r="I242" s="7">
        <f>SUMIFS(Nhap!$I$5:$I$1000,Nhap!$E$5:$E$1000,DATE(Thang!$E$4,Thang!$C$4,Loc!$I$2),Nhap!$F$5:$F$1000,Loc!A242)</f>
        <v>0</v>
      </c>
      <c r="J242" s="7">
        <f>SUMIFS(Nhap!$I$5:$I$1000,Nhap!$E$5:$E$1000,DATE(Thang!$E$4,Thang!$C$4,Loc!$J$2),Nhap!$F$5:$F$1000,Loc!A242)</f>
        <v>0</v>
      </c>
      <c r="K242" s="7">
        <f>SUMIFS(Nhap!$I$5:$I$1000,Nhap!$E$5:$E$1000,DATE(Thang!$E$4,Thang!$C$4,Loc!$K$2),Nhap!$F$5:$F$1000,Loc!A242)</f>
        <v>0</v>
      </c>
      <c r="L242" s="7">
        <f>SUMIFS(Nhap!$I$5:$I$1000,Nhap!$E$5:$E$1000,DATE(Thang!$E$4,Thang!$C$4,Loc!$L$2),Nhap!$F$5:$F$1000,Loc!A242)</f>
        <v>0</v>
      </c>
      <c r="M242" s="7">
        <f>SUMIFS(Nhap!$I$5:$I$1000,Nhap!$E$5:$E$1000,DATE(Thang!$E$4,Thang!$C$4,Loc!$M$2),Nhap!$F$5:$F$1000,Loc!A242)</f>
        <v>0</v>
      </c>
      <c r="N242" s="7">
        <f>SUMIFS(Nhap!$I$5:$I$1000,Nhap!$E$5:$E$1000,DATE(Thang!$E$4,Thang!$C$4,Loc!$N$2),Nhap!$F$5:$F$1000,Loc!A242)</f>
        <v>0</v>
      </c>
      <c r="O242" s="7">
        <f>SUMIFS(Nhap!$I$5:$I$1000,Nhap!$E$5:$E$1000,DATE(Thang!$E$4,Thang!$C$4,Loc!$O$2),Nhap!$F$5:$F$1000,Loc!A242)</f>
        <v>0</v>
      </c>
      <c r="P242" s="7">
        <f>SUMIFS(Nhap!$I$5:$I$1000,Nhap!$E$5:$E$1000,DATE(Thang!$E$4,Thang!$C$4,Loc!$P$2),Nhap!$F$5:$F$1000,Loc!A242)</f>
        <v>0</v>
      </c>
      <c r="Q242" s="7">
        <f>SUMIFS(Nhap!$I$5:$I$1000,Nhap!$E$5:$E$1000,DATE(Thang!$E$4,Thang!$C$4,Loc!$Q$2),Nhap!$F$5:$F$1000,Loc!A242)</f>
        <v>0</v>
      </c>
      <c r="R242" s="7">
        <f>SUMIFS(Nhap!$I$5:$I$1000,Nhap!$E$5:$E$1000,DATE(Thang!$E$4,Thang!$C$4,Loc!$R$2),Nhap!$F$5:$F$1000,Loc!A242)</f>
        <v>0</v>
      </c>
      <c r="S242" s="7">
        <f>SUMIFS(Nhap!$I$5:$I$1000,Nhap!$E$5:$E$1000,DATE(Thang!$E$4,Thang!$C$4,Loc!$S$2),Nhap!$F$5:$F$1000,Loc!A242)</f>
        <v>0</v>
      </c>
      <c r="T242" s="7">
        <f>SUMIFS(Nhap!$I$5:$I$1000,Nhap!$E$5:$E$1000,DATE(Thang!$E$4,Thang!$C$4,Loc!$T$2),Nhap!$F$5:$F$1000,Loc!A242)</f>
        <v>0</v>
      </c>
      <c r="U242" s="7">
        <f>SUMIFS(Nhap!$I$5:$I$1000,Nhap!$E$5:$E$1000,DATE(Thang!$E$4,Thang!$C$4,Loc!$U$2),Nhap!$F$5:$F$1000,Loc!A242)</f>
        <v>0</v>
      </c>
      <c r="V242" s="7">
        <f>SUMIFS(Nhap!$I$5:$I$1000,Nhap!$E$5:$E$1000,DATE(Thang!$E$4,Thang!$C$4,Loc!$V$2),Nhap!$F$5:$F$1000,Loc!A242)</f>
        <v>0</v>
      </c>
      <c r="W242" s="7">
        <f>SUMIFS(Nhap!$I$5:$I$1000,Nhap!$E$5:$E$1000,DATE(Thang!$E$4,Thang!$C$4,Loc!$W$2),Nhap!$F$5:$F$1000,Loc!A242)</f>
        <v>0</v>
      </c>
      <c r="X242" s="7">
        <f>SUMIFS(Nhap!$I$5:$I$1000,Nhap!$E$5:$E$1000,DATE(Thang!$E$4,Thang!$C$4,Loc!$X$2),Nhap!$F$5:$F$1000,Loc!A242)</f>
        <v>0</v>
      </c>
      <c r="Y242" s="7">
        <f>SUMIFS(Nhap!$I$5:$I$1000,Nhap!$E$5:$E$1000,DATE(Thang!$E$4,Thang!$C$4,Loc!$Y$2),Nhap!$F$5:$F$1000,Loc!A242)</f>
        <v>0</v>
      </c>
      <c r="Z242" s="7">
        <f>SUMIFS(Nhap!$I$5:$I$1000,Nhap!$E$5:$E$1000,DATE(Thang!$E$4,Thang!$C$4,Loc!$Z$2),Nhap!$F$5:$F$1000,Loc!A242)</f>
        <v>0</v>
      </c>
      <c r="AA242" s="7">
        <f>SUMIFS(Nhap!$I$5:$I$1000,Nhap!$E$5:$E$1000,DATE(Thang!$E$4,Thang!$C$4,Loc!$AA$2),Nhap!$F$5:$F$1000,Loc!A242)</f>
        <v>0</v>
      </c>
      <c r="AB242" s="7">
        <f>SUMIFS(Nhap!$I$5:$I$1000,Nhap!$E$5:$E$1000,DATE(Thang!$E$4,Thang!$C$4,Loc!$AB$2),Nhap!$F$5:$F$1000,Loc!A242)</f>
        <v>0</v>
      </c>
      <c r="AC242" s="7">
        <f>SUMIFS(Nhap!$I$5:$I$1000,Nhap!$E$5:$E$1000,DATE(Thang!$E$4,Thang!$C$4,Loc!$AC$2),Nhap!$F$5:$F$1000,Loc!A242)</f>
        <v>0</v>
      </c>
      <c r="AD242" s="7">
        <f>SUMIFS(Nhap!$I$5:$I$1000,Nhap!$E$5:$E$1000,DATE(Thang!$E$4,Thang!$C$4,Loc!$AD$2),Nhap!$F$5:$F$1000,Loc!$A$5)</f>
        <v>0</v>
      </c>
      <c r="AE242" s="7">
        <f>SUMIFS(Nhap!$I$5:$I$1000,Nhap!$E$5:$E$1000,DATE(Thang!$E$4,Thang!$C$4,Loc!$AE$2),Nhap!$F$5:$F$1000,Loc!A242)</f>
        <v>0</v>
      </c>
      <c r="AF242" s="7">
        <f>SUMIFS(Nhap!$I$5:$I$1000,Nhap!$E$5:$E$1000,DATE(Thang!$E$4,Thang!$C$4,Loc!$AF$2),Nhap!$F$5:$F$1000,Loc!A242)</f>
        <v>0</v>
      </c>
      <c r="AG242" s="7">
        <f>SUMIFS(Nhap!$I$5:$I$1000,Nhap!$E$5:$E$1000,DATE(Thang!$E$4,Thang!$C$4,Loc!$AG$2),Nhap!$F$5:$F$1000,Loc!A242)</f>
        <v>0</v>
      </c>
      <c r="AH242" s="7">
        <f>SUMIFS(Nhap!$I$5:$I$1000,Nhap!$E$5:$E$1000,DATE(Thang!$E$4,Thang!$C$4,Loc!$AH$2),Nhap!$F$5:$F$1000,Loc!A242)</f>
        <v>0</v>
      </c>
      <c r="AI242" s="7">
        <f>SUMIFS(Nhap!$I$5:$I$1000,Nhap!$E$5:$E$1000,DATE(Thang!$E$4,Thang!$C$4,Loc!$AI$2),Nhap!$F$5:$F$1000,Loc!A242)</f>
        <v>0</v>
      </c>
      <c r="AJ242" s="7">
        <f>SUMIFS(Nhap!$I$5:$I$1000,Nhap!$E$5:$E$1000,DATE(Thang!$E$4,Thang!$C$4,Loc!$AJ$2),Nhap!$F$5:$F$1000,Loc!A242)</f>
        <v>0</v>
      </c>
      <c r="AK242" s="1">
        <f>SUMIFS(Xuat!$G$5:$G$1000,Xuat!$C$5:$C$1000,DATE(Thang!$E$4,Thang!$C$4,AK$2),Xuat!$D$5:$D$1000,Loc!$A242)</f>
        <v>0</v>
      </c>
      <c r="AL242" s="1">
        <f>SUMIFS(Xuat!$G$5:$G$1000,Xuat!$C$5:$C$1000,DATE(Thang!$E$4,Thang!$C$4,AL$2),Xuat!$D$5:$D$1000,Loc!$A242)</f>
        <v>0</v>
      </c>
      <c r="AM242" s="1">
        <f>SUMIFS(Xuat!$G$5:$G$1000,Xuat!$C$5:$C$1000,DATE(Thang!$E$4,Thang!$C$4,AM$2),Xuat!$D$5:$D$1000,Loc!$A242)</f>
        <v>0</v>
      </c>
      <c r="AN242" s="1">
        <f>SUMIFS(Xuat!$G$5:$G$1000,Xuat!$C$5:$C$1000,DATE(Thang!$E$4,Thang!$C$4,AN$2),Xuat!$D$5:$D$1000,Loc!$A242)</f>
        <v>0</v>
      </c>
      <c r="AO242" s="1">
        <f>SUMIFS(Xuat!$G$5:$G$1000,Xuat!$C$5:$C$1000,DATE(Thang!$E$4,Thang!$C$4,AO$2),Xuat!$D$5:$D$1000,Loc!$A242)</f>
        <v>0</v>
      </c>
      <c r="AP242" s="1">
        <f>SUMIFS(Xuat!$G$5:$G$1000,Xuat!$C$5:$C$1000,DATE(Thang!$E$4,Thang!$C$4,AP$2),Xuat!$D$5:$D$1000,Loc!$A242)</f>
        <v>0</v>
      </c>
      <c r="AQ242" s="1">
        <f>SUMIFS(Xuat!$G$5:$G$1000,Xuat!$C$5:$C$1000,DATE(Thang!$E$4,Thang!$C$4,AQ$2),Xuat!$D$5:$D$1000,Loc!$A242)</f>
        <v>0</v>
      </c>
      <c r="AR242" s="1">
        <f>SUMIFS(Xuat!$G$5:$G$1000,Xuat!$C$5:$C$1000,DATE(Thang!$E$4,Thang!$C$4,AR$2),Xuat!$D$5:$D$1000,Loc!$A242)</f>
        <v>0</v>
      </c>
      <c r="AS242" s="1">
        <f>SUMIFS(Xuat!$G$5:$G$1000,Xuat!$C$5:$C$1000,DATE(Thang!$E$4,Thang!$C$4,AS$2),Xuat!$D$5:$D$1000,Loc!$A242)</f>
        <v>0</v>
      </c>
      <c r="AT242" s="1">
        <f>SUMIFS(Xuat!$G$5:$G$1000,Xuat!$C$5:$C$1000,DATE(Thang!$E$4,Thang!$C$4,AT$2),Xuat!$D$5:$D$1000,Loc!$A242)</f>
        <v>0</v>
      </c>
      <c r="AU242" s="1">
        <f>SUMIFS(Xuat!$G$5:$G$1000,Xuat!$C$5:$C$1000,DATE(Thang!$E$4,Thang!$C$4,AU$2),Xuat!$D$5:$D$1000,Loc!$A242)</f>
        <v>0</v>
      </c>
      <c r="AV242" s="1">
        <f>SUMIFS(Xuat!$G$5:$G$1000,Xuat!$C$5:$C$1000,DATE(Thang!$E$4,Thang!$C$4,AV$2),Xuat!$D$5:$D$1000,Loc!$A242)</f>
        <v>0</v>
      </c>
      <c r="AW242" s="1">
        <f>SUMIFS(Xuat!$G$5:$G$1000,Xuat!$C$5:$C$1000,DATE(Thang!$E$4,Thang!$C$4,AW$2),Xuat!$D$5:$D$1000,Loc!$A242)</f>
        <v>0</v>
      </c>
      <c r="AX242" s="1">
        <f>SUMIFS(Xuat!$G$5:$G$1000,Xuat!$C$5:$C$1000,DATE(Thang!$E$4,Thang!$C$4,AX$2),Xuat!$D$5:$D$1000,Loc!$A242)</f>
        <v>0</v>
      </c>
      <c r="AY242" s="1">
        <f>SUMIFS(Xuat!$G$5:$G$1000,Xuat!$C$5:$C$1000,DATE(Thang!$E$4,Thang!$C$4,AY$2),Xuat!$D$5:$D$1000,Loc!$A242)</f>
        <v>0</v>
      </c>
      <c r="AZ242" s="1">
        <f>SUMIFS(Xuat!$G$5:$G$1000,Xuat!$C$5:$C$1000,DATE(Thang!$E$4,Thang!$C$4,AZ$2),Xuat!$D$5:$D$1000,Loc!$A242)</f>
        <v>0</v>
      </c>
      <c r="BA242" s="1">
        <f>SUMIFS(Xuat!$G$5:$G$1000,Xuat!$C$5:$C$1000,DATE(Thang!$E$4,Thang!$C$4,BA$2),Xuat!$D$5:$D$1000,Loc!$A242)</f>
        <v>0</v>
      </c>
      <c r="BB242" s="1">
        <f>SUMIFS(Xuat!$G$5:$G$1000,Xuat!$C$5:$C$1000,DATE(Thang!$E$4,Thang!$C$4,BB$2),Xuat!$D$5:$D$1000,Loc!$A242)</f>
        <v>0</v>
      </c>
      <c r="BC242" s="1">
        <f>SUMIFS(Xuat!$G$5:$G$1000,Xuat!$C$5:$C$1000,DATE(Thang!$E$4,Thang!$C$4,BC$2),Xuat!$D$5:$D$1000,Loc!$A242)</f>
        <v>0</v>
      </c>
      <c r="BD242" s="1">
        <f>SUMIFS(Xuat!$G$5:$G$1000,Xuat!$C$5:$C$1000,DATE(Thang!$E$4,Thang!$C$4,BD$2),Xuat!$D$5:$D$1000,Loc!$A242)</f>
        <v>0</v>
      </c>
      <c r="BE242" s="1">
        <f>SUMIFS(Xuat!$G$5:$G$1000,Xuat!$C$5:$C$1000,DATE(Thang!$E$4,Thang!$C$4,BE$2),Xuat!$D$5:$D$1000,Loc!$A242)</f>
        <v>0</v>
      </c>
      <c r="BF242" s="1">
        <f>SUMIFS(Xuat!$G$5:$G$1000,Xuat!$C$5:$C$1000,DATE(Thang!$E$4,Thang!$C$4,BF$2),Xuat!$D$5:$D$1000,Loc!$A242)</f>
        <v>0</v>
      </c>
      <c r="BG242" s="1">
        <f>SUMIFS(Xuat!$G$5:$G$1000,Xuat!$C$5:$C$1000,DATE(Thang!$E$4,Thang!$C$4,BG$2),Xuat!$D$5:$D$1000,Loc!$A242)</f>
        <v>0</v>
      </c>
      <c r="BH242" s="1">
        <f>SUMIFS(Xuat!$G$5:$G$1000,Xuat!$C$5:$C$1000,DATE(Thang!$E$4,Thang!$C$4,BH$2),Xuat!$D$5:$D$1000,Loc!$A242)</f>
        <v>0</v>
      </c>
      <c r="BI242" s="1">
        <f>SUMIFS(Xuat!$G$5:$G$1000,Xuat!$C$5:$C$1000,DATE(Thang!$E$4,Thang!$C$4,BI$2),Xuat!$D$5:$D$1000,Loc!$A242)</f>
        <v>0</v>
      </c>
      <c r="BJ242" s="1">
        <f>SUMIFS(Xuat!$G$5:$G$1000,Xuat!$C$5:$C$1000,DATE(Thang!$E$4,Thang!$C$4,BJ$2),Xuat!$D$5:$D$1000,Loc!$A242)</f>
        <v>0</v>
      </c>
      <c r="BK242" s="1">
        <f>SUMIFS(Xuat!$G$5:$G$1000,Xuat!$C$5:$C$1000,DATE(Thang!$E$4,Thang!$C$4,BK$2),Xuat!$D$5:$D$1000,Loc!$A242)</f>
        <v>0</v>
      </c>
      <c r="BL242" s="1">
        <f>SUMIFS(Xuat!$G$5:$G$1000,Xuat!$C$5:$C$1000,DATE(Thang!$E$4,Thang!$C$4,BL$2),Xuat!$D$5:$D$1000,Loc!$A242)</f>
        <v>0</v>
      </c>
      <c r="BM242" s="1">
        <f>SUMIFS(Xuat!$G$5:$G$1000,Xuat!$C$5:$C$1000,DATE(Thang!$E$4,Thang!$C$4,BM$2),Xuat!$D$5:$D$1000,Loc!$A242)</f>
        <v>0</v>
      </c>
      <c r="BN242" s="1">
        <f>SUMIFS(Xuat!$G$5:$G$1000,Xuat!$C$5:$C$1000,DATE(Thang!$E$4,Thang!$C$4,BN$2),Xuat!$D$5:$D$1000,Loc!$A242)</f>
        <v>0</v>
      </c>
      <c r="BO242" s="1">
        <f>SUMIFS(Xuat!$G$5:$G$1000,Xuat!$C$5:$C$1000,DATE(Thang!$E$4,Thang!$C$4,BO$2),Xuat!$D$5:$D$1000,Loc!$A242)</f>
        <v>0</v>
      </c>
    </row>
    <row r="243" spans="1:67" x14ac:dyDescent="0.2">
      <c r="A243" s="2">
        <f>DM!C243</f>
        <v>0</v>
      </c>
      <c r="B243" s="3">
        <f>VLOOKUP(A243,Tondau!$B$5:$F$500,3,0)</f>
        <v>0</v>
      </c>
      <c r="C243" s="3">
        <f t="shared" si="11"/>
        <v>0</v>
      </c>
      <c r="D243" s="3">
        <f t="shared" si="12"/>
        <v>0</v>
      </c>
      <c r="E243" s="3">
        <f t="shared" si="13"/>
        <v>0</v>
      </c>
      <c r="F243" s="7">
        <f>SUMIFS(Nhap!$I$5:$I$1000,Nhap!$E$5:$E$1000,DATE(Thang!$E$4,Thang!$C$4,Loc!$F$2),Nhap!$F$5:$F$1000,Loc!A243)</f>
        <v>0</v>
      </c>
      <c r="G243" s="7">
        <f>SUMIFS(Nhap!$I$5:$I$1000,Nhap!$E$5:$E$1000,DATE(Thang!$E$4,Thang!$C$4,Loc!$G$2),Nhap!$F$5:$F$1000,Loc!A243)</f>
        <v>0</v>
      </c>
      <c r="H243" s="7">
        <f>SUMIFS(Nhap!$I$5:$I$1000,Nhap!$E$5:$E$1000,DATE(Thang!$E$4,Thang!$C$4,Loc!$H$2),Nhap!$F$5:$F$1000,Loc!A243)</f>
        <v>0</v>
      </c>
      <c r="I243" s="7">
        <f>SUMIFS(Nhap!$I$5:$I$1000,Nhap!$E$5:$E$1000,DATE(Thang!$E$4,Thang!$C$4,Loc!$I$2),Nhap!$F$5:$F$1000,Loc!A243)</f>
        <v>0</v>
      </c>
      <c r="J243" s="7">
        <f>SUMIFS(Nhap!$I$5:$I$1000,Nhap!$E$5:$E$1000,DATE(Thang!$E$4,Thang!$C$4,Loc!$J$2),Nhap!$F$5:$F$1000,Loc!A243)</f>
        <v>0</v>
      </c>
      <c r="K243" s="7">
        <f>SUMIFS(Nhap!$I$5:$I$1000,Nhap!$E$5:$E$1000,DATE(Thang!$E$4,Thang!$C$4,Loc!$K$2),Nhap!$F$5:$F$1000,Loc!A243)</f>
        <v>0</v>
      </c>
      <c r="L243" s="7">
        <f>SUMIFS(Nhap!$I$5:$I$1000,Nhap!$E$5:$E$1000,DATE(Thang!$E$4,Thang!$C$4,Loc!$L$2),Nhap!$F$5:$F$1000,Loc!A243)</f>
        <v>0</v>
      </c>
      <c r="M243" s="7">
        <f>SUMIFS(Nhap!$I$5:$I$1000,Nhap!$E$5:$E$1000,DATE(Thang!$E$4,Thang!$C$4,Loc!$M$2),Nhap!$F$5:$F$1000,Loc!A243)</f>
        <v>0</v>
      </c>
      <c r="N243" s="7">
        <f>SUMIFS(Nhap!$I$5:$I$1000,Nhap!$E$5:$E$1000,DATE(Thang!$E$4,Thang!$C$4,Loc!$N$2),Nhap!$F$5:$F$1000,Loc!A243)</f>
        <v>0</v>
      </c>
      <c r="O243" s="7">
        <f>SUMIFS(Nhap!$I$5:$I$1000,Nhap!$E$5:$E$1000,DATE(Thang!$E$4,Thang!$C$4,Loc!$O$2),Nhap!$F$5:$F$1000,Loc!A243)</f>
        <v>0</v>
      </c>
      <c r="P243" s="7">
        <f>SUMIFS(Nhap!$I$5:$I$1000,Nhap!$E$5:$E$1000,DATE(Thang!$E$4,Thang!$C$4,Loc!$P$2),Nhap!$F$5:$F$1000,Loc!A243)</f>
        <v>0</v>
      </c>
      <c r="Q243" s="7">
        <f>SUMIFS(Nhap!$I$5:$I$1000,Nhap!$E$5:$E$1000,DATE(Thang!$E$4,Thang!$C$4,Loc!$Q$2),Nhap!$F$5:$F$1000,Loc!A243)</f>
        <v>0</v>
      </c>
      <c r="R243" s="7">
        <f>SUMIFS(Nhap!$I$5:$I$1000,Nhap!$E$5:$E$1000,DATE(Thang!$E$4,Thang!$C$4,Loc!$R$2),Nhap!$F$5:$F$1000,Loc!A243)</f>
        <v>0</v>
      </c>
      <c r="S243" s="7">
        <f>SUMIFS(Nhap!$I$5:$I$1000,Nhap!$E$5:$E$1000,DATE(Thang!$E$4,Thang!$C$4,Loc!$S$2),Nhap!$F$5:$F$1000,Loc!A243)</f>
        <v>0</v>
      </c>
      <c r="T243" s="7">
        <f>SUMIFS(Nhap!$I$5:$I$1000,Nhap!$E$5:$E$1000,DATE(Thang!$E$4,Thang!$C$4,Loc!$T$2),Nhap!$F$5:$F$1000,Loc!A243)</f>
        <v>0</v>
      </c>
      <c r="U243" s="7">
        <f>SUMIFS(Nhap!$I$5:$I$1000,Nhap!$E$5:$E$1000,DATE(Thang!$E$4,Thang!$C$4,Loc!$U$2),Nhap!$F$5:$F$1000,Loc!A243)</f>
        <v>0</v>
      </c>
      <c r="V243" s="7">
        <f>SUMIFS(Nhap!$I$5:$I$1000,Nhap!$E$5:$E$1000,DATE(Thang!$E$4,Thang!$C$4,Loc!$V$2),Nhap!$F$5:$F$1000,Loc!A243)</f>
        <v>0</v>
      </c>
      <c r="W243" s="7">
        <f>SUMIFS(Nhap!$I$5:$I$1000,Nhap!$E$5:$E$1000,DATE(Thang!$E$4,Thang!$C$4,Loc!$W$2),Nhap!$F$5:$F$1000,Loc!A243)</f>
        <v>0</v>
      </c>
      <c r="X243" s="7">
        <f>SUMIFS(Nhap!$I$5:$I$1000,Nhap!$E$5:$E$1000,DATE(Thang!$E$4,Thang!$C$4,Loc!$X$2),Nhap!$F$5:$F$1000,Loc!A243)</f>
        <v>0</v>
      </c>
      <c r="Y243" s="7">
        <f>SUMIFS(Nhap!$I$5:$I$1000,Nhap!$E$5:$E$1000,DATE(Thang!$E$4,Thang!$C$4,Loc!$Y$2),Nhap!$F$5:$F$1000,Loc!A243)</f>
        <v>0</v>
      </c>
      <c r="Z243" s="7">
        <f>SUMIFS(Nhap!$I$5:$I$1000,Nhap!$E$5:$E$1000,DATE(Thang!$E$4,Thang!$C$4,Loc!$Z$2),Nhap!$F$5:$F$1000,Loc!A243)</f>
        <v>0</v>
      </c>
      <c r="AA243" s="7">
        <f>SUMIFS(Nhap!$I$5:$I$1000,Nhap!$E$5:$E$1000,DATE(Thang!$E$4,Thang!$C$4,Loc!$AA$2),Nhap!$F$5:$F$1000,Loc!A243)</f>
        <v>0</v>
      </c>
      <c r="AB243" s="7">
        <f>SUMIFS(Nhap!$I$5:$I$1000,Nhap!$E$5:$E$1000,DATE(Thang!$E$4,Thang!$C$4,Loc!$AB$2),Nhap!$F$5:$F$1000,Loc!A243)</f>
        <v>0</v>
      </c>
      <c r="AC243" s="7">
        <f>SUMIFS(Nhap!$I$5:$I$1000,Nhap!$E$5:$E$1000,DATE(Thang!$E$4,Thang!$C$4,Loc!$AC$2),Nhap!$F$5:$F$1000,Loc!A243)</f>
        <v>0</v>
      </c>
      <c r="AD243" s="7">
        <f>SUMIFS(Nhap!$I$5:$I$1000,Nhap!$E$5:$E$1000,DATE(Thang!$E$4,Thang!$C$4,Loc!$AD$2),Nhap!$F$5:$F$1000,Loc!$A$5)</f>
        <v>0</v>
      </c>
      <c r="AE243" s="7">
        <f>SUMIFS(Nhap!$I$5:$I$1000,Nhap!$E$5:$E$1000,DATE(Thang!$E$4,Thang!$C$4,Loc!$AE$2),Nhap!$F$5:$F$1000,Loc!A243)</f>
        <v>0</v>
      </c>
      <c r="AF243" s="7">
        <f>SUMIFS(Nhap!$I$5:$I$1000,Nhap!$E$5:$E$1000,DATE(Thang!$E$4,Thang!$C$4,Loc!$AF$2),Nhap!$F$5:$F$1000,Loc!A243)</f>
        <v>0</v>
      </c>
      <c r="AG243" s="7">
        <f>SUMIFS(Nhap!$I$5:$I$1000,Nhap!$E$5:$E$1000,DATE(Thang!$E$4,Thang!$C$4,Loc!$AG$2),Nhap!$F$5:$F$1000,Loc!A243)</f>
        <v>0</v>
      </c>
      <c r="AH243" s="7">
        <f>SUMIFS(Nhap!$I$5:$I$1000,Nhap!$E$5:$E$1000,DATE(Thang!$E$4,Thang!$C$4,Loc!$AH$2),Nhap!$F$5:$F$1000,Loc!A243)</f>
        <v>0</v>
      </c>
      <c r="AI243" s="7">
        <f>SUMIFS(Nhap!$I$5:$I$1000,Nhap!$E$5:$E$1000,DATE(Thang!$E$4,Thang!$C$4,Loc!$AI$2),Nhap!$F$5:$F$1000,Loc!A243)</f>
        <v>0</v>
      </c>
      <c r="AJ243" s="7">
        <f>SUMIFS(Nhap!$I$5:$I$1000,Nhap!$E$5:$E$1000,DATE(Thang!$E$4,Thang!$C$4,Loc!$AJ$2),Nhap!$F$5:$F$1000,Loc!A243)</f>
        <v>0</v>
      </c>
      <c r="AK243" s="1">
        <f>SUMIFS(Xuat!$G$5:$G$1000,Xuat!$C$5:$C$1000,DATE(Thang!$E$4,Thang!$C$4,AK$2),Xuat!$D$5:$D$1000,Loc!$A243)</f>
        <v>0</v>
      </c>
      <c r="AL243" s="1">
        <f>SUMIFS(Xuat!$G$5:$G$1000,Xuat!$C$5:$C$1000,DATE(Thang!$E$4,Thang!$C$4,AL$2),Xuat!$D$5:$D$1000,Loc!$A243)</f>
        <v>0</v>
      </c>
      <c r="AM243" s="1">
        <f>SUMIFS(Xuat!$G$5:$G$1000,Xuat!$C$5:$C$1000,DATE(Thang!$E$4,Thang!$C$4,AM$2),Xuat!$D$5:$D$1000,Loc!$A243)</f>
        <v>0</v>
      </c>
      <c r="AN243" s="1">
        <f>SUMIFS(Xuat!$G$5:$G$1000,Xuat!$C$5:$C$1000,DATE(Thang!$E$4,Thang!$C$4,AN$2),Xuat!$D$5:$D$1000,Loc!$A243)</f>
        <v>0</v>
      </c>
      <c r="AO243" s="1">
        <f>SUMIFS(Xuat!$G$5:$G$1000,Xuat!$C$5:$C$1000,DATE(Thang!$E$4,Thang!$C$4,AO$2),Xuat!$D$5:$D$1000,Loc!$A243)</f>
        <v>0</v>
      </c>
      <c r="AP243" s="1">
        <f>SUMIFS(Xuat!$G$5:$G$1000,Xuat!$C$5:$C$1000,DATE(Thang!$E$4,Thang!$C$4,AP$2),Xuat!$D$5:$D$1000,Loc!$A243)</f>
        <v>0</v>
      </c>
      <c r="AQ243" s="1">
        <f>SUMIFS(Xuat!$G$5:$G$1000,Xuat!$C$5:$C$1000,DATE(Thang!$E$4,Thang!$C$4,AQ$2),Xuat!$D$5:$D$1000,Loc!$A243)</f>
        <v>0</v>
      </c>
      <c r="AR243" s="1">
        <f>SUMIFS(Xuat!$G$5:$G$1000,Xuat!$C$5:$C$1000,DATE(Thang!$E$4,Thang!$C$4,AR$2),Xuat!$D$5:$D$1000,Loc!$A243)</f>
        <v>0</v>
      </c>
      <c r="AS243" s="1">
        <f>SUMIFS(Xuat!$G$5:$G$1000,Xuat!$C$5:$C$1000,DATE(Thang!$E$4,Thang!$C$4,AS$2),Xuat!$D$5:$D$1000,Loc!$A243)</f>
        <v>0</v>
      </c>
      <c r="AT243" s="1">
        <f>SUMIFS(Xuat!$G$5:$G$1000,Xuat!$C$5:$C$1000,DATE(Thang!$E$4,Thang!$C$4,AT$2),Xuat!$D$5:$D$1000,Loc!$A243)</f>
        <v>0</v>
      </c>
      <c r="AU243" s="1">
        <f>SUMIFS(Xuat!$G$5:$G$1000,Xuat!$C$5:$C$1000,DATE(Thang!$E$4,Thang!$C$4,AU$2),Xuat!$D$5:$D$1000,Loc!$A243)</f>
        <v>0</v>
      </c>
      <c r="AV243" s="1">
        <f>SUMIFS(Xuat!$G$5:$G$1000,Xuat!$C$5:$C$1000,DATE(Thang!$E$4,Thang!$C$4,AV$2),Xuat!$D$5:$D$1000,Loc!$A243)</f>
        <v>0</v>
      </c>
      <c r="AW243" s="1">
        <f>SUMIFS(Xuat!$G$5:$G$1000,Xuat!$C$5:$C$1000,DATE(Thang!$E$4,Thang!$C$4,AW$2),Xuat!$D$5:$D$1000,Loc!$A243)</f>
        <v>0</v>
      </c>
      <c r="AX243" s="1">
        <f>SUMIFS(Xuat!$G$5:$G$1000,Xuat!$C$5:$C$1000,DATE(Thang!$E$4,Thang!$C$4,AX$2),Xuat!$D$5:$D$1000,Loc!$A243)</f>
        <v>0</v>
      </c>
      <c r="AY243" s="1">
        <f>SUMIFS(Xuat!$G$5:$G$1000,Xuat!$C$5:$C$1000,DATE(Thang!$E$4,Thang!$C$4,AY$2),Xuat!$D$5:$D$1000,Loc!$A243)</f>
        <v>0</v>
      </c>
      <c r="AZ243" s="1">
        <f>SUMIFS(Xuat!$G$5:$G$1000,Xuat!$C$5:$C$1000,DATE(Thang!$E$4,Thang!$C$4,AZ$2),Xuat!$D$5:$D$1000,Loc!$A243)</f>
        <v>0</v>
      </c>
      <c r="BA243" s="1">
        <f>SUMIFS(Xuat!$G$5:$G$1000,Xuat!$C$5:$C$1000,DATE(Thang!$E$4,Thang!$C$4,BA$2),Xuat!$D$5:$D$1000,Loc!$A243)</f>
        <v>0</v>
      </c>
      <c r="BB243" s="1">
        <f>SUMIFS(Xuat!$G$5:$G$1000,Xuat!$C$5:$C$1000,DATE(Thang!$E$4,Thang!$C$4,BB$2),Xuat!$D$5:$D$1000,Loc!$A243)</f>
        <v>0</v>
      </c>
      <c r="BC243" s="1">
        <f>SUMIFS(Xuat!$G$5:$G$1000,Xuat!$C$5:$C$1000,DATE(Thang!$E$4,Thang!$C$4,BC$2),Xuat!$D$5:$D$1000,Loc!$A243)</f>
        <v>0</v>
      </c>
      <c r="BD243" s="1">
        <f>SUMIFS(Xuat!$G$5:$G$1000,Xuat!$C$5:$C$1000,DATE(Thang!$E$4,Thang!$C$4,BD$2),Xuat!$D$5:$D$1000,Loc!$A243)</f>
        <v>0</v>
      </c>
      <c r="BE243" s="1">
        <f>SUMIFS(Xuat!$G$5:$G$1000,Xuat!$C$5:$C$1000,DATE(Thang!$E$4,Thang!$C$4,BE$2),Xuat!$D$5:$D$1000,Loc!$A243)</f>
        <v>0</v>
      </c>
      <c r="BF243" s="1">
        <f>SUMIFS(Xuat!$G$5:$G$1000,Xuat!$C$5:$C$1000,DATE(Thang!$E$4,Thang!$C$4,BF$2),Xuat!$D$5:$D$1000,Loc!$A243)</f>
        <v>0</v>
      </c>
      <c r="BG243" s="1">
        <f>SUMIFS(Xuat!$G$5:$G$1000,Xuat!$C$5:$C$1000,DATE(Thang!$E$4,Thang!$C$4,BG$2),Xuat!$D$5:$D$1000,Loc!$A243)</f>
        <v>0</v>
      </c>
      <c r="BH243" s="1">
        <f>SUMIFS(Xuat!$G$5:$G$1000,Xuat!$C$5:$C$1000,DATE(Thang!$E$4,Thang!$C$4,BH$2),Xuat!$D$5:$D$1000,Loc!$A243)</f>
        <v>0</v>
      </c>
      <c r="BI243" s="1">
        <f>SUMIFS(Xuat!$G$5:$G$1000,Xuat!$C$5:$C$1000,DATE(Thang!$E$4,Thang!$C$4,BI$2),Xuat!$D$5:$D$1000,Loc!$A243)</f>
        <v>0</v>
      </c>
      <c r="BJ243" s="1">
        <f>SUMIFS(Xuat!$G$5:$G$1000,Xuat!$C$5:$C$1000,DATE(Thang!$E$4,Thang!$C$4,BJ$2),Xuat!$D$5:$D$1000,Loc!$A243)</f>
        <v>0</v>
      </c>
      <c r="BK243" s="1">
        <f>SUMIFS(Xuat!$G$5:$G$1000,Xuat!$C$5:$C$1000,DATE(Thang!$E$4,Thang!$C$4,BK$2),Xuat!$D$5:$D$1000,Loc!$A243)</f>
        <v>0</v>
      </c>
      <c r="BL243" s="1">
        <f>SUMIFS(Xuat!$G$5:$G$1000,Xuat!$C$5:$C$1000,DATE(Thang!$E$4,Thang!$C$4,BL$2),Xuat!$D$5:$D$1000,Loc!$A243)</f>
        <v>0</v>
      </c>
      <c r="BM243" s="1">
        <f>SUMIFS(Xuat!$G$5:$G$1000,Xuat!$C$5:$C$1000,DATE(Thang!$E$4,Thang!$C$4,BM$2),Xuat!$D$5:$D$1000,Loc!$A243)</f>
        <v>0</v>
      </c>
      <c r="BN243" s="1">
        <f>SUMIFS(Xuat!$G$5:$G$1000,Xuat!$C$5:$C$1000,DATE(Thang!$E$4,Thang!$C$4,BN$2),Xuat!$D$5:$D$1000,Loc!$A243)</f>
        <v>0</v>
      </c>
      <c r="BO243" s="1">
        <f>SUMIFS(Xuat!$G$5:$G$1000,Xuat!$C$5:$C$1000,DATE(Thang!$E$4,Thang!$C$4,BO$2),Xuat!$D$5:$D$1000,Loc!$A243)</f>
        <v>0</v>
      </c>
    </row>
    <row r="244" spans="1:67" x14ac:dyDescent="0.2">
      <c r="A244" s="2">
        <f>DM!C244</f>
        <v>0</v>
      </c>
      <c r="B244" s="3">
        <f>VLOOKUP(A244,Tondau!$B$5:$F$500,3,0)</f>
        <v>0</v>
      </c>
      <c r="C244" s="3">
        <f t="shared" si="11"/>
        <v>0</v>
      </c>
      <c r="D244" s="3">
        <f t="shared" si="12"/>
        <v>0</v>
      </c>
      <c r="E244" s="3">
        <f t="shared" si="13"/>
        <v>0</v>
      </c>
      <c r="F244" s="7">
        <f>SUMIFS(Nhap!$I$5:$I$1000,Nhap!$E$5:$E$1000,DATE(Thang!$E$4,Thang!$C$4,Loc!$F$2),Nhap!$F$5:$F$1000,Loc!A244)</f>
        <v>0</v>
      </c>
      <c r="G244" s="7">
        <f>SUMIFS(Nhap!$I$5:$I$1000,Nhap!$E$5:$E$1000,DATE(Thang!$E$4,Thang!$C$4,Loc!$G$2),Nhap!$F$5:$F$1000,Loc!A244)</f>
        <v>0</v>
      </c>
      <c r="H244" s="7">
        <f>SUMIFS(Nhap!$I$5:$I$1000,Nhap!$E$5:$E$1000,DATE(Thang!$E$4,Thang!$C$4,Loc!$H$2),Nhap!$F$5:$F$1000,Loc!A244)</f>
        <v>0</v>
      </c>
      <c r="I244" s="7">
        <f>SUMIFS(Nhap!$I$5:$I$1000,Nhap!$E$5:$E$1000,DATE(Thang!$E$4,Thang!$C$4,Loc!$I$2),Nhap!$F$5:$F$1000,Loc!A244)</f>
        <v>0</v>
      </c>
      <c r="J244" s="7">
        <f>SUMIFS(Nhap!$I$5:$I$1000,Nhap!$E$5:$E$1000,DATE(Thang!$E$4,Thang!$C$4,Loc!$J$2),Nhap!$F$5:$F$1000,Loc!A244)</f>
        <v>0</v>
      </c>
      <c r="K244" s="7">
        <f>SUMIFS(Nhap!$I$5:$I$1000,Nhap!$E$5:$E$1000,DATE(Thang!$E$4,Thang!$C$4,Loc!$K$2),Nhap!$F$5:$F$1000,Loc!A244)</f>
        <v>0</v>
      </c>
      <c r="L244" s="7">
        <f>SUMIFS(Nhap!$I$5:$I$1000,Nhap!$E$5:$E$1000,DATE(Thang!$E$4,Thang!$C$4,Loc!$L$2),Nhap!$F$5:$F$1000,Loc!A244)</f>
        <v>0</v>
      </c>
      <c r="M244" s="7">
        <f>SUMIFS(Nhap!$I$5:$I$1000,Nhap!$E$5:$E$1000,DATE(Thang!$E$4,Thang!$C$4,Loc!$M$2),Nhap!$F$5:$F$1000,Loc!A244)</f>
        <v>0</v>
      </c>
      <c r="N244" s="7">
        <f>SUMIFS(Nhap!$I$5:$I$1000,Nhap!$E$5:$E$1000,DATE(Thang!$E$4,Thang!$C$4,Loc!$N$2),Nhap!$F$5:$F$1000,Loc!A244)</f>
        <v>0</v>
      </c>
      <c r="O244" s="7">
        <f>SUMIFS(Nhap!$I$5:$I$1000,Nhap!$E$5:$E$1000,DATE(Thang!$E$4,Thang!$C$4,Loc!$O$2),Nhap!$F$5:$F$1000,Loc!A244)</f>
        <v>0</v>
      </c>
      <c r="P244" s="7">
        <f>SUMIFS(Nhap!$I$5:$I$1000,Nhap!$E$5:$E$1000,DATE(Thang!$E$4,Thang!$C$4,Loc!$P$2),Nhap!$F$5:$F$1000,Loc!A244)</f>
        <v>0</v>
      </c>
      <c r="Q244" s="7">
        <f>SUMIFS(Nhap!$I$5:$I$1000,Nhap!$E$5:$E$1000,DATE(Thang!$E$4,Thang!$C$4,Loc!$Q$2),Nhap!$F$5:$F$1000,Loc!A244)</f>
        <v>0</v>
      </c>
      <c r="R244" s="7">
        <f>SUMIFS(Nhap!$I$5:$I$1000,Nhap!$E$5:$E$1000,DATE(Thang!$E$4,Thang!$C$4,Loc!$R$2),Nhap!$F$5:$F$1000,Loc!A244)</f>
        <v>0</v>
      </c>
      <c r="S244" s="7">
        <f>SUMIFS(Nhap!$I$5:$I$1000,Nhap!$E$5:$E$1000,DATE(Thang!$E$4,Thang!$C$4,Loc!$S$2),Nhap!$F$5:$F$1000,Loc!A244)</f>
        <v>0</v>
      </c>
      <c r="T244" s="7">
        <f>SUMIFS(Nhap!$I$5:$I$1000,Nhap!$E$5:$E$1000,DATE(Thang!$E$4,Thang!$C$4,Loc!$T$2),Nhap!$F$5:$F$1000,Loc!A244)</f>
        <v>0</v>
      </c>
      <c r="U244" s="7">
        <f>SUMIFS(Nhap!$I$5:$I$1000,Nhap!$E$5:$E$1000,DATE(Thang!$E$4,Thang!$C$4,Loc!$U$2),Nhap!$F$5:$F$1000,Loc!A244)</f>
        <v>0</v>
      </c>
      <c r="V244" s="7">
        <f>SUMIFS(Nhap!$I$5:$I$1000,Nhap!$E$5:$E$1000,DATE(Thang!$E$4,Thang!$C$4,Loc!$V$2),Nhap!$F$5:$F$1000,Loc!A244)</f>
        <v>0</v>
      </c>
      <c r="W244" s="7">
        <f>SUMIFS(Nhap!$I$5:$I$1000,Nhap!$E$5:$E$1000,DATE(Thang!$E$4,Thang!$C$4,Loc!$W$2),Nhap!$F$5:$F$1000,Loc!A244)</f>
        <v>0</v>
      </c>
      <c r="X244" s="7">
        <f>SUMIFS(Nhap!$I$5:$I$1000,Nhap!$E$5:$E$1000,DATE(Thang!$E$4,Thang!$C$4,Loc!$X$2),Nhap!$F$5:$F$1000,Loc!A244)</f>
        <v>0</v>
      </c>
      <c r="Y244" s="7">
        <f>SUMIFS(Nhap!$I$5:$I$1000,Nhap!$E$5:$E$1000,DATE(Thang!$E$4,Thang!$C$4,Loc!$Y$2),Nhap!$F$5:$F$1000,Loc!A244)</f>
        <v>0</v>
      </c>
      <c r="Z244" s="7">
        <f>SUMIFS(Nhap!$I$5:$I$1000,Nhap!$E$5:$E$1000,DATE(Thang!$E$4,Thang!$C$4,Loc!$Z$2),Nhap!$F$5:$F$1000,Loc!A244)</f>
        <v>0</v>
      </c>
      <c r="AA244" s="7">
        <f>SUMIFS(Nhap!$I$5:$I$1000,Nhap!$E$5:$E$1000,DATE(Thang!$E$4,Thang!$C$4,Loc!$AA$2),Nhap!$F$5:$F$1000,Loc!A244)</f>
        <v>0</v>
      </c>
      <c r="AB244" s="7">
        <f>SUMIFS(Nhap!$I$5:$I$1000,Nhap!$E$5:$E$1000,DATE(Thang!$E$4,Thang!$C$4,Loc!$AB$2),Nhap!$F$5:$F$1000,Loc!A244)</f>
        <v>0</v>
      </c>
      <c r="AC244" s="7">
        <f>SUMIFS(Nhap!$I$5:$I$1000,Nhap!$E$5:$E$1000,DATE(Thang!$E$4,Thang!$C$4,Loc!$AC$2),Nhap!$F$5:$F$1000,Loc!A244)</f>
        <v>0</v>
      </c>
      <c r="AD244" s="7">
        <f>SUMIFS(Nhap!$I$5:$I$1000,Nhap!$E$5:$E$1000,DATE(Thang!$E$4,Thang!$C$4,Loc!$AD$2),Nhap!$F$5:$F$1000,Loc!$A$5)</f>
        <v>0</v>
      </c>
      <c r="AE244" s="7">
        <f>SUMIFS(Nhap!$I$5:$I$1000,Nhap!$E$5:$E$1000,DATE(Thang!$E$4,Thang!$C$4,Loc!$AE$2),Nhap!$F$5:$F$1000,Loc!A244)</f>
        <v>0</v>
      </c>
      <c r="AF244" s="7">
        <f>SUMIFS(Nhap!$I$5:$I$1000,Nhap!$E$5:$E$1000,DATE(Thang!$E$4,Thang!$C$4,Loc!$AF$2),Nhap!$F$5:$F$1000,Loc!A244)</f>
        <v>0</v>
      </c>
      <c r="AG244" s="7">
        <f>SUMIFS(Nhap!$I$5:$I$1000,Nhap!$E$5:$E$1000,DATE(Thang!$E$4,Thang!$C$4,Loc!$AG$2),Nhap!$F$5:$F$1000,Loc!A244)</f>
        <v>0</v>
      </c>
      <c r="AH244" s="7">
        <f>SUMIFS(Nhap!$I$5:$I$1000,Nhap!$E$5:$E$1000,DATE(Thang!$E$4,Thang!$C$4,Loc!$AH$2),Nhap!$F$5:$F$1000,Loc!A244)</f>
        <v>0</v>
      </c>
      <c r="AI244" s="7">
        <f>SUMIFS(Nhap!$I$5:$I$1000,Nhap!$E$5:$E$1000,DATE(Thang!$E$4,Thang!$C$4,Loc!$AI$2),Nhap!$F$5:$F$1000,Loc!A244)</f>
        <v>0</v>
      </c>
      <c r="AJ244" s="7">
        <f>SUMIFS(Nhap!$I$5:$I$1000,Nhap!$E$5:$E$1000,DATE(Thang!$E$4,Thang!$C$4,Loc!$AJ$2),Nhap!$F$5:$F$1000,Loc!A244)</f>
        <v>0</v>
      </c>
      <c r="AK244" s="1">
        <f>SUMIFS(Xuat!$G$5:$G$1000,Xuat!$C$5:$C$1000,DATE(Thang!$E$4,Thang!$C$4,AK$2),Xuat!$D$5:$D$1000,Loc!$A244)</f>
        <v>0</v>
      </c>
      <c r="AL244" s="1">
        <f>SUMIFS(Xuat!$G$5:$G$1000,Xuat!$C$5:$C$1000,DATE(Thang!$E$4,Thang!$C$4,AL$2),Xuat!$D$5:$D$1000,Loc!$A244)</f>
        <v>0</v>
      </c>
      <c r="AM244" s="1">
        <f>SUMIFS(Xuat!$G$5:$G$1000,Xuat!$C$5:$C$1000,DATE(Thang!$E$4,Thang!$C$4,AM$2),Xuat!$D$5:$D$1000,Loc!$A244)</f>
        <v>0</v>
      </c>
      <c r="AN244" s="1">
        <f>SUMIFS(Xuat!$G$5:$G$1000,Xuat!$C$5:$C$1000,DATE(Thang!$E$4,Thang!$C$4,AN$2),Xuat!$D$5:$D$1000,Loc!$A244)</f>
        <v>0</v>
      </c>
      <c r="AO244" s="1">
        <f>SUMIFS(Xuat!$G$5:$G$1000,Xuat!$C$5:$C$1000,DATE(Thang!$E$4,Thang!$C$4,AO$2),Xuat!$D$5:$D$1000,Loc!$A244)</f>
        <v>0</v>
      </c>
      <c r="AP244" s="1">
        <f>SUMIFS(Xuat!$G$5:$G$1000,Xuat!$C$5:$C$1000,DATE(Thang!$E$4,Thang!$C$4,AP$2),Xuat!$D$5:$D$1000,Loc!$A244)</f>
        <v>0</v>
      </c>
      <c r="AQ244" s="1">
        <f>SUMIFS(Xuat!$G$5:$G$1000,Xuat!$C$5:$C$1000,DATE(Thang!$E$4,Thang!$C$4,AQ$2),Xuat!$D$5:$D$1000,Loc!$A244)</f>
        <v>0</v>
      </c>
      <c r="AR244" s="1">
        <f>SUMIFS(Xuat!$G$5:$G$1000,Xuat!$C$5:$C$1000,DATE(Thang!$E$4,Thang!$C$4,AR$2),Xuat!$D$5:$D$1000,Loc!$A244)</f>
        <v>0</v>
      </c>
      <c r="AS244" s="1">
        <f>SUMIFS(Xuat!$G$5:$G$1000,Xuat!$C$5:$C$1000,DATE(Thang!$E$4,Thang!$C$4,AS$2),Xuat!$D$5:$D$1000,Loc!$A244)</f>
        <v>0</v>
      </c>
      <c r="AT244" s="1">
        <f>SUMIFS(Xuat!$G$5:$G$1000,Xuat!$C$5:$C$1000,DATE(Thang!$E$4,Thang!$C$4,AT$2),Xuat!$D$5:$D$1000,Loc!$A244)</f>
        <v>0</v>
      </c>
      <c r="AU244" s="1">
        <f>SUMIFS(Xuat!$G$5:$G$1000,Xuat!$C$5:$C$1000,DATE(Thang!$E$4,Thang!$C$4,AU$2),Xuat!$D$5:$D$1000,Loc!$A244)</f>
        <v>0</v>
      </c>
      <c r="AV244" s="1">
        <f>SUMIFS(Xuat!$G$5:$G$1000,Xuat!$C$5:$C$1000,DATE(Thang!$E$4,Thang!$C$4,AV$2),Xuat!$D$5:$D$1000,Loc!$A244)</f>
        <v>0</v>
      </c>
      <c r="AW244" s="1">
        <f>SUMIFS(Xuat!$G$5:$G$1000,Xuat!$C$5:$C$1000,DATE(Thang!$E$4,Thang!$C$4,AW$2),Xuat!$D$5:$D$1000,Loc!$A244)</f>
        <v>0</v>
      </c>
      <c r="AX244" s="1">
        <f>SUMIFS(Xuat!$G$5:$G$1000,Xuat!$C$5:$C$1000,DATE(Thang!$E$4,Thang!$C$4,AX$2),Xuat!$D$5:$D$1000,Loc!$A244)</f>
        <v>0</v>
      </c>
      <c r="AY244" s="1">
        <f>SUMIFS(Xuat!$G$5:$G$1000,Xuat!$C$5:$C$1000,DATE(Thang!$E$4,Thang!$C$4,AY$2),Xuat!$D$5:$D$1000,Loc!$A244)</f>
        <v>0</v>
      </c>
      <c r="AZ244" s="1">
        <f>SUMIFS(Xuat!$G$5:$G$1000,Xuat!$C$5:$C$1000,DATE(Thang!$E$4,Thang!$C$4,AZ$2),Xuat!$D$5:$D$1000,Loc!$A244)</f>
        <v>0</v>
      </c>
      <c r="BA244" s="1">
        <f>SUMIFS(Xuat!$G$5:$G$1000,Xuat!$C$5:$C$1000,DATE(Thang!$E$4,Thang!$C$4,BA$2),Xuat!$D$5:$D$1000,Loc!$A244)</f>
        <v>0</v>
      </c>
      <c r="BB244" s="1">
        <f>SUMIFS(Xuat!$G$5:$G$1000,Xuat!$C$5:$C$1000,DATE(Thang!$E$4,Thang!$C$4,BB$2),Xuat!$D$5:$D$1000,Loc!$A244)</f>
        <v>0</v>
      </c>
      <c r="BC244" s="1">
        <f>SUMIFS(Xuat!$G$5:$G$1000,Xuat!$C$5:$C$1000,DATE(Thang!$E$4,Thang!$C$4,BC$2),Xuat!$D$5:$D$1000,Loc!$A244)</f>
        <v>0</v>
      </c>
      <c r="BD244" s="1">
        <f>SUMIFS(Xuat!$G$5:$G$1000,Xuat!$C$5:$C$1000,DATE(Thang!$E$4,Thang!$C$4,BD$2),Xuat!$D$5:$D$1000,Loc!$A244)</f>
        <v>0</v>
      </c>
      <c r="BE244" s="1">
        <f>SUMIFS(Xuat!$G$5:$G$1000,Xuat!$C$5:$C$1000,DATE(Thang!$E$4,Thang!$C$4,BE$2),Xuat!$D$5:$D$1000,Loc!$A244)</f>
        <v>0</v>
      </c>
      <c r="BF244" s="1">
        <f>SUMIFS(Xuat!$G$5:$G$1000,Xuat!$C$5:$C$1000,DATE(Thang!$E$4,Thang!$C$4,BF$2),Xuat!$D$5:$D$1000,Loc!$A244)</f>
        <v>0</v>
      </c>
      <c r="BG244" s="1">
        <f>SUMIFS(Xuat!$G$5:$G$1000,Xuat!$C$5:$C$1000,DATE(Thang!$E$4,Thang!$C$4,BG$2),Xuat!$D$5:$D$1000,Loc!$A244)</f>
        <v>0</v>
      </c>
      <c r="BH244" s="1">
        <f>SUMIFS(Xuat!$G$5:$G$1000,Xuat!$C$5:$C$1000,DATE(Thang!$E$4,Thang!$C$4,BH$2),Xuat!$D$5:$D$1000,Loc!$A244)</f>
        <v>0</v>
      </c>
      <c r="BI244" s="1">
        <f>SUMIFS(Xuat!$G$5:$G$1000,Xuat!$C$5:$C$1000,DATE(Thang!$E$4,Thang!$C$4,BI$2),Xuat!$D$5:$D$1000,Loc!$A244)</f>
        <v>0</v>
      </c>
      <c r="BJ244" s="1">
        <f>SUMIFS(Xuat!$G$5:$G$1000,Xuat!$C$5:$C$1000,DATE(Thang!$E$4,Thang!$C$4,BJ$2),Xuat!$D$5:$D$1000,Loc!$A244)</f>
        <v>0</v>
      </c>
      <c r="BK244" s="1">
        <f>SUMIFS(Xuat!$G$5:$G$1000,Xuat!$C$5:$C$1000,DATE(Thang!$E$4,Thang!$C$4,BK$2),Xuat!$D$5:$D$1000,Loc!$A244)</f>
        <v>0</v>
      </c>
      <c r="BL244" s="1">
        <f>SUMIFS(Xuat!$G$5:$G$1000,Xuat!$C$5:$C$1000,DATE(Thang!$E$4,Thang!$C$4,BL$2),Xuat!$D$5:$D$1000,Loc!$A244)</f>
        <v>0</v>
      </c>
      <c r="BM244" s="1">
        <f>SUMIFS(Xuat!$G$5:$G$1000,Xuat!$C$5:$C$1000,DATE(Thang!$E$4,Thang!$C$4,BM$2),Xuat!$D$5:$D$1000,Loc!$A244)</f>
        <v>0</v>
      </c>
      <c r="BN244" s="1">
        <f>SUMIFS(Xuat!$G$5:$G$1000,Xuat!$C$5:$C$1000,DATE(Thang!$E$4,Thang!$C$4,BN$2),Xuat!$D$5:$D$1000,Loc!$A244)</f>
        <v>0</v>
      </c>
      <c r="BO244" s="1">
        <f>SUMIFS(Xuat!$G$5:$G$1000,Xuat!$C$5:$C$1000,DATE(Thang!$E$4,Thang!$C$4,BO$2),Xuat!$D$5:$D$1000,Loc!$A244)</f>
        <v>0</v>
      </c>
    </row>
    <row r="245" spans="1:67" x14ac:dyDescent="0.2">
      <c r="A245" s="2">
        <f>DM!C245</f>
        <v>0</v>
      </c>
      <c r="B245" s="3">
        <f>VLOOKUP(A245,Tondau!$B$5:$F$500,3,0)</f>
        <v>0</v>
      </c>
      <c r="C245" s="3">
        <f t="shared" si="11"/>
        <v>0</v>
      </c>
      <c r="D245" s="3">
        <f t="shared" si="12"/>
        <v>0</v>
      </c>
      <c r="E245" s="3">
        <f t="shared" si="13"/>
        <v>0</v>
      </c>
      <c r="F245" s="7">
        <f>SUMIFS(Nhap!$I$5:$I$1000,Nhap!$E$5:$E$1000,DATE(Thang!$E$4,Thang!$C$4,Loc!$F$2),Nhap!$F$5:$F$1000,Loc!A245)</f>
        <v>0</v>
      </c>
      <c r="G245" s="7">
        <f>SUMIFS(Nhap!$I$5:$I$1000,Nhap!$E$5:$E$1000,DATE(Thang!$E$4,Thang!$C$4,Loc!$G$2),Nhap!$F$5:$F$1000,Loc!A245)</f>
        <v>0</v>
      </c>
      <c r="H245" s="7">
        <f>SUMIFS(Nhap!$I$5:$I$1000,Nhap!$E$5:$E$1000,DATE(Thang!$E$4,Thang!$C$4,Loc!$H$2),Nhap!$F$5:$F$1000,Loc!A245)</f>
        <v>0</v>
      </c>
      <c r="I245" s="7">
        <f>SUMIFS(Nhap!$I$5:$I$1000,Nhap!$E$5:$E$1000,DATE(Thang!$E$4,Thang!$C$4,Loc!$I$2),Nhap!$F$5:$F$1000,Loc!A245)</f>
        <v>0</v>
      </c>
      <c r="J245" s="7">
        <f>SUMIFS(Nhap!$I$5:$I$1000,Nhap!$E$5:$E$1000,DATE(Thang!$E$4,Thang!$C$4,Loc!$J$2),Nhap!$F$5:$F$1000,Loc!A245)</f>
        <v>0</v>
      </c>
      <c r="K245" s="7">
        <f>SUMIFS(Nhap!$I$5:$I$1000,Nhap!$E$5:$E$1000,DATE(Thang!$E$4,Thang!$C$4,Loc!$K$2),Nhap!$F$5:$F$1000,Loc!A245)</f>
        <v>0</v>
      </c>
      <c r="L245" s="7">
        <f>SUMIFS(Nhap!$I$5:$I$1000,Nhap!$E$5:$E$1000,DATE(Thang!$E$4,Thang!$C$4,Loc!$L$2),Nhap!$F$5:$F$1000,Loc!A245)</f>
        <v>0</v>
      </c>
      <c r="M245" s="7">
        <f>SUMIFS(Nhap!$I$5:$I$1000,Nhap!$E$5:$E$1000,DATE(Thang!$E$4,Thang!$C$4,Loc!$M$2),Nhap!$F$5:$F$1000,Loc!A245)</f>
        <v>0</v>
      </c>
      <c r="N245" s="7">
        <f>SUMIFS(Nhap!$I$5:$I$1000,Nhap!$E$5:$E$1000,DATE(Thang!$E$4,Thang!$C$4,Loc!$N$2),Nhap!$F$5:$F$1000,Loc!A245)</f>
        <v>0</v>
      </c>
      <c r="O245" s="7">
        <f>SUMIFS(Nhap!$I$5:$I$1000,Nhap!$E$5:$E$1000,DATE(Thang!$E$4,Thang!$C$4,Loc!$O$2),Nhap!$F$5:$F$1000,Loc!A245)</f>
        <v>0</v>
      </c>
      <c r="P245" s="7">
        <f>SUMIFS(Nhap!$I$5:$I$1000,Nhap!$E$5:$E$1000,DATE(Thang!$E$4,Thang!$C$4,Loc!$P$2),Nhap!$F$5:$F$1000,Loc!A245)</f>
        <v>0</v>
      </c>
      <c r="Q245" s="7">
        <f>SUMIFS(Nhap!$I$5:$I$1000,Nhap!$E$5:$E$1000,DATE(Thang!$E$4,Thang!$C$4,Loc!$Q$2),Nhap!$F$5:$F$1000,Loc!A245)</f>
        <v>0</v>
      </c>
      <c r="R245" s="7">
        <f>SUMIFS(Nhap!$I$5:$I$1000,Nhap!$E$5:$E$1000,DATE(Thang!$E$4,Thang!$C$4,Loc!$R$2),Nhap!$F$5:$F$1000,Loc!A245)</f>
        <v>0</v>
      </c>
      <c r="S245" s="7">
        <f>SUMIFS(Nhap!$I$5:$I$1000,Nhap!$E$5:$E$1000,DATE(Thang!$E$4,Thang!$C$4,Loc!$S$2),Nhap!$F$5:$F$1000,Loc!A245)</f>
        <v>0</v>
      </c>
      <c r="T245" s="7">
        <f>SUMIFS(Nhap!$I$5:$I$1000,Nhap!$E$5:$E$1000,DATE(Thang!$E$4,Thang!$C$4,Loc!$T$2),Nhap!$F$5:$F$1000,Loc!A245)</f>
        <v>0</v>
      </c>
      <c r="U245" s="7">
        <f>SUMIFS(Nhap!$I$5:$I$1000,Nhap!$E$5:$E$1000,DATE(Thang!$E$4,Thang!$C$4,Loc!$U$2),Nhap!$F$5:$F$1000,Loc!A245)</f>
        <v>0</v>
      </c>
      <c r="V245" s="7">
        <f>SUMIFS(Nhap!$I$5:$I$1000,Nhap!$E$5:$E$1000,DATE(Thang!$E$4,Thang!$C$4,Loc!$V$2),Nhap!$F$5:$F$1000,Loc!A245)</f>
        <v>0</v>
      </c>
      <c r="W245" s="7">
        <f>SUMIFS(Nhap!$I$5:$I$1000,Nhap!$E$5:$E$1000,DATE(Thang!$E$4,Thang!$C$4,Loc!$W$2),Nhap!$F$5:$F$1000,Loc!A245)</f>
        <v>0</v>
      </c>
      <c r="X245" s="7">
        <f>SUMIFS(Nhap!$I$5:$I$1000,Nhap!$E$5:$E$1000,DATE(Thang!$E$4,Thang!$C$4,Loc!$X$2),Nhap!$F$5:$F$1000,Loc!A245)</f>
        <v>0</v>
      </c>
      <c r="Y245" s="7">
        <f>SUMIFS(Nhap!$I$5:$I$1000,Nhap!$E$5:$E$1000,DATE(Thang!$E$4,Thang!$C$4,Loc!$Y$2),Nhap!$F$5:$F$1000,Loc!A245)</f>
        <v>0</v>
      </c>
      <c r="Z245" s="7">
        <f>SUMIFS(Nhap!$I$5:$I$1000,Nhap!$E$5:$E$1000,DATE(Thang!$E$4,Thang!$C$4,Loc!$Z$2),Nhap!$F$5:$F$1000,Loc!A245)</f>
        <v>0</v>
      </c>
      <c r="AA245" s="7">
        <f>SUMIFS(Nhap!$I$5:$I$1000,Nhap!$E$5:$E$1000,DATE(Thang!$E$4,Thang!$C$4,Loc!$AA$2),Nhap!$F$5:$F$1000,Loc!A245)</f>
        <v>0</v>
      </c>
      <c r="AB245" s="7">
        <f>SUMIFS(Nhap!$I$5:$I$1000,Nhap!$E$5:$E$1000,DATE(Thang!$E$4,Thang!$C$4,Loc!$AB$2),Nhap!$F$5:$F$1000,Loc!A245)</f>
        <v>0</v>
      </c>
      <c r="AC245" s="7">
        <f>SUMIFS(Nhap!$I$5:$I$1000,Nhap!$E$5:$E$1000,DATE(Thang!$E$4,Thang!$C$4,Loc!$AC$2),Nhap!$F$5:$F$1000,Loc!A245)</f>
        <v>0</v>
      </c>
      <c r="AD245" s="7">
        <f>SUMIFS(Nhap!$I$5:$I$1000,Nhap!$E$5:$E$1000,DATE(Thang!$E$4,Thang!$C$4,Loc!$AD$2),Nhap!$F$5:$F$1000,Loc!$A$5)</f>
        <v>0</v>
      </c>
      <c r="AE245" s="7">
        <f>SUMIFS(Nhap!$I$5:$I$1000,Nhap!$E$5:$E$1000,DATE(Thang!$E$4,Thang!$C$4,Loc!$AE$2),Nhap!$F$5:$F$1000,Loc!A245)</f>
        <v>0</v>
      </c>
      <c r="AF245" s="7">
        <f>SUMIFS(Nhap!$I$5:$I$1000,Nhap!$E$5:$E$1000,DATE(Thang!$E$4,Thang!$C$4,Loc!$AF$2),Nhap!$F$5:$F$1000,Loc!A245)</f>
        <v>0</v>
      </c>
      <c r="AG245" s="7">
        <f>SUMIFS(Nhap!$I$5:$I$1000,Nhap!$E$5:$E$1000,DATE(Thang!$E$4,Thang!$C$4,Loc!$AG$2),Nhap!$F$5:$F$1000,Loc!A245)</f>
        <v>0</v>
      </c>
      <c r="AH245" s="7">
        <f>SUMIFS(Nhap!$I$5:$I$1000,Nhap!$E$5:$E$1000,DATE(Thang!$E$4,Thang!$C$4,Loc!$AH$2),Nhap!$F$5:$F$1000,Loc!A245)</f>
        <v>0</v>
      </c>
      <c r="AI245" s="7">
        <f>SUMIFS(Nhap!$I$5:$I$1000,Nhap!$E$5:$E$1000,DATE(Thang!$E$4,Thang!$C$4,Loc!$AI$2),Nhap!$F$5:$F$1000,Loc!A245)</f>
        <v>0</v>
      </c>
      <c r="AJ245" s="7">
        <f>SUMIFS(Nhap!$I$5:$I$1000,Nhap!$E$5:$E$1000,DATE(Thang!$E$4,Thang!$C$4,Loc!$AJ$2),Nhap!$F$5:$F$1000,Loc!A245)</f>
        <v>0</v>
      </c>
      <c r="AK245" s="1">
        <f>SUMIFS(Xuat!$G$5:$G$1000,Xuat!$C$5:$C$1000,DATE(Thang!$E$4,Thang!$C$4,AK$2),Xuat!$D$5:$D$1000,Loc!$A245)</f>
        <v>0</v>
      </c>
      <c r="AL245" s="1">
        <f>SUMIFS(Xuat!$G$5:$G$1000,Xuat!$C$5:$C$1000,DATE(Thang!$E$4,Thang!$C$4,AL$2),Xuat!$D$5:$D$1000,Loc!$A245)</f>
        <v>0</v>
      </c>
      <c r="AM245" s="1">
        <f>SUMIFS(Xuat!$G$5:$G$1000,Xuat!$C$5:$C$1000,DATE(Thang!$E$4,Thang!$C$4,AM$2),Xuat!$D$5:$D$1000,Loc!$A245)</f>
        <v>0</v>
      </c>
      <c r="AN245" s="1">
        <f>SUMIFS(Xuat!$G$5:$G$1000,Xuat!$C$5:$C$1000,DATE(Thang!$E$4,Thang!$C$4,AN$2),Xuat!$D$5:$D$1000,Loc!$A245)</f>
        <v>0</v>
      </c>
      <c r="AO245" s="1">
        <f>SUMIFS(Xuat!$G$5:$G$1000,Xuat!$C$5:$C$1000,DATE(Thang!$E$4,Thang!$C$4,AO$2),Xuat!$D$5:$D$1000,Loc!$A245)</f>
        <v>0</v>
      </c>
      <c r="AP245" s="1">
        <f>SUMIFS(Xuat!$G$5:$G$1000,Xuat!$C$5:$C$1000,DATE(Thang!$E$4,Thang!$C$4,AP$2),Xuat!$D$5:$D$1000,Loc!$A245)</f>
        <v>0</v>
      </c>
      <c r="AQ245" s="1">
        <f>SUMIFS(Xuat!$G$5:$G$1000,Xuat!$C$5:$C$1000,DATE(Thang!$E$4,Thang!$C$4,AQ$2),Xuat!$D$5:$D$1000,Loc!$A245)</f>
        <v>0</v>
      </c>
      <c r="AR245" s="1">
        <f>SUMIFS(Xuat!$G$5:$G$1000,Xuat!$C$5:$C$1000,DATE(Thang!$E$4,Thang!$C$4,AR$2),Xuat!$D$5:$D$1000,Loc!$A245)</f>
        <v>0</v>
      </c>
      <c r="AS245" s="1">
        <f>SUMIFS(Xuat!$G$5:$G$1000,Xuat!$C$5:$C$1000,DATE(Thang!$E$4,Thang!$C$4,AS$2),Xuat!$D$5:$D$1000,Loc!$A245)</f>
        <v>0</v>
      </c>
      <c r="AT245" s="1">
        <f>SUMIFS(Xuat!$G$5:$G$1000,Xuat!$C$5:$C$1000,DATE(Thang!$E$4,Thang!$C$4,AT$2),Xuat!$D$5:$D$1000,Loc!$A245)</f>
        <v>0</v>
      </c>
      <c r="AU245" s="1">
        <f>SUMIFS(Xuat!$G$5:$G$1000,Xuat!$C$5:$C$1000,DATE(Thang!$E$4,Thang!$C$4,AU$2),Xuat!$D$5:$D$1000,Loc!$A245)</f>
        <v>0</v>
      </c>
      <c r="AV245" s="1">
        <f>SUMIFS(Xuat!$G$5:$G$1000,Xuat!$C$5:$C$1000,DATE(Thang!$E$4,Thang!$C$4,AV$2),Xuat!$D$5:$D$1000,Loc!$A245)</f>
        <v>0</v>
      </c>
      <c r="AW245" s="1">
        <f>SUMIFS(Xuat!$G$5:$G$1000,Xuat!$C$5:$C$1000,DATE(Thang!$E$4,Thang!$C$4,AW$2),Xuat!$D$5:$D$1000,Loc!$A245)</f>
        <v>0</v>
      </c>
      <c r="AX245" s="1">
        <f>SUMIFS(Xuat!$G$5:$G$1000,Xuat!$C$5:$C$1000,DATE(Thang!$E$4,Thang!$C$4,AX$2),Xuat!$D$5:$D$1000,Loc!$A245)</f>
        <v>0</v>
      </c>
      <c r="AY245" s="1">
        <f>SUMIFS(Xuat!$G$5:$G$1000,Xuat!$C$5:$C$1000,DATE(Thang!$E$4,Thang!$C$4,AY$2),Xuat!$D$5:$D$1000,Loc!$A245)</f>
        <v>0</v>
      </c>
      <c r="AZ245" s="1">
        <f>SUMIFS(Xuat!$G$5:$G$1000,Xuat!$C$5:$C$1000,DATE(Thang!$E$4,Thang!$C$4,AZ$2),Xuat!$D$5:$D$1000,Loc!$A245)</f>
        <v>0</v>
      </c>
      <c r="BA245" s="1">
        <f>SUMIFS(Xuat!$G$5:$G$1000,Xuat!$C$5:$C$1000,DATE(Thang!$E$4,Thang!$C$4,BA$2),Xuat!$D$5:$D$1000,Loc!$A245)</f>
        <v>0</v>
      </c>
      <c r="BB245" s="1">
        <f>SUMIFS(Xuat!$G$5:$G$1000,Xuat!$C$5:$C$1000,DATE(Thang!$E$4,Thang!$C$4,BB$2),Xuat!$D$5:$D$1000,Loc!$A245)</f>
        <v>0</v>
      </c>
      <c r="BC245" s="1">
        <f>SUMIFS(Xuat!$G$5:$G$1000,Xuat!$C$5:$C$1000,DATE(Thang!$E$4,Thang!$C$4,BC$2),Xuat!$D$5:$D$1000,Loc!$A245)</f>
        <v>0</v>
      </c>
      <c r="BD245" s="1">
        <f>SUMIFS(Xuat!$G$5:$G$1000,Xuat!$C$5:$C$1000,DATE(Thang!$E$4,Thang!$C$4,BD$2),Xuat!$D$5:$D$1000,Loc!$A245)</f>
        <v>0</v>
      </c>
      <c r="BE245" s="1">
        <f>SUMIFS(Xuat!$G$5:$G$1000,Xuat!$C$5:$C$1000,DATE(Thang!$E$4,Thang!$C$4,BE$2),Xuat!$D$5:$D$1000,Loc!$A245)</f>
        <v>0</v>
      </c>
      <c r="BF245" s="1">
        <f>SUMIFS(Xuat!$G$5:$G$1000,Xuat!$C$5:$C$1000,DATE(Thang!$E$4,Thang!$C$4,BF$2),Xuat!$D$5:$D$1000,Loc!$A245)</f>
        <v>0</v>
      </c>
      <c r="BG245" s="1">
        <f>SUMIFS(Xuat!$G$5:$G$1000,Xuat!$C$5:$C$1000,DATE(Thang!$E$4,Thang!$C$4,BG$2),Xuat!$D$5:$D$1000,Loc!$A245)</f>
        <v>0</v>
      </c>
      <c r="BH245" s="1">
        <f>SUMIFS(Xuat!$G$5:$G$1000,Xuat!$C$5:$C$1000,DATE(Thang!$E$4,Thang!$C$4,BH$2),Xuat!$D$5:$D$1000,Loc!$A245)</f>
        <v>0</v>
      </c>
      <c r="BI245" s="1">
        <f>SUMIFS(Xuat!$G$5:$G$1000,Xuat!$C$5:$C$1000,DATE(Thang!$E$4,Thang!$C$4,BI$2),Xuat!$D$5:$D$1000,Loc!$A245)</f>
        <v>0</v>
      </c>
      <c r="BJ245" s="1">
        <f>SUMIFS(Xuat!$G$5:$G$1000,Xuat!$C$5:$C$1000,DATE(Thang!$E$4,Thang!$C$4,BJ$2),Xuat!$D$5:$D$1000,Loc!$A245)</f>
        <v>0</v>
      </c>
      <c r="BK245" s="1">
        <f>SUMIFS(Xuat!$G$5:$G$1000,Xuat!$C$5:$C$1000,DATE(Thang!$E$4,Thang!$C$4,BK$2),Xuat!$D$5:$D$1000,Loc!$A245)</f>
        <v>0</v>
      </c>
      <c r="BL245" s="1">
        <f>SUMIFS(Xuat!$G$5:$G$1000,Xuat!$C$5:$C$1000,DATE(Thang!$E$4,Thang!$C$4,BL$2),Xuat!$D$5:$D$1000,Loc!$A245)</f>
        <v>0</v>
      </c>
      <c r="BM245" s="1">
        <f>SUMIFS(Xuat!$G$5:$G$1000,Xuat!$C$5:$C$1000,DATE(Thang!$E$4,Thang!$C$4,BM$2),Xuat!$D$5:$D$1000,Loc!$A245)</f>
        <v>0</v>
      </c>
      <c r="BN245" s="1">
        <f>SUMIFS(Xuat!$G$5:$G$1000,Xuat!$C$5:$C$1000,DATE(Thang!$E$4,Thang!$C$4,BN$2),Xuat!$D$5:$D$1000,Loc!$A245)</f>
        <v>0</v>
      </c>
      <c r="BO245" s="1">
        <f>SUMIFS(Xuat!$G$5:$G$1000,Xuat!$C$5:$C$1000,DATE(Thang!$E$4,Thang!$C$4,BO$2),Xuat!$D$5:$D$1000,Loc!$A245)</f>
        <v>0</v>
      </c>
    </row>
    <row r="246" spans="1:67" x14ac:dyDescent="0.2">
      <c r="A246" s="2">
        <f>DM!C246</f>
        <v>0</v>
      </c>
      <c r="B246" s="3">
        <f>VLOOKUP(A246,Tondau!$B$5:$F$500,3,0)</f>
        <v>0</v>
      </c>
      <c r="C246" s="3">
        <f t="shared" si="11"/>
        <v>0</v>
      </c>
      <c r="D246" s="3">
        <f t="shared" si="12"/>
        <v>0</v>
      </c>
      <c r="E246" s="3">
        <f t="shared" si="13"/>
        <v>0</v>
      </c>
      <c r="F246" s="7">
        <f>SUMIFS(Nhap!$I$5:$I$1000,Nhap!$E$5:$E$1000,DATE(Thang!$E$4,Thang!$C$4,Loc!$F$2),Nhap!$F$5:$F$1000,Loc!A246)</f>
        <v>0</v>
      </c>
      <c r="G246" s="7">
        <f>SUMIFS(Nhap!$I$5:$I$1000,Nhap!$E$5:$E$1000,DATE(Thang!$E$4,Thang!$C$4,Loc!$G$2),Nhap!$F$5:$F$1000,Loc!A246)</f>
        <v>0</v>
      </c>
      <c r="H246" s="7">
        <f>SUMIFS(Nhap!$I$5:$I$1000,Nhap!$E$5:$E$1000,DATE(Thang!$E$4,Thang!$C$4,Loc!$H$2),Nhap!$F$5:$F$1000,Loc!A246)</f>
        <v>0</v>
      </c>
      <c r="I246" s="7">
        <f>SUMIFS(Nhap!$I$5:$I$1000,Nhap!$E$5:$E$1000,DATE(Thang!$E$4,Thang!$C$4,Loc!$I$2),Nhap!$F$5:$F$1000,Loc!A246)</f>
        <v>0</v>
      </c>
      <c r="J246" s="7">
        <f>SUMIFS(Nhap!$I$5:$I$1000,Nhap!$E$5:$E$1000,DATE(Thang!$E$4,Thang!$C$4,Loc!$J$2),Nhap!$F$5:$F$1000,Loc!A246)</f>
        <v>0</v>
      </c>
      <c r="K246" s="7">
        <f>SUMIFS(Nhap!$I$5:$I$1000,Nhap!$E$5:$E$1000,DATE(Thang!$E$4,Thang!$C$4,Loc!$K$2),Nhap!$F$5:$F$1000,Loc!A246)</f>
        <v>0</v>
      </c>
      <c r="L246" s="7">
        <f>SUMIFS(Nhap!$I$5:$I$1000,Nhap!$E$5:$E$1000,DATE(Thang!$E$4,Thang!$C$4,Loc!$L$2),Nhap!$F$5:$F$1000,Loc!A246)</f>
        <v>0</v>
      </c>
      <c r="M246" s="7">
        <f>SUMIFS(Nhap!$I$5:$I$1000,Nhap!$E$5:$E$1000,DATE(Thang!$E$4,Thang!$C$4,Loc!$M$2),Nhap!$F$5:$F$1000,Loc!A246)</f>
        <v>0</v>
      </c>
      <c r="N246" s="7">
        <f>SUMIFS(Nhap!$I$5:$I$1000,Nhap!$E$5:$E$1000,DATE(Thang!$E$4,Thang!$C$4,Loc!$N$2),Nhap!$F$5:$F$1000,Loc!A246)</f>
        <v>0</v>
      </c>
      <c r="O246" s="7">
        <f>SUMIFS(Nhap!$I$5:$I$1000,Nhap!$E$5:$E$1000,DATE(Thang!$E$4,Thang!$C$4,Loc!$O$2),Nhap!$F$5:$F$1000,Loc!A246)</f>
        <v>0</v>
      </c>
      <c r="P246" s="7">
        <f>SUMIFS(Nhap!$I$5:$I$1000,Nhap!$E$5:$E$1000,DATE(Thang!$E$4,Thang!$C$4,Loc!$P$2),Nhap!$F$5:$F$1000,Loc!A246)</f>
        <v>0</v>
      </c>
      <c r="Q246" s="7">
        <f>SUMIFS(Nhap!$I$5:$I$1000,Nhap!$E$5:$E$1000,DATE(Thang!$E$4,Thang!$C$4,Loc!$Q$2),Nhap!$F$5:$F$1000,Loc!A246)</f>
        <v>0</v>
      </c>
      <c r="R246" s="7">
        <f>SUMIFS(Nhap!$I$5:$I$1000,Nhap!$E$5:$E$1000,DATE(Thang!$E$4,Thang!$C$4,Loc!$R$2),Nhap!$F$5:$F$1000,Loc!A246)</f>
        <v>0</v>
      </c>
      <c r="S246" s="7">
        <f>SUMIFS(Nhap!$I$5:$I$1000,Nhap!$E$5:$E$1000,DATE(Thang!$E$4,Thang!$C$4,Loc!$S$2),Nhap!$F$5:$F$1000,Loc!A246)</f>
        <v>0</v>
      </c>
      <c r="T246" s="7">
        <f>SUMIFS(Nhap!$I$5:$I$1000,Nhap!$E$5:$E$1000,DATE(Thang!$E$4,Thang!$C$4,Loc!$T$2),Nhap!$F$5:$F$1000,Loc!A246)</f>
        <v>0</v>
      </c>
      <c r="U246" s="7">
        <f>SUMIFS(Nhap!$I$5:$I$1000,Nhap!$E$5:$E$1000,DATE(Thang!$E$4,Thang!$C$4,Loc!$U$2),Nhap!$F$5:$F$1000,Loc!A246)</f>
        <v>0</v>
      </c>
      <c r="V246" s="7">
        <f>SUMIFS(Nhap!$I$5:$I$1000,Nhap!$E$5:$E$1000,DATE(Thang!$E$4,Thang!$C$4,Loc!$V$2),Nhap!$F$5:$F$1000,Loc!A246)</f>
        <v>0</v>
      </c>
      <c r="W246" s="7">
        <f>SUMIFS(Nhap!$I$5:$I$1000,Nhap!$E$5:$E$1000,DATE(Thang!$E$4,Thang!$C$4,Loc!$W$2),Nhap!$F$5:$F$1000,Loc!A246)</f>
        <v>0</v>
      </c>
      <c r="X246" s="7">
        <f>SUMIFS(Nhap!$I$5:$I$1000,Nhap!$E$5:$E$1000,DATE(Thang!$E$4,Thang!$C$4,Loc!$X$2),Nhap!$F$5:$F$1000,Loc!A246)</f>
        <v>0</v>
      </c>
      <c r="Y246" s="7">
        <f>SUMIFS(Nhap!$I$5:$I$1000,Nhap!$E$5:$E$1000,DATE(Thang!$E$4,Thang!$C$4,Loc!$Y$2),Nhap!$F$5:$F$1000,Loc!A246)</f>
        <v>0</v>
      </c>
      <c r="Z246" s="7">
        <f>SUMIFS(Nhap!$I$5:$I$1000,Nhap!$E$5:$E$1000,DATE(Thang!$E$4,Thang!$C$4,Loc!$Z$2),Nhap!$F$5:$F$1000,Loc!A246)</f>
        <v>0</v>
      </c>
      <c r="AA246" s="7">
        <f>SUMIFS(Nhap!$I$5:$I$1000,Nhap!$E$5:$E$1000,DATE(Thang!$E$4,Thang!$C$4,Loc!$AA$2),Nhap!$F$5:$F$1000,Loc!A246)</f>
        <v>0</v>
      </c>
      <c r="AB246" s="7">
        <f>SUMIFS(Nhap!$I$5:$I$1000,Nhap!$E$5:$E$1000,DATE(Thang!$E$4,Thang!$C$4,Loc!$AB$2),Nhap!$F$5:$F$1000,Loc!A246)</f>
        <v>0</v>
      </c>
      <c r="AC246" s="7">
        <f>SUMIFS(Nhap!$I$5:$I$1000,Nhap!$E$5:$E$1000,DATE(Thang!$E$4,Thang!$C$4,Loc!$AC$2),Nhap!$F$5:$F$1000,Loc!A246)</f>
        <v>0</v>
      </c>
      <c r="AD246" s="7">
        <f>SUMIFS(Nhap!$I$5:$I$1000,Nhap!$E$5:$E$1000,DATE(Thang!$E$4,Thang!$C$4,Loc!$AD$2),Nhap!$F$5:$F$1000,Loc!$A$5)</f>
        <v>0</v>
      </c>
      <c r="AE246" s="7">
        <f>SUMIFS(Nhap!$I$5:$I$1000,Nhap!$E$5:$E$1000,DATE(Thang!$E$4,Thang!$C$4,Loc!$AE$2),Nhap!$F$5:$F$1000,Loc!A246)</f>
        <v>0</v>
      </c>
      <c r="AF246" s="7">
        <f>SUMIFS(Nhap!$I$5:$I$1000,Nhap!$E$5:$E$1000,DATE(Thang!$E$4,Thang!$C$4,Loc!$AF$2),Nhap!$F$5:$F$1000,Loc!A246)</f>
        <v>0</v>
      </c>
      <c r="AG246" s="7">
        <f>SUMIFS(Nhap!$I$5:$I$1000,Nhap!$E$5:$E$1000,DATE(Thang!$E$4,Thang!$C$4,Loc!$AG$2),Nhap!$F$5:$F$1000,Loc!A246)</f>
        <v>0</v>
      </c>
      <c r="AH246" s="7">
        <f>SUMIFS(Nhap!$I$5:$I$1000,Nhap!$E$5:$E$1000,DATE(Thang!$E$4,Thang!$C$4,Loc!$AH$2),Nhap!$F$5:$F$1000,Loc!A246)</f>
        <v>0</v>
      </c>
      <c r="AI246" s="7">
        <f>SUMIFS(Nhap!$I$5:$I$1000,Nhap!$E$5:$E$1000,DATE(Thang!$E$4,Thang!$C$4,Loc!$AI$2),Nhap!$F$5:$F$1000,Loc!A246)</f>
        <v>0</v>
      </c>
      <c r="AJ246" s="7">
        <f>SUMIFS(Nhap!$I$5:$I$1000,Nhap!$E$5:$E$1000,DATE(Thang!$E$4,Thang!$C$4,Loc!$AJ$2),Nhap!$F$5:$F$1000,Loc!A246)</f>
        <v>0</v>
      </c>
      <c r="AK246" s="1">
        <f>SUMIFS(Xuat!$G$5:$G$1000,Xuat!$C$5:$C$1000,DATE(Thang!$E$4,Thang!$C$4,AK$2),Xuat!$D$5:$D$1000,Loc!$A246)</f>
        <v>0</v>
      </c>
      <c r="AL246" s="1">
        <f>SUMIFS(Xuat!$G$5:$G$1000,Xuat!$C$5:$C$1000,DATE(Thang!$E$4,Thang!$C$4,AL$2),Xuat!$D$5:$D$1000,Loc!$A246)</f>
        <v>0</v>
      </c>
      <c r="AM246" s="1">
        <f>SUMIFS(Xuat!$G$5:$G$1000,Xuat!$C$5:$C$1000,DATE(Thang!$E$4,Thang!$C$4,AM$2),Xuat!$D$5:$D$1000,Loc!$A246)</f>
        <v>0</v>
      </c>
      <c r="AN246" s="1">
        <f>SUMIFS(Xuat!$G$5:$G$1000,Xuat!$C$5:$C$1000,DATE(Thang!$E$4,Thang!$C$4,AN$2),Xuat!$D$5:$D$1000,Loc!$A246)</f>
        <v>0</v>
      </c>
      <c r="AO246" s="1">
        <f>SUMIFS(Xuat!$G$5:$G$1000,Xuat!$C$5:$C$1000,DATE(Thang!$E$4,Thang!$C$4,AO$2),Xuat!$D$5:$D$1000,Loc!$A246)</f>
        <v>0</v>
      </c>
      <c r="AP246" s="1">
        <f>SUMIFS(Xuat!$G$5:$G$1000,Xuat!$C$5:$C$1000,DATE(Thang!$E$4,Thang!$C$4,AP$2),Xuat!$D$5:$D$1000,Loc!$A246)</f>
        <v>0</v>
      </c>
      <c r="AQ246" s="1">
        <f>SUMIFS(Xuat!$G$5:$G$1000,Xuat!$C$5:$C$1000,DATE(Thang!$E$4,Thang!$C$4,AQ$2),Xuat!$D$5:$D$1000,Loc!$A246)</f>
        <v>0</v>
      </c>
      <c r="AR246" s="1">
        <f>SUMIFS(Xuat!$G$5:$G$1000,Xuat!$C$5:$C$1000,DATE(Thang!$E$4,Thang!$C$4,AR$2),Xuat!$D$5:$D$1000,Loc!$A246)</f>
        <v>0</v>
      </c>
      <c r="AS246" s="1">
        <f>SUMIFS(Xuat!$G$5:$G$1000,Xuat!$C$5:$C$1000,DATE(Thang!$E$4,Thang!$C$4,AS$2),Xuat!$D$5:$D$1000,Loc!$A246)</f>
        <v>0</v>
      </c>
      <c r="AT246" s="1">
        <f>SUMIFS(Xuat!$G$5:$G$1000,Xuat!$C$5:$C$1000,DATE(Thang!$E$4,Thang!$C$4,AT$2),Xuat!$D$5:$D$1000,Loc!$A246)</f>
        <v>0</v>
      </c>
      <c r="AU246" s="1">
        <f>SUMIFS(Xuat!$G$5:$G$1000,Xuat!$C$5:$C$1000,DATE(Thang!$E$4,Thang!$C$4,AU$2),Xuat!$D$5:$D$1000,Loc!$A246)</f>
        <v>0</v>
      </c>
      <c r="AV246" s="1">
        <f>SUMIFS(Xuat!$G$5:$G$1000,Xuat!$C$5:$C$1000,DATE(Thang!$E$4,Thang!$C$4,AV$2),Xuat!$D$5:$D$1000,Loc!$A246)</f>
        <v>0</v>
      </c>
      <c r="AW246" s="1">
        <f>SUMIFS(Xuat!$G$5:$G$1000,Xuat!$C$5:$C$1000,DATE(Thang!$E$4,Thang!$C$4,AW$2),Xuat!$D$5:$D$1000,Loc!$A246)</f>
        <v>0</v>
      </c>
      <c r="AX246" s="1">
        <f>SUMIFS(Xuat!$G$5:$G$1000,Xuat!$C$5:$C$1000,DATE(Thang!$E$4,Thang!$C$4,AX$2),Xuat!$D$5:$D$1000,Loc!$A246)</f>
        <v>0</v>
      </c>
      <c r="AY246" s="1">
        <f>SUMIFS(Xuat!$G$5:$G$1000,Xuat!$C$5:$C$1000,DATE(Thang!$E$4,Thang!$C$4,AY$2),Xuat!$D$5:$D$1000,Loc!$A246)</f>
        <v>0</v>
      </c>
      <c r="AZ246" s="1">
        <f>SUMIFS(Xuat!$G$5:$G$1000,Xuat!$C$5:$C$1000,DATE(Thang!$E$4,Thang!$C$4,AZ$2),Xuat!$D$5:$D$1000,Loc!$A246)</f>
        <v>0</v>
      </c>
      <c r="BA246" s="1">
        <f>SUMIFS(Xuat!$G$5:$G$1000,Xuat!$C$5:$C$1000,DATE(Thang!$E$4,Thang!$C$4,BA$2),Xuat!$D$5:$D$1000,Loc!$A246)</f>
        <v>0</v>
      </c>
      <c r="BB246" s="1">
        <f>SUMIFS(Xuat!$G$5:$G$1000,Xuat!$C$5:$C$1000,DATE(Thang!$E$4,Thang!$C$4,BB$2),Xuat!$D$5:$D$1000,Loc!$A246)</f>
        <v>0</v>
      </c>
      <c r="BC246" s="1">
        <f>SUMIFS(Xuat!$G$5:$G$1000,Xuat!$C$5:$C$1000,DATE(Thang!$E$4,Thang!$C$4,BC$2),Xuat!$D$5:$D$1000,Loc!$A246)</f>
        <v>0</v>
      </c>
      <c r="BD246" s="1">
        <f>SUMIFS(Xuat!$G$5:$G$1000,Xuat!$C$5:$C$1000,DATE(Thang!$E$4,Thang!$C$4,BD$2),Xuat!$D$5:$D$1000,Loc!$A246)</f>
        <v>0</v>
      </c>
      <c r="BE246" s="1">
        <f>SUMIFS(Xuat!$G$5:$G$1000,Xuat!$C$5:$C$1000,DATE(Thang!$E$4,Thang!$C$4,BE$2),Xuat!$D$5:$D$1000,Loc!$A246)</f>
        <v>0</v>
      </c>
      <c r="BF246" s="1">
        <f>SUMIFS(Xuat!$G$5:$G$1000,Xuat!$C$5:$C$1000,DATE(Thang!$E$4,Thang!$C$4,BF$2),Xuat!$D$5:$D$1000,Loc!$A246)</f>
        <v>0</v>
      </c>
      <c r="BG246" s="1">
        <f>SUMIFS(Xuat!$G$5:$G$1000,Xuat!$C$5:$C$1000,DATE(Thang!$E$4,Thang!$C$4,BG$2),Xuat!$D$5:$D$1000,Loc!$A246)</f>
        <v>0</v>
      </c>
      <c r="BH246" s="1">
        <f>SUMIFS(Xuat!$G$5:$G$1000,Xuat!$C$5:$C$1000,DATE(Thang!$E$4,Thang!$C$4,BH$2),Xuat!$D$5:$D$1000,Loc!$A246)</f>
        <v>0</v>
      </c>
      <c r="BI246" s="1">
        <f>SUMIFS(Xuat!$G$5:$G$1000,Xuat!$C$5:$C$1000,DATE(Thang!$E$4,Thang!$C$4,BI$2),Xuat!$D$5:$D$1000,Loc!$A246)</f>
        <v>0</v>
      </c>
      <c r="BJ246" s="1">
        <f>SUMIFS(Xuat!$G$5:$G$1000,Xuat!$C$5:$C$1000,DATE(Thang!$E$4,Thang!$C$4,BJ$2),Xuat!$D$5:$D$1000,Loc!$A246)</f>
        <v>0</v>
      </c>
      <c r="BK246" s="1">
        <f>SUMIFS(Xuat!$G$5:$G$1000,Xuat!$C$5:$C$1000,DATE(Thang!$E$4,Thang!$C$4,BK$2),Xuat!$D$5:$D$1000,Loc!$A246)</f>
        <v>0</v>
      </c>
      <c r="BL246" s="1">
        <f>SUMIFS(Xuat!$G$5:$G$1000,Xuat!$C$5:$C$1000,DATE(Thang!$E$4,Thang!$C$4,BL$2),Xuat!$D$5:$D$1000,Loc!$A246)</f>
        <v>0</v>
      </c>
      <c r="BM246" s="1">
        <f>SUMIFS(Xuat!$G$5:$G$1000,Xuat!$C$5:$C$1000,DATE(Thang!$E$4,Thang!$C$4,BM$2),Xuat!$D$5:$D$1000,Loc!$A246)</f>
        <v>0</v>
      </c>
      <c r="BN246" s="1">
        <f>SUMIFS(Xuat!$G$5:$G$1000,Xuat!$C$5:$C$1000,DATE(Thang!$E$4,Thang!$C$4,BN$2),Xuat!$D$5:$D$1000,Loc!$A246)</f>
        <v>0</v>
      </c>
      <c r="BO246" s="1">
        <f>SUMIFS(Xuat!$G$5:$G$1000,Xuat!$C$5:$C$1000,DATE(Thang!$E$4,Thang!$C$4,BO$2),Xuat!$D$5:$D$1000,Loc!$A246)</f>
        <v>0</v>
      </c>
    </row>
    <row r="247" spans="1:67" x14ac:dyDescent="0.2">
      <c r="A247" s="2">
        <f>DM!C247</f>
        <v>0</v>
      </c>
      <c r="B247" s="3">
        <f>VLOOKUP(A247,Tondau!$B$5:$F$500,3,0)</f>
        <v>0</v>
      </c>
      <c r="C247" s="3">
        <f t="shared" si="11"/>
        <v>0</v>
      </c>
      <c r="D247" s="3">
        <f t="shared" si="12"/>
        <v>0</v>
      </c>
      <c r="E247" s="3">
        <f t="shared" si="13"/>
        <v>0</v>
      </c>
      <c r="F247" s="7">
        <f>SUMIFS(Nhap!$I$5:$I$1000,Nhap!$E$5:$E$1000,DATE(Thang!$E$4,Thang!$C$4,Loc!$F$2),Nhap!$F$5:$F$1000,Loc!A247)</f>
        <v>0</v>
      </c>
      <c r="G247" s="7">
        <f>SUMIFS(Nhap!$I$5:$I$1000,Nhap!$E$5:$E$1000,DATE(Thang!$E$4,Thang!$C$4,Loc!$G$2),Nhap!$F$5:$F$1000,Loc!A247)</f>
        <v>0</v>
      </c>
      <c r="H247" s="7">
        <f>SUMIFS(Nhap!$I$5:$I$1000,Nhap!$E$5:$E$1000,DATE(Thang!$E$4,Thang!$C$4,Loc!$H$2),Nhap!$F$5:$F$1000,Loc!A247)</f>
        <v>0</v>
      </c>
      <c r="I247" s="7">
        <f>SUMIFS(Nhap!$I$5:$I$1000,Nhap!$E$5:$E$1000,DATE(Thang!$E$4,Thang!$C$4,Loc!$I$2),Nhap!$F$5:$F$1000,Loc!A247)</f>
        <v>0</v>
      </c>
      <c r="J247" s="7">
        <f>SUMIFS(Nhap!$I$5:$I$1000,Nhap!$E$5:$E$1000,DATE(Thang!$E$4,Thang!$C$4,Loc!$J$2),Nhap!$F$5:$F$1000,Loc!A247)</f>
        <v>0</v>
      </c>
      <c r="K247" s="7">
        <f>SUMIFS(Nhap!$I$5:$I$1000,Nhap!$E$5:$E$1000,DATE(Thang!$E$4,Thang!$C$4,Loc!$K$2),Nhap!$F$5:$F$1000,Loc!A247)</f>
        <v>0</v>
      </c>
      <c r="L247" s="7">
        <f>SUMIFS(Nhap!$I$5:$I$1000,Nhap!$E$5:$E$1000,DATE(Thang!$E$4,Thang!$C$4,Loc!$L$2),Nhap!$F$5:$F$1000,Loc!A247)</f>
        <v>0</v>
      </c>
      <c r="M247" s="7">
        <f>SUMIFS(Nhap!$I$5:$I$1000,Nhap!$E$5:$E$1000,DATE(Thang!$E$4,Thang!$C$4,Loc!$M$2),Nhap!$F$5:$F$1000,Loc!A247)</f>
        <v>0</v>
      </c>
      <c r="N247" s="7">
        <f>SUMIFS(Nhap!$I$5:$I$1000,Nhap!$E$5:$E$1000,DATE(Thang!$E$4,Thang!$C$4,Loc!$N$2),Nhap!$F$5:$F$1000,Loc!A247)</f>
        <v>0</v>
      </c>
      <c r="O247" s="7">
        <f>SUMIFS(Nhap!$I$5:$I$1000,Nhap!$E$5:$E$1000,DATE(Thang!$E$4,Thang!$C$4,Loc!$O$2),Nhap!$F$5:$F$1000,Loc!A247)</f>
        <v>0</v>
      </c>
      <c r="P247" s="7">
        <f>SUMIFS(Nhap!$I$5:$I$1000,Nhap!$E$5:$E$1000,DATE(Thang!$E$4,Thang!$C$4,Loc!$P$2),Nhap!$F$5:$F$1000,Loc!A247)</f>
        <v>0</v>
      </c>
      <c r="Q247" s="7">
        <f>SUMIFS(Nhap!$I$5:$I$1000,Nhap!$E$5:$E$1000,DATE(Thang!$E$4,Thang!$C$4,Loc!$Q$2),Nhap!$F$5:$F$1000,Loc!A247)</f>
        <v>0</v>
      </c>
      <c r="R247" s="7">
        <f>SUMIFS(Nhap!$I$5:$I$1000,Nhap!$E$5:$E$1000,DATE(Thang!$E$4,Thang!$C$4,Loc!$R$2),Nhap!$F$5:$F$1000,Loc!A247)</f>
        <v>0</v>
      </c>
      <c r="S247" s="7">
        <f>SUMIFS(Nhap!$I$5:$I$1000,Nhap!$E$5:$E$1000,DATE(Thang!$E$4,Thang!$C$4,Loc!$S$2),Nhap!$F$5:$F$1000,Loc!A247)</f>
        <v>0</v>
      </c>
      <c r="T247" s="7">
        <f>SUMIFS(Nhap!$I$5:$I$1000,Nhap!$E$5:$E$1000,DATE(Thang!$E$4,Thang!$C$4,Loc!$T$2),Nhap!$F$5:$F$1000,Loc!A247)</f>
        <v>0</v>
      </c>
      <c r="U247" s="7">
        <f>SUMIFS(Nhap!$I$5:$I$1000,Nhap!$E$5:$E$1000,DATE(Thang!$E$4,Thang!$C$4,Loc!$U$2),Nhap!$F$5:$F$1000,Loc!A247)</f>
        <v>0</v>
      </c>
      <c r="V247" s="7">
        <f>SUMIFS(Nhap!$I$5:$I$1000,Nhap!$E$5:$E$1000,DATE(Thang!$E$4,Thang!$C$4,Loc!$V$2),Nhap!$F$5:$F$1000,Loc!A247)</f>
        <v>0</v>
      </c>
      <c r="W247" s="7">
        <f>SUMIFS(Nhap!$I$5:$I$1000,Nhap!$E$5:$E$1000,DATE(Thang!$E$4,Thang!$C$4,Loc!$W$2),Nhap!$F$5:$F$1000,Loc!A247)</f>
        <v>0</v>
      </c>
      <c r="X247" s="7">
        <f>SUMIFS(Nhap!$I$5:$I$1000,Nhap!$E$5:$E$1000,DATE(Thang!$E$4,Thang!$C$4,Loc!$X$2),Nhap!$F$5:$F$1000,Loc!A247)</f>
        <v>0</v>
      </c>
      <c r="Y247" s="7">
        <f>SUMIFS(Nhap!$I$5:$I$1000,Nhap!$E$5:$E$1000,DATE(Thang!$E$4,Thang!$C$4,Loc!$Y$2),Nhap!$F$5:$F$1000,Loc!A247)</f>
        <v>0</v>
      </c>
      <c r="Z247" s="7">
        <f>SUMIFS(Nhap!$I$5:$I$1000,Nhap!$E$5:$E$1000,DATE(Thang!$E$4,Thang!$C$4,Loc!$Z$2),Nhap!$F$5:$F$1000,Loc!A247)</f>
        <v>0</v>
      </c>
      <c r="AA247" s="7">
        <f>SUMIFS(Nhap!$I$5:$I$1000,Nhap!$E$5:$E$1000,DATE(Thang!$E$4,Thang!$C$4,Loc!$AA$2),Nhap!$F$5:$F$1000,Loc!A247)</f>
        <v>0</v>
      </c>
      <c r="AB247" s="7">
        <f>SUMIFS(Nhap!$I$5:$I$1000,Nhap!$E$5:$E$1000,DATE(Thang!$E$4,Thang!$C$4,Loc!$AB$2),Nhap!$F$5:$F$1000,Loc!A247)</f>
        <v>0</v>
      </c>
      <c r="AC247" s="7">
        <f>SUMIFS(Nhap!$I$5:$I$1000,Nhap!$E$5:$E$1000,DATE(Thang!$E$4,Thang!$C$4,Loc!$AC$2),Nhap!$F$5:$F$1000,Loc!A247)</f>
        <v>0</v>
      </c>
      <c r="AD247" s="7">
        <f>SUMIFS(Nhap!$I$5:$I$1000,Nhap!$E$5:$E$1000,DATE(Thang!$E$4,Thang!$C$4,Loc!$AD$2),Nhap!$F$5:$F$1000,Loc!$A$5)</f>
        <v>0</v>
      </c>
      <c r="AE247" s="7">
        <f>SUMIFS(Nhap!$I$5:$I$1000,Nhap!$E$5:$E$1000,DATE(Thang!$E$4,Thang!$C$4,Loc!$AE$2),Nhap!$F$5:$F$1000,Loc!A247)</f>
        <v>0</v>
      </c>
      <c r="AF247" s="7">
        <f>SUMIFS(Nhap!$I$5:$I$1000,Nhap!$E$5:$E$1000,DATE(Thang!$E$4,Thang!$C$4,Loc!$AF$2),Nhap!$F$5:$F$1000,Loc!A247)</f>
        <v>0</v>
      </c>
      <c r="AG247" s="7">
        <f>SUMIFS(Nhap!$I$5:$I$1000,Nhap!$E$5:$E$1000,DATE(Thang!$E$4,Thang!$C$4,Loc!$AG$2),Nhap!$F$5:$F$1000,Loc!A247)</f>
        <v>0</v>
      </c>
      <c r="AH247" s="7">
        <f>SUMIFS(Nhap!$I$5:$I$1000,Nhap!$E$5:$E$1000,DATE(Thang!$E$4,Thang!$C$4,Loc!$AH$2),Nhap!$F$5:$F$1000,Loc!A247)</f>
        <v>0</v>
      </c>
      <c r="AI247" s="7">
        <f>SUMIFS(Nhap!$I$5:$I$1000,Nhap!$E$5:$E$1000,DATE(Thang!$E$4,Thang!$C$4,Loc!$AI$2),Nhap!$F$5:$F$1000,Loc!A247)</f>
        <v>0</v>
      </c>
      <c r="AJ247" s="7">
        <f>SUMIFS(Nhap!$I$5:$I$1000,Nhap!$E$5:$E$1000,DATE(Thang!$E$4,Thang!$C$4,Loc!$AJ$2),Nhap!$F$5:$F$1000,Loc!A247)</f>
        <v>0</v>
      </c>
      <c r="AK247" s="1">
        <f>SUMIFS(Xuat!$G$5:$G$1000,Xuat!$C$5:$C$1000,DATE(Thang!$E$4,Thang!$C$4,AK$2),Xuat!$D$5:$D$1000,Loc!$A247)</f>
        <v>0</v>
      </c>
      <c r="AL247" s="1">
        <f>SUMIFS(Xuat!$G$5:$G$1000,Xuat!$C$5:$C$1000,DATE(Thang!$E$4,Thang!$C$4,AL$2),Xuat!$D$5:$D$1000,Loc!$A247)</f>
        <v>0</v>
      </c>
      <c r="AM247" s="1">
        <f>SUMIFS(Xuat!$G$5:$G$1000,Xuat!$C$5:$C$1000,DATE(Thang!$E$4,Thang!$C$4,AM$2),Xuat!$D$5:$D$1000,Loc!$A247)</f>
        <v>0</v>
      </c>
      <c r="AN247" s="1">
        <f>SUMIFS(Xuat!$G$5:$G$1000,Xuat!$C$5:$C$1000,DATE(Thang!$E$4,Thang!$C$4,AN$2),Xuat!$D$5:$D$1000,Loc!$A247)</f>
        <v>0</v>
      </c>
      <c r="AO247" s="1">
        <f>SUMIFS(Xuat!$G$5:$G$1000,Xuat!$C$5:$C$1000,DATE(Thang!$E$4,Thang!$C$4,AO$2),Xuat!$D$5:$D$1000,Loc!$A247)</f>
        <v>0</v>
      </c>
      <c r="AP247" s="1">
        <f>SUMIFS(Xuat!$G$5:$G$1000,Xuat!$C$5:$C$1000,DATE(Thang!$E$4,Thang!$C$4,AP$2),Xuat!$D$5:$D$1000,Loc!$A247)</f>
        <v>0</v>
      </c>
      <c r="AQ247" s="1">
        <f>SUMIFS(Xuat!$G$5:$G$1000,Xuat!$C$5:$C$1000,DATE(Thang!$E$4,Thang!$C$4,AQ$2),Xuat!$D$5:$D$1000,Loc!$A247)</f>
        <v>0</v>
      </c>
      <c r="AR247" s="1">
        <f>SUMIFS(Xuat!$G$5:$G$1000,Xuat!$C$5:$C$1000,DATE(Thang!$E$4,Thang!$C$4,AR$2),Xuat!$D$5:$D$1000,Loc!$A247)</f>
        <v>0</v>
      </c>
      <c r="AS247" s="1">
        <f>SUMIFS(Xuat!$G$5:$G$1000,Xuat!$C$5:$C$1000,DATE(Thang!$E$4,Thang!$C$4,AS$2),Xuat!$D$5:$D$1000,Loc!$A247)</f>
        <v>0</v>
      </c>
      <c r="AT247" s="1">
        <f>SUMIFS(Xuat!$G$5:$G$1000,Xuat!$C$5:$C$1000,DATE(Thang!$E$4,Thang!$C$4,AT$2),Xuat!$D$5:$D$1000,Loc!$A247)</f>
        <v>0</v>
      </c>
      <c r="AU247" s="1">
        <f>SUMIFS(Xuat!$G$5:$G$1000,Xuat!$C$5:$C$1000,DATE(Thang!$E$4,Thang!$C$4,AU$2),Xuat!$D$5:$D$1000,Loc!$A247)</f>
        <v>0</v>
      </c>
      <c r="AV247" s="1">
        <f>SUMIFS(Xuat!$G$5:$G$1000,Xuat!$C$5:$C$1000,DATE(Thang!$E$4,Thang!$C$4,AV$2),Xuat!$D$5:$D$1000,Loc!$A247)</f>
        <v>0</v>
      </c>
      <c r="AW247" s="1">
        <f>SUMIFS(Xuat!$G$5:$G$1000,Xuat!$C$5:$C$1000,DATE(Thang!$E$4,Thang!$C$4,AW$2),Xuat!$D$5:$D$1000,Loc!$A247)</f>
        <v>0</v>
      </c>
      <c r="AX247" s="1">
        <f>SUMIFS(Xuat!$G$5:$G$1000,Xuat!$C$5:$C$1000,DATE(Thang!$E$4,Thang!$C$4,AX$2),Xuat!$D$5:$D$1000,Loc!$A247)</f>
        <v>0</v>
      </c>
      <c r="AY247" s="1">
        <f>SUMIFS(Xuat!$G$5:$G$1000,Xuat!$C$5:$C$1000,DATE(Thang!$E$4,Thang!$C$4,AY$2),Xuat!$D$5:$D$1000,Loc!$A247)</f>
        <v>0</v>
      </c>
      <c r="AZ247" s="1">
        <f>SUMIFS(Xuat!$G$5:$G$1000,Xuat!$C$5:$C$1000,DATE(Thang!$E$4,Thang!$C$4,AZ$2),Xuat!$D$5:$D$1000,Loc!$A247)</f>
        <v>0</v>
      </c>
      <c r="BA247" s="1">
        <f>SUMIFS(Xuat!$G$5:$G$1000,Xuat!$C$5:$C$1000,DATE(Thang!$E$4,Thang!$C$4,BA$2),Xuat!$D$5:$D$1000,Loc!$A247)</f>
        <v>0</v>
      </c>
      <c r="BB247" s="1">
        <f>SUMIFS(Xuat!$G$5:$G$1000,Xuat!$C$5:$C$1000,DATE(Thang!$E$4,Thang!$C$4,BB$2),Xuat!$D$5:$D$1000,Loc!$A247)</f>
        <v>0</v>
      </c>
      <c r="BC247" s="1">
        <f>SUMIFS(Xuat!$G$5:$G$1000,Xuat!$C$5:$C$1000,DATE(Thang!$E$4,Thang!$C$4,BC$2),Xuat!$D$5:$D$1000,Loc!$A247)</f>
        <v>0</v>
      </c>
      <c r="BD247" s="1">
        <f>SUMIFS(Xuat!$G$5:$G$1000,Xuat!$C$5:$C$1000,DATE(Thang!$E$4,Thang!$C$4,BD$2),Xuat!$D$5:$D$1000,Loc!$A247)</f>
        <v>0</v>
      </c>
      <c r="BE247" s="1">
        <f>SUMIFS(Xuat!$G$5:$G$1000,Xuat!$C$5:$C$1000,DATE(Thang!$E$4,Thang!$C$4,BE$2),Xuat!$D$5:$D$1000,Loc!$A247)</f>
        <v>0</v>
      </c>
      <c r="BF247" s="1">
        <f>SUMIFS(Xuat!$G$5:$G$1000,Xuat!$C$5:$C$1000,DATE(Thang!$E$4,Thang!$C$4,BF$2),Xuat!$D$5:$D$1000,Loc!$A247)</f>
        <v>0</v>
      </c>
      <c r="BG247" s="1">
        <f>SUMIFS(Xuat!$G$5:$G$1000,Xuat!$C$5:$C$1000,DATE(Thang!$E$4,Thang!$C$4,BG$2),Xuat!$D$5:$D$1000,Loc!$A247)</f>
        <v>0</v>
      </c>
      <c r="BH247" s="1">
        <f>SUMIFS(Xuat!$G$5:$G$1000,Xuat!$C$5:$C$1000,DATE(Thang!$E$4,Thang!$C$4,BH$2),Xuat!$D$5:$D$1000,Loc!$A247)</f>
        <v>0</v>
      </c>
      <c r="BI247" s="1">
        <f>SUMIFS(Xuat!$G$5:$G$1000,Xuat!$C$5:$C$1000,DATE(Thang!$E$4,Thang!$C$4,BI$2),Xuat!$D$5:$D$1000,Loc!$A247)</f>
        <v>0</v>
      </c>
      <c r="BJ247" s="1">
        <f>SUMIFS(Xuat!$G$5:$G$1000,Xuat!$C$5:$C$1000,DATE(Thang!$E$4,Thang!$C$4,BJ$2),Xuat!$D$5:$D$1000,Loc!$A247)</f>
        <v>0</v>
      </c>
      <c r="BK247" s="1">
        <f>SUMIFS(Xuat!$G$5:$G$1000,Xuat!$C$5:$C$1000,DATE(Thang!$E$4,Thang!$C$4,BK$2),Xuat!$D$5:$D$1000,Loc!$A247)</f>
        <v>0</v>
      </c>
      <c r="BL247" s="1">
        <f>SUMIFS(Xuat!$G$5:$G$1000,Xuat!$C$5:$C$1000,DATE(Thang!$E$4,Thang!$C$4,BL$2),Xuat!$D$5:$D$1000,Loc!$A247)</f>
        <v>0</v>
      </c>
      <c r="BM247" s="1">
        <f>SUMIFS(Xuat!$G$5:$G$1000,Xuat!$C$5:$C$1000,DATE(Thang!$E$4,Thang!$C$4,BM$2),Xuat!$D$5:$D$1000,Loc!$A247)</f>
        <v>0</v>
      </c>
      <c r="BN247" s="1">
        <f>SUMIFS(Xuat!$G$5:$G$1000,Xuat!$C$5:$C$1000,DATE(Thang!$E$4,Thang!$C$4,BN$2),Xuat!$D$5:$D$1000,Loc!$A247)</f>
        <v>0</v>
      </c>
      <c r="BO247" s="1">
        <f>SUMIFS(Xuat!$G$5:$G$1000,Xuat!$C$5:$C$1000,DATE(Thang!$E$4,Thang!$C$4,BO$2),Xuat!$D$5:$D$1000,Loc!$A247)</f>
        <v>0</v>
      </c>
    </row>
    <row r="248" spans="1:67" x14ac:dyDescent="0.2">
      <c r="A248" s="2">
        <f>DM!C248</f>
        <v>0</v>
      </c>
      <c r="B248" s="3">
        <f>VLOOKUP(A248,Tondau!$B$5:$F$500,3,0)</f>
        <v>0</v>
      </c>
      <c r="C248" s="3">
        <f t="shared" si="11"/>
        <v>0</v>
      </c>
      <c r="D248" s="3">
        <f t="shared" si="12"/>
        <v>0</v>
      </c>
      <c r="E248" s="3">
        <f t="shared" si="13"/>
        <v>0</v>
      </c>
      <c r="F248" s="7">
        <f>SUMIFS(Nhap!$I$5:$I$1000,Nhap!$E$5:$E$1000,DATE(Thang!$E$4,Thang!$C$4,Loc!$F$2),Nhap!$F$5:$F$1000,Loc!A248)</f>
        <v>0</v>
      </c>
      <c r="G248" s="7">
        <f>SUMIFS(Nhap!$I$5:$I$1000,Nhap!$E$5:$E$1000,DATE(Thang!$E$4,Thang!$C$4,Loc!$G$2),Nhap!$F$5:$F$1000,Loc!A248)</f>
        <v>0</v>
      </c>
      <c r="H248" s="7">
        <f>SUMIFS(Nhap!$I$5:$I$1000,Nhap!$E$5:$E$1000,DATE(Thang!$E$4,Thang!$C$4,Loc!$H$2),Nhap!$F$5:$F$1000,Loc!A248)</f>
        <v>0</v>
      </c>
      <c r="I248" s="7">
        <f>SUMIFS(Nhap!$I$5:$I$1000,Nhap!$E$5:$E$1000,DATE(Thang!$E$4,Thang!$C$4,Loc!$I$2),Nhap!$F$5:$F$1000,Loc!A248)</f>
        <v>0</v>
      </c>
      <c r="J248" s="7">
        <f>SUMIFS(Nhap!$I$5:$I$1000,Nhap!$E$5:$E$1000,DATE(Thang!$E$4,Thang!$C$4,Loc!$J$2),Nhap!$F$5:$F$1000,Loc!A248)</f>
        <v>0</v>
      </c>
      <c r="K248" s="7">
        <f>SUMIFS(Nhap!$I$5:$I$1000,Nhap!$E$5:$E$1000,DATE(Thang!$E$4,Thang!$C$4,Loc!$K$2),Nhap!$F$5:$F$1000,Loc!A248)</f>
        <v>0</v>
      </c>
      <c r="L248" s="7">
        <f>SUMIFS(Nhap!$I$5:$I$1000,Nhap!$E$5:$E$1000,DATE(Thang!$E$4,Thang!$C$4,Loc!$L$2),Nhap!$F$5:$F$1000,Loc!A248)</f>
        <v>0</v>
      </c>
      <c r="M248" s="7">
        <f>SUMIFS(Nhap!$I$5:$I$1000,Nhap!$E$5:$E$1000,DATE(Thang!$E$4,Thang!$C$4,Loc!$M$2),Nhap!$F$5:$F$1000,Loc!A248)</f>
        <v>0</v>
      </c>
      <c r="N248" s="7">
        <f>SUMIFS(Nhap!$I$5:$I$1000,Nhap!$E$5:$E$1000,DATE(Thang!$E$4,Thang!$C$4,Loc!$N$2),Nhap!$F$5:$F$1000,Loc!A248)</f>
        <v>0</v>
      </c>
      <c r="O248" s="7">
        <f>SUMIFS(Nhap!$I$5:$I$1000,Nhap!$E$5:$E$1000,DATE(Thang!$E$4,Thang!$C$4,Loc!$O$2),Nhap!$F$5:$F$1000,Loc!A248)</f>
        <v>0</v>
      </c>
      <c r="P248" s="7">
        <f>SUMIFS(Nhap!$I$5:$I$1000,Nhap!$E$5:$E$1000,DATE(Thang!$E$4,Thang!$C$4,Loc!$P$2),Nhap!$F$5:$F$1000,Loc!A248)</f>
        <v>0</v>
      </c>
      <c r="Q248" s="7">
        <f>SUMIFS(Nhap!$I$5:$I$1000,Nhap!$E$5:$E$1000,DATE(Thang!$E$4,Thang!$C$4,Loc!$Q$2),Nhap!$F$5:$F$1000,Loc!A248)</f>
        <v>0</v>
      </c>
      <c r="R248" s="7">
        <f>SUMIFS(Nhap!$I$5:$I$1000,Nhap!$E$5:$E$1000,DATE(Thang!$E$4,Thang!$C$4,Loc!$R$2),Nhap!$F$5:$F$1000,Loc!A248)</f>
        <v>0</v>
      </c>
      <c r="S248" s="7">
        <f>SUMIFS(Nhap!$I$5:$I$1000,Nhap!$E$5:$E$1000,DATE(Thang!$E$4,Thang!$C$4,Loc!$S$2),Nhap!$F$5:$F$1000,Loc!A248)</f>
        <v>0</v>
      </c>
      <c r="T248" s="7">
        <f>SUMIFS(Nhap!$I$5:$I$1000,Nhap!$E$5:$E$1000,DATE(Thang!$E$4,Thang!$C$4,Loc!$T$2),Nhap!$F$5:$F$1000,Loc!A248)</f>
        <v>0</v>
      </c>
      <c r="U248" s="7">
        <f>SUMIFS(Nhap!$I$5:$I$1000,Nhap!$E$5:$E$1000,DATE(Thang!$E$4,Thang!$C$4,Loc!$U$2),Nhap!$F$5:$F$1000,Loc!A248)</f>
        <v>0</v>
      </c>
      <c r="V248" s="7">
        <f>SUMIFS(Nhap!$I$5:$I$1000,Nhap!$E$5:$E$1000,DATE(Thang!$E$4,Thang!$C$4,Loc!$V$2),Nhap!$F$5:$F$1000,Loc!A248)</f>
        <v>0</v>
      </c>
      <c r="W248" s="7">
        <f>SUMIFS(Nhap!$I$5:$I$1000,Nhap!$E$5:$E$1000,DATE(Thang!$E$4,Thang!$C$4,Loc!$W$2),Nhap!$F$5:$F$1000,Loc!A248)</f>
        <v>0</v>
      </c>
      <c r="X248" s="7">
        <f>SUMIFS(Nhap!$I$5:$I$1000,Nhap!$E$5:$E$1000,DATE(Thang!$E$4,Thang!$C$4,Loc!$X$2),Nhap!$F$5:$F$1000,Loc!A248)</f>
        <v>0</v>
      </c>
      <c r="Y248" s="7">
        <f>SUMIFS(Nhap!$I$5:$I$1000,Nhap!$E$5:$E$1000,DATE(Thang!$E$4,Thang!$C$4,Loc!$Y$2),Nhap!$F$5:$F$1000,Loc!A248)</f>
        <v>0</v>
      </c>
      <c r="Z248" s="7">
        <f>SUMIFS(Nhap!$I$5:$I$1000,Nhap!$E$5:$E$1000,DATE(Thang!$E$4,Thang!$C$4,Loc!$Z$2),Nhap!$F$5:$F$1000,Loc!A248)</f>
        <v>0</v>
      </c>
      <c r="AA248" s="7">
        <f>SUMIFS(Nhap!$I$5:$I$1000,Nhap!$E$5:$E$1000,DATE(Thang!$E$4,Thang!$C$4,Loc!$AA$2),Nhap!$F$5:$F$1000,Loc!A248)</f>
        <v>0</v>
      </c>
      <c r="AB248" s="7">
        <f>SUMIFS(Nhap!$I$5:$I$1000,Nhap!$E$5:$E$1000,DATE(Thang!$E$4,Thang!$C$4,Loc!$AB$2),Nhap!$F$5:$F$1000,Loc!A248)</f>
        <v>0</v>
      </c>
      <c r="AC248" s="7">
        <f>SUMIFS(Nhap!$I$5:$I$1000,Nhap!$E$5:$E$1000,DATE(Thang!$E$4,Thang!$C$4,Loc!$AC$2),Nhap!$F$5:$F$1000,Loc!A248)</f>
        <v>0</v>
      </c>
      <c r="AD248" s="7">
        <f>SUMIFS(Nhap!$I$5:$I$1000,Nhap!$E$5:$E$1000,DATE(Thang!$E$4,Thang!$C$4,Loc!$AD$2),Nhap!$F$5:$F$1000,Loc!$A$5)</f>
        <v>0</v>
      </c>
      <c r="AE248" s="7">
        <f>SUMIFS(Nhap!$I$5:$I$1000,Nhap!$E$5:$E$1000,DATE(Thang!$E$4,Thang!$C$4,Loc!$AE$2),Nhap!$F$5:$F$1000,Loc!A248)</f>
        <v>0</v>
      </c>
      <c r="AF248" s="7">
        <f>SUMIFS(Nhap!$I$5:$I$1000,Nhap!$E$5:$E$1000,DATE(Thang!$E$4,Thang!$C$4,Loc!$AF$2),Nhap!$F$5:$F$1000,Loc!A248)</f>
        <v>0</v>
      </c>
      <c r="AG248" s="7">
        <f>SUMIFS(Nhap!$I$5:$I$1000,Nhap!$E$5:$E$1000,DATE(Thang!$E$4,Thang!$C$4,Loc!$AG$2),Nhap!$F$5:$F$1000,Loc!A248)</f>
        <v>0</v>
      </c>
      <c r="AH248" s="7">
        <f>SUMIFS(Nhap!$I$5:$I$1000,Nhap!$E$5:$E$1000,DATE(Thang!$E$4,Thang!$C$4,Loc!$AH$2),Nhap!$F$5:$F$1000,Loc!A248)</f>
        <v>0</v>
      </c>
      <c r="AI248" s="7">
        <f>SUMIFS(Nhap!$I$5:$I$1000,Nhap!$E$5:$E$1000,DATE(Thang!$E$4,Thang!$C$4,Loc!$AI$2),Nhap!$F$5:$F$1000,Loc!A248)</f>
        <v>0</v>
      </c>
      <c r="AJ248" s="7">
        <f>SUMIFS(Nhap!$I$5:$I$1000,Nhap!$E$5:$E$1000,DATE(Thang!$E$4,Thang!$C$4,Loc!$AJ$2),Nhap!$F$5:$F$1000,Loc!A248)</f>
        <v>0</v>
      </c>
      <c r="AK248" s="1">
        <f>SUMIFS(Xuat!$G$5:$G$1000,Xuat!$C$5:$C$1000,DATE(Thang!$E$4,Thang!$C$4,AK$2),Xuat!$D$5:$D$1000,Loc!$A248)</f>
        <v>0</v>
      </c>
      <c r="AL248" s="1">
        <f>SUMIFS(Xuat!$G$5:$G$1000,Xuat!$C$5:$C$1000,DATE(Thang!$E$4,Thang!$C$4,AL$2),Xuat!$D$5:$D$1000,Loc!$A248)</f>
        <v>0</v>
      </c>
      <c r="AM248" s="1">
        <f>SUMIFS(Xuat!$G$5:$G$1000,Xuat!$C$5:$C$1000,DATE(Thang!$E$4,Thang!$C$4,AM$2),Xuat!$D$5:$D$1000,Loc!$A248)</f>
        <v>0</v>
      </c>
      <c r="AN248" s="1">
        <f>SUMIFS(Xuat!$G$5:$G$1000,Xuat!$C$5:$C$1000,DATE(Thang!$E$4,Thang!$C$4,AN$2),Xuat!$D$5:$D$1000,Loc!$A248)</f>
        <v>0</v>
      </c>
      <c r="AO248" s="1">
        <f>SUMIFS(Xuat!$G$5:$G$1000,Xuat!$C$5:$C$1000,DATE(Thang!$E$4,Thang!$C$4,AO$2),Xuat!$D$5:$D$1000,Loc!$A248)</f>
        <v>0</v>
      </c>
      <c r="AP248" s="1">
        <f>SUMIFS(Xuat!$G$5:$G$1000,Xuat!$C$5:$C$1000,DATE(Thang!$E$4,Thang!$C$4,AP$2),Xuat!$D$5:$D$1000,Loc!$A248)</f>
        <v>0</v>
      </c>
      <c r="AQ248" s="1">
        <f>SUMIFS(Xuat!$G$5:$G$1000,Xuat!$C$5:$C$1000,DATE(Thang!$E$4,Thang!$C$4,AQ$2),Xuat!$D$5:$D$1000,Loc!$A248)</f>
        <v>0</v>
      </c>
      <c r="AR248" s="1">
        <f>SUMIFS(Xuat!$G$5:$G$1000,Xuat!$C$5:$C$1000,DATE(Thang!$E$4,Thang!$C$4,AR$2),Xuat!$D$5:$D$1000,Loc!$A248)</f>
        <v>0</v>
      </c>
      <c r="AS248" s="1">
        <f>SUMIFS(Xuat!$G$5:$G$1000,Xuat!$C$5:$C$1000,DATE(Thang!$E$4,Thang!$C$4,AS$2),Xuat!$D$5:$D$1000,Loc!$A248)</f>
        <v>0</v>
      </c>
      <c r="AT248" s="1">
        <f>SUMIFS(Xuat!$G$5:$G$1000,Xuat!$C$5:$C$1000,DATE(Thang!$E$4,Thang!$C$4,AT$2),Xuat!$D$5:$D$1000,Loc!$A248)</f>
        <v>0</v>
      </c>
      <c r="AU248" s="1">
        <f>SUMIFS(Xuat!$G$5:$G$1000,Xuat!$C$5:$C$1000,DATE(Thang!$E$4,Thang!$C$4,AU$2),Xuat!$D$5:$D$1000,Loc!$A248)</f>
        <v>0</v>
      </c>
      <c r="AV248" s="1">
        <f>SUMIFS(Xuat!$G$5:$G$1000,Xuat!$C$5:$C$1000,DATE(Thang!$E$4,Thang!$C$4,AV$2),Xuat!$D$5:$D$1000,Loc!$A248)</f>
        <v>0</v>
      </c>
      <c r="AW248" s="1">
        <f>SUMIFS(Xuat!$G$5:$G$1000,Xuat!$C$5:$C$1000,DATE(Thang!$E$4,Thang!$C$4,AW$2),Xuat!$D$5:$D$1000,Loc!$A248)</f>
        <v>0</v>
      </c>
      <c r="AX248" s="1">
        <f>SUMIFS(Xuat!$G$5:$G$1000,Xuat!$C$5:$C$1000,DATE(Thang!$E$4,Thang!$C$4,AX$2),Xuat!$D$5:$D$1000,Loc!$A248)</f>
        <v>0</v>
      </c>
      <c r="AY248" s="1">
        <f>SUMIFS(Xuat!$G$5:$G$1000,Xuat!$C$5:$C$1000,DATE(Thang!$E$4,Thang!$C$4,AY$2),Xuat!$D$5:$D$1000,Loc!$A248)</f>
        <v>0</v>
      </c>
      <c r="AZ248" s="1">
        <f>SUMIFS(Xuat!$G$5:$G$1000,Xuat!$C$5:$C$1000,DATE(Thang!$E$4,Thang!$C$4,AZ$2),Xuat!$D$5:$D$1000,Loc!$A248)</f>
        <v>0</v>
      </c>
      <c r="BA248" s="1">
        <f>SUMIFS(Xuat!$G$5:$G$1000,Xuat!$C$5:$C$1000,DATE(Thang!$E$4,Thang!$C$4,BA$2),Xuat!$D$5:$D$1000,Loc!$A248)</f>
        <v>0</v>
      </c>
      <c r="BB248" s="1">
        <f>SUMIFS(Xuat!$G$5:$G$1000,Xuat!$C$5:$C$1000,DATE(Thang!$E$4,Thang!$C$4,BB$2),Xuat!$D$5:$D$1000,Loc!$A248)</f>
        <v>0</v>
      </c>
      <c r="BC248" s="1">
        <f>SUMIFS(Xuat!$G$5:$G$1000,Xuat!$C$5:$C$1000,DATE(Thang!$E$4,Thang!$C$4,BC$2),Xuat!$D$5:$D$1000,Loc!$A248)</f>
        <v>0</v>
      </c>
      <c r="BD248" s="1">
        <f>SUMIFS(Xuat!$G$5:$G$1000,Xuat!$C$5:$C$1000,DATE(Thang!$E$4,Thang!$C$4,BD$2),Xuat!$D$5:$D$1000,Loc!$A248)</f>
        <v>0</v>
      </c>
      <c r="BE248" s="1">
        <f>SUMIFS(Xuat!$G$5:$G$1000,Xuat!$C$5:$C$1000,DATE(Thang!$E$4,Thang!$C$4,BE$2),Xuat!$D$5:$D$1000,Loc!$A248)</f>
        <v>0</v>
      </c>
      <c r="BF248" s="1">
        <f>SUMIFS(Xuat!$G$5:$G$1000,Xuat!$C$5:$C$1000,DATE(Thang!$E$4,Thang!$C$4,BF$2),Xuat!$D$5:$D$1000,Loc!$A248)</f>
        <v>0</v>
      </c>
      <c r="BG248" s="1">
        <f>SUMIFS(Xuat!$G$5:$G$1000,Xuat!$C$5:$C$1000,DATE(Thang!$E$4,Thang!$C$4,BG$2),Xuat!$D$5:$D$1000,Loc!$A248)</f>
        <v>0</v>
      </c>
      <c r="BH248" s="1">
        <f>SUMIFS(Xuat!$G$5:$G$1000,Xuat!$C$5:$C$1000,DATE(Thang!$E$4,Thang!$C$4,BH$2),Xuat!$D$5:$D$1000,Loc!$A248)</f>
        <v>0</v>
      </c>
      <c r="BI248" s="1">
        <f>SUMIFS(Xuat!$G$5:$G$1000,Xuat!$C$5:$C$1000,DATE(Thang!$E$4,Thang!$C$4,BI$2),Xuat!$D$5:$D$1000,Loc!$A248)</f>
        <v>0</v>
      </c>
      <c r="BJ248" s="1">
        <f>SUMIFS(Xuat!$G$5:$G$1000,Xuat!$C$5:$C$1000,DATE(Thang!$E$4,Thang!$C$4,BJ$2),Xuat!$D$5:$D$1000,Loc!$A248)</f>
        <v>0</v>
      </c>
      <c r="BK248" s="1">
        <f>SUMIFS(Xuat!$G$5:$G$1000,Xuat!$C$5:$C$1000,DATE(Thang!$E$4,Thang!$C$4,BK$2),Xuat!$D$5:$D$1000,Loc!$A248)</f>
        <v>0</v>
      </c>
      <c r="BL248" s="1">
        <f>SUMIFS(Xuat!$G$5:$G$1000,Xuat!$C$5:$C$1000,DATE(Thang!$E$4,Thang!$C$4,BL$2),Xuat!$D$5:$D$1000,Loc!$A248)</f>
        <v>0</v>
      </c>
      <c r="BM248" s="1">
        <f>SUMIFS(Xuat!$G$5:$G$1000,Xuat!$C$5:$C$1000,DATE(Thang!$E$4,Thang!$C$4,BM$2),Xuat!$D$5:$D$1000,Loc!$A248)</f>
        <v>0</v>
      </c>
      <c r="BN248" s="1">
        <f>SUMIFS(Xuat!$G$5:$G$1000,Xuat!$C$5:$C$1000,DATE(Thang!$E$4,Thang!$C$4,BN$2),Xuat!$D$5:$D$1000,Loc!$A248)</f>
        <v>0</v>
      </c>
      <c r="BO248" s="1">
        <f>SUMIFS(Xuat!$G$5:$G$1000,Xuat!$C$5:$C$1000,DATE(Thang!$E$4,Thang!$C$4,BO$2),Xuat!$D$5:$D$1000,Loc!$A248)</f>
        <v>0</v>
      </c>
    </row>
    <row r="249" spans="1:67" x14ac:dyDescent="0.2">
      <c r="A249" s="2">
        <f>DM!C249</f>
        <v>0</v>
      </c>
      <c r="B249" s="3">
        <f>VLOOKUP(A249,Tondau!$B$5:$F$500,3,0)</f>
        <v>0</v>
      </c>
      <c r="C249" s="3">
        <f t="shared" si="11"/>
        <v>0</v>
      </c>
      <c r="D249" s="3">
        <f t="shared" si="12"/>
        <v>0</v>
      </c>
      <c r="E249" s="3">
        <f t="shared" si="13"/>
        <v>0</v>
      </c>
      <c r="F249" s="7">
        <f>SUMIFS(Nhap!$I$5:$I$1000,Nhap!$E$5:$E$1000,DATE(Thang!$E$4,Thang!$C$4,Loc!$F$2),Nhap!$F$5:$F$1000,Loc!A249)</f>
        <v>0</v>
      </c>
      <c r="G249" s="7">
        <f>SUMIFS(Nhap!$I$5:$I$1000,Nhap!$E$5:$E$1000,DATE(Thang!$E$4,Thang!$C$4,Loc!$G$2),Nhap!$F$5:$F$1000,Loc!A249)</f>
        <v>0</v>
      </c>
      <c r="H249" s="7">
        <f>SUMIFS(Nhap!$I$5:$I$1000,Nhap!$E$5:$E$1000,DATE(Thang!$E$4,Thang!$C$4,Loc!$H$2),Nhap!$F$5:$F$1000,Loc!A249)</f>
        <v>0</v>
      </c>
      <c r="I249" s="7">
        <f>SUMIFS(Nhap!$I$5:$I$1000,Nhap!$E$5:$E$1000,DATE(Thang!$E$4,Thang!$C$4,Loc!$I$2),Nhap!$F$5:$F$1000,Loc!A249)</f>
        <v>0</v>
      </c>
      <c r="J249" s="7">
        <f>SUMIFS(Nhap!$I$5:$I$1000,Nhap!$E$5:$E$1000,DATE(Thang!$E$4,Thang!$C$4,Loc!$J$2),Nhap!$F$5:$F$1000,Loc!A249)</f>
        <v>0</v>
      </c>
      <c r="K249" s="7">
        <f>SUMIFS(Nhap!$I$5:$I$1000,Nhap!$E$5:$E$1000,DATE(Thang!$E$4,Thang!$C$4,Loc!$K$2),Nhap!$F$5:$F$1000,Loc!A249)</f>
        <v>0</v>
      </c>
      <c r="L249" s="7">
        <f>SUMIFS(Nhap!$I$5:$I$1000,Nhap!$E$5:$E$1000,DATE(Thang!$E$4,Thang!$C$4,Loc!$L$2),Nhap!$F$5:$F$1000,Loc!A249)</f>
        <v>0</v>
      </c>
      <c r="M249" s="7">
        <f>SUMIFS(Nhap!$I$5:$I$1000,Nhap!$E$5:$E$1000,DATE(Thang!$E$4,Thang!$C$4,Loc!$M$2),Nhap!$F$5:$F$1000,Loc!A249)</f>
        <v>0</v>
      </c>
      <c r="N249" s="7">
        <f>SUMIFS(Nhap!$I$5:$I$1000,Nhap!$E$5:$E$1000,DATE(Thang!$E$4,Thang!$C$4,Loc!$N$2),Nhap!$F$5:$F$1000,Loc!A249)</f>
        <v>0</v>
      </c>
      <c r="O249" s="7">
        <f>SUMIFS(Nhap!$I$5:$I$1000,Nhap!$E$5:$E$1000,DATE(Thang!$E$4,Thang!$C$4,Loc!$O$2),Nhap!$F$5:$F$1000,Loc!A249)</f>
        <v>0</v>
      </c>
      <c r="P249" s="7">
        <f>SUMIFS(Nhap!$I$5:$I$1000,Nhap!$E$5:$E$1000,DATE(Thang!$E$4,Thang!$C$4,Loc!$P$2),Nhap!$F$5:$F$1000,Loc!A249)</f>
        <v>0</v>
      </c>
      <c r="Q249" s="7">
        <f>SUMIFS(Nhap!$I$5:$I$1000,Nhap!$E$5:$E$1000,DATE(Thang!$E$4,Thang!$C$4,Loc!$Q$2),Nhap!$F$5:$F$1000,Loc!A249)</f>
        <v>0</v>
      </c>
      <c r="R249" s="7">
        <f>SUMIFS(Nhap!$I$5:$I$1000,Nhap!$E$5:$E$1000,DATE(Thang!$E$4,Thang!$C$4,Loc!$R$2),Nhap!$F$5:$F$1000,Loc!A249)</f>
        <v>0</v>
      </c>
      <c r="S249" s="7">
        <f>SUMIFS(Nhap!$I$5:$I$1000,Nhap!$E$5:$E$1000,DATE(Thang!$E$4,Thang!$C$4,Loc!$S$2),Nhap!$F$5:$F$1000,Loc!A249)</f>
        <v>0</v>
      </c>
      <c r="T249" s="7">
        <f>SUMIFS(Nhap!$I$5:$I$1000,Nhap!$E$5:$E$1000,DATE(Thang!$E$4,Thang!$C$4,Loc!$T$2),Nhap!$F$5:$F$1000,Loc!A249)</f>
        <v>0</v>
      </c>
      <c r="U249" s="7">
        <f>SUMIFS(Nhap!$I$5:$I$1000,Nhap!$E$5:$E$1000,DATE(Thang!$E$4,Thang!$C$4,Loc!$U$2),Nhap!$F$5:$F$1000,Loc!A249)</f>
        <v>0</v>
      </c>
      <c r="V249" s="7">
        <f>SUMIFS(Nhap!$I$5:$I$1000,Nhap!$E$5:$E$1000,DATE(Thang!$E$4,Thang!$C$4,Loc!$V$2),Nhap!$F$5:$F$1000,Loc!A249)</f>
        <v>0</v>
      </c>
      <c r="W249" s="7">
        <f>SUMIFS(Nhap!$I$5:$I$1000,Nhap!$E$5:$E$1000,DATE(Thang!$E$4,Thang!$C$4,Loc!$W$2),Nhap!$F$5:$F$1000,Loc!A249)</f>
        <v>0</v>
      </c>
      <c r="X249" s="7">
        <f>SUMIFS(Nhap!$I$5:$I$1000,Nhap!$E$5:$E$1000,DATE(Thang!$E$4,Thang!$C$4,Loc!$X$2),Nhap!$F$5:$F$1000,Loc!A249)</f>
        <v>0</v>
      </c>
      <c r="Y249" s="7">
        <f>SUMIFS(Nhap!$I$5:$I$1000,Nhap!$E$5:$E$1000,DATE(Thang!$E$4,Thang!$C$4,Loc!$Y$2),Nhap!$F$5:$F$1000,Loc!A249)</f>
        <v>0</v>
      </c>
      <c r="Z249" s="7">
        <f>SUMIFS(Nhap!$I$5:$I$1000,Nhap!$E$5:$E$1000,DATE(Thang!$E$4,Thang!$C$4,Loc!$Z$2),Nhap!$F$5:$F$1000,Loc!A249)</f>
        <v>0</v>
      </c>
      <c r="AA249" s="7">
        <f>SUMIFS(Nhap!$I$5:$I$1000,Nhap!$E$5:$E$1000,DATE(Thang!$E$4,Thang!$C$4,Loc!$AA$2),Nhap!$F$5:$F$1000,Loc!A249)</f>
        <v>0</v>
      </c>
      <c r="AB249" s="7">
        <f>SUMIFS(Nhap!$I$5:$I$1000,Nhap!$E$5:$E$1000,DATE(Thang!$E$4,Thang!$C$4,Loc!$AB$2),Nhap!$F$5:$F$1000,Loc!A249)</f>
        <v>0</v>
      </c>
      <c r="AC249" s="7">
        <f>SUMIFS(Nhap!$I$5:$I$1000,Nhap!$E$5:$E$1000,DATE(Thang!$E$4,Thang!$C$4,Loc!$AC$2),Nhap!$F$5:$F$1000,Loc!A249)</f>
        <v>0</v>
      </c>
      <c r="AD249" s="7">
        <f>SUMIFS(Nhap!$I$5:$I$1000,Nhap!$E$5:$E$1000,DATE(Thang!$E$4,Thang!$C$4,Loc!$AD$2),Nhap!$F$5:$F$1000,Loc!$A$5)</f>
        <v>0</v>
      </c>
      <c r="AE249" s="7">
        <f>SUMIFS(Nhap!$I$5:$I$1000,Nhap!$E$5:$E$1000,DATE(Thang!$E$4,Thang!$C$4,Loc!$AE$2),Nhap!$F$5:$F$1000,Loc!A249)</f>
        <v>0</v>
      </c>
      <c r="AF249" s="7">
        <f>SUMIFS(Nhap!$I$5:$I$1000,Nhap!$E$5:$E$1000,DATE(Thang!$E$4,Thang!$C$4,Loc!$AF$2),Nhap!$F$5:$F$1000,Loc!A249)</f>
        <v>0</v>
      </c>
      <c r="AG249" s="7">
        <f>SUMIFS(Nhap!$I$5:$I$1000,Nhap!$E$5:$E$1000,DATE(Thang!$E$4,Thang!$C$4,Loc!$AG$2),Nhap!$F$5:$F$1000,Loc!A249)</f>
        <v>0</v>
      </c>
      <c r="AH249" s="7">
        <f>SUMIFS(Nhap!$I$5:$I$1000,Nhap!$E$5:$E$1000,DATE(Thang!$E$4,Thang!$C$4,Loc!$AH$2),Nhap!$F$5:$F$1000,Loc!A249)</f>
        <v>0</v>
      </c>
      <c r="AI249" s="7">
        <f>SUMIFS(Nhap!$I$5:$I$1000,Nhap!$E$5:$E$1000,DATE(Thang!$E$4,Thang!$C$4,Loc!$AI$2),Nhap!$F$5:$F$1000,Loc!A249)</f>
        <v>0</v>
      </c>
      <c r="AJ249" s="7">
        <f>SUMIFS(Nhap!$I$5:$I$1000,Nhap!$E$5:$E$1000,DATE(Thang!$E$4,Thang!$C$4,Loc!$AJ$2),Nhap!$F$5:$F$1000,Loc!A249)</f>
        <v>0</v>
      </c>
      <c r="AK249" s="1">
        <f>SUMIFS(Xuat!$G$5:$G$1000,Xuat!$C$5:$C$1000,DATE(Thang!$E$4,Thang!$C$4,AK$2),Xuat!$D$5:$D$1000,Loc!$A249)</f>
        <v>0</v>
      </c>
      <c r="AL249" s="1">
        <f>SUMIFS(Xuat!$G$5:$G$1000,Xuat!$C$5:$C$1000,DATE(Thang!$E$4,Thang!$C$4,AL$2),Xuat!$D$5:$D$1000,Loc!$A249)</f>
        <v>0</v>
      </c>
      <c r="AM249" s="1">
        <f>SUMIFS(Xuat!$G$5:$G$1000,Xuat!$C$5:$C$1000,DATE(Thang!$E$4,Thang!$C$4,AM$2),Xuat!$D$5:$D$1000,Loc!$A249)</f>
        <v>0</v>
      </c>
      <c r="AN249" s="1">
        <f>SUMIFS(Xuat!$G$5:$G$1000,Xuat!$C$5:$C$1000,DATE(Thang!$E$4,Thang!$C$4,AN$2),Xuat!$D$5:$D$1000,Loc!$A249)</f>
        <v>0</v>
      </c>
      <c r="AO249" s="1">
        <f>SUMIFS(Xuat!$G$5:$G$1000,Xuat!$C$5:$C$1000,DATE(Thang!$E$4,Thang!$C$4,AO$2),Xuat!$D$5:$D$1000,Loc!$A249)</f>
        <v>0</v>
      </c>
      <c r="AP249" s="1">
        <f>SUMIFS(Xuat!$G$5:$G$1000,Xuat!$C$5:$C$1000,DATE(Thang!$E$4,Thang!$C$4,AP$2),Xuat!$D$5:$D$1000,Loc!$A249)</f>
        <v>0</v>
      </c>
      <c r="AQ249" s="1">
        <f>SUMIFS(Xuat!$G$5:$G$1000,Xuat!$C$5:$C$1000,DATE(Thang!$E$4,Thang!$C$4,AQ$2),Xuat!$D$5:$D$1000,Loc!$A249)</f>
        <v>0</v>
      </c>
      <c r="AR249" s="1">
        <f>SUMIFS(Xuat!$G$5:$G$1000,Xuat!$C$5:$C$1000,DATE(Thang!$E$4,Thang!$C$4,AR$2),Xuat!$D$5:$D$1000,Loc!$A249)</f>
        <v>0</v>
      </c>
      <c r="AS249" s="1">
        <f>SUMIFS(Xuat!$G$5:$G$1000,Xuat!$C$5:$C$1000,DATE(Thang!$E$4,Thang!$C$4,AS$2),Xuat!$D$5:$D$1000,Loc!$A249)</f>
        <v>0</v>
      </c>
      <c r="AT249" s="1">
        <f>SUMIFS(Xuat!$G$5:$G$1000,Xuat!$C$5:$C$1000,DATE(Thang!$E$4,Thang!$C$4,AT$2),Xuat!$D$5:$D$1000,Loc!$A249)</f>
        <v>0</v>
      </c>
      <c r="AU249" s="1">
        <f>SUMIFS(Xuat!$G$5:$G$1000,Xuat!$C$5:$C$1000,DATE(Thang!$E$4,Thang!$C$4,AU$2),Xuat!$D$5:$D$1000,Loc!$A249)</f>
        <v>0</v>
      </c>
      <c r="AV249" s="1">
        <f>SUMIFS(Xuat!$G$5:$G$1000,Xuat!$C$5:$C$1000,DATE(Thang!$E$4,Thang!$C$4,AV$2),Xuat!$D$5:$D$1000,Loc!$A249)</f>
        <v>0</v>
      </c>
      <c r="AW249" s="1">
        <f>SUMIFS(Xuat!$G$5:$G$1000,Xuat!$C$5:$C$1000,DATE(Thang!$E$4,Thang!$C$4,AW$2),Xuat!$D$5:$D$1000,Loc!$A249)</f>
        <v>0</v>
      </c>
      <c r="AX249" s="1">
        <f>SUMIFS(Xuat!$G$5:$G$1000,Xuat!$C$5:$C$1000,DATE(Thang!$E$4,Thang!$C$4,AX$2),Xuat!$D$5:$D$1000,Loc!$A249)</f>
        <v>0</v>
      </c>
      <c r="AY249" s="1">
        <f>SUMIFS(Xuat!$G$5:$G$1000,Xuat!$C$5:$C$1000,DATE(Thang!$E$4,Thang!$C$4,AY$2),Xuat!$D$5:$D$1000,Loc!$A249)</f>
        <v>0</v>
      </c>
      <c r="AZ249" s="1">
        <f>SUMIFS(Xuat!$G$5:$G$1000,Xuat!$C$5:$C$1000,DATE(Thang!$E$4,Thang!$C$4,AZ$2),Xuat!$D$5:$D$1000,Loc!$A249)</f>
        <v>0</v>
      </c>
      <c r="BA249" s="1">
        <f>SUMIFS(Xuat!$G$5:$G$1000,Xuat!$C$5:$C$1000,DATE(Thang!$E$4,Thang!$C$4,BA$2),Xuat!$D$5:$D$1000,Loc!$A249)</f>
        <v>0</v>
      </c>
      <c r="BB249" s="1">
        <f>SUMIFS(Xuat!$G$5:$G$1000,Xuat!$C$5:$C$1000,DATE(Thang!$E$4,Thang!$C$4,BB$2),Xuat!$D$5:$D$1000,Loc!$A249)</f>
        <v>0</v>
      </c>
      <c r="BC249" s="1">
        <f>SUMIFS(Xuat!$G$5:$G$1000,Xuat!$C$5:$C$1000,DATE(Thang!$E$4,Thang!$C$4,BC$2),Xuat!$D$5:$D$1000,Loc!$A249)</f>
        <v>0</v>
      </c>
      <c r="BD249" s="1">
        <f>SUMIFS(Xuat!$G$5:$G$1000,Xuat!$C$5:$C$1000,DATE(Thang!$E$4,Thang!$C$4,BD$2),Xuat!$D$5:$D$1000,Loc!$A249)</f>
        <v>0</v>
      </c>
      <c r="BE249" s="1">
        <f>SUMIFS(Xuat!$G$5:$G$1000,Xuat!$C$5:$C$1000,DATE(Thang!$E$4,Thang!$C$4,BE$2),Xuat!$D$5:$D$1000,Loc!$A249)</f>
        <v>0</v>
      </c>
      <c r="BF249" s="1">
        <f>SUMIFS(Xuat!$G$5:$G$1000,Xuat!$C$5:$C$1000,DATE(Thang!$E$4,Thang!$C$4,BF$2),Xuat!$D$5:$D$1000,Loc!$A249)</f>
        <v>0</v>
      </c>
      <c r="BG249" s="1">
        <f>SUMIFS(Xuat!$G$5:$G$1000,Xuat!$C$5:$C$1000,DATE(Thang!$E$4,Thang!$C$4,BG$2),Xuat!$D$5:$D$1000,Loc!$A249)</f>
        <v>0</v>
      </c>
      <c r="BH249" s="1">
        <f>SUMIFS(Xuat!$G$5:$G$1000,Xuat!$C$5:$C$1000,DATE(Thang!$E$4,Thang!$C$4,BH$2),Xuat!$D$5:$D$1000,Loc!$A249)</f>
        <v>0</v>
      </c>
      <c r="BI249" s="1">
        <f>SUMIFS(Xuat!$G$5:$G$1000,Xuat!$C$5:$C$1000,DATE(Thang!$E$4,Thang!$C$4,BI$2),Xuat!$D$5:$D$1000,Loc!$A249)</f>
        <v>0</v>
      </c>
      <c r="BJ249" s="1">
        <f>SUMIFS(Xuat!$G$5:$G$1000,Xuat!$C$5:$C$1000,DATE(Thang!$E$4,Thang!$C$4,BJ$2),Xuat!$D$5:$D$1000,Loc!$A249)</f>
        <v>0</v>
      </c>
      <c r="BK249" s="1">
        <f>SUMIFS(Xuat!$G$5:$G$1000,Xuat!$C$5:$C$1000,DATE(Thang!$E$4,Thang!$C$4,BK$2),Xuat!$D$5:$D$1000,Loc!$A249)</f>
        <v>0</v>
      </c>
      <c r="BL249" s="1">
        <f>SUMIFS(Xuat!$G$5:$G$1000,Xuat!$C$5:$C$1000,DATE(Thang!$E$4,Thang!$C$4,BL$2),Xuat!$D$5:$D$1000,Loc!$A249)</f>
        <v>0</v>
      </c>
      <c r="BM249" s="1">
        <f>SUMIFS(Xuat!$G$5:$G$1000,Xuat!$C$5:$C$1000,DATE(Thang!$E$4,Thang!$C$4,BM$2),Xuat!$D$5:$D$1000,Loc!$A249)</f>
        <v>0</v>
      </c>
      <c r="BN249" s="1">
        <f>SUMIFS(Xuat!$G$5:$G$1000,Xuat!$C$5:$C$1000,DATE(Thang!$E$4,Thang!$C$4,BN$2),Xuat!$D$5:$D$1000,Loc!$A249)</f>
        <v>0</v>
      </c>
      <c r="BO249" s="1">
        <f>SUMIFS(Xuat!$G$5:$G$1000,Xuat!$C$5:$C$1000,DATE(Thang!$E$4,Thang!$C$4,BO$2),Xuat!$D$5:$D$1000,Loc!$A249)</f>
        <v>0</v>
      </c>
    </row>
    <row r="250" spans="1:67" x14ac:dyDescent="0.2">
      <c r="A250" s="2">
        <f>DM!C250</f>
        <v>0</v>
      </c>
      <c r="B250" s="3">
        <f>VLOOKUP(A250,Tondau!$B$5:$F$500,3,0)</f>
        <v>0</v>
      </c>
      <c r="C250" s="3">
        <f t="shared" si="11"/>
        <v>0</v>
      </c>
      <c r="D250" s="3">
        <f t="shared" si="12"/>
        <v>0</v>
      </c>
      <c r="E250" s="3">
        <f t="shared" si="13"/>
        <v>0</v>
      </c>
      <c r="F250" s="7">
        <f>SUMIFS(Nhap!$I$5:$I$1000,Nhap!$E$5:$E$1000,DATE(Thang!$E$4,Thang!$C$4,Loc!$F$2),Nhap!$F$5:$F$1000,Loc!A250)</f>
        <v>0</v>
      </c>
      <c r="G250" s="7">
        <f>SUMIFS(Nhap!$I$5:$I$1000,Nhap!$E$5:$E$1000,DATE(Thang!$E$4,Thang!$C$4,Loc!$G$2),Nhap!$F$5:$F$1000,Loc!A250)</f>
        <v>0</v>
      </c>
      <c r="H250" s="7">
        <f>SUMIFS(Nhap!$I$5:$I$1000,Nhap!$E$5:$E$1000,DATE(Thang!$E$4,Thang!$C$4,Loc!$H$2),Nhap!$F$5:$F$1000,Loc!A250)</f>
        <v>0</v>
      </c>
      <c r="I250" s="7">
        <f>SUMIFS(Nhap!$I$5:$I$1000,Nhap!$E$5:$E$1000,DATE(Thang!$E$4,Thang!$C$4,Loc!$I$2),Nhap!$F$5:$F$1000,Loc!A250)</f>
        <v>0</v>
      </c>
      <c r="J250" s="7">
        <f>SUMIFS(Nhap!$I$5:$I$1000,Nhap!$E$5:$E$1000,DATE(Thang!$E$4,Thang!$C$4,Loc!$J$2),Nhap!$F$5:$F$1000,Loc!A250)</f>
        <v>0</v>
      </c>
      <c r="K250" s="7">
        <f>SUMIFS(Nhap!$I$5:$I$1000,Nhap!$E$5:$E$1000,DATE(Thang!$E$4,Thang!$C$4,Loc!$K$2),Nhap!$F$5:$F$1000,Loc!A250)</f>
        <v>0</v>
      </c>
      <c r="L250" s="7">
        <f>SUMIFS(Nhap!$I$5:$I$1000,Nhap!$E$5:$E$1000,DATE(Thang!$E$4,Thang!$C$4,Loc!$L$2),Nhap!$F$5:$F$1000,Loc!A250)</f>
        <v>0</v>
      </c>
      <c r="M250" s="7">
        <f>SUMIFS(Nhap!$I$5:$I$1000,Nhap!$E$5:$E$1000,DATE(Thang!$E$4,Thang!$C$4,Loc!$M$2),Nhap!$F$5:$F$1000,Loc!A250)</f>
        <v>0</v>
      </c>
      <c r="N250" s="7">
        <f>SUMIFS(Nhap!$I$5:$I$1000,Nhap!$E$5:$E$1000,DATE(Thang!$E$4,Thang!$C$4,Loc!$N$2),Nhap!$F$5:$F$1000,Loc!A250)</f>
        <v>0</v>
      </c>
      <c r="O250" s="7">
        <f>SUMIFS(Nhap!$I$5:$I$1000,Nhap!$E$5:$E$1000,DATE(Thang!$E$4,Thang!$C$4,Loc!$O$2),Nhap!$F$5:$F$1000,Loc!A250)</f>
        <v>0</v>
      </c>
      <c r="P250" s="7">
        <f>SUMIFS(Nhap!$I$5:$I$1000,Nhap!$E$5:$E$1000,DATE(Thang!$E$4,Thang!$C$4,Loc!$P$2),Nhap!$F$5:$F$1000,Loc!A250)</f>
        <v>0</v>
      </c>
      <c r="Q250" s="7">
        <f>SUMIFS(Nhap!$I$5:$I$1000,Nhap!$E$5:$E$1000,DATE(Thang!$E$4,Thang!$C$4,Loc!$Q$2),Nhap!$F$5:$F$1000,Loc!A250)</f>
        <v>0</v>
      </c>
      <c r="R250" s="7">
        <f>SUMIFS(Nhap!$I$5:$I$1000,Nhap!$E$5:$E$1000,DATE(Thang!$E$4,Thang!$C$4,Loc!$R$2),Nhap!$F$5:$F$1000,Loc!A250)</f>
        <v>0</v>
      </c>
      <c r="S250" s="7">
        <f>SUMIFS(Nhap!$I$5:$I$1000,Nhap!$E$5:$E$1000,DATE(Thang!$E$4,Thang!$C$4,Loc!$S$2),Nhap!$F$5:$F$1000,Loc!A250)</f>
        <v>0</v>
      </c>
      <c r="T250" s="7">
        <f>SUMIFS(Nhap!$I$5:$I$1000,Nhap!$E$5:$E$1000,DATE(Thang!$E$4,Thang!$C$4,Loc!$T$2),Nhap!$F$5:$F$1000,Loc!A250)</f>
        <v>0</v>
      </c>
      <c r="U250" s="7">
        <f>SUMIFS(Nhap!$I$5:$I$1000,Nhap!$E$5:$E$1000,DATE(Thang!$E$4,Thang!$C$4,Loc!$U$2),Nhap!$F$5:$F$1000,Loc!A250)</f>
        <v>0</v>
      </c>
      <c r="V250" s="7">
        <f>SUMIFS(Nhap!$I$5:$I$1000,Nhap!$E$5:$E$1000,DATE(Thang!$E$4,Thang!$C$4,Loc!$V$2),Nhap!$F$5:$F$1000,Loc!A250)</f>
        <v>0</v>
      </c>
      <c r="W250" s="7">
        <f>SUMIFS(Nhap!$I$5:$I$1000,Nhap!$E$5:$E$1000,DATE(Thang!$E$4,Thang!$C$4,Loc!$W$2),Nhap!$F$5:$F$1000,Loc!A250)</f>
        <v>0</v>
      </c>
      <c r="X250" s="7">
        <f>SUMIFS(Nhap!$I$5:$I$1000,Nhap!$E$5:$E$1000,DATE(Thang!$E$4,Thang!$C$4,Loc!$X$2),Nhap!$F$5:$F$1000,Loc!A250)</f>
        <v>0</v>
      </c>
      <c r="Y250" s="7">
        <f>SUMIFS(Nhap!$I$5:$I$1000,Nhap!$E$5:$E$1000,DATE(Thang!$E$4,Thang!$C$4,Loc!$Y$2),Nhap!$F$5:$F$1000,Loc!A250)</f>
        <v>0</v>
      </c>
      <c r="Z250" s="7">
        <f>SUMIFS(Nhap!$I$5:$I$1000,Nhap!$E$5:$E$1000,DATE(Thang!$E$4,Thang!$C$4,Loc!$Z$2),Nhap!$F$5:$F$1000,Loc!A250)</f>
        <v>0</v>
      </c>
      <c r="AA250" s="7">
        <f>SUMIFS(Nhap!$I$5:$I$1000,Nhap!$E$5:$E$1000,DATE(Thang!$E$4,Thang!$C$4,Loc!$AA$2),Nhap!$F$5:$F$1000,Loc!A250)</f>
        <v>0</v>
      </c>
      <c r="AB250" s="7">
        <f>SUMIFS(Nhap!$I$5:$I$1000,Nhap!$E$5:$E$1000,DATE(Thang!$E$4,Thang!$C$4,Loc!$AB$2),Nhap!$F$5:$F$1000,Loc!A250)</f>
        <v>0</v>
      </c>
      <c r="AC250" s="7">
        <f>SUMIFS(Nhap!$I$5:$I$1000,Nhap!$E$5:$E$1000,DATE(Thang!$E$4,Thang!$C$4,Loc!$AC$2),Nhap!$F$5:$F$1000,Loc!A250)</f>
        <v>0</v>
      </c>
      <c r="AD250" s="7">
        <f>SUMIFS(Nhap!$I$5:$I$1000,Nhap!$E$5:$E$1000,DATE(Thang!$E$4,Thang!$C$4,Loc!$AD$2),Nhap!$F$5:$F$1000,Loc!$A$5)</f>
        <v>0</v>
      </c>
      <c r="AE250" s="7">
        <f>SUMIFS(Nhap!$I$5:$I$1000,Nhap!$E$5:$E$1000,DATE(Thang!$E$4,Thang!$C$4,Loc!$AE$2),Nhap!$F$5:$F$1000,Loc!A250)</f>
        <v>0</v>
      </c>
      <c r="AF250" s="7">
        <f>SUMIFS(Nhap!$I$5:$I$1000,Nhap!$E$5:$E$1000,DATE(Thang!$E$4,Thang!$C$4,Loc!$AF$2),Nhap!$F$5:$F$1000,Loc!A250)</f>
        <v>0</v>
      </c>
      <c r="AG250" s="7">
        <f>SUMIFS(Nhap!$I$5:$I$1000,Nhap!$E$5:$E$1000,DATE(Thang!$E$4,Thang!$C$4,Loc!$AG$2),Nhap!$F$5:$F$1000,Loc!A250)</f>
        <v>0</v>
      </c>
      <c r="AH250" s="7">
        <f>SUMIFS(Nhap!$I$5:$I$1000,Nhap!$E$5:$E$1000,DATE(Thang!$E$4,Thang!$C$4,Loc!$AH$2),Nhap!$F$5:$F$1000,Loc!A250)</f>
        <v>0</v>
      </c>
      <c r="AI250" s="7">
        <f>SUMIFS(Nhap!$I$5:$I$1000,Nhap!$E$5:$E$1000,DATE(Thang!$E$4,Thang!$C$4,Loc!$AI$2),Nhap!$F$5:$F$1000,Loc!A250)</f>
        <v>0</v>
      </c>
      <c r="AJ250" s="7">
        <f>SUMIFS(Nhap!$I$5:$I$1000,Nhap!$E$5:$E$1000,DATE(Thang!$E$4,Thang!$C$4,Loc!$AJ$2),Nhap!$F$5:$F$1000,Loc!A250)</f>
        <v>0</v>
      </c>
      <c r="AK250" s="1">
        <f>SUMIFS(Xuat!$G$5:$G$1000,Xuat!$C$5:$C$1000,DATE(Thang!$E$4,Thang!$C$4,AK$2),Xuat!$D$5:$D$1000,Loc!$A250)</f>
        <v>0</v>
      </c>
      <c r="AL250" s="1">
        <f>SUMIFS(Xuat!$G$5:$G$1000,Xuat!$C$5:$C$1000,DATE(Thang!$E$4,Thang!$C$4,AL$2),Xuat!$D$5:$D$1000,Loc!$A250)</f>
        <v>0</v>
      </c>
      <c r="AM250" s="1">
        <f>SUMIFS(Xuat!$G$5:$G$1000,Xuat!$C$5:$C$1000,DATE(Thang!$E$4,Thang!$C$4,AM$2),Xuat!$D$5:$D$1000,Loc!$A250)</f>
        <v>0</v>
      </c>
      <c r="AN250" s="1">
        <f>SUMIFS(Xuat!$G$5:$G$1000,Xuat!$C$5:$C$1000,DATE(Thang!$E$4,Thang!$C$4,AN$2),Xuat!$D$5:$D$1000,Loc!$A250)</f>
        <v>0</v>
      </c>
      <c r="AO250" s="1">
        <f>SUMIFS(Xuat!$G$5:$G$1000,Xuat!$C$5:$C$1000,DATE(Thang!$E$4,Thang!$C$4,AO$2),Xuat!$D$5:$D$1000,Loc!$A250)</f>
        <v>0</v>
      </c>
      <c r="AP250" s="1">
        <f>SUMIFS(Xuat!$G$5:$G$1000,Xuat!$C$5:$C$1000,DATE(Thang!$E$4,Thang!$C$4,AP$2),Xuat!$D$5:$D$1000,Loc!$A250)</f>
        <v>0</v>
      </c>
      <c r="AQ250" s="1">
        <f>SUMIFS(Xuat!$G$5:$G$1000,Xuat!$C$5:$C$1000,DATE(Thang!$E$4,Thang!$C$4,AQ$2),Xuat!$D$5:$D$1000,Loc!$A250)</f>
        <v>0</v>
      </c>
      <c r="AR250" s="1">
        <f>SUMIFS(Xuat!$G$5:$G$1000,Xuat!$C$5:$C$1000,DATE(Thang!$E$4,Thang!$C$4,AR$2),Xuat!$D$5:$D$1000,Loc!$A250)</f>
        <v>0</v>
      </c>
      <c r="AS250" s="1">
        <f>SUMIFS(Xuat!$G$5:$G$1000,Xuat!$C$5:$C$1000,DATE(Thang!$E$4,Thang!$C$4,AS$2),Xuat!$D$5:$D$1000,Loc!$A250)</f>
        <v>0</v>
      </c>
      <c r="AT250" s="1">
        <f>SUMIFS(Xuat!$G$5:$G$1000,Xuat!$C$5:$C$1000,DATE(Thang!$E$4,Thang!$C$4,AT$2),Xuat!$D$5:$D$1000,Loc!$A250)</f>
        <v>0</v>
      </c>
      <c r="AU250" s="1">
        <f>SUMIFS(Xuat!$G$5:$G$1000,Xuat!$C$5:$C$1000,DATE(Thang!$E$4,Thang!$C$4,AU$2),Xuat!$D$5:$D$1000,Loc!$A250)</f>
        <v>0</v>
      </c>
      <c r="AV250" s="1">
        <f>SUMIFS(Xuat!$G$5:$G$1000,Xuat!$C$5:$C$1000,DATE(Thang!$E$4,Thang!$C$4,AV$2),Xuat!$D$5:$D$1000,Loc!$A250)</f>
        <v>0</v>
      </c>
      <c r="AW250" s="1">
        <f>SUMIFS(Xuat!$G$5:$G$1000,Xuat!$C$5:$C$1000,DATE(Thang!$E$4,Thang!$C$4,AW$2),Xuat!$D$5:$D$1000,Loc!$A250)</f>
        <v>0</v>
      </c>
      <c r="AX250" s="1">
        <f>SUMIFS(Xuat!$G$5:$G$1000,Xuat!$C$5:$C$1000,DATE(Thang!$E$4,Thang!$C$4,AX$2),Xuat!$D$5:$D$1000,Loc!$A250)</f>
        <v>0</v>
      </c>
      <c r="AY250" s="1">
        <f>SUMIFS(Xuat!$G$5:$G$1000,Xuat!$C$5:$C$1000,DATE(Thang!$E$4,Thang!$C$4,AY$2),Xuat!$D$5:$D$1000,Loc!$A250)</f>
        <v>0</v>
      </c>
      <c r="AZ250" s="1">
        <f>SUMIFS(Xuat!$G$5:$G$1000,Xuat!$C$5:$C$1000,DATE(Thang!$E$4,Thang!$C$4,AZ$2),Xuat!$D$5:$D$1000,Loc!$A250)</f>
        <v>0</v>
      </c>
      <c r="BA250" s="1">
        <f>SUMIFS(Xuat!$G$5:$G$1000,Xuat!$C$5:$C$1000,DATE(Thang!$E$4,Thang!$C$4,BA$2),Xuat!$D$5:$D$1000,Loc!$A250)</f>
        <v>0</v>
      </c>
      <c r="BB250" s="1">
        <f>SUMIFS(Xuat!$G$5:$G$1000,Xuat!$C$5:$C$1000,DATE(Thang!$E$4,Thang!$C$4,BB$2),Xuat!$D$5:$D$1000,Loc!$A250)</f>
        <v>0</v>
      </c>
      <c r="BC250" s="1">
        <f>SUMIFS(Xuat!$G$5:$G$1000,Xuat!$C$5:$C$1000,DATE(Thang!$E$4,Thang!$C$4,BC$2),Xuat!$D$5:$D$1000,Loc!$A250)</f>
        <v>0</v>
      </c>
      <c r="BD250" s="1">
        <f>SUMIFS(Xuat!$G$5:$G$1000,Xuat!$C$5:$C$1000,DATE(Thang!$E$4,Thang!$C$4,BD$2),Xuat!$D$5:$D$1000,Loc!$A250)</f>
        <v>0</v>
      </c>
      <c r="BE250" s="1">
        <f>SUMIFS(Xuat!$G$5:$G$1000,Xuat!$C$5:$C$1000,DATE(Thang!$E$4,Thang!$C$4,BE$2),Xuat!$D$5:$D$1000,Loc!$A250)</f>
        <v>0</v>
      </c>
      <c r="BF250" s="1">
        <f>SUMIFS(Xuat!$G$5:$G$1000,Xuat!$C$5:$C$1000,DATE(Thang!$E$4,Thang!$C$4,BF$2),Xuat!$D$5:$D$1000,Loc!$A250)</f>
        <v>0</v>
      </c>
      <c r="BG250" s="1">
        <f>SUMIFS(Xuat!$G$5:$G$1000,Xuat!$C$5:$C$1000,DATE(Thang!$E$4,Thang!$C$4,BG$2),Xuat!$D$5:$D$1000,Loc!$A250)</f>
        <v>0</v>
      </c>
      <c r="BH250" s="1">
        <f>SUMIFS(Xuat!$G$5:$G$1000,Xuat!$C$5:$C$1000,DATE(Thang!$E$4,Thang!$C$4,BH$2),Xuat!$D$5:$D$1000,Loc!$A250)</f>
        <v>0</v>
      </c>
      <c r="BI250" s="1">
        <f>SUMIFS(Xuat!$G$5:$G$1000,Xuat!$C$5:$C$1000,DATE(Thang!$E$4,Thang!$C$4,BI$2),Xuat!$D$5:$D$1000,Loc!$A250)</f>
        <v>0</v>
      </c>
      <c r="BJ250" s="1">
        <f>SUMIFS(Xuat!$G$5:$G$1000,Xuat!$C$5:$C$1000,DATE(Thang!$E$4,Thang!$C$4,BJ$2),Xuat!$D$5:$D$1000,Loc!$A250)</f>
        <v>0</v>
      </c>
      <c r="BK250" s="1">
        <f>SUMIFS(Xuat!$G$5:$G$1000,Xuat!$C$5:$C$1000,DATE(Thang!$E$4,Thang!$C$4,BK$2),Xuat!$D$5:$D$1000,Loc!$A250)</f>
        <v>0</v>
      </c>
      <c r="BL250" s="1">
        <f>SUMIFS(Xuat!$G$5:$G$1000,Xuat!$C$5:$C$1000,DATE(Thang!$E$4,Thang!$C$4,BL$2),Xuat!$D$5:$D$1000,Loc!$A250)</f>
        <v>0</v>
      </c>
      <c r="BM250" s="1">
        <f>SUMIFS(Xuat!$G$5:$G$1000,Xuat!$C$5:$C$1000,DATE(Thang!$E$4,Thang!$C$4,BM$2),Xuat!$D$5:$D$1000,Loc!$A250)</f>
        <v>0</v>
      </c>
      <c r="BN250" s="1">
        <f>SUMIFS(Xuat!$G$5:$G$1000,Xuat!$C$5:$C$1000,DATE(Thang!$E$4,Thang!$C$4,BN$2),Xuat!$D$5:$D$1000,Loc!$A250)</f>
        <v>0</v>
      </c>
      <c r="BO250" s="1">
        <f>SUMIFS(Xuat!$G$5:$G$1000,Xuat!$C$5:$C$1000,DATE(Thang!$E$4,Thang!$C$4,BO$2),Xuat!$D$5:$D$1000,Loc!$A250)</f>
        <v>0</v>
      </c>
    </row>
    <row r="251" spans="1:67" x14ac:dyDescent="0.2">
      <c r="A251" s="2">
        <f>DM!C251</f>
        <v>0</v>
      </c>
      <c r="B251" s="3">
        <f>VLOOKUP(A251,Tondau!$B$5:$F$500,3,0)</f>
        <v>0</v>
      </c>
      <c r="C251" s="3">
        <f t="shared" si="11"/>
        <v>0</v>
      </c>
      <c r="D251" s="3">
        <f t="shared" si="12"/>
        <v>0</v>
      </c>
      <c r="E251" s="3">
        <f t="shared" si="13"/>
        <v>0</v>
      </c>
      <c r="F251" s="7">
        <f>SUMIFS(Nhap!$I$5:$I$1000,Nhap!$E$5:$E$1000,DATE(Thang!$E$4,Thang!$C$4,Loc!$F$2),Nhap!$F$5:$F$1000,Loc!A251)</f>
        <v>0</v>
      </c>
      <c r="G251" s="7">
        <f>SUMIFS(Nhap!$I$5:$I$1000,Nhap!$E$5:$E$1000,DATE(Thang!$E$4,Thang!$C$4,Loc!$G$2),Nhap!$F$5:$F$1000,Loc!A251)</f>
        <v>0</v>
      </c>
      <c r="H251" s="7">
        <f>SUMIFS(Nhap!$I$5:$I$1000,Nhap!$E$5:$E$1000,DATE(Thang!$E$4,Thang!$C$4,Loc!$H$2),Nhap!$F$5:$F$1000,Loc!A251)</f>
        <v>0</v>
      </c>
      <c r="I251" s="7">
        <f>SUMIFS(Nhap!$I$5:$I$1000,Nhap!$E$5:$E$1000,DATE(Thang!$E$4,Thang!$C$4,Loc!$I$2),Nhap!$F$5:$F$1000,Loc!A251)</f>
        <v>0</v>
      </c>
      <c r="J251" s="7">
        <f>SUMIFS(Nhap!$I$5:$I$1000,Nhap!$E$5:$E$1000,DATE(Thang!$E$4,Thang!$C$4,Loc!$J$2),Nhap!$F$5:$F$1000,Loc!A251)</f>
        <v>0</v>
      </c>
      <c r="K251" s="7">
        <f>SUMIFS(Nhap!$I$5:$I$1000,Nhap!$E$5:$E$1000,DATE(Thang!$E$4,Thang!$C$4,Loc!$K$2),Nhap!$F$5:$F$1000,Loc!A251)</f>
        <v>0</v>
      </c>
      <c r="L251" s="7">
        <f>SUMIFS(Nhap!$I$5:$I$1000,Nhap!$E$5:$E$1000,DATE(Thang!$E$4,Thang!$C$4,Loc!$L$2),Nhap!$F$5:$F$1000,Loc!A251)</f>
        <v>0</v>
      </c>
      <c r="M251" s="7">
        <f>SUMIFS(Nhap!$I$5:$I$1000,Nhap!$E$5:$E$1000,DATE(Thang!$E$4,Thang!$C$4,Loc!$M$2),Nhap!$F$5:$F$1000,Loc!A251)</f>
        <v>0</v>
      </c>
      <c r="N251" s="7">
        <f>SUMIFS(Nhap!$I$5:$I$1000,Nhap!$E$5:$E$1000,DATE(Thang!$E$4,Thang!$C$4,Loc!$N$2),Nhap!$F$5:$F$1000,Loc!A251)</f>
        <v>0</v>
      </c>
      <c r="O251" s="7">
        <f>SUMIFS(Nhap!$I$5:$I$1000,Nhap!$E$5:$E$1000,DATE(Thang!$E$4,Thang!$C$4,Loc!$O$2),Nhap!$F$5:$F$1000,Loc!A251)</f>
        <v>0</v>
      </c>
      <c r="P251" s="7">
        <f>SUMIFS(Nhap!$I$5:$I$1000,Nhap!$E$5:$E$1000,DATE(Thang!$E$4,Thang!$C$4,Loc!$P$2),Nhap!$F$5:$F$1000,Loc!A251)</f>
        <v>0</v>
      </c>
      <c r="Q251" s="7">
        <f>SUMIFS(Nhap!$I$5:$I$1000,Nhap!$E$5:$E$1000,DATE(Thang!$E$4,Thang!$C$4,Loc!$Q$2),Nhap!$F$5:$F$1000,Loc!A251)</f>
        <v>0</v>
      </c>
      <c r="R251" s="7">
        <f>SUMIFS(Nhap!$I$5:$I$1000,Nhap!$E$5:$E$1000,DATE(Thang!$E$4,Thang!$C$4,Loc!$R$2),Nhap!$F$5:$F$1000,Loc!A251)</f>
        <v>0</v>
      </c>
      <c r="S251" s="7">
        <f>SUMIFS(Nhap!$I$5:$I$1000,Nhap!$E$5:$E$1000,DATE(Thang!$E$4,Thang!$C$4,Loc!$S$2),Nhap!$F$5:$F$1000,Loc!A251)</f>
        <v>0</v>
      </c>
      <c r="T251" s="7">
        <f>SUMIFS(Nhap!$I$5:$I$1000,Nhap!$E$5:$E$1000,DATE(Thang!$E$4,Thang!$C$4,Loc!$T$2),Nhap!$F$5:$F$1000,Loc!A251)</f>
        <v>0</v>
      </c>
      <c r="U251" s="7">
        <f>SUMIFS(Nhap!$I$5:$I$1000,Nhap!$E$5:$E$1000,DATE(Thang!$E$4,Thang!$C$4,Loc!$U$2),Nhap!$F$5:$F$1000,Loc!A251)</f>
        <v>0</v>
      </c>
      <c r="V251" s="7">
        <f>SUMIFS(Nhap!$I$5:$I$1000,Nhap!$E$5:$E$1000,DATE(Thang!$E$4,Thang!$C$4,Loc!$V$2),Nhap!$F$5:$F$1000,Loc!A251)</f>
        <v>0</v>
      </c>
      <c r="W251" s="7">
        <f>SUMIFS(Nhap!$I$5:$I$1000,Nhap!$E$5:$E$1000,DATE(Thang!$E$4,Thang!$C$4,Loc!$W$2),Nhap!$F$5:$F$1000,Loc!A251)</f>
        <v>0</v>
      </c>
      <c r="X251" s="7">
        <f>SUMIFS(Nhap!$I$5:$I$1000,Nhap!$E$5:$E$1000,DATE(Thang!$E$4,Thang!$C$4,Loc!$X$2),Nhap!$F$5:$F$1000,Loc!A251)</f>
        <v>0</v>
      </c>
      <c r="Y251" s="7">
        <f>SUMIFS(Nhap!$I$5:$I$1000,Nhap!$E$5:$E$1000,DATE(Thang!$E$4,Thang!$C$4,Loc!$Y$2),Nhap!$F$5:$F$1000,Loc!A251)</f>
        <v>0</v>
      </c>
      <c r="Z251" s="7">
        <f>SUMIFS(Nhap!$I$5:$I$1000,Nhap!$E$5:$E$1000,DATE(Thang!$E$4,Thang!$C$4,Loc!$Z$2),Nhap!$F$5:$F$1000,Loc!A251)</f>
        <v>0</v>
      </c>
      <c r="AA251" s="7">
        <f>SUMIFS(Nhap!$I$5:$I$1000,Nhap!$E$5:$E$1000,DATE(Thang!$E$4,Thang!$C$4,Loc!$AA$2),Nhap!$F$5:$F$1000,Loc!A251)</f>
        <v>0</v>
      </c>
      <c r="AB251" s="7">
        <f>SUMIFS(Nhap!$I$5:$I$1000,Nhap!$E$5:$E$1000,DATE(Thang!$E$4,Thang!$C$4,Loc!$AB$2),Nhap!$F$5:$F$1000,Loc!A251)</f>
        <v>0</v>
      </c>
      <c r="AC251" s="7">
        <f>SUMIFS(Nhap!$I$5:$I$1000,Nhap!$E$5:$E$1000,DATE(Thang!$E$4,Thang!$C$4,Loc!$AC$2),Nhap!$F$5:$F$1000,Loc!A251)</f>
        <v>0</v>
      </c>
      <c r="AD251" s="7">
        <f>SUMIFS(Nhap!$I$5:$I$1000,Nhap!$E$5:$E$1000,DATE(Thang!$E$4,Thang!$C$4,Loc!$AD$2),Nhap!$F$5:$F$1000,Loc!$A$5)</f>
        <v>0</v>
      </c>
      <c r="AE251" s="7">
        <f>SUMIFS(Nhap!$I$5:$I$1000,Nhap!$E$5:$E$1000,DATE(Thang!$E$4,Thang!$C$4,Loc!$AE$2),Nhap!$F$5:$F$1000,Loc!A251)</f>
        <v>0</v>
      </c>
      <c r="AF251" s="7">
        <f>SUMIFS(Nhap!$I$5:$I$1000,Nhap!$E$5:$E$1000,DATE(Thang!$E$4,Thang!$C$4,Loc!$AF$2),Nhap!$F$5:$F$1000,Loc!A251)</f>
        <v>0</v>
      </c>
      <c r="AG251" s="7">
        <f>SUMIFS(Nhap!$I$5:$I$1000,Nhap!$E$5:$E$1000,DATE(Thang!$E$4,Thang!$C$4,Loc!$AG$2),Nhap!$F$5:$F$1000,Loc!A251)</f>
        <v>0</v>
      </c>
      <c r="AH251" s="7">
        <f>SUMIFS(Nhap!$I$5:$I$1000,Nhap!$E$5:$E$1000,DATE(Thang!$E$4,Thang!$C$4,Loc!$AH$2),Nhap!$F$5:$F$1000,Loc!A251)</f>
        <v>0</v>
      </c>
      <c r="AI251" s="7">
        <f>SUMIFS(Nhap!$I$5:$I$1000,Nhap!$E$5:$E$1000,DATE(Thang!$E$4,Thang!$C$4,Loc!$AI$2),Nhap!$F$5:$F$1000,Loc!A251)</f>
        <v>0</v>
      </c>
      <c r="AJ251" s="7">
        <f>SUMIFS(Nhap!$I$5:$I$1000,Nhap!$E$5:$E$1000,DATE(Thang!$E$4,Thang!$C$4,Loc!$AJ$2),Nhap!$F$5:$F$1000,Loc!A251)</f>
        <v>0</v>
      </c>
      <c r="AK251" s="1">
        <f>SUMIFS(Xuat!$G$5:$G$1000,Xuat!$C$5:$C$1000,DATE(Thang!$E$4,Thang!$C$4,AK$2),Xuat!$D$5:$D$1000,Loc!$A251)</f>
        <v>0</v>
      </c>
      <c r="AL251" s="1">
        <f>SUMIFS(Xuat!$G$5:$G$1000,Xuat!$C$5:$C$1000,DATE(Thang!$E$4,Thang!$C$4,AL$2),Xuat!$D$5:$D$1000,Loc!$A251)</f>
        <v>0</v>
      </c>
      <c r="AM251" s="1">
        <f>SUMIFS(Xuat!$G$5:$G$1000,Xuat!$C$5:$C$1000,DATE(Thang!$E$4,Thang!$C$4,AM$2),Xuat!$D$5:$D$1000,Loc!$A251)</f>
        <v>0</v>
      </c>
      <c r="AN251" s="1">
        <f>SUMIFS(Xuat!$G$5:$G$1000,Xuat!$C$5:$C$1000,DATE(Thang!$E$4,Thang!$C$4,AN$2),Xuat!$D$5:$D$1000,Loc!$A251)</f>
        <v>0</v>
      </c>
      <c r="AO251" s="1">
        <f>SUMIFS(Xuat!$G$5:$G$1000,Xuat!$C$5:$C$1000,DATE(Thang!$E$4,Thang!$C$4,AO$2),Xuat!$D$5:$D$1000,Loc!$A251)</f>
        <v>0</v>
      </c>
      <c r="AP251" s="1">
        <f>SUMIFS(Xuat!$G$5:$G$1000,Xuat!$C$5:$C$1000,DATE(Thang!$E$4,Thang!$C$4,AP$2),Xuat!$D$5:$D$1000,Loc!$A251)</f>
        <v>0</v>
      </c>
      <c r="AQ251" s="1">
        <f>SUMIFS(Xuat!$G$5:$G$1000,Xuat!$C$5:$C$1000,DATE(Thang!$E$4,Thang!$C$4,AQ$2),Xuat!$D$5:$D$1000,Loc!$A251)</f>
        <v>0</v>
      </c>
      <c r="AR251" s="1">
        <f>SUMIFS(Xuat!$G$5:$G$1000,Xuat!$C$5:$C$1000,DATE(Thang!$E$4,Thang!$C$4,AR$2),Xuat!$D$5:$D$1000,Loc!$A251)</f>
        <v>0</v>
      </c>
      <c r="AS251" s="1">
        <f>SUMIFS(Xuat!$G$5:$G$1000,Xuat!$C$5:$C$1000,DATE(Thang!$E$4,Thang!$C$4,AS$2),Xuat!$D$5:$D$1000,Loc!$A251)</f>
        <v>0</v>
      </c>
      <c r="AT251" s="1">
        <f>SUMIFS(Xuat!$G$5:$G$1000,Xuat!$C$5:$C$1000,DATE(Thang!$E$4,Thang!$C$4,AT$2),Xuat!$D$5:$D$1000,Loc!$A251)</f>
        <v>0</v>
      </c>
      <c r="AU251" s="1">
        <f>SUMIFS(Xuat!$G$5:$G$1000,Xuat!$C$5:$C$1000,DATE(Thang!$E$4,Thang!$C$4,AU$2),Xuat!$D$5:$D$1000,Loc!$A251)</f>
        <v>0</v>
      </c>
      <c r="AV251" s="1">
        <f>SUMIFS(Xuat!$G$5:$G$1000,Xuat!$C$5:$C$1000,DATE(Thang!$E$4,Thang!$C$4,AV$2),Xuat!$D$5:$D$1000,Loc!$A251)</f>
        <v>0</v>
      </c>
      <c r="AW251" s="1">
        <f>SUMIFS(Xuat!$G$5:$G$1000,Xuat!$C$5:$C$1000,DATE(Thang!$E$4,Thang!$C$4,AW$2),Xuat!$D$5:$D$1000,Loc!$A251)</f>
        <v>0</v>
      </c>
      <c r="AX251" s="1">
        <f>SUMIFS(Xuat!$G$5:$G$1000,Xuat!$C$5:$C$1000,DATE(Thang!$E$4,Thang!$C$4,AX$2),Xuat!$D$5:$D$1000,Loc!$A251)</f>
        <v>0</v>
      </c>
      <c r="AY251" s="1">
        <f>SUMIFS(Xuat!$G$5:$G$1000,Xuat!$C$5:$C$1000,DATE(Thang!$E$4,Thang!$C$4,AY$2),Xuat!$D$5:$D$1000,Loc!$A251)</f>
        <v>0</v>
      </c>
      <c r="AZ251" s="1">
        <f>SUMIFS(Xuat!$G$5:$G$1000,Xuat!$C$5:$C$1000,DATE(Thang!$E$4,Thang!$C$4,AZ$2),Xuat!$D$5:$D$1000,Loc!$A251)</f>
        <v>0</v>
      </c>
      <c r="BA251" s="1">
        <f>SUMIFS(Xuat!$G$5:$G$1000,Xuat!$C$5:$C$1000,DATE(Thang!$E$4,Thang!$C$4,BA$2),Xuat!$D$5:$D$1000,Loc!$A251)</f>
        <v>0</v>
      </c>
      <c r="BB251" s="1">
        <f>SUMIFS(Xuat!$G$5:$G$1000,Xuat!$C$5:$C$1000,DATE(Thang!$E$4,Thang!$C$4,BB$2),Xuat!$D$5:$D$1000,Loc!$A251)</f>
        <v>0</v>
      </c>
      <c r="BC251" s="1">
        <f>SUMIFS(Xuat!$G$5:$G$1000,Xuat!$C$5:$C$1000,DATE(Thang!$E$4,Thang!$C$4,BC$2),Xuat!$D$5:$D$1000,Loc!$A251)</f>
        <v>0</v>
      </c>
      <c r="BD251" s="1">
        <f>SUMIFS(Xuat!$G$5:$G$1000,Xuat!$C$5:$C$1000,DATE(Thang!$E$4,Thang!$C$4,BD$2),Xuat!$D$5:$D$1000,Loc!$A251)</f>
        <v>0</v>
      </c>
      <c r="BE251" s="1">
        <f>SUMIFS(Xuat!$G$5:$G$1000,Xuat!$C$5:$C$1000,DATE(Thang!$E$4,Thang!$C$4,BE$2),Xuat!$D$5:$D$1000,Loc!$A251)</f>
        <v>0</v>
      </c>
      <c r="BF251" s="1">
        <f>SUMIFS(Xuat!$G$5:$G$1000,Xuat!$C$5:$C$1000,DATE(Thang!$E$4,Thang!$C$4,BF$2),Xuat!$D$5:$D$1000,Loc!$A251)</f>
        <v>0</v>
      </c>
      <c r="BG251" s="1">
        <f>SUMIFS(Xuat!$G$5:$G$1000,Xuat!$C$5:$C$1000,DATE(Thang!$E$4,Thang!$C$4,BG$2),Xuat!$D$5:$D$1000,Loc!$A251)</f>
        <v>0</v>
      </c>
      <c r="BH251" s="1">
        <f>SUMIFS(Xuat!$G$5:$G$1000,Xuat!$C$5:$C$1000,DATE(Thang!$E$4,Thang!$C$4,BH$2),Xuat!$D$5:$D$1000,Loc!$A251)</f>
        <v>0</v>
      </c>
      <c r="BI251" s="1">
        <f>SUMIFS(Xuat!$G$5:$G$1000,Xuat!$C$5:$C$1000,DATE(Thang!$E$4,Thang!$C$4,BI$2),Xuat!$D$5:$D$1000,Loc!$A251)</f>
        <v>0</v>
      </c>
      <c r="BJ251" s="1">
        <f>SUMIFS(Xuat!$G$5:$G$1000,Xuat!$C$5:$C$1000,DATE(Thang!$E$4,Thang!$C$4,BJ$2),Xuat!$D$5:$D$1000,Loc!$A251)</f>
        <v>0</v>
      </c>
      <c r="BK251" s="1">
        <f>SUMIFS(Xuat!$G$5:$G$1000,Xuat!$C$5:$C$1000,DATE(Thang!$E$4,Thang!$C$4,BK$2),Xuat!$D$5:$D$1000,Loc!$A251)</f>
        <v>0</v>
      </c>
      <c r="BL251" s="1">
        <f>SUMIFS(Xuat!$G$5:$G$1000,Xuat!$C$5:$C$1000,DATE(Thang!$E$4,Thang!$C$4,BL$2),Xuat!$D$5:$D$1000,Loc!$A251)</f>
        <v>0</v>
      </c>
      <c r="BM251" s="1">
        <f>SUMIFS(Xuat!$G$5:$G$1000,Xuat!$C$5:$C$1000,DATE(Thang!$E$4,Thang!$C$4,BM$2),Xuat!$D$5:$D$1000,Loc!$A251)</f>
        <v>0</v>
      </c>
      <c r="BN251" s="1">
        <f>SUMIFS(Xuat!$G$5:$G$1000,Xuat!$C$5:$C$1000,DATE(Thang!$E$4,Thang!$C$4,BN$2),Xuat!$D$5:$D$1000,Loc!$A251)</f>
        <v>0</v>
      </c>
      <c r="BO251" s="1">
        <f>SUMIFS(Xuat!$G$5:$G$1000,Xuat!$C$5:$C$1000,DATE(Thang!$E$4,Thang!$C$4,BO$2),Xuat!$D$5:$D$1000,Loc!$A251)</f>
        <v>0</v>
      </c>
    </row>
    <row r="252" spans="1:67" x14ac:dyDescent="0.2">
      <c r="A252" s="2">
        <f>DM!C252</f>
        <v>0</v>
      </c>
      <c r="B252" s="3">
        <f>VLOOKUP(A252,Tondau!$B$5:$F$500,3,0)</f>
        <v>0</v>
      </c>
      <c r="C252" s="3">
        <f t="shared" si="11"/>
        <v>0</v>
      </c>
      <c r="D252" s="3">
        <f t="shared" si="12"/>
        <v>0</v>
      </c>
      <c r="E252" s="3">
        <f t="shared" si="13"/>
        <v>0</v>
      </c>
      <c r="F252" s="7">
        <f>SUMIFS(Nhap!$I$5:$I$1000,Nhap!$E$5:$E$1000,DATE(Thang!$E$4,Thang!$C$4,Loc!$F$2),Nhap!$F$5:$F$1000,Loc!A252)</f>
        <v>0</v>
      </c>
      <c r="G252" s="7">
        <f>SUMIFS(Nhap!$I$5:$I$1000,Nhap!$E$5:$E$1000,DATE(Thang!$E$4,Thang!$C$4,Loc!$G$2),Nhap!$F$5:$F$1000,Loc!A252)</f>
        <v>0</v>
      </c>
      <c r="H252" s="7">
        <f>SUMIFS(Nhap!$I$5:$I$1000,Nhap!$E$5:$E$1000,DATE(Thang!$E$4,Thang!$C$4,Loc!$H$2),Nhap!$F$5:$F$1000,Loc!A252)</f>
        <v>0</v>
      </c>
      <c r="I252" s="7">
        <f>SUMIFS(Nhap!$I$5:$I$1000,Nhap!$E$5:$E$1000,DATE(Thang!$E$4,Thang!$C$4,Loc!$I$2),Nhap!$F$5:$F$1000,Loc!A252)</f>
        <v>0</v>
      </c>
      <c r="J252" s="7">
        <f>SUMIFS(Nhap!$I$5:$I$1000,Nhap!$E$5:$E$1000,DATE(Thang!$E$4,Thang!$C$4,Loc!$J$2),Nhap!$F$5:$F$1000,Loc!A252)</f>
        <v>0</v>
      </c>
      <c r="K252" s="7">
        <f>SUMIFS(Nhap!$I$5:$I$1000,Nhap!$E$5:$E$1000,DATE(Thang!$E$4,Thang!$C$4,Loc!$K$2),Nhap!$F$5:$F$1000,Loc!A252)</f>
        <v>0</v>
      </c>
      <c r="L252" s="7">
        <f>SUMIFS(Nhap!$I$5:$I$1000,Nhap!$E$5:$E$1000,DATE(Thang!$E$4,Thang!$C$4,Loc!$L$2),Nhap!$F$5:$F$1000,Loc!A252)</f>
        <v>0</v>
      </c>
      <c r="M252" s="7">
        <f>SUMIFS(Nhap!$I$5:$I$1000,Nhap!$E$5:$E$1000,DATE(Thang!$E$4,Thang!$C$4,Loc!$M$2),Nhap!$F$5:$F$1000,Loc!A252)</f>
        <v>0</v>
      </c>
      <c r="N252" s="7">
        <f>SUMIFS(Nhap!$I$5:$I$1000,Nhap!$E$5:$E$1000,DATE(Thang!$E$4,Thang!$C$4,Loc!$N$2),Nhap!$F$5:$F$1000,Loc!A252)</f>
        <v>0</v>
      </c>
      <c r="O252" s="7">
        <f>SUMIFS(Nhap!$I$5:$I$1000,Nhap!$E$5:$E$1000,DATE(Thang!$E$4,Thang!$C$4,Loc!$O$2),Nhap!$F$5:$F$1000,Loc!A252)</f>
        <v>0</v>
      </c>
      <c r="P252" s="7">
        <f>SUMIFS(Nhap!$I$5:$I$1000,Nhap!$E$5:$E$1000,DATE(Thang!$E$4,Thang!$C$4,Loc!$P$2),Nhap!$F$5:$F$1000,Loc!A252)</f>
        <v>0</v>
      </c>
      <c r="Q252" s="7">
        <f>SUMIFS(Nhap!$I$5:$I$1000,Nhap!$E$5:$E$1000,DATE(Thang!$E$4,Thang!$C$4,Loc!$Q$2),Nhap!$F$5:$F$1000,Loc!A252)</f>
        <v>0</v>
      </c>
      <c r="R252" s="7">
        <f>SUMIFS(Nhap!$I$5:$I$1000,Nhap!$E$5:$E$1000,DATE(Thang!$E$4,Thang!$C$4,Loc!$R$2),Nhap!$F$5:$F$1000,Loc!A252)</f>
        <v>0</v>
      </c>
      <c r="S252" s="7">
        <f>SUMIFS(Nhap!$I$5:$I$1000,Nhap!$E$5:$E$1000,DATE(Thang!$E$4,Thang!$C$4,Loc!$S$2),Nhap!$F$5:$F$1000,Loc!A252)</f>
        <v>0</v>
      </c>
      <c r="T252" s="7">
        <f>SUMIFS(Nhap!$I$5:$I$1000,Nhap!$E$5:$E$1000,DATE(Thang!$E$4,Thang!$C$4,Loc!$T$2),Nhap!$F$5:$F$1000,Loc!A252)</f>
        <v>0</v>
      </c>
      <c r="U252" s="7">
        <f>SUMIFS(Nhap!$I$5:$I$1000,Nhap!$E$5:$E$1000,DATE(Thang!$E$4,Thang!$C$4,Loc!$U$2),Nhap!$F$5:$F$1000,Loc!A252)</f>
        <v>0</v>
      </c>
      <c r="V252" s="7">
        <f>SUMIFS(Nhap!$I$5:$I$1000,Nhap!$E$5:$E$1000,DATE(Thang!$E$4,Thang!$C$4,Loc!$V$2),Nhap!$F$5:$F$1000,Loc!A252)</f>
        <v>0</v>
      </c>
      <c r="W252" s="7">
        <f>SUMIFS(Nhap!$I$5:$I$1000,Nhap!$E$5:$E$1000,DATE(Thang!$E$4,Thang!$C$4,Loc!$W$2),Nhap!$F$5:$F$1000,Loc!A252)</f>
        <v>0</v>
      </c>
      <c r="X252" s="7">
        <f>SUMIFS(Nhap!$I$5:$I$1000,Nhap!$E$5:$E$1000,DATE(Thang!$E$4,Thang!$C$4,Loc!$X$2),Nhap!$F$5:$F$1000,Loc!A252)</f>
        <v>0</v>
      </c>
      <c r="Y252" s="7">
        <f>SUMIFS(Nhap!$I$5:$I$1000,Nhap!$E$5:$E$1000,DATE(Thang!$E$4,Thang!$C$4,Loc!$Y$2),Nhap!$F$5:$F$1000,Loc!A252)</f>
        <v>0</v>
      </c>
      <c r="Z252" s="7">
        <f>SUMIFS(Nhap!$I$5:$I$1000,Nhap!$E$5:$E$1000,DATE(Thang!$E$4,Thang!$C$4,Loc!$Z$2),Nhap!$F$5:$F$1000,Loc!A252)</f>
        <v>0</v>
      </c>
      <c r="AA252" s="7">
        <f>SUMIFS(Nhap!$I$5:$I$1000,Nhap!$E$5:$E$1000,DATE(Thang!$E$4,Thang!$C$4,Loc!$AA$2),Nhap!$F$5:$F$1000,Loc!A252)</f>
        <v>0</v>
      </c>
      <c r="AB252" s="7">
        <f>SUMIFS(Nhap!$I$5:$I$1000,Nhap!$E$5:$E$1000,DATE(Thang!$E$4,Thang!$C$4,Loc!$AB$2),Nhap!$F$5:$F$1000,Loc!A252)</f>
        <v>0</v>
      </c>
      <c r="AC252" s="7">
        <f>SUMIFS(Nhap!$I$5:$I$1000,Nhap!$E$5:$E$1000,DATE(Thang!$E$4,Thang!$C$4,Loc!$AC$2),Nhap!$F$5:$F$1000,Loc!A252)</f>
        <v>0</v>
      </c>
      <c r="AD252" s="7">
        <f>SUMIFS(Nhap!$I$5:$I$1000,Nhap!$E$5:$E$1000,DATE(Thang!$E$4,Thang!$C$4,Loc!$AD$2),Nhap!$F$5:$F$1000,Loc!$A$5)</f>
        <v>0</v>
      </c>
      <c r="AE252" s="7">
        <f>SUMIFS(Nhap!$I$5:$I$1000,Nhap!$E$5:$E$1000,DATE(Thang!$E$4,Thang!$C$4,Loc!$AE$2),Nhap!$F$5:$F$1000,Loc!A252)</f>
        <v>0</v>
      </c>
      <c r="AF252" s="7">
        <f>SUMIFS(Nhap!$I$5:$I$1000,Nhap!$E$5:$E$1000,DATE(Thang!$E$4,Thang!$C$4,Loc!$AF$2),Nhap!$F$5:$F$1000,Loc!A252)</f>
        <v>0</v>
      </c>
      <c r="AG252" s="7">
        <f>SUMIFS(Nhap!$I$5:$I$1000,Nhap!$E$5:$E$1000,DATE(Thang!$E$4,Thang!$C$4,Loc!$AG$2),Nhap!$F$5:$F$1000,Loc!A252)</f>
        <v>0</v>
      </c>
      <c r="AH252" s="7">
        <f>SUMIFS(Nhap!$I$5:$I$1000,Nhap!$E$5:$E$1000,DATE(Thang!$E$4,Thang!$C$4,Loc!$AH$2),Nhap!$F$5:$F$1000,Loc!A252)</f>
        <v>0</v>
      </c>
      <c r="AI252" s="7">
        <f>SUMIFS(Nhap!$I$5:$I$1000,Nhap!$E$5:$E$1000,DATE(Thang!$E$4,Thang!$C$4,Loc!$AI$2),Nhap!$F$5:$F$1000,Loc!A252)</f>
        <v>0</v>
      </c>
      <c r="AJ252" s="7">
        <f>SUMIFS(Nhap!$I$5:$I$1000,Nhap!$E$5:$E$1000,DATE(Thang!$E$4,Thang!$C$4,Loc!$AJ$2),Nhap!$F$5:$F$1000,Loc!A252)</f>
        <v>0</v>
      </c>
      <c r="AK252" s="1">
        <f>SUMIFS(Xuat!$G$5:$G$1000,Xuat!$C$5:$C$1000,DATE(Thang!$E$4,Thang!$C$4,AK$2),Xuat!$D$5:$D$1000,Loc!$A252)</f>
        <v>0</v>
      </c>
      <c r="AL252" s="1">
        <f>SUMIFS(Xuat!$G$5:$G$1000,Xuat!$C$5:$C$1000,DATE(Thang!$E$4,Thang!$C$4,AL$2),Xuat!$D$5:$D$1000,Loc!$A252)</f>
        <v>0</v>
      </c>
      <c r="AM252" s="1">
        <f>SUMIFS(Xuat!$G$5:$G$1000,Xuat!$C$5:$C$1000,DATE(Thang!$E$4,Thang!$C$4,AM$2),Xuat!$D$5:$D$1000,Loc!$A252)</f>
        <v>0</v>
      </c>
      <c r="AN252" s="1">
        <f>SUMIFS(Xuat!$G$5:$G$1000,Xuat!$C$5:$C$1000,DATE(Thang!$E$4,Thang!$C$4,AN$2),Xuat!$D$5:$D$1000,Loc!$A252)</f>
        <v>0</v>
      </c>
      <c r="AO252" s="1">
        <f>SUMIFS(Xuat!$G$5:$G$1000,Xuat!$C$5:$C$1000,DATE(Thang!$E$4,Thang!$C$4,AO$2),Xuat!$D$5:$D$1000,Loc!$A252)</f>
        <v>0</v>
      </c>
      <c r="AP252" s="1">
        <f>SUMIFS(Xuat!$G$5:$G$1000,Xuat!$C$5:$C$1000,DATE(Thang!$E$4,Thang!$C$4,AP$2),Xuat!$D$5:$D$1000,Loc!$A252)</f>
        <v>0</v>
      </c>
      <c r="AQ252" s="1">
        <f>SUMIFS(Xuat!$G$5:$G$1000,Xuat!$C$5:$C$1000,DATE(Thang!$E$4,Thang!$C$4,AQ$2),Xuat!$D$5:$D$1000,Loc!$A252)</f>
        <v>0</v>
      </c>
      <c r="AR252" s="1">
        <f>SUMIFS(Xuat!$G$5:$G$1000,Xuat!$C$5:$C$1000,DATE(Thang!$E$4,Thang!$C$4,AR$2),Xuat!$D$5:$D$1000,Loc!$A252)</f>
        <v>0</v>
      </c>
      <c r="AS252" s="1">
        <f>SUMIFS(Xuat!$G$5:$G$1000,Xuat!$C$5:$C$1000,DATE(Thang!$E$4,Thang!$C$4,AS$2),Xuat!$D$5:$D$1000,Loc!$A252)</f>
        <v>0</v>
      </c>
      <c r="AT252" s="1">
        <f>SUMIFS(Xuat!$G$5:$G$1000,Xuat!$C$5:$C$1000,DATE(Thang!$E$4,Thang!$C$4,AT$2),Xuat!$D$5:$D$1000,Loc!$A252)</f>
        <v>0</v>
      </c>
      <c r="AU252" s="1">
        <f>SUMIFS(Xuat!$G$5:$G$1000,Xuat!$C$5:$C$1000,DATE(Thang!$E$4,Thang!$C$4,AU$2),Xuat!$D$5:$D$1000,Loc!$A252)</f>
        <v>0</v>
      </c>
      <c r="AV252" s="1">
        <f>SUMIFS(Xuat!$G$5:$G$1000,Xuat!$C$5:$C$1000,DATE(Thang!$E$4,Thang!$C$4,AV$2),Xuat!$D$5:$D$1000,Loc!$A252)</f>
        <v>0</v>
      </c>
      <c r="AW252" s="1">
        <f>SUMIFS(Xuat!$G$5:$G$1000,Xuat!$C$5:$C$1000,DATE(Thang!$E$4,Thang!$C$4,AW$2),Xuat!$D$5:$D$1000,Loc!$A252)</f>
        <v>0</v>
      </c>
      <c r="AX252" s="1">
        <f>SUMIFS(Xuat!$G$5:$G$1000,Xuat!$C$5:$C$1000,DATE(Thang!$E$4,Thang!$C$4,AX$2),Xuat!$D$5:$D$1000,Loc!$A252)</f>
        <v>0</v>
      </c>
      <c r="AY252" s="1">
        <f>SUMIFS(Xuat!$G$5:$G$1000,Xuat!$C$5:$C$1000,DATE(Thang!$E$4,Thang!$C$4,AY$2),Xuat!$D$5:$D$1000,Loc!$A252)</f>
        <v>0</v>
      </c>
      <c r="AZ252" s="1">
        <f>SUMIFS(Xuat!$G$5:$G$1000,Xuat!$C$5:$C$1000,DATE(Thang!$E$4,Thang!$C$4,AZ$2),Xuat!$D$5:$D$1000,Loc!$A252)</f>
        <v>0</v>
      </c>
      <c r="BA252" s="1">
        <f>SUMIFS(Xuat!$G$5:$G$1000,Xuat!$C$5:$C$1000,DATE(Thang!$E$4,Thang!$C$4,BA$2),Xuat!$D$5:$D$1000,Loc!$A252)</f>
        <v>0</v>
      </c>
      <c r="BB252" s="1">
        <f>SUMIFS(Xuat!$G$5:$G$1000,Xuat!$C$5:$C$1000,DATE(Thang!$E$4,Thang!$C$4,BB$2),Xuat!$D$5:$D$1000,Loc!$A252)</f>
        <v>0</v>
      </c>
      <c r="BC252" s="1">
        <f>SUMIFS(Xuat!$G$5:$G$1000,Xuat!$C$5:$C$1000,DATE(Thang!$E$4,Thang!$C$4,BC$2),Xuat!$D$5:$D$1000,Loc!$A252)</f>
        <v>0</v>
      </c>
      <c r="BD252" s="1">
        <f>SUMIFS(Xuat!$G$5:$G$1000,Xuat!$C$5:$C$1000,DATE(Thang!$E$4,Thang!$C$4,BD$2),Xuat!$D$5:$D$1000,Loc!$A252)</f>
        <v>0</v>
      </c>
      <c r="BE252" s="1">
        <f>SUMIFS(Xuat!$G$5:$G$1000,Xuat!$C$5:$C$1000,DATE(Thang!$E$4,Thang!$C$4,BE$2),Xuat!$D$5:$D$1000,Loc!$A252)</f>
        <v>0</v>
      </c>
      <c r="BF252" s="1">
        <f>SUMIFS(Xuat!$G$5:$G$1000,Xuat!$C$5:$C$1000,DATE(Thang!$E$4,Thang!$C$4,BF$2),Xuat!$D$5:$D$1000,Loc!$A252)</f>
        <v>0</v>
      </c>
      <c r="BG252" s="1">
        <f>SUMIFS(Xuat!$G$5:$G$1000,Xuat!$C$5:$C$1000,DATE(Thang!$E$4,Thang!$C$4,BG$2),Xuat!$D$5:$D$1000,Loc!$A252)</f>
        <v>0</v>
      </c>
      <c r="BH252" s="1">
        <f>SUMIFS(Xuat!$G$5:$G$1000,Xuat!$C$5:$C$1000,DATE(Thang!$E$4,Thang!$C$4,BH$2),Xuat!$D$5:$D$1000,Loc!$A252)</f>
        <v>0</v>
      </c>
      <c r="BI252" s="1">
        <f>SUMIFS(Xuat!$G$5:$G$1000,Xuat!$C$5:$C$1000,DATE(Thang!$E$4,Thang!$C$4,BI$2),Xuat!$D$5:$D$1000,Loc!$A252)</f>
        <v>0</v>
      </c>
      <c r="BJ252" s="1">
        <f>SUMIFS(Xuat!$G$5:$G$1000,Xuat!$C$5:$C$1000,DATE(Thang!$E$4,Thang!$C$4,BJ$2),Xuat!$D$5:$D$1000,Loc!$A252)</f>
        <v>0</v>
      </c>
      <c r="BK252" s="1">
        <f>SUMIFS(Xuat!$G$5:$G$1000,Xuat!$C$5:$C$1000,DATE(Thang!$E$4,Thang!$C$4,BK$2),Xuat!$D$5:$D$1000,Loc!$A252)</f>
        <v>0</v>
      </c>
      <c r="BL252" s="1">
        <f>SUMIFS(Xuat!$G$5:$G$1000,Xuat!$C$5:$C$1000,DATE(Thang!$E$4,Thang!$C$4,BL$2),Xuat!$D$5:$D$1000,Loc!$A252)</f>
        <v>0</v>
      </c>
      <c r="BM252" s="1">
        <f>SUMIFS(Xuat!$G$5:$G$1000,Xuat!$C$5:$C$1000,DATE(Thang!$E$4,Thang!$C$4,BM$2),Xuat!$D$5:$D$1000,Loc!$A252)</f>
        <v>0</v>
      </c>
      <c r="BN252" s="1">
        <f>SUMIFS(Xuat!$G$5:$G$1000,Xuat!$C$5:$C$1000,DATE(Thang!$E$4,Thang!$C$4,BN$2),Xuat!$D$5:$D$1000,Loc!$A252)</f>
        <v>0</v>
      </c>
      <c r="BO252" s="1">
        <f>SUMIFS(Xuat!$G$5:$G$1000,Xuat!$C$5:$C$1000,DATE(Thang!$E$4,Thang!$C$4,BO$2),Xuat!$D$5:$D$1000,Loc!$A252)</f>
        <v>0</v>
      </c>
    </row>
    <row r="253" spans="1:67" x14ac:dyDescent="0.2">
      <c r="A253" s="2">
        <f>DM!C253</f>
        <v>0</v>
      </c>
      <c r="B253" s="3">
        <f>VLOOKUP(A253,Tondau!$B$5:$F$500,3,0)</f>
        <v>0</v>
      </c>
      <c r="C253" s="3">
        <f t="shared" si="11"/>
        <v>0</v>
      </c>
      <c r="D253" s="3">
        <f t="shared" si="12"/>
        <v>0</v>
      </c>
      <c r="E253" s="3">
        <f t="shared" si="13"/>
        <v>0</v>
      </c>
      <c r="F253" s="7">
        <f>SUMIFS(Nhap!$I$5:$I$1000,Nhap!$E$5:$E$1000,DATE(Thang!$E$4,Thang!$C$4,Loc!$F$2),Nhap!$F$5:$F$1000,Loc!A253)</f>
        <v>0</v>
      </c>
      <c r="G253" s="7">
        <f>SUMIFS(Nhap!$I$5:$I$1000,Nhap!$E$5:$E$1000,DATE(Thang!$E$4,Thang!$C$4,Loc!$G$2),Nhap!$F$5:$F$1000,Loc!A253)</f>
        <v>0</v>
      </c>
      <c r="H253" s="7">
        <f>SUMIFS(Nhap!$I$5:$I$1000,Nhap!$E$5:$E$1000,DATE(Thang!$E$4,Thang!$C$4,Loc!$H$2),Nhap!$F$5:$F$1000,Loc!A253)</f>
        <v>0</v>
      </c>
      <c r="I253" s="7">
        <f>SUMIFS(Nhap!$I$5:$I$1000,Nhap!$E$5:$E$1000,DATE(Thang!$E$4,Thang!$C$4,Loc!$I$2),Nhap!$F$5:$F$1000,Loc!A253)</f>
        <v>0</v>
      </c>
      <c r="J253" s="7">
        <f>SUMIFS(Nhap!$I$5:$I$1000,Nhap!$E$5:$E$1000,DATE(Thang!$E$4,Thang!$C$4,Loc!$J$2),Nhap!$F$5:$F$1000,Loc!A253)</f>
        <v>0</v>
      </c>
      <c r="K253" s="7">
        <f>SUMIFS(Nhap!$I$5:$I$1000,Nhap!$E$5:$E$1000,DATE(Thang!$E$4,Thang!$C$4,Loc!$K$2),Nhap!$F$5:$F$1000,Loc!A253)</f>
        <v>0</v>
      </c>
      <c r="L253" s="7">
        <f>SUMIFS(Nhap!$I$5:$I$1000,Nhap!$E$5:$E$1000,DATE(Thang!$E$4,Thang!$C$4,Loc!$L$2),Nhap!$F$5:$F$1000,Loc!A253)</f>
        <v>0</v>
      </c>
      <c r="M253" s="7">
        <f>SUMIFS(Nhap!$I$5:$I$1000,Nhap!$E$5:$E$1000,DATE(Thang!$E$4,Thang!$C$4,Loc!$M$2),Nhap!$F$5:$F$1000,Loc!A253)</f>
        <v>0</v>
      </c>
      <c r="N253" s="7">
        <f>SUMIFS(Nhap!$I$5:$I$1000,Nhap!$E$5:$E$1000,DATE(Thang!$E$4,Thang!$C$4,Loc!$N$2),Nhap!$F$5:$F$1000,Loc!A253)</f>
        <v>0</v>
      </c>
      <c r="O253" s="7">
        <f>SUMIFS(Nhap!$I$5:$I$1000,Nhap!$E$5:$E$1000,DATE(Thang!$E$4,Thang!$C$4,Loc!$O$2),Nhap!$F$5:$F$1000,Loc!A253)</f>
        <v>0</v>
      </c>
      <c r="P253" s="7">
        <f>SUMIFS(Nhap!$I$5:$I$1000,Nhap!$E$5:$E$1000,DATE(Thang!$E$4,Thang!$C$4,Loc!$P$2),Nhap!$F$5:$F$1000,Loc!A253)</f>
        <v>0</v>
      </c>
      <c r="Q253" s="7">
        <f>SUMIFS(Nhap!$I$5:$I$1000,Nhap!$E$5:$E$1000,DATE(Thang!$E$4,Thang!$C$4,Loc!$Q$2),Nhap!$F$5:$F$1000,Loc!A253)</f>
        <v>0</v>
      </c>
      <c r="R253" s="7">
        <f>SUMIFS(Nhap!$I$5:$I$1000,Nhap!$E$5:$E$1000,DATE(Thang!$E$4,Thang!$C$4,Loc!$R$2),Nhap!$F$5:$F$1000,Loc!A253)</f>
        <v>0</v>
      </c>
      <c r="S253" s="7">
        <f>SUMIFS(Nhap!$I$5:$I$1000,Nhap!$E$5:$E$1000,DATE(Thang!$E$4,Thang!$C$4,Loc!$S$2),Nhap!$F$5:$F$1000,Loc!A253)</f>
        <v>0</v>
      </c>
      <c r="T253" s="7">
        <f>SUMIFS(Nhap!$I$5:$I$1000,Nhap!$E$5:$E$1000,DATE(Thang!$E$4,Thang!$C$4,Loc!$T$2),Nhap!$F$5:$F$1000,Loc!A253)</f>
        <v>0</v>
      </c>
      <c r="U253" s="7">
        <f>SUMIFS(Nhap!$I$5:$I$1000,Nhap!$E$5:$E$1000,DATE(Thang!$E$4,Thang!$C$4,Loc!$U$2),Nhap!$F$5:$F$1000,Loc!A253)</f>
        <v>0</v>
      </c>
      <c r="V253" s="7">
        <f>SUMIFS(Nhap!$I$5:$I$1000,Nhap!$E$5:$E$1000,DATE(Thang!$E$4,Thang!$C$4,Loc!$V$2),Nhap!$F$5:$F$1000,Loc!A253)</f>
        <v>0</v>
      </c>
      <c r="W253" s="7">
        <f>SUMIFS(Nhap!$I$5:$I$1000,Nhap!$E$5:$E$1000,DATE(Thang!$E$4,Thang!$C$4,Loc!$W$2),Nhap!$F$5:$F$1000,Loc!A253)</f>
        <v>0</v>
      </c>
      <c r="X253" s="7">
        <f>SUMIFS(Nhap!$I$5:$I$1000,Nhap!$E$5:$E$1000,DATE(Thang!$E$4,Thang!$C$4,Loc!$X$2),Nhap!$F$5:$F$1000,Loc!A253)</f>
        <v>0</v>
      </c>
      <c r="Y253" s="7">
        <f>SUMIFS(Nhap!$I$5:$I$1000,Nhap!$E$5:$E$1000,DATE(Thang!$E$4,Thang!$C$4,Loc!$Y$2),Nhap!$F$5:$F$1000,Loc!A253)</f>
        <v>0</v>
      </c>
      <c r="Z253" s="7">
        <f>SUMIFS(Nhap!$I$5:$I$1000,Nhap!$E$5:$E$1000,DATE(Thang!$E$4,Thang!$C$4,Loc!$Z$2),Nhap!$F$5:$F$1000,Loc!A253)</f>
        <v>0</v>
      </c>
      <c r="AA253" s="7">
        <f>SUMIFS(Nhap!$I$5:$I$1000,Nhap!$E$5:$E$1000,DATE(Thang!$E$4,Thang!$C$4,Loc!$AA$2),Nhap!$F$5:$F$1000,Loc!A253)</f>
        <v>0</v>
      </c>
      <c r="AB253" s="7">
        <f>SUMIFS(Nhap!$I$5:$I$1000,Nhap!$E$5:$E$1000,DATE(Thang!$E$4,Thang!$C$4,Loc!$AB$2),Nhap!$F$5:$F$1000,Loc!A253)</f>
        <v>0</v>
      </c>
      <c r="AC253" s="7">
        <f>SUMIFS(Nhap!$I$5:$I$1000,Nhap!$E$5:$E$1000,DATE(Thang!$E$4,Thang!$C$4,Loc!$AC$2),Nhap!$F$5:$F$1000,Loc!A253)</f>
        <v>0</v>
      </c>
      <c r="AD253" s="7">
        <f>SUMIFS(Nhap!$I$5:$I$1000,Nhap!$E$5:$E$1000,DATE(Thang!$E$4,Thang!$C$4,Loc!$AD$2),Nhap!$F$5:$F$1000,Loc!$A$5)</f>
        <v>0</v>
      </c>
      <c r="AE253" s="7">
        <f>SUMIFS(Nhap!$I$5:$I$1000,Nhap!$E$5:$E$1000,DATE(Thang!$E$4,Thang!$C$4,Loc!$AE$2),Nhap!$F$5:$F$1000,Loc!A253)</f>
        <v>0</v>
      </c>
      <c r="AF253" s="7">
        <f>SUMIFS(Nhap!$I$5:$I$1000,Nhap!$E$5:$E$1000,DATE(Thang!$E$4,Thang!$C$4,Loc!$AF$2),Nhap!$F$5:$F$1000,Loc!A253)</f>
        <v>0</v>
      </c>
      <c r="AG253" s="7">
        <f>SUMIFS(Nhap!$I$5:$I$1000,Nhap!$E$5:$E$1000,DATE(Thang!$E$4,Thang!$C$4,Loc!$AG$2),Nhap!$F$5:$F$1000,Loc!A253)</f>
        <v>0</v>
      </c>
      <c r="AH253" s="7">
        <f>SUMIFS(Nhap!$I$5:$I$1000,Nhap!$E$5:$E$1000,DATE(Thang!$E$4,Thang!$C$4,Loc!$AH$2),Nhap!$F$5:$F$1000,Loc!A253)</f>
        <v>0</v>
      </c>
      <c r="AI253" s="7">
        <f>SUMIFS(Nhap!$I$5:$I$1000,Nhap!$E$5:$E$1000,DATE(Thang!$E$4,Thang!$C$4,Loc!$AI$2),Nhap!$F$5:$F$1000,Loc!A253)</f>
        <v>0</v>
      </c>
      <c r="AJ253" s="7">
        <f>SUMIFS(Nhap!$I$5:$I$1000,Nhap!$E$5:$E$1000,DATE(Thang!$E$4,Thang!$C$4,Loc!$AJ$2),Nhap!$F$5:$F$1000,Loc!A253)</f>
        <v>0</v>
      </c>
      <c r="AK253" s="1">
        <f>SUMIFS(Xuat!$G$5:$G$1000,Xuat!$C$5:$C$1000,DATE(Thang!$E$4,Thang!$C$4,AK$2),Xuat!$D$5:$D$1000,Loc!$A253)</f>
        <v>0</v>
      </c>
      <c r="AL253" s="1">
        <f>SUMIFS(Xuat!$G$5:$G$1000,Xuat!$C$5:$C$1000,DATE(Thang!$E$4,Thang!$C$4,AL$2),Xuat!$D$5:$D$1000,Loc!$A253)</f>
        <v>0</v>
      </c>
      <c r="AM253" s="1">
        <f>SUMIFS(Xuat!$G$5:$G$1000,Xuat!$C$5:$C$1000,DATE(Thang!$E$4,Thang!$C$4,AM$2),Xuat!$D$5:$D$1000,Loc!$A253)</f>
        <v>0</v>
      </c>
      <c r="AN253" s="1">
        <f>SUMIFS(Xuat!$G$5:$G$1000,Xuat!$C$5:$C$1000,DATE(Thang!$E$4,Thang!$C$4,AN$2),Xuat!$D$5:$D$1000,Loc!$A253)</f>
        <v>0</v>
      </c>
      <c r="AO253" s="1">
        <f>SUMIFS(Xuat!$G$5:$G$1000,Xuat!$C$5:$C$1000,DATE(Thang!$E$4,Thang!$C$4,AO$2),Xuat!$D$5:$D$1000,Loc!$A253)</f>
        <v>0</v>
      </c>
      <c r="AP253" s="1">
        <f>SUMIFS(Xuat!$G$5:$G$1000,Xuat!$C$5:$C$1000,DATE(Thang!$E$4,Thang!$C$4,AP$2),Xuat!$D$5:$D$1000,Loc!$A253)</f>
        <v>0</v>
      </c>
      <c r="AQ253" s="1">
        <f>SUMIFS(Xuat!$G$5:$G$1000,Xuat!$C$5:$C$1000,DATE(Thang!$E$4,Thang!$C$4,AQ$2),Xuat!$D$5:$D$1000,Loc!$A253)</f>
        <v>0</v>
      </c>
      <c r="AR253" s="1">
        <f>SUMIFS(Xuat!$G$5:$G$1000,Xuat!$C$5:$C$1000,DATE(Thang!$E$4,Thang!$C$4,AR$2),Xuat!$D$5:$D$1000,Loc!$A253)</f>
        <v>0</v>
      </c>
      <c r="AS253" s="1">
        <f>SUMIFS(Xuat!$G$5:$G$1000,Xuat!$C$5:$C$1000,DATE(Thang!$E$4,Thang!$C$4,AS$2),Xuat!$D$5:$D$1000,Loc!$A253)</f>
        <v>0</v>
      </c>
      <c r="AT253" s="1">
        <f>SUMIFS(Xuat!$G$5:$G$1000,Xuat!$C$5:$C$1000,DATE(Thang!$E$4,Thang!$C$4,AT$2),Xuat!$D$5:$D$1000,Loc!$A253)</f>
        <v>0</v>
      </c>
      <c r="AU253" s="1">
        <f>SUMIFS(Xuat!$G$5:$G$1000,Xuat!$C$5:$C$1000,DATE(Thang!$E$4,Thang!$C$4,AU$2),Xuat!$D$5:$D$1000,Loc!$A253)</f>
        <v>0</v>
      </c>
      <c r="AV253" s="1">
        <f>SUMIFS(Xuat!$G$5:$G$1000,Xuat!$C$5:$C$1000,DATE(Thang!$E$4,Thang!$C$4,AV$2),Xuat!$D$5:$D$1000,Loc!$A253)</f>
        <v>0</v>
      </c>
      <c r="AW253" s="1">
        <f>SUMIFS(Xuat!$G$5:$G$1000,Xuat!$C$5:$C$1000,DATE(Thang!$E$4,Thang!$C$4,AW$2),Xuat!$D$5:$D$1000,Loc!$A253)</f>
        <v>0</v>
      </c>
      <c r="AX253" s="1">
        <f>SUMIFS(Xuat!$G$5:$G$1000,Xuat!$C$5:$C$1000,DATE(Thang!$E$4,Thang!$C$4,AX$2),Xuat!$D$5:$D$1000,Loc!$A253)</f>
        <v>0</v>
      </c>
      <c r="AY253" s="1">
        <f>SUMIFS(Xuat!$G$5:$G$1000,Xuat!$C$5:$C$1000,DATE(Thang!$E$4,Thang!$C$4,AY$2),Xuat!$D$5:$D$1000,Loc!$A253)</f>
        <v>0</v>
      </c>
      <c r="AZ253" s="1">
        <f>SUMIFS(Xuat!$G$5:$G$1000,Xuat!$C$5:$C$1000,DATE(Thang!$E$4,Thang!$C$4,AZ$2),Xuat!$D$5:$D$1000,Loc!$A253)</f>
        <v>0</v>
      </c>
      <c r="BA253" s="1">
        <f>SUMIFS(Xuat!$G$5:$G$1000,Xuat!$C$5:$C$1000,DATE(Thang!$E$4,Thang!$C$4,BA$2),Xuat!$D$5:$D$1000,Loc!$A253)</f>
        <v>0</v>
      </c>
      <c r="BB253" s="1">
        <f>SUMIFS(Xuat!$G$5:$G$1000,Xuat!$C$5:$C$1000,DATE(Thang!$E$4,Thang!$C$4,BB$2),Xuat!$D$5:$D$1000,Loc!$A253)</f>
        <v>0</v>
      </c>
      <c r="BC253" s="1">
        <f>SUMIFS(Xuat!$G$5:$G$1000,Xuat!$C$5:$C$1000,DATE(Thang!$E$4,Thang!$C$4,BC$2),Xuat!$D$5:$D$1000,Loc!$A253)</f>
        <v>0</v>
      </c>
      <c r="BD253" s="1">
        <f>SUMIFS(Xuat!$G$5:$G$1000,Xuat!$C$5:$C$1000,DATE(Thang!$E$4,Thang!$C$4,BD$2),Xuat!$D$5:$D$1000,Loc!$A253)</f>
        <v>0</v>
      </c>
      <c r="BE253" s="1">
        <f>SUMIFS(Xuat!$G$5:$G$1000,Xuat!$C$5:$C$1000,DATE(Thang!$E$4,Thang!$C$4,BE$2),Xuat!$D$5:$D$1000,Loc!$A253)</f>
        <v>0</v>
      </c>
      <c r="BF253" s="1">
        <f>SUMIFS(Xuat!$G$5:$G$1000,Xuat!$C$5:$C$1000,DATE(Thang!$E$4,Thang!$C$4,BF$2),Xuat!$D$5:$D$1000,Loc!$A253)</f>
        <v>0</v>
      </c>
      <c r="BG253" s="1">
        <f>SUMIFS(Xuat!$G$5:$G$1000,Xuat!$C$5:$C$1000,DATE(Thang!$E$4,Thang!$C$4,BG$2),Xuat!$D$5:$D$1000,Loc!$A253)</f>
        <v>0</v>
      </c>
      <c r="BH253" s="1">
        <f>SUMIFS(Xuat!$G$5:$G$1000,Xuat!$C$5:$C$1000,DATE(Thang!$E$4,Thang!$C$4,BH$2),Xuat!$D$5:$D$1000,Loc!$A253)</f>
        <v>0</v>
      </c>
      <c r="BI253" s="1">
        <f>SUMIFS(Xuat!$G$5:$G$1000,Xuat!$C$5:$C$1000,DATE(Thang!$E$4,Thang!$C$4,BI$2),Xuat!$D$5:$D$1000,Loc!$A253)</f>
        <v>0</v>
      </c>
      <c r="BJ253" s="1">
        <f>SUMIFS(Xuat!$G$5:$G$1000,Xuat!$C$5:$C$1000,DATE(Thang!$E$4,Thang!$C$4,BJ$2),Xuat!$D$5:$D$1000,Loc!$A253)</f>
        <v>0</v>
      </c>
      <c r="BK253" s="1">
        <f>SUMIFS(Xuat!$G$5:$G$1000,Xuat!$C$5:$C$1000,DATE(Thang!$E$4,Thang!$C$4,BK$2),Xuat!$D$5:$D$1000,Loc!$A253)</f>
        <v>0</v>
      </c>
      <c r="BL253" s="1">
        <f>SUMIFS(Xuat!$G$5:$G$1000,Xuat!$C$5:$C$1000,DATE(Thang!$E$4,Thang!$C$4,BL$2),Xuat!$D$5:$D$1000,Loc!$A253)</f>
        <v>0</v>
      </c>
      <c r="BM253" s="1">
        <f>SUMIFS(Xuat!$G$5:$G$1000,Xuat!$C$5:$C$1000,DATE(Thang!$E$4,Thang!$C$4,BM$2),Xuat!$D$5:$D$1000,Loc!$A253)</f>
        <v>0</v>
      </c>
      <c r="BN253" s="1">
        <f>SUMIFS(Xuat!$G$5:$G$1000,Xuat!$C$5:$C$1000,DATE(Thang!$E$4,Thang!$C$4,BN$2),Xuat!$D$5:$D$1000,Loc!$A253)</f>
        <v>0</v>
      </c>
      <c r="BO253" s="1">
        <f>SUMIFS(Xuat!$G$5:$G$1000,Xuat!$C$5:$C$1000,DATE(Thang!$E$4,Thang!$C$4,BO$2),Xuat!$D$5:$D$1000,Loc!$A253)</f>
        <v>0</v>
      </c>
    </row>
    <row r="254" spans="1:67" x14ac:dyDescent="0.2">
      <c r="A254" s="2">
        <f>DM!C254</f>
        <v>0</v>
      </c>
      <c r="B254" s="3">
        <f>VLOOKUP(A254,Tondau!$B$5:$F$500,3,0)</f>
        <v>0</v>
      </c>
      <c r="C254" s="3">
        <f t="shared" si="11"/>
        <v>0</v>
      </c>
      <c r="D254" s="3">
        <f t="shared" si="12"/>
        <v>0</v>
      </c>
      <c r="E254" s="3">
        <f t="shared" si="13"/>
        <v>0</v>
      </c>
      <c r="F254" s="7">
        <f>SUMIFS(Nhap!$I$5:$I$1000,Nhap!$E$5:$E$1000,DATE(Thang!$E$4,Thang!$C$4,Loc!$F$2),Nhap!$F$5:$F$1000,Loc!A254)</f>
        <v>0</v>
      </c>
      <c r="G254" s="7">
        <f>SUMIFS(Nhap!$I$5:$I$1000,Nhap!$E$5:$E$1000,DATE(Thang!$E$4,Thang!$C$4,Loc!$G$2),Nhap!$F$5:$F$1000,Loc!A254)</f>
        <v>0</v>
      </c>
      <c r="H254" s="7">
        <f>SUMIFS(Nhap!$I$5:$I$1000,Nhap!$E$5:$E$1000,DATE(Thang!$E$4,Thang!$C$4,Loc!$H$2),Nhap!$F$5:$F$1000,Loc!A254)</f>
        <v>0</v>
      </c>
      <c r="I254" s="7">
        <f>SUMIFS(Nhap!$I$5:$I$1000,Nhap!$E$5:$E$1000,DATE(Thang!$E$4,Thang!$C$4,Loc!$I$2),Nhap!$F$5:$F$1000,Loc!A254)</f>
        <v>0</v>
      </c>
      <c r="J254" s="7">
        <f>SUMIFS(Nhap!$I$5:$I$1000,Nhap!$E$5:$E$1000,DATE(Thang!$E$4,Thang!$C$4,Loc!$J$2),Nhap!$F$5:$F$1000,Loc!A254)</f>
        <v>0</v>
      </c>
      <c r="K254" s="7">
        <f>SUMIFS(Nhap!$I$5:$I$1000,Nhap!$E$5:$E$1000,DATE(Thang!$E$4,Thang!$C$4,Loc!$K$2),Nhap!$F$5:$F$1000,Loc!A254)</f>
        <v>0</v>
      </c>
      <c r="L254" s="7">
        <f>SUMIFS(Nhap!$I$5:$I$1000,Nhap!$E$5:$E$1000,DATE(Thang!$E$4,Thang!$C$4,Loc!$L$2),Nhap!$F$5:$F$1000,Loc!A254)</f>
        <v>0</v>
      </c>
      <c r="M254" s="7">
        <f>SUMIFS(Nhap!$I$5:$I$1000,Nhap!$E$5:$E$1000,DATE(Thang!$E$4,Thang!$C$4,Loc!$M$2),Nhap!$F$5:$F$1000,Loc!A254)</f>
        <v>0</v>
      </c>
      <c r="N254" s="7">
        <f>SUMIFS(Nhap!$I$5:$I$1000,Nhap!$E$5:$E$1000,DATE(Thang!$E$4,Thang!$C$4,Loc!$N$2),Nhap!$F$5:$F$1000,Loc!A254)</f>
        <v>0</v>
      </c>
      <c r="O254" s="7">
        <f>SUMIFS(Nhap!$I$5:$I$1000,Nhap!$E$5:$E$1000,DATE(Thang!$E$4,Thang!$C$4,Loc!$O$2),Nhap!$F$5:$F$1000,Loc!A254)</f>
        <v>0</v>
      </c>
      <c r="P254" s="7">
        <f>SUMIFS(Nhap!$I$5:$I$1000,Nhap!$E$5:$E$1000,DATE(Thang!$E$4,Thang!$C$4,Loc!$P$2),Nhap!$F$5:$F$1000,Loc!A254)</f>
        <v>0</v>
      </c>
      <c r="Q254" s="7">
        <f>SUMIFS(Nhap!$I$5:$I$1000,Nhap!$E$5:$E$1000,DATE(Thang!$E$4,Thang!$C$4,Loc!$Q$2),Nhap!$F$5:$F$1000,Loc!A254)</f>
        <v>0</v>
      </c>
      <c r="R254" s="7">
        <f>SUMIFS(Nhap!$I$5:$I$1000,Nhap!$E$5:$E$1000,DATE(Thang!$E$4,Thang!$C$4,Loc!$R$2),Nhap!$F$5:$F$1000,Loc!A254)</f>
        <v>0</v>
      </c>
      <c r="S254" s="7">
        <f>SUMIFS(Nhap!$I$5:$I$1000,Nhap!$E$5:$E$1000,DATE(Thang!$E$4,Thang!$C$4,Loc!$S$2),Nhap!$F$5:$F$1000,Loc!A254)</f>
        <v>0</v>
      </c>
      <c r="T254" s="7">
        <f>SUMIFS(Nhap!$I$5:$I$1000,Nhap!$E$5:$E$1000,DATE(Thang!$E$4,Thang!$C$4,Loc!$T$2),Nhap!$F$5:$F$1000,Loc!A254)</f>
        <v>0</v>
      </c>
      <c r="U254" s="7">
        <f>SUMIFS(Nhap!$I$5:$I$1000,Nhap!$E$5:$E$1000,DATE(Thang!$E$4,Thang!$C$4,Loc!$U$2),Nhap!$F$5:$F$1000,Loc!A254)</f>
        <v>0</v>
      </c>
      <c r="V254" s="7">
        <f>SUMIFS(Nhap!$I$5:$I$1000,Nhap!$E$5:$E$1000,DATE(Thang!$E$4,Thang!$C$4,Loc!$V$2),Nhap!$F$5:$F$1000,Loc!A254)</f>
        <v>0</v>
      </c>
      <c r="W254" s="7">
        <f>SUMIFS(Nhap!$I$5:$I$1000,Nhap!$E$5:$E$1000,DATE(Thang!$E$4,Thang!$C$4,Loc!$W$2),Nhap!$F$5:$F$1000,Loc!A254)</f>
        <v>0</v>
      </c>
      <c r="X254" s="7">
        <f>SUMIFS(Nhap!$I$5:$I$1000,Nhap!$E$5:$E$1000,DATE(Thang!$E$4,Thang!$C$4,Loc!$X$2),Nhap!$F$5:$F$1000,Loc!A254)</f>
        <v>0</v>
      </c>
      <c r="Y254" s="7">
        <f>SUMIFS(Nhap!$I$5:$I$1000,Nhap!$E$5:$E$1000,DATE(Thang!$E$4,Thang!$C$4,Loc!$Y$2),Nhap!$F$5:$F$1000,Loc!A254)</f>
        <v>0</v>
      </c>
      <c r="Z254" s="7">
        <f>SUMIFS(Nhap!$I$5:$I$1000,Nhap!$E$5:$E$1000,DATE(Thang!$E$4,Thang!$C$4,Loc!$Z$2),Nhap!$F$5:$F$1000,Loc!A254)</f>
        <v>0</v>
      </c>
      <c r="AA254" s="7">
        <f>SUMIFS(Nhap!$I$5:$I$1000,Nhap!$E$5:$E$1000,DATE(Thang!$E$4,Thang!$C$4,Loc!$AA$2),Nhap!$F$5:$F$1000,Loc!A254)</f>
        <v>0</v>
      </c>
      <c r="AB254" s="7">
        <f>SUMIFS(Nhap!$I$5:$I$1000,Nhap!$E$5:$E$1000,DATE(Thang!$E$4,Thang!$C$4,Loc!$AB$2),Nhap!$F$5:$F$1000,Loc!A254)</f>
        <v>0</v>
      </c>
      <c r="AC254" s="7">
        <f>SUMIFS(Nhap!$I$5:$I$1000,Nhap!$E$5:$E$1000,DATE(Thang!$E$4,Thang!$C$4,Loc!$AC$2),Nhap!$F$5:$F$1000,Loc!A254)</f>
        <v>0</v>
      </c>
      <c r="AD254" s="7">
        <f>SUMIFS(Nhap!$I$5:$I$1000,Nhap!$E$5:$E$1000,DATE(Thang!$E$4,Thang!$C$4,Loc!$AD$2),Nhap!$F$5:$F$1000,Loc!$A$5)</f>
        <v>0</v>
      </c>
      <c r="AE254" s="7">
        <f>SUMIFS(Nhap!$I$5:$I$1000,Nhap!$E$5:$E$1000,DATE(Thang!$E$4,Thang!$C$4,Loc!$AE$2),Nhap!$F$5:$F$1000,Loc!A254)</f>
        <v>0</v>
      </c>
      <c r="AF254" s="7">
        <f>SUMIFS(Nhap!$I$5:$I$1000,Nhap!$E$5:$E$1000,DATE(Thang!$E$4,Thang!$C$4,Loc!$AF$2),Nhap!$F$5:$F$1000,Loc!A254)</f>
        <v>0</v>
      </c>
      <c r="AG254" s="7">
        <f>SUMIFS(Nhap!$I$5:$I$1000,Nhap!$E$5:$E$1000,DATE(Thang!$E$4,Thang!$C$4,Loc!$AG$2),Nhap!$F$5:$F$1000,Loc!A254)</f>
        <v>0</v>
      </c>
      <c r="AH254" s="7">
        <f>SUMIFS(Nhap!$I$5:$I$1000,Nhap!$E$5:$E$1000,DATE(Thang!$E$4,Thang!$C$4,Loc!$AH$2),Nhap!$F$5:$F$1000,Loc!A254)</f>
        <v>0</v>
      </c>
      <c r="AI254" s="7">
        <f>SUMIFS(Nhap!$I$5:$I$1000,Nhap!$E$5:$E$1000,DATE(Thang!$E$4,Thang!$C$4,Loc!$AI$2),Nhap!$F$5:$F$1000,Loc!A254)</f>
        <v>0</v>
      </c>
      <c r="AJ254" s="7">
        <f>SUMIFS(Nhap!$I$5:$I$1000,Nhap!$E$5:$E$1000,DATE(Thang!$E$4,Thang!$C$4,Loc!$AJ$2),Nhap!$F$5:$F$1000,Loc!A254)</f>
        <v>0</v>
      </c>
      <c r="AK254" s="1">
        <f>SUMIFS(Xuat!$G$5:$G$1000,Xuat!$C$5:$C$1000,DATE(Thang!$E$4,Thang!$C$4,AK$2),Xuat!$D$5:$D$1000,Loc!$A254)</f>
        <v>0</v>
      </c>
      <c r="AL254" s="1">
        <f>SUMIFS(Xuat!$G$5:$G$1000,Xuat!$C$5:$C$1000,DATE(Thang!$E$4,Thang!$C$4,AL$2),Xuat!$D$5:$D$1000,Loc!$A254)</f>
        <v>0</v>
      </c>
      <c r="AM254" s="1">
        <f>SUMIFS(Xuat!$G$5:$G$1000,Xuat!$C$5:$C$1000,DATE(Thang!$E$4,Thang!$C$4,AM$2),Xuat!$D$5:$D$1000,Loc!$A254)</f>
        <v>0</v>
      </c>
      <c r="AN254" s="1">
        <f>SUMIFS(Xuat!$G$5:$G$1000,Xuat!$C$5:$C$1000,DATE(Thang!$E$4,Thang!$C$4,AN$2),Xuat!$D$5:$D$1000,Loc!$A254)</f>
        <v>0</v>
      </c>
      <c r="AO254" s="1">
        <f>SUMIFS(Xuat!$G$5:$G$1000,Xuat!$C$5:$C$1000,DATE(Thang!$E$4,Thang!$C$4,AO$2),Xuat!$D$5:$D$1000,Loc!$A254)</f>
        <v>0</v>
      </c>
      <c r="AP254" s="1">
        <f>SUMIFS(Xuat!$G$5:$G$1000,Xuat!$C$5:$C$1000,DATE(Thang!$E$4,Thang!$C$4,AP$2),Xuat!$D$5:$D$1000,Loc!$A254)</f>
        <v>0</v>
      </c>
      <c r="AQ254" s="1">
        <f>SUMIFS(Xuat!$G$5:$G$1000,Xuat!$C$5:$C$1000,DATE(Thang!$E$4,Thang!$C$4,AQ$2),Xuat!$D$5:$D$1000,Loc!$A254)</f>
        <v>0</v>
      </c>
      <c r="AR254" s="1">
        <f>SUMIFS(Xuat!$G$5:$G$1000,Xuat!$C$5:$C$1000,DATE(Thang!$E$4,Thang!$C$4,AR$2),Xuat!$D$5:$D$1000,Loc!$A254)</f>
        <v>0</v>
      </c>
      <c r="AS254" s="1">
        <f>SUMIFS(Xuat!$G$5:$G$1000,Xuat!$C$5:$C$1000,DATE(Thang!$E$4,Thang!$C$4,AS$2),Xuat!$D$5:$D$1000,Loc!$A254)</f>
        <v>0</v>
      </c>
      <c r="AT254" s="1">
        <f>SUMIFS(Xuat!$G$5:$G$1000,Xuat!$C$5:$C$1000,DATE(Thang!$E$4,Thang!$C$4,AT$2),Xuat!$D$5:$D$1000,Loc!$A254)</f>
        <v>0</v>
      </c>
      <c r="AU254" s="1">
        <f>SUMIFS(Xuat!$G$5:$G$1000,Xuat!$C$5:$C$1000,DATE(Thang!$E$4,Thang!$C$4,AU$2),Xuat!$D$5:$D$1000,Loc!$A254)</f>
        <v>0</v>
      </c>
      <c r="AV254" s="1">
        <f>SUMIFS(Xuat!$G$5:$G$1000,Xuat!$C$5:$C$1000,DATE(Thang!$E$4,Thang!$C$4,AV$2),Xuat!$D$5:$D$1000,Loc!$A254)</f>
        <v>0</v>
      </c>
      <c r="AW254" s="1">
        <f>SUMIFS(Xuat!$G$5:$G$1000,Xuat!$C$5:$C$1000,DATE(Thang!$E$4,Thang!$C$4,AW$2),Xuat!$D$5:$D$1000,Loc!$A254)</f>
        <v>0</v>
      </c>
      <c r="AX254" s="1">
        <f>SUMIFS(Xuat!$G$5:$G$1000,Xuat!$C$5:$C$1000,DATE(Thang!$E$4,Thang!$C$4,AX$2),Xuat!$D$5:$D$1000,Loc!$A254)</f>
        <v>0</v>
      </c>
      <c r="AY254" s="1">
        <f>SUMIFS(Xuat!$G$5:$G$1000,Xuat!$C$5:$C$1000,DATE(Thang!$E$4,Thang!$C$4,AY$2),Xuat!$D$5:$D$1000,Loc!$A254)</f>
        <v>0</v>
      </c>
      <c r="AZ254" s="1">
        <f>SUMIFS(Xuat!$G$5:$G$1000,Xuat!$C$5:$C$1000,DATE(Thang!$E$4,Thang!$C$4,AZ$2),Xuat!$D$5:$D$1000,Loc!$A254)</f>
        <v>0</v>
      </c>
      <c r="BA254" s="1">
        <f>SUMIFS(Xuat!$G$5:$G$1000,Xuat!$C$5:$C$1000,DATE(Thang!$E$4,Thang!$C$4,BA$2),Xuat!$D$5:$D$1000,Loc!$A254)</f>
        <v>0</v>
      </c>
      <c r="BB254" s="1">
        <f>SUMIFS(Xuat!$G$5:$G$1000,Xuat!$C$5:$C$1000,DATE(Thang!$E$4,Thang!$C$4,BB$2),Xuat!$D$5:$D$1000,Loc!$A254)</f>
        <v>0</v>
      </c>
      <c r="BC254" s="1">
        <f>SUMIFS(Xuat!$G$5:$G$1000,Xuat!$C$5:$C$1000,DATE(Thang!$E$4,Thang!$C$4,BC$2),Xuat!$D$5:$D$1000,Loc!$A254)</f>
        <v>0</v>
      </c>
      <c r="BD254" s="1">
        <f>SUMIFS(Xuat!$G$5:$G$1000,Xuat!$C$5:$C$1000,DATE(Thang!$E$4,Thang!$C$4,BD$2),Xuat!$D$5:$D$1000,Loc!$A254)</f>
        <v>0</v>
      </c>
      <c r="BE254" s="1">
        <f>SUMIFS(Xuat!$G$5:$G$1000,Xuat!$C$5:$C$1000,DATE(Thang!$E$4,Thang!$C$4,BE$2),Xuat!$D$5:$D$1000,Loc!$A254)</f>
        <v>0</v>
      </c>
      <c r="BF254" s="1">
        <f>SUMIFS(Xuat!$G$5:$G$1000,Xuat!$C$5:$C$1000,DATE(Thang!$E$4,Thang!$C$4,BF$2),Xuat!$D$5:$D$1000,Loc!$A254)</f>
        <v>0</v>
      </c>
      <c r="BG254" s="1">
        <f>SUMIFS(Xuat!$G$5:$G$1000,Xuat!$C$5:$C$1000,DATE(Thang!$E$4,Thang!$C$4,BG$2),Xuat!$D$5:$D$1000,Loc!$A254)</f>
        <v>0</v>
      </c>
      <c r="BH254" s="1">
        <f>SUMIFS(Xuat!$G$5:$G$1000,Xuat!$C$5:$C$1000,DATE(Thang!$E$4,Thang!$C$4,BH$2),Xuat!$D$5:$D$1000,Loc!$A254)</f>
        <v>0</v>
      </c>
      <c r="BI254" s="1">
        <f>SUMIFS(Xuat!$G$5:$G$1000,Xuat!$C$5:$C$1000,DATE(Thang!$E$4,Thang!$C$4,BI$2),Xuat!$D$5:$D$1000,Loc!$A254)</f>
        <v>0</v>
      </c>
      <c r="BJ254" s="1">
        <f>SUMIFS(Xuat!$G$5:$G$1000,Xuat!$C$5:$C$1000,DATE(Thang!$E$4,Thang!$C$4,BJ$2),Xuat!$D$5:$D$1000,Loc!$A254)</f>
        <v>0</v>
      </c>
      <c r="BK254" s="1">
        <f>SUMIFS(Xuat!$G$5:$G$1000,Xuat!$C$5:$C$1000,DATE(Thang!$E$4,Thang!$C$4,BK$2),Xuat!$D$5:$D$1000,Loc!$A254)</f>
        <v>0</v>
      </c>
      <c r="BL254" s="1">
        <f>SUMIFS(Xuat!$G$5:$G$1000,Xuat!$C$5:$C$1000,DATE(Thang!$E$4,Thang!$C$4,BL$2),Xuat!$D$5:$D$1000,Loc!$A254)</f>
        <v>0</v>
      </c>
      <c r="BM254" s="1">
        <f>SUMIFS(Xuat!$G$5:$G$1000,Xuat!$C$5:$C$1000,DATE(Thang!$E$4,Thang!$C$4,BM$2),Xuat!$D$5:$D$1000,Loc!$A254)</f>
        <v>0</v>
      </c>
      <c r="BN254" s="1">
        <f>SUMIFS(Xuat!$G$5:$G$1000,Xuat!$C$5:$C$1000,DATE(Thang!$E$4,Thang!$C$4,BN$2),Xuat!$D$5:$D$1000,Loc!$A254)</f>
        <v>0</v>
      </c>
      <c r="BO254" s="1">
        <f>SUMIFS(Xuat!$G$5:$G$1000,Xuat!$C$5:$C$1000,DATE(Thang!$E$4,Thang!$C$4,BO$2),Xuat!$D$5:$D$1000,Loc!$A254)</f>
        <v>0</v>
      </c>
    </row>
    <row r="255" spans="1:67" x14ac:dyDescent="0.2">
      <c r="A255" s="2">
        <f>DM!C255</f>
        <v>0</v>
      </c>
      <c r="B255" s="3">
        <f>VLOOKUP(A255,Tondau!$B$5:$F$500,3,0)</f>
        <v>0</v>
      </c>
      <c r="C255" s="3">
        <f t="shared" si="11"/>
        <v>0</v>
      </c>
      <c r="D255" s="3">
        <f t="shared" si="12"/>
        <v>0</v>
      </c>
      <c r="E255" s="3">
        <f t="shared" si="13"/>
        <v>0</v>
      </c>
      <c r="F255" s="7">
        <f>SUMIFS(Nhap!$I$5:$I$1000,Nhap!$E$5:$E$1000,DATE(Thang!$E$4,Thang!$C$4,Loc!$F$2),Nhap!$F$5:$F$1000,Loc!A255)</f>
        <v>0</v>
      </c>
      <c r="G255" s="7">
        <f>SUMIFS(Nhap!$I$5:$I$1000,Nhap!$E$5:$E$1000,DATE(Thang!$E$4,Thang!$C$4,Loc!$G$2),Nhap!$F$5:$F$1000,Loc!A255)</f>
        <v>0</v>
      </c>
      <c r="H255" s="7">
        <f>SUMIFS(Nhap!$I$5:$I$1000,Nhap!$E$5:$E$1000,DATE(Thang!$E$4,Thang!$C$4,Loc!$H$2),Nhap!$F$5:$F$1000,Loc!A255)</f>
        <v>0</v>
      </c>
      <c r="I255" s="7">
        <f>SUMIFS(Nhap!$I$5:$I$1000,Nhap!$E$5:$E$1000,DATE(Thang!$E$4,Thang!$C$4,Loc!$I$2),Nhap!$F$5:$F$1000,Loc!A255)</f>
        <v>0</v>
      </c>
      <c r="J255" s="7">
        <f>SUMIFS(Nhap!$I$5:$I$1000,Nhap!$E$5:$E$1000,DATE(Thang!$E$4,Thang!$C$4,Loc!$J$2),Nhap!$F$5:$F$1000,Loc!A255)</f>
        <v>0</v>
      </c>
      <c r="K255" s="7">
        <f>SUMIFS(Nhap!$I$5:$I$1000,Nhap!$E$5:$E$1000,DATE(Thang!$E$4,Thang!$C$4,Loc!$K$2),Nhap!$F$5:$F$1000,Loc!A255)</f>
        <v>0</v>
      </c>
      <c r="L255" s="7">
        <f>SUMIFS(Nhap!$I$5:$I$1000,Nhap!$E$5:$E$1000,DATE(Thang!$E$4,Thang!$C$4,Loc!$L$2),Nhap!$F$5:$F$1000,Loc!A255)</f>
        <v>0</v>
      </c>
      <c r="M255" s="7">
        <f>SUMIFS(Nhap!$I$5:$I$1000,Nhap!$E$5:$E$1000,DATE(Thang!$E$4,Thang!$C$4,Loc!$M$2),Nhap!$F$5:$F$1000,Loc!A255)</f>
        <v>0</v>
      </c>
      <c r="N255" s="7">
        <f>SUMIFS(Nhap!$I$5:$I$1000,Nhap!$E$5:$E$1000,DATE(Thang!$E$4,Thang!$C$4,Loc!$N$2),Nhap!$F$5:$F$1000,Loc!A255)</f>
        <v>0</v>
      </c>
      <c r="O255" s="7">
        <f>SUMIFS(Nhap!$I$5:$I$1000,Nhap!$E$5:$E$1000,DATE(Thang!$E$4,Thang!$C$4,Loc!$O$2),Nhap!$F$5:$F$1000,Loc!A255)</f>
        <v>0</v>
      </c>
      <c r="P255" s="7">
        <f>SUMIFS(Nhap!$I$5:$I$1000,Nhap!$E$5:$E$1000,DATE(Thang!$E$4,Thang!$C$4,Loc!$P$2),Nhap!$F$5:$F$1000,Loc!A255)</f>
        <v>0</v>
      </c>
      <c r="Q255" s="7">
        <f>SUMIFS(Nhap!$I$5:$I$1000,Nhap!$E$5:$E$1000,DATE(Thang!$E$4,Thang!$C$4,Loc!$Q$2),Nhap!$F$5:$F$1000,Loc!A255)</f>
        <v>0</v>
      </c>
      <c r="R255" s="7">
        <f>SUMIFS(Nhap!$I$5:$I$1000,Nhap!$E$5:$E$1000,DATE(Thang!$E$4,Thang!$C$4,Loc!$R$2),Nhap!$F$5:$F$1000,Loc!A255)</f>
        <v>0</v>
      </c>
      <c r="S255" s="7">
        <f>SUMIFS(Nhap!$I$5:$I$1000,Nhap!$E$5:$E$1000,DATE(Thang!$E$4,Thang!$C$4,Loc!$S$2),Nhap!$F$5:$F$1000,Loc!A255)</f>
        <v>0</v>
      </c>
      <c r="T255" s="7">
        <f>SUMIFS(Nhap!$I$5:$I$1000,Nhap!$E$5:$E$1000,DATE(Thang!$E$4,Thang!$C$4,Loc!$T$2),Nhap!$F$5:$F$1000,Loc!A255)</f>
        <v>0</v>
      </c>
      <c r="U255" s="7">
        <f>SUMIFS(Nhap!$I$5:$I$1000,Nhap!$E$5:$E$1000,DATE(Thang!$E$4,Thang!$C$4,Loc!$U$2),Nhap!$F$5:$F$1000,Loc!A255)</f>
        <v>0</v>
      </c>
      <c r="V255" s="7">
        <f>SUMIFS(Nhap!$I$5:$I$1000,Nhap!$E$5:$E$1000,DATE(Thang!$E$4,Thang!$C$4,Loc!$V$2),Nhap!$F$5:$F$1000,Loc!A255)</f>
        <v>0</v>
      </c>
      <c r="W255" s="7">
        <f>SUMIFS(Nhap!$I$5:$I$1000,Nhap!$E$5:$E$1000,DATE(Thang!$E$4,Thang!$C$4,Loc!$W$2),Nhap!$F$5:$F$1000,Loc!A255)</f>
        <v>0</v>
      </c>
      <c r="X255" s="7">
        <f>SUMIFS(Nhap!$I$5:$I$1000,Nhap!$E$5:$E$1000,DATE(Thang!$E$4,Thang!$C$4,Loc!$X$2),Nhap!$F$5:$F$1000,Loc!A255)</f>
        <v>0</v>
      </c>
      <c r="Y255" s="7">
        <f>SUMIFS(Nhap!$I$5:$I$1000,Nhap!$E$5:$E$1000,DATE(Thang!$E$4,Thang!$C$4,Loc!$Y$2),Nhap!$F$5:$F$1000,Loc!A255)</f>
        <v>0</v>
      </c>
      <c r="Z255" s="7">
        <f>SUMIFS(Nhap!$I$5:$I$1000,Nhap!$E$5:$E$1000,DATE(Thang!$E$4,Thang!$C$4,Loc!$Z$2),Nhap!$F$5:$F$1000,Loc!A255)</f>
        <v>0</v>
      </c>
      <c r="AA255" s="7">
        <f>SUMIFS(Nhap!$I$5:$I$1000,Nhap!$E$5:$E$1000,DATE(Thang!$E$4,Thang!$C$4,Loc!$AA$2),Nhap!$F$5:$F$1000,Loc!A255)</f>
        <v>0</v>
      </c>
      <c r="AB255" s="7">
        <f>SUMIFS(Nhap!$I$5:$I$1000,Nhap!$E$5:$E$1000,DATE(Thang!$E$4,Thang!$C$4,Loc!$AB$2),Nhap!$F$5:$F$1000,Loc!A255)</f>
        <v>0</v>
      </c>
      <c r="AC255" s="7">
        <f>SUMIFS(Nhap!$I$5:$I$1000,Nhap!$E$5:$E$1000,DATE(Thang!$E$4,Thang!$C$4,Loc!$AC$2),Nhap!$F$5:$F$1000,Loc!A255)</f>
        <v>0</v>
      </c>
      <c r="AD255" s="7">
        <f>SUMIFS(Nhap!$I$5:$I$1000,Nhap!$E$5:$E$1000,DATE(Thang!$E$4,Thang!$C$4,Loc!$AD$2),Nhap!$F$5:$F$1000,Loc!$A$5)</f>
        <v>0</v>
      </c>
      <c r="AE255" s="7">
        <f>SUMIFS(Nhap!$I$5:$I$1000,Nhap!$E$5:$E$1000,DATE(Thang!$E$4,Thang!$C$4,Loc!$AE$2),Nhap!$F$5:$F$1000,Loc!A255)</f>
        <v>0</v>
      </c>
      <c r="AF255" s="7">
        <f>SUMIFS(Nhap!$I$5:$I$1000,Nhap!$E$5:$E$1000,DATE(Thang!$E$4,Thang!$C$4,Loc!$AF$2),Nhap!$F$5:$F$1000,Loc!A255)</f>
        <v>0</v>
      </c>
      <c r="AG255" s="7">
        <f>SUMIFS(Nhap!$I$5:$I$1000,Nhap!$E$5:$E$1000,DATE(Thang!$E$4,Thang!$C$4,Loc!$AG$2),Nhap!$F$5:$F$1000,Loc!A255)</f>
        <v>0</v>
      </c>
      <c r="AH255" s="7">
        <f>SUMIFS(Nhap!$I$5:$I$1000,Nhap!$E$5:$E$1000,DATE(Thang!$E$4,Thang!$C$4,Loc!$AH$2),Nhap!$F$5:$F$1000,Loc!A255)</f>
        <v>0</v>
      </c>
      <c r="AI255" s="7">
        <f>SUMIFS(Nhap!$I$5:$I$1000,Nhap!$E$5:$E$1000,DATE(Thang!$E$4,Thang!$C$4,Loc!$AI$2),Nhap!$F$5:$F$1000,Loc!A255)</f>
        <v>0</v>
      </c>
      <c r="AJ255" s="7">
        <f>SUMIFS(Nhap!$I$5:$I$1000,Nhap!$E$5:$E$1000,DATE(Thang!$E$4,Thang!$C$4,Loc!$AJ$2),Nhap!$F$5:$F$1000,Loc!A255)</f>
        <v>0</v>
      </c>
      <c r="AK255" s="1">
        <f>SUMIFS(Xuat!$G$5:$G$1000,Xuat!$C$5:$C$1000,DATE(Thang!$E$4,Thang!$C$4,AK$2),Xuat!$D$5:$D$1000,Loc!$A255)</f>
        <v>0</v>
      </c>
      <c r="AL255" s="1">
        <f>SUMIFS(Xuat!$G$5:$G$1000,Xuat!$C$5:$C$1000,DATE(Thang!$E$4,Thang!$C$4,AL$2),Xuat!$D$5:$D$1000,Loc!$A255)</f>
        <v>0</v>
      </c>
      <c r="AM255" s="1">
        <f>SUMIFS(Xuat!$G$5:$G$1000,Xuat!$C$5:$C$1000,DATE(Thang!$E$4,Thang!$C$4,AM$2),Xuat!$D$5:$D$1000,Loc!$A255)</f>
        <v>0</v>
      </c>
      <c r="AN255" s="1">
        <f>SUMIFS(Xuat!$G$5:$G$1000,Xuat!$C$5:$C$1000,DATE(Thang!$E$4,Thang!$C$4,AN$2),Xuat!$D$5:$D$1000,Loc!$A255)</f>
        <v>0</v>
      </c>
      <c r="AO255" s="1">
        <f>SUMIFS(Xuat!$G$5:$G$1000,Xuat!$C$5:$C$1000,DATE(Thang!$E$4,Thang!$C$4,AO$2),Xuat!$D$5:$D$1000,Loc!$A255)</f>
        <v>0</v>
      </c>
      <c r="AP255" s="1">
        <f>SUMIFS(Xuat!$G$5:$G$1000,Xuat!$C$5:$C$1000,DATE(Thang!$E$4,Thang!$C$4,AP$2),Xuat!$D$5:$D$1000,Loc!$A255)</f>
        <v>0</v>
      </c>
      <c r="AQ255" s="1">
        <f>SUMIFS(Xuat!$G$5:$G$1000,Xuat!$C$5:$C$1000,DATE(Thang!$E$4,Thang!$C$4,AQ$2),Xuat!$D$5:$D$1000,Loc!$A255)</f>
        <v>0</v>
      </c>
      <c r="AR255" s="1">
        <f>SUMIFS(Xuat!$G$5:$G$1000,Xuat!$C$5:$C$1000,DATE(Thang!$E$4,Thang!$C$4,AR$2),Xuat!$D$5:$D$1000,Loc!$A255)</f>
        <v>0</v>
      </c>
      <c r="AS255" s="1">
        <f>SUMIFS(Xuat!$G$5:$G$1000,Xuat!$C$5:$C$1000,DATE(Thang!$E$4,Thang!$C$4,AS$2),Xuat!$D$5:$D$1000,Loc!$A255)</f>
        <v>0</v>
      </c>
      <c r="AT255" s="1">
        <f>SUMIFS(Xuat!$G$5:$G$1000,Xuat!$C$5:$C$1000,DATE(Thang!$E$4,Thang!$C$4,AT$2),Xuat!$D$5:$D$1000,Loc!$A255)</f>
        <v>0</v>
      </c>
      <c r="AU255" s="1">
        <f>SUMIFS(Xuat!$G$5:$G$1000,Xuat!$C$5:$C$1000,DATE(Thang!$E$4,Thang!$C$4,AU$2),Xuat!$D$5:$D$1000,Loc!$A255)</f>
        <v>0</v>
      </c>
      <c r="AV255" s="1">
        <f>SUMIFS(Xuat!$G$5:$G$1000,Xuat!$C$5:$C$1000,DATE(Thang!$E$4,Thang!$C$4,AV$2),Xuat!$D$5:$D$1000,Loc!$A255)</f>
        <v>0</v>
      </c>
      <c r="AW255" s="1">
        <f>SUMIFS(Xuat!$G$5:$G$1000,Xuat!$C$5:$C$1000,DATE(Thang!$E$4,Thang!$C$4,AW$2),Xuat!$D$5:$D$1000,Loc!$A255)</f>
        <v>0</v>
      </c>
      <c r="AX255" s="1">
        <f>SUMIFS(Xuat!$G$5:$G$1000,Xuat!$C$5:$C$1000,DATE(Thang!$E$4,Thang!$C$4,AX$2),Xuat!$D$5:$D$1000,Loc!$A255)</f>
        <v>0</v>
      </c>
      <c r="AY255" s="1">
        <f>SUMIFS(Xuat!$G$5:$G$1000,Xuat!$C$5:$C$1000,DATE(Thang!$E$4,Thang!$C$4,AY$2),Xuat!$D$5:$D$1000,Loc!$A255)</f>
        <v>0</v>
      </c>
      <c r="AZ255" s="1">
        <f>SUMIFS(Xuat!$G$5:$G$1000,Xuat!$C$5:$C$1000,DATE(Thang!$E$4,Thang!$C$4,AZ$2),Xuat!$D$5:$D$1000,Loc!$A255)</f>
        <v>0</v>
      </c>
      <c r="BA255" s="1">
        <f>SUMIFS(Xuat!$G$5:$G$1000,Xuat!$C$5:$C$1000,DATE(Thang!$E$4,Thang!$C$4,BA$2),Xuat!$D$5:$D$1000,Loc!$A255)</f>
        <v>0</v>
      </c>
      <c r="BB255" s="1">
        <f>SUMIFS(Xuat!$G$5:$G$1000,Xuat!$C$5:$C$1000,DATE(Thang!$E$4,Thang!$C$4,BB$2),Xuat!$D$5:$D$1000,Loc!$A255)</f>
        <v>0</v>
      </c>
      <c r="BC255" s="1">
        <f>SUMIFS(Xuat!$G$5:$G$1000,Xuat!$C$5:$C$1000,DATE(Thang!$E$4,Thang!$C$4,BC$2),Xuat!$D$5:$D$1000,Loc!$A255)</f>
        <v>0</v>
      </c>
      <c r="BD255" s="1">
        <f>SUMIFS(Xuat!$G$5:$G$1000,Xuat!$C$5:$C$1000,DATE(Thang!$E$4,Thang!$C$4,BD$2),Xuat!$D$5:$D$1000,Loc!$A255)</f>
        <v>0</v>
      </c>
      <c r="BE255" s="1">
        <f>SUMIFS(Xuat!$G$5:$G$1000,Xuat!$C$5:$C$1000,DATE(Thang!$E$4,Thang!$C$4,BE$2),Xuat!$D$5:$D$1000,Loc!$A255)</f>
        <v>0</v>
      </c>
      <c r="BF255" s="1">
        <f>SUMIFS(Xuat!$G$5:$G$1000,Xuat!$C$5:$C$1000,DATE(Thang!$E$4,Thang!$C$4,BF$2),Xuat!$D$5:$D$1000,Loc!$A255)</f>
        <v>0</v>
      </c>
      <c r="BG255" s="1">
        <f>SUMIFS(Xuat!$G$5:$G$1000,Xuat!$C$5:$C$1000,DATE(Thang!$E$4,Thang!$C$4,BG$2),Xuat!$D$5:$D$1000,Loc!$A255)</f>
        <v>0</v>
      </c>
      <c r="BH255" s="1">
        <f>SUMIFS(Xuat!$G$5:$G$1000,Xuat!$C$5:$C$1000,DATE(Thang!$E$4,Thang!$C$4,BH$2),Xuat!$D$5:$D$1000,Loc!$A255)</f>
        <v>0</v>
      </c>
      <c r="BI255" s="1">
        <f>SUMIFS(Xuat!$G$5:$G$1000,Xuat!$C$5:$C$1000,DATE(Thang!$E$4,Thang!$C$4,BI$2),Xuat!$D$5:$D$1000,Loc!$A255)</f>
        <v>0</v>
      </c>
      <c r="BJ255" s="1">
        <f>SUMIFS(Xuat!$G$5:$G$1000,Xuat!$C$5:$C$1000,DATE(Thang!$E$4,Thang!$C$4,BJ$2),Xuat!$D$5:$D$1000,Loc!$A255)</f>
        <v>0</v>
      </c>
      <c r="BK255" s="1">
        <f>SUMIFS(Xuat!$G$5:$G$1000,Xuat!$C$5:$C$1000,DATE(Thang!$E$4,Thang!$C$4,BK$2),Xuat!$D$5:$D$1000,Loc!$A255)</f>
        <v>0</v>
      </c>
      <c r="BL255" s="1">
        <f>SUMIFS(Xuat!$G$5:$G$1000,Xuat!$C$5:$C$1000,DATE(Thang!$E$4,Thang!$C$4,BL$2),Xuat!$D$5:$D$1000,Loc!$A255)</f>
        <v>0</v>
      </c>
      <c r="BM255" s="1">
        <f>SUMIFS(Xuat!$G$5:$G$1000,Xuat!$C$5:$C$1000,DATE(Thang!$E$4,Thang!$C$4,BM$2),Xuat!$D$5:$D$1000,Loc!$A255)</f>
        <v>0</v>
      </c>
      <c r="BN255" s="1">
        <f>SUMIFS(Xuat!$G$5:$G$1000,Xuat!$C$5:$C$1000,DATE(Thang!$E$4,Thang!$C$4,BN$2),Xuat!$D$5:$D$1000,Loc!$A255)</f>
        <v>0</v>
      </c>
      <c r="BO255" s="1">
        <f>SUMIFS(Xuat!$G$5:$G$1000,Xuat!$C$5:$C$1000,DATE(Thang!$E$4,Thang!$C$4,BO$2),Xuat!$D$5:$D$1000,Loc!$A255)</f>
        <v>0</v>
      </c>
    </row>
    <row r="256" spans="1:67" x14ac:dyDescent="0.2">
      <c r="A256" s="2">
        <f>DM!C256</f>
        <v>0</v>
      </c>
      <c r="B256" s="3">
        <f>VLOOKUP(A256,Tondau!$B$5:$F$500,3,0)</f>
        <v>0</v>
      </c>
      <c r="C256" s="3">
        <f t="shared" si="11"/>
        <v>0</v>
      </c>
      <c r="D256" s="3">
        <f t="shared" si="12"/>
        <v>0</v>
      </c>
      <c r="E256" s="3">
        <f t="shared" si="13"/>
        <v>0</v>
      </c>
      <c r="F256" s="7">
        <f>SUMIFS(Nhap!$I$5:$I$1000,Nhap!$E$5:$E$1000,DATE(Thang!$E$4,Thang!$C$4,Loc!$F$2),Nhap!$F$5:$F$1000,Loc!A256)</f>
        <v>0</v>
      </c>
      <c r="G256" s="7">
        <f>SUMIFS(Nhap!$I$5:$I$1000,Nhap!$E$5:$E$1000,DATE(Thang!$E$4,Thang!$C$4,Loc!$G$2),Nhap!$F$5:$F$1000,Loc!A256)</f>
        <v>0</v>
      </c>
      <c r="H256" s="7">
        <f>SUMIFS(Nhap!$I$5:$I$1000,Nhap!$E$5:$E$1000,DATE(Thang!$E$4,Thang!$C$4,Loc!$H$2),Nhap!$F$5:$F$1000,Loc!A256)</f>
        <v>0</v>
      </c>
      <c r="I256" s="7">
        <f>SUMIFS(Nhap!$I$5:$I$1000,Nhap!$E$5:$E$1000,DATE(Thang!$E$4,Thang!$C$4,Loc!$I$2),Nhap!$F$5:$F$1000,Loc!A256)</f>
        <v>0</v>
      </c>
      <c r="J256" s="7">
        <f>SUMIFS(Nhap!$I$5:$I$1000,Nhap!$E$5:$E$1000,DATE(Thang!$E$4,Thang!$C$4,Loc!$J$2),Nhap!$F$5:$F$1000,Loc!A256)</f>
        <v>0</v>
      </c>
      <c r="K256" s="7">
        <f>SUMIFS(Nhap!$I$5:$I$1000,Nhap!$E$5:$E$1000,DATE(Thang!$E$4,Thang!$C$4,Loc!$K$2),Nhap!$F$5:$F$1000,Loc!A256)</f>
        <v>0</v>
      </c>
      <c r="L256" s="7">
        <f>SUMIFS(Nhap!$I$5:$I$1000,Nhap!$E$5:$E$1000,DATE(Thang!$E$4,Thang!$C$4,Loc!$L$2),Nhap!$F$5:$F$1000,Loc!A256)</f>
        <v>0</v>
      </c>
      <c r="M256" s="7">
        <f>SUMIFS(Nhap!$I$5:$I$1000,Nhap!$E$5:$E$1000,DATE(Thang!$E$4,Thang!$C$4,Loc!$M$2),Nhap!$F$5:$F$1000,Loc!A256)</f>
        <v>0</v>
      </c>
      <c r="N256" s="7">
        <f>SUMIFS(Nhap!$I$5:$I$1000,Nhap!$E$5:$E$1000,DATE(Thang!$E$4,Thang!$C$4,Loc!$N$2),Nhap!$F$5:$F$1000,Loc!A256)</f>
        <v>0</v>
      </c>
      <c r="O256" s="7">
        <f>SUMIFS(Nhap!$I$5:$I$1000,Nhap!$E$5:$E$1000,DATE(Thang!$E$4,Thang!$C$4,Loc!$O$2),Nhap!$F$5:$F$1000,Loc!A256)</f>
        <v>0</v>
      </c>
      <c r="P256" s="7">
        <f>SUMIFS(Nhap!$I$5:$I$1000,Nhap!$E$5:$E$1000,DATE(Thang!$E$4,Thang!$C$4,Loc!$P$2),Nhap!$F$5:$F$1000,Loc!A256)</f>
        <v>0</v>
      </c>
      <c r="Q256" s="7">
        <f>SUMIFS(Nhap!$I$5:$I$1000,Nhap!$E$5:$E$1000,DATE(Thang!$E$4,Thang!$C$4,Loc!$Q$2),Nhap!$F$5:$F$1000,Loc!A256)</f>
        <v>0</v>
      </c>
      <c r="R256" s="7">
        <f>SUMIFS(Nhap!$I$5:$I$1000,Nhap!$E$5:$E$1000,DATE(Thang!$E$4,Thang!$C$4,Loc!$R$2),Nhap!$F$5:$F$1000,Loc!A256)</f>
        <v>0</v>
      </c>
      <c r="S256" s="7">
        <f>SUMIFS(Nhap!$I$5:$I$1000,Nhap!$E$5:$E$1000,DATE(Thang!$E$4,Thang!$C$4,Loc!$S$2),Nhap!$F$5:$F$1000,Loc!A256)</f>
        <v>0</v>
      </c>
      <c r="T256" s="7">
        <f>SUMIFS(Nhap!$I$5:$I$1000,Nhap!$E$5:$E$1000,DATE(Thang!$E$4,Thang!$C$4,Loc!$T$2),Nhap!$F$5:$F$1000,Loc!A256)</f>
        <v>0</v>
      </c>
      <c r="U256" s="7">
        <f>SUMIFS(Nhap!$I$5:$I$1000,Nhap!$E$5:$E$1000,DATE(Thang!$E$4,Thang!$C$4,Loc!$U$2),Nhap!$F$5:$F$1000,Loc!A256)</f>
        <v>0</v>
      </c>
      <c r="V256" s="7">
        <f>SUMIFS(Nhap!$I$5:$I$1000,Nhap!$E$5:$E$1000,DATE(Thang!$E$4,Thang!$C$4,Loc!$V$2),Nhap!$F$5:$F$1000,Loc!A256)</f>
        <v>0</v>
      </c>
      <c r="W256" s="7">
        <f>SUMIFS(Nhap!$I$5:$I$1000,Nhap!$E$5:$E$1000,DATE(Thang!$E$4,Thang!$C$4,Loc!$W$2),Nhap!$F$5:$F$1000,Loc!A256)</f>
        <v>0</v>
      </c>
      <c r="X256" s="7">
        <f>SUMIFS(Nhap!$I$5:$I$1000,Nhap!$E$5:$E$1000,DATE(Thang!$E$4,Thang!$C$4,Loc!$X$2),Nhap!$F$5:$F$1000,Loc!A256)</f>
        <v>0</v>
      </c>
      <c r="Y256" s="7">
        <f>SUMIFS(Nhap!$I$5:$I$1000,Nhap!$E$5:$E$1000,DATE(Thang!$E$4,Thang!$C$4,Loc!$Y$2),Nhap!$F$5:$F$1000,Loc!A256)</f>
        <v>0</v>
      </c>
      <c r="Z256" s="7">
        <f>SUMIFS(Nhap!$I$5:$I$1000,Nhap!$E$5:$E$1000,DATE(Thang!$E$4,Thang!$C$4,Loc!$Z$2),Nhap!$F$5:$F$1000,Loc!A256)</f>
        <v>0</v>
      </c>
      <c r="AA256" s="7">
        <f>SUMIFS(Nhap!$I$5:$I$1000,Nhap!$E$5:$E$1000,DATE(Thang!$E$4,Thang!$C$4,Loc!$AA$2),Nhap!$F$5:$F$1000,Loc!A256)</f>
        <v>0</v>
      </c>
      <c r="AB256" s="7">
        <f>SUMIFS(Nhap!$I$5:$I$1000,Nhap!$E$5:$E$1000,DATE(Thang!$E$4,Thang!$C$4,Loc!$AB$2),Nhap!$F$5:$F$1000,Loc!A256)</f>
        <v>0</v>
      </c>
      <c r="AC256" s="7">
        <f>SUMIFS(Nhap!$I$5:$I$1000,Nhap!$E$5:$E$1000,DATE(Thang!$E$4,Thang!$C$4,Loc!$AC$2),Nhap!$F$5:$F$1000,Loc!A256)</f>
        <v>0</v>
      </c>
      <c r="AD256" s="7">
        <f>SUMIFS(Nhap!$I$5:$I$1000,Nhap!$E$5:$E$1000,DATE(Thang!$E$4,Thang!$C$4,Loc!$AD$2),Nhap!$F$5:$F$1000,Loc!$A$5)</f>
        <v>0</v>
      </c>
      <c r="AE256" s="7">
        <f>SUMIFS(Nhap!$I$5:$I$1000,Nhap!$E$5:$E$1000,DATE(Thang!$E$4,Thang!$C$4,Loc!$AE$2),Nhap!$F$5:$F$1000,Loc!A256)</f>
        <v>0</v>
      </c>
      <c r="AF256" s="7">
        <f>SUMIFS(Nhap!$I$5:$I$1000,Nhap!$E$5:$E$1000,DATE(Thang!$E$4,Thang!$C$4,Loc!$AF$2),Nhap!$F$5:$F$1000,Loc!A256)</f>
        <v>0</v>
      </c>
      <c r="AG256" s="7">
        <f>SUMIFS(Nhap!$I$5:$I$1000,Nhap!$E$5:$E$1000,DATE(Thang!$E$4,Thang!$C$4,Loc!$AG$2),Nhap!$F$5:$F$1000,Loc!A256)</f>
        <v>0</v>
      </c>
      <c r="AH256" s="7">
        <f>SUMIFS(Nhap!$I$5:$I$1000,Nhap!$E$5:$E$1000,DATE(Thang!$E$4,Thang!$C$4,Loc!$AH$2),Nhap!$F$5:$F$1000,Loc!A256)</f>
        <v>0</v>
      </c>
      <c r="AI256" s="7">
        <f>SUMIFS(Nhap!$I$5:$I$1000,Nhap!$E$5:$E$1000,DATE(Thang!$E$4,Thang!$C$4,Loc!$AI$2),Nhap!$F$5:$F$1000,Loc!A256)</f>
        <v>0</v>
      </c>
      <c r="AJ256" s="7">
        <f>SUMIFS(Nhap!$I$5:$I$1000,Nhap!$E$5:$E$1000,DATE(Thang!$E$4,Thang!$C$4,Loc!$AJ$2),Nhap!$F$5:$F$1000,Loc!A256)</f>
        <v>0</v>
      </c>
      <c r="AK256" s="1">
        <f>SUMIFS(Xuat!$G$5:$G$1000,Xuat!$C$5:$C$1000,DATE(Thang!$E$4,Thang!$C$4,AK$2),Xuat!$D$5:$D$1000,Loc!$A256)</f>
        <v>0</v>
      </c>
      <c r="AL256" s="1">
        <f>SUMIFS(Xuat!$G$5:$G$1000,Xuat!$C$5:$C$1000,DATE(Thang!$E$4,Thang!$C$4,AL$2),Xuat!$D$5:$D$1000,Loc!$A256)</f>
        <v>0</v>
      </c>
      <c r="AM256" s="1">
        <f>SUMIFS(Xuat!$G$5:$G$1000,Xuat!$C$5:$C$1000,DATE(Thang!$E$4,Thang!$C$4,AM$2),Xuat!$D$5:$D$1000,Loc!$A256)</f>
        <v>0</v>
      </c>
      <c r="AN256" s="1">
        <f>SUMIFS(Xuat!$G$5:$G$1000,Xuat!$C$5:$C$1000,DATE(Thang!$E$4,Thang!$C$4,AN$2),Xuat!$D$5:$D$1000,Loc!$A256)</f>
        <v>0</v>
      </c>
      <c r="AO256" s="1">
        <f>SUMIFS(Xuat!$G$5:$G$1000,Xuat!$C$5:$C$1000,DATE(Thang!$E$4,Thang!$C$4,AO$2),Xuat!$D$5:$D$1000,Loc!$A256)</f>
        <v>0</v>
      </c>
      <c r="AP256" s="1">
        <f>SUMIFS(Xuat!$G$5:$G$1000,Xuat!$C$5:$C$1000,DATE(Thang!$E$4,Thang!$C$4,AP$2),Xuat!$D$5:$D$1000,Loc!$A256)</f>
        <v>0</v>
      </c>
      <c r="AQ256" s="1">
        <f>SUMIFS(Xuat!$G$5:$G$1000,Xuat!$C$5:$C$1000,DATE(Thang!$E$4,Thang!$C$4,AQ$2),Xuat!$D$5:$D$1000,Loc!$A256)</f>
        <v>0</v>
      </c>
      <c r="AR256" s="1">
        <f>SUMIFS(Xuat!$G$5:$G$1000,Xuat!$C$5:$C$1000,DATE(Thang!$E$4,Thang!$C$4,AR$2),Xuat!$D$5:$D$1000,Loc!$A256)</f>
        <v>0</v>
      </c>
      <c r="AS256" s="1">
        <f>SUMIFS(Xuat!$G$5:$G$1000,Xuat!$C$5:$C$1000,DATE(Thang!$E$4,Thang!$C$4,AS$2),Xuat!$D$5:$D$1000,Loc!$A256)</f>
        <v>0</v>
      </c>
      <c r="AT256" s="1">
        <f>SUMIFS(Xuat!$G$5:$G$1000,Xuat!$C$5:$C$1000,DATE(Thang!$E$4,Thang!$C$4,AT$2),Xuat!$D$5:$D$1000,Loc!$A256)</f>
        <v>0</v>
      </c>
      <c r="AU256" s="1">
        <f>SUMIFS(Xuat!$G$5:$G$1000,Xuat!$C$5:$C$1000,DATE(Thang!$E$4,Thang!$C$4,AU$2),Xuat!$D$5:$D$1000,Loc!$A256)</f>
        <v>0</v>
      </c>
      <c r="AV256" s="1">
        <f>SUMIFS(Xuat!$G$5:$G$1000,Xuat!$C$5:$C$1000,DATE(Thang!$E$4,Thang!$C$4,AV$2),Xuat!$D$5:$D$1000,Loc!$A256)</f>
        <v>0</v>
      </c>
      <c r="AW256" s="1">
        <f>SUMIFS(Xuat!$G$5:$G$1000,Xuat!$C$5:$C$1000,DATE(Thang!$E$4,Thang!$C$4,AW$2),Xuat!$D$5:$D$1000,Loc!$A256)</f>
        <v>0</v>
      </c>
      <c r="AX256" s="1">
        <f>SUMIFS(Xuat!$G$5:$G$1000,Xuat!$C$5:$C$1000,DATE(Thang!$E$4,Thang!$C$4,AX$2),Xuat!$D$5:$D$1000,Loc!$A256)</f>
        <v>0</v>
      </c>
      <c r="AY256" s="1">
        <f>SUMIFS(Xuat!$G$5:$G$1000,Xuat!$C$5:$C$1000,DATE(Thang!$E$4,Thang!$C$4,AY$2),Xuat!$D$5:$D$1000,Loc!$A256)</f>
        <v>0</v>
      </c>
      <c r="AZ256" s="1">
        <f>SUMIFS(Xuat!$G$5:$G$1000,Xuat!$C$5:$C$1000,DATE(Thang!$E$4,Thang!$C$4,AZ$2),Xuat!$D$5:$D$1000,Loc!$A256)</f>
        <v>0</v>
      </c>
      <c r="BA256" s="1">
        <f>SUMIFS(Xuat!$G$5:$G$1000,Xuat!$C$5:$C$1000,DATE(Thang!$E$4,Thang!$C$4,BA$2),Xuat!$D$5:$D$1000,Loc!$A256)</f>
        <v>0</v>
      </c>
      <c r="BB256" s="1">
        <f>SUMIFS(Xuat!$G$5:$G$1000,Xuat!$C$5:$C$1000,DATE(Thang!$E$4,Thang!$C$4,BB$2),Xuat!$D$5:$D$1000,Loc!$A256)</f>
        <v>0</v>
      </c>
      <c r="BC256" s="1">
        <f>SUMIFS(Xuat!$G$5:$G$1000,Xuat!$C$5:$C$1000,DATE(Thang!$E$4,Thang!$C$4,BC$2),Xuat!$D$5:$D$1000,Loc!$A256)</f>
        <v>0</v>
      </c>
      <c r="BD256" s="1">
        <f>SUMIFS(Xuat!$G$5:$G$1000,Xuat!$C$5:$C$1000,DATE(Thang!$E$4,Thang!$C$4,BD$2),Xuat!$D$5:$D$1000,Loc!$A256)</f>
        <v>0</v>
      </c>
      <c r="BE256" s="1">
        <f>SUMIFS(Xuat!$G$5:$G$1000,Xuat!$C$5:$C$1000,DATE(Thang!$E$4,Thang!$C$4,BE$2),Xuat!$D$5:$D$1000,Loc!$A256)</f>
        <v>0</v>
      </c>
      <c r="BF256" s="1">
        <f>SUMIFS(Xuat!$G$5:$G$1000,Xuat!$C$5:$C$1000,DATE(Thang!$E$4,Thang!$C$4,BF$2),Xuat!$D$5:$D$1000,Loc!$A256)</f>
        <v>0</v>
      </c>
      <c r="BG256" s="1">
        <f>SUMIFS(Xuat!$G$5:$G$1000,Xuat!$C$5:$C$1000,DATE(Thang!$E$4,Thang!$C$4,BG$2),Xuat!$D$5:$D$1000,Loc!$A256)</f>
        <v>0</v>
      </c>
      <c r="BH256" s="1">
        <f>SUMIFS(Xuat!$G$5:$G$1000,Xuat!$C$5:$C$1000,DATE(Thang!$E$4,Thang!$C$4,BH$2),Xuat!$D$5:$D$1000,Loc!$A256)</f>
        <v>0</v>
      </c>
      <c r="BI256" s="1">
        <f>SUMIFS(Xuat!$G$5:$G$1000,Xuat!$C$5:$C$1000,DATE(Thang!$E$4,Thang!$C$4,BI$2),Xuat!$D$5:$D$1000,Loc!$A256)</f>
        <v>0</v>
      </c>
      <c r="BJ256" s="1">
        <f>SUMIFS(Xuat!$G$5:$G$1000,Xuat!$C$5:$C$1000,DATE(Thang!$E$4,Thang!$C$4,BJ$2),Xuat!$D$5:$D$1000,Loc!$A256)</f>
        <v>0</v>
      </c>
      <c r="BK256" s="1">
        <f>SUMIFS(Xuat!$G$5:$G$1000,Xuat!$C$5:$C$1000,DATE(Thang!$E$4,Thang!$C$4,BK$2),Xuat!$D$5:$D$1000,Loc!$A256)</f>
        <v>0</v>
      </c>
      <c r="BL256" s="1">
        <f>SUMIFS(Xuat!$G$5:$G$1000,Xuat!$C$5:$C$1000,DATE(Thang!$E$4,Thang!$C$4,BL$2),Xuat!$D$5:$D$1000,Loc!$A256)</f>
        <v>0</v>
      </c>
      <c r="BM256" s="1">
        <f>SUMIFS(Xuat!$G$5:$G$1000,Xuat!$C$5:$C$1000,DATE(Thang!$E$4,Thang!$C$4,BM$2),Xuat!$D$5:$D$1000,Loc!$A256)</f>
        <v>0</v>
      </c>
      <c r="BN256" s="1">
        <f>SUMIFS(Xuat!$G$5:$G$1000,Xuat!$C$5:$C$1000,DATE(Thang!$E$4,Thang!$C$4,BN$2),Xuat!$D$5:$D$1000,Loc!$A256)</f>
        <v>0</v>
      </c>
      <c r="BO256" s="1">
        <f>SUMIFS(Xuat!$G$5:$G$1000,Xuat!$C$5:$C$1000,DATE(Thang!$E$4,Thang!$C$4,BO$2),Xuat!$D$5:$D$1000,Loc!$A256)</f>
        <v>0</v>
      </c>
    </row>
    <row r="257" spans="1:67" x14ac:dyDescent="0.2">
      <c r="A257" s="2">
        <f>DM!C257</f>
        <v>0</v>
      </c>
      <c r="B257" s="3">
        <f>VLOOKUP(A257,Tondau!$B$5:$F$500,3,0)</f>
        <v>0</v>
      </c>
      <c r="C257" s="3">
        <f t="shared" si="11"/>
        <v>0</v>
      </c>
      <c r="D257" s="3">
        <f t="shared" si="12"/>
        <v>0</v>
      </c>
      <c r="E257" s="3">
        <f t="shared" si="13"/>
        <v>0</v>
      </c>
      <c r="F257" s="7">
        <f>SUMIFS(Nhap!$I$5:$I$1000,Nhap!$E$5:$E$1000,DATE(Thang!$E$4,Thang!$C$4,Loc!$F$2),Nhap!$F$5:$F$1000,Loc!A257)</f>
        <v>0</v>
      </c>
      <c r="G257" s="7">
        <f>SUMIFS(Nhap!$I$5:$I$1000,Nhap!$E$5:$E$1000,DATE(Thang!$E$4,Thang!$C$4,Loc!$G$2),Nhap!$F$5:$F$1000,Loc!A257)</f>
        <v>0</v>
      </c>
      <c r="H257" s="7">
        <f>SUMIFS(Nhap!$I$5:$I$1000,Nhap!$E$5:$E$1000,DATE(Thang!$E$4,Thang!$C$4,Loc!$H$2),Nhap!$F$5:$F$1000,Loc!A257)</f>
        <v>0</v>
      </c>
      <c r="I257" s="7">
        <f>SUMIFS(Nhap!$I$5:$I$1000,Nhap!$E$5:$E$1000,DATE(Thang!$E$4,Thang!$C$4,Loc!$I$2),Nhap!$F$5:$F$1000,Loc!A257)</f>
        <v>0</v>
      </c>
      <c r="J257" s="7">
        <f>SUMIFS(Nhap!$I$5:$I$1000,Nhap!$E$5:$E$1000,DATE(Thang!$E$4,Thang!$C$4,Loc!$J$2),Nhap!$F$5:$F$1000,Loc!A257)</f>
        <v>0</v>
      </c>
      <c r="K257" s="7">
        <f>SUMIFS(Nhap!$I$5:$I$1000,Nhap!$E$5:$E$1000,DATE(Thang!$E$4,Thang!$C$4,Loc!$K$2),Nhap!$F$5:$F$1000,Loc!A257)</f>
        <v>0</v>
      </c>
      <c r="L257" s="7">
        <f>SUMIFS(Nhap!$I$5:$I$1000,Nhap!$E$5:$E$1000,DATE(Thang!$E$4,Thang!$C$4,Loc!$L$2),Nhap!$F$5:$F$1000,Loc!A257)</f>
        <v>0</v>
      </c>
      <c r="M257" s="7">
        <f>SUMIFS(Nhap!$I$5:$I$1000,Nhap!$E$5:$E$1000,DATE(Thang!$E$4,Thang!$C$4,Loc!$M$2),Nhap!$F$5:$F$1000,Loc!A257)</f>
        <v>0</v>
      </c>
      <c r="N257" s="7">
        <f>SUMIFS(Nhap!$I$5:$I$1000,Nhap!$E$5:$E$1000,DATE(Thang!$E$4,Thang!$C$4,Loc!$N$2),Nhap!$F$5:$F$1000,Loc!A257)</f>
        <v>0</v>
      </c>
      <c r="O257" s="7">
        <f>SUMIFS(Nhap!$I$5:$I$1000,Nhap!$E$5:$E$1000,DATE(Thang!$E$4,Thang!$C$4,Loc!$O$2),Nhap!$F$5:$F$1000,Loc!A257)</f>
        <v>0</v>
      </c>
      <c r="P257" s="7">
        <f>SUMIFS(Nhap!$I$5:$I$1000,Nhap!$E$5:$E$1000,DATE(Thang!$E$4,Thang!$C$4,Loc!$P$2),Nhap!$F$5:$F$1000,Loc!A257)</f>
        <v>0</v>
      </c>
      <c r="Q257" s="7">
        <f>SUMIFS(Nhap!$I$5:$I$1000,Nhap!$E$5:$E$1000,DATE(Thang!$E$4,Thang!$C$4,Loc!$Q$2),Nhap!$F$5:$F$1000,Loc!A257)</f>
        <v>0</v>
      </c>
      <c r="R257" s="7">
        <f>SUMIFS(Nhap!$I$5:$I$1000,Nhap!$E$5:$E$1000,DATE(Thang!$E$4,Thang!$C$4,Loc!$R$2),Nhap!$F$5:$F$1000,Loc!A257)</f>
        <v>0</v>
      </c>
      <c r="S257" s="7">
        <f>SUMIFS(Nhap!$I$5:$I$1000,Nhap!$E$5:$E$1000,DATE(Thang!$E$4,Thang!$C$4,Loc!$S$2),Nhap!$F$5:$F$1000,Loc!A257)</f>
        <v>0</v>
      </c>
      <c r="T257" s="7">
        <f>SUMIFS(Nhap!$I$5:$I$1000,Nhap!$E$5:$E$1000,DATE(Thang!$E$4,Thang!$C$4,Loc!$T$2),Nhap!$F$5:$F$1000,Loc!A257)</f>
        <v>0</v>
      </c>
      <c r="U257" s="7">
        <f>SUMIFS(Nhap!$I$5:$I$1000,Nhap!$E$5:$E$1000,DATE(Thang!$E$4,Thang!$C$4,Loc!$U$2),Nhap!$F$5:$F$1000,Loc!A257)</f>
        <v>0</v>
      </c>
      <c r="V257" s="7">
        <f>SUMIFS(Nhap!$I$5:$I$1000,Nhap!$E$5:$E$1000,DATE(Thang!$E$4,Thang!$C$4,Loc!$V$2),Nhap!$F$5:$F$1000,Loc!A257)</f>
        <v>0</v>
      </c>
      <c r="W257" s="7">
        <f>SUMIFS(Nhap!$I$5:$I$1000,Nhap!$E$5:$E$1000,DATE(Thang!$E$4,Thang!$C$4,Loc!$W$2),Nhap!$F$5:$F$1000,Loc!A257)</f>
        <v>0</v>
      </c>
      <c r="X257" s="7">
        <f>SUMIFS(Nhap!$I$5:$I$1000,Nhap!$E$5:$E$1000,DATE(Thang!$E$4,Thang!$C$4,Loc!$X$2),Nhap!$F$5:$F$1000,Loc!A257)</f>
        <v>0</v>
      </c>
      <c r="Y257" s="7">
        <f>SUMIFS(Nhap!$I$5:$I$1000,Nhap!$E$5:$E$1000,DATE(Thang!$E$4,Thang!$C$4,Loc!$Y$2),Nhap!$F$5:$F$1000,Loc!A257)</f>
        <v>0</v>
      </c>
      <c r="Z257" s="7">
        <f>SUMIFS(Nhap!$I$5:$I$1000,Nhap!$E$5:$E$1000,DATE(Thang!$E$4,Thang!$C$4,Loc!$Z$2),Nhap!$F$5:$F$1000,Loc!A257)</f>
        <v>0</v>
      </c>
      <c r="AA257" s="7">
        <f>SUMIFS(Nhap!$I$5:$I$1000,Nhap!$E$5:$E$1000,DATE(Thang!$E$4,Thang!$C$4,Loc!$AA$2),Nhap!$F$5:$F$1000,Loc!A257)</f>
        <v>0</v>
      </c>
      <c r="AB257" s="7">
        <f>SUMIFS(Nhap!$I$5:$I$1000,Nhap!$E$5:$E$1000,DATE(Thang!$E$4,Thang!$C$4,Loc!$AB$2),Nhap!$F$5:$F$1000,Loc!A257)</f>
        <v>0</v>
      </c>
      <c r="AC257" s="7">
        <f>SUMIFS(Nhap!$I$5:$I$1000,Nhap!$E$5:$E$1000,DATE(Thang!$E$4,Thang!$C$4,Loc!$AC$2),Nhap!$F$5:$F$1000,Loc!A257)</f>
        <v>0</v>
      </c>
      <c r="AD257" s="7">
        <f>SUMIFS(Nhap!$I$5:$I$1000,Nhap!$E$5:$E$1000,DATE(Thang!$E$4,Thang!$C$4,Loc!$AD$2),Nhap!$F$5:$F$1000,Loc!$A$5)</f>
        <v>0</v>
      </c>
      <c r="AE257" s="7">
        <f>SUMIFS(Nhap!$I$5:$I$1000,Nhap!$E$5:$E$1000,DATE(Thang!$E$4,Thang!$C$4,Loc!$AE$2),Nhap!$F$5:$F$1000,Loc!A257)</f>
        <v>0</v>
      </c>
      <c r="AF257" s="7">
        <f>SUMIFS(Nhap!$I$5:$I$1000,Nhap!$E$5:$E$1000,DATE(Thang!$E$4,Thang!$C$4,Loc!$AF$2),Nhap!$F$5:$F$1000,Loc!A257)</f>
        <v>0</v>
      </c>
      <c r="AG257" s="7">
        <f>SUMIFS(Nhap!$I$5:$I$1000,Nhap!$E$5:$E$1000,DATE(Thang!$E$4,Thang!$C$4,Loc!$AG$2),Nhap!$F$5:$F$1000,Loc!A257)</f>
        <v>0</v>
      </c>
      <c r="AH257" s="7">
        <f>SUMIFS(Nhap!$I$5:$I$1000,Nhap!$E$5:$E$1000,DATE(Thang!$E$4,Thang!$C$4,Loc!$AH$2),Nhap!$F$5:$F$1000,Loc!A257)</f>
        <v>0</v>
      </c>
      <c r="AI257" s="7">
        <f>SUMIFS(Nhap!$I$5:$I$1000,Nhap!$E$5:$E$1000,DATE(Thang!$E$4,Thang!$C$4,Loc!$AI$2),Nhap!$F$5:$F$1000,Loc!A257)</f>
        <v>0</v>
      </c>
      <c r="AJ257" s="7">
        <f>SUMIFS(Nhap!$I$5:$I$1000,Nhap!$E$5:$E$1000,DATE(Thang!$E$4,Thang!$C$4,Loc!$AJ$2),Nhap!$F$5:$F$1000,Loc!A257)</f>
        <v>0</v>
      </c>
      <c r="AK257" s="1">
        <f>SUMIFS(Xuat!$G$5:$G$1000,Xuat!$C$5:$C$1000,DATE(Thang!$E$4,Thang!$C$4,AK$2),Xuat!$D$5:$D$1000,Loc!$A257)</f>
        <v>0</v>
      </c>
      <c r="AL257" s="1">
        <f>SUMIFS(Xuat!$G$5:$G$1000,Xuat!$C$5:$C$1000,DATE(Thang!$E$4,Thang!$C$4,AL$2),Xuat!$D$5:$D$1000,Loc!$A257)</f>
        <v>0</v>
      </c>
      <c r="AM257" s="1">
        <f>SUMIFS(Xuat!$G$5:$G$1000,Xuat!$C$5:$C$1000,DATE(Thang!$E$4,Thang!$C$4,AM$2),Xuat!$D$5:$D$1000,Loc!$A257)</f>
        <v>0</v>
      </c>
      <c r="AN257" s="1">
        <f>SUMIFS(Xuat!$G$5:$G$1000,Xuat!$C$5:$C$1000,DATE(Thang!$E$4,Thang!$C$4,AN$2),Xuat!$D$5:$D$1000,Loc!$A257)</f>
        <v>0</v>
      </c>
      <c r="AO257" s="1">
        <f>SUMIFS(Xuat!$G$5:$G$1000,Xuat!$C$5:$C$1000,DATE(Thang!$E$4,Thang!$C$4,AO$2),Xuat!$D$5:$D$1000,Loc!$A257)</f>
        <v>0</v>
      </c>
      <c r="AP257" s="1">
        <f>SUMIFS(Xuat!$G$5:$G$1000,Xuat!$C$5:$C$1000,DATE(Thang!$E$4,Thang!$C$4,AP$2),Xuat!$D$5:$D$1000,Loc!$A257)</f>
        <v>0</v>
      </c>
      <c r="AQ257" s="1">
        <f>SUMIFS(Xuat!$G$5:$G$1000,Xuat!$C$5:$C$1000,DATE(Thang!$E$4,Thang!$C$4,AQ$2),Xuat!$D$5:$D$1000,Loc!$A257)</f>
        <v>0</v>
      </c>
      <c r="AR257" s="1">
        <f>SUMIFS(Xuat!$G$5:$G$1000,Xuat!$C$5:$C$1000,DATE(Thang!$E$4,Thang!$C$4,AR$2),Xuat!$D$5:$D$1000,Loc!$A257)</f>
        <v>0</v>
      </c>
      <c r="AS257" s="1">
        <f>SUMIFS(Xuat!$G$5:$G$1000,Xuat!$C$5:$C$1000,DATE(Thang!$E$4,Thang!$C$4,AS$2),Xuat!$D$5:$D$1000,Loc!$A257)</f>
        <v>0</v>
      </c>
      <c r="AT257" s="1">
        <f>SUMIFS(Xuat!$G$5:$G$1000,Xuat!$C$5:$C$1000,DATE(Thang!$E$4,Thang!$C$4,AT$2),Xuat!$D$5:$D$1000,Loc!$A257)</f>
        <v>0</v>
      </c>
      <c r="AU257" s="1">
        <f>SUMIFS(Xuat!$G$5:$G$1000,Xuat!$C$5:$C$1000,DATE(Thang!$E$4,Thang!$C$4,AU$2),Xuat!$D$5:$D$1000,Loc!$A257)</f>
        <v>0</v>
      </c>
      <c r="AV257" s="1">
        <f>SUMIFS(Xuat!$G$5:$G$1000,Xuat!$C$5:$C$1000,DATE(Thang!$E$4,Thang!$C$4,AV$2),Xuat!$D$5:$D$1000,Loc!$A257)</f>
        <v>0</v>
      </c>
      <c r="AW257" s="1">
        <f>SUMIFS(Xuat!$G$5:$G$1000,Xuat!$C$5:$C$1000,DATE(Thang!$E$4,Thang!$C$4,AW$2),Xuat!$D$5:$D$1000,Loc!$A257)</f>
        <v>0</v>
      </c>
      <c r="AX257" s="1">
        <f>SUMIFS(Xuat!$G$5:$G$1000,Xuat!$C$5:$C$1000,DATE(Thang!$E$4,Thang!$C$4,AX$2),Xuat!$D$5:$D$1000,Loc!$A257)</f>
        <v>0</v>
      </c>
      <c r="AY257" s="1">
        <f>SUMIFS(Xuat!$G$5:$G$1000,Xuat!$C$5:$C$1000,DATE(Thang!$E$4,Thang!$C$4,AY$2),Xuat!$D$5:$D$1000,Loc!$A257)</f>
        <v>0</v>
      </c>
      <c r="AZ257" s="1">
        <f>SUMIFS(Xuat!$G$5:$G$1000,Xuat!$C$5:$C$1000,DATE(Thang!$E$4,Thang!$C$4,AZ$2),Xuat!$D$5:$D$1000,Loc!$A257)</f>
        <v>0</v>
      </c>
      <c r="BA257" s="1">
        <f>SUMIFS(Xuat!$G$5:$G$1000,Xuat!$C$5:$C$1000,DATE(Thang!$E$4,Thang!$C$4,BA$2),Xuat!$D$5:$D$1000,Loc!$A257)</f>
        <v>0</v>
      </c>
      <c r="BB257" s="1">
        <f>SUMIFS(Xuat!$G$5:$G$1000,Xuat!$C$5:$C$1000,DATE(Thang!$E$4,Thang!$C$4,BB$2),Xuat!$D$5:$D$1000,Loc!$A257)</f>
        <v>0</v>
      </c>
      <c r="BC257" s="1">
        <f>SUMIFS(Xuat!$G$5:$G$1000,Xuat!$C$5:$C$1000,DATE(Thang!$E$4,Thang!$C$4,BC$2),Xuat!$D$5:$D$1000,Loc!$A257)</f>
        <v>0</v>
      </c>
      <c r="BD257" s="1">
        <f>SUMIFS(Xuat!$G$5:$G$1000,Xuat!$C$5:$C$1000,DATE(Thang!$E$4,Thang!$C$4,BD$2),Xuat!$D$5:$D$1000,Loc!$A257)</f>
        <v>0</v>
      </c>
      <c r="BE257" s="1">
        <f>SUMIFS(Xuat!$G$5:$G$1000,Xuat!$C$5:$C$1000,DATE(Thang!$E$4,Thang!$C$4,BE$2),Xuat!$D$5:$D$1000,Loc!$A257)</f>
        <v>0</v>
      </c>
      <c r="BF257" s="1">
        <f>SUMIFS(Xuat!$G$5:$G$1000,Xuat!$C$5:$C$1000,DATE(Thang!$E$4,Thang!$C$4,BF$2),Xuat!$D$5:$D$1000,Loc!$A257)</f>
        <v>0</v>
      </c>
      <c r="BG257" s="1">
        <f>SUMIFS(Xuat!$G$5:$G$1000,Xuat!$C$5:$C$1000,DATE(Thang!$E$4,Thang!$C$4,BG$2),Xuat!$D$5:$D$1000,Loc!$A257)</f>
        <v>0</v>
      </c>
      <c r="BH257" s="1">
        <f>SUMIFS(Xuat!$G$5:$G$1000,Xuat!$C$5:$C$1000,DATE(Thang!$E$4,Thang!$C$4,BH$2),Xuat!$D$5:$D$1000,Loc!$A257)</f>
        <v>0</v>
      </c>
      <c r="BI257" s="1">
        <f>SUMIFS(Xuat!$G$5:$G$1000,Xuat!$C$5:$C$1000,DATE(Thang!$E$4,Thang!$C$4,BI$2),Xuat!$D$5:$D$1000,Loc!$A257)</f>
        <v>0</v>
      </c>
      <c r="BJ257" s="1">
        <f>SUMIFS(Xuat!$G$5:$G$1000,Xuat!$C$5:$C$1000,DATE(Thang!$E$4,Thang!$C$4,BJ$2),Xuat!$D$5:$D$1000,Loc!$A257)</f>
        <v>0</v>
      </c>
      <c r="BK257" s="1">
        <f>SUMIFS(Xuat!$G$5:$G$1000,Xuat!$C$5:$C$1000,DATE(Thang!$E$4,Thang!$C$4,BK$2),Xuat!$D$5:$D$1000,Loc!$A257)</f>
        <v>0</v>
      </c>
      <c r="BL257" s="1">
        <f>SUMIFS(Xuat!$G$5:$G$1000,Xuat!$C$5:$C$1000,DATE(Thang!$E$4,Thang!$C$4,BL$2),Xuat!$D$5:$D$1000,Loc!$A257)</f>
        <v>0</v>
      </c>
      <c r="BM257" s="1">
        <f>SUMIFS(Xuat!$G$5:$G$1000,Xuat!$C$5:$C$1000,DATE(Thang!$E$4,Thang!$C$4,BM$2),Xuat!$D$5:$D$1000,Loc!$A257)</f>
        <v>0</v>
      </c>
      <c r="BN257" s="1">
        <f>SUMIFS(Xuat!$G$5:$G$1000,Xuat!$C$5:$C$1000,DATE(Thang!$E$4,Thang!$C$4,BN$2),Xuat!$D$5:$D$1000,Loc!$A257)</f>
        <v>0</v>
      </c>
      <c r="BO257" s="1">
        <f>SUMIFS(Xuat!$G$5:$G$1000,Xuat!$C$5:$C$1000,DATE(Thang!$E$4,Thang!$C$4,BO$2),Xuat!$D$5:$D$1000,Loc!$A257)</f>
        <v>0</v>
      </c>
    </row>
    <row r="258" spans="1:67" x14ac:dyDescent="0.2">
      <c r="A258" s="2">
        <f>DM!C258</f>
        <v>0</v>
      </c>
      <c r="B258" s="3">
        <f>VLOOKUP(A258,Tondau!$B$5:$F$500,3,0)</f>
        <v>0</v>
      </c>
      <c r="C258" s="3">
        <f t="shared" si="11"/>
        <v>0</v>
      </c>
      <c r="D258" s="3">
        <f t="shared" si="12"/>
        <v>0</v>
      </c>
      <c r="E258" s="3">
        <f t="shared" si="13"/>
        <v>0</v>
      </c>
      <c r="F258" s="7">
        <f>SUMIFS(Nhap!$I$5:$I$1000,Nhap!$E$5:$E$1000,DATE(Thang!$E$4,Thang!$C$4,Loc!$F$2),Nhap!$F$5:$F$1000,Loc!A258)</f>
        <v>0</v>
      </c>
      <c r="G258" s="7">
        <f>SUMIFS(Nhap!$I$5:$I$1000,Nhap!$E$5:$E$1000,DATE(Thang!$E$4,Thang!$C$4,Loc!$G$2),Nhap!$F$5:$F$1000,Loc!A258)</f>
        <v>0</v>
      </c>
      <c r="H258" s="7">
        <f>SUMIFS(Nhap!$I$5:$I$1000,Nhap!$E$5:$E$1000,DATE(Thang!$E$4,Thang!$C$4,Loc!$H$2),Nhap!$F$5:$F$1000,Loc!A258)</f>
        <v>0</v>
      </c>
      <c r="I258" s="7">
        <f>SUMIFS(Nhap!$I$5:$I$1000,Nhap!$E$5:$E$1000,DATE(Thang!$E$4,Thang!$C$4,Loc!$I$2),Nhap!$F$5:$F$1000,Loc!A258)</f>
        <v>0</v>
      </c>
      <c r="J258" s="7">
        <f>SUMIFS(Nhap!$I$5:$I$1000,Nhap!$E$5:$E$1000,DATE(Thang!$E$4,Thang!$C$4,Loc!$J$2),Nhap!$F$5:$F$1000,Loc!A258)</f>
        <v>0</v>
      </c>
      <c r="K258" s="7">
        <f>SUMIFS(Nhap!$I$5:$I$1000,Nhap!$E$5:$E$1000,DATE(Thang!$E$4,Thang!$C$4,Loc!$K$2),Nhap!$F$5:$F$1000,Loc!A258)</f>
        <v>0</v>
      </c>
      <c r="L258" s="7">
        <f>SUMIFS(Nhap!$I$5:$I$1000,Nhap!$E$5:$E$1000,DATE(Thang!$E$4,Thang!$C$4,Loc!$L$2),Nhap!$F$5:$F$1000,Loc!A258)</f>
        <v>0</v>
      </c>
      <c r="M258" s="7">
        <f>SUMIFS(Nhap!$I$5:$I$1000,Nhap!$E$5:$E$1000,DATE(Thang!$E$4,Thang!$C$4,Loc!$M$2),Nhap!$F$5:$F$1000,Loc!A258)</f>
        <v>0</v>
      </c>
      <c r="N258" s="7">
        <f>SUMIFS(Nhap!$I$5:$I$1000,Nhap!$E$5:$E$1000,DATE(Thang!$E$4,Thang!$C$4,Loc!$N$2),Nhap!$F$5:$F$1000,Loc!A258)</f>
        <v>0</v>
      </c>
      <c r="O258" s="7">
        <f>SUMIFS(Nhap!$I$5:$I$1000,Nhap!$E$5:$E$1000,DATE(Thang!$E$4,Thang!$C$4,Loc!$O$2),Nhap!$F$5:$F$1000,Loc!A258)</f>
        <v>0</v>
      </c>
      <c r="P258" s="7">
        <f>SUMIFS(Nhap!$I$5:$I$1000,Nhap!$E$5:$E$1000,DATE(Thang!$E$4,Thang!$C$4,Loc!$P$2),Nhap!$F$5:$F$1000,Loc!A258)</f>
        <v>0</v>
      </c>
      <c r="Q258" s="7">
        <f>SUMIFS(Nhap!$I$5:$I$1000,Nhap!$E$5:$E$1000,DATE(Thang!$E$4,Thang!$C$4,Loc!$Q$2),Nhap!$F$5:$F$1000,Loc!A258)</f>
        <v>0</v>
      </c>
      <c r="R258" s="7">
        <f>SUMIFS(Nhap!$I$5:$I$1000,Nhap!$E$5:$E$1000,DATE(Thang!$E$4,Thang!$C$4,Loc!$R$2),Nhap!$F$5:$F$1000,Loc!A258)</f>
        <v>0</v>
      </c>
      <c r="S258" s="7">
        <f>SUMIFS(Nhap!$I$5:$I$1000,Nhap!$E$5:$E$1000,DATE(Thang!$E$4,Thang!$C$4,Loc!$S$2),Nhap!$F$5:$F$1000,Loc!A258)</f>
        <v>0</v>
      </c>
      <c r="T258" s="7">
        <f>SUMIFS(Nhap!$I$5:$I$1000,Nhap!$E$5:$E$1000,DATE(Thang!$E$4,Thang!$C$4,Loc!$T$2),Nhap!$F$5:$F$1000,Loc!A258)</f>
        <v>0</v>
      </c>
      <c r="U258" s="7">
        <f>SUMIFS(Nhap!$I$5:$I$1000,Nhap!$E$5:$E$1000,DATE(Thang!$E$4,Thang!$C$4,Loc!$U$2),Nhap!$F$5:$F$1000,Loc!A258)</f>
        <v>0</v>
      </c>
      <c r="V258" s="7">
        <f>SUMIFS(Nhap!$I$5:$I$1000,Nhap!$E$5:$E$1000,DATE(Thang!$E$4,Thang!$C$4,Loc!$V$2),Nhap!$F$5:$F$1000,Loc!A258)</f>
        <v>0</v>
      </c>
      <c r="W258" s="7">
        <f>SUMIFS(Nhap!$I$5:$I$1000,Nhap!$E$5:$E$1000,DATE(Thang!$E$4,Thang!$C$4,Loc!$W$2),Nhap!$F$5:$F$1000,Loc!A258)</f>
        <v>0</v>
      </c>
      <c r="X258" s="7">
        <f>SUMIFS(Nhap!$I$5:$I$1000,Nhap!$E$5:$E$1000,DATE(Thang!$E$4,Thang!$C$4,Loc!$X$2),Nhap!$F$5:$F$1000,Loc!A258)</f>
        <v>0</v>
      </c>
      <c r="Y258" s="7">
        <f>SUMIFS(Nhap!$I$5:$I$1000,Nhap!$E$5:$E$1000,DATE(Thang!$E$4,Thang!$C$4,Loc!$Y$2),Nhap!$F$5:$F$1000,Loc!A258)</f>
        <v>0</v>
      </c>
      <c r="Z258" s="7">
        <f>SUMIFS(Nhap!$I$5:$I$1000,Nhap!$E$5:$E$1000,DATE(Thang!$E$4,Thang!$C$4,Loc!$Z$2),Nhap!$F$5:$F$1000,Loc!A258)</f>
        <v>0</v>
      </c>
      <c r="AA258" s="7">
        <f>SUMIFS(Nhap!$I$5:$I$1000,Nhap!$E$5:$E$1000,DATE(Thang!$E$4,Thang!$C$4,Loc!$AA$2),Nhap!$F$5:$F$1000,Loc!A258)</f>
        <v>0</v>
      </c>
      <c r="AB258" s="7">
        <f>SUMIFS(Nhap!$I$5:$I$1000,Nhap!$E$5:$E$1000,DATE(Thang!$E$4,Thang!$C$4,Loc!$AB$2),Nhap!$F$5:$F$1000,Loc!A258)</f>
        <v>0</v>
      </c>
      <c r="AC258" s="7">
        <f>SUMIFS(Nhap!$I$5:$I$1000,Nhap!$E$5:$E$1000,DATE(Thang!$E$4,Thang!$C$4,Loc!$AC$2),Nhap!$F$5:$F$1000,Loc!A258)</f>
        <v>0</v>
      </c>
      <c r="AD258" s="7">
        <f>SUMIFS(Nhap!$I$5:$I$1000,Nhap!$E$5:$E$1000,DATE(Thang!$E$4,Thang!$C$4,Loc!$AD$2),Nhap!$F$5:$F$1000,Loc!$A$5)</f>
        <v>0</v>
      </c>
      <c r="AE258" s="7">
        <f>SUMIFS(Nhap!$I$5:$I$1000,Nhap!$E$5:$E$1000,DATE(Thang!$E$4,Thang!$C$4,Loc!$AE$2),Nhap!$F$5:$F$1000,Loc!A258)</f>
        <v>0</v>
      </c>
      <c r="AF258" s="7">
        <f>SUMIFS(Nhap!$I$5:$I$1000,Nhap!$E$5:$E$1000,DATE(Thang!$E$4,Thang!$C$4,Loc!$AF$2),Nhap!$F$5:$F$1000,Loc!A258)</f>
        <v>0</v>
      </c>
      <c r="AG258" s="7">
        <f>SUMIFS(Nhap!$I$5:$I$1000,Nhap!$E$5:$E$1000,DATE(Thang!$E$4,Thang!$C$4,Loc!$AG$2),Nhap!$F$5:$F$1000,Loc!A258)</f>
        <v>0</v>
      </c>
      <c r="AH258" s="7">
        <f>SUMIFS(Nhap!$I$5:$I$1000,Nhap!$E$5:$E$1000,DATE(Thang!$E$4,Thang!$C$4,Loc!$AH$2),Nhap!$F$5:$F$1000,Loc!A258)</f>
        <v>0</v>
      </c>
      <c r="AI258" s="7">
        <f>SUMIFS(Nhap!$I$5:$I$1000,Nhap!$E$5:$E$1000,DATE(Thang!$E$4,Thang!$C$4,Loc!$AI$2),Nhap!$F$5:$F$1000,Loc!A258)</f>
        <v>0</v>
      </c>
      <c r="AJ258" s="7">
        <f>SUMIFS(Nhap!$I$5:$I$1000,Nhap!$E$5:$E$1000,DATE(Thang!$E$4,Thang!$C$4,Loc!$AJ$2),Nhap!$F$5:$F$1000,Loc!A258)</f>
        <v>0</v>
      </c>
      <c r="AK258" s="1">
        <f>SUMIFS(Xuat!$G$5:$G$1000,Xuat!$C$5:$C$1000,DATE(Thang!$E$4,Thang!$C$4,AK$2),Xuat!$D$5:$D$1000,Loc!$A258)</f>
        <v>0</v>
      </c>
      <c r="AL258" s="1">
        <f>SUMIFS(Xuat!$G$5:$G$1000,Xuat!$C$5:$C$1000,DATE(Thang!$E$4,Thang!$C$4,AL$2),Xuat!$D$5:$D$1000,Loc!$A258)</f>
        <v>0</v>
      </c>
      <c r="AM258" s="1">
        <f>SUMIFS(Xuat!$G$5:$G$1000,Xuat!$C$5:$C$1000,DATE(Thang!$E$4,Thang!$C$4,AM$2),Xuat!$D$5:$D$1000,Loc!$A258)</f>
        <v>0</v>
      </c>
      <c r="AN258" s="1">
        <f>SUMIFS(Xuat!$G$5:$G$1000,Xuat!$C$5:$C$1000,DATE(Thang!$E$4,Thang!$C$4,AN$2),Xuat!$D$5:$D$1000,Loc!$A258)</f>
        <v>0</v>
      </c>
      <c r="AO258" s="1">
        <f>SUMIFS(Xuat!$G$5:$G$1000,Xuat!$C$5:$C$1000,DATE(Thang!$E$4,Thang!$C$4,AO$2),Xuat!$D$5:$D$1000,Loc!$A258)</f>
        <v>0</v>
      </c>
      <c r="AP258" s="1">
        <f>SUMIFS(Xuat!$G$5:$G$1000,Xuat!$C$5:$C$1000,DATE(Thang!$E$4,Thang!$C$4,AP$2),Xuat!$D$5:$D$1000,Loc!$A258)</f>
        <v>0</v>
      </c>
      <c r="AQ258" s="1">
        <f>SUMIFS(Xuat!$G$5:$G$1000,Xuat!$C$5:$C$1000,DATE(Thang!$E$4,Thang!$C$4,AQ$2),Xuat!$D$5:$D$1000,Loc!$A258)</f>
        <v>0</v>
      </c>
      <c r="AR258" s="1">
        <f>SUMIFS(Xuat!$G$5:$G$1000,Xuat!$C$5:$C$1000,DATE(Thang!$E$4,Thang!$C$4,AR$2),Xuat!$D$5:$D$1000,Loc!$A258)</f>
        <v>0</v>
      </c>
      <c r="AS258" s="1">
        <f>SUMIFS(Xuat!$G$5:$G$1000,Xuat!$C$5:$C$1000,DATE(Thang!$E$4,Thang!$C$4,AS$2),Xuat!$D$5:$D$1000,Loc!$A258)</f>
        <v>0</v>
      </c>
      <c r="AT258" s="1">
        <f>SUMIFS(Xuat!$G$5:$G$1000,Xuat!$C$5:$C$1000,DATE(Thang!$E$4,Thang!$C$4,AT$2),Xuat!$D$5:$D$1000,Loc!$A258)</f>
        <v>0</v>
      </c>
      <c r="AU258" s="1">
        <f>SUMIFS(Xuat!$G$5:$G$1000,Xuat!$C$5:$C$1000,DATE(Thang!$E$4,Thang!$C$4,AU$2),Xuat!$D$5:$D$1000,Loc!$A258)</f>
        <v>0</v>
      </c>
      <c r="AV258" s="1">
        <f>SUMIFS(Xuat!$G$5:$G$1000,Xuat!$C$5:$C$1000,DATE(Thang!$E$4,Thang!$C$4,AV$2),Xuat!$D$5:$D$1000,Loc!$A258)</f>
        <v>0</v>
      </c>
      <c r="AW258" s="1">
        <f>SUMIFS(Xuat!$G$5:$G$1000,Xuat!$C$5:$C$1000,DATE(Thang!$E$4,Thang!$C$4,AW$2),Xuat!$D$5:$D$1000,Loc!$A258)</f>
        <v>0</v>
      </c>
      <c r="AX258" s="1">
        <f>SUMIFS(Xuat!$G$5:$G$1000,Xuat!$C$5:$C$1000,DATE(Thang!$E$4,Thang!$C$4,AX$2),Xuat!$D$5:$D$1000,Loc!$A258)</f>
        <v>0</v>
      </c>
      <c r="AY258" s="1">
        <f>SUMIFS(Xuat!$G$5:$G$1000,Xuat!$C$5:$C$1000,DATE(Thang!$E$4,Thang!$C$4,AY$2),Xuat!$D$5:$D$1000,Loc!$A258)</f>
        <v>0</v>
      </c>
      <c r="AZ258" s="1">
        <f>SUMIFS(Xuat!$G$5:$G$1000,Xuat!$C$5:$C$1000,DATE(Thang!$E$4,Thang!$C$4,AZ$2),Xuat!$D$5:$D$1000,Loc!$A258)</f>
        <v>0</v>
      </c>
      <c r="BA258" s="1">
        <f>SUMIFS(Xuat!$G$5:$G$1000,Xuat!$C$5:$C$1000,DATE(Thang!$E$4,Thang!$C$4,BA$2),Xuat!$D$5:$D$1000,Loc!$A258)</f>
        <v>0</v>
      </c>
      <c r="BB258" s="1">
        <f>SUMIFS(Xuat!$G$5:$G$1000,Xuat!$C$5:$C$1000,DATE(Thang!$E$4,Thang!$C$4,BB$2),Xuat!$D$5:$D$1000,Loc!$A258)</f>
        <v>0</v>
      </c>
      <c r="BC258" s="1">
        <f>SUMIFS(Xuat!$G$5:$G$1000,Xuat!$C$5:$C$1000,DATE(Thang!$E$4,Thang!$C$4,BC$2),Xuat!$D$5:$D$1000,Loc!$A258)</f>
        <v>0</v>
      </c>
      <c r="BD258" s="1">
        <f>SUMIFS(Xuat!$G$5:$G$1000,Xuat!$C$5:$C$1000,DATE(Thang!$E$4,Thang!$C$4,BD$2),Xuat!$D$5:$D$1000,Loc!$A258)</f>
        <v>0</v>
      </c>
      <c r="BE258" s="1">
        <f>SUMIFS(Xuat!$G$5:$G$1000,Xuat!$C$5:$C$1000,DATE(Thang!$E$4,Thang!$C$4,BE$2),Xuat!$D$5:$D$1000,Loc!$A258)</f>
        <v>0</v>
      </c>
      <c r="BF258" s="1">
        <f>SUMIFS(Xuat!$G$5:$G$1000,Xuat!$C$5:$C$1000,DATE(Thang!$E$4,Thang!$C$4,BF$2),Xuat!$D$5:$D$1000,Loc!$A258)</f>
        <v>0</v>
      </c>
      <c r="BG258" s="1">
        <f>SUMIFS(Xuat!$G$5:$G$1000,Xuat!$C$5:$C$1000,DATE(Thang!$E$4,Thang!$C$4,BG$2),Xuat!$D$5:$D$1000,Loc!$A258)</f>
        <v>0</v>
      </c>
      <c r="BH258" s="1">
        <f>SUMIFS(Xuat!$G$5:$G$1000,Xuat!$C$5:$C$1000,DATE(Thang!$E$4,Thang!$C$4,BH$2),Xuat!$D$5:$D$1000,Loc!$A258)</f>
        <v>0</v>
      </c>
      <c r="BI258" s="1">
        <f>SUMIFS(Xuat!$G$5:$G$1000,Xuat!$C$5:$C$1000,DATE(Thang!$E$4,Thang!$C$4,BI$2),Xuat!$D$5:$D$1000,Loc!$A258)</f>
        <v>0</v>
      </c>
      <c r="BJ258" s="1">
        <f>SUMIFS(Xuat!$G$5:$G$1000,Xuat!$C$5:$C$1000,DATE(Thang!$E$4,Thang!$C$4,BJ$2),Xuat!$D$5:$D$1000,Loc!$A258)</f>
        <v>0</v>
      </c>
      <c r="BK258" s="1">
        <f>SUMIFS(Xuat!$G$5:$G$1000,Xuat!$C$5:$C$1000,DATE(Thang!$E$4,Thang!$C$4,BK$2),Xuat!$D$5:$D$1000,Loc!$A258)</f>
        <v>0</v>
      </c>
      <c r="BL258" s="1">
        <f>SUMIFS(Xuat!$G$5:$G$1000,Xuat!$C$5:$C$1000,DATE(Thang!$E$4,Thang!$C$4,BL$2),Xuat!$D$5:$D$1000,Loc!$A258)</f>
        <v>0</v>
      </c>
      <c r="BM258" s="1">
        <f>SUMIFS(Xuat!$G$5:$G$1000,Xuat!$C$5:$C$1000,DATE(Thang!$E$4,Thang!$C$4,BM$2),Xuat!$D$5:$D$1000,Loc!$A258)</f>
        <v>0</v>
      </c>
      <c r="BN258" s="1">
        <f>SUMIFS(Xuat!$G$5:$G$1000,Xuat!$C$5:$C$1000,DATE(Thang!$E$4,Thang!$C$4,BN$2),Xuat!$D$5:$D$1000,Loc!$A258)</f>
        <v>0</v>
      </c>
      <c r="BO258" s="1">
        <f>SUMIFS(Xuat!$G$5:$G$1000,Xuat!$C$5:$C$1000,DATE(Thang!$E$4,Thang!$C$4,BO$2),Xuat!$D$5:$D$1000,Loc!$A258)</f>
        <v>0</v>
      </c>
    </row>
    <row r="259" spans="1:67" x14ac:dyDescent="0.2">
      <c r="A259" s="2">
        <f>DM!C259</f>
        <v>0</v>
      </c>
      <c r="B259" s="3">
        <f>VLOOKUP(A259,Tondau!$B$5:$F$500,3,0)</f>
        <v>0</v>
      </c>
      <c r="C259" s="3">
        <f t="shared" si="11"/>
        <v>0</v>
      </c>
      <c r="D259" s="3">
        <f t="shared" si="12"/>
        <v>0</v>
      </c>
      <c r="E259" s="3">
        <f t="shared" si="13"/>
        <v>0</v>
      </c>
      <c r="F259" s="7">
        <f>SUMIFS(Nhap!$I$5:$I$1000,Nhap!$E$5:$E$1000,DATE(Thang!$E$4,Thang!$C$4,Loc!$F$2),Nhap!$F$5:$F$1000,Loc!A259)</f>
        <v>0</v>
      </c>
      <c r="G259" s="7">
        <f>SUMIFS(Nhap!$I$5:$I$1000,Nhap!$E$5:$E$1000,DATE(Thang!$E$4,Thang!$C$4,Loc!$G$2),Nhap!$F$5:$F$1000,Loc!A259)</f>
        <v>0</v>
      </c>
      <c r="H259" s="7">
        <f>SUMIFS(Nhap!$I$5:$I$1000,Nhap!$E$5:$E$1000,DATE(Thang!$E$4,Thang!$C$4,Loc!$H$2),Nhap!$F$5:$F$1000,Loc!A259)</f>
        <v>0</v>
      </c>
      <c r="I259" s="7">
        <f>SUMIFS(Nhap!$I$5:$I$1000,Nhap!$E$5:$E$1000,DATE(Thang!$E$4,Thang!$C$4,Loc!$I$2),Nhap!$F$5:$F$1000,Loc!A259)</f>
        <v>0</v>
      </c>
      <c r="J259" s="7">
        <f>SUMIFS(Nhap!$I$5:$I$1000,Nhap!$E$5:$E$1000,DATE(Thang!$E$4,Thang!$C$4,Loc!$J$2),Nhap!$F$5:$F$1000,Loc!A259)</f>
        <v>0</v>
      </c>
      <c r="K259" s="7">
        <f>SUMIFS(Nhap!$I$5:$I$1000,Nhap!$E$5:$E$1000,DATE(Thang!$E$4,Thang!$C$4,Loc!$K$2),Nhap!$F$5:$F$1000,Loc!A259)</f>
        <v>0</v>
      </c>
      <c r="L259" s="7">
        <f>SUMIFS(Nhap!$I$5:$I$1000,Nhap!$E$5:$E$1000,DATE(Thang!$E$4,Thang!$C$4,Loc!$L$2),Nhap!$F$5:$F$1000,Loc!A259)</f>
        <v>0</v>
      </c>
      <c r="M259" s="7">
        <f>SUMIFS(Nhap!$I$5:$I$1000,Nhap!$E$5:$E$1000,DATE(Thang!$E$4,Thang!$C$4,Loc!$M$2),Nhap!$F$5:$F$1000,Loc!A259)</f>
        <v>0</v>
      </c>
      <c r="N259" s="7">
        <f>SUMIFS(Nhap!$I$5:$I$1000,Nhap!$E$5:$E$1000,DATE(Thang!$E$4,Thang!$C$4,Loc!$N$2),Nhap!$F$5:$F$1000,Loc!A259)</f>
        <v>0</v>
      </c>
      <c r="O259" s="7">
        <f>SUMIFS(Nhap!$I$5:$I$1000,Nhap!$E$5:$E$1000,DATE(Thang!$E$4,Thang!$C$4,Loc!$O$2),Nhap!$F$5:$F$1000,Loc!A259)</f>
        <v>0</v>
      </c>
      <c r="P259" s="7">
        <f>SUMIFS(Nhap!$I$5:$I$1000,Nhap!$E$5:$E$1000,DATE(Thang!$E$4,Thang!$C$4,Loc!$P$2),Nhap!$F$5:$F$1000,Loc!A259)</f>
        <v>0</v>
      </c>
      <c r="Q259" s="7">
        <f>SUMIFS(Nhap!$I$5:$I$1000,Nhap!$E$5:$E$1000,DATE(Thang!$E$4,Thang!$C$4,Loc!$Q$2),Nhap!$F$5:$F$1000,Loc!A259)</f>
        <v>0</v>
      </c>
      <c r="R259" s="7">
        <f>SUMIFS(Nhap!$I$5:$I$1000,Nhap!$E$5:$E$1000,DATE(Thang!$E$4,Thang!$C$4,Loc!$R$2),Nhap!$F$5:$F$1000,Loc!A259)</f>
        <v>0</v>
      </c>
      <c r="S259" s="7">
        <f>SUMIFS(Nhap!$I$5:$I$1000,Nhap!$E$5:$E$1000,DATE(Thang!$E$4,Thang!$C$4,Loc!$S$2),Nhap!$F$5:$F$1000,Loc!A259)</f>
        <v>0</v>
      </c>
      <c r="T259" s="7">
        <f>SUMIFS(Nhap!$I$5:$I$1000,Nhap!$E$5:$E$1000,DATE(Thang!$E$4,Thang!$C$4,Loc!$T$2),Nhap!$F$5:$F$1000,Loc!A259)</f>
        <v>0</v>
      </c>
      <c r="U259" s="7">
        <f>SUMIFS(Nhap!$I$5:$I$1000,Nhap!$E$5:$E$1000,DATE(Thang!$E$4,Thang!$C$4,Loc!$U$2),Nhap!$F$5:$F$1000,Loc!A259)</f>
        <v>0</v>
      </c>
      <c r="V259" s="7">
        <f>SUMIFS(Nhap!$I$5:$I$1000,Nhap!$E$5:$E$1000,DATE(Thang!$E$4,Thang!$C$4,Loc!$V$2),Nhap!$F$5:$F$1000,Loc!A259)</f>
        <v>0</v>
      </c>
      <c r="W259" s="7">
        <f>SUMIFS(Nhap!$I$5:$I$1000,Nhap!$E$5:$E$1000,DATE(Thang!$E$4,Thang!$C$4,Loc!$W$2),Nhap!$F$5:$F$1000,Loc!A259)</f>
        <v>0</v>
      </c>
      <c r="X259" s="7">
        <f>SUMIFS(Nhap!$I$5:$I$1000,Nhap!$E$5:$E$1000,DATE(Thang!$E$4,Thang!$C$4,Loc!$X$2),Nhap!$F$5:$F$1000,Loc!A259)</f>
        <v>0</v>
      </c>
      <c r="Y259" s="7">
        <f>SUMIFS(Nhap!$I$5:$I$1000,Nhap!$E$5:$E$1000,DATE(Thang!$E$4,Thang!$C$4,Loc!$Y$2),Nhap!$F$5:$F$1000,Loc!A259)</f>
        <v>0</v>
      </c>
      <c r="Z259" s="7">
        <f>SUMIFS(Nhap!$I$5:$I$1000,Nhap!$E$5:$E$1000,DATE(Thang!$E$4,Thang!$C$4,Loc!$Z$2),Nhap!$F$5:$F$1000,Loc!A259)</f>
        <v>0</v>
      </c>
      <c r="AA259" s="7">
        <f>SUMIFS(Nhap!$I$5:$I$1000,Nhap!$E$5:$E$1000,DATE(Thang!$E$4,Thang!$C$4,Loc!$AA$2),Nhap!$F$5:$F$1000,Loc!A259)</f>
        <v>0</v>
      </c>
      <c r="AB259" s="7">
        <f>SUMIFS(Nhap!$I$5:$I$1000,Nhap!$E$5:$E$1000,DATE(Thang!$E$4,Thang!$C$4,Loc!$AB$2),Nhap!$F$5:$F$1000,Loc!A259)</f>
        <v>0</v>
      </c>
      <c r="AC259" s="7">
        <f>SUMIFS(Nhap!$I$5:$I$1000,Nhap!$E$5:$E$1000,DATE(Thang!$E$4,Thang!$C$4,Loc!$AC$2),Nhap!$F$5:$F$1000,Loc!A259)</f>
        <v>0</v>
      </c>
      <c r="AD259" s="7">
        <f>SUMIFS(Nhap!$I$5:$I$1000,Nhap!$E$5:$E$1000,DATE(Thang!$E$4,Thang!$C$4,Loc!$AD$2),Nhap!$F$5:$F$1000,Loc!$A$5)</f>
        <v>0</v>
      </c>
      <c r="AE259" s="7">
        <f>SUMIFS(Nhap!$I$5:$I$1000,Nhap!$E$5:$E$1000,DATE(Thang!$E$4,Thang!$C$4,Loc!$AE$2),Nhap!$F$5:$F$1000,Loc!A259)</f>
        <v>0</v>
      </c>
      <c r="AF259" s="7">
        <f>SUMIFS(Nhap!$I$5:$I$1000,Nhap!$E$5:$E$1000,DATE(Thang!$E$4,Thang!$C$4,Loc!$AF$2),Nhap!$F$5:$F$1000,Loc!A259)</f>
        <v>0</v>
      </c>
      <c r="AG259" s="7">
        <f>SUMIFS(Nhap!$I$5:$I$1000,Nhap!$E$5:$E$1000,DATE(Thang!$E$4,Thang!$C$4,Loc!$AG$2),Nhap!$F$5:$F$1000,Loc!A259)</f>
        <v>0</v>
      </c>
      <c r="AH259" s="7">
        <f>SUMIFS(Nhap!$I$5:$I$1000,Nhap!$E$5:$E$1000,DATE(Thang!$E$4,Thang!$C$4,Loc!$AH$2),Nhap!$F$5:$F$1000,Loc!A259)</f>
        <v>0</v>
      </c>
      <c r="AI259" s="7">
        <f>SUMIFS(Nhap!$I$5:$I$1000,Nhap!$E$5:$E$1000,DATE(Thang!$E$4,Thang!$C$4,Loc!$AI$2),Nhap!$F$5:$F$1000,Loc!A259)</f>
        <v>0</v>
      </c>
      <c r="AJ259" s="7">
        <f>SUMIFS(Nhap!$I$5:$I$1000,Nhap!$E$5:$E$1000,DATE(Thang!$E$4,Thang!$C$4,Loc!$AJ$2),Nhap!$F$5:$F$1000,Loc!A259)</f>
        <v>0</v>
      </c>
      <c r="AK259" s="1">
        <f>SUMIFS(Xuat!$G$5:$G$1000,Xuat!$C$5:$C$1000,DATE(Thang!$E$4,Thang!$C$4,AK$2),Xuat!$D$5:$D$1000,Loc!$A259)</f>
        <v>0</v>
      </c>
      <c r="AL259" s="1">
        <f>SUMIFS(Xuat!$G$5:$G$1000,Xuat!$C$5:$C$1000,DATE(Thang!$E$4,Thang!$C$4,AL$2),Xuat!$D$5:$D$1000,Loc!$A259)</f>
        <v>0</v>
      </c>
      <c r="AM259" s="1">
        <f>SUMIFS(Xuat!$G$5:$G$1000,Xuat!$C$5:$C$1000,DATE(Thang!$E$4,Thang!$C$4,AM$2),Xuat!$D$5:$D$1000,Loc!$A259)</f>
        <v>0</v>
      </c>
      <c r="AN259" s="1">
        <f>SUMIFS(Xuat!$G$5:$G$1000,Xuat!$C$5:$C$1000,DATE(Thang!$E$4,Thang!$C$4,AN$2),Xuat!$D$5:$D$1000,Loc!$A259)</f>
        <v>0</v>
      </c>
      <c r="AO259" s="1">
        <f>SUMIFS(Xuat!$G$5:$G$1000,Xuat!$C$5:$C$1000,DATE(Thang!$E$4,Thang!$C$4,AO$2),Xuat!$D$5:$D$1000,Loc!$A259)</f>
        <v>0</v>
      </c>
      <c r="AP259" s="1">
        <f>SUMIFS(Xuat!$G$5:$G$1000,Xuat!$C$5:$C$1000,DATE(Thang!$E$4,Thang!$C$4,AP$2),Xuat!$D$5:$D$1000,Loc!$A259)</f>
        <v>0</v>
      </c>
      <c r="AQ259" s="1">
        <f>SUMIFS(Xuat!$G$5:$G$1000,Xuat!$C$5:$C$1000,DATE(Thang!$E$4,Thang!$C$4,AQ$2),Xuat!$D$5:$D$1000,Loc!$A259)</f>
        <v>0</v>
      </c>
      <c r="AR259" s="1">
        <f>SUMIFS(Xuat!$G$5:$G$1000,Xuat!$C$5:$C$1000,DATE(Thang!$E$4,Thang!$C$4,AR$2),Xuat!$D$5:$D$1000,Loc!$A259)</f>
        <v>0</v>
      </c>
      <c r="AS259" s="1">
        <f>SUMIFS(Xuat!$G$5:$G$1000,Xuat!$C$5:$C$1000,DATE(Thang!$E$4,Thang!$C$4,AS$2),Xuat!$D$5:$D$1000,Loc!$A259)</f>
        <v>0</v>
      </c>
      <c r="AT259" s="1">
        <f>SUMIFS(Xuat!$G$5:$G$1000,Xuat!$C$5:$C$1000,DATE(Thang!$E$4,Thang!$C$4,AT$2),Xuat!$D$5:$D$1000,Loc!$A259)</f>
        <v>0</v>
      </c>
      <c r="AU259" s="1">
        <f>SUMIFS(Xuat!$G$5:$G$1000,Xuat!$C$5:$C$1000,DATE(Thang!$E$4,Thang!$C$4,AU$2),Xuat!$D$5:$D$1000,Loc!$A259)</f>
        <v>0</v>
      </c>
      <c r="AV259" s="1">
        <f>SUMIFS(Xuat!$G$5:$G$1000,Xuat!$C$5:$C$1000,DATE(Thang!$E$4,Thang!$C$4,AV$2),Xuat!$D$5:$D$1000,Loc!$A259)</f>
        <v>0</v>
      </c>
      <c r="AW259" s="1">
        <f>SUMIFS(Xuat!$G$5:$G$1000,Xuat!$C$5:$C$1000,DATE(Thang!$E$4,Thang!$C$4,AW$2),Xuat!$D$5:$D$1000,Loc!$A259)</f>
        <v>0</v>
      </c>
      <c r="AX259" s="1">
        <f>SUMIFS(Xuat!$G$5:$G$1000,Xuat!$C$5:$C$1000,DATE(Thang!$E$4,Thang!$C$4,AX$2),Xuat!$D$5:$D$1000,Loc!$A259)</f>
        <v>0</v>
      </c>
      <c r="AY259" s="1">
        <f>SUMIFS(Xuat!$G$5:$G$1000,Xuat!$C$5:$C$1000,DATE(Thang!$E$4,Thang!$C$4,AY$2),Xuat!$D$5:$D$1000,Loc!$A259)</f>
        <v>0</v>
      </c>
      <c r="AZ259" s="1">
        <f>SUMIFS(Xuat!$G$5:$G$1000,Xuat!$C$5:$C$1000,DATE(Thang!$E$4,Thang!$C$4,AZ$2),Xuat!$D$5:$D$1000,Loc!$A259)</f>
        <v>0</v>
      </c>
      <c r="BA259" s="1">
        <f>SUMIFS(Xuat!$G$5:$G$1000,Xuat!$C$5:$C$1000,DATE(Thang!$E$4,Thang!$C$4,BA$2),Xuat!$D$5:$D$1000,Loc!$A259)</f>
        <v>0</v>
      </c>
      <c r="BB259" s="1">
        <f>SUMIFS(Xuat!$G$5:$G$1000,Xuat!$C$5:$C$1000,DATE(Thang!$E$4,Thang!$C$4,BB$2),Xuat!$D$5:$D$1000,Loc!$A259)</f>
        <v>0</v>
      </c>
      <c r="BC259" s="1">
        <f>SUMIFS(Xuat!$G$5:$G$1000,Xuat!$C$5:$C$1000,DATE(Thang!$E$4,Thang!$C$4,BC$2),Xuat!$D$5:$D$1000,Loc!$A259)</f>
        <v>0</v>
      </c>
      <c r="BD259" s="1">
        <f>SUMIFS(Xuat!$G$5:$G$1000,Xuat!$C$5:$C$1000,DATE(Thang!$E$4,Thang!$C$4,BD$2),Xuat!$D$5:$D$1000,Loc!$A259)</f>
        <v>0</v>
      </c>
      <c r="BE259" s="1">
        <f>SUMIFS(Xuat!$G$5:$G$1000,Xuat!$C$5:$C$1000,DATE(Thang!$E$4,Thang!$C$4,BE$2),Xuat!$D$5:$D$1000,Loc!$A259)</f>
        <v>0</v>
      </c>
      <c r="BF259" s="1">
        <f>SUMIFS(Xuat!$G$5:$G$1000,Xuat!$C$5:$C$1000,DATE(Thang!$E$4,Thang!$C$4,BF$2),Xuat!$D$5:$D$1000,Loc!$A259)</f>
        <v>0</v>
      </c>
      <c r="BG259" s="1">
        <f>SUMIFS(Xuat!$G$5:$G$1000,Xuat!$C$5:$C$1000,DATE(Thang!$E$4,Thang!$C$4,BG$2),Xuat!$D$5:$D$1000,Loc!$A259)</f>
        <v>0</v>
      </c>
      <c r="BH259" s="1">
        <f>SUMIFS(Xuat!$G$5:$G$1000,Xuat!$C$5:$C$1000,DATE(Thang!$E$4,Thang!$C$4,BH$2),Xuat!$D$5:$D$1000,Loc!$A259)</f>
        <v>0</v>
      </c>
      <c r="BI259" s="1">
        <f>SUMIFS(Xuat!$G$5:$G$1000,Xuat!$C$5:$C$1000,DATE(Thang!$E$4,Thang!$C$4,BI$2),Xuat!$D$5:$D$1000,Loc!$A259)</f>
        <v>0</v>
      </c>
      <c r="BJ259" s="1">
        <f>SUMIFS(Xuat!$G$5:$G$1000,Xuat!$C$5:$C$1000,DATE(Thang!$E$4,Thang!$C$4,BJ$2),Xuat!$D$5:$D$1000,Loc!$A259)</f>
        <v>0</v>
      </c>
      <c r="BK259" s="1">
        <f>SUMIFS(Xuat!$G$5:$G$1000,Xuat!$C$5:$C$1000,DATE(Thang!$E$4,Thang!$C$4,BK$2),Xuat!$D$5:$D$1000,Loc!$A259)</f>
        <v>0</v>
      </c>
      <c r="BL259" s="1">
        <f>SUMIFS(Xuat!$G$5:$G$1000,Xuat!$C$5:$C$1000,DATE(Thang!$E$4,Thang!$C$4,BL$2),Xuat!$D$5:$D$1000,Loc!$A259)</f>
        <v>0</v>
      </c>
      <c r="BM259" s="1">
        <f>SUMIFS(Xuat!$G$5:$G$1000,Xuat!$C$5:$C$1000,DATE(Thang!$E$4,Thang!$C$4,BM$2),Xuat!$D$5:$D$1000,Loc!$A259)</f>
        <v>0</v>
      </c>
      <c r="BN259" s="1">
        <f>SUMIFS(Xuat!$G$5:$G$1000,Xuat!$C$5:$C$1000,DATE(Thang!$E$4,Thang!$C$4,BN$2),Xuat!$D$5:$D$1000,Loc!$A259)</f>
        <v>0</v>
      </c>
      <c r="BO259" s="1">
        <f>SUMIFS(Xuat!$G$5:$G$1000,Xuat!$C$5:$C$1000,DATE(Thang!$E$4,Thang!$C$4,BO$2),Xuat!$D$5:$D$1000,Loc!$A259)</f>
        <v>0</v>
      </c>
    </row>
    <row r="260" spans="1:67" x14ac:dyDescent="0.2">
      <c r="A260" s="2">
        <f>DM!C260</f>
        <v>0</v>
      </c>
      <c r="B260" s="3">
        <f>VLOOKUP(A260,Tondau!$B$5:$F$500,3,0)</f>
        <v>0</v>
      </c>
      <c r="C260" s="3">
        <f t="shared" si="11"/>
        <v>0</v>
      </c>
      <c r="D260" s="3">
        <f t="shared" si="12"/>
        <v>0</v>
      </c>
      <c r="E260" s="3">
        <f t="shared" si="13"/>
        <v>0</v>
      </c>
      <c r="F260" s="7">
        <f>SUMIFS(Nhap!$I$5:$I$1000,Nhap!$E$5:$E$1000,DATE(Thang!$E$4,Thang!$C$4,Loc!$F$2),Nhap!$F$5:$F$1000,Loc!A260)</f>
        <v>0</v>
      </c>
      <c r="G260" s="7">
        <f>SUMIFS(Nhap!$I$5:$I$1000,Nhap!$E$5:$E$1000,DATE(Thang!$E$4,Thang!$C$4,Loc!$G$2),Nhap!$F$5:$F$1000,Loc!A260)</f>
        <v>0</v>
      </c>
      <c r="H260" s="7">
        <f>SUMIFS(Nhap!$I$5:$I$1000,Nhap!$E$5:$E$1000,DATE(Thang!$E$4,Thang!$C$4,Loc!$H$2),Nhap!$F$5:$F$1000,Loc!A260)</f>
        <v>0</v>
      </c>
      <c r="I260" s="7">
        <f>SUMIFS(Nhap!$I$5:$I$1000,Nhap!$E$5:$E$1000,DATE(Thang!$E$4,Thang!$C$4,Loc!$I$2),Nhap!$F$5:$F$1000,Loc!A260)</f>
        <v>0</v>
      </c>
      <c r="J260" s="7">
        <f>SUMIFS(Nhap!$I$5:$I$1000,Nhap!$E$5:$E$1000,DATE(Thang!$E$4,Thang!$C$4,Loc!$J$2),Nhap!$F$5:$F$1000,Loc!A260)</f>
        <v>0</v>
      </c>
      <c r="K260" s="7">
        <f>SUMIFS(Nhap!$I$5:$I$1000,Nhap!$E$5:$E$1000,DATE(Thang!$E$4,Thang!$C$4,Loc!$K$2),Nhap!$F$5:$F$1000,Loc!A260)</f>
        <v>0</v>
      </c>
      <c r="L260" s="7">
        <f>SUMIFS(Nhap!$I$5:$I$1000,Nhap!$E$5:$E$1000,DATE(Thang!$E$4,Thang!$C$4,Loc!$L$2),Nhap!$F$5:$F$1000,Loc!A260)</f>
        <v>0</v>
      </c>
      <c r="M260" s="7">
        <f>SUMIFS(Nhap!$I$5:$I$1000,Nhap!$E$5:$E$1000,DATE(Thang!$E$4,Thang!$C$4,Loc!$M$2),Nhap!$F$5:$F$1000,Loc!A260)</f>
        <v>0</v>
      </c>
      <c r="N260" s="7">
        <f>SUMIFS(Nhap!$I$5:$I$1000,Nhap!$E$5:$E$1000,DATE(Thang!$E$4,Thang!$C$4,Loc!$N$2),Nhap!$F$5:$F$1000,Loc!A260)</f>
        <v>0</v>
      </c>
      <c r="O260" s="7">
        <f>SUMIFS(Nhap!$I$5:$I$1000,Nhap!$E$5:$E$1000,DATE(Thang!$E$4,Thang!$C$4,Loc!$O$2),Nhap!$F$5:$F$1000,Loc!A260)</f>
        <v>0</v>
      </c>
      <c r="P260" s="7">
        <f>SUMIFS(Nhap!$I$5:$I$1000,Nhap!$E$5:$E$1000,DATE(Thang!$E$4,Thang!$C$4,Loc!$P$2),Nhap!$F$5:$F$1000,Loc!A260)</f>
        <v>0</v>
      </c>
      <c r="Q260" s="7">
        <f>SUMIFS(Nhap!$I$5:$I$1000,Nhap!$E$5:$E$1000,DATE(Thang!$E$4,Thang!$C$4,Loc!$Q$2),Nhap!$F$5:$F$1000,Loc!A260)</f>
        <v>0</v>
      </c>
      <c r="R260" s="7">
        <f>SUMIFS(Nhap!$I$5:$I$1000,Nhap!$E$5:$E$1000,DATE(Thang!$E$4,Thang!$C$4,Loc!$R$2),Nhap!$F$5:$F$1000,Loc!A260)</f>
        <v>0</v>
      </c>
      <c r="S260" s="7">
        <f>SUMIFS(Nhap!$I$5:$I$1000,Nhap!$E$5:$E$1000,DATE(Thang!$E$4,Thang!$C$4,Loc!$S$2),Nhap!$F$5:$F$1000,Loc!A260)</f>
        <v>0</v>
      </c>
      <c r="T260" s="7">
        <f>SUMIFS(Nhap!$I$5:$I$1000,Nhap!$E$5:$E$1000,DATE(Thang!$E$4,Thang!$C$4,Loc!$T$2),Nhap!$F$5:$F$1000,Loc!A260)</f>
        <v>0</v>
      </c>
      <c r="U260" s="7">
        <f>SUMIFS(Nhap!$I$5:$I$1000,Nhap!$E$5:$E$1000,DATE(Thang!$E$4,Thang!$C$4,Loc!$U$2),Nhap!$F$5:$F$1000,Loc!A260)</f>
        <v>0</v>
      </c>
      <c r="V260" s="7">
        <f>SUMIFS(Nhap!$I$5:$I$1000,Nhap!$E$5:$E$1000,DATE(Thang!$E$4,Thang!$C$4,Loc!$V$2),Nhap!$F$5:$F$1000,Loc!A260)</f>
        <v>0</v>
      </c>
      <c r="W260" s="7">
        <f>SUMIFS(Nhap!$I$5:$I$1000,Nhap!$E$5:$E$1000,DATE(Thang!$E$4,Thang!$C$4,Loc!$W$2),Nhap!$F$5:$F$1000,Loc!A260)</f>
        <v>0</v>
      </c>
      <c r="X260" s="7">
        <f>SUMIFS(Nhap!$I$5:$I$1000,Nhap!$E$5:$E$1000,DATE(Thang!$E$4,Thang!$C$4,Loc!$X$2),Nhap!$F$5:$F$1000,Loc!A260)</f>
        <v>0</v>
      </c>
      <c r="Y260" s="7">
        <f>SUMIFS(Nhap!$I$5:$I$1000,Nhap!$E$5:$E$1000,DATE(Thang!$E$4,Thang!$C$4,Loc!$Y$2),Nhap!$F$5:$F$1000,Loc!A260)</f>
        <v>0</v>
      </c>
      <c r="Z260" s="7">
        <f>SUMIFS(Nhap!$I$5:$I$1000,Nhap!$E$5:$E$1000,DATE(Thang!$E$4,Thang!$C$4,Loc!$Z$2),Nhap!$F$5:$F$1000,Loc!A260)</f>
        <v>0</v>
      </c>
      <c r="AA260" s="7">
        <f>SUMIFS(Nhap!$I$5:$I$1000,Nhap!$E$5:$E$1000,DATE(Thang!$E$4,Thang!$C$4,Loc!$AA$2),Nhap!$F$5:$F$1000,Loc!A260)</f>
        <v>0</v>
      </c>
      <c r="AB260" s="7">
        <f>SUMIFS(Nhap!$I$5:$I$1000,Nhap!$E$5:$E$1000,DATE(Thang!$E$4,Thang!$C$4,Loc!$AB$2),Nhap!$F$5:$F$1000,Loc!A260)</f>
        <v>0</v>
      </c>
      <c r="AC260" s="7">
        <f>SUMIFS(Nhap!$I$5:$I$1000,Nhap!$E$5:$E$1000,DATE(Thang!$E$4,Thang!$C$4,Loc!$AC$2),Nhap!$F$5:$F$1000,Loc!A260)</f>
        <v>0</v>
      </c>
      <c r="AD260" s="7">
        <f>SUMIFS(Nhap!$I$5:$I$1000,Nhap!$E$5:$E$1000,DATE(Thang!$E$4,Thang!$C$4,Loc!$AD$2),Nhap!$F$5:$F$1000,Loc!$A$5)</f>
        <v>0</v>
      </c>
      <c r="AE260" s="7">
        <f>SUMIFS(Nhap!$I$5:$I$1000,Nhap!$E$5:$E$1000,DATE(Thang!$E$4,Thang!$C$4,Loc!$AE$2),Nhap!$F$5:$F$1000,Loc!A260)</f>
        <v>0</v>
      </c>
      <c r="AF260" s="7">
        <f>SUMIFS(Nhap!$I$5:$I$1000,Nhap!$E$5:$E$1000,DATE(Thang!$E$4,Thang!$C$4,Loc!$AF$2),Nhap!$F$5:$F$1000,Loc!A260)</f>
        <v>0</v>
      </c>
      <c r="AG260" s="7">
        <f>SUMIFS(Nhap!$I$5:$I$1000,Nhap!$E$5:$E$1000,DATE(Thang!$E$4,Thang!$C$4,Loc!$AG$2),Nhap!$F$5:$F$1000,Loc!A260)</f>
        <v>0</v>
      </c>
      <c r="AH260" s="7">
        <f>SUMIFS(Nhap!$I$5:$I$1000,Nhap!$E$5:$E$1000,DATE(Thang!$E$4,Thang!$C$4,Loc!$AH$2),Nhap!$F$5:$F$1000,Loc!A260)</f>
        <v>0</v>
      </c>
      <c r="AI260" s="7">
        <f>SUMIFS(Nhap!$I$5:$I$1000,Nhap!$E$5:$E$1000,DATE(Thang!$E$4,Thang!$C$4,Loc!$AI$2),Nhap!$F$5:$F$1000,Loc!A260)</f>
        <v>0</v>
      </c>
      <c r="AJ260" s="7">
        <f>SUMIFS(Nhap!$I$5:$I$1000,Nhap!$E$5:$E$1000,DATE(Thang!$E$4,Thang!$C$4,Loc!$AJ$2),Nhap!$F$5:$F$1000,Loc!A260)</f>
        <v>0</v>
      </c>
      <c r="AK260" s="1">
        <f>SUMIFS(Xuat!$G$5:$G$1000,Xuat!$C$5:$C$1000,DATE(Thang!$E$4,Thang!$C$4,AK$2),Xuat!$D$5:$D$1000,Loc!$A260)</f>
        <v>0</v>
      </c>
      <c r="AL260" s="1">
        <f>SUMIFS(Xuat!$G$5:$G$1000,Xuat!$C$5:$C$1000,DATE(Thang!$E$4,Thang!$C$4,AL$2),Xuat!$D$5:$D$1000,Loc!$A260)</f>
        <v>0</v>
      </c>
      <c r="AM260" s="1">
        <f>SUMIFS(Xuat!$G$5:$G$1000,Xuat!$C$5:$C$1000,DATE(Thang!$E$4,Thang!$C$4,AM$2),Xuat!$D$5:$D$1000,Loc!$A260)</f>
        <v>0</v>
      </c>
      <c r="AN260" s="1">
        <f>SUMIFS(Xuat!$G$5:$G$1000,Xuat!$C$5:$C$1000,DATE(Thang!$E$4,Thang!$C$4,AN$2),Xuat!$D$5:$D$1000,Loc!$A260)</f>
        <v>0</v>
      </c>
      <c r="AO260" s="1">
        <f>SUMIFS(Xuat!$G$5:$G$1000,Xuat!$C$5:$C$1000,DATE(Thang!$E$4,Thang!$C$4,AO$2),Xuat!$D$5:$D$1000,Loc!$A260)</f>
        <v>0</v>
      </c>
      <c r="AP260" s="1">
        <f>SUMIFS(Xuat!$G$5:$G$1000,Xuat!$C$5:$C$1000,DATE(Thang!$E$4,Thang!$C$4,AP$2),Xuat!$D$5:$D$1000,Loc!$A260)</f>
        <v>0</v>
      </c>
      <c r="AQ260" s="1">
        <f>SUMIFS(Xuat!$G$5:$G$1000,Xuat!$C$5:$C$1000,DATE(Thang!$E$4,Thang!$C$4,AQ$2),Xuat!$D$5:$D$1000,Loc!$A260)</f>
        <v>0</v>
      </c>
      <c r="AR260" s="1">
        <f>SUMIFS(Xuat!$G$5:$G$1000,Xuat!$C$5:$C$1000,DATE(Thang!$E$4,Thang!$C$4,AR$2),Xuat!$D$5:$D$1000,Loc!$A260)</f>
        <v>0</v>
      </c>
      <c r="AS260" s="1">
        <f>SUMIFS(Xuat!$G$5:$G$1000,Xuat!$C$5:$C$1000,DATE(Thang!$E$4,Thang!$C$4,AS$2),Xuat!$D$5:$D$1000,Loc!$A260)</f>
        <v>0</v>
      </c>
      <c r="AT260" s="1">
        <f>SUMIFS(Xuat!$G$5:$G$1000,Xuat!$C$5:$C$1000,DATE(Thang!$E$4,Thang!$C$4,AT$2),Xuat!$D$5:$D$1000,Loc!$A260)</f>
        <v>0</v>
      </c>
      <c r="AU260" s="1">
        <f>SUMIFS(Xuat!$G$5:$G$1000,Xuat!$C$5:$C$1000,DATE(Thang!$E$4,Thang!$C$4,AU$2),Xuat!$D$5:$D$1000,Loc!$A260)</f>
        <v>0</v>
      </c>
      <c r="AV260" s="1">
        <f>SUMIFS(Xuat!$G$5:$G$1000,Xuat!$C$5:$C$1000,DATE(Thang!$E$4,Thang!$C$4,AV$2),Xuat!$D$5:$D$1000,Loc!$A260)</f>
        <v>0</v>
      </c>
      <c r="AW260" s="1">
        <f>SUMIFS(Xuat!$G$5:$G$1000,Xuat!$C$5:$C$1000,DATE(Thang!$E$4,Thang!$C$4,AW$2),Xuat!$D$5:$D$1000,Loc!$A260)</f>
        <v>0</v>
      </c>
      <c r="AX260" s="1">
        <f>SUMIFS(Xuat!$G$5:$G$1000,Xuat!$C$5:$C$1000,DATE(Thang!$E$4,Thang!$C$4,AX$2),Xuat!$D$5:$D$1000,Loc!$A260)</f>
        <v>0</v>
      </c>
      <c r="AY260" s="1">
        <f>SUMIFS(Xuat!$G$5:$G$1000,Xuat!$C$5:$C$1000,DATE(Thang!$E$4,Thang!$C$4,AY$2),Xuat!$D$5:$D$1000,Loc!$A260)</f>
        <v>0</v>
      </c>
      <c r="AZ260" s="1">
        <f>SUMIFS(Xuat!$G$5:$G$1000,Xuat!$C$5:$C$1000,DATE(Thang!$E$4,Thang!$C$4,AZ$2),Xuat!$D$5:$D$1000,Loc!$A260)</f>
        <v>0</v>
      </c>
      <c r="BA260" s="1">
        <f>SUMIFS(Xuat!$G$5:$G$1000,Xuat!$C$5:$C$1000,DATE(Thang!$E$4,Thang!$C$4,BA$2),Xuat!$D$5:$D$1000,Loc!$A260)</f>
        <v>0</v>
      </c>
      <c r="BB260" s="1">
        <f>SUMIFS(Xuat!$G$5:$G$1000,Xuat!$C$5:$C$1000,DATE(Thang!$E$4,Thang!$C$4,BB$2),Xuat!$D$5:$D$1000,Loc!$A260)</f>
        <v>0</v>
      </c>
      <c r="BC260" s="1">
        <f>SUMIFS(Xuat!$G$5:$G$1000,Xuat!$C$5:$C$1000,DATE(Thang!$E$4,Thang!$C$4,BC$2),Xuat!$D$5:$D$1000,Loc!$A260)</f>
        <v>0</v>
      </c>
      <c r="BD260" s="1">
        <f>SUMIFS(Xuat!$G$5:$G$1000,Xuat!$C$5:$C$1000,DATE(Thang!$E$4,Thang!$C$4,BD$2),Xuat!$D$5:$D$1000,Loc!$A260)</f>
        <v>0</v>
      </c>
      <c r="BE260" s="1">
        <f>SUMIFS(Xuat!$G$5:$G$1000,Xuat!$C$5:$C$1000,DATE(Thang!$E$4,Thang!$C$4,BE$2),Xuat!$D$5:$D$1000,Loc!$A260)</f>
        <v>0</v>
      </c>
      <c r="BF260" s="1">
        <f>SUMIFS(Xuat!$G$5:$G$1000,Xuat!$C$5:$C$1000,DATE(Thang!$E$4,Thang!$C$4,BF$2),Xuat!$D$5:$D$1000,Loc!$A260)</f>
        <v>0</v>
      </c>
      <c r="BG260" s="1">
        <f>SUMIFS(Xuat!$G$5:$G$1000,Xuat!$C$5:$C$1000,DATE(Thang!$E$4,Thang!$C$4,BG$2),Xuat!$D$5:$D$1000,Loc!$A260)</f>
        <v>0</v>
      </c>
      <c r="BH260" s="1">
        <f>SUMIFS(Xuat!$G$5:$G$1000,Xuat!$C$5:$C$1000,DATE(Thang!$E$4,Thang!$C$4,BH$2),Xuat!$D$5:$D$1000,Loc!$A260)</f>
        <v>0</v>
      </c>
      <c r="BI260" s="1">
        <f>SUMIFS(Xuat!$G$5:$G$1000,Xuat!$C$5:$C$1000,DATE(Thang!$E$4,Thang!$C$4,BI$2),Xuat!$D$5:$D$1000,Loc!$A260)</f>
        <v>0</v>
      </c>
      <c r="BJ260" s="1">
        <f>SUMIFS(Xuat!$G$5:$G$1000,Xuat!$C$5:$C$1000,DATE(Thang!$E$4,Thang!$C$4,BJ$2),Xuat!$D$5:$D$1000,Loc!$A260)</f>
        <v>0</v>
      </c>
      <c r="BK260" s="1">
        <f>SUMIFS(Xuat!$G$5:$G$1000,Xuat!$C$5:$C$1000,DATE(Thang!$E$4,Thang!$C$4,BK$2),Xuat!$D$5:$D$1000,Loc!$A260)</f>
        <v>0</v>
      </c>
      <c r="BL260" s="1">
        <f>SUMIFS(Xuat!$G$5:$G$1000,Xuat!$C$5:$C$1000,DATE(Thang!$E$4,Thang!$C$4,BL$2),Xuat!$D$5:$D$1000,Loc!$A260)</f>
        <v>0</v>
      </c>
      <c r="BM260" s="1">
        <f>SUMIFS(Xuat!$G$5:$G$1000,Xuat!$C$5:$C$1000,DATE(Thang!$E$4,Thang!$C$4,BM$2),Xuat!$D$5:$D$1000,Loc!$A260)</f>
        <v>0</v>
      </c>
      <c r="BN260" s="1">
        <f>SUMIFS(Xuat!$G$5:$G$1000,Xuat!$C$5:$C$1000,DATE(Thang!$E$4,Thang!$C$4,BN$2),Xuat!$D$5:$D$1000,Loc!$A260)</f>
        <v>0</v>
      </c>
      <c r="BO260" s="1">
        <f>SUMIFS(Xuat!$G$5:$G$1000,Xuat!$C$5:$C$1000,DATE(Thang!$E$4,Thang!$C$4,BO$2),Xuat!$D$5:$D$1000,Loc!$A260)</f>
        <v>0</v>
      </c>
    </row>
    <row r="261" spans="1:67" x14ac:dyDescent="0.2">
      <c r="A261" s="2">
        <f>DM!C261</f>
        <v>0</v>
      </c>
      <c r="B261" s="3">
        <f>VLOOKUP(A261,Tondau!$B$5:$F$500,3,0)</f>
        <v>0</v>
      </c>
      <c r="C261" s="3">
        <f t="shared" si="11"/>
        <v>0</v>
      </c>
      <c r="D261" s="3">
        <f t="shared" si="12"/>
        <v>0</v>
      </c>
      <c r="E261" s="3">
        <f t="shared" si="13"/>
        <v>0</v>
      </c>
      <c r="F261" s="7">
        <f>SUMIFS(Nhap!$I$5:$I$1000,Nhap!$E$5:$E$1000,DATE(Thang!$E$4,Thang!$C$4,Loc!$F$2),Nhap!$F$5:$F$1000,Loc!A261)</f>
        <v>0</v>
      </c>
      <c r="G261" s="7">
        <f>SUMIFS(Nhap!$I$5:$I$1000,Nhap!$E$5:$E$1000,DATE(Thang!$E$4,Thang!$C$4,Loc!$G$2),Nhap!$F$5:$F$1000,Loc!A261)</f>
        <v>0</v>
      </c>
      <c r="H261" s="7">
        <f>SUMIFS(Nhap!$I$5:$I$1000,Nhap!$E$5:$E$1000,DATE(Thang!$E$4,Thang!$C$4,Loc!$H$2),Nhap!$F$5:$F$1000,Loc!A261)</f>
        <v>0</v>
      </c>
      <c r="I261" s="7">
        <f>SUMIFS(Nhap!$I$5:$I$1000,Nhap!$E$5:$E$1000,DATE(Thang!$E$4,Thang!$C$4,Loc!$I$2),Nhap!$F$5:$F$1000,Loc!A261)</f>
        <v>0</v>
      </c>
      <c r="J261" s="7">
        <f>SUMIFS(Nhap!$I$5:$I$1000,Nhap!$E$5:$E$1000,DATE(Thang!$E$4,Thang!$C$4,Loc!$J$2),Nhap!$F$5:$F$1000,Loc!A261)</f>
        <v>0</v>
      </c>
      <c r="K261" s="7">
        <f>SUMIFS(Nhap!$I$5:$I$1000,Nhap!$E$5:$E$1000,DATE(Thang!$E$4,Thang!$C$4,Loc!$K$2),Nhap!$F$5:$F$1000,Loc!A261)</f>
        <v>0</v>
      </c>
      <c r="L261" s="7">
        <f>SUMIFS(Nhap!$I$5:$I$1000,Nhap!$E$5:$E$1000,DATE(Thang!$E$4,Thang!$C$4,Loc!$L$2),Nhap!$F$5:$F$1000,Loc!A261)</f>
        <v>0</v>
      </c>
      <c r="M261" s="7">
        <f>SUMIFS(Nhap!$I$5:$I$1000,Nhap!$E$5:$E$1000,DATE(Thang!$E$4,Thang!$C$4,Loc!$M$2),Nhap!$F$5:$F$1000,Loc!A261)</f>
        <v>0</v>
      </c>
      <c r="N261" s="7">
        <f>SUMIFS(Nhap!$I$5:$I$1000,Nhap!$E$5:$E$1000,DATE(Thang!$E$4,Thang!$C$4,Loc!$N$2),Nhap!$F$5:$F$1000,Loc!A261)</f>
        <v>0</v>
      </c>
      <c r="O261" s="7">
        <f>SUMIFS(Nhap!$I$5:$I$1000,Nhap!$E$5:$E$1000,DATE(Thang!$E$4,Thang!$C$4,Loc!$O$2),Nhap!$F$5:$F$1000,Loc!A261)</f>
        <v>0</v>
      </c>
      <c r="P261" s="7">
        <f>SUMIFS(Nhap!$I$5:$I$1000,Nhap!$E$5:$E$1000,DATE(Thang!$E$4,Thang!$C$4,Loc!$P$2),Nhap!$F$5:$F$1000,Loc!A261)</f>
        <v>0</v>
      </c>
      <c r="Q261" s="7">
        <f>SUMIFS(Nhap!$I$5:$I$1000,Nhap!$E$5:$E$1000,DATE(Thang!$E$4,Thang!$C$4,Loc!$Q$2),Nhap!$F$5:$F$1000,Loc!A261)</f>
        <v>0</v>
      </c>
      <c r="R261" s="7">
        <f>SUMIFS(Nhap!$I$5:$I$1000,Nhap!$E$5:$E$1000,DATE(Thang!$E$4,Thang!$C$4,Loc!$R$2),Nhap!$F$5:$F$1000,Loc!A261)</f>
        <v>0</v>
      </c>
      <c r="S261" s="7">
        <f>SUMIFS(Nhap!$I$5:$I$1000,Nhap!$E$5:$E$1000,DATE(Thang!$E$4,Thang!$C$4,Loc!$S$2),Nhap!$F$5:$F$1000,Loc!A261)</f>
        <v>0</v>
      </c>
      <c r="T261" s="7">
        <f>SUMIFS(Nhap!$I$5:$I$1000,Nhap!$E$5:$E$1000,DATE(Thang!$E$4,Thang!$C$4,Loc!$T$2),Nhap!$F$5:$F$1000,Loc!A261)</f>
        <v>0</v>
      </c>
      <c r="U261" s="7">
        <f>SUMIFS(Nhap!$I$5:$I$1000,Nhap!$E$5:$E$1000,DATE(Thang!$E$4,Thang!$C$4,Loc!$U$2),Nhap!$F$5:$F$1000,Loc!A261)</f>
        <v>0</v>
      </c>
      <c r="V261" s="7">
        <f>SUMIFS(Nhap!$I$5:$I$1000,Nhap!$E$5:$E$1000,DATE(Thang!$E$4,Thang!$C$4,Loc!$V$2),Nhap!$F$5:$F$1000,Loc!A261)</f>
        <v>0</v>
      </c>
      <c r="W261" s="7">
        <f>SUMIFS(Nhap!$I$5:$I$1000,Nhap!$E$5:$E$1000,DATE(Thang!$E$4,Thang!$C$4,Loc!$W$2),Nhap!$F$5:$F$1000,Loc!A261)</f>
        <v>0</v>
      </c>
      <c r="X261" s="7">
        <f>SUMIFS(Nhap!$I$5:$I$1000,Nhap!$E$5:$E$1000,DATE(Thang!$E$4,Thang!$C$4,Loc!$X$2),Nhap!$F$5:$F$1000,Loc!A261)</f>
        <v>0</v>
      </c>
      <c r="Y261" s="7">
        <f>SUMIFS(Nhap!$I$5:$I$1000,Nhap!$E$5:$E$1000,DATE(Thang!$E$4,Thang!$C$4,Loc!$Y$2),Nhap!$F$5:$F$1000,Loc!A261)</f>
        <v>0</v>
      </c>
      <c r="Z261" s="7">
        <f>SUMIFS(Nhap!$I$5:$I$1000,Nhap!$E$5:$E$1000,DATE(Thang!$E$4,Thang!$C$4,Loc!$Z$2),Nhap!$F$5:$F$1000,Loc!A261)</f>
        <v>0</v>
      </c>
      <c r="AA261" s="7">
        <f>SUMIFS(Nhap!$I$5:$I$1000,Nhap!$E$5:$E$1000,DATE(Thang!$E$4,Thang!$C$4,Loc!$AA$2),Nhap!$F$5:$F$1000,Loc!A261)</f>
        <v>0</v>
      </c>
      <c r="AB261" s="7">
        <f>SUMIFS(Nhap!$I$5:$I$1000,Nhap!$E$5:$E$1000,DATE(Thang!$E$4,Thang!$C$4,Loc!$AB$2),Nhap!$F$5:$F$1000,Loc!A261)</f>
        <v>0</v>
      </c>
      <c r="AC261" s="7">
        <f>SUMIFS(Nhap!$I$5:$I$1000,Nhap!$E$5:$E$1000,DATE(Thang!$E$4,Thang!$C$4,Loc!$AC$2),Nhap!$F$5:$F$1000,Loc!A261)</f>
        <v>0</v>
      </c>
      <c r="AD261" s="7">
        <f>SUMIFS(Nhap!$I$5:$I$1000,Nhap!$E$5:$E$1000,DATE(Thang!$E$4,Thang!$C$4,Loc!$AD$2),Nhap!$F$5:$F$1000,Loc!$A$5)</f>
        <v>0</v>
      </c>
      <c r="AE261" s="7">
        <f>SUMIFS(Nhap!$I$5:$I$1000,Nhap!$E$5:$E$1000,DATE(Thang!$E$4,Thang!$C$4,Loc!$AE$2),Nhap!$F$5:$F$1000,Loc!A261)</f>
        <v>0</v>
      </c>
      <c r="AF261" s="7">
        <f>SUMIFS(Nhap!$I$5:$I$1000,Nhap!$E$5:$E$1000,DATE(Thang!$E$4,Thang!$C$4,Loc!$AF$2),Nhap!$F$5:$F$1000,Loc!A261)</f>
        <v>0</v>
      </c>
      <c r="AG261" s="7">
        <f>SUMIFS(Nhap!$I$5:$I$1000,Nhap!$E$5:$E$1000,DATE(Thang!$E$4,Thang!$C$4,Loc!$AG$2),Nhap!$F$5:$F$1000,Loc!A261)</f>
        <v>0</v>
      </c>
      <c r="AH261" s="7">
        <f>SUMIFS(Nhap!$I$5:$I$1000,Nhap!$E$5:$E$1000,DATE(Thang!$E$4,Thang!$C$4,Loc!$AH$2),Nhap!$F$5:$F$1000,Loc!A261)</f>
        <v>0</v>
      </c>
      <c r="AI261" s="7">
        <f>SUMIFS(Nhap!$I$5:$I$1000,Nhap!$E$5:$E$1000,DATE(Thang!$E$4,Thang!$C$4,Loc!$AI$2),Nhap!$F$5:$F$1000,Loc!A261)</f>
        <v>0</v>
      </c>
      <c r="AJ261" s="7">
        <f>SUMIFS(Nhap!$I$5:$I$1000,Nhap!$E$5:$E$1000,DATE(Thang!$E$4,Thang!$C$4,Loc!$AJ$2),Nhap!$F$5:$F$1000,Loc!A261)</f>
        <v>0</v>
      </c>
      <c r="AK261" s="1">
        <f>SUMIFS(Xuat!$G$5:$G$1000,Xuat!$C$5:$C$1000,DATE(Thang!$E$4,Thang!$C$4,AK$2),Xuat!$D$5:$D$1000,Loc!$A261)</f>
        <v>0</v>
      </c>
      <c r="AL261" s="1">
        <f>SUMIFS(Xuat!$G$5:$G$1000,Xuat!$C$5:$C$1000,DATE(Thang!$E$4,Thang!$C$4,AL$2),Xuat!$D$5:$D$1000,Loc!$A261)</f>
        <v>0</v>
      </c>
      <c r="AM261" s="1">
        <f>SUMIFS(Xuat!$G$5:$G$1000,Xuat!$C$5:$C$1000,DATE(Thang!$E$4,Thang!$C$4,AM$2),Xuat!$D$5:$D$1000,Loc!$A261)</f>
        <v>0</v>
      </c>
      <c r="AN261" s="1">
        <f>SUMIFS(Xuat!$G$5:$G$1000,Xuat!$C$5:$C$1000,DATE(Thang!$E$4,Thang!$C$4,AN$2),Xuat!$D$5:$D$1000,Loc!$A261)</f>
        <v>0</v>
      </c>
      <c r="AO261" s="1">
        <f>SUMIFS(Xuat!$G$5:$G$1000,Xuat!$C$5:$C$1000,DATE(Thang!$E$4,Thang!$C$4,AO$2),Xuat!$D$5:$D$1000,Loc!$A261)</f>
        <v>0</v>
      </c>
      <c r="AP261" s="1">
        <f>SUMIFS(Xuat!$G$5:$G$1000,Xuat!$C$5:$C$1000,DATE(Thang!$E$4,Thang!$C$4,AP$2),Xuat!$D$5:$D$1000,Loc!$A261)</f>
        <v>0</v>
      </c>
      <c r="AQ261" s="1">
        <f>SUMIFS(Xuat!$G$5:$G$1000,Xuat!$C$5:$C$1000,DATE(Thang!$E$4,Thang!$C$4,AQ$2),Xuat!$D$5:$D$1000,Loc!$A261)</f>
        <v>0</v>
      </c>
      <c r="AR261" s="1">
        <f>SUMIFS(Xuat!$G$5:$G$1000,Xuat!$C$5:$C$1000,DATE(Thang!$E$4,Thang!$C$4,AR$2),Xuat!$D$5:$D$1000,Loc!$A261)</f>
        <v>0</v>
      </c>
      <c r="AS261" s="1">
        <f>SUMIFS(Xuat!$G$5:$G$1000,Xuat!$C$5:$C$1000,DATE(Thang!$E$4,Thang!$C$4,AS$2),Xuat!$D$5:$D$1000,Loc!$A261)</f>
        <v>0</v>
      </c>
      <c r="AT261" s="1">
        <f>SUMIFS(Xuat!$G$5:$G$1000,Xuat!$C$5:$C$1000,DATE(Thang!$E$4,Thang!$C$4,AT$2),Xuat!$D$5:$D$1000,Loc!$A261)</f>
        <v>0</v>
      </c>
      <c r="AU261" s="1">
        <f>SUMIFS(Xuat!$G$5:$G$1000,Xuat!$C$5:$C$1000,DATE(Thang!$E$4,Thang!$C$4,AU$2),Xuat!$D$5:$D$1000,Loc!$A261)</f>
        <v>0</v>
      </c>
      <c r="AV261" s="1">
        <f>SUMIFS(Xuat!$G$5:$G$1000,Xuat!$C$5:$C$1000,DATE(Thang!$E$4,Thang!$C$4,AV$2),Xuat!$D$5:$D$1000,Loc!$A261)</f>
        <v>0</v>
      </c>
      <c r="AW261" s="1">
        <f>SUMIFS(Xuat!$G$5:$G$1000,Xuat!$C$5:$C$1000,DATE(Thang!$E$4,Thang!$C$4,AW$2),Xuat!$D$5:$D$1000,Loc!$A261)</f>
        <v>0</v>
      </c>
      <c r="AX261" s="1">
        <f>SUMIFS(Xuat!$G$5:$G$1000,Xuat!$C$5:$C$1000,DATE(Thang!$E$4,Thang!$C$4,AX$2),Xuat!$D$5:$D$1000,Loc!$A261)</f>
        <v>0</v>
      </c>
      <c r="AY261" s="1">
        <f>SUMIFS(Xuat!$G$5:$G$1000,Xuat!$C$5:$C$1000,DATE(Thang!$E$4,Thang!$C$4,AY$2),Xuat!$D$5:$D$1000,Loc!$A261)</f>
        <v>0</v>
      </c>
      <c r="AZ261" s="1">
        <f>SUMIFS(Xuat!$G$5:$G$1000,Xuat!$C$5:$C$1000,DATE(Thang!$E$4,Thang!$C$4,AZ$2),Xuat!$D$5:$D$1000,Loc!$A261)</f>
        <v>0</v>
      </c>
      <c r="BA261" s="1">
        <f>SUMIFS(Xuat!$G$5:$G$1000,Xuat!$C$5:$C$1000,DATE(Thang!$E$4,Thang!$C$4,BA$2),Xuat!$D$5:$D$1000,Loc!$A261)</f>
        <v>0</v>
      </c>
      <c r="BB261" s="1">
        <f>SUMIFS(Xuat!$G$5:$G$1000,Xuat!$C$5:$C$1000,DATE(Thang!$E$4,Thang!$C$4,BB$2),Xuat!$D$5:$D$1000,Loc!$A261)</f>
        <v>0</v>
      </c>
      <c r="BC261" s="1">
        <f>SUMIFS(Xuat!$G$5:$G$1000,Xuat!$C$5:$C$1000,DATE(Thang!$E$4,Thang!$C$4,BC$2),Xuat!$D$5:$D$1000,Loc!$A261)</f>
        <v>0</v>
      </c>
      <c r="BD261" s="1">
        <f>SUMIFS(Xuat!$G$5:$G$1000,Xuat!$C$5:$C$1000,DATE(Thang!$E$4,Thang!$C$4,BD$2),Xuat!$D$5:$D$1000,Loc!$A261)</f>
        <v>0</v>
      </c>
      <c r="BE261" s="1">
        <f>SUMIFS(Xuat!$G$5:$G$1000,Xuat!$C$5:$C$1000,DATE(Thang!$E$4,Thang!$C$4,BE$2),Xuat!$D$5:$D$1000,Loc!$A261)</f>
        <v>0</v>
      </c>
      <c r="BF261" s="1">
        <f>SUMIFS(Xuat!$G$5:$G$1000,Xuat!$C$5:$C$1000,DATE(Thang!$E$4,Thang!$C$4,BF$2),Xuat!$D$5:$D$1000,Loc!$A261)</f>
        <v>0</v>
      </c>
      <c r="BG261" s="1">
        <f>SUMIFS(Xuat!$G$5:$G$1000,Xuat!$C$5:$C$1000,DATE(Thang!$E$4,Thang!$C$4,BG$2),Xuat!$D$5:$D$1000,Loc!$A261)</f>
        <v>0</v>
      </c>
      <c r="BH261" s="1">
        <f>SUMIFS(Xuat!$G$5:$G$1000,Xuat!$C$5:$C$1000,DATE(Thang!$E$4,Thang!$C$4,BH$2),Xuat!$D$5:$D$1000,Loc!$A261)</f>
        <v>0</v>
      </c>
      <c r="BI261" s="1">
        <f>SUMIFS(Xuat!$G$5:$G$1000,Xuat!$C$5:$C$1000,DATE(Thang!$E$4,Thang!$C$4,BI$2),Xuat!$D$5:$D$1000,Loc!$A261)</f>
        <v>0</v>
      </c>
      <c r="BJ261" s="1">
        <f>SUMIFS(Xuat!$G$5:$G$1000,Xuat!$C$5:$C$1000,DATE(Thang!$E$4,Thang!$C$4,BJ$2),Xuat!$D$5:$D$1000,Loc!$A261)</f>
        <v>0</v>
      </c>
      <c r="BK261" s="1">
        <f>SUMIFS(Xuat!$G$5:$G$1000,Xuat!$C$5:$C$1000,DATE(Thang!$E$4,Thang!$C$4,BK$2),Xuat!$D$5:$D$1000,Loc!$A261)</f>
        <v>0</v>
      </c>
      <c r="BL261" s="1">
        <f>SUMIFS(Xuat!$G$5:$G$1000,Xuat!$C$5:$C$1000,DATE(Thang!$E$4,Thang!$C$4,BL$2),Xuat!$D$5:$D$1000,Loc!$A261)</f>
        <v>0</v>
      </c>
      <c r="BM261" s="1">
        <f>SUMIFS(Xuat!$G$5:$G$1000,Xuat!$C$5:$C$1000,DATE(Thang!$E$4,Thang!$C$4,BM$2),Xuat!$D$5:$D$1000,Loc!$A261)</f>
        <v>0</v>
      </c>
      <c r="BN261" s="1">
        <f>SUMIFS(Xuat!$G$5:$G$1000,Xuat!$C$5:$C$1000,DATE(Thang!$E$4,Thang!$C$4,BN$2),Xuat!$D$5:$D$1000,Loc!$A261)</f>
        <v>0</v>
      </c>
      <c r="BO261" s="1">
        <f>SUMIFS(Xuat!$G$5:$G$1000,Xuat!$C$5:$C$1000,DATE(Thang!$E$4,Thang!$C$4,BO$2),Xuat!$D$5:$D$1000,Loc!$A261)</f>
        <v>0</v>
      </c>
    </row>
    <row r="262" spans="1:67" x14ac:dyDescent="0.2">
      <c r="A262" s="2">
        <f>DM!C262</f>
        <v>0</v>
      </c>
      <c r="B262" s="3">
        <f>VLOOKUP(A262,Tondau!$B$5:$F$500,3,0)</f>
        <v>0</v>
      </c>
      <c r="C262" s="3">
        <f t="shared" ref="C262:C325" si="14">SUM(F262:AJ262)</f>
        <v>0</v>
      </c>
      <c r="D262" s="3">
        <f t="shared" ref="D262:D325" si="15">SUM(AK262:BO262)</f>
        <v>0</v>
      </c>
      <c r="E262" s="3">
        <f t="shared" ref="E262:E325" si="16">B262+C262-D262</f>
        <v>0</v>
      </c>
      <c r="F262" s="7">
        <f>SUMIFS(Nhap!$I$5:$I$1000,Nhap!$E$5:$E$1000,DATE(Thang!$E$4,Thang!$C$4,Loc!$F$2),Nhap!$F$5:$F$1000,Loc!A262)</f>
        <v>0</v>
      </c>
      <c r="G262" s="7">
        <f>SUMIFS(Nhap!$I$5:$I$1000,Nhap!$E$5:$E$1000,DATE(Thang!$E$4,Thang!$C$4,Loc!$G$2),Nhap!$F$5:$F$1000,Loc!A262)</f>
        <v>0</v>
      </c>
      <c r="H262" s="7">
        <f>SUMIFS(Nhap!$I$5:$I$1000,Nhap!$E$5:$E$1000,DATE(Thang!$E$4,Thang!$C$4,Loc!$H$2),Nhap!$F$5:$F$1000,Loc!A262)</f>
        <v>0</v>
      </c>
      <c r="I262" s="7">
        <f>SUMIFS(Nhap!$I$5:$I$1000,Nhap!$E$5:$E$1000,DATE(Thang!$E$4,Thang!$C$4,Loc!$I$2),Nhap!$F$5:$F$1000,Loc!A262)</f>
        <v>0</v>
      </c>
      <c r="J262" s="7">
        <f>SUMIFS(Nhap!$I$5:$I$1000,Nhap!$E$5:$E$1000,DATE(Thang!$E$4,Thang!$C$4,Loc!$J$2),Nhap!$F$5:$F$1000,Loc!A262)</f>
        <v>0</v>
      </c>
      <c r="K262" s="7">
        <f>SUMIFS(Nhap!$I$5:$I$1000,Nhap!$E$5:$E$1000,DATE(Thang!$E$4,Thang!$C$4,Loc!$K$2),Nhap!$F$5:$F$1000,Loc!A262)</f>
        <v>0</v>
      </c>
      <c r="L262" s="7">
        <f>SUMIFS(Nhap!$I$5:$I$1000,Nhap!$E$5:$E$1000,DATE(Thang!$E$4,Thang!$C$4,Loc!$L$2),Nhap!$F$5:$F$1000,Loc!A262)</f>
        <v>0</v>
      </c>
      <c r="M262" s="7">
        <f>SUMIFS(Nhap!$I$5:$I$1000,Nhap!$E$5:$E$1000,DATE(Thang!$E$4,Thang!$C$4,Loc!$M$2),Nhap!$F$5:$F$1000,Loc!A262)</f>
        <v>0</v>
      </c>
      <c r="N262" s="7">
        <f>SUMIFS(Nhap!$I$5:$I$1000,Nhap!$E$5:$E$1000,DATE(Thang!$E$4,Thang!$C$4,Loc!$N$2),Nhap!$F$5:$F$1000,Loc!A262)</f>
        <v>0</v>
      </c>
      <c r="O262" s="7">
        <f>SUMIFS(Nhap!$I$5:$I$1000,Nhap!$E$5:$E$1000,DATE(Thang!$E$4,Thang!$C$4,Loc!$O$2),Nhap!$F$5:$F$1000,Loc!A262)</f>
        <v>0</v>
      </c>
      <c r="P262" s="7">
        <f>SUMIFS(Nhap!$I$5:$I$1000,Nhap!$E$5:$E$1000,DATE(Thang!$E$4,Thang!$C$4,Loc!$P$2),Nhap!$F$5:$F$1000,Loc!A262)</f>
        <v>0</v>
      </c>
      <c r="Q262" s="7">
        <f>SUMIFS(Nhap!$I$5:$I$1000,Nhap!$E$5:$E$1000,DATE(Thang!$E$4,Thang!$C$4,Loc!$Q$2),Nhap!$F$5:$F$1000,Loc!A262)</f>
        <v>0</v>
      </c>
      <c r="R262" s="7">
        <f>SUMIFS(Nhap!$I$5:$I$1000,Nhap!$E$5:$E$1000,DATE(Thang!$E$4,Thang!$C$4,Loc!$R$2),Nhap!$F$5:$F$1000,Loc!A262)</f>
        <v>0</v>
      </c>
      <c r="S262" s="7">
        <f>SUMIFS(Nhap!$I$5:$I$1000,Nhap!$E$5:$E$1000,DATE(Thang!$E$4,Thang!$C$4,Loc!$S$2),Nhap!$F$5:$F$1000,Loc!A262)</f>
        <v>0</v>
      </c>
      <c r="T262" s="7">
        <f>SUMIFS(Nhap!$I$5:$I$1000,Nhap!$E$5:$E$1000,DATE(Thang!$E$4,Thang!$C$4,Loc!$T$2),Nhap!$F$5:$F$1000,Loc!A262)</f>
        <v>0</v>
      </c>
      <c r="U262" s="7">
        <f>SUMIFS(Nhap!$I$5:$I$1000,Nhap!$E$5:$E$1000,DATE(Thang!$E$4,Thang!$C$4,Loc!$U$2),Nhap!$F$5:$F$1000,Loc!A262)</f>
        <v>0</v>
      </c>
      <c r="V262" s="7">
        <f>SUMIFS(Nhap!$I$5:$I$1000,Nhap!$E$5:$E$1000,DATE(Thang!$E$4,Thang!$C$4,Loc!$V$2),Nhap!$F$5:$F$1000,Loc!A262)</f>
        <v>0</v>
      </c>
      <c r="W262" s="7">
        <f>SUMIFS(Nhap!$I$5:$I$1000,Nhap!$E$5:$E$1000,DATE(Thang!$E$4,Thang!$C$4,Loc!$W$2),Nhap!$F$5:$F$1000,Loc!A262)</f>
        <v>0</v>
      </c>
      <c r="X262" s="7">
        <f>SUMIFS(Nhap!$I$5:$I$1000,Nhap!$E$5:$E$1000,DATE(Thang!$E$4,Thang!$C$4,Loc!$X$2),Nhap!$F$5:$F$1000,Loc!A262)</f>
        <v>0</v>
      </c>
      <c r="Y262" s="7">
        <f>SUMIFS(Nhap!$I$5:$I$1000,Nhap!$E$5:$E$1000,DATE(Thang!$E$4,Thang!$C$4,Loc!$Y$2),Nhap!$F$5:$F$1000,Loc!A262)</f>
        <v>0</v>
      </c>
      <c r="Z262" s="7">
        <f>SUMIFS(Nhap!$I$5:$I$1000,Nhap!$E$5:$E$1000,DATE(Thang!$E$4,Thang!$C$4,Loc!$Z$2),Nhap!$F$5:$F$1000,Loc!A262)</f>
        <v>0</v>
      </c>
      <c r="AA262" s="7">
        <f>SUMIFS(Nhap!$I$5:$I$1000,Nhap!$E$5:$E$1000,DATE(Thang!$E$4,Thang!$C$4,Loc!$AA$2),Nhap!$F$5:$F$1000,Loc!A262)</f>
        <v>0</v>
      </c>
      <c r="AB262" s="7">
        <f>SUMIFS(Nhap!$I$5:$I$1000,Nhap!$E$5:$E$1000,DATE(Thang!$E$4,Thang!$C$4,Loc!$AB$2),Nhap!$F$5:$F$1000,Loc!A262)</f>
        <v>0</v>
      </c>
      <c r="AC262" s="7">
        <f>SUMIFS(Nhap!$I$5:$I$1000,Nhap!$E$5:$E$1000,DATE(Thang!$E$4,Thang!$C$4,Loc!$AC$2),Nhap!$F$5:$F$1000,Loc!A262)</f>
        <v>0</v>
      </c>
      <c r="AD262" s="7">
        <f>SUMIFS(Nhap!$I$5:$I$1000,Nhap!$E$5:$E$1000,DATE(Thang!$E$4,Thang!$C$4,Loc!$AD$2),Nhap!$F$5:$F$1000,Loc!$A$5)</f>
        <v>0</v>
      </c>
      <c r="AE262" s="7">
        <f>SUMIFS(Nhap!$I$5:$I$1000,Nhap!$E$5:$E$1000,DATE(Thang!$E$4,Thang!$C$4,Loc!$AE$2),Nhap!$F$5:$F$1000,Loc!A262)</f>
        <v>0</v>
      </c>
      <c r="AF262" s="7">
        <f>SUMIFS(Nhap!$I$5:$I$1000,Nhap!$E$5:$E$1000,DATE(Thang!$E$4,Thang!$C$4,Loc!$AF$2),Nhap!$F$5:$F$1000,Loc!A262)</f>
        <v>0</v>
      </c>
      <c r="AG262" s="7">
        <f>SUMIFS(Nhap!$I$5:$I$1000,Nhap!$E$5:$E$1000,DATE(Thang!$E$4,Thang!$C$4,Loc!$AG$2),Nhap!$F$5:$F$1000,Loc!A262)</f>
        <v>0</v>
      </c>
      <c r="AH262" s="7">
        <f>SUMIFS(Nhap!$I$5:$I$1000,Nhap!$E$5:$E$1000,DATE(Thang!$E$4,Thang!$C$4,Loc!$AH$2),Nhap!$F$5:$F$1000,Loc!A262)</f>
        <v>0</v>
      </c>
      <c r="AI262" s="7">
        <f>SUMIFS(Nhap!$I$5:$I$1000,Nhap!$E$5:$E$1000,DATE(Thang!$E$4,Thang!$C$4,Loc!$AI$2),Nhap!$F$5:$F$1000,Loc!A262)</f>
        <v>0</v>
      </c>
      <c r="AJ262" s="7">
        <f>SUMIFS(Nhap!$I$5:$I$1000,Nhap!$E$5:$E$1000,DATE(Thang!$E$4,Thang!$C$4,Loc!$AJ$2),Nhap!$F$5:$F$1000,Loc!A262)</f>
        <v>0</v>
      </c>
      <c r="AK262" s="1">
        <f>SUMIFS(Xuat!$G$5:$G$1000,Xuat!$C$5:$C$1000,DATE(Thang!$E$4,Thang!$C$4,AK$2),Xuat!$D$5:$D$1000,Loc!$A262)</f>
        <v>0</v>
      </c>
      <c r="AL262" s="1">
        <f>SUMIFS(Xuat!$G$5:$G$1000,Xuat!$C$5:$C$1000,DATE(Thang!$E$4,Thang!$C$4,AL$2),Xuat!$D$5:$D$1000,Loc!$A262)</f>
        <v>0</v>
      </c>
      <c r="AM262" s="1">
        <f>SUMIFS(Xuat!$G$5:$G$1000,Xuat!$C$5:$C$1000,DATE(Thang!$E$4,Thang!$C$4,AM$2),Xuat!$D$5:$D$1000,Loc!$A262)</f>
        <v>0</v>
      </c>
      <c r="AN262" s="1">
        <f>SUMIFS(Xuat!$G$5:$G$1000,Xuat!$C$5:$C$1000,DATE(Thang!$E$4,Thang!$C$4,AN$2),Xuat!$D$5:$D$1000,Loc!$A262)</f>
        <v>0</v>
      </c>
      <c r="AO262" s="1">
        <f>SUMIFS(Xuat!$G$5:$G$1000,Xuat!$C$5:$C$1000,DATE(Thang!$E$4,Thang!$C$4,AO$2),Xuat!$D$5:$D$1000,Loc!$A262)</f>
        <v>0</v>
      </c>
      <c r="AP262" s="1">
        <f>SUMIFS(Xuat!$G$5:$G$1000,Xuat!$C$5:$C$1000,DATE(Thang!$E$4,Thang!$C$4,AP$2),Xuat!$D$5:$D$1000,Loc!$A262)</f>
        <v>0</v>
      </c>
      <c r="AQ262" s="1">
        <f>SUMIFS(Xuat!$G$5:$G$1000,Xuat!$C$5:$C$1000,DATE(Thang!$E$4,Thang!$C$4,AQ$2),Xuat!$D$5:$D$1000,Loc!$A262)</f>
        <v>0</v>
      </c>
      <c r="AR262" s="1">
        <f>SUMIFS(Xuat!$G$5:$G$1000,Xuat!$C$5:$C$1000,DATE(Thang!$E$4,Thang!$C$4,AR$2),Xuat!$D$5:$D$1000,Loc!$A262)</f>
        <v>0</v>
      </c>
      <c r="AS262" s="1">
        <f>SUMIFS(Xuat!$G$5:$G$1000,Xuat!$C$5:$C$1000,DATE(Thang!$E$4,Thang!$C$4,AS$2),Xuat!$D$5:$D$1000,Loc!$A262)</f>
        <v>0</v>
      </c>
      <c r="AT262" s="1">
        <f>SUMIFS(Xuat!$G$5:$G$1000,Xuat!$C$5:$C$1000,DATE(Thang!$E$4,Thang!$C$4,AT$2),Xuat!$D$5:$D$1000,Loc!$A262)</f>
        <v>0</v>
      </c>
      <c r="AU262" s="1">
        <f>SUMIFS(Xuat!$G$5:$G$1000,Xuat!$C$5:$C$1000,DATE(Thang!$E$4,Thang!$C$4,AU$2),Xuat!$D$5:$D$1000,Loc!$A262)</f>
        <v>0</v>
      </c>
      <c r="AV262" s="1">
        <f>SUMIFS(Xuat!$G$5:$G$1000,Xuat!$C$5:$C$1000,DATE(Thang!$E$4,Thang!$C$4,AV$2),Xuat!$D$5:$D$1000,Loc!$A262)</f>
        <v>0</v>
      </c>
      <c r="AW262" s="1">
        <f>SUMIFS(Xuat!$G$5:$G$1000,Xuat!$C$5:$C$1000,DATE(Thang!$E$4,Thang!$C$4,AW$2),Xuat!$D$5:$D$1000,Loc!$A262)</f>
        <v>0</v>
      </c>
      <c r="AX262" s="1">
        <f>SUMIFS(Xuat!$G$5:$G$1000,Xuat!$C$5:$C$1000,DATE(Thang!$E$4,Thang!$C$4,AX$2),Xuat!$D$5:$D$1000,Loc!$A262)</f>
        <v>0</v>
      </c>
      <c r="AY262" s="1">
        <f>SUMIFS(Xuat!$G$5:$G$1000,Xuat!$C$5:$C$1000,DATE(Thang!$E$4,Thang!$C$4,AY$2),Xuat!$D$5:$D$1000,Loc!$A262)</f>
        <v>0</v>
      </c>
      <c r="AZ262" s="1">
        <f>SUMIFS(Xuat!$G$5:$G$1000,Xuat!$C$5:$C$1000,DATE(Thang!$E$4,Thang!$C$4,AZ$2),Xuat!$D$5:$D$1000,Loc!$A262)</f>
        <v>0</v>
      </c>
      <c r="BA262" s="1">
        <f>SUMIFS(Xuat!$G$5:$G$1000,Xuat!$C$5:$C$1000,DATE(Thang!$E$4,Thang!$C$4,BA$2),Xuat!$D$5:$D$1000,Loc!$A262)</f>
        <v>0</v>
      </c>
      <c r="BB262" s="1">
        <f>SUMIFS(Xuat!$G$5:$G$1000,Xuat!$C$5:$C$1000,DATE(Thang!$E$4,Thang!$C$4,BB$2),Xuat!$D$5:$D$1000,Loc!$A262)</f>
        <v>0</v>
      </c>
      <c r="BC262" s="1">
        <f>SUMIFS(Xuat!$G$5:$G$1000,Xuat!$C$5:$C$1000,DATE(Thang!$E$4,Thang!$C$4,BC$2),Xuat!$D$5:$D$1000,Loc!$A262)</f>
        <v>0</v>
      </c>
      <c r="BD262" s="1">
        <f>SUMIFS(Xuat!$G$5:$G$1000,Xuat!$C$5:$C$1000,DATE(Thang!$E$4,Thang!$C$4,BD$2),Xuat!$D$5:$D$1000,Loc!$A262)</f>
        <v>0</v>
      </c>
      <c r="BE262" s="1">
        <f>SUMIFS(Xuat!$G$5:$G$1000,Xuat!$C$5:$C$1000,DATE(Thang!$E$4,Thang!$C$4,BE$2),Xuat!$D$5:$D$1000,Loc!$A262)</f>
        <v>0</v>
      </c>
      <c r="BF262" s="1">
        <f>SUMIFS(Xuat!$G$5:$G$1000,Xuat!$C$5:$C$1000,DATE(Thang!$E$4,Thang!$C$4,BF$2),Xuat!$D$5:$D$1000,Loc!$A262)</f>
        <v>0</v>
      </c>
      <c r="BG262" s="1">
        <f>SUMIFS(Xuat!$G$5:$G$1000,Xuat!$C$5:$C$1000,DATE(Thang!$E$4,Thang!$C$4,BG$2),Xuat!$D$5:$D$1000,Loc!$A262)</f>
        <v>0</v>
      </c>
      <c r="BH262" s="1">
        <f>SUMIFS(Xuat!$G$5:$G$1000,Xuat!$C$5:$C$1000,DATE(Thang!$E$4,Thang!$C$4,BH$2),Xuat!$D$5:$D$1000,Loc!$A262)</f>
        <v>0</v>
      </c>
      <c r="BI262" s="1">
        <f>SUMIFS(Xuat!$G$5:$G$1000,Xuat!$C$5:$C$1000,DATE(Thang!$E$4,Thang!$C$4,BI$2),Xuat!$D$5:$D$1000,Loc!$A262)</f>
        <v>0</v>
      </c>
      <c r="BJ262" s="1">
        <f>SUMIFS(Xuat!$G$5:$G$1000,Xuat!$C$5:$C$1000,DATE(Thang!$E$4,Thang!$C$4,BJ$2),Xuat!$D$5:$D$1000,Loc!$A262)</f>
        <v>0</v>
      </c>
      <c r="BK262" s="1">
        <f>SUMIFS(Xuat!$G$5:$G$1000,Xuat!$C$5:$C$1000,DATE(Thang!$E$4,Thang!$C$4,BK$2),Xuat!$D$5:$D$1000,Loc!$A262)</f>
        <v>0</v>
      </c>
      <c r="BL262" s="1">
        <f>SUMIFS(Xuat!$G$5:$G$1000,Xuat!$C$5:$C$1000,DATE(Thang!$E$4,Thang!$C$4,BL$2),Xuat!$D$5:$D$1000,Loc!$A262)</f>
        <v>0</v>
      </c>
      <c r="BM262" s="1">
        <f>SUMIFS(Xuat!$G$5:$G$1000,Xuat!$C$5:$C$1000,DATE(Thang!$E$4,Thang!$C$4,BM$2),Xuat!$D$5:$D$1000,Loc!$A262)</f>
        <v>0</v>
      </c>
      <c r="BN262" s="1">
        <f>SUMIFS(Xuat!$G$5:$G$1000,Xuat!$C$5:$C$1000,DATE(Thang!$E$4,Thang!$C$4,BN$2),Xuat!$D$5:$D$1000,Loc!$A262)</f>
        <v>0</v>
      </c>
      <c r="BO262" s="1">
        <f>SUMIFS(Xuat!$G$5:$G$1000,Xuat!$C$5:$C$1000,DATE(Thang!$E$4,Thang!$C$4,BO$2),Xuat!$D$5:$D$1000,Loc!$A262)</f>
        <v>0</v>
      </c>
    </row>
    <row r="263" spans="1:67" x14ac:dyDescent="0.2">
      <c r="A263" s="2">
        <f>DM!C263</f>
        <v>0</v>
      </c>
      <c r="B263" s="3">
        <f>VLOOKUP(A263,Tondau!$B$5:$F$500,3,0)</f>
        <v>0</v>
      </c>
      <c r="C263" s="3">
        <f t="shared" si="14"/>
        <v>0</v>
      </c>
      <c r="D263" s="3">
        <f t="shared" si="15"/>
        <v>0</v>
      </c>
      <c r="E263" s="3">
        <f t="shared" si="16"/>
        <v>0</v>
      </c>
      <c r="F263" s="7">
        <f>SUMIFS(Nhap!$I$5:$I$1000,Nhap!$E$5:$E$1000,DATE(Thang!$E$4,Thang!$C$4,Loc!$F$2),Nhap!$F$5:$F$1000,Loc!A263)</f>
        <v>0</v>
      </c>
      <c r="G263" s="7">
        <f>SUMIFS(Nhap!$I$5:$I$1000,Nhap!$E$5:$E$1000,DATE(Thang!$E$4,Thang!$C$4,Loc!$G$2),Nhap!$F$5:$F$1000,Loc!A263)</f>
        <v>0</v>
      </c>
      <c r="H263" s="7">
        <f>SUMIFS(Nhap!$I$5:$I$1000,Nhap!$E$5:$E$1000,DATE(Thang!$E$4,Thang!$C$4,Loc!$H$2),Nhap!$F$5:$F$1000,Loc!A263)</f>
        <v>0</v>
      </c>
      <c r="I263" s="7">
        <f>SUMIFS(Nhap!$I$5:$I$1000,Nhap!$E$5:$E$1000,DATE(Thang!$E$4,Thang!$C$4,Loc!$I$2),Nhap!$F$5:$F$1000,Loc!A263)</f>
        <v>0</v>
      </c>
      <c r="J263" s="7">
        <f>SUMIFS(Nhap!$I$5:$I$1000,Nhap!$E$5:$E$1000,DATE(Thang!$E$4,Thang!$C$4,Loc!$J$2),Nhap!$F$5:$F$1000,Loc!A263)</f>
        <v>0</v>
      </c>
      <c r="K263" s="7">
        <f>SUMIFS(Nhap!$I$5:$I$1000,Nhap!$E$5:$E$1000,DATE(Thang!$E$4,Thang!$C$4,Loc!$K$2),Nhap!$F$5:$F$1000,Loc!A263)</f>
        <v>0</v>
      </c>
      <c r="L263" s="7">
        <f>SUMIFS(Nhap!$I$5:$I$1000,Nhap!$E$5:$E$1000,DATE(Thang!$E$4,Thang!$C$4,Loc!$L$2),Nhap!$F$5:$F$1000,Loc!A263)</f>
        <v>0</v>
      </c>
      <c r="M263" s="7">
        <f>SUMIFS(Nhap!$I$5:$I$1000,Nhap!$E$5:$E$1000,DATE(Thang!$E$4,Thang!$C$4,Loc!$M$2),Nhap!$F$5:$F$1000,Loc!A263)</f>
        <v>0</v>
      </c>
      <c r="N263" s="7">
        <f>SUMIFS(Nhap!$I$5:$I$1000,Nhap!$E$5:$E$1000,DATE(Thang!$E$4,Thang!$C$4,Loc!$N$2),Nhap!$F$5:$F$1000,Loc!A263)</f>
        <v>0</v>
      </c>
      <c r="O263" s="7">
        <f>SUMIFS(Nhap!$I$5:$I$1000,Nhap!$E$5:$E$1000,DATE(Thang!$E$4,Thang!$C$4,Loc!$O$2),Nhap!$F$5:$F$1000,Loc!A263)</f>
        <v>0</v>
      </c>
      <c r="P263" s="7">
        <f>SUMIFS(Nhap!$I$5:$I$1000,Nhap!$E$5:$E$1000,DATE(Thang!$E$4,Thang!$C$4,Loc!$P$2),Nhap!$F$5:$F$1000,Loc!A263)</f>
        <v>0</v>
      </c>
      <c r="Q263" s="7">
        <f>SUMIFS(Nhap!$I$5:$I$1000,Nhap!$E$5:$E$1000,DATE(Thang!$E$4,Thang!$C$4,Loc!$Q$2),Nhap!$F$5:$F$1000,Loc!A263)</f>
        <v>0</v>
      </c>
      <c r="R263" s="7">
        <f>SUMIFS(Nhap!$I$5:$I$1000,Nhap!$E$5:$E$1000,DATE(Thang!$E$4,Thang!$C$4,Loc!$R$2),Nhap!$F$5:$F$1000,Loc!A263)</f>
        <v>0</v>
      </c>
      <c r="S263" s="7">
        <f>SUMIFS(Nhap!$I$5:$I$1000,Nhap!$E$5:$E$1000,DATE(Thang!$E$4,Thang!$C$4,Loc!$S$2),Nhap!$F$5:$F$1000,Loc!A263)</f>
        <v>0</v>
      </c>
      <c r="T263" s="7">
        <f>SUMIFS(Nhap!$I$5:$I$1000,Nhap!$E$5:$E$1000,DATE(Thang!$E$4,Thang!$C$4,Loc!$T$2),Nhap!$F$5:$F$1000,Loc!A263)</f>
        <v>0</v>
      </c>
      <c r="U263" s="7">
        <f>SUMIFS(Nhap!$I$5:$I$1000,Nhap!$E$5:$E$1000,DATE(Thang!$E$4,Thang!$C$4,Loc!$U$2),Nhap!$F$5:$F$1000,Loc!A263)</f>
        <v>0</v>
      </c>
      <c r="V263" s="7">
        <f>SUMIFS(Nhap!$I$5:$I$1000,Nhap!$E$5:$E$1000,DATE(Thang!$E$4,Thang!$C$4,Loc!$V$2),Nhap!$F$5:$F$1000,Loc!A263)</f>
        <v>0</v>
      </c>
      <c r="W263" s="7">
        <f>SUMIFS(Nhap!$I$5:$I$1000,Nhap!$E$5:$E$1000,DATE(Thang!$E$4,Thang!$C$4,Loc!$W$2),Nhap!$F$5:$F$1000,Loc!A263)</f>
        <v>0</v>
      </c>
      <c r="X263" s="7">
        <f>SUMIFS(Nhap!$I$5:$I$1000,Nhap!$E$5:$E$1000,DATE(Thang!$E$4,Thang!$C$4,Loc!$X$2),Nhap!$F$5:$F$1000,Loc!A263)</f>
        <v>0</v>
      </c>
      <c r="Y263" s="7">
        <f>SUMIFS(Nhap!$I$5:$I$1000,Nhap!$E$5:$E$1000,DATE(Thang!$E$4,Thang!$C$4,Loc!$Y$2),Nhap!$F$5:$F$1000,Loc!A263)</f>
        <v>0</v>
      </c>
      <c r="Z263" s="7">
        <f>SUMIFS(Nhap!$I$5:$I$1000,Nhap!$E$5:$E$1000,DATE(Thang!$E$4,Thang!$C$4,Loc!$Z$2),Nhap!$F$5:$F$1000,Loc!A263)</f>
        <v>0</v>
      </c>
      <c r="AA263" s="7">
        <f>SUMIFS(Nhap!$I$5:$I$1000,Nhap!$E$5:$E$1000,DATE(Thang!$E$4,Thang!$C$4,Loc!$AA$2),Nhap!$F$5:$F$1000,Loc!A263)</f>
        <v>0</v>
      </c>
      <c r="AB263" s="7">
        <f>SUMIFS(Nhap!$I$5:$I$1000,Nhap!$E$5:$E$1000,DATE(Thang!$E$4,Thang!$C$4,Loc!$AB$2),Nhap!$F$5:$F$1000,Loc!A263)</f>
        <v>0</v>
      </c>
      <c r="AC263" s="7">
        <f>SUMIFS(Nhap!$I$5:$I$1000,Nhap!$E$5:$E$1000,DATE(Thang!$E$4,Thang!$C$4,Loc!$AC$2),Nhap!$F$5:$F$1000,Loc!A263)</f>
        <v>0</v>
      </c>
      <c r="AD263" s="7">
        <f>SUMIFS(Nhap!$I$5:$I$1000,Nhap!$E$5:$E$1000,DATE(Thang!$E$4,Thang!$C$4,Loc!$AD$2),Nhap!$F$5:$F$1000,Loc!$A$5)</f>
        <v>0</v>
      </c>
      <c r="AE263" s="7">
        <f>SUMIFS(Nhap!$I$5:$I$1000,Nhap!$E$5:$E$1000,DATE(Thang!$E$4,Thang!$C$4,Loc!$AE$2),Nhap!$F$5:$F$1000,Loc!A263)</f>
        <v>0</v>
      </c>
      <c r="AF263" s="7">
        <f>SUMIFS(Nhap!$I$5:$I$1000,Nhap!$E$5:$E$1000,DATE(Thang!$E$4,Thang!$C$4,Loc!$AF$2),Nhap!$F$5:$F$1000,Loc!A263)</f>
        <v>0</v>
      </c>
      <c r="AG263" s="7">
        <f>SUMIFS(Nhap!$I$5:$I$1000,Nhap!$E$5:$E$1000,DATE(Thang!$E$4,Thang!$C$4,Loc!$AG$2),Nhap!$F$5:$F$1000,Loc!A263)</f>
        <v>0</v>
      </c>
      <c r="AH263" s="7">
        <f>SUMIFS(Nhap!$I$5:$I$1000,Nhap!$E$5:$E$1000,DATE(Thang!$E$4,Thang!$C$4,Loc!$AH$2),Nhap!$F$5:$F$1000,Loc!A263)</f>
        <v>0</v>
      </c>
      <c r="AI263" s="7">
        <f>SUMIFS(Nhap!$I$5:$I$1000,Nhap!$E$5:$E$1000,DATE(Thang!$E$4,Thang!$C$4,Loc!$AI$2),Nhap!$F$5:$F$1000,Loc!A263)</f>
        <v>0</v>
      </c>
      <c r="AJ263" s="7">
        <f>SUMIFS(Nhap!$I$5:$I$1000,Nhap!$E$5:$E$1000,DATE(Thang!$E$4,Thang!$C$4,Loc!$AJ$2),Nhap!$F$5:$F$1000,Loc!A263)</f>
        <v>0</v>
      </c>
      <c r="AK263" s="1">
        <f>SUMIFS(Xuat!$G$5:$G$1000,Xuat!$C$5:$C$1000,DATE(Thang!$E$4,Thang!$C$4,AK$2),Xuat!$D$5:$D$1000,Loc!$A263)</f>
        <v>0</v>
      </c>
      <c r="AL263" s="1">
        <f>SUMIFS(Xuat!$G$5:$G$1000,Xuat!$C$5:$C$1000,DATE(Thang!$E$4,Thang!$C$4,AL$2),Xuat!$D$5:$D$1000,Loc!$A263)</f>
        <v>0</v>
      </c>
      <c r="AM263" s="1">
        <f>SUMIFS(Xuat!$G$5:$G$1000,Xuat!$C$5:$C$1000,DATE(Thang!$E$4,Thang!$C$4,AM$2),Xuat!$D$5:$D$1000,Loc!$A263)</f>
        <v>0</v>
      </c>
      <c r="AN263" s="1">
        <f>SUMIFS(Xuat!$G$5:$G$1000,Xuat!$C$5:$C$1000,DATE(Thang!$E$4,Thang!$C$4,AN$2),Xuat!$D$5:$D$1000,Loc!$A263)</f>
        <v>0</v>
      </c>
      <c r="AO263" s="1">
        <f>SUMIFS(Xuat!$G$5:$G$1000,Xuat!$C$5:$C$1000,DATE(Thang!$E$4,Thang!$C$4,AO$2),Xuat!$D$5:$D$1000,Loc!$A263)</f>
        <v>0</v>
      </c>
      <c r="AP263" s="1">
        <f>SUMIFS(Xuat!$G$5:$G$1000,Xuat!$C$5:$C$1000,DATE(Thang!$E$4,Thang!$C$4,AP$2),Xuat!$D$5:$D$1000,Loc!$A263)</f>
        <v>0</v>
      </c>
      <c r="AQ263" s="1">
        <f>SUMIFS(Xuat!$G$5:$G$1000,Xuat!$C$5:$C$1000,DATE(Thang!$E$4,Thang!$C$4,AQ$2),Xuat!$D$5:$D$1000,Loc!$A263)</f>
        <v>0</v>
      </c>
      <c r="AR263" s="1">
        <f>SUMIFS(Xuat!$G$5:$G$1000,Xuat!$C$5:$C$1000,DATE(Thang!$E$4,Thang!$C$4,AR$2),Xuat!$D$5:$D$1000,Loc!$A263)</f>
        <v>0</v>
      </c>
      <c r="AS263" s="1">
        <f>SUMIFS(Xuat!$G$5:$G$1000,Xuat!$C$5:$C$1000,DATE(Thang!$E$4,Thang!$C$4,AS$2),Xuat!$D$5:$D$1000,Loc!$A263)</f>
        <v>0</v>
      </c>
      <c r="AT263" s="1">
        <f>SUMIFS(Xuat!$G$5:$G$1000,Xuat!$C$5:$C$1000,DATE(Thang!$E$4,Thang!$C$4,AT$2),Xuat!$D$5:$D$1000,Loc!$A263)</f>
        <v>0</v>
      </c>
      <c r="AU263" s="1">
        <f>SUMIFS(Xuat!$G$5:$G$1000,Xuat!$C$5:$C$1000,DATE(Thang!$E$4,Thang!$C$4,AU$2),Xuat!$D$5:$D$1000,Loc!$A263)</f>
        <v>0</v>
      </c>
      <c r="AV263" s="1">
        <f>SUMIFS(Xuat!$G$5:$G$1000,Xuat!$C$5:$C$1000,DATE(Thang!$E$4,Thang!$C$4,AV$2),Xuat!$D$5:$D$1000,Loc!$A263)</f>
        <v>0</v>
      </c>
      <c r="AW263" s="1">
        <f>SUMIFS(Xuat!$G$5:$G$1000,Xuat!$C$5:$C$1000,DATE(Thang!$E$4,Thang!$C$4,AW$2),Xuat!$D$5:$D$1000,Loc!$A263)</f>
        <v>0</v>
      </c>
      <c r="AX263" s="1">
        <f>SUMIFS(Xuat!$G$5:$G$1000,Xuat!$C$5:$C$1000,DATE(Thang!$E$4,Thang!$C$4,AX$2),Xuat!$D$5:$D$1000,Loc!$A263)</f>
        <v>0</v>
      </c>
      <c r="AY263" s="1">
        <f>SUMIFS(Xuat!$G$5:$G$1000,Xuat!$C$5:$C$1000,DATE(Thang!$E$4,Thang!$C$4,AY$2),Xuat!$D$5:$D$1000,Loc!$A263)</f>
        <v>0</v>
      </c>
      <c r="AZ263" s="1">
        <f>SUMIFS(Xuat!$G$5:$G$1000,Xuat!$C$5:$C$1000,DATE(Thang!$E$4,Thang!$C$4,AZ$2),Xuat!$D$5:$D$1000,Loc!$A263)</f>
        <v>0</v>
      </c>
      <c r="BA263" s="1">
        <f>SUMIFS(Xuat!$G$5:$G$1000,Xuat!$C$5:$C$1000,DATE(Thang!$E$4,Thang!$C$4,BA$2),Xuat!$D$5:$D$1000,Loc!$A263)</f>
        <v>0</v>
      </c>
      <c r="BB263" s="1">
        <f>SUMIFS(Xuat!$G$5:$G$1000,Xuat!$C$5:$C$1000,DATE(Thang!$E$4,Thang!$C$4,BB$2),Xuat!$D$5:$D$1000,Loc!$A263)</f>
        <v>0</v>
      </c>
      <c r="BC263" s="1">
        <f>SUMIFS(Xuat!$G$5:$G$1000,Xuat!$C$5:$C$1000,DATE(Thang!$E$4,Thang!$C$4,BC$2),Xuat!$D$5:$D$1000,Loc!$A263)</f>
        <v>0</v>
      </c>
      <c r="BD263" s="1">
        <f>SUMIFS(Xuat!$G$5:$G$1000,Xuat!$C$5:$C$1000,DATE(Thang!$E$4,Thang!$C$4,BD$2),Xuat!$D$5:$D$1000,Loc!$A263)</f>
        <v>0</v>
      </c>
      <c r="BE263" s="1">
        <f>SUMIFS(Xuat!$G$5:$G$1000,Xuat!$C$5:$C$1000,DATE(Thang!$E$4,Thang!$C$4,BE$2),Xuat!$D$5:$D$1000,Loc!$A263)</f>
        <v>0</v>
      </c>
      <c r="BF263" s="1">
        <f>SUMIFS(Xuat!$G$5:$G$1000,Xuat!$C$5:$C$1000,DATE(Thang!$E$4,Thang!$C$4,BF$2),Xuat!$D$5:$D$1000,Loc!$A263)</f>
        <v>0</v>
      </c>
      <c r="BG263" s="1">
        <f>SUMIFS(Xuat!$G$5:$G$1000,Xuat!$C$5:$C$1000,DATE(Thang!$E$4,Thang!$C$4,BG$2),Xuat!$D$5:$D$1000,Loc!$A263)</f>
        <v>0</v>
      </c>
      <c r="BH263" s="1">
        <f>SUMIFS(Xuat!$G$5:$G$1000,Xuat!$C$5:$C$1000,DATE(Thang!$E$4,Thang!$C$4,BH$2),Xuat!$D$5:$D$1000,Loc!$A263)</f>
        <v>0</v>
      </c>
      <c r="BI263" s="1">
        <f>SUMIFS(Xuat!$G$5:$G$1000,Xuat!$C$5:$C$1000,DATE(Thang!$E$4,Thang!$C$4,BI$2),Xuat!$D$5:$D$1000,Loc!$A263)</f>
        <v>0</v>
      </c>
      <c r="BJ263" s="1">
        <f>SUMIFS(Xuat!$G$5:$G$1000,Xuat!$C$5:$C$1000,DATE(Thang!$E$4,Thang!$C$4,BJ$2),Xuat!$D$5:$D$1000,Loc!$A263)</f>
        <v>0</v>
      </c>
      <c r="BK263" s="1">
        <f>SUMIFS(Xuat!$G$5:$G$1000,Xuat!$C$5:$C$1000,DATE(Thang!$E$4,Thang!$C$4,BK$2),Xuat!$D$5:$D$1000,Loc!$A263)</f>
        <v>0</v>
      </c>
      <c r="BL263" s="1">
        <f>SUMIFS(Xuat!$G$5:$G$1000,Xuat!$C$5:$C$1000,DATE(Thang!$E$4,Thang!$C$4,BL$2),Xuat!$D$5:$D$1000,Loc!$A263)</f>
        <v>0</v>
      </c>
      <c r="BM263" s="1">
        <f>SUMIFS(Xuat!$G$5:$G$1000,Xuat!$C$5:$C$1000,DATE(Thang!$E$4,Thang!$C$4,BM$2),Xuat!$D$5:$D$1000,Loc!$A263)</f>
        <v>0</v>
      </c>
      <c r="BN263" s="1">
        <f>SUMIFS(Xuat!$G$5:$G$1000,Xuat!$C$5:$C$1000,DATE(Thang!$E$4,Thang!$C$4,BN$2),Xuat!$D$5:$D$1000,Loc!$A263)</f>
        <v>0</v>
      </c>
      <c r="BO263" s="1">
        <f>SUMIFS(Xuat!$G$5:$G$1000,Xuat!$C$5:$C$1000,DATE(Thang!$E$4,Thang!$C$4,BO$2),Xuat!$D$5:$D$1000,Loc!$A263)</f>
        <v>0</v>
      </c>
    </row>
    <row r="264" spans="1:67" x14ac:dyDescent="0.2">
      <c r="A264" s="2">
        <f>DM!C264</f>
        <v>0</v>
      </c>
      <c r="B264" s="3">
        <f>VLOOKUP(A264,Tondau!$B$5:$F$500,3,0)</f>
        <v>0</v>
      </c>
      <c r="C264" s="3">
        <f t="shared" si="14"/>
        <v>0</v>
      </c>
      <c r="D264" s="3">
        <f t="shared" si="15"/>
        <v>0</v>
      </c>
      <c r="E264" s="3">
        <f t="shared" si="16"/>
        <v>0</v>
      </c>
      <c r="F264" s="7">
        <f>SUMIFS(Nhap!$I$5:$I$1000,Nhap!$E$5:$E$1000,DATE(Thang!$E$4,Thang!$C$4,Loc!$F$2),Nhap!$F$5:$F$1000,Loc!A264)</f>
        <v>0</v>
      </c>
      <c r="G264" s="7">
        <f>SUMIFS(Nhap!$I$5:$I$1000,Nhap!$E$5:$E$1000,DATE(Thang!$E$4,Thang!$C$4,Loc!$G$2),Nhap!$F$5:$F$1000,Loc!A264)</f>
        <v>0</v>
      </c>
      <c r="H264" s="7">
        <f>SUMIFS(Nhap!$I$5:$I$1000,Nhap!$E$5:$E$1000,DATE(Thang!$E$4,Thang!$C$4,Loc!$H$2),Nhap!$F$5:$F$1000,Loc!A264)</f>
        <v>0</v>
      </c>
      <c r="I264" s="7">
        <f>SUMIFS(Nhap!$I$5:$I$1000,Nhap!$E$5:$E$1000,DATE(Thang!$E$4,Thang!$C$4,Loc!$I$2),Nhap!$F$5:$F$1000,Loc!A264)</f>
        <v>0</v>
      </c>
      <c r="J264" s="7">
        <f>SUMIFS(Nhap!$I$5:$I$1000,Nhap!$E$5:$E$1000,DATE(Thang!$E$4,Thang!$C$4,Loc!$J$2),Nhap!$F$5:$F$1000,Loc!A264)</f>
        <v>0</v>
      </c>
      <c r="K264" s="7">
        <f>SUMIFS(Nhap!$I$5:$I$1000,Nhap!$E$5:$E$1000,DATE(Thang!$E$4,Thang!$C$4,Loc!$K$2),Nhap!$F$5:$F$1000,Loc!A264)</f>
        <v>0</v>
      </c>
      <c r="L264" s="7">
        <f>SUMIFS(Nhap!$I$5:$I$1000,Nhap!$E$5:$E$1000,DATE(Thang!$E$4,Thang!$C$4,Loc!$L$2),Nhap!$F$5:$F$1000,Loc!A264)</f>
        <v>0</v>
      </c>
      <c r="M264" s="7">
        <f>SUMIFS(Nhap!$I$5:$I$1000,Nhap!$E$5:$E$1000,DATE(Thang!$E$4,Thang!$C$4,Loc!$M$2),Nhap!$F$5:$F$1000,Loc!A264)</f>
        <v>0</v>
      </c>
      <c r="N264" s="7">
        <f>SUMIFS(Nhap!$I$5:$I$1000,Nhap!$E$5:$E$1000,DATE(Thang!$E$4,Thang!$C$4,Loc!$N$2),Nhap!$F$5:$F$1000,Loc!A264)</f>
        <v>0</v>
      </c>
      <c r="O264" s="7">
        <f>SUMIFS(Nhap!$I$5:$I$1000,Nhap!$E$5:$E$1000,DATE(Thang!$E$4,Thang!$C$4,Loc!$O$2),Nhap!$F$5:$F$1000,Loc!A264)</f>
        <v>0</v>
      </c>
      <c r="P264" s="7">
        <f>SUMIFS(Nhap!$I$5:$I$1000,Nhap!$E$5:$E$1000,DATE(Thang!$E$4,Thang!$C$4,Loc!$P$2),Nhap!$F$5:$F$1000,Loc!A264)</f>
        <v>0</v>
      </c>
      <c r="Q264" s="7">
        <f>SUMIFS(Nhap!$I$5:$I$1000,Nhap!$E$5:$E$1000,DATE(Thang!$E$4,Thang!$C$4,Loc!$Q$2),Nhap!$F$5:$F$1000,Loc!A264)</f>
        <v>0</v>
      </c>
      <c r="R264" s="7">
        <f>SUMIFS(Nhap!$I$5:$I$1000,Nhap!$E$5:$E$1000,DATE(Thang!$E$4,Thang!$C$4,Loc!$R$2),Nhap!$F$5:$F$1000,Loc!A264)</f>
        <v>0</v>
      </c>
      <c r="S264" s="7">
        <f>SUMIFS(Nhap!$I$5:$I$1000,Nhap!$E$5:$E$1000,DATE(Thang!$E$4,Thang!$C$4,Loc!$S$2),Nhap!$F$5:$F$1000,Loc!A264)</f>
        <v>0</v>
      </c>
      <c r="T264" s="7">
        <f>SUMIFS(Nhap!$I$5:$I$1000,Nhap!$E$5:$E$1000,DATE(Thang!$E$4,Thang!$C$4,Loc!$T$2),Nhap!$F$5:$F$1000,Loc!A264)</f>
        <v>0</v>
      </c>
      <c r="U264" s="7">
        <f>SUMIFS(Nhap!$I$5:$I$1000,Nhap!$E$5:$E$1000,DATE(Thang!$E$4,Thang!$C$4,Loc!$U$2),Nhap!$F$5:$F$1000,Loc!A264)</f>
        <v>0</v>
      </c>
      <c r="V264" s="7">
        <f>SUMIFS(Nhap!$I$5:$I$1000,Nhap!$E$5:$E$1000,DATE(Thang!$E$4,Thang!$C$4,Loc!$V$2),Nhap!$F$5:$F$1000,Loc!A264)</f>
        <v>0</v>
      </c>
      <c r="W264" s="7">
        <f>SUMIFS(Nhap!$I$5:$I$1000,Nhap!$E$5:$E$1000,DATE(Thang!$E$4,Thang!$C$4,Loc!$W$2),Nhap!$F$5:$F$1000,Loc!A264)</f>
        <v>0</v>
      </c>
      <c r="X264" s="7">
        <f>SUMIFS(Nhap!$I$5:$I$1000,Nhap!$E$5:$E$1000,DATE(Thang!$E$4,Thang!$C$4,Loc!$X$2),Nhap!$F$5:$F$1000,Loc!A264)</f>
        <v>0</v>
      </c>
      <c r="Y264" s="7">
        <f>SUMIFS(Nhap!$I$5:$I$1000,Nhap!$E$5:$E$1000,DATE(Thang!$E$4,Thang!$C$4,Loc!$Y$2),Nhap!$F$5:$F$1000,Loc!A264)</f>
        <v>0</v>
      </c>
      <c r="Z264" s="7">
        <f>SUMIFS(Nhap!$I$5:$I$1000,Nhap!$E$5:$E$1000,DATE(Thang!$E$4,Thang!$C$4,Loc!$Z$2),Nhap!$F$5:$F$1000,Loc!A264)</f>
        <v>0</v>
      </c>
      <c r="AA264" s="7">
        <f>SUMIFS(Nhap!$I$5:$I$1000,Nhap!$E$5:$E$1000,DATE(Thang!$E$4,Thang!$C$4,Loc!$AA$2),Nhap!$F$5:$F$1000,Loc!A264)</f>
        <v>0</v>
      </c>
      <c r="AB264" s="7">
        <f>SUMIFS(Nhap!$I$5:$I$1000,Nhap!$E$5:$E$1000,DATE(Thang!$E$4,Thang!$C$4,Loc!$AB$2),Nhap!$F$5:$F$1000,Loc!A264)</f>
        <v>0</v>
      </c>
      <c r="AC264" s="7">
        <f>SUMIFS(Nhap!$I$5:$I$1000,Nhap!$E$5:$E$1000,DATE(Thang!$E$4,Thang!$C$4,Loc!$AC$2),Nhap!$F$5:$F$1000,Loc!A264)</f>
        <v>0</v>
      </c>
      <c r="AD264" s="7">
        <f>SUMIFS(Nhap!$I$5:$I$1000,Nhap!$E$5:$E$1000,DATE(Thang!$E$4,Thang!$C$4,Loc!$AD$2),Nhap!$F$5:$F$1000,Loc!$A$5)</f>
        <v>0</v>
      </c>
      <c r="AE264" s="7">
        <f>SUMIFS(Nhap!$I$5:$I$1000,Nhap!$E$5:$E$1000,DATE(Thang!$E$4,Thang!$C$4,Loc!$AE$2),Nhap!$F$5:$F$1000,Loc!A264)</f>
        <v>0</v>
      </c>
      <c r="AF264" s="7">
        <f>SUMIFS(Nhap!$I$5:$I$1000,Nhap!$E$5:$E$1000,DATE(Thang!$E$4,Thang!$C$4,Loc!$AF$2),Nhap!$F$5:$F$1000,Loc!A264)</f>
        <v>0</v>
      </c>
      <c r="AG264" s="7">
        <f>SUMIFS(Nhap!$I$5:$I$1000,Nhap!$E$5:$E$1000,DATE(Thang!$E$4,Thang!$C$4,Loc!$AG$2),Nhap!$F$5:$F$1000,Loc!A264)</f>
        <v>0</v>
      </c>
      <c r="AH264" s="7">
        <f>SUMIFS(Nhap!$I$5:$I$1000,Nhap!$E$5:$E$1000,DATE(Thang!$E$4,Thang!$C$4,Loc!$AH$2),Nhap!$F$5:$F$1000,Loc!A264)</f>
        <v>0</v>
      </c>
      <c r="AI264" s="7">
        <f>SUMIFS(Nhap!$I$5:$I$1000,Nhap!$E$5:$E$1000,DATE(Thang!$E$4,Thang!$C$4,Loc!$AI$2),Nhap!$F$5:$F$1000,Loc!A264)</f>
        <v>0</v>
      </c>
      <c r="AJ264" s="7">
        <f>SUMIFS(Nhap!$I$5:$I$1000,Nhap!$E$5:$E$1000,DATE(Thang!$E$4,Thang!$C$4,Loc!$AJ$2),Nhap!$F$5:$F$1000,Loc!A264)</f>
        <v>0</v>
      </c>
      <c r="AK264" s="1">
        <f>SUMIFS(Xuat!$G$5:$G$1000,Xuat!$C$5:$C$1000,DATE(Thang!$E$4,Thang!$C$4,AK$2),Xuat!$D$5:$D$1000,Loc!$A264)</f>
        <v>0</v>
      </c>
      <c r="AL264" s="1">
        <f>SUMIFS(Xuat!$G$5:$G$1000,Xuat!$C$5:$C$1000,DATE(Thang!$E$4,Thang!$C$4,AL$2),Xuat!$D$5:$D$1000,Loc!$A264)</f>
        <v>0</v>
      </c>
      <c r="AM264" s="1">
        <f>SUMIFS(Xuat!$G$5:$G$1000,Xuat!$C$5:$C$1000,DATE(Thang!$E$4,Thang!$C$4,AM$2),Xuat!$D$5:$D$1000,Loc!$A264)</f>
        <v>0</v>
      </c>
      <c r="AN264" s="1">
        <f>SUMIFS(Xuat!$G$5:$G$1000,Xuat!$C$5:$C$1000,DATE(Thang!$E$4,Thang!$C$4,AN$2),Xuat!$D$5:$D$1000,Loc!$A264)</f>
        <v>0</v>
      </c>
      <c r="AO264" s="1">
        <f>SUMIFS(Xuat!$G$5:$G$1000,Xuat!$C$5:$C$1000,DATE(Thang!$E$4,Thang!$C$4,AO$2),Xuat!$D$5:$D$1000,Loc!$A264)</f>
        <v>0</v>
      </c>
      <c r="AP264" s="1">
        <f>SUMIFS(Xuat!$G$5:$G$1000,Xuat!$C$5:$C$1000,DATE(Thang!$E$4,Thang!$C$4,AP$2),Xuat!$D$5:$D$1000,Loc!$A264)</f>
        <v>0</v>
      </c>
      <c r="AQ264" s="1">
        <f>SUMIFS(Xuat!$G$5:$G$1000,Xuat!$C$5:$C$1000,DATE(Thang!$E$4,Thang!$C$4,AQ$2),Xuat!$D$5:$D$1000,Loc!$A264)</f>
        <v>0</v>
      </c>
      <c r="AR264" s="1">
        <f>SUMIFS(Xuat!$G$5:$G$1000,Xuat!$C$5:$C$1000,DATE(Thang!$E$4,Thang!$C$4,AR$2),Xuat!$D$5:$D$1000,Loc!$A264)</f>
        <v>0</v>
      </c>
      <c r="AS264" s="1">
        <f>SUMIFS(Xuat!$G$5:$G$1000,Xuat!$C$5:$C$1000,DATE(Thang!$E$4,Thang!$C$4,AS$2),Xuat!$D$5:$D$1000,Loc!$A264)</f>
        <v>0</v>
      </c>
      <c r="AT264" s="1">
        <f>SUMIFS(Xuat!$G$5:$G$1000,Xuat!$C$5:$C$1000,DATE(Thang!$E$4,Thang!$C$4,AT$2),Xuat!$D$5:$D$1000,Loc!$A264)</f>
        <v>0</v>
      </c>
      <c r="AU264" s="1">
        <f>SUMIFS(Xuat!$G$5:$G$1000,Xuat!$C$5:$C$1000,DATE(Thang!$E$4,Thang!$C$4,AU$2),Xuat!$D$5:$D$1000,Loc!$A264)</f>
        <v>0</v>
      </c>
      <c r="AV264" s="1">
        <f>SUMIFS(Xuat!$G$5:$G$1000,Xuat!$C$5:$C$1000,DATE(Thang!$E$4,Thang!$C$4,AV$2),Xuat!$D$5:$D$1000,Loc!$A264)</f>
        <v>0</v>
      </c>
      <c r="AW264" s="1">
        <f>SUMIFS(Xuat!$G$5:$G$1000,Xuat!$C$5:$C$1000,DATE(Thang!$E$4,Thang!$C$4,AW$2),Xuat!$D$5:$D$1000,Loc!$A264)</f>
        <v>0</v>
      </c>
      <c r="AX264" s="1">
        <f>SUMIFS(Xuat!$G$5:$G$1000,Xuat!$C$5:$C$1000,DATE(Thang!$E$4,Thang!$C$4,AX$2),Xuat!$D$5:$D$1000,Loc!$A264)</f>
        <v>0</v>
      </c>
      <c r="AY264" s="1">
        <f>SUMIFS(Xuat!$G$5:$G$1000,Xuat!$C$5:$C$1000,DATE(Thang!$E$4,Thang!$C$4,AY$2),Xuat!$D$5:$D$1000,Loc!$A264)</f>
        <v>0</v>
      </c>
      <c r="AZ264" s="1">
        <f>SUMIFS(Xuat!$G$5:$G$1000,Xuat!$C$5:$C$1000,DATE(Thang!$E$4,Thang!$C$4,AZ$2),Xuat!$D$5:$D$1000,Loc!$A264)</f>
        <v>0</v>
      </c>
      <c r="BA264" s="1">
        <f>SUMIFS(Xuat!$G$5:$G$1000,Xuat!$C$5:$C$1000,DATE(Thang!$E$4,Thang!$C$4,BA$2),Xuat!$D$5:$D$1000,Loc!$A264)</f>
        <v>0</v>
      </c>
      <c r="BB264" s="1">
        <f>SUMIFS(Xuat!$G$5:$G$1000,Xuat!$C$5:$C$1000,DATE(Thang!$E$4,Thang!$C$4,BB$2),Xuat!$D$5:$D$1000,Loc!$A264)</f>
        <v>0</v>
      </c>
      <c r="BC264" s="1">
        <f>SUMIFS(Xuat!$G$5:$G$1000,Xuat!$C$5:$C$1000,DATE(Thang!$E$4,Thang!$C$4,BC$2),Xuat!$D$5:$D$1000,Loc!$A264)</f>
        <v>0</v>
      </c>
      <c r="BD264" s="1">
        <f>SUMIFS(Xuat!$G$5:$G$1000,Xuat!$C$5:$C$1000,DATE(Thang!$E$4,Thang!$C$4,BD$2),Xuat!$D$5:$D$1000,Loc!$A264)</f>
        <v>0</v>
      </c>
      <c r="BE264" s="1">
        <f>SUMIFS(Xuat!$G$5:$G$1000,Xuat!$C$5:$C$1000,DATE(Thang!$E$4,Thang!$C$4,BE$2),Xuat!$D$5:$D$1000,Loc!$A264)</f>
        <v>0</v>
      </c>
      <c r="BF264" s="1">
        <f>SUMIFS(Xuat!$G$5:$G$1000,Xuat!$C$5:$C$1000,DATE(Thang!$E$4,Thang!$C$4,BF$2),Xuat!$D$5:$D$1000,Loc!$A264)</f>
        <v>0</v>
      </c>
      <c r="BG264" s="1">
        <f>SUMIFS(Xuat!$G$5:$G$1000,Xuat!$C$5:$C$1000,DATE(Thang!$E$4,Thang!$C$4,BG$2),Xuat!$D$5:$D$1000,Loc!$A264)</f>
        <v>0</v>
      </c>
      <c r="BH264" s="1">
        <f>SUMIFS(Xuat!$G$5:$G$1000,Xuat!$C$5:$C$1000,DATE(Thang!$E$4,Thang!$C$4,BH$2),Xuat!$D$5:$D$1000,Loc!$A264)</f>
        <v>0</v>
      </c>
      <c r="BI264" s="1">
        <f>SUMIFS(Xuat!$G$5:$G$1000,Xuat!$C$5:$C$1000,DATE(Thang!$E$4,Thang!$C$4,BI$2),Xuat!$D$5:$D$1000,Loc!$A264)</f>
        <v>0</v>
      </c>
      <c r="BJ264" s="1">
        <f>SUMIFS(Xuat!$G$5:$G$1000,Xuat!$C$5:$C$1000,DATE(Thang!$E$4,Thang!$C$4,BJ$2),Xuat!$D$5:$D$1000,Loc!$A264)</f>
        <v>0</v>
      </c>
      <c r="BK264" s="1">
        <f>SUMIFS(Xuat!$G$5:$G$1000,Xuat!$C$5:$C$1000,DATE(Thang!$E$4,Thang!$C$4,BK$2),Xuat!$D$5:$D$1000,Loc!$A264)</f>
        <v>0</v>
      </c>
      <c r="BL264" s="1">
        <f>SUMIFS(Xuat!$G$5:$G$1000,Xuat!$C$5:$C$1000,DATE(Thang!$E$4,Thang!$C$4,BL$2),Xuat!$D$5:$D$1000,Loc!$A264)</f>
        <v>0</v>
      </c>
      <c r="BM264" s="1">
        <f>SUMIFS(Xuat!$G$5:$G$1000,Xuat!$C$5:$C$1000,DATE(Thang!$E$4,Thang!$C$4,BM$2),Xuat!$D$5:$D$1000,Loc!$A264)</f>
        <v>0</v>
      </c>
      <c r="BN264" s="1">
        <f>SUMIFS(Xuat!$G$5:$G$1000,Xuat!$C$5:$C$1000,DATE(Thang!$E$4,Thang!$C$4,BN$2),Xuat!$D$5:$D$1000,Loc!$A264)</f>
        <v>0</v>
      </c>
      <c r="BO264" s="1">
        <f>SUMIFS(Xuat!$G$5:$G$1000,Xuat!$C$5:$C$1000,DATE(Thang!$E$4,Thang!$C$4,BO$2),Xuat!$D$5:$D$1000,Loc!$A264)</f>
        <v>0</v>
      </c>
    </row>
    <row r="265" spans="1:67" x14ac:dyDescent="0.2">
      <c r="A265" s="2">
        <f>DM!C265</f>
        <v>0</v>
      </c>
      <c r="B265" s="3">
        <f>VLOOKUP(A265,Tondau!$B$5:$F$500,3,0)</f>
        <v>0</v>
      </c>
      <c r="C265" s="3">
        <f t="shared" si="14"/>
        <v>0</v>
      </c>
      <c r="D265" s="3">
        <f t="shared" si="15"/>
        <v>0</v>
      </c>
      <c r="E265" s="3">
        <f t="shared" si="16"/>
        <v>0</v>
      </c>
      <c r="F265" s="7">
        <f>SUMIFS(Nhap!$I$5:$I$1000,Nhap!$E$5:$E$1000,DATE(Thang!$E$4,Thang!$C$4,Loc!$F$2),Nhap!$F$5:$F$1000,Loc!A265)</f>
        <v>0</v>
      </c>
      <c r="G265" s="7">
        <f>SUMIFS(Nhap!$I$5:$I$1000,Nhap!$E$5:$E$1000,DATE(Thang!$E$4,Thang!$C$4,Loc!$G$2),Nhap!$F$5:$F$1000,Loc!A265)</f>
        <v>0</v>
      </c>
      <c r="H265" s="7">
        <f>SUMIFS(Nhap!$I$5:$I$1000,Nhap!$E$5:$E$1000,DATE(Thang!$E$4,Thang!$C$4,Loc!$H$2),Nhap!$F$5:$F$1000,Loc!A265)</f>
        <v>0</v>
      </c>
      <c r="I265" s="7">
        <f>SUMIFS(Nhap!$I$5:$I$1000,Nhap!$E$5:$E$1000,DATE(Thang!$E$4,Thang!$C$4,Loc!$I$2),Nhap!$F$5:$F$1000,Loc!A265)</f>
        <v>0</v>
      </c>
      <c r="J265" s="7">
        <f>SUMIFS(Nhap!$I$5:$I$1000,Nhap!$E$5:$E$1000,DATE(Thang!$E$4,Thang!$C$4,Loc!$J$2),Nhap!$F$5:$F$1000,Loc!A265)</f>
        <v>0</v>
      </c>
      <c r="K265" s="7">
        <f>SUMIFS(Nhap!$I$5:$I$1000,Nhap!$E$5:$E$1000,DATE(Thang!$E$4,Thang!$C$4,Loc!$K$2),Nhap!$F$5:$F$1000,Loc!A265)</f>
        <v>0</v>
      </c>
      <c r="L265" s="7">
        <f>SUMIFS(Nhap!$I$5:$I$1000,Nhap!$E$5:$E$1000,DATE(Thang!$E$4,Thang!$C$4,Loc!$L$2),Nhap!$F$5:$F$1000,Loc!A265)</f>
        <v>0</v>
      </c>
      <c r="M265" s="7">
        <f>SUMIFS(Nhap!$I$5:$I$1000,Nhap!$E$5:$E$1000,DATE(Thang!$E$4,Thang!$C$4,Loc!$M$2),Nhap!$F$5:$F$1000,Loc!A265)</f>
        <v>0</v>
      </c>
      <c r="N265" s="7">
        <f>SUMIFS(Nhap!$I$5:$I$1000,Nhap!$E$5:$E$1000,DATE(Thang!$E$4,Thang!$C$4,Loc!$N$2),Nhap!$F$5:$F$1000,Loc!A265)</f>
        <v>0</v>
      </c>
      <c r="O265" s="7">
        <f>SUMIFS(Nhap!$I$5:$I$1000,Nhap!$E$5:$E$1000,DATE(Thang!$E$4,Thang!$C$4,Loc!$O$2),Nhap!$F$5:$F$1000,Loc!A265)</f>
        <v>0</v>
      </c>
      <c r="P265" s="7">
        <f>SUMIFS(Nhap!$I$5:$I$1000,Nhap!$E$5:$E$1000,DATE(Thang!$E$4,Thang!$C$4,Loc!$P$2),Nhap!$F$5:$F$1000,Loc!A265)</f>
        <v>0</v>
      </c>
      <c r="Q265" s="7">
        <f>SUMIFS(Nhap!$I$5:$I$1000,Nhap!$E$5:$E$1000,DATE(Thang!$E$4,Thang!$C$4,Loc!$Q$2),Nhap!$F$5:$F$1000,Loc!A265)</f>
        <v>0</v>
      </c>
      <c r="R265" s="7">
        <f>SUMIFS(Nhap!$I$5:$I$1000,Nhap!$E$5:$E$1000,DATE(Thang!$E$4,Thang!$C$4,Loc!$R$2),Nhap!$F$5:$F$1000,Loc!A265)</f>
        <v>0</v>
      </c>
      <c r="S265" s="7">
        <f>SUMIFS(Nhap!$I$5:$I$1000,Nhap!$E$5:$E$1000,DATE(Thang!$E$4,Thang!$C$4,Loc!$S$2),Nhap!$F$5:$F$1000,Loc!A265)</f>
        <v>0</v>
      </c>
      <c r="T265" s="7">
        <f>SUMIFS(Nhap!$I$5:$I$1000,Nhap!$E$5:$E$1000,DATE(Thang!$E$4,Thang!$C$4,Loc!$T$2),Nhap!$F$5:$F$1000,Loc!A265)</f>
        <v>0</v>
      </c>
      <c r="U265" s="7">
        <f>SUMIFS(Nhap!$I$5:$I$1000,Nhap!$E$5:$E$1000,DATE(Thang!$E$4,Thang!$C$4,Loc!$U$2),Nhap!$F$5:$F$1000,Loc!A265)</f>
        <v>0</v>
      </c>
      <c r="V265" s="7">
        <f>SUMIFS(Nhap!$I$5:$I$1000,Nhap!$E$5:$E$1000,DATE(Thang!$E$4,Thang!$C$4,Loc!$V$2),Nhap!$F$5:$F$1000,Loc!A265)</f>
        <v>0</v>
      </c>
      <c r="W265" s="7">
        <f>SUMIFS(Nhap!$I$5:$I$1000,Nhap!$E$5:$E$1000,DATE(Thang!$E$4,Thang!$C$4,Loc!$W$2),Nhap!$F$5:$F$1000,Loc!A265)</f>
        <v>0</v>
      </c>
      <c r="X265" s="7">
        <f>SUMIFS(Nhap!$I$5:$I$1000,Nhap!$E$5:$E$1000,DATE(Thang!$E$4,Thang!$C$4,Loc!$X$2),Nhap!$F$5:$F$1000,Loc!A265)</f>
        <v>0</v>
      </c>
      <c r="Y265" s="7">
        <f>SUMIFS(Nhap!$I$5:$I$1000,Nhap!$E$5:$E$1000,DATE(Thang!$E$4,Thang!$C$4,Loc!$Y$2),Nhap!$F$5:$F$1000,Loc!A265)</f>
        <v>0</v>
      </c>
      <c r="Z265" s="7">
        <f>SUMIFS(Nhap!$I$5:$I$1000,Nhap!$E$5:$E$1000,DATE(Thang!$E$4,Thang!$C$4,Loc!$Z$2),Nhap!$F$5:$F$1000,Loc!A265)</f>
        <v>0</v>
      </c>
      <c r="AA265" s="7">
        <f>SUMIFS(Nhap!$I$5:$I$1000,Nhap!$E$5:$E$1000,DATE(Thang!$E$4,Thang!$C$4,Loc!$AA$2),Nhap!$F$5:$F$1000,Loc!A265)</f>
        <v>0</v>
      </c>
      <c r="AB265" s="7">
        <f>SUMIFS(Nhap!$I$5:$I$1000,Nhap!$E$5:$E$1000,DATE(Thang!$E$4,Thang!$C$4,Loc!$AB$2),Nhap!$F$5:$F$1000,Loc!A265)</f>
        <v>0</v>
      </c>
      <c r="AC265" s="7">
        <f>SUMIFS(Nhap!$I$5:$I$1000,Nhap!$E$5:$E$1000,DATE(Thang!$E$4,Thang!$C$4,Loc!$AC$2),Nhap!$F$5:$F$1000,Loc!A265)</f>
        <v>0</v>
      </c>
      <c r="AD265" s="7">
        <f>SUMIFS(Nhap!$I$5:$I$1000,Nhap!$E$5:$E$1000,DATE(Thang!$E$4,Thang!$C$4,Loc!$AD$2),Nhap!$F$5:$F$1000,Loc!$A$5)</f>
        <v>0</v>
      </c>
      <c r="AE265" s="7">
        <f>SUMIFS(Nhap!$I$5:$I$1000,Nhap!$E$5:$E$1000,DATE(Thang!$E$4,Thang!$C$4,Loc!$AE$2),Nhap!$F$5:$F$1000,Loc!A265)</f>
        <v>0</v>
      </c>
      <c r="AF265" s="7">
        <f>SUMIFS(Nhap!$I$5:$I$1000,Nhap!$E$5:$E$1000,DATE(Thang!$E$4,Thang!$C$4,Loc!$AF$2),Nhap!$F$5:$F$1000,Loc!A265)</f>
        <v>0</v>
      </c>
      <c r="AG265" s="7">
        <f>SUMIFS(Nhap!$I$5:$I$1000,Nhap!$E$5:$E$1000,DATE(Thang!$E$4,Thang!$C$4,Loc!$AG$2),Nhap!$F$5:$F$1000,Loc!A265)</f>
        <v>0</v>
      </c>
      <c r="AH265" s="7">
        <f>SUMIFS(Nhap!$I$5:$I$1000,Nhap!$E$5:$E$1000,DATE(Thang!$E$4,Thang!$C$4,Loc!$AH$2),Nhap!$F$5:$F$1000,Loc!A265)</f>
        <v>0</v>
      </c>
      <c r="AI265" s="7">
        <f>SUMIFS(Nhap!$I$5:$I$1000,Nhap!$E$5:$E$1000,DATE(Thang!$E$4,Thang!$C$4,Loc!$AI$2),Nhap!$F$5:$F$1000,Loc!A265)</f>
        <v>0</v>
      </c>
      <c r="AJ265" s="7">
        <f>SUMIFS(Nhap!$I$5:$I$1000,Nhap!$E$5:$E$1000,DATE(Thang!$E$4,Thang!$C$4,Loc!$AJ$2),Nhap!$F$5:$F$1000,Loc!A265)</f>
        <v>0</v>
      </c>
      <c r="AK265" s="1">
        <f>SUMIFS(Xuat!$G$5:$G$1000,Xuat!$C$5:$C$1000,DATE(Thang!$E$4,Thang!$C$4,AK$2),Xuat!$D$5:$D$1000,Loc!$A265)</f>
        <v>0</v>
      </c>
      <c r="AL265" s="1">
        <f>SUMIFS(Xuat!$G$5:$G$1000,Xuat!$C$5:$C$1000,DATE(Thang!$E$4,Thang!$C$4,AL$2),Xuat!$D$5:$D$1000,Loc!$A265)</f>
        <v>0</v>
      </c>
      <c r="AM265" s="1">
        <f>SUMIFS(Xuat!$G$5:$G$1000,Xuat!$C$5:$C$1000,DATE(Thang!$E$4,Thang!$C$4,AM$2),Xuat!$D$5:$D$1000,Loc!$A265)</f>
        <v>0</v>
      </c>
      <c r="AN265" s="1">
        <f>SUMIFS(Xuat!$G$5:$G$1000,Xuat!$C$5:$C$1000,DATE(Thang!$E$4,Thang!$C$4,AN$2),Xuat!$D$5:$D$1000,Loc!$A265)</f>
        <v>0</v>
      </c>
      <c r="AO265" s="1">
        <f>SUMIFS(Xuat!$G$5:$G$1000,Xuat!$C$5:$C$1000,DATE(Thang!$E$4,Thang!$C$4,AO$2),Xuat!$D$5:$D$1000,Loc!$A265)</f>
        <v>0</v>
      </c>
      <c r="AP265" s="1">
        <f>SUMIFS(Xuat!$G$5:$G$1000,Xuat!$C$5:$C$1000,DATE(Thang!$E$4,Thang!$C$4,AP$2),Xuat!$D$5:$D$1000,Loc!$A265)</f>
        <v>0</v>
      </c>
      <c r="AQ265" s="1">
        <f>SUMIFS(Xuat!$G$5:$G$1000,Xuat!$C$5:$C$1000,DATE(Thang!$E$4,Thang!$C$4,AQ$2),Xuat!$D$5:$D$1000,Loc!$A265)</f>
        <v>0</v>
      </c>
      <c r="AR265" s="1">
        <f>SUMIFS(Xuat!$G$5:$G$1000,Xuat!$C$5:$C$1000,DATE(Thang!$E$4,Thang!$C$4,AR$2),Xuat!$D$5:$D$1000,Loc!$A265)</f>
        <v>0</v>
      </c>
      <c r="AS265" s="1">
        <f>SUMIFS(Xuat!$G$5:$G$1000,Xuat!$C$5:$C$1000,DATE(Thang!$E$4,Thang!$C$4,AS$2),Xuat!$D$5:$D$1000,Loc!$A265)</f>
        <v>0</v>
      </c>
      <c r="AT265" s="1">
        <f>SUMIFS(Xuat!$G$5:$G$1000,Xuat!$C$5:$C$1000,DATE(Thang!$E$4,Thang!$C$4,AT$2),Xuat!$D$5:$D$1000,Loc!$A265)</f>
        <v>0</v>
      </c>
      <c r="AU265" s="1">
        <f>SUMIFS(Xuat!$G$5:$G$1000,Xuat!$C$5:$C$1000,DATE(Thang!$E$4,Thang!$C$4,AU$2),Xuat!$D$5:$D$1000,Loc!$A265)</f>
        <v>0</v>
      </c>
      <c r="AV265" s="1">
        <f>SUMIFS(Xuat!$G$5:$G$1000,Xuat!$C$5:$C$1000,DATE(Thang!$E$4,Thang!$C$4,AV$2),Xuat!$D$5:$D$1000,Loc!$A265)</f>
        <v>0</v>
      </c>
      <c r="AW265" s="1">
        <f>SUMIFS(Xuat!$G$5:$G$1000,Xuat!$C$5:$C$1000,DATE(Thang!$E$4,Thang!$C$4,AW$2),Xuat!$D$5:$D$1000,Loc!$A265)</f>
        <v>0</v>
      </c>
      <c r="AX265" s="1">
        <f>SUMIFS(Xuat!$G$5:$G$1000,Xuat!$C$5:$C$1000,DATE(Thang!$E$4,Thang!$C$4,AX$2),Xuat!$D$5:$D$1000,Loc!$A265)</f>
        <v>0</v>
      </c>
      <c r="AY265" s="1">
        <f>SUMIFS(Xuat!$G$5:$G$1000,Xuat!$C$5:$C$1000,DATE(Thang!$E$4,Thang!$C$4,AY$2),Xuat!$D$5:$D$1000,Loc!$A265)</f>
        <v>0</v>
      </c>
      <c r="AZ265" s="1">
        <f>SUMIFS(Xuat!$G$5:$G$1000,Xuat!$C$5:$C$1000,DATE(Thang!$E$4,Thang!$C$4,AZ$2),Xuat!$D$5:$D$1000,Loc!$A265)</f>
        <v>0</v>
      </c>
      <c r="BA265" s="1">
        <f>SUMIFS(Xuat!$G$5:$G$1000,Xuat!$C$5:$C$1000,DATE(Thang!$E$4,Thang!$C$4,BA$2),Xuat!$D$5:$D$1000,Loc!$A265)</f>
        <v>0</v>
      </c>
      <c r="BB265" s="1">
        <f>SUMIFS(Xuat!$G$5:$G$1000,Xuat!$C$5:$C$1000,DATE(Thang!$E$4,Thang!$C$4,BB$2),Xuat!$D$5:$D$1000,Loc!$A265)</f>
        <v>0</v>
      </c>
      <c r="BC265" s="1">
        <f>SUMIFS(Xuat!$G$5:$G$1000,Xuat!$C$5:$C$1000,DATE(Thang!$E$4,Thang!$C$4,BC$2),Xuat!$D$5:$D$1000,Loc!$A265)</f>
        <v>0</v>
      </c>
      <c r="BD265" s="1">
        <f>SUMIFS(Xuat!$G$5:$G$1000,Xuat!$C$5:$C$1000,DATE(Thang!$E$4,Thang!$C$4,BD$2),Xuat!$D$5:$D$1000,Loc!$A265)</f>
        <v>0</v>
      </c>
      <c r="BE265" s="1">
        <f>SUMIFS(Xuat!$G$5:$G$1000,Xuat!$C$5:$C$1000,DATE(Thang!$E$4,Thang!$C$4,BE$2),Xuat!$D$5:$D$1000,Loc!$A265)</f>
        <v>0</v>
      </c>
      <c r="BF265" s="1">
        <f>SUMIFS(Xuat!$G$5:$G$1000,Xuat!$C$5:$C$1000,DATE(Thang!$E$4,Thang!$C$4,BF$2),Xuat!$D$5:$D$1000,Loc!$A265)</f>
        <v>0</v>
      </c>
      <c r="BG265" s="1">
        <f>SUMIFS(Xuat!$G$5:$G$1000,Xuat!$C$5:$C$1000,DATE(Thang!$E$4,Thang!$C$4,BG$2),Xuat!$D$5:$D$1000,Loc!$A265)</f>
        <v>0</v>
      </c>
      <c r="BH265" s="1">
        <f>SUMIFS(Xuat!$G$5:$G$1000,Xuat!$C$5:$C$1000,DATE(Thang!$E$4,Thang!$C$4,BH$2),Xuat!$D$5:$D$1000,Loc!$A265)</f>
        <v>0</v>
      </c>
      <c r="BI265" s="1">
        <f>SUMIFS(Xuat!$G$5:$G$1000,Xuat!$C$5:$C$1000,DATE(Thang!$E$4,Thang!$C$4,BI$2),Xuat!$D$5:$D$1000,Loc!$A265)</f>
        <v>0</v>
      </c>
      <c r="BJ265" s="1">
        <f>SUMIFS(Xuat!$G$5:$G$1000,Xuat!$C$5:$C$1000,DATE(Thang!$E$4,Thang!$C$4,BJ$2),Xuat!$D$5:$D$1000,Loc!$A265)</f>
        <v>0</v>
      </c>
      <c r="BK265" s="1">
        <f>SUMIFS(Xuat!$G$5:$G$1000,Xuat!$C$5:$C$1000,DATE(Thang!$E$4,Thang!$C$4,BK$2),Xuat!$D$5:$D$1000,Loc!$A265)</f>
        <v>0</v>
      </c>
      <c r="BL265" s="1">
        <f>SUMIFS(Xuat!$G$5:$G$1000,Xuat!$C$5:$C$1000,DATE(Thang!$E$4,Thang!$C$4,BL$2),Xuat!$D$5:$D$1000,Loc!$A265)</f>
        <v>0</v>
      </c>
      <c r="BM265" s="1">
        <f>SUMIFS(Xuat!$G$5:$G$1000,Xuat!$C$5:$C$1000,DATE(Thang!$E$4,Thang!$C$4,BM$2),Xuat!$D$5:$D$1000,Loc!$A265)</f>
        <v>0</v>
      </c>
      <c r="BN265" s="1">
        <f>SUMIFS(Xuat!$G$5:$G$1000,Xuat!$C$5:$C$1000,DATE(Thang!$E$4,Thang!$C$4,BN$2),Xuat!$D$5:$D$1000,Loc!$A265)</f>
        <v>0</v>
      </c>
      <c r="BO265" s="1">
        <f>SUMIFS(Xuat!$G$5:$G$1000,Xuat!$C$5:$C$1000,DATE(Thang!$E$4,Thang!$C$4,BO$2),Xuat!$D$5:$D$1000,Loc!$A265)</f>
        <v>0</v>
      </c>
    </row>
    <row r="266" spans="1:67" x14ac:dyDescent="0.2">
      <c r="A266" s="2">
        <f>DM!C266</f>
        <v>0</v>
      </c>
      <c r="B266" s="3">
        <f>VLOOKUP(A266,Tondau!$B$5:$F$500,3,0)</f>
        <v>0</v>
      </c>
      <c r="C266" s="3">
        <f t="shared" si="14"/>
        <v>0</v>
      </c>
      <c r="D266" s="3">
        <f t="shared" si="15"/>
        <v>0</v>
      </c>
      <c r="E266" s="3">
        <f t="shared" si="16"/>
        <v>0</v>
      </c>
      <c r="F266" s="7">
        <f>SUMIFS(Nhap!$I$5:$I$1000,Nhap!$E$5:$E$1000,DATE(Thang!$E$4,Thang!$C$4,Loc!$F$2),Nhap!$F$5:$F$1000,Loc!A266)</f>
        <v>0</v>
      </c>
      <c r="G266" s="7">
        <f>SUMIFS(Nhap!$I$5:$I$1000,Nhap!$E$5:$E$1000,DATE(Thang!$E$4,Thang!$C$4,Loc!$G$2),Nhap!$F$5:$F$1000,Loc!A266)</f>
        <v>0</v>
      </c>
      <c r="H266" s="7">
        <f>SUMIFS(Nhap!$I$5:$I$1000,Nhap!$E$5:$E$1000,DATE(Thang!$E$4,Thang!$C$4,Loc!$H$2),Nhap!$F$5:$F$1000,Loc!A266)</f>
        <v>0</v>
      </c>
      <c r="I266" s="7">
        <f>SUMIFS(Nhap!$I$5:$I$1000,Nhap!$E$5:$E$1000,DATE(Thang!$E$4,Thang!$C$4,Loc!$I$2),Nhap!$F$5:$F$1000,Loc!A266)</f>
        <v>0</v>
      </c>
      <c r="J266" s="7">
        <f>SUMIFS(Nhap!$I$5:$I$1000,Nhap!$E$5:$E$1000,DATE(Thang!$E$4,Thang!$C$4,Loc!$J$2),Nhap!$F$5:$F$1000,Loc!A266)</f>
        <v>0</v>
      </c>
      <c r="K266" s="7">
        <f>SUMIFS(Nhap!$I$5:$I$1000,Nhap!$E$5:$E$1000,DATE(Thang!$E$4,Thang!$C$4,Loc!$K$2),Nhap!$F$5:$F$1000,Loc!A266)</f>
        <v>0</v>
      </c>
      <c r="L266" s="7">
        <f>SUMIFS(Nhap!$I$5:$I$1000,Nhap!$E$5:$E$1000,DATE(Thang!$E$4,Thang!$C$4,Loc!$L$2),Nhap!$F$5:$F$1000,Loc!A266)</f>
        <v>0</v>
      </c>
      <c r="M266" s="7">
        <f>SUMIFS(Nhap!$I$5:$I$1000,Nhap!$E$5:$E$1000,DATE(Thang!$E$4,Thang!$C$4,Loc!$M$2),Nhap!$F$5:$F$1000,Loc!A266)</f>
        <v>0</v>
      </c>
      <c r="N266" s="7">
        <f>SUMIFS(Nhap!$I$5:$I$1000,Nhap!$E$5:$E$1000,DATE(Thang!$E$4,Thang!$C$4,Loc!$N$2),Nhap!$F$5:$F$1000,Loc!A266)</f>
        <v>0</v>
      </c>
      <c r="O266" s="7">
        <f>SUMIFS(Nhap!$I$5:$I$1000,Nhap!$E$5:$E$1000,DATE(Thang!$E$4,Thang!$C$4,Loc!$O$2),Nhap!$F$5:$F$1000,Loc!A266)</f>
        <v>0</v>
      </c>
      <c r="P266" s="7">
        <f>SUMIFS(Nhap!$I$5:$I$1000,Nhap!$E$5:$E$1000,DATE(Thang!$E$4,Thang!$C$4,Loc!$P$2),Nhap!$F$5:$F$1000,Loc!A266)</f>
        <v>0</v>
      </c>
      <c r="Q266" s="7">
        <f>SUMIFS(Nhap!$I$5:$I$1000,Nhap!$E$5:$E$1000,DATE(Thang!$E$4,Thang!$C$4,Loc!$Q$2),Nhap!$F$5:$F$1000,Loc!A266)</f>
        <v>0</v>
      </c>
      <c r="R266" s="7">
        <f>SUMIFS(Nhap!$I$5:$I$1000,Nhap!$E$5:$E$1000,DATE(Thang!$E$4,Thang!$C$4,Loc!$R$2),Nhap!$F$5:$F$1000,Loc!A266)</f>
        <v>0</v>
      </c>
      <c r="S266" s="7">
        <f>SUMIFS(Nhap!$I$5:$I$1000,Nhap!$E$5:$E$1000,DATE(Thang!$E$4,Thang!$C$4,Loc!$S$2),Nhap!$F$5:$F$1000,Loc!A266)</f>
        <v>0</v>
      </c>
      <c r="T266" s="7">
        <f>SUMIFS(Nhap!$I$5:$I$1000,Nhap!$E$5:$E$1000,DATE(Thang!$E$4,Thang!$C$4,Loc!$T$2),Nhap!$F$5:$F$1000,Loc!A266)</f>
        <v>0</v>
      </c>
      <c r="U266" s="7">
        <f>SUMIFS(Nhap!$I$5:$I$1000,Nhap!$E$5:$E$1000,DATE(Thang!$E$4,Thang!$C$4,Loc!$U$2),Nhap!$F$5:$F$1000,Loc!A266)</f>
        <v>0</v>
      </c>
      <c r="V266" s="7">
        <f>SUMIFS(Nhap!$I$5:$I$1000,Nhap!$E$5:$E$1000,DATE(Thang!$E$4,Thang!$C$4,Loc!$V$2),Nhap!$F$5:$F$1000,Loc!A266)</f>
        <v>0</v>
      </c>
      <c r="W266" s="7">
        <f>SUMIFS(Nhap!$I$5:$I$1000,Nhap!$E$5:$E$1000,DATE(Thang!$E$4,Thang!$C$4,Loc!$W$2),Nhap!$F$5:$F$1000,Loc!A266)</f>
        <v>0</v>
      </c>
      <c r="X266" s="7">
        <f>SUMIFS(Nhap!$I$5:$I$1000,Nhap!$E$5:$E$1000,DATE(Thang!$E$4,Thang!$C$4,Loc!$X$2),Nhap!$F$5:$F$1000,Loc!A266)</f>
        <v>0</v>
      </c>
      <c r="Y266" s="7">
        <f>SUMIFS(Nhap!$I$5:$I$1000,Nhap!$E$5:$E$1000,DATE(Thang!$E$4,Thang!$C$4,Loc!$Y$2),Nhap!$F$5:$F$1000,Loc!A266)</f>
        <v>0</v>
      </c>
      <c r="Z266" s="7">
        <f>SUMIFS(Nhap!$I$5:$I$1000,Nhap!$E$5:$E$1000,DATE(Thang!$E$4,Thang!$C$4,Loc!$Z$2),Nhap!$F$5:$F$1000,Loc!A266)</f>
        <v>0</v>
      </c>
      <c r="AA266" s="7">
        <f>SUMIFS(Nhap!$I$5:$I$1000,Nhap!$E$5:$E$1000,DATE(Thang!$E$4,Thang!$C$4,Loc!$AA$2),Nhap!$F$5:$F$1000,Loc!A266)</f>
        <v>0</v>
      </c>
      <c r="AB266" s="7">
        <f>SUMIFS(Nhap!$I$5:$I$1000,Nhap!$E$5:$E$1000,DATE(Thang!$E$4,Thang!$C$4,Loc!$AB$2),Nhap!$F$5:$F$1000,Loc!A266)</f>
        <v>0</v>
      </c>
      <c r="AC266" s="7">
        <f>SUMIFS(Nhap!$I$5:$I$1000,Nhap!$E$5:$E$1000,DATE(Thang!$E$4,Thang!$C$4,Loc!$AC$2),Nhap!$F$5:$F$1000,Loc!A266)</f>
        <v>0</v>
      </c>
      <c r="AD266" s="7">
        <f>SUMIFS(Nhap!$I$5:$I$1000,Nhap!$E$5:$E$1000,DATE(Thang!$E$4,Thang!$C$4,Loc!$AD$2),Nhap!$F$5:$F$1000,Loc!$A$5)</f>
        <v>0</v>
      </c>
      <c r="AE266" s="7">
        <f>SUMIFS(Nhap!$I$5:$I$1000,Nhap!$E$5:$E$1000,DATE(Thang!$E$4,Thang!$C$4,Loc!$AE$2),Nhap!$F$5:$F$1000,Loc!A266)</f>
        <v>0</v>
      </c>
      <c r="AF266" s="7">
        <f>SUMIFS(Nhap!$I$5:$I$1000,Nhap!$E$5:$E$1000,DATE(Thang!$E$4,Thang!$C$4,Loc!$AF$2),Nhap!$F$5:$F$1000,Loc!A266)</f>
        <v>0</v>
      </c>
      <c r="AG266" s="7">
        <f>SUMIFS(Nhap!$I$5:$I$1000,Nhap!$E$5:$E$1000,DATE(Thang!$E$4,Thang!$C$4,Loc!$AG$2),Nhap!$F$5:$F$1000,Loc!A266)</f>
        <v>0</v>
      </c>
      <c r="AH266" s="7">
        <f>SUMIFS(Nhap!$I$5:$I$1000,Nhap!$E$5:$E$1000,DATE(Thang!$E$4,Thang!$C$4,Loc!$AH$2),Nhap!$F$5:$F$1000,Loc!A266)</f>
        <v>0</v>
      </c>
      <c r="AI266" s="7">
        <f>SUMIFS(Nhap!$I$5:$I$1000,Nhap!$E$5:$E$1000,DATE(Thang!$E$4,Thang!$C$4,Loc!$AI$2),Nhap!$F$5:$F$1000,Loc!A266)</f>
        <v>0</v>
      </c>
      <c r="AJ266" s="7">
        <f>SUMIFS(Nhap!$I$5:$I$1000,Nhap!$E$5:$E$1000,DATE(Thang!$E$4,Thang!$C$4,Loc!$AJ$2),Nhap!$F$5:$F$1000,Loc!A266)</f>
        <v>0</v>
      </c>
      <c r="AK266" s="1">
        <f>SUMIFS(Xuat!$G$5:$G$1000,Xuat!$C$5:$C$1000,DATE(Thang!$E$4,Thang!$C$4,AK$2),Xuat!$D$5:$D$1000,Loc!$A266)</f>
        <v>0</v>
      </c>
      <c r="AL266" s="1">
        <f>SUMIFS(Xuat!$G$5:$G$1000,Xuat!$C$5:$C$1000,DATE(Thang!$E$4,Thang!$C$4,AL$2),Xuat!$D$5:$D$1000,Loc!$A266)</f>
        <v>0</v>
      </c>
      <c r="AM266" s="1">
        <f>SUMIFS(Xuat!$G$5:$G$1000,Xuat!$C$5:$C$1000,DATE(Thang!$E$4,Thang!$C$4,AM$2),Xuat!$D$5:$D$1000,Loc!$A266)</f>
        <v>0</v>
      </c>
      <c r="AN266" s="1">
        <f>SUMIFS(Xuat!$G$5:$G$1000,Xuat!$C$5:$C$1000,DATE(Thang!$E$4,Thang!$C$4,AN$2),Xuat!$D$5:$D$1000,Loc!$A266)</f>
        <v>0</v>
      </c>
      <c r="AO266" s="1">
        <f>SUMIFS(Xuat!$G$5:$G$1000,Xuat!$C$5:$C$1000,DATE(Thang!$E$4,Thang!$C$4,AO$2),Xuat!$D$5:$D$1000,Loc!$A266)</f>
        <v>0</v>
      </c>
      <c r="AP266" s="1">
        <f>SUMIFS(Xuat!$G$5:$G$1000,Xuat!$C$5:$C$1000,DATE(Thang!$E$4,Thang!$C$4,AP$2),Xuat!$D$5:$D$1000,Loc!$A266)</f>
        <v>0</v>
      </c>
      <c r="AQ266" s="1">
        <f>SUMIFS(Xuat!$G$5:$G$1000,Xuat!$C$5:$C$1000,DATE(Thang!$E$4,Thang!$C$4,AQ$2),Xuat!$D$5:$D$1000,Loc!$A266)</f>
        <v>0</v>
      </c>
      <c r="AR266" s="1">
        <f>SUMIFS(Xuat!$G$5:$G$1000,Xuat!$C$5:$C$1000,DATE(Thang!$E$4,Thang!$C$4,AR$2),Xuat!$D$5:$D$1000,Loc!$A266)</f>
        <v>0</v>
      </c>
      <c r="AS266" s="1">
        <f>SUMIFS(Xuat!$G$5:$G$1000,Xuat!$C$5:$C$1000,DATE(Thang!$E$4,Thang!$C$4,AS$2),Xuat!$D$5:$D$1000,Loc!$A266)</f>
        <v>0</v>
      </c>
      <c r="AT266" s="1">
        <f>SUMIFS(Xuat!$G$5:$G$1000,Xuat!$C$5:$C$1000,DATE(Thang!$E$4,Thang!$C$4,AT$2),Xuat!$D$5:$D$1000,Loc!$A266)</f>
        <v>0</v>
      </c>
      <c r="AU266" s="1">
        <f>SUMIFS(Xuat!$G$5:$G$1000,Xuat!$C$5:$C$1000,DATE(Thang!$E$4,Thang!$C$4,AU$2),Xuat!$D$5:$D$1000,Loc!$A266)</f>
        <v>0</v>
      </c>
      <c r="AV266" s="1">
        <f>SUMIFS(Xuat!$G$5:$G$1000,Xuat!$C$5:$C$1000,DATE(Thang!$E$4,Thang!$C$4,AV$2),Xuat!$D$5:$D$1000,Loc!$A266)</f>
        <v>0</v>
      </c>
      <c r="AW266" s="1">
        <f>SUMIFS(Xuat!$G$5:$G$1000,Xuat!$C$5:$C$1000,DATE(Thang!$E$4,Thang!$C$4,AW$2),Xuat!$D$5:$D$1000,Loc!$A266)</f>
        <v>0</v>
      </c>
      <c r="AX266" s="1">
        <f>SUMIFS(Xuat!$G$5:$G$1000,Xuat!$C$5:$C$1000,DATE(Thang!$E$4,Thang!$C$4,AX$2),Xuat!$D$5:$D$1000,Loc!$A266)</f>
        <v>0</v>
      </c>
      <c r="AY266" s="1">
        <f>SUMIFS(Xuat!$G$5:$G$1000,Xuat!$C$5:$C$1000,DATE(Thang!$E$4,Thang!$C$4,AY$2),Xuat!$D$5:$D$1000,Loc!$A266)</f>
        <v>0</v>
      </c>
      <c r="AZ266" s="1">
        <f>SUMIFS(Xuat!$G$5:$G$1000,Xuat!$C$5:$C$1000,DATE(Thang!$E$4,Thang!$C$4,AZ$2),Xuat!$D$5:$D$1000,Loc!$A266)</f>
        <v>0</v>
      </c>
      <c r="BA266" s="1">
        <f>SUMIFS(Xuat!$G$5:$G$1000,Xuat!$C$5:$C$1000,DATE(Thang!$E$4,Thang!$C$4,BA$2),Xuat!$D$5:$D$1000,Loc!$A266)</f>
        <v>0</v>
      </c>
      <c r="BB266" s="1">
        <f>SUMIFS(Xuat!$G$5:$G$1000,Xuat!$C$5:$C$1000,DATE(Thang!$E$4,Thang!$C$4,BB$2),Xuat!$D$5:$D$1000,Loc!$A266)</f>
        <v>0</v>
      </c>
      <c r="BC266" s="1">
        <f>SUMIFS(Xuat!$G$5:$G$1000,Xuat!$C$5:$C$1000,DATE(Thang!$E$4,Thang!$C$4,BC$2),Xuat!$D$5:$D$1000,Loc!$A266)</f>
        <v>0</v>
      </c>
      <c r="BD266" s="1">
        <f>SUMIFS(Xuat!$G$5:$G$1000,Xuat!$C$5:$C$1000,DATE(Thang!$E$4,Thang!$C$4,BD$2),Xuat!$D$5:$D$1000,Loc!$A266)</f>
        <v>0</v>
      </c>
      <c r="BE266" s="1">
        <f>SUMIFS(Xuat!$G$5:$G$1000,Xuat!$C$5:$C$1000,DATE(Thang!$E$4,Thang!$C$4,BE$2),Xuat!$D$5:$D$1000,Loc!$A266)</f>
        <v>0</v>
      </c>
      <c r="BF266" s="1">
        <f>SUMIFS(Xuat!$G$5:$G$1000,Xuat!$C$5:$C$1000,DATE(Thang!$E$4,Thang!$C$4,BF$2),Xuat!$D$5:$D$1000,Loc!$A266)</f>
        <v>0</v>
      </c>
      <c r="BG266" s="1">
        <f>SUMIFS(Xuat!$G$5:$G$1000,Xuat!$C$5:$C$1000,DATE(Thang!$E$4,Thang!$C$4,BG$2),Xuat!$D$5:$D$1000,Loc!$A266)</f>
        <v>0</v>
      </c>
      <c r="BH266" s="1">
        <f>SUMIFS(Xuat!$G$5:$G$1000,Xuat!$C$5:$C$1000,DATE(Thang!$E$4,Thang!$C$4,BH$2),Xuat!$D$5:$D$1000,Loc!$A266)</f>
        <v>0</v>
      </c>
      <c r="BI266" s="1">
        <f>SUMIFS(Xuat!$G$5:$G$1000,Xuat!$C$5:$C$1000,DATE(Thang!$E$4,Thang!$C$4,BI$2),Xuat!$D$5:$D$1000,Loc!$A266)</f>
        <v>0</v>
      </c>
      <c r="BJ266" s="1">
        <f>SUMIFS(Xuat!$G$5:$G$1000,Xuat!$C$5:$C$1000,DATE(Thang!$E$4,Thang!$C$4,BJ$2),Xuat!$D$5:$D$1000,Loc!$A266)</f>
        <v>0</v>
      </c>
      <c r="BK266" s="1">
        <f>SUMIFS(Xuat!$G$5:$G$1000,Xuat!$C$5:$C$1000,DATE(Thang!$E$4,Thang!$C$4,BK$2),Xuat!$D$5:$D$1000,Loc!$A266)</f>
        <v>0</v>
      </c>
      <c r="BL266" s="1">
        <f>SUMIFS(Xuat!$G$5:$G$1000,Xuat!$C$5:$C$1000,DATE(Thang!$E$4,Thang!$C$4,BL$2),Xuat!$D$5:$D$1000,Loc!$A266)</f>
        <v>0</v>
      </c>
      <c r="BM266" s="1">
        <f>SUMIFS(Xuat!$G$5:$G$1000,Xuat!$C$5:$C$1000,DATE(Thang!$E$4,Thang!$C$4,BM$2),Xuat!$D$5:$D$1000,Loc!$A266)</f>
        <v>0</v>
      </c>
      <c r="BN266" s="1">
        <f>SUMIFS(Xuat!$G$5:$G$1000,Xuat!$C$5:$C$1000,DATE(Thang!$E$4,Thang!$C$4,BN$2),Xuat!$D$5:$D$1000,Loc!$A266)</f>
        <v>0</v>
      </c>
      <c r="BO266" s="1">
        <f>SUMIFS(Xuat!$G$5:$G$1000,Xuat!$C$5:$C$1000,DATE(Thang!$E$4,Thang!$C$4,BO$2),Xuat!$D$5:$D$1000,Loc!$A266)</f>
        <v>0</v>
      </c>
    </row>
    <row r="267" spans="1:67" x14ac:dyDescent="0.2">
      <c r="A267" s="2">
        <f>DM!C267</f>
        <v>0</v>
      </c>
      <c r="B267" s="3">
        <f>VLOOKUP(A267,Tondau!$B$5:$F$500,3,0)</f>
        <v>0</v>
      </c>
      <c r="C267" s="3">
        <f t="shared" si="14"/>
        <v>0</v>
      </c>
      <c r="D267" s="3">
        <f t="shared" si="15"/>
        <v>0</v>
      </c>
      <c r="E267" s="3">
        <f t="shared" si="16"/>
        <v>0</v>
      </c>
      <c r="F267" s="7">
        <f>SUMIFS(Nhap!$I$5:$I$1000,Nhap!$E$5:$E$1000,DATE(Thang!$E$4,Thang!$C$4,Loc!$F$2),Nhap!$F$5:$F$1000,Loc!A267)</f>
        <v>0</v>
      </c>
      <c r="G267" s="7">
        <f>SUMIFS(Nhap!$I$5:$I$1000,Nhap!$E$5:$E$1000,DATE(Thang!$E$4,Thang!$C$4,Loc!$G$2),Nhap!$F$5:$F$1000,Loc!A267)</f>
        <v>0</v>
      </c>
      <c r="H267" s="7">
        <f>SUMIFS(Nhap!$I$5:$I$1000,Nhap!$E$5:$E$1000,DATE(Thang!$E$4,Thang!$C$4,Loc!$H$2),Nhap!$F$5:$F$1000,Loc!A267)</f>
        <v>0</v>
      </c>
      <c r="I267" s="7">
        <f>SUMIFS(Nhap!$I$5:$I$1000,Nhap!$E$5:$E$1000,DATE(Thang!$E$4,Thang!$C$4,Loc!$I$2),Nhap!$F$5:$F$1000,Loc!A267)</f>
        <v>0</v>
      </c>
      <c r="J267" s="7">
        <f>SUMIFS(Nhap!$I$5:$I$1000,Nhap!$E$5:$E$1000,DATE(Thang!$E$4,Thang!$C$4,Loc!$J$2),Nhap!$F$5:$F$1000,Loc!A267)</f>
        <v>0</v>
      </c>
      <c r="K267" s="7">
        <f>SUMIFS(Nhap!$I$5:$I$1000,Nhap!$E$5:$E$1000,DATE(Thang!$E$4,Thang!$C$4,Loc!$K$2),Nhap!$F$5:$F$1000,Loc!A267)</f>
        <v>0</v>
      </c>
      <c r="L267" s="7">
        <f>SUMIFS(Nhap!$I$5:$I$1000,Nhap!$E$5:$E$1000,DATE(Thang!$E$4,Thang!$C$4,Loc!$L$2),Nhap!$F$5:$F$1000,Loc!A267)</f>
        <v>0</v>
      </c>
      <c r="M267" s="7">
        <f>SUMIFS(Nhap!$I$5:$I$1000,Nhap!$E$5:$E$1000,DATE(Thang!$E$4,Thang!$C$4,Loc!$M$2),Nhap!$F$5:$F$1000,Loc!A267)</f>
        <v>0</v>
      </c>
      <c r="N267" s="7">
        <f>SUMIFS(Nhap!$I$5:$I$1000,Nhap!$E$5:$E$1000,DATE(Thang!$E$4,Thang!$C$4,Loc!$N$2),Nhap!$F$5:$F$1000,Loc!A267)</f>
        <v>0</v>
      </c>
      <c r="O267" s="7">
        <f>SUMIFS(Nhap!$I$5:$I$1000,Nhap!$E$5:$E$1000,DATE(Thang!$E$4,Thang!$C$4,Loc!$O$2),Nhap!$F$5:$F$1000,Loc!A267)</f>
        <v>0</v>
      </c>
      <c r="P267" s="7">
        <f>SUMIFS(Nhap!$I$5:$I$1000,Nhap!$E$5:$E$1000,DATE(Thang!$E$4,Thang!$C$4,Loc!$P$2),Nhap!$F$5:$F$1000,Loc!A267)</f>
        <v>0</v>
      </c>
      <c r="Q267" s="7">
        <f>SUMIFS(Nhap!$I$5:$I$1000,Nhap!$E$5:$E$1000,DATE(Thang!$E$4,Thang!$C$4,Loc!$Q$2),Nhap!$F$5:$F$1000,Loc!A267)</f>
        <v>0</v>
      </c>
      <c r="R267" s="7">
        <f>SUMIFS(Nhap!$I$5:$I$1000,Nhap!$E$5:$E$1000,DATE(Thang!$E$4,Thang!$C$4,Loc!$R$2),Nhap!$F$5:$F$1000,Loc!A267)</f>
        <v>0</v>
      </c>
      <c r="S267" s="7">
        <f>SUMIFS(Nhap!$I$5:$I$1000,Nhap!$E$5:$E$1000,DATE(Thang!$E$4,Thang!$C$4,Loc!$S$2),Nhap!$F$5:$F$1000,Loc!A267)</f>
        <v>0</v>
      </c>
      <c r="T267" s="7">
        <f>SUMIFS(Nhap!$I$5:$I$1000,Nhap!$E$5:$E$1000,DATE(Thang!$E$4,Thang!$C$4,Loc!$T$2),Nhap!$F$5:$F$1000,Loc!A267)</f>
        <v>0</v>
      </c>
      <c r="U267" s="7">
        <f>SUMIFS(Nhap!$I$5:$I$1000,Nhap!$E$5:$E$1000,DATE(Thang!$E$4,Thang!$C$4,Loc!$U$2),Nhap!$F$5:$F$1000,Loc!A267)</f>
        <v>0</v>
      </c>
      <c r="V267" s="7">
        <f>SUMIFS(Nhap!$I$5:$I$1000,Nhap!$E$5:$E$1000,DATE(Thang!$E$4,Thang!$C$4,Loc!$V$2),Nhap!$F$5:$F$1000,Loc!A267)</f>
        <v>0</v>
      </c>
      <c r="W267" s="7">
        <f>SUMIFS(Nhap!$I$5:$I$1000,Nhap!$E$5:$E$1000,DATE(Thang!$E$4,Thang!$C$4,Loc!$W$2),Nhap!$F$5:$F$1000,Loc!A267)</f>
        <v>0</v>
      </c>
      <c r="X267" s="7">
        <f>SUMIFS(Nhap!$I$5:$I$1000,Nhap!$E$5:$E$1000,DATE(Thang!$E$4,Thang!$C$4,Loc!$X$2),Nhap!$F$5:$F$1000,Loc!A267)</f>
        <v>0</v>
      </c>
      <c r="Y267" s="7">
        <f>SUMIFS(Nhap!$I$5:$I$1000,Nhap!$E$5:$E$1000,DATE(Thang!$E$4,Thang!$C$4,Loc!$Y$2),Nhap!$F$5:$F$1000,Loc!A267)</f>
        <v>0</v>
      </c>
      <c r="Z267" s="7">
        <f>SUMIFS(Nhap!$I$5:$I$1000,Nhap!$E$5:$E$1000,DATE(Thang!$E$4,Thang!$C$4,Loc!$Z$2),Nhap!$F$5:$F$1000,Loc!A267)</f>
        <v>0</v>
      </c>
      <c r="AA267" s="7">
        <f>SUMIFS(Nhap!$I$5:$I$1000,Nhap!$E$5:$E$1000,DATE(Thang!$E$4,Thang!$C$4,Loc!$AA$2),Nhap!$F$5:$F$1000,Loc!A267)</f>
        <v>0</v>
      </c>
      <c r="AB267" s="7">
        <f>SUMIFS(Nhap!$I$5:$I$1000,Nhap!$E$5:$E$1000,DATE(Thang!$E$4,Thang!$C$4,Loc!$AB$2),Nhap!$F$5:$F$1000,Loc!A267)</f>
        <v>0</v>
      </c>
      <c r="AC267" s="7">
        <f>SUMIFS(Nhap!$I$5:$I$1000,Nhap!$E$5:$E$1000,DATE(Thang!$E$4,Thang!$C$4,Loc!$AC$2),Nhap!$F$5:$F$1000,Loc!A267)</f>
        <v>0</v>
      </c>
      <c r="AD267" s="7">
        <f>SUMIFS(Nhap!$I$5:$I$1000,Nhap!$E$5:$E$1000,DATE(Thang!$E$4,Thang!$C$4,Loc!$AD$2),Nhap!$F$5:$F$1000,Loc!$A$5)</f>
        <v>0</v>
      </c>
      <c r="AE267" s="7">
        <f>SUMIFS(Nhap!$I$5:$I$1000,Nhap!$E$5:$E$1000,DATE(Thang!$E$4,Thang!$C$4,Loc!$AE$2),Nhap!$F$5:$F$1000,Loc!A267)</f>
        <v>0</v>
      </c>
      <c r="AF267" s="7">
        <f>SUMIFS(Nhap!$I$5:$I$1000,Nhap!$E$5:$E$1000,DATE(Thang!$E$4,Thang!$C$4,Loc!$AF$2),Nhap!$F$5:$F$1000,Loc!A267)</f>
        <v>0</v>
      </c>
      <c r="AG267" s="7">
        <f>SUMIFS(Nhap!$I$5:$I$1000,Nhap!$E$5:$E$1000,DATE(Thang!$E$4,Thang!$C$4,Loc!$AG$2),Nhap!$F$5:$F$1000,Loc!A267)</f>
        <v>0</v>
      </c>
      <c r="AH267" s="7">
        <f>SUMIFS(Nhap!$I$5:$I$1000,Nhap!$E$5:$E$1000,DATE(Thang!$E$4,Thang!$C$4,Loc!$AH$2),Nhap!$F$5:$F$1000,Loc!A267)</f>
        <v>0</v>
      </c>
      <c r="AI267" s="7">
        <f>SUMIFS(Nhap!$I$5:$I$1000,Nhap!$E$5:$E$1000,DATE(Thang!$E$4,Thang!$C$4,Loc!$AI$2),Nhap!$F$5:$F$1000,Loc!A267)</f>
        <v>0</v>
      </c>
      <c r="AJ267" s="7">
        <f>SUMIFS(Nhap!$I$5:$I$1000,Nhap!$E$5:$E$1000,DATE(Thang!$E$4,Thang!$C$4,Loc!$AJ$2),Nhap!$F$5:$F$1000,Loc!A267)</f>
        <v>0</v>
      </c>
      <c r="AK267" s="1">
        <f>SUMIFS(Xuat!$G$5:$G$1000,Xuat!$C$5:$C$1000,DATE(Thang!$E$4,Thang!$C$4,AK$2),Xuat!$D$5:$D$1000,Loc!$A267)</f>
        <v>0</v>
      </c>
      <c r="AL267" s="1">
        <f>SUMIFS(Xuat!$G$5:$G$1000,Xuat!$C$5:$C$1000,DATE(Thang!$E$4,Thang!$C$4,AL$2),Xuat!$D$5:$D$1000,Loc!$A267)</f>
        <v>0</v>
      </c>
      <c r="AM267" s="1">
        <f>SUMIFS(Xuat!$G$5:$G$1000,Xuat!$C$5:$C$1000,DATE(Thang!$E$4,Thang!$C$4,AM$2),Xuat!$D$5:$D$1000,Loc!$A267)</f>
        <v>0</v>
      </c>
      <c r="AN267" s="1">
        <f>SUMIFS(Xuat!$G$5:$G$1000,Xuat!$C$5:$C$1000,DATE(Thang!$E$4,Thang!$C$4,AN$2),Xuat!$D$5:$D$1000,Loc!$A267)</f>
        <v>0</v>
      </c>
      <c r="AO267" s="1">
        <f>SUMIFS(Xuat!$G$5:$G$1000,Xuat!$C$5:$C$1000,DATE(Thang!$E$4,Thang!$C$4,AO$2),Xuat!$D$5:$D$1000,Loc!$A267)</f>
        <v>0</v>
      </c>
      <c r="AP267" s="1">
        <f>SUMIFS(Xuat!$G$5:$G$1000,Xuat!$C$5:$C$1000,DATE(Thang!$E$4,Thang!$C$4,AP$2),Xuat!$D$5:$D$1000,Loc!$A267)</f>
        <v>0</v>
      </c>
      <c r="AQ267" s="1">
        <f>SUMIFS(Xuat!$G$5:$G$1000,Xuat!$C$5:$C$1000,DATE(Thang!$E$4,Thang!$C$4,AQ$2),Xuat!$D$5:$D$1000,Loc!$A267)</f>
        <v>0</v>
      </c>
      <c r="AR267" s="1">
        <f>SUMIFS(Xuat!$G$5:$G$1000,Xuat!$C$5:$C$1000,DATE(Thang!$E$4,Thang!$C$4,AR$2),Xuat!$D$5:$D$1000,Loc!$A267)</f>
        <v>0</v>
      </c>
      <c r="AS267" s="1">
        <f>SUMIFS(Xuat!$G$5:$G$1000,Xuat!$C$5:$C$1000,DATE(Thang!$E$4,Thang!$C$4,AS$2),Xuat!$D$5:$D$1000,Loc!$A267)</f>
        <v>0</v>
      </c>
      <c r="AT267" s="1">
        <f>SUMIFS(Xuat!$G$5:$G$1000,Xuat!$C$5:$C$1000,DATE(Thang!$E$4,Thang!$C$4,AT$2),Xuat!$D$5:$D$1000,Loc!$A267)</f>
        <v>0</v>
      </c>
      <c r="AU267" s="1">
        <f>SUMIFS(Xuat!$G$5:$G$1000,Xuat!$C$5:$C$1000,DATE(Thang!$E$4,Thang!$C$4,AU$2),Xuat!$D$5:$D$1000,Loc!$A267)</f>
        <v>0</v>
      </c>
      <c r="AV267" s="1">
        <f>SUMIFS(Xuat!$G$5:$G$1000,Xuat!$C$5:$C$1000,DATE(Thang!$E$4,Thang!$C$4,AV$2),Xuat!$D$5:$D$1000,Loc!$A267)</f>
        <v>0</v>
      </c>
      <c r="AW267" s="1">
        <f>SUMIFS(Xuat!$G$5:$G$1000,Xuat!$C$5:$C$1000,DATE(Thang!$E$4,Thang!$C$4,AW$2),Xuat!$D$5:$D$1000,Loc!$A267)</f>
        <v>0</v>
      </c>
      <c r="AX267" s="1">
        <f>SUMIFS(Xuat!$G$5:$G$1000,Xuat!$C$5:$C$1000,DATE(Thang!$E$4,Thang!$C$4,AX$2),Xuat!$D$5:$D$1000,Loc!$A267)</f>
        <v>0</v>
      </c>
      <c r="AY267" s="1">
        <f>SUMIFS(Xuat!$G$5:$G$1000,Xuat!$C$5:$C$1000,DATE(Thang!$E$4,Thang!$C$4,AY$2),Xuat!$D$5:$D$1000,Loc!$A267)</f>
        <v>0</v>
      </c>
      <c r="AZ267" s="1">
        <f>SUMIFS(Xuat!$G$5:$G$1000,Xuat!$C$5:$C$1000,DATE(Thang!$E$4,Thang!$C$4,AZ$2),Xuat!$D$5:$D$1000,Loc!$A267)</f>
        <v>0</v>
      </c>
      <c r="BA267" s="1">
        <f>SUMIFS(Xuat!$G$5:$G$1000,Xuat!$C$5:$C$1000,DATE(Thang!$E$4,Thang!$C$4,BA$2),Xuat!$D$5:$D$1000,Loc!$A267)</f>
        <v>0</v>
      </c>
      <c r="BB267" s="1">
        <f>SUMIFS(Xuat!$G$5:$G$1000,Xuat!$C$5:$C$1000,DATE(Thang!$E$4,Thang!$C$4,BB$2),Xuat!$D$5:$D$1000,Loc!$A267)</f>
        <v>0</v>
      </c>
      <c r="BC267" s="1">
        <f>SUMIFS(Xuat!$G$5:$G$1000,Xuat!$C$5:$C$1000,DATE(Thang!$E$4,Thang!$C$4,BC$2),Xuat!$D$5:$D$1000,Loc!$A267)</f>
        <v>0</v>
      </c>
      <c r="BD267" s="1">
        <f>SUMIFS(Xuat!$G$5:$G$1000,Xuat!$C$5:$C$1000,DATE(Thang!$E$4,Thang!$C$4,BD$2),Xuat!$D$5:$D$1000,Loc!$A267)</f>
        <v>0</v>
      </c>
      <c r="BE267" s="1">
        <f>SUMIFS(Xuat!$G$5:$G$1000,Xuat!$C$5:$C$1000,DATE(Thang!$E$4,Thang!$C$4,BE$2),Xuat!$D$5:$D$1000,Loc!$A267)</f>
        <v>0</v>
      </c>
      <c r="BF267" s="1">
        <f>SUMIFS(Xuat!$G$5:$G$1000,Xuat!$C$5:$C$1000,DATE(Thang!$E$4,Thang!$C$4,BF$2),Xuat!$D$5:$D$1000,Loc!$A267)</f>
        <v>0</v>
      </c>
      <c r="BG267" s="1">
        <f>SUMIFS(Xuat!$G$5:$G$1000,Xuat!$C$5:$C$1000,DATE(Thang!$E$4,Thang!$C$4,BG$2),Xuat!$D$5:$D$1000,Loc!$A267)</f>
        <v>0</v>
      </c>
      <c r="BH267" s="1">
        <f>SUMIFS(Xuat!$G$5:$G$1000,Xuat!$C$5:$C$1000,DATE(Thang!$E$4,Thang!$C$4,BH$2),Xuat!$D$5:$D$1000,Loc!$A267)</f>
        <v>0</v>
      </c>
      <c r="BI267" s="1">
        <f>SUMIFS(Xuat!$G$5:$G$1000,Xuat!$C$5:$C$1000,DATE(Thang!$E$4,Thang!$C$4,BI$2),Xuat!$D$5:$D$1000,Loc!$A267)</f>
        <v>0</v>
      </c>
      <c r="BJ267" s="1">
        <f>SUMIFS(Xuat!$G$5:$G$1000,Xuat!$C$5:$C$1000,DATE(Thang!$E$4,Thang!$C$4,BJ$2),Xuat!$D$5:$D$1000,Loc!$A267)</f>
        <v>0</v>
      </c>
      <c r="BK267" s="1">
        <f>SUMIFS(Xuat!$G$5:$G$1000,Xuat!$C$5:$C$1000,DATE(Thang!$E$4,Thang!$C$4,BK$2),Xuat!$D$5:$D$1000,Loc!$A267)</f>
        <v>0</v>
      </c>
      <c r="BL267" s="1">
        <f>SUMIFS(Xuat!$G$5:$G$1000,Xuat!$C$5:$C$1000,DATE(Thang!$E$4,Thang!$C$4,BL$2),Xuat!$D$5:$D$1000,Loc!$A267)</f>
        <v>0</v>
      </c>
      <c r="BM267" s="1">
        <f>SUMIFS(Xuat!$G$5:$G$1000,Xuat!$C$5:$C$1000,DATE(Thang!$E$4,Thang!$C$4,BM$2),Xuat!$D$5:$D$1000,Loc!$A267)</f>
        <v>0</v>
      </c>
      <c r="BN267" s="1">
        <f>SUMIFS(Xuat!$G$5:$G$1000,Xuat!$C$5:$C$1000,DATE(Thang!$E$4,Thang!$C$4,BN$2),Xuat!$D$5:$D$1000,Loc!$A267)</f>
        <v>0</v>
      </c>
      <c r="BO267" s="1">
        <f>SUMIFS(Xuat!$G$5:$G$1000,Xuat!$C$5:$C$1000,DATE(Thang!$E$4,Thang!$C$4,BO$2),Xuat!$D$5:$D$1000,Loc!$A267)</f>
        <v>0</v>
      </c>
    </row>
    <row r="268" spans="1:67" x14ac:dyDescent="0.2">
      <c r="A268" s="2">
        <f>DM!C268</f>
        <v>0</v>
      </c>
      <c r="B268" s="3">
        <f>VLOOKUP(A268,Tondau!$B$5:$F$500,3,0)</f>
        <v>0</v>
      </c>
      <c r="C268" s="3">
        <f t="shared" si="14"/>
        <v>0</v>
      </c>
      <c r="D268" s="3">
        <f t="shared" si="15"/>
        <v>0</v>
      </c>
      <c r="E268" s="3">
        <f t="shared" si="16"/>
        <v>0</v>
      </c>
      <c r="F268" s="7">
        <f>SUMIFS(Nhap!$I$5:$I$1000,Nhap!$E$5:$E$1000,DATE(Thang!$E$4,Thang!$C$4,Loc!$F$2),Nhap!$F$5:$F$1000,Loc!A268)</f>
        <v>0</v>
      </c>
      <c r="G268" s="7">
        <f>SUMIFS(Nhap!$I$5:$I$1000,Nhap!$E$5:$E$1000,DATE(Thang!$E$4,Thang!$C$4,Loc!$G$2),Nhap!$F$5:$F$1000,Loc!A268)</f>
        <v>0</v>
      </c>
      <c r="H268" s="7">
        <f>SUMIFS(Nhap!$I$5:$I$1000,Nhap!$E$5:$E$1000,DATE(Thang!$E$4,Thang!$C$4,Loc!$H$2),Nhap!$F$5:$F$1000,Loc!A268)</f>
        <v>0</v>
      </c>
      <c r="I268" s="7">
        <f>SUMIFS(Nhap!$I$5:$I$1000,Nhap!$E$5:$E$1000,DATE(Thang!$E$4,Thang!$C$4,Loc!$I$2),Nhap!$F$5:$F$1000,Loc!A268)</f>
        <v>0</v>
      </c>
      <c r="J268" s="7">
        <f>SUMIFS(Nhap!$I$5:$I$1000,Nhap!$E$5:$E$1000,DATE(Thang!$E$4,Thang!$C$4,Loc!$J$2),Nhap!$F$5:$F$1000,Loc!A268)</f>
        <v>0</v>
      </c>
      <c r="K268" s="7">
        <f>SUMIFS(Nhap!$I$5:$I$1000,Nhap!$E$5:$E$1000,DATE(Thang!$E$4,Thang!$C$4,Loc!$K$2),Nhap!$F$5:$F$1000,Loc!A268)</f>
        <v>0</v>
      </c>
      <c r="L268" s="7">
        <f>SUMIFS(Nhap!$I$5:$I$1000,Nhap!$E$5:$E$1000,DATE(Thang!$E$4,Thang!$C$4,Loc!$L$2),Nhap!$F$5:$F$1000,Loc!A268)</f>
        <v>0</v>
      </c>
      <c r="M268" s="7">
        <f>SUMIFS(Nhap!$I$5:$I$1000,Nhap!$E$5:$E$1000,DATE(Thang!$E$4,Thang!$C$4,Loc!$M$2),Nhap!$F$5:$F$1000,Loc!A268)</f>
        <v>0</v>
      </c>
      <c r="N268" s="7">
        <f>SUMIFS(Nhap!$I$5:$I$1000,Nhap!$E$5:$E$1000,DATE(Thang!$E$4,Thang!$C$4,Loc!$N$2),Nhap!$F$5:$F$1000,Loc!A268)</f>
        <v>0</v>
      </c>
      <c r="O268" s="7">
        <f>SUMIFS(Nhap!$I$5:$I$1000,Nhap!$E$5:$E$1000,DATE(Thang!$E$4,Thang!$C$4,Loc!$O$2),Nhap!$F$5:$F$1000,Loc!A268)</f>
        <v>0</v>
      </c>
      <c r="P268" s="7">
        <f>SUMIFS(Nhap!$I$5:$I$1000,Nhap!$E$5:$E$1000,DATE(Thang!$E$4,Thang!$C$4,Loc!$P$2),Nhap!$F$5:$F$1000,Loc!A268)</f>
        <v>0</v>
      </c>
      <c r="Q268" s="7">
        <f>SUMIFS(Nhap!$I$5:$I$1000,Nhap!$E$5:$E$1000,DATE(Thang!$E$4,Thang!$C$4,Loc!$Q$2),Nhap!$F$5:$F$1000,Loc!A268)</f>
        <v>0</v>
      </c>
      <c r="R268" s="7">
        <f>SUMIFS(Nhap!$I$5:$I$1000,Nhap!$E$5:$E$1000,DATE(Thang!$E$4,Thang!$C$4,Loc!$R$2),Nhap!$F$5:$F$1000,Loc!A268)</f>
        <v>0</v>
      </c>
      <c r="S268" s="7">
        <f>SUMIFS(Nhap!$I$5:$I$1000,Nhap!$E$5:$E$1000,DATE(Thang!$E$4,Thang!$C$4,Loc!$S$2),Nhap!$F$5:$F$1000,Loc!A268)</f>
        <v>0</v>
      </c>
      <c r="T268" s="7">
        <f>SUMIFS(Nhap!$I$5:$I$1000,Nhap!$E$5:$E$1000,DATE(Thang!$E$4,Thang!$C$4,Loc!$T$2),Nhap!$F$5:$F$1000,Loc!A268)</f>
        <v>0</v>
      </c>
      <c r="U268" s="7">
        <f>SUMIFS(Nhap!$I$5:$I$1000,Nhap!$E$5:$E$1000,DATE(Thang!$E$4,Thang!$C$4,Loc!$U$2),Nhap!$F$5:$F$1000,Loc!A268)</f>
        <v>0</v>
      </c>
      <c r="V268" s="7">
        <f>SUMIFS(Nhap!$I$5:$I$1000,Nhap!$E$5:$E$1000,DATE(Thang!$E$4,Thang!$C$4,Loc!$V$2),Nhap!$F$5:$F$1000,Loc!A268)</f>
        <v>0</v>
      </c>
      <c r="W268" s="7">
        <f>SUMIFS(Nhap!$I$5:$I$1000,Nhap!$E$5:$E$1000,DATE(Thang!$E$4,Thang!$C$4,Loc!$W$2),Nhap!$F$5:$F$1000,Loc!A268)</f>
        <v>0</v>
      </c>
      <c r="X268" s="7">
        <f>SUMIFS(Nhap!$I$5:$I$1000,Nhap!$E$5:$E$1000,DATE(Thang!$E$4,Thang!$C$4,Loc!$X$2),Nhap!$F$5:$F$1000,Loc!A268)</f>
        <v>0</v>
      </c>
      <c r="Y268" s="7">
        <f>SUMIFS(Nhap!$I$5:$I$1000,Nhap!$E$5:$E$1000,DATE(Thang!$E$4,Thang!$C$4,Loc!$Y$2),Nhap!$F$5:$F$1000,Loc!A268)</f>
        <v>0</v>
      </c>
      <c r="Z268" s="7">
        <f>SUMIFS(Nhap!$I$5:$I$1000,Nhap!$E$5:$E$1000,DATE(Thang!$E$4,Thang!$C$4,Loc!$Z$2),Nhap!$F$5:$F$1000,Loc!A268)</f>
        <v>0</v>
      </c>
      <c r="AA268" s="7">
        <f>SUMIFS(Nhap!$I$5:$I$1000,Nhap!$E$5:$E$1000,DATE(Thang!$E$4,Thang!$C$4,Loc!$AA$2),Nhap!$F$5:$F$1000,Loc!A268)</f>
        <v>0</v>
      </c>
      <c r="AB268" s="7">
        <f>SUMIFS(Nhap!$I$5:$I$1000,Nhap!$E$5:$E$1000,DATE(Thang!$E$4,Thang!$C$4,Loc!$AB$2),Nhap!$F$5:$F$1000,Loc!A268)</f>
        <v>0</v>
      </c>
      <c r="AC268" s="7">
        <f>SUMIFS(Nhap!$I$5:$I$1000,Nhap!$E$5:$E$1000,DATE(Thang!$E$4,Thang!$C$4,Loc!$AC$2),Nhap!$F$5:$F$1000,Loc!A268)</f>
        <v>0</v>
      </c>
      <c r="AD268" s="7">
        <f>SUMIFS(Nhap!$I$5:$I$1000,Nhap!$E$5:$E$1000,DATE(Thang!$E$4,Thang!$C$4,Loc!$AD$2),Nhap!$F$5:$F$1000,Loc!$A$5)</f>
        <v>0</v>
      </c>
      <c r="AE268" s="7">
        <f>SUMIFS(Nhap!$I$5:$I$1000,Nhap!$E$5:$E$1000,DATE(Thang!$E$4,Thang!$C$4,Loc!$AE$2),Nhap!$F$5:$F$1000,Loc!A268)</f>
        <v>0</v>
      </c>
      <c r="AF268" s="7">
        <f>SUMIFS(Nhap!$I$5:$I$1000,Nhap!$E$5:$E$1000,DATE(Thang!$E$4,Thang!$C$4,Loc!$AF$2),Nhap!$F$5:$F$1000,Loc!A268)</f>
        <v>0</v>
      </c>
      <c r="AG268" s="7">
        <f>SUMIFS(Nhap!$I$5:$I$1000,Nhap!$E$5:$E$1000,DATE(Thang!$E$4,Thang!$C$4,Loc!$AG$2),Nhap!$F$5:$F$1000,Loc!A268)</f>
        <v>0</v>
      </c>
      <c r="AH268" s="7">
        <f>SUMIFS(Nhap!$I$5:$I$1000,Nhap!$E$5:$E$1000,DATE(Thang!$E$4,Thang!$C$4,Loc!$AH$2),Nhap!$F$5:$F$1000,Loc!A268)</f>
        <v>0</v>
      </c>
      <c r="AI268" s="7">
        <f>SUMIFS(Nhap!$I$5:$I$1000,Nhap!$E$5:$E$1000,DATE(Thang!$E$4,Thang!$C$4,Loc!$AI$2),Nhap!$F$5:$F$1000,Loc!A268)</f>
        <v>0</v>
      </c>
      <c r="AJ268" s="7">
        <f>SUMIFS(Nhap!$I$5:$I$1000,Nhap!$E$5:$E$1000,DATE(Thang!$E$4,Thang!$C$4,Loc!$AJ$2),Nhap!$F$5:$F$1000,Loc!A268)</f>
        <v>0</v>
      </c>
      <c r="AK268" s="1">
        <f>SUMIFS(Xuat!$G$5:$G$1000,Xuat!$C$5:$C$1000,DATE(Thang!$E$4,Thang!$C$4,AK$2),Xuat!$D$5:$D$1000,Loc!$A268)</f>
        <v>0</v>
      </c>
      <c r="AL268" s="1">
        <f>SUMIFS(Xuat!$G$5:$G$1000,Xuat!$C$5:$C$1000,DATE(Thang!$E$4,Thang!$C$4,AL$2),Xuat!$D$5:$D$1000,Loc!$A268)</f>
        <v>0</v>
      </c>
      <c r="AM268" s="1">
        <f>SUMIFS(Xuat!$G$5:$G$1000,Xuat!$C$5:$C$1000,DATE(Thang!$E$4,Thang!$C$4,AM$2),Xuat!$D$5:$D$1000,Loc!$A268)</f>
        <v>0</v>
      </c>
      <c r="AN268" s="1">
        <f>SUMIFS(Xuat!$G$5:$G$1000,Xuat!$C$5:$C$1000,DATE(Thang!$E$4,Thang!$C$4,AN$2),Xuat!$D$5:$D$1000,Loc!$A268)</f>
        <v>0</v>
      </c>
      <c r="AO268" s="1">
        <f>SUMIFS(Xuat!$G$5:$G$1000,Xuat!$C$5:$C$1000,DATE(Thang!$E$4,Thang!$C$4,AO$2),Xuat!$D$5:$D$1000,Loc!$A268)</f>
        <v>0</v>
      </c>
      <c r="AP268" s="1">
        <f>SUMIFS(Xuat!$G$5:$G$1000,Xuat!$C$5:$C$1000,DATE(Thang!$E$4,Thang!$C$4,AP$2),Xuat!$D$5:$D$1000,Loc!$A268)</f>
        <v>0</v>
      </c>
      <c r="AQ268" s="1">
        <f>SUMIFS(Xuat!$G$5:$G$1000,Xuat!$C$5:$C$1000,DATE(Thang!$E$4,Thang!$C$4,AQ$2),Xuat!$D$5:$D$1000,Loc!$A268)</f>
        <v>0</v>
      </c>
      <c r="AR268" s="1">
        <f>SUMIFS(Xuat!$G$5:$G$1000,Xuat!$C$5:$C$1000,DATE(Thang!$E$4,Thang!$C$4,AR$2),Xuat!$D$5:$D$1000,Loc!$A268)</f>
        <v>0</v>
      </c>
      <c r="AS268" s="1">
        <f>SUMIFS(Xuat!$G$5:$G$1000,Xuat!$C$5:$C$1000,DATE(Thang!$E$4,Thang!$C$4,AS$2),Xuat!$D$5:$D$1000,Loc!$A268)</f>
        <v>0</v>
      </c>
      <c r="AT268" s="1">
        <f>SUMIFS(Xuat!$G$5:$G$1000,Xuat!$C$5:$C$1000,DATE(Thang!$E$4,Thang!$C$4,AT$2),Xuat!$D$5:$D$1000,Loc!$A268)</f>
        <v>0</v>
      </c>
      <c r="AU268" s="1">
        <f>SUMIFS(Xuat!$G$5:$G$1000,Xuat!$C$5:$C$1000,DATE(Thang!$E$4,Thang!$C$4,AU$2),Xuat!$D$5:$D$1000,Loc!$A268)</f>
        <v>0</v>
      </c>
      <c r="AV268" s="1">
        <f>SUMIFS(Xuat!$G$5:$G$1000,Xuat!$C$5:$C$1000,DATE(Thang!$E$4,Thang!$C$4,AV$2),Xuat!$D$5:$D$1000,Loc!$A268)</f>
        <v>0</v>
      </c>
      <c r="AW268" s="1">
        <f>SUMIFS(Xuat!$G$5:$G$1000,Xuat!$C$5:$C$1000,DATE(Thang!$E$4,Thang!$C$4,AW$2),Xuat!$D$5:$D$1000,Loc!$A268)</f>
        <v>0</v>
      </c>
      <c r="AX268" s="1">
        <f>SUMIFS(Xuat!$G$5:$G$1000,Xuat!$C$5:$C$1000,DATE(Thang!$E$4,Thang!$C$4,AX$2),Xuat!$D$5:$D$1000,Loc!$A268)</f>
        <v>0</v>
      </c>
      <c r="AY268" s="1">
        <f>SUMIFS(Xuat!$G$5:$G$1000,Xuat!$C$5:$C$1000,DATE(Thang!$E$4,Thang!$C$4,AY$2),Xuat!$D$5:$D$1000,Loc!$A268)</f>
        <v>0</v>
      </c>
      <c r="AZ268" s="1">
        <f>SUMIFS(Xuat!$G$5:$G$1000,Xuat!$C$5:$C$1000,DATE(Thang!$E$4,Thang!$C$4,AZ$2),Xuat!$D$5:$D$1000,Loc!$A268)</f>
        <v>0</v>
      </c>
      <c r="BA268" s="1">
        <f>SUMIFS(Xuat!$G$5:$G$1000,Xuat!$C$5:$C$1000,DATE(Thang!$E$4,Thang!$C$4,BA$2),Xuat!$D$5:$D$1000,Loc!$A268)</f>
        <v>0</v>
      </c>
      <c r="BB268" s="1">
        <f>SUMIFS(Xuat!$G$5:$G$1000,Xuat!$C$5:$C$1000,DATE(Thang!$E$4,Thang!$C$4,BB$2),Xuat!$D$5:$D$1000,Loc!$A268)</f>
        <v>0</v>
      </c>
      <c r="BC268" s="1">
        <f>SUMIFS(Xuat!$G$5:$G$1000,Xuat!$C$5:$C$1000,DATE(Thang!$E$4,Thang!$C$4,BC$2),Xuat!$D$5:$D$1000,Loc!$A268)</f>
        <v>0</v>
      </c>
      <c r="BD268" s="1">
        <f>SUMIFS(Xuat!$G$5:$G$1000,Xuat!$C$5:$C$1000,DATE(Thang!$E$4,Thang!$C$4,BD$2),Xuat!$D$5:$D$1000,Loc!$A268)</f>
        <v>0</v>
      </c>
      <c r="BE268" s="1">
        <f>SUMIFS(Xuat!$G$5:$G$1000,Xuat!$C$5:$C$1000,DATE(Thang!$E$4,Thang!$C$4,BE$2),Xuat!$D$5:$D$1000,Loc!$A268)</f>
        <v>0</v>
      </c>
      <c r="BF268" s="1">
        <f>SUMIFS(Xuat!$G$5:$G$1000,Xuat!$C$5:$C$1000,DATE(Thang!$E$4,Thang!$C$4,BF$2),Xuat!$D$5:$D$1000,Loc!$A268)</f>
        <v>0</v>
      </c>
      <c r="BG268" s="1">
        <f>SUMIFS(Xuat!$G$5:$G$1000,Xuat!$C$5:$C$1000,DATE(Thang!$E$4,Thang!$C$4,BG$2),Xuat!$D$5:$D$1000,Loc!$A268)</f>
        <v>0</v>
      </c>
      <c r="BH268" s="1">
        <f>SUMIFS(Xuat!$G$5:$G$1000,Xuat!$C$5:$C$1000,DATE(Thang!$E$4,Thang!$C$4,BH$2),Xuat!$D$5:$D$1000,Loc!$A268)</f>
        <v>0</v>
      </c>
      <c r="BI268" s="1">
        <f>SUMIFS(Xuat!$G$5:$G$1000,Xuat!$C$5:$C$1000,DATE(Thang!$E$4,Thang!$C$4,BI$2),Xuat!$D$5:$D$1000,Loc!$A268)</f>
        <v>0</v>
      </c>
      <c r="BJ268" s="1">
        <f>SUMIFS(Xuat!$G$5:$G$1000,Xuat!$C$5:$C$1000,DATE(Thang!$E$4,Thang!$C$4,BJ$2),Xuat!$D$5:$D$1000,Loc!$A268)</f>
        <v>0</v>
      </c>
      <c r="BK268" s="1">
        <f>SUMIFS(Xuat!$G$5:$G$1000,Xuat!$C$5:$C$1000,DATE(Thang!$E$4,Thang!$C$4,BK$2),Xuat!$D$5:$D$1000,Loc!$A268)</f>
        <v>0</v>
      </c>
      <c r="BL268" s="1">
        <f>SUMIFS(Xuat!$G$5:$G$1000,Xuat!$C$5:$C$1000,DATE(Thang!$E$4,Thang!$C$4,BL$2),Xuat!$D$5:$D$1000,Loc!$A268)</f>
        <v>0</v>
      </c>
      <c r="BM268" s="1">
        <f>SUMIFS(Xuat!$G$5:$G$1000,Xuat!$C$5:$C$1000,DATE(Thang!$E$4,Thang!$C$4,BM$2),Xuat!$D$5:$D$1000,Loc!$A268)</f>
        <v>0</v>
      </c>
      <c r="BN268" s="1">
        <f>SUMIFS(Xuat!$G$5:$G$1000,Xuat!$C$5:$C$1000,DATE(Thang!$E$4,Thang!$C$4,BN$2),Xuat!$D$5:$D$1000,Loc!$A268)</f>
        <v>0</v>
      </c>
      <c r="BO268" s="1">
        <f>SUMIFS(Xuat!$G$5:$G$1000,Xuat!$C$5:$C$1000,DATE(Thang!$E$4,Thang!$C$4,BO$2),Xuat!$D$5:$D$1000,Loc!$A268)</f>
        <v>0</v>
      </c>
    </row>
    <row r="269" spans="1:67" x14ac:dyDescent="0.2">
      <c r="A269" s="2">
        <f>DM!C269</f>
        <v>0</v>
      </c>
      <c r="B269" s="3">
        <f>VLOOKUP(A269,Tondau!$B$5:$F$500,3,0)</f>
        <v>0</v>
      </c>
      <c r="C269" s="3">
        <f t="shared" si="14"/>
        <v>0</v>
      </c>
      <c r="D269" s="3">
        <f t="shared" si="15"/>
        <v>0</v>
      </c>
      <c r="E269" s="3">
        <f t="shared" si="16"/>
        <v>0</v>
      </c>
      <c r="F269" s="7">
        <f>SUMIFS(Nhap!$I$5:$I$1000,Nhap!$E$5:$E$1000,DATE(Thang!$E$4,Thang!$C$4,Loc!$F$2),Nhap!$F$5:$F$1000,Loc!A269)</f>
        <v>0</v>
      </c>
      <c r="G269" s="7">
        <f>SUMIFS(Nhap!$I$5:$I$1000,Nhap!$E$5:$E$1000,DATE(Thang!$E$4,Thang!$C$4,Loc!$G$2),Nhap!$F$5:$F$1000,Loc!A269)</f>
        <v>0</v>
      </c>
      <c r="H269" s="7">
        <f>SUMIFS(Nhap!$I$5:$I$1000,Nhap!$E$5:$E$1000,DATE(Thang!$E$4,Thang!$C$4,Loc!$H$2),Nhap!$F$5:$F$1000,Loc!A269)</f>
        <v>0</v>
      </c>
      <c r="I269" s="7">
        <f>SUMIFS(Nhap!$I$5:$I$1000,Nhap!$E$5:$E$1000,DATE(Thang!$E$4,Thang!$C$4,Loc!$I$2),Nhap!$F$5:$F$1000,Loc!A269)</f>
        <v>0</v>
      </c>
      <c r="J269" s="7">
        <f>SUMIFS(Nhap!$I$5:$I$1000,Nhap!$E$5:$E$1000,DATE(Thang!$E$4,Thang!$C$4,Loc!$J$2),Nhap!$F$5:$F$1000,Loc!A269)</f>
        <v>0</v>
      </c>
      <c r="K269" s="7">
        <f>SUMIFS(Nhap!$I$5:$I$1000,Nhap!$E$5:$E$1000,DATE(Thang!$E$4,Thang!$C$4,Loc!$K$2),Nhap!$F$5:$F$1000,Loc!A269)</f>
        <v>0</v>
      </c>
      <c r="L269" s="7">
        <f>SUMIFS(Nhap!$I$5:$I$1000,Nhap!$E$5:$E$1000,DATE(Thang!$E$4,Thang!$C$4,Loc!$L$2),Nhap!$F$5:$F$1000,Loc!A269)</f>
        <v>0</v>
      </c>
      <c r="M269" s="7">
        <f>SUMIFS(Nhap!$I$5:$I$1000,Nhap!$E$5:$E$1000,DATE(Thang!$E$4,Thang!$C$4,Loc!$M$2),Nhap!$F$5:$F$1000,Loc!A269)</f>
        <v>0</v>
      </c>
      <c r="N269" s="7">
        <f>SUMIFS(Nhap!$I$5:$I$1000,Nhap!$E$5:$E$1000,DATE(Thang!$E$4,Thang!$C$4,Loc!$N$2),Nhap!$F$5:$F$1000,Loc!A269)</f>
        <v>0</v>
      </c>
      <c r="O269" s="7">
        <f>SUMIFS(Nhap!$I$5:$I$1000,Nhap!$E$5:$E$1000,DATE(Thang!$E$4,Thang!$C$4,Loc!$O$2),Nhap!$F$5:$F$1000,Loc!A269)</f>
        <v>0</v>
      </c>
      <c r="P269" s="7">
        <f>SUMIFS(Nhap!$I$5:$I$1000,Nhap!$E$5:$E$1000,DATE(Thang!$E$4,Thang!$C$4,Loc!$P$2),Nhap!$F$5:$F$1000,Loc!A269)</f>
        <v>0</v>
      </c>
      <c r="Q269" s="7">
        <f>SUMIFS(Nhap!$I$5:$I$1000,Nhap!$E$5:$E$1000,DATE(Thang!$E$4,Thang!$C$4,Loc!$Q$2),Nhap!$F$5:$F$1000,Loc!A269)</f>
        <v>0</v>
      </c>
      <c r="R269" s="7">
        <f>SUMIFS(Nhap!$I$5:$I$1000,Nhap!$E$5:$E$1000,DATE(Thang!$E$4,Thang!$C$4,Loc!$R$2),Nhap!$F$5:$F$1000,Loc!A269)</f>
        <v>0</v>
      </c>
      <c r="S269" s="7">
        <f>SUMIFS(Nhap!$I$5:$I$1000,Nhap!$E$5:$E$1000,DATE(Thang!$E$4,Thang!$C$4,Loc!$S$2),Nhap!$F$5:$F$1000,Loc!A269)</f>
        <v>0</v>
      </c>
      <c r="T269" s="7">
        <f>SUMIFS(Nhap!$I$5:$I$1000,Nhap!$E$5:$E$1000,DATE(Thang!$E$4,Thang!$C$4,Loc!$T$2),Nhap!$F$5:$F$1000,Loc!A269)</f>
        <v>0</v>
      </c>
      <c r="U269" s="7">
        <f>SUMIFS(Nhap!$I$5:$I$1000,Nhap!$E$5:$E$1000,DATE(Thang!$E$4,Thang!$C$4,Loc!$U$2),Nhap!$F$5:$F$1000,Loc!A269)</f>
        <v>0</v>
      </c>
      <c r="V269" s="7">
        <f>SUMIFS(Nhap!$I$5:$I$1000,Nhap!$E$5:$E$1000,DATE(Thang!$E$4,Thang!$C$4,Loc!$V$2),Nhap!$F$5:$F$1000,Loc!A269)</f>
        <v>0</v>
      </c>
      <c r="W269" s="7">
        <f>SUMIFS(Nhap!$I$5:$I$1000,Nhap!$E$5:$E$1000,DATE(Thang!$E$4,Thang!$C$4,Loc!$W$2),Nhap!$F$5:$F$1000,Loc!A269)</f>
        <v>0</v>
      </c>
      <c r="X269" s="7">
        <f>SUMIFS(Nhap!$I$5:$I$1000,Nhap!$E$5:$E$1000,DATE(Thang!$E$4,Thang!$C$4,Loc!$X$2),Nhap!$F$5:$F$1000,Loc!A269)</f>
        <v>0</v>
      </c>
      <c r="Y269" s="7">
        <f>SUMIFS(Nhap!$I$5:$I$1000,Nhap!$E$5:$E$1000,DATE(Thang!$E$4,Thang!$C$4,Loc!$Y$2),Nhap!$F$5:$F$1000,Loc!A269)</f>
        <v>0</v>
      </c>
      <c r="Z269" s="7">
        <f>SUMIFS(Nhap!$I$5:$I$1000,Nhap!$E$5:$E$1000,DATE(Thang!$E$4,Thang!$C$4,Loc!$Z$2),Nhap!$F$5:$F$1000,Loc!A269)</f>
        <v>0</v>
      </c>
      <c r="AA269" s="7">
        <f>SUMIFS(Nhap!$I$5:$I$1000,Nhap!$E$5:$E$1000,DATE(Thang!$E$4,Thang!$C$4,Loc!$AA$2),Nhap!$F$5:$F$1000,Loc!A269)</f>
        <v>0</v>
      </c>
      <c r="AB269" s="7">
        <f>SUMIFS(Nhap!$I$5:$I$1000,Nhap!$E$5:$E$1000,DATE(Thang!$E$4,Thang!$C$4,Loc!$AB$2),Nhap!$F$5:$F$1000,Loc!A269)</f>
        <v>0</v>
      </c>
      <c r="AC269" s="7">
        <f>SUMIFS(Nhap!$I$5:$I$1000,Nhap!$E$5:$E$1000,DATE(Thang!$E$4,Thang!$C$4,Loc!$AC$2),Nhap!$F$5:$F$1000,Loc!A269)</f>
        <v>0</v>
      </c>
      <c r="AD269" s="7">
        <f>SUMIFS(Nhap!$I$5:$I$1000,Nhap!$E$5:$E$1000,DATE(Thang!$E$4,Thang!$C$4,Loc!$AD$2),Nhap!$F$5:$F$1000,Loc!$A$5)</f>
        <v>0</v>
      </c>
      <c r="AE269" s="7">
        <f>SUMIFS(Nhap!$I$5:$I$1000,Nhap!$E$5:$E$1000,DATE(Thang!$E$4,Thang!$C$4,Loc!$AE$2),Nhap!$F$5:$F$1000,Loc!A269)</f>
        <v>0</v>
      </c>
      <c r="AF269" s="7">
        <f>SUMIFS(Nhap!$I$5:$I$1000,Nhap!$E$5:$E$1000,DATE(Thang!$E$4,Thang!$C$4,Loc!$AF$2),Nhap!$F$5:$F$1000,Loc!A269)</f>
        <v>0</v>
      </c>
      <c r="AG269" s="7">
        <f>SUMIFS(Nhap!$I$5:$I$1000,Nhap!$E$5:$E$1000,DATE(Thang!$E$4,Thang!$C$4,Loc!$AG$2),Nhap!$F$5:$F$1000,Loc!A269)</f>
        <v>0</v>
      </c>
      <c r="AH269" s="7">
        <f>SUMIFS(Nhap!$I$5:$I$1000,Nhap!$E$5:$E$1000,DATE(Thang!$E$4,Thang!$C$4,Loc!$AH$2),Nhap!$F$5:$F$1000,Loc!A269)</f>
        <v>0</v>
      </c>
      <c r="AI269" s="7">
        <f>SUMIFS(Nhap!$I$5:$I$1000,Nhap!$E$5:$E$1000,DATE(Thang!$E$4,Thang!$C$4,Loc!$AI$2),Nhap!$F$5:$F$1000,Loc!A269)</f>
        <v>0</v>
      </c>
      <c r="AJ269" s="7">
        <f>SUMIFS(Nhap!$I$5:$I$1000,Nhap!$E$5:$E$1000,DATE(Thang!$E$4,Thang!$C$4,Loc!$AJ$2),Nhap!$F$5:$F$1000,Loc!A269)</f>
        <v>0</v>
      </c>
      <c r="AK269" s="1">
        <f>SUMIFS(Xuat!$G$5:$G$1000,Xuat!$C$5:$C$1000,DATE(Thang!$E$4,Thang!$C$4,AK$2),Xuat!$D$5:$D$1000,Loc!$A269)</f>
        <v>0</v>
      </c>
      <c r="AL269" s="1">
        <f>SUMIFS(Xuat!$G$5:$G$1000,Xuat!$C$5:$C$1000,DATE(Thang!$E$4,Thang!$C$4,AL$2),Xuat!$D$5:$D$1000,Loc!$A269)</f>
        <v>0</v>
      </c>
      <c r="AM269" s="1">
        <f>SUMIFS(Xuat!$G$5:$G$1000,Xuat!$C$5:$C$1000,DATE(Thang!$E$4,Thang!$C$4,AM$2),Xuat!$D$5:$D$1000,Loc!$A269)</f>
        <v>0</v>
      </c>
      <c r="AN269" s="1">
        <f>SUMIFS(Xuat!$G$5:$G$1000,Xuat!$C$5:$C$1000,DATE(Thang!$E$4,Thang!$C$4,AN$2),Xuat!$D$5:$D$1000,Loc!$A269)</f>
        <v>0</v>
      </c>
      <c r="AO269" s="1">
        <f>SUMIFS(Xuat!$G$5:$G$1000,Xuat!$C$5:$C$1000,DATE(Thang!$E$4,Thang!$C$4,AO$2),Xuat!$D$5:$D$1000,Loc!$A269)</f>
        <v>0</v>
      </c>
      <c r="AP269" s="1">
        <f>SUMIFS(Xuat!$G$5:$G$1000,Xuat!$C$5:$C$1000,DATE(Thang!$E$4,Thang!$C$4,AP$2),Xuat!$D$5:$D$1000,Loc!$A269)</f>
        <v>0</v>
      </c>
      <c r="AQ269" s="1">
        <f>SUMIFS(Xuat!$G$5:$G$1000,Xuat!$C$5:$C$1000,DATE(Thang!$E$4,Thang!$C$4,AQ$2),Xuat!$D$5:$D$1000,Loc!$A269)</f>
        <v>0</v>
      </c>
      <c r="AR269" s="1">
        <f>SUMIFS(Xuat!$G$5:$G$1000,Xuat!$C$5:$C$1000,DATE(Thang!$E$4,Thang!$C$4,AR$2),Xuat!$D$5:$D$1000,Loc!$A269)</f>
        <v>0</v>
      </c>
      <c r="AS269" s="1">
        <f>SUMIFS(Xuat!$G$5:$G$1000,Xuat!$C$5:$C$1000,DATE(Thang!$E$4,Thang!$C$4,AS$2),Xuat!$D$5:$D$1000,Loc!$A269)</f>
        <v>0</v>
      </c>
      <c r="AT269" s="1">
        <f>SUMIFS(Xuat!$G$5:$G$1000,Xuat!$C$5:$C$1000,DATE(Thang!$E$4,Thang!$C$4,AT$2),Xuat!$D$5:$D$1000,Loc!$A269)</f>
        <v>0</v>
      </c>
      <c r="AU269" s="1">
        <f>SUMIFS(Xuat!$G$5:$G$1000,Xuat!$C$5:$C$1000,DATE(Thang!$E$4,Thang!$C$4,AU$2),Xuat!$D$5:$D$1000,Loc!$A269)</f>
        <v>0</v>
      </c>
      <c r="AV269" s="1">
        <f>SUMIFS(Xuat!$G$5:$G$1000,Xuat!$C$5:$C$1000,DATE(Thang!$E$4,Thang!$C$4,AV$2),Xuat!$D$5:$D$1000,Loc!$A269)</f>
        <v>0</v>
      </c>
      <c r="AW269" s="1">
        <f>SUMIFS(Xuat!$G$5:$G$1000,Xuat!$C$5:$C$1000,DATE(Thang!$E$4,Thang!$C$4,AW$2),Xuat!$D$5:$D$1000,Loc!$A269)</f>
        <v>0</v>
      </c>
      <c r="AX269" s="1">
        <f>SUMIFS(Xuat!$G$5:$G$1000,Xuat!$C$5:$C$1000,DATE(Thang!$E$4,Thang!$C$4,AX$2),Xuat!$D$5:$D$1000,Loc!$A269)</f>
        <v>0</v>
      </c>
      <c r="AY269" s="1">
        <f>SUMIFS(Xuat!$G$5:$G$1000,Xuat!$C$5:$C$1000,DATE(Thang!$E$4,Thang!$C$4,AY$2),Xuat!$D$5:$D$1000,Loc!$A269)</f>
        <v>0</v>
      </c>
      <c r="AZ269" s="1">
        <f>SUMIFS(Xuat!$G$5:$G$1000,Xuat!$C$5:$C$1000,DATE(Thang!$E$4,Thang!$C$4,AZ$2),Xuat!$D$5:$D$1000,Loc!$A269)</f>
        <v>0</v>
      </c>
      <c r="BA269" s="1">
        <f>SUMIFS(Xuat!$G$5:$G$1000,Xuat!$C$5:$C$1000,DATE(Thang!$E$4,Thang!$C$4,BA$2),Xuat!$D$5:$D$1000,Loc!$A269)</f>
        <v>0</v>
      </c>
      <c r="BB269" s="1">
        <f>SUMIFS(Xuat!$G$5:$G$1000,Xuat!$C$5:$C$1000,DATE(Thang!$E$4,Thang!$C$4,BB$2),Xuat!$D$5:$D$1000,Loc!$A269)</f>
        <v>0</v>
      </c>
      <c r="BC269" s="1">
        <f>SUMIFS(Xuat!$G$5:$G$1000,Xuat!$C$5:$C$1000,DATE(Thang!$E$4,Thang!$C$4,BC$2),Xuat!$D$5:$D$1000,Loc!$A269)</f>
        <v>0</v>
      </c>
      <c r="BD269" s="1">
        <f>SUMIFS(Xuat!$G$5:$G$1000,Xuat!$C$5:$C$1000,DATE(Thang!$E$4,Thang!$C$4,BD$2),Xuat!$D$5:$D$1000,Loc!$A269)</f>
        <v>0</v>
      </c>
      <c r="BE269" s="1">
        <f>SUMIFS(Xuat!$G$5:$G$1000,Xuat!$C$5:$C$1000,DATE(Thang!$E$4,Thang!$C$4,BE$2),Xuat!$D$5:$D$1000,Loc!$A269)</f>
        <v>0</v>
      </c>
      <c r="BF269" s="1">
        <f>SUMIFS(Xuat!$G$5:$G$1000,Xuat!$C$5:$C$1000,DATE(Thang!$E$4,Thang!$C$4,BF$2),Xuat!$D$5:$D$1000,Loc!$A269)</f>
        <v>0</v>
      </c>
      <c r="BG269" s="1">
        <f>SUMIFS(Xuat!$G$5:$G$1000,Xuat!$C$5:$C$1000,DATE(Thang!$E$4,Thang!$C$4,BG$2),Xuat!$D$5:$D$1000,Loc!$A269)</f>
        <v>0</v>
      </c>
      <c r="BH269" s="1">
        <f>SUMIFS(Xuat!$G$5:$G$1000,Xuat!$C$5:$C$1000,DATE(Thang!$E$4,Thang!$C$4,BH$2),Xuat!$D$5:$D$1000,Loc!$A269)</f>
        <v>0</v>
      </c>
      <c r="BI269" s="1">
        <f>SUMIFS(Xuat!$G$5:$G$1000,Xuat!$C$5:$C$1000,DATE(Thang!$E$4,Thang!$C$4,BI$2),Xuat!$D$5:$D$1000,Loc!$A269)</f>
        <v>0</v>
      </c>
      <c r="BJ269" s="1">
        <f>SUMIFS(Xuat!$G$5:$G$1000,Xuat!$C$5:$C$1000,DATE(Thang!$E$4,Thang!$C$4,BJ$2),Xuat!$D$5:$D$1000,Loc!$A269)</f>
        <v>0</v>
      </c>
      <c r="BK269" s="1">
        <f>SUMIFS(Xuat!$G$5:$G$1000,Xuat!$C$5:$C$1000,DATE(Thang!$E$4,Thang!$C$4,BK$2),Xuat!$D$5:$D$1000,Loc!$A269)</f>
        <v>0</v>
      </c>
      <c r="BL269" s="1">
        <f>SUMIFS(Xuat!$G$5:$G$1000,Xuat!$C$5:$C$1000,DATE(Thang!$E$4,Thang!$C$4,BL$2),Xuat!$D$5:$D$1000,Loc!$A269)</f>
        <v>0</v>
      </c>
      <c r="BM269" s="1">
        <f>SUMIFS(Xuat!$G$5:$G$1000,Xuat!$C$5:$C$1000,DATE(Thang!$E$4,Thang!$C$4,BM$2),Xuat!$D$5:$D$1000,Loc!$A269)</f>
        <v>0</v>
      </c>
      <c r="BN269" s="1">
        <f>SUMIFS(Xuat!$G$5:$G$1000,Xuat!$C$5:$C$1000,DATE(Thang!$E$4,Thang!$C$4,BN$2),Xuat!$D$5:$D$1000,Loc!$A269)</f>
        <v>0</v>
      </c>
      <c r="BO269" s="1">
        <f>SUMIFS(Xuat!$G$5:$G$1000,Xuat!$C$5:$C$1000,DATE(Thang!$E$4,Thang!$C$4,BO$2),Xuat!$D$5:$D$1000,Loc!$A269)</f>
        <v>0</v>
      </c>
    </row>
    <row r="270" spans="1:67" x14ac:dyDescent="0.2">
      <c r="A270" s="2">
        <f>DM!C270</f>
        <v>0</v>
      </c>
      <c r="B270" s="3">
        <f>VLOOKUP(A270,Tondau!$B$5:$F$500,3,0)</f>
        <v>0</v>
      </c>
      <c r="C270" s="3">
        <f t="shared" si="14"/>
        <v>0</v>
      </c>
      <c r="D270" s="3">
        <f t="shared" si="15"/>
        <v>0</v>
      </c>
      <c r="E270" s="3">
        <f t="shared" si="16"/>
        <v>0</v>
      </c>
      <c r="F270" s="7">
        <f>SUMIFS(Nhap!$I$5:$I$1000,Nhap!$E$5:$E$1000,DATE(Thang!$E$4,Thang!$C$4,Loc!$F$2),Nhap!$F$5:$F$1000,Loc!A270)</f>
        <v>0</v>
      </c>
      <c r="G270" s="7">
        <f>SUMIFS(Nhap!$I$5:$I$1000,Nhap!$E$5:$E$1000,DATE(Thang!$E$4,Thang!$C$4,Loc!$G$2),Nhap!$F$5:$F$1000,Loc!A270)</f>
        <v>0</v>
      </c>
      <c r="H270" s="7">
        <f>SUMIFS(Nhap!$I$5:$I$1000,Nhap!$E$5:$E$1000,DATE(Thang!$E$4,Thang!$C$4,Loc!$H$2),Nhap!$F$5:$F$1000,Loc!A270)</f>
        <v>0</v>
      </c>
      <c r="I270" s="7">
        <f>SUMIFS(Nhap!$I$5:$I$1000,Nhap!$E$5:$E$1000,DATE(Thang!$E$4,Thang!$C$4,Loc!$I$2),Nhap!$F$5:$F$1000,Loc!A270)</f>
        <v>0</v>
      </c>
      <c r="J270" s="7">
        <f>SUMIFS(Nhap!$I$5:$I$1000,Nhap!$E$5:$E$1000,DATE(Thang!$E$4,Thang!$C$4,Loc!$J$2),Nhap!$F$5:$F$1000,Loc!A270)</f>
        <v>0</v>
      </c>
      <c r="K270" s="7">
        <f>SUMIFS(Nhap!$I$5:$I$1000,Nhap!$E$5:$E$1000,DATE(Thang!$E$4,Thang!$C$4,Loc!$K$2),Nhap!$F$5:$F$1000,Loc!A270)</f>
        <v>0</v>
      </c>
      <c r="L270" s="7">
        <f>SUMIFS(Nhap!$I$5:$I$1000,Nhap!$E$5:$E$1000,DATE(Thang!$E$4,Thang!$C$4,Loc!$L$2),Nhap!$F$5:$F$1000,Loc!A270)</f>
        <v>0</v>
      </c>
      <c r="M270" s="7">
        <f>SUMIFS(Nhap!$I$5:$I$1000,Nhap!$E$5:$E$1000,DATE(Thang!$E$4,Thang!$C$4,Loc!$M$2),Nhap!$F$5:$F$1000,Loc!A270)</f>
        <v>0</v>
      </c>
      <c r="N270" s="7">
        <f>SUMIFS(Nhap!$I$5:$I$1000,Nhap!$E$5:$E$1000,DATE(Thang!$E$4,Thang!$C$4,Loc!$N$2),Nhap!$F$5:$F$1000,Loc!A270)</f>
        <v>0</v>
      </c>
      <c r="O270" s="7">
        <f>SUMIFS(Nhap!$I$5:$I$1000,Nhap!$E$5:$E$1000,DATE(Thang!$E$4,Thang!$C$4,Loc!$O$2),Nhap!$F$5:$F$1000,Loc!A270)</f>
        <v>0</v>
      </c>
      <c r="P270" s="7">
        <f>SUMIFS(Nhap!$I$5:$I$1000,Nhap!$E$5:$E$1000,DATE(Thang!$E$4,Thang!$C$4,Loc!$P$2),Nhap!$F$5:$F$1000,Loc!A270)</f>
        <v>0</v>
      </c>
      <c r="Q270" s="7">
        <f>SUMIFS(Nhap!$I$5:$I$1000,Nhap!$E$5:$E$1000,DATE(Thang!$E$4,Thang!$C$4,Loc!$Q$2),Nhap!$F$5:$F$1000,Loc!A270)</f>
        <v>0</v>
      </c>
      <c r="R270" s="7">
        <f>SUMIFS(Nhap!$I$5:$I$1000,Nhap!$E$5:$E$1000,DATE(Thang!$E$4,Thang!$C$4,Loc!$R$2),Nhap!$F$5:$F$1000,Loc!A270)</f>
        <v>0</v>
      </c>
      <c r="S270" s="7">
        <f>SUMIFS(Nhap!$I$5:$I$1000,Nhap!$E$5:$E$1000,DATE(Thang!$E$4,Thang!$C$4,Loc!$S$2),Nhap!$F$5:$F$1000,Loc!A270)</f>
        <v>0</v>
      </c>
      <c r="T270" s="7">
        <f>SUMIFS(Nhap!$I$5:$I$1000,Nhap!$E$5:$E$1000,DATE(Thang!$E$4,Thang!$C$4,Loc!$T$2),Nhap!$F$5:$F$1000,Loc!A270)</f>
        <v>0</v>
      </c>
      <c r="U270" s="7">
        <f>SUMIFS(Nhap!$I$5:$I$1000,Nhap!$E$5:$E$1000,DATE(Thang!$E$4,Thang!$C$4,Loc!$U$2),Nhap!$F$5:$F$1000,Loc!A270)</f>
        <v>0</v>
      </c>
      <c r="V270" s="7">
        <f>SUMIFS(Nhap!$I$5:$I$1000,Nhap!$E$5:$E$1000,DATE(Thang!$E$4,Thang!$C$4,Loc!$V$2),Nhap!$F$5:$F$1000,Loc!A270)</f>
        <v>0</v>
      </c>
      <c r="W270" s="7">
        <f>SUMIFS(Nhap!$I$5:$I$1000,Nhap!$E$5:$E$1000,DATE(Thang!$E$4,Thang!$C$4,Loc!$W$2),Nhap!$F$5:$F$1000,Loc!A270)</f>
        <v>0</v>
      </c>
      <c r="X270" s="7">
        <f>SUMIFS(Nhap!$I$5:$I$1000,Nhap!$E$5:$E$1000,DATE(Thang!$E$4,Thang!$C$4,Loc!$X$2),Nhap!$F$5:$F$1000,Loc!A270)</f>
        <v>0</v>
      </c>
      <c r="Y270" s="7">
        <f>SUMIFS(Nhap!$I$5:$I$1000,Nhap!$E$5:$E$1000,DATE(Thang!$E$4,Thang!$C$4,Loc!$Y$2),Nhap!$F$5:$F$1000,Loc!A270)</f>
        <v>0</v>
      </c>
      <c r="Z270" s="7">
        <f>SUMIFS(Nhap!$I$5:$I$1000,Nhap!$E$5:$E$1000,DATE(Thang!$E$4,Thang!$C$4,Loc!$Z$2),Nhap!$F$5:$F$1000,Loc!A270)</f>
        <v>0</v>
      </c>
      <c r="AA270" s="7">
        <f>SUMIFS(Nhap!$I$5:$I$1000,Nhap!$E$5:$E$1000,DATE(Thang!$E$4,Thang!$C$4,Loc!$AA$2),Nhap!$F$5:$F$1000,Loc!A270)</f>
        <v>0</v>
      </c>
      <c r="AB270" s="7">
        <f>SUMIFS(Nhap!$I$5:$I$1000,Nhap!$E$5:$E$1000,DATE(Thang!$E$4,Thang!$C$4,Loc!$AB$2),Nhap!$F$5:$F$1000,Loc!A270)</f>
        <v>0</v>
      </c>
      <c r="AC270" s="7">
        <f>SUMIFS(Nhap!$I$5:$I$1000,Nhap!$E$5:$E$1000,DATE(Thang!$E$4,Thang!$C$4,Loc!$AC$2),Nhap!$F$5:$F$1000,Loc!A270)</f>
        <v>0</v>
      </c>
      <c r="AD270" s="7">
        <f>SUMIFS(Nhap!$I$5:$I$1000,Nhap!$E$5:$E$1000,DATE(Thang!$E$4,Thang!$C$4,Loc!$AD$2),Nhap!$F$5:$F$1000,Loc!$A$5)</f>
        <v>0</v>
      </c>
      <c r="AE270" s="7">
        <f>SUMIFS(Nhap!$I$5:$I$1000,Nhap!$E$5:$E$1000,DATE(Thang!$E$4,Thang!$C$4,Loc!$AE$2),Nhap!$F$5:$F$1000,Loc!A270)</f>
        <v>0</v>
      </c>
      <c r="AF270" s="7">
        <f>SUMIFS(Nhap!$I$5:$I$1000,Nhap!$E$5:$E$1000,DATE(Thang!$E$4,Thang!$C$4,Loc!$AF$2),Nhap!$F$5:$F$1000,Loc!A270)</f>
        <v>0</v>
      </c>
      <c r="AG270" s="7">
        <f>SUMIFS(Nhap!$I$5:$I$1000,Nhap!$E$5:$E$1000,DATE(Thang!$E$4,Thang!$C$4,Loc!$AG$2),Nhap!$F$5:$F$1000,Loc!A270)</f>
        <v>0</v>
      </c>
      <c r="AH270" s="7">
        <f>SUMIFS(Nhap!$I$5:$I$1000,Nhap!$E$5:$E$1000,DATE(Thang!$E$4,Thang!$C$4,Loc!$AH$2),Nhap!$F$5:$F$1000,Loc!A270)</f>
        <v>0</v>
      </c>
      <c r="AI270" s="7">
        <f>SUMIFS(Nhap!$I$5:$I$1000,Nhap!$E$5:$E$1000,DATE(Thang!$E$4,Thang!$C$4,Loc!$AI$2),Nhap!$F$5:$F$1000,Loc!A270)</f>
        <v>0</v>
      </c>
      <c r="AJ270" s="7">
        <f>SUMIFS(Nhap!$I$5:$I$1000,Nhap!$E$5:$E$1000,DATE(Thang!$E$4,Thang!$C$4,Loc!$AJ$2),Nhap!$F$5:$F$1000,Loc!A270)</f>
        <v>0</v>
      </c>
      <c r="AK270" s="1">
        <f>SUMIFS(Xuat!$G$5:$G$1000,Xuat!$C$5:$C$1000,DATE(Thang!$E$4,Thang!$C$4,AK$2),Xuat!$D$5:$D$1000,Loc!$A270)</f>
        <v>0</v>
      </c>
      <c r="AL270" s="1">
        <f>SUMIFS(Xuat!$G$5:$G$1000,Xuat!$C$5:$C$1000,DATE(Thang!$E$4,Thang!$C$4,AL$2),Xuat!$D$5:$D$1000,Loc!$A270)</f>
        <v>0</v>
      </c>
      <c r="AM270" s="1">
        <f>SUMIFS(Xuat!$G$5:$G$1000,Xuat!$C$5:$C$1000,DATE(Thang!$E$4,Thang!$C$4,AM$2),Xuat!$D$5:$D$1000,Loc!$A270)</f>
        <v>0</v>
      </c>
      <c r="AN270" s="1">
        <f>SUMIFS(Xuat!$G$5:$G$1000,Xuat!$C$5:$C$1000,DATE(Thang!$E$4,Thang!$C$4,AN$2),Xuat!$D$5:$D$1000,Loc!$A270)</f>
        <v>0</v>
      </c>
      <c r="AO270" s="1">
        <f>SUMIFS(Xuat!$G$5:$G$1000,Xuat!$C$5:$C$1000,DATE(Thang!$E$4,Thang!$C$4,AO$2),Xuat!$D$5:$D$1000,Loc!$A270)</f>
        <v>0</v>
      </c>
      <c r="AP270" s="1">
        <f>SUMIFS(Xuat!$G$5:$G$1000,Xuat!$C$5:$C$1000,DATE(Thang!$E$4,Thang!$C$4,AP$2),Xuat!$D$5:$D$1000,Loc!$A270)</f>
        <v>0</v>
      </c>
      <c r="AQ270" s="1">
        <f>SUMIFS(Xuat!$G$5:$G$1000,Xuat!$C$5:$C$1000,DATE(Thang!$E$4,Thang!$C$4,AQ$2),Xuat!$D$5:$D$1000,Loc!$A270)</f>
        <v>0</v>
      </c>
      <c r="AR270" s="1">
        <f>SUMIFS(Xuat!$G$5:$G$1000,Xuat!$C$5:$C$1000,DATE(Thang!$E$4,Thang!$C$4,AR$2),Xuat!$D$5:$D$1000,Loc!$A270)</f>
        <v>0</v>
      </c>
      <c r="AS270" s="1">
        <f>SUMIFS(Xuat!$G$5:$G$1000,Xuat!$C$5:$C$1000,DATE(Thang!$E$4,Thang!$C$4,AS$2),Xuat!$D$5:$D$1000,Loc!$A270)</f>
        <v>0</v>
      </c>
      <c r="AT270" s="1">
        <f>SUMIFS(Xuat!$G$5:$G$1000,Xuat!$C$5:$C$1000,DATE(Thang!$E$4,Thang!$C$4,AT$2),Xuat!$D$5:$D$1000,Loc!$A270)</f>
        <v>0</v>
      </c>
      <c r="AU270" s="1">
        <f>SUMIFS(Xuat!$G$5:$G$1000,Xuat!$C$5:$C$1000,DATE(Thang!$E$4,Thang!$C$4,AU$2),Xuat!$D$5:$D$1000,Loc!$A270)</f>
        <v>0</v>
      </c>
      <c r="AV270" s="1">
        <f>SUMIFS(Xuat!$G$5:$G$1000,Xuat!$C$5:$C$1000,DATE(Thang!$E$4,Thang!$C$4,AV$2),Xuat!$D$5:$D$1000,Loc!$A270)</f>
        <v>0</v>
      </c>
      <c r="AW270" s="1">
        <f>SUMIFS(Xuat!$G$5:$G$1000,Xuat!$C$5:$C$1000,DATE(Thang!$E$4,Thang!$C$4,AW$2),Xuat!$D$5:$D$1000,Loc!$A270)</f>
        <v>0</v>
      </c>
      <c r="AX270" s="1">
        <f>SUMIFS(Xuat!$G$5:$G$1000,Xuat!$C$5:$C$1000,DATE(Thang!$E$4,Thang!$C$4,AX$2),Xuat!$D$5:$D$1000,Loc!$A270)</f>
        <v>0</v>
      </c>
      <c r="AY270" s="1">
        <f>SUMIFS(Xuat!$G$5:$G$1000,Xuat!$C$5:$C$1000,DATE(Thang!$E$4,Thang!$C$4,AY$2),Xuat!$D$5:$D$1000,Loc!$A270)</f>
        <v>0</v>
      </c>
      <c r="AZ270" s="1">
        <f>SUMIFS(Xuat!$G$5:$G$1000,Xuat!$C$5:$C$1000,DATE(Thang!$E$4,Thang!$C$4,AZ$2),Xuat!$D$5:$D$1000,Loc!$A270)</f>
        <v>0</v>
      </c>
      <c r="BA270" s="1">
        <f>SUMIFS(Xuat!$G$5:$G$1000,Xuat!$C$5:$C$1000,DATE(Thang!$E$4,Thang!$C$4,BA$2),Xuat!$D$5:$D$1000,Loc!$A270)</f>
        <v>0</v>
      </c>
      <c r="BB270" s="1">
        <f>SUMIFS(Xuat!$G$5:$G$1000,Xuat!$C$5:$C$1000,DATE(Thang!$E$4,Thang!$C$4,BB$2),Xuat!$D$5:$D$1000,Loc!$A270)</f>
        <v>0</v>
      </c>
      <c r="BC270" s="1">
        <f>SUMIFS(Xuat!$G$5:$G$1000,Xuat!$C$5:$C$1000,DATE(Thang!$E$4,Thang!$C$4,BC$2),Xuat!$D$5:$D$1000,Loc!$A270)</f>
        <v>0</v>
      </c>
      <c r="BD270" s="1">
        <f>SUMIFS(Xuat!$G$5:$G$1000,Xuat!$C$5:$C$1000,DATE(Thang!$E$4,Thang!$C$4,BD$2),Xuat!$D$5:$D$1000,Loc!$A270)</f>
        <v>0</v>
      </c>
      <c r="BE270" s="1">
        <f>SUMIFS(Xuat!$G$5:$G$1000,Xuat!$C$5:$C$1000,DATE(Thang!$E$4,Thang!$C$4,BE$2),Xuat!$D$5:$D$1000,Loc!$A270)</f>
        <v>0</v>
      </c>
      <c r="BF270" s="1">
        <f>SUMIFS(Xuat!$G$5:$G$1000,Xuat!$C$5:$C$1000,DATE(Thang!$E$4,Thang!$C$4,BF$2),Xuat!$D$5:$D$1000,Loc!$A270)</f>
        <v>0</v>
      </c>
      <c r="BG270" s="1">
        <f>SUMIFS(Xuat!$G$5:$G$1000,Xuat!$C$5:$C$1000,DATE(Thang!$E$4,Thang!$C$4,BG$2),Xuat!$D$5:$D$1000,Loc!$A270)</f>
        <v>0</v>
      </c>
      <c r="BH270" s="1">
        <f>SUMIFS(Xuat!$G$5:$G$1000,Xuat!$C$5:$C$1000,DATE(Thang!$E$4,Thang!$C$4,BH$2),Xuat!$D$5:$D$1000,Loc!$A270)</f>
        <v>0</v>
      </c>
      <c r="BI270" s="1">
        <f>SUMIFS(Xuat!$G$5:$G$1000,Xuat!$C$5:$C$1000,DATE(Thang!$E$4,Thang!$C$4,BI$2),Xuat!$D$5:$D$1000,Loc!$A270)</f>
        <v>0</v>
      </c>
      <c r="BJ270" s="1">
        <f>SUMIFS(Xuat!$G$5:$G$1000,Xuat!$C$5:$C$1000,DATE(Thang!$E$4,Thang!$C$4,BJ$2),Xuat!$D$5:$D$1000,Loc!$A270)</f>
        <v>0</v>
      </c>
      <c r="BK270" s="1">
        <f>SUMIFS(Xuat!$G$5:$G$1000,Xuat!$C$5:$C$1000,DATE(Thang!$E$4,Thang!$C$4,BK$2),Xuat!$D$5:$D$1000,Loc!$A270)</f>
        <v>0</v>
      </c>
      <c r="BL270" s="1">
        <f>SUMIFS(Xuat!$G$5:$G$1000,Xuat!$C$5:$C$1000,DATE(Thang!$E$4,Thang!$C$4,BL$2),Xuat!$D$5:$D$1000,Loc!$A270)</f>
        <v>0</v>
      </c>
      <c r="BM270" s="1">
        <f>SUMIFS(Xuat!$G$5:$G$1000,Xuat!$C$5:$C$1000,DATE(Thang!$E$4,Thang!$C$4,BM$2),Xuat!$D$5:$D$1000,Loc!$A270)</f>
        <v>0</v>
      </c>
      <c r="BN270" s="1">
        <f>SUMIFS(Xuat!$G$5:$G$1000,Xuat!$C$5:$C$1000,DATE(Thang!$E$4,Thang!$C$4,BN$2),Xuat!$D$5:$D$1000,Loc!$A270)</f>
        <v>0</v>
      </c>
      <c r="BO270" s="1">
        <f>SUMIFS(Xuat!$G$5:$G$1000,Xuat!$C$5:$C$1000,DATE(Thang!$E$4,Thang!$C$4,BO$2),Xuat!$D$5:$D$1000,Loc!$A270)</f>
        <v>0</v>
      </c>
    </row>
    <row r="271" spans="1:67" x14ac:dyDescent="0.2">
      <c r="A271" s="2">
        <f>DM!C271</f>
        <v>0</v>
      </c>
      <c r="B271" s="3">
        <f>VLOOKUP(A271,Tondau!$B$5:$F$500,3,0)</f>
        <v>0</v>
      </c>
      <c r="C271" s="3">
        <f t="shared" si="14"/>
        <v>0</v>
      </c>
      <c r="D271" s="3">
        <f t="shared" si="15"/>
        <v>0</v>
      </c>
      <c r="E271" s="3">
        <f t="shared" si="16"/>
        <v>0</v>
      </c>
      <c r="F271" s="7">
        <f>SUMIFS(Nhap!$I$5:$I$1000,Nhap!$E$5:$E$1000,DATE(Thang!$E$4,Thang!$C$4,Loc!$F$2),Nhap!$F$5:$F$1000,Loc!A271)</f>
        <v>0</v>
      </c>
      <c r="G271" s="7">
        <f>SUMIFS(Nhap!$I$5:$I$1000,Nhap!$E$5:$E$1000,DATE(Thang!$E$4,Thang!$C$4,Loc!$G$2),Nhap!$F$5:$F$1000,Loc!A271)</f>
        <v>0</v>
      </c>
      <c r="H271" s="7">
        <f>SUMIFS(Nhap!$I$5:$I$1000,Nhap!$E$5:$E$1000,DATE(Thang!$E$4,Thang!$C$4,Loc!$H$2),Nhap!$F$5:$F$1000,Loc!A271)</f>
        <v>0</v>
      </c>
      <c r="I271" s="7">
        <f>SUMIFS(Nhap!$I$5:$I$1000,Nhap!$E$5:$E$1000,DATE(Thang!$E$4,Thang!$C$4,Loc!$I$2),Nhap!$F$5:$F$1000,Loc!A271)</f>
        <v>0</v>
      </c>
      <c r="J271" s="7">
        <f>SUMIFS(Nhap!$I$5:$I$1000,Nhap!$E$5:$E$1000,DATE(Thang!$E$4,Thang!$C$4,Loc!$J$2),Nhap!$F$5:$F$1000,Loc!A271)</f>
        <v>0</v>
      </c>
      <c r="K271" s="7">
        <f>SUMIFS(Nhap!$I$5:$I$1000,Nhap!$E$5:$E$1000,DATE(Thang!$E$4,Thang!$C$4,Loc!$K$2),Nhap!$F$5:$F$1000,Loc!A271)</f>
        <v>0</v>
      </c>
      <c r="L271" s="7">
        <f>SUMIFS(Nhap!$I$5:$I$1000,Nhap!$E$5:$E$1000,DATE(Thang!$E$4,Thang!$C$4,Loc!$L$2),Nhap!$F$5:$F$1000,Loc!A271)</f>
        <v>0</v>
      </c>
      <c r="M271" s="7">
        <f>SUMIFS(Nhap!$I$5:$I$1000,Nhap!$E$5:$E$1000,DATE(Thang!$E$4,Thang!$C$4,Loc!$M$2),Nhap!$F$5:$F$1000,Loc!A271)</f>
        <v>0</v>
      </c>
      <c r="N271" s="7">
        <f>SUMIFS(Nhap!$I$5:$I$1000,Nhap!$E$5:$E$1000,DATE(Thang!$E$4,Thang!$C$4,Loc!$N$2),Nhap!$F$5:$F$1000,Loc!A271)</f>
        <v>0</v>
      </c>
      <c r="O271" s="7">
        <f>SUMIFS(Nhap!$I$5:$I$1000,Nhap!$E$5:$E$1000,DATE(Thang!$E$4,Thang!$C$4,Loc!$O$2),Nhap!$F$5:$F$1000,Loc!A271)</f>
        <v>0</v>
      </c>
      <c r="P271" s="7">
        <f>SUMIFS(Nhap!$I$5:$I$1000,Nhap!$E$5:$E$1000,DATE(Thang!$E$4,Thang!$C$4,Loc!$P$2),Nhap!$F$5:$F$1000,Loc!A271)</f>
        <v>0</v>
      </c>
      <c r="Q271" s="7">
        <f>SUMIFS(Nhap!$I$5:$I$1000,Nhap!$E$5:$E$1000,DATE(Thang!$E$4,Thang!$C$4,Loc!$Q$2),Nhap!$F$5:$F$1000,Loc!A271)</f>
        <v>0</v>
      </c>
      <c r="R271" s="7">
        <f>SUMIFS(Nhap!$I$5:$I$1000,Nhap!$E$5:$E$1000,DATE(Thang!$E$4,Thang!$C$4,Loc!$R$2),Nhap!$F$5:$F$1000,Loc!A271)</f>
        <v>0</v>
      </c>
      <c r="S271" s="7">
        <f>SUMIFS(Nhap!$I$5:$I$1000,Nhap!$E$5:$E$1000,DATE(Thang!$E$4,Thang!$C$4,Loc!$S$2),Nhap!$F$5:$F$1000,Loc!A271)</f>
        <v>0</v>
      </c>
      <c r="T271" s="7">
        <f>SUMIFS(Nhap!$I$5:$I$1000,Nhap!$E$5:$E$1000,DATE(Thang!$E$4,Thang!$C$4,Loc!$T$2),Nhap!$F$5:$F$1000,Loc!A271)</f>
        <v>0</v>
      </c>
      <c r="U271" s="7">
        <f>SUMIFS(Nhap!$I$5:$I$1000,Nhap!$E$5:$E$1000,DATE(Thang!$E$4,Thang!$C$4,Loc!$U$2),Nhap!$F$5:$F$1000,Loc!A271)</f>
        <v>0</v>
      </c>
      <c r="V271" s="7">
        <f>SUMIFS(Nhap!$I$5:$I$1000,Nhap!$E$5:$E$1000,DATE(Thang!$E$4,Thang!$C$4,Loc!$V$2),Nhap!$F$5:$F$1000,Loc!A271)</f>
        <v>0</v>
      </c>
      <c r="W271" s="7">
        <f>SUMIFS(Nhap!$I$5:$I$1000,Nhap!$E$5:$E$1000,DATE(Thang!$E$4,Thang!$C$4,Loc!$W$2),Nhap!$F$5:$F$1000,Loc!A271)</f>
        <v>0</v>
      </c>
      <c r="X271" s="7">
        <f>SUMIFS(Nhap!$I$5:$I$1000,Nhap!$E$5:$E$1000,DATE(Thang!$E$4,Thang!$C$4,Loc!$X$2),Nhap!$F$5:$F$1000,Loc!A271)</f>
        <v>0</v>
      </c>
      <c r="Y271" s="7">
        <f>SUMIFS(Nhap!$I$5:$I$1000,Nhap!$E$5:$E$1000,DATE(Thang!$E$4,Thang!$C$4,Loc!$Y$2),Nhap!$F$5:$F$1000,Loc!A271)</f>
        <v>0</v>
      </c>
      <c r="Z271" s="7">
        <f>SUMIFS(Nhap!$I$5:$I$1000,Nhap!$E$5:$E$1000,DATE(Thang!$E$4,Thang!$C$4,Loc!$Z$2),Nhap!$F$5:$F$1000,Loc!A271)</f>
        <v>0</v>
      </c>
      <c r="AA271" s="7">
        <f>SUMIFS(Nhap!$I$5:$I$1000,Nhap!$E$5:$E$1000,DATE(Thang!$E$4,Thang!$C$4,Loc!$AA$2),Nhap!$F$5:$F$1000,Loc!A271)</f>
        <v>0</v>
      </c>
      <c r="AB271" s="7">
        <f>SUMIFS(Nhap!$I$5:$I$1000,Nhap!$E$5:$E$1000,DATE(Thang!$E$4,Thang!$C$4,Loc!$AB$2),Nhap!$F$5:$F$1000,Loc!A271)</f>
        <v>0</v>
      </c>
      <c r="AC271" s="7">
        <f>SUMIFS(Nhap!$I$5:$I$1000,Nhap!$E$5:$E$1000,DATE(Thang!$E$4,Thang!$C$4,Loc!$AC$2),Nhap!$F$5:$F$1000,Loc!A271)</f>
        <v>0</v>
      </c>
      <c r="AD271" s="7">
        <f>SUMIFS(Nhap!$I$5:$I$1000,Nhap!$E$5:$E$1000,DATE(Thang!$E$4,Thang!$C$4,Loc!$AD$2),Nhap!$F$5:$F$1000,Loc!$A$5)</f>
        <v>0</v>
      </c>
      <c r="AE271" s="7">
        <f>SUMIFS(Nhap!$I$5:$I$1000,Nhap!$E$5:$E$1000,DATE(Thang!$E$4,Thang!$C$4,Loc!$AE$2),Nhap!$F$5:$F$1000,Loc!A271)</f>
        <v>0</v>
      </c>
      <c r="AF271" s="7">
        <f>SUMIFS(Nhap!$I$5:$I$1000,Nhap!$E$5:$E$1000,DATE(Thang!$E$4,Thang!$C$4,Loc!$AF$2),Nhap!$F$5:$F$1000,Loc!A271)</f>
        <v>0</v>
      </c>
      <c r="AG271" s="7">
        <f>SUMIFS(Nhap!$I$5:$I$1000,Nhap!$E$5:$E$1000,DATE(Thang!$E$4,Thang!$C$4,Loc!$AG$2),Nhap!$F$5:$F$1000,Loc!A271)</f>
        <v>0</v>
      </c>
      <c r="AH271" s="7">
        <f>SUMIFS(Nhap!$I$5:$I$1000,Nhap!$E$5:$E$1000,DATE(Thang!$E$4,Thang!$C$4,Loc!$AH$2),Nhap!$F$5:$F$1000,Loc!A271)</f>
        <v>0</v>
      </c>
      <c r="AI271" s="7">
        <f>SUMIFS(Nhap!$I$5:$I$1000,Nhap!$E$5:$E$1000,DATE(Thang!$E$4,Thang!$C$4,Loc!$AI$2),Nhap!$F$5:$F$1000,Loc!A271)</f>
        <v>0</v>
      </c>
      <c r="AJ271" s="7">
        <f>SUMIFS(Nhap!$I$5:$I$1000,Nhap!$E$5:$E$1000,DATE(Thang!$E$4,Thang!$C$4,Loc!$AJ$2),Nhap!$F$5:$F$1000,Loc!A271)</f>
        <v>0</v>
      </c>
      <c r="AK271" s="1">
        <f>SUMIFS(Xuat!$G$5:$G$1000,Xuat!$C$5:$C$1000,DATE(Thang!$E$4,Thang!$C$4,AK$2),Xuat!$D$5:$D$1000,Loc!$A271)</f>
        <v>0</v>
      </c>
      <c r="AL271" s="1">
        <f>SUMIFS(Xuat!$G$5:$G$1000,Xuat!$C$5:$C$1000,DATE(Thang!$E$4,Thang!$C$4,AL$2),Xuat!$D$5:$D$1000,Loc!$A271)</f>
        <v>0</v>
      </c>
      <c r="AM271" s="1">
        <f>SUMIFS(Xuat!$G$5:$G$1000,Xuat!$C$5:$C$1000,DATE(Thang!$E$4,Thang!$C$4,AM$2),Xuat!$D$5:$D$1000,Loc!$A271)</f>
        <v>0</v>
      </c>
      <c r="AN271" s="1">
        <f>SUMIFS(Xuat!$G$5:$G$1000,Xuat!$C$5:$C$1000,DATE(Thang!$E$4,Thang!$C$4,AN$2),Xuat!$D$5:$D$1000,Loc!$A271)</f>
        <v>0</v>
      </c>
      <c r="AO271" s="1">
        <f>SUMIFS(Xuat!$G$5:$G$1000,Xuat!$C$5:$C$1000,DATE(Thang!$E$4,Thang!$C$4,AO$2),Xuat!$D$5:$D$1000,Loc!$A271)</f>
        <v>0</v>
      </c>
      <c r="AP271" s="1">
        <f>SUMIFS(Xuat!$G$5:$G$1000,Xuat!$C$5:$C$1000,DATE(Thang!$E$4,Thang!$C$4,AP$2),Xuat!$D$5:$D$1000,Loc!$A271)</f>
        <v>0</v>
      </c>
      <c r="AQ271" s="1">
        <f>SUMIFS(Xuat!$G$5:$G$1000,Xuat!$C$5:$C$1000,DATE(Thang!$E$4,Thang!$C$4,AQ$2),Xuat!$D$5:$D$1000,Loc!$A271)</f>
        <v>0</v>
      </c>
      <c r="AR271" s="1">
        <f>SUMIFS(Xuat!$G$5:$G$1000,Xuat!$C$5:$C$1000,DATE(Thang!$E$4,Thang!$C$4,AR$2),Xuat!$D$5:$D$1000,Loc!$A271)</f>
        <v>0</v>
      </c>
      <c r="AS271" s="1">
        <f>SUMIFS(Xuat!$G$5:$G$1000,Xuat!$C$5:$C$1000,DATE(Thang!$E$4,Thang!$C$4,AS$2),Xuat!$D$5:$D$1000,Loc!$A271)</f>
        <v>0</v>
      </c>
      <c r="AT271" s="1">
        <f>SUMIFS(Xuat!$G$5:$G$1000,Xuat!$C$5:$C$1000,DATE(Thang!$E$4,Thang!$C$4,AT$2),Xuat!$D$5:$D$1000,Loc!$A271)</f>
        <v>0</v>
      </c>
      <c r="AU271" s="1">
        <f>SUMIFS(Xuat!$G$5:$G$1000,Xuat!$C$5:$C$1000,DATE(Thang!$E$4,Thang!$C$4,AU$2),Xuat!$D$5:$D$1000,Loc!$A271)</f>
        <v>0</v>
      </c>
      <c r="AV271" s="1">
        <f>SUMIFS(Xuat!$G$5:$G$1000,Xuat!$C$5:$C$1000,DATE(Thang!$E$4,Thang!$C$4,AV$2),Xuat!$D$5:$D$1000,Loc!$A271)</f>
        <v>0</v>
      </c>
      <c r="AW271" s="1">
        <f>SUMIFS(Xuat!$G$5:$G$1000,Xuat!$C$5:$C$1000,DATE(Thang!$E$4,Thang!$C$4,AW$2),Xuat!$D$5:$D$1000,Loc!$A271)</f>
        <v>0</v>
      </c>
      <c r="AX271" s="1">
        <f>SUMIFS(Xuat!$G$5:$G$1000,Xuat!$C$5:$C$1000,DATE(Thang!$E$4,Thang!$C$4,AX$2),Xuat!$D$5:$D$1000,Loc!$A271)</f>
        <v>0</v>
      </c>
      <c r="AY271" s="1">
        <f>SUMIFS(Xuat!$G$5:$G$1000,Xuat!$C$5:$C$1000,DATE(Thang!$E$4,Thang!$C$4,AY$2),Xuat!$D$5:$D$1000,Loc!$A271)</f>
        <v>0</v>
      </c>
      <c r="AZ271" s="1">
        <f>SUMIFS(Xuat!$G$5:$G$1000,Xuat!$C$5:$C$1000,DATE(Thang!$E$4,Thang!$C$4,AZ$2),Xuat!$D$5:$D$1000,Loc!$A271)</f>
        <v>0</v>
      </c>
      <c r="BA271" s="1">
        <f>SUMIFS(Xuat!$G$5:$G$1000,Xuat!$C$5:$C$1000,DATE(Thang!$E$4,Thang!$C$4,BA$2),Xuat!$D$5:$D$1000,Loc!$A271)</f>
        <v>0</v>
      </c>
      <c r="BB271" s="1">
        <f>SUMIFS(Xuat!$G$5:$G$1000,Xuat!$C$5:$C$1000,DATE(Thang!$E$4,Thang!$C$4,BB$2),Xuat!$D$5:$D$1000,Loc!$A271)</f>
        <v>0</v>
      </c>
      <c r="BC271" s="1">
        <f>SUMIFS(Xuat!$G$5:$G$1000,Xuat!$C$5:$C$1000,DATE(Thang!$E$4,Thang!$C$4,BC$2),Xuat!$D$5:$D$1000,Loc!$A271)</f>
        <v>0</v>
      </c>
      <c r="BD271" s="1">
        <f>SUMIFS(Xuat!$G$5:$G$1000,Xuat!$C$5:$C$1000,DATE(Thang!$E$4,Thang!$C$4,BD$2),Xuat!$D$5:$D$1000,Loc!$A271)</f>
        <v>0</v>
      </c>
      <c r="BE271" s="1">
        <f>SUMIFS(Xuat!$G$5:$G$1000,Xuat!$C$5:$C$1000,DATE(Thang!$E$4,Thang!$C$4,BE$2),Xuat!$D$5:$D$1000,Loc!$A271)</f>
        <v>0</v>
      </c>
      <c r="BF271" s="1">
        <f>SUMIFS(Xuat!$G$5:$G$1000,Xuat!$C$5:$C$1000,DATE(Thang!$E$4,Thang!$C$4,BF$2),Xuat!$D$5:$D$1000,Loc!$A271)</f>
        <v>0</v>
      </c>
      <c r="BG271" s="1">
        <f>SUMIFS(Xuat!$G$5:$G$1000,Xuat!$C$5:$C$1000,DATE(Thang!$E$4,Thang!$C$4,BG$2),Xuat!$D$5:$D$1000,Loc!$A271)</f>
        <v>0</v>
      </c>
      <c r="BH271" s="1">
        <f>SUMIFS(Xuat!$G$5:$G$1000,Xuat!$C$5:$C$1000,DATE(Thang!$E$4,Thang!$C$4,BH$2),Xuat!$D$5:$D$1000,Loc!$A271)</f>
        <v>0</v>
      </c>
      <c r="BI271" s="1">
        <f>SUMIFS(Xuat!$G$5:$G$1000,Xuat!$C$5:$C$1000,DATE(Thang!$E$4,Thang!$C$4,BI$2),Xuat!$D$5:$D$1000,Loc!$A271)</f>
        <v>0</v>
      </c>
      <c r="BJ271" s="1">
        <f>SUMIFS(Xuat!$G$5:$G$1000,Xuat!$C$5:$C$1000,DATE(Thang!$E$4,Thang!$C$4,BJ$2),Xuat!$D$5:$D$1000,Loc!$A271)</f>
        <v>0</v>
      </c>
      <c r="BK271" s="1">
        <f>SUMIFS(Xuat!$G$5:$G$1000,Xuat!$C$5:$C$1000,DATE(Thang!$E$4,Thang!$C$4,BK$2),Xuat!$D$5:$D$1000,Loc!$A271)</f>
        <v>0</v>
      </c>
      <c r="BL271" s="1">
        <f>SUMIFS(Xuat!$G$5:$G$1000,Xuat!$C$5:$C$1000,DATE(Thang!$E$4,Thang!$C$4,BL$2),Xuat!$D$5:$D$1000,Loc!$A271)</f>
        <v>0</v>
      </c>
      <c r="BM271" s="1">
        <f>SUMIFS(Xuat!$G$5:$G$1000,Xuat!$C$5:$C$1000,DATE(Thang!$E$4,Thang!$C$4,BM$2),Xuat!$D$5:$D$1000,Loc!$A271)</f>
        <v>0</v>
      </c>
      <c r="BN271" s="1">
        <f>SUMIFS(Xuat!$G$5:$G$1000,Xuat!$C$5:$C$1000,DATE(Thang!$E$4,Thang!$C$4,BN$2),Xuat!$D$5:$D$1000,Loc!$A271)</f>
        <v>0</v>
      </c>
      <c r="BO271" s="1">
        <f>SUMIFS(Xuat!$G$5:$G$1000,Xuat!$C$5:$C$1000,DATE(Thang!$E$4,Thang!$C$4,BO$2),Xuat!$D$5:$D$1000,Loc!$A271)</f>
        <v>0</v>
      </c>
    </row>
    <row r="272" spans="1:67" x14ac:dyDescent="0.2">
      <c r="A272" s="2">
        <f>DM!C272</f>
        <v>0</v>
      </c>
      <c r="B272" s="3">
        <f>VLOOKUP(A272,Tondau!$B$5:$F$500,3,0)</f>
        <v>0</v>
      </c>
      <c r="C272" s="3">
        <f t="shared" si="14"/>
        <v>0</v>
      </c>
      <c r="D272" s="3">
        <f t="shared" si="15"/>
        <v>0</v>
      </c>
      <c r="E272" s="3">
        <f t="shared" si="16"/>
        <v>0</v>
      </c>
      <c r="F272" s="7">
        <f>SUMIFS(Nhap!$I$5:$I$1000,Nhap!$E$5:$E$1000,DATE(Thang!$E$4,Thang!$C$4,Loc!$F$2),Nhap!$F$5:$F$1000,Loc!A272)</f>
        <v>0</v>
      </c>
      <c r="G272" s="7">
        <f>SUMIFS(Nhap!$I$5:$I$1000,Nhap!$E$5:$E$1000,DATE(Thang!$E$4,Thang!$C$4,Loc!$G$2),Nhap!$F$5:$F$1000,Loc!A272)</f>
        <v>0</v>
      </c>
      <c r="H272" s="7">
        <f>SUMIFS(Nhap!$I$5:$I$1000,Nhap!$E$5:$E$1000,DATE(Thang!$E$4,Thang!$C$4,Loc!$H$2),Nhap!$F$5:$F$1000,Loc!A272)</f>
        <v>0</v>
      </c>
      <c r="I272" s="7">
        <f>SUMIFS(Nhap!$I$5:$I$1000,Nhap!$E$5:$E$1000,DATE(Thang!$E$4,Thang!$C$4,Loc!$I$2),Nhap!$F$5:$F$1000,Loc!A272)</f>
        <v>0</v>
      </c>
      <c r="J272" s="7">
        <f>SUMIFS(Nhap!$I$5:$I$1000,Nhap!$E$5:$E$1000,DATE(Thang!$E$4,Thang!$C$4,Loc!$J$2),Nhap!$F$5:$F$1000,Loc!A272)</f>
        <v>0</v>
      </c>
      <c r="K272" s="7">
        <f>SUMIFS(Nhap!$I$5:$I$1000,Nhap!$E$5:$E$1000,DATE(Thang!$E$4,Thang!$C$4,Loc!$K$2),Nhap!$F$5:$F$1000,Loc!A272)</f>
        <v>0</v>
      </c>
      <c r="L272" s="7">
        <f>SUMIFS(Nhap!$I$5:$I$1000,Nhap!$E$5:$E$1000,DATE(Thang!$E$4,Thang!$C$4,Loc!$L$2),Nhap!$F$5:$F$1000,Loc!A272)</f>
        <v>0</v>
      </c>
      <c r="M272" s="7">
        <f>SUMIFS(Nhap!$I$5:$I$1000,Nhap!$E$5:$E$1000,DATE(Thang!$E$4,Thang!$C$4,Loc!$M$2),Nhap!$F$5:$F$1000,Loc!A272)</f>
        <v>0</v>
      </c>
      <c r="N272" s="7">
        <f>SUMIFS(Nhap!$I$5:$I$1000,Nhap!$E$5:$E$1000,DATE(Thang!$E$4,Thang!$C$4,Loc!$N$2),Nhap!$F$5:$F$1000,Loc!A272)</f>
        <v>0</v>
      </c>
      <c r="O272" s="7">
        <f>SUMIFS(Nhap!$I$5:$I$1000,Nhap!$E$5:$E$1000,DATE(Thang!$E$4,Thang!$C$4,Loc!$O$2),Nhap!$F$5:$F$1000,Loc!A272)</f>
        <v>0</v>
      </c>
      <c r="P272" s="7">
        <f>SUMIFS(Nhap!$I$5:$I$1000,Nhap!$E$5:$E$1000,DATE(Thang!$E$4,Thang!$C$4,Loc!$P$2),Nhap!$F$5:$F$1000,Loc!A272)</f>
        <v>0</v>
      </c>
      <c r="Q272" s="7">
        <f>SUMIFS(Nhap!$I$5:$I$1000,Nhap!$E$5:$E$1000,DATE(Thang!$E$4,Thang!$C$4,Loc!$Q$2),Nhap!$F$5:$F$1000,Loc!A272)</f>
        <v>0</v>
      </c>
      <c r="R272" s="7">
        <f>SUMIFS(Nhap!$I$5:$I$1000,Nhap!$E$5:$E$1000,DATE(Thang!$E$4,Thang!$C$4,Loc!$R$2),Nhap!$F$5:$F$1000,Loc!A272)</f>
        <v>0</v>
      </c>
      <c r="S272" s="7">
        <f>SUMIFS(Nhap!$I$5:$I$1000,Nhap!$E$5:$E$1000,DATE(Thang!$E$4,Thang!$C$4,Loc!$S$2),Nhap!$F$5:$F$1000,Loc!A272)</f>
        <v>0</v>
      </c>
      <c r="T272" s="7">
        <f>SUMIFS(Nhap!$I$5:$I$1000,Nhap!$E$5:$E$1000,DATE(Thang!$E$4,Thang!$C$4,Loc!$T$2),Nhap!$F$5:$F$1000,Loc!A272)</f>
        <v>0</v>
      </c>
      <c r="U272" s="7">
        <f>SUMIFS(Nhap!$I$5:$I$1000,Nhap!$E$5:$E$1000,DATE(Thang!$E$4,Thang!$C$4,Loc!$U$2),Nhap!$F$5:$F$1000,Loc!A272)</f>
        <v>0</v>
      </c>
      <c r="V272" s="7">
        <f>SUMIFS(Nhap!$I$5:$I$1000,Nhap!$E$5:$E$1000,DATE(Thang!$E$4,Thang!$C$4,Loc!$V$2),Nhap!$F$5:$F$1000,Loc!A272)</f>
        <v>0</v>
      </c>
      <c r="W272" s="7">
        <f>SUMIFS(Nhap!$I$5:$I$1000,Nhap!$E$5:$E$1000,DATE(Thang!$E$4,Thang!$C$4,Loc!$W$2),Nhap!$F$5:$F$1000,Loc!A272)</f>
        <v>0</v>
      </c>
      <c r="X272" s="7">
        <f>SUMIFS(Nhap!$I$5:$I$1000,Nhap!$E$5:$E$1000,DATE(Thang!$E$4,Thang!$C$4,Loc!$X$2),Nhap!$F$5:$F$1000,Loc!A272)</f>
        <v>0</v>
      </c>
      <c r="Y272" s="7">
        <f>SUMIFS(Nhap!$I$5:$I$1000,Nhap!$E$5:$E$1000,DATE(Thang!$E$4,Thang!$C$4,Loc!$Y$2),Nhap!$F$5:$F$1000,Loc!A272)</f>
        <v>0</v>
      </c>
      <c r="Z272" s="7">
        <f>SUMIFS(Nhap!$I$5:$I$1000,Nhap!$E$5:$E$1000,DATE(Thang!$E$4,Thang!$C$4,Loc!$Z$2),Nhap!$F$5:$F$1000,Loc!A272)</f>
        <v>0</v>
      </c>
      <c r="AA272" s="7">
        <f>SUMIFS(Nhap!$I$5:$I$1000,Nhap!$E$5:$E$1000,DATE(Thang!$E$4,Thang!$C$4,Loc!$AA$2),Nhap!$F$5:$F$1000,Loc!A272)</f>
        <v>0</v>
      </c>
      <c r="AB272" s="7">
        <f>SUMIFS(Nhap!$I$5:$I$1000,Nhap!$E$5:$E$1000,DATE(Thang!$E$4,Thang!$C$4,Loc!$AB$2),Nhap!$F$5:$F$1000,Loc!A272)</f>
        <v>0</v>
      </c>
      <c r="AC272" s="7">
        <f>SUMIFS(Nhap!$I$5:$I$1000,Nhap!$E$5:$E$1000,DATE(Thang!$E$4,Thang!$C$4,Loc!$AC$2),Nhap!$F$5:$F$1000,Loc!A272)</f>
        <v>0</v>
      </c>
      <c r="AD272" s="7">
        <f>SUMIFS(Nhap!$I$5:$I$1000,Nhap!$E$5:$E$1000,DATE(Thang!$E$4,Thang!$C$4,Loc!$AD$2),Nhap!$F$5:$F$1000,Loc!$A$5)</f>
        <v>0</v>
      </c>
      <c r="AE272" s="7">
        <f>SUMIFS(Nhap!$I$5:$I$1000,Nhap!$E$5:$E$1000,DATE(Thang!$E$4,Thang!$C$4,Loc!$AE$2),Nhap!$F$5:$F$1000,Loc!A272)</f>
        <v>0</v>
      </c>
      <c r="AF272" s="7">
        <f>SUMIFS(Nhap!$I$5:$I$1000,Nhap!$E$5:$E$1000,DATE(Thang!$E$4,Thang!$C$4,Loc!$AF$2),Nhap!$F$5:$F$1000,Loc!A272)</f>
        <v>0</v>
      </c>
      <c r="AG272" s="7">
        <f>SUMIFS(Nhap!$I$5:$I$1000,Nhap!$E$5:$E$1000,DATE(Thang!$E$4,Thang!$C$4,Loc!$AG$2),Nhap!$F$5:$F$1000,Loc!A272)</f>
        <v>0</v>
      </c>
      <c r="AH272" s="7">
        <f>SUMIFS(Nhap!$I$5:$I$1000,Nhap!$E$5:$E$1000,DATE(Thang!$E$4,Thang!$C$4,Loc!$AH$2),Nhap!$F$5:$F$1000,Loc!A272)</f>
        <v>0</v>
      </c>
      <c r="AI272" s="7">
        <f>SUMIFS(Nhap!$I$5:$I$1000,Nhap!$E$5:$E$1000,DATE(Thang!$E$4,Thang!$C$4,Loc!$AI$2),Nhap!$F$5:$F$1000,Loc!A272)</f>
        <v>0</v>
      </c>
      <c r="AJ272" s="7">
        <f>SUMIFS(Nhap!$I$5:$I$1000,Nhap!$E$5:$E$1000,DATE(Thang!$E$4,Thang!$C$4,Loc!$AJ$2),Nhap!$F$5:$F$1000,Loc!A272)</f>
        <v>0</v>
      </c>
      <c r="AK272" s="1">
        <f>SUMIFS(Xuat!$G$5:$G$1000,Xuat!$C$5:$C$1000,DATE(Thang!$E$4,Thang!$C$4,AK$2),Xuat!$D$5:$D$1000,Loc!$A272)</f>
        <v>0</v>
      </c>
      <c r="AL272" s="1">
        <f>SUMIFS(Xuat!$G$5:$G$1000,Xuat!$C$5:$C$1000,DATE(Thang!$E$4,Thang!$C$4,AL$2),Xuat!$D$5:$D$1000,Loc!$A272)</f>
        <v>0</v>
      </c>
      <c r="AM272" s="1">
        <f>SUMIFS(Xuat!$G$5:$G$1000,Xuat!$C$5:$C$1000,DATE(Thang!$E$4,Thang!$C$4,AM$2),Xuat!$D$5:$D$1000,Loc!$A272)</f>
        <v>0</v>
      </c>
      <c r="AN272" s="1">
        <f>SUMIFS(Xuat!$G$5:$G$1000,Xuat!$C$5:$C$1000,DATE(Thang!$E$4,Thang!$C$4,AN$2),Xuat!$D$5:$D$1000,Loc!$A272)</f>
        <v>0</v>
      </c>
      <c r="AO272" s="1">
        <f>SUMIFS(Xuat!$G$5:$G$1000,Xuat!$C$5:$C$1000,DATE(Thang!$E$4,Thang!$C$4,AO$2),Xuat!$D$5:$D$1000,Loc!$A272)</f>
        <v>0</v>
      </c>
      <c r="AP272" s="1">
        <f>SUMIFS(Xuat!$G$5:$G$1000,Xuat!$C$5:$C$1000,DATE(Thang!$E$4,Thang!$C$4,AP$2),Xuat!$D$5:$D$1000,Loc!$A272)</f>
        <v>0</v>
      </c>
      <c r="AQ272" s="1">
        <f>SUMIFS(Xuat!$G$5:$G$1000,Xuat!$C$5:$C$1000,DATE(Thang!$E$4,Thang!$C$4,AQ$2),Xuat!$D$5:$D$1000,Loc!$A272)</f>
        <v>0</v>
      </c>
      <c r="AR272" s="1">
        <f>SUMIFS(Xuat!$G$5:$G$1000,Xuat!$C$5:$C$1000,DATE(Thang!$E$4,Thang!$C$4,AR$2),Xuat!$D$5:$D$1000,Loc!$A272)</f>
        <v>0</v>
      </c>
      <c r="AS272" s="1">
        <f>SUMIFS(Xuat!$G$5:$G$1000,Xuat!$C$5:$C$1000,DATE(Thang!$E$4,Thang!$C$4,AS$2),Xuat!$D$5:$D$1000,Loc!$A272)</f>
        <v>0</v>
      </c>
      <c r="AT272" s="1">
        <f>SUMIFS(Xuat!$G$5:$G$1000,Xuat!$C$5:$C$1000,DATE(Thang!$E$4,Thang!$C$4,AT$2),Xuat!$D$5:$D$1000,Loc!$A272)</f>
        <v>0</v>
      </c>
      <c r="AU272" s="1">
        <f>SUMIFS(Xuat!$G$5:$G$1000,Xuat!$C$5:$C$1000,DATE(Thang!$E$4,Thang!$C$4,AU$2),Xuat!$D$5:$D$1000,Loc!$A272)</f>
        <v>0</v>
      </c>
      <c r="AV272" s="1">
        <f>SUMIFS(Xuat!$G$5:$G$1000,Xuat!$C$5:$C$1000,DATE(Thang!$E$4,Thang!$C$4,AV$2),Xuat!$D$5:$D$1000,Loc!$A272)</f>
        <v>0</v>
      </c>
      <c r="AW272" s="1">
        <f>SUMIFS(Xuat!$G$5:$G$1000,Xuat!$C$5:$C$1000,DATE(Thang!$E$4,Thang!$C$4,AW$2),Xuat!$D$5:$D$1000,Loc!$A272)</f>
        <v>0</v>
      </c>
      <c r="AX272" s="1">
        <f>SUMIFS(Xuat!$G$5:$G$1000,Xuat!$C$5:$C$1000,DATE(Thang!$E$4,Thang!$C$4,AX$2),Xuat!$D$5:$D$1000,Loc!$A272)</f>
        <v>0</v>
      </c>
      <c r="AY272" s="1">
        <f>SUMIFS(Xuat!$G$5:$G$1000,Xuat!$C$5:$C$1000,DATE(Thang!$E$4,Thang!$C$4,AY$2),Xuat!$D$5:$D$1000,Loc!$A272)</f>
        <v>0</v>
      </c>
      <c r="AZ272" s="1">
        <f>SUMIFS(Xuat!$G$5:$G$1000,Xuat!$C$5:$C$1000,DATE(Thang!$E$4,Thang!$C$4,AZ$2),Xuat!$D$5:$D$1000,Loc!$A272)</f>
        <v>0</v>
      </c>
      <c r="BA272" s="1">
        <f>SUMIFS(Xuat!$G$5:$G$1000,Xuat!$C$5:$C$1000,DATE(Thang!$E$4,Thang!$C$4,BA$2),Xuat!$D$5:$D$1000,Loc!$A272)</f>
        <v>0</v>
      </c>
      <c r="BB272" s="1">
        <f>SUMIFS(Xuat!$G$5:$G$1000,Xuat!$C$5:$C$1000,DATE(Thang!$E$4,Thang!$C$4,BB$2),Xuat!$D$5:$D$1000,Loc!$A272)</f>
        <v>0</v>
      </c>
      <c r="BC272" s="1">
        <f>SUMIFS(Xuat!$G$5:$G$1000,Xuat!$C$5:$C$1000,DATE(Thang!$E$4,Thang!$C$4,BC$2),Xuat!$D$5:$D$1000,Loc!$A272)</f>
        <v>0</v>
      </c>
      <c r="BD272" s="1">
        <f>SUMIFS(Xuat!$G$5:$G$1000,Xuat!$C$5:$C$1000,DATE(Thang!$E$4,Thang!$C$4,BD$2),Xuat!$D$5:$D$1000,Loc!$A272)</f>
        <v>0</v>
      </c>
      <c r="BE272" s="1">
        <f>SUMIFS(Xuat!$G$5:$G$1000,Xuat!$C$5:$C$1000,DATE(Thang!$E$4,Thang!$C$4,BE$2),Xuat!$D$5:$D$1000,Loc!$A272)</f>
        <v>0</v>
      </c>
      <c r="BF272" s="1">
        <f>SUMIFS(Xuat!$G$5:$G$1000,Xuat!$C$5:$C$1000,DATE(Thang!$E$4,Thang!$C$4,BF$2),Xuat!$D$5:$D$1000,Loc!$A272)</f>
        <v>0</v>
      </c>
      <c r="BG272" s="1">
        <f>SUMIFS(Xuat!$G$5:$G$1000,Xuat!$C$5:$C$1000,DATE(Thang!$E$4,Thang!$C$4,BG$2),Xuat!$D$5:$D$1000,Loc!$A272)</f>
        <v>0</v>
      </c>
      <c r="BH272" s="1">
        <f>SUMIFS(Xuat!$G$5:$G$1000,Xuat!$C$5:$C$1000,DATE(Thang!$E$4,Thang!$C$4,BH$2),Xuat!$D$5:$D$1000,Loc!$A272)</f>
        <v>0</v>
      </c>
      <c r="BI272" s="1">
        <f>SUMIFS(Xuat!$G$5:$G$1000,Xuat!$C$5:$C$1000,DATE(Thang!$E$4,Thang!$C$4,BI$2),Xuat!$D$5:$D$1000,Loc!$A272)</f>
        <v>0</v>
      </c>
      <c r="BJ272" s="1">
        <f>SUMIFS(Xuat!$G$5:$G$1000,Xuat!$C$5:$C$1000,DATE(Thang!$E$4,Thang!$C$4,BJ$2),Xuat!$D$5:$D$1000,Loc!$A272)</f>
        <v>0</v>
      </c>
      <c r="BK272" s="1">
        <f>SUMIFS(Xuat!$G$5:$G$1000,Xuat!$C$5:$C$1000,DATE(Thang!$E$4,Thang!$C$4,BK$2),Xuat!$D$5:$D$1000,Loc!$A272)</f>
        <v>0</v>
      </c>
      <c r="BL272" s="1">
        <f>SUMIFS(Xuat!$G$5:$G$1000,Xuat!$C$5:$C$1000,DATE(Thang!$E$4,Thang!$C$4,BL$2),Xuat!$D$5:$D$1000,Loc!$A272)</f>
        <v>0</v>
      </c>
      <c r="BM272" s="1">
        <f>SUMIFS(Xuat!$G$5:$G$1000,Xuat!$C$5:$C$1000,DATE(Thang!$E$4,Thang!$C$4,BM$2),Xuat!$D$5:$D$1000,Loc!$A272)</f>
        <v>0</v>
      </c>
      <c r="BN272" s="1">
        <f>SUMIFS(Xuat!$G$5:$G$1000,Xuat!$C$5:$C$1000,DATE(Thang!$E$4,Thang!$C$4,BN$2),Xuat!$D$5:$D$1000,Loc!$A272)</f>
        <v>0</v>
      </c>
      <c r="BO272" s="1">
        <f>SUMIFS(Xuat!$G$5:$G$1000,Xuat!$C$5:$C$1000,DATE(Thang!$E$4,Thang!$C$4,BO$2),Xuat!$D$5:$D$1000,Loc!$A272)</f>
        <v>0</v>
      </c>
    </row>
    <row r="273" spans="1:67" x14ac:dyDescent="0.2">
      <c r="A273" s="2">
        <f>DM!C273</f>
        <v>0</v>
      </c>
      <c r="B273" s="3">
        <f>VLOOKUP(A273,Tondau!$B$5:$F$500,3,0)</f>
        <v>0</v>
      </c>
      <c r="C273" s="3">
        <f t="shared" si="14"/>
        <v>0</v>
      </c>
      <c r="D273" s="3">
        <f t="shared" si="15"/>
        <v>0</v>
      </c>
      <c r="E273" s="3">
        <f t="shared" si="16"/>
        <v>0</v>
      </c>
      <c r="F273" s="7">
        <f>SUMIFS(Nhap!$I$5:$I$1000,Nhap!$E$5:$E$1000,DATE(Thang!$E$4,Thang!$C$4,Loc!$F$2),Nhap!$F$5:$F$1000,Loc!A273)</f>
        <v>0</v>
      </c>
      <c r="G273" s="7">
        <f>SUMIFS(Nhap!$I$5:$I$1000,Nhap!$E$5:$E$1000,DATE(Thang!$E$4,Thang!$C$4,Loc!$G$2),Nhap!$F$5:$F$1000,Loc!A273)</f>
        <v>0</v>
      </c>
      <c r="H273" s="7">
        <f>SUMIFS(Nhap!$I$5:$I$1000,Nhap!$E$5:$E$1000,DATE(Thang!$E$4,Thang!$C$4,Loc!$H$2),Nhap!$F$5:$F$1000,Loc!A273)</f>
        <v>0</v>
      </c>
      <c r="I273" s="7">
        <f>SUMIFS(Nhap!$I$5:$I$1000,Nhap!$E$5:$E$1000,DATE(Thang!$E$4,Thang!$C$4,Loc!$I$2),Nhap!$F$5:$F$1000,Loc!A273)</f>
        <v>0</v>
      </c>
      <c r="J273" s="7">
        <f>SUMIFS(Nhap!$I$5:$I$1000,Nhap!$E$5:$E$1000,DATE(Thang!$E$4,Thang!$C$4,Loc!$J$2),Nhap!$F$5:$F$1000,Loc!A273)</f>
        <v>0</v>
      </c>
      <c r="K273" s="7">
        <f>SUMIFS(Nhap!$I$5:$I$1000,Nhap!$E$5:$E$1000,DATE(Thang!$E$4,Thang!$C$4,Loc!$K$2),Nhap!$F$5:$F$1000,Loc!A273)</f>
        <v>0</v>
      </c>
      <c r="L273" s="7">
        <f>SUMIFS(Nhap!$I$5:$I$1000,Nhap!$E$5:$E$1000,DATE(Thang!$E$4,Thang!$C$4,Loc!$L$2),Nhap!$F$5:$F$1000,Loc!A273)</f>
        <v>0</v>
      </c>
      <c r="M273" s="7">
        <f>SUMIFS(Nhap!$I$5:$I$1000,Nhap!$E$5:$E$1000,DATE(Thang!$E$4,Thang!$C$4,Loc!$M$2),Nhap!$F$5:$F$1000,Loc!A273)</f>
        <v>0</v>
      </c>
      <c r="N273" s="7">
        <f>SUMIFS(Nhap!$I$5:$I$1000,Nhap!$E$5:$E$1000,DATE(Thang!$E$4,Thang!$C$4,Loc!$N$2),Nhap!$F$5:$F$1000,Loc!A273)</f>
        <v>0</v>
      </c>
      <c r="O273" s="7">
        <f>SUMIFS(Nhap!$I$5:$I$1000,Nhap!$E$5:$E$1000,DATE(Thang!$E$4,Thang!$C$4,Loc!$O$2),Nhap!$F$5:$F$1000,Loc!A273)</f>
        <v>0</v>
      </c>
      <c r="P273" s="7">
        <f>SUMIFS(Nhap!$I$5:$I$1000,Nhap!$E$5:$E$1000,DATE(Thang!$E$4,Thang!$C$4,Loc!$P$2),Nhap!$F$5:$F$1000,Loc!A273)</f>
        <v>0</v>
      </c>
      <c r="Q273" s="7">
        <f>SUMIFS(Nhap!$I$5:$I$1000,Nhap!$E$5:$E$1000,DATE(Thang!$E$4,Thang!$C$4,Loc!$Q$2),Nhap!$F$5:$F$1000,Loc!A273)</f>
        <v>0</v>
      </c>
      <c r="R273" s="7">
        <f>SUMIFS(Nhap!$I$5:$I$1000,Nhap!$E$5:$E$1000,DATE(Thang!$E$4,Thang!$C$4,Loc!$R$2),Nhap!$F$5:$F$1000,Loc!A273)</f>
        <v>0</v>
      </c>
      <c r="S273" s="7">
        <f>SUMIFS(Nhap!$I$5:$I$1000,Nhap!$E$5:$E$1000,DATE(Thang!$E$4,Thang!$C$4,Loc!$S$2),Nhap!$F$5:$F$1000,Loc!A273)</f>
        <v>0</v>
      </c>
      <c r="T273" s="7">
        <f>SUMIFS(Nhap!$I$5:$I$1000,Nhap!$E$5:$E$1000,DATE(Thang!$E$4,Thang!$C$4,Loc!$T$2),Nhap!$F$5:$F$1000,Loc!A273)</f>
        <v>0</v>
      </c>
      <c r="U273" s="7">
        <f>SUMIFS(Nhap!$I$5:$I$1000,Nhap!$E$5:$E$1000,DATE(Thang!$E$4,Thang!$C$4,Loc!$U$2),Nhap!$F$5:$F$1000,Loc!A273)</f>
        <v>0</v>
      </c>
      <c r="V273" s="7">
        <f>SUMIFS(Nhap!$I$5:$I$1000,Nhap!$E$5:$E$1000,DATE(Thang!$E$4,Thang!$C$4,Loc!$V$2),Nhap!$F$5:$F$1000,Loc!A273)</f>
        <v>0</v>
      </c>
      <c r="W273" s="7">
        <f>SUMIFS(Nhap!$I$5:$I$1000,Nhap!$E$5:$E$1000,DATE(Thang!$E$4,Thang!$C$4,Loc!$W$2),Nhap!$F$5:$F$1000,Loc!A273)</f>
        <v>0</v>
      </c>
      <c r="X273" s="7">
        <f>SUMIFS(Nhap!$I$5:$I$1000,Nhap!$E$5:$E$1000,DATE(Thang!$E$4,Thang!$C$4,Loc!$X$2),Nhap!$F$5:$F$1000,Loc!A273)</f>
        <v>0</v>
      </c>
      <c r="Y273" s="7">
        <f>SUMIFS(Nhap!$I$5:$I$1000,Nhap!$E$5:$E$1000,DATE(Thang!$E$4,Thang!$C$4,Loc!$Y$2),Nhap!$F$5:$F$1000,Loc!A273)</f>
        <v>0</v>
      </c>
      <c r="Z273" s="7">
        <f>SUMIFS(Nhap!$I$5:$I$1000,Nhap!$E$5:$E$1000,DATE(Thang!$E$4,Thang!$C$4,Loc!$Z$2),Nhap!$F$5:$F$1000,Loc!A273)</f>
        <v>0</v>
      </c>
      <c r="AA273" s="7">
        <f>SUMIFS(Nhap!$I$5:$I$1000,Nhap!$E$5:$E$1000,DATE(Thang!$E$4,Thang!$C$4,Loc!$AA$2),Nhap!$F$5:$F$1000,Loc!A273)</f>
        <v>0</v>
      </c>
      <c r="AB273" s="7">
        <f>SUMIFS(Nhap!$I$5:$I$1000,Nhap!$E$5:$E$1000,DATE(Thang!$E$4,Thang!$C$4,Loc!$AB$2),Nhap!$F$5:$F$1000,Loc!A273)</f>
        <v>0</v>
      </c>
      <c r="AC273" s="7">
        <f>SUMIFS(Nhap!$I$5:$I$1000,Nhap!$E$5:$E$1000,DATE(Thang!$E$4,Thang!$C$4,Loc!$AC$2),Nhap!$F$5:$F$1000,Loc!A273)</f>
        <v>0</v>
      </c>
      <c r="AD273" s="7">
        <f>SUMIFS(Nhap!$I$5:$I$1000,Nhap!$E$5:$E$1000,DATE(Thang!$E$4,Thang!$C$4,Loc!$AD$2),Nhap!$F$5:$F$1000,Loc!$A$5)</f>
        <v>0</v>
      </c>
      <c r="AE273" s="7">
        <f>SUMIFS(Nhap!$I$5:$I$1000,Nhap!$E$5:$E$1000,DATE(Thang!$E$4,Thang!$C$4,Loc!$AE$2),Nhap!$F$5:$F$1000,Loc!A273)</f>
        <v>0</v>
      </c>
      <c r="AF273" s="7">
        <f>SUMIFS(Nhap!$I$5:$I$1000,Nhap!$E$5:$E$1000,DATE(Thang!$E$4,Thang!$C$4,Loc!$AF$2),Nhap!$F$5:$F$1000,Loc!A273)</f>
        <v>0</v>
      </c>
      <c r="AG273" s="7">
        <f>SUMIFS(Nhap!$I$5:$I$1000,Nhap!$E$5:$E$1000,DATE(Thang!$E$4,Thang!$C$4,Loc!$AG$2),Nhap!$F$5:$F$1000,Loc!A273)</f>
        <v>0</v>
      </c>
      <c r="AH273" s="7">
        <f>SUMIFS(Nhap!$I$5:$I$1000,Nhap!$E$5:$E$1000,DATE(Thang!$E$4,Thang!$C$4,Loc!$AH$2),Nhap!$F$5:$F$1000,Loc!A273)</f>
        <v>0</v>
      </c>
      <c r="AI273" s="7">
        <f>SUMIFS(Nhap!$I$5:$I$1000,Nhap!$E$5:$E$1000,DATE(Thang!$E$4,Thang!$C$4,Loc!$AI$2),Nhap!$F$5:$F$1000,Loc!A273)</f>
        <v>0</v>
      </c>
      <c r="AJ273" s="7">
        <f>SUMIFS(Nhap!$I$5:$I$1000,Nhap!$E$5:$E$1000,DATE(Thang!$E$4,Thang!$C$4,Loc!$AJ$2),Nhap!$F$5:$F$1000,Loc!A273)</f>
        <v>0</v>
      </c>
      <c r="AK273" s="1">
        <f>SUMIFS(Xuat!$G$5:$G$1000,Xuat!$C$5:$C$1000,DATE(Thang!$E$4,Thang!$C$4,AK$2),Xuat!$D$5:$D$1000,Loc!$A273)</f>
        <v>0</v>
      </c>
      <c r="AL273" s="1">
        <f>SUMIFS(Xuat!$G$5:$G$1000,Xuat!$C$5:$C$1000,DATE(Thang!$E$4,Thang!$C$4,AL$2),Xuat!$D$5:$D$1000,Loc!$A273)</f>
        <v>0</v>
      </c>
      <c r="AM273" s="1">
        <f>SUMIFS(Xuat!$G$5:$G$1000,Xuat!$C$5:$C$1000,DATE(Thang!$E$4,Thang!$C$4,AM$2),Xuat!$D$5:$D$1000,Loc!$A273)</f>
        <v>0</v>
      </c>
      <c r="AN273" s="1">
        <f>SUMIFS(Xuat!$G$5:$G$1000,Xuat!$C$5:$C$1000,DATE(Thang!$E$4,Thang!$C$4,AN$2),Xuat!$D$5:$D$1000,Loc!$A273)</f>
        <v>0</v>
      </c>
      <c r="AO273" s="1">
        <f>SUMIFS(Xuat!$G$5:$G$1000,Xuat!$C$5:$C$1000,DATE(Thang!$E$4,Thang!$C$4,AO$2),Xuat!$D$5:$D$1000,Loc!$A273)</f>
        <v>0</v>
      </c>
      <c r="AP273" s="1">
        <f>SUMIFS(Xuat!$G$5:$G$1000,Xuat!$C$5:$C$1000,DATE(Thang!$E$4,Thang!$C$4,AP$2),Xuat!$D$5:$D$1000,Loc!$A273)</f>
        <v>0</v>
      </c>
      <c r="AQ273" s="1">
        <f>SUMIFS(Xuat!$G$5:$G$1000,Xuat!$C$5:$C$1000,DATE(Thang!$E$4,Thang!$C$4,AQ$2),Xuat!$D$5:$D$1000,Loc!$A273)</f>
        <v>0</v>
      </c>
      <c r="AR273" s="1">
        <f>SUMIFS(Xuat!$G$5:$G$1000,Xuat!$C$5:$C$1000,DATE(Thang!$E$4,Thang!$C$4,AR$2),Xuat!$D$5:$D$1000,Loc!$A273)</f>
        <v>0</v>
      </c>
      <c r="AS273" s="1">
        <f>SUMIFS(Xuat!$G$5:$G$1000,Xuat!$C$5:$C$1000,DATE(Thang!$E$4,Thang!$C$4,AS$2),Xuat!$D$5:$D$1000,Loc!$A273)</f>
        <v>0</v>
      </c>
      <c r="AT273" s="1">
        <f>SUMIFS(Xuat!$G$5:$G$1000,Xuat!$C$5:$C$1000,DATE(Thang!$E$4,Thang!$C$4,AT$2),Xuat!$D$5:$D$1000,Loc!$A273)</f>
        <v>0</v>
      </c>
      <c r="AU273" s="1">
        <f>SUMIFS(Xuat!$G$5:$G$1000,Xuat!$C$5:$C$1000,DATE(Thang!$E$4,Thang!$C$4,AU$2),Xuat!$D$5:$D$1000,Loc!$A273)</f>
        <v>0</v>
      </c>
      <c r="AV273" s="1">
        <f>SUMIFS(Xuat!$G$5:$G$1000,Xuat!$C$5:$C$1000,DATE(Thang!$E$4,Thang!$C$4,AV$2),Xuat!$D$5:$D$1000,Loc!$A273)</f>
        <v>0</v>
      </c>
      <c r="AW273" s="1">
        <f>SUMIFS(Xuat!$G$5:$G$1000,Xuat!$C$5:$C$1000,DATE(Thang!$E$4,Thang!$C$4,AW$2),Xuat!$D$5:$D$1000,Loc!$A273)</f>
        <v>0</v>
      </c>
      <c r="AX273" s="1">
        <f>SUMIFS(Xuat!$G$5:$G$1000,Xuat!$C$5:$C$1000,DATE(Thang!$E$4,Thang!$C$4,AX$2),Xuat!$D$5:$D$1000,Loc!$A273)</f>
        <v>0</v>
      </c>
      <c r="AY273" s="1">
        <f>SUMIFS(Xuat!$G$5:$G$1000,Xuat!$C$5:$C$1000,DATE(Thang!$E$4,Thang!$C$4,AY$2),Xuat!$D$5:$D$1000,Loc!$A273)</f>
        <v>0</v>
      </c>
      <c r="AZ273" s="1">
        <f>SUMIFS(Xuat!$G$5:$G$1000,Xuat!$C$5:$C$1000,DATE(Thang!$E$4,Thang!$C$4,AZ$2),Xuat!$D$5:$D$1000,Loc!$A273)</f>
        <v>0</v>
      </c>
      <c r="BA273" s="1">
        <f>SUMIFS(Xuat!$G$5:$G$1000,Xuat!$C$5:$C$1000,DATE(Thang!$E$4,Thang!$C$4,BA$2),Xuat!$D$5:$D$1000,Loc!$A273)</f>
        <v>0</v>
      </c>
      <c r="BB273" s="1">
        <f>SUMIFS(Xuat!$G$5:$G$1000,Xuat!$C$5:$C$1000,DATE(Thang!$E$4,Thang!$C$4,BB$2),Xuat!$D$5:$D$1000,Loc!$A273)</f>
        <v>0</v>
      </c>
      <c r="BC273" s="1">
        <f>SUMIFS(Xuat!$G$5:$G$1000,Xuat!$C$5:$C$1000,DATE(Thang!$E$4,Thang!$C$4,BC$2),Xuat!$D$5:$D$1000,Loc!$A273)</f>
        <v>0</v>
      </c>
      <c r="BD273" s="1">
        <f>SUMIFS(Xuat!$G$5:$G$1000,Xuat!$C$5:$C$1000,DATE(Thang!$E$4,Thang!$C$4,BD$2),Xuat!$D$5:$D$1000,Loc!$A273)</f>
        <v>0</v>
      </c>
      <c r="BE273" s="1">
        <f>SUMIFS(Xuat!$G$5:$G$1000,Xuat!$C$5:$C$1000,DATE(Thang!$E$4,Thang!$C$4,BE$2),Xuat!$D$5:$D$1000,Loc!$A273)</f>
        <v>0</v>
      </c>
      <c r="BF273" s="1">
        <f>SUMIFS(Xuat!$G$5:$G$1000,Xuat!$C$5:$C$1000,DATE(Thang!$E$4,Thang!$C$4,BF$2),Xuat!$D$5:$D$1000,Loc!$A273)</f>
        <v>0</v>
      </c>
      <c r="BG273" s="1">
        <f>SUMIFS(Xuat!$G$5:$G$1000,Xuat!$C$5:$C$1000,DATE(Thang!$E$4,Thang!$C$4,BG$2),Xuat!$D$5:$D$1000,Loc!$A273)</f>
        <v>0</v>
      </c>
      <c r="BH273" s="1">
        <f>SUMIFS(Xuat!$G$5:$G$1000,Xuat!$C$5:$C$1000,DATE(Thang!$E$4,Thang!$C$4,BH$2),Xuat!$D$5:$D$1000,Loc!$A273)</f>
        <v>0</v>
      </c>
      <c r="BI273" s="1">
        <f>SUMIFS(Xuat!$G$5:$G$1000,Xuat!$C$5:$C$1000,DATE(Thang!$E$4,Thang!$C$4,BI$2),Xuat!$D$5:$D$1000,Loc!$A273)</f>
        <v>0</v>
      </c>
      <c r="BJ273" s="1">
        <f>SUMIFS(Xuat!$G$5:$G$1000,Xuat!$C$5:$C$1000,DATE(Thang!$E$4,Thang!$C$4,BJ$2),Xuat!$D$5:$D$1000,Loc!$A273)</f>
        <v>0</v>
      </c>
      <c r="BK273" s="1">
        <f>SUMIFS(Xuat!$G$5:$G$1000,Xuat!$C$5:$C$1000,DATE(Thang!$E$4,Thang!$C$4,BK$2),Xuat!$D$5:$D$1000,Loc!$A273)</f>
        <v>0</v>
      </c>
      <c r="BL273" s="1">
        <f>SUMIFS(Xuat!$G$5:$G$1000,Xuat!$C$5:$C$1000,DATE(Thang!$E$4,Thang!$C$4,BL$2),Xuat!$D$5:$D$1000,Loc!$A273)</f>
        <v>0</v>
      </c>
      <c r="BM273" s="1">
        <f>SUMIFS(Xuat!$G$5:$G$1000,Xuat!$C$5:$C$1000,DATE(Thang!$E$4,Thang!$C$4,BM$2),Xuat!$D$5:$D$1000,Loc!$A273)</f>
        <v>0</v>
      </c>
      <c r="BN273" s="1">
        <f>SUMIFS(Xuat!$G$5:$G$1000,Xuat!$C$5:$C$1000,DATE(Thang!$E$4,Thang!$C$4,BN$2),Xuat!$D$5:$D$1000,Loc!$A273)</f>
        <v>0</v>
      </c>
      <c r="BO273" s="1">
        <f>SUMIFS(Xuat!$G$5:$G$1000,Xuat!$C$5:$C$1000,DATE(Thang!$E$4,Thang!$C$4,BO$2),Xuat!$D$5:$D$1000,Loc!$A273)</f>
        <v>0</v>
      </c>
    </row>
    <row r="274" spans="1:67" x14ac:dyDescent="0.2">
      <c r="A274" s="2">
        <f>DM!C274</f>
        <v>0</v>
      </c>
      <c r="B274" s="3">
        <f>VLOOKUP(A274,Tondau!$B$5:$F$500,3,0)</f>
        <v>0</v>
      </c>
      <c r="C274" s="3">
        <f t="shared" si="14"/>
        <v>0</v>
      </c>
      <c r="D274" s="3">
        <f t="shared" si="15"/>
        <v>0</v>
      </c>
      <c r="E274" s="3">
        <f t="shared" si="16"/>
        <v>0</v>
      </c>
      <c r="F274" s="7">
        <f>SUMIFS(Nhap!$I$5:$I$1000,Nhap!$E$5:$E$1000,DATE(Thang!$E$4,Thang!$C$4,Loc!$F$2),Nhap!$F$5:$F$1000,Loc!A274)</f>
        <v>0</v>
      </c>
      <c r="G274" s="7">
        <f>SUMIFS(Nhap!$I$5:$I$1000,Nhap!$E$5:$E$1000,DATE(Thang!$E$4,Thang!$C$4,Loc!$G$2),Nhap!$F$5:$F$1000,Loc!A274)</f>
        <v>0</v>
      </c>
      <c r="H274" s="7">
        <f>SUMIFS(Nhap!$I$5:$I$1000,Nhap!$E$5:$E$1000,DATE(Thang!$E$4,Thang!$C$4,Loc!$H$2),Nhap!$F$5:$F$1000,Loc!A274)</f>
        <v>0</v>
      </c>
      <c r="I274" s="7">
        <f>SUMIFS(Nhap!$I$5:$I$1000,Nhap!$E$5:$E$1000,DATE(Thang!$E$4,Thang!$C$4,Loc!$I$2),Nhap!$F$5:$F$1000,Loc!A274)</f>
        <v>0</v>
      </c>
      <c r="J274" s="7">
        <f>SUMIFS(Nhap!$I$5:$I$1000,Nhap!$E$5:$E$1000,DATE(Thang!$E$4,Thang!$C$4,Loc!$J$2),Nhap!$F$5:$F$1000,Loc!A274)</f>
        <v>0</v>
      </c>
      <c r="K274" s="7">
        <f>SUMIFS(Nhap!$I$5:$I$1000,Nhap!$E$5:$E$1000,DATE(Thang!$E$4,Thang!$C$4,Loc!$K$2),Nhap!$F$5:$F$1000,Loc!A274)</f>
        <v>0</v>
      </c>
      <c r="L274" s="7">
        <f>SUMIFS(Nhap!$I$5:$I$1000,Nhap!$E$5:$E$1000,DATE(Thang!$E$4,Thang!$C$4,Loc!$L$2),Nhap!$F$5:$F$1000,Loc!A274)</f>
        <v>0</v>
      </c>
      <c r="M274" s="7">
        <f>SUMIFS(Nhap!$I$5:$I$1000,Nhap!$E$5:$E$1000,DATE(Thang!$E$4,Thang!$C$4,Loc!$M$2),Nhap!$F$5:$F$1000,Loc!A274)</f>
        <v>0</v>
      </c>
      <c r="N274" s="7">
        <f>SUMIFS(Nhap!$I$5:$I$1000,Nhap!$E$5:$E$1000,DATE(Thang!$E$4,Thang!$C$4,Loc!$N$2),Nhap!$F$5:$F$1000,Loc!A274)</f>
        <v>0</v>
      </c>
      <c r="O274" s="7">
        <f>SUMIFS(Nhap!$I$5:$I$1000,Nhap!$E$5:$E$1000,DATE(Thang!$E$4,Thang!$C$4,Loc!$O$2),Nhap!$F$5:$F$1000,Loc!A274)</f>
        <v>0</v>
      </c>
      <c r="P274" s="7">
        <f>SUMIFS(Nhap!$I$5:$I$1000,Nhap!$E$5:$E$1000,DATE(Thang!$E$4,Thang!$C$4,Loc!$P$2),Nhap!$F$5:$F$1000,Loc!A274)</f>
        <v>0</v>
      </c>
      <c r="Q274" s="7">
        <f>SUMIFS(Nhap!$I$5:$I$1000,Nhap!$E$5:$E$1000,DATE(Thang!$E$4,Thang!$C$4,Loc!$Q$2),Nhap!$F$5:$F$1000,Loc!A274)</f>
        <v>0</v>
      </c>
      <c r="R274" s="7">
        <f>SUMIFS(Nhap!$I$5:$I$1000,Nhap!$E$5:$E$1000,DATE(Thang!$E$4,Thang!$C$4,Loc!$R$2),Nhap!$F$5:$F$1000,Loc!A274)</f>
        <v>0</v>
      </c>
      <c r="S274" s="7">
        <f>SUMIFS(Nhap!$I$5:$I$1000,Nhap!$E$5:$E$1000,DATE(Thang!$E$4,Thang!$C$4,Loc!$S$2),Nhap!$F$5:$F$1000,Loc!A274)</f>
        <v>0</v>
      </c>
      <c r="T274" s="7">
        <f>SUMIFS(Nhap!$I$5:$I$1000,Nhap!$E$5:$E$1000,DATE(Thang!$E$4,Thang!$C$4,Loc!$T$2),Nhap!$F$5:$F$1000,Loc!A274)</f>
        <v>0</v>
      </c>
      <c r="U274" s="7">
        <f>SUMIFS(Nhap!$I$5:$I$1000,Nhap!$E$5:$E$1000,DATE(Thang!$E$4,Thang!$C$4,Loc!$U$2),Nhap!$F$5:$F$1000,Loc!A274)</f>
        <v>0</v>
      </c>
      <c r="V274" s="7">
        <f>SUMIFS(Nhap!$I$5:$I$1000,Nhap!$E$5:$E$1000,DATE(Thang!$E$4,Thang!$C$4,Loc!$V$2),Nhap!$F$5:$F$1000,Loc!A274)</f>
        <v>0</v>
      </c>
      <c r="W274" s="7">
        <f>SUMIFS(Nhap!$I$5:$I$1000,Nhap!$E$5:$E$1000,DATE(Thang!$E$4,Thang!$C$4,Loc!$W$2),Nhap!$F$5:$F$1000,Loc!A274)</f>
        <v>0</v>
      </c>
      <c r="X274" s="7">
        <f>SUMIFS(Nhap!$I$5:$I$1000,Nhap!$E$5:$E$1000,DATE(Thang!$E$4,Thang!$C$4,Loc!$X$2),Nhap!$F$5:$F$1000,Loc!A274)</f>
        <v>0</v>
      </c>
      <c r="Y274" s="7">
        <f>SUMIFS(Nhap!$I$5:$I$1000,Nhap!$E$5:$E$1000,DATE(Thang!$E$4,Thang!$C$4,Loc!$Y$2),Nhap!$F$5:$F$1000,Loc!A274)</f>
        <v>0</v>
      </c>
      <c r="Z274" s="7">
        <f>SUMIFS(Nhap!$I$5:$I$1000,Nhap!$E$5:$E$1000,DATE(Thang!$E$4,Thang!$C$4,Loc!$Z$2),Nhap!$F$5:$F$1000,Loc!A274)</f>
        <v>0</v>
      </c>
      <c r="AA274" s="7">
        <f>SUMIFS(Nhap!$I$5:$I$1000,Nhap!$E$5:$E$1000,DATE(Thang!$E$4,Thang!$C$4,Loc!$AA$2),Nhap!$F$5:$F$1000,Loc!A274)</f>
        <v>0</v>
      </c>
      <c r="AB274" s="7">
        <f>SUMIFS(Nhap!$I$5:$I$1000,Nhap!$E$5:$E$1000,DATE(Thang!$E$4,Thang!$C$4,Loc!$AB$2),Nhap!$F$5:$F$1000,Loc!A274)</f>
        <v>0</v>
      </c>
      <c r="AC274" s="7">
        <f>SUMIFS(Nhap!$I$5:$I$1000,Nhap!$E$5:$E$1000,DATE(Thang!$E$4,Thang!$C$4,Loc!$AC$2),Nhap!$F$5:$F$1000,Loc!A274)</f>
        <v>0</v>
      </c>
      <c r="AD274" s="7">
        <f>SUMIFS(Nhap!$I$5:$I$1000,Nhap!$E$5:$E$1000,DATE(Thang!$E$4,Thang!$C$4,Loc!$AD$2),Nhap!$F$5:$F$1000,Loc!$A$5)</f>
        <v>0</v>
      </c>
      <c r="AE274" s="7">
        <f>SUMIFS(Nhap!$I$5:$I$1000,Nhap!$E$5:$E$1000,DATE(Thang!$E$4,Thang!$C$4,Loc!$AE$2),Nhap!$F$5:$F$1000,Loc!A274)</f>
        <v>0</v>
      </c>
      <c r="AF274" s="7">
        <f>SUMIFS(Nhap!$I$5:$I$1000,Nhap!$E$5:$E$1000,DATE(Thang!$E$4,Thang!$C$4,Loc!$AF$2),Nhap!$F$5:$F$1000,Loc!A274)</f>
        <v>0</v>
      </c>
      <c r="AG274" s="7">
        <f>SUMIFS(Nhap!$I$5:$I$1000,Nhap!$E$5:$E$1000,DATE(Thang!$E$4,Thang!$C$4,Loc!$AG$2),Nhap!$F$5:$F$1000,Loc!A274)</f>
        <v>0</v>
      </c>
      <c r="AH274" s="7">
        <f>SUMIFS(Nhap!$I$5:$I$1000,Nhap!$E$5:$E$1000,DATE(Thang!$E$4,Thang!$C$4,Loc!$AH$2),Nhap!$F$5:$F$1000,Loc!A274)</f>
        <v>0</v>
      </c>
      <c r="AI274" s="7">
        <f>SUMIFS(Nhap!$I$5:$I$1000,Nhap!$E$5:$E$1000,DATE(Thang!$E$4,Thang!$C$4,Loc!$AI$2),Nhap!$F$5:$F$1000,Loc!A274)</f>
        <v>0</v>
      </c>
      <c r="AJ274" s="7">
        <f>SUMIFS(Nhap!$I$5:$I$1000,Nhap!$E$5:$E$1000,DATE(Thang!$E$4,Thang!$C$4,Loc!$AJ$2),Nhap!$F$5:$F$1000,Loc!A274)</f>
        <v>0</v>
      </c>
      <c r="AK274" s="1">
        <f>SUMIFS(Xuat!$G$5:$G$1000,Xuat!$C$5:$C$1000,DATE(Thang!$E$4,Thang!$C$4,AK$2),Xuat!$D$5:$D$1000,Loc!$A274)</f>
        <v>0</v>
      </c>
      <c r="AL274" s="1">
        <f>SUMIFS(Xuat!$G$5:$G$1000,Xuat!$C$5:$C$1000,DATE(Thang!$E$4,Thang!$C$4,AL$2),Xuat!$D$5:$D$1000,Loc!$A274)</f>
        <v>0</v>
      </c>
      <c r="AM274" s="1">
        <f>SUMIFS(Xuat!$G$5:$G$1000,Xuat!$C$5:$C$1000,DATE(Thang!$E$4,Thang!$C$4,AM$2),Xuat!$D$5:$D$1000,Loc!$A274)</f>
        <v>0</v>
      </c>
      <c r="AN274" s="1">
        <f>SUMIFS(Xuat!$G$5:$G$1000,Xuat!$C$5:$C$1000,DATE(Thang!$E$4,Thang!$C$4,AN$2),Xuat!$D$5:$D$1000,Loc!$A274)</f>
        <v>0</v>
      </c>
      <c r="AO274" s="1">
        <f>SUMIFS(Xuat!$G$5:$G$1000,Xuat!$C$5:$C$1000,DATE(Thang!$E$4,Thang!$C$4,AO$2),Xuat!$D$5:$D$1000,Loc!$A274)</f>
        <v>0</v>
      </c>
      <c r="AP274" s="1">
        <f>SUMIFS(Xuat!$G$5:$G$1000,Xuat!$C$5:$C$1000,DATE(Thang!$E$4,Thang!$C$4,AP$2),Xuat!$D$5:$D$1000,Loc!$A274)</f>
        <v>0</v>
      </c>
      <c r="AQ274" s="1">
        <f>SUMIFS(Xuat!$G$5:$G$1000,Xuat!$C$5:$C$1000,DATE(Thang!$E$4,Thang!$C$4,AQ$2),Xuat!$D$5:$D$1000,Loc!$A274)</f>
        <v>0</v>
      </c>
      <c r="AR274" s="1">
        <f>SUMIFS(Xuat!$G$5:$G$1000,Xuat!$C$5:$C$1000,DATE(Thang!$E$4,Thang!$C$4,AR$2),Xuat!$D$5:$D$1000,Loc!$A274)</f>
        <v>0</v>
      </c>
      <c r="AS274" s="1">
        <f>SUMIFS(Xuat!$G$5:$G$1000,Xuat!$C$5:$C$1000,DATE(Thang!$E$4,Thang!$C$4,AS$2),Xuat!$D$5:$D$1000,Loc!$A274)</f>
        <v>0</v>
      </c>
      <c r="AT274" s="1">
        <f>SUMIFS(Xuat!$G$5:$G$1000,Xuat!$C$5:$C$1000,DATE(Thang!$E$4,Thang!$C$4,AT$2),Xuat!$D$5:$D$1000,Loc!$A274)</f>
        <v>0</v>
      </c>
      <c r="AU274" s="1">
        <f>SUMIFS(Xuat!$G$5:$G$1000,Xuat!$C$5:$C$1000,DATE(Thang!$E$4,Thang!$C$4,AU$2),Xuat!$D$5:$D$1000,Loc!$A274)</f>
        <v>0</v>
      </c>
      <c r="AV274" s="1">
        <f>SUMIFS(Xuat!$G$5:$G$1000,Xuat!$C$5:$C$1000,DATE(Thang!$E$4,Thang!$C$4,AV$2),Xuat!$D$5:$D$1000,Loc!$A274)</f>
        <v>0</v>
      </c>
      <c r="AW274" s="1">
        <f>SUMIFS(Xuat!$G$5:$G$1000,Xuat!$C$5:$C$1000,DATE(Thang!$E$4,Thang!$C$4,AW$2),Xuat!$D$5:$D$1000,Loc!$A274)</f>
        <v>0</v>
      </c>
      <c r="AX274" s="1">
        <f>SUMIFS(Xuat!$G$5:$G$1000,Xuat!$C$5:$C$1000,DATE(Thang!$E$4,Thang!$C$4,AX$2),Xuat!$D$5:$D$1000,Loc!$A274)</f>
        <v>0</v>
      </c>
      <c r="AY274" s="1">
        <f>SUMIFS(Xuat!$G$5:$G$1000,Xuat!$C$5:$C$1000,DATE(Thang!$E$4,Thang!$C$4,AY$2),Xuat!$D$5:$D$1000,Loc!$A274)</f>
        <v>0</v>
      </c>
      <c r="AZ274" s="1">
        <f>SUMIFS(Xuat!$G$5:$G$1000,Xuat!$C$5:$C$1000,DATE(Thang!$E$4,Thang!$C$4,AZ$2),Xuat!$D$5:$D$1000,Loc!$A274)</f>
        <v>0</v>
      </c>
      <c r="BA274" s="1">
        <f>SUMIFS(Xuat!$G$5:$G$1000,Xuat!$C$5:$C$1000,DATE(Thang!$E$4,Thang!$C$4,BA$2),Xuat!$D$5:$D$1000,Loc!$A274)</f>
        <v>0</v>
      </c>
      <c r="BB274" s="1">
        <f>SUMIFS(Xuat!$G$5:$G$1000,Xuat!$C$5:$C$1000,DATE(Thang!$E$4,Thang!$C$4,BB$2),Xuat!$D$5:$D$1000,Loc!$A274)</f>
        <v>0</v>
      </c>
      <c r="BC274" s="1">
        <f>SUMIFS(Xuat!$G$5:$G$1000,Xuat!$C$5:$C$1000,DATE(Thang!$E$4,Thang!$C$4,BC$2),Xuat!$D$5:$D$1000,Loc!$A274)</f>
        <v>0</v>
      </c>
      <c r="BD274" s="1">
        <f>SUMIFS(Xuat!$G$5:$G$1000,Xuat!$C$5:$C$1000,DATE(Thang!$E$4,Thang!$C$4,BD$2),Xuat!$D$5:$D$1000,Loc!$A274)</f>
        <v>0</v>
      </c>
      <c r="BE274" s="1">
        <f>SUMIFS(Xuat!$G$5:$G$1000,Xuat!$C$5:$C$1000,DATE(Thang!$E$4,Thang!$C$4,BE$2),Xuat!$D$5:$D$1000,Loc!$A274)</f>
        <v>0</v>
      </c>
      <c r="BF274" s="1">
        <f>SUMIFS(Xuat!$G$5:$G$1000,Xuat!$C$5:$C$1000,DATE(Thang!$E$4,Thang!$C$4,BF$2),Xuat!$D$5:$D$1000,Loc!$A274)</f>
        <v>0</v>
      </c>
      <c r="BG274" s="1">
        <f>SUMIFS(Xuat!$G$5:$G$1000,Xuat!$C$5:$C$1000,DATE(Thang!$E$4,Thang!$C$4,BG$2),Xuat!$D$5:$D$1000,Loc!$A274)</f>
        <v>0</v>
      </c>
      <c r="BH274" s="1">
        <f>SUMIFS(Xuat!$G$5:$G$1000,Xuat!$C$5:$C$1000,DATE(Thang!$E$4,Thang!$C$4,BH$2),Xuat!$D$5:$D$1000,Loc!$A274)</f>
        <v>0</v>
      </c>
      <c r="BI274" s="1">
        <f>SUMIFS(Xuat!$G$5:$G$1000,Xuat!$C$5:$C$1000,DATE(Thang!$E$4,Thang!$C$4,BI$2),Xuat!$D$5:$D$1000,Loc!$A274)</f>
        <v>0</v>
      </c>
      <c r="BJ274" s="1">
        <f>SUMIFS(Xuat!$G$5:$G$1000,Xuat!$C$5:$C$1000,DATE(Thang!$E$4,Thang!$C$4,BJ$2),Xuat!$D$5:$D$1000,Loc!$A274)</f>
        <v>0</v>
      </c>
      <c r="BK274" s="1">
        <f>SUMIFS(Xuat!$G$5:$G$1000,Xuat!$C$5:$C$1000,DATE(Thang!$E$4,Thang!$C$4,BK$2),Xuat!$D$5:$D$1000,Loc!$A274)</f>
        <v>0</v>
      </c>
      <c r="BL274" s="1">
        <f>SUMIFS(Xuat!$G$5:$G$1000,Xuat!$C$5:$C$1000,DATE(Thang!$E$4,Thang!$C$4,BL$2),Xuat!$D$5:$D$1000,Loc!$A274)</f>
        <v>0</v>
      </c>
      <c r="BM274" s="1">
        <f>SUMIFS(Xuat!$G$5:$G$1000,Xuat!$C$5:$C$1000,DATE(Thang!$E$4,Thang!$C$4,BM$2),Xuat!$D$5:$D$1000,Loc!$A274)</f>
        <v>0</v>
      </c>
      <c r="BN274" s="1">
        <f>SUMIFS(Xuat!$G$5:$G$1000,Xuat!$C$5:$C$1000,DATE(Thang!$E$4,Thang!$C$4,BN$2),Xuat!$D$5:$D$1000,Loc!$A274)</f>
        <v>0</v>
      </c>
      <c r="BO274" s="1">
        <f>SUMIFS(Xuat!$G$5:$G$1000,Xuat!$C$5:$C$1000,DATE(Thang!$E$4,Thang!$C$4,BO$2),Xuat!$D$5:$D$1000,Loc!$A274)</f>
        <v>0</v>
      </c>
    </row>
    <row r="275" spans="1:67" x14ac:dyDescent="0.2">
      <c r="A275" s="2">
        <f>DM!C275</f>
        <v>0</v>
      </c>
      <c r="B275" s="3">
        <f>VLOOKUP(A275,Tondau!$B$5:$F$500,3,0)</f>
        <v>0</v>
      </c>
      <c r="C275" s="3">
        <f t="shared" si="14"/>
        <v>0</v>
      </c>
      <c r="D275" s="3">
        <f t="shared" si="15"/>
        <v>0</v>
      </c>
      <c r="E275" s="3">
        <f t="shared" si="16"/>
        <v>0</v>
      </c>
      <c r="F275" s="7">
        <f>SUMIFS(Nhap!$I$5:$I$1000,Nhap!$E$5:$E$1000,DATE(Thang!$E$4,Thang!$C$4,Loc!$F$2),Nhap!$F$5:$F$1000,Loc!A275)</f>
        <v>0</v>
      </c>
      <c r="G275" s="7">
        <f>SUMIFS(Nhap!$I$5:$I$1000,Nhap!$E$5:$E$1000,DATE(Thang!$E$4,Thang!$C$4,Loc!$G$2),Nhap!$F$5:$F$1000,Loc!A275)</f>
        <v>0</v>
      </c>
      <c r="H275" s="7">
        <f>SUMIFS(Nhap!$I$5:$I$1000,Nhap!$E$5:$E$1000,DATE(Thang!$E$4,Thang!$C$4,Loc!$H$2),Nhap!$F$5:$F$1000,Loc!A275)</f>
        <v>0</v>
      </c>
      <c r="I275" s="7">
        <f>SUMIFS(Nhap!$I$5:$I$1000,Nhap!$E$5:$E$1000,DATE(Thang!$E$4,Thang!$C$4,Loc!$I$2),Nhap!$F$5:$F$1000,Loc!A275)</f>
        <v>0</v>
      </c>
      <c r="J275" s="7">
        <f>SUMIFS(Nhap!$I$5:$I$1000,Nhap!$E$5:$E$1000,DATE(Thang!$E$4,Thang!$C$4,Loc!$J$2),Nhap!$F$5:$F$1000,Loc!A275)</f>
        <v>0</v>
      </c>
      <c r="K275" s="7">
        <f>SUMIFS(Nhap!$I$5:$I$1000,Nhap!$E$5:$E$1000,DATE(Thang!$E$4,Thang!$C$4,Loc!$K$2),Nhap!$F$5:$F$1000,Loc!A275)</f>
        <v>0</v>
      </c>
      <c r="L275" s="7">
        <f>SUMIFS(Nhap!$I$5:$I$1000,Nhap!$E$5:$E$1000,DATE(Thang!$E$4,Thang!$C$4,Loc!$L$2),Nhap!$F$5:$F$1000,Loc!A275)</f>
        <v>0</v>
      </c>
      <c r="M275" s="7">
        <f>SUMIFS(Nhap!$I$5:$I$1000,Nhap!$E$5:$E$1000,DATE(Thang!$E$4,Thang!$C$4,Loc!$M$2),Nhap!$F$5:$F$1000,Loc!A275)</f>
        <v>0</v>
      </c>
      <c r="N275" s="7">
        <f>SUMIFS(Nhap!$I$5:$I$1000,Nhap!$E$5:$E$1000,DATE(Thang!$E$4,Thang!$C$4,Loc!$N$2),Nhap!$F$5:$F$1000,Loc!A275)</f>
        <v>0</v>
      </c>
      <c r="O275" s="7">
        <f>SUMIFS(Nhap!$I$5:$I$1000,Nhap!$E$5:$E$1000,DATE(Thang!$E$4,Thang!$C$4,Loc!$O$2),Nhap!$F$5:$F$1000,Loc!A275)</f>
        <v>0</v>
      </c>
      <c r="P275" s="7">
        <f>SUMIFS(Nhap!$I$5:$I$1000,Nhap!$E$5:$E$1000,DATE(Thang!$E$4,Thang!$C$4,Loc!$P$2),Nhap!$F$5:$F$1000,Loc!A275)</f>
        <v>0</v>
      </c>
      <c r="Q275" s="7">
        <f>SUMIFS(Nhap!$I$5:$I$1000,Nhap!$E$5:$E$1000,DATE(Thang!$E$4,Thang!$C$4,Loc!$Q$2),Nhap!$F$5:$F$1000,Loc!A275)</f>
        <v>0</v>
      </c>
      <c r="R275" s="7">
        <f>SUMIFS(Nhap!$I$5:$I$1000,Nhap!$E$5:$E$1000,DATE(Thang!$E$4,Thang!$C$4,Loc!$R$2),Nhap!$F$5:$F$1000,Loc!A275)</f>
        <v>0</v>
      </c>
      <c r="S275" s="7">
        <f>SUMIFS(Nhap!$I$5:$I$1000,Nhap!$E$5:$E$1000,DATE(Thang!$E$4,Thang!$C$4,Loc!$S$2),Nhap!$F$5:$F$1000,Loc!A275)</f>
        <v>0</v>
      </c>
      <c r="T275" s="7">
        <f>SUMIFS(Nhap!$I$5:$I$1000,Nhap!$E$5:$E$1000,DATE(Thang!$E$4,Thang!$C$4,Loc!$T$2),Nhap!$F$5:$F$1000,Loc!A275)</f>
        <v>0</v>
      </c>
      <c r="U275" s="7">
        <f>SUMIFS(Nhap!$I$5:$I$1000,Nhap!$E$5:$E$1000,DATE(Thang!$E$4,Thang!$C$4,Loc!$U$2),Nhap!$F$5:$F$1000,Loc!A275)</f>
        <v>0</v>
      </c>
      <c r="V275" s="7">
        <f>SUMIFS(Nhap!$I$5:$I$1000,Nhap!$E$5:$E$1000,DATE(Thang!$E$4,Thang!$C$4,Loc!$V$2),Nhap!$F$5:$F$1000,Loc!A275)</f>
        <v>0</v>
      </c>
      <c r="W275" s="7">
        <f>SUMIFS(Nhap!$I$5:$I$1000,Nhap!$E$5:$E$1000,DATE(Thang!$E$4,Thang!$C$4,Loc!$W$2),Nhap!$F$5:$F$1000,Loc!A275)</f>
        <v>0</v>
      </c>
      <c r="X275" s="7">
        <f>SUMIFS(Nhap!$I$5:$I$1000,Nhap!$E$5:$E$1000,DATE(Thang!$E$4,Thang!$C$4,Loc!$X$2),Nhap!$F$5:$F$1000,Loc!A275)</f>
        <v>0</v>
      </c>
      <c r="Y275" s="7">
        <f>SUMIFS(Nhap!$I$5:$I$1000,Nhap!$E$5:$E$1000,DATE(Thang!$E$4,Thang!$C$4,Loc!$Y$2),Nhap!$F$5:$F$1000,Loc!A275)</f>
        <v>0</v>
      </c>
      <c r="Z275" s="7">
        <f>SUMIFS(Nhap!$I$5:$I$1000,Nhap!$E$5:$E$1000,DATE(Thang!$E$4,Thang!$C$4,Loc!$Z$2),Nhap!$F$5:$F$1000,Loc!A275)</f>
        <v>0</v>
      </c>
      <c r="AA275" s="7">
        <f>SUMIFS(Nhap!$I$5:$I$1000,Nhap!$E$5:$E$1000,DATE(Thang!$E$4,Thang!$C$4,Loc!$AA$2),Nhap!$F$5:$F$1000,Loc!A275)</f>
        <v>0</v>
      </c>
      <c r="AB275" s="7">
        <f>SUMIFS(Nhap!$I$5:$I$1000,Nhap!$E$5:$E$1000,DATE(Thang!$E$4,Thang!$C$4,Loc!$AB$2),Nhap!$F$5:$F$1000,Loc!A275)</f>
        <v>0</v>
      </c>
      <c r="AC275" s="7">
        <f>SUMIFS(Nhap!$I$5:$I$1000,Nhap!$E$5:$E$1000,DATE(Thang!$E$4,Thang!$C$4,Loc!$AC$2),Nhap!$F$5:$F$1000,Loc!A275)</f>
        <v>0</v>
      </c>
      <c r="AD275" s="7">
        <f>SUMIFS(Nhap!$I$5:$I$1000,Nhap!$E$5:$E$1000,DATE(Thang!$E$4,Thang!$C$4,Loc!$AD$2),Nhap!$F$5:$F$1000,Loc!$A$5)</f>
        <v>0</v>
      </c>
      <c r="AE275" s="7">
        <f>SUMIFS(Nhap!$I$5:$I$1000,Nhap!$E$5:$E$1000,DATE(Thang!$E$4,Thang!$C$4,Loc!$AE$2),Nhap!$F$5:$F$1000,Loc!A275)</f>
        <v>0</v>
      </c>
      <c r="AF275" s="7">
        <f>SUMIFS(Nhap!$I$5:$I$1000,Nhap!$E$5:$E$1000,DATE(Thang!$E$4,Thang!$C$4,Loc!$AF$2),Nhap!$F$5:$F$1000,Loc!A275)</f>
        <v>0</v>
      </c>
      <c r="AG275" s="7">
        <f>SUMIFS(Nhap!$I$5:$I$1000,Nhap!$E$5:$E$1000,DATE(Thang!$E$4,Thang!$C$4,Loc!$AG$2),Nhap!$F$5:$F$1000,Loc!A275)</f>
        <v>0</v>
      </c>
      <c r="AH275" s="7">
        <f>SUMIFS(Nhap!$I$5:$I$1000,Nhap!$E$5:$E$1000,DATE(Thang!$E$4,Thang!$C$4,Loc!$AH$2),Nhap!$F$5:$F$1000,Loc!A275)</f>
        <v>0</v>
      </c>
      <c r="AI275" s="7">
        <f>SUMIFS(Nhap!$I$5:$I$1000,Nhap!$E$5:$E$1000,DATE(Thang!$E$4,Thang!$C$4,Loc!$AI$2),Nhap!$F$5:$F$1000,Loc!A275)</f>
        <v>0</v>
      </c>
      <c r="AJ275" s="7">
        <f>SUMIFS(Nhap!$I$5:$I$1000,Nhap!$E$5:$E$1000,DATE(Thang!$E$4,Thang!$C$4,Loc!$AJ$2),Nhap!$F$5:$F$1000,Loc!A275)</f>
        <v>0</v>
      </c>
      <c r="AK275" s="1">
        <f>SUMIFS(Xuat!$G$5:$G$1000,Xuat!$C$5:$C$1000,DATE(Thang!$E$4,Thang!$C$4,AK$2),Xuat!$D$5:$D$1000,Loc!$A275)</f>
        <v>0</v>
      </c>
      <c r="AL275" s="1">
        <f>SUMIFS(Xuat!$G$5:$G$1000,Xuat!$C$5:$C$1000,DATE(Thang!$E$4,Thang!$C$4,AL$2),Xuat!$D$5:$D$1000,Loc!$A275)</f>
        <v>0</v>
      </c>
      <c r="AM275" s="1">
        <f>SUMIFS(Xuat!$G$5:$G$1000,Xuat!$C$5:$C$1000,DATE(Thang!$E$4,Thang!$C$4,AM$2),Xuat!$D$5:$D$1000,Loc!$A275)</f>
        <v>0</v>
      </c>
      <c r="AN275" s="1">
        <f>SUMIFS(Xuat!$G$5:$G$1000,Xuat!$C$5:$C$1000,DATE(Thang!$E$4,Thang!$C$4,AN$2),Xuat!$D$5:$D$1000,Loc!$A275)</f>
        <v>0</v>
      </c>
      <c r="AO275" s="1">
        <f>SUMIFS(Xuat!$G$5:$G$1000,Xuat!$C$5:$C$1000,DATE(Thang!$E$4,Thang!$C$4,AO$2),Xuat!$D$5:$D$1000,Loc!$A275)</f>
        <v>0</v>
      </c>
      <c r="AP275" s="1">
        <f>SUMIFS(Xuat!$G$5:$G$1000,Xuat!$C$5:$C$1000,DATE(Thang!$E$4,Thang!$C$4,AP$2),Xuat!$D$5:$D$1000,Loc!$A275)</f>
        <v>0</v>
      </c>
      <c r="AQ275" s="1">
        <f>SUMIFS(Xuat!$G$5:$G$1000,Xuat!$C$5:$C$1000,DATE(Thang!$E$4,Thang!$C$4,AQ$2),Xuat!$D$5:$D$1000,Loc!$A275)</f>
        <v>0</v>
      </c>
      <c r="AR275" s="1">
        <f>SUMIFS(Xuat!$G$5:$G$1000,Xuat!$C$5:$C$1000,DATE(Thang!$E$4,Thang!$C$4,AR$2),Xuat!$D$5:$D$1000,Loc!$A275)</f>
        <v>0</v>
      </c>
      <c r="AS275" s="1">
        <f>SUMIFS(Xuat!$G$5:$G$1000,Xuat!$C$5:$C$1000,DATE(Thang!$E$4,Thang!$C$4,AS$2),Xuat!$D$5:$D$1000,Loc!$A275)</f>
        <v>0</v>
      </c>
      <c r="AT275" s="1">
        <f>SUMIFS(Xuat!$G$5:$G$1000,Xuat!$C$5:$C$1000,DATE(Thang!$E$4,Thang!$C$4,AT$2),Xuat!$D$5:$D$1000,Loc!$A275)</f>
        <v>0</v>
      </c>
      <c r="AU275" s="1">
        <f>SUMIFS(Xuat!$G$5:$G$1000,Xuat!$C$5:$C$1000,DATE(Thang!$E$4,Thang!$C$4,AU$2),Xuat!$D$5:$D$1000,Loc!$A275)</f>
        <v>0</v>
      </c>
      <c r="AV275" s="1">
        <f>SUMIFS(Xuat!$G$5:$G$1000,Xuat!$C$5:$C$1000,DATE(Thang!$E$4,Thang!$C$4,AV$2),Xuat!$D$5:$D$1000,Loc!$A275)</f>
        <v>0</v>
      </c>
      <c r="AW275" s="1">
        <f>SUMIFS(Xuat!$G$5:$G$1000,Xuat!$C$5:$C$1000,DATE(Thang!$E$4,Thang!$C$4,AW$2),Xuat!$D$5:$D$1000,Loc!$A275)</f>
        <v>0</v>
      </c>
      <c r="AX275" s="1">
        <f>SUMIFS(Xuat!$G$5:$G$1000,Xuat!$C$5:$C$1000,DATE(Thang!$E$4,Thang!$C$4,AX$2),Xuat!$D$5:$D$1000,Loc!$A275)</f>
        <v>0</v>
      </c>
      <c r="AY275" s="1">
        <f>SUMIFS(Xuat!$G$5:$G$1000,Xuat!$C$5:$C$1000,DATE(Thang!$E$4,Thang!$C$4,AY$2),Xuat!$D$5:$D$1000,Loc!$A275)</f>
        <v>0</v>
      </c>
      <c r="AZ275" s="1">
        <f>SUMIFS(Xuat!$G$5:$G$1000,Xuat!$C$5:$C$1000,DATE(Thang!$E$4,Thang!$C$4,AZ$2),Xuat!$D$5:$D$1000,Loc!$A275)</f>
        <v>0</v>
      </c>
      <c r="BA275" s="1">
        <f>SUMIFS(Xuat!$G$5:$G$1000,Xuat!$C$5:$C$1000,DATE(Thang!$E$4,Thang!$C$4,BA$2),Xuat!$D$5:$D$1000,Loc!$A275)</f>
        <v>0</v>
      </c>
      <c r="BB275" s="1">
        <f>SUMIFS(Xuat!$G$5:$G$1000,Xuat!$C$5:$C$1000,DATE(Thang!$E$4,Thang!$C$4,BB$2),Xuat!$D$5:$D$1000,Loc!$A275)</f>
        <v>0</v>
      </c>
      <c r="BC275" s="1">
        <f>SUMIFS(Xuat!$G$5:$G$1000,Xuat!$C$5:$C$1000,DATE(Thang!$E$4,Thang!$C$4,BC$2),Xuat!$D$5:$D$1000,Loc!$A275)</f>
        <v>0</v>
      </c>
      <c r="BD275" s="1">
        <f>SUMIFS(Xuat!$G$5:$G$1000,Xuat!$C$5:$C$1000,DATE(Thang!$E$4,Thang!$C$4,BD$2),Xuat!$D$5:$D$1000,Loc!$A275)</f>
        <v>0</v>
      </c>
      <c r="BE275" s="1">
        <f>SUMIFS(Xuat!$G$5:$G$1000,Xuat!$C$5:$C$1000,DATE(Thang!$E$4,Thang!$C$4,BE$2),Xuat!$D$5:$D$1000,Loc!$A275)</f>
        <v>0</v>
      </c>
      <c r="BF275" s="1">
        <f>SUMIFS(Xuat!$G$5:$G$1000,Xuat!$C$5:$C$1000,DATE(Thang!$E$4,Thang!$C$4,BF$2),Xuat!$D$5:$D$1000,Loc!$A275)</f>
        <v>0</v>
      </c>
      <c r="BG275" s="1">
        <f>SUMIFS(Xuat!$G$5:$G$1000,Xuat!$C$5:$C$1000,DATE(Thang!$E$4,Thang!$C$4,BG$2),Xuat!$D$5:$D$1000,Loc!$A275)</f>
        <v>0</v>
      </c>
      <c r="BH275" s="1">
        <f>SUMIFS(Xuat!$G$5:$G$1000,Xuat!$C$5:$C$1000,DATE(Thang!$E$4,Thang!$C$4,BH$2),Xuat!$D$5:$D$1000,Loc!$A275)</f>
        <v>0</v>
      </c>
      <c r="BI275" s="1">
        <f>SUMIFS(Xuat!$G$5:$G$1000,Xuat!$C$5:$C$1000,DATE(Thang!$E$4,Thang!$C$4,BI$2),Xuat!$D$5:$D$1000,Loc!$A275)</f>
        <v>0</v>
      </c>
      <c r="BJ275" s="1">
        <f>SUMIFS(Xuat!$G$5:$G$1000,Xuat!$C$5:$C$1000,DATE(Thang!$E$4,Thang!$C$4,BJ$2),Xuat!$D$5:$D$1000,Loc!$A275)</f>
        <v>0</v>
      </c>
      <c r="BK275" s="1">
        <f>SUMIFS(Xuat!$G$5:$G$1000,Xuat!$C$5:$C$1000,DATE(Thang!$E$4,Thang!$C$4,BK$2),Xuat!$D$5:$D$1000,Loc!$A275)</f>
        <v>0</v>
      </c>
      <c r="BL275" s="1">
        <f>SUMIFS(Xuat!$G$5:$G$1000,Xuat!$C$5:$C$1000,DATE(Thang!$E$4,Thang!$C$4,BL$2),Xuat!$D$5:$D$1000,Loc!$A275)</f>
        <v>0</v>
      </c>
      <c r="BM275" s="1">
        <f>SUMIFS(Xuat!$G$5:$G$1000,Xuat!$C$5:$C$1000,DATE(Thang!$E$4,Thang!$C$4,BM$2),Xuat!$D$5:$D$1000,Loc!$A275)</f>
        <v>0</v>
      </c>
      <c r="BN275" s="1">
        <f>SUMIFS(Xuat!$G$5:$G$1000,Xuat!$C$5:$C$1000,DATE(Thang!$E$4,Thang!$C$4,BN$2),Xuat!$D$5:$D$1000,Loc!$A275)</f>
        <v>0</v>
      </c>
      <c r="BO275" s="1">
        <f>SUMIFS(Xuat!$G$5:$G$1000,Xuat!$C$5:$C$1000,DATE(Thang!$E$4,Thang!$C$4,BO$2),Xuat!$D$5:$D$1000,Loc!$A275)</f>
        <v>0</v>
      </c>
    </row>
    <row r="276" spans="1:67" x14ac:dyDescent="0.2">
      <c r="A276" s="2">
        <f>DM!C276</f>
        <v>0</v>
      </c>
      <c r="B276" s="3">
        <f>VLOOKUP(A276,Tondau!$B$5:$F$500,3,0)</f>
        <v>0</v>
      </c>
      <c r="C276" s="3">
        <f t="shared" si="14"/>
        <v>0</v>
      </c>
      <c r="D276" s="3">
        <f t="shared" si="15"/>
        <v>0</v>
      </c>
      <c r="E276" s="3">
        <f t="shared" si="16"/>
        <v>0</v>
      </c>
      <c r="F276" s="7">
        <f>SUMIFS(Nhap!$I$5:$I$1000,Nhap!$E$5:$E$1000,DATE(Thang!$E$4,Thang!$C$4,Loc!$F$2),Nhap!$F$5:$F$1000,Loc!A276)</f>
        <v>0</v>
      </c>
      <c r="G276" s="7">
        <f>SUMIFS(Nhap!$I$5:$I$1000,Nhap!$E$5:$E$1000,DATE(Thang!$E$4,Thang!$C$4,Loc!$G$2),Nhap!$F$5:$F$1000,Loc!A276)</f>
        <v>0</v>
      </c>
      <c r="H276" s="7">
        <f>SUMIFS(Nhap!$I$5:$I$1000,Nhap!$E$5:$E$1000,DATE(Thang!$E$4,Thang!$C$4,Loc!$H$2),Nhap!$F$5:$F$1000,Loc!A276)</f>
        <v>0</v>
      </c>
      <c r="I276" s="7">
        <f>SUMIFS(Nhap!$I$5:$I$1000,Nhap!$E$5:$E$1000,DATE(Thang!$E$4,Thang!$C$4,Loc!$I$2),Nhap!$F$5:$F$1000,Loc!A276)</f>
        <v>0</v>
      </c>
      <c r="J276" s="7">
        <f>SUMIFS(Nhap!$I$5:$I$1000,Nhap!$E$5:$E$1000,DATE(Thang!$E$4,Thang!$C$4,Loc!$J$2),Nhap!$F$5:$F$1000,Loc!A276)</f>
        <v>0</v>
      </c>
      <c r="K276" s="7">
        <f>SUMIFS(Nhap!$I$5:$I$1000,Nhap!$E$5:$E$1000,DATE(Thang!$E$4,Thang!$C$4,Loc!$K$2),Nhap!$F$5:$F$1000,Loc!A276)</f>
        <v>0</v>
      </c>
      <c r="L276" s="7">
        <f>SUMIFS(Nhap!$I$5:$I$1000,Nhap!$E$5:$E$1000,DATE(Thang!$E$4,Thang!$C$4,Loc!$L$2),Nhap!$F$5:$F$1000,Loc!A276)</f>
        <v>0</v>
      </c>
      <c r="M276" s="7">
        <f>SUMIFS(Nhap!$I$5:$I$1000,Nhap!$E$5:$E$1000,DATE(Thang!$E$4,Thang!$C$4,Loc!$M$2),Nhap!$F$5:$F$1000,Loc!A276)</f>
        <v>0</v>
      </c>
      <c r="N276" s="7">
        <f>SUMIFS(Nhap!$I$5:$I$1000,Nhap!$E$5:$E$1000,DATE(Thang!$E$4,Thang!$C$4,Loc!$N$2),Nhap!$F$5:$F$1000,Loc!A276)</f>
        <v>0</v>
      </c>
      <c r="O276" s="7">
        <f>SUMIFS(Nhap!$I$5:$I$1000,Nhap!$E$5:$E$1000,DATE(Thang!$E$4,Thang!$C$4,Loc!$O$2),Nhap!$F$5:$F$1000,Loc!A276)</f>
        <v>0</v>
      </c>
      <c r="P276" s="7">
        <f>SUMIFS(Nhap!$I$5:$I$1000,Nhap!$E$5:$E$1000,DATE(Thang!$E$4,Thang!$C$4,Loc!$P$2),Nhap!$F$5:$F$1000,Loc!A276)</f>
        <v>0</v>
      </c>
      <c r="Q276" s="7">
        <f>SUMIFS(Nhap!$I$5:$I$1000,Nhap!$E$5:$E$1000,DATE(Thang!$E$4,Thang!$C$4,Loc!$Q$2),Nhap!$F$5:$F$1000,Loc!A276)</f>
        <v>0</v>
      </c>
      <c r="R276" s="7">
        <f>SUMIFS(Nhap!$I$5:$I$1000,Nhap!$E$5:$E$1000,DATE(Thang!$E$4,Thang!$C$4,Loc!$R$2),Nhap!$F$5:$F$1000,Loc!A276)</f>
        <v>0</v>
      </c>
      <c r="S276" s="7">
        <f>SUMIFS(Nhap!$I$5:$I$1000,Nhap!$E$5:$E$1000,DATE(Thang!$E$4,Thang!$C$4,Loc!$S$2),Nhap!$F$5:$F$1000,Loc!A276)</f>
        <v>0</v>
      </c>
      <c r="T276" s="7">
        <f>SUMIFS(Nhap!$I$5:$I$1000,Nhap!$E$5:$E$1000,DATE(Thang!$E$4,Thang!$C$4,Loc!$T$2),Nhap!$F$5:$F$1000,Loc!A276)</f>
        <v>0</v>
      </c>
      <c r="U276" s="7">
        <f>SUMIFS(Nhap!$I$5:$I$1000,Nhap!$E$5:$E$1000,DATE(Thang!$E$4,Thang!$C$4,Loc!$U$2),Nhap!$F$5:$F$1000,Loc!A276)</f>
        <v>0</v>
      </c>
      <c r="V276" s="7">
        <f>SUMIFS(Nhap!$I$5:$I$1000,Nhap!$E$5:$E$1000,DATE(Thang!$E$4,Thang!$C$4,Loc!$V$2),Nhap!$F$5:$F$1000,Loc!A276)</f>
        <v>0</v>
      </c>
      <c r="W276" s="7">
        <f>SUMIFS(Nhap!$I$5:$I$1000,Nhap!$E$5:$E$1000,DATE(Thang!$E$4,Thang!$C$4,Loc!$W$2),Nhap!$F$5:$F$1000,Loc!A276)</f>
        <v>0</v>
      </c>
      <c r="X276" s="7">
        <f>SUMIFS(Nhap!$I$5:$I$1000,Nhap!$E$5:$E$1000,DATE(Thang!$E$4,Thang!$C$4,Loc!$X$2),Nhap!$F$5:$F$1000,Loc!A276)</f>
        <v>0</v>
      </c>
      <c r="Y276" s="7">
        <f>SUMIFS(Nhap!$I$5:$I$1000,Nhap!$E$5:$E$1000,DATE(Thang!$E$4,Thang!$C$4,Loc!$Y$2),Nhap!$F$5:$F$1000,Loc!A276)</f>
        <v>0</v>
      </c>
      <c r="Z276" s="7">
        <f>SUMIFS(Nhap!$I$5:$I$1000,Nhap!$E$5:$E$1000,DATE(Thang!$E$4,Thang!$C$4,Loc!$Z$2),Nhap!$F$5:$F$1000,Loc!A276)</f>
        <v>0</v>
      </c>
      <c r="AA276" s="7">
        <f>SUMIFS(Nhap!$I$5:$I$1000,Nhap!$E$5:$E$1000,DATE(Thang!$E$4,Thang!$C$4,Loc!$AA$2),Nhap!$F$5:$F$1000,Loc!A276)</f>
        <v>0</v>
      </c>
      <c r="AB276" s="7">
        <f>SUMIFS(Nhap!$I$5:$I$1000,Nhap!$E$5:$E$1000,DATE(Thang!$E$4,Thang!$C$4,Loc!$AB$2),Nhap!$F$5:$F$1000,Loc!A276)</f>
        <v>0</v>
      </c>
      <c r="AC276" s="7">
        <f>SUMIFS(Nhap!$I$5:$I$1000,Nhap!$E$5:$E$1000,DATE(Thang!$E$4,Thang!$C$4,Loc!$AC$2),Nhap!$F$5:$F$1000,Loc!A276)</f>
        <v>0</v>
      </c>
      <c r="AD276" s="7">
        <f>SUMIFS(Nhap!$I$5:$I$1000,Nhap!$E$5:$E$1000,DATE(Thang!$E$4,Thang!$C$4,Loc!$AD$2),Nhap!$F$5:$F$1000,Loc!$A$5)</f>
        <v>0</v>
      </c>
      <c r="AE276" s="7">
        <f>SUMIFS(Nhap!$I$5:$I$1000,Nhap!$E$5:$E$1000,DATE(Thang!$E$4,Thang!$C$4,Loc!$AE$2),Nhap!$F$5:$F$1000,Loc!A276)</f>
        <v>0</v>
      </c>
      <c r="AF276" s="7">
        <f>SUMIFS(Nhap!$I$5:$I$1000,Nhap!$E$5:$E$1000,DATE(Thang!$E$4,Thang!$C$4,Loc!$AF$2),Nhap!$F$5:$F$1000,Loc!A276)</f>
        <v>0</v>
      </c>
      <c r="AG276" s="7">
        <f>SUMIFS(Nhap!$I$5:$I$1000,Nhap!$E$5:$E$1000,DATE(Thang!$E$4,Thang!$C$4,Loc!$AG$2),Nhap!$F$5:$F$1000,Loc!A276)</f>
        <v>0</v>
      </c>
      <c r="AH276" s="7">
        <f>SUMIFS(Nhap!$I$5:$I$1000,Nhap!$E$5:$E$1000,DATE(Thang!$E$4,Thang!$C$4,Loc!$AH$2),Nhap!$F$5:$F$1000,Loc!A276)</f>
        <v>0</v>
      </c>
      <c r="AI276" s="7">
        <f>SUMIFS(Nhap!$I$5:$I$1000,Nhap!$E$5:$E$1000,DATE(Thang!$E$4,Thang!$C$4,Loc!$AI$2),Nhap!$F$5:$F$1000,Loc!A276)</f>
        <v>0</v>
      </c>
      <c r="AJ276" s="7">
        <f>SUMIFS(Nhap!$I$5:$I$1000,Nhap!$E$5:$E$1000,DATE(Thang!$E$4,Thang!$C$4,Loc!$AJ$2),Nhap!$F$5:$F$1000,Loc!A276)</f>
        <v>0</v>
      </c>
      <c r="AK276" s="1">
        <f>SUMIFS(Xuat!$G$5:$G$1000,Xuat!$C$5:$C$1000,DATE(Thang!$E$4,Thang!$C$4,AK$2),Xuat!$D$5:$D$1000,Loc!$A276)</f>
        <v>0</v>
      </c>
      <c r="AL276" s="1">
        <f>SUMIFS(Xuat!$G$5:$G$1000,Xuat!$C$5:$C$1000,DATE(Thang!$E$4,Thang!$C$4,AL$2),Xuat!$D$5:$D$1000,Loc!$A276)</f>
        <v>0</v>
      </c>
      <c r="AM276" s="1">
        <f>SUMIFS(Xuat!$G$5:$G$1000,Xuat!$C$5:$C$1000,DATE(Thang!$E$4,Thang!$C$4,AM$2),Xuat!$D$5:$D$1000,Loc!$A276)</f>
        <v>0</v>
      </c>
      <c r="AN276" s="1">
        <f>SUMIFS(Xuat!$G$5:$G$1000,Xuat!$C$5:$C$1000,DATE(Thang!$E$4,Thang!$C$4,AN$2),Xuat!$D$5:$D$1000,Loc!$A276)</f>
        <v>0</v>
      </c>
      <c r="AO276" s="1">
        <f>SUMIFS(Xuat!$G$5:$G$1000,Xuat!$C$5:$C$1000,DATE(Thang!$E$4,Thang!$C$4,AO$2),Xuat!$D$5:$D$1000,Loc!$A276)</f>
        <v>0</v>
      </c>
      <c r="AP276" s="1">
        <f>SUMIFS(Xuat!$G$5:$G$1000,Xuat!$C$5:$C$1000,DATE(Thang!$E$4,Thang!$C$4,AP$2),Xuat!$D$5:$D$1000,Loc!$A276)</f>
        <v>0</v>
      </c>
      <c r="AQ276" s="1">
        <f>SUMIFS(Xuat!$G$5:$G$1000,Xuat!$C$5:$C$1000,DATE(Thang!$E$4,Thang!$C$4,AQ$2),Xuat!$D$5:$D$1000,Loc!$A276)</f>
        <v>0</v>
      </c>
      <c r="AR276" s="1">
        <f>SUMIFS(Xuat!$G$5:$G$1000,Xuat!$C$5:$C$1000,DATE(Thang!$E$4,Thang!$C$4,AR$2),Xuat!$D$5:$D$1000,Loc!$A276)</f>
        <v>0</v>
      </c>
      <c r="AS276" s="1">
        <f>SUMIFS(Xuat!$G$5:$G$1000,Xuat!$C$5:$C$1000,DATE(Thang!$E$4,Thang!$C$4,AS$2),Xuat!$D$5:$D$1000,Loc!$A276)</f>
        <v>0</v>
      </c>
      <c r="AT276" s="1">
        <f>SUMIFS(Xuat!$G$5:$G$1000,Xuat!$C$5:$C$1000,DATE(Thang!$E$4,Thang!$C$4,AT$2),Xuat!$D$5:$D$1000,Loc!$A276)</f>
        <v>0</v>
      </c>
      <c r="AU276" s="1">
        <f>SUMIFS(Xuat!$G$5:$G$1000,Xuat!$C$5:$C$1000,DATE(Thang!$E$4,Thang!$C$4,AU$2),Xuat!$D$5:$D$1000,Loc!$A276)</f>
        <v>0</v>
      </c>
      <c r="AV276" s="1">
        <f>SUMIFS(Xuat!$G$5:$G$1000,Xuat!$C$5:$C$1000,DATE(Thang!$E$4,Thang!$C$4,AV$2),Xuat!$D$5:$D$1000,Loc!$A276)</f>
        <v>0</v>
      </c>
      <c r="AW276" s="1">
        <f>SUMIFS(Xuat!$G$5:$G$1000,Xuat!$C$5:$C$1000,DATE(Thang!$E$4,Thang!$C$4,AW$2),Xuat!$D$5:$D$1000,Loc!$A276)</f>
        <v>0</v>
      </c>
      <c r="AX276" s="1">
        <f>SUMIFS(Xuat!$G$5:$G$1000,Xuat!$C$5:$C$1000,DATE(Thang!$E$4,Thang!$C$4,AX$2),Xuat!$D$5:$D$1000,Loc!$A276)</f>
        <v>0</v>
      </c>
      <c r="AY276" s="1">
        <f>SUMIFS(Xuat!$G$5:$G$1000,Xuat!$C$5:$C$1000,DATE(Thang!$E$4,Thang!$C$4,AY$2),Xuat!$D$5:$D$1000,Loc!$A276)</f>
        <v>0</v>
      </c>
      <c r="AZ276" s="1">
        <f>SUMIFS(Xuat!$G$5:$G$1000,Xuat!$C$5:$C$1000,DATE(Thang!$E$4,Thang!$C$4,AZ$2),Xuat!$D$5:$D$1000,Loc!$A276)</f>
        <v>0</v>
      </c>
      <c r="BA276" s="1">
        <f>SUMIFS(Xuat!$G$5:$G$1000,Xuat!$C$5:$C$1000,DATE(Thang!$E$4,Thang!$C$4,BA$2),Xuat!$D$5:$D$1000,Loc!$A276)</f>
        <v>0</v>
      </c>
      <c r="BB276" s="1">
        <f>SUMIFS(Xuat!$G$5:$G$1000,Xuat!$C$5:$C$1000,DATE(Thang!$E$4,Thang!$C$4,BB$2),Xuat!$D$5:$D$1000,Loc!$A276)</f>
        <v>0</v>
      </c>
      <c r="BC276" s="1">
        <f>SUMIFS(Xuat!$G$5:$G$1000,Xuat!$C$5:$C$1000,DATE(Thang!$E$4,Thang!$C$4,BC$2),Xuat!$D$5:$D$1000,Loc!$A276)</f>
        <v>0</v>
      </c>
      <c r="BD276" s="1">
        <f>SUMIFS(Xuat!$G$5:$G$1000,Xuat!$C$5:$C$1000,DATE(Thang!$E$4,Thang!$C$4,BD$2),Xuat!$D$5:$D$1000,Loc!$A276)</f>
        <v>0</v>
      </c>
      <c r="BE276" s="1">
        <f>SUMIFS(Xuat!$G$5:$G$1000,Xuat!$C$5:$C$1000,DATE(Thang!$E$4,Thang!$C$4,BE$2),Xuat!$D$5:$D$1000,Loc!$A276)</f>
        <v>0</v>
      </c>
      <c r="BF276" s="1">
        <f>SUMIFS(Xuat!$G$5:$G$1000,Xuat!$C$5:$C$1000,DATE(Thang!$E$4,Thang!$C$4,BF$2),Xuat!$D$5:$D$1000,Loc!$A276)</f>
        <v>0</v>
      </c>
      <c r="BG276" s="1">
        <f>SUMIFS(Xuat!$G$5:$G$1000,Xuat!$C$5:$C$1000,DATE(Thang!$E$4,Thang!$C$4,BG$2),Xuat!$D$5:$D$1000,Loc!$A276)</f>
        <v>0</v>
      </c>
      <c r="BH276" s="1">
        <f>SUMIFS(Xuat!$G$5:$G$1000,Xuat!$C$5:$C$1000,DATE(Thang!$E$4,Thang!$C$4,BH$2),Xuat!$D$5:$D$1000,Loc!$A276)</f>
        <v>0</v>
      </c>
      <c r="BI276" s="1">
        <f>SUMIFS(Xuat!$G$5:$G$1000,Xuat!$C$5:$C$1000,DATE(Thang!$E$4,Thang!$C$4,BI$2),Xuat!$D$5:$D$1000,Loc!$A276)</f>
        <v>0</v>
      </c>
      <c r="BJ276" s="1">
        <f>SUMIFS(Xuat!$G$5:$G$1000,Xuat!$C$5:$C$1000,DATE(Thang!$E$4,Thang!$C$4,BJ$2),Xuat!$D$5:$D$1000,Loc!$A276)</f>
        <v>0</v>
      </c>
      <c r="BK276" s="1">
        <f>SUMIFS(Xuat!$G$5:$G$1000,Xuat!$C$5:$C$1000,DATE(Thang!$E$4,Thang!$C$4,BK$2),Xuat!$D$5:$D$1000,Loc!$A276)</f>
        <v>0</v>
      </c>
      <c r="BL276" s="1">
        <f>SUMIFS(Xuat!$G$5:$G$1000,Xuat!$C$5:$C$1000,DATE(Thang!$E$4,Thang!$C$4,BL$2),Xuat!$D$5:$D$1000,Loc!$A276)</f>
        <v>0</v>
      </c>
      <c r="BM276" s="1">
        <f>SUMIFS(Xuat!$G$5:$G$1000,Xuat!$C$5:$C$1000,DATE(Thang!$E$4,Thang!$C$4,BM$2),Xuat!$D$5:$D$1000,Loc!$A276)</f>
        <v>0</v>
      </c>
      <c r="BN276" s="1">
        <f>SUMIFS(Xuat!$G$5:$G$1000,Xuat!$C$5:$C$1000,DATE(Thang!$E$4,Thang!$C$4,BN$2),Xuat!$D$5:$D$1000,Loc!$A276)</f>
        <v>0</v>
      </c>
      <c r="BO276" s="1">
        <f>SUMIFS(Xuat!$G$5:$G$1000,Xuat!$C$5:$C$1000,DATE(Thang!$E$4,Thang!$C$4,BO$2),Xuat!$D$5:$D$1000,Loc!$A276)</f>
        <v>0</v>
      </c>
    </row>
    <row r="277" spans="1:67" x14ac:dyDescent="0.2">
      <c r="A277" s="2">
        <f>DM!C277</f>
        <v>0</v>
      </c>
      <c r="B277" s="3">
        <f>VLOOKUP(A277,Tondau!$B$5:$F$500,3,0)</f>
        <v>0</v>
      </c>
      <c r="C277" s="3">
        <f t="shared" si="14"/>
        <v>0</v>
      </c>
      <c r="D277" s="3">
        <f t="shared" si="15"/>
        <v>0</v>
      </c>
      <c r="E277" s="3">
        <f t="shared" si="16"/>
        <v>0</v>
      </c>
      <c r="F277" s="7">
        <f>SUMIFS(Nhap!$I$5:$I$1000,Nhap!$E$5:$E$1000,DATE(Thang!$E$4,Thang!$C$4,Loc!$F$2),Nhap!$F$5:$F$1000,Loc!A277)</f>
        <v>0</v>
      </c>
      <c r="G277" s="7">
        <f>SUMIFS(Nhap!$I$5:$I$1000,Nhap!$E$5:$E$1000,DATE(Thang!$E$4,Thang!$C$4,Loc!$G$2),Nhap!$F$5:$F$1000,Loc!A277)</f>
        <v>0</v>
      </c>
      <c r="H277" s="7">
        <f>SUMIFS(Nhap!$I$5:$I$1000,Nhap!$E$5:$E$1000,DATE(Thang!$E$4,Thang!$C$4,Loc!$H$2),Nhap!$F$5:$F$1000,Loc!A277)</f>
        <v>0</v>
      </c>
      <c r="I277" s="7">
        <f>SUMIFS(Nhap!$I$5:$I$1000,Nhap!$E$5:$E$1000,DATE(Thang!$E$4,Thang!$C$4,Loc!$I$2),Nhap!$F$5:$F$1000,Loc!A277)</f>
        <v>0</v>
      </c>
      <c r="J277" s="7">
        <f>SUMIFS(Nhap!$I$5:$I$1000,Nhap!$E$5:$E$1000,DATE(Thang!$E$4,Thang!$C$4,Loc!$J$2),Nhap!$F$5:$F$1000,Loc!A277)</f>
        <v>0</v>
      </c>
      <c r="K277" s="7">
        <f>SUMIFS(Nhap!$I$5:$I$1000,Nhap!$E$5:$E$1000,DATE(Thang!$E$4,Thang!$C$4,Loc!$K$2),Nhap!$F$5:$F$1000,Loc!A277)</f>
        <v>0</v>
      </c>
      <c r="L277" s="7">
        <f>SUMIFS(Nhap!$I$5:$I$1000,Nhap!$E$5:$E$1000,DATE(Thang!$E$4,Thang!$C$4,Loc!$L$2),Nhap!$F$5:$F$1000,Loc!A277)</f>
        <v>0</v>
      </c>
      <c r="M277" s="7">
        <f>SUMIFS(Nhap!$I$5:$I$1000,Nhap!$E$5:$E$1000,DATE(Thang!$E$4,Thang!$C$4,Loc!$M$2),Nhap!$F$5:$F$1000,Loc!A277)</f>
        <v>0</v>
      </c>
      <c r="N277" s="7">
        <f>SUMIFS(Nhap!$I$5:$I$1000,Nhap!$E$5:$E$1000,DATE(Thang!$E$4,Thang!$C$4,Loc!$N$2),Nhap!$F$5:$F$1000,Loc!A277)</f>
        <v>0</v>
      </c>
      <c r="O277" s="7">
        <f>SUMIFS(Nhap!$I$5:$I$1000,Nhap!$E$5:$E$1000,DATE(Thang!$E$4,Thang!$C$4,Loc!$O$2),Nhap!$F$5:$F$1000,Loc!A277)</f>
        <v>0</v>
      </c>
      <c r="P277" s="7">
        <f>SUMIFS(Nhap!$I$5:$I$1000,Nhap!$E$5:$E$1000,DATE(Thang!$E$4,Thang!$C$4,Loc!$P$2),Nhap!$F$5:$F$1000,Loc!A277)</f>
        <v>0</v>
      </c>
      <c r="Q277" s="7">
        <f>SUMIFS(Nhap!$I$5:$I$1000,Nhap!$E$5:$E$1000,DATE(Thang!$E$4,Thang!$C$4,Loc!$Q$2),Nhap!$F$5:$F$1000,Loc!A277)</f>
        <v>0</v>
      </c>
      <c r="R277" s="7">
        <f>SUMIFS(Nhap!$I$5:$I$1000,Nhap!$E$5:$E$1000,DATE(Thang!$E$4,Thang!$C$4,Loc!$R$2),Nhap!$F$5:$F$1000,Loc!A277)</f>
        <v>0</v>
      </c>
      <c r="S277" s="7">
        <f>SUMIFS(Nhap!$I$5:$I$1000,Nhap!$E$5:$E$1000,DATE(Thang!$E$4,Thang!$C$4,Loc!$S$2),Nhap!$F$5:$F$1000,Loc!A277)</f>
        <v>0</v>
      </c>
      <c r="T277" s="7">
        <f>SUMIFS(Nhap!$I$5:$I$1000,Nhap!$E$5:$E$1000,DATE(Thang!$E$4,Thang!$C$4,Loc!$T$2),Nhap!$F$5:$F$1000,Loc!A277)</f>
        <v>0</v>
      </c>
      <c r="U277" s="7">
        <f>SUMIFS(Nhap!$I$5:$I$1000,Nhap!$E$5:$E$1000,DATE(Thang!$E$4,Thang!$C$4,Loc!$U$2),Nhap!$F$5:$F$1000,Loc!A277)</f>
        <v>0</v>
      </c>
      <c r="V277" s="7">
        <f>SUMIFS(Nhap!$I$5:$I$1000,Nhap!$E$5:$E$1000,DATE(Thang!$E$4,Thang!$C$4,Loc!$V$2),Nhap!$F$5:$F$1000,Loc!A277)</f>
        <v>0</v>
      </c>
      <c r="W277" s="7">
        <f>SUMIFS(Nhap!$I$5:$I$1000,Nhap!$E$5:$E$1000,DATE(Thang!$E$4,Thang!$C$4,Loc!$W$2),Nhap!$F$5:$F$1000,Loc!A277)</f>
        <v>0</v>
      </c>
      <c r="X277" s="7">
        <f>SUMIFS(Nhap!$I$5:$I$1000,Nhap!$E$5:$E$1000,DATE(Thang!$E$4,Thang!$C$4,Loc!$X$2),Nhap!$F$5:$F$1000,Loc!A277)</f>
        <v>0</v>
      </c>
      <c r="Y277" s="7">
        <f>SUMIFS(Nhap!$I$5:$I$1000,Nhap!$E$5:$E$1000,DATE(Thang!$E$4,Thang!$C$4,Loc!$Y$2),Nhap!$F$5:$F$1000,Loc!A277)</f>
        <v>0</v>
      </c>
      <c r="Z277" s="7">
        <f>SUMIFS(Nhap!$I$5:$I$1000,Nhap!$E$5:$E$1000,DATE(Thang!$E$4,Thang!$C$4,Loc!$Z$2),Nhap!$F$5:$F$1000,Loc!A277)</f>
        <v>0</v>
      </c>
      <c r="AA277" s="7">
        <f>SUMIFS(Nhap!$I$5:$I$1000,Nhap!$E$5:$E$1000,DATE(Thang!$E$4,Thang!$C$4,Loc!$AA$2),Nhap!$F$5:$F$1000,Loc!A277)</f>
        <v>0</v>
      </c>
      <c r="AB277" s="7">
        <f>SUMIFS(Nhap!$I$5:$I$1000,Nhap!$E$5:$E$1000,DATE(Thang!$E$4,Thang!$C$4,Loc!$AB$2),Nhap!$F$5:$F$1000,Loc!A277)</f>
        <v>0</v>
      </c>
      <c r="AC277" s="7">
        <f>SUMIFS(Nhap!$I$5:$I$1000,Nhap!$E$5:$E$1000,DATE(Thang!$E$4,Thang!$C$4,Loc!$AC$2),Nhap!$F$5:$F$1000,Loc!A277)</f>
        <v>0</v>
      </c>
      <c r="AD277" s="7">
        <f>SUMIFS(Nhap!$I$5:$I$1000,Nhap!$E$5:$E$1000,DATE(Thang!$E$4,Thang!$C$4,Loc!$AD$2),Nhap!$F$5:$F$1000,Loc!$A$5)</f>
        <v>0</v>
      </c>
      <c r="AE277" s="7">
        <f>SUMIFS(Nhap!$I$5:$I$1000,Nhap!$E$5:$E$1000,DATE(Thang!$E$4,Thang!$C$4,Loc!$AE$2),Nhap!$F$5:$F$1000,Loc!A277)</f>
        <v>0</v>
      </c>
      <c r="AF277" s="7">
        <f>SUMIFS(Nhap!$I$5:$I$1000,Nhap!$E$5:$E$1000,DATE(Thang!$E$4,Thang!$C$4,Loc!$AF$2),Nhap!$F$5:$F$1000,Loc!A277)</f>
        <v>0</v>
      </c>
      <c r="AG277" s="7">
        <f>SUMIFS(Nhap!$I$5:$I$1000,Nhap!$E$5:$E$1000,DATE(Thang!$E$4,Thang!$C$4,Loc!$AG$2),Nhap!$F$5:$F$1000,Loc!A277)</f>
        <v>0</v>
      </c>
      <c r="AH277" s="7">
        <f>SUMIFS(Nhap!$I$5:$I$1000,Nhap!$E$5:$E$1000,DATE(Thang!$E$4,Thang!$C$4,Loc!$AH$2),Nhap!$F$5:$F$1000,Loc!A277)</f>
        <v>0</v>
      </c>
      <c r="AI277" s="7">
        <f>SUMIFS(Nhap!$I$5:$I$1000,Nhap!$E$5:$E$1000,DATE(Thang!$E$4,Thang!$C$4,Loc!$AI$2),Nhap!$F$5:$F$1000,Loc!A277)</f>
        <v>0</v>
      </c>
      <c r="AJ277" s="7">
        <f>SUMIFS(Nhap!$I$5:$I$1000,Nhap!$E$5:$E$1000,DATE(Thang!$E$4,Thang!$C$4,Loc!$AJ$2),Nhap!$F$5:$F$1000,Loc!A277)</f>
        <v>0</v>
      </c>
      <c r="AK277" s="1">
        <f>SUMIFS(Xuat!$G$5:$G$1000,Xuat!$C$5:$C$1000,DATE(Thang!$E$4,Thang!$C$4,AK$2),Xuat!$D$5:$D$1000,Loc!$A277)</f>
        <v>0</v>
      </c>
      <c r="AL277" s="1">
        <f>SUMIFS(Xuat!$G$5:$G$1000,Xuat!$C$5:$C$1000,DATE(Thang!$E$4,Thang!$C$4,AL$2),Xuat!$D$5:$D$1000,Loc!$A277)</f>
        <v>0</v>
      </c>
      <c r="AM277" s="1">
        <f>SUMIFS(Xuat!$G$5:$G$1000,Xuat!$C$5:$C$1000,DATE(Thang!$E$4,Thang!$C$4,AM$2),Xuat!$D$5:$D$1000,Loc!$A277)</f>
        <v>0</v>
      </c>
      <c r="AN277" s="1">
        <f>SUMIFS(Xuat!$G$5:$G$1000,Xuat!$C$5:$C$1000,DATE(Thang!$E$4,Thang!$C$4,AN$2),Xuat!$D$5:$D$1000,Loc!$A277)</f>
        <v>0</v>
      </c>
      <c r="AO277" s="1">
        <f>SUMIFS(Xuat!$G$5:$G$1000,Xuat!$C$5:$C$1000,DATE(Thang!$E$4,Thang!$C$4,AO$2),Xuat!$D$5:$D$1000,Loc!$A277)</f>
        <v>0</v>
      </c>
      <c r="AP277" s="1">
        <f>SUMIFS(Xuat!$G$5:$G$1000,Xuat!$C$5:$C$1000,DATE(Thang!$E$4,Thang!$C$4,AP$2),Xuat!$D$5:$D$1000,Loc!$A277)</f>
        <v>0</v>
      </c>
      <c r="AQ277" s="1">
        <f>SUMIFS(Xuat!$G$5:$G$1000,Xuat!$C$5:$C$1000,DATE(Thang!$E$4,Thang!$C$4,AQ$2),Xuat!$D$5:$D$1000,Loc!$A277)</f>
        <v>0</v>
      </c>
      <c r="AR277" s="1">
        <f>SUMIFS(Xuat!$G$5:$G$1000,Xuat!$C$5:$C$1000,DATE(Thang!$E$4,Thang!$C$4,AR$2),Xuat!$D$5:$D$1000,Loc!$A277)</f>
        <v>0</v>
      </c>
      <c r="AS277" s="1">
        <f>SUMIFS(Xuat!$G$5:$G$1000,Xuat!$C$5:$C$1000,DATE(Thang!$E$4,Thang!$C$4,AS$2),Xuat!$D$5:$D$1000,Loc!$A277)</f>
        <v>0</v>
      </c>
      <c r="AT277" s="1">
        <f>SUMIFS(Xuat!$G$5:$G$1000,Xuat!$C$5:$C$1000,DATE(Thang!$E$4,Thang!$C$4,AT$2),Xuat!$D$5:$D$1000,Loc!$A277)</f>
        <v>0</v>
      </c>
      <c r="AU277" s="1">
        <f>SUMIFS(Xuat!$G$5:$G$1000,Xuat!$C$5:$C$1000,DATE(Thang!$E$4,Thang!$C$4,AU$2),Xuat!$D$5:$D$1000,Loc!$A277)</f>
        <v>0</v>
      </c>
      <c r="AV277" s="1">
        <f>SUMIFS(Xuat!$G$5:$G$1000,Xuat!$C$5:$C$1000,DATE(Thang!$E$4,Thang!$C$4,AV$2),Xuat!$D$5:$D$1000,Loc!$A277)</f>
        <v>0</v>
      </c>
      <c r="AW277" s="1">
        <f>SUMIFS(Xuat!$G$5:$G$1000,Xuat!$C$5:$C$1000,DATE(Thang!$E$4,Thang!$C$4,AW$2),Xuat!$D$5:$D$1000,Loc!$A277)</f>
        <v>0</v>
      </c>
      <c r="AX277" s="1">
        <f>SUMIFS(Xuat!$G$5:$G$1000,Xuat!$C$5:$C$1000,DATE(Thang!$E$4,Thang!$C$4,AX$2),Xuat!$D$5:$D$1000,Loc!$A277)</f>
        <v>0</v>
      </c>
      <c r="AY277" s="1">
        <f>SUMIFS(Xuat!$G$5:$G$1000,Xuat!$C$5:$C$1000,DATE(Thang!$E$4,Thang!$C$4,AY$2),Xuat!$D$5:$D$1000,Loc!$A277)</f>
        <v>0</v>
      </c>
      <c r="AZ277" s="1">
        <f>SUMIFS(Xuat!$G$5:$G$1000,Xuat!$C$5:$C$1000,DATE(Thang!$E$4,Thang!$C$4,AZ$2),Xuat!$D$5:$D$1000,Loc!$A277)</f>
        <v>0</v>
      </c>
      <c r="BA277" s="1">
        <f>SUMIFS(Xuat!$G$5:$G$1000,Xuat!$C$5:$C$1000,DATE(Thang!$E$4,Thang!$C$4,BA$2),Xuat!$D$5:$D$1000,Loc!$A277)</f>
        <v>0</v>
      </c>
      <c r="BB277" s="1">
        <f>SUMIFS(Xuat!$G$5:$G$1000,Xuat!$C$5:$C$1000,DATE(Thang!$E$4,Thang!$C$4,BB$2),Xuat!$D$5:$D$1000,Loc!$A277)</f>
        <v>0</v>
      </c>
      <c r="BC277" s="1">
        <f>SUMIFS(Xuat!$G$5:$G$1000,Xuat!$C$5:$C$1000,DATE(Thang!$E$4,Thang!$C$4,BC$2),Xuat!$D$5:$D$1000,Loc!$A277)</f>
        <v>0</v>
      </c>
      <c r="BD277" s="1">
        <f>SUMIFS(Xuat!$G$5:$G$1000,Xuat!$C$5:$C$1000,DATE(Thang!$E$4,Thang!$C$4,BD$2),Xuat!$D$5:$D$1000,Loc!$A277)</f>
        <v>0</v>
      </c>
      <c r="BE277" s="1">
        <f>SUMIFS(Xuat!$G$5:$G$1000,Xuat!$C$5:$C$1000,DATE(Thang!$E$4,Thang!$C$4,BE$2),Xuat!$D$5:$D$1000,Loc!$A277)</f>
        <v>0</v>
      </c>
      <c r="BF277" s="1">
        <f>SUMIFS(Xuat!$G$5:$G$1000,Xuat!$C$5:$C$1000,DATE(Thang!$E$4,Thang!$C$4,BF$2),Xuat!$D$5:$D$1000,Loc!$A277)</f>
        <v>0</v>
      </c>
      <c r="BG277" s="1">
        <f>SUMIFS(Xuat!$G$5:$G$1000,Xuat!$C$5:$C$1000,DATE(Thang!$E$4,Thang!$C$4,BG$2),Xuat!$D$5:$D$1000,Loc!$A277)</f>
        <v>0</v>
      </c>
      <c r="BH277" s="1">
        <f>SUMIFS(Xuat!$G$5:$G$1000,Xuat!$C$5:$C$1000,DATE(Thang!$E$4,Thang!$C$4,BH$2),Xuat!$D$5:$D$1000,Loc!$A277)</f>
        <v>0</v>
      </c>
      <c r="BI277" s="1">
        <f>SUMIFS(Xuat!$G$5:$G$1000,Xuat!$C$5:$C$1000,DATE(Thang!$E$4,Thang!$C$4,BI$2),Xuat!$D$5:$D$1000,Loc!$A277)</f>
        <v>0</v>
      </c>
      <c r="BJ277" s="1">
        <f>SUMIFS(Xuat!$G$5:$G$1000,Xuat!$C$5:$C$1000,DATE(Thang!$E$4,Thang!$C$4,BJ$2),Xuat!$D$5:$D$1000,Loc!$A277)</f>
        <v>0</v>
      </c>
      <c r="BK277" s="1">
        <f>SUMIFS(Xuat!$G$5:$G$1000,Xuat!$C$5:$C$1000,DATE(Thang!$E$4,Thang!$C$4,BK$2),Xuat!$D$5:$D$1000,Loc!$A277)</f>
        <v>0</v>
      </c>
      <c r="BL277" s="1">
        <f>SUMIFS(Xuat!$G$5:$G$1000,Xuat!$C$5:$C$1000,DATE(Thang!$E$4,Thang!$C$4,BL$2),Xuat!$D$5:$D$1000,Loc!$A277)</f>
        <v>0</v>
      </c>
      <c r="BM277" s="1">
        <f>SUMIFS(Xuat!$G$5:$G$1000,Xuat!$C$5:$C$1000,DATE(Thang!$E$4,Thang!$C$4,BM$2),Xuat!$D$5:$D$1000,Loc!$A277)</f>
        <v>0</v>
      </c>
      <c r="BN277" s="1">
        <f>SUMIFS(Xuat!$G$5:$G$1000,Xuat!$C$5:$C$1000,DATE(Thang!$E$4,Thang!$C$4,BN$2),Xuat!$D$5:$D$1000,Loc!$A277)</f>
        <v>0</v>
      </c>
      <c r="BO277" s="1">
        <f>SUMIFS(Xuat!$G$5:$G$1000,Xuat!$C$5:$C$1000,DATE(Thang!$E$4,Thang!$C$4,BO$2),Xuat!$D$5:$D$1000,Loc!$A277)</f>
        <v>0</v>
      </c>
    </row>
    <row r="278" spans="1:67" x14ac:dyDescent="0.2">
      <c r="A278" s="2">
        <f>DM!C278</f>
        <v>0</v>
      </c>
      <c r="B278" s="3">
        <f>VLOOKUP(A278,Tondau!$B$5:$F$500,3,0)</f>
        <v>0</v>
      </c>
      <c r="C278" s="3">
        <f t="shared" si="14"/>
        <v>0</v>
      </c>
      <c r="D278" s="3">
        <f t="shared" si="15"/>
        <v>0</v>
      </c>
      <c r="E278" s="3">
        <f t="shared" si="16"/>
        <v>0</v>
      </c>
      <c r="F278" s="7">
        <f>SUMIFS(Nhap!$I$5:$I$1000,Nhap!$E$5:$E$1000,DATE(Thang!$E$4,Thang!$C$4,Loc!$F$2),Nhap!$F$5:$F$1000,Loc!A278)</f>
        <v>0</v>
      </c>
      <c r="G278" s="7">
        <f>SUMIFS(Nhap!$I$5:$I$1000,Nhap!$E$5:$E$1000,DATE(Thang!$E$4,Thang!$C$4,Loc!$G$2),Nhap!$F$5:$F$1000,Loc!A278)</f>
        <v>0</v>
      </c>
      <c r="H278" s="7">
        <f>SUMIFS(Nhap!$I$5:$I$1000,Nhap!$E$5:$E$1000,DATE(Thang!$E$4,Thang!$C$4,Loc!$H$2),Nhap!$F$5:$F$1000,Loc!A278)</f>
        <v>0</v>
      </c>
      <c r="I278" s="7">
        <f>SUMIFS(Nhap!$I$5:$I$1000,Nhap!$E$5:$E$1000,DATE(Thang!$E$4,Thang!$C$4,Loc!$I$2),Nhap!$F$5:$F$1000,Loc!A278)</f>
        <v>0</v>
      </c>
      <c r="J278" s="7">
        <f>SUMIFS(Nhap!$I$5:$I$1000,Nhap!$E$5:$E$1000,DATE(Thang!$E$4,Thang!$C$4,Loc!$J$2),Nhap!$F$5:$F$1000,Loc!A278)</f>
        <v>0</v>
      </c>
      <c r="K278" s="7">
        <f>SUMIFS(Nhap!$I$5:$I$1000,Nhap!$E$5:$E$1000,DATE(Thang!$E$4,Thang!$C$4,Loc!$K$2),Nhap!$F$5:$F$1000,Loc!A278)</f>
        <v>0</v>
      </c>
      <c r="L278" s="7">
        <f>SUMIFS(Nhap!$I$5:$I$1000,Nhap!$E$5:$E$1000,DATE(Thang!$E$4,Thang!$C$4,Loc!$L$2),Nhap!$F$5:$F$1000,Loc!A278)</f>
        <v>0</v>
      </c>
      <c r="M278" s="7">
        <f>SUMIFS(Nhap!$I$5:$I$1000,Nhap!$E$5:$E$1000,DATE(Thang!$E$4,Thang!$C$4,Loc!$M$2),Nhap!$F$5:$F$1000,Loc!A278)</f>
        <v>0</v>
      </c>
      <c r="N278" s="7">
        <f>SUMIFS(Nhap!$I$5:$I$1000,Nhap!$E$5:$E$1000,DATE(Thang!$E$4,Thang!$C$4,Loc!$N$2),Nhap!$F$5:$F$1000,Loc!A278)</f>
        <v>0</v>
      </c>
      <c r="O278" s="7">
        <f>SUMIFS(Nhap!$I$5:$I$1000,Nhap!$E$5:$E$1000,DATE(Thang!$E$4,Thang!$C$4,Loc!$O$2),Nhap!$F$5:$F$1000,Loc!A278)</f>
        <v>0</v>
      </c>
      <c r="P278" s="7">
        <f>SUMIFS(Nhap!$I$5:$I$1000,Nhap!$E$5:$E$1000,DATE(Thang!$E$4,Thang!$C$4,Loc!$P$2),Nhap!$F$5:$F$1000,Loc!A278)</f>
        <v>0</v>
      </c>
      <c r="Q278" s="7">
        <f>SUMIFS(Nhap!$I$5:$I$1000,Nhap!$E$5:$E$1000,DATE(Thang!$E$4,Thang!$C$4,Loc!$Q$2),Nhap!$F$5:$F$1000,Loc!A278)</f>
        <v>0</v>
      </c>
      <c r="R278" s="7">
        <f>SUMIFS(Nhap!$I$5:$I$1000,Nhap!$E$5:$E$1000,DATE(Thang!$E$4,Thang!$C$4,Loc!$R$2),Nhap!$F$5:$F$1000,Loc!A278)</f>
        <v>0</v>
      </c>
      <c r="S278" s="7">
        <f>SUMIFS(Nhap!$I$5:$I$1000,Nhap!$E$5:$E$1000,DATE(Thang!$E$4,Thang!$C$4,Loc!$S$2),Nhap!$F$5:$F$1000,Loc!A278)</f>
        <v>0</v>
      </c>
      <c r="T278" s="7">
        <f>SUMIFS(Nhap!$I$5:$I$1000,Nhap!$E$5:$E$1000,DATE(Thang!$E$4,Thang!$C$4,Loc!$T$2),Nhap!$F$5:$F$1000,Loc!A278)</f>
        <v>0</v>
      </c>
      <c r="U278" s="7">
        <f>SUMIFS(Nhap!$I$5:$I$1000,Nhap!$E$5:$E$1000,DATE(Thang!$E$4,Thang!$C$4,Loc!$U$2),Nhap!$F$5:$F$1000,Loc!A278)</f>
        <v>0</v>
      </c>
      <c r="V278" s="7">
        <f>SUMIFS(Nhap!$I$5:$I$1000,Nhap!$E$5:$E$1000,DATE(Thang!$E$4,Thang!$C$4,Loc!$V$2),Nhap!$F$5:$F$1000,Loc!A278)</f>
        <v>0</v>
      </c>
      <c r="W278" s="7">
        <f>SUMIFS(Nhap!$I$5:$I$1000,Nhap!$E$5:$E$1000,DATE(Thang!$E$4,Thang!$C$4,Loc!$W$2),Nhap!$F$5:$F$1000,Loc!A278)</f>
        <v>0</v>
      </c>
      <c r="X278" s="7">
        <f>SUMIFS(Nhap!$I$5:$I$1000,Nhap!$E$5:$E$1000,DATE(Thang!$E$4,Thang!$C$4,Loc!$X$2),Nhap!$F$5:$F$1000,Loc!A278)</f>
        <v>0</v>
      </c>
      <c r="Y278" s="7">
        <f>SUMIFS(Nhap!$I$5:$I$1000,Nhap!$E$5:$E$1000,DATE(Thang!$E$4,Thang!$C$4,Loc!$Y$2),Nhap!$F$5:$F$1000,Loc!A278)</f>
        <v>0</v>
      </c>
      <c r="Z278" s="7">
        <f>SUMIFS(Nhap!$I$5:$I$1000,Nhap!$E$5:$E$1000,DATE(Thang!$E$4,Thang!$C$4,Loc!$Z$2),Nhap!$F$5:$F$1000,Loc!A278)</f>
        <v>0</v>
      </c>
      <c r="AA278" s="7">
        <f>SUMIFS(Nhap!$I$5:$I$1000,Nhap!$E$5:$E$1000,DATE(Thang!$E$4,Thang!$C$4,Loc!$AA$2),Nhap!$F$5:$F$1000,Loc!A278)</f>
        <v>0</v>
      </c>
      <c r="AB278" s="7">
        <f>SUMIFS(Nhap!$I$5:$I$1000,Nhap!$E$5:$E$1000,DATE(Thang!$E$4,Thang!$C$4,Loc!$AB$2),Nhap!$F$5:$F$1000,Loc!A278)</f>
        <v>0</v>
      </c>
      <c r="AC278" s="7">
        <f>SUMIFS(Nhap!$I$5:$I$1000,Nhap!$E$5:$E$1000,DATE(Thang!$E$4,Thang!$C$4,Loc!$AC$2),Nhap!$F$5:$F$1000,Loc!A278)</f>
        <v>0</v>
      </c>
      <c r="AD278" s="7">
        <f>SUMIFS(Nhap!$I$5:$I$1000,Nhap!$E$5:$E$1000,DATE(Thang!$E$4,Thang!$C$4,Loc!$AD$2),Nhap!$F$5:$F$1000,Loc!$A$5)</f>
        <v>0</v>
      </c>
      <c r="AE278" s="7">
        <f>SUMIFS(Nhap!$I$5:$I$1000,Nhap!$E$5:$E$1000,DATE(Thang!$E$4,Thang!$C$4,Loc!$AE$2),Nhap!$F$5:$F$1000,Loc!A278)</f>
        <v>0</v>
      </c>
      <c r="AF278" s="7">
        <f>SUMIFS(Nhap!$I$5:$I$1000,Nhap!$E$5:$E$1000,DATE(Thang!$E$4,Thang!$C$4,Loc!$AF$2),Nhap!$F$5:$F$1000,Loc!A278)</f>
        <v>0</v>
      </c>
      <c r="AG278" s="7">
        <f>SUMIFS(Nhap!$I$5:$I$1000,Nhap!$E$5:$E$1000,DATE(Thang!$E$4,Thang!$C$4,Loc!$AG$2),Nhap!$F$5:$F$1000,Loc!A278)</f>
        <v>0</v>
      </c>
      <c r="AH278" s="7">
        <f>SUMIFS(Nhap!$I$5:$I$1000,Nhap!$E$5:$E$1000,DATE(Thang!$E$4,Thang!$C$4,Loc!$AH$2),Nhap!$F$5:$F$1000,Loc!A278)</f>
        <v>0</v>
      </c>
      <c r="AI278" s="7">
        <f>SUMIFS(Nhap!$I$5:$I$1000,Nhap!$E$5:$E$1000,DATE(Thang!$E$4,Thang!$C$4,Loc!$AI$2),Nhap!$F$5:$F$1000,Loc!A278)</f>
        <v>0</v>
      </c>
      <c r="AJ278" s="7">
        <f>SUMIFS(Nhap!$I$5:$I$1000,Nhap!$E$5:$E$1000,DATE(Thang!$E$4,Thang!$C$4,Loc!$AJ$2),Nhap!$F$5:$F$1000,Loc!A278)</f>
        <v>0</v>
      </c>
      <c r="AK278" s="1">
        <f>SUMIFS(Xuat!$G$5:$G$1000,Xuat!$C$5:$C$1000,DATE(Thang!$E$4,Thang!$C$4,AK$2),Xuat!$D$5:$D$1000,Loc!$A278)</f>
        <v>0</v>
      </c>
      <c r="AL278" s="1">
        <f>SUMIFS(Xuat!$G$5:$G$1000,Xuat!$C$5:$C$1000,DATE(Thang!$E$4,Thang!$C$4,AL$2),Xuat!$D$5:$D$1000,Loc!$A278)</f>
        <v>0</v>
      </c>
      <c r="AM278" s="1">
        <f>SUMIFS(Xuat!$G$5:$G$1000,Xuat!$C$5:$C$1000,DATE(Thang!$E$4,Thang!$C$4,AM$2),Xuat!$D$5:$D$1000,Loc!$A278)</f>
        <v>0</v>
      </c>
      <c r="AN278" s="1">
        <f>SUMIFS(Xuat!$G$5:$G$1000,Xuat!$C$5:$C$1000,DATE(Thang!$E$4,Thang!$C$4,AN$2),Xuat!$D$5:$D$1000,Loc!$A278)</f>
        <v>0</v>
      </c>
      <c r="AO278" s="1">
        <f>SUMIFS(Xuat!$G$5:$G$1000,Xuat!$C$5:$C$1000,DATE(Thang!$E$4,Thang!$C$4,AO$2),Xuat!$D$5:$D$1000,Loc!$A278)</f>
        <v>0</v>
      </c>
      <c r="AP278" s="1">
        <f>SUMIFS(Xuat!$G$5:$G$1000,Xuat!$C$5:$C$1000,DATE(Thang!$E$4,Thang!$C$4,AP$2),Xuat!$D$5:$D$1000,Loc!$A278)</f>
        <v>0</v>
      </c>
      <c r="AQ278" s="1">
        <f>SUMIFS(Xuat!$G$5:$G$1000,Xuat!$C$5:$C$1000,DATE(Thang!$E$4,Thang!$C$4,AQ$2),Xuat!$D$5:$D$1000,Loc!$A278)</f>
        <v>0</v>
      </c>
      <c r="AR278" s="1">
        <f>SUMIFS(Xuat!$G$5:$G$1000,Xuat!$C$5:$C$1000,DATE(Thang!$E$4,Thang!$C$4,AR$2),Xuat!$D$5:$D$1000,Loc!$A278)</f>
        <v>0</v>
      </c>
      <c r="AS278" s="1">
        <f>SUMIFS(Xuat!$G$5:$G$1000,Xuat!$C$5:$C$1000,DATE(Thang!$E$4,Thang!$C$4,AS$2),Xuat!$D$5:$D$1000,Loc!$A278)</f>
        <v>0</v>
      </c>
      <c r="AT278" s="1">
        <f>SUMIFS(Xuat!$G$5:$G$1000,Xuat!$C$5:$C$1000,DATE(Thang!$E$4,Thang!$C$4,AT$2),Xuat!$D$5:$D$1000,Loc!$A278)</f>
        <v>0</v>
      </c>
      <c r="AU278" s="1">
        <f>SUMIFS(Xuat!$G$5:$G$1000,Xuat!$C$5:$C$1000,DATE(Thang!$E$4,Thang!$C$4,AU$2),Xuat!$D$5:$D$1000,Loc!$A278)</f>
        <v>0</v>
      </c>
      <c r="AV278" s="1">
        <f>SUMIFS(Xuat!$G$5:$G$1000,Xuat!$C$5:$C$1000,DATE(Thang!$E$4,Thang!$C$4,AV$2),Xuat!$D$5:$D$1000,Loc!$A278)</f>
        <v>0</v>
      </c>
      <c r="AW278" s="1">
        <f>SUMIFS(Xuat!$G$5:$G$1000,Xuat!$C$5:$C$1000,DATE(Thang!$E$4,Thang!$C$4,AW$2),Xuat!$D$5:$D$1000,Loc!$A278)</f>
        <v>0</v>
      </c>
      <c r="AX278" s="1">
        <f>SUMIFS(Xuat!$G$5:$G$1000,Xuat!$C$5:$C$1000,DATE(Thang!$E$4,Thang!$C$4,AX$2),Xuat!$D$5:$D$1000,Loc!$A278)</f>
        <v>0</v>
      </c>
      <c r="AY278" s="1">
        <f>SUMIFS(Xuat!$G$5:$G$1000,Xuat!$C$5:$C$1000,DATE(Thang!$E$4,Thang!$C$4,AY$2),Xuat!$D$5:$D$1000,Loc!$A278)</f>
        <v>0</v>
      </c>
      <c r="AZ278" s="1">
        <f>SUMIFS(Xuat!$G$5:$G$1000,Xuat!$C$5:$C$1000,DATE(Thang!$E$4,Thang!$C$4,AZ$2),Xuat!$D$5:$D$1000,Loc!$A278)</f>
        <v>0</v>
      </c>
      <c r="BA278" s="1">
        <f>SUMIFS(Xuat!$G$5:$G$1000,Xuat!$C$5:$C$1000,DATE(Thang!$E$4,Thang!$C$4,BA$2),Xuat!$D$5:$D$1000,Loc!$A278)</f>
        <v>0</v>
      </c>
      <c r="BB278" s="1">
        <f>SUMIFS(Xuat!$G$5:$G$1000,Xuat!$C$5:$C$1000,DATE(Thang!$E$4,Thang!$C$4,BB$2),Xuat!$D$5:$D$1000,Loc!$A278)</f>
        <v>0</v>
      </c>
      <c r="BC278" s="1">
        <f>SUMIFS(Xuat!$G$5:$G$1000,Xuat!$C$5:$C$1000,DATE(Thang!$E$4,Thang!$C$4,BC$2),Xuat!$D$5:$D$1000,Loc!$A278)</f>
        <v>0</v>
      </c>
      <c r="BD278" s="1">
        <f>SUMIFS(Xuat!$G$5:$G$1000,Xuat!$C$5:$C$1000,DATE(Thang!$E$4,Thang!$C$4,BD$2),Xuat!$D$5:$D$1000,Loc!$A278)</f>
        <v>0</v>
      </c>
      <c r="BE278" s="1">
        <f>SUMIFS(Xuat!$G$5:$G$1000,Xuat!$C$5:$C$1000,DATE(Thang!$E$4,Thang!$C$4,BE$2),Xuat!$D$5:$D$1000,Loc!$A278)</f>
        <v>0</v>
      </c>
      <c r="BF278" s="1">
        <f>SUMIFS(Xuat!$G$5:$G$1000,Xuat!$C$5:$C$1000,DATE(Thang!$E$4,Thang!$C$4,BF$2),Xuat!$D$5:$D$1000,Loc!$A278)</f>
        <v>0</v>
      </c>
      <c r="BG278" s="1">
        <f>SUMIFS(Xuat!$G$5:$G$1000,Xuat!$C$5:$C$1000,DATE(Thang!$E$4,Thang!$C$4,BG$2),Xuat!$D$5:$D$1000,Loc!$A278)</f>
        <v>0</v>
      </c>
      <c r="BH278" s="1">
        <f>SUMIFS(Xuat!$G$5:$G$1000,Xuat!$C$5:$C$1000,DATE(Thang!$E$4,Thang!$C$4,BH$2),Xuat!$D$5:$D$1000,Loc!$A278)</f>
        <v>0</v>
      </c>
      <c r="BI278" s="1">
        <f>SUMIFS(Xuat!$G$5:$G$1000,Xuat!$C$5:$C$1000,DATE(Thang!$E$4,Thang!$C$4,BI$2),Xuat!$D$5:$D$1000,Loc!$A278)</f>
        <v>0</v>
      </c>
      <c r="BJ278" s="1">
        <f>SUMIFS(Xuat!$G$5:$G$1000,Xuat!$C$5:$C$1000,DATE(Thang!$E$4,Thang!$C$4,BJ$2),Xuat!$D$5:$D$1000,Loc!$A278)</f>
        <v>0</v>
      </c>
      <c r="BK278" s="1">
        <f>SUMIFS(Xuat!$G$5:$G$1000,Xuat!$C$5:$C$1000,DATE(Thang!$E$4,Thang!$C$4,BK$2),Xuat!$D$5:$D$1000,Loc!$A278)</f>
        <v>0</v>
      </c>
      <c r="BL278" s="1">
        <f>SUMIFS(Xuat!$G$5:$G$1000,Xuat!$C$5:$C$1000,DATE(Thang!$E$4,Thang!$C$4,BL$2),Xuat!$D$5:$D$1000,Loc!$A278)</f>
        <v>0</v>
      </c>
      <c r="BM278" s="1">
        <f>SUMIFS(Xuat!$G$5:$G$1000,Xuat!$C$5:$C$1000,DATE(Thang!$E$4,Thang!$C$4,BM$2),Xuat!$D$5:$D$1000,Loc!$A278)</f>
        <v>0</v>
      </c>
      <c r="BN278" s="1">
        <f>SUMIFS(Xuat!$G$5:$G$1000,Xuat!$C$5:$C$1000,DATE(Thang!$E$4,Thang!$C$4,BN$2),Xuat!$D$5:$D$1000,Loc!$A278)</f>
        <v>0</v>
      </c>
      <c r="BO278" s="1">
        <f>SUMIFS(Xuat!$G$5:$G$1000,Xuat!$C$5:$C$1000,DATE(Thang!$E$4,Thang!$C$4,BO$2),Xuat!$D$5:$D$1000,Loc!$A278)</f>
        <v>0</v>
      </c>
    </row>
    <row r="279" spans="1:67" x14ac:dyDescent="0.2">
      <c r="A279" s="2">
        <f>DM!C279</f>
        <v>0</v>
      </c>
      <c r="B279" s="3">
        <f>VLOOKUP(A279,Tondau!$B$5:$F$500,3,0)</f>
        <v>0</v>
      </c>
      <c r="C279" s="3">
        <f t="shared" si="14"/>
        <v>0</v>
      </c>
      <c r="D279" s="3">
        <f t="shared" si="15"/>
        <v>0</v>
      </c>
      <c r="E279" s="3">
        <f t="shared" si="16"/>
        <v>0</v>
      </c>
      <c r="F279" s="7">
        <f>SUMIFS(Nhap!$I$5:$I$1000,Nhap!$E$5:$E$1000,DATE(Thang!$E$4,Thang!$C$4,Loc!$F$2),Nhap!$F$5:$F$1000,Loc!A279)</f>
        <v>0</v>
      </c>
      <c r="G279" s="7">
        <f>SUMIFS(Nhap!$I$5:$I$1000,Nhap!$E$5:$E$1000,DATE(Thang!$E$4,Thang!$C$4,Loc!$G$2),Nhap!$F$5:$F$1000,Loc!A279)</f>
        <v>0</v>
      </c>
      <c r="H279" s="7">
        <f>SUMIFS(Nhap!$I$5:$I$1000,Nhap!$E$5:$E$1000,DATE(Thang!$E$4,Thang!$C$4,Loc!$H$2),Nhap!$F$5:$F$1000,Loc!A279)</f>
        <v>0</v>
      </c>
      <c r="I279" s="7">
        <f>SUMIFS(Nhap!$I$5:$I$1000,Nhap!$E$5:$E$1000,DATE(Thang!$E$4,Thang!$C$4,Loc!$I$2),Nhap!$F$5:$F$1000,Loc!A279)</f>
        <v>0</v>
      </c>
      <c r="J279" s="7">
        <f>SUMIFS(Nhap!$I$5:$I$1000,Nhap!$E$5:$E$1000,DATE(Thang!$E$4,Thang!$C$4,Loc!$J$2),Nhap!$F$5:$F$1000,Loc!A279)</f>
        <v>0</v>
      </c>
      <c r="K279" s="7">
        <f>SUMIFS(Nhap!$I$5:$I$1000,Nhap!$E$5:$E$1000,DATE(Thang!$E$4,Thang!$C$4,Loc!$K$2),Nhap!$F$5:$F$1000,Loc!A279)</f>
        <v>0</v>
      </c>
      <c r="L279" s="7">
        <f>SUMIFS(Nhap!$I$5:$I$1000,Nhap!$E$5:$E$1000,DATE(Thang!$E$4,Thang!$C$4,Loc!$L$2),Nhap!$F$5:$F$1000,Loc!A279)</f>
        <v>0</v>
      </c>
      <c r="M279" s="7">
        <f>SUMIFS(Nhap!$I$5:$I$1000,Nhap!$E$5:$E$1000,DATE(Thang!$E$4,Thang!$C$4,Loc!$M$2),Nhap!$F$5:$F$1000,Loc!A279)</f>
        <v>0</v>
      </c>
      <c r="N279" s="7">
        <f>SUMIFS(Nhap!$I$5:$I$1000,Nhap!$E$5:$E$1000,DATE(Thang!$E$4,Thang!$C$4,Loc!$N$2),Nhap!$F$5:$F$1000,Loc!A279)</f>
        <v>0</v>
      </c>
      <c r="O279" s="7">
        <f>SUMIFS(Nhap!$I$5:$I$1000,Nhap!$E$5:$E$1000,DATE(Thang!$E$4,Thang!$C$4,Loc!$O$2),Nhap!$F$5:$F$1000,Loc!A279)</f>
        <v>0</v>
      </c>
      <c r="P279" s="7">
        <f>SUMIFS(Nhap!$I$5:$I$1000,Nhap!$E$5:$E$1000,DATE(Thang!$E$4,Thang!$C$4,Loc!$P$2),Nhap!$F$5:$F$1000,Loc!A279)</f>
        <v>0</v>
      </c>
      <c r="Q279" s="7">
        <f>SUMIFS(Nhap!$I$5:$I$1000,Nhap!$E$5:$E$1000,DATE(Thang!$E$4,Thang!$C$4,Loc!$Q$2),Nhap!$F$5:$F$1000,Loc!A279)</f>
        <v>0</v>
      </c>
      <c r="R279" s="7">
        <f>SUMIFS(Nhap!$I$5:$I$1000,Nhap!$E$5:$E$1000,DATE(Thang!$E$4,Thang!$C$4,Loc!$R$2),Nhap!$F$5:$F$1000,Loc!A279)</f>
        <v>0</v>
      </c>
      <c r="S279" s="7">
        <f>SUMIFS(Nhap!$I$5:$I$1000,Nhap!$E$5:$E$1000,DATE(Thang!$E$4,Thang!$C$4,Loc!$S$2),Nhap!$F$5:$F$1000,Loc!A279)</f>
        <v>0</v>
      </c>
      <c r="T279" s="7">
        <f>SUMIFS(Nhap!$I$5:$I$1000,Nhap!$E$5:$E$1000,DATE(Thang!$E$4,Thang!$C$4,Loc!$T$2),Nhap!$F$5:$F$1000,Loc!A279)</f>
        <v>0</v>
      </c>
      <c r="U279" s="7">
        <f>SUMIFS(Nhap!$I$5:$I$1000,Nhap!$E$5:$E$1000,DATE(Thang!$E$4,Thang!$C$4,Loc!$U$2),Nhap!$F$5:$F$1000,Loc!A279)</f>
        <v>0</v>
      </c>
      <c r="V279" s="7">
        <f>SUMIFS(Nhap!$I$5:$I$1000,Nhap!$E$5:$E$1000,DATE(Thang!$E$4,Thang!$C$4,Loc!$V$2),Nhap!$F$5:$F$1000,Loc!A279)</f>
        <v>0</v>
      </c>
      <c r="W279" s="7">
        <f>SUMIFS(Nhap!$I$5:$I$1000,Nhap!$E$5:$E$1000,DATE(Thang!$E$4,Thang!$C$4,Loc!$W$2),Nhap!$F$5:$F$1000,Loc!A279)</f>
        <v>0</v>
      </c>
      <c r="X279" s="7">
        <f>SUMIFS(Nhap!$I$5:$I$1000,Nhap!$E$5:$E$1000,DATE(Thang!$E$4,Thang!$C$4,Loc!$X$2),Nhap!$F$5:$F$1000,Loc!A279)</f>
        <v>0</v>
      </c>
      <c r="Y279" s="7">
        <f>SUMIFS(Nhap!$I$5:$I$1000,Nhap!$E$5:$E$1000,DATE(Thang!$E$4,Thang!$C$4,Loc!$Y$2),Nhap!$F$5:$F$1000,Loc!A279)</f>
        <v>0</v>
      </c>
      <c r="Z279" s="7">
        <f>SUMIFS(Nhap!$I$5:$I$1000,Nhap!$E$5:$E$1000,DATE(Thang!$E$4,Thang!$C$4,Loc!$Z$2),Nhap!$F$5:$F$1000,Loc!A279)</f>
        <v>0</v>
      </c>
      <c r="AA279" s="7">
        <f>SUMIFS(Nhap!$I$5:$I$1000,Nhap!$E$5:$E$1000,DATE(Thang!$E$4,Thang!$C$4,Loc!$AA$2),Nhap!$F$5:$F$1000,Loc!A279)</f>
        <v>0</v>
      </c>
      <c r="AB279" s="7">
        <f>SUMIFS(Nhap!$I$5:$I$1000,Nhap!$E$5:$E$1000,DATE(Thang!$E$4,Thang!$C$4,Loc!$AB$2),Nhap!$F$5:$F$1000,Loc!A279)</f>
        <v>0</v>
      </c>
      <c r="AC279" s="7">
        <f>SUMIFS(Nhap!$I$5:$I$1000,Nhap!$E$5:$E$1000,DATE(Thang!$E$4,Thang!$C$4,Loc!$AC$2),Nhap!$F$5:$F$1000,Loc!A279)</f>
        <v>0</v>
      </c>
      <c r="AD279" s="7">
        <f>SUMIFS(Nhap!$I$5:$I$1000,Nhap!$E$5:$E$1000,DATE(Thang!$E$4,Thang!$C$4,Loc!$AD$2),Nhap!$F$5:$F$1000,Loc!$A$5)</f>
        <v>0</v>
      </c>
      <c r="AE279" s="7">
        <f>SUMIFS(Nhap!$I$5:$I$1000,Nhap!$E$5:$E$1000,DATE(Thang!$E$4,Thang!$C$4,Loc!$AE$2),Nhap!$F$5:$F$1000,Loc!A279)</f>
        <v>0</v>
      </c>
      <c r="AF279" s="7">
        <f>SUMIFS(Nhap!$I$5:$I$1000,Nhap!$E$5:$E$1000,DATE(Thang!$E$4,Thang!$C$4,Loc!$AF$2),Nhap!$F$5:$F$1000,Loc!A279)</f>
        <v>0</v>
      </c>
      <c r="AG279" s="7">
        <f>SUMIFS(Nhap!$I$5:$I$1000,Nhap!$E$5:$E$1000,DATE(Thang!$E$4,Thang!$C$4,Loc!$AG$2),Nhap!$F$5:$F$1000,Loc!A279)</f>
        <v>0</v>
      </c>
      <c r="AH279" s="7">
        <f>SUMIFS(Nhap!$I$5:$I$1000,Nhap!$E$5:$E$1000,DATE(Thang!$E$4,Thang!$C$4,Loc!$AH$2),Nhap!$F$5:$F$1000,Loc!A279)</f>
        <v>0</v>
      </c>
      <c r="AI279" s="7">
        <f>SUMIFS(Nhap!$I$5:$I$1000,Nhap!$E$5:$E$1000,DATE(Thang!$E$4,Thang!$C$4,Loc!$AI$2),Nhap!$F$5:$F$1000,Loc!A279)</f>
        <v>0</v>
      </c>
      <c r="AJ279" s="7">
        <f>SUMIFS(Nhap!$I$5:$I$1000,Nhap!$E$5:$E$1000,DATE(Thang!$E$4,Thang!$C$4,Loc!$AJ$2),Nhap!$F$5:$F$1000,Loc!A279)</f>
        <v>0</v>
      </c>
      <c r="AK279" s="1">
        <f>SUMIFS(Xuat!$G$5:$G$1000,Xuat!$C$5:$C$1000,DATE(Thang!$E$4,Thang!$C$4,AK$2),Xuat!$D$5:$D$1000,Loc!$A279)</f>
        <v>0</v>
      </c>
      <c r="AL279" s="1">
        <f>SUMIFS(Xuat!$G$5:$G$1000,Xuat!$C$5:$C$1000,DATE(Thang!$E$4,Thang!$C$4,AL$2),Xuat!$D$5:$D$1000,Loc!$A279)</f>
        <v>0</v>
      </c>
      <c r="AM279" s="1">
        <f>SUMIFS(Xuat!$G$5:$G$1000,Xuat!$C$5:$C$1000,DATE(Thang!$E$4,Thang!$C$4,AM$2),Xuat!$D$5:$D$1000,Loc!$A279)</f>
        <v>0</v>
      </c>
      <c r="AN279" s="1">
        <f>SUMIFS(Xuat!$G$5:$G$1000,Xuat!$C$5:$C$1000,DATE(Thang!$E$4,Thang!$C$4,AN$2),Xuat!$D$5:$D$1000,Loc!$A279)</f>
        <v>0</v>
      </c>
      <c r="AO279" s="1">
        <f>SUMIFS(Xuat!$G$5:$G$1000,Xuat!$C$5:$C$1000,DATE(Thang!$E$4,Thang!$C$4,AO$2),Xuat!$D$5:$D$1000,Loc!$A279)</f>
        <v>0</v>
      </c>
      <c r="AP279" s="1">
        <f>SUMIFS(Xuat!$G$5:$G$1000,Xuat!$C$5:$C$1000,DATE(Thang!$E$4,Thang!$C$4,AP$2),Xuat!$D$5:$D$1000,Loc!$A279)</f>
        <v>0</v>
      </c>
      <c r="AQ279" s="1">
        <f>SUMIFS(Xuat!$G$5:$G$1000,Xuat!$C$5:$C$1000,DATE(Thang!$E$4,Thang!$C$4,AQ$2),Xuat!$D$5:$D$1000,Loc!$A279)</f>
        <v>0</v>
      </c>
      <c r="AR279" s="1">
        <f>SUMIFS(Xuat!$G$5:$G$1000,Xuat!$C$5:$C$1000,DATE(Thang!$E$4,Thang!$C$4,AR$2),Xuat!$D$5:$D$1000,Loc!$A279)</f>
        <v>0</v>
      </c>
      <c r="AS279" s="1">
        <f>SUMIFS(Xuat!$G$5:$G$1000,Xuat!$C$5:$C$1000,DATE(Thang!$E$4,Thang!$C$4,AS$2),Xuat!$D$5:$D$1000,Loc!$A279)</f>
        <v>0</v>
      </c>
      <c r="AT279" s="1">
        <f>SUMIFS(Xuat!$G$5:$G$1000,Xuat!$C$5:$C$1000,DATE(Thang!$E$4,Thang!$C$4,AT$2),Xuat!$D$5:$D$1000,Loc!$A279)</f>
        <v>0</v>
      </c>
      <c r="AU279" s="1">
        <f>SUMIFS(Xuat!$G$5:$G$1000,Xuat!$C$5:$C$1000,DATE(Thang!$E$4,Thang!$C$4,AU$2),Xuat!$D$5:$D$1000,Loc!$A279)</f>
        <v>0</v>
      </c>
      <c r="AV279" s="1">
        <f>SUMIFS(Xuat!$G$5:$G$1000,Xuat!$C$5:$C$1000,DATE(Thang!$E$4,Thang!$C$4,AV$2),Xuat!$D$5:$D$1000,Loc!$A279)</f>
        <v>0</v>
      </c>
      <c r="AW279" s="1">
        <f>SUMIFS(Xuat!$G$5:$G$1000,Xuat!$C$5:$C$1000,DATE(Thang!$E$4,Thang!$C$4,AW$2),Xuat!$D$5:$D$1000,Loc!$A279)</f>
        <v>0</v>
      </c>
      <c r="AX279" s="1">
        <f>SUMIFS(Xuat!$G$5:$G$1000,Xuat!$C$5:$C$1000,DATE(Thang!$E$4,Thang!$C$4,AX$2),Xuat!$D$5:$D$1000,Loc!$A279)</f>
        <v>0</v>
      </c>
      <c r="AY279" s="1">
        <f>SUMIFS(Xuat!$G$5:$G$1000,Xuat!$C$5:$C$1000,DATE(Thang!$E$4,Thang!$C$4,AY$2),Xuat!$D$5:$D$1000,Loc!$A279)</f>
        <v>0</v>
      </c>
      <c r="AZ279" s="1">
        <f>SUMIFS(Xuat!$G$5:$G$1000,Xuat!$C$5:$C$1000,DATE(Thang!$E$4,Thang!$C$4,AZ$2),Xuat!$D$5:$D$1000,Loc!$A279)</f>
        <v>0</v>
      </c>
      <c r="BA279" s="1">
        <f>SUMIFS(Xuat!$G$5:$G$1000,Xuat!$C$5:$C$1000,DATE(Thang!$E$4,Thang!$C$4,BA$2),Xuat!$D$5:$D$1000,Loc!$A279)</f>
        <v>0</v>
      </c>
      <c r="BB279" s="1">
        <f>SUMIFS(Xuat!$G$5:$G$1000,Xuat!$C$5:$C$1000,DATE(Thang!$E$4,Thang!$C$4,BB$2),Xuat!$D$5:$D$1000,Loc!$A279)</f>
        <v>0</v>
      </c>
      <c r="BC279" s="1">
        <f>SUMIFS(Xuat!$G$5:$G$1000,Xuat!$C$5:$C$1000,DATE(Thang!$E$4,Thang!$C$4,BC$2),Xuat!$D$5:$D$1000,Loc!$A279)</f>
        <v>0</v>
      </c>
      <c r="BD279" s="1">
        <f>SUMIFS(Xuat!$G$5:$G$1000,Xuat!$C$5:$C$1000,DATE(Thang!$E$4,Thang!$C$4,BD$2),Xuat!$D$5:$D$1000,Loc!$A279)</f>
        <v>0</v>
      </c>
      <c r="BE279" s="1">
        <f>SUMIFS(Xuat!$G$5:$G$1000,Xuat!$C$5:$C$1000,DATE(Thang!$E$4,Thang!$C$4,BE$2),Xuat!$D$5:$D$1000,Loc!$A279)</f>
        <v>0</v>
      </c>
      <c r="BF279" s="1">
        <f>SUMIFS(Xuat!$G$5:$G$1000,Xuat!$C$5:$C$1000,DATE(Thang!$E$4,Thang!$C$4,BF$2),Xuat!$D$5:$D$1000,Loc!$A279)</f>
        <v>0</v>
      </c>
      <c r="BG279" s="1">
        <f>SUMIFS(Xuat!$G$5:$G$1000,Xuat!$C$5:$C$1000,DATE(Thang!$E$4,Thang!$C$4,BG$2),Xuat!$D$5:$D$1000,Loc!$A279)</f>
        <v>0</v>
      </c>
      <c r="BH279" s="1">
        <f>SUMIFS(Xuat!$G$5:$G$1000,Xuat!$C$5:$C$1000,DATE(Thang!$E$4,Thang!$C$4,BH$2),Xuat!$D$5:$D$1000,Loc!$A279)</f>
        <v>0</v>
      </c>
      <c r="BI279" s="1">
        <f>SUMIFS(Xuat!$G$5:$G$1000,Xuat!$C$5:$C$1000,DATE(Thang!$E$4,Thang!$C$4,BI$2),Xuat!$D$5:$D$1000,Loc!$A279)</f>
        <v>0</v>
      </c>
      <c r="BJ279" s="1">
        <f>SUMIFS(Xuat!$G$5:$G$1000,Xuat!$C$5:$C$1000,DATE(Thang!$E$4,Thang!$C$4,BJ$2),Xuat!$D$5:$D$1000,Loc!$A279)</f>
        <v>0</v>
      </c>
      <c r="BK279" s="1">
        <f>SUMIFS(Xuat!$G$5:$G$1000,Xuat!$C$5:$C$1000,DATE(Thang!$E$4,Thang!$C$4,BK$2),Xuat!$D$5:$D$1000,Loc!$A279)</f>
        <v>0</v>
      </c>
      <c r="BL279" s="1">
        <f>SUMIFS(Xuat!$G$5:$G$1000,Xuat!$C$5:$C$1000,DATE(Thang!$E$4,Thang!$C$4,BL$2),Xuat!$D$5:$D$1000,Loc!$A279)</f>
        <v>0</v>
      </c>
      <c r="BM279" s="1">
        <f>SUMIFS(Xuat!$G$5:$G$1000,Xuat!$C$5:$C$1000,DATE(Thang!$E$4,Thang!$C$4,BM$2),Xuat!$D$5:$D$1000,Loc!$A279)</f>
        <v>0</v>
      </c>
      <c r="BN279" s="1">
        <f>SUMIFS(Xuat!$G$5:$G$1000,Xuat!$C$5:$C$1000,DATE(Thang!$E$4,Thang!$C$4,BN$2),Xuat!$D$5:$D$1000,Loc!$A279)</f>
        <v>0</v>
      </c>
      <c r="BO279" s="1">
        <f>SUMIFS(Xuat!$G$5:$G$1000,Xuat!$C$5:$C$1000,DATE(Thang!$E$4,Thang!$C$4,BO$2),Xuat!$D$5:$D$1000,Loc!$A279)</f>
        <v>0</v>
      </c>
    </row>
    <row r="280" spans="1:67" x14ac:dyDescent="0.2">
      <c r="A280" s="2">
        <f>DM!C280</f>
        <v>0</v>
      </c>
      <c r="B280" s="3">
        <f>VLOOKUP(A280,Tondau!$B$5:$F$500,3,0)</f>
        <v>0</v>
      </c>
      <c r="C280" s="3">
        <f t="shared" si="14"/>
        <v>0</v>
      </c>
      <c r="D280" s="3">
        <f t="shared" si="15"/>
        <v>0</v>
      </c>
      <c r="E280" s="3">
        <f t="shared" si="16"/>
        <v>0</v>
      </c>
      <c r="F280" s="7">
        <f>SUMIFS(Nhap!$I$5:$I$1000,Nhap!$E$5:$E$1000,DATE(Thang!$E$4,Thang!$C$4,Loc!$F$2),Nhap!$F$5:$F$1000,Loc!A280)</f>
        <v>0</v>
      </c>
      <c r="G280" s="7">
        <f>SUMIFS(Nhap!$I$5:$I$1000,Nhap!$E$5:$E$1000,DATE(Thang!$E$4,Thang!$C$4,Loc!$G$2),Nhap!$F$5:$F$1000,Loc!A280)</f>
        <v>0</v>
      </c>
      <c r="H280" s="7">
        <f>SUMIFS(Nhap!$I$5:$I$1000,Nhap!$E$5:$E$1000,DATE(Thang!$E$4,Thang!$C$4,Loc!$H$2),Nhap!$F$5:$F$1000,Loc!A280)</f>
        <v>0</v>
      </c>
      <c r="I280" s="7">
        <f>SUMIFS(Nhap!$I$5:$I$1000,Nhap!$E$5:$E$1000,DATE(Thang!$E$4,Thang!$C$4,Loc!$I$2),Nhap!$F$5:$F$1000,Loc!A280)</f>
        <v>0</v>
      </c>
      <c r="J280" s="7">
        <f>SUMIFS(Nhap!$I$5:$I$1000,Nhap!$E$5:$E$1000,DATE(Thang!$E$4,Thang!$C$4,Loc!$J$2),Nhap!$F$5:$F$1000,Loc!A280)</f>
        <v>0</v>
      </c>
      <c r="K280" s="7">
        <f>SUMIFS(Nhap!$I$5:$I$1000,Nhap!$E$5:$E$1000,DATE(Thang!$E$4,Thang!$C$4,Loc!$K$2),Nhap!$F$5:$F$1000,Loc!A280)</f>
        <v>0</v>
      </c>
      <c r="L280" s="7">
        <f>SUMIFS(Nhap!$I$5:$I$1000,Nhap!$E$5:$E$1000,DATE(Thang!$E$4,Thang!$C$4,Loc!$L$2),Nhap!$F$5:$F$1000,Loc!A280)</f>
        <v>0</v>
      </c>
      <c r="M280" s="7">
        <f>SUMIFS(Nhap!$I$5:$I$1000,Nhap!$E$5:$E$1000,DATE(Thang!$E$4,Thang!$C$4,Loc!$M$2),Nhap!$F$5:$F$1000,Loc!A280)</f>
        <v>0</v>
      </c>
      <c r="N280" s="7">
        <f>SUMIFS(Nhap!$I$5:$I$1000,Nhap!$E$5:$E$1000,DATE(Thang!$E$4,Thang!$C$4,Loc!$N$2),Nhap!$F$5:$F$1000,Loc!A280)</f>
        <v>0</v>
      </c>
      <c r="O280" s="7">
        <f>SUMIFS(Nhap!$I$5:$I$1000,Nhap!$E$5:$E$1000,DATE(Thang!$E$4,Thang!$C$4,Loc!$O$2),Nhap!$F$5:$F$1000,Loc!A280)</f>
        <v>0</v>
      </c>
      <c r="P280" s="7">
        <f>SUMIFS(Nhap!$I$5:$I$1000,Nhap!$E$5:$E$1000,DATE(Thang!$E$4,Thang!$C$4,Loc!$P$2),Nhap!$F$5:$F$1000,Loc!A280)</f>
        <v>0</v>
      </c>
      <c r="Q280" s="7">
        <f>SUMIFS(Nhap!$I$5:$I$1000,Nhap!$E$5:$E$1000,DATE(Thang!$E$4,Thang!$C$4,Loc!$Q$2),Nhap!$F$5:$F$1000,Loc!A280)</f>
        <v>0</v>
      </c>
      <c r="R280" s="7">
        <f>SUMIFS(Nhap!$I$5:$I$1000,Nhap!$E$5:$E$1000,DATE(Thang!$E$4,Thang!$C$4,Loc!$R$2),Nhap!$F$5:$F$1000,Loc!A280)</f>
        <v>0</v>
      </c>
      <c r="S280" s="7">
        <f>SUMIFS(Nhap!$I$5:$I$1000,Nhap!$E$5:$E$1000,DATE(Thang!$E$4,Thang!$C$4,Loc!$S$2),Nhap!$F$5:$F$1000,Loc!A280)</f>
        <v>0</v>
      </c>
      <c r="T280" s="7">
        <f>SUMIFS(Nhap!$I$5:$I$1000,Nhap!$E$5:$E$1000,DATE(Thang!$E$4,Thang!$C$4,Loc!$T$2),Nhap!$F$5:$F$1000,Loc!A280)</f>
        <v>0</v>
      </c>
      <c r="U280" s="7">
        <f>SUMIFS(Nhap!$I$5:$I$1000,Nhap!$E$5:$E$1000,DATE(Thang!$E$4,Thang!$C$4,Loc!$U$2),Nhap!$F$5:$F$1000,Loc!A280)</f>
        <v>0</v>
      </c>
      <c r="V280" s="7">
        <f>SUMIFS(Nhap!$I$5:$I$1000,Nhap!$E$5:$E$1000,DATE(Thang!$E$4,Thang!$C$4,Loc!$V$2),Nhap!$F$5:$F$1000,Loc!A280)</f>
        <v>0</v>
      </c>
      <c r="W280" s="7">
        <f>SUMIFS(Nhap!$I$5:$I$1000,Nhap!$E$5:$E$1000,DATE(Thang!$E$4,Thang!$C$4,Loc!$W$2),Nhap!$F$5:$F$1000,Loc!A280)</f>
        <v>0</v>
      </c>
      <c r="X280" s="7">
        <f>SUMIFS(Nhap!$I$5:$I$1000,Nhap!$E$5:$E$1000,DATE(Thang!$E$4,Thang!$C$4,Loc!$X$2),Nhap!$F$5:$F$1000,Loc!A280)</f>
        <v>0</v>
      </c>
      <c r="Y280" s="7">
        <f>SUMIFS(Nhap!$I$5:$I$1000,Nhap!$E$5:$E$1000,DATE(Thang!$E$4,Thang!$C$4,Loc!$Y$2),Nhap!$F$5:$F$1000,Loc!A280)</f>
        <v>0</v>
      </c>
      <c r="Z280" s="7">
        <f>SUMIFS(Nhap!$I$5:$I$1000,Nhap!$E$5:$E$1000,DATE(Thang!$E$4,Thang!$C$4,Loc!$Z$2),Nhap!$F$5:$F$1000,Loc!A280)</f>
        <v>0</v>
      </c>
      <c r="AA280" s="7">
        <f>SUMIFS(Nhap!$I$5:$I$1000,Nhap!$E$5:$E$1000,DATE(Thang!$E$4,Thang!$C$4,Loc!$AA$2),Nhap!$F$5:$F$1000,Loc!A280)</f>
        <v>0</v>
      </c>
      <c r="AB280" s="7">
        <f>SUMIFS(Nhap!$I$5:$I$1000,Nhap!$E$5:$E$1000,DATE(Thang!$E$4,Thang!$C$4,Loc!$AB$2),Nhap!$F$5:$F$1000,Loc!A280)</f>
        <v>0</v>
      </c>
      <c r="AC280" s="7">
        <f>SUMIFS(Nhap!$I$5:$I$1000,Nhap!$E$5:$E$1000,DATE(Thang!$E$4,Thang!$C$4,Loc!$AC$2),Nhap!$F$5:$F$1000,Loc!A280)</f>
        <v>0</v>
      </c>
      <c r="AD280" s="7">
        <f>SUMIFS(Nhap!$I$5:$I$1000,Nhap!$E$5:$E$1000,DATE(Thang!$E$4,Thang!$C$4,Loc!$AD$2),Nhap!$F$5:$F$1000,Loc!$A$5)</f>
        <v>0</v>
      </c>
      <c r="AE280" s="7">
        <f>SUMIFS(Nhap!$I$5:$I$1000,Nhap!$E$5:$E$1000,DATE(Thang!$E$4,Thang!$C$4,Loc!$AE$2),Nhap!$F$5:$F$1000,Loc!A280)</f>
        <v>0</v>
      </c>
      <c r="AF280" s="7">
        <f>SUMIFS(Nhap!$I$5:$I$1000,Nhap!$E$5:$E$1000,DATE(Thang!$E$4,Thang!$C$4,Loc!$AF$2),Nhap!$F$5:$F$1000,Loc!A280)</f>
        <v>0</v>
      </c>
      <c r="AG280" s="7">
        <f>SUMIFS(Nhap!$I$5:$I$1000,Nhap!$E$5:$E$1000,DATE(Thang!$E$4,Thang!$C$4,Loc!$AG$2),Nhap!$F$5:$F$1000,Loc!A280)</f>
        <v>0</v>
      </c>
      <c r="AH280" s="7">
        <f>SUMIFS(Nhap!$I$5:$I$1000,Nhap!$E$5:$E$1000,DATE(Thang!$E$4,Thang!$C$4,Loc!$AH$2),Nhap!$F$5:$F$1000,Loc!A280)</f>
        <v>0</v>
      </c>
      <c r="AI280" s="7">
        <f>SUMIFS(Nhap!$I$5:$I$1000,Nhap!$E$5:$E$1000,DATE(Thang!$E$4,Thang!$C$4,Loc!$AI$2),Nhap!$F$5:$F$1000,Loc!A280)</f>
        <v>0</v>
      </c>
      <c r="AJ280" s="7">
        <f>SUMIFS(Nhap!$I$5:$I$1000,Nhap!$E$5:$E$1000,DATE(Thang!$E$4,Thang!$C$4,Loc!$AJ$2),Nhap!$F$5:$F$1000,Loc!A280)</f>
        <v>0</v>
      </c>
      <c r="AK280" s="1">
        <f>SUMIFS(Xuat!$G$5:$G$1000,Xuat!$C$5:$C$1000,DATE(Thang!$E$4,Thang!$C$4,AK$2),Xuat!$D$5:$D$1000,Loc!$A280)</f>
        <v>0</v>
      </c>
      <c r="AL280" s="1">
        <f>SUMIFS(Xuat!$G$5:$G$1000,Xuat!$C$5:$C$1000,DATE(Thang!$E$4,Thang!$C$4,AL$2),Xuat!$D$5:$D$1000,Loc!$A280)</f>
        <v>0</v>
      </c>
      <c r="AM280" s="1">
        <f>SUMIFS(Xuat!$G$5:$G$1000,Xuat!$C$5:$C$1000,DATE(Thang!$E$4,Thang!$C$4,AM$2),Xuat!$D$5:$D$1000,Loc!$A280)</f>
        <v>0</v>
      </c>
      <c r="AN280" s="1">
        <f>SUMIFS(Xuat!$G$5:$G$1000,Xuat!$C$5:$C$1000,DATE(Thang!$E$4,Thang!$C$4,AN$2),Xuat!$D$5:$D$1000,Loc!$A280)</f>
        <v>0</v>
      </c>
      <c r="AO280" s="1">
        <f>SUMIFS(Xuat!$G$5:$G$1000,Xuat!$C$5:$C$1000,DATE(Thang!$E$4,Thang!$C$4,AO$2),Xuat!$D$5:$D$1000,Loc!$A280)</f>
        <v>0</v>
      </c>
      <c r="AP280" s="1">
        <f>SUMIFS(Xuat!$G$5:$G$1000,Xuat!$C$5:$C$1000,DATE(Thang!$E$4,Thang!$C$4,AP$2),Xuat!$D$5:$D$1000,Loc!$A280)</f>
        <v>0</v>
      </c>
      <c r="AQ280" s="1">
        <f>SUMIFS(Xuat!$G$5:$G$1000,Xuat!$C$5:$C$1000,DATE(Thang!$E$4,Thang!$C$4,AQ$2),Xuat!$D$5:$D$1000,Loc!$A280)</f>
        <v>0</v>
      </c>
      <c r="AR280" s="1">
        <f>SUMIFS(Xuat!$G$5:$G$1000,Xuat!$C$5:$C$1000,DATE(Thang!$E$4,Thang!$C$4,AR$2),Xuat!$D$5:$D$1000,Loc!$A280)</f>
        <v>0</v>
      </c>
      <c r="AS280" s="1">
        <f>SUMIFS(Xuat!$G$5:$G$1000,Xuat!$C$5:$C$1000,DATE(Thang!$E$4,Thang!$C$4,AS$2),Xuat!$D$5:$D$1000,Loc!$A280)</f>
        <v>0</v>
      </c>
      <c r="AT280" s="1">
        <f>SUMIFS(Xuat!$G$5:$G$1000,Xuat!$C$5:$C$1000,DATE(Thang!$E$4,Thang!$C$4,AT$2),Xuat!$D$5:$D$1000,Loc!$A280)</f>
        <v>0</v>
      </c>
      <c r="AU280" s="1">
        <f>SUMIFS(Xuat!$G$5:$G$1000,Xuat!$C$5:$C$1000,DATE(Thang!$E$4,Thang!$C$4,AU$2),Xuat!$D$5:$D$1000,Loc!$A280)</f>
        <v>0</v>
      </c>
      <c r="AV280" s="1">
        <f>SUMIFS(Xuat!$G$5:$G$1000,Xuat!$C$5:$C$1000,DATE(Thang!$E$4,Thang!$C$4,AV$2),Xuat!$D$5:$D$1000,Loc!$A280)</f>
        <v>0</v>
      </c>
      <c r="AW280" s="1">
        <f>SUMIFS(Xuat!$G$5:$G$1000,Xuat!$C$5:$C$1000,DATE(Thang!$E$4,Thang!$C$4,AW$2),Xuat!$D$5:$D$1000,Loc!$A280)</f>
        <v>0</v>
      </c>
      <c r="AX280" s="1">
        <f>SUMIFS(Xuat!$G$5:$G$1000,Xuat!$C$5:$C$1000,DATE(Thang!$E$4,Thang!$C$4,AX$2),Xuat!$D$5:$D$1000,Loc!$A280)</f>
        <v>0</v>
      </c>
      <c r="AY280" s="1">
        <f>SUMIFS(Xuat!$G$5:$G$1000,Xuat!$C$5:$C$1000,DATE(Thang!$E$4,Thang!$C$4,AY$2),Xuat!$D$5:$D$1000,Loc!$A280)</f>
        <v>0</v>
      </c>
      <c r="AZ280" s="1">
        <f>SUMIFS(Xuat!$G$5:$G$1000,Xuat!$C$5:$C$1000,DATE(Thang!$E$4,Thang!$C$4,AZ$2),Xuat!$D$5:$D$1000,Loc!$A280)</f>
        <v>0</v>
      </c>
      <c r="BA280" s="1">
        <f>SUMIFS(Xuat!$G$5:$G$1000,Xuat!$C$5:$C$1000,DATE(Thang!$E$4,Thang!$C$4,BA$2),Xuat!$D$5:$D$1000,Loc!$A280)</f>
        <v>0</v>
      </c>
      <c r="BB280" s="1">
        <f>SUMIFS(Xuat!$G$5:$G$1000,Xuat!$C$5:$C$1000,DATE(Thang!$E$4,Thang!$C$4,BB$2),Xuat!$D$5:$D$1000,Loc!$A280)</f>
        <v>0</v>
      </c>
      <c r="BC280" s="1">
        <f>SUMIFS(Xuat!$G$5:$G$1000,Xuat!$C$5:$C$1000,DATE(Thang!$E$4,Thang!$C$4,BC$2),Xuat!$D$5:$D$1000,Loc!$A280)</f>
        <v>0</v>
      </c>
      <c r="BD280" s="1">
        <f>SUMIFS(Xuat!$G$5:$G$1000,Xuat!$C$5:$C$1000,DATE(Thang!$E$4,Thang!$C$4,BD$2),Xuat!$D$5:$D$1000,Loc!$A280)</f>
        <v>0</v>
      </c>
      <c r="BE280" s="1">
        <f>SUMIFS(Xuat!$G$5:$G$1000,Xuat!$C$5:$C$1000,DATE(Thang!$E$4,Thang!$C$4,BE$2),Xuat!$D$5:$D$1000,Loc!$A280)</f>
        <v>0</v>
      </c>
      <c r="BF280" s="1">
        <f>SUMIFS(Xuat!$G$5:$G$1000,Xuat!$C$5:$C$1000,DATE(Thang!$E$4,Thang!$C$4,BF$2),Xuat!$D$5:$D$1000,Loc!$A280)</f>
        <v>0</v>
      </c>
      <c r="BG280" s="1">
        <f>SUMIFS(Xuat!$G$5:$G$1000,Xuat!$C$5:$C$1000,DATE(Thang!$E$4,Thang!$C$4,BG$2),Xuat!$D$5:$D$1000,Loc!$A280)</f>
        <v>0</v>
      </c>
      <c r="BH280" s="1">
        <f>SUMIFS(Xuat!$G$5:$G$1000,Xuat!$C$5:$C$1000,DATE(Thang!$E$4,Thang!$C$4,BH$2),Xuat!$D$5:$D$1000,Loc!$A280)</f>
        <v>0</v>
      </c>
      <c r="BI280" s="1">
        <f>SUMIFS(Xuat!$G$5:$G$1000,Xuat!$C$5:$C$1000,DATE(Thang!$E$4,Thang!$C$4,BI$2),Xuat!$D$5:$D$1000,Loc!$A280)</f>
        <v>0</v>
      </c>
      <c r="BJ280" s="1">
        <f>SUMIFS(Xuat!$G$5:$G$1000,Xuat!$C$5:$C$1000,DATE(Thang!$E$4,Thang!$C$4,BJ$2),Xuat!$D$5:$D$1000,Loc!$A280)</f>
        <v>0</v>
      </c>
      <c r="BK280" s="1">
        <f>SUMIFS(Xuat!$G$5:$G$1000,Xuat!$C$5:$C$1000,DATE(Thang!$E$4,Thang!$C$4,BK$2),Xuat!$D$5:$D$1000,Loc!$A280)</f>
        <v>0</v>
      </c>
      <c r="BL280" s="1">
        <f>SUMIFS(Xuat!$G$5:$G$1000,Xuat!$C$5:$C$1000,DATE(Thang!$E$4,Thang!$C$4,BL$2),Xuat!$D$5:$D$1000,Loc!$A280)</f>
        <v>0</v>
      </c>
      <c r="BM280" s="1">
        <f>SUMIFS(Xuat!$G$5:$G$1000,Xuat!$C$5:$C$1000,DATE(Thang!$E$4,Thang!$C$4,BM$2),Xuat!$D$5:$D$1000,Loc!$A280)</f>
        <v>0</v>
      </c>
      <c r="BN280" s="1">
        <f>SUMIFS(Xuat!$G$5:$G$1000,Xuat!$C$5:$C$1000,DATE(Thang!$E$4,Thang!$C$4,BN$2),Xuat!$D$5:$D$1000,Loc!$A280)</f>
        <v>0</v>
      </c>
      <c r="BO280" s="1">
        <f>SUMIFS(Xuat!$G$5:$G$1000,Xuat!$C$5:$C$1000,DATE(Thang!$E$4,Thang!$C$4,BO$2),Xuat!$D$5:$D$1000,Loc!$A280)</f>
        <v>0</v>
      </c>
    </row>
    <row r="281" spans="1:67" x14ac:dyDescent="0.2">
      <c r="A281" s="2">
        <f>DM!C281</f>
        <v>0</v>
      </c>
      <c r="B281" s="3">
        <f>VLOOKUP(A281,Tondau!$B$5:$F$500,3,0)</f>
        <v>0</v>
      </c>
      <c r="C281" s="3">
        <f t="shared" si="14"/>
        <v>0</v>
      </c>
      <c r="D281" s="3">
        <f t="shared" si="15"/>
        <v>0</v>
      </c>
      <c r="E281" s="3">
        <f t="shared" si="16"/>
        <v>0</v>
      </c>
      <c r="F281" s="7">
        <f>SUMIFS(Nhap!$I$5:$I$1000,Nhap!$E$5:$E$1000,DATE(Thang!$E$4,Thang!$C$4,Loc!$F$2),Nhap!$F$5:$F$1000,Loc!A281)</f>
        <v>0</v>
      </c>
      <c r="G281" s="7">
        <f>SUMIFS(Nhap!$I$5:$I$1000,Nhap!$E$5:$E$1000,DATE(Thang!$E$4,Thang!$C$4,Loc!$G$2),Nhap!$F$5:$F$1000,Loc!A281)</f>
        <v>0</v>
      </c>
      <c r="H281" s="7">
        <f>SUMIFS(Nhap!$I$5:$I$1000,Nhap!$E$5:$E$1000,DATE(Thang!$E$4,Thang!$C$4,Loc!$H$2),Nhap!$F$5:$F$1000,Loc!A281)</f>
        <v>0</v>
      </c>
      <c r="I281" s="7">
        <f>SUMIFS(Nhap!$I$5:$I$1000,Nhap!$E$5:$E$1000,DATE(Thang!$E$4,Thang!$C$4,Loc!$I$2),Nhap!$F$5:$F$1000,Loc!A281)</f>
        <v>0</v>
      </c>
      <c r="J281" s="7">
        <f>SUMIFS(Nhap!$I$5:$I$1000,Nhap!$E$5:$E$1000,DATE(Thang!$E$4,Thang!$C$4,Loc!$J$2),Nhap!$F$5:$F$1000,Loc!A281)</f>
        <v>0</v>
      </c>
      <c r="K281" s="7">
        <f>SUMIFS(Nhap!$I$5:$I$1000,Nhap!$E$5:$E$1000,DATE(Thang!$E$4,Thang!$C$4,Loc!$K$2),Nhap!$F$5:$F$1000,Loc!A281)</f>
        <v>0</v>
      </c>
      <c r="L281" s="7">
        <f>SUMIFS(Nhap!$I$5:$I$1000,Nhap!$E$5:$E$1000,DATE(Thang!$E$4,Thang!$C$4,Loc!$L$2),Nhap!$F$5:$F$1000,Loc!A281)</f>
        <v>0</v>
      </c>
      <c r="M281" s="7">
        <f>SUMIFS(Nhap!$I$5:$I$1000,Nhap!$E$5:$E$1000,DATE(Thang!$E$4,Thang!$C$4,Loc!$M$2),Nhap!$F$5:$F$1000,Loc!A281)</f>
        <v>0</v>
      </c>
      <c r="N281" s="7">
        <f>SUMIFS(Nhap!$I$5:$I$1000,Nhap!$E$5:$E$1000,DATE(Thang!$E$4,Thang!$C$4,Loc!$N$2),Nhap!$F$5:$F$1000,Loc!A281)</f>
        <v>0</v>
      </c>
      <c r="O281" s="7">
        <f>SUMIFS(Nhap!$I$5:$I$1000,Nhap!$E$5:$E$1000,DATE(Thang!$E$4,Thang!$C$4,Loc!$O$2),Nhap!$F$5:$F$1000,Loc!A281)</f>
        <v>0</v>
      </c>
      <c r="P281" s="7">
        <f>SUMIFS(Nhap!$I$5:$I$1000,Nhap!$E$5:$E$1000,DATE(Thang!$E$4,Thang!$C$4,Loc!$P$2),Nhap!$F$5:$F$1000,Loc!A281)</f>
        <v>0</v>
      </c>
      <c r="Q281" s="7">
        <f>SUMIFS(Nhap!$I$5:$I$1000,Nhap!$E$5:$E$1000,DATE(Thang!$E$4,Thang!$C$4,Loc!$Q$2),Nhap!$F$5:$F$1000,Loc!A281)</f>
        <v>0</v>
      </c>
      <c r="R281" s="7">
        <f>SUMIFS(Nhap!$I$5:$I$1000,Nhap!$E$5:$E$1000,DATE(Thang!$E$4,Thang!$C$4,Loc!$R$2),Nhap!$F$5:$F$1000,Loc!A281)</f>
        <v>0</v>
      </c>
      <c r="S281" s="7">
        <f>SUMIFS(Nhap!$I$5:$I$1000,Nhap!$E$5:$E$1000,DATE(Thang!$E$4,Thang!$C$4,Loc!$S$2),Nhap!$F$5:$F$1000,Loc!A281)</f>
        <v>0</v>
      </c>
      <c r="T281" s="7">
        <f>SUMIFS(Nhap!$I$5:$I$1000,Nhap!$E$5:$E$1000,DATE(Thang!$E$4,Thang!$C$4,Loc!$T$2),Nhap!$F$5:$F$1000,Loc!A281)</f>
        <v>0</v>
      </c>
      <c r="U281" s="7">
        <f>SUMIFS(Nhap!$I$5:$I$1000,Nhap!$E$5:$E$1000,DATE(Thang!$E$4,Thang!$C$4,Loc!$U$2),Nhap!$F$5:$F$1000,Loc!A281)</f>
        <v>0</v>
      </c>
      <c r="V281" s="7">
        <f>SUMIFS(Nhap!$I$5:$I$1000,Nhap!$E$5:$E$1000,DATE(Thang!$E$4,Thang!$C$4,Loc!$V$2),Nhap!$F$5:$F$1000,Loc!A281)</f>
        <v>0</v>
      </c>
      <c r="W281" s="7">
        <f>SUMIFS(Nhap!$I$5:$I$1000,Nhap!$E$5:$E$1000,DATE(Thang!$E$4,Thang!$C$4,Loc!$W$2),Nhap!$F$5:$F$1000,Loc!A281)</f>
        <v>0</v>
      </c>
      <c r="X281" s="7">
        <f>SUMIFS(Nhap!$I$5:$I$1000,Nhap!$E$5:$E$1000,DATE(Thang!$E$4,Thang!$C$4,Loc!$X$2),Nhap!$F$5:$F$1000,Loc!A281)</f>
        <v>0</v>
      </c>
      <c r="Y281" s="7">
        <f>SUMIFS(Nhap!$I$5:$I$1000,Nhap!$E$5:$E$1000,DATE(Thang!$E$4,Thang!$C$4,Loc!$Y$2),Nhap!$F$5:$F$1000,Loc!A281)</f>
        <v>0</v>
      </c>
      <c r="Z281" s="7">
        <f>SUMIFS(Nhap!$I$5:$I$1000,Nhap!$E$5:$E$1000,DATE(Thang!$E$4,Thang!$C$4,Loc!$Z$2),Nhap!$F$5:$F$1000,Loc!A281)</f>
        <v>0</v>
      </c>
      <c r="AA281" s="7">
        <f>SUMIFS(Nhap!$I$5:$I$1000,Nhap!$E$5:$E$1000,DATE(Thang!$E$4,Thang!$C$4,Loc!$AA$2),Nhap!$F$5:$F$1000,Loc!A281)</f>
        <v>0</v>
      </c>
      <c r="AB281" s="7">
        <f>SUMIFS(Nhap!$I$5:$I$1000,Nhap!$E$5:$E$1000,DATE(Thang!$E$4,Thang!$C$4,Loc!$AB$2),Nhap!$F$5:$F$1000,Loc!A281)</f>
        <v>0</v>
      </c>
      <c r="AC281" s="7">
        <f>SUMIFS(Nhap!$I$5:$I$1000,Nhap!$E$5:$E$1000,DATE(Thang!$E$4,Thang!$C$4,Loc!$AC$2),Nhap!$F$5:$F$1000,Loc!A281)</f>
        <v>0</v>
      </c>
      <c r="AD281" s="7">
        <f>SUMIFS(Nhap!$I$5:$I$1000,Nhap!$E$5:$E$1000,DATE(Thang!$E$4,Thang!$C$4,Loc!$AD$2),Nhap!$F$5:$F$1000,Loc!$A$5)</f>
        <v>0</v>
      </c>
      <c r="AE281" s="7">
        <f>SUMIFS(Nhap!$I$5:$I$1000,Nhap!$E$5:$E$1000,DATE(Thang!$E$4,Thang!$C$4,Loc!$AE$2),Nhap!$F$5:$F$1000,Loc!A281)</f>
        <v>0</v>
      </c>
      <c r="AF281" s="7">
        <f>SUMIFS(Nhap!$I$5:$I$1000,Nhap!$E$5:$E$1000,DATE(Thang!$E$4,Thang!$C$4,Loc!$AF$2),Nhap!$F$5:$F$1000,Loc!A281)</f>
        <v>0</v>
      </c>
      <c r="AG281" s="7">
        <f>SUMIFS(Nhap!$I$5:$I$1000,Nhap!$E$5:$E$1000,DATE(Thang!$E$4,Thang!$C$4,Loc!$AG$2),Nhap!$F$5:$F$1000,Loc!A281)</f>
        <v>0</v>
      </c>
      <c r="AH281" s="7">
        <f>SUMIFS(Nhap!$I$5:$I$1000,Nhap!$E$5:$E$1000,DATE(Thang!$E$4,Thang!$C$4,Loc!$AH$2),Nhap!$F$5:$F$1000,Loc!A281)</f>
        <v>0</v>
      </c>
      <c r="AI281" s="7">
        <f>SUMIFS(Nhap!$I$5:$I$1000,Nhap!$E$5:$E$1000,DATE(Thang!$E$4,Thang!$C$4,Loc!$AI$2),Nhap!$F$5:$F$1000,Loc!A281)</f>
        <v>0</v>
      </c>
      <c r="AJ281" s="7">
        <f>SUMIFS(Nhap!$I$5:$I$1000,Nhap!$E$5:$E$1000,DATE(Thang!$E$4,Thang!$C$4,Loc!$AJ$2),Nhap!$F$5:$F$1000,Loc!A281)</f>
        <v>0</v>
      </c>
      <c r="AK281" s="1">
        <f>SUMIFS(Xuat!$G$5:$G$1000,Xuat!$C$5:$C$1000,DATE(Thang!$E$4,Thang!$C$4,AK$2),Xuat!$D$5:$D$1000,Loc!$A281)</f>
        <v>0</v>
      </c>
      <c r="AL281" s="1">
        <f>SUMIFS(Xuat!$G$5:$G$1000,Xuat!$C$5:$C$1000,DATE(Thang!$E$4,Thang!$C$4,AL$2),Xuat!$D$5:$D$1000,Loc!$A281)</f>
        <v>0</v>
      </c>
      <c r="AM281" s="1">
        <f>SUMIFS(Xuat!$G$5:$G$1000,Xuat!$C$5:$C$1000,DATE(Thang!$E$4,Thang!$C$4,AM$2),Xuat!$D$5:$D$1000,Loc!$A281)</f>
        <v>0</v>
      </c>
      <c r="AN281" s="1">
        <f>SUMIFS(Xuat!$G$5:$G$1000,Xuat!$C$5:$C$1000,DATE(Thang!$E$4,Thang!$C$4,AN$2),Xuat!$D$5:$D$1000,Loc!$A281)</f>
        <v>0</v>
      </c>
      <c r="AO281" s="1">
        <f>SUMIFS(Xuat!$G$5:$G$1000,Xuat!$C$5:$C$1000,DATE(Thang!$E$4,Thang!$C$4,AO$2),Xuat!$D$5:$D$1000,Loc!$A281)</f>
        <v>0</v>
      </c>
      <c r="AP281" s="1">
        <f>SUMIFS(Xuat!$G$5:$G$1000,Xuat!$C$5:$C$1000,DATE(Thang!$E$4,Thang!$C$4,AP$2),Xuat!$D$5:$D$1000,Loc!$A281)</f>
        <v>0</v>
      </c>
      <c r="AQ281" s="1">
        <f>SUMIFS(Xuat!$G$5:$G$1000,Xuat!$C$5:$C$1000,DATE(Thang!$E$4,Thang!$C$4,AQ$2),Xuat!$D$5:$D$1000,Loc!$A281)</f>
        <v>0</v>
      </c>
      <c r="AR281" s="1">
        <f>SUMIFS(Xuat!$G$5:$G$1000,Xuat!$C$5:$C$1000,DATE(Thang!$E$4,Thang!$C$4,AR$2),Xuat!$D$5:$D$1000,Loc!$A281)</f>
        <v>0</v>
      </c>
      <c r="AS281" s="1">
        <f>SUMIFS(Xuat!$G$5:$G$1000,Xuat!$C$5:$C$1000,DATE(Thang!$E$4,Thang!$C$4,AS$2),Xuat!$D$5:$D$1000,Loc!$A281)</f>
        <v>0</v>
      </c>
      <c r="AT281" s="1">
        <f>SUMIFS(Xuat!$G$5:$G$1000,Xuat!$C$5:$C$1000,DATE(Thang!$E$4,Thang!$C$4,AT$2),Xuat!$D$5:$D$1000,Loc!$A281)</f>
        <v>0</v>
      </c>
      <c r="AU281" s="1">
        <f>SUMIFS(Xuat!$G$5:$G$1000,Xuat!$C$5:$C$1000,DATE(Thang!$E$4,Thang!$C$4,AU$2),Xuat!$D$5:$D$1000,Loc!$A281)</f>
        <v>0</v>
      </c>
      <c r="AV281" s="1">
        <f>SUMIFS(Xuat!$G$5:$G$1000,Xuat!$C$5:$C$1000,DATE(Thang!$E$4,Thang!$C$4,AV$2),Xuat!$D$5:$D$1000,Loc!$A281)</f>
        <v>0</v>
      </c>
      <c r="AW281" s="1">
        <f>SUMIFS(Xuat!$G$5:$G$1000,Xuat!$C$5:$C$1000,DATE(Thang!$E$4,Thang!$C$4,AW$2),Xuat!$D$5:$D$1000,Loc!$A281)</f>
        <v>0</v>
      </c>
      <c r="AX281" s="1">
        <f>SUMIFS(Xuat!$G$5:$G$1000,Xuat!$C$5:$C$1000,DATE(Thang!$E$4,Thang!$C$4,AX$2),Xuat!$D$5:$D$1000,Loc!$A281)</f>
        <v>0</v>
      </c>
      <c r="AY281" s="1">
        <f>SUMIFS(Xuat!$G$5:$G$1000,Xuat!$C$5:$C$1000,DATE(Thang!$E$4,Thang!$C$4,AY$2),Xuat!$D$5:$D$1000,Loc!$A281)</f>
        <v>0</v>
      </c>
      <c r="AZ281" s="1">
        <f>SUMIFS(Xuat!$G$5:$G$1000,Xuat!$C$5:$C$1000,DATE(Thang!$E$4,Thang!$C$4,AZ$2),Xuat!$D$5:$D$1000,Loc!$A281)</f>
        <v>0</v>
      </c>
      <c r="BA281" s="1">
        <f>SUMIFS(Xuat!$G$5:$G$1000,Xuat!$C$5:$C$1000,DATE(Thang!$E$4,Thang!$C$4,BA$2),Xuat!$D$5:$D$1000,Loc!$A281)</f>
        <v>0</v>
      </c>
      <c r="BB281" s="1">
        <f>SUMIFS(Xuat!$G$5:$G$1000,Xuat!$C$5:$C$1000,DATE(Thang!$E$4,Thang!$C$4,BB$2),Xuat!$D$5:$D$1000,Loc!$A281)</f>
        <v>0</v>
      </c>
      <c r="BC281" s="1">
        <f>SUMIFS(Xuat!$G$5:$G$1000,Xuat!$C$5:$C$1000,DATE(Thang!$E$4,Thang!$C$4,BC$2),Xuat!$D$5:$D$1000,Loc!$A281)</f>
        <v>0</v>
      </c>
      <c r="BD281" s="1">
        <f>SUMIFS(Xuat!$G$5:$G$1000,Xuat!$C$5:$C$1000,DATE(Thang!$E$4,Thang!$C$4,BD$2),Xuat!$D$5:$D$1000,Loc!$A281)</f>
        <v>0</v>
      </c>
      <c r="BE281" s="1">
        <f>SUMIFS(Xuat!$G$5:$G$1000,Xuat!$C$5:$C$1000,DATE(Thang!$E$4,Thang!$C$4,BE$2),Xuat!$D$5:$D$1000,Loc!$A281)</f>
        <v>0</v>
      </c>
      <c r="BF281" s="1">
        <f>SUMIFS(Xuat!$G$5:$G$1000,Xuat!$C$5:$C$1000,DATE(Thang!$E$4,Thang!$C$4,BF$2),Xuat!$D$5:$D$1000,Loc!$A281)</f>
        <v>0</v>
      </c>
      <c r="BG281" s="1">
        <f>SUMIFS(Xuat!$G$5:$G$1000,Xuat!$C$5:$C$1000,DATE(Thang!$E$4,Thang!$C$4,BG$2),Xuat!$D$5:$D$1000,Loc!$A281)</f>
        <v>0</v>
      </c>
      <c r="BH281" s="1">
        <f>SUMIFS(Xuat!$G$5:$G$1000,Xuat!$C$5:$C$1000,DATE(Thang!$E$4,Thang!$C$4,BH$2),Xuat!$D$5:$D$1000,Loc!$A281)</f>
        <v>0</v>
      </c>
      <c r="BI281" s="1">
        <f>SUMIFS(Xuat!$G$5:$G$1000,Xuat!$C$5:$C$1000,DATE(Thang!$E$4,Thang!$C$4,BI$2),Xuat!$D$5:$D$1000,Loc!$A281)</f>
        <v>0</v>
      </c>
      <c r="BJ281" s="1">
        <f>SUMIFS(Xuat!$G$5:$G$1000,Xuat!$C$5:$C$1000,DATE(Thang!$E$4,Thang!$C$4,BJ$2),Xuat!$D$5:$D$1000,Loc!$A281)</f>
        <v>0</v>
      </c>
      <c r="BK281" s="1">
        <f>SUMIFS(Xuat!$G$5:$G$1000,Xuat!$C$5:$C$1000,DATE(Thang!$E$4,Thang!$C$4,BK$2),Xuat!$D$5:$D$1000,Loc!$A281)</f>
        <v>0</v>
      </c>
      <c r="BL281" s="1">
        <f>SUMIFS(Xuat!$G$5:$G$1000,Xuat!$C$5:$C$1000,DATE(Thang!$E$4,Thang!$C$4,BL$2),Xuat!$D$5:$D$1000,Loc!$A281)</f>
        <v>0</v>
      </c>
      <c r="BM281" s="1">
        <f>SUMIFS(Xuat!$G$5:$G$1000,Xuat!$C$5:$C$1000,DATE(Thang!$E$4,Thang!$C$4,BM$2),Xuat!$D$5:$D$1000,Loc!$A281)</f>
        <v>0</v>
      </c>
      <c r="BN281" s="1">
        <f>SUMIFS(Xuat!$G$5:$G$1000,Xuat!$C$5:$C$1000,DATE(Thang!$E$4,Thang!$C$4,BN$2),Xuat!$D$5:$D$1000,Loc!$A281)</f>
        <v>0</v>
      </c>
      <c r="BO281" s="1">
        <f>SUMIFS(Xuat!$G$5:$G$1000,Xuat!$C$5:$C$1000,DATE(Thang!$E$4,Thang!$C$4,BO$2),Xuat!$D$5:$D$1000,Loc!$A281)</f>
        <v>0</v>
      </c>
    </row>
    <row r="282" spans="1:67" x14ac:dyDescent="0.2">
      <c r="A282" s="2">
        <f>DM!C282</f>
        <v>0</v>
      </c>
      <c r="B282" s="3">
        <f>VLOOKUP(A282,Tondau!$B$5:$F$500,3,0)</f>
        <v>0</v>
      </c>
      <c r="C282" s="3">
        <f t="shared" si="14"/>
        <v>0</v>
      </c>
      <c r="D282" s="3">
        <f t="shared" si="15"/>
        <v>0</v>
      </c>
      <c r="E282" s="3">
        <f t="shared" si="16"/>
        <v>0</v>
      </c>
      <c r="F282" s="7">
        <f>SUMIFS(Nhap!$I$5:$I$1000,Nhap!$E$5:$E$1000,DATE(Thang!$E$4,Thang!$C$4,Loc!$F$2),Nhap!$F$5:$F$1000,Loc!A282)</f>
        <v>0</v>
      </c>
      <c r="G282" s="7">
        <f>SUMIFS(Nhap!$I$5:$I$1000,Nhap!$E$5:$E$1000,DATE(Thang!$E$4,Thang!$C$4,Loc!$G$2),Nhap!$F$5:$F$1000,Loc!A282)</f>
        <v>0</v>
      </c>
      <c r="H282" s="7">
        <f>SUMIFS(Nhap!$I$5:$I$1000,Nhap!$E$5:$E$1000,DATE(Thang!$E$4,Thang!$C$4,Loc!$H$2),Nhap!$F$5:$F$1000,Loc!A282)</f>
        <v>0</v>
      </c>
      <c r="I282" s="7">
        <f>SUMIFS(Nhap!$I$5:$I$1000,Nhap!$E$5:$E$1000,DATE(Thang!$E$4,Thang!$C$4,Loc!$I$2),Nhap!$F$5:$F$1000,Loc!A282)</f>
        <v>0</v>
      </c>
      <c r="J282" s="7">
        <f>SUMIFS(Nhap!$I$5:$I$1000,Nhap!$E$5:$E$1000,DATE(Thang!$E$4,Thang!$C$4,Loc!$J$2),Nhap!$F$5:$F$1000,Loc!A282)</f>
        <v>0</v>
      </c>
      <c r="K282" s="7">
        <f>SUMIFS(Nhap!$I$5:$I$1000,Nhap!$E$5:$E$1000,DATE(Thang!$E$4,Thang!$C$4,Loc!$K$2),Nhap!$F$5:$F$1000,Loc!A282)</f>
        <v>0</v>
      </c>
      <c r="L282" s="7">
        <f>SUMIFS(Nhap!$I$5:$I$1000,Nhap!$E$5:$E$1000,DATE(Thang!$E$4,Thang!$C$4,Loc!$L$2),Nhap!$F$5:$F$1000,Loc!A282)</f>
        <v>0</v>
      </c>
      <c r="M282" s="7">
        <f>SUMIFS(Nhap!$I$5:$I$1000,Nhap!$E$5:$E$1000,DATE(Thang!$E$4,Thang!$C$4,Loc!$M$2),Nhap!$F$5:$F$1000,Loc!A282)</f>
        <v>0</v>
      </c>
      <c r="N282" s="7">
        <f>SUMIFS(Nhap!$I$5:$I$1000,Nhap!$E$5:$E$1000,DATE(Thang!$E$4,Thang!$C$4,Loc!$N$2),Nhap!$F$5:$F$1000,Loc!A282)</f>
        <v>0</v>
      </c>
      <c r="O282" s="7">
        <f>SUMIFS(Nhap!$I$5:$I$1000,Nhap!$E$5:$E$1000,DATE(Thang!$E$4,Thang!$C$4,Loc!$O$2),Nhap!$F$5:$F$1000,Loc!A282)</f>
        <v>0</v>
      </c>
      <c r="P282" s="7">
        <f>SUMIFS(Nhap!$I$5:$I$1000,Nhap!$E$5:$E$1000,DATE(Thang!$E$4,Thang!$C$4,Loc!$P$2),Nhap!$F$5:$F$1000,Loc!A282)</f>
        <v>0</v>
      </c>
      <c r="Q282" s="7">
        <f>SUMIFS(Nhap!$I$5:$I$1000,Nhap!$E$5:$E$1000,DATE(Thang!$E$4,Thang!$C$4,Loc!$Q$2),Nhap!$F$5:$F$1000,Loc!A282)</f>
        <v>0</v>
      </c>
      <c r="R282" s="7">
        <f>SUMIFS(Nhap!$I$5:$I$1000,Nhap!$E$5:$E$1000,DATE(Thang!$E$4,Thang!$C$4,Loc!$R$2),Nhap!$F$5:$F$1000,Loc!A282)</f>
        <v>0</v>
      </c>
      <c r="S282" s="7">
        <f>SUMIFS(Nhap!$I$5:$I$1000,Nhap!$E$5:$E$1000,DATE(Thang!$E$4,Thang!$C$4,Loc!$S$2),Nhap!$F$5:$F$1000,Loc!A282)</f>
        <v>0</v>
      </c>
      <c r="T282" s="7">
        <f>SUMIFS(Nhap!$I$5:$I$1000,Nhap!$E$5:$E$1000,DATE(Thang!$E$4,Thang!$C$4,Loc!$T$2),Nhap!$F$5:$F$1000,Loc!A282)</f>
        <v>0</v>
      </c>
      <c r="U282" s="7">
        <f>SUMIFS(Nhap!$I$5:$I$1000,Nhap!$E$5:$E$1000,DATE(Thang!$E$4,Thang!$C$4,Loc!$U$2),Nhap!$F$5:$F$1000,Loc!A282)</f>
        <v>0</v>
      </c>
      <c r="V282" s="7">
        <f>SUMIFS(Nhap!$I$5:$I$1000,Nhap!$E$5:$E$1000,DATE(Thang!$E$4,Thang!$C$4,Loc!$V$2),Nhap!$F$5:$F$1000,Loc!A282)</f>
        <v>0</v>
      </c>
      <c r="W282" s="7">
        <f>SUMIFS(Nhap!$I$5:$I$1000,Nhap!$E$5:$E$1000,DATE(Thang!$E$4,Thang!$C$4,Loc!$W$2),Nhap!$F$5:$F$1000,Loc!A282)</f>
        <v>0</v>
      </c>
      <c r="X282" s="7">
        <f>SUMIFS(Nhap!$I$5:$I$1000,Nhap!$E$5:$E$1000,DATE(Thang!$E$4,Thang!$C$4,Loc!$X$2),Nhap!$F$5:$F$1000,Loc!A282)</f>
        <v>0</v>
      </c>
      <c r="Y282" s="7">
        <f>SUMIFS(Nhap!$I$5:$I$1000,Nhap!$E$5:$E$1000,DATE(Thang!$E$4,Thang!$C$4,Loc!$Y$2),Nhap!$F$5:$F$1000,Loc!A282)</f>
        <v>0</v>
      </c>
      <c r="Z282" s="7">
        <f>SUMIFS(Nhap!$I$5:$I$1000,Nhap!$E$5:$E$1000,DATE(Thang!$E$4,Thang!$C$4,Loc!$Z$2),Nhap!$F$5:$F$1000,Loc!A282)</f>
        <v>0</v>
      </c>
      <c r="AA282" s="7">
        <f>SUMIFS(Nhap!$I$5:$I$1000,Nhap!$E$5:$E$1000,DATE(Thang!$E$4,Thang!$C$4,Loc!$AA$2),Nhap!$F$5:$F$1000,Loc!A282)</f>
        <v>0</v>
      </c>
      <c r="AB282" s="7">
        <f>SUMIFS(Nhap!$I$5:$I$1000,Nhap!$E$5:$E$1000,DATE(Thang!$E$4,Thang!$C$4,Loc!$AB$2),Nhap!$F$5:$F$1000,Loc!A282)</f>
        <v>0</v>
      </c>
      <c r="AC282" s="7">
        <f>SUMIFS(Nhap!$I$5:$I$1000,Nhap!$E$5:$E$1000,DATE(Thang!$E$4,Thang!$C$4,Loc!$AC$2),Nhap!$F$5:$F$1000,Loc!A282)</f>
        <v>0</v>
      </c>
      <c r="AD282" s="7">
        <f>SUMIFS(Nhap!$I$5:$I$1000,Nhap!$E$5:$E$1000,DATE(Thang!$E$4,Thang!$C$4,Loc!$AD$2),Nhap!$F$5:$F$1000,Loc!$A$5)</f>
        <v>0</v>
      </c>
      <c r="AE282" s="7">
        <f>SUMIFS(Nhap!$I$5:$I$1000,Nhap!$E$5:$E$1000,DATE(Thang!$E$4,Thang!$C$4,Loc!$AE$2),Nhap!$F$5:$F$1000,Loc!A282)</f>
        <v>0</v>
      </c>
      <c r="AF282" s="7">
        <f>SUMIFS(Nhap!$I$5:$I$1000,Nhap!$E$5:$E$1000,DATE(Thang!$E$4,Thang!$C$4,Loc!$AF$2),Nhap!$F$5:$F$1000,Loc!A282)</f>
        <v>0</v>
      </c>
      <c r="AG282" s="7">
        <f>SUMIFS(Nhap!$I$5:$I$1000,Nhap!$E$5:$E$1000,DATE(Thang!$E$4,Thang!$C$4,Loc!$AG$2),Nhap!$F$5:$F$1000,Loc!A282)</f>
        <v>0</v>
      </c>
      <c r="AH282" s="7">
        <f>SUMIFS(Nhap!$I$5:$I$1000,Nhap!$E$5:$E$1000,DATE(Thang!$E$4,Thang!$C$4,Loc!$AH$2),Nhap!$F$5:$F$1000,Loc!A282)</f>
        <v>0</v>
      </c>
      <c r="AI282" s="7">
        <f>SUMIFS(Nhap!$I$5:$I$1000,Nhap!$E$5:$E$1000,DATE(Thang!$E$4,Thang!$C$4,Loc!$AI$2),Nhap!$F$5:$F$1000,Loc!A282)</f>
        <v>0</v>
      </c>
      <c r="AJ282" s="7">
        <f>SUMIFS(Nhap!$I$5:$I$1000,Nhap!$E$5:$E$1000,DATE(Thang!$E$4,Thang!$C$4,Loc!$AJ$2),Nhap!$F$5:$F$1000,Loc!A282)</f>
        <v>0</v>
      </c>
      <c r="AK282" s="1">
        <f>SUMIFS(Xuat!$G$5:$G$1000,Xuat!$C$5:$C$1000,DATE(Thang!$E$4,Thang!$C$4,AK$2),Xuat!$D$5:$D$1000,Loc!$A282)</f>
        <v>0</v>
      </c>
      <c r="AL282" s="1">
        <f>SUMIFS(Xuat!$G$5:$G$1000,Xuat!$C$5:$C$1000,DATE(Thang!$E$4,Thang!$C$4,AL$2),Xuat!$D$5:$D$1000,Loc!$A282)</f>
        <v>0</v>
      </c>
      <c r="AM282" s="1">
        <f>SUMIFS(Xuat!$G$5:$G$1000,Xuat!$C$5:$C$1000,DATE(Thang!$E$4,Thang!$C$4,AM$2),Xuat!$D$5:$D$1000,Loc!$A282)</f>
        <v>0</v>
      </c>
      <c r="AN282" s="1">
        <f>SUMIFS(Xuat!$G$5:$G$1000,Xuat!$C$5:$C$1000,DATE(Thang!$E$4,Thang!$C$4,AN$2),Xuat!$D$5:$D$1000,Loc!$A282)</f>
        <v>0</v>
      </c>
      <c r="AO282" s="1">
        <f>SUMIFS(Xuat!$G$5:$G$1000,Xuat!$C$5:$C$1000,DATE(Thang!$E$4,Thang!$C$4,AO$2),Xuat!$D$5:$D$1000,Loc!$A282)</f>
        <v>0</v>
      </c>
      <c r="AP282" s="1">
        <f>SUMIFS(Xuat!$G$5:$G$1000,Xuat!$C$5:$C$1000,DATE(Thang!$E$4,Thang!$C$4,AP$2),Xuat!$D$5:$D$1000,Loc!$A282)</f>
        <v>0</v>
      </c>
      <c r="AQ282" s="1">
        <f>SUMIFS(Xuat!$G$5:$G$1000,Xuat!$C$5:$C$1000,DATE(Thang!$E$4,Thang!$C$4,AQ$2),Xuat!$D$5:$D$1000,Loc!$A282)</f>
        <v>0</v>
      </c>
      <c r="AR282" s="1">
        <f>SUMIFS(Xuat!$G$5:$G$1000,Xuat!$C$5:$C$1000,DATE(Thang!$E$4,Thang!$C$4,AR$2),Xuat!$D$5:$D$1000,Loc!$A282)</f>
        <v>0</v>
      </c>
      <c r="AS282" s="1">
        <f>SUMIFS(Xuat!$G$5:$G$1000,Xuat!$C$5:$C$1000,DATE(Thang!$E$4,Thang!$C$4,AS$2),Xuat!$D$5:$D$1000,Loc!$A282)</f>
        <v>0</v>
      </c>
      <c r="AT282" s="1">
        <f>SUMIFS(Xuat!$G$5:$G$1000,Xuat!$C$5:$C$1000,DATE(Thang!$E$4,Thang!$C$4,AT$2),Xuat!$D$5:$D$1000,Loc!$A282)</f>
        <v>0</v>
      </c>
      <c r="AU282" s="1">
        <f>SUMIFS(Xuat!$G$5:$G$1000,Xuat!$C$5:$C$1000,DATE(Thang!$E$4,Thang!$C$4,AU$2),Xuat!$D$5:$D$1000,Loc!$A282)</f>
        <v>0</v>
      </c>
      <c r="AV282" s="1">
        <f>SUMIFS(Xuat!$G$5:$G$1000,Xuat!$C$5:$C$1000,DATE(Thang!$E$4,Thang!$C$4,AV$2),Xuat!$D$5:$D$1000,Loc!$A282)</f>
        <v>0</v>
      </c>
      <c r="AW282" s="1">
        <f>SUMIFS(Xuat!$G$5:$G$1000,Xuat!$C$5:$C$1000,DATE(Thang!$E$4,Thang!$C$4,AW$2),Xuat!$D$5:$D$1000,Loc!$A282)</f>
        <v>0</v>
      </c>
      <c r="AX282" s="1">
        <f>SUMIFS(Xuat!$G$5:$G$1000,Xuat!$C$5:$C$1000,DATE(Thang!$E$4,Thang!$C$4,AX$2),Xuat!$D$5:$D$1000,Loc!$A282)</f>
        <v>0</v>
      </c>
      <c r="AY282" s="1">
        <f>SUMIFS(Xuat!$G$5:$G$1000,Xuat!$C$5:$C$1000,DATE(Thang!$E$4,Thang!$C$4,AY$2),Xuat!$D$5:$D$1000,Loc!$A282)</f>
        <v>0</v>
      </c>
      <c r="AZ282" s="1">
        <f>SUMIFS(Xuat!$G$5:$G$1000,Xuat!$C$5:$C$1000,DATE(Thang!$E$4,Thang!$C$4,AZ$2),Xuat!$D$5:$D$1000,Loc!$A282)</f>
        <v>0</v>
      </c>
      <c r="BA282" s="1">
        <f>SUMIFS(Xuat!$G$5:$G$1000,Xuat!$C$5:$C$1000,DATE(Thang!$E$4,Thang!$C$4,BA$2),Xuat!$D$5:$D$1000,Loc!$A282)</f>
        <v>0</v>
      </c>
      <c r="BB282" s="1">
        <f>SUMIFS(Xuat!$G$5:$G$1000,Xuat!$C$5:$C$1000,DATE(Thang!$E$4,Thang!$C$4,BB$2),Xuat!$D$5:$D$1000,Loc!$A282)</f>
        <v>0</v>
      </c>
      <c r="BC282" s="1">
        <f>SUMIFS(Xuat!$G$5:$G$1000,Xuat!$C$5:$C$1000,DATE(Thang!$E$4,Thang!$C$4,BC$2),Xuat!$D$5:$D$1000,Loc!$A282)</f>
        <v>0</v>
      </c>
      <c r="BD282" s="1">
        <f>SUMIFS(Xuat!$G$5:$G$1000,Xuat!$C$5:$C$1000,DATE(Thang!$E$4,Thang!$C$4,BD$2),Xuat!$D$5:$D$1000,Loc!$A282)</f>
        <v>0</v>
      </c>
      <c r="BE282" s="1">
        <f>SUMIFS(Xuat!$G$5:$G$1000,Xuat!$C$5:$C$1000,DATE(Thang!$E$4,Thang!$C$4,BE$2),Xuat!$D$5:$D$1000,Loc!$A282)</f>
        <v>0</v>
      </c>
      <c r="BF282" s="1">
        <f>SUMIFS(Xuat!$G$5:$G$1000,Xuat!$C$5:$C$1000,DATE(Thang!$E$4,Thang!$C$4,BF$2),Xuat!$D$5:$D$1000,Loc!$A282)</f>
        <v>0</v>
      </c>
      <c r="BG282" s="1">
        <f>SUMIFS(Xuat!$G$5:$G$1000,Xuat!$C$5:$C$1000,DATE(Thang!$E$4,Thang!$C$4,BG$2),Xuat!$D$5:$D$1000,Loc!$A282)</f>
        <v>0</v>
      </c>
      <c r="BH282" s="1">
        <f>SUMIFS(Xuat!$G$5:$G$1000,Xuat!$C$5:$C$1000,DATE(Thang!$E$4,Thang!$C$4,BH$2),Xuat!$D$5:$D$1000,Loc!$A282)</f>
        <v>0</v>
      </c>
      <c r="BI282" s="1">
        <f>SUMIFS(Xuat!$G$5:$G$1000,Xuat!$C$5:$C$1000,DATE(Thang!$E$4,Thang!$C$4,BI$2),Xuat!$D$5:$D$1000,Loc!$A282)</f>
        <v>0</v>
      </c>
      <c r="BJ282" s="1">
        <f>SUMIFS(Xuat!$G$5:$G$1000,Xuat!$C$5:$C$1000,DATE(Thang!$E$4,Thang!$C$4,BJ$2),Xuat!$D$5:$D$1000,Loc!$A282)</f>
        <v>0</v>
      </c>
      <c r="BK282" s="1">
        <f>SUMIFS(Xuat!$G$5:$G$1000,Xuat!$C$5:$C$1000,DATE(Thang!$E$4,Thang!$C$4,BK$2),Xuat!$D$5:$D$1000,Loc!$A282)</f>
        <v>0</v>
      </c>
      <c r="BL282" s="1">
        <f>SUMIFS(Xuat!$G$5:$G$1000,Xuat!$C$5:$C$1000,DATE(Thang!$E$4,Thang!$C$4,BL$2),Xuat!$D$5:$D$1000,Loc!$A282)</f>
        <v>0</v>
      </c>
      <c r="BM282" s="1">
        <f>SUMIFS(Xuat!$G$5:$G$1000,Xuat!$C$5:$C$1000,DATE(Thang!$E$4,Thang!$C$4,BM$2),Xuat!$D$5:$D$1000,Loc!$A282)</f>
        <v>0</v>
      </c>
      <c r="BN282" s="1">
        <f>SUMIFS(Xuat!$G$5:$G$1000,Xuat!$C$5:$C$1000,DATE(Thang!$E$4,Thang!$C$4,BN$2),Xuat!$D$5:$D$1000,Loc!$A282)</f>
        <v>0</v>
      </c>
      <c r="BO282" s="1">
        <f>SUMIFS(Xuat!$G$5:$G$1000,Xuat!$C$5:$C$1000,DATE(Thang!$E$4,Thang!$C$4,BO$2),Xuat!$D$5:$D$1000,Loc!$A282)</f>
        <v>0</v>
      </c>
    </row>
    <row r="283" spans="1:67" x14ac:dyDescent="0.2">
      <c r="A283" s="2">
        <f>DM!C283</f>
        <v>0</v>
      </c>
      <c r="B283" s="3">
        <f>VLOOKUP(A283,Tondau!$B$5:$F$500,3,0)</f>
        <v>0</v>
      </c>
      <c r="C283" s="3">
        <f t="shared" si="14"/>
        <v>0</v>
      </c>
      <c r="D283" s="3">
        <f t="shared" si="15"/>
        <v>0</v>
      </c>
      <c r="E283" s="3">
        <f t="shared" si="16"/>
        <v>0</v>
      </c>
      <c r="F283" s="7">
        <f>SUMIFS(Nhap!$I$5:$I$1000,Nhap!$E$5:$E$1000,DATE(Thang!$E$4,Thang!$C$4,Loc!$F$2),Nhap!$F$5:$F$1000,Loc!A283)</f>
        <v>0</v>
      </c>
      <c r="G283" s="7">
        <f>SUMIFS(Nhap!$I$5:$I$1000,Nhap!$E$5:$E$1000,DATE(Thang!$E$4,Thang!$C$4,Loc!$G$2),Nhap!$F$5:$F$1000,Loc!A283)</f>
        <v>0</v>
      </c>
      <c r="H283" s="7">
        <f>SUMIFS(Nhap!$I$5:$I$1000,Nhap!$E$5:$E$1000,DATE(Thang!$E$4,Thang!$C$4,Loc!$H$2),Nhap!$F$5:$F$1000,Loc!A283)</f>
        <v>0</v>
      </c>
      <c r="I283" s="7">
        <f>SUMIFS(Nhap!$I$5:$I$1000,Nhap!$E$5:$E$1000,DATE(Thang!$E$4,Thang!$C$4,Loc!$I$2),Nhap!$F$5:$F$1000,Loc!A283)</f>
        <v>0</v>
      </c>
      <c r="J283" s="7">
        <f>SUMIFS(Nhap!$I$5:$I$1000,Nhap!$E$5:$E$1000,DATE(Thang!$E$4,Thang!$C$4,Loc!$J$2),Nhap!$F$5:$F$1000,Loc!A283)</f>
        <v>0</v>
      </c>
      <c r="K283" s="7">
        <f>SUMIFS(Nhap!$I$5:$I$1000,Nhap!$E$5:$E$1000,DATE(Thang!$E$4,Thang!$C$4,Loc!$K$2),Nhap!$F$5:$F$1000,Loc!A283)</f>
        <v>0</v>
      </c>
      <c r="L283" s="7">
        <f>SUMIFS(Nhap!$I$5:$I$1000,Nhap!$E$5:$E$1000,DATE(Thang!$E$4,Thang!$C$4,Loc!$L$2),Nhap!$F$5:$F$1000,Loc!A283)</f>
        <v>0</v>
      </c>
      <c r="M283" s="7">
        <f>SUMIFS(Nhap!$I$5:$I$1000,Nhap!$E$5:$E$1000,DATE(Thang!$E$4,Thang!$C$4,Loc!$M$2),Nhap!$F$5:$F$1000,Loc!A283)</f>
        <v>0</v>
      </c>
      <c r="N283" s="7">
        <f>SUMIFS(Nhap!$I$5:$I$1000,Nhap!$E$5:$E$1000,DATE(Thang!$E$4,Thang!$C$4,Loc!$N$2),Nhap!$F$5:$F$1000,Loc!A283)</f>
        <v>0</v>
      </c>
      <c r="O283" s="7">
        <f>SUMIFS(Nhap!$I$5:$I$1000,Nhap!$E$5:$E$1000,DATE(Thang!$E$4,Thang!$C$4,Loc!$O$2),Nhap!$F$5:$F$1000,Loc!A283)</f>
        <v>0</v>
      </c>
      <c r="P283" s="7">
        <f>SUMIFS(Nhap!$I$5:$I$1000,Nhap!$E$5:$E$1000,DATE(Thang!$E$4,Thang!$C$4,Loc!$P$2),Nhap!$F$5:$F$1000,Loc!A283)</f>
        <v>0</v>
      </c>
      <c r="Q283" s="7">
        <f>SUMIFS(Nhap!$I$5:$I$1000,Nhap!$E$5:$E$1000,DATE(Thang!$E$4,Thang!$C$4,Loc!$Q$2),Nhap!$F$5:$F$1000,Loc!A283)</f>
        <v>0</v>
      </c>
      <c r="R283" s="7">
        <f>SUMIFS(Nhap!$I$5:$I$1000,Nhap!$E$5:$E$1000,DATE(Thang!$E$4,Thang!$C$4,Loc!$R$2),Nhap!$F$5:$F$1000,Loc!A283)</f>
        <v>0</v>
      </c>
      <c r="S283" s="7">
        <f>SUMIFS(Nhap!$I$5:$I$1000,Nhap!$E$5:$E$1000,DATE(Thang!$E$4,Thang!$C$4,Loc!$S$2),Nhap!$F$5:$F$1000,Loc!A283)</f>
        <v>0</v>
      </c>
      <c r="T283" s="7">
        <f>SUMIFS(Nhap!$I$5:$I$1000,Nhap!$E$5:$E$1000,DATE(Thang!$E$4,Thang!$C$4,Loc!$T$2),Nhap!$F$5:$F$1000,Loc!A283)</f>
        <v>0</v>
      </c>
      <c r="U283" s="7">
        <f>SUMIFS(Nhap!$I$5:$I$1000,Nhap!$E$5:$E$1000,DATE(Thang!$E$4,Thang!$C$4,Loc!$U$2),Nhap!$F$5:$F$1000,Loc!A283)</f>
        <v>0</v>
      </c>
      <c r="V283" s="7">
        <f>SUMIFS(Nhap!$I$5:$I$1000,Nhap!$E$5:$E$1000,DATE(Thang!$E$4,Thang!$C$4,Loc!$V$2),Nhap!$F$5:$F$1000,Loc!A283)</f>
        <v>0</v>
      </c>
      <c r="W283" s="7">
        <f>SUMIFS(Nhap!$I$5:$I$1000,Nhap!$E$5:$E$1000,DATE(Thang!$E$4,Thang!$C$4,Loc!$W$2),Nhap!$F$5:$F$1000,Loc!A283)</f>
        <v>0</v>
      </c>
      <c r="X283" s="7">
        <f>SUMIFS(Nhap!$I$5:$I$1000,Nhap!$E$5:$E$1000,DATE(Thang!$E$4,Thang!$C$4,Loc!$X$2),Nhap!$F$5:$F$1000,Loc!A283)</f>
        <v>0</v>
      </c>
      <c r="Y283" s="7">
        <f>SUMIFS(Nhap!$I$5:$I$1000,Nhap!$E$5:$E$1000,DATE(Thang!$E$4,Thang!$C$4,Loc!$Y$2),Nhap!$F$5:$F$1000,Loc!A283)</f>
        <v>0</v>
      </c>
      <c r="Z283" s="7">
        <f>SUMIFS(Nhap!$I$5:$I$1000,Nhap!$E$5:$E$1000,DATE(Thang!$E$4,Thang!$C$4,Loc!$Z$2),Nhap!$F$5:$F$1000,Loc!A283)</f>
        <v>0</v>
      </c>
      <c r="AA283" s="7">
        <f>SUMIFS(Nhap!$I$5:$I$1000,Nhap!$E$5:$E$1000,DATE(Thang!$E$4,Thang!$C$4,Loc!$AA$2),Nhap!$F$5:$F$1000,Loc!A283)</f>
        <v>0</v>
      </c>
      <c r="AB283" s="7">
        <f>SUMIFS(Nhap!$I$5:$I$1000,Nhap!$E$5:$E$1000,DATE(Thang!$E$4,Thang!$C$4,Loc!$AB$2),Nhap!$F$5:$F$1000,Loc!A283)</f>
        <v>0</v>
      </c>
      <c r="AC283" s="7">
        <f>SUMIFS(Nhap!$I$5:$I$1000,Nhap!$E$5:$E$1000,DATE(Thang!$E$4,Thang!$C$4,Loc!$AC$2),Nhap!$F$5:$F$1000,Loc!A283)</f>
        <v>0</v>
      </c>
      <c r="AD283" s="7">
        <f>SUMIFS(Nhap!$I$5:$I$1000,Nhap!$E$5:$E$1000,DATE(Thang!$E$4,Thang!$C$4,Loc!$AD$2),Nhap!$F$5:$F$1000,Loc!$A$5)</f>
        <v>0</v>
      </c>
      <c r="AE283" s="7">
        <f>SUMIFS(Nhap!$I$5:$I$1000,Nhap!$E$5:$E$1000,DATE(Thang!$E$4,Thang!$C$4,Loc!$AE$2),Nhap!$F$5:$F$1000,Loc!A283)</f>
        <v>0</v>
      </c>
      <c r="AF283" s="7">
        <f>SUMIFS(Nhap!$I$5:$I$1000,Nhap!$E$5:$E$1000,DATE(Thang!$E$4,Thang!$C$4,Loc!$AF$2),Nhap!$F$5:$F$1000,Loc!A283)</f>
        <v>0</v>
      </c>
      <c r="AG283" s="7">
        <f>SUMIFS(Nhap!$I$5:$I$1000,Nhap!$E$5:$E$1000,DATE(Thang!$E$4,Thang!$C$4,Loc!$AG$2),Nhap!$F$5:$F$1000,Loc!A283)</f>
        <v>0</v>
      </c>
      <c r="AH283" s="7">
        <f>SUMIFS(Nhap!$I$5:$I$1000,Nhap!$E$5:$E$1000,DATE(Thang!$E$4,Thang!$C$4,Loc!$AH$2),Nhap!$F$5:$F$1000,Loc!A283)</f>
        <v>0</v>
      </c>
      <c r="AI283" s="7">
        <f>SUMIFS(Nhap!$I$5:$I$1000,Nhap!$E$5:$E$1000,DATE(Thang!$E$4,Thang!$C$4,Loc!$AI$2),Nhap!$F$5:$F$1000,Loc!A283)</f>
        <v>0</v>
      </c>
      <c r="AJ283" s="7">
        <f>SUMIFS(Nhap!$I$5:$I$1000,Nhap!$E$5:$E$1000,DATE(Thang!$E$4,Thang!$C$4,Loc!$AJ$2),Nhap!$F$5:$F$1000,Loc!A283)</f>
        <v>0</v>
      </c>
      <c r="AK283" s="1">
        <f>SUMIFS(Xuat!$G$5:$G$1000,Xuat!$C$5:$C$1000,DATE(Thang!$E$4,Thang!$C$4,AK$2),Xuat!$D$5:$D$1000,Loc!$A283)</f>
        <v>0</v>
      </c>
      <c r="AL283" s="1">
        <f>SUMIFS(Xuat!$G$5:$G$1000,Xuat!$C$5:$C$1000,DATE(Thang!$E$4,Thang!$C$4,AL$2),Xuat!$D$5:$D$1000,Loc!$A283)</f>
        <v>0</v>
      </c>
      <c r="AM283" s="1">
        <f>SUMIFS(Xuat!$G$5:$G$1000,Xuat!$C$5:$C$1000,DATE(Thang!$E$4,Thang!$C$4,AM$2),Xuat!$D$5:$D$1000,Loc!$A283)</f>
        <v>0</v>
      </c>
      <c r="AN283" s="1">
        <f>SUMIFS(Xuat!$G$5:$G$1000,Xuat!$C$5:$C$1000,DATE(Thang!$E$4,Thang!$C$4,AN$2),Xuat!$D$5:$D$1000,Loc!$A283)</f>
        <v>0</v>
      </c>
      <c r="AO283" s="1">
        <f>SUMIFS(Xuat!$G$5:$G$1000,Xuat!$C$5:$C$1000,DATE(Thang!$E$4,Thang!$C$4,AO$2),Xuat!$D$5:$D$1000,Loc!$A283)</f>
        <v>0</v>
      </c>
      <c r="AP283" s="1">
        <f>SUMIFS(Xuat!$G$5:$G$1000,Xuat!$C$5:$C$1000,DATE(Thang!$E$4,Thang!$C$4,AP$2),Xuat!$D$5:$D$1000,Loc!$A283)</f>
        <v>0</v>
      </c>
      <c r="AQ283" s="1">
        <f>SUMIFS(Xuat!$G$5:$G$1000,Xuat!$C$5:$C$1000,DATE(Thang!$E$4,Thang!$C$4,AQ$2),Xuat!$D$5:$D$1000,Loc!$A283)</f>
        <v>0</v>
      </c>
      <c r="AR283" s="1">
        <f>SUMIFS(Xuat!$G$5:$G$1000,Xuat!$C$5:$C$1000,DATE(Thang!$E$4,Thang!$C$4,AR$2),Xuat!$D$5:$D$1000,Loc!$A283)</f>
        <v>0</v>
      </c>
      <c r="AS283" s="1">
        <f>SUMIFS(Xuat!$G$5:$G$1000,Xuat!$C$5:$C$1000,DATE(Thang!$E$4,Thang!$C$4,AS$2),Xuat!$D$5:$D$1000,Loc!$A283)</f>
        <v>0</v>
      </c>
      <c r="AT283" s="1">
        <f>SUMIFS(Xuat!$G$5:$G$1000,Xuat!$C$5:$C$1000,DATE(Thang!$E$4,Thang!$C$4,AT$2),Xuat!$D$5:$D$1000,Loc!$A283)</f>
        <v>0</v>
      </c>
      <c r="AU283" s="1">
        <f>SUMIFS(Xuat!$G$5:$G$1000,Xuat!$C$5:$C$1000,DATE(Thang!$E$4,Thang!$C$4,AU$2),Xuat!$D$5:$D$1000,Loc!$A283)</f>
        <v>0</v>
      </c>
      <c r="AV283" s="1">
        <f>SUMIFS(Xuat!$G$5:$G$1000,Xuat!$C$5:$C$1000,DATE(Thang!$E$4,Thang!$C$4,AV$2),Xuat!$D$5:$D$1000,Loc!$A283)</f>
        <v>0</v>
      </c>
      <c r="AW283" s="1">
        <f>SUMIFS(Xuat!$G$5:$G$1000,Xuat!$C$5:$C$1000,DATE(Thang!$E$4,Thang!$C$4,AW$2),Xuat!$D$5:$D$1000,Loc!$A283)</f>
        <v>0</v>
      </c>
      <c r="AX283" s="1">
        <f>SUMIFS(Xuat!$G$5:$G$1000,Xuat!$C$5:$C$1000,DATE(Thang!$E$4,Thang!$C$4,AX$2),Xuat!$D$5:$D$1000,Loc!$A283)</f>
        <v>0</v>
      </c>
      <c r="AY283" s="1">
        <f>SUMIFS(Xuat!$G$5:$G$1000,Xuat!$C$5:$C$1000,DATE(Thang!$E$4,Thang!$C$4,AY$2),Xuat!$D$5:$D$1000,Loc!$A283)</f>
        <v>0</v>
      </c>
      <c r="AZ283" s="1">
        <f>SUMIFS(Xuat!$G$5:$G$1000,Xuat!$C$5:$C$1000,DATE(Thang!$E$4,Thang!$C$4,AZ$2),Xuat!$D$5:$D$1000,Loc!$A283)</f>
        <v>0</v>
      </c>
      <c r="BA283" s="1">
        <f>SUMIFS(Xuat!$G$5:$G$1000,Xuat!$C$5:$C$1000,DATE(Thang!$E$4,Thang!$C$4,BA$2),Xuat!$D$5:$D$1000,Loc!$A283)</f>
        <v>0</v>
      </c>
      <c r="BB283" s="1">
        <f>SUMIFS(Xuat!$G$5:$G$1000,Xuat!$C$5:$C$1000,DATE(Thang!$E$4,Thang!$C$4,BB$2),Xuat!$D$5:$D$1000,Loc!$A283)</f>
        <v>0</v>
      </c>
      <c r="BC283" s="1">
        <f>SUMIFS(Xuat!$G$5:$G$1000,Xuat!$C$5:$C$1000,DATE(Thang!$E$4,Thang!$C$4,BC$2),Xuat!$D$5:$D$1000,Loc!$A283)</f>
        <v>0</v>
      </c>
      <c r="BD283" s="1">
        <f>SUMIFS(Xuat!$G$5:$G$1000,Xuat!$C$5:$C$1000,DATE(Thang!$E$4,Thang!$C$4,BD$2),Xuat!$D$5:$D$1000,Loc!$A283)</f>
        <v>0</v>
      </c>
      <c r="BE283" s="1">
        <f>SUMIFS(Xuat!$G$5:$G$1000,Xuat!$C$5:$C$1000,DATE(Thang!$E$4,Thang!$C$4,BE$2),Xuat!$D$5:$D$1000,Loc!$A283)</f>
        <v>0</v>
      </c>
      <c r="BF283" s="1">
        <f>SUMIFS(Xuat!$G$5:$G$1000,Xuat!$C$5:$C$1000,DATE(Thang!$E$4,Thang!$C$4,BF$2),Xuat!$D$5:$D$1000,Loc!$A283)</f>
        <v>0</v>
      </c>
      <c r="BG283" s="1">
        <f>SUMIFS(Xuat!$G$5:$G$1000,Xuat!$C$5:$C$1000,DATE(Thang!$E$4,Thang!$C$4,BG$2),Xuat!$D$5:$D$1000,Loc!$A283)</f>
        <v>0</v>
      </c>
      <c r="BH283" s="1">
        <f>SUMIFS(Xuat!$G$5:$G$1000,Xuat!$C$5:$C$1000,DATE(Thang!$E$4,Thang!$C$4,BH$2),Xuat!$D$5:$D$1000,Loc!$A283)</f>
        <v>0</v>
      </c>
      <c r="BI283" s="1">
        <f>SUMIFS(Xuat!$G$5:$G$1000,Xuat!$C$5:$C$1000,DATE(Thang!$E$4,Thang!$C$4,BI$2),Xuat!$D$5:$D$1000,Loc!$A283)</f>
        <v>0</v>
      </c>
      <c r="BJ283" s="1">
        <f>SUMIFS(Xuat!$G$5:$G$1000,Xuat!$C$5:$C$1000,DATE(Thang!$E$4,Thang!$C$4,BJ$2),Xuat!$D$5:$D$1000,Loc!$A283)</f>
        <v>0</v>
      </c>
      <c r="BK283" s="1">
        <f>SUMIFS(Xuat!$G$5:$G$1000,Xuat!$C$5:$C$1000,DATE(Thang!$E$4,Thang!$C$4,BK$2),Xuat!$D$5:$D$1000,Loc!$A283)</f>
        <v>0</v>
      </c>
      <c r="BL283" s="1">
        <f>SUMIFS(Xuat!$G$5:$G$1000,Xuat!$C$5:$C$1000,DATE(Thang!$E$4,Thang!$C$4,BL$2),Xuat!$D$5:$D$1000,Loc!$A283)</f>
        <v>0</v>
      </c>
      <c r="BM283" s="1">
        <f>SUMIFS(Xuat!$G$5:$G$1000,Xuat!$C$5:$C$1000,DATE(Thang!$E$4,Thang!$C$4,BM$2),Xuat!$D$5:$D$1000,Loc!$A283)</f>
        <v>0</v>
      </c>
      <c r="BN283" s="1">
        <f>SUMIFS(Xuat!$G$5:$G$1000,Xuat!$C$5:$C$1000,DATE(Thang!$E$4,Thang!$C$4,BN$2),Xuat!$D$5:$D$1000,Loc!$A283)</f>
        <v>0</v>
      </c>
      <c r="BO283" s="1">
        <f>SUMIFS(Xuat!$G$5:$G$1000,Xuat!$C$5:$C$1000,DATE(Thang!$E$4,Thang!$C$4,BO$2),Xuat!$D$5:$D$1000,Loc!$A283)</f>
        <v>0</v>
      </c>
    </row>
    <row r="284" spans="1:67" x14ac:dyDescent="0.2">
      <c r="A284" s="2">
        <f>DM!C284</f>
        <v>0</v>
      </c>
      <c r="B284" s="3">
        <f>VLOOKUP(A284,Tondau!$B$5:$F$500,3,0)</f>
        <v>0</v>
      </c>
      <c r="C284" s="3">
        <f t="shared" si="14"/>
        <v>0</v>
      </c>
      <c r="D284" s="3">
        <f t="shared" si="15"/>
        <v>0</v>
      </c>
      <c r="E284" s="3">
        <f t="shared" si="16"/>
        <v>0</v>
      </c>
      <c r="F284" s="7">
        <f>SUMIFS(Nhap!$I$5:$I$1000,Nhap!$E$5:$E$1000,DATE(Thang!$E$4,Thang!$C$4,Loc!$F$2),Nhap!$F$5:$F$1000,Loc!A284)</f>
        <v>0</v>
      </c>
      <c r="G284" s="7">
        <f>SUMIFS(Nhap!$I$5:$I$1000,Nhap!$E$5:$E$1000,DATE(Thang!$E$4,Thang!$C$4,Loc!$G$2),Nhap!$F$5:$F$1000,Loc!A284)</f>
        <v>0</v>
      </c>
      <c r="H284" s="7">
        <f>SUMIFS(Nhap!$I$5:$I$1000,Nhap!$E$5:$E$1000,DATE(Thang!$E$4,Thang!$C$4,Loc!$H$2),Nhap!$F$5:$F$1000,Loc!A284)</f>
        <v>0</v>
      </c>
      <c r="I284" s="7">
        <f>SUMIFS(Nhap!$I$5:$I$1000,Nhap!$E$5:$E$1000,DATE(Thang!$E$4,Thang!$C$4,Loc!$I$2),Nhap!$F$5:$F$1000,Loc!A284)</f>
        <v>0</v>
      </c>
      <c r="J284" s="7">
        <f>SUMIFS(Nhap!$I$5:$I$1000,Nhap!$E$5:$E$1000,DATE(Thang!$E$4,Thang!$C$4,Loc!$J$2),Nhap!$F$5:$F$1000,Loc!A284)</f>
        <v>0</v>
      </c>
      <c r="K284" s="7">
        <f>SUMIFS(Nhap!$I$5:$I$1000,Nhap!$E$5:$E$1000,DATE(Thang!$E$4,Thang!$C$4,Loc!$K$2),Nhap!$F$5:$F$1000,Loc!A284)</f>
        <v>0</v>
      </c>
      <c r="L284" s="7">
        <f>SUMIFS(Nhap!$I$5:$I$1000,Nhap!$E$5:$E$1000,DATE(Thang!$E$4,Thang!$C$4,Loc!$L$2),Nhap!$F$5:$F$1000,Loc!A284)</f>
        <v>0</v>
      </c>
      <c r="M284" s="7">
        <f>SUMIFS(Nhap!$I$5:$I$1000,Nhap!$E$5:$E$1000,DATE(Thang!$E$4,Thang!$C$4,Loc!$M$2),Nhap!$F$5:$F$1000,Loc!A284)</f>
        <v>0</v>
      </c>
      <c r="N284" s="7">
        <f>SUMIFS(Nhap!$I$5:$I$1000,Nhap!$E$5:$E$1000,DATE(Thang!$E$4,Thang!$C$4,Loc!$N$2),Nhap!$F$5:$F$1000,Loc!A284)</f>
        <v>0</v>
      </c>
      <c r="O284" s="7">
        <f>SUMIFS(Nhap!$I$5:$I$1000,Nhap!$E$5:$E$1000,DATE(Thang!$E$4,Thang!$C$4,Loc!$O$2),Nhap!$F$5:$F$1000,Loc!A284)</f>
        <v>0</v>
      </c>
      <c r="P284" s="7">
        <f>SUMIFS(Nhap!$I$5:$I$1000,Nhap!$E$5:$E$1000,DATE(Thang!$E$4,Thang!$C$4,Loc!$P$2),Nhap!$F$5:$F$1000,Loc!A284)</f>
        <v>0</v>
      </c>
      <c r="Q284" s="7">
        <f>SUMIFS(Nhap!$I$5:$I$1000,Nhap!$E$5:$E$1000,DATE(Thang!$E$4,Thang!$C$4,Loc!$Q$2),Nhap!$F$5:$F$1000,Loc!A284)</f>
        <v>0</v>
      </c>
      <c r="R284" s="7">
        <f>SUMIFS(Nhap!$I$5:$I$1000,Nhap!$E$5:$E$1000,DATE(Thang!$E$4,Thang!$C$4,Loc!$R$2),Nhap!$F$5:$F$1000,Loc!A284)</f>
        <v>0</v>
      </c>
      <c r="S284" s="7">
        <f>SUMIFS(Nhap!$I$5:$I$1000,Nhap!$E$5:$E$1000,DATE(Thang!$E$4,Thang!$C$4,Loc!$S$2),Nhap!$F$5:$F$1000,Loc!A284)</f>
        <v>0</v>
      </c>
      <c r="T284" s="7">
        <f>SUMIFS(Nhap!$I$5:$I$1000,Nhap!$E$5:$E$1000,DATE(Thang!$E$4,Thang!$C$4,Loc!$T$2),Nhap!$F$5:$F$1000,Loc!A284)</f>
        <v>0</v>
      </c>
      <c r="U284" s="7">
        <f>SUMIFS(Nhap!$I$5:$I$1000,Nhap!$E$5:$E$1000,DATE(Thang!$E$4,Thang!$C$4,Loc!$U$2),Nhap!$F$5:$F$1000,Loc!A284)</f>
        <v>0</v>
      </c>
      <c r="V284" s="7">
        <f>SUMIFS(Nhap!$I$5:$I$1000,Nhap!$E$5:$E$1000,DATE(Thang!$E$4,Thang!$C$4,Loc!$V$2),Nhap!$F$5:$F$1000,Loc!A284)</f>
        <v>0</v>
      </c>
      <c r="W284" s="7">
        <f>SUMIFS(Nhap!$I$5:$I$1000,Nhap!$E$5:$E$1000,DATE(Thang!$E$4,Thang!$C$4,Loc!$W$2),Nhap!$F$5:$F$1000,Loc!A284)</f>
        <v>0</v>
      </c>
      <c r="X284" s="7">
        <f>SUMIFS(Nhap!$I$5:$I$1000,Nhap!$E$5:$E$1000,DATE(Thang!$E$4,Thang!$C$4,Loc!$X$2),Nhap!$F$5:$F$1000,Loc!A284)</f>
        <v>0</v>
      </c>
      <c r="Y284" s="7">
        <f>SUMIFS(Nhap!$I$5:$I$1000,Nhap!$E$5:$E$1000,DATE(Thang!$E$4,Thang!$C$4,Loc!$Y$2),Nhap!$F$5:$F$1000,Loc!A284)</f>
        <v>0</v>
      </c>
      <c r="Z284" s="7">
        <f>SUMIFS(Nhap!$I$5:$I$1000,Nhap!$E$5:$E$1000,DATE(Thang!$E$4,Thang!$C$4,Loc!$Z$2),Nhap!$F$5:$F$1000,Loc!A284)</f>
        <v>0</v>
      </c>
      <c r="AA284" s="7">
        <f>SUMIFS(Nhap!$I$5:$I$1000,Nhap!$E$5:$E$1000,DATE(Thang!$E$4,Thang!$C$4,Loc!$AA$2),Nhap!$F$5:$F$1000,Loc!A284)</f>
        <v>0</v>
      </c>
      <c r="AB284" s="7">
        <f>SUMIFS(Nhap!$I$5:$I$1000,Nhap!$E$5:$E$1000,DATE(Thang!$E$4,Thang!$C$4,Loc!$AB$2),Nhap!$F$5:$F$1000,Loc!A284)</f>
        <v>0</v>
      </c>
      <c r="AC284" s="7">
        <f>SUMIFS(Nhap!$I$5:$I$1000,Nhap!$E$5:$E$1000,DATE(Thang!$E$4,Thang!$C$4,Loc!$AC$2),Nhap!$F$5:$F$1000,Loc!A284)</f>
        <v>0</v>
      </c>
      <c r="AD284" s="7">
        <f>SUMIFS(Nhap!$I$5:$I$1000,Nhap!$E$5:$E$1000,DATE(Thang!$E$4,Thang!$C$4,Loc!$AD$2),Nhap!$F$5:$F$1000,Loc!$A$5)</f>
        <v>0</v>
      </c>
      <c r="AE284" s="7">
        <f>SUMIFS(Nhap!$I$5:$I$1000,Nhap!$E$5:$E$1000,DATE(Thang!$E$4,Thang!$C$4,Loc!$AE$2),Nhap!$F$5:$F$1000,Loc!A284)</f>
        <v>0</v>
      </c>
      <c r="AF284" s="7">
        <f>SUMIFS(Nhap!$I$5:$I$1000,Nhap!$E$5:$E$1000,DATE(Thang!$E$4,Thang!$C$4,Loc!$AF$2),Nhap!$F$5:$F$1000,Loc!A284)</f>
        <v>0</v>
      </c>
      <c r="AG284" s="7">
        <f>SUMIFS(Nhap!$I$5:$I$1000,Nhap!$E$5:$E$1000,DATE(Thang!$E$4,Thang!$C$4,Loc!$AG$2),Nhap!$F$5:$F$1000,Loc!A284)</f>
        <v>0</v>
      </c>
      <c r="AH284" s="7">
        <f>SUMIFS(Nhap!$I$5:$I$1000,Nhap!$E$5:$E$1000,DATE(Thang!$E$4,Thang!$C$4,Loc!$AH$2),Nhap!$F$5:$F$1000,Loc!A284)</f>
        <v>0</v>
      </c>
      <c r="AI284" s="7">
        <f>SUMIFS(Nhap!$I$5:$I$1000,Nhap!$E$5:$E$1000,DATE(Thang!$E$4,Thang!$C$4,Loc!$AI$2),Nhap!$F$5:$F$1000,Loc!A284)</f>
        <v>0</v>
      </c>
      <c r="AJ284" s="7">
        <f>SUMIFS(Nhap!$I$5:$I$1000,Nhap!$E$5:$E$1000,DATE(Thang!$E$4,Thang!$C$4,Loc!$AJ$2),Nhap!$F$5:$F$1000,Loc!A284)</f>
        <v>0</v>
      </c>
      <c r="AK284" s="1">
        <f>SUMIFS(Xuat!$G$5:$G$1000,Xuat!$C$5:$C$1000,DATE(Thang!$E$4,Thang!$C$4,AK$2),Xuat!$D$5:$D$1000,Loc!$A284)</f>
        <v>0</v>
      </c>
      <c r="AL284" s="1">
        <f>SUMIFS(Xuat!$G$5:$G$1000,Xuat!$C$5:$C$1000,DATE(Thang!$E$4,Thang!$C$4,AL$2),Xuat!$D$5:$D$1000,Loc!$A284)</f>
        <v>0</v>
      </c>
      <c r="AM284" s="1">
        <f>SUMIFS(Xuat!$G$5:$G$1000,Xuat!$C$5:$C$1000,DATE(Thang!$E$4,Thang!$C$4,AM$2),Xuat!$D$5:$D$1000,Loc!$A284)</f>
        <v>0</v>
      </c>
      <c r="AN284" s="1">
        <f>SUMIFS(Xuat!$G$5:$G$1000,Xuat!$C$5:$C$1000,DATE(Thang!$E$4,Thang!$C$4,AN$2),Xuat!$D$5:$D$1000,Loc!$A284)</f>
        <v>0</v>
      </c>
      <c r="AO284" s="1">
        <f>SUMIFS(Xuat!$G$5:$G$1000,Xuat!$C$5:$C$1000,DATE(Thang!$E$4,Thang!$C$4,AO$2),Xuat!$D$5:$D$1000,Loc!$A284)</f>
        <v>0</v>
      </c>
      <c r="AP284" s="1">
        <f>SUMIFS(Xuat!$G$5:$G$1000,Xuat!$C$5:$C$1000,DATE(Thang!$E$4,Thang!$C$4,AP$2),Xuat!$D$5:$D$1000,Loc!$A284)</f>
        <v>0</v>
      </c>
      <c r="AQ284" s="1">
        <f>SUMIFS(Xuat!$G$5:$G$1000,Xuat!$C$5:$C$1000,DATE(Thang!$E$4,Thang!$C$4,AQ$2),Xuat!$D$5:$D$1000,Loc!$A284)</f>
        <v>0</v>
      </c>
      <c r="AR284" s="1">
        <f>SUMIFS(Xuat!$G$5:$G$1000,Xuat!$C$5:$C$1000,DATE(Thang!$E$4,Thang!$C$4,AR$2),Xuat!$D$5:$D$1000,Loc!$A284)</f>
        <v>0</v>
      </c>
      <c r="AS284" s="1">
        <f>SUMIFS(Xuat!$G$5:$G$1000,Xuat!$C$5:$C$1000,DATE(Thang!$E$4,Thang!$C$4,AS$2),Xuat!$D$5:$D$1000,Loc!$A284)</f>
        <v>0</v>
      </c>
      <c r="AT284" s="1">
        <f>SUMIFS(Xuat!$G$5:$G$1000,Xuat!$C$5:$C$1000,DATE(Thang!$E$4,Thang!$C$4,AT$2),Xuat!$D$5:$D$1000,Loc!$A284)</f>
        <v>0</v>
      </c>
      <c r="AU284" s="1">
        <f>SUMIFS(Xuat!$G$5:$G$1000,Xuat!$C$5:$C$1000,DATE(Thang!$E$4,Thang!$C$4,AU$2),Xuat!$D$5:$D$1000,Loc!$A284)</f>
        <v>0</v>
      </c>
      <c r="AV284" s="1">
        <f>SUMIFS(Xuat!$G$5:$G$1000,Xuat!$C$5:$C$1000,DATE(Thang!$E$4,Thang!$C$4,AV$2),Xuat!$D$5:$D$1000,Loc!$A284)</f>
        <v>0</v>
      </c>
      <c r="AW284" s="1">
        <f>SUMIFS(Xuat!$G$5:$G$1000,Xuat!$C$5:$C$1000,DATE(Thang!$E$4,Thang!$C$4,AW$2),Xuat!$D$5:$D$1000,Loc!$A284)</f>
        <v>0</v>
      </c>
      <c r="AX284" s="1">
        <f>SUMIFS(Xuat!$G$5:$G$1000,Xuat!$C$5:$C$1000,DATE(Thang!$E$4,Thang!$C$4,AX$2),Xuat!$D$5:$D$1000,Loc!$A284)</f>
        <v>0</v>
      </c>
      <c r="AY284" s="1">
        <f>SUMIFS(Xuat!$G$5:$G$1000,Xuat!$C$5:$C$1000,DATE(Thang!$E$4,Thang!$C$4,AY$2),Xuat!$D$5:$D$1000,Loc!$A284)</f>
        <v>0</v>
      </c>
      <c r="AZ284" s="1">
        <f>SUMIFS(Xuat!$G$5:$G$1000,Xuat!$C$5:$C$1000,DATE(Thang!$E$4,Thang!$C$4,AZ$2),Xuat!$D$5:$D$1000,Loc!$A284)</f>
        <v>0</v>
      </c>
      <c r="BA284" s="1">
        <f>SUMIFS(Xuat!$G$5:$G$1000,Xuat!$C$5:$C$1000,DATE(Thang!$E$4,Thang!$C$4,BA$2),Xuat!$D$5:$D$1000,Loc!$A284)</f>
        <v>0</v>
      </c>
      <c r="BB284" s="1">
        <f>SUMIFS(Xuat!$G$5:$G$1000,Xuat!$C$5:$C$1000,DATE(Thang!$E$4,Thang!$C$4,BB$2),Xuat!$D$5:$D$1000,Loc!$A284)</f>
        <v>0</v>
      </c>
      <c r="BC284" s="1">
        <f>SUMIFS(Xuat!$G$5:$G$1000,Xuat!$C$5:$C$1000,DATE(Thang!$E$4,Thang!$C$4,BC$2),Xuat!$D$5:$D$1000,Loc!$A284)</f>
        <v>0</v>
      </c>
      <c r="BD284" s="1">
        <f>SUMIFS(Xuat!$G$5:$G$1000,Xuat!$C$5:$C$1000,DATE(Thang!$E$4,Thang!$C$4,BD$2),Xuat!$D$5:$D$1000,Loc!$A284)</f>
        <v>0</v>
      </c>
      <c r="BE284" s="1">
        <f>SUMIFS(Xuat!$G$5:$G$1000,Xuat!$C$5:$C$1000,DATE(Thang!$E$4,Thang!$C$4,BE$2),Xuat!$D$5:$D$1000,Loc!$A284)</f>
        <v>0</v>
      </c>
      <c r="BF284" s="1">
        <f>SUMIFS(Xuat!$G$5:$G$1000,Xuat!$C$5:$C$1000,DATE(Thang!$E$4,Thang!$C$4,BF$2),Xuat!$D$5:$D$1000,Loc!$A284)</f>
        <v>0</v>
      </c>
      <c r="BG284" s="1">
        <f>SUMIFS(Xuat!$G$5:$G$1000,Xuat!$C$5:$C$1000,DATE(Thang!$E$4,Thang!$C$4,BG$2),Xuat!$D$5:$D$1000,Loc!$A284)</f>
        <v>0</v>
      </c>
      <c r="BH284" s="1">
        <f>SUMIFS(Xuat!$G$5:$G$1000,Xuat!$C$5:$C$1000,DATE(Thang!$E$4,Thang!$C$4,BH$2),Xuat!$D$5:$D$1000,Loc!$A284)</f>
        <v>0</v>
      </c>
      <c r="BI284" s="1">
        <f>SUMIFS(Xuat!$G$5:$G$1000,Xuat!$C$5:$C$1000,DATE(Thang!$E$4,Thang!$C$4,BI$2),Xuat!$D$5:$D$1000,Loc!$A284)</f>
        <v>0</v>
      </c>
      <c r="BJ284" s="1">
        <f>SUMIFS(Xuat!$G$5:$G$1000,Xuat!$C$5:$C$1000,DATE(Thang!$E$4,Thang!$C$4,BJ$2),Xuat!$D$5:$D$1000,Loc!$A284)</f>
        <v>0</v>
      </c>
      <c r="BK284" s="1">
        <f>SUMIFS(Xuat!$G$5:$G$1000,Xuat!$C$5:$C$1000,DATE(Thang!$E$4,Thang!$C$4,BK$2),Xuat!$D$5:$D$1000,Loc!$A284)</f>
        <v>0</v>
      </c>
      <c r="BL284" s="1">
        <f>SUMIFS(Xuat!$G$5:$G$1000,Xuat!$C$5:$C$1000,DATE(Thang!$E$4,Thang!$C$4,BL$2),Xuat!$D$5:$D$1000,Loc!$A284)</f>
        <v>0</v>
      </c>
      <c r="BM284" s="1">
        <f>SUMIFS(Xuat!$G$5:$G$1000,Xuat!$C$5:$C$1000,DATE(Thang!$E$4,Thang!$C$4,BM$2),Xuat!$D$5:$D$1000,Loc!$A284)</f>
        <v>0</v>
      </c>
      <c r="BN284" s="1">
        <f>SUMIFS(Xuat!$G$5:$G$1000,Xuat!$C$5:$C$1000,DATE(Thang!$E$4,Thang!$C$4,BN$2),Xuat!$D$5:$D$1000,Loc!$A284)</f>
        <v>0</v>
      </c>
      <c r="BO284" s="1">
        <f>SUMIFS(Xuat!$G$5:$G$1000,Xuat!$C$5:$C$1000,DATE(Thang!$E$4,Thang!$C$4,BO$2),Xuat!$D$5:$D$1000,Loc!$A284)</f>
        <v>0</v>
      </c>
    </row>
    <row r="285" spans="1:67" x14ac:dyDescent="0.2">
      <c r="A285" s="2">
        <f>DM!C285</f>
        <v>0</v>
      </c>
      <c r="B285" s="3">
        <f>VLOOKUP(A285,Tondau!$B$5:$F$500,3,0)</f>
        <v>0</v>
      </c>
      <c r="C285" s="3">
        <f t="shared" si="14"/>
        <v>0</v>
      </c>
      <c r="D285" s="3">
        <f t="shared" si="15"/>
        <v>0</v>
      </c>
      <c r="E285" s="3">
        <f t="shared" si="16"/>
        <v>0</v>
      </c>
      <c r="F285" s="7">
        <f>SUMIFS(Nhap!$I$5:$I$1000,Nhap!$E$5:$E$1000,DATE(Thang!$E$4,Thang!$C$4,Loc!$F$2),Nhap!$F$5:$F$1000,Loc!A285)</f>
        <v>0</v>
      </c>
      <c r="G285" s="7">
        <f>SUMIFS(Nhap!$I$5:$I$1000,Nhap!$E$5:$E$1000,DATE(Thang!$E$4,Thang!$C$4,Loc!$G$2),Nhap!$F$5:$F$1000,Loc!A285)</f>
        <v>0</v>
      </c>
      <c r="H285" s="7">
        <f>SUMIFS(Nhap!$I$5:$I$1000,Nhap!$E$5:$E$1000,DATE(Thang!$E$4,Thang!$C$4,Loc!$H$2),Nhap!$F$5:$F$1000,Loc!A285)</f>
        <v>0</v>
      </c>
      <c r="I285" s="7">
        <f>SUMIFS(Nhap!$I$5:$I$1000,Nhap!$E$5:$E$1000,DATE(Thang!$E$4,Thang!$C$4,Loc!$I$2),Nhap!$F$5:$F$1000,Loc!A285)</f>
        <v>0</v>
      </c>
      <c r="J285" s="7">
        <f>SUMIFS(Nhap!$I$5:$I$1000,Nhap!$E$5:$E$1000,DATE(Thang!$E$4,Thang!$C$4,Loc!$J$2),Nhap!$F$5:$F$1000,Loc!A285)</f>
        <v>0</v>
      </c>
      <c r="K285" s="7">
        <f>SUMIFS(Nhap!$I$5:$I$1000,Nhap!$E$5:$E$1000,DATE(Thang!$E$4,Thang!$C$4,Loc!$K$2),Nhap!$F$5:$F$1000,Loc!A285)</f>
        <v>0</v>
      </c>
      <c r="L285" s="7">
        <f>SUMIFS(Nhap!$I$5:$I$1000,Nhap!$E$5:$E$1000,DATE(Thang!$E$4,Thang!$C$4,Loc!$L$2),Nhap!$F$5:$F$1000,Loc!A285)</f>
        <v>0</v>
      </c>
      <c r="M285" s="7">
        <f>SUMIFS(Nhap!$I$5:$I$1000,Nhap!$E$5:$E$1000,DATE(Thang!$E$4,Thang!$C$4,Loc!$M$2),Nhap!$F$5:$F$1000,Loc!A285)</f>
        <v>0</v>
      </c>
      <c r="N285" s="7">
        <f>SUMIFS(Nhap!$I$5:$I$1000,Nhap!$E$5:$E$1000,DATE(Thang!$E$4,Thang!$C$4,Loc!$N$2),Nhap!$F$5:$F$1000,Loc!A285)</f>
        <v>0</v>
      </c>
      <c r="O285" s="7">
        <f>SUMIFS(Nhap!$I$5:$I$1000,Nhap!$E$5:$E$1000,DATE(Thang!$E$4,Thang!$C$4,Loc!$O$2),Nhap!$F$5:$F$1000,Loc!A285)</f>
        <v>0</v>
      </c>
      <c r="P285" s="7">
        <f>SUMIFS(Nhap!$I$5:$I$1000,Nhap!$E$5:$E$1000,DATE(Thang!$E$4,Thang!$C$4,Loc!$P$2),Nhap!$F$5:$F$1000,Loc!A285)</f>
        <v>0</v>
      </c>
      <c r="Q285" s="7">
        <f>SUMIFS(Nhap!$I$5:$I$1000,Nhap!$E$5:$E$1000,DATE(Thang!$E$4,Thang!$C$4,Loc!$Q$2),Nhap!$F$5:$F$1000,Loc!A285)</f>
        <v>0</v>
      </c>
      <c r="R285" s="7">
        <f>SUMIFS(Nhap!$I$5:$I$1000,Nhap!$E$5:$E$1000,DATE(Thang!$E$4,Thang!$C$4,Loc!$R$2),Nhap!$F$5:$F$1000,Loc!A285)</f>
        <v>0</v>
      </c>
      <c r="S285" s="7">
        <f>SUMIFS(Nhap!$I$5:$I$1000,Nhap!$E$5:$E$1000,DATE(Thang!$E$4,Thang!$C$4,Loc!$S$2),Nhap!$F$5:$F$1000,Loc!A285)</f>
        <v>0</v>
      </c>
      <c r="T285" s="7">
        <f>SUMIFS(Nhap!$I$5:$I$1000,Nhap!$E$5:$E$1000,DATE(Thang!$E$4,Thang!$C$4,Loc!$T$2),Nhap!$F$5:$F$1000,Loc!A285)</f>
        <v>0</v>
      </c>
      <c r="U285" s="7">
        <f>SUMIFS(Nhap!$I$5:$I$1000,Nhap!$E$5:$E$1000,DATE(Thang!$E$4,Thang!$C$4,Loc!$U$2),Nhap!$F$5:$F$1000,Loc!A285)</f>
        <v>0</v>
      </c>
      <c r="V285" s="7">
        <f>SUMIFS(Nhap!$I$5:$I$1000,Nhap!$E$5:$E$1000,DATE(Thang!$E$4,Thang!$C$4,Loc!$V$2),Nhap!$F$5:$F$1000,Loc!A285)</f>
        <v>0</v>
      </c>
      <c r="W285" s="7">
        <f>SUMIFS(Nhap!$I$5:$I$1000,Nhap!$E$5:$E$1000,DATE(Thang!$E$4,Thang!$C$4,Loc!$W$2),Nhap!$F$5:$F$1000,Loc!A285)</f>
        <v>0</v>
      </c>
      <c r="X285" s="7">
        <f>SUMIFS(Nhap!$I$5:$I$1000,Nhap!$E$5:$E$1000,DATE(Thang!$E$4,Thang!$C$4,Loc!$X$2),Nhap!$F$5:$F$1000,Loc!A285)</f>
        <v>0</v>
      </c>
      <c r="Y285" s="7">
        <f>SUMIFS(Nhap!$I$5:$I$1000,Nhap!$E$5:$E$1000,DATE(Thang!$E$4,Thang!$C$4,Loc!$Y$2),Nhap!$F$5:$F$1000,Loc!A285)</f>
        <v>0</v>
      </c>
      <c r="Z285" s="7">
        <f>SUMIFS(Nhap!$I$5:$I$1000,Nhap!$E$5:$E$1000,DATE(Thang!$E$4,Thang!$C$4,Loc!$Z$2),Nhap!$F$5:$F$1000,Loc!A285)</f>
        <v>0</v>
      </c>
      <c r="AA285" s="7">
        <f>SUMIFS(Nhap!$I$5:$I$1000,Nhap!$E$5:$E$1000,DATE(Thang!$E$4,Thang!$C$4,Loc!$AA$2),Nhap!$F$5:$F$1000,Loc!A285)</f>
        <v>0</v>
      </c>
      <c r="AB285" s="7">
        <f>SUMIFS(Nhap!$I$5:$I$1000,Nhap!$E$5:$E$1000,DATE(Thang!$E$4,Thang!$C$4,Loc!$AB$2),Nhap!$F$5:$F$1000,Loc!A285)</f>
        <v>0</v>
      </c>
      <c r="AC285" s="7">
        <f>SUMIFS(Nhap!$I$5:$I$1000,Nhap!$E$5:$E$1000,DATE(Thang!$E$4,Thang!$C$4,Loc!$AC$2),Nhap!$F$5:$F$1000,Loc!A285)</f>
        <v>0</v>
      </c>
      <c r="AD285" s="7">
        <f>SUMIFS(Nhap!$I$5:$I$1000,Nhap!$E$5:$E$1000,DATE(Thang!$E$4,Thang!$C$4,Loc!$AD$2),Nhap!$F$5:$F$1000,Loc!$A$5)</f>
        <v>0</v>
      </c>
      <c r="AE285" s="7">
        <f>SUMIFS(Nhap!$I$5:$I$1000,Nhap!$E$5:$E$1000,DATE(Thang!$E$4,Thang!$C$4,Loc!$AE$2),Nhap!$F$5:$F$1000,Loc!A285)</f>
        <v>0</v>
      </c>
      <c r="AF285" s="7">
        <f>SUMIFS(Nhap!$I$5:$I$1000,Nhap!$E$5:$E$1000,DATE(Thang!$E$4,Thang!$C$4,Loc!$AF$2),Nhap!$F$5:$F$1000,Loc!A285)</f>
        <v>0</v>
      </c>
      <c r="AG285" s="7">
        <f>SUMIFS(Nhap!$I$5:$I$1000,Nhap!$E$5:$E$1000,DATE(Thang!$E$4,Thang!$C$4,Loc!$AG$2),Nhap!$F$5:$F$1000,Loc!A285)</f>
        <v>0</v>
      </c>
      <c r="AH285" s="7">
        <f>SUMIFS(Nhap!$I$5:$I$1000,Nhap!$E$5:$E$1000,DATE(Thang!$E$4,Thang!$C$4,Loc!$AH$2),Nhap!$F$5:$F$1000,Loc!A285)</f>
        <v>0</v>
      </c>
      <c r="AI285" s="7">
        <f>SUMIFS(Nhap!$I$5:$I$1000,Nhap!$E$5:$E$1000,DATE(Thang!$E$4,Thang!$C$4,Loc!$AI$2),Nhap!$F$5:$F$1000,Loc!A285)</f>
        <v>0</v>
      </c>
      <c r="AJ285" s="7">
        <f>SUMIFS(Nhap!$I$5:$I$1000,Nhap!$E$5:$E$1000,DATE(Thang!$E$4,Thang!$C$4,Loc!$AJ$2),Nhap!$F$5:$F$1000,Loc!A285)</f>
        <v>0</v>
      </c>
      <c r="AK285" s="1">
        <f>SUMIFS(Xuat!$G$5:$G$1000,Xuat!$C$5:$C$1000,DATE(Thang!$E$4,Thang!$C$4,AK$2),Xuat!$D$5:$D$1000,Loc!$A285)</f>
        <v>0</v>
      </c>
      <c r="AL285" s="1">
        <f>SUMIFS(Xuat!$G$5:$G$1000,Xuat!$C$5:$C$1000,DATE(Thang!$E$4,Thang!$C$4,AL$2),Xuat!$D$5:$D$1000,Loc!$A285)</f>
        <v>0</v>
      </c>
      <c r="AM285" s="1">
        <f>SUMIFS(Xuat!$G$5:$G$1000,Xuat!$C$5:$C$1000,DATE(Thang!$E$4,Thang!$C$4,AM$2),Xuat!$D$5:$D$1000,Loc!$A285)</f>
        <v>0</v>
      </c>
      <c r="AN285" s="1">
        <f>SUMIFS(Xuat!$G$5:$G$1000,Xuat!$C$5:$C$1000,DATE(Thang!$E$4,Thang!$C$4,AN$2),Xuat!$D$5:$D$1000,Loc!$A285)</f>
        <v>0</v>
      </c>
      <c r="AO285" s="1">
        <f>SUMIFS(Xuat!$G$5:$G$1000,Xuat!$C$5:$C$1000,DATE(Thang!$E$4,Thang!$C$4,AO$2),Xuat!$D$5:$D$1000,Loc!$A285)</f>
        <v>0</v>
      </c>
      <c r="AP285" s="1">
        <f>SUMIFS(Xuat!$G$5:$G$1000,Xuat!$C$5:$C$1000,DATE(Thang!$E$4,Thang!$C$4,AP$2),Xuat!$D$5:$D$1000,Loc!$A285)</f>
        <v>0</v>
      </c>
      <c r="AQ285" s="1">
        <f>SUMIFS(Xuat!$G$5:$G$1000,Xuat!$C$5:$C$1000,DATE(Thang!$E$4,Thang!$C$4,AQ$2),Xuat!$D$5:$D$1000,Loc!$A285)</f>
        <v>0</v>
      </c>
      <c r="AR285" s="1">
        <f>SUMIFS(Xuat!$G$5:$G$1000,Xuat!$C$5:$C$1000,DATE(Thang!$E$4,Thang!$C$4,AR$2),Xuat!$D$5:$D$1000,Loc!$A285)</f>
        <v>0</v>
      </c>
      <c r="AS285" s="1">
        <f>SUMIFS(Xuat!$G$5:$G$1000,Xuat!$C$5:$C$1000,DATE(Thang!$E$4,Thang!$C$4,AS$2),Xuat!$D$5:$D$1000,Loc!$A285)</f>
        <v>0</v>
      </c>
      <c r="AT285" s="1">
        <f>SUMIFS(Xuat!$G$5:$G$1000,Xuat!$C$5:$C$1000,DATE(Thang!$E$4,Thang!$C$4,AT$2),Xuat!$D$5:$D$1000,Loc!$A285)</f>
        <v>0</v>
      </c>
      <c r="AU285" s="1">
        <f>SUMIFS(Xuat!$G$5:$G$1000,Xuat!$C$5:$C$1000,DATE(Thang!$E$4,Thang!$C$4,AU$2),Xuat!$D$5:$D$1000,Loc!$A285)</f>
        <v>0</v>
      </c>
      <c r="AV285" s="1">
        <f>SUMIFS(Xuat!$G$5:$G$1000,Xuat!$C$5:$C$1000,DATE(Thang!$E$4,Thang!$C$4,AV$2),Xuat!$D$5:$D$1000,Loc!$A285)</f>
        <v>0</v>
      </c>
      <c r="AW285" s="1">
        <f>SUMIFS(Xuat!$G$5:$G$1000,Xuat!$C$5:$C$1000,DATE(Thang!$E$4,Thang!$C$4,AW$2),Xuat!$D$5:$D$1000,Loc!$A285)</f>
        <v>0</v>
      </c>
      <c r="AX285" s="1">
        <f>SUMIFS(Xuat!$G$5:$G$1000,Xuat!$C$5:$C$1000,DATE(Thang!$E$4,Thang!$C$4,AX$2),Xuat!$D$5:$D$1000,Loc!$A285)</f>
        <v>0</v>
      </c>
      <c r="AY285" s="1">
        <f>SUMIFS(Xuat!$G$5:$G$1000,Xuat!$C$5:$C$1000,DATE(Thang!$E$4,Thang!$C$4,AY$2),Xuat!$D$5:$D$1000,Loc!$A285)</f>
        <v>0</v>
      </c>
      <c r="AZ285" s="1">
        <f>SUMIFS(Xuat!$G$5:$G$1000,Xuat!$C$5:$C$1000,DATE(Thang!$E$4,Thang!$C$4,AZ$2),Xuat!$D$5:$D$1000,Loc!$A285)</f>
        <v>0</v>
      </c>
      <c r="BA285" s="1">
        <f>SUMIFS(Xuat!$G$5:$G$1000,Xuat!$C$5:$C$1000,DATE(Thang!$E$4,Thang!$C$4,BA$2),Xuat!$D$5:$D$1000,Loc!$A285)</f>
        <v>0</v>
      </c>
      <c r="BB285" s="1">
        <f>SUMIFS(Xuat!$G$5:$G$1000,Xuat!$C$5:$C$1000,DATE(Thang!$E$4,Thang!$C$4,BB$2),Xuat!$D$5:$D$1000,Loc!$A285)</f>
        <v>0</v>
      </c>
      <c r="BC285" s="1">
        <f>SUMIFS(Xuat!$G$5:$G$1000,Xuat!$C$5:$C$1000,DATE(Thang!$E$4,Thang!$C$4,BC$2),Xuat!$D$5:$D$1000,Loc!$A285)</f>
        <v>0</v>
      </c>
      <c r="BD285" s="1">
        <f>SUMIFS(Xuat!$G$5:$G$1000,Xuat!$C$5:$C$1000,DATE(Thang!$E$4,Thang!$C$4,BD$2),Xuat!$D$5:$D$1000,Loc!$A285)</f>
        <v>0</v>
      </c>
      <c r="BE285" s="1">
        <f>SUMIFS(Xuat!$G$5:$G$1000,Xuat!$C$5:$C$1000,DATE(Thang!$E$4,Thang!$C$4,BE$2),Xuat!$D$5:$D$1000,Loc!$A285)</f>
        <v>0</v>
      </c>
      <c r="BF285" s="1">
        <f>SUMIFS(Xuat!$G$5:$G$1000,Xuat!$C$5:$C$1000,DATE(Thang!$E$4,Thang!$C$4,BF$2),Xuat!$D$5:$D$1000,Loc!$A285)</f>
        <v>0</v>
      </c>
      <c r="BG285" s="1">
        <f>SUMIFS(Xuat!$G$5:$G$1000,Xuat!$C$5:$C$1000,DATE(Thang!$E$4,Thang!$C$4,BG$2),Xuat!$D$5:$D$1000,Loc!$A285)</f>
        <v>0</v>
      </c>
      <c r="BH285" s="1">
        <f>SUMIFS(Xuat!$G$5:$G$1000,Xuat!$C$5:$C$1000,DATE(Thang!$E$4,Thang!$C$4,BH$2),Xuat!$D$5:$D$1000,Loc!$A285)</f>
        <v>0</v>
      </c>
      <c r="BI285" s="1">
        <f>SUMIFS(Xuat!$G$5:$G$1000,Xuat!$C$5:$C$1000,DATE(Thang!$E$4,Thang!$C$4,BI$2),Xuat!$D$5:$D$1000,Loc!$A285)</f>
        <v>0</v>
      </c>
      <c r="BJ285" s="1">
        <f>SUMIFS(Xuat!$G$5:$G$1000,Xuat!$C$5:$C$1000,DATE(Thang!$E$4,Thang!$C$4,BJ$2),Xuat!$D$5:$D$1000,Loc!$A285)</f>
        <v>0</v>
      </c>
      <c r="BK285" s="1">
        <f>SUMIFS(Xuat!$G$5:$G$1000,Xuat!$C$5:$C$1000,DATE(Thang!$E$4,Thang!$C$4,BK$2),Xuat!$D$5:$D$1000,Loc!$A285)</f>
        <v>0</v>
      </c>
      <c r="BL285" s="1">
        <f>SUMIFS(Xuat!$G$5:$G$1000,Xuat!$C$5:$C$1000,DATE(Thang!$E$4,Thang!$C$4,BL$2),Xuat!$D$5:$D$1000,Loc!$A285)</f>
        <v>0</v>
      </c>
      <c r="BM285" s="1">
        <f>SUMIFS(Xuat!$G$5:$G$1000,Xuat!$C$5:$C$1000,DATE(Thang!$E$4,Thang!$C$4,BM$2),Xuat!$D$5:$D$1000,Loc!$A285)</f>
        <v>0</v>
      </c>
      <c r="BN285" s="1">
        <f>SUMIFS(Xuat!$G$5:$G$1000,Xuat!$C$5:$C$1000,DATE(Thang!$E$4,Thang!$C$4,BN$2),Xuat!$D$5:$D$1000,Loc!$A285)</f>
        <v>0</v>
      </c>
      <c r="BO285" s="1">
        <f>SUMIFS(Xuat!$G$5:$G$1000,Xuat!$C$5:$C$1000,DATE(Thang!$E$4,Thang!$C$4,BO$2),Xuat!$D$5:$D$1000,Loc!$A285)</f>
        <v>0</v>
      </c>
    </row>
    <row r="286" spans="1:67" x14ac:dyDescent="0.2">
      <c r="A286" s="2">
        <f>DM!C286</f>
        <v>0</v>
      </c>
      <c r="B286" s="3">
        <f>VLOOKUP(A286,Tondau!$B$5:$F$500,3,0)</f>
        <v>0</v>
      </c>
      <c r="C286" s="3">
        <f t="shared" si="14"/>
        <v>0</v>
      </c>
      <c r="D286" s="3">
        <f t="shared" si="15"/>
        <v>0</v>
      </c>
      <c r="E286" s="3">
        <f t="shared" si="16"/>
        <v>0</v>
      </c>
      <c r="F286" s="7">
        <f>SUMIFS(Nhap!$I$5:$I$1000,Nhap!$E$5:$E$1000,DATE(Thang!$E$4,Thang!$C$4,Loc!$F$2),Nhap!$F$5:$F$1000,Loc!A286)</f>
        <v>0</v>
      </c>
      <c r="G286" s="7">
        <f>SUMIFS(Nhap!$I$5:$I$1000,Nhap!$E$5:$E$1000,DATE(Thang!$E$4,Thang!$C$4,Loc!$G$2),Nhap!$F$5:$F$1000,Loc!A286)</f>
        <v>0</v>
      </c>
      <c r="H286" s="7">
        <f>SUMIFS(Nhap!$I$5:$I$1000,Nhap!$E$5:$E$1000,DATE(Thang!$E$4,Thang!$C$4,Loc!$H$2),Nhap!$F$5:$F$1000,Loc!A286)</f>
        <v>0</v>
      </c>
      <c r="I286" s="7">
        <f>SUMIFS(Nhap!$I$5:$I$1000,Nhap!$E$5:$E$1000,DATE(Thang!$E$4,Thang!$C$4,Loc!$I$2),Nhap!$F$5:$F$1000,Loc!A286)</f>
        <v>0</v>
      </c>
      <c r="J286" s="7">
        <f>SUMIFS(Nhap!$I$5:$I$1000,Nhap!$E$5:$E$1000,DATE(Thang!$E$4,Thang!$C$4,Loc!$J$2),Nhap!$F$5:$F$1000,Loc!A286)</f>
        <v>0</v>
      </c>
      <c r="K286" s="7">
        <f>SUMIFS(Nhap!$I$5:$I$1000,Nhap!$E$5:$E$1000,DATE(Thang!$E$4,Thang!$C$4,Loc!$K$2),Nhap!$F$5:$F$1000,Loc!A286)</f>
        <v>0</v>
      </c>
      <c r="L286" s="7">
        <f>SUMIFS(Nhap!$I$5:$I$1000,Nhap!$E$5:$E$1000,DATE(Thang!$E$4,Thang!$C$4,Loc!$L$2),Nhap!$F$5:$F$1000,Loc!A286)</f>
        <v>0</v>
      </c>
      <c r="M286" s="7">
        <f>SUMIFS(Nhap!$I$5:$I$1000,Nhap!$E$5:$E$1000,DATE(Thang!$E$4,Thang!$C$4,Loc!$M$2),Nhap!$F$5:$F$1000,Loc!A286)</f>
        <v>0</v>
      </c>
      <c r="N286" s="7">
        <f>SUMIFS(Nhap!$I$5:$I$1000,Nhap!$E$5:$E$1000,DATE(Thang!$E$4,Thang!$C$4,Loc!$N$2),Nhap!$F$5:$F$1000,Loc!A286)</f>
        <v>0</v>
      </c>
      <c r="O286" s="7">
        <f>SUMIFS(Nhap!$I$5:$I$1000,Nhap!$E$5:$E$1000,DATE(Thang!$E$4,Thang!$C$4,Loc!$O$2),Nhap!$F$5:$F$1000,Loc!A286)</f>
        <v>0</v>
      </c>
      <c r="P286" s="7">
        <f>SUMIFS(Nhap!$I$5:$I$1000,Nhap!$E$5:$E$1000,DATE(Thang!$E$4,Thang!$C$4,Loc!$P$2),Nhap!$F$5:$F$1000,Loc!A286)</f>
        <v>0</v>
      </c>
      <c r="Q286" s="7">
        <f>SUMIFS(Nhap!$I$5:$I$1000,Nhap!$E$5:$E$1000,DATE(Thang!$E$4,Thang!$C$4,Loc!$Q$2),Nhap!$F$5:$F$1000,Loc!A286)</f>
        <v>0</v>
      </c>
      <c r="R286" s="7">
        <f>SUMIFS(Nhap!$I$5:$I$1000,Nhap!$E$5:$E$1000,DATE(Thang!$E$4,Thang!$C$4,Loc!$R$2),Nhap!$F$5:$F$1000,Loc!A286)</f>
        <v>0</v>
      </c>
      <c r="S286" s="7">
        <f>SUMIFS(Nhap!$I$5:$I$1000,Nhap!$E$5:$E$1000,DATE(Thang!$E$4,Thang!$C$4,Loc!$S$2),Nhap!$F$5:$F$1000,Loc!A286)</f>
        <v>0</v>
      </c>
      <c r="T286" s="7">
        <f>SUMIFS(Nhap!$I$5:$I$1000,Nhap!$E$5:$E$1000,DATE(Thang!$E$4,Thang!$C$4,Loc!$T$2),Nhap!$F$5:$F$1000,Loc!A286)</f>
        <v>0</v>
      </c>
      <c r="U286" s="7">
        <f>SUMIFS(Nhap!$I$5:$I$1000,Nhap!$E$5:$E$1000,DATE(Thang!$E$4,Thang!$C$4,Loc!$U$2),Nhap!$F$5:$F$1000,Loc!A286)</f>
        <v>0</v>
      </c>
      <c r="V286" s="7">
        <f>SUMIFS(Nhap!$I$5:$I$1000,Nhap!$E$5:$E$1000,DATE(Thang!$E$4,Thang!$C$4,Loc!$V$2),Nhap!$F$5:$F$1000,Loc!A286)</f>
        <v>0</v>
      </c>
      <c r="W286" s="7">
        <f>SUMIFS(Nhap!$I$5:$I$1000,Nhap!$E$5:$E$1000,DATE(Thang!$E$4,Thang!$C$4,Loc!$W$2),Nhap!$F$5:$F$1000,Loc!A286)</f>
        <v>0</v>
      </c>
      <c r="X286" s="7">
        <f>SUMIFS(Nhap!$I$5:$I$1000,Nhap!$E$5:$E$1000,DATE(Thang!$E$4,Thang!$C$4,Loc!$X$2),Nhap!$F$5:$F$1000,Loc!A286)</f>
        <v>0</v>
      </c>
      <c r="Y286" s="7">
        <f>SUMIFS(Nhap!$I$5:$I$1000,Nhap!$E$5:$E$1000,DATE(Thang!$E$4,Thang!$C$4,Loc!$Y$2),Nhap!$F$5:$F$1000,Loc!A286)</f>
        <v>0</v>
      </c>
      <c r="Z286" s="7">
        <f>SUMIFS(Nhap!$I$5:$I$1000,Nhap!$E$5:$E$1000,DATE(Thang!$E$4,Thang!$C$4,Loc!$Z$2),Nhap!$F$5:$F$1000,Loc!A286)</f>
        <v>0</v>
      </c>
      <c r="AA286" s="7">
        <f>SUMIFS(Nhap!$I$5:$I$1000,Nhap!$E$5:$E$1000,DATE(Thang!$E$4,Thang!$C$4,Loc!$AA$2),Nhap!$F$5:$F$1000,Loc!A286)</f>
        <v>0</v>
      </c>
      <c r="AB286" s="7">
        <f>SUMIFS(Nhap!$I$5:$I$1000,Nhap!$E$5:$E$1000,DATE(Thang!$E$4,Thang!$C$4,Loc!$AB$2),Nhap!$F$5:$F$1000,Loc!A286)</f>
        <v>0</v>
      </c>
      <c r="AC286" s="7">
        <f>SUMIFS(Nhap!$I$5:$I$1000,Nhap!$E$5:$E$1000,DATE(Thang!$E$4,Thang!$C$4,Loc!$AC$2),Nhap!$F$5:$F$1000,Loc!A286)</f>
        <v>0</v>
      </c>
      <c r="AD286" s="7">
        <f>SUMIFS(Nhap!$I$5:$I$1000,Nhap!$E$5:$E$1000,DATE(Thang!$E$4,Thang!$C$4,Loc!$AD$2),Nhap!$F$5:$F$1000,Loc!$A$5)</f>
        <v>0</v>
      </c>
      <c r="AE286" s="7">
        <f>SUMIFS(Nhap!$I$5:$I$1000,Nhap!$E$5:$E$1000,DATE(Thang!$E$4,Thang!$C$4,Loc!$AE$2),Nhap!$F$5:$F$1000,Loc!A286)</f>
        <v>0</v>
      </c>
      <c r="AF286" s="7">
        <f>SUMIFS(Nhap!$I$5:$I$1000,Nhap!$E$5:$E$1000,DATE(Thang!$E$4,Thang!$C$4,Loc!$AF$2),Nhap!$F$5:$F$1000,Loc!A286)</f>
        <v>0</v>
      </c>
      <c r="AG286" s="7">
        <f>SUMIFS(Nhap!$I$5:$I$1000,Nhap!$E$5:$E$1000,DATE(Thang!$E$4,Thang!$C$4,Loc!$AG$2),Nhap!$F$5:$F$1000,Loc!A286)</f>
        <v>0</v>
      </c>
      <c r="AH286" s="7">
        <f>SUMIFS(Nhap!$I$5:$I$1000,Nhap!$E$5:$E$1000,DATE(Thang!$E$4,Thang!$C$4,Loc!$AH$2),Nhap!$F$5:$F$1000,Loc!A286)</f>
        <v>0</v>
      </c>
      <c r="AI286" s="7">
        <f>SUMIFS(Nhap!$I$5:$I$1000,Nhap!$E$5:$E$1000,DATE(Thang!$E$4,Thang!$C$4,Loc!$AI$2),Nhap!$F$5:$F$1000,Loc!A286)</f>
        <v>0</v>
      </c>
      <c r="AJ286" s="7">
        <f>SUMIFS(Nhap!$I$5:$I$1000,Nhap!$E$5:$E$1000,DATE(Thang!$E$4,Thang!$C$4,Loc!$AJ$2),Nhap!$F$5:$F$1000,Loc!A286)</f>
        <v>0</v>
      </c>
      <c r="AK286" s="1">
        <f>SUMIFS(Xuat!$G$5:$G$1000,Xuat!$C$5:$C$1000,DATE(Thang!$E$4,Thang!$C$4,AK$2),Xuat!$D$5:$D$1000,Loc!$A286)</f>
        <v>0</v>
      </c>
      <c r="AL286" s="1">
        <f>SUMIFS(Xuat!$G$5:$G$1000,Xuat!$C$5:$C$1000,DATE(Thang!$E$4,Thang!$C$4,AL$2),Xuat!$D$5:$D$1000,Loc!$A286)</f>
        <v>0</v>
      </c>
      <c r="AM286" s="1">
        <f>SUMIFS(Xuat!$G$5:$G$1000,Xuat!$C$5:$C$1000,DATE(Thang!$E$4,Thang!$C$4,AM$2),Xuat!$D$5:$D$1000,Loc!$A286)</f>
        <v>0</v>
      </c>
      <c r="AN286" s="1">
        <f>SUMIFS(Xuat!$G$5:$G$1000,Xuat!$C$5:$C$1000,DATE(Thang!$E$4,Thang!$C$4,AN$2),Xuat!$D$5:$D$1000,Loc!$A286)</f>
        <v>0</v>
      </c>
      <c r="AO286" s="1">
        <f>SUMIFS(Xuat!$G$5:$G$1000,Xuat!$C$5:$C$1000,DATE(Thang!$E$4,Thang!$C$4,AO$2),Xuat!$D$5:$D$1000,Loc!$A286)</f>
        <v>0</v>
      </c>
      <c r="AP286" s="1">
        <f>SUMIFS(Xuat!$G$5:$G$1000,Xuat!$C$5:$C$1000,DATE(Thang!$E$4,Thang!$C$4,AP$2),Xuat!$D$5:$D$1000,Loc!$A286)</f>
        <v>0</v>
      </c>
      <c r="AQ286" s="1">
        <f>SUMIFS(Xuat!$G$5:$G$1000,Xuat!$C$5:$C$1000,DATE(Thang!$E$4,Thang!$C$4,AQ$2),Xuat!$D$5:$D$1000,Loc!$A286)</f>
        <v>0</v>
      </c>
      <c r="AR286" s="1">
        <f>SUMIFS(Xuat!$G$5:$G$1000,Xuat!$C$5:$C$1000,DATE(Thang!$E$4,Thang!$C$4,AR$2),Xuat!$D$5:$D$1000,Loc!$A286)</f>
        <v>0</v>
      </c>
      <c r="AS286" s="1">
        <f>SUMIFS(Xuat!$G$5:$G$1000,Xuat!$C$5:$C$1000,DATE(Thang!$E$4,Thang!$C$4,AS$2),Xuat!$D$5:$D$1000,Loc!$A286)</f>
        <v>0</v>
      </c>
      <c r="AT286" s="1">
        <f>SUMIFS(Xuat!$G$5:$G$1000,Xuat!$C$5:$C$1000,DATE(Thang!$E$4,Thang!$C$4,AT$2),Xuat!$D$5:$D$1000,Loc!$A286)</f>
        <v>0</v>
      </c>
      <c r="AU286" s="1">
        <f>SUMIFS(Xuat!$G$5:$G$1000,Xuat!$C$5:$C$1000,DATE(Thang!$E$4,Thang!$C$4,AU$2),Xuat!$D$5:$D$1000,Loc!$A286)</f>
        <v>0</v>
      </c>
      <c r="AV286" s="1">
        <f>SUMIFS(Xuat!$G$5:$G$1000,Xuat!$C$5:$C$1000,DATE(Thang!$E$4,Thang!$C$4,AV$2),Xuat!$D$5:$D$1000,Loc!$A286)</f>
        <v>0</v>
      </c>
      <c r="AW286" s="1">
        <f>SUMIFS(Xuat!$G$5:$G$1000,Xuat!$C$5:$C$1000,DATE(Thang!$E$4,Thang!$C$4,AW$2),Xuat!$D$5:$D$1000,Loc!$A286)</f>
        <v>0</v>
      </c>
      <c r="AX286" s="1">
        <f>SUMIFS(Xuat!$G$5:$G$1000,Xuat!$C$5:$C$1000,DATE(Thang!$E$4,Thang!$C$4,AX$2),Xuat!$D$5:$D$1000,Loc!$A286)</f>
        <v>0</v>
      </c>
      <c r="AY286" s="1">
        <f>SUMIFS(Xuat!$G$5:$G$1000,Xuat!$C$5:$C$1000,DATE(Thang!$E$4,Thang!$C$4,AY$2),Xuat!$D$5:$D$1000,Loc!$A286)</f>
        <v>0</v>
      </c>
      <c r="AZ286" s="1">
        <f>SUMIFS(Xuat!$G$5:$G$1000,Xuat!$C$5:$C$1000,DATE(Thang!$E$4,Thang!$C$4,AZ$2),Xuat!$D$5:$D$1000,Loc!$A286)</f>
        <v>0</v>
      </c>
      <c r="BA286" s="1">
        <f>SUMIFS(Xuat!$G$5:$G$1000,Xuat!$C$5:$C$1000,DATE(Thang!$E$4,Thang!$C$4,BA$2),Xuat!$D$5:$D$1000,Loc!$A286)</f>
        <v>0</v>
      </c>
      <c r="BB286" s="1">
        <f>SUMIFS(Xuat!$G$5:$G$1000,Xuat!$C$5:$C$1000,DATE(Thang!$E$4,Thang!$C$4,BB$2),Xuat!$D$5:$D$1000,Loc!$A286)</f>
        <v>0</v>
      </c>
      <c r="BC286" s="1">
        <f>SUMIFS(Xuat!$G$5:$G$1000,Xuat!$C$5:$C$1000,DATE(Thang!$E$4,Thang!$C$4,BC$2),Xuat!$D$5:$D$1000,Loc!$A286)</f>
        <v>0</v>
      </c>
      <c r="BD286" s="1">
        <f>SUMIFS(Xuat!$G$5:$G$1000,Xuat!$C$5:$C$1000,DATE(Thang!$E$4,Thang!$C$4,BD$2),Xuat!$D$5:$D$1000,Loc!$A286)</f>
        <v>0</v>
      </c>
      <c r="BE286" s="1">
        <f>SUMIFS(Xuat!$G$5:$G$1000,Xuat!$C$5:$C$1000,DATE(Thang!$E$4,Thang!$C$4,BE$2),Xuat!$D$5:$D$1000,Loc!$A286)</f>
        <v>0</v>
      </c>
      <c r="BF286" s="1">
        <f>SUMIFS(Xuat!$G$5:$G$1000,Xuat!$C$5:$C$1000,DATE(Thang!$E$4,Thang!$C$4,BF$2),Xuat!$D$5:$D$1000,Loc!$A286)</f>
        <v>0</v>
      </c>
      <c r="BG286" s="1">
        <f>SUMIFS(Xuat!$G$5:$G$1000,Xuat!$C$5:$C$1000,DATE(Thang!$E$4,Thang!$C$4,BG$2),Xuat!$D$5:$D$1000,Loc!$A286)</f>
        <v>0</v>
      </c>
      <c r="BH286" s="1">
        <f>SUMIFS(Xuat!$G$5:$G$1000,Xuat!$C$5:$C$1000,DATE(Thang!$E$4,Thang!$C$4,BH$2),Xuat!$D$5:$D$1000,Loc!$A286)</f>
        <v>0</v>
      </c>
      <c r="BI286" s="1">
        <f>SUMIFS(Xuat!$G$5:$G$1000,Xuat!$C$5:$C$1000,DATE(Thang!$E$4,Thang!$C$4,BI$2),Xuat!$D$5:$D$1000,Loc!$A286)</f>
        <v>0</v>
      </c>
      <c r="BJ286" s="1">
        <f>SUMIFS(Xuat!$G$5:$G$1000,Xuat!$C$5:$C$1000,DATE(Thang!$E$4,Thang!$C$4,BJ$2),Xuat!$D$5:$D$1000,Loc!$A286)</f>
        <v>0</v>
      </c>
      <c r="BK286" s="1">
        <f>SUMIFS(Xuat!$G$5:$G$1000,Xuat!$C$5:$C$1000,DATE(Thang!$E$4,Thang!$C$4,BK$2),Xuat!$D$5:$D$1000,Loc!$A286)</f>
        <v>0</v>
      </c>
      <c r="BL286" s="1">
        <f>SUMIFS(Xuat!$G$5:$G$1000,Xuat!$C$5:$C$1000,DATE(Thang!$E$4,Thang!$C$4,BL$2),Xuat!$D$5:$D$1000,Loc!$A286)</f>
        <v>0</v>
      </c>
      <c r="BM286" s="1">
        <f>SUMIFS(Xuat!$G$5:$G$1000,Xuat!$C$5:$C$1000,DATE(Thang!$E$4,Thang!$C$4,BM$2),Xuat!$D$5:$D$1000,Loc!$A286)</f>
        <v>0</v>
      </c>
      <c r="BN286" s="1">
        <f>SUMIFS(Xuat!$G$5:$G$1000,Xuat!$C$5:$C$1000,DATE(Thang!$E$4,Thang!$C$4,BN$2),Xuat!$D$5:$D$1000,Loc!$A286)</f>
        <v>0</v>
      </c>
      <c r="BO286" s="1">
        <f>SUMIFS(Xuat!$G$5:$G$1000,Xuat!$C$5:$C$1000,DATE(Thang!$E$4,Thang!$C$4,BO$2),Xuat!$D$5:$D$1000,Loc!$A286)</f>
        <v>0</v>
      </c>
    </row>
    <row r="287" spans="1:67" x14ac:dyDescent="0.2">
      <c r="A287" s="2">
        <f>DM!C287</f>
        <v>0</v>
      </c>
      <c r="B287" s="3">
        <f>VLOOKUP(A287,Tondau!$B$5:$F$500,3,0)</f>
        <v>0</v>
      </c>
      <c r="C287" s="3">
        <f t="shared" si="14"/>
        <v>0</v>
      </c>
      <c r="D287" s="3">
        <f t="shared" si="15"/>
        <v>0</v>
      </c>
      <c r="E287" s="3">
        <f t="shared" si="16"/>
        <v>0</v>
      </c>
      <c r="F287" s="7">
        <f>SUMIFS(Nhap!$I$5:$I$1000,Nhap!$E$5:$E$1000,DATE(Thang!$E$4,Thang!$C$4,Loc!$F$2),Nhap!$F$5:$F$1000,Loc!A287)</f>
        <v>0</v>
      </c>
      <c r="G287" s="7">
        <f>SUMIFS(Nhap!$I$5:$I$1000,Nhap!$E$5:$E$1000,DATE(Thang!$E$4,Thang!$C$4,Loc!$G$2),Nhap!$F$5:$F$1000,Loc!A287)</f>
        <v>0</v>
      </c>
      <c r="H287" s="7">
        <f>SUMIFS(Nhap!$I$5:$I$1000,Nhap!$E$5:$E$1000,DATE(Thang!$E$4,Thang!$C$4,Loc!$H$2),Nhap!$F$5:$F$1000,Loc!A287)</f>
        <v>0</v>
      </c>
      <c r="I287" s="7">
        <f>SUMIFS(Nhap!$I$5:$I$1000,Nhap!$E$5:$E$1000,DATE(Thang!$E$4,Thang!$C$4,Loc!$I$2),Nhap!$F$5:$F$1000,Loc!A287)</f>
        <v>0</v>
      </c>
      <c r="J287" s="7">
        <f>SUMIFS(Nhap!$I$5:$I$1000,Nhap!$E$5:$E$1000,DATE(Thang!$E$4,Thang!$C$4,Loc!$J$2),Nhap!$F$5:$F$1000,Loc!A287)</f>
        <v>0</v>
      </c>
      <c r="K287" s="7">
        <f>SUMIFS(Nhap!$I$5:$I$1000,Nhap!$E$5:$E$1000,DATE(Thang!$E$4,Thang!$C$4,Loc!$K$2),Nhap!$F$5:$F$1000,Loc!A287)</f>
        <v>0</v>
      </c>
      <c r="L287" s="7">
        <f>SUMIFS(Nhap!$I$5:$I$1000,Nhap!$E$5:$E$1000,DATE(Thang!$E$4,Thang!$C$4,Loc!$L$2),Nhap!$F$5:$F$1000,Loc!A287)</f>
        <v>0</v>
      </c>
      <c r="M287" s="7">
        <f>SUMIFS(Nhap!$I$5:$I$1000,Nhap!$E$5:$E$1000,DATE(Thang!$E$4,Thang!$C$4,Loc!$M$2),Nhap!$F$5:$F$1000,Loc!A287)</f>
        <v>0</v>
      </c>
      <c r="N287" s="7">
        <f>SUMIFS(Nhap!$I$5:$I$1000,Nhap!$E$5:$E$1000,DATE(Thang!$E$4,Thang!$C$4,Loc!$N$2),Nhap!$F$5:$F$1000,Loc!A287)</f>
        <v>0</v>
      </c>
      <c r="O287" s="7">
        <f>SUMIFS(Nhap!$I$5:$I$1000,Nhap!$E$5:$E$1000,DATE(Thang!$E$4,Thang!$C$4,Loc!$O$2),Nhap!$F$5:$F$1000,Loc!A287)</f>
        <v>0</v>
      </c>
      <c r="P287" s="7">
        <f>SUMIFS(Nhap!$I$5:$I$1000,Nhap!$E$5:$E$1000,DATE(Thang!$E$4,Thang!$C$4,Loc!$P$2),Nhap!$F$5:$F$1000,Loc!A287)</f>
        <v>0</v>
      </c>
      <c r="Q287" s="7">
        <f>SUMIFS(Nhap!$I$5:$I$1000,Nhap!$E$5:$E$1000,DATE(Thang!$E$4,Thang!$C$4,Loc!$Q$2),Nhap!$F$5:$F$1000,Loc!A287)</f>
        <v>0</v>
      </c>
      <c r="R287" s="7">
        <f>SUMIFS(Nhap!$I$5:$I$1000,Nhap!$E$5:$E$1000,DATE(Thang!$E$4,Thang!$C$4,Loc!$R$2),Nhap!$F$5:$F$1000,Loc!A287)</f>
        <v>0</v>
      </c>
      <c r="S287" s="7">
        <f>SUMIFS(Nhap!$I$5:$I$1000,Nhap!$E$5:$E$1000,DATE(Thang!$E$4,Thang!$C$4,Loc!$S$2),Nhap!$F$5:$F$1000,Loc!A287)</f>
        <v>0</v>
      </c>
      <c r="T287" s="7">
        <f>SUMIFS(Nhap!$I$5:$I$1000,Nhap!$E$5:$E$1000,DATE(Thang!$E$4,Thang!$C$4,Loc!$T$2),Nhap!$F$5:$F$1000,Loc!A287)</f>
        <v>0</v>
      </c>
      <c r="U287" s="7">
        <f>SUMIFS(Nhap!$I$5:$I$1000,Nhap!$E$5:$E$1000,DATE(Thang!$E$4,Thang!$C$4,Loc!$U$2),Nhap!$F$5:$F$1000,Loc!A287)</f>
        <v>0</v>
      </c>
      <c r="V287" s="7">
        <f>SUMIFS(Nhap!$I$5:$I$1000,Nhap!$E$5:$E$1000,DATE(Thang!$E$4,Thang!$C$4,Loc!$V$2),Nhap!$F$5:$F$1000,Loc!A287)</f>
        <v>0</v>
      </c>
      <c r="W287" s="7">
        <f>SUMIFS(Nhap!$I$5:$I$1000,Nhap!$E$5:$E$1000,DATE(Thang!$E$4,Thang!$C$4,Loc!$W$2),Nhap!$F$5:$F$1000,Loc!A287)</f>
        <v>0</v>
      </c>
      <c r="X287" s="7">
        <f>SUMIFS(Nhap!$I$5:$I$1000,Nhap!$E$5:$E$1000,DATE(Thang!$E$4,Thang!$C$4,Loc!$X$2),Nhap!$F$5:$F$1000,Loc!A287)</f>
        <v>0</v>
      </c>
      <c r="Y287" s="7">
        <f>SUMIFS(Nhap!$I$5:$I$1000,Nhap!$E$5:$E$1000,DATE(Thang!$E$4,Thang!$C$4,Loc!$Y$2),Nhap!$F$5:$F$1000,Loc!A287)</f>
        <v>0</v>
      </c>
      <c r="Z287" s="7">
        <f>SUMIFS(Nhap!$I$5:$I$1000,Nhap!$E$5:$E$1000,DATE(Thang!$E$4,Thang!$C$4,Loc!$Z$2),Nhap!$F$5:$F$1000,Loc!A287)</f>
        <v>0</v>
      </c>
      <c r="AA287" s="7">
        <f>SUMIFS(Nhap!$I$5:$I$1000,Nhap!$E$5:$E$1000,DATE(Thang!$E$4,Thang!$C$4,Loc!$AA$2),Nhap!$F$5:$F$1000,Loc!A287)</f>
        <v>0</v>
      </c>
      <c r="AB287" s="7">
        <f>SUMIFS(Nhap!$I$5:$I$1000,Nhap!$E$5:$E$1000,DATE(Thang!$E$4,Thang!$C$4,Loc!$AB$2),Nhap!$F$5:$F$1000,Loc!A287)</f>
        <v>0</v>
      </c>
      <c r="AC287" s="7">
        <f>SUMIFS(Nhap!$I$5:$I$1000,Nhap!$E$5:$E$1000,DATE(Thang!$E$4,Thang!$C$4,Loc!$AC$2),Nhap!$F$5:$F$1000,Loc!A287)</f>
        <v>0</v>
      </c>
      <c r="AD287" s="7">
        <f>SUMIFS(Nhap!$I$5:$I$1000,Nhap!$E$5:$E$1000,DATE(Thang!$E$4,Thang!$C$4,Loc!$AD$2),Nhap!$F$5:$F$1000,Loc!$A$5)</f>
        <v>0</v>
      </c>
      <c r="AE287" s="7">
        <f>SUMIFS(Nhap!$I$5:$I$1000,Nhap!$E$5:$E$1000,DATE(Thang!$E$4,Thang!$C$4,Loc!$AE$2),Nhap!$F$5:$F$1000,Loc!A287)</f>
        <v>0</v>
      </c>
      <c r="AF287" s="7">
        <f>SUMIFS(Nhap!$I$5:$I$1000,Nhap!$E$5:$E$1000,DATE(Thang!$E$4,Thang!$C$4,Loc!$AF$2),Nhap!$F$5:$F$1000,Loc!A287)</f>
        <v>0</v>
      </c>
      <c r="AG287" s="7">
        <f>SUMIFS(Nhap!$I$5:$I$1000,Nhap!$E$5:$E$1000,DATE(Thang!$E$4,Thang!$C$4,Loc!$AG$2),Nhap!$F$5:$F$1000,Loc!A287)</f>
        <v>0</v>
      </c>
      <c r="AH287" s="7">
        <f>SUMIFS(Nhap!$I$5:$I$1000,Nhap!$E$5:$E$1000,DATE(Thang!$E$4,Thang!$C$4,Loc!$AH$2),Nhap!$F$5:$F$1000,Loc!A287)</f>
        <v>0</v>
      </c>
      <c r="AI287" s="7">
        <f>SUMIFS(Nhap!$I$5:$I$1000,Nhap!$E$5:$E$1000,DATE(Thang!$E$4,Thang!$C$4,Loc!$AI$2),Nhap!$F$5:$F$1000,Loc!A287)</f>
        <v>0</v>
      </c>
      <c r="AJ287" s="7">
        <f>SUMIFS(Nhap!$I$5:$I$1000,Nhap!$E$5:$E$1000,DATE(Thang!$E$4,Thang!$C$4,Loc!$AJ$2),Nhap!$F$5:$F$1000,Loc!A287)</f>
        <v>0</v>
      </c>
      <c r="AK287" s="1">
        <f>SUMIFS(Xuat!$G$5:$G$1000,Xuat!$C$5:$C$1000,DATE(Thang!$E$4,Thang!$C$4,AK$2),Xuat!$D$5:$D$1000,Loc!$A287)</f>
        <v>0</v>
      </c>
      <c r="AL287" s="1">
        <f>SUMIFS(Xuat!$G$5:$G$1000,Xuat!$C$5:$C$1000,DATE(Thang!$E$4,Thang!$C$4,AL$2),Xuat!$D$5:$D$1000,Loc!$A287)</f>
        <v>0</v>
      </c>
      <c r="AM287" s="1">
        <f>SUMIFS(Xuat!$G$5:$G$1000,Xuat!$C$5:$C$1000,DATE(Thang!$E$4,Thang!$C$4,AM$2),Xuat!$D$5:$D$1000,Loc!$A287)</f>
        <v>0</v>
      </c>
      <c r="AN287" s="1">
        <f>SUMIFS(Xuat!$G$5:$G$1000,Xuat!$C$5:$C$1000,DATE(Thang!$E$4,Thang!$C$4,AN$2),Xuat!$D$5:$D$1000,Loc!$A287)</f>
        <v>0</v>
      </c>
      <c r="AO287" s="1">
        <f>SUMIFS(Xuat!$G$5:$G$1000,Xuat!$C$5:$C$1000,DATE(Thang!$E$4,Thang!$C$4,AO$2),Xuat!$D$5:$D$1000,Loc!$A287)</f>
        <v>0</v>
      </c>
      <c r="AP287" s="1">
        <f>SUMIFS(Xuat!$G$5:$G$1000,Xuat!$C$5:$C$1000,DATE(Thang!$E$4,Thang!$C$4,AP$2),Xuat!$D$5:$D$1000,Loc!$A287)</f>
        <v>0</v>
      </c>
      <c r="AQ287" s="1">
        <f>SUMIFS(Xuat!$G$5:$G$1000,Xuat!$C$5:$C$1000,DATE(Thang!$E$4,Thang!$C$4,AQ$2),Xuat!$D$5:$D$1000,Loc!$A287)</f>
        <v>0</v>
      </c>
      <c r="AR287" s="1">
        <f>SUMIFS(Xuat!$G$5:$G$1000,Xuat!$C$5:$C$1000,DATE(Thang!$E$4,Thang!$C$4,AR$2),Xuat!$D$5:$D$1000,Loc!$A287)</f>
        <v>0</v>
      </c>
      <c r="AS287" s="1">
        <f>SUMIFS(Xuat!$G$5:$G$1000,Xuat!$C$5:$C$1000,DATE(Thang!$E$4,Thang!$C$4,AS$2),Xuat!$D$5:$D$1000,Loc!$A287)</f>
        <v>0</v>
      </c>
      <c r="AT287" s="1">
        <f>SUMIFS(Xuat!$G$5:$G$1000,Xuat!$C$5:$C$1000,DATE(Thang!$E$4,Thang!$C$4,AT$2),Xuat!$D$5:$D$1000,Loc!$A287)</f>
        <v>0</v>
      </c>
      <c r="AU287" s="1">
        <f>SUMIFS(Xuat!$G$5:$G$1000,Xuat!$C$5:$C$1000,DATE(Thang!$E$4,Thang!$C$4,AU$2),Xuat!$D$5:$D$1000,Loc!$A287)</f>
        <v>0</v>
      </c>
      <c r="AV287" s="1">
        <f>SUMIFS(Xuat!$G$5:$G$1000,Xuat!$C$5:$C$1000,DATE(Thang!$E$4,Thang!$C$4,AV$2),Xuat!$D$5:$D$1000,Loc!$A287)</f>
        <v>0</v>
      </c>
      <c r="AW287" s="1">
        <f>SUMIFS(Xuat!$G$5:$G$1000,Xuat!$C$5:$C$1000,DATE(Thang!$E$4,Thang!$C$4,AW$2),Xuat!$D$5:$D$1000,Loc!$A287)</f>
        <v>0</v>
      </c>
      <c r="AX287" s="1">
        <f>SUMIFS(Xuat!$G$5:$G$1000,Xuat!$C$5:$C$1000,DATE(Thang!$E$4,Thang!$C$4,AX$2),Xuat!$D$5:$D$1000,Loc!$A287)</f>
        <v>0</v>
      </c>
      <c r="AY287" s="1">
        <f>SUMIFS(Xuat!$G$5:$G$1000,Xuat!$C$5:$C$1000,DATE(Thang!$E$4,Thang!$C$4,AY$2),Xuat!$D$5:$D$1000,Loc!$A287)</f>
        <v>0</v>
      </c>
      <c r="AZ287" s="1">
        <f>SUMIFS(Xuat!$G$5:$G$1000,Xuat!$C$5:$C$1000,DATE(Thang!$E$4,Thang!$C$4,AZ$2),Xuat!$D$5:$D$1000,Loc!$A287)</f>
        <v>0</v>
      </c>
      <c r="BA287" s="1">
        <f>SUMIFS(Xuat!$G$5:$G$1000,Xuat!$C$5:$C$1000,DATE(Thang!$E$4,Thang!$C$4,BA$2),Xuat!$D$5:$D$1000,Loc!$A287)</f>
        <v>0</v>
      </c>
      <c r="BB287" s="1">
        <f>SUMIFS(Xuat!$G$5:$G$1000,Xuat!$C$5:$C$1000,DATE(Thang!$E$4,Thang!$C$4,BB$2),Xuat!$D$5:$D$1000,Loc!$A287)</f>
        <v>0</v>
      </c>
      <c r="BC287" s="1">
        <f>SUMIFS(Xuat!$G$5:$G$1000,Xuat!$C$5:$C$1000,DATE(Thang!$E$4,Thang!$C$4,BC$2),Xuat!$D$5:$D$1000,Loc!$A287)</f>
        <v>0</v>
      </c>
      <c r="BD287" s="1">
        <f>SUMIFS(Xuat!$G$5:$G$1000,Xuat!$C$5:$C$1000,DATE(Thang!$E$4,Thang!$C$4,BD$2),Xuat!$D$5:$D$1000,Loc!$A287)</f>
        <v>0</v>
      </c>
      <c r="BE287" s="1">
        <f>SUMIFS(Xuat!$G$5:$G$1000,Xuat!$C$5:$C$1000,DATE(Thang!$E$4,Thang!$C$4,BE$2),Xuat!$D$5:$D$1000,Loc!$A287)</f>
        <v>0</v>
      </c>
      <c r="BF287" s="1">
        <f>SUMIFS(Xuat!$G$5:$G$1000,Xuat!$C$5:$C$1000,DATE(Thang!$E$4,Thang!$C$4,BF$2),Xuat!$D$5:$D$1000,Loc!$A287)</f>
        <v>0</v>
      </c>
      <c r="BG287" s="1">
        <f>SUMIFS(Xuat!$G$5:$G$1000,Xuat!$C$5:$C$1000,DATE(Thang!$E$4,Thang!$C$4,BG$2),Xuat!$D$5:$D$1000,Loc!$A287)</f>
        <v>0</v>
      </c>
      <c r="BH287" s="1">
        <f>SUMIFS(Xuat!$G$5:$G$1000,Xuat!$C$5:$C$1000,DATE(Thang!$E$4,Thang!$C$4,BH$2),Xuat!$D$5:$D$1000,Loc!$A287)</f>
        <v>0</v>
      </c>
      <c r="BI287" s="1">
        <f>SUMIFS(Xuat!$G$5:$G$1000,Xuat!$C$5:$C$1000,DATE(Thang!$E$4,Thang!$C$4,BI$2),Xuat!$D$5:$D$1000,Loc!$A287)</f>
        <v>0</v>
      </c>
      <c r="BJ287" s="1">
        <f>SUMIFS(Xuat!$G$5:$G$1000,Xuat!$C$5:$C$1000,DATE(Thang!$E$4,Thang!$C$4,BJ$2),Xuat!$D$5:$D$1000,Loc!$A287)</f>
        <v>0</v>
      </c>
      <c r="BK287" s="1">
        <f>SUMIFS(Xuat!$G$5:$G$1000,Xuat!$C$5:$C$1000,DATE(Thang!$E$4,Thang!$C$4,BK$2),Xuat!$D$5:$D$1000,Loc!$A287)</f>
        <v>0</v>
      </c>
      <c r="BL287" s="1">
        <f>SUMIFS(Xuat!$G$5:$G$1000,Xuat!$C$5:$C$1000,DATE(Thang!$E$4,Thang!$C$4,BL$2),Xuat!$D$5:$D$1000,Loc!$A287)</f>
        <v>0</v>
      </c>
      <c r="BM287" s="1">
        <f>SUMIFS(Xuat!$G$5:$G$1000,Xuat!$C$5:$C$1000,DATE(Thang!$E$4,Thang!$C$4,BM$2),Xuat!$D$5:$D$1000,Loc!$A287)</f>
        <v>0</v>
      </c>
      <c r="BN287" s="1">
        <f>SUMIFS(Xuat!$G$5:$G$1000,Xuat!$C$5:$C$1000,DATE(Thang!$E$4,Thang!$C$4,BN$2),Xuat!$D$5:$D$1000,Loc!$A287)</f>
        <v>0</v>
      </c>
      <c r="BO287" s="1">
        <f>SUMIFS(Xuat!$G$5:$G$1000,Xuat!$C$5:$C$1000,DATE(Thang!$E$4,Thang!$C$4,BO$2),Xuat!$D$5:$D$1000,Loc!$A287)</f>
        <v>0</v>
      </c>
    </row>
    <row r="288" spans="1:67" x14ac:dyDescent="0.2">
      <c r="A288" s="2">
        <f>DM!C288</f>
        <v>0</v>
      </c>
      <c r="B288" s="3">
        <f>VLOOKUP(A288,Tondau!$B$5:$F$500,3,0)</f>
        <v>0</v>
      </c>
      <c r="C288" s="3">
        <f t="shared" si="14"/>
        <v>0</v>
      </c>
      <c r="D288" s="3">
        <f t="shared" si="15"/>
        <v>0</v>
      </c>
      <c r="E288" s="3">
        <f t="shared" si="16"/>
        <v>0</v>
      </c>
      <c r="F288" s="7">
        <f>SUMIFS(Nhap!$I$5:$I$1000,Nhap!$E$5:$E$1000,DATE(Thang!$E$4,Thang!$C$4,Loc!$F$2),Nhap!$F$5:$F$1000,Loc!A288)</f>
        <v>0</v>
      </c>
      <c r="G288" s="7">
        <f>SUMIFS(Nhap!$I$5:$I$1000,Nhap!$E$5:$E$1000,DATE(Thang!$E$4,Thang!$C$4,Loc!$G$2),Nhap!$F$5:$F$1000,Loc!A288)</f>
        <v>0</v>
      </c>
      <c r="H288" s="7">
        <f>SUMIFS(Nhap!$I$5:$I$1000,Nhap!$E$5:$E$1000,DATE(Thang!$E$4,Thang!$C$4,Loc!$H$2),Nhap!$F$5:$F$1000,Loc!A288)</f>
        <v>0</v>
      </c>
      <c r="I288" s="7">
        <f>SUMIFS(Nhap!$I$5:$I$1000,Nhap!$E$5:$E$1000,DATE(Thang!$E$4,Thang!$C$4,Loc!$I$2),Nhap!$F$5:$F$1000,Loc!A288)</f>
        <v>0</v>
      </c>
      <c r="J288" s="7">
        <f>SUMIFS(Nhap!$I$5:$I$1000,Nhap!$E$5:$E$1000,DATE(Thang!$E$4,Thang!$C$4,Loc!$J$2),Nhap!$F$5:$F$1000,Loc!A288)</f>
        <v>0</v>
      </c>
      <c r="K288" s="7">
        <f>SUMIFS(Nhap!$I$5:$I$1000,Nhap!$E$5:$E$1000,DATE(Thang!$E$4,Thang!$C$4,Loc!$K$2),Nhap!$F$5:$F$1000,Loc!A288)</f>
        <v>0</v>
      </c>
      <c r="L288" s="7">
        <f>SUMIFS(Nhap!$I$5:$I$1000,Nhap!$E$5:$E$1000,DATE(Thang!$E$4,Thang!$C$4,Loc!$L$2),Nhap!$F$5:$F$1000,Loc!A288)</f>
        <v>0</v>
      </c>
      <c r="M288" s="7">
        <f>SUMIFS(Nhap!$I$5:$I$1000,Nhap!$E$5:$E$1000,DATE(Thang!$E$4,Thang!$C$4,Loc!$M$2),Nhap!$F$5:$F$1000,Loc!A288)</f>
        <v>0</v>
      </c>
      <c r="N288" s="7">
        <f>SUMIFS(Nhap!$I$5:$I$1000,Nhap!$E$5:$E$1000,DATE(Thang!$E$4,Thang!$C$4,Loc!$N$2),Nhap!$F$5:$F$1000,Loc!A288)</f>
        <v>0</v>
      </c>
      <c r="O288" s="7">
        <f>SUMIFS(Nhap!$I$5:$I$1000,Nhap!$E$5:$E$1000,DATE(Thang!$E$4,Thang!$C$4,Loc!$O$2),Nhap!$F$5:$F$1000,Loc!A288)</f>
        <v>0</v>
      </c>
      <c r="P288" s="7">
        <f>SUMIFS(Nhap!$I$5:$I$1000,Nhap!$E$5:$E$1000,DATE(Thang!$E$4,Thang!$C$4,Loc!$P$2),Nhap!$F$5:$F$1000,Loc!A288)</f>
        <v>0</v>
      </c>
      <c r="Q288" s="7">
        <f>SUMIFS(Nhap!$I$5:$I$1000,Nhap!$E$5:$E$1000,DATE(Thang!$E$4,Thang!$C$4,Loc!$Q$2),Nhap!$F$5:$F$1000,Loc!A288)</f>
        <v>0</v>
      </c>
      <c r="R288" s="7">
        <f>SUMIFS(Nhap!$I$5:$I$1000,Nhap!$E$5:$E$1000,DATE(Thang!$E$4,Thang!$C$4,Loc!$R$2),Nhap!$F$5:$F$1000,Loc!A288)</f>
        <v>0</v>
      </c>
      <c r="S288" s="7">
        <f>SUMIFS(Nhap!$I$5:$I$1000,Nhap!$E$5:$E$1000,DATE(Thang!$E$4,Thang!$C$4,Loc!$S$2),Nhap!$F$5:$F$1000,Loc!A288)</f>
        <v>0</v>
      </c>
      <c r="T288" s="7">
        <f>SUMIFS(Nhap!$I$5:$I$1000,Nhap!$E$5:$E$1000,DATE(Thang!$E$4,Thang!$C$4,Loc!$T$2),Nhap!$F$5:$F$1000,Loc!A288)</f>
        <v>0</v>
      </c>
      <c r="U288" s="7">
        <f>SUMIFS(Nhap!$I$5:$I$1000,Nhap!$E$5:$E$1000,DATE(Thang!$E$4,Thang!$C$4,Loc!$U$2),Nhap!$F$5:$F$1000,Loc!A288)</f>
        <v>0</v>
      </c>
      <c r="V288" s="7">
        <f>SUMIFS(Nhap!$I$5:$I$1000,Nhap!$E$5:$E$1000,DATE(Thang!$E$4,Thang!$C$4,Loc!$V$2),Nhap!$F$5:$F$1000,Loc!A288)</f>
        <v>0</v>
      </c>
      <c r="W288" s="7">
        <f>SUMIFS(Nhap!$I$5:$I$1000,Nhap!$E$5:$E$1000,DATE(Thang!$E$4,Thang!$C$4,Loc!$W$2),Nhap!$F$5:$F$1000,Loc!A288)</f>
        <v>0</v>
      </c>
      <c r="X288" s="7">
        <f>SUMIFS(Nhap!$I$5:$I$1000,Nhap!$E$5:$E$1000,DATE(Thang!$E$4,Thang!$C$4,Loc!$X$2),Nhap!$F$5:$F$1000,Loc!A288)</f>
        <v>0</v>
      </c>
      <c r="Y288" s="7">
        <f>SUMIFS(Nhap!$I$5:$I$1000,Nhap!$E$5:$E$1000,DATE(Thang!$E$4,Thang!$C$4,Loc!$Y$2),Nhap!$F$5:$F$1000,Loc!A288)</f>
        <v>0</v>
      </c>
      <c r="Z288" s="7">
        <f>SUMIFS(Nhap!$I$5:$I$1000,Nhap!$E$5:$E$1000,DATE(Thang!$E$4,Thang!$C$4,Loc!$Z$2),Nhap!$F$5:$F$1000,Loc!A288)</f>
        <v>0</v>
      </c>
      <c r="AA288" s="7">
        <f>SUMIFS(Nhap!$I$5:$I$1000,Nhap!$E$5:$E$1000,DATE(Thang!$E$4,Thang!$C$4,Loc!$AA$2),Nhap!$F$5:$F$1000,Loc!A288)</f>
        <v>0</v>
      </c>
      <c r="AB288" s="7">
        <f>SUMIFS(Nhap!$I$5:$I$1000,Nhap!$E$5:$E$1000,DATE(Thang!$E$4,Thang!$C$4,Loc!$AB$2),Nhap!$F$5:$F$1000,Loc!A288)</f>
        <v>0</v>
      </c>
      <c r="AC288" s="7">
        <f>SUMIFS(Nhap!$I$5:$I$1000,Nhap!$E$5:$E$1000,DATE(Thang!$E$4,Thang!$C$4,Loc!$AC$2),Nhap!$F$5:$F$1000,Loc!A288)</f>
        <v>0</v>
      </c>
      <c r="AD288" s="7">
        <f>SUMIFS(Nhap!$I$5:$I$1000,Nhap!$E$5:$E$1000,DATE(Thang!$E$4,Thang!$C$4,Loc!$AD$2),Nhap!$F$5:$F$1000,Loc!$A$5)</f>
        <v>0</v>
      </c>
      <c r="AE288" s="7">
        <f>SUMIFS(Nhap!$I$5:$I$1000,Nhap!$E$5:$E$1000,DATE(Thang!$E$4,Thang!$C$4,Loc!$AE$2),Nhap!$F$5:$F$1000,Loc!A288)</f>
        <v>0</v>
      </c>
      <c r="AF288" s="7">
        <f>SUMIFS(Nhap!$I$5:$I$1000,Nhap!$E$5:$E$1000,DATE(Thang!$E$4,Thang!$C$4,Loc!$AF$2),Nhap!$F$5:$F$1000,Loc!A288)</f>
        <v>0</v>
      </c>
      <c r="AG288" s="7">
        <f>SUMIFS(Nhap!$I$5:$I$1000,Nhap!$E$5:$E$1000,DATE(Thang!$E$4,Thang!$C$4,Loc!$AG$2),Nhap!$F$5:$F$1000,Loc!A288)</f>
        <v>0</v>
      </c>
      <c r="AH288" s="7">
        <f>SUMIFS(Nhap!$I$5:$I$1000,Nhap!$E$5:$E$1000,DATE(Thang!$E$4,Thang!$C$4,Loc!$AH$2),Nhap!$F$5:$F$1000,Loc!A288)</f>
        <v>0</v>
      </c>
      <c r="AI288" s="7">
        <f>SUMIFS(Nhap!$I$5:$I$1000,Nhap!$E$5:$E$1000,DATE(Thang!$E$4,Thang!$C$4,Loc!$AI$2),Nhap!$F$5:$F$1000,Loc!A288)</f>
        <v>0</v>
      </c>
      <c r="AJ288" s="7">
        <f>SUMIFS(Nhap!$I$5:$I$1000,Nhap!$E$5:$E$1000,DATE(Thang!$E$4,Thang!$C$4,Loc!$AJ$2),Nhap!$F$5:$F$1000,Loc!A288)</f>
        <v>0</v>
      </c>
      <c r="AK288" s="1">
        <f>SUMIFS(Xuat!$G$5:$G$1000,Xuat!$C$5:$C$1000,DATE(Thang!$E$4,Thang!$C$4,AK$2),Xuat!$D$5:$D$1000,Loc!$A288)</f>
        <v>0</v>
      </c>
      <c r="AL288" s="1">
        <f>SUMIFS(Xuat!$G$5:$G$1000,Xuat!$C$5:$C$1000,DATE(Thang!$E$4,Thang!$C$4,AL$2),Xuat!$D$5:$D$1000,Loc!$A288)</f>
        <v>0</v>
      </c>
      <c r="AM288" s="1">
        <f>SUMIFS(Xuat!$G$5:$G$1000,Xuat!$C$5:$C$1000,DATE(Thang!$E$4,Thang!$C$4,AM$2),Xuat!$D$5:$D$1000,Loc!$A288)</f>
        <v>0</v>
      </c>
      <c r="AN288" s="1">
        <f>SUMIFS(Xuat!$G$5:$G$1000,Xuat!$C$5:$C$1000,DATE(Thang!$E$4,Thang!$C$4,AN$2),Xuat!$D$5:$D$1000,Loc!$A288)</f>
        <v>0</v>
      </c>
      <c r="AO288" s="1">
        <f>SUMIFS(Xuat!$G$5:$G$1000,Xuat!$C$5:$C$1000,DATE(Thang!$E$4,Thang!$C$4,AO$2),Xuat!$D$5:$D$1000,Loc!$A288)</f>
        <v>0</v>
      </c>
      <c r="AP288" s="1">
        <f>SUMIFS(Xuat!$G$5:$G$1000,Xuat!$C$5:$C$1000,DATE(Thang!$E$4,Thang!$C$4,AP$2),Xuat!$D$5:$D$1000,Loc!$A288)</f>
        <v>0</v>
      </c>
      <c r="AQ288" s="1">
        <f>SUMIFS(Xuat!$G$5:$G$1000,Xuat!$C$5:$C$1000,DATE(Thang!$E$4,Thang!$C$4,AQ$2),Xuat!$D$5:$D$1000,Loc!$A288)</f>
        <v>0</v>
      </c>
      <c r="AR288" s="1">
        <f>SUMIFS(Xuat!$G$5:$G$1000,Xuat!$C$5:$C$1000,DATE(Thang!$E$4,Thang!$C$4,AR$2),Xuat!$D$5:$D$1000,Loc!$A288)</f>
        <v>0</v>
      </c>
      <c r="AS288" s="1">
        <f>SUMIFS(Xuat!$G$5:$G$1000,Xuat!$C$5:$C$1000,DATE(Thang!$E$4,Thang!$C$4,AS$2),Xuat!$D$5:$D$1000,Loc!$A288)</f>
        <v>0</v>
      </c>
      <c r="AT288" s="1">
        <f>SUMIFS(Xuat!$G$5:$G$1000,Xuat!$C$5:$C$1000,DATE(Thang!$E$4,Thang!$C$4,AT$2),Xuat!$D$5:$D$1000,Loc!$A288)</f>
        <v>0</v>
      </c>
      <c r="AU288" s="1">
        <f>SUMIFS(Xuat!$G$5:$G$1000,Xuat!$C$5:$C$1000,DATE(Thang!$E$4,Thang!$C$4,AU$2),Xuat!$D$5:$D$1000,Loc!$A288)</f>
        <v>0</v>
      </c>
      <c r="AV288" s="1">
        <f>SUMIFS(Xuat!$G$5:$G$1000,Xuat!$C$5:$C$1000,DATE(Thang!$E$4,Thang!$C$4,AV$2),Xuat!$D$5:$D$1000,Loc!$A288)</f>
        <v>0</v>
      </c>
      <c r="AW288" s="1">
        <f>SUMIFS(Xuat!$G$5:$G$1000,Xuat!$C$5:$C$1000,DATE(Thang!$E$4,Thang!$C$4,AW$2),Xuat!$D$5:$D$1000,Loc!$A288)</f>
        <v>0</v>
      </c>
      <c r="AX288" s="1">
        <f>SUMIFS(Xuat!$G$5:$G$1000,Xuat!$C$5:$C$1000,DATE(Thang!$E$4,Thang!$C$4,AX$2),Xuat!$D$5:$D$1000,Loc!$A288)</f>
        <v>0</v>
      </c>
      <c r="AY288" s="1">
        <f>SUMIFS(Xuat!$G$5:$G$1000,Xuat!$C$5:$C$1000,DATE(Thang!$E$4,Thang!$C$4,AY$2),Xuat!$D$5:$D$1000,Loc!$A288)</f>
        <v>0</v>
      </c>
      <c r="AZ288" s="1">
        <f>SUMIFS(Xuat!$G$5:$G$1000,Xuat!$C$5:$C$1000,DATE(Thang!$E$4,Thang!$C$4,AZ$2),Xuat!$D$5:$D$1000,Loc!$A288)</f>
        <v>0</v>
      </c>
      <c r="BA288" s="1">
        <f>SUMIFS(Xuat!$G$5:$G$1000,Xuat!$C$5:$C$1000,DATE(Thang!$E$4,Thang!$C$4,BA$2),Xuat!$D$5:$D$1000,Loc!$A288)</f>
        <v>0</v>
      </c>
      <c r="BB288" s="1">
        <f>SUMIFS(Xuat!$G$5:$G$1000,Xuat!$C$5:$C$1000,DATE(Thang!$E$4,Thang!$C$4,BB$2),Xuat!$D$5:$D$1000,Loc!$A288)</f>
        <v>0</v>
      </c>
      <c r="BC288" s="1">
        <f>SUMIFS(Xuat!$G$5:$G$1000,Xuat!$C$5:$C$1000,DATE(Thang!$E$4,Thang!$C$4,BC$2),Xuat!$D$5:$D$1000,Loc!$A288)</f>
        <v>0</v>
      </c>
      <c r="BD288" s="1">
        <f>SUMIFS(Xuat!$G$5:$G$1000,Xuat!$C$5:$C$1000,DATE(Thang!$E$4,Thang!$C$4,BD$2),Xuat!$D$5:$D$1000,Loc!$A288)</f>
        <v>0</v>
      </c>
      <c r="BE288" s="1">
        <f>SUMIFS(Xuat!$G$5:$G$1000,Xuat!$C$5:$C$1000,DATE(Thang!$E$4,Thang!$C$4,BE$2),Xuat!$D$5:$D$1000,Loc!$A288)</f>
        <v>0</v>
      </c>
      <c r="BF288" s="1">
        <f>SUMIFS(Xuat!$G$5:$G$1000,Xuat!$C$5:$C$1000,DATE(Thang!$E$4,Thang!$C$4,BF$2),Xuat!$D$5:$D$1000,Loc!$A288)</f>
        <v>0</v>
      </c>
      <c r="BG288" s="1">
        <f>SUMIFS(Xuat!$G$5:$G$1000,Xuat!$C$5:$C$1000,DATE(Thang!$E$4,Thang!$C$4,BG$2),Xuat!$D$5:$D$1000,Loc!$A288)</f>
        <v>0</v>
      </c>
      <c r="BH288" s="1">
        <f>SUMIFS(Xuat!$G$5:$G$1000,Xuat!$C$5:$C$1000,DATE(Thang!$E$4,Thang!$C$4,BH$2),Xuat!$D$5:$D$1000,Loc!$A288)</f>
        <v>0</v>
      </c>
      <c r="BI288" s="1">
        <f>SUMIFS(Xuat!$G$5:$G$1000,Xuat!$C$5:$C$1000,DATE(Thang!$E$4,Thang!$C$4,BI$2),Xuat!$D$5:$D$1000,Loc!$A288)</f>
        <v>0</v>
      </c>
      <c r="BJ288" s="1">
        <f>SUMIFS(Xuat!$G$5:$G$1000,Xuat!$C$5:$C$1000,DATE(Thang!$E$4,Thang!$C$4,BJ$2),Xuat!$D$5:$D$1000,Loc!$A288)</f>
        <v>0</v>
      </c>
      <c r="BK288" s="1">
        <f>SUMIFS(Xuat!$G$5:$G$1000,Xuat!$C$5:$C$1000,DATE(Thang!$E$4,Thang!$C$4,BK$2),Xuat!$D$5:$D$1000,Loc!$A288)</f>
        <v>0</v>
      </c>
      <c r="BL288" s="1">
        <f>SUMIFS(Xuat!$G$5:$G$1000,Xuat!$C$5:$C$1000,DATE(Thang!$E$4,Thang!$C$4,BL$2),Xuat!$D$5:$D$1000,Loc!$A288)</f>
        <v>0</v>
      </c>
      <c r="BM288" s="1">
        <f>SUMIFS(Xuat!$G$5:$G$1000,Xuat!$C$5:$C$1000,DATE(Thang!$E$4,Thang!$C$4,BM$2),Xuat!$D$5:$D$1000,Loc!$A288)</f>
        <v>0</v>
      </c>
      <c r="BN288" s="1">
        <f>SUMIFS(Xuat!$G$5:$G$1000,Xuat!$C$5:$C$1000,DATE(Thang!$E$4,Thang!$C$4,BN$2),Xuat!$D$5:$D$1000,Loc!$A288)</f>
        <v>0</v>
      </c>
      <c r="BO288" s="1">
        <f>SUMIFS(Xuat!$G$5:$G$1000,Xuat!$C$5:$C$1000,DATE(Thang!$E$4,Thang!$C$4,BO$2),Xuat!$D$5:$D$1000,Loc!$A288)</f>
        <v>0</v>
      </c>
    </row>
    <row r="289" spans="1:67" x14ac:dyDescent="0.2">
      <c r="A289" s="2">
        <f>DM!C289</f>
        <v>0</v>
      </c>
      <c r="B289" s="3">
        <f>VLOOKUP(A289,Tondau!$B$5:$F$500,3,0)</f>
        <v>0</v>
      </c>
      <c r="C289" s="3">
        <f t="shared" si="14"/>
        <v>0</v>
      </c>
      <c r="D289" s="3">
        <f t="shared" si="15"/>
        <v>0</v>
      </c>
      <c r="E289" s="3">
        <f t="shared" si="16"/>
        <v>0</v>
      </c>
      <c r="F289" s="7">
        <f>SUMIFS(Nhap!$I$5:$I$1000,Nhap!$E$5:$E$1000,DATE(Thang!$E$4,Thang!$C$4,Loc!$F$2),Nhap!$F$5:$F$1000,Loc!A289)</f>
        <v>0</v>
      </c>
      <c r="G289" s="7">
        <f>SUMIFS(Nhap!$I$5:$I$1000,Nhap!$E$5:$E$1000,DATE(Thang!$E$4,Thang!$C$4,Loc!$G$2),Nhap!$F$5:$F$1000,Loc!A289)</f>
        <v>0</v>
      </c>
      <c r="H289" s="7">
        <f>SUMIFS(Nhap!$I$5:$I$1000,Nhap!$E$5:$E$1000,DATE(Thang!$E$4,Thang!$C$4,Loc!$H$2),Nhap!$F$5:$F$1000,Loc!A289)</f>
        <v>0</v>
      </c>
      <c r="I289" s="7">
        <f>SUMIFS(Nhap!$I$5:$I$1000,Nhap!$E$5:$E$1000,DATE(Thang!$E$4,Thang!$C$4,Loc!$I$2),Nhap!$F$5:$F$1000,Loc!A289)</f>
        <v>0</v>
      </c>
      <c r="J289" s="7">
        <f>SUMIFS(Nhap!$I$5:$I$1000,Nhap!$E$5:$E$1000,DATE(Thang!$E$4,Thang!$C$4,Loc!$J$2),Nhap!$F$5:$F$1000,Loc!A289)</f>
        <v>0</v>
      </c>
      <c r="K289" s="7">
        <f>SUMIFS(Nhap!$I$5:$I$1000,Nhap!$E$5:$E$1000,DATE(Thang!$E$4,Thang!$C$4,Loc!$K$2),Nhap!$F$5:$F$1000,Loc!A289)</f>
        <v>0</v>
      </c>
      <c r="L289" s="7">
        <f>SUMIFS(Nhap!$I$5:$I$1000,Nhap!$E$5:$E$1000,DATE(Thang!$E$4,Thang!$C$4,Loc!$L$2),Nhap!$F$5:$F$1000,Loc!A289)</f>
        <v>0</v>
      </c>
      <c r="M289" s="7">
        <f>SUMIFS(Nhap!$I$5:$I$1000,Nhap!$E$5:$E$1000,DATE(Thang!$E$4,Thang!$C$4,Loc!$M$2),Nhap!$F$5:$F$1000,Loc!A289)</f>
        <v>0</v>
      </c>
      <c r="N289" s="7">
        <f>SUMIFS(Nhap!$I$5:$I$1000,Nhap!$E$5:$E$1000,DATE(Thang!$E$4,Thang!$C$4,Loc!$N$2),Nhap!$F$5:$F$1000,Loc!A289)</f>
        <v>0</v>
      </c>
      <c r="O289" s="7">
        <f>SUMIFS(Nhap!$I$5:$I$1000,Nhap!$E$5:$E$1000,DATE(Thang!$E$4,Thang!$C$4,Loc!$O$2),Nhap!$F$5:$F$1000,Loc!A289)</f>
        <v>0</v>
      </c>
      <c r="P289" s="7">
        <f>SUMIFS(Nhap!$I$5:$I$1000,Nhap!$E$5:$E$1000,DATE(Thang!$E$4,Thang!$C$4,Loc!$P$2),Nhap!$F$5:$F$1000,Loc!A289)</f>
        <v>0</v>
      </c>
      <c r="Q289" s="7">
        <f>SUMIFS(Nhap!$I$5:$I$1000,Nhap!$E$5:$E$1000,DATE(Thang!$E$4,Thang!$C$4,Loc!$Q$2),Nhap!$F$5:$F$1000,Loc!A289)</f>
        <v>0</v>
      </c>
      <c r="R289" s="7">
        <f>SUMIFS(Nhap!$I$5:$I$1000,Nhap!$E$5:$E$1000,DATE(Thang!$E$4,Thang!$C$4,Loc!$R$2),Nhap!$F$5:$F$1000,Loc!A289)</f>
        <v>0</v>
      </c>
      <c r="S289" s="7">
        <f>SUMIFS(Nhap!$I$5:$I$1000,Nhap!$E$5:$E$1000,DATE(Thang!$E$4,Thang!$C$4,Loc!$S$2),Nhap!$F$5:$F$1000,Loc!A289)</f>
        <v>0</v>
      </c>
      <c r="T289" s="7">
        <f>SUMIFS(Nhap!$I$5:$I$1000,Nhap!$E$5:$E$1000,DATE(Thang!$E$4,Thang!$C$4,Loc!$T$2),Nhap!$F$5:$F$1000,Loc!A289)</f>
        <v>0</v>
      </c>
      <c r="U289" s="7">
        <f>SUMIFS(Nhap!$I$5:$I$1000,Nhap!$E$5:$E$1000,DATE(Thang!$E$4,Thang!$C$4,Loc!$U$2),Nhap!$F$5:$F$1000,Loc!A289)</f>
        <v>0</v>
      </c>
      <c r="V289" s="7">
        <f>SUMIFS(Nhap!$I$5:$I$1000,Nhap!$E$5:$E$1000,DATE(Thang!$E$4,Thang!$C$4,Loc!$V$2),Nhap!$F$5:$F$1000,Loc!A289)</f>
        <v>0</v>
      </c>
      <c r="W289" s="7">
        <f>SUMIFS(Nhap!$I$5:$I$1000,Nhap!$E$5:$E$1000,DATE(Thang!$E$4,Thang!$C$4,Loc!$W$2),Nhap!$F$5:$F$1000,Loc!A289)</f>
        <v>0</v>
      </c>
      <c r="X289" s="7">
        <f>SUMIFS(Nhap!$I$5:$I$1000,Nhap!$E$5:$E$1000,DATE(Thang!$E$4,Thang!$C$4,Loc!$X$2),Nhap!$F$5:$F$1000,Loc!A289)</f>
        <v>0</v>
      </c>
      <c r="Y289" s="7">
        <f>SUMIFS(Nhap!$I$5:$I$1000,Nhap!$E$5:$E$1000,DATE(Thang!$E$4,Thang!$C$4,Loc!$Y$2),Nhap!$F$5:$F$1000,Loc!A289)</f>
        <v>0</v>
      </c>
      <c r="Z289" s="7">
        <f>SUMIFS(Nhap!$I$5:$I$1000,Nhap!$E$5:$E$1000,DATE(Thang!$E$4,Thang!$C$4,Loc!$Z$2),Nhap!$F$5:$F$1000,Loc!A289)</f>
        <v>0</v>
      </c>
      <c r="AA289" s="7">
        <f>SUMIFS(Nhap!$I$5:$I$1000,Nhap!$E$5:$E$1000,DATE(Thang!$E$4,Thang!$C$4,Loc!$AA$2),Nhap!$F$5:$F$1000,Loc!A289)</f>
        <v>0</v>
      </c>
      <c r="AB289" s="7">
        <f>SUMIFS(Nhap!$I$5:$I$1000,Nhap!$E$5:$E$1000,DATE(Thang!$E$4,Thang!$C$4,Loc!$AB$2),Nhap!$F$5:$F$1000,Loc!A289)</f>
        <v>0</v>
      </c>
      <c r="AC289" s="7">
        <f>SUMIFS(Nhap!$I$5:$I$1000,Nhap!$E$5:$E$1000,DATE(Thang!$E$4,Thang!$C$4,Loc!$AC$2),Nhap!$F$5:$F$1000,Loc!A289)</f>
        <v>0</v>
      </c>
      <c r="AD289" s="7">
        <f>SUMIFS(Nhap!$I$5:$I$1000,Nhap!$E$5:$E$1000,DATE(Thang!$E$4,Thang!$C$4,Loc!$AD$2),Nhap!$F$5:$F$1000,Loc!$A$5)</f>
        <v>0</v>
      </c>
      <c r="AE289" s="7">
        <f>SUMIFS(Nhap!$I$5:$I$1000,Nhap!$E$5:$E$1000,DATE(Thang!$E$4,Thang!$C$4,Loc!$AE$2),Nhap!$F$5:$F$1000,Loc!A289)</f>
        <v>0</v>
      </c>
      <c r="AF289" s="7">
        <f>SUMIFS(Nhap!$I$5:$I$1000,Nhap!$E$5:$E$1000,DATE(Thang!$E$4,Thang!$C$4,Loc!$AF$2),Nhap!$F$5:$F$1000,Loc!A289)</f>
        <v>0</v>
      </c>
      <c r="AG289" s="7">
        <f>SUMIFS(Nhap!$I$5:$I$1000,Nhap!$E$5:$E$1000,DATE(Thang!$E$4,Thang!$C$4,Loc!$AG$2),Nhap!$F$5:$F$1000,Loc!A289)</f>
        <v>0</v>
      </c>
      <c r="AH289" s="7">
        <f>SUMIFS(Nhap!$I$5:$I$1000,Nhap!$E$5:$E$1000,DATE(Thang!$E$4,Thang!$C$4,Loc!$AH$2),Nhap!$F$5:$F$1000,Loc!A289)</f>
        <v>0</v>
      </c>
      <c r="AI289" s="7">
        <f>SUMIFS(Nhap!$I$5:$I$1000,Nhap!$E$5:$E$1000,DATE(Thang!$E$4,Thang!$C$4,Loc!$AI$2),Nhap!$F$5:$F$1000,Loc!A289)</f>
        <v>0</v>
      </c>
      <c r="AJ289" s="7">
        <f>SUMIFS(Nhap!$I$5:$I$1000,Nhap!$E$5:$E$1000,DATE(Thang!$E$4,Thang!$C$4,Loc!$AJ$2),Nhap!$F$5:$F$1000,Loc!A289)</f>
        <v>0</v>
      </c>
      <c r="AK289" s="1">
        <f>SUMIFS(Xuat!$G$5:$G$1000,Xuat!$C$5:$C$1000,DATE(Thang!$E$4,Thang!$C$4,AK$2),Xuat!$D$5:$D$1000,Loc!$A289)</f>
        <v>0</v>
      </c>
      <c r="AL289" s="1">
        <f>SUMIFS(Xuat!$G$5:$G$1000,Xuat!$C$5:$C$1000,DATE(Thang!$E$4,Thang!$C$4,AL$2),Xuat!$D$5:$D$1000,Loc!$A289)</f>
        <v>0</v>
      </c>
      <c r="AM289" s="1">
        <f>SUMIFS(Xuat!$G$5:$G$1000,Xuat!$C$5:$C$1000,DATE(Thang!$E$4,Thang!$C$4,AM$2),Xuat!$D$5:$D$1000,Loc!$A289)</f>
        <v>0</v>
      </c>
      <c r="AN289" s="1">
        <f>SUMIFS(Xuat!$G$5:$G$1000,Xuat!$C$5:$C$1000,DATE(Thang!$E$4,Thang!$C$4,AN$2),Xuat!$D$5:$D$1000,Loc!$A289)</f>
        <v>0</v>
      </c>
      <c r="AO289" s="1">
        <f>SUMIFS(Xuat!$G$5:$G$1000,Xuat!$C$5:$C$1000,DATE(Thang!$E$4,Thang!$C$4,AO$2),Xuat!$D$5:$D$1000,Loc!$A289)</f>
        <v>0</v>
      </c>
      <c r="AP289" s="1">
        <f>SUMIFS(Xuat!$G$5:$G$1000,Xuat!$C$5:$C$1000,DATE(Thang!$E$4,Thang!$C$4,AP$2),Xuat!$D$5:$D$1000,Loc!$A289)</f>
        <v>0</v>
      </c>
      <c r="AQ289" s="1">
        <f>SUMIFS(Xuat!$G$5:$G$1000,Xuat!$C$5:$C$1000,DATE(Thang!$E$4,Thang!$C$4,AQ$2),Xuat!$D$5:$D$1000,Loc!$A289)</f>
        <v>0</v>
      </c>
      <c r="AR289" s="1">
        <f>SUMIFS(Xuat!$G$5:$G$1000,Xuat!$C$5:$C$1000,DATE(Thang!$E$4,Thang!$C$4,AR$2),Xuat!$D$5:$D$1000,Loc!$A289)</f>
        <v>0</v>
      </c>
      <c r="AS289" s="1">
        <f>SUMIFS(Xuat!$G$5:$G$1000,Xuat!$C$5:$C$1000,DATE(Thang!$E$4,Thang!$C$4,AS$2),Xuat!$D$5:$D$1000,Loc!$A289)</f>
        <v>0</v>
      </c>
      <c r="AT289" s="1">
        <f>SUMIFS(Xuat!$G$5:$G$1000,Xuat!$C$5:$C$1000,DATE(Thang!$E$4,Thang!$C$4,AT$2),Xuat!$D$5:$D$1000,Loc!$A289)</f>
        <v>0</v>
      </c>
      <c r="AU289" s="1">
        <f>SUMIFS(Xuat!$G$5:$G$1000,Xuat!$C$5:$C$1000,DATE(Thang!$E$4,Thang!$C$4,AU$2),Xuat!$D$5:$D$1000,Loc!$A289)</f>
        <v>0</v>
      </c>
      <c r="AV289" s="1">
        <f>SUMIFS(Xuat!$G$5:$G$1000,Xuat!$C$5:$C$1000,DATE(Thang!$E$4,Thang!$C$4,AV$2),Xuat!$D$5:$D$1000,Loc!$A289)</f>
        <v>0</v>
      </c>
      <c r="AW289" s="1">
        <f>SUMIFS(Xuat!$G$5:$G$1000,Xuat!$C$5:$C$1000,DATE(Thang!$E$4,Thang!$C$4,AW$2),Xuat!$D$5:$D$1000,Loc!$A289)</f>
        <v>0</v>
      </c>
      <c r="AX289" s="1">
        <f>SUMIFS(Xuat!$G$5:$G$1000,Xuat!$C$5:$C$1000,DATE(Thang!$E$4,Thang!$C$4,AX$2),Xuat!$D$5:$D$1000,Loc!$A289)</f>
        <v>0</v>
      </c>
      <c r="AY289" s="1">
        <f>SUMIFS(Xuat!$G$5:$G$1000,Xuat!$C$5:$C$1000,DATE(Thang!$E$4,Thang!$C$4,AY$2),Xuat!$D$5:$D$1000,Loc!$A289)</f>
        <v>0</v>
      </c>
      <c r="AZ289" s="1">
        <f>SUMIFS(Xuat!$G$5:$G$1000,Xuat!$C$5:$C$1000,DATE(Thang!$E$4,Thang!$C$4,AZ$2),Xuat!$D$5:$D$1000,Loc!$A289)</f>
        <v>0</v>
      </c>
      <c r="BA289" s="1">
        <f>SUMIFS(Xuat!$G$5:$G$1000,Xuat!$C$5:$C$1000,DATE(Thang!$E$4,Thang!$C$4,BA$2),Xuat!$D$5:$D$1000,Loc!$A289)</f>
        <v>0</v>
      </c>
      <c r="BB289" s="1">
        <f>SUMIFS(Xuat!$G$5:$G$1000,Xuat!$C$5:$C$1000,DATE(Thang!$E$4,Thang!$C$4,BB$2),Xuat!$D$5:$D$1000,Loc!$A289)</f>
        <v>0</v>
      </c>
      <c r="BC289" s="1">
        <f>SUMIFS(Xuat!$G$5:$G$1000,Xuat!$C$5:$C$1000,DATE(Thang!$E$4,Thang!$C$4,BC$2),Xuat!$D$5:$D$1000,Loc!$A289)</f>
        <v>0</v>
      </c>
      <c r="BD289" s="1">
        <f>SUMIFS(Xuat!$G$5:$G$1000,Xuat!$C$5:$C$1000,DATE(Thang!$E$4,Thang!$C$4,BD$2),Xuat!$D$5:$D$1000,Loc!$A289)</f>
        <v>0</v>
      </c>
      <c r="BE289" s="1">
        <f>SUMIFS(Xuat!$G$5:$G$1000,Xuat!$C$5:$C$1000,DATE(Thang!$E$4,Thang!$C$4,BE$2),Xuat!$D$5:$D$1000,Loc!$A289)</f>
        <v>0</v>
      </c>
      <c r="BF289" s="1">
        <f>SUMIFS(Xuat!$G$5:$G$1000,Xuat!$C$5:$C$1000,DATE(Thang!$E$4,Thang!$C$4,BF$2),Xuat!$D$5:$D$1000,Loc!$A289)</f>
        <v>0</v>
      </c>
      <c r="BG289" s="1">
        <f>SUMIFS(Xuat!$G$5:$G$1000,Xuat!$C$5:$C$1000,DATE(Thang!$E$4,Thang!$C$4,BG$2),Xuat!$D$5:$D$1000,Loc!$A289)</f>
        <v>0</v>
      </c>
      <c r="BH289" s="1">
        <f>SUMIFS(Xuat!$G$5:$G$1000,Xuat!$C$5:$C$1000,DATE(Thang!$E$4,Thang!$C$4,BH$2),Xuat!$D$5:$D$1000,Loc!$A289)</f>
        <v>0</v>
      </c>
      <c r="BI289" s="1">
        <f>SUMIFS(Xuat!$G$5:$G$1000,Xuat!$C$5:$C$1000,DATE(Thang!$E$4,Thang!$C$4,BI$2),Xuat!$D$5:$D$1000,Loc!$A289)</f>
        <v>0</v>
      </c>
      <c r="BJ289" s="1">
        <f>SUMIFS(Xuat!$G$5:$G$1000,Xuat!$C$5:$C$1000,DATE(Thang!$E$4,Thang!$C$4,BJ$2),Xuat!$D$5:$D$1000,Loc!$A289)</f>
        <v>0</v>
      </c>
      <c r="BK289" s="1">
        <f>SUMIFS(Xuat!$G$5:$G$1000,Xuat!$C$5:$C$1000,DATE(Thang!$E$4,Thang!$C$4,BK$2),Xuat!$D$5:$D$1000,Loc!$A289)</f>
        <v>0</v>
      </c>
      <c r="BL289" s="1">
        <f>SUMIFS(Xuat!$G$5:$G$1000,Xuat!$C$5:$C$1000,DATE(Thang!$E$4,Thang!$C$4,BL$2),Xuat!$D$5:$D$1000,Loc!$A289)</f>
        <v>0</v>
      </c>
      <c r="BM289" s="1">
        <f>SUMIFS(Xuat!$G$5:$G$1000,Xuat!$C$5:$C$1000,DATE(Thang!$E$4,Thang!$C$4,BM$2),Xuat!$D$5:$D$1000,Loc!$A289)</f>
        <v>0</v>
      </c>
      <c r="BN289" s="1">
        <f>SUMIFS(Xuat!$G$5:$G$1000,Xuat!$C$5:$C$1000,DATE(Thang!$E$4,Thang!$C$4,BN$2),Xuat!$D$5:$D$1000,Loc!$A289)</f>
        <v>0</v>
      </c>
      <c r="BO289" s="1">
        <f>SUMIFS(Xuat!$G$5:$G$1000,Xuat!$C$5:$C$1000,DATE(Thang!$E$4,Thang!$C$4,BO$2),Xuat!$D$5:$D$1000,Loc!$A289)</f>
        <v>0</v>
      </c>
    </row>
    <row r="290" spans="1:67" x14ac:dyDescent="0.2">
      <c r="A290" s="2">
        <f>DM!C290</f>
        <v>0</v>
      </c>
      <c r="B290" s="3">
        <f>VLOOKUP(A290,Tondau!$B$5:$F$500,3,0)</f>
        <v>0</v>
      </c>
      <c r="C290" s="3">
        <f t="shared" si="14"/>
        <v>0</v>
      </c>
      <c r="D290" s="3">
        <f t="shared" si="15"/>
        <v>0</v>
      </c>
      <c r="E290" s="3">
        <f t="shared" si="16"/>
        <v>0</v>
      </c>
      <c r="F290" s="7">
        <f>SUMIFS(Nhap!$I$5:$I$1000,Nhap!$E$5:$E$1000,DATE(Thang!$E$4,Thang!$C$4,Loc!$F$2),Nhap!$F$5:$F$1000,Loc!A290)</f>
        <v>0</v>
      </c>
      <c r="G290" s="7">
        <f>SUMIFS(Nhap!$I$5:$I$1000,Nhap!$E$5:$E$1000,DATE(Thang!$E$4,Thang!$C$4,Loc!$G$2),Nhap!$F$5:$F$1000,Loc!A290)</f>
        <v>0</v>
      </c>
      <c r="H290" s="7">
        <f>SUMIFS(Nhap!$I$5:$I$1000,Nhap!$E$5:$E$1000,DATE(Thang!$E$4,Thang!$C$4,Loc!$H$2),Nhap!$F$5:$F$1000,Loc!A290)</f>
        <v>0</v>
      </c>
      <c r="I290" s="7">
        <f>SUMIFS(Nhap!$I$5:$I$1000,Nhap!$E$5:$E$1000,DATE(Thang!$E$4,Thang!$C$4,Loc!$I$2),Nhap!$F$5:$F$1000,Loc!A290)</f>
        <v>0</v>
      </c>
      <c r="J290" s="7">
        <f>SUMIFS(Nhap!$I$5:$I$1000,Nhap!$E$5:$E$1000,DATE(Thang!$E$4,Thang!$C$4,Loc!$J$2),Nhap!$F$5:$F$1000,Loc!A290)</f>
        <v>0</v>
      </c>
      <c r="K290" s="7">
        <f>SUMIFS(Nhap!$I$5:$I$1000,Nhap!$E$5:$E$1000,DATE(Thang!$E$4,Thang!$C$4,Loc!$K$2),Nhap!$F$5:$F$1000,Loc!A290)</f>
        <v>0</v>
      </c>
      <c r="L290" s="7">
        <f>SUMIFS(Nhap!$I$5:$I$1000,Nhap!$E$5:$E$1000,DATE(Thang!$E$4,Thang!$C$4,Loc!$L$2),Nhap!$F$5:$F$1000,Loc!A290)</f>
        <v>0</v>
      </c>
      <c r="M290" s="7">
        <f>SUMIFS(Nhap!$I$5:$I$1000,Nhap!$E$5:$E$1000,DATE(Thang!$E$4,Thang!$C$4,Loc!$M$2),Nhap!$F$5:$F$1000,Loc!A290)</f>
        <v>0</v>
      </c>
      <c r="N290" s="7">
        <f>SUMIFS(Nhap!$I$5:$I$1000,Nhap!$E$5:$E$1000,DATE(Thang!$E$4,Thang!$C$4,Loc!$N$2),Nhap!$F$5:$F$1000,Loc!A290)</f>
        <v>0</v>
      </c>
      <c r="O290" s="7">
        <f>SUMIFS(Nhap!$I$5:$I$1000,Nhap!$E$5:$E$1000,DATE(Thang!$E$4,Thang!$C$4,Loc!$O$2),Nhap!$F$5:$F$1000,Loc!A290)</f>
        <v>0</v>
      </c>
      <c r="P290" s="7">
        <f>SUMIFS(Nhap!$I$5:$I$1000,Nhap!$E$5:$E$1000,DATE(Thang!$E$4,Thang!$C$4,Loc!$P$2),Nhap!$F$5:$F$1000,Loc!A290)</f>
        <v>0</v>
      </c>
      <c r="Q290" s="7">
        <f>SUMIFS(Nhap!$I$5:$I$1000,Nhap!$E$5:$E$1000,DATE(Thang!$E$4,Thang!$C$4,Loc!$Q$2),Nhap!$F$5:$F$1000,Loc!A290)</f>
        <v>0</v>
      </c>
      <c r="R290" s="7">
        <f>SUMIFS(Nhap!$I$5:$I$1000,Nhap!$E$5:$E$1000,DATE(Thang!$E$4,Thang!$C$4,Loc!$R$2),Nhap!$F$5:$F$1000,Loc!A290)</f>
        <v>0</v>
      </c>
      <c r="S290" s="7">
        <f>SUMIFS(Nhap!$I$5:$I$1000,Nhap!$E$5:$E$1000,DATE(Thang!$E$4,Thang!$C$4,Loc!$S$2),Nhap!$F$5:$F$1000,Loc!A290)</f>
        <v>0</v>
      </c>
      <c r="T290" s="7">
        <f>SUMIFS(Nhap!$I$5:$I$1000,Nhap!$E$5:$E$1000,DATE(Thang!$E$4,Thang!$C$4,Loc!$T$2),Nhap!$F$5:$F$1000,Loc!A290)</f>
        <v>0</v>
      </c>
      <c r="U290" s="7">
        <f>SUMIFS(Nhap!$I$5:$I$1000,Nhap!$E$5:$E$1000,DATE(Thang!$E$4,Thang!$C$4,Loc!$U$2),Nhap!$F$5:$F$1000,Loc!A290)</f>
        <v>0</v>
      </c>
      <c r="V290" s="7">
        <f>SUMIFS(Nhap!$I$5:$I$1000,Nhap!$E$5:$E$1000,DATE(Thang!$E$4,Thang!$C$4,Loc!$V$2),Nhap!$F$5:$F$1000,Loc!A290)</f>
        <v>0</v>
      </c>
      <c r="W290" s="7">
        <f>SUMIFS(Nhap!$I$5:$I$1000,Nhap!$E$5:$E$1000,DATE(Thang!$E$4,Thang!$C$4,Loc!$W$2),Nhap!$F$5:$F$1000,Loc!A290)</f>
        <v>0</v>
      </c>
      <c r="X290" s="7">
        <f>SUMIFS(Nhap!$I$5:$I$1000,Nhap!$E$5:$E$1000,DATE(Thang!$E$4,Thang!$C$4,Loc!$X$2),Nhap!$F$5:$F$1000,Loc!A290)</f>
        <v>0</v>
      </c>
      <c r="Y290" s="7">
        <f>SUMIFS(Nhap!$I$5:$I$1000,Nhap!$E$5:$E$1000,DATE(Thang!$E$4,Thang!$C$4,Loc!$Y$2),Nhap!$F$5:$F$1000,Loc!A290)</f>
        <v>0</v>
      </c>
      <c r="Z290" s="7">
        <f>SUMIFS(Nhap!$I$5:$I$1000,Nhap!$E$5:$E$1000,DATE(Thang!$E$4,Thang!$C$4,Loc!$Z$2),Nhap!$F$5:$F$1000,Loc!A290)</f>
        <v>0</v>
      </c>
      <c r="AA290" s="7">
        <f>SUMIFS(Nhap!$I$5:$I$1000,Nhap!$E$5:$E$1000,DATE(Thang!$E$4,Thang!$C$4,Loc!$AA$2),Nhap!$F$5:$F$1000,Loc!A290)</f>
        <v>0</v>
      </c>
      <c r="AB290" s="7">
        <f>SUMIFS(Nhap!$I$5:$I$1000,Nhap!$E$5:$E$1000,DATE(Thang!$E$4,Thang!$C$4,Loc!$AB$2),Nhap!$F$5:$F$1000,Loc!A290)</f>
        <v>0</v>
      </c>
      <c r="AC290" s="7">
        <f>SUMIFS(Nhap!$I$5:$I$1000,Nhap!$E$5:$E$1000,DATE(Thang!$E$4,Thang!$C$4,Loc!$AC$2),Nhap!$F$5:$F$1000,Loc!A290)</f>
        <v>0</v>
      </c>
      <c r="AD290" s="7">
        <f>SUMIFS(Nhap!$I$5:$I$1000,Nhap!$E$5:$E$1000,DATE(Thang!$E$4,Thang!$C$4,Loc!$AD$2),Nhap!$F$5:$F$1000,Loc!$A$5)</f>
        <v>0</v>
      </c>
      <c r="AE290" s="7">
        <f>SUMIFS(Nhap!$I$5:$I$1000,Nhap!$E$5:$E$1000,DATE(Thang!$E$4,Thang!$C$4,Loc!$AE$2),Nhap!$F$5:$F$1000,Loc!A290)</f>
        <v>0</v>
      </c>
      <c r="AF290" s="7">
        <f>SUMIFS(Nhap!$I$5:$I$1000,Nhap!$E$5:$E$1000,DATE(Thang!$E$4,Thang!$C$4,Loc!$AF$2),Nhap!$F$5:$F$1000,Loc!A290)</f>
        <v>0</v>
      </c>
      <c r="AG290" s="7">
        <f>SUMIFS(Nhap!$I$5:$I$1000,Nhap!$E$5:$E$1000,DATE(Thang!$E$4,Thang!$C$4,Loc!$AG$2),Nhap!$F$5:$F$1000,Loc!A290)</f>
        <v>0</v>
      </c>
      <c r="AH290" s="7">
        <f>SUMIFS(Nhap!$I$5:$I$1000,Nhap!$E$5:$E$1000,DATE(Thang!$E$4,Thang!$C$4,Loc!$AH$2),Nhap!$F$5:$F$1000,Loc!A290)</f>
        <v>0</v>
      </c>
      <c r="AI290" s="7">
        <f>SUMIFS(Nhap!$I$5:$I$1000,Nhap!$E$5:$E$1000,DATE(Thang!$E$4,Thang!$C$4,Loc!$AI$2),Nhap!$F$5:$F$1000,Loc!A290)</f>
        <v>0</v>
      </c>
      <c r="AJ290" s="7">
        <f>SUMIFS(Nhap!$I$5:$I$1000,Nhap!$E$5:$E$1000,DATE(Thang!$E$4,Thang!$C$4,Loc!$AJ$2),Nhap!$F$5:$F$1000,Loc!A290)</f>
        <v>0</v>
      </c>
      <c r="AK290" s="1">
        <f>SUMIFS(Xuat!$G$5:$G$1000,Xuat!$C$5:$C$1000,DATE(Thang!$E$4,Thang!$C$4,AK$2),Xuat!$D$5:$D$1000,Loc!$A290)</f>
        <v>0</v>
      </c>
      <c r="AL290" s="1">
        <f>SUMIFS(Xuat!$G$5:$G$1000,Xuat!$C$5:$C$1000,DATE(Thang!$E$4,Thang!$C$4,AL$2),Xuat!$D$5:$D$1000,Loc!$A290)</f>
        <v>0</v>
      </c>
      <c r="AM290" s="1">
        <f>SUMIFS(Xuat!$G$5:$G$1000,Xuat!$C$5:$C$1000,DATE(Thang!$E$4,Thang!$C$4,AM$2),Xuat!$D$5:$D$1000,Loc!$A290)</f>
        <v>0</v>
      </c>
      <c r="AN290" s="1">
        <f>SUMIFS(Xuat!$G$5:$G$1000,Xuat!$C$5:$C$1000,DATE(Thang!$E$4,Thang!$C$4,AN$2),Xuat!$D$5:$D$1000,Loc!$A290)</f>
        <v>0</v>
      </c>
      <c r="AO290" s="1">
        <f>SUMIFS(Xuat!$G$5:$G$1000,Xuat!$C$5:$C$1000,DATE(Thang!$E$4,Thang!$C$4,AO$2),Xuat!$D$5:$D$1000,Loc!$A290)</f>
        <v>0</v>
      </c>
      <c r="AP290" s="1">
        <f>SUMIFS(Xuat!$G$5:$G$1000,Xuat!$C$5:$C$1000,DATE(Thang!$E$4,Thang!$C$4,AP$2),Xuat!$D$5:$D$1000,Loc!$A290)</f>
        <v>0</v>
      </c>
      <c r="AQ290" s="1">
        <f>SUMIFS(Xuat!$G$5:$G$1000,Xuat!$C$5:$C$1000,DATE(Thang!$E$4,Thang!$C$4,AQ$2),Xuat!$D$5:$D$1000,Loc!$A290)</f>
        <v>0</v>
      </c>
      <c r="AR290" s="1">
        <f>SUMIFS(Xuat!$G$5:$G$1000,Xuat!$C$5:$C$1000,DATE(Thang!$E$4,Thang!$C$4,AR$2),Xuat!$D$5:$D$1000,Loc!$A290)</f>
        <v>0</v>
      </c>
      <c r="AS290" s="1">
        <f>SUMIFS(Xuat!$G$5:$G$1000,Xuat!$C$5:$C$1000,DATE(Thang!$E$4,Thang!$C$4,AS$2),Xuat!$D$5:$D$1000,Loc!$A290)</f>
        <v>0</v>
      </c>
      <c r="AT290" s="1">
        <f>SUMIFS(Xuat!$G$5:$G$1000,Xuat!$C$5:$C$1000,DATE(Thang!$E$4,Thang!$C$4,AT$2),Xuat!$D$5:$D$1000,Loc!$A290)</f>
        <v>0</v>
      </c>
      <c r="AU290" s="1">
        <f>SUMIFS(Xuat!$G$5:$G$1000,Xuat!$C$5:$C$1000,DATE(Thang!$E$4,Thang!$C$4,AU$2),Xuat!$D$5:$D$1000,Loc!$A290)</f>
        <v>0</v>
      </c>
      <c r="AV290" s="1">
        <f>SUMIFS(Xuat!$G$5:$G$1000,Xuat!$C$5:$C$1000,DATE(Thang!$E$4,Thang!$C$4,AV$2),Xuat!$D$5:$D$1000,Loc!$A290)</f>
        <v>0</v>
      </c>
      <c r="AW290" s="1">
        <f>SUMIFS(Xuat!$G$5:$G$1000,Xuat!$C$5:$C$1000,DATE(Thang!$E$4,Thang!$C$4,AW$2),Xuat!$D$5:$D$1000,Loc!$A290)</f>
        <v>0</v>
      </c>
      <c r="AX290" s="1">
        <f>SUMIFS(Xuat!$G$5:$G$1000,Xuat!$C$5:$C$1000,DATE(Thang!$E$4,Thang!$C$4,AX$2),Xuat!$D$5:$D$1000,Loc!$A290)</f>
        <v>0</v>
      </c>
      <c r="AY290" s="1">
        <f>SUMIFS(Xuat!$G$5:$G$1000,Xuat!$C$5:$C$1000,DATE(Thang!$E$4,Thang!$C$4,AY$2),Xuat!$D$5:$D$1000,Loc!$A290)</f>
        <v>0</v>
      </c>
      <c r="AZ290" s="1">
        <f>SUMIFS(Xuat!$G$5:$G$1000,Xuat!$C$5:$C$1000,DATE(Thang!$E$4,Thang!$C$4,AZ$2),Xuat!$D$5:$D$1000,Loc!$A290)</f>
        <v>0</v>
      </c>
      <c r="BA290" s="1">
        <f>SUMIFS(Xuat!$G$5:$G$1000,Xuat!$C$5:$C$1000,DATE(Thang!$E$4,Thang!$C$4,BA$2),Xuat!$D$5:$D$1000,Loc!$A290)</f>
        <v>0</v>
      </c>
      <c r="BB290" s="1">
        <f>SUMIFS(Xuat!$G$5:$G$1000,Xuat!$C$5:$C$1000,DATE(Thang!$E$4,Thang!$C$4,BB$2),Xuat!$D$5:$D$1000,Loc!$A290)</f>
        <v>0</v>
      </c>
      <c r="BC290" s="1">
        <f>SUMIFS(Xuat!$G$5:$G$1000,Xuat!$C$5:$C$1000,DATE(Thang!$E$4,Thang!$C$4,BC$2),Xuat!$D$5:$D$1000,Loc!$A290)</f>
        <v>0</v>
      </c>
      <c r="BD290" s="1">
        <f>SUMIFS(Xuat!$G$5:$G$1000,Xuat!$C$5:$C$1000,DATE(Thang!$E$4,Thang!$C$4,BD$2),Xuat!$D$5:$D$1000,Loc!$A290)</f>
        <v>0</v>
      </c>
      <c r="BE290" s="1">
        <f>SUMIFS(Xuat!$G$5:$G$1000,Xuat!$C$5:$C$1000,DATE(Thang!$E$4,Thang!$C$4,BE$2),Xuat!$D$5:$D$1000,Loc!$A290)</f>
        <v>0</v>
      </c>
      <c r="BF290" s="1">
        <f>SUMIFS(Xuat!$G$5:$G$1000,Xuat!$C$5:$C$1000,DATE(Thang!$E$4,Thang!$C$4,BF$2),Xuat!$D$5:$D$1000,Loc!$A290)</f>
        <v>0</v>
      </c>
      <c r="BG290" s="1">
        <f>SUMIFS(Xuat!$G$5:$G$1000,Xuat!$C$5:$C$1000,DATE(Thang!$E$4,Thang!$C$4,BG$2),Xuat!$D$5:$D$1000,Loc!$A290)</f>
        <v>0</v>
      </c>
      <c r="BH290" s="1">
        <f>SUMIFS(Xuat!$G$5:$G$1000,Xuat!$C$5:$C$1000,DATE(Thang!$E$4,Thang!$C$4,BH$2),Xuat!$D$5:$D$1000,Loc!$A290)</f>
        <v>0</v>
      </c>
      <c r="BI290" s="1">
        <f>SUMIFS(Xuat!$G$5:$G$1000,Xuat!$C$5:$C$1000,DATE(Thang!$E$4,Thang!$C$4,BI$2),Xuat!$D$5:$D$1000,Loc!$A290)</f>
        <v>0</v>
      </c>
      <c r="BJ290" s="1">
        <f>SUMIFS(Xuat!$G$5:$G$1000,Xuat!$C$5:$C$1000,DATE(Thang!$E$4,Thang!$C$4,BJ$2),Xuat!$D$5:$D$1000,Loc!$A290)</f>
        <v>0</v>
      </c>
      <c r="BK290" s="1">
        <f>SUMIFS(Xuat!$G$5:$G$1000,Xuat!$C$5:$C$1000,DATE(Thang!$E$4,Thang!$C$4,BK$2),Xuat!$D$5:$D$1000,Loc!$A290)</f>
        <v>0</v>
      </c>
      <c r="BL290" s="1">
        <f>SUMIFS(Xuat!$G$5:$G$1000,Xuat!$C$5:$C$1000,DATE(Thang!$E$4,Thang!$C$4,BL$2),Xuat!$D$5:$D$1000,Loc!$A290)</f>
        <v>0</v>
      </c>
      <c r="BM290" s="1">
        <f>SUMIFS(Xuat!$G$5:$G$1000,Xuat!$C$5:$C$1000,DATE(Thang!$E$4,Thang!$C$4,BM$2),Xuat!$D$5:$D$1000,Loc!$A290)</f>
        <v>0</v>
      </c>
      <c r="BN290" s="1">
        <f>SUMIFS(Xuat!$G$5:$G$1000,Xuat!$C$5:$C$1000,DATE(Thang!$E$4,Thang!$C$4,BN$2),Xuat!$D$5:$D$1000,Loc!$A290)</f>
        <v>0</v>
      </c>
      <c r="BO290" s="1">
        <f>SUMIFS(Xuat!$G$5:$G$1000,Xuat!$C$5:$C$1000,DATE(Thang!$E$4,Thang!$C$4,BO$2),Xuat!$D$5:$D$1000,Loc!$A290)</f>
        <v>0</v>
      </c>
    </row>
    <row r="291" spans="1:67" x14ac:dyDescent="0.2">
      <c r="A291" s="2">
        <f>DM!C291</f>
        <v>0</v>
      </c>
      <c r="B291" s="3">
        <f>VLOOKUP(A291,Tondau!$B$5:$F$500,3,0)</f>
        <v>0</v>
      </c>
      <c r="C291" s="3">
        <f t="shared" si="14"/>
        <v>0</v>
      </c>
      <c r="D291" s="3">
        <f t="shared" si="15"/>
        <v>0</v>
      </c>
      <c r="E291" s="3">
        <f t="shared" si="16"/>
        <v>0</v>
      </c>
      <c r="F291" s="7">
        <f>SUMIFS(Nhap!$I$5:$I$1000,Nhap!$E$5:$E$1000,DATE(Thang!$E$4,Thang!$C$4,Loc!$F$2),Nhap!$F$5:$F$1000,Loc!A291)</f>
        <v>0</v>
      </c>
      <c r="G291" s="7">
        <f>SUMIFS(Nhap!$I$5:$I$1000,Nhap!$E$5:$E$1000,DATE(Thang!$E$4,Thang!$C$4,Loc!$G$2),Nhap!$F$5:$F$1000,Loc!A291)</f>
        <v>0</v>
      </c>
      <c r="H291" s="7">
        <f>SUMIFS(Nhap!$I$5:$I$1000,Nhap!$E$5:$E$1000,DATE(Thang!$E$4,Thang!$C$4,Loc!$H$2),Nhap!$F$5:$F$1000,Loc!A291)</f>
        <v>0</v>
      </c>
      <c r="I291" s="7">
        <f>SUMIFS(Nhap!$I$5:$I$1000,Nhap!$E$5:$E$1000,DATE(Thang!$E$4,Thang!$C$4,Loc!$I$2),Nhap!$F$5:$F$1000,Loc!A291)</f>
        <v>0</v>
      </c>
      <c r="J291" s="7">
        <f>SUMIFS(Nhap!$I$5:$I$1000,Nhap!$E$5:$E$1000,DATE(Thang!$E$4,Thang!$C$4,Loc!$J$2),Nhap!$F$5:$F$1000,Loc!A291)</f>
        <v>0</v>
      </c>
      <c r="K291" s="7">
        <f>SUMIFS(Nhap!$I$5:$I$1000,Nhap!$E$5:$E$1000,DATE(Thang!$E$4,Thang!$C$4,Loc!$K$2),Nhap!$F$5:$F$1000,Loc!A291)</f>
        <v>0</v>
      </c>
      <c r="L291" s="7">
        <f>SUMIFS(Nhap!$I$5:$I$1000,Nhap!$E$5:$E$1000,DATE(Thang!$E$4,Thang!$C$4,Loc!$L$2),Nhap!$F$5:$F$1000,Loc!A291)</f>
        <v>0</v>
      </c>
      <c r="M291" s="7">
        <f>SUMIFS(Nhap!$I$5:$I$1000,Nhap!$E$5:$E$1000,DATE(Thang!$E$4,Thang!$C$4,Loc!$M$2),Nhap!$F$5:$F$1000,Loc!A291)</f>
        <v>0</v>
      </c>
      <c r="N291" s="7">
        <f>SUMIFS(Nhap!$I$5:$I$1000,Nhap!$E$5:$E$1000,DATE(Thang!$E$4,Thang!$C$4,Loc!$N$2),Nhap!$F$5:$F$1000,Loc!A291)</f>
        <v>0</v>
      </c>
      <c r="O291" s="7">
        <f>SUMIFS(Nhap!$I$5:$I$1000,Nhap!$E$5:$E$1000,DATE(Thang!$E$4,Thang!$C$4,Loc!$O$2),Nhap!$F$5:$F$1000,Loc!A291)</f>
        <v>0</v>
      </c>
      <c r="P291" s="7">
        <f>SUMIFS(Nhap!$I$5:$I$1000,Nhap!$E$5:$E$1000,DATE(Thang!$E$4,Thang!$C$4,Loc!$P$2),Nhap!$F$5:$F$1000,Loc!A291)</f>
        <v>0</v>
      </c>
      <c r="Q291" s="7">
        <f>SUMIFS(Nhap!$I$5:$I$1000,Nhap!$E$5:$E$1000,DATE(Thang!$E$4,Thang!$C$4,Loc!$Q$2),Nhap!$F$5:$F$1000,Loc!A291)</f>
        <v>0</v>
      </c>
      <c r="R291" s="7">
        <f>SUMIFS(Nhap!$I$5:$I$1000,Nhap!$E$5:$E$1000,DATE(Thang!$E$4,Thang!$C$4,Loc!$R$2),Nhap!$F$5:$F$1000,Loc!A291)</f>
        <v>0</v>
      </c>
      <c r="S291" s="7">
        <f>SUMIFS(Nhap!$I$5:$I$1000,Nhap!$E$5:$E$1000,DATE(Thang!$E$4,Thang!$C$4,Loc!$S$2),Nhap!$F$5:$F$1000,Loc!A291)</f>
        <v>0</v>
      </c>
      <c r="T291" s="7">
        <f>SUMIFS(Nhap!$I$5:$I$1000,Nhap!$E$5:$E$1000,DATE(Thang!$E$4,Thang!$C$4,Loc!$T$2),Nhap!$F$5:$F$1000,Loc!A291)</f>
        <v>0</v>
      </c>
      <c r="U291" s="7">
        <f>SUMIFS(Nhap!$I$5:$I$1000,Nhap!$E$5:$E$1000,DATE(Thang!$E$4,Thang!$C$4,Loc!$U$2),Nhap!$F$5:$F$1000,Loc!A291)</f>
        <v>0</v>
      </c>
      <c r="V291" s="7">
        <f>SUMIFS(Nhap!$I$5:$I$1000,Nhap!$E$5:$E$1000,DATE(Thang!$E$4,Thang!$C$4,Loc!$V$2),Nhap!$F$5:$F$1000,Loc!A291)</f>
        <v>0</v>
      </c>
      <c r="W291" s="7">
        <f>SUMIFS(Nhap!$I$5:$I$1000,Nhap!$E$5:$E$1000,DATE(Thang!$E$4,Thang!$C$4,Loc!$W$2),Nhap!$F$5:$F$1000,Loc!A291)</f>
        <v>0</v>
      </c>
      <c r="X291" s="7">
        <f>SUMIFS(Nhap!$I$5:$I$1000,Nhap!$E$5:$E$1000,DATE(Thang!$E$4,Thang!$C$4,Loc!$X$2),Nhap!$F$5:$F$1000,Loc!A291)</f>
        <v>0</v>
      </c>
      <c r="Y291" s="7">
        <f>SUMIFS(Nhap!$I$5:$I$1000,Nhap!$E$5:$E$1000,DATE(Thang!$E$4,Thang!$C$4,Loc!$Y$2),Nhap!$F$5:$F$1000,Loc!A291)</f>
        <v>0</v>
      </c>
      <c r="Z291" s="7">
        <f>SUMIFS(Nhap!$I$5:$I$1000,Nhap!$E$5:$E$1000,DATE(Thang!$E$4,Thang!$C$4,Loc!$Z$2),Nhap!$F$5:$F$1000,Loc!A291)</f>
        <v>0</v>
      </c>
      <c r="AA291" s="7">
        <f>SUMIFS(Nhap!$I$5:$I$1000,Nhap!$E$5:$E$1000,DATE(Thang!$E$4,Thang!$C$4,Loc!$AA$2),Nhap!$F$5:$F$1000,Loc!A291)</f>
        <v>0</v>
      </c>
      <c r="AB291" s="7">
        <f>SUMIFS(Nhap!$I$5:$I$1000,Nhap!$E$5:$E$1000,DATE(Thang!$E$4,Thang!$C$4,Loc!$AB$2),Nhap!$F$5:$F$1000,Loc!A291)</f>
        <v>0</v>
      </c>
      <c r="AC291" s="7">
        <f>SUMIFS(Nhap!$I$5:$I$1000,Nhap!$E$5:$E$1000,DATE(Thang!$E$4,Thang!$C$4,Loc!$AC$2),Nhap!$F$5:$F$1000,Loc!A291)</f>
        <v>0</v>
      </c>
      <c r="AD291" s="7">
        <f>SUMIFS(Nhap!$I$5:$I$1000,Nhap!$E$5:$E$1000,DATE(Thang!$E$4,Thang!$C$4,Loc!$AD$2),Nhap!$F$5:$F$1000,Loc!$A$5)</f>
        <v>0</v>
      </c>
      <c r="AE291" s="7">
        <f>SUMIFS(Nhap!$I$5:$I$1000,Nhap!$E$5:$E$1000,DATE(Thang!$E$4,Thang!$C$4,Loc!$AE$2),Nhap!$F$5:$F$1000,Loc!A291)</f>
        <v>0</v>
      </c>
      <c r="AF291" s="7">
        <f>SUMIFS(Nhap!$I$5:$I$1000,Nhap!$E$5:$E$1000,DATE(Thang!$E$4,Thang!$C$4,Loc!$AF$2),Nhap!$F$5:$F$1000,Loc!A291)</f>
        <v>0</v>
      </c>
      <c r="AG291" s="7">
        <f>SUMIFS(Nhap!$I$5:$I$1000,Nhap!$E$5:$E$1000,DATE(Thang!$E$4,Thang!$C$4,Loc!$AG$2),Nhap!$F$5:$F$1000,Loc!A291)</f>
        <v>0</v>
      </c>
      <c r="AH291" s="7">
        <f>SUMIFS(Nhap!$I$5:$I$1000,Nhap!$E$5:$E$1000,DATE(Thang!$E$4,Thang!$C$4,Loc!$AH$2),Nhap!$F$5:$F$1000,Loc!A291)</f>
        <v>0</v>
      </c>
      <c r="AI291" s="7">
        <f>SUMIFS(Nhap!$I$5:$I$1000,Nhap!$E$5:$E$1000,DATE(Thang!$E$4,Thang!$C$4,Loc!$AI$2),Nhap!$F$5:$F$1000,Loc!A291)</f>
        <v>0</v>
      </c>
      <c r="AJ291" s="7">
        <f>SUMIFS(Nhap!$I$5:$I$1000,Nhap!$E$5:$E$1000,DATE(Thang!$E$4,Thang!$C$4,Loc!$AJ$2),Nhap!$F$5:$F$1000,Loc!A291)</f>
        <v>0</v>
      </c>
      <c r="AK291" s="1">
        <f>SUMIFS(Xuat!$G$5:$G$1000,Xuat!$C$5:$C$1000,DATE(Thang!$E$4,Thang!$C$4,AK$2),Xuat!$D$5:$D$1000,Loc!$A291)</f>
        <v>0</v>
      </c>
      <c r="AL291" s="1">
        <f>SUMIFS(Xuat!$G$5:$G$1000,Xuat!$C$5:$C$1000,DATE(Thang!$E$4,Thang!$C$4,AL$2),Xuat!$D$5:$D$1000,Loc!$A291)</f>
        <v>0</v>
      </c>
      <c r="AM291" s="1">
        <f>SUMIFS(Xuat!$G$5:$G$1000,Xuat!$C$5:$C$1000,DATE(Thang!$E$4,Thang!$C$4,AM$2),Xuat!$D$5:$D$1000,Loc!$A291)</f>
        <v>0</v>
      </c>
      <c r="AN291" s="1">
        <f>SUMIFS(Xuat!$G$5:$G$1000,Xuat!$C$5:$C$1000,DATE(Thang!$E$4,Thang!$C$4,AN$2),Xuat!$D$5:$D$1000,Loc!$A291)</f>
        <v>0</v>
      </c>
      <c r="AO291" s="1">
        <f>SUMIFS(Xuat!$G$5:$G$1000,Xuat!$C$5:$C$1000,DATE(Thang!$E$4,Thang!$C$4,AO$2),Xuat!$D$5:$D$1000,Loc!$A291)</f>
        <v>0</v>
      </c>
      <c r="AP291" s="1">
        <f>SUMIFS(Xuat!$G$5:$G$1000,Xuat!$C$5:$C$1000,DATE(Thang!$E$4,Thang!$C$4,AP$2),Xuat!$D$5:$D$1000,Loc!$A291)</f>
        <v>0</v>
      </c>
      <c r="AQ291" s="1">
        <f>SUMIFS(Xuat!$G$5:$G$1000,Xuat!$C$5:$C$1000,DATE(Thang!$E$4,Thang!$C$4,AQ$2),Xuat!$D$5:$D$1000,Loc!$A291)</f>
        <v>0</v>
      </c>
      <c r="AR291" s="1">
        <f>SUMIFS(Xuat!$G$5:$G$1000,Xuat!$C$5:$C$1000,DATE(Thang!$E$4,Thang!$C$4,AR$2),Xuat!$D$5:$D$1000,Loc!$A291)</f>
        <v>0</v>
      </c>
      <c r="AS291" s="1">
        <f>SUMIFS(Xuat!$G$5:$G$1000,Xuat!$C$5:$C$1000,DATE(Thang!$E$4,Thang!$C$4,AS$2),Xuat!$D$5:$D$1000,Loc!$A291)</f>
        <v>0</v>
      </c>
      <c r="AT291" s="1">
        <f>SUMIFS(Xuat!$G$5:$G$1000,Xuat!$C$5:$C$1000,DATE(Thang!$E$4,Thang!$C$4,AT$2),Xuat!$D$5:$D$1000,Loc!$A291)</f>
        <v>0</v>
      </c>
      <c r="AU291" s="1">
        <f>SUMIFS(Xuat!$G$5:$G$1000,Xuat!$C$5:$C$1000,DATE(Thang!$E$4,Thang!$C$4,AU$2),Xuat!$D$5:$D$1000,Loc!$A291)</f>
        <v>0</v>
      </c>
      <c r="AV291" s="1">
        <f>SUMIFS(Xuat!$G$5:$G$1000,Xuat!$C$5:$C$1000,DATE(Thang!$E$4,Thang!$C$4,AV$2),Xuat!$D$5:$D$1000,Loc!$A291)</f>
        <v>0</v>
      </c>
      <c r="AW291" s="1">
        <f>SUMIFS(Xuat!$G$5:$G$1000,Xuat!$C$5:$C$1000,DATE(Thang!$E$4,Thang!$C$4,AW$2),Xuat!$D$5:$D$1000,Loc!$A291)</f>
        <v>0</v>
      </c>
      <c r="AX291" s="1">
        <f>SUMIFS(Xuat!$G$5:$G$1000,Xuat!$C$5:$C$1000,DATE(Thang!$E$4,Thang!$C$4,AX$2),Xuat!$D$5:$D$1000,Loc!$A291)</f>
        <v>0</v>
      </c>
      <c r="AY291" s="1">
        <f>SUMIFS(Xuat!$G$5:$G$1000,Xuat!$C$5:$C$1000,DATE(Thang!$E$4,Thang!$C$4,AY$2),Xuat!$D$5:$D$1000,Loc!$A291)</f>
        <v>0</v>
      </c>
      <c r="AZ291" s="1">
        <f>SUMIFS(Xuat!$G$5:$G$1000,Xuat!$C$5:$C$1000,DATE(Thang!$E$4,Thang!$C$4,AZ$2),Xuat!$D$5:$D$1000,Loc!$A291)</f>
        <v>0</v>
      </c>
      <c r="BA291" s="1">
        <f>SUMIFS(Xuat!$G$5:$G$1000,Xuat!$C$5:$C$1000,DATE(Thang!$E$4,Thang!$C$4,BA$2),Xuat!$D$5:$D$1000,Loc!$A291)</f>
        <v>0</v>
      </c>
      <c r="BB291" s="1">
        <f>SUMIFS(Xuat!$G$5:$G$1000,Xuat!$C$5:$C$1000,DATE(Thang!$E$4,Thang!$C$4,BB$2),Xuat!$D$5:$D$1000,Loc!$A291)</f>
        <v>0</v>
      </c>
      <c r="BC291" s="1">
        <f>SUMIFS(Xuat!$G$5:$G$1000,Xuat!$C$5:$C$1000,DATE(Thang!$E$4,Thang!$C$4,BC$2),Xuat!$D$5:$D$1000,Loc!$A291)</f>
        <v>0</v>
      </c>
      <c r="BD291" s="1">
        <f>SUMIFS(Xuat!$G$5:$G$1000,Xuat!$C$5:$C$1000,DATE(Thang!$E$4,Thang!$C$4,BD$2),Xuat!$D$5:$D$1000,Loc!$A291)</f>
        <v>0</v>
      </c>
      <c r="BE291" s="1">
        <f>SUMIFS(Xuat!$G$5:$G$1000,Xuat!$C$5:$C$1000,DATE(Thang!$E$4,Thang!$C$4,BE$2),Xuat!$D$5:$D$1000,Loc!$A291)</f>
        <v>0</v>
      </c>
      <c r="BF291" s="1">
        <f>SUMIFS(Xuat!$G$5:$G$1000,Xuat!$C$5:$C$1000,DATE(Thang!$E$4,Thang!$C$4,BF$2),Xuat!$D$5:$D$1000,Loc!$A291)</f>
        <v>0</v>
      </c>
      <c r="BG291" s="1">
        <f>SUMIFS(Xuat!$G$5:$G$1000,Xuat!$C$5:$C$1000,DATE(Thang!$E$4,Thang!$C$4,BG$2),Xuat!$D$5:$D$1000,Loc!$A291)</f>
        <v>0</v>
      </c>
      <c r="BH291" s="1">
        <f>SUMIFS(Xuat!$G$5:$G$1000,Xuat!$C$5:$C$1000,DATE(Thang!$E$4,Thang!$C$4,BH$2),Xuat!$D$5:$D$1000,Loc!$A291)</f>
        <v>0</v>
      </c>
      <c r="BI291" s="1">
        <f>SUMIFS(Xuat!$G$5:$G$1000,Xuat!$C$5:$C$1000,DATE(Thang!$E$4,Thang!$C$4,BI$2),Xuat!$D$5:$D$1000,Loc!$A291)</f>
        <v>0</v>
      </c>
      <c r="BJ291" s="1">
        <f>SUMIFS(Xuat!$G$5:$G$1000,Xuat!$C$5:$C$1000,DATE(Thang!$E$4,Thang!$C$4,BJ$2),Xuat!$D$5:$D$1000,Loc!$A291)</f>
        <v>0</v>
      </c>
      <c r="BK291" s="1">
        <f>SUMIFS(Xuat!$G$5:$G$1000,Xuat!$C$5:$C$1000,DATE(Thang!$E$4,Thang!$C$4,BK$2),Xuat!$D$5:$D$1000,Loc!$A291)</f>
        <v>0</v>
      </c>
      <c r="BL291" s="1">
        <f>SUMIFS(Xuat!$G$5:$G$1000,Xuat!$C$5:$C$1000,DATE(Thang!$E$4,Thang!$C$4,BL$2),Xuat!$D$5:$D$1000,Loc!$A291)</f>
        <v>0</v>
      </c>
      <c r="BM291" s="1">
        <f>SUMIFS(Xuat!$G$5:$G$1000,Xuat!$C$5:$C$1000,DATE(Thang!$E$4,Thang!$C$4,BM$2),Xuat!$D$5:$D$1000,Loc!$A291)</f>
        <v>0</v>
      </c>
      <c r="BN291" s="1">
        <f>SUMIFS(Xuat!$G$5:$G$1000,Xuat!$C$5:$C$1000,DATE(Thang!$E$4,Thang!$C$4,BN$2),Xuat!$D$5:$D$1000,Loc!$A291)</f>
        <v>0</v>
      </c>
      <c r="BO291" s="1">
        <f>SUMIFS(Xuat!$G$5:$G$1000,Xuat!$C$5:$C$1000,DATE(Thang!$E$4,Thang!$C$4,BO$2),Xuat!$D$5:$D$1000,Loc!$A291)</f>
        <v>0</v>
      </c>
    </row>
    <row r="292" spans="1:67" x14ac:dyDescent="0.2">
      <c r="A292" s="2">
        <f>DM!C292</f>
        <v>0</v>
      </c>
      <c r="B292" s="3">
        <f>VLOOKUP(A292,Tondau!$B$5:$F$500,3,0)</f>
        <v>0</v>
      </c>
      <c r="C292" s="3">
        <f t="shared" si="14"/>
        <v>0</v>
      </c>
      <c r="D292" s="3">
        <f t="shared" si="15"/>
        <v>0</v>
      </c>
      <c r="E292" s="3">
        <f t="shared" si="16"/>
        <v>0</v>
      </c>
      <c r="F292" s="7">
        <f>SUMIFS(Nhap!$I$5:$I$1000,Nhap!$E$5:$E$1000,DATE(Thang!$E$4,Thang!$C$4,Loc!$F$2),Nhap!$F$5:$F$1000,Loc!A292)</f>
        <v>0</v>
      </c>
      <c r="G292" s="7">
        <f>SUMIFS(Nhap!$I$5:$I$1000,Nhap!$E$5:$E$1000,DATE(Thang!$E$4,Thang!$C$4,Loc!$G$2),Nhap!$F$5:$F$1000,Loc!A292)</f>
        <v>0</v>
      </c>
      <c r="H292" s="7">
        <f>SUMIFS(Nhap!$I$5:$I$1000,Nhap!$E$5:$E$1000,DATE(Thang!$E$4,Thang!$C$4,Loc!$H$2),Nhap!$F$5:$F$1000,Loc!A292)</f>
        <v>0</v>
      </c>
      <c r="I292" s="7">
        <f>SUMIFS(Nhap!$I$5:$I$1000,Nhap!$E$5:$E$1000,DATE(Thang!$E$4,Thang!$C$4,Loc!$I$2),Nhap!$F$5:$F$1000,Loc!A292)</f>
        <v>0</v>
      </c>
      <c r="J292" s="7">
        <f>SUMIFS(Nhap!$I$5:$I$1000,Nhap!$E$5:$E$1000,DATE(Thang!$E$4,Thang!$C$4,Loc!$J$2),Nhap!$F$5:$F$1000,Loc!A292)</f>
        <v>0</v>
      </c>
      <c r="K292" s="7">
        <f>SUMIFS(Nhap!$I$5:$I$1000,Nhap!$E$5:$E$1000,DATE(Thang!$E$4,Thang!$C$4,Loc!$K$2),Nhap!$F$5:$F$1000,Loc!A292)</f>
        <v>0</v>
      </c>
      <c r="L292" s="7">
        <f>SUMIFS(Nhap!$I$5:$I$1000,Nhap!$E$5:$E$1000,DATE(Thang!$E$4,Thang!$C$4,Loc!$L$2),Nhap!$F$5:$F$1000,Loc!A292)</f>
        <v>0</v>
      </c>
      <c r="M292" s="7">
        <f>SUMIFS(Nhap!$I$5:$I$1000,Nhap!$E$5:$E$1000,DATE(Thang!$E$4,Thang!$C$4,Loc!$M$2),Nhap!$F$5:$F$1000,Loc!A292)</f>
        <v>0</v>
      </c>
      <c r="N292" s="7">
        <f>SUMIFS(Nhap!$I$5:$I$1000,Nhap!$E$5:$E$1000,DATE(Thang!$E$4,Thang!$C$4,Loc!$N$2),Nhap!$F$5:$F$1000,Loc!A292)</f>
        <v>0</v>
      </c>
      <c r="O292" s="7">
        <f>SUMIFS(Nhap!$I$5:$I$1000,Nhap!$E$5:$E$1000,DATE(Thang!$E$4,Thang!$C$4,Loc!$O$2),Nhap!$F$5:$F$1000,Loc!A292)</f>
        <v>0</v>
      </c>
      <c r="P292" s="7">
        <f>SUMIFS(Nhap!$I$5:$I$1000,Nhap!$E$5:$E$1000,DATE(Thang!$E$4,Thang!$C$4,Loc!$P$2),Nhap!$F$5:$F$1000,Loc!A292)</f>
        <v>0</v>
      </c>
      <c r="Q292" s="7">
        <f>SUMIFS(Nhap!$I$5:$I$1000,Nhap!$E$5:$E$1000,DATE(Thang!$E$4,Thang!$C$4,Loc!$Q$2),Nhap!$F$5:$F$1000,Loc!A292)</f>
        <v>0</v>
      </c>
      <c r="R292" s="7">
        <f>SUMIFS(Nhap!$I$5:$I$1000,Nhap!$E$5:$E$1000,DATE(Thang!$E$4,Thang!$C$4,Loc!$R$2),Nhap!$F$5:$F$1000,Loc!A292)</f>
        <v>0</v>
      </c>
      <c r="S292" s="7">
        <f>SUMIFS(Nhap!$I$5:$I$1000,Nhap!$E$5:$E$1000,DATE(Thang!$E$4,Thang!$C$4,Loc!$S$2),Nhap!$F$5:$F$1000,Loc!A292)</f>
        <v>0</v>
      </c>
      <c r="T292" s="7">
        <f>SUMIFS(Nhap!$I$5:$I$1000,Nhap!$E$5:$E$1000,DATE(Thang!$E$4,Thang!$C$4,Loc!$T$2),Nhap!$F$5:$F$1000,Loc!A292)</f>
        <v>0</v>
      </c>
      <c r="U292" s="7">
        <f>SUMIFS(Nhap!$I$5:$I$1000,Nhap!$E$5:$E$1000,DATE(Thang!$E$4,Thang!$C$4,Loc!$U$2),Nhap!$F$5:$F$1000,Loc!A292)</f>
        <v>0</v>
      </c>
      <c r="V292" s="7">
        <f>SUMIFS(Nhap!$I$5:$I$1000,Nhap!$E$5:$E$1000,DATE(Thang!$E$4,Thang!$C$4,Loc!$V$2),Nhap!$F$5:$F$1000,Loc!A292)</f>
        <v>0</v>
      </c>
      <c r="W292" s="7">
        <f>SUMIFS(Nhap!$I$5:$I$1000,Nhap!$E$5:$E$1000,DATE(Thang!$E$4,Thang!$C$4,Loc!$W$2),Nhap!$F$5:$F$1000,Loc!A292)</f>
        <v>0</v>
      </c>
      <c r="X292" s="7">
        <f>SUMIFS(Nhap!$I$5:$I$1000,Nhap!$E$5:$E$1000,DATE(Thang!$E$4,Thang!$C$4,Loc!$X$2),Nhap!$F$5:$F$1000,Loc!A292)</f>
        <v>0</v>
      </c>
      <c r="Y292" s="7">
        <f>SUMIFS(Nhap!$I$5:$I$1000,Nhap!$E$5:$E$1000,DATE(Thang!$E$4,Thang!$C$4,Loc!$Y$2),Nhap!$F$5:$F$1000,Loc!A292)</f>
        <v>0</v>
      </c>
      <c r="Z292" s="7">
        <f>SUMIFS(Nhap!$I$5:$I$1000,Nhap!$E$5:$E$1000,DATE(Thang!$E$4,Thang!$C$4,Loc!$Z$2),Nhap!$F$5:$F$1000,Loc!A292)</f>
        <v>0</v>
      </c>
      <c r="AA292" s="7">
        <f>SUMIFS(Nhap!$I$5:$I$1000,Nhap!$E$5:$E$1000,DATE(Thang!$E$4,Thang!$C$4,Loc!$AA$2),Nhap!$F$5:$F$1000,Loc!A292)</f>
        <v>0</v>
      </c>
      <c r="AB292" s="7">
        <f>SUMIFS(Nhap!$I$5:$I$1000,Nhap!$E$5:$E$1000,DATE(Thang!$E$4,Thang!$C$4,Loc!$AB$2),Nhap!$F$5:$F$1000,Loc!A292)</f>
        <v>0</v>
      </c>
      <c r="AC292" s="7">
        <f>SUMIFS(Nhap!$I$5:$I$1000,Nhap!$E$5:$E$1000,DATE(Thang!$E$4,Thang!$C$4,Loc!$AC$2),Nhap!$F$5:$F$1000,Loc!A292)</f>
        <v>0</v>
      </c>
      <c r="AD292" s="7">
        <f>SUMIFS(Nhap!$I$5:$I$1000,Nhap!$E$5:$E$1000,DATE(Thang!$E$4,Thang!$C$4,Loc!$AD$2),Nhap!$F$5:$F$1000,Loc!$A$5)</f>
        <v>0</v>
      </c>
      <c r="AE292" s="7">
        <f>SUMIFS(Nhap!$I$5:$I$1000,Nhap!$E$5:$E$1000,DATE(Thang!$E$4,Thang!$C$4,Loc!$AE$2),Nhap!$F$5:$F$1000,Loc!A292)</f>
        <v>0</v>
      </c>
      <c r="AF292" s="7">
        <f>SUMIFS(Nhap!$I$5:$I$1000,Nhap!$E$5:$E$1000,DATE(Thang!$E$4,Thang!$C$4,Loc!$AF$2),Nhap!$F$5:$F$1000,Loc!A292)</f>
        <v>0</v>
      </c>
      <c r="AG292" s="7">
        <f>SUMIFS(Nhap!$I$5:$I$1000,Nhap!$E$5:$E$1000,DATE(Thang!$E$4,Thang!$C$4,Loc!$AG$2),Nhap!$F$5:$F$1000,Loc!A292)</f>
        <v>0</v>
      </c>
      <c r="AH292" s="7">
        <f>SUMIFS(Nhap!$I$5:$I$1000,Nhap!$E$5:$E$1000,DATE(Thang!$E$4,Thang!$C$4,Loc!$AH$2),Nhap!$F$5:$F$1000,Loc!A292)</f>
        <v>0</v>
      </c>
      <c r="AI292" s="7">
        <f>SUMIFS(Nhap!$I$5:$I$1000,Nhap!$E$5:$E$1000,DATE(Thang!$E$4,Thang!$C$4,Loc!$AI$2),Nhap!$F$5:$F$1000,Loc!A292)</f>
        <v>0</v>
      </c>
      <c r="AJ292" s="7">
        <f>SUMIFS(Nhap!$I$5:$I$1000,Nhap!$E$5:$E$1000,DATE(Thang!$E$4,Thang!$C$4,Loc!$AJ$2),Nhap!$F$5:$F$1000,Loc!A292)</f>
        <v>0</v>
      </c>
      <c r="AK292" s="1">
        <f>SUMIFS(Xuat!$G$5:$G$1000,Xuat!$C$5:$C$1000,DATE(Thang!$E$4,Thang!$C$4,AK$2),Xuat!$D$5:$D$1000,Loc!$A292)</f>
        <v>0</v>
      </c>
      <c r="AL292" s="1">
        <f>SUMIFS(Xuat!$G$5:$G$1000,Xuat!$C$5:$C$1000,DATE(Thang!$E$4,Thang!$C$4,AL$2),Xuat!$D$5:$D$1000,Loc!$A292)</f>
        <v>0</v>
      </c>
      <c r="AM292" s="1">
        <f>SUMIFS(Xuat!$G$5:$G$1000,Xuat!$C$5:$C$1000,DATE(Thang!$E$4,Thang!$C$4,AM$2),Xuat!$D$5:$D$1000,Loc!$A292)</f>
        <v>0</v>
      </c>
      <c r="AN292" s="1">
        <f>SUMIFS(Xuat!$G$5:$G$1000,Xuat!$C$5:$C$1000,DATE(Thang!$E$4,Thang!$C$4,AN$2),Xuat!$D$5:$D$1000,Loc!$A292)</f>
        <v>0</v>
      </c>
      <c r="AO292" s="1">
        <f>SUMIFS(Xuat!$G$5:$G$1000,Xuat!$C$5:$C$1000,DATE(Thang!$E$4,Thang!$C$4,AO$2),Xuat!$D$5:$D$1000,Loc!$A292)</f>
        <v>0</v>
      </c>
      <c r="AP292" s="1">
        <f>SUMIFS(Xuat!$G$5:$G$1000,Xuat!$C$5:$C$1000,DATE(Thang!$E$4,Thang!$C$4,AP$2),Xuat!$D$5:$D$1000,Loc!$A292)</f>
        <v>0</v>
      </c>
      <c r="AQ292" s="1">
        <f>SUMIFS(Xuat!$G$5:$G$1000,Xuat!$C$5:$C$1000,DATE(Thang!$E$4,Thang!$C$4,AQ$2),Xuat!$D$5:$D$1000,Loc!$A292)</f>
        <v>0</v>
      </c>
      <c r="AR292" s="1">
        <f>SUMIFS(Xuat!$G$5:$G$1000,Xuat!$C$5:$C$1000,DATE(Thang!$E$4,Thang!$C$4,AR$2),Xuat!$D$5:$D$1000,Loc!$A292)</f>
        <v>0</v>
      </c>
      <c r="AS292" s="1">
        <f>SUMIFS(Xuat!$G$5:$G$1000,Xuat!$C$5:$C$1000,DATE(Thang!$E$4,Thang!$C$4,AS$2),Xuat!$D$5:$D$1000,Loc!$A292)</f>
        <v>0</v>
      </c>
      <c r="AT292" s="1">
        <f>SUMIFS(Xuat!$G$5:$G$1000,Xuat!$C$5:$C$1000,DATE(Thang!$E$4,Thang!$C$4,AT$2),Xuat!$D$5:$D$1000,Loc!$A292)</f>
        <v>0</v>
      </c>
      <c r="AU292" s="1">
        <f>SUMIFS(Xuat!$G$5:$G$1000,Xuat!$C$5:$C$1000,DATE(Thang!$E$4,Thang!$C$4,AU$2),Xuat!$D$5:$D$1000,Loc!$A292)</f>
        <v>0</v>
      </c>
      <c r="AV292" s="1">
        <f>SUMIFS(Xuat!$G$5:$G$1000,Xuat!$C$5:$C$1000,DATE(Thang!$E$4,Thang!$C$4,AV$2),Xuat!$D$5:$D$1000,Loc!$A292)</f>
        <v>0</v>
      </c>
      <c r="AW292" s="1">
        <f>SUMIFS(Xuat!$G$5:$G$1000,Xuat!$C$5:$C$1000,DATE(Thang!$E$4,Thang!$C$4,AW$2),Xuat!$D$5:$D$1000,Loc!$A292)</f>
        <v>0</v>
      </c>
      <c r="AX292" s="1">
        <f>SUMIFS(Xuat!$G$5:$G$1000,Xuat!$C$5:$C$1000,DATE(Thang!$E$4,Thang!$C$4,AX$2),Xuat!$D$5:$D$1000,Loc!$A292)</f>
        <v>0</v>
      </c>
      <c r="AY292" s="1">
        <f>SUMIFS(Xuat!$G$5:$G$1000,Xuat!$C$5:$C$1000,DATE(Thang!$E$4,Thang!$C$4,AY$2),Xuat!$D$5:$D$1000,Loc!$A292)</f>
        <v>0</v>
      </c>
      <c r="AZ292" s="1">
        <f>SUMIFS(Xuat!$G$5:$G$1000,Xuat!$C$5:$C$1000,DATE(Thang!$E$4,Thang!$C$4,AZ$2),Xuat!$D$5:$D$1000,Loc!$A292)</f>
        <v>0</v>
      </c>
      <c r="BA292" s="1">
        <f>SUMIFS(Xuat!$G$5:$G$1000,Xuat!$C$5:$C$1000,DATE(Thang!$E$4,Thang!$C$4,BA$2),Xuat!$D$5:$D$1000,Loc!$A292)</f>
        <v>0</v>
      </c>
      <c r="BB292" s="1">
        <f>SUMIFS(Xuat!$G$5:$G$1000,Xuat!$C$5:$C$1000,DATE(Thang!$E$4,Thang!$C$4,BB$2),Xuat!$D$5:$D$1000,Loc!$A292)</f>
        <v>0</v>
      </c>
      <c r="BC292" s="1">
        <f>SUMIFS(Xuat!$G$5:$G$1000,Xuat!$C$5:$C$1000,DATE(Thang!$E$4,Thang!$C$4,BC$2),Xuat!$D$5:$D$1000,Loc!$A292)</f>
        <v>0</v>
      </c>
      <c r="BD292" s="1">
        <f>SUMIFS(Xuat!$G$5:$G$1000,Xuat!$C$5:$C$1000,DATE(Thang!$E$4,Thang!$C$4,BD$2),Xuat!$D$5:$D$1000,Loc!$A292)</f>
        <v>0</v>
      </c>
      <c r="BE292" s="1">
        <f>SUMIFS(Xuat!$G$5:$G$1000,Xuat!$C$5:$C$1000,DATE(Thang!$E$4,Thang!$C$4,BE$2),Xuat!$D$5:$D$1000,Loc!$A292)</f>
        <v>0</v>
      </c>
      <c r="BF292" s="1">
        <f>SUMIFS(Xuat!$G$5:$G$1000,Xuat!$C$5:$C$1000,DATE(Thang!$E$4,Thang!$C$4,BF$2),Xuat!$D$5:$D$1000,Loc!$A292)</f>
        <v>0</v>
      </c>
      <c r="BG292" s="1">
        <f>SUMIFS(Xuat!$G$5:$G$1000,Xuat!$C$5:$C$1000,DATE(Thang!$E$4,Thang!$C$4,BG$2),Xuat!$D$5:$D$1000,Loc!$A292)</f>
        <v>0</v>
      </c>
      <c r="BH292" s="1">
        <f>SUMIFS(Xuat!$G$5:$G$1000,Xuat!$C$5:$C$1000,DATE(Thang!$E$4,Thang!$C$4,BH$2),Xuat!$D$5:$D$1000,Loc!$A292)</f>
        <v>0</v>
      </c>
      <c r="BI292" s="1">
        <f>SUMIFS(Xuat!$G$5:$G$1000,Xuat!$C$5:$C$1000,DATE(Thang!$E$4,Thang!$C$4,BI$2),Xuat!$D$5:$D$1000,Loc!$A292)</f>
        <v>0</v>
      </c>
      <c r="BJ292" s="1">
        <f>SUMIFS(Xuat!$G$5:$G$1000,Xuat!$C$5:$C$1000,DATE(Thang!$E$4,Thang!$C$4,BJ$2),Xuat!$D$5:$D$1000,Loc!$A292)</f>
        <v>0</v>
      </c>
      <c r="BK292" s="1">
        <f>SUMIFS(Xuat!$G$5:$G$1000,Xuat!$C$5:$C$1000,DATE(Thang!$E$4,Thang!$C$4,BK$2),Xuat!$D$5:$D$1000,Loc!$A292)</f>
        <v>0</v>
      </c>
      <c r="BL292" s="1">
        <f>SUMIFS(Xuat!$G$5:$G$1000,Xuat!$C$5:$C$1000,DATE(Thang!$E$4,Thang!$C$4,BL$2),Xuat!$D$5:$D$1000,Loc!$A292)</f>
        <v>0</v>
      </c>
      <c r="BM292" s="1">
        <f>SUMIFS(Xuat!$G$5:$G$1000,Xuat!$C$5:$C$1000,DATE(Thang!$E$4,Thang!$C$4,BM$2),Xuat!$D$5:$D$1000,Loc!$A292)</f>
        <v>0</v>
      </c>
      <c r="BN292" s="1">
        <f>SUMIFS(Xuat!$G$5:$G$1000,Xuat!$C$5:$C$1000,DATE(Thang!$E$4,Thang!$C$4,BN$2),Xuat!$D$5:$D$1000,Loc!$A292)</f>
        <v>0</v>
      </c>
      <c r="BO292" s="1">
        <f>SUMIFS(Xuat!$G$5:$G$1000,Xuat!$C$5:$C$1000,DATE(Thang!$E$4,Thang!$C$4,BO$2),Xuat!$D$5:$D$1000,Loc!$A292)</f>
        <v>0</v>
      </c>
    </row>
    <row r="293" spans="1:67" x14ac:dyDescent="0.2">
      <c r="A293" s="2">
        <f>DM!C293</f>
        <v>0</v>
      </c>
      <c r="B293" s="3">
        <f>VLOOKUP(A293,Tondau!$B$5:$F$500,3,0)</f>
        <v>0</v>
      </c>
      <c r="C293" s="3">
        <f t="shared" si="14"/>
        <v>0</v>
      </c>
      <c r="D293" s="3">
        <f t="shared" si="15"/>
        <v>0</v>
      </c>
      <c r="E293" s="3">
        <f t="shared" si="16"/>
        <v>0</v>
      </c>
      <c r="F293" s="7">
        <f>SUMIFS(Nhap!$I$5:$I$1000,Nhap!$E$5:$E$1000,DATE(Thang!$E$4,Thang!$C$4,Loc!$F$2),Nhap!$F$5:$F$1000,Loc!A293)</f>
        <v>0</v>
      </c>
      <c r="G293" s="7">
        <f>SUMIFS(Nhap!$I$5:$I$1000,Nhap!$E$5:$E$1000,DATE(Thang!$E$4,Thang!$C$4,Loc!$G$2),Nhap!$F$5:$F$1000,Loc!A293)</f>
        <v>0</v>
      </c>
      <c r="H293" s="7">
        <f>SUMIFS(Nhap!$I$5:$I$1000,Nhap!$E$5:$E$1000,DATE(Thang!$E$4,Thang!$C$4,Loc!$H$2),Nhap!$F$5:$F$1000,Loc!A293)</f>
        <v>0</v>
      </c>
      <c r="I293" s="7">
        <f>SUMIFS(Nhap!$I$5:$I$1000,Nhap!$E$5:$E$1000,DATE(Thang!$E$4,Thang!$C$4,Loc!$I$2),Nhap!$F$5:$F$1000,Loc!A293)</f>
        <v>0</v>
      </c>
      <c r="J293" s="7">
        <f>SUMIFS(Nhap!$I$5:$I$1000,Nhap!$E$5:$E$1000,DATE(Thang!$E$4,Thang!$C$4,Loc!$J$2),Nhap!$F$5:$F$1000,Loc!A293)</f>
        <v>0</v>
      </c>
      <c r="K293" s="7">
        <f>SUMIFS(Nhap!$I$5:$I$1000,Nhap!$E$5:$E$1000,DATE(Thang!$E$4,Thang!$C$4,Loc!$K$2),Nhap!$F$5:$F$1000,Loc!A293)</f>
        <v>0</v>
      </c>
      <c r="L293" s="7">
        <f>SUMIFS(Nhap!$I$5:$I$1000,Nhap!$E$5:$E$1000,DATE(Thang!$E$4,Thang!$C$4,Loc!$L$2),Nhap!$F$5:$F$1000,Loc!A293)</f>
        <v>0</v>
      </c>
      <c r="M293" s="7">
        <f>SUMIFS(Nhap!$I$5:$I$1000,Nhap!$E$5:$E$1000,DATE(Thang!$E$4,Thang!$C$4,Loc!$M$2),Nhap!$F$5:$F$1000,Loc!A293)</f>
        <v>0</v>
      </c>
      <c r="N293" s="7">
        <f>SUMIFS(Nhap!$I$5:$I$1000,Nhap!$E$5:$E$1000,DATE(Thang!$E$4,Thang!$C$4,Loc!$N$2),Nhap!$F$5:$F$1000,Loc!A293)</f>
        <v>0</v>
      </c>
      <c r="O293" s="7">
        <f>SUMIFS(Nhap!$I$5:$I$1000,Nhap!$E$5:$E$1000,DATE(Thang!$E$4,Thang!$C$4,Loc!$O$2),Nhap!$F$5:$F$1000,Loc!A293)</f>
        <v>0</v>
      </c>
      <c r="P293" s="7">
        <f>SUMIFS(Nhap!$I$5:$I$1000,Nhap!$E$5:$E$1000,DATE(Thang!$E$4,Thang!$C$4,Loc!$P$2),Nhap!$F$5:$F$1000,Loc!A293)</f>
        <v>0</v>
      </c>
      <c r="Q293" s="7">
        <f>SUMIFS(Nhap!$I$5:$I$1000,Nhap!$E$5:$E$1000,DATE(Thang!$E$4,Thang!$C$4,Loc!$Q$2),Nhap!$F$5:$F$1000,Loc!A293)</f>
        <v>0</v>
      </c>
      <c r="R293" s="7">
        <f>SUMIFS(Nhap!$I$5:$I$1000,Nhap!$E$5:$E$1000,DATE(Thang!$E$4,Thang!$C$4,Loc!$R$2),Nhap!$F$5:$F$1000,Loc!A293)</f>
        <v>0</v>
      </c>
      <c r="S293" s="7">
        <f>SUMIFS(Nhap!$I$5:$I$1000,Nhap!$E$5:$E$1000,DATE(Thang!$E$4,Thang!$C$4,Loc!$S$2),Nhap!$F$5:$F$1000,Loc!A293)</f>
        <v>0</v>
      </c>
      <c r="T293" s="7">
        <f>SUMIFS(Nhap!$I$5:$I$1000,Nhap!$E$5:$E$1000,DATE(Thang!$E$4,Thang!$C$4,Loc!$T$2),Nhap!$F$5:$F$1000,Loc!A293)</f>
        <v>0</v>
      </c>
      <c r="U293" s="7">
        <f>SUMIFS(Nhap!$I$5:$I$1000,Nhap!$E$5:$E$1000,DATE(Thang!$E$4,Thang!$C$4,Loc!$U$2),Nhap!$F$5:$F$1000,Loc!A293)</f>
        <v>0</v>
      </c>
      <c r="V293" s="7">
        <f>SUMIFS(Nhap!$I$5:$I$1000,Nhap!$E$5:$E$1000,DATE(Thang!$E$4,Thang!$C$4,Loc!$V$2),Nhap!$F$5:$F$1000,Loc!A293)</f>
        <v>0</v>
      </c>
      <c r="W293" s="7">
        <f>SUMIFS(Nhap!$I$5:$I$1000,Nhap!$E$5:$E$1000,DATE(Thang!$E$4,Thang!$C$4,Loc!$W$2),Nhap!$F$5:$F$1000,Loc!A293)</f>
        <v>0</v>
      </c>
      <c r="X293" s="7">
        <f>SUMIFS(Nhap!$I$5:$I$1000,Nhap!$E$5:$E$1000,DATE(Thang!$E$4,Thang!$C$4,Loc!$X$2),Nhap!$F$5:$F$1000,Loc!A293)</f>
        <v>0</v>
      </c>
      <c r="Y293" s="7">
        <f>SUMIFS(Nhap!$I$5:$I$1000,Nhap!$E$5:$E$1000,DATE(Thang!$E$4,Thang!$C$4,Loc!$Y$2),Nhap!$F$5:$F$1000,Loc!A293)</f>
        <v>0</v>
      </c>
      <c r="Z293" s="7">
        <f>SUMIFS(Nhap!$I$5:$I$1000,Nhap!$E$5:$E$1000,DATE(Thang!$E$4,Thang!$C$4,Loc!$Z$2),Nhap!$F$5:$F$1000,Loc!A293)</f>
        <v>0</v>
      </c>
      <c r="AA293" s="7">
        <f>SUMIFS(Nhap!$I$5:$I$1000,Nhap!$E$5:$E$1000,DATE(Thang!$E$4,Thang!$C$4,Loc!$AA$2),Nhap!$F$5:$F$1000,Loc!A293)</f>
        <v>0</v>
      </c>
      <c r="AB293" s="7">
        <f>SUMIFS(Nhap!$I$5:$I$1000,Nhap!$E$5:$E$1000,DATE(Thang!$E$4,Thang!$C$4,Loc!$AB$2),Nhap!$F$5:$F$1000,Loc!A293)</f>
        <v>0</v>
      </c>
      <c r="AC293" s="7">
        <f>SUMIFS(Nhap!$I$5:$I$1000,Nhap!$E$5:$E$1000,DATE(Thang!$E$4,Thang!$C$4,Loc!$AC$2),Nhap!$F$5:$F$1000,Loc!A293)</f>
        <v>0</v>
      </c>
      <c r="AD293" s="7">
        <f>SUMIFS(Nhap!$I$5:$I$1000,Nhap!$E$5:$E$1000,DATE(Thang!$E$4,Thang!$C$4,Loc!$AD$2),Nhap!$F$5:$F$1000,Loc!$A$5)</f>
        <v>0</v>
      </c>
      <c r="AE293" s="7">
        <f>SUMIFS(Nhap!$I$5:$I$1000,Nhap!$E$5:$E$1000,DATE(Thang!$E$4,Thang!$C$4,Loc!$AE$2),Nhap!$F$5:$F$1000,Loc!A293)</f>
        <v>0</v>
      </c>
      <c r="AF293" s="7">
        <f>SUMIFS(Nhap!$I$5:$I$1000,Nhap!$E$5:$E$1000,DATE(Thang!$E$4,Thang!$C$4,Loc!$AF$2),Nhap!$F$5:$F$1000,Loc!A293)</f>
        <v>0</v>
      </c>
      <c r="AG293" s="7">
        <f>SUMIFS(Nhap!$I$5:$I$1000,Nhap!$E$5:$E$1000,DATE(Thang!$E$4,Thang!$C$4,Loc!$AG$2),Nhap!$F$5:$F$1000,Loc!A293)</f>
        <v>0</v>
      </c>
      <c r="AH293" s="7">
        <f>SUMIFS(Nhap!$I$5:$I$1000,Nhap!$E$5:$E$1000,DATE(Thang!$E$4,Thang!$C$4,Loc!$AH$2),Nhap!$F$5:$F$1000,Loc!A293)</f>
        <v>0</v>
      </c>
      <c r="AI293" s="7">
        <f>SUMIFS(Nhap!$I$5:$I$1000,Nhap!$E$5:$E$1000,DATE(Thang!$E$4,Thang!$C$4,Loc!$AI$2),Nhap!$F$5:$F$1000,Loc!A293)</f>
        <v>0</v>
      </c>
      <c r="AJ293" s="7">
        <f>SUMIFS(Nhap!$I$5:$I$1000,Nhap!$E$5:$E$1000,DATE(Thang!$E$4,Thang!$C$4,Loc!$AJ$2),Nhap!$F$5:$F$1000,Loc!A293)</f>
        <v>0</v>
      </c>
      <c r="AK293" s="1">
        <f>SUMIFS(Xuat!$G$5:$G$1000,Xuat!$C$5:$C$1000,DATE(Thang!$E$4,Thang!$C$4,AK$2),Xuat!$D$5:$D$1000,Loc!$A293)</f>
        <v>0</v>
      </c>
      <c r="AL293" s="1">
        <f>SUMIFS(Xuat!$G$5:$G$1000,Xuat!$C$5:$C$1000,DATE(Thang!$E$4,Thang!$C$4,AL$2),Xuat!$D$5:$D$1000,Loc!$A293)</f>
        <v>0</v>
      </c>
      <c r="AM293" s="1">
        <f>SUMIFS(Xuat!$G$5:$G$1000,Xuat!$C$5:$C$1000,DATE(Thang!$E$4,Thang!$C$4,AM$2),Xuat!$D$5:$D$1000,Loc!$A293)</f>
        <v>0</v>
      </c>
      <c r="AN293" s="1">
        <f>SUMIFS(Xuat!$G$5:$G$1000,Xuat!$C$5:$C$1000,DATE(Thang!$E$4,Thang!$C$4,AN$2),Xuat!$D$5:$D$1000,Loc!$A293)</f>
        <v>0</v>
      </c>
      <c r="AO293" s="1">
        <f>SUMIFS(Xuat!$G$5:$G$1000,Xuat!$C$5:$C$1000,DATE(Thang!$E$4,Thang!$C$4,AO$2),Xuat!$D$5:$D$1000,Loc!$A293)</f>
        <v>0</v>
      </c>
      <c r="AP293" s="1">
        <f>SUMIFS(Xuat!$G$5:$G$1000,Xuat!$C$5:$C$1000,DATE(Thang!$E$4,Thang!$C$4,AP$2),Xuat!$D$5:$D$1000,Loc!$A293)</f>
        <v>0</v>
      </c>
      <c r="AQ293" s="1">
        <f>SUMIFS(Xuat!$G$5:$G$1000,Xuat!$C$5:$C$1000,DATE(Thang!$E$4,Thang!$C$4,AQ$2),Xuat!$D$5:$D$1000,Loc!$A293)</f>
        <v>0</v>
      </c>
      <c r="AR293" s="1">
        <f>SUMIFS(Xuat!$G$5:$G$1000,Xuat!$C$5:$C$1000,DATE(Thang!$E$4,Thang!$C$4,AR$2),Xuat!$D$5:$D$1000,Loc!$A293)</f>
        <v>0</v>
      </c>
      <c r="AS293" s="1">
        <f>SUMIFS(Xuat!$G$5:$G$1000,Xuat!$C$5:$C$1000,DATE(Thang!$E$4,Thang!$C$4,AS$2),Xuat!$D$5:$D$1000,Loc!$A293)</f>
        <v>0</v>
      </c>
      <c r="AT293" s="1">
        <f>SUMIFS(Xuat!$G$5:$G$1000,Xuat!$C$5:$C$1000,DATE(Thang!$E$4,Thang!$C$4,AT$2),Xuat!$D$5:$D$1000,Loc!$A293)</f>
        <v>0</v>
      </c>
      <c r="AU293" s="1">
        <f>SUMIFS(Xuat!$G$5:$G$1000,Xuat!$C$5:$C$1000,DATE(Thang!$E$4,Thang!$C$4,AU$2),Xuat!$D$5:$D$1000,Loc!$A293)</f>
        <v>0</v>
      </c>
      <c r="AV293" s="1">
        <f>SUMIFS(Xuat!$G$5:$G$1000,Xuat!$C$5:$C$1000,DATE(Thang!$E$4,Thang!$C$4,AV$2),Xuat!$D$5:$D$1000,Loc!$A293)</f>
        <v>0</v>
      </c>
      <c r="AW293" s="1">
        <f>SUMIFS(Xuat!$G$5:$G$1000,Xuat!$C$5:$C$1000,DATE(Thang!$E$4,Thang!$C$4,AW$2),Xuat!$D$5:$D$1000,Loc!$A293)</f>
        <v>0</v>
      </c>
      <c r="AX293" s="1">
        <f>SUMIFS(Xuat!$G$5:$G$1000,Xuat!$C$5:$C$1000,DATE(Thang!$E$4,Thang!$C$4,AX$2),Xuat!$D$5:$D$1000,Loc!$A293)</f>
        <v>0</v>
      </c>
      <c r="AY293" s="1">
        <f>SUMIFS(Xuat!$G$5:$G$1000,Xuat!$C$5:$C$1000,DATE(Thang!$E$4,Thang!$C$4,AY$2),Xuat!$D$5:$D$1000,Loc!$A293)</f>
        <v>0</v>
      </c>
      <c r="AZ293" s="1">
        <f>SUMIFS(Xuat!$G$5:$G$1000,Xuat!$C$5:$C$1000,DATE(Thang!$E$4,Thang!$C$4,AZ$2),Xuat!$D$5:$D$1000,Loc!$A293)</f>
        <v>0</v>
      </c>
      <c r="BA293" s="1">
        <f>SUMIFS(Xuat!$G$5:$G$1000,Xuat!$C$5:$C$1000,DATE(Thang!$E$4,Thang!$C$4,BA$2),Xuat!$D$5:$D$1000,Loc!$A293)</f>
        <v>0</v>
      </c>
      <c r="BB293" s="1">
        <f>SUMIFS(Xuat!$G$5:$G$1000,Xuat!$C$5:$C$1000,DATE(Thang!$E$4,Thang!$C$4,BB$2),Xuat!$D$5:$D$1000,Loc!$A293)</f>
        <v>0</v>
      </c>
      <c r="BC293" s="1">
        <f>SUMIFS(Xuat!$G$5:$G$1000,Xuat!$C$5:$C$1000,DATE(Thang!$E$4,Thang!$C$4,BC$2),Xuat!$D$5:$D$1000,Loc!$A293)</f>
        <v>0</v>
      </c>
      <c r="BD293" s="1">
        <f>SUMIFS(Xuat!$G$5:$G$1000,Xuat!$C$5:$C$1000,DATE(Thang!$E$4,Thang!$C$4,BD$2),Xuat!$D$5:$D$1000,Loc!$A293)</f>
        <v>0</v>
      </c>
      <c r="BE293" s="1">
        <f>SUMIFS(Xuat!$G$5:$G$1000,Xuat!$C$5:$C$1000,DATE(Thang!$E$4,Thang!$C$4,BE$2),Xuat!$D$5:$D$1000,Loc!$A293)</f>
        <v>0</v>
      </c>
      <c r="BF293" s="1">
        <f>SUMIFS(Xuat!$G$5:$G$1000,Xuat!$C$5:$C$1000,DATE(Thang!$E$4,Thang!$C$4,BF$2),Xuat!$D$5:$D$1000,Loc!$A293)</f>
        <v>0</v>
      </c>
      <c r="BG293" s="1">
        <f>SUMIFS(Xuat!$G$5:$G$1000,Xuat!$C$5:$C$1000,DATE(Thang!$E$4,Thang!$C$4,BG$2),Xuat!$D$5:$D$1000,Loc!$A293)</f>
        <v>0</v>
      </c>
      <c r="BH293" s="1">
        <f>SUMIFS(Xuat!$G$5:$G$1000,Xuat!$C$5:$C$1000,DATE(Thang!$E$4,Thang!$C$4,BH$2),Xuat!$D$5:$D$1000,Loc!$A293)</f>
        <v>0</v>
      </c>
      <c r="BI293" s="1">
        <f>SUMIFS(Xuat!$G$5:$G$1000,Xuat!$C$5:$C$1000,DATE(Thang!$E$4,Thang!$C$4,BI$2),Xuat!$D$5:$D$1000,Loc!$A293)</f>
        <v>0</v>
      </c>
      <c r="BJ293" s="1">
        <f>SUMIFS(Xuat!$G$5:$G$1000,Xuat!$C$5:$C$1000,DATE(Thang!$E$4,Thang!$C$4,BJ$2),Xuat!$D$5:$D$1000,Loc!$A293)</f>
        <v>0</v>
      </c>
      <c r="BK293" s="1">
        <f>SUMIFS(Xuat!$G$5:$G$1000,Xuat!$C$5:$C$1000,DATE(Thang!$E$4,Thang!$C$4,BK$2),Xuat!$D$5:$D$1000,Loc!$A293)</f>
        <v>0</v>
      </c>
      <c r="BL293" s="1">
        <f>SUMIFS(Xuat!$G$5:$G$1000,Xuat!$C$5:$C$1000,DATE(Thang!$E$4,Thang!$C$4,BL$2),Xuat!$D$5:$D$1000,Loc!$A293)</f>
        <v>0</v>
      </c>
      <c r="BM293" s="1">
        <f>SUMIFS(Xuat!$G$5:$G$1000,Xuat!$C$5:$C$1000,DATE(Thang!$E$4,Thang!$C$4,BM$2),Xuat!$D$5:$D$1000,Loc!$A293)</f>
        <v>0</v>
      </c>
      <c r="BN293" s="1">
        <f>SUMIFS(Xuat!$G$5:$G$1000,Xuat!$C$5:$C$1000,DATE(Thang!$E$4,Thang!$C$4,BN$2),Xuat!$D$5:$D$1000,Loc!$A293)</f>
        <v>0</v>
      </c>
      <c r="BO293" s="1">
        <f>SUMIFS(Xuat!$G$5:$G$1000,Xuat!$C$5:$C$1000,DATE(Thang!$E$4,Thang!$C$4,BO$2),Xuat!$D$5:$D$1000,Loc!$A293)</f>
        <v>0</v>
      </c>
    </row>
    <row r="294" spans="1:67" x14ac:dyDescent="0.2">
      <c r="A294" s="2">
        <f>DM!C294</f>
        <v>0</v>
      </c>
      <c r="B294" s="3">
        <f>VLOOKUP(A294,Tondau!$B$5:$F$500,3,0)</f>
        <v>0</v>
      </c>
      <c r="C294" s="3">
        <f t="shared" si="14"/>
        <v>0</v>
      </c>
      <c r="D294" s="3">
        <f t="shared" si="15"/>
        <v>0</v>
      </c>
      <c r="E294" s="3">
        <f t="shared" si="16"/>
        <v>0</v>
      </c>
      <c r="F294" s="7">
        <f>SUMIFS(Nhap!$I$5:$I$1000,Nhap!$E$5:$E$1000,DATE(Thang!$E$4,Thang!$C$4,Loc!$F$2),Nhap!$F$5:$F$1000,Loc!A294)</f>
        <v>0</v>
      </c>
      <c r="G294" s="7">
        <f>SUMIFS(Nhap!$I$5:$I$1000,Nhap!$E$5:$E$1000,DATE(Thang!$E$4,Thang!$C$4,Loc!$G$2),Nhap!$F$5:$F$1000,Loc!A294)</f>
        <v>0</v>
      </c>
      <c r="H294" s="7">
        <f>SUMIFS(Nhap!$I$5:$I$1000,Nhap!$E$5:$E$1000,DATE(Thang!$E$4,Thang!$C$4,Loc!$H$2),Nhap!$F$5:$F$1000,Loc!A294)</f>
        <v>0</v>
      </c>
      <c r="I294" s="7">
        <f>SUMIFS(Nhap!$I$5:$I$1000,Nhap!$E$5:$E$1000,DATE(Thang!$E$4,Thang!$C$4,Loc!$I$2),Nhap!$F$5:$F$1000,Loc!A294)</f>
        <v>0</v>
      </c>
      <c r="J294" s="7">
        <f>SUMIFS(Nhap!$I$5:$I$1000,Nhap!$E$5:$E$1000,DATE(Thang!$E$4,Thang!$C$4,Loc!$J$2),Nhap!$F$5:$F$1000,Loc!A294)</f>
        <v>0</v>
      </c>
      <c r="K294" s="7">
        <f>SUMIFS(Nhap!$I$5:$I$1000,Nhap!$E$5:$E$1000,DATE(Thang!$E$4,Thang!$C$4,Loc!$K$2),Nhap!$F$5:$F$1000,Loc!A294)</f>
        <v>0</v>
      </c>
      <c r="L294" s="7">
        <f>SUMIFS(Nhap!$I$5:$I$1000,Nhap!$E$5:$E$1000,DATE(Thang!$E$4,Thang!$C$4,Loc!$L$2),Nhap!$F$5:$F$1000,Loc!A294)</f>
        <v>0</v>
      </c>
      <c r="M294" s="7">
        <f>SUMIFS(Nhap!$I$5:$I$1000,Nhap!$E$5:$E$1000,DATE(Thang!$E$4,Thang!$C$4,Loc!$M$2),Nhap!$F$5:$F$1000,Loc!A294)</f>
        <v>0</v>
      </c>
      <c r="N294" s="7">
        <f>SUMIFS(Nhap!$I$5:$I$1000,Nhap!$E$5:$E$1000,DATE(Thang!$E$4,Thang!$C$4,Loc!$N$2),Nhap!$F$5:$F$1000,Loc!A294)</f>
        <v>0</v>
      </c>
      <c r="O294" s="7">
        <f>SUMIFS(Nhap!$I$5:$I$1000,Nhap!$E$5:$E$1000,DATE(Thang!$E$4,Thang!$C$4,Loc!$O$2),Nhap!$F$5:$F$1000,Loc!A294)</f>
        <v>0</v>
      </c>
      <c r="P294" s="7">
        <f>SUMIFS(Nhap!$I$5:$I$1000,Nhap!$E$5:$E$1000,DATE(Thang!$E$4,Thang!$C$4,Loc!$P$2),Nhap!$F$5:$F$1000,Loc!A294)</f>
        <v>0</v>
      </c>
      <c r="Q294" s="7">
        <f>SUMIFS(Nhap!$I$5:$I$1000,Nhap!$E$5:$E$1000,DATE(Thang!$E$4,Thang!$C$4,Loc!$Q$2),Nhap!$F$5:$F$1000,Loc!A294)</f>
        <v>0</v>
      </c>
      <c r="R294" s="7">
        <f>SUMIFS(Nhap!$I$5:$I$1000,Nhap!$E$5:$E$1000,DATE(Thang!$E$4,Thang!$C$4,Loc!$R$2),Nhap!$F$5:$F$1000,Loc!A294)</f>
        <v>0</v>
      </c>
      <c r="S294" s="7">
        <f>SUMIFS(Nhap!$I$5:$I$1000,Nhap!$E$5:$E$1000,DATE(Thang!$E$4,Thang!$C$4,Loc!$S$2),Nhap!$F$5:$F$1000,Loc!A294)</f>
        <v>0</v>
      </c>
      <c r="T294" s="7">
        <f>SUMIFS(Nhap!$I$5:$I$1000,Nhap!$E$5:$E$1000,DATE(Thang!$E$4,Thang!$C$4,Loc!$T$2),Nhap!$F$5:$F$1000,Loc!A294)</f>
        <v>0</v>
      </c>
      <c r="U294" s="7">
        <f>SUMIFS(Nhap!$I$5:$I$1000,Nhap!$E$5:$E$1000,DATE(Thang!$E$4,Thang!$C$4,Loc!$U$2),Nhap!$F$5:$F$1000,Loc!A294)</f>
        <v>0</v>
      </c>
      <c r="V294" s="7">
        <f>SUMIFS(Nhap!$I$5:$I$1000,Nhap!$E$5:$E$1000,DATE(Thang!$E$4,Thang!$C$4,Loc!$V$2),Nhap!$F$5:$F$1000,Loc!A294)</f>
        <v>0</v>
      </c>
      <c r="W294" s="7">
        <f>SUMIFS(Nhap!$I$5:$I$1000,Nhap!$E$5:$E$1000,DATE(Thang!$E$4,Thang!$C$4,Loc!$W$2),Nhap!$F$5:$F$1000,Loc!A294)</f>
        <v>0</v>
      </c>
      <c r="X294" s="7">
        <f>SUMIFS(Nhap!$I$5:$I$1000,Nhap!$E$5:$E$1000,DATE(Thang!$E$4,Thang!$C$4,Loc!$X$2),Nhap!$F$5:$F$1000,Loc!A294)</f>
        <v>0</v>
      </c>
      <c r="Y294" s="7">
        <f>SUMIFS(Nhap!$I$5:$I$1000,Nhap!$E$5:$E$1000,DATE(Thang!$E$4,Thang!$C$4,Loc!$Y$2),Nhap!$F$5:$F$1000,Loc!A294)</f>
        <v>0</v>
      </c>
      <c r="Z294" s="7">
        <f>SUMIFS(Nhap!$I$5:$I$1000,Nhap!$E$5:$E$1000,DATE(Thang!$E$4,Thang!$C$4,Loc!$Z$2),Nhap!$F$5:$F$1000,Loc!A294)</f>
        <v>0</v>
      </c>
      <c r="AA294" s="7">
        <f>SUMIFS(Nhap!$I$5:$I$1000,Nhap!$E$5:$E$1000,DATE(Thang!$E$4,Thang!$C$4,Loc!$AA$2),Nhap!$F$5:$F$1000,Loc!A294)</f>
        <v>0</v>
      </c>
      <c r="AB294" s="7">
        <f>SUMIFS(Nhap!$I$5:$I$1000,Nhap!$E$5:$E$1000,DATE(Thang!$E$4,Thang!$C$4,Loc!$AB$2),Nhap!$F$5:$F$1000,Loc!A294)</f>
        <v>0</v>
      </c>
      <c r="AC294" s="7">
        <f>SUMIFS(Nhap!$I$5:$I$1000,Nhap!$E$5:$E$1000,DATE(Thang!$E$4,Thang!$C$4,Loc!$AC$2),Nhap!$F$5:$F$1000,Loc!A294)</f>
        <v>0</v>
      </c>
      <c r="AD294" s="7">
        <f>SUMIFS(Nhap!$I$5:$I$1000,Nhap!$E$5:$E$1000,DATE(Thang!$E$4,Thang!$C$4,Loc!$AD$2),Nhap!$F$5:$F$1000,Loc!$A$5)</f>
        <v>0</v>
      </c>
      <c r="AE294" s="7">
        <f>SUMIFS(Nhap!$I$5:$I$1000,Nhap!$E$5:$E$1000,DATE(Thang!$E$4,Thang!$C$4,Loc!$AE$2),Nhap!$F$5:$F$1000,Loc!A294)</f>
        <v>0</v>
      </c>
      <c r="AF294" s="7">
        <f>SUMIFS(Nhap!$I$5:$I$1000,Nhap!$E$5:$E$1000,DATE(Thang!$E$4,Thang!$C$4,Loc!$AF$2),Nhap!$F$5:$F$1000,Loc!A294)</f>
        <v>0</v>
      </c>
      <c r="AG294" s="7">
        <f>SUMIFS(Nhap!$I$5:$I$1000,Nhap!$E$5:$E$1000,DATE(Thang!$E$4,Thang!$C$4,Loc!$AG$2),Nhap!$F$5:$F$1000,Loc!A294)</f>
        <v>0</v>
      </c>
      <c r="AH294" s="7">
        <f>SUMIFS(Nhap!$I$5:$I$1000,Nhap!$E$5:$E$1000,DATE(Thang!$E$4,Thang!$C$4,Loc!$AH$2),Nhap!$F$5:$F$1000,Loc!A294)</f>
        <v>0</v>
      </c>
      <c r="AI294" s="7">
        <f>SUMIFS(Nhap!$I$5:$I$1000,Nhap!$E$5:$E$1000,DATE(Thang!$E$4,Thang!$C$4,Loc!$AI$2),Nhap!$F$5:$F$1000,Loc!A294)</f>
        <v>0</v>
      </c>
      <c r="AJ294" s="7">
        <f>SUMIFS(Nhap!$I$5:$I$1000,Nhap!$E$5:$E$1000,DATE(Thang!$E$4,Thang!$C$4,Loc!$AJ$2),Nhap!$F$5:$F$1000,Loc!A294)</f>
        <v>0</v>
      </c>
      <c r="AK294" s="1">
        <f>SUMIFS(Xuat!$G$5:$G$1000,Xuat!$C$5:$C$1000,DATE(Thang!$E$4,Thang!$C$4,AK$2),Xuat!$D$5:$D$1000,Loc!$A294)</f>
        <v>0</v>
      </c>
      <c r="AL294" s="1">
        <f>SUMIFS(Xuat!$G$5:$G$1000,Xuat!$C$5:$C$1000,DATE(Thang!$E$4,Thang!$C$4,AL$2),Xuat!$D$5:$D$1000,Loc!$A294)</f>
        <v>0</v>
      </c>
      <c r="AM294" s="1">
        <f>SUMIFS(Xuat!$G$5:$G$1000,Xuat!$C$5:$C$1000,DATE(Thang!$E$4,Thang!$C$4,AM$2),Xuat!$D$5:$D$1000,Loc!$A294)</f>
        <v>0</v>
      </c>
      <c r="AN294" s="1">
        <f>SUMIFS(Xuat!$G$5:$G$1000,Xuat!$C$5:$C$1000,DATE(Thang!$E$4,Thang!$C$4,AN$2),Xuat!$D$5:$D$1000,Loc!$A294)</f>
        <v>0</v>
      </c>
      <c r="AO294" s="1">
        <f>SUMIFS(Xuat!$G$5:$G$1000,Xuat!$C$5:$C$1000,DATE(Thang!$E$4,Thang!$C$4,AO$2),Xuat!$D$5:$D$1000,Loc!$A294)</f>
        <v>0</v>
      </c>
      <c r="AP294" s="1">
        <f>SUMIFS(Xuat!$G$5:$G$1000,Xuat!$C$5:$C$1000,DATE(Thang!$E$4,Thang!$C$4,AP$2),Xuat!$D$5:$D$1000,Loc!$A294)</f>
        <v>0</v>
      </c>
      <c r="AQ294" s="1">
        <f>SUMIFS(Xuat!$G$5:$G$1000,Xuat!$C$5:$C$1000,DATE(Thang!$E$4,Thang!$C$4,AQ$2),Xuat!$D$5:$D$1000,Loc!$A294)</f>
        <v>0</v>
      </c>
      <c r="AR294" s="1">
        <f>SUMIFS(Xuat!$G$5:$G$1000,Xuat!$C$5:$C$1000,DATE(Thang!$E$4,Thang!$C$4,AR$2),Xuat!$D$5:$D$1000,Loc!$A294)</f>
        <v>0</v>
      </c>
      <c r="AS294" s="1">
        <f>SUMIFS(Xuat!$G$5:$G$1000,Xuat!$C$5:$C$1000,DATE(Thang!$E$4,Thang!$C$4,AS$2),Xuat!$D$5:$D$1000,Loc!$A294)</f>
        <v>0</v>
      </c>
      <c r="AT294" s="1">
        <f>SUMIFS(Xuat!$G$5:$G$1000,Xuat!$C$5:$C$1000,DATE(Thang!$E$4,Thang!$C$4,AT$2),Xuat!$D$5:$D$1000,Loc!$A294)</f>
        <v>0</v>
      </c>
      <c r="AU294" s="1">
        <f>SUMIFS(Xuat!$G$5:$G$1000,Xuat!$C$5:$C$1000,DATE(Thang!$E$4,Thang!$C$4,AU$2),Xuat!$D$5:$D$1000,Loc!$A294)</f>
        <v>0</v>
      </c>
      <c r="AV294" s="1">
        <f>SUMIFS(Xuat!$G$5:$G$1000,Xuat!$C$5:$C$1000,DATE(Thang!$E$4,Thang!$C$4,AV$2),Xuat!$D$5:$D$1000,Loc!$A294)</f>
        <v>0</v>
      </c>
      <c r="AW294" s="1">
        <f>SUMIFS(Xuat!$G$5:$G$1000,Xuat!$C$5:$C$1000,DATE(Thang!$E$4,Thang!$C$4,AW$2),Xuat!$D$5:$D$1000,Loc!$A294)</f>
        <v>0</v>
      </c>
      <c r="AX294" s="1">
        <f>SUMIFS(Xuat!$G$5:$G$1000,Xuat!$C$5:$C$1000,DATE(Thang!$E$4,Thang!$C$4,AX$2),Xuat!$D$5:$D$1000,Loc!$A294)</f>
        <v>0</v>
      </c>
      <c r="AY294" s="1">
        <f>SUMIFS(Xuat!$G$5:$G$1000,Xuat!$C$5:$C$1000,DATE(Thang!$E$4,Thang!$C$4,AY$2),Xuat!$D$5:$D$1000,Loc!$A294)</f>
        <v>0</v>
      </c>
      <c r="AZ294" s="1">
        <f>SUMIFS(Xuat!$G$5:$G$1000,Xuat!$C$5:$C$1000,DATE(Thang!$E$4,Thang!$C$4,AZ$2),Xuat!$D$5:$D$1000,Loc!$A294)</f>
        <v>0</v>
      </c>
      <c r="BA294" s="1">
        <f>SUMIFS(Xuat!$G$5:$G$1000,Xuat!$C$5:$C$1000,DATE(Thang!$E$4,Thang!$C$4,BA$2),Xuat!$D$5:$D$1000,Loc!$A294)</f>
        <v>0</v>
      </c>
      <c r="BB294" s="1">
        <f>SUMIFS(Xuat!$G$5:$G$1000,Xuat!$C$5:$C$1000,DATE(Thang!$E$4,Thang!$C$4,BB$2),Xuat!$D$5:$D$1000,Loc!$A294)</f>
        <v>0</v>
      </c>
      <c r="BC294" s="1">
        <f>SUMIFS(Xuat!$G$5:$G$1000,Xuat!$C$5:$C$1000,DATE(Thang!$E$4,Thang!$C$4,BC$2),Xuat!$D$5:$D$1000,Loc!$A294)</f>
        <v>0</v>
      </c>
      <c r="BD294" s="1">
        <f>SUMIFS(Xuat!$G$5:$G$1000,Xuat!$C$5:$C$1000,DATE(Thang!$E$4,Thang!$C$4,BD$2),Xuat!$D$5:$D$1000,Loc!$A294)</f>
        <v>0</v>
      </c>
      <c r="BE294" s="1">
        <f>SUMIFS(Xuat!$G$5:$G$1000,Xuat!$C$5:$C$1000,DATE(Thang!$E$4,Thang!$C$4,BE$2),Xuat!$D$5:$D$1000,Loc!$A294)</f>
        <v>0</v>
      </c>
      <c r="BF294" s="1">
        <f>SUMIFS(Xuat!$G$5:$G$1000,Xuat!$C$5:$C$1000,DATE(Thang!$E$4,Thang!$C$4,BF$2),Xuat!$D$5:$D$1000,Loc!$A294)</f>
        <v>0</v>
      </c>
      <c r="BG294" s="1">
        <f>SUMIFS(Xuat!$G$5:$G$1000,Xuat!$C$5:$C$1000,DATE(Thang!$E$4,Thang!$C$4,BG$2),Xuat!$D$5:$D$1000,Loc!$A294)</f>
        <v>0</v>
      </c>
      <c r="BH294" s="1">
        <f>SUMIFS(Xuat!$G$5:$G$1000,Xuat!$C$5:$C$1000,DATE(Thang!$E$4,Thang!$C$4,BH$2),Xuat!$D$5:$D$1000,Loc!$A294)</f>
        <v>0</v>
      </c>
      <c r="BI294" s="1">
        <f>SUMIFS(Xuat!$G$5:$G$1000,Xuat!$C$5:$C$1000,DATE(Thang!$E$4,Thang!$C$4,BI$2),Xuat!$D$5:$D$1000,Loc!$A294)</f>
        <v>0</v>
      </c>
      <c r="BJ294" s="1">
        <f>SUMIFS(Xuat!$G$5:$G$1000,Xuat!$C$5:$C$1000,DATE(Thang!$E$4,Thang!$C$4,BJ$2),Xuat!$D$5:$D$1000,Loc!$A294)</f>
        <v>0</v>
      </c>
      <c r="BK294" s="1">
        <f>SUMIFS(Xuat!$G$5:$G$1000,Xuat!$C$5:$C$1000,DATE(Thang!$E$4,Thang!$C$4,BK$2),Xuat!$D$5:$D$1000,Loc!$A294)</f>
        <v>0</v>
      </c>
      <c r="BL294" s="1">
        <f>SUMIFS(Xuat!$G$5:$G$1000,Xuat!$C$5:$C$1000,DATE(Thang!$E$4,Thang!$C$4,BL$2),Xuat!$D$5:$D$1000,Loc!$A294)</f>
        <v>0</v>
      </c>
      <c r="BM294" s="1">
        <f>SUMIFS(Xuat!$G$5:$G$1000,Xuat!$C$5:$C$1000,DATE(Thang!$E$4,Thang!$C$4,BM$2),Xuat!$D$5:$D$1000,Loc!$A294)</f>
        <v>0</v>
      </c>
      <c r="BN294" s="1">
        <f>SUMIFS(Xuat!$G$5:$G$1000,Xuat!$C$5:$C$1000,DATE(Thang!$E$4,Thang!$C$4,BN$2),Xuat!$D$5:$D$1000,Loc!$A294)</f>
        <v>0</v>
      </c>
      <c r="BO294" s="1">
        <f>SUMIFS(Xuat!$G$5:$G$1000,Xuat!$C$5:$C$1000,DATE(Thang!$E$4,Thang!$C$4,BO$2),Xuat!$D$5:$D$1000,Loc!$A294)</f>
        <v>0</v>
      </c>
    </row>
    <row r="295" spans="1:67" x14ac:dyDescent="0.2">
      <c r="A295" s="2">
        <f>DM!C295</f>
        <v>0</v>
      </c>
      <c r="B295" s="3">
        <f>VLOOKUP(A295,Tondau!$B$5:$F$500,3,0)</f>
        <v>0</v>
      </c>
      <c r="C295" s="3">
        <f t="shared" si="14"/>
        <v>0</v>
      </c>
      <c r="D295" s="3">
        <f t="shared" si="15"/>
        <v>0</v>
      </c>
      <c r="E295" s="3">
        <f t="shared" si="16"/>
        <v>0</v>
      </c>
      <c r="F295" s="7">
        <f>SUMIFS(Nhap!$I$5:$I$1000,Nhap!$E$5:$E$1000,DATE(Thang!$E$4,Thang!$C$4,Loc!$F$2),Nhap!$F$5:$F$1000,Loc!A295)</f>
        <v>0</v>
      </c>
      <c r="G295" s="7">
        <f>SUMIFS(Nhap!$I$5:$I$1000,Nhap!$E$5:$E$1000,DATE(Thang!$E$4,Thang!$C$4,Loc!$G$2),Nhap!$F$5:$F$1000,Loc!A295)</f>
        <v>0</v>
      </c>
      <c r="H295" s="7">
        <f>SUMIFS(Nhap!$I$5:$I$1000,Nhap!$E$5:$E$1000,DATE(Thang!$E$4,Thang!$C$4,Loc!$H$2),Nhap!$F$5:$F$1000,Loc!A295)</f>
        <v>0</v>
      </c>
      <c r="I295" s="7">
        <f>SUMIFS(Nhap!$I$5:$I$1000,Nhap!$E$5:$E$1000,DATE(Thang!$E$4,Thang!$C$4,Loc!$I$2),Nhap!$F$5:$F$1000,Loc!A295)</f>
        <v>0</v>
      </c>
      <c r="J295" s="7">
        <f>SUMIFS(Nhap!$I$5:$I$1000,Nhap!$E$5:$E$1000,DATE(Thang!$E$4,Thang!$C$4,Loc!$J$2),Nhap!$F$5:$F$1000,Loc!A295)</f>
        <v>0</v>
      </c>
      <c r="K295" s="7">
        <f>SUMIFS(Nhap!$I$5:$I$1000,Nhap!$E$5:$E$1000,DATE(Thang!$E$4,Thang!$C$4,Loc!$K$2),Nhap!$F$5:$F$1000,Loc!A295)</f>
        <v>0</v>
      </c>
      <c r="L295" s="7">
        <f>SUMIFS(Nhap!$I$5:$I$1000,Nhap!$E$5:$E$1000,DATE(Thang!$E$4,Thang!$C$4,Loc!$L$2),Nhap!$F$5:$F$1000,Loc!A295)</f>
        <v>0</v>
      </c>
      <c r="M295" s="7">
        <f>SUMIFS(Nhap!$I$5:$I$1000,Nhap!$E$5:$E$1000,DATE(Thang!$E$4,Thang!$C$4,Loc!$M$2),Nhap!$F$5:$F$1000,Loc!A295)</f>
        <v>0</v>
      </c>
      <c r="N295" s="7">
        <f>SUMIFS(Nhap!$I$5:$I$1000,Nhap!$E$5:$E$1000,DATE(Thang!$E$4,Thang!$C$4,Loc!$N$2),Nhap!$F$5:$F$1000,Loc!A295)</f>
        <v>0</v>
      </c>
      <c r="O295" s="7">
        <f>SUMIFS(Nhap!$I$5:$I$1000,Nhap!$E$5:$E$1000,DATE(Thang!$E$4,Thang!$C$4,Loc!$O$2),Nhap!$F$5:$F$1000,Loc!A295)</f>
        <v>0</v>
      </c>
      <c r="P295" s="7">
        <f>SUMIFS(Nhap!$I$5:$I$1000,Nhap!$E$5:$E$1000,DATE(Thang!$E$4,Thang!$C$4,Loc!$P$2),Nhap!$F$5:$F$1000,Loc!A295)</f>
        <v>0</v>
      </c>
      <c r="Q295" s="7">
        <f>SUMIFS(Nhap!$I$5:$I$1000,Nhap!$E$5:$E$1000,DATE(Thang!$E$4,Thang!$C$4,Loc!$Q$2),Nhap!$F$5:$F$1000,Loc!A295)</f>
        <v>0</v>
      </c>
      <c r="R295" s="7">
        <f>SUMIFS(Nhap!$I$5:$I$1000,Nhap!$E$5:$E$1000,DATE(Thang!$E$4,Thang!$C$4,Loc!$R$2),Nhap!$F$5:$F$1000,Loc!A295)</f>
        <v>0</v>
      </c>
      <c r="S295" s="7">
        <f>SUMIFS(Nhap!$I$5:$I$1000,Nhap!$E$5:$E$1000,DATE(Thang!$E$4,Thang!$C$4,Loc!$S$2),Nhap!$F$5:$F$1000,Loc!A295)</f>
        <v>0</v>
      </c>
      <c r="T295" s="7">
        <f>SUMIFS(Nhap!$I$5:$I$1000,Nhap!$E$5:$E$1000,DATE(Thang!$E$4,Thang!$C$4,Loc!$T$2),Nhap!$F$5:$F$1000,Loc!A295)</f>
        <v>0</v>
      </c>
      <c r="U295" s="7">
        <f>SUMIFS(Nhap!$I$5:$I$1000,Nhap!$E$5:$E$1000,DATE(Thang!$E$4,Thang!$C$4,Loc!$U$2),Nhap!$F$5:$F$1000,Loc!A295)</f>
        <v>0</v>
      </c>
      <c r="V295" s="7">
        <f>SUMIFS(Nhap!$I$5:$I$1000,Nhap!$E$5:$E$1000,DATE(Thang!$E$4,Thang!$C$4,Loc!$V$2),Nhap!$F$5:$F$1000,Loc!A295)</f>
        <v>0</v>
      </c>
      <c r="W295" s="7">
        <f>SUMIFS(Nhap!$I$5:$I$1000,Nhap!$E$5:$E$1000,DATE(Thang!$E$4,Thang!$C$4,Loc!$W$2),Nhap!$F$5:$F$1000,Loc!A295)</f>
        <v>0</v>
      </c>
      <c r="X295" s="7">
        <f>SUMIFS(Nhap!$I$5:$I$1000,Nhap!$E$5:$E$1000,DATE(Thang!$E$4,Thang!$C$4,Loc!$X$2),Nhap!$F$5:$F$1000,Loc!A295)</f>
        <v>0</v>
      </c>
      <c r="Y295" s="7">
        <f>SUMIFS(Nhap!$I$5:$I$1000,Nhap!$E$5:$E$1000,DATE(Thang!$E$4,Thang!$C$4,Loc!$Y$2),Nhap!$F$5:$F$1000,Loc!A295)</f>
        <v>0</v>
      </c>
      <c r="Z295" s="7">
        <f>SUMIFS(Nhap!$I$5:$I$1000,Nhap!$E$5:$E$1000,DATE(Thang!$E$4,Thang!$C$4,Loc!$Z$2),Nhap!$F$5:$F$1000,Loc!A295)</f>
        <v>0</v>
      </c>
      <c r="AA295" s="7">
        <f>SUMIFS(Nhap!$I$5:$I$1000,Nhap!$E$5:$E$1000,DATE(Thang!$E$4,Thang!$C$4,Loc!$AA$2),Nhap!$F$5:$F$1000,Loc!A295)</f>
        <v>0</v>
      </c>
      <c r="AB295" s="7">
        <f>SUMIFS(Nhap!$I$5:$I$1000,Nhap!$E$5:$E$1000,DATE(Thang!$E$4,Thang!$C$4,Loc!$AB$2),Nhap!$F$5:$F$1000,Loc!A295)</f>
        <v>0</v>
      </c>
      <c r="AC295" s="7">
        <f>SUMIFS(Nhap!$I$5:$I$1000,Nhap!$E$5:$E$1000,DATE(Thang!$E$4,Thang!$C$4,Loc!$AC$2),Nhap!$F$5:$F$1000,Loc!A295)</f>
        <v>0</v>
      </c>
      <c r="AD295" s="7">
        <f>SUMIFS(Nhap!$I$5:$I$1000,Nhap!$E$5:$E$1000,DATE(Thang!$E$4,Thang!$C$4,Loc!$AD$2),Nhap!$F$5:$F$1000,Loc!$A$5)</f>
        <v>0</v>
      </c>
      <c r="AE295" s="7">
        <f>SUMIFS(Nhap!$I$5:$I$1000,Nhap!$E$5:$E$1000,DATE(Thang!$E$4,Thang!$C$4,Loc!$AE$2),Nhap!$F$5:$F$1000,Loc!A295)</f>
        <v>0</v>
      </c>
      <c r="AF295" s="7">
        <f>SUMIFS(Nhap!$I$5:$I$1000,Nhap!$E$5:$E$1000,DATE(Thang!$E$4,Thang!$C$4,Loc!$AF$2),Nhap!$F$5:$F$1000,Loc!A295)</f>
        <v>0</v>
      </c>
      <c r="AG295" s="7">
        <f>SUMIFS(Nhap!$I$5:$I$1000,Nhap!$E$5:$E$1000,DATE(Thang!$E$4,Thang!$C$4,Loc!$AG$2),Nhap!$F$5:$F$1000,Loc!A295)</f>
        <v>0</v>
      </c>
      <c r="AH295" s="7">
        <f>SUMIFS(Nhap!$I$5:$I$1000,Nhap!$E$5:$E$1000,DATE(Thang!$E$4,Thang!$C$4,Loc!$AH$2),Nhap!$F$5:$F$1000,Loc!A295)</f>
        <v>0</v>
      </c>
      <c r="AI295" s="7">
        <f>SUMIFS(Nhap!$I$5:$I$1000,Nhap!$E$5:$E$1000,DATE(Thang!$E$4,Thang!$C$4,Loc!$AI$2),Nhap!$F$5:$F$1000,Loc!A295)</f>
        <v>0</v>
      </c>
      <c r="AJ295" s="7">
        <f>SUMIFS(Nhap!$I$5:$I$1000,Nhap!$E$5:$E$1000,DATE(Thang!$E$4,Thang!$C$4,Loc!$AJ$2),Nhap!$F$5:$F$1000,Loc!A295)</f>
        <v>0</v>
      </c>
      <c r="AK295" s="1">
        <f>SUMIFS(Xuat!$G$5:$G$1000,Xuat!$C$5:$C$1000,DATE(Thang!$E$4,Thang!$C$4,AK$2),Xuat!$D$5:$D$1000,Loc!$A295)</f>
        <v>0</v>
      </c>
      <c r="AL295" s="1">
        <f>SUMIFS(Xuat!$G$5:$G$1000,Xuat!$C$5:$C$1000,DATE(Thang!$E$4,Thang!$C$4,AL$2),Xuat!$D$5:$D$1000,Loc!$A295)</f>
        <v>0</v>
      </c>
      <c r="AM295" s="1">
        <f>SUMIFS(Xuat!$G$5:$G$1000,Xuat!$C$5:$C$1000,DATE(Thang!$E$4,Thang!$C$4,AM$2),Xuat!$D$5:$D$1000,Loc!$A295)</f>
        <v>0</v>
      </c>
      <c r="AN295" s="1">
        <f>SUMIFS(Xuat!$G$5:$G$1000,Xuat!$C$5:$C$1000,DATE(Thang!$E$4,Thang!$C$4,AN$2),Xuat!$D$5:$D$1000,Loc!$A295)</f>
        <v>0</v>
      </c>
      <c r="AO295" s="1">
        <f>SUMIFS(Xuat!$G$5:$G$1000,Xuat!$C$5:$C$1000,DATE(Thang!$E$4,Thang!$C$4,AO$2),Xuat!$D$5:$D$1000,Loc!$A295)</f>
        <v>0</v>
      </c>
      <c r="AP295" s="1">
        <f>SUMIFS(Xuat!$G$5:$G$1000,Xuat!$C$5:$C$1000,DATE(Thang!$E$4,Thang!$C$4,AP$2),Xuat!$D$5:$D$1000,Loc!$A295)</f>
        <v>0</v>
      </c>
      <c r="AQ295" s="1">
        <f>SUMIFS(Xuat!$G$5:$G$1000,Xuat!$C$5:$C$1000,DATE(Thang!$E$4,Thang!$C$4,AQ$2),Xuat!$D$5:$D$1000,Loc!$A295)</f>
        <v>0</v>
      </c>
      <c r="AR295" s="1">
        <f>SUMIFS(Xuat!$G$5:$G$1000,Xuat!$C$5:$C$1000,DATE(Thang!$E$4,Thang!$C$4,AR$2),Xuat!$D$5:$D$1000,Loc!$A295)</f>
        <v>0</v>
      </c>
      <c r="AS295" s="1">
        <f>SUMIFS(Xuat!$G$5:$G$1000,Xuat!$C$5:$C$1000,DATE(Thang!$E$4,Thang!$C$4,AS$2),Xuat!$D$5:$D$1000,Loc!$A295)</f>
        <v>0</v>
      </c>
      <c r="AT295" s="1">
        <f>SUMIFS(Xuat!$G$5:$G$1000,Xuat!$C$5:$C$1000,DATE(Thang!$E$4,Thang!$C$4,AT$2),Xuat!$D$5:$D$1000,Loc!$A295)</f>
        <v>0</v>
      </c>
      <c r="AU295" s="1">
        <f>SUMIFS(Xuat!$G$5:$G$1000,Xuat!$C$5:$C$1000,DATE(Thang!$E$4,Thang!$C$4,AU$2),Xuat!$D$5:$D$1000,Loc!$A295)</f>
        <v>0</v>
      </c>
      <c r="AV295" s="1">
        <f>SUMIFS(Xuat!$G$5:$G$1000,Xuat!$C$5:$C$1000,DATE(Thang!$E$4,Thang!$C$4,AV$2),Xuat!$D$5:$D$1000,Loc!$A295)</f>
        <v>0</v>
      </c>
      <c r="AW295" s="1">
        <f>SUMIFS(Xuat!$G$5:$G$1000,Xuat!$C$5:$C$1000,DATE(Thang!$E$4,Thang!$C$4,AW$2),Xuat!$D$5:$D$1000,Loc!$A295)</f>
        <v>0</v>
      </c>
      <c r="AX295" s="1">
        <f>SUMIFS(Xuat!$G$5:$G$1000,Xuat!$C$5:$C$1000,DATE(Thang!$E$4,Thang!$C$4,AX$2),Xuat!$D$5:$D$1000,Loc!$A295)</f>
        <v>0</v>
      </c>
      <c r="AY295" s="1">
        <f>SUMIFS(Xuat!$G$5:$G$1000,Xuat!$C$5:$C$1000,DATE(Thang!$E$4,Thang!$C$4,AY$2),Xuat!$D$5:$D$1000,Loc!$A295)</f>
        <v>0</v>
      </c>
      <c r="AZ295" s="1">
        <f>SUMIFS(Xuat!$G$5:$G$1000,Xuat!$C$5:$C$1000,DATE(Thang!$E$4,Thang!$C$4,AZ$2),Xuat!$D$5:$D$1000,Loc!$A295)</f>
        <v>0</v>
      </c>
      <c r="BA295" s="1">
        <f>SUMIFS(Xuat!$G$5:$G$1000,Xuat!$C$5:$C$1000,DATE(Thang!$E$4,Thang!$C$4,BA$2),Xuat!$D$5:$D$1000,Loc!$A295)</f>
        <v>0</v>
      </c>
      <c r="BB295" s="1">
        <f>SUMIFS(Xuat!$G$5:$G$1000,Xuat!$C$5:$C$1000,DATE(Thang!$E$4,Thang!$C$4,BB$2),Xuat!$D$5:$D$1000,Loc!$A295)</f>
        <v>0</v>
      </c>
      <c r="BC295" s="1">
        <f>SUMIFS(Xuat!$G$5:$G$1000,Xuat!$C$5:$C$1000,DATE(Thang!$E$4,Thang!$C$4,BC$2),Xuat!$D$5:$D$1000,Loc!$A295)</f>
        <v>0</v>
      </c>
      <c r="BD295" s="1">
        <f>SUMIFS(Xuat!$G$5:$G$1000,Xuat!$C$5:$C$1000,DATE(Thang!$E$4,Thang!$C$4,BD$2),Xuat!$D$5:$D$1000,Loc!$A295)</f>
        <v>0</v>
      </c>
      <c r="BE295" s="1">
        <f>SUMIFS(Xuat!$G$5:$G$1000,Xuat!$C$5:$C$1000,DATE(Thang!$E$4,Thang!$C$4,BE$2),Xuat!$D$5:$D$1000,Loc!$A295)</f>
        <v>0</v>
      </c>
      <c r="BF295" s="1">
        <f>SUMIFS(Xuat!$G$5:$G$1000,Xuat!$C$5:$C$1000,DATE(Thang!$E$4,Thang!$C$4,BF$2),Xuat!$D$5:$D$1000,Loc!$A295)</f>
        <v>0</v>
      </c>
      <c r="BG295" s="1">
        <f>SUMIFS(Xuat!$G$5:$G$1000,Xuat!$C$5:$C$1000,DATE(Thang!$E$4,Thang!$C$4,BG$2),Xuat!$D$5:$D$1000,Loc!$A295)</f>
        <v>0</v>
      </c>
      <c r="BH295" s="1">
        <f>SUMIFS(Xuat!$G$5:$G$1000,Xuat!$C$5:$C$1000,DATE(Thang!$E$4,Thang!$C$4,BH$2),Xuat!$D$5:$D$1000,Loc!$A295)</f>
        <v>0</v>
      </c>
      <c r="BI295" s="1">
        <f>SUMIFS(Xuat!$G$5:$G$1000,Xuat!$C$5:$C$1000,DATE(Thang!$E$4,Thang!$C$4,BI$2),Xuat!$D$5:$D$1000,Loc!$A295)</f>
        <v>0</v>
      </c>
      <c r="BJ295" s="1">
        <f>SUMIFS(Xuat!$G$5:$G$1000,Xuat!$C$5:$C$1000,DATE(Thang!$E$4,Thang!$C$4,BJ$2),Xuat!$D$5:$D$1000,Loc!$A295)</f>
        <v>0</v>
      </c>
      <c r="BK295" s="1">
        <f>SUMIFS(Xuat!$G$5:$G$1000,Xuat!$C$5:$C$1000,DATE(Thang!$E$4,Thang!$C$4,BK$2),Xuat!$D$5:$D$1000,Loc!$A295)</f>
        <v>0</v>
      </c>
      <c r="BL295" s="1">
        <f>SUMIFS(Xuat!$G$5:$G$1000,Xuat!$C$5:$C$1000,DATE(Thang!$E$4,Thang!$C$4,BL$2),Xuat!$D$5:$D$1000,Loc!$A295)</f>
        <v>0</v>
      </c>
      <c r="BM295" s="1">
        <f>SUMIFS(Xuat!$G$5:$G$1000,Xuat!$C$5:$C$1000,DATE(Thang!$E$4,Thang!$C$4,BM$2),Xuat!$D$5:$D$1000,Loc!$A295)</f>
        <v>0</v>
      </c>
      <c r="BN295" s="1">
        <f>SUMIFS(Xuat!$G$5:$G$1000,Xuat!$C$5:$C$1000,DATE(Thang!$E$4,Thang!$C$4,BN$2),Xuat!$D$5:$D$1000,Loc!$A295)</f>
        <v>0</v>
      </c>
      <c r="BO295" s="1">
        <f>SUMIFS(Xuat!$G$5:$G$1000,Xuat!$C$5:$C$1000,DATE(Thang!$E$4,Thang!$C$4,BO$2),Xuat!$D$5:$D$1000,Loc!$A295)</f>
        <v>0</v>
      </c>
    </row>
    <row r="296" spans="1:67" x14ac:dyDescent="0.2">
      <c r="A296" s="2">
        <f>DM!C296</f>
        <v>0</v>
      </c>
      <c r="B296" s="3">
        <f>VLOOKUP(A296,Tondau!$B$5:$F$500,3,0)</f>
        <v>0</v>
      </c>
      <c r="C296" s="3">
        <f t="shared" si="14"/>
        <v>0</v>
      </c>
      <c r="D296" s="3">
        <f t="shared" si="15"/>
        <v>0</v>
      </c>
      <c r="E296" s="3">
        <f t="shared" si="16"/>
        <v>0</v>
      </c>
      <c r="F296" s="7">
        <f>SUMIFS(Nhap!$I$5:$I$1000,Nhap!$E$5:$E$1000,DATE(Thang!$E$4,Thang!$C$4,Loc!$F$2),Nhap!$F$5:$F$1000,Loc!A296)</f>
        <v>0</v>
      </c>
      <c r="G296" s="7">
        <f>SUMIFS(Nhap!$I$5:$I$1000,Nhap!$E$5:$E$1000,DATE(Thang!$E$4,Thang!$C$4,Loc!$G$2),Nhap!$F$5:$F$1000,Loc!A296)</f>
        <v>0</v>
      </c>
      <c r="H296" s="7">
        <f>SUMIFS(Nhap!$I$5:$I$1000,Nhap!$E$5:$E$1000,DATE(Thang!$E$4,Thang!$C$4,Loc!$H$2),Nhap!$F$5:$F$1000,Loc!A296)</f>
        <v>0</v>
      </c>
      <c r="I296" s="7">
        <f>SUMIFS(Nhap!$I$5:$I$1000,Nhap!$E$5:$E$1000,DATE(Thang!$E$4,Thang!$C$4,Loc!$I$2),Nhap!$F$5:$F$1000,Loc!A296)</f>
        <v>0</v>
      </c>
      <c r="J296" s="7">
        <f>SUMIFS(Nhap!$I$5:$I$1000,Nhap!$E$5:$E$1000,DATE(Thang!$E$4,Thang!$C$4,Loc!$J$2),Nhap!$F$5:$F$1000,Loc!A296)</f>
        <v>0</v>
      </c>
      <c r="K296" s="7">
        <f>SUMIFS(Nhap!$I$5:$I$1000,Nhap!$E$5:$E$1000,DATE(Thang!$E$4,Thang!$C$4,Loc!$K$2),Nhap!$F$5:$F$1000,Loc!A296)</f>
        <v>0</v>
      </c>
      <c r="L296" s="7">
        <f>SUMIFS(Nhap!$I$5:$I$1000,Nhap!$E$5:$E$1000,DATE(Thang!$E$4,Thang!$C$4,Loc!$L$2),Nhap!$F$5:$F$1000,Loc!A296)</f>
        <v>0</v>
      </c>
      <c r="M296" s="7">
        <f>SUMIFS(Nhap!$I$5:$I$1000,Nhap!$E$5:$E$1000,DATE(Thang!$E$4,Thang!$C$4,Loc!$M$2),Nhap!$F$5:$F$1000,Loc!A296)</f>
        <v>0</v>
      </c>
      <c r="N296" s="7">
        <f>SUMIFS(Nhap!$I$5:$I$1000,Nhap!$E$5:$E$1000,DATE(Thang!$E$4,Thang!$C$4,Loc!$N$2),Nhap!$F$5:$F$1000,Loc!A296)</f>
        <v>0</v>
      </c>
      <c r="O296" s="7">
        <f>SUMIFS(Nhap!$I$5:$I$1000,Nhap!$E$5:$E$1000,DATE(Thang!$E$4,Thang!$C$4,Loc!$O$2),Nhap!$F$5:$F$1000,Loc!A296)</f>
        <v>0</v>
      </c>
      <c r="P296" s="7">
        <f>SUMIFS(Nhap!$I$5:$I$1000,Nhap!$E$5:$E$1000,DATE(Thang!$E$4,Thang!$C$4,Loc!$P$2),Nhap!$F$5:$F$1000,Loc!A296)</f>
        <v>0</v>
      </c>
      <c r="Q296" s="7">
        <f>SUMIFS(Nhap!$I$5:$I$1000,Nhap!$E$5:$E$1000,DATE(Thang!$E$4,Thang!$C$4,Loc!$Q$2),Nhap!$F$5:$F$1000,Loc!A296)</f>
        <v>0</v>
      </c>
      <c r="R296" s="7">
        <f>SUMIFS(Nhap!$I$5:$I$1000,Nhap!$E$5:$E$1000,DATE(Thang!$E$4,Thang!$C$4,Loc!$R$2),Nhap!$F$5:$F$1000,Loc!A296)</f>
        <v>0</v>
      </c>
      <c r="S296" s="7">
        <f>SUMIFS(Nhap!$I$5:$I$1000,Nhap!$E$5:$E$1000,DATE(Thang!$E$4,Thang!$C$4,Loc!$S$2),Nhap!$F$5:$F$1000,Loc!A296)</f>
        <v>0</v>
      </c>
      <c r="T296" s="7">
        <f>SUMIFS(Nhap!$I$5:$I$1000,Nhap!$E$5:$E$1000,DATE(Thang!$E$4,Thang!$C$4,Loc!$T$2),Nhap!$F$5:$F$1000,Loc!A296)</f>
        <v>0</v>
      </c>
      <c r="U296" s="7">
        <f>SUMIFS(Nhap!$I$5:$I$1000,Nhap!$E$5:$E$1000,DATE(Thang!$E$4,Thang!$C$4,Loc!$U$2),Nhap!$F$5:$F$1000,Loc!A296)</f>
        <v>0</v>
      </c>
      <c r="V296" s="7">
        <f>SUMIFS(Nhap!$I$5:$I$1000,Nhap!$E$5:$E$1000,DATE(Thang!$E$4,Thang!$C$4,Loc!$V$2),Nhap!$F$5:$F$1000,Loc!A296)</f>
        <v>0</v>
      </c>
      <c r="W296" s="7">
        <f>SUMIFS(Nhap!$I$5:$I$1000,Nhap!$E$5:$E$1000,DATE(Thang!$E$4,Thang!$C$4,Loc!$W$2),Nhap!$F$5:$F$1000,Loc!A296)</f>
        <v>0</v>
      </c>
      <c r="X296" s="7">
        <f>SUMIFS(Nhap!$I$5:$I$1000,Nhap!$E$5:$E$1000,DATE(Thang!$E$4,Thang!$C$4,Loc!$X$2),Nhap!$F$5:$F$1000,Loc!A296)</f>
        <v>0</v>
      </c>
      <c r="Y296" s="7">
        <f>SUMIFS(Nhap!$I$5:$I$1000,Nhap!$E$5:$E$1000,DATE(Thang!$E$4,Thang!$C$4,Loc!$Y$2),Nhap!$F$5:$F$1000,Loc!A296)</f>
        <v>0</v>
      </c>
      <c r="Z296" s="7">
        <f>SUMIFS(Nhap!$I$5:$I$1000,Nhap!$E$5:$E$1000,DATE(Thang!$E$4,Thang!$C$4,Loc!$Z$2),Nhap!$F$5:$F$1000,Loc!A296)</f>
        <v>0</v>
      </c>
      <c r="AA296" s="7">
        <f>SUMIFS(Nhap!$I$5:$I$1000,Nhap!$E$5:$E$1000,DATE(Thang!$E$4,Thang!$C$4,Loc!$AA$2),Nhap!$F$5:$F$1000,Loc!A296)</f>
        <v>0</v>
      </c>
      <c r="AB296" s="7">
        <f>SUMIFS(Nhap!$I$5:$I$1000,Nhap!$E$5:$E$1000,DATE(Thang!$E$4,Thang!$C$4,Loc!$AB$2),Nhap!$F$5:$F$1000,Loc!A296)</f>
        <v>0</v>
      </c>
      <c r="AC296" s="7">
        <f>SUMIFS(Nhap!$I$5:$I$1000,Nhap!$E$5:$E$1000,DATE(Thang!$E$4,Thang!$C$4,Loc!$AC$2),Nhap!$F$5:$F$1000,Loc!A296)</f>
        <v>0</v>
      </c>
      <c r="AD296" s="7">
        <f>SUMIFS(Nhap!$I$5:$I$1000,Nhap!$E$5:$E$1000,DATE(Thang!$E$4,Thang!$C$4,Loc!$AD$2),Nhap!$F$5:$F$1000,Loc!$A$5)</f>
        <v>0</v>
      </c>
      <c r="AE296" s="7">
        <f>SUMIFS(Nhap!$I$5:$I$1000,Nhap!$E$5:$E$1000,DATE(Thang!$E$4,Thang!$C$4,Loc!$AE$2),Nhap!$F$5:$F$1000,Loc!A296)</f>
        <v>0</v>
      </c>
      <c r="AF296" s="7">
        <f>SUMIFS(Nhap!$I$5:$I$1000,Nhap!$E$5:$E$1000,DATE(Thang!$E$4,Thang!$C$4,Loc!$AF$2),Nhap!$F$5:$F$1000,Loc!A296)</f>
        <v>0</v>
      </c>
      <c r="AG296" s="7">
        <f>SUMIFS(Nhap!$I$5:$I$1000,Nhap!$E$5:$E$1000,DATE(Thang!$E$4,Thang!$C$4,Loc!$AG$2),Nhap!$F$5:$F$1000,Loc!A296)</f>
        <v>0</v>
      </c>
      <c r="AH296" s="7">
        <f>SUMIFS(Nhap!$I$5:$I$1000,Nhap!$E$5:$E$1000,DATE(Thang!$E$4,Thang!$C$4,Loc!$AH$2),Nhap!$F$5:$F$1000,Loc!A296)</f>
        <v>0</v>
      </c>
      <c r="AI296" s="7">
        <f>SUMIFS(Nhap!$I$5:$I$1000,Nhap!$E$5:$E$1000,DATE(Thang!$E$4,Thang!$C$4,Loc!$AI$2),Nhap!$F$5:$F$1000,Loc!A296)</f>
        <v>0</v>
      </c>
      <c r="AJ296" s="7">
        <f>SUMIFS(Nhap!$I$5:$I$1000,Nhap!$E$5:$E$1000,DATE(Thang!$E$4,Thang!$C$4,Loc!$AJ$2),Nhap!$F$5:$F$1000,Loc!A296)</f>
        <v>0</v>
      </c>
      <c r="AK296" s="1">
        <f>SUMIFS(Xuat!$G$5:$G$1000,Xuat!$C$5:$C$1000,DATE(Thang!$E$4,Thang!$C$4,AK$2),Xuat!$D$5:$D$1000,Loc!$A296)</f>
        <v>0</v>
      </c>
      <c r="AL296" s="1">
        <f>SUMIFS(Xuat!$G$5:$G$1000,Xuat!$C$5:$C$1000,DATE(Thang!$E$4,Thang!$C$4,AL$2),Xuat!$D$5:$D$1000,Loc!$A296)</f>
        <v>0</v>
      </c>
      <c r="AM296" s="1">
        <f>SUMIFS(Xuat!$G$5:$G$1000,Xuat!$C$5:$C$1000,DATE(Thang!$E$4,Thang!$C$4,AM$2),Xuat!$D$5:$D$1000,Loc!$A296)</f>
        <v>0</v>
      </c>
      <c r="AN296" s="1">
        <f>SUMIFS(Xuat!$G$5:$G$1000,Xuat!$C$5:$C$1000,DATE(Thang!$E$4,Thang!$C$4,AN$2),Xuat!$D$5:$D$1000,Loc!$A296)</f>
        <v>0</v>
      </c>
      <c r="AO296" s="1">
        <f>SUMIFS(Xuat!$G$5:$G$1000,Xuat!$C$5:$C$1000,DATE(Thang!$E$4,Thang!$C$4,AO$2),Xuat!$D$5:$D$1000,Loc!$A296)</f>
        <v>0</v>
      </c>
      <c r="AP296" s="1">
        <f>SUMIFS(Xuat!$G$5:$G$1000,Xuat!$C$5:$C$1000,DATE(Thang!$E$4,Thang!$C$4,AP$2),Xuat!$D$5:$D$1000,Loc!$A296)</f>
        <v>0</v>
      </c>
      <c r="AQ296" s="1">
        <f>SUMIFS(Xuat!$G$5:$G$1000,Xuat!$C$5:$C$1000,DATE(Thang!$E$4,Thang!$C$4,AQ$2),Xuat!$D$5:$D$1000,Loc!$A296)</f>
        <v>0</v>
      </c>
      <c r="AR296" s="1">
        <f>SUMIFS(Xuat!$G$5:$G$1000,Xuat!$C$5:$C$1000,DATE(Thang!$E$4,Thang!$C$4,AR$2),Xuat!$D$5:$D$1000,Loc!$A296)</f>
        <v>0</v>
      </c>
      <c r="AS296" s="1">
        <f>SUMIFS(Xuat!$G$5:$G$1000,Xuat!$C$5:$C$1000,DATE(Thang!$E$4,Thang!$C$4,AS$2),Xuat!$D$5:$D$1000,Loc!$A296)</f>
        <v>0</v>
      </c>
      <c r="AT296" s="1">
        <f>SUMIFS(Xuat!$G$5:$G$1000,Xuat!$C$5:$C$1000,DATE(Thang!$E$4,Thang!$C$4,AT$2),Xuat!$D$5:$D$1000,Loc!$A296)</f>
        <v>0</v>
      </c>
      <c r="AU296" s="1">
        <f>SUMIFS(Xuat!$G$5:$G$1000,Xuat!$C$5:$C$1000,DATE(Thang!$E$4,Thang!$C$4,AU$2),Xuat!$D$5:$D$1000,Loc!$A296)</f>
        <v>0</v>
      </c>
      <c r="AV296" s="1">
        <f>SUMIFS(Xuat!$G$5:$G$1000,Xuat!$C$5:$C$1000,DATE(Thang!$E$4,Thang!$C$4,AV$2),Xuat!$D$5:$D$1000,Loc!$A296)</f>
        <v>0</v>
      </c>
      <c r="AW296" s="1">
        <f>SUMIFS(Xuat!$G$5:$G$1000,Xuat!$C$5:$C$1000,DATE(Thang!$E$4,Thang!$C$4,AW$2),Xuat!$D$5:$D$1000,Loc!$A296)</f>
        <v>0</v>
      </c>
      <c r="AX296" s="1">
        <f>SUMIFS(Xuat!$G$5:$G$1000,Xuat!$C$5:$C$1000,DATE(Thang!$E$4,Thang!$C$4,AX$2),Xuat!$D$5:$D$1000,Loc!$A296)</f>
        <v>0</v>
      </c>
      <c r="AY296" s="1">
        <f>SUMIFS(Xuat!$G$5:$G$1000,Xuat!$C$5:$C$1000,DATE(Thang!$E$4,Thang!$C$4,AY$2),Xuat!$D$5:$D$1000,Loc!$A296)</f>
        <v>0</v>
      </c>
      <c r="AZ296" s="1">
        <f>SUMIFS(Xuat!$G$5:$G$1000,Xuat!$C$5:$C$1000,DATE(Thang!$E$4,Thang!$C$4,AZ$2),Xuat!$D$5:$D$1000,Loc!$A296)</f>
        <v>0</v>
      </c>
      <c r="BA296" s="1">
        <f>SUMIFS(Xuat!$G$5:$G$1000,Xuat!$C$5:$C$1000,DATE(Thang!$E$4,Thang!$C$4,BA$2),Xuat!$D$5:$D$1000,Loc!$A296)</f>
        <v>0</v>
      </c>
      <c r="BB296" s="1">
        <f>SUMIFS(Xuat!$G$5:$G$1000,Xuat!$C$5:$C$1000,DATE(Thang!$E$4,Thang!$C$4,BB$2),Xuat!$D$5:$D$1000,Loc!$A296)</f>
        <v>0</v>
      </c>
      <c r="BC296" s="1">
        <f>SUMIFS(Xuat!$G$5:$G$1000,Xuat!$C$5:$C$1000,DATE(Thang!$E$4,Thang!$C$4,BC$2),Xuat!$D$5:$D$1000,Loc!$A296)</f>
        <v>0</v>
      </c>
      <c r="BD296" s="1">
        <f>SUMIFS(Xuat!$G$5:$G$1000,Xuat!$C$5:$C$1000,DATE(Thang!$E$4,Thang!$C$4,BD$2),Xuat!$D$5:$D$1000,Loc!$A296)</f>
        <v>0</v>
      </c>
      <c r="BE296" s="1">
        <f>SUMIFS(Xuat!$G$5:$G$1000,Xuat!$C$5:$C$1000,DATE(Thang!$E$4,Thang!$C$4,BE$2),Xuat!$D$5:$D$1000,Loc!$A296)</f>
        <v>0</v>
      </c>
      <c r="BF296" s="1">
        <f>SUMIFS(Xuat!$G$5:$G$1000,Xuat!$C$5:$C$1000,DATE(Thang!$E$4,Thang!$C$4,BF$2),Xuat!$D$5:$D$1000,Loc!$A296)</f>
        <v>0</v>
      </c>
      <c r="BG296" s="1">
        <f>SUMIFS(Xuat!$G$5:$G$1000,Xuat!$C$5:$C$1000,DATE(Thang!$E$4,Thang!$C$4,BG$2),Xuat!$D$5:$D$1000,Loc!$A296)</f>
        <v>0</v>
      </c>
      <c r="BH296" s="1">
        <f>SUMIFS(Xuat!$G$5:$G$1000,Xuat!$C$5:$C$1000,DATE(Thang!$E$4,Thang!$C$4,BH$2),Xuat!$D$5:$D$1000,Loc!$A296)</f>
        <v>0</v>
      </c>
      <c r="BI296" s="1">
        <f>SUMIFS(Xuat!$G$5:$G$1000,Xuat!$C$5:$C$1000,DATE(Thang!$E$4,Thang!$C$4,BI$2),Xuat!$D$5:$D$1000,Loc!$A296)</f>
        <v>0</v>
      </c>
      <c r="BJ296" s="1">
        <f>SUMIFS(Xuat!$G$5:$G$1000,Xuat!$C$5:$C$1000,DATE(Thang!$E$4,Thang!$C$4,BJ$2),Xuat!$D$5:$D$1000,Loc!$A296)</f>
        <v>0</v>
      </c>
      <c r="BK296" s="1">
        <f>SUMIFS(Xuat!$G$5:$G$1000,Xuat!$C$5:$C$1000,DATE(Thang!$E$4,Thang!$C$4,BK$2),Xuat!$D$5:$D$1000,Loc!$A296)</f>
        <v>0</v>
      </c>
      <c r="BL296" s="1">
        <f>SUMIFS(Xuat!$G$5:$G$1000,Xuat!$C$5:$C$1000,DATE(Thang!$E$4,Thang!$C$4,BL$2),Xuat!$D$5:$D$1000,Loc!$A296)</f>
        <v>0</v>
      </c>
      <c r="BM296" s="1">
        <f>SUMIFS(Xuat!$G$5:$G$1000,Xuat!$C$5:$C$1000,DATE(Thang!$E$4,Thang!$C$4,BM$2),Xuat!$D$5:$D$1000,Loc!$A296)</f>
        <v>0</v>
      </c>
      <c r="BN296" s="1">
        <f>SUMIFS(Xuat!$G$5:$G$1000,Xuat!$C$5:$C$1000,DATE(Thang!$E$4,Thang!$C$4,BN$2),Xuat!$D$5:$D$1000,Loc!$A296)</f>
        <v>0</v>
      </c>
      <c r="BO296" s="1">
        <f>SUMIFS(Xuat!$G$5:$G$1000,Xuat!$C$5:$C$1000,DATE(Thang!$E$4,Thang!$C$4,BO$2),Xuat!$D$5:$D$1000,Loc!$A296)</f>
        <v>0</v>
      </c>
    </row>
    <row r="297" spans="1:67" x14ac:dyDescent="0.2">
      <c r="A297" s="2">
        <f>DM!C297</f>
        <v>0</v>
      </c>
      <c r="B297" s="3">
        <f>VLOOKUP(A297,Tondau!$B$5:$F$500,3,0)</f>
        <v>0</v>
      </c>
      <c r="C297" s="3">
        <f t="shared" si="14"/>
        <v>0</v>
      </c>
      <c r="D297" s="3">
        <f t="shared" si="15"/>
        <v>0</v>
      </c>
      <c r="E297" s="3">
        <f t="shared" si="16"/>
        <v>0</v>
      </c>
      <c r="F297" s="7">
        <f>SUMIFS(Nhap!$I$5:$I$1000,Nhap!$E$5:$E$1000,DATE(Thang!$E$4,Thang!$C$4,Loc!$F$2),Nhap!$F$5:$F$1000,Loc!A297)</f>
        <v>0</v>
      </c>
      <c r="G297" s="7">
        <f>SUMIFS(Nhap!$I$5:$I$1000,Nhap!$E$5:$E$1000,DATE(Thang!$E$4,Thang!$C$4,Loc!$G$2),Nhap!$F$5:$F$1000,Loc!A297)</f>
        <v>0</v>
      </c>
      <c r="H297" s="7">
        <f>SUMIFS(Nhap!$I$5:$I$1000,Nhap!$E$5:$E$1000,DATE(Thang!$E$4,Thang!$C$4,Loc!$H$2),Nhap!$F$5:$F$1000,Loc!A297)</f>
        <v>0</v>
      </c>
      <c r="I297" s="7">
        <f>SUMIFS(Nhap!$I$5:$I$1000,Nhap!$E$5:$E$1000,DATE(Thang!$E$4,Thang!$C$4,Loc!$I$2),Nhap!$F$5:$F$1000,Loc!A297)</f>
        <v>0</v>
      </c>
      <c r="J297" s="7">
        <f>SUMIFS(Nhap!$I$5:$I$1000,Nhap!$E$5:$E$1000,DATE(Thang!$E$4,Thang!$C$4,Loc!$J$2),Nhap!$F$5:$F$1000,Loc!A297)</f>
        <v>0</v>
      </c>
      <c r="K297" s="7">
        <f>SUMIFS(Nhap!$I$5:$I$1000,Nhap!$E$5:$E$1000,DATE(Thang!$E$4,Thang!$C$4,Loc!$K$2),Nhap!$F$5:$F$1000,Loc!A297)</f>
        <v>0</v>
      </c>
      <c r="L297" s="7">
        <f>SUMIFS(Nhap!$I$5:$I$1000,Nhap!$E$5:$E$1000,DATE(Thang!$E$4,Thang!$C$4,Loc!$L$2),Nhap!$F$5:$F$1000,Loc!A297)</f>
        <v>0</v>
      </c>
      <c r="M297" s="7">
        <f>SUMIFS(Nhap!$I$5:$I$1000,Nhap!$E$5:$E$1000,DATE(Thang!$E$4,Thang!$C$4,Loc!$M$2),Nhap!$F$5:$F$1000,Loc!A297)</f>
        <v>0</v>
      </c>
      <c r="N297" s="7">
        <f>SUMIFS(Nhap!$I$5:$I$1000,Nhap!$E$5:$E$1000,DATE(Thang!$E$4,Thang!$C$4,Loc!$N$2),Nhap!$F$5:$F$1000,Loc!A297)</f>
        <v>0</v>
      </c>
      <c r="O297" s="7">
        <f>SUMIFS(Nhap!$I$5:$I$1000,Nhap!$E$5:$E$1000,DATE(Thang!$E$4,Thang!$C$4,Loc!$O$2),Nhap!$F$5:$F$1000,Loc!A297)</f>
        <v>0</v>
      </c>
      <c r="P297" s="7">
        <f>SUMIFS(Nhap!$I$5:$I$1000,Nhap!$E$5:$E$1000,DATE(Thang!$E$4,Thang!$C$4,Loc!$P$2),Nhap!$F$5:$F$1000,Loc!A297)</f>
        <v>0</v>
      </c>
      <c r="Q297" s="7">
        <f>SUMIFS(Nhap!$I$5:$I$1000,Nhap!$E$5:$E$1000,DATE(Thang!$E$4,Thang!$C$4,Loc!$Q$2),Nhap!$F$5:$F$1000,Loc!A297)</f>
        <v>0</v>
      </c>
      <c r="R297" s="7">
        <f>SUMIFS(Nhap!$I$5:$I$1000,Nhap!$E$5:$E$1000,DATE(Thang!$E$4,Thang!$C$4,Loc!$R$2),Nhap!$F$5:$F$1000,Loc!A297)</f>
        <v>0</v>
      </c>
      <c r="S297" s="7">
        <f>SUMIFS(Nhap!$I$5:$I$1000,Nhap!$E$5:$E$1000,DATE(Thang!$E$4,Thang!$C$4,Loc!$S$2),Nhap!$F$5:$F$1000,Loc!A297)</f>
        <v>0</v>
      </c>
      <c r="T297" s="7">
        <f>SUMIFS(Nhap!$I$5:$I$1000,Nhap!$E$5:$E$1000,DATE(Thang!$E$4,Thang!$C$4,Loc!$T$2),Nhap!$F$5:$F$1000,Loc!A297)</f>
        <v>0</v>
      </c>
      <c r="U297" s="7">
        <f>SUMIFS(Nhap!$I$5:$I$1000,Nhap!$E$5:$E$1000,DATE(Thang!$E$4,Thang!$C$4,Loc!$U$2),Nhap!$F$5:$F$1000,Loc!A297)</f>
        <v>0</v>
      </c>
      <c r="V297" s="7">
        <f>SUMIFS(Nhap!$I$5:$I$1000,Nhap!$E$5:$E$1000,DATE(Thang!$E$4,Thang!$C$4,Loc!$V$2),Nhap!$F$5:$F$1000,Loc!A297)</f>
        <v>0</v>
      </c>
      <c r="W297" s="7">
        <f>SUMIFS(Nhap!$I$5:$I$1000,Nhap!$E$5:$E$1000,DATE(Thang!$E$4,Thang!$C$4,Loc!$W$2),Nhap!$F$5:$F$1000,Loc!A297)</f>
        <v>0</v>
      </c>
      <c r="X297" s="7">
        <f>SUMIFS(Nhap!$I$5:$I$1000,Nhap!$E$5:$E$1000,DATE(Thang!$E$4,Thang!$C$4,Loc!$X$2),Nhap!$F$5:$F$1000,Loc!A297)</f>
        <v>0</v>
      </c>
      <c r="Y297" s="7">
        <f>SUMIFS(Nhap!$I$5:$I$1000,Nhap!$E$5:$E$1000,DATE(Thang!$E$4,Thang!$C$4,Loc!$Y$2),Nhap!$F$5:$F$1000,Loc!A297)</f>
        <v>0</v>
      </c>
      <c r="Z297" s="7">
        <f>SUMIFS(Nhap!$I$5:$I$1000,Nhap!$E$5:$E$1000,DATE(Thang!$E$4,Thang!$C$4,Loc!$Z$2),Nhap!$F$5:$F$1000,Loc!A297)</f>
        <v>0</v>
      </c>
      <c r="AA297" s="7">
        <f>SUMIFS(Nhap!$I$5:$I$1000,Nhap!$E$5:$E$1000,DATE(Thang!$E$4,Thang!$C$4,Loc!$AA$2),Nhap!$F$5:$F$1000,Loc!A297)</f>
        <v>0</v>
      </c>
      <c r="AB297" s="7">
        <f>SUMIFS(Nhap!$I$5:$I$1000,Nhap!$E$5:$E$1000,DATE(Thang!$E$4,Thang!$C$4,Loc!$AB$2),Nhap!$F$5:$F$1000,Loc!A297)</f>
        <v>0</v>
      </c>
      <c r="AC297" s="7">
        <f>SUMIFS(Nhap!$I$5:$I$1000,Nhap!$E$5:$E$1000,DATE(Thang!$E$4,Thang!$C$4,Loc!$AC$2),Nhap!$F$5:$F$1000,Loc!A297)</f>
        <v>0</v>
      </c>
      <c r="AD297" s="7">
        <f>SUMIFS(Nhap!$I$5:$I$1000,Nhap!$E$5:$E$1000,DATE(Thang!$E$4,Thang!$C$4,Loc!$AD$2),Nhap!$F$5:$F$1000,Loc!$A$5)</f>
        <v>0</v>
      </c>
      <c r="AE297" s="7">
        <f>SUMIFS(Nhap!$I$5:$I$1000,Nhap!$E$5:$E$1000,DATE(Thang!$E$4,Thang!$C$4,Loc!$AE$2),Nhap!$F$5:$F$1000,Loc!A297)</f>
        <v>0</v>
      </c>
      <c r="AF297" s="7">
        <f>SUMIFS(Nhap!$I$5:$I$1000,Nhap!$E$5:$E$1000,DATE(Thang!$E$4,Thang!$C$4,Loc!$AF$2),Nhap!$F$5:$F$1000,Loc!A297)</f>
        <v>0</v>
      </c>
      <c r="AG297" s="7">
        <f>SUMIFS(Nhap!$I$5:$I$1000,Nhap!$E$5:$E$1000,DATE(Thang!$E$4,Thang!$C$4,Loc!$AG$2),Nhap!$F$5:$F$1000,Loc!A297)</f>
        <v>0</v>
      </c>
      <c r="AH297" s="7">
        <f>SUMIFS(Nhap!$I$5:$I$1000,Nhap!$E$5:$E$1000,DATE(Thang!$E$4,Thang!$C$4,Loc!$AH$2),Nhap!$F$5:$F$1000,Loc!A297)</f>
        <v>0</v>
      </c>
      <c r="AI297" s="7">
        <f>SUMIFS(Nhap!$I$5:$I$1000,Nhap!$E$5:$E$1000,DATE(Thang!$E$4,Thang!$C$4,Loc!$AI$2),Nhap!$F$5:$F$1000,Loc!A297)</f>
        <v>0</v>
      </c>
      <c r="AJ297" s="7">
        <f>SUMIFS(Nhap!$I$5:$I$1000,Nhap!$E$5:$E$1000,DATE(Thang!$E$4,Thang!$C$4,Loc!$AJ$2),Nhap!$F$5:$F$1000,Loc!A297)</f>
        <v>0</v>
      </c>
      <c r="AK297" s="1">
        <f>SUMIFS(Xuat!$G$5:$G$1000,Xuat!$C$5:$C$1000,DATE(Thang!$E$4,Thang!$C$4,AK$2),Xuat!$D$5:$D$1000,Loc!$A297)</f>
        <v>0</v>
      </c>
      <c r="AL297" s="1">
        <f>SUMIFS(Xuat!$G$5:$G$1000,Xuat!$C$5:$C$1000,DATE(Thang!$E$4,Thang!$C$4,AL$2),Xuat!$D$5:$D$1000,Loc!$A297)</f>
        <v>0</v>
      </c>
      <c r="AM297" s="1">
        <f>SUMIFS(Xuat!$G$5:$G$1000,Xuat!$C$5:$C$1000,DATE(Thang!$E$4,Thang!$C$4,AM$2),Xuat!$D$5:$D$1000,Loc!$A297)</f>
        <v>0</v>
      </c>
      <c r="AN297" s="1">
        <f>SUMIFS(Xuat!$G$5:$G$1000,Xuat!$C$5:$C$1000,DATE(Thang!$E$4,Thang!$C$4,AN$2),Xuat!$D$5:$D$1000,Loc!$A297)</f>
        <v>0</v>
      </c>
      <c r="AO297" s="1">
        <f>SUMIFS(Xuat!$G$5:$G$1000,Xuat!$C$5:$C$1000,DATE(Thang!$E$4,Thang!$C$4,AO$2),Xuat!$D$5:$D$1000,Loc!$A297)</f>
        <v>0</v>
      </c>
      <c r="AP297" s="1">
        <f>SUMIFS(Xuat!$G$5:$G$1000,Xuat!$C$5:$C$1000,DATE(Thang!$E$4,Thang!$C$4,AP$2),Xuat!$D$5:$D$1000,Loc!$A297)</f>
        <v>0</v>
      </c>
      <c r="AQ297" s="1">
        <f>SUMIFS(Xuat!$G$5:$G$1000,Xuat!$C$5:$C$1000,DATE(Thang!$E$4,Thang!$C$4,AQ$2),Xuat!$D$5:$D$1000,Loc!$A297)</f>
        <v>0</v>
      </c>
      <c r="AR297" s="1">
        <f>SUMIFS(Xuat!$G$5:$G$1000,Xuat!$C$5:$C$1000,DATE(Thang!$E$4,Thang!$C$4,AR$2),Xuat!$D$5:$D$1000,Loc!$A297)</f>
        <v>0</v>
      </c>
      <c r="AS297" s="1">
        <f>SUMIFS(Xuat!$G$5:$G$1000,Xuat!$C$5:$C$1000,DATE(Thang!$E$4,Thang!$C$4,AS$2),Xuat!$D$5:$D$1000,Loc!$A297)</f>
        <v>0</v>
      </c>
      <c r="AT297" s="1">
        <f>SUMIFS(Xuat!$G$5:$G$1000,Xuat!$C$5:$C$1000,DATE(Thang!$E$4,Thang!$C$4,AT$2),Xuat!$D$5:$D$1000,Loc!$A297)</f>
        <v>0</v>
      </c>
      <c r="AU297" s="1">
        <f>SUMIFS(Xuat!$G$5:$G$1000,Xuat!$C$5:$C$1000,DATE(Thang!$E$4,Thang!$C$4,AU$2),Xuat!$D$5:$D$1000,Loc!$A297)</f>
        <v>0</v>
      </c>
      <c r="AV297" s="1">
        <f>SUMIFS(Xuat!$G$5:$G$1000,Xuat!$C$5:$C$1000,DATE(Thang!$E$4,Thang!$C$4,AV$2),Xuat!$D$5:$D$1000,Loc!$A297)</f>
        <v>0</v>
      </c>
      <c r="AW297" s="1">
        <f>SUMIFS(Xuat!$G$5:$G$1000,Xuat!$C$5:$C$1000,DATE(Thang!$E$4,Thang!$C$4,AW$2),Xuat!$D$5:$D$1000,Loc!$A297)</f>
        <v>0</v>
      </c>
      <c r="AX297" s="1">
        <f>SUMIFS(Xuat!$G$5:$G$1000,Xuat!$C$5:$C$1000,DATE(Thang!$E$4,Thang!$C$4,AX$2),Xuat!$D$5:$D$1000,Loc!$A297)</f>
        <v>0</v>
      </c>
      <c r="AY297" s="1">
        <f>SUMIFS(Xuat!$G$5:$G$1000,Xuat!$C$5:$C$1000,DATE(Thang!$E$4,Thang!$C$4,AY$2),Xuat!$D$5:$D$1000,Loc!$A297)</f>
        <v>0</v>
      </c>
      <c r="AZ297" s="1">
        <f>SUMIFS(Xuat!$G$5:$G$1000,Xuat!$C$5:$C$1000,DATE(Thang!$E$4,Thang!$C$4,AZ$2),Xuat!$D$5:$D$1000,Loc!$A297)</f>
        <v>0</v>
      </c>
      <c r="BA297" s="1">
        <f>SUMIFS(Xuat!$G$5:$G$1000,Xuat!$C$5:$C$1000,DATE(Thang!$E$4,Thang!$C$4,BA$2),Xuat!$D$5:$D$1000,Loc!$A297)</f>
        <v>0</v>
      </c>
      <c r="BB297" s="1">
        <f>SUMIFS(Xuat!$G$5:$G$1000,Xuat!$C$5:$C$1000,DATE(Thang!$E$4,Thang!$C$4,BB$2),Xuat!$D$5:$D$1000,Loc!$A297)</f>
        <v>0</v>
      </c>
      <c r="BC297" s="1">
        <f>SUMIFS(Xuat!$G$5:$G$1000,Xuat!$C$5:$C$1000,DATE(Thang!$E$4,Thang!$C$4,BC$2),Xuat!$D$5:$D$1000,Loc!$A297)</f>
        <v>0</v>
      </c>
      <c r="BD297" s="1">
        <f>SUMIFS(Xuat!$G$5:$G$1000,Xuat!$C$5:$C$1000,DATE(Thang!$E$4,Thang!$C$4,BD$2),Xuat!$D$5:$D$1000,Loc!$A297)</f>
        <v>0</v>
      </c>
      <c r="BE297" s="1">
        <f>SUMIFS(Xuat!$G$5:$G$1000,Xuat!$C$5:$C$1000,DATE(Thang!$E$4,Thang!$C$4,BE$2),Xuat!$D$5:$D$1000,Loc!$A297)</f>
        <v>0</v>
      </c>
      <c r="BF297" s="1">
        <f>SUMIFS(Xuat!$G$5:$G$1000,Xuat!$C$5:$C$1000,DATE(Thang!$E$4,Thang!$C$4,BF$2),Xuat!$D$5:$D$1000,Loc!$A297)</f>
        <v>0</v>
      </c>
      <c r="BG297" s="1">
        <f>SUMIFS(Xuat!$G$5:$G$1000,Xuat!$C$5:$C$1000,DATE(Thang!$E$4,Thang!$C$4,BG$2),Xuat!$D$5:$D$1000,Loc!$A297)</f>
        <v>0</v>
      </c>
      <c r="BH297" s="1">
        <f>SUMIFS(Xuat!$G$5:$G$1000,Xuat!$C$5:$C$1000,DATE(Thang!$E$4,Thang!$C$4,BH$2),Xuat!$D$5:$D$1000,Loc!$A297)</f>
        <v>0</v>
      </c>
      <c r="BI297" s="1">
        <f>SUMIFS(Xuat!$G$5:$G$1000,Xuat!$C$5:$C$1000,DATE(Thang!$E$4,Thang!$C$4,BI$2),Xuat!$D$5:$D$1000,Loc!$A297)</f>
        <v>0</v>
      </c>
      <c r="BJ297" s="1">
        <f>SUMIFS(Xuat!$G$5:$G$1000,Xuat!$C$5:$C$1000,DATE(Thang!$E$4,Thang!$C$4,BJ$2),Xuat!$D$5:$D$1000,Loc!$A297)</f>
        <v>0</v>
      </c>
      <c r="BK297" s="1">
        <f>SUMIFS(Xuat!$G$5:$G$1000,Xuat!$C$5:$C$1000,DATE(Thang!$E$4,Thang!$C$4,BK$2),Xuat!$D$5:$D$1000,Loc!$A297)</f>
        <v>0</v>
      </c>
      <c r="BL297" s="1">
        <f>SUMIFS(Xuat!$G$5:$G$1000,Xuat!$C$5:$C$1000,DATE(Thang!$E$4,Thang!$C$4,BL$2),Xuat!$D$5:$D$1000,Loc!$A297)</f>
        <v>0</v>
      </c>
      <c r="BM297" s="1">
        <f>SUMIFS(Xuat!$G$5:$G$1000,Xuat!$C$5:$C$1000,DATE(Thang!$E$4,Thang!$C$4,BM$2),Xuat!$D$5:$D$1000,Loc!$A297)</f>
        <v>0</v>
      </c>
      <c r="BN297" s="1">
        <f>SUMIFS(Xuat!$G$5:$G$1000,Xuat!$C$5:$C$1000,DATE(Thang!$E$4,Thang!$C$4,BN$2),Xuat!$D$5:$D$1000,Loc!$A297)</f>
        <v>0</v>
      </c>
      <c r="BO297" s="1">
        <f>SUMIFS(Xuat!$G$5:$G$1000,Xuat!$C$5:$C$1000,DATE(Thang!$E$4,Thang!$C$4,BO$2),Xuat!$D$5:$D$1000,Loc!$A297)</f>
        <v>0</v>
      </c>
    </row>
    <row r="298" spans="1:67" x14ac:dyDescent="0.2">
      <c r="A298" s="2">
        <f>DM!C298</f>
        <v>0</v>
      </c>
      <c r="B298" s="3">
        <f>VLOOKUP(A298,Tondau!$B$5:$F$500,3,0)</f>
        <v>0</v>
      </c>
      <c r="C298" s="3">
        <f t="shared" si="14"/>
        <v>0</v>
      </c>
      <c r="D298" s="3">
        <f t="shared" si="15"/>
        <v>0</v>
      </c>
      <c r="E298" s="3">
        <f t="shared" si="16"/>
        <v>0</v>
      </c>
      <c r="F298" s="7">
        <f>SUMIFS(Nhap!$I$5:$I$1000,Nhap!$E$5:$E$1000,DATE(Thang!$E$4,Thang!$C$4,Loc!$F$2),Nhap!$F$5:$F$1000,Loc!A298)</f>
        <v>0</v>
      </c>
      <c r="G298" s="7">
        <f>SUMIFS(Nhap!$I$5:$I$1000,Nhap!$E$5:$E$1000,DATE(Thang!$E$4,Thang!$C$4,Loc!$G$2),Nhap!$F$5:$F$1000,Loc!A298)</f>
        <v>0</v>
      </c>
      <c r="H298" s="7">
        <f>SUMIFS(Nhap!$I$5:$I$1000,Nhap!$E$5:$E$1000,DATE(Thang!$E$4,Thang!$C$4,Loc!$H$2),Nhap!$F$5:$F$1000,Loc!A298)</f>
        <v>0</v>
      </c>
      <c r="I298" s="7">
        <f>SUMIFS(Nhap!$I$5:$I$1000,Nhap!$E$5:$E$1000,DATE(Thang!$E$4,Thang!$C$4,Loc!$I$2),Nhap!$F$5:$F$1000,Loc!A298)</f>
        <v>0</v>
      </c>
      <c r="J298" s="7">
        <f>SUMIFS(Nhap!$I$5:$I$1000,Nhap!$E$5:$E$1000,DATE(Thang!$E$4,Thang!$C$4,Loc!$J$2),Nhap!$F$5:$F$1000,Loc!A298)</f>
        <v>0</v>
      </c>
      <c r="K298" s="7">
        <f>SUMIFS(Nhap!$I$5:$I$1000,Nhap!$E$5:$E$1000,DATE(Thang!$E$4,Thang!$C$4,Loc!$K$2),Nhap!$F$5:$F$1000,Loc!A298)</f>
        <v>0</v>
      </c>
      <c r="L298" s="7">
        <f>SUMIFS(Nhap!$I$5:$I$1000,Nhap!$E$5:$E$1000,DATE(Thang!$E$4,Thang!$C$4,Loc!$L$2),Nhap!$F$5:$F$1000,Loc!A298)</f>
        <v>0</v>
      </c>
      <c r="M298" s="7">
        <f>SUMIFS(Nhap!$I$5:$I$1000,Nhap!$E$5:$E$1000,DATE(Thang!$E$4,Thang!$C$4,Loc!$M$2),Nhap!$F$5:$F$1000,Loc!A298)</f>
        <v>0</v>
      </c>
      <c r="N298" s="7">
        <f>SUMIFS(Nhap!$I$5:$I$1000,Nhap!$E$5:$E$1000,DATE(Thang!$E$4,Thang!$C$4,Loc!$N$2),Nhap!$F$5:$F$1000,Loc!A298)</f>
        <v>0</v>
      </c>
      <c r="O298" s="7">
        <f>SUMIFS(Nhap!$I$5:$I$1000,Nhap!$E$5:$E$1000,DATE(Thang!$E$4,Thang!$C$4,Loc!$O$2),Nhap!$F$5:$F$1000,Loc!A298)</f>
        <v>0</v>
      </c>
      <c r="P298" s="7">
        <f>SUMIFS(Nhap!$I$5:$I$1000,Nhap!$E$5:$E$1000,DATE(Thang!$E$4,Thang!$C$4,Loc!$P$2),Nhap!$F$5:$F$1000,Loc!A298)</f>
        <v>0</v>
      </c>
      <c r="Q298" s="7">
        <f>SUMIFS(Nhap!$I$5:$I$1000,Nhap!$E$5:$E$1000,DATE(Thang!$E$4,Thang!$C$4,Loc!$Q$2),Nhap!$F$5:$F$1000,Loc!A298)</f>
        <v>0</v>
      </c>
      <c r="R298" s="7">
        <f>SUMIFS(Nhap!$I$5:$I$1000,Nhap!$E$5:$E$1000,DATE(Thang!$E$4,Thang!$C$4,Loc!$R$2),Nhap!$F$5:$F$1000,Loc!A298)</f>
        <v>0</v>
      </c>
      <c r="S298" s="7">
        <f>SUMIFS(Nhap!$I$5:$I$1000,Nhap!$E$5:$E$1000,DATE(Thang!$E$4,Thang!$C$4,Loc!$S$2),Nhap!$F$5:$F$1000,Loc!A298)</f>
        <v>0</v>
      </c>
      <c r="T298" s="7">
        <f>SUMIFS(Nhap!$I$5:$I$1000,Nhap!$E$5:$E$1000,DATE(Thang!$E$4,Thang!$C$4,Loc!$T$2),Nhap!$F$5:$F$1000,Loc!A298)</f>
        <v>0</v>
      </c>
      <c r="U298" s="7">
        <f>SUMIFS(Nhap!$I$5:$I$1000,Nhap!$E$5:$E$1000,DATE(Thang!$E$4,Thang!$C$4,Loc!$U$2),Nhap!$F$5:$F$1000,Loc!A298)</f>
        <v>0</v>
      </c>
      <c r="V298" s="7">
        <f>SUMIFS(Nhap!$I$5:$I$1000,Nhap!$E$5:$E$1000,DATE(Thang!$E$4,Thang!$C$4,Loc!$V$2),Nhap!$F$5:$F$1000,Loc!A298)</f>
        <v>0</v>
      </c>
      <c r="W298" s="7">
        <f>SUMIFS(Nhap!$I$5:$I$1000,Nhap!$E$5:$E$1000,DATE(Thang!$E$4,Thang!$C$4,Loc!$W$2),Nhap!$F$5:$F$1000,Loc!A298)</f>
        <v>0</v>
      </c>
      <c r="X298" s="7">
        <f>SUMIFS(Nhap!$I$5:$I$1000,Nhap!$E$5:$E$1000,DATE(Thang!$E$4,Thang!$C$4,Loc!$X$2),Nhap!$F$5:$F$1000,Loc!A298)</f>
        <v>0</v>
      </c>
      <c r="Y298" s="7">
        <f>SUMIFS(Nhap!$I$5:$I$1000,Nhap!$E$5:$E$1000,DATE(Thang!$E$4,Thang!$C$4,Loc!$Y$2),Nhap!$F$5:$F$1000,Loc!A298)</f>
        <v>0</v>
      </c>
      <c r="Z298" s="7">
        <f>SUMIFS(Nhap!$I$5:$I$1000,Nhap!$E$5:$E$1000,DATE(Thang!$E$4,Thang!$C$4,Loc!$Z$2),Nhap!$F$5:$F$1000,Loc!A298)</f>
        <v>0</v>
      </c>
      <c r="AA298" s="7">
        <f>SUMIFS(Nhap!$I$5:$I$1000,Nhap!$E$5:$E$1000,DATE(Thang!$E$4,Thang!$C$4,Loc!$AA$2),Nhap!$F$5:$F$1000,Loc!A298)</f>
        <v>0</v>
      </c>
      <c r="AB298" s="7">
        <f>SUMIFS(Nhap!$I$5:$I$1000,Nhap!$E$5:$E$1000,DATE(Thang!$E$4,Thang!$C$4,Loc!$AB$2),Nhap!$F$5:$F$1000,Loc!A298)</f>
        <v>0</v>
      </c>
      <c r="AC298" s="7">
        <f>SUMIFS(Nhap!$I$5:$I$1000,Nhap!$E$5:$E$1000,DATE(Thang!$E$4,Thang!$C$4,Loc!$AC$2),Nhap!$F$5:$F$1000,Loc!A298)</f>
        <v>0</v>
      </c>
      <c r="AD298" s="7">
        <f>SUMIFS(Nhap!$I$5:$I$1000,Nhap!$E$5:$E$1000,DATE(Thang!$E$4,Thang!$C$4,Loc!$AD$2),Nhap!$F$5:$F$1000,Loc!$A$5)</f>
        <v>0</v>
      </c>
      <c r="AE298" s="7">
        <f>SUMIFS(Nhap!$I$5:$I$1000,Nhap!$E$5:$E$1000,DATE(Thang!$E$4,Thang!$C$4,Loc!$AE$2),Nhap!$F$5:$F$1000,Loc!A298)</f>
        <v>0</v>
      </c>
      <c r="AF298" s="7">
        <f>SUMIFS(Nhap!$I$5:$I$1000,Nhap!$E$5:$E$1000,DATE(Thang!$E$4,Thang!$C$4,Loc!$AF$2),Nhap!$F$5:$F$1000,Loc!A298)</f>
        <v>0</v>
      </c>
      <c r="AG298" s="7">
        <f>SUMIFS(Nhap!$I$5:$I$1000,Nhap!$E$5:$E$1000,DATE(Thang!$E$4,Thang!$C$4,Loc!$AG$2),Nhap!$F$5:$F$1000,Loc!A298)</f>
        <v>0</v>
      </c>
      <c r="AH298" s="7">
        <f>SUMIFS(Nhap!$I$5:$I$1000,Nhap!$E$5:$E$1000,DATE(Thang!$E$4,Thang!$C$4,Loc!$AH$2),Nhap!$F$5:$F$1000,Loc!A298)</f>
        <v>0</v>
      </c>
      <c r="AI298" s="7">
        <f>SUMIFS(Nhap!$I$5:$I$1000,Nhap!$E$5:$E$1000,DATE(Thang!$E$4,Thang!$C$4,Loc!$AI$2),Nhap!$F$5:$F$1000,Loc!A298)</f>
        <v>0</v>
      </c>
      <c r="AJ298" s="7">
        <f>SUMIFS(Nhap!$I$5:$I$1000,Nhap!$E$5:$E$1000,DATE(Thang!$E$4,Thang!$C$4,Loc!$AJ$2),Nhap!$F$5:$F$1000,Loc!A298)</f>
        <v>0</v>
      </c>
      <c r="AK298" s="1">
        <f>SUMIFS(Xuat!$G$5:$G$1000,Xuat!$C$5:$C$1000,DATE(Thang!$E$4,Thang!$C$4,AK$2),Xuat!$D$5:$D$1000,Loc!$A298)</f>
        <v>0</v>
      </c>
      <c r="AL298" s="1">
        <f>SUMIFS(Xuat!$G$5:$G$1000,Xuat!$C$5:$C$1000,DATE(Thang!$E$4,Thang!$C$4,AL$2),Xuat!$D$5:$D$1000,Loc!$A298)</f>
        <v>0</v>
      </c>
      <c r="AM298" s="1">
        <f>SUMIFS(Xuat!$G$5:$G$1000,Xuat!$C$5:$C$1000,DATE(Thang!$E$4,Thang!$C$4,AM$2),Xuat!$D$5:$D$1000,Loc!$A298)</f>
        <v>0</v>
      </c>
      <c r="AN298" s="1">
        <f>SUMIFS(Xuat!$G$5:$G$1000,Xuat!$C$5:$C$1000,DATE(Thang!$E$4,Thang!$C$4,AN$2),Xuat!$D$5:$D$1000,Loc!$A298)</f>
        <v>0</v>
      </c>
      <c r="AO298" s="1">
        <f>SUMIFS(Xuat!$G$5:$G$1000,Xuat!$C$5:$C$1000,DATE(Thang!$E$4,Thang!$C$4,AO$2),Xuat!$D$5:$D$1000,Loc!$A298)</f>
        <v>0</v>
      </c>
      <c r="AP298" s="1">
        <f>SUMIFS(Xuat!$G$5:$G$1000,Xuat!$C$5:$C$1000,DATE(Thang!$E$4,Thang!$C$4,AP$2),Xuat!$D$5:$D$1000,Loc!$A298)</f>
        <v>0</v>
      </c>
      <c r="AQ298" s="1">
        <f>SUMIFS(Xuat!$G$5:$G$1000,Xuat!$C$5:$C$1000,DATE(Thang!$E$4,Thang!$C$4,AQ$2),Xuat!$D$5:$D$1000,Loc!$A298)</f>
        <v>0</v>
      </c>
      <c r="AR298" s="1">
        <f>SUMIFS(Xuat!$G$5:$G$1000,Xuat!$C$5:$C$1000,DATE(Thang!$E$4,Thang!$C$4,AR$2),Xuat!$D$5:$D$1000,Loc!$A298)</f>
        <v>0</v>
      </c>
      <c r="AS298" s="1">
        <f>SUMIFS(Xuat!$G$5:$G$1000,Xuat!$C$5:$C$1000,DATE(Thang!$E$4,Thang!$C$4,AS$2),Xuat!$D$5:$D$1000,Loc!$A298)</f>
        <v>0</v>
      </c>
      <c r="AT298" s="1">
        <f>SUMIFS(Xuat!$G$5:$G$1000,Xuat!$C$5:$C$1000,DATE(Thang!$E$4,Thang!$C$4,AT$2),Xuat!$D$5:$D$1000,Loc!$A298)</f>
        <v>0</v>
      </c>
      <c r="AU298" s="1">
        <f>SUMIFS(Xuat!$G$5:$G$1000,Xuat!$C$5:$C$1000,DATE(Thang!$E$4,Thang!$C$4,AU$2),Xuat!$D$5:$D$1000,Loc!$A298)</f>
        <v>0</v>
      </c>
      <c r="AV298" s="1">
        <f>SUMIFS(Xuat!$G$5:$G$1000,Xuat!$C$5:$C$1000,DATE(Thang!$E$4,Thang!$C$4,AV$2),Xuat!$D$5:$D$1000,Loc!$A298)</f>
        <v>0</v>
      </c>
      <c r="AW298" s="1">
        <f>SUMIFS(Xuat!$G$5:$G$1000,Xuat!$C$5:$C$1000,DATE(Thang!$E$4,Thang!$C$4,AW$2),Xuat!$D$5:$D$1000,Loc!$A298)</f>
        <v>0</v>
      </c>
      <c r="AX298" s="1">
        <f>SUMIFS(Xuat!$G$5:$G$1000,Xuat!$C$5:$C$1000,DATE(Thang!$E$4,Thang!$C$4,AX$2),Xuat!$D$5:$D$1000,Loc!$A298)</f>
        <v>0</v>
      </c>
      <c r="AY298" s="1">
        <f>SUMIFS(Xuat!$G$5:$G$1000,Xuat!$C$5:$C$1000,DATE(Thang!$E$4,Thang!$C$4,AY$2),Xuat!$D$5:$D$1000,Loc!$A298)</f>
        <v>0</v>
      </c>
      <c r="AZ298" s="1">
        <f>SUMIFS(Xuat!$G$5:$G$1000,Xuat!$C$5:$C$1000,DATE(Thang!$E$4,Thang!$C$4,AZ$2),Xuat!$D$5:$D$1000,Loc!$A298)</f>
        <v>0</v>
      </c>
      <c r="BA298" s="1">
        <f>SUMIFS(Xuat!$G$5:$G$1000,Xuat!$C$5:$C$1000,DATE(Thang!$E$4,Thang!$C$4,BA$2),Xuat!$D$5:$D$1000,Loc!$A298)</f>
        <v>0</v>
      </c>
      <c r="BB298" s="1">
        <f>SUMIFS(Xuat!$G$5:$G$1000,Xuat!$C$5:$C$1000,DATE(Thang!$E$4,Thang!$C$4,BB$2),Xuat!$D$5:$D$1000,Loc!$A298)</f>
        <v>0</v>
      </c>
      <c r="BC298" s="1">
        <f>SUMIFS(Xuat!$G$5:$G$1000,Xuat!$C$5:$C$1000,DATE(Thang!$E$4,Thang!$C$4,BC$2),Xuat!$D$5:$D$1000,Loc!$A298)</f>
        <v>0</v>
      </c>
      <c r="BD298" s="1">
        <f>SUMIFS(Xuat!$G$5:$G$1000,Xuat!$C$5:$C$1000,DATE(Thang!$E$4,Thang!$C$4,BD$2),Xuat!$D$5:$D$1000,Loc!$A298)</f>
        <v>0</v>
      </c>
      <c r="BE298" s="1">
        <f>SUMIFS(Xuat!$G$5:$G$1000,Xuat!$C$5:$C$1000,DATE(Thang!$E$4,Thang!$C$4,BE$2),Xuat!$D$5:$D$1000,Loc!$A298)</f>
        <v>0</v>
      </c>
      <c r="BF298" s="1">
        <f>SUMIFS(Xuat!$G$5:$G$1000,Xuat!$C$5:$C$1000,DATE(Thang!$E$4,Thang!$C$4,BF$2),Xuat!$D$5:$D$1000,Loc!$A298)</f>
        <v>0</v>
      </c>
      <c r="BG298" s="1">
        <f>SUMIFS(Xuat!$G$5:$G$1000,Xuat!$C$5:$C$1000,DATE(Thang!$E$4,Thang!$C$4,BG$2),Xuat!$D$5:$D$1000,Loc!$A298)</f>
        <v>0</v>
      </c>
      <c r="BH298" s="1">
        <f>SUMIFS(Xuat!$G$5:$G$1000,Xuat!$C$5:$C$1000,DATE(Thang!$E$4,Thang!$C$4,BH$2),Xuat!$D$5:$D$1000,Loc!$A298)</f>
        <v>0</v>
      </c>
      <c r="BI298" s="1">
        <f>SUMIFS(Xuat!$G$5:$G$1000,Xuat!$C$5:$C$1000,DATE(Thang!$E$4,Thang!$C$4,BI$2),Xuat!$D$5:$D$1000,Loc!$A298)</f>
        <v>0</v>
      </c>
      <c r="BJ298" s="1">
        <f>SUMIFS(Xuat!$G$5:$G$1000,Xuat!$C$5:$C$1000,DATE(Thang!$E$4,Thang!$C$4,BJ$2),Xuat!$D$5:$D$1000,Loc!$A298)</f>
        <v>0</v>
      </c>
      <c r="BK298" s="1">
        <f>SUMIFS(Xuat!$G$5:$G$1000,Xuat!$C$5:$C$1000,DATE(Thang!$E$4,Thang!$C$4,BK$2),Xuat!$D$5:$D$1000,Loc!$A298)</f>
        <v>0</v>
      </c>
      <c r="BL298" s="1">
        <f>SUMIFS(Xuat!$G$5:$G$1000,Xuat!$C$5:$C$1000,DATE(Thang!$E$4,Thang!$C$4,BL$2),Xuat!$D$5:$D$1000,Loc!$A298)</f>
        <v>0</v>
      </c>
      <c r="BM298" s="1">
        <f>SUMIFS(Xuat!$G$5:$G$1000,Xuat!$C$5:$C$1000,DATE(Thang!$E$4,Thang!$C$4,BM$2),Xuat!$D$5:$D$1000,Loc!$A298)</f>
        <v>0</v>
      </c>
      <c r="BN298" s="1">
        <f>SUMIFS(Xuat!$G$5:$G$1000,Xuat!$C$5:$C$1000,DATE(Thang!$E$4,Thang!$C$4,BN$2),Xuat!$D$5:$D$1000,Loc!$A298)</f>
        <v>0</v>
      </c>
      <c r="BO298" s="1">
        <f>SUMIFS(Xuat!$G$5:$G$1000,Xuat!$C$5:$C$1000,DATE(Thang!$E$4,Thang!$C$4,BO$2),Xuat!$D$5:$D$1000,Loc!$A298)</f>
        <v>0</v>
      </c>
    </row>
    <row r="299" spans="1:67" x14ac:dyDescent="0.2">
      <c r="A299" s="2">
        <f>DM!C299</f>
        <v>0</v>
      </c>
      <c r="B299" s="3">
        <f>VLOOKUP(A299,Tondau!$B$5:$F$500,3,0)</f>
        <v>0</v>
      </c>
      <c r="C299" s="3">
        <f t="shared" si="14"/>
        <v>0</v>
      </c>
      <c r="D299" s="3">
        <f t="shared" si="15"/>
        <v>0</v>
      </c>
      <c r="E299" s="3">
        <f t="shared" si="16"/>
        <v>0</v>
      </c>
      <c r="F299" s="7">
        <f>SUMIFS(Nhap!$I$5:$I$1000,Nhap!$E$5:$E$1000,DATE(Thang!$E$4,Thang!$C$4,Loc!$F$2),Nhap!$F$5:$F$1000,Loc!A299)</f>
        <v>0</v>
      </c>
      <c r="G299" s="7">
        <f>SUMIFS(Nhap!$I$5:$I$1000,Nhap!$E$5:$E$1000,DATE(Thang!$E$4,Thang!$C$4,Loc!$G$2),Nhap!$F$5:$F$1000,Loc!A299)</f>
        <v>0</v>
      </c>
      <c r="H299" s="7">
        <f>SUMIFS(Nhap!$I$5:$I$1000,Nhap!$E$5:$E$1000,DATE(Thang!$E$4,Thang!$C$4,Loc!$H$2),Nhap!$F$5:$F$1000,Loc!A299)</f>
        <v>0</v>
      </c>
      <c r="I299" s="7">
        <f>SUMIFS(Nhap!$I$5:$I$1000,Nhap!$E$5:$E$1000,DATE(Thang!$E$4,Thang!$C$4,Loc!$I$2),Nhap!$F$5:$F$1000,Loc!A299)</f>
        <v>0</v>
      </c>
      <c r="J299" s="7">
        <f>SUMIFS(Nhap!$I$5:$I$1000,Nhap!$E$5:$E$1000,DATE(Thang!$E$4,Thang!$C$4,Loc!$J$2),Nhap!$F$5:$F$1000,Loc!A299)</f>
        <v>0</v>
      </c>
      <c r="K299" s="7">
        <f>SUMIFS(Nhap!$I$5:$I$1000,Nhap!$E$5:$E$1000,DATE(Thang!$E$4,Thang!$C$4,Loc!$K$2),Nhap!$F$5:$F$1000,Loc!A299)</f>
        <v>0</v>
      </c>
      <c r="L299" s="7">
        <f>SUMIFS(Nhap!$I$5:$I$1000,Nhap!$E$5:$E$1000,DATE(Thang!$E$4,Thang!$C$4,Loc!$L$2),Nhap!$F$5:$F$1000,Loc!A299)</f>
        <v>0</v>
      </c>
      <c r="M299" s="7">
        <f>SUMIFS(Nhap!$I$5:$I$1000,Nhap!$E$5:$E$1000,DATE(Thang!$E$4,Thang!$C$4,Loc!$M$2),Nhap!$F$5:$F$1000,Loc!A299)</f>
        <v>0</v>
      </c>
      <c r="N299" s="7">
        <f>SUMIFS(Nhap!$I$5:$I$1000,Nhap!$E$5:$E$1000,DATE(Thang!$E$4,Thang!$C$4,Loc!$N$2),Nhap!$F$5:$F$1000,Loc!A299)</f>
        <v>0</v>
      </c>
      <c r="O299" s="7">
        <f>SUMIFS(Nhap!$I$5:$I$1000,Nhap!$E$5:$E$1000,DATE(Thang!$E$4,Thang!$C$4,Loc!$O$2),Nhap!$F$5:$F$1000,Loc!A299)</f>
        <v>0</v>
      </c>
      <c r="P299" s="7">
        <f>SUMIFS(Nhap!$I$5:$I$1000,Nhap!$E$5:$E$1000,DATE(Thang!$E$4,Thang!$C$4,Loc!$P$2),Nhap!$F$5:$F$1000,Loc!A299)</f>
        <v>0</v>
      </c>
      <c r="Q299" s="7">
        <f>SUMIFS(Nhap!$I$5:$I$1000,Nhap!$E$5:$E$1000,DATE(Thang!$E$4,Thang!$C$4,Loc!$Q$2),Nhap!$F$5:$F$1000,Loc!A299)</f>
        <v>0</v>
      </c>
      <c r="R299" s="7">
        <f>SUMIFS(Nhap!$I$5:$I$1000,Nhap!$E$5:$E$1000,DATE(Thang!$E$4,Thang!$C$4,Loc!$R$2),Nhap!$F$5:$F$1000,Loc!A299)</f>
        <v>0</v>
      </c>
      <c r="S299" s="7">
        <f>SUMIFS(Nhap!$I$5:$I$1000,Nhap!$E$5:$E$1000,DATE(Thang!$E$4,Thang!$C$4,Loc!$S$2),Nhap!$F$5:$F$1000,Loc!A299)</f>
        <v>0</v>
      </c>
      <c r="T299" s="7">
        <f>SUMIFS(Nhap!$I$5:$I$1000,Nhap!$E$5:$E$1000,DATE(Thang!$E$4,Thang!$C$4,Loc!$T$2),Nhap!$F$5:$F$1000,Loc!A299)</f>
        <v>0</v>
      </c>
      <c r="U299" s="7">
        <f>SUMIFS(Nhap!$I$5:$I$1000,Nhap!$E$5:$E$1000,DATE(Thang!$E$4,Thang!$C$4,Loc!$U$2),Nhap!$F$5:$F$1000,Loc!A299)</f>
        <v>0</v>
      </c>
      <c r="V299" s="7">
        <f>SUMIFS(Nhap!$I$5:$I$1000,Nhap!$E$5:$E$1000,DATE(Thang!$E$4,Thang!$C$4,Loc!$V$2),Nhap!$F$5:$F$1000,Loc!A299)</f>
        <v>0</v>
      </c>
      <c r="W299" s="7">
        <f>SUMIFS(Nhap!$I$5:$I$1000,Nhap!$E$5:$E$1000,DATE(Thang!$E$4,Thang!$C$4,Loc!$W$2),Nhap!$F$5:$F$1000,Loc!A299)</f>
        <v>0</v>
      </c>
      <c r="X299" s="7">
        <f>SUMIFS(Nhap!$I$5:$I$1000,Nhap!$E$5:$E$1000,DATE(Thang!$E$4,Thang!$C$4,Loc!$X$2),Nhap!$F$5:$F$1000,Loc!A299)</f>
        <v>0</v>
      </c>
      <c r="Y299" s="7">
        <f>SUMIFS(Nhap!$I$5:$I$1000,Nhap!$E$5:$E$1000,DATE(Thang!$E$4,Thang!$C$4,Loc!$Y$2),Nhap!$F$5:$F$1000,Loc!A299)</f>
        <v>0</v>
      </c>
      <c r="Z299" s="7">
        <f>SUMIFS(Nhap!$I$5:$I$1000,Nhap!$E$5:$E$1000,DATE(Thang!$E$4,Thang!$C$4,Loc!$Z$2),Nhap!$F$5:$F$1000,Loc!A299)</f>
        <v>0</v>
      </c>
      <c r="AA299" s="7">
        <f>SUMIFS(Nhap!$I$5:$I$1000,Nhap!$E$5:$E$1000,DATE(Thang!$E$4,Thang!$C$4,Loc!$AA$2),Nhap!$F$5:$F$1000,Loc!A299)</f>
        <v>0</v>
      </c>
      <c r="AB299" s="7">
        <f>SUMIFS(Nhap!$I$5:$I$1000,Nhap!$E$5:$E$1000,DATE(Thang!$E$4,Thang!$C$4,Loc!$AB$2),Nhap!$F$5:$F$1000,Loc!A299)</f>
        <v>0</v>
      </c>
      <c r="AC299" s="7">
        <f>SUMIFS(Nhap!$I$5:$I$1000,Nhap!$E$5:$E$1000,DATE(Thang!$E$4,Thang!$C$4,Loc!$AC$2),Nhap!$F$5:$F$1000,Loc!A299)</f>
        <v>0</v>
      </c>
      <c r="AD299" s="7">
        <f>SUMIFS(Nhap!$I$5:$I$1000,Nhap!$E$5:$E$1000,DATE(Thang!$E$4,Thang!$C$4,Loc!$AD$2),Nhap!$F$5:$F$1000,Loc!$A$5)</f>
        <v>0</v>
      </c>
      <c r="AE299" s="7">
        <f>SUMIFS(Nhap!$I$5:$I$1000,Nhap!$E$5:$E$1000,DATE(Thang!$E$4,Thang!$C$4,Loc!$AE$2),Nhap!$F$5:$F$1000,Loc!A299)</f>
        <v>0</v>
      </c>
      <c r="AF299" s="7">
        <f>SUMIFS(Nhap!$I$5:$I$1000,Nhap!$E$5:$E$1000,DATE(Thang!$E$4,Thang!$C$4,Loc!$AF$2),Nhap!$F$5:$F$1000,Loc!A299)</f>
        <v>0</v>
      </c>
      <c r="AG299" s="7">
        <f>SUMIFS(Nhap!$I$5:$I$1000,Nhap!$E$5:$E$1000,DATE(Thang!$E$4,Thang!$C$4,Loc!$AG$2),Nhap!$F$5:$F$1000,Loc!A299)</f>
        <v>0</v>
      </c>
      <c r="AH299" s="7">
        <f>SUMIFS(Nhap!$I$5:$I$1000,Nhap!$E$5:$E$1000,DATE(Thang!$E$4,Thang!$C$4,Loc!$AH$2),Nhap!$F$5:$F$1000,Loc!A299)</f>
        <v>0</v>
      </c>
      <c r="AI299" s="7">
        <f>SUMIFS(Nhap!$I$5:$I$1000,Nhap!$E$5:$E$1000,DATE(Thang!$E$4,Thang!$C$4,Loc!$AI$2),Nhap!$F$5:$F$1000,Loc!A299)</f>
        <v>0</v>
      </c>
      <c r="AJ299" s="7">
        <f>SUMIFS(Nhap!$I$5:$I$1000,Nhap!$E$5:$E$1000,DATE(Thang!$E$4,Thang!$C$4,Loc!$AJ$2),Nhap!$F$5:$F$1000,Loc!A299)</f>
        <v>0</v>
      </c>
      <c r="AK299" s="1">
        <f>SUMIFS(Xuat!$G$5:$G$1000,Xuat!$C$5:$C$1000,DATE(Thang!$E$4,Thang!$C$4,AK$2),Xuat!$D$5:$D$1000,Loc!$A299)</f>
        <v>0</v>
      </c>
      <c r="AL299" s="1">
        <f>SUMIFS(Xuat!$G$5:$G$1000,Xuat!$C$5:$C$1000,DATE(Thang!$E$4,Thang!$C$4,AL$2),Xuat!$D$5:$D$1000,Loc!$A299)</f>
        <v>0</v>
      </c>
      <c r="AM299" s="1">
        <f>SUMIFS(Xuat!$G$5:$G$1000,Xuat!$C$5:$C$1000,DATE(Thang!$E$4,Thang!$C$4,AM$2),Xuat!$D$5:$D$1000,Loc!$A299)</f>
        <v>0</v>
      </c>
      <c r="AN299" s="1">
        <f>SUMIFS(Xuat!$G$5:$G$1000,Xuat!$C$5:$C$1000,DATE(Thang!$E$4,Thang!$C$4,AN$2),Xuat!$D$5:$D$1000,Loc!$A299)</f>
        <v>0</v>
      </c>
      <c r="AO299" s="1">
        <f>SUMIFS(Xuat!$G$5:$G$1000,Xuat!$C$5:$C$1000,DATE(Thang!$E$4,Thang!$C$4,AO$2),Xuat!$D$5:$D$1000,Loc!$A299)</f>
        <v>0</v>
      </c>
      <c r="AP299" s="1">
        <f>SUMIFS(Xuat!$G$5:$G$1000,Xuat!$C$5:$C$1000,DATE(Thang!$E$4,Thang!$C$4,AP$2),Xuat!$D$5:$D$1000,Loc!$A299)</f>
        <v>0</v>
      </c>
      <c r="AQ299" s="1">
        <f>SUMIFS(Xuat!$G$5:$G$1000,Xuat!$C$5:$C$1000,DATE(Thang!$E$4,Thang!$C$4,AQ$2),Xuat!$D$5:$D$1000,Loc!$A299)</f>
        <v>0</v>
      </c>
      <c r="AR299" s="1">
        <f>SUMIFS(Xuat!$G$5:$G$1000,Xuat!$C$5:$C$1000,DATE(Thang!$E$4,Thang!$C$4,AR$2),Xuat!$D$5:$D$1000,Loc!$A299)</f>
        <v>0</v>
      </c>
      <c r="AS299" s="1">
        <f>SUMIFS(Xuat!$G$5:$G$1000,Xuat!$C$5:$C$1000,DATE(Thang!$E$4,Thang!$C$4,AS$2),Xuat!$D$5:$D$1000,Loc!$A299)</f>
        <v>0</v>
      </c>
      <c r="AT299" s="1">
        <f>SUMIFS(Xuat!$G$5:$G$1000,Xuat!$C$5:$C$1000,DATE(Thang!$E$4,Thang!$C$4,AT$2),Xuat!$D$5:$D$1000,Loc!$A299)</f>
        <v>0</v>
      </c>
      <c r="AU299" s="1">
        <f>SUMIFS(Xuat!$G$5:$G$1000,Xuat!$C$5:$C$1000,DATE(Thang!$E$4,Thang!$C$4,AU$2),Xuat!$D$5:$D$1000,Loc!$A299)</f>
        <v>0</v>
      </c>
      <c r="AV299" s="1">
        <f>SUMIFS(Xuat!$G$5:$G$1000,Xuat!$C$5:$C$1000,DATE(Thang!$E$4,Thang!$C$4,AV$2),Xuat!$D$5:$D$1000,Loc!$A299)</f>
        <v>0</v>
      </c>
      <c r="AW299" s="1">
        <f>SUMIFS(Xuat!$G$5:$G$1000,Xuat!$C$5:$C$1000,DATE(Thang!$E$4,Thang!$C$4,AW$2),Xuat!$D$5:$D$1000,Loc!$A299)</f>
        <v>0</v>
      </c>
      <c r="AX299" s="1">
        <f>SUMIFS(Xuat!$G$5:$G$1000,Xuat!$C$5:$C$1000,DATE(Thang!$E$4,Thang!$C$4,AX$2),Xuat!$D$5:$D$1000,Loc!$A299)</f>
        <v>0</v>
      </c>
      <c r="AY299" s="1">
        <f>SUMIFS(Xuat!$G$5:$G$1000,Xuat!$C$5:$C$1000,DATE(Thang!$E$4,Thang!$C$4,AY$2),Xuat!$D$5:$D$1000,Loc!$A299)</f>
        <v>0</v>
      </c>
      <c r="AZ299" s="1">
        <f>SUMIFS(Xuat!$G$5:$G$1000,Xuat!$C$5:$C$1000,DATE(Thang!$E$4,Thang!$C$4,AZ$2),Xuat!$D$5:$D$1000,Loc!$A299)</f>
        <v>0</v>
      </c>
      <c r="BA299" s="1">
        <f>SUMIFS(Xuat!$G$5:$G$1000,Xuat!$C$5:$C$1000,DATE(Thang!$E$4,Thang!$C$4,BA$2),Xuat!$D$5:$D$1000,Loc!$A299)</f>
        <v>0</v>
      </c>
      <c r="BB299" s="1">
        <f>SUMIFS(Xuat!$G$5:$G$1000,Xuat!$C$5:$C$1000,DATE(Thang!$E$4,Thang!$C$4,BB$2),Xuat!$D$5:$D$1000,Loc!$A299)</f>
        <v>0</v>
      </c>
      <c r="BC299" s="1">
        <f>SUMIFS(Xuat!$G$5:$G$1000,Xuat!$C$5:$C$1000,DATE(Thang!$E$4,Thang!$C$4,BC$2),Xuat!$D$5:$D$1000,Loc!$A299)</f>
        <v>0</v>
      </c>
      <c r="BD299" s="1">
        <f>SUMIFS(Xuat!$G$5:$G$1000,Xuat!$C$5:$C$1000,DATE(Thang!$E$4,Thang!$C$4,BD$2),Xuat!$D$5:$D$1000,Loc!$A299)</f>
        <v>0</v>
      </c>
      <c r="BE299" s="1">
        <f>SUMIFS(Xuat!$G$5:$G$1000,Xuat!$C$5:$C$1000,DATE(Thang!$E$4,Thang!$C$4,BE$2),Xuat!$D$5:$D$1000,Loc!$A299)</f>
        <v>0</v>
      </c>
      <c r="BF299" s="1">
        <f>SUMIFS(Xuat!$G$5:$G$1000,Xuat!$C$5:$C$1000,DATE(Thang!$E$4,Thang!$C$4,BF$2),Xuat!$D$5:$D$1000,Loc!$A299)</f>
        <v>0</v>
      </c>
      <c r="BG299" s="1">
        <f>SUMIFS(Xuat!$G$5:$G$1000,Xuat!$C$5:$C$1000,DATE(Thang!$E$4,Thang!$C$4,BG$2),Xuat!$D$5:$D$1000,Loc!$A299)</f>
        <v>0</v>
      </c>
      <c r="BH299" s="1">
        <f>SUMIFS(Xuat!$G$5:$G$1000,Xuat!$C$5:$C$1000,DATE(Thang!$E$4,Thang!$C$4,BH$2),Xuat!$D$5:$D$1000,Loc!$A299)</f>
        <v>0</v>
      </c>
      <c r="BI299" s="1">
        <f>SUMIFS(Xuat!$G$5:$G$1000,Xuat!$C$5:$C$1000,DATE(Thang!$E$4,Thang!$C$4,BI$2),Xuat!$D$5:$D$1000,Loc!$A299)</f>
        <v>0</v>
      </c>
      <c r="BJ299" s="1">
        <f>SUMIFS(Xuat!$G$5:$G$1000,Xuat!$C$5:$C$1000,DATE(Thang!$E$4,Thang!$C$4,BJ$2),Xuat!$D$5:$D$1000,Loc!$A299)</f>
        <v>0</v>
      </c>
      <c r="BK299" s="1">
        <f>SUMIFS(Xuat!$G$5:$G$1000,Xuat!$C$5:$C$1000,DATE(Thang!$E$4,Thang!$C$4,BK$2),Xuat!$D$5:$D$1000,Loc!$A299)</f>
        <v>0</v>
      </c>
      <c r="BL299" s="1">
        <f>SUMIFS(Xuat!$G$5:$G$1000,Xuat!$C$5:$C$1000,DATE(Thang!$E$4,Thang!$C$4,BL$2),Xuat!$D$5:$D$1000,Loc!$A299)</f>
        <v>0</v>
      </c>
      <c r="BM299" s="1">
        <f>SUMIFS(Xuat!$G$5:$G$1000,Xuat!$C$5:$C$1000,DATE(Thang!$E$4,Thang!$C$4,BM$2),Xuat!$D$5:$D$1000,Loc!$A299)</f>
        <v>0</v>
      </c>
      <c r="BN299" s="1">
        <f>SUMIFS(Xuat!$G$5:$G$1000,Xuat!$C$5:$C$1000,DATE(Thang!$E$4,Thang!$C$4,BN$2),Xuat!$D$5:$D$1000,Loc!$A299)</f>
        <v>0</v>
      </c>
      <c r="BO299" s="1">
        <f>SUMIFS(Xuat!$G$5:$G$1000,Xuat!$C$5:$C$1000,DATE(Thang!$E$4,Thang!$C$4,BO$2),Xuat!$D$5:$D$1000,Loc!$A299)</f>
        <v>0</v>
      </c>
    </row>
    <row r="300" spans="1:67" x14ac:dyDescent="0.2">
      <c r="A300" s="2">
        <f>DM!C300</f>
        <v>0</v>
      </c>
      <c r="B300" s="3">
        <f>VLOOKUP(A300,Tondau!$B$5:$F$500,3,0)</f>
        <v>0</v>
      </c>
      <c r="C300" s="3">
        <f t="shared" si="14"/>
        <v>0</v>
      </c>
      <c r="D300" s="3">
        <f t="shared" si="15"/>
        <v>0</v>
      </c>
      <c r="E300" s="3">
        <f t="shared" si="16"/>
        <v>0</v>
      </c>
      <c r="F300" s="7">
        <f>SUMIFS(Nhap!$I$5:$I$1000,Nhap!$E$5:$E$1000,DATE(Thang!$E$4,Thang!$C$4,Loc!$F$2),Nhap!$F$5:$F$1000,Loc!A300)</f>
        <v>0</v>
      </c>
      <c r="G300" s="7">
        <f>SUMIFS(Nhap!$I$5:$I$1000,Nhap!$E$5:$E$1000,DATE(Thang!$E$4,Thang!$C$4,Loc!$G$2),Nhap!$F$5:$F$1000,Loc!A300)</f>
        <v>0</v>
      </c>
      <c r="H300" s="7">
        <f>SUMIFS(Nhap!$I$5:$I$1000,Nhap!$E$5:$E$1000,DATE(Thang!$E$4,Thang!$C$4,Loc!$H$2),Nhap!$F$5:$F$1000,Loc!A300)</f>
        <v>0</v>
      </c>
      <c r="I300" s="7">
        <f>SUMIFS(Nhap!$I$5:$I$1000,Nhap!$E$5:$E$1000,DATE(Thang!$E$4,Thang!$C$4,Loc!$I$2),Nhap!$F$5:$F$1000,Loc!A300)</f>
        <v>0</v>
      </c>
      <c r="J300" s="7">
        <f>SUMIFS(Nhap!$I$5:$I$1000,Nhap!$E$5:$E$1000,DATE(Thang!$E$4,Thang!$C$4,Loc!$J$2),Nhap!$F$5:$F$1000,Loc!A300)</f>
        <v>0</v>
      </c>
      <c r="K300" s="7">
        <f>SUMIFS(Nhap!$I$5:$I$1000,Nhap!$E$5:$E$1000,DATE(Thang!$E$4,Thang!$C$4,Loc!$K$2),Nhap!$F$5:$F$1000,Loc!A300)</f>
        <v>0</v>
      </c>
      <c r="L300" s="7">
        <f>SUMIFS(Nhap!$I$5:$I$1000,Nhap!$E$5:$E$1000,DATE(Thang!$E$4,Thang!$C$4,Loc!$L$2),Nhap!$F$5:$F$1000,Loc!A300)</f>
        <v>0</v>
      </c>
      <c r="M300" s="7">
        <f>SUMIFS(Nhap!$I$5:$I$1000,Nhap!$E$5:$E$1000,DATE(Thang!$E$4,Thang!$C$4,Loc!$M$2),Nhap!$F$5:$F$1000,Loc!A300)</f>
        <v>0</v>
      </c>
      <c r="N300" s="7">
        <f>SUMIFS(Nhap!$I$5:$I$1000,Nhap!$E$5:$E$1000,DATE(Thang!$E$4,Thang!$C$4,Loc!$N$2),Nhap!$F$5:$F$1000,Loc!A300)</f>
        <v>0</v>
      </c>
      <c r="O300" s="7">
        <f>SUMIFS(Nhap!$I$5:$I$1000,Nhap!$E$5:$E$1000,DATE(Thang!$E$4,Thang!$C$4,Loc!$O$2),Nhap!$F$5:$F$1000,Loc!A300)</f>
        <v>0</v>
      </c>
      <c r="P300" s="7">
        <f>SUMIFS(Nhap!$I$5:$I$1000,Nhap!$E$5:$E$1000,DATE(Thang!$E$4,Thang!$C$4,Loc!$P$2),Nhap!$F$5:$F$1000,Loc!A300)</f>
        <v>0</v>
      </c>
      <c r="Q300" s="7">
        <f>SUMIFS(Nhap!$I$5:$I$1000,Nhap!$E$5:$E$1000,DATE(Thang!$E$4,Thang!$C$4,Loc!$Q$2),Nhap!$F$5:$F$1000,Loc!A300)</f>
        <v>0</v>
      </c>
      <c r="R300" s="7">
        <f>SUMIFS(Nhap!$I$5:$I$1000,Nhap!$E$5:$E$1000,DATE(Thang!$E$4,Thang!$C$4,Loc!$R$2),Nhap!$F$5:$F$1000,Loc!A300)</f>
        <v>0</v>
      </c>
      <c r="S300" s="7">
        <f>SUMIFS(Nhap!$I$5:$I$1000,Nhap!$E$5:$E$1000,DATE(Thang!$E$4,Thang!$C$4,Loc!$S$2),Nhap!$F$5:$F$1000,Loc!A300)</f>
        <v>0</v>
      </c>
      <c r="T300" s="7">
        <f>SUMIFS(Nhap!$I$5:$I$1000,Nhap!$E$5:$E$1000,DATE(Thang!$E$4,Thang!$C$4,Loc!$T$2),Nhap!$F$5:$F$1000,Loc!A300)</f>
        <v>0</v>
      </c>
      <c r="U300" s="7">
        <f>SUMIFS(Nhap!$I$5:$I$1000,Nhap!$E$5:$E$1000,DATE(Thang!$E$4,Thang!$C$4,Loc!$U$2),Nhap!$F$5:$F$1000,Loc!A300)</f>
        <v>0</v>
      </c>
      <c r="V300" s="7">
        <f>SUMIFS(Nhap!$I$5:$I$1000,Nhap!$E$5:$E$1000,DATE(Thang!$E$4,Thang!$C$4,Loc!$V$2),Nhap!$F$5:$F$1000,Loc!A300)</f>
        <v>0</v>
      </c>
      <c r="W300" s="7">
        <f>SUMIFS(Nhap!$I$5:$I$1000,Nhap!$E$5:$E$1000,DATE(Thang!$E$4,Thang!$C$4,Loc!$W$2),Nhap!$F$5:$F$1000,Loc!A300)</f>
        <v>0</v>
      </c>
      <c r="X300" s="7">
        <f>SUMIFS(Nhap!$I$5:$I$1000,Nhap!$E$5:$E$1000,DATE(Thang!$E$4,Thang!$C$4,Loc!$X$2),Nhap!$F$5:$F$1000,Loc!A300)</f>
        <v>0</v>
      </c>
      <c r="Y300" s="7">
        <f>SUMIFS(Nhap!$I$5:$I$1000,Nhap!$E$5:$E$1000,DATE(Thang!$E$4,Thang!$C$4,Loc!$Y$2),Nhap!$F$5:$F$1000,Loc!A300)</f>
        <v>0</v>
      </c>
      <c r="Z300" s="7">
        <f>SUMIFS(Nhap!$I$5:$I$1000,Nhap!$E$5:$E$1000,DATE(Thang!$E$4,Thang!$C$4,Loc!$Z$2),Nhap!$F$5:$F$1000,Loc!A300)</f>
        <v>0</v>
      </c>
      <c r="AA300" s="7">
        <f>SUMIFS(Nhap!$I$5:$I$1000,Nhap!$E$5:$E$1000,DATE(Thang!$E$4,Thang!$C$4,Loc!$AA$2),Nhap!$F$5:$F$1000,Loc!A300)</f>
        <v>0</v>
      </c>
      <c r="AB300" s="7">
        <f>SUMIFS(Nhap!$I$5:$I$1000,Nhap!$E$5:$E$1000,DATE(Thang!$E$4,Thang!$C$4,Loc!$AB$2),Nhap!$F$5:$F$1000,Loc!A300)</f>
        <v>0</v>
      </c>
      <c r="AC300" s="7">
        <f>SUMIFS(Nhap!$I$5:$I$1000,Nhap!$E$5:$E$1000,DATE(Thang!$E$4,Thang!$C$4,Loc!$AC$2),Nhap!$F$5:$F$1000,Loc!A300)</f>
        <v>0</v>
      </c>
      <c r="AD300" s="7">
        <f>SUMIFS(Nhap!$I$5:$I$1000,Nhap!$E$5:$E$1000,DATE(Thang!$E$4,Thang!$C$4,Loc!$AD$2),Nhap!$F$5:$F$1000,Loc!$A$5)</f>
        <v>0</v>
      </c>
      <c r="AE300" s="7">
        <f>SUMIFS(Nhap!$I$5:$I$1000,Nhap!$E$5:$E$1000,DATE(Thang!$E$4,Thang!$C$4,Loc!$AE$2),Nhap!$F$5:$F$1000,Loc!A300)</f>
        <v>0</v>
      </c>
      <c r="AF300" s="7">
        <f>SUMIFS(Nhap!$I$5:$I$1000,Nhap!$E$5:$E$1000,DATE(Thang!$E$4,Thang!$C$4,Loc!$AF$2),Nhap!$F$5:$F$1000,Loc!A300)</f>
        <v>0</v>
      </c>
      <c r="AG300" s="7">
        <f>SUMIFS(Nhap!$I$5:$I$1000,Nhap!$E$5:$E$1000,DATE(Thang!$E$4,Thang!$C$4,Loc!$AG$2),Nhap!$F$5:$F$1000,Loc!A300)</f>
        <v>0</v>
      </c>
      <c r="AH300" s="7">
        <f>SUMIFS(Nhap!$I$5:$I$1000,Nhap!$E$5:$E$1000,DATE(Thang!$E$4,Thang!$C$4,Loc!$AH$2),Nhap!$F$5:$F$1000,Loc!A300)</f>
        <v>0</v>
      </c>
      <c r="AI300" s="7">
        <f>SUMIFS(Nhap!$I$5:$I$1000,Nhap!$E$5:$E$1000,DATE(Thang!$E$4,Thang!$C$4,Loc!$AI$2),Nhap!$F$5:$F$1000,Loc!A300)</f>
        <v>0</v>
      </c>
      <c r="AJ300" s="7">
        <f>SUMIFS(Nhap!$I$5:$I$1000,Nhap!$E$5:$E$1000,DATE(Thang!$E$4,Thang!$C$4,Loc!$AJ$2),Nhap!$F$5:$F$1000,Loc!A300)</f>
        <v>0</v>
      </c>
      <c r="AK300" s="1">
        <f>SUMIFS(Xuat!$G$5:$G$1000,Xuat!$C$5:$C$1000,DATE(Thang!$E$4,Thang!$C$4,AK$2),Xuat!$D$5:$D$1000,Loc!$A300)</f>
        <v>0</v>
      </c>
      <c r="AL300" s="1">
        <f>SUMIFS(Xuat!$G$5:$G$1000,Xuat!$C$5:$C$1000,DATE(Thang!$E$4,Thang!$C$4,AL$2),Xuat!$D$5:$D$1000,Loc!$A300)</f>
        <v>0</v>
      </c>
      <c r="AM300" s="1">
        <f>SUMIFS(Xuat!$G$5:$G$1000,Xuat!$C$5:$C$1000,DATE(Thang!$E$4,Thang!$C$4,AM$2),Xuat!$D$5:$D$1000,Loc!$A300)</f>
        <v>0</v>
      </c>
      <c r="AN300" s="1">
        <f>SUMIFS(Xuat!$G$5:$G$1000,Xuat!$C$5:$C$1000,DATE(Thang!$E$4,Thang!$C$4,AN$2),Xuat!$D$5:$D$1000,Loc!$A300)</f>
        <v>0</v>
      </c>
      <c r="AO300" s="1">
        <f>SUMIFS(Xuat!$G$5:$G$1000,Xuat!$C$5:$C$1000,DATE(Thang!$E$4,Thang!$C$4,AO$2),Xuat!$D$5:$D$1000,Loc!$A300)</f>
        <v>0</v>
      </c>
      <c r="AP300" s="1">
        <f>SUMIFS(Xuat!$G$5:$G$1000,Xuat!$C$5:$C$1000,DATE(Thang!$E$4,Thang!$C$4,AP$2),Xuat!$D$5:$D$1000,Loc!$A300)</f>
        <v>0</v>
      </c>
      <c r="AQ300" s="1">
        <f>SUMIFS(Xuat!$G$5:$G$1000,Xuat!$C$5:$C$1000,DATE(Thang!$E$4,Thang!$C$4,AQ$2),Xuat!$D$5:$D$1000,Loc!$A300)</f>
        <v>0</v>
      </c>
      <c r="AR300" s="1">
        <f>SUMIFS(Xuat!$G$5:$G$1000,Xuat!$C$5:$C$1000,DATE(Thang!$E$4,Thang!$C$4,AR$2),Xuat!$D$5:$D$1000,Loc!$A300)</f>
        <v>0</v>
      </c>
      <c r="AS300" s="1">
        <f>SUMIFS(Xuat!$G$5:$G$1000,Xuat!$C$5:$C$1000,DATE(Thang!$E$4,Thang!$C$4,AS$2),Xuat!$D$5:$D$1000,Loc!$A300)</f>
        <v>0</v>
      </c>
      <c r="AT300" s="1">
        <f>SUMIFS(Xuat!$G$5:$G$1000,Xuat!$C$5:$C$1000,DATE(Thang!$E$4,Thang!$C$4,AT$2),Xuat!$D$5:$D$1000,Loc!$A300)</f>
        <v>0</v>
      </c>
      <c r="AU300" s="1">
        <f>SUMIFS(Xuat!$G$5:$G$1000,Xuat!$C$5:$C$1000,DATE(Thang!$E$4,Thang!$C$4,AU$2),Xuat!$D$5:$D$1000,Loc!$A300)</f>
        <v>0</v>
      </c>
      <c r="AV300" s="1">
        <f>SUMIFS(Xuat!$G$5:$G$1000,Xuat!$C$5:$C$1000,DATE(Thang!$E$4,Thang!$C$4,AV$2),Xuat!$D$5:$D$1000,Loc!$A300)</f>
        <v>0</v>
      </c>
      <c r="AW300" s="1">
        <f>SUMIFS(Xuat!$G$5:$G$1000,Xuat!$C$5:$C$1000,DATE(Thang!$E$4,Thang!$C$4,AW$2),Xuat!$D$5:$D$1000,Loc!$A300)</f>
        <v>0</v>
      </c>
      <c r="AX300" s="1">
        <f>SUMIFS(Xuat!$G$5:$G$1000,Xuat!$C$5:$C$1000,DATE(Thang!$E$4,Thang!$C$4,AX$2),Xuat!$D$5:$D$1000,Loc!$A300)</f>
        <v>0</v>
      </c>
      <c r="AY300" s="1">
        <f>SUMIFS(Xuat!$G$5:$G$1000,Xuat!$C$5:$C$1000,DATE(Thang!$E$4,Thang!$C$4,AY$2),Xuat!$D$5:$D$1000,Loc!$A300)</f>
        <v>0</v>
      </c>
      <c r="AZ300" s="1">
        <f>SUMIFS(Xuat!$G$5:$G$1000,Xuat!$C$5:$C$1000,DATE(Thang!$E$4,Thang!$C$4,AZ$2),Xuat!$D$5:$D$1000,Loc!$A300)</f>
        <v>0</v>
      </c>
      <c r="BA300" s="1">
        <f>SUMIFS(Xuat!$G$5:$G$1000,Xuat!$C$5:$C$1000,DATE(Thang!$E$4,Thang!$C$4,BA$2),Xuat!$D$5:$D$1000,Loc!$A300)</f>
        <v>0</v>
      </c>
      <c r="BB300" s="1">
        <f>SUMIFS(Xuat!$G$5:$G$1000,Xuat!$C$5:$C$1000,DATE(Thang!$E$4,Thang!$C$4,BB$2),Xuat!$D$5:$D$1000,Loc!$A300)</f>
        <v>0</v>
      </c>
      <c r="BC300" s="1">
        <f>SUMIFS(Xuat!$G$5:$G$1000,Xuat!$C$5:$C$1000,DATE(Thang!$E$4,Thang!$C$4,BC$2),Xuat!$D$5:$D$1000,Loc!$A300)</f>
        <v>0</v>
      </c>
      <c r="BD300" s="1">
        <f>SUMIFS(Xuat!$G$5:$G$1000,Xuat!$C$5:$C$1000,DATE(Thang!$E$4,Thang!$C$4,BD$2),Xuat!$D$5:$D$1000,Loc!$A300)</f>
        <v>0</v>
      </c>
      <c r="BE300" s="1">
        <f>SUMIFS(Xuat!$G$5:$G$1000,Xuat!$C$5:$C$1000,DATE(Thang!$E$4,Thang!$C$4,BE$2),Xuat!$D$5:$D$1000,Loc!$A300)</f>
        <v>0</v>
      </c>
      <c r="BF300" s="1">
        <f>SUMIFS(Xuat!$G$5:$G$1000,Xuat!$C$5:$C$1000,DATE(Thang!$E$4,Thang!$C$4,BF$2),Xuat!$D$5:$D$1000,Loc!$A300)</f>
        <v>0</v>
      </c>
      <c r="BG300" s="1">
        <f>SUMIFS(Xuat!$G$5:$G$1000,Xuat!$C$5:$C$1000,DATE(Thang!$E$4,Thang!$C$4,BG$2),Xuat!$D$5:$D$1000,Loc!$A300)</f>
        <v>0</v>
      </c>
      <c r="BH300" s="1">
        <f>SUMIFS(Xuat!$G$5:$G$1000,Xuat!$C$5:$C$1000,DATE(Thang!$E$4,Thang!$C$4,BH$2),Xuat!$D$5:$D$1000,Loc!$A300)</f>
        <v>0</v>
      </c>
      <c r="BI300" s="1">
        <f>SUMIFS(Xuat!$G$5:$G$1000,Xuat!$C$5:$C$1000,DATE(Thang!$E$4,Thang!$C$4,BI$2),Xuat!$D$5:$D$1000,Loc!$A300)</f>
        <v>0</v>
      </c>
      <c r="BJ300" s="1">
        <f>SUMIFS(Xuat!$G$5:$G$1000,Xuat!$C$5:$C$1000,DATE(Thang!$E$4,Thang!$C$4,BJ$2),Xuat!$D$5:$D$1000,Loc!$A300)</f>
        <v>0</v>
      </c>
      <c r="BK300" s="1">
        <f>SUMIFS(Xuat!$G$5:$G$1000,Xuat!$C$5:$C$1000,DATE(Thang!$E$4,Thang!$C$4,BK$2),Xuat!$D$5:$D$1000,Loc!$A300)</f>
        <v>0</v>
      </c>
      <c r="BL300" s="1">
        <f>SUMIFS(Xuat!$G$5:$G$1000,Xuat!$C$5:$C$1000,DATE(Thang!$E$4,Thang!$C$4,BL$2),Xuat!$D$5:$D$1000,Loc!$A300)</f>
        <v>0</v>
      </c>
      <c r="BM300" s="1">
        <f>SUMIFS(Xuat!$G$5:$G$1000,Xuat!$C$5:$C$1000,DATE(Thang!$E$4,Thang!$C$4,BM$2),Xuat!$D$5:$D$1000,Loc!$A300)</f>
        <v>0</v>
      </c>
      <c r="BN300" s="1">
        <f>SUMIFS(Xuat!$G$5:$G$1000,Xuat!$C$5:$C$1000,DATE(Thang!$E$4,Thang!$C$4,BN$2),Xuat!$D$5:$D$1000,Loc!$A300)</f>
        <v>0</v>
      </c>
      <c r="BO300" s="1">
        <f>SUMIFS(Xuat!$G$5:$G$1000,Xuat!$C$5:$C$1000,DATE(Thang!$E$4,Thang!$C$4,BO$2),Xuat!$D$5:$D$1000,Loc!$A300)</f>
        <v>0</v>
      </c>
    </row>
    <row r="301" spans="1:67" x14ac:dyDescent="0.2">
      <c r="A301" s="2">
        <f>DM!C301</f>
        <v>0</v>
      </c>
      <c r="B301" s="3">
        <f>VLOOKUP(A301,Tondau!$B$5:$F$500,3,0)</f>
        <v>0</v>
      </c>
      <c r="C301" s="3">
        <f t="shared" si="14"/>
        <v>0</v>
      </c>
      <c r="D301" s="3">
        <f t="shared" si="15"/>
        <v>0</v>
      </c>
      <c r="E301" s="3">
        <f t="shared" si="16"/>
        <v>0</v>
      </c>
      <c r="F301" s="7">
        <f>SUMIFS(Nhap!$I$5:$I$1000,Nhap!$E$5:$E$1000,DATE(Thang!$E$4,Thang!$C$4,Loc!$F$2),Nhap!$F$5:$F$1000,Loc!A301)</f>
        <v>0</v>
      </c>
      <c r="G301" s="7">
        <f>SUMIFS(Nhap!$I$5:$I$1000,Nhap!$E$5:$E$1000,DATE(Thang!$E$4,Thang!$C$4,Loc!$G$2),Nhap!$F$5:$F$1000,Loc!A301)</f>
        <v>0</v>
      </c>
      <c r="H301" s="7">
        <f>SUMIFS(Nhap!$I$5:$I$1000,Nhap!$E$5:$E$1000,DATE(Thang!$E$4,Thang!$C$4,Loc!$H$2),Nhap!$F$5:$F$1000,Loc!A301)</f>
        <v>0</v>
      </c>
      <c r="I301" s="7">
        <f>SUMIFS(Nhap!$I$5:$I$1000,Nhap!$E$5:$E$1000,DATE(Thang!$E$4,Thang!$C$4,Loc!$I$2),Nhap!$F$5:$F$1000,Loc!A301)</f>
        <v>0</v>
      </c>
      <c r="J301" s="7">
        <f>SUMIFS(Nhap!$I$5:$I$1000,Nhap!$E$5:$E$1000,DATE(Thang!$E$4,Thang!$C$4,Loc!$J$2),Nhap!$F$5:$F$1000,Loc!A301)</f>
        <v>0</v>
      </c>
      <c r="K301" s="7">
        <f>SUMIFS(Nhap!$I$5:$I$1000,Nhap!$E$5:$E$1000,DATE(Thang!$E$4,Thang!$C$4,Loc!$K$2),Nhap!$F$5:$F$1000,Loc!A301)</f>
        <v>0</v>
      </c>
      <c r="L301" s="7">
        <f>SUMIFS(Nhap!$I$5:$I$1000,Nhap!$E$5:$E$1000,DATE(Thang!$E$4,Thang!$C$4,Loc!$L$2),Nhap!$F$5:$F$1000,Loc!A301)</f>
        <v>0</v>
      </c>
      <c r="M301" s="7">
        <f>SUMIFS(Nhap!$I$5:$I$1000,Nhap!$E$5:$E$1000,DATE(Thang!$E$4,Thang!$C$4,Loc!$M$2),Nhap!$F$5:$F$1000,Loc!A301)</f>
        <v>0</v>
      </c>
      <c r="N301" s="7">
        <f>SUMIFS(Nhap!$I$5:$I$1000,Nhap!$E$5:$E$1000,DATE(Thang!$E$4,Thang!$C$4,Loc!$N$2),Nhap!$F$5:$F$1000,Loc!A301)</f>
        <v>0</v>
      </c>
      <c r="O301" s="7">
        <f>SUMIFS(Nhap!$I$5:$I$1000,Nhap!$E$5:$E$1000,DATE(Thang!$E$4,Thang!$C$4,Loc!$O$2),Nhap!$F$5:$F$1000,Loc!A301)</f>
        <v>0</v>
      </c>
      <c r="P301" s="7">
        <f>SUMIFS(Nhap!$I$5:$I$1000,Nhap!$E$5:$E$1000,DATE(Thang!$E$4,Thang!$C$4,Loc!$P$2),Nhap!$F$5:$F$1000,Loc!A301)</f>
        <v>0</v>
      </c>
      <c r="Q301" s="7">
        <f>SUMIFS(Nhap!$I$5:$I$1000,Nhap!$E$5:$E$1000,DATE(Thang!$E$4,Thang!$C$4,Loc!$Q$2),Nhap!$F$5:$F$1000,Loc!A301)</f>
        <v>0</v>
      </c>
      <c r="R301" s="7">
        <f>SUMIFS(Nhap!$I$5:$I$1000,Nhap!$E$5:$E$1000,DATE(Thang!$E$4,Thang!$C$4,Loc!$R$2),Nhap!$F$5:$F$1000,Loc!A301)</f>
        <v>0</v>
      </c>
      <c r="S301" s="7">
        <f>SUMIFS(Nhap!$I$5:$I$1000,Nhap!$E$5:$E$1000,DATE(Thang!$E$4,Thang!$C$4,Loc!$S$2),Nhap!$F$5:$F$1000,Loc!A301)</f>
        <v>0</v>
      </c>
      <c r="T301" s="7">
        <f>SUMIFS(Nhap!$I$5:$I$1000,Nhap!$E$5:$E$1000,DATE(Thang!$E$4,Thang!$C$4,Loc!$T$2),Nhap!$F$5:$F$1000,Loc!A301)</f>
        <v>0</v>
      </c>
      <c r="U301" s="7">
        <f>SUMIFS(Nhap!$I$5:$I$1000,Nhap!$E$5:$E$1000,DATE(Thang!$E$4,Thang!$C$4,Loc!$U$2),Nhap!$F$5:$F$1000,Loc!A301)</f>
        <v>0</v>
      </c>
      <c r="V301" s="7">
        <f>SUMIFS(Nhap!$I$5:$I$1000,Nhap!$E$5:$E$1000,DATE(Thang!$E$4,Thang!$C$4,Loc!$V$2),Nhap!$F$5:$F$1000,Loc!A301)</f>
        <v>0</v>
      </c>
      <c r="W301" s="7">
        <f>SUMIFS(Nhap!$I$5:$I$1000,Nhap!$E$5:$E$1000,DATE(Thang!$E$4,Thang!$C$4,Loc!$W$2),Nhap!$F$5:$F$1000,Loc!A301)</f>
        <v>0</v>
      </c>
      <c r="X301" s="7">
        <f>SUMIFS(Nhap!$I$5:$I$1000,Nhap!$E$5:$E$1000,DATE(Thang!$E$4,Thang!$C$4,Loc!$X$2),Nhap!$F$5:$F$1000,Loc!A301)</f>
        <v>0</v>
      </c>
      <c r="Y301" s="7">
        <f>SUMIFS(Nhap!$I$5:$I$1000,Nhap!$E$5:$E$1000,DATE(Thang!$E$4,Thang!$C$4,Loc!$Y$2),Nhap!$F$5:$F$1000,Loc!A301)</f>
        <v>0</v>
      </c>
      <c r="Z301" s="7">
        <f>SUMIFS(Nhap!$I$5:$I$1000,Nhap!$E$5:$E$1000,DATE(Thang!$E$4,Thang!$C$4,Loc!$Z$2),Nhap!$F$5:$F$1000,Loc!A301)</f>
        <v>0</v>
      </c>
      <c r="AA301" s="7">
        <f>SUMIFS(Nhap!$I$5:$I$1000,Nhap!$E$5:$E$1000,DATE(Thang!$E$4,Thang!$C$4,Loc!$AA$2),Nhap!$F$5:$F$1000,Loc!A301)</f>
        <v>0</v>
      </c>
      <c r="AB301" s="7">
        <f>SUMIFS(Nhap!$I$5:$I$1000,Nhap!$E$5:$E$1000,DATE(Thang!$E$4,Thang!$C$4,Loc!$AB$2),Nhap!$F$5:$F$1000,Loc!A301)</f>
        <v>0</v>
      </c>
      <c r="AC301" s="7">
        <f>SUMIFS(Nhap!$I$5:$I$1000,Nhap!$E$5:$E$1000,DATE(Thang!$E$4,Thang!$C$4,Loc!$AC$2),Nhap!$F$5:$F$1000,Loc!A301)</f>
        <v>0</v>
      </c>
      <c r="AD301" s="7">
        <f>SUMIFS(Nhap!$I$5:$I$1000,Nhap!$E$5:$E$1000,DATE(Thang!$E$4,Thang!$C$4,Loc!$AD$2),Nhap!$F$5:$F$1000,Loc!$A$5)</f>
        <v>0</v>
      </c>
      <c r="AE301" s="7">
        <f>SUMIFS(Nhap!$I$5:$I$1000,Nhap!$E$5:$E$1000,DATE(Thang!$E$4,Thang!$C$4,Loc!$AE$2),Nhap!$F$5:$F$1000,Loc!A301)</f>
        <v>0</v>
      </c>
      <c r="AF301" s="7">
        <f>SUMIFS(Nhap!$I$5:$I$1000,Nhap!$E$5:$E$1000,DATE(Thang!$E$4,Thang!$C$4,Loc!$AF$2),Nhap!$F$5:$F$1000,Loc!A301)</f>
        <v>0</v>
      </c>
      <c r="AG301" s="7">
        <f>SUMIFS(Nhap!$I$5:$I$1000,Nhap!$E$5:$E$1000,DATE(Thang!$E$4,Thang!$C$4,Loc!$AG$2),Nhap!$F$5:$F$1000,Loc!A301)</f>
        <v>0</v>
      </c>
      <c r="AH301" s="7">
        <f>SUMIFS(Nhap!$I$5:$I$1000,Nhap!$E$5:$E$1000,DATE(Thang!$E$4,Thang!$C$4,Loc!$AH$2),Nhap!$F$5:$F$1000,Loc!A301)</f>
        <v>0</v>
      </c>
      <c r="AI301" s="7">
        <f>SUMIFS(Nhap!$I$5:$I$1000,Nhap!$E$5:$E$1000,DATE(Thang!$E$4,Thang!$C$4,Loc!$AI$2),Nhap!$F$5:$F$1000,Loc!A301)</f>
        <v>0</v>
      </c>
      <c r="AJ301" s="7">
        <f>SUMIFS(Nhap!$I$5:$I$1000,Nhap!$E$5:$E$1000,DATE(Thang!$E$4,Thang!$C$4,Loc!$AJ$2),Nhap!$F$5:$F$1000,Loc!A301)</f>
        <v>0</v>
      </c>
      <c r="AK301" s="1">
        <f>SUMIFS(Xuat!$G$5:$G$1000,Xuat!$C$5:$C$1000,DATE(Thang!$E$4,Thang!$C$4,AK$2),Xuat!$D$5:$D$1000,Loc!$A301)</f>
        <v>0</v>
      </c>
      <c r="AL301" s="1">
        <f>SUMIFS(Xuat!$G$5:$G$1000,Xuat!$C$5:$C$1000,DATE(Thang!$E$4,Thang!$C$4,AL$2),Xuat!$D$5:$D$1000,Loc!$A301)</f>
        <v>0</v>
      </c>
      <c r="AM301" s="1">
        <f>SUMIFS(Xuat!$G$5:$G$1000,Xuat!$C$5:$C$1000,DATE(Thang!$E$4,Thang!$C$4,AM$2),Xuat!$D$5:$D$1000,Loc!$A301)</f>
        <v>0</v>
      </c>
      <c r="AN301" s="1">
        <f>SUMIFS(Xuat!$G$5:$G$1000,Xuat!$C$5:$C$1000,DATE(Thang!$E$4,Thang!$C$4,AN$2),Xuat!$D$5:$D$1000,Loc!$A301)</f>
        <v>0</v>
      </c>
      <c r="AO301" s="1">
        <f>SUMIFS(Xuat!$G$5:$G$1000,Xuat!$C$5:$C$1000,DATE(Thang!$E$4,Thang!$C$4,AO$2),Xuat!$D$5:$D$1000,Loc!$A301)</f>
        <v>0</v>
      </c>
      <c r="AP301" s="1">
        <f>SUMIFS(Xuat!$G$5:$G$1000,Xuat!$C$5:$C$1000,DATE(Thang!$E$4,Thang!$C$4,AP$2),Xuat!$D$5:$D$1000,Loc!$A301)</f>
        <v>0</v>
      </c>
      <c r="AQ301" s="1">
        <f>SUMIFS(Xuat!$G$5:$G$1000,Xuat!$C$5:$C$1000,DATE(Thang!$E$4,Thang!$C$4,AQ$2),Xuat!$D$5:$D$1000,Loc!$A301)</f>
        <v>0</v>
      </c>
      <c r="AR301" s="1">
        <f>SUMIFS(Xuat!$G$5:$G$1000,Xuat!$C$5:$C$1000,DATE(Thang!$E$4,Thang!$C$4,AR$2),Xuat!$D$5:$D$1000,Loc!$A301)</f>
        <v>0</v>
      </c>
      <c r="AS301" s="1">
        <f>SUMIFS(Xuat!$G$5:$G$1000,Xuat!$C$5:$C$1000,DATE(Thang!$E$4,Thang!$C$4,AS$2),Xuat!$D$5:$D$1000,Loc!$A301)</f>
        <v>0</v>
      </c>
      <c r="AT301" s="1">
        <f>SUMIFS(Xuat!$G$5:$G$1000,Xuat!$C$5:$C$1000,DATE(Thang!$E$4,Thang!$C$4,AT$2),Xuat!$D$5:$D$1000,Loc!$A301)</f>
        <v>0</v>
      </c>
      <c r="AU301" s="1">
        <f>SUMIFS(Xuat!$G$5:$G$1000,Xuat!$C$5:$C$1000,DATE(Thang!$E$4,Thang!$C$4,AU$2),Xuat!$D$5:$D$1000,Loc!$A301)</f>
        <v>0</v>
      </c>
      <c r="AV301" s="1">
        <f>SUMIFS(Xuat!$G$5:$G$1000,Xuat!$C$5:$C$1000,DATE(Thang!$E$4,Thang!$C$4,AV$2),Xuat!$D$5:$D$1000,Loc!$A301)</f>
        <v>0</v>
      </c>
      <c r="AW301" s="1">
        <f>SUMIFS(Xuat!$G$5:$G$1000,Xuat!$C$5:$C$1000,DATE(Thang!$E$4,Thang!$C$4,AW$2),Xuat!$D$5:$D$1000,Loc!$A301)</f>
        <v>0</v>
      </c>
      <c r="AX301" s="1">
        <f>SUMIFS(Xuat!$G$5:$G$1000,Xuat!$C$5:$C$1000,DATE(Thang!$E$4,Thang!$C$4,AX$2),Xuat!$D$5:$D$1000,Loc!$A301)</f>
        <v>0</v>
      </c>
      <c r="AY301" s="1">
        <f>SUMIFS(Xuat!$G$5:$G$1000,Xuat!$C$5:$C$1000,DATE(Thang!$E$4,Thang!$C$4,AY$2),Xuat!$D$5:$D$1000,Loc!$A301)</f>
        <v>0</v>
      </c>
      <c r="AZ301" s="1">
        <f>SUMIFS(Xuat!$G$5:$G$1000,Xuat!$C$5:$C$1000,DATE(Thang!$E$4,Thang!$C$4,AZ$2),Xuat!$D$5:$D$1000,Loc!$A301)</f>
        <v>0</v>
      </c>
      <c r="BA301" s="1">
        <f>SUMIFS(Xuat!$G$5:$G$1000,Xuat!$C$5:$C$1000,DATE(Thang!$E$4,Thang!$C$4,BA$2),Xuat!$D$5:$D$1000,Loc!$A301)</f>
        <v>0</v>
      </c>
      <c r="BB301" s="1">
        <f>SUMIFS(Xuat!$G$5:$G$1000,Xuat!$C$5:$C$1000,DATE(Thang!$E$4,Thang!$C$4,BB$2),Xuat!$D$5:$D$1000,Loc!$A301)</f>
        <v>0</v>
      </c>
      <c r="BC301" s="1">
        <f>SUMIFS(Xuat!$G$5:$G$1000,Xuat!$C$5:$C$1000,DATE(Thang!$E$4,Thang!$C$4,BC$2),Xuat!$D$5:$D$1000,Loc!$A301)</f>
        <v>0</v>
      </c>
      <c r="BD301" s="1">
        <f>SUMIFS(Xuat!$G$5:$G$1000,Xuat!$C$5:$C$1000,DATE(Thang!$E$4,Thang!$C$4,BD$2),Xuat!$D$5:$D$1000,Loc!$A301)</f>
        <v>0</v>
      </c>
      <c r="BE301" s="1">
        <f>SUMIFS(Xuat!$G$5:$G$1000,Xuat!$C$5:$C$1000,DATE(Thang!$E$4,Thang!$C$4,BE$2),Xuat!$D$5:$D$1000,Loc!$A301)</f>
        <v>0</v>
      </c>
      <c r="BF301" s="1">
        <f>SUMIFS(Xuat!$G$5:$G$1000,Xuat!$C$5:$C$1000,DATE(Thang!$E$4,Thang!$C$4,BF$2),Xuat!$D$5:$D$1000,Loc!$A301)</f>
        <v>0</v>
      </c>
      <c r="BG301" s="1">
        <f>SUMIFS(Xuat!$G$5:$G$1000,Xuat!$C$5:$C$1000,DATE(Thang!$E$4,Thang!$C$4,BG$2),Xuat!$D$5:$D$1000,Loc!$A301)</f>
        <v>0</v>
      </c>
      <c r="BH301" s="1">
        <f>SUMIFS(Xuat!$G$5:$G$1000,Xuat!$C$5:$C$1000,DATE(Thang!$E$4,Thang!$C$4,BH$2),Xuat!$D$5:$D$1000,Loc!$A301)</f>
        <v>0</v>
      </c>
      <c r="BI301" s="1">
        <f>SUMIFS(Xuat!$G$5:$G$1000,Xuat!$C$5:$C$1000,DATE(Thang!$E$4,Thang!$C$4,BI$2),Xuat!$D$5:$D$1000,Loc!$A301)</f>
        <v>0</v>
      </c>
      <c r="BJ301" s="1">
        <f>SUMIFS(Xuat!$G$5:$G$1000,Xuat!$C$5:$C$1000,DATE(Thang!$E$4,Thang!$C$4,BJ$2),Xuat!$D$5:$D$1000,Loc!$A301)</f>
        <v>0</v>
      </c>
      <c r="BK301" s="1">
        <f>SUMIFS(Xuat!$G$5:$G$1000,Xuat!$C$5:$C$1000,DATE(Thang!$E$4,Thang!$C$4,BK$2),Xuat!$D$5:$D$1000,Loc!$A301)</f>
        <v>0</v>
      </c>
      <c r="BL301" s="1">
        <f>SUMIFS(Xuat!$G$5:$G$1000,Xuat!$C$5:$C$1000,DATE(Thang!$E$4,Thang!$C$4,BL$2),Xuat!$D$5:$D$1000,Loc!$A301)</f>
        <v>0</v>
      </c>
      <c r="BM301" s="1">
        <f>SUMIFS(Xuat!$G$5:$G$1000,Xuat!$C$5:$C$1000,DATE(Thang!$E$4,Thang!$C$4,BM$2),Xuat!$D$5:$D$1000,Loc!$A301)</f>
        <v>0</v>
      </c>
      <c r="BN301" s="1">
        <f>SUMIFS(Xuat!$G$5:$G$1000,Xuat!$C$5:$C$1000,DATE(Thang!$E$4,Thang!$C$4,BN$2),Xuat!$D$5:$D$1000,Loc!$A301)</f>
        <v>0</v>
      </c>
      <c r="BO301" s="1">
        <f>SUMIFS(Xuat!$G$5:$G$1000,Xuat!$C$5:$C$1000,DATE(Thang!$E$4,Thang!$C$4,BO$2),Xuat!$D$5:$D$1000,Loc!$A301)</f>
        <v>0</v>
      </c>
    </row>
    <row r="302" spans="1:67" x14ac:dyDescent="0.2">
      <c r="A302" s="2">
        <f>DM!C302</f>
        <v>0</v>
      </c>
      <c r="B302" s="3">
        <f>VLOOKUP(A302,Tondau!$B$5:$F$500,3,0)</f>
        <v>0</v>
      </c>
      <c r="C302" s="3">
        <f t="shared" si="14"/>
        <v>0</v>
      </c>
      <c r="D302" s="3">
        <f t="shared" si="15"/>
        <v>0</v>
      </c>
      <c r="E302" s="3">
        <f t="shared" si="16"/>
        <v>0</v>
      </c>
      <c r="F302" s="7">
        <f>SUMIFS(Nhap!$I$5:$I$1000,Nhap!$E$5:$E$1000,DATE(Thang!$E$4,Thang!$C$4,Loc!$F$2),Nhap!$F$5:$F$1000,Loc!A302)</f>
        <v>0</v>
      </c>
      <c r="G302" s="7">
        <f>SUMIFS(Nhap!$I$5:$I$1000,Nhap!$E$5:$E$1000,DATE(Thang!$E$4,Thang!$C$4,Loc!$G$2),Nhap!$F$5:$F$1000,Loc!A302)</f>
        <v>0</v>
      </c>
      <c r="H302" s="7">
        <f>SUMIFS(Nhap!$I$5:$I$1000,Nhap!$E$5:$E$1000,DATE(Thang!$E$4,Thang!$C$4,Loc!$H$2),Nhap!$F$5:$F$1000,Loc!A302)</f>
        <v>0</v>
      </c>
      <c r="I302" s="7">
        <f>SUMIFS(Nhap!$I$5:$I$1000,Nhap!$E$5:$E$1000,DATE(Thang!$E$4,Thang!$C$4,Loc!$I$2),Nhap!$F$5:$F$1000,Loc!A302)</f>
        <v>0</v>
      </c>
      <c r="J302" s="7">
        <f>SUMIFS(Nhap!$I$5:$I$1000,Nhap!$E$5:$E$1000,DATE(Thang!$E$4,Thang!$C$4,Loc!$J$2),Nhap!$F$5:$F$1000,Loc!A302)</f>
        <v>0</v>
      </c>
      <c r="K302" s="7">
        <f>SUMIFS(Nhap!$I$5:$I$1000,Nhap!$E$5:$E$1000,DATE(Thang!$E$4,Thang!$C$4,Loc!$K$2),Nhap!$F$5:$F$1000,Loc!A302)</f>
        <v>0</v>
      </c>
      <c r="L302" s="7">
        <f>SUMIFS(Nhap!$I$5:$I$1000,Nhap!$E$5:$E$1000,DATE(Thang!$E$4,Thang!$C$4,Loc!$L$2),Nhap!$F$5:$F$1000,Loc!A302)</f>
        <v>0</v>
      </c>
      <c r="M302" s="7">
        <f>SUMIFS(Nhap!$I$5:$I$1000,Nhap!$E$5:$E$1000,DATE(Thang!$E$4,Thang!$C$4,Loc!$M$2),Nhap!$F$5:$F$1000,Loc!A302)</f>
        <v>0</v>
      </c>
      <c r="N302" s="7">
        <f>SUMIFS(Nhap!$I$5:$I$1000,Nhap!$E$5:$E$1000,DATE(Thang!$E$4,Thang!$C$4,Loc!$N$2),Nhap!$F$5:$F$1000,Loc!A302)</f>
        <v>0</v>
      </c>
      <c r="O302" s="7">
        <f>SUMIFS(Nhap!$I$5:$I$1000,Nhap!$E$5:$E$1000,DATE(Thang!$E$4,Thang!$C$4,Loc!$O$2),Nhap!$F$5:$F$1000,Loc!A302)</f>
        <v>0</v>
      </c>
      <c r="P302" s="7">
        <f>SUMIFS(Nhap!$I$5:$I$1000,Nhap!$E$5:$E$1000,DATE(Thang!$E$4,Thang!$C$4,Loc!$P$2),Nhap!$F$5:$F$1000,Loc!A302)</f>
        <v>0</v>
      </c>
      <c r="Q302" s="7">
        <f>SUMIFS(Nhap!$I$5:$I$1000,Nhap!$E$5:$E$1000,DATE(Thang!$E$4,Thang!$C$4,Loc!$Q$2),Nhap!$F$5:$F$1000,Loc!A302)</f>
        <v>0</v>
      </c>
      <c r="R302" s="7">
        <f>SUMIFS(Nhap!$I$5:$I$1000,Nhap!$E$5:$E$1000,DATE(Thang!$E$4,Thang!$C$4,Loc!$R$2),Nhap!$F$5:$F$1000,Loc!A302)</f>
        <v>0</v>
      </c>
      <c r="S302" s="7">
        <f>SUMIFS(Nhap!$I$5:$I$1000,Nhap!$E$5:$E$1000,DATE(Thang!$E$4,Thang!$C$4,Loc!$S$2),Nhap!$F$5:$F$1000,Loc!A302)</f>
        <v>0</v>
      </c>
      <c r="T302" s="7">
        <f>SUMIFS(Nhap!$I$5:$I$1000,Nhap!$E$5:$E$1000,DATE(Thang!$E$4,Thang!$C$4,Loc!$T$2),Nhap!$F$5:$F$1000,Loc!A302)</f>
        <v>0</v>
      </c>
      <c r="U302" s="7">
        <f>SUMIFS(Nhap!$I$5:$I$1000,Nhap!$E$5:$E$1000,DATE(Thang!$E$4,Thang!$C$4,Loc!$U$2),Nhap!$F$5:$F$1000,Loc!A302)</f>
        <v>0</v>
      </c>
      <c r="V302" s="7">
        <f>SUMIFS(Nhap!$I$5:$I$1000,Nhap!$E$5:$E$1000,DATE(Thang!$E$4,Thang!$C$4,Loc!$V$2),Nhap!$F$5:$F$1000,Loc!A302)</f>
        <v>0</v>
      </c>
      <c r="W302" s="7">
        <f>SUMIFS(Nhap!$I$5:$I$1000,Nhap!$E$5:$E$1000,DATE(Thang!$E$4,Thang!$C$4,Loc!$W$2),Nhap!$F$5:$F$1000,Loc!A302)</f>
        <v>0</v>
      </c>
      <c r="X302" s="7">
        <f>SUMIFS(Nhap!$I$5:$I$1000,Nhap!$E$5:$E$1000,DATE(Thang!$E$4,Thang!$C$4,Loc!$X$2),Nhap!$F$5:$F$1000,Loc!A302)</f>
        <v>0</v>
      </c>
      <c r="Y302" s="7">
        <f>SUMIFS(Nhap!$I$5:$I$1000,Nhap!$E$5:$E$1000,DATE(Thang!$E$4,Thang!$C$4,Loc!$Y$2),Nhap!$F$5:$F$1000,Loc!A302)</f>
        <v>0</v>
      </c>
      <c r="Z302" s="7">
        <f>SUMIFS(Nhap!$I$5:$I$1000,Nhap!$E$5:$E$1000,DATE(Thang!$E$4,Thang!$C$4,Loc!$Z$2),Nhap!$F$5:$F$1000,Loc!A302)</f>
        <v>0</v>
      </c>
      <c r="AA302" s="7">
        <f>SUMIFS(Nhap!$I$5:$I$1000,Nhap!$E$5:$E$1000,DATE(Thang!$E$4,Thang!$C$4,Loc!$AA$2),Nhap!$F$5:$F$1000,Loc!A302)</f>
        <v>0</v>
      </c>
      <c r="AB302" s="7">
        <f>SUMIFS(Nhap!$I$5:$I$1000,Nhap!$E$5:$E$1000,DATE(Thang!$E$4,Thang!$C$4,Loc!$AB$2),Nhap!$F$5:$F$1000,Loc!A302)</f>
        <v>0</v>
      </c>
      <c r="AC302" s="7">
        <f>SUMIFS(Nhap!$I$5:$I$1000,Nhap!$E$5:$E$1000,DATE(Thang!$E$4,Thang!$C$4,Loc!$AC$2),Nhap!$F$5:$F$1000,Loc!A302)</f>
        <v>0</v>
      </c>
      <c r="AD302" s="7">
        <f>SUMIFS(Nhap!$I$5:$I$1000,Nhap!$E$5:$E$1000,DATE(Thang!$E$4,Thang!$C$4,Loc!$AD$2),Nhap!$F$5:$F$1000,Loc!$A$5)</f>
        <v>0</v>
      </c>
      <c r="AE302" s="7">
        <f>SUMIFS(Nhap!$I$5:$I$1000,Nhap!$E$5:$E$1000,DATE(Thang!$E$4,Thang!$C$4,Loc!$AE$2),Nhap!$F$5:$F$1000,Loc!A302)</f>
        <v>0</v>
      </c>
      <c r="AF302" s="7">
        <f>SUMIFS(Nhap!$I$5:$I$1000,Nhap!$E$5:$E$1000,DATE(Thang!$E$4,Thang!$C$4,Loc!$AF$2),Nhap!$F$5:$F$1000,Loc!A302)</f>
        <v>0</v>
      </c>
      <c r="AG302" s="7">
        <f>SUMIFS(Nhap!$I$5:$I$1000,Nhap!$E$5:$E$1000,DATE(Thang!$E$4,Thang!$C$4,Loc!$AG$2),Nhap!$F$5:$F$1000,Loc!A302)</f>
        <v>0</v>
      </c>
      <c r="AH302" s="7">
        <f>SUMIFS(Nhap!$I$5:$I$1000,Nhap!$E$5:$E$1000,DATE(Thang!$E$4,Thang!$C$4,Loc!$AH$2),Nhap!$F$5:$F$1000,Loc!A302)</f>
        <v>0</v>
      </c>
      <c r="AI302" s="7">
        <f>SUMIFS(Nhap!$I$5:$I$1000,Nhap!$E$5:$E$1000,DATE(Thang!$E$4,Thang!$C$4,Loc!$AI$2),Nhap!$F$5:$F$1000,Loc!A302)</f>
        <v>0</v>
      </c>
      <c r="AJ302" s="7">
        <f>SUMIFS(Nhap!$I$5:$I$1000,Nhap!$E$5:$E$1000,DATE(Thang!$E$4,Thang!$C$4,Loc!$AJ$2),Nhap!$F$5:$F$1000,Loc!A302)</f>
        <v>0</v>
      </c>
      <c r="AK302" s="1">
        <f>SUMIFS(Xuat!$G$5:$G$1000,Xuat!$C$5:$C$1000,DATE(Thang!$E$4,Thang!$C$4,AK$2),Xuat!$D$5:$D$1000,Loc!$A302)</f>
        <v>0</v>
      </c>
      <c r="AL302" s="1">
        <f>SUMIFS(Xuat!$G$5:$G$1000,Xuat!$C$5:$C$1000,DATE(Thang!$E$4,Thang!$C$4,AL$2),Xuat!$D$5:$D$1000,Loc!$A302)</f>
        <v>0</v>
      </c>
      <c r="AM302" s="1">
        <f>SUMIFS(Xuat!$G$5:$G$1000,Xuat!$C$5:$C$1000,DATE(Thang!$E$4,Thang!$C$4,AM$2),Xuat!$D$5:$D$1000,Loc!$A302)</f>
        <v>0</v>
      </c>
      <c r="AN302" s="1">
        <f>SUMIFS(Xuat!$G$5:$G$1000,Xuat!$C$5:$C$1000,DATE(Thang!$E$4,Thang!$C$4,AN$2),Xuat!$D$5:$D$1000,Loc!$A302)</f>
        <v>0</v>
      </c>
      <c r="AO302" s="1">
        <f>SUMIFS(Xuat!$G$5:$G$1000,Xuat!$C$5:$C$1000,DATE(Thang!$E$4,Thang!$C$4,AO$2),Xuat!$D$5:$D$1000,Loc!$A302)</f>
        <v>0</v>
      </c>
      <c r="AP302" s="1">
        <f>SUMIFS(Xuat!$G$5:$G$1000,Xuat!$C$5:$C$1000,DATE(Thang!$E$4,Thang!$C$4,AP$2),Xuat!$D$5:$D$1000,Loc!$A302)</f>
        <v>0</v>
      </c>
      <c r="AQ302" s="1">
        <f>SUMIFS(Xuat!$G$5:$G$1000,Xuat!$C$5:$C$1000,DATE(Thang!$E$4,Thang!$C$4,AQ$2),Xuat!$D$5:$D$1000,Loc!$A302)</f>
        <v>0</v>
      </c>
      <c r="AR302" s="1">
        <f>SUMIFS(Xuat!$G$5:$G$1000,Xuat!$C$5:$C$1000,DATE(Thang!$E$4,Thang!$C$4,AR$2),Xuat!$D$5:$D$1000,Loc!$A302)</f>
        <v>0</v>
      </c>
      <c r="AS302" s="1">
        <f>SUMIFS(Xuat!$G$5:$G$1000,Xuat!$C$5:$C$1000,DATE(Thang!$E$4,Thang!$C$4,AS$2),Xuat!$D$5:$D$1000,Loc!$A302)</f>
        <v>0</v>
      </c>
      <c r="AT302" s="1">
        <f>SUMIFS(Xuat!$G$5:$G$1000,Xuat!$C$5:$C$1000,DATE(Thang!$E$4,Thang!$C$4,AT$2),Xuat!$D$5:$D$1000,Loc!$A302)</f>
        <v>0</v>
      </c>
      <c r="AU302" s="1">
        <f>SUMIFS(Xuat!$G$5:$G$1000,Xuat!$C$5:$C$1000,DATE(Thang!$E$4,Thang!$C$4,AU$2),Xuat!$D$5:$D$1000,Loc!$A302)</f>
        <v>0</v>
      </c>
      <c r="AV302" s="1">
        <f>SUMIFS(Xuat!$G$5:$G$1000,Xuat!$C$5:$C$1000,DATE(Thang!$E$4,Thang!$C$4,AV$2),Xuat!$D$5:$D$1000,Loc!$A302)</f>
        <v>0</v>
      </c>
      <c r="AW302" s="1">
        <f>SUMIFS(Xuat!$G$5:$G$1000,Xuat!$C$5:$C$1000,DATE(Thang!$E$4,Thang!$C$4,AW$2),Xuat!$D$5:$D$1000,Loc!$A302)</f>
        <v>0</v>
      </c>
      <c r="AX302" s="1">
        <f>SUMIFS(Xuat!$G$5:$G$1000,Xuat!$C$5:$C$1000,DATE(Thang!$E$4,Thang!$C$4,AX$2),Xuat!$D$5:$D$1000,Loc!$A302)</f>
        <v>0</v>
      </c>
      <c r="AY302" s="1">
        <f>SUMIFS(Xuat!$G$5:$G$1000,Xuat!$C$5:$C$1000,DATE(Thang!$E$4,Thang!$C$4,AY$2),Xuat!$D$5:$D$1000,Loc!$A302)</f>
        <v>0</v>
      </c>
      <c r="AZ302" s="1">
        <f>SUMIFS(Xuat!$G$5:$G$1000,Xuat!$C$5:$C$1000,DATE(Thang!$E$4,Thang!$C$4,AZ$2),Xuat!$D$5:$D$1000,Loc!$A302)</f>
        <v>0</v>
      </c>
      <c r="BA302" s="1">
        <f>SUMIFS(Xuat!$G$5:$G$1000,Xuat!$C$5:$C$1000,DATE(Thang!$E$4,Thang!$C$4,BA$2),Xuat!$D$5:$D$1000,Loc!$A302)</f>
        <v>0</v>
      </c>
      <c r="BB302" s="1">
        <f>SUMIFS(Xuat!$G$5:$G$1000,Xuat!$C$5:$C$1000,DATE(Thang!$E$4,Thang!$C$4,BB$2),Xuat!$D$5:$D$1000,Loc!$A302)</f>
        <v>0</v>
      </c>
      <c r="BC302" s="1">
        <f>SUMIFS(Xuat!$G$5:$G$1000,Xuat!$C$5:$C$1000,DATE(Thang!$E$4,Thang!$C$4,BC$2),Xuat!$D$5:$D$1000,Loc!$A302)</f>
        <v>0</v>
      </c>
      <c r="BD302" s="1">
        <f>SUMIFS(Xuat!$G$5:$G$1000,Xuat!$C$5:$C$1000,DATE(Thang!$E$4,Thang!$C$4,BD$2),Xuat!$D$5:$D$1000,Loc!$A302)</f>
        <v>0</v>
      </c>
      <c r="BE302" s="1">
        <f>SUMIFS(Xuat!$G$5:$G$1000,Xuat!$C$5:$C$1000,DATE(Thang!$E$4,Thang!$C$4,BE$2),Xuat!$D$5:$D$1000,Loc!$A302)</f>
        <v>0</v>
      </c>
      <c r="BF302" s="1">
        <f>SUMIFS(Xuat!$G$5:$G$1000,Xuat!$C$5:$C$1000,DATE(Thang!$E$4,Thang!$C$4,BF$2),Xuat!$D$5:$D$1000,Loc!$A302)</f>
        <v>0</v>
      </c>
      <c r="BG302" s="1">
        <f>SUMIFS(Xuat!$G$5:$G$1000,Xuat!$C$5:$C$1000,DATE(Thang!$E$4,Thang!$C$4,BG$2),Xuat!$D$5:$D$1000,Loc!$A302)</f>
        <v>0</v>
      </c>
      <c r="BH302" s="1">
        <f>SUMIFS(Xuat!$G$5:$G$1000,Xuat!$C$5:$C$1000,DATE(Thang!$E$4,Thang!$C$4,BH$2),Xuat!$D$5:$D$1000,Loc!$A302)</f>
        <v>0</v>
      </c>
      <c r="BI302" s="1">
        <f>SUMIFS(Xuat!$G$5:$G$1000,Xuat!$C$5:$C$1000,DATE(Thang!$E$4,Thang!$C$4,BI$2),Xuat!$D$5:$D$1000,Loc!$A302)</f>
        <v>0</v>
      </c>
      <c r="BJ302" s="1">
        <f>SUMIFS(Xuat!$G$5:$G$1000,Xuat!$C$5:$C$1000,DATE(Thang!$E$4,Thang!$C$4,BJ$2),Xuat!$D$5:$D$1000,Loc!$A302)</f>
        <v>0</v>
      </c>
      <c r="BK302" s="1">
        <f>SUMIFS(Xuat!$G$5:$G$1000,Xuat!$C$5:$C$1000,DATE(Thang!$E$4,Thang!$C$4,BK$2),Xuat!$D$5:$D$1000,Loc!$A302)</f>
        <v>0</v>
      </c>
      <c r="BL302" s="1">
        <f>SUMIFS(Xuat!$G$5:$G$1000,Xuat!$C$5:$C$1000,DATE(Thang!$E$4,Thang!$C$4,BL$2),Xuat!$D$5:$D$1000,Loc!$A302)</f>
        <v>0</v>
      </c>
      <c r="BM302" s="1">
        <f>SUMIFS(Xuat!$G$5:$G$1000,Xuat!$C$5:$C$1000,DATE(Thang!$E$4,Thang!$C$4,BM$2),Xuat!$D$5:$D$1000,Loc!$A302)</f>
        <v>0</v>
      </c>
      <c r="BN302" s="1">
        <f>SUMIFS(Xuat!$G$5:$G$1000,Xuat!$C$5:$C$1000,DATE(Thang!$E$4,Thang!$C$4,BN$2),Xuat!$D$5:$D$1000,Loc!$A302)</f>
        <v>0</v>
      </c>
      <c r="BO302" s="1">
        <f>SUMIFS(Xuat!$G$5:$G$1000,Xuat!$C$5:$C$1000,DATE(Thang!$E$4,Thang!$C$4,BO$2),Xuat!$D$5:$D$1000,Loc!$A302)</f>
        <v>0</v>
      </c>
    </row>
    <row r="303" spans="1:67" x14ac:dyDescent="0.2">
      <c r="A303" s="2">
        <f>DM!C303</f>
        <v>0</v>
      </c>
      <c r="B303" s="3">
        <f>VLOOKUP(A303,Tondau!$B$5:$F$500,3,0)</f>
        <v>0</v>
      </c>
      <c r="C303" s="3">
        <f t="shared" si="14"/>
        <v>0</v>
      </c>
      <c r="D303" s="3">
        <f t="shared" si="15"/>
        <v>0</v>
      </c>
      <c r="E303" s="3">
        <f t="shared" si="16"/>
        <v>0</v>
      </c>
      <c r="F303" s="7">
        <f>SUMIFS(Nhap!$I$5:$I$1000,Nhap!$E$5:$E$1000,DATE(Thang!$E$4,Thang!$C$4,Loc!$F$2),Nhap!$F$5:$F$1000,Loc!A303)</f>
        <v>0</v>
      </c>
      <c r="G303" s="7">
        <f>SUMIFS(Nhap!$I$5:$I$1000,Nhap!$E$5:$E$1000,DATE(Thang!$E$4,Thang!$C$4,Loc!$G$2),Nhap!$F$5:$F$1000,Loc!A303)</f>
        <v>0</v>
      </c>
      <c r="H303" s="7">
        <f>SUMIFS(Nhap!$I$5:$I$1000,Nhap!$E$5:$E$1000,DATE(Thang!$E$4,Thang!$C$4,Loc!$H$2),Nhap!$F$5:$F$1000,Loc!A303)</f>
        <v>0</v>
      </c>
      <c r="I303" s="7">
        <f>SUMIFS(Nhap!$I$5:$I$1000,Nhap!$E$5:$E$1000,DATE(Thang!$E$4,Thang!$C$4,Loc!$I$2),Nhap!$F$5:$F$1000,Loc!A303)</f>
        <v>0</v>
      </c>
      <c r="J303" s="7">
        <f>SUMIFS(Nhap!$I$5:$I$1000,Nhap!$E$5:$E$1000,DATE(Thang!$E$4,Thang!$C$4,Loc!$J$2),Nhap!$F$5:$F$1000,Loc!A303)</f>
        <v>0</v>
      </c>
      <c r="K303" s="7">
        <f>SUMIFS(Nhap!$I$5:$I$1000,Nhap!$E$5:$E$1000,DATE(Thang!$E$4,Thang!$C$4,Loc!$K$2),Nhap!$F$5:$F$1000,Loc!A303)</f>
        <v>0</v>
      </c>
      <c r="L303" s="7">
        <f>SUMIFS(Nhap!$I$5:$I$1000,Nhap!$E$5:$E$1000,DATE(Thang!$E$4,Thang!$C$4,Loc!$L$2),Nhap!$F$5:$F$1000,Loc!A303)</f>
        <v>0</v>
      </c>
      <c r="M303" s="7">
        <f>SUMIFS(Nhap!$I$5:$I$1000,Nhap!$E$5:$E$1000,DATE(Thang!$E$4,Thang!$C$4,Loc!$M$2),Nhap!$F$5:$F$1000,Loc!A303)</f>
        <v>0</v>
      </c>
      <c r="N303" s="7">
        <f>SUMIFS(Nhap!$I$5:$I$1000,Nhap!$E$5:$E$1000,DATE(Thang!$E$4,Thang!$C$4,Loc!$N$2),Nhap!$F$5:$F$1000,Loc!A303)</f>
        <v>0</v>
      </c>
      <c r="O303" s="7">
        <f>SUMIFS(Nhap!$I$5:$I$1000,Nhap!$E$5:$E$1000,DATE(Thang!$E$4,Thang!$C$4,Loc!$O$2),Nhap!$F$5:$F$1000,Loc!A303)</f>
        <v>0</v>
      </c>
      <c r="P303" s="7">
        <f>SUMIFS(Nhap!$I$5:$I$1000,Nhap!$E$5:$E$1000,DATE(Thang!$E$4,Thang!$C$4,Loc!$P$2),Nhap!$F$5:$F$1000,Loc!A303)</f>
        <v>0</v>
      </c>
      <c r="Q303" s="7">
        <f>SUMIFS(Nhap!$I$5:$I$1000,Nhap!$E$5:$E$1000,DATE(Thang!$E$4,Thang!$C$4,Loc!$Q$2),Nhap!$F$5:$F$1000,Loc!A303)</f>
        <v>0</v>
      </c>
      <c r="R303" s="7">
        <f>SUMIFS(Nhap!$I$5:$I$1000,Nhap!$E$5:$E$1000,DATE(Thang!$E$4,Thang!$C$4,Loc!$R$2),Nhap!$F$5:$F$1000,Loc!A303)</f>
        <v>0</v>
      </c>
      <c r="S303" s="7">
        <f>SUMIFS(Nhap!$I$5:$I$1000,Nhap!$E$5:$E$1000,DATE(Thang!$E$4,Thang!$C$4,Loc!$S$2),Nhap!$F$5:$F$1000,Loc!A303)</f>
        <v>0</v>
      </c>
      <c r="T303" s="7">
        <f>SUMIFS(Nhap!$I$5:$I$1000,Nhap!$E$5:$E$1000,DATE(Thang!$E$4,Thang!$C$4,Loc!$T$2),Nhap!$F$5:$F$1000,Loc!A303)</f>
        <v>0</v>
      </c>
      <c r="U303" s="7">
        <f>SUMIFS(Nhap!$I$5:$I$1000,Nhap!$E$5:$E$1000,DATE(Thang!$E$4,Thang!$C$4,Loc!$U$2),Nhap!$F$5:$F$1000,Loc!A303)</f>
        <v>0</v>
      </c>
      <c r="V303" s="7">
        <f>SUMIFS(Nhap!$I$5:$I$1000,Nhap!$E$5:$E$1000,DATE(Thang!$E$4,Thang!$C$4,Loc!$V$2),Nhap!$F$5:$F$1000,Loc!A303)</f>
        <v>0</v>
      </c>
      <c r="W303" s="7">
        <f>SUMIFS(Nhap!$I$5:$I$1000,Nhap!$E$5:$E$1000,DATE(Thang!$E$4,Thang!$C$4,Loc!$W$2),Nhap!$F$5:$F$1000,Loc!A303)</f>
        <v>0</v>
      </c>
      <c r="X303" s="7">
        <f>SUMIFS(Nhap!$I$5:$I$1000,Nhap!$E$5:$E$1000,DATE(Thang!$E$4,Thang!$C$4,Loc!$X$2),Nhap!$F$5:$F$1000,Loc!A303)</f>
        <v>0</v>
      </c>
      <c r="Y303" s="7">
        <f>SUMIFS(Nhap!$I$5:$I$1000,Nhap!$E$5:$E$1000,DATE(Thang!$E$4,Thang!$C$4,Loc!$Y$2),Nhap!$F$5:$F$1000,Loc!A303)</f>
        <v>0</v>
      </c>
      <c r="Z303" s="7">
        <f>SUMIFS(Nhap!$I$5:$I$1000,Nhap!$E$5:$E$1000,DATE(Thang!$E$4,Thang!$C$4,Loc!$Z$2),Nhap!$F$5:$F$1000,Loc!A303)</f>
        <v>0</v>
      </c>
      <c r="AA303" s="7">
        <f>SUMIFS(Nhap!$I$5:$I$1000,Nhap!$E$5:$E$1000,DATE(Thang!$E$4,Thang!$C$4,Loc!$AA$2),Nhap!$F$5:$F$1000,Loc!A303)</f>
        <v>0</v>
      </c>
      <c r="AB303" s="7">
        <f>SUMIFS(Nhap!$I$5:$I$1000,Nhap!$E$5:$E$1000,DATE(Thang!$E$4,Thang!$C$4,Loc!$AB$2),Nhap!$F$5:$F$1000,Loc!A303)</f>
        <v>0</v>
      </c>
      <c r="AC303" s="7">
        <f>SUMIFS(Nhap!$I$5:$I$1000,Nhap!$E$5:$E$1000,DATE(Thang!$E$4,Thang!$C$4,Loc!$AC$2),Nhap!$F$5:$F$1000,Loc!A303)</f>
        <v>0</v>
      </c>
      <c r="AD303" s="7">
        <f>SUMIFS(Nhap!$I$5:$I$1000,Nhap!$E$5:$E$1000,DATE(Thang!$E$4,Thang!$C$4,Loc!$AD$2),Nhap!$F$5:$F$1000,Loc!$A$5)</f>
        <v>0</v>
      </c>
      <c r="AE303" s="7">
        <f>SUMIFS(Nhap!$I$5:$I$1000,Nhap!$E$5:$E$1000,DATE(Thang!$E$4,Thang!$C$4,Loc!$AE$2),Nhap!$F$5:$F$1000,Loc!A303)</f>
        <v>0</v>
      </c>
      <c r="AF303" s="7">
        <f>SUMIFS(Nhap!$I$5:$I$1000,Nhap!$E$5:$E$1000,DATE(Thang!$E$4,Thang!$C$4,Loc!$AF$2),Nhap!$F$5:$F$1000,Loc!A303)</f>
        <v>0</v>
      </c>
      <c r="AG303" s="7">
        <f>SUMIFS(Nhap!$I$5:$I$1000,Nhap!$E$5:$E$1000,DATE(Thang!$E$4,Thang!$C$4,Loc!$AG$2),Nhap!$F$5:$F$1000,Loc!A303)</f>
        <v>0</v>
      </c>
      <c r="AH303" s="7">
        <f>SUMIFS(Nhap!$I$5:$I$1000,Nhap!$E$5:$E$1000,DATE(Thang!$E$4,Thang!$C$4,Loc!$AH$2),Nhap!$F$5:$F$1000,Loc!A303)</f>
        <v>0</v>
      </c>
      <c r="AI303" s="7">
        <f>SUMIFS(Nhap!$I$5:$I$1000,Nhap!$E$5:$E$1000,DATE(Thang!$E$4,Thang!$C$4,Loc!$AI$2),Nhap!$F$5:$F$1000,Loc!A303)</f>
        <v>0</v>
      </c>
      <c r="AJ303" s="7">
        <f>SUMIFS(Nhap!$I$5:$I$1000,Nhap!$E$5:$E$1000,DATE(Thang!$E$4,Thang!$C$4,Loc!$AJ$2),Nhap!$F$5:$F$1000,Loc!A303)</f>
        <v>0</v>
      </c>
      <c r="AK303" s="1">
        <f>SUMIFS(Xuat!$G$5:$G$1000,Xuat!$C$5:$C$1000,DATE(Thang!$E$4,Thang!$C$4,AK$2),Xuat!$D$5:$D$1000,Loc!$A303)</f>
        <v>0</v>
      </c>
      <c r="AL303" s="1">
        <f>SUMIFS(Xuat!$G$5:$G$1000,Xuat!$C$5:$C$1000,DATE(Thang!$E$4,Thang!$C$4,AL$2),Xuat!$D$5:$D$1000,Loc!$A303)</f>
        <v>0</v>
      </c>
      <c r="AM303" s="1">
        <f>SUMIFS(Xuat!$G$5:$G$1000,Xuat!$C$5:$C$1000,DATE(Thang!$E$4,Thang!$C$4,AM$2),Xuat!$D$5:$D$1000,Loc!$A303)</f>
        <v>0</v>
      </c>
      <c r="AN303" s="1">
        <f>SUMIFS(Xuat!$G$5:$G$1000,Xuat!$C$5:$C$1000,DATE(Thang!$E$4,Thang!$C$4,AN$2),Xuat!$D$5:$D$1000,Loc!$A303)</f>
        <v>0</v>
      </c>
      <c r="AO303" s="1">
        <f>SUMIFS(Xuat!$G$5:$G$1000,Xuat!$C$5:$C$1000,DATE(Thang!$E$4,Thang!$C$4,AO$2),Xuat!$D$5:$D$1000,Loc!$A303)</f>
        <v>0</v>
      </c>
      <c r="AP303" s="1">
        <f>SUMIFS(Xuat!$G$5:$G$1000,Xuat!$C$5:$C$1000,DATE(Thang!$E$4,Thang!$C$4,AP$2),Xuat!$D$5:$D$1000,Loc!$A303)</f>
        <v>0</v>
      </c>
      <c r="AQ303" s="1">
        <f>SUMIFS(Xuat!$G$5:$G$1000,Xuat!$C$5:$C$1000,DATE(Thang!$E$4,Thang!$C$4,AQ$2),Xuat!$D$5:$D$1000,Loc!$A303)</f>
        <v>0</v>
      </c>
      <c r="AR303" s="1">
        <f>SUMIFS(Xuat!$G$5:$G$1000,Xuat!$C$5:$C$1000,DATE(Thang!$E$4,Thang!$C$4,AR$2),Xuat!$D$5:$D$1000,Loc!$A303)</f>
        <v>0</v>
      </c>
      <c r="AS303" s="1">
        <f>SUMIFS(Xuat!$G$5:$G$1000,Xuat!$C$5:$C$1000,DATE(Thang!$E$4,Thang!$C$4,AS$2),Xuat!$D$5:$D$1000,Loc!$A303)</f>
        <v>0</v>
      </c>
      <c r="AT303" s="1">
        <f>SUMIFS(Xuat!$G$5:$G$1000,Xuat!$C$5:$C$1000,DATE(Thang!$E$4,Thang!$C$4,AT$2),Xuat!$D$5:$D$1000,Loc!$A303)</f>
        <v>0</v>
      </c>
      <c r="AU303" s="1">
        <f>SUMIFS(Xuat!$G$5:$G$1000,Xuat!$C$5:$C$1000,DATE(Thang!$E$4,Thang!$C$4,AU$2),Xuat!$D$5:$D$1000,Loc!$A303)</f>
        <v>0</v>
      </c>
      <c r="AV303" s="1">
        <f>SUMIFS(Xuat!$G$5:$G$1000,Xuat!$C$5:$C$1000,DATE(Thang!$E$4,Thang!$C$4,AV$2),Xuat!$D$5:$D$1000,Loc!$A303)</f>
        <v>0</v>
      </c>
      <c r="AW303" s="1">
        <f>SUMIFS(Xuat!$G$5:$G$1000,Xuat!$C$5:$C$1000,DATE(Thang!$E$4,Thang!$C$4,AW$2),Xuat!$D$5:$D$1000,Loc!$A303)</f>
        <v>0</v>
      </c>
      <c r="AX303" s="1">
        <f>SUMIFS(Xuat!$G$5:$G$1000,Xuat!$C$5:$C$1000,DATE(Thang!$E$4,Thang!$C$4,AX$2),Xuat!$D$5:$D$1000,Loc!$A303)</f>
        <v>0</v>
      </c>
      <c r="AY303" s="1">
        <f>SUMIFS(Xuat!$G$5:$G$1000,Xuat!$C$5:$C$1000,DATE(Thang!$E$4,Thang!$C$4,AY$2),Xuat!$D$5:$D$1000,Loc!$A303)</f>
        <v>0</v>
      </c>
      <c r="AZ303" s="1">
        <f>SUMIFS(Xuat!$G$5:$G$1000,Xuat!$C$5:$C$1000,DATE(Thang!$E$4,Thang!$C$4,AZ$2),Xuat!$D$5:$D$1000,Loc!$A303)</f>
        <v>0</v>
      </c>
      <c r="BA303" s="1">
        <f>SUMIFS(Xuat!$G$5:$G$1000,Xuat!$C$5:$C$1000,DATE(Thang!$E$4,Thang!$C$4,BA$2),Xuat!$D$5:$D$1000,Loc!$A303)</f>
        <v>0</v>
      </c>
      <c r="BB303" s="1">
        <f>SUMIFS(Xuat!$G$5:$G$1000,Xuat!$C$5:$C$1000,DATE(Thang!$E$4,Thang!$C$4,BB$2),Xuat!$D$5:$D$1000,Loc!$A303)</f>
        <v>0</v>
      </c>
      <c r="BC303" s="1">
        <f>SUMIFS(Xuat!$G$5:$G$1000,Xuat!$C$5:$C$1000,DATE(Thang!$E$4,Thang!$C$4,BC$2),Xuat!$D$5:$D$1000,Loc!$A303)</f>
        <v>0</v>
      </c>
      <c r="BD303" s="1">
        <f>SUMIFS(Xuat!$G$5:$G$1000,Xuat!$C$5:$C$1000,DATE(Thang!$E$4,Thang!$C$4,BD$2),Xuat!$D$5:$D$1000,Loc!$A303)</f>
        <v>0</v>
      </c>
      <c r="BE303" s="1">
        <f>SUMIFS(Xuat!$G$5:$G$1000,Xuat!$C$5:$C$1000,DATE(Thang!$E$4,Thang!$C$4,BE$2),Xuat!$D$5:$D$1000,Loc!$A303)</f>
        <v>0</v>
      </c>
      <c r="BF303" s="1">
        <f>SUMIFS(Xuat!$G$5:$G$1000,Xuat!$C$5:$C$1000,DATE(Thang!$E$4,Thang!$C$4,BF$2),Xuat!$D$5:$D$1000,Loc!$A303)</f>
        <v>0</v>
      </c>
      <c r="BG303" s="1">
        <f>SUMIFS(Xuat!$G$5:$G$1000,Xuat!$C$5:$C$1000,DATE(Thang!$E$4,Thang!$C$4,BG$2),Xuat!$D$5:$D$1000,Loc!$A303)</f>
        <v>0</v>
      </c>
      <c r="BH303" s="1">
        <f>SUMIFS(Xuat!$G$5:$G$1000,Xuat!$C$5:$C$1000,DATE(Thang!$E$4,Thang!$C$4,BH$2),Xuat!$D$5:$D$1000,Loc!$A303)</f>
        <v>0</v>
      </c>
      <c r="BI303" s="1">
        <f>SUMIFS(Xuat!$G$5:$G$1000,Xuat!$C$5:$C$1000,DATE(Thang!$E$4,Thang!$C$4,BI$2),Xuat!$D$5:$D$1000,Loc!$A303)</f>
        <v>0</v>
      </c>
      <c r="BJ303" s="1">
        <f>SUMIFS(Xuat!$G$5:$G$1000,Xuat!$C$5:$C$1000,DATE(Thang!$E$4,Thang!$C$4,BJ$2),Xuat!$D$5:$D$1000,Loc!$A303)</f>
        <v>0</v>
      </c>
      <c r="BK303" s="1">
        <f>SUMIFS(Xuat!$G$5:$G$1000,Xuat!$C$5:$C$1000,DATE(Thang!$E$4,Thang!$C$4,BK$2),Xuat!$D$5:$D$1000,Loc!$A303)</f>
        <v>0</v>
      </c>
      <c r="BL303" s="1">
        <f>SUMIFS(Xuat!$G$5:$G$1000,Xuat!$C$5:$C$1000,DATE(Thang!$E$4,Thang!$C$4,BL$2),Xuat!$D$5:$D$1000,Loc!$A303)</f>
        <v>0</v>
      </c>
      <c r="BM303" s="1">
        <f>SUMIFS(Xuat!$G$5:$G$1000,Xuat!$C$5:$C$1000,DATE(Thang!$E$4,Thang!$C$4,BM$2),Xuat!$D$5:$D$1000,Loc!$A303)</f>
        <v>0</v>
      </c>
      <c r="BN303" s="1">
        <f>SUMIFS(Xuat!$G$5:$G$1000,Xuat!$C$5:$C$1000,DATE(Thang!$E$4,Thang!$C$4,BN$2),Xuat!$D$5:$D$1000,Loc!$A303)</f>
        <v>0</v>
      </c>
      <c r="BO303" s="1">
        <f>SUMIFS(Xuat!$G$5:$G$1000,Xuat!$C$5:$C$1000,DATE(Thang!$E$4,Thang!$C$4,BO$2),Xuat!$D$5:$D$1000,Loc!$A303)</f>
        <v>0</v>
      </c>
    </row>
    <row r="304" spans="1:67" x14ac:dyDescent="0.2">
      <c r="A304" s="2">
        <f>DM!C304</f>
        <v>0</v>
      </c>
      <c r="B304" s="3">
        <f>VLOOKUP(A304,Tondau!$B$5:$F$500,3,0)</f>
        <v>0</v>
      </c>
      <c r="C304" s="3">
        <f t="shared" si="14"/>
        <v>0</v>
      </c>
      <c r="D304" s="3">
        <f t="shared" si="15"/>
        <v>0</v>
      </c>
      <c r="E304" s="3">
        <f t="shared" si="16"/>
        <v>0</v>
      </c>
      <c r="F304" s="7">
        <f>SUMIFS(Nhap!$I$5:$I$1000,Nhap!$E$5:$E$1000,DATE(Thang!$E$4,Thang!$C$4,Loc!$F$2),Nhap!$F$5:$F$1000,Loc!A304)</f>
        <v>0</v>
      </c>
      <c r="G304" s="7">
        <f>SUMIFS(Nhap!$I$5:$I$1000,Nhap!$E$5:$E$1000,DATE(Thang!$E$4,Thang!$C$4,Loc!$G$2),Nhap!$F$5:$F$1000,Loc!A304)</f>
        <v>0</v>
      </c>
      <c r="H304" s="7">
        <f>SUMIFS(Nhap!$I$5:$I$1000,Nhap!$E$5:$E$1000,DATE(Thang!$E$4,Thang!$C$4,Loc!$H$2),Nhap!$F$5:$F$1000,Loc!A304)</f>
        <v>0</v>
      </c>
      <c r="I304" s="7">
        <f>SUMIFS(Nhap!$I$5:$I$1000,Nhap!$E$5:$E$1000,DATE(Thang!$E$4,Thang!$C$4,Loc!$I$2),Nhap!$F$5:$F$1000,Loc!A304)</f>
        <v>0</v>
      </c>
      <c r="J304" s="7">
        <f>SUMIFS(Nhap!$I$5:$I$1000,Nhap!$E$5:$E$1000,DATE(Thang!$E$4,Thang!$C$4,Loc!$J$2),Nhap!$F$5:$F$1000,Loc!A304)</f>
        <v>0</v>
      </c>
      <c r="K304" s="7">
        <f>SUMIFS(Nhap!$I$5:$I$1000,Nhap!$E$5:$E$1000,DATE(Thang!$E$4,Thang!$C$4,Loc!$K$2),Nhap!$F$5:$F$1000,Loc!A304)</f>
        <v>0</v>
      </c>
      <c r="L304" s="7">
        <f>SUMIFS(Nhap!$I$5:$I$1000,Nhap!$E$5:$E$1000,DATE(Thang!$E$4,Thang!$C$4,Loc!$L$2),Nhap!$F$5:$F$1000,Loc!A304)</f>
        <v>0</v>
      </c>
      <c r="M304" s="7">
        <f>SUMIFS(Nhap!$I$5:$I$1000,Nhap!$E$5:$E$1000,DATE(Thang!$E$4,Thang!$C$4,Loc!$M$2),Nhap!$F$5:$F$1000,Loc!A304)</f>
        <v>0</v>
      </c>
      <c r="N304" s="7">
        <f>SUMIFS(Nhap!$I$5:$I$1000,Nhap!$E$5:$E$1000,DATE(Thang!$E$4,Thang!$C$4,Loc!$N$2),Nhap!$F$5:$F$1000,Loc!A304)</f>
        <v>0</v>
      </c>
      <c r="O304" s="7">
        <f>SUMIFS(Nhap!$I$5:$I$1000,Nhap!$E$5:$E$1000,DATE(Thang!$E$4,Thang!$C$4,Loc!$O$2),Nhap!$F$5:$F$1000,Loc!A304)</f>
        <v>0</v>
      </c>
      <c r="P304" s="7">
        <f>SUMIFS(Nhap!$I$5:$I$1000,Nhap!$E$5:$E$1000,DATE(Thang!$E$4,Thang!$C$4,Loc!$P$2),Nhap!$F$5:$F$1000,Loc!A304)</f>
        <v>0</v>
      </c>
      <c r="Q304" s="7">
        <f>SUMIFS(Nhap!$I$5:$I$1000,Nhap!$E$5:$E$1000,DATE(Thang!$E$4,Thang!$C$4,Loc!$Q$2),Nhap!$F$5:$F$1000,Loc!A304)</f>
        <v>0</v>
      </c>
      <c r="R304" s="7">
        <f>SUMIFS(Nhap!$I$5:$I$1000,Nhap!$E$5:$E$1000,DATE(Thang!$E$4,Thang!$C$4,Loc!$R$2),Nhap!$F$5:$F$1000,Loc!A304)</f>
        <v>0</v>
      </c>
      <c r="S304" s="7">
        <f>SUMIFS(Nhap!$I$5:$I$1000,Nhap!$E$5:$E$1000,DATE(Thang!$E$4,Thang!$C$4,Loc!$S$2),Nhap!$F$5:$F$1000,Loc!A304)</f>
        <v>0</v>
      </c>
      <c r="T304" s="7">
        <f>SUMIFS(Nhap!$I$5:$I$1000,Nhap!$E$5:$E$1000,DATE(Thang!$E$4,Thang!$C$4,Loc!$T$2),Nhap!$F$5:$F$1000,Loc!A304)</f>
        <v>0</v>
      </c>
      <c r="U304" s="7">
        <f>SUMIFS(Nhap!$I$5:$I$1000,Nhap!$E$5:$E$1000,DATE(Thang!$E$4,Thang!$C$4,Loc!$U$2),Nhap!$F$5:$F$1000,Loc!A304)</f>
        <v>0</v>
      </c>
      <c r="V304" s="7">
        <f>SUMIFS(Nhap!$I$5:$I$1000,Nhap!$E$5:$E$1000,DATE(Thang!$E$4,Thang!$C$4,Loc!$V$2),Nhap!$F$5:$F$1000,Loc!A304)</f>
        <v>0</v>
      </c>
      <c r="W304" s="7">
        <f>SUMIFS(Nhap!$I$5:$I$1000,Nhap!$E$5:$E$1000,DATE(Thang!$E$4,Thang!$C$4,Loc!$W$2),Nhap!$F$5:$F$1000,Loc!A304)</f>
        <v>0</v>
      </c>
      <c r="X304" s="7">
        <f>SUMIFS(Nhap!$I$5:$I$1000,Nhap!$E$5:$E$1000,DATE(Thang!$E$4,Thang!$C$4,Loc!$X$2),Nhap!$F$5:$F$1000,Loc!A304)</f>
        <v>0</v>
      </c>
      <c r="Y304" s="7">
        <f>SUMIFS(Nhap!$I$5:$I$1000,Nhap!$E$5:$E$1000,DATE(Thang!$E$4,Thang!$C$4,Loc!$Y$2),Nhap!$F$5:$F$1000,Loc!A304)</f>
        <v>0</v>
      </c>
      <c r="Z304" s="7">
        <f>SUMIFS(Nhap!$I$5:$I$1000,Nhap!$E$5:$E$1000,DATE(Thang!$E$4,Thang!$C$4,Loc!$Z$2),Nhap!$F$5:$F$1000,Loc!A304)</f>
        <v>0</v>
      </c>
      <c r="AA304" s="7">
        <f>SUMIFS(Nhap!$I$5:$I$1000,Nhap!$E$5:$E$1000,DATE(Thang!$E$4,Thang!$C$4,Loc!$AA$2),Nhap!$F$5:$F$1000,Loc!A304)</f>
        <v>0</v>
      </c>
      <c r="AB304" s="7">
        <f>SUMIFS(Nhap!$I$5:$I$1000,Nhap!$E$5:$E$1000,DATE(Thang!$E$4,Thang!$C$4,Loc!$AB$2),Nhap!$F$5:$F$1000,Loc!A304)</f>
        <v>0</v>
      </c>
      <c r="AC304" s="7">
        <f>SUMIFS(Nhap!$I$5:$I$1000,Nhap!$E$5:$E$1000,DATE(Thang!$E$4,Thang!$C$4,Loc!$AC$2),Nhap!$F$5:$F$1000,Loc!A304)</f>
        <v>0</v>
      </c>
      <c r="AD304" s="7">
        <f>SUMIFS(Nhap!$I$5:$I$1000,Nhap!$E$5:$E$1000,DATE(Thang!$E$4,Thang!$C$4,Loc!$AD$2),Nhap!$F$5:$F$1000,Loc!$A$5)</f>
        <v>0</v>
      </c>
      <c r="AE304" s="7">
        <f>SUMIFS(Nhap!$I$5:$I$1000,Nhap!$E$5:$E$1000,DATE(Thang!$E$4,Thang!$C$4,Loc!$AE$2),Nhap!$F$5:$F$1000,Loc!A304)</f>
        <v>0</v>
      </c>
      <c r="AF304" s="7">
        <f>SUMIFS(Nhap!$I$5:$I$1000,Nhap!$E$5:$E$1000,DATE(Thang!$E$4,Thang!$C$4,Loc!$AF$2),Nhap!$F$5:$F$1000,Loc!A304)</f>
        <v>0</v>
      </c>
      <c r="AG304" s="7">
        <f>SUMIFS(Nhap!$I$5:$I$1000,Nhap!$E$5:$E$1000,DATE(Thang!$E$4,Thang!$C$4,Loc!$AG$2),Nhap!$F$5:$F$1000,Loc!A304)</f>
        <v>0</v>
      </c>
      <c r="AH304" s="7">
        <f>SUMIFS(Nhap!$I$5:$I$1000,Nhap!$E$5:$E$1000,DATE(Thang!$E$4,Thang!$C$4,Loc!$AH$2),Nhap!$F$5:$F$1000,Loc!A304)</f>
        <v>0</v>
      </c>
      <c r="AI304" s="7">
        <f>SUMIFS(Nhap!$I$5:$I$1000,Nhap!$E$5:$E$1000,DATE(Thang!$E$4,Thang!$C$4,Loc!$AI$2),Nhap!$F$5:$F$1000,Loc!A304)</f>
        <v>0</v>
      </c>
      <c r="AJ304" s="7">
        <f>SUMIFS(Nhap!$I$5:$I$1000,Nhap!$E$5:$E$1000,DATE(Thang!$E$4,Thang!$C$4,Loc!$AJ$2),Nhap!$F$5:$F$1000,Loc!A304)</f>
        <v>0</v>
      </c>
      <c r="AK304" s="1">
        <f>SUMIFS(Xuat!$G$5:$G$1000,Xuat!$C$5:$C$1000,DATE(Thang!$E$4,Thang!$C$4,AK$2),Xuat!$D$5:$D$1000,Loc!$A304)</f>
        <v>0</v>
      </c>
      <c r="AL304" s="1">
        <f>SUMIFS(Xuat!$G$5:$G$1000,Xuat!$C$5:$C$1000,DATE(Thang!$E$4,Thang!$C$4,AL$2),Xuat!$D$5:$D$1000,Loc!$A304)</f>
        <v>0</v>
      </c>
      <c r="AM304" s="1">
        <f>SUMIFS(Xuat!$G$5:$G$1000,Xuat!$C$5:$C$1000,DATE(Thang!$E$4,Thang!$C$4,AM$2),Xuat!$D$5:$D$1000,Loc!$A304)</f>
        <v>0</v>
      </c>
      <c r="AN304" s="1">
        <f>SUMIFS(Xuat!$G$5:$G$1000,Xuat!$C$5:$C$1000,DATE(Thang!$E$4,Thang!$C$4,AN$2),Xuat!$D$5:$D$1000,Loc!$A304)</f>
        <v>0</v>
      </c>
      <c r="AO304" s="1">
        <f>SUMIFS(Xuat!$G$5:$G$1000,Xuat!$C$5:$C$1000,DATE(Thang!$E$4,Thang!$C$4,AO$2),Xuat!$D$5:$D$1000,Loc!$A304)</f>
        <v>0</v>
      </c>
      <c r="AP304" s="1">
        <f>SUMIFS(Xuat!$G$5:$G$1000,Xuat!$C$5:$C$1000,DATE(Thang!$E$4,Thang!$C$4,AP$2),Xuat!$D$5:$D$1000,Loc!$A304)</f>
        <v>0</v>
      </c>
      <c r="AQ304" s="1">
        <f>SUMIFS(Xuat!$G$5:$G$1000,Xuat!$C$5:$C$1000,DATE(Thang!$E$4,Thang!$C$4,AQ$2),Xuat!$D$5:$D$1000,Loc!$A304)</f>
        <v>0</v>
      </c>
      <c r="AR304" s="1">
        <f>SUMIFS(Xuat!$G$5:$G$1000,Xuat!$C$5:$C$1000,DATE(Thang!$E$4,Thang!$C$4,AR$2),Xuat!$D$5:$D$1000,Loc!$A304)</f>
        <v>0</v>
      </c>
      <c r="AS304" s="1">
        <f>SUMIFS(Xuat!$G$5:$G$1000,Xuat!$C$5:$C$1000,DATE(Thang!$E$4,Thang!$C$4,AS$2),Xuat!$D$5:$D$1000,Loc!$A304)</f>
        <v>0</v>
      </c>
      <c r="AT304" s="1">
        <f>SUMIFS(Xuat!$G$5:$G$1000,Xuat!$C$5:$C$1000,DATE(Thang!$E$4,Thang!$C$4,AT$2),Xuat!$D$5:$D$1000,Loc!$A304)</f>
        <v>0</v>
      </c>
      <c r="AU304" s="1">
        <f>SUMIFS(Xuat!$G$5:$G$1000,Xuat!$C$5:$C$1000,DATE(Thang!$E$4,Thang!$C$4,AU$2),Xuat!$D$5:$D$1000,Loc!$A304)</f>
        <v>0</v>
      </c>
      <c r="AV304" s="1">
        <f>SUMIFS(Xuat!$G$5:$G$1000,Xuat!$C$5:$C$1000,DATE(Thang!$E$4,Thang!$C$4,AV$2),Xuat!$D$5:$D$1000,Loc!$A304)</f>
        <v>0</v>
      </c>
      <c r="AW304" s="1">
        <f>SUMIFS(Xuat!$G$5:$G$1000,Xuat!$C$5:$C$1000,DATE(Thang!$E$4,Thang!$C$4,AW$2),Xuat!$D$5:$D$1000,Loc!$A304)</f>
        <v>0</v>
      </c>
      <c r="AX304" s="1">
        <f>SUMIFS(Xuat!$G$5:$G$1000,Xuat!$C$5:$C$1000,DATE(Thang!$E$4,Thang!$C$4,AX$2),Xuat!$D$5:$D$1000,Loc!$A304)</f>
        <v>0</v>
      </c>
      <c r="AY304" s="1">
        <f>SUMIFS(Xuat!$G$5:$G$1000,Xuat!$C$5:$C$1000,DATE(Thang!$E$4,Thang!$C$4,AY$2),Xuat!$D$5:$D$1000,Loc!$A304)</f>
        <v>0</v>
      </c>
      <c r="AZ304" s="1">
        <f>SUMIFS(Xuat!$G$5:$G$1000,Xuat!$C$5:$C$1000,DATE(Thang!$E$4,Thang!$C$4,AZ$2),Xuat!$D$5:$D$1000,Loc!$A304)</f>
        <v>0</v>
      </c>
      <c r="BA304" s="1">
        <f>SUMIFS(Xuat!$G$5:$G$1000,Xuat!$C$5:$C$1000,DATE(Thang!$E$4,Thang!$C$4,BA$2),Xuat!$D$5:$D$1000,Loc!$A304)</f>
        <v>0</v>
      </c>
      <c r="BB304" s="1">
        <f>SUMIFS(Xuat!$G$5:$G$1000,Xuat!$C$5:$C$1000,DATE(Thang!$E$4,Thang!$C$4,BB$2),Xuat!$D$5:$D$1000,Loc!$A304)</f>
        <v>0</v>
      </c>
      <c r="BC304" s="1">
        <f>SUMIFS(Xuat!$G$5:$G$1000,Xuat!$C$5:$C$1000,DATE(Thang!$E$4,Thang!$C$4,BC$2),Xuat!$D$5:$D$1000,Loc!$A304)</f>
        <v>0</v>
      </c>
      <c r="BD304" s="1">
        <f>SUMIFS(Xuat!$G$5:$G$1000,Xuat!$C$5:$C$1000,DATE(Thang!$E$4,Thang!$C$4,BD$2),Xuat!$D$5:$D$1000,Loc!$A304)</f>
        <v>0</v>
      </c>
      <c r="BE304" s="1">
        <f>SUMIFS(Xuat!$G$5:$G$1000,Xuat!$C$5:$C$1000,DATE(Thang!$E$4,Thang!$C$4,BE$2),Xuat!$D$5:$D$1000,Loc!$A304)</f>
        <v>0</v>
      </c>
      <c r="BF304" s="1">
        <f>SUMIFS(Xuat!$G$5:$G$1000,Xuat!$C$5:$C$1000,DATE(Thang!$E$4,Thang!$C$4,BF$2),Xuat!$D$5:$D$1000,Loc!$A304)</f>
        <v>0</v>
      </c>
      <c r="BG304" s="1">
        <f>SUMIFS(Xuat!$G$5:$G$1000,Xuat!$C$5:$C$1000,DATE(Thang!$E$4,Thang!$C$4,BG$2),Xuat!$D$5:$D$1000,Loc!$A304)</f>
        <v>0</v>
      </c>
      <c r="BH304" s="1">
        <f>SUMIFS(Xuat!$G$5:$G$1000,Xuat!$C$5:$C$1000,DATE(Thang!$E$4,Thang!$C$4,BH$2),Xuat!$D$5:$D$1000,Loc!$A304)</f>
        <v>0</v>
      </c>
      <c r="BI304" s="1">
        <f>SUMIFS(Xuat!$G$5:$G$1000,Xuat!$C$5:$C$1000,DATE(Thang!$E$4,Thang!$C$4,BI$2),Xuat!$D$5:$D$1000,Loc!$A304)</f>
        <v>0</v>
      </c>
      <c r="BJ304" s="1">
        <f>SUMIFS(Xuat!$G$5:$G$1000,Xuat!$C$5:$C$1000,DATE(Thang!$E$4,Thang!$C$4,BJ$2),Xuat!$D$5:$D$1000,Loc!$A304)</f>
        <v>0</v>
      </c>
      <c r="BK304" s="1">
        <f>SUMIFS(Xuat!$G$5:$G$1000,Xuat!$C$5:$C$1000,DATE(Thang!$E$4,Thang!$C$4,BK$2),Xuat!$D$5:$D$1000,Loc!$A304)</f>
        <v>0</v>
      </c>
      <c r="BL304" s="1">
        <f>SUMIFS(Xuat!$G$5:$G$1000,Xuat!$C$5:$C$1000,DATE(Thang!$E$4,Thang!$C$4,BL$2),Xuat!$D$5:$D$1000,Loc!$A304)</f>
        <v>0</v>
      </c>
      <c r="BM304" s="1">
        <f>SUMIFS(Xuat!$G$5:$G$1000,Xuat!$C$5:$C$1000,DATE(Thang!$E$4,Thang!$C$4,BM$2),Xuat!$D$5:$D$1000,Loc!$A304)</f>
        <v>0</v>
      </c>
      <c r="BN304" s="1">
        <f>SUMIFS(Xuat!$G$5:$G$1000,Xuat!$C$5:$C$1000,DATE(Thang!$E$4,Thang!$C$4,BN$2),Xuat!$D$5:$D$1000,Loc!$A304)</f>
        <v>0</v>
      </c>
      <c r="BO304" s="1">
        <f>SUMIFS(Xuat!$G$5:$G$1000,Xuat!$C$5:$C$1000,DATE(Thang!$E$4,Thang!$C$4,BO$2),Xuat!$D$5:$D$1000,Loc!$A304)</f>
        <v>0</v>
      </c>
    </row>
    <row r="305" spans="1:67" x14ac:dyDescent="0.2">
      <c r="A305" s="2">
        <f>DM!C305</f>
        <v>0</v>
      </c>
      <c r="B305" s="3">
        <f>VLOOKUP(A305,Tondau!$B$5:$F$500,3,0)</f>
        <v>0</v>
      </c>
      <c r="C305" s="3">
        <f t="shared" si="14"/>
        <v>0</v>
      </c>
      <c r="D305" s="3">
        <f t="shared" si="15"/>
        <v>0</v>
      </c>
      <c r="E305" s="3">
        <f t="shared" si="16"/>
        <v>0</v>
      </c>
      <c r="F305" s="7">
        <f>SUMIFS(Nhap!$I$5:$I$1000,Nhap!$E$5:$E$1000,DATE(Thang!$E$4,Thang!$C$4,Loc!$F$2),Nhap!$F$5:$F$1000,Loc!A305)</f>
        <v>0</v>
      </c>
      <c r="G305" s="7">
        <f>SUMIFS(Nhap!$I$5:$I$1000,Nhap!$E$5:$E$1000,DATE(Thang!$E$4,Thang!$C$4,Loc!$G$2),Nhap!$F$5:$F$1000,Loc!A305)</f>
        <v>0</v>
      </c>
      <c r="H305" s="7">
        <f>SUMIFS(Nhap!$I$5:$I$1000,Nhap!$E$5:$E$1000,DATE(Thang!$E$4,Thang!$C$4,Loc!$H$2),Nhap!$F$5:$F$1000,Loc!A305)</f>
        <v>0</v>
      </c>
      <c r="I305" s="7">
        <f>SUMIFS(Nhap!$I$5:$I$1000,Nhap!$E$5:$E$1000,DATE(Thang!$E$4,Thang!$C$4,Loc!$I$2),Nhap!$F$5:$F$1000,Loc!A305)</f>
        <v>0</v>
      </c>
      <c r="J305" s="7">
        <f>SUMIFS(Nhap!$I$5:$I$1000,Nhap!$E$5:$E$1000,DATE(Thang!$E$4,Thang!$C$4,Loc!$J$2),Nhap!$F$5:$F$1000,Loc!A305)</f>
        <v>0</v>
      </c>
      <c r="K305" s="7">
        <f>SUMIFS(Nhap!$I$5:$I$1000,Nhap!$E$5:$E$1000,DATE(Thang!$E$4,Thang!$C$4,Loc!$K$2),Nhap!$F$5:$F$1000,Loc!A305)</f>
        <v>0</v>
      </c>
      <c r="L305" s="7">
        <f>SUMIFS(Nhap!$I$5:$I$1000,Nhap!$E$5:$E$1000,DATE(Thang!$E$4,Thang!$C$4,Loc!$L$2),Nhap!$F$5:$F$1000,Loc!A305)</f>
        <v>0</v>
      </c>
      <c r="M305" s="7">
        <f>SUMIFS(Nhap!$I$5:$I$1000,Nhap!$E$5:$E$1000,DATE(Thang!$E$4,Thang!$C$4,Loc!$M$2),Nhap!$F$5:$F$1000,Loc!A305)</f>
        <v>0</v>
      </c>
      <c r="N305" s="7">
        <f>SUMIFS(Nhap!$I$5:$I$1000,Nhap!$E$5:$E$1000,DATE(Thang!$E$4,Thang!$C$4,Loc!$N$2),Nhap!$F$5:$F$1000,Loc!A305)</f>
        <v>0</v>
      </c>
      <c r="O305" s="7">
        <f>SUMIFS(Nhap!$I$5:$I$1000,Nhap!$E$5:$E$1000,DATE(Thang!$E$4,Thang!$C$4,Loc!$O$2),Nhap!$F$5:$F$1000,Loc!A305)</f>
        <v>0</v>
      </c>
      <c r="P305" s="7">
        <f>SUMIFS(Nhap!$I$5:$I$1000,Nhap!$E$5:$E$1000,DATE(Thang!$E$4,Thang!$C$4,Loc!$P$2),Nhap!$F$5:$F$1000,Loc!A305)</f>
        <v>0</v>
      </c>
      <c r="Q305" s="7">
        <f>SUMIFS(Nhap!$I$5:$I$1000,Nhap!$E$5:$E$1000,DATE(Thang!$E$4,Thang!$C$4,Loc!$Q$2),Nhap!$F$5:$F$1000,Loc!A305)</f>
        <v>0</v>
      </c>
      <c r="R305" s="7">
        <f>SUMIFS(Nhap!$I$5:$I$1000,Nhap!$E$5:$E$1000,DATE(Thang!$E$4,Thang!$C$4,Loc!$R$2),Nhap!$F$5:$F$1000,Loc!A305)</f>
        <v>0</v>
      </c>
      <c r="S305" s="7">
        <f>SUMIFS(Nhap!$I$5:$I$1000,Nhap!$E$5:$E$1000,DATE(Thang!$E$4,Thang!$C$4,Loc!$S$2),Nhap!$F$5:$F$1000,Loc!A305)</f>
        <v>0</v>
      </c>
      <c r="T305" s="7">
        <f>SUMIFS(Nhap!$I$5:$I$1000,Nhap!$E$5:$E$1000,DATE(Thang!$E$4,Thang!$C$4,Loc!$T$2),Nhap!$F$5:$F$1000,Loc!A305)</f>
        <v>0</v>
      </c>
      <c r="U305" s="7">
        <f>SUMIFS(Nhap!$I$5:$I$1000,Nhap!$E$5:$E$1000,DATE(Thang!$E$4,Thang!$C$4,Loc!$U$2),Nhap!$F$5:$F$1000,Loc!A305)</f>
        <v>0</v>
      </c>
      <c r="V305" s="7">
        <f>SUMIFS(Nhap!$I$5:$I$1000,Nhap!$E$5:$E$1000,DATE(Thang!$E$4,Thang!$C$4,Loc!$V$2),Nhap!$F$5:$F$1000,Loc!A305)</f>
        <v>0</v>
      </c>
      <c r="W305" s="7">
        <f>SUMIFS(Nhap!$I$5:$I$1000,Nhap!$E$5:$E$1000,DATE(Thang!$E$4,Thang!$C$4,Loc!$W$2),Nhap!$F$5:$F$1000,Loc!A305)</f>
        <v>0</v>
      </c>
      <c r="X305" s="7">
        <f>SUMIFS(Nhap!$I$5:$I$1000,Nhap!$E$5:$E$1000,DATE(Thang!$E$4,Thang!$C$4,Loc!$X$2),Nhap!$F$5:$F$1000,Loc!A305)</f>
        <v>0</v>
      </c>
      <c r="Y305" s="7">
        <f>SUMIFS(Nhap!$I$5:$I$1000,Nhap!$E$5:$E$1000,DATE(Thang!$E$4,Thang!$C$4,Loc!$Y$2),Nhap!$F$5:$F$1000,Loc!A305)</f>
        <v>0</v>
      </c>
      <c r="Z305" s="7">
        <f>SUMIFS(Nhap!$I$5:$I$1000,Nhap!$E$5:$E$1000,DATE(Thang!$E$4,Thang!$C$4,Loc!$Z$2),Nhap!$F$5:$F$1000,Loc!A305)</f>
        <v>0</v>
      </c>
      <c r="AA305" s="7">
        <f>SUMIFS(Nhap!$I$5:$I$1000,Nhap!$E$5:$E$1000,DATE(Thang!$E$4,Thang!$C$4,Loc!$AA$2),Nhap!$F$5:$F$1000,Loc!A305)</f>
        <v>0</v>
      </c>
      <c r="AB305" s="7">
        <f>SUMIFS(Nhap!$I$5:$I$1000,Nhap!$E$5:$E$1000,DATE(Thang!$E$4,Thang!$C$4,Loc!$AB$2),Nhap!$F$5:$F$1000,Loc!A305)</f>
        <v>0</v>
      </c>
      <c r="AC305" s="7">
        <f>SUMIFS(Nhap!$I$5:$I$1000,Nhap!$E$5:$E$1000,DATE(Thang!$E$4,Thang!$C$4,Loc!$AC$2),Nhap!$F$5:$F$1000,Loc!A305)</f>
        <v>0</v>
      </c>
      <c r="AD305" s="7">
        <f>SUMIFS(Nhap!$I$5:$I$1000,Nhap!$E$5:$E$1000,DATE(Thang!$E$4,Thang!$C$4,Loc!$AD$2),Nhap!$F$5:$F$1000,Loc!$A$5)</f>
        <v>0</v>
      </c>
      <c r="AE305" s="7">
        <f>SUMIFS(Nhap!$I$5:$I$1000,Nhap!$E$5:$E$1000,DATE(Thang!$E$4,Thang!$C$4,Loc!$AE$2),Nhap!$F$5:$F$1000,Loc!A305)</f>
        <v>0</v>
      </c>
      <c r="AF305" s="7">
        <f>SUMIFS(Nhap!$I$5:$I$1000,Nhap!$E$5:$E$1000,DATE(Thang!$E$4,Thang!$C$4,Loc!$AF$2),Nhap!$F$5:$F$1000,Loc!A305)</f>
        <v>0</v>
      </c>
      <c r="AG305" s="7">
        <f>SUMIFS(Nhap!$I$5:$I$1000,Nhap!$E$5:$E$1000,DATE(Thang!$E$4,Thang!$C$4,Loc!$AG$2),Nhap!$F$5:$F$1000,Loc!A305)</f>
        <v>0</v>
      </c>
      <c r="AH305" s="7">
        <f>SUMIFS(Nhap!$I$5:$I$1000,Nhap!$E$5:$E$1000,DATE(Thang!$E$4,Thang!$C$4,Loc!$AH$2),Nhap!$F$5:$F$1000,Loc!A305)</f>
        <v>0</v>
      </c>
      <c r="AI305" s="7">
        <f>SUMIFS(Nhap!$I$5:$I$1000,Nhap!$E$5:$E$1000,DATE(Thang!$E$4,Thang!$C$4,Loc!$AI$2),Nhap!$F$5:$F$1000,Loc!A305)</f>
        <v>0</v>
      </c>
      <c r="AJ305" s="7">
        <f>SUMIFS(Nhap!$I$5:$I$1000,Nhap!$E$5:$E$1000,DATE(Thang!$E$4,Thang!$C$4,Loc!$AJ$2),Nhap!$F$5:$F$1000,Loc!A305)</f>
        <v>0</v>
      </c>
      <c r="AK305" s="1">
        <f>SUMIFS(Xuat!$G$5:$G$1000,Xuat!$C$5:$C$1000,DATE(Thang!$E$4,Thang!$C$4,AK$2),Xuat!$D$5:$D$1000,Loc!$A305)</f>
        <v>0</v>
      </c>
      <c r="AL305" s="1">
        <f>SUMIFS(Xuat!$G$5:$G$1000,Xuat!$C$5:$C$1000,DATE(Thang!$E$4,Thang!$C$4,AL$2),Xuat!$D$5:$D$1000,Loc!$A305)</f>
        <v>0</v>
      </c>
      <c r="AM305" s="1">
        <f>SUMIFS(Xuat!$G$5:$G$1000,Xuat!$C$5:$C$1000,DATE(Thang!$E$4,Thang!$C$4,AM$2),Xuat!$D$5:$D$1000,Loc!$A305)</f>
        <v>0</v>
      </c>
      <c r="AN305" s="1">
        <f>SUMIFS(Xuat!$G$5:$G$1000,Xuat!$C$5:$C$1000,DATE(Thang!$E$4,Thang!$C$4,AN$2),Xuat!$D$5:$D$1000,Loc!$A305)</f>
        <v>0</v>
      </c>
      <c r="AO305" s="1">
        <f>SUMIFS(Xuat!$G$5:$G$1000,Xuat!$C$5:$C$1000,DATE(Thang!$E$4,Thang!$C$4,AO$2),Xuat!$D$5:$D$1000,Loc!$A305)</f>
        <v>0</v>
      </c>
      <c r="AP305" s="1">
        <f>SUMIFS(Xuat!$G$5:$G$1000,Xuat!$C$5:$C$1000,DATE(Thang!$E$4,Thang!$C$4,AP$2),Xuat!$D$5:$D$1000,Loc!$A305)</f>
        <v>0</v>
      </c>
      <c r="AQ305" s="1">
        <f>SUMIFS(Xuat!$G$5:$G$1000,Xuat!$C$5:$C$1000,DATE(Thang!$E$4,Thang!$C$4,AQ$2),Xuat!$D$5:$D$1000,Loc!$A305)</f>
        <v>0</v>
      </c>
      <c r="AR305" s="1">
        <f>SUMIFS(Xuat!$G$5:$G$1000,Xuat!$C$5:$C$1000,DATE(Thang!$E$4,Thang!$C$4,AR$2),Xuat!$D$5:$D$1000,Loc!$A305)</f>
        <v>0</v>
      </c>
      <c r="AS305" s="1">
        <f>SUMIFS(Xuat!$G$5:$G$1000,Xuat!$C$5:$C$1000,DATE(Thang!$E$4,Thang!$C$4,AS$2),Xuat!$D$5:$D$1000,Loc!$A305)</f>
        <v>0</v>
      </c>
      <c r="AT305" s="1">
        <f>SUMIFS(Xuat!$G$5:$G$1000,Xuat!$C$5:$C$1000,DATE(Thang!$E$4,Thang!$C$4,AT$2),Xuat!$D$5:$D$1000,Loc!$A305)</f>
        <v>0</v>
      </c>
      <c r="AU305" s="1">
        <f>SUMIFS(Xuat!$G$5:$G$1000,Xuat!$C$5:$C$1000,DATE(Thang!$E$4,Thang!$C$4,AU$2),Xuat!$D$5:$D$1000,Loc!$A305)</f>
        <v>0</v>
      </c>
      <c r="AV305" s="1">
        <f>SUMIFS(Xuat!$G$5:$G$1000,Xuat!$C$5:$C$1000,DATE(Thang!$E$4,Thang!$C$4,AV$2),Xuat!$D$5:$D$1000,Loc!$A305)</f>
        <v>0</v>
      </c>
      <c r="AW305" s="1">
        <f>SUMIFS(Xuat!$G$5:$G$1000,Xuat!$C$5:$C$1000,DATE(Thang!$E$4,Thang!$C$4,AW$2),Xuat!$D$5:$D$1000,Loc!$A305)</f>
        <v>0</v>
      </c>
      <c r="AX305" s="1">
        <f>SUMIFS(Xuat!$G$5:$G$1000,Xuat!$C$5:$C$1000,DATE(Thang!$E$4,Thang!$C$4,AX$2),Xuat!$D$5:$D$1000,Loc!$A305)</f>
        <v>0</v>
      </c>
      <c r="AY305" s="1">
        <f>SUMIFS(Xuat!$G$5:$G$1000,Xuat!$C$5:$C$1000,DATE(Thang!$E$4,Thang!$C$4,AY$2),Xuat!$D$5:$D$1000,Loc!$A305)</f>
        <v>0</v>
      </c>
      <c r="AZ305" s="1">
        <f>SUMIFS(Xuat!$G$5:$G$1000,Xuat!$C$5:$C$1000,DATE(Thang!$E$4,Thang!$C$4,AZ$2),Xuat!$D$5:$D$1000,Loc!$A305)</f>
        <v>0</v>
      </c>
      <c r="BA305" s="1">
        <f>SUMIFS(Xuat!$G$5:$G$1000,Xuat!$C$5:$C$1000,DATE(Thang!$E$4,Thang!$C$4,BA$2),Xuat!$D$5:$D$1000,Loc!$A305)</f>
        <v>0</v>
      </c>
      <c r="BB305" s="1">
        <f>SUMIFS(Xuat!$G$5:$G$1000,Xuat!$C$5:$C$1000,DATE(Thang!$E$4,Thang!$C$4,BB$2),Xuat!$D$5:$D$1000,Loc!$A305)</f>
        <v>0</v>
      </c>
      <c r="BC305" s="1">
        <f>SUMIFS(Xuat!$G$5:$G$1000,Xuat!$C$5:$C$1000,DATE(Thang!$E$4,Thang!$C$4,BC$2),Xuat!$D$5:$D$1000,Loc!$A305)</f>
        <v>0</v>
      </c>
      <c r="BD305" s="1">
        <f>SUMIFS(Xuat!$G$5:$G$1000,Xuat!$C$5:$C$1000,DATE(Thang!$E$4,Thang!$C$4,BD$2),Xuat!$D$5:$D$1000,Loc!$A305)</f>
        <v>0</v>
      </c>
      <c r="BE305" s="1">
        <f>SUMIFS(Xuat!$G$5:$G$1000,Xuat!$C$5:$C$1000,DATE(Thang!$E$4,Thang!$C$4,BE$2),Xuat!$D$5:$D$1000,Loc!$A305)</f>
        <v>0</v>
      </c>
      <c r="BF305" s="1">
        <f>SUMIFS(Xuat!$G$5:$G$1000,Xuat!$C$5:$C$1000,DATE(Thang!$E$4,Thang!$C$4,BF$2),Xuat!$D$5:$D$1000,Loc!$A305)</f>
        <v>0</v>
      </c>
      <c r="BG305" s="1">
        <f>SUMIFS(Xuat!$G$5:$G$1000,Xuat!$C$5:$C$1000,DATE(Thang!$E$4,Thang!$C$4,BG$2),Xuat!$D$5:$D$1000,Loc!$A305)</f>
        <v>0</v>
      </c>
      <c r="BH305" s="1">
        <f>SUMIFS(Xuat!$G$5:$G$1000,Xuat!$C$5:$C$1000,DATE(Thang!$E$4,Thang!$C$4,BH$2),Xuat!$D$5:$D$1000,Loc!$A305)</f>
        <v>0</v>
      </c>
      <c r="BI305" s="1">
        <f>SUMIFS(Xuat!$G$5:$G$1000,Xuat!$C$5:$C$1000,DATE(Thang!$E$4,Thang!$C$4,BI$2),Xuat!$D$5:$D$1000,Loc!$A305)</f>
        <v>0</v>
      </c>
      <c r="BJ305" s="1">
        <f>SUMIFS(Xuat!$G$5:$G$1000,Xuat!$C$5:$C$1000,DATE(Thang!$E$4,Thang!$C$4,BJ$2),Xuat!$D$5:$D$1000,Loc!$A305)</f>
        <v>0</v>
      </c>
      <c r="BK305" s="1">
        <f>SUMIFS(Xuat!$G$5:$G$1000,Xuat!$C$5:$C$1000,DATE(Thang!$E$4,Thang!$C$4,BK$2),Xuat!$D$5:$D$1000,Loc!$A305)</f>
        <v>0</v>
      </c>
      <c r="BL305" s="1">
        <f>SUMIFS(Xuat!$G$5:$G$1000,Xuat!$C$5:$C$1000,DATE(Thang!$E$4,Thang!$C$4,BL$2),Xuat!$D$5:$D$1000,Loc!$A305)</f>
        <v>0</v>
      </c>
      <c r="BM305" s="1">
        <f>SUMIFS(Xuat!$G$5:$G$1000,Xuat!$C$5:$C$1000,DATE(Thang!$E$4,Thang!$C$4,BM$2),Xuat!$D$5:$D$1000,Loc!$A305)</f>
        <v>0</v>
      </c>
      <c r="BN305" s="1">
        <f>SUMIFS(Xuat!$G$5:$G$1000,Xuat!$C$5:$C$1000,DATE(Thang!$E$4,Thang!$C$4,BN$2),Xuat!$D$5:$D$1000,Loc!$A305)</f>
        <v>0</v>
      </c>
      <c r="BO305" s="1">
        <f>SUMIFS(Xuat!$G$5:$G$1000,Xuat!$C$5:$C$1000,DATE(Thang!$E$4,Thang!$C$4,BO$2),Xuat!$D$5:$D$1000,Loc!$A305)</f>
        <v>0</v>
      </c>
    </row>
    <row r="306" spans="1:67" x14ac:dyDescent="0.2">
      <c r="A306" s="2">
        <f>DM!C306</f>
        <v>0</v>
      </c>
      <c r="B306" s="3">
        <f>VLOOKUP(A306,Tondau!$B$5:$F$500,3,0)</f>
        <v>0</v>
      </c>
      <c r="C306" s="3">
        <f t="shared" si="14"/>
        <v>0</v>
      </c>
      <c r="D306" s="3">
        <f t="shared" si="15"/>
        <v>0</v>
      </c>
      <c r="E306" s="3">
        <f t="shared" si="16"/>
        <v>0</v>
      </c>
      <c r="F306" s="7">
        <f>SUMIFS(Nhap!$I$5:$I$1000,Nhap!$E$5:$E$1000,DATE(Thang!$E$4,Thang!$C$4,Loc!$F$2),Nhap!$F$5:$F$1000,Loc!A306)</f>
        <v>0</v>
      </c>
      <c r="G306" s="7">
        <f>SUMIFS(Nhap!$I$5:$I$1000,Nhap!$E$5:$E$1000,DATE(Thang!$E$4,Thang!$C$4,Loc!$G$2),Nhap!$F$5:$F$1000,Loc!A306)</f>
        <v>0</v>
      </c>
      <c r="H306" s="7">
        <f>SUMIFS(Nhap!$I$5:$I$1000,Nhap!$E$5:$E$1000,DATE(Thang!$E$4,Thang!$C$4,Loc!$H$2),Nhap!$F$5:$F$1000,Loc!A306)</f>
        <v>0</v>
      </c>
      <c r="I306" s="7">
        <f>SUMIFS(Nhap!$I$5:$I$1000,Nhap!$E$5:$E$1000,DATE(Thang!$E$4,Thang!$C$4,Loc!$I$2),Nhap!$F$5:$F$1000,Loc!A306)</f>
        <v>0</v>
      </c>
      <c r="J306" s="7">
        <f>SUMIFS(Nhap!$I$5:$I$1000,Nhap!$E$5:$E$1000,DATE(Thang!$E$4,Thang!$C$4,Loc!$J$2),Nhap!$F$5:$F$1000,Loc!A306)</f>
        <v>0</v>
      </c>
      <c r="K306" s="7">
        <f>SUMIFS(Nhap!$I$5:$I$1000,Nhap!$E$5:$E$1000,DATE(Thang!$E$4,Thang!$C$4,Loc!$K$2),Nhap!$F$5:$F$1000,Loc!A306)</f>
        <v>0</v>
      </c>
      <c r="L306" s="7">
        <f>SUMIFS(Nhap!$I$5:$I$1000,Nhap!$E$5:$E$1000,DATE(Thang!$E$4,Thang!$C$4,Loc!$L$2),Nhap!$F$5:$F$1000,Loc!A306)</f>
        <v>0</v>
      </c>
      <c r="M306" s="7">
        <f>SUMIFS(Nhap!$I$5:$I$1000,Nhap!$E$5:$E$1000,DATE(Thang!$E$4,Thang!$C$4,Loc!$M$2),Nhap!$F$5:$F$1000,Loc!A306)</f>
        <v>0</v>
      </c>
      <c r="N306" s="7">
        <f>SUMIFS(Nhap!$I$5:$I$1000,Nhap!$E$5:$E$1000,DATE(Thang!$E$4,Thang!$C$4,Loc!$N$2),Nhap!$F$5:$F$1000,Loc!A306)</f>
        <v>0</v>
      </c>
      <c r="O306" s="7">
        <f>SUMIFS(Nhap!$I$5:$I$1000,Nhap!$E$5:$E$1000,DATE(Thang!$E$4,Thang!$C$4,Loc!$O$2),Nhap!$F$5:$F$1000,Loc!A306)</f>
        <v>0</v>
      </c>
      <c r="P306" s="7">
        <f>SUMIFS(Nhap!$I$5:$I$1000,Nhap!$E$5:$E$1000,DATE(Thang!$E$4,Thang!$C$4,Loc!$P$2),Nhap!$F$5:$F$1000,Loc!A306)</f>
        <v>0</v>
      </c>
      <c r="Q306" s="7">
        <f>SUMIFS(Nhap!$I$5:$I$1000,Nhap!$E$5:$E$1000,DATE(Thang!$E$4,Thang!$C$4,Loc!$Q$2),Nhap!$F$5:$F$1000,Loc!A306)</f>
        <v>0</v>
      </c>
      <c r="R306" s="7">
        <f>SUMIFS(Nhap!$I$5:$I$1000,Nhap!$E$5:$E$1000,DATE(Thang!$E$4,Thang!$C$4,Loc!$R$2),Nhap!$F$5:$F$1000,Loc!A306)</f>
        <v>0</v>
      </c>
      <c r="S306" s="7">
        <f>SUMIFS(Nhap!$I$5:$I$1000,Nhap!$E$5:$E$1000,DATE(Thang!$E$4,Thang!$C$4,Loc!$S$2),Nhap!$F$5:$F$1000,Loc!A306)</f>
        <v>0</v>
      </c>
      <c r="T306" s="7">
        <f>SUMIFS(Nhap!$I$5:$I$1000,Nhap!$E$5:$E$1000,DATE(Thang!$E$4,Thang!$C$4,Loc!$T$2),Nhap!$F$5:$F$1000,Loc!A306)</f>
        <v>0</v>
      </c>
      <c r="U306" s="7">
        <f>SUMIFS(Nhap!$I$5:$I$1000,Nhap!$E$5:$E$1000,DATE(Thang!$E$4,Thang!$C$4,Loc!$U$2),Nhap!$F$5:$F$1000,Loc!A306)</f>
        <v>0</v>
      </c>
      <c r="V306" s="7">
        <f>SUMIFS(Nhap!$I$5:$I$1000,Nhap!$E$5:$E$1000,DATE(Thang!$E$4,Thang!$C$4,Loc!$V$2),Nhap!$F$5:$F$1000,Loc!A306)</f>
        <v>0</v>
      </c>
      <c r="W306" s="7">
        <f>SUMIFS(Nhap!$I$5:$I$1000,Nhap!$E$5:$E$1000,DATE(Thang!$E$4,Thang!$C$4,Loc!$W$2),Nhap!$F$5:$F$1000,Loc!A306)</f>
        <v>0</v>
      </c>
      <c r="X306" s="7">
        <f>SUMIFS(Nhap!$I$5:$I$1000,Nhap!$E$5:$E$1000,DATE(Thang!$E$4,Thang!$C$4,Loc!$X$2),Nhap!$F$5:$F$1000,Loc!A306)</f>
        <v>0</v>
      </c>
      <c r="Y306" s="7">
        <f>SUMIFS(Nhap!$I$5:$I$1000,Nhap!$E$5:$E$1000,DATE(Thang!$E$4,Thang!$C$4,Loc!$Y$2),Nhap!$F$5:$F$1000,Loc!A306)</f>
        <v>0</v>
      </c>
      <c r="Z306" s="7">
        <f>SUMIFS(Nhap!$I$5:$I$1000,Nhap!$E$5:$E$1000,DATE(Thang!$E$4,Thang!$C$4,Loc!$Z$2),Nhap!$F$5:$F$1000,Loc!A306)</f>
        <v>0</v>
      </c>
      <c r="AA306" s="7">
        <f>SUMIFS(Nhap!$I$5:$I$1000,Nhap!$E$5:$E$1000,DATE(Thang!$E$4,Thang!$C$4,Loc!$AA$2),Nhap!$F$5:$F$1000,Loc!A306)</f>
        <v>0</v>
      </c>
      <c r="AB306" s="7">
        <f>SUMIFS(Nhap!$I$5:$I$1000,Nhap!$E$5:$E$1000,DATE(Thang!$E$4,Thang!$C$4,Loc!$AB$2),Nhap!$F$5:$F$1000,Loc!A306)</f>
        <v>0</v>
      </c>
      <c r="AC306" s="7">
        <f>SUMIFS(Nhap!$I$5:$I$1000,Nhap!$E$5:$E$1000,DATE(Thang!$E$4,Thang!$C$4,Loc!$AC$2),Nhap!$F$5:$F$1000,Loc!A306)</f>
        <v>0</v>
      </c>
      <c r="AD306" s="7">
        <f>SUMIFS(Nhap!$I$5:$I$1000,Nhap!$E$5:$E$1000,DATE(Thang!$E$4,Thang!$C$4,Loc!$AD$2),Nhap!$F$5:$F$1000,Loc!$A$5)</f>
        <v>0</v>
      </c>
      <c r="AE306" s="7">
        <f>SUMIFS(Nhap!$I$5:$I$1000,Nhap!$E$5:$E$1000,DATE(Thang!$E$4,Thang!$C$4,Loc!$AE$2),Nhap!$F$5:$F$1000,Loc!A306)</f>
        <v>0</v>
      </c>
      <c r="AF306" s="7">
        <f>SUMIFS(Nhap!$I$5:$I$1000,Nhap!$E$5:$E$1000,DATE(Thang!$E$4,Thang!$C$4,Loc!$AF$2),Nhap!$F$5:$F$1000,Loc!A306)</f>
        <v>0</v>
      </c>
      <c r="AG306" s="7">
        <f>SUMIFS(Nhap!$I$5:$I$1000,Nhap!$E$5:$E$1000,DATE(Thang!$E$4,Thang!$C$4,Loc!$AG$2),Nhap!$F$5:$F$1000,Loc!A306)</f>
        <v>0</v>
      </c>
      <c r="AH306" s="7">
        <f>SUMIFS(Nhap!$I$5:$I$1000,Nhap!$E$5:$E$1000,DATE(Thang!$E$4,Thang!$C$4,Loc!$AH$2),Nhap!$F$5:$F$1000,Loc!A306)</f>
        <v>0</v>
      </c>
      <c r="AI306" s="7">
        <f>SUMIFS(Nhap!$I$5:$I$1000,Nhap!$E$5:$E$1000,DATE(Thang!$E$4,Thang!$C$4,Loc!$AI$2),Nhap!$F$5:$F$1000,Loc!A306)</f>
        <v>0</v>
      </c>
      <c r="AJ306" s="7">
        <f>SUMIFS(Nhap!$I$5:$I$1000,Nhap!$E$5:$E$1000,DATE(Thang!$E$4,Thang!$C$4,Loc!$AJ$2),Nhap!$F$5:$F$1000,Loc!A306)</f>
        <v>0</v>
      </c>
      <c r="AK306" s="1">
        <f>SUMIFS(Xuat!$G$5:$G$1000,Xuat!$C$5:$C$1000,DATE(Thang!$E$4,Thang!$C$4,AK$2),Xuat!$D$5:$D$1000,Loc!$A306)</f>
        <v>0</v>
      </c>
      <c r="AL306" s="1">
        <f>SUMIFS(Xuat!$G$5:$G$1000,Xuat!$C$5:$C$1000,DATE(Thang!$E$4,Thang!$C$4,AL$2),Xuat!$D$5:$D$1000,Loc!$A306)</f>
        <v>0</v>
      </c>
      <c r="AM306" s="1">
        <f>SUMIFS(Xuat!$G$5:$G$1000,Xuat!$C$5:$C$1000,DATE(Thang!$E$4,Thang!$C$4,AM$2),Xuat!$D$5:$D$1000,Loc!$A306)</f>
        <v>0</v>
      </c>
      <c r="AN306" s="1">
        <f>SUMIFS(Xuat!$G$5:$G$1000,Xuat!$C$5:$C$1000,DATE(Thang!$E$4,Thang!$C$4,AN$2),Xuat!$D$5:$D$1000,Loc!$A306)</f>
        <v>0</v>
      </c>
      <c r="AO306" s="1">
        <f>SUMIFS(Xuat!$G$5:$G$1000,Xuat!$C$5:$C$1000,DATE(Thang!$E$4,Thang!$C$4,AO$2),Xuat!$D$5:$D$1000,Loc!$A306)</f>
        <v>0</v>
      </c>
      <c r="AP306" s="1">
        <f>SUMIFS(Xuat!$G$5:$G$1000,Xuat!$C$5:$C$1000,DATE(Thang!$E$4,Thang!$C$4,AP$2),Xuat!$D$5:$D$1000,Loc!$A306)</f>
        <v>0</v>
      </c>
      <c r="AQ306" s="1">
        <f>SUMIFS(Xuat!$G$5:$G$1000,Xuat!$C$5:$C$1000,DATE(Thang!$E$4,Thang!$C$4,AQ$2),Xuat!$D$5:$D$1000,Loc!$A306)</f>
        <v>0</v>
      </c>
      <c r="AR306" s="1">
        <f>SUMIFS(Xuat!$G$5:$G$1000,Xuat!$C$5:$C$1000,DATE(Thang!$E$4,Thang!$C$4,AR$2),Xuat!$D$5:$D$1000,Loc!$A306)</f>
        <v>0</v>
      </c>
      <c r="AS306" s="1">
        <f>SUMIFS(Xuat!$G$5:$G$1000,Xuat!$C$5:$C$1000,DATE(Thang!$E$4,Thang!$C$4,AS$2),Xuat!$D$5:$D$1000,Loc!$A306)</f>
        <v>0</v>
      </c>
      <c r="AT306" s="1">
        <f>SUMIFS(Xuat!$G$5:$G$1000,Xuat!$C$5:$C$1000,DATE(Thang!$E$4,Thang!$C$4,AT$2),Xuat!$D$5:$D$1000,Loc!$A306)</f>
        <v>0</v>
      </c>
      <c r="AU306" s="1">
        <f>SUMIFS(Xuat!$G$5:$G$1000,Xuat!$C$5:$C$1000,DATE(Thang!$E$4,Thang!$C$4,AU$2),Xuat!$D$5:$D$1000,Loc!$A306)</f>
        <v>0</v>
      </c>
      <c r="AV306" s="1">
        <f>SUMIFS(Xuat!$G$5:$G$1000,Xuat!$C$5:$C$1000,DATE(Thang!$E$4,Thang!$C$4,AV$2),Xuat!$D$5:$D$1000,Loc!$A306)</f>
        <v>0</v>
      </c>
      <c r="AW306" s="1">
        <f>SUMIFS(Xuat!$G$5:$G$1000,Xuat!$C$5:$C$1000,DATE(Thang!$E$4,Thang!$C$4,AW$2),Xuat!$D$5:$D$1000,Loc!$A306)</f>
        <v>0</v>
      </c>
      <c r="AX306" s="1">
        <f>SUMIFS(Xuat!$G$5:$G$1000,Xuat!$C$5:$C$1000,DATE(Thang!$E$4,Thang!$C$4,AX$2),Xuat!$D$5:$D$1000,Loc!$A306)</f>
        <v>0</v>
      </c>
      <c r="AY306" s="1">
        <f>SUMIFS(Xuat!$G$5:$G$1000,Xuat!$C$5:$C$1000,DATE(Thang!$E$4,Thang!$C$4,AY$2),Xuat!$D$5:$D$1000,Loc!$A306)</f>
        <v>0</v>
      </c>
      <c r="AZ306" s="1">
        <f>SUMIFS(Xuat!$G$5:$G$1000,Xuat!$C$5:$C$1000,DATE(Thang!$E$4,Thang!$C$4,AZ$2),Xuat!$D$5:$D$1000,Loc!$A306)</f>
        <v>0</v>
      </c>
      <c r="BA306" s="1">
        <f>SUMIFS(Xuat!$G$5:$G$1000,Xuat!$C$5:$C$1000,DATE(Thang!$E$4,Thang!$C$4,BA$2),Xuat!$D$5:$D$1000,Loc!$A306)</f>
        <v>0</v>
      </c>
      <c r="BB306" s="1">
        <f>SUMIFS(Xuat!$G$5:$G$1000,Xuat!$C$5:$C$1000,DATE(Thang!$E$4,Thang!$C$4,BB$2),Xuat!$D$5:$D$1000,Loc!$A306)</f>
        <v>0</v>
      </c>
      <c r="BC306" s="1">
        <f>SUMIFS(Xuat!$G$5:$G$1000,Xuat!$C$5:$C$1000,DATE(Thang!$E$4,Thang!$C$4,BC$2),Xuat!$D$5:$D$1000,Loc!$A306)</f>
        <v>0</v>
      </c>
      <c r="BD306" s="1">
        <f>SUMIFS(Xuat!$G$5:$G$1000,Xuat!$C$5:$C$1000,DATE(Thang!$E$4,Thang!$C$4,BD$2),Xuat!$D$5:$D$1000,Loc!$A306)</f>
        <v>0</v>
      </c>
      <c r="BE306" s="1">
        <f>SUMIFS(Xuat!$G$5:$G$1000,Xuat!$C$5:$C$1000,DATE(Thang!$E$4,Thang!$C$4,BE$2),Xuat!$D$5:$D$1000,Loc!$A306)</f>
        <v>0</v>
      </c>
      <c r="BF306" s="1">
        <f>SUMIFS(Xuat!$G$5:$G$1000,Xuat!$C$5:$C$1000,DATE(Thang!$E$4,Thang!$C$4,BF$2),Xuat!$D$5:$D$1000,Loc!$A306)</f>
        <v>0</v>
      </c>
      <c r="BG306" s="1">
        <f>SUMIFS(Xuat!$G$5:$G$1000,Xuat!$C$5:$C$1000,DATE(Thang!$E$4,Thang!$C$4,BG$2),Xuat!$D$5:$D$1000,Loc!$A306)</f>
        <v>0</v>
      </c>
      <c r="BH306" s="1">
        <f>SUMIFS(Xuat!$G$5:$G$1000,Xuat!$C$5:$C$1000,DATE(Thang!$E$4,Thang!$C$4,BH$2),Xuat!$D$5:$D$1000,Loc!$A306)</f>
        <v>0</v>
      </c>
      <c r="BI306" s="1">
        <f>SUMIFS(Xuat!$G$5:$G$1000,Xuat!$C$5:$C$1000,DATE(Thang!$E$4,Thang!$C$4,BI$2),Xuat!$D$5:$D$1000,Loc!$A306)</f>
        <v>0</v>
      </c>
      <c r="BJ306" s="1">
        <f>SUMIFS(Xuat!$G$5:$G$1000,Xuat!$C$5:$C$1000,DATE(Thang!$E$4,Thang!$C$4,BJ$2),Xuat!$D$5:$D$1000,Loc!$A306)</f>
        <v>0</v>
      </c>
      <c r="BK306" s="1">
        <f>SUMIFS(Xuat!$G$5:$G$1000,Xuat!$C$5:$C$1000,DATE(Thang!$E$4,Thang!$C$4,BK$2),Xuat!$D$5:$D$1000,Loc!$A306)</f>
        <v>0</v>
      </c>
      <c r="BL306" s="1">
        <f>SUMIFS(Xuat!$G$5:$G$1000,Xuat!$C$5:$C$1000,DATE(Thang!$E$4,Thang!$C$4,BL$2),Xuat!$D$5:$D$1000,Loc!$A306)</f>
        <v>0</v>
      </c>
      <c r="BM306" s="1">
        <f>SUMIFS(Xuat!$G$5:$G$1000,Xuat!$C$5:$C$1000,DATE(Thang!$E$4,Thang!$C$4,BM$2),Xuat!$D$5:$D$1000,Loc!$A306)</f>
        <v>0</v>
      </c>
      <c r="BN306" s="1">
        <f>SUMIFS(Xuat!$G$5:$G$1000,Xuat!$C$5:$C$1000,DATE(Thang!$E$4,Thang!$C$4,BN$2),Xuat!$D$5:$D$1000,Loc!$A306)</f>
        <v>0</v>
      </c>
      <c r="BO306" s="1">
        <f>SUMIFS(Xuat!$G$5:$G$1000,Xuat!$C$5:$C$1000,DATE(Thang!$E$4,Thang!$C$4,BO$2),Xuat!$D$5:$D$1000,Loc!$A306)</f>
        <v>0</v>
      </c>
    </row>
    <row r="307" spans="1:67" x14ac:dyDescent="0.2">
      <c r="A307" s="2">
        <f>DM!C307</f>
        <v>0</v>
      </c>
      <c r="B307" s="3">
        <f>VLOOKUP(A307,Tondau!$B$5:$F$500,3,0)</f>
        <v>0</v>
      </c>
      <c r="C307" s="3">
        <f t="shared" si="14"/>
        <v>0</v>
      </c>
      <c r="D307" s="3">
        <f t="shared" si="15"/>
        <v>0</v>
      </c>
      <c r="E307" s="3">
        <f t="shared" si="16"/>
        <v>0</v>
      </c>
      <c r="F307" s="7">
        <f>SUMIFS(Nhap!$I$5:$I$1000,Nhap!$E$5:$E$1000,DATE(Thang!$E$4,Thang!$C$4,Loc!$F$2),Nhap!$F$5:$F$1000,Loc!A307)</f>
        <v>0</v>
      </c>
      <c r="G307" s="7">
        <f>SUMIFS(Nhap!$I$5:$I$1000,Nhap!$E$5:$E$1000,DATE(Thang!$E$4,Thang!$C$4,Loc!$G$2),Nhap!$F$5:$F$1000,Loc!A307)</f>
        <v>0</v>
      </c>
      <c r="H307" s="7">
        <f>SUMIFS(Nhap!$I$5:$I$1000,Nhap!$E$5:$E$1000,DATE(Thang!$E$4,Thang!$C$4,Loc!$H$2),Nhap!$F$5:$F$1000,Loc!A307)</f>
        <v>0</v>
      </c>
      <c r="I307" s="7">
        <f>SUMIFS(Nhap!$I$5:$I$1000,Nhap!$E$5:$E$1000,DATE(Thang!$E$4,Thang!$C$4,Loc!$I$2),Nhap!$F$5:$F$1000,Loc!A307)</f>
        <v>0</v>
      </c>
      <c r="J307" s="7">
        <f>SUMIFS(Nhap!$I$5:$I$1000,Nhap!$E$5:$E$1000,DATE(Thang!$E$4,Thang!$C$4,Loc!$J$2),Nhap!$F$5:$F$1000,Loc!A307)</f>
        <v>0</v>
      </c>
      <c r="K307" s="7">
        <f>SUMIFS(Nhap!$I$5:$I$1000,Nhap!$E$5:$E$1000,DATE(Thang!$E$4,Thang!$C$4,Loc!$K$2),Nhap!$F$5:$F$1000,Loc!A307)</f>
        <v>0</v>
      </c>
      <c r="L307" s="7">
        <f>SUMIFS(Nhap!$I$5:$I$1000,Nhap!$E$5:$E$1000,DATE(Thang!$E$4,Thang!$C$4,Loc!$L$2),Nhap!$F$5:$F$1000,Loc!A307)</f>
        <v>0</v>
      </c>
      <c r="M307" s="7">
        <f>SUMIFS(Nhap!$I$5:$I$1000,Nhap!$E$5:$E$1000,DATE(Thang!$E$4,Thang!$C$4,Loc!$M$2),Nhap!$F$5:$F$1000,Loc!A307)</f>
        <v>0</v>
      </c>
      <c r="N307" s="7">
        <f>SUMIFS(Nhap!$I$5:$I$1000,Nhap!$E$5:$E$1000,DATE(Thang!$E$4,Thang!$C$4,Loc!$N$2),Nhap!$F$5:$F$1000,Loc!A307)</f>
        <v>0</v>
      </c>
      <c r="O307" s="7">
        <f>SUMIFS(Nhap!$I$5:$I$1000,Nhap!$E$5:$E$1000,DATE(Thang!$E$4,Thang!$C$4,Loc!$O$2),Nhap!$F$5:$F$1000,Loc!A307)</f>
        <v>0</v>
      </c>
      <c r="P307" s="7">
        <f>SUMIFS(Nhap!$I$5:$I$1000,Nhap!$E$5:$E$1000,DATE(Thang!$E$4,Thang!$C$4,Loc!$P$2),Nhap!$F$5:$F$1000,Loc!A307)</f>
        <v>0</v>
      </c>
      <c r="Q307" s="7">
        <f>SUMIFS(Nhap!$I$5:$I$1000,Nhap!$E$5:$E$1000,DATE(Thang!$E$4,Thang!$C$4,Loc!$Q$2),Nhap!$F$5:$F$1000,Loc!A307)</f>
        <v>0</v>
      </c>
      <c r="R307" s="7">
        <f>SUMIFS(Nhap!$I$5:$I$1000,Nhap!$E$5:$E$1000,DATE(Thang!$E$4,Thang!$C$4,Loc!$R$2),Nhap!$F$5:$F$1000,Loc!A307)</f>
        <v>0</v>
      </c>
      <c r="S307" s="7">
        <f>SUMIFS(Nhap!$I$5:$I$1000,Nhap!$E$5:$E$1000,DATE(Thang!$E$4,Thang!$C$4,Loc!$S$2),Nhap!$F$5:$F$1000,Loc!A307)</f>
        <v>0</v>
      </c>
      <c r="T307" s="7">
        <f>SUMIFS(Nhap!$I$5:$I$1000,Nhap!$E$5:$E$1000,DATE(Thang!$E$4,Thang!$C$4,Loc!$T$2),Nhap!$F$5:$F$1000,Loc!A307)</f>
        <v>0</v>
      </c>
      <c r="U307" s="7">
        <f>SUMIFS(Nhap!$I$5:$I$1000,Nhap!$E$5:$E$1000,DATE(Thang!$E$4,Thang!$C$4,Loc!$U$2),Nhap!$F$5:$F$1000,Loc!A307)</f>
        <v>0</v>
      </c>
      <c r="V307" s="7">
        <f>SUMIFS(Nhap!$I$5:$I$1000,Nhap!$E$5:$E$1000,DATE(Thang!$E$4,Thang!$C$4,Loc!$V$2),Nhap!$F$5:$F$1000,Loc!A307)</f>
        <v>0</v>
      </c>
      <c r="W307" s="7">
        <f>SUMIFS(Nhap!$I$5:$I$1000,Nhap!$E$5:$E$1000,DATE(Thang!$E$4,Thang!$C$4,Loc!$W$2),Nhap!$F$5:$F$1000,Loc!A307)</f>
        <v>0</v>
      </c>
      <c r="X307" s="7">
        <f>SUMIFS(Nhap!$I$5:$I$1000,Nhap!$E$5:$E$1000,DATE(Thang!$E$4,Thang!$C$4,Loc!$X$2),Nhap!$F$5:$F$1000,Loc!A307)</f>
        <v>0</v>
      </c>
      <c r="Y307" s="7">
        <f>SUMIFS(Nhap!$I$5:$I$1000,Nhap!$E$5:$E$1000,DATE(Thang!$E$4,Thang!$C$4,Loc!$Y$2),Nhap!$F$5:$F$1000,Loc!A307)</f>
        <v>0</v>
      </c>
      <c r="Z307" s="7">
        <f>SUMIFS(Nhap!$I$5:$I$1000,Nhap!$E$5:$E$1000,DATE(Thang!$E$4,Thang!$C$4,Loc!$Z$2),Nhap!$F$5:$F$1000,Loc!A307)</f>
        <v>0</v>
      </c>
      <c r="AA307" s="7">
        <f>SUMIFS(Nhap!$I$5:$I$1000,Nhap!$E$5:$E$1000,DATE(Thang!$E$4,Thang!$C$4,Loc!$AA$2),Nhap!$F$5:$F$1000,Loc!A307)</f>
        <v>0</v>
      </c>
      <c r="AB307" s="7">
        <f>SUMIFS(Nhap!$I$5:$I$1000,Nhap!$E$5:$E$1000,DATE(Thang!$E$4,Thang!$C$4,Loc!$AB$2),Nhap!$F$5:$F$1000,Loc!A307)</f>
        <v>0</v>
      </c>
      <c r="AC307" s="7">
        <f>SUMIFS(Nhap!$I$5:$I$1000,Nhap!$E$5:$E$1000,DATE(Thang!$E$4,Thang!$C$4,Loc!$AC$2),Nhap!$F$5:$F$1000,Loc!A307)</f>
        <v>0</v>
      </c>
      <c r="AD307" s="7">
        <f>SUMIFS(Nhap!$I$5:$I$1000,Nhap!$E$5:$E$1000,DATE(Thang!$E$4,Thang!$C$4,Loc!$AD$2),Nhap!$F$5:$F$1000,Loc!$A$5)</f>
        <v>0</v>
      </c>
      <c r="AE307" s="7">
        <f>SUMIFS(Nhap!$I$5:$I$1000,Nhap!$E$5:$E$1000,DATE(Thang!$E$4,Thang!$C$4,Loc!$AE$2),Nhap!$F$5:$F$1000,Loc!A307)</f>
        <v>0</v>
      </c>
      <c r="AF307" s="7">
        <f>SUMIFS(Nhap!$I$5:$I$1000,Nhap!$E$5:$E$1000,DATE(Thang!$E$4,Thang!$C$4,Loc!$AF$2),Nhap!$F$5:$F$1000,Loc!A307)</f>
        <v>0</v>
      </c>
      <c r="AG307" s="7">
        <f>SUMIFS(Nhap!$I$5:$I$1000,Nhap!$E$5:$E$1000,DATE(Thang!$E$4,Thang!$C$4,Loc!$AG$2),Nhap!$F$5:$F$1000,Loc!A307)</f>
        <v>0</v>
      </c>
      <c r="AH307" s="7">
        <f>SUMIFS(Nhap!$I$5:$I$1000,Nhap!$E$5:$E$1000,DATE(Thang!$E$4,Thang!$C$4,Loc!$AH$2),Nhap!$F$5:$F$1000,Loc!A307)</f>
        <v>0</v>
      </c>
      <c r="AI307" s="7">
        <f>SUMIFS(Nhap!$I$5:$I$1000,Nhap!$E$5:$E$1000,DATE(Thang!$E$4,Thang!$C$4,Loc!$AI$2),Nhap!$F$5:$F$1000,Loc!A307)</f>
        <v>0</v>
      </c>
      <c r="AJ307" s="7">
        <f>SUMIFS(Nhap!$I$5:$I$1000,Nhap!$E$5:$E$1000,DATE(Thang!$E$4,Thang!$C$4,Loc!$AJ$2),Nhap!$F$5:$F$1000,Loc!A307)</f>
        <v>0</v>
      </c>
      <c r="AK307" s="1">
        <f>SUMIFS(Xuat!$G$5:$G$1000,Xuat!$C$5:$C$1000,DATE(Thang!$E$4,Thang!$C$4,AK$2),Xuat!$D$5:$D$1000,Loc!$A307)</f>
        <v>0</v>
      </c>
      <c r="AL307" s="1">
        <f>SUMIFS(Xuat!$G$5:$G$1000,Xuat!$C$5:$C$1000,DATE(Thang!$E$4,Thang!$C$4,AL$2),Xuat!$D$5:$D$1000,Loc!$A307)</f>
        <v>0</v>
      </c>
      <c r="AM307" s="1">
        <f>SUMIFS(Xuat!$G$5:$G$1000,Xuat!$C$5:$C$1000,DATE(Thang!$E$4,Thang!$C$4,AM$2),Xuat!$D$5:$D$1000,Loc!$A307)</f>
        <v>0</v>
      </c>
      <c r="AN307" s="1">
        <f>SUMIFS(Xuat!$G$5:$G$1000,Xuat!$C$5:$C$1000,DATE(Thang!$E$4,Thang!$C$4,AN$2),Xuat!$D$5:$D$1000,Loc!$A307)</f>
        <v>0</v>
      </c>
      <c r="AO307" s="1">
        <f>SUMIFS(Xuat!$G$5:$G$1000,Xuat!$C$5:$C$1000,DATE(Thang!$E$4,Thang!$C$4,AO$2),Xuat!$D$5:$D$1000,Loc!$A307)</f>
        <v>0</v>
      </c>
      <c r="AP307" s="1">
        <f>SUMIFS(Xuat!$G$5:$G$1000,Xuat!$C$5:$C$1000,DATE(Thang!$E$4,Thang!$C$4,AP$2),Xuat!$D$5:$D$1000,Loc!$A307)</f>
        <v>0</v>
      </c>
      <c r="AQ307" s="1">
        <f>SUMIFS(Xuat!$G$5:$G$1000,Xuat!$C$5:$C$1000,DATE(Thang!$E$4,Thang!$C$4,AQ$2),Xuat!$D$5:$D$1000,Loc!$A307)</f>
        <v>0</v>
      </c>
      <c r="AR307" s="1">
        <f>SUMIFS(Xuat!$G$5:$G$1000,Xuat!$C$5:$C$1000,DATE(Thang!$E$4,Thang!$C$4,AR$2),Xuat!$D$5:$D$1000,Loc!$A307)</f>
        <v>0</v>
      </c>
      <c r="AS307" s="1">
        <f>SUMIFS(Xuat!$G$5:$G$1000,Xuat!$C$5:$C$1000,DATE(Thang!$E$4,Thang!$C$4,AS$2),Xuat!$D$5:$D$1000,Loc!$A307)</f>
        <v>0</v>
      </c>
      <c r="AT307" s="1">
        <f>SUMIFS(Xuat!$G$5:$G$1000,Xuat!$C$5:$C$1000,DATE(Thang!$E$4,Thang!$C$4,AT$2),Xuat!$D$5:$D$1000,Loc!$A307)</f>
        <v>0</v>
      </c>
      <c r="AU307" s="1">
        <f>SUMIFS(Xuat!$G$5:$G$1000,Xuat!$C$5:$C$1000,DATE(Thang!$E$4,Thang!$C$4,AU$2),Xuat!$D$5:$D$1000,Loc!$A307)</f>
        <v>0</v>
      </c>
      <c r="AV307" s="1">
        <f>SUMIFS(Xuat!$G$5:$G$1000,Xuat!$C$5:$C$1000,DATE(Thang!$E$4,Thang!$C$4,AV$2),Xuat!$D$5:$D$1000,Loc!$A307)</f>
        <v>0</v>
      </c>
      <c r="AW307" s="1">
        <f>SUMIFS(Xuat!$G$5:$G$1000,Xuat!$C$5:$C$1000,DATE(Thang!$E$4,Thang!$C$4,AW$2),Xuat!$D$5:$D$1000,Loc!$A307)</f>
        <v>0</v>
      </c>
      <c r="AX307" s="1">
        <f>SUMIFS(Xuat!$G$5:$G$1000,Xuat!$C$5:$C$1000,DATE(Thang!$E$4,Thang!$C$4,AX$2),Xuat!$D$5:$D$1000,Loc!$A307)</f>
        <v>0</v>
      </c>
      <c r="AY307" s="1">
        <f>SUMIFS(Xuat!$G$5:$G$1000,Xuat!$C$5:$C$1000,DATE(Thang!$E$4,Thang!$C$4,AY$2),Xuat!$D$5:$D$1000,Loc!$A307)</f>
        <v>0</v>
      </c>
      <c r="AZ307" s="1">
        <f>SUMIFS(Xuat!$G$5:$G$1000,Xuat!$C$5:$C$1000,DATE(Thang!$E$4,Thang!$C$4,AZ$2),Xuat!$D$5:$D$1000,Loc!$A307)</f>
        <v>0</v>
      </c>
      <c r="BA307" s="1">
        <f>SUMIFS(Xuat!$G$5:$G$1000,Xuat!$C$5:$C$1000,DATE(Thang!$E$4,Thang!$C$4,BA$2),Xuat!$D$5:$D$1000,Loc!$A307)</f>
        <v>0</v>
      </c>
      <c r="BB307" s="1">
        <f>SUMIFS(Xuat!$G$5:$G$1000,Xuat!$C$5:$C$1000,DATE(Thang!$E$4,Thang!$C$4,BB$2),Xuat!$D$5:$D$1000,Loc!$A307)</f>
        <v>0</v>
      </c>
      <c r="BC307" s="1">
        <f>SUMIFS(Xuat!$G$5:$G$1000,Xuat!$C$5:$C$1000,DATE(Thang!$E$4,Thang!$C$4,BC$2),Xuat!$D$5:$D$1000,Loc!$A307)</f>
        <v>0</v>
      </c>
      <c r="BD307" s="1">
        <f>SUMIFS(Xuat!$G$5:$G$1000,Xuat!$C$5:$C$1000,DATE(Thang!$E$4,Thang!$C$4,BD$2),Xuat!$D$5:$D$1000,Loc!$A307)</f>
        <v>0</v>
      </c>
      <c r="BE307" s="1">
        <f>SUMIFS(Xuat!$G$5:$G$1000,Xuat!$C$5:$C$1000,DATE(Thang!$E$4,Thang!$C$4,BE$2),Xuat!$D$5:$D$1000,Loc!$A307)</f>
        <v>0</v>
      </c>
      <c r="BF307" s="1">
        <f>SUMIFS(Xuat!$G$5:$G$1000,Xuat!$C$5:$C$1000,DATE(Thang!$E$4,Thang!$C$4,BF$2),Xuat!$D$5:$D$1000,Loc!$A307)</f>
        <v>0</v>
      </c>
      <c r="BG307" s="1">
        <f>SUMIFS(Xuat!$G$5:$G$1000,Xuat!$C$5:$C$1000,DATE(Thang!$E$4,Thang!$C$4,BG$2),Xuat!$D$5:$D$1000,Loc!$A307)</f>
        <v>0</v>
      </c>
      <c r="BH307" s="1">
        <f>SUMIFS(Xuat!$G$5:$G$1000,Xuat!$C$5:$C$1000,DATE(Thang!$E$4,Thang!$C$4,BH$2),Xuat!$D$5:$D$1000,Loc!$A307)</f>
        <v>0</v>
      </c>
      <c r="BI307" s="1">
        <f>SUMIFS(Xuat!$G$5:$G$1000,Xuat!$C$5:$C$1000,DATE(Thang!$E$4,Thang!$C$4,BI$2),Xuat!$D$5:$D$1000,Loc!$A307)</f>
        <v>0</v>
      </c>
      <c r="BJ307" s="1">
        <f>SUMIFS(Xuat!$G$5:$G$1000,Xuat!$C$5:$C$1000,DATE(Thang!$E$4,Thang!$C$4,BJ$2),Xuat!$D$5:$D$1000,Loc!$A307)</f>
        <v>0</v>
      </c>
      <c r="BK307" s="1">
        <f>SUMIFS(Xuat!$G$5:$G$1000,Xuat!$C$5:$C$1000,DATE(Thang!$E$4,Thang!$C$4,BK$2),Xuat!$D$5:$D$1000,Loc!$A307)</f>
        <v>0</v>
      </c>
      <c r="BL307" s="1">
        <f>SUMIFS(Xuat!$G$5:$G$1000,Xuat!$C$5:$C$1000,DATE(Thang!$E$4,Thang!$C$4,BL$2),Xuat!$D$5:$D$1000,Loc!$A307)</f>
        <v>0</v>
      </c>
      <c r="BM307" s="1">
        <f>SUMIFS(Xuat!$G$5:$G$1000,Xuat!$C$5:$C$1000,DATE(Thang!$E$4,Thang!$C$4,BM$2),Xuat!$D$5:$D$1000,Loc!$A307)</f>
        <v>0</v>
      </c>
      <c r="BN307" s="1">
        <f>SUMIFS(Xuat!$G$5:$G$1000,Xuat!$C$5:$C$1000,DATE(Thang!$E$4,Thang!$C$4,BN$2),Xuat!$D$5:$D$1000,Loc!$A307)</f>
        <v>0</v>
      </c>
      <c r="BO307" s="1">
        <f>SUMIFS(Xuat!$G$5:$G$1000,Xuat!$C$5:$C$1000,DATE(Thang!$E$4,Thang!$C$4,BO$2),Xuat!$D$5:$D$1000,Loc!$A307)</f>
        <v>0</v>
      </c>
    </row>
    <row r="308" spans="1:67" x14ac:dyDescent="0.2">
      <c r="A308" s="2">
        <f>DM!C308</f>
        <v>0</v>
      </c>
      <c r="B308" s="3">
        <f>VLOOKUP(A308,Tondau!$B$5:$F$500,3,0)</f>
        <v>0</v>
      </c>
      <c r="C308" s="3">
        <f t="shared" si="14"/>
        <v>0</v>
      </c>
      <c r="D308" s="3">
        <f t="shared" si="15"/>
        <v>0</v>
      </c>
      <c r="E308" s="3">
        <f t="shared" si="16"/>
        <v>0</v>
      </c>
      <c r="F308" s="7">
        <f>SUMIFS(Nhap!$I$5:$I$1000,Nhap!$E$5:$E$1000,DATE(Thang!$E$4,Thang!$C$4,Loc!$F$2),Nhap!$F$5:$F$1000,Loc!A308)</f>
        <v>0</v>
      </c>
      <c r="G308" s="7">
        <f>SUMIFS(Nhap!$I$5:$I$1000,Nhap!$E$5:$E$1000,DATE(Thang!$E$4,Thang!$C$4,Loc!$G$2),Nhap!$F$5:$F$1000,Loc!A308)</f>
        <v>0</v>
      </c>
      <c r="H308" s="7">
        <f>SUMIFS(Nhap!$I$5:$I$1000,Nhap!$E$5:$E$1000,DATE(Thang!$E$4,Thang!$C$4,Loc!$H$2),Nhap!$F$5:$F$1000,Loc!A308)</f>
        <v>0</v>
      </c>
      <c r="I308" s="7">
        <f>SUMIFS(Nhap!$I$5:$I$1000,Nhap!$E$5:$E$1000,DATE(Thang!$E$4,Thang!$C$4,Loc!$I$2),Nhap!$F$5:$F$1000,Loc!A308)</f>
        <v>0</v>
      </c>
      <c r="J308" s="7">
        <f>SUMIFS(Nhap!$I$5:$I$1000,Nhap!$E$5:$E$1000,DATE(Thang!$E$4,Thang!$C$4,Loc!$J$2),Nhap!$F$5:$F$1000,Loc!A308)</f>
        <v>0</v>
      </c>
      <c r="K308" s="7">
        <f>SUMIFS(Nhap!$I$5:$I$1000,Nhap!$E$5:$E$1000,DATE(Thang!$E$4,Thang!$C$4,Loc!$K$2),Nhap!$F$5:$F$1000,Loc!A308)</f>
        <v>0</v>
      </c>
      <c r="L308" s="7">
        <f>SUMIFS(Nhap!$I$5:$I$1000,Nhap!$E$5:$E$1000,DATE(Thang!$E$4,Thang!$C$4,Loc!$L$2),Nhap!$F$5:$F$1000,Loc!A308)</f>
        <v>0</v>
      </c>
      <c r="M308" s="7">
        <f>SUMIFS(Nhap!$I$5:$I$1000,Nhap!$E$5:$E$1000,DATE(Thang!$E$4,Thang!$C$4,Loc!$M$2),Nhap!$F$5:$F$1000,Loc!A308)</f>
        <v>0</v>
      </c>
      <c r="N308" s="7">
        <f>SUMIFS(Nhap!$I$5:$I$1000,Nhap!$E$5:$E$1000,DATE(Thang!$E$4,Thang!$C$4,Loc!$N$2),Nhap!$F$5:$F$1000,Loc!A308)</f>
        <v>0</v>
      </c>
      <c r="O308" s="7">
        <f>SUMIFS(Nhap!$I$5:$I$1000,Nhap!$E$5:$E$1000,DATE(Thang!$E$4,Thang!$C$4,Loc!$O$2),Nhap!$F$5:$F$1000,Loc!A308)</f>
        <v>0</v>
      </c>
      <c r="P308" s="7">
        <f>SUMIFS(Nhap!$I$5:$I$1000,Nhap!$E$5:$E$1000,DATE(Thang!$E$4,Thang!$C$4,Loc!$P$2),Nhap!$F$5:$F$1000,Loc!A308)</f>
        <v>0</v>
      </c>
      <c r="Q308" s="7">
        <f>SUMIFS(Nhap!$I$5:$I$1000,Nhap!$E$5:$E$1000,DATE(Thang!$E$4,Thang!$C$4,Loc!$Q$2),Nhap!$F$5:$F$1000,Loc!A308)</f>
        <v>0</v>
      </c>
      <c r="R308" s="7">
        <f>SUMIFS(Nhap!$I$5:$I$1000,Nhap!$E$5:$E$1000,DATE(Thang!$E$4,Thang!$C$4,Loc!$R$2),Nhap!$F$5:$F$1000,Loc!A308)</f>
        <v>0</v>
      </c>
      <c r="S308" s="7">
        <f>SUMIFS(Nhap!$I$5:$I$1000,Nhap!$E$5:$E$1000,DATE(Thang!$E$4,Thang!$C$4,Loc!$S$2),Nhap!$F$5:$F$1000,Loc!A308)</f>
        <v>0</v>
      </c>
      <c r="T308" s="7">
        <f>SUMIFS(Nhap!$I$5:$I$1000,Nhap!$E$5:$E$1000,DATE(Thang!$E$4,Thang!$C$4,Loc!$T$2),Nhap!$F$5:$F$1000,Loc!A308)</f>
        <v>0</v>
      </c>
      <c r="U308" s="7">
        <f>SUMIFS(Nhap!$I$5:$I$1000,Nhap!$E$5:$E$1000,DATE(Thang!$E$4,Thang!$C$4,Loc!$U$2),Nhap!$F$5:$F$1000,Loc!A308)</f>
        <v>0</v>
      </c>
      <c r="V308" s="7">
        <f>SUMIFS(Nhap!$I$5:$I$1000,Nhap!$E$5:$E$1000,DATE(Thang!$E$4,Thang!$C$4,Loc!$V$2),Nhap!$F$5:$F$1000,Loc!A308)</f>
        <v>0</v>
      </c>
      <c r="W308" s="7">
        <f>SUMIFS(Nhap!$I$5:$I$1000,Nhap!$E$5:$E$1000,DATE(Thang!$E$4,Thang!$C$4,Loc!$W$2),Nhap!$F$5:$F$1000,Loc!A308)</f>
        <v>0</v>
      </c>
      <c r="X308" s="7">
        <f>SUMIFS(Nhap!$I$5:$I$1000,Nhap!$E$5:$E$1000,DATE(Thang!$E$4,Thang!$C$4,Loc!$X$2),Nhap!$F$5:$F$1000,Loc!A308)</f>
        <v>0</v>
      </c>
      <c r="Y308" s="7">
        <f>SUMIFS(Nhap!$I$5:$I$1000,Nhap!$E$5:$E$1000,DATE(Thang!$E$4,Thang!$C$4,Loc!$Y$2),Nhap!$F$5:$F$1000,Loc!A308)</f>
        <v>0</v>
      </c>
      <c r="Z308" s="7">
        <f>SUMIFS(Nhap!$I$5:$I$1000,Nhap!$E$5:$E$1000,DATE(Thang!$E$4,Thang!$C$4,Loc!$Z$2),Nhap!$F$5:$F$1000,Loc!A308)</f>
        <v>0</v>
      </c>
      <c r="AA308" s="7">
        <f>SUMIFS(Nhap!$I$5:$I$1000,Nhap!$E$5:$E$1000,DATE(Thang!$E$4,Thang!$C$4,Loc!$AA$2),Nhap!$F$5:$F$1000,Loc!A308)</f>
        <v>0</v>
      </c>
      <c r="AB308" s="7">
        <f>SUMIFS(Nhap!$I$5:$I$1000,Nhap!$E$5:$E$1000,DATE(Thang!$E$4,Thang!$C$4,Loc!$AB$2),Nhap!$F$5:$F$1000,Loc!A308)</f>
        <v>0</v>
      </c>
      <c r="AC308" s="7">
        <f>SUMIFS(Nhap!$I$5:$I$1000,Nhap!$E$5:$E$1000,DATE(Thang!$E$4,Thang!$C$4,Loc!$AC$2),Nhap!$F$5:$F$1000,Loc!A308)</f>
        <v>0</v>
      </c>
      <c r="AD308" s="7">
        <f>SUMIFS(Nhap!$I$5:$I$1000,Nhap!$E$5:$E$1000,DATE(Thang!$E$4,Thang!$C$4,Loc!$AD$2),Nhap!$F$5:$F$1000,Loc!$A$5)</f>
        <v>0</v>
      </c>
      <c r="AE308" s="7">
        <f>SUMIFS(Nhap!$I$5:$I$1000,Nhap!$E$5:$E$1000,DATE(Thang!$E$4,Thang!$C$4,Loc!$AE$2),Nhap!$F$5:$F$1000,Loc!A308)</f>
        <v>0</v>
      </c>
      <c r="AF308" s="7">
        <f>SUMIFS(Nhap!$I$5:$I$1000,Nhap!$E$5:$E$1000,DATE(Thang!$E$4,Thang!$C$4,Loc!$AF$2),Nhap!$F$5:$F$1000,Loc!A308)</f>
        <v>0</v>
      </c>
      <c r="AG308" s="7">
        <f>SUMIFS(Nhap!$I$5:$I$1000,Nhap!$E$5:$E$1000,DATE(Thang!$E$4,Thang!$C$4,Loc!$AG$2),Nhap!$F$5:$F$1000,Loc!A308)</f>
        <v>0</v>
      </c>
      <c r="AH308" s="7">
        <f>SUMIFS(Nhap!$I$5:$I$1000,Nhap!$E$5:$E$1000,DATE(Thang!$E$4,Thang!$C$4,Loc!$AH$2),Nhap!$F$5:$F$1000,Loc!A308)</f>
        <v>0</v>
      </c>
      <c r="AI308" s="7">
        <f>SUMIFS(Nhap!$I$5:$I$1000,Nhap!$E$5:$E$1000,DATE(Thang!$E$4,Thang!$C$4,Loc!$AI$2),Nhap!$F$5:$F$1000,Loc!A308)</f>
        <v>0</v>
      </c>
      <c r="AJ308" s="7">
        <f>SUMIFS(Nhap!$I$5:$I$1000,Nhap!$E$5:$E$1000,DATE(Thang!$E$4,Thang!$C$4,Loc!$AJ$2),Nhap!$F$5:$F$1000,Loc!A308)</f>
        <v>0</v>
      </c>
      <c r="AK308" s="1">
        <f>SUMIFS(Xuat!$G$5:$G$1000,Xuat!$C$5:$C$1000,DATE(Thang!$E$4,Thang!$C$4,AK$2),Xuat!$D$5:$D$1000,Loc!$A308)</f>
        <v>0</v>
      </c>
      <c r="AL308" s="1">
        <f>SUMIFS(Xuat!$G$5:$G$1000,Xuat!$C$5:$C$1000,DATE(Thang!$E$4,Thang!$C$4,AL$2),Xuat!$D$5:$D$1000,Loc!$A308)</f>
        <v>0</v>
      </c>
      <c r="AM308" s="1">
        <f>SUMIFS(Xuat!$G$5:$G$1000,Xuat!$C$5:$C$1000,DATE(Thang!$E$4,Thang!$C$4,AM$2),Xuat!$D$5:$D$1000,Loc!$A308)</f>
        <v>0</v>
      </c>
      <c r="AN308" s="1">
        <f>SUMIFS(Xuat!$G$5:$G$1000,Xuat!$C$5:$C$1000,DATE(Thang!$E$4,Thang!$C$4,AN$2),Xuat!$D$5:$D$1000,Loc!$A308)</f>
        <v>0</v>
      </c>
      <c r="AO308" s="1">
        <f>SUMIFS(Xuat!$G$5:$G$1000,Xuat!$C$5:$C$1000,DATE(Thang!$E$4,Thang!$C$4,AO$2),Xuat!$D$5:$D$1000,Loc!$A308)</f>
        <v>0</v>
      </c>
      <c r="AP308" s="1">
        <f>SUMIFS(Xuat!$G$5:$G$1000,Xuat!$C$5:$C$1000,DATE(Thang!$E$4,Thang!$C$4,AP$2),Xuat!$D$5:$D$1000,Loc!$A308)</f>
        <v>0</v>
      </c>
      <c r="AQ308" s="1">
        <f>SUMIFS(Xuat!$G$5:$G$1000,Xuat!$C$5:$C$1000,DATE(Thang!$E$4,Thang!$C$4,AQ$2),Xuat!$D$5:$D$1000,Loc!$A308)</f>
        <v>0</v>
      </c>
      <c r="AR308" s="1">
        <f>SUMIFS(Xuat!$G$5:$G$1000,Xuat!$C$5:$C$1000,DATE(Thang!$E$4,Thang!$C$4,AR$2),Xuat!$D$5:$D$1000,Loc!$A308)</f>
        <v>0</v>
      </c>
      <c r="AS308" s="1">
        <f>SUMIFS(Xuat!$G$5:$G$1000,Xuat!$C$5:$C$1000,DATE(Thang!$E$4,Thang!$C$4,AS$2),Xuat!$D$5:$D$1000,Loc!$A308)</f>
        <v>0</v>
      </c>
      <c r="AT308" s="1">
        <f>SUMIFS(Xuat!$G$5:$G$1000,Xuat!$C$5:$C$1000,DATE(Thang!$E$4,Thang!$C$4,AT$2),Xuat!$D$5:$D$1000,Loc!$A308)</f>
        <v>0</v>
      </c>
      <c r="AU308" s="1">
        <f>SUMIFS(Xuat!$G$5:$G$1000,Xuat!$C$5:$C$1000,DATE(Thang!$E$4,Thang!$C$4,AU$2),Xuat!$D$5:$D$1000,Loc!$A308)</f>
        <v>0</v>
      </c>
      <c r="AV308" s="1">
        <f>SUMIFS(Xuat!$G$5:$G$1000,Xuat!$C$5:$C$1000,DATE(Thang!$E$4,Thang!$C$4,AV$2),Xuat!$D$5:$D$1000,Loc!$A308)</f>
        <v>0</v>
      </c>
      <c r="AW308" s="1">
        <f>SUMIFS(Xuat!$G$5:$G$1000,Xuat!$C$5:$C$1000,DATE(Thang!$E$4,Thang!$C$4,AW$2),Xuat!$D$5:$D$1000,Loc!$A308)</f>
        <v>0</v>
      </c>
      <c r="AX308" s="1">
        <f>SUMIFS(Xuat!$G$5:$G$1000,Xuat!$C$5:$C$1000,DATE(Thang!$E$4,Thang!$C$4,AX$2),Xuat!$D$5:$D$1000,Loc!$A308)</f>
        <v>0</v>
      </c>
      <c r="AY308" s="1">
        <f>SUMIFS(Xuat!$G$5:$G$1000,Xuat!$C$5:$C$1000,DATE(Thang!$E$4,Thang!$C$4,AY$2),Xuat!$D$5:$D$1000,Loc!$A308)</f>
        <v>0</v>
      </c>
      <c r="AZ308" s="1">
        <f>SUMIFS(Xuat!$G$5:$G$1000,Xuat!$C$5:$C$1000,DATE(Thang!$E$4,Thang!$C$4,AZ$2),Xuat!$D$5:$D$1000,Loc!$A308)</f>
        <v>0</v>
      </c>
      <c r="BA308" s="1">
        <f>SUMIFS(Xuat!$G$5:$G$1000,Xuat!$C$5:$C$1000,DATE(Thang!$E$4,Thang!$C$4,BA$2),Xuat!$D$5:$D$1000,Loc!$A308)</f>
        <v>0</v>
      </c>
      <c r="BB308" s="1">
        <f>SUMIFS(Xuat!$G$5:$G$1000,Xuat!$C$5:$C$1000,DATE(Thang!$E$4,Thang!$C$4,BB$2),Xuat!$D$5:$D$1000,Loc!$A308)</f>
        <v>0</v>
      </c>
      <c r="BC308" s="1">
        <f>SUMIFS(Xuat!$G$5:$G$1000,Xuat!$C$5:$C$1000,DATE(Thang!$E$4,Thang!$C$4,BC$2),Xuat!$D$5:$D$1000,Loc!$A308)</f>
        <v>0</v>
      </c>
      <c r="BD308" s="1">
        <f>SUMIFS(Xuat!$G$5:$G$1000,Xuat!$C$5:$C$1000,DATE(Thang!$E$4,Thang!$C$4,BD$2),Xuat!$D$5:$D$1000,Loc!$A308)</f>
        <v>0</v>
      </c>
      <c r="BE308" s="1">
        <f>SUMIFS(Xuat!$G$5:$G$1000,Xuat!$C$5:$C$1000,DATE(Thang!$E$4,Thang!$C$4,BE$2),Xuat!$D$5:$D$1000,Loc!$A308)</f>
        <v>0</v>
      </c>
      <c r="BF308" s="1">
        <f>SUMIFS(Xuat!$G$5:$G$1000,Xuat!$C$5:$C$1000,DATE(Thang!$E$4,Thang!$C$4,BF$2),Xuat!$D$5:$D$1000,Loc!$A308)</f>
        <v>0</v>
      </c>
      <c r="BG308" s="1">
        <f>SUMIFS(Xuat!$G$5:$G$1000,Xuat!$C$5:$C$1000,DATE(Thang!$E$4,Thang!$C$4,BG$2),Xuat!$D$5:$D$1000,Loc!$A308)</f>
        <v>0</v>
      </c>
      <c r="BH308" s="1">
        <f>SUMIFS(Xuat!$G$5:$G$1000,Xuat!$C$5:$C$1000,DATE(Thang!$E$4,Thang!$C$4,BH$2),Xuat!$D$5:$D$1000,Loc!$A308)</f>
        <v>0</v>
      </c>
      <c r="BI308" s="1">
        <f>SUMIFS(Xuat!$G$5:$G$1000,Xuat!$C$5:$C$1000,DATE(Thang!$E$4,Thang!$C$4,BI$2),Xuat!$D$5:$D$1000,Loc!$A308)</f>
        <v>0</v>
      </c>
      <c r="BJ308" s="1">
        <f>SUMIFS(Xuat!$G$5:$G$1000,Xuat!$C$5:$C$1000,DATE(Thang!$E$4,Thang!$C$4,BJ$2),Xuat!$D$5:$D$1000,Loc!$A308)</f>
        <v>0</v>
      </c>
      <c r="BK308" s="1">
        <f>SUMIFS(Xuat!$G$5:$G$1000,Xuat!$C$5:$C$1000,DATE(Thang!$E$4,Thang!$C$4,BK$2),Xuat!$D$5:$D$1000,Loc!$A308)</f>
        <v>0</v>
      </c>
      <c r="BL308" s="1">
        <f>SUMIFS(Xuat!$G$5:$G$1000,Xuat!$C$5:$C$1000,DATE(Thang!$E$4,Thang!$C$4,BL$2),Xuat!$D$5:$D$1000,Loc!$A308)</f>
        <v>0</v>
      </c>
      <c r="BM308" s="1">
        <f>SUMIFS(Xuat!$G$5:$G$1000,Xuat!$C$5:$C$1000,DATE(Thang!$E$4,Thang!$C$4,BM$2),Xuat!$D$5:$D$1000,Loc!$A308)</f>
        <v>0</v>
      </c>
      <c r="BN308" s="1">
        <f>SUMIFS(Xuat!$G$5:$G$1000,Xuat!$C$5:$C$1000,DATE(Thang!$E$4,Thang!$C$4,BN$2),Xuat!$D$5:$D$1000,Loc!$A308)</f>
        <v>0</v>
      </c>
      <c r="BO308" s="1">
        <f>SUMIFS(Xuat!$G$5:$G$1000,Xuat!$C$5:$C$1000,DATE(Thang!$E$4,Thang!$C$4,BO$2),Xuat!$D$5:$D$1000,Loc!$A308)</f>
        <v>0</v>
      </c>
    </row>
    <row r="309" spans="1:67" x14ac:dyDescent="0.2">
      <c r="A309" s="2">
        <f>DM!C309</f>
        <v>0</v>
      </c>
      <c r="B309" s="3">
        <f>VLOOKUP(A309,Tondau!$B$5:$F$500,3,0)</f>
        <v>0</v>
      </c>
      <c r="C309" s="3">
        <f t="shared" si="14"/>
        <v>0</v>
      </c>
      <c r="D309" s="3">
        <f t="shared" si="15"/>
        <v>0</v>
      </c>
      <c r="E309" s="3">
        <f t="shared" si="16"/>
        <v>0</v>
      </c>
      <c r="F309" s="7">
        <f>SUMIFS(Nhap!$I$5:$I$1000,Nhap!$E$5:$E$1000,DATE(Thang!$E$4,Thang!$C$4,Loc!$F$2),Nhap!$F$5:$F$1000,Loc!A309)</f>
        <v>0</v>
      </c>
      <c r="G309" s="7">
        <f>SUMIFS(Nhap!$I$5:$I$1000,Nhap!$E$5:$E$1000,DATE(Thang!$E$4,Thang!$C$4,Loc!$G$2),Nhap!$F$5:$F$1000,Loc!A309)</f>
        <v>0</v>
      </c>
      <c r="H309" s="7">
        <f>SUMIFS(Nhap!$I$5:$I$1000,Nhap!$E$5:$E$1000,DATE(Thang!$E$4,Thang!$C$4,Loc!$H$2),Nhap!$F$5:$F$1000,Loc!A309)</f>
        <v>0</v>
      </c>
      <c r="I309" s="7">
        <f>SUMIFS(Nhap!$I$5:$I$1000,Nhap!$E$5:$E$1000,DATE(Thang!$E$4,Thang!$C$4,Loc!$I$2),Nhap!$F$5:$F$1000,Loc!A309)</f>
        <v>0</v>
      </c>
      <c r="J309" s="7">
        <f>SUMIFS(Nhap!$I$5:$I$1000,Nhap!$E$5:$E$1000,DATE(Thang!$E$4,Thang!$C$4,Loc!$J$2),Nhap!$F$5:$F$1000,Loc!A309)</f>
        <v>0</v>
      </c>
      <c r="K309" s="7">
        <f>SUMIFS(Nhap!$I$5:$I$1000,Nhap!$E$5:$E$1000,DATE(Thang!$E$4,Thang!$C$4,Loc!$K$2),Nhap!$F$5:$F$1000,Loc!A309)</f>
        <v>0</v>
      </c>
      <c r="L309" s="7">
        <f>SUMIFS(Nhap!$I$5:$I$1000,Nhap!$E$5:$E$1000,DATE(Thang!$E$4,Thang!$C$4,Loc!$L$2),Nhap!$F$5:$F$1000,Loc!A309)</f>
        <v>0</v>
      </c>
      <c r="M309" s="7">
        <f>SUMIFS(Nhap!$I$5:$I$1000,Nhap!$E$5:$E$1000,DATE(Thang!$E$4,Thang!$C$4,Loc!$M$2),Nhap!$F$5:$F$1000,Loc!A309)</f>
        <v>0</v>
      </c>
      <c r="N309" s="7">
        <f>SUMIFS(Nhap!$I$5:$I$1000,Nhap!$E$5:$E$1000,DATE(Thang!$E$4,Thang!$C$4,Loc!$N$2),Nhap!$F$5:$F$1000,Loc!A309)</f>
        <v>0</v>
      </c>
      <c r="O309" s="7">
        <f>SUMIFS(Nhap!$I$5:$I$1000,Nhap!$E$5:$E$1000,DATE(Thang!$E$4,Thang!$C$4,Loc!$O$2),Nhap!$F$5:$F$1000,Loc!A309)</f>
        <v>0</v>
      </c>
      <c r="P309" s="7">
        <f>SUMIFS(Nhap!$I$5:$I$1000,Nhap!$E$5:$E$1000,DATE(Thang!$E$4,Thang!$C$4,Loc!$P$2),Nhap!$F$5:$F$1000,Loc!A309)</f>
        <v>0</v>
      </c>
      <c r="Q309" s="7">
        <f>SUMIFS(Nhap!$I$5:$I$1000,Nhap!$E$5:$E$1000,DATE(Thang!$E$4,Thang!$C$4,Loc!$Q$2),Nhap!$F$5:$F$1000,Loc!A309)</f>
        <v>0</v>
      </c>
      <c r="R309" s="7">
        <f>SUMIFS(Nhap!$I$5:$I$1000,Nhap!$E$5:$E$1000,DATE(Thang!$E$4,Thang!$C$4,Loc!$R$2),Nhap!$F$5:$F$1000,Loc!A309)</f>
        <v>0</v>
      </c>
      <c r="S309" s="7">
        <f>SUMIFS(Nhap!$I$5:$I$1000,Nhap!$E$5:$E$1000,DATE(Thang!$E$4,Thang!$C$4,Loc!$S$2),Nhap!$F$5:$F$1000,Loc!A309)</f>
        <v>0</v>
      </c>
      <c r="T309" s="7">
        <f>SUMIFS(Nhap!$I$5:$I$1000,Nhap!$E$5:$E$1000,DATE(Thang!$E$4,Thang!$C$4,Loc!$T$2),Nhap!$F$5:$F$1000,Loc!A309)</f>
        <v>0</v>
      </c>
      <c r="U309" s="7">
        <f>SUMIFS(Nhap!$I$5:$I$1000,Nhap!$E$5:$E$1000,DATE(Thang!$E$4,Thang!$C$4,Loc!$U$2),Nhap!$F$5:$F$1000,Loc!A309)</f>
        <v>0</v>
      </c>
      <c r="V309" s="7">
        <f>SUMIFS(Nhap!$I$5:$I$1000,Nhap!$E$5:$E$1000,DATE(Thang!$E$4,Thang!$C$4,Loc!$V$2),Nhap!$F$5:$F$1000,Loc!A309)</f>
        <v>0</v>
      </c>
      <c r="W309" s="7">
        <f>SUMIFS(Nhap!$I$5:$I$1000,Nhap!$E$5:$E$1000,DATE(Thang!$E$4,Thang!$C$4,Loc!$W$2),Nhap!$F$5:$F$1000,Loc!A309)</f>
        <v>0</v>
      </c>
      <c r="X309" s="7">
        <f>SUMIFS(Nhap!$I$5:$I$1000,Nhap!$E$5:$E$1000,DATE(Thang!$E$4,Thang!$C$4,Loc!$X$2),Nhap!$F$5:$F$1000,Loc!A309)</f>
        <v>0</v>
      </c>
      <c r="Y309" s="7">
        <f>SUMIFS(Nhap!$I$5:$I$1000,Nhap!$E$5:$E$1000,DATE(Thang!$E$4,Thang!$C$4,Loc!$Y$2),Nhap!$F$5:$F$1000,Loc!A309)</f>
        <v>0</v>
      </c>
      <c r="Z309" s="7">
        <f>SUMIFS(Nhap!$I$5:$I$1000,Nhap!$E$5:$E$1000,DATE(Thang!$E$4,Thang!$C$4,Loc!$Z$2),Nhap!$F$5:$F$1000,Loc!A309)</f>
        <v>0</v>
      </c>
      <c r="AA309" s="7">
        <f>SUMIFS(Nhap!$I$5:$I$1000,Nhap!$E$5:$E$1000,DATE(Thang!$E$4,Thang!$C$4,Loc!$AA$2),Nhap!$F$5:$F$1000,Loc!A309)</f>
        <v>0</v>
      </c>
      <c r="AB309" s="7">
        <f>SUMIFS(Nhap!$I$5:$I$1000,Nhap!$E$5:$E$1000,DATE(Thang!$E$4,Thang!$C$4,Loc!$AB$2),Nhap!$F$5:$F$1000,Loc!A309)</f>
        <v>0</v>
      </c>
      <c r="AC309" s="7">
        <f>SUMIFS(Nhap!$I$5:$I$1000,Nhap!$E$5:$E$1000,DATE(Thang!$E$4,Thang!$C$4,Loc!$AC$2),Nhap!$F$5:$F$1000,Loc!A309)</f>
        <v>0</v>
      </c>
      <c r="AD309" s="7">
        <f>SUMIFS(Nhap!$I$5:$I$1000,Nhap!$E$5:$E$1000,DATE(Thang!$E$4,Thang!$C$4,Loc!$AD$2),Nhap!$F$5:$F$1000,Loc!$A$5)</f>
        <v>0</v>
      </c>
      <c r="AE309" s="7">
        <f>SUMIFS(Nhap!$I$5:$I$1000,Nhap!$E$5:$E$1000,DATE(Thang!$E$4,Thang!$C$4,Loc!$AE$2),Nhap!$F$5:$F$1000,Loc!A309)</f>
        <v>0</v>
      </c>
      <c r="AF309" s="7">
        <f>SUMIFS(Nhap!$I$5:$I$1000,Nhap!$E$5:$E$1000,DATE(Thang!$E$4,Thang!$C$4,Loc!$AF$2),Nhap!$F$5:$F$1000,Loc!A309)</f>
        <v>0</v>
      </c>
      <c r="AG309" s="7">
        <f>SUMIFS(Nhap!$I$5:$I$1000,Nhap!$E$5:$E$1000,DATE(Thang!$E$4,Thang!$C$4,Loc!$AG$2),Nhap!$F$5:$F$1000,Loc!A309)</f>
        <v>0</v>
      </c>
      <c r="AH309" s="7">
        <f>SUMIFS(Nhap!$I$5:$I$1000,Nhap!$E$5:$E$1000,DATE(Thang!$E$4,Thang!$C$4,Loc!$AH$2),Nhap!$F$5:$F$1000,Loc!A309)</f>
        <v>0</v>
      </c>
      <c r="AI309" s="7">
        <f>SUMIFS(Nhap!$I$5:$I$1000,Nhap!$E$5:$E$1000,DATE(Thang!$E$4,Thang!$C$4,Loc!$AI$2),Nhap!$F$5:$F$1000,Loc!A309)</f>
        <v>0</v>
      </c>
      <c r="AJ309" s="7">
        <f>SUMIFS(Nhap!$I$5:$I$1000,Nhap!$E$5:$E$1000,DATE(Thang!$E$4,Thang!$C$4,Loc!$AJ$2),Nhap!$F$5:$F$1000,Loc!A309)</f>
        <v>0</v>
      </c>
      <c r="AK309" s="1">
        <f>SUMIFS(Xuat!$G$5:$G$1000,Xuat!$C$5:$C$1000,DATE(Thang!$E$4,Thang!$C$4,AK$2),Xuat!$D$5:$D$1000,Loc!$A309)</f>
        <v>0</v>
      </c>
      <c r="AL309" s="1">
        <f>SUMIFS(Xuat!$G$5:$G$1000,Xuat!$C$5:$C$1000,DATE(Thang!$E$4,Thang!$C$4,AL$2),Xuat!$D$5:$D$1000,Loc!$A309)</f>
        <v>0</v>
      </c>
      <c r="AM309" s="1">
        <f>SUMIFS(Xuat!$G$5:$G$1000,Xuat!$C$5:$C$1000,DATE(Thang!$E$4,Thang!$C$4,AM$2),Xuat!$D$5:$D$1000,Loc!$A309)</f>
        <v>0</v>
      </c>
      <c r="AN309" s="1">
        <f>SUMIFS(Xuat!$G$5:$G$1000,Xuat!$C$5:$C$1000,DATE(Thang!$E$4,Thang!$C$4,AN$2),Xuat!$D$5:$D$1000,Loc!$A309)</f>
        <v>0</v>
      </c>
      <c r="AO309" s="1">
        <f>SUMIFS(Xuat!$G$5:$G$1000,Xuat!$C$5:$C$1000,DATE(Thang!$E$4,Thang!$C$4,AO$2),Xuat!$D$5:$D$1000,Loc!$A309)</f>
        <v>0</v>
      </c>
      <c r="AP309" s="1">
        <f>SUMIFS(Xuat!$G$5:$G$1000,Xuat!$C$5:$C$1000,DATE(Thang!$E$4,Thang!$C$4,AP$2),Xuat!$D$5:$D$1000,Loc!$A309)</f>
        <v>0</v>
      </c>
      <c r="AQ309" s="1">
        <f>SUMIFS(Xuat!$G$5:$G$1000,Xuat!$C$5:$C$1000,DATE(Thang!$E$4,Thang!$C$4,AQ$2),Xuat!$D$5:$D$1000,Loc!$A309)</f>
        <v>0</v>
      </c>
      <c r="AR309" s="1">
        <f>SUMIFS(Xuat!$G$5:$G$1000,Xuat!$C$5:$C$1000,DATE(Thang!$E$4,Thang!$C$4,AR$2),Xuat!$D$5:$D$1000,Loc!$A309)</f>
        <v>0</v>
      </c>
      <c r="AS309" s="1">
        <f>SUMIFS(Xuat!$G$5:$G$1000,Xuat!$C$5:$C$1000,DATE(Thang!$E$4,Thang!$C$4,AS$2),Xuat!$D$5:$D$1000,Loc!$A309)</f>
        <v>0</v>
      </c>
      <c r="AT309" s="1">
        <f>SUMIFS(Xuat!$G$5:$G$1000,Xuat!$C$5:$C$1000,DATE(Thang!$E$4,Thang!$C$4,AT$2),Xuat!$D$5:$D$1000,Loc!$A309)</f>
        <v>0</v>
      </c>
      <c r="AU309" s="1">
        <f>SUMIFS(Xuat!$G$5:$G$1000,Xuat!$C$5:$C$1000,DATE(Thang!$E$4,Thang!$C$4,AU$2),Xuat!$D$5:$D$1000,Loc!$A309)</f>
        <v>0</v>
      </c>
      <c r="AV309" s="1">
        <f>SUMIFS(Xuat!$G$5:$G$1000,Xuat!$C$5:$C$1000,DATE(Thang!$E$4,Thang!$C$4,AV$2),Xuat!$D$5:$D$1000,Loc!$A309)</f>
        <v>0</v>
      </c>
      <c r="AW309" s="1">
        <f>SUMIFS(Xuat!$G$5:$G$1000,Xuat!$C$5:$C$1000,DATE(Thang!$E$4,Thang!$C$4,AW$2),Xuat!$D$5:$D$1000,Loc!$A309)</f>
        <v>0</v>
      </c>
      <c r="AX309" s="1">
        <f>SUMIFS(Xuat!$G$5:$G$1000,Xuat!$C$5:$C$1000,DATE(Thang!$E$4,Thang!$C$4,AX$2),Xuat!$D$5:$D$1000,Loc!$A309)</f>
        <v>0</v>
      </c>
      <c r="AY309" s="1">
        <f>SUMIFS(Xuat!$G$5:$G$1000,Xuat!$C$5:$C$1000,DATE(Thang!$E$4,Thang!$C$4,AY$2),Xuat!$D$5:$D$1000,Loc!$A309)</f>
        <v>0</v>
      </c>
      <c r="AZ309" s="1">
        <f>SUMIFS(Xuat!$G$5:$G$1000,Xuat!$C$5:$C$1000,DATE(Thang!$E$4,Thang!$C$4,AZ$2),Xuat!$D$5:$D$1000,Loc!$A309)</f>
        <v>0</v>
      </c>
      <c r="BA309" s="1">
        <f>SUMIFS(Xuat!$G$5:$G$1000,Xuat!$C$5:$C$1000,DATE(Thang!$E$4,Thang!$C$4,BA$2),Xuat!$D$5:$D$1000,Loc!$A309)</f>
        <v>0</v>
      </c>
      <c r="BB309" s="1">
        <f>SUMIFS(Xuat!$G$5:$G$1000,Xuat!$C$5:$C$1000,DATE(Thang!$E$4,Thang!$C$4,BB$2),Xuat!$D$5:$D$1000,Loc!$A309)</f>
        <v>0</v>
      </c>
      <c r="BC309" s="1">
        <f>SUMIFS(Xuat!$G$5:$G$1000,Xuat!$C$5:$C$1000,DATE(Thang!$E$4,Thang!$C$4,BC$2),Xuat!$D$5:$D$1000,Loc!$A309)</f>
        <v>0</v>
      </c>
      <c r="BD309" s="1">
        <f>SUMIFS(Xuat!$G$5:$G$1000,Xuat!$C$5:$C$1000,DATE(Thang!$E$4,Thang!$C$4,BD$2),Xuat!$D$5:$D$1000,Loc!$A309)</f>
        <v>0</v>
      </c>
      <c r="BE309" s="1">
        <f>SUMIFS(Xuat!$G$5:$G$1000,Xuat!$C$5:$C$1000,DATE(Thang!$E$4,Thang!$C$4,BE$2),Xuat!$D$5:$D$1000,Loc!$A309)</f>
        <v>0</v>
      </c>
      <c r="BF309" s="1">
        <f>SUMIFS(Xuat!$G$5:$G$1000,Xuat!$C$5:$C$1000,DATE(Thang!$E$4,Thang!$C$4,BF$2),Xuat!$D$5:$D$1000,Loc!$A309)</f>
        <v>0</v>
      </c>
      <c r="BG309" s="1">
        <f>SUMIFS(Xuat!$G$5:$G$1000,Xuat!$C$5:$C$1000,DATE(Thang!$E$4,Thang!$C$4,BG$2),Xuat!$D$5:$D$1000,Loc!$A309)</f>
        <v>0</v>
      </c>
      <c r="BH309" s="1">
        <f>SUMIFS(Xuat!$G$5:$G$1000,Xuat!$C$5:$C$1000,DATE(Thang!$E$4,Thang!$C$4,BH$2),Xuat!$D$5:$D$1000,Loc!$A309)</f>
        <v>0</v>
      </c>
      <c r="BI309" s="1">
        <f>SUMIFS(Xuat!$G$5:$G$1000,Xuat!$C$5:$C$1000,DATE(Thang!$E$4,Thang!$C$4,BI$2),Xuat!$D$5:$D$1000,Loc!$A309)</f>
        <v>0</v>
      </c>
      <c r="BJ309" s="1">
        <f>SUMIFS(Xuat!$G$5:$G$1000,Xuat!$C$5:$C$1000,DATE(Thang!$E$4,Thang!$C$4,BJ$2),Xuat!$D$5:$D$1000,Loc!$A309)</f>
        <v>0</v>
      </c>
      <c r="BK309" s="1">
        <f>SUMIFS(Xuat!$G$5:$G$1000,Xuat!$C$5:$C$1000,DATE(Thang!$E$4,Thang!$C$4,BK$2),Xuat!$D$5:$D$1000,Loc!$A309)</f>
        <v>0</v>
      </c>
      <c r="BL309" s="1">
        <f>SUMIFS(Xuat!$G$5:$G$1000,Xuat!$C$5:$C$1000,DATE(Thang!$E$4,Thang!$C$4,BL$2),Xuat!$D$5:$D$1000,Loc!$A309)</f>
        <v>0</v>
      </c>
      <c r="BM309" s="1">
        <f>SUMIFS(Xuat!$G$5:$G$1000,Xuat!$C$5:$C$1000,DATE(Thang!$E$4,Thang!$C$4,BM$2),Xuat!$D$5:$D$1000,Loc!$A309)</f>
        <v>0</v>
      </c>
      <c r="BN309" s="1">
        <f>SUMIFS(Xuat!$G$5:$G$1000,Xuat!$C$5:$C$1000,DATE(Thang!$E$4,Thang!$C$4,BN$2),Xuat!$D$5:$D$1000,Loc!$A309)</f>
        <v>0</v>
      </c>
      <c r="BO309" s="1">
        <f>SUMIFS(Xuat!$G$5:$G$1000,Xuat!$C$5:$C$1000,DATE(Thang!$E$4,Thang!$C$4,BO$2),Xuat!$D$5:$D$1000,Loc!$A309)</f>
        <v>0</v>
      </c>
    </row>
    <row r="310" spans="1:67" x14ac:dyDescent="0.2">
      <c r="A310" s="2">
        <f>DM!C310</f>
        <v>0</v>
      </c>
      <c r="B310" s="3">
        <f>VLOOKUP(A310,Tondau!$B$5:$F$500,3,0)</f>
        <v>0</v>
      </c>
      <c r="C310" s="3">
        <f t="shared" si="14"/>
        <v>0</v>
      </c>
      <c r="D310" s="3">
        <f t="shared" si="15"/>
        <v>0</v>
      </c>
      <c r="E310" s="3">
        <f t="shared" si="16"/>
        <v>0</v>
      </c>
      <c r="F310" s="7">
        <f>SUMIFS(Nhap!$I$5:$I$1000,Nhap!$E$5:$E$1000,DATE(Thang!$E$4,Thang!$C$4,Loc!$F$2),Nhap!$F$5:$F$1000,Loc!A310)</f>
        <v>0</v>
      </c>
      <c r="G310" s="7">
        <f>SUMIFS(Nhap!$I$5:$I$1000,Nhap!$E$5:$E$1000,DATE(Thang!$E$4,Thang!$C$4,Loc!$G$2),Nhap!$F$5:$F$1000,Loc!A310)</f>
        <v>0</v>
      </c>
      <c r="H310" s="7">
        <f>SUMIFS(Nhap!$I$5:$I$1000,Nhap!$E$5:$E$1000,DATE(Thang!$E$4,Thang!$C$4,Loc!$H$2),Nhap!$F$5:$F$1000,Loc!A310)</f>
        <v>0</v>
      </c>
      <c r="I310" s="7">
        <f>SUMIFS(Nhap!$I$5:$I$1000,Nhap!$E$5:$E$1000,DATE(Thang!$E$4,Thang!$C$4,Loc!$I$2),Nhap!$F$5:$F$1000,Loc!A310)</f>
        <v>0</v>
      </c>
      <c r="J310" s="7">
        <f>SUMIFS(Nhap!$I$5:$I$1000,Nhap!$E$5:$E$1000,DATE(Thang!$E$4,Thang!$C$4,Loc!$J$2),Nhap!$F$5:$F$1000,Loc!A310)</f>
        <v>0</v>
      </c>
      <c r="K310" s="7">
        <f>SUMIFS(Nhap!$I$5:$I$1000,Nhap!$E$5:$E$1000,DATE(Thang!$E$4,Thang!$C$4,Loc!$K$2),Nhap!$F$5:$F$1000,Loc!A310)</f>
        <v>0</v>
      </c>
      <c r="L310" s="7">
        <f>SUMIFS(Nhap!$I$5:$I$1000,Nhap!$E$5:$E$1000,DATE(Thang!$E$4,Thang!$C$4,Loc!$L$2),Nhap!$F$5:$F$1000,Loc!A310)</f>
        <v>0</v>
      </c>
      <c r="M310" s="7">
        <f>SUMIFS(Nhap!$I$5:$I$1000,Nhap!$E$5:$E$1000,DATE(Thang!$E$4,Thang!$C$4,Loc!$M$2),Nhap!$F$5:$F$1000,Loc!A310)</f>
        <v>0</v>
      </c>
      <c r="N310" s="7">
        <f>SUMIFS(Nhap!$I$5:$I$1000,Nhap!$E$5:$E$1000,DATE(Thang!$E$4,Thang!$C$4,Loc!$N$2),Nhap!$F$5:$F$1000,Loc!A310)</f>
        <v>0</v>
      </c>
      <c r="O310" s="7">
        <f>SUMIFS(Nhap!$I$5:$I$1000,Nhap!$E$5:$E$1000,DATE(Thang!$E$4,Thang!$C$4,Loc!$O$2),Nhap!$F$5:$F$1000,Loc!A310)</f>
        <v>0</v>
      </c>
      <c r="P310" s="7">
        <f>SUMIFS(Nhap!$I$5:$I$1000,Nhap!$E$5:$E$1000,DATE(Thang!$E$4,Thang!$C$4,Loc!$P$2),Nhap!$F$5:$F$1000,Loc!A310)</f>
        <v>0</v>
      </c>
      <c r="Q310" s="7">
        <f>SUMIFS(Nhap!$I$5:$I$1000,Nhap!$E$5:$E$1000,DATE(Thang!$E$4,Thang!$C$4,Loc!$Q$2),Nhap!$F$5:$F$1000,Loc!A310)</f>
        <v>0</v>
      </c>
      <c r="R310" s="7">
        <f>SUMIFS(Nhap!$I$5:$I$1000,Nhap!$E$5:$E$1000,DATE(Thang!$E$4,Thang!$C$4,Loc!$R$2),Nhap!$F$5:$F$1000,Loc!A310)</f>
        <v>0</v>
      </c>
      <c r="S310" s="7">
        <f>SUMIFS(Nhap!$I$5:$I$1000,Nhap!$E$5:$E$1000,DATE(Thang!$E$4,Thang!$C$4,Loc!$S$2),Nhap!$F$5:$F$1000,Loc!A310)</f>
        <v>0</v>
      </c>
      <c r="T310" s="7">
        <f>SUMIFS(Nhap!$I$5:$I$1000,Nhap!$E$5:$E$1000,DATE(Thang!$E$4,Thang!$C$4,Loc!$T$2),Nhap!$F$5:$F$1000,Loc!A310)</f>
        <v>0</v>
      </c>
      <c r="U310" s="7">
        <f>SUMIFS(Nhap!$I$5:$I$1000,Nhap!$E$5:$E$1000,DATE(Thang!$E$4,Thang!$C$4,Loc!$U$2),Nhap!$F$5:$F$1000,Loc!A310)</f>
        <v>0</v>
      </c>
      <c r="V310" s="7">
        <f>SUMIFS(Nhap!$I$5:$I$1000,Nhap!$E$5:$E$1000,DATE(Thang!$E$4,Thang!$C$4,Loc!$V$2),Nhap!$F$5:$F$1000,Loc!A310)</f>
        <v>0</v>
      </c>
      <c r="W310" s="7">
        <f>SUMIFS(Nhap!$I$5:$I$1000,Nhap!$E$5:$E$1000,DATE(Thang!$E$4,Thang!$C$4,Loc!$W$2),Nhap!$F$5:$F$1000,Loc!A310)</f>
        <v>0</v>
      </c>
      <c r="X310" s="7">
        <f>SUMIFS(Nhap!$I$5:$I$1000,Nhap!$E$5:$E$1000,DATE(Thang!$E$4,Thang!$C$4,Loc!$X$2),Nhap!$F$5:$F$1000,Loc!A310)</f>
        <v>0</v>
      </c>
      <c r="Y310" s="7">
        <f>SUMIFS(Nhap!$I$5:$I$1000,Nhap!$E$5:$E$1000,DATE(Thang!$E$4,Thang!$C$4,Loc!$Y$2),Nhap!$F$5:$F$1000,Loc!A310)</f>
        <v>0</v>
      </c>
      <c r="Z310" s="7">
        <f>SUMIFS(Nhap!$I$5:$I$1000,Nhap!$E$5:$E$1000,DATE(Thang!$E$4,Thang!$C$4,Loc!$Z$2),Nhap!$F$5:$F$1000,Loc!A310)</f>
        <v>0</v>
      </c>
      <c r="AA310" s="7">
        <f>SUMIFS(Nhap!$I$5:$I$1000,Nhap!$E$5:$E$1000,DATE(Thang!$E$4,Thang!$C$4,Loc!$AA$2),Nhap!$F$5:$F$1000,Loc!A310)</f>
        <v>0</v>
      </c>
      <c r="AB310" s="7">
        <f>SUMIFS(Nhap!$I$5:$I$1000,Nhap!$E$5:$E$1000,DATE(Thang!$E$4,Thang!$C$4,Loc!$AB$2),Nhap!$F$5:$F$1000,Loc!A310)</f>
        <v>0</v>
      </c>
      <c r="AC310" s="7">
        <f>SUMIFS(Nhap!$I$5:$I$1000,Nhap!$E$5:$E$1000,DATE(Thang!$E$4,Thang!$C$4,Loc!$AC$2),Nhap!$F$5:$F$1000,Loc!A310)</f>
        <v>0</v>
      </c>
      <c r="AD310" s="7">
        <f>SUMIFS(Nhap!$I$5:$I$1000,Nhap!$E$5:$E$1000,DATE(Thang!$E$4,Thang!$C$4,Loc!$AD$2),Nhap!$F$5:$F$1000,Loc!$A$5)</f>
        <v>0</v>
      </c>
      <c r="AE310" s="7">
        <f>SUMIFS(Nhap!$I$5:$I$1000,Nhap!$E$5:$E$1000,DATE(Thang!$E$4,Thang!$C$4,Loc!$AE$2),Nhap!$F$5:$F$1000,Loc!A310)</f>
        <v>0</v>
      </c>
      <c r="AF310" s="7">
        <f>SUMIFS(Nhap!$I$5:$I$1000,Nhap!$E$5:$E$1000,DATE(Thang!$E$4,Thang!$C$4,Loc!$AF$2),Nhap!$F$5:$F$1000,Loc!A310)</f>
        <v>0</v>
      </c>
      <c r="AG310" s="7">
        <f>SUMIFS(Nhap!$I$5:$I$1000,Nhap!$E$5:$E$1000,DATE(Thang!$E$4,Thang!$C$4,Loc!$AG$2),Nhap!$F$5:$F$1000,Loc!A310)</f>
        <v>0</v>
      </c>
      <c r="AH310" s="7">
        <f>SUMIFS(Nhap!$I$5:$I$1000,Nhap!$E$5:$E$1000,DATE(Thang!$E$4,Thang!$C$4,Loc!$AH$2),Nhap!$F$5:$F$1000,Loc!A310)</f>
        <v>0</v>
      </c>
      <c r="AI310" s="7">
        <f>SUMIFS(Nhap!$I$5:$I$1000,Nhap!$E$5:$E$1000,DATE(Thang!$E$4,Thang!$C$4,Loc!$AI$2),Nhap!$F$5:$F$1000,Loc!A310)</f>
        <v>0</v>
      </c>
      <c r="AJ310" s="7">
        <f>SUMIFS(Nhap!$I$5:$I$1000,Nhap!$E$5:$E$1000,DATE(Thang!$E$4,Thang!$C$4,Loc!$AJ$2),Nhap!$F$5:$F$1000,Loc!A310)</f>
        <v>0</v>
      </c>
      <c r="AK310" s="1">
        <f>SUMIFS(Xuat!$G$5:$G$1000,Xuat!$C$5:$C$1000,DATE(Thang!$E$4,Thang!$C$4,AK$2),Xuat!$D$5:$D$1000,Loc!$A310)</f>
        <v>0</v>
      </c>
      <c r="AL310" s="1">
        <f>SUMIFS(Xuat!$G$5:$G$1000,Xuat!$C$5:$C$1000,DATE(Thang!$E$4,Thang!$C$4,AL$2),Xuat!$D$5:$D$1000,Loc!$A310)</f>
        <v>0</v>
      </c>
      <c r="AM310" s="1">
        <f>SUMIFS(Xuat!$G$5:$G$1000,Xuat!$C$5:$C$1000,DATE(Thang!$E$4,Thang!$C$4,AM$2),Xuat!$D$5:$D$1000,Loc!$A310)</f>
        <v>0</v>
      </c>
      <c r="AN310" s="1">
        <f>SUMIFS(Xuat!$G$5:$G$1000,Xuat!$C$5:$C$1000,DATE(Thang!$E$4,Thang!$C$4,AN$2),Xuat!$D$5:$D$1000,Loc!$A310)</f>
        <v>0</v>
      </c>
      <c r="AO310" s="1">
        <f>SUMIFS(Xuat!$G$5:$G$1000,Xuat!$C$5:$C$1000,DATE(Thang!$E$4,Thang!$C$4,AO$2),Xuat!$D$5:$D$1000,Loc!$A310)</f>
        <v>0</v>
      </c>
      <c r="AP310" s="1">
        <f>SUMIFS(Xuat!$G$5:$G$1000,Xuat!$C$5:$C$1000,DATE(Thang!$E$4,Thang!$C$4,AP$2),Xuat!$D$5:$D$1000,Loc!$A310)</f>
        <v>0</v>
      </c>
      <c r="AQ310" s="1">
        <f>SUMIFS(Xuat!$G$5:$G$1000,Xuat!$C$5:$C$1000,DATE(Thang!$E$4,Thang!$C$4,AQ$2),Xuat!$D$5:$D$1000,Loc!$A310)</f>
        <v>0</v>
      </c>
      <c r="AR310" s="1">
        <f>SUMIFS(Xuat!$G$5:$G$1000,Xuat!$C$5:$C$1000,DATE(Thang!$E$4,Thang!$C$4,AR$2),Xuat!$D$5:$D$1000,Loc!$A310)</f>
        <v>0</v>
      </c>
      <c r="AS310" s="1">
        <f>SUMIFS(Xuat!$G$5:$G$1000,Xuat!$C$5:$C$1000,DATE(Thang!$E$4,Thang!$C$4,AS$2),Xuat!$D$5:$D$1000,Loc!$A310)</f>
        <v>0</v>
      </c>
      <c r="AT310" s="1">
        <f>SUMIFS(Xuat!$G$5:$G$1000,Xuat!$C$5:$C$1000,DATE(Thang!$E$4,Thang!$C$4,AT$2),Xuat!$D$5:$D$1000,Loc!$A310)</f>
        <v>0</v>
      </c>
      <c r="AU310" s="1">
        <f>SUMIFS(Xuat!$G$5:$G$1000,Xuat!$C$5:$C$1000,DATE(Thang!$E$4,Thang!$C$4,AU$2),Xuat!$D$5:$D$1000,Loc!$A310)</f>
        <v>0</v>
      </c>
      <c r="AV310" s="1">
        <f>SUMIFS(Xuat!$G$5:$G$1000,Xuat!$C$5:$C$1000,DATE(Thang!$E$4,Thang!$C$4,AV$2),Xuat!$D$5:$D$1000,Loc!$A310)</f>
        <v>0</v>
      </c>
      <c r="AW310" s="1">
        <f>SUMIFS(Xuat!$G$5:$G$1000,Xuat!$C$5:$C$1000,DATE(Thang!$E$4,Thang!$C$4,AW$2),Xuat!$D$5:$D$1000,Loc!$A310)</f>
        <v>0</v>
      </c>
      <c r="AX310" s="1">
        <f>SUMIFS(Xuat!$G$5:$G$1000,Xuat!$C$5:$C$1000,DATE(Thang!$E$4,Thang!$C$4,AX$2),Xuat!$D$5:$D$1000,Loc!$A310)</f>
        <v>0</v>
      </c>
      <c r="AY310" s="1">
        <f>SUMIFS(Xuat!$G$5:$G$1000,Xuat!$C$5:$C$1000,DATE(Thang!$E$4,Thang!$C$4,AY$2),Xuat!$D$5:$D$1000,Loc!$A310)</f>
        <v>0</v>
      </c>
      <c r="AZ310" s="1">
        <f>SUMIFS(Xuat!$G$5:$G$1000,Xuat!$C$5:$C$1000,DATE(Thang!$E$4,Thang!$C$4,AZ$2),Xuat!$D$5:$D$1000,Loc!$A310)</f>
        <v>0</v>
      </c>
      <c r="BA310" s="1">
        <f>SUMIFS(Xuat!$G$5:$G$1000,Xuat!$C$5:$C$1000,DATE(Thang!$E$4,Thang!$C$4,BA$2),Xuat!$D$5:$D$1000,Loc!$A310)</f>
        <v>0</v>
      </c>
      <c r="BB310" s="1">
        <f>SUMIFS(Xuat!$G$5:$G$1000,Xuat!$C$5:$C$1000,DATE(Thang!$E$4,Thang!$C$4,BB$2),Xuat!$D$5:$D$1000,Loc!$A310)</f>
        <v>0</v>
      </c>
      <c r="BC310" s="1">
        <f>SUMIFS(Xuat!$G$5:$G$1000,Xuat!$C$5:$C$1000,DATE(Thang!$E$4,Thang!$C$4,BC$2),Xuat!$D$5:$D$1000,Loc!$A310)</f>
        <v>0</v>
      </c>
      <c r="BD310" s="1">
        <f>SUMIFS(Xuat!$G$5:$G$1000,Xuat!$C$5:$C$1000,DATE(Thang!$E$4,Thang!$C$4,BD$2),Xuat!$D$5:$D$1000,Loc!$A310)</f>
        <v>0</v>
      </c>
      <c r="BE310" s="1">
        <f>SUMIFS(Xuat!$G$5:$G$1000,Xuat!$C$5:$C$1000,DATE(Thang!$E$4,Thang!$C$4,BE$2),Xuat!$D$5:$D$1000,Loc!$A310)</f>
        <v>0</v>
      </c>
      <c r="BF310" s="1">
        <f>SUMIFS(Xuat!$G$5:$G$1000,Xuat!$C$5:$C$1000,DATE(Thang!$E$4,Thang!$C$4,BF$2),Xuat!$D$5:$D$1000,Loc!$A310)</f>
        <v>0</v>
      </c>
      <c r="BG310" s="1">
        <f>SUMIFS(Xuat!$G$5:$G$1000,Xuat!$C$5:$C$1000,DATE(Thang!$E$4,Thang!$C$4,BG$2),Xuat!$D$5:$D$1000,Loc!$A310)</f>
        <v>0</v>
      </c>
      <c r="BH310" s="1">
        <f>SUMIFS(Xuat!$G$5:$G$1000,Xuat!$C$5:$C$1000,DATE(Thang!$E$4,Thang!$C$4,BH$2),Xuat!$D$5:$D$1000,Loc!$A310)</f>
        <v>0</v>
      </c>
      <c r="BI310" s="1">
        <f>SUMIFS(Xuat!$G$5:$G$1000,Xuat!$C$5:$C$1000,DATE(Thang!$E$4,Thang!$C$4,BI$2),Xuat!$D$5:$D$1000,Loc!$A310)</f>
        <v>0</v>
      </c>
      <c r="BJ310" s="1">
        <f>SUMIFS(Xuat!$G$5:$G$1000,Xuat!$C$5:$C$1000,DATE(Thang!$E$4,Thang!$C$4,BJ$2),Xuat!$D$5:$D$1000,Loc!$A310)</f>
        <v>0</v>
      </c>
      <c r="BK310" s="1">
        <f>SUMIFS(Xuat!$G$5:$G$1000,Xuat!$C$5:$C$1000,DATE(Thang!$E$4,Thang!$C$4,BK$2),Xuat!$D$5:$D$1000,Loc!$A310)</f>
        <v>0</v>
      </c>
      <c r="BL310" s="1">
        <f>SUMIFS(Xuat!$G$5:$G$1000,Xuat!$C$5:$C$1000,DATE(Thang!$E$4,Thang!$C$4,BL$2),Xuat!$D$5:$D$1000,Loc!$A310)</f>
        <v>0</v>
      </c>
      <c r="BM310" s="1">
        <f>SUMIFS(Xuat!$G$5:$G$1000,Xuat!$C$5:$C$1000,DATE(Thang!$E$4,Thang!$C$4,BM$2),Xuat!$D$5:$D$1000,Loc!$A310)</f>
        <v>0</v>
      </c>
      <c r="BN310" s="1">
        <f>SUMIFS(Xuat!$G$5:$G$1000,Xuat!$C$5:$C$1000,DATE(Thang!$E$4,Thang!$C$4,BN$2),Xuat!$D$5:$D$1000,Loc!$A310)</f>
        <v>0</v>
      </c>
      <c r="BO310" s="1">
        <f>SUMIFS(Xuat!$G$5:$G$1000,Xuat!$C$5:$C$1000,DATE(Thang!$E$4,Thang!$C$4,BO$2),Xuat!$D$5:$D$1000,Loc!$A310)</f>
        <v>0</v>
      </c>
    </row>
    <row r="311" spans="1:67" x14ac:dyDescent="0.2">
      <c r="A311" s="2">
        <f>DM!C311</f>
        <v>0</v>
      </c>
      <c r="B311" s="3">
        <f>VLOOKUP(A311,Tondau!$B$5:$F$500,3,0)</f>
        <v>0</v>
      </c>
      <c r="C311" s="3">
        <f t="shared" si="14"/>
        <v>0</v>
      </c>
      <c r="D311" s="3">
        <f t="shared" si="15"/>
        <v>0</v>
      </c>
      <c r="E311" s="3">
        <f t="shared" si="16"/>
        <v>0</v>
      </c>
      <c r="F311" s="7">
        <f>SUMIFS(Nhap!$I$5:$I$1000,Nhap!$E$5:$E$1000,DATE(Thang!$E$4,Thang!$C$4,Loc!$F$2),Nhap!$F$5:$F$1000,Loc!A311)</f>
        <v>0</v>
      </c>
      <c r="G311" s="7">
        <f>SUMIFS(Nhap!$I$5:$I$1000,Nhap!$E$5:$E$1000,DATE(Thang!$E$4,Thang!$C$4,Loc!$G$2),Nhap!$F$5:$F$1000,Loc!A311)</f>
        <v>0</v>
      </c>
      <c r="H311" s="7">
        <f>SUMIFS(Nhap!$I$5:$I$1000,Nhap!$E$5:$E$1000,DATE(Thang!$E$4,Thang!$C$4,Loc!$H$2),Nhap!$F$5:$F$1000,Loc!A311)</f>
        <v>0</v>
      </c>
      <c r="I311" s="7">
        <f>SUMIFS(Nhap!$I$5:$I$1000,Nhap!$E$5:$E$1000,DATE(Thang!$E$4,Thang!$C$4,Loc!$I$2),Nhap!$F$5:$F$1000,Loc!A311)</f>
        <v>0</v>
      </c>
      <c r="J311" s="7">
        <f>SUMIFS(Nhap!$I$5:$I$1000,Nhap!$E$5:$E$1000,DATE(Thang!$E$4,Thang!$C$4,Loc!$J$2),Nhap!$F$5:$F$1000,Loc!A311)</f>
        <v>0</v>
      </c>
      <c r="K311" s="7">
        <f>SUMIFS(Nhap!$I$5:$I$1000,Nhap!$E$5:$E$1000,DATE(Thang!$E$4,Thang!$C$4,Loc!$K$2),Nhap!$F$5:$F$1000,Loc!A311)</f>
        <v>0</v>
      </c>
      <c r="L311" s="7">
        <f>SUMIFS(Nhap!$I$5:$I$1000,Nhap!$E$5:$E$1000,DATE(Thang!$E$4,Thang!$C$4,Loc!$L$2),Nhap!$F$5:$F$1000,Loc!A311)</f>
        <v>0</v>
      </c>
      <c r="M311" s="7">
        <f>SUMIFS(Nhap!$I$5:$I$1000,Nhap!$E$5:$E$1000,DATE(Thang!$E$4,Thang!$C$4,Loc!$M$2),Nhap!$F$5:$F$1000,Loc!A311)</f>
        <v>0</v>
      </c>
      <c r="N311" s="7">
        <f>SUMIFS(Nhap!$I$5:$I$1000,Nhap!$E$5:$E$1000,DATE(Thang!$E$4,Thang!$C$4,Loc!$N$2),Nhap!$F$5:$F$1000,Loc!A311)</f>
        <v>0</v>
      </c>
      <c r="O311" s="7">
        <f>SUMIFS(Nhap!$I$5:$I$1000,Nhap!$E$5:$E$1000,DATE(Thang!$E$4,Thang!$C$4,Loc!$O$2),Nhap!$F$5:$F$1000,Loc!A311)</f>
        <v>0</v>
      </c>
      <c r="P311" s="7">
        <f>SUMIFS(Nhap!$I$5:$I$1000,Nhap!$E$5:$E$1000,DATE(Thang!$E$4,Thang!$C$4,Loc!$P$2),Nhap!$F$5:$F$1000,Loc!A311)</f>
        <v>0</v>
      </c>
      <c r="Q311" s="7">
        <f>SUMIFS(Nhap!$I$5:$I$1000,Nhap!$E$5:$E$1000,DATE(Thang!$E$4,Thang!$C$4,Loc!$Q$2),Nhap!$F$5:$F$1000,Loc!A311)</f>
        <v>0</v>
      </c>
      <c r="R311" s="7">
        <f>SUMIFS(Nhap!$I$5:$I$1000,Nhap!$E$5:$E$1000,DATE(Thang!$E$4,Thang!$C$4,Loc!$R$2),Nhap!$F$5:$F$1000,Loc!A311)</f>
        <v>0</v>
      </c>
      <c r="S311" s="7">
        <f>SUMIFS(Nhap!$I$5:$I$1000,Nhap!$E$5:$E$1000,DATE(Thang!$E$4,Thang!$C$4,Loc!$S$2),Nhap!$F$5:$F$1000,Loc!A311)</f>
        <v>0</v>
      </c>
      <c r="T311" s="7">
        <f>SUMIFS(Nhap!$I$5:$I$1000,Nhap!$E$5:$E$1000,DATE(Thang!$E$4,Thang!$C$4,Loc!$T$2),Nhap!$F$5:$F$1000,Loc!A311)</f>
        <v>0</v>
      </c>
      <c r="U311" s="7">
        <f>SUMIFS(Nhap!$I$5:$I$1000,Nhap!$E$5:$E$1000,DATE(Thang!$E$4,Thang!$C$4,Loc!$U$2),Nhap!$F$5:$F$1000,Loc!A311)</f>
        <v>0</v>
      </c>
      <c r="V311" s="7">
        <f>SUMIFS(Nhap!$I$5:$I$1000,Nhap!$E$5:$E$1000,DATE(Thang!$E$4,Thang!$C$4,Loc!$V$2),Nhap!$F$5:$F$1000,Loc!A311)</f>
        <v>0</v>
      </c>
      <c r="W311" s="7">
        <f>SUMIFS(Nhap!$I$5:$I$1000,Nhap!$E$5:$E$1000,DATE(Thang!$E$4,Thang!$C$4,Loc!$W$2),Nhap!$F$5:$F$1000,Loc!A311)</f>
        <v>0</v>
      </c>
      <c r="X311" s="7">
        <f>SUMIFS(Nhap!$I$5:$I$1000,Nhap!$E$5:$E$1000,DATE(Thang!$E$4,Thang!$C$4,Loc!$X$2),Nhap!$F$5:$F$1000,Loc!A311)</f>
        <v>0</v>
      </c>
      <c r="Y311" s="7">
        <f>SUMIFS(Nhap!$I$5:$I$1000,Nhap!$E$5:$E$1000,DATE(Thang!$E$4,Thang!$C$4,Loc!$Y$2),Nhap!$F$5:$F$1000,Loc!A311)</f>
        <v>0</v>
      </c>
      <c r="Z311" s="7">
        <f>SUMIFS(Nhap!$I$5:$I$1000,Nhap!$E$5:$E$1000,DATE(Thang!$E$4,Thang!$C$4,Loc!$Z$2),Nhap!$F$5:$F$1000,Loc!A311)</f>
        <v>0</v>
      </c>
      <c r="AA311" s="7">
        <f>SUMIFS(Nhap!$I$5:$I$1000,Nhap!$E$5:$E$1000,DATE(Thang!$E$4,Thang!$C$4,Loc!$AA$2),Nhap!$F$5:$F$1000,Loc!A311)</f>
        <v>0</v>
      </c>
      <c r="AB311" s="7">
        <f>SUMIFS(Nhap!$I$5:$I$1000,Nhap!$E$5:$E$1000,DATE(Thang!$E$4,Thang!$C$4,Loc!$AB$2),Nhap!$F$5:$F$1000,Loc!A311)</f>
        <v>0</v>
      </c>
      <c r="AC311" s="7">
        <f>SUMIFS(Nhap!$I$5:$I$1000,Nhap!$E$5:$E$1000,DATE(Thang!$E$4,Thang!$C$4,Loc!$AC$2),Nhap!$F$5:$F$1000,Loc!A311)</f>
        <v>0</v>
      </c>
      <c r="AD311" s="7">
        <f>SUMIFS(Nhap!$I$5:$I$1000,Nhap!$E$5:$E$1000,DATE(Thang!$E$4,Thang!$C$4,Loc!$AD$2),Nhap!$F$5:$F$1000,Loc!$A$5)</f>
        <v>0</v>
      </c>
      <c r="AE311" s="7">
        <f>SUMIFS(Nhap!$I$5:$I$1000,Nhap!$E$5:$E$1000,DATE(Thang!$E$4,Thang!$C$4,Loc!$AE$2),Nhap!$F$5:$F$1000,Loc!A311)</f>
        <v>0</v>
      </c>
      <c r="AF311" s="7">
        <f>SUMIFS(Nhap!$I$5:$I$1000,Nhap!$E$5:$E$1000,DATE(Thang!$E$4,Thang!$C$4,Loc!$AF$2),Nhap!$F$5:$F$1000,Loc!A311)</f>
        <v>0</v>
      </c>
      <c r="AG311" s="7">
        <f>SUMIFS(Nhap!$I$5:$I$1000,Nhap!$E$5:$E$1000,DATE(Thang!$E$4,Thang!$C$4,Loc!$AG$2),Nhap!$F$5:$F$1000,Loc!A311)</f>
        <v>0</v>
      </c>
      <c r="AH311" s="7">
        <f>SUMIFS(Nhap!$I$5:$I$1000,Nhap!$E$5:$E$1000,DATE(Thang!$E$4,Thang!$C$4,Loc!$AH$2),Nhap!$F$5:$F$1000,Loc!A311)</f>
        <v>0</v>
      </c>
      <c r="AI311" s="7">
        <f>SUMIFS(Nhap!$I$5:$I$1000,Nhap!$E$5:$E$1000,DATE(Thang!$E$4,Thang!$C$4,Loc!$AI$2),Nhap!$F$5:$F$1000,Loc!A311)</f>
        <v>0</v>
      </c>
      <c r="AJ311" s="7">
        <f>SUMIFS(Nhap!$I$5:$I$1000,Nhap!$E$5:$E$1000,DATE(Thang!$E$4,Thang!$C$4,Loc!$AJ$2),Nhap!$F$5:$F$1000,Loc!A311)</f>
        <v>0</v>
      </c>
      <c r="AK311" s="1">
        <f>SUMIFS(Xuat!$G$5:$G$1000,Xuat!$C$5:$C$1000,DATE(Thang!$E$4,Thang!$C$4,AK$2),Xuat!$D$5:$D$1000,Loc!$A311)</f>
        <v>0</v>
      </c>
      <c r="AL311" s="1">
        <f>SUMIFS(Xuat!$G$5:$G$1000,Xuat!$C$5:$C$1000,DATE(Thang!$E$4,Thang!$C$4,AL$2),Xuat!$D$5:$D$1000,Loc!$A311)</f>
        <v>0</v>
      </c>
      <c r="AM311" s="1">
        <f>SUMIFS(Xuat!$G$5:$G$1000,Xuat!$C$5:$C$1000,DATE(Thang!$E$4,Thang!$C$4,AM$2),Xuat!$D$5:$D$1000,Loc!$A311)</f>
        <v>0</v>
      </c>
      <c r="AN311" s="1">
        <f>SUMIFS(Xuat!$G$5:$G$1000,Xuat!$C$5:$C$1000,DATE(Thang!$E$4,Thang!$C$4,AN$2),Xuat!$D$5:$D$1000,Loc!$A311)</f>
        <v>0</v>
      </c>
      <c r="AO311" s="1">
        <f>SUMIFS(Xuat!$G$5:$G$1000,Xuat!$C$5:$C$1000,DATE(Thang!$E$4,Thang!$C$4,AO$2),Xuat!$D$5:$D$1000,Loc!$A311)</f>
        <v>0</v>
      </c>
      <c r="AP311" s="1">
        <f>SUMIFS(Xuat!$G$5:$G$1000,Xuat!$C$5:$C$1000,DATE(Thang!$E$4,Thang!$C$4,AP$2),Xuat!$D$5:$D$1000,Loc!$A311)</f>
        <v>0</v>
      </c>
      <c r="AQ311" s="1">
        <f>SUMIFS(Xuat!$G$5:$G$1000,Xuat!$C$5:$C$1000,DATE(Thang!$E$4,Thang!$C$4,AQ$2),Xuat!$D$5:$D$1000,Loc!$A311)</f>
        <v>0</v>
      </c>
      <c r="AR311" s="1">
        <f>SUMIFS(Xuat!$G$5:$G$1000,Xuat!$C$5:$C$1000,DATE(Thang!$E$4,Thang!$C$4,AR$2),Xuat!$D$5:$D$1000,Loc!$A311)</f>
        <v>0</v>
      </c>
      <c r="AS311" s="1">
        <f>SUMIFS(Xuat!$G$5:$G$1000,Xuat!$C$5:$C$1000,DATE(Thang!$E$4,Thang!$C$4,AS$2),Xuat!$D$5:$D$1000,Loc!$A311)</f>
        <v>0</v>
      </c>
      <c r="AT311" s="1">
        <f>SUMIFS(Xuat!$G$5:$G$1000,Xuat!$C$5:$C$1000,DATE(Thang!$E$4,Thang!$C$4,AT$2),Xuat!$D$5:$D$1000,Loc!$A311)</f>
        <v>0</v>
      </c>
      <c r="AU311" s="1">
        <f>SUMIFS(Xuat!$G$5:$G$1000,Xuat!$C$5:$C$1000,DATE(Thang!$E$4,Thang!$C$4,AU$2),Xuat!$D$5:$D$1000,Loc!$A311)</f>
        <v>0</v>
      </c>
      <c r="AV311" s="1">
        <f>SUMIFS(Xuat!$G$5:$G$1000,Xuat!$C$5:$C$1000,DATE(Thang!$E$4,Thang!$C$4,AV$2),Xuat!$D$5:$D$1000,Loc!$A311)</f>
        <v>0</v>
      </c>
      <c r="AW311" s="1">
        <f>SUMIFS(Xuat!$G$5:$G$1000,Xuat!$C$5:$C$1000,DATE(Thang!$E$4,Thang!$C$4,AW$2),Xuat!$D$5:$D$1000,Loc!$A311)</f>
        <v>0</v>
      </c>
      <c r="AX311" s="1">
        <f>SUMIFS(Xuat!$G$5:$G$1000,Xuat!$C$5:$C$1000,DATE(Thang!$E$4,Thang!$C$4,AX$2),Xuat!$D$5:$D$1000,Loc!$A311)</f>
        <v>0</v>
      </c>
      <c r="AY311" s="1">
        <f>SUMIFS(Xuat!$G$5:$G$1000,Xuat!$C$5:$C$1000,DATE(Thang!$E$4,Thang!$C$4,AY$2),Xuat!$D$5:$D$1000,Loc!$A311)</f>
        <v>0</v>
      </c>
      <c r="AZ311" s="1">
        <f>SUMIFS(Xuat!$G$5:$G$1000,Xuat!$C$5:$C$1000,DATE(Thang!$E$4,Thang!$C$4,AZ$2),Xuat!$D$5:$D$1000,Loc!$A311)</f>
        <v>0</v>
      </c>
      <c r="BA311" s="1">
        <f>SUMIFS(Xuat!$G$5:$G$1000,Xuat!$C$5:$C$1000,DATE(Thang!$E$4,Thang!$C$4,BA$2),Xuat!$D$5:$D$1000,Loc!$A311)</f>
        <v>0</v>
      </c>
      <c r="BB311" s="1">
        <f>SUMIFS(Xuat!$G$5:$G$1000,Xuat!$C$5:$C$1000,DATE(Thang!$E$4,Thang!$C$4,BB$2),Xuat!$D$5:$D$1000,Loc!$A311)</f>
        <v>0</v>
      </c>
      <c r="BC311" s="1">
        <f>SUMIFS(Xuat!$G$5:$G$1000,Xuat!$C$5:$C$1000,DATE(Thang!$E$4,Thang!$C$4,BC$2),Xuat!$D$5:$D$1000,Loc!$A311)</f>
        <v>0</v>
      </c>
      <c r="BD311" s="1">
        <f>SUMIFS(Xuat!$G$5:$G$1000,Xuat!$C$5:$C$1000,DATE(Thang!$E$4,Thang!$C$4,BD$2),Xuat!$D$5:$D$1000,Loc!$A311)</f>
        <v>0</v>
      </c>
      <c r="BE311" s="1">
        <f>SUMIFS(Xuat!$G$5:$G$1000,Xuat!$C$5:$C$1000,DATE(Thang!$E$4,Thang!$C$4,BE$2),Xuat!$D$5:$D$1000,Loc!$A311)</f>
        <v>0</v>
      </c>
      <c r="BF311" s="1">
        <f>SUMIFS(Xuat!$G$5:$G$1000,Xuat!$C$5:$C$1000,DATE(Thang!$E$4,Thang!$C$4,BF$2),Xuat!$D$5:$D$1000,Loc!$A311)</f>
        <v>0</v>
      </c>
      <c r="BG311" s="1">
        <f>SUMIFS(Xuat!$G$5:$G$1000,Xuat!$C$5:$C$1000,DATE(Thang!$E$4,Thang!$C$4,BG$2),Xuat!$D$5:$D$1000,Loc!$A311)</f>
        <v>0</v>
      </c>
      <c r="BH311" s="1">
        <f>SUMIFS(Xuat!$G$5:$G$1000,Xuat!$C$5:$C$1000,DATE(Thang!$E$4,Thang!$C$4,BH$2),Xuat!$D$5:$D$1000,Loc!$A311)</f>
        <v>0</v>
      </c>
      <c r="BI311" s="1">
        <f>SUMIFS(Xuat!$G$5:$G$1000,Xuat!$C$5:$C$1000,DATE(Thang!$E$4,Thang!$C$4,BI$2),Xuat!$D$5:$D$1000,Loc!$A311)</f>
        <v>0</v>
      </c>
      <c r="BJ311" s="1">
        <f>SUMIFS(Xuat!$G$5:$G$1000,Xuat!$C$5:$C$1000,DATE(Thang!$E$4,Thang!$C$4,BJ$2),Xuat!$D$5:$D$1000,Loc!$A311)</f>
        <v>0</v>
      </c>
      <c r="BK311" s="1">
        <f>SUMIFS(Xuat!$G$5:$G$1000,Xuat!$C$5:$C$1000,DATE(Thang!$E$4,Thang!$C$4,BK$2),Xuat!$D$5:$D$1000,Loc!$A311)</f>
        <v>0</v>
      </c>
      <c r="BL311" s="1">
        <f>SUMIFS(Xuat!$G$5:$G$1000,Xuat!$C$5:$C$1000,DATE(Thang!$E$4,Thang!$C$4,BL$2),Xuat!$D$5:$D$1000,Loc!$A311)</f>
        <v>0</v>
      </c>
      <c r="BM311" s="1">
        <f>SUMIFS(Xuat!$G$5:$G$1000,Xuat!$C$5:$C$1000,DATE(Thang!$E$4,Thang!$C$4,BM$2),Xuat!$D$5:$D$1000,Loc!$A311)</f>
        <v>0</v>
      </c>
      <c r="BN311" s="1">
        <f>SUMIFS(Xuat!$G$5:$G$1000,Xuat!$C$5:$C$1000,DATE(Thang!$E$4,Thang!$C$4,BN$2),Xuat!$D$5:$D$1000,Loc!$A311)</f>
        <v>0</v>
      </c>
      <c r="BO311" s="1">
        <f>SUMIFS(Xuat!$G$5:$G$1000,Xuat!$C$5:$C$1000,DATE(Thang!$E$4,Thang!$C$4,BO$2),Xuat!$D$5:$D$1000,Loc!$A311)</f>
        <v>0</v>
      </c>
    </row>
    <row r="312" spans="1:67" x14ac:dyDescent="0.2">
      <c r="A312" s="2">
        <f>DM!C312</f>
        <v>0</v>
      </c>
      <c r="B312" s="3">
        <f>VLOOKUP(A312,Tondau!$B$5:$F$500,3,0)</f>
        <v>0</v>
      </c>
      <c r="C312" s="3">
        <f t="shared" si="14"/>
        <v>0</v>
      </c>
      <c r="D312" s="3">
        <f t="shared" si="15"/>
        <v>0</v>
      </c>
      <c r="E312" s="3">
        <f t="shared" si="16"/>
        <v>0</v>
      </c>
      <c r="F312" s="7">
        <f>SUMIFS(Nhap!$I$5:$I$1000,Nhap!$E$5:$E$1000,DATE(Thang!$E$4,Thang!$C$4,Loc!$F$2),Nhap!$F$5:$F$1000,Loc!A312)</f>
        <v>0</v>
      </c>
      <c r="G312" s="7">
        <f>SUMIFS(Nhap!$I$5:$I$1000,Nhap!$E$5:$E$1000,DATE(Thang!$E$4,Thang!$C$4,Loc!$G$2),Nhap!$F$5:$F$1000,Loc!A312)</f>
        <v>0</v>
      </c>
      <c r="H312" s="7">
        <f>SUMIFS(Nhap!$I$5:$I$1000,Nhap!$E$5:$E$1000,DATE(Thang!$E$4,Thang!$C$4,Loc!$H$2),Nhap!$F$5:$F$1000,Loc!A312)</f>
        <v>0</v>
      </c>
      <c r="I312" s="7">
        <f>SUMIFS(Nhap!$I$5:$I$1000,Nhap!$E$5:$E$1000,DATE(Thang!$E$4,Thang!$C$4,Loc!$I$2),Nhap!$F$5:$F$1000,Loc!A312)</f>
        <v>0</v>
      </c>
      <c r="J312" s="7">
        <f>SUMIFS(Nhap!$I$5:$I$1000,Nhap!$E$5:$E$1000,DATE(Thang!$E$4,Thang!$C$4,Loc!$J$2),Nhap!$F$5:$F$1000,Loc!A312)</f>
        <v>0</v>
      </c>
      <c r="K312" s="7">
        <f>SUMIFS(Nhap!$I$5:$I$1000,Nhap!$E$5:$E$1000,DATE(Thang!$E$4,Thang!$C$4,Loc!$K$2),Nhap!$F$5:$F$1000,Loc!A312)</f>
        <v>0</v>
      </c>
      <c r="L312" s="7">
        <f>SUMIFS(Nhap!$I$5:$I$1000,Nhap!$E$5:$E$1000,DATE(Thang!$E$4,Thang!$C$4,Loc!$L$2),Nhap!$F$5:$F$1000,Loc!A312)</f>
        <v>0</v>
      </c>
      <c r="M312" s="7">
        <f>SUMIFS(Nhap!$I$5:$I$1000,Nhap!$E$5:$E$1000,DATE(Thang!$E$4,Thang!$C$4,Loc!$M$2),Nhap!$F$5:$F$1000,Loc!A312)</f>
        <v>0</v>
      </c>
      <c r="N312" s="7">
        <f>SUMIFS(Nhap!$I$5:$I$1000,Nhap!$E$5:$E$1000,DATE(Thang!$E$4,Thang!$C$4,Loc!$N$2),Nhap!$F$5:$F$1000,Loc!A312)</f>
        <v>0</v>
      </c>
      <c r="O312" s="7">
        <f>SUMIFS(Nhap!$I$5:$I$1000,Nhap!$E$5:$E$1000,DATE(Thang!$E$4,Thang!$C$4,Loc!$O$2),Nhap!$F$5:$F$1000,Loc!A312)</f>
        <v>0</v>
      </c>
      <c r="P312" s="7">
        <f>SUMIFS(Nhap!$I$5:$I$1000,Nhap!$E$5:$E$1000,DATE(Thang!$E$4,Thang!$C$4,Loc!$P$2),Nhap!$F$5:$F$1000,Loc!A312)</f>
        <v>0</v>
      </c>
      <c r="Q312" s="7">
        <f>SUMIFS(Nhap!$I$5:$I$1000,Nhap!$E$5:$E$1000,DATE(Thang!$E$4,Thang!$C$4,Loc!$Q$2),Nhap!$F$5:$F$1000,Loc!A312)</f>
        <v>0</v>
      </c>
      <c r="R312" s="7">
        <f>SUMIFS(Nhap!$I$5:$I$1000,Nhap!$E$5:$E$1000,DATE(Thang!$E$4,Thang!$C$4,Loc!$R$2),Nhap!$F$5:$F$1000,Loc!A312)</f>
        <v>0</v>
      </c>
      <c r="S312" s="7">
        <f>SUMIFS(Nhap!$I$5:$I$1000,Nhap!$E$5:$E$1000,DATE(Thang!$E$4,Thang!$C$4,Loc!$S$2),Nhap!$F$5:$F$1000,Loc!A312)</f>
        <v>0</v>
      </c>
      <c r="T312" s="7">
        <f>SUMIFS(Nhap!$I$5:$I$1000,Nhap!$E$5:$E$1000,DATE(Thang!$E$4,Thang!$C$4,Loc!$T$2),Nhap!$F$5:$F$1000,Loc!A312)</f>
        <v>0</v>
      </c>
      <c r="U312" s="7">
        <f>SUMIFS(Nhap!$I$5:$I$1000,Nhap!$E$5:$E$1000,DATE(Thang!$E$4,Thang!$C$4,Loc!$U$2),Nhap!$F$5:$F$1000,Loc!A312)</f>
        <v>0</v>
      </c>
      <c r="V312" s="7">
        <f>SUMIFS(Nhap!$I$5:$I$1000,Nhap!$E$5:$E$1000,DATE(Thang!$E$4,Thang!$C$4,Loc!$V$2),Nhap!$F$5:$F$1000,Loc!A312)</f>
        <v>0</v>
      </c>
      <c r="W312" s="7">
        <f>SUMIFS(Nhap!$I$5:$I$1000,Nhap!$E$5:$E$1000,DATE(Thang!$E$4,Thang!$C$4,Loc!$W$2),Nhap!$F$5:$F$1000,Loc!A312)</f>
        <v>0</v>
      </c>
      <c r="X312" s="7">
        <f>SUMIFS(Nhap!$I$5:$I$1000,Nhap!$E$5:$E$1000,DATE(Thang!$E$4,Thang!$C$4,Loc!$X$2),Nhap!$F$5:$F$1000,Loc!A312)</f>
        <v>0</v>
      </c>
      <c r="Y312" s="7">
        <f>SUMIFS(Nhap!$I$5:$I$1000,Nhap!$E$5:$E$1000,DATE(Thang!$E$4,Thang!$C$4,Loc!$Y$2),Nhap!$F$5:$F$1000,Loc!A312)</f>
        <v>0</v>
      </c>
      <c r="Z312" s="7">
        <f>SUMIFS(Nhap!$I$5:$I$1000,Nhap!$E$5:$E$1000,DATE(Thang!$E$4,Thang!$C$4,Loc!$Z$2),Nhap!$F$5:$F$1000,Loc!A312)</f>
        <v>0</v>
      </c>
      <c r="AA312" s="7">
        <f>SUMIFS(Nhap!$I$5:$I$1000,Nhap!$E$5:$E$1000,DATE(Thang!$E$4,Thang!$C$4,Loc!$AA$2),Nhap!$F$5:$F$1000,Loc!A312)</f>
        <v>0</v>
      </c>
      <c r="AB312" s="7">
        <f>SUMIFS(Nhap!$I$5:$I$1000,Nhap!$E$5:$E$1000,DATE(Thang!$E$4,Thang!$C$4,Loc!$AB$2),Nhap!$F$5:$F$1000,Loc!A312)</f>
        <v>0</v>
      </c>
      <c r="AC312" s="7">
        <f>SUMIFS(Nhap!$I$5:$I$1000,Nhap!$E$5:$E$1000,DATE(Thang!$E$4,Thang!$C$4,Loc!$AC$2),Nhap!$F$5:$F$1000,Loc!A312)</f>
        <v>0</v>
      </c>
      <c r="AD312" s="7">
        <f>SUMIFS(Nhap!$I$5:$I$1000,Nhap!$E$5:$E$1000,DATE(Thang!$E$4,Thang!$C$4,Loc!$AD$2),Nhap!$F$5:$F$1000,Loc!$A$5)</f>
        <v>0</v>
      </c>
      <c r="AE312" s="7">
        <f>SUMIFS(Nhap!$I$5:$I$1000,Nhap!$E$5:$E$1000,DATE(Thang!$E$4,Thang!$C$4,Loc!$AE$2),Nhap!$F$5:$F$1000,Loc!A312)</f>
        <v>0</v>
      </c>
      <c r="AF312" s="7">
        <f>SUMIFS(Nhap!$I$5:$I$1000,Nhap!$E$5:$E$1000,DATE(Thang!$E$4,Thang!$C$4,Loc!$AF$2),Nhap!$F$5:$F$1000,Loc!A312)</f>
        <v>0</v>
      </c>
      <c r="AG312" s="7">
        <f>SUMIFS(Nhap!$I$5:$I$1000,Nhap!$E$5:$E$1000,DATE(Thang!$E$4,Thang!$C$4,Loc!$AG$2),Nhap!$F$5:$F$1000,Loc!A312)</f>
        <v>0</v>
      </c>
      <c r="AH312" s="7">
        <f>SUMIFS(Nhap!$I$5:$I$1000,Nhap!$E$5:$E$1000,DATE(Thang!$E$4,Thang!$C$4,Loc!$AH$2),Nhap!$F$5:$F$1000,Loc!A312)</f>
        <v>0</v>
      </c>
      <c r="AI312" s="7">
        <f>SUMIFS(Nhap!$I$5:$I$1000,Nhap!$E$5:$E$1000,DATE(Thang!$E$4,Thang!$C$4,Loc!$AI$2),Nhap!$F$5:$F$1000,Loc!A312)</f>
        <v>0</v>
      </c>
      <c r="AJ312" s="7">
        <f>SUMIFS(Nhap!$I$5:$I$1000,Nhap!$E$5:$E$1000,DATE(Thang!$E$4,Thang!$C$4,Loc!$AJ$2),Nhap!$F$5:$F$1000,Loc!A312)</f>
        <v>0</v>
      </c>
      <c r="AK312" s="1">
        <f>SUMIFS(Xuat!$G$5:$G$1000,Xuat!$C$5:$C$1000,DATE(Thang!$E$4,Thang!$C$4,AK$2),Xuat!$D$5:$D$1000,Loc!$A312)</f>
        <v>0</v>
      </c>
      <c r="AL312" s="1">
        <f>SUMIFS(Xuat!$G$5:$G$1000,Xuat!$C$5:$C$1000,DATE(Thang!$E$4,Thang!$C$4,AL$2),Xuat!$D$5:$D$1000,Loc!$A312)</f>
        <v>0</v>
      </c>
      <c r="AM312" s="1">
        <f>SUMIFS(Xuat!$G$5:$G$1000,Xuat!$C$5:$C$1000,DATE(Thang!$E$4,Thang!$C$4,AM$2),Xuat!$D$5:$D$1000,Loc!$A312)</f>
        <v>0</v>
      </c>
      <c r="AN312" s="1">
        <f>SUMIFS(Xuat!$G$5:$G$1000,Xuat!$C$5:$C$1000,DATE(Thang!$E$4,Thang!$C$4,AN$2),Xuat!$D$5:$D$1000,Loc!$A312)</f>
        <v>0</v>
      </c>
      <c r="AO312" s="1">
        <f>SUMIFS(Xuat!$G$5:$G$1000,Xuat!$C$5:$C$1000,DATE(Thang!$E$4,Thang!$C$4,AO$2),Xuat!$D$5:$D$1000,Loc!$A312)</f>
        <v>0</v>
      </c>
      <c r="AP312" s="1">
        <f>SUMIFS(Xuat!$G$5:$G$1000,Xuat!$C$5:$C$1000,DATE(Thang!$E$4,Thang!$C$4,AP$2),Xuat!$D$5:$D$1000,Loc!$A312)</f>
        <v>0</v>
      </c>
      <c r="AQ312" s="1">
        <f>SUMIFS(Xuat!$G$5:$G$1000,Xuat!$C$5:$C$1000,DATE(Thang!$E$4,Thang!$C$4,AQ$2),Xuat!$D$5:$D$1000,Loc!$A312)</f>
        <v>0</v>
      </c>
      <c r="AR312" s="1">
        <f>SUMIFS(Xuat!$G$5:$G$1000,Xuat!$C$5:$C$1000,DATE(Thang!$E$4,Thang!$C$4,AR$2),Xuat!$D$5:$D$1000,Loc!$A312)</f>
        <v>0</v>
      </c>
      <c r="AS312" s="1">
        <f>SUMIFS(Xuat!$G$5:$G$1000,Xuat!$C$5:$C$1000,DATE(Thang!$E$4,Thang!$C$4,AS$2),Xuat!$D$5:$D$1000,Loc!$A312)</f>
        <v>0</v>
      </c>
      <c r="AT312" s="1">
        <f>SUMIFS(Xuat!$G$5:$G$1000,Xuat!$C$5:$C$1000,DATE(Thang!$E$4,Thang!$C$4,AT$2),Xuat!$D$5:$D$1000,Loc!$A312)</f>
        <v>0</v>
      </c>
      <c r="AU312" s="1">
        <f>SUMIFS(Xuat!$G$5:$G$1000,Xuat!$C$5:$C$1000,DATE(Thang!$E$4,Thang!$C$4,AU$2),Xuat!$D$5:$D$1000,Loc!$A312)</f>
        <v>0</v>
      </c>
      <c r="AV312" s="1">
        <f>SUMIFS(Xuat!$G$5:$G$1000,Xuat!$C$5:$C$1000,DATE(Thang!$E$4,Thang!$C$4,AV$2),Xuat!$D$5:$D$1000,Loc!$A312)</f>
        <v>0</v>
      </c>
      <c r="AW312" s="1">
        <f>SUMIFS(Xuat!$G$5:$G$1000,Xuat!$C$5:$C$1000,DATE(Thang!$E$4,Thang!$C$4,AW$2),Xuat!$D$5:$D$1000,Loc!$A312)</f>
        <v>0</v>
      </c>
      <c r="AX312" s="1">
        <f>SUMIFS(Xuat!$G$5:$G$1000,Xuat!$C$5:$C$1000,DATE(Thang!$E$4,Thang!$C$4,AX$2),Xuat!$D$5:$D$1000,Loc!$A312)</f>
        <v>0</v>
      </c>
      <c r="AY312" s="1">
        <f>SUMIFS(Xuat!$G$5:$G$1000,Xuat!$C$5:$C$1000,DATE(Thang!$E$4,Thang!$C$4,AY$2),Xuat!$D$5:$D$1000,Loc!$A312)</f>
        <v>0</v>
      </c>
      <c r="AZ312" s="1">
        <f>SUMIFS(Xuat!$G$5:$G$1000,Xuat!$C$5:$C$1000,DATE(Thang!$E$4,Thang!$C$4,AZ$2),Xuat!$D$5:$D$1000,Loc!$A312)</f>
        <v>0</v>
      </c>
      <c r="BA312" s="1">
        <f>SUMIFS(Xuat!$G$5:$G$1000,Xuat!$C$5:$C$1000,DATE(Thang!$E$4,Thang!$C$4,BA$2),Xuat!$D$5:$D$1000,Loc!$A312)</f>
        <v>0</v>
      </c>
      <c r="BB312" s="1">
        <f>SUMIFS(Xuat!$G$5:$G$1000,Xuat!$C$5:$C$1000,DATE(Thang!$E$4,Thang!$C$4,BB$2),Xuat!$D$5:$D$1000,Loc!$A312)</f>
        <v>0</v>
      </c>
      <c r="BC312" s="1">
        <f>SUMIFS(Xuat!$G$5:$G$1000,Xuat!$C$5:$C$1000,DATE(Thang!$E$4,Thang!$C$4,BC$2),Xuat!$D$5:$D$1000,Loc!$A312)</f>
        <v>0</v>
      </c>
      <c r="BD312" s="1">
        <f>SUMIFS(Xuat!$G$5:$G$1000,Xuat!$C$5:$C$1000,DATE(Thang!$E$4,Thang!$C$4,BD$2),Xuat!$D$5:$D$1000,Loc!$A312)</f>
        <v>0</v>
      </c>
      <c r="BE312" s="1">
        <f>SUMIFS(Xuat!$G$5:$G$1000,Xuat!$C$5:$C$1000,DATE(Thang!$E$4,Thang!$C$4,BE$2),Xuat!$D$5:$D$1000,Loc!$A312)</f>
        <v>0</v>
      </c>
      <c r="BF312" s="1">
        <f>SUMIFS(Xuat!$G$5:$G$1000,Xuat!$C$5:$C$1000,DATE(Thang!$E$4,Thang!$C$4,BF$2),Xuat!$D$5:$D$1000,Loc!$A312)</f>
        <v>0</v>
      </c>
      <c r="BG312" s="1">
        <f>SUMIFS(Xuat!$G$5:$G$1000,Xuat!$C$5:$C$1000,DATE(Thang!$E$4,Thang!$C$4,BG$2),Xuat!$D$5:$D$1000,Loc!$A312)</f>
        <v>0</v>
      </c>
      <c r="BH312" s="1">
        <f>SUMIFS(Xuat!$G$5:$G$1000,Xuat!$C$5:$C$1000,DATE(Thang!$E$4,Thang!$C$4,BH$2),Xuat!$D$5:$D$1000,Loc!$A312)</f>
        <v>0</v>
      </c>
      <c r="BI312" s="1">
        <f>SUMIFS(Xuat!$G$5:$G$1000,Xuat!$C$5:$C$1000,DATE(Thang!$E$4,Thang!$C$4,BI$2),Xuat!$D$5:$D$1000,Loc!$A312)</f>
        <v>0</v>
      </c>
      <c r="BJ312" s="1">
        <f>SUMIFS(Xuat!$G$5:$G$1000,Xuat!$C$5:$C$1000,DATE(Thang!$E$4,Thang!$C$4,BJ$2),Xuat!$D$5:$D$1000,Loc!$A312)</f>
        <v>0</v>
      </c>
      <c r="BK312" s="1">
        <f>SUMIFS(Xuat!$G$5:$G$1000,Xuat!$C$5:$C$1000,DATE(Thang!$E$4,Thang!$C$4,BK$2),Xuat!$D$5:$D$1000,Loc!$A312)</f>
        <v>0</v>
      </c>
      <c r="BL312" s="1">
        <f>SUMIFS(Xuat!$G$5:$G$1000,Xuat!$C$5:$C$1000,DATE(Thang!$E$4,Thang!$C$4,BL$2),Xuat!$D$5:$D$1000,Loc!$A312)</f>
        <v>0</v>
      </c>
      <c r="BM312" s="1">
        <f>SUMIFS(Xuat!$G$5:$G$1000,Xuat!$C$5:$C$1000,DATE(Thang!$E$4,Thang!$C$4,BM$2),Xuat!$D$5:$D$1000,Loc!$A312)</f>
        <v>0</v>
      </c>
      <c r="BN312" s="1">
        <f>SUMIFS(Xuat!$G$5:$G$1000,Xuat!$C$5:$C$1000,DATE(Thang!$E$4,Thang!$C$4,BN$2),Xuat!$D$5:$D$1000,Loc!$A312)</f>
        <v>0</v>
      </c>
      <c r="BO312" s="1">
        <f>SUMIFS(Xuat!$G$5:$G$1000,Xuat!$C$5:$C$1000,DATE(Thang!$E$4,Thang!$C$4,BO$2),Xuat!$D$5:$D$1000,Loc!$A312)</f>
        <v>0</v>
      </c>
    </row>
    <row r="313" spans="1:67" x14ac:dyDescent="0.2">
      <c r="A313" s="2">
        <f>DM!C313</f>
        <v>0</v>
      </c>
      <c r="B313" s="3">
        <f>VLOOKUP(A313,Tondau!$B$5:$F$500,3,0)</f>
        <v>0</v>
      </c>
      <c r="C313" s="3">
        <f t="shared" si="14"/>
        <v>0</v>
      </c>
      <c r="D313" s="3">
        <f t="shared" si="15"/>
        <v>0</v>
      </c>
      <c r="E313" s="3">
        <f t="shared" si="16"/>
        <v>0</v>
      </c>
      <c r="F313" s="7">
        <f>SUMIFS(Nhap!$I$5:$I$1000,Nhap!$E$5:$E$1000,DATE(Thang!$E$4,Thang!$C$4,Loc!$F$2),Nhap!$F$5:$F$1000,Loc!A313)</f>
        <v>0</v>
      </c>
      <c r="G313" s="7">
        <f>SUMIFS(Nhap!$I$5:$I$1000,Nhap!$E$5:$E$1000,DATE(Thang!$E$4,Thang!$C$4,Loc!$G$2),Nhap!$F$5:$F$1000,Loc!A313)</f>
        <v>0</v>
      </c>
      <c r="H313" s="7">
        <f>SUMIFS(Nhap!$I$5:$I$1000,Nhap!$E$5:$E$1000,DATE(Thang!$E$4,Thang!$C$4,Loc!$H$2),Nhap!$F$5:$F$1000,Loc!A313)</f>
        <v>0</v>
      </c>
      <c r="I313" s="7">
        <f>SUMIFS(Nhap!$I$5:$I$1000,Nhap!$E$5:$E$1000,DATE(Thang!$E$4,Thang!$C$4,Loc!$I$2),Nhap!$F$5:$F$1000,Loc!A313)</f>
        <v>0</v>
      </c>
      <c r="J313" s="7">
        <f>SUMIFS(Nhap!$I$5:$I$1000,Nhap!$E$5:$E$1000,DATE(Thang!$E$4,Thang!$C$4,Loc!$J$2),Nhap!$F$5:$F$1000,Loc!A313)</f>
        <v>0</v>
      </c>
      <c r="K313" s="7">
        <f>SUMIFS(Nhap!$I$5:$I$1000,Nhap!$E$5:$E$1000,DATE(Thang!$E$4,Thang!$C$4,Loc!$K$2),Nhap!$F$5:$F$1000,Loc!A313)</f>
        <v>0</v>
      </c>
      <c r="L313" s="7">
        <f>SUMIFS(Nhap!$I$5:$I$1000,Nhap!$E$5:$E$1000,DATE(Thang!$E$4,Thang!$C$4,Loc!$L$2),Nhap!$F$5:$F$1000,Loc!A313)</f>
        <v>0</v>
      </c>
      <c r="M313" s="7">
        <f>SUMIFS(Nhap!$I$5:$I$1000,Nhap!$E$5:$E$1000,DATE(Thang!$E$4,Thang!$C$4,Loc!$M$2),Nhap!$F$5:$F$1000,Loc!A313)</f>
        <v>0</v>
      </c>
      <c r="N313" s="7">
        <f>SUMIFS(Nhap!$I$5:$I$1000,Nhap!$E$5:$E$1000,DATE(Thang!$E$4,Thang!$C$4,Loc!$N$2),Nhap!$F$5:$F$1000,Loc!A313)</f>
        <v>0</v>
      </c>
      <c r="O313" s="7">
        <f>SUMIFS(Nhap!$I$5:$I$1000,Nhap!$E$5:$E$1000,DATE(Thang!$E$4,Thang!$C$4,Loc!$O$2),Nhap!$F$5:$F$1000,Loc!A313)</f>
        <v>0</v>
      </c>
      <c r="P313" s="7">
        <f>SUMIFS(Nhap!$I$5:$I$1000,Nhap!$E$5:$E$1000,DATE(Thang!$E$4,Thang!$C$4,Loc!$P$2),Nhap!$F$5:$F$1000,Loc!A313)</f>
        <v>0</v>
      </c>
      <c r="Q313" s="7">
        <f>SUMIFS(Nhap!$I$5:$I$1000,Nhap!$E$5:$E$1000,DATE(Thang!$E$4,Thang!$C$4,Loc!$Q$2),Nhap!$F$5:$F$1000,Loc!A313)</f>
        <v>0</v>
      </c>
      <c r="R313" s="7">
        <f>SUMIFS(Nhap!$I$5:$I$1000,Nhap!$E$5:$E$1000,DATE(Thang!$E$4,Thang!$C$4,Loc!$R$2),Nhap!$F$5:$F$1000,Loc!A313)</f>
        <v>0</v>
      </c>
      <c r="S313" s="7">
        <f>SUMIFS(Nhap!$I$5:$I$1000,Nhap!$E$5:$E$1000,DATE(Thang!$E$4,Thang!$C$4,Loc!$S$2),Nhap!$F$5:$F$1000,Loc!A313)</f>
        <v>0</v>
      </c>
      <c r="T313" s="7">
        <f>SUMIFS(Nhap!$I$5:$I$1000,Nhap!$E$5:$E$1000,DATE(Thang!$E$4,Thang!$C$4,Loc!$T$2),Nhap!$F$5:$F$1000,Loc!A313)</f>
        <v>0</v>
      </c>
      <c r="U313" s="7">
        <f>SUMIFS(Nhap!$I$5:$I$1000,Nhap!$E$5:$E$1000,DATE(Thang!$E$4,Thang!$C$4,Loc!$U$2),Nhap!$F$5:$F$1000,Loc!A313)</f>
        <v>0</v>
      </c>
      <c r="V313" s="7">
        <f>SUMIFS(Nhap!$I$5:$I$1000,Nhap!$E$5:$E$1000,DATE(Thang!$E$4,Thang!$C$4,Loc!$V$2),Nhap!$F$5:$F$1000,Loc!A313)</f>
        <v>0</v>
      </c>
      <c r="W313" s="7">
        <f>SUMIFS(Nhap!$I$5:$I$1000,Nhap!$E$5:$E$1000,DATE(Thang!$E$4,Thang!$C$4,Loc!$W$2),Nhap!$F$5:$F$1000,Loc!A313)</f>
        <v>0</v>
      </c>
      <c r="X313" s="7">
        <f>SUMIFS(Nhap!$I$5:$I$1000,Nhap!$E$5:$E$1000,DATE(Thang!$E$4,Thang!$C$4,Loc!$X$2),Nhap!$F$5:$F$1000,Loc!A313)</f>
        <v>0</v>
      </c>
      <c r="Y313" s="7">
        <f>SUMIFS(Nhap!$I$5:$I$1000,Nhap!$E$5:$E$1000,DATE(Thang!$E$4,Thang!$C$4,Loc!$Y$2),Nhap!$F$5:$F$1000,Loc!A313)</f>
        <v>0</v>
      </c>
      <c r="Z313" s="7">
        <f>SUMIFS(Nhap!$I$5:$I$1000,Nhap!$E$5:$E$1000,DATE(Thang!$E$4,Thang!$C$4,Loc!$Z$2),Nhap!$F$5:$F$1000,Loc!A313)</f>
        <v>0</v>
      </c>
      <c r="AA313" s="7">
        <f>SUMIFS(Nhap!$I$5:$I$1000,Nhap!$E$5:$E$1000,DATE(Thang!$E$4,Thang!$C$4,Loc!$AA$2),Nhap!$F$5:$F$1000,Loc!A313)</f>
        <v>0</v>
      </c>
      <c r="AB313" s="7">
        <f>SUMIFS(Nhap!$I$5:$I$1000,Nhap!$E$5:$E$1000,DATE(Thang!$E$4,Thang!$C$4,Loc!$AB$2),Nhap!$F$5:$F$1000,Loc!A313)</f>
        <v>0</v>
      </c>
      <c r="AC313" s="7">
        <f>SUMIFS(Nhap!$I$5:$I$1000,Nhap!$E$5:$E$1000,DATE(Thang!$E$4,Thang!$C$4,Loc!$AC$2),Nhap!$F$5:$F$1000,Loc!A313)</f>
        <v>0</v>
      </c>
      <c r="AD313" s="7">
        <f>SUMIFS(Nhap!$I$5:$I$1000,Nhap!$E$5:$E$1000,DATE(Thang!$E$4,Thang!$C$4,Loc!$AD$2),Nhap!$F$5:$F$1000,Loc!$A$5)</f>
        <v>0</v>
      </c>
      <c r="AE313" s="7">
        <f>SUMIFS(Nhap!$I$5:$I$1000,Nhap!$E$5:$E$1000,DATE(Thang!$E$4,Thang!$C$4,Loc!$AE$2),Nhap!$F$5:$F$1000,Loc!A313)</f>
        <v>0</v>
      </c>
      <c r="AF313" s="7">
        <f>SUMIFS(Nhap!$I$5:$I$1000,Nhap!$E$5:$E$1000,DATE(Thang!$E$4,Thang!$C$4,Loc!$AF$2),Nhap!$F$5:$F$1000,Loc!A313)</f>
        <v>0</v>
      </c>
      <c r="AG313" s="7">
        <f>SUMIFS(Nhap!$I$5:$I$1000,Nhap!$E$5:$E$1000,DATE(Thang!$E$4,Thang!$C$4,Loc!$AG$2),Nhap!$F$5:$F$1000,Loc!A313)</f>
        <v>0</v>
      </c>
      <c r="AH313" s="7">
        <f>SUMIFS(Nhap!$I$5:$I$1000,Nhap!$E$5:$E$1000,DATE(Thang!$E$4,Thang!$C$4,Loc!$AH$2),Nhap!$F$5:$F$1000,Loc!A313)</f>
        <v>0</v>
      </c>
      <c r="AI313" s="7">
        <f>SUMIFS(Nhap!$I$5:$I$1000,Nhap!$E$5:$E$1000,DATE(Thang!$E$4,Thang!$C$4,Loc!$AI$2),Nhap!$F$5:$F$1000,Loc!A313)</f>
        <v>0</v>
      </c>
      <c r="AJ313" s="7">
        <f>SUMIFS(Nhap!$I$5:$I$1000,Nhap!$E$5:$E$1000,DATE(Thang!$E$4,Thang!$C$4,Loc!$AJ$2),Nhap!$F$5:$F$1000,Loc!A313)</f>
        <v>0</v>
      </c>
      <c r="AK313" s="1">
        <f>SUMIFS(Xuat!$G$5:$G$1000,Xuat!$C$5:$C$1000,DATE(Thang!$E$4,Thang!$C$4,AK$2),Xuat!$D$5:$D$1000,Loc!$A313)</f>
        <v>0</v>
      </c>
      <c r="AL313" s="1">
        <f>SUMIFS(Xuat!$G$5:$G$1000,Xuat!$C$5:$C$1000,DATE(Thang!$E$4,Thang!$C$4,AL$2),Xuat!$D$5:$D$1000,Loc!$A313)</f>
        <v>0</v>
      </c>
      <c r="AM313" s="1">
        <f>SUMIFS(Xuat!$G$5:$G$1000,Xuat!$C$5:$C$1000,DATE(Thang!$E$4,Thang!$C$4,AM$2),Xuat!$D$5:$D$1000,Loc!$A313)</f>
        <v>0</v>
      </c>
      <c r="AN313" s="1">
        <f>SUMIFS(Xuat!$G$5:$G$1000,Xuat!$C$5:$C$1000,DATE(Thang!$E$4,Thang!$C$4,AN$2),Xuat!$D$5:$D$1000,Loc!$A313)</f>
        <v>0</v>
      </c>
      <c r="AO313" s="1">
        <f>SUMIFS(Xuat!$G$5:$G$1000,Xuat!$C$5:$C$1000,DATE(Thang!$E$4,Thang!$C$4,AO$2),Xuat!$D$5:$D$1000,Loc!$A313)</f>
        <v>0</v>
      </c>
      <c r="AP313" s="1">
        <f>SUMIFS(Xuat!$G$5:$G$1000,Xuat!$C$5:$C$1000,DATE(Thang!$E$4,Thang!$C$4,AP$2),Xuat!$D$5:$D$1000,Loc!$A313)</f>
        <v>0</v>
      </c>
      <c r="AQ313" s="1">
        <f>SUMIFS(Xuat!$G$5:$G$1000,Xuat!$C$5:$C$1000,DATE(Thang!$E$4,Thang!$C$4,AQ$2),Xuat!$D$5:$D$1000,Loc!$A313)</f>
        <v>0</v>
      </c>
      <c r="AR313" s="1">
        <f>SUMIFS(Xuat!$G$5:$G$1000,Xuat!$C$5:$C$1000,DATE(Thang!$E$4,Thang!$C$4,AR$2),Xuat!$D$5:$D$1000,Loc!$A313)</f>
        <v>0</v>
      </c>
      <c r="AS313" s="1">
        <f>SUMIFS(Xuat!$G$5:$G$1000,Xuat!$C$5:$C$1000,DATE(Thang!$E$4,Thang!$C$4,AS$2),Xuat!$D$5:$D$1000,Loc!$A313)</f>
        <v>0</v>
      </c>
      <c r="AT313" s="1">
        <f>SUMIFS(Xuat!$G$5:$G$1000,Xuat!$C$5:$C$1000,DATE(Thang!$E$4,Thang!$C$4,AT$2),Xuat!$D$5:$D$1000,Loc!$A313)</f>
        <v>0</v>
      </c>
      <c r="AU313" s="1">
        <f>SUMIFS(Xuat!$G$5:$G$1000,Xuat!$C$5:$C$1000,DATE(Thang!$E$4,Thang!$C$4,AU$2),Xuat!$D$5:$D$1000,Loc!$A313)</f>
        <v>0</v>
      </c>
      <c r="AV313" s="1">
        <f>SUMIFS(Xuat!$G$5:$G$1000,Xuat!$C$5:$C$1000,DATE(Thang!$E$4,Thang!$C$4,AV$2),Xuat!$D$5:$D$1000,Loc!$A313)</f>
        <v>0</v>
      </c>
      <c r="AW313" s="1">
        <f>SUMIFS(Xuat!$G$5:$G$1000,Xuat!$C$5:$C$1000,DATE(Thang!$E$4,Thang!$C$4,AW$2),Xuat!$D$5:$D$1000,Loc!$A313)</f>
        <v>0</v>
      </c>
      <c r="AX313" s="1">
        <f>SUMIFS(Xuat!$G$5:$G$1000,Xuat!$C$5:$C$1000,DATE(Thang!$E$4,Thang!$C$4,AX$2),Xuat!$D$5:$D$1000,Loc!$A313)</f>
        <v>0</v>
      </c>
      <c r="AY313" s="1">
        <f>SUMIFS(Xuat!$G$5:$G$1000,Xuat!$C$5:$C$1000,DATE(Thang!$E$4,Thang!$C$4,AY$2),Xuat!$D$5:$D$1000,Loc!$A313)</f>
        <v>0</v>
      </c>
      <c r="AZ313" s="1">
        <f>SUMIFS(Xuat!$G$5:$G$1000,Xuat!$C$5:$C$1000,DATE(Thang!$E$4,Thang!$C$4,AZ$2),Xuat!$D$5:$D$1000,Loc!$A313)</f>
        <v>0</v>
      </c>
      <c r="BA313" s="1">
        <f>SUMIFS(Xuat!$G$5:$G$1000,Xuat!$C$5:$C$1000,DATE(Thang!$E$4,Thang!$C$4,BA$2),Xuat!$D$5:$D$1000,Loc!$A313)</f>
        <v>0</v>
      </c>
      <c r="BB313" s="1">
        <f>SUMIFS(Xuat!$G$5:$G$1000,Xuat!$C$5:$C$1000,DATE(Thang!$E$4,Thang!$C$4,BB$2),Xuat!$D$5:$D$1000,Loc!$A313)</f>
        <v>0</v>
      </c>
      <c r="BC313" s="1">
        <f>SUMIFS(Xuat!$G$5:$G$1000,Xuat!$C$5:$C$1000,DATE(Thang!$E$4,Thang!$C$4,BC$2),Xuat!$D$5:$D$1000,Loc!$A313)</f>
        <v>0</v>
      </c>
      <c r="BD313" s="1">
        <f>SUMIFS(Xuat!$G$5:$G$1000,Xuat!$C$5:$C$1000,DATE(Thang!$E$4,Thang!$C$4,BD$2),Xuat!$D$5:$D$1000,Loc!$A313)</f>
        <v>0</v>
      </c>
      <c r="BE313" s="1">
        <f>SUMIFS(Xuat!$G$5:$G$1000,Xuat!$C$5:$C$1000,DATE(Thang!$E$4,Thang!$C$4,BE$2),Xuat!$D$5:$D$1000,Loc!$A313)</f>
        <v>0</v>
      </c>
      <c r="BF313" s="1">
        <f>SUMIFS(Xuat!$G$5:$G$1000,Xuat!$C$5:$C$1000,DATE(Thang!$E$4,Thang!$C$4,BF$2),Xuat!$D$5:$D$1000,Loc!$A313)</f>
        <v>0</v>
      </c>
      <c r="BG313" s="1">
        <f>SUMIFS(Xuat!$G$5:$G$1000,Xuat!$C$5:$C$1000,DATE(Thang!$E$4,Thang!$C$4,BG$2),Xuat!$D$5:$D$1000,Loc!$A313)</f>
        <v>0</v>
      </c>
      <c r="BH313" s="1">
        <f>SUMIFS(Xuat!$G$5:$G$1000,Xuat!$C$5:$C$1000,DATE(Thang!$E$4,Thang!$C$4,BH$2),Xuat!$D$5:$D$1000,Loc!$A313)</f>
        <v>0</v>
      </c>
      <c r="BI313" s="1">
        <f>SUMIFS(Xuat!$G$5:$G$1000,Xuat!$C$5:$C$1000,DATE(Thang!$E$4,Thang!$C$4,BI$2),Xuat!$D$5:$D$1000,Loc!$A313)</f>
        <v>0</v>
      </c>
      <c r="BJ313" s="1">
        <f>SUMIFS(Xuat!$G$5:$G$1000,Xuat!$C$5:$C$1000,DATE(Thang!$E$4,Thang!$C$4,BJ$2),Xuat!$D$5:$D$1000,Loc!$A313)</f>
        <v>0</v>
      </c>
      <c r="BK313" s="1">
        <f>SUMIFS(Xuat!$G$5:$G$1000,Xuat!$C$5:$C$1000,DATE(Thang!$E$4,Thang!$C$4,BK$2),Xuat!$D$5:$D$1000,Loc!$A313)</f>
        <v>0</v>
      </c>
      <c r="BL313" s="1">
        <f>SUMIFS(Xuat!$G$5:$G$1000,Xuat!$C$5:$C$1000,DATE(Thang!$E$4,Thang!$C$4,BL$2),Xuat!$D$5:$D$1000,Loc!$A313)</f>
        <v>0</v>
      </c>
      <c r="BM313" s="1">
        <f>SUMIFS(Xuat!$G$5:$G$1000,Xuat!$C$5:$C$1000,DATE(Thang!$E$4,Thang!$C$4,BM$2),Xuat!$D$5:$D$1000,Loc!$A313)</f>
        <v>0</v>
      </c>
      <c r="BN313" s="1">
        <f>SUMIFS(Xuat!$G$5:$G$1000,Xuat!$C$5:$C$1000,DATE(Thang!$E$4,Thang!$C$4,BN$2),Xuat!$D$5:$D$1000,Loc!$A313)</f>
        <v>0</v>
      </c>
      <c r="BO313" s="1">
        <f>SUMIFS(Xuat!$G$5:$G$1000,Xuat!$C$5:$C$1000,DATE(Thang!$E$4,Thang!$C$4,BO$2),Xuat!$D$5:$D$1000,Loc!$A313)</f>
        <v>0</v>
      </c>
    </row>
    <row r="314" spans="1:67" x14ac:dyDescent="0.2">
      <c r="A314" s="2">
        <f>DM!C314</f>
        <v>0</v>
      </c>
      <c r="B314" s="3">
        <f>VLOOKUP(A314,Tondau!$B$5:$F$500,3,0)</f>
        <v>0</v>
      </c>
      <c r="C314" s="3">
        <f t="shared" si="14"/>
        <v>0</v>
      </c>
      <c r="D314" s="3">
        <f t="shared" si="15"/>
        <v>0</v>
      </c>
      <c r="E314" s="3">
        <f t="shared" si="16"/>
        <v>0</v>
      </c>
      <c r="F314" s="7">
        <f>SUMIFS(Nhap!$I$5:$I$1000,Nhap!$E$5:$E$1000,DATE(Thang!$E$4,Thang!$C$4,Loc!$F$2),Nhap!$F$5:$F$1000,Loc!A314)</f>
        <v>0</v>
      </c>
      <c r="G314" s="7">
        <f>SUMIFS(Nhap!$I$5:$I$1000,Nhap!$E$5:$E$1000,DATE(Thang!$E$4,Thang!$C$4,Loc!$G$2),Nhap!$F$5:$F$1000,Loc!A314)</f>
        <v>0</v>
      </c>
      <c r="H314" s="7">
        <f>SUMIFS(Nhap!$I$5:$I$1000,Nhap!$E$5:$E$1000,DATE(Thang!$E$4,Thang!$C$4,Loc!$H$2),Nhap!$F$5:$F$1000,Loc!A314)</f>
        <v>0</v>
      </c>
      <c r="I314" s="7">
        <f>SUMIFS(Nhap!$I$5:$I$1000,Nhap!$E$5:$E$1000,DATE(Thang!$E$4,Thang!$C$4,Loc!$I$2),Nhap!$F$5:$F$1000,Loc!A314)</f>
        <v>0</v>
      </c>
      <c r="J314" s="7">
        <f>SUMIFS(Nhap!$I$5:$I$1000,Nhap!$E$5:$E$1000,DATE(Thang!$E$4,Thang!$C$4,Loc!$J$2),Nhap!$F$5:$F$1000,Loc!A314)</f>
        <v>0</v>
      </c>
      <c r="K314" s="7">
        <f>SUMIFS(Nhap!$I$5:$I$1000,Nhap!$E$5:$E$1000,DATE(Thang!$E$4,Thang!$C$4,Loc!$K$2),Nhap!$F$5:$F$1000,Loc!A314)</f>
        <v>0</v>
      </c>
      <c r="L314" s="7">
        <f>SUMIFS(Nhap!$I$5:$I$1000,Nhap!$E$5:$E$1000,DATE(Thang!$E$4,Thang!$C$4,Loc!$L$2),Nhap!$F$5:$F$1000,Loc!A314)</f>
        <v>0</v>
      </c>
      <c r="M314" s="7">
        <f>SUMIFS(Nhap!$I$5:$I$1000,Nhap!$E$5:$E$1000,DATE(Thang!$E$4,Thang!$C$4,Loc!$M$2),Nhap!$F$5:$F$1000,Loc!A314)</f>
        <v>0</v>
      </c>
      <c r="N314" s="7">
        <f>SUMIFS(Nhap!$I$5:$I$1000,Nhap!$E$5:$E$1000,DATE(Thang!$E$4,Thang!$C$4,Loc!$N$2),Nhap!$F$5:$F$1000,Loc!A314)</f>
        <v>0</v>
      </c>
      <c r="O314" s="7">
        <f>SUMIFS(Nhap!$I$5:$I$1000,Nhap!$E$5:$E$1000,DATE(Thang!$E$4,Thang!$C$4,Loc!$O$2),Nhap!$F$5:$F$1000,Loc!A314)</f>
        <v>0</v>
      </c>
      <c r="P314" s="7">
        <f>SUMIFS(Nhap!$I$5:$I$1000,Nhap!$E$5:$E$1000,DATE(Thang!$E$4,Thang!$C$4,Loc!$P$2),Nhap!$F$5:$F$1000,Loc!A314)</f>
        <v>0</v>
      </c>
      <c r="Q314" s="7">
        <f>SUMIFS(Nhap!$I$5:$I$1000,Nhap!$E$5:$E$1000,DATE(Thang!$E$4,Thang!$C$4,Loc!$Q$2),Nhap!$F$5:$F$1000,Loc!A314)</f>
        <v>0</v>
      </c>
      <c r="R314" s="7">
        <f>SUMIFS(Nhap!$I$5:$I$1000,Nhap!$E$5:$E$1000,DATE(Thang!$E$4,Thang!$C$4,Loc!$R$2),Nhap!$F$5:$F$1000,Loc!A314)</f>
        <v>0</v>
      </c>
      <c r="S314" s="7">
        <f>SUMIFS(Nhap!$I$5:$I$1000,Nhap!$E$5:$E$1000,DATE(Thang!$E$4,Thang!$C$4,Loc!$S$2),Nhap!$F$5:$F$1000,Loc!A314)</f>
        <v>0</v>
      </c>
      <c r="T314" s="7">
        <f>SUMIFS(Nhap!$I$5:$I$1000,Nhap!$E$5:$E$1000,DATE(Thang!$E$4,Thang!$C$4,Loc!$T$2),Nhap!$F$5:$F$1000,Loc!A314)</f>
        <v>0</v>
      </c>
      <c r="U314" s="7">
        <f>SUMIFS(Nhap!$I$5:$I$1000,Nhap!$E$5:$E$1000,DATE(Thang!$E$4,Thang!$C$4,Loc!$U$2),Nhap!$F$5:$F$1000,Loc!A314)</f>
        <v>0</v>
      </c>
      <c r="V314" s="7">
        <f>SUMIFS(Nhap!$I$5:$I$1000,Nhap!$E$5:$E$1000,DATE(Thang!$E$4,Thang!$C$4,Loc!$V$2),Nhap!$F$5:$F$1000,Loc!A314)</f>
        <v>0</v>
      </c>
      <c r="W314" s="7">
        <f>SUMIFS(Nhap!$I$5:$I$1000,Nhap!$E$5:$E$1000,DATE(Thang!$E$4,Thang!$C$4,Loc!$W$2),Nhap!$F$5:$F$1000,Loc!A314)</f>
        <v>0</v>
      </c>
      <c r="X314" s="7">
        <f>SUMIFS(Nhap!$I$5:$I$1000,Nhap!$E$5:$E$1000,DATE(Thang!$E$4,Thang!$C$4,Loc!$X$2),Nhap!$F$5:$F$1000,Loc!A314)</f>
        <v>0</v>
      </c>
      <c r="Y314" s="7">
        <f>SUMIFS(Nhap!$I$5:$I$1000,Nhap!$E$5:$E$1000,DATE(Thang!$E$4,Thang!$C$4,Loc!$Y$2),Nhap!$F$5:$F$1000,Loc!A314)</f>
        <v>0</v>
      </c>
      <c r="Z314" s="7">
        <f>SUMIFS(Nhap!$I$5:$I$1000,Nhap!$E$5:$E$1000,DATE(Thang!$E$4,Thang!$C$4,Loc!$Z$2),Nhap!$F$5:$F$1000,Loc!A314)</f>
        <v>0</v>
      </c>
      <c r="AA314" s="7">
        <f>SUMIFS(Nhap!$I$5:$I$1000,Nhap!$E$5:$E$1000,DATE(Thang!$E$4,Thang!$C$4,Loc!$AA$2),Nhap!$F$5:$F$1000,Loc!A314)</f>
        <v>0</v>
      </c>
      <c r="AB314" s="7">
        <f>SUMIFS(Nhap!$I$5:$I$1000,Nhap!$E$5:$E$1000,DATE(Thang!$E$4,Thang!$C$4,Loc!$AB$2),Nhap!$F$5:$F$1000,Loc!A314)</f>
        <v>0</v>
      </c>
      <c r="AC314" s="7">
        <f>SUMIFS(Nhap!$I$5:$I$1000,Nhap!$E$5:$E$1000,DATE(Thang!$E$4,Thang!$C$4,Loc!$AC$2),Nhap!$F$5:$F$1000,Loc!A314)</f>
        <v>0</v>
      </c>
      <c r="AD314" s="7">
        <f>SUMIFS(Nhap!$I$5:$I$1000,Nhap!$E$5:$E$1000,DATE(Thang!$E$4,Thang!$C$4,Loc!$AD$2),Nhap!$F$5:$F$1000,Loc!$A$5)</f>
        <v>0</v>
      </c>
      <c r="AE314" s="7">
        <f>SUMIFS(Nhap!$I$5:$I$1000,Nhap!$E$5:$E$1000,DATE(Thang!$E$4,Thang!$C$4,Loc!$AE$2),Nhap!$F$5:$F$1000,Loc!A314)</f>
        <v>0</v>
      </c>
      <c r="AF314" s="7">
        <f>SUMIFS(Nhap!$I$5:$I$1000,Nhap!$E$5:$E$1000,DATE(Thang!$E$4,Thang!$C$4,Loc!$AF$2),Nhap!$F$5:$F$1000,Loc!A314)</f>
        <v>0</v>
      </c>
      <c r="AG314" s="7">
        <f>SUMIFS(Nhap!$I$5:$I$1000,Nhap!$E$5:$E$1000,DATE(Thang!$E$4,Thang!$C$4,Loc!$AG$2),Nhap!$F$5:$F$1000,Loc!A314)</f>
        <v>0</v>
      </c>
      <c r="AH314" s="7">
        <f>SUMIFS(Nhap!$I$5:$I$1000,Nhap!$E$5:$E$1000,DATE(Thang!$E$4,Thang!$C$4,Loc!$AH$2),Nhap!$F$5:$F$1000,Loc!A314)</f>
        <v>0</v>
      </c>
      <c r="AI314" s="7">
        <f>SUMIFS(Nhap!$I$5:$I$1000,Nhap!$E$5:$E$1000,DATE(Thang!$E$4,Thang!$C$4,Loc!$AI$2),Nhap!$F$5:$F$1000,Loc!A314)</f>
        <v>0</v>
      </c>
      <c r="AJ314" s="7">
        <f>SUMIFS(Nhap!$I$5:$I$1000,Nhap!$E$5:$E$1000,DATE(Thang!$E$4,Thang!$C$4,Loc!$AJ$2),Nhap!$F$5:$F$1000,Loc!A314)</f>
        <v>0</v>
      </c>
      <c r="AK314" s="1">
        <f>SUMIFS(Xuat!$G$5:$G$1000,Xuat!$C$5:$C$1000,DATE(Thang!$E$4,Thang!$C$4,AK$2),Xuat!$D$5:$D$1000,Loc!$A314)</f>
        <v>0</v>
      </c>
      <c r="AL314" s="1">
        <f>SUMIFS(Xuat!$G$5:$G$1000,Xuat!$C$5:$C$1000,DATE(Thang!$E$4,Thang!$C$4,AL$2),Xuat!$D$5:$D$1000,Loc!$A314)</f>
        <v>0</v>
      </c>
      <c r="AM314" s="1">
        <f>SUMIFS(Xuat!$G$5:$G$1000,Xuat!$C$5:$C$1000,DATE(Thang!$E$4,Thang!$C$4,AM$2),Xuat!$D$5:$D$1000,Loc!$A314)</f>
        <v>0</v>
      </c>
      <c r="AN314" s="1">
        <f>SUMIFS(Xuat!$G$5:$G$1000,Xuat!$C$5:$C$1000,DATE(Thang!$E$4,Thang!$C$4,AN$2),Xuat!$D$5:$D$1000,Loc!$A314)</f>
        <v>0</v>
      </c>
      <c r="AO314" s="1">
        <f>SUMIFS(Xuat!$G$5:$G$1000,Xuat!$C$5:$C$1000,DATE(Thang!$E$4,Thang!$C$4,AO$2),Xuat!$D$5:$D$1000,Loc!$A314)</f>
        <v>0</v>
      </c>
      <c r="AP314" s="1">
        <f>SUMIFS(Xuat!$G$5:$G$1000,Xuat!$C$5:$C$1000,DATE(Thang!$E$4,Thang!$C$4,AP$2),Xuat!$D$5:$D$1000,Loc!$A314)</f>
        <v>0</v>
      </c>
      <c r="AQ314" s="1">
        <f>SUMIFS(Xuat!$G$5:$G$1000,Xuat!$C$5:$C$1000,DATE(Thang!$E$4,Thang!$C$4,AQ$2),Xuat!$D$5:$D$1000,Loc!$A314)</f>
        <v>0</v>
      </c>
      <c r="AR314" s="1">
        <f>SUMIFS(Xuat!$G$5:$G$1000,Xuat!$C$5:$C$1000,DATE(Thang!$E$4,Thang!$C$4,AR$2),Xuat!$D$5:$D$1000,Loc!$A314)</f>
        <v>0</v>
      </c>
      <c r="AS314" s="1">
        <f>SUMIFS(Xuat!$G$5:$G$1000,Xuat!$C$5:$C$1000,DATE(Thang!$E$4,Thang!$C$4,AS$2),Xuat!$D$5:$D$1000,Loc!$A314)</f>
        <v>0</v>
      </c>
      <c r="AT314" s="1">
        <f>SUMIFS(Xuat!$G$5:$G$1000,Xuat!$C$5:$C$1000,DATE(Thang!$E$4,Thang!$C$4,AT$2),Xuat!$D$5:$D$1000,Loc!$A314)</f>
        <v>0</v>
      </c>
      <c r="AU314" s="1">
        <f>SUMIFS(Xuat!$G$5:$G$1000,Xuat!$C$5:$C$1000,DATE(Thang!$E$4,Thang!$C$4,AU$2),Xuat!$D$5:$D$1000,Loc!$A314)</f>
        <v>0</v>
      </c>
      <c r="AV314" s="1">
        <f>SUMIFS(Xuat!$G$5:$G$1000,Xuat!$C$5:$C$1000,DATE(Thang!$E$4,Thang!$C$4,AV$2),Xuat!$D$5:$D$1000,Loc!$A314)</f>
        <v>0</v>
      </c>
      <c r="AW314" s="1">
        <f>SUMIFS(Xuat!$G$5:$G$1000,Xuat!$C$5:$C$1000,DATE(Thang!$E$4,Thang!$C$4,AW$2),Xuat!$D$5:$D$1000,Loc!$A314)</f>
        <v>0</v>
      </c>
      <c r="AX314" s="1">
        <f>SUMIFS(Xuat!$G$5:$G$1000,Xuat!$C$5:$C$1000,DATE(Thang!$E$4,Thang!$C$4,AX$2),Xuat!$D$5:$D$1000,Loc!$A314)</f>
        <v>0</v>
      </c>
      <c r="AY314" s="1">
        <f>SUMIFS(Xuat!$G$5:$G$1000,Xuat!$C$5:$C$1000,DATE(Thang!$E$4,Thang!$C$4,AY$2),Xuat!$D$5:$D$1000,Loc!$A314)</f>
        <v>0</v>
      </c>
      <c r="AZ314" s="1">
        <f>SUMIFS(Xuat!$G$5:$G$1000,Xuat!$C$5:$C$1000,DATE(Thang!$E$4,Thang!$C$4,AZ$2),Xuat!$D$5:$D$1000,Loc!$A314)</f>
        <v>0</v>
      </c>
      <c r="BA314" s="1">
        <f>SUMIFS(Xuat!$G$5:$G$1000,Xuat!$C$5:$C$1000,DATE(Thang!$E$4,Thang!$C$4,BA$2),Xuat!$D$5:$D$1000,Loc!$A314)</f>
        <v>0</v>
      </c>
      <c r="BB314" s="1">
        <f>SUMIFS(Xuat!$G$5:$G$1000,Xuat!$C$5:$C$1000,DATE(Thang!$E$4,Thang!$C$4,BB$2),Xuat!$D$5:$D$1000,Loc!$A314)</f>
        <v>0</v>
      </c>
      <c r="BC314" s="1">
        <f>SUMIFS(Xuat!$G$5:$G$1000,Xuat!$C$5:$C$1000,DATE(Thang!$E$4,Thang!$C$4,BC$2),Xuat!$D$5:$D$1000,Loc!$A314)</f>
        <v>0</v>
      </c>
      <c r="BD314" s="1">
        <f>SUMIFS(Xuat!$G$5:$G$1000,Xuat!$C$5:$C$1000,DATE(Thang!$E$4,Thang!$C$4,BD$2),Xuat!$D$5:$D$1000,Loc!$A314)</f>
        <v>0</v>
      </c>
      <c r="BE314" s="1">
        <f>SUMIFS(Xuat!$G$5:$G$1000,Xuat!$C$5:$C$1000,DATE(Thang!$E$4,Thang!$C$4,BE$2),Xuat!$D$5:$D$1000,Loc!$A314)</f>
        <v>0</v>
      </c>
      <c r="BF314" s="1">
        <f>SUMIFS(Xuat!$G$5:$G$1000,Xuat!$C$5:$C$1000,DATE(Thang!$E$4,Thang!$C$4,BF$2),Xuat!$D$5:$D$1000,Loc!$A314)</f>
        <v>0</v>
      </c>
      <c r="BG314" s="1">
        <f>SUMIFS(Xuat!$G$5:$G$1000,Xuat!$C$5:$C$1000,DATE(Thang!$E$4,Thang!$C$4,BG$2),Xuat!$D$5:$D$1000,Loc!$A314)</f>
        <v>0</v>
      </c>
      <c r="BH314" s="1">
        <f>SUMIFS(Xuat!$G$5:$G$1000,Xuat!$C$5:$C$1000,DATE(Thang!$E$4,Thang!$C$4,BH$2),Xuat!$D$5:$D$1000,Loc!$A314)</f>
        <v>0</v>
      </c>
      <c r="BI314" s="1">
        <f>SUMIFS(Xuat!$G$5:$G$1000,Xuat!$C$5:$C$1000,DATE(Thang!$E$4,Thang!$C$4,BI$2),Xuat!$D$5:$D$1000,Loc!$A314)</f>
        <v>0</v>
      </c>
      <c r="BJ314" s="1">
        <f>SUMIFS(Xuat!$G$5:$G$1000,Xuat!$C$5:$C$1000,DATE(Thang!$E$4,Thang!$C$4,BJ$2),Xuat!$D$5:$D$1000,Loc!$A314)</f>
        <v>0</v>
      </c>
      <c r="BK314" s="1">
        <f>SUMIFS(Xuat!$G$5:$G$1000,Xuat!$C$5:$C$1000,DATE(Thang!$E$4,Thang!$C$4,BK$2),Xuat!$D$5:$D$1000,Loc!$A314)</f>
        <v>0</v>
      </c>
      <c r="BL314" s="1">
        <f>SUMIFS(Xuat!$G$5:$G$1000,Xuat!$C$5:$C$1000,DATE(Thang!$E$4,Thang!$C$4,BL$2),Xuat!$D$5:$D$1000,Loc!$A314)</f>
        <v>0</v>
      </c>
      <c r="BM314" s="1">
        <f>SUMIFS(Xuat!$G$5:$G$1000,Xuat!$C$5:$C$1000,DATE(Thang!$E$4,Thang!$C$4,BM$2),Xuat!$D$5:$D$1000,Loc!$A314)</f>
        <v>0</v>
      </c>
      <c r="BN314" s="1">
        <f>SUMIFS(Xuat!$G$5:$G$1000,Xuat!$C$5:$C$1000,DATE(Thang!$E$4,Thang!$C$4,BN$2),Xuat!$D$5:$D$1000,Loc!$A314)</f>
        <v>0</v>
      </c>
      <c r="BO314" s="1">
        <f>SUMIFS(Xuat!$G$5:$G$1000,Xuat!$C$5:$C$1000,DATE(Thang!$E$4,Thang!$C$4,BO$2),Xuat!$D$5:$D$1000,Loc!$A314)</f>
        <v>0</v>
      </c>
    </row>
    <row r="315" spans="1:67" x14ac:dyDescent="0.2">
      <c r="A315" s="2">
        <f>DM!C315</f>
        <v>0</v>
      </c>
      <c r="B315" s="3">
        <f>VLOOKUP(A315,Tondau!$B$5:$F$500,3,0)</f>
        <v>0</v>
      </c>
      <c r="C315" s="3">
        <f t="shared" si="14"/>
        <v>0</v>
      </c>
      <c r="D315" s="3">
        <f t="shared" si="15"/>
        <v>0</v>
      </c>
      <c r="E315" s="3">
        <f t="shared" si="16"/>
        <v>0</v>
      </c>
      <c r="F315" s="7">
        <f>SUMIFS(Nhap!$I$5:$I$1000,Nhap!$E$5:$E$1000,DATE(Thang!$E$4,Thang!$C$4,Loc!$F$2),Nhap!$F$5:$F$1000,Loc!A315)</f>
        <v>0</v>
      </c>
      <c r="G315" s="7">
        <f>SUMIFS(Nhap!$I$5:$I$1000,Nhap!$E$5:$E$1000,DATE(Thang!$E$4,Thang!$C$4,Loc!$G$2),Nhap!$F$5:$F$1000,Loc!A315)</f>
        <v>0</v>
      </c>
      <c r="H315" s="7">
        <f>SUMIFS(Nhap!$I$5:$I$1000,Nhap!$E$5:$E$1000,DATE(Thang!$E$4,Thang!$C$4,Loc!$H$2),Nhap!$F$5:$F$1000,Loc!A315)</f>
        <v>0</v>
      </c>
      <c r="I315" s="7">
        <f>SUMIFS(Nhap!$I$5:$I$1000,Nhap!$E$5:$E$1000,DATE(Thang!$E$4,Thang!$C$4,Loc!$I$2),Nhap!$F$5:$F$1000,Loc!A315)</f>
        <v>0</v>
      </c>
      <c r="J315" s="7">
        <f>SUMIFS(Nhap!$I$5:$I$1000,Nhap!$E$5:$E$1000,DATE(Thang!$E$4,Thang!$C$4,Loc!$J$2),Nhap!$F$5:$F$1000,Loc!A315)</f>
        <v>0</v>
      </c>
      <c r="K315" s="7">
        <f>SUMIFS(Nhap!$I$5:$I$1000,Nhap!$E$5:$E$1000,DATE(Thang!$E$4,Thang!$C$4,Loc!$K$2),Nhap!$F$5:$F$1000,Loc!A315)</f>
        <v>0</v>
      </c>
      <c r="L315" s="7">
        <f>SUMIFS(Nhap!$I$5:$I$1000,Nhap!$E$5:$E$1000,DATE(Thang!$E$4,Thang!$C$4,Loc!$L$2),Nhap!$F$5:$F$1000,Loc!A315)</f>
        <v>0</v>
      </c>
      <c r="M315" s="7">
        <f>SUMIFS(Nhap!$I$5:$I$1000,Nhap!$E$5:$E$1000,DATE(Thang!$E$4,Thang!$C$4,Loc!$M$2),Nhap!$F$5:$F$1000,Loc!A315)</f>
        <v>0</v>
      </c>
      <c r="N315" s="7">
        <f>SUMIFS(Nhap!$I$5:$I$1000,Nhap!$E$5:$E$1000,DATE(Thang!$E$4,Thang!$C$4,Loc!$N$2),Nhap!$F$5:$F$1000,Loc!A315)</f>
        <v>0</v>
      </c>
      <c r="O315" s="7">
        <f>SUMIFS(Nhap!$I$5:$I$1000,Nhap!$E$5:$E$1000,DATE(Thang!$E$4,Thang!$C$4,Loc!$O$2),Nhap!$F$5:$F$1000,Loc!A315)</f>
        <v>0</v>
      </c>
      <c r="P315" s="7">
        <f>SUMIFS(Nhap!$I$5:$I$1000,Nhap!$E$5:$E$1000,DATE(Thang!$E$4,Thang!$C$4,Loc!$P$2),Nhap!$F$5:$F$1000,Loc!A315)</f>
        <v>0</v>
      </c>
      <c r="Q315" s="7">
        <f>SUMIFS(Nhap!$I$5:$I$1000,Nhap!$E$5:$E$1000,DATE(Thang!$E$4,Thang!$C$4,Loc!$Q$2),Nhap!$F$5:$F$1000,Loc!A315)</f>
        <v>0</v>
      </c>
      <c r="R315" s="7">
        <f>SUMIFS(Nhap!$I$5:$I$1000,Nhap!$E$5:$E$1000,DATE(Thang!$E$4,Thang!$C$4,Loc!$R$2),Nhap!$F$5:$F$1000,Loc!A315)</f>
        <v>0</v>
      </c>
      <c r="S315" s="7">
        <f>SUMIFS(Nhap!$I$5:$I$1000,Nhap!$E$5:$E$1000,DATE(Thang!$E$4,Thang!$C$4,Loc!$S$2),Nhap!$F$5:$F$1000,Loc!A315)</f>
        <v>0</v>
      </c>
      <c r="T315" s="7">
        <f>SUMIFS(Nhap!$I$5:$I$1000,Nhap!$E$5:$E$1000,DATE(Thang!$E$4,Thang!$C$4,Loc!$T$2),Nhap!$F$5:$F$1000,Loc!A315)</f>
        <v>0</v>
      </c>
      <c r="U315" s="7">
        <f>SUMIFS(Nhap!$I$5:$I$1000,Nhap!$E$5:$E$1000,DATE(Thang!$E$4,Thang!$C$4,Loc!$U$2),Nhap!$F$5:$F$1000,Loc!A315)</f>
        <v>0</v>
      </c>
      <c r="V315" s="7">
        <f>SUMIFS(Nhap!$I$5:$I$1000,Nhap!$E$5:$E$1000,DATE(Thang!$E$4,Thang!$C$4,Loc!$V$2),Nhap!$F$5:$F$1000,Loc!A315)</f>
        <v>0</v>
      </c>
      <c r="W315" s="7">
        <f>SUMIFS(Nhap!$I$5:$I$1000,Nhap!$E$5:$E$1000,DATE(Thang!$E$4,Thang!$C$4,Loc!$W$2),Nhap!$F$5:$F$1000,Loc!A315)</f>
        <v>0</v>
      </c>
      <c r="X315" s="7">
        <f>SUMIFS(Nhap!$I$5:$I$1000,Nhap!$E$5:$E$1000,DATE(Thang!$E$4,Thang!$C$4,Loc!$X$2),Nhap!$F$5:$F$1000,Loc!A315)</f>
        <v>0</v>
      </c>
      <c r="Y315" s="7">
        <f>SUMIFS(Nhap!$I$5:$I$1000,Nhap!$E$5:$E$1000,DATE(Thang!$E$4,Thang!$C$4,Loc!$Y$2),Nhap!$F$5:$F$1000,Loc!A315)</f>
        <v>0</v>
      </c>
      <c r="Z315" s="7">
        <f>SUMIFS(Nhap!$I$5:$I$1000,Nhap!$E$5:$E$1000,DATE(Thang!$E$4,Thang!$C$4,Loc!$Z$2),Nhap!$F$5:$F$1000,Loc!A315)</f>
        <v>0</v>
      </c>
      <c r="AA315" s="7">
        <f>SUMIFS(Nhap!$I$5:$I$1000,Nhap!$E$5:$E$1000,DATE(Thang!$E$4,Thang!$C$4,Loc!$AA$2),Nhap!$F$5:$F$1000,Loc!A315)</f>
        <v>0</v>
      </c>
      <c r="AB315" s="7">
        <f>SUMIFS(Nhap!$I$5:$I$1000,Nhap!$E$5:$E$1000,DATE(Thang!$E$4,Thang!$C$4,Loc!$AB$2),Nhap!$F$5:$F$1000,Loc!A315)</f>
        <v>0</v>
      </c>
      <c r="AC315" s="7">
        <f>SUMIFS(Nhap!$I$5:$I$1000,Nhap!$E$5:$E$1000,DATE(Thang!$E$4,Thang!$C$4,Loc!$AC$2),Nhap!$F$5:$F$1000,Loc!A315)</f>
        <v>0</v>
      </c>
      <c r="AD315" s="7">
        <f>SUMIFS(Nhap!$I$5:$I$1000,Nhap!$E$5:$E$1000,DATE(Thang!$E$4,Thang!$C$4,Loc!$AD$2),Nhap!$F$5:$F$1000,Loc!$A$5)</f>
        <v>0</v>
      </c>
      <c r="AE315" s="7">
        <f>SUMIFS(Nhap!$I$5:$I$1000,Nhap!$E$5:$E$1000,DATE(Thang!$E$4,Thang!$C$4,Loc!$AE$2),Nhap!$F$5:$F$1000,Loc!A315)</f>
        <v>0</v>
      </c>
      <c r="AF315" s="7">
        <f>SUMIFS(Nhap!$I$5:$I$1000,Nhap!$E$5:$E$1000,DATE(Thang!$E$4,Thang!$C$4,Loc!$AF$2),Nhap!$F$5:$F$1000,Loc!A315)</f>
        <v>0</v>
      </c>
      <c r="AG315" s="7">
        <f>SUMIFS(Nhap!$I$5:$I$1000,Nhap!$E$5:$E$1000,DATE(Thang!$E$4,Thang!$C$4,Loc!$AG$2),Nhap!$F$5:$F$1000,Loc!A315)</f>
        <v>0</v>
      </c>
      <c r="AH315" s="7">
        <f>SUMIFS(Nhap!$I$5:$I$1000,Nhap!$E$5:$E$1000,DATE(Thang!$E$4,Thang!$C$4,Loc!$AH$2),Nhap!$F$5:$F$1000,Loc!A315)</f>
        <v>0</v>
      </c>
      <c r="AI315" s="7">
        <f>SUMIFS(Nhap!$I$5:$I$1000,Nhap!$E$5:$E$1000,DATE(Thang!$E$4,Thang!$C$4,Loc!$AI$2),Nhap!$F$5:$F$1000,Loc!A315)</f>
        <v>0</v>
      </c>
      <c r="AJ315" s="7">
        <f>SUMIFS(Nhap!$I$5:$I$1000,Nhap!$E$5:$E$1000,DATE(Thang!$E$4,Thang!$C$4,Loc!$AJ$2),Nhap!$F$5:$F$1000,Loc!A315)</f>
        <v>0</v>
      </c>
      <c r="AK315" s="1">
        <f>SUMIFS(Xuat!$G$5:$G$1000,Xuat!$C$5:$C$1000,DATE(Thang!$E$4,Thang!$C$4,AK$2),Xuat!$D$5:$D$1000,Loc!$A315)</f>
        <v>0</v>
      </c>
      <c r="AL315" s="1">
        <f>SUMIFS(Xuat!$G$5:$G$1000,Xuat!$C$5:$C$1000,DATE(Thang!$E$4,Thang!$C$4,AL$2),Xuat!$D$5:$D$1000,Loc!$A315)</f>
        <v>0</v>
      </c>
      <c r="AM315" s="1">
        <f>SUMIFS(Xuat!$G$5:$G$1000,Xuat!$C$5:$C$1000,DATE(Thang!$E$4,Thang!$C$4,AM$2),Xuat!$D$5:$D$1000,Loc!$A315)</f>
        <v>0</v>
      </c>
      <c r="AN315" s="1">
        <f>SUMIFS(Xuat!$G$5:$G$1000,Xuat!$C$5:$C$1000,DATE(Thang!$E$4,Thang!$C$4,AN$2),Xuat!$D$5:$D$1000,Loc!$A315)</f>
        <v>0</v>
      </c>
      <c r="AO315" s="1">
        <f>SUMIFS(Xuat!$G$5:$G$1000,Xuat!$C$5:$C$1000,DATE(Thang!$E$4,Thang!$C$4,AO$2),Xuat!$D$5:$D$1000,Loc!$A315)</f>
        <v>0</v>
      </c>
      <c r="AP315" s="1">
        <f>SUMIFS(Xuat!$G$5:$G$1000,Xuat!$C$5:$C$1000,DATE(Thang!$E$4,Thang!$C$4,AP$2),Xuat!$D$5:$D$1000,Loc!$A315)</f>
        <v>0</v>
      </c>
      <c r="AQ315" s="1">
        <f>SUMIFS(Xuat!$G$5:$G$1000,Xuat!$C$5:$C$1000,DATE(Thang!$E$4,Thang!$C$4,AQ$2),Xuat!$D$5:$D$1000,Loc!$A315)</f>
        <v>0</v>
      </c>
      <c r="AR315" s="1">
        <f>SUMIFS(Xuat!$G$5:$G$1000,Xuat!$C$5:$C$1000,DATE(Thang!$E$4,Thang!$C$4,AR$2),Xuat!$D$5:$D$1000,Loc!$A315)</f>
        <v>0</v>
      </c>
      <c r="AS315" s="1">
        <f>SUMIFS(Xuat!$G$5:$G$1000,Xuat!$C$5:$C$1000,DATE(Thang!$E$4,Thang!$C$4,AS$2),Xuat!$D$5:$D$1000,Loc!$A315)</f>
        <v>0</v>
      </c>
      <c r="AT315" s="1">
        <f>SUMIFS(Xuat!$G$5:$G$1000,Xuat!$C$5:$C$1000,DATE(Thang!$E$4,Thang!$C$4,AT$2),Xuat!$D$5:$D$1000,Loc!$A315)</f>
        <v>0</v>
      </c>
      <c r="AU315" s="1">
        <f>SUMIFS(Xuat!$G$5:$G$1000,Xuat!$C$5:$C$1000,DATE(Thang!$E$4,Thang!$C$4,AU$2),Xuat!$D$5:$D$1000,Loc!$A315)</f>
        <v>0</v>
      </c>
      <c r="AV315" s="1">
        <f>SUMIFS(Xuat!$G$5:$G$1000,Xuat!$C$5:$C$1000,DATE(Thang!$E$4,Thang!$C$4,AV$2),Xuat!$D$5:$D$1000,Loc!$A315)</f>
        <v>0</v>
      </c>
      <c r="AW315" s="1">
        <f>SUMIFS(Xuat!$G$5:$G$1000,Xuat!$C$5:$C$1000,DATE(Thang!$E$4,Thang!$C$4,AW$2),Xuat!$D$5:$D$1000,Loc!$A315)</f>
        <v>0</v>
      </c>
      <c r="AX315" s="1">
        <f>SUMIFS(Xuat!$G$5:$G$1000,Xuat!$C$5:$C$1000,DATE(Thang!$E$4,Thang!$C$4,AX$2),Xuat!$D$5:$D$1000,Loc!$A315)</f>
        <v>0</v>
      </c>
      <c r="AY315" s="1">
        <f>SUMIFS(Xuat!$G$5:$G$1000,Xuat!$C$5:$C$1000,DATE(Thang!$E$4,Thang!$C$4,AY$2),Xuat!$D$5:$D$1000,Loc!$A315)</f>
        <v>0</v>
      </c>
      <c r="AZ315" s="1">
        <f>SUMIFS(Xuat!$G$5:$G$1000,Xuat!$C$5:$C$1000,DATE(Thang!$E$4,Thang!$C$4,AZ$2),Xuat!$D$5:$D$1000,Loc!$A315)</f>
        <v>0</v>
      </c>
      <c r="BA315" s="1">
        <f>SUMIFS(Xuat!$G$5:$G$1000,Xuat!$C$5:$C$1000,DATE(Thang!$E$4,Thang!$C$4,BA$2),Xuat!$D$5:$D$1000,Loc!$A315)</f>
        <v>0</v>
      </c>
      <c r="BB315" s="1">
        <f>SUMIFS(Xuat!$G$5:$G$1000,Xuat!$C$5:$C$1000,DATE(Thang!$E$4,Thang!$C$4,BB$2),Xuat!$D$5:$D$1000,Loc!$A315)</f>
        <v>0</v>
      </c>
      <c r="BC315" s="1">
        <f>SUMIFS(Xuat!$G$5:$G$1000,Xuat!$C$5:$C$1000,DATE(Thang!$E$4,Thang!$C$4,BC$2),Xuat!$D$5:$D$1000,Loc!$A315)</f>
        <v>0</v>
      </c>
      <c r="BD315" s="1">
        <f>SUMIFS(Xuat!$G$5:$G$1000,Xuat!$C$5:$C$1000,DATE(Thang!$E$4,Thang!$C$4,BD$2),Xuat!$D$5:$D$1000,Loc!$A315)</f>
        <v>0</v>
      </c>
      <c r="BE315" s="1">
        <f>SUMIFS(Xuat!$G$5:$G$1000,Xuat!$C$5:$C$1000,DATE(Thang!$E$4,Thang!$C$4,BE$2),Xuat!$D$5:$D$1000,Loc!$A315)</f>
        <v>0</v>
      </c>
      <c r="BF315" s="1">
        <f>SUMIFS(Xuat!$G$5:$G$1000,Xuat!$C$5:$C$1000,DATE(Thang!$E$4,Thang!$C$4,BF$2),Xuat!$D$5:$D$1000,Loc!$A315)</f>
        <v>0</v>
      </c>
      <c r="BG315" s="1">
        <f>SUMIFS(Xuat!$G$5:$G$1000,Xuat!$C$5:$C$1000,DATE(Thang!$E$4,Thang!$C$4,BG$2),Xuat!$D$5:$D$1000,Loc!$A315)</f>
        <v>0</v>
      </c>
      <c r="BH315" s="1">
        <f>SUMIFS(Xuat!$G$5:$G$1000,Xuat!$C$5:$C$1000,DATE(Thang!$E$4,Thang!$C$4,BH$2),Xuat!$D$5:$D$1000,Loc!$A315)</f>
        <v>0</v>
      </c>
      <c r="BI315" s="1">
        <f>SUMIFS(Xuat!$G$5:$G$1000,Xuat!$C$5:$C$1000,DATE(Thang!$E$4,Thang!$C$4,BI$2),Xuat!$D$5:$D$1000,Loc!$A315)</f>
        <v>0</v>
      </c>
      <c r="BJ315" s="1">
        <f>SUMIFS(Xuat!$G$5:$G$1000,Xuat!$C$5:$C$1000,DATE(Thang!$E$4,Thang!$C$4,BJ$2),Xuat!$D$5:$D$1000,Loc!$A315)</f>
        <v>0</v>
      </c>
      <c r="BK315" s="1">
        <f>SUMIFS(Xuat!$G$5:$G$1000,Xuat!$C$5:$C$1000,DATE(Thang!$E$4,Thang!$C$4,BK$2),Xuat!$D$5:$D$1000,Loc!$A315)</f>
        <v>0</v>
      </c>
      <c r="BL315" s="1">
        <f>SUMIFS(Xuat!$G$5:$G$1000,Xuat!$C$5:$C$1000,DATE(Thang!$E$4,Thang!$C$4,BL$2),Xuat!$D$5:$D$1000,Loc!$A315)</f>
        <v>0</v>
      </c>
      <c r="BM315" s="1">
        <f>SUMIFS(Xuat!$G$5:$G$1000,Xuat!$C$5:$C$1000,DATE(Thang!$E$4,Thang!$C$4,BM$2),Xuat!$D$5:$D$1000,Loc!$A315)</f>
        <v>0</v>
      </c>
      <c r="BN315" s="1">
        <f>SUMIFS(Xuat!$G$5:$G$1000,Xuat!$C$5:$C$1000,DATE(Thang!$E$4,Thang!$C$4,BN$2),Xuat!$D$5:$D$1000,Loc!$A315)</f>
        <v>0</v>
      </c>
      <c r="BO315" s="1">
        <f>SUMIFS(Xuat!$G$5:$G$1000,Xuat!$C$5:$C$1000,DATE(Thang!$E$4,Thang!$C$4,BO$2),Xuat!$D$5:$D$1000,Loc!$A315)</f>
        <v>0</v>
      </c>
    </row>
    <row r="316" spans="1:67" x14ac:dyDescent="0.2">
      <c r="A316" s="2">
        <f>DM!C316</f>
        <v>0</v>
      </c>
      <c r="B316" s="3">
        <f>VLOOKUP(A316,Tondau!$B$5:$F$500,3,0)</f>
        <v>0</v>
      </c>
      <c r="C316" s="3">
        <f t="shared" si="14"/>
        <v>0</v>
      </c>
      <c r="D316" s="3">
        <f t="shared" si="15"/>
        <v>0</v>
      </c>
      <c r="E316" s="3">
        <f t="shared" si="16"/>
        <v>0</v>
      </c>
      <c r="F316" s="7">
        <f>SUMIFS(Nhap!$I$5:$I$1000,Nhap!$E$5:$E$1000,DATE(Thang!$E$4,Thang!$C$4,Loc!$F$2),Nhap!$F$5:$F$1000,Loc!A316)</f>
        <v>0</v>
      </c>
      <c r="G316" s="7">
        <f>SUMIFS(Nhap!$I$5:$I$1000,Nhap!$E$5:$E$1000,DATE(Thang!$E$4,Thang!$C$4,Loc!$G$2),Nhap!$F$5:$F$1000,Loc!A316)</f>
        <v>0</v>
      </c>
      <c r="H316" s="7">
        <f>SUMIFS(Nhap!$I$5:$I$1000,Nhap!$E$5:$E$1000,DATE(Thang!$E$4,Thang!$C$4,Loc!$H$2),Nhap!$F$5:$F$1000,Loc!A316)</f>
        <v>0</v>
      </c>
      <c r="I316" s="7">
        <f>SUMIFS(Nhap!$I$5:$I$1000,Nhap!$E$5:$E$1000,DATE(Thang!$E$4,Thang!$C$4,Loc!$I$2),Nhap!$F$5:$F$1000,Loc!A316)</f>
        <v>0</v>
      </c>
      <c r="J316" s="7">
        <f>SUMIFS(Nhap!$I$5:$I$1000,Nhap!$E$5:$E$1000,DATE(Thang!$E$4,Thang!$C$4,Loc!$J$2),Nhap!$F$5:$F$1000,Loc!A316)</f>
        <v>0</v>
      </c>
      <c r="K316" s="7">
        <f>SUMIFS(Nhap!$I$5:$I$1000,Nhap!$E$5:$E$1000,DATE(Thang!$E$4,Thang!$C$4,Loc!$K$2),Nhap!$F$5:$F$1000,Loc!A316)</f>
        <v>0</v>
      </c>
      <c r="L316" s="7">
        <f>SUMIFS(Nhap!$I$5:$I$1000,Nhap!$E$5:$E$1000,DATE(Thang!$E$4,Thang!$C$4,Loc!$L$2),Nhap!$F$5:$F$1000,Loc!A316)</f>
        <v>0</v>
      </c>
      <c r="M316" s="7">
        <f>SUMIFS(Nhap!$I$5:$I$1000,Nhap!$E$5:$E$1000,DATE(Thang!$E$4,Thang!$C$4,Loc!$M$2),Nhap!$F$5:$F$1000,Loc!A316)</f>
        <v>0</v>
      </c>
      <c r="N316" s="7">
        <f>SUMIFS(Nhap!$I$5:$I$1000,Nhap!$E$5:$E$1000,DATE(Thang!$E$4,Thang!$C$4,Loc!$N$2),Nhap!$F$5:$F$1000,Loc!A316)</f>
        <v>0</v>
      </c>
      <c r="O316" s="7">
        <f>SUMIFS(Nhap!$I$5:$I$1000,Nhap!$E$5:$E$1000,DATE(Thang!$E$4,Thang!$C$4,Loc!$O$2),Nhap!$F$5:$F$1000,Loc!A316)</f>
        <v>0</v>
      </c>
      <c r="P316" s="7">
        <f>SUMIFS(Nhap!$I$5:$I$1000,Nhap!$E$5:$E$1000,DATE(Thang!$E$4,Thang!$C$4,Loc!$P$2),Nhap!$F$5:$F$1000,Loc!A316)</f>
        <v>0</v>
      </c>
      <c r="Q316" s="7">
        <f>SUMIFS(Nhap!$I$5:$I$1000,Nhap!$E$5:$E$1000,DATE(Thang!$E$4,Thang!$C$4,Loc!$Q$2),Nhap!$F$5:$F$1000,Loc!A316)</f>
        <v>0</v>
      </c>
      <c r="R316" s="7">
        <f>SUMIFS(Nhap!$I$5:$I$1000,Nhap!$E$5:$E$1000,DATE(Thang!$E$4,Thang!$C$4,Loc!$R$2),Nhap!$F$5:$F$1000,Loc!A316)</f>
        <v>0</v>
      </c>
      <c r="S316" s="7">
        <f>SUMIFS(Nhap!$I$5:$I$1000,Nhap!$E$5:$E$1000,DATE(Thang!$E$4,Thang!$C$4,Loc!$S$2),Nhap!$F$5:$F$1000,Loc!A316)</f>
        <v>0</v>
      </c>
      <c r="T316" s="7">
        <f>SUMIFS(Nhap!$I$5:$I$1000,Nhap!$E$5:$E$1000,DATE(Thang!$E$4,Thang!$C$4,Loc!$T$2),Nhap!$F$5:$F$1000,Loc!A316)</f>
        <v>0</v>
      </c>
      <c r="U316" s="7">
        <f>SUMIFS(Nhap!$I$5:$I$1000,Nhap!$E$5:$E$1000,DATE(Thang!$E$4,Thang!$C$4,Loc!$U$2),Nhap!$F$5:$F$1000,Loc!A316)</f>
        <v>0</v>
      </c>
      <c r="V316" s="7">
        <f>SUMIFS(Nhap!$I$5:$I$1000,Nhap!$E$5:$E$1000,DATE(Thang!$E$4,Thang!$C$4,Loc!$V$2),Nhap!$F$5:$F$1000,Loc!A316)</f>
        <v>0</v>
      </c>
      <c r="W316" s="7">
        <f>SUMIFS(Nhap!$I$5:$I$1000,Nhap!$E$5:$E$1000,DATE(Thang!$E$4,Thang!$C$4,Loc!$W$2),Nhap!$F$5:$F$1000,Loc!A316)</f>
        <v>0</v>
      </c>
      <c r="X316" s="7">
        <f>SUMIFS(Nhap!$I$5:$I$1000,Nhap!$E$5:$E$1000,DATE(Thang!$E$4,Thang!$C$4,Loc!$X$2),Nhap!$F$5:$F$1000,Loc!A316)</f>
        <v>0</v>
      </c>
      <c r="Y316" s="7">
        <f>SUMIFS(Nhap!$I$5:$I$1000,Nhap!$E$5:$E$1000,DATE(Thang!$E$4,Thang!$C$4,Loc!$Y$2),Nhap!$F$5:$F$1000,Loc!A316)</f>
        <v>0</v>
      </c>
      <c r="Z316" s="7">
        <f>SUMIFS(Nhap!$I$5:$I$1000,Nhap!$E$5:$E$1000,DATE(Thang!$E$4,Thang!$C$4,Loc!$Z$2),Nhap!$F$5:$F$1000,Loc!A316)</f>
        <v>0</v>
      </c>
      <c r="AA316" s="7">
        <f>SUMIFS(Nhap!$I$5:$I$1000,Nhap!$E$5:$E$1000,DATE(Thang!$E$4,Thang!$C$4,Loc!$AA$2),Nhap!$F$5:$F$1000,Loc!A316)</f>
        <v>0</v>
      </c>
      <c r="AB316" s="7">
        <f>SUMIFS(Nhap!$I$5:$I$1000,Nhap!$E$5:$E$1000,DATE(Thang!$E$4,Thang!$C$4,Loc!$AB$2),Nhap!$F$5:$F$1000,Loc!A316)</f>
        <v>0</v>
      </c>
      <c r="AC316" s="7">
        <f>SUMIFS(Nhap!$I$5:$I$1000,Nhap!$E$5:$E$1000,DATE(Thang!$E$4,Thang!$C$4,Loc!$AC$2),Nhap!$F$5:$F$1000,Loc!A316)</f>
        <v>0</v>
      </c>
      <c r="AD316" s="7">
        <f>SUMIFS(Nhap!$I$5:$I$1000,Nhap!$E$5:$E$1000,DATE(Thang!$E$4,Thang!$C$4,Loc!$AD$2),Nhap!$F$5:$F$1000,Loc!$A$5)</f>
        <v>0</v>
      </c>
      <c r="AE316" s="7">
        <f>SUMIFS(Nhap!$I$5:$I$1000,Nhap!$E$5:$E$1000,DATE(Thang!$E$4,Thang!$C$4,Loc!$AE$2),Nhap!$F$5:$F$1000,Loc!A316)</f>
        <v>0</v>
      </c>
      <c r="AF316" s="7">
        <f>SUMIFS(Nhap!$I$5:$I$1000,Nhap!$E$5:$E$1000,DATE(Thang!$E$4,Thang!$C$4,Loc!$AF$2),Nhap!$F$5:$F$1000,Loc!A316)</f>
        <v>0</v>
      </c>
      <c r="AG316" s="7">
        <f>SUMIFS(Nhap!$I$5:$I$1000,Nhap!$E$5:$E$1000,DATE(Thang!$E$4,Thang!$C$4,Loc!$AG$2),Nhap!$F$5:$F$1000,Loc!A316)</f>
        <v>0</v>
      </c>
      <c r="AH316" s="7">
        <f>SUMIFS(Nhap!$I$5:$I$1000,Nhap!$E$5:$E$1000,DATE(Thang!$E$4,Thang!$C$4,Loc!$AH$2),Nhap!$F$5:$F$1000,Loc!A316)</f>
        <v>0</v>
      </c>
      <c r="AI316" s="7">
        <f>SUMIFS(Nhap!$I$5:$I$1000,Nhap!$E$5:$E$1000,DATE(Thang!$E$4,Thang!$C$4,Loc!$AI$2),Nhap!$F$5:$F$1000,Loc!A316)</f>
        <v>0</v>
      </c>
      <c r="AJ316" s="7">
        <f>SUMIFS(Nhap!$I$5:$I$1000,Nhap!$E$5:$E$1000,DATE(Thang!$E$4,Thang!$C$4,Loc!$AJ$2),Nhap!$F$5:$F$1000,Loc!A316)</f>
        <v>0</v>
      </c>
      <c r="AK316" s="1">
        <f>SUMIFS(Xuat!$G$5:$G$1000,Xuat!$C$5:$C$1000,DATE(Thang!$E$4,Thang!$C$4,AK$2),Xuat!$D$5:$D$1000,Loc!$A316)</f>
        <v>0</v>
      </c>
      <c r="AL316" s="1">
        <f>SUMIFS(Xuat!$G$5:$G$1000,Xuat!$C$5:$C$1000,DATE(Thang!$E$4,Thang!$C$4,AL$2),Xuat!$D$5:$D$1000,Loc!$A316)</f>
        <v>0</v>
      </c>
      <c r="AM316" s="1">
        <f>SUMIFS(Xuat!$G$5:$G$1000,Xuat!$C$5:$C$1000,DATE(Thang!$E$4,Thang!$C$4,AM$2),Xuat!$D$5:$D$1000,Loc!$A316)</f>
        <v>0</v>
      </c>
      <c r="AN316" s="1">
        <f>SUMIFS(Xuat!$G$5:$G$1000,Xuat!$C$5:$C$1000,DATE(Thang!$E$4,Thang!$C$4,AN$2),Xuat!$D$5:$D$1000,Loc!$A316)</f>
        <v>0</v>
      </c>
      <c r="AO316" s="1">
        <f>SUMIFS(Xuat!$G$5:$G$1000,Xuat!$C$5:$C$1000,DATE(Thang!$E$4,Thang!$C$4,AO$2),Xuat!$D$5:$D$1000,Loc!$A316)</f>
        <v>0</v>
      </c>
      <c r="AP316" s="1">
        <f>SUMIFS(Xuat!$G$5:$G$1000,Xuat!$C$5:$C$1000,DATE(Thang!$E$4,Thang!$C$4,AP$2),Xuat!$D$5:$D$1000,Loc!$A316)</f>
        <v>0</v>
      </c>
      <c r="AQ316" s="1">
        <f>SUMIFS(Xuat!$G$5:$G$1000,Xuat!$C$5:$C$1000,DATE(Thang!$E$4,Thang!$C$4,AQ$2),Xuat!$D$5:$D$1000,Loc!$A316)</f>
        <v>0</v>
      </c>
      <c r="AR316" s="1">
        <f>SUMIFS(Xuat!$G$5:$G$1000,Xuat!$C$5:$C$1000,DATE(Thang!$E$4,Thang!$C$4,AR$2),Xuat!$D$5:$D$1000,Loc!$A316)</f>
        <v>0</v>
      </c>
      <c r="AS316" s="1">
        <f>SUMIFS(Xuat!$G$5:$G$1000,Xuat!$C$5:$C$1000,DATE(Thang!$E$4,Thang!$C$4,AS$2),Xuat!$D$5:$D$1000,Loc!$A316)</f>
        <v>0</v>
      </c>
      <c r="AT316" s="1">
        <f>SUMIFS(Xuat!$G$5:$G$1000,Xuat!$C$5:$C$1000,DATE(Thang!$E$4,Thang!$C$4,AT$2),Xuat!$D$5:$D$1000,Loc!$A316)</f>
        <v>0</v>
      </c>
      <c r="AU316" s="1">
        <f>SUMIFS(Xuat!$G$5:$G$1000,Xuat!$C$5:$C$1000,DATE(Thang!$E$4,Thang!$C$4,AU$2),Xuat!$D$5:$D$1000,Loc!$A316)</f>
        <v>0</v>
      </c>
      <c r="AV316" s="1">
        <f>SUMIFS(Xuat!$G$5:$G$1000,Xuat!$C$5:$C$1000,DATE(Thang!$E$4,Thang!$C$4,AV$2),Xuat!$D$5:$D$1000,Loc!$A316)</f>
        <v>0</v>
      </c>
      <c r="AW316" s="1">
        <f>SUMIFS(Xuat!$G$5:$G$1000,Xuat!$C$5:$C$1000,DATE(Thang!$E$4,Thang!$C$4,AW$2),Xuat!$D$5:$D$1000,Loc!$A316)</f>
        <v>0</v>
      </c>
      <c r="AX316" s="1">
        <f>SUMIFS(Xuat!$G$5:$G$1000,Xuat!$C$5:$C$1000,DATE(Thang!$E$4,Thang!$C$4,AX$2),Xuat!$D$5:$D$1000,Loc!$A316)</f>
        <v>0</v>
      </c>
      <c r="AY316" s="1">
        <f>SUMIFS(Xuat!$G$5:$G$1000,Xuat!$C$5:$C$1000,DATE(Thang!$E$4,Thang!$C$4,AY$2),Xuat!$D$5:$D$1000,Loc!$A316)</f>
        <v>0</v>
      </c>
      <c r="AZ316" s="1">
        <f>SUMIFS(Xuat!$G$5:$G$1000,Xuat!$C$5:$C$1000,DATE(Thang!$E$4,Thang!$C$4,AZ$2),Xuat!$D$5:$D$1000,Loc!$A316)</f>
        <v>0</v>
      </c>
      <c r="BA316" s="1">
        <f>SUMIFS(Xuat!$G$5:$G$1000,Xuat!$C$5:$C$1000,DATE(Thang!$E$4,Thang!$C$4,BA$2),Xuat!$D$5:$D$1000,Loc!$A316)</f>
        <v>0</v>
      </c>
      <c r="BB316" s="1">
        <f>SUMIFS(Xuat!$G$5:$G$1000,Xuat!$C$5:$C$1000,DATE(Thang!$E$4,Thang!$C$4,BB$2),Xuat!$D$5:$D$1000,Loc!$A316)</f>
        <v>0</v>
      </c>
      <c r="BC316" s="1">
        <f>SUMIFS(Xuat!$G$5:$G$1000,Xuat!$C$5:$C$1000,DATE(Thang!$E$4,Thang!$C$4,BC$2),Xuat!$D$5:$D$1000,Loc!$A316)</f>
        <v>0</v>
      </c>
      <c r="BD316" s="1">
        <f>SUMIFS(Xuat!$G$5:$G$1000,Xuat!$C$5:$C$1000,DATE(Thang!$E$4,Thang!$C$4,BD$2),Xuat!$D$5:$D$1000,Loc!$A316)</f>
        <v>0</v>
      </c>
      <c r="BE316" s="1">
        <f>SUMIFS(Xuat!$G$5:$G$1000,Xuat!$C$5:$C$1000,DATE(Thang!$E$4,Thang!$C$4,BE$2),Xuat!$D$5:$D$1000,Loc!$A316)</f>
        <v>0</v>
      </c>
      <c r="BF316" s="1">
        <f>SUMIFS(Xuat!$G$5:$G$1000,Xuat!$C$5:$C$1000,DATE(Thang!$E$4,Thang!$C$4,BF$2),Xuat!$D$5:$D$1000,Loc!$A316)</f>
        <v>0</v>
      </c>
      <c r="BG316" s="1">
        <f>SUMIFS(Xuat!$G$5:$G$1000,Xuat!$C$5:$C$1000,DATE(Thang!$E$4,Thang!$C$4,BG$2),Xuat!$D$5:$D$1000,Loc!$A316)</f>
        <v>0</v>
      </c>
      <c r="BH316" s="1">
        <f>SUMIFS(Xuat!$G$5:$G$1000,Xuat!$C$5:$C$1000,DATE(Thang!$E$4,Thang!$C$4,BH$2),Xuat!$D$5:$D$1000,Loc!$A316)</f>
        <v>0</v>
      </c>
      <c r="BI316" s="1">
        <f>SUMIFS(Xuat!$G$5:$G$1000,Xuat!$C$5:$C$1000,DATE(Thang!$E$4,Thang!$C$4,BI$2),Xuat!$D$5:$D$1000,Loc!$A316)</f>
        <v>0</v>
      </c>
      <c r="BJ316" s="1">
        <f>SUMIFS(Xuat!$G$5:$G$1000,Xuat!$C$5:$C$1000,DATE(Thang!$E$4,Thang!$C$4,BJ$2),Xuat!$D$5:$D$1000,Loc!$A316)</f>
        <v>0</v>
      </c>
      <c r="BK316" s="1">
        <f>SUMIFS(Xuat!$G$5:$G$1000,Xuat!$C$5:$C$1000,DATE(Thang!$E$4,Thang!$C$4,BK$2),Xuat!$D$5:$D$1000,Loc!$A316)</f>
        <v>0</v>
      </c>
      <c r="BL316" s="1">
        <f>SUMIFS(Xuat!$G$5:$G$1000,Xuat!$C$5:$C$1000,DATE(Thang!$E$4,Thang!$C$4,BL$2),Xuat!$D$5:$D$1000,Loc!$A316)</f>
        <v>0</v>
      </c>
      <c r="BM316" s="1">
        <f>SUMIFS(Xuat!$G$5:$G$1000,Xuat!$C$5:$C$1000,DATE(Thang!$E$4,Thang!$C$4,BM$2),Xuat!$D$5:$D$1000,Loc!$A316)</f>
        <v>0</v>
      </c>
      <c r="BN316" s="1">
        <f>SUMIFS(Xuat!$G$5:$G$1000,Xuat!$C$5:$C$1000,DATE(Thang!$E$4,Thang!$C$4,BN$2),Xuat!$D$5:$D$1000,Loc!$A316)</f>
        <v>0</v>
      </c>
      <c r="BO316" s="1">
        <f>SUMIFS(Xuat!$G$5:$G$1000,Xuat!$C$5:$C$1000,DATE(Thang!$E$4,Thang!$C$4,BO$2),Xuat!$D$5:$D$1000,Loc!$A316)</f>
        <v>0</v>
      </c>
    </row>
    <row r="317" spans="1:67" x14ac:dyDescent="0.2">
      <c r="A317" s="2">
        <f>DM!C317</f>
        <v>0</v>
      </c>
      <c r="B317" s="3">
        <f>VLOOKUP(A317,Tondau!$B$5:$F$500,3,0)</f>
        <v>0</v>
      </c>
      <c r="C317" s="3">
        <f t="shared" si="14"/>
        <v>0</v>
      </c>
      <c r="D317" s="3">
        <f t="shared" si="15"/>
        <v>0</v>
      </c>
      <c r="E317" s="3">
        <f t="shared" si="16"/>
        <v>0</v>
      </c>
      <c r="F317" s="7">
        <f>SUMIFS(Nhap!$I$5:$I$1000,Nhap!$E$5:$E$1000,DATE(Thang!$E$4,Thang!$C$4,Loc!$F$2),Nhap!$F$5:$F$1000,Loc!A317)</f>
        <v>0</v>
      </c>
      <c r="G317" s="7">
        <f>SUMIFS(Nhap!$I$5:$I$1000,Nhap!$E$5:$E$1000,DATE(Thang!$E$4,Thang!$C$4,Loc!$G$2),Nhap!$F$5:$F$1000,Loc!A317)</f>
        <v>0</v>
      </c>
      <c r="H317" s="7">
        <f>SUMIFS(Nhap!$I$5:$I$1000,Nhap!$E$5:$E$1000,DATE(Thang!$E$4,Thang!$C$4,Loc!$H$2),Nhap!$F$5:$F$1000,Loc!A317)</f>
        <v>0</v>
      </c>
      <c r="I317" s="7">
        <f>SUMIFS(Nhap!$I$5:$I$1000,Nhap!$E$5:$E$1000,DATE(Thang!$E$4,Thang!$C$4,Loc!$I$2),Nhap!$F$5:$F$1000,Loc!A317)</f>
        <v>0</v>
      </c>
      <c r="J317" s="7">
        <f>SUMIFS(Nhap!$I$5:$I$1000,Nhap!$E$5:$E$1000,DATE(Thang!$E$4,Thang!$C$4,Loc!$J$2),Nhap!$F$5:$F$1000,Loc!A317)</f>
        <v>0</v>
      </c>
      <c r="K317" s="7">
        <f>SUMIFS(Nhap!$I$5:$I$1000,Nhap!$E$5:$E$1000,DATE(Thang!$E$4,Thang!$C$4,Loc!$K$2),Nhap!$F$5:$F$1000,Loc!A317)</f>
        <v>0</v>
      </c>
      <c r="L317" s="7">
        <f>SUMIFS(Nhap!$I$5:$I$1000,Nhap!$E$5:$E$1000,DATE(Thang!$E$4,Thang!$C$4,Loc!$L$2),Nhap!$F$5:$F$1000,Loc!A317)</f>
        <v>0</v>
      </c>
      <c r="M317" s="7">
        <f>SUMIFS(Nhap!$I$5:$I$1000,Nhap!$E$5:$E$1000,DATE(Thang!$E$4,Thang!$C$4,Loc!$M$2),Nhap!$F$5:$F$1000,Loc!A317)</f>
        <v>0</v>
      </c>
      <c r="N317" s="7">
        <f>SUMIFS(Nhap!$I$5:$I$1000,Nhap!$E$5:$E$1000,DATE(Thang!$E$4,Thang!$C$4,Loc!$N$2),Nhap!$F$5:$F$1000,Loc!A317)</f>
        <v>0</v>
      </c>
      <c r="O317" s="7">
        <f>SUMIFS(Nhap!$I$5:$I$1000,Nhap!$E$5:$E$1000,DATE(Thang!$E$4,Thang!$C$4,Loc!$O$2),Nhap!$F$5:$F$1000,Loc!A317)</f>
        <v>0</v>
      </c>
      <c r="P317" s="7">
        <f>SUMIFS(Nhap!$I$5:$I$1000,Nhap!$E$5:$E$1000,DATE(Thang!$E$4,Thang!$C$4,Loc!$P$2),Nhap!$F$5:$F$1000,Loc!A317)</f>
        <v>0</v>
      </c>
      <c r="Q317" s="7">
        <f>SUMIFS(Nhap!$I$5:$I$1000,Nhap!$E$5:$E$1000,DATE(Thang!$E$4,Thang!$C$4,Loc!$Q$2),Nhap!$F$5:$F$1000,Loc!A317)</f>
        <v>0</v>
      </c>
      <c r="R317" s="7">
        <f>SUMIFS(Nhap!$I$5:$I$1000,Nhap!$E$5:$E$1000,DATE(Thang!$E$4,Thang!$C$4,Loc!$R$2),Nhap!$F$5:$F$1000,Loc!A317)</f>
        <v>0</v>
      </c>
      <c r="S317" s="7">
        <f>SUMIFS(Nhap!$I$5:$I$1000,Nhap!$E$5:$E$1000,DATE(Thang!$E$4,Thang!$C$4,Loc!$S$2),Nhap!$F$5:$F$1000,Loc!A317)</f>
        <v>0</v>
      </c>
      <c r="T317" s="7">
        <f>SUMIFS(Nhap!$I$5:$I$1000,Nhap!$E$5:$E$1000,DATE(Thang!$E$4,Thang!$C$4,Loc!$T$2),Nhap!$F$5:$F$1000,Loc!A317)</f>
        <v>0</v>
      </c>
      <c r="U317" s="7">
        <f>SUMIFS(Nhap!$I$5:$I$1000,Nhap!$E$5:$E$1000,DATE(Thang!$E$4,Thang!$C$4,Loc!$U$2),Nhap!$F$5:$F$1000,Loc!A317)</f>
        <v>0</v>
      </c>
      <c r="V317" s="7">
        <f>SUMIFS(Nhap!$I$5:$I$1000,Nhap!$E$5:$E$1000,DATE(Thang!$E$4,Thang!$C$4,Loc!$V$2),Nhap!$F$5:$F$1000,Loc!A317)</f>
        <v>0</v>
      </c>
      <c r="W317" s="7">
        <f>SUMIFS(Nhap!$I$5:$I$1000,Nhap!$E$5:$E$1000,DATE(Thang!$E$4,Thang!$C$4,Loc!$W$2),Nhap!$F$5:$F$1000,Loc!A317)</f>
        <v>0</v>
      </c>
      <c r="X317" s="7">
        <f>SUMIFS(Nhap!$I$5:$I$1000,Nhap!$E$5:$E$1000,DATE(Thang!$E$4,Thang!$C$4,Loc!$X$2),Nhap!$F$5:$F$1000,Loc!A317)</f>
        <v>0</v>
      </c>
      <c r="Y317" s="7">
        <f>SUMIFS(Nhap!$I$5:$I$1000,Nhap!$E$5:$E$1000,DATE(Thang!$E$4,Thang!$C$4,Loc!$Y$2),Nhap!$F$5:$F$1000,Loc!A317)</f>
        <v>0</v>
      </c>
      <c r="Z317" s="7">
        <f>SUMIFS(Nhap!$I$5:$I$1000,Nhap!$E$5:$E$1000,DATE(Thang!$E$4,Thang!$C$4,Loc!$Z$2),Nhap!$F$5:$F$1000,Loc!A317)</f>
        <v>0</v>
      </c>
      <c r="AA317" s="7">
        <f>SUMIFS(Nhap!$I$5:$I$1000,Nhap!$E$5:$E$1000,DATE(Thang!$E$4,Thang!$C$4,Loc!$AA$2),Nhap!$F$5:$F$1000,Loc!A317)</f>
        <v>0</v>
      </c>
      <c r="AB317" s="7">
        <f>SUMIFS(Nhap!$I$5:$I$1000,Nhap!$E$5:$E$1000,DATE(Thang!$E$4,Thang!$C$4,Loc!$AB$2),Nhap!$F$5:$F$1000,Loc!A317)</f>
        <v>0</v>
      </c>
      <c r="AC317" s="7">
        <f>SUMIFS(Nhap!$I$5:$I$1000,Nhap!$E$5:$E$1000,DATE(Thang!$E$4,Thang!$C$4,Loc!$AC$2),Nhap!$F$5:$F$1000,Loc!A317)</f>
        <v>0</v>
      </c>
      <c r="AD317" s="7">
        <f>SUMIFS(Nhap!$I$5:$I$1000,Nhap!$E$5:$E$1000,DATE(Thang!$E$4,Thang!$C$4,Loc!$AD$2),Nhap!$F$5:$F$1000,Loc!$A$5)</f>
        <v>0</v>
      </c>
      <c r="AE317" s="7">
        <f>SUMIFS(Nhap!$I$5:$I$1000,Nhap!$E$5:$E$1000,DATE(Thang!$E$4,Thang!$C$4,Loc!$AE$2),Nhap!$F$5:$F$1000,Loc!A317)</f>
        <v>0</v>
      </c>
      <c r="AF317" s="7">
        <f>SUMIFS(Nhap!$I$5:$I$1000,Nhap!$E$5:$E$1000,DATE(Thang!$E$4,Thang!$C$4,Loc!$AF$2),Nhap!$F$5:$F$1000,Loc!A317)</f>
        <v>0</v>
      </c>
      <c r="AG317" s="7">
        <f>SUMIFS(Nhap!$I$5:$I$1000,Nhap!$E$5:$E$1000,DATE(Thang!$E$4,Thang!$C$4,Loc!$AG$2),Nhap!$F$5:$F$1000,Loc!A317)</f>
        <v>0</v>
      </c>
      <c r="AH317" s="7">
        <f>SUMIFS(Nhap!$I$5:$I$1000,Nhap!$E$5:$E$1000,DATE(Thang!$E$4,Thang!$C$4,Loc!$AH$2),Nhap!$F$5:$F$1000,Loc!A317)</f>
        <v>0</v>
      </c>
      <c r="AI317" s="7">
        <f>SUMIFS(Nhap!$I$5:$I$1000,Nhap!$E$5:$E$1000,DATE(Thang!$E$4,Thang!$C$4,Loc!$AI$2),Nhap!$F$5:$F$1000,Loc!A317)</f>
        <v>0</v>
      </c>
      <c r="AJ317" s="7">
        <f>SUMIFS(Nhap!$I$5:$I$1000,Nhap!$E$5:$E$1000,DATE(Thang!$E$4,Thang!$C$4,Loc!$AJ$2),Nhap!$F$5:$F$1000,Loc!A317)</f>
        <v>0</v>
      </c>
      <c r="AK317" s="1">
        <f>SUMIFS(Xuat!$G$5:$G$1000,Xuat!$C$5:$C$1000,DATE(Thang!$E$4,Thang!$C$4,AK$2),Xuat!$D$5:$D$1000,Loc!$A317)</f>
        <v>0</v>
      </c>
      <c r="AL317" s="1">
        <f>SUMIFS(Xuat!$G$5:$G$1000,Xuat!$C$5:$C$1000,DATE(Thang!$E$4,Thang!$C$4,AL$2),Xuat!$D$5:$D$1000,Loc!$A317)</f>
        <v>0</v>
      </c>
      <c r="AM317" s="1">
        <f>SUMIFS(Xuat!$G$5:$G$1000,Xuat!$C$5:$C$1000,DATE(Thang!$E$4,Thang!$C$4,AM$2),Xuat!$D$5:$D$1000,Loc!$A317)</f>
        <v>0</v>
      </c>
      <c r="AN317" s="1">
        <f>SUMIFS(Xuat!$G$5:$G$1000,Xuat!$C$5:$C$1000,DATE(Thang!$E$4,Thang!$C$4,AN$2),Xuat!$D$5:$D$1000,Loc!$A317)</f>
        <v>0</v>
      </c>
      <c r="AO317" s="1">
        <f>SUMIFS(Xuat!$G$5:$G$1000,Xuat!$C$5:$C$1000,DATE(Thang!$E$4,Thang!$C$4,AO$2),Xuat!$D$5:$D$1000,Loc!$A317)</f>
        <v>0</v>
      </c>
      <c r="AP317" s="1">
        <f>SUMIFS(Xuat!$G$5:$G$1000,Xuat!$C$5:$C$1000,DATE(Thang!$E$4,Thang!$C$4,AP$2),Xuat!$D$5:$D$1000,Loc!$A317)</f>
        <v>0</v>
      </c>
      <c r="AQ317" s="1">
        <f>SUMIFS(Xuat!$G$5:$G$1000,Xuat!$C$5:$C$1000,DATE(Thang!$E$4,Thang!$C$4,AQ$2),Xuat!$D$5:$D$1000,Loc!$A317)</f>
        <v>0</v>
      </c>
      <c r="AR317" s="1">
        <f>SUMIFS(Xuat!$G$5:$G$1000,Xuat!$C$5:$C$1000,DATE(Thang!$E$4,Thang!$C$4,AR$2),Xuat!$D$5:$D$1000,Loc!$A317)</f>
        <v>0</v>
      </c>
      <c r="AS317" s="1">
        <f>SUMIFS(Xuat!$G$5:$G$1000,Xuat!$C$5:$C$1000,DATE(Thang!$E$4,Thang!$C$4,AS$2),Xuat!$D$5:$D$1000,Loc!$A317)</f>
        <v>0</v>
      </c>
      <c r="AT317" s="1">
        <f>SUMIFS(Xuat!$G$5:$G$1000,Xuat!$C$5:$C$1000,DATE(Thang!$E$4,Thang!$C$4,AT$2),Xuat!$D$5:$D$1000,Loc!$A317)</f>
        <v>0</v>
      </c>
      <c r="AU317" s="1">
        <f>SUMIFS(Xuat!$G$5:$G$1000,Xuat!$C$5:$C$1000,DATE(Thang!$E$4,Thang!$C$4,AU$2),Xuat!$D$5:$D$1000,Loc!$A317)</f>
        <v>0</v>
      </c>
      <c r="AV317" s="1">
        <f>SUMIFS(Xuat!$G$5:$G$1000,Xuat!$C$5:$C$1000,DATE(Thang!$E$4,Thang!$C$4,AV$2),Xuat!$D$5:$D$1000,Loc!$A317)</f>
        <v>0</v>
      </c>
      <c r="AW317" s="1">
        <f>SUMIFS(Xuat!$G$5:$G$1000,Xuat!$C$5:$C$1000,DATE(Thang!$E$4,Thang!$C$4,AW$2),Xuat!$D$5:$D$1000,Loc!$A317)</f>
        <v>0</v>
      </c>
      <c r="AX317" s="1">
        <f>SUMIFS(Xuat!$G$5:$G$1000,Xuat!$C$5:$C$1000,DATE(Thang!$E$4,Thang!$C$4,AX$2),Xuat!$D$5:$D$1000,Loc!$A317)</f>
        <v>0</v>
      </c>
      <c r="AY317" s="1">
        <f>SUMIFS(Xuat!$G$5:$G$1000,Xuat!$C$5:$C$1000,DATE(Thang!$E$4,Thang!$C$4,AY$2),Xuat!$D$5:$D$1000,Loc!$A317)</f>
        <v>0</v>
      </c>
      <c r="AZ317" s="1">
        <f>SUMIFS(Xuat!$G$5:$G$1000,Xuat!$C$5:$C$1000,DATE(Thang!$E$4,Thang!$C$4,AZ$2),Xuat!$D$5:$D$1000,Loc!$A317)</f>
        <v>0</v>
      </c>
      <c r="BA317" s="1">
        <f>SUMIFS(Xuat!$G$5:$G$1000,Xuat!$C$5:$C$1000,DATE(Thang!$E$4,Thang!$C$4,BA$2),Xuat!$D$5:$D$1000,Loc!$A317)</f>
        <v>0</v>
      </c>
      <c r="BB317" s="1">
        <f>SUMIFS(Xuat!$G$5:$G$1000,Xuat!$C$5:$C$1000,DATE(Thang!$E$4,Thang!$C$4,BB$2),Xuat!$D$5:$D$1000,Loc!$A317)</f>
        <v>0</v>
      </c>
      <c r="BC317" s="1">
        <f>SUMIFS(Xuat!$G$5:$G$1000,Xuat!$C$5:$C$1000,DATE(Thang!$E$4,Thang!$C$4,BC$2),Xuat!$D$5:$D$1000,Loc!$A317)</f>
        <v>0</v>
      </c>
      <c r="BD317" s="1">
        <f>SUMIFS(Xuat!$G$5:$G$1000,Xuat!$C$5:$C$1000,DATE(Thang!$E$4,Thang!$C$4,BD$2),Xuat!$D$5:$D$1000,Loc!$A317)</f>
        <v>0</v>
      </c>
      <c r="BE317" s="1">
        <f>SUMIFS(Xuat!$G$5:$G$1000,Xuat!$C$5:$C$1000,DATE(Thang!$E$4,Thang!$C$4,BE$2),Xuat!$D$5:$D$1000,Loc!$A317)</f>
        <v>0</v>
      </c>
      <c r="BF317" s="1">
        <f>SUMIFS(Xuat!$G$5:$G$1000,Xuat!$C$5:$C$1000,DATE(Thang!$E$4,Thang!$C$4,BF$2),Xuat!$D$5:$D$1000,Loc!$A317)</f>
        <v>0</v>
      </c>
      <c r="BG317" s="1">
        <f>SUMIFS(Xuat!$G$5:$G$1000,Xuat!$C$5:$C$1000,DATE(Thang!$E$4,Thang!$C$4,BG$2),Xuat!$D$5:$D$1000,Loc!$A317)</f>
        <v>0</v>
      </c>
      <c r="BH317" s="1">
        <f>SUMIFS(Xuat!$G$5:$G$1000,Xuat!$C$5:$C$1000,DATE(Thang!$E$4,Thang!$C$4,BH$2),Xuat!$D$5:$D$1000,Loc!$A317)</f>
        <v>0</v>
      </c>
      <c r="BI317" s="1">
        <f>SUMIFS(Xuat!$G$5:$G$1000,Xuat!$C$5:$C$1000,DATE(Thang!$E$4,Thang!$C$4,BI$2),Xuat!$D$5:$D$1000,Loc!$A317)</f>
        <v>0</v>
      </c>
      <c r="BJ317" s="1">
        <f>SUMIFS(Xuat!$G$5:$G$1000,Xuat!$C$5:$C$1000,DATE(Thang!$E$4,Thang!$C$4,BJ$2),Xuat!$D$5:$D$1000,Loc!$A317)</f>
        <v>0</v>
      </c>
      <c r="BK317" s="1">
        <f>SUMIFS(Xuat!$G$5:$G$1000,Xuat!$C$5:$C$1000,DATE(Thang!$E$4,Thang!$C$4,BK$2),Xuat!$D$5:$D$1000,Loc!$A317)</f>
        <v>0</v>
      </c>
      <c r="BL317" s="1">
        <f>SUMIFS(Xuat!$G$5:$G$1000,Xuat!$C$5:$C$1000,DATE(Thang!$E$4,Thang!$C$4,BL$2),Xuat!$D$5:$D$1000,Loc!$A317)</f>
        <v>0</v>
      </c>
      <c r="BM317" s="1">
        <f>SUMIFS(Xuat!$G$5:$G$1000,Xuat!$C$5:$C$1000,DATE(Thang!$E$4,Thang!$C$4,BM$2),Xuat!$D$5:$D$1000,Loc!$A317)</f>
        <v>0</v>
      </c>
      <c r="BN317" s="1">
        <f>SUMIFS(Xuat!$G$5:$G$1000,Xuat!$C$5:$C$1000,DATE(Thang!$E$4,Thang!$C$4,BN$2),Xuat!$D$5:$D$1000,Loc!$A317)</f>
        <v>0</v>
      </c>
      <c r="BO317" s="1">
        <f>SUMIFS(Xuat!$G$5:$G$1000,Xuat!$C$5:$C$1000,DATE(Thang!$E$4,Thang!$C$4,BO$2),Xuat!$D$5:$D$1000,Loc!$A317)</f>
        <v>0</v>
      </c>
    </row>
    <row r="318" spans="1:67" x14ac:dyDescent="0.2">
      <c r="A318" s="2">
        <f>DM!C318</f>
        <v>0</v>
      </c>
      <c r="B318" s="3">
        <f>VLOOKUP(A318,Tondau!$B$5:$F$500,3,0)</f>
        <v>0</v>
      </c>
      <c r="C318" s="3">
        <f t="shared" si="14"/>
        <v>0</v>
      </c>
      <c r="D318" s="3">
        <f t="shared" si="15"/>
        <v>0</v>
      </c>
      <c r="E318" s="3">
        <f t="shared" si="16"/>
        <v>0</v>
      </c>
      <c r="F318" s="7">
        <f>SUMIFS(Nhap!$I$5:$I$1000,Nhap!$E$5:$E$1000,DATE(Thang!$E$4,Thang!$C$4,Loc!$F$2),Nhap!$F$5:$F$1000,Loc!A318)</f>
        <v>0</v>
      </c>
      <c r="G318" s="7">
        <f>SUMIFS(Nhap!$I$5:$I$1000,Nhap!$E$5:$E$1000,DATE(Thang!$E$4,Thang!$C$4,Loc!$G$2),Nhap!$F$5:$F$1000,Loc!A318)</f>
        <v>0</v>
      </c>
      <c r="H318" s="7">
        <f>SUMIFS(Nhap!$I$5:$I$1000,Nhap!$E$5:$E$1000,DATE(Thang!$E$4,Thang!$C$4,Loc!$H$2),Nhap!$F$5:$F$1000,Loc!A318)</f>
        <v>0</v>
      </c>
      <c r="I318" s="7">
        <f>SUMIFS(Nhap!$I$5:$I$1000,Nhap!$E$5:$E$1000,DATE(Thang!$E$4,Thang!$C$4,Loc!$I$2),Nhap!$F$5:$F$1000,Loc!A318)</f>
        <v>0</v>
      </c>
      <c r="J318" s="7">
        <f>SUMIFS(Nhap!$I$5:$I$1000,Nhap!$E$5:$E$1000,DATE(Thang!$E$4,Thang!$C$4,Loc!$J$2),Nhap!$F$5:$F$1000,Loc!A318)</f>
        <v>0</v>
      </c>
      <c r="K318" s="7">
        <f>SUMIFS(Nhap!$I$5:$I$1000,Nhap!$E$5:$E$1000,DATE(Thang!$E$4,Thang!$C$4,Loc!$K$2),Nhap!$F$5:$F$1000,Loc!A318)</f>
        <v>0</v>
      </c>
      <c r="L318" s="7">
        <f>SUMIFS(Nhap!$I$5:$I$1000,Nhap!$E$5:$E$1000,DATE(Thang!$E$4,Thang!$C$4,Loc!$L$2),Nhap!$F$5:$F$1000,Loc!A318)</f>
        <v>0</v>
      </c>
      <c r="M318" s="7">
        <f>SUMIFS(Nhap!$I$5:$I$1000,Nhap!$E$5:$E$1000,DATE(Thang!$E$4,Thang!$C$4,Loc!$M$2),Nhap!$F$5:$F$1000,Loc!A318)</f>
        <v>0</v>
      </c>
      <c r="N318" s="7">
        <f>SUMIFS(Nhap!$I$5:$I$1000,Nhap!$E$5:$E$1000,DATE(Thang!$E$4,Thang!$C$4,Loc!$N$2),Nhap!$F$5:$F$1000,Loc!A318)</f>
        <v>0</v>
      </c>
      <c r="O318" s="7">
        <f>SUMIFS(Nhap!$I$5:$I$1000,Nhap!$E$5:$E$1000,DATE(Thang!$E$4,Thang!$C$4,Loc!$O$2),Nhap!$F$5:$F$1000,Loc!A318)</f>
        <v>0</v>
      </c>
      <c r="P318" s="7">
        <f>SUMIFS(Nhap!$I$5:$I$1000,Nhap!$E$5:$E$1000,DATE(Thang!$E$4,Thang!$C$4,Loc!$P$2),Nhap!$F$5:$F$1000,Loc!A318)</f>
        <v>0</v>
      </c>
      <c r="Q318" s="7">
        <f>SUMIFS(Nhap!$I$5:$I$1000,Nhap!$E$5:$E$1000,DATE(Thang!$E$4,Thang!$C$4,Loc!$Q$2),Nhap!$F$5:$F$1000,Loc!A318)</f>
        <v>0</v>
      </c>
      <c r="R318" s="7">
        <f>SUMIFS(Nhap!$I$5:$I$1000,Nhap!$E$5:$E$1000,DATE(Thang!$E$4,Thang!$C$4,Loc!$R$2),Nhap!$F$5:$F$1000,Loc!A318)</f>
        <v>0</v>
      </c>
      <c r="S318" s="7">
        <f>SUMIFS(Nhap!$I$5:$I$1000,Nhap!$E$5:$E$1000,DATE(Thang!$E$4,Thang!$C$4,Loc!$S$2),Nhap!$F$5:$F$1000,Loc!A318)</f>
        <v>0</v>
      </c>
      <c r="T318" s="7">
        <f>SUMIFS(Nhap!$I$5:$I$1000,Nhap!$E$5:$E$1000,DATE(Thang!$E$4,Thang!$C$4,Loc!$T$2),Nhap!$F$5:$F$1000,Loc!A318)</f>
        <v>0</v>
      </c>
      <c r="U318" s="7">
        <f>SUMIFS(Nhap!$I$5:$I$1000,Nhap!$E$5:$E$1000,DATE(Thang!$E$4,Thang!$C$4,Loc!$U$2),Nhap!$F$5:$F$1000,Loc!A318)</f>
        <v>0</v>
      </c>
      <c r="V318" s="7">
        <f>SUMIFS(Nhap!$I$5:$I$1000,Nhap!$E$5:$E$1000,DATE(Thang!$E$4,Thang!$C$4,Loc!$V$2),Nhap!$F$5:$F$1000,Loc!A318)</f>
        <v>0</v>
      </c>
      <c r="W318" s="7">
        <f>SUMIFS(Nhap!$I$5:$I$1000,Nhap!$E$5:$E$1000,DATE(Thang!$E$4,Thang!$C$4,Loc!$W$2),Nhap!$F$5:$F$1000,Loc!A318)</f>
        <v>0</v>
      </c>
      <c r="X318" s="7">
        <f>SUMIFS(Nhap!$I$5:$I$1000,Nhap!$E$5:$E$1000,DATE(Thang!$E$4,Thang!$C$4,Loc!$X$2),Nhap!$F$5:$F$1000,Loc!A318)</f>
        <v>0</v>
      </c>
      <c r="Y318" s="7">
        <f>SUMIFS(Nhap!$I$5:$I$1000,Nhap!$E$5:$E$1000,DATE(Thang!$E$4,Thang!$C$4,Loc!$Y$2),Nhap!$F$5:$F$1000,Loc!A318)</f>
        <v>0</v>
      </c>
      <c r="Z318" s="7">
        <f>SUMIFS(Nhap!$I$5:$I$1000,Nhap!$E$5:$E$1000,DATE(Thang!$E$4,Thang!$C$4,Loc!$Z$2),Nhap!$F$5:$F$1000,Loc!A318)</f>
        <v>0</v>
      </c>
      <c r="AA318" s="7">
        <f>SUMIFS(Nhap!$I$5:$I$1000,Nhap!$E$5:$E$1000,DATE(Thang!$E$4,Thang!$C$4,Loc!$AA$2),Nhap!$F$5:$F$1000,Loc!A318)</f>
        <v>0</v>
      </c>
      <c r="AB318" s="7">
        <f>SUMIFS(Nhap!$I$5:$I$1000,Nhap!$E$5:$E$1000,DATE(Thang!$E$4,Thang!$C$4,Loc!$AB$2),Nhap!$F$5:$F$1000,Loc!A318)</f>
        <v>0</v>
      </c>
      <c r="AC318" s="7">
        <f>SUMIFS(Nhap!$I$5:$I$1000,Nhap!$E$5:$E$1000,DATE(Thang!$E$4,Thang!$C$4,Loc!$AC$2),Nhap!$F$5:$F$1000,Loc!A318)</f>
        <v>0</v>
      </c>
      <c r="AD318" s="7">
        <f>SUMIFS(Nhap!$I$5:$I$1000,Nhap!$E$5:$E$1000,DATE(Thang!$E$4,Thang!$C$4,Loc!$AD$2),Nhap!$F$5:$F$1000,Loc!$A$5)</f>
        <v>0</v>
      </c>
      <c r="AE318" s="7">
        <f>SUMIFS(Nhap!$I$5:$I$1000,Nhap!$E$5:$E$1000,DATE(Thang!$E$4,Thang!$C$4,Loc!$AE$2),Nhap!$F$5:$F$1000,Loc!A318)</f>
        <v>0</v>
      </c>
      <c r="AF318" s="7">
        <f>SUMIFS(Nhap!$I$5:$I$1000,Nhap!$E$5:$E$1000,DATE(Thang!$E$4,Thang!$C$4,Loc!$AF$2),Nhap!$F$5:$F$1000,Loc!A318)</f>
        <v>0</v>
      </c>
      <c r="AG318" s="7">
        <f>SUMIFS(Nhap!$I$5:$I$1000,Nhap!$E$5:$E$1000,DATE(Thang!$E$4,Thang!$C$4,Loc!$AG$2),Nhap!$F$5:$F$1000,Loc!A318)</f>
        <v>0</v>
      </c>
      <c r="AH318" s="7">
        <f>SUMIFS(Nhap!$I$5:$I$1000,Nhap!$E$5:$E$1000,DATE(Thang!$E$4,Thang!$C$4,Loc!$AH$2),Nhap!$F$5:$F$1000,Loc!A318)</f>
        <v>0</v>
      </c>
      <c r="AI318" s="7">
        <f>SUMIFS(Nhap!$I$5:$I$1000,Nhap!$E$5:$E$1000,DATE(Thang!$E$4,Thang!$C$4,Loc!$AI$2),Nhap!$F$5:$F$1000,Loc!A318)</f>
        <v>0</v>
      </c>
      <c r="AJ318" s="7">
        <f>SUMIFS(Nhap!$I$5:$I$1000,Nhap!$E$5:$E$1000,DATE(Thang!$E$4,Thang!$C$4,Loc!$AJ$2),Nhap!$F$5:$F$1000,Loc!A318)</f>
        <v>0</v>
      </c>
      <c r="AK318" s="1">
        <f>SUMIFS(Xuat!$G$5:$G$1000,Xuat!$C$5:$C$1000,DATE(Thang!$E$4,Thang!$C$4,AK$2),Xuat!$D$5:$D$1000,Loc!$A318)</f>
        <v>0</v>
      </c>
      <c r="AL318" s="1">
        <f>SUMIFS(Xuat!$G$5:$G$1000,Xuat!$C$5:$C$1000,DATE(Thang!$E$4,Thang!$C$4,AL$2),Xuat!$D$5:$D$1000,Loc!$A318)</f>
        <v>0</v>
      </c>
      <c r="AM318" s="1">
        <f>SUMIFS(Xuat!$G$5:$G$1000,Xuat!$C$5:$C$1000,DATE(Thang!$E$4,Thang!$C$4,AM$2),Xuat!$D$5:$D$1000,Loc!$A318)</f>
        <v>0</v>
      </c>
      <c r="AN318" s="1">
        <f>SUMIFS(Xuat!$G$5:$G$1000,Xuat!$C$5:$C$1000,DATE(Thang!$E$4,Thang!$C$4,AN$2),Xuat!$D$5:$D$1000,Loc!$A318)</f>
        <v>0</v>
      </c>
      <c r="AO318" s="1">
        <f>SUMIFS(Xuat!$G$5:$G$1000,Xuat!$C$5:$C$1000,DATE(Thang!$E$4,Thang!$C$4,AO$2),Xuat!$D$5:$D$1000,Loc!$A318)</f>
        <v>0</v>
      </c>
      <c r="AP318" s="1">
        <f>SUMIFS(Xuat!$G$5:$G$1000,Xuat!$C$5:$C$1000,DATE(Thang!$E$4,Thang!$C$4,AP$2),Xuat!$D$5:$D$1000,Loc!$A318)</f>
        <v>0</v>
      </c>
      <c r="AQ318" s="1">
        <f>SUMIFS(Xuat!$G$5:$G$1000,Xuat!$C$5:$C$1000,DATE(Thang!$E$4,Thang!$C$4,AQ$2),Xuat!$D$5:$D$1000,Loc!$A318)</f>
        <v>0</v>
      </c>
      <c r="AR318" s="1">
        <f>SUMIFS(Xuat!$G$5:$G$1000,Xuat!$C$5:$C$1000,DATE(Thang!$E$4,Thang!$C$4,AR$2),Xuat!$D$5:$D$1000,Loc!$A318)</f>
        <v>0</v>
      </c>
      <c r="AS318" s="1">
        <f>SUMIFS(Xuat!$G$5:$G$1000,Xuat!$C$5:$C$1000,DATE(Thang!$E$4,Thang!$C$4,AS$2),Xuat!$D$5:$D$1000,Loc!$A318)</f>
        <v>0</v>
      </c>
      <c r="AT318" s="1">
        <f>SUMIFS(Xuat!$G$5:$G$1000,Xuat!$C$5:$C$1000,DATE(Thang!$E$4,Thang!$C$4,AT$2),Xuat!$D$5:$D$1000,Loc!$A318)</f>
        <v>0</v>
      </c>
      <c r="AU318" s="1">
        <f>SUMIFS(Xuat!$G$5:$G$1000,Xuat!$C$5:$C$1000,DATE(Thang!$E$4,Thang!$C$4,AU$2),Xuat!$D$5:$D$1000,Loc!$A318)</f>
        <v>0</v>
      </c>
      <c r="AV318" s="1">
        <f>SUMIFS(Xuat!$G$5:$G$1000,Xuat!$C$5:$C$1000,DATE(Thang!$E$4,Thang!$C$4,AV$2),Xuat!$D$5:$D$1000,Loc!$A318)</f>
        <v>0</v>
      </c>
      <c r="AW318" s="1">
        <f>SUMIFS(Xuat!$G$5:$G$1000,Xuat!$C$5:$C$1000,DATE(Thang!$E$4,Thang!$C$4,AW$2),Xuat!$D$5:$D$1000,Loc!$A318)</f>
        <v>0</v>
      </c>
      <c r="AX318" s="1">
        <f>SUMIFS(Xuat!$G$5:$G$1000,Xuat!$C$5:$C$1000,DATE(Thang!$E$4,Thang!$C$4,AX$2),Xuat!$D$5:$D$1000,Loc!$A318)</f>
        <v>0</v>
      </c>
      <c r="AY318" s="1">
        <f>SUMIFS(Xuat!$G$5:$G$1000,Xuat!$C$5:$C$1000,DATE(Thang!$E$4,Thang!$C$4,AY$2),Xuat!$D$5:$D$1000,Loc!$A318)</f>
        <v>0</v>
      </c>
      <c r="AZ318" s="1">
        <f>SUMIFS(Xuat!$G$5:$G$1000,Xuat!$C$5:$C$1000,DATE(Thang!$E$4,Thang!$C$4,AZ$2),Xuat!$D$5:$D$1000,Loc!$A318)</f>
        <v>0</v>
      </c>
      <c r="BA318" s="1">
        <f>SUMIFS(Xuat!$G$5:$G$1000,Xuat!$C$5:$C$1000,DATE(Thang!$E$4,Thang!$C$4,BA$2),Xuat!$D$5:$D$1000,Loc!$A318)</f>
        <v>0</v>
      </c>
      <c r="BB318" s="1">
        <f>SUMIFS(Xuat!$G$5:$G$1000,Xuat!$C$5:$C$1000,DATE(Thang!$E$4,Thang!$C$4,BB$2),Xuat!$D$5:$D$1000,Loc!$A318)</f>
        <v>0</v>
      </c>
      <c r="BC318" s="1">
        <f>SUMIFS(Xuat!$G$5:$G$1000,Xuat!$C$5:$C$1000,DATE(Thang!$E$4,Thang!$C$4,BC$2),Xuat!$D$5:$D$1000,Loc!$A318)</f>
        <v>0</v>
      </c>
      <c r="BD318" s="1">
        <f>SUMIFS(Xuat!$G$5:$G$1000,Xuat!$C$5:$C$1000,DATE(Thang!$E$4,Thang!$C$4,BD$2),Xuat!$D$5:$D$1000,Loc!$A318)</f>
        <v>0</v>
      </c>
      <c r="BE318" s="1">
        <f>SUMIFS(Xuat!$G$5:$G$1000,Xuat!$C$5:$C$1000,DATE(Thang!$E$4,Thang!$C$4,BE$2),Xuat!$D$5:$D$1000,Loc!$A318)</f>
        <v>0</v>
      </c>
      <c r="BF318" s="1">
        <f>SUMIFS(Xuat!$G$5:$G$1000,Xuat!$C$5:$C$1000,DATE(Thang!$E$4,Thang!$C$4,BF$2),Xuat!$D$5:$D$1000,Loc!$A318)</f>
        <v>0</v>
      </c>
      <c r="BG318" s="1">
        <f>SUMIFS(Xuat!$G$5:$G$1000,Xuat!$C$5:$C$1000,DATE(Thang!$E$4,Thang!$C$4,BG$2),Xuat!$D$5:$D$1000,Loc!$A318)</f>
        <v>0</v>
      </c>
      <c r="BH318" s="1">
        <f>SUMIFS(Xuat!$G$5:$G$1000,Xuat!$C$5:$C$1000,DATE(Thang!$E$4,Thang!$C$4,BH$2),Xuat!$D$5:$D$1000,Loc!$A318)</f>
        <v>0</v>
      </c>
      <c r="BI318" s="1">
        <f>SUMIFS(Xuat!$G$5:$G$1000,Xuat!$C$5:$C$1000,DATE(Thang!$E$4,Thang!$C$4,BI$2),Xuat!$D$5:$D$1000,Loc!$A318)</f>
        <v>0</v>
      </c>
      <c r="BJ318" s="1">
        <f>SUMIFS(Xuat!$G$5:$G$1000,Xuat!$C$5:$C$1000,DATE(Thang!$E$4,Thang!$C$4,BJ$2),Xuat!$D$5:$D$1000,Loc!$A318)</f>
        <v>0</v>
      </c>
      <c r="BK318" s="1">
        <f>SUMIFS(Xuat!$G$5:$G$1000,Xuat!$C$5:$C$1000,DATE(Thang!$E$4,Thang!$C$4,BK$2),Xuat!$D$5:$D$1000,Loc!$A318)</f>
        <v>0</v>
      </c>
      <c r="BL318" s="1">
        <f>SUMIFS(Xuat!$G$5:$G$1000,Xuat!$C$5:$C$1000,DATE(Thang!$E$4,Thang!$C$4,BL$2),Xuat!$D$5:$D$1000,Loc!$A318)</f>
        <v>0</v>
      </c>
      <c r="BM318" s="1">
        <f>SUMIFS(Xuat!$G$5:$G$1000,Xuat!$C$5:$C$1000,DATE(Thang!$E$4,Thang!$C$4,BM$2),Xuat!$D$5:$D$1000,Loc!$A318)</f>
        <v>0</v>
      </c>
      <c r="BN318" s="1">
        <f>SUMIFS(Xuat!$G$5:$G$1000,Xuat!$C$5:$C$1000,DATE(Thang!$E$4,Thang!$C$4,BN$2),Xuat!$D$5:$D$1000,Loc!$A318)</f>
        <v>0</v>
      </c>
      <c r="BO318" s="1">
        <f>SUMIFS(Xuat!$G$5:$G$1000,Xuat!$C$5:$C$1000,DATE(Thang!$E$4,Thang!$C$4,BO$2),Xuat!$D$5:$D$1000,Loc!$A318)</f>
        <v>0</v>
      </c>
    </row>
    <row r="319" spans="1:67" x14ac:dyDescent="0.2">
      <c r="A319" s="2">
        <f>DM!C319</f>
        <v>0</v>
      </c>
      <c r="B319" s="3">
        <f>VLOOKUP(A319,Tondau!$B$5:$F$500,3,0)</f>
        <v>0</v>
      </c>
      <c r="C319" s="3">
        <f t="shared" si="14"/>
        <v>0</v>
      </c>
      <c r="D319" s="3">
        <f t="shared" si="15"/>
        <v>0</v>
      </c>
      <c r="E319" s="3">
        <f t="shared" si="16"/>
        <v>0</v>
      </c>
      <c r="F319" s="7">
        <f>SUMIFS(Nhap!$I$5:$I$1000,Nhap!$E$5:$E$1000,DATE(Thang!$E$4,Thang!$C$4,Loc!$F$2),Nhap!$F$5:$F$1000,Loc!A319)</f>
        <v>0</v>
      </c>
      <c r="G319" s="7">
        <f>SUMIFS(Nhap!$I$5:$I$1000,Nhap!$E$5:$E$1000,DATE(Thang!$E$4,Thang!$C$4,Loc!$G$2),Nhap!$F$5:$F$1000,Loc!A319)</f>
        <v>0</v>
      </c>
      <c r="H319" s="7">
        <f>SUMIFS(Nhap!$I$5:$I$1000,Nhap!$E$5:$E$1000,DATE(Thang!$E$4,Thang!$C$4,Loc!$H$2),Nhap!$F$5:$F$1000,Loc!A319)</f>
        <v>0</v>
      </c>
      <c r="I319" s="7">
        <f>SUMIFS(Nhap!$I$5:$I$1000,Nhap!$E$5:$E$1000,DATE(Thang!$E$4,Thang!$C$4,Loc!$I$2),Nhap!$F$5:$F$1000,Loc!A319)</f>
        <v>0</v>
      </c>
      <c r="J319" s="7">
        <f>SUMIFS(Nhap!$I$5:$I$1000,Nhap!$E$5:$E$1000,DATE(Thang!$E$4,Thang!$C$4,Loc!$J$2),Nhap!$F$5:$F$1000,Loc!A319)</f>
        <v>0</v>
      </c>
      <c r="K319" s="7">
        <f>SUMIFS(Nhap!$I$5:$I$1000,Nhap!$E$5:$E$1000,DATE(Thang!$E$4,Thang!$C$4,Loc!$K$2),Nhap!$F$5:$F$1000,Loc!A319)</f>
        <v>0</v>
      </c>
      <c r="L319" s="7">
        <f>SUMIFS(Nhap!$I$5:$I$1000,Nhap!$E$5:$E$1000,DATE(Thang!$E$4,Thang!$C$4,Loc!$L$2),Nhap!$F$5:$F$1000,Loc!A319)</f>
        <v>0</v>
      </c>
      <c r="M319" s="7">
        <f>SUMIFS(Nhap!$I$5:$I$1000,Nhap!$E$5:$E$1000,DATE(Thang!$E$4,Thang!$C$4,Loc!$M$2),Nhap!$F$5:$F$1000,Loc!A319)</f>
        <v>0</v>
      </c>
      <c r="N319" s="7">
        <f>SUMIFS(Nhap!$I$5:$I$1000,Nhap!$E$5:$E$1000,DATE(Thang!$E$4,Thang!$C$4,Loc!$N$2),Nhap!$F$5:$F$1000,Loc!A319)</f>
        <v>0</v>
      </c>
      <c r="O319" s="7">
        <f>SUMIFS(Nhap!$I$5:$I$1000,Nhap!$E$5:$E$1000,DATE(Thang!$E$4,Thang!$C$4,Loc!$O$2),Nhap!$F$5:$F$1000,Loc!A319)</f>
        <v>0</v>
      </c>
      <c r="P319" s="7">
        <f>SUMIFS(Nhap!$I$5:$I$1000,Nhap!$E$5:$E$1000,DATE(Thang!$E$4,Thang!$C$4,Loc!$P$2),Nhap!$F$5:$F$1000,Loc!A319)</f>
        <v>0</v>
      </c>
      <c r="Q319" s="7">
        <f>SUMIFS(Nhap!$I$5:$I$1000,Nhap!$E$5:$E$1000,DATE(Thang!$E$4,Thang!$C$4,Loc!$Q$2),Nhap!$F$5:$F$1000,Loc!A319)</f>
        <v>0</v>
      </c>
      <c r="R319" s="7">
        <f>SUMIFS(Nhap!$I$5:$I$1000,Nhap!$E$5:$E$1000,DATE(Thang!$E$4,Thang!$C$4,Loc!$R$2),Nhap!$F$5:$F$1000,Loc!A319)</f>
        <v>0</v>
      </c>
      <c r="S319" s="7">
        <f>SUMIFS(Nhap!$I$5:$I$1000,Nhap!$E$5:$E$1000,DATE(Thang!$E$4,Thang!$C$4,Loc!$S$2),Nhap!$F$5:$F$1000,Loc!A319)</f>
        <v>0</v>
      </c>
      <c r="T319" s="7">
        <f>SUMIFS(Nhap!$I$5:$I$1000,Nhap!$E$5:$E$1000,DATE(Thang!$E$4,Thang!$C$4,Loc!$T$2),Nhap!$F$5:$F$1000,Loc!A319)</f>
        <v>0</v>
      </c>
      <c r="U319" s="7">
        <f>SUMIFS(Nhap!$I$5:$I$1000,Nhap!$E$5:$E$1000,DATE(Thang!$E$4,Thang!$C$4,Loc!$U$2),Nhap!$F$5:$F$1000,Loc!A319)</f>
        <v>0</v>
      </c>
      <c r="V319" s="7">
        <f>SUMIFS(Nhap!$I$5:$I$1000,Nhap!$E$5:$E$1000,DATE(Thang!$E$4,Thang!$C$4,Loc!$V$2),Nhap!$F$5:$F$1000,Loc!A319)</f>
        <v>0</v>
      </c>
      <c r="W319" s="7">
        <f>SUMIFS(Nhap!$I$5:$I$1000,Nhap!$E$5:$E$1000,DATE(Thang!$E$4,Thang!$C$4,Loc!$W$2),Nhap!$F$5:$F$1000,Loc!A319)</f>
        <v>0</v>
      </c>
      <c r="X319" s="7">
        <f>SUMIFS(Nhap!$I$5:$I$1000,Nhap!$E$5:$E$1000,DATE(Thang!$E$4,Thang!$C$4,Loc!$X$2),Nhap!$F$5:$F$1000,Loc!A319)</f>
        <v>0</v>
      </c>
      <c r="Y319" s="7">
        <f>SUMIFS(Nhap!$I$5:$I$1000,Nhap!$E$5:$E$1000,DATE(Thang!$E$4,Thang!$C$4,Loc!$Y$2),Nhap!$F$5:$F$1000,Loc!A319)</f>
        <v>0</v>
      </c>
      <c r="Z319" s="7">
        <f>SUMIFS(Nhap!$I$5:$I$1000,Nhap!$E$5:$E$1000,DATE(Thang!$E$4,Thang!$C$4,Loc!$Z$2),Nhap!$F$5:$F$1000,Loc!A319)</f>
        <v>0</v>
      </c>
      <c r="AA319" s="7">
        <f>SUMIFS(Nhap!$I$5:$I$1000,Nhap!$E$5:$E$1000,DATE(Thang!$E$4,Thang!$C$4,Loc!$AA$2),Nhap!$F$5:$F$1000,Loc!A319)</f>
        <v>0</v>
      </c>
      <c r="AB319" s="7">
        <f>SUMIFS(Nhap!$I$5:$I$1000,Nhap!$E$5:$E$1000,DATE(Thang!$E$4,Thang!$C$4,Loc!$AB$2),Nhap!$F$5:$F$1000,Loc!A319)</f>
        <v>0</v>
      </c>
      <c r="AC319" s="7">
        <f>SUMIFS(Nhap!$I$5:$I$1000,Nhap!$E$5:$E$1000,DATE(Thang!$E$4,Thang!$C$4,Loc!$AC$2),Nhap!$F$5:$F$1000,Loc!A319)</f>
        <v>0</v>
      </c>
      <c r="AD319" s="7">
        <f>SUMIFS(Nhap!$I$5:$I$1000,Nhap!$E$5:$E$1000,DATE(Thang!$E$4,Thang!$C$4,Loc!$AD$2),Nhap!$F$5:$F$1000,Loc!$A$5)</f>
        <v>0</v>
      </c>
      <c r="AE319" s="7">
        <f>SUMIFS(Nhap!$I$5:$I$1000,Nhap!$E$5:$E$1000,DATE(Thang!$E$4,Thang!$C$4,Loc!$AE$2),Nhap!$F$5:$F$1000,Loc!A319)</f>
        <v>0</v>
      </c>
      <c r="AF319" s="7">
        <f>SUMIFS(Nhap!$I$5:$I$1000,Nhap!$E$5:$E$1000,DATE(Thang!$E$4,Thang!$C$4,Loc!$AF$2),Nhap!$F$5:$F$1000,Loc!A319)</f>
        <v>0</v>
      </c>
      <c r="AG319" s="7">
        <f>SUMIFS(Nhap!$I$5:$I$1000,Nhap!$E$5:$E$1000,DATE(Thang!$E$4,Thang!$C$4,Loc!$AG$2),Nhap!$F$5:$F$1000,Loc!A319)</f>
        <v>0</v>
      </c>
      <c r="AH319" s="7">
        <f>SUMIFS(Nhap!$I$5:$I$1000,Nhap!$E$5:$E$1000,DATE(Thang!$E$4,Thang!$C$4,Loc!$AH$2),Nhap!$F$5:$F$1000,Loc!A319)</f>
        <v>0</v>
      </c>
      <c r="AI319" s="7">
        <f>SUMIFS(Nhap!$I$5:$I$1000,Nhap!$E$5:$E$1000,DATE(Thang!$E$4,Thang!$C$4,Loc!$AI$2),Nhap!$F$5:$F$1000,Loc!A319)</f>
        <v>0</v>
      </c>
      <c r="AJ319" s="7">
        <f>SUMIFS(Nhap!$I$5:$I$1000,Nhap!$E$5:$E$1000,DATE(Thang!$E$4,Thang!$C$4,Loc!$AJ$2),Nhap!$F$5:$F$1000,Loc!A319)</f>
        <v>0</v>
      </c>
      <c r="AK319" s="1">
        <f>SUMIFS(Xuat!$G$5:$G$1000,Xuat!$C$5:$C$1000,DATE(Thang!$E$4,Thang!$C$4,AK$2),Xuat!$D$5:$D$1000,Loc!$A319)</f>
        <v>0</v>
      </c>
      <c r="AL319" s="1">
        <f>SUMIFS(Xuat!$G$5:$G$1000,Xuat!$C$5:$C$1000,DATE(Thang!$E$4,Thang!$C$4,AL$2),Xuat!$D$5:$D$1000,Loc!$A319)</f>
        <v>0</v>
      </c>
      <c r="AM319" s="1">
        <f>SUMIFS(Xuat!$G$5:$G$1000,Xuat!$C$5:$C$1000,DATE(Thang!$E$4,Thang!$C$4,AM$2),Xuat!$D$5:$D$1000,Loc!$A319)</f>
        <v>0</v>
      </c>
      <c r="AN319" s="1">
        <f>SUMIFS(Xuat!$G$5:$G$1000,Xuat!$C$5:$C$1000,DATE(Thang!$E$4,Thang!$C$4,AN$2),Xuat!$D$5:$D$1000,Loc!$A319)</f>
        <v>0</v>
      </c>
      <c r="AO319" s="1">
        <f>SUMIFS(Xuat!$G$5:$G$1000,Xuat!$C$5:$C$1000,DATE(Thang!$E$4,Thang!$C$4,AO$2),Xuat!$D$5:$D$1000,Loc!$A319)</f>
        <v>0</v>
      </c>
      <c r="AP319" s="1">
        <f>SUMIFS(Xuat!$G$5:$G$1000,Xuat!$C$5:$C$1000,DATE(Thang!$E$4,Thang!$C$4,AP$2),Xuat!$D$5:$D$1000,Loc!$A319)</f>
        <v>0</v>
      </c>
      <c r="AQ319" s="1">
        <f>SUMIFS(Xuat!$G$5:$G$1000,Xuat!$C$5:$C$1000,DATE(Thang!$E$4,Thang!$C$4,AQ$2),Xuat!$D$5:$D$1000,Loc!$A319)</f>
        <v>0</v>
      </c>
      <c r="AR319" s="1">
        <f>SUMIFS(Xuat!$G$5:$G$1000,Xuat!$C$5:$C$1000,DATE(Thang!$E$4,Thang!$C$4,AR$2),Xuat!$D$5:$D$1000,Loc!$A319)</f>
        <v>0</v>
      </c>
      <c r="AS319" s="1">
        <f>SUMIFS(Xuat!$G$5:$G$1000,Xuat!$C$5:$C$1000,DATE(Thang!$E$4,Thang!$C$4,AS$2),Xuat!$D$5:$D$1000,Loc!$A319)</f>
        <v>0</v>
      </c>
      <c r="AT319" s="1">
        <f>SUMIFS(Xuat!$G$5:$G$1000,Xuat!$C$5:$C$1000,DATE(Thang!$E$4,Thang!$C$4,AT$2),Xuat!$D$5:$D$1000,Loc!$A319)</f>
        <v>0</v>
      </c>
      <c r="AU319" s="1">
        <f>SUMIFS(Xuat!$G$5:$G$1000,Xuat!$C$5:$C$1000,DATE(Thang!$E$4,Thang!$C$4,AU$2),Xuat!$D$5:$D$1000,Loc!$A319)</f>
        <v>0</v>
      </c>
      <c r="AV319" s="1">
        <f>SUMIFS(Xuat!$G$5:$G$1000,Xuat!$C$5:$C$1000,DATE(Thang!$E$4,Thang!$C$4,AV$2),Xuat!$D$5:$D$1000,Loc!$A319)</f>
        <v>0</v>
      </c>
      <c r="AW319" s="1">
        <f>SUMIFS(Xuat!$G$5:$G$1000,Xuat!$C$5:$C$1000,DATE(Thang!$E$4,Thang!$C$4,AW$2),Xuat!$D$5:$D$1000,Loc!$A319)</f>
        <v>0</v>
      </c>
      <c r="AX319" s="1">
        <f>SUMIFS(Xuat!$G$5:$G$1000,Xuat!$C$5:$C$1000,DATE(Thang!$E$4,Thang!$C$4,AX$2),Xuat!$D$5:$D$1000,Loc!$A319)</f>
        <v>0</v>
      </c>
      <c r="AY319" s="1">
        <f>SUMIFS(Xuat!$G$5:$G$1000,Xuat!$C$5:$C$1000,DATE(Thang!$E$4,Thang!$C$4,AY$2),Xuat!$D$5:$D$1000,Loc!$A319)</f>
        <v>0</v>
      </c>
      <c r="AZ319" s="1">
        <f>SUMIFS(Xuat!$G$5:$G$1000,Xuat!$C$5:$C$1000,DATE(Thang!$E$4,Thang!$C$4,AZ$2),Xuat!$D$5:$D$1000,Loc!$A319)</f>
        <v>0</v>
      </c>
      <c r="BA319" s="1">
        <f>SUMIFS(Xuat!$G$5:$G$1000,Xuat!$C$5:$C$1000,DATE(Thang!$E$4,Thang!$C$4,BA$2),Xuat!$D$5:$D$1000,Loc!$A319)</f>
        <v>0</v>
      </c>
      <c r="BB319" s="1">
        <f>SUMIFS(Xuat!$G$5:$G$1000,Xuat!$C$5:$C$1000,DATE(Thang!$E$4,Thang!$C$4,BB$2),Xuat!$D$5:$D$1000,Loc!$A319)</f>
        <v>0</v>
      </c>
      <c r="BC319" s="1">
        <f>SUMIFS(Xuat!$G$5:$G$1000,Xuat!$C$5:$C$1000,DATE(Thang!$E$4,Thang!$C$4,BC$2),Xuat!$D$5:$D$1000,Loc!$A319)</f>
        <v>0</v>
      </c>
      <c r="BD319" s="1">
        <f>SUMIFS(Xuat!$G$5:$G$1000,Xuat!$C$5:$C$1000,DATE(Thang!$E$4,Thang!$C$4,BD$2),Xuat!$D$5:$D$1000,Loc!$A319)</f>
        <v>0</v>
      </c>
      <c r="BE319" s="1">
        <f>SUMIFS(Xuat!$G$5:$G$1000,Xuat!$C$5:$C$1000,DATE(Thang!$E$4,Thang!$C$4,BE$2),Xuat!$D$5:$D$1000,Loc!$A319)</f>
        <v>0</v>
      </c>
      <c r="BF319" s="1">
        <f>SUMIFS(Xuat!$G$5:$G$1000,Xuat!$C$5:$C$1000,DATE(Thang!$E$4,Thang!$C$4,BF$2),Xuat!$D$5:$D$1000,Loc!$A319)</f>
        <v>0</v>
      </c>
      <c r="BG319" s="1">
        <f>SUMIFS(Xuat!$G$5:$G$1000,Xuat!$C$5:$C$1000,DATE(Thang!$E$4,Thang!$C$4,BG$2),Xuat!$D$5:$D$1000,Loc!$A319)</f>
        <v>0</v>
      </c>
      <c r="BH319" s="1">
        <f>SUMIFS(Xuat!$G$5:$G$1000,Xuat!$C$5:$C$1000,DATE(Thang!$E$4,Thang!$C$4,BH$2),Xuat!$D$5:$D$1000,Loc!$A319)</f>
        <v>0</v>
      </c>
      <c r="BI319" s="1">
        <f>SUMIFS(Xuat!$G$5:$G$1000,Xuat!$C$5:$C$1000,DATE(Thang!$E$4,Thang!$C$4,BI$2),Xuat!$D$5:$D$1000,Loc!$A319)</f>
        <v>0</v>
      </c>
      <c r="BJ319" s="1">
        <f>SUMIFS(Xuat!$G$5:$G$1000,Xuat!$C$5:$C$1000,DATE(Thang!$E$4,Thang!$C$4,BJ$2),Xuat!$D$5:$D$1000,Loc!$A319)</f>
        <v>0</v>
      </c>
      <c r="BK319" s="1">
        <f>SUMIFS(Xuat!$G$5:$G$1000,Xuat!$C$5:$C$1000,DATE(Thang!$E$4,Thang!$C$4,BK$2),Xuat!$D$5:$D$1000,Loc!$A319)</f>
        <v>0</v>
      </c>
      <c r="BL319" s="1">
        <f>SUMIFS(Xuat!$G$5:$G$1000,Xuat!$C$5:$C$1000,DATE(Thang!$E$4,Thang!$C$4,BL$2),Xuat!$D$5:$D$1000,Loc!$A319)</f>
        <v>0</v>
      </c>
      <c r="BM319" s="1">
        <f>SUMIFS(Xuat!$G$5:$G$1000,Xuat!$C$5:$C$1000,DATE(Thang!$E$4,Thang!$C$4,BM$2),Xuat!$D$5:$D$1000,Loc!$A319)</f>
        <v>0</v>
      </c>
      <c r="BN319" s="1">
        <f>SUMIFS(Xuat!$G$5:$G$1000,Xuat!$C$5:$C$1000,DATE(Thang!$E$4,Thang!$C$4,BN$2),Xuat!$D$5:$D$1000,Loc!$A319)</f>
        <v>0</v>
      </c>
      <c r="BO319" s="1">
        <f>SUMIFS(Xuat!$G$5:$G$1000,Xuat!$C$5:$C$1000,DATE(Thang!$E$4,Thang!$C$4,BO$2),Xuat!$D$5:$D$1000,Loc!$A319)</f>
        <v>0</v>
      </c>
    </row>
    <row r="320" spans="1:67" x14ac:dyDescent="0.2">
      <c r="A320" s="2">
        <f>DM!C320</f>
        <v>0</v>
      </c>
      <c r="B320" s="3">
        <f>VLOOKUP(A320,Tondau!$B$5:$F$500,3,0)</f>
        <v>0</v>
      </c>
      <c r="C320" s="3">
        <f t="shared" si="14"/>
        <v>0</v>
      </c>
      <c r="D320" s="3">
        <f t="shared" si="15"/>
        <v>0</v>
      </c>
      <c r="E320" s="3">
        <f t="shared" si="16"/>
        <v>0</v>
      </c>
      <c r="F320" s="7">
        <f>SUMIFS(Nhap!$I$5:$I$1000,Nhap!$E$5:$E$1000,DATE(Thang!$E$4,Thang!$C$4,Loc!$F$2),Nhap!$F$5:$F$1000,Loc!A320)</f>
        <v>0</v>
      </c>
      <c r="G320" s="7">
        <f>SUMIFS(Nhap!$I$5:$I$1000,Nhap!$E$5:$E$1000,DATE(Thang!$E$4,Thang!$C$4,Loc!$G$2),Nhap!$F$5:$F$1000,Loc!A320)</f>
        <v>0</v>
      </c>
      <c r="H320" s="7">
        <f>SUMIFS(Nhap!$I$5:$I$1000,Nhap!$E$5:$E$1000,DATE(Thang!$E$4,Thang!$C$4,Loc!$H$2),Nhap!$F$5:$F$1000,Loc!A320)</f>
        <v>0</v>
      </c>
      <c r="I320" s="7">
        <f>SUMIFS(Nhap!$I$5:$I$1000,Nhap!$E$5:$E$1000,DATE(Thang!$E$4,Thang!$C$4,Loc!$I$2),Nhap!$F$5:$F$1000,Loc!A320)</f>
        <v>0</v>
      </c>
      <c r="J320" s="7">
        <f>SUMIFS(Nhap!$I$5:$I$1000,Nhap!$E$5:$E$1000,DATE(Thang!$E$4,Thang!$C$4,Loc!$J$2),Nhap!$F$5:$F$1000,Loc!A320)</f>
        <v>0</v>
      </c>
      <c r="K320" s="7">
        <f>SUMIFS(Nhap!$I$5:$I$1000,Nhap!$E$5:$E$1000,DATE(Thang!$E$4,Thang!$C$4,Loc!$K$2),Nhap!$F$5:$F$1000,Loc!A320)</f>
        <v>0</v>
      </c>
      <c r="L320" s="7">
        <f>SUMIFS(Nhap!$I$5:$I$1000,Nhap!$E$5:$E$1000,DATE(Thang!$E$4,Thang!$C$4,Loc!$L$2),Nhap!$F$5:$F$1000,Loc!A320)</f>
        <v>0</v>
      </c>
      <c r="M320" s="7">
        <f>SUMIFS(Nhap!$I$5:$I$1000,Nhap!$E$5:$E$1000,DATE(Thang!$E$4,Thang!$C$4,Loc!$M$2),Nhap!$F$5:$F$1000,Loc!A320)</f>
        <v>0</v>
      </c>
      <c r="N320" s="7">
        <f>SUMIFS(Nhap!$I$5:$I$1000,Nhap!$E$5:$E$1000,DATE(Thang!$E$4,Thang!$C$4,Loc!$N$2),Nhap!$F$5:$F$1000,Loc!A320)</f>
        <v>0</v>
      </c>
      <c r="O320" s="7">
        <f>SUMIFS(Nhap!$I$5:$I$1000,Nhap!$E$5:$E$1000,DATE(Thang!$E$4,Thang!$C$4,Loc!$O$2),Nhap!$F$5:$F$1000,Loc!A320)</f>
        <v>0</v>
      </c>
      <c r="P320" s="7">
        <f>SUMIFS(Nhap!$I$5:$I$1000,Nhap!$E$5:$E$1000,DATE(Thang!$E$4,Thang!$C$4,Loc!$P$2),Nhap!$F$5:$F$1000,Loc!A320)</f>
        <v>0</v>
      </c>
      <c r="Q320" s="7">
        <f>SUMIFS(Nhap!$I$5:$I$1000,Nhap!$E$5:$E$1000,DATE(Thang!$E$4,Thang!$C$4,Loc!$Q$2),Nhap!$F$5:$F$1000,Loc!A320)</f>
        <v>0</v>
      </c>
      <c r="R320" s="7">
        <f>SUMIFS(Nhap!$I$5:$I$1000,Nhap!$E$5:$E$1000,DATE(Thang!$E$4,Thang!$C$4,Loc!$R$2),Nhap!$F$5:$F$1000,Loc!A320)</f>
        <v>0</v>
      </c>
      <c r="S320" s="7">
        <f>SUMIFS(Nhap!$I$5:$I$1000,Nhap!$E$5:$E$1000,DATE(Thang!$E$4,Thang!$C$4,Loc!$S$2),Nhap!$F$5:$F$1000,Loc!A320)</f>
        <v>0</v>
      </c>
      <c r="T320" s="7">
        <f>SUMIFS(Nhap!$I$5:$I$1000,Nhap!$E$5:$E$1000,DATE(Thang!$E$4,Thang!$C$4,Loc!$T$2),Nhap!$F$5:$F$1000,Loc!A320)</f>
        <v>0</v>
      </c>
      <c r="U320" s="7">
        <f>SUMIFS(Nhap!$I$5:$I$1000,Nhap!$E$5:$E$1000,DATE(Thang!$E$4,Thang!$C$4,Loc!$U$2),Nhap!$F$5:$F$1000,Loc!A320)</f>
        <v>0</v>
      </c>
      <c r="V320" s="7">
        <f>SUMIFS(Nhap!$I$5:$I$1000,Nhap!$E$5:$E$1000,DATE(Thang!$E$4,Thang!$C$4,Loc!$V$2),Nhap!$F$5:$F$1000,Loc!A320)</f>
        <v>0</v>
      </c>
      <c r="W320" s="7">
        <f>SUMIFS(Nhap!$I$5:$I$1000,Nhap!$E$5:$E$1000,DATE(Thang!$E$4,Thang!$C$4,Loc!$W$2),Nhap!$F$5:$F$1000,Loc!A320)</f>
        <v>0</v>
      </c>
      <c r="X320" s="7">
        <f>SUMIFS(Nhap!$I$5:$I$1000,Nhap!$E$5:$E$1000,DATE(Thang!$E$4,Thang!$C$4,Loc!$X$2),Nhap!$F$5:$F$1000,Loc!A320)</f>
        <v>0</v>
      </c>
      <c r="Y320" s="7">
        <f>SUMIFS(Nhap!$I$5:$I$1000,Nhap!$E$5:$E$1000,DATE(Thang!$E$4,Thang!$C$4,Loc!$Y$2),Nhap!$F$5:$F$1000,Loc!A320)</f>
        <v>0</v>
      </c>
      <c r="Z320" s="7">
        <f>SUMIFS(Nhap!$I$5:$I$1000,Nhap!$E$5:$E$1000,DATE(Thang!$E$4,Thang!$C$4,Loc!$Z$2),Nhap!$F$5:$F$1000,Loc!A320)</f>
        <v>0</v>
      </c>
      <c r="AA320" s="7">
        <f>SUMIFS(Nhap!$I$5:$I$1000,Nhap!$E$5:$E$1000,DATE(Thang!$E$4,Thang!$C$4,Loc!$AA$2),Nhap!$F$5:$F$1000,Loc!A320)</f>
        <v>0</v>
      </c>
      <c r="AB320" s="7">
        <f>SUMIFS(Nhap!$I$5:$I$1000,Nhap!$E$5:$E$1000,DATE(Thang!$E$4,Thang!$C$4,Loc!$AB$2),Nhap!$F$5:$F$1000,Loc!A320)</f>
        <v>0</v>
      </c>
      <c r="AC320" s="7">
        <f>SUMIFS(Nhap!$I$5:$I$1000,Nhap!$E$5:$E$1000,DATE(Thang!$E$4,Thang!$C$4,Loc!$AC$2),Nhap!$F$5:$F$1000,Loc!A320)</f>
        <v>0</v>
      </c>
      <c r="AD320" s="7">
        <f>SUMIFS(Nhap!$I$5:$I$1000,Nhap!$E$5:$E$1000,DATE(Thang!$E$4,Thang!$C$4,Loc!$AD$2),Nhap!$F$5:$F$1000,Loc!$A$5)</f>
        <v>0</v>
      </c>
      <c r="AE320" s="7">
        <f>SUMIFS(Nhap!$I$5:$I$1000,Nhap!$E$5:$E$1000,DATE(Thang!$E$4,Thang!$C$4,Loc!$AE$2),Nhap!$F$5:$F$1000,Loc!A320)</f>
        <v>0</v>
      </c>
      <c r="AF320" s="7">
        <f>SUMIFS(Nhap!$I$5:$I$1000,Nhap!$E$5:$E$1000,DATE(Thang!$E$4,Thang!$C$4,Loc!$AF$2),Nhap!$F$5:$F$1000,Loc!A320)</f>
        <v>0</v>
      </c>
      <c r="AG320" s="7">
        <f>SUMIFS(Nhap!$I$5:$I$1000,Nhap!$E$5:$E$1000,DATE(Thang!$E$4,Thang!$C$4,Loc!$AG$2),Nhap!$F$5:$F$1000,Loc!A320)</f>
        <v>0</v>
      </c>
      <c r="AH320" s="7">
        <f>SUMIFS(Nhap!$I$5:$I$1000,Nhap!$E$5:$E$1000,DATE(Thang!$E$4,Thang!$C$4,Loc!$AH$2),Nhap!$F$5:$F$1000,Loc!A320)</f>
        <v>0</v>
      </c>
      <c r="AI320" s="7">
        <f>SUMIFS(Nhap!$I$5:$I$1000,Nhap!$E$5:$E$1000,DATE(Thang!$E$4,Thang!$C$4,Loc!$AI$2),Nhap!$F$5:$F$1000,Loc!A320)</f>
        <v>0</v>
      </c>
      <c r="AJ320" s="7">
        <f>SUMIFS(Nhap!$I$5:$I$1000,Nhap!$E$5:$E$1000,DATE(Thang!$E$4,Thang!$C$4,Loc!$AJ$2),Nhap!$F$5:$F$1000,Loc!A320)</f>
        <v>0</v>
      </c>
      <c r="AK320" s="1">
        <f>SUMIFS(Xuat!$G$5:$G$1000,Xuat!$C$5:$C$1000,DATE(Thang!$E$4,Thang!$C$4,AK$2),Xuat!$D$5:$D$1000,Loc!$A320)</f>
        <v>0</v>
      </c>
      <c r="AL320" s="1">
        <f>SUMIFS(Xuat!$G$5:$G$1000,Xuat!$C$5:$C$1000,DATE(Thang!$E$4,Thang!$C$4,AL$2),Xuat!$D$5:$D$1000,Loc!$A320)</f>
        <v>0</v>
      </c>
      <c r="AM320" s="1">
        <f>SUMIFS(Xuat!$G$5:$G$1000,Xuat!$C$5:$C$1000,DATE(Thang!$E$4,Thang!$C$4,AM$2),Xuat!$D$5:$D$1000,Loc!$A320)</f>
        <v>0</v>
      </c>
      <c r="AN320" s="1">
        <f>SUMIFS(Xuat!$G$5:$G$1000,Xuat!$C$5:$C$1000,DATE(Thang!$E$4,Thang!$C$4,AN$2),Xuat!$D$5:$D$1000,Loc!$A320)</f>
        <v>0</v>
      </c>
      <c r="AO320" s="1">
        <f>SUMIFS(Xuat!$G$5:$G$1000,Xuat!$C$5:$C$1000,DATE(Thang!$E$4,Thang!$C$4,AO$2),Xuat!$D$5:$D$1000,Loc!$A320)</f>
        <v>0</v>
      </c>
      <c r="AP320" s="1">
        <f>SUMIFS(Xuat!$G$5:$G$1000,Xuat!$C$5:$C$1000,DATE(Thang!$E$4,Thang!$C$4,AP$2),Xuat!$D$5:$D$1000,Loc!$A320)</f>
        <v>0</v>
      </c>
      <c r="AQ320" s="1">
        <f>SUMIFS(Xuat!$G$5:$G$1000,Xuat!$C$5:$C$1000,DATE(Thang!$E$4,Thang!$C$4,AQ$2),Xuat!$D$5:$D$1000,Loc!$A320)</f>
        <v>0</v>
      </c>
      <c r="AR320" s="1">
        <f>SUMIFS(Xuat!$G$5:$G$1000,Xuat!$C$5:$C$1000,DATE(Thang!$E$4,Thang!$C$4,AR$2),Xuat!$D$5:$D$1000,Loc!$A320)</f>
        <v>0</v>
      </c>
      <c r="AS320" s="1">
        <f>SUMIFS(Xuat!$G$5:$G$1000,Xuat!$C$5:$C$1000,DATE(Thang!$E$4,Thang!$C$4,AS$2),Xuat!$D$5:$D$1000,Loc!$A320)</f>
        <v>0</v>
      </c>
      <c r="AT320" s="1">
        <f>SUMIFS(Xuat!$G$5:$G$1000,Xuat!$C$5:$C$1000,DATE(Thang!$E$4,Thang!$C$4,AT$2),Xuat!$D$5:$D$1000,Loc!$A320)</f>
        <v>0</v>
      </c>
      <c r="AU320" s="1">
        <f>SUMIFS(Xuat!$G$5:$G$1000,Xuat!$C$5:$C$1000,DATE(Thang!$E$4,Thang!$C$4,AU$2),Xuat!$D$5:$D$1000,Loc!$A320)</f>
        <v>0</v>
      </c>
      <c r="AV320" s="1">
        <f>SUMIFS(Xuat!$G$5:$G$1000,Xuat!$C$5:$C$1000,DATE(Thang!$E$4,Thang!$C$4,AV$2),Xuat!$D$5:$D$1000,Loc!$A320)</f>
        <v>0</v>
      </c>
      <c r="AW320" s="1">
        <f>SUMIFS(Xuat!$G$5:$G$1000,Xuat!$C$5:$C$1000,DATE(Thang!$E$4,Thang!$C$4,AW$2),Xuat!$D$5:$D$1000,Loc!$A320)</f>
        <v>0</v>
      </c>
      <c r="AX320" s="1">
        <f>SUMIFS(Xuat!$G$5:$G$1000,Xuat!$C$5:$C$1000,DATE(Thang!$E$4,Thang!$C$4,AX$2),Xuat!$D$5:$D$1000,Loc!$A320)</f>
        <v>0</v>
      </c>
      <c r="AY320" s="1">
        <f>SUMIFS(Xuat!$G$5:$G$1000,Xuat!$C$5:$C$1000,DATE(Thang!$E$4,Thang!$C$4,AY$2),Xuat!$D$5:$D$1000,Loc!$A320)</f>
        <v>0</v>
      </c>
      <c r="AZ320" s="1">
        <f>SUMIFS(Xuat!$G$5:$G$1000,Xuat!$C$5:$C$1000,DATE(Thang!$E$4,Thang!$C$4,AZ$2),Xuat!$D$5:$D$1000,Loc!$A320)</f>
        <v>0</v>
      </c>
      <c r="BA320" s="1">
        <f>SUMIFS(Xuat!$G$5:$G$1000,Xuat!$C$5:$C$1000,DATE(Thang!$E$4,Thang!$C$4,BA$2),Xuat!$D$5:$D$1000,Loc!$A320)</f>
        <v>0</v>
      </c>
      <c r="BB320" s="1">
        <f>SUMIFS(Xuat!$G$5:$G$1000,Xuat!$C$5:$C$1000,DATE(Thang!$E$4,Thang!$C$4,BB$2),Xuat!$D$5:$D$1000,Loc!$A320)</f>
        <v>0</v>
      </c>
      <c r="BC320" s="1">
        <f>SUMIFS(Xuat!$G$5:$G$1000,Xuat!$C$5:$C$1000,DATE(Thang!$E$4,Thang!$C$4,BC$2),Xuat!$D$5:$D$1000,Loc!$A320)</f>
        <v>0</v>
      </c>
      <c r="BD320" s="1">
        <f>SUMIFS(Xuat!$G$5:$G$1000,Xuat!$C$5:$C$1000,DATE(Thang!$E$4,Thang!$C$4,BD$2),Xuat!$D$5:$D$1000,Loc!$A320)</f>
        <v>0</v>
      </c>
      <c r="BE320" s="1">
        <f>SUMIFS(Xuat!$G$5:$G$1000,Xuat!$C$5:$C$1000,DATE(Thang!$E$4,Thang!$C$4,BE$2),Xuat!$D$5:$D$1000,Loc!$A320)</f>
        <v>0</v>
      </c>
      <c r="BF320" s="1">
        <f>SUMIFS(Xuat!$G$5:$G$1000,Xuat!$C$5:$C$1000,DATE(Thang!$E$4,Thang!$C$4,BF$2),Xuat!$D$5:$D$1000,Loc!$A320)</f>
        <v>0</v>
      </c>
      <c r="BG320" s="1">
        <f>SUMIFS(Xuat!$G$5:$G$1000,Xuat!$C$5:$C$1000,DATE(Thang!$E$4,Thang!$C$4,BG$2),Xuat!$D$5:$D$1000,Loc!$A320)</f>
        <v>0</v>
      </c>
      <c r="BH320" s="1">
        <f>SUMIFS(Xuat!$G$5:$G$1000,Xuat!$C$5:$C$1000,DATE(Thang!$E$4,Thang!$C$4,BH$2),Xuat!$D$5:$D$1000,Loc!$A320)</f>
        <v>0</v>
      </c>
      <c r="BI320" s="1">
        <f>SUMIFS(Xuat!$G$5:$G$1000,Xuat!$C$5:$C$1000,DATE(Thang!$E$4,Thang!$C$4,BI$2),Xuat!$D$5:$D$1000,Loc!$A320)</f>
        <v>0</v>
      </c>
      <c r="BJ320" s="1">
        <f>SUMIFS(Xuat!$G$5:$G$1000,Xuat!$C$5:$C$1000,DATE(Thang!$E$4,Thang!$C$4,BJ$2),Xuat!$D$5:$D$1000,Loc!$A320)</f>
        <v>0</v>
      </c>
      <c r="BK320" s="1">
        <f>SUMIFS(Xuat!$G$5:$G$1000,Xuat!$C$5:$C$1000,DATE(Thang!$E$4,Thang!$C$4,BK$2),Xuat!$D$5:$D$1000,Loc!$A320)</f>
        <v>0</v>
      </c>
      <c r="BL320" s="1">
        <f>SUMIFS(Xuat!$G$5:$G$1000,Xuat!$C$5:$C$1000,DATE(Thang!$E$4,Thang!$C$4,BL$2),Xuat!$D$5:$D$1000,Loc!$A320)</f>
        <v>0</v>
      </c>
      <c r="BM320" s="1">
        <f>SUMIFS(Xuat!$G$5:$G$1000,Xuat!$C$5:$C$1000,DATE(Thang!$E$4,Thang!$C$4,BM$2),Xuat!$D$5:$D$1000,Loc!$A320)</f>
        <v>0</v>
      </c>
      <c r="BN320" s="1">
        <f>SUMIFS(Xuat!$G$5:$G$1000,Xuat!$C$5:$C$1000,DATE(Thang!$E$4,Thang!$C$4,BN$2),Xuat!$D$5:$D$1000,Loc!$A320)</f>
        <v>0</v>
      </c>
      <c r="BO320" s="1">
        <f>SUMIFS(Xuat!$G$5:$G$1000,Xuat!$C$5:$C$1000,DATE(Thang!$E$4,Thang!$C$4,BO$2),Xuat!$D$5:$D$1000,Loc!$A320)</f>
        <v>0</v>
      </c>
    </row>
    <row r="321" spans="1:67" x14ac:dyDescent="0.2">
      <c r="A321" s="2">
        <f>DM!C321</f>
        <v>0</v>
      </c>
      <c r="B321" s="3">
        <f>VLOOKUP(A321,Tondau!$B$5:$F$500,3,0)</f>
        <v>0</v>
      </c>
      <c r="C321" s="3">
        <f t="shared" si="14"/>
        <v>0</v>
      </c>
      <c r="D321" s="3">
        <f t="shared" si="15"/>
        <v>0</v>
      </c>
      <c r="E321" s="3">
        <f t="shared" si="16"/>
        <v>0</v>
      </c>
      <c r="F321" s="7">
        <f>SUMIFS(Nhap!$I$5:$I$1000,Nhap!$E$5:$E$1000,DATE(Thang!$E$4,Thang!$C$4,Loc!$F$2),Nhap!$F$5:$F$1000,Loc!A321)</f>
        <v>0</v>
      </c>
      <c r="G321" s="7">
        <f>SUMIFS(Nhap!$I$5:$I$1000,Nhap!$E$5:$E$1000,DATE(Thang!$E$4,Thang!$C$4,Loc!$G$2),Nhap!$F$5:$F$1000,Loc!A321)</f>
        <v>0</v>
      </c>
      <c r="H321" s="7">
        <f>SUMIFS(Nhap!$I$5:$I$1000,Nhap!$E$5:$E$1000,DATE(Thang!$E$4,Thang!$C$4,Loc!$H$2),Nhap!$F$5:$F$1000,Loc!A321)</f>
        <v>0</v>
      </c>
      <c r="I321" s="7">
        <f>SUMIFS(Nhap!$I$5:$I$1000,Nhap!$E$5:$E$1000,DATE(Thang!$E$4,Thang!$C$4,Loc!$I$2),Nhap!$F$5:$F$1000,Loc!A321)</f>
        <v>0</v>
      </c>
      <c r="J321" s="7">
        <f>SUMIFS(Nhap!$I$5:$I$1000,Nhap!$E$5:$E$1000,DATE(Thang!$E$4,Thang!$C$4,Loc!$J$2),Nhap!$F$5:$F$1000,Loc!A321)</f>
        <v>0</v>
      </c>
      <c r="K321" s="7">
        <f>SUMIFS(Nhap!$I$5:$I$1000,Nhap!$E$5:$E$1000,DATE(Thang!$E$4,Thang!$C$4,Loc!$K$2),Nhap!$F$5:$F$1000,Loc!A321)</f>
        <v>0</v>
      </c>
      <c r="L321" s="7">
        <f>SUMIFS(Nhap!$I$5:$I$1000,Nhap!$E$5:$E$1000,DATE(Thang!$E$4,Thang!$C$4,Loc!$L$2),Nhap!$F$5:$F$1000,Loc!A321)</f>
        <v>0</v>
      </c>
      <c r="M321" s="7">
        <f>SUMIFS(Nhap!$I$5:$I$1000,Nhap!$E$5:$E$1000,DATE(Thang!$E$4,Thang!$C$4,Loc!$M$2),Nhap!$F$5:$F$1000,Loc!A321)</f>
        <v>0</v>
      </c>
      <c r="N321" s="7">
        <f>SUMIFS(Nhap!$I$5:$I$1000,Nhap!$E$5:$E$1000,DATE(Thang!$E$4,Thang!$C$4,Loc!$N$2),Nhap!$F$5:$F$1000,Loc!A321)</f>
        <v>0</v>
      </c>
      <c r="O321" s="7">
        <f>SUMIFS(Nhap!$I$5:$I$1000,Nhap!$E$5:$E$1000,DATE(Thang!$E$4,Thang!$C$4,Loc!$O$2),Nhap!$F$5:$F$1000,Loc!A321)</f>
        <v>0</v>
      </c>
      <c r="P321" s="7">
        <f>SUMIFS(Nhap!$I$5:$I$1000,Nhap!$E$5:$E$1000,DATE(Thang!$E$4,Thang!$C$4,Loc!$P$2),Nhap!$F$5:$F$1000,Loc!A321)</f>
        <v>0</v>
      </c>
      <c r="Q321" s="7">
        <f>SUMIFS(Nhap!$I$5:$I$1000,Nhap!$E$5:$E$1000,DATE(Thang!$E$4,Thang!$C$4,Loc!$Q$2),Nhap!$F$5:$F$1000,Loc!A321)</f>
        <v>0</v>
      </c>
      <c r="R321" s="7">
        <f>SUMIFS(Nhap!$I$5:$I$1000,Nhap!$E$5:$E$1000,DATE(Thang!$E$4,Thang!$C$4,Loc!$R$2),Nhap!$F$5:$F$1000,Loc!A321)</f>
        <v>0</v>
      </c>
      <c r="S321" s="7">
        <f>SUMIFS(Nhap!$I$5:$I$1000,Nhap!$E$5:$E$1000,DATE(Thang!$E$4,Thang!$C$4,Loc!$S$2),Nhap!$F$5:$F$1000,Loc!A321)</f>
        <v>0</v>
      </c>
      <c r="T321" s="7">
        <f>SUMIFS(Nhap!$I$5:$I$1000,Nhap!$E$5:$E$1000,DATE(Thang!$E$4,Thang!$C$4,Loc!$T$2),Nhap!$F$5:$F$1000,Loc!A321)</f>
        <v>0</v>
      </c>
      <c r="U321" s="7">
        <f>SUMIFS(Nhap!$I$5:$I$1000,Nhap!$E$5:$E$1000,DATE(Thang!$E$4,Thang!$C$4,Loc!$U$2),Nhap!$F$5:$F$1000,Loc!A321)</f>
        <v>0</v>
      </c>
      <c r="V321" s="7">
        <f>SUMIFS(Nhap!$I$5:$I$1000,Nhap!$E$5:$E$1000,DATE(Thang!$E$4,Thang!$C$4,Loc!$V$2),Nhap!$F$5:$F$1000,Loc!A321)</f>
        <v>0</v>
      </c>
      <c r="W321" s="7">
        <f>SUMIFS(Nhap!$I$5:$I$1000,Nhap!$E$5:$E$1000,DATE(Thang!$E$4,Thang!$C$4,Loc!$W$2),Nhap!$F$5:$F$1000,Loc!A321)</f>
        <v>0</v>
      </c>
      <c r="X321" s="7">
        <f>SUMIFS(Nhap!$I$5:$I$1000,Nhap!$E$5:$E$1000,DATE(Thang!$E$4,Thang!$C$4,Loc!$X$2),Nhap!$F$5:$F$1000,Loc!A321)</f>
        <v>0</v>
      </c>
      <c r="Y321" s="7">
        <f>SUMIFS(Nhap!$I$5:$I$1000,Nhap!$E$5:$E$1000,DATE(Thang!$E$4,Thang!$C$4,Loc!$Y$2),Nhap!$F$5:$F$1000,Loc!A321)</f>
        <v>0</v>
      </c>
      <c r="Z321" s="7">
        <f>SUMIFS(Nhap!$I$5:$I$1000,Nhap!$E$5:$E$1000,DATE(Thang!$E$4,Thang!$C$4,Loc!$Z$2),Nhap!$F$5:$F$1000,Loc!A321)</f>
        <v>0</v>
      </c>
      <c r="AA321" s="7">
        <f>SUMIFS(Nhap!$I$5:$I$1000,Nhap!$E$5:$E$1000,DATE(Thang!$E$4,Thang!$C$4,Loc!$AA$2),Nhap!$F$5:$F$1000,Loc!A321)</f>
        <v>0</v>
      </c>
      <c r="AB321" s="7">
        <f>SUMIFS(Nhap!$I$5:$I$1000,Nhap!$E$5:$E$1000,DATE(Thang!$E$4,Thang!$C$4,Loc!$AB$2),Nhap!$F$5:$F$1000,Loc!A321)</f>
        <v>0</v>
      </c>
      <c r="AC321" s="7">
        <f>SUMIFS(Nhap!$I$5:$I$1000,Nhap!$E$5:$E$1000,DATE(Thang!$E$4,Thang!$C$4,Loc!$AC$2),Nhap!$F$5:$F$1000,Loc!A321)</f>
        <v>0</v>
      </c>
      <c r="AD321" s="7">
        <f>SUMIFS(Nhap!$I$5:$I$1000,Nhap!$E$5:$E$1000,DATE(Thang!$E$4,Thang!$C$4,Loc!$AD$2),Nhap!$F$5:$F$1000,Loc!$A$5)</f>
        <v>0</v>
      </c>
      <c r="AE321" s="7">
        <f>SUMIFS(Nhap!$I$5:$I$1000,Nhap!$E$5:$E$1000,DATE(Thang!$E$4,Thang!$C$4,Loc!$AE$2),Nhap!$F$5:$F$1000,Loc!A321)</f>
        <v>0</v>
      </c>
      <c r="AF321" s="7">
        <f>SUMIFS(Nhap!$I$5:$I$1000,Nhap!$E$5:$E$1000,DATE(Thang!$E$4,Thang!$C$4,Loc!$AF$2),Nhap!$F$5:$F$1000,Loc!A321)</f>
        <v>0</v>
      </c>
      <c r="AG321" s="7">
        <f>SUMIFS(Nhap!$I$5:$I$1000,Nhap!$E$5:$E$1000,DATE(Thang!$E$4,Thang!$C$4,Loc!$AG$2),Nhap!$F$5:$F$1000,Loc!A321)</f>
        <v>0</v>
      </c>
      <c r="AH321" s="7">
        <f>SUMIFS(Nhap!$I$5:$I$1000,Nhap!$E$5:$E$1000,DATE(Thang!$E$4,Thang!$C$4,Loc!$AH$2),Nhap!$F$5:$F$1000,Loc!A321)</f>
        <v>0</v>
      </c>
      <c r="AI321" s="7">
        <f>SUMIFS(Nhap!$I$5:$I$1000,Nhap!$E$5:$E$1000,DATE(Thang!$E$4,Thang!$C$4,Loc!$AI$2),Nhap!$F$5:$F$1000,Loc!A321)</f>
        <v>0</v>
      </c>
      <c r="AJ321" s="7">
        <f>SUMIFS(Nhap!$I$5:$I$1000,Nhap!$E$5:$E$1000,DATE(Thang!$E$4,Thang!$C$4,Loc!$AJ$2),Nhap!$F$5:$F$1000,Loc!A321)</f>
        <v>0</v>
      </c>
      <c r="AK321" s="1">
        <f>SUMIFS(Xuat!$G$5:$G$1000,Xuat!$C$5:$C$1000,DATE(Thang!$E$4,Thang!$C$4,AK$2),Xuat!$D$5:$D$1000,Loc!$A321)</f>
        <v>0</v>
      </c>
      <c r="AL321" s="1">
        <f>SUMIFS(Xuat!$G$5:$G$1000,Xuat!$C$5:$C$1000,DATE(Thang!$E$4,Thang!$C$4,AL$2),Xuat!$D$5:$D$1000,Loc!$A321)</f>
        <v>0</v>
      </c>
      <c r="AM321" s="1">
        <f>SUMIFS(Xuat!$G$5:$G$1000,Xuat!$C$5:$C$1000,DATE(Thang!$E$4,Thang!$C$4,AM$2),Xuat!$D$5:$D$1000,Loc!$A321)</f>
        <v>0</v>
      </c>
      <c r="AN321" s="1">
        <f>SUMIFS(Xuat!$G$5:$G$1000,Xuat!$C$5:$C$1000,DATE(Thang!$E$4,Thang!$C$4,AN$2),Xuat!$D$5:$D$1000,Loc!$A321)</f>
        <v>0</v>
      </c>
      <c r="AO321" s="1">
        <f>SUMIFS(Xuat!$G$5:$G$1000,Xuat!$C$5:$C$1000,DATE(Thang!$E$4,Thang!$C$4,AO$2),Xuat!$D$5:$D$1000,Loc!$A321)</f>
        <v>0</v>
      </c>
      <c r="AP321" s="1">
        <f>SUMIFS(Xuat!$G$5:$G$1000,Xuat!$C$5:$C$1000,DATE(Thang!$E$4,Thang!$C$4,AP$2),Xuat!$D$5:$D$1000,Loc!$A321)</f>
        <v>0</v>
      </c>
      <c r="AQ321" s="1">
        <f>SUMIFS(Xuat!$G$5:$G$1000,Xuat!$C$5:$C$1000,DATE(Thang!$E$4,Thang!$C$4,AQ$2),Xuat!$D$5:$D$1000,Loc!$A321)</f>
        <v>0</v>
      </c>
      <c r="AR321" s="1">
        <f>SUMIFS(Xuat!$G$5:$G$1000,Xuat!$C$5:$C$1000,DATE(Thang!$E$4,Thang!$C$4,AR$2),Xuat!$D$5:$D$1000,Loc!$A321)</f>
        <v>0</v>
      </c>
      <c r="AS321" s="1">
        <f>SUMIFS(Xuat!$G$5:$G$1000,Xuat!$C$5:$C$1000,DATE(Thang!$E$4,Thang!$C$4,AS$2),Xuat!$D$5:$D$1000,Loc!$A321)</f>
        <v>0</v>
      </c>
      <c r="AT321" s="1">
        <f>SUMIFS(Xuat!$G$5:$G$1000,Xuat!$C$5:$C$1000,DATE(Thang!$E$4,Thang!$C$4,AT$2),Xuat!$D$5:$D$1000,Loc!$A321)</f>
        <v>0</v>
      </c>
      <c r="AU321" s="1">
        <f>SUMIFS(Xuat!$G$5:$G$1000,Xuat!$C$5:$C$1000,DATE(Thang!$E$4,Thang!$C$4,AU$2),Xuat!$D$5:$D$1000,Loc!$A321)</f>
        <v>0</v>
      </c>
      <c r="AV321" s="1">
        <f>SUMIFS(Xuat!$G$5:$G$1000,Xuat!$C$5:$C$1000,DATE(Thang!$E$4,Thang!$C$4,AV$2),Xuat!$D$5:$D$1000,Loc!$A321)</f>
        <v>0</v>
      </c>
      <c r="AW321" s="1">
        <f>SUMIFS(Xuat!$G$5:$G$1000,Xuat!$C$5:$C$1000,DATE(Thang!$E$4,Thang!$C$4,AW$2),Xuat!$D$5:$D$1000,Loc!$A321)</f>
        <v>0</v>
      </c>
      <c r="AX321" s="1">
        <f>SUMIFS(Xuat!$G$5:$G$1000,Xuat!$C$5:$C$1000,DATE(Thang!$E$4,Thang!$C$4,AX$2),Xuat!$D$5:$D$1000,Loc!$A321)</f>
        <v>0</v>
      </c>
      <c r="AY321" s="1">
        <f>SUMIFS(Xuat!$G$5:$G$1000,Xuat!$C$5:$C$1000,DATE(Thang!$E$4,Thang!$C$4,AY$2),Xuat!$D$5:$D$1000,Loc!$A321)</f>
        <v>0</v>
      </c>
      <c r="AZ321" s="1">
        <f>SUMIFS(Xuat!$G$5:$G$1000,Xuat!$C$5:$C$1000,DATE(Thang!$E$4,Thang!$C$4,AZ$2),Xuat!$D$5:$D$1000,Loc!$A321)</f>
        <v>0</v>
      </c>
      <c r="BA321" s="1">
        <f>SUMIFS(Xuat!$G$5:$G$1000,Xuat!$C$5:$C$1000,DATE(Thang!$E$4,Thang!$C$4,BA$2),Xuat!$D$5:$D$1000,Loc!$A321)</f>
        <v>0</v>
      </c>
      <c r="BB321" s="1">
        <f>SUMIFS(Xuat!$G$5:$G$1000,Xuat!$C$5:$C$1000,DATE(Thang!$E$4,Thang!$C$4,BB$2),Xuat!$D$5:$D$1000,Loc!$A321)</f>
        <v>0</v>
      </c>
      <c r="BC321" s="1">
        <f>SUMIFS(Xuat!$G$5:$G$1000,Xuat!$C$5:$C$1000,DATE(Thang!$E$4,Thang!$C$4,BC$2),Xuat!$D$5:$D$1000,Loc!$A321)</f>
        <v>0</v>
      </c>
      <c r="BD321" s="1">
        <f>SUMIFS(Xuat!$G$5:$G$1000,Xuat!$C$5:$C$1000,DATE(Thang!$E$4,Thang!$C$4,BD$2),Xuat!$D$5:$D$1000,Loc!$A321)</f>
        <v>0</v>
      </c>
      <c r="BE321" s="1">
        <f>SUMIFS(Xuat!$G$5:$G$1000,Xuat!$C$5:$C$1000,DATE(Thang!$E$4,Thang!$C$4,BE$2),Xuat!$D$5:$D$1000,Loc!$A321)</f>
        <v>0</v>
      </c>
      <c r="BF321" s="1">
        <f>SUMIFS(Xuat!$G$5:$G$1000,Xuat!$C$5:$C$1000,DATE(Thang!$E$4,Thang!$C$4,BF$2),Xuat!$D$5:$D$1000,Loc!$A321)</f>
        <v>0</v>
      </c>
      <c r="BG321" s="1">
        <f>SUMIFS(Xuat!$G$5:$G$1000,Xuat!$C$5:$C$1000,DATE(Thang!$E$4,Thang!$C$4,BG$2),Xuat!$D$5:$D$1000,Loc!$A321)</f>
        <v>0</v>
      </c>
      <c r="BH321" s="1">
        <f>SUMIFS(Xuat!$G$5:$G$1000,Xuat!$C$5:$C$1000,DATE(Thang!$E$4,Thang!$C$4,BH$2),Xuat!$D$5:$D$1000,Loc!$A321)</f>
        <v>0</v>
      </c>
      <c r="BI321" s="1">
        <f>SUMIFS(Xuat!$G$5:$G$1000,Xuat!$C$5:$C$1000,DATE(Thang!$E$4,Thang!$C$4,BI$2),Xuat!$D$5:$D$1000,Loc!$A321)</f>
        <v>0</v>
      </c>
      <c r="BJ321" s="1">
        <f>SUMIFS(Xuat!$G$5:$G$1000,Xuat!$C$5:$C$1000,DATE(Thang!$E$4,Thang!$C$4,BJ$2),Xuat!$D$5:$D$1000,Loc!$A321)</f>
        <v>0</v>
      </c>
      <c r="BK321" s="1">
        <f>SUMIFS(Xuat!$G$5:$G$1000,Xuat!$C$5:$C$1000,DATE(Thang!$E$4,Thang!$C$4,BK$2),Xuat!$D$5:$D$1000,Loc!$A321)</f>
        <v>0</v>
      </c>
      <c r="BL321" s="1">
        <f>SUMIFS(Xuat!$G$5:$G$1000,Xuat!$C$5:$C$1000,DATE(Thang!$E$4,Thang!$C$4,BL$2),Xuat!$D$5:$D$1000,Loc!$A321)</f>
        <v>0</v>
      </c>
      <c r="BM321" s="1">
        <f>SUMIFS(Xuat!$G$5:$G$1000,Xuat!$C$5:$C$1000,DATE(Thang!$E$4,Thang!$C$4,BM$2),Xuat!$D$5:$D$1000,Loc!$A321)</f>
        <v>0</v>
      </c>
      <c r="BN321" s="1">
        <f>SUMIFS(Xuat!$G$5:$G$1000,Xuat!$C$5:$C$1000,DATE(Thang!$E$4,Thang!$C$4,BN$2),Xuat!$D$5:$D$1000,Loc!$A321)</f>
        <v>0</v>
      </c>
      <c r="BO321" s="1">
        <f>SUMIFS(Xuat!$G$5:$G$1000,Xuat!$C$5:$C$1000,DATE(Thang!$E$4,Thang!$C$4,BO$2),Xuat!$D$5:$D$1000,Loc!$A321)</f>
        <v>0</v>
      </c>
    </row>
    <row r="322" spans="1:67" x14ac:dyDescent="0.2">
      <c r="A322" s="2">
        <f>DM!C322</f>
        <v>0</v>
      </c>
      <c r="B322" s="3">
        <f>VLOOKUP(A322,Tondau!$B$5:$F$500,3,0)</f>
        <v>0</v>
      </c>
      <c r="C322" s="3">
        <f t="shared" si="14"/>
        <v>0</v>
      </c>
      <c r="D322" s="3">
        <f t="shared" si="15"/>
        <v>0</v>
      </c>
      <c r="E322" s="3">
        <f t="shared" si="16"/>
        <v>0</v>
      </c>
      <c r="F322" s="7">
        <f>SUMIFS(Nhap!$I$5:$I$1000,Nhap!$E$5:$E$1000,DATE(Thang!$E$4,Thang!$C$4,Loc!$F$2),Nhap!$F$5:$F$1000,Loc!A322)</f>
        <v>0</v>
      </c>
      <c r="G322" s="7">
        <f>SUMIFS(Nhap!$I$5:$I$1000,Nhap!$E$5:$E$1000,DATE(Thang!$E$4,Thang!$C$4,Loc!$G$2),Nhap!$F$5:$F$1000,Loc!A322)</f>
        <v>0</v>
      </c>
      <c r="H322" s="7">
        <f>SUMIFS(Nhap!$I$5:$I$1000,Nhap!$E$5:$E$1000,DATE(Thang!$E$4,Thang!$C$4,Loc!$H$2),Nhap!$F$5:$F$1000,Loc!A322)</f>
        <v>0</v>
      </c>
      <c r="I322" s="7">
        <f>SUMIFS(Nhap!$I$5:$I$1000,Nhap!$E$5:$E$1000,DATE(Thang!$E$4,Thang!$C$4,Loc!$I$2),Nhap!$F$5:$F$1000,Loc!A322)</f>
        <v>0</v>
      </c>
      <c r="J322" s="7">
        <f>SUMIFS(Nhap!$I$5:$I$1000,Nhap!$E$5:$E$1000,DATE(Thang!$E$4,Thang!$C$4,Loc!$J$2),Nhap!$F$5:$F$1000,Loc!A322)</f>
        <v>0</v>
      </c>
      <c r="K322" s="7">
        <f>SUMIFS(Nhap!$I$5:$I$1000,Nhap!$E$5:$E$1000,DATE(Thang!$E$4,Thang!$C$4,Loc!$K$2),Nhap!$F$5:$F$1000,Loc!A322)</f>
        <v>0</v>
      </c>
      <c r="L322" s="7">
        <f>SUMIFS(Nhap!$I$5:$I$1000,Nhap!$E$5:$E$1000,DATE(Thang!$E$4,Thang!$C$4,Loc!$L$2),Nhap!$F$5:$F$1000,Loc!A322)</f>
        <v>0</v>
      </c>
      <c r="M322" s="7">
        <f>SUMIFS(Nhap!$I$5:$I$1000,Nhap!$E$5:$E$1000,DATE(Thang!$E$4,Thang!$C$4,Loc!$M$2),Nhap!$F$5:$F$1000,Loc!A322)</f>
        <v>0</v>
      </c>
      <c r="N322" s="7">
        <f>SUMIFS(Nhap!$I$5:$I$1000,Nhap!$E$5:$E$1000,DATE(Thang!$E$4,Thang!$C$4,Loc!$N$2),Nhap!$F$5:$F$1000,Loc!A322)</f>
        <v>0</v>
      </c>
      <c r="O322" s="7">
        <f>SUMIFS(Nhap!$I$5:$I$1000,Nhap!$E$5:$E$1000,DATE(Thang!$E$4,Thang!$C$4,Loc!$O$2),Nhap!$F$5:$F$1000,Loc!A322)</f>
        <v>0</v>
      </c>
      <c r="P322" s="7">
        <f>SUMIFS(Nhap!$I$5:$I$1000,Nhap!$E$5:$E$1000,DATE(Thang!$E$4,Thang!$C$4,Loc!$P$2),Nhap!$F$5:$F$1000,Loc!A322)</f>
        <v>0</v>
      </c>
      <c r="Q322" s="7">
        <f>SUMIFS(Nhap!$I$5:$I$1000,Nhap!$E$5:$E$1000,DATE(Thang!$E$4,Thang!$C$4,Loc!$Q$2),Nhap!$F$5:$F$1000,Loc!A322)</f>
        <v>0</v>
      </c>
      <c r="R322" s="7">
        <f>SUMIFS(Nhap!$I$5:$I$1000,Nhap!$E$5:$E$1000,DATE(Thang!$E$4,Thang!$C$4,Loc!$R$2),Nhap!$F$5:$F$1000,Loc!A322)</f>
        <v>0</v>
      </c>
      <c r="S322" s="7">
        <f>SUMIFS(Nhap!$I$5:$I$1000,Nhap!$E$5:$E$1000,DATE(Thang!$E$4,Thang!$C$4,Loc!$S$2),Nhap!$F$5:$F$1000,Loc!A322)</f>
        <v>0</v>
      </c>
      <c r="T322" s="7">
        <f>SUMIFS(Nhap!$I$5:$I$1000,Nhap!$E$5:$E$1000,DATE(Thang!$E$4,Thang!$C$4,Loc!$T$2),Nhap!$F$5:$F$1000,Loc!A322)</f>
        <v>0</v>
      </c>
      <c r="U322" s="7">
        <f>SUMIFS(Nhap!$I$5:$I$1000,Nhap!$E$5:$E$1000,DATE(Thang!$E$4,Thang!$C$4,Loc!$U$2),Nhap!$F$5:$F$1000,Loc!A322)</f>
        <v>0</v>
      </c>
      <c r="V322" s="7">
        <f>SUMIFS(Nhap!$I$5:$I$1000,Nhap!$E$5:$E$1000,DATE(Thang!$E$4,Thang!$C$4,Loc!$V$2),Nhap!$F$5:$F$1000,Loc!A322)</f>
        <v>0</v>
      </c>
      <c r="W322" s="7">
        <f>SUMIFS(Nhap!$I$5:$I$1000,Nhap!$E$5:$E$1000,DATE(Thang!$E$4,Thang!$C$4,Loc!$W$2),Nhap!$F$5:$F$1000,Loc!A322)</f>
        <v>0</v>
      </c>
      <c r="X322" s="7">
        <f>SUMIFS(Nhap!$I$5:$I$1000,Nhap!$E$5:$E$1000,DATE(Thang!$E$4,Thang!$C$4,Loc!$X$2),Nhap!$F$5:$F$1000,Loc!A322)</f>
        <v>0</v>
      </c>
      <c r="Y322" s="7">
        <f>SUMIFS(Nhap!$I$5:$I$1000,Nhap!$E$5:$E$1000,DATE(Thang!$E$4,Thang!$C$4,Loc!$Y$2),Nhap!$F$5:$F$1000,Loc!A322)</f>
        <v>0</v>
      </c>
      <c r="Z322" s="7">
        <f>SUMIFS(Nhap!$I$5:$I$1000,Nhap!$E$5:$E$1000,DATE(Thang!$E$4,Thang!$C$4,Loc!$Z$2),Nhap!$F$5:$F$1000,Loc!A322)</f>
        <v>0</v>
      </c>
      <c r="AA322" s="7">
        <f>SUMIFS(Nhap!$I$5:$I$1000,Nhap!$E$5:$E$1000,DATE(Thang!$E$4,Thang!$C$4,Loc!$AA$2),Nhap!$F$5:$F$1000,Loc!A322)</f>
        <v>0</v>
      </c>
      <c r="AB322" s="7">
        <f>SUMIFS(Nhap!$I$5:$I$1000,Nhap!$E$5:$E$1000,DATE(Thang!$E$4,Thang!$C$4,Loc!$AB$2),Nhap!$F$5:$F$1000,Loc!A322)</f>
        <v>0</v>
      </c>
      <c r="AC322" s="7">
        <f>SUMIFS(Nhap!$I$5:$I$1000,Nhap!$E$5:$E$1000,DATE(Thang!$E$4,Thang!$C$4,Loc!$AC$2),Nhap!$F$5:$F$1000,Loc!A322)</f>
        <v>0</v>
      </c>
      <c r="AD322" s="7">
        <f>SUMIFS(Nhap!$I$5:$I$1000,Nhap!$E$5:$E$1000,DATE(Thang!$E$4,Thang!$C$4,Loc!$AD$2),Nhap!$F$5:$F$1000,Loc!$A$5)</f>
        <v>0</v>
      </c>
      <c r="AE322" s="7">
        <f>SUMIFS(Nhap!$I$5:$I$1000,Nhap!$E$5:$E$1000,DATE(Thang!$E$4,Thang!$C$4,Loc!$AE$2),Nhap!$F$5:$F$1000,Loc!A322)</f>
        <v>0</v>
      </c>
      <c r="AF322" s="7">
        <f>SUMIFS(Nhap!$I$5:$I$1000,Nhap!$E$5:$E$1000,DATE(Thang!$E$4,Thang!$C$4,Loc!$AF$2),Nhap!$F$5:$F$1000,Loc!A322)</f>
        <v>0</v>
      </c>
      <c r="AG322" s="7">
        <f>SUMIFS(Nhap!$I$5:$I$1000,Nhap!$E$5:$E$1000,DATE(Thang!$E$4,Thang!$C$4,Loc!$AG$2),Nhap!$F$5:$F$1000,Loc!A322)</f>
        <v>0</v>
      </c>
      <c r="AH322" s="7">
        <f>SUMIFS(Nhap!$I$5:$I$1000,Nhap!$E$5:$E$1000,DATE(Thang!$E$4,Thang!$C$4,Loc!$AH$2),Nhap!$F$5:$F$1000,Loc!A322)</f>
        <v>0</v>
      </c>
      <c r="AI322" s="7">
        <f>SUMIFS(Nhap!$I$5:$I$1000,Nhap!$E$5:$E$1000,DATE(Thang!$E$4,Thang!$C$4,Loc!$AI$2),Nhap!$F$5:$F$1000,Loc!A322)</f>
        <v>0</v>
      </c>
      <c r="AJ322" s="7">
        <f>SUMIFS(Nhap!$I$5:$I$1000,Nhap!$E$5:$E$1000,DATE(Thang!$E$4,Thang!$C$4,Loc!$AJ$2),Nhap!$F$5:$F$1000,Loc!A322)</f>
        <v>0</v>
      </c>
      <c r="AK322" s="1">
        <f>SUMIFS(Xuat!$G$5:$G$1000,Xuat!$C$5:$C$1000,DATE(Thang!$E$4,Thang!$C$4,AK$2),Xuat!$D$5:$D$1000,Loc!$A322)</f>
        <v>0</v>
      </c>
      <c r="AL322" s="1">
        <f>SUMIFS(Xuat!$G$5:$G$1000,Xuat!$C$5:$C$1000,DATE(Thang!$E$4,Thang!$C$4,AL$2),Xuat!$D$5:$D$1000,Loc!$A322)</f>
        <v>0</v>
      </c>
      <c r="AM322" s="1">
        <f>SUMIFS(Xuat!$G$5:$G$1000,Xuat!$C$5:$C$1000,DATE(Thang!$E$4,Thang!$C$4,AM$2),Xuat!$D$5:$D$1000,Loc!$A322)</f>
        <v>0</v>
      </c>
      <c r="AN322" s="1">
        <f>SUMIFS(Xuat!$G$5:$G$1000,Xuat!$C$5:$C$1000,DATE(Thang!$E$4,Thang!$C$4,AN$2),Xuat!$D$5:$D$1000,Loc!$A322)</f>
        <v>0</v>
      </c>
      <c r="AO322" s="1">
        <f>SUMIFS(Xuat!$G$5:$G$1000,Xuat!$C$5:$C$1000,DATE(Thang!$E$4,Thang!$C$4,AO$2),Xuat!$D$5:$D$1000,Loc!$A322)</f>
        <v>0</v>
      </c>
      <c r="AP322" s="1">
        <f>SUMIFS(Xuat!$G$5:$G$1000,Xuat!$C$5:$C$1000,DATE(Thang!$E$4,Thang!$C$4,AP$2),Xuat!$D$5:$D$1000,Loc!$A322)</f>
        <v>0</v>
      </c>
      <c r="AQ322" s="1">
        <f>SUMIFS(Xuat!$G$5:$G$1000,Xuat!$C$5:$C$1000,DATE(Thang!$E$4,Thang!$C$4,AQ$2),Xuat!$D$5:$D$1000,Loc!$A322)</f>
        <v>0</v>
      </c>
      <c r="AR322" s="1">
        <f>SUMIFS(Xuat!$G$5:$G$1000,Xuat!$C$5:$C$1000,DATE(Thang!$E$4,Thang!$C$4,AR$2),Xuat!$D$5:$D$1000,Loc!$A322)</f>
        <v>0</v>
      </c>
      <c r="AS322" s="1">
        <f>SUMIFS(Xuat!$G$5:$G$1000,Xuat!$C$5:$C$1000,DATE(Thang!$E$4,Thang!$C$4,AS$2),Xuat!$D$5:$D$1000,Loc!$A322)</f>
        <v>0</v>
      </c>
      <c r="AT322" s="1">
        <f>SUMIFS(Xuat!$G$5:$G$1000,Xuat!$C$5:$C$1000,DATE(Thang!$E$4,Thang!$C$4,AT$2),Xuat!$D$5:$D$1000,Loc!$A322)</f>
        <v>0</v>
      </c>
      <c r="AU322" s="1">
        <f>SUMIFS(Xuat!$G$5:$G$1000,Xuat!$C$5:$C$1000,DATE(Thang!$E$4,Thang!$C$4,AU$2),Xuat!$D$5:$D$1000,Loc!$A322)</f>
        <v>0</v>
      </c>
      <c r="AV322" s="1">
        <f>SUMIFS(Xuat!$G$5:$G$1000,Xuat!$C$5:$C$1000,DATE(Thang!$E$4,Thang!$C$4,AV$2),Xuat!$D$5:$D$1000,Loc!$A322)</f>
        <v>0</v>
      </c>
      <c r="AW322" s="1">
        <f>SUMIFS(Xuat!$G$5:$G$1000,Xuat!$C$5:$C$1000,DATE(Thang!$E$4,Thang!$C$4,AW$2),Xuat!$D$5:$D$1000,Loc!$A322)</f>
        <v>0</v>
      </c>
      <c r="AX322" s="1">
        <f>SUMIFS(Xuat!$G$5:$G$1000,Xuat!$C$5:$C$1000,DATE(Thang!$E$4,Thang!$C$4,AX$2),Xuat!$D$5:$D$1000,Loc!$A322)</f>
        <v>0</v>
      </c>
      <c r="AY322" s="1">
        <f>SUMIFS(Xuat!$G$5:$G$1000,Xuat!$C$5:$C$1000,DATE(Thang!$E$4,Thang!$C$4,AY$2),Xuat!$D$5:$D$1000,Loc!$A322)</f>
        <v>0</v>
      </c>
      <c r="AZ322" s="1">
        <f>SUMIFS(Xuat!$G$5:$G$1000,Xuat!$C$5:$C$1000,DATE(Thang!$E$4,Thang!$C$4,AZ$2),Xuat!$D$5:$D$1000,Loc!$A322)</f>
        <v>0</v>
      </c>
      <c r="BA322" s="1">
        <f>SUMIFS(Xuat!$G$5:$G$1000,Xuat!$C$5:$C$1000,DATE(Thang!$E$4,Thang!$C$4,BA$2),Xuat!$D$5:$D$1000,Loc!$A322)</f>
        <v>0</v>
      </c>
      <c r="BB322" s="1">
        <f>SUMIFS(Xuat!$G$5:$G$1000,Xuat!$C$5:$C$1000,DATE(Thang!$E$4,Thang!$C$4,BB$2),Xuat!$D$5:$D$1000,Loc!$A322)</f>
        <v>0</v>
      </c>
      <c r="BC322" s="1">
        <f>SUMIFS(Xuat!$G$5:$G$1000,Xuat!$C$5:$C$1000,DATE(Thang!$E$4,Thang!$C$4,BC$2),Xuat!$D$5:$D$1000,Loc!$A322)</f>
        <v>0</v>
      </c>
      <c r="BD322" s="1">
        <f>SUMIFS(Xuat!$G$5:$G$1000,Xuat!$C$5:$C$1000,DATE(Thang!$E$4,Thang!$C$4,BD$2),Xuat!$D$5:$D$1000,Loc!$A322)</f>
        <v>0</v>
      </c>
      <c r="BE322" s="1">
        <f>SUMIFS(Xuat!$G$5:$G$1000,Xuat!$C$5:$C$1000,DATE(Thang!$E$4,Thang!$C$4,BE$2),Xuat!$D$5:$D$1000,Loc!$A322)</f>
        <v>0</v>
      </c>
      <c r="BF322" s="1">
        <f>SUMIFS(Xuat!$G$5:$G$1000,Xuat!$C$5:$C$1000,DATE(Thang!$E$4,Thang!$C$4,BF$2),Xuat!$D$5:$D$1000,Loc!$A322)</f>
        <v>0</v>
      </c>
      <c r="BG322" s="1">
        <f>SUMIFS(Xuat!$G$5:$G$1000,Xuat!$C$5:$C$1000,DATE(Thang!$E$4,Thang!$C$4,BG$2),Xuat!$D$5:$D$1000,Loc!$A322)</f>
        <v>0</v>
      </c>
      <c r="BH322" s="1">
        <f>SUMIFS(Xuat!$G$5:$G$1000,Xuat!$C$5:$C$1000,DATE(Thang!$E$4,Thang!$C$4,BH$2),Xuat!$D$5:$D$1000,Loc!$A322)</f>
        <v>0</v>
      </c>
      <c r="BI322" s="1">
        <f>SUMIFS(Xuat!$G$5:$G$1000,Xuat!$C$5:$C$1000,DATE(Thang!$E$4,Thang!$C$4,BI$2),Xuat!$D$5:$D$1000,Loc!$A322)</f>
        <v>0</v>
      </c>
      <c r="BJ322" s="1">
        <f>SUMIFS(Xuat!$G$5:$G$1000,Xuat!$C$5:$C$1000,DATE(Thang!$E$4,Thang!$C$4,BJ$2),Xuat!$D$5:$D$1000,Loc!$A322)</f>
        <v>0</v>
      </c>
      <c r="BK322" s="1">
        <f>SUMIFS(Xuat!$G$5:$G$1000,Xuat!$C$5:$C$1000,DATE(Thang!$E$4,Thang!$C$4,BK$2),Xuat!$D$5:$D$1000,Loc!$A322)</f>
        <v>0</v>
      </c>
      <c r="BL322" s="1">
        <f>SUMIFS(Xuat!$G$5:$G$1000,Xuat!$C$5:$C$1000,DATE(Thang!$E$4,Thang!$C$4,BL$2),Xuat!$D$5:$D$1000,Loc!$A322)</f>
        <v>0</v>
      </c>
      <c r="BM322" s="1">
        <f>SUMIFS(Xuat!$G$5:$G$1000,Xuat!$C$5:$C$1000,DATE(Thang!$E$4,Thang!$C$4,BM$2),Xuat!$D$5:$D$1000,Loc!$A322)</f>
        <v>0</v>
      </c>
      <c r="BN322" s="1">
        <f>SUMIFS(Xuat!$G$5:$G$1000,Xuat!$C$5:$C$1000,DATE(Thang!$E$4,Thang!$C$4,BN$2),Xuat!$D$5:$D$1000,Loc!$A322)</f>
        <v>0</v>
      </c>
      <c r="BO322" s="1">
        <f>SUMIFS(Xuat!$G$5:$G$1000,Xuat!$C$5:$C$1000,DATE(Thang!$E$4,Thang!$C$4,BO$2),Xuat!$D$5:$D$1000,Loc!$A322)</f>
        <v>0</v>
      </c>
    </row>
    <row r="323" spans="1:67" x14ac:dyDescent="0.2">
      <c r="A323" s="2">
        <f>DM!C323</f>
        <v>0</v>
      </c>
      <c r="B323" s="3">
        <f>VLOOKUP(A323,Tondau!$B$5:$F$500,3,0)</f>
        <v>0</v>
      </c>
      <c r="C323" s="3">
        <f t="shared" si="14"/>
        <v>0</v>
      </c>
      <c r="D323" s="3">
        <f t="shared" si="15"/>
        <v>0</v>
      </c>
      <c r="E323" s="3">
        <f t="shared" si="16"/>
        <v>0</v>
      </c>
      <c r="F323" s="7">
        <f>SUMIFS(Nhap!$I$5:$I$1000,Nhap!$E$5:$E$1000,DATE(Thang!$E$4,Thang!$C$4,Loc!$F$2),Nhap!$F$5:$F$1000,Loc!A323)</f>
        <v>0</v>
      </c>
      <c r="G323" s="7">
        <f>SUMIFS(Nhap!$I$5:$I$1000,Nhap!$E$5:$E$1000,DATE(Thang!$E$4,Thang!$C$4,Loc!$G$2),Nhap!$F$5:$F$1000,Loc!A323)</f>
        <v>0</v>
      </c>
      <c r="H323" s="7">
        <f>SUMIFS(Nhap!$I$5:$I$1000,Nhap!$E$5:$E$1000,DATE(Thang!$E$4,Thang!$C$4,Loc!$H$2),Nhap!$F$5:$F$1000,Loc!A323)</f>
        <v>0</v>
      </c>
      <c r="I323" s="7">
        <f>SUMIFS(Nhap!$I$5:$I$1000,Nhap!$E$5:$E$1000,DATE(Thang!$E$4,Thang!$C$4,Loc!$I$2),Nhap!$F$5:$F$1000,Loc!A323)</f>
        <v>0</v>
      </c>
      <c r="J323" s="7">
        <f>SUMIFS(Nhap!$I$5:$I$1000,Nhap!$E$5:$E$1000,DATE(Thang!$E$4,Thang!$C$4,Loc!$J$2),Nhap!$F$5:$F$1000,Loc!A323)</f>
        <v>0</v>
      </c>
      <c r="K323" s="7">
        <f>SUMIFS(Nhap!$I$5:$I$1000,Nhap!$E$5:$E$1000,DATE(Thang!$E$4,Thang!$C$4,Loc!$K$2),Nhap!$F$5:$F$1000,Loc!A323)</f>
        <v>0</v>
      </c>
      <c r="L323" s="7">
        <f>SUMIFS(Nhap!$I$5:$I$1000,Nhap!$E$5:$E$1000,DATE(Thang!$E$4,Thang!$C$4,Loc!$L$2),Nhap!$F$5:$F$1000,Loc!A323)</f>
        <v>0</v>
      </c>
      <c r="M323" s="7">
        <f>SUMIFS(Nhap!$I$5:$I$1000,Nhap!$E$5:$E$1000,DATE(Thang!$E$4,Thang!$C$4,Loc!$M$2),Nhap!$F$5:$F$1000,Loc!A323)</f>
        <v>0</v>
      </c>
      <c r="N323" s="7">
        <f>SUMIFS(Nhap!$I$5:$I$1000,Nhap!$E$5:$E$1000,DATE(Thang!$E$4,Thang!$C$4,Loc!$N$2),Nhap!$F$5:$F$1000,Loc!A323)</f>
        <v>0</v>
      </c>
      <c r="O323" s="7">
        <f>SUMIFS(Nhap!$I$5:$I$1000,Nhap!$E$5:$E$1000,DATE(Thang!$E$4,Thang!$C$4,Loc!$O$2),Nhap!$F$5:$F$1000,Loc!A323)</f>
        <v>0</v>
      </c>
      <c r="P323" s="7">
        <f>SUMIFS(Nhap!$I$5:$I$1000,Nhap!$E$5:$E$1000,DATE(Thang!$E$4,Thang!$C$4,Loc!$P$2),Nhap!$F$5:$F$1000,Loc!A323)</f>
        <v>0</v>
      </c>
      <c r="Q323" s="7">
        <f>SUMIFS(Nhap!$I$5:$I$1000,Nhap!$E$5:$E$1000,DATE(Thang!$E$4,Thang!$C$4,Loc!$Q$2),Nhap!$F$5:$F$1000,Loc!A323)</f>
        <v>0</v>
      </c>
      <c r="R323" s="7">
        <f>SUMIFS(Nhap!$I$5:$I$1000,Nhap!$E$5:$E$1000,DATE(Thang!$E$4,Thang!$C$4,Loc!$R$2),Nhap!$F$5:$F$1000,Loc!A323)</f>
        <v>0</v>
      </c>
      <c r="S323" s="7">
        <f>SUMIFS(Nhap!$I$5:$I$1000,Nhap!$E$5:$E$1000,DATE(Thang!$E$4,Thang!$C$4,Loc!$S$2),Nhap!$F$5:$F$1000,Loc!A323)</f>
        <v>0</v>
      </c>
      <c r="T323" s="7">
        <f>SUMIFS(Nhap!$I$5:$I$1000,Nhap!$E$5:$E$1000,DATE(Thang!$E$4,Thang!$C$4,Loc!$T$2),Nhap!$F$5:$F$1000,Loc!A323)</f>
        <v>0</v>
      </c>
      <c r="U323" s="7">
        <f>SUMIFS(Nhap!$I$5:$I$1000,Nhap!$E$5:$E$1000,DATE(Thang!$E$4,Thang!$C$4,Loc!$U$2),Nhap!$F$5:$F$1000,Loc!A323)</f>
        <v>0</v>
      </c>
      <c r="V323" s="7">
        <f>SUMIFS(Nhap!$I$5:$I$1000,Nhap!$E$5:$E$1000,DATE(Thang!$E$4,Thang!$C$4,Loc!$V$2),Nhap!$F$5:$F$1000,Loc!A323)</f>
        <v>0</v>
      </c>
      <c r="W323" s="7">
        <f>SUMIFS(Nhap!$I$5:$I$1000,Nhap!$E$5:$E$1000,DATE(Thang!$E$4,Thang!$C$4,Loc!$W$2),Nhap!$F$5:$F$1000,Loc!A323)</f>
        <v>0</v>
      </c>
      <c r="X323" s="7">
        <f>SUMIFS(Nhap!$I$5:$I$1000,Nhap!$E$5:$E$1000,DATE(Thang!$E$4,Thang!$C$4,Loc!$X$2),Nhap!$F$5:$F$1000,Loc!A323)</f>
        <v>0</v>
      </c>
      <c r="Y323" s="7">
        <f>SUMIFS(Nhap!$I$5:$I$1000,Nhap!$E$5:$E$1000,DATE(Thang!$E$4,Thang!$C$4,Loc!$Y$2),Nhap!$F$5:$F$1000,Loc!A323)</f>
        <v>0</v>
      </c>
      <c r="Z323" s="7">
        <f>SUMIFS(Nhap!$I$5:$I$1000,Nhap!$E$5:$E$1000,DATE(Thang!$E$4,Thang!$C$4,Loc!$Z$2),Nhap!$F$5:$F$1000,Loc!A323)</f>
        <v>0</v>
      </c>
      <c r="AA323" s="7">
        <f>SUMIFS(Nhap!$I$5:$I$1000,Nhap!$E$5:$E$1000,DATE(Thang!$E$4,Thang!$C$4,Loc!$AA$2),Nhap!$F$5:$F$1000,Loc!A323)</f>
        <v>0</v>
      </c>
      <c r="AB323" s="7">
        <f>SUMIFS(Nhap!$I$5:$I$1000,Nhap!$E$5:$E$1000,DATE(Thang!$E$4,Thang!$C$4,Loc!$AB$2),Nhap!$F$5:$F$1000,Loc!A323)</f>
        <v>0</v>
      </c>
      <c r="AC323" s="7">
        <f>SUMIFS(Nhap!$I$5:$I$1000,Nhap!$E$5:$E$1000,DATE(Thang!$E$4,Thang!$C$4,Loc!$AC$2),Nhap!$F$5:$F$1000,Loc!A323)</f>
        <v>0</v>
      </c>
      <c r="AD323" s="7">
        <f>SUMIFS(Nhap!$I$5:$I$1000,Nhap!$E$5:$E$1000,DATE(Thang!$E$4,Thang!$C$4,Loc!$AD$2),Nhap!$F$5:$F$1000,Loc!$A$5)</f>
        <v>0</v>
      </c>
      <c r="AE323" s="7">
        <f>SUMIFS(Nhap!$I$5:$I$1000,Nhap!$E$5:$E$1000,DATE(Thang!$E$4,Thang!$C$4,Loc!$AE$2),Nhap!$F$5:$F$1000,Loc!A323)</f>
        <v>0</v>
      </c>
      <c r="AF323" s="7">
        <f>SUMIFS(Nhap!$I$5:$I$1000,Nhap!$E$5:$E$1000,DATE(Thang!$E$4,Thang!$C$4,Loc!$AF$2),Nhap!$F$5:$F$1000,Loc!A323)</f>
        <v>0</v>
      </c>
      <c r="AG323" s="7">
        <f>SUMIFS(Nhap!$I$5:$I$1000,Nhap!$E$5:$E$1000,DATE(Thang!$E$4,Thang!$C$4,Loc!$AG$2),Nhap!$F$5:$F$1000,Loc!A323)</f>
        <v>0</v>
      </c>
      <c r="AH323" s="7">
        <f>SUMIFS(Nhap!$I$5:$I$1000,Nhap!$E$5:$E$1000,DATE(Thang!$E$4,Thang!$C$4,Loc!$AH$2),Nhap!$F$5:$F$1000,Loc!A323)</f>
        <v>0</v>
      </c>
      <c r="AI323" s="7">
        <f>SUMIFS(Nhap!$I$5:$I$1000,Nhap!$E$5:$E$1000,DATE(Thang!$E$4,Thang!$C$4,Loc!$AI$2),Nhap!$F$5:$F$1000,Loc!A323)</f>
        <v>0</v>
      </c>
      <c r="AJ323" s="7">
        <f>SUMIFS(Nhap!$I$5:$I$1000,Nhap!$E$5:$E$1000,DATE(Thang!$E$4,Thang!$C$4,Loc!$AJ$2),Nhap!$F$5:$F$1000,Loc!A323)</f>
        <v>0</v>
      </c>
      <c r="AK323" s="1">
        <f>SUMIFS(Xuat!$G$5:$G$1000,Xuat!$C$5:$C$1000,DATE(Thang!$E$4,Thang!$C$4,AK$2),Xuat!$D$5:$D$1000,Loc!$A323)</f>
        <v>0</v>
      </c>
      <c r="AL323" s="1">
        <f>SUMIFS(Xuat!$G$5:$G$1000,Xuat!$C$5:$C$1000,DATE(Thang!$E$4,Thang!$C$4,AL$2),Xuat!$D$5:$D$1000,Loc!$A323)</f>
        <v>0</v>
      </c>
      <c r="AM323" s="1">
        <f>SUMIFS(Xuat!$G$5:$G$1000,Xuat!$C$5:$C$1000,DATE(Thang!$E$4,Thang!$C$4,AM$2),Xuat!$D$5:$D$1000,Loc!$A323)</f>
        <v>0</v>
      </c>
      <c r="AN323" s="1">
        <f>SUMIFS(Xuat!$G$5:$G$1000,Xuat!$C$5:$C$1000,DATE(Thang!$E$4,Thang!$C$4,AN$2),Xuat!$D$5:$D$1000,Loc!$A323)</f>
        <v>0</v>
      </c>
      <c r="AO323" s="1">
        <f>SUMIFS(Xuat!$G$5:$G$1000,Xuat!$C$5:$C$1000,DATE(Thang!$E$4,Thang!$C$4,AO$2),Xuat!$D$5:$D$1000,Loc!$A323)</f>
        <v>0</v>
      </c>
      <c r="AP323" s="1">
        <f>SUMIFS(Xuat!$G$5:$G$1000,Xuat!$C$5:$C$1000,DATE(Thang!$E$4,Thang!$C$4,AP$2),Xuat!$D$5:$D$1000,Loc!$A323)</f>
        <v>0</v>
      </c>
      <c r="AQ323" s="1">
        <f>SUMIFS(Xuat!$G$5:$G$1000,Xuat!$C$5:$C$1000,DATE(Thang!$E$4,Thang!$C$4,AQ$2),Xuat!$D$5:$D$1000,Loc!$A323)</f>
        <v>0</v>
      </c>
      <c r="AR323" s="1">
        <f>SUMIFS(Xuat!$G$5:$G$1000,Xuat!$C$5:$C$1000,DATE(Thang!$E$4,Thang!$C$4,AR$2),Xuat!$D$5:$D$1000,Loc!$A323)</f>
        <v>0</v>
      </c>
      <c r="AS323" s="1">
        <f>SUMIFS(Xuat!$G$5:$G$1000,Xuat!$C$5:$C$1000,DATE(Thang!$E$4,Thang!$C$4,AS$2),Xuat!$D$5:$D$1000,Loc!$A323)</f>
        <v>0</v>
      </c>
      <c r="AT323" s="1">
        <f>SUMIFS(Xuat!$G$5:$G$1000,Xuat!$C$5:$C$1000,DATE(Thang!$E$4,Thang!$C$4,AT$2),Xuat!$D$5:$D$1000,Loc!$A323)</f>
        <v>0</v>
      </c>
      <c r="AU323" s="1">
        <f>SUMIFS(Xuat!$G$5:$G$1000,Xuat!$C$5:$C$1000,DATE(Thang!$E$4,Thang!$C$4,AU$2),Xuat!$D$5:$D$1000,Loc!$A323)</f>
        <v>0</v>
      </c>
      <c r="AV323" s="1">
        <f>SUMIFS(Xuat!$G$5:$G$1000,Xuat!$C$5:$C$1000,DATE(Thang!$E$4,Thang!$C$4,AV$2),Xuat!$D$5:$D$1000,Loc!$A323)</f>
        <v>0</v>
      </c>
      <c r="AW323" s="1">
        <f>SUMIFS(Xuat!$G$5:$G$1000,Xuat!$C$5:$C$1000,DATE(Thang!$E$4,Thang!$C$4,AW$2),Xuat!$D$5:$D$1000,Loc!$A323)</f>
        <v>0</v>
      </c>
      <c r="AX323" s="1">
        <f>SUMIFS(Xuat!$G$5:$G$1000,Xuat!$C$5:$C$1000,DATE(Thang!$E$4,Thang!$C$4,AX$2),Xuat!$D$5:$D$1000,Loc!$A323)</f>
        <v>0</v>
      </c>
      <c r="AY323" s="1">
        <f>SUMIFS(Xuat!$G$5:$G$1000,Xuat!$C$5:$C$1000,DATE(Thang!$E$4,Thang!$C$4,AY$2),Xuat!$D$5:$D$1000,Loc!$A323)</f>
        <v>0</v>
      </c>
      <c r="AZ323" s="1">
        <f>SUMIFS(Xuat!$G$5:$G$1000,Xuat!$C$5:$C$1000,DATE(Thang!$E$4,Thang!$C$4,AZ$2),Xuat!$D$5:$D$1000,Loc!$A323)</f>
        <v>0</v>
      </c>
      <c r="BA323" s="1">
        <f>SUMIFS(Xuat!$G$5:$G$1000,Xuat!$C$5:$C$1000,DATE(Thang!$E$4,Thang!$C$4,BA$2),Xuat!$D$5:$D$1000,Loc!$A323)</f>
        <v>0</v>
      </c>
      <c r="BB323" s="1">
        <f>SUMIFS(Xuat!$G$5:$G$1000,Xuat!$C$5:$C$1000,DATE(Thang!$E$4,Thang!$C$4,BB$2),Xuat!$D$5:$D$1000,Loc!$A323)</f>
        <v>0</v>
      </c>
      <c r="BC323" s="1">
        <f>SUMIFS(Xuat!$G$5:$G$1000,Xuat!$C$5:$C$1000,DATE(Thang!$E$4,Thang!$C$4,BC$2),Xuat!$D$5:$D$1000,Loc!$A323)</f>
        <v>0</v>
      </c>
      <c r="BD323" s="1">
        <f>SUMIFS(Xuat!$G$5:$G$1000,Xuat!$C$5:$C$1000,DATE(Thang!$E$4,Thang!$C$4,BD$2),Xuat!$D$5:$D$1000,Loc!$A323)</f>
        <v>0</v>
      </c>
      <c r="BE323" s="1">
        <f>SUMIFS(Xuat!$G$5:$G$1000,Xuat!$C$5:$C$1000,DATE(Thang!$E$4,Thang!$C$4,BE$2),Xuat!$D$5:$D$1000,Loc!$A323)</f>
        <v>0</v>
      </c>
      <c r="BF323" s="1">
        <f>SUMIFS(Xuat!$G$5:$G$1000,Xuat!$C$5:$C$1000,DATE(Thang!$E$4,Thang!$C$4,BF$2),Xuat!$D$5:$D$1000,Loc!$A323)</f>
        <v>0</v>
      </c>
      <c r="BG323" s="1">
        <f>SUMIFS(Xuat!$G$5:$G$1000,Xuat!$C$5:$C$1000,DATE(Thang!$E$4,Thang!$C$4,BG$2),Xuat!$D$5:$D$1000,Loc!$A323)</f>
        <v>0</v>
      </c>
      <c r="BH323" s="1">
        <f>SUMIFS(Xuat!$G$5:$G$1000,Xuat!$C$5:$C$1000,DATE(Thang!$E$4,Thang!$C$4,BH$2),Xuat!$D$5:$D$1000,Loc!$A323)</f>
        <v>0</v>
      </c>
      <c r="BI323" s="1">
        <f>SUMIFS(Xuat!$G$5:$G$1000,Xuat!$C$5:$C$1000,DATE(Thang!$E$4,Thang!$C$4,BI$2),Xuat!$D$5:$D$1000,Loc!$A323)</f>
        <v>0</v>
      </c>
      <c r="BJ323" s="1">
        <f>SUMIFS(Xuat!$G$5:$G$1000,Xuat!$C$5:$C$1000,DATE(Thang!$E$4,Thang!$C$4,BJ$2),Xuat!$D$5:$D$1000,Loc!$A323)</f>
        <v>0</v>
      </c>
      <c r="BK323" s="1">
        <f>SUMIFS(Xuat!$G$5:$G$1000,Xuat!$C$5:$C$1000,DATE(Thang!$E$4,Thang!$C$4,BK$2),Xuat!$D$5:$D$1000,Loc!$A323)</f>
        <v>0</v>
      </c>
      <c r="BL323" s="1">
        <f>SUMIFS(Xuat!$G$5:$G$1000,Xuat!$C$5:$C$1000,DATE(Thang!$E$4,Thang!$C$4,BL$2),Xuat!$D$5:$D$1000,Loc!$A323)</f>
        <v>0</v>
      </c>
      <c r="BM323" s="1">
        <f>SUMIFS(Xuat!$G$5:$G$1000,Xuat!$C$5:$C$1000,DATE(Thang!$E$4,Thang!$C$4,BM$2),Xuat!$D$5:$D$1000,Loc!$A323)</f>
        <v>0</v>
      </c>
      <c r="BN323" s="1">
        <f>SUMIFS(Xuat!$G$5:$G$1000,Xuat!$C$5:$C$1000,DATE(Thang!$E$4,Thang!$C$4,BN$2),Xuat!$D$5:$D$1000,Loc!$A323)</f>
        <v>0</v>
      </c>
      <c r="BO323" s="1">
        <f>SUMIFS(Xuat!$G$5:$G$1000,Xuat!$C$5:$C$1000,DATE(Thang!$E$4,Thang!$C$4,BO$2),Xuat!$D$5:$D$1000,Loc!$A323)</f>
        <v>0</v>
      </c>
    </row>
    <row r="324" spans="1:67" x14ac:dyDescent="0.2">
      <c r="A324" s="2">
        <f>DM!C324</f>
        <v>0</v>
      </c>
      <c r="B324" s="3">
        <f>VLOOKUP(A324,Tondau!$B$5:$F$500,3,0)</f>
        <v>0</v>
      </c>
      <c r="C324" s="3">
        <f t="shared" si="14"/>
        <v>0</v>
      </c>
      <c r="D324" s="3">
        <f t="shared" si="15"/>
        <v>0</v>
      </c>
      <c r="E324" s="3">
        <f t="shared" si="16"/>
        <v>0</v>
      </c>
      <c r="F324" s="7">
        <f>SUMIFS(Nhap!$I$5:$I$1000,Nhap!$E$5:$E$1000,DATE(Thang!$E$4,Thang!$C$4,Loc!$F$2),Nhap!$F$5:$F$1000,Loc!A324)</f>
        <v>0</v>
      </c>
      <c r="G324" s="7">
        <f>SUMIFS(Nhap!$I$5:$I$1000,Nhap!$E$5:$E$1000,DATE(Thang!$E$4,Thang!$C$4,Loc!$G$2),Nhap!$F$5:$F$1000,Loc!A324)</f>
        <v>0</v>
      </c>
      <c r="H324" s="7">
        <f>SUMIFS(Nhap!$I$5:$I$1000,Nhap!$E$5:$E$1000,DATE(Thang!$E$4,Thang!$C$4,Loc!$H$2),Nhap!$F$5:$F$1000,Loc!A324)</f>
        <v>0</v>
      </c>
      <c r="I324" s="7">
        <f>SUMIFS(Nhap!$I$5:$I$1000,Nhap!$E$5:$E$1000,DATE(Thang!$E$4,Thang!$C$4,Loc!$I$2),Nhap!$F$5:$F$1000,Loc!A324)</f>
        <v>0</v>
      </c>
      <c r="J324" s="7">
        <f>SUMIFS(Nhap!$I$5:$I$1000,Nhap!$E$5:$E$1000,DATE(Thang!$E$4,Thang!$C$4,Loc!$J$2),Nhap!$F$5:$F$1000,Loc!A324)</f>
        <v>0</v>
      </c>
      <c r="K324" s="7">
        <f>SUMIFS(Nhap!$I$5:$I$1000,Nhap!$E$5:$E$1000,DATE(Thang!$E$4,Thang!$C$4,Loc!$K$2),Nhap!$F$5:$F$1000,Loc!A324)</f>
        <v>0</v>
      </c>
      <c r="L324" s="7">
        <f>SUMIFS(Nhap!$I$5:$I$1000,Nhap!$E$5:$E$1000,DATE(Thang!$E$4,Thang!$C$4,Loc!$L$2),Nhap!$F$5:$F$1000,Loc!A324)</f>
        <v>0</v>
      </c>
      <c r="M324" s="7">
        <f>SUMIFS(Nhap!$I$5:$I$1000,Nhap!$E$5:$E$1000,DATE(Thang!$E$4,Thang!$C$4,Loc!$M$2),Nhap!$F$5:$F$1000,Loc!A324)</f>
        <v>0</v>
      </c>
      <c r="N324" s="7">
        <f>SUMIFS(Nhap!$I$5:$I$1000,Nhap!$E$5:$E$1000,DATE(Thang!$E$4,Thang!$C$4,Loc!$N$2),Nhap!$F$5:$F$1000,Loc!A324)</f>
        <v>0</v>
      </c>
      <c r="O324" s="7">
        <f>SUMIFS(Nhap!$I$5:$I$1000,Nhap!$E$5:$E$1000,DATE(Thang!$E$4,Thang!$C$4,Loc!$O$2),Nhap!$F$5:$F$1000,Loc!A324)</f>
        <v>0</v>
      </c>
      <c r="P324" s="7">
        <f>SUMIFS(Nhap!$I$5:$I$1000,Nhap!$E$5:$E$1000,DATE(Thang!$E$4,Thang!$C$4,Loc!$P$2),Nhap!$F$5:$F$1000,Loc!A324)</f>
        <v>0</v>
      </c>
      <c r="Q324" s="7">
        <f>SUMIFS(Nhap!$I$5:$I$1000,Nhap!$E$5:$E$1000,DATE(Thang!$E$4,Thang!$C$4,Loc!$Q$2),Nhap!$F$5:$F$1000,Loc!A324)</f>
        <v>0</v>
      </c>
      <c r="R324" s="7">
        <f>SUMIFS(Nhap!$I$5:$I$1000,Nhap!$E$5:$E$1000,DATE(Thang!$E$4,Thang!$C$4,Loc!$R$2),Nhap!$F$5:$F$1000,Loc!A324)</f>
        <v>0</v>
      </c>
      <c r="S324" s="7">
        <f>SUMIFS(Nhap!$I$5:$I$1000,Nhap!$E$5:$E$1000,DATE(Thang!$E$4,Thang!$C$4,Loc!$S$2),Nhap!$F$5:$F$1000,Loc!A324)</f>
        <v>0</v>
      </c>
      <c r="T324" s="7">
        <f>SUMIFS(Nhap!$I$5:$I$1000,Nhap!$E$5:$E$1000,DATE(Thang!$E$4,Thang!$C$4,Loc!$T$2),Nhap!$F$5:$F$1000,Loc!A324)</f>
        <v>0</v>
      </c>
      <c r="U324" s="7">
        <f>SUMIFS(Nhap!$I$5:$I$1000,Nhap!$E$5:$E$1000,DATE(Thang!$E$4,Thang!$C$4,Loc!$U$2),Nhap!$F$5:$F$1000,Loc!A324)</f>
        <v>0</v>
      </c>
      <c r="V324" s="7">
        <f>SUMIFS(Nhap!$I$5:$I$1000,Nhap!$E$5:$E$1000,DATE(Thang!$E$4,Thang!$C$4,Loc!$V$2),Nhap!$F$5:$F$1000,Loc!A324)</f>
        <v>0</v>
      </c>
      <c r="W324" s="7">
        <f>SUMIFS(Nhap!$I$5:$I$1000,Nhap!$E$5:$E$1000,DATE(Thang!$E$4,Thang!$C$4,Loc!$W$2),Nhap!$F$5:$F$1000,Loc!A324)</f>
        <v>0</v>
      </c>
      <c r="X324" s="7">
        <f>SUMIFS(Nhap!$I$5:$I$1000,Nhap!$E$5:$E$1000,DATE(Thang!$E$4,Thang!$C$4,Loc!$X$2),Nhap!$F$5:$F$1000,Loc!A324)</f>
        <v>0</v>
      </c>
      <c r="Y324" s="7">
        <f>SUMIFS(Nhap!$I$5:$I$1000,Nhap!$E$5:$E$1000,DATE(Thang!$E$4,Thang!$C$4,Loc!$Y$2),Nhap!$F$5:$F$1000,Loc!A324)</f>
        <v>0</v>
      </c>
      <c r="Z324" s="7">
        <f>SUMIFS(Nhap!$I$5:$I$1000,Nhap!$E$5:$E$1000,DATE(Thang!$E$4,Thang!$C$4,Loc!$Z$2),Nhap!$F$5:$F$1000,Loc!A324)</f>
        <v>0</v>
      </c>
      <c r="AA324" s="7">
        <f>SUMIFS(Nhap!$I$5:$I$1000,Nhap!$E$5:$E$1000,DATE(Thang!$E$4,Thang!$C$4,Loc!$AA$2),Nhap!$F$5:$F$1000,Loc!A324)</f>
        <v>0</v>
      </c>
      <c r="AB324" s="7">
        <f>SUMIFS(Nhap!$I$5:$I$1000,Nhap!$E$5:$E$1000,DATE(Thang!$E$4,Thang!$C$4,Loc!$AB$2),Nhap!$F$5:$F$1000,Loc!A324)</f>
        <v>0</v>
      </c>
      <c r="AC324" s="7">
        <f>SUMIFS(Nhap!$I$5:$I$1000,Nhap!$E$5:$E$1000,DATE(Thang!$E$4,Thang!$C$4,Loc!$AC$2),Nhap!$F$5:$F$1000,Loc!A324)</f>
        <v>0</v>
      </c>
      <c r="AD324" s="7">
        <f>SUMIFS(Nhap!$I$5:$I$1000,Nhap!$E$5:$E$1000,DATE(Thang!$E$4,Thang!$C$4,Loc!$AD$2),Nhap!$F$5:$F$1000,Loc!$A$5)</f>
        <v>0</v>
      </c>
      <c r="AE324" s="7">
        <f>SUMIFS(Nhap!$I$5:$I$1000,Nhap!$E$5:$E$1000,DATE(Thang!$E$4,Thang!$C$4,Loc!$AE$2),Nhap!$F$5:$F$1000,Loc!A324)</f>
        <v>0</v>
      </c>
      <c r="AF324" s="7">
        <f>SUMIFS(Nhap!$I$5:$I$1000,Nhap!$E$5:$E$1000,DATE(Thang!$E$4,Thang!$C$4,Loc!$AF$2),Nhap!$F$5:$F$1000,Loc!A324)</f>
        <v>0</v>
      </c>
      <c r="AG324" s="7">
        <f>SUMIFS(Nhap!$I$5:$I$1000,Nhap!$E$5:$E$1000,DATE(Thang!$E$4,Thang!$C$4,Loc!$AG$2),Nhap!$F$5:$F$1000,Loc!A324)</f>
        <v>0</v>
      </c>
      <c r="AH324" s="7">
        <f>SUMIFS(Nhap!$I$5:$I$1000,Nhap!$E$5:$E$1000,DATE(Thang!$E$4,Thang!$C$4,Loc!$AH$2),Nhap!$F$5:$F$1000,Loc!A324)</f>
        <v>0</v>
      </c>
      <c r="AI324" s="7">
        <f>SUMIFS(Nhap!$I$5:$I$1000,Nhap!$E$5:$E$1000,DATE(Thang!$E$4,Thang!$C$4,Loc!$AI$2),Nhap!$F$5:$F$1000,Loc!A324)</f>
        <v>0</v>
      </c>
      <c r="AJ324" s="7">
        <f>SUMIFS(Nhap!$I$5:$I$1000,Nhap!$E$5:$E$1000,DATE(Thang!$E$4,Thang!$C$4,Loc!$AJ$2),Nhap!$F$5:$F$1000,Loc!A324)</f>
        <v>0</v>
      </c>
      <c r="AK324" s="1">
        <f>SUMIFS(Xuat!$G$5:$G$1000,Xuat!$C$5:$C$1000,DATE(Thang!$E$4,Thang!$C$4,AK$2),Xuat!$D$5:$D$1000,Loc!$A324)</f>
        <v>0</v>
      </c>
      <c r="AL324" s="1">
        <f>SUMIFS(Xuat!$G$5:$G$1000,Xuat!$C$5:$C$1000,DATE(Thang!$E$4,Thang!$C$4,AL$2),Xuat!$D$5:$D$1000,Loc!$A324)</f>
        <v>0</v>
      </c>
      <c r="AM324" s="1">
        <f>SUMIFS(Xuat!$G$5:$G$1000,Xuat!$C$5:$C$1000,DATE(Thang!$E$4,Thang!$C$4,AM$2),Xuat!$D$5:$D$1000,Loc!$A324)</f>
        <v>0</v>
      </c>
      <c r="AN324" s="1">
        <f>SUMIFS(Xuat!$G$5:$G$1000,Xuat!$C$5:$C$1000,DATE(Thang!$E$4,Thang!$C$4,AN$2),Xuat!$D$5:$D$1000,Loc!$A324)</f>
        <v>0</v>
      </c>
      <c r="AO324" s="1">
        <f>SUMIFS(Xuat!$G$5:$G$1000,Xuat!$C$5:$C$1000,DATE(Thang!$E$4,Thang!$C$4,AO$2),Xuat!$D$5:$D$1000,Loc!$A324)</f>
        <v>0</v>
      </c>
      <c r="AP324" s="1">
        <f>SUMIFS(Xuat!$G$5:$G$1000,Xuat!$C$5:$C$1000,DATE(Thang!$E$4,Thang!$C$4,AP$2),Xuat!$D$5:$D$1000,Loc!$A324)</f>
        <v>0</v>
      </c>
      <c r="AQ324" s="1">
        <f>SUMIFS(Xuat!$G$5:$G$1000,Xuat!$C$5:$C$1000,DATE(Thang!$E$4,Thang!$C$4,AQ$2),Xuat!$D$5:$D$1000,Loc!$A324)</f>
        <v>0</v>
      </c>
      <c r="AR324" s="1">
        <f>SUMIFS(Xuat!$G$5:$G$1000,Xuat!$C$5:$C$1000,DATE(Thang!$E$4,Thang!$C$4,AR$2),Xuat!$D$5:$D$1000,Loc!$A324)</f>
        <v>0</v>
      </c>
      <c r="AS324" s="1">
        <f>SUMIFS(Xuat!$G$5:$G$1000,Xuat!$C$5:$C$1000,DATE(Thang!$E$4,Thang!$C$4,AS$2),Xuat!$D$5:$D$1000,Loc!$A324)</f>
        <v>0</v>
      </c>
      <c r="AT324" s="1">
        <f>SUMIFS(Xuat!$G$5:$G$1000,Xuat!$C$5:$C$1000,DATE(Thang!$E$4,Thang!$C$4,AT$2),Xuat!$D$5:$D$1000,Loc!$A324)</f>
        <v>0</v>
      </c>
      <c r="AU324" s="1">
        <f>SUMIFS(Xuat!$G$5:$G$1000,Xuat!$C$5:$C$1000,DATE(Thang!$E$4,Thang!$C$4,AU$2),Xuat!$D$5:$D$1000,Loc!$A324)</f>
        <v>0</v>
      </c>
      <c r="AV324" s="1">
        <f>SUMIFS(Xuat!$G$5:$G$1000,Xuat!$C$5:$C$1000,DATE(Thang!$E$4,Thang!$C$4,AV$2),Xuat!$D$5:$D$1000,Loc!$A324)</f>
        <v>0</v>
      </c>
      <c r="AW324" s="1">
        <f>SUMIFS(Xuat!$G$5:$G$1000,Xuat!$C$5:$C$1000,DATE(Thang!$E$4,Thang!$C$4,AW$2),Xuat!$D$5:$D$1000,Loc!$A324)</f>
        <v>0</v>
      </c>
      <c r="AX324" s="1">
        <f>SUMIFS(Xuat!$G$5:$G$1000,Xuat!$C$5:$C$1000,DATE(Thang!$E$4,Thang!$C$4,AX$2),Xuat!$D$5:$D$1000,Loc!$A324)</f>
        <v>0</v>
      </c>
      <c r="AY324" s="1">
        <f>SUMIFS(Xuat!$G$5:$G$1000,Xuat!$C$5:$C$1000,DATE(Thang!$E$4,Thang!$C$4,AY$2),Xuat!$D$5:$D$1000,Loc!$A324)</f>
        <v>0</v>
      </c>
      <c r="AZ324" s="1">
        <f>SUMIFS(Xuat!$G$5:$G$1000,Xuat!$C$5:$C$1000,DATE(Thang!$E$4,Thang!$C$4,AZ$2),Xuat!$D$5:$D$1000,Loc!$A324)</f>
        <v>0</v>
      </c>
      <c r="BA324" s="1">
        <f>SUMIFS(Xuat!$G$5:$G$1000,Xuat!$C$5:$C$1000,DATE(Thang!$E$4,Thang!$C$4,BA$2),Xuat!$D$5:$D$1000,Loc!$A324)</f>
        <v>0</v>
      </c>
      <c r="BB324" s="1">
        <f>SUMIFS(Xuat!$G$5:$G$1000,Xuat!$C$5:$C$1000,DATE(Thang!$E$4,Thang!$C$4,BB$2),Xuat!$D$5:$D$1000,Loc!$A324)</f>
        <v>0</v>
      </c>
      <c r="BC324" s="1">
        <f>SUMIFS(Xuat!$G$5:$G$1000,Xuat!$C$5:$C$1000,DATE(Thang!$E$4,Thang!$C$4,BC$2),Xuat!$D$5:$D$1000,Loc!$A324)</f>
        <v>0</v>
      </c>
      <c r="BD324" s="1">
        <f>SUMIFS(Xuat!$G$5:$G$1000,Xuat!$C$5:$C$1000,DATE(Thang!$E$4,Thang!$C$4,BD$2),Xuat!$D$5:$D$1000,Loc!$A324)</f>
        <v>0</v>
      </c>
      <c r="BE324" s="1">
        <f>SUMIFS(Xuat!$G$5:$G$1000,Xuat!$C$5:$C$1000,DATE(Thang!$E$4,Thang!$C$4,BE$2),Xuat!$D$5:$D$1000,Loc!$A324)</f>
        <v>0</v>
      </c>
      <c r="BF324" s="1">
        <f>SUMIFS(Xuat!$G$5:$G$1000,Xuat!$C$5:$C$1000,DATE(Thang!$E$4,Thang!$C$4,BF$2),Xuat!$D$5:$D$1000,Loc!$A324)</f>
        <v>0</v>
      </c>
      <c r="BG324" s="1">
        <f>SUMIFS(Xuat!$G$5:$G$1000,Xuat!$C$5:$C$1000,DATE(Thang!$E$4,Thang!$C$4,BG$2),Xuat!$D$5:$D$1000,Loc!$A324)</f>
        <v>0</v>
      </c>
      <c r="BH324" s="1">
        <f>SUMIFS(Xuat!$G$5:$G$1000,Xuat!$C$5:$C$1000,DATE(Thang!$E$4,Thang!$C$4,BH$2),Xuat!$D$5:$D$1000,Loc!$A324)</f>
        <v>0</v>
      </c>
      <c r="BI324" s="1">
        <f>SUMIFS(Xuat!$G$5:$G$1000,Xuat!$C$5:$C$1000,DATE(Thang!$E$4,Thang!$C$4,BI$2),Xuat!$D$5:$D$1000,Loc!$A324)</f>
        <v>0</v>
      </c>
      <c r="BJ324" s="1">
        <f>SUMIFS(Xuat!$G$5:$G$1000,Xuat!$C$5:$C$1000,DATE(Thang!$E$4,Thang!$C$4,BJ$2),Xuat!$D$5:$D$1000,Loc!$A324)</f>
        <v>0</v>
      </c>
      <c r="BK324" s="1">
        <f>SUMIFS(Xuat!$G$5:$G$1000,Xuat!$C$5:$C$1000,DATE(Thang!$E$4,Thang!$C$4,BK$2),Xuat!$D$5:$D$1000,Loc!$A324)</f>
        <v>0</v>
      </c>
      <c r="BL324" s="1">
        <f>SUMIFS(Xuat!$G$5:$G$1000,Xuat!$C$5:$C$1000,DATE(Thang!$E$4,Thang!$C$4,BL$2),Xuat!$D$5:$D$1000,Loc!$A324)</f>
        <v>0</v>
      </c>
      <c r="BM324" s="1">
        <f>SUMIFS(Xuat!$G$5:$G$1000,Xuat!$C$5:$C$1000,DATE(Thang!$E$4,Thang!$C$4,BM$2),Xuat!$D$5:$D$1000,Loc!$A324)</f>
        <v>0</v>
      </c>
      <c r="BN324" s="1">
        <f>SUMIFS(Xuat!$G$5:$G$1000,Xuat!$C$5:$C$1000,DATE(Thang!$E$4,Thang!$C$4,BN$2),Xuat!$D$5:$D$1000,Loc!$A324)</f>
        <v>0</v>
      </c>
      <c r="BO324" s="1">
        <f>SUMIFS(Xuat!$G$5:$G$1000,Xuat!$C$5:$C$1000,DATE(Thang!$E$4,Thang!$C$4,BO$2),Xuat!$D$5:$D$1000,Loc!$A324)</f>
        <v>0</v>
      </c>
    </row>
    <row r="325" spans="1:67" x14ac:dyDescent="0.2">
      <c r="A325" s="2">
        <f>DM!C325</f>
        <v>0</v>
      </c>
      <c r="B325" s="3">
        <f>VLOOKUP(A325,Tondau!$B$5:$F$500,3,0)</f>
        <v>0</v>
      </c>
      <c r="C325" s="3">
        <f t="shared" si="14"/>
        <v>0</v>
      </c>
      <c r="D325" s="3">
        <f t="shared" si="15"/>
        <v>0</v>
      </c>
      <c r="E325" s="3">
        <f t="shared" si="16"/>
        <v>0</v>
      </c>
      <c r="F325" s="7">
        <f>SUMIFS(Nhap!$I$5:$I$1000,Nhap!$E$5:$E$1000,DATE(Thang!$E$4,Thang!$C$4,Loc!$F$2),Nhap!$F$5:$F$1000,Loc!A325)</f>
        <v>0</v>
      </c>
      <c r="G325" s="7">
        <f>SUMIFS(Nhap!$I$5:$I$1000,Nhap!$E$5:$E$1000,DATE(Thang!$E$4,Thang!$C$4,Loc!$G$2),Nhap!$F$5:$F$1000,Loc!A325)</f>
        <v>0</v>
      </c>
      <c r="H325" s="7">
        <f>SUMIFS(Nhap!$I$5:$I$1000,Nhap!$E$5:$E$1000,DATE(Thang!$E$4,Thang!$C$4,Loc!$H$2),Nhap!$F$5:$F$1000,Loc!A325)</f>
        <v>0</v>
      </c>
      <c r="I325" s="7">
        <f>SUMIFS(Nhap!$I$5:$I$1000,Nhap!$E$5:$E$1000,DATE(Thang!$E$4,Thang!$C$4,Loc!$I$2),Nhap!$F$5:$F$1000,Loc!A325)</f>
        <v>0</v>
      </c>
      <c r="J325" s="7">
        <f>SUMIFS(Nhap!$I$5:$I$1000,Nhap!$E$5:$E$1000,DATE(Thang!$E$4,Thang!$C$4,Loc!$J$2),Nhap!$F$5:$F$1000,Loc!A325)</f>
        <v>0</v>
      </c>
      <c r="K325" s="7">
        <f>SUMIFS(Nhap!$I$5:$I$1000,Nhap!$E$5:$E$1000,DATE(Thang!$E$4,Thang!$C$4,Loc!$K$2),Nhap!$F$5:$F$1000,Loc!A325)</f>
        <v>0</v>
      </c>
      <c r="L325" s="7">
        <f>SUMIFS(Nhap!$I$5:$I$1000,Nhap!$E$5:$E$1000,DATE(Thang!$E$4,Thang!$C$4,Loc!$L$2),Nhap!$F$5:$F$1000,Loc!A325)</f>
        <v>0</v>
      </c>
      <c r="M325" s="7">
        <f>SUMIFS(Nhap!$I$5:$I$1000,Nhap!$E$5:$E$1000,DATE(Thang!$E$4,Thang!$C$4,Loc!$M$2),Nhap!$F$5:$F$1000,Loc!A325)</f>
        <v>0</v>
      </c>
      <c r="N325" s="7">
        <f>SUMIFS(Nhap!$I$5:$I$1000,Nhap!$E$5:$E$1000,DATE(Thang!$E$4,Thang!$C$4,Loc!$N$2),Nhap!$F$5:$F$1000,Loc!A325)</f>
        <v>0</v>
      </c>
      <c r="O325" s="7">
        <f>SUMIFS(Nhap!$I$5:$I$1000,Nhap!$E$5:$E$1000,DATE(Thang!$E$4,Thang!$C$4,Loc!$O$2),Nhap!$F$5:$F$1000,Loc!A325)</f>
        <v>0</v>
      </c>
      <c r="P325" s="7">
        <f>SUMIFS(Nhap!$I$5:$I$1000,Nhap!$E$5:$E$1000,DATE(Thang!$E$4,Thang!$C$4,Loc!$P$2),Nhap!$F$5:$F$1000,Loc!A325)</f>
        <v>0</v>
      </c>
      <c r="Q325" s="7">
        <f>SUMIFS(Nhap!$I$5:$I$1000,Nhap!$E$5:$E$1000,DATE(Thang!$E$4,Thang!$C$4,Loc!$Q$2),Nhap!$F$5:$F$1000,Loc!A325)</f>
        <v>0</v>
      </c>
      <c r="R325" s="7">
        <f>SUMIFS(Nhap!$I$5:$I$1000,Nhap!$E$5:$E$1000,DATE(Thang!$E$4,Thang!$C$4,Loc!$R$2),Nhap!$F$5:$F$1000,Loc!A325)</f>
        <v>0</v>
      </c>
      <c r="S325" s="7">
        <f>SUMIFS(Nhap!$I$5:$I$1000,Nhap!$E$5:$E$1000,DATE(Thang!$E$4,Thang!$C$4,Loc!$S$2),Nhap!$F$5:$F$1000,Loc!A325)</f>
        <v>0</v>
      </c>
      <c r="T325" s="7">
        <f>SUMIFS(Nhap!$I$5:$I$1000,Nhap!$E$5:$E$1000,DATE(Thang!$E$4,Thang!$C$4,Loc!$T$2),Nhap!$F$5:$F$1000,Loc!A325)</f>
        <v>0</v>
      </c>
      <c r="U325" s="7">
        <f>SUMIFS(Nhap!$I$5:$I$1000,Nhap!$E$5:$E$1000,DATE(Thang!$E$4,Thang!$C$4,Loc!$U$2),Nhap!$F$5:$F$1000,Loc!A325)</f>
        <v>0</v>
      </c>
      <c r="V325" s="7">
        <f>SUMIFS(Nhap!$I$5:$I$1000,Nhap!$E$5:$E$1000,DATE(Thang!$E$4,Thang!$C$4,Loc!$V$2),Nhap!$F$5:$F$1000,Loc!A325)</f>
        <v>0</v>
      </c>
      <c r="W325" s="7">
        <f>SUMIFS(Nhap!$I$5:$I$1000,Nhap!$E$5:$E$1000,DATE(Thang!$E$4,Thang!$C$4,Loc!$W$2),Nhap!$F$5:$F$1000,Loc!A325)</f>
        <v>0</v>
      </c>
      <c r="X325" s="7">
        <f>SUMIFS(Nhap!$I$5:$I$1000,Nhap!$E$5:$E$1000,DATE(Thang!$E$4,Thang!$C$4,Loc!$X$2),Nhap!$F$5:$F$1000,Loc!A325)</f>
        <v>0</v>
      </c>
      <c r="Y325" s="7">
        <f>SUMIFS(Nhap!$I$5:$I$1000,Nhap!$E$5:$E$1000,DATE(Thang!$E$4,Thang!$C$4,Loc!$Y$2),Nhap!$F$5:$F$1000,Loc!A325)</f>
        <v>0</v>
      </c>
      <c r="Z325" s="7">
        <f>SUMIFS(Nhap!$I$5:$I$1000,Nhap!$E$5:$E$1000,DATE(Thang!$E$4,Thang!$C$4,Loc!$Z$2),Nhap!$F$5:$F$1000,Loc!A325)</f>
        <v>0</v>
      </c>
      <c r="AA325" s="7">
        <f>SUMIFS(Nhap!$I$5:$I$1000,Nhap!$E$5:$E$1000,DATE(Thang!$E$4,Thang!$C$4,Loc!$AA$2),Nhap!$F$5:$F$1000,Loc!A325)</f>
        <v>0</v>
      </c>
      <c r="AB325" s="7">
        <f>SUMIFS(Nhap!$I$5:$I$1000,Nhap!$E$5:$E$1000,DATE(Thang!$E$4,Thang!$C$4,Loc!$AB$2),Nhap!$F$5:$F$1000,Loc!A325)</f>
        <v>0</v>
      </c>
      <c r="AC325" s="7">
        <f>SUMIFS(Nhap!$I$5:$I$1000,Nhap!$E$5:$E$1000,DATE(Thang!$E$4,Thang!$C$4,Loc!$AC$2),Nhap!$F$5:$F$1000,Loc!A325)</f>
        <v>0</v>
      </c>
      <c r="AD325" s="7">
        <f>SUMIFS(Nhap!$I$5:$I$1000,Nhap!$E$5:$E$1000,DATE(Thang!$E$4,Thang!$C$4,Loc!$AD$2),Nhap!$F$5:$F$1000,Loc!$A$5)</f>
        <v>0</v>
      </c>
      <c r="AE325" s="7">
        <f>SUMIFS(Nhap!$I$5:$I$1000,Nhap!$E$5:$E$1000,DATE(Thang!$E$4,Thang!$C$4,Loc!$AE$2),Nhap!$F$5:$F$1000,Loc!A325)</f>
        <v>0</v>
      </c>
      <c r="AF325" s="7">
        <f>SUMIFS(Nhap!$I$5:$I$1000,Nhap!$E$5:$E$1000,DATE(Thang!$E$4,Thang!$C$4,Loc!$AF$2),Nhap!$F$5:$F$1000,Loc!A325)</f>
        <v>0</v>
      </c>
      <c r="AG325" s="7">
        <f>SUMIFS(Nhap!$I$5:$I$1000,Nhap!$E$5:$E$1000,DATE(Thang!$E$4,Thang!$C$4,Loc!$AG$2),Nhap!$F$5:$F$1000,Loc!A325)</f>
        <v>0</v>
      </c>
      <c r="AH325" s="7">
        <f>SUMIFS(Nhap!$I$5:$I$1000,Nhap!$E$5:$E$1000,DATE(Thang!$E$4,Thang!$C$4,Loc!$AH$2),Nhap!$F$5:$F$1000,Loc!A325)</f>
        <v>0</v>
      </c>
      <c r="AI325" s="7">
        <f>SUMIFS(Nhap!$I$5:$I$1000,Nhap!$E$5:$E$1000,DATE(Thang!$E$4,Thang!$C$4,Loc!$AI$2),Nhap!$F$5:$F$1000,Loc!A325)</f>
        <v>0</v>
      </c>
      <c r="AJ325" s="7">
        <f>SUMIFS(Nhap!$I$5:$I$1000,Nhap!$E$5:$E$1000,DATE(Thang!$E$4,Thang!$C$4,Loc!$AJ$2),Nhap!$F$5:$F$1000,Loc!A325)</f>
        <v>0</v>
      </c>
      <c r="AK325" s="1">
        <f>SUMIFS(Xuat!$G$5:$G$1000,Xuat!$C$5:$C$1000,DATE(Thang!$E$4,Thang!$C$4,AK$2),Xuat!$D$5:$D$1000,Loc!$A325)</f>
        <v>0</v>
      </c>
      <c r="AL325" s="1">
        <f>SUMIFS(Xuat!$G$5:$G$1000,Xuat!$C$5:$C$1000,DATE(Thang!$E$4,Thang!$C$4,AL$2),Xuat!$D$5:$D$1000,Loc!$A325)</f>
        <v>0</v>
      </c>
      <c r="AM325" s="1">
        <f>SUMIFS(Xuat!$G$5:$G$1000,Xuat!$C$5:$C$1000,DATE(Thang!$E$4,Thang!$C$4,AM$2),Xuat!$D$5:$D$1000,Loc!$A325)</f>
        <v>0</v>
      </c>
      <c r="AN325" s="1">
        <f>SUMIFS(Xuat!$G$5:$G$1000,Xuat!$C$5:$C$1000,DATE(Thang!$E$4,Thang!$C$4,AN$2),Xuat!$D$5:$D$1000,Loc!$A325)</f>
        <v>0</v>
      </c>
      <c r="AO325" s="1">
        <f>SUMIFS(Xuat!$G$5:$G$1000,Xuat!$C$5:$C$1000,DATE(Thang!$E$4,Thang!$C$4,AO$2),Xuat!$D$5:$D$1000,Loc!$A325)</f>
        <v>0</v>
      </c>
      <c r="AP325" s="1">
        <f>SUMIFS(Xuat!$G$5:$G$1000,Xuat!$C$5:$C$1000,DATE(Thang!$E$4,Thang!$C$4,AP$2),Xuat!$D$5:$D$1000,Loc!$A325)</f>
        <v>0</v>
      </c>
      <c r="AQ325" s="1">
        <f>SUMIFS(Xuat!$G$5:$G$1000,Xuat!$C$5:$C$1000,DATE(Thang!$E$4,Thang!$C$4,AQ$2),Xuat!$D$5:$D$1000,Loc!$A325)</f>
        <v>0</v>
      </c>
      <c r="AR325" s="1">
        <f>SUMIFS(Xuat!$G$5:$G$1000,Xuat!$C$5:$C$1000,DATE(Thang!$E$4,Thang!$C$4,AR$2),Xuat!$D$5:$D$1000,Loc!$A325)</f>
        <v>0</v>
      </c>
      <c r="AS325" s="1">
        <f>SUMIFS(Xuat!$G$5:$G$1000,Xuat!$C$5:$C$1000,DATE(Thang!$E$4,Thang!$C$4,AS$2),Xuat!$D$5:$D$1000,Loc!$A325)</f>
        <v>0</v>
      </c>
      <c r="AT325" s="1">
        <f>SUMIFS(Xuat!$G$5:$G$1000,Xuat!$C$5:$C$1000,DATE(Thang!$E$4,Thang!$C$4,AT$2),Xuat!$D$5:$D$1000,Loc!$A325)</f>
        <v>0</v>
      </c>
      <c r="AU325" s="1">
        <f>SUMIFS(Xuat!$G$5:$G$1000,Xuat!$C$5:$C$1000,DATE(Thang!$E$4,Thang!$C$4,AU$2),Xuat!$D$5:$D$1000,Loc!$A325)</f>
        <v>0</v>
      </c>
      <c r="AV325" s="1">
        <f>SUMIFS(Xuat!$G$5:$G$1000,Xuat!$C$5:$C$1000,DATE(Thang!$E$4,Thang!$C$4,AV$2),Xuat!$D$5:$D$1000,Loc!$A325)</f>
        <v>0</v>
      </c>
      <c r="AW325" s="1">
        <f>SUMIFS(Xuat!$G$5:$G$1000,Xuat!$C$5:$C$1000,DATE(Thang!$E$4,Thang!$C$4,AW$2),Xuat!$D$5:$D$1000,Loc!$A325)</f>
        <v>0</v>
      </c>
      <c r="AX325" s="1">
        <f>SUMIFS(Xuat!$G$5:$G$1000,Xuat!$C$5:$C$1000,DATE(Thang!$E$4,Thang!$C$4,AX$2),Xuat!$D$5:$D$1000,Loc!$A325)</f>
        <v>0</v>
      </c>
      <c r="AY325" s="1">
        <f>SUMIFS(Xuat!$G$5:$G$1000,Xuat!$C$5:$C$1000,DATE(Thang!$E$4,Thang!$C$4,AY$2),Xuat!$D$5:$D$1000,Loc!$A325)</f>
        <v>0</v>
      </c>
      <c r="AZ325" s="1">
        <f>SUMIFS(Xuat!$G$5:$G$1000,Xuat!$C$5:$C$1000,DATE(Thang!$E$4,Thang!$C$4,AZ$2),Xuat!$D$5:$D$1000,Loc!$A325)</f>
        <v>0</v>
      </c>
      <c r="BA325" s="1">
        <f>SUMIFS(Xuat!$G$5:$G$1000,Xuat!$C$5:$C$1000,DATE(Thang!$E$4,Thang!$C$4,BA$2),Xuat!$D$5:$D$1000,Loc!$A325)</f>
        <v>0</v>
      </c>
      <c r="BB325" s="1">
        <f>SUMIFS(Xuat!$G$5:$G$1000,Xuat!$C$5:$C$1000,DATE(Thang!$E$4,Thang!$C$4,BB$2),Xuat!$D$5:$D$1000,Loc!$A325)</f>
        <v>0</v>
      </c>
      <c r="BC325" s="1">
        <f>SUMIFS(Xuat!$G$5:$G$1000,Xuat!$C$5:$C$1000,DATE(Thang!$E$4,Thang!$C$4,BC$2),Xuat!$D$5:$D$1000,Loc!$A325)</f>
        <v>0</v>
      </c>
      <c r="BD325" s="1">
        <f>SUMIFS(Xuat!$G$5:$G$1000,Xuat!$C$5:$C$1000,DATE(Thang!$E$4,Thang!$C$4,BD$2),Xuat!$D$5:$D$1000,Loc!$A325)</f>
        <v>0</v>
      </c>
      <c r="BE325" s="1">
        <f>SUMIFS(Xuat!$G$5:$G$1000,Xuat!$C$5:$C$1000,DATE(Thang!$E$4,Thang!$C$4,BE$2),Xuat!$D$5:$D$1000,Loc!$A325)</f>
        <v>0</v>
      </c>
      <c r="BF325" s="1">
        <f>SUMIFS(Xuat!$G$5:$G$1000,Xuat!$C$5:$C$1000,DATE(Thang!$E$4,Thang!$C$4,BF$2),Xuat!$D$5:$D$1000,Loc!$A325)</f>
        <v>0</v>
      </c>
      <c r="BG325" s="1">
        <f>SUMIFS(Xuat!$G$5:$G$1000,Xuat!$C$5:$C$1000,DATE(Thang!$E$4,Thang!$C$4,BG$2),Xuat!$D$5:$D$1000,Loc!$A325)</f>
        <v>0</v>
      </c>
      <c r="BH325" s="1">
        <f>SUMIFS(Xuat!$G$5:$G$1000,Xuat!$C$5:$C$1000,DATE(Thang!$E$4,Thang!$C$4,BH$2),Xuat!$D$5:$D$1000,Loc!$A325)</f>
        <v>0</v>
      </c>
      <c r="BI325" s="1">
        <f>SUMIFS(Xuat!$G$5:$G$1000,Xuat!$C$5:$C$1000,DATE(Thang!$E$4,Thang!$C$4,BI$2),Xuat!$D$5:$D$1000,Loc!$A325)</f>
        <v>0</v>
      </c>
      <c r="BJ325" s="1">
        <f>SUMIFS(Xuat!$G$5:$G$1000,Xuat!$C$5:$C$1000,DATE(Thang!$E$4,Thang!$C$4,BJ$2),Xuat!$D$5:$D$1000,Loc!$A325)</f>
        <v>0</v>
      </c>
      <c r="BK325" s="1">
        <f>SUMIFS(Xuat!$G$5:$G$1000,Xuat!$C$5:$C$1000,DATE(Thang!$E$4,Thang!$C$4,BK$2),Xuat!$D$5:$D$1000,Loc!$A325)</f>
        <v>0</v>
      </c>
      <c r="BL325" s="1">
        <f>SUMIFS(Xuat!$G$5:$G$1000,Xuat!$C$5:$C$1000,DATE(Thang!$E$4,Thang!$C$4,BL$2),Xuat!$D$5:$D$1000,Loc!$A325)</f>
        <v>0</v>
      </c>
      <c r="BM325" s="1">
        <f>SUMIFS(Xuat!$G$5:$G$1000,Xuat!$C$5:$C$1000,DATE(Thang!$E$4,Thang!$C$4,BM$2),Xuat!$D$5:$D$1000,Loc!$A325)</f>
        <v>0</v>
      </c>
      <c r="BN325" s="1">
        <f>SUMIFS(Xuat!$G$5:$G$1000,Xuat!$C$5:$C$1000,DATE(Thang!$E$4,Thang!$C$4,BN$2),Xuat!$D$5:$D$1000,Loc!$A325)</f>
        <v>0</v>
      </c>
      <c r="BO325" s="1">
        <f>SUMIFS(Xuat!$G$5:$G$1000,Xuat!$C$5:$C$1000,DATE(Thang!$E$4,Thang!$C$4,BO$2),Xuat!$D$5:$D$1000,Loc!$A325)</f>
        <v>0</v>
      </c>
    </row>
    <row r="326" spans="1:67" x14ac:dyDescent="0.2">
      <c r="A326" s="2">
        <f>DM!C326</f>
        <v>0</v>
      </c>
      <c r="B326" s="3">
        <f>VLOOKUP(A326,Tondau!$B$5:$F$500,3,0)</f>
        <v>0</v>
      </c>
      <c r="C326" s="3">
        <f t="shared" ref="C326:C389" si="17">SUM(F326:AJ326)</f>
        <v>0</v>
      </c>
      <c r="D326" s="3">
        <f t="shared" ref="D326:D389" si="18">SUM(AK326:BO326)</f>
        <v>0</v>
      </c>
      <c r="E326" s="3">
        <f t="shared" ref="E326:E389" si="19">B326+C326-D326</f>
        <v>0</v>
      </c>
      <c r="F326" s="7">
        <f>SUMIFS(Nhap!$I$5:$I$1000,Nhap!$E$5:$E$1000,DATE(Thang!$E$4,Thang!$C$4,Loc!$F$2),Nhap!$F$5:$F$1000,Loc!A326)</f>
        <v>0</v>
      </c>
      <c r="G326" s="7">
        <f>SUMIFS(Nhap!$I$5:$I$1000,Nhap!$E$5:$E$1000,DATE(Thang!$E$4,Thang!$C$4,Loc!$G$2),Nhap!$F$5:$F$1000,Loc!A326)</f>
        <v>0</v>
      </c>
      <c r="H326" s="7">
        <f>SUMIFS(Nhap!$I$5:$I$1000,Nhap!$E$5:$E$1000,DATE(Thang!$E$4,Thang!$C$4,Loc!$H$2),Nhap!$F$5:$F$1000,Loc!A326)</f>
        <v>0</v>
      </c>
      <c r="I326" s="7">
        <f>SUMIFS(Nhap!$I$5:$I$1000,Nhap!$E$5:$E$1000,DATE(Thang!$E$4,Thang!$C$4,Loc!$I$2),Nhap!$F$5:$F$1000,Loc!A326)</f>
        <v>0</v>
      </c>
      <c r="J326" s="7">
        <f>SUMIFS(Nhap!$I$5:$I$1000,Nhap!$E$5:$E$1000,DATE(Thang!$E$4,Thang!$C$4,Loc!$J$2),Nhap!$F$5:$F$1000,Loc!A326)</f>
        <v>0</v>
      </c>
      <c r="K326" s="7">
        <f>SUMIFS(Nhap!$I$5:$I$1000,Nhap!$E$5:$E$1000,DATE(Thang!$E$4,Thang!$C$4,Loc!$K$2),Nhap!$F$5:$F$1000,Loc!A326)</f>
        <v>0</v>
      </c>
      <c r="L326" s="7">
        <f>SUMIFS(Nhap!$I$5:$I$1000,Nhap!$E$5:$E$1000,DATE(Thang!$E$4,Thang!$C$4,Loc!$L$2),Nhap!$F$5:$F$1000,Loc!A326)</f>
        <v>0</v>
      </c>
      <c r="M326" s="7">
        <f>SUMIFS(Nhap!$I$5:$I$1000,Nhap!$E$5:$E$1000,DATE(Thang!$E$4,Thang!$C$4,Loc!$M$2),Nhap!$F$5:$F$1000,Loc!A326)</f>
        <v>0</v>
      </c>
      <c r="N326" s="7">
        <f>SUMIFS(Nhap!$I$5:$I$1000,Nhap!$E$5:$E$1000,DATE(Thang!$E$4,Thang!$C$4,Loc!$N$2),Nhap!$F$5:$F$1000,Loc!A326)</f>
        <v>0</v>
      </c>
      <c r="O326" s="7">
        <f>SUMIFS(Nhap!$I$5:$I$1000,Nhap!$E$5:$E$1000,DATE(Thang!$E$4,Thang!$C$4,Loc!$O$2),Nhap!$F$5:$F$1000,Loc!A326)</f>
        <v>0</v>
      </c>
      <c r="P326" s="7">
        <f>SUMIFS(Nhap!$I$5:$I$1000,Nhap!$E$5:$E$1000,DATE(Thang!$E$4,Thang!$C$4,Loc!$P$2),Nhap!$F$5:$F$1000,Loc!A326)</f>
        <v>0</v>
      </c>
      <c r="Q326" s="7">
        <f>SUMIFS(Nhap!$I$5:$I$1000,Nhap!$E$5:$E$1000,DATE(Thang!$E$4,Thang!$C$4,Loc!$Q$2),Nhap!$F$5:$F$1000,Loc!A326)</f>
        <v>0</v>
      </c>
      <c r="R326" s="7">
        <f>SUMIFS(Nhap!$I$5:$I$1000,Nhap!$E$5:$E$1000,DATE(Thang!$E$4,Thang!$C$4,Loc!$R$2),Nhap!$F$5:$F$1000,Loc!A326)</f>
        <v>0</v>
      </c>
      <c r="S326" s="7">
        <f>SUMIFS(Nhap!$I$5:$I$1000,Nhap!$E$5:$E$1000,DATE(Thang!$E$4,Thang!$C$4,Loc!$S$2),Nhap!$F$5:$F$1000,Loc!A326)</f>
        <v>0</v>
      </c>
      <c r="T326" s="7">
        <f>SUMIFS(Nhap!$I$5:$I$1000,Nhap!$E$5:$E$1000,DATE(Thang!$E$4,Thang!$C$4,Loc!$T$2),Nhap!$F$5:$F$1000,Loc!A326)</f>
        <v>0</v>
      </c>
      <c r="U326" s="7">
        <f>SUMIFS(Nhap!$I$5:$I$1000,Nhap!$E$5:$E$1000,DATE(Thang!$E$4,Thang!$C$4,Loc!$U$2),Nhap!$F$5:$F$1000,Loc!A326)</f>
        <v>0</v>
      </c>
      <c r="V326" s="7">
        <f>SUMIFS(Nhap!$I$5:$I$1000,Nhap!$E$5:$E$1000,DATE(Thang!$E$4,Thang!$C$4,Loc!$V$2),Nhap!$F$5:$F$1000,Loc!A326)</f>
        <v>0</v>
      </c>
      <c r="W326" s="7">
        <f>SUMIFS(Nhap!$I$5:$I$1000,Nhap!$E$5:$E$1000,DATE(Thang!$E$4,Thang!$C$4,Loc!$W$2),Nhap!$F$5:$F$1000,Loc!A326)</f>
        <v>0</v>
      </c>
      <c r="X326" s="7">
        <f>SUMIFS(Nhap!$I$5:$I$1000,Nhap!$E$5:$E$1000,DATE(Thang!$E$4,Thang!$C$4,Loc!$X$2),Nhap!$F$5:$F$1000,Loc!A326)</f>
        <v>0</v>
      </c>
      <c r="Y326" s="7">
        <f>SUMIFS(Nhap!$I$5:$I$1000,Nhap!$E$5:$E$1000,DATE(Thang!$E$4,Thang!$C$4,Loc!$Y$2),Nhap!$F$5:$F$1000,Loc!A326)</f>
        <v>0</v>
      </c>
      <c r="Z326" s="7">
        <f>SUMIFS(Nhap!$I$5:$I$1000,Nhap!$E$5:$E$1000,DATE(Thang!$E$4,Thang!$C$4,Loc!$Z$2),Nhap!$F$5:$F$1000,Loc!A326)</f>
        <v>0</v>
      </c>
      <c r="AA326" s="7">
        <f>SUMIFS(Nhap!$I$5:$I$1000,Nhap!$E$5:$E$1000,DATE(Thang!$E$4,Thang!$C$4,Loc!$AA$2),Nhap!$F$5:$F$1000,Loc!A326)</f>
        <v>0</v>
      </c>
      <c r="AB326" s="7">
        <f>SUMIFS(Nhap!$I$5:$I$1000,Nhap!$E$5:$E$1000,DATE(Thang!$E$4,Thang!$C$4,Loc!$AB$2),Nhap!$F$5:$F$1000,Loc!A326)</f>
        <v>0</v>
      </c>
      <c r="AC326" s="7">
        <f>SUMIFS(Nhap!$I$5:$I$1000,Nhap!$E$5:$E$1000,DATE(Thang!$E$4,Thang!$C$4,Loc!$AC$2),Nhap!$F$5:$F$1000,Loc!A326)</f>
        <v>0</v>
      </c>
      <c r="AD326" s="7">
        <f>SUMIFS(Nhap!$I$5:$I$1000,Nhap!$E$5:$E$1000,DATE(Thang!$E$4,Thang!$C$4,Loc!$AD$2),Nhap!$F$5:$F$1000,Loc!$A$5)</f>
        <v>0</v>
      </c>
      <c r="AE326" s="7">
        <f>SUMIFS(Nhap!$I$5:$I$1000,Nhap!$E$5:$E$1000,DATE(Thang!$E$4,Thang!$C$4,Loc!$AE$2),Nhap!$F$5:$F$1000,Loc!A326)</f>
        <v>0</v>
      </c>
      <c r="AF326" s="7">
        <f>SUMIFS(Nhap!$I$5:$I$1000,Nhap!$E$5:$E$1000,DATE(Thang!$E$4,Thang!$C$4,Loc!$AF$2),Nhap!$F$5:$F$1000,Loc!A326)</f>
        <v>0</v>
      </c>
      <c r="AG326" s="7">
        <f>SUMIFS(Nhap!$I$5:$I$1000,Nhap!$E$5:$E$1000,DATE(Thang!$E$4,Thang!$C$4,Loc!$AG$2),Nhap!$F$5:$F$1000,Loc!A326)</f>
        <v>0</v>
      </c>
      <c r="AH326" s="7">
        <f>SUMIFS(Nhap!$I$5:$I$1000,Nhap!$E$5:$E$1000,DATE(Thang!$E$4,Thang!$C$4,Loc!$AH$2),Nhap!$F$5:$F$1000,Loc!A326)</f>
        <v>0</v>
      </c>
      <c r="AI326" s="7">
        <f>SUMIFS(Nhap!$I$5:$I$1000,Nhap!$E$5:$E$1000,DATE(Thang!$E$4,Thang!$C$4,Loc!$AI$2),Nhap!$F$5:$F$1000,Loc!A326)</f>
        <v>0</v>
      </c>
      <c r="AJ326" s="7">
        <f>SUMIFS(Nhap!$I$5:$I$1000,Nhap!$E$5:$E$1000,DATE(Thang!$E$4,Thang!$C$4,Loc!$AJ$2),Nhap!$F$5:$F$1000,Loc!A326)</f>
        <v>0</v>
      </c>
      <c r="AK326" s="1">
        <f>SUMIFS(Xuat!$G$5:$G$1000,Xuat!$C$5:$C$1000,DATE(Thang!$E$4,Thang!$C$4,AK$2),Xuat!$D$5:$D$1000,Loc!$A326)</f>
        <v>0</v>
      </c>
      <c r="AL326" s="1">
        <f>SUMIFS(Xuat!$G$5:$G$1000,Xuat!$C$5:$C$1000,DATE(Thang!$E$4,Thang!$C$4,AL$2),Xuat!$D$5:$D$1000,Loc!$A326)</f>
        <v>0</v>
      </c>
      <c r="AM326" s="1">
        <f>SUMIFS(Xuat!$G$5:$G$1000,Xuat!$C$5:$C$1000,DATE(Thang!$E$4,Thang!$C$4,AM$2),Xuat!$D$5:$D$1000,Loc!$A326)</f>
        <v>0</v>
      </c>
      <c r="AN326" s="1">
        <f>SUMIFS(Xuat!$G$5:$G$1000,Xuat!$C$5:$C$1000,DATE(Thang!$E$4,Thang!$C$4,AN$2),Xuat!$D$5:$D$1000,Loc!$A326)</f>
        <v>0</v>
      </c>
      <c r="AO326" s="1">
        <f>SUMIFS(Xuat!$G$5:$G$1000,Xuat!$C$5:$C$1000,DATE(Thang!$E$4,Thang!$C$4,AO$2),Xuat!$D$5:$D$1000,Loc!$A326)</f>
        <v>0</v>
      </c>
      <c r="AP326" s="1">
        <f>SUMIFS(Xuat!$G$5:$G$1000,Xuat!$C$5:$C$1000,DATE(Thang!$E$4,Thang!$C$4,AP$2),Xuat!$D$5:$D$1000,Loc!$A326)</f>
        <v>0</v>
      </c>
      <c r="AQ326" s="1">
        <f>SUMIFS(Xuat!$G$5:$G$1000,Xuat!$C$5:$C$1000,DATE(Thang!$E$4,Thang!$C$4,AQ$2),Xuat!$D$5:$D$1000,Loc!$A326)</f>
        <v>0</v>
      </c>
      <c r="AR326" s="1">
        <f>SUMIFS(Xuat!$G$5:$G$1000,Xuat!$C$5:$C$1000,DATE(Thang!$E$4,Thang!$C$4,AR$2),Xuat!$D$5:$D$1000,Loc!$A326)</f>
        <v>0</v>
      </c>
      <c r="AS326" s="1">
        <f>SUMIFS(Xuat!$G$5:$G$1000,Xuat!$C$5:$C$1000,DATE(Thang!$E$4,Thang!$C$4,AS$2),Xuat!$D$5:$D$1000,Loc!$A326)</f>
        <v>0</v>
      </c>
      <c r="AT326" s="1">
        <f>SUMIFS(Xuat!$G$5:$G$1000,Xuat!$C$5:$C$1000,DATE(Thang!$E$4,Thang!$C$4,AT$2),Xuat!$D$5:$D$1000,Loc!$A326)</f>
        <v>0</v>
      </c>
      <c r="AU326" s="1">
        <f>SUMIFS(Xuat!$G$5:$G$1000,Xuat!$C$5:$C$1000,DATE(Thang!$E$4,Thang!$C$4,AU$2),Xuat!$D$5:$D$1000,Loc!$A326)</f>
        <v>0</v>
      </c>
      <c r="AV326" s="1">
        <f>SUMIFS(Xuat!$G$5:$G$1000,Xuat!$C$5:$C$1000,DATE(Thang!$E$4,Thang!$C$4,AV$2),Xuat!$D$5:$D$1000,Loc!$A326)</f>
        <v>0</v>
      </c>
      <c r="AW326" s="1">
        <f>SUMIFS(Xuat!$G$5:$G$1000,Xuat!$C$5:$C$1000,DATE(Thang!$E$4,Thang!$C$4,AW$2),Xuat!$D$5:$D$1000,Loc!$A326)</f>
        <v>0</v>
      </c>
      <c r="AX326" s="1">
        <f>SUMIFS(Xuat!$G$5:$G$1000,Xuat!$C$5:$C$1000,DATE(Thang!$E$4,Thang!$C$4,AX$2),Xuat!$D$5:$D$1000,Loc!$A326)</f>
        <v>0</v>
      </c>
      <c r="AY326" s="1">
        <f>SUMIFS(Xuat!$G$5:$G$1000,Xuat!$C$5:$C$1000,DATE(Thang!$E$4,Thang!$C$4,AY$2),Xuat!$D$5:$D$1000,Loc!$A326)</f>
        <v>0</v>
      </c>
      <c r="AZ326" s="1">
        <f>SUMIFS(Xuat!$G$5:$G$1000,Xuat!$C$5:$C$1000,DATE(Thang!$E$4,Thang!$C$4,AZ$2),Xuat!$D$5:$D$1000,Loc!$A326)</f>
        <v>0</v>
      </c>
      <c r="BA326" s="1">
        <f>SUMIFS(Xuat!$G$5:$G$1000,Xuat!$C$5:$C$1000,DATE(Thang!$E$4,Thang!$C$4,BA$2),Xuat!$D$5:$D$1000,Loc!$A326)</f>
        <v>0</v>
      </c>
      <c r="BB326" s="1">
        <f>SUMIFS(Xuat!$G$5:$G$1000,Xuat!$C$5:$C$1000,DATE(Thang!$E$4,Thang!$C$4,BB$2),Xuat!$D$5:$D$1000,Loc!$A326)</f>
        <v>0</v>
      </c>
      <c r="BC326" s="1">
        <f>SUMIFS(Xuat!$G$5:$G$1000,Xuat!$C$5:$C$1000,DATE(Thang!$E$4,Thang!$C$4,BC$2),Xuat!$D$5:$D$1000,Loc!$A326)</f>
        <v>0</v>
      </c>
      <c r="BD326" s="1">
        <f>SUMIFS(Xuat!$G$5:$G$1000,Xuat!$C$5:$C$1000,DATE(Thang!$E$4,Thang!$C$4,BD$2),Xuat!$D$5:$D$1000,Loc!$A326)</f>
        <v>0</v>
      </c>
      <c r="BE326" s="1">
        <f>SUMIFS(Xuat!$G$5:$G$1000,Xuat!$C$5:$C$1000,DATE(Thang!$E$4,Thang!$C$4,BE$2),Xuat!$D$5:$D$1000,Loc!$A326)</f>
        <v>0</v>
      </c>
      <c r="BF326" s="1">
        <f>SUMIFS(Xuat!$G$5:$G$1000,Xuat!$C$5:$C$1000,DATE(Thang!$E$4,Thang!$C$4,BF$2),Xuat!$D$5:$D$1000,Loc!$A326)</f>
        <v>0</v>
      </c>
      <c r="BG326" s="1">
        <f>SUMIFS(Xuat!$G$5:$G$1000,Xuat!$C$5:$C$1000,DATE(Thang!$E$4,Thang!$C$4,BG$2),Xuat!$D$5:$D$1000,Loc!$A326)</f>
        <v>0</v>
      </c>
      <c r="BH326" s="1">
        <f>SUMIFS(Xuat!$G$5:$G$1000,Xuat!$C$5:$C$1000,DATE(Thang!$E$4,Thang!$C$4,BH$2),Xuat!$D$5:$D$1000,Loc!$A326)</f>
        <v>0</v>
      </c>
      <c r="BI326" s="1">
        <f>SUMIFS(Xuat!$G$5:$G$1000,Xuat!$C$5:$C$1000,DATE(Thang!$E$4,Thang!$C$4,BI$2),Xuat!$D$5:$D$1000,Loc!$A326)</f>
        <v>0</v>
      </c>
      <c r="BJ326" s="1">
        <f>SUMIFS(Xuat!$G$5:$G$1000,Xuat!$C$5:$C$1000,DATE(Thang!$E$4,Thang!$C$4,BJ$2),Xuat!$D$5:$D$1000,Loc!$A326)</f>
        <v>0</v>
      </c>
      <c r="BK326" s="1">
        <f>SUMIFS(Xuat!$G$5:$G$1000,Xuat!$C$5:$C$1000,DATE(Thang!$E$4,Thang!$C$4,BK$2),Xuat!$D$5:$D$1000,Loc!$A326)</f>
        <v>0</v>
      </c>
      <c r="BL326" s="1">
        <f>SUMIFS(Xuat!$G$5:$G$1000,Xuat!$C$5:$C$1000,DATE(Thang!$E$4,Thang!$C$4,BL$2),Xuat!$D$5:$D$1000,Loc!$A326)</f>
        <v>0</v>
      </c>
      <c r="BM326" s="1">
        <f>SUMIFS(Xuat!$G$5:$G$1000,Xuat!$C$5:$C$1000,DATE(Thang!$E$4,Thang!$C$4,BM$2),Xuat!$D$5:$D$1000,Loc!$A326)</f>
        <v>0</v>
      </c>
      <c r="BN326" s="1">
        <f>SUMIFS(Xuat!$G$5:$G$1000,Xuat!$C$5:$C$1000,DATE(Thang!$E$4,Thang!$C$4,BN$2),Xuat!$D$5:$D$1000,Loc!$A326)</f>
        <v>0</v>
      </c>
      <c r="BO326" s="1">
        <f>SUMIFS(Xuat!$G$5:$G$1000,Xuat!$C$5:$C$1000,DATE(Thang!$E$4,Thang!$C$4,BO$2),Xuat!$D$5:$D$1000,Loc!$A326)</f>
        <v>0</v>
      </c>
    </row>
    <row r="327" spans="1:67" x14ac:dyDescent="0.2">
      <c r="A327" s="2">
        <f>DM!C327</f>
        <v>0</v>
      </c>
      <c r="B327" s="3">
        <f>VLOOKUP(A327,Tondau!$B$5:$F$500,3,0)</f>
        <v>0</v>
      </c>
      <c r="C327" s="3">
        <f t="shared" si="17"/>
        <v>0</v>
      </c>
      <c r="D327" s="3">
        <f t="shared" si="18"/>
        <v>0</v>
      </c>
      <c r="E327" s="3">
        <f t="shared" si="19"/>
        <v>0</v>
      </c>
      <c r="F327" s="7">
        <f>SUMIFS(Nhap!$I$5:$I$1000,Nhap!$E$5:$E$1000,DATE(Thang!$E$4,Thang!$C$4,Loc!$F$2),Nhap!$F$5:$F$1000,Loc!A327)</f>
        <v>0</v>
      </c>
      <c r="G327" s="7">
        <f>SUMIFS(Nhap!$I$5:$I$1000,Nhap!$E$5:$E$1000,DATE(Thang!$E$4,Thang!$C$4,Loc!$G$2),Nhap!$F$5:$F$1000,Loc!A327)</f>
        <v>0</v>
      </c>
      <c r="H327" s="7">
        <f>SUMIFS(Nhap!$I$5:$I$1000,Nhap!$E$5:$E$1000,DATE(Thang!$E$4,Thang!$C$4,Loc!$H$2),Nhap!$F$5:$F$1000,Loc!A327)</f>
        <v>0</v>
      </c>
      <c r="I327" s="7">
        <f>SUMIFS(Nhap!$I$5:$I$1000,Nhap!$E$5:$E$1000,DATE(Thang!$E$4,Thang!$C$4,Loc!$I$2),Nhap!$F$5:$F$1000,Loc!A327)</f>
        <v>0</v>
      </c>
      <c r="J327" s="7">
        <f>SUMIFS(Nhap!$I$5:$I$1000,Nhap!$E$5:$E$1000,DATE(Thang!$E$4,Thang!$C$4,Loc!$J$2),Nhap!$F$5:$F$1000,Loc!A327)</f>
        <v>0</v>
      </c>
      <c r="K327" s="7">
        <f>SUMIFS(Nhap!$I$5:$I$1000,Nhap!$E$5:$E$1000,DATE(Thang!$E$4,Thang!$C$4,Loc!$K$2),Nhap!$F$5:$F$1000,Loc!A327)</f>
        <v>0</v>
      </c>
      <c r="L327" s="7">
        <f>SUMIFS(Nhap!$I$5:$I$1000,Nhap!$E$5:$E$1000,DATE(Thang!$E$4,Thang!$C$4,Loc!$L$2),Nhap!$F$5:$F$1000,Loc!A327)</f>
        <v>0</v>
      </c>
      <c r="M327" s="7">
        <f>SUMIFS(Nhap!$I$5:$I$1000,Nhap!$E$5:$E$1000,DATE(Thang!$E$4,Thang!$C$4,Loc!$M$2),Nhap!$F$5:$F$1000,Loc!A327)</f>
        <v>0</v>
      </c>
      <c r="N327" s="7">
        <f>SUMIFS(Nhap!$I$5:$I$1000,Nhap!$E$5:$E$1000,DATE(Thang!$E$4,Thang!$C$4,Loc!$N$2),Nhap!$F$5:$F$1000,Loc!A327)</f>
        <v>0</v>
      </c>
      <c r="O327" s="7">
        <f>SUMIFS(Nhap!$I$5:$I$1000,Nhap!$E$5:$E$1000,DATE(Thang!$E$4,Thang!$C$4,Loc!$O$2),Nhap!$F$5:$F$1000,Loc!A327)</f>
        <v>0</v>
      </c>
      <c r="P327" s="7">
        <f>SUMIFS(Nhap!$I$5:$I$1000,Nhap!$E$5:$E$1000,DATE(Thang!$E$4,Thang!$C$4,Loc!$P$2),Nhap!$F$5:$F$1000,Loc!A327)</f>
        <v>0</v>
      </c>
      <c r="Q327" s="7">
        <f>SUMIFS(Nhap!$I$5:$I$1000,Nhap!$E$5:$E$1000,DATE(Thang!$E$4,Thang!$C$4,Loc!$Q$2),Nhap!$F$5:$F$1000,Loc!A327)</f>
        <v>0</v>
      </c>
      <c r="R327" s="7">
        <f>SUMIFS(Nhap!$I$5:$I$1000,Nhap!$E$5:$E$1000,DATE(Thang!$E$4,Thang!$C$4,Loc!$R$2),Nhap!$F$5:$F$1000,Loc!A327)</f>
        <v>0</v>
      </c>
      <c r="S327" s="7">
        <f>SUMIFS(Nhap!$I$5:$I$1000,Nhap!$E$5:$E$1000,DATE(Thang!$E$4,Thang!$C$4,Loc!$S$2),Nhap!$F$5:$F$1000,Loc!A327)</f>
        <v>0</v>
      </c>
      <c r="T327" s="7">
        <f>SUMIFS(Nhap!$I$5:$I$1000,Nhap!$E$5:$E$1000,DATE(Thang!$E$4,Thang!$C$4,Loc!$T$2),Nhap!$F$5:$F$1000,Loc!A327)</f>
        <v>0</v>
      </c>
      <c r="U327" s="7">
        <f>SUMIFS(Nhap!$I$5:$I$1000,Nhap!$E$5:$E$1000,DATE(Thang!$E$4,Thang!$C$4,Loc!$U$2),Nhap!$F$5:$F$1000,Loc!A327)</f>
        <v>0</v>
      </c>
      <c r="V327" s="7">
        <f>SUMIFS(Nhap!$I$5:$I$1000,Nhap!$E$5:$E$1000,DATE(Thang!$E$4,Thang!$C$4,Loc!$V$2),Nhap!$F$5:$F$1000,Loc!A327)</f>
        <v>0</v>
      </c>
      <c r="W327" s="7">
        <f>SUMIFS(Nhap!$I$5:$I$1000,Nhap!$E$5:$E$1000,DATE(Thang!$E$4,Thang!$C$4,Loc!$W$2),Nhap!$F$5:$F$1000,Loc!A327)</f>
        <v>0</v>
      </c>
      <c r="X327" s="7">
        <f>SUMIFS(Nhap!$I$5:$I$1000,Nhap!$E$5:$E$1000,DATE(Thang!$E$4,Thang!$C$4,Loc!$X$2),Nhap!$F$5:$F$1000,Loc!A327)</f>
        <v>0</v>
      </c>
      <c r="Y327" s="7">
        <f>SUMIFS(Nhap!$I$5:$I$1000,Nhap!$E$5:$E$1000,DATE(Thang!$E$4,Thang!$C$4,Loc!$Y$2),Nhap!$F$5:$F$1000,Loc!A327)</f>
        <v>0</v>
      </c>
      <c r="Z327" s="7">
        <f>SUMIFS(Nhap!$I$5:$I$1000,Nhap!$E$5:$E$1000,DATE(Thang!$E$4,Thang!$C$4,Loc!$Z$2),Nhap!$F$5:$F$1000,Loc!A327)</f>
        <v>0</v>
      </c>
      <c r="AA327" s="7">
        <f>SUMIFS(Nhap!$I$5:$I$1000,Nhap!$E$5:$E$1000,DATE(Thang!$E$4,Thang!$C$4,Loc!$AA$2),Nhap!$F$5:$F$1000,Loc!A327)</f>
        <v>0</v>
      </c>
      <c r="AB327" s="7">
        <f>SUMIFS(Nhap!$I$5:$I$1000,Nhap!$E$5:$E$1000,DATE(Thang!$E$4,Thang!$C$4,Loc!$AB$2),Nhap!$F$5:$F$1000,Loc!A327)</f>
        <v>0</v>
      </c>
      <c r="AC327" s="7">
        <f>SUMIFS(Nhap!$I$5:$I$1000,Nhap!$E$5:$E$1000,DATE(Thang!$E$4,Thang!$C$4,Loc!$AC$2),Nhap!$F$5:$F$1000,Loc!A327)</f>
        <v>0</v>
      </c>
      <c r="AD327" s="7">
        <f>SUMIFS(Nhap!$I$5:$I$1000,Nhap!$E$5:$E$1000,DATE(Thang!$E$4,Thang!$C$4,Loc!$AD$2),Nhap!$F$5:$F$1000,Loc!$A$5)</f>
        <v>0</v>
      </c>
      <c r="AE327" s="7">
        <f>SUMIFS(Nhap!$I$5:$I$1000,Nhap!$E$5:$E$1000,DATE(Thang!$E$4,Thang!$C$4,Loc!$AE$2),Nhap!$F$5:$F$1000,Loc!A327)</f>
        <v>0</v>
      </c>
      <c r="AF327" s="7">
        <f>SUMIFS(Nhap!$I$5:$I$1000,Nhap!$E$5:$E$1000,DATE(Thang!$E$4,Thang!$C$4,Loc!$AF$2),Nhap!$F$5:$F$1000,Loc!A327)</f>
        <v>0</v>
      </c>
      <c r="AG327" s="7">
        <f>SUMIFS(Nhap!$I$5:$I$1000,Nhap!$E$5:$E$1000,DATE(Thang!$E$4,Thang!$C$4,Loc!$AG$2),Nhap!$F$5:$F$1000,Loc!A327)</f>
        <v>0</v>
      </c>
      <c r="AH327" s="7">
        <f>SUMIFS(Nhap!$I$5:$I$1000,Nhap!$E$5:$E$1000,DATE(Thang!$E$4,Thang!$C$4,Loc!$AH$2),Nhap!$F$5:$F$1000,Loc!A327)</f>
        <v>0</v>
      </c>
      <c r="AI327" s="7">
        <f>SUMIFS(Nhap!$I$5:$I$1000,Nhap!$E$5:$E$1000,DATE(Thang!$E$4,Thang!$C$4,Loc!$AI$2),Nhap!$F$5:$F$1000,Loc!A327)</f>
        <v>0</v>
      </c>
      <c r="AJ327" s="7">
        <f>SUMIFS(Nhap!$I$5:$I$1000,Nhap!$E$5:$E$1000,DATE(Thang!$E$4,Thang!$C$4,Loc!$AJ$2),Nhap!$F$5:$F$1000,Loc!A327)</f>
        <v>0</v>
      </c>
      <c r="AK327" s="1">
        <f>SUMIFS(Xuat!$G$5:$G$1000,Xuat!$C$5:$C$1000,DATE(Thang!$E$4,Thang!$C$4,AK$2),Xuat!$D$5:$D$1000,Loc!$A327)</f>
        <v>0</v>
      </c>
      <c r="AL327" s="1">
        <f>SUMIFS(Xuat!$G$5:$G$1000,Xuat!$C$5:$C$1000,DATE(Thang!$E$4,Thang!$C$4,AL$2),Xuat!$D$5:$D$1000,Loc!$A327)</f>
        <v>0</v>
      </c>
      <c r="AM327" s="1">
        <f>SUMIFS(Xuat!$G$5:$G$1000,Xuat!$C$5:$C$1000,DATE(Thang!$E$4,Thang!$C$4,AM$2),Xuat!$D$5:$D$1000,Loc!$A327)</f>
        <v>0</v>
      </c>
      <c r="AN327" s="1">
        <f>SUMIFS(Xuat!$G$5:$G$1000,Xuat!$C$5:$C$1000,DATE(Thang!$E$4,Thang!$C$4,AN$2),Xuat!$D$5:$D$1000,Loc!$A327)</f>
        <v>0</v>
      </c>
      <c r="AO327" s="1">
        <f>SUMIFS(Xuat!$G$5:$G$1000,Xuat!$C$5:$C$1000,DATE(Thang!$E$4,Thang!$C$4,AO$2),Xuat!$D$5:$D$1000,Loc!$A327)</f>
        <v>0</v>
      </c>
      <c r="AP327" s="1">
        <f>SUMIFS(Xuat!$G$5:$G$1000,Xuat!$C$5:$C$1000,DATE(Thang!$E$4,Thang!$C$4,AP$2),Xuat!$D$5:$D$1000,Loc!$A327)</f>
        <v>0</v>
      </c>
      <c r="AQ327" s="1">
        <f>SUMIFS(Xuat!$G$5:$G$1000,Xuat!$C$5:$C$1000,DATE(Thang!$E$4,Thang!$C$4,AQ$2),Xuat!$D$5:$D$1000,Loc!$A327)</f>
        <v>0</v>
      </c>
      <c r="AR327" s="1">
        <f>SUMIFS(Xuat!$G$5:$G$1000,Xuat!$C$5:$C$1000,DATE(Thang!$E$4,Thang!$C$4,AR$2),Xuat!$D$5:$D$1000,Loc!$A327)</f>
        <v>0</v>
      </c>
      <c r="AS327" s="1">
        <f>SUMIFS(Xuat!$G$5:$G$1000,Xuat!$C$5:$C$1000,DATE(Thang!$E$4,Thang!$C$4,AS$2),Xuat!$D$5:$D$1000,Loc!$A327)</f>
        <v>0</v>
      </c>
      <c r="AT327" s="1">
        <f>SUMIFS(Xuat!$G$5:$G$1000,Xuat!$C$5:$C$1000,DATE(Thang!$E$4,Thang!$C$4,AT$2),Xuat!$D$5:$D$1000,Loc!$A327)</f>
        <v>0</v>
      </c>
      <c r="AU327" s="1">
        <f>SUMIFS(Xuat!$G$5:$G$1000,Xuat!$C$5:$C$1000,DATE(Thang!$E$4,Thang!$C$4,AU$2),Xuat!$D$5:$D$1000,Loc!$A327)</f>
        <v>0</v>
      </c>
      <c r="AV327" s="1">
        <f>SUMIFS(Xuat!$G$5:$G$1000,Xuat!$C$5:$C$1000,DATE(Thang!$E$4,Thang!$C$4,AV$2),Xuat!$D$5:$D$1000,Loc!$A327)</f>
        <v>0</v>
      </c>
      <c r="AW327" s="1">
        <f>SUMIFS(Xuat!$G$5:$G$1000,Xuat!$C$5:$C$1000,DATE(Thang!$E$4,Thang!$C$4,AW$2),Xuat!$D$5:$D$1000,Loc!$A327)</f>
        <v>0</v>
      </c>
      <c r="AX327" s="1">
        <f>SUMIFS(Xuat!$G$5:$G$1000,Xuat!$C$5:$C$1000,DATE(Thang!$E$4,Thang!$C$4,AX$2),Xuat!$D$5:$D$1000,Loc!$A327)</f>
        <v>0</v>
      </c>
      <c r="AY327" s="1">
        <f>SUMIFS(Xuat!$G$5:$G$1000,Xuat!$C$5:$C$1000,DATE(Thang!$E$4,Thang!$C$4,AY$2),Xuat!$D$5:$D$1000,Loc!$A327)</f>
        <v>0</v>
      </c>
      <c r="AZ327" s="1">
        <f>SUMIFS(Xuat!$G$5:$G$1000,Xuat!$C$5:$C$1000,DATE(Thang!$E$4,Thang!$C$4,AZ$2),Xuat!$D$5:$D$1000,Loc!$A327)</f>
        <v>0</v>
      </c>
      <c r="BA327" s="1">
        <f>SUMIFS(Xuat!$G$5:$G$1000,Xuat!$C$5:$C$1000,DATE(Thang!$E$4,Thang!$C$4,BA$2),Xuat!$D$5:$D$1000,Loc!$A327)</f>
        <v>0</v>
      </c>
      <c r="BB327" s="1">
        <f>SUMIFS(Xuat!$G$5:$G$1000,Xuat!$C$5:$C$1000,DATE(Thang!$E$4,Thang!$C$4,BB$2),Xuat!$D$5:$D$1000,Loc!$A327)</f>
        <v>0</v>
      </c>
      <c r="BC327" s="1">
        <f>SUMIFS(Xuat!$G$5:$G$1000,Xuat!$C$5:$C$1000,DATE(Thang!$E$4,Thang!$C$4,BC$2),Xuat!$D$5:$D$1000,Loc!$A327)</f>
        <v>0</v>
      </c>
      <c r="BD327" s="1">
        <f>SUMIFS(Xuat!$G$5:$G$1000,Xuat!$C$5:$C$1000,DATE(Thang!$E$4,Thang!$C$4,BD$2),Xuat!$D$5:$D$1000,Loc!$A327)</f>
        <v>0</v>
      </c>
      <c r="BE327" s="1">
        <f>SUMIFS(Xuat!$G$5:$G$1000,Xuat!$C$5:$C$1000,DATE(Thang!$E$4,Thang!$C$4,BE$2),Xuat!$D$5:$D$1000,Loc!$A327)</f>
        <v>0</v>
      </c>
      <c r="BF327" s="1">
        <f>SUMIFS(Xuat!$G$5:$G$1000,Xuat!$C$5:$C$1000,DATE(Thang!$E$4,Thang!$C$4,BF$2),Xuat!$D$5:$D$1000,Loc!$A327)</f>
        <v>0</v>
      </c>
      <c r="BG327" s="1">
        <f>SUMIFS(Xuat!$G$5:$G$1000,Xuat!$C$5:$C$1000,DATE(Thang!$E$4,Thang!$C$4,BG$2),Xuat!$D$5:$D$1000,Loc!$A327)</f>
        <v>0</v>
      </c>
      <c r="BH327" s="1">
        <f>SUMIFS(Xuat!$G$5:$G$1000,Xuat!$C$5:$C$1000,DATE(Thang!$E$4,Thang!$C$4,BH$2),Xuat!$D$5:$D$1000,Loc!$A327)</f>
        <v>0</v>
      </c>
      <c r="BI327" s="1">
        <f>SUMIFS(Xuat!$G$5:$G$1000,Xuat!$C$5:$C$1000,DATE(Thang!$E$4,Thang!$C$4,BI$2),Xuat!$D$5:$D$1000,Loc!$A327)</f>
        <v>0</v>
      </c>
      <c r="BJ327" s="1">
        <f>SUMIFS(Xuat!$G$5:$G$1000,Xuat!$C$5:$C$1000,DATE(Thang!$E$4,Thang!$C$4,BJ$2),Xuat!$D$5:$D$1000,Loc!$A327)</f>
        <v>0</v>
      </c>
      <c r="BK327" s="1">
        <f>SUMIFS(Xuat!$G$5:$G$1000,Xuat!$C$5:$C$1000,DATE(Thang!$E$4,Thang!$C$4,BK$2),Xuat!$D$5:$D$1000,Loc!$A327)</f>
        <v>0</v>
      </c>
      <c r="BL327" s="1">
        <f>SUMIFS(Xuat!$G$5:$G$1000,Xuat!$C$5:$C$1000,DATE(Thang!$E$4,Thang!$C$4,BL$2),Xuat!$D$5:$D$1000,Loc!$A327)</f>
        <v>0</v>
      </c>
      <c r="BM327" s="1">
        <f>SUMIFS(Xuat!$G$5:$G$1000,Xuat!$C$5:$C$1000,DATE(Thang!$E$4,Thang!$C$4,BM$2),Xuat!$D$5:$D$1000,Loc!$A327)</f>
        <v>0</v>
      </c>
      <c r="BN327" s="1">
        <f>SUMIFS(Xuat!$G$5:$G$1000,Xuat!$C$5:$C$1000,DATE(Thang!$E$4,Thang!$C$4,BN$2),Xuat!$D$5:$D$1000,Loc!$A327)</f>
        <v>0</v>
      </c>
      <c r="BO327" s="1">
        <f>SUMIFS(Xuat!$G$5:$G$1000,Xuat!$C$5:$C$1000,DATE(Thang!$E$4,Thang!$C$4,BO$2),Xuat!$D$5:$D$1000,Loc!$A327)</f>
        <v>0</v>
      </c>
    </row>
    <row r="328" spans="1:67" x14ac:dyDescent="0.2">
      <c r="A328" s="2">
        <f>DM!C328</f>
        <v>0</v>
      </c>
      <c r="B328" s="3">
        <f>VLOOKUP(A328,Tondau!$B$5:$F$500,3,0)</f>
        <v>0</v>
      </c>
      <c r="C328" s="3">
        <f t="shared" si="17"/>
        <v>0</v>
      </c>
      <c r="D328" s="3">
        <f t="shared" si="18"/>
        <v>0</v>
      </c>
      <c r="E328" s="3">
        <f t="shared" si="19"/>
        <v>0</v>
      </c>
      <c r="F328" s="7">
        <f>SUMIFS(Nhap!$I$5:$I$1000,Nhap!$E$5:$E$1000,DATE(Thang!$E$4,Thang!$C$4,Loc!$F$2),Nhap!$F$5:$F$1000,Loc!A328)</f>
        <v>0</v>
      </c>
      <c r="G328" s="7">
        <f>SUMIFS(Nhap!$I$5:$I$1000,Nhap!$E$5:$E$1000,DATE(Thang!$E$4,Thang!$C$4,Loc!$G$2),Nhap!$F$5:$F$1000,Loc!A328)</f>
        <v>0</v>
      </c>
      <c r="H328" s="7">
        <f>SUMIFS(Nhap!$I$5:$I$1000,Nhap!$E$5:$E$1000,DATE(Thang!$E$4,Thang!$C$4,Loc!$H$2),Nhap!$F$5:$F$1000,Loc!A328)</f>
        <v>0</v>
      </c>
      <c r="I328" s="7">
        <f>SUMIFS(Nhap!$I$5:$I$1000,Nhap!$E$5:$E$1000,DATE(Thang!$E$4,Thang!$C$4,Loc!$I$2),Nhap!$F$5:$F$1000,Loc!A328)</f>
        <v>0</v>
      </c>
      <c r="J328" s="7">
        <f>SUMIFS(Nhap!$I$5:$I$1000,Nhap!$E$5:$E$1000,DATE(Thang!$E$4,Thang!$C$4,Loc!$J$2),Nhap!$F$5:$F$1000,Loc!A328)</f>
        <v>0</v>
      </c>
      <c r="K328" s="7">
        <f>SUMIFS(Nhap!$I$5:$I$1000,Nhap!$E$5:$E$1000,DATE(Thang!$E$4,Thang!$C$4,Loc!$K$2),Nhap!$F$5:$F$1000,Loc!A328)</f>
        <v>0</v>
      </c>
      <c r="L328" s="7">
        <f>SUMIFS(Nhap!$I$5:$I$1000,Nhap!$E$5:$E$1000,DATE(Thang!$E$4,Thang!$C$4,Loc!$L$2),Nhap!$F$5:$F$1000,Loc!A328)</f>
        <v>0</v>
      </c>
      <c r="M328" s="7">
        <f>SUMIFS(Nhap!$I$5:$I$1000,Nhap!$E$5:$E$1000,DATE(Thang!$E$4,Thang!$C$4,Loc!$M$2),Nhap!$F$5:$F$1000,Loc!A328)</f>
        <v>0</v>
      </c>
      <c r="N328" s="7">
        <f>SUMIFS(Nhap!$I$5:$I$1000,Nhap!$E$5:$E$1000,DATE(Thang!$E$4,Thang!$C$4,Loc!$N$2),Nhap!$F$5:$F$1000,Loc!A328)</f>
        <v>0</v>
      </c>
      <c r="O328" s="7">
        <f>SUMIFS(Nhap!$I$5:$I$1000,Nhap!$E$5:$E$1000,DATE(Thang!$E$4,Thang!$C$4,Loc!$O$2),Nhap!$F$5:$F$1000,Loc!A328)</f>
        <v>0</v>
      </c>
      <c r="P328" s="7">
        <f>SUMIFS(Nhap!$I$5:$I$1000,Nhap!$E$5:$E$1000,DATE(Thang!$E$4,Thang!$C$4,Loc!$P$2),Nhap!$F$5:$F$1000,Loc!A328)</f>
        <v>0</v>
      </c>
      <c r="Q328" s="7">
        <f>SUMIFS(Nhap!$I$5:$I$1000,Nhap!$E$5:$E$1000,DATE(Thang!$E$4,Thang!$C$4,Loc!$Q$2),Nhap!$F$5:$F$1000,Loc!A328)</f>
        <v>0</v>
      </c>
      <c r="R328" s="7">
        <f>SUMIFS(Nhap!$I$5:$I$1000,Nhap!$E$5:$E$1000,DATE(Thang!$E$4,Thang!$C$4,Loc!$R$2),Nhap!$F$5:$F$1000,Loc!A328)</f>
        <v>0</v>
      </c>
      <c r="S328" s="7">
        <f>SUMIFS(Nhap!$I$5:$I$1000,Nhap!$E$5:$E$1000,DATE(Thang!$E$4,Thang!$C$4,Loc!$S$2),Nhap!$F$5:$F$1000,Loc!A328)</f>
        <v>0</v>
      </c>
      <c r="T328" s="7">
        <f>SUMIFS(Nhap!$I$5:$I$1000,Nhap!$E$5:$E$1000,DATE(Thang!$E$4,Thang!$C$4,Loc!$T$2),Nhap!$F$5:$F$1000,Loc!A328)</f>
        <v>0</v>
      </c>
      <c r="U328" s="7">
        <f>SUMIFS(Nhap!$I$5:$I$1000,Nhap!$E$5:$E$1000,DATE(Thang!$E$4,Thang!$C$4,Loc!$U$2),Nhap!$F$5:$F$1000,Loc!A328)</f>
        <v>0</v>
      </c>
      <c r="V328" s="7">
        <f>SUMIFS(Nhap!$I$5:$I$1000,Nhap!$E$5:$E$1000,DATE(Thang!$E$4,Thang!$C$4,Loc!$V$2),Nhap!$F$5:$F$1000,Loc!A328)</f>
        <v>0</v>
      </c>
      <c r="W328" s="7">
        <f>SUMIFS(Nhap!$I$5:$I$1000,Nhap!$E$5:$E$1000,DATE(Thang!$E$4,Thang!$C$4,Loc!$W$2),Nhap!$F$5:$F$1000,Loc!A328)</f>
        <v>0</v>
      </c>
      <c r="X328" s="7">
        <f>SUMIFS(Nhap!$I$5:$I$1000,Nhap!$E$5:$E$1000,DATE(Thang!$E$4,Thang!$C$4,Loc!$X$2),Nhap!$F$5:$F$1000,Loc!A328)</f>
        <v>0</v>
      </c>
      <c r="Y328" s="7">
        <f>SUMIFS(Nhap!$I$5:$I$1000,Nhap!$E$5:$E$1000,DATE(Thang!$E$4,Thang!$C$4,Loc!$Y$2),Nhap!$F$5:$F$1000,Loc!A328)</f>
        <v>0</v>
      </c>
      <c r="Z328" s="7">
        <f>SUMIFS(Nhap!$I$5:$I$1000,Nhap!$E$5:$E$1000,DATE(Thang!$E$4,Thang!$C$4,Loc!$Z$2),Nhap!$F$5:$F$1000,Loc!A328)</f>
        <v>0</v>
      </c>
      <c r="AA328" s="7">
        <f>SUMIFS(Nhap!$I$5:$I$1000,Nhap!$E$5:$E$1000,DATE(Thang!$E$4,Thang!$C$4,Loc!$AA$2),Nhap!$F$5:$F$1000,Loc!A328)</f>
        <v>0</v>
      </c>
      <c r="AB328" s="7">
        <f>SUMIFS(Nhap!$I$5:$I$1000,Nhap!$E$5:$E$1000,DATE(Thang!$E$4,Thang!$C$4,Loc!$AB$2),Nhap!$F$5:$F$1000,Loc!A328)</f>
        <v>0</v>
      </c>
      <c r="AC328" s="7">
        <f>SUMIFS(Nhap!$I$5:$I$1000,Nhap!$E$5:$E$1000,DATE(Thang!$E$4,Thang!$C$4,Loc!$AC$2),Nhap!$F$5:$F$1000,Loc!A328)</f>
        <v>0</v>
      </c>
      <c r="AD328" s="7">
        <f>SUMIFS(Nhap!$I$5:$I$1000,Nhap!$E$5:$E$1000,DATE(Thang!$E$4,Thang!$C$4,Loc!$AD$2),Nhap!$F$5:$F$1000,Loc!$A$5)</f>
        <v>0</v>
      </c>
      <c r="AE328" s="7">
        <f>SUMIFS(Nhap!$I$5:$I$1000,Nhap!$E$5:$E$1000,DATE(Thang!$E$4,Thang!$C$4,Loc!$AE$2),Nhap!$F$5:$F$1000,Loc!A328)</f>
        <v>0</v>
      </c>
      <c r="AF328" s="7">
        <f>SUMIFS(Nhap!$I$5:$I$1000,Nhap!$E$5:$E$1000,DATE(Thang!$E$4,Thang!$C$4,Loc!$AF$2),Nhap!$F$5:$F$1000,Loc!A328)</f>
        <v>0</v>
      </c>
      <c r="AG328" s="7">
        <f>SUMIFS(Nhap!$I$5:$I$1000,Nhap!$E$5:$E$1000,DATE(Thang!$E$4,Thang!$C$4,Loc!$AG$2),Nhap!$F$5:$F$1000,Loc!A328)</f>
        <v>0</v>
      </c>
      <c r="AH328" s="7">
        <f>SUMIFS(Nhap!$I$5:$I$1000,Nhap!$E$5:$E$1000,DATE(Thang!$E$4,Thang!$C$4,Loc!$AH$2),Nhap!$F$5:$F$1000,Loc!A328)</f>
        <v>0</v>
      </c>
      <c r="AI328" s="7">
        <f>SUMIFS(Nhap!$I$5:$I$1000,Nhap!$E$5:$E$1000,DATE(Thang!$E$4,Thang!$C$4,Loc!$AI$2),Nhap!$F$5:$F$1000,Loc!A328)</f>
        <v>0</v>
      </c>
      <c r="AJ328" s="7">
        <f>SUMIFS(Nhap!$I$5:$I$1000,Nhap!$E$5:$E$1000,DATE(Thang!$E$4,Thang!$C$4,Loc!$AJ$2),Nhap!$F$5:$F$1000,Loc!A328)</f>
        <v>0</v>
      </c>
      <c r="AK328" s="1">
        <f>SUMIFS(Xuat!$G$5:$G$1000,Xuat!$C$5:$C$1000,DATE(Thang!$E$4,Thang!$C$4,AK$2),Xuat!$D$5:$D$1000,Loc!$A328)</f>
        <v>0</v>
      </c>
      <c r="AL328" s="1">
        <f>SUMIFS(Xuat!$G$5:$G$1000,Xuat!$C$5:$C$1000,DATE(Thang!$E$4,Thang!$C$4,AL$2),Xuat!$D$5:$D$1000,Loc!$A328)</f>
        <v>0</v>
      </c>
      <c r="AM328" s="1">
        <f>SUMIFS(Xuat!$G$5:$G$1000,Xuat!$C$5:$C$1000,DATE(Thang!$E$4,Thang!$C$4,AM$2),Xuat!$D$5:$D$1000,Loc!$A328)</f>
        <v>0</v>
      </c>
      <c r="AN328" s="1">
        <f>SUMIFS(Xuat!$G$5:$G$1000,Xuat!$C$5:$C$1000,DATE(Thang!$E$4,Thang!$C$4,AN$2),Xuat!$D$5:$D$1000,Loc!$A328)</f>
        <v>0</v>
      </c>
      <c r="AO328" s="1">
        <f>SUMIFS(Xuat!$G$5:$G$1000,Xuat!$C$5:$C$1000,DATE(Thang!$E$4,Thang!$C$4,AO$2),Xuat!$D$5:$D$1000,Loc!$A328)</f>
        <v>0</v>
      </c>
      <c r="AP328" s="1">
        <f>SUMIFS(Xuat!$G$5:$G$1000,Xuat!$C$5:$C$1000,DATE(Thang!$E$4,Thang!$C$4,AP$2),Xuat!$D$5:$D$1000,Loc!$A328)</f>
        <v>0</v>
      </c>
      <c r="AQ328" s="1">
        <f>SUMIFS(Xuat!$G$5:$G$1000,Xuat!$C$5:$C$1000,DATE(Thang!$E$4,Thang!$C$4,AQ$2),Xuat!$D$5:$D$1000,Loc!$A328)</f>
        <v>0</v>
      </c>
      <c r="AR328" s="1">
        <f>SUMIFS(Xuat!$G$5:$G$1000,Xuat!$C$5:$C$1000,DATE(Thang!$E$4,Thang!$C$4,AR$2),Xuat!$D$5:$D$1000,Loc!$A328)</f>
        <v>0</v>
      </c>
      <c r="AS328" s="1">
        <f>SUMIFS(Xuat!$G$5:$G$1000,Xuat!$C$5:$C$1000,DATE(Thang!$E$4,Thang!$C$4,AS$2),Xuat!$D$5:$D$1000,Loc!$A328)</f>
        <v>0</v>
      </c>
      <c r="AT328" s="1">
        <f>SUMIFS(Xuat!$G$5:$G$1000,Xuat!$C$5:$C$1000,DATE(Thang!$E$4,Thang!$C$4,AT$2),Xuat!$D$5:$D$1000,Loc!$A328)</f>
        <v>0</v>
      </c>
      <c r="AU328" s="1">
        <f>SUMIFS(Xuat!$G$5:$G$1000,Xuat!$C$5:$C$1000,DATE(Thang!$E$4,Thang!$C$4,AU$2),Xuat!$D$5:$D$1000,Loc!$A328)</f>
        <v>0</v>
      </c>
      <c r="AV328" s="1">
        <f>SUMIFS(Xuat!$G$5:$G$1000,Xuat!$C$5:$C$1000,DATE(Thang!$E$4,Thang!$C$4,AV$2),Xuat!$D$5:$D$1000,Loc!$A328)</f>
        <v>0</v>
      </c>
      <c r="AW328" s="1">
        <f>SUMIFS(Xuat!$G$5:$G$1000,Xuat!$C$5:$C$1000,DATE(Thang!$E$4,Thang!$C$4,AW$2),Xuat!$D$5:$D$1000,Loc!$A328)</f>
        <v>0</v>
      </c>
      <c r="AX328" s="1">
        <f>SUMIFS(Xuat!$G$5:$G$1000,Xuat!$C$5:$C$1000,DATE(Thang!$E$4,Thang!$C$4,AX$2),Xuat!$D$5:$D$1000,Loc!$A328)</f>
        <v>0</v>
      </c>
      <c r="AY328" s="1">
        <f>SUMIFS(Xuat!$G$5:$G$1000,Xuat!$C$5:$C$1000,DATE(Thang!$E$4,Thang!$C$4,AY$2),Xuat!$D$5:$D$1000,Loc!$A328)</f>
        <v>0</v>
      </c>
      <c r="AZ328" s="1">
        <f>SUMIFS(Xuat!$G$5:$G$1000,Xuat!$C$5:$C$1000,DATE(Thang!$E$4,Thang!$C$4,AZ$2),Xuat!$D$5:$D$1000,Loc!$A328)</f>
        <v>0</v>
      </c>
      <c r="BA328" s="1">
        <f>SUMIFS(Xuat!$G$5:$G$1000,Xuat!$C$5:$C$1000,DATE(Thang!$E$4,Thang!$C$4,BA$2),Xuat!$D$5:$D$1000,Loc!$A328)</f>
        <v>0</v>
      </c>
      <c r="BB328" s="1">
        <f>SUMIFS(Xuat!$G$5:$G$1000,Xuat!$C$5:$C$1000,DATE(Thang!$E$4,Thang!$C$4,BB$2),Xuat!$D$5:$D$1000,Loc!$A328)</f>
        <v>0</v>
      </c>
      <c r="BC328" s="1">
        <f>SUMIFS(Xuat!$G$5:$G$1000,Xuat!$C$5:$C$1000,DATE(Thang!$E$4,Thang!$C$4,BC$2),Xuat!$D$5:$D$1000,Loc!$A328)</f>
        <v>0</v>
      </c>
      <c r="BD328" s="1">
        <f>SUMIFS(Xuat!$G$5:$G$1000,Xuat!$C$5:$C$1000,DATE(Thang!$E$4,Thang!$C$4,BD$2),Xuat!$D$5:$D$1000,Loc!$A328)</f>
        <v>0</v>
      </c>
      <c r="BE328" s="1">
        <f>SUMIFS(Xuat!$G$5:$G$1000,Xuat!$C$5:$C$1000,DATE(Thang!$E$4,Thang!$C$4,BE$2),Xuat!$D$5:$D$1000,Loc!$A328)</f>
        <v>0</v>
      </c>
      <c r="BF328" s="1">
        <f>SUMIFS(Xuat!$G$5:$G$1000,Xuat!$C$5:$C$1000,DATE(Thang!$E$4,Thang!$C$4,BF$2),Xuat!$D$5:$D$1000,Loc!$A328)</f>
        <v>0</v>
      </c>
      <c r="BG328" s="1">
        <f>SUMIFS(Xuat!$G$5:$G$1000,Xuat!$C$5:$C$1000,DATE(Thang!$E$4,Thang!$C$4,BG$2),Xuat!$D$5:$D$1000,Loc!$A328)</f>
        <v>0</v>
      </c>
      <c r="BH328" s="1">
        <f>SUMIFS(Xuat!$G$5:$G$1000,Xuat!$C$5:$C$1000,DATE(Thang!$E$4,Thang!$C$4,BH$2),Xuat!$D$5:$D$1000,Loc!$A328)</f>
        <v>0</v>
      </c>
      <c r="BI328" s="1">
        <f>SUMIFS(Xuat!$G$5:$G$1000,Xuat!$C$5:$C$1000,DATE(Thang!$E$4,Thang!$C$4,BI$2),Xuat!$D$5:$D$1000,Loc!$A328)</f>
        <v>0</v>
      </c>
      <c r="BJ328" s="1">
        <f>SUMIFS(Xuat!$G$5:$G$1000,Xuat!$C$5:$C$1000,DATE(Thang!$E$4,Thang!$C$4,BJ$2),Xuat!$D$5:$D$1000,Loc!$A328)</f>
        <v>0</v>
      </c>
      <c r="BK328" s="1">
        <f>SUMIFS(Xuat!$G$5:$G$1000,Xuat!$C$5:$C$1000,DATE(Thang!$E$4,Thang!$C$4,BK$2),Xuat!$D$5:$D$1000,Loc!$A328)</f>
        <v>0</v>
      </c>
      <c r="BL328" s="1">
        <f>SUMIFS(Xuat!$G$5:$G$1000,Xuat!$C$5:$C$1000,DATE(Thang!$E$4,Thang!$C$4,BL$2),Xuat!$D$5:$D$1000,Loc!$A328)</f>
        <v>0</v>
      </c>
      <c r="BM328" s="1">
        <f>SUMIFS(Xuat!$G$5:$G$1000,Xuat!$C$5:$C$1000,DATE(Thang!$E$4,Thang!$C$4,BM$2),Xuat!$D$5:$D$1000,Loc!$A328)</f>
        <v>0</v>
      </c>
      <c r="BN328" s="1">
        <f>SUMIFS(Xuat!$G$5:$G$1000,Xuat!$C$5:$C$1000,DATE(Thang!$E$4,Thang!$C$4,BN$2),Xuat!$D$5:$D$1000,Loc!$A328)</f>
        <v>0</v>
      </c>
      <c r="BO328" s="1">
        <f>SUMIFS(Xuat!$G$5:$G$1000,Xuat!$C$5:$C$1000,DATE(Thang!$E$4,Thang!$C$4,BO$2),Xuat!$D$5:$D$1000,Loc!$A328)</f>
        <v>0</v>
      </c>
    </row>
    <row r="329" spans="1:67" x14ac:dyDescent="0.2">
      <c r="A329" s="2">
        <f>DM!C329</f>
        <v>0</v>
      </c>
      <c r="B329" s="3">
        <f>VLOOKUP(A329,Tondau!$B$5:$F$500,3,0)</f>
        <v>0</v>
      </c>
      <c r="C329" s="3">
        <f t="shared" si="17"/>
        <v>0</v>
      </c>
      <c r="D329" s="3">
        <f t="shared" si="18"/>
        <v>0</v>
      </c>
      <c r="E329" s="3">
        <f t="shared" si="19"/>
        <v>0</v>
      </c>
      <c r="F329" s="7">
        <f>SUMIFS(Nhap!$I$5:$I$1000,Nhap!$E$5:$E$1000,DATE(Thang!$E$4,Thang!$C$4,Loc!$F$2),Nhap!$F$5:$F$1000,Loc!A329)</f>
        <v>0</v>
      </c>
      <c r="G329" s="7">
        <f>SUMIFS(Nhap!$I$5:$I$1000,Nhap!$E$5:$E$1000,DATE(Thang!$E$4,Thang!$C$4,Loc!$G$2),Nhap!$F$5:$F$1000,Loc!A329)</f>
        <v>0</v>
      </c>
      <c r="H329" s="7">
        <f>SUMIFS(Nhap!$I$5:$I$1000,Nhap!$E$5:$E$1000,DATE(Thang!$E$4,Thang!$C$4,Loc!$H$2),Nhap!$F$5:$F$1000,Loc!A329)</f>
        <v>0</v>
      </c>
      <c r="I329" s="7">
        <f>SUMIFS(Nhap!$I$5:$I$1000,Nhap!$E$5:$E$1000,DATE(Thang!$E$4,Thang!$C$4,Loc!$I$2),Nhap!$F$5:$F$1000,Loc!A329)</f>
        <v>0</v>
      </c>
      <c r="J329" s="7">
        <f>SUMIFS(Nhap!$I$5:$I$1000,Nhap!$E$5:$E$1000,DATE(Thang!$E$4,Thang!$C$4,Loc!$J$2),Nhap!$F$5:$F$1000,Loc!A329)</f>
        <v>0</v>
      </c>
      <c r="K329" s="7">
        <f>SUMIFS(Nhap!$I$5:$I$1000,Nhap!$E$5:$E$1000,DATE(Thang!$E$4,Thang!$C$4,Loc!$K$2),Nhap!$F$5:$F$1000,Loc!A329)</f>
        <v>0</v>
      </c>
      <c r="L329" s="7">
        <f>SUMIFS(Nhap!$I$5:$I$1000,Nhap!$E$5:$E$1000,DATE(Thang!$E$4,Thang!$C$4,Loc!$L$2),Nhap!$F$5:$F$1000,Loc!A329)</f>
        <v>0</v>
      </c>
      <c r="M329" s="7">
        <f>SUMIFS(Nhap!$I$5:$I$1000,Nhap!$E$5:$E$1000,DATE(Thang!$E$4,Thang!$C$4,Loc!$M$2),Nhap!$F$5:$F$1000,Loc!A329)</f>
        <v>0</v>
      </c>
      <c r="N329" s="7">
        <f>SUMIFS(Nhap!$I$5:$I$1000,Nhap!$E$5:$E$1000,DATE(Thang!$E$4,Thang!$C$4,Loc!$N$2),Nhap!$F$5:$F$1000,Loc!A329)</f>
        <v>0</v>
      </c>
      <c r="O329" s="7">
        <f>SUMIFS(Nhap!$I$5:$I$1000,Nhap!$E$5:$E$1000,DATE(Thang!$E$4,Thang!$C$4,Loc!$O$2),Nhap!$F$5:$F$1000,Loc!A329)</f>
        <v>0</v>
      </c>
      <c r="P329" s="7">
        <f>SUMIFS(Nhap!$I$5:$I$1000,Nhap!$E$5:$E$1000,DATE(Thang!$E$4,Thang!$C$4,Loc!$P$2),Nhap!$F$5:$F$1000,Loc!A329)</f>
        <v>0</v>
      </c>
      <c r="Q329" s="7">
        <f>SUMIFS(Nhap!$I$5:$I$1000,Nhap!$E$5:$E$1000,DATE(Thang!$E$4,Thang!$C$4,Loc!$Q$2),Nhap!$F$5:$F$1000,Loc!A329)</f>
        <v>0</v>
      </c>
      <c r="R329" s="7">
        <f>SUMIFS(Nhap!$I$5:$I$1000,Nhap!$E$5:$E$1000,DATE(Thang!$E$4,Thang!$C$4,Loc!$R$2),Nhap!$F$5:$F$1000,Loc!A329)</f>
        <v>0</v>
      </c>
      <c r="S329" s="7">
        <f>SUMIFS(Nhap!$I$5:$I$1000,Nhap!$E$5:$E$1000,DATE(Thang!$E$4,Thang!$C$4,Loc!$S$2),Nhap!$F$5:$F$1000,Loc!A329)</f>
        <v>0</v>
      </c>
      <c r="T329" s="7">
        <f>SUMIFS(Nhap!$I$5:$I$1000,Nhap!$E$5:$E$1000,DATE(Thang!$E$4,Thang!$C$4,Loc!$T$2),Nhap!$F$5:$F$1000,Loc!A329)</f>
        <v>0</v>
      </c>
      <c r="U329" s="7">
        <f>SUMIFS(Nhap!$I$5:$I$1000,Nhap!$E$5:$E$1000,DATE(Thang!$E$4,Thang!$C$4,Loc!$U$2),Nhap!$F$5:$F$1000,Loc!A329)</f>
        <v>0</v>
      </c>
      <c r="V329" s="7">
        <f>SUMIFS(Nhap!$I$5:$I$1000,Nhap!$E$5:$E$1000,DATE(Thang!$E$4,Thang!$C$4,Loc!$V$2),Nhap!$F$5:$F$1000,Loc!A329)</f>
        <v>0</v>
      </c>
      <c r="W329" s="7">
        <f>SUMIFS(Nhap!$I$5:$I$1000,Nhap!$E$5:$E$1000,DATE(Thang!$E$4,Thang!$C$4,Loc!$W$2),Nhap!$F$5:$F$1000,Loc!A329)</f>
        <v>0</v>
      </c>
      <c r="X329" s="7">
        <f>SUMIFS(Nhap!$I$5:$I$1000,Nhap!$E$5:$E$1000,DATE(Thang!$E$4,Thang!$C$4,Loc!$X$2),Nhap!$F$5:$F$1000,Loc!A329)</f>
        <v>0</v>
      </c>
      <c r="Y329" s="7">
        <f>SUMIFS(Nhap!$I$5:$I$1000,Nhap!$E$5:$E$1000,DATE(Thang!$E$4,Thang!$C$4,Loc!$Y$2),Nhap!$F$5:$F$1000,Loc!A329)</f>
        <v>0</v>
      </c>
      <c r="Z329" s="7">
        <f>SUMIFS(Nhap!$I$5:$I$1000,Nhap!$E$5:$E$1000,DATE(Thang!$E$4,Thang!$C$4,Loc!$Z$2),Nhap!$F$5:$F$1000,Loc!A329)</f>
        <v>0</v>
      </c>
      <c r="AA329" s="7">
        <f>SUMIFS(Nhap!$I$5:$I$1000,Nhap!$E$5:$E$1000,DATE(Thang!$E$4,Thang!$C$4,Loc!$AA$2),Nhap!$F$5:$F$1000,Loc!A329)</f>
        <v>0</v>
      </c>
      <c r="AB329" s="7">
        <f>SUMIFS(Nhap!$I$5:$I$1000,Nhap!$E$5:$E$1000,DATE(Thang!$E$4,Thang!$C$4,Loc!$AB$2),Nhap!$F$5:$F$1000,Loc!A329)</f>
        <v>0</v>
      </c>
      <c r="AC329" s="7">
        <f>SUMIFS(Nhap!$I$5:$I$1000,Nhap!$E$5:$E$1000,DATE(Thang!$E$4,Thang!$C$4,Loc!$AC$2),Nhap!$F$5:$F$1000,Loc!A329)</f>
        <v>0</v>
      </c>
      <c r="AD329" s="7">
        <f>SUMIFS(Nhap!$I$5:$I$1000,Nhap!$E$5:$E$1000,DATE(Thang!$E$4,Thang!$C$4,Loc!$AD$2),Nhap!$F$5:$F$1000,Loc!$A$5)</f>
        <v>0</v>
      </c>
      <c r="AE329" s="7">
        <f>SUMIFS(Nhap!$I$5:$I$1000,Nhap!$E$5:$E$1000,DATE(Thang!$E$4,Thang!$C$4,Loc!$AE$2),Nhap!$F$5:$F$1000,Loc!A329)</f>
        <v>0</v>
      </c>
      <c r="AF329" s="7">
        <f>SUMIFS(Nhap!$I$5:$I$1000,Nhap!$E$5:$E$1000,DATE(Thang!$E$4,Thang!$C$4,Loc!$AF$2),Nhap!$F$5:$F$1000,Loc!A329)</f>
        <v>0</v>
      </c>
      <c r="AG329" s="7">
        <f>SUMIFS(Nhap!$I$5:$I$1000,Nhap!$E$5:$E$1000,DATE(Thang!$E$4,Thang!$C$4,Loc!$AG$2),Nhap!$F$5:$F$1000,Loc!A329)</f>
        <v>0</v>
      </c>
      <c r="AH329" s="7">
        <f>SUMIFS(Nhap!$I$5:$I$1000,Nhap!$E$5:$E$1000,DATE(Thang!$E$4,Thang!$C$4,Loc!$AH$2),Nhap!$F$5:$F$1000,Loc!A329)</f>
        <v>0</v>
      </c>
      <c r="AI329" s="7">
        <f>SUMIFS(Nhap!$I$5:$I$1000,Nhap!$E$5:$E$1000,DATE(Thang!$E$4,Thang!$C$4,Loc!$AI$2),Nhap!$F$5:$F$1000,Loc!A329)</f>
        <v>0</v>
      </c>
      <c r="AJ329" s="7">
        <f>SUMIFS(Nhap!$I$5:$I$1000,Nhap!$E$5:$E$1000,DATE(Thang!$E$4,Thang!$C$4,Loc!$AJ$2),Nhap!$F$5:$F$1000,Loc!A329)</f>
        <v>0</v>
      </c>
      <c r="AK329" s="1">
        <f>SUMIFS(Xuat!$G$5:$G$1000,Xuat!$C$5:$C$1000,DATE(Thang!$E$4,Thang!$C$4,AK$2),Xuat!$D$5:$D$1000,Loc!$A329)</f>
        <v>0</v>
      </c>
      <c r="AL329" s="1">
        <f>SUMIFS(Xuat!$G$5:$G$1000,Xuat!$C$5:$C$1000,DATE(Thang!$E$4,Thang!$C$4,AL$2),Xuat!$D$5:$D$1000,Loc!$A329)</f>
        <v>0</v>
      </c>
      <c r="AM329" s="1">
        <f>SUMIFS(Xuat!$G$5:$G$1000,Xuat!$C$5:$C$1000,DATE(Thang!$E$4,Thang!$C$4,AM$2),Xuat!$D$5:$D$1000,Loc!$A329)</f>
        <v>0</v>
      </c>
      <c r="AN329" s="1">
        <f>SUMIFS(Xuat!$G$5:$G$1000,Xuat!$C$5:$C$1000,DATE(Thang!$E$4,Thang!$C$4,AN$2),Xuat!$D$5:$D$1000,Loc!$A329)</f>
        <v>0</v>
      </c>
      <c r="AO329" s="1">
        <f>SUMIFS(Xuat!$G$5:$G$1000,Xuat!$C$5:$C$1000,DATE(Thang!$E$4,Thang!$C$4,AO$2),Xuat!$D$5:$D$1000,Loc!$A329)</f>
        <v>0</v>
      </c>
      <c r="AP329" s="1">
        <f>SUMIFS(Xuat!$G$5:$G$1000,Xuat!$C$5:$C$1000,DATE(Thang!$E$4,Thang!$C$4,AP$2),Xuat!$D$5:$D$1000,Loc!$A329)</f>
        <v>0</v>
      </c>
      <c r="AQ329" s="1">
        <f>SUMIFS(Xuat!$G$5:$G$1000,Xuat!$C$5:$C$1000,DATE(Thang!$E$4,Thang!$C$4,AQ$2),Xuat!$D$5:$D$1000,Loc!$A329)</f>
        <v>0</v>
      </c>
      <c r="AR329" s="1">
        <f>SUMIFS(Xuat!$G$5:$G$1000,Xuat!$C$5:$C$1000,DATE(Thang!$E$4,Thang!$C$4,AR$2),Xuat!$D$5:$D$1000,Loc!$A329)</f>
        <v>0</v>
      </c>
      <c r="AS329" s="1">
        <f>SUMIFS(Xuat!$G$5:$G$1000,Xuat!$C$5:$C$1000,DATE(Thang!$E$4,Thang!$C$4,AS$2),Xuat!$D$5:$D$1000,Loc!$A329)</f>
        <v>0</v>
      </c>
      <c r="AT329" s="1">
        <f>SUMIFS(Xuat!$G$5:$G$1000,Xuat!$C$5:$C$1000,DATE(Thang!$E$4,Thang!$C$4,AT$2),Xuat!$D$5:$D$1000,Loc!$A329)</f>
        <v>0</v>
      </c>
      <c r="AU329" s="1">
        <f>SUMIFS(Xuat!$G$5:$G$1000,Xuat!$C$5:$C$1000,DATE(Thang!$E$4,Thang!$C$4,AU$2),Xuat!$D$5:$D$1000,Loc!$A329)</f>
        <v>0</v>
      </c>
      <c r="AV329" s="1">
        <f>SUMIFS(Xuat!$G$5:$G$1000,Xuat!$C$5:$C$1000,DATE(Thang!$E$4,Thang!$C$4,AV$2),Xuat!$D$5:$D$1000,Loc!$A329)</f>
        <v>0</v>
      </c>
      <c r="AW329" s="1">
        <f>SUMIFS(Xuat!$G$5:$G$1000,Xuat!$C$5:$C$1000,DATE(Thang!$E$4,Thang!$C$4,AW$2),Xuat!$D$5:$D$1000,Loc!$A329)</f>
        <v>0</v>
      </c>
      <c r="AX329" s="1">
        <f>SUMIFS(Xuat!$G$5:$G$1000,Xuat!$C$5:$C$1000,DATE(Thang!$E$4,Thang!$C$4,AX$2),Xuat!$D$5:$D$1000,Loc!$A329)</f>
        <v>0</v>
      </c>
      <c r="AY329" s="1">
        <f>SUMIFS(Xuat!$G$5:$G$1000,Xuat!$C$5:$C$1000,DATE(Thang!$E$4,Thang!$C$4,AY$2),Xuat!$D$5:$D$1000,Loc!$A329)</f>
        <v>0</v>
      </c>
      <c r="AZ329" s="1">
        <f>SUMIFS(Xuat!$G$5:$G$1000,Xuat!$C$5:$C$1000,DATE(Thang!$E$4,Thang!$C$4,AZ$2),Xuat!$D$5:$D$1000,Loc!$A329)</f>
        <v>0</v>
      </c>
      <c r="BA329" s="1">
        <f>SUMIFS(Xuat!$G$5:$G$1000,Xuat!$C$5:$C$1000,DATE(Thang!$E$4,Thang!$C$4,BA$2),Xuat!$D$5:$D$1000,Loc!$A329)</f>
        <v>0</v>
      </c>
      <c r="BB329" s="1">
        <f>SUMIFS(Xuat!$G$5:$G$1000,Xuat!$C$5:$C$1000,DATE(Thang!$E$4,Thang!$C$4,BB$2),Xuat!$D$5:$D$1000,Loc!$A329)</f>
        <v>0</v>
      </c>
      <c r="BC329" s="1">
        <f>SUMIFS(Xuat!$G$5:$G$1000,Xuat!$C$5:$C$1000,DATE(Thang!$E$4,Thang!$C$4,BC$2),Xuat!$D$5:$D$1000,Loc!$A329)</f>
        <v>0</v>
      </c>
      <c r="BD329" s="1">
        <f>SUMIFS(Xuat!$G$5:$G$1000,Xuat!$C$5:$C$1000,DATE(Thang!$E$4,Thang!$C$4,BD$2),Xuat!$D$5:$D$1000,Loc!$A329)</f>
        <v>0</v>
      </c>
      <c r="BE329" s="1">
        <f>SUMIFS(Xuat!$G$5:$G$1000,Xuat!$C$5:$C$1000,DATE(Thang!$E$4,Thang!$C$4,BE$2),Xuat!$D$5:$D$1000,Loc!$A329)</f>
        <v>0</v>
      </c>
      <c r="BF329" s="1">
        <f>SUMIFS(Xuat!$G$5:$G$1000,Xuat!$C$5:$C$1000,DATE(Thang!$E$4,Thang!$C$4,BF$2),Xuat!$D$5:$D$1000,Loc!$A329)</f>
        <v>0</v>
      </c>
      <c r="BG329" s="1">
        <f>SUMIFS(Xuat!$G$5:$G$1000,Xuat!$C$5:$C$1000,DATE(Thang!$E$4,Thang!$C$4,BG$2),Xuat!$D$5:$D$1000,Loc!$A329)</f>
        <v>0</v>
      </c>
      <c r="BH329" s="1">
        <f>SUMIFS(Xuat!$G$5:$G$1000,Xuat!$C$5:$C$1000,DATE(Thang!$E$4,Thang!$C$4,BH$2),Xuat!$D$5:$D$1000,Loc!$A329)</f>
        <v>0</v>
      </c>
      <c r="BI329" s="1">
        <f>SUMIFS(Xuat!$G$5:$G$1000,Xuat!$C$5:$C$1000,DATE(Thang!$E$4,Thang!$C$4,BI$2),Xuat!$D$5:$D$1000,Loc!$A329)</f>
        <v>0</v>
      </c>
      <c r="BJ329" s="1">
        <f>SUMIFS(Xuat!$G$5:$G$1000,Xuat!$C$5:$C$1000,DATE(Thang!$E$4,Thang!$C$4,BJ$2),Xuat!$D$5:$D$1000,Loc!$A329)</f>
        <v>0</v>
      </c>
      <c r="BK329" s="1">
        <f>SUMIFS(Xuat!$G$5:$G$1000,Xuat!$C$5:$C$1000,DATE(Thang!$E$4,Thang!$C$4,BK$2),Xuat!$D$5:$D$1000,Loc!$A329)</f>
        <v>0</v>
      </c>
      <c r="BL329" s="1">
        <f>SUMIFS(Xuat!$G$5:$G$1000,Xuat!$C$5:$C$1000,DATE(Thang!$E$4,Thang!$C$4,BL$2),Xuat!$D$5:$D$1000,Loc!$A329)</f>
        <v>0</v>
      </c>
      <c r="BM329" s="1">
        <f>SUMIFS(Xuat!$G$5:$G$1000,Xuat!$C$5:$C$1000,DATE(Thang!$E$4,Thang!$C$4,BM$2),Xuat!$D$5:$D$1000,Loc!$A329)</f>
        <v>0</v>
      </c>
      <c r="BN329" s="1">
        <f>SUMIFS(Xuat!$G$5:$G$1000,Xuat!$C$5:$C$1000,DATE(Thang!$E$4,Thang!$C$4,BN$2),Xuat!$D$5:$D$1000,Loc!$A329)</f>
        <v>0</v>
      </c>
      <c r="BO329" s="1">
        <f>SUMIFS(Xuat!$G$5:$G$1000,Xuat!$C$5:$C$1000,DATE(Thang!$E$4,Thang!$C$4,BO$2),Xuat!$D$5:$D$1000,Loc!$A329)</f>
        <v>0</v>
      </c>
    </row>
    <row r="330" spans="1:67" x14ac:dyDescent="0.2">
      <c r="A330" s="2">
        <f>DM!C330</f>
        <v>0</v>
      </c>
      <c r="B330" s="3">
        <f>VLOOKUP(A330,Tondau!$B$5:$F$500,3,0)</f>
        <v>0</v>
      </c>
      <c r="C330" s="3">
        <f t="shared" si="17"/>
        <v>0</v>
      </c>
      <c r="D330" s="3">
        <f t="shared" si="18"/>
        <v>0</v>
      </c>
      <c r="E330" s="3">
        <f t="shared" si="19"/>
        <v>0</v>
      </c>
      <c r="F330" s="7">
        <f>SUMIFS(Nhap!$I$5:$I$1000,Nhap!$E$5:$E$1000,DATE(Thang!$E$4,Thang!$C$4,Loc!$F$2),Nhap!$F$5:$F$1000,Loc!A330)</f>
        <v>0</v>
      </c>
      <c r="G330" s="7">
        <f>SUMIFS(Nhap!$I$5:$I$1000,Nhap!$E$5:$E$1000,DATE(Thang!$E$4,Thang!$C$4,Loc!$G$2),Nhap!$F$5:$F$1000,Loc!A330)</f>
        <v>0</v>
      </c>
      <c r="H330" s="7">
        <f>SUMIFS(Nhap!$I$5:$I$1000,Nhap!$E$5:$E$1000,DATE(Thang!$E$4,Thang!$C$4,Loc!$H$2),Nhap!$F$5:$F$1000,Loc!A330)</f>
        <v>0</v>
      </c>
      <c r="I330" s="7">
        <f>SUMIFS(Nhap!$I$5:$I$1000,Nhap!$E$5:$E$1000,DATE(Thang!$E$4,Thang!$C$4,Loc!$I$2),Nhap!$F$5:$F$1000,Loc!A330)</f>
        <v>0</v>
      </c>
      <c r="J330" s="7">
        <f>SUMIFS(Nhap!$I$5:$I$1000,Nhap!$E$5:$E$1000,DATE(Thang!$E$4,Thang!$C$4,Loc!$J$2),Nhap!$F$5:$F$1000,Loc!A330)</f>
        <v>0</v>
      </c>
      <c r="K330" s="7">
        <f>SUMIFS(Nhap!$I$5:$I$1000,Nhap!$E$5:$E$1000,DATE(Thang!$E$4,Thang!$C$4,Loc!$K$2),Nhap!$F$5:$F$1000,Loc!A330)</f>
        <v>0</v>
      </c>
      <c r="L330" s="7">
        <f>SUMIFS(Nhap!$I$5:$I$1000,Nhap!$E$5:$E$1000,DATE(Thang!$E$4,Thang!$C$4,Loc!$L$2),Nhap!$F$5:$F$1000,Loc!A330)</f>
        <v>0</v>
      </c>
      <c r="M330" s="7">
        <f>SUMIFS(Nhap!$I$5:$I$1000,Nhap!$E$5:$E$1000,DATE(Thang!$E$4,Thang!$C$4,Loc!$M$2),Nhap!$F$5:$F$1000,Loc!A330)</f>
        <v>0</v>
      </c>
      <c r="N330" s="7">
        <f>SUMIFS(Nhap!$I$5:$I$1000,Nhap!$E$5:$E$1000,DATE(Thang!$E$4,Thang!$C$4,Loc!$N$2),Nhap!$F$5:$F$1000,Loc!A330)</f>
        <v>0</v>
      </c>
      <c r="O330" s="7">
        <f>SUMIFS(Nhap!$I$5:$I$1000,Nhap!$E$5:$E$1000,DATE(Thang!$E$4,Thang!$C$4,Loc!$O$2),Nhap!$F$5:$F$1000,Loc!A330)</f>
        <v>0</v>
      </c>
      <c r="P330" s="7">
        <f>SUMIFS(Nhap!$I$5:$I$1000,Nhap!$E$5:$E$1000,DATE(Thang!$E$4,Thang!$C$4,Loc!$P$2),Nhap!$F$5:$F$1000,Loc!A330)</f>
        <v>0</v>
      </c>
      <c r="Q330" s="7">
        <f>SUMIFS(Nhap!$I$5:$I$1000,Nhap!$E$5:$E$1000,DATE(Thang!$E$4,Thang!$C$4,Loc!$Q$2),Nhap!$F$5:$F$1000,Loc!A330)</f>
        <v>0</v>
      </c>
      <c r="R330" s="7">
        <f>SUMIFS(Nhap!$I$5:$I$1000,Nhap!$E$5:$E$1000,DATE(Thang!$E$4,Thang!$C$4,Loc!$R$2),Nhap!$F$5:$F$1000,Loc!A330)</f>
        <v>0</v>
      </c>
      <c r="S330" s="7">
        <f>SUMIFS(Nhap!$I$5:$I$1000,Nhap!$E$5:$E$1000,DATE(Thang!$E$4,Thang!$C$4,Loc!$S$2),Nhap!$F$5:$F$1000,Loc!A330)</f>
        <v>0</v>
      </c>
      <c r="T330" s="7">
        <f>SUMIFS(Nhap!$I$5:$I$1000,Nhap!$E$5:$E$1000,DATE(Thang!$E$4,Thang!$C$4,Loc!$T$2),Nhap!$F$5:$F$1000,Loc!A330)</f>
        <v>0</v>
      </c>
      <c r="U330" s="7">
        <f>SUMIFS(Nhap!$I$5:$I$1000,Nhap!$E$5:$E$1000,DATE(Thang!$E$4,Thang!$C$4,Loc!$U$2),Nhap!$F$5:$F$1000,Loc!A330)</f>
        <v>0</v>
      </c>
      <c r="V330" s="7">
        <f>SUMIFS(Nhap!$I$5:$I$1000,Nhap!$E$5:$E$1000,DATE(Thang!$E$4,Thang!$C$4,Loc!$V$2),Nhap!$F$5:$F$1000,Loc!A330)</f>
        <v>0</v>
      </c>
      <c r="W330" s="7">
        <f>SUMIFS(Nhap!$I$5:$I$1000,Nhap!$E$5:$E$1000,DATE(Thang!$E$4,Thang!$C$4,Loc!$W$2),Nhap!$F$5:$F$1000,Loc!A330)</f>
        <v>0</v>
      </c>
      <c r="X330" s="7">
        <f>SUMIFS(Nhap!$I$5:$I$1000,Nhap!$E$5:$E$1000,DATE(Thang!$E$4,Thang!$C$4,Loc!$X$2),Nhap!$F$5:$F$1000,Loc!A330)</f>
        <v>0</v>
      </c>
      <c r="Y330" s="7">
        <f>SUMIFS(Nhap!$I$5:$I$1000,Nhap!$E$5:$E$1000,DATE(Thang!$E$4,Thang!$C$4,Loc!$Y$2),Nhap!$F$5:$F$1000,Loc!A330)</f>
        <v>0</v>
      </c>
      <c r="Z330" s="7">
        <f>SUMIFS(Nhap!$I$5:$I$1000,Nhap!$E$5:$E$1000,DATE(Thang!$E$4,Thang!$C$4,Loc!$Z$2),Nhap!$F$5:$F$1000,Loc!A330)</f>
        <v>0</v>
      </c>
      <c r="AA330" s="7">
        <f>SUMIFS(Nhap!$I$5:$I$1000,Nhap!$E$5:$E$1000,DATE(Thang!$E$4,Thang!$C$4,Loc!$AA$2),Nhap!$F$5:$F$1000,Loc!A330)</f>
        <v>0</v>
      </c>
      <c r="AB330" s="7">
        <f>SUMIFS(Nhap!$I$5:$I$1000,Nhap!$E$5:$E$1000,DATE(Thang!$E$4,Thang!$C$4,Loc!$AB$2),Nhap!$F$5:$F$1000,Loc!A330)</f>
        <v>0</v>
      </c>
      <c r="AC330" s="7">
        <f>SUMIFS(Nhap!$I$5:$I$1000,Nhap!$E$5:$E$1000,DATE(Thang!$E$4,Thang!$C$4,Loc!$AC$2),Nhap!$F$5:$F$1000,Loc!A330)</f>
        <v>0</v>
      </c>
      <c r="AD330" s="7">
        <f>SUMIFS(Nhap!$I$5:$I$1000,Nhap!$E$5:$E$1000,DATE(Thang!$E$4,Thang!$C$4,Loc!$AD$2),Nhap!$F$5:$F$1000,Loc!$A$5)</f>
        <v>0</v>
      </c>
      <c r="AE330" s="7">
        <f>SUMIFS(Nhap!$I$5:$I$1000,Nhap!$E$5:$E$1000,DATE(Thang!$E$4,Thang!$C$4,Loc!$AE$2),Nhap!$F$5:$F$1000,Loc!A330)</f>
        <v>0</v>
      </c>
      <c r="AF330" s="7">
        <f>SUMIFS(Nhap!$I$5:$I$1000,Nhap!$E$5:$E$1000,DATE(Thang!$E$4,Thang!$C$4,Loc!$AF$2),Nhap!$F$5:$F$1000,Loc!A330)</f>
        <v>0</v>
      </c>
      <c r="AG330" s="7">
        <f>SUMIFS(Nhap!$I$5:$I$1000,Nhap!$E$5:$E$1000,DATE(Thang!$E$4,Thang!$C$4,Loc!$AG$2),Nhap!$F$5:$F$1000,Loc!A330)</f>
        <v>0</v>
      </c>
      <c r="AH330" s="7">
        <f>SUMIFS(Nhap!$I$5:$I$1000,Nhap!$E$5:$E$1000,DATE(Thang!$E$4,Thang!$C$4,Loc!$AH$2),Nhap!$F$5:$F$1000,Loc!A330)</f>
        <v>0</v>
      </c>
      <c r="AI330" s="7">
        <f>SUMIFS(Nhap!$I$5:$I$1000,Nhap!$E$5:$E$1000,DATE(Thang!$E$4,Thang!$C$4,Loc!$AI$2),Nhap!$F$5:$F$1000,Loc!A330)</f>
        <v>0</v>
      </c>
      <c r="AJ330" s="7">
        <f>SUMIFS(Nhap!$I$5:$I$1000,Nhap!$E$5:$E$1000,DATE(Thang!$E$4,Thang!$C$4,Loc!$AJ$2),Nhap!$F$5:$F$1000,Loc!A330)</f>
        <v>0</v>
      </c>
      <c r="AK330" s="1">
        <f>SUMIFS(Xuat!$G$5:$G$1000,Xuat!$C$5:$C$1000,DATE(Thang!$E$4,Thang!$C$4,AK$2),Xuat!$D$5:$D$1000,Loc!$A330)</f>
        <v>0</v>
      </c>
      <c r="AL330" s="1">
        <f>SUMIFS(Xuat!$G$5:$G$1000,Xuat!$C$5:$C$1000,DATE(Thang!$E$4,Thang!$C$4,AL$2),Xuat!$D$5:$D$1000,Loc!$A330)</f>
        <v>0</v>
      </c>
      <c r="AM330" s="1">
        <f>SUMIFS(Xuat!$G$5:$G$1000,Xuat!$C$5:$C$1000,DATE(Thang!$E$4,Thang!$C$4,AM$2),Xuat!$D$5:$D$1000,Loc!$A330)</f>
        <v>0</v>
      </c>
      <c r="AN330" s="1">
        <f>SUMIFS(Xuat!$G$5:$G$1000,Xuat!$C$5:$C$1000,DATE(Thang!$E$4,Thang!$C$4,AN$2),Xuat!$D$5:$D$1000,Loc!$A330)</f>
        <v>0</v>
      </c>
      <c r="AO330" s="1">
        <f>SUMIFS(Xuat!$G$5:$G$1000,Xuat!$C$5:$C$1000,DATE(Thang!$E$4,Thang!$C$4,AO$2),Xuat!$D$5:$D$1000,Loc!$A330)</f>
        <v>0</v>
      </c>
      <c r="AP330" s="1">
        <f>SUMIFS(Xuat!$G$5:$G$1000,Xuat!$C$5:$C$1000,DATE(Thang!$E$4,Thang!$C$4,AP$2),Xuat!$D$5:$D$1000,Loc!$A330)</f>
        <v>0</v>
      </c>
      <c r="AQ330" s="1">
        <f>SUMIFS(Xuat!$G$5:$G$1000,Xuat!$C$5:$C$1000,DATE(Thang!$E$4,Thang!$C$4,AQ$2),Xuat!$D$5:$D$1000,Loc!$A330)</f>
        <v>0</v>
      </c>
      <c r="AR330" s="1">
        <f>SUMIFS(Xuat!$G$5:$G$1000,Xuat!$C$5:$C$1000,DATE(Thang!$E$4,Thang!$C$4,AR$2),Xuat!$D$5:$D$1000,Loc!$A330)</f>
        <v>0</v>
      </c>
      <c r="AS330" s="1">
        <f>SUMIFS(Xuat!$G$5:$G$1000,Xuat!$C$5:$C$1000,DATE(Thang!$E$4,Thang!$C$4,AS$2),Xuat!$D$5:$D$1000,Loc!$A330)</f>
        <v>0</v>
      </c>
      <c r="AT330" s="1">
        <f>SUMIFS(Xuat!$G$5:$G$1000,Xuat!$C$5:$C$1000,DATE(Thang!$E$4,Thang!$C$4,AT$2),Xuat!$D$5:$D$1000,Loc!$A330)</f>
        <v>0</v>
      </c>
      <c r="AU330" s="1">
        <f>SUMIFS(Xuat!$G$5:$G$1000,Xuat!$C$5:$C$1000,DATE(Thang!$E$4,Thang!$C$4,AU$2),Xuat!$D$5:$D$1000,Loc!$A330)</f>
        <v>0</v>
      </c>
      <c r="AV330" s="1">
        <f>SUMIFS(Xuat!$G$5:$G$1000,Xuat!$C$5:$C$1000,DATE(Thang!$E$4,Thang!$C$4,AV$2),Xuat!$D$5:$D$1000,Loc!$A330)</f>
        <v>0</v>
      </c>
      <c r="AW330" s="1">
        <f>SUMIFS(Xuat!$G$5:$G$1000,Xuat!$C$5:$C$1000,DATE(Thang!$E$4,Thang!$C$4,AW$2),Xuat!$D$5:$D$1000,Loc!$A330)</f>
        <v>0</v>
      </c>
      <c r="AX330" s="1">
        <f>SUMIFS(Xuat!$G$5:$G$1000,Xuat!$C$5:$C$1000,DATE(Thang!$E$4,Thang!$C$4,AX$2),Xuat!$D$5:$D$1000,Loc!$A330)</f>
        <v>0</v>
      </c>
      <c r="AY330" s="1">
        <f>SUMIFS(Xuat!$G$5:$G$1000,Xuat!$C$5:$C$1000,DATE(Thang!$E$4,Thang!$C$4,AY$2),Xuat!$D$5:$D$1000,Loc!$A330)</f>
        <v>0</v>
      </c>
      <c r="AZ330" s="1">
        <f>SUMIFS(Xuat!$G$5:$G$1000,Xuat!$C$5:$C$1000,DATE(Thang!$E$4,Thang!$C$4,AZ$2),Xuat!$D$5:$D$1000,Loc!$A330)</f>
        <v>0</v>
      </c>
      <c r="BA330" s="1">
        <f>SUMIFS(Xuat!$G$5:$G$1000,Xuat!$C$5:$C$1000,DATE(Thang!$E$4,Thang!$C$4,BA$2),Xuat!$D$5:$D$1000,Loc!$A330)</f>
        <v>0</v>
      </c>
      <c r="BB330" s="1">
        <f>SUMIFS(Xuat!$G$5:$G$1000,Xuat!$C$5:$C$1000,DATE(Thang!$E$4,Thang!$C$4,BB$2),Xuat!$D$5:$D$1000,Loc!$A330)</f>
        <v>0</v>
      </c>
      <c r="BC330" s="1">
        <f>SUMIFS(Xuat!$G$5:$G$1000,Xuat!$C$5:$C$1000,DATE(Thang!$E$4,Thang!$C$4,BC$2),Xuat!$D$5:$D$1000,Loc!$A330)</f>
        <v>0</v>
      </c>
      <c r="BD330" s="1">
        <f>SUMIFS(Xuat!$G$5:$G$1000,Xuat!$C$5:$C$1000,DATE(Thang!$E$4,Thang!$C$4,BD$2),Xuat!$D$5:$D$1000,Loc!$A330)</f>
        <v>0</v>
      </c>
      <c r="BE330" s="1">
        <f>SUMIFS(Xuat!$G$5:$G$1000,Xuat!$C$5:$C$1000,DATE(Thang!$E$4,Thang!$C$4,BE$2),Xuat!$D$5:$D$1000,Loc!$A330)</f>
        <v>0</v>
      </c>
      <c r="BF330" s="1">
        <f>SUMIFS(Xuat!$G$5:$G$1000,Xuat!$C$5:$C$1000,DATE(Thang!$E$4,Thang!$C$4,BF$2),Xuat!$D$5:$D$1000,Loc!$A330)</f>
        <v>0</v>
      </c>
      <c r="BG330" s="1">
        <f>SUMIFS(Xuat!$G$5:$G$1000,Xuat!$C$5:$C$1000,DATE(Thang!$E$4,Thang!$C$4,BG$2),Xuat!$D$5:$D$1000,Loc!$A330)</f>
        <v>0</v>
      </c>
      <c r="BH330" s="1">
        <f>SUMIFS(Xuat!$G$5:$G$1000,Xuat!$C$5:$C$1000,DATE(Thang!$E$4,Thang!$C$4,BH$2),Xuat!$D$5:$D$1000,Loc!$A330)</f>
        <v>0</v>
      </c>
      <c r="BI330" s="1">
        <f>SUMIFS(Xuat!$G$5:$G$1000,Xuat!$C$5:$C$1000,DATE(Thang!$E$4,Thang!$C$4,BI$2),Xuat!$D$5:$D$1000,Loc!$A330)</f>
        <v>0</v>
      </c>
      <c r="BJ330" s="1">
        <f>SUMIFS(Xuat!$G$5:$G$1000,Xuat!$C$5:$C$1000,DATE(Thang!$E$4,Thang!$C$4,BJ$2),Xuat!$D$5:$D$1000,Loc!$A330)</f>
        <v>0</v>
      </c>
      <c r="BK330" s="1">
        <f>SUMIFS(Xuat!$G$5:$G$1000,Xuat!$C$5:$C$1000,DATE(Thang!$E$4,Thang!$C$4,BK$2),Xuat!$D$5:$D$1000,Loc!$A330)</f>
        <v>0</v>
      </c>
      <c r="BL330" s="1">
        <f>SUMIFS(Xuat!$G$5:$G$1000,Xuat!$C$5:$C$1000,DATE(Thang!$E$4,Thang!$C$4,BL$2),Xuat!$D$5:$D$1000,Loc!$A330)</f>
        <v>0</v>
      </c>
      <c r="BM330" s="1">
        <f>SUMIFS(Xuat!$G$5:$G$1000,Xuat!$C$5:$C$1000,DATE(Thang!$E$4,Thang!$C$4,BM$2),Xuat!$D$5:$D$1000,Loc!$A330)</f>
        <v>0</v>
      </c>
      <c r="BN330" s="1">
        <f>SUMIFS(Xuat!$G$5:$G$1000,Xuat!$C$5:$C$1000,DATE(Thang!$E$4,Thang!$C$4,BN$2),Xuat!$D$5:$D$1000,Loc!$A330)</f>
        <v>0</v>
      </c>
      <c r="BO330" s="1">
        <f>SUMIFS(Xuat!$G$5:$G$1000,Xuat!$C$5:$C$1000,DATE(Thang!$E$4,Thang!$C$4,BO$2),Xuat!$D$5:$D$1000,Loc!$A330)</f>
        <v>0</v>
      </c>
    </row>
    <row r="331" spans="1:67" x14ac:dyDescent="0.2">
      <c r="A331" s="2">
        <f>DM!C331</f>
        <v>0</v>
      </c>
      <c r="B331" s="3">
        <f>VLOOKUP(A331,Tondau!$B$5:$F$500,3,0)</f>
        <v>0</v>
      </c>
      <c r="C331" s="3">
        <f t="shared" si="17"/>
        <v>0</v>
      </c>
      <c r="D331" s="3">
        <f t="shared" si="18"/>
        <v>0</v>
      </c>
      <c r="E331" s="3">
        <f t="shared" si="19"/>
        <v>0</v>
      </c>
      <c r="F331" s="7">
        <f>SUMIFS(Nhap!$I$5:$I$1000,Nhap!$E$5:$E$1000,DATE(Thang!$E$4,Thang!$C$4,Loc!$F$2),Nhap!$F$5:$F$1000,Loc!A331)</f>
        <v>0</v>
      </c>
      <c r="G331" s="7">
        <f>SUMIFS(Nhap!$I$5:$I$1000,Nhap!$E$5:$E$1000,DATE(Thang!$E$4,Thang!$C$4,Loc!$G$2),Nhap!$F$5:$F$1000,Loc!A331)</f>
        <v>0</v>
      </c>
      <c r="H331" s="7">
        <f>SUMIFS(Nhap!$I$5:$I$1000,Nhap!$E$5:$E$1000,DATE(Thang!$E$4,Thang!$C$4,Loc!$H$2),Nhap!$F$5:$F$1000,Loc!A331)</f>
        <v>0</v>
      </c>
      <c r="I331" s="7">
        <f>SUMIFS(Nhap!$I$5:$I$1000,Nhap!$E$5:$E$1000,DATE(Thang!$E$4,Thang!$C$4,Loc!$I$2),Nhap!$F$5:$F$1000,Loc!A331)</f>
        <v>0</v>
      </c>
      <c r="J331" s="7">
        <f>SUMIFS(Nhap!$I$5:$I$1000,Nhap!$E$5:$E$1000,DATE(Thang!$E$4,Thang!$C$4,Loc!$J$2),Nhap!$F$5:$F$1000,Loc!A331)</f>
        <v>0</v>
      </c>
      <c r="K331" s="7">
        <f>SUMIFS(Nhap!$I$5:$I$1000,Nhap!$E$5:$E$1000,DATE(Thang!$E$4,Thang!$C$4,Loc!$K$2),Nhap!$F$5:$F$1000,Loc!A331)</f>
        <v>0</v>
      </c>
      <c r="L331" s="7">
        <f>SUMIFS(Nhap!$I$5:$I$1000,Nhap!$E$5:$E$1000,DATE(Thang!$E$4,Thang!$C$4,Loc!$L$2),Nhap!$F$5:$F$1000,Loc!A331)</f>
        <v>0</v>
      </c>
      <c r="M331" s="7">
        <f>SUMIFS(Nhap!$I$5:$I$1000,Nhap!$E$5:$E$1000,DATE(Thang!$E$4,Thang!$C$4,Loc!$M$2),Nhap!$F$5:$F$1000,Loc!A331)</f>
        <v>0</v>
      </c>
      <c r="N331" s="7">
        <f>SUMIFS(Nhap!$I$5:$I$1000,Nhap!$E$5:$E$1000,DATE(Thang!$E$4,Thang!$C$4,Loc!$N$2),Nhap!$F$5:$F$1000,Loc!A331)</f>
        <v>0</v>
      </c>
      <c r="O331" s="7">
        <f>SUMIFS(Nhap!$I$5:$I$1000,Nhap!$E$5:$E$1000,DATE(Thang!$E$4,Thang!$C$4,Loc!$O$2),Nhap!$F$5:$F$1000,Loc!A331)</f>
        <v>0</v>
      </c>
      <c r="P331" s="7">
        <f>SUMIFS(Nhap!$I$5:$I$1000,Nhap!$E$5:$E$1000,DATE(Thang!$E$4,Thang!$C$4,Loc!$P$2),Nhap!$F$5:$F$1000,Loc!A331)</f>
        <v>0</v>
      </c>
      <c r="Q331" s="7">
        <f>SUMIFS(Nhap!$I$5:$I$1000,Nhap!$E$5:$E$1000,DATE(Thang!$E$4,Thang!$C$4,Loc!$Q$2),Nhap!$F$5:$F$1000,Loc!A331)</f>
        <v>0</v>
      </c>
      <c r="R331" s="7">
        <f>SUMIFS(Nhap!$I$5:$I$1000,Nhap!$E$5:$E$1000,DATE(Thang!$E$4,Thang!$C$4,Loc!$R$2),Nhap!$F$5:$F$1000,Loc!A331)</f>
        <v>0</v>
      </c>
      <c r="S331" s="7">
        <f>SUMIFS(Nhap!$I$5:$I$1000,Nhap!$E$5:$E$1000,DATE(Thang!$E$4,Thang!$C$4,Loc!$S$2),Nhap!$F$5:$F$1000,Loc!A331)</f>
        <v>0</v>
      </c>
      <c r="T331" s="7">
        <f>SUMIFS(Nhap!$I$5:$I$1000,Nhap!$E$5:$E$1000,DATE(Thang!$E$4,Thang!$C$4,Loc!$T$2),Nhap!$F$5:$F$1000,Loc!A331)</f>
        <v>0</v>
      </c>
      <c r="U331" s="7">
        <f>SUMIFS(Nhap!$I$5:$I$1000,Nhap!$E$5:$E$1000,DATE(Thang!$E$4,Thang!$C$4,Loc!$U$2),Nhap!$F$5:$F$1000,Loc!A331)</f>
        <v>0</v>
      </c>
      <c r="V331" s="7">
        <f>SUMIFS(Nhap!$I$5:$I$1000,Nhap!$E$5:$E$1000,DATE(Thang!$E$4,Thang!$C$4,Loc!$V$2),Nhap!$F$5:$F$1000,Loc!A331)</f>
        <v>0</v>
      </c>
      <c r="W331" s="7">
        <f>SUMIFS(Nhap!$I$5:$I$1000,Nhap!$E$5:$E$1000,DATE(Thang!$E$4,Thang!$C$4,Loc!$W$2),Nhap!$F$5:$F$1000,Loc!A331)</f>
        <v>0</v>
      </c>
      <c r="X331" s="7">
        <f>SUMIFS(Nhap!$I$5:$I$1000,Nhap!$E$5:$E$1000,DATE(Thang!$E$4,Thang!$C$4,Loc!$X$2),Nhap!$F$5:$F$1000,Loc!A331)</f>
        <v>0</v>
      </c>
      <c r="Y331" s="7">
        <f>SUMIFS(Nhap!$I$5:$I$1000,Nhap!$E$5:$E$1000,DATE(Thang!$E$4,Thang!$C$4,Loc!$Y$2),Nhap!$F$5:$F$1000,Loc!A331)</f>
        <v>0</v>
      </c>
      <c r="Z331" s="7">
        <f>SUMIFS(Nhap!$I$5:$I$1000,Nhap!$E$5:$E$1000,DATE(Thang!$E$4,Thang!$C$4,Loc!$Z$2),Nhap!$F$5:$F$1000,Loc!A331)</f>
        <v>0</v>
      </c>
      <c r="AA331" s="7">
        <f>SUMIFS(Nhap!$I$5:$I$1000,Nhap!$E$5:$E$1000,DATE(Thang!$E$4,Thang!$C$4,Loc!$AA$2),Nhap!$F$5:$F$1000,Loc!A331)</f>
        <v>0</v>
      </c>
      <c r="AB331" s="7">
        <f>SUMIFS(Nhap!$I$5:$I$1000,Nhap!$E$5:$E$1000,DATE(Thang!$E$4,Thang!$C$4,Loc!$AB$2),Nhap!$F$5:$F$1000,Loc!A331)</f>
        <v>0</v>
      </c>
      <c r="AC331" s="7">
        <f>SUMIFS(Nhap!$I$5:$I$1000,Nhap!$E$5:$E$1000,DATE(Thang!$E$4,Thang!$C$4,Loc!$AC$2),Nhap!$F$5:$F$1000,Loc!A331)</f>
        <v>0</v>
      </c>
      <c r="AD331" s="7">
        <f>SUMIFS(Nhap!$I$5:$I$1000,Nhap!$E$5:$E$1000,DATE(Thang!$E$4,Thang!$C$4,Loc!$AD$2),Nhap!$F$5:$F$1000,Loc!$A$5)</f>
        <v>0</v>
      </c>
      <c r="AE331" s="7">
        <f>SUMIFS(Nhap!$I$5:$I$1000,Nhap!$E$5:$E$1000,DATE(Thang!$E$4,Thang!$C$4,Loc!$AE$2),Nhap!$F$5:$F$1000,Loc!A331)</f>
        <v>0</v>
      </c>
      <c r="AF331" s="7">
        <f>SUMIFS(Nhap!$I$5:$I$1000,Nhap!$E$5:$E$1000,DATE(Thang!$E$4,Thang!$C$4,Loc!$AF$2),Nhap!$F$5:$F$1000,Loc!A331)</f>
        <v>0</v>
      </c>
      <c r="AG331" s="7">
        <f>SUMIFS(Nhap!$I$5:$I$1000,Nhap!$E$5:$E$1000,DATE(Thang!$E$4,Thang!$C$4,Loc!$AG$2),Nhap!$F$5:$F$1000,Loc!A331)</f>
        <v>0</v>
      </c>
      <c r="AH331" s="7">
        <f>SUMIFS(Nhap!$I$5:$I$1000,Nhap!$E$5:$E$1000,DATE(Thang!$E$4,Thang!$C$4,Loc!$AH$2),Nhap!$F$5:$F$1000,Loc!A331)</f>
        <v>0</v>
      </c>
      <c r="AI331" s="7">
        <f>SUMIFS(Nhap!$I$5:$I$1000,Nhap!$E$5:$E$1000,DATE(Thang!$E$4,Thang!$C$4,Loc!$AI$2),Nhap!$F$5:$F$1000,Loc!A331)</f>
        <v>0</v>
      </c>
      <c r="AJ331" s="7">
        <f>SUMIFS(Nhap!$I$5:$I$1000,Nhap!$E$5:$E$1000,DATE(Thang!$E$4,Thang!$C$4,Loc!$AJ$2),Nhap!$F$5:$F$1000,Loc!A331)</f>
        <v>0</v>
      </c>
      <c r="AK331" s="1">
        <f>SUMIFS(Xuat!$G$5:$G$1000,Xuat!$C$5:$C$1000,DATE(Thang!$E$4,Thang!$C$4,AK$2),Xuat!$D$5:$D$1000,Loc!$A331)</f>
        <v>0</v>
      </c>
      <c r="AL331" s="1">
        <f>SUMIFS(Xuat!$G$5:$G$1000,Xuat!$C$5:$C$1000,DATE(Thang!$E$4,Thang!$C$4,AL$2),Xuat!$D$5:$D$1000,Loc!$A331)</f>
        <v>0</v>
      </c>
      <c r="AM331" s="1">
        <f>SUMIFS(Xuat!$G$5:$G$1000,Xuat!$C$5:$C$1000,DATE(Thang!$E$4,Thang!$C$4,AM$2),Xuat!$D$5:$D$1000,Loc!$A331)</f>
        <v>0</v>
      </c>
      <c r="AN331" s="1">
        <f>SUMIFS(Xuat!$G$5:$G$1000,Xuat!$C$5:$C$1000,DATE(Thang!$E$4,Thang!$C$4,AN$2),Xuat!$D$5:$D$1000,Loc!$A331)</f>
        <v>0</v>
      </c>
      <c r="AO331" s="1">
        <f>SUMIFS(Xuat!$G$5:$G$1000,Xuat!$C$5:$C$1000,DATE(Thang!$E$4,Thang!$C$4,AO$2),Xuat!$D$5:$D$1000,Loc!$A331)</f>
        <v>0</v>
      </c>
      <c r="AP331" s="1">
        <f>SUMIFS(Xuat!$G$5:$G$1000,Xuat!$C$5:$C$1000,DATE(Thang!$E$4,Thang!$C$4,AP$2),Xuat!$D$5:$D$1000,Loc!$A331)</f>
        <v>0</v>
      </c>
      <c r="AQ331" s="1">
        <f>SUMIFS(Xuat!$G$5:$G$1000,Xuat!$C$5:$C$1000,DATE(Thang!$E$4,Thang!$C$4,AQ$2),Xuat!$D$5:$D$1000,Loc!$A331)</f>
        <v>0</v>
      </c>
      <c r="AR331" s="1">
        <f>SUMIFS(Xuat!$G$5:$G$1000,Xuat!$C$5:$C$1000,DATE(Thang!$E$4,Thang!$C$4,AR$2),Xuat!$D$5:$D$1000,Loc!$A331)</f>
        <v>0</v>
      </c>
      <c r="AS331" s="1">
        <f>SUMIFS(Xuat!$G$5:$G$1000,Xuat!$C$5:$C$1000,DATE(Thang!$E$4,Thang!$C$4,AS$2),Xuat!$D$5:$D$1000,Loc!$A331)</f>
        <v>0</v>
      </c>
      <c r="AT331" s="1">
        <f>SUMIFS(Xuat!$G$5:$G$1000,Xuat!$C$5:$C$1000,DATE(Thang!$E$4,Thang!$C$4,AT$2),Xuat!$D$5:$D$1000,Loc!$A331)</f>
        <v>0</v>
      </c>
      <c r="AU331" s="1">
        <f>SUMIFS(Xuat!$G$5:$G$1000,Xuat!$C$5:$C$1000,DATE(Thang!$E$4,Thang!$C$4,AU$2),Xuat!$D$5:$D$1000,Loc!$A331)</f>
        <v>0</v>
      </c>
      <c r="AV331" s="1">
        <f>SUMIFS(Xuat!$G$5:$G$1000,Xuat!$C$5:$C$1000,DATE(Thang!$E$4,Thang!$C$4,AV$2),Xuat!$D$5:$D$1000,Loc!$A331)</f>
        <v>0</v>
      </c>
      <c r="AW331" s="1">
        <f>SUMIFS(Xuat!$G$5:$G$1000,Xuat!$C$5:$C$1000,DATE(Thang!$E$4,Thang!$C$4,AW$2),Xuat!$D$5:$D$1000,Loc!$A331)</f>
        <v>0</v>
      </c>
      <c r="AX331" s="1">
        <f>SUMIFS(Xuat!$G$5:$G$1000,Xuat!$C$5:$C$1000,DATE(Thang!$E$4,Thang!$C$4,AX$2),Xuat!$D$5:$D$1000,Loc!$A331)</f>
        <v>0</v>
      </c>
      <c r="AY331" s="1">
        <f>SUMIFS(Xuat!$G$5:$G$1000,Xuat!$C$5:$C$1000,DATE(Thang!$E$4,Thang!$C$4,AY$2),Xuat!$D$5:$D$1000,Loc!$A331)</f>
        <v>0</v>
      </c>
      <c r="AZ331" s="1">
        <f>SUMIFS(Xuat!$G$5:$G$1000,Xuat!$C$5:$C$1000,DATE(Thang!$E$4,Thang!$C$4,AZ$2),Xuat!$D$5:$D$1000,Loc!$A331)</f>
        <v>0</v>
      </c>
      <c r="BA331" s="1">
        <f>SUMIFS(Xuat!$G$5:$G$1000,Xuat!$C$5:$C$1000,DATE(Thang!$E$4,Thang!$C$4,BA$2),Xuat!$D$5:$D$1000,Loc!$A331)</f>
        <v>0</v>
      </c>
      <c r="BB331" s="1">
        <f>SUMIFS(Xuat!$G$5:$G$1000,Xuat!$C$5:$C$1000,DATE(Thang!$E$4,Thang!$C$4,BB$2),Xuat!$D$5:$D$1000,Loc!$A331)</f>
        <v>0</v>
      </c>
      <c r="BC331" s="1">
        <f>SUMIFS(Xuat!$G$5:$G$1000,Xuat!$C$5:$C$1000,DATE(Thang!$E$4,Thang!$C$4,BC$2),Xuat!$D$5:$D$1000,Loc!$A331)</f>
        <v>0</v>
      </c>
      <c r="BD331" s="1">
        <f>SUMIFS(Xuat!$G$5:$G$1000,Xuat!$C$5:$C$1000,DATE(Thang!$E$4,Thang!$C$4,BD$2),Xuat!$D$5:$D$1000,Loc!$A331)</f>
        <v>0</v>
      </c>
      <c r="BE331" s="1">
        <f>SUMIFS(Xuat!$G$5:$G$1000,Xuat!$C$5:$C$1000,DATE(Thang!$E$4,Thang!$C$4,BE$2),Xuat!$D$5:$D$1000,Loc!$A331)</f>
        <v>0</v>
      </c>
      <c r="BF331" s="1">
        <f>SUMIFS(Xuat!$G$5:$G$1000,Xuat!$C$5:$C$1000,DATE(Thang!$E$4,Thang!$C$4,BF$2),Xuat!$D$5:$D$1000,Loc!$A331)</f>
        <v>0</v>
      </c>
      <c r="BG331" s="1">
        <f>SUMIFS(Xuat!$G$5:$G$1000,Xuat!$C$5:$C$1000,DATE(Thang!$E$4,Thang!$C$4,BG$2),Xuat!$D$5:$D$1000,Loc!$A331)</f>
        <v>0</v>
      </c>
      <c r="BH331" s="1">
        <f>SUMIFS(Xuat!$G$5:$G$1000,Xuat!$C$5:$C$1000,DATE(Thang!$E$4,Thang!$C$4,BH$2),Xuat!$D$5:$D$1000,Loc!$A331)</f>
        <v>0</v>
      </c>
      <c r="BI331" s="1">
        <f>SUMIFS(Xuat!$G$5:$G$1000,Xuat!$C$5:$C$1000,DATE(Thang!$E$4,Thang!$C$4,BI$2),Xuat!$D$5:$D$1000,Loc!$A331)</f>
        <v>0</v>
      </c>
      <c r="BJ331" s="1">
        <f>SUMIFS(Xuat!$G$5:$G$1000,Xuat!$C$5:$C$1000,DATE(Thang!$E$4,Thang!$C$4,BJ$2),Xuat!$D$5:$D$1000,Loc!$A331)</f>
        <v>0</v>
      </c>
      <c r="BK331" s="1">
        <f>SUMIFS(Xuat!$G$5:$G$1000,Xuat!$C$5:$C$1000,DATE(Thang!$E$4,Thang!$C$4,BK$2),Xuat!$D$5:$D$1000,Loc!$A331)</f>
        <v>0</v>
      </c>
      <c r="BL331" s="1">
        <f>SUMIFS(Xuat!$G$5:$G$1000,Xuat!$C$5:$C$1000,DATE(Thang!$E$4,Thang!$C$4,BL$2),Xuat!$D$5:$D$1000,Loc!$A331)</f>
        <v>0</v>
      </c>
      <c r="BM331" s="1">
        <f>SUMIFS(Xuat!$G$5:$G$1000,Xuat!$C$5:$C$1000,DATE(Thang!$E$4,Thang!$C$4,BM$2),Xuat!$D$5:$D$1000,Loc!$A331)</f>
        <v>0</v>
      </c>
      <c r="BN331" s="1">
        <f>SUMIFS(Xuat!$G$5:$G$1000,Xuat!$C$5:$C$1000,DATE(Thang!$E$4,Thang!$C$4,BN$2),Xuat!$D$5:$D$1000,Loc!$A331)</f>
        <v>0</v>
      </c>
      <c r="BO331" s="1">
        <f>SUMIFS(Xuat!$G$5:$G$1000,Xuat!$C$5:$C$1000,DATE(Thang!$E$4,Thang!$C$4,BO$2),Xuat!$D$5:$D$1000,Loc!$A331)</f>
        <v>0</v>
      </c>
    </row>
    <row r="332" spans="1:67" x14ac:dyDescent="0.2">
      <c r="A332" s="2">
        <f>DM!C332</f>
        <v>0</v>
      </c>
      <c r="B332" s="3">
        <f>VLOOKUP(A332,Tondau!$B$5:$F$500,3,0)</f>
        <v>0</v>
      </c>
      <c r="C332" s="3">
        <f t="shared" si="17"/>
        <v>0</v>
      </c>
      <c r="D332" s="3">
        <f t="shared" si="18"/>
        <v>0</v>
      </c>
      <c r="E332" s="3">
        <f t="shared" si="19"/>
        <v>0</v>
      </c>
      <c r="F332" s="7">
        <f>SUMIFS(Nhap!$I$5:$I$1000,Nhap!$E$5:$E$1000,DATE(Thang!$E$4,Thang!$C$4,Loc!$F$2),Nhap!$F$5:$F$1000,Loc!A332)</f>
        <v>0</v>
      </c>
      <c r="G332" s="7">
        <f>SUMIFS(Nhap!$I$5:$I$1000,Nhap!$E$5:$E$1000,DATE(Thang!$E$4,Thang!$C$4,Loc!$G$2),Nhap!$F$5:$F$1000,Loc!A332)</f>
        <v>0</v>
      </c>
      <c r="H332" s="7">
        <f>SUMIFS(Nhap!$I$5:$I$1000,Nhap!$E$5:$E$1000,DATE(Thang!$E$4,Thang!$C$4,Loc!$H$2),Nhap!$F$5:$F$1000,Loc!A332)</f>
        <v>0</v>
      </c>
      <c r="I332" s="7">
        <f>SUMIFS(Nhap!$I$5:$I$1000,Nhap!$E$5:$E$1000,DATE(Thang!$E$4,Thang!$C$4,Loc!$I$2),Nhap!$F$5:$F$1000,Loc!A332)</f>
        <v>0</v>
      </c>
      <c r="J332" s="7">
        <f>SUMIFS(Nhap!$I$5:$I$1000,Nhap!$E$5:$E$1000,DATE(Thang!$E$4,Thang!$C$4,Loc!$J$2),Nhap!$F$5:$F$1000,Loc!A332)</f>
        <v>0</v>
      </c>
      <c r="K332" s="7">
        <f>SUMIFS(Nhap!$I$5:$I$1000,Nhap!$E$5:$E$1000,DATE(Thang!$E$4,Thang!$C$4,Loc!$K$2),Nhap!$F$5:$F$1000,Loc!A332)</f>
        <v>0</v>
      </c>
      <c r="L332" s="7">
        <f>SUMIFS(Nhap!$I$5:$I$1000,Nhap!$E$5:$E$1000,DATE(Thang!$E$4,Thang!$C$4,Loc!$L$2),Nhap!$F$5:$F$1000,Loc!A332)</f>
        <v>0</v>
      </c>
      <c r="M332" s="7">
        <f>SUMIFS(Nhap!$I$5:$I$1000,Nhap!$E$5:$E$1000,DATE(Thang!$E$4,Thang!$C$4,Loc!$M$2),Nhap!$F$5:$F$1000,Loc!A332)</f>
        <v>0</v>
      </c>
      <c r="N332" s="7">
        <f>SUMIFS(Nhap!$I$5:$I$1000,Nhap!$E$5:$E$1000,DATE(Thang!$E$4,Thang!$C$4,Loc!$N$2),Nhap!$F$5:$F$1000,Loc!A332)</f>
        <v>0</v>
      </c>
      <c r="O332" s="7">
        <f>SUMIFS(Nhap!$I$5:$I$1000,Nhap!$E$5:$E$1000,DATE(Thang!$E$4,Thang!$C$4,Loc!$O$2),Nhap!$F$5:$F$1000,Loc!A332)</f>
        <v>0</v>
      </c>
      <c r="P332" s="7">
        <f>SUMIFS(Nhap!$I$5:$I$1000,Nhap!$E$5:$E$1000,DATE(Thang!$E$4,Thang!$C$4,Loc!$P$2),Nhap!$F$5:$F$1000,Loc!A332)</f>
        <v>0</v>
      </c>
      <c r="Q332" s="7">
        <f>SUMIFS(Nhap!$I$5:$I$1000,Nhap!$E$5:$E$1000,DATE(Thang!$E$4,Thang!$C$4,Loc!$Q$2),Nhap!$F$5:$F$1000,Loc!A332)</f>
        <v>0</v>
      </c>
      <c r="R332" s="7">
        <f>SUMIFS(Nhap!$I$5:$I$1000,Nhap!$E$5:$E$1000,DATE(Thang!$E$4,Thang!$C$4,Loc!$R$2),Nhap!$F$5:$F$1000,Loc!A332)</f>
        <v>0</v>
      </c>
      <c r="S332" s="7">
        <f>SUMIFS(Nhap!$I$5:$I$1000,Nhap!$E$5:$E$1000,DATE(Thang!$E$4,Thang!$C$4,Loc!$S$2),Nhap!$F$5:$F$1000,Loc!A332)</f>
        <v>0</v>
      </c>
      <c r="T332" s="7">
        <f>SUMIFS(Nhap!$I$5:$I$1000,Nhap!$E$5:$E$1000,DATE(Thang!$E$4,Thang!$C$4,Loc!$T$2),Nhap!$F$5:$F$1000,Loc!A332)</f>
        <v>0</v>
      </c>
      <c r="U332" s="7">
        <f>SUMIFS(Nhap!$I$5:$I$1000,Nhap!$E$5:$E$1000,DATE(Thang!$E$4,Thang!$C$4,Loc!$U$2),Nhap!$F$5:$F$1000,Loc!A332)</f>
        <v>0</v>
      </c>
      <c r="V332" s="7">
        <f>SUMIFS(Nhap!$I$5:$I$1000,Nhap!$E$5:$E$1000,DATE(Thang!$E$4,Thang!$C$4,Loc!$V$2),Nhap!$F$5:$F$1000,Loc!A332)</f>
        <v>0</v>
      </c>
      <c r="W332" s="7">
        <f>SUMIFS(Nhap!$I$5:$I$1000,Nhap!$E$5:$E$1000,DATE(Thang!$E$4,Thang!$C$4,Loc!$W$2),Nhap!$F$5:$F$1000,Loc!A332)</f>
        <v>0</v>
      </c>
      <c r="X332" s="7">
        <f>SUMIFS(Nhap!$I$5:$I$1000,Nhap!$E$5:$E$1000,DATE(Thang!$E$4,Thang!$C$4,Loc!$X$2),Nhap!$F$5:$F$1000,Loc!A332)</f>
        <v>0</v>
      </c>
      <c r="Y332" s="7">
        <f>SUMIFS(Nhap!$I$5:$I$1000,Nhap!$E$5:$E$1000,DATE(Thang!$E$4,Thang!$C$4,Loc!$Y$2),Nhap!$F$5:$F$1000,Loc!A332)</f>
        <v>0</v>
      </c>
      <c r="Z332" s="7">
        <f>SUMIFS(Nhap!$I$5:$I$1000,Nhap!$E$5:$E$1000,DATE(Thang!$E$4,Thang!$C$4,Loc!$Z$2),Nhap!$F$5:$F$1000,Loc!A332)</f>
        <v>0</v>
      </c>
      <c r="AA332" s="7">
        <f>SUMIFS(Nhap!$I$5:$I$1000,Nhap!$E$5:$E$1000,DATE(Thang!$E$4,Thang!$C$4,Loc!$AA$2),Nhap!$F$5:$F$1000,Loc!A332)</f>
        <v>0</v>
      </c>
      <c r="AB332" s="7">
        <f>SUMIFS(Nhap!$I$5:$I$1000,Nhap!$E$5:$E$1000,DATE(Thang!$E$4,Thang!$C$4,Loc!$AB$2),Nhap!$F$5:$F$1000,Loc!A332)</f>
        <v>0</v>
      </c>
      <c r="AC332" s="7">
        <f>SUMIFS(Nhap!$I$5:$I$1000,Nhap!$E$5:$E$1000,DATE(Thang!$E$4,Thang!$C$4,Loc!$AC$2),Nhap!$F$5:$F$1000,Loc!A332)</f>
        <v>0</v>
      </c>
      <c r="AD332" s="7">
        <f>SUMIFS(Nhap!$I$5:$I$1000,Nhap!$E$5:$E$1000,DATE(Thang!$E$4,Thang!$C$4,Loc!$AD$2),Nhap!$F$5:$F$1000,Loc!$A$5)</f>
        <v>0</v>
      </c>
      <c r="AE332" s="7">
        <f>SUMIFS(Nhap!$I$5:$I$1000,Nhap!$E$5:$E$1000,DATE(Thang!$E$4,Thang!$C$4,Loc!$AE$2),Nhap!$F$5:$F$1000,Loc!A332)</f>
        <v>0</v>
      </c>
      <c r="AF332" s="7">
        <f>SUMIFS(Nhap!$I$5:$I$1000,Nhap!$E$5:$E$1000,DATE(Thang!$E$4,Thang!$C$4,Loc!$AF$2),Nhap!$F$5:$F$1000,Loc!A332)</f>
        <v>0</v>
      </c>
      <c r="AG332" s="7">
        <f>SUMIFS(Nhap!$I$5:$I$1000,Nhap!$E$5:$E$1000,DATE(Thang!$E$4,Thang!$C$4,Loc!$AG$2),Nhap!$F$5:$F$1000,Loc!A332)</f>
        <v>0</v>
      </c>
      <c r="AH332" s="7">
        <f>SUMIFS(Nhap!$I$5:$I$1000,Nhap!$E$5:$E$1000,DATE(Thang!$E$4,Thang!$C$4,Loc!$AH$2),Nhap!$F$5:$F$1000,Loc!A332)</f>
        <v>0</v>
      </c>
      <c r="AI332" s="7">
        <f>SUMIFS(Nhap!$I$5:$I$1000,Nhap!$E$5:$E$1000,DATE(Thang!$E$4,Thang!$C$4,Loc!$AI$2),Nhap!$F$5:$F$1000,Loc!A332)</f>
        <v>0</v>
      </c>
      <c r="AJ332" s="7">
        <f>SUMIFS(Nhap!$I$5:$I$1000,Nhap!$E$5:$E$1000,DATE(Thang!$E$4,Thang!$C$4,Loc!$AJ$2),Nhap!$F$5:$F$1000,Loc!A332)</f>
        <v>0</v>
      </c>
      <c r="AK332" s="1">
        <f>SUMIFS(Xuat!$G$5:$G$1000,Xuat!$C$5:$C$1000,DATE(Thang!$E$4,Thang!$C$4,AK$2),Xuat!$D$5:$D$1000,Loc!$A332)</f>
        <v>0</v>
      </c>
      <c r="AL332" s="1">
        <f>SUMIFS(Xuat!$G$5:$G$1000,Xuat!$C$5:$C$1000,DATE(Thang!$E$4,Thang!$C$4,AL$2),Xuat!$D$5:$D$1000,Loc!$A332)</f>
        <v>0</v>
      </c>
      <c r="AM332" s="1">
        <f>SUMIFS(Xuat!$G$5:$G$1000,Xuat!$C$5:$C$1000,DATE(Thang!$E$4,Thang!$C$4,AM$2),Xuat!$D$5:$D$1000,Loc!$A332)</f>
        <v>0</v>
      </c>
      <c r="AN332" s="1">
        <f>SUMIFS(Xuat!$G$5:$G$1000,Xuat!$C$5:$C$1000,DATE(Thang!$E$4,Thang!$C$4,AN$2),Xuat!$D$5:$D$1000,Loc!$A332)</f>
        <v>0</v>
      </c>
      <c r="AO332" s="1">
        <f>SUMIFS(Xuat!$G$5:$G$1000,Xuat!$C$5:$C$1000,DATE(Thang!$E$4,Thang!$C$4,AO$2),Xuat!$D$5:$D$1000,Loc!$A332)</f>
        <v>0</v>
      </c>
      <c r="AP332" s="1">
        <f>SUMIFS(Xuat!$G$5:$G$1000,Xuat!$C$5:$C$1000,DATE(Thang!$E$4,Thang!$C$4,AP$2),Xuat!$D$5:$D$1000,Loc!$A332)</f>
        <v>0</v>
      </c>
      <c r="AQ332" s="1">
        <f>SUMIFS(Xuat!$G$5:$G$1000,Xuat!$C$5:$C$1000,DATE(Thang!$E$4,Thang!$C$4,AQ$2),Xuat!$D$5:$D$1000,Loc!$A332)</f>
        <v>0</v>
      </c>
      <c r="AR332" s="1">
        <f>SUMIFS(Xuat!$G$5:$G$1000,Xuat!$C$5:$C$1000,DATE(Thang!$E$4,Thang!$C$4,AR$2),Xuat!$D$5:$D$1000,Loc!$A332)</f>
        <v>0</v>
      </c>
      <c r="AS332" s="1">
        <f>SUMIFS(Xuat!$G$5:$G$1000,Xuat!$C$5:$C$1000,DATE(Thang!$E$4,Thang!$C$4,AS$2),Xuat!$D$5:$D$1000,Loc!$A332)</f>
        <v>0</v>
      </c>
      <c r="AT332" s="1">
        <f>SUMIFS(Xuat!$G$5:$G$1000,Xuat!$C$5:$C$1000,DATE(Thang!$E$4,Thang!$C$4,AT$2),Xuat!$D$5:$D$1000,Loc!$A332)</f>
        <v>0</v>
      </c>
      <c r="AU332" s="1">
        <f>SUMIFS(Xuat!$G$5:$G$1000,Xuat!$C$5:$C$1000,DATE(Thang!$E$4,Thang!$C$4,AU$2),Xuat!$D$5:$D$1000,Loc!$A332)</f>
        <v>0</v>
      </c>
      <c r="AV332" s="1">
        <f>SUMIFS(Xuat!$G$5:$G$1000,Xuat!$C$5:$C$1000,DATE(Thang!$E$4,Thang!$C$4,AV$2),Xuat!$D$5:$D$1000,Loc!$A332)</f>
        <v>0</v>
      </c>
      <c r="AW332" s="1">
        <f>SUMIFS(Xuat!$G$5:$G$1000,Xuat!$C$5:$C$1000,DATE(Thang!$E$4,Thang!$C$4,AW$2),Xuat!$D$5:$D$1000,Loc!$A332)</f>
        <v>0</v>
      </c>
      <c r="AX332" s="1">
        <f>SUMIFS(Xuat!$G$5:$G$1000,Xuat!$C$5:$C$1000,DATE(Thang!$E$4,Thang!$C$4,AX$2),Xuat!$D$5:$D$1000,Loc!$A332)</f>
        <v>0</v>
      </c>
      <c r="AY332" s="1">
        <f>SUMIFS(Xuat!$G$5:$G$1000,Xuat!$C$5:$C$1000,DATE(Thang!$E$4,Thang!$C$4,AY$2),Xuat!$D$5:$D$1000,Loc!$A332)</f>
        <v>0</v>
      </c>
      <c r="AZ332" s="1">
        <f>SUMIFS(Xuat!$G$5:$G$1000,Xuat!$C$5:$C$1000,DATE(Thang!$E$4,Thang!$C$4,AZ$2),Xuat!$D$5:$D$1000,Loc!$A332)</f>
        <v>0</v>
      </c>
      <c r="BA332" s="1">
        <f>SUMIFS(Xuat!$G$5:$G$1000,Xuat!$C$5:$C$1000,DATE(Thang!$E$4,Thang!$C$4,BA$2),Xuat!$D$5:$D$1000,Loc!$A332)</f>
        <v>0</v>
      </c>
      <c r="BB332" s="1">
        <f>SUMIFS(Xuat!$G$5:$G$1000,Xuat!$C$5:$C$1000,DATE(Thang!$E$4,Thang!$C$4,BB$2),Xuat!$D$5:$D$1000,Loc!$A332)</f>
        <v>0</v>
      </c>
      <c r="BC332" s="1">
        <f>SUMIFS(Xuat!$G$5:$G$1000,Xuat!$C$5:$C$1000,DATE(Thang!$E$4,Thang!$C$4,BC$2),Xuat!$D$5:$D$1000,Loc!$A332)</f>
        <v>0</v>
      </c>
      <c r="BD332" s="1">
        <f>SUMIFS(Xuat!$G$5:$G$1000,Xuat!$C$5:$C$1000,DATE(Thang!$E$4,Thang!$C$4,BD$2),Xuat!$D$5:$D$1000,Loc!$A332)</f>
        <v>0</v>
      </c>
      <c r="BE332" s="1">
        <f>SUMIFS(Xuat!$G$5:$G$1000,Xuat!$C$5:$C$1000,DATE(Thang!$E$4,Thang!$C$4,BE$2),Xuat!$D$5:$D$1000,Loc!$A332)</f>
        <v>0</v>
      </c>
      <c r="BF332" s="1">
        <f>SUMIFS(Xuat!$G$5:$G$1000,Xuat!$C$5:$C$1000,DATE(Thang!$E$4,Thang!$C$4,BF$2),Xuat!$D$5:$D$1000,Loc!$A332)</f>
        <v>0</v>
      </c>
      <c r="BG332" s="1">
        <f>SUMIFS(Xuat!$G$5:$G$1000,Xuat!$C$5:$C$1000,DATE(Thang!$E$4,Thang!$C$4,BG$2),Xuat!$D$5:$D$1000,Loc!$A332)</f>
        <v>0</v>
      </c>
      <c r="BH332" s="1">
        <f>SUMIFS(Xuat!$G$5:$G$1000,Xuat!$C$5:$C$1000,DATE(Thang!$E$4,Thang!$C$4,BH$2),Xuat!$D$5:$D$1000,Loc!$A332)</f>
        <v>0</v>
      </c>
      <c r="BI332" s="1">
        <f>SUMIFS(Xuat!$G$5:$G$1000,Xuat!$C$5:$C$1000,DATE(Thang!$E$4,Thang!$C$4,BI$2),Xuat!$D$5:$D$1000,Loc!$A332)</f>
        <v>0</v>
      </c>
      <c r="BJ332" s="1">
        <f>SUMIFS(Xuat!$G$5:$G$1000,Xuat!$C$5:$C$1000,DATE(Thang!$E$4,Thang!$C$4,BJ$2),Xuat!$D$5:$D$1000,Loc!$A332)</f>
        <v>0</v>
      </c>
      <c r="BK332" s="1">
        <f>SUMIFS(Xuat!$G$5:$G$1000,Xuat!$C$5:$C$1000,DATE(Thang!$E$4,Thang!$C$4,BK$2),Xuat!$D$5:$D$1000,Loc!$A332)</f>
        <v>0</v>
      </c>
      <c r="BL332" s="1">
        <f>SUMIFS(Xuat!$G$5:$G$1000,Xuat!$C$5:$C$1000,DATE(Thang!$E$4,Thang!$C$4,BL$2),Xuat!$D$5:$D$1000,Loc!$A332)</f>
        <v>0</v>
      </c>
      <c r="BM332" s="1">
        <f>SUMIFS(Xuat!$G$5:$G$1000,Xuat!$C$5:$C$1000,DATE(Thang!$E$4,Thang!$C$4,BM$2),Xuat!$D$5:$D$1000,Loc!$A332)</f>
        <v>0</v>
      </c>
      <c r="BN332" s="1">
        <f>SUMIFS(Xuat!$G$5:$G$1000,Xuat!$C$5:$C$1000,DATE(Thang!$E$4,Thang!$C$4,BN$2),Xuat!$D$5:$D$1000,Loc!$A332)</f>
        <v>0</v>
      </c>
      <c r="BO332" s="1">
        <f>SUMIFS(Xuat!$G$5:$G$1000,Xuat!$C$5:$C$1000,DATE(Thang!$E$4,Thang!$C$4,BO$2),Xuat!$D$5:$D$1000,Loc!$A332)</f>
        <v>0</v>
      </c>
    </row>
    <row r="333" spans="1:67" x14ac:dyDescent="0.2">
      <c r="A333" s="2">
        <f>DM!C333</f>
        <v>0</v>
      </c>
      <c r="B333" s="3">
        <f>VLOOKUP(A333,Tondau!$B$5:$F$500,3,0)</f>
        <v>0</v>
      </c>
      <c r="C333" s="3">
        <f t="shared" si="17"/>
        <v>0</v>
      </c>
      <c r="D333" s="3">
        <f t="shared" si="18"/>
        <v>0</v>
      </c>
      <c r="E333" s="3">
        <f t="shared" si="19"/>
        <v>0</v>
      </c>
      <c r="F333" s="7">
        <f>SUMIFS(Nhap!$I$5:$I$1000,Nhap!$E$5:$E$1000,DATE(Thang!$E$4,Thang!$C$4,Loc!$F$2),Nhap!$F$5:$F$1000,Loc!A333)</f>
        <v>0</v>
      </c>
      <c r="G333" s="7">
        <f>SUMIFS(Nhap!$I$5:$I$1000,Nhap!$E$5:$E$1000,DATE(Thang!$E$4,Thang!$C$4,Loc!$G$2),Nhap!$F$5:$F$1000,Loc!A333)</f>
        <v>0</v>
      </c>
      <c r="H333" s="7">
        <f>SUMIFS(Nhap!$I$5:$I$1000,Nhap!$E$5:$E$1000,DATE(Thang!$E$4,Thang!$C$4,Loc!$H$2),Nhap!$F$5:$F$1000,Loc!A333)</f>
        <v>0</v>
      </c>
      <c r="I333" s="7">
        <f>SUMIFS(Nhap!$I$5:$I$1000,Nhap!$E$5:$E$1000,DATE(Thang!$E$4,Thang!$C$4,Loc!$I$2),Nhap!$F$5:$F$1000,Loc!A333)</f>
        <v>0</v>
      </c>
      <c r="J333" s="7">
        <f>SUMIFS(Nhap!$I$5:$I$1000,Nhap!$E$5:$E$1000,DATE(Thang!$E$4,Thang!$C$4,Loc!$J$2),Nhap!$F$5:$F$1000,Loc!A333)</f>
        <v>0</v>
      </c>
      <c r="K333" s="7">
        <f>SUMIFS(Nhap!$I$5:$I$1000,Nhap!$E$5:$E$1000,DATE(Thang!$E$4,Thang!$C$4,Loc!$K$2),Nhap!$F$5:$F$1000,Loc!A333)</f>
        <v>0</v>
      </c>
      <c r="L333" s="7">
        <f>SUMIFS(Nhap!$I$5:$I$1000,Nhap!$E$5:$E$1000,DATE(Thang!$E$4,Thang!$C$4,Loc!$L$2),Nhap!$F$5:$F$1000,Loc!A333)</f>
        <v>0</v>
      </c>
      <c r="M333" s="7">
        <f>SUMIFS(Nhap!$I$5:$I$1000,Nhap!$E$5:$E$1000,DATE(Thang!$E$4,Thang!$C$4,Loc!$M$2),Nhap!$F$5:$F$1000,Loc!A333)</f>
        <v>0</v>
      </c>
      <c r="N333" s="7">
        <f>SUMIFS(Nhap!$I$5:$I$1000,Nhap!$E$5:$E$1000,DATE(Thang!$E$4,Thang!$C$4,Loc!$N$2),Nhap!$F$5:$F$1000,Loc!A333)</f>
        <v>0</v>
      </c>
      <c r="O333" s="7">
        <f>SUMIFS(Nhap!$I$5:$I$1000,Nhap!$E$5:$E$1000,DATE(Thang!$E$4,Thang!$C$4,Loc!$O$2),Nhap!$F$5:$F$1000,Loc!A333)</f>
        <v>0</v>
      </c>
      <c r="P333" s="7">
        <f>SUMIFS(Nhap!$I$5:$I$1000,Nhap!$E$5:$E$1000,DATE(Thang!$E$4,Thang!$C$4,Loc!$P$2),Nhap!$F$5:$F$1000,Loc!A333)</f>
        <v>0</v>
      </c>
      <c r="Q333" s="7">
        <f>SUMIFS(Nhap!$I$5:$I$1000,Nhap!$E$5:$E$1000,DATE(Thang!$E$4,Thang!$C$4,Loc!$Q$2),Nhap!$F$5:$F$1000,Loc!A333)</f>
        <v>0</v>
      </c>
      <c r="R333" s="7">
        <f>SUMIFS(Nhap!$I$5:$I$1000,Nhap!$E$5:$E$1000,DATE(Thang!$E$4,Thang!$C$4,Loc!$R$2),Nhap!$F$5:$F$1000,Loc!A333)</f>
        <v>0</v>
      </c>
      <c r="S333" s="7">
        <f>SUMIFS(Nhap!$I$5:$I$1000,Nhap!$E$5:$E$1000,DATE(Thang!$E$4,Thang!$C$4,Loc!$S$2),Nhap!$F$5:$F$1000,Loc!A333)</f>
        <v>0</v>
      </c>
      <c r="T333" s="7">
        <f>SUMIFS(Nhap!$I$5:$I$1000,Nhap!$E$5:$E$1000,DATE(Thang!$E$4,Thang!$C$4,Loc!$T$2),Nhap!$F$5:$F$1000,Loc!A333)</f>
        <v>0</v>
      </c>
      <c r="U333" s="7">
        <f>SUMIFS(Nhap!$I$5:$I$1000,Nhap!$E$5:$E$1000,DATE(Thang!$E$4,Thang!$C$4,Loc!$U$2),Nhap!$F$5:$F$1000,Loc!A333)</f>
        <v>0</v>
      </c>
      <c r="V333" s="7">
        <f>SUMIFS(Nhap!$I$5:$I$1000,Nhap!$E$5:$E$1000,DATE(Thang!$E$4,Thang!$C$4,Loc!$V$2),Nhap!$F$5:$F$1000,Loc!A333)</f>
        <v>0</v>
      </c>
      <c r="W333" s="7">
        <f>SUMIFS(Nhap!$I$5:$I$1000,Nhap!$E$5:$E$1000,DATE(Thang!$E$4,Thang!$C$4,Loc!$W$2),Nhap!$F$5:$F$1000,Loc!A333)</f>
        <v>0</v>
      </c>
      <c r="X333" s="7">
        <f>SUMIFS(Nhap!$I$5:$I$1000,Nhap!$E$5:$E$1000,DATE(Thang!$E$4,Thang!$C$4,Loc!$X$2),Nhap!$F$5:$F$1000,Loc!A333)</f>
        <v>0</v>
      </c>
      <c r="Y333" s="7">
        <f>SUMIFS(Nhap!$I$5:$I$1000,Nhap!$E$5:$E$1000,DATE(Thang!$E$4,Thang!$C$4,Loc!$Y$2),Nhap!$F$5:$F$1000,Loc!A333)</f>
        <v>0</v>
      </c>
      <c r="Z333" s="7">
        <f>SUMIFS(Nhap!$I$5:$I$1000,Nhap!$E$5:$E$1000,DATE(Thang!$E$4,Thang!$C$4,Loc!$Z$2),Nhap!$F$5:$F$1000,Loc!A333)</f>
        <v>0</v>
      </c>
      <c r="AA333" s="7">
        <f>SUMIFS(Nhap!$I$5:$I$1000,Nhap!$E$5:$E$1000,DATE(Thang!$E$4,Thang!$C$4,Loc!$AA$2),Nhap!$F$5:$F$1000,Loc!A333)</f>
        <v>0</v>
      </c>
      <c r="AB333" s="7">
        <f>SUMIFS(Nhap!$I$5:$I$1000,Nhap!$E$5:$E$1000,DATE(Thang!$E$4,Thang!$C$4,Loc!$AB$2),Nhap!$F$5:$F$1000,Loc!A333)</f>
        <v>0</v>
      </c>
      <c r="AC333" s="7">
        <f>SUMIFS(Nhap!$I$5:$I$1000,Nhap!$E$5:$E$1000,DATE(Thang!$E$4,Thang!$C$4,Loc!$AC$2),Nhap!$F$5:$F$1000,Loc!A333)</f>
        <v>0</v>
      </c>
      <c r="AD333" s="7">
        <f>SUMIFS(Nhap!$I$5:$I$1000,Nhap!$E$5:$E$1000,DATE(Thang!$E$4,Thang!$C$4,Loc!$AD$2),Nhap!$F$5:$F$1000,Loc!$A$5)</f>
        <v>0</v>
      </c>
      <c r="AE333" s="7">
        <f>SUMIFS(Nhap!$I$5:$I$1000,Nhap!$E$5:$E$1000,DATE(Thang!$E$4,Thang!$C$4,Loc!$AE$2),Nhap!$F$5:$F$1000,Loc!A333)</f>
        <v>0</v>
      </c>
      <c r="AF333" s="7">
        <f>SUMIFS(Nhap!$I$5:$I$1000,Nhap!$E$5:$E$1000,DATE(Thang!$E$4,Thang!$C$4,Loc!$AF$2),Nhap!$F$5:$F$1000,Loc!A333)</f>
        <v>0</v>
      </c>
      <c r="AG333" s="7">
        <f>SUMIFS(Nhap!$I$5:$I$1000,Nhap!$E$5:$E$1000,DATE(Thang!$E$4,Thang!$C$4,Loc!$AG$2),Nhap!$F$5:$F$1000,Loc!A333)</f>
        <v>0</v>
      </c>
      <c r="AH333" s="7">
        <f>SUMIFS(Nhap!$I$5:$I$1000,Nhap!$E$5:$E$1000,DATE(Thang!$E$4,Thang!$C$4,Loc!$AH$2),Nhap!$F$5:$F$1000,Loc!A333)</f>
        <v>0</v>
      </c>
      <c r="AI333" s="7">
        <f>SUMIFS(Nhap!$I$5:$I$1000,Nhap!$E$5:$E$1000,DATE(Thang!$E$4,Thang!$C$4,Loc!$AI$2),Nhap!$F$5:$F$1000,Loc!A333)</f>
        <v>0</v>
      </c>
      <c r="AJ333" s="7">
        <f>SUMIFS(Nhap!$I$5:$I$1000,Nhap!$E$5:$E$1000,DATE(Thang!$E$4,Thang!$C$4,Loc!$AJ$2),Nhap!$F$5:$F$1000,Loc!A333)</f>
        <v>0</v>
      </c>
      <c r="AK333" s="1">
        <f>SUMIFS(Xuat!$G$5:$G$1000,Xuat!$C$5:$C$1000,DATE(Thang!$E$4,Thang!$C$4,AK$2),Xuat!$D$5:$D$1000,Loc!$A333)</f>
        <v>0</v>
      </c>
      <c r="AL333" s="1">
        <f>SUMIFS(Xuat!$G$5:$G$1000,Xuat!$C$5:$C$1000,DATE(Thang!$E$4,Thang!$C$4,AL$2),Xuat!$D$5:$D$1000,Loc!$A333)</f>
        <v>0</v>
      </c>
      <c r="AM333" s="1">
        <f>SUMIFS(Xuat!$G$5:$G$1000,Xuat!$C$5:$C$1000,DATE(Thang!$E$4,Thang!$C$4,AM$2),Xuat!$D$5:$D$1000,Loc!$A333)</f>
        <v>0</v>
      </c>
      <c r="AN333" s="1">
        <f>SUMIFS(Xuat!$G$5:$G$1000,Xuat!$C$5:$C$1000,DATE(Thang!$E$4,Thang!$C$4,AN$2),Xuat!$D$5:$D$1000,Loc!$A333)</f>
        <v>0</v>
      </c>
      <c r="AO333" s="1">
        <f>SUMIFS(Xuat!$G$5:$G$1000,Xuat!$C$5:$C$1000,DATE(Thang!$E$4,Thang!$C$4,AO$2),Xuat!$D$5:$D$1000,Loc!$A333)</f>
        <v>0</v>
      </c>
      <c r="AP333" s="1">
        <f>SUMIFS(Xuat!$G$5:$G$1000,Xuat!$C$5:$C$1000,DATE(Thang!$E$4,Thang!$C$4,AP$2),Xuat!$D$5:$D$1000,Loc!$A333)</f>
        <v>0</v>
      </c>
      <c r="AQ333" s="1">
        <f>SUMIFS(Xuat!$G$5:$G$1000,Xuat!$C$5:$C$1000,DATE(Thang!$E$4,Thang!$C$4,AQ$2),Xuat!$D$5:$D$1000,Loc!$A333)</f>
        <v>0</v>
      </c>
      <c r="AR333" s="1">
        <f>SUMIFS(Xuat!$G$5:$G$1000,Xuat!$C$5:$C$1000,DATE(Thang!$E$4,Thang!$C$4,AR$2),Xuat!$D$5:$D$1000,Loc!$A333)</f>
        <v>0</v>
      </c>
      <c r="AS333" s="1">
        <f>SUMIFS(Xuat!$G$5:$G$1000,Xuat!$C$5:$C$1000,DATE(Thang!$E$4,Thang!$C$4,AS$2),Xuat!$D$5:$D$1000,Loc!$A333)</f>
        <v>0</v>
      </c>
      <c r="AT333" s="1">
        <f>SUMIFS(Xuat!$G$5:$G$1000,Xuat!$C$5:$C$1000,DATE(Thang!$E$4,Thang!$C$4,AT$2),Xuat!$D$5:$D$1000,Loc!$A333)</f>
        <v>0</v>
      </c>
      <c r="AU333" s="1">
        <f>SUMIFS(Xuat!$G$5:$G$1000,Xuat!$C$5:$C$1000,DATE(Thang!$E$4,Thang!$C$4,AU$2),Xuat!$D$5:$D$1000,Loc!$A333)</f>
        <v>0</v>
      </c>
      <c r="AV333" s="1">
        <f>SUMIFS(Xuat!$G$5:$G$1000,Xuat!$C$5:$C$1000,DATE(Thang!$E$4,Thang!$C$4,AV$2),Xuat!$D$5:$D$1000,Loc!$A333)</f>
        <v>0</v>
      </c>
      <c r="AW333" s="1">
        <f>SUMIFS(Xuat!$G$5:$G$1000,Xuat!$C$5:$C$1000,DATE(Thang!$E$4,Thang!$C$4,AW$2),Xuat!$D$5:$D$1000,Loc!$A333)</f>
        <v>0</v>
      </c>
      <c r="AX333" s="1">
        <f>SUMIFS(Xuat!$G$5:$G$1000,Xuat!$C$5:$C$1000,DATE(Thang!$E$4,Thang!$C$4,AX$2),Xuat!$D$5:$D$1000,Loc!$A333)</f>
        <v>0</v>
      </c>
      <c r="AY333" s="1">
        <f>SUMIFS(Xuat!$G$5:$G$1000,Xuat!$C$5:$C$1000,DATE(Thang!$E$4,Thang!$C$4,AY$2),Xuat!$D$5:$D$1000,Loc!$A333)</f>
        <v>0</v>
      </c>
      <c r="AZ333" s="1">
        <f>SUMIFS(Xuat!$G$5:$G$1000,Xuat!$C$5:$C$1000,DATE(Thang!$E$4,Thang!$C$4,AZ$2),Xuat!$D$5:$D$1000,Loc!$A333)</f>
        <v>0</v>
      </c>
      <c r="BA333" s="1">
        <f>SUMIFS(Xuat!$G$5:$G$1000,Xuat!$C$5:$C$1000,DATE(Thang!$E$4,Thang!$C$4,BA$2),Xuat!$D$5:$D$1000,Loc!$A333)</f>
        <v>0</v>
      </c>
      <c r="BB333" s="1">
        <f>SUMIFS(Xuat!$G$5:$G$1000,Xuat!$C$5:$C$1000,DATE(Thang!$E$4,Thang!$C$4,BB$2),Xuat!$D$5:$D$1000,Loc!$A333)</f>
        <v>0</v>
      </c>
      <c r="BC333" s="1">
        <f>SUMIFS(Xuat!$G$5:$G$1000,Xuat!$C$5:$C$1000,DATE(Thang!$E$4,Thang!$C$4,BC$2),Xuat!$D$5:$D$1000,Loc!$A333)</f>
        <v>0</v>
      </c>
      <c r="BD333" s="1">
        <f>SUMIFS(Xuat!$G$5:$G$1000,Xuat!$C$5:$C$1000,DATE(Thang!$E$4,Thang!$C$4,BD$2),Xuat!$D$5:$D$1000,Loc!$A333)</f>
        <v>0</v>
      </c>
      <c r="BE333" s="1">
        <f>SUMIFS(Xuat!$G$5:$G$1000,Xuat!$C$5:$C$1000,DATE(Thang!$E$4,Thang!$C$4,BE$2),Xuat!$D$5:$D$1000,Loc!$A333)</f>
        <v>0</v>
      </c>
      <c r="BF333" s="1">
        <f>SUMIFS(Xuat!$G$5:$G$1000,Xuat!$C$5:$C$1000,DATE(Thang!$E$4,Thang!$C$4,BF$2),Xuat!$D$5:$D$1000,Loc!$A333)</f>
        <v>0</v>
      </c>
      <c r="BG333" s="1">
        <f>SUMIFS(Xuat!$G$5:$G$1000,Xuat!$C$5:$C$1000,DATE(Thang!$E$4,Thang!$C$4,BG$2),Xuat!$D$5:$D$1000,Loc!$A333)</f>
        <v>0</v>
      </c>
      <c r="BH333" s="1">
        <f>SUMIFS(Xuat!$G$5:$G$1000,Xuat!$C$5:$C$1000,DATE(Thang!$E$4,Thang!$C$4,BH$2),Xuat!$D$5:$D$1000,Loc!$A333)</f>
        <v>0</v>
      </c>
      <c r="BI333" s="1">
        <f>SUMIFS(Xuat!$G$5:$G$1000,Xuat!$C$5:$C$1000,DATE(Thang!$E$4,Thang!$C$4,BI$2),Xuat!$D$5:$D$1000,Loc!$A333)</f>
        <v>0</v>
      </c>
      <c r="BJ333" s="1">
        <f>SUMIFS(Xuat!$G$5:$G$1000,Xuat!$C$5:$C$1000,DATE(Thang!$E$4,Thang!$C$4,BJ$2),Xuat!$D$5:$D$1000,Loc!$A333)</f>
        <v>0</v>
      </c>
      <c r="BK333" s="1">
        <f>SUMIFS(Xuat!$G$5:$G$1000,Xuat!$C$5:$C$1000,DATE(Thang!$E$4,Thang!$C$4,BK$2),Xuat!$D$5:$D$1000,Loc!$A333)</f>
        <v>0</v>
      </c>
      <c r="BL333" s="1">
        <f>SUMIFS(Xuat!$G$5:$G$1000,Xuat!$C$5:$C$1000,DATE(Thang!$E$4,Thang!$C$4,BL$2),Xuat!$D$5:$D$1000,Loc!$A333)</f>
        <v>0</v>
      </c>
      <c r="BM333" s="1">
        <f>SUMIFS(Xuat!$G$5:$G$1000,Xuat!$C$5:$C$1000,DATE(Thang!$E$4,Thang!$C$4,BM$2),Xuat!$D$5:$D$1000,Loc!$A333)</f>
        <v>0</v>
      </c>
      <c r="BN333" s="1">
        <f>SUMIFS(Xuat!$G$5:$G$1000,Xuat!$C$5:$C$1000,DATE(Thang!$E$4,Thang!$C$4,BN$2),Xuat!$D$5:$D$1000,Loc!$A333)</f>
        <v>0</v>
      </c>
      <c r="BO333" s="1">
        <f>SUMIFS(Xuat!$G$5:$G$1000,Xuat!$C$5:$C$1000,DATE(Thang!$E$4,Thang!$C$4,BO$2),Xuat!$D$5:$D$1000,Loc!$A333)</f>
        <v>0</v>
      </c>
    </row>
    <row r="334" spans="1:67" x14ac:dyDescent="0.2">
      <c r="A334" s="2">
        <f>DM!C334</f>
        <v>0</v>
      </c>
      <c r="B334" s="3">
        <f>VLOOKUP(A334,Tondau!$B$5:$F$500,3,0)</f>
        <v>0</v>
      </c>
      <c r="C334" s="3">
        <f t="shared" si="17"/>
        <v>0</v>
      </c>
      <c r="D334" s="3">
        <f t="shared" si="18"/>
        <v>0</v>
      </c>
      <c r="E334" s="3">
        <f t="shared" si="19"/>
        <v>0</v>
      </c>
      <c r="F334" s="7">
        <f>SUMIFS(Nhap!$I$5:$I$1000,Nhap!$E$5:$E$1000,DATE(Thang!$E$4,Thang!$C$4,Loc!$F$2),Nhap!$F$5:$F$1000,Loc!A334)</f>
        <v>0</v>
      </c>
      <c r="G334" s="7">
        <f>SUMIFS(Nhap!$I$5:$I$1000,Nhap!$E$5:$E$1000,DATE(Thang!$E$4,Thang!$C$4,Loc!$G$2),Nhap!$F$5:$F$1000,Loc!A334)</f>
        <v>0</v>
      </c>
      <c r="H334" s="7">
        <f>SUMIFS(Nhap!$I$5:$I$1000,Nhap!$E$5:$E$1000,DATE(Thang!$E$4,Thang!$C$4,Loc!$H$2),Nhap!$F$5:$F$1000,Loc!A334)</f>
        <v>0</v>
      </c>
      <c r="I334" s="7">
        <f>SUMIFS(Nhap!$I$5:$I$1000,Nhap!$E$5:$E$1000,DATE(Thang!$E$4,Thang!$C$4,Loc!$I$2),Nhap!$F$5:$F$1000,Loc!A334)</f>
        <v>0</v>
      </c>
      <c r="J334" s="7">
        <f>SUMIFS(Nhap!$I$5:$I$1000,Nhap!$E$5:$E$1000,DATE(Thang!$E$4,Thang!$C$4,Loc!$J$2),Nhap!$F$5:$F$1000,Loc!A334)</f>
        <v>0</v>
      </c>
      <c r="K334" s="7">
        <f>SUMIFS(Nhap!$I$5:$I$1000,Nhap!$E$5:$E$1000,DATE(Thang!$E$4,Thang!$C$4,Loc!$K$2),Nhap!$F$5:$F$1000,Loc!A334)</f>
        <v>0</v>
      </c>
      <c r="L334" s="7">
        <f>SUMIFS(Nhap!$I$5:$I$1000,Nhap!$E$5:$E$1000,DATE(Thang!$E$4,Thang!$C$4,Loc!$L$2),Nhap!$F$5:$F$1000,Loc!A334)</f>
        <v>0</v>
      </c>
      <c r="M334" s="7">
        <f>SUMIFS(Nhap!$I$5:$I$1000,Nhap!$E$5:$E$1000,DATE(Thang!$E$4,Thang!$C$4,Loc!$M$2),Nhap!$F$5:$F$1000,Loc!A334)</f>
        <v>0</v>
      </c>
      <c r="N334" s="7">
        <f>SUMIFS(Nhap!$I$5:$I$1000,Nhap!$E$5:$E$1000,DATE(Thang!$E$4,Thang!$C$4,Loc!$N$2),Nhap!$F$5:$F$1000,Loc!A334)</f>
        <v>0</v>
      </c>
      <c r="O334" s="7">
        <f>SUMIFS(Nhap!$I$5:$I$1000,Nhap!$E$5:$E$1000,DATE(Thang!$E$4,Thang!$C$4,Loc!$O$2),Nhap!$F$5:$F$1000,Loc!A334)</f>
        <v>0</v>
      </c>
      <c r="P334" s="7">
        <f>SUMIFS(Nhap!$I$5:$I$1000,Nhap!$E$5:$E$1000,DATE(Thang!$E$4,Thang!$C$4,Loc!$P$2),Nhap!$F$5:$F$1000,Loc!A334)</f>
        <v>0</v>
      </c>
      <c r="Q334" s="7">
        <f>SUMIFS(Nhap!$I$5:$I$1000,Nhap!$E$5:$E$1000,DATE(Thang!$E$4,Thang!$C$4,Loc!$Q$2),Nhap!$F$5:$F$1000,Loc!A334)</f>
        <v>0</v>
      </c>
      <c r="R334" s="7">
        <f>SUMIFS(Nhap!$I$5:$I$1000,Nhap!$E$5:$E$1000,DATE(Thang!$E$4,Thang!$C$4,Loc!$R$2),Nhap!$F$5:$F$1000,Loc!A334)</f>
        <v>0</v>
      </c>
      <c r="S334" s="7">
        <f>SUMIFS(Nhap!$I$5:$I$1000,Nhap!$E$5:$E$1000,DATE(Thang!$E$4,Thang!$C$4,Loc!$S$2),Nhap!$F$5:$F$1000,Loc!A334)</f>
        <v>0</v>
      </c>
      <c r="T334" s="7">
        <f>SUMIFS(Nhap!$I$5:$I$1000,Nhap!$E$5:$E$1000,DATE(Thang!$E$4,Thang!$C$4,Loc!$T$2),Nhap!$F$5:$F$1000,Loc!A334)</f>
        <v>0</v>
      </c>
      <c r="U334" s="7">
        <f>SUMIFS(Nhap!$I$5:$I$1000,Nhap!$E$5:$E$1000,DATE(Thang!$E$4,Thang!$C$4,Loc!$U$2),Nhap!$F$5:$F$1000,Loc!A334)</f>
        <v>0</v>
      </c>
      <c r="V334" s="7">
        <f>SUMIFS(Nhap!$I$5:$I$1000,Nhap!$E$5:$E$1000,DATE(Thang!$E$4,Thang!$C$4,Loc!$V$2),Nhap!$F$5:$F$1000,Loc!A334)</f>
        <v>0</v>
      </c>
      <c r="W334" s="7">
        <f>SUMIFS(Nhap!$I$5:$I$1000,Nhap!$E$5:$E$1000,DATE(Thang!$E$4,Thang!$C$4,Loc!$W$2),Nhap!$F$5:$F$1000,Loc!A334)</f>
        <v>0</v>
      </c>
      <c r="X334" s="7">
        <f>SUMIFS(Nhap!$I$5:$I$1000,Nhap!$E$5:$E$1000,DATE(Thang!$E$4,Thang!$C$4,Loc!$X$2),Nhap!$F$5:$F$1000,Loc!A334)</f>
        <v>0</v>
      </c>
      <c r="Y334" s="7">
        <f>SUMIFS(Nhap!$I$5:$I$1000,Nhap!$E$5:$E$1000,DATE(Thang!$E$4,Thang!$C$4,Loc!$Y$2),Nhap!$F$5:$F$1000,Loc!A334)</f>
        <v>0</v>
      </c>
      <c r="Z334" s="7">
        <f>SUMIFS(Nhap!$I$5:$I$1000,Nhap!$E$5:$E$1000,DATE(Thang!$E$4,Thang!$C$4,Loc!$Z$2),Nhap!$F$5:$F$1000,Loc!A334)</f>
        <v>0</v>
      </c>
      <c r="AA334" s="7">
        <f>SUMIFS(Nhap!$I$5:$I$1000,Nhap!$E$5:$E$1000,DATE(Thang!$E$4,Thang!$C$4,Loc!$AA$2),Nhap!$F$5:$F$1000,Loc!A334)</f>
        <v>0</v>
      </c>
      <c r="AB334" s="7">
        <f>SUMIFS(Nhap!$I$5:$I$1000,Nhap!$E$5:$E$1000,DATE(Thang!$E$4,Thang!$C$4,Loc!$AB$2),Nhap!$F$5:$F$1000,Loc!A334)</f>
        <v>0</v>
      </c>
      <c r="AC334" s="7">
        <f>SUMIFS(Nhap!$I$5:$I$1000,Nhap!$E$5:$E$1000,DATE(Thang!$E$4,Thang!$C$4,Loc!$AC$2),Nhap!$F$5:$F$1000,Loc!A334)</f>
        <v>0</v>
      </c>
      <c r="AD334" s="7">
        <f>SUMIFS(Nhap!$I$5:$I$1000,Nhap!$E$5:$E$1000,DATE(Thang!$E$4,Thang!$C$4,Loc!$AD$2),Nhap!$F$5:$F$1000,Loc!$A$5)</f>
        <v>0</v>
      </c>
      <c r="AE334" s="7">
        <f>SUMIFS(Nhap!$I$5:$I$1000,Nhap!$E$5:$E$1000,DATE(Thang!$E$4,Thang!$C$4,Loc!$AE$2),Nhap!$F$5:$F$1000,Loc!A334)</f>
        <v>0</v>
      </c>
      <c r="AF334" s="7">
        <f>SUMIFS(Nhap!$I$5:$I$1000,Nhap!$E$5:$E$1000,DATE(Thang!$E$4,Thang!$C$4,Loc!$AF$2),Nhap!$F$5:$F$1000,Loc!A334)</f>
        <v>0</v>
      </c>
      <c r="AG334" s="7">
        <f>SUMIFS(Nhap!$I$5:$I$1000,Nhap!$E$5:$E$1000,DATE(Thang!$E$4,Thang!$C$4,Loc!$AG$2),Nhap!$F$5:$F$1000,Loc!A334)</f>
        <v>0</v>
      </c>
      <c r="AH334" s="7">
        <f>SUMIFS(Nhap!$I$5:$I$1000,Nhap!$E$5:$E$1000,DATE(Thang!$E$4,Thang!$C$4,Loc!$AH$2),Nhap!$F$5:$F$1000,Loc!A334)</f>
        <v>0</v>
      </c>
      <c r="AI334" s="7">
        <f>SUMIFS(Nhap!$I$5:$I$1000,Nhap!$E$5:$E$1000,DATE(Thang!$E$4,Thang!$C$4,Loc!$AI$2),Nhap!$F$5:$F$1000,Loc!A334)</f>
        <v>0</v>
      </c>
      <c r="AJ334" s="7">
        <f>SUMIFS(Nhap!$I$5:$I$1000,Nhap!$E$5:$E$1000,DATE(Thang!$E$4,Thang!$C$4,Loc!$AJ$2),Nhap!$F$5:$F$1000,Loc!A334)</f>
        <v>0</v>
      </c>
      <c r="AK334" s="1">
        <f>SUMIFS(Xuat!$G$5:$G$1000,Xuat!$C$5:$C$1000,DATE(Thang!$E$4,Thang!$C$4,AK$2),Xuat!$D$5:$D$1000,Loc!$A334)</f>
        <v>0</v>
      </c>
      <c r="AL334" s="1">
        <f>SUMIFS(Xuat!$G$5:$G$1000,Xuat!$C$5:$C$1000,DATE(Thang!$E$4,Thang!$C$4,AL$2),Xuat!$D$5:$D$1000,Loc!$A334)</f>
        <v>0</v>
      </c>
      <c r="AM334" s="1">
        <f>SUMIFS(Xuat!$G$5:$G$1000,Xuat!$C$5:$C$1000,DATE(Thang!$E$4,Thang!$C$4,AM$2),Xuat!$D$5:$D$1000,Loc!$A334)</f>
        <v>0</v>
      </c>
      <c r="AN334" s="1">
        <f>SUMIFS(Xuat!$G$5:$G$1000,Xuat!$C$5:$C$1000,DATE(Thang!$E$4,Thang!$C$4,AN$2),Xuat!$D$5:$D$1000,Loc!$A334)</f>
        <v>0</v>
      </c>
      <c r="AO334" s="1">
        <f>SUMIFS(Xuat!$G$5:$G$1000,Xuat!$C$5:$C$1000,DATE(Thang!$E$4,Thang!$C$4,AO$2),Xuat!$D$5:$D$1000,Loc!$A334)</f>
        <v>0</v>
      </c>
      <c r="AP334" s="1">
        <f>SUMIFS(Xuat!$G$5:$G$1000,Xuat!$C$5:$C$1000,DATE(Thang!$E$4,Thang!$C$4,AP$2),Xuat!$D$5:$D$1000,Loc!$A334)</f>
        <v>0</v>
      </c>
      <c r="AQ334" s="1">
        <f>SUMIFS(Xuat!$G$5:$G$1000,Xuat!$C$5:$C$1000,DATE(Thang!$E$4,Thang!$C$4,AQ$2),Xuat!$D$5:$D$1000,Loc!$A334)</f>
        <v>0</v>
      </c>
      <c r="AR334" s="1">
        <f>SUMIFS(Xuat!$G$5:$G$1000,Xuat!$C$5:$C$1000,DATE(Thang!$E$4,Thang!$C$4,AR$2),Xuat!$D$5:$D$1000,Loc!$A334)</f>
        <v>0</v>
      </c>
      <c r="AS334" s="1">
        <f>SUMIFS(Xuat!$G$5:$G$1000,Xuat!$C$5:$C$1000,DATE(Thang!$E$4,Thang!$C$4,AS$2),Xuat!$D$5:$D$1000,Loc!$A334)</f>
        <v>0</v>
      </c>
      <c r="AT334" s="1">
        <f>SUMIFS(Xuat!$G$5:$G$1000,Xuat!$C$5:$C$1000,DATE(Thang!$E$4,Thang!$C$4,AT$2),Xuat!$D$5:$D$1000,Loc!$A334)</f>
        <v>0</v>
      </c>
      <c r="AU334" s="1">
        <f>SUMIFS(Xuat!$G$5:$G$1000,Xuat!$C$5:$C$1000,DATE(Thang!$E$4,Thang!$C$4,AU$2),Xuat!$D$5:$D$1000,Loc!$A334)</f>
        <v>0</v>
      </c>
      <c r="AV334" s="1">
        <f>SUMIFS(Xuat!$G$5:$G$1000,Xuat!$C$5:$C$1000,DATE(Thang!$E$4,Thang!$C$4,AV$2),Xuat!$D$5:$D$1000,Loc!$A334)</f>
        <v>0</v>
      </c>
      <c r="AW334" s="1">
        <f>SUMIFS(Xuat!$G$5:$G$1000,Xuat!$C$5:$C$1000,DATE(Thang!$E$4,Thang!$C$4,AW$2),Xuat!$D$5:$D$1000,Loc!$A334)</f>
        <v>0</v>
      </c>
      <c r="AX334" s="1">
        <f>SUMIFS(Xuat!$G$5:$G$1000,Xuat!$C$5:$C$1000,DATE(Thang!$E$4,Thang!$C$4,AX$2),Xuat!$D$5:$D$1000,Loc!$A334)</f>
        <v>0</v>
      </c>
      <c r="AY334" s="1">
        <f>SUMIFS(Xuat!$G$5:$G$1000,Xuat!$C$5:$C$1000,DATE(Thang!$E$4,Thang!$C$4,AY$2),Xuat!$D$5:$D$1000,Loc!$A334)</f>
        <v>0</v>
      </c>
      <c r="AZ334" s="1">
        <f>SUMIFS(Xuat!$G$5:$G$1000,Xuat!$C$5:$C$1000,DATE(Thang!$E$4,Thang!$C$4,AZ$2),Xuat!$D$5:$D$1000,Loc!$A334)</f>
        <v>0</v>
      </c>
      <c r="BA334" s="1">
        <f>SUMIFS(Xuat!$G$5:$G$1000,Xuat!$C$5:$C$1000,DATE(Thang!$E$4,Thang!$C$4,BA$2),Xuat!$D$5:$D$1000,Loc!$A334)</f>
        <v>0</v>
      </c>
      <c r="BB334" s="1">
        <f>SUMIFS(Xuat!$G$5:$G$1000,Xuat!$C$5:$C$1000,DATE(Thang!$E$4,Thang!$C$4,BB$2),Xuat!$D$5:$D$1000,Loc!$A334)</f>
        <v>0</v>
      </c>
      <c r="BC334" s="1">
        <f>SUMIFS(Xuat!$G$5:$G$1000,Xuat!$C$5:$C$1000,DATE(Thang!$E$4,Thang!$C$4,BC$2),Xuat!$D$5:$D$1000,Loc!$A334)</f>
        <v>0</v>
      </c>
      <c r="BD334" s="1">
        <f>SUMIFS(Xuat!$G$5:$G$1000,Xuat!$C$5:$C$1000,DATE(Thang!$E$4,Thang!$C$4,BD$2),Xuat!$D$5:$D$1000,Loc!$A334)</f>
        <v>0</v>
      </c>
      <c r="BE334" s="1">
        <f>SUMIFS(Xuat!$G$5:$G$1000,Xuat!$C$5:$C$1000,DATE(Thang!$E$4,Thang!$C$4,BE$2),Xuat!$D$5:$D$1000,Loc!$A334)</f>
        <v>0</v>
      </c>
      <c r="BF334" s="1">
        <f>SUMIFS(Xuat!$G$5:$G$1000,Xuat!$C$5:$C$1000,DATE(Thang!$E$4,Thang!$C$4,BF$2),Xuat!$D$5:$D$1000,Loc!$A334)</f>
        <v>0</v>
      </c>
      <c r="BG334" s="1">
        <f>SUMIFS(Xuat!$G$5:$G$1000,Xuat!$C$5:$C$1000,DATE(Thang!$E$4,Thang!$C$4,BG$2),Xuat!$D$5:$D$1000,Loc!$A334)</f>
        <v>0</v>
      </c>
      <c r="BH334" s="1">
        <f>SUMIFS(Xuat!$G$5:$G$1000,Xuat!$C$5:$C$1000,DATE(Thang!$E$4,Thang!$C$4,BH$2),Xuat!$D$5:$D$1000,Loc!$A334)</f>
        <v>0</v>
      </c>
      <c r="BI334" s="1">
        <f>SUMIFS(Xuat!$G$5:$G$1000,Xuat!$C$5:$C$1000,DATE(Thang!$E$4,Thang!$C$4,BI$2),Xuat!$D$5:$D$1000,Loc!$A334)</f>
        <v>0</v>
      </c>
      <c r="BJ334" s="1">
        <f>SUMIFS(Xuat!$G$5:$G$1000,Xuat!$C$5:$C$1000,DATE(Thang!$E$4,Thang!$C$4,BJ$2),Xuat!$D$5:$D$1000,Loc!$A334)</f>
        <v>0</v>
      </c>
      <c r="BK334" s="1">
        <f>SUMIFS(Xuat!$G$5:$G$1000,Xuat!$C$5:$C$1000,DATE(Thang!$E$4,Thang!$C$4,BK$2),Xuat!$D$5:$D$1000,Loc!$A334)</f>
        <v>0</v>
      </c>
      <c r="BL334" s="1">
        <f>SUMIFS(Xuat!$G$5:$G$1000,Xuat!$C$5:$C$1000,DATE(Thang!$E$4,Thang!$C$4,BL$2),Xuat!$D$5:$D$1000,Loc!$A334)</f>
        <v>0</v>
      </c>
      <c r="BM334" s="1">
        <f>SUMIFS(Xuat!$G$5:$G$1000,Xuat!$C$5:$C$1000,DATE(Thang!$E$4,Thang!$C$4,BM$2),Xuat!$D$5:$D$1000,Loc!$A334)</f>
        <v>0</v>
      </c>
      <c r="BN334" s="1">
        <f>SUMIFS(Xuat!$G$5:$G$1000,Xuat!$C$5:$C$1000,DATE(Thang!$E$4,Thang!$C$4,BN$2),Xuat!$D$5:$D$1000,Loc!$A334)</f>
        <v>0</v>
      </c>
      <c r="BO334" s="1">
        <f>SUMIFS(Xuat!$G$5:$G$1000,Xuat!$C$5:$C$1000,DATE(Thang!$E$4,Thang!$C$4,BO$2),Xuat!$D$5:$D$1000,Loc!$A334)</f>
        <v>0</v>
      </c>
    </row>
    <row r="335" spans="1:67" x14ac:dyDescent="0.2">
      <c r="A335" s="2">
        <f>DM!C335</f>
        <v>0</v>
      </c>
      <c r="B335" s="3">
        <f>VLOOKUP(A335,Tondau!$B$5:$F$500,3,0)</f>
        <v>0</v>
      </c>
      <c r="C335" s="3">
        <f t="shared" si="17"/>
        <v>0</v>
      </c>
      <c r="D335" s="3">
        <f t="shared" si="18"/>
        <v>0</v>
      </c>
      <c r="E335" s="3">
        <f t="shared" si="19"/>
        <v>0</v>
      </c>
      <c r="F335" s="7">
        <f>SUMIFS(Nhap!$I$5:$I$1000,Nhap!$E$5:$E$1000,DATE(Thang!$E$4,Thang!$C$4,Loc!$F$2),Nhap!$F$5:$F$1000,Loc!A335)</f>
        <v>0</v>
      </c>
      <c r="G335" s="7">
        <f>SUMIFS(Nhap!$I$5:$I$1000,Nhap!$E$5:$E$1000,DATE(Thang!$E$4,Thang!$C$4,Loc!$G$2),Nhap!$F$5:$F$1000,Loc!A335)</f>
        <v>0</v>
      </c>
      <c r="H335" s="7">
        <f>SUMIFS(Nhap!$I$5:$I$1000,Nhap!$E$5:$E$1000,DATE(Thang!$E$4,Thang!$C$4,Loc!$H$2),Nhap!$F$5:$F$1000,Loc!A335)</f>
        <v>0</v>
      </c>
      <c r="I335" s="7">
        <f>SUMIFS(Nhap!$I$5:$I$1000,Nhap!$E$5:$E$1000,DATE(Thang!$E$4,Thang!$C$4,Loc!$I$2),Nhap!$F$5:$F$1000,Loc!A335)</f>
        <v>0</v>
      </c>
      <c r="J335" s="7">
        <f>SUMIFS(Nhap!$I$5:$I$1000,Nhap!$E$5:$E$1000,DATE(Thang!$E$4,Thang!$C$4,Loc!$J$2),Nhap!$F$5:$F$1000,Loc!A335)</f>
        <v>0</v>
      </c>
      <c r="K335" s="7">
        <f>SUMIFS(Nhap!$I$5:$I$1000,Nhap!$E$5:$E$1000,DATE(Thang!$E$4,Thang!$C$4,Loc!$K$2),Nhap!$F$5:$F$1000,Loc!A335)</f>
        <v>0</v>
      </c>
      <c r="L335" s="7">
        <f>SUMIFS(Nhap!$I$5:$I$1000,Nhap!$E$5:$E$1000,DATE(Thang!$E$4,Thang!$C$4,Loc!$L$2),Nhap!$F$5:$F$1000,Loc!A335)</f>
        <v>0</v>
      </c>
      <c r="M335" s="7">
        <f>SUMIFS(Nhap!$I$5:$I$1000,Nhap!$E$5:$E$1000,DATE(Thang!$E$4,Thang!$C$4,Loc!$M$2),Nhap!$F$5:$F$1000,Loc!A335)</f>
        <v>0</v>
      </c>
      <c r="N335" s="7">
        <f>SUMIFS(Nhap!$I$5:$I$1000,Nhap!$E$5:$E$1000,DATE(Thang!$E$4,Thang!$C$4,Loc!$N$2),Nhap!$F$5:$F$1000,Loc!A335)</f>
        <v>0</v>
      </c>
      <c r="O335" s="7">
        <f>SUMIFS(Nhap!$I$5:$I$1000,Nhap!$E$5:$E$1000,DATE(Thang!$E$4,Thang!$C$4,Loc!$O$2),Nhap!$F$5:$F$1000,Loc!A335)</f>
        <v>0</v>
      </c>
      <c r="P335" s="7">
        <f>SUMIFS(Nhap!$I$5:$I$1000,Nhap!$E$5:$E$1000,DATE(Thang!$E$4,Thang!$C$4,Loc!$P$2),Nhap!$F$5:$F$1000,Loc!A335)</f>
        <v>0</v>
      </c>
      <c r="Q335" s="7">
        <f>SUMIFS(Nhap!$I$5:$I$1000,Nhap!$E$5:$E$1000,DATE(Thang!$E$4,Thang!$C$4,Loc!$Q$2),Nhap!$F$5:$F$1000,Loc!A335)</f>
        <v>0</v>
      </c>
      <c r="R335" s="7">
        <f>SUMIFS(Nhap!$I$5:$I$1000,Nhap!$E$5:$E$1000,DATE(Thang!$E$4,Thang!$C$4,Loc!$R$2),Nhap!$F$5:$F$1000,Loc!A335)</f>
        <v>0</v>
      </c>
      <c r="S335" s="7">
        <f>SUMIFS(Nhap!$I$5:$I$1000,Nhap!$E$5:$E$1000,DATE(Thang!$E$4,Thang!$C$4,Loc!$S$2),Nhap!$F$5:$F$1000,Loc!A335)</f>
        <v>0</v>
      </c>
      <c r="T335" s="7">
        <f>SUMIFS(Nhap!$I$5:$I$1000,Nhap!$E$5:$E$1000,DATE(Thang!$E$4,Thang!$C$4,Loc!$T$2),Nhap!$F$5:$F$1000,Loc!A335)</f>
        <v>0</v>
      </c>
      <c r="U335" s="7">
        <f>SUMIFS(Nhap!$I$5:$I$1000,Nhap!$E$5:$E$1000,DATE(Thang!$E$4,Thang!$C$4,Loc!$U$2),Nhap!$F$5:$F$1000,Loc!A335)</f>
        <v>0</v>
      </c>
      <c r="V335" s="7">
        <f>SUMIFS(Nhap!$I$5:$I$1000,Nhap!$E$5:$E$1000,DATE(Thang!$E$4,Thang!$C$4,Loc!$V$2),Nhap!$F$5:$F$1000,Loc!A335)</f>
        <v>0</v>
      </c>
      <c r="W335" s="7">
        <f>SUMIFS(Nhap!$I$5:$I$1000,Nhap!$E$5:$E$1000,DATE(Thang!$E$4,Thang!$C$4,Loc!$W$2),Nhap!$F$5:$F$1000,Loc!A335)</f>
        <v>0</v>
      </c>
      <c r="X335" s="7">
        <f>SUMIFS(Nhap!$I$5:$I$1000,Nhap!$E$5:$E$1000,DATE(Thang!$E$4,Thang!$C$4,Loc!$X$2),Nhap!$F$5:$F$1000,Loc!A335)</f>
        <v>0</v>
      </c>
      <c r="Y335" s="7">
        <f>SUMIFS(Nhap!$I$5:$I$1000,Nhap!$E$5:$E$1000,DATE(Thang!$E$4,Thang!$C$4,Loc!$Y$2),Nhap!$F$5:$F$1000,Loc!A335)</f>
        <v>0</v>
      </c>
      <c r="Z335" s="7">
        <f>SUMIFS(Nhap!$I$5:$I$1000,Nhap!$E$5:$E$1000,DATE(Thang!$E$4,Thang!$C$4,Loc!$Z$2),Nhap!$F$5:$F$1000,Loc!A335)</f>
        <v>0</v>
      </c>
      <c r="AA335" s="7">
        <f>SUMIFS(Nhap!$I$5:$I$1000,Nhap!$E$5:$E$1000,DATE(Thang!$E$4,Thang!$C$4,Loc!$AA$2),Nhap!$F$5:$F$1000,Loc!A335)</f>
        <v>0</v>
      </c>
      <c r="AB335" s="7">
        <f>SUMIFS(Nhap!$I$5:$I$1000,Nhap!$E$5:$E$1000,DATE(Thang!$E$4,Thang!$C$4,Loc!$AB$2),Nhap!$F$5:$F$1000,Loc!A335)</f>
        <v>0</v>
      </c>
      <c r="AC335" s="7">
        <f>SUMIFS(Nhap!$I$5:$I$1000,Nhap!$E$5:$E$1000,DATE(Thang!$E$4,Thang!$C$4,Loc!$AC$2),Nhap!$F$5:$F$1000,Loc!A335)</f>
        <v>0</v>
      </c>
      <c r="AD335" s="7">
        <f>SUMIFS(Nhap!$I$5:$I$1000,Nhap!$E$5:$E$1000,DATE(Thang!$E$4,Thang!$C$4,Loc!$AD$2),Nhap!$F$5:$F$1000,Loc!$A$5)</f>
        <v>0</v>
      </c>
      <c r="AE335" s="7">
        <f>SUMIFS(Nhap!$I$5:$I$1000,Nhap!$E$5:$E$1000,DATE(Thang!$E$4,Thang!$C$4,Loc!$AE$2),Nhap!$F$5:$F$1000,Loc!A335)</f>
        <v>0</v>
      </c>
      <c r="AF335" s="7">
        <f>SUMIFS(Nhap!$I$5:$I$1000,Nhap!$E$5:$E$1000,DATE(Thang!$E$4,Thang!$C$4,Loc!$AF$2),Nhap!$F$5:$F$1000,Loc!A335)</f>
        <v>0</v>
      </c>
      <c r="AG335" s="7">
        <f>SUMIFS(Nhap!$I$5:$I$1000,Nhap!$E$5:$E$1000,DATE(Thang!$E$4,Thang!$C$4,Loc!$AG$2),Nhap!$F$5:$F$1000,Loc!A335)</f>
        <v>0</v>
      </c>
      <c r="AH335" s="7">
        <f>SUMIFS(Nhap!$I$5:$I$1000,Nhap!$E$5:$E$1000,DATE(Thang!$E$4,Thang!$C$4,Loc!$AH$2),Nhap!$F$5:$F$1000,Loc!A335)</f>
        <v>0</v>
      </c>
      <c r="AI335" s="7">
        <f>SUMIFS(Nhap!$I$5:$I$1000,Nhap!$E$5:$E$1000,DATE(Thang!$E$4,Thang!$C$4,Loc!$AI$2),Nhap!$F$5:$F$1000,Loc!A335)</f>
        <v>0</v>
      </c>
      <c r="AJ335" s="7">
        <f>SUMIFS(Nhap!$I$5:$I$1000,Nhap!$E$5:$E$1000,DATE(Thang!$E$4,Thang!$C$4,Loc!$AJ$2),Nhap!$F$5:$F$1000,Loc!A335)</f>
        <v>0</v>
      </c>
      <c r="AK335" s="1">
        <f>SUMIFS(Xuat!$G$5:$G$1000,Xuat!$C$5:$C$1000,DATE(Thang!$E$4,Thang!$C$4,AK$2),Xuat!$D$5:$D$1000,Loc!$A335)</f>
        <v>0</v>
      </c>
      <c r="AL335" s="1">
        <f>SUMIFS(Xuat!$G$5:$G$1000,Xuat!$C$5:$C$1000,DATE(Thang!$E$4,Thang!$C$4,AL$2),Xuat!$D$5:$D$1000,Loc!$A335)</f>
        <v>0</v>
      </c>
      <c r="AM335" s="1">
        <f>SUMIFS(Xuat!$G$5:$G$1000,Xuat!$C$5:$C$1000,DATE(Thang!$E$4,Thang!$C$4,AM$2),Xuat!$D$5:$D$1000,Loc!$A335)</f>
        <v>0</v>
      </c>
      <c r="AN335" s="1">
        <f>SUMIFS(Xuat!$G$5:$G$1000,Xuat!$C$5:$C$1000,DATE(Thang!$E$4,Thang!$C$4,AN$2),Xuat!$D$5:$D$1000,Loc!$A335)</f>
        <v>0</v>
      </c>
      <c r="AO335" s="1">
        <f>SUMIFS(Xuat!$G$5:$G$1000,Xuat!$C$5:$C$1000,DATE(Thang!$E$4,Thang!$C$4,AO$2),Xuat!$D$5:$D$1000,Loc!$A335)</f>
        <v>0</v>
      </c>
      <c r="AP335" s="1">
        <f>SUMIFS(Xuat!$G$5:$G$1000,Xuat!$C$5:$C$1000,DATE(Thang!$E$4,Thang!$C$4,AP$2),Xuat!$D$5:$D$1000,Loc!$A335)</f>
        <v>0</v>
      </c>
      <c r="AQ335" s="1">
        <f>SUMIFS(Xuat!$G$5:$G$1000,Xuat!$C$5:$C$1000,DATE(Thang!$E$4,Thang!$C$4,AQ$2),Xuat!$D$5:$D$1000,Loc!$A335)</f>
        <v>0</v>
      </c>
      <c r="AR335" s="1">
        <f>SUMIFS(Xuat!$G$5:$G$1000,Xuat!$C$5:$C$1000,DATE(Thang!$E$4,Thang!$C$4,AR$2),Xuat!$D$5:$D$1000,Loc!$A335)</f>
        <v>0</v>
      </c>
      <c r="AS335" s="1">
        <f>SUMIFS(Xuat!$G$5:$G$1000,Xuat!$C$5:$C$1000,DATE(Thang!$E$4,Thang!$C$4,AS$2),Xuat!$D$5:$D$1000,Loc!$A335)</f>
        <v>0</v>
      </c>
      <c r="AT335" s="1">
        <f>SUMIFS(Xuat!$G$5:$G$1000,Xuat!$C$5:$C$1000,DATE(Thang!$E$4,Thang!$C$4,AT$2),Xuat!$D$5:$D$1000,Loc!$A335)</f>
        <v>0</v>
      </c>
      <c r="AU335" s="1">
        <f>SUMIFS(Xuat!$G$5:$G$1000,Xuat!$C$5:$C$1000,DATE(Thang!$E$4,Thang!$C$4,AU$2),Xuat!$D$5:$D$1000,Loc!$A335)</f>
        <v>0</v>
      </c>
      <c r="AV335" s="1">
        <f>SUMIFS(Xuat!$G$5:$G$1000,Xuat!$C$5:$C$1000,DATE(Thang!$E$4,Thang!$C$4,AV$2),Xuat!$D$5:$D$1000,Loc!$A335)</f>
        <v>0</v>
      </c>
      <c r="AW335" s="1">
        <f>SUMIFS(Xuat!$G$5:$G$1000,Xuat!$C$5:$C$1000,DATE(Thang!$E$4,Thang!$C$4,AW$2),Xuat!$D$5:$D$1000,Loc!$A335)</f>
        <v>0</v>
      </c>
      <c r="AX335" s="1">
        <f>SUMIFS(Xuat!$G$5:$G$1000,Xuat!$C$5:$C$1000,DATE(Thang!$E$4,Thang!$C$4,AX$2),Xuat!$D$5:$D$1000,Loc!$A335)</f>
        <v>0</v>
      </c>
      <c r="AY335" s="1">
        <f>SUMIFS(Xuat!$G$5:$G$1000,Xuat!$C$5:$C$1000,DATE(Thang!$E$4,Thang!$C$4,AY$2),Xuat!$D$5:$D$1000,Loc!$A335)</f>
        <v>0</v>
      </c>
      <c r="AZ335" s="1">
        <f>SUMIFS(Xuat!$G$5:$G$1000,Xuat!$C$5:$C$1000,DATE(Thang!$E$4,Thang!$C$4,AZ$2),Xuat!$D$5:$D$1000,Loc!$A335)</f>
        <v>0</v>
      </c>
      <c r="BA335" s="1">
        <f>SUMIFS(Xuat!$G$5:$G$1000,Xuat!$C$5:$C$1000,DATE(Thang!$E$4,Thang!$C$4,BA$2),Xuat!$D$5:$D$1000,Loc!$A335)</f>
        <v>0</v>
      </c>
      <c r="BB335" s="1">
        <f>SUMIFS(Xuat!$G$5:$G$1000,Xuat!$C$5:$C$1000,DATE(Thang!$E$4,Thang!$C$4,BB$2),Xuat!$D$5:$D$1000,Loc!$A335)</f>
        <v>0</v>
      </c>
      <c r="BC335" s="1">
        <f>SUMIFS(Xuat!$G$5:$G$1000,Xuat!$C$5:$C$1000,DATE(Thang!$E$4,Thang!$C$4,BC$2),Xuat!$D$5:$D$1000,Loc!$A335)</f>
        <v>0</v>
      </c>
      <c r="BD335" s="1">
        <f>SUMIFS(Xuat!$G$5:$G$1000,Xuat!$C$5:$C$1000,DATE(Thang!$E$4,Thang!$C$4,BD$2),Xuat!$D$5:$D$1000,Loc!$A335)</f>
        <v>0</v>
      </c>
      <c r="BE335" s="1">
        <f>SUMIFS(Xuat!$G$5:$G$1000,Xuat!$C$5:$C$1000,DATE(Thang!$E$4,Thang!$C$4,BE$2),Xuat!$D$5:$D$1000,Loc!$A335)</f>
        <v>0</v>
      </c>
      <c r="BF335" s="1">
        <f>SUMIFS(Xuat!$G$5:$G$1000,Xuat!$C$5:$C$1000,DATE(Thang!$E$4,Thang!$C$4,BF$2),Xuat!$D$5:$D$1000,Loc!$A335)</f>
        <v>0</v>
      </c>
      <c r="BG335" s="1">
        <f>SUMIFS(Xuat!$G$5:$G$1000,Xuat!$C$5:$C$1000,DATE(Thang!$E$4,Thang!$C$4,BG$2),Xuat!$D$5:$D$1000,Loc!$A335)</f>
        <v>0</v>
      </c>
      <c r="BH335" s="1">
        <f>SUMIFS(Xuat!$G$5:$G$1000,Xuat!$C$5:$C$1000,DATE(Thang!$E$4,Thang!$C$4,BH$2),Xuat!$D$5:$D$1000,Loc!$A335)</f>
        <v>0</v>
      </c>
      <c r="BI335" s="1">
        <f>SUMIFS(Xuat!$G$5:$G$1000,Xuat!$C$5:$C$1000,DATE(Thang!$E$4,Thang!$C$4,BI$2),Xuat!$D$5:$D$1000,Loc!$A335)</f>
        <v>0</v>
      </c>
      <c r="BJ335" s="1">
        <f>SUMIFS(Xuat!$G$5:$G$1000,Xuat!$C$5:$C$1000,DATE(Thang!$E$4,Thang!$C$4,BJ$2),Xuat!$D$5:$D$1000,Loc!$A335)</f>
        <v>0</v>
      </c>
      <c r="BK335" s="1">
        <f>SUMIFS(Xuat!$G$5:$G$1000,Xuat!$C$5:$C$1000,DATE(Thang!$E$4,Thang!$C$4,BK$2),Xuat!$D$5:$D$1000,Loc!$A335)</f>
        <v>0</v>
      </c>
      <c r="BL335" s="1">
        <f>SUMIFS(Xuat!$G$5:$G$1000,Xuat!$C$5:$C$1000,DATE(Thang!$E$4,Thang!$C$4,BL$2),Xuat!$D$5:$D$1000,Loc!$A335)</f>
        <v>0</v>
      </c>
      <c r="BM335" s="1">
        <f>SUMIFS(Xuat!$G$5:$G$1000,Xuat!$C$5:$C$1000,DATE(Thang!$E$4,Thang!$C$4,BM$2),Xuat!$D$5:$D$1000,Loc!$A335)</f>
        <v>0</v>
      </c>
      <c r="BN335" s="1">
        <f>SUMIFS(Xuat!$G$5:$G$1000,Xuat!$C$5:$C$1000,DATE(Thang!$E$4,Thang!$C$4,BN$2),Xuat!$D$5:$D$1000,Loc!$A335)</f>
        <v>0</v>
      </c>
      <c r="BO335" s="1">
        <f>SUMIFS(Xuat!$G$5:$G$1000,Xuat!$C$5:$C$1000,DATE(Thang!$E$4,Thang!$C$4,BO$2),Xuat!$D$5:$D$1000,Loc!$A335)</f>
        <v>0</v>
      </c>
    </row>
    <row r="336" spans="1:67" x14ac:dyDescent="0.2">
      <c r="A336" s="2">
        <f>DM!C336</f>
        <v>0</v>
      </c>
      <c r="B336" s="3">
        <f>VLOOKUP(A336,Tondau!$B$5:$F$500,3,0)</f>
        <v>0</v>
      </c>
      <c r="C336" s="3">
        <f t="shared" si="17"/>
        <v>0</v>
      </c>
      <c r="D336" s="3">
        <f t="shared" si="18"/>
        <v>0</v>
      </c>
      <c r="E336" s="3">
        <f t="shared" si="19"/>
        <v>0</v>
      </c>
      <c r="F336" s="7">
        <f>SUMIFS(Nhap!$I$5:$I$1000,Nhap!$E$5:$E$1000,DATE(Thang!$E$4,Thang!$C$4,Loc!$F$2),Nhap!$F$5:$F$1000,Loc!A336)</f>
        <v>0</v>
      </c>
      <c r="G336" s="7">
        <f>SUMIFS(Nhap!$I$5:$I$1000,Nhap!$E$5:$E$1000,DATE(Thang!$E$4,Thang!$C$4,Loc!$G$2),Nhap!$F$5:$F$1000,Loc!A336)</f>
        <v>0</v>
      </c>
      <c r="H336" s="7">
        <f>SUMIFS(Nhap!$I$5:$I$1000,Nhap!$E$5:$E$1000,DATE(Thang!$E$4,Thang!$C$4,Loc!$H$2),Nhap!$F$5:$F$1000,Loc!A336)</f>
        <v>0</v>
      </c>
      <c r="I336" s="7">
        <f>SUMIFS(Nhap!$I$5:$I$1000,Nhap!$E$5:$E$1000,DATE(Thang!$E$4,Thang!$C$4,Loc!$I$2),Nhap!$F$5:$F$1000,Loc!A336)</f>
        <v>0</v>
      </c>
      <c r="J336" s="7">
        <f>SUMIFS(Nhap!$I$5:$I$1000,Nhap!$E$5:$E$1000,DATE(Thang!$E$4,Thang!$C$4,Loc!$J$2),Nhap!$F$5:$F$1000,Loc!A336)</f>
        <v>0</v>
      </c>
      <c r="K336" s="7">
        <f>SUMIFS(Nhap!$I$5:$I$1000,Nhap!$E$5:$E$1000,DATE(Thang!$E$4,Thang!$C$4,Loc!$K$2),Nhap!$F$5:$F$1000,Loc!A336)</f>
        <v>0</v>
      </c>
      <c r="L336" s="7">
        <f>SUMIFS(Nhap!$I$5:$I$1000,Nhap!$E$5:$E$1000,DATE(Thang!$E$4,Thang!$C$4,Loc!$L$2),Nhap!$F$5:$F$1000,Loc!A336)</f>
        <v>0</v>
      </c>
      <c r="M336" s="7">
        <f>SUMIFS(Nhap!$I$5:$I$1000,Nhap!$E$5:$E$1000,DATE(Thang!$E$4,Thang!$C$4,Loc!$M$2),Nhap!$F$5:$F$1000,Loc!A336)</f>
        <v>0</v>
      </c>
      <c r="N336" s="7">
        <f>SUMIFS(Nhap!$I$5:$I$1000,Nhap!$E$5:$E$1000,DATE(Thang!$E$4,Thang!$C$4,Loc!$N$2),Nhap!$F$5:$F$1000,Loc!A336)</f>
        <v>0</v>
      </c>
      <c r="O336" s="7">
        <f>SUMIFS(Nhap!$I$5:$I$1000,Nhap!$E$5:$E$1000,DATE(Thang!$E$4,Thang!$C$4,Loc!$O$2),Nhap!$F$5:$F$1000,Loc!A336)</f>
        <v>0</v>
      </c>
      <c r="P336" s="7">
        <f>SUMIFS(Nhap!$I$5:$I$1000,Nhap!$E$5:$E$1000,DATE(Thang!$E$4,Thang!$C$4,Loc!$P$2),Nhap!$F$5:$F$1000,Loc!A336)</f>
        <v>0</v>
      </c>
      <c r="Q336" s="7">
        <f>SUMIFS(Nhap!$I$5:$I$1000,Nhap!$E$5:$E$1000,DATE(Thang!$E$4,Thang!$C$4,Loc!$Q$2),Nhap!$F$5:$F$1000,Loc!A336)</f>
        <v>0</v>
      </c>
      <c r="R336" s="7">
        <f>SUMIFS(Nhap!$I$5:$I$1000,Nhap!$E$5:$E$1000,DATE(Thang!$E$4,Thang!$C$4,Loc!$R$2),Nhap!$F$5:$F$1000,Loc!A336)</f>
        <v>0</v>
      </c>
      <c r="S336" s="7">
        <f>SUMIFS(Nhap!$I$5:$I$1000,Nhap!$E$5:$E$1000,DATE(Thang!$E$4,Thang!$C$4,Loc!$S$2),Nhap!$F$5:$F$1000,Loc!A336)</f>
        <v>0</v>
      </c>
      <c r="T336" s="7">
        <f>SUMIFS(Nhap!$I$5:$I$1000,Nhap!$E$5:$E$1000,DATE(Thang!$E$4,Thang!$C$4,Loc!$T$2),Nhap!$F$5:$F$1000,Loc!A336)</f>
        <v>0</v>
      </c>
      <c r="U336" s="7">
        <f>SUMIFS(Nhap!$I$5:$I$1000,Nhap!$E$5:$E$1000,DATE(Thang!$E$4,Thang!$C$4,Loc!$U$2),Nhap!$F$5:$F$1000,Loc!A336)</f>
        <v>0</v>
      </c>
      <c r="V336" s="7">
        <f>SUMIFS(Nhap!$I$5:$I$1000,Nhap!$E$5:$E$1000,DATE(Thang!$E$4,Thang!$C$4,Loc!$V$2),Nhap!$F$5:$F$1000,Loc!A336)</f>
        <v>0</v>
      </c>
      <c r="W336" s="7">
        <f>SUMIFS(Nhap!$I$5:$I$1000,Nhap!$E$5:$E$1000,DATE(Thang!$E$4,Thang!$C$4,Loc!$W$2),Nhap!$F$5:$F$1000,Loc!A336)</f>
        <v>0</v>
      </c>
      <c r="X336" s="7">
        <f>SUMIFS(Nhap!$I$5:$I$1000,Nhap!$E$5:$E$1000,DATE(Thang!$E$4,Thang!$C$4,Loc!$X$2),Nhap!$F$5:$F$1000,Loc!A336)</f>
        <v>0</v>
      </c>
      <c r="Y336" s="7">
        <f>SUMIFS(Nhap!$I$5:$I$1000,Nhap!$E$5:$E$1000,DATE(Thang!$E$4,Thang!$C$4,Loc!$Y$2),Nhap!$F$5:$F$1000,Loc!A336)</f>
        <v>0</v>
      </c>
      <c r="Z336" s="7">
        <f>SUMIFS(Nhap!$I$5:$I$1000,Nhap!$E$5:$E$1000,DATE(Thang!$E$4,Thang!$C$4,Loc!$Z$2),Nhap!$F$5:$F$1000,Loc!A336)</f>
        <v>0</v>
      </c>
      <c r="AA336" s="7">
        <f>SUMIFS(Nhap!$I$5:$I$1000,Nhap!$E$5:$E$1000,DATE(Thang!$E$4,Thang!$C$4,Loc!$AA$2),Nhap!$F$5:$F$1000,Loc!A336)</f>
        <v>0</v>
      </c>
      <c r="AB336" s="7">
        <f>SUMIFS(Nhap!$I$5:$I$1000,Nhap!$E$5:$E$1000,DATE(Thang!$E$4,Thang!$C$4,Loc!$AB$2),Nhap!$F$5:$F$1000,Loc!A336)</f>
        <v>0</v>
      </c>
      <c r="AC336" s="7">
        <f>SUMIFS(Nhap!$I$5:$I$1000,Nhap!$E$5:$E$1000,DATE(Thang!$E$4,Thang!$C$4,Loc!$AC$2),Nhap!$F$5:$F$1000,Loc!A336)</f>
        <v>0</v>
      </c>
      <c r="AD336" s="7">
        <f>SUMIFS(Nhap!$I$5:$I$1000,Nhap!$E$5:$E$1000,DATE(Thang!$E$4,Thang!$C$4,Loc!$AD$2),Nhap!$F$5:$F$1000,Loc!$A$5)</f>
        <v>0</v>
      </c>
      <c r="AE336" s="7">
        <f>SUMIFS(Nhap!$I$5:$I$1000,Nhap!$E$5:$E$1000,DATE(Thang!$E$4,Thang!$C$4,Loc!$AE$2),Nhap!$F$5:$F$1000,Loc!A336)</f>
        <v>0</v>
      </c>
      <c r="AF336" s="7">
        <f>SUMIFS(Nhap!$I$5:$I$1000,Nhap!$E$5:$E$1000,DATE(Thang!$E$4,Thang!$C$4,Loc!$AF$2),Nhap!$F$5:$F$1000,Loc!A336)</f>
        <v>0</v>
      </c>
      <c r="AG336" s="7">
        <f>SUMIFS(Nhap!$I$5:$I$1000,Nhap!$E$5:$E$1000,DATE(Thang!$E$4,Thang!$C$4,Loc!$AG$2),Nhap!$F$5:$F$1000,Loc!A336)</f>
        <v>0</v>
      </c>
      <c r="AH336" s="7">
        <f>SUMIFS(Nhap!$I$5:$I$1000,Nhap!$E$5:$E$1000,DATE(Thang!$E$4,Thang!$C$4,Loc!$AH$2),Nhap!$F$5:$F$1000,Loc!A336)</f>
        <v>0</v>
      </c>
      <c r="AI336" s="7">
        <f>SUMIFS(Nhap!$I$5:$I$1000,Nhap!$E$5:$E$1000,DATE(Thang!$E$4,Thang!$C$4,Loc!$AI$2),Nhap!$F$5:$F$1000,Loc!A336)</f>
        <v>0</v>
      </c>
      <c r="AJ336" s="7">
        <f>SUMIFS(Nhap!$I$5:$I$1000,Nhap!$E$5:$E$1000,DATE(Thang!$E$4,Thang!$C$4,Loc!$AJ$2),Nhap!$F$5:$F$1000,Loc!A336)</f>
        <v>0</v>
      </c>
      <c r="AK336" s="1">
        <f>SUMIFS(Xuat!$G$5:$G$1000,Xuat!$C$5:$C$1000,DATE(Thang!$E$4,Thang!$C$4,AK$2),Xuat!$D$5:$D$1000,Loc!$A336)</f>
        <v>0</v>
      </c>
      <c r="AL336" s="1">
        <f>SUMIFS(Xuat!$G$5:$G$1000,Xuat!$C$5:$C$1000,DATE(Thang!$E$4,Thang!$C$4,AL$2),Xuat!$D$5:$D$1000,Loc!$A336)</f>
        <v>0</v>
      </c>
      <c r="AM336" s="1">
        <f>SUMIFS(Xuat!$G$5:$G$1000,Xuat!$C$5:$C$1000,DATE(Thang!$E$4,Thang!$C$4,AM$2),Xuat!$D$5:$D$1000,Loc!$A336)</f>
        <v>0</v>
      </c>
      <c r="AN336" s="1">
        <f>SUMIFS(Xuat!$G$5:$G$1000,Xuat!$C$5:$C$1000,DATE(Thang!$E$4,Thang!$C$4,AN$2),Xuat!$D$5:$D$1000,Loc!$A336)</f>
        <v>0</v>
      </c>
      <c r="AO336" s="1">
        <f>SUMIFS(Xuat!$G$5:$G$1000,Xuat!$C$5:$C$1000,DATE(Thang!$E$4,Thang!$C$4,AO$2),Xuat!$D$5:$D$1000,Loc!$A336)</f>
        <v>0</v>
      </c>
      <c r="AP336" s="1">
        <f>SUMIFS(Xuat!$G$5:$G$1000,Xuat!$C$5:$C$1000,DATE(Thang!$E$4,Thang!$C$4,AP$2),Xuat!$D$5:$D$1000,Loc!$A336)</f>
        <v>0</v>
      </c>
      <c r="AQ336" s="1">
        <f>SUMIFS(Xuat!$G$5:$G$1000,Xuat!$C$5:$C$1000,DATE(Thang!$E$4,Thang!$C$4,AQ$2),Xuat!$D$5:$D$1000,Loc!$A336)</f>
        <v>0</v>
      </c>
      <c r="AR336" s="1">
        <f>SUMIFS(Xuat!$G$5:$G$1000,Xuat!$C$5:$C$1000,DATE(Thang!$E$4,Thang!$C$4,AR$2),Xuat!$D$5:$D$1000,Loc!$A336)</f>
        <v>0</v>
      </c>
      <c r="AS336" s="1">
        <f>SUMIFS(Xuat!$G$5:$G$1000,Xuat!$C$5:$C$1000,DATE(Thang!$E$4,Thang!$C$4,AS$2),Xuat!$D$5:$D$1000,Loc!$A336)</f>
        <v>0</v>
      </c>
      <c r="AT336" s="1">
        <f>SUMIFS(Xuat!$G$5:$G$1000,Xuat!$C$5:$C$1000,DATE(Thang!$E$4,Thang!$C$4,AT$2),Xuat!$D$5:$D$1000,Loc!$A336)</f>
        <v>0</v>
      </c>
      <c r="AU336" s="1">
        <f>SUMIFS(Xuat!$G$5:$G$1000,Xuat!$C$5:$C$1000,DATE(Thang!$E$4,Thang!$C$4,AU$2),Xuat!$D$5:$D$1000,Loc!$A336)</f>
        <v>0</v>
      </c>
      <c r="AV336" s="1">
        <f>SUMIFS(Xuat!$G$5:$G$1000,Xuat!$C$5:$C$1000,DATE(Thang!$E$4,Thang!$C$4,AV$2),Xuat!$D$5:$D$1000,Loc!$A336)</f>
        <v>0</v>
      </c>
      <c r="AW336" s="1">
        <f>SUMIFS(Xuat!$G$5:$G$1000,Xuat!$C$5:$C$1000,DATE(Thang!$E$4,Thang!$C$4,AW$2),Xuat!$D$5:$D$1000,Loc!$A336)</f>
        <v>0</v>
      </c>
      <c r="AX336" s="1">
        <f>SUMIFS(Xuat!$G$5:$G$1000,Xuat!$C$5:$C$1000,DATE(Thang!$E$4,Thang!$C$4,AX$2),Xuat!$D$5:$D$1000,Loc!$A336)</f>
        <v>0</v>
      </c>
      <c r="AY336" s="1">
        <f>SUMIFS(Xuat!$G$5:$G$1000,Xuat!$C$5:$C$1000,DATE(Thang!$E$4,Thang!$C$4,AY$2),Xuat!$D$5:$D$1000,Loc!$A336)</f>
        <v>0</v>
      </c>
      <c r="AZ336" s="1">
        <f>SUMIFS(Xuat!$G$5:$G$1000,Xuat!$C$5:$C$1000,DATE(Thang!$E$4,Thang!$C$4,AZ$2),Xuat!$D$5:$D$1000,Loc!$A336)</f>
        <v>0</v>
      </c>
      <c r="BA336" s="1">
        <f>SUMIFS(Xuat!$G$5:$G$1000,Xuat!$C$5:$C$1000,DATE(Thang!$E$4,Thang!$C$4,BA$2),Xuat!$D$5:$D$1000,Loc!$A336)</f>
        <v>0</v>
      </c>
      <c r="BB336" s="1">
        <f>SUMIFS(Xuat!$G$5:$G$1000,Xuat!$C$5:$C$1000,DATE(Thang!$E$4,Thang!$C$4,BB$2),Xuat!$D$5:$D$1000,Loc!$A336)</f>
        <v>0</v>
      </c>
      <c r="BC336" s="1">
        <f>SUMIFS(Xuat!$G$5:$G$1000,Xuat!$C$5:$C$1000,DATE(Thang!$E$4,Thang!$C$4,BC$2),Xuat!$D$5:$D$1000,Loc!$A336)</f>
        <v>0</v>
      </c>
      <c r="BD336" s="1">
        <f>SUMIFS(Xuat!$G$5:$G$1000,Xuat!$C$5:$C$1000,DATE(Thang!$E$4,Thang!$C$4,BD$2),Xuat!$D$5:$D$1000,Loc!$A336)</f>
        <v>0</v>
      </c>
      <c r="BE336" s="1">
        <f>SUMIFS(Xuat!$G$5:$G$1000,Xuat!$C$5:$C$1000,DATE(Thang!$E$4,Thang!$C$4,BE$2),Xuat!$D$5:$D$1000,Loc!$A336)</f>
        <v>0</v>
      </c>
      <c r="BF336" s="1">
        <f>SUMIFS(Xuat!$G$5:$G$1000,Xuat!$C$5:$C$1000,DATE(Thang!$E$4,Thang!$C$4,BF$2),Xuat!$D$5:$D$1000,Loc!$A336)</f>
        <v>0</v>
      </c>
      <c r="BG336" s="1">
        <f>SUMIFS(Xuat!$G$5:$G$1000,Xuat!$C$5:$C$1000,DATE(Thang!$E$4,Thang!$C$4,BG$2),Xuat!$D$5:$D$1000,Loc!$A336)</f>
        <v>0</v>
      </c>
      <c r="BH336" s="1">
        <f>SUMIFS(Xuat!$G$5:$G$1000,Xuat!$C$5:$C$1000,DATE(Thang!$E$4,Thang!$C$4,BH$2),Xuat!$D$5:$D$1000,Loc!$A336)</f>
        <v>0</v>
      </c>
      <c r="BI336" s="1">
        <f>SUMIFS(Xuat!$G$5:$G$1000,Xuat!$C$5:$C$1000,DATE(Thang!$E$4,Thang!$C$4,BI$2),Xuat!$D$5:$D$1000,Loc!$A336)</f>
        <v>0</v>
      </c>
      <c r="BJ336" s="1">
        <f>SUMIFS(Xuat!$G$5:$G$1000,Xuat!$C$5:$C$1000,DATE(Thang!$E$4,Thang!$C$4,BJ$2),Xuat!$D$5:$D$1000,Loc!$A336)</f>
        <v>0</v>
      </c>
      <c r="BK336" s="1">
        <f>SUMIFS(Xuat!$G$5:$G$1000,Xuat!$C$5:$C$1000,DATE(Thang!$E$4,Thang!$C$4,BK$2),Xuat!$D$5:$D$1000,Loc!$A336)</f>
        <v>0</v>
      </c>
      <c r="BL336" s="1">
        <f>SUMIFS(Xuat!$G$5:$G$1000,Xuat!$C$5:$C$1000,DATE(Thang!$E$4,Thang!$C$4,BL$2),Xuat!$D$5:$D$1000,Loc!$A336)</f>
        <v>0</v>
      </c>
      <c r="BM336" s="1">
        <f>SUMIFS(Xuat!$G$5:$G$1000,Xuat!$C$5:$C$1000,DATE(Thang!$E$4,Thang!$C$4,BM$2),Xuat!$D$5:$D$1000,Loc!$A336)</f>
        <v>0</v>
      </c>
      <c r="BN336" s="1">
        <f>SUMIFS(Xuat!$G$5:$G$1000,Xuat!$C$5:$C$1000,DATE(Thang!$E$4,Thang!$C$4,BN$2),Xuat!$D$5:$D$1000,Loc!$A336)</f>
        <v>0</v>
      </c>
      <c r="BO336" s="1">
        <f>SUMIFS(Xuat!$G$5:$G$1000,Xuat!$C$5:$C$1000,DATE(Thang!$E$4,Thang!$C$4,BO$2),Xuat!$D$5:$D$1000,Loc!$A336)</f>
        <v>0</v>
      </c>
    </row>
    <row r="337" spans="1:67" x14ac:dyDescent="0.2">
      <c r="A337" s="2">
        <f>DM!C337</f>
        <v>0</v>
      </c>
      <c r="B337" s="3">
        <f>VLOOKUP(A337,Tondau!$B$5:$F$500,3,0)</f>
        <v>0</v>
      </c>
      <c r="C337" s="3">
        <f t="shared" si="17"/>
        <v>0</v>
      </c>
      <c r="D337" s="3">
        <f t="shared" si="18"/>
        <v>0</v>
      </c>
      <c r="E337" s="3">
        <f t="shared" si="19"/>
        <v>0</v>
      </c>
      <c r="F337" s="7">
        <f>SUMIFS(Nhap!$I$5:$I$1000,Nhap!$E$5:$E$1000,DATE(Thang!$E$4,Thang!$C$4,Loc!$F$2),Nhap!$F$5:$F$1000,Loc!A337)</f>
        <v>0</v>
      </c>
      <c r="G337" s="7">
        <f>SUMIFS(Nhap!$I$5:$I$1000,Nhap!$E$5:$E$1000,DATE(Thang!$E$4,Thang!$C$4,Loc!$G$2),Nhap!$F$5:$F$1000,Loc!A337)</f>
        <v>0</v>
      </c>
      <c r="H337" s="7">
        <f>SUMIFS(Nhap!$I$5:$I$1000,Nhap!$E$5:$E$1000,DATE(Thang!$E$4,Thang!$C$4,Loc!$H$2),Nhap!$F$5:$F$1000,Loc!A337)</f>
        <v>0</v>
      </c>
      <c r="I337" s="7">
        <f>SUMIFS(Nhap!$I$5:$I$1000,Nhap!$E$5:$E$1000,DATE(Thang!$E$4,Thang!$C$4,Loc!$I$2),Nhap!$F$5:$F$1000,Loc!A337)</f>
        <v>0</v>
      </c>
      <c r="J337" s="7">
        <f>SUMIFS(Nhap!$I$5:$I$1000,Nhap!$E$5:$E$1000,DATE(Thang!$E$4,Thang!$C$4,Loc!$J$2),Nhap!$F$5:$F$1000,Loc!A337)</f>
        <v>0</v>
      </c>
      <c r="K337" s="7">
        <f>SUMIFS(Nhap!$I$5:$I$1000,Nhap!$E$5:$E$1000,DATE(Thang!$E$4,Thang!$C$4,Loc!$K$2),Nhap!$F$5:$F$1000,Loc!A337)</f>
        <v>0</v>
      </c>
      <c r="L337" s="7">
        <f>SUMIFS(Nhap!$I$5:$I$1000,Nhap!$E$5:$E$1000,DATE(Thang!$E$4,Thang!$C$4,Loc!$L$2),Nhap!$F$5:$F$1000,Loc!A337)</f>
        <v>0</v>
      </c>
      <c r="M337" s="7">
        <f>SUMIFS(Nhap!$I$5:$I$1000,Nhap!$E$5:$E$1000,DATE(Thang!$E$4,Thang!$C$4,Loc!$M$2),Nhap!$F$5:$F$1000,Loc!A337)</f>
        <v>0</v>
      </c>
      <c r="N337" s="7">
        <f>SUMIFS(Nhap!$I$5:$I$1000,Nhap!$E$5:$E$1000,DATE(Thang!$E$4,Thang!$C$4,Loc!$N$2),Nhap!$F$5:$F$1000,Loc!A337)</f>
        <v>0</v>
      </c>
      <c r="O337" s="7">
        <f>SUMIFS(Nhap!$I$5:$I$1000,Nhap!$E$5:$E$1000,DATE(Thang!$E$4,Thang!$C$4,Loc!$O$2),Nhap!$F$5:$F$1000,Loc!A337)</f>
        <v>0</v>
      </c>
      <c r="P337" s="7">
        <f>SUMIFS(Nhap!$I$5:$I$1000,Nhap!$E$5:$E$1000,DATE(Thang!$E$4,Thang!$C$4,Loc!$P$2),Nhap!$F$5:$F$1000,Loc!A337)</f>
        <v>0</v>
      </c>
      <c r="Q337" s="7">
        <f>SUMIFS(Nhap!$I$5:$I$1000,Nhap!$E$5:$E$1000,DATE(Thang!$E$4,Thang!$C$4,Loc!$Q$2),Nhap!$F$5:$F$1000,Loc!A337)</f>
        <v>0</v>
      </c>
      <c r="R337" s="7">
        <f>SUMIFS(Nhap!$I$5:$I$1000,Nhap!$E$5:$E$1000,DATE(Thang!$E$4,Thang!$C$4,Loc!$R$2),Nhap!$F$5:$F$1000,Loc!A337)</f>
        <v>0</v>
      </c>
      <c r="S337" s="7">
        <f>SUMIFS(Nhap!$I$5:$I$1000,Nhap!$E$5:$E$1000,DATE(Thang!$E$4,Thang!$C$4,Loc!$S$2),Nhap!$F$5:$F$1000,Loc!A337)</f>
        <v>0</v>
      </c>
      <c r="T337" s="7">
        <f>SUMIFS(Nhap!$I$5:$I$1000,Nhap!$E$5:$E$1000,DATE(Thang!$E$4,Thang!$C$4,Loc!$T$2),Nhap!$F$5:$F$1000,Loc!A337)</f>
        <v>0</v>
      </c>
      <c r="U337" s="7">
        <f>SUMIFS(Nhap!$I$5:$I$1000,Nhap!$E$5:$E$1000,DATE(Thang!$E$4,Thang!$C$4,Loc!$U$2),Nhap!$F$5:$F$1000,Loc!A337)</f>
        <v>0</v>
      </c>
      <c r="V337" s="7">
        <f>SUMIFS(Nhap!$I$5:$I$1000,Nhap!$E$5:$E$1000,DATE(Thang!$E$4,Thang!$C$4,Loc!$V$2),Nhap!$F$5:$F$1000,Loc!A337)</f>
        <v>0</v>
      </c>
      <c r="W337" s="7">
        <f>SUMIFS(Nhap!$I$5:$I$1000,Nhap!$E$5:$E$1000,DATE(Thang!$E$4,Thang!$C$4,Loc!$W$2),Nhap!$F$5:$F$1000,Loc!A337)</f>
        <v>0</v>
      </c>
      <c r="X337" s="7">
        <f>SUMIFS(Nhap!$I$5:$I$1000,Nhap!$E$5:$E$1000,DATE(Thang!$E$4,Thang!$C$4,Loc!$X$2),Nhap!$F$5:$F$1000,Loc!A337)</f>
        <v>0</v>
      </c>
      <c r="Y337" s="7">
        <f>SUMIFS(Nhap!$I$5:$I$1000,Nhap!$E$5:$E$1000,DATE(Thang!$E$4,Thang!$C$4,Loc!$Y$2),Nhap!$F$5:$F$1000,Loc!A337)</f>
        <v>0</v>
      </c>
      <c r="Z337" s="7">
        <f>SUMIFS(Nhap!$I$5:$I$1000,Nhap!$E$5:$E$1000,DATE(Thang!$E$4,Thang!$C$4,Loc!$Z$2),Nhap!$F$5:$F$1000,Loc!A337)</f>
        <v>0</v>
      </c>
      <c r="AA337" s="7">
        <f>SUMIFS(Nhap!$I$5:$I$1000,Nhap!$E$5:$E$1000,DATE(Thang!$E$4,Thang!$C$4,Loc!$AA$2),Nhap!$F$5:$F$1000,Loc!A337)</f>
        <v>0</v>
      </c>
      <c r="AB337" s="7">
        <f>SUMIFS(Nhap!$I$5:$I$1000,Nhap!$E$5:$E$1000,DATE(Thang!$E$4,Thang!$C$4,Loc!$AB$2),Nhap!$F$5:$F$1000,Loc!A337)</f>
        <v>0</v>
      </c>
      <c r="AC337" s="7">
        <f>SUMIFS(Nhap!$I$5:$I$1000,Nhap!$E$5:$E$1000,DATE(Thang!$E$4,Thang!$C$4,Loc!$AC$2),Nhap!$F$5:$F$1000,Loc!A337)</f>
        <v>0</v>
      </c>
      <c r="AD337" s="7">
        <f>SUMIFS(Nhap!$I$5:$I$1000,Nhap!$E$5:$E$1000,DATE(Thang!$E$4,Thang!$C$4,Loc!$AD$2),Nhap!$F$5:$F$1000,Loc!$A$5)</f>
        <v>0</v>
      </c>
      <c r="AE337" s="7">
        <f>SUMIFS(Nhap!$I$5:$I$1000,Nhap!$E$5:$E$1000,DATE(Thang!$E$4,Thang!$C$4,Loc!$AE$2),Nhap!$F$5:$F$1000,Loc!A337)</f>
        <v>0</v>
      </c>
      <c r="AF337" s="7">
        <f>SUMIFS(Nhap!$I$5:$I$1000,Nhap!$E$5:$E$1000,DATE(Thang!$E$4,Thang!$C$4,Loc!$AF$2),Nhap!$F$5:$F$1000,Loc!A337)</f>
        <v>0</v>
      </c>
      <c r="AG337" s="7">
        <f>SUMIFS(Nhap!$I$5:$I$1000,Nhap!$E$5:$E$1000,DATE(Thang!$E$4,Thang!$C$4,Loc!$AG$2),Nhap!$F$5:$F$1000,Loc!A337)</f>
        <v>0</v>
      </c>
      <c r="AH337" s="7">
        <f>SUMIFS(Nhap!$I$5:$I$1000,Nhap!$E$5:$E$1000,DATE(Thang!$E$4,Thang!$C$4,Loc!$AH$2),Nhap!$F$5:$F$1000,Loc!A337)</f>
        <v>0</v>
      </c>
      <c r="AI337" s="7">
        <f>SUMIFS(Nhap!$I$5:$I$1000,Nhap!$E$5:$E$1000,DATE(Thang!$E$4,Thang!$C$4,Loc!$AI$2),Nhap!$F$5:$F$1000,Loc!A337)</f>
        <v>0</v>
      </c>
      <c r="AJ337" s="7">
        <f>SUMIFS(Nhap!$I$5:$I$1000,Nhap!$E$5:$E$1000,DATE(Thang!$E$4,Thang!$C$4,Loc!$AJ$2),Nhap!$F$5:$F$1000,Loc!A337)</f>
        <v>0</v>
      </c>
      <c r="AK337" s="1">
        <f>SUMIFS(Xuat!$G$5:$G$1000,Xuat!$C$5:$C$1000,DATE(Thang!$E$4,Thang!$C$4,AK$2),Xuat!$D$5:$D$1000,Loc!$A337)</f>
        <v>0</v>
      </c>
      <c r="AL337" s="1">
        <f>SUMIFS(Xuat!$G$5:$G$1000,Xuat!$C$5:$C$1000,DATE(Thang!$E$4,Thang!$C$4,AL$2),Xuat!$D$5:$D$1000,Loc!$A337)</f>
        <v>0</v>
      </c>
      <c r="AM337" s="1">
        <f>SUMIFS(Xuat!$G$5:$G$1000,Xuat!$C$5:$C$1000,DATE(Thang!$E$4,Thang!$C$4,AM$2),Xuat!$D$5:$D$1000,Loc!$A337)</f>
        <v>0</v>
      </c>
      <c r="AN337" s="1">
        <f>SUMIFS(Xuat!$G$5:$G$1000,Xuat!$C$5:$C$1000,DATE(Thang!$E$4,Thang!$C$4,AN$2),Xuat!$D$5:$D$1000,Loc!$A337)</f>
        <v>0</v>
      </c>
      <c r="AO337" s="1">
        <f>SUMIFS(Xuat!$G$5:$G$1000,Xuat!$C$5:$C$1000,DATE(Thang!$E$4,Thang!$C$4,AO$2),Xuat!$D$5:$D$1000,Loc!$A337)</f>
        <v>0</v>
      </c>
      <c r="AP337" s="1">
        <f>SUMIFS(Xuat!$G$5:$G$1000,Xuat!$C$5:$C$1000,DATE(Thang!$E$4,Thang!$C$4,AP$2),Xuat!$D$5:$D$1000,Loc!$A337)</f>
        <v>0</v>
      </c>
      <c r="AQ337" s="1">
        <f>SUMIFS(Xuat!$G$5:$G$1000,Xuat!$C$5:$C$1000,DATE(Thang!$E$4,Thang!$C$4,AQ$2),Xuat!$D$5:$D$1000,Loc!$A337)</f>
        <v>0</v>
      </c>
      <c r="AR337" s="1">
        <f>SUMIFS(Xuat!$G$5:$G$1000,Xuat!$C$5:$C$1000,DATE(Thang!$E$4,Thang!$C$4,AR$2),Xuat!$D$5:$D$1000,Loc!$A337)</f>
        <v>0</v>
      </c>
      <c r="AS337" s="1">
        <f>SUMIFS(Xuat!$G$5:$G$1000,Xuat!$C$5:$C$1000,DATE(Thang!$E$4,Thang!$C$4,AS$2),Xuat!$D$5:$D$1000,Loc!$A337)</f>
        <v>0</v>
      </c>
      <c r="AT337" s="1">
        <f>SUMIFS(Xuat!$G$5:$G$1000,Xuat!$C$5:$C$1000,DATE(Thang!$E$4,Thang!$C$4,AT$2),Xuat!$D$5:$D$1000,Loc!$A337)</f>
        <v>0</v>
      </c>
      <c r="AU337" s="1">
        <f>SUMIFS(Xuat!$G$5:$G$1000,Xuat!$C$5:$C$1000,DATE(Thang!$E$4,Thang!$C$4,AU$2),Xuat!$D$5:$D$1000,Loc!$A337)</f>
        <v>0</v>
      </c>
      <c r="AV337" s="1">
        <f>SUMIFS(Xuat!$G$5:$G$1000,Xuat!$C$5:$C$1000,DATE(Thang!$E$4,Thang!$C$4,AV$2),Xuat!$D$5:$D$1000,Loc!$A337)</f>
        <v>0</v>
      </c>
      <c r="AW337" s="1">
        <f>SUMIFS(Xuat!$G$5:$G$1000,Xuat!$C$5:$C$1000,DATE(Thang!$E$4,Thang!$C$4,AW$2),Xuat!$D$5:$D$1000,Loc!$A337)</f>
        <v>0</v>
      </c>
      <c r="AX337" s="1">
        <f>SUMIFS(Xuat!$G$5:$G$1000,Xuat!$C$5:$C$1000,DATE(Thang!$E$4,Thang!$C$4,AX$2),Xuat!$D$5:$D$1000,Loc!$A337)</f>
        <v>0</v>
      </c>
      <c r="AY337" s="1">
        <f>SUMIFS(Xuat!$G$5:$G$1000,Xuat!$C$5:$C$1000,DATE(Thang!$E$4,Thang!$C$4,AY$2),Xuat!$D$5:$D$1000,Loc!$A337)</f>
        <v>0</v>
      </c>
      <c r="AZ337" s="1">
        <f>SUMIFS(Xuat!$G$5:$G$1000,Xuat!$C$5:$C$1000,DATE(Thang!$E$4,Thang!$C$4,AZ$2),Xuat!$D$5:$D$1000,Loc!$A337)</f>
        <v>0</v>
      </c>
      <c r="BA337" s="1">
        <f>SUMIFS(Xuat!$G$5:$G$1000,Xuat!$C$5:$C$1000,DATE(Thang!$E$4,Thang!$C$4,BA$2),Xuat!$D$5:$D$1000,Loc!$A337)</f>
        <v>0</v>
      </c>
      <c r="BB337" s="1">
        <f>SUMIFS(Xuat!$G$5:$G$1000,Xuat!$C$5:$C$1000,DATE(Thang!$E$4,Thang!$C$4,BB$2),Xuat!$D$5:$D$1000,Loc!$A337)</f>
        <v>0</v>
      </c>
      <c r="BC337" s="1">
        <f>SUMIFS(Xuat!$G$5:$G$1000,Xuat!$C$5:$C$1000,DATE(Thang!$E$4,Thang!$C$4,BC$2),Xuat!$D$5:$D$1000,Loc!$A337)</f>
        <v>0</v>
      </c>
      <c r="BD337" s="1">
        <f>SUMIFS(Xuat!$G$5:$G$1000,Xuat!$C$5:$C$1000,DATE(Thang!$E$4,Thang!$C$4,BD$2),Xuat!$D$5:$D$1000,Loc!$A337)</f>
        <v>0</v>
      </c>
      <c r="BE337" s="1">
        <f>SUMIFS(Xuat!$G$5:$G$1000,Xuat!$C$5:$C$1000,DATE(Thang!$E$4,Thang!$C$4,BE$2),Xuat!$D$5:$D$1000,Loc!$A337)</f>
        <v>0</v>
      </c>
      <c r="BF337" s="1">
        <f>SUMIFS(Xuat!$G$5:$G$1000,Xuat!$C$5:$C$1000,DATE(Thang!$E$4,Thang!$C$4,BF$2),Xuat!$D$5:$D$1000,Loc!$A337)</f>
        <v>0</v>
      </c>
      <c r="BG337" s="1">
        <f>SUMIFS(Xuat!$G$5:$G$1000,Xuat!$C$5:$C$1000,DATE(Thang!$E$4,Thang!$C$4,BG$2),Xuat!$D$5:$D$1000,Loc!$A337)</f>
        <v>0</v>
      </c>
      <c r="BH337" s="1">
        <f>SUMIFS(Xuat!$G$5:$G$1000,Xuat!$C$5:$C$1000,DATE(Thang!$E$4,Thang!$C$4,BH$2),Xuat!$D$5:$D$1000,Loc!$A337)</f>
        <v>0</v>
      </c>
      <c r="BI337" s="1">
        <f>SUMIFS(Xuat!$G$5:$G$1000,Xuat!$C$5:$C$1000,DATE(Thang!$E$4,Thang!$C$4,BI$2),Xuat!$D$5:$D$1000,Loc!$A337)</f>
        <v>0</v>
      </c>
      <c r="BJ337" s="1">
        <f>SUMIFS(Xuat!$G$5:$G$1000,Xuat!$C$5:$C$1000,DATE(Thang!$E$4,Thang!$C$4,BJ$2),Xuat!$D$5:$D$1000,Loc!$A337)</f>
        <v>0</v>
      </c>
      <c r="BK337" s="1">
        <f>SUMIFS(Xuat!$G$5:$G$1000,Xuat!$C$5:$C$1000,DATE(Thang!$E$4,Thang!$C$4,BK$2),Xuat!$D$5:$D$1000,Loc!$A337)</f>
        <v>0</v>
      </c>
      <c r="BL337" s="1">
        <f>SUMIFS(Xuat!$G$5:$G$1000,Xuat!$C$5:$C$1000,DATE(Thang!$E$4,Thang!$C$4,BL$2),Xuat!$D$5:$D$1000,Loc!$A337)</f>
        <v>0</v>
      </c>
      <c r="BM337" s="1">
        <f>SUMIFS(Xuat!$G$5:$G$1000,Xuat!$C$5:$C$1000,DATE(Thang!$E$4,Thang!$C$4,BM$2),Xuat!$D$5:$D$1000,Loc!$A337)</f>
        <v>0</v>
      </c>
      <c r="BN337" s="1">
        <f>SUMIFS(Xuat!$G$5:$G$1000,Xuat!$C$5:$C$1000,DATE(Thang!$E$4,Thang!$C$4,BN$2),Xuat!$D$5:$D$1000,Loc!$A337)</f>
        <v>0</v>
      </c>
      <c r="BO337" s="1">
        <f>SUMIFS(Xuat!$G$5:$G$1000,Xuat!$C$5:$C$1000,DATE(Thang!$E$4,Thang!$C$4,BO$2),Xuat!$D$5:$D$1000,Loc!$A337)</f>
        <v>0</v>
      </c>
    </row>
    <row r="338" spans="1:67" x14ac:dyDescent="0.2">
      <c r="A338" s="2">
        <f>DM!C338</f>
        <v>0</v>
      </c>
      <c r="B338" s="3">
        <f>VLOOKUP(A338,Tondau!$B$5:$F$500,3,0)</f>
        <v>0</v>
      </c>
      <c r="C338" s="3">
        <f t="shared" si="17"/>
        <v>0</v>
      </c>
      <c r="D338" s="3">
        <f t="shared" si="18"/>
        <v>0</v>
      </c>
      <c r="E338" s="3">
        <f t="shared" si="19"/>
        <v>0</v>
      </c>
      <c r="F338" s="7">
        <f>SUMIFS(Nhap!$I$5:$I$1000,Nhap!$E$5:$E$1000,DATE(Thang!$E$4,Thang!$C$4,Loc!$F$2),Nhap!$F$5:$F$1000,Loc!A338)</f>
        <v>0</v>
      </c>
      <c r="G338" s="7">
        <f>SUMIFS(Nhap!$I$5:$I$1000,Nhap!$E$5:$E$1000,DATE(Thang!$E$4,Thang!$C$4,Loc!$G$2),Nhap!$F$5:$F$1000,Loc!A338)</f>
        <v>0</v>
      </c>
      <c r="H338" s="7">
        <f>SUMIFS(Nhap!$I$5:$I$1000,Nhap!$E$5:$E$1000,DATE(Thang!$E$4,Thang!$C$4,Loc!$H$2),Nhap!$F$5:$F$1000,Loc!A338)</f>
        <v>0</v>
      </c>
      <c r="I338" s="7">
        <f>SUMIFS(Nhap!$I$5:$I$1000,Nhap!$E$5:$E$1000,DATE(Thang!$E$4,Thang!$C$4,Loc!$I$2),Nhap!$F$5:$F$1000,Loc!A338)</f>
        <v>0</v>
      </c>
      <c r="J338" s="7">
        <f>SUMIFS(Nhap!$I$5:$I$1000,Nhap!$E$5:$E$1000,DATE(Thang!$E$4,Thang!$C$4,Loc!$J$2),Nhap!$F$5:$F$1000,Loc!A338)</f>
        <v>0</v>
      </c>
      <c r="K338" s="7">
        <f>SUMIFS(Nhap!$I$5:$I$1000,Nhap!$E$5:$E$1000,DATE(Thang!$E$4,Thang!$C$4,Loc!$K$2),Nhap!$F$5:$F$1000,Loc!A338)</f>
        <v>0</v>
      </c>
      <c r="L338" s="7">
        <f>SUMIFS(Nhap!$I$5:$I$1000,Nhap!$E$5:$E$1000,DATE(Thang!$E$4,Thang!$C$4,Loc!$L$2),Nhap!$F$5:$F$1000,Loc!A338)</f>
        <v>0</v>
      </c>
      <c r="M338" s="7">
        <f>SUMIFS(Nhap!$I$5:$I$1000,Nhap!$E$5:$E$1000,DATE(Thang!$E$4,Thang!$C$4,Loc!$M$2),Nhap!$F$5:$F$1000,Loc!A338)</f>
        <v>0</v>
      </c>
      <c r="N338" s="7">
        <f>SUMIFS(Nhap!$I$5:$I$1000,Nhap!$E$5:$E$1000,DATE(Thang!$E$4,Thang!$C$4,Loc!$N$2),Nhap!$F$5:$F$1000,Loc!A338)</f>
        <v>0</v>
      </c>
      <c r="O338" s="7">
        <f>SUMIFS(Nhap!$I$5:$I$1000,Nhap!$E$5:$E$1000,DATE(Thang!$E$4,Thang!$C$4,Loc!$O$2),Nhap!$F$5:$F$1000,Loc!A338)</f>
        <v>0</v>
      </c>
      <c r="P338" s="7">
        <f>SUMIFS(Nhap!$I$5:$I$1000,Nhap!$E$5:$E$1000,DATE(Thang!$E$4,Thang!$C$4,Loc!$P$2),Nhap!$F$5:$F$1000,Loc!A338)</f>
        <v>0</v>
      </c>
      <c r="Q338" s="7">
        <f>SUMIFS(Nhap!$I$5:$I$1000,Nhap!$E$5:$E$1000,DATE(Thang!$E$4,Thang!$C$4,Loc!$Q$2),Nhap!$F$5:$F$1000,Loc!A338)</f>
        <v>0</v>
      </c>
      <c r="R338" s="7">
        <f>SUMIFS(Nhap!$I$5:$I$1000,Nhap!$E$5:$E$1000,DATE(Thang!$E$4,Thang!$C$4,Loc!$R$2),Nhap!$F$5:$F$1000,Loc!A338)</f>
        <v>0</v>
      </c>
      <c r="S338" s="7">
        <f>SUMIFS(Nhap!$I$5:$I$1000,Nhap!$E$5:$E$1000,DATE(Thang!$E$4,Thang!$C$4,Loc!$S$2),Nhap!$F$5:$F$1000,Loc!A338)</f>
        <v>0</v>
      </c>
      <c r="T338" s="7">
        <f>SUMIFS(Nhap!$I$5:$I$1000,Nhap!$E$5:$E$1000,DATE(Thang!$E$4,Thang!$C$4,Loc!$T$2),Nhap!$F$5:$F$1000,Loc!A338)</f>
        <v>0</v>
      </c>
      <c r="U338" s="7">
        <f>SUMIFS(Nhap!$I$5:$I$1000,Nhap!$E$5:$E$1000,DATE(Thang!$E$4,Thang!$C$4,Loc!$U$2),Nhap!$F$5:$F$1000,Loc!A338)</f>
        <v>0</v>
      </c>
      <c r="V338" s="7">
        <f>SUMIFS(Nhap!$I$5:$I$1000,Nhap!$E$5:$E$1000,DATE(Thang!$E$4,Thang!$C$4,Loc!$V$2),Nhap!$F$5:$F$1000,Loc!A338)</f>
        <v>0</v>
      </c>
      <c r="W338" s="7">
        <f>SUMIFS(Nhap!$I$5:$I$1000,Nhap!$E$5:$E$1000,DATE(Thang!$E$4,Thang!$C$4,Loc!$W$2),Nhap!$F$5:$F$1000,Loc!A338)</f>
        <v>0</v>
      </c>
      <c r="X338" s="7">
        <f>SUMIFS(Nhap!$I$5:$I$1000,Nhap!$E$5:$E$1000,DATE(Thang!$E$4,Thang!$C$4,Loc!$X$2),Nhap!$F$5:$F$1000,Loc!A338)</f>
        <v>0</v>
      </c>
      <c r="Y338" s="7">
        <f>SUMIFS(Nhap!$I$5:$I$1000,Nhap!$E$5:$E$1000,DATE(Thang!$E$4,Thang!$C$4,Loc!$Y$2),Nhap!$F$5:$F$1000,Loc!A338)</f>
        <v>0</v>
      </c>
      <c r="Z338" s="7">
        <f>SUMIFS(Nhap!$I$5:$I$1000,Nhap!$E$5:$E$1000,DATE(Thang!$E$4,Thang!$C$4,Loc!$Z$2),Nhap!$F$5:$F$1000,Loc!A338)</f>
        <v>0</v>
      </c>
      <c r="AA338" s="7">
        <f>SUMIFS(Nhap!$I$5:$I$1000,Nhap!$E$5:$E$1000,DATE(Thang!$E$4,Thang!$C$4,Loc!$AA$2),Nhap!$F$5:$F$1000,Loc!A338)</f>
        <v>0</v>
      </c>
      <c r="AB338" s="7">
        <f>SUMIFS(Nhap!$I$5:$I$1000,Nhap!$E$5:$E$1000,DATE(Thang!$E$4,Thang!$C$4,Loc!$AB$2),Nhap!$F$5:$F$1000,Loc!A338)</f>
        <v>0</v>
      </c>
      <c r="AC338" s="7">
        <f>SUMIFS(Nhap!$I$5:$I$1000,Nhap!$E$5:$E$1000,DATE(Thang!$E$4,Thang!$C$4,Loc!$AC$2),Nhap!$F$5:$F$1000,Loc!A338)</f>
        <v>0</v>
      </c>
      <c r="AD338" s="7">
        <f>SUMIFS(Nhap!$I$5:$I$1000,Nhap!$E$5:$E$1000,DATE(Thang!$E$4,Thang!$C$4,Loc!$AD$2),Nhap!$F$5:$F$1000,Loc!$A$5)</f>
        <v>0</v>
      </c>
      <c r="AE338" s="7">
        <f>SUMIFS(Nhap!$I$5:$I$1000,Nhap!$E$5:$E$1000,DATE(Thang!$E$4,Thang!$C$4,Loc!$AE$2),Nhap!$F$5:$F$1000,Loc!A338)</f>
        <v>0</v>
      </c>
      <c r="AF338" s="7">
        <f>SUMIFS(Nhap!$I$5:$I$1000,Nhap!$E$5:$E$1000,DATE(Thang!$E$4,Thang!$C$4,Loc!$AF$2),Nhap!$F$5:$F$1000,Loc!A338)</f>
        <v>0</v>
      </c>
      <c r="AG338" s="7">
        <f>SUMIFS(Nhap!$I$5:$I$1000,Nhap!$E$5:$E$1000,DATE(Thang!$E$4,Thang!$C$4,Loc!$AG$2),Nhap!$F$5:$F$1000,Loc!A338)</f>
        <v>0</v>
      </c>
      <c r="AH338" s="7">
        <f>SUMIFS(Nhap!$I$5:$I$1000,Nhap!$E$5:$E$1000,DATE(Thang!$E$4,Thang!$C$4,Loc!$AH$2),Nhap!$F$5:$F$1000,Loc!A338)</f>
        <v>0</v>
      </c>
      <c r="AI338" s="7">
        <f>SUMIFS(Nhap!$I$5:$I$1000,Nhap!$E$5:$E$1000,DATE(Thang!$E$4,Thang!$C$4,Loc!$AI$2),Nhap!$F$5:$F$1000,Loc!A338)</f>
        <v>0</v>
      </c>
      <c r="AJ338" s="7">
        <f>SUMIFS(Nhap!$I$5:$I$1000,Nhap!$E$5:$E$1000,DATE(Thang!$E$4,Thang!$C$4,Loc!$AJ$2),Nhap!$F$5:$F$1000,Loc!A338)</f>
        <v>0</v>
      </c>
      <c r="AK338" s="1">
        <f>SUMIFS(Xuat!$G$5:$G$1000,Xuat!$C$5:$C$1000,DATE(Thang!$E$4,Thang!$C$4,AK$2),Xuat!$D$5:$D$1000,Loc!$A338)</f>
        <v>0</v>
      </c>
      <c r="AL338" s="1">
        <f>SUMIFS(Xuat!$G$5:$G$1000,Xuat!$C$5:$C$1000,DATE(Thang!$E$4,Thang!$C$4,AL$2),Xuat!$D$5:$D$1000,Loc!$A338)</f>
        <v>0</v>
      </c>
      <c r="AM338" s="1">
        <f>SUMIFS(Xuat!$G$5:$G$1000,Xuat!$C$5:$C$1000,DATE(Thang!$E$4,Thang!$C$4,AM$2),Xuat!$D$5:$D$1000,Loc!$A338)</f>
        <v>0</v>
      </c>
      <c r="AN338" s="1">
        <f>SUMIFS(Xuat!$G$5:$G$1000,Xuat!$C$5:$C$1000,DATE(Thang!$E$4,Thang!$C$4,AN$2),Xuat!$D$5:$D$1000,Loc!$A338)</f>
        <v>0</v>
      </c>
      <c r="AO338" s="1">
        <f>SUMIFS(Xuat!$G$5:$G$1000,Xuat!$C$5:$C$1000,DATE(Thang!$E$4,Thang!$C$4,AO$2),Xuat!$D$5:$D$1000,Loc!$A338)</f>
        <v>0</v>
      </c>
      <c r="AP338" s="1">
        <f>SUMIFS(Xuat!$G$5:$G$1000,Xuat!$C$5:$C$1000,DATE(Thang!$E$4,Thang!$C$4,AP$2),Xuat!$D$5:$D$1000,Loc!$A338)</f>
        <v>0</v>
      </c>
      <c r="AQ338" s="1">
        <f>SUMIFS(Xuat!$G$5:$G$1000,Xuat!$C$5:$C$1000,DATE(Thang!$E$4,Thang!$C$4,AQ$2),Xuat!$D$5:$D$1000,Loc!$A338)</f>
        <v>0</v>
      </c>
      <c r="AR338" s="1">
        <f>SUMIFS(Xuat!$G$5:$G$1000,Xuat!$C$5:$C$1000,DATE(Thang!$E$4,Thang!$C$4,AR$2),Xuat!$D$5:$D$1000,Loc!$A338)</f>
        <v>0</v>
      </c>
      <c r="AS338" s="1">
        <f>SUMIFS(Xuat!$G$5:$G$1000,Xuat!$C$5:$C$1000,DATE(Thang!$E$4,Thang!$C$4,AS$2),Xuat!$D$5:$D$1000,Loc!$A338)</f>
        <v>0</v>
      </c>
      <c r="AT338" s="1">
        <f>SUMIFS(Xuat!$G$5:$G$1000,Xuat!$C$5:$C$1000,DATE(Thang!$E$4,Thang!$C$4,AT$2),Xuat!$D$5:$D$1000,Loc!$A338)</f>
        <v>0</v>
      </c>
      <c r="AU338" s="1">
        <f>SUMIFS(Xuat!$G$5:$G$1000,Xuat!$C$5:$C$1000,DATE(Thang!$E$4,Thang!$C$4,AU$2),Xuat!$D$5:$D$1000,Loc!$A338)</f>
        <v>0</v>
      </c>
      <c r="AV338" s="1">
        <f>SUMIFS(Xuat!$G$5:$G$1000,Xuat!$C$5:$C$1000,DATE(Thang!$E$4,Thang!$C$4,AV$2),Xuat!$D$5:$D$1000,Loc!$A338)</f>
        <v>0</v>
      </c>
      <c r="AW338" s="1">
        <f>SUMIFS(Xuat!$G$5:$G$1000,Xuat!$C$5:$C$1000,DATE(Thang!$E$4,Thang!$C$4,AW$2),Xuat!$D$5:$D$1000,Loc!$A338)</f>
        <v>0</v>
      </c>
      <c r="AX338" s="1">
        <f>SUMIFS(Xuat!$G$5:$G$1000,Xuat!$C$5:$C$1000,DATE(Thang!$E$4,Thang!$C$4,AX$2),Xuat!$D$5:$D$1000,Loc!$A338)</f>
        <v>0</v>
      </c>
      <c r="AY338" s="1">
        <f>SUMIFS(Xuat!$G$5:$G$1000,Xuat!$C$5:$C$1000,DATE(Thang!$E$4,Thang!$C$4,AY$2),Xuat!$D$5:$D$1000,Loc!$A338)</f>
        <v>0</v>
      </c>
      <c r="AZ338" s="1">
        <f>SUMIFS(Xuat!$G$5:$G$1000,Xuat!$C$5:$C$1000,DATE(Thang!$E$4,Thang!$C$4,AZ$2),Xuat!$D$5:$D$1000,Loc!$A338)</f>
        <v>0</v>
      </c>
      <c r="BA338" s="1">
        <f>SUMIFS(Xuat!$G$5:$G$1000,Xuat!$C$5:$C$1000,DATE(Thang!$E$4,Thang!$C$4,BA$2),Xuat!$D$5:$D$1000,Loc!$A338)</f>
        <v>0</v>
      </c>
      <c r="BB338" s="1">
        <f>SUMIFS(Xuat!$G$5:$G$1000,Xuat!$C$5:$C$1000,DATE(Thang!$E$4,Thang!$C$4,BB$2),Xuat!$D$5:$D$1000,Loc!$A338)</f>
        <v>0</v>
      </c>
      <c r="BC338" s="1">
        <f>SUMIFS(Xuat!$G$5:$G$1000,Xuat!$C$5:$C$1000,DATE(Thang!$E$4,Thang!$C$4,BC$2),Xuat!$D$5:$D$1000,Loc!$A338)</f>
        <v>0</v>
      </c>
      <c r="BD338" s="1">
        <f>SUMIFS(Xuat!$G$5:$G$1000,Xuat!$C$5:$C$1000,DATE(Thang!$E$4,Thang!$C$4,BD$2),Xuat!$D$5:$D$1000,Loc!$A338)</f>
        <v>0</v>
      </c>
      <c r="BE338" s="1">
        <f>SUMIFS(Xuat!$G$5:$G$1000,Xuat!$C$5:$C$1000,DATE(Thang!$E$4,Thang!$C$4,BE$2),Xuat!$D$5:$D$1000,Loc!$A338)</f>
        <v>0</v>
      </c>
      <c r="BF338" s="1">
        <f>SUMIFS(Xuat!$G$5:$G$1000,Xuat!$C$5:$C$1000,DATE(Thang!$E$4,Thang!$C$4,BF$2),Xuat!$D$5:$D$1000,Loc!$A338)</f>
        <v>0</v>
      </c>
      <c r="BG338" s="1">
        <f>SUMIFS(Xuat!$G$5:$G$1000,Xuat!$C$5:$C$1000,DATE(Thang!$E$4,Thang!$C$4,BG$2),Xuat!$D$5:$D$1000,Loc!$A338)</f>
        <v>0</v>
      </c>
      <c r="BH338" s="1">
        <f>SUMIFS(Xuat!$G$5:$G$1000,Xuat!$C$5:$C$1000,DATE(Thang!$E$4,Thang!$C$4,BH$2),Xuat!$D$5:$D$1000,Loc!$A338)</f>
        <v>0</v>
      </c>
      <c r="BI338" s="1">
        <f>SUMIFS(Xuat!$G$5:$G$1000,Xuat!$C$5:$C$1000,DATE(Thang!$E$4,Thang!$C$4,BI$2),Xuat!$D$5:$D$1000,Loc!$A338)</f>
        <v>0</v>
      </c>
      <c r="BJ338" s="1">
        <f>SUMIFS(Xuat!$G$5:$G$1000,Xuat!$C$5:$C$1000,DATE(Thang!$E$4,Thang!$C$4,BJ$2),Xuat!$D$5:$D$1000,Loc!$A338)</f>
        <v>0</v>
      </c>
      <c r="BK338" s="1">
        <f>SUMIFS(Xuat!$G$5:$G$1000,Xuat!$C$5:$C$1000,DATE(Thang!$E$4,Thang!$C$4,BK$2),Xuat!$D$5:$D$1000,Loc!$A338)</f>
        <v>0</v>
      </c>
      <c r="BL338" s="1">
        <f>SUMIFS(Xuat!$G$5:$G$1000,Xuat!$C$5:$C$1000,DATE(Thang!$E$4,Thang!$C$4,BL$2),Xuat!$D$5:$D$1000,Loc!$A338)</f>
        <v>0</v>
      </c>
      <c r="BM338" s="1">
        <f>SUMIFS(Xuat!$G$5:$G$1000,Xuat!$C$5:$C$1000,DATE(Thang!$E$4,Thang!$C$4,BM$2),Xuat!$D$5:$D$1000,Loc!$A338)</f>
        <v>0</v>
      </c>
      <c r="BN338" s="1">
        <f>SUMIFS(Xuat!$G$5:$G$1000,Xuat!$C$5:$C$1000,DATE(Thang!$E$4,Thang!$C$4,BN$2),Xuat!$D$5:$D$1000,Loc!$A338)</f>
        <v>0</v>
      </c>
      <c r="BO338" s="1">
        <f>SUMIFS(Xuat!$G$5:$G$1000,Xuat!$C$5:$C$1000,DATE(Thang!$E$4,Thang!$C$4,BO$2),Xuat!$D$5:$D$1000,Loc!$A338)</f>
        <v>0</v>
      </c>
    </row>
    <row r="339" spans="1:67" x14ac:dyDescent="0.2">
      <c r="A339" s="2">
        <f>DM!C339</f>
        <v>0</v>
      </c>
      <c r="B339" s="3">
        <f>VLOOKUP(A339,Tondau!$B$5:$F$500,3,0)</f>
        <v>0</v>
      </c>
      <c r="C339" s="3">
        <f t="shared" si="17"/>
        <v>0</v>
      </c>
      <c r="D339" s="3">
        <f t="shared" si="18"/>
        <v>0</v>
      </c>
      <c r="E339" s="3">
        <f t="shared" si="19"/>
        <v>0</v>
      </c>
      <c r="F339" s="7">
        <f>SUMIFS(Nhap!$I$5:$I$1000,Nhap!$E$5:$E$1000,DATE(Thang!$E$4,Thang!$C$4,Loc!$F$2),Nhap!$F$5:$F$1000,Loc!A339)</f>
        <v>0</v>
      </c>
      <c r="G339" s="7">
        <f>SUMIFS(Nhap!$I$5:$I$1000,Nhap!$E$5:$E$1000,DATE(Thang!$E$4,Thang!$C$4,Loc!$G$2),Nhap!$F$5:$F$1000,Loc!A339)</f>
        <v>0</v>
      </c>
      <c r="H339" s="7">
        <f>SUMIFS(Nhap!$I$5:$I$1000,Nhap!$E$5:$E$1000,DATE(Thang!$E$4,Thang!$C$4,Loc!$H$2),Nhap!$F$5:$F$1000,Loc!A339)</f>
        <v>0</v>
      </c>
      <c r="I339" s="7">
        <f>SUMIFS(Nhap!$I$5:$I$1000,Nhap!$E$5:$E$1000,DATE(Thang!$E$4,Thang!$C$4,Loc!$I$2),Nhap!$F$5:$F$1000,Loc!A339)</f>
        <v>0</v>
      </c>
      <c r="J339" s="7">
        <f>SUMIFS(Nhap!$I$5:$I$1000,Nhap!$E$5:$E$1000,DATE(Thang!$E$4,Thang!$C$4,Loc!$J$2),Nhap!$F$5:$F$1000,Loc!A339)</f>
        <v>0</v>
      </c>
      <c r="K339" s="7">
        <f>SUMIFS(Nhap!$I$5:$I$1000,Nhap!$E$5:$E$1000,DATE(Thang!$E$4,Thang!$C$4,Loc!$K$2),Nhap!$F$5:$F$1000,Loc!A339)</f>
        <v>0</v>
      </c>
      <c r="L339" s="7">
        <f>SUMIFS(Nhap!$I$5:$I$1000,Nhap!$E$5:$E$1000,DATE(Thang!$E$4,Thang!$C$4,Loc!$L$2),Nhap!$F$5:$F$1000,Loc!A339)</f>
        <v>0</v>
      </c>
      <c r="M339" s="7">
        <f>SUMIFS(Nhap!$I$5:$I$1000,Nhap!$E$5:$E$1000,DATE(Thang!$E$4,Thang!$C$4,Loc!$M$2),Nhap!$F$5:$F$1000,Loc!A339)</f>
        <v>0</v>
      </c>
      <c r="N339" s="7">
        <f>SUMIFS(Nhap!$I$5:$I$1000,Nhap!$E$5:$E$1000,DATE(Thang!$E$4,Thang!$C$4,Loc!$N$2),Nhap!$F$5:$F$1000,Loc!A339)</f>
        <v>0</v>
      </c>
      <c r="O339" s="7">
        <f>SUMIFS(Nhap!$I$5:$I$1000,Nhap!$E$5:$E$1000,DATE(Thang!$E$4,Thang!$C$4,Loc!$O$2),Nhap!$F$5:$F$1000,Loc!A339)</f>
        <v>0</v>
      </c>
      <c r="P339" s="7">
        <f>SUMIFS(Nhap!$I$5:$I$1000,Nhap!$E$5:$E$1000,DATE(Thang!$E$4,Thang!$C$4,Loc!$P$2),Nhap!$F$5:$F$1000,Loc!A339)</f>
        <v>0</v>
      </c>
      <c r="Q339" s="7">
        <f>SUMIFS(Nhap!$I$5:$I$1000,Nhap!$E$5:$E$1000,DATE(Thang!$E$4,Thang!$C$4,Loc!$Q$2),Nhap!$F$5:$F$1000,Loc!A339)</f>
        <v>0</v>
      </c>
      <c r="R339" s="7">
        <f>SUMIFS(Nhap!$I$5:$I$1000,Nhap!$E$5:$E$1000,DATE(Thang!$E$4,Thang!$C$4,Loc!$R$2),Nhap!$F$5:$F$1000,Loc!A339)</f>
        <v>0</v>
      </c>
      <c r="S339" s="7">
        <f>SUMIFS(Nhap!$I$5:$I$1000,Nhap!$E$5:$E$1000,DATE(Thang!$E$4,Thang!$C$4,Loc!$S$2),Nhap!$F$5:$F$1000,Loc!A339)</f>
        <v>0</v>
      </c>
      <c r="T339" s="7">
        <f>SUMIFS(Nhap!$I$5:$I$1000,Nhap!$E$5:$E$1000,DATE(Thang!$E$4,Thang!$C$4,Loc!$T$2),Nhap!$F$5:$F$1000,Loc!A339)</f>
        <v>0</v>
      </c>
      <c r="U339" s="7">
        <f>SUMIFS(Nhap!$I$5:$I$1000,Nhap!$E$5:$E$1000,DATE(Thang!$E$4,Thang!$C$4,Loc!$U$2),Nhap!$F$5:$F$1000,Loc!A339)</f>
        <v>0</v>
      </c>
      <c r="V339" s="7">
        <f>SUMIFS(Nhap!$I$5:$I$1000,Nhap!$E$5:$E$1000,DATE(Thang!$E$4,Thang!$C$4,Loc!$V$2),Nhap!$F$5:$F$1000,Loc!A339)</f>
        <v>0</v>
      </c>
      <c r="W339" s="7">
        <f>SUMIFS(Nhap!$I$5:$I$1000,Nhap!$E$5:$E$1000,DATE(Thang!$E$4,Thang!$C$4,Loc!$W$2),Nhap!$F$5:$F$1000,Loc!A339)</f>
        <v>0</v>
      </c>
      <c r="X339" s="7">
        <f>SUMIFS(Nhap!$I$5:$I$1000,Nhap!$E$5:$E$1000,DATE(Thang!$E$4,Thang!$C$4,Loc!$X$2),Nhap!$F$5:$F$1000,Loc!A339)</f>
        <v>0</v>
      </c>
      <c r="Y339" s="7">
        <f>SUMIFS(Nhap!$I$5:$I$1000,Nhap!$E$5:$E$1000,DATE(Thang!$E$4,Thang!$C$4,Loc!$Y$2),Nhap!$F$5:$F$1000,Loc!A339)</f>
        <v>0</v>
      </c>
      <c r="Z339" s="7">
        <f>SUMIFS(Nhap!$I$5:$I$1000,Nhap!$E$5:$E$1000,DATE(Thang!$E$4,Thang!$C$4,Loc!$Z$2),Nhap!$F$5:$F$1000,Loc!A339)</f>
        <v>0</v>
      </c>
      <c r="AA339" s="7">
        <f>SUMIFS(Nhap!$I$5:$I$1000,Nhap!$E$5:$E$1000,DATE(Thang!$E$4,Thang!$C$4,Loc!$AA$2),Nhap!$F$5:$F$1000,Loc!A339)</f>
        <v>0</v>
      </c>
      <c r="AB339" s="7">
        <f>SUMIFS(Nhap!$I$5:$I$1000,Nhap!$E$5:$E$1000,DATE(Thang!$E$4,Thang!$C$4,Loc!$AB$2),Nhap!$F$5:$F$1000,Loc!A339)</f>
        <v>0</v>
      </c>
      <c r="AC339" s="7">
        <f>SUMIFS(Nhap!$I$5:$I$1000,Nhap!$E$5:$E$1000,DATE(Thang!$E$4,Thang!$C$4,Loc!$AC$2),Nhap!$F$5:$F$1000,Loc!A339)</f>
        <v>0</v>
      </c>
      <c r="AD339" s="7">
        <f>SUMIFS(Nhap!$I$5:$I$1000,Nhap!$E$5:$E$1000,DATE(Thang!$E$4,Thang!$C$4,Loc!$AD$2),Nhap!$F$5:$F$1000,Loc!$A$5)</f>
        <v>0</v>
      </c>
      <c r="AE339" s="7">
        <f>SUMIFS(Nhap!$I$5:$I$1000,Nhap!$E$5:$E$1000,DATE(Thang!$E$4,Thang!$C$4,Loc!$AE$2),Nhap!$F$5:$F$1000,Loc!A339)</f>
        <v>0</v>
      </c>
      <c r="AF339" s="7">
        <f>SUMIFS(Nhap!$I$5:$I$1000,Nhap!$E$5:$E$1000,DATE(Thang!$E$4,Thang!$C$4,Loc!$AF$2),Nhap!$F$5:$F$1000,Loc!A339)</f>
        <v>0</v>
      </c>
      <c r="AG339" s="7">
        <f>SUMIFS(Nhap!$I$5:$I$1000,Nhap!$E$5:$E$1000,DATE(Thang!$E$4,Thang!$C$4,Loc!$AG$2),Nhap!$F$5:$F$1000,Loc!A339)</f>
        <v>0</v>
      </c>
      <c r="AH339" s="7">
        <f>SUMIFS(Nhap!$I$5:$I$1000,Nhap!$E$5:$E$1000,DATE(Thang!$E$4,Thang!$C$4,Loc!$AH$2),Nhap!$F$5:$F$1000,Loc!A339)</f>
        <v>0</v>
      </c>
      <c r="AI339" s="7">
        <f>SUMIFS(Nhap!$I$5:$I$1000,Nhap!$E$5:$E$1000,DATE(Thang!$E$4,Thang!$C$4,Loc!$AI$2),Nhap!$F$5:$F$1000,Loc!A339)</f>
        <v>0</v>
      </c>
      <c r="AJ339" s="7">
        <f>SUMIFS(Nhap!$I$5:$I$1000,Nhap!$E$5:$E$1000,DATE(Thang!$E$4,Thang!$C$4,Loc!$AJ$2),Nhap!$F$5:$F$1000,Loc!A339)</f>
        <v>0</v>
      </c>
      <c r="AK339" s="1">
        <f>SUMIFS(Xuat!$G$5:$G$1000,Xuat!$C$5:$C$1000,DATE(Thang!$E$4,Thang!$C$4,AK$2),Xuat!$D$5:$D$1000,Loc!$A339)</f>
        <v>0</v>
      </c>
      <c r="AL339" s="1">
        <f>SUMIFS(Xuat!$G$5:$G$1000,Xuat!$C$5:$C$1000,DATE(Thang!$E$4,Thang!$C$4,AL$2),Xuat!$D$5:$D$1000,Loc!$A339)</f>
        <v>0</v>
      </c>
      <c r="AM339" s="1">
        <f>SUMIFS(Xuat!$G$5:$G$1000,Xuat!$C$5:$C$1000,DATE(Thang!$E$4,Thang!$C$4,AM$2),Xuat!$D$5:$D$1000,Loc!$A339)</f>
        <v>0</v>
      </c>
      <c r="AN339" s="1">
        <f>SUMIFS(Xuat!$G$5:$G$1000,Xuat!$C$5:$C$1000,DATE(Thang!$E$4,Thang!$C$4,AN$2),Xuat!$D$5:$D$1000,Loc!$A339)</f>
        <v>0</v>
      </c>
      <c r="AO339" s="1">
        <f>SUMIFS(Xuat!$G$5:$G$1000,Xuat!$C$5:$C$1000,DATE(Thang!$E$4,Thang!$C$4,AO$2),Xuat!$D$5:$D$1000,Loc!$A339)</f>
        <v>0</v>
      </c>
      <c r="AP339" s="1">
        <f>SUMIFS(Xuat!$G$5:$G$1000,Xuat!$C$5:$C$1000,DATE(Thang!$E$4,Thang!$C$4,AP$2),Xuat!$D$5:$D$1000,Loc!$A339)</f>
        <v>0</v>
      </c>
      <c r="AQ339" s="1">
        <f>SUMIFS(Xuat!$G$5:$G$1000,Xuat!$C$5:$C$1000,DATE(Thang!$E$4,Thang!$C$4,AQ$2),Xuat!$D$5:$D$1000,Loc!$A339)</f>
        <v>0</v>
      </c>
      <c r="AR339" s="1">
        <f>SUMIFS(Xuat!$G$5:$G$1000,Xuat!$C$5:$C$1000,DATE(Thang!$E$4,Thang!$C$4,AR$2),Xuat!$D$5:$D$1000,Loc!$A339)</f>
        <v>0</v>
      </c>
      <c r="AS339" s="1">
        <f>SUMIFS(Xuat!$G$5:$G$1000,Xuat!$C$5:$C$1000,DATE(Thang!$E$4,Thang!$C$4,AS$2),Xuat!$D$5:$D$1000,Loc!$A339)</f>
        <v>0</v>
      </c>
      <c r="AT339" s="1">
        <f>SUMIFS(Xuat!$G$5:$G$1000,Xuat!$C$5:$C$1000,DATE(Thang!$E$4,Thang!$C$4,AT$2),Xuat!$D$5:$D$1000,Loc!$A339)</f>
        <v>0</v>
      </c>
      <c r="AU339" s="1">
        <f>SUMIFS(Xuat!$G$5:$G$1000,Xuat!$C$5:$C$1000,DATE(Thang!$E$4,Thang!$C$4,AU$2),Xuat!$D$5:$D$1000,Loc!$A339)</f>
        <v>0</v>
      </c>
      <c r="AV339" s="1">
        <f>SUMIFS(Xuat!$G$5:$G$1000,Xuat!$C$5:$C$1000,DATE(Thang!$E$4,Thang!$C$4,AV$2),Xuat!$D$5:$D$1000,Loc!$A339)</f>
        <v>0</v>
      </c>
      <c r="AW339" s="1">
        <f>SUMIFS(Xuat!$G$5:$G$1000,Xuat!$C$5:$C$1000,DATE(Thang!$E$4,Thang!$C$4,AW$2),Xuat!$D$5:$D$1000,Loc!$A339)</f>
        <v>0</v>
      </c>
      <c r="AX339" s="1">
        <f>SUMIFS(Xuat!$G$5:$G$1000,Xuat!$C$5:$C$1000,DATE(Thang!$E$4,Thang!$C$4,AX$2),Xuat!$D$5:$D$1000,Loc!$A339)</f>
        <v>0</v>
      </c>
      <c r="AY339" s="1">
        <f>SUMIFS(Xuat!$G$5:$G$1000,Xuat!$C$5:$C$1000,DATE(Thang!$E$4,Thang!$C$4,AY$2),Xuat!$D$5:$D$1000,Loc!$A339)</f>
        <v>0</v>
      </c>
      <c r="AZ339" s="1">
        <f>SUMIFS(Xuat!$G$5:$G$1000,Xuat!$C$5:$C$1000,DATE(Thang!$E$4,Thang!$C$4,AZ$2),Xuat!$D$5:$D$1000,Loc!$A339)</f>
        <v>0</v>
      </c>
      <c r="BA339" s="1">
        <f>SUMIFS(Xuat!$G$5:$G$1000,Xuat!$C$5:$C$1000,DATE(Thang!$E$4,Thang!$C$4,BA$2),Xuat!$D$5:$D$1000,Loc!$A339)</f>
        <v>0</v>
      </c>
      <c r="BB339" s="1">
        <f>SUMIFS(Xuat!$G$5:$G$1000,Xuat!$C$5:$C$1000,DATE(Thang!$E$4,Thang!$C$4,BB$2),Xuat!$D$5:$D$1000,Loc!$A339)</f>
        <v>0</v>
      </c>
      <c r="BC339" s="1">
        <f>SUMIFS(Xuat!$G$5:$G$1000,Xuat!$C$5:$C$1000,DATE(Thang!$E$4,Thang!$C$4,BC$2),Xuat!$D$5:$D$1000,Loc!$A339)</f>
        <v>0</v>
      </c>
      <c r="BD339" s="1">
        <f>SUMIFS(Xuat!$G$5:$G$1000,Xuat!$C$5:$C$1000,DATE(Thang!$E$4,Thang!$C$4,BD$2),Xuat!$D$5:$D$1000,Loc!$A339)</f>
        <v>0</v>
      </c>
      <c r="BE339" s="1">
        <f>SUMIFS(Xuat!$G$5:$G$1000,Xuat!$C$5:$C$1000,DATE(Thang!$E$4,Thang!$C$4,BE$2),Xuat!$D$5:$D$1000,Loc!$A339)</f>
        <v>0</v>
      </c>
      <c r="BF339" s="1">
        <f>SUMIFS(Xuat!$G$5:$G$1000,Xuat!$C$5:$C$1000,DATE(Thang!$E$4,Thang!$C$4,BF$2),Xuat!$D$5:$D$1000,Loc!$A339)</f>
        <v>0</v>
      </c>
      <c r="BG339" s="1">
        <f>SUMIFS(Xuat!$G$5:$G$1000,Xuat!$C$5:$C$1000,DATE(Thang!$E$4,Thang!$C$4,BG$2),Xuat!$D$5:$D$1000,Loc!$A339)</f>
        <v>0</v>
      </c>
      <c r="BH339" s="1">
        <f>SUMIFS(Xuat!$G$5:$G$1000,Xuat!$C$5:$C$1000,DATE(Thang!$E$4,Thang!$C$4,BH$2),Xuat!$D$5:$D$1000,Loc!$A339)</f>
        <v>0</v>
      </c>
      <c r="BI339" s="1">
        <f>SUMIFS(Xuat!$G$5:$G$1000,Xuat!$C$5:$C$1000,DATE(Thang!$E$4,Thang!$C$4,BI$2),Xuat!$D$5:$D$1000,Loc!$A339)</f>
        <v>0</v>
      </c>
      <c r="BJ339" s="1">
        <f>SUMIFS(Xuat!$G$5:$G$1000,Xuat!$C$5:$C$1000,DATE(Thang!$E$4,Thang!$C$4,BJ$2),Xuat!$D$5:$D$1000,Loc!$A339)</f>
        <v>0</v>
      </c>
      <c r="BK339" s="1">
        <f>SUMIFS(Xuat!$G$5:$G$1000,Xuat!$C$5:$C$1000,DATE(Thang!$E$4,Thang!$C$4,BK$2),Xuat!$D$5:$D$1000,Loc!$A339)</f>
        <v>0</v>
      </c>
      <c r="BL339" s="1">
        <f>SUMIFS(Xuat!$G$5:$G$1000,Xuat!$C$5:$C$1000,DATE(Thang!$E$4,Thang!$C$4,BL$2),Xuat!$D$5:$D$1000,Loc!$A339)</f>
        <v>0</v>
      </c>
      <c r="BM339" s="1">
        <f>SUMIFS(Xuat!$G$5:$G$1000,Xuat!$C$5:$C$1000,DATE(Thang!$E$4,Thang!$C$4,BM$2),Xuat!$D$5:$D$1000,Loc!$A339)</f>
        <v>0</v>
      </c>
      <c r="BN339" s="1">
        <f>SUMIFS(Xuat!$G$5:$G$1000,Xuat!$C$5:$C$1000,DATE(Thang!$E$4,Thang!$C$4,BN$2),Xuat!$D$5:$D$1000,Loc!$A339)</f>
        <v>0</v>
      </c>
      <c r="BO339" s="1">
        <f>SUMIFS(Xuat!$G$5:$G$1000,Xuat!$C$5:$C$1000,DATE(Thang!$E$4,Thang!$C$4,BO$2),Xuat!$D$5:$D$1000,Loc!$A339)</f>
        <v>0</v>
      </c>
    </row>
    <row r="340" spans="1:67" x14ac:dyDescent="0.2">
      <c r="A340" s="2">
        <f>DM!C340</f>
        <v>0</v>
      </c>
      <c r="B340" s="3">
        <f>VLOOKUP(A340,Tondau!$B$5:$F$500,3,0)</f>
        <v>0</v>
      </c>
      <c r="C340" s="3">
        <f t="shared" si="17"/>
        <v>0</v>
      </c>
      <c r="D340" s="3">
        <f t="shared" si="18"/>
        <v>0</v>
      </c>
      <c r="E340" s="3">
        <f t="shared" si="19"/>
        <v>0</v>
      </c>
      <c r="F340" s="7">
        <f>SUMIFS(Nhap!$I$5:$I$1000,Nhap!$E$5:$E$1000,DATE(Thang!$E$4,Thang!$C$4,Loc!$F$2),Nhap!$F$5:$F$1000,Loc!A340)</f>
        <v>0</v>
      </c>
      <c r="G340" s="7">
        <f>SUMIFS(Nhap!$I$5:$I$1000,Nhap!$E$5:$E$1000,DATE(Thang!$E$4,Thang!$C$4,Loc!$G$2),Nhap!$F$5:$F$1000,Loc!A340)</f>
        <v>0</v>
      </c>
      <c r="H340" s="7">
        <f>SUMIFS(Nhap!$I$5:$I$1000,Nhap!$E$5:$E$1000,DATE(Thang!$E$4,Thang!$C$4,Loc!$H$2),Nhap!$F$5:$F$1000,Loc!A340)</f>
        <v>0</v>
      </c>
      <c r="I340" s="7">
        <f>SUMIFS(Nhap!$I$5:$I$1000,Nhap!$E$5:$E$1000,DATE(Thang!$E$4,Thang!$C$4,Loc!$I$2),Nhap!$F$5:$F$1000,Loc!A340)</f>
        <v>0</v>
      </c>
      <c r="J340" s="7">
        <f>SUMIFS(Nhap!$I$5:$I$1000,Nhap!$E$5:$E$1000,DATE(Thang!$E$4,Thang!$C$4,Loc!$J$2),Nhap!$F$5:$F$1000,Loc!A340)</f>
        <v>0</v>
      </c>
      <c r="K340" s="7">
        <f>SUMIFS(Nhap!$I$5:$I$1000,Nhap!$E$5:$E$1000,DATE(Thang!$E$4,Thang!$C$4,Loc!$K$2),Nhap!$F$5:$F$1000,Loc!A340)</f>
        <v>0</v>
      </c>
      <c r="L340" s="7">
        <f>SUMIFS(Nhap!$I$5:$I$1000,Nhap!$E$5:$E$1000,DATE(Thang!$E$4,Thang!$C$4,Loc!$L$2),Nhap!$F$5:$F$1000,Loc!A340)</f>
        <v>0</v>
      </c>
      <c r="M340" s="7">
        <f>SUMIFS(Nhap!$I$5:$I$1000,Nhap!$E$5:$E$1000,DATE(Thang!$E$4,Thang!$C$4,Loc!$M$2),Nhap!$F$5:$F$1000,Loc!A340)</f>
        <v>0</v>
      </c>
      <c r="N340" s="7">
        <f>SUMIFS(Nhap!$I$5:$I$1000,Nhap!$E$5:$E$1000,DATE(Thang!$E$4,Thang!$C$4,Loc!$N$2),Nhap!$F$5:$F$1000,Loc!A340)</f>
        <v>0</v>
      </c>
      <c r="O340" s="7">
        <f>SUMIFS(Nhap!$I$5:$I$1000,Nhap!$E$5:$E$1000,DATE(Thang!$E$4,Thang!$C$4,Loc!$O$2),Nhap!$F$5:$F$1000,Loc!A340)</f>
        <v>0</v>
      </c>
      <c r="P340" s="7">
        <f>SUMIFS(Nhap!$I$5:$I$1000,Nhap!$E$5:$E$1000,DATE(Thang!$E$4,Thang!$C$4,Loc!$P$2),Nhap!$F$5:$F$1000,Loc!A340)</f>
        <v>0</v>
      </c>
      <c r="Q340" s="7">
        <f>SUMIFS(Nhap!$I$5:$I$1000,Nhap!$E$5:$E$1000,DATE(Thang!$E$4,Thang!$C$4,Loc!$Q$2),Nhap!$F$5:$F$1000,Loc!A340)</f>
        <v>0</v>
      </c>
      <c r="R340" s="7">
        <f>SUMIFS(Nhap!$I$5:$I$1000,Nhap!$E$5:$E$1000,DATE(Thang!$E$4,Thang!$C$4,Loc!$R$2),Nhap!$F$5:$F$1000,Loc!A340)</f>
        <v>0</v>
      </c>
      <c r="S340" s="7">
        <f>SUMIFS(Nhap!$I$5:$I$1000,Nhap!$E$5:$E$1000,DATE(Thang!$E$4,Thang!$C$4,Loc!$S$2),Nhap!$F$5:$F$1000,Loc!A340)</f>
        <v>0</v>
      </c>
      <c r="T340" s="7">
        <f>SUMIFS(Nhap!$I$5:$I$1000,Nhap!$E$5:$E$1000,DATE(Thang!$E$4,Thang!$C$4,Loc!$T$2),Nhap!$F$5:$F$1000,Loc!A340)</f>
        <v>0</v>
      </c>
      <c r="U340" s="7">
        <f>SUMIFS(Nhap!$I$5:$I$1000,Nhap!$E$5:$E$1000,DATE(Thang!$E$4,Thang!$C$4,Loc!$U$2),Nhap!$F$5:$F$1000,Loc!A340)</f>
        <v>0</v>
      </c>
      <c r="V340" s="7">
        <f>SUMIFS(Nhap!$I$5:$I$1000,Nhap!$E$5:$E$1000,DATE(Thang!$E$4,Thang!$C$4,Loc!$V$2),Nhap!$F$5:$F$1000,Loc!A340)</f>
        <v>0</v>
      </c>
      <c r="W340" s="7">
        <f>SUMIFS(Nhap!$I$5:$I$1000,Nhap!$E$5:$E$1000,DATE(Thang!$E$4,Thang!$C$4,Loc!$W$2),Nhap!$F$5:$F$1000,Loc!A340)</f>
        <v>0</v>
      </c>
      <c r="X340" s="7">
        <f>SUMIFS(Nhap!$I$5:$I$1000,Nhap!$E$5:$E$1000,DATE(Thang!$E$4,Thang!$C$4,Loc!$X$2),Nhap!$F$5:$F$1000,Loc!A340)</f>
        <v>0</v>
      </c>
      <c r="Y340" s="7">
        <f>SUMIFS(Nhap!$I$5:$I$1000,Nhap!$E$5:$E$1000,DATE(Thang!$E$4,Thang!$C$4,Loc!$Y$2),Nhap!$F$5:$F$1000,Loc!A340)</f>
        <v>0</v>
      </c>
      <c r="Z340" s="7">
        <f>SUMIFS(Nhap!$I$5:$I$1000,Nhap!$E$5:$E$1000,DATE(Thang!$E$4,Thang!$C$4,Loc!$Z$2),Nhap!$F$5:$F$1000,Loc!A340)</f>
        <v>0</v>
      </c>
      <c r="AA340" s="7">
        <f>SUMIFS(Nhap!$I$5:$I$1000,Nhap!$E$5:$E$1000,DATE(Thang!$E$4,Thang!$C$4,Loc!$AA$2),Nhap!$F$5:$F$1000,Loc!A340)</f>
        <v>0</v>
      </c>
      <c r="AB340" s="7">
        <f>SUMIFS(Nhap!$I$5:$I$1000,Nhap!$E$5:$E$1000,DATE(Thang!$E$4,Thang!$C$4,Loc!$AB$2),Nhap!$F$5:$F$1000,Loc!A340)</f>
        <v>0</v>
      </c>
      <c r="AC340" s="7">
        <f>SUMIFS(Nhap!$I$5:$I$1000,Nhap!$E$5:$E$1000,DATE(Thang!$E$4,Thang!$C$4,Loc!$AC$2),Nhap!$F$5:$F$1000,Loc!A340)</f>
        <v>0</v>
      </c>
      <c r="AD340" s="7">
        <f>SUMIFS(Nhap!$I$5:$I$1000,Nhap!$E$5:$E$1000,DATE(Thang!$E$4,Thang!$C$4,Loc!$AD$2),Nhap!$F$5:$F$1000,Loc!$A$5)</f>
        <v>0</v>
      </c>
      <c r="AE340" s="7">
        <f>SUMIFS(Nhap!$I$5:$I$1000,Nhap!$E$5:$E$1000,DATE(Thang!$E$4,Thang!$C$4,Loc!$AE$2),Nhap!$F$5:$F$1000,Loc!A340)</f>
        <v>0</v>
      </c>
      <c r="AF340" s="7">
        <f>SUMIFS(Nhap!$I$5:$I$1000,Nhap!$E$5:$E$1000,DATE(Thang!$E$4,Thang!$C$4,Loc!$AF$2),Nhap!$F$5:$F$1000,Loc!A340)</f>
        <v>0</v>
      </c>
      <c r="AG340" s="7">
        <f>SUMIFS(Nhap!$I$5:$I$1000,Nhap!$E$5:$E$1000,DATE(Thang!$E$4,Thang!$C$4,Loc!$AG$2),Nhap!$F$5:$F$1000,Loc!A340)</f>
        <v>0</v>
      </c>
      <c r="AH340" s="7">
        <f>SUMIFS(Nhap!$I$5:$I$1000,Nhap!$E$5:$E$1000,DATE(Thang!$E$4,Thang!$C$4,Loc!$AH$2),Nhap!$F$5:$F$1000,Loc!A340)</f>
        <v>0</v>
      </c>
      <c r="AI340" s="7">
        <f>SUMIFS(Nhap!$I$5:$I$1000,Nhap!$E$5:$E$1000,DATE(Thang!$E$4,Thang!$C$4,Loc!$AI$2),Nhap!$F$5:$F$1000,Loc!A340)</f>
        <v>0</v>
      </c>
      <c r="AJ340" s="7">
        <f>SUMIFS(Nhap!$I$5:$I$1000,Nhap!$E$5:$E$1000,DATE(Thang!$E$4,Thang!$C$4,Loc!$AJ$2),Nhap!$F$5:$F$1000,Loc!A340)</f>
        <v>0</v>
      </c>
      <c r="AK340" s="1">
        <f>SUMIFS(Xuat!$G$5:$G$1000,Xuat!$C$5:$C$1000,DATE(Thang!$E$4,Thang!$C$4,AK$2),Xuat!$D$5:$D$1000,Loc!$A340)</f>
        <v>0</v>
      </c>
      <c r="AL340" s="1">
        <f>SUMIFS(Xuat!$G$5:$G$1000,Xuat!$C$5:$C$1000,DATE(Thang!$E$4,Thang!$C$4,AL$2),Xuat!$D$5:$D$1000,Loc!$A340)</f>
        <v>0</v>
      </c>
      <c r="AM340" s="1">
        <f>SUMIFS(Xuat!$G$5:$G$1000,Xuat!$C$5:$C$1000,DATE(Thang!$E$4,Thang!$C$4,AM$2),Xuat!$D$5:$D$1000,Loc!$A340)</f>
        <v>0</v>
      </c>
      <c r="AN340" s="1">
        <f>SUMIFS(Xuat!$G$5:$G$1000,Xuat!$C$5:$C$1000,DATE(Thang!$E$4,Thang!$C$4,AN$2),Xuat!$D$5:$D$1000,Loc!$A340)</f>
        <v>0</v>
      </c>
      <c r="AO340" s="1">
        <f>SUMIFS(Xuat!$G$5:$G$1000,Xuat!$C$5:$C$1000,DATE(Thang!$E$4,Thang!$C$4,AO$2),Xuat!$D$5:$D$1000,Loc!$A340)</f>
        <v>0</v>
      </c>
      <c r="AP340" s="1">
        <f>SUMIFS(Xuat!$G$5:$G$1000,Xuat!$C$5:$C$1000,DATE(Thang!$E$4,Thang!$C$4,AP$2),Xuat!$D$5:$D$1000,Loc!$A340)</f>
        <v>0</v>
      </c>
      <c r="AQ340" s="1">
        <f>SUMIFS(Xuat!$G$5:$G$1000,Xuat!$C$5:$C$1000,DATE(Thang!$E$4,Thang!$C$4,AQ$2),Xuat!$D$5:$D$1000,Loc!$A340)</f>
        <v>0</v>
      </c>
      <c r="AR340" s="1">
        <f>SUMIFS(Xuat!$G$5:$G$1000,Xuat!$C$5:$C$1000,DATE(Thang!$E$4,Thang!$C$4,AR$2),Xuat!$D$5:$D$1000,Loc!$A340)</f>
        <v>0</v>
      </c>
      <c r="AS340" s="1">
        <f>SUMIFS(Xuat!$G$5:$G$1000,Xuat!$C$5:$C$1000,DATE(Thang!$E$4,Thang!$C$4,AS$2),Xuat!$D$5:$D$1000,Loc!$A340)</f>
        <v>0</v>
      </c>
      <c r="AT340" s="1">
        <f>SUMIFS(Xuat!$G$5:$G$1000,Xuat!$C$5:$C$1000,DATE(Thang!$E$4,Thang!$C$4,AT$2),Xuat!$D$5:$D$1000,Loc!$A340)</f>
        <v>0</v>
      </c>
      <c r="AU340" s="1">
        <f>SUMIFS(Xuat!$G$5:$G$1000,Xuat!$C$5:$C$1000,DATE(Thang!$E$4,Thang!$C$4,AU$2),Xuat!$D$5:$D$1000,Loc!$A340)</f>
        <v>0</v>
      </c>
      <c r="AV340" s="1">
        <f>SUMIFS(Xuat!$G$5:$G$1000,Xuat!$C$5:$C$1000,DATE(Thang!$E$4,Thang!$C$4,AV$2),Xuat!$D$5:$D$1000,Loc!$A340)</f>
        <v>0</v>
      </c>
      <c r="AW340" s="1">
        <f>SUMIFS(Xuat!$G$5:$G$1000,Xuat!$C$5:$C$1000,DATE(Thang!$E$4,Thang!$C$4,AW$2),Xuat!$D$5:$D$1000,Loc!$A340)</f>
        <v>0</v>
      </c>
      <c r="AX340" s="1">
        <f>SUMIFS(Xuat!$G$5:$G$1000,Xuat!$C$5:$C$1000,DATE(Thang!$E$4,Thang!$C$4,AX$2),Xuat!$D$5:$D$1000,Loc!$A340)</f>
        <v>0</v>
      </c>
      <c r="AY340" s="1">
        <f>SUMIFS(Xuat!$G$5:$G$1000,Xuat!$C$5:$C$1000,DATE(Thang!$E$4,Thang!$C$4,AY$2),Xuat!$D$5:$D$1000,Loc!$A340)</f>
        <v>0</v>
      </c>
      <c r="AZ340" s="1">
        <f>SUMIFS(Xuat!$G$5:$G$1000,Xuat!$C$5:$C$1000,DATE(Thang!$E$4,Thang!$C$4,AZ$2),Xuat!$D$5:$D$1000,Loc!$A340)</f>
        <v>0</v>
      </c>
      <c r="BA340" s="1">
        <f>SUMIFS(Xuat!$G$5:$G$1000,Xuat!$C$5:$C$1000,DATE(Thang!$E$4,Thang!$C$4,BA$2),Xuat!$D$5:$D$1000,Loc!$A340)</f>
        <v>0</v>
      </c>
      <c r="BB340" s="1">
        <f>SUMIFS(Xuat!$G$5:$G$1000,Xuat!$C$5:$C$1000,DATE(Thang!$E$4,Thang!$C$4,BB$2),Xuat!$D$5:$D$1000,Loc!$A340)</f>
        <v>0</v>
      </c>
      <c r="BC340" s="1">
        <f>SUMIFS(Xuat!$G$5:$G$1000,Xuat!$C$5:$C$1000,DATE(Thang!$E$4,Thang!$C$4,BC$2),Xuat!$D$5:$D$1000,Loc!$A340)</f>
        <v>0</v>
      </c>
      <c r="BD340" s="1">
        <f>SUMIFS(Xuat!$G$5:$G$1000,Xuat!$C$5:$C$1000,DATE(Thang!$E$4,Thang!$C$4,BD$2),Xuat!$D$5:$D$1000,Loc!$A340)</f>
        <v>0</v>
      </c>
      <c r="BE340" s="1">
        <f>SUMIFS(Xuat!$G$5:$G$1000,Xuat!$C$5:$C$1000,DATE(Thang!$E$4,Thang!$C$4,BE$2),Xuat!$D$5:$D$1000,Loc!$A340)</f>
        <v>0</v>
      </c>
      <c r="BF340" s="1">
        <f>SUMIFS(Xuat!$G$5:$G$1000,Xuat!$C$5:$C$1000,DATE(Thang!$E$4,Thang!$C$4,BF$2),Xuat!$D$5:$D$1000,Loc!$A340)</f>
        <v>0</v>
      </c>
      <c r="BG340" s="1">
        <f>SUMIFS(Xuat!$G$5:$G$1000,Xuat!$C$5:$C$1000,DATE(Thang!$E$4,Thang!$C$4,BG$2),Xuat!$D$5:$D$1000,Loc!$A340)</f>
        <v>0</v>
      </c>
      <c r="BH340" s="1">
        <f>SUMIFS(Xuat!$G$5:$G$1000,Xuat!$C$5:$C$1000,DATE(Thang!$E$4,Thang!$C$4,BH$2),Xuat!$D$5:$D$1000,Loc!$A340)</f>
        <v>0</v>
      </c>
      <c r="BI340" s="1">
        <f>SUMIFS(Xuat!$G$5:$G$1000,Xuat!$C$5:$C$1000,DATE(Thang!$E$4,Thang!$C$4,BI$2),Xuat!$D$5:$D$1000,Loc!$A340)</f>
        <v>0</v>
      </c>
      <c r="BJ340" s="1">
        <f>SUMIFS(Xuat!$G$5:$G$1000,Xuat!$C$5:$C$1000,DATE(Thang!$E$4,Thang!$C$4,BJ$2),Xuat!$D$5:$D$1000,Loc!$A340)</f>
        <v>0</v>
      </c>
      <c r="BK340" s="1">
        <f>SUMIFS(Xuat!$G$5:$G$1000,Xuat!$C$5:$C$1000,DATE(Thang!$E$4,Thang!$C$4,BK$2),Xuat!$D$5:$D$1000,Loc!$A340)</f>
        <v>0</v>
      </c>
      <c r="BL340" s="1">
        <f>SUMIFS(Xuat!$G$5:$G$1000,Xuat!$C$5:$C$1000,DATE(Thang!$E$4,Thang!$C$4,BL$2),Xuat!$D$5:$D$1000,Loc!$A340)</f>
        <v>0</v>
      </c>
      <c r="BM340" s="1">
        <f>SUMIFS(Xuat!$G$5:$G$1000,Xuat!$C$5:$C$1000,DATE(Thang!$E$4,Thang!$C$4,BM$2),Xuat!$D$5:$D$1000,Loc!$A340)</f>
        <v>0</v>
      </c>
      <c r="BN340" s="1">
        <f>SUMIFS(Xuat!$G$5:$G$1000,Xuat!$C$5:$C$1000,DATE(Thang!$E$4,Thang!$C$4,BN$2),Xuat!$D$5:$D$1000,Loc!$A340)</f>
        <v>0</v>
      </c>
      <c r="BO340" s="1">
        <f>SUMIFS(Xuat!$G$5:$G$1000,Xuat!$C$5:$C$1000,DATE(Thang!$E$4,Thang!$C$4,BO$2),Xuat!$D$5:$D$1000,Loc!$A340)</f>
        <v>0</v>
      </c>
    </row>
    <row r="341" spans="1:67" x14ac:dyDescent="0.2">
      <c r="A341" s="2">
        <f>DM!C341</f>
        <v>0</v>
      </c>
      <c r="B341" s="3">
        <f>VLOOKUP(A341,Tondau!$B$5:$F$500,3,0)</f>
        <v>0</v>
      </c>
      <c r="C341" s="3">
        <f t="shared" si="17"/>
        <v>0</v>
      </c>
      <c r="D341" s="3">
        <f t="shared" si="18"/>
        <v>0</v>
      </c>
      <c r="E341" s="3">
        <f t="shared" si="19"/>
        <v>0</v>
      </c>
      <c r="F341" s="7">
        <f>SUMIFS(Nhap!$I$5:$I$1000,Nhap!$E$5:$E$1000,DATE(Thang!$E$4,Thang!$C$4,Loc!$F$2),Nhap!$F$5:$F$1000,Loc!A341)</f>
        <v>0</v>
      </c>
      <c r="G341" s="7">
        <f>SUMIFS(Nhap!$I$5:$I$1000,Nhap!$E$5:$E$1000,DATE(Thang!$E$4,Thang!$C$4,Loc!$G$2),Nhap!$F$5:$F$1000,Loc!A341)</f>
        <v>0</v>
      </c>
      <c r="H341" s="7">
        <f>SUMIFS(Nhap!$I$5:$I$1000,Nhap!$E$5:$E$1000,DATE(Thang!$E$4,Thang!$C$4,Loc!$H$2),Nhap!$F$5:$F$1000,Loc!A341)</f>
        <v>0</v>
      </c>
      <c r="I341" s="7">
        <f>SUMIFS(Nhap!$I$5:$I$1000,Nhap!$E$5:$E$1000,DATE(Thang!$E$4,Thang!$C$4,Loc!$I$2),Nhap!$F$5:$F$1000,Loc!A341)</f>
        <v>0</v>
      </c>
      <c r="J341" s="7">
        <f>SUMIFS(Nhap!$I$5:$I$1000,Nhap!$E$5:$E$1000,DATE(Thang!$E$4,Thang!$C$4,Loc!$J$2),Nhap!$F$5:$F$1000,Loc!A341)</f>
        <v>0</v>
      </c>
      <c r="K341" s="7">
        <f>SUMIFS(Nhap!$I$5:$I$1000,Nhap!$E$5:$E$1000,DATE(Thang!$E$4,Thang!$C$4,Loc!$K$2),Nhap!$F$5:$F$1000,Loc!A341)</f>
        <v>0</v>
      </c>
      <c r="L341" s="7">
        <f>SUMIFS(Nhap!$I$5:$I$1000,Nhap!$E$5:$E$1000,DATE(Thang!$E$4,Thang!$C$4,Loc!$L$2),Nhap!$F$5:$F$1000,Loc!A341)</f>
        <v>0</v>
      </c>
      <c r="M341" s="7">
        <f>SUMIFS(Nhap!$I$5:$I$1000,Nhap!$E$5:$E$1000,DATE(Thang!$E$4,Thang!$C$4,Loc!$M$2),Nhap!$F$5:$F$1000,Loc!A341)</f>
        <v>0</v>
      </c>
      <c r="N341" s="7">
        <f>SUMIFS(Nhap!$I$5:$I$1000,Nhap!$E$5:$E$1000,DATE(Thang!$E$4,Thang!$C$4,Loc!$N$2),Nhap!$F$5:$F$1000,Loc!A341)</f>
        <v>0</v>
      </c>
      <c r="O341" s="7">
        <f>SUMIFS(Nhap!$I$5:$I$1000,Nhap!$E$5:$E$1000,DATE(Thang!$E$4,Thang!$C$4,Loc!$O$2),Nhap!$F$5:$F$1000,Loc!A341)</f>
        <v>0</v>
      </c>
      <c r="P341" s="7">
        <f>SUMIFS(Nhap!$I$5:$I$1000,Nhap!$E$5:$E$1000,DATE(Thang!$E$4,Thang!$C$4,Loc!$P$2),Nhap!$F$5:$F$1000,Loc!A341)</f>
        <v>0</v>
      </c>
      <c r="Q341" s="7">
        <f>SUMIFS(Nhap!$I$5:$I$1000,Nhap!$E$5:$E$1000,DATE(Thang!$E$4,Thang!$C$4,Loc!$Q$2),Nhap!$F$5:$F$1000,Loc!A341)</f>
        <v>0</v>
      </c>
      <c r="R341" s="7">
        <f>SUMIFS(Nhap!$I$5:$I$1000,Nhap!$E$5:$E$1000,DATE(Thang!$E$4,Thang!$C$4,Loc!$R$2),Nhap!$F$5:$F$1000,Loc!A341)</f>
        <v>0</v>
      </c>
      <c r="S341" s="7">
        <f>SUMIFS(Nhap!$I$5:$I$1000,Nhap!$E$5:$E$1000,DATE(Thang!$E$4,Thang!$C$4,Loc!$S$2),Nhap!$F$5:$F$1000,Loc!A341)</f>
        <v>0</v>
      </c>
      <c r="T341" s="7">
        <f>SUMIFS(Nhap!$I$5:$I$1000,Nhap!$E$5:$E$1000,DATE(Thang!$E$4,Thang!$C$4,Loc!$T$2),Nhap!$F$5:$F$1000,Loc!A341)</f>
        <v>0</v>
      </c>
      <c r="U341" s="7">
        <f>SUMIFS(Nhap!$I$5:$I$1000,Nhap!$E$5:$E$1000,DATE(Thang!$E$4,Thang!$C$4,Loc!$U$2),Nhap!$F$5:$F$1000,Loc!A341)</f>
        <v>0</v>
      </c>
      <c r="V341" s="7">
        <f>SUMIFS(Nhap!$I$5:$I$1000,Nhap!$E$5:$E$1000,DATE(Thang!$E$4,Thang!$C$4,Loc!$V$2),Nhap!$F$5:$F$1000,Loc!A341)</f>
        <v>0</v>
      </c>
      <c r="W341" s="7">
        <f>SUMIFS(Nhap!$I$5:$I$1000,Nhap!$E$5:$E$1000,DATE(Thang!$E$4,Thang!$C$4,Loc!$W$2),Nhap!$F$5:$F$1000,Loc!A341)</f>
        <v>0</v>
      </c>
      <c r="X341" s="7">
        <f>SUMIFS(Nhap!$I$5:$I$1000,Nhap!$E$5:$E$1000,DATE(Thang!$E$4,Thang!$C$4,Loc!$X$2),Nhap!$F$5:$F$1000,Loc!A341)</f>
        <v>0</v>
      </c>
      <c r="Y341" s="7">
        <f>SUMIFS(Nhap!$I$5:$I$1000,Nhap!$E$5:$E$1000,DATE(Thang!$E$4,Thang!$C$4,Loc!$Y$2),Nhap!$F$5:$F$1000,Loc!A341)</f>
        <v>0</v>
      </c>
      <c r="Z341" s="7">
        <f>SUMIFS(Nhap!$I$5:$I$1000,Nhap!$E$5:$E$1000,DATE(Thang!$E$4,Thang!$C$4,Loc!$Z$2),Nhap!$F$5:$F$1000,Loc!A341)</f>
        <v>0</v>
      </c>
      <c r="AA341" s="7">
        <f>SUMIFS(Nhap!$I$5:$I$1000,Nhap!$E$5:$E$1000,DATE(Thang!$E$4,Thang!$C$4,Loc!$AA$2),Nhap!$F$5:$F$1000,Loc!A341)</f>
        <v>0</v>
      </c>
      <c r="AB341" s="7">
        <f>SUMIFS(Nhap!$I$5:$I$1000,Nhap!$E$5:$E$1000,DATE(Thang!$E$4,Thang!$C$4,Loc!$AB$2),Nhap!$F$5:$F$1000,Loc!A341)</f>
        <v>0</v>
      </c>
      <c r="AC341" s="7">
        <f>SUMIFS(Nhap!$I$5:$I$1000,Nhap!$E$5:$E$1000,DATE(Thang!$E$4,Thang!$C$4,Loc!$AC$2),Nhap!$F$5:$F$1000,Loc!A341)</f>
        <v>0</v>
      </c>
      <c r="AD341" s="7">
        <f>SUMIFS(Nhap!$I$5:$I$1000,Nhap!$E$5:$E$1000,DATE(Thang!$E$4,Thang!$C$4,Loc!$AD$2),Nhap!$F$5:$F$1000,Loc!$A$5)</f>
        <v>0</v>
      </c>
      <c r="AE341" s="7">
        <f>SUMIFS(Nhap!$I$5:$I$1000,Nhap!$E$5:$E$1000,DATE(Thang!$E$4,Thang!$C$4,Loc!$AE$2),Nhap!$F$5:$F$1000,Loc!A341)</f>
        <v>0</v>
      </c>
      <c r="AF341" s="7">
        <f>SUMIFS(Nhap!$I$5:$I$1000,Nhap!$E$5:$E$1000,DATE(Thang!$E$4,Thang!$C$4,Loc!$AF$2),Nhap!$F$5:$F$1000,Loc!A341)</f>
        <v>0</v>
      </c>
      <c r="AG341" s="7">
        <f>SUMIFS(Nhap!$I$5:$I$1000,Nhap!$E$5:$E$1000,DATE(Thang!$E$4,Thang!$C$4,Loc!$AG$2),Nhap!$F$5:$F$1000,Loc!A341)</f>
        <v>0</v>
      </c>
      <c r="AH341" s="7">
        <f>SUMIFS(Nhap!$I$5:$I$1000,Nhap!$E$5:$E$1000,DATE(Thang!$E$4,Thang!$C$4,Loc!$AH$2),Nhap!$F$5:$F$1000,Loc!A341)</f>
        <v>0</v>
      </c>
      <c r="AI341" s="7">
        <f>SUMIFS(Nhap!$I$5:$I$1000,Nhap!$E$5:$E$1000,DATE(Thang!$E$4,Thang!$C$4,Loc!$AI$2),Nhap!$F$5:$F$1000,Loc!A341)</f>
        <v>0</v>
      </c>
      <c r="AJ341" s="7">
        <f>SUMIFS(Nhap!$I$5:$I$1000,Nhap!$E$5:$E$1000,DATE(Thang!$E$4,Thang!$C$4,Loc!$AJ$2),Nhap!$F$5:$F$1000,Loc!A341)</f>
        <v>0</v>
      </c>
      <c r="AK341" s="1">
        <f>SUMIFS(Xuat!$G$5:$G$1000,Xuat!$C$5:$C$1000,DATE(Thang!$E$4,Thang!$C$4,AK$2),Xuat!$D$5:$D$1000,Loc!$A341)</f>
        <v>0</v>
      </c>
      <c r="AL341" s="1">
        <f>SUMIFS(Xuat!$G$5:$G$1000,Xuat!$C$5:$C$1000,DATE(Thang!$E$4,Thang!$C$4,AL$2),Xuat!$D$5:$D$1000,Loc!$A341)</f>
        <v>0</v>
      </c>
      <c r="AM341" s="1">
        <f>SUMIFS(Xuat!$G$5:$G$1000,Xuat!$C$5:$C$1000,DATE(Thang!$E$4,Thang!$C$4,AM$2),Xuat!$D$5:$D$1000,Loc!$A341)</f>
        <v>0</v>
      </c>
      <c r="AN341" s="1">
        <f>SUMIFS(Xuat!$G$5:$G$1000,Xuat!$C$5:$C$1000,DATE(Thang!$E$4,Thang!$C$4,AN$2),Xuat!$D$5:$D$1000,Loc!$A341)</f>
        <v>0</v>
      </c>
      <c r="AO341" s="1">
        <f>SUMIFS(Xuat!$G$5:$G$1000,Xuat!$C$5:$C$1000,DATE(Thang!$E$4,Thang!$C$4,AO$2),Xuat!$D$5:$D$1000,Loc!$A341)</f>
        <v>0</v>
      </c>
      <c r="AP341" s="1">
        <f>SUMIFS(Xuat!$G$5:$G$1000,Xuat!$C$5:$C$1000,DATE(Thang!$E$4,Thang!$C$4,AP$2),Xuat!$D$5:$D$1000,Loc!$A341)</f>
        <v>0</v>
      </c>
      <c r="AQ341" s="1">
        <f>SUMIFS(Xuat!$G$5:$G$1000,Xuat!$C$5:$C$1000,DATE(Thang!$E$4,Thang!$C$4,AQ$2),Xuat!$D$5:$D$1000,Loc!$A341)</f>
        <v>0</v>
      </c>
      <c r="AR341" s="1">
        <f>SUMIFS(Xuat!$G$5:$G$1000,Xuat!$C$5:$C$1000,DATE(Thang!$E$4,Thang!$C$4,AR$2),Xuat!$D$5:$D$1000,Loc!$A341)</f>
        <v>0</v>
      </c>
      <c r="AS341" s="1">
        <f>SUMIFS(Xuat!$G$5:$G$1000,Xuat!$C$5:$C$1000,DATE(Thang!$E$4,Thang!$C$4,AS$2),Xuat!$D$5:$D$1000,Loc!$A341)</f>
        <v>0</v>
      </c>
      <c r="AT341" s="1">
        <f>SUMIFS(Xuat!$G$5:$G$1000,Xuat!$C$5:$C$1000,DATE(Thang!$E$4,Thang!$C$4,AT$2),Xuat!$D$5:$D$1000,Loc!$A341)</f>
        <v>0</v>
      </c>
      <c r="AU341" s="1">
        <f>SUMIFS(Xuat!$G$5:$G$1000,Xuat!$C$5:$C$1000,DATE(Thang!$E$4,Thang!$C$4,AU$2),Xuat!$D$5:$D$1000,Loc!$A341)</f>
        <v>0</v>
      </c>
      <c r="AV341" s="1">
        <f>SUMIFS(Xuat!$G$5:$G$1000,Xuat!$C$5:$C$1000,DATE(Thang!$E$4,Thang!$C$4,AV$2),Xuat!$D$5:$D$1000,Loc!$A341)</f>
        <v>0</v>
      </c>
      <c r="AW341" s="1">
        <f>SUMIFS(Xuat!$G$5:$G$1000,Xuat!$C$5:$C$1000,DATE(Thang!$E$4,Thang!$C$4,AW$2),Xuat!$D$5:$D$1000,Loc!$A341)</f>
        <v>0</v>
      </c>
      <c r="AX341" s="1">
        <f>SUMIFS(Xuat!$G$5:$G$1000,Xuat!$C$5:$C$1000,DATE(Thang!$E$4,Thang!$C$4,AX$2),Xuat!$D$5:$D$1000,Loc!$A341)</f>
        <v>0</v>
      </c>
      <c r="AY341" s="1">
        <f>SUMIFS(Xuat!$G$5:$G$1000,Xuat!$C$5:$C$1000,DATE(Thang!$E$4,Thang!$C$4,AY$2),Xuat!$D$5:$D$1000,Loc!$A341)</f>
        <v>0</v>
      </c>
      <c r="AZ341" s="1">
        <f>SUMIFS(Xuat!$G$5:$G$1000,Xuat!$C$5:$C$1000,DATE(Thang!$E$4,Thang!$C$4,AZ$2),Xuat!$D$5:$D$1000,Loc!$A341)</f>
        <v>0</v>
      </c>
      <c r="BA341" s="1">
        <f>SUMIFS(Xuat!$G$5:$G$1000,Xuat!$C$5:$C$1000,DATE(Thang!$E$4,Thang!$C$4,BA$2),Xuat!$D$5:$D$1000,Loc!$A341)</f>
        <v>0</v>
      </c>
      <c r="BB341" s="1">
        <f>SUMIFS(Xuat!$G$5:$G$1000,Xuat!$C$5:$C$1000,DATE(Thang!$E$4,Thang!$C$4,BB$2),Xuat!$D$5:$D$1000,Loc!$A341)</f>
        <v>0</v>
      </c>
      <c r="BC341" s="1">
        <f>SUMIFS(Xuat!$G$5:$G$1000,Xuat!$C$5:$C$1000,DATE(Thang!$E$4,Thang!$C$4,BC$2),Xuat!$D$5:$D$1000,Loc!$A341)</f>
        <v>0</v>
      </c>
      <c r="BD341" s="1">
        <f>SUMIFS(Xuat!$G$5:$G$1000,Xuat!$C$5:$C$1000,DATE(Thang!$E$4,Thang!$C$4,BD$2),Xuat!$D$5:$D$1000,Loc!$A341)</f>
        <v>0</v>
      </c>
      <c r="BE341" s="1">
        <f>SUMIFS(Xuat!$G$5:$G$1000,Xuat!$C$5:$C$1000,DATE(Thang!$E$4,Thang!$C$4,BE$2),Xuat!$D$5:$D$1000,Loc!$A341)</f>
        <v>0</v>
      </c>
      <c r="BF341" s="1">
        <f>SUMIFS(Xuat!$G$5:$G$1000,Xuat!$C$5:$C$1000,DATE(Thang!$E$4,Thang!$C$4,BF$2),Xuat!$D$5:$D$1000,Loc!$A341)</f>
        <v>0</v>
      </c>
      <c r="BG341" s="1">
        <f>SUMIFS(Xuat!$G$5:$G$1000,Xuat!$C$5:$C$1000,DATE(Thang!$E$4,Thang!$C$4,BG$2),Xuat!$D$5:$D$1000,Loc!$A341)</f>
        <v>0</v>
      </c>
      <c r="BH341" s="1">
        <f>SUMIFS(Xuat!$G$5:$G$1000,Xuat!$C$5:$C$1000,DATE(Thang!$E$4,Thang!$C$4,BH$2),Xuat!$D$5:$D$1000,Loc!$A341)</f>
        <v>0</v>
      </c>
      <c r="BI341" s="1">
        <f>SUMIFS(Xuat!$G$5:$G$1000,Xuat!$C$5:$C$1000,DATE(Thang!$E$4,Thang!$C$4,BI$2),Xuat!$D$5:$D$1000,Loc!$A341)</f>
        <v>0</v>
      </c>
      <c r="BJ341" s="1">
        <f>SUMIFS(Xuat!$G$5:$G$1000,Xuat!$C$5:$C$1000,DATE(Thang!$E$4,Thang!$C$4,BJ$2),Xuat!$D$5:$D$1000,Loc!$A341)</f>
        <v>0</v>
      </c>
      <c r="BK341" s="1">
        <f>SUMIFS(Xuat!$G$5:$G$1000,Xuat!$C$5:$C$1000,DATE(Thang!$E$4,Thang!$C$4,BK$2),Xuat!$D$5:$D$1000,Loc!$A341)</f>
        <v>0</v>
      </c>
      <c r="BL341" s="1">
        <f>SUMIFS(Xuat!$G$5:$G$1000,Xuat!$C$5:$C$1000,DATE(Thang!$E$4,Thang!$C$4,BL$2),Xuat!$D$5:$D$1000,Loc!$A341)</f>
        <v>0</v>
      </c>
      <c r="BM341" s="1">
        <f>SUMIFS(Xuat!$G$5:$G$1000,Xuat!$C$5:$C$1000,DATE(Thang!$E$4,Thang!$C$4,BM$2),Xuat!$D$5:$D$1000,Loc!$A341)</f>
        <v>0</v>
      </c>
      <c r="BN341" s="1">
        <f>SUMIFS(Xuat!$G$5:$G$1000,Xuat!$C$5:$C$1000,DATE(Thang!$E$4,Thang!$C$4,BN$2),Xuat!$D$5:$D$1000,Loc!$A341)</f>
        <v>0</v>
      </c>
      <c r="BO341" s="1">
        <f>SUMIFS(Xuat!$G$5:$G$1000,Xuat!$C$5:$C$1000,DATE(Thang!$E$4,Thang!$C$4,BO$2),Xuat!$D$5:$D$1000,Loc!$A341)</f>
        <v>0</v>
      </c>
    </row>
    <row r="342" spans="1:67" x14ac:dyDescent="0.2">
      <c r="A342" s="2">
        <f>DM!C342</f>
        <v>0</v>
      </c>
      <c r="B342" s="3">
        <f>VLOOKUP(A342,Tondau!$B$5:$F$500,3,0)</f>
        <v>0</v>
      </c>
      <c r="C342" s="3">
        <f t="shared" si="17"/>
        <v>0</v>
      </c>
      <c r="D342" s="3">
        <f t="shared" si="18"/>
        <v>0</v>
      </c>
      <c r="E342" s="3">
        <f t="shared" si="19"/>
        <v>0</v>
      </c>
      <c r="F342" s="7">
        <f>SUMIFS(Nhap!$I$5:$I$1000,Nhap!$E$5:$E$1000,DATE(Thang!$E$4,Thang!$C$4,Loc!$F$2),Nhap!$F$5:$F$1000,Loc!A342)</f>
        <v>0</v>
      </c>
      <c r="G342" s="7">
        <f>SUMIFS(Nhap!$I$5:$I$1000,Nhap!$E$5:$E$1000,DATE(Thang!$E$4,Thang!$C$4,Loc!$G$2),Nhap!$F$5:$F$1000,Loc!A342)</f>
        <v>0</v>
      </c>
      <c r="H342" s="7">
        <f>SUMIFS(Nhap!$I$5:$I$1000,Nhap!$E$5:$E$1000,DATE(Thang!$E$4,Thang!$C$4,Loc!$H$2),Nhap!$F$5:$F$1000,Loc!A342)</f>
        <v>0</v>
      </c>
      <c r="I342" s="7">
        <f>SUMIFS(Nhap!$I$5:$I$1000,Nhap!$E$5:$E$1000,DATE(Thang!$E$4,Thang!$C$4,Loc!$I$2),Nhap!$F$5:$F$1000,Loc!A342)</f>
        <v>0</v>
      </c>
      <c r="J342" s="7">
        <f>SUMIFS(Nhap!$I$5:$I$1000,Nhap!$E$5:$E$1000,DATE(Thang!$E$4,Thang!$C$4,Loc!$J$2),Nhap!$F$5:$F$1000,Loc!A342)</f>
        <v>0</v>
      </c>
      <c r="K342" s="7">
        <f>SUMIFS(Nhap!$I$5:$I$1000,Nhap!$E$5:$E$1000,DATE(Thang!$E$4,Thang!$C$4,Loc!$K$2),Nhap!$F$5:$F$1000,Loc!A342)</f>
        <v>0</v>
      </c>
      <c r="L342" s="7">
        <f>SUMIFS(Nhap!$I$5:$I$1000,Nhap!$E$5:$E$1000,DATE(Thang!$E$4,Thang!$C$4,Loc!$L$2),Nhap!$F$5:$F$1000,Loc!A342)</f>
        <v>0</v>
      </c>
      <c r="M342" s="7">
        <f>SUMIFS(Nhap!$I$5:$I$1000,Nhap!$E$5:$E$1000,DATE(Thang!$E$4,Thang!$C$4,Loc!$M$2),Nhap!$F$5:$F$1000,Loc!A342)</f>
        <v>0</v>
      </c>
      <c r="N342" s="7">
        <f>SUMIFS(Nhap!$I$5:$I$1000,Nhap!$E$5:$E$1000,DATE(Thang!$E$4,Thang!$C$4,Loc!$N$2),Nhap!$F$5:$F$1000,Loc!A342)</f>
        <v>0</v>
      </c>
      <c r="O342" s="7">
        <f>SUMIFS(Nhap!$I$5:$I$1000,Nhap!$E$5:$E$1000,DATE(Thang!$E$4,Thang!$C$4,Loc!$O$2),Nhap!$F$5:$F$1000,Loc!A342)</f>
        <v>0</v>
      </c>
      <c r="P342" s="7">
        <f>SUMIFS(Nhap!$I$5:$I$1000,Nhap!$E$5:$E$1000,DATE(Thang!$E$4,Thang!$C$4,Loc!$P$2),Nhap!$F$5:$F$1000,Loc!A342)</f>
        <v>0</v>
      </c>
      <c r="Q342" s="7">
        <f>SUMIFS(Nhap!$I$5:$I$1000,Nhap!$E$5:$E$1000,DATE(Thang!$E$4,Thang!$C$4,Loc!$Q$2),Nhap!$F$5:$F$1000,Loc!A342)</f>
        <v>0</v>
      </c>
      <c r="R342" s="7">
        <f>SUMIFS(Nhap!$I$5:$I$1000,Nhap!$E$5:$E$1000,DATE(Thang!$E$4,Thang!$C$4,Loc!$R$2),Nhap!$F$5:$F$1000,Loc!A342)</f>
        <v>0</v>
      </c>
      <c r="S342" s="7">
        <f>SUMIFS(Nhap!$I$5:$I$1000,Nhap!$E$5:$E$1000,DATE(Thang!$E$4,Thang!$C$4,Loc!$S$2),Nhap!$F$5:$F$1000,Loc!A342)</f>
        <v>0</v>
      </c>
      <c r="T342" s="7">
        <f>SUMIFS(Nhap!$I$5:$I$1000,Nhap!$E$5:$E$1000,DATE(Thang!$E$4,Thang!$C$4,Loc!$T$2),Nhap!$F$5:$F$1000,Loc!A342)</f>
        <v>0</v>
      </c>
      <c r="U342" s="7">
        <f>SUMIFS(Nhap!$I$5:$I$1000,Nhap!$E$5:$E$1000,DATE(Thang!$E$4,Thang!$C$4,Loc!$U$2),Nhap!$F$5:$F$1000,Loc!A342)</f>
        <v>0</v>
      </c>
      <c r="V342" s="7">
        <f>SUMIFS(Nhap!$I$5:$I$1000,Nhap!$E$5:$E$1000,DATE(Thang!$E$4,Thang!$C$4,Loc!$V$2),Nhap!$F$5:$F$1000,Loc!A342)</f>
        <v>0</v>
      </c>
      <c r="W342" s="7">
        <f>SUMIFS(Nhap!$I$5:$I$1000,Nhap!$E$5:$E$1000,DATE(Thang!$E$4,Thang!$C$4,Loc!$W$2),Nhap!$F$5:$F$1000,Loc!A342)</f>
        <v>0</v>
      </c>
      <c r="X342" s="7">
        <f>SUMIFS(Nhap!$I$5:$I$1000,Nhap!$E$5:$E$1000,DATE(Thang!$E$4,Thang!$C$4,Loc!$X$2),Nhap!$F$5:$F$1000,Loc!A342)</f>
        <v>0</v>
      </c>
      <c r="Y342" s="7">
        <f>SUMIFS(Nhap!$I$5:$I$1000,Nhap!$E$5:$E$1000,DATE(Thang!$E$4,Thang!$C$4,Loc!$Y$2),Nhap!$F$5:$F$1000,Loc!A342)</f>
        <v>0</v>
      </c>
      <c r="Z342" s="7">
        <f>SUMIFS(Nhap!$I$5:$I$1000,Nhap!$E$5:$E$1000,DATE(Thang!$E$4,Thang!$C$4,Loc!$Z$2),Nhap!$F$5:$F$1000,Loc!A342)</f>
        <v>0</v>
      </c>
      <c r="AA342" s="7">
        <f>SUMIFS(Nhap!$I$5:$I$1000,Nhap!$E$5:$E$1000,DATE(Thang!$E$4,Thang!$C$4,Loc!$AA$2),Nhap!$F$5:$F$1000,Loc!A342)</f>
        <v>0</v>
      </c>
      <c r="AB342" s="7">
        <f>SUMIFS(Nhap!$I$5:$I$1000,Nhap!$E$5:$E$1000,DATE(Thang!$E$4,Thang!$C$4,Loc!$AB$2),Nhap!$F$5:$F$1000,Loc!A342)</f>
        <v>0</v>
      </c>
      <c r="AC342" s="7">
        <f>SUMIFS(Nhap!$I$5:$I$1000,Nhap!$E$5:$E$1000,DATE(Thang!$E$4,Thang!$C$4,Loc!$AC$2),Nhap!$F$5:$F$1000,Loc!A342)</f>
        <v>0</v>
      </c>
      <c r="AD342" s="7">
        <f>SUMIFS(Nhap!$I$5:$I$1000,Nhap!$E$5:$E$1000,DATE(Thang!$E$4,Thang!$C$4,Loc!$AD$2),Nhap!$F$5:$F$1000,Loc!$A$5)</f>
        <v>0</v>
      </c>
      <c r="AE342" s="7">
        <f>SUMIFS(Nhap!$I$5:$I$1000,Nhap!$E$5:$E$1000,DATE(Thang!$E$4,Thang!$C$4,Loc!$AE$2),Nhap!$F$5:$F$1000,Loc!A342)</f>
        <v>0</v>
      </c>
      <c r="AF342" s="7">
        <f>SUMIFS(Nhap!$I$5:$I$1000,Nhap!$E$5:$E$1000,DATE(Thang!$E$4,Thang!$C$4,Loc!$AF$2),Nhap!$F$5:$F$1000,Loc!A342)</f>
        <v>0</v>
      </c>
      <c r="AG342" s="7">
        <f>SUMIFS(Nhap!$I$5:$I$1000,Nhap!$E$5:$E$1000,DATE(Thang!$E$4,Thang!$C$4,Loc!$AG$2),Nhap!$F$5:$F$1000,Loc!A342)</f>
        <v>0</v>
      </c>
      <c r="AH342" s="7">
        <f>SUMIFS(Nhap!$I$5:$I$1000,Nhap!$E$5:$E$1000,DATE(Thang!$E$4,Thang!$C$4,Loc!$AH$2),Nhap!$F$5:$F$1000,Loc!A342)</f>
        <v>0</v>
      </c>
      <c r="AI342" s="7">
        <f>SUMIFS(Nhap!$I$5:$I$1000,Nhap!$E$5:$E$1000,DATE(Thang!$E$4,Thang!$C$4,Loc!$AI$2),Nhap!$F$5:$F$1000,Loc!A342)</f>
        <v>0</v>
      </c>
      <c r="AJ342" s="7">
        <f>SUMIFS(Nhap!$I$5:$I$1000,Nhap!$E$5:$E$1000,DATE(Thang!$E$4,Thang!$C$4,Loc!$AJ$2),Nhap!$F$5:$F$1000,Loc!A342)</f>
        <v>0</v>
      </c>
      <c r="AK342" s="1">
        <f>SUMIFS(Xuat!$G$5:$G$1000,Xuat!$C$5:$C$1000,DATE(Thang!$E$4,Thang!$C$4,AK$2),Xuat!$D$5:$D$1000,Loc!$A342)</f>
        <v>0</v>
      </c>
      <c r="AL342" s="1">
        <f>SUMIFS(Xuat!$G$5:$G$1000,Xuat!$C$5:$C$1000,DATE(Thang!$E$4,Thang!$C$4,AL$2),Xuat!$D$5:$D$1000,Loc!$A342)</f>
        <v>0</v>
      </c>
      <c r="AM342" s="1">
        <f>SUMIFS(Xuat!$G$5:$G$1000,Xuat!$C$5:$C$1000,DATE(Thang!$E$4,Thang!$C$4,AM$2),Xuat!$D$5:$D$1000,Loc!$A342)</f>
        <v>0</v>
      </c>
      <c r="AN342" s="1">
        <f>SUMIFS(Xuat!$G$5:$G$1000,Xuat!$C$5:$C$1000,DATE(Thang!$E$4,Thang!$C$4,AN$2),Xuat!$D$5:$D$1000,Loc!$A342)</f>
        <v>0</v>
      </c>
      <c r="AO342" s="1">
        <f>SUMIFS(Xuat!$G$5:$G$1000,Xuat!$C$5:$C$1000,DATE(Thang!$E$4,Thang!$C$4,AO$2),Xuat!$D$5:$D$1000,Loc!$A342)</f>
        <v>0</v>
      </c>
      <c r="AP342" s="1">
        <f>SUMIFS(Xuat!$G$5:$G$1000,Xuat!$C$5:$C$1000,DATE(Thang!$E$4,Thang!$C$4,AP$2),Xuat!$D$5:$D$1000,Loc!$A342)</f>
        <v>0</v>
      </c>
      <c r="AQ342" s="1">
        <f>SUMIFS(Xuat!$G$5:$G$1000,Xuat!$C$5:$C$1000,DATE(Thang!$E$4,Thang!$C$4,AQ$2),Xuat!$D$5:$D$1000,Loc!$A342)</f>
        <v>0</v>
      </c>
      <c r="AR342" s="1">
        <f>SUMIFS(Xuat!$G$5:$G$1000,Xuat!$C$5:$C$1000,DATE(Thang!$E$4,Thang!$C$4,AR$2),Xuat!$D$5:$D$1000,Loc!$A342)</f>
        <v>0</v>
      </c>
      <c r="AS342" s="1">
        <f>SUMIFS(Xuat!$G$5:$G$1000,Xuat!$C$5:$C$1000,DATE(Thang!$E$4,Thang!$C$4,AS$2),Xuat!$D$5:$D$1000,Loc!$A342)</f>
        <v>0</v>
      </c>
      <c r="AT342" s="1">
        <f>SUMIFS(Xuat!$G$5:$G$1000,Xuat!$C$5:$C$1000,DATE(Thang!$E$4,Thang!$C$4,AT$2),Xuat!$D$5:$D$1000,Loc!$A342)</f>
        <v>0</v>
      </c>
      <c r="AU342" s="1">
        <f>SUMIFS(Xuat!$G$5:$G$1000,Xuat!$C$5:$C$1000,DATE(Thang!$E$4,Thang!$C$4,AU$2),Xuat!$D$5:$D$1000,Loc!$A342)</f>
        <v>0</v>
      </c>
      <c r="AV342" s="1">
        <f>SUMIFS(Xuat!$G$5:$G$1000,Xuat!$C$5:$C$1000,DATE(Thang!$E$4,Thang!$C$4,AV$2),Xuat!$D$5:$D$1000,Loc!$A342)</f>
        <v>0</v>
      </c>
      <c r="AW342" s="1">
        <f>SUMIFS(Xuat!$G$5:$G$1000,Xuat!$C$5:$C$1000,DATE(Thang!$E$4,Thang!$C$4,AW$2),Xuat!$D$5:$D$1000,Loc!$A342)</f>
        <v>0</v>
      </c>
      <c r="AX342" s="1">
        <f>SUMIFS(Xuat!$G$5:$G$1000,Xuat!$C$5:$C$1000,DATE(Thang!$E$4,Thang!$C$4,AX$2),Xuat!$D$5:$D$1000,Loc!$A342)</f>
        <v>0</v>
      </c>
      <c r="AY342" s="1">
        <f>SUMIFS(Xuat!$G$5:$G$1000,Xuat!$C$5:$C$1000,DATE(Thang!$E$4,Thang!$C$4,AY$2),Xuat!$D$5:$D$1000,Loc!$A342)</f>
        <v>0</v>
      </c>
      <c r="AZ342" s="1">
        <f>SUMIFS(Xuat!$G$5:$G$1000,Xuat!$C$5:$C$1000,DATE(Thang!$E$4,Thang!$C$4,AZ$2),Xuat!$D$5:$D$1000,Loc!$A342)</f>
        <v>0</v>
      </c>
      <c r="BA342" s="1">
        <f>SUMIFS(Xuat!$G$5:$G$1000,Xuat!$C$5:$C$1000,DATE(Thang!$E$4,Thang!$C$4,BA$2),Xuat!$D$5:$D$1000,Loc!$A342)</f>
        <v>0</v>
      </c>
      <c r="BB342" s="1">
        <f>SUMIFS(Xuat!$G$5:$G$1000,Xuat!$C$5:$C$1000,DATE(Thang!$E$4,Thang!$C$4,BB$2),Xuat!$D$5:$D$1000,Loc!$A342)</f>
        <v>0</v>
      </c>
      <c r="BC342" s="1">
        <f>SUMIFS(Xuat!$G$5:$G$1000,Xuat!$C$5:$C$1000,DATE(Thang!$E$4,Thang!$C$4,BC$2),Xuat!$D$5:$D$1000,Loc!$A342)</f>
        <v>0</v>
      </c>
      <c r="BD342" s="1">
        <f>SUMIFS(Xuat!$G$5:$G$1000,Xuat!$C$5:$C$1000,DATE(Thang!$E$4,Thang!$C$4,BD$2),Xuat!$D$5:$D$1000,Loc!$A342)</f>
        <v>0</v>
      </c>
      <c r="BE342" s="1">
        <f>SUMIFS(Xuat!$G$5:$G$1000,Xuat!$C$5:$C$1000,DATE(Thang!$E$4,Thang!$C$4,BE$2),Xuat!$D$5:$D$1000,Loc!$A342)</f>
        <v>0</v>
      </c>
      <c r="BF342" s="1">
        <f>SUMIFS(Xuat!$G$5:$G$1000,Xuat!$C$5:$C$1000,DATE(Thang!$E$4,Thang!$C$4,BF$2),Xuat!$D$5:$D$1000,Loc!$A342)</f>
        <v>0</v>
      </c>
      <c r="BG342" s="1">
        <f>SUMIFS(Xuat!$G$5:$G$1000,Xuat!$C$5:$C$1000,DATE(Thang!$E$4,Thang!$C$4,BG$2),Xuat!$D$5:$D$1000,Loc!$A342)</f>
        <v>0</v>
      </c>
      <c r="BH342" s="1">
        <f>SUMIFS(Xuat!$G$5:$G$1000,Xuat!$C$5:$C$1000,DATE(Thang!$E$4,Thang!$C$4,BH$2),Xuat!$D$5:$D$1000,Loc!$A342)</f>
        <v>0</v>
      </c>
      <c r="BI342" s="1">
        <f>SUMIFS(Xuat!$G$5:$G$1000,Xuat!$C$5:$C$1000,DATE(Thang!$E$4,Thang!$C$4,BI$2),Xuat!$D$5:$D$1000,Loc!$A342)</f>
        <v>0</v>
      </c>
      <c r="BJ342" s="1">
        <f>SUMIFS(Xuat!$G$5:$G$1000,Xuat!$C$5:$C$1000,DATE(Thang!$E$4,Thang!$C$4,BJ$2),Xuat!$D$5:$D$1000,Loc!$A342)</f>
        <v>0</v>
      </c>
      <c r="BK342" s="1">
        <f>SUMIFS(Xuat!$G$5:$G$1000,Xuat!$C$5:$C$1000,DATE(Thang!$E$4,Thang!$C$4,BK$2),Xuat!$D$5:$D$1000,Loc!$A342)</f>
        <v>0</v>
      </c>
      <c r="BL342" s="1">
        <f>SUMIFS(Xuat!$G$5:$G$1000,Xuat!$C$5:$C$1000,DATE(Thang!$E$4,Thang!$C$4,BL$2),Xuat!$D$5:$D$1000,Loc!$A342)</f>
        <v>0</v>
      </c>
      <c r="BM342" s="1">
        <f>SUMIFS(Xuat!$G$5:$G$1000,Xuat!$C$5:$C$1000,DATE(Thang!$E$4,Thang!$C$4,BM$2),Xuat!$D$5:$D$1000,Loc!$A342)</f>
        <v>0</v>
      </c>
      <c r="BN342" s="1">
        <f>SUMIFS(Xuat!$G$5:$G$1000,Xuat!$C$5:$C$1000,DATE(Thang!$E$4,Thang!$C$4,BN$2),Xuat!$D$5:$D$1000,Loc!$A342)</f>
        <v>0</v>
      </c>
      <c r="BO342" s="1">
        <f>SUMIFS(Xuat!$G$5:$G$1000,Xuat!$C$5:$C$1000,DATE(Thang!$E$4,Thang!$C$4,BO$2),Xuat!$D$5:$D$1000,Loc!$A342)</f>
        <v>0</v>
      </c>
    </row>
    <row r="343" spans="1:67" x14ac:dyDescent="0.2">
      <c r="A343" s="2">
        <f>DM!C343</f>
        <v>0</v>
      </c>
      <c r="B343" s="3">
        <f>VLOOKUP(A343,Tondau!$B$5:$F$500,3,0)</f>
        <v>0</v>
      </c>
      <c r="C343" s="3">
        <f t="shared" si="17"/>
        <v>0</v>
      </c>
      <c r="D343" s="3">
        <f t="shared" si="18"/>
        <v>0</v>
      </c>
      <c r="E343" s="3">
        <f t="shared" si="19"/>
        <v>0</v>
      </c>
      <c r="F343" s="7">
        <f>SUMIFS(Nhap!$I$5:$I$1000,Nhap!$E$5:$E$1000,DATE(Thang!$E$4,Thang!$C$4,Loc!$F$2),Nhap!$F$5:$F$1000,Loc!A343)</f>
        <v>0</v>
      </c>
      <c r="G343" s="7">
        <f>SUMIFS(Nhap!$I$5:$I$1000,Nhap!$E$5:$E$1000,DATE(Thang!$E$4,Thang!$C$4,Loc!$G$2),Nhap!$F$5:$F$1000,Loc!A343)</f>
        <v>0</v>
      </c>
      <c r="H343" s="7">
        <f>SUMIFS(Nhap!$I$5:$I$1000,Nhap!$E$5:$E$1000,DATE(Thang!$E$4,Thang!$C$4,Loc!$H$2),Nhap!$F$5:$F$1000,Loc!A343)</f>
        <v>0</v>
      </c>
      <c r="I343" s="7">
        <f>SUMIFS(Nhap!$I$5:$I$1000,Nhap!$E$5:$E$1000,DATE(Thang!$E$4,Thang!$C$4,Loc!$I$2),Nhap!$F$5:$F$1000,Loc!A343)</f>
        <v>0</v>
      </c>
      <c r="J343" s="7">
        <f>SUMIFS(Nhap!$I$5:$I$1000,Nhap!$E$5:$E$1000,DATE(Thang!$E$4,Thang!$C$4,Loc!$J$2),Nhap!$F$5:$F$1000,Loc!A343)</f>
        <v>0</v>
      </c>
      <c r="K343" s="7">
        <f>SUMIFS(Nhap!$I$5:$I$1000,Nhap!$E$5:$E$1000,DATE(Thang!$E$4,Thang!$C$4,Loc!$K$2),Nhap!$F$5:$F$1000,Loc!A343)</f>
        <v>0</v>
      </c>
      <c r="L343" s="7">
        <f>SUMIFS(Nhap!$I$5:$I$1000,Nhap!$E$5:$E$1000,DATE(Thang!$E$4,Thang!$C$4,Loc!$L$2),Nhap!$F$5:$F$1000,Loc!A343)</f>
        <v>0</v>
      </c>
      <c r="M343" s="7">
        <f>SUMIFS(Nhap!$I$5:$I$1000,Nhap!$E$5:$E$1000,DATE(Thang!$E$4,Thang!$C$4,Loc!$M$2),Nhap!$F$5:$F$1000,Loc!A343)</f>
        <v>0</v>
      </c>
      <c r="N343" s="7">
        <f>SUMIFS(Nhap!$I$5:$I$1000,Nhap!$E$5:$E$1000,DATE(Thang!$E$4,Thang!$C$4,Loc!$N$2),Nhap!$F$5:$F$1000,Loc!A343)</f>
        <v>0</v>
      </c>
      <c r="O343" s="7">
        <f>SUMIFS(Nhap!$I$5:$I$1000,Nhap!$E$5:$E$1000,DATE(Thang!$E$4,Thang!$C$4,Loc!$O$2),Nhap!$F$5:$F$1000,Loc!A343)</f>
        <v>0</v>
      </c>
      <c r="P343" s="7">
        <f>SUMIFS(Nhap!$I$5:$I$1000,Nhap!$E$5:$E$1000,DATE(Thang!$E$4,Thang!$C$4,Loc!$P$2),Nhap!$F$5:$F$1000,Loc!A343)</f>
        <v>0</v>
      </c>
      <c r="Q343" s="7">
        <f>SUMIFS(Nhap!$I$5:$I$1000,Nhap!$E$5:$E$1000,DATE(Thang!$E$4,Thang!$C$4,Loc!$Q$2),Nhap!$F$5:$F$1000,Loc!A343)</f>
        <v>0</v>
      </c>
      <c r="R343" s="7">
        <f>SUMIFS(Nhap!$I$5:$I$1000,Nhap!$E$5:$E$1000,DATE(Thang!$E$4,Thang!$C$4,Loc!$R$2),Nhap!$F$5:$F$1000,Loc!A343)</f>
        <v>0</v>
      </c>
      <c r="S343" s="7">
        <f>SUMIFS(Nhap!$I$5:$I$1000,Nhap!$E$5:$E$1000,DATE(Thang!$E$4,Thang!$C$4,Loc!$S$2),Nhap!$F$5:$F$1000,Loc!A343)</f>
        <v>0</v>
      </c>
      <c r="T343" s="7">
        <f>SUMIFS(Nhap!$I$5:$I$1000,Nhap!$E$5:$E$1000,DATE(Thang!$E$4,Thang!$C$4,Loc!$T$2),Nhap!$F$5:$F$1000,Loc!A343)</f>
        <v>0</v>
      </c>
      <c r="U343" s="7">
        <f>SUMIFS(Nhap!$I$5:$I$1000,Nhap!$E$5:$E$1000,DATE(Thang!$E$4,Thang!$C$4,Loc!$U$2),Nhap!$F$5:$F$1000,Loc!A343)</f>
        <v>0</v>
      </c>
      <c r="V343" s="7">
        <f>SUMIFS(Nhap!$I$5:$I$1000,Nhap!$E$5:$E$1000,DATE(Thang!$E$4,Thang!$C$4,Loc!$V$2),Nhap!$F$5:$F$1000,Loc!A343)</f>
        <v>0</v>
      </c>
      <c r="W343" s="7">
        <f>SUMIFS(Nhap!$I$5:$I$1000,Nhap!$E$5:$E$1000,DATE(Thang!$E$4,Thang!$C$4,Loc!$W$2),Nhap!$F$5:$F$1000,Loc!A343)</f>
        <v>0</v>
      </c>
      <c r="X343" s="7">
        <f>SUMIFS(Nhap!$I$5:$I$1000,Nhap!$E$5:$E$1000,DATE(Thang!$E$4,Thang!$C$4,Loc!$X$2),Nhap!$F$5:$F$1000,Loc!A343)</f>
        <v>0</v>
      </c>
      <c r="Y343" s="7">
        <f>SUMIFS(Nhap!$I$5:$I$1000,Nhap!$E$5:$E$1000,DATE(Thang!$E$4,Thang!$C$4,Loc!$Y$2),Nhap!$F$5:$F$1000,Loc!A343)</f>
        <v>0</v>
      </c>
      <c r="Z343" s="7">
        <f>SUMIFS(Nhap!$I$5:$I$1000,Nhap!$E$5:$E$1000,DATE(Thang!$E$4,Thang!$C$4,Loc!$Z$2),Nhap!$F$5:$F$1000,Loc!A343)</f>
        <v>0</v>
      </c>
      <c r="AA343" s="7">
        <f>SUMIFS(Nhap!$I$5:$I$1000,Nhap!$E$5:$E$1000,DATE(Thang!$E$4,Thang!$C$4,Loc!$AA$2),Nhap!$F$5:$F$1000,Loc!A343)</f>
        <v>0</v>
      </c>
      <c r="AB343" s="7">
        <f>SUMIFS(Nhap!$I$5:$I$1000,Nhap!$E$5:$E$1000,DATE(Thang!$E$4,Thang!$C$4,Loc!$AB$2),Nhap!$F$5:$F$1000,Loc!A343)</f>
        <v>0</v>
      </c>
      <c r="AC343" s="7">
        <f>SUMIFS(Nhap!$I$5:$I$1000,Nhap!$E$5:$E$1000,DATE(Thang!$E$4,Thang!$C$4,Loc!$AC$2),Nhap!$F$5:$F$1000,Loc!A343)</f>
        <v>0</v>
      </c>
      <c r="AD343" s="7">
        <f>SUMIFS(Nhap!$I$5:$I$1000,Nhap!$E$5:$E$1000,DATE(Thang!$E$4,Thang!$C$4,Loc!$AD$2),Nhap!$F$5:$F$1000,Loc!$A$5)</f>
        <v>0</v>
      </c>
      <c r="AE343" s="7">
        <f>SUMIFS(Nhap!$I$5:$I$1000,Nhap!$E$5:$E$1000,DATE(Thang!$E$4,Thang!$C$4,Loc!$AE$2),Nhap!$F$5:$F$1000,Loc!A343)</f>
        <v>0</v>
      </c>
      <c r="AF343" s="7">
        <f>SUMIFS(Nhap!$I$5:$I$1000,Nhap!$E$5:$E$1000,DATE(Thang!$E$4,Thang!$C$4,Loc!$AF$2),Nhap!$F$5:$F$1000,Loc!A343)</f>
        <v>0</v>
      </c>
      <c r="AG343" s="7">
        <f>SUMIFS(Nhap!$I$5:$I$1000,Nhap!$E$5:$E$1000,DATE(Thang!$E$4,Thang!$C$4,Loc!$AG$2),Nhap!$F$5:$F$1000,Loc!A343)</f>
        <v>0</v>
      </c>
      <c r="AH343" s="7">
        <f>SUMIFS(Nhap!$I$5:$I$1000,Nhap!$E$5:$E$1000,DATE(Thang!$E$4,Thang!$C$4,Loc!$AH$2),Nhap!$F$5:$F$1000,Loc!A343)</f>
        <v>0</v>
      </c>
      <c r="AI343" s="7">
        <f>SUMIFS(Nhap!$I$5:$I$1000,Nhap!$E$5:$E$1000,DATE(Thang!$E$4,Thang!$C$4,Loc!$AI$2),Nhap!$F$5:$F$1000,Loc!A343)</f>
        <v>0</v>
      </c>
      <c r="AJ343" s="7">
        <f>SUMIFS(Nhap!$I$5:$I$1000,Nhap!$E$5:$E$1000,DATE(Thang!$E$4,Thang!$C$4,Loc!$AJ$2),Nhap!$F$5:$F$1000,Loc!A343)</f>
        <v>0</v>
      </c>
      <c r="AK343" s="1">
        <f>SUMIFS(Xuat!$G$5:$G$1000,Xuat!$C$5:$C$1000,DATE(Thang!$E$4,Thang!$C$4,AK$2),Xuat!$D$5:$D$1000,Loc!$A343)</f>
        <v>0</v>
      </c>
      <c r="AL343" s="1">
        <f>SUMIFS(Xuat!$G$5:$G$1000,Xuat!$C$5:$C$1000,DATE(Thang!$E$4,Thang!$C$4,AL$2),Xuat!$D$5:$D$1000,Loc!$A343)</f>
        <v>0</v>
      </c>
      <c r="AM343" s="1">
        <f>SUMIFS(Xuat!$G$5:$G$1000,Xuat!$C$5:$C$1000,DATE(Thang!$E$4,Thang!$C$4,AM$2),Xuat!$D$5:$D$1000,Loc!$A343)</f>
        <v>0</v>
      </c>
      <c r="AN343" s="1">
        <f>SUMIFS(Xuat!$G$5:$G$1000,Xuat!$C$5:$C$1000,DATE(Thang!$E$4,Thang!$C$4,AN$2),Xuat!$D$5:$D$1000,Loc!$A343)</f>
        <v>0</v>
      </c>
      <c r="AO343" s="1">
        <f>SUMIFS(Xuat!$G$5:$G$1000,Xuat!$C$5:$C$1000,DATE(Thang!$E$4,Thang!$C$4,AO$2),Xuat!$D$5:$D$1000,Loc!$A343)</f>
        <v>0</v>
      </c>
      <c r="AP343" s="1">
        <f>SUMIFS(Xuat!$G$5:$G$1000,Xuat!$C$5:$C$1000,DATE(Thang!$E$4,Thang!$C$4,AP$2),Xuat!$D$5:$D$1000,Loc!$A343)</f>
        <v>0</v>
      </c>
      <c r="AQ343" s="1">
        <f>SUMIFS(Xuat!$G$5:$G$1000,Xuat!$C$5:$C$1000,DATE(Thang!$E$4,Thang!$C$4,AQ$2),Xuat!$D$5:$D$1000,Loc!$A343)</f>
        <v>0</v>
      </c>
      <c r="AR343" s="1">
        <f>SUMIFS(Xuat!$G$5:$G$1000,Xuat!$C$5:$C$1000,DATE(Thang!$E$4,Thang!$C$4,AR$2),Xuat!$D$5:$D$1000,Loc!$A343)</f>
        <v>0</v>
      </c>
      <c r="AS343" s="1">
        <f>SUMIFS(Xuat!$G$5:$G$1000,Xuat!$C$5:$C$1000,DATE(Thang!$E$4,Thang!$C$4,AS$2),Xuat!$D$5:$D$1000,Loc!$A343)</f>
        <v>0</v>
      </c>
      <c r="AT343" s="1">
        <f>SUMIFS(Xuat!$G$5:$G$1000,Xuat!$C$5:$C$1000,DATE(Thang!$E$4,Thang!$C$4,AT$2),Xuat!$D$5:$D$1000,Loc!$A343)</f>
        <v>0</v>
      </c>
      <c r="AU343" s="1">
        <f>SUMIFS(Xuat!$G$5:$G$1000,Xuat!$C$5:$C$1000,DATE(Thang!$E$4,Thang!$C$4,AU$2),Xuat!$D$5:$D$1000,Loc!$A343)</f>
        <v>0</v>
      </c>
      <c r="AV343" s="1">
        <f>SUMIFS(Xuat!$G$5:$G$1000,Xuat!$C$5:$C$1000,DATE(Thang!$E$4,Thang!$C$4,AV$2),Xuat!$D$5:$D$1000,Loc!$A343)</f>
        <v>0</v>
      </c>
      <c r="AW343" s="1">
        <f>SUMIFS(Xuat!$G$5:$G$1000,Xuat!$C$5:$C$1000,DATE(Thang!$E$4,Thang!$C$4,AW$2),Xuat!$D$5:$D$1000,Loc!$A343)</f>
        <v>0</v>
      </c>
      <c r="AX343" s="1">
        <f>SUMIFS(Xuat!$G$5:$G$1000,Xuat!$C$5:$C$1000,DATE(Thang!$E$4,Thang!$C$4,AX$2),Xuat!$D$5:$D$1000,Loc!$A343)</f>
        <v>0</v>
      </c>
      <c r="AY343" s="1">
        <f>SUMIFS(Xuat!$G$5:$G$1000,Xuat!$C$5:$C$1000,DATE(Thang!$E$4,Thang!$C$4,AY$2),Xuat!$D$5:$D$1000,Loc!$A343)</f>
        <v>0</v>
      </c>
      <c r="AZ343" s="1">
        <f>SUMIFS(Xuat!$G$5:$G$1000,Xuat!$C$5:$C$1000,DATE(Thang!$E$4,Thang!$C$4,AZ$2),Xuat!$D$5:$D$1000,Loc!$A343)</f>
        <v>0</v>
      </c>
      <c r="BA343" s="1">
        <f>SUMIFS(Xuat!$G$5:$G$1000,Xuat!$C$5:$C$1000,DATE(Thang!$E$4,Thang!$C$4,BA$2),Xuat!$D$5:$D$1000,Loc!$A343)</f>
        <v>0</v>
      </c>
      <c r="BB343" s="1">
        <f>SUMIFS(Xuat!$G$5:$G$1000,Xuat!$C$5:$C$1000,DATE(Thang!$E$4,Thang!$C$4,BB$2),Xuat!$D$5:$D$1000,Loc!$A343)</f>
        <v>0</v>
      </c>
      <c r="BC343" s="1">
        <f>SUMIFS(Xuat!$G$5:$G$1000,Xuat!$C$5:$C$1000,DATE(Thang!$E$4,Thang!$C$4,BC$2),Xuat!$D$5:$D$1000,Loc!$A343)</f>
        <v>0</v>
      </c>
      <c r="BD343" s="1">
        <f>SUMIFS(Xuat!$G$5:$G$1000,Xuat!$C$5:$C$1000,DATE(Thang!$E$4,Thang!$C$4,BD$2),Xuat!$D$5:$D$1000,Loc!$A343)</f>
        <v>0</v>
      </c>
      <c r="BE343" s="1">
        <f>SUMIFS(Xuat!$G$5:$G$1000,Xuat!$C$5:$C$1000,DATE(Thang!$E$4,Thang!$C$4,BE$2),Xuat!$D$5:$D$1000,Loc!$A343)</f>
        <v>0</v>
      </c>
      <c r="BF343" s="1">
        <f>SUMIFS(Xuat!$G$5:$G$1000,Xuat!$C$5:$C$1000,DATE(Thang!$E$4,Thang!$C$4,BF$2),Xuat!$D$5:$D$1000,Loc!$A343)</f>
        <v>0</v>
      </c>
      <c r="BG343" s="1">
        <f>SUMIFS(Xuat!$G$5:$G$1000,Xuat!$C$5:$C$1000,DATE(Thang!$E$4,Thang!$C$4,BG$2),Xuat!$D$5:$D$1000,Loc!$A343)</f>
        <v>0</v>
      </c>
      <c r="BH343" s="1">
        <f>SUMIFS(Xuat!$G$5:$G$1000,Xuat!$C$5:$C$1000,DATE(Thang!$E$4,Thang!$C$4,BH$2),Xuat!$D$5:$D$1000,Loc!$A343)</f>
        <v>0</v>
      </c>
      <c r="BI343" s="1">
        <f>SUMIFS(Xuat!$G$5:$G$1000,Xuat!$C$5:$C$1000,DATE(Thang!$E$4,Thang!$C$4,BI$2),Xuat!$D$5:$D$1000,Loc!$A343)</f>
        <v>0</v>
      </c>
      <c r="BJ343" s="1">
        <f>SUMIFS(Xuat!$G$5:$G$1000,Xuat!$C$5:$C$1000,DATE(Thang!$E$4,Thang!$C$4,BJ$2),Xuat!$D$5:$D$1000,Loc!$A343)</f>
        <v>0</v>
      </c>
      <c r="BK343" s="1">
        <f>SUMIFS(Xuat!$G$5:$G$1000,Xuat!$C$5:$C$1000,DATE(Thang!$E$4,Thang!$C$4,BK$2),Xuat!$D$5:$D$1000,Loc!$A343)</f>
        <v>0</v>
      </c>
      <c r="BL343" s="1">
        <f>SUMIFS(Xuat!$G$5:$G$1000,Xuat!$C$5:$C$1000,DATE(Thang!$E$4,Thang!$C$4,BL$2),Xuat!$D$5:$D$1000,Loc!$A343)</f>
        <v>0</v>
      </c>
      <c r="BM343" s="1">
        <f>SUMIFS(Xuat!$G$5:$G$1000,Xuat!$C$5:$C$1000,DATE(Thang!$E$4,Thang!$C$4,BM$2),Xuat!$D$5:$D$1000,Loc!$A343)</f>
        <v>0</v>
      </c>
      <c r="BN343" s="1">
        <f>SUMIFS(Xuat!$G$5:$G$1000,Xuat!$C$5:$C$1000,DATE(Thang!$E$4,Thang!$C$4,BN$2),Xuat!$D$5:$D$1000,Loc!$A343)</f>
        <v>0</v>
      </c>
      <c r="BO343" s="1">
        <f>SUMIFS(Xuat!$G$5:$G$1000,Xuat!$C$5:$C$1000,DATE(Thang!$E$4,Thang!$C$4,BO$2),Xuat!$D$5:$D$1000,Loc!$A343)</f>
        <v>0</v>
      </c>
    </row>
    <row r="344" spans="1:67" x14ac:dyDescent="0.2">
      <c r="A344" s="2">
        <f>DM!C344</f>
        <v>0</v>
      </c>
      <c r="B344" s="3">
        <f>VLOOKUP(A344,Tondau!$B$5:$F$500,3,0)</f>
        <v>0</v>
      </c>
      <c r="C344" s="3">
        <f t="shared" si="17"/>
        <v>0</v>
      </c>
      <c r="D344" s="3">
        <f t="shared" si="18"/>
        <v>0</v>
      </c>
      <c r="E344" s="3">
        <f t="shared" si="19"/>
        <v>0</v>
      </c>
      <c r="F344" s="7">
        <f>SUMIFS(Nhap!$I$5:$I$1000,Nhap!$E$5:$E$1000,DATE(Thang!$E$4,Thang!$C$4,Loc!$F$2),Nhap!$F$5:$F$1000,Loc!A344)</f>
        <v>0</v>
      </c>
      <c r="G344" s="7">
        <f>SUMIFS(Nhap!$I$5:$I$1000,Nhap!$E$5:$E$1000,DATE(Thang!$E$4,Thang!$C$4,Loc!$G$2),Nhap!$F$5:$F$1000,Loc!A344)</f>
        <v>0</v>
      </c>
      <c r="H344" s="7">
        <f>SUMIFS(Nhap!$I$5:$I$1000,Nhap!$E$5:$E$1000,DATE(Thang!$E$4,Thang!$C$4,Loc!$H$2),Nhap!$F$5:$F$1000,Loc!A344)</f>
        <v>0</v>
      </c>
      <c r="I344" s="7">
        <f>SUMIFS(Nhap!$I$5:$I$1000,Nhap!$E$5:$E$1000,DATE(Thang!$E$4,Thang!$C$4,Loc!$I$2),Nhap!$F$5:$F$1000,Loc!A344)</f>
        <v>0</v>
      </c>
      <c r="J344" s="7">
        <f>SUMIFS(Nhap!$I$5:$I$1000,Nhap!$E$5:$E$1000,DATE(Thang!$E$4,Thang!$C$4,Loc!$J$2),Nhap!$F$5:$F$1000,Loc!A344)</f>
        <v>0</v>
      </c>
      <c r="K344" s="7">
        <f>SUMIFS(Nhap!$I$5:$I$1000,Nhap!$E$5:$E$1000,DATE(Thang!$E$4,Thang!$C$4,Loc!$K$2),Nhap!$F$5:$F$1000,Loc!A344)</f>
        <v>0</v>
      </c>
      <c r="L344" s="7">
        <f>SUMIFS(Nhap!$I$5:$I$1000,Nhap!$E$5:$E$1000,DATE(Thang!$E$4,Thang!$C$4,Loc!$L$2),Nhap!$F$5:$F$1000,Loc!A344)</f>
        <v>0</v>
      </c>
      <c r="M344" s="7">
        <f>SUMIFS(Nhap!$I$5:$I$1000,Nhap!$E$5:$E$1000,DATE(Thang!$E$4,Thang!$C$4,Loc!$M$2),Nhap!$F$5:$F$1000,Loc!A344)</f>
        <v>0</v>
      </c>
      <c r="N344" s="7">
        <f>SUMIFS(Nhap!$I$5:$I$1000,Nhap!$E$5:$E$1000,DATE(Thang!$E$4,Thang!$C$4,Loc!$N$2),Nhap!$F$5:$F$1000,Loc!A344)</f>
        <v>0</v>
      </c>
      <c r="O344" s="7">
        <f>SUMIFS(Nhap!$I$5:$I$1000,Nhap!$E$5:$E$1000,DATE(Thang!$E$4,Thang!$C$4,Loc!$O$2),Nhap!$F$5:$F$1000,Loc!A344)</f>
        <v>0</v>
      </c>
      <c r="P344" s="7">
        <f>SUMIFS(Nhap!$I$5:$I$1000,Nhap!$E$5:$E$1000,DATE(Thang!$E$4,Thang!$C$4,Loc!$P$2),Nhap!$F$5:$F$1000,Loc!A344)</f>
        <v>0</v>
      </c>
      <c r="Q344" s="7">
        <f>SUMIFS(Nhap!$I$5:$I$1000,Nhap!$E$5:$E$1000,DATE(Thang!$E$4,Thang!$C$4,Loc!$Q$2),Nhap!$F$5:$F$1000,Loc!A344)</f>
        <v>0</v>
      </c>
      <c r="R344" s="7">
        <f>SUMIFS(Nhap!$I$5:$I$1000,Nhap!$E$5:$E$1000,DATE(Thang!$E$4,Thang!$C$4,Loc!$R$2),Nhap!$F$5:$F$1000,Loc!A344)</f>
        <v>0</v>
      </c>
      <c r="S344" s="7">
        <f>SUMIFS(Nhap!$I$5:$I$1000,Nhap!$E$5:$E$1000,DATE(Thang!$E$4,Thang!$C$4,Loc!$S$2),Nhap!$F$5:$F$1000,Loc!A344)</f>
        <v>0</v>
      </c>
      <c r="T344" s="7">
        <f>SUMIFS(Nhap!$I$5:$I$1000,Nhap!$E$5:$E$1000,DATE(Thang!$E$4,Thang!$C$4,Loc!$T$2),Nhap!$F$5:$F$1000,Loc!A344)</f>
        <v>0</v>
      </c>
      <c r="U344" s="7">
        <f>SUMIFS(Nhap!$I$5:$I$1000,Nhap!$E$5:$E$1000,DATE(Thang!$E$4,Thang!$C$4,Loc!$U$2),Nhap!$F$5:$F$1000,Loc!A344)</f>
        <v>0</v>
      </c>
      <c r="V344" s="7">
        <f>SUMIFS(Nhap!$I$5:$I$1000,Nhap!$E$5:$E$1000,DATE(Thang!$E$4,Thang!$C$4,Loc!$V$2),Nhap!$F$5:$F$1000,Loc!A344)</f>
        <v>0</v>
      </c>
      <c r="W344" s="7">
        <f>SUMIFS(Nhap!$I$5:$I$1000,Nhap!$E$5:$E$1000,DATE(Thang!$E$4,Thang!$C$4,Loc!$W$2),Nhap!$F$5:$F$1000,Loc!A344)</f>
        <v>0</v>
      </c>
      <c r="X344" s="7">
        <f>SUMIFS(Nhap!$I$5:$I$1000,Nhap!$E$5:$E$1000,DATE(Thang!$E$4,Thang!$C$4,Loc!$X$2),Nhap!$F$5:$F$1000,Loc!A344)</f>
        <v>0</v>
      </c>
      <c r="Y344" s="7">
        <f>SUMIFS(Nhap!$I$5:$I$1000,Nhap!$E$5:$E$1000,DATE(Thang!$E$4,Thang!$C$4,Loc!$Y$2),Nhap!$F$5:$F$1000,Loc!A344)</f>
        <v>0</v>
      </c>
      <c r="Z344" s="7">
        <f>SUMIFS(Nhap!$I$5:$I$1000,Nhap!$E$5:$E$1000,DATE(Thang!$E$4,Thang!$C$4,Loc!$Z$2),Nhap!$F$5:$F$1000,Loc!A344)</f>
        <v>0</v>
      </c>
      <c r="AA344" s="7">
        <f>SUMIFS(Nhap!$I$5:$I$1000,Nhap!$E$5:$E$1000,DATE(Thang!$E$4,Thang!$C$4,Loc!$AA$2),Nhap!$F$5:$F$1000,Loc!A344)</f>
        <v>0</v>
      </c>
      <c r="AB344" s="7">
        <f>SUMIFS(Nhap!$I$5:$I$1000,Nhap!$E$5:$E$1000,DATE(Thang!$E$4,Thang!$C$4,Loc!$AB$2),Nhap!$F$5:$F$1000,Loc!A344)</f>
        <v>0</v>
      </c>
      <c r="AC344" s="7">
        <f>SUMIFS(Nhap!$I$5:$I$1000,Nhap!$E$5:$E$1000,DATE(Thang!$E$4,Thang!$C$4,Loc!$AC$2),Nhap!$F$5:$F$1000,Loc!A344)</f>
        <v>0</v>
      </c>
      <c r="AD344" s="7">
        <f>SUMIFS(Nhap!$I$5:$I$1000,Nhap!$E$5:$E$1000,DATE(Thang!$E$4,Thang!$C$4,Loc!$AD$2),Nhap!$F$5:$F$1000,Loc!$A$5)</f>
        <v>0</v>
      </c>
      <c r="AE344" s="7">
        <f>SUMIFS(Nhap!$I$5:$I$1000,Nhap!$E$5:$E$1000,DATE(Thang!$E$4,Thang!$C$4,Loc!$AE$2),Nhap!$F$5:$F$1000,Loc!A344)</f>
        <v>0</v>
      </c>
      <c r="AF344" s="7">
        <f>SUMIFS(Nhap!$I$5:$I$1000,Nhap!$E$5:$E$1000,DATE(Thang!$E$4,Thang!$C$4,Loc!$AF$2),Nhap!$F$5:$F$1000,Loc!A344)</f>
        <v>0</v>
      </c>
      <c r="AG344" s="7">
        <f>SUMIFS(Nhap!$I$5:$I$1000,Nhap!$E$5:$E$1000,DATE(Thang!$E$4,Thang!$C$4,Loc!$AG$2),Nhap!$F$5:$F$1000,Loc!A344)</f>
        <v>0</v>
      </c>
      <c r="AH344" s="7">
        <f>SUMIFS(Nhap!$I$5:$I$1000,Nhap!$E$5:$E$1000,DATE(Thang!$E$4,Thang!$C$4,Loc!$AH$2),Nhap!$F$5:$F$1000,Loc!A344)</f>
        <v>0</v>
      </c>
      <c r="AI344" s="7">
        <f>SUMIFS(Nhap!$I$5:$I$1000,Nhap!$E$5:$E$1000,DATE(Thang!$E$4,Thang!$C$4,Loc!$AI$2),Nhap!$F$5:$F$1000,Loc!A344)</f>
        <v>0</v>
      </c>
      <c r="AJ344" s="7">
        <f>SUMIFS(Nhap!$I$5:$I$1000,Nhap!$E$5:$E$1000,DATE(Thang!$E$4,Thang!$C$4,Loc!$AJ$2),Nhap!$F$5:$F$1000,Loc!A344)</f>
        <v>0</v>
      </c>
      <c r="AK344" s="1">
        <f>SUMIFS(Xuat!$G$5:$G$1000,Xuat!$C$5:$C$1000,DATE(Thang!$E$4,Thang!$C$4,AK$2),Xuat!$D$5:$D$1000,Loc!$A344)</f>
        <v>0</v>
      </c>
      <c r="AL344" s="1">
        <f>SUMIFS(Xuat!$G$5:$G$1000,Xuat!$C$5:$C$1000,DATE(Thang!$E$4,Thang!$C$4,AL$2),Xuat!$D$5:$D$1000,Loc!$A344)</f>
        <v>0</v>
      </c>
      <c r="AM344" s="1">
        <f>SUMIFS(Xuat!$G$5:$G$1000,Xuat!$C$5:$C$1000,DATE(Thang!$E$4,Thang!$C$4,AM$2),Xuat!$D$5:$D$1000,Loc!$A344)</f>
        <v>0</v>
      </c>
      <c r="AN344" s="1">
        <f>SUMIFS(Xuat!$G$5:$G$1000,Xuat!$C$5:$C$1000,DATE(Thang!$E$4,Thang!$C$4,AN$2),Xuat!$D$5:$D$1000,Loc!$A344)</f>
        <v>0</v>
      </c>
      <c r="AO344" s="1">
        <f>SUMIFS(Xuat!$G$5:$G$1000,Xuat!$C$5:$C$1000,DATE(Thang!$E$4,Thang!$C$4,AO$2),Xuat!$D$5:$D$1000,Loc!$A344)</f>
        <v>0</v>
      </c>
      <c r="AP344" s="1">
        <f>SUMIFS(Xuat!$G$5:$G$1000,Xuat!$C$5:$C$1000,DATE(Thang!$E$4,Thang!$C$4,AP$2),Xuat!$D$5:$D$1000,Loc!$A344)</f>
        <v>0</v>
      </c>
      <c r="AQ344" s="1">
        <f>SUMIFS(Xuat!$G$5:$G$1000,Xuat!$C$5:$C$1000,DATE(Thang!$E$4,Thang!$C$4,AQ$2),Xuat!$D$5:$D$1000,Loc!$A344)</f>
        <v>0</v>
      </c>
      <c r="AR344" s="1">
        <f>SUMIFS(Xuat!$G$5:$G$1000,Xuat!$C$5:$C$1000,DATE(Thang!$E$4,Thang!$C$4,AR$2),Xuat!$D$5:$D$1000,Loc!$A344)</f>
        <v>0</v>
      </c>
      <c r="AS344" s="1">
        <f>SUMIFS(Xuat!$G$5:$G$1000,Xuat!$C$5:$C$1000,DATE(Thang!$E$4,Thang!$C$4,AS$2),Xuat!$D$5:$D$1000,Loc!$A344)</f>
        <v>0</v>
      </c>
      <c r="AT344" s="1">
        <f>SUMIFS(Xuat!$G$5:$G$1000,Xuat!$C$5:$C$1000,DATE(Thang!$E$4,Thang!$C$4,AT$2),Xuat!$D$5:$D$1000,Loc!$A344)</f>
        <v>0</v>
      </c>
      <c r="AU344" s="1">
        <f>SUMIFS(Xuat!$G$5:$G$1000,Xuat!$C$5:$C$1000,DATE(Thang!$E$4,Thang!$C$4,AU$2),Xuat!$D$5:$D$1000,Loc!$A344)</f>
        <v>0</v>
      </c>
      <c r="AV344" s="1">
        <f>SUMIFS(Xuat!$G$5:$G$1000,Xuat!$C$5:$C$1000,DATE(Thang!$E$4,Thang!$C$4,AV$2),Xuat!$D$5:$D$1000,Loc!$A344)</f>
        <v>0</v>
      </c>
      <c r="AW344" s="1">
        <f>SUMIFS(Xuat!$G$5:$G$1000,Xuat!$C$5:$C$1000,DATE(Thang!$E$4,Thang!$C$4,AW$2),Xuat!$D$5:$D$1000,Loc!$A344)</f>
        <v>0</v>
      </c>
      <c r="AX344" s="1">
        <f>SUMIFS(Xuat!$G$5:$G$1000,Xuat!$C$5:$C$1000,DATE(Thang!$E$4,Thang!$C$4,AX$2),Xuat!$D$5:$D$1000,Loc!$A344)</f>
        <v>0</v>
      </c>
      <c r="AY344" s="1">
        <f>SUMIFS(Xuat!$G$5:$G$1000,Xuat!$C$5:$C$1000,DATE(Thang!$E$4,Thang!$C$4,AY$2),Xuat!$D$5:$D$1000,Loc!$A344)</f>
        <v>0</v>
      </c>
      <c r="AZ344" s="1">
        <f>SUMIFS(Xuat!$G$5:$G$1000,Xuat!$C$5:$C$1000,DATE(Thang!$E$4,Thang!$C$4,AZ$2),Xuat!$D$5:$D$1000,Loc!$A344)</f>
        <v>0</v>
      </c>
      <c r="BA344" s="1">
        <f>SUMIFS(Xuat!$G$5:$G$1000,Xuat!$C$5:$C$1000,DATE(Thang!$E$4,Thang!$C$4,BA$2),Xuat!$D$5:$D$1000,Loc!$A344)</f>
        <v>0</v>
      </c>
      <c r="BB344" s="1">
        <f>SUMIFS(Xuat!$G$5:$G$1000,Xuat!$C$5:$C$1000,DATE(Thang!$E$4,Thang!$C$4,BB$2),Xuat!$D$5:$D$1000,Loc!$A344)</f>
        <v>0</v>
      </c>
      <c r="BC344" s="1">
        <f>SUMIFS(Xuat!$G$5:$G$1000,Xuat!$C$5:$C$1000,DATE(Thang!$E$4,Thang!$C$4,BC$2),Xuat!$D$5:$D$1000,Loc!$A344)</f>
        <v>0</v>
      </c>
      <c r="BD344" s="1">
        <f>SUMIFS(Xuat!$G$5:$G$1000,Xuat!$C$5:$C$1000,DATE(Thang!$E$4,Thang!$C$4,BD$2),Xuat!$D$5:$D$1000,Loc!$A344)</f>
        <v>0</v>
      </c>
      <c r="BE344" s="1">
        <f>SUMIFS(Xuat!$G$5:$G$1000,Xuat!$C$5:$C$1000,DATE(Thang!$E$4,Thang!$C$4,BE$2),Xuat!$D$5:$D$1000,Loc!$A344)</f>
        <v>0</v>
      </c>
      <c r="BF344" s="1">
        <f>SUMIFS(Xuat!$G$5:$G$1000,Xuat!$C$5:$C$1000,DATE(Thang!$E$4,Thang!$C$4,BF$2),Xuat!$D$5:$D$1000,Loc!$A344)</f>
        <v>0</v>
      </c>
      <c r="BG344" s="1">
        <f>SUMIFS(Xuat!$G$5:$G$1000,Xuat!$C$5:$C$1000,DATE(Thang!$E$4,Thang!$C$4,BG$2),Xuat!$D$5:$D$1000,Loc!$A344)</f>
        <v>0</v>
      </c>
      <c r="BH344" s="1">
        <f>SUMIFS(Xuat!$G$5:$G$1000,Xuat!$C$5:$C$1000,DATE(Thang!$E$4,Thang!$C$4,BH$2),Xuat!$D$5:$D$1000,Loc!$A344)</f>
        <v>0</v>
      </c>
      <c r="BI344" s="1">
        <f>SUMIFS(Xuat!$G$5:$G$1000,Xuat!$C$5:$C$1000,DATE(Thang!$E$4,Thang!$C$4,BI$2),Xuat!$D$5:$D$1000,Loc!$A344)</f>
        <v>0</v>
      </c>
      <c r="BJ344" s="1">
        <f>SUMIFS(Xuat!$G$5:$G$1000,Xuat!$C$5:$C$1000,DATE(Thang!$E$4,Thang!$C$4,BJ$2),Xuat!$D$5:$D$1000,Loc!$A344)</f>
        <v>0</v>
      </c>
      <c r="BK344" s="1">
        <f>SUMIFS(Xuat!$G$5:$G$1000,Xuat!$C$5:$C$1000,DATE(Thang!$E$4,Thang!$C$4,BK$2),Xuat!$D$5:$D$1000,Loc!$A344)</f>
        <v>0</v>
      </c>
      <c r="BL344" s="1">
        <f>SUMIFS(Xuat!$G$5:$G$1000,Xuat!$C$5:$C$1000,DATE(Thang!$E$4,Thang!$C$4,BL$2),Xuat!$D$5:$D$1000,Loc!$A344)</f>
        <v>0</v>
      </c>
      <c r="BM344" s="1">
        <f>SUMIFS(Xuat!$G$5:$G$1000,Xuat!$C$5:$C$1000,DATE(Thang!$E$4,Thang!$C$4,BM$2),Xuat!$D$5:$D$1000,Loc!$A344)</f>
        <v>0</v>
      </c>
      <c r="BN344" s="1">
        <f>SUMIFS(Xuat!$G$5:$G$1000,Xuat!$C$5:$C$1000,DATE(Thang!$E$4,Thang!$C$4,BN$2),Xuat!$D$5:$D$1000,Loc!$A344)</f>
        <v>0</v>
      </c>
      <c r="BO344" s="1">
        <f>SUMIFS(Xuat!$G$5:$G$1000,Xuat!$C$5:$C$1000,DATE(Thang!$E$4,Thang!$C$4,BO$2),Xuat!$D$5:$D$1000,Loc!$A344)</f>
        <v>0</v>
      </c>
    </row>
    <row r="345" spans="1:67" x14ac:dyDescent="0.2">
      <c r="A345" s="2">
        <f>DM!C345</f>
        <v>0</v>
      </c>
      <c r="B345" s="3">
        <f>VLOOKUP(A345,Tondau!$B$5:$F$500,3,0)</f>
        <v>0</v>
      </c>
      <c r="C345" s="3">
        <f t="shared" si="17"/>
        <v>0</v>
      </c>
      <c r="D345" s="3">
        <f t="shared" si="18"/>
        <v>0</v>
      </c>
      <c r="E345" s="3">
        <f t="shared" si="19"/>
        <v>0</v>
      </c>
      <c r="F345" s="7">
        <f>SUMIFS(Nhap!$I$5:$I$1000,Nhap!$E$5:$E$1000,DATE(Thang!$E$4,Thang!$C$4,Loc!$F$2),Nhap!$F$5:$F$1000,Loc!A345)</f>
        <v>0</v>
      </c>
      <c r="G345" s="7">
        <f>SUMIFS(Nhap!$I$5:$I$1000,Nhap!$E$5:$E$1000,DATE(Thang!$E$4,Thang!$C$4,Loc!$G$2),Nhap!$F$5:$F$1000,Loc!A345)</f>
        <v>0</v>
      </c>
      <c r="H345" s="7">
        <f>SUMIFS(Nhap!$I$5:$I$1000,Nhap!$E$5:$E$1000,DATE(Thang!$E$4,Thang!$C$4,Loc!$H$2),Nhap!$F$5:$F$1000,Loc!A345)</f>
        <v>0</v>
      </c>
      <c r="I345" s="7">
        <f>SUMIFS(Nhap!$I$5:$I$1000,Nhap!$E$5:$E$1000,DATE(Thang!$E$4,Thang!$C$4,Loc!$I$2),Nhap!$F$5:$F$1000,Loc!A345)</f>
        <v>0</v>
      </c>
      <c r="J345" s="7">
        <f>SUMIFS(Nhap!$I$5:$I$1000,Nhap!$E$5:$E$1000,DATE(Thang!$E$4,Thang!$C$4,Loc!$J$2),Nhap!$F$5:$F$1000,Loc!A345)</f>
        <v>0</v>
      </c>
      <c r="K345" s="7">
        <f>SUMIFS(Nhap!$I$5:$I$1000,Nhap!$E$5:$E$1000,DATE(Thang!$E$4,Thang!$C$4,Loc!$K$2),Nhap!$F$5:$F$1000,Loc!A345)</f>
        <v>0</v>
      </c>
      <c r="L345" s="7">
        <f>SUMIFS(Nhap!$I$5:$I$1000,Nhap!$E$5:$E$1000,DATE(Thang!$E$4,Thang!$C$4,Loc!$L$2),Nhap!$F$5:$F$1000,Loc!A345)</f>
        <v>0</v>
      </c>
      <c r="M345" s="7">
        <f>SUMIFS(Nhap!$I$5:$I$1000,Nhap!$E$5:$E$1000,DATE(Thang!$E$4,Thang!$C$4,Loc!$M$2),Nhap!$F$5:$F$1000,Loc!A345)</f>
        <v>0</v>
      </c>
      <c r="N345" s="7">
        <f>SUMIFS(Nhap!$I$5:$I$1000,Nhap!$E$5:$E$1000,DATE(Thang!$E$4,Thang!$C$4,Loc!$N$2),Nhap!$F$5:$F$1000,Loc!A345)</f>
        <v>0</v>
      </c>
      <c r="O345" s="7">
        <f>SUMIFS(Nhap!$I$5:$I$1000,Nhap!$E$5:$E$1000,DATE(Thang!$E$4,Thang!$C$4,Loc!$O$2),Nhap!$F$5:$F$1000,Loc!A345)</f>
        <v>0</v>
      </c>
      <c r="P345" s="7">
        <f>SUMIFS(Nhap!$I$5:$I$1000,Nhap!$E$5:$E$1000,DATE(Thang!$E$4,Thang!$C$4,Loc!$P$2),Nhap!$F$5:$F$1000,Loc!A345)</f>
        <v>0</v>
      </c>
      <c r="Q345" s="7">
        <f>SUMIFS(Nhap!$I$5:$I$1000,Nhap!$E$5:$E$1000,DATE(Thang!$E$4,Thang!$C$4,Loc!$Q$2),Nhap!$F$5:$F$1000,Loc!A345)</f>
        <v>0</v>
      </c>
      <c r="R345" s="7">
        <f>SUMIFS(Nhap!$I$5:$I$1000,Nhap!$E$5:$E$1000,DATE(Thang!$E$4,Thang!$C$4,Loc!$R$2),Nhap!$F$5:$F$1000,Loc!A345)</f>
        <v>0</v>
      </c>
      <c r="S345" s="7">
        <f>SUMIFS(Nhap!$I$5:$I$1000,Nhap!$E$5:$E$1000,DATE(Thang!$E$4,Thang!$C$4,Loc!$S$2),Nhap!$F$5:$F$1000,Loc!A345)</f>
        <v>0</v>
      </c>
      <c r="T345" s="7">
        <f>SUMIFS(Nhap!$I$5:$I$1000,Nhap!$E$5:$E$1000,DATE(Thang!$E$4,Thang!$C$4,Loc!$T$2),Nhap!$F$5:$F$1000,Loc!A345)</f>
        <v>0</v>
      </c>
      <c r="U345" s="7">
        <f>SUMIFS(Nhap!$I$5:$I$1000,Nhap!$E$5:$E$1000,DATE(Thang!$E$4,Thang!$C$4,Loc!$U$2),Nhap!$F$5:$F$1000,Loc!A345)</f>
        <v>0</v>
      </c>
      <c r="V345" s="7">
        <f>SUMIFS(Nhap!$I$5:$I$1000,Nhap!$E$5:$E$1000,DATE(Thang!$E$4,Thang!$C$4,Loc!$V$2),Nhap!$F$5:$F$1000,Loc!A345)</f>
        <v>0</v>
      </c>
      <c r="W345" s="7">
        <f>SUMIFS(Nhap!$I$5:$I$1000,Nhap!$E$5:$E$1000,DATE(Thang!$E$4,Thang!$C$4,Loc!$W$2),Nhap!$F$5:$F$1000,Loc!A345)</f>
        <v>0</v>
      </c>
      <c r="X345" s="7">
        <f>SUMIFS(Nhap!$I$5:$I$1000,Nhap!$E$5:$E$1000,DATE(Thang!$E$4,Thang!$C$4,Loc!$X$2),Nhap!$F$5:$F$1000,Loc!A345)</f>
        <v>0</v>
      </c>
      <c r="Y345" s="7">
        <f>SUMIFS(Nhap!$I$5:$I$1000,Nhap!$E$5:$E$1000,DATE(Thang!$E$4,Thang!$C$4,Loc!$Y$2),Nhap!$F$5:$F$1000,Loc!A345)</f>
        <v>0</v>
      </c>
      <c r="Z345" s="7">
        <f>SUMIFS(Nhap!$I$5:$I$1000,Nhap!$E$5:$E$1000,DATE(Thang!$E$4,Thang!$C$4,Loc!$Z$2),Nhap!$F$5:$F$1000,Loc!A345)</f>
        <v>0</v>
      </c>
      <c r="AA345" s="7">
        <f>SUMIFS(Nhap!$I$5:$I$1000,Nhap!$E$5:$E$1000,DATE(Thang!$E$4,Thang!$C$4,Loc!$AA$2),Nhap!$F$5:$F$1000,Loc!A345)</f>
        <v>0</v>
      </c>
      <c r="AB345" s="7">
        <f>SUMIFS(Nhap!$I$5:$I$1000,Nhap!$E$5:$E$1000,DATE(Thang!$E$4,Thang!$C$4,Loc!$AB$2),Nhap!$F$5:$F$1000,Loc!A345)</f>
        <v>0</v>
      </c>
      <c r="AC345" s="7">
        <f>SUMIFS(Nhap!$I$5:$I$1000,Nhap!$E$5:$E$1000,DATE(Thang!$E$4,Thang!$C$4,Loc!$AC$2),Nhap!$F$5:$F$1000,Loc!A345)</f>
        <v>0</v>
      </c>
      <c r="AD345" s="7">
        <f>SUMIFS(Nhap!$I$5:$I$1000,Nhap!$E$5:$E$1000,DATE(Thang!$E$4,Thang!$C$4,Loc!$AD$2),Nhap!$F$5:$F$1000,Loc!$A$5)</f>
        <v>0</v>
      </c>
      <c r="AE345" s="7">
        <f>SUMIFS(Nhap!$I$5:$I$1000,Nhap!$E$5:$E$1000,DATE(Thang!$E$4,Thang!$C$4,Loc!$AE$2),Nhap!$F$5:$F$1000,Loc!A345)</f>
        <v>0</v>
      </c>
      <c r="AF345" s="7">
        <f>SUMIFS(Nhap!$I$5:$I$1000,Nhap!$E$5:$E$1000,DATE(Thang!$E$4,Thang!$C$4,Loc!$AF$2),Nhap!$F$5:$F$1000,Loc!A345)</f>
        <v>0</v>
      </c>
      <c r="AG345" s="7">
        <f>SUMIFS(Nhap!$I$5:$I$1000,Nhap!$E$5:$E$1000,DATE(Thang!$E$4,Thang!$C$4,Loc!$AG$2),Nhap!$F$5:$F$1000,Loc!A345)</f>
        <v>0</v>
      </c>
      <c r="AH345" s="7">
        <f>SUMIFS(Nhap!$I$5:$I$1000,Nhap!$E$5:$E$1000,DATE(Thang!$E$4,Thang!$C$4,Loc!$AH$2),Nhap!$F$5:$F$1000,Loc!A345)</f>
        <v>0</v>
      </c>
      <c r="AI345" s="7">
        <f>SUMIFS(Nhap!$I$5:$I$1000,Nhap!$E$5:$E$1000,DATE(Thang!$E$4,Thang!$C$4,Loc!$AI$2),Nhap!$F$5:$F$1000,Loc!A345)</f>
        <v>0</v>
      </c>
      <c r="AJ345" s="7">
        <f>SUMIFS(Nhap!$I$5:$I$1000,Nhap!$E$5:$E$1000,DATE(Thang!$E$4,Thang!$C$4,Loc!$AJ$2),Nhap!$F$5:$F$1000,Loc!A345)</f>
        <v>0</v>
      </c>
      <c r="AK345" s="1">
        <f>SUMIFS(Xuat!$G$5:$G$1000,Xuat!$C$5:$C$1000,DATE(Thang!$E$4,Thang!$C$4,AK$2),Xuat!$D$5:$D$1000,Loc!$A345)</f>
        <v>0</v>
      </c>
      <c r="AL345" s="1">
        <f>SUMIFS(Xuat!$G$5:$G$1000,Xuat!$C$5:$C$1000,DATE(Thang!$E$4,Thang!$C$4,AL$2),Xuat!$D$5:$D$1000,Loc!$A345)</f>
        <v>0</v>
      </c>
      <c r="AM345" s="1">
        <f>SUMIFS(Xuat!$G$5:$G$1000,Xuat!$C$5:$C$1000,DATE(Thang!$E$4,Thang!$C$4,AM$2),Xuat!$D$5:$D$1000,Loc!$A345)</f>
        <v>0</v>
      </c>
      <c r="AN345" s="1">
        <f>SUMIFS(Xuat!$G$5:$G$1000,Xuat!$C$5:$C$1000,DATE(Thang!$E$4,Thang!$C$4,AN$2),Xuat!$D$5:$D$1000,Loc!$A345)</f>
        <v>0</v>
      </c>
      <c r="AO345" s="1">
        <f>SUMIFS(Xuat!$G$5:$G$1000,Xuat!$C$5:$C$1000,DATE(Thang!$E$4,Thang!$C$4,AO$2),Xuat!$D$5:$D$1000,Loc!$A345)</f>
        <v>0</v>
      </c>
      <c r="AP345" s="1">
        <f>SUMIFS(Xuat!$G$5:$G$1000,Xuat!$C$5:$C$1000,DATE(Thang!$E$4,Thang!$C$4,AP$2),Xuat!$D$5:$D$1000,Loc!$A345)</f>
        <v>0</v>
      </c>
      <c r="AQ345" s="1">
        <f>SUMIFS(Xuat!$G$5:$G$1000,Xuat!$C$5:$C$1000,DATE(Thang!$E$4,Thang!$C$4,AQ$2),Xuat!$D$5:$D$1000,Loc!$A345)</f>
        <v>0</v>
      </c>
      <c r="AR345" s="1">
        <f>SUMIFS(Xuat!$G$5:$G$1000,Xuat!$C$5:$C$1000,DATE(Thang!$E$4,Thang!$C$4,AR$2),Xuat!$D$5:$D$1000,Loc!$A345)</f>
        <v>0</v>
      </c>
      <c r="AS345" s="1">
        <f>SUMIFS(Xuat!$G$5:$G$1000,Xuat!$C$5:$C$1000,DATE(Thang!$E$4,Thang!$C$4,AS$2),Xuat!$D$5:$D$1000,Loc!$A345)</f>
        <v>0</v>
      </c>
      <c r="AT345" s="1">
        <f>SUMIFS(Xuat!$G$5:$G$1000,Xuat!$C$5:$C$1000,DATE(Thang!$E$4,Thang!$C$4,AT$2),Xuat!$D$5:$D$1000,Loc!$A345)</f>
        <v>0</v>
      </c>
      <c r="AU345" s="1">
        <f>SUMIFS(Xuat!$G$5:$G$1000,Xuat!$C$5:$C$1000,DATE(Thang!$E$4,Thang!$C$4,AU$2),Xuat!$D$5:$D$1000,Loc!$A345)</f>
        <v>0</v>
      </c>
      <c r="AV345" s="1">
        <f>SUMIFS(Xuat!$G$5:$G$1000,Xuat!$C$5:$C$1000,DATE(Thang!$E$4,Thang!$C$4,AV$2),Xuat!$D$5:$D$1000,Loc!$A345)</f>
        <v>0</v>
      </c>
      <c r="AW345" s="1">
        <f>SUMIFS(Xuat!$G$5:$G$1000,Xuat!$C$5:$C$1000,DATE(Thang!$E$4,Thang!$C$4,AW$2),Xuat!$D$5:$D$1000,Loc!$A345)</f>
        <v>0</v>
      </c>
      <c r="AX345" s="1">
        <f>SUMIFS(Xuat!$G$5:$G$1000,Xuat!$C$5:$C$1000,DATE(Thang!$E$4,Thang!$C$4,AX$2),Xuat!$D$5:$D$1000,Loc!$A345)</f>
        <v>0</v>
      </c>
      <c r="AY345" s="1">
        <f>SUMIFS(Xuat!$G$5:$G$1000,Xuat!$C$5:$C$1000,DATE(Thang!$E$4,Thang!$C$4,AY$2),Xuat!$D$5:$D$1000,Loc!$A345)</f>
        <v>0</v>
      </c>
      <c r="AZ345" s="1">
        <f>SUMIFS(Xuat!$G$5:$G$1000,Xuat!$C$5:$C$1000,DATE(Thang!$E$4,Thang!$C$4,AZ$2),Xuat!$D$5:$D$1000,Loc!$A345)</f>
        <v>0</v>
      </c>
      <c r="BA345" s="1">
        <f>SUMIFS(Xuat!$G$5:$G$1000,Xuat!$C$5:$C$1000,DATE(Thang!$E$4,Thang!$C$4,BA$2),Xuat!$D$5:$D$1000,Loc!$A345)</f>
        <v>0</v>
      </c>
      <c r="BB345" s="1">
        <f>SUMIFS(Xuat!$G$5:$G$1000,Xuat!$C$5:$C$1000,DATE(Thang!$E$4,Thang!$C$4,BB$2),Xuat!$D$5:$D$1000,Loc!$A345)</f>
        <v>0</v>
      </c>
      <c r="BC345" s="1">
        <f>SUMIFS(Xuat!$G$5:$G$1000,Xuat!$C$5:$C$1000,DATE(Thang!$E$4,Thang!$C$4,BC$2),Xuat!$D$5:$D$1000,Loc!$A345)</f>
        <v>0</v>
      </c>
      <c r="BD345" s="1">
        <f>SUMIFS(Xuat!$G$5:$G$1000,Xuat!$C$5:$C$1000,DATE(Thang!$E$4,Thang!$C$4,BD$2),Xuat!$D$5:$D$1000,Loc!$A345)</f>
        <v>0</v>
      </c>
      <c r="BE345" s="1">
        <f>SUMIFS(Xuat!$G$5:$G$1000,Xuat!$C$5:$C$1000,DATE(Thang!$E$4,Thang!$C$4,BE$2),Xuat!$D$5:$D$1000,Loc!$A345)</f>
        <v>0</v>
      </c>
      <c r="BF345" s="1">
        <f>SUMIFS(Xuat!$G$5:$G$1000,Xuat!$C$5:$C$1000,DATE(Thang!$E$4,Thang!$C$4,BF$2),Xuat!$D$5:$D$1000,Loc!$A345)</f>
        <v>0</v>
      </c>
      <c r="BG345" s="1">
        <f>SUMIFS(Xuat!$G$5:$G$1000,Xuat!$C$5:$C$1000,DATE(Thang!$E$4,Thang!$C$4,BG$2),Xuat!$D$5:$D$1000,Loc!$A345)</f>
        <v>0</v>
      </c>
      <c r="BH345" s="1">
        <f>SUMIFS(Xuat!$G$5:$G$1000,Xuat!$C$5:$C$1000,DATE(Thang!$E$4,Thang!$C$4,BH$2),Xuat!$D$5:$D$1000,Loc!$A345)</f>
        <v>0</v>
      </c>
      <c r="BI345" s="1">
        <f>SUMIFS(Xuat!$G$5:$G$1000,Xuat!$C$5:$C$1000,DATE(Thang!$E$4,Thang!$C$4,BI$2),Xuat!$D$5:$D$1000,Loc!$A345)</f>
        <v>0</v>
      </c>
      <c r="BJ345" s="1">
        <f>SUMIFS(Xuat!$G$5:$G$1000,Xuat!$C$5:$C$1000,DATE(Thang!$E$4,Thang!$C$4,BJ$2),Xuat!$D$5:$D$1000,Loc!$A345)</f>
        <v>0</v>
      </c>
      <c r="BK345" s="1">
        <f>SUMIFS(Xuat!$G$5:$G$1000,Xuat!$C$5:$C$1000,DATE(Thang!$E$4,Thang!$C$4,BK$2),Xuat!$D$5:$D$1000,Loc!$A345)</f>
        <v>0</v>
      </c>
      <c r="BL345" s="1">
        <f>SUMIFS(Xuat!$G$5:$G$1000,Xuat!$C$5:$C$1000,DATE(Thang!$E$4,Thang!$C$4,BL$2),Xuat!$D$5:$D$1000,Loc!$A345)</f>
        <v>0</v>
      </c>
      <c r="BM345" s="1">
        <f>SUMIFS(Xuat!$G$5:$G$1000,Xuat!$C$5:$C$1000,DATE(Thang!$E$4,Thang!$C$4,BM$2),Xuat!$D$5:$D$1000,Loc!$A345)</f>
        <v>0</v>
      </c>
      <c r="BN345" s="1">
        <f>SUMIFS(Xuat!$G$5:$G$1000,Xuat!$C$5:$C$1000,DATE(Thang!$E$4,Thang!$C$4,BN$2),Xuat!$D$5:$D$1000,Loc!$A345)</f>
        <v>0</v>
      </c>
      <c r="BO345" s="1">
        <f>SUMIFS(Xuat!$G$5:$G$1000,Xuat!$C$5:$C$1000,DATE(Thang!$E$4,Thang!$C$4,BO$2),Xuat!$D$5:$D$1000,Loc!$A345)</f>
        <v>0</v>
      </c>
    </row>
    <row r="346" spans="1:67" x14ac:dyDescent="0.2">
      <c r="A346" s="2">
        <f>DM!C346</f>
        <v>0</v>
      </c>
      <c r="B346" s="3">
        <f>VLOOKUP(A346,Tondau!$B$5:$F$500,3,0)</f>
        <v>0</v>
      </c>
      <c r="C346" s="3">
        <f t="shared" si="17"/>
        <v>0</v>
      </c>
      <c r="D346" s="3">
        <f t="shared" si="18"/>
        <v>0</v>
      </c>
      <c r="E346" s="3">
        <f t="shared" si="19"/>
        <v>0</v>
      </c>
      <c r="F346" s="7">
        <f>SUMIFS(Nhap!$I$5:$I$1000,Nhap!$E$5:$E$1000,DATE(Thang!$E$4,Thang!$C$4,Loc!$F$2),Nhap!$F$5:$F$1000,Loc!A346)</f>
        <v>0</v>
      </c>
      <c r="G346" s="7">
        <f>SUMIFS(Nhap!$I$5:$I$1000,Nhap!$E$5:$E$1000,DATE(Thang!$E$4,Thang!$C$4,Loc!$G$2),Nhap!$F$5:$F$1000,Loc!A346)</f>
        <v>0</v>
      </c>
      <c r="H346" s="7">
        <f>SUMIFS(Nhap!$I$5:$I$1000,Nhap!$E$5:$E$1000,DATE(Thang!$E$4,Thang!$C$4,Loc!$H$2),Nhap!$F$5:$F$1000,Loc!A346)</f>
        <v>0</v>
      </c>
      <c r="I346" s="7">
        <f>SUMIFS(Nhap!$I$5:$I$1000,Nhap!$E$5:$E$1000,DATE(Thang!$E$4,Thang!$C$4,Loc!$I$2),Nhap!$F$5:$F$1000,Loc!A346)</f>
        <v>0</v>
      </c>
      <c r="J346" s="7">
        <f>SUMIFS(Nhap!$I$5:$I$1000,Nhap!$E$5:$E$1000,DATE(Thang!$E$4,Thang!$C$4,Loc!$J$2),Nhap!$F$5:$F$1000,Loc!A346)</f>
        <v>0</v>
      </c>
      <c r="K346" s="7">
        <f>SUMIFS(Nhap!$I$5:$I$1000,Nhap!$E$5:$E$1000,DATE(Thang!$E$4,Thang!$C$4,Loc!$K$2),Nhap!$F$5:$F$1000,Loc!A346)</f>
        <v>0</v>
      </c>
      <c r="L346" s="7">
        <f>SUMIFS(Nhap!$I$5:$I$1000,Nhap!$E$5:$E$1000,DATE(Thang!$E$4,Thang!$C$4,Loc!$L$2),Nhap!$F$5:$F$1000,Loc!A346)</f>
        <v>0</v>
      </c>
      <c r="M346" s="7">
        <f>SUMIFS(Nhap!$I$5:$I$1000,Nhap!$E$5:$E$1000,DATE(Thang!$E$4,Thang!$C$4,Loc!$M$2),Nhap!$F$5:$F$1000,Loc!A346)</f>
        <v>0</v>
      </c>
      <c r="N346" s="7">
        <f>SUMIFS(Nhap!$I$5:$I$1000,Nhap!$E$5:$E$1000,DATE(Thang!$E$4,Thang!$C$4,Loc!$N$2),Nhap!$F$5:$F$1000,Loc!A346)</f>
        <v>0</v>
      </c>
      <c r="O346" s="7">
        <f>SUMIFS(Nhap!$I$5:$I$1000,Nhap!$E$5:$E$1000,DATE(Thang!$E$4,Thang!$C$4,Loc!$O$2),Nhap!$F$5:$F$1000,Loc!A346)</f>
        <v>0</v>
      </c>
      <c r="P346" s="7">
        <f>SUMIFS(Nhap!$I$5:$I$1000,Nhap!$E$5:$E$1000,DATE(Thang!$E$4,Thang!$C$4,Loc!$P$2),Nhap!$F$5:$F$1000,Loc!A346)</f>
        <v>0</v>
      </c>
      <c r="Q346" s="7">
        <f>SUMIFS(Nhap!$I$5:$I$1000,Nhap!$E$5:$E$1000,DATE(Thang!$E$4,Thang!$C$4,Loc!$Q$2),Nhap!$F$5:$F$1000,Loc!A346)</f>
        <v>0</v>
      </c>
      <c r="R346" s="7">
        <f>SUMIFS(Nhap!$I$5:$I$1000,Nhap!$E$5:$E$1000,DATE(Thang!$E$4,Thang!$C$4,Loc!$R$2),Nhap!$F$5:$F$1000,Loc!A346)</f>
        <v>0</v>
      </c>
      <c r="S346" s="7">
        <f>SUMIFS(Nhap!$I$5:$I$1000,Nhap!$E$5:$E$1000,DATE(Thang!$E$4,Thang!$C$4,Loc!$S$2),Nhap!$F$5:$F$1000,Loc!A346)</f>
        <v>0</v>
      </c>
      <c r="T346" s="7">
        <f>SUMIFS(Nhap!$I$5:$I$1000,Nhap!$E$5:$E$1000,DATE(Thang!$E$4,Thang!$C$4,Loc!$T$2),Nhap!$F$5:$F$1000,Loc!A346)</f>
        <v>0</v>
      </c>
      <c r="U346" s="7">
        <f>SUMIFS(Nhap!$I$5:$I$1000,Nhap!$E$5:$E$1000,DATE(Thang!$E$4,Thang!$C$4,Loc!$U$2),Nhap!$F$5:$F$1000,Loc!A346)</f>
        <v>0</v>
      </c>
      <c r="V346" s="7">
        <f>SUMIFS(Nhap!$I$5:$I$1000,Nhap!$E$5:$E$1000,DATE(Thang!$E$4,Thang!$C$4,Loc!$V$2),Nhap!$F$5:$F$1000,Loc!A346)</f>
        <v>0</v>
      </c>
      <c r="W346" s="7">
        <f>SUMIFS(Nhap!$I$5:$I$1000,Nhap!$E$5:$E$1000,DATE(Thang!$E$4,Thang!$C$4,Loc!$W$2),Nhap!$F$5:$F$1000,Loc!A346)</f>
        <v>0</v>
      </c>
      <c r="X346" s="7">
        <f>SUMIFS(Nhap!$I$5:$I$1000,Nhap!$E$5:$E$1000,DATE(Thang!$E$4,Thang!$C$4,Loc!$X$2),Nhap!$F$5:$F$1000,Loc!A346)</f>
        <v>0</v>
      </c>
      <c r="Y346" s="7">
        <f>SUMIFS(Nhap!$I$5:$I$1000,Nhap!$E$5:$E$1000,DATE(Thang!$E$4,Thang!$C$4,Loc!$Y$2),Nhap!$F$5:$F$1000,Loc!A346)</f>
        <v>0</v>
      </c>
      <c r="Z346" s="7">
        <f>SUMIFS(Nhap!$I$5:$I$1000,Nhap!$E$5:$E$1000,DATE(Thang!$E$4,Thang!$C$4,Loc!$Z$2),Nhap!$F$5:$F$1000,Loc!A346)</f>
        <v>0</v>
      </c>
      <c r="AA346" s="7">
        <f>SUMIFS(Nhap!$I$5:$I$1000,Nhap!$E$5:$E$1000,DATE(Thang!$E$4,Thang!$C$4,Loc!$AA$2),Nhap!$F$5:$F$1000,Loc!A346)</f>
        <v>0</v>
      </c>
      <c r="AB346" s="7">
        <f>SUMIFS(Nhap!$I$5:$I$1000,Nhap!$E$5:$E$1000,DATE(Thang!$E$4,Thang!$C$4,Loc!$AB$2),Nhap!$F$5:$F$1000,Loc!A346)</f>
        <v>0</v>
      </c>
      <c r="AC346" s="7">
        <f>SUMIFS(Nhap!$I$5:$I$1000,Nhap!$E$5:$E$1000,DATE(Thang!$E$4,Thang!$C$4,Loc!$AC$2),Nhap!$F$5:$F$1000,Loc!A346)</f>
        <v>0</v>
      </c>
      <c r="AD346" s="7">
        <f>SUMIFS(Nhap!$I$5:$I$1000,Nhap!$E$5:$E$1000,DATE(Thang!$E$4,Thang!$C$4,Loc!$AD$2),Nhap!$F$5:$F$1000,Loc!$A$5)</f>
        <v>0</v>
      </c>
      <c r="AE346" s="7">
        <f>SUMIFS(Nhap!$I$5:$I$1000,Nhap!$E$5:$E$1000,DATE(Thang!$E$4,Thang!$C$4,Loc!$AE$2),Nhap!$F$5:$F$1000,Loc!A346)</f>
        <v>0</v>
      </c>
      <c r="AF346" s="7">
        <f>SUMIFS(Nhap!$I$5:$I$1000,Nhap!$E$5:$E$1000,DATE(Thang!$E$4,Thang!$C$4,Loc!$AF$2),Nhap!$F$5:$F$1000,Loc!A346)</f>
        <v>0</v>
      </c>
      <c r="AG346" s="7">
        <f>SUMIFS(Nhap!$I$5:$I$1000,Nhap!$E$5:$E$1000,DATE(Thang!$E$4,Thang!$C$4,Loc!$AG$2),Nhap!$F$5:$F$1000,Loc!A346)</f>
        <v>0</v>
      </c>
      <c r="AH346" s="7">
        <f>SUMIFS(Nhap!$I$5:$I$1000,Nhap!$E$5:$E$1000,DATE(Thang!$E$4,Thang!$C$4,Loc!$AH$2),Nhap!$F$5:$F$1000,Loc!A346)</f>
        <v>0</v>
      </c>
      <c r="AI346" s="7">
        <f>SUMIFS(Nhap!$I$5:$I$1000,Nhap!$E$5:$E$1000,DATE(Thang!$E$4,Thang!$C$4,Loc!$AI$2),Nhap!$F$5:$F$1000,Loc!A346)</f>
        <v>0</v>
      </c>
      <c r="AJ346" s="7">
        <f>SUMIFS(Nhap!$I$5:$I$1000,Nhap!$E$5:$E$1000,DATE(Thang!$E$4,Thang!$C$4,Loc!$AJ$2),Nhap!$F$5:$F$1000,Loc!A346)</f>
        <v>0</v>
      </c>
      <c r="AK346" s="1">
        <f>SUMIFS(Xuat!$G$5:$G$1000,Xuat!$C$5:$C$1000,DATE(Thang!$E$4,Thang!$C$4,AK$2),Xuat!$D$5:$D$1000,Loc!$A346)</f>
        <v>0</v>
      </c>
      <c r="AL346" s="1">
        <f>SUMIFS(Xuat!$G$5:$G$1000,Xuat!$C$5:$C$1000,DATE(Thang!$E$4,Thang!$C$4,AL$2),Xuat!$D$5:$D$1000,Loc!$A346)</f>
        <v>0</v>
      </c>
      <c r="AM346" s="1">
        <f>SUMIFS(Xuat!$G$5:$G$1000,Xuat!$C$5:$C$1000,DATE(Thang!$E$4,Thang!$C$4,AM$2),Xuat!$D$5:$D$1000,Loc!$A346)</f>
        <v>0</v>
      </c>
      <c r="AN346" s="1">
        <f>SUMIFS(Xuat!$G$5:$G$1000,Xuat!$C$5:$C$1000,DATE(Thang!$E$4,Thang!$C$4,AN$2),Xuat!$D$5:$D$1000,Loc!$A346)</f>
        <v>0</v>
      </c>
      <c r="AO346" s="1">
        <f>SUMIFS(Xuat!$G$5:$G$1000,Xuat!$C$5:$C$1000,DATE(Thang!$E$4,Thang!$C$4,AO$2),Xuat!$D$5:$D$1000,Loc!$A346)</f>
        <v>0</v>
      </c>
      <c r="AP346" s="1">
        <f>SUMIFS(Xuat!$G$5:$G$1000,Xuat!$C$5:$C$1000,DATE(Thang!$E$4,Thang!$C$4,AP$2),Xuat!$D$5:$D$1000,Loc!$A346)</f>
        <v>0</v>
      </c>
      <c r="AQ346" s="1">
        <f>SUMIFS(Xuat!$G$5:$G$1000,Xuat!$C$5:$C$1000,DATE(Thang!$E$4,Thang!$C$4,AQ$2),Xuat!$D$5:$D$1000,Loc!$A346)</f>
        <v>0</v>
      </c>
      <c r="AR346" s="1">
        <f>SUMIFS(Xuat!$G$5:$G$1000,Xuat!$C$5:$C$1000,DATE(Thang!$E$4,Thang!$C$4,AR$2),Xuat!$D$5:$D$1000,Loc!$A346)</f>
        <v>0</v>
      </c>
      <c r="AS346" s="1">
        <f>SUMIFS(Xuat!$G$5:$G$1000,Xuat!$C$5:$C$1000,DATE(Thang!$E$4,Thang!$C$4,AS$2),Xuat!$D$5:$D$1000,Loc!$A346)</f>
        <v>0</v>
      </c>
      <c r="AT346" s="1">
        <f>SUMIFS(Xuat!$G$5:$G$1000,Xuat!$C$5:$C$1000,DATE(Thang!$E$4,Thang!$C$4,AT$2),Xuat!$D$5:$D$1000,Loc!$A346)</f>
        <v>0</v>
      </c>
      <c r="AU346" s="1">
        <f>SUMIFS(Xuat!$G$5:$G$1000,Xuat!$C$5:$C$1000,DATE(Thang!$E$4,Thang!$C$4,AU$2),Xuat!$D$5:$D$1000,Loc!$A346)</f>
        <v>0</v>
      </c>
      <c r="AV346" s="1">
        <f>SUMIFS(Xuat!$G$5:$G$1000,Xuat!$C$5:$C$1000,DATE(Thang!$E$4,Thang!$C$4,AV$2),Xuat!$D$5:$D$1000,Loc!$A346)</f>
        <v>0</v>
      </c>
      <c r="AW346" s="1">
        <f>SUMIFS(Xuat!$G$5:$G$1000,Xuat!$C$5:$C$1000,DATE(Thang!$E$4,Thang!$C$4,AW$2),Xuat!$D$5:$D$1000,Loc!$A346)</f>
        <v>0</v>
      </c>
      <c r="AX346" s="1">
        <f>SUMIFS(Xuat!$G$5:$G$1000,Xuat!$C$5:$C$1000,DATE(Thang!$E$4,Thang!$C$4,AX$2),Xuat!$D$5:$D$1000,Loc!$A346)</f>
        <v>0</v>
      </c>
      <c r="AY346" s="1">
        <f>SUMIFS(Xuat!$G$5:$G$1000,Xuat!$C$5:$C$1000,DATE(Thang!$E$4,Thang!$C$4,AY$2),Xuat!$D$5:$D$1000,Loc!$A346)</f>
        <v>0</v>
      </c>
      <c r="AZ346" s="1">
        <f>SUMIFS(Xuat!$G$5:$G$1000,Xuat!$C$5:$C$1000,DATE(Thang!$E$4,Thang!$C$4,AZ$2),Xuat!$D$5:$D$1000,Loc!$A346)</f>
        <v>0</v>
      </c>
      <c r="BA346" s="1">
        <f>SUMIFS(Xuat!$G$5:$G$1000,Xuat!$C$5:$C$1000,DATE(Thang!$E$4,Thang!$C$4,BA$2),Xuat!$D$5:$D$1000,Loc!$A346)</f>
        <v>0</v>
      </c>
      <c r="BB346" s="1">
        <f>SUMIFS(Xuat!$G$5:$G$1000,Xuat!$C$5:$C$1000,DATE(Thang!$E$4,Thang!$C$4,BB$2),Xuat!$D$5:$D$1000,Loc!$A346)</f>
        <v>0</v>
      </c>
      <c r="BC346" s="1">
        <f>SUMIFS(Xuat!$G$5:$G$1000,Xuat!$C$5:$C$1000,DATE(Thang!$E$4,Thang!$C$4,BC$2),Xuat!$D$5:$D$1000,Loc!$A346)</f>
        <v>0</v>
      </c>
      <c r="BD346" s="1">
        <f>SUMIFS(Xuat!$G$5:$G$1000,Xuat!$C$5:$C$1000,DATE(Thang!$E$4,Thang!$C$4,BD$2),Xuat!$D$5:$D$1000,Loc!$A346)</f>
        <v>0</v>
      </c>
      <c r="BE346" s="1">
        <f>SUMIFS(Xuat!$G$5:$G$1000,Xuat!$C$5:$C$1000,DATE(Thang!$E$4,Thang!$C$4,BE$2),Xuat!$D$5:$D$1000,Loc!$A346)</f>
        <v>0</v>
      </c>
      <c r="BF346" s="1">
        <f>SUMIFS(Xuat!$G$5:$G$1000,Xuat!$C$5:$C$1000,DATE(Thang!$E$4,Thang!$C$4,BF$2),Xuat!$D$5:$D$1000,Loc!$A346)</f>
        <v>0</v>
      </c>
      <c r="BG346" s="1">
        <f>SUMIFS(Xuat!$G$5:$G$1000,Xuat!$C$5:$C$1000,DATE(Thang!$E$4,Thang!$C$4,BG$2),Xuat!$D$5:$D$1000,Loc!$A346)</f>
        <v>0</v>
      </c>
      <c r="BH346" s="1">
        <f>SUMIFS(Xuat!$G$5:$G$1000,Xuat!$C$5:$C$1000,DATE(Thang!$E$4,Thang!$C$4,BH$2),Xuat!$D$5:$D$1000,Loc!$A346)</f>
        <v>0</v>
      </c>
      <c r="BI346" s="1">
        <f>SUMIFS(Xuat!$G$5:$G$1000,Xuat!$C$5:$C$1000,DATE(Thang!$E$4,Thang!$C$4,BI$2),Xuat!$D$5:$D$1000,Loc!$A346)</f>
        <v>0</v>
      </c>
      <c r="BJ346" s="1">
        <f>SUMIFS(Xuat!$G$5:$G$1000,Xuat!$C$5:$C$1000,DATE(Thang!$E$4,Thang!$C$4,BJ$2),Xuat!$D$5:$D$1000,Loc!$A346)</f>
        <v>0</v>
      </c>
      <c r="BK346" s="1">
        <f>SUMIFS(Xuat!$G$5:$G$1000,Xuat!$C$5:$C$1000,DATE(Thang!$E$4,Thang!$C$4,BK$2),Xuat!$D$5:$D$1000,Loc!$A346)</f>
        <v>0</v>
      </c>
      <c r="BL346" s="1">
        <f>SUMIFS(Xuat!$G$5:$G$1000,Xuat!$C$5:$C$1000,DATE(Thang!$E$4,Thang!$C$4,BL$2),Xuat!$D$5:$D$1000,Loc!$A346)</f>
        <v>0</v>
      </c>
      <c r="BM346" s="1">
        <f>SUMIFS(Xuat!$G$5:$G$1000,Xuat!$C$5:$C$1000,DATE(Thang!$E$4,Thang!$C$4,BM$2),Xuat!$D$5:$D$1000,Loc!$A346)</f>
        <v>0</v>
      </c>
      <c r="BN346" s="1">
        <f>SUMIFS(Xuat!$G$5:$G$1000,Xuat!$C$5:$C$1000,DATE(Thang!$E$4,Thang!$C$4,BN$2),Xuat!$D$5:$D$1000,Loc!$A346)</f>
        <v>0</v>
      </c>
      <c r="BO346" s="1">
        <f>SUMIFS(Xuat!$G$5:$G$1000,Xuat!$C$5:$C$1000,DATE(Thang!$E$4,Thang!$C$4,BO$2),Xuat!$D$5:$D$1000,Loc!$A346)</f>
        <v>0</v>
      </c>
    </row>
    <row r="347" spans="1:67" x14ac:dyDescent="0.2">
      <c r="A347" s="2">
        <f>DM!C347</f>
        <v>0</v>
      </c>
      <c r="B347" s="3">
        <f>VLOOKUP(A347,Tondau!$B$5:$F$500,3,0)</f>
        <v>0</v>
      </c>
      <c r="C347" s="3">
        <f t="shared" si="17"/>
        <v>0</v>
      </c>
      <c r="D347" s="3">
        <f t="shared" si="18"/>
        <v>0</v>
      </c>
      <c r="E347" s="3">
        <f t="shared" si="19"/>
        <v>0</v>
      </c>
      <c r="F347" s="7">
        <f>SUMIFS(Nhap!$I$5:$I$1000,Nhap!$E$5:$E$1000,DATE(Thang!$E$4,Thang!$C$4,Loc!$F$2),Nhap!$F$5:$F$1000,Loc!A347)</f>
        <v>0</v>
      </c>
      <c r="G347" s="7">
        <f>SUMIFS(Nhap!$I$5:$I$1000,Nhap!$E$5:$E$1000,DATE(Thang!$E$4,Thang!$C$4,Loc!$G$2),Nhap!$F$5:$F$1000,Loc!A347)</f>
        <v>0</v>
      </c>
      <c r="H347" s="7">
        <f>SUMIFS(Nhap!$I$5:$I$1000,Nhap!$E$5:$E$1000,DATE(Thang!$E$4,Thang!$C$4,Loc!$H$2),Nhap!$F$5:$F$1000,Loc!A347)</f>
        <v>0</v>
      </c>
      <c r="I347" s="7">
        <f>SUMIFS(Nhap!$I$5:$I$1000,Nhap!$E$5:$E$1000,DATE(Thang!$E$4,Thang!$C$4,Loc!$I$2),Nhap!$F$5:$F$1000,Loc!A347)</f>
        <v>0</v>
      </c>
      <c r="J347" s="7">
        <f>SUMIFS(Nhap!$I$5:$I$1000,Nhap!$E$5:$E$1000,DATE(Thang!$E$4,Thang!$C$4,Loc!$J$2),Nhap!$F$5:$F$1000,Loc!A347)</f>
        <v>0</v>
      </c>
      <c r="K347" s="7">
        <f>SUMIFS(Nhap!$I$5:$I$1000,Nhap!$E$5:$E$1000,DATE(Thang!$E$4,Thang!$C$4,Loc!$K$2),Nhap!$F$5:$F$1000,Loc!A347)</f>
        <v>0</v>
      </c>
      <c r="L347" s="7">
        <f>SUMIFS(Nhap!$I$5:$I$1000,Nhap!$E$5:$E$1000,DATE(Thang!$E$4,Thang!$C$4,Loc!$L$2),Nhap!$F$5:$F$1000,Loc!A347)</f>
        <v>0</v>
      </c>
      <c r="M347" s="7">
        <f>SUMIFS(Nhap!$I$5:$I$1000,Nhap!$E$5:$E$1000,DATE(Thang!$E$4,Thang!$C$4,Loc!$M$2),Nhap!$F$5:$F$1000,Loc!A347)</f>
        <v>0</v>
      </c>
      <c r="N347" s="7">
        <f>SUMIFS(Nhap!$I$5:$I$1000,Nhap!$E$5:$E$1000,DATE(Thang!$E$4,Thang!$C$4,Loc!$N$2),Nhap!$F$5:$F$1000,Loc!A347)</f>
        <v>0</v>
      </c>
      <c r="O347" s="7">
        <f>SUMIFS(Nhap!$I$5:$I$1000,Nhap!$E$5:$E$1000,DATE(Thang!$E$4,Thang!$C$4,Loc!$O$2),Nhap!$F$5:$F$1000,Loc!A347)</f>
        <v>0</v>
      </c>
      <c r="P347" s="7">
        <f>SUMIFS(Nhap!$I$5:$I$1000,Nhap!$E$5:$E$1000,DATE(Thang!$E$4,Thang!$C$4,Loc!$P$2),Nhap!$F$5:$F$1000,Loc!A347)</f>
        <v>0</v>
      </c>
      <c r="Q347" s="7">
        <f>SUMIFS(Nhap!$I$5:$I$1000,Nhap!$E$5:$E$1000,DATE(Thang!$E$4,Thang!$C$4,Loc!$Q$2),Nhap!$F$5:$F$1000,Loc!A347)</f>
        <v>0</v>
      </c>
      <c r="R347" s="7">
        <f>SUMIFS(Nhap!$I$5:$I$1000,Nhap!$E$5:$E$1000,DATE(Thang!$E$4,Thang!$C$4,Loc!$R$2),Nhap!$F$5:$F$1000,Loc!A347)</f>
        <v>0</v>
      </c>
      <c r="S347" s="7">
        <f>SUMIFS(Nhap!$I$5:$I$1000,Nhap!$E$5:$E$1000,DATE(Thang!$E$4,Thang!$C$4,Loc!$S$2),Nhap!$F$5:$F$1000,Loc!A347)</f>
        <v>0</v>
      </c>
      <c r="T347" s="7">
        <f>SUMIFS(Nhap!$I$5:$I$1000,Nhap!$E$5:$E$1000,DATE(Thang!$E$4,Thang!$C$4,Loc!$T$2),Nhap!$F$5:$F$1000,Loc!A347)</f>
        <v>0</v>
      </c>
      <c r="U347" s="7">
        <f>SUMIFS(Nhap!$I$5:$I$1000,Nhap!$E$5:$E$1000,DATE(Thang!$E$4,Thang!$C$4,Loc!$U$2),Nhap!$F$5:$F$1000,Loc!A347)</f>
        <v>0</v>
      </c>
      <c r="V347" s="7">
        <f>SUMIFS(Nhap!$I$5:$I$1000,Nhap!$E$5:$E$1000,DATE(Thang!$E$4,Thang!$C$4,Loc!$V$2),Nhap!$F$5:$F$1000,Loc!A347)</f>
        <v>0</v>
      </c>
      <c r="W347" s="7">
        <f>SUMIFS(Nhap!$I$5:$I$1000,Nhap!$E$5:$E$1000,DATE(Thang!$E$4,Thang!$C$4,Loc!$W$2),Nhap!$F$5:$F$1000,Loc!A347)</f>
        <v>0</v>
      </c>
      <c r="X347" s="7">
        <f>SUMIFS(Nhap!$I$5:$I$1000,Nhap!$E$5:$E$1000,DATE(Thang!$E$4,Thang!$C$4,Loc!$X$2),Nhap!$F$5:$F$1000,Loc!A347)</f>
        <v>0</v>
      </c>
      <c r="Y347" s="7">
        <f>SUMIFS(Nhap!$I$5:$I$1000,Nhap!$E$5:$E$1000,DATE(Thang!$E$4,Thang!$C$4,Loc!$Y$2),Nhap!$F$5:$F$1000,Loc!A347)</f>
        <v>0</v>
      </c>
      <c r="Z347" s="7">
        <f>SUMIFS(Nhap!$I$5:$I$1000,Nhap!$E$5:$E$1000,DATE(Thang!$E$4,Thang!$C$4,Loc!$Z$2),Nhap!$F$5:$F$1000,Loc!A347)</f>
        <v>0</v>
      </c>
      <c r="AA347" s="7">
        <f>SUMIFS(Nhap!$I$5:$I$1000,Nhap!$E$5:$E$1000,DATE(Thang!$E$4,Thang!$C$4,Loc!$AA$2),Nhap!$F$5:$F$1000,Loc!A347)</f>
        <v>0</v>
      </c>
      <c r="AB347" s="7">
        <f>SUMIFS(Nhap!$I$5:$I$1000,Nhap!$E$5:$E$1000,DATE(Thang!$E$4,Thang!$C$4,Loc!$AB$2),Nhap!$F$5:$F$1000,Loc!A347)</f>
        <v>0</v>
      </c>
      <c r="AC347" s="7">
        <f>SUMIFS(Nhap!$I$5:$I$1000,Nhap!$E$5:$E$1000,DATE(Thang!$E$4,Thang!$C$4,Loc!$AC$2),Nhap!$F$5:$F$1000,Loc!A347)</f>
        <v>0</v>
      </c>
      <c r="AD347" s="7">
        <f>SUMIFS(Nhap!$I$5:$I$1000,Nhap!$E$5:$E$1000,DATE(Thang!$E$4,Thang!$C$4,Loc!$AD$2),Nhap!$F$5:$F$1000,Loc!$A$5)</f>
        <v>0</v>
      </c>
      <c r="AE347" s="7">
        <f>SUMIFS(Nhap!$I$5:$I$1000,Nhap!$E$5:$E$1000,DATE(Thang!$E$4,Thang!$C$4,Loc!$AE$2),Nhap!$F$5:$F$1000,Loc!A347)</f>
        <v>0</v>
      </c>
      <c r="AF347" s="7">
        <f>SUMIFS(Nhap!$I$5:$I$1000,Nhap!$E$5:$E$1000,DATE(Thang!$E$4,Thang!$C$4,Loc!$AF$2),Nhap!$F$5:$F$1000,Loc!A347)</f>
        <v>0</v>
      </c>
      <c r="AG347" s="7">
        <f>SUMIFS(Nhap!$I$5:$I$1000,Nhap!$E$5:$E$1000,DATE(Thang!$E$4,Thang!$C$4,Loc!$AG$2),Nhap!$F$5:$F$1000,Loc!A347)</f>
        <v>0</v>
      </c>
      <c r="AH347" s="7">
        <f>SUMIFS(Nhap!$I$5:$I$1000,Nhap!$E$5:$E$1000,DATE(Thang!$E$4,Thang!$C$4,Loc!$AH$2),Nhap!$F$5:$F$1000,Loc!A347)</f>
        <v>0</v>
      </c>
      <c r="AI347" s="7">
        <f>SUMIFS(Nhap!$I$5:$I$1000,Nhap!$E$5:$E$1000,DATE(Thang!$E$4,Thang!$C$4,Loc!$AI$2),Nhap!$F$5:$F$1000,Loc!A347)</f>
        <v>0</v>
      </c>
      <c r="AJ347" s="7">
        <f>SUMIFS(Nhap!$I$5:$I$1000,Nhap!$E$5:$E$1000,DATE(Thang!$E$4,Thang!$C$4,Loc!$AJ$2),Nhap!$F$5:$F$1000,Loc!A347)</f>
        <v>0</v>
      </c>
      <c r="AK347" s="1">
        <f>SUMIFS(Xuat!$G$5:$G$1000,Xuat!$C$5:$C$1000,DATE(Thang!$E$4,Thang!$C$4,AK$2),Xuat!$D$5:$D$1000,Loc!$A347)</f>
        <v>0</v>
      </c>
      <c r="AL347" s="1">
        <f>SUMIFS(Xuat!$G$5:$G$1000,Xuat!$C$5:$C$1000,DATE(Thang!$E$4,Thang!$C$4,AL$2),Xuat!$D$5:$D$1000,Loc!$A347)</f>
        <v>0</v>
      </c>
      <c r="AM347" s="1">
        <f>SUMIFS(Xuat!$G$5:$G$1000,Xuat!$C$5:$C$1000,DATE(Thang!$E$4,Thang!$C$4,AM$2),Xuat!$D$5:$D$1000,Loc!$A347)</f>
        <v>0</v>
      </c>
      <c r="AN347" s="1">
        <f>SUMIFS(Xuat!$G$5:$G$1000,Xuat!$C$5:$C$1000,DATE(Thang!$E$4,Thang!$C$4,AN$2),Xuat!$D$5:$D$1000,Loc!$A347)</f>
        <v>0</v>
      </c>
      <c r="AO347" s="1">
        <f>SUMIFS(Xuat!$G$5:$G$1000,Xuat!$C$5:$C$1000,DATE(Thang!$E$4,Thang!$C$4,AO$2),Xuat!$D$5:$D$1000,Loc!$A347)</f>
        <v>0</v>
      </c>
      <c r="AP347" s="1">
        <f>SUMIFS(Xuat!$G$5:$G$1000,Xuat!$C$5:$C$1000,DATE(Thang!$E$4,Thang!$C$4,AP$2),Xuat!$D$5:$D$1000,Loc!$A347)</f>
        <v>0</v>
      </c>
      <c r="AQ347" s="1">
        <f>SUMIFS(Xuat!$G$5:$G$1000,Xuat!$C$5:$C$1000,DATE(Thang!$E$4,Thang!$C$4,AQ$2),Xuat!$D$5:$D$1000,Loc!$A347)</f>
        <v>0</v>
      </c>
      <c r="AR347" s="1">
        <f>SUMIFS(Xuat!$G$5:$G$1000,Xuat!$C$5:$C$1000,DATE(Thang!$E$4,Thang!$C$4,AR$2),Xuat!$D$5:$D$1000,Loc!$A347)</f>
        <v>0</v>
      </c>
      <c r="AS347" s="1">
        <f>SUMIFS(Xuat!$G$5:$G$1000,Xuat!$C$5:$C$1000,DATE(Thang!$E$4,Thang!$C$4,AS$2),Xuat!$D$5:$D$1000,Loc!$A347)</f>
        <v>0</v>
      </c>
      <c r="AT347" s="1">
        <f>SUMIFS(Xuat!$G$5:$G$1000,Xuat!$C$5:$C$1000,DATE(Thang!$E$4,Thang!$C$4,AT$2),Xuat!$D$5:$D$1000,Loc!$A347)</f>
        <v>0</v>
      </c>
      <c r="AU347" s="1">
        <f>SUMIFS(Xuat!$G$5:$G$1000,Xuat!$C$5:$C$1000,DATE(Thang!$E$4,Thang!$C$4,AU$2),Xuat!$D$5:$D$1000,Loc!$A347)</f>
        <v>0</v>
      </c>
      <c r="AV347" s="1">
        <f>SUMIFS(Xuat!$G$5:$G$1000,Xuat!$C$5:$C$1000,DATE(Thang!$E$4,Thang!$C$4,AV$2),Xuat!$D$5:$D$1000,Loc!$A347)</f>
        <v>0</v>
      </c>
      <c r="AW347" s="1">
        <f>SUMIFS(Xuat!$G$5:$G$1000,Xuat!$C$5:$C$1000,DATE(Thang!$E$4,Thang!$C$4,AW$2),Xuat!$D$5:$D$1000,Loc!$A347)</f>
        <v>0</v>
      </c>
      <c r="AX347" s="1">
        <f>SUMIFS(Xuat!$G$5:$G$1000,Xuat!$C$5:$C$1000,DATE(Thang!$E$4,Thang!$C$4,AX$2),Xuat!$D$5:$D$1000,Loc!$A347)</f>
        <v>0</v>
      </c>
      <c r="AY347" s="1">
        <f>SUMIFS(Xuat!$G$5:$G$1000,Xuat!$C$5:$C$1000,DATE(Thang!$E$4,Thang!$C$4,AY$2),Xuat!$D$5:$D$1000,Loc!$A347)</f>
        <v>0</v>
      </c>
      <c r="AZ347" s="1">
        <f>SUMIFS(Xuat!$G$5:$G$1000,Xuat!$C$5:$C$1000,DATE(Thang!$E$4,Thang!$C$4,AZ$2),Xuat!$D$5:$D$1000,Loc!$A347)</f>
        <v>0</v>
      </c>
      <c r="BA347" s="1">
        <f>SUMIFS(Xuat!$G$5:$G$1000,Xuat!$C$5:$C$1000,DATE(Thang!$E$4,Thang!$C$4,BA$2),Xuat!$D$5:$D$1000,Loc!$A347)</f>
        <v>0</v>
      </c>
      <c r="BB347" s="1">
        <f>SUMIFS(Xuat!$G$5:$G$1000,Xuat!$C$5:$C$1000,DATE(Thang!$E$4,Thang!$C$4,BB$2),Xuat!$D$5:$D$1000,Loc!$A347)</f>
        <v>0</v>
      </c>
      <c r="BC347" s="1">
        <f>SUMIFS(Xuat!$G$5:$G$1000,Xuat!$C$5:$C$1000,DATE(Thang!$E$4,Thang!$C$4,BC$2),Xuat!$D$5:$D$1000,Loc!$A347)</f>
        <v>0</v>
      </c>
      <c r="BD347" s="1">
        <f>SUMIFS(Xuat!$G$5:$G$1000,Xuat!$C$5:$C$1000,DATE(Thang!$E$4,Thang!$C$4,BD$2),Xuat!$D$5:$D$1000,Loc!$A347)</f>
        <v>0</v>
      </c>
      <c r="BE347" s="1">
        <f>SUMIFS(Xuat!$G$5:$G$1000,Xuat!$C$5:$C$1000,DATE(Thang!$E$4,Thang!$C$4,BE$2),Xuat!$D$5:$D$1000,Loc!$A347)</f>
        <v>0</v>
      </c>
      <c r="BF347" s="1">
        <f>SUMIFS(Xuat!$G$5:$G$1000,Xuat!$C$5:$C$1000,DATE(Thang!$E$4,Thang!$C$4,BF$2),Xuat!$D$5:$D$1000,Loc!$A347)</f>
        <v>0</v>
      </c>
      <c r="BG347" s="1">
        <f>SUMIFS(Xuat!$G$5:$G$1000,Xuat!$C$5:$C$1000,DATE(Thang!$E$4,Thang!$C$4,BG$2),Xuat!$D$5:$D$1000,Loc!$A347)</f>
        <v>0</v>
      </c>
      <c r="BH347" s="1">
        <f>SUMIFS(Xuat!$G$5:$G$1000,Xuat!$C$5:$C$1000,DATE(Thang!$E$4,Thang!$C$4,BH$2),Xuat!$D$5:$D$1000,Loc!$A347)</f>
        <v>0</v>
      </c>
      <c r="BI347" s="1">
        <f>SUMIFS(Xuat!$G$5:$G$1000,Xuat!$C$5:$C$1000,DATE(Thang!$E$4,Thang!$C$4,BI$2),Xuat!$D$5:$D$1000,Loc!$A347)</f>
        <v>0</v>
      </c>
      <c r="BJ347" s="1">
        <f>SUMIFS(Xuat!$G$5:$G$1000,Xuat!$C$5:$C$1000,DATE(Thang!$E$4,Thang!$C$4,BJ$2),Xuat!$D$5:$D$1000,Loc!$A347)</f>
        <v>0</v>
      </c>
      <c r="BK347" s="1">
        <f>SUMIFS(Xuat!$G$5:$G$1000,Xuat!$C$5:$C$1000,DATE(Thang!$E$4,Thang!$C$4,BK$2),Xuat!$D$5:$D$1000,Loc!$A347)</f>
        <v>0</v>
      </c>
      <c r="BL347" s="1">
        <f>SUMIFS(Xuat!$G$5:$G$1000,Xuat!$C$5:$C$1000,DATE(Thang!$E$4,Thang!$C$4,BL$2),Xuat!$D$5:$D$1000,Loc!$A347)</f>
        <v>0</v>
      </c>
      <c r="BM347" s="1">
        <f>SUMIFS(Xuat!$G$5:$G$1000,Xuat!$C$5:$C$1000,DATE(Thang!$E$4,Thang!$C$4,BM$2),Xuat!$D$5:$D$1000,Loc!$A347)</f>
        <v>0</v>
      </c>
      <c r="BN347" s="1">
        <f>SUMIFS(Xuat!$G$5:$G$1000,Xuat!$C$5:$C$1000,DATE(Thang!$E$4,Thang!$C$4,BN$2),Xuat!$D$5:$D$1000,Loc!$A347)</f>
        <v>0</v>
      </c>
      <c r="BO347" s="1">
        <f>SUMIFS(Xuat!$G$5:$G$1000,Xuat!$C$5:$C$1000,DATE(Thang!$E$4,Thang!$C$4,BO$2),Xuat!$D$5:$D$1000,Loc!$A347)</f>
        <v>0</v>
      </c>
    </row>
    <row r="348" spans="1:67" x14ac:dyDescent="0.2">
      <c r="A348" s="2">
        <f>DM!C348</f>
        <v>0</v>
      </c>
      <c r="B348" s="3">
        <f>VLOOKUP(A348,Tondau!$B$5:$F$500,3,0)</f>
        <v>0</v>
      </c>
      <c r="C348" s="3">
        <f t="shared" si="17"/>
        <v>0</v>
      </c>
      <c r="D348" s="3">
        <f t="shared" si="18"/>
        <v>0</v>
      </c>
      <c r="E348" s="3">
        <f t="shared" si="19"/>
        <v>0</v>
      </c>
      <c r="F348" s="7">
        <f>SUMIFS(Nhap!$I$5:$I$1000,Nhap!$E$5:$E$1000,DATE(Thang!$E$4,Thang!$C$4,Loc!$F$2),Nhap!$F$5:$F$1000,Loc!A348)</f>
        <v>0</v>
      </c>
      <c r="G348" s="7">
        <f>SUMIFS(Nhap!$I$5:$I$1000,Nhap!$E$5:$E$1000,DATE(Thang!$E$4,Thang!$C$4,Loc!$G$2),Nhap!$F$5:$F$1000,Loc!A348)</f>
        <v>0</v>
      </c>
      <c r="H348" s="7">
        <f>SUMIFS(Nhap!$I$5:$I$1000,Nhap!$E$5:$E$1000,DATE(Thang!$E$4,Thang!$C$4,Loc!$H$2),Nhap!$F$5:$F$1000,Loc!A348)</f>
        <v>0</v>
      </c>
      <c r="I348" s="7">
        <f>SUMIFS(Nhap!$I$5:$I$1000,Nhap!$E$5:$E$1000,DATE(Thang!$E$4,Thang!$C$4,Loc!$I$2),Nhap!$F$5:$F$1000,Loc!A348)</f>
        <v>0</v>
      </c>
      <c r="J348" s="7">
        <f>SUMIFS(Nhap!$I$5:$I$1000,Nhap!$E$5:$E$1000,DATE(Thang!$E$4,Thang!$C$4,Loc!$J$2),Nhap!$F$5:$F$1000,Loc!A348)</f>
        <v>0</v>
      </c>
      <c r="K348" s="7">
        <f>SUMIFS(Nhap!$I$5:$I$1000,Nhap!$E$5:$E$1000,DATE(Thang!$E$4,Thang!$C$4,Loc!$K$2),Nhap!$F$5:$F$1000,Loc!A348)</f>
        <v>0</v>
      </c>
      <c r="L348" s="7">
        <f>SUMIFS(Nhap!$I$5:$I$1000,Nhap!$E$5:$E$1000,DATE(Thang!$E$4,Thang!$C$4,Loc!$L$2),Nhap!$F$5:$F$1000,Loc!A348)</f>
        <v>0</v>
      </c>
      <c r="M348" s="7">
        <f>SUMIFS(Nhap!$I$5:$I$1000,Nhap!$E$5:$E$1000,DATE(Thang!$E$4,Thang!$C$4,Loc!$M$2),Nhap!$F$5:$F$1000,Loc!A348)</f>
        <v>0</v>
      </c>
      <c r="N348" s="7">
        <f>SUMIFS(Nhap!$I$5:$I$1000,Nhap!$E$5:$E$1000,DATE(Thang!$E$4,Thang!$C$4,Loc!$N$2),Nhap!$F$5:$F$1000,Loc!A348)</f>
        <v>0</v>
      </c>
      <c r="O348" s="7">
        <f>SUMIFS(Nhap!$I$5:$I$1000,Nhap!$E$5:$E$1000,DATE(Thang!$E$4,Thang!$C$4,Loc!$O$2),Nhap!$F$5:$F$1000,Loc!A348)</f>
        <v>0</v>
      </c>
      <c r="P348" s="7">
        <f>SUMIFS(Nhap!$I$5:$I$1000,Nhap!$E$5:$E$1000,DATE(Thang!$E$4,Thang!$C$4,Loc!$P$2),Nhap!$F$5:$F$1000,Loc!A348)</f>
        <v>0</v>
      </c>
      <c r="Q348" s="7">
        <f>SUMIFS(Nhap!$I$5:$I$1000,Nhap!$E$5:$E$1000,DATE(Thang!$E$4,Thang!$C$4,Loc!$Q$2),Nhap!$F$5:$F$1000,Loc!A348)</f>
        <v>0</v>
      </c>
      <c r="R348" s="7">
        <f>SUMIFS(Nhap!$I$5:$I$1000,Nhap!$E$5:$E$1000,DATE(Thang!$E$4,Thang!$C$4,Loc!$R$2),Nhap!$F$5:$F$1000,Loc!A348)</f>
        <v>0</v>
      </c>
      <c r="S348" s="7">
        <f>SUMIFS(Nhap!$I$5:$I$1000,Nhap!$E$5:$E$1000,DATE(Thang!$E$4,Thang!$C$4,Loc!$S$2),Nhap!$F$5:$F$1000,Loc!A348)</f>
        <v>0</v>
      </c>
      <c r="T348" s="7">
        <f>SUMIFS(Nhap!$I$5:$I$1000,Nhap!$E$5:$E$1000,DATE(Thang!$E$4,Thang!$C$4,Loc!$T$2),Nhap!$F$5:$F$1000,Loc!A348)</f>
        <v>0</v>
      </c>
      <c r="U348" s="7">
        <f>SUMIFS(Nhap!$I$5:$I$1000,Nhap!$E$5:$E$1000,DATE(Thang!$E$4,Thang!$C$4,Loc!$U$2),Nhap!$F$5:$F$1000,Loc!A348)</f>
        <v>0</v>
      </c>
      <c r="V348" s="7">
        <f>SUMIFS(Nhap!$I$5:$I$1000,Nhap!$E$5:$E$1000,DATE(Thang!$E$4,Thang!$C$4,Loc!$V$2),Nhap!$F$5:$F$1000,Loc!A348)</f>
        <v>0</v>
      </c>
      <c r="W348" s="7">
        <f>SUMIFS(Nhap!$I$5:$I$1000,Nhap!$E$5:$E$1000,DATE(Thang!$E$4,Thang!$C$4,Loc!$W$2),Nhap!$F$5:$F$1000,Loc!A348)</f>
        <v>0</v>
      </c>
      <c r="X348" s="7">
        <f>SUMIFS(Nhap!$I$5:$I$1000,Nhap!$E$5:$E$1000,DATE(Thang!$E$4,Thang!$C$4,Loc!$X$2),Nhap!$F$5:$F$1000,Loc!A348)</f>
        <v>0</v>
      </c>
      <c r="Y348" s="7">
        <f>SUMIFS(Nhap!$I$5:$I$1000,Nhap!$E$5:$E$1000,DATE(Thang!$E$4,Thang!$C$4,Loc!$Y$2),Nhap!$F$5:$F$1000,Loc!A348)</f>
        <v>0</v>
      </c>
      <c r="Z348" s="7">
        <f>SUMIFS(Nhap!$I$5:$I$1000,Nhap!$E$5:$E$1000,DATE(Thang!$E$4,Thang!$C$4,Loc!$Z$2),Nhap!$F$5:$F$1000,Loc!A348)</f>
        <v>0</v>
      </c>
      <c r="AA348" s="7">
        <f>SUMIFS(Nhap!$I$5:$I$1000,Nhap!$E$5:$E$1000,DATE(Thang!$E$4,Thang!$C$4,Loc!$AA$2),Nhap!$F$5:$F$1000,Loc!A348)</f>
        <v>0</v>
      </c>
      <c r="AB348" s="7">
        <f>SUMIFS(Nhap!$I$5:$I$1000,Nhap!$E$5:$E$1000,DATE(Thang!$E$4,Thang!$C$4,Loc!$AB$2),Nhap!$F$5:$F$1000,Loc!A348)</f>
        <v>0</v>
      </c>
      <c r="AC348" s="7">
        <f>SUMIFS(Nhap!$I$5:$I$1000,Nhap!$E$5:$E$1000,DATE(Thang!$E$4,Thang!$C$4,Loc!$AC$2),Nhap!$F$5:$F$1000,Loc!A348)</f>
        <v>0</v>
      </c>
      <c r="AD348" s="7">
        <f>SUMIFS(Nhap!$I$5:$I$1000,Nhap!$E$5:$E$1000,DATE(Thang!$E$4,Thang!$C$4,Loc!$AD$2),Nhap!$F$5:$F$1000,Loc!$A$5)</f>
        <v>0</v>
      </c>
      <c r="AE348" s="7">
        <f>SUMIFS(Nhap!$I$5:$I$1000,Nhap!$E$5:$E$1000,DATE(Thang!$E$4,Thang!$C$4,Loc!$AE$2),Nhap!$F$5:$F$1000,Loc!A348)</f>
        <v>0</v>
      </c>
      <c r="AF348" s="7">
        <f>SUMIFS(Nhap!$I$5:$I$1000,Nhap!$E$5:$E$1000,DATE(Thang!$E$4,Thang!$C$4,Loc!$AF$2),Nhap!$F$5:$F$1000,Loc!A348)</f>
        <v>0</v>
      </c>
      <c r="AG348" s="7">
        <f>SUMIFS(Nhap!$I$5:$I$1000,Nhap!$E$5:$E$1000,DATE(Thang!$E$4,Thang!$C$4,Loc!$AG$2),Nhap!$F$5:$F$1000,Loc!A348)</f>
        <v>0</v>
      </c>
      <c r="AH348" s="7">
        <f>SUMIFS(Nhap!$I$5:$I$1000,Nhap!$E$5:$E$1000,DATE(Thang!$E$4,Thang!$C$4,Loc!$AH$2),Nhap!$F$5:$F$1000,Loc!A348)</f>
        <v>0</v>
      </c>
      <c r="AI348" s="7">
        <f>SUMIFS(Nhap!$I$5:$I$1000,Nhap!$E$5:$E$1000,DATE(Thang!$E$4,Thang!$C$4,Loc!$AI$2),Nhap!$F$5:$F$1000,Loc!A348)</f>
        <v>0</v>
      </c>
      <c r="AJ348" s="7">
        <f>SUMIFS(Nhap!$I$5:$I$1000,Nhap!$E$5:$E$1000,DATE(Thang!$E$4,Thang!$C$4,Loc!$AJ$2),Nhap!$F$5:$F$1000,Loc!A348)</f>
        <v>0</v>
      </c>
      <c r="AK348" s="1">
        <f>SUMIFS(Xuat!$G$5:$G$1000,Xuat!$C$5:$C$1000,DATE(Thang!$E$4,Thang!$C$4,AK$2),Xuat!$D$5:$D$1000,Loc!$A348)</f>
        <v>0</v>
      </c>
      <c r="AL348" s="1">
        <f>SUMIFS(Xuat!$G$5:$G$1000,Xuat!$C$5:$C$1000,DATE(Thang!$E$4,Thang!$C$4,AL$2),Xuat!$D$5:$D$1000,Loc!$A348)</f>
        <v>0</v>
      </c>
      <c r="AM348" s="1">
        <f>SUMIFS(Xuat!$G$5:$G$1000,Xuat!$C$5:$C$1000,DATE(Thang!$E$4,Thang!$C$4,AM$2),Xuat!$D$5:$D$1000,Loc!$A348)</f>
        <v>0</v>
      </c>
      <c r="AN348" s="1">
        <f>SUMIFS(Xuat!$G$5:$G$1000,Xuat!$C$5:$C$1000,DATE(Thang!$E$4,Thang!$C$4,AN$2),Xuat!$D$5:$D$1000,Loc!$A348)</f>
        <v>0</v>
      </c>
      <c r="AO348" s="1">
        <f>SUMIFS(Xuat!$G$5:$G$1000,Xuat!$C$5:$C$1000,DATE(Thang!$E$4,Thang!$C$4,AO$2),Xuat!$D$5:$D$1000,Loc!$A348)</f>
        <v>0</v>
      </c>
      <c r="AP348" s="1">
        <f>SUMIFS(Xuat!$G$5:$G$1000,Xuat!$C$5:$C$1000,DATE(Thang!$E$4,Thang!$C$4,AP$2),Xuat!$D$5:$D$1000,Loc!$A348)</f>
        <v>0</v>
      </c>
      <c r="AQ348" s="1">
        <f>SUMIFS(Xuat!$G$5:$G$1000,Xuat!$C$5:$C$1000,DATE(Thang!$E$4,Thang!$C$4,AQ$2),Xuat!$D$5:$D$1000,Loc!$A348)</f>
        <v>0</v>
      </c>
      <c r="AR348" s="1">
        <f>SUMIFS(Xuat!$G$5:$G$1000,Xuat!$C$5:$C$1000,DATE(Thang!$E$4,Thang!$C$4,AR$2),Xuat!$D$5:$D$1000,Loc!$A348)</f>
        <v>0</v>
      </c>
      <c r="AS348" s="1">
        <f>SUMIFS(Xuat!$G$5:$G$1000,Xuat!$C$5:$C$1000,DATE(Thang!$E$4,Thang!$C$4,AS$2),Xuat!$D$5:$D$1000,Loc!$A348)</f>
        <v>0</v>
      </c>
      <c r="AT348" s="1">
        <f>SUMIFS(Xuat!$G$5:$G$1000,Xuat!$C$5:$C$1000,DATE(Thang!$E$4,Thang!$C$4,AT$2),Xuat!$D$5:$D$1000,Loc!$A348)</f>
        <v>0</v>
      </c>
      <c r="AU348" s="1">
        <f>SUMIFS(Xuat!$G$5:$G$1000,Xuat!$C$5:$C$1000,DATE(Thang!$E$4,Thang!$C$4,AU$2),Xuat!$D$5:$D$1000,Loc!$A348)</f>
        <v>0</v>
      </c>
      <c r="AV348" s="1">
        <f>SUMIFS(Xuat!$G$5:$G$1000,Xuat!$C$5:$C$1000,DATE(Thang!$E$4,Thang!$C$4,AV$2),Xuat!$D$5:$D$1000,Loc!$A348)</f>
        <v>0</v>
      </c>
      <c r="AW348" s="1">
        <f>SUMIFS(Xuat!$G$5:$G$1000,Xuat!$C$5:$C$1000,DATE(Thang!$E$4,Thang!$C$4,AW$2),Xuat!$D$5:$D$1000,Loc!$A348)</f>
        <v>0</v>
      </c>
      <c r="AX348" s="1">
        <f>SUMIFS(Xuat!$G$5:$G$1000,Xuat!$C$5:$C$1000,DATE(Thang!$E$4,Thang!$C$4,AX$2),Xuat!$D$5:$D$1000,Loc!$A348)</f>
        <v>0</v>
      </c>
      <c r="AY348" s="1">
        <f>SUMIFS(Xuat!$G$5:$G$1000,Xuat!$C$5:$C$1000,DATE(Thang!$E$4,Thang!$C$4,AY$2),Xuat!$D$5:$D$1000,Loc!$A348)</f>
        <v>0</v>
      </c>
      <c r="AZ348" s="1">
        <f>SUMIFS(Xuat!$G$5:$G$1000,Xuat!$C$5:$C$1000,DATE(Thang!$E$4,Thang!$C$4,AZ$2),Xuat!$D$5:$D$1000,Loc!$A348)</f>
        <v>0</v>
      </c>
      <c r="BA348" s="1">
        <f>SUMIFS(Xuat!$G$5:$G$1000,Xuat!$C$5:$C$1000,DATE(Thang!$E$4,Thang!$C$4,BA$2),Xuat!$D$5:$D$1000,Loc!$A348)</f>
        <v>0</v>
      </c>
      <c r="BB348" s="1">
        <f>SUMIFS(Xuat!$G$5:$G$1000,Xuat!$C$5:$C$1000,DATE(Thang!$E$4,Thang!$C$4,BB$2),Xuat!$D$5:$D$1000,Loc!$A348)</f>
        <v>0</v>
      </c>
      <c r="BC348" s="1">
        <f>SUMIFS(Xuat!$G$5:$G$1000,Xuat!$C$5:$C$1000,DATE(Thang!$E$4,Thang!$C$4,BC$2),Xuat!$D$5:$D$1000,Loc!$A348)</f>
        <v>0</v>
      </c>
      <c r="BD348" s="1">
        <f>SUMIFS(Xuat!$G$5:$G$1000,Xuat!$C$5:$C$1000,DATE(Thang!$E$4,Thang!$C$4,BD$2),Xuat!$D$5:$D$1000,Loc!$A348)</f>
        <v>0</v>
      </c>
      <c r="BE348" s="1">
        <f>SUMIFS(Xuat!$G$5:$G$1000,Xuat!$C$5:$C$1000,DATE(Thang!$E$4,Thang!$C$4,BE$2),Xuat!$D$5:$D$1000,Loc!$A348)</f>
        <v>0</v>
      </c>
      <c r="BF348" s="1">
        <f>SUMIFS(Xuat!$G$5:$G$1000,Xuat!$C$5:$C$1000,DATE(Thang!$E$4,Thang!$C$4,BF$2),Xuat!$D$5:$D$1000,Loc!$A348)</f>
        <v>0</v>
      </c>
      <c r="BG348" s="1">
        <f>SUMIFS(Xuat!$G$5:$G$1000,Xuat!$C$5:$C$1000,DATE(Thang!$E$4,Thang!$C$4,BG$2),Xuat!$D$5:$D$1000,Loc!$A348)</f>
        <v>0</v>
      </c>
      <c r="BH348" s="1">
        <f>SUMIFS(Xuat!$G$5:$G$1000,Xuat!$C$5:$C$1000,DATE(Thang!$E$4,Thang!$C$4,BH$2),Xuat!$D$5:$D$1000,Loc!$A348)</f>
        <v>0</v>
      </c>
      <c r="BI348" s="1">
        <f>SUMIFS(Xuat!$G$5:$G$1000,Xuat!$C$5:$C$1000,DATE(Thang!$E$4,Thang!$C$4,BI$2),Xuat!$D$5:$D$1000,Loc!$A348)</f>
        <v>0</v>
      </c>
      <c r="BJ348" s="1">
        <f>SUMIFS(Xuat!$G$5:$G$1000,Xuat!$C$5:$C$1000,DATE(Thang!$E$4,Thang!$C$4,BJ$2),Xuat!$D$5:$D$1000,Loc!$A348)</f>
        <v>0</v>
      </c>
      <c r="BK348" s="1">
        <f>SUMIFS(Xuat!$G$5:$G$1000,Xuat!$C$5:$C$1000,DATE(Thang!$E$4,Thang!$C$4,BK$2),Xuat!$D$5:$D$1000,Loc!$A348)</f>
        <v>0</v>
      </c>
      <c r="BL348" s="1">
        <f>SUMIFS(Xuat!$G$5:$G$1000,Xuat!$C$5:$C$1000,DATE(Thang!$E$4,Thang!$C$4,BL$2),Xuat!$D$5:$D$1000,Loc!$A348)</f>
        <v>0</v>
      </c>
      <c r="BM348" s="1">
        <f>SUMIFS(Xuat!$G$5:$G$1000,Xuat!$C$5:$C$1000,DATE(Thang!$E$4,Thang!$C$4,BM$2),Xuat!$D$5:$D$1000,Loc!$A348)</f>
        <v>0</v>
      </c>
      <c r="BN348" s="1">
        <f>SUMIFS(Xuat!$G$5:$G$1000,Xuat!$C$5:$C$1000,DATE(Thang!$E$4,Thang!$C$4,BN$2),Xuat!$D$5:$D$1000,Loc!$A348)</f>
        <v>0</v>
      </c>
      <c r="BO348" s="1">
        <f>SUMIFS(Xuat!$G$5:$G$1000,Xuat!$C$5:$C$1000,DATE(Thang!$E$4,Thang!$C$4,BO$2),Xuat!$D$5:$D$1000,Loc!$A348)</f>
        <v>0</v>
      </c>
    </row>
    <row r="349" spans="1:67" x14ac:dyDescent="0.2">
      <c r="A349" s="2">
        <f>DM!C349</f>
        <v>0</v>
      </c>
      <c r="B349" s="3">
        <f>VLOOKUP(A349,Tondau!$B$5:$F$500,3,0)</f>
        <v>0</v>
      </c>
      <c r="C349" s="3">
        <f t="shared" si="17"/>
        <v>0</v>
      </c>
      <c r="D349" s="3">
        <f t="shared" si="18"/>
        <v>0</v>
      </c>
      <c r="E349" s="3">
        <f t="shared" si="19"/>
        <v>0</v>
      </c>
      <c r="F349" s="7">
        <f>SUMIFS(Nhap!$I$5:$I$1000,Nhap!$E$5:$E$1000,DATE(Thang!$E$4,Thang!$C$4,Loc!$F$2),Nhap!$F$5:$F$1000,Loc!A349)</f>
        <v>0</v>
      </c>
      <c r="G349" s="7">
        <f>SUMIFS(Nhap!$I$5:$I$1000,Nhap!$E$5:$E$1000,DATE(Thang!$E$4,Thang!$C$4,Loc!$G$2),Nhap!$F$5:$F$1000,Loc!A349)</f>
        <v>0</v>
      </c>
      <c r="H349" s="7">
        <f>SUMIFS(Nhap!$I$5:$I$1000,Nhap!$E$5:$E$1000,DATE(Thang!$E$4,Thang!$C$4,Loc!$H$2),Nhap!$F$5:$F$1000,Loc!A349)</f>
        <v>0</v>
      </c>
      <c r="I349" s="7">
        <f>SUMIFS(Nhap!$I$5:$I$1000,Nhap!$E$5:$E$1000,DATE(Thang!$E$4,Thang!$C$4,Loc!$I$2),Nhap!$F$5:$F$1000,Loc!A349)</f>
        <v>0</v>
      </c>
      <c r="J349" s="7">
        <f>SUMIFS(Nhap!$I$5:$I$1000,Nhap!$E$5:$E$1000,DATE(Thang!$E$4,Thang!$C$4,Loc!$J$2),Nhap!$F$5:$F$1000,Loc!A349)</f>
        <v>0</v>
      </c>
      <c r="K349" s="7">
        <f>SUMIFS(Nhap!$I$5:$I$1000,Nhap!$E$5:$E$1000,DATE(Thang!$E$4,Thang!$C$4,Loc!$K$2),Nhap!$F$5:$F$1000,Loc!A349)</f>
        <v>0</v>
      </c>
      <c r="L349" s="7">
        <f>SUMIFS(Nhap!$I$5:$I$1000,Nhap!$E$5:$E$1000,DATE(Thang!$E$4,Thang!$C$4,Loc!$L$2),Nhap!$F$5:$F$1000,Loc!A349)</f>
        <v>0</v>
      </c>
      <c r="M349" s="7">
        <f>SUMIFS(Nhap!$I$5:$I$1000,Nhap!$E$5:$E$1000,DATE(Thang!$E$4,Thang!$C$4,Loc!$M$2),Nhap!$F$5:$F$1000,Loc!A349)</f>
        <v>0</v>
      </c>
      <c r="N349" s="7">
        <f>SUMIFS(Nhap!$I$5:$I$1000,Nhap!$E$5:$E$1000,DATE(Thang!$E$4,Thang!$C$4,Loc!$N$2),Nhap!$F$5:$F$1000,Loc!A349)</f>
        <v>0</v>
      </c>
      <c r="O349" s="7">
        <f>SUMIFS(Nhap!$I$5:$I$1000,Nhap!$E$5:$E$1000,DATE(Thang!$E$4,Thang!$C$4,Loc!$O$2),Nhap!$F$5:$F$1000,Loc!A349)</f>
        <v>0</v>
      </c>
      <c r="P349" s="7">
        <f>SUMIFS(Nhap!$I$5:$I$1000,Nhap!$E$5:$E$1000,DATE(Thang!$E$4,Thang!$C$4,Loc!$P$2),Nhap!$F$5:$F$1000,Loc!A349)</f>
        <v>0</v>
      </c>
      <c r="Q349" s="7">
        <f>SUMIFS(Nhap!$I$5:$I$1000,Nhap!$E$5:$E$1000,DATE(Thang!$E$4,Thang!$C$4,Loc!$Q$2),Nhap!$F$5:$F$1000,Loc!A349)</f>
        <v>0</v>
      </c>
      <c r="R349" s="7">
        <f>SUMIFS(Nhap!$I$5:$I$1000,Nhap!$E$5:$E$1000,DATE(Thang!$E$4,Thang!$C$4,Loc!$R$2),Nhap!$F$5:$F$1000,Loc!A349)</f>
        <v>0</v>
      </c>
      <c r="S349" s="7">
        <f>SUMIFS(Nhap!$I$5:$I$1000,Nhap!$E$5:$E$1000,DATE(Thang!$E$4,Thang!$C$4,Loc!$S$2),Nhap!$F$5:$F$1000,Loc!A349)</f>
        <v>0</v>
      </c>
      <c r="T349" s="7">
        <f>SUMIFS(Nhap!$I$5:$I$1000,Nhap!$E$5:$E$1000,DATE(Thang!$E$4,Thang!$C$4,Loc!$T$2),Nhap!$F$5:$F$1000,Loc!A349)</f>
        <v>0</v>
      </c>
      <c r="U349" s="7">
        <f>SUMIFS(Nhap!$I$5:$I$1000,Nhap!$E$5:$E$1000,DATE(Thang!$E$4,Thang!$C$4,Loc!$U$2),Nhap!$F$5:$F$1000,Loc!A349)</f>
        <v>0</v>
      </c>
      <c r="V349" s="7">
        <f>SUMIFS(Nhap!$I$5:$I$1000,Nhap!$E$5:$E$1000,DATE(Thang!$E$4,Thang!$C$4,Loc!$V$2),Nhap!$F$5:$F$1000,Loc!A349)</f>
        <v>0</v>
      </c>
      <c r="W349" s="7">
        <f>SUMIFS(Nhap!$I$5:$I$1000,Nhap!$E$5:$E$1000,DATE(Thang!$E$4,Thang!$C$4,Loc!$W$2),Nhap!$F$5:$F$1000,Loc!A349)</f>
        <v>0</v>
      </c>
      <c r="X349" s="7">
        <f>SUMIFS(Nhap!$I$5:$I$1000,Nhap!$E$5:$E$1000,DATE(Thang!$E$4,Thang!$C$4,Loc!$X$2),Nhap!$F$5:$F$1000,Loc!A349)</f>
        <v>0</v>
      </c>
      <c r="Y349" s="7">
        <f>SUMIFS(Nhap!$I$5:$I$1000,Nhap!$E$5:$E$1000,DATE(Thang!$E$4,Thang!$C$4,Loc!$Y$2),Nhap!$F$5:$F$1000,Loc!A349)</f>
        <v>0</v>
      </c>
      <c r="Z349" s="7">
        <f>SUMIFS(Nhap!$I$5:$I$1000,Nhap!$E$5:$E$1000,DATE(Thang!$E$4,Thang!$C$4,Loc!$Z$2),Nhap!$F$5:$F$1000,Loc!A349)</f>
        <v>0</v>
      </c>
      <c r="AA349" s="7">
        <f>SUMIFS(Nhap!$I$5:$I$1000,Nhap!$E$5:$E$1000,DATE(Thang!$E$4,Thang!$C$4,Loc!$AA$2),Nhap!$F$5:$F$1000,Loc!A349)</f>
        <v>0</v>
      </c>
      <c r="AB349" s="7">
        <f>SUMIFS(Nhap!$I$5:$I$1000,Nhap!$E$5:$E$1000,DATE(Thang!$E$4,Thang!$C$4,Loc!$AB$2),Nhap!$F$5:$F$1000,Loc!A349)</f>
        <v>0</v>
      </c>
      <c r="AC349" s="7">
        <f>SUMIFS(Nhap!$I$5:$I$1000,Nhap!$E$5:$E$1000,DATE(Thang!$E$4,Thang!$C$4,Loc!$AC$2),Nhap!$F$5:$F$1000,Loc!A349)</f>
        <v>0</v>
      </c>
      <c r="AD349" s="7">
        <f>SUMIFS(Nhap!$I$5:$I$1000,Nhap!$E$5:$E$1000,DATE(Thang!$E$4,Thang!$C$4,Loc!$AD$2),Nhap!$F$5:$F$1000,Loc!$A$5)</f>
        <v>0</v>
      </c>
      <c r="AE349" s="7">
        <f>SUMIFS(Nhap!$I$5:$I$1000,Nhap!$E$5:$E$1000,DATE(Thang!$E$4,Thang!$C$4,Loc!$AE$2),Nhap!$F$5:$F$1000,Loc!A349)</f>
        <v>0</v>
      </c>
      <c r="AF349" s="7">
        <f>SUMIFS(Nhap!$I$5:$I$1000,Nhap!$E$5:$E$1000,DATE(Thang!$E$4,Thang!$C$4,Loc!$AF$2),Nhap!$F$5:$F$1000,Loc!A349)</f>
        <v>0</v>
      </c>
      <c r="AG349" s="7">
        <f>SUMIFS(Nhap!$I$5:$I$1000,Nhap!$E$5:$E$1000,DATE(Thang!$E$4,Thang!$C$4,Loc!$AG$2),Nhap!$F$5:$F$1000,Loc!A349)</f>
        <v>0</v>
      </c>
      <c r="AH349" s="7">
        <f>SUMIFS(Nhap!$I$5:$I$1000,Nhap!$E$5:$E$1000,DATE(Thang!$E$4,Thang!$C$4,Loc!$AH$2),Nhap!$F$5:$F$1000,Loc!A349)</f>
        <v>0</v>
      </c>
      <c r="AI349" s="7">
        <f>SUMIFS(Nhap!$I$5:$I$1000,Nhap!$E$5:$E$1000,DATE(Thang!$E$4,Thang!$C$4,Loc!$AI$2),Nhap!$F$5:$F$1000,Loc!A349)</f>
        <v>0</v>
      </c>
      <c r="AJ349" s="7">
        <f>SUMIFS(Nhap!$I$5:$I$1000,Nhap!$E$5:$E$1000,DATE(Thang!$E$4,Thang!$C$4,Loc!$AJ$2),Nhap!$F$5:$F$1000,Loc!A349)</f>
        <v>0</v>
      </c>
      <c r="AK349" s="1">
        <f>SUMIFS(Xuat!$G$5:$G$1000,Xuat!$C$5:$C$1000,DATE(Thang!$E$4,Thang!$C$4,AK$2),Xuat!$D$5:$D$1000,Loc!$A349)</f>
        <v>0</v>
      </c>
      <c r="AL349" s="1">
        <f>SUMIFS(Xuat!$G$5:$G$1000,Xuat!$C$5:$C$1000,DATE(Thang!$E$4,Thang!$C$4,AL$2),Xuat!$D$5:$D$1000,Loc!$A349)</f>
        <v>0</v>
      </c>
      <c r="AM349" s="1">
        <f>SUMIFS(Xuat!$G$5:$G$1000,Xuat!$C$5:$C$1000,DATE(Thang!$E$4,Thang!$C$4,AM$2),Xuat!$D$5:$D$1000,Loc!$A349)</f>
        <v>0</v>
      </c>
      <c r="AN349" s="1">
        <f>SUMIFS(Xuat!$G$5:$G$1000,Xuat!$C$5:$C$1000,DATE(Thang!$E$4,Thang!$C$4,AN$2),Xuat!$D$5:$D$1000,Loc!$A349)</f>
        <v>0</v>
      </c>
      <c r="AO349" s="1">
        <f>SUMIFS(Xuat!$G$5:$G$1000,Xuat!$C$5:$C$1000,DATE(Thang!$E$4,Thang!$C$4,AO$2),Xuat!$D$5:$D$1000,Loc!$A349)</f>
        <v>0</v>
      </c>
      <c r="AP349" s="1">
        <f>SUMIFS(Xuat!$G$5:$G$1000,Xuat!$C$5:$C$1000,DATE(Thang!$E$4,Thang!$C$4,AP$2),Xuat!$D$5:$D$1000,Loc!$A349)</f>
        <v>0</v>
      </c>
      <c r="AQ349" s="1">
        <f>SUMIFS(Xuat!$G$5:$G$1000,Xuat!$C$5:$C$1000,DATE(Thang!$E$4,Thang!$C$4,AQ$2),Xuat!$D$5:$D$1000,Loc!$A349)</f>
        <v>0</v>
      </c>
      <c r="AR349" s="1">
        <f>SUMIFS(Xuat!$G$5:$G$1000,Xuat!$C$5:$C$1000,DATE(Thang!$E$4,Thang!$C$4,AR$2),Xuat!$D$5:$D$1000,Loc!$A349)</f>
        <v>0</v>
      </c>
      <c r="AS349" s="1">
        <f>SUMIFS(Xuat!$G$5:$G$1000,Xuat!$C$5:$C$1000,DATE(Thang!$E$4,Thang!$C$4,AS$2),Xuat!$D$5:$D$1000,Loc!$A349)</f>
        <v>0</v>
      </c>
      <c r="AT349" s="1">
        <f>SUMIFS(Xuat!$G$5:$G$1000,Xuat!$C$5:$C$1000,DATE(Thang!$E$4,Thang!$C$4,AT$2),Xuat!$D$5:$D$1000,Loc!$A349)</f>
        <v>0</v>
      </c>
      <c r="AU349" s="1">
        <f>SUMIFS(Xuat!$G$5:$G$1000,Xuat!$C$5:$C$1000,DATE(Thang!$E$4,Thang!$C$4,AU$2),Xuat!$D$5:$D$1000,Loc!$A349)</f>
        <v>0</v>
      </c>
      <c r="AV349" s="1">
        <f>SUMIFS(Xuat!$G$5:$G$1000,Xuat!$C$5:$C$1000,DATE(Thang!$E$4,Thang!$C$4,AV$2),Xuat!$D$5:$D$1000,Loc!$A349)</f>
        <v>0</v>
      </c>
      <c r="AW349" s="1">
        <f>SUMIFS(Xuat!$G$5:$G$1000,Xuat!$C$5:$C$1000,DATE(Thang!$E$4,Thang!$C$4,AW$2),Xuat!$D$5:$D$1000,Loc!$A349)</f>
        <v>0</v>
      </c>
      <c r="AX349" s="1">
        <f>SUMIFS(Xuat!$G$5:$G$1000,Xuat!$C$5:$C$1000,DATE(Thang!$E$4,Thang!$C$4,AX$2),Xuat!$D$5:$D$1000,Loc!$A349)</f>
        <v>0</v>
      </c>
      <c r="AY349" s="1">
        <f>SUMIFS(Xuat!$G$5:$G$1000,Xuat!$C$5:$C$1000,DATE(Thang!$E$4,Thang!$C$4,AY$2),Xuat!$D$5:$D$1000,Loc!$A349)</f>
        <v>0</v>
      </c>
      <c r="AZ349" s="1">
        <f>SUMIFS(Xuat!$G$5:$G$1000,Xuat!$C$5:$C$1000,DATE(Thang!$E$4,Thang!$C$4,AZ$2),Xuat!$D$5:$D$1000,Loc!$A349)</f>
        <v>0</v>
      </c>
      <c r="BA349" s="1">
        <f>SUMIFS(Xuat!$G$5:$G$1000,Xuat!$C$5:$C$1000,DATE(Thang!$E$4,Thang!$C$4,BA$2),Xuat!$D$5:$D$1000,Loc!$A349)</f>
        <v>0</v>
      </c>
      <c r="BB349" s="1">
        <f>SUMIFS(Xuat!$G$5:$G$1000,Xuat!$C$5:$C$1000,DATE(Thang!$E$4,Thang!$C$4,BB$2),Xuat!$D$5:$D$1000,Loc!$A349)</f>
        <v>0</v>
      </c>
      <c r="BC349" s="1">
        <f>SUMIFS(Xuat!$G$5:$G$1000,Xuat!$C$5:$C$1000,DATE(Thang!$E$4,Thang!$C$4,BC$2),Xuat!$D$5:$D$1000,Loc!$A349)</f>
        <v>0</v>
      </c>
      <c r="BD349" s="1">
        <f>SUMIFS(Xuat!$G$5:$G$1000,Xuat!$C$5:$C$1000,DATE(Thang!$E$4,Thang!$C$4,BD$2),Xuat!$D$5:$D$1000,Loc!$A349)</f>
        <v>0</v>
      </c>
      <c r="BE349" s="1">
        <f>SUMIFS(Xuat!$G$5:$G$1000,Xuat!$C$5:$C$1000,DATE(Thang!$E$4,Thang!$C$4,BE$2),Xuat!$D$5:$D$1000,Loc!$A349)</f>
        <v>0</v>
      </c>
      <c r="BF349" s="1">
        <f>SUMIFS(Xuat!$G$5:$G$1000,Xuat!$C$5:$C$1000,DATE(Thang!$E$4,Thang!$C$4,BF$2),Xuat!$D$5:$D$1000,Loc!$A349)</f>
        <v>0</v>
      </c>
      <c r="BG349" s="1">
        <f>SUMIFS(Xuat!$G$5:$G$1000,Xuat!$C$5:$C$1000,DATE(Thang!$E$4,Thang!$C$4,BG$2),Xuat!$D$5:$D$1000,Loc!$A349)</f>
        <v>0</v>
      </c>
      <c r="BH349" s="1">
        <f>SUMIFS(Xuat!$G$5:$G$1000,Xuat!$C$5:$C$1000,DATE(Thang!$E$4,Thang!$C$4,BH$2),Xuat!$D$5:$D$1000,Loc!$A349)</f>
        <v>0</v>
      </c>
      <c r="BI349" s="1">
        <f>SUMIFS(Xuat!$G$5:$G$1000,Xuat!$C$5:$C$1000,DATE(Thang!$E$4,Thang!$C$4,BI$2),Xuat!$D$5:$D$1000,Loc!$A349)</f>
        <v>0</v>
      </c>
      <c r="BJ349" s="1">
        <f>SUMIFS(Xuat!$G$5:$G$1000,Xuat!$C$5:$C$1000,DATE(Thang!$E$4,Thang!$C$4,BJ$2),Xuat!$D$5:$D$1000,Loc!$A349)</f>
        <v>0</v>
      </c>
      <c r="BK349" s="1">
        <f>SUMIFS(Xuat!$G$5:$G$1000,Xuat!$C$5:$C$1000,DATE(Thang!$E$4,Thang!$C$4,BK$2),Xuat!$D$5:$D$1000,Loc!$A349)</f>
        <v>0</v>
      </c>
      <c r="BL349" s="1">
        <f>SUMIFS(Xuat!$G$5:$G$1000,Xuat!$C$5:$C$1000,DATE(Thang!$E$4,Thang!$C$4,BL$2),Xuat!$D$5:$D$1000,Loc!$A349)</f>
        <v>0</v>
      </c>
      <c r="BM349" s="1">
        <f>SUMIFS(Xuat!$G$5:$G$1000,Xuat!$C$5:$C$1000,DATE(Thang!$E$4,Thang!$C$4,BM$2),Xuat!$D$5:$D$1000,Loc!$A349)</f>
        <v>0</v>
      </c>
      <c r="BN349" s="1">
        <f>SUMIFS(Xuat!$G$5:$G$1000,Xuat!$C$5:$C$1000,DATE(Thang!$E$4,Thang!$C$4,BN$2),Xuat!$D$5:$D$1000,Loc!$A349)</f>
        <v>0</v>
      </c>
      <c r="BO349" s="1">
        <f>SUMIFS(Xuat!$G$5:$G$1000,Xuat!$C$5:$C$1000,DATE(Thang!$E$4,Thang!$C$4,BO$2),Xuat!$D$5:$D$1000,Loc!$A349)</f>
        <v>0</v>
      </c>
    </row>
    <row r="350" spans="1:67" x14ac:dyDescent="0.2">
      <c r="A350" s="2">
        <f>DM!C350</f>
        <v>0</v>
      </c>
      <c r="B350" s="3">
        <f>VLOOKUP(A350,Tondau!$B$5:$F$500,3,0)</f>
        <v>0</v>
      </c>
      <c r="C350" s="3">
        <f t="shared" si="17"/>
        <v>0</v>
      </c>
      <c r="D350" s="3">
        <f t="shared" si="18"/>
        <v>0</v>
      </c>
      <c r="E350" s="3">
        <f t="shared" si="19"/>
        <v>0</v>
      </c>
      <c r="F350" s="7">
        <f>SUMIFS(Nhap!$I$5:$I$1000,Nhap!$E$5:$E$1000,DATE(Thang!$E$4,Thang!$C$4,Loc!$F$2),Nhap!$F$5:$F$1000,Loc!A350)</f>
        <v>0</v>
      </c>
      <c r="G350" s="7">
        <f>SUMIFS(Nhap!$I$5:$I$1000,Nhap!$E$5:$E$1000,DATE(Thang!$E$4,Thang!$C$4,Loc!$G$2),Nhap!$F$5:$F$1000,Loc!A350)</f>
        <v>0</v>
      </c>
      <c r="H350" s="7">
        <f>SUMIFS(Nhap!$I$5:$I$1000,Nhap!$E$5:$E$1000,DATE(Thang!$E$4,Thang!$C$4,Loc!$H$2),Nhap!$F$5:$F$1000,Loc!A350)</f>
        <v>0</v>
      </c>
      <c r="I350" s="7">
        <f>SUMIFS(Nhap!$I$5:$I$1000,Nhap!$E$5:$E$1000,DATE(Thang!$E$4,Thang!$C$4,Loc!$I$2),Nhap!$F$5:$F$1000,Loc!A350)</f>
        <v>0</v>
      </c>
      <c r="J350" s="7">
        <f>SUMIFS(Nhap!$I$5:$I$1000,Nhap!$E$5:$E$1000,DATE(Thang!$E$4,Thang!$C$4,Loc!$J$2),Nhap!$F$5:$F$1000,Loc!A350)</f>
        <v>0</v>
      </c>
      <c r="K350" s="7">
        <f>SUMIFS(Nhap!$I$5:$I$1000,Nhap!$E$5:$E$1000,DATE(Thang!$E$4,Thang!$C$4,Loc!$K$2),Nhap!$F$5:$F$1000,Loc!A350)</f>
        <v>0</v>
      </c>
      <c r="L350" s="7">
        <f>SUMIFS(Nhap!$I$5:$I$1000,Nhap!$E$5:$E$1000,DATE(Thang!$E$4,Thang!$C$4,Loc!$L$2),Nhap!$F$5:$F$1000,Loc!A350)</f>
        <v>0</v>
      </c>
      <c r="M350" s="7">
        <f>SUMIFS(Nhap!$I$5:$I$1000,Nhap!$E$5:$E$1000,DATE(Thang!$E$4,Thang!$C$4,Loc!$M$2),Nhap!$F$5:$F$1000,Loc!A350)</f>
        <v>0</v>
      </c>
      <c r="N350" s="7">
        <f>SUMIFS(Nhap!$I$5:$I$1000,Nhap!$E$5:$E$1000,DATE(Thang!$E$4,Thang!$C$4,Loc!$N$2),Nhap!$F$5:$F$1000,Loc!A350)</f>
        <v>0</v>
      </c>
      <c r="O350" s="7">
        <f>SUMIFS(Nhap!$I$5:$I$1000,Nhap!$E$5:$E$1000,DATE(Thang!$E$4,Thang!$C$4,Loc!$O$2),Nhap!$F$5:$F$1000,Loc!A350)</f>
        <v>0</v>
      </c>
      <c r="P350" s="7">
        <f>SUMIFS(Nhap!$I$5:$I$1000,Nhap!$E$5:$E$1000,DATE(Thang!$E$4,Thang!$C$4,Loc!$P$2),Nhap!$F$5:$F$1000,Loc!A350)</f>
        <v>0</v>
      </c>
      <c r="Q350" s="7">
        <f>SUMIFS(Nhap!$I$5:$I$1000,Nhap!$E$5:$E$1000,DATE(Thang!$E$4,Thang!$C$4,Loc!$Q$2),Nhap!$F$5:$F$1000,Loc!A350)</f>
        <v>0</v>
      </c>
      <c r="R350" s="7">
        <f>SUMIFS(Nhap!$I$5:$I$1000,Nhap!$E$5:$E$1000,DATE(Thang!$E$4,Thang!$C$4,Loc!$R$2),Nhap!$F$5:$F$1000,Loc!A350)</f>
        <v>0</v>
      </c>
      <c r="S350" s="7">
        <f>SUMIFS(Nhap!$I$5:$I$1000,Nhap!$E$5:$E$1000,DATE(Thang!$E$4,Thang!$C$4,Loc!$S$2),Nhap!$F$5:$F$1000,Loc!A350)</f>
        <v>0</v>
      </c>
      <c r="T350" s="7">
        <f>SUMIFS(Nhap!$I$5:$I$1000,Nhap!$E$5:$E$1000,DATE(Thang!$E$4,Thang!$C$4,Loc!$T$2),Nhap!$F$5:$F$1000,Loc!A350)</f>
        <v>0</v>
      </c>
      <c r="U350" s="7">
        <f>SUMIFS(Nhap!$I$5:$I$1000,Nhap!$E$5:$E$1000,DATE(Thang!$E$4,Thang!$C$4,Loc!$U$2),Nhap!$F$5:$F$1000,Loc!A350)</f>
        <v>0</v>
      </c>
      <c r="V350" s="7">
        <f>SUMIFS(Nhap!$I$5:$I$1000,Nhap!$E$5:$E$1000,DATE(Thang!$E$4,Thang!$C$4,Loc!$V$2),Nhap!$F$5:$F$1000,Loc!A350)</f>
        <v>0</v>
      </c>
      <c r="W350" s="7">
        <f>SUMIFS(Nhap!$I$5:$I$1000,Nhap!$E$5:$E$1000,DATE(Thang!$E$4,Thang!$C$4,Loc!$W$2),Nhap!$F$5:$F$1000,Loc!A350)</f>
        <v>0</v>
      </c>
      <c r="X350" s="7">
        <f>SUMIFS(Nhap!$I$5:$I$1000,Nhap!$E$5:$E$1000,DATE(Thang!$E$4,Thang!$C$4,Loc!$X$2),Nhap!$F$5:$F$1000,Loc!A350)</f>
        <v>0</v>
      </c>
      <c r="Y350" s="7">
        <f>SUMIFS(Nhap!$I$5:$I$1000,Nhap!$E$5:$E$1000,DATE(Thang!$E$4,Thang!$C$4,Loc!$Y$2),Nhap!$F$5:$F$1000,Loc!A350)</f>
        <v>0</v>
      </c>
      <c r="Z350" s="7">
        <f>SUMIFS(Nhap!$I$5:$I$1000,Nhap!$E$5:$E$1000,DATE(Thang!$E$4,Thang!$C$4,Loc!$Z$2),Nhap!$F$5:$F$1000,Loc!A350)</f>
        <v>0</v>
      </c>
      <c r="AA350" s="7">
        <f>SUMIFS(Nhap!$I$5:$I$1000,Nhap!$E$5:$E$1000,DATE(Thang!$E$4,Thang!$C$4,Loc!$AA$2),Nhap!$F$5:$F$1000,Loc!A350)</f>
        <v>0</v>
      </c>
      <c r="AB350" s="7">
        <f>SUMIFS(Nhap!$I$5:$I$1000,Nhap!$E$5:$E$1000,DATE(Thang!$E$4,Thang!$C$4,Loc!$AB$2),Nhap!$F$5:$F$1000,Loc!A350)</f>
        <v>0</v>
      </c>
      <c r="AC350" s="7">
        <f>SUMIFS(Nhap!$I$5:$I$1000,Nhap!$E$5:$E$1000,DATE(Thang!$E$4,Thang!$C$4,Loc!$AC$2),Nhap!$F$5:$F$1000,Loc!A350)</f>
        <v>0</v>
      </c>
      <c r="AD350" s="7">
        <f>SUMIFS(Nhap!$I$5:$I$1000,Nhap!$E$5:$E$1000,DATE(Thang!$E$4,Thang!$C$4,Loc!$AD$2),Nhap!$F$5:$F$1000,Loc!$A$5)</f>
        <v>0</v>
      </c>
      <c r="AE350" s="7">
        <f>SUMIFS(Nhap!$I$5:$I$1000,Nhap!$E$5:$E$1000,DATE(Thang!$E$4,Thang!$C$4,Loc!$AE$2),Nhap!$F$5:$F$1000,Loc!A350)</f>
        <v>0</v>
      </c>
      <c r="AF350" s="7">
        <f>SUMIFS(Nhap!$I$5:$I$1000,Nhap!$E$5:$E$1000,DATE(Thang!$E$4,Thang!$C$4,Loc!$AF$2),Nhap!$F$5:$F$1000,Loc!A350)</f>
        <v>0</v>
      </c>
      <c r="AG350" s="7">
        <f>SUMIFS(Nhap!$I$5:$I$1000,Nhap!$E$5:$E$1000,DATE(Thang!$E$4,Thang!$C$4,Loc!$AG$2),Nhap!$F$5:$F$1000,Loc!A350)</f>
        <v>0</v>
      </c>
      <c r="AH350" s="7">
        <f>SUMIFS(Nhap!$I$5:$I$1000,Nhap!$E$5:$E$1000,DATE(Thang!$E$4,Thang!$C$4,Loc!$AH$2),Nhap!$F$5:$F$1000,Loc!A350)</f>
        <v>0</v>
      </c>
      <c r="AI350" s="7">
        <f>SUMIFS(Nhap!$I$5:$I$1000,Nhap!$E$5:$E$1000,DATE(Thang!$E$4,Thang!$C$4,Loc!$AI$2),Nhap!$F$5:$F$1000,Loc!A350)</f>
        <v>0</v>
      </c>
      <c r="AJ350" s="7">
        <f>SUMIFS(Nhap!$I$5:$I$1000,Nhap!$E$5:$E$1000,DATE(Thang!$E$4,Thang!$C$4,Loc!$AJ$2),Nhap!$F$5:$F$1000,Loc!A350)</f>
        <v>0</v>
      </c>
      <c r="AK350" s="1">
        <f>SUMIFS(Xuat!$G$5:$G$1000,Xuat!$C$5:$C$1000,DATE(Thang!$E$4,Thang!$C$4,AK$2),Xuat!$D$5:$D$1000,Loc!$A350)</f>
        <v>0</v>
      </c>
      <c r="AL350" s="1">
        <f>SUMIFS(Xuat!$G$5:$G$1000,Xuat!$C$5:$C$1000,DATE(Thang!$E$4,Thang!$C$4,AL$2),Xuat!$D$5:$D$1000,Loc!$A350)</f>
        <v>0</v>
      </c>
      <c r="AM350" s="1">
        <f>SUMIFS(Xuat!$G$5:$G$1000,Xuat!$C$5:$C$1000,DATE(Thang!$E$4,Thang!$C$4,AM$2),Xuat!$D$5:$D$1000,Loc!$A350)</f>
        <v>0</v>
      </c>
      <c r="AN350" s="1">
        <f>SUMIFS(Xuat!$G$5:$G$1000,Xuat!$C$5:$C$1000,DATE(Thang!$E$4,Thang!$C$4,AN$2),Xuat!$D$5:$D$1000,Loc!$A350)</f>
        <v>0</v>
      </c>
      <c r="AO350" s="1">
        <f>SUMIFS(Xuat!$G$5:$G$1000,Xuat!$C$5:$C$1000,DATE(Thang!$E$4,Thang!$C$4,AO$2),Xuat!$D$5:$D$1000,Loc!$A350)</f>
        <v>0</v>
      </c>
      <c r="AP350" s="1">
        <f>SUMIFS(Xuat!$G$5:$G$1000,Xuat!$C$5:$C$1000,DATE(Thang!$E$4,Thang!$C$4,AP$2),Xuat!$D$5:$D$1000,Loc!$A350)</f>
        <v>0</v>
      </c>
      <c r="AQ350" s="1">
        <f>SUMIFS(Xuat!$G$5:$G$1000,Xuat!$C$5:$C$1000,DATE(Thang!$E$4,Thang!$C$4,AQ$2),Xuat!$D$5:$D$1000,Loc!$A350)</f>
        <v>0</v>
      </c>
      <c r="AR350" s="1">
        <f>SUMIFS(Xuat!$G$5:$G$1000,Xuat!$C$5:$C$1000,DATE(Thang!$E$4,Thang!$C$4,AR$2),Xuat!$D$5:$D$1000,Loc!$A350)</f>
        <v>0</v>
      </c>
      <c r="AS350" s="1">
        <f>SUMIFS(Xuat!$G$5:$G$1000,Xuat!$C$5:$C$1000,DATE(Thang!$E$4,Thang!$C$4,AS$2),Xuat!$D$5:$D$1000,Loc!$A350)</f>
        <v>0</v>
      </c>
      <c r="AT350" s="1">
        <f>SUMIFS(Xuat!$G$5:$G$1000,Xuat!$C$5:$C$1000,DATE(Thang!$E$4,Thang!$C$4,AT$2),Xuat!$D$5:$D$1000,Loc!$A350)</f>
        <v>0</v>
      </c>
      <c r="AU350" s="1">
        <f>SUMIFS(Xuat!$G$5:$G$1000,Xuat!$C$5:$C$1000,DATE(Thang!$E$4,Thang!$C$4,AU$2),Xuat!$D$5:$D$1000,Loc!$A350)</f>
        <v>0</v>
      </c>
      <c r="AV350" s="1">
        <f>SUMIFS(Xuat!$G$5:$G$1000,Xuat!$C$5:$C$1000,DATE(Thang!$E$4,Thang!$C$4,AV$2),Xuat!$D$5:$D$1000,Loc!$A350)</f>
        <v>0</v>
      </c>
      <c r="AW350" s="1">
        <f>SUMIFS(Xuat!$G$5:$G$1000,Xuat!$C$5:$C$1000,DATE(Thang!$E$4,Thang!$C$4,AW$2),Xuat!$D$5:$D$1000,Loc!$A350)</f>
        <v>0</v>
      </c>
      <c r="AX350" s="1">
        <f>SUMIFS(Xuat!$G$5:$G$1000,Xuat!$C$5:$C$1000,DATE(Thang!$E$4,Thang!$C$4,AX$2),Xuat!$D$5:$D$1000,Loc!$A350)</f>
        <v>0</v>
      </c>
      <c r="AY350" s="1">
        <f>SUMIFS(Xuat!$G$5:$G$1000,Xuat!$C$5:$C$1000,DATE(Thang!$E$4,Thang!$C$4,AY$2),Xuat!$D$5:$D$1000,Loc!$A350)</f>
        <v>0</v>
      </c>
      <c r="AZ350" s="1">
        <f>SUMIFS(Xuat!$G$5:$G$1000,Xuat!$C$5:$C$1000,DATE(Thang!$E$4,Thang!$C$4,AZ$2),Xuat!$D$5:$D$1000,Loc!$A350)</f>
        <v>0</v>
      </c>
      <c r="BA350" s="1">
        <f>SUMIFS(Xuat!$G$5:$G$1000,Xuat!$C$5:$C$1000,DATE(Thang!$E$4,Thang!$C$4,BA$2),Xuat!$D$5:$D$1000,Loc!$A350)</f>
        <v>0</v>
      </c>
      <c r="BB350" s="1">
        <f>SUMIFS(Xuat!$G$5:$G$1000,Xuat!$C$5:$C$1000,DATE(Thang!$E$4,Thang!$C$4,BB$2),Xuat!$D$5:$D$1000,Loc!$A350)</f>
        <v>0</v>
      </c>
      <c r="BC350" s="1">
        <f>SUMIFS(Xuat!$G$5:$G$1000,Xuat!$C$5:$C$1000,DATE(Thang!$E$4,Thang!$C$4,BC$2),Xuat!$D$5:$D$1000,Loc!$A350)</f>
        <v>0</v>
      </c>
      <c r="BD350" s="1">
        <f>SUMIFS(Xuat!$G$5:$G$1000,Xuat!$C$5:$C$1000,DATE(Thang!$E$4,Thang!$C$4,BD$2),Xuat!$D$5:$D$1000,Loc!$A350)</f>
        <v>0</v>
      </c>
      <c r="BE350" s="1">
        <f>SUMIFS(Xuat!$G$5:$G$1000,Xuat!$C$5:$C$1000,DATE(Thang!$E$4,Thang!$C$4,BE$2),Xuat!$D$5:$D$1000,Loc!$A350)</f>
        <v>0</v>
      </c>
      <c r="BF350" s="1">
        <f>SUMIFS(Xuat!$G$5:$G$1000,Xuat!$C$5:$C$1000,DATE(Thang!$E$4,Thang!$C$4,BF$2),Xuat!$D$5:$D$1000,Loc!$A350)</f>
        <v>0</v>
      </c>
      <c r="BG350" s="1">
        <f>SUMIFS(Xuat!$G$5:$G$1000,Xuat!$C$5:$C$1000,DATE(Thang!$E$4,Thang!$C$4,BG$2),Xuat!$D$5:$D$1000,Loc!$A350)</f>
        <v>0</v>
      </c>
      <c r="BH350" s="1">
        <f>SUMIFS(Xuat!$G$5:$G$1000,Xuat!$C$5:$C$1000,DATE(Thang!$E$4,Thang!$C$4,BH$2),Xuat!$D$5:$D$1000,Loc!$A350)</f>
        <v>0</v>
      </c>
      <c r="BI350" s="1">
        <f>SUMIFS(Xuat!$G$5:$G$1000,Xuat!$C$5:$C$1000,DATE(Thang!$E$4,Thang!$C$4,BI$2),Xuat!$D$5:$D$1000,Loc!$A350)</f>
        <v>0</v>
      </c>
      <c r="BJ350" s="1">
        <f>SUMIFS(Xuat!$G$5:$G$1000,Xuat!$C$5:$C$1000,DATE(Thang!$E$4,Thang!$C$4,BJ$2),Xuat!$D$5:$D$1000,Loc!$A350)</f>
        <v>0</v>
      </c>
      <c r="BK350" s="1">
        <f>SUMIFS(Xuat!$G$5:$G$1000,Xuat!$C$5:$C$1000,DATE(Thang!$E$4,Thang!$C$4,BK$2),Xuat!$D$5:$D$1000,Loc!$A350)</f>
        <v>0</v>
      </c>
      <c r="BL350" s="1">
        <f>SUMIFS(Xuat!$G$5:$G$1000,Xuat!$C$5:$C$1000,DATE(Thang!$E$4,Thang!$C$4,BL$2),Xuat!$D$5:$D$1000,Loc!$A350)</f>
        <v>0</v>
      </c>
      <c r="BM350" s="1">
        <f>SUMIFS(Xuat!$G$5:$G$1000,Xuat!$C$5:$C$1000,DATE(Thang!$E$4,Thang!$C$4,BM$2),Xuat!$D$5:$D$1000,Loc!$A350)</f>
        <v>0</v>
      </c>
      <c r="BN350" s="1">
        <f>SUMIFS(Xuat!$G$5:$G$1000,Xuat!$C$5:$C$1000,DATE(Thang!$E$4,Thang!$C$4,BN$2),Xuat!$D$5:$D$1000,Loc!$A350)</f>
        <v>0</v>
      </c>
      <c r="BO350" s="1">
        <f>SUMIFS(Xuat!$G$5:$G$1000,Xuat!$C$5:$C$1000,DATE(Thang!$E$4,Thang!$C$4,BO$2),Xuat!$D$5:$D$1000,Loc!$A350)</f>
        <v>0</v>
      </c>
    </row>
    <row r="351" spans="1:67" x14ac:dyDescent="0.2">
      <c r="A351" s="2">
        <f>DM!C351</f>
        <v>0</v>
      </c>
      <c r="B351" s="3">
        <f>VLOOKUP(A351,Tondau!$B$5:$F$500,3,0)</f>
        <v>0</v>
      </c>
      <c r="C351" s="3">
        <f t="shared" si="17"/>
        <v>0</v>
      </c>
      <c r="D351" s="3">
        <f t="shared" si="18"/>
        <v>0</v>
      </c>
      <c r="E351" s="3">
        <f t="shared" si="19"/>
        <v>0</v>
      </c>
      <c r="F351" s="7">
        <f>SUMIFS(Nhap!$I$5:$I$1000,Nhap!$E$5:$E$1000,DATE(Thang!$E$4,Thang!$C$4,Loc!$F$2),Nhap!$F$5:$F$1000,Loc!A351)</f>
        <v>0</v>
      </c>
      <c r="G351" s="7">
        <f>SUMIFS(Nhap!$I$5:$I$1000,Nhap!$E$5:$E$1000,DATE(Thang!$E$4,Thang!$C$4,Loc!$G$2),Nhap!$F$5:$F$1000,Loc!A351)</f>
        <v>0</v>
      </c>
      <c r="H351" s="7">
        <f>SUMIFS(Nhap!$I$5:$I$1000,Nhap!$E$5:$E$1000,DATE(Thang!$E$4,Thang!$C$4,Loc!$H$2),Nhap!$F$5:$F$1000,Loc!A351)</f>
        <v>0</v>
      </c>
      <c r="I351" s="7">
        <f>SUMIFS(Nhap!$I$5:$I$1000,Nhap!$E$5:$E$1000,DATE(Thang!$E$4,Thang!$C$4,Loc!$I$2),Nhap!$F$5:$F$1000,Loc!A351)</f>
        <v>0</v>
      </c>
      <c r="J351" s="7">
        <f>SUMIFS(Nhap!$I$5:$I$1000,Nhap!$E$5:$E$1000,DATE(Thang!$E$4,Thang!$C$4,Loc!$J$2),Nhap!$F$5:$F$1000,Loc!A351)</f>
        <v>0</v>
      </c>
      <c r="K351" s="7">
        <f>SUMIFS(Nhap!$I$5:$I$1000,Nhap!$E$5:$E$1000,DATE(Thang!$E$4,Thang!$C$4,Loc!$K$2),Nhap!$F$5:$F$1000,Loc!A351)</f>
        <v>0</v>
      </c>
      <c r="L351" s="7">
        <f>SUMIFS(Nhap!$I$5:$I$1000,Nhap!$E$5:$E$1000,DATE(Thang!$E$4,Thang!$C$4,Loc!$L$2),Nhap!$F$5:$F$1000,Loc!A351)</f>
        <v>0</v>
      </c>
      <c r="M351" s="7">
        <f>SUMIFS(Nhap!$I$5:$I$1000,Nhap!$E$5:$E$1000,DATE(Thang!$E$4,Thang!$C$4,Loc!$M$2),Nhap!$F$5:$F$1000,Loc!A351)</f>
        <v>0</v>
      </c>
      <c r="N351" s="7">
        <f>SUMIFS(Nhap!$I$5:$I$1000,Nhap!$E$5:$E$1000,DATE(Thang!$E$4,Thang!$C$4,Loc!$N$2),Nhap!$F$5:$F$1000,Loc!A351)</f>
        <v>0</v>
      </c>
      <c r="O351" s="7">
        <f>SUMIFS(Nhap!$I$5:$I$1000,Nhap!$E$5:$E$1000,DATE(Thang!$E$4,Thang!$C$4,Loc!$O$2),Nhap!$F$5:$F$1000,Loc!A351)</f>
        <v>0</v>
      </c>
      <c r="P351" s="7">
        <f>SUMIFS(Nhap!$I$5:$I$1000,Nhap!$E$5:$E$1000,DATE(Thang!$E$4,Thang!$C$4,Loc!$P$2),Nhap!$F$5:$F$1000,Loc!A351)</f>
        <v>0</v>
      </c>
      <c r="Q351" s="7">
        <f>SUMIFS(Nhap!$I$5:$I$1000,Nhap!$E$5:$E$1000,DATE(Thang!$E$4,Thang!$C$4,Loc!$Q$2),Nhap!$F$5:$F$1000,Loc!A351)</f>
        <v>0</v>
      </c>
      <c r="R351" s="7">
        <f>SUMIFS(Nhap!$I$5:$I$1000,Nhap!$E$5:$E$1000,DATE(Thang!$E$4,Thang!$C$4,Loc!$R$2),Nhap!$F$5:$F$1000,Loc!A351)</f>
        <v>0</v>
      </c>
      <c r="S351" s="7">
        <f>SUMIFS(Nhap!$I$5:$I$1000,Nhap!$E$5:$E$1000,DATE(Thang!$E$4,Thang!$C$4,Loc!$S$2),Nhap!$F$5:$F$1000,Loc!A351)</f>
        <v>0</v>
      </c>
      <c r="T351" s="7">
        <f>SUMIFS(Nhap!$I$5:$I$1000,Nhap!$E$5:$E$1000,DATE(Thang!$E$4,Thang!$C$4,Loc!$T$2),Nhap!$F$5:$F$1000,Loc!A351)</f>
        <v>0</v>
      </c>
      <c r="U351" s="7">
        <f>SUMIFS(Nhap!$I$5:$I$1000,Nhap!$E$5:$E$1000,DATE(Thang!$E$4,Thang!$C$4,Loc!$U$2),Nhap!$F$5:$F$1000,Loc!A351)</f>
        <v>0</v>
      </c>
      <c r="V351" s="7">
        <f>SUMIFS(Nhap!$I$5:$I$1000,Nhap!$E$5:$E$1000,DATE(Thang!$E$4,Thang!$C$4,Loc!$V$2),Nhap!$F$5:$F$1000,Loc!A351)</f>
        <v>0</v>
      </c>
      <c r="W351" s="7">
        <f>SUMIFS(Nhap!$I$5:$I$1000,Nhap!$E$5:$E$1000,DATE(Thang!$E$4,Thang!$C$4,Loc!$W$2),Nhap!$F$5:$F$1000,Loc!A351)</f>
        <v>0</v>
      </c>
      <c r="X351" s="7">
        <f>SUMIFS(Nhap!$I$5:$I$1000,Nhap!$E$5:$E$1000,DATE(Thang!$E$4,Thang!$C$4,Loc!$X$2),Nhap!$F$5:$F$1000,Loc!A351)</f>
        <v>0</v>
      </c>
      <c r="Y351" s="7">
        <f>SUMIFS(Nhap!$I$5:$I$1000,Nhap!$E$5:$E$1000,DATE(Thang!$E$4,Thang!$C$4,Loc!$Y$2),Nhap!$F$5:$F$1000,Loc!A351)</f>
        <v>0</v>
      </c>
      <c r="Z351" s="7">
        <f>SUMIFS(Nhap!$I$5:$I$1000,Nhap!$E$5:$E$1000,DATE(Thang!$E$4,Thang!$C$4,Loc!$Z$2),Nhap!$F$5:$F$1000,Loc!A351)</f>
        <v>0</v>
      </c>
      <c r="AA351" s="7">
        <f>SUMIFS(Nhap!$I$5:$I$1000,Nhap!$E$5:$E$1000,DATE(Thang!$E$4,Thang!$C$4,Loc!$AA$2),Nhap!$F$5:$F$1000,Loc!A351)</f>
        <v>0</v>
      </c>
      <c r="AB351" s="7">
        <f>SUMIFS(Nhap!$I$5:$I$1000,Nhap!$E$5:$E$1000,DATE(Thang!$E$4,Thang!$C$4,Loc!$AB$2),Nhap!$F$5:$F$1000,Loc!A351)</f>
        <v>0</v>
      </c>
      <c r="AC351" s="7">
        <f>SUMIFS(Nhap!$I$5:$I$1000,Nhap!$E$5:$E$1000,DATE(Thang!$E$4,Thang!$C$4,Loc!$AC$2),Nhap!$F$5:$F$1000,Loc!A351)</f>
        <v>0</v>
      </c>
      <c r="AD351" s="7">
        <f>SUMIFS(Nhap!$I$5:$I$1000,Nhap!$E$5:$E$1000,DATE(Thang!$E$4,Thang!$C$4,Loc!$AD$2),Nhap!$F$5:$F$1000,Loc!$A$5)</f>
        <v>0</v>
      </c>
      <c r="AE351" s="7">
        <f>SUMIFS(Nhap!$I$5:$I$1000,Nhap!$E$5:$E$1000,DATE(Thang!$E$4,Thang!$C$4,Loc!$AE$2),Nhap!$F$5:$F$1000,Loc!A351)</f>
        <v>0</v>
      </c>
      <c r="AF351" s="7">
        <f>SUMIFS(Nhap!$I$5:$I$1000,Nhap!$E$5:$E$1000,DATE(Thang!$E$4,Thang!$C$4,Loc!$AF$2),Nhap!$F$5:$F$1000,Loc!A351)</f>
        <v>0</v>
      </c>
      <c r="AG351" s="7">
        <f>SUMIFS(Nhap!$I$5:$I$1000,Nhap!$E$5:$E$1000,DATE(Thang!$E$4,Thang!$C$4,Loc!$AG$2),Nhap!$F$5:$F$1000,Loc!A351)</f>
        <v>0</v>
      </c>
      <c r="AH351" s="7">
        <f>SUMIFS(Nhap!$I$5:$I$1000,Nhap!$E$5:$E$1000,DATE(Thang!$E$4,Thang!$C$4,Loc!$AH$2),Nhap!$F$5:$F$1000,Loc!A351)</f>
        <v>0</v>
      </c>
      <c r="AI351" s="7">
        <f>SUMIFS(Nhap!$I$5:$I$1000,Nhap!$E$5:$E$1000,DATE(Thang!$E$4,Thang!$C$4,Loc!$AI$2),Nhap!$F$5:$F$1000,Loc!A351)</f>
        <v>0</v>
      </c>
      <c r="AJ351" s="7">
        <f>SUMIFS(Nhap!$I$5:$I$1000,Nhap!$E$5:$E$1000,DATE(Thang!$E$4,Thang!$C$4,Loc!$AJ$2),Nhap!$F$5:$F$1000,Loc!A351)</f>
        <v>0</v>
      </c>
      <c r="AK351" s="1">
        <f>SUMIFS(Xuat!$G$5:$G$1000,Xuat!$C$5:$C$1000,DATE(Thang!$E$4,Thang!$C$4,AK$2),Xuat!$D$5:$D$1000,Loc!$A351)</f>
        <v>0</v>
      </c>
      <c r="AL351" s="1">
        <f>SUMIFS(Xuat!$G$5:$G$1000,Xuat!$C$5:$C$1000,DATE(Thang!$E$4,Thang!$C$4,AL$2),Xuat!$D$5:$D$1000,Loc!$A351)</f>
        <v>0</v>
      </c>
      <c r="AM351" s="1">
        <f>SUMIFS(Xuat!$G$5:$G$1000,Xuat!$C$5:$C$1000,DATE(Thang!$E$4,Thang!$C$4,AM$2),Xuat!$D$5:$D$1000,Loc!$A351)</f>
        <v>0</v>
      </c>
      <c r="AN351" s="1">
        <f>SUMIFS(Xuat!$G$5:$G$1000,Xuat!$C$5:$C$1000,DATE(Thang!$E$4,Thang!$C$4,AN$2),Xuat!$D$5:$D$1000,Loc!$A351)</f>
        <v>0</v>
      </c>
      <c r="AO351" s="1">
        <f>SUMIFS(Xuat!$G$5:$G$1000,Xuat!$C$5:$C$1000,DATE(Thang!$E$4,Thang!$C$4,AO$2),Xuat!$D$5:$D$1000,Loc!$A351)</f>
        <v>0</v>
      </c>
      <c r="AP351" s="1">
        <f>SUMIFS(Xuat!$G$5:$G$1000,Xuat!$C$5:$C$1000,DATE(Thang!$E$4,Thang!$C$4,AP$2),Xuat!$D$5:$D$1000,Loc!$A351)</f>
        <v>0</v>
      </c>
      <c r="AQ351" s="1">
        <f>SUMIFS(Xuat!$G$5:$G$1000,Xuat!$C$5:$C$1000,DATE(Thang!$E$4,Thang!$C$4,AQ$2),Xuat!$D$5:$D$1000,Loc!$A351)</f>
        <v>0</v>
      </c>
      <c r="AR351" s="1">
        <f>SUMIFS(Xuat!$G$5:$G$1000,Xuat!$C$5:$C$1000,DATE(Thang!$E$4,Thang!$C$4,AR$2),Xuat!$D$5:$D$1000,Loc!$A351)</f>
        <v>0</v>
      </c>
      <c r="AS351" s="1">
        <f>SUMIFS(Xuat!$G$5:$G$1000,Xuat!$C$5:$C$1000,DATE(Thang!$E$4,Thang!$C$4,AS$2),Xuat!$D$5:$D$1000,Loc!$A351)</f>
        <v>0</v>
      </c>
      <c r="AT351" s="1">
        <f>SUMIFS(Xuat!$G$5:$G$1000,Xuat!$C$5:$C$1000,DATE(Thang!$E$4,Thang!$C$4,AT$2),Xuat!$D$5:$D$1000,Loc!$A351)</f>
        <v>0</v>
      </c>
      <c r="AU351" s="1">
        <f>SUMIFS(Xuat!$G$5:$G$1000,Xuat!$C$5:$C$1000,DATE(Thang!$E$4,Thang!$C$4,AU$2),Xuat!$D$5:$D$1000,Loc!$A351)</f>
        <v>0</v>
      </c>
      <c r="AV351" s="1">
        <f>SUMIFS(Xuat!$G$5:$G$1000,Xuat!$C$5:$C$1000,DATE(Thang!$E$4,Thang!$C$4,AV$2),Xuat!$D$5:$D$1000,Loc!$A351)</f>
        <v>0</v>
      </c>
      <c r="AW351" s="1">
        <f>SUMIFS(Xuat!$G$5:$G$1000,Xuat!$C$5:$C$1000,DATE(Thang!$E$4,Thang!$C$4,AW$2),Xuat!$D$5:$D$1000,Loc!$A351)</f>
        <v>0</v>
      </c>
      <c r="AX351" s="1">
        <f>SUMIFS(Xuat!$G$5:$G$1000,Xuat!$C$5:$C$1000,DATE(Thang!$E$4,Thang!$C$4,AX$2),Xuat!$D$5:$D$1000,Loc!$A351)</f>
        <v>0</v>
      </c>
      <c r="AY351" s="1">
        <f>SUMIFS(Xuat!$G$5:$G$1000,Xuat!$C$5:$C$1000,DATE(Thang!$E$4,Thang!$C$4,AY$2),Xuat!$D$5:$D$1000,Loc!$A351)</f>
        <v>0</v>
      </c>
      <c r="AZ351" s="1">
        <f>SUMIFS(Xuat!$G$5:$G$1000,Xuat!$C$5:$C$1000,DATE(Thang!$E$4,Thang!$C$4,AZ$2),Xuat!$D$5:$D$1000,Loc!$A351)</f>
        <v>0</v>
      </c>
      <c r="BA351" s="1">
        <f>SUMIFS(Xuat!$G$5:$G$1000,Xuat!$C$5:$C$1000,DATE(Thang!$E$4,Thang!$C$4,BA$2),Xuat!$D$5:$D$1000,Loc!$A351)</f>
        <v>0</v>
      </c>
      <c r="BB351" s="1">
        <f>SUMIFS(Xuat!$G$5:$G$1000,Xuat!$C$5:$C$1000,DATE(Thang!$E$4,Thang!$C$4,BB$2),Xuat!$D$5:$D$1000,Loc!$A351)</f>
        <v>0</v>
      </c>
      <c r="BC351" s="1">
        <f>SUMIFS(Xuat!$G$5:$G$1000,Xuat!$C$5:$C$1000,DATE(Thang!$E$4,Thang!$C$4,BC$2),Xuat!$D$5:$D$1000,Loc!$A351)</f>
        <v>0</v>
      </c>
      <c r="BD351" s="1">
        <f>SUMIFS(Xuat!$G$5:$G$1000,Xuat!$C$5:$C$1000,DATE(Thang!$E$4,Thang!$C$4,BD$2),Xuat!$D$5:$D$1000,Loc!$A351)</f>
        <v>0</v>
      </c>
      <c r="BE351" s="1">
        <f>SUMIFS(Xuat!$G$5:$G$1000,Xuat!$C$5:$C$1000,DATE(Thang!$E$4,Thang!$C$4,BE$2),Xuat!$D$5:$D$1000,Loc!$A351)</f>
        <v>0</v>
      </c>
      <c r="BF351" s="1">
        <f>SUMIFS(Xuat!$G$5:$G$1000,Xuat!$C$5:$C$1000,DATE(Thang!$E$4,Thang!$C$4,BF$2),Xuat!$D$5:$D$1000,Loc!$A351)</f>
        <v>0</v>
      </c>
      <c r="BG351" s="1">
        <f>SUMIFS(Xuat!$G$5:$G$1000,Xuat!$C$5:$C$1000,DATE(Thang!$E$4,Thang!$C$4,BG$2),Xuat!$D$5:$D$1000,Loc!$A351)</f>
        <v>0</v>
      </c>
      <c r="BH351" s="1">
        <f>SUMIFS(Xuat!$G$5:$G$1000,Xuat!$C$5:$C$1000,DATE(Thang!$E$4,Thang!$C$4,BH$2),Xuat!$D$5:$D$1000,Loc!$A351)</f>
        <v>0</v>
      </c>
      <c r="BI351" s="1">
        <f>SUMIFS(Xuat!$G$5:$G$1000,Xuat!$C$5:$C$1000,DATE(Thang!$E$4,Thang!$C$4,BI$2),Xuat!$D$5:$D$1000,Loc!$A351)</f>
        <v>0</v>
      </c>
      <c r="BJ351" s="1">
        <f>SUMIFS(Xuat!$G$5:$G$1000,Xuat!$C$5:$C$1000,DATE(Thang!$E$4,Thang!$C$4,BJ$2),Xuat!$D$5:$D$1000,Loc!$A351)</f>
        <v>0</v>
      </c>
      <c r="BK351" s="1">
        <f>SUMIFS(Xuat!$G$5:$G$1000,Xuat!$C$5:$C$1000,DATE(Thang!$E$4,Thang!$C$4,BK$2),Xuat!$D$5:$D$1000,Loc!$A351)</f>
        <v>0</v>
      </c>
      <c r="BL351" s="1">
        <f>SUMIFS(Xuat!$G$5:$G$1000,Xuat!$C$5:$C$1000,DATE(Thang!$E$4,Thang!$C$4,BL$2),Xuat!$D$5:$D$1000,Loc!$A351)</f>
        <v>0</v>
      </c>
      <c r="BM351" s="1">
        <f>SUMIFS(Xuat!$G$5:$G$1000,Xuat!$C$5:$C$1000,DATE(Thang!$E$4,Thang!$C$4,BM$2),Xuat!$D$5:$D$1000,Loc!$A351)</f>
        <v>0</v>
      </c>
      <c r="BN351" s="1">
        <f>SUMIFS(Xuat!$G$5:$G$1000,Xuat!$C$5:$C$1000,DATE(Thang!$E$4,Thang!$C$4,BN$2),Xuat!$D$5:$D$1000,Loc!$A351)</f>
        <v>0</v>
      </c>
      <c r="BO351" s="1">
        <f>SUMIFS(Xuat!$G$5:$G$1000,Xuat!$C$5:$C$1000,DATE(Thang!$E$4,Thang!$C$4,BO$2),Xuat!$D$5:$D$1000,Loc!$A351)</f>
        <v>0</v>
      </c>
    </row>
    <row r="352" spans="1:67" x14ac:dyDescent="0.2">
      <c r="A352" s="2">
        <f>DM!C352</f>
        <v>0</v>
      </c>
      <c r="B352" s="3">
        <f>VLOOKUP(A352,Tondau!$B$5:$F$500,3,0)</f>
        <v>0</v>
      </c>
      <c r="C352" s="3">
        <f t="shared" si="17"/>
        <v>0</v>
      </c>
      <c r="D352" s="3">
        <f t="shared" si="18"/>
        <v>0</v>
      </c>
      <c r="E352" s="3">
        <f t="shared" si="19"/>
        <v>0</v>
      </c>
      <c r="F352" s="7">
        <f>SUMIFS(Nhap!$I$5:$I$1000,Nhap!$E$5:$E$1000,DATE(Thang!$E$4,Thang!$C$4,Loc!$F$2),Nhap!$F$5:$F$1000,Loc!A352)</f>
        <v>0</v>
      </c>
      <c r="G352" s="7">
        <f>SUMIFS(Nhap!$I$5:$I$1000,Nhap!$E$5:$E$1000,DATE(Thang!$E$4,Thang!$C$4,Loc!$G$2),Nhap!$F$5:$F$1000,Loc!A352)</f>
        <v>0</v>
      </c>
      <c r="H352" s="7">
        <f>SUMIFS(Nhap!$I$5:$I$1000,Nhap!$E$5:$E$1000,DATE(Thang!$E$4,Thang!$C$4,Loc!$H$2),Nhap!$F$5:$F$1000,Loc!A352)</f>
        <v>0</v>
      </c>
      <c r="I352" s="7">
        <f>SUMIFS(Nhap!$I$5:$I$1000,Nhap!$E$5:$E$1000,DATE(Thang!$E$4,Thang!$C$4,Loc!$I$2),Nhap!$F$5:$F$1000,Loc!A352)</f>
        <v>0</v>
      </c>
      <c r="J352" s="7">
        <f>SUMIFS(Nhap!$I$5:$I$1000,Nhap!$E$5:$E$1000,DATE(Thang!$E$4,Thang!$C$4,Loc!$J$2),Nhap!$F$5:$F$1000,Loc!A352)</f>
        <v>0</v>
      </c>
      <c r="K352" s="7">
        <f>SUMIFS(Nhap!$I$5:$I$1000,Nhap!$E$5:$E$1000,DATE(Thang!$E$4,Thang!$C$4,Loc!$K$2),Nhap!$F$5:$F$1000,Loc!A352)</f>
        <v>0</v>
      </c>
      <c r="L352" s="7">
        <f>SUMIFS(Nhap!$I$5:$I$1000,Nhap!$E$5:$E$1000,DATE(Thang!$E$4,Thang!$C$4,Loc!$L$2),Nhap!$F$5:$F$1000,Loc!A352)</f>
        <v>0</v>
      </c>
      <c r="M352" s="7">
        <f>SUMIFS(Nhap!$I$5:$I$1000,Nhap!$E$5:$E$1000,DATE(Thang!$E$4,Thang!$C$4,Loc!$M$2),Nhap!$F$5:$F$1000,Loc!A352)</f>
        <v>0</v>
      </c>
      <c r="N352" s="7">
        <f>SUMIFS(Nhap!$I$5:$I$1000,Nhap!$E$5:$E$1000,DATE(Thang!$E$4,Thang!$C$4,Loc!$N$2),Nhap!$F$5:$F$1000,Loc!A352)</f>
        <v>0</v>
      </c>
      <c r="O352" s="7">
        <f>SUMIFS(Nhap!$I$5:$I$1000,Nhap!$E$5:$E$1000,DATE(Thang!$E$4,Thang!$C$4,Loc!$O$2),Nhap!$F$5:$F$1000,Loc!A352)</f>
        <v>0</v>
      </c>
      <c r="P352" s="7">
        <f>SUMIFS(Nhap!$I$5:$I$1000,Nhap!$E$5:$E$1000,DATE(Thang!$E$4,Thang!$C$4,Loc!$P$2),Nhap!$F$5:$F$1000,Loc!A352)</f>
        <v>0</v>
      </c>
      <c r="Q352" s="7">
        <f>SUMIFS(Nhap!$I$5:$I$1000,Nhap!$E$5:$E$1000,DATE(Thang!$E$4,Thang!$C$4,Loc!$Q$2),Nhap!$F$5:$F$1000,Loc!A352)</f>
        <v>0</v>
      </c>
      <c r="R352" s="7">
        <f>SUMIFS(Nhap!$I$5:$I$1000,Nhap!$E$5:$E$1000,DATE(Thang!$E$4,Thang!$C$4,Loc!$R$2),Nhap!$F$5:$F$1000,Loc!A352)</f>
        <v>0</v>
      </c>
      <c r="S352" s="7">
        <f>SUMIFS(Nhap!$I$5:$I$1000,Nhap!$E$5:$E$1000,DATE(Thang!$E$4,Thang!$C$4,Loc!$S$2),Nhap!$F$5:$F$1000,Loc!A352)</f>
        <v>0</v>
      </c>
      <c r="T352" s="7">
        <f>SUMIFS(Nhap!$I$5:$I$1000,Nhap!$E$5:$E$1000,DATE(Thang!$E$4,Thang!$C$4,Loc!$T$2),Nhap!$F$5:$F$1000,Loc!A352)</f>
        <v>0</v>
      </c>
      <c r="U352" s="7">
        <f>SUMIFS(Nhap!$I$5:$I$1000,Nhap!$E$5:$E$1000,DATE(Thang!$E$4,Thang!$C$4,Loc!$U$2),Nhap!$F$5:$F$1000,Loc!A352)</f>
        <v>0</v>
      </c>
      <c r="V352" s="7">
        <f>SUMIFS(Nhap!$I$5:$I$1000,Nhap!$E$5:$E$1000,DATE(Thang!$E$4,Thang!$C$4,Loc!$V$2),Nhap!$F$5:$F$1000,Loc!A352)</f>
        <v>0</v>
      </c>
      <c r="W352" s="7">
        <f>SUMIFS(Nhap!$I$5:$I$1000,Nhap!$E$5:$E$1000,DATE(Thang!$E$4,Thang!$C$4,Loc!$W$2),Nhap!$F$5:$F$1000,Loc!A352)</f>
        <v>0</v>
      </c>
      <c r="X352" s="7">
        <f>SUMIFS(Nhap!$I$5:$I$1000,Nhap!$E$5:$E$1000,DATE(Thang!$E$4,Thang!$C$4,Loc!$X$2),Nhap!$F$5:$F$1000,Loc!A352)</f>
        <v>0</v>
      </c>
      <c r="Y352" s="7">
        <f>SUMIFS(Nhap!$I$5:$I$1000,Nhap!$E$5:$E$1000,DATE(Thang!$E$4,Thang!$C$4,Loc!$Y$2),Nhap!$F$5:$F$1000,Loc!A352)</f>
        <v>0</v>
      </c>
      <c r="Z352" s="7">
        <f>SUMIFS(Nhap!$I$5:$I$1000,Nhap!$E$5:$E$1000,DATE(Thang!$E$4,Thang!$C$4,Loc!$Z$2),Nhap!$F$5:$F$1000,Loc!A352)</f>
        <v>0</v>
      </c>
      <c r="AA352" s="7">
        <f>SUMIFS(Nhap!$I$5:$I$1000,Nhap!$E$5:$E$1000,DATE(Thang!$E$4,Thang!$C$4,Loc!$AA$2),Nhap!$F$5:$F$1000,Loc!A352)</f>
        <v>0</v>
      </c>
      <c r="AB352" s="7">
        <f>SUMIFS(Nhap!$I$5:$I$1000,Nhap!$E$5:$E$1000,DATE(Thang!$E$4,Thang!$C$4,Loc!$AB$2),Nhap!$F$5:$F$1000,Loc!A352)</f>
        <v>0</v>
      </c>
      <c r="AC352" s="7">
        <f>SUMIFS(Nhap!$I$5:$I$1000,Nhap!$E$5:$E$1000,DATE(Thang!$E$4,Thang!$C$4,Loc!$AC$2),Nhap!$F$5:$F$1000,Loc!A352)</f>
        <v>0</v>
      </c>
      <c r="AD352" s="7">
        <f>SUMIFS(Nhap!$I$5:$I$1000,Nhap!$E$5:$E$1000,DATE(Thang!$E$4,Thang!$C$4,Loc!$AD$2),Nhap!$F$5:$F$1000,Loc!$A$5)</f>
        <v>0</v>
      </c>
      <c r="AE352" s="7">
        <f>SUMIFS(Nhap!$I$5:$I$1000,Nhap!$E$5:$E$1000,DATE(Thang!$E$4,Thang!$C$4,Loc!$AE$2),Nhap!$F$5:$F$1000,Loc!A352)</f>
        <v>0</v>
      </c>
      <c r="AF352" s="7">
        <f>SUMIFS(Nhap!$I$5:$I$1000,Nhap!$E$5:$E$1000,DATE(Thang!$E$4,Thang!$C$4,Loc!$AF$2),Nhap!$F$5:$F$1000,Loc!A352)</f>
        <v>0</v>
      </c>
      <c r="AG352" s="7">
        <f>SUMIFS(Nhap!$I$5:$I$1000,Nhap!$E$5:$E$1000,DATE(Thang!$E$4,Thang!$C$4,Loc!$AG$2),Nhap!$F$5:$F$1000,Loc!A352)</f>
        <v>0</v>
      </c>
      <c r="AH352" s="7">
        <f>SUMIFS(Nhap!$I$5:$I$1000,Nhap!$E$5:$E$1000,DATE(Thang!$E$4,Thang!$C$4,Loc!$AH$2),Nhap!$F$5:$F$1000,Loc!A352)</f>
        <v>0</v>
      </c>
      <c r="AI352" s="7">
        <f>SUMIFS(Nhap!$I$5:$I$1000,Nhap!$E$5:$E$1000,DATE(Thang!$E$4,Thang!$C$4,Loc!$AI$2),Nhap!$F$5:$F$1000,Loc!A352)</f>
        <v>0</v>
      </c>
      <c r="AJ352" s="7">
        <f>SUMIFS(Nhap!$I$5:$I$1000,Nhap!$E$5:$E$1000,DATE(Thang!$E$4,Thang!$C$4,Loc!$AJ$2),Nhap!$F$5:$F$1000,Loc!A352)</f>
        <v>0</v>
      </c>
      <c r="AK352" s="1">
        <f>SUMIFS(Xuat!$G$5:$G$1000,Xuat!$C$5:$C$1000,DATE(Thang!$E$4,Thang!$C$4,AK$2),Xuat!$D$5:$D$1000,Loc!$A352)</f>
        <v>0</v>
      </c>
      <c r="AL352" s="1">
        <f>SUMIFS(Xuat!$G$5:$G$1000,Xuat!$C$5:$C$1000,DATE(Thang!$E$4,Thang!$C$4,AL$2),Xuat!$D$5:$D$1000,Loc!$A352)</f>
        <v>0</v>
      </c>
      <c r="AM352" s="1">
        <f>SUMIFS(Xuat!$G$5:$G$1000,Xuat!$C$5:$C$1000,DATE(Thang!$E$4,Thang!$C$4,AM$2),Xuat!$D$5:$D$1000,Loc!$A352)</f>
        <v>0</v>
      </c>
      <c r="AN352" s="1">
        <f>SUMIFS(Xuat!$G$5:$G$1000,Xuat!$C$5:$C$1000,DATE(Thang!$E$4,Thang!$C$4,AN$2),Xuat!$D$5:$D$1000,Loc!$A352)</f>
        <v>0</v>
      </c>
      <c r="AO352" s="1">
        <f>SUMIFS(Xuat!$G$5:$G$1000,Xuat!$C$5:$C$1000,DATE(Thang!$E$4,Thang!$C$4,AO$2),Xuat!$D$5:$D$1000,Loc!$A352)</f>
        <v>0</v>
      </c>
      <c r="AP352" s="1">
        <f>SUMIFS(Xuat!$G$5:$G$1000,Xuat!$C$5:$C$1000,DATE(Thang!$E$4,Thang!$C$4,AP$2),Xuat!$D$5:$D$1000,Loc!$A352)</f>
        <v>0</v>
      </c>
      <c r="AQ352" s="1">
        <f>SUMIFS(Xuat!$G$5:$G$1000,Xuat!$C$5:$C$1000,DATE(Thang!$E$4,Thang!$C$4,AQ$2),Xuat!$D$5:$D$1000,Loc!$A352)</f>
        <v>0</v>
      </c>
      <c r="AR352" s="1">
        <f>SUMIFS(Xuat!$G$5:$G$1000,Xuat!$C$5:$C$1000,DATE(Thang!$E$4,Thang!$C$4,AR$2),Xuat!$D$5:$D$1000,Loc!$A352)</f>
        <v>0</v>
      </c>
      <c r="AS352" s="1">
        <f>SUMIFS(Xuat!$G$5:$G$1000,Xuat!$C$5:$C$1000,DATE(Thang!$E$4,Thang!$C$4,AS$2),Xuat!$D$5:$D$1000,Loc!$A352)</f>
        <v>0</v>
      </c>
      <c r="AT352" s="1">
        <f>SUMIFS(Xuat!$G$5:$G$1000,Xuat!$C$5:$C$1000,DATE(Thang!$E$4,Thang!$C$4,AT$2),Xuat!$D$5:$D$1000,Loc!$A352)</f>
        <v>0</v>
      </c>
      <c r="AU352" s="1">
        <f>SUMIFS(Xuat!$G$5:$G$1000,Xuat!$C$5:$C$1000,DATE(Thang!$E$4,Thang!$C$4,AU$2),Xuat!$D$5:$D$1000,Loc!$A352)</f>
        <v>0</v>
      </c>
      <c r="AV352" s="1">
        <f>SUMIFS(Xuat!$G$5:$G$1000,Xuat!$C$5:$C$1000,DATE(Thang!$E$4,Thang!$C$4,AV$2),Xuat!$D$5:$D$1000,Loc!$A352)</f>
        <v>0</v>
      </c>
      <c r="AW352" s="1">
        <f>SUMIFS(Xuat!$G$5:$G$1000,Xuat!$C$5:$C$1000,DATE(Thang!$E$4,Thang!$C$4,AW$2),Xuat!$D$5:$D$1000,Loc!$A352)</f>
        <v>0</v>
      </c>
      <c r="AX352" s="1">
        <f>SUMIFS(Xuat!$G$5:$G$1000,Xuat!$C$5:$C$1000,DATE(Thang!$E$4,Thang!$C$4,AX$2),Xuat!$D$5:$D$1000,Loc!$A352)</f>
        <v>0</v>
      </c>
      <c r="AY352" s="1">
        <f>SUMIFS(Xuat!$G$5:$G$1000,Xuat!$C$5:$C$1000,DATE(Thang!$E$4,Thang!$C$4,AY$2),Xuat!$D$5:$D$1000,Loc!$A352)</f>
        <v>0</v>
      </c>
      <c r="AZ352" s="1">
        <f>SUMIFS(Xuat!$G$5:$G$1000,Xuat!$C$5:$C$1000,DATE(Thang!$E$4,Thang!$C$4,AZ$2),Xuat!$D$5:$D$1000,Loc!$A352)</f>
        <v>0</v>
      </c>
      <c r="BA352" s="1">
        <f>SUMIFS(Xuat!$G$5:$G$1000,Xuat!$C$5:$C$1000,DATE(Thang!$E$4,Thang!$C$4,BA$2),Xuat!$D$5:$D$1000,Loc!$A352)</f>
        <v>0</v>
      </c>
      <c r="BB352" s="1">
        <f>SUMIFS(Xuat!$G$5:$G$1000,Xuat!$C$5:$C$1000,DATE(Thang!$E$4,Thang!$C$4,BB$2),Xuat!$D$5:$D$1000,Loc!$A352)</f>
        <v>0</v>
      </c>
      <c r="BC352" s="1">
        <f>SUMIFS(Xuat!$G$5:$G$1000,Xuat!$C$5:$C$1000,DATE(Thang!$E$4,Thang!$C$4,BC$2),Xuat!$D$5:$D$1000,Loc!$A352)</f>
        <v>0</v>
      </c>
      <c r="BD352" s="1">
        <f>SUMIFS(Xuat!$G$5:$G$1000,Xuat!$C$5:$C$1000,DATE(Thang!$E$4,Thang!$C$4,BD$2),Xuat!$D$5:$D$1000,Loc!$A352)</f>
        <v>0</v>
      </c>
      <c r="BE352" s="1">
        <f>SUMIFS(Xuat!$G$5:$G$1000,Xuat!$C$5:$C$1000,DATE(Thang!$E$4,Thang!$C$4,BE$2),Xuat!$D$5:$D$1000,Loc!$A352)</f>
        <v>0</v>
      </c>
      <c r="BF352" s="1">
        <f>SUMIFS(Xuat!$G$5:$G$1000,Xuat!$C$5:$C$1000,DATE(Thang!$E$4,Thang!$C$4,BF$2),Xuat!$D$5:$D$1000,Loc!$A352)</f>
        <v>0</v>
      </c>
      <c r="BG352" s="1">
        <f>SUMIFS(Xuat!$G$5:$G$1000,Xuat!$C$5:$C$1000,DATE(Thang!$E$4,Thang!$C$4,BG$2),Xuat!$D$5:$D$1000,Loc!$A352)</f>
        <v>0</v>
      </c>
      <c r="BH352" s="1">
        <f>SUMIFS(Xuat!$G$5:$G$1000,Xuat!$C$5:$C$1000,DATE(Thang!$E$4,Thang!$C$4,BH$2),Xuat!$D$5:$D$1000,Loc!$A352)</f>
        <v>0</v>
      </c>
      <c r="BI352" s="1">
        <f>SUMIFS(Xuat!$G$5:$G$1000,Xuat!$C$5:$C$1000,DATE(Thang!$E$4,Thang!$C$4,BI$2),Xuat!$D$5:$D$1000,Loc!$A352)</f>
        <v>0</v>
      </c>
      <c r="BJ352" s="1">
        <f>SUMIFS(Xuat!$G$5:$G$1000,Xuat!$C$5:$C$1000,DATE(Thang!$E$4,Thang!$C$4,BJ$2),Xuat!$D$5:$D$1000,Loc!$A352)</f>
        <v>0</v>
      </c>
      <c r="BK352" s="1">
        <f>SUMIFS(Xuat!$G$5:$G$1000,Xuat!$C$5:$C$1000,DATE(Thang!$E$4,Thang!$C$4,BK$2),Xuat!$D$5:$D$1000,Loc!$A352)</f>
        <v>0</v>
      </c>
      <c r="BL352" s="1">
        <f>SUMIFS(Xuat!$G$5:$G$1000,Xuat!$C$5:$C$1000,DATE(Thang!$E$4,Thang!$C$4,BL$2),Xuat!$D$5:$D$1000,Loc!$A352)</f>
        <v>0</v>
      </c>
      <c r="BM352" s="1">
        <f>SUMIFS(Xuat!$G$5:$G$1000,Xuat!$C$5:$C$1000,DATE(Thang!$E$4,Thang!$C$4,BM$2),Xuat!$D$5:$D$1000,Loc!$A352)</f>
        <v>0</v>
      </c>
      <c r="BN352" s="1">
        <f>SUMIFS(Xuat!$G$5:$G$1000,Xuat!$C$5:$C$1000,DATE(Thang!$E$4,Thang!$C$4,BN$2),Xuat!$D$5:$D$1000,Loc!$A352)</f>
        <v>0</v>
      </c>
      <c r="BO352" s="1">
        <f>SUMIFS(Xuat!$G$5:$G$1000,Xuat!$C$5:$C$1000,DATE(Thang!$E$4,Thang!$C$4,BO$2),Xuat!$D$5:$D$1000,Loc!$A352)</f>
        <v>0</v>
      </c>
    </row>
    <row r="353" spans="1:67" x14ac:dyDescent="0.2">
      <c r="A353" s="2">
        <f>DM!C353</f>
        <v>0</v>
      </c>
      <c r="B353" s="3">
        <f>VLOOKUP(A353,Tondau!$B$5:$F$500,3,0)</f>
        <v>0</v>
      </c>
      <c r="C353" s="3">
        <f t="shared" si="17"/>
        <v>0</v>
      </c>
      <c r="D353" s="3">
        <f t="shared" si="18"/>
        <v>0</v>
      </c>
      <c r="E353" s="3">
        <f t="shared" si="19"/>
        <v>0</v>
      </c>
      <c r="F353" s="7">
        <f>SUMIFS(Nhap!$I$5:$I$1000,Nhap!$E$5:$E$1000,DATE(Thang!$E$4,Thang!$C$4,Loc!$F$2),Nhap!$F$5:$F$1000,Loc!A353)</f>
        <v>0</v>
      </c>
      <c r="G353" s="7">
        <f>SUMIFS(Nhap!$I$5:$I$1000,Nhap!$E$5:$E$1000,DATE(Thang!$E$4,Thang!$C$4,Loc!$G$2),Nhap!$F$5:$F$1000,Loc!A353)</f>
        <v>0</v>
      </c>
      <c r="H353" s="7">
        <f>SUMIFS(Nhap!$I$5:$I$1000,Nhap!$E$5:$E$1000,DATE(Thang!$E$4,Thang!$C$4,Loc!$H$2),Nhap!$F$5:$F$1000,Loc!A353)</f>
        <v>0</v>
      </c>
      <c r="I353" s="7">
        <f>SUMIFS(Nhap!$I$5:$I$1000,Nhap!$E$5:$E$1000,DATE(Thang!$E$4,Thang!$C$4,Loc!$I$2),Nhap!$F$5:$F$1000,Loc!A353)</f>
        <v>0</v>
      </c>
      <c r="J353" s="7">
        <f>SUMIFS(Nhap!$I$5:$I$1000,Nhap!$E$5:$E$1000,DATE(Thang!$E$4,Thang!$C$4,Loc!$J$2),Nhap!$F$5:$F$1000,Loc!A353)</f>
        <v>0</v>
      </c>
      <c r="K353" s="7">
        <f>SUMIFS(Nhap!$I$5:$I$1000,Nhap!$E$5:$E$1000,DATE(Thang!$E$4,Thang!$C$4,Loc!$K$2),Nhap!$F$5:$F$1000,Loc!A353)</f>
        <v>0</v>
      </c>
      <c r="L353" s="7">
        <f>SUMIFS(Nhap!$I$5:$I$1000,Nhap!$E$5:$E$1000,DATE(Thang!$E$4,Thang!$C$4,Loc!$L$2),Nhap!$F$5:$F$1000,Loc!A353)</f>
        <v>0</v>
      </c>
      <c r="M353" s="7">
        <f>SUMIFS(Nhap!$I$5:$I$1000,Nhap!$E$5:$E$1000,DATE(Thang!$E$4,Thang!$C$4,Loc!$M$2),Nhap!$F$5:$F$1000,Loc!A353)</f>
        <v>0</v>
      </c>
      <c r="N353" s="7">
        <f>SUMIFS(Nhap!$I$5:$I$1000,Nhap!$E$5:$E$1000,DATE(Thang!$E$4,Thang!$C$4,Loc!$N$2),Nhap!$F$5:$F$1000,Loc!A353)</f>
        <v>0</v>
      </c>
      <c r="O353" s="7">
        <f>SUMIFS(Nhap!$I$5:$I$1000,Nhap!$E$5:$E$1000,DATE(Thang!$E$4,Thang!$C$4,Loc!$O$2),Nhap!$F$5:$F$1000,Loc!A353)</f>
        <v>0</v>
      </c>
      <c r="P353" s="7">
        <f>SUMIFS(Nhap!$I$5:$I$1000,Nhap!$E$5:$E$1000,DATE(Thang!$E$4,Thang!$C$4,Loc!$P$2),Nhap!$F$5:$F$1000,Loc!A353)</f>
        <v>0</v>
      </c>
      <c r="Q353" s="7">
        <f>SUMIFS(Nhap!$I$5:$I$1000,Nhap!$E$5:$E$1000,DATE(Thang!$E$4,Thang!$C$4,Loc!$Q$2),Nhap!$F$5:$F$1000,Loc!A353)</f>
        <v>0</v>
      </c>
      <c r="R353" s="7">
        <f>SUMIFS(Nhap!$I$5:$I$1000,Nhap!$E$5:$E$1000,DATE(Thang!$E$4,Thang!$C$4,Loc!$R$2),Nhap!$F$5:$F$1000,Loc!A353)</f>
        <v>0</v>
      </c>
      <c r="S353" s="7">
        <f>SUMIFS(Nhap!$I$5:$I$1000,Nhap!$E$5:$E$1000,DATE(Thang!$E$4,Thang!$C$4,Loc!$S$2),Nhap!$F$5:$F$1000,Loc!A353)</f>
        <v>0</v>
      </c>
      <c r="T353" s="7">
        <f>SUMIFS(Nhap!$I$5:$I$1000,Nhap!$E$5:$E$1000,DATE(Thang!$E$4,Thang!$C$4,Loc!$T$2),Nhap!$F$5:$F$1000,Loc!A353)</f>
        <v>0</v>
      </c>
      <c r="U353" s="7">
        <f>SUMIFS(Nhap!$I$5:$I$1000,Nhap!$E$5:$E$1000,DATE(Thang!$E$4,Thang!$C$4,Loc!$U$2),Nhap!$F$5:$F$1000,Loc!A353)</f>
        <v>0</v>
      </c>
      <c r="V353" s="7">
        <f>SUMIFS(Nhap!$I$5:$I$1000,Nhap!$E$5:$E$1000,DATE(Thang!$E$4,Thang!$C$4,Loc!$V$2),Nhap!$F$5:$F$1000,Loc!A353)</f>
        <v>0</v>
      </c>
      <c r="W353" s="7">
        <f>SUMIFS(Nhap!$I$5:$I$1000,Nhap!$E$5:$E$1000,DATE(Thang!$E$4,Thang!$C$4,Loc!$W$2),Nhap!$F$5:$F$1000,Loc!A353)</f>
        <v>0</v>
      </c>
      <c r="X353" s="7">
        <f>SUMIFS(Nhap!$I$5:$I$1000,Nhap!$E$5:$E$1000,DATE(Thang!$E$4,Thang!$C$4,Loc!$X$2),Nhap!$F$5:$F$1000,Loc!A353)</f>
        <v>0</v>
      </c>
      <c r="Y353" s="7">
        <f>SUMIFS(Nhap!$I$5:$I$1000,Nhap!$E$5:$E$1000,DATE(Thang!$E$4,Thang!$C$4,Loc!$Y$2),Nhap!$F$5:$F$1000,Loc!A353)</f>
        <v>0</v>
      </c>
      <c r="Z353" s="7">
        <f>SUMIFS(Nhap!$I$5:$I$1000,Nhap!$E$5:$E$1000,DATE(Thang!$E$4,Thang!$C$4,Loc!$Z$2),Nhap!$F$5:$F$1000,Loc!A353)</f>
        <v>0</v>
      </c>
      <c r="AA353" s="7">
        <f>SUMIFS(Nhap!$I$5:$I$1000,Nhap!$E$5:$E$1000,DATE(Thang!$E$4,Thang!$C$4,Loc!$AA$2),Nhap!$F$5:$F$1000,Loc!A353)</f>
        <v>0</v>
      </c>
      <c r="AB353" s="7">
        <f>SUMIFS(Nhap!$I$5:$I$1000,Nhap!$E$5:$E$1000,DATE(Thang!$E$4,Thang!$C$4,Loc!$AB$2),Nhap!$F$5:$F$1000,Loc!A353)</f>
        <v>0</v>
      </c>
      <c r="AC353" s="7">
        <f>SUMIFS(Nhap!$I$5:$I$1000,Nhap!$E$5:$E$1000,DATE(Thang!$E$4,Thang!$C$4,Loc!$AC$2),Nhap!$F$5:$F$1000,Loc!A353)</f>
        <v>0</v>
      </c>
      <c r="AD353" s="7">
        <f>SUMIFS(Nhap!$I$5:$I$1000,Nhap!$E$5:$E$1000,DATE(Thang!$E$4,Thang!$C$4,Loc!$AD$2),Nhap!$F$5:$F$1000,Loc!$A$5)</f>
        <v>0</v>
      </c>
      <c r="AE353" s="7">
        <f>SUMIFS(Nhap!$I$5:$I$1000,Nhap!$E$5:$E$1000,DATE(Thang!$E$4,Thang!$C$4,Loc!$AE$2),Nhap!$F$5:$F$1000,Loc!A353)</f>
        <v>0</v>
      </c>
      <c r="AF353" s="7">
        <f>SUMIFS(Nhap!$I$5:$I$1000,Nhap!$E$5:$E$1000,DATE(Thang!$E$4,Thang!$C$4,Loc!$AF$2),Nhap!$F$5:$F$1000,Loc!A353)</f>
        <v>0</v>
      </c>
      <c r="AG353" s="7">
        <f>SUMIFS(Nhap!$I$5:$I$1000,Nhap!$E$5:$E$1000,DATE(Thang!$E$4,Thang!$C$4,Loc!$AG$2),Nhap!$F$5:$F$1000,Loc!A353)</f>
        <v>0</v>
      </c>
      <c r="AH353" s="7">
        <f>SUMIFS(Nhap!$I$5:$I$1000,Nhap!$E$5:$E$1000,DATE(Thang!$E$4,Thang!$C$4,Loc!$AH$2),Nhap!$F$5:$F$1000,Loc!A353)</f>
        <v>0</v>
      </c>
      <c r="AI353" s="7">
        <f>SUMIFS(Nhap!$I$5:$I$1000,Nhap!$E$5:$E$1000,DATE(Thang!$E$4,Thang!$C$4,Loc!$AI$2),Nhap!$F$5:$F$1000,Loc!A353)</f>
        <v>0</v>
      </c>
      <c r="AJ353" s="7">
        <f>SUMIFS(Nhap!$I$5:$I$1000,Nhap!$E$5:$E$1000,DATE(Thang!$E$4,Thang!$C$4,Loc!$AJ$2),Nhap!$F$5:$F$1000,Loc!A353)</f>
        <v>0</v>
      </c>
      <c r="AK353" s="1">
        <f>SUMIFS(Xuat!$G$5:$G$1000,Xuat!$C$5:$C$1000,DATE(Thang!$E$4,Thang!$C$4,AK$2),Xuat!$D$5:$D$1000,Loc!$A353)</f>
        <v>0</v>
      </c>
      <c r="AL353" s="1">
        <f>SUMIFS(Xuat!$G$5:$G$1000,Xuat!$C$5:$C$1000,DATE(Thang!$E$4,Thang!$C$4,AL$2),Xuat!$D$5:$D$1000,Loc!$A353)</f>
        <v>0</v>
      </c>
      <c r="AM353" s="1">
        <f>SUMIFS(Xuat!$G$5:$G$1000,Xuat!$C$5:$C$1000,DATE(Thang!$E$4,Thang!$C$4,AM$2),Xuat!$D$5:$D$1000,Loc!$A353)</f>
        <v>0</v>
      </c>
      <c r="AN353" s="1">
        <f>SUMIFS(Xuat!$G$5:$G$1000,Xuat!$C$5:$C$1000,DATE(Thang!$E$4,Thang!$C$4,AN$2),Xuat!$D$5:$D$1000,Loc!$A353)</f>
        <v>0</v>
      </c>
      <c r="AO353" s="1">
        <f>SUMIFS(Xuat!$G$5:$G$1000,Xuat!$C$5:$C$1000,DATE(Thang!$E$4,Thang!$C$4,AO$2),Xuat!$D$5:$D$1000,Loc!$A353)</f>
        <v>0</v>
      </c>
      <c r="AP353" s="1">
        <f>SUMIFS(Xuat!$G$5:$G$1000,Xuat!$C$5:$C$1000,DATE(Thang!$E$4,Thang!$C$4,AP$2),Xuat!$D$5:$D$1000,Loc!$A353)</f>
        <v>0</v>
      </c>
      <c r="AQ353" s="1">
        <f>SUMIFS(Xuat!$G$5:$G$1000,Xuat!$C$5:$C$1000,DATE(Thang!$E$4,Thang!$C$4,AQ$2),Xuat!$D$5:$D$1000,Loc!$A353)</f>
        <v>0</v>
      </c>
      <c r="AR353" s="1">
        <f>SUMIFS(Xuat!$G$5:$G$1000,Xuat!$C$5:$C$1000,DATE(Thang!$E$4,Thang!$C$4,AR$2),Xuat!$D$5:$D$1000,Loc!$A353)</f>
        <v>0</v>
      </c>
      <c r="AS353" s="1">
        <f>SUMIFS(Xuat!$G$5:$G$1000,Xuat!$C$5:$C$1000,DATE(Thang!$E$4,Thang!$C$4,AS$2),Xuat!$D$5:$D$1000,Loc!$A353)</f>
        <v>0</v>
      </c>
      <c r="AT353" s="1">
        <f>SUMIFS(Xuat!$G$5:$G$1000,Xuat!$C$5:$C$1000,DATE(Thang!$E$4,Thang!$C$4,AT$2),Xuat!$D$5:$D$1000,Loc!$A353)</f>
        <v>0</v>
      </c>
      <c r="AU353" s="1">
        <f>SUMIFS(Xuat!$G$5:$G$1000,Xuat!$C$5:$C$1000,DATE(Thang!$E$4,Thang!$C$4,AU$2),Xuat!$D$5:$D$1000,Loc!$A353)</f>
        <v>0</v>
      </c>
      <c r="AV353" s="1">
        <f>SUMIFS(Xuat!$G$5:$G$1000,Xuat!$C$5:$C$1000,DATE(Thang!$E$4,Thang!$C$4,AV$2),Xuat!$D$5:$D$1000,Loc!$A353)</f>
        <v>0</v>
      </c>
      <c r="AW353" s="1">
        <f>SUMIFS(Xuat!$G$5:$G$1000,Xuat!$C$5:$C$1000,DATE(Thang!$E$4,Thang!$C$4,AW$2),Xuat!$D$5:$D$1000,Loc!$A353)</f>
        <v>0</v>
      </c>
      <c r="AX353" s="1">
        <f>SUMIFS(Xuat!$G$5:$G$1000,Xuat!$C$5:$C$1000,DATE(Thang!$E$4,Thang!$C$4,AX$2),Xuat!$D$5:$D$1000,Loc!$A353)</f>
        <v>0</v>
      </c>
      <c r="AY353" s="1">
        <f>SUMIFS(Xuat!$G$5:$G$1000,Xuat!$C$5:$C$1000,DATE(Thang!$E$4,Thang!$C$4,AY$2),Xuat!$D$5:$D$1000,Loc!$A353)</f>
        <v>0</v>
      </c>
      <c r="AZ353" s="1">
        <f>SUMIFS(Xuat!$G$5:$G$1000,Xuat!$C$5:$C$1000,DATE(Thang!$E$4,Thang!$C$4,AZ$2),Xuat!$D$5:$D$1000,Loc!$A353)</f>
        <v>0</v>
      </c>
      <c r="BA353" s="1">
        <f>SUMIFS(Xuat!$G$5:$G$1000,Xuat!$C$5:$C$1000,DATE(Thang!$E$4,Thang!$C$4,BA$2),Xuat!$D$5:$D$1000,Loc!$A353)</f>
        <v>0</v>
      </c>
      <c r="BB353" s="1">
        <f>SUMIFS(Xuat!$G$5:$G$1000,Xuat!$C$5:$C$1000,DATE(Thang!$E$4,Thang!$C$4,BB$2),Xuat!$D$5:$D$1000,Loc!$A353)</f>
        <v>0</v>
      </c>
      <c r="BC353" s="1">
        <f>SUMIFS(Xuat!$G$5:$G$1000,Xuat!$C$5:$C$1000,DATE(Thang!$E$4,Thang!$C$4,BC$2),Xuat!$D$5:$D$1000,Loc!$A353)</f>
        <v>0</v>
      </c>
      <c r="BD353" s="1">
        <f>SUMIFS(Xuat!$G$5:$G$1000,Xuat!$C$5:$C$1000,DATE(Thang!$E$4,Thang!$C$4,BD$2),Xuat!$D$5:$D$1000,Loc!$A353)</f>
        <v>0</v>
      </c>
      <c r="BE353" s="1">
        <f>SUMIFS(Xuat!$G$5:$G$1000,Xuat!$C$5:$C$1000,DATE(Thang!$E$4,Thang!$C$4,BE$2),Xuat!$D$5:$D$1000,Loc!$A353)</f>
        <v>0</v>
      </c>
      <c r="BF353" s="1">
        <f>SUMIFS(Xuat!$G$5:$G$1000,Xuat!$C$5:$C$1000,DATE(Thang!$E$4,Thang!$C$4,BF$2),Xuat!$D$5:$D$1000,Loc!$A353)</f>
        <v>0</v>
      </c>
      <c r="BG353" s="1">
        <f>SUMIFS(Xuat!$G$5:$G$1000,Xuat!$C$5:$C$1000,DATE(Thang!$E$4,Thang!$C$4,BG$2),Xuat!$D$5:$D$1000,Loc!$A353)</f>
        <v>0</v>
      </c>
      <c r="BH353" s="1">
        <f>SUMIFS(Xuat!$G$5:$G$1000,Xuat!$C$5:$C$1000,DATE(Thang!$E$4,Thang!$C$4,BH$2),Xuat!$D$5:$D$1000,Loc!$A353)</f>
        <v>0</v>
      </c>
      <c r="BI353" s="1">
        <f>SUMIFS(Xuat!$G$5:$G$1000,Xuat!$C$5:$C$1000,DATE(Thang!$E$4,Thang!$C$4,BI$2),Xuat!$D$5:$D$1000,Loc!$A353)</f>
        <v>0</v>
      </c>
      <c r="BJ353" s="1">
        <f>SUMIFS(Xuat!$G$5:$G$1000,Xuat!$C$5:$C$1000,DATE(Thang!$E$4,Thang!$C$4,BJ$2),Xuat!$D$5:$D$1000,Loc!$A353)</f>
        <v>0</v>
      </c>
      <c r="BK353" s="1">
        <f>SUMIFS(Xuat!$G$5:$G$1000,Xuat!$C$5:$C$1000,DATE(Thang!$E$4,Thang!$C$4,BK$2),Xuat!$D$5:$D$1000,Loc!$A353)</f>
        <v>0</v>
      </c>
      <c r="BL353" s="1">
        <f>SUMIFS(Xuat!$G$5:$G$1000,Xuat!$C$5:$C$1000,DATE(Thang!$E$4,Thang!$C$4,BL$2),Xuat!$D$5:$D$1000,Loc!$A353)</f>
        <v>0</v>
      </c>
      <c r="BM353" s="1">
        <f>SUMIFS(Xuat!$G$5:$G$1000,Xuat!$C$5:$C$1000,DATE(Thang!$E$4,Thang!$C$4,BM$2),Xuat!$D$5:$D$1000,Loc!$A353)</f>
        <v>0</v>
      </c>
      <c r="BN353" s="1">
        <f>SUMIFS(Xuat!$G$5:$G$1000,Xuat!$C$5:$C$1000,DATE(Thang!$E$4,Thang!$C$4,BN$2),Xuat!$D$5:$D$1000,Loc!$A353)</f>
        <v>0</v>
      </c>
      <c r="BO353" s="1">
        <f>SUMIFS(Xuat!$G$5:$G$1000,Xuat!$C$5:$C$1000,DATE(Thang!$E$4,Thang!$C$4,BO$2),Xuat!$D$5:$D$1000,Loc!$A353)</f>
        <v>0</v>
      </c>
    </row>
    <row r="354" spans="1:67" x14ac:dyDescent="0.2">
      <c r="A354" s="2">
        <f>DM!C354</f>
        <v>0</v>
      </c>
      <c r="B354" s="3">
        <f>VLOOKUP(A354,Tondau!$B$5:$F$500,3,0)</f>
        <v>0</v>
      </c>
      <c r="C354" s="3">
        <f t="shared" si="17"/>
        <v>0</v>
      </c>
      <c r="D354" s="3">
        <f t="shared" si="18"/>
        <v>0</v>
      </c>
      <c r="E354" s="3">
        <f t="shared" si="19"/>
        <v>0</v>
      </c>
      <c r="F354" s="7">
        <f>SUMIFS(Nhap!$I$5:$I$1000,Nhap!$E$5:$E$1000,DATE(Thang!$E$4,Thang!$C$4,Loc!$F$2),Nhap!$F$5:$F$1000,Loc!A354)</f>
        <v>0</v>
      </c>
      <c r="G354" s="7">
        <f>SUMIFS(Nhap!$I$5:$I$1000,Nhap!$E$5:$E$1000,DATE(Thang!$E$4,Thang!$C$4,Loc!$G$2),Nhap!$F$5:$F$1000,Loc!A354)</f>
        <v>0</v>
      </c>
      <c r="H354" s="7">
        <f>SUMIFS(Nhap!$I$5:$I$1000,Nhap!$E$5:$E$1000,DATE(Thang!$E$4,Thang!$C$4,Loc!$H$2),Nhap!$F$5:$F$1000,Loc!A354)</f>
        <v>0</v>
      </c>
      <c r="I354" s="7">
        <f>SUMIFS(Nhap!$I$5:$I$1000,Nhap!$E$5:$E$1000,DATE(Thang!$E$4,Thang!$C$4,Loc!$I$2),Nhap!$F$5:$F$1000,Loc!A354)</f>
        <v>0</v>
      </c>
      <c r="J354" s="7">
        <f>SUMIFS(Nhap!$I$5:$I$1000,Nhap!$E$5:$E$1000,DATE(Thang!$E$4,Thang!$C$4,Loc!$J$2),Nhap!$F$5:$F$1000,Loc!A354)</f>
        <v>0</v>
      </c>
      <c r="K354" s="7">
        <f>SUMIFS(Nhap!$I$5:$I$1000,Nhap!$E$5:$E$1000,DATE(Thang!$E$4,Thang!$C$4,Loc!$K$2),Nhap!$F$5:$F$1000,Loc!A354)</f>
        <v>0</v>
      </c>
      <c r="L354" s="7">
        <f>SUMIFS(Nhap!$I$5:$I$1000,Nhap!$E$5:$E$1000,DATE(Thang!$E$4,Thang!$C$4,Loc!$L$2),Nhap!$F$5:$F$1000,Loc!A354)</f>
        <v>0</v>
      </c>
      <c r="M354" s="7">
        <f>SUMIFS(Nhap!$I$5:$I$1000,Nhap!$E$5:$E$1000,DATE(Thang!$E$4,Thang!$C$4,Loc!$M$2),Nhap!$F$5:$F$1000,Loc!A354)</f>
        <v>0</v>
      </c>
      <c r="N354" s="7">
        <f>SUMIFS(Nhap!$I$5:$I$1000,Nhap!$E$5:$E$1000,DATE(Thang!$E$4,Thang!$C$4,Loc!$N$2),Nhap!$F$5:$F$1000,Loc!A354)</f>
        <v>0</v>
      </c>
      <c r="O354" s="7">
        <f>SUMIFS(Nhap!$I$5:$I$1000,Nhap!$E$5:$E$1000,DATE(Thang!$E$4,Thang!$C$4,Loc!$O$2),Nhap!$F$5:$F$1000,Loc!A354)</f>
        <v>0</v>
      </c>
      <c r="P354" s="7">
        <f>SUMIFS(Nhap!$I$5:$I$1000,Nhap!$E$5:$E$1000,DATE(Thang!$E$4,Thang!$C$4,Loc!$P$2),Nhap!$F$5:$F$1000,Loc!A354)</f>
        <v>0</v>
      </c>
      <c r="Q354" s="7">
        <f>SUMIFS(Nhap!$I$5:$I$1000,Nhap!$E$5:$E$1000,DATE(Thang!$E$4,Thang!$C$4,Loc!$Q$2),Nhap!$F$5:$F$1000,Loc!A354)</f>
        <v>0</v>
      </c>
      <c r="R354" s="7">
        <f>SUMIFS(Nhap!$I$5:$I$1000,Nhap!$E$5:$E$1000,DATE(Thang!$E$4,Thang!$C$4,Loc!$R$2),Nhap!$F$5:$F$1000,Loc!A354)</f>
        <v>0</v>
      </c>
      <c r="S354" s="7">
        <f>SUMIFS(Nhap!$I$5:$I$1000,Nhap!$E$5:$E$1000,DATE(Thang!$E$4,Thang!$C$4,Loc!$S$2),Nhap!$F$5:$F$1000,Loc!A354)</f>
        <v>0</v>
      </c>
      <c r="T354" s="7">
        <f>SUMIFS(Nhap!$I$5:$I$1000,Nhap!$E$5:$E$1000,DATE(Thang!$E$4,Thang!$C$4,Loc!$T$2),Nhap!$F$5:$F$1000,Loc!A354)</f>
        <v>0</v>
      </c>
      <c r="U354" s="7">
        <f>SUMIFS(Nhap!$I$5:$I$1000,Nhap!$E$5:$E$1000,DATE(Thang!$E$4,Thang!$C$4,Loc!$U$2),Nhap!$F$5:$F$1000,Loc!A354)</f>
        <v>0</v>
      </c>
      <c r="V354" s="7">
        <f>SUMIFS(Nhap!$I$5:$I$1000,Nhap!$E$5:$E$1000,DATE(Thang!$E$4,Thang!$C$4,Loc!$V$2),Nhap!$F$5:$F$1000,Loc!A354)</f>
        <v>0</v>
      </c>
      <c r="W354" s="7">
        <f>SUMIFS(Nhap!$I$5:$I$1000,Nhap!$E$5:$E$1000,DATE(Thang!$E$4,Thang!$C$4,Loc!$W$2),Nhap!$F$5:$F$1000,Loc!A354)</f>
        <v>0</v>
      </c>
      <c r="X354" s="7">
        <f>SUMIFS(Nhap!$I$5:$I$1000,Nhap!$E$5:$E$1000,DATE(Thang!$E$4,Thang!$C$4,Loc!$X$2),Nhap!$F$5:$F$1000,Loc!A354)</f>
        <v>0</v>
      </c>
      <c r="Y354" s="7">
        <f>SUMIFS(Nhap!$I$5:$I$1000,Nhap!$E$5:$E$1000,DATE(Thang!$E$4,Thang!$C$4,Loc!$Y$2),Nhap!$F$5:$F$1000,Loc!A354)</f>
        <v>0</v>
      </c>
      <c r="Z354" s="7">
        <f>SUMIFS(Nhap!$I$5:$I$1000,Nhap!$E$5:$E$1000,DATE(Thang!$E$4,Thang!$C$4,Loc!$Z$2),Nhap!$F$5:$F$1000,Loc!A354)</f>
        <v>0</v>
      </c>
      <c r="AA354" s="7">
        <f>SUMIFS(Nhap!$I$5:$I$1000,Nhap!$E$5:$E$1000,DATE(Thang!$E$4,Thang!$C$4,Loc!$AA$2),Nhap!$F$5:$F$1000,Loc!A354)</f>
        <v>0</v>
      </c>
      <c r="AB354" s="7">
        <f>SUMIFS(Nhap!$I$5:$I$1000,Nhap!$E$5:$E$1000,DATE(Thang!$E$4,Thang!$C$4,Loc!$AB$2),Nhap!$F$5:$F$1000,Loc!A354)</f>
        <v>0</v>
      </c>
      <c r="AC354" s="7">
        <f>SUMIFS(Nhap!$I$5:$I$1000,Nhap!$E$5:$E$1000,DATE(Thang!$E$4,Thang!$C$4,Loc!$AC$2),Nhap!$F$5:$F$1000,Loc!A354)</f>
        <v>0</v>
      </c>
      <c r="AD354" s="7">
        <f>SUMIFS(Nhap!$I$5:$I$1000,Nhap!$E$5:$E$1000,DATE(Thang!$E$4,Thang!$C$4,Loc!$AD$2),Nhap!$F$5:$F$1000,Loc!$A$5)</f>
        <v>0</v>
      </c>
      <c r="AE354" s="7">
        <f>SUMIFS(Nhap!$I$5:$I$1000,Nhap!$E$5:$E$1000,DATE(Thang!$E$4,Thang!$C$4,Loc!$AE$2),Nhap!$F$5:$F$1000,Loc!A354)</f>
        <v>0</v>
      </c>
      <c r="AF354" s="7">
        <f>SUMIFS(Nhap!$I$5:$I$1000,Nhap!$E$5:$E$1000,DATE(Thang!$E$4,Thang!$C$4,Loc!$AF$2),Nhap!$F$5:$F$1000,Loc!A354)</f>
        <v>0</v>
      </c>
      <c r="AG354" s="7">
        <f>SUMIFS(Nhap!$I$5:$I$1000,Nhap!$E$5:$E$1000,DATE(Thang!$E$4,Thang!$C$4,Loc!$AG$2),Nhap!$F$5:$F$1000,Loc!A354)</f>
        <v>0</v>
      </c>
      <c r="AH354" s="7">
        <f>SUMIFS(Nhap!$I$5:$I$1000,Nhap!$E$5:$E$1000,DATE(Thang!$E$4,Thang!$C$4,Loc!$AH$2),Nhap!$F$5:$F$1000,Loc!A354)</f>
        <v>0</v>
      </c>
      <c r="AI354" s="7">
        <f>SUMIFS(Nhap!$I$5:$I$1000,Nhap!$E$5:$E$1000,DATE(Thang!$E$4,Thang!$C$4,Loc!$AI$2),Nhap!$F$5:$F$1000,Loc!A354)</f>
        <v>0</v>
      </c>
      <c r="AJ354" s="7">
        <f>SUMIFS(Nhap!$I$5:$I$1000,Nhap!$E$5:$E$1000,DATE(Thang!$E$4,Thang!$C$4,Loc!$AJ$2),Nhap!$F$5:$F$1000,Loc!A354)</f>
        <v>0</v>
      </c>
      <c r="AK354" s="1">
        <f>SUMIFS(Xuat!$G$5:$G$1000,Xuat!$C$5:$C$1000,DATE(Thang!$E$4,Thang!$C$4,AK$2),Xuat!$D$5:$D$1000,Loc!$A354)</f>
        <v>0</v>
      </c>
      <c r="AL354" s="1">
        <f>SUMIFS(Xuat!$G$5:$G$1000,Xuat!$C$5:$C$1000,DATE(Thang!$E$4,Thang!$C$4,AL$2),Xuat!$D$5:$D$1000,Loc!$A354)</f>
        <v>0</v>
      </c>
      <c r="AM354" s="1">
        <f>SUMIFS(Xuat!$G$5:$G$1000,Xuat!$C$5:$C$1000,DATE(Thang!$E$4,Thang!$C$4,AM$2),Xuat!$D$5:$D$1000,Loc!$A354)</f>
        <v>0</v>
      </c>
      <c r="AN354" s="1">
        <f>SUMIFS(Xuat!$G$5:$G$1000,Xuat!$C$5:$C$1000,DATE(Thang!$E$4,Thang!$C$4,AN$2),Xuat!$D$5:$D$1000,Loc!$A354)</f>
        <v>0</v>
      </c>
      <c r="AO354" s="1">
        <f>SUMIFS(Xuat!$G$5:$G$1000,Xuat!$C$5:$C$1000,DATE(Thang!$E$4,Thang!$C$4,AO$2),Xuat!$D$5:$D$1000,Loc!$A354)</f>
        <v>0</v>
      </c>
      <c r="AP354" s="1">
        <f>SUMIFS(Xuat!$G$5:$G$1000,Xuat!$C$5:$C$1000,DATE(Thang!$E$4,Thang!$C$4,AP$2),Xuat!$D$5:$D$1000,Loc!$A354)</f>
        <v>0</v>
      </c>
      <c r="AQ354" s="1">
        <f>SUMIFS(Xuat!$G$5:$G$1000,Xuat!$C$5:$C$1000,DATE(Thang!$E$4,Thang!$C$4,AQ$2),Xuat!$D$5:$D$1000,Loc!$A354)</f>
        <v>0</v>
      </c>
      <c r="AR354" s="1">
        <f>SUMIFS(Xuat!$G$5:$G$1000,Xuat!$C$5:$C$1000,DATE(Thang!$E$4,Thang!$C$4,AR$2),Xuat!$D$5:$D$1000,Loc!$A354)</f>
        <v>0</v>
      </c>
      <c r="AS354" s="1">
        <f>SUMIFS(Xuat!$G$5:$G$1000,Xuat!$C$5:$C$1000,DATE(Thang!$E$4,Thang!$C$4,AS$2),Xuat!$D$5:$D$1000,Loc!$A354)</f>
        <v>0</v>
      </c>
      <c r="AT354" s="1">
        <f>SUMIFS(Xuat!$G$5:$G$1000,Xuat!$C$5:$C$1000,DATE(Thang!$E$4,Thang!$C$4,AT$2),Xuat!$D$5:$D$1000,Loc!$A354)</f>
        <v>0</v>
      </c>
      <c r="AU354" s="1">
        <f>SUMIFS(Xuat!$G$5:$G$1000,Xuat!$C$5:$C$1000,DATE(Thang!$E$4,Thang!$C$4,AU$2),Xuat!$D$5:$D$1000,Loc!$A354)</f>
        <v>0</v>
      </c>
      <c r="AV354" s="1">
        <f>SUMIFS(Xuat!$G$5:$G$1000,Xuat!$C$5:$C$1000,DATE(Thang!$E$4,Thang!$C$4,AV$2),Xuat!$D$5:$D$1000,Loc!$A354)</f>
        <v>0</v>
      </c>
      <c r="AW354" s="1">
        <f>SUMIFS(Xuat!$G$5:$G$1000,Xuat!$C$5:$C$1000,DATE(Thang!$E$4,Thang!$C$4,AW$2),Xuat!$D$5:$D$1000,Loc!$A354)</f>
        <v>0</v>
      </c>
      <c r="AX354" s="1">
        <f>SUMIFS(Xuat!$G$5:$G$1000,Xuat!$C$5:$C$1000,DATE(Thang!$E$4,Thang!$C$4,AX$2),Xuat!$D$5:$D$1000,Loc!$A354)</f>
        <v>0</v>
      </c>
      <c r="AY354" s="1">
        <f>SUMIFS(Xuat!$G$5:$G$1000,Xuat!$C$5:$C$1000,DATE(Thang!$E$4,Thang!$C$4,AY$2),Xuat!$D$5:$D$1000,Loc!$A354)</f>
        <v>0</v>
      </c>
      <c r="AZ354" s="1">
        <f>SUMIFS(Xuat!$G$5:$G$1000,Xuat!$C$5:$C$1000,DATE(Thang!$E$4,Thang!$C$4,AZ$2),Xuat!$D$5:$D$1000,Loc!$A354)</f>
        <v>0</v>
      </c>
      <c r="BA354" s="1">
        <f>SUMIFS(Xuat!$G$5:$G$1000,Xuat!$C$5:$C$1000,DATE(Thang!$E$4,Thang!$C$4,BA$2),Xuat!$D$5:$D$1000,Loc!$A354)</f>
        <v>0</v>
      </c>
      <c r="BB354" s="1">
        <f>SUMIFS(Xuat!$G$5:$G$1000,Xuat!$C$5:$C$1000,DATE(Thang!$E$4,Thang!$C$4,BB$2),Xuat!$D$5:$D$1000,Loc!$A354)</f>
        <v>0</v>
      </c>
      <c r="BC354" s="1">
        <f>SUMIFS(Xuat!$G$5:$G$1000,Xuat!$C$5:$C$1000,DATE(Thang!$E$4,Thang!$C$4,BC$2),Xuat!$D$5:$D$1000,Loc!$A354)</f>
        <v>0</v>
      </c>
      <c r="BD354" s="1">
        <f>SUMIFS(Xuat!$G$5:$G$1000,Xuat!$C$5:$C$1000,DATE(Thang!$E$4,Thang!$C$4,BD$2),Xuat!$D$5:$D$1000,Loc!$A354)</f>
        <v>0</v>
      </c>
      <c r="BE354" s="1">
        <f>SUMIFS(Xuat!$G$5:$G$1000,Xuat!$C$5:$C$1000,DATE(Thang!$E$4,Thang!$C$4,BE$2),Xuat!$D$5:$D$1000,Loc!$A354)</f>
        <v>0</v>
      </c>
      <c r="BF354" s="1">
        <f>SUMIFS(Xuat!$G$5:$G$1000,Xuat!$C$5:$C$1000,DATE(Thang!$E$4,Thang!$C$4,BF$2),Xuat!$D$5:$D$1000,Loc!$A354)</f>
        <v>0</v>
      </c>
      <c r="BG354" s="1">
        <f>SUMIFS(Xuat!$G$5:$G$1000,Xuat!$C$5:$C$1000,DATE(Thang!$E$4,Thang!$C$4,BG$2),Xuat!$D$5:$D$1000,Loc!$A354)</f>
        <v>0</v>
      </c>
      <c r="BH354" s="1">
        <f>SUMIFS(Xuat!$G$5:$G$1000,Xuat!$C$5:$C$1000,DATE(Thang!$E$4,Thang!$C$4,BH$2),Xuat!$D$5:$D$1000,Loc!$A354)</f>
        <v>0</v>
      </c>
      <c r="BI354" s="1">
        <f>SUMIFS(Xuat!$G$5:$G$1000,Xuat!$C$5:$C$1000,DATE(Thang!$E$4,Thang!$C$4,BI$2),Xuat!$D$5:$D$1000,Loc!$A354)</f>
        <v>0</v>
      </c>
      <c r="BJ354" s="1">
        <f>SUMIFS(Xuat!$G$5:$G$1000,Xuat!$C$5:$C$1000,DATE(Thang!$E$4,Thang!$C$4,BJ$2),Xuat!$D$5:$D$1000,Loc!$A354)</f>
        <v>0</v>
      </c>
      <c r="BK354" s="1">
        <f>SUMIFS(Xuat!$G$5:$G$1000,Xuat!$C$5:$C$1000,DATE(Thang!$E$4,Thang!$C$4,BK$2),Xuat!$D$5:$D$1000,Loc!$A354)</f>
        <v>0</v>
      </c>
      <c r="BL354" s="1">
        <f>SUMIFS(Xuat!$G$5:$G$1000,Xuat!$C$5:$C$1000,DATE(Thang!$E$4,Thang!$C$4,BL$2),Xuat!$D$5:$D$1000,Loc!$A354)</f>
        <v>0</v>
      </c>
      <c r="BM354" s="1">
        <f>SUMIFS(Xuat!$G$5:$G$1000,Xuat!$C$5:$C$1000,DATE(Thang!$E$4,Thang!$C$4,BM$2),Xuat!$D$5:$D$1000,Loc!$A354)</f>
        <v>0</v>
      </c>
      <c r="BN354" s="1">
        <f>SUMIFS(Xuat!$G$5:$G$1000,Xuat!$C$5:$C$1000,DATE(Thang!$E$4,Thang!$C$4,BN$2),Xuat!$D$5:$D$1000,Loc!$A354)</f>
        <v>0</v>
      </c>
      <c r="BO354" s="1">
        <f>SUMIFS(Xuat!$G$5:$G$1000,Xuat!$C$5:$C$1000,DATE(Thang!$E$4,Thang!$C$4,BO$2),Xuat!$D$5:$D$1000,Loc!$A354)</f>
        <v>0</v>
      </c>
    </row>
    <row r="355" spans="1:67" x14ac:dyDescent="0.2">
      <c r="A355" s="2">
        <f>DM!C355</f>
        <v>0</v>
      </c>
      <c r="B355" s="3">
        <f>VLOOKUP(A355,Tondau!$B$5:$F$500,3,0)</f>
        <v>0</v>
      </c>
      <c r="C355" s="3">
        <f t="shared" si="17"/>
        <v>0</v>
      </c>
      <c r="D355" s="3">
        <f t="shared" si="18"/>
        <v>0</v>
      </c>
      <c r="E355" s="3">
        <f t="shared" si="19"/>
        <v>0</v>
      </c>
      <c r="F355" s="7">
        <f>SUMIFS(Nhap!$I$5:$I$1000,Nhap!$E$5:$E$1000,DATE(Thang!$E$4,Thang!$C$4,Loc!$F$2),Nhap!$F$5:$F$1000,Loc!A355)</f>
        <v>0</v>
      </c>
      <c r="G355" s="7">
        <f>SUMIFS(Nhap!$I$5:$I$1000,Nhap!$E$5:$E$1000,DATE(Thang!$E$4,Thang!$C$4,Loc!$G$2),Nhap!$F$5:$F$1000,Loc!A355)</f>
        <v>0</v>
      </c>
      <c r="H355" s="7">
        <f>SUMIFS(Nhap!$I$5:$I$1000,Nhap!$E$5:$E$1000,DATE(Thang!$E$4,Thang!$C$4,Loc!$H$2),Nhap!$F$5:$F$1000,Loc!A355)</f>
        <v>0</v>
      </c>
      <c r="I355" s="7">
        <f>SUMIFS(Nhap!$I$5:$I$1000,Nhap!$E$5:$E$1000,DATE(Thang!$E$4,Thang!$C$4,Loc!$I$2),Nhap!$F$5:$F$1000,Loc!A355)</f>
        <v>0</v>
      </c>
      <c r="J355" s="7">
        <f>SUMIFS(Nhap!$I$5:$I$1000,Nhap!$E$5:$E$1000,DATE(Thang!$E$4,Thang!$C$4,Loc!$J$2),Nhap!$F$5:$F$1000,Loc!A355)</f>
        <v>0</v>
      </c>
      <c r="K355" s="7">
        <f>SUMIFS(Nhap!$I$5:$I$1000,Nhap!$E$5:$E$1000,DATE(Thang!$E$4,Thang!$C$4,Loc!$K$2),Nhap!$F$5:$F$1000,Loc!A355)</f>
        <v>0</v>
      </c>
      <c r="L355" s="7">
        <f>SUMIFS(Nhap!$I$5:$I$1000,Nhap!$E$5:$E$1000,DATE(Thang!$E$4,Thang!$C$4,Loc!$L$2),Nhap!$F$5:$F$1000,Loc!A355)</f>
        <v>0</v>
      </c>
      <c r="M355" s="7">
        <f>SUMIFS(Nhap!$I$5:$I$1000,Nhap!$E$5:$E$1000,DATE(Thang!$E$4,Thang!$C$4,Loc!$M$2),Nhap!$F$5:$F$1000,Loc!A355)</f>
        <v>0</v>
      </c>
      <c r="N355" s="7">
        <f>SUMIFS(Nhap!$I$5:$I$1000,Nhap!$E$5:$E$1000,DATE(Thang!$E$4,Thang!$C$4,Loc!$N$2),Nhap!$F$5:$F$1000,Loc!A355)</f>
        <v>0</v>
      </c>
      <c r="O355" s="7">
        <f>SUMIFS(Nhap!$I$5:$I$1000,Nhap!$E$5:$E$1000,DATE(Thang!$E$4,Thang!$C$4,Loc!$O$2),Nhap!$F$5:$F$1000,Loc!A355)</f>
        <v>0</v>
      </c>
      <c r="P355" s="7">
        <f>SUMIFS(Nhap!$I$5:$I$1000,Nhap!$E$5:$E$1000,DATE(Thang!$E$4,Thang!$C$4,Loc!$P$2),Nhap!$F$5:$F$1000,Loc!A355)</f>
        <v>0</v>
      </c>
      <c r="Q355" s="7">
        <f>SUMIFS(Nhap!$I$5:$I$1000,Nhap!$E$5:$E$1000,DATE(Thang!$E$4,Thang!$C$4,Loc!$Q$2),Nhap!$F$5:$F$1000,Loc!A355)</f>
        <v>0</v>
      </c>
      <c r="R355" s="7">
        <f>SUMIFS(Nhap!$I$5:$I$1000,Nhap!$E$5:$E$1000,DATE(Thang!$E$4,Thang!$C$4,Loc!$R$2),Nhap!$F$5:$F$1000,Loc!A355)</f>
        <v>0</v>
      </c>
      <c r="S355" s="7">
        <f>SUMIFS(Nhap!$I$5:$I$1000,Nhap!$E$5:$E$1000,DATE(Thang!$E$4,Thang!$C$4,Loc!$S$2),Nhap!$F$5:$F$1000,Loc!A355)</f>
        <v>0</v>
      </c>
      <c r="T355" s="7">
        <f>SUMIFS(Nhap!$I$5:$I$1000,Nhap!$E$5:$E$1000,DATE(Thang!$E$4,Thang!$C$4,Loc!$T$2),Nhap!$F$5:$F$1000,Loc!A355)</f>
        <v>0</v>
      </c>
      <c r="U355" s="7">
        <f>SUMIFS(Nhap!$I$5:$I$1000,Nhap!$E$5:$E$1000,DATE(Thang!$E$4,Thang!$C$4,Loc!$U$2),Nhap!$F$5:$F$1000,Loc!A355)</f>
        <v>0</v>
      </c>
      <c r="V355" s="7">
        <f>SUMIFS(Nhap!$I$5:$I$1000,Nhap!$E$5:$E$1000,DATE(Thang!$E$4,Thang!$C$4,Loc!$V$2),Nhap!$F$5:$F$1000,Loc!A355)</f>
        <v>0</v>
      </c>
      <c r="W355" s="7">
        <f>SUMIFS(Nhap!$I$5:$I$1000,Nhap!$E$5:$E$1000,DATE(Thang!$E$4,Thang!$C$4,Loc!$W$2),Nhap!$F$5:$F$1000,Loc!A355)</f>
        <v>0</v>
      </c>
      <c r="X355" s="7">
        <f>SUMIFS(Nhap!$I$5:$I$1000,Nhap!$E$5:$E$1000,DATE(Thang!$E$4,Thang!$C$4,Loc!$X$2),Nhap!$F$5:$F$1000,Loc!A355)</f>
        <v>0</v>
      </c>
      <c r="Y355" s="7">
        <f>SUMIFS(Nhap!$I$5:$I$1000,Nhap!$E$5:$E$1000,DATE(Thang!$E$4,Thang!$C$4,Loc!$Y$2),Nhap!$F$5:$F$1000,Loc!A355)</f>
        <v>0</v>
      </c>
      <c r="Z355" s="7">
        <f>SUMIFS(Nhap!$I$5:$I$1000,Nhap!$E$5:$E$1000,DATE(Thang!$E$4,Thang!$C$4,Loc!$Z$2),Nhap!$F$5:$F$1000,Loc!A355)</f>
        <v>0</v>
      </c>
      <c r="AA355" s="7">
        <f>SUMIFS(Nhap!$I$5:$I$1000,Nhap!$E$5:$E$1000,DATE(Thang!$E$4,Thang!$C$4,Loc!$AA$2),Nhap!$F$5:$F$1000,Loc!A355)</f>
        <v>0</v>
      </c>
      <c r="AB355" s="7">
        <f>SUMIFS(Nhap!$I$5:$I$1000,Nhap!$E$5:$E$1000,DATE(Thang!$E$4,Thang!$C$4,Loc!$AB$2),Nhap!$F$5:$F$1000,Loc!A355)</f>
        <v>0</v>
      </c>
      <c r="AC355" s="7">
        <f>SUMIFS(Nhap!$I$5:$I$1000,Nhap!$E$5:$E$1000,DATE(Thang!$E$4,Thang!$C$4,Loc!$AC$2),Nhap!$F$5:$F$1000,Loc!A355)</f>
        <v>0</v>
      </c>
      <c r="AD355" s="7">
        <f>SUMIFS(Nhap!$I$5:$I$1000,Nhap!$E$5:$E$1000,DATE(Thang!$E$4,Thang!$C$4,Loc!$AD$2),Nhap!$F$5:$F$1000,Loc!$A$5)</f>
        <v>0</v>
      </c>
      <c r="AE355" s="7">
        <f>SUMIFS(Nhap!$I$5:$I$1000,Nhap!$E$5:$E$1000,DATE(Thang!$E$4,Thang!$C$4,Loc!$AE$2),Nhap!$F$5:$F$1000,Loc!A355)</f>
        <v>0</v>
      </c>
      <c r="AF355" s="7">
        <f>SUMIFS(Nhap!$I$5:$I$1000,Nhap!$E$5:$E$1000,DATE(Thang!$E$4,Thang!$C$4,Loc!$AF$2),Nhap!$F$5:$F$1000,Loc!A355)</f>
        <v>0</v>
      </c>
      <c r="AG355" s="7">
        <f>SUMIFS(Nhap!$I$5:$I$1000,Nhap!$E$5:$E$1000,DATE(Thang!$E$4,Thang!$C$4,Loc!$AG$2),Nhap!$F$5:$F$1000,Loc!A355)</f>
        <v>0</v>
      </c>
      <c r="AH355" s="7">
        <f>SUMIFS(Nhap!$I$5:$I$1000,Nhap!$E$5:$E$1000,DATE(Thang!$E$4,Thang!$C$4,Loc!$AH$2),Nhap!$F$5:$F$1000,Loc!A355)</f>
        <v>0</v>
      </c>
      <c r="AI355" s="7">
        <f>SUMIFS(Nhap!$I$5:$I$1000,Nhap!$E$5:$E$1000,DATE(Thang!$E$4,Thang!$C$4,Loc!$AI$2),Nhap!$F$5:$F$1000,Loc!A355)</f>
        <v>0</v>
      </c>
      <c r="AJ355" s="7">
        <f>SUMIFS(Nhap!$I$5:$I$1000,Nhap!$E$5:$E$1000,DATE(Thang!$E$4,Thang!$C$4,Loc!$AJ$2),Nhap!$F$5:$F$1000,Loc!A355)</f>
        <v>0</v>
      </c>
      <c r="AK355" s="1">
        <f>SUMIFS(Xuat!$G$5:$G$1000,Xuat!$C$5:$C$1000,DATE(Thang!$E$4,Thang!$C$4,AK$2),Xuat!$D$5:$D$1000,Loc!$A355)</f>
        <v>0</v>
      </c>
      <c r="AL355" s="1">
        <f>SUMIFS(Xuat!$G$5:$G$1000,Xuat!$C$5:$C$1000,DATE(Thang!$E$4,Thang!$C$4,AL$2),Xuat!$D$5:$D$1000,Loc!$A355)</f>
        <v>0</v>
      </c>
      <c r="AM355" s="1">
        <f>SUMIFS(Xuat!$G$5:$G$1000,Xuat!$C$5:$C$1000,DATE(Thang!$E$4,Thang!$C$4,AM$2),Xuat!$D$5:$D$1000,Loc!$A355)</f>
        <v>0</v>
      </c>
      <c r="AN355" s="1">
        <f>SUMIFS(Xuat!$G$5:$G$1000,Xuat!$C$5:$C$1000,DATE(Thang!$E$4,Thang!$C$4,AN$2),Xuat!$D$5:$D$1000,Loc!$A355)</f>
        <v>0</v>
      </c>
      <c r="AO355" s="1">
        <f>SUMIFS(Xuat!$G$5:$G$1000,Xuat!$C$5:$C$1000,DATE(Thang!$E$4,Thang!$C$4,AO$2),Xuat!$D$5:$D$1000,Loc!$A355)</f>
        <v>0</v>
      </c>
      <c r="AP355" s="1">
        <f>SUMIFS(Xuat!$G$5:$G$1000,Xuat!$C$5:$C$1000,DATE(Thang!$E$4,Thang!$C$4,AP$2),Xuat!$D$5:$D$1000,Loc!$A355)</f>
        <v>0</v>
      </c>
      <c r="AQ355" s="1">
        <f>SUMIFS(Xuat!$G$5:$G$1000,Xuat!$C$5:$C$1000,DATE(Thang!$E$4,Thang!$C$4,AQ$2),Xuat!$D$5:$D$1000,Loc!$A355)</f>
        <v>0</v>
      </c>
      <c r="AR355" s="1">
        <f>SUMIFS(Xuat!$G$5:$G$1000,Xuat!$C$5:$C$1000,DATE(Thang!$E$4,Thang!$C$4,AR$2),Xuat!$D$5:$D$1000,Loc!$A355)</f>
        <v>0</v>
      </c>
      <c r="AS355" s="1">
        <f>SUMIFS(Xuat!$G$5:$G$1000,Xuat!$C$5:$C$1000,DATE(Thang!$E$4,Thang!$C$4,AS$2),Xuat!$D$5:$D$1000,Loc!$A355)</f>
        <v>0</v>
      </c>
      <c r="AT355" s="1">
        <f>SUMIFS(Xuat!$G$5:$G$1000,Xuat!$C$5:$C$1000,DATE(Thang!$E$4,Thang!$C$4,AT$2),Xuat!$D$5:$D$1000,Loc!$A355)</f>
        <v>0</v>
      </c>
      <c r="AU355" s="1">
        <f>SUMIFS(Xuat!$G$5:$G$1000,Xuat!$C$5:$C$1000,DATE(Thang!$E$4,Thang!$C$4,AU$2),Xuat!$D$5:$D$1000,Loc!$A355)</f>
        <v>0</v>
      </c>
      <c r="AV355" s="1">
        <f>SUMIFS(Xuat!$G$5:$G$1000,Xuat!$C$5:$C$1000,DATE(Thang!$E$4,Thang!$C$4,AV$2),Xuat!$D$5:$D$1000,Loc!$A355)</f>
        <v>0</v>
      </c>
      <c r="AW355" s="1">
        <f>SUMIFS(Xuat!$G$5:$G$1000,Xuat!$C$5:$C$1000,DATE(Thang!$E$4,Thang!$C$4,AW$2),Xuat!$D$5:$D$1000,Loc!$A355)</f>
        <v>0</v>
      </c>
      <c r="AX355" s="1">
        <f>SUMIFS(Xuat!$G$5:$G$1000,Xuat!$C$5:$C$1000,DATE(Thang!$E$4,Thang!$C$4,AX$2),Xuat!$D$5:$D$1000,Loc!$A355)</f>
        <v>0</v>
      </c>
      <c r="AY355" s="1">
        <f>SUMIFS(Xuat!$G$5:$G$1000,Xuat!$C$5:$C$1000,DATE(Thang!$E$4,Thang!$C$4,AY$2),Xuat!$D$5:$D$1000,Loc!$A355)</f>
        <v>0</v>
      </c>
      <c r="AZ355" s="1">
        <f>SUMIFS(Xuat!$G$5:$G$1000,Xuat!$C$5:$C$1000,DATE(Thang!$E$4,Thang!$C$4,AZ$2),Xuat!$D$5:$D$1000,Loc!$A355)</f>
        <v>0</v>
      </c>
      <c r="BA355" s="1">
        <f>SUMIFS(Xuat!$G$5:$G$1000,Xuat!$C$5:$C$1000,DATE(Thang!$E$4,Thang!$C$4,BA$2),Xuat!$D$5:$D$1000,Loc!$A355)</f>
        <v>0</v>
      </c>
      <c r="BB355" s="1">
        <f>SUMIFS(Xuat!$G$5:$G$1000,Xuat!$C$5:$C$1000,DATE(Thang!$E$4,Thang!$C$4,BB$2),Xuat!$D$5:$D$1000,Loc!$A355)</f>
        <v>0</v>
      </c>
      <c r="BC355" s="1">
        <f>SUMIFS(Xuat!$G$5:$G$1000,Xuat!$C$5:$C$1000,DATE(Thang!$E$4,Thang!$C$4,BC$2),Xuat!$D$5:$D$1000,Loc!$A355)</f>
        <v>0</v>
      </c>
      <c r="BD355" s="1">
        <f>SUMIFS(Xuat!$G$5:$G$1000,Xuat!$C$5:$C$1000,DATE(Thang!$E$4,Thang!$C$4,BD$2),Xuat!$D$5:$D$1000,Loc!$A355)</f>
        <v>0</v>
      </c>
      <c r="BE355" s="1">
        <f>SUMIFS(Xuat!$G$5:$G$1000,Xuat!$C$5:$C$1000,DATE(Thang!$E$4,Thang!$C$4,BE$2),Xuat!$D$5:$D$1000,Loc!$A355)</f>
        <v>0</v>
      </c>
      <c r="BF355" s="1">
        <f>SUMIFS(Xuat!$G$5:$G$1000,Xuat!$C$5:$C$1000,DATE(Thang!$E$4,Thang!$C$4,BF$2),Xuat!$D$5:$D$1000,Loc!$A355)</f>
        <v>0</v>
      </c>
      <c r="BG355" s="1">
        <f>SUMIFS(Xuat!$G$5:$G$1000,Xuat!$C$5:$C$1000,DATE(Thang!$E$4,Thang!$C$4,BG$2),Xuat!$D$5:$D$1000,Loc!$A355)</f>
        <v>0</v>
      </c>
      <c r="BH355" s="1">
        <f>SUMIFS(Xuat!$G$5:$G$1000,Xuat!$C$5:$C$1000,DATE(Thang!$E$4,Thang!$C$4,BH$2),Xuat!$D$5:$D$1000,Loc!$A355)</f>
        <v>0</v>
      </c>
      <c r="BI355" s="1">
        <f>SUMIFS(Xuat!$G$5:$G$1000,Xuat!$C$5:$C$1000,DATE(Thang!$E$4,Thang!$C$4,BI$2),Xuat!$D$5:$D$1000,Loc!$A355)</f>
        <v>0</v>
      </c>
      <c r="BJ355" s="1">
        <f>SUMIFS(Xuat!$G$5:$G$1000,Xuat!$C$5:$C$1000,DATE(Thang!$E$4,Thang!$C$4,BJ$2),Xuat!$D$5:$D$1000,Loc!$A355)</f>
        <v>0</v>
      </c>
      <c r="BK355" s="1">
        <f>SUMIFS(Xuat!$G$5:$G$1000,Xuat!$C$5:$C$1000,DATE(Thang!$E$4,Thang!$C$4,BK$2),Xuat!$D$5:$D$1000,Loc!$A355)</f>
        <v>0</v>
      </c>
      <c r="BL355" s="1">
        <f>SUMIFS(Xuat!$G$5:$G$1000,Xuat!$C$5:$C$1000,DATE(Thang!$E$4,Thang!$C$4,BL$2),Xuat!$D$5:$D$1000,Loc!$A355)</f>
        <v>0</v>
      </c>
      <c r="BM355" s="1">
        <f>SUMIFS(Xuat!$G$5:$G$1000,Xuat!$C$5:$C$1000,DATE(Thang!$E$4,Thang!$C$4,BM$2),Xuat!$D$5:$D$1000,Loc!$A355)</f>
        <v>0</v>
      </c>
      <c r="BN355" s="1">
        <f>SUMIFS(Xuat!$G$5:$G$1000,Xuat!$C$5:$C$1000,DATE(Thang!$E$4,Thang!$C$4,BN$2),Xuat!$D$5:$D$1000,Loc!$A355)</f>
        <v>0</v>
      </c>
      <c r="BO355" s="1">
        <f>SUMIFS(Xuat!$G$5:$G$1000,Xuat!$C$5:$C$1000,DATE(Thang!$E$4,Thang!$C$4,BO$2),Xuat!$D$5:$D$1000,Loc!$A355)</f>
        <v>0</v>
      </c>
    </row>
    <row r="356" spans="1:67" x14ac:dyDescent="0.2">
      <c r="A356" s="2">
        <f>DM!C356</f>
        <v>0</v>
      </c>
      <c r="B356" s="3">
        <f>VLOOKUP(A356,Tondau!$B$5:$F$500,3,0)</f>
        <v>0</v>
      </c>
      <c r="C356" s="3">
        <f t="shared" si="17"/>
        <v>0</v>
      </c>
      <c r="D356" s="3">
        <f t="shared" si="18"/>
        <v>0</v>
      </c>
      <c r="E356" s="3">
        <f t="shared" si="19"/>
        <v>0</v>
      </c>
      <c r="F356" s="7">
        <f>SUMIFS(Nhap!$I$5:$I$1000,Nhap!$E$5:$E$1000,DATE(Thang!$E$4,Thang!$C$4,Loc!$F$2),Nhap!$F$5:$F$1000,Loc!A356)</f>
        <v>0</v>
      </c>
      <c r="G356" s="7">
        <f>SUMIFS(Nhap!$I$5:$I$1000,Nhap!$E$5:$E$1000,DATE(Thang!$E$4,Thang!$C$4,Loc!$G$2),Nhap!$F$5:$F$1000,Loc!A356)</f>
        <v>0</v>
      </c>
      <c r="H356" s="7">
        <f>SUMIFS(Nhap!$I$5:$I$1000,Nhap!$E$5:$E$1000,DATE(Thang!$E$4,Thang!$C$4,Loc!$H$2),Nhap!$F$5:$F$1000,Loc!A356)</f>
        <v>0</v>
      </c>
      <c r="I356" s="7">
        <f>SUMIFS(Nhap!$I$5:$I$1000,Nhap!$E$5:$E$1000,DATE(Thang!$E$4,Thang!$C$4,Loc!$I$2),Nhap!$F$5:$F$1000,Loc!A356)</f>
        <v>0</v>
      </c>
      <c r="J356" s="7">
        <f>SUMIFS(Nhap!$I$5:$I$1000,Nhap!$E$5:$E$1000,DATE(Thang!$E$4,Thang!$C$4,Loc!$J$2),Nhap!$F$5:$F$1000,Loc!A356)</f>
        <v>0</v>
      </c>
      <c r="K356" s="7">
        <f>SUMIFS(Nhap!$I$5:$I$1000,Nhap!$E$5:$E$1000,DATE(Thang!$E$4,Thang!$C$4,Loc!$K$2),Nhap!$F$5:$F$1000,Loc!A356)</f>
        <v>0</v>
      </c>
      <c r="L356" s="7">
        <f>SUMIFS(Nhap!$I$5:$I$1000,Nhap!$E$5:$E$1000,DATE(Thang!$E$4,Thang!$C$4,Loc!$L$2),Nhap!$F$5:$F$1000,Loc!A356)</f>
        <v>0</v>
      </c>
      <c r="M356" s="7">
        <f>SUMIFS(Nhap!$I$5:$I$1000,Nhap!$E$5:$E$1000,DATE(Thang!$E$4,Thang!$C$4,Loc!$M$2),Nhap!$F$5:$F$1000,Loc!A356)</f>
        <v>0</v>
      </c>
      <c r="N356" s="7">
        <f>SUMIFS(Nhap!$I$5:$I$1000,Nhap!$E$5:$E$1000,DATE(Thang!$E$4,Thang!$C$4,Loc!$N$2),Nhap!$F$5:$F$1000,Loc!A356)</f>
        <v>0</v>
      </c>
      <c r="O356" s="7">
        <f>SUMIFS(Nhap!$I$5:$I$1000,Nhap!$E$5:$E$1000,DATE(Thang!$E$4,Thang!$C$4,Loc!$O$2),Nhap!$F$5:$F$1000,Loc!A356)</f>
        <v>0</v>
      </c>
      <c r="P356" s="7">
        <f>SUMIFS(Nhap!$I$5:$I$1000,Nhap!$E$5:$E$1000,DATE(Thang!$E$4,Thang!$C$4,Loc!$P$2),Nhap!$F$5:$F$1000,Loc!A356)</f>
        <v>0</v>
      </c>
      <c r="Q356" s="7">
        <f>SUMIFS(Nhap!$I$5:$I$1000,Nhap!$E$5:$E$1000,DATE(Thang!$E$4,Thang!$C$4,Loc!$Q$2),Nhap!$F$5:$F$1000,Loc!A356)</f>
        <v>0</v>
      </c>
      <c r="R356" s="7">
        <f>SUMIFS(Nhap!$I$5:$I$1000,Nhap!$E$5:$E$1000,DATE(Thang!$E$4,Thang!$C$4,Loc!$R$2),Nhap!$F$5:$F$1000,Loc!A356)</f>
        <v>0</v>
      </c>
      <c r="S356" s="7">
        <f>SUMIFS(Nhap!$I$5:$I$1000,Nhap!$E$5:$E$1000,DATE(Thang!$E$4,Thang!$C$4,Loc!$S$2),Nhap!$F$5:$F$1000,Loc!A356)</f>
        <v>0</v>
      </c>
      <c r="T356" s="7">
        <f>SUMIFS(Nhap!$I$5:$I$1000,Nhap!$E$5:$E$1000,DATE(Thang!$E$4,Thang!$C$4,Loc!$T$2),Nhap!$F$5:$F$1000,Loc!A356)</f>
        <v>0</v>
      </c>
      <c r="U356" s="7">
        <f>SUMIFS(Nhap!$I$5:$I$1000,Nhap!$E$5:$E$1000,DATE(Thang!$E$4,Thang!$C$4,Loc!$U$2),Nhap!$F$5:$F$1000,Loc!A356)</f>
        <v>0</v>
      </c>
      <c r="V356" s="7">
        <f>SUMIFS(Nhap!$I$5:$I$1000,Nhap!$E$5:$E$1000,DATE(Thang!$E$4,Thang!$C$4,Loc!$V$2),Nhap!$F$5:$F$1000,Loc!A356)</f>
        <v>0</v>
      </c>
      <c r="W356" s="7">
        <f>SUMIFS(Nhap!$I$5:$I$1000,Nhap!$E$5:$E$1000,DATE(Thang!$E$4,Thang!$C$4,Loc!$W$2),Nhap!$F$5:$F$1000,Loc!A356)</f>
        <v>0</v>
      </c>
      <c r="X356" s="7">
        <f>SUMIFS(Nhap!$I$5:$I$1000,Nhap!$E$5:$E$1000,DATE(Thang!$E$4,Thang!$C$4,Loc!$X$2),Nhap!$F$5:$F$1000,Loc!A356)</f>
        <v>0</v>
      </c>
      <c r="Y356" s="7">
        <f>SUMIFS(Nhap!$I$5:$I$1000,Nhap!$E$5:$E$1000,DATE(Thang!$E$4,Thang!$C$4,Loc!$Y$2),Nhap!$F$5:$F$1000,Loc!A356)</f>
        <v>0</v>
      </c>
      <c r="Z356" s="7">
        <f>SUMIFS(Nhap!$I$5:$I$1000,Nhap!$E$5:$E$1000,DATE(Thang!$E$4,Thang!$C$4,Loc!$Z$2),Nhap!$F$5:$F$1000,Loc!A356)</f>
        <v>0</v>
      </c>
      <c r="AA356" s="7">
        <f>SUMIFS(Nhap!$I$5:$I$1000,Nhap!$E$5:$E$1000,DATE(Thang!$E$4,Thang!$C$4,Loc!$AA$2),Nhap!$F$5:$F$1000,Loc!A356)</f>
        <v>0</v>
      </c>
      <c r="AB356" s="7">
        <f>SUMIFS(Nhap!$I$5:$I$1000,Nhap!$E$5:$E$1000,DATE(Thang!$E$4,Thang!$C$4,Loc!$AB$2),Nhap!$F$5:$F$1000,Loc!A356)</f>
        <v>0</v>
      </c>
      <c r="AC356" s="7">
        <f>SUMIFS(Nhap!$I$5:$I$1000,Nhap!$E$5:$E$1000,DATE(Thang!$E$4,Thang!$C$4,Loc!$AC$2),Nhap!$F$5:$F$1000,Loc!A356)</f>
        <v>0</v>
      </c>
      <c r="AD356" s="7">
        <f>SUMIFS(Nhap!$I$5:$I$1000,Nhap!$E$5:$E$1000,DATE(Thang!$E$4,Thang!$C$4,Loc!$AD$2),Nhap!$F$5:$F$1000,Loc!$A$5)</f>
        <v>0</v>
      </c>
      <c r="AE356" s="7">
        <f>SUMIFS(Nhap!$I$5:$I$1000,Nhap!$E$5:$E$1000,DATE(Thang!$E$4,Thang!$C$4,Loc!$AE$2),Nhap!$F$5:$F$1000,Loc!A356)</f>
        <v>0</v>
      </c>
      <c r="AF356" s="7">
        <f>SUMIFS(Nhap!$I$5:$I$1000,Nhap!$E$5:$E$1000,DATE(Thang!$E$4,Thang!$C$4,Loc!$AF$2),Nhap!$F$5:$F$1000,Loc!A356)</f>
        <v>0</v>
      </c>
      <c r="AG356" s="7">
        <f>SUMIFS(Nhap!$I$5:$I$1000,Nhap!$E$5:$E$1000,DATE(Thang!$E$4,Thang!$C$4,Loc!$AG$2),Nhap!$F$5:$F$1000,Loc!A356)</f>
        <v>0</v>
      </c>
      <c r="AH356" s="7">
        <f>SUMIFS(Nhap!$I$5:$I$1000,Nhap!$E$5:$E$1000,DATE(Thang!$E$4,Thang!$C$4,Loc!$AH$2),Nhap!$F$5:$F$1000,Loc!A356)</f>
        <v>0</v>
      </c>
      <c r="AI356" s="7">
        <f>SUMIFS(Nhap!$I$5:$I$1000,Nhap!$E$5:$E$1000,DATE(Thang!$E$4,Thang!$C$4,Loc!$AI$2),Nhap!$F$5:$F$1000,Loc!A356)</f>
        <v>0</v>
      </c>
      <c r="AJ356" s="7">
        <f>SUMIFS(Nhap!$I$5:$I$1000,Nhap!$E$5:$E$1000,DATE(Thang!$E$4,Thang!$C$4,Loc!$AJ$2),Nhap!$F$5:$F$1000,Loc!A356)</f>
        <v>0</v>
      </c>
      <c r="AK356" s="1">
        <f>SUMIFS(Xuat!$G$5:$G$1000,Xuat!$C$5:$C$1000,DATE(Thang!$E$4,Thang!$C$4,AK$2),Xuat!$D$5:$D$1000,Loc!$A356)</f>
        <v>0</v>
      </c>
      <c r="AL356" s="1">
        <f>SUMIFS(Xuat!$G$5:$G$1000,Xuat!$C$5:$C$1000,DATE(Thang!$E$4,Thang!$C$4,AL$2),Xuat!$D$5:$D$1000,Loc!$A356)</f>
        <v>0</v>
      </c>
      <c r="AM356" s="1">
        <f>SUMIFS(Xuat!$G$5:$G$1000,Xuat!$C$5:$C$1000,DATE(Thang!$E$4,Thang!$C$4,AM$2),Xuat!$D$5:$D$1000,Loc!$A356)</f>
        <v>0</v>
      </c>
      <c r="AN356" s="1">
        <f>SUMIFS(Xuat!$G$5:$G$1000,Xuat!$C$5:$C$1000,DATE(Thang!$E$4,Thang!$C$4,AN$2),Xuat!$D$5:$D$1000,Loc!$A356)</f>
        <v>0</v>
      </c>
      <c r="AO356" s="1">
        <f>SUMIFS(Xuat!$G$5:$G$1000,Xuat!$C$5:$C$1000,DATE(Thang!$E$4,Thang!$C$4,AO$2),Xuat!$D$5:$D$1000,Loc!$A356)</f>
        <v>0</v>
      </c>
      <c r="AP356" s="1">
        <f>SUMIFS(Xuat!$G$5:$G$1000,Xuat!$C$5:$C$1000,DATE(Thang!$E$4,Thang!$C$4,AP$2),Xuat!$D$5:$D$1000,Loc!$A356)</f>
        <v>0</v>
      </c>
      <c r="AQ356" s="1">
        <f>SUMIFS(Xuat!$G$5:$G$1000,Xuat!$C$5:$C$1000,DATE(Thang!$E$4,Thang!$C$4,AQ$2),Xuat!$D$5:$D$1000,Loc!$A356)</f>
        <v>0</v>
      </c>
      <c r="AR356" s="1">
        <f>SUMIFS(Xuat!$G$5:$G$1000,Xuat!$C$5:$C$1000,DATE(Thang!$E$4,Thang!$C$4,AR$2),Xuat!$D$5:$D$1000,Loc!$A356)</f>
        <v>0</v>
      </c>
      <c r="AS356" s="1">
        <f>SUMIFS(Xuat!$G$5:$G$1000,Xuat!$C$5:$C$1000,DATE(Thang!$E$4,Thang!$C$4,AS$2),Xuat!$D$5:$D$1000,Loc!$A356)</f>
        <v>0</v>
      </c>
      <c r="AT356" s="1">
        <f>SUMIFS(Xuat!$G$5:$G$1000,Xuat!$C$5:$C$1000,DATE(Thang!$E$4,Thang!$C$4,AT$2),Xuat!$D$5:$D$1000,Loc!$A356)</f>
        <v>0</v>
      </c>
      <c r="AU356" s="1">
        <f>SUMIFS(Xuat!$G$5:$G$1000,Xuat!$C$5:$C$1000,DATE(Thang!$E$4,Thang!$C$4,AU$2),Xuat!$D$5:$D$1000,Loc!$A356)</f>
        <v>0</v>
      </c>
      <c r="AV356" s="1">
        <f>SUMIFS(Xuat!$G$5:$G$1000,Xuat!$C$5:$C$1000,DATE(Thang!$E$4,Thang!$C$4,AV$2),Xuat!$D$5:$D$1000,Loc!$A356)</f>
        <v>0</v>
      </c>
      <c r="AW356" s="1">
        <f>SUMIFS(Xuat!$G$5:$G$1000,Xuat!$C$5:$C$1000,DATE(Thang!$E$4,Thang!$C$4,AW$2),Xuat!$D$5:$D$1000,Loc!$A356)</f>
        <v>0</v>
      </c>
      <c r="AX356" s="1">
        <f>SUMIFS(Xuat!$G$5:$G$1000,Xuat!$C$5:$C$1000,DATE(Thang!$E$4,Thang!$C$4,AX$2),Xuat!$D$5:$D$1000,Loc!$A356)</f>
        <v>0</v>
      </c>
      <c r="AY356" s="1">
        <f>SUMIFS(Xuat!$G$5:$G$1000,Xuat!$C$5:$C$1000,DATE(Thang!$E$4,Thang!$C$4,AY$2),Xuat!$D$5:$D$1000,Loc!$A356)</f>
        <v>0</v>
      </c>
      <c r="AZ356" s="1">
        <f>SUMIFS(Xuat!$G$5:$G$1000,Xuat!$C$5:$C$1000,DATE(Thang!$E$4,Thang!$C$4,AZ$2),Xuat!$D$5:$D$1000,Loc!$A356)</f>
        <v>0</v>
      </c>
      <c r="BA356" s="1">
        <f>SUMIFS(Xuat!$G$5:$G$1000,Xuat!$C$5:$C$1000,DATE(Thang!$E$4,Thang!$C$4,BA$2),Xuat!$D$5:$D$1000,Loc!$A356)</f>
        <v>0</v>
      </c>
      <c r="BB356" s="1">
        <f>SUMIFS(Xuat!$G$5:$G$1000,Xuat!$C$5:$C$1000,DATE(Thang!$E$4,Thang!$C$4,BB$2),Xuat!$D$5:$D$1000,Loc!$A356)</f>
        <v>0</v>
      </c>
      <c r="BC356" s="1">
        <f>SUMIFS(Xuat!$G$5:$G$1000,Xuat!$C$5:$C$1000,DATE(Thang!$E$4,Thang!$C$4,BC$2),Xuat!$D$5:$D$1000,Loc!$A356)</f>
        <v>0</v>
      </c>
      <c r="BD356" s="1">
        <f>SUMIFS(Xuat!$G$5:$G$1000,Xuat!$C$5:$C$1000,DATE(Thang!$E$4,Thang!$C$4,BD$2),Xuat!$D$5:$D$1000,Loc!$A356)</f>
        <v>0</v>
      </c>
      <c r="BE356" s="1">
        <f>SUMIFS(Xuat!$G$5:$G$1000,Xuat!$C$5:$C$1000,DATE(Thang!$E$4,Thang!$C$4,BE$2),Xuat!$D$5:$D$1000,Loc!$A356)</f>
        <v>0</v>
      </c>
      <c r="BF356" s="1">
        <f>SUMIFS(Xuat!$G$5:$G$1000,Xuat!$C$5:$C$1000,DATE(Thang!$E$4,Thang!$C$4,BF$2),Xuat!$D$5:$D$1000,Loc!$A356)</f>
        <v>0</v>
      </c>
      <c r="BG356" s="1">
        <f>SUMIFS(Xuat!$G$5:$G$1000,Xuat!$C$5:$C$1000,DATE(Thang!$E$4,Thang!$C$4,BG$2),Xuat!$D$5:$D$1000,Loc!$A356)</f>
        <v>0</v>
      </c>
      <c r="BH356" s="1">
        <f>SUMIFS(Xuat!$G$5:$G$1000,Xuat!$C$5:$C$1000,DATE(Thang!$E$4,Thang!$C$4,BH$2),Xuat!$D$5:$D$1000,Loc!$A356)</f>
        <v>0</v>
      </c>
      <c r="BI356" s="1">
        <f>SUMIFS(Xuat!$G$5:$G$1000,Xuat!$C$5:$C$1000,DATE(Thang!$E$4,Thang!$C$4,BI$2),Xuat!$D$5:$D$1000,Loc!$A356)</f>
        <v>0</v>
      </c>
      <c r="BJ356" s="1">
        <f>SUMIFS(Xuat!$G$5:$G$1000,Xuat!$C$5:$C$1000,DATE(Thang!$E$4,Thang!$C$4,BJ$2),Xuat!$D$5:$D$1000,Loc!$A356)</f>
        <v>0</v>
      </c>
      <c r="BK356" s="1">
        <f>SUMIFS(Xuat!$G$5:$G$1000,Xuat!$C$5:$C$1000,DATE(Thang!$E$4,Thang!$C$4,BK$2),Xuat!$D$5:$D$1000,Loc!$A356)</f>
        <v>0</v>
      </c>
      <c r="BL356" s="1">
        <f>SUMIFS(Xuat!$G$5:$G$1000,Xuat!$C$5:$C$1000,DATE(Thang!$E$4,Thang!$C$4,BL$2),Xuat!$D$5:$D$1000,Loc!$A356)</f>
        <v>0</v>
      </c>
      <c r="BM356" s="1">
        <f>SUMIFS(Xuat!$G$5:$G$1000,Xuat!$C$5:$C$1000,DATE(Thang!$E$4,Thang!$C$4,BM$2),Xuat!$D$5:$D$1000,Loc!$A356)</f>
        <v>0</v>
      </c>
      <c r="BN356" s="1">
        <f>SUMIFS(Xuat!$G$5:$G$1000,Xuat!$C$5:$C$1000,DATE(Thang!$E$4,Thang!$C$4,BN$2),Xuat!$D$5:$D$1000,Loc!$A356)</f>
        <v>0</v>
      </c>
      <c r="BO356" s="1">
        <f>SUMIFS(Xuat!$G$5:$G$1000,Xuat!$C$5:$C$1000,DATE(Thang!$E$4,Thang!$C$4,BO$2),Xuat!$D$5:$D$1000,Loc!$A356)</f>
        <v>0</v>
      </c>
    </row>
    <row r="357" spans="1:67" x14ac:dyDescent="0.2">
      <c r="A357" s="2">
        <f>DM!C357</f>
        <v>0</v>
      </c>
      <c r="B357" s="3">
        <f>VLOOKUP(A357,Tondau!$B$5:$F$500,3,0)</f>
        <v>0</v>
      </c>
      <c r="C357" s="3">
        <f t="shared" si="17"/>
        <v>0</v>
      </c>
      <c r="D357" s="3">
        <f t="shared" si="18"/>
        <v>0</v>
      </c>
      <c r="E357" s="3">
        <f t="shared" si="19"/>
        <v>0</v>
      </c>
      <c r="F357" s="7">
        <f>SUMIFS(Nhap!$I$5:$I$1000,Nhap!$E$5:$E$1000,DATE(Thang!$E$4,Thang!$C$4,Loc!$F$2),Nhap!$F$5:$F$1000,Loc!A357)</f>
        <v>0</v>
      </c>
      <c r="G357" s="7">
        <f>SUMIFS(Nhap!$I$5:$I$1000,Nhap!$E$5:$E$1000,DATE(Thang!$E$4,Thang!$C$4,Loc!$G$2),Nhap!$F$5:$F$1000,Loc!A357)</f>
        <v>0</v>
      </c>
      <c r="H357" s="7">
        <f>SUMIFS(Nhap!$I$5:$I$1000,Nhap!$E$5:$E$1000,DATE(Thang!$E$4,Thang!$C$4,Loc!$H$2),Nhap!$F$5:$F$1000,Loc!A357)</f>
        <v>0</v>
      </c>
      <c r="I357" s="7">
        <f>SUMIFS(Nhap!$I$5:$I$1000,Nhap!$E$5:$E$1000,DATE(Thang!$E$4,Thang!$C$4,Loc!$I$2),Nhap!$F$5:$F$1000,Loc!A357)</f>
        <v>0</v>
      </c>
      <c r="J357" s="7">
        <f>SUMIFS(Nhap!$I$5:$I$1000,Nhap!$E$5:$E$1000,DATE(Thang!$E$4,Thang!$C$4,Loc!$J$2),Nhap!$F$5:$F$1000,Loc!A357)</f>
        <v>0</v>
      </c>
      <c r="K357" s="7">
        <f>SUMIFS(Nhap!$I$5:$I$1000,Nhap!$E$5:$E$1000,DATE(Thang!$E$4,Thang!$C$4,Loc!$K$2),Nhap!$F$5:$F$1000,Loc!A357)</f>
        <v>0</v>
      </c>
      <c r="L357" s="7">
        <f>SUMIFS(Nhap!$I$5:$I$1000,Nhap!$E$5:$E$1000,DATE(Thang!$E$4,Thang!$C$4,Loc!$L$2),Nhap!$F$5:$F$1000,Loc!A357)</f>
        <v>0</v>
      </c>
      <c r="M357" s="7">
        <f>SUMIFS(Nhap!$I$5:$I$1000,Nhap!$E$5:$E$1000,DATE(Thang!$E$4,Thang!$C$4,Loc!$M$2),Nhap!$F$5:$F$1000,Loc!A357)</f>
        <v>0</v>
      </c>
      <c r="N357" s="7">
        <f>SUMIFS(Nhap!$I$5:$I$1000,Nhap!$E$5:$E$1000,DATE(Thang!$E$4,Thang!$C$4,Loc!$N$2),Nhap!$F$5:$F$1000,Loc!A357)</f>
        <v>0</v>
      </c>
      <c r="O357" s="7">
        <f>SUMIFS(Nhap!$I$5:$I$1000,Nhap!$E$5:$E$1000,DATE(Thang!$E$4,Thang!$C$4,Loc!$O$2),Nhap!$F$5:$F$1000,Loc!A357)</f>
        <v>0</v>
      </c>
      <c r="P357" s="7">
        <f>SUMIFS(Nhap!$I$5:$I$1000,Nhap!$E$5:$E$1000,DATE(Thang!$E$4,Thang!$C$4,Loc!$P$2),Nhap!$F$5:$F$1000,Loc!A357)</f>
        <v>0</v>
      </c>
      <c r="Q357" s="7">
        <f>SUMIFS(Nhap!$I$5:$I$1000,Nhap!$E$5:$E$1000,DATE(Thang!$E$4,Thang!$C$4,Loc!$Q$2),Nhap!$F$5:$F$1000,Loc!A357)</f>
        <v>0</v>
      </c>
      <c r="R357" s="7">
        <f>SUMIFS(Nhap!$I$5:$I$1000,Nhap!$E$5:$E$1000,DATE(Thang!$E$4,Thang!$C$4,Loc!$R$2),Nhap!$F$5:$F$1000,Loc!A357)</f>
        <v>0</v>
      </c>
      <c r="S357" s="7">
        <f>SUMIFS(Nhap!$I$5:$I$1000,Nhap!$E$5:$E$1000,DATE(Thang!$E$4,Thang!$C$4,Loc!$S$2),Nhap!$F$5:$F$1000,Loc!A357)</f>
        <v>0</v>
      </c>
      <c r="T357" s="7">
        <f>SUMIFS(Nhap!$I$5:$I$1000,Nhap!$E$5:$E$1000,DATE(Thang!$E$4,Thang!$C$4,Loc!$T$2),Nhap!$F$5:$F$1000,Loc!A357)</f>
        <v>0</v>
      </c>
      <c r="U357" s="7">
        <f>SUMIFS(Nhap!$I$5:$I$1000,Nhap!$E$5:$E$1000,DATE(Thang!$E$4,Thang!$C$4,Loc!$U$2),Nhap!$F$5:$F$1000,Loc!A357)</f>
        <v>0</v>
      </c>
      <c r="V357" s="7">
        <f>SUMIFS(Nhap!$I$5:$I$1000,Nhap!$E$5:$E$1000,DATE(Thang!$E$4,Thang!$C$4,Loc!$V$2),Nhap!$F$5:$F$1000,Loc!A357)</f>
        <v>0</v>
      </c>
      <c r="W357" s="7">
        <f>SUMIFS(Nhap!$I$5:$I$1000,Nhap!$E$5:$E$1000,DATE(Thang!$E$4,Thang!$C$4,Loc!$W$2),Nhap!$F$5:$F$1000,Loc!A357)</f>
        <v>0</v>
      </c>
      <c r="X357" s="7">
        <f>SUMIFS(Nhap!$I$5:$I$1000,Nhap!$E$5:$E$1000,DATE(Thang!$E$4,Thang!$C$4,Loc!$X$2),Nhap!$F$5:$F$1000,Loc!A357)</f>
        <v>0</v>
      </c>
      <c r="Y357" s="7">
        <f>SUMIFS(Nhap!$I$5:$I$1000,Nhap!$E$5:$E$1000,DATE(Thang!$E$4,Thang!$C$4,Loc!$Y$2),Nhap!$F$5:$F$1000,Loc!A357)</f>
        <v>0</v>
      </c>
      <c r="Z357" s="7">
        <f>SUMIFS(Nhap!$I$5:$I$1000,Nhap!$E$5:$E$1000,DATE(Thang!$E$4,Thang!$C$4,Loc!$Z$2),Nhap!$F$5:$F$1000,Loc!A357)</f>
        <v>0</v>
      </c>
      <c r="AA357" s="7">
        <f>SUMIFS(Nhap!$I$5:$I$1000,Nhap!$E$5:$E$1000,DATE(Thang!$E$4,Thang!$C$4,Loc!$AA$2),Nhap!$F$5:$F$1000,Loc!A357)</f>
        <v>0</v>
      </c>
      <c r="AB357" s="7">
        <f>SUMIFS(Nhap!$I$5:$I$1000,Nhap!$E$5:$E$1000,DATE(Thang!$E$4,Thang!$C$4,Loc!$AB$2),Nhap!$F$5:$F$1000,Loc!A357)</f>
        <v>0</v>
      </c>
      <c r="AC357" s="7">
        <f>SUMIFS(Nhap!$I$5:$I$1000,Nhap!$E$5:$E$1000,DATE(Thang!$E$4,Thang!$C$4,Loc!$AC$2),Nhap!$F$5:$F$1000,Loc!A357)</f>
        <v>0</v>
      </c>
      <c r="AD357" s="7">
        <f>SUMIFS(Nhap!$I$5:$I$1000,Nhap!$E$5:$E$1000,DATE(Thang!$E$4,Thang!$C$4,Loc!$AD$2),Nhap!$F$5:$F$1000,Loc!$A$5)</f>
        <v>0</v>
      </c>
      <c r="AE357" s="7">
        <f>SUMIFS(Nhap!$I$5:$I$1000,Nhap!$E$5:$E$1000,DATE(Thang!$E$4,Thang!$C$4,Loc!$AE$2),Nhap!$F$5:$F$1000,Loc!A357)</f>
        <v>0</v>
      </c>
      <c r="AF357" s="7">
        <f>SUMIFS(Nhap!$I$5:$I$1000,Nhap!$E$5:$E$1000,DATE(Thang!$E$4,Thang!$C$4,Loc!$AF$2),Nhap!$F$5:$F$1000,Loc!A357)</f>
        <v>0</v>
      </c>
      <c r="AG357" s="7">
        <f>SUMIFS(Nhap!$I$5:$I$1000,Nhap!$E$5:$E$1000,DATE(Thang!$E$4,Thang!$C$4,Loc!$AG$2),Nhap!$F$5:$F$1000,Loc!A357)</f>
        <v>0</v>
      </c>
      <c r="AH357" s="7">
        <f>SUMIFS(Nhap!$I$5:$I$1000,Nhap!$E$5:$E$1000,DATE(Thang!$E$4,Thang!$C$4,Loc!$AH$2),Nhap!$F$5:$F$1000,Loc!A357)</f>
        <v>0</v>
      </c>
      <c r="AI357" s="7">
        <f>SUMIFS(Nhap!$I$5:$I$1000,Nhap!$E$5:$E$1000,DATE(Thang!$E$4,Thang!$C$4,Loc!$AI$2),Nhap!$F$5:$F$1000,Loc!A357)</f>
        <v>0</v>
      </c>
      <c r="AJ357" s="7">
        <f>SUMIFS(Nhap!$I$5:$I$1000,Nhap!$E$5:$E$1000,DATE(Thang!$E$4,Thang!$C$4,Loc!$AJ$2),Nhap!$F$5:$F$1000,Loc!A357)</f>
        <v>0</v>
      </c>
      <c r="AK357" s="1">
        <f>SUMIFS(Xuat!$G$5:$G$1000,Xuat!$C$5:$C$1000,DATE(Thang!$E$4,Thang!$C$4,AK$2),Xuat!$D$5:$D$1000,Loc!$A357)</f>
        <v>0</v>
      </c>
      <c r="AL357" s="1">
        <f>SUMIFS(Xuat!$G$5:$G$1000,Xuat!$C$5:$C$1000,DATE(Thang!$E$4,Thang!$C$4,AL$2),Xuat!$D$5:$D$1000,Loc!$A357)</f>
        <v>0</v>
      </c>
      <c r="AM357" s="1">
        <f>SUMIFS(Xuat!$G$5:$G$1000,Xuat!$C$5:$C$1000,DATE(Thang!$E$4,Thang!$C$4,AM$2),Xuat!$D$5:$D$1000,Loc!$A357)</f>
        <v>0</v>
      </c>
      <c r="AN357" s="1">
        <f>SUMIFS(Xuat!$G$5:$G$1000,Xuat!$C$5:$C$1000,DATE(Thang!$E$4,Thang!$C$4,AN$2),Xuat!$D$5:$D$1000,Loc!$A357)</f>
        <v>0</v>
      </c>
      <c r="AO357" s="1">
        <f>SUMIFS(Xuat!$G$5:$G$1000,Xuat!$C$5:$C$1000,DATE(Thang!$E$4,Thang!$C$4,AO$2),Xuat!$D$5:$D$1000,Loc!$A357)</f>
        <v>0</v>
      </c>
      <c r="AP357" s="1">
        <f>SUMIFS(Xuat!$G$5:$G$1000,Xuat!$C$5:$C$1000,DATE(Thang!$E$4,Thang!$C$4,AP$2),Xuat!$D$5:$D$1000,Loc!$A357)</f>
        <v>0</v>
      </c>
      <c r="AQ357" s="1">
        <f>SUMIFS(Xuat!$G$5:$G$1000,Xuat!$C$5:$C$1000,DATE(Thang!$E$4,Thang!$C$4,AQ$2),Xuat!$D$5:$D$1000,Loc!$A357)</f>
        <v>0</v>
      </c>
      <c r="AR357" s="1">
        <f>SUMIFS(Xuat!$G$5:$G$1000,Xuat!$C$5:$C$1000,DATE(Thang!$E$4,Thang!$C$4,AR$2),Xuat!$D$5:$D$1000,Loc!$A357)</f>
        <v>0</v>
      </c>
      <c r="AS357" s="1">
        <f>SUMIFS(Xuat!$G$5:$G$1000,Xuat!$C$5:$C$1000,DATE(Thang!$E$4,Thang!$C$4,AS$2),Xuat!$D$5:$D$1000,Loc!$A357)</f>
        <v>0</v>
      </c>
      <c r="AT357" s="1">
        <f>SUMIFS(Xuat!$G$5:$G$1000,Xuat!$C$5:$C$1000,DATE(Thang!$E$4,Thang!$C$4,AT$2),Xuat!$D$5:$D$1000,Loc!$A357)</f>
        <v>0</v>
      </c>
      <c r="AU357" s="1">
        <f>SUMIFS(Xuat!$G$5:$G$1000,Xuat!$C$5:$C$1000,DATE(Thang!$E$4,Thang!$C$4,AU$2),Xuat!$D$5:$D$1000,Loc!$A357)</f>
        <v>0</v>
      </c>
      <c r="AV357" s="1">
        <f>SUMIFS(Xuat!$G$5:$G$1000,Xuat!$C$5:$C$1000,DATE(Thang!$E$4,Thang!$C$4,AV$2),Xuat!$D$5:$D$1000,Loc!$A357)</f>
        <v>0</v>
      </c>
      <c r="AW357" s="1">
        <f>SUMIFS(Xuat!$G$5:$G$1000,Xuat!$C$5:$C$1000,DATE(Thang!$E$4,Thang!$C$4,AW$2),Xuat!$D$5:$D$1000,Loc!$A357)</f>
        <v>0</v>
      </c>
      <c r="AX357" s="1">
        <f>SUMIFS(Xuat!$G$5:$G$1000,Xuat!$C$5:$C$1000,DATE(Thang!$E$4,Thang!$C$4,AX$2),Xuat!$D$5:$D$1000,Loc!$A357)</f>
        <v>0</v>
      </c>
      <c r="AY357" s="1">
        <f>SUMIFS(Xuat!$G$5:$G$1000,Xuat!$C$5:$C$1000,DATE(Thang!$E$4,Thang!$C$4,AY$2),Xuat!$D$5:$D$1000,Loc!$A357)</f>
        <v>0</v>
      </c>
      <c r="AZ357" s="1">
        <f>SUMIFS(Xuat!$G$5:$G$1000,Xuat!$C$5:$C$1000,DATE(Thang!$E$4,Thang!$C$4,AZ$2),Xuat!$D$5:$D$1000,Loc!$A357)</f>
        <v>0</v>
      </c>
      <c r="BA357" s="1">
        <f>SUMIFS(Xuat!$G$5:$G$1000,Xuat!$C$5:$C$1000,DATE(Thang!$E$4,Thang!$C$4,BA$2),Xuat!$D$5:$D$1000,Loc!$A357)</f>
        <v>0</v>
      </c>
      <c r="BB357" s="1">
        <f>SUMIFS(Xuat!$G$5:$G$1000,Xuat!$C$5:$C$1000,DATE(Thang!$E$4,Thang!$C$4,BB$2),Xuat!$D$5:$D$1000,Loc!$A357)</f>
        <v>0</v>
      </c>
      <c r="BC357" s="1">
        <f>SUMIFS(Xuat!$G$5:$G$1000,Xuat!$C$5:$C$1000,DATE(Thang!$E$4,Thang!$C$4,BC$2),Xuat!$D$5:$D$1000,Loc!$A357)</f>
        <v>0</v>
      </c>
      <c r="BD357" s="1">
        <f>SUMIFS(Xuat!$G$5:$G$1000,Xuat!$C$5:$C$1000,DATE(Thang!$E$4,Thang!$C$4,BD$2),Xuat!$D$5:$D$1000,Loc!$A357)</f>
        <v>0</v>
      </c>
      <c r="BE357" s="1">
        <f>SUMIFS(Xuat!$G$5:$G$1000,Xuat!$C$5:$C$1000,DATE(Thang!$E$4,Thang!$C$4,BE$2),Xuat!$D$5:$D$1000,Loc!$A357)</f>
        <v>0</v>
      </c>
      <c r="BF357" s="1">
        <f>SUMIFS(Xuat!$G$5:$G$1000,Xuat!$C$5:$C$1000,DATE(Thang!$E$4,Thang!$C$4,BF$2),Xuat!$D$5:$D$1000,Loc!$A357)</f>
        <v>0</v>
      </c>
      <c r="BG357" s="1">
        <f>SUMIFS(Xuat!$G$5:$G$1000,Xuat!$C$5:$C$1000,DATE(Thang!$E$4,Thang!$C$4,BG$2),Xuat!$D$5:$D$1000,Loc!$A357)</f>
        <v>0</v>
      </c>
      <c r="BH357" s="1">
        <f>SUMIFS(Xuat!$G$5:$G$1000,Xuat!$C$5:$C$1000,DATE(Thang!$E$4,Thang!$C$4,BH$2),Xuat!$D$5:$D$1000,Loc!$A357)</f>
        <v>0</v>
      </c>
      <c r="BI357" s="1">
        <f>SUMIFS(Xuat!$G$5:$G$1000,Xuat!$C$5:$C$1000,DATE(Thang!$E$4,Thang!$C$4,BI$2),Xuat!$D$5:$D$1000,Loc!$A357)</f>
        <v>0</v>
      </c>
      <c r="BJ357" s="1">
        <f>SUMIFS(Xuat!$G$5:$G$1000,Xuat!$C$5:$C$1000,DATE(Thang!$E$4,Thang!$C$4,BJ$2),Xuat!$D$5:$D$1000,Loc!$A357)</f>
        <v>0</v>
      </c>
      <c r="BK357" s="1">
        <f>SUMIFS(Xuat!$G$5:$G$1000,Xuat!$C$5:$C$1000,DATE(Thang!$E$4,Thang!$C$4,BK$2),Xuat!$D$5:$D$1000,Loc!$A357)</f>
        <v>0</v>
      </c>
      <c r="BL357" s="1">
        <f>SUMIFS(Xuat!$G$5:$G$1000,Xuat!$C$5:$C$1000,DATE(Thang!$E$4,Thang!$C$4,BL$2),Xuat!$D$5:$D$1000,Loc!$A357)</f>
        <v>0</v>
      </c>
      <c r="BM357" s="1">
        <f>SUMIFS(Xuat!$G$5:$G$1000,Xuat!$C$5:$C$1000,DATE(Thang!$E$4,Thang!$C$4,BM$2),Xuat!$D$5:$D$1000,Loc!$A357)</f>
        <v>0</v>
      </c>
      <c r="BN357" s="1">
        <f>SUMIFS(Xuat!$G$5:$G$1000,Xuat!$C$5:$C$1000,DATE(Thang!$E$4,Thang!$C$4,BN$2),Xuat!$D$5:$D$1000,Loc!$A357)</f>
        <v>0</v>
      </c>
      <c r="BO357" s="1">
        <f>SUMIFS(Xuat!$G$5:$G$1000,Xuat!$C$5:$C$1000,DATE(Thang!$E$4,Thang!$C$4,BO$2),Xuat!$D$5:$D$1000,Loc!$A357)</f>
        <v>0</v>
      </c>
    </row>
    <row r="358" spans="1:67" x14ac:dyDescent="0.2">
      <c r="A358" s="2">
        <f>DM!C358</f>
        <v>0</v>
      </c>
      <c r="B358" s="3">
        <f>VLOOKUP(A358,Tondau!$B$5:$F$500,3,0)</f>
        <v>0</v>
      </c>
      <c r="C358" s="3">
        <f t="shared" si="17"/>
        <v>0</v>
      </c>
      <c r="D358" s="3">
        <f t="shared" si="18"/>
        <v>0</v>
      </c>
      <c r="E358" s="3">
        <f t="shared" si="19"/>
        <v>0</v>
      </c>
      <c r="F358" s="7">
        <f>SUMIFS(Nhap!$I$5:$I$1000,Nhap!$E$5:$E$1000,DATE(Thang!$E$4,Thang!$C$4,Loc!$F$2),Nhap!$F$5:$F$1000,Loc!A358)</f>
        <v>0</v>
      </c>
      <c r="G358" s="7">
        <f>SUMIFS(Nhap!$I$5:$I$1000,Nhap!$E$5:$E$1000,DATE(Thang!$E$4,Thang!$C$4,Loc!$G$2),Nhap!$F$5:$F$1000,Loc!A358)</f>
        <v>0</v>
      </c>
      <c r="H358" s="7">
        <f>SUMIFS(Nhap!$I$5:$I$1000,Nhap!$E$5:$E$1000,DATE(Thang!$E$4,Thang!$C$4,Loc!$H$2),Nhap!$F$5:$F$1000,Loc!A358)</f>
        <v>0</v>
      </c>
      <c r="I358" s="7">
        <f>SUMIFS(Nhap!$I$5:$I$1000,Nhap!$E$5:$E$1000,DATE(Thang!$E$4,Thang!$C$4,Loc!$I$2),Nhap!$F$5:$F$1000,Loc!A358)</f>
        <v>0</v>
      </c>
      <c r="J358" s="7">
        <f>SUMIFS(Nhap!$I$5:$I$1000,Nhap!$E$5:$E$1000,DATE(Thang!$E$4,Thang!$C$4,Loc!$J$2),Nhap!$F$5:$F$1000,Loc!A358)</f>
        <v>0</v>
      </c>
      <c r="K358" s="7">
        <f>SUMIFS(Nhap!$I$5:$I$1000,Nhap!$E$5:$E$1000,DATE(Thang!$E$4,Thang!$C$4,Loc!$K$2),Nhap!$F$5:$F$1000,Loc!A358)</f>
        <v>0</v>
      </c>
      <c r="L358" s="7">
        <f>SUMIFS(Nhap!$I$5:$I$1000,Nhap!$E$5:$E$1000,DATE(Thang!$E$4,Thang!$C$4,Loc!$L$2),Nhap!$F$5:$F$1000,Loc!A358)</f>
        <v>0</v>
      </c>
      <c r="M358" s="7">
        <f>SUMIFS(Nhap!$I$5:$I$1000,Nhap!$E$5:$E$1000,DATE(Thang!$E$4,Thang!$C$4,Loc!$M$2),Nhap!$F$5:$F$1000,Loc!A358)</f>
        <v>0</v>
      </c>
      <c r="N358" s="7">
        <f>SUMIFS(Nhap!$I$5:$I$1000,Nhap!$E$5:$E$1000,DATE(Thang!$E$4,Thang!$C$4,Loc!$N$2),Nhap!$F$5:$F$1000,Loc!A358)</f>
        <v>0</v>
      </c>
      <c r="O358" s="7">
        <f>SUMIFS(Nhap!$I$5:$I$1000,Nhap!$E$5:$E$1000,DATE(Thang!$E$4,Thang!$C$4,Loc!$O$2),Nhap!$F$5:$F$1000,Loc!A358)</f>
        <v>0</v>
      </c>
      <c r="P358" s="7">
        <f>SUMIFS(Nhap!$I$5:$I$1000,Nhap!$E$5:$E$1000,DATE(Thang!$E$4,Thang!$C$4,Loc!$P$2),Nhap!$F$5:$F$1000,Loc!A358)</f>
        <v>0</v>
      </c>
      <c r="Q358" s="7">
        <f>SUMIFS(Nhap!$I$5:$I$1000,Nhap!$E$5:$E$1000,DATE(Thang!$E$4,Thang!$C$4,Loc!$Q$2),Nhap!$F$5:$F$1000,Loc!A358)</f>
        <v>0</v>
      </c>
      <c r="R358" s="7">
        <f>SUMIFS(Nhap!$I$5:$I$1000,Nhap!$E$5:$E$1000,DATE(Thang!$E$4,Thang!$C$4,Loc!$R$2),Nhap!$F$5:$F$1000,Loc!A358)</f>
        <v>0</v>
      </c>
      <c r="S358" s="7">
        <f>SUMIFS(Nhap!$I$5:$I$1000,Nhap!$E$5:$E$1000,DATE(Thang!$E$4,Thang!$C$4,Loc!$S$2),Nhap!$F$5:$F$1000,Loc!A358)</f>
        <v>0</v>
      </c>
      <c r="T358" s="7">
        <f>SUMIFS(Nhap!$I$5:$I$1000,Nhap!$E$5:$E$1000,DATE(Thang!$E$4,Thang!$C$4,Loc!$T$2),Nhap!$F$5:$F$1000,Loc!A358)</f>
        <v>0</v>
      </c>
      <c r="U358" s="7">
        <f>SUMIFS(Nhap!$I$5:$I$1000,Nhap!$E$5:$E$1000,DATE(Thang!$E$4,Thang!$C$4,Loc!$U$2),Nhap!$F$5:$F$1000,Loc!A358)</f>
        <v>0</v>
      </c>
      <c r="V358" s="7">
        <f>SUMIFS(Nhap!$I$5:$I$1000,Nhap!$E$5:$E$1000,DATE(Thang!$E$4,Thang!$C$4,Loc!$V$2),Nhap!$F$5:$F$1000,Loc!A358)</f>
        <v>0</v>
      </c>
      <c r="W358" s="7">
        <f>SUMIFS(Nhap!$I$5:$I$1000,Nhap!$E$5:$E$1000,DATE(Thang!$E$4,Thang!$C$4,Loc!$W$2),Nhap!$F$5:$F$1000,Loc!A358)</f>
        <v>0</v>
      </c>
      <c r="X358" s="7">
        <f>SUMIFS(Nhap!$I$5:$I$1000,Nhap!$E$5:$E$1000,DATE(Thang!$E$4,Thang!$C$4,Loc!$X$2),Nhap!$F$5:$F$1000,Loc!A358)</f>
        <v>0</v>
      </c>
      <c r="Y358" s="7">
        <f>SUMIFS(Nhap!$I$5:$I$1000,Nhap!$E$5:$E$1000,DATE(Thang!$E$4,Thang!$C$4,Loc!$Y$2),Nhap!$F$5:$F$1000,Loc!A358)</f>
        <v>0</v>
      </c>
      <c r="Z358" s="7">
        <f>SUMIFS(Nhap!$I$5:$I$1000,Nhap!$E$5:$E$1000,DATE(Thang!$E$4,Thang!$C$4,Loc!$Z$2),Nhap!$F$5:$F$1000,Loc!A358)</f>
        <v>0</v>
      </c>
      <c r="AA358" s="7">
        <f>SUMIFS(Nhap!$I$5:$I$1000,Nhap!$E$5:$E$1000,DATE(Thang!$E$4,Thang!$C$4,Loc!$AA$2),Nhap!$F$5:$F$1000,Loc!A358)</f>
        <v>0</v>
      </c>
      <c r="AB358" s="7">
        <f>SUMIFS(Nhap!$I$5:$I$1000,Nhap!$E$5:$E$1000,DATE(Thang!$E$4,Thang!$C$4,Loc!$AB$2),Nhap!$F$5:$F$1000,Loc!A358)</f>
        <v>0</v>
      </c>
      <c r="AC358" s="7">
        <f>SUMIFS(Nhap!$I$5:$I$1000,Nhap!$E$5:$E$1000,DATE(Thang!$E$4,Thang!$C$4,Loc!$AC$2),Nhap!$F$5:$F$1000,Loc!A358)</f>
        <v>0</v>
      </c>
      <c r="AD358" s="7">
        <f>SUMIFS(Nhap!$I$5:$I$1000,Nhap!$E$5:$E$1000,DATE(Thang!$E$4,Thang!$C$4,Loc!$AD$2),Nhap!$F$5:$F$1000,Loc!$A$5)</f>
        <v>0</v>
      </c>
      <c r="AE358" s="7">
        <f>SUMIFS(Nhap!$I$5:$I$1000,Nhap!$E$5:$E$1000,DATE(Thang!$E$4,Thang!$C$4,Loc!$AE$2),Nhap!$F$5:$F$1000,Loc!A358)</f>
        <v>0</v>
      </c>
      <c r="AF358" s="7">
        <f>SUMIFS(Nhap!$I$5:$I$1000,Nhap!$E$5:$E$1000,DATE(Thang!$E$4,Thang!$C$4,Loc!$AF$2),Nhap!$F$5:$F$1000,Loc!A358)</f>
        <v>0</v>
      </c>
      <c r="AG358" s="7">
        <f>SUMIFS(Nhap!$I$5:$I$1000,Nhap!$E$5:$E$1000,DATE(Thang!$E$4,Thang!$C$4,Loc!$AG$2),Nhap!$F$5:$F$1000,Loc!A358)</f>
        <v>0</v>
      </c>
      <c r="AH358" s="7">
        <f>SUMIFS(Nhap!$I$5:$I$1000,Nhap!$E$5:$E$1000,DATE(Thang!$E$4,Thang!$C$4,Loc!$AH$2),Nhap!$F$5:$F$1000,Loc!A358)</f>
        <v>0</v>
      </c>
      <c r="AI358" s="7">
        <f>SUMIFS(Nhap!$I$5:$I$1000,Nhap!$E$5:$E$1000,DATE(Thang!$E$4,Thang!$C$4,Loc!$AI$2),Nhap!$F$5:$F$1000,Loc!A358)</f>
        <v>0</v>
      </c>
      <c r="AJ358" s="7">
        <f>SUMIFS(Nhap!$I$5:$I$1000,Nhap!$E$5:$E$1000,DATE(Thang!$E$4,Thang!$C$4,Loc!$AJ$2),Nhap!$F$5:$F$1000,Loc!A358)</f>
        <v>0</v>
      </c>
      <c r="AK358" s="1">
        <f>SUMIFS(Xuat!$G$5:$G$1000,Xuat!$C$5:$C$1000,DATE(Thang!$E$4,Thang!$C$4,AK$2),Xuat!$D$5:$D$1000,Loc!$A358)</f>
        <v>0</v>
      </c>
      <c r="AL358" s="1">
        <f>SUMIFS(Xuat!$G$5:$G$1000,Xuat!$C$5:$C$1000,DATE(Thang!$E$4,Thang!$C$4,AL$2),Xuat!$D$5:$D$1000,Loc!$A358)</f>
        <v>0</v>
      </c>
      <c r="AM358" s="1">
        <f>SUMIFS(Xuat!$G$5:$G$1000,Xuat!$C$5:$C$1000,DATE(Thang!$E$4,Thang!$C$4,AM$2),Xuat!$D$5:$D$1000,Loc!$A358)</f>
        <v>0</v>
      </c>
      <c r="AN358" s="1">
        <f>SUMIFS(Xuat!$G$5:$G$1000,Xuat!$C$5:$C$1000,DATE(Thang!$E$4,Thang!$C$4,AN$2),Xuat!$D$5:$D$1000,Loc!$A358)</f>
        <v>0</v>
      </c>
      <c r="AO358" s="1">
        <f>SUMIFS(Xuat!$G$5:$G$1000,Xuat!$C$5:$C$1000,DATE(Thang!$E$4,Thang!$C$4,AO$2),Xuat!$D$5:$D$1000,Loc!$A358)</f>
        <v>0</v>
      </c>
      <c r="AP358" s="1">
        <f>SUMIFS(Xuat!$G$5:$G$1000,Xuat!$C$5:$C$1000,DATE(Thang!$E$4,Thang!$C$4,AP$2),Xuat!$D$5:$D$1000,Loc!$A358)</f>
        <v>0</v>
      </c>
      <c r="AQ358" s="1">
        <f>SUMIFS(Xuat!$G$5:$G$1000,Xuat!$C$5:$C$1000,DATE(Thang!$E$4,Thang!$C$4,AQ$2),Xuat!$D$5:$D$1000,Loc!$A358)</f>
        <v>0</v>
      </c>
      <c r="AR358" s="1">
        <f>SUMIFS(Xuat!$G$5:$G$1000,Xuat!$C$5:$C$1000,DATE(Thang!$E$4,Thang!$C$4,AR$2),Xuat!$D$5:$D$1000,Loc!$A358)</f>
        <v>0</v>
      </c>
      <c r="AS358" s="1">
        <f>SUMIFS(Xuat!$G$5:$G$1000,Xuat!$C$5:$C$1000,DATE(Thang!$E$4,Thang!$C$4,AS$2),Xuat!$D$5:$D$1000,Loc!$A358)</f>
        <v>0</v>
      </c>
      <c r="AT358" s="1">
        <f>SUMIFS(Xuat!$G$5:$G$1000,Xuat!$C$5:$C$1000,DATE(Thang!$E$4,Thang!$C$4,AT$2),Xuat!$D$5:$D$1000,Loc!$A358)</f>
        <v>0</v>
      </c>
      <c r="AU358" s="1">
        <f>SUMIFS(Xuat!$G$5:$G$1000,Xuat!$C$5:$C$1000,DATE(Thang!$E$4,Thang!$C$4,AU$2),Xuat!$D$5:$D$1000,Loc!$A358)</f>
        <v>0</v>
      </c>
      <c r="AV358" s="1">
        <f>SUMIFS(Xuat!$G$5:$G$1000,Xuat!$C$5:$C$1000,DATE(Thang!$E$4,Thang!$C$4,AV$2),Xuat!$D$5:$D$1000,Loc!$A358)</f>
        <v>0</v>
      </c>
      <c r="AW358" s="1">
        <f>SUMIFS(Xuat!$G$5:$G$1000,Xuat!$C$5:$C$1000,DATE(Thang!$E$4,Thang!$C$4,AW$2),Xuat!$D$5:$D$1000,Loc!$A358)</f>
        <v>0</v>
      </c>
      <c r="AX358" s="1">
        <f>SUMIFS(Xuat!$G$5:$G$1000,Xuat!$C$5:$C$1000,DATE(Thang!$E$4,Thang!$C$4,AX$2),Xuat!$D$5:$D$1000,Loc!$A358)</f>
        <v>0</v>
      </c>
      <c r="AY358" s="1">
        <f>SUMIFS(Xuat!$G$5:$G$1000,Xuat!$C$5:$C$1000,DATE(Thang!$E$4,Thang!$C$4,AY$2),Xuat!$D$5:$D$1000,Loc!$A358)</f>
        <v>0</v>
      </c>
      <c r="AZ358" s="1">
        <f>SUMIFS(Xuat!$G$5:$G$1000,Xuat!$C$5:$C$1000,DATE(Thang!$E$4,Thang!$C$4,AZ$2),Xuat!$D$5:$D$1000,Loc!$A358)</f>
        <v>0</v>
      </c>
      <c r="BA358" s="1">
        <f>SUMIFS(Xuat!$G$5:$G$1000,Xuat!$C$5:$C$1000,DATE(Thang!$E$4,Thang!$C$4,BA$2),Xuat!$D$5:$D$1000,Loc!$A358)</f>
        <v>0</v>
      </c>
      <c r="BB358" s="1">
        <f>SUMIFS(Xuat!$G$5:$G$1000,Xuat!$C$5:$C$1000,DATE(Thang!$E$4,Thang!$C$4,BB$2),Xuat!$D$5:$D$1000,Loc!$A358)</f>
        <v>0</v>
      </c>
      <c r="BC358" s="1">
        <f>SUMIFS(Xuat!$G$5:$G$1000,Xuat!$C$5:$C$1000,DATE(Thang!$E$4,Thang!$C$4,BC$2),Xuat!$D$5:$D$1000,Loc!$A358)</f>
        <v>0</v>
      </c>
      <c r="BD358" s="1">
        <f>SUMIFS(Xuat!$G$5:$G$1000,Xuat!$C$5:$C$1000,DATE(Thang!$E$4,Thang!$C$4,BD$2),Xuat!$D$5:$D$1000,Loc!$A358)</f>
        <v>0</v>
      </c>
      <c r="BE358" s="1">
        <f>SUMIFS(Xuat!$G$5:$G$1000,Xuat!$C$5:$C$1000,DATE(Thang!$E$4,Thang!$C$4,BE$2),Xuat!$D$5:$D$1000,Loc!$A358)</f>
        <v>0</v>
      </c>
      <c r="BF358" s="1">
        <f>SUMIFS(Xuat!$G$5:$G$1000,Xuat!$C$5:$C$1000,DATE(Thang!$E$4,Thang!$C$4,BF$2),Xuat!$D$5:$D$1000,Loc!$A358)</f>
        <v>0</v>
      </c>
      <c r="BG358" s="1">
        <f>SUMIFS(Xuat!$G$5:$G$1000,Xuat!$C$5:$C$1000,DATE(Thang!$E$4,Thang!$C$4,BG$2),Xuat!$D$5:$D$1000,Loc!$A358)</f>
        <v>0</v>
      </c>
      <c r="BH358" s="1">
        <f>SUMIFS(Xuat!$G$5:$G$1000,Xuat!$C$5:$C$1000,DATE(Thang!$E$4,Thang!$C$4,BH$2),Xuat!$D$5:$D$1000,Loc!$A358)</f>
        <v>0</v>
      </c>
      <c r="BI358" s="1">
        <f>SUMIFS(Xuat!$G$5:$G$1000,Xuat!$C$5:$C$1000,DATE(Thang!$E$4,Thang!$C$4,BI$2),Xuat!$D$5:$D$1000,Loc!$A358)</f>
        <v>0</v>
      </c>
      <c r="BJ358" s="1">
        <f>SUMIFS(Xuat!$G$5:$G$1000,Xuat!$C$5:$C$1000,DATE(Thang!$E$4,Thang!$C$4,BJ$2),Xuat!$D$5:$D$1000,Loc!$A358)</f>
        <v>0</v>
      </c>
      <c r="BK358" s="1">
        <f>SUMIFS(Xuat!$G$5:$G$1000,Xuat!$C$5:$C$1000,DATE(Thang!$E$4,Thang!$C$4,BK$2),Xuat!$D$5:$D$1000,Loc!$A358)</f>
        <v>0</v>
      </c>
      <c r="BL358" s="1">
        <f>SUMIFS(Xuat!$G$5:$G$1000,Xuat!$C$5:$C$1000,DATE(Thang!$E$4,Thang!$C$4,BL$2),Xuat!$D$5:$D$1000,Loc!$A358)</f>
        <v>0</v>
      </c>
      <c r="BM358" s="1">
        <f>SUMIFS(Xuat!$G$5:$G$1000,Xuat!$C$5:$C$1000,DATE(Thang!$E$4,Thang!$C$4,BM$2),Xuat!$D$5:$D$1000,Loc!$A358)</f>
        <v>0</v>
      </c>
      <c r="BN358" s="1">
        <f>SUMIFS(Xuat!$G$5:$G$1000,Xuat!$C$5:$C$1000,DATE(Thang!$E$4,Thang!$C$4,BN$2),Xuat!$D$5:$D$1000,Loc!$A358)</f>
        <v>0</v>
      </c>
      <c r="BO358" s="1">
        <f>SUMIFS(Xuat!$G$5:$G$1000,Xuat!$C$5:$C$1000,DATE(Thang!$E$4,Thang!$C$4,BO$2),Xuat!$D$5:$D$1000,Loc!$A358)</f>
        <v>0</v>
      </c>
    </row>
    <row r="359" spans="1:67" x14ac:dyDescent="0.2">
      <c r="A359" s="2">
        <f>DM!C359</f>
        <v>0</v>
      </c>
      <c r="B359" s="3">
        <f>VLOOKUP(A359,Tondau!$B$5:$F$500,3,0)</f>
        <v>0</v>
      </c>
      <c r="C359" s="3">
        <f t="shared" si="17"/>
        <v>0</v>
      </c>
      <c r="D359" s="3">
        <f t="shared" si="18"/>
        <v>0</v>
      </c>
      <c r="E359" s="3">
        <f t="shared" si="19"/>
        <v>0</v>
      </c>
      <c r="F359" s="7">
        <f>SUMIFS(Nhap!$I$5:$I$1000,Nhap!$E$5:$E$1000,DATE(Thang!$E$4,Thang!$C$4,Loc!$F$2),Nhap!$F$5:$F$1000,Loc!A359)</f>
        <v>0</v>
      </c>
      <c r="G359" s="7">
        <f>SUMIFS(Nhap!$I$5:$I$1000,Nhap!$E$5:$E$1000,DATE(Thang!$E$4,Thang!$C$4,Loc!$G$2),Nhap!$F$5:$F$1000,Loc!A359)</f>
        <v>0</v>
      </c>
      <c r="H359" s="7">
        <f>SUMIFS(Nhap!$I$5:$I$1000,Nhap!$E$5:$E$1000,DATE(Thang!$E$4,Thang!$C$4,Loc!$H$2),Nhap!$F$5:$F$1000,Loc!A359)</f>
        <v>0</v>
      </c>
      <c r="I359" s="7">
        <f>SUMIFS(Nhap!$I$5:$I$1000,Nhap!$E$5:$E$1000,DATE(Thang!$E$4,Thang!$C$4,Loc!$I$2),Nhap!$F$5:$F$1000,Loc!A359)</f>
        <v>0</v>
      </c>
      <c r="J359" s="7">
        <f>SUMIFS(Nhap!$I$5:$I$1000,Nhap!$E$5:$E$1000,DATE(Thang!$E$4,Thang!$C$4,Loc!$J$2),Nhap!$F$5:$F$1000,Loc!A359)</f>
        <v>0</v>
      </c>
      <c r="K359" s="7">
        <f>SUMIFS(Nhap!$I$5:$I$1000,Nhap!$E$5:$E$1000,DATE(Thang!$E$4,Thang!$C$4,Loc!$K$2),Nhap!$F$5:$F$1000,Loc!A359)</f>
        <v>0</v>
      </c>
      <c r="L359" s="7">
        <f>SUMIFS(Nhap!$I$5:$I$1000,Nhap!$E$5:$E$1000,DATE(Thang!$E$4,Thang!$C$4,Loc!$L$2),Nhap!$F$5:$F$1000,Loc!A359)</f>
        <v>0</v>
      </c>
      <c r="M359" s="7">
        <f>SUMIFS(Nhap!$I$5:$I$1000,Nhap!$E$5:$E$1000,DATE(Thang!$E$4,Thang!$C$4,Loc!$M$2),Nhap!$F$5:$F$1000,Loc!A359)</f>
        <v>0</v>
      </c>
      <c r="N359" s="7">
        <f>SUMIFS(Nhap!$I$5:$I$1000,Nhap!$E$5:$E$1000,DATE(Thang!$E$4,Thang!$C$4,Loc!$N$2),Nhap!$F$5:$F$1000,Loc!A359)</f>
        <v>0</v>
      </c>
      <c r="O359" s="7">
        <f>SUMIFS(Nhap!$I$5:$I$1000,Nhap!$E$5:$E$1000,DATE(Thang!$E$4,Thang!$C$4,Loc!$O$2),Nhap!$F$5:$F$1000,Loc!A359)</f>
        <v>0</v>
      </c>
      <c r="P359" s="7">
        <f>SUMIFS(Nhap!$I$5:$I$1000,Nhap!$E$5:$E$1000,DATE(Thang!$E$4,Thang!$C$4,Loc!$P$2),Nhap!$F$5:$F$1000,Loc!A359)</f>
        <v>0</v>
      </c>
      <c r="Q359" s="7">
        <f>SUMIFS(Nhap!$I$5:$I$1000,Nhap!$E$5:$E$1000,DATE(Thang!$E$4,Thang!$C$4,Loc!$Q$2),Nhap!$F$5:$F$1000,Loc!A359)</f>
        <v>0</v>
      </c>
      <c r="R359" s="7">
        <f>SUMIFS(Nhap!$I$5:$I$1000,Nhap!$E$5:$E$1000,DATE(Thang!$E$4,Thang!$C$4,Loc!$R$2),Nhap!$F$5:$F$1000,Loc!A359)</f>
        <v>0</v>
      </c>
      <c r="S359" s="7">
        <f>SUMIFS(Nhap!$I$5:$I$1000,Nhap!$E$5:$E$1000,DATE(Thang!$E$4,Thang!$C$4,Loc!$S$2),Nhap!$F$5:$F$1000,Loc!A359)</f>
        <v>0</v>
      </c>
      <c r="T359" s="7">
        <f>SUMIFS(Nhap!$I$5:$I$1000,Nhap!$E$5:$E$1000,DATE(Thang!$E$4,Thang!$C$4,Loc!$T$2),Nhap!$F$5:$F$1000,Loc!A359)</f>
        <v>0</v>
      </c>
      <c r="U359" s="7">
        <f>SUMIFS(Nhap!$I$5:$I$1000,Nhap!$E$5:$E$1000,DATE(Thang!$E$4,Thang!$C$4,Loc!$U$2),Nhap!$F$5:$F$1000,Loc!A359)</f>
        <v>0</v>
      </c>
      <c r="V359" s="7">
        <f>SUMIFS(Nhap!$I$5:$I$1000,Nhap!$E$5:$E$1000,DATE(Thang!$E$4,Thang!$C$4,Loc!$V$2),Nhap!$F$5:$F$1000,Loc!A359)</f>
        <v>0</v>
      </c>
      <c r="W359" s="7">
        <f>SUMIFS(Nhap!$I$5:$I$1000,Nhap!$E$5:$E$1000,DATE(Thang!$E$4,Thang!$C$4,Loc!$W$2),Nhap!$F$5:$F$1000,Loc!A359)</f>
        <v>0</v>
      </c>
      <c r="X359" s="7">
        <f>SUMIFS(Nhap!$I$5:$I$1000,Nhap!$E$5:$E$1000,DATE(Thang!$E$4,Thang!$C$4,Loc!$X$2),Nhap!$F$5:$F$1000,Loc!A359)</f>
        <v>0</v>
      </c>
      <c r="Y359" s="7">
        <f>SUMIFS(Nhap!$I$5:$I$1000,Nhap!$E$5:$E$1000,DATE(Thang!$E$4,Thang!$C$4,Loc!$Y$2),Nhap!$F$5:$F$1000,Loc!A359)</f>
        <v>0</v>
      </c>
      <c r="Z359" s="7">
        <f>SUMIFS(Nhap!$I$5:$I$1000,Nhap!$E$5:$E$1000,DATE(Thang!$E$4,Thang!$C$4,Loc!$Z$2),Nhap!$F$5:$F$1000,Loc!A359)</f>
        <v>0</v>
      </c>
      <c r="AA359" s="7">
        <f>SUMIFS(Nhap!$I$5:$I$1000,Nhap!$E$5:$E$1000,DATE(Thang!$E$4,Thang!$C$4,Loc!$AA$2),Nhap!$F$5:$F$1000,Loc!A359)</f>
        <v>0</v>
      </c>
      <c r="AB359" s="7">
        <f>SUMIFS(Nhap!$I$5:$I$1000,Nhap!$E$5:$E$1000,DATE(Thang!$E$4,Thang!$C$4,Loc!$AB$2),Nhap!$F$5:$F$1000,Loc!A359)</f>
        <v>0</v>
      </c>
      <c r="AC359" s="7">
        <f>SUMIFS(Nhap!$I$5:$I$1000,Nhap!$E$5:$E$1000,DATE(Thang!$E$4,Thang!$C$4,Loc!$AC$2),Nhap!$F$5:$F$1000,Loc!A359)</f>
        <v>0</v>
      </c>
      <c r="AD359" s="7">
        <f>SUMIFS(Nhap!$I$5:$I$1000,Nhap!$E$5:$E$1000,DATE(Thang!$E$4,Thang!$C$4,Loc!$AD$2),Nhap!$F$5:$F$1000,Loc!$A$5)</f>
        <v>0</v>
      </c>
      <c r="AE359" s="7">
        <f>SUMIFS(Nhap!$I$5:$I$1000,Nhap!$E$5:$E$1000,DATE(Thang!$E$4,Thang!$C$4,Loc!$AE$2),Nhap!$F$5:$F$1000,Loc!A359)</f>
        <v>0</v>
      </c>
      <c r="AF359" s="7">
        <f>SUMIFS(Nhap!$I$5:$I$1000,Nhap!$E$5:$E$1000,DATE(Thang!$E$4,Thang!$C$4,Loc!$AF$2),Nhap!$F$5:$F$1000,Loc!A359)</f>
        <v>0</v>
      </c>
      <c r="AG359" s="7">
        <f>SUMIFS(Nhap!$I$5:$I$1000,Nhap!$E$5:$E$1000,DATE(Thang!$E$4,Thang!$C$4,Loc!$AG$2),Nhap!$F$5:$F$1000,Loc!A359)</f>
        <v>0</v>
      </c>
      <c r="AH359" s="7">
        <f>SUMIFS(Nhap!$I$5:$I$1000,Nhap!$E$5:$E$1000,DATE(Thang!$E$4,Thang!$C$4,Loc!$AH$2),Nhap!$F$5:$F$1000,Loc!A359)</f>
        <v>0</v>
      </c>
      <c r="AI359" s="7">
        <f>SUMIFS(Nhap!$I$5:$I$1000,Nhap!$E$5:$E$1000,DATE(Thang!$E$4,Thang!$C$4,Loc!$AI$2),Nhap!$F$5:$F$1000,Loc!A359)</f>
        <v>0</v>
      </c>
      <c r="AJ359" s="7">
        <f>SUMIFS(Nhap!$I$5:$I$1000,Nhap!$E$5:$E$1000,DATE(Thang!$E$4,Thang!$C$4,Loc!$AJ$2),Nhap!$F$5:$F$1000,Loc!A359)</f>
        <v>0</v>
      </c>
      <c r="AK359" s="1">
        <f>SUMIFS(Xuat!$G$5:$G$1000,Xuat!$C$5:$C$1000,DATE(Thang!$E$4,Thang!$C$4,AK$2),Xuat!$D$5:$D$1000,Loc!$A359)</f>
        <v>0</v>
      </c>
      <c r="AL359" s="1">
        <f>SUMIFS(Xuat!$G$5:$G$1000,Xuat!$C$5:$C$1000,DATE(Thang!$E$4,Thang!$C$4,AL$2),Xuat!$D$5:$D$1000,Loc!$A359)</f>
        <v>0</v>
      </c>
      <c r="AM359" s="1">
        <f>SUMIFS(Xuat!$G$5:$G$1000,Xuat!$C$5:$C$1000,DATE(Thang!$E$4,Thang!$C$4,AM$2),Xuat!$D$5:$D$1000,Loc!$A359)</f>
        <v>0</v>
      </c>
      <c r="AN359" s="1">
        <f>SUMIFS(Xuat!$G$5:$G$1000,Xuat!$C$5:$C$1000,DATE(Thang!$E$4,Thang!$C$4,AN$2),Xuat!$D$5:$D$1000,Loc!$A359)</f>
        <v>0</v>
      </c>
      <c r="AO359" s="1">
        <f>SUMIFS(Xuat!$G$5:$G$1000,Xuat!$C$5:$C$1000,DATE(Thang!$E$4,Thang!$C$4,AO$2),Xuat!$D$5:$D$1000,Loc!$A359)</f>
        <v>0</v>
      </c>
      <c r="AP359" s="1">
        <f>SUMIFS(Xuat!$G$5:$G$1000,Xuat!$C$5:$C$1000,DATE(Thang!$E$4,Thang!$C$4,AP$2),Xuat!$D$5:$D$1000,Loc!$A359)</f>
        <v>0</v>
      </c>
      <c r="AQ359" s="1">
        <f>SUMIFS(Xuat!$G$5:$G$1000,Xuat!$C$5:$C$1000,DATE(Thang!$E$4,Thang!$C$4,AQ$2),Xuat!$D$5:$D$1000,Loc!$A359)</f>
        <v>0</v>
      </c>
      <c r="AR359" s="1">
        <f>SUMIFS(Xuat!$G$5:$G$1000,Xuat!$C$5:$C$1000,DATE(Thang!$E$4,Thang!$C$4,AR$2),Xuat!$D$5:$D$1000,Loc!$A359)</f>
        <v>0</v>
      </c>
      <c r="AS359" s="1">
        <f>SUMIFS(Xuat!$G$5:$G$1000,Xuat!$C$5:$C$1000,DATE(Thang!$E$4,Thang!$C$4,AS$2),Xuat!$D$5:$D$1000,Loc!$A359)</f>
        <v>0</v>
      </c>
      <c r="AT359" s="1">
        <f>SUMIFS(Xuat!$G$5:$G$1000,Xuat!$C$5:$C$1000,DATE(Thang!$E$4,Thang!$C$4,AT$2),Xuat!$D$5:$D$1000,Loc!$A359)</f>
        <v>0</v>
      </c>
      <c r="AU359" s="1">
        <f>SUMIFS(Xuat!$G$5:$G$1000,Xuat!$C$5:$C$1000,DATE(Thang!$E$4,Thang!$C$4,AU$2),Xuat!$D$5:$D$1000,Loc!$A359)</f>
        <v>0</v>
      </c>
      <c r="AV359" s="1">
        <f>SUMIFS(Xuat!$G$5:$G$1000,Xuat!$C$5:$C$1000,DATE(Thang!$E$4,Thang!$C$4,AV$2),Xuat!$D$5:$D$1000,Loc!$A359)</f>
        <v>0</v>
      </c>
      <c r="AW359" s="1">
        <f>SUMIFS(Xuat!$G$5:$G$1000,Xuat!$C$5:$C$1000,DATE(Thang!$E$4,Thang!$C$4,AW$2),Xuat!$D$5:$D$1000,Loc!$A359)</f>
        <v>0</v>
      </c>
      <c r="AX359" s="1">
        <f>SUMIFS(Xuat!$G$5:$G$1000,Xuat!$C$5:$C$1000,DATE(Thang!$E$4,Thang!$C$4,AX$2),Xuat!$D$5:$D$1000,Loc!$A359)</f>
        <v>0</v>
      </c>
      <c r="AY359" s="1">
        <f>SUMIFS(Xuat!$G$5:$G$1000,Xuat!$C$5:$C$1000,DATE(Thang!$E$4,Thang!$C$4,AY$2),Xuat!$D$5:$D$1000,Loc!$A359)</f>
        <v>0</v>
      </c>
      <c r="AZ359" s="1">
        <f>SUMIFS(Xuat!$G$5:$G$1000,Xuat!$C$5:$C$1000,DATE(Thang!$E$4,Thang!$C$4,AZ$2),Xuat!$D$5:$D$1000,Loc!$A359)</f>
        <v>0</v>
      </c>
      <c r="BA359" s="1">
        <f>SUMIFS(Xuat!$G$5:$G$1000,Xuat!$C$5:$C$1000,DATE(Thang!$E$4,Thang!$C$4,BA$2),Xuat!$D$5:$D$1000,Loc!$A359)</f>
        <v>0</v>
      </c>
      <c r="BB359" s="1">
        <f>SUMIFS(Xuat!$G$5:$G$1000,Xuat!$C$5:$C$1000,DATE(Thang!$E$4,Thang!$C$4,BB$2),Xuat!$D$5:$D$1000,Loc!$A359)</f>
        <v>0</v>
      </c>
      <c r="BC359" s="1">
        <f>SUMIFS(Xuat!$G$5:$G$1000,Xuat!$C$5:$C$1000,DATE(Thang!$E$4,Thang!$C$4,BC$2),Xuat!$D$5:$D$1000,Loc!$A359)</f>
        <v>0</v>
      </c>
      <c r="BD359" s="1">
        <f>SUMIFS(Xuat!$G$5:$G$1000,Xuat!$C$5:$C$1000,DATE(Thang!$E$4,Thang!$C$4,BD$2),Xuat!$D$5:$D$1000,Loc!$A359)</f>
        <v>0</v>
      </c>
      <c r="BE359" s="1">
        <f>SUMIFS(Xuat!$G$5:$G$1000,Xuat!$C$5:$C$1000,DATE(Thang!$E$4,Thang!$C$4,BE$2),Xuat!$D$5:$D$1000,Loc!$A359)</f>
        <v>0</v>
      </c>
      <c r="BF359" s="1">
        <f>SUMIFS(Xuat!$G$5:$G$1000,Xuat!$C$5:$C$1000,DATE(Thang!$E$4,Thang!$C$4,BF$2),Xuat!$D$5:$D$1000,Loc!$A359)</f>
        <v>0</v>
      </c>
      <c r="BG359" s="1">
        <f>SUMIFS(Xuat!$G$5:$G$1000,Xuat!$C$5:$C$1000,DATE(Thang!$E$4,Thang!$C$4,BG$2),Xuat!$D$5:$D$1000,Loc!$A359)</f>
        <v>0</v>
      </c>
      <c r="BH359" s="1">
        <f>SUMIFS(Xuat!$G$5:$G$1000,Xuat!$C$5:$C$1000,DATE(Thang!$E$4,Thang!$C$4,BH$2),Xuat!$D$5:$D$1000,Loc!$A359)</f>
        <v>0</v>
      </c>
      <c r="BI359" s="1">
        <f>SUMIFS(Xuat!$G$5:$G$1000,Xuat!$C$5:$C$1000,DATE(Thang!$E$4,Thang!$C$4,BI$2),Xuat!$D$5:$D$1000,Loc!$A359)</f>
        <v>0</v>
      </c>
      <c r="BJ359" s="1">
        <f>SUMIFS(Xuat!$G$5:$G$1000,Xuat!$C$5:$C$1000,DATE(Thang!$E$4,Thang!$C$4,BJ$2),Xuat!$D$5:$D$1000,Loc!$A359)</f>
        <v>0</v>
      </c>
      <c r="BK359" s="1">
        <f>SUMIFS(Xuat!$G$5:$G$1000,Xuat!$C$5:$C$1000,DATE(Thang!$E$4,Thang!$C$4,BK$2),Xuat!$D$5:$D$1000,Loc!$A359)</f>
        <v>0</v>
      </c>
      <c r="BL359" s="1">
        <f>SUMIFS(Xuat!$G$5:$G$1000,Xuat!$C$5:$C$1000,DATE(Thang!$E$4,Thang!$C$4,BL$2),Xuat!$D$5:$D$1000,Loc!$A359)</f>
        <v>0</v>
      </c>
      <c r="BM359" s="1">
        <f>SUMIFS(Xuat!$G$5:$G$1000,Xuat!$C$5:$C$1000,DATE(Thang!$E$4,Thang!$C$4,BM$2),Xuat!$D$5:$D$1000,Loc!$A359)</f>
        <v>0</v>
      </c>
      <c r="BN359" s="1">
        <f>SUMIFS(Xuat!$G$5:$G$1000,Xuat!$C$5:$C$1000,DATE(Thang!$E$4,Thang!$C$4,BN$2),Xuat!$D$5:$D$1000,Loc!$A359)</f>
        <v>0</v>
      </c>
      <c r="BO359" s="1">
        <f>SUMIFS(Xuat!$G$5:$G$1000,Xuat!$C$5:$C$1000,DATE(Thang!$E$4,Thang!$C$4,BO$2),Xuat!$D$5:$D$1000,Loc!$A359)</f>
        <v>0</v>
      </c>
    </row>
    <row r="360" spans="1:67" x14ac:dyDescent="0.2">
      <c r="A360" s="2">
        <f>DM!C360</f>
        <v>0</v>
      </c>
      <c r="B360" s="3">
        <f>VLOOKUP(A360,Tondau!$B$5:$F$500,3,0)</f>
        <v>0</v>
      </c>
      <c r="C360" s="3">
        <f t="shared" si="17"/>
        <v>0</v>
      </c>
      <c r="D360" s="3">
        <f t="shared" si="18"/>
        <v>0</v>
      </c>
      <c r="E360" s="3">
        <f t="shared" si="19"/>
        <v>0</v>
      </c>
      <c r="F360" s="7">
        <f>SUMIFS(Nhap!$I$5:$I$1000,Nhap!$E$5:$E$1000,DATE(Thang!$E$4,Thang!$C$4,Loc!$F$2),Nhap!$F$5:$F$1000,Loc!A360)</f>
        <v>0</v>
      </c>
      <c r="G360" s="7">
        <f>SUMIFS(Nhap!$I$5:$I$1000,Nhap!$E$5:$E$1000,DATE(Thang!$E$4,Thang!$C$4,Loc!$G$2),Nhap!$F$5:$F$1000,Loc!A360)</f>
        <v>0</v>
      </c>
      <c r="H360" s="7">
        <f>SUMIFS(Nhap!$I$5:$I$1000,Nhap!$E$5:$E$1000,DATE(Thang!$E$4,Thang!$C$4,Loc!$H$2),Nhap!$F$5:$F$1000,Loc!A360)</f>
        <v>0</v>
      </c>
      <c r="I360" s="7">
        <f>SUMIFS(Nhap!$I$5:$I$1000,Nhap!$E$5:$E$1000,DATE(Thang!$E$4,Thang!$C$4,Loc!$I$2),Nhap!$F$5:$F$1000,Loc!A360)</f>
        <v>0</v>
      </c>
      <c r="J360" s="7">
        <f>SUMIFS(Nhap!$I$5:$I$1000,Nhap!$E$5:$E$1000,DATE(Thang!$E$4,Thang!$C$4,Loc!$J$2),Nhap!$F$5:$F$1000,Loc!A360)</f>
        <v>0</v>
      </c>
      <c r="K360" s="7">
        <f>SUMIFS(Nhap!$I$5:$I$1000,Nhap!$E$5:$E$1000,DATE(Thang!$E$4,Thang!$C$4,Loc!$K$2),Nhap!$F$5:$F$1000,Loc!A360)</f>
        <v>0</v>
      </c>
      <c r="L360" s="7">
        <f>SUMIFS(Nhap!$I$5:$I$1000,Nhap!$E$5:$E$1000,DATE(Thang!$E$4,Thang!$C$4,Loc!$L$2),Nhap!$F$5:$F$1000,Loc!A360)</f>
        <v>0</v>
      </c>
      <c r="M360" s="7">
        <f>SUMIFS(Nhap!$I$5:$I$1000,Nhap!$E$5:$E$1000,DATE(Thang!$E$4,Thang!$C$4,Loc!$M$2),Nhap!$F$5:$F$1000,Loc!A360)</f>
        <v>0</v>
      </c>
      <c r="N360" s="7">
        <f>SUMIFS(Nhap!$I$5:$I$1000,Nhap!$E$5:$E$1000,DATE(Thang!$E$4,Thang!$C$4,Loc!$N$2),Nhap!$F$5:$F$1000,Loc!A360)</f>
        <v>0</v>
      </c>
      <c r="O360" s="7">
        <f>SUMIFS(Nhap!$I$5:$I$1000,Nhap!$E$5:$E$1000,DATE(Thang!$E$4,Thang!$C$4,Loc!$O$2),Nhap!$F$5:$F$1000,Loc!A360)</f>
        <v>0</v>
      </c>
      <c r="P360" s="7">
        <f>SUMIFS(Nhap!$I$5:$I$1000,Nhap!$E$5:$E$1000,DATE(Thang!$E$4,Thang!$C$4,Loc!$P$2),Nhap!$F$5:$F$1000,Loc!A360)</f>
        <v>0</v>
      </c>
      <c r="Q360" s="7">
        <f>SUMIFS(Nhap!$I$5:$I$1000,Nhap!$E$5:$E$1000,DATE(Thang!$E$4,Thang!$C$4,Loc!$Q$2),Nhap!$F$5:$F$1000,Loc!A360)</f>
        <v>0</v>
      </c>
      <c r="R360" s="7">
        <f>SUMIFS(Nhap!$I$5:$I$1000,Nhap!$E$5:$E$1000,DATE(Thang!$E$4,Thang!$C$4,Loc!$R$2),Nhap!$F$5:$F$1000,Loc!A360)</f>
        <v>0</v>
      </c>
      <c r="S360" s="7">
        <f>SUMIFS(Nhap!$I$5:$I$1000,Nhap!$E$5:$E$1000,DATE(Thang!$E$4,Thang!$C$4,Loc!$S$2),Nhap!$F$5:$F$1000,Loc!A360)</f>
        <v>0</v>
      </c>
      <c r="T360" s="7">
        <f>SUMIFS(Nhap!$I$5:$I$1000,Nhap!$E$5:$E$1000,DATE(Thang!$E$4,Thang!$C$4,Loc!$T$2),Nhap!$F$5:$F$1000,Loc!A360)</f>
        <v>0</v>
      </c>
      <c r="U360" s="7">
        <f>SUMIFS(Nhap!$I$5:$I$1000,Nhap!$E$5:$E$1000,DATE(Thang!$E$4,Thang!$C$4,Loc!$U$2),Nhap!$F$5:$F$1000,Loc!A360)</f>
        <v>0</v>
      </c>
      <c r="V360" s="7">
        <f>SUMIFS(Nhap!$I$5:$I$1000,Nhap!$E$5:$E$1000,DATE(Thang!$E$4,Thang!$C$4,Loc!$V$2),Nhap!$F$5:$F$1000,Loc!A360)</f>
        <v>0</v>
      </c>
      <c r="W360" s="7">
        <f>SUMIFS(Nhap!$I$5:$I$1000,Nhap!$E$5:$E$1000,DATE(Thang!$E$4,Thang!$C$4,Loc!$W$2),Nhap!$F$5:$F$1000,Loc!A360)</f>
        <v>0</v>
      </c>
      <c r="X360" s="7">
        <f>SUMIFS(Nhap!$I$5:$I$1000,Nhap!$E$5:$E$1000,DATE(Thang!$E$4,Thang!$C$4,Loc!$X$2),Nhap!$F$5:$F$1000,Loc!A360)</f>
        <v>0</v>
      </c>
      <c r="Y360" s="7">
        <f>SUMIFS(Nhap!$I$5:$I$1000,Nhap!$E$5:$E$1000,DATE(Thang!$E$4,Thang!$C$4,Loc!$Y$2),Nhap!$F$5:$F$1000,Loc!A360)</f>
        <v>0</v>
      </c>
      <c r="Z360" s="7">
        <f>SUMIFS(Nhap!$I$5:$I$1000,Nhap!$E$5:$E$1000,DATE(Thang!$E$4,Thang!$C$4,Loc!$Z$2),Nhap!$F$5:$F$1000,Loc!A360)</f>
        <v>0</v>
      </c>
      <c r="AA360" s="7">
        <f>SUMIFS(Nhap!$I$5:$I$1000,Nhap!$E$5:$E$1000,DATE(Thang!$E$4,Thang!$C$4,Loc!$AA$2),Nhap!$F$5:$F$1000,Loc!A360)</f>
        <v>0</v>
      </c>
      <c r="AB360" s="7">
        <f>SUMIFS(Nhap!$I$5:$I$1000,Nhap!$E$5:$E$1000,DATE(Thang!$E$4,Thang!$C$4,Loc!$AB$2),Nhap!$F$5:$F$1000,Loc!A360)</f>
        <v>0</v>
      </c>
      <c r="AC360" s="7">
        <f>SUMIFS(Nhap!$I$5:$I$1000,Nhap!$E$5:$E$1000,DATE(Thang!$E$4,Thang!$C$4,Loc!$AC$2),Nhap!$F$5:$F$1000,Loc!A360)</f>
        <v>0</v>
      </c>
      <c r="AD360" s="7">
        <f>SUMIFS(Nhap!$I$5:$I$1000,Nhap!$E$5:$E$1000,DATE(Thang!$E$4,Thang!$C$4,Loc!$AD$2),Nhap!$F$5:$F$1000,Loc!$A$5)</f>
        <v>0</v>
      </c>
      <c r="AE360" s="7">
        <f>SUMIFS(Nhap!$I$5:$I$1000,Nhap!$E$5:$E$1000,DATE(Thang!$E$4,Thang!$C$4,Loc!$AE$2),Nhap!$F$5:$F$1000,Loc!A360)</f>
        <v>0</v>
      </c>
      <c r="AF360" s="7">
        <f>SUMIFS(Nhap!$I$5:$I$1000,Nhap!$E$5:$E$1000,DATE(Thang!$E$4,Thang!$C$4,Loc!$AF$2),Nhap!$F$5:$F$1000,Loc!A360)</f>
        <v>0</v>
      </c>
      <c r="AG360" s="7">
        <f>SUMIFS(Nhap!$I$5:$I$1000,Nhap!$E$5:$E$1000,DATE(Thang!$E$4,Thang!$C$4,Loc!$AG$2),Nhap!$F$5:$F$1000,Loc!A360)</f>
        <v>0</v>
      </c>
      <c r="AH360" s="7">
        <f>SUMIFS(Nhap!$I$5:$I$1000,Nhap!$E$5:$E$1000,DATE(Thang!$E$4,Thang!$C$4,Loc!$AH$2),Nhap!$F$5:$F$1000,Loc!A360)</f>
        <v>0</v>
      </c>
      <c r="AI360" s="7">
        <f>SUMIFS(Nhap!$I$5:$I$1000,Nhap!$E$5:$E$1000,DATE(Thang!$E$4,Thang!$C$4,Loc!$AI$2),Nhap!$F$5:$F$1000,Loc!A360)</f>
        <v>0</v>
      </c>
      <c r="AJ360" s="7">
        <f>SUMIFS(Nhap!$I$5:$I$1000,Nhap!$E$5:$E$1000,DATE(Thang!$E$4,Thang!$C$4,Loc!$AJ$2),Nhap!$F$5:$F$1000,Loc!A360)</f>
        <v>0</v>
      </c>
      <c r="AK360" s="1">
        <f>SUMIFS(Xuat!$G$5:$G$1000,Xuat!$C$5:$C$1000,DATE(Thang!$E$4,Thang!$C$4,AK$2),Xuat!$D$5:$D$1000,Loc!$A360)</f>
        <v>0</v>
      </c>
      <c r="AL360" s="1">
        <f>SUMIFS(Xuat!$G$5:$G$1000,Xuat!$C$5:$C$1000,DATE(Thang!$E$4,Thang!$C$4,AL$2),Xuat!$D$5:$D$1000,Loc!$A360)</f>
        <v>0</v>
      </c>
      <c r="AM360" s="1">
        <f>SUMIFS(Xuat!$G$5:$G$1000,Xuat!$C$5:$C$1000,DATE(Thang!$E$4,Thang!$C$4,AM$2),Xuat!$D$5:$D$1000,Loc!$A360)</f>
        <v>0</v>
      </c>
      <c r="AN360" s="1">
        <f>SUMIFS(Xuat!$G$5:$G$1000,Xuat!$C$5:$C$1000,DATE(Thang!$E$4,Thang!$C$4,AN$2),Xuat!$D$5:$D$1000,Loc!$A360)</f>
        <v>0</v>
      </c>
      <c r="AO360" s="1">
        <f>SUMIFS(Xuat!$G$5:$G$1000,Xuat!$C$5:$C$1000,DATE(Thang!$E$4,Thang!$C$4,AO$2),Xuat!$D$5:$D$1000,Loc!$A360)</f>
        <v>0</v>
      </c>
      <c r="AP360" s="1">
        <f>SUMIFS(Xuat!$G$5:$G$1000,Xuat!$C$5:$C$1000,DATE(Thang!$E$4,Thang!$C$4,AP$2),Xuat!$D$5:$D$1000,Loc!$A360)</f>
        <v>0</v>
      </c>
      <c r="AQ360" s="1">
        <f>SUMIFS(Xuat!$G$5:$G$1000,Xuat!$C$5:$C$1000,DATE(Thang!$E$4,Thang!$C$4,AQ$2),Xuat!$D$5:$D$1000,Loc!$A360)</f>
        <v>0</v>
      </c>
      <c r="AR360" s="1">
        <f>SUMIFS(Xuat!$G$5:$G$1000,Xuat!$C$5:$C$1000,DATE(Thang!$E$4,Thang!$C$4,AR$2),Xuat!$D$5:$D$1000,Loc!$A360)</f>
        <v>0</v>
      </c>
      <c r="AS360" s="1">
        <f>SUMIFS(Xuat!$G$5:$G$1000,Xuat!$C$5:$C$1000,DATE(Thang!$E$4,Thang!$C$4,AS$2),Xuat!$D$5:$D$1000,Loc!$A360)</f>
        <v>0</v>
      </c>
      <c r="AT360" s="1">
        <f>SUMIFS(Xuat!$G$5:$G$1000,Xuat!$C$5:$C$1000,DATE(Thang!$E$4,Thang!$C$4,AT$2),Xuat!$D$5:$D$1000,Loc!$A360)</f>
        <v>0</v>
      </c>
      <c r="AU360" s="1">
        <f>SUMIFS(Xuat!$G$5:$G$1000,Xuat!$C$5:$C$1000,DATE(Thang!$E$4,Thang!$C$4,AU$2),Xuat!$D$5:$D$1000,Loc!$A360)</f>
        <v>0</v>
      </c>
      <c r="AV360" s="1">
        <f>SUMIFS(Xuat!$G$5:$G$1000,Xuat!$C$5:$C$1000,DATE(Thang!$E$4,Thang!$C$4,AV$2),Xuat!$D$5:$D$1000,Loc!$A360)</f>
        <v>0</v>
      </c>
      <c r="AW360" s="1">
        <f>SUMIFS(Xuat!$G$5:$G$1000,Xuat!$C$5:$C$1000,DATE(Thang!$E$4,Thang!$C$4,AW$2),Xuat!$D$5:$D$1000,Loc!$A360)</f>
        <v>0</v>
      </c>
      <c r="AX360" s="1">
        <f>SUMIFS(Xuat!$G$5:$G$1000,Xuat!$C$5:$C$1000,DATE(Thang!$E$4,Thang!$C$4,AX$2),Xuat!$D$5:$D$1000,Loc!$A360)</f>
        <v>0</v>
      </c>
      <c r="AY360" s="1">
        <f>SUMIFS(Xuat!$G$5:$G$1000,Xuat!$C$5:$C$1000,DATE(Thang!$E$4,Thang!$C$4,AY$2),Xuat!$D$5:$D$1000,Loc!$A360)</f>
        <v>0</v>
      </c>
      <c r="AZ360" s="1">
        <f>SUMIFS(Xuat!$G$5:$G$1000,Xuat!$C$5:$C$1000,DATE(Thang!$E$4,Thang!$C$4,AZ$2),Xuat!$D$5:$D$1000,Loc!$A360)</f>
        <v>0</v>
      </c>
      <c r="BA360" s="1">
        <f>SUMIFS(Xuat!$G$5:$G$1000,Xuat!$C$5:$C$1000,DATE(Thang!$E$4,Thang!$C$4,BA$2),Xuat!$D$5:$D$1000,Loc!$A360)</f>
        <v>0</v>
      </c>
      <c r="BB360" s="1">
        <f>SUMIFS(Xuat!$G$5:$G$1000,Xuat!$C$5:$C$1000,DATE(Thang!$E$4,Thang!$C$4,BB$2),Xuat!$D$5:$D$1000,Loc!$A360)</f>
        <v>0</v>
      </c>
      <c r="BC360" s="1">
        <f>SUMIFS(Xuat!$G$5:$G$1000,Xuat!$C$5:$C$1000,DATE(Thang!$E$4,Thang!$C$4,BC$2),Xuat!$D$5:$D$1000,Loc!$A360)</f>
        <v>0</v>
      </c>
      <c r="BD360" s="1">
        <f>SUMIFS(Xuat!$G$5:$G$1000,Xuat!$C$5:$C$1000,DATE(Thang!$E$4,Thang!$C$4,BD$2),Xuat!$D$5:$D$1000,Loc!$A360)</f>
        <v>0</v>
      </c>
      <c r="BE360" s="1">
        <f>SUMIFS(Xuat!$G$5:$G$1000,Xuat!$C$5:$C$1000,DATE(Thang!$E$4,Thang!$C$4,BE$2),Xuat!$D$5:$D$1000,Loc!$A360)</f>
        <v>0</v>
      </c>
      <c r="BF360" s="1">
        <f>SUMIFS(Xuat!$G$5:$G$1000,Xuat!$C$5:$C$1000,DATE(Thang!$E$4,Thang!$C$4,BF$2),Xuat!$D$5:$D$1000,Loc!$A360)</f>
        <v>0</v>
      </c>
      <c r="BG360" s="1">
        <f>SUMIFS(Xuat!$G$5:$G$1000,Xuat!$C$5:$C$1000,DATE(Thang!$E$4,Thang!$C$4,BG$2),Xuat!$D$5:$D$1000,Loc!$A360)</f>
        <v>0</v>
      </c>
      <c r="BH360" s="1">
        <f>SUMIFS(Xuat!$G$5:$G$1000,Xuat!$C$5:$C$1000,DATE(Thang!$E$4,Thang!$C$4,BH$2),Xuat!$D$5:$D$1000,Loc!$A360)</f>
        <v>0</v>
      </c>
      <c r="BI360" s="1">
        <f>SUMIFS(Xuat!$G$5:$G$1000,Xuat!$C$5:$C$1000,DATE(Thang!$E$4,Thang!$C$4,BI$2),Xuat!$D$5:$D$1000,Loc!$A360)</f>
        <v>0</v>
      </c>
      <c r="BJ360" s="1">
        <f>SUMIFS(Xuat!$G$5:$G$1000,Xuat!$C$5:$C$1000,DATE(Thang!$E$4,Thang!$C$4,BJ$2),Xuat!$D$5:$D$1000,Loc!$A360)</f>
        <v>0</v>
      </c>
      <c r="BK360" s="1">
        <f>SUMIFS(Xuat!$G$5:$G$1000,Xuat!$C$5:$C$1000,DATE(Thang!$E$4,Thang!$C$4,BK$2),Xuat!$D$5:$D$1000,Loc!$A360)</f>
        <v>0</v>
      </c>
      <c r="BL360" s="1">
        <f>SUMIFS(Xuat!$G$5:$G$1000,Xuat!$C$5:$C$1000,DATE(Thang!$E$4,Thang!$C$4,BL$2),Xuat!$D$5:$D$1000,Loc!$A360)</f>
        <v>0</v>
      </c>
      <c r="BM360" s="1">
        <f>SUMIFS(Xuat!$G$5:$G$1000,Xuat!$C$5:$C$1000,DATE(Thang!$E$4,Thang!$C$4,BM$2),Xuat!$D$5:$D$1000,Loc!$A360)</f>
        <v>0</v>
      </c>
      <c r="BN360" s="1">
        <f>SUMIFS(Xuat!$G$5:$G$1000,Xuat!$C$5:$C$1000,DATE(Thang!$E$4,Thang!$C$4,BN$2),Xuat!$D$5:$D$1000,Loc!$A360)</f>
        <v>0</v>
      </c>
      <c r="BO360" s="1">
        <f>SUMIFS(Xuat!$G$5:$G$1000,Xuat!$C$5:$C$1000,DATE(Thang!$E$4,Thang!$C$4,BO$2),Xuat!$D$5:$D$1000,Loc!$A360)</f>
        <v>0</v>
      </c>
    </row>
    <row r="361" spans="1:67" x14ac:dyDescent="0.2">
      <c r="A361" s="2">
        <f>DM!C361</f>
        <v>0</v>
      </c>
      <c r="B361" s="3">
        <f>VLOOKUP(A361,Tondau!$B$5:$F$500,3,0)</f>
        <v>0</v>
      </c>
      <c r="C361" s="3">
        <f t="shared" si="17"/>
        <v>0</v>
      </c>
      <c r="D361" s="3">
        <f t="shared" si="18"/>
        <v>0</v>
      </c>
      <c r="E361" s="3">
        <f t="shared" si="19"/>
        <v>0</v>
      </c>
      <c r="F361" s="7">
        <f>SUMIFS(Nhap!$I$5:$I$1000,Nhap!$E$5:$E$1000,DATE(Thang!$E$4,Thang!$C$4,Loc!$F$2),Nhap!$F$5:$F$1000,Loc!A361)</f>
        <v>0</v>
      </c>
      <c r="G361" s="7">
        <f>SUMIFS(Nhap!$I$5:$I$1000,Nhap!$E$5:$E$1000,DATE(Thang!$E$4,Thang!$C$4,Loc!$G$2),Nhap!$F$5:$F$1000,Loc!A361)</f>
        <v>0</v>
      </c>
      <c r="H361" s="7">
        <f>SUMIFS(Nhap!$I$5:$I$1000,Nhap!$E$5:$E$1000,DATE(Thang!$E$4,Thang!$C$4,Loc!$H$2),Nhap!$F$5:$F$1000,Loc!A361)</f>
        <v>0</v>
      </c>
      <c r="I361" s="7">
        <f>SUMIFS(Nhap!$I$5:$I$1000,Nhap!$E$5:$E$1000,DATE(Thang!$E$4,Thang!$C$4,Loc!$I$2),Nhap!$F$5:$F$1000,Loc!A361)</f>
        <v>0</v>
      </c>
      <c r="J361" s="7">
        <f>SUMIFS(Nhap!$I$5:$I$1000,Nhap!$E$5:$E$1000,DATE(Thang!$E$4,Thang!$C$4,Loc!$J$2),Nhap!$F$5:$F$1000,Loc!A361)</f>
        <v>0</v>
      </c>
      <c r="K361" s="7">
        <f>SUMIFS(Nhap!$I$5:$I$1000,Nhap!$E$5:$E$1000,DATE(Thang!$E$4,Thang!$C$4,Loc!$K$2),Nhap!$F$5:$F$1000,Loc!A361)</f>
        <v>0</v>
      </c>
      <c r="L361" s="7">
        <f>SUMIFS(Nhap!$I$5:$I$1000,Nhap!$E$5:$E$1000,DATE(Thang!$E$4,Thang!$C$4,Loc!$L$2),Nhap!$F$5:$F$1000,Loc!A361)</f>
        <v>0</v>
      </c>
      <c r="M361" s="7">
        <f>SUMIFS(Nhap!$I$5:$I$1000,Nhap!$E$5:$E$1000,DATE(Thang!$E$4,Thang!$C$4,Loc!$M$2),Nhap!$F$5:$F$1000,Loc!A361)</f>
        <v>0</v>
      </c>
      <c r="N361" s="7">
        <f>SUMIFS(Nhap!$I$5:$I$1000,Nhap!$E$5:$E$1000,DATE(Thang!$E$4,Thang!$C$4,Loc!$N$2),Nhap!$F$5:$F$1000,Loc!A361)</f>
        <v>0</v>
      </c>
      <c r="O361" s="7">
        <f>SUMIFS(Nhap!$I$5:$I$1000,Nhap!$E$5:$E$1000,DATE(Thang!$E$4,Thang!$C$4,Loc!$O$2),Nhap!$F$5:$F$1000,Loc!A361)</f>
        <v>0</v>
      </c>
      <c r="P361" s="7">
        <f>SUMIFS(Nhap!$I$5:$I$1000,Nhap!$E$5:$E$1000,DATE(Thang!$E$4,Thang!$C$4,Loc!$P$2),Nhap!$F$5:$F$1000,Loc!A361)</f>
        <v>0</v>
      </c>
      <c r="Q361" s="7">
        <f>SUMIFS(Nhap!$I$5:$I$1000,Nhap!$E$5:$E$1000,DATE(Thang!$E$4,Thang!$C$4,Loc!$Q$2),Nhap!$F$5:$F$1000,Loc!A361)</f>
        <v>0</v>
      </c>
      <c r="R361" s="7">
        <f>SUMIFS(Nhap!$I$5:$I$1000,Nhap!$E$5:$E$1000,DATE(Thang!$E$4,Thang!$C$4,Loc!$R$2),Nhap!$F$5:$F$1000,Loc!A361)</f>
        <v>0</v>
      </c>
      <c r="S361" s="7">
        <f>SUMIFS(Nhap!$I$5:$I$1000,Nhap!$E$5:$E$1000,DATE(Thang!$E$4,Thang!$C$4,Loc!$S$2),Nhap!$F$5:$F$1000,Loc!A361)</f>
        <v>0</v>
      </c>
      <c r="T361" s="7">
        <f>SUMIFS(Nhap!$I$5:$I$1000,Nhap!$E$5:$E$1000,DATE(Thang!$E$4,Thang!$C$4,Loc!$T$2),Nhap!$F$5:$F$1000,Loc!A361)</f>
        <v>0</v>
      </c>
      <c r="U361" s="7">
        <f>SUMIFS(Nhap!$I$5:$I$1000,Nhap!$E$5:$E$1000,DATE(Thang!$E$4,Thang!$C$4,Loc!$U$2),Nhap!$F$5:$F$1000,Loc!A361)</f>
        <v>0</v>
      </c>
      <c r="V361" s="7">
        <f>SUMIFS(Nhap!$I$5:$I$1000,Nhap!$E$5:$E$1000,DATE(Thang!$E$4,Thang!$C$4,Loc!$V$2),Nhap!$F$5:$F$1000,Loc!A361)</f>
        <v>0</v>
      </c>
      <c r="W361" s="7">
        <f>SUMIFS(Nhap!$I$5:$I$1000,Nhap!$E$5:$E$1000,DATE(Thang!$E$4,Thang!$C$4,Loc!$W$2),Nhap!$F$5:$F$1000,Loc!A361)</f>
        <v>0</v>
      </c>
      <c r="X361" s="7">
        <f>SUMIFS(Nhap!$I$5:$I$1000,Nhap!$E$5:$E$1000,DATE(Thang!$E$4,Thang!$C$4,Loc!$X$2),Nhap!$F$5:$F$1000,Loc!A361)</f>
        <v>0</v>
      </c>
      <c r="Y361" s="7">
        <f>SUMIFS(Nhap!$I$5:$I$1000,Nhap!$E$5:$E$1000,DATE(Thang!$E$4,Thang!$C$4,Loc!$Y$2),Nhap!$F$5:$F$1000,Loc!A361)</f>
        <v>0</v>
      </c>
      <c r="Z361" s="7">
        <f>SUMIFS(Nhap!$I$5:$I$1000,Nhap!$E$5:$E$1000,DATE(Thang!$E$4,Thang!$C$4,Loc!$Z$2),Nhap!$F$5:$F$1000,Loc!A361)</f>
        <v>0</v>
      </c>
      <c r="AA361" s="7">
        <f>SUMIFS(Nhap!$I$5:$I$1000,Nhap!$E$5:$E$1000,DATE(Thang!$E$4,Thang!$C$4,Loc!$AA$2),Nhap!$F$5:$F$1000,Loc!A361)</f>
        <v>0</v>
      </c>
      <c r="AB361" s="7">
        <f>SUMIFS(Nhap!$I$5:$I$1000,Nhap!$E$5:$E$1000,DATE(Thang!$E$4,Thang!$C$4,Loc!$AB$2),Nhap!$F$5:$F$1000,Loc!A361)</f>
        <v>0</v>
      </c>
      <c r="AC361" s="7">
        <f>SUMIFS(Nhap!$I$5:$I$1000,Nhap!$E$5:$E$1000,DATE(Thang!$E$4,Thang!$C$4,Loc!$AC$2),Nhap!$F$5:$F$1000,Loc!A361)</f>
        <v>0</v>
      </c>
      <c r="AD361" s="7">
        <f>SUMIFS(Nhap!$I$5:$I$1000,Nhap!$E$5:$E$1000,DATE(Thang!$E$4,Thang!$C$4,Loc!$AD$2),Nhap!$F$5:$F$1000,Loc!$A$5)</f>
        <v>0</v>
      </c>
      <c r="AE361" s="7">
        <f>SUMIFS(Nhap!$I$5:$I$1000,Nhap!$E$5:$E$1000,DATE(Thang!$E$4,Thang!$C$4,Loc!$AE$2),Nhap!$F$5:$F$1000,Loc!A361)</f>
        <v>0</v>
      </c>
      <c r="AF361" s="7">
        <f>SUMIFS(Nhap!$I$5:$I$1000,Nhap!$E$5:$E$1000,DATE(Thang!$E$4,Thang!$C$4,Loc!$AF$2),Nhap!$F$5:$F$1000,Loc!A361)</f>
        <v>0</v>
      </c>
      <c r="AG361" s="7">
        <f>SUMIFS(Nhap!$I$5:$I$1000,Nhap!$E$5:$E$1000,DATE(Thang!$E$4,Thang!$C$4,Loc!$AG$2),Nhap!$F$5:$F$1000,Loc!A361)</f>
        <v>0</v>
      </c>
      <c r="AH361" s="7">
        <f>SUMIFS(Nhap!$I$5:$I$1000,Nhap!$E$5:$E$1000,DATE(Thang!$E$4,Thang!$C$4,Loc!$AH$2),Nhap!$F$5:$F$1000,Loc!A361)</f>
        <v>0</v>
      </c>
      <c r="AI361" s="7">
        <f>SUMIFS(Nhap!$I$5:$I$1000,Nhap!$E$5:$E$1000,DATE(Thang!$E$4,Thang!$C$4,Loc!$AI$2),Nhap!$F$5:$F$1000,Loc!A361)</f>
        <v>0</v>
      </c>
      <c r="AJ361" s="7">
        <f>SUMIFS(Nhap!$I$5:$I$1000,Nhap!$E$5:$E$1000,DATE(Thang!$E$4,Thang!$C$4,Loc!$AJ$2),Nhap!$F$5:$F$1000,Loc!A361)</f>
        <v>0</v>
      </c>
      <c r="AK361" s="1">
        <f>SUMIFS(Xuat!$G$5:$G$1000,Xuat!$C$5:$C$1000,DATE(Thang!$E$4,Thang!$C$4,AK$2),Xuat!$D$5:$D$1000,Loc!$A361)</f>
        <v>0</v>
      </c>
      <c r="AL361" s="1">
        <f>SUMIFS(Xuat!$G$5:$G$1000,Xuat!$C$5:$C$1000,DATE(Thang!$E$4,Thang!$C$4,AL$2),Xuat!$D$5:$D$1000,Loc!$A361)</f>
        <v>0</v>
      </c>
      <c r="AM361" s="1">
        <f>SUMIFS(Xuat!$G$5:$G$1000,Xuat!$C$5:$C$1000,DATE(Thang!$E$4,Thang!$C$4,AM$2),Xuat!$D$5:$D$1000,Loc!$A361)</f>
        <v>0</v>
      </c>
      <c r="AN361" s="1">
        <f>SUMIFS(Xuat!$G$5:$G$1000,Xuat!$C$5:$C$1000,DATE(Thang!$E$4,Thang!$C$4,AN$2),Xuat!$D$5:$D$1000,Loc!$A361)</f>
        <v>0</v>
      </c>
      <c r="AO361" s="1">
        <f>SUMIFS(Xuat!$G$5:$G$1000,Xuat!$C$5:$C$1000,DATE(Thang!$E$4,Thang!$C$4,AO$2),Xuat!$D$5:$D$1000,Loc!$A361)</f>
        <v>0</v>
      </c>
      <c r="AP361" s="1">
        <f>SUMIFS(Xuat!$G$5:$G$1000,Xuat!$C$5:$C$1000,DATE(Thang!$E$4,Thang!$C$4,AP$2),Xuat!$D$5:$D$1000,Loc!$A361)</f>
        <v>0</v>
      </c>
      <c r="AQ361" s="1">
        <f>SUMIFS(Xuat!$G$5:$G$1000,Xuat!$C$5:$C$1000,DATE(Thang!$E$4,Thang!$C$4,AQ$2),Xuat!$D$5:$D$1000,Loc!$A361)</f>
        <v>0</v>
      </c>
      <c r="AR361" s="1">
        <f>SUMIFS(Xuat!$G$5:$G$1000,Xuat!$C$5:$C$1000,DATE(Thang!$E$4,Thang!$C$4,AR$2),Xuat!$D$5:$D$1000,Loc!$A361)</f>
        <v>0</v>
      </c>
      <c r="AS361" s="1">
        <f>SUMIFS(Xuat!$G$5:$G$1000,Xuat!$C$5:$C$1000,DATE(Thang!$E$4,Thang!$C$4,AS$2),Xuat!$D$5:$D$1000,Loc!$A361)</f>
        <v>0</v>
      </c>
      <c r="AT361" s="1">
        <f>SUMIFS(Xuat!$G$5:$G$1000,Xuat!$C$5:$C$1000,DATE(Thang!$E$4,Thang!$C$4,AT$2),Xuat!$D$5:$D$1000,Loc!$A361)</f>
        <v>0</v>
      </c>
      <c r="AU361" s="1">
        <f>SUMIFS(Xuat!$G$5:$G$1000,Xuat!$C$5:$C$1000,DATE(Thang!$E$4,Thang!$C$4,AU$2),Xuat!$D$5:$D$1000,Loc!$A361)</f>
        <v>0</v>
      </c>
      <c r="AV361" s="1">
        <f>SUMIFS(Xuat!$G$5:$G$1000,Xuat!$C$5:$C$1000,DATE(Thang!$E$4,Thang!$C$4,AV$2),Xuat!$D$5:$D$1000,Loc!$A361)</f>
        <v>0</v>
      </c>
      <c r="AW361" s="1">
        <f>SUMIFS(Xuat!$G$5:$G$1000,Xuat!$C$5:$C$1000,DATE(Thang!$E$4,Thang!$C$4,AW$2),Xuat!$D$5:$D$1000,Loc!$A361)</f>
        <v>0</v>
      </c>
      <c r="AX361" s="1">
        <f>SUMIFS(Xuat!$G$5:$G$1000,Xuat!$C$5:$C$1000,DATE(Thang!$E$4,Thang!$C$4,AX$2),Xuat!$D$5:$D$1000,Loc!$A361)</f>
        <v>0</v>
      </c>
      <c r="AY361" s="1">
        <f>SUMIFS(Xuat!$G$5:$G$1000,Xuat!$C$5:$C$1000,DATE(Thang!$E$4,Thang!$C$4,AY$2),Xuat!$D$5:$D$1000,Loc!$A361)</f>
        <v>0</v>
      </c>
      <c r="AZ361" s="1">
        <f>SUMIFS(Xuat!$G$5:$G$1000,Xuat!$C$5:$C$1000,DATE(Thang!$E$4,Thang!$C$4,AZ$2),Xuat!$D$5:$D$1000,Loc!$A361)</f>
        <v>0</v>
      </c>
      <c r="BA361" s="1">
        <f>SUMIFS(Xuat!$G$5:$G$1000,Xuat!$C$5:$C$1000,DATE(Thang!$E$4,Thang!$C$4,BA$2),Xuat!$D$5:$D$1000,Loc!$A361)</f>
        <v>0</v>
      </c>
      <c r="BB361" s="1">
        <f>SUMIFS(Xuat!$G$5:$G$1000,Xuat!$C$5:$C$1000,DATE(Thang!$E$4,Thang!$C$4,BB$2),Xuat!$D$5:$D$1000,Loc!$A361)</f>
        <v>0</v>
      </c>
      <c r="BC361" s="1">
        <f>SUMIFS(Xuat!$G$5:$G$1000,Xuat!$C$5:$C$1000,DATE(Thang!$E$4,Thang!$C$4,BC$2),Xuat!$D$5:$D$1000,Loc!$A361)</f>
        <v>0</v>
      </c>
      <c r="BD361" s="1">
        <f>SUMIFS(Xuat!$G$5:$G$1000,Xuat!$C$5:$C$1000,DATE(Thang!$E$4,Thang!$C$4,BD$2),Xuat!$D$5:$D$1000,Loc!$A361)</f>
        <v>0</v>
      </c>
      <c r="BE361" s="1">
        <f>SUMIFS(Xuat!$G$5:$G$1000,Xuat!$C$5:$C$1000,DATE(Thang!$E$4,Thang!$C$4,BE$2),Xuat!$D$5:$D$1000,Loc!$A361)</f>
        <v>0</v>
      </c>
      <c r="BF361" s="1">
        <f>SUMIFS(Xuat!$G$5:$G$1000,Xuat!$C$5:$C$1000,DATE(Thang!$E$4,Thang!$C$4,BF$2),Xuat!$D$5:$D$1000,Loc!$A361)</f>
        <v>0</v>
      </c>
      <c r="BG361" s="1">
        <f>SUMIFS(Xuat!$G$5:$G$1000,Xuat!$C$5:$C$1000,DATE(Thang!$E$4,Thang!$C$4,BG$2),Xuat!$D$5:$D$1000,Loc!$A361)</f>
        <v>0</v>
      </c>
      <c r="BH361" s="1">
        <f>SUMIFS(Xuat!$G$5:$G$1000,Xuat!$C$5:$C$1000,DATE(Thang!$E$4,Thang!$C$4,BH$2),Xuat!$D$5:$D$1000,Loc!$A361)</f>
        <v>0</v>
      </c>
      <c r="BI361" s="1">
        <f>SUMIFS(Xuat!$G$5:$G$1000,Xuat!$C$5:$C$1000,DATE(Thang!$E$4,Thang!$C$4,BI$2),Xuat!$D$5:$D$1000,Loc!$A361)</f>
        <v>0</v>
      </c>
      <c r="BJ361" s="1">
        <f>SUMIFS(Xuat!$G$5:$G$1000,Xuat!$C$5:$C$1000,DATE(Thang!$E$4,Thang!$C$4,BJ$2),Xuat!$D$5:$D$1000,Loc!$A361)</f>
        <v>0</v>
      </c>
      <c r="BK361" s="1">
        <f>SUMIFS(Xuat!$G$5:$G$1000,Xuat!$C$5:$C$1000,DATE(Thang!$E$4,Thang!$C$4,BK$2),Xuat!$D$5:$D$1000,Loc!$A361)</f>
        <v>0</v>
      </c>
      <c r="BL361" s="1">
        <f>SUMIFS(Xuat!$G$5:$G$1000,Xuat!$C$5:$C$1000,DATE(Thang!$E$4,Thang!$C$4,BL$2),Xuat!$D$5:$D$1000,Loc!$A361)</f>
        <v>0</v>
      </c>
      <c r="BM361" s="1">
        <f>SUMIFS(Xuat!$G$5:$G$1000,Xuat!$C$5:$C$1000,DATE(Thang!$E$4,Thang!$C$4,BM$2),Xuat!$D$5:$D$1000,Loc!$A361)</f>
        <v>0</v>
      </c>
      <c r="BN361" s="1">
        <f>SUMIFS(Xuat!$G$5:$G$1000,Xuat!$C$5:$C$1000,DATE(Thang!$E$4,Thang!$C$4,BN$2),Xuat!$D$5:$D$1000,Loc!$A361)</f>
        <v>0</v>
      </c>
      <c r="BO361" s="1">
        <f>SUMIFS(Xuat!$G$5:$G$1000,Xuat!$C$5:$C$1000,DATE(Thang!$E$4,Thang!$C$4,BO$2),Xuat!$D$5:$D$1000,Loc!$A361)</f>
        <v>0</v>
      </c>
    </row>
    <row r="362" spans="1:67" x14ac:dyDescent="0.2">
      <c r="A362" s="2">
        <f>DM!C362</f>
        <v>0</v>
      </c>
      <c r="B362" s="3">
        <f>VLOOKUP(A362,Tondau!$B$5:$F$500,3,0)</f>
        <v>0</v>
      </c>
      <c r="C362" s="3">
        <f t="shared" si="17"/>
        <v>0</v>
      </c>
      <c r="D362" s="3">
        <f t="shared" si="18"/>
        <v>0</v>
      </c>
      <c r="E362" s="3">
        <f t="shared" si="19"/>
        <v>0</v>
      </c>
      <c r="F362" s="7">
        <f>SUMIFS(Nhap!$I$5:$I$1000,Nhap!$E$5:$E$1000,DATE(Thang!$E$4,Thang!$C$4,Loc!$F$2),Nhap!$F$5:$F$1000,Loc!A362)</f>
        <v>0</v>
      </c>
      <c r="G362" s="7">
        <f>SUMIFS(Nhap!$I$5:$I$1000,Nhap!$E$5:$E$1000,DATE(Thang!$E$4,Thang!$C$4,Loc!$G$2),Nhap!$F$5:$F$1000,Loc!A362)</f>
        <v>0</v>
      </c>
      <c r="H362" s="7">
        <f>SUMIFS(Nhap!$I$5:$I$1000,Nhap!$E$5:$E$1000,DATE(Thang!$E$4,Thang!$C$4,Loc!$H$2),Nhap!$F$5:$F$1000,Loc!A362)</f>
        <v>0</v>
      </c>
      <c r="I362" s="7">
        <f>SUMIFS(Nhap!$I$5:$I$1000,Nhap!$E$5:$E$1000,DATE(Thang!$E$4,Thang!$C$4,Loc!$I$2),Nhap!$F$5:$F$1000,Loc!A362)</f>
        <v>0</v>
      </c>
      <c r="J362" s="7">
        <f>SUMIFS(Nhap!$I$5:$I$1000,Nhap!$E$5:$E$1000,DATE(Thang!$E$4,Thang!$C$4,Loc!$J$2),Nhap!$F$5:$F$1000,Loc!A362)</f>
        <v>0</v>
      </c>
      <c r="K362" s="7">
        <f>SUMIFS(Nhap!$I$5:$I$1000,Nhap!$E$5:$E$1000,DATE(Thang!$E$4,Thang!$C$4,Loc!$K$2),Nhap!$F$5:$F$1000,Loc!A362)</f>
        <v>0</v>
      </c>
      <c r="L362" s="7">
        <f>SUMIFS(Nhap!$I$5:$I$1000,Nhap!$E$5:$E$1000,DATE(Thang!$E$4,Thang!$C$4,Loc!$L$2),Nhap!$F$5:$F$1000,Loc!A362)</f>
        <v>0</v>
      </c>
      <c r="M362" s="7">
        <f>SUMIFS(Nhap!$I$5:$I$1000,Nhap!$E$5:$E$1000,DATE(Thang!$E$4,Thang!$C$4,Loc!$M$2),Nhap!$F$5:$F$1000,Loc!A362)</f>
        <v>0</v>
      </c>
      <c r="N362" s="7">
        <f>SUMIFS(Nhap!$I$5:$I$1000,Nhap!$E$5:$E$1000,DATE(Thang!$E$4,Thang!$C$4,Loc!$N$2),Nhap!$F$5:$F$1000,Loc!A362)</f>
        <v>0</v>
      </c>
      <c r="O362" s="7">
        <f>SUMIFS(Nhap!$I$5:$I$1000,Nhap!$E$5:$E$1000,DATE(Thang!$E$4,Thang!$C$4,Loc!$O$2),Nhap!$F$5:$F$1000,Loc!A362)</f>
        <v>0</v>
      </c>
      <c r="P362" s="7">
        <f>SUMIFS(Nhap!$I$5:$I$1000,Nhap!$E$5:$E$1000,DATE(Thang!$E$4,Thang!$C$4,Loc!$P$2),Nhap!$F$5:$F$1000,Loc!A362)</f>
        <v>0</v>
      </c>
      <c r="Q362" s="7">
        <f>SUMIFS(Nhap!$I$5:$I$1000,Nhap!$E$5:$E$1000,DATE(Thang!$E$4,Thang!$C$4,Loc!$Q$2),Nhap!$F$5:$F$1000,Loc!A362)</f>
        <v>0</v>
      </c>
      <c r="R362" s="7">
        <f>SUMIFS(Nhap!$I$5:$I$1000,Nhap!$E$5:$E$1000,DATE(Thang!$E$4,Thang!$C$4,Loc!$R$2),Nhap!$F$5:$F$1000,Loc!A362)</f>
        <v>0</v>
      </c>
      <c r="S362" s="7">
        <f>SUMIFS(Nhap!$I$5:$I$1000,Nhap!$E$5:$E$1000,DATE(Thang!$E$4,Thang!$C$4,Loc!$S$2),Nhap!$F$5:$F$1000,Loc!A362)</f>
        <v>0</v>
      </c>
      <c r="T362" s="7">
        <f>SUMIFS(Nhap!$I$5:$I$1000,Nhap!$E$5:$E$1000,DATE(Thang!$E$4,Thang!$C$4,Loc!$T$2),Nhap!$F$5:$F$1000,Loc!A362)</f>
        <v>0</v>
      </c>
      <c r="U362" s="7">
        <f>SUMIFS(Nhap!$I$5:$I$1000,Nhap!$E$5:$E$1000,DATE(Thang!$E$4,Thang!$C$4,Loc!$U$2),Nhap!$F$5:$F$1000,Loc!A362)</f>
        <v>0</v>
      </c>
      <c r="V362" s="7">
        <f>SUMIFS(Nhap!$I$5:$I$1000,Nhap!$E$5:$E$1000,DATE(Thang!$E$4,Thang!$C$4,Loc!$V$2),Nhap!$F$5:$F$1000,Loc!A362)</f>
        <v>0</v>
      </c>
      <c r="W362" s="7">
        <f>SUMIFS(Nhap!$I$5:$I$1000,Nhap!$E$5:$E$1000,DATE(Thang!$E$4,Thang!$C$4,Loc!$W$2),Nhap!$F$5:$F$1000,Loc!A362)</f>
        <v>0</v>
      </c>
      <c r="X362" s="7">
        <f>SUMIFS(Nhap!$I$5:$I$1000,Nhap!$E$5:$E$1000,DATE(Thang!$E$4,Thang!$C$4,Loc!$X$2),Nhap!$F$5:$F$1000,Loc!A362)</f>
        <v>0</v>
      </c>
      <c r="Y362" s="7">
        <f>SUMIFS(Nhap!$I$5:$I$1000,Nhap!$E$5:$E$1000,DATE(Thang!$E$4,Thang!$C$4,Loc!$Y$2),Nhap!$F$5:$F$1000,Loc!A362)</f>
        <v>0</v>
      </c>
      <c r="Z362" s="7">
        <f>SUMIFS(Nhap!$I$5:$I$1000,Nhap!$E$5:$E$1000,DATE(Thang!$E$4,Thang!$C$4,Loc!$Z$2),Nhap!$F$5:$F$1000,Loc!A362)</f>
        <v>0</v>
      </c>
      <c r="AA362" s="7">
        <f>SUMIFS(Nhap!$I$5:$I$1000,Nhap!$E$5:$E$1000,DATE(Thang!$E$4,Thang!$C$4,Loc!$AA$2),Nhap!$F$5:$F$1000,Loc!A362)</f>
        <v>0</v>
      </c>
      <c r="AB362" s="7">
        <f>SUMIFS(Nhap!$I$5:$I$1000,Nhap!$E$5:$E$1000,DATE(Thang!$E$4,Thang!$C$4,Loc!$AB$2),Nhap!$F$5:$F$1000,Loc!A362)</f>
        <v>0</v>
      </c>
      <c r="AC362" s="7">
        <f>SUMIFS(Nhap!$I$5:$I$1000,Nhap!$E$5:$E$1000,DATE(Thang!$E$4,Thang!$C$4,Loc!$AC$2),Nhap!$F$5:$F$1000,Loc!A362)</f>
        <v>0</v>
      </c>
      <c r="AD362" s="7">
        <f>SUMIFS(Nhap!$I$5:$I$1000,Nhap!$E$5:$E$1000,DATE(Thang!$E$4,Thang!$C$4,Loc!$AD$2),Nhap!$F$5:$F$1000,Loc!$A$5)</f>
        <v>0</v>
      </c>
      <c r="AE362" s="7">
        <f>SUMIFS(Nhap!$I$5:$I$1000,Nhap!$E$5:$E$1000,DATE(Thang!$E$4,Thang!$C$4,Loc!$AE$2),Nhap!$F$5:$F$1000,Loc!A362)</f>
        <v>0</v>
      </c>
      <c r="AF362" s="7">
        <f>SUMIFS(Nhap!$I$5:$I$1000,Nhap!$E$5:$E$1000,DATE(Thang!$E$4,Thang!$C$4,Loc!$AF$2),Nhap!$F$5:$F$1000,Loc!A362)</f>
        <v>0</v>
      </c>
      <c r="AG362" s="7">
        <f>SUMIFS(Nhap!$I$5:$I$1000,Nhap!$E$5:$E$1000,DATE(Thang!$E$4,Thang!$C$4,Loc!$AG$2),Nhap!$F$5:$F$1000,Loc!A362)</f>
        <v>0</v>
      </c>
      <c r="AH362" s="7">
        <f>SUMIFS(Nhap!$I$5:$I$1000,Nhap!$E$5:$E$1000,DATE(Thang!$E$4,Thang!$C$4,Loc!$AH$2),Nhap!$F$5:$F$1000,Loc!A362)</f>
        <v>0</v>
      </c>
      <c r="AI362" s="7">
        <f>SUMIFS(Nhap!$I$5:$I$1000,Nhap!$E$5:$E$1000,DATE(Thang!$E$4,Thang!$C$4,Loc!$AI$2),Nhap!$F$5:$F$1000,Loc!A362)</f>
        <v>0</v>
      </c>
      <c r="AJ362" s="7">
        <f>SUMIFS(Nhap!$I$5:$I$1000,Nhap!$E$5:$E$1000,DATE(Thang!$E$4,Thang!$C$4,Loc!$AJ$2),Nhap!$F$5:$F$1000,Loc!A362)</f>
        <v>0</v>
      </c>
      <c r="AK362" s="1">
        <f>SUMIFS(Xuat!$G$5:$G$1000,Xuat!$C$5:$C$1000,DATE(Thang!$E$4,Thang!$C$4,AK$2),Xuat!$D$5:$D$1000,Loc!$A362)</f>
        <v>0</v>
      </c>
      <c r="AL362" s="1">
        <f>SUMIFS(Xuat!$G$5:$G$1000,Xuat!$C$5:$C$1000,DATE(Thang!$E$4,Thang!$C$4,AL$2),Xuat!$D$5:$D$1000,Loc!$A362)</f>
        <v>0</v>
      </c>
      <c r="AM362" s="1">
        <f>SUMIFS(Xuat!$G$5:$G$1000,Xuat!$C$5:$C$1000,DATE(Thang!$E$4,Thang!$C$4,AM$2),Xuat!$D$5:$D$1000,Loc!$A362)</f>
        <v>0</v>
      </c>
      <c r="AN362" s="1">
        <f>SUMIFS(Xuat!$G$5:$G$1000,Xuat!$C$5:$C$1000,DATE(Thang!$E$4,Thang!$C$4,AN$2),Xuat!$D$5:$D$1000,Loc!$A362)</f>
        <v>0</v>
      </c>
      <c r="AO362" s="1">
        <f>SUMIFS(Xuat!$G$5:$G$1000,Xuat!$C$5:$C$1000,DATE(Thang!$E$4,Thang!$C$4,AO$2),Xuat!$D$5:$D$1000,Loc!$A362)</f>
        <v>0</v>
      </c>
      <c r="AP362" s="1">
        <f>SUMIFS(Xuat!$G$5:$G$1000,Xuat!$C$5:$C$1000,DATE(Thang!$E$4,Thang!$C$4,AP$2),Xuat!$D$5:$D$1000,Loc!$A362)</f>
        <v>0</v>
      </c>
      <c r="AQ362" s="1">
        <f>SUMIFS(Xuat!$G$5:$G$1000,Xuat!$C$5:$C$1000,DATE(Thang!$E$4,Thang!$C$4,AQ$2),Xuat!$D$5:$D$1000,Loc!$A362)</f>
        <v>0</v>
      </c>
      <c r="AR362" s="1">
        <f>SUMIFS(Xuat!$G$5:$G$1000,Xuat!$C$5:$C$1000,DATE(Thang!$E$4,Thang!$C$4,AR$2),Xuat!$D$5:$D$1000,Loc!$A362)</f>
        <v>0</v>
      </c>
      <c r="AS362" s="1">
        <f>SUMIFS(Xuat!$G$5:$G$1000,Xuat!$C$5:$C$1000,DATE(Thang!$E$4,Thang!$C$4,AS$2),Xuat!$D$5:$D$1000,Loc!$A362)</f>
        <v>0</v>
      </c>
      <c r="AT362" s="1">
        <f>SUMIFS(Xuat!$G$5:$G$1000,Xuat!$C$5:$C$1000,DATE(Thang!$E$4,Thang!$C$4,AT$2),Xuat!$D$5:$D$1000,Loc!$A362)</f>
        <v>0</v>
      </c>
      <c r="AU362" s="1">
        <f>SUMIFS(Xuat!$G$5:$G$1000,Xuat!$C$5:$C$1000,DATE(Thang!$E$4,Thang!$C$4,AU$2),Xuat!$D$5:$D$1000,Loc!$A362)</f>
        <v>0</v>
      </c>
      <c r="AV362" s="1">
        <f>SUMIFS(Xuat!$G$5:$G$1000,Xuat!$C$5:$C$1000,DATE(Thang!$E$4,Thang!$C$4,AV$2),Xuat!$D$5:$D$1000,Loc!$A362)</f>
        <v>0</v>
      </c>
      <c r="AW362" s="1">
        <f>SUMIFS(Xuat!$G$5:$G$1000,Xuat!$C$5:$C$1000,DATE(Thang!$E$4,Thang!$C$4,AW$2),Xuat!$D$5:$D$1000,Loc!$A362)</f>
        <v>0</v>
      </c>
      <c r="AX362" s="1">
        <f>SUMIFS(Xuat!$G$5:$G$1000,Xuat!$C$5:$C$1000,DATE(Thang!$E$4,Thang!$C$4,AX$2),Xuat!$D$5:$D$1000,Loc!$A362)</f>
        <v>0</v>
      </c>
      <c r="AY362" s="1">
        <f>SUMIFS(Xuat!$G$5:$G$1000,Xuat!$C$5:$C$1000,DATE(Thang!$E$4,Thang!$C$4,AY$2),Xuat!$D$5:$D$1000,Loc!$A362)</f>
        <v>0</v>
      </c>
      <c r="AZ362" s="1">
        <f>SUMIFS(Xuat!$G$5:$G$1000,Xuat!$C$5:$C$1000,DATE(Thang!$E$4,Thang!$C$4,AZ$2),Xuat!$D$5:$D$1000,Loc!$A362)</f>
        <v>0</v>
      </c>
      <c r="BA362" s="1">
        <f>SUMIFS(Xuat!$G$5:$G$1000,Xuat!$C$5:$C$1000,DATE(Thang!$E$4,Thang!$C$4,BA$2),Xuat!$D$5:$D$1000,Loc!$A362)</f>
        <v>0</v>
      </c>
      <c r="BB362" s="1">
        <f>SUMIFS(Xuat!$G$5:$G$1000,Xuat!$C$5:$C$1000,DATE(Thang!$E$4,Thang!$C$4,BB$2),Xuat!$D$5:$D$1000,Loc!$A362)</f>
        <v>0</v>
      </c>
      <c r="BC362" s="1">
        <f>SUMIFS(Xuat!$G$5:$G$1000,Xuat!$C$5:$C$1000,DATE(Thang!$E$4,Thang!$C$4,BC$2),Xuat!$D$5:$D$1000,Loc!$A362)</f>
        <v>0</v>
      </c>
      <c r="BD362" s="1">
        <f>SUMIFS(Xuat!$G$5:$G$1000,Xuat!$C$5:$C$1000,DATE(Thang!$E$4,Thang!$C$4,BD$2),Xuat!$D$5:$D$1000,Loc!$A362)</f>
        <v>0</v>
      </c>
      <c r="BE362" s="1">
        <f>SUMIFS(Xuat!$G$5:$G$1000,Xuat!$C$5:$C$1000,DATE(Thang!$E$4,Thang!$C$4,BE$2),Xuat!$D$5:$D$1000,Loc!$A362)</f>
        <v>0</v>
      </c>
      <c r="BF362" s="1">
        <f>SUMIFS(Xuat!$G$5:$G$1000,Xuat!$C$5:$C$1000,DATE(Thang!$E$4,Thang!$C$4,BF$2),Xuat!$D$5:$D$1000,Loc!$A362)</f>
        <v>0</v>
      </c>
      <c r="BG362" s="1">
        <f>SUMIFS(Xuat!$G$5:$G$1000,Xuat!$C$5:$C$1000,DATE(Thang!$E$4,Thang!$C$4,BG$2),Xuat!$D$5:$D$1000,Loc!$A362)</f>
        <v>0</v>
      </c>
      <c r="BH362" s="1">
        <f>SUMIFS(Xuat!$G$5:$G$1000,Xuat!$C$5:$C$1000,DATE(Thang!$E$4,Thang!$C$4,BH$2),Xuat!$D$5:$D$1000,Loc!$A362)</f>
        <v>0</v>
      </c>
      <c r="BI362" s="1">
        <f>SUMIFS(Xuat!$G$5:$G$1000,Xuat!$C$5:$C$1000,DATE(Thang!$E$4,Thang!$C$4,BI$2),Xuat!$D$5:$D$1000,Loc!$A362)</f>
        <v>0</v>
      </c>
      <c r="BJ362" s="1">
        <f>SUMIFS(Xuat!$G$5:$G$1000,Xuat!$C$5:$C$1000,DATE(Thang!$E$4,Thang!$C$4,BJ$2),Xuat!$D$5:$D$1000,Loc!$A362)</f>
        <v>0</v>
      </c>
      <c r="BK362" s="1">
        <f>SUMIFS(Xuat!$G$5:$G$1000,Xuat!$C$5:$C$1000,DATE(Thang!$E$4,Thang!$C$4,BK$2),Xuat!$D$5:$D$1000,Loc!$A362)</f>
        <v>0</v>
      </c>
      <c r="BL362" s="1">
        <f>SUMIFS(Xuat!$G$5:$G$1000,Xuat!$C$5:$C$1000,DATE(Thang!$E$4,Thang!$C$4,BL$2),Xuat!$D$5:$D$1000,Loc!$A362)</f>
        <v>0</v>
      </c>
      <c r="BM362" s="1">
        <f>SUMIFS(Xuat!$G$5:$G$1000,Xuat!$C$5:$C$1000,DATE(Thang!$E$4,Thang!$C$4,BM$2),Xuat!$D$5:$D$1000,Loc!$A362)</f>
        <v>0</v>
      </c>
      <c r="BN362" s="1">
        <f>SUMIFS(Xuat!$G$5:$G$1000,Xuat!$C$5:$C$1000,DATE(Thang!$E$4,Thang!$C$4,BN$2),Xuat!$D$5:$D$1000,Loc!$A362)</f>
        <v>0</v>
      </c>
      <c r="BO362" s="1">
        <f>SUMIFS(Xuat!$G$5:$G$1000,Xuat!$C$5:$C$1000,DATE(Thang!$E$4,Thang!$C$4,BO$2),Xuat!$D$5:$D$1000,Loc!$A362)</f>
        <v>0</v>
      </c>
    </row>
    <row r="363" spans="1:67" x14ac:dyDescent="0.2">
      <c r="A363" s="2">
        <f>DM!C363</f>
        <v>0</v>
      </c>
      <c r="B363" s="3">
        <f>VLOOKUP(A363,Tondau!$B$5:$F$500,3,0)</f>
        <v>0</v>
      </c>
      <c r="C363" s="3">
        <f t="shared" si="17"/>
        <v>0</v>
      </c>
      <c r="D363" s="3">
        <f t="shared" si="18"/>
        <v>0</v>
      </c>
      <c r="E363" s="3">
        <f t="shared" si="19"/>
        <v>0</v>
      </c>
      <c r="F363" s="7">
        <f>SUMIFS(Nhap!$I$5:$I$1000,Nhap!$E$5:$E$1000,DATE(Thang!$E$4,Thang!$C$4,Loc!$F$2),Nhap!$F$5:$F$1000,Loc!A363)</f>
        <v>0</v>
      </c>
      <c r="G363" s="7">
        <f>SUMIFS(Nhap!$I$5:$I$1000,Nhap!$E$5:$E$1000,DATE(Thang!$E$4,Thang!$C$4,Loc!$G$2),Nhap!$F$5:$F$1000,Loc!A363)</f>
        <v>0</v>
      </c>
      <c r="H363" s="7">
        <f>SUMIFS(Nhap!$I$5:$I$1000,Nhap!$E$5:$E$1000,DATE(Thang!$E$4,Thang!$C$4,Loc!$H$2),Nhap!$F$5:$F$1000,Loc!A363)</f>
        <v>0</v>
      </c>
      <c r="I363" s="7">
        <f>SUMIFS(Nhap!$I$5:$I$1000,Nhap!$E$5:$E$1000,DATE(Thang!$E$4,Thang!$C$4,Loc!$I$2),Nhap!$F$5:$F$1000,Loc!A363)</f>
        <v>0</v>
      </c>
      <c r="J363" s="7">
        <f>SUMIFS(Nhap!$I$5:$I$1000,Nhap!$E$5:$E$1000,DATE(Thang!$E$4,Thang!$C$4,Loc!$J$2),Nhap!$F$5:$F$1000,Loc!A363)</f>
        <v>0</v>
      </c>
      <c r="K363" s="7">
        <f>SUMIFS(Nhap!$I$5:$I$1000,Nhap!$E$5:$E$1000,DATE(Thang!$E$4,Thang!$C$4,Loc!$K$2),Nhap!$F$5:$F$1000,Loc!A363)</f>
        <v>0</v>
      </c>
      <c r="L363" s="7">
        <f>SUMIFS(Nhap!$I$5:$I$1000,Nhap!$E$5:$E$1000,DATE(Thang!$E$4,Thang!$C$4,Loc!$L$2),Nhap!$F$5:$F$1000,Loc!A363)</f>
        <v>0</v>
      </c>
      <c r="M363" s="7">
        <f>SUMIFS(Nhap!$I$5:$I$1000,Nhap!$E$5:$E$1000,DATE(Thang!$E$4,Thang!$C$4,Loc!$M$2),Nhap!$F$5:$F$1000,Loc!A363)</f>
        <v>0</v>
      </c>
      <c r="N363" s="7">
        <f>SUMIFS(Nhap!$I$5:$I$1000,Nhap!$E$5:$E$1000,DATE(Thang!$E$4,Thang!$C$4,Loc!$N$2),Nhap!$F$5:$F$1000,Loc!A363)</f>
        <v>0</v>
      </c>
      <c r="O363" s="7">
        <f>SUMIFS(Nhap!$I$5:$I$1000,Nhap!$E$5:$E$1000,DATE(Thang!$E$4,Thang!$C$4,Loc!$O$2),Nhap!$F$5:$F$1000,Loc!A363)</f>
        <v>0</v>
      </c>
      <c r="P363" s="7">
        <f>SUMIFS(Nhap!$I$5:$I$1000,Nhap!$E$5:$E$1000,DATE(Thang!$E$4,Thang!$C$4,Loc!$P$2),Nhap!$F$5:$F$1000,Loc!A363)</f>
        <v>0</v>
      </c>
      <c r="Q363" s="7">
        <f>SUMIFS(Nhap!$I$5:$I$1000,Nhap!$E$5:$E$1000,DATE(Thang!$E$4,Thang!$C$4,Loc!$Q$2),Nhap!$F$5:$F$1000,Loc!A363)</f>
        <v>0</v>
      </c>
      <c r="R363" s="7">
        <f>SUMIFS(Nhap!$I$5:$I$1000,Nhap!$E$5:$E$1000,DATE(Thang!$E$4,Thang!$C$4,Loc!$R$2),Nhap!$F$5:$F$1000,Loc!A363)</f>
        <v>0</v>
      </c>
      <c r="S363" s="7">
        <f>SUMIFS(Nhap!$I$5:$I$1000,Nhap!$E$5:$E$1000,DATE(Thang!$E$4,Thang!$C$4,Loc!$S$2),Nhap!$F$5:$F$1000,Loc!A363)</f>
        <v>0</v>
      </c>
      <c r="T363" s="7">
        <f>SUMIFS(Nhap!$I$5:$I$1000,Nhap!$E$5:$E$1000,DATE(Thang!$E$4,Thang!$C$4,Loc!$T$2),Nhap!$F$5:$F$1000,Loc!A363)</f>
        <v>0</v>
      </c>
      <c r="U363" s="7">
        <f>SUMIFS(Nhap!$I$5:$I$1000,Nhap!$E$5:$E$1000,DATE(Thang!$E$4,Thang!$C$4,Loc!$U$2),Nhap!$F$5:$F$1000,Loc!A363)</f>
        <v>0</v>
      </c>
      <c r="V363" s="7">
        <f>SUMIFS(Nhap!$I$5:$I$1000,Nhap!$E$5:$E$1000,DATE(Thang!$E$4,Thang!$C$4,Loc!$V$2),Nhap!$F$5:$F$1000,Loc!A363)</f>
        <v>0</v>
      </c>
      <c r="W363" s="7">
        <f>SUMIFS(Nhap!$I$5:$I$1000,Nhap!$E$5:$E$1000,DATE(Thang!$E$4,Thang!$C$4,Loc!$W$2),Nhap!$F$5:$F$1000,Loc!A363)</f>
        <v>0</v>
      </c>
      <c r="X363" s="7">
        <f>SUMIFS(Nhap!$I$5:$I$1000,Nhap!$E$5:$E$1000,DATE(Thang!$E$4,Thang!$C$4,Loc!$X$2),Nhap!$F$5:$F$1000,Loc!A363)</f>
        <v>0</v>
      </c>
      <c r="Y363" s="7">
        <f>SUMIFS(Nhap!$I$5:$I$1000,Nhap!$E$5:$E$1000,DATE(Thang!$E$4,Thang!$C$4,Loc!$Y$2),Nhap!$F$5:$F$1000,Loc!A363)</f>
        <v>0</v>
      </c>
      <c r="Z363" s="7">
        <f>SUMIFS(Nhap!$I$5:$I$1000,Nhap!$E$5:$E$1000,DATE(Thang!$E$4,Thang!$C$4,Loc!$Z$2),Nhap!$F$5:$F$1000,Loc!A363)</f>
        <v>0</v>
      </c>
      <c r="AA363" s="7">
        <f>SUMIFS(Nhap!$I$5:$I$1000,Nhap!$E$5:$E$1000,DATE(Thang!$E$4,Thang!$C$4,Loc!$AA$2),Nhap!$F$5:$F$1000,Loc!A363)</f>
        <v>0</v>
      </c>
      <c r="AB363" s="7">
        <f>SUMIFS(Nhap!$I$5:$I$1000,Nhap!$E$5:$E$1000,DATE(Thang!$E$4,Thang!$C$4,Loc!$AB$2),Nhap!$F$5:$F$1000,Loc!A363)</f>
        <v>0</v>
      </c>
      <c r="AC363" s="7">
        <f>SUMIFS(Nhap!$I$5:$I$1000,Nhap!$E$5:$E$1000,DATE(Thang!$E$4,Thang!$C$4,Loc!$AC$2),Nhap!$F$5:$F$1000,Loc!A363)</f>
        <v>0</v>
      </c>
      <c r="AD363" s="7">
        <f>SUMIFS(Nhap!$I$5:$I$1000,Nhap!$E$5:$E$1000,DATE(Thang!$E$4,Thang!$C$4,Loc!$AD$2),Nhap!$F$5:$F$1000,Loc!$A$5)</f>
        <v>0</v>
      </c>
      <c r="AE363" s="7">
        <f>SUMIFS(Nhap!$I$5:$I$1000,Nhap!$E$5:$E$1000,DATE(Thang!$E$4,Thang!$C$4,Loc!$AE$2),Nhap!$F$5:$F$1000,Loc!A363)</f>
        <v>0</v>
      </c>
      <c r="AF363" s="7">
        <f>SUMIFS(Nhap!$I$5:$I$1000,Nhap!$E$5:$E$1000,DATE(Thang!$E$4,Thang!$C$4,Loc!$AF$2),Nhap!$F$5:$F$1000,Loc!A363)</f>
        <v>0</v>
      </c>
      <c r="AG363" s="7">
        <f>SUMIFS(Nhap!$I$5:$I$1000,Nhap!$E$5:$E$1000,DATE(Thang!$E$4,Thang!$C$4,Loc!$AG$2),Nhap!$F$5:$F$1000,Loc!A363)</f>
        <v>0</v>
      </c>
      <c r="AH363" s="7">
        <f>SUMIFS(Nhap!$I$5:$I$1000,Nhap!$E$5:$E$1000,DATE(Thang!$E$4,Thang!$C$4,Loc!$AH$2),Nhap!$F$5:$F$1000,Loc!A363)</f>
        <v>0</v>
      </c>
      <c r="AI363" s="7">
        <f>SUMIFS(Nhap!$I$5:$I$1000,Nhap!$E$5:$E$1000,DATE(Thang!$E$4,Thang!$C$4,Loc!$AI$2),Nhap!$F$5:$F$1000,Loc!A363)</f>
        <v>0</v>
      </c>
      <c r="AJ363" s="7">
        <f>SUMIFS(Nhap!$I$5:$I$1000,Nhap!$E$5:$E$1000,DATE(Thang!$E$4,Thang!$C$4,Loc!$AJ$2),Nhap!$F$5:$F$1000,Loc!A363)</f>
        <v>0</v>
      </c>
      <c r="AK363" s="1">
        <f>SUMIFS(Xuat!$G$5:$G$1000,Xuat!$C$5:$C$1000,DATE(Thang!$E$4,Thang!$C$4,AK$2),Xuat!$D$5:$D$1000,Loc!$A363)</f>
        <v>0</v>
      </c>
      <c r="AL363" s="1">
        <f>SUMIFS(Xuat!$G$5:$G$1000,Xuat!$C$5:$C$1000,DATE(Thang!$E$4,Thang!$C$4,AL$2),Xuat!$D$5:$D$1000,Loc!$A363)</f>
        <v>0</v>
      </c>
      <c r="AM363" s="1">
        <f>SUMIFS(Xuat!$G$5:$G$1000,Xuat!$C$5:$C$1000,DATE(Thang!$E$4,Thang!$C$4,AM$2),Xuat!$D$5:$D$1000,Loc!$A363)</f>
        <v>0</v>
      </c>
      <c r="AN363" s="1">
        <f>SUMIFS(Xuat!$G$5:$G$1000,Xuat!$C$5:$C$1000,DATE(Thang!$E$4,Thang!$C$4,AN$2),Xuat!$D$5:$D$1000,Loc!$A363)</f>
        <v>0</v>
      </c>
      <c r="AO363" s="1">
        <f>SUMIFS(Xuat!$G$5:$G$1000,Xuat!$C$5:$C$1000,DATE(Thang!$E$4,Thang!$C$4,AO$2),Xuat!$D$5:$D$1000,Loc!$A363)</f>
        <v>0</v>
      </c>
      <c r="AP363" s="1">
        <f>SUMIFS(Xuat!$G$5:$G$1000,Xuat!$C$5:$C$1000,DATE(Thang!$E$4,Thang!$C$4,AP$2),Xuat!$D$5:$D$1000,Loc!$A363)</f>
        <v>0</v>
      </c>
      <c r="AQ363" s="1">
        <f>SUMIFS(Xuat!$G$5:$G$1000,Xuat!$C$5:$C$1000,DATE(Thang!$E$4,Thang!$C$4,AQ$2),Xuat!$D$5:$D$1000,Loc!$A363)</f>
        <v>0</v>
      </c>
      <c r="AR363" s="1">
        <f>SUMIFS(Xuat!$G$5:$G$1000,Xuat!$C$5:$C$1000,DATE(Thang!$E$4,Thang!$C$4,AR$2),Xuat!$D$5:$D$1000,Loc!$A363)</f>
        <v>0</v>
      </c>
      <c r="AS363" s="1">
        <f>SUMIFS(Xuat!$G$5:$G$1000,Xuat!$C$5:$C$1000,DATE(Thang!$E$4,Thang!$C$4,AS$2),Xuat!$D$5:$D$1000,Loc!$A363)</f>
        <v>0</v>
      </c>
      <c r="AT363" s="1">
        <f>SUMIFS(Xuat!$G$5:$G$1000,Xuat!$C$5:$C$1000,DATE(Thang!$E$4,Thang!$C$4,AT$2),Xuat!$D$5:$D$1000,Loc!$A363)</f>
        <v>0</v>
      </c>
      <c r="AU363" s="1">
        <f>SUMIFS(Xuat!$G$5:$G$1000,Xuat!$C$5:$C$1000,DATE(Thang!$E$4,Thang!$C$4,AU$2),Xuat!$D$5:$D$1000,Loc!$A363)</f>
        <v>0</v>
      </c>
      <c r="AV363" s="1">
        <f>SUMIFS(Xuat!$G$5:$G$1000,Xuat!$C$5:$C$1000,DATE(Thang!$E$4,Thang!$C$4,AV$2),Xuat!$D$5:$D$1000,Loc!$A363)</f>
        <v>0</v>
      </c>
      <c r="AW363" s="1">
        <f>SUMIFS(Xuat!$G$5:$G$1000,Xuat!$C$5:$C$1000,DATE(Thang!$E$4,Thang!$C$4,AW$2),Xuat!$D$5:$D$1000,Loc!$A363)</f>
        <v>0</v>
      </c>
      <c r="AX363" s="1">
        <f>SUMIFS(Xuat!$G$5:$G$1000,Xuat!$C$5:$C$1000,DATE(Thang!$E$4,Thang!$C$4,AX$2),Xuat!$D$5:$D$1000,Loc!$A363)</f>
        <v>0</v>
      </c>
      <c r="AY363" s="1">
        <f>SUMIFS(Xuat!$G$5:$G$1000,Xuat!$C$5:$C$1000,DATE(Thang!$E$4,Thang!$C$4,AY$2),Xuat!$D$5:$D$1000,Loc!$A363)</f>
        <v>0</v>
      </c>
      <c r="AZ363" s="1">
        <f>SUMIFS(Xuat!$G$5:$G$1000,Xuat!$C$5:$C$1000,DATE(Thang!$E$4,Thang!$C$4,AZ$2),Xuat!$D$5:$D$1000,Loc!$A363)</f>
        <v>0</v>
      </c>
      <c r="BA363" s="1">
        <f>SUMIFS(Xuat!$G$5:$G$1000,Xuat!$C$5:$C$1000,DATE(Thang!$E$4,Thang!$C$4,BA$2),Xuat!$D$5:$D$1000,Loc!$A363)</f>
        <v>0</v>
      </c>
      <c r="BB363" s="1">
        <f>SUMIFS(Xuat!$G$5:$G$1000,Xuat!$C$5:$C$1000,DATE(Thang!$E$4,Thang!$C$4,BB$2),Xuat!$D$5:$D$1000,Loc!$A363)</f>
        <v>0</v>
      </c>
      <c r="BC363" s="1">
        <f>SUMIFS(Xuat!$G$5:$G$1000,Xuat!$C$5:$C$1000,DATE(Thang!$E$4,Thang!$C$4,BC$2),Xuat!$D$5:$D$1000,Loc!$A363)</f>
        <v>0</v>
      </c>
      <c r="BD363" s="1">
        <f>SUMIFS(Xuat!$G$5:$G$1000,Xuat!$C$5:$C$1000,DATE(Thang!$E$4,Thang!$C$4,BD$2),Xuat!$D$5:$D$1000,Loc!$A363)</f>
        <v>0</v>
      </c>
      <c r="BE363" s="1">
        <f>SUMIFS(Xuat!$G$5:$G$1000,Xuat!$C$5:$C$1000,DATE(Thang!$E$4,Thang!$C$4,BE$2),Xuat!$D$5:$D$1000,Loc!$A363)</f>
        <v>0</v>
      </c>
      <c r="BF363" s="1">
        <f>SUMIFS(Xuat!$G$5:$G$1000,Xuat!$C$5:$C$1000,DATE(Thang!$E$4,Thang!$C$4,BF$2),Xuat!$D$5:$D$1000,Loc!$A363)</f>
        <v>0</v>
      </c>
      <c r="BG363" s="1">
        <f>SUMIFS(Xuat!$G$5:$G$1000,Xuat!$C$5:$C$1000,DATE(Thang!$E$4,Thang!$C$4,BG$2),Xuat!$D$5:$D$1000,Loc!$A363)</f>
        <v>0</v>
      </c>
      <c r="BH363" s="1">
        <f>SUMIFS(Xuat!$G$5:$G$1000,Xuat!$C$5:$C$1000,DATE(Thang!$E$4,Thang!$C$4,BH$2),Xuat!$D$5:$D$1000,Loc!$A363)</f>
        <v>0</v>
      </c>
      <c r="BI363" s="1">
        <f>SUMIFS(Xuat!$G$5:$G$1000,Xuat!$C$5:$C$1000,DATE(Thang!$E$4,Thang!$C$4,BI$2),Xuat!$D$5:$D$1000,Loc!$A363)</f>
        <v>0</v>
      </c>
      <c r="BJ363" s="1">
        <f>SUMIFS(Xuat!$G$5:$G$1000,Xuat!$C$5:$C$1000,DATE(Thang!$E$4,Thang!$C$4,BJ$2),Xuat!$D$5:$D$1000,Loc!$A363)</f>
        <v>0</v>
      </c>
      <c r="BK363" s="1">
        <f>SUMIFS(Xuat!$G$5:$G$1000,Xuat!$C$5:$C$1000,DATE(Thang!$E$4,Thang!$C$4,BK$2),Xuat!$D$5:$D$1000,Loc!$A363)</f>
        <v>0</v>
      </c>
      <c r="BL363" s="1">
        <f>SUMIFS(Xuat!$G$5:$G$1000,Xuat!$C$5:$C$1000,DATE(Thang!$E$4,Thang!$C$4,BL$2),Xuat!$D$5:$D$1000,Loc!$A363)</f>
        <v>0</v>
      </c>
      <c r="BM363" s="1">
        <f>SUMIFS(Xuat!$G$5:$G$1000,Xuat!$C$5:$C$1000,DATE(Thang!$E$4,Thang!$C$4,BM$2),Xuat!$D$5:$D$1000,Loc!$A363)</f>
        <v>0</v>
      </c>
      <c r="BN363" s="1">
        <f>SUMIFS(Xuat!$G$5:$G$1000,Xuat!$C$5:$C$1000,DATE(Thang!$E$4,Thang!$C$4,BN$2),Xuat!$D$5:$D$1000,Loc!$A363)</f>
        <v>0</v>
      </c>
      <c r="BO363" s="1">
        <f>SUMIFS(Xuat!$G$5:$G$1000,Xuat!$C$5:$C$1000,DATE(Thang!$E$4,Thang!$C$4,BO$2),Xuat!$D$5:$D$1000,Loc!$A363)</f>
        <v>0</v>
      </c>
    </row>
    <row r="364" spans="1:67" x14ac:dyDescent="0.2">
      <c r="A364" s="2">
        <f>DM!C364</f>
        <v>0</v>
      </c>
      <c r="B364" s="3">
        <f>VLOOKUP(A364,Tondau!$B$5:$F$500,3,0)</f>
        <v>0</v>
      </c>
      <c r="C364" s="3">
        <f t="shared" si="17"/>
        <v>0</v>
      </c>
      <c r="D364" s="3">
        <f t="shared" si="18"/>
        <v>0</v>
      </c>
      <c r="E364" s="3">
        <f t="shared" si="19"/>
        <v>0</v>
      </c>
      <c r="F364" s="7">
        <f>SUMIFS(Nhap!$I$5:$I$1000,Nhap!$E$5:$E$1000,DATE(Thang!$E$4,Thang!$C$4,Loc!$F$2),Nhap!$F$5:$F$1000,Loc!A364)</f>
        <v>0</v>
      </c>
      <c r="G364" s="7">
        <f>SUMIFS(Nhap!$I$5:$I$1000,Nhap!$E$5:$E$1000,DATE(Thang!$E$4,Thang!$C$4,Loc!$G$2),Nhap!$F$5:$F$1000,Loc!A364)</f>
        <v>0</v>
      </c>
      <c r="H364" s="7">
        <f>SUMIFS(Nhap!$I$5:$I$1000,Nhap!$E$5:$E$1000,DATE(Thang!$E$4,Thang!$C$4,Loc!$H$2),Nhap!$F$5:$F$1000,Loc!A364)</f>
        <v>0</v>
      </c>
      <c r="I364" s="7">
        <f>SUMIFS(Nhap!$I$5:$I$1000,Nhap!$E$5:$E$1000,DATE(Thang!$E$4,Thang!$C$4,Loc!$I$2),Nhap!$F$5:$F$1000,Loc!A364)</f>
        <v>0</v>
      </c>
      <c r="J364" s="7">
        <f>SUMIFS(Nhap!$I$5:$I$1000,Nhap!$E$5:$E$1000,DATE(Thang!$E$4,Thang!$C$4,Loc!$J$2),Nhap!$F$5:$F$1000,Loc!A364)</f>
        <v>0</v>
      </c>
      <c r="K364" s="7">
        <f>SUMIFS(Nhap!$I$5:$I$1000,Nhap!$E$5:$E$1000,DATE(Thang!$E$4,Thang!$C$4,Loc!$K$2),Nhap!$F$5:$F$1000,Loc!A364)</f>
        <v>0</v>
      </c>
      <c r="L364" s="7">
        <f>SUMIFS(Nhap!$I$5:$I$1000,Nhap!$E$5:$E$1000,DATE(Thang!$E$4,Thang!$C$4,Loc!$L$2),Nhap!$F$5:$F$1000,Loc!A364)</f>
        <v>0</v>
      </c>
      <c r="M364" s="7">
        <f>SUMIFS(Nhap!$I$5:$I$1000,Nhap!$E$5:$E$1000,DATE(Thang!$E$4,Thang!$C$4,Loc!$M$2),Nhap!$F$5:$F$1000,Loc!A364)</f>
        <v>0</v>
      </c>
      <c r="N364" s="7">
        <f>SUMIFS(Nhap!$I$5:$I$1000,Nhap!$E$5:$E$1000,DATE(Thang!$E$4,Thang!$C$4,Loc!$N$2),Nhap!$F$5:$F$1000,Loc!A364)</f>
        <v>0</v>
      </c>
      <c r="O364" s="7">
        <f>SUMIFS(Nhap!$I$5:$I$1000,Nhap!$E$5:$E$1000,DATE(Thang!$E$4,Thang!$C$4,Loc!$O$2),Nhap!$F$5:$F$1000,Loc!A364)</f>
        <v>0</v>
      </c>
      <c r="P364" s="7">
        <f>SUMIFS(Nhap!$I$5:$I$1000,Nhap!$E$5:$E$1000,DATE(Thang!$E$4,Thang!$C$4,Loc!$P$2),Nhap!$F$5:$F$1000,Loc!A364)</f>
        <v>0</v>
      </c>
      <c r="Q364" s="7">
        <f>SUMIFS(Nhap!$I$5:$I$1000,Nhap!$E$5:$E$1000,DATE(Thang!$E$4,Thang!$C$4,Loc!$Q$2),Nhap!$F$5:$F$1000,Loc!A364)</f>
        <v>0</v>
      </c>
      <c r="R364" s="7">
        <f>SUMIFS(Nhap!$I$5:$I$1000,Nhap!$E$5:$E$1000,DATE(Thang!$E$4,Thang!$C$4,Loc!$R$2),Nhap!$F$5:$F$1000,Loc!A364)</f>
        <v>0</v>
      </c>
      <c r="S364" s="7">
        <f>SUMIFS(Nhap!$I$5:$I$1000,Nhap!$E$5:$E$1000,DATE(Thang!$E$4,Thang!$C$4,Loc!$S$2),Nhap!$F$5:$F$1000,Loc!A364)</f>
        <v>0</v>
      </c>
      <c r="T364" s="7">
        <f>SUMIFS(Nhap!$I$5:$I$1000,Nhap!$E$5:$E$1000,DATE(Thang!$E$4,Thang!$C$4,Loc!$T$2),Nhap!$F$5:$F$1000,Loc!A364)</f>
        <v>0</v>
      </c>
      <c r="U364" s="7">
        <f>SUMIFS(Nhap!$I$5:$I$1000,Nhap!$E$5:$E$1000,DATE(Thang!$E$4,Thang!$C$4,Loc!$U$2),Nhap!$F$5:$F$1000,Loc!A364)</f>
        <v>0</v>
      </c>
      <c r="V364" s="7">
        <f>SUMIFS(Nhap!$I$5:$I$1000,Nhap!$E$5:$E$1000,DATE(Thang!$E$4,Thang!$C$4,Loc!$V$2),Nhap!$F$5:$F$1000,Loc!A364)</f>
        <v>0</v>
      </c>
      <c r="W364" s="7">
        <f>SUMIFS(Nhap!$I$5:$I$1000,Nhap!$E$5:$E$1000,DATE(Thang!$E$4,Thang!$C$4,Loc!$W$2),Nhap!$F$5:$F$1000,Loc!A364)</f>
        <v>0</v>
      </c>
      <c r="X364" s="7">
        <f>SUMIFS(Nhap!$I$5:$I$1000,Nhap!$E$5:$E$1000,DATE(Thang!$E$4,Thang!$C$4,Loc!$X$2),Nhap!$F$5:$F$1000,Loc!A364)</f>
        <v>0</v>
      </c>
      <c r="Y364" s="7">
        <f>SUMIFS(Nhap!$I$5:$I$1000,Nhap!$E$5:$E$1000,DATE(Thang!$E$4,Thang!$C$4,Loc!$Y$2),Nhap!$F$5:$F$1000,Loc!A364)</f>
        <v>0</v>
      </c>
      <c r="Z364" s="7">
        <f>SUMIFS(Nhap!$I$5:$I$1000,Nhap!$E$5:$E$1000,DATE(Thang!$E$4,Thang!$C$4,Loc!$Z$2),Nhap!$F$5:$F$1000,Loc!A364)</f>
        <v>0</v>
      </c>
      <c r="AA364" s="7">
        <f>SUMIFS(Nhap!$I$5:$I$1000,Nhap!$E$5:$E$1000,DATE(Thang!$E$4,Thang!$C$4,Loc!$AA$2),Nhap!$F$5:$F$1000,Loc!A364)</f>
        <v>0</v>
      </c>
      <c r="AB364" s="7">
        <f>SUMIFS(Nhap!$I$5:$I$1000,Nhap!$E$5:$E$1000,DATE(Thang!$E$4,Thang!$C$4,Loc!$AB$2),Nhap!$F$5:$F$1000,Loc!A364)</f>
        <v>0</v>
      </c>
      <c r="AC364" s="7">
        <f>SUMIFS(Nhap!$I$5:$I$1000,Nhap!$E$5:$E$1000,DATE(Thang!$E$4,Thang!$C$4,Loc!$AC$2),Nhap!$F$5:$F$1000,Loc!A364)</f>
        <v>0</v>
      </c>
      <c r="AD364" s="7">
        <f>SUMIFS(Nhap!$I$5:$I$1000,Nhap!$E$5:$E$1000,DATE(Thang!$E$4,Thang!$C$4,Loc!$AD$2),Nhap!$F$5:$F$1000,Loc!$A$5)</f>
        <v>0</v>
      </c>
      <c r="AE364" s="7">
        <f>SUMIFS(Nhap!$I$5:$I$1000,Nhap!$E$5:$E$1000,DATE(Thang!$E$4,Thang!$C$4,Loc!$AE$2),Nhap!$F$5:$F$1000,Loc!A364)</f>
        <v>0</v>
      </c>
      <c r="AF364" s="7">
        <f>SUMIFS(Nhap!$I$5:$I$1000,Nhap!$E$5:$E$1000,DATE(Thang!$E$4,Thang!$C$4,Loc!$AF$2),Nhap!$F$5:$F$1000,Loc!A364)</f>
        <v>0</v>
      </c>
      <c r="AG364" s="7">
        <f>SUMIFS(Nhap!$I$5:$I$1000,Nhap!$E$5:$E$1000,DATE(Thang!$E$4,Thang!$C$4,Loc!$AG$2),Nhap!$F$5:$F$1000,Loc!A364)</f>
        <v>0</v>
      </c>
      <c r="AH364" s="7">
        <f>SUMIFS(Nhap!$I$5:$I$1000,Nhap!$E$5:$E$1000,DATE(Thang!$E$4,Thang!$C$4,Loc!$AH$2),Nhap!$F$5:$F$1000,Loc!A364)</f>
        <v>0</v>
      </c>
      <c r="AI364" s="7">
        <f>SUMIFS(Nhap!$I$5:$I$1000,Nhap!$E$5:$E$1000,DATE(Thang!$E$4,Thang!$C$4,Loc!$AI$2),Nhap!$F$5:$F$1000,Loc!A364)</f>
        <v>0</v>
      </c>
      <c r="AJ364" s="7">
        <f>SUMIFS(Nhap!$I$5:$I$1000,Nhap!$E$5:$E$1000,DATE(Thang!$E$4,Thang!$C$4,Loc!$AJ$2),Nhap!$F$5:$F$1000,Loc!A364)</f>
        <v>0</v>
      </c>
      <c r="AK364" s="1">
        <f>SUMIFS(Xuat!$G$5:$G$1000,Xuat!$C$5:$C$1000,DATE(Thang!$E$4,Thang!$C$4,AK$2),Xuat!$D$5:$D$1000,Loc!$A364)</f>
        <v>0</v>
      </c>
      <c r="AL364" s="1">
        <f>SUMIFS(Xuat!$G$5:$G$1000,Xuat!$C$5:$C$1000,DATE(Thang!$E$4,Thang!$C$4,AL$2),Xuat!$D$5:$D$1000,Loc!$A364)</f>
        <v>0</v>
      </c>
      <c r="AM364" s="1">
        <f>SUMIFS(Xuat!$G$5:$G$1000,Xuat!$C$5:$C$1000,DATE(Thang!$E$4,Thang!$C$4,AM$2),Xuat!$D$5:$D$1000,Loc!$A364)</f>
        <v>0</v>
      </c>
      <c r="AN364" s="1">
        <f>SUMIFS(Xuat!$G$5:$G$1000,Xuat!$C$5:$C$1000,DATE(Thang!$E$4,Thang!$C$4,AN$2),Xuat!$D$5:$D$1000,Loc!$A364)</f>
        <v>0</v>
      </c>
      <c r="AO364" s="1">
        <f>SUMIFS(Xuat!$G$5:$G$1000,Xuat!$C$5:$C$1000,DATE(Thang!$E$4,Thang!$C$4,AO$2),Xuat!$D$5:$D$1000,Loc!$A364)</f>
        <v>0</v>
      </c>
      <c r="AP364" s="1">
        <f>SUMIFS(Xuat!$G$5:$G$1000,Xuat!$C$5:$C$1000,DATE(Thang!$E$4,Thang!$C$4,AP$2),Xuat!$D$5:$D$1000,Loc!$A364)</f>
        <v>0</v>
      </c>
      <c r="AQ364" s="1">
        <f>SUMIFS(Xuat!$G$5:$G$1000,Xuat!$C$5:$C$1000,DATE(Thang!$E$4,Thang!$C$4,AQ$2),Xuat!$D$5:$D$1000,Loc!$A364)</f>
        <v>0</v>
      </c>
      <c r="AR364" s="1">
        <f>SUMIFS(Xuat!$G$5:$G$1000,Xuat!$C$5:$C$1000,DATE(Thang!$E$4,Thang!$C$4,AR$2),Xuat!$D$5:$D$1000,Loc!$A364)</f>
        <v>0</v>
      </c>
      <c r="AS364" s="1">
        <f>SUMIFS(Xuat!$G$5:$G$1000,Xuat!$C$5:$C$1000,DATE(Thang!$E$4,Thang!$C$4,AS$2),Xuat!$D$5:$D$1000,Loc!$A364)</f>
        <v>0</v>
      </c>
      <c r="AT364" s="1">
        <f>SUMIFS(Xuat!$G$5:$G$1000,Xuat!$C$5:$C$1000,DATE(Thang!$E$4,Thang!$C$4,AT$2),Xuat!$D$5:$D$1000,Loc!$A364)</f>
        <v>0</v>
      </c>
      <c r="AU364" s="1">
        <f>SUMIFS(Xuat!$G$5:$G$1000,Xuat!$C$5:$C$1000,DATE(Thang!$E$4,Thang!$C$4,AU$2),Xuat!$D$5:$D$1000,Loc!$A364)</f>
        <v>0</v>
      </c>
      <c r="AV364" s="1">
        <f>SUMIFS(Xuat!$G$5:$G$1000,Xuat!$C$5:$C$1000,DATE(Thang!$E$4,Thang!$C$4,AV$2),Xuat!$D$5:$D$1000,Loc!$A364)</f>
        <v>0</v>
      </c>
      <c r="AW364" s="1">
        <f>SUMIFS(Xuat!$G$5:$G$1000,Xuat!$C$5:$C$1000,DATE(Thang!$E$4,Thang!$C$4,AW$2),Xuat!$D$5:$D$1000,Loc!$A364)</f>
        <v>0</v>
      </c>
      <c r="AX364" s="1">
        <f>SUMIFS(Xuat!$G$5:$G$1000,Xuat!$C$5:$C$1000,DATE(Thang!$E$4,Thang!$C$4,AX$2),Xuat!$D$5:$D$1000,Loc!$A364)</f>
        <v>0</v>
      </c>
      <c r="AY364" s="1">
        <f>SUMIFS(Xuat!$G$5:$G$1000,Xuat!$C$5:$C$1000,DATE(Thang!$E$4,Thang!$C$4,AY$2),Xuat!$D$5:$D$1000,Loc!$A364)</f>
        <v>0</v>
      </c>
      <c r="AZ364" s="1">
        <f>SUMIFS(Xuat!$G$5:$G$1000,Xuat!$C$5:$C$1000,DATE(Thang!$E$4,Thang!$C$4,AZ$2),Xuat!$D$5:$D$1000,Loc!$A364)</f>
        <v>0</v>
      </c>
      <c r="BA364" s="1">
        <f>SUMIFS(Xuat!$G$5:$G$1000,Xuat!$C$5:$C$1000,DATE(Thang!$E$4,Thang!$C$4,BA$2),Xuat!$D$5:$D$1000,Loc!$A364)</f>
        <v>0</v>
      </c>
      <c r="BB364" s="1">
        <f>SUMIFS(Xuat!$G$5:$G$1000,Xuat!$C$5:$C$1000,DATE(Thang!$E$4,Thang!$C$4,BB$2),Xuat!$D$5:$D$1000,Loc!$A364)</f>
        <v>0</v>
      </c>
      <c r="BC364" s="1">
        <f>SUMIFS(Xuat!$G$5:$G$1000,Xuat!$C$5:$C$1000,DATE(Thang!$E$4,Thang!$C$4,BC$2),Xuat!$D$5:$D$1000,Loc!$A364)</f>
        <v>0</v>
      </c>
      <c r="BD364" s="1">
        <f>SUMIFS(Xuat!$G$5:$G$1000,Xuat!$C$5:$C$1000,DATE(Thang!$E$4,Thang!$C$4,BD$2),Xuat!$D$5:$D$1000,Loc!$A364)</f>
        <v>0</v>
      </c>
      <c r="BE364" s="1">
        <f>SUMIFS(Xuat!$G$5:$G$1000,Xuat!$C$5:$C$1000,DATE(Thang!$E$4,Thang!$C$4,BE$2),Xuat!$D$5:$D$1000,Loc!$A364)</f>
        <v>0</v>
      </c>
      <c r="BF364" s="1">
        <f>SUMIFS(Xuat!$G$5:$G$1000,Xuat!$C$5:$C$1000,DATE(Thang!$E$4,Thang!$C$4,BF$2),Xuat!$D$5:$D$1000,Loc!$A364)</f>
        <v>0</v>
      </c>
      <c r="BG364" s="1">
        <f>SUMIFS(Xuat!$G$5:$G$1000,Xuat!$C$5:$C$1000,DATE(Thang!$E$4,Thang!$C$4,BG$2),Xuat!$D$5:$D$1000,Loc!$A364)</f>
        <v>0</v>
      </c>
      <c r="BH364" s="1">
        <f>SUMIFS(Xuat!$G$5:$G$1000,Xuat!$C$5:$C$1000,DATE(Thang!$E$4,Thang!$C$4,BH$2),Xuat!$D$5:$D$1000,Loc!$A364)</f>
        <v>0</v>
      </c>
      <c r="BI364" s="1">
        <f>SUMIFS(Xuat!$G$5:$G$1000,Xuat!$C$5:$C$1000,DATE(Thang!$E$4,Thang!$C$4,BI$2),Xuat!$D$5:$D$1000,Loc!$A364)</f>
        <v>0</v>
      </c>
      <c r="BJ364" s="1">
        <f>SUMIFS(Xuat!$G$5:$G$1000,Xuat!$C$5:$C$1000,DATE(Thang!$E$4,Thang!$C$4,BJ$2),Xuat!$D$5:$D$1000,Loc!$A364)</f>
        <v>0</v>
      </c>
      <c r="BK364" s="1">
        <f>SUMIFS(Xuat!$G$5:$G$1000,Xuat!$C$5:$C$1000,DATE(Thang!$E$4,Thang!$C$4,BK$2),Xuat!$D$5:$D$1000,Loc!$A364)</f>
        <v>0</v>
      </c>
      <c r="BL364" s="1">
        <f>SUMIFS(Xuat!$G$5:$G$1000,Xuat!$C$5:$C$1000,DATE(Thang!$E$4,Thang!$C$4,BL$2),Xuat!$D$5:$D$1000,Loc!$A364)</f>
        <v>0</v>
      </c>
      <c r="BM364" s="1">
        <f>SUMIFS(Xuat!$G$5:$G$1000,Xuat!$C$5:$C$1000,DATE(Thang!$E$4,Thang!$C$4,BM$2),Xuat!$D$5:$D$1000,Loc!$A364)</f>
        <v>0</v>
      </c>
      <c r="BN364" s="1">
        <f>SUMIFS(Xuat!$G$5:$G$1000,Xuat!$C$5:$C$1000,DATE(Thang!$E$4,Thang!$C$4,BN$2),Xuat!$D$5:$D$1000,Loc!$A364)</f>
        <v>0</v>
      </c>
      <c r="BO364" s="1">
        <f>SUMIFS(Xuat!$G$5:$G$1000,Xuat!$C$5:$C$1000,DATE(Thang!$E$4,Thang!$C$4,BO$2),Xuat!$D$5:$D$1000,Loc!$A364)</f>
        <v>0</v>
      </c>
    </row>
    <row r="365" spans="1:67" x14ac:dyDescent="0.2">
      <c r="A365" s="2">
        <f>DM!C365</f>
        <v>0</v>
      </c>
      <c r="B365" s="3">
        <f>VLOOKUP(A365,Tondau!$B$5:$F$500,3,0)</f>
        <v>0</v>
      </c>
      <c r="C365" s="3">
        <f t="shared" si="17"/>
        <v>0</v>
      </c>
      <c r="D365" s="3">
        <f t="shared" si="18"/>
        <v>0</v>
      </c>
      <c r="E365" s="3">
        <f t="shared" si="19"/>
        <v>0</v>
      </c>
      <c r="F365" s="7">
        <f>SUMIFS(Nhap!$I$5:$I$1000,Nhap!$E$5:$E$1000,DATE(Thang!$E$4,Thang!$C$4,Loc!$F$2),Nhap!$F$5:$F$1000,Loc!A365)</f>
        <v>0</v>
      </c>
      <c r="G365" s="7">
        <f>SUMIFS(Nhap!$I$5:$I$1000,Nhap!$E$5:$E$1000,DATE(Thang!$E$4,Thang!$C$4,Loc!$G$2),Nhap!$F$5:$F$1000,Loc!A365)</f>
        <v>0</v>
      </c>
      <c r="H365" s="7">
        <f>SUMIFS(Nhap!$I$5:$I$1000,Nhap!$E$5:$E$1000,DATE(Thang!$E$4,Thang!$C$4,Loc!$H$2),Nhap!$F$5:$F$1000,Loc!A365)</f>
        <v>0</v>
      </c>
      <c r="I365" s="7">
        <f>SUMIFS(Nhap!$I$5:$I$1000,Nhap!$E$5:$E$1000,DATE(Thang!$E$4,Thang!$C$4,Loc!$I$2),Nhap!$F$5:$F$1000,Loc!A365)</f>
        <v>0</v>
      </c>
      <c r="J365" s="7">
        <f>SUMIFS(Nhap!$I$5:$I$1000,Nhap!$E$5:$E$1000,DATE(Thang!$E$4,Thang!$C$4,Loc!$J$2),Nhap!$F$5:$F$1000,Loc!A365)</f>
        <v>0</v>
      </c>
      <c r="K365" s="7">
        <f>SUMIFS(Nhap!$I$5:$I$1000,Nhap!$E$5:$E$1000,DATE(Thang!$E$4,Thang!$C$4,Loc!$K$2),Nhap!$F$5:$F$1000,Loc!A365)</f>
        <v>0</v>
      </c>
      <c r="L365" s="7">
        <f>SUMIFS(Nhap!$I$5:$I$1000,Nhap!$E$5:$E$1000,DATE(Thang!$E$4,Thang!$C$4,Loc!$L$2),Nhap!$F$5:$F$1000,Loc!A365)</f>
        <v>0</v>
      </c>
      <c r="M365" s="7">
        <f>SUMIFS(Nhap!$I$5:$I$1000,Nhap!$E$5:$E$1000,DATE(Thang!$E$4,Thang!$C$4,Loc!$M$2),Nhap!$F$5:$F$1000,Loc!A365)</f>
        <v>0</v>
      </c>
      <c r="N365" s="7">
        <f>SUMIFS(Nhap!$I$5:$I$1000,Nhap!$E$5:$E$1000,DATE(Thang!$E$4,Thang!$C$4,Loc!$N$2),Nhap!$F$5:$F$1000,Loc!A365)</f>
        <v>0</v>
      </c>
      <c r="O365" s="7">
        <f>SUMIFS(Nhap!$I$5:$I$1000,Nhap!$E$5:$E$1000,DATE(Thang!$E$4,Thang!$C$4,Loc!$O$2),Nhap!$F$5:$F$1000,Loc!A365)</f>
        <v>0</v>
      </c>
      <c r="P365" s="7">
        <f>SUMIFS(Nhap!$I$5:$I$1000,Nhap!$E$5:$E$1000,DATE(Thang!$E$4,Thang!$C$4,Loc!$P$2),Nhap!$F$5:$F$1000,Loc!A365)</f>
        <v>0</v>
      </c>
      <c r="Q365" s="7">
        <f>SUMIFS(Nhap!$I$5:$I$1000,Nhap!$E$5:$E$1000,DATE(Thang!$E$4,Thang!$C$4,Loc!$Q$2),Nhap!$F$5:$F$1000,Loc!A365)</f>
        <v>0</v>
      </c>
      <c r="R365" s="7">
        <f>SUMIFS(Nhap!$I$5:$I$1000,Nhap!$E$5:$E$1000,DATE(Thang!$E$4,Thang!$C$4,Loc!$R$2),Nhap!$F$5:$F$1000,Loc!A365)</f>
        <v>0</v>
      </c>
      <c r="S365" s="7">
        <f>SUMIFS(Nhap!$I$5:$I$1000,Nhap!$E$5:$E$1000,DATE(Thang!$E$4,Thang!$C$4,Loc!$S$2),Nhap!$F$5:$F$1000,Loc!A365)</f>
        <v>0</v>
      </c>
      <c r="T365" s="7">
        <f>SUMIFS(Nhap!$I$5:$I$1000,Nhap!$E$5:$E$1000,DATE(Thang!$E$4,Thang!$C$4,Loc!$T$2),Nhap!$F$5:$F$1000,Loc!A365)</f>
        <v>0</v>
      </c>
      <c r="U365" s="7">
        <f>SUMIFS(Nhap!$I$5:$I$1000,Nhap!$E$5:$E$1000,DATE(Thang!$E$4,Thang!$C$4,Loc!$U$2),Nhap!$F$5:$F$1000,Loc!A365)</f>
        <v>0</v>
      </c>
      <c r="V365" s="7">
        <f>SUMIFS(Nhap!$I$5:$I$1000,Nhap!$E$5:$E$1000,DATE(Thang!$E$4,Thang!$C$4,Loc!$V$2),Nhap!$F$5:$F$1000,Loc!A365)</f>
        <v>0</v>
      </c>
      <c r="W365" s="7">
        <f>SUMIFS(Nhap!$I$5:$I$1000,Nhap!$E$5:$E$1000,DATE(Thang!$E$4,Thang!$C$4,Loc!$W$2),Nhap!$F$5:$F$1000,Loc!A365)</f>
        <v>0</v>
      </c>
      <c r="X365" s="7">
        <f>SUMIFS(Nhap!$I$5:$I$1000,Nhap!$E$5:$E$1000,DATE(Thang!$E$4,Thang!$C$4,Loc!$X$2),Nhap!$F$5:$F$1000,Loc!A365)</f>
        <v>0</v>
      </c>
      <c r="Y365" s="7">
        <f>SUMIFS(Nhap!$I$5:$I$1000,Nhap!$E$5:$E$1000,DATE(Thang!$E$4,Thang!$C$4,Loc!$Y$2),Nhap!$F$5:$F$1000,Loc!A365)</f>
        <v>0</v>
      </c>
      <c r="Z365" s="7">
        <f>SUMIFS(Nhap!$I$5:$I$1000,Nhap!$E$5:$E$1000,DATE(Thang!$E$4,Thang!$C$4,Loc!$Z$2),Nhap!$F$5:$F$1000,Loc!A365)</f>
        <v>0</v>
      </c>
      <c r="AA365" s="7">
        <f>SUMIFS(Nhap!$I$5:$I$1000,Nhap!$E$5:$E$1000,DATE(Thang!$E$4,Thang!$C$4,Loc!$AA$2),Nhap!$F$5:$F$1000,Loc!A365)</f>
        <v>0</v>
      </c>
      <c r="AB365" s="7">
        <f>SUMIFS(Nhap!$I$5:$I$1000,Nhap!$E$5:$E$1000,DATE(Thang!$E$4,Thang!$C$4,Loc!$AB$2),Nhap!$F$5:$F$1000,Loc!A365)</f>
        <v>0</v>
      </c>
      <c r="AC365" s="7">
        <f>SUMIFS(Nhap!$I$5:$I$1000,Nhap!$E$5:$E$1000,DATE(Thang!$E$4,Thang!$C$4,Loc!$AC$2),Nhap!$F$5:$F$1000,Loc!A365)</f>
        <v>0</v>
      </c>
      <c r="AD365" s="7">
        <f>SUMIFS(Nhap!$I$5:$I$1000,Nhap!$E$5:$E$1000,DATE(Thang!$E$4,Thang!$C$4,Loc!$AD$2),Nhap!$F$5:$F$1000,Loc!$A$5)</f>
        <v>0</v>
      </c>
      <c r="AE365" s="7">
        <f>SUMIFS(Nhap!$I$5:$I$1000,Nhap!$E$5:$E$1000,DATE(Thang!$E$4,Thang!$C$4,Loc!$AE$2),Nhap!$F$5:$F$1000,Loc!A365)</f>
        <v>0</v>
      </c>
      <c r="AF365" s="7">
        <f>SUMIFS(Nhap!$I$5:$I$1000,Nhap!$E$5:$E$1000,DATE(Thang!$E$4,Thang!$C$4,Loc!$AF$2),Nhap!$F$5:$F$1000,Loc!A365)</f>
        <v>0</v>
      </c>
      <c r="AG365" s="7">
        <f>SUMIFS(Nhap!$I$5:$I$1000,Nhap!$E$5:$E$1000,DATE(Thang!$E$4,Thang!$C$4,Loc!$AG$2),Nhap!$F$5:$F$1000,Loc!A365)</f>
        <v>0</v>
      </c>
      <c r="AH365" s="7">
        <f>SUMIFS(Nhap!$I$5:$I$1000,Nhap!$E$5:$E$1000,DATE(Thang!$E$4,Thang!$C$4,Loc!$AH$2),Nhap!$F$5:$F$1000,Loc!A365)</f>
        <v>0</v>
      </c>
      <c r="AI365" s="7">
        <f>SUMIFS(Nhap!$I$5:$I$1000,Nhap!$E$5:$E$1000,DATE(Thang!$E$4,Thang!$C$4,Loc!$AI$2),Nhap!$F$5:$F$1000,Loc!A365)</f>
        <v>0</v>
      </c>
      <c r="AJ365" s="7">
        <f>SUMIFS(Nhap!$I$5:$I$1000,Nhap!$E$5:$E$1000,DATE(Thang!$E$4,Thang!$C$4,Loc!$AJ$2),Nhap!$F$5:$F$1000,Loc!A365)</f>
        <v>0</v>
      </c>
      <c r="AK365" s="1">
        <f>SUMIFS(Xuat!$G$5:$G$1000,Xuat!$C$5:$C$1000,DATE(Thang!$E$4,Thang!$C$4,AK$2),Xuat!$D$5:$D$1000,Loc!$A365)</f>
        <v>0</v>
      </c>
      <c r="AL365" s="1">
        <f>SUMIFS(Xuat!$G$5:$G$1000,Xuat!$C$5:$C$1000,DATE(Thang!$E$4,Thang!$C$4,AL$2),Xuat!$D$5:$D$1000,Loc!$A365)</f>
        <v>0</v>
      </c>
      <c r="AM365" s="1">
        <f>SUMIFS(Xuat!$G$5:$G$1000,Xuat!$C$5:$C$1000,DATE(Thang!$E$4,Thang!$C$4,AM$2),Xuat!$D$5:$D$1000,Loc!$A365)</f>
        <v>0</v>
      </c>
      <c r="AN365" s="1">
        <f>SUMIFS(Xuat!$G$5:$G$1000,Xuat!$C$5:$C$1000,DATE(Thang!$E$4,Thang!$C$4,AN$2),Xuat!$D$5:$D$1000,Loc!$A365)</f>
        <v>0</v>
      </c>
      <c r="AO365" s="1">
        <f>SUMIFS(Xuat!$G$5:$G$1000,Xuat!$C$5:$C$1000,DATE(Thang!$E$4,Thang!$C$4,AO$2),Xuat!$D$5:$D$1000,Loc!$A365)</f>
        <v>0</v>
      </c>
      <c r="AP365" s="1">
        <f>SUMIFS(Xuat!$G$5:$G$1000,Xuat!$C$5:$C$1000,DATE(Thang!$E$4,Thang!$C$4,AP$2),Xuat!$D$5:$D$1000,Loc!$A365)</f>
        <v>0</v>
      </c>
      <c r="AQ365" s="1">
        <f>SUMIFS(Xuat!$G$5:$G$1000,Xuat!$C$5:$C$1000,DATE(Thang!$E$4,Thang!$C$4,AQ$2),Xuat!$D$5:$D$1000,Loc!$A365)</f>
        <v>0</v>
      </c>
      <c r="AR365" s="1">
        <f>SUMIFS(Xuat!$G$5:$G$1000,Xuat!$C$5:$C$1000,DATE(Thang!$E$4,Thang!$C$4,AR$2),Xuat!$D$5:$D$1000,Loc!$A365)</f>
        <v>0</v>
      </c>
      <c r="AS365" s="1">
        <f>SUMIFS(Xuat!$G$5:$G$1000,Xuat!$C$5:$C$1000,DATE(Thang!$E$4,Thang!$C$4,AS$2),Xuat!$D$5:$D$1000,Loc!$A365)</f>
        <v>0</v>
      </c>
      <c r="AT365" s="1">
        <f>SUMIFS(Xuat!$G$5:$G$1000,Xuat!$C$5:$C$1000,DATE(Thang!$E$4,Thang!$C$4,AT$2),Xuat!$D$5:$D$1000,Loc!$A365)</f>
        <v>0</v>
      </c>
      <c r="AU365" s="1">
        <f>SUMIFS(Xuat!$G$5:$G$1000,Xuat!$C$5:$C$1000,DATE(Thang!$E$4,Thang!$C$4,AU$2),Xuat!$D$5:$D$1000,Loc!$A365)</f>
        <v>0</v>
      </c>
      <c r="AV365" s="1">
        <f>SUMIFS(Xuat!$G$5:$G$1000,Xuat!$C$5:$C$1000,DATE(Thang!$E$4,Thang!$C$4,AV$2),Xuat!$D$5:$D$1000,Loc!$A365)</f>
        <v>0</v>
      </c>
      <c r="AW365" s="1">
        <f>SUMIFS(Xuat!$G$5:$G$1000,Xuat!$C$5:$C$1000,DATE(Thang!$E$4,Thang!$C$4,AW$2),Xuat!$D$5:$D$1000,Loc!$A365)</f>
        <v>0</v>
      </c>
      <c r="AX365" s="1">
        <f>SUMIFS(Xuat!$G$5:$G$1000,Xuat!$C$5:$C$1000,DATE(Thang!$E$4,Thang!$C$4,AX$2),Xuat!$D$5:$D$1000,Loc!$A365)</f>
        <v>0</v>
      </c>
      <c r="AY365" s="1">
        <f>SUMIFS(Xuat!$G$5:$G$1000,Xuat!$C$5:$C$1000,DATE(Thang!$E$4,Thang!$C$4,AY$2),Xuat!$D$5:$D$1000,Loc!$A365)</f>
        <v>0</v>
      </c>
      <c r="AZ365" s="1">
        <f>SUMIFS(Xuat!$G$5:$G$1000,Xuat!$C$5:$C$1000,DATE(Thang!$E$4,Thang!$C$4,AZ$2),Xuat!$D$5:$D$1000,Loc!$A365)</f>
        <v>0</v>
      </c>
      <c r="BA365" s="1">
        <f>SUMIFS(Xuat!$G$5:$G$1000,Xuat!$C$5:$C$1000,DATE(Thang!$E$4,Thang!$C$4,BA$2),Xuat!$D$5:$D$1000,Loc!$A365)</f>
        <v>0</v>
      </c>
      <c r="BB365" s="1">
        <f>SUMIFS(Xuat!$G$5:$G$1000,Xuat!$C$5:$C$1000,DATE(Thang!$E$4,Thang!$C$4,BB$2),Xuat!$D$5:$D$1000,Loc!$A365)</f>
        <v>0</v>
      </c>
      <c r="BC365" s="1">
        <f>SUMIFS(Xuat!$G$5:$G$1000,Xuat!$C$5:$C$1000,DATE(Thang!$E$4,Thang!$C$4,BC$2),Xuat!$D$5:$D$1000,Loc!$A365)</f>
        <v>0</v>
      </c>
      <c r="BD365" s="1">
        <f>SUMIFS(Xuat!$G$5:$G$1000,Xuat!$C$5:$C$1000,DATE(Thang!$E$4,Thang!$C$4,BD$2),Xuat!$D$5:$D$1000,Loc!$A365)</f>
        <v>0</v>
      </c>
      <c r="BE365" s="1">
        <f>SUMIFS(Xuat!$G$5:$G$1000,Xuat!$C$5:$C$1000,DATE(Thang!$E$4,Thang!$C$4,BE$2),Xuat!$D$5:$D$1000,Loc!$A365)</f>
        <v>0</v>
      </c>
      <c r="BF365" s="1">
        <f>SUMIFS(Xuat!$G$5:$G$1000,Xuat!$C$5:$C$1000,DATE(Thang!$E$4,Thang!$C$4,BF$2),Xuat!$D$5:$D$1000,Loc!$A365)</f>
        <v>0</v>
      </c>
      <c r="BG365" s="1">
        <f>SUMIFS(Xuat!$G$5:$G$1000,Xuat!$C$5:$C$1000,DATE(Thang!$E$4,Thang!$C$4,BG$2),Xuat!$D$5:$D$1000,Loc!$A365)</f>
        <v>0</v>
      </c>
      <c r="BH365" s="1">
        <f>SUMIFS(Xuat!$G$5:$G$1000,Xuat!$C$5:$C$1000,DATE(Thang!$E$4,Thang!$C$4,BH$2),Xuat!$D$5:$D$1000,Loc!$A365)</f>
        <v>0</v>
      </c>
      <c r="BI365" s="1">
        <f>SUMIFS(Xuat!$G$5:$G$1000,Xuat!$C$5:$C$1000,DATE(Thang!$E$4,Thang!$C$4,BI$2),Xuat!$D$5:$D$1000,Loc!$A365)</f>
        <v>0</v>
      </c>
      <c r="BJ365" s="1">
        <f>SUMIFS(Xuat!$G$5:$G$1000,Xuat!$C$5:$C$1000,DATE(Thang!$E$4,Thang!$C$4,BJ$2),Xuat!$D$5:$D$1000,Loc!$A365)</f>
        <v>0</v>
      </c>
      <c r="BK365" s="1">
        <f>SUMIFS(Xuat!$G$5:$G$1000,Xuat!$C$5:$C$1000,DATE(Thang!$E$4,Thang!$C$4,BK$2),Xuat!$D$5:$D$1000,Loc!$A365)</f>
        <v>0</v>
      </c>
      <c r="BL365" s="1">
        <f>SUMIFS(Xuat!$G$5:$G$1000,Xuat!$C$5:$C$1000,DATE(Thang!$E$4,Thang!$C$4,BL$2),Xuat!$D$5:$D$1000,Loc!$A365)</f>
        <v>0</v>
      </c>
      <c r="BM365" s="1">
        <f>SUMIFS(Xuat!$G$5:$G$1000,Xuat!$C$5:$C$1000,DATE(Thang!$E$4,Thang!$C$4,BM$2),Xuat!$D$5:$D$1000,Loc!$A365)</f>
        <v>0</v>
      </c>
      <c r="BN365" s="1">
        <f>SUMIFS(Xuat!$G$5:$G$1000,Xuat!$C$5:$C$1000,DATE(Thang!$E$4,Thang!$C$4,BN$2),Xuat!$D$5:$D$1000,Loc!$A365)</f>
        <v>0</v>
      </c>
      <c r="BO365" s="1">
        <f>SUMIFS(Xuat!$G$5:$G$1000,Xuat!$C$5:$C$1000,DATE(Thang!$E$4,Thang!$C$4,BO$2),Xuat!$D$5:$D$1000,Loc!$A365)</f>
        <v>0</v>
      </c>
    </row>
    <row r="366" spans="1:67" x14ac:dyDescent="0.2">
      <c r="A366" s="2">
        <f>DM!C366</f>
        <v>0</v>
      </c>
      <c r="B366" s="3">
        <f>VLOOKUP(A366,Tondau!$B$5:$F$500,3,0)</f>
        <v>0</v>
      </c>
      <c r="C366" s="3">
        <f t="shared" si="17"/>
        <v>0</v>
      </c>
      <c r="D366" s="3">
        <f t="shared" si="18"/>
        <v>0</v>
      </c>
      <c r="E366" s="3">
        <f t="shared" si="19"/>
        <v>0</v>
      </c>
      <c r="F366" s="7">
        <f>SUMIFS(Nhap!$I$5:$I$1000,Nhap!$E$5:$E$1000,DATE(Thang!$E$4,Thang!$C$4,Loc!$F$2),Nhap!$F$5:$F$1000,Loc!A366)</f>
        <v>0</v>
      </c>
      <c r="G366" s="7">
        <f>SUMIFS(Nhap!$I$5:$I$1000,Nhap!$E$5:$E$1000,DATE(Thang!$E$4,Thang!$C$4,Loc!$G$2),Nhap!$F$5:$F$1000,Loc!A366)</f>
        <v>0</v>
      </c>
      <c r="H366" s="7">
        <f>SUMIFS(Nhap!$I$5:$I$1000,Nhap!$E$5:$E$1000,DATE(Thang!$E$4,Thang!$C$4,Loc!$H$2),Nhap!$F$5:$F$1000,Loc!A366)</f>
        <v>0</v>
      </c>
      <c r="I366" s="7">
        <f>SUMIFS(Nhap!$I$5:$I$1000,Nhap!$E$5:$E$1000,DATE(Thang!$E$4,Thang!$C$4,Loc!$I$2),Nhap!$F$5:$F$1000,Loc!A366)</f>
        <v>0</v>
      </c>
      <c r="J366" s="7">
        <f>SUMIFS(Nhap!$I$5:$I$1000,Nhap!$E$5:$E$1000,DATE(Thang!$E$4,Thang!$C$4,Loc!$J$2),Nhap!$F$5:$F$1000,Loc!A366)</f>
        <v>0</v>
      </c>
      <c r="K366" s="7">
        <f>SUMIFS(Nhap!$I$5:$I$1000,Nhap!$E$5:$E$1000,DATE(Thang!$E$4,Thang!$C$4,Loc!$K$2),Nhap!$F$5:$F$1000,Loc!A366)</f>
        <v>0</v>
      </c>
      <c r="L366" s="7">
        <f>SUMIFS(Nhap!$I$5:$I$1000,Nhap!$E$5:$E$1000,DATE(Thang!$E$4,Thang!$C$4,Loc!$L$2),Nhap!$F$5:$F$1000,Loc!A366)</f>
        <v>0</v>
      </c>
      <c r="M366" s="7">
        <f>SUMIFS(Nhap!$I$5:$I$1000,Nhap!$E$5:$E$1000,DATE(Thang!$E$4,Thang!$C$4,Loc!$M$2),Nhap!$F$5:$F$1000,Loc!A366)</f>
        <v>0</v>
      </c>
      <c r="N366" s="7">
        <f>SUMIFS(Nhap!$I$5:$I$1000,Nhap!$E$5:$E$1000,DATE(Thang!$E$4,Thang!$C$4,Loc!$N$2),Nhap!$F$5:$F$1000,Loc!A366)</f>
        <v>0</v>
      </c>
      <c r="O366" s="7">
        <f>SUMIFS(Nhap!$I$5:$I$1000,Nhap!$E$5:$E$1000,DATE(Thang!$E$4,Thang!$C$4,Loc!$O$2),Nhap!$F$5:$F$1000,Loc!A366)</f>
        <v>0</v>
      </c>
      <c r="P366" s="7">
        <f>SUMIFS(Nhap!$I$5:$I$1000,Nhap!$E$5:$E$1000,DATE(Thang!$E$4,Thang!$C$4,Loc!$P$2),Nhap!$F$5:$F$1000,Loc!A366)</f>
        <v>0</v>
      </c>
      <c r="Q366" s="7">
        <f>SUMIFS(Nhap!$I$5:$I$1000,Nhap!$E$5:$E$1000,DATE(Thang!$E$4,Thang!$C$4,Loc!$Q$2),Nhap!$F$5:$F$1000,Loc!A366)</f>
        <v>0</v>
      </c>
      <c r="R366" s="7">
        <f>SUMIFS(Nhap!$I$5:$I$1000,Nhap!$E$5:$E$1000,DATE(Thang!$E$4,Thang!$C$4,Loc!$R$2),Nhap!$F$5:$F$1000,Loc!A366)</f>
        <v>0</v>
      </c>
      <c r="S366" s="7">
        <f>SUMIFS(Nhap!$I$5:$I$1000,Nhap!$E$5:$E$1000,DATE(Thang!$E$4,Thang!$C$4,Loc!$S$2),Nhap!$F$5:$F$1000,Loc!A366)</f>
        <v>0</v>
      </c>
      <c r="T366" s="7">
        <f>SUMIFS(Nhap!$I$5:$I$1000,Nhap!$E$5:$E$1000,DATE(Thang!$E$4,Thang!$C$4,Loc!$T$2),Nhap!$F$5:$F$1000,Loc!A366)</f>
        <v>0</v>
      </c>
      <c r="U366" s="7">
        <f>SUMIFS(Nhap!$I$5:$I$1000,Nhap!$E$5:$E$1000,DATE(Thang!$E$4,Thang!$C$4,Loc!$U$2),Nhap!$F$5:$F$1000,Loc!A366)</f>
        <v>0</v>
      </c>
      <c r="V366" s="7">
        <f>SUMIFS(Nhap!$I$5:$I$1000,Nhap!$E$5:$E$1000,DATE(Thang!$E$4,Thang!$C$4,Loc!$V$2),Nhap!$F$5:$F$1000,Loc!A366)</f>
        <v>0</v>
      </c>
      <c r="W366" s="7">
        <f>SUMIFS(Nhap!$I$5:$I$1000,Nhap!$E$5:$E$1000,DATE(Thang!$E$4,Thang!$C$4,Loc!$W$2),Nhap!$F$5:$F$1000,Loc!A366)</f>
        <v>0</v>
      </c>
      <c r="X366" s="7">
        <f>SUMIFS(Nhap!$I$5:$I$1000,Nhap!$E$5:$E$1000,DATE(Thang!$E$4,Thang!$C$4,Loc!$X$2),Nhap!$F$5:$F$1000,Loc!A366)</f>
        <v>0</v>
      </c>
      <c r="Y366" s="7">
        <f>SUMIFS(Nhap!$I$5:$I$1000,Nhap!$E$5:$E$1000,DATE(Thang!$E$4,Thang!$C$4,Loc!$Y$2),Nhap!$F$5:$F$1000,Loc!A366)</f>
        <v>0</v>
      </c>
      <c r="Z366" s="7">
        <f>SUMIFS(Nhap!$I$5:$I$1000,Nhap!$E$5:$E$1000,DATE(Thang!$E$4,Thang!$C$4,Loc!$Z$2),Nhap!$F$5:$F$1000,Loc!A366)</f>
        <v>0</v>
      </c>
      <c r="AA366" s="7">
        <f>SUMIFS(Nhap!$I$5:$I$1000,Nhap!$E$5:$E$1000,DATE(Thang!$E$4,Thang!$C$4,Loc!$AA$2),Nhap!$F$5:$F$1000,Loc!A366)</f>
        <v>0</v>
      </c>
      <c r="AB366" s="7">
        <f>SUMIFS(Nhap!$I$5:$I$1000,Nhap!$E$5:$E$1000,DATE(Thang!$E$4,Thang!$C$4,Loc!$AB$2),Nhap!$F$5:$F$1000,Loc!A366)</f>
        <v>0</v>
      </c>
      <c r="AC366" s="7">
        <f>SUMIFS(Nhap!$I$5:$I$1000,Nhap!$E$5:$E$1000,DATE(Thang!$E$4,Thang!$C$4,Loc!$AC$2),Nhap!$F$5:$F$1000,Loc!A366)</f>
        <v>0</v>
      </c>
      <c r="AD366" s="7">
        <f>SUMIFS(Nhap!$I$5:$I$1000,Nhap!$E$5:$E$1000,DATE(Thang!$E$4,Thang!$C$4,Loc!$AD$2),Nhap!$F$5:$F$1000,Loc!$A$5)</f>
        <v>0</v>
      </c>
      <c r="AE366" s="7">
        <f>SUMIFS(Nhap!$I$5:$I$1000,Nhap!$E$5:$E$1000,DATE(Thang!$E$4,Thang!$C$4,Loc!$AE$2),Nhap!$F$5:$F$1000,Loc!A366)</f>
        <v>0</v>
      </c>
      <c r="AF366" s="7">
        <f>SUMIFS(Nhap!$I$5:$I$1000,Nhap!$E$5:$E$1000,DATE(Thang!$E$4,Thang!$C$4,Loc!$AF$2),Nhap!$F$5:$F$1000,Loc!A366)</f>
        <v>0</v>
      </c>
      <c r="AG366" s="7">
        <f>SUMIFS(Nhap!$I$5:$I$1000,Nhap!$E$5:$E$1000,DATE(Thang!$E$4,Thang!$C$4,Loc!$AG$2),Nhap!$F$5:$F$1000,Loc!A366)</f>
        <v>0</v>
      </c>
      <c r="AH366" s="7">
        <f>SUMIFS(Nhap!$I$5:$I$1000,Nhap!$E$5:$E$1000,DATE(Thang!$E$4,Thang!$C$4,Loc!$AH$2),Nhap!$F$5:$F$1000,Loc!A366)</f>
        <v>0</v>
      </c>
      <c r="AI366" s="7">
        <f>SUMIFS(Nhap!$I$5:$I$1000,Nhap!$E$5:$E$1000,DATE(Thang!$E$4,Thang!$C$4,Loc!$AI$2),Nhap!$F$5:$F$1000,Loc!A366)</f>
        <v>0</v>
      </c>
      <c r="AJ366" s="7">
        <f>SUMIFS(Nhap!$I$5:$I$1000,Nhap!$E$5:$E$1000,DATE(Thang!$E$4,Thang!$C$4,Loc!$AJ$2),Nhap!$F$5:$F$1000,Loc!A366)</f>
        <v>0</v>
      </c>
      <c r="AK366" s="1">
        <f>SUMIFS(Xuat!$G$5:$G$1000,Xuat!$C$5:$C$1000,DATE(Thang!$E$4,Thang!$C$4,AK$2),Xuat!$D$5:$D$1000,Loc!$A366)</f>
        <v>0</v>
      </c>
      <c r="AL366" s="1">
        <f>SUMIFS(Xuat!$G$5:$G$1000,Xuat!$C$5:$C$1000,DATE(Thang!$E$4,Thang!$C$4,AL$2),Xuat!$D$5:$D$1000,Loc!$A366)</f>
        <v>0</v>
      </c>
      <c r="AM366" s="1">
        <f>SUMIFS(Xuat!$G$5:$G$1000,Xuat!$C$5:$C$1000,DATE(Thang!$E$4,Thang!$C$4,AM$2),Xuat!$D$5:$D$1000,Loc!$A366)</f>
        <v>0</v>
      </c>
      <c r="AN366" s="1">
        <f>SUMIFS(Xuat!$G$5:$G$1000,Xuat!$C$5:$C$1000,DATE(Thang!$E$4,Thang!$C$4,AN$2),Xuat!$D$5:$D$1000,Loc!$A366)</f>
        <v>0</v>
      </c>
      <c r="AO366" s="1">
        <f>SUMIFS(Xuat!$G$5:$G$1000,Xuat!$C$5:$C$1000,DATE(Thang!$E$4,Thang!$C$4,AO$2),Xuat!$D$5:$D$1000,Loc!$A366)</f>
        <v>0</v>
      </c>
      <c r="AP366" s="1">
        <f>SUMIFS(Xuat!$G$5:$G$1000,Xuat!$C$5:$C$1000,DATE(Thang!$E$4,Thang!$C$4,AP$2),Xuat!$D$5:$D$1000,Loc!$A366)</f>
        <v>0</v>
      </c>
      <c r="AQ366" s="1">
        <f>SUMIFS(Xuat!$G$5:$G$1000,Xuat!$C$5:$C$1000,DATE(Thang!$E$4,Thang!$C$4,AQ$2),Xuat!$D$5:$D$1000,Loc!$A366)</f>
        <v>0</v>
      </c>
      <c r="AR366" s="1">
        <f>SUMIFS(Xuat!$G$5:$G$1000,Xuat!$C$5:$C$1000,DATE(Thang!$E$4,Thang!$C$4,AR$2),Xuat!$D$5:$D$1000,Loc!$A366)</f>
        <v>0</v>
      </c>
      <c r="AS366" s="1">
        <f>SUMIFS(Xuat!$G$5:$G$1000,Xuat!$C$5:$C$1000,DATE(Thang!$E$4,Thang!$C$4,AS$2),Xuat!$D$5:$D$1000,Loc!$A366)</f>
        <v>0</v>
      </c>
      <c r="AT366" s="1">
        <f>SUMIFS(Xuat!$G$5:$G$1000,Xuat!$C$5:$C$1000,DATE(Thang!$E$4,Thang!$C$4,AT$2),Xuat!$D$5:$D$1000,Loc!$A366)</f>
        <v>0</v>
      </c>
      <c r="AU366" s="1">
        <f>SUMIFS(Xuat!$G$5:$G$1000,Xuat!$C$5:$C$1000,DATE(Thang!$E$4,Thang!$C$4,AU$2),Xuat!$D$5:$D$1000,Loc!$A366)</f>
        <v>0</v>
      </c>
      <c r="AV366" s="1">
        <f>SUMIFS(Xuat!$G$5:$G$1000,Xuat!$C$5:$C$1000,DATE(Thang!$E$4,Thang!$C$4,AV$2),Xuat!$D$5:$D$1000,Loc!$A366)</f>
        <v>0</v>
      </c>
      <c r="AW366" s="1">
        <f>SUMIFS(Xuat!$G$5:$G$1000,Xuat!$C$5:$C$1000,DATE(Thang!$E$4,Thang!$C$4,AW$2),Xuat!$D$5:$D$1000,Loc!$A366)</f>
        <v>0</v>
      </c>
      <c r="AX366" s="1">
        <f>SUMIFS(Xuat!$G$5:$G$1000,Xuat!$C$5:$C$1000,DATE(Thang!$E$4,Thang!$C$4,AX$2),Xuat!$D$5:$D$1000,Loc!$A366)</f>
        <v>0</v>
      </c>
      <c r="AY366" s="1">
        <f>SUMIFS(Xuat!$G$5:$G$1000,Xuat!$C$5:$C$1000,DATE(Thang!$E$4,Thang!$C$4,AY$2),Xuat!$D$5:$D$1000,Loc!$A366)</f>
        <v>0</v>
      </c>
      <c r="AZ366" s="1">
        <f>SUMIFS(Xuat!$G$5:$G$1000,Xuat!$C$5:$C$1000,DATE(Thang!$E$4,Thang!$C$4,AZ$2),Xuat!$D$5:$D$1000,Loc!$A366)</f>
        <v>0</v>
      </c>
      <c r="BA366" s="1">
        <f>SUMIFS(Xuat!$G$5:$G$1000,Xuat!$C$5:$C$1000,DATE(Thang!$E$4,Thang!$C$4,BA$2),Xuat!$D$5:$D$1000,Loc!$A366)</f>
        <v>0</v>
      </c>
      <c r="BB366" s="1">
        <f>SUMIFS(Xuat!$G$5:$G$1000,Xuat!$C$5:$C$1000,DATE(Thang!$E$4,Thang!$C$4,BB$2),Xuat!$D$5:$D$1000,Loc!$A366)</f>
        <v>0</v>
      </c>
      <c r="BC366" s="1">
        <f>SUMIFS(Xuat!$G$5:$G$1000,Xuat!$C$5:$C$1000,DATE(Thang!$E$4,Thang!$C$4,BC$2),Xuat!$D$5:$D$1000,Loc!$A366)</f>
        <v>0</v>
      </c>
      <c r="BD366" s="1">
        <f>SUMIFS(Xuat!$G$5:$G$1000,Xuat!$C$5:$C$1000,DATE(Thang!$E$4,Thang!$C$4,BD$2),Xuat!$D$5:$D$1000,Loc!$A366)</f>
        <v>0</v>
      </c>
      <c r="BE366" s="1">
        <f>SUMIFS(Xuat!$G$5:$G$1000,Xuat!$C$5:$C$1000,DATE(Thang!$E$4,Thang!$C$4,BE$2),Xuat!$D$5:$D$1000,Loc!$A366)</f>
        <v>0</v>
      </c>
      <c r="BF366" s="1">
        <f>SUMIFS(Xuat!$G$5:$G$1000,Xuat!$C$5:$C$1000,DATE(Thang!$E$4,Thang!$C$4,BF$2),Xuat!$D$5:$D$1000,Loc!$A366)</f>
        <v>0</v>
      </c>
      <c r="BG366" s="1">
        <f>SUMIFS(Xuat!$G$5:$G$1000,Xuat!$C$5:$C$1000,DATE(Thang!$E$4,Thang!$C$4,BG$2),Xuat!$D$5:$D$1000,Loc!$A366)</f>
        <v>0</v>
      </c>
      <c r="BH366" s="1">
        <f>SUMIFS(Xuat!$G$5:$G$1000,Xuat!$C$5:$C$1000,DATE(Thang!$E$4,Thang!$C$4,BH$2),Xuat!$D$5:$D$1000,Loc!$A366)</f>
        <v>0</v>
      </c>
      <c r="BI366" s="1">
        <f>SUMIFS(Xuat!$G$5:$G$1000,Xuat!$C$5:$C$1000,DATE(Thang!$E$4,Thang!$C$4,BI$2),Xuat!$D$5:$D$1000,Loc!$A366)</f>
        <v>0</v>
      </c>
      <c r="BJ366" s="1">
        <f>SUMIFS(Xuat!$G$5:$G$1000,Xuat!$C$5:$C$1000,DATE(Thang!$E$4,Thang!$C$4,BJ$2),Xuat!$D$5:$D$1000,Loc!$A366)</f>
        <v>0</v>
      </c>
      <c r="BK366" s="1">
        <f>SUMIFS(Xuat!$G$5:$G$1000,Xuat!$C$5:$C$1000,DATE(Thang!$E$4,Thang!$C$4,BK$2),Xuat!$D$5:$D$1000,Loc!$A366)</f>
        <v>0</v>
      </c>
      <c r="BL366" s="1">
        <f>SUMIFS(Xuat!$G$5:$G$1000,Xuat!$C$5:$C$1000,DATE(Thang!$E$4,Thang!$C$4,BL$2),Xuat!$D$5:$D$1000,Loc!$A366)</f>
        <v>0</v>
      </c>
      <c r="BM366" s="1">
        <f>SUMIFS(Xuat!$G$5:$G$1000,Xuat!$C$5:$C$1000,DATE(Thang!$E$4,Thang!$C$4,BM$2),Xuat!$D$5:$D$1000,Loc!$A366)</f>
        <v>0</v>
      </c>
      <c r="BN366" s="1">
        <f>SUMIFS(Xuat!$G$5:$G$1000,Xuat!$C$5:$C$1000,DATE(Thang!$E$4,Thang!$C$4,BN$2),Xuat!$D$5:$D$1000,Loc!$A366)</f>
        <v>0</v>
      </c>
      <c r="BO366" s="1">
        <f>SUMIFS(Xuat!$G$5:$G$1000,Xuat!$C$5:$C$1000,DATE(Thang!$E$4,Thang!$C$4,BO$2),Xuat!$D$5:$D$1000,Loc!$A366)</f>
        <v>0</v>
      </c>
    </row>
    <row r="367" spans="1:67" x14ac:dyDescent="0.2">
      <c r="A367" s="2">
        <f>DM!C367</f>
        <v>0</v>
      </c>
      <c r="B367" s="3">
        <f>VLOOKUP(A367,Tondau!$B$5:$F$500,3,0)</f>
        <v>0</v>
      </c>
      <c r="C367" s="3">
        <f t="shared" si="17"/>
        <v>0</v>
      </c>
      <c r="D367" s="3">
        <f t="shared" si="18"/>
        <v>0</v>
      </c>
      <c r="E367" s="3">
        <f t="shared" si="19"/>
        <v>0</v>
      </c>
      <c r="F367" s="7">
        <f>SUMIFS(Nhap!$I$5:$I$1000,Nhap!$E$5:$E$1000,DATE(Thang!$E$4,Thang!$C$4,Loc!$F$2),Nhap!$F$5:$F$1000,Loc!A367)</f>
        <v>0</v>
      </c>
      <c r="G367" s="7">
        <f>SUMIFS(Nhap!$I$5:$I$1000,Nhap!$E$5:$E$1000,DATE(Thang!$E$4,Thang!$C$4,Loc!$G$2),Nhap!$F$5:$F$1000,Loc!A367)</f>
        <v>0</v>
      </c>
      <c r="H367" s="7">
        <f>SUMIFS(Nhap!$I$5:$I$1000,Nhap!$E$5:$E$1000,DATE(Thang!$E$4,Thang!$C$4,Loc!$H$2),Nhap!$F$5:$F$1000,Loc!A367)</f>
        <v>0</v>
      </c>
      <c r="I367" s="7">
        <f>SUMIFS(Nhap!$I$5:$I$1000,Nhap!$E$5:$E$1000,DATE(Thang!$E$4,Thang!$C$4,Loc!$I$2),Nhap!$F$5:$F$1000,Loc!A367)</f>
        <v>0</v>
      </c>
      <c r="J367" s="7">
        <f>SUMIFS(Nhap!$I$5:$I$1000,Nhap!$E$5:$E$1000,DATE(Thang!$E$4,Thang!$C$4,Loc!$J$2),Nhap!$F$5:$F$1000,Loc!A367)</f>
        <v>0</v>
      </c>
      <c r="K367" s="7">
        <f>SUMIFS(Nhap!$I$5:$I$1000,Nhap!$E$5:$E$1000,DATE(Thang!$E$4,Thang!$C$4,Loc!$K$2),Nhap!$F$5:$F$1000,Loc!A367)</f>
        <v>0</v>
      </c>
      <c r="L367" s="7">
        <f>SUMIFS(Nhap!$I$5:$I$1000,Nhap!$E$5:$E$1000,DATE(Thang!$E$4,Thang!$C$4,Loc!$L$2),Nhap!$F$5:$F$1000,Loc!A367)</f>
        <v>0</v>
      </c>
      <c r="M367" s="7">
        <f>SUMIFS(Nhap!$I$5:$I$1000,Nhap!$E$5:$E$1000,DATE(Thang!$E$4,Thang!$C$4,Loc!$M$2),Nhap!$F$5:$F$1000,Loc!A367)</f>
        <v>0</v>
      </c>
      <c r="N367" s="7">
        <f>SUMIFS(Nhap!$I$5:$I$1000,Nhap!$E$5:$E$1000,DATE(Thang!$E$4,Thang!$C$4,Loc!$N$2),Nhap!$F$5:$F$1000,Loc!A367)</f>
        <v>0</v>
      </c>
      <c r="O367" s="7">
        <f>SUMIFS(Nhap!$I$5:$I$1000,Nhap!$E$5:$E$1000,DATE(Thang!$E$4,Thang!$C$4,Loc!$O$2),Nhap!$F$5:$F$1000,Loc!A367)</f>
        <v>0</v>
      </c>
      <c r="P367" s="7">
        <f>SUMIFS(Nhap!$I$5:$I$1000,Nhap!$E$5:$E$1000,DATE(Thang!$E$4,Thang!$C$4,Loc!$P$2),Nhap!$F$5:$F$1000,Loc!A367)</f>
        <v>0</v>
      </c>
      <c r="Q367" s="7">
        <f>SUMIFS(Nhap!$I$5:$I$1000,Nhap!$E$5:$E$1000,DATE(Thang!$E$4,Thang!$C$4,Loc!$Q$2),Nhap!$F$5:$F$1000,Loc!A367)</f>
        <v>0</v>
      </c>
      <c r="R367" s="7">
        <f>SUMIFS(Nhap!$I$5:$I$1000,Nhap!$E$5:$E$1000,DATE(Thang!$E$4,Thang!$C$4,Loc!$R$2),Nhap!$F$5:$F$1000,Loc!A367)</f>
        <v>0</v>
      </c>
      <c r="S367" s="7">
        <f>SUMIFS(Nhap!$I$5:$I$1000,Nhap!$E$5:$E$1000,DATE(Thang!$E$4,Thang!$C$4,Loc!$S$2),Nhap!$F$5:$F$1000,Loc!A367)</f>
        <v>0</v>
      </c>
      <c r="T367" s="7">
        <f>SUMIFS(Nhap!$I$5:$I$1000,Nhap!$E$5:$E$1000,DATE(Thang!$E$4,Thang!$C$4,Loc!$T$2),Nhap!$F$5:$F$1000,Loc!A367)</f>
        <v>0</v>
      </c>
      <c r="U367" s="7">
        <f>SUMIFS(Nhap!$I$5:$I$1000,Nhap!$E$5:$E$1000,DATE(Thang!$E$4,Thang!$C$4,Loc!$U$2),Nhap!$F$5:$F$1000,Loc!A367)</f>
        <v>0</v>
      </c>
      <c r="V367" s="7">
        <f>SUMIFS(Nhap!$I$5:$I$1000,Nhap!$E$5:$E$1000,DATE(Thang!$E$4,Thang!$C$4,Loc!$V$2),Nhap!$F$5:$F$1000,Loc!A367)</f>
        <v>0</v>
      </c>
      <c r="W367" s="7">
        <f>SUMIFS(Nhap!$I$5:$I$1000,Nhap!$E$5:$E$1000,DATE(Thang!$E$4,Thang!$C$4,Loc!$W$2),Nhap!$F$5:$F$1000,Loc!A367)</f>
        <v>0</v>
      </c>
      <c r="X367" s="7">
        <f>SUMIFS(Nhap!$I$5:$I$1000,Nhap!$E$5:$E$1000,DATE(Thang!$E$4,Thang!$C$4,Loc!$X$2),Nhap!$F$5:$F$1000,Loc!A367)</f>
        <v>0</v>
      </c>
      <c r="Y367" s="7">
        <f>SUMIFS(Nhap!$I$5:$I$1000,Nhap!$E$5:$E$1000,DATE(Thang!$E$4,Thang!$C$4,Loc!$Y$2),Nhap!$F$5:$F$1000,Loc!A367)</f>
        <v>0</v>
      </c>
      <c r="Z367" s="7">
        <f>SUMIFS(Nhap!$I$5:$I$1000,Nhap!$E$5:$E$1000,DATE(Thang!$E$4,Thang!$C$4,Loc!$Z$2),Nhap!$F$5:$F$1000,Loc!A367)</f>
        <v>0</v>
      </c>
      <c r="AA367" s="7">
        <f>SUMIFS(Nhap!$I$5:$I$1000,Nhap!$E$5:$E$1000,DATE(Thang!$E$4,Thang!$C$4,Loc!$AA$2),Nhap!$F$5:$F$1000,Loc!A367)</f>
        <v>0</v>
      </c>
      <c r="AB367" s="7">
        <f>SUMIFS(Nhap!$I$5:$I$1000,Nhap!$E$5:$E$1000,DATE(Thang!$E$4,Thang!$C$4,Loc!$AB$2),Nhap!$F$5:$F$1000,Loc!A367)</f>
        <v>0</v>
      </c>
      <c r="AC367" s="7">
        <f>SUMIFS(Nhap!$I$5:$I$1000,Nhap!$E$5:$E$1000,DATE(Thang!$E$4,Thang!$C$4,Loc!$AC$2),Nhap!$F$5:$F$1000,Loc!A367)</f>
        <v>0</v>
      </c>
      <c r="AD367" s="7">
        <f>SUMIFS(Nhap!$I$5:$I$1000,Nhap!$E$5:$E$1000,DATE(Thang!$E$4,Thang!$C$4,Loc!$AD$2),Nhap!$F$5:$F$1000,Loc!$A$5)</f>
        <v>0</v>
      </c>
      <c r="AE367" s="7">
        <f>SUMIFS(Nhap!$I$5:$I$1000,Nhap!$E$5:$E$1000,DATE(Thang!$E$4,Thang!$C$4,Loc!$AE$2),Nhap!$F$5:$F$1000,Loc!A367)</f>
        <v>0</v>
      </c>
      <c r="AF367" s="7">
        <f>SUMIFS(Nhap!$I$5:$I$1000,Nhap!$E$5:$E$1000,DATE(Thang!$E$4,Thang!$C$4,Loc!$AF$2),Nhap!$F$5:$F$1000,Loc!A367)</f>
        <v>0</v>
      </c>
      <c r="AG367" s="7">
        <f>SUMIFS(Nhap!$I$5:$I$1000,Nhap!$E$5:$E$1000,DATE(Thang!$E$4,Thang!$C$4,Loc!$AG$2),Nhap!$F$5:$F$1000,Loc!A367)</f>
        <v>0</v>
      </c>
      <c r="AH367" s="7">
        <f>SUMIFS(Nhap!$I$5:$I$1000,Nhap!$E$5:$E$1000,DATE(Thang!$E$4,Thang!$C$4,Loc!$AH$2),Nhap!$F$5:$F$1000,Loc!A367)</f>
        <v>0</v>
      </c>
      <c r="AI367" s="7">
        <f>SUMIFS(Nhap!$I$5:$I$1000,Nhap!$E$5:$E$1000,DATE(Thang!$E$4,Thang!$C$4,Loc!$AI$2),Nhap!$F$5:$F$1000,Loc!A367)</f>
        <v>0</v>
      </c>
      <c r="AJ367" s="7">
        <f>SUMIFS(Nhap!$I$5:$I$1000,Nhap!$E$5:$E$1000,DATE(Thang!$E$4,Thang!$C$4,Loc!$AJ$2),Nhap!$F$5:$F$1000,Loc!A367)</f>
        <v>0</v>
      </c>
      <c r="AK367" s="1">
        <f>SUMIFS(Xuat!$G$5:$G$1000,Xuat!$C$5:$C$1000,DATE(Thang!$E$4,Thang!$C$4,AK$2),Xuat!$D$5:$D$1000,Loc!$A367)</f>
        <v>0</v>
      </c>
      <c r="AL367" s="1">
        <f>SUMIFS(Xuat!$G$5:$G$1000,Xuat!$C$5:$C$1000,DATE(Thang!$E$4,Thang!$C$4,AL$2),Xuat!$D$5:$D$1000,Loc!$A367)</f>
        <v>0</v>
      </c>
      <c r="AM367" s="1">
        <f>SUMIFS(Xuat!$G$5:$G$1000,Xuat!$C$5:$C$1000,DATE(Thang!$E$4,Thang!$C$4,AM$2),Xuat!$D$5:$D$1000,Loc!$A367)</f>
        <v>0</v>
      </c>
      <c r="AN367" s="1">
        <f>SUMIFS(Xuat!$G$5:$G$1000,Xuat!$C$5:$C$1000,DATE(Thang!$E$4,Thang!$C$4,AN$2),Xuat!$D$5:$D$1000,Loc!$A367)</f>
        <v>0</v>
      </c>
      <c r="AO367" s="1">
        <f>SUMIFS(Xuat!$G$5:$G$1000,Xuat!$C$5:$C$1000,DATE(Thang!$E$4,Thang!$C$4,AO$2),Xuat!$D$5:$D$1000,Loc!$A367)</f>
        <v>0</v>
      </c>
      <c r="AP367" s="1">
        <f>SUMIFS(Xuat!$G$5:$G$1000,Xuat!$C$5:$C$1000,DATE(Thang!$E$4,Thang!$C$4,AP$2),Xuat!$D$5:$D$1000,Loc!$A367)</f>
        <v>0</v>
      </c>
      <c r="AQ367" s="1">
        <f>SUMIFS(Xuat!$G$5:$G$1000,Xuat!$C$5:$C$1000,DATE(Thang!$E$4,Thang!$C$4,AQ$2),Xuat!$D$5:$D$1000,Loc!$A367)</f>
        <v>0</v>
      </c>
      <c r="AR367" s="1">
        <f>SUMIFS(Xuat!$G$5:$G$1000,Xuat!$C$5:$C$1000,DATE(Thang!$E$4,Thang!$C$4,AR$2),Xuat!$D$5:$D$1000,Loc!$A367)</f>
        <v>0</v>
      </c>
      <c r="AS367" s="1">
        <f>SUMIFS(Xuat!$G$5:$G$1000,Xuat!$C$5:$C$1000,DATE(Thang!$E$4,Thang!$C$4,AS$2),Xuat!$D$5:$D$1000,Loc!$A367)</f>
        <v>0</v>
      </c>
      <c r="AT367" s="1">
        <f>SUMIFS(Xuat!$G$5:$G$1000,Xuat!$C$5:$C$1000,DATE(Thang!$E$4,Thang!$C$4,AT$2),Xuat!$D$5:$D$1000,Loc!$A367)</f>
        <v>0</v>
      </c>
      <c r="AU367" s="1">
        <f>SUMIFS(Xuat!$G$5:$G$1000,Xuat!$C$5:$C$1000,DATE(Thang!$E$4,Thang!$C$4,AU$2),Xuat!$D$5:$D$1000,Loc!$A367)</f>
        <v>0</v>
      </c>
      <c r="AV367" s="1">
        <f>SUMIFS(Xuat!$G$5:$G$1000,Xuat!$C$5:$C$1000,DATE(Thang!$E$4,Thang!$C$4,AV$2),Xuat!$D$5:$D$1000,Loc!$A367)</f>
        <v>0</v>
      </c>
      <c r="AW367" s="1">
        <f>SUMIFS(Xuat!$G$5:$G$1000,Xuat!$C$5:$C$1000,DATE(Thang!$E$4,Thang!$C$4,AW$2),Xuat!$D$5:$D$1000,Loc!$A367)</f>
        <v>0</v>
      </c>
      <c r="AX367" s="1">
        <f>SUMIFS(Xuat!$G$5:$G$1000,Xuat!$C$5:$C$1000,DATE(Thang!$E$4,Thang!$C$4,AX$2),Xuat!$D$5:$D$1000,Loc!$A367)</f>
        <v>0</v>
      </c>
      <c r="AY367" s="1">
        <f>SUMIFS(Xuat!$G$5:$G$1000,Xuat!$C$5:$C$1000,DATE(Thang!$E$4,Thang!$C$4,AY$2),Xuat!$D$5:$D$1000,Loc!$A367)</f>
        <v>0</v>
      </c>
      <c r="AZ367" s="1">
        <f>SUMIFS(Xuat!$G$5:$G$1000,Xuat!$C$5:$C$1000,DATE(Thang!$E$4,Thang!$C$4,AZ$2),Xuat!$D$5:$D$1000,Loc!$A367)</f>
        <v>0</v>
      </c>
      <c r="BA367" s="1">
        <f>SUMIFS(Xuat!$G$5:$G$1000,Xuat!$C$5:$C$1000,DATE(Thang!$E$4,Thang!$C$4,BA$2),Xuat!$D$5:$D$1000,Loc!$A367)</f>
        <v>0</v>
      </c>
      <c r="BB367" s="1">
        <f>SUMIFS(Xuat!$G$5:$G$1000,Xuat!$C$5:$C$1000,DATE(Thang!$E$4,Thang!$C$4,BB$2),Xuat!$D$5:$D$1000,Loc!$A367)</f>
        <v>0</v>
      </c>
      <c r="BC367" s="1">
        <f>SUMIFS(Xuat!$G$5:$G$1000,Xuat!$C$5:$C$1000,DATE(Thang!$E$4,Thang!$C$4,BC$2),Xuat!$D$5:$D$1000,Loc!$A367)</f>
        <v>0</v>
      </c>
      <c r="BD367" s="1">
        <f>SUMIFS(Xuat!$G$5:$G$1000,Xuat!$C$5:$C$1000,DATE(Thang!$E$4,Thang!$C$4,BD$2),Xuat!$D$5:$D$1000,Loc!$A367)</f>
        <v>0</v>
      </c>
      <c r="BE367" s="1">
        <f>SUMIFS(Xuat!$G$5:$G$1000,Xuat!$C$5:$C$1000,DATE(Thang!$E$4,Thang!$C$4,BE$2),Xuat!$D$5:$D$1000,Loc!$A367)</f>
        <v>0</v>
      </c>
      <c r="BF367" s="1">
        <f>SUMIFS(Xuat!$G$5:$G$1000,Xuat!$C$5:$C$1000,DATE(Thang!$E$4,Thang!$C$4,BF$2),Xuat!$D$5:$D$1000,Loc!$A367)</f>
        <v>0</v>
      </c>
      <c r="BG367" s="1">
        <f>SUMIFS(Xuat!$G$5:$G$1000,Xuat!$C$5:$C$1000,DATE(Thang!$E$4,Thang!$C$4,BG$2),Xuat!$D$5:$D$1000,Loc!$A367)</f>
        <v>0</v>
      </c>
      <c r="BH367" s="1">
        <f>SUMIFS(Xuat!$G$5:$G$1000,Xuat!$C$5:$C$1000,DATE(Thang!$E$4,Thang!$C$4,BH$2),Xuat!$D$5:$D$1000,Loc!$A367)</f>
        <v>0</v>
      </c>
      <c r="BI367" s="1">
        <f>SUMIFS(Xuat!$G$5:$G$1000,Xuat!$C$5:$C$1000,DATE(Thang!$E$4,Thang!$C$4,BI$2),Xuat!$D$5:$D$1000,Loc!$A367)</f>
        <v>0</v>
      </c>
      <c r="BJ367" s="1">
        <f>SUMIFS(Xuat!$G$5:$G$1000,Xuat!$C$5:$C$1000,DATE(Thang!$E$4,Thang!$C$4,BJ$2),Xuat!$D$5:$D$1000,Loc!$A367)</f>
        <v>0</v>
      </c>
      <c r="BK367" s="1">
        <f>SUMIFS(Xuat!$G$5:$G$1000,Xuat!$C$5:$C$1000,DATE(Thang!$E$4,Thang!$C$4,BK$2),Xuat!$D$5:$D$1000,Loc!$A367)</f>
        <v>0</v>
      </c>
      <c r="BL367" s="1">
        <f>SUMIFS(Xuat!$G$5:$G$1000,Xuat!$C$5:$C$1000,DATE(Thang!$E$4,Thang!$C$4,BL$2),Xuat!$D$5:$D$1000,Loc!$A367)</f>
        <v>0</v>
      </c>
      <c r="BM367" s="1">
        <f>SUMIFS(Xuat!$G$5:$G$1000,Xuat!$C$5:$C$1000,DATE(Thang!$E$4,Thang!$C$4,BM$2),Xuat!$D$5:$D$1000,Loc!$A367)</f>
        <v>0</v>
      </c>
      <c r="BN367" s="1">
        <f>SUMIFS(Xuat!$G$5:$G$1000,Xuat!$C$5:$C$1000,DATE(Thang!$E$4,Thang!$C$4,BN$2),Xuat!$D$5:$D$1000,Loc!$A367)</f>
        <v>0</v>
      </c>
      <c r="BO367" s="1">
        <f>SUMIFS(Xuat!$G$5:$G$1000,Xuat!$C$5:$C$1000,DATE(Thang!$E$4,Thang!$C$4,BO$2),Xuat!$D$5:$D$1000,Loc!$A367)</f>
        <v>0</v>
      </c>
    </row>
    <row r="368" spans="1:67" x14ac:dyDescent="0.2">
      <c r="A368" s="2">
        <f>DM!C368</f>
        <v>0</v>
      </c>
      <c r="B368" s="3">
        <f>VLOOKUP(A368,Tondau!$B$5:$F$500,3,0)</f>
        <v>0</v>
      </c>
      <c r="C368" s="3">
        <f t="shared" si="17"/>
        <v>0</v>
      </c>
      <c r="D368" s="3">
        <f t="shared" si="18"/>
        <v>0</v>
      </c>
      <c r="E368" s="3">
        <f t="shared" si="19"/>
        <v>0</v>
      </c>
      <c r="F368" s="7">
        <f>SUMIFS(Nhap!$I$5:$I$1000,Nhap!$E$5:$E$1000,DATE(Thang!$E$4,Thang!$C$4,Loc!$F$2),Nhap!$F$5:$F$1000,Loc!A368)</f>
        <v>0</v>
      </c>
      <c r="G368" s="7">
        <f>SUMIFS(Nhap!$I$5:$I$1000,Nhap!$E$5:$E$1000,DATE(Thang!$E$4,Thang!$C$4,Loc!$G$2),Nhap!$F$5:$F$1000,Loc!A368)</f>
        <v>0</v>
      </c>
      <c r="H368" s="7">
        <f>SUMIFS(Nhap!$I$5:$I$1000,Nhap!$E$5:$E$1000,DATE(Thang!$E$4,Thang!$C$4,Loc!$H$2),Nhap!$F$5:$F$1000,Loc!A368)</f>
        <v>0</v>
      </c>
      <c r="I368" s="7">
        <f>SUMIFS(Nhap!$I$5:$I$1000,Nhap!$E$5:$E$1000,DATE(Thang!$E$4,Thang!$C$4,Loc!$I$2),Nhap!$F$5:$F$1000,Loc!A368)</f>
        <v>0</v>
      </c>
      <c r="J368" s="7">
        <f>SUMIFS(Nhap!$I$5:$I$1000,Nhap!$E$5:$E$1000,DATE(Thang!$E$4,Thang!$C$4,Loc!$J$2),Nhap!$F$5:$F$1000,Loc!A368)</f>
        <v>0</v>
      </c>
      <c r="K368" s="7">
        <f>SUMIFS(Nhap!$I$5:$I$1000,Nhap!$E$5:$E$1000,DATE(Thang!$E$4,Thang!$C$4,Loc!$K$2),Nhap!$F$5:$F$1000,Loc!A368)</f>
        <v>0</v>
      </c>
      <c r="L368" s="7">
        <f>SUMIFS(Nhap!$I$5:$I$1000,Nhap!$E$5:$E$1000,DATE(Thang!$E$4,Thang!$C$4,Loc!$L$2),Nhap!$F$5:$F$1000,Loc!A368)</f>
        <v>0</v>
      </c>
      <c r="M368" s="7">
        <f>SUMIFS(Nhap!$I$5:$I$1000,Nhap!$E$5:$E$1000,DATE(Thang!$E$4,Thang!$C$4,Loc!$M$2),Nhap!$F$5:$F$1000,Loc!A368)</f>
        <v>0</v>
      </c>
      <c r="N368" s="7">
        <f>SUMIFS(Nhap!$I$5:$I$1000,Nhap!$E$5:$E$1000,DATE(Thang!$E$4,Thang!$C$4,Loc!$N$2),Nhap!$F$5:$F$1000,Loc!A368)</f>
        <v>0</v>
      </c>
      <c r="O368" s="7">
        <f>SUMIFS(Nhap!$I$5:$I$1000,Nhap!$E$5:$E$1000,DATE(Thang!$E$4,Thang!$C$4,Loc!$O$2),Nhap!$F$5:$F$1000,Loc!A368)</f>
        <v>0</v>
      </c>
      <c r="P368" s="7">
        <f>SUMIFS(Nhap!$I$5:$I$1000,Nhap!$E$5:$E$1000,DATE(Thang!$E$4,Thang!$C$4,Loc!$P$2),Nhap!$F$5:$F$1000,Loc!A368)</f>
        <v>0</v>
      </c>
      <c r="Q368" s="7">
        <f>SUMIFS(Nhap!$I$5:$I$1000,Nhap!$E$5:$E$1000,DATE(Thang!$E$4,Thang!$C$4,Loc!$Q$2),Nhap!$F$5:$F$1000,Loc!A368)</f>
        <v>0</v>
      </c>
      <c r="R368" s="7">
        <f>SUMIFS(Nhap!$I$5:$I$1000,Nhap!$E$5:$E$1000,DATE(Thang!$E$4,Thang!$C$4,Loc!$R$2),Nhap!$F$5:$F$1000,Loc!A368)</f>
        <v>0</v>
      </c>
      <c r="S368" s="7">
        <f>SUMIFS(Nhap!$I$5:$I$1000,Nhap!$E$5:$E$1000,DATE(Thang!$E$4,Thang!$C$4,Loc!$S$2),Nhap!$F$5:$F$1000,Loc!A368)</f>
        <v>0</v>
      </c>
      <c r="T368" s="7">
        <f>SUMIFS(Nhap!$I$5:$I$1000,Nhap!$E$5:$E$1000,DATE(Thang!$E$4,Thang!$C$4,Loc!$T$2),Nhap!$F$5:$F$1000,Loc!A368)</f>
        <v>0</v>
      </c>
      <c r="U368" s="7">
        <f>SUMIFS(Nhap!$I$5:$I$1000,Nhap!$E$5:$E$1000,DATE(Thang!$E$4,Thang!$C$4,Loc!$U$2),Nhap!$F$5:$F$1000,Loc!A368)</f>
        <v>0</v>
      </c>
      <c r="V368" s="7">
        <f>SUMIFS(Nhap!$I$5:$I$1000,Nhap!$E$5:$E$1000,DATE(Thang!$E$4,Thang!$C$4,Loc!$V$2),Nhap!$F$5:$F$1000,Loc!A368)</f>
        <v>0</v>
      </c>
      <c r="W368" s="7">
        <f>SUMIFS(Nhap!$I$5:$I$1000,Nhap!$E$5:$E$1000,DATE(Thang!$E$4,Thang!$C$4,Loc!$W$2),Nhap!$F$5:$F$1000,Loc!A368)</f>
        <v>0</v>
      </c>
      <c r="X368" s="7">
        <f>SUMIFS(Nhap!$I$5:$I$1000,Nhap!$E$5:$E$1000,DATE(Thang!$E$4,Thang!$C$4,Loc!$X$2),Nhap!$F$5:$F$1000,Loc!A368)</f>
        <v>0</v>
      </c>
      <c r="Y368" s="7">
        <f>SUMIFS(Nhap!$I$5:$I$1000,Nhap!$E$5:$E$1000,DATE(Thang!$E$4,Thang!$C$4,Loc!$Y$2),Nhap!$F$5:$F$1000,Loc!A368)</f>
        <v>0</v>
      </c>
      <c r="Z368" s="7">
        <f>SUMIFS(Nhap!$I$5:$I$1000,Nhap!$E$5:$E$1000,DATE(Thang!$E$4,Thang!$C$4,Loc!$Z$2),Nhap!$F$5:$F$1000,Loc!A368)</f>
        <v>0</v>
      </c>
      <c r="AA368" s="7">
        <f>SUMIFS(Nhap!$I$5:$I$1000,Nhap!$E$5:$E$1000,DATE(Thang!$E$4,Thang!$C$4,Loc!$AA$2),Nhap!$F$5:$F$1000,Loc!A368)</f>
        <v>0</v>
      </c>
      <c r="AB368" s="7">
        <f>SUMIFS(Nhap!$I$5:$I$1000,Nhap!$E$5:$E$1000,DATE(Thang!$E$4,Thang!$C$4,Loc!$AB$2),Nhap!$F$5:$F$1000,Loc!A368)</f>
        <v>0</v>
      </c>
      <c r="AC368" s="7">
        <f>SUMIFS(Nhap!$I$5:$I$1000,Nhap!$E$5:$E$1000,DATE(Thang!$E$4,Thang!$C$4,Loc!$AC$2),Nhap!$F$5:$F$1000,Loc!A368)</f>
        <v>0</v>
      </c>
      <c r="AD368" s="7">
        <f>SUMIFS(Nhap!$I$5:$I$1000,Nhap!$E$5:$E$1000,DATE(Thang!$E$4,Thang!$C$4,Loc!$AD$2),Nhap!$F$5:$F$1000,Loc!$A$5)</f>
        <v>0</v>
      </c>
      <c r="AE368" s="7">
        <f>SUMIFS(Nhap!$I$5:$I$1000,Nhap!$E$5:$E$1000,DATE(Thang!$E$4,Thang!$C$4,Loc!$AE$2),Nhap!$F$5:$F$1000,Loc!A368)</f>
        <v>0</v>
      </c>
      <c r="AF368" s="7">
        <f>SUMIFS(Nhap!$I$5:$I$1000,Nhap!$E$5:$E$1000,DATE(Thang!$E$4,Thang!$C$4,Loc!$AF$2),Nhap!$F$5:$F$1000,Loc!A368)</f>
        <v>0</v>
      </c>
      <c r="AG368" s="7">
        <f>SUMIFS(Nhap!$I$5:$I$1000,Nhap!$E$5:$E$1000,DATE(Thang!$E$4,Thang!$C$4,Loc!$AG$2),Nhap!$F$5:$F$1000,Loc!A368)</f>
        <v>0</v>
      </c>
      <c r="AH368" s="7">
        <f>SUMIFS(Nhap!$I$5:$I$1000,Nhap!$E$5:$E$1000,DATE(Thang!$E$4,Thang!$C$4,Loc!$AH$2),Nhap!$F$5:$F$1000,Loc!A368)</f>
        <v>0</v>
      </c>
      <c r="AI368" s="7">
        <f>SUMIFS(Nhap!$I$5:$I$1000,Nhap!$E$5:$E$1000,DATE(Thang!$E$4,Thang!$C$4,Loc!$AI$2),Nhap!$F$5:$F$1000,Loc!A368)</f>
        <v>0</v>
      </c>
      <c r="AJ368" s="7">
        <f>SUMIFS(Nhap!$I$5:$I$1000,Nhap!$E$5:$E$1000,DATE(Thang!$E$4,Thang!$C$4,Loc!$AJ$2),Nhap!$F$5:$F$1000,Loc!A368)</f>
        <v>0</v>
      </c>
      <c r="AK368" s="1">
        <f>SUMIFS(Xuat!$G$5:$G$1000,Xuat!$C$5:$C$1000,DATE(Thang!$E$4,Thang!$C$4,AK$2),Xuat!$D$5:$D$1000,Loc!$A368)</f>
        <v>0</v>
      </c>
      <c r="AL368" s="1">
        <f>SUMIFS(Xuat!$G$5:$G$1000,Xuat!$C$5:$C$1000,DATE(Thang!$E$4,Thang!$C$4,AL$2),Xuat!$D$5:$D$1000,Loc!$A368)</f>
        <v>0</v>
      </c>
      <c r="AM368" s="1">
        <f>SUMIFS(Xuat!$G$5:$G$1000,Xuat!$C$5:$C$1000,DATE(Thang!$E$4,Thang!$C$4,AM$2),Xuat!$D$5:$D$1000,Loc!$A368)</f>
        <v>0</v>
      </c>
      <c r="AN368" s="1">
        <f>SUMIFS(Xuat!$G$5:$G$1000,Xuat!$C$5:$C$1000,DATE(Thang!$E$4,Thang!$C$4,AN$2),Xuat!$D$5:$D$1000,Loc!$A368)</f>
        <v>0</v>
      </c>
      <c r="AO368" s="1">
        <f>SUMIFS(Xuat!$G$5:$G$1000,Xuat!$C$5:$C$1000,DATE(Thang!$E$4,Thang!$C$4,AO$2),Xuat!$D$5:$D$1000,Loc!$A368)</f>
        <v>0</v>
      </c>
      <c r="AP368" s="1">
        <f>SUMIFS(Xuat!$G$5:$G$1000,Xuat!$C$5:$C$1000,DATE(Thang!$E$4,Thang!$C$4,AP$2),Xuat!$D$5:$D$1000,Loc!$A368)</f>
        <v>0</v>
      </c>
      <c r="AQ368" s="1">
        <f>SUMIFS(Xuat!$G$5:$G$1000,Xuat!$C$5:$C$1000,DATE(Thang!$E$4,Thang!$C$4,AQ$2),Xuat!$D$5:$D$1000,Loc!$A368)</f>
        <v>0</v>
      </c>
      <c r="AR368" s="1">
        <f>SUMIFS(Xuat!$G$5:$G$1000,Xuat!$C$5:$C$1000,DATE(Thang!$E$4,Thang!$C$4,AR$2),Xuat!$D$5:$D$1000,Loc!$A368)</f>
        <v>0</v>
      </c>
      <c r="AS368" s="1">
        <f>SUMIFS(Xuat!$G$5:$G$1000,Xuat!$C$5:$C$1000,DATE(Thang!$E$4,Thang!$C$4,AS$2),Xuat!$D$5:$D$1000,Loc!$A368)</f>
        <v>0</v>
      </c>
      <c r="AT368" s="1">
        <f>SUMIFS(Xuat!$G$5:$G$1000,Xuat!$C$5:$C$1000,DATE(Thang!$E$4,Thang!$C$4,AT$2),Xuat!$D$5:$D$1000,Loc!$A368)</f>
        <v>0</v>
      </c>
      <c r="AU368" s="1">
        <f>SUMIFS(Xuat!$G$5:$G$1000,Xuat!$C$5:$C$1000,DATE(Thang!$E$4,Thang!$C$4,AU$2),Xuat!$D$5:$D$1000,Loc!$A368)</f>
        <v>0</v>
      </c>
      <c r="AV368" s="1">
        <f>SUMIFS(Xuat!$G$5:$G$1000,Xuat!$C$5:$C$1000,DATE(Thang!$E$4,Thang!$C$4,AV$2),Xuat!$D$5:$D$1000,Loc!$A368)</f>
        <v>0</v>
      </c>
      <c r="AW368" s="1">
        <f>SUMIFS(Xuat!$G$5:$G$1000,Xuat!$C$5:$C$1000,DATE(Thang!$E$4,Thang!$C$4,AW$2),Xuat!$D$5:$D$1000,Loc!$A368)</f>
        <v>0</v>
      </c>
      <c r="AX368" s="1">
        <f>SUMIFS(Xuat!$G$5:$G$1000,Xuat!$C$5:$C$1000,DATE(Thang!$E$4,Thang!$C$4,AX$2),Xuat!$D$5:$D$1000,Loc!$A368)</f>
        <v>0</v>
      </c>
      <c r="AY368" s="1">
        <f>SUMIFS(Xuat!$G$5:$G$1000,Xuat!$C$5:$C$1000,DATE(Thang!$E$4,Thang!$C$4,AY$2),Xuat!$D$5:$D$1000,Loc!$A368)</f>
        <v>0</v>
      </c>
      <c r="AZ368" s="1">
        <f>SUMIFS(Xuat!$G$5:$G$1000,Xuat!$C$5:$C$1000,DATE(Thang!$E$4,Thang!$C$4,AZ$2),Xuat!$D$5:$D$1000,Loc!$A368)</f>
        <v>0</v>
      </c>
      <c r="BA368" s="1">
        <f>SUMIFS(Xuat!$G$5:$G$1000,Xuat!$C$5:$C$1000,DATE(Thang!$E$4,Thang!$C$4,BA$2),Xuat!$D$5:$D$1000,Loc!$A368)</f>
        <v>0</v>
      </c>
      <c r="BB368" s="1">
        <f>SUMIFS(Xuat!$G$5:$G$1000,Xuat!$C$5:$C$1000,DATE(Thang!$E$4,Thang!$C$4,BB$2),Xuat!$D$5:$D$1000,Loc!$A368)</f>
        <v>0</v>
      </c>
      <c r="BC368" s="1">
        <f>SUMIFS(Xuat!$G$5:$G$1000,Xuat!$C$5:$C$1000,DATE(Thang!$E$4,Thang!$C$4,BC$2),Xuat!$D$5:$D$1000,Loc!$A368)</f>
        <v>0</v>
      </c>
      <c r="BD368" s="1">
        <f>SUMIFS(Xuat!$G$5:$G$1000,Xuat!$C$5:$C$1000,DATE(Thang!$E$4,Thang!$C$4,BD$2),Xuat!$D$5:$D$1000,Loc!$A368)</f>
        <v>0</v>
      </c>
      <c r="BE368" s="1">
        <f>SUMIFS(Xuat!$G$5:$G$1000,Xuat!$C$5:$C$1000,DATE(Thang!$E$4,Thang!$C$4,BE$2),Xuat!$D$5:$D$1000,Loc!$A368)</f>
        <v>0</v>
      </c>
      <c r="BF368" s="1">
        <f>SUMIFS(Xuat!$G$5:$G$1000,Xuat!$C$5:$C$1000,DATE(Thang!$E$4,Thang!$C$4,BF$2),Xuat!$D$5:$D$1000,Loc!$A368)</f>
        <v>0</v>
      </c>
      <c r="BG368" s="1">
        <f>SUMIFS(Xuat!$G$5:$G$1000,Xuat!$C$5:$C$1000,DATE(Thang!$E$4,Thang!$C$4,BG$2),Xuat!$D$5:$D$1000,Loc!$A368)</f>
        <v>0</v>
      </c>
      <c r="BH368" s="1">
        <f>SUMIFS(Xuat!$G$5:$G$1000,Xuat!$C$5:$C$1000,DATE(Thang!$E$4,Thang!$C$4,BH$2),Xuat!$D$5:$D$1000,Loc!$A368)</f>
        <v>0</v>
      </c>
      <c r="BI368" s="1">
        <f>SUMIFS(Xuat!$G$5:$G$1000,Xuat!$C$5:$C$1000,DATE(Thang!$E$4,Thang!$C$4,BI$2),Xuat!$D$5:$D$1000,Loc!$A368)</f>
        <v>0</v>
      </c>
      <c r="BJ368" s="1">
        <f>SUMIFS(Xuat!$G$5:$G$1000,Xuat!$C$5:$C$1000,DATE(Thang!$E$4,Thang!$C$4,BJ$2),Xuat!$D$5:$D$1000,Loc!$A368)</f>
        <v>0</v>
      </c>
      <c r="BK368" s="1">
        <f>SUMIFS(Xuat!$G$5:$G$1000,Xuat!$C$5:$C$1000,DATE(Thang!$E$4,Thang!$C$4,BK$2),Xuat!$D$5:$D$1000,Loc!$A368)</f>
        <v>0</v>
      </c>
      <c r="BL368" s="1">
        <f>SUMIFS(Xuat!$G$5:$G$1000,Xuat!$C$5:$C$1000,DATE(Thang!$E$4,Thang!$C$4,BL$2),Xuat!$D$5:$D$1000,Loc!$A368)</f>
        <v>0</v>
      </c>
      <c r="BM368" s="1">
        <f>SUMIFS(Xuat!$G$5:$G$1000,Xuat!$C$5:$C$1000,DATE(Thang!$E$4,Thang!$C$4,BM$2),Xuat!$D$5:$D$1000,Loc!$A368)</f>
        <v>0</v>
      </c>
      <c r="BN368" s="1">
        <f>SUMIFS(Xuat!$G$5:$G$1000,Xuat!$C$5:$C$1000,DATE(Thang!$E$4,Thang!$C$4,BN$2),Xuat!$D$5:$D$1000,Loc!$A368)</f>
        <v>0</v>
      </c>
      <c r="BO368" s="1">
        <f>SUMIFS(Xuat!$G$5:$G$1000,Xuat!$C$5:$C$1000,DATE(Thang!$E$4,Thang!$C$4,BO$2),Xuat!$D$5:$D$1000,Loc!$A368)</f>
        <v>0</v>
      </c>
    </row>
    <row r="369" spans="1:67" x14ac:dyDescent="0.2">
      <c r="A369" s="2">
        <f>DM!C369</f>
        <v>0</v>
      </c>
      <c r="B369" s="3">
        <f>VLOOKUP(A369,Tondau!$B$5:$F$500,3,0)</f>
        <v>0</v>
      </c>
      <c r="C369" s="3">
        <f t="shared" si="17"/>
        <v>0</v>
      </c>
      <c r="D369" s="3">
        <f t="shared" si="18"/>
        <v>0</v>
      </c>
      <c r="E369" s="3">
        <f t="shared" si="19"/>
        <v>0</v>
      </c>
      <c r="F369" s="7">
        <f>SUMIFS(Nhap!$I$5:$I$1000,Nhap!$E$5:$E$1000,DATE(Thang!$E$4,Thang!$C$4,Loc!$F$2),Nhap!$F$5:$F$1000,Loc!A369)</f>
        <v>0</v>
      </c>
      <c r="G369" s="7">
        <f>SUMIFS(Nhap!$I$5:$I$1000,Nhap!$E$5:$E$1000,DATE(Thang!$E$4,Thang!$C$4,Loc!$G$2),Nhap!$F$5:$F$1000,Loc!A369)</f>
        <v>0</v>
      </c>
      <c r="H369" s="7">
        <f>SUMIFS(Nhap!$I$5:$I$1000,Nhap!$E$5:$E$1000,DATE(Thang!$E$4,Thang!$C$4,Loc!$H$2),Nhap!$F$5:$F$1000,Loc!A369)</f>
        <v>0</v>
      </c>
      <c r="I369" s="7">
        <f>SUMIFS(Nhap!$I$5:$I$1000,Nhap!$E$5:$E$1000,DATE(Thang!$E$4,Thang!$C$4,Loc!$I$2),Nhap!$F$5:$F$1000,Loc!A369)</f>
        <v>0</v>
      </c>
      <c r="J369" s="7">
        <f>SUMIFS(Nhap!$I$5:$I$1000,Nhap!$E$5:$E$1000,DATE(Thang!$E$4,Thang!$C$4,Loc!$J$2),Nhap!$F$5:$F$1000,Loc!A369)</f>
        <v>0</v>
      </c>
      <c r="K369" s="7">
        <f>SUMIFS(Nhap!$I$5:$I$1000,Nhap!$E$5:$E$1000,DATE(Thang!$E$4,Thang!$C$4,Loc!$K$2),Nhap!$F$5:$F$1000,Loc!A369)</f>
        <v>0</v>
      </c>
      <c r="L369" s="7">
        <f>SUMIFS(Nhap!$I$5:$I$1000,Nhap!$E$5:$E$1000,DATE(Thang!$E$4,Thang!$C$4,Loc!$L$2),Nhap!$F$5:$F$1000,Loc!A369)</f>
        <v>0</v>
      </c>
      <c r="M369" s="7">
        <f>SUMIFS(Nhap!$I$5:$I$1000,Nhap!$E$5:$E$1000,DATE(Thang!$E$4,Thang!$C$4,Loc!$M$2),Nhap!$F$5:$F$1000,Loc!A369)</f>
        <v>0</v>
      </c>
      <c r="N369" s="7">
        <f>SUMIFS(Nhap!$I$5:$I$1000,Nhap!$E$5:$E$1000,DATE(Thang!$E$4,Thang!$C$4,Loc!$N$2),Nhap!$F$5:$F$1000,Loc!A369)</f>
        <v>0</v>
      </c>
      <c r="O369" s="7">
        <f>SUMIFS(Nhap!$I$5:$I$1000,Nhap!$E$5:$E$1000,DATE(Thang!$E$4,Thang!$C$4,Loc!$O$2),Nhap!$F$5:$F$1000,Loc!A369)</f>
        <v>0</v>
      </c>
      <c r="P369" s="7">
        <f>SUMIFS(Nhap!$I$5:$I$1000,Nhap!$E$5:$E$1000,DATE(Thang!$E$4,Thang!$C$4,Loc!$P$2),Nhap!$F$5:$F$1000,Loc!A369)</f>
        <v>0</v>
      </c>
      <c r="Q369" s="7">
        <f>SUMIFS(Nhap!$I$5:$I$1000,Nhap!$E$5:$E$1000,DATE(Thang!$E$4,Thang!$C$4,Loc!$Q$2),Nhap!$F$5:$F$1000,Loc!A369)</f>
        <v>0</v>
      </c>
      <c r="R369" s="7">
        <f>SUMIFS(Nhap!$I$5:$I$1000,Nhap!$E$5:$E$1000,DATE(Thang!$E$4,Thang!$C$4,Loc!$R$2),Nhap!$F$5:$F$1000,Loc!A369)</f>
        <v>0</v>
      </c>
      <c r="S369" s="7">
        <f>SUMIFS(Nhap!$I$5:$I$1000,Nhap!$E$5:$E$1000,DATE(Thang!$E$4,Thang!$C$4,Loc!$S$2),Nhap!$F$5:$F$1000,Loc!A369)</f>
        <v>0</v>
      </c>
      <c r="T369" s="7">
        <f>SUMIFS(Nhap!$I$5:$I$1000,Nhap!$E$5:$E$1000,DATE(Thang!$E$4,Thang!$C$4,Loc!$T$2),Nhap!$F$5:$F$1000,Loc!A369)</f>
        <v>0</v>
      </c>
      <c r="U369" s="7">
        <f>SUMIFS(Nhap!$I$5:$I$1000,Nhap!$E$5:$E$1000,DATE(Thang!$E$4,Thang!$C$4,Loc!$U$2),Nhap!$F$5:$F$1000,Loc!A369)</f>
        <v>0</v>
      </c>
      <c r="V369" s="7">
        <f>SUMIFS(Nhap!$I$5:$I$1000,Nhap!$E$5:$E$1000,DATE(Thang!$E$4,Thang!$C$4,Loc!$V$2),Nhap!$F$5:$F$1000,Loc!A369)</f>
        <v>0</v>
      </c>
      <c r="W369" s="7">
        <f>SUMIFS(Nhap!$I$5:$I$1000,Nhap!$E$5:$E$1000,DATE(Thang!$E$4,Thang!$C$4,Loc!$W$2),Nhap!$F$5:$F$1000,Loc!A369)</f>
        <v>0</v>
      </c>
      <c r="X369" s="7">
        <f>SUMIFS(Nhap!$I$5:$I$1000,Nhap!$E$5:$E$1000,DATE(Thang!$E$4,Thang!$C$4,Loc!$X$2),Nhap!$F$5:$F$1000,Loc!A369)</f>
        <v>0</v>
      </c>
      <c r="Y369" s="7">
        <f>SUMIFS(Nhap!$I$5:$I$1000,Nhap!$E$5:$E$1000,DATE(Thang!$E$4,Thang!$C$4,Loc!$Y$2),Nhap!$F$5:$F$1000,Loc!A369)</f>
        <v>0</v>
      </c>
      <c r="Z369" s="7">
        <f>SUMIFS(Nhap!$I$5:$I$1000,Nhap!$E$5:$E$1000,DATE(Thang!$E$4,Thang!$C$4,Loc!$Z$2),Nhap!$F$5:$F$1000,Loc!A369)</f>
        <v>0</v>
      </c>
      <c r="AA369" s="7">
        <f>SUMIFS(Nhap!$I$5:$I$1000,Nhap!$E$5:$E$1000,DATE(Thang!$E$4,Thang!$C$4,Loc!$AA$2),Nhap!$F$5:$F$1000,Loc!A369)</f>
        <v>0</v>
      </c>
      <c r="AB369" s="7">
        <f>SUMIFS(Nhap!$I$5:$I$1000,Nhap!$E$5:$E$1000,DATE(Thang!$E$4,Thang!$C$4,Loc!$AB$2),Nhap!$F$5:$F$1000,Loc!A369)</f>
        <v>0</v>
      </c>
      <c r="AC369" s="7">
        <f>SUMIFS(Nhap!$I$5:$I$1000,Nhap!$E$5:$E$1000,DATE(Thang!$E$4,Thang!$C$4,Loc!$AC$2),Nhap!$F$5:$F$1000,Loc!A369)</f>
        <v>0</v>
      </c>
      <c r="AD369" s="7">
        <f>SUMIFS(Nhap!$I$5:$I$1000,Nhap!$E$5:$E$1000,DATE(Thang!$E$4,Thang!$C$4,Loc!$AD$2),Nhap!$F$5:$F$1000,Loc!$A$5)</f>
        <v>0</v>
      </c>
      <c r="AE369" s="7">
        <f>SUMIFS(Nhap!$I$5:$I$1000,Nhap!$E$5:$E$1000,DATE(Thang!$E$4,Thang!$C$4,Loc!$AE$2),Nhap!$F$5:$F$1000,Loc!A369)</f>
        <v>0</v>
      </c>
      <c r="AF369" s="7">
        <f>SUMIFS(Nhap!$I$5:$I$1000,Nhap!$E$5:$E$1000,DATE(Thang!$E$4,Thang!$C$4,Loc!$AF$2),Nhap!$F$5:$F$1000,Loc!A369)</f>
        <v>0</v>
      </c>
      <c r="AG369" s="7">
        <f>SUMIFS(Nhap!$I$5:$I$1000,Nhap!$E$5:$E$1000,DATE(Thang!$E$4,Thang!$C$4,Loc!$AG$2),Nhap!$F$5:$F$1000,Loc!A369)</f>
        <v>0</v>
      </c>
      <c r="AH369" s="7">
        <f>SUMIFS(Nhap!$I$5:$I$1000,Nhap!$E$5:$E$1000,DATE(Thang!$E$4,Thang!$C$4,Loc!$AH$2),Nhap!$F$5:$F$1000,Loc!A369)</f>
        <v>0</v>
      </c>
      <c r="AI369" s="7">
        <f>SUMIFS(Nhap!$I$5:$I$1000,Nhap!$E$5:$E$1000,DATE(Thang!$E$4,Thang!$C$4,Loc!$AI$2),Nhap!$F$5:$F$1000,Loc!A369)</f>
        <v>0</v>
      </c>
      <c r="AJ369" s="7">
        <f>SUMIFS(Nhap!$I$5:$I$1000,Nhap!$E$5:$E$1000,DATE(Thang!$E$4,Thang!$C$4,Loc!$AJ$2),Nhap!$F$5:$F$1000,Loc!A369)</f>
        <v>0</v>
      </c>
      <c r="AK369" s="1">
        <f>SUMIFS(Xuat!$G$5:$G$1000,Xuat!$C$5:$C$1000,DATE(Thang!$E$4,Thang!$C$4,AK$2),Xuat!$D$5:$D$1000,Loc!$A369)</f>
        <v>0</v>
      </c>
      <c r="AL369" s="1">
        <f>SUMIFS(Xuat!$G$5:$G$1000,Xuat!$C$5:$C$1000,DATE(Thang!$E$4,Thang!$C$4,AL$2),Xuat!$D$5:$D$1000,Loc!$A369)</f>
        <v>0</v>
      </c>
      <c r="AM369" s="1">
        <f>SUMIFS(Xuat!$G$5:$G$1000,Xuat!$C$5:$C$1000,DATE(Thang!$E$4,Thang!$C$4,AM$2),Xuat!$D$5:$D$1000,Loc!$A369)</f>
        <v>0</v>
      </c>
      <c r="AN369" s="1">
        <f>SUMIFS(Xuat!$G$5:$G$1000,Xuat!$C$5:$C$1000,DATE(Thang!$E$4,Thang!$C$4,AN$2),Xuat!$D$5:$D$1000,Loc!$A369)</f>
        <v>0</v>
      </c>
      <c r="AO369" s="1">
        <f>SUMIFS(Xuat!$G$5:$G$1000,Xuat!$C$5:$C$1000,DATE(Thang!$E$4,Thang!$C$4,AO$2),Xuat!$D$5:$D$1000,Loc!$A369)</f>
        <v>0</v>
      </c>
      <c r="AP369" s="1">
        <f>SUMIFS(Xuat!$G$5:$G$1000,Xuat!$C$5:$C$1000,DATE(Thang!$E$4,Thang!$C$4,AP$2),Xuat!$D$5:$D$1000,Loc!$A369)</f>
        <v>0</v>
      </c>
      <c r="AQ369" s="1">
        <f>SUMIFS(Xuat!$G$5:$G$1000,Xuat!$C$5:$C$1000,DATE(Thang!$E$4,Thang!$C$4,AQ$2),Xuat!$D$5:$D$1000,Loc!$A369)</f>
        <v>0</v>
      </c>
      <c r="AR369" s="1">
        <f>SUMIFS(Xuat!$G$5:$G$1000,Xuat!$C$5:$C$1000,DATE(Thang!$E$4,Thang!$C$4,AR$2),Xuat!$D$5:$D$1000,Loc!$A369)</f>
        <v>0</v>
      </c>
      <c r="AS369" s="1">
        <f>SUMIFS(Xuat!$G$5:$G$1000,Xuat!$C$5:$C$1000,DATE(Thang!$E$4,Thang!$C$4,AS$2),Xuat!$D$5:$D$1000,Loc!$A369)</f>
        <v>0</v>
      </c>
      <c r="AT369" s="1">
        <f>SUMIFS(Xuat!$G$5:$G$1000,Xuat!$C$5:$C$1000,DATE(Thang!$E$4,Thang!$C$4,AT$2),Xuat!$D$5:$D$1000,Loc!$A369)</f>
        <v>0</v>
      </c>
      <c r="AU369" s="1">
        <f>SUMIFS(Xuat!$G$5:$G$1000,Xuat!$C$5:$C$1000,DATE(Thang!$E$4,Thang!$C$4,AU$2),Xuat!$D$5:$D$1000,Loc!$A369)</f>
        <v>0</v>
      </c>
      <c r="AV369" s="1">
        <f>SUMIFS(Xuat!$G$5:$G$1000,Xuat!$C$5:$C$1000,DATE(Thang!$E$4,Thang!$C$4,AV$2),Xuat!$D$5:$D$1000,Loc!$A369)</f>
        <v>0</v>
      </c>
      <c r="AW369" s="1">
        <f>SUMIFS(Xuat!$G$5:$G$1000,Xuat!$C$5:$C$1000,DATE(Thang!$E$4,Thang!$C$4,AW$2),Xuat!$D$5:$D$1000,Loc!$A369)</f>
        <v>0</v>
      </c>
      <c r="AX369" s="1">
        <f>SUMIFS(Xuat!$G$5:$G$1000,Xuat!$C$5:$C$1000,DATE(Thang!$E$4,Thang!$C$4,AX$2),Xuat!$D$5:$D$1000,Loc!$A369)</f>
        <v>0</v>
      </c>
      <c r="AY369" s="1">
        <f>SUMIFS(Xuat!$G$5:$G$1000,Xuat!$C$5:$C$1000,DATE(Thang!$E$4,Thang!$C$4,AY$2),Xuat!$D$5:$D$1000,Loc!$A369)</f>
        <v>0</v>
      </c>
      <c r="AZ369" s="1">
        <f>SUMIFS(Xuat!$G$5:$G$1000,Xuat!$C$5:$C$1000,DATE(Thang!$E$4,Thang!$C$4,AZ$2),Xuat!$D$5:$D$1000,Loc!$A369)</f>
        <v>0</v>
      </c>
      <c r="BA369" s="1">
        <f>SUMIFS(Xuat!$G$5:$G$1000,Xuat!$C$5:$C$1000,DATE(Thang!$E$4,Thang!$C$4,BA$2),Xuat!$D$5:$D$1000,Loc!$A369)</f>
        <v>0</v>
      </c>
      <c r="BB369" s="1">
        <f>SUMIFS(Xuat!$G$5:$G$1000,Xuat!$C$5:$C$1000,DATE(Thang!$E$4,Thang!$C$4,BB$2),Xuat!$D$5:$D$1000,Loc!$A369)</f>
        <v>0</v>
      </c>
      <c r="BC369" s="1">
        <f>SUMIFS(Xuat!$G$5:$G$1000,Xuat!$C$5:$C$1000,DATE(Thang!$E$4,Thang!$C$4,BC$2),Xuat!$D$5:$D$1000,Loc!$A369)</f>
        <v>0</v>
      </c>
      <c r="BD369" s="1">
        <f>SUMIFS(Xuat!$G$5:$G$1000,Xuat!$C$5:$C$1000,DATE(Thang!$E$4,Thang!$C$4,BD$2),Xuat!$D$5:$D$1000,Loc!$A369)</f>
        <v>0</v>
      </c>
      <c r="BE369" s="1">
        <f>SUMIFS(Xuat!$G$5:$G$1000,Xuat!$C$5:$C$1000,DATE(Thang!$E$4,Thang!$C$4,BE$2),Xuat!$D$5:$D$1000,Loc!$A369)</f>
        <v>0</v>
      </c>
      <c r="BF369" s="1">
        <f>SUMIFS(Xuat!$G$5:$G$1000,Xuat!$C$5:$C$1000,DATE(Thang!$E$4,Thang!$C$4,BF$2),Xuat!$D$5:$D$1000,Loc!$A369)</f>
        <v>0</v>
      </c>
      <c r="BG369" s="1">
        <f>SUMIFS(Xuat!$G$5:$G$1000,Xuat!$C$5:$C$1000,DATE(Thang!$E$4,Thang!$C$4,BG$2),Xuat!$D$5:$D$1000,Loc!$A369)</f>
        <v>0</v>
      </c>
      <c r="BH369" s="1">
        <f>SUMIFS(Xuat!$G$5:$G$1000,Xuat!$C$5:$C$1000,DATE(Thang!$E$4,Thang!$C$4,BH$2),Xuat!$D$5:$D$1000,Loc!$A369)</f>
        <v>0</v>
      </c>
      <c r="BI369" s="1">
        <f>SUMIFS(Xuat!$G$5:$G$1000,Xuat!$C$5:$C$1000,DATE(Thang!$E$4,Thang!$C$4,BI$2),Xuat!$D$5:$D$1000,Loc!$A369)</f>
        <v>0</v>
      </c>
      <c r="BJ369" s="1">
        <f>SUMIFS(Xuat!$G$5:$G$1000,Xuat!$C$5:$C$1000,DATE(Thang!$E$4,Thang!$C$4,BJ$2),Xuat!$D$5:$D$1000,Loc!$A369)</f>
        <v>0</v>
      </c>
      <c r="BK369" s="1">
        <f>SUMIFS(Xuat!$G$5:$G$1000,Xuat!$C$5:$C$1000,DATE(Thang!$E$4,Thang!$C$4,BK$2),Xuat!$D$5:$D$1000,Loc!$A369)</f>
        <v>0</v>
      </c>
      <c r="BL369" s="1">
        <f>SUMIFS(Xuat!$G$5:$G$1000,Xuat!$C$5:$C$1000,DATE(Thang!$E$4,Thang!$C$4,BL$2),Xuat!$D$5:$D$1000,Loc!$A369)</f>
        <v>0</v>
      </c>
      <c r="BM369" s="1">
        <f>SUMIFS(Xuat!$G$5:$G$1000,Xuat!$C$5:$C$1000,DATE(Thang!$E$4,Thang!$C$4,BM$2),Xuat!$D$5:$D$1000,Loc!$A369)</f>
        <v>0</v>
      </c>
      <c r="BN369" s="1">
        <f>SUMIFS(Xuat!$G$5:$G$1000,Xuat!$C$5:$C$1000,DATE(Thang!$E$4,Thang!$C$4,BN$2),Xuat!$D$5:$D$1000,Loc!$A369)</f>
        <v>0</v>
      </c>
      <c r="BO369" s="1">
        <f>SUMIFS(Xuat!$G$5:$G$1000,Xuat!$C$5:$C$1000,DATE(Thang!$E$4,Thang!$C$4,BO$2),Xuat!$D$5:$D$1000,Loc!$A369)</f>
        <v>0</v>
      </c>
    </row>
    <row r="370" spans="1:67" x14ac:dyDescent="0.2">
      <c r="A370" s="2">
        <f>DM!C370</f>
        <v>0</v>
      </c>
      <c r="B370" s="3">
        <f>VLOOKUP(A370,Tondau!$B$5:$F$500,3,0)</f>
        <v>0</v>
      </c>
      <c r="C370" s="3">
        <f t="shared" si="17"/>
        <v>0</v>
      </c>
      <c r="D370" s="3">
        <f t="shared" si="18"/>
        <v>0</v>
      </c>
      <c r="E370" s="3">
        <f t="shared" si="19"/>
        <v>0</v>
      </c>
      <c r="F370" s="7">
        <f>SUMIFS(Nhap!$I$5:$I$1000,Nhap!$E$5:$E$1000,DATE(Thang!$E$4,Thang!$C$4,Loc!$F$2),Nhap!$F$5:$F$1000,Loc!A370)</f>
        <v>0</v>
      </c>
      <c r="G370" s="7">
        <f>SUMIFS(Nhap!$I$5:$I$1000,Nhap!$E$5:$E$1000,DATE(Thang!$E$4,Thang!$C$4,Loc!$G$2),Nhap!$F$5:$F$1000,Loc!A370)</f>
        <v>0</v>
      </c>
      <c r="H370" s="7">
        <f>SUMIFS(Nhap!$I$5:$I$1000,Nhap!$E$5:$E$1000,DATE(Thang!$E$4,Thang!$C$4,Loc!$H$2),Nhap!$F$5:$F$1000,Loc!A370)</f>
        <v>0</v>
      </c>
      <c r="I370" s="7">
        <f>SUMIFS(Nhap!$I$5:$I$1000,Nhap!$E$5:$E$1000,DATE(Thang!$E$4,Thang!$C$4,Loc!$I$2),Nhap!$F$5:$F$1000,Loc!A370)</f>
        <v>0</v>
      </c>
      <c r="J370" s="7">
        <f>SUMIFS(Nhap!$I$5:$I$1000,Nhap!$E$5:$E$1000,DATE(Thang!$E$4,Thang!$C$4,Loc!$J$2),Nhap!$F$5:$F$1000,Loc!A370)</f>
        <v>0</v>
      </c>
      <c r="K370" s="7">
        <f>SUMIFS(Nhap!$I$5:$I$1000,Nhap!$E$5:$E$1000,DATE(Thang!$E$4,Thang!$C$4,Loc!$K$2),Nhap!$F$5:$F$1000,Loc!A370)</f>
        <v>0</v>
      </c>
      <c r="L370" s="7">
        <f>SUMIFS(Nhap!$I$5:$I$1000,Nhap!$E$5:$E$1000,DATE(Thang!$E$4,Thang!$C$4,Loc!$L$2),Nhap!$F$5:$F$1000,Loc!A370)</f>
        <v>0</v>
      </c>
      <c r="M370" s="7">
        <f>SUMIFS(Nhap!$I$5:$I$1000,Nhap!$E$5:$E$1000,DATE(Thang!$E$4,Thang!$C$4,Loc!$M$2),Nhap!$F$5:$F$1000,Loc!A370)</f>
        <v>0</v>
      </c>
      <c r="N370" s="7">
        <f>SUMIFS(Nhap!$I$5:$I$1000,Nhap!$E$5:$E$1000,DATE(Thang!$E$4,Thang!$C$4,Loc!$N$2),Nhap!$F$5:$F$1000,Loc!A370)</f>
        <v>0</v>
      </c>
      <c r="O370" s="7">
        <f>SUMIFS(Nhap!$I$5:$I$1000,Nhap!$E$5:$E$1000,DATE(Thang!$E$4,Thang!$C$4,Loc!$O$2),Nhap!$F$5:$F$1000,Loc!A370)</f>
        <v>0</v>
      </c>
      <c r="P370" s="7">
        <f>SUMIFS(Nhap!$I$5:$I$1000,Nhap!$E$5:$E$1000,DATE(Thang!$E$4,Thang!$C$4,Loc!$P$2),Nhap!$F$5:$F$1000,Loc!A370)</f>
        <v>0</v>
      </c>
      <c r="Q370" s="7">
        <f>SUMIFS(Nhap!$I$5:$I$1000,Nhap!$E$5:$E$1000,DATE(Thang!$E$4,Thang!$C$4,Loc!$Q$2),Nhap!$F$5:$F$1000,Loc!A370)</f>
        <v>0</v>
      </c>
      <c r="R370" s="7">
        <f>SUMIFS(Nhap!$I$5:$I$1000,Nhap!$E$5:$E$1000,DATE(Thang!$E$4,Thang!$C$4,Loc!$R$2),Nhap!$F$5:$F$1000,Loc!A370)</f>
        <v>0</v>
      </c>
      <c r="S370" s="7">
        <f>SUMIFS(Nhap!$I$5:$I$1000,Nhap!$E$5:$E$1000,DATE(Thang!$E$4,Thang!$C$4,Loc!$S$2),Nhap!$F$5:$F$1000,Loc!A370)</f>
        <v>0</v>
      </c>
      <c r="T370" s="7">
        <f>SUMIFS(Nhap!$I$5:$I$1000,Nhap!$E$5:$E$1000,DATE(Thang!$E$4,Thang!$C$4,Loc!$T$2),Nhap!$F$5:$F$1000,Loc!A370)</f>
        <v>0</v>
      </c>
      <c r="U370" s="7">
        <f>SUMIFS(Nhap!$I$5:$I$1000,Nhap!$E$5:$E$1000,DATE(Thang!$E$4,Thang!$C$4,Loc!$U$2),Nhap!$F$5:$F$1000,Loc!A370)</f>
        <v>0</v>
      </c>
      <c r="V370" s="7">
        <f>SUMIFS(Nhap!$I$5:$I$1000,Nhap!$E$5:$E$1000,DATE(Thang!$E$4,Thang!$C$4,Loc!$V$2),Nhap!$F$5:$F$1000,Loc!A370)</f>
        <v>0</v>
      </c>
      <c r="W370" s="7">
        <f>SUMIFS(Nhap!$I$5:$I$1000,Nhap!$E$5:$E$1000,DATE(Thang!$E$4,Thang!$C$4,Loc!$W$2),Nhap!$F$5:$F$1000,Loc!A370)</f>
        <v>0</v>
      </c>
      <c r="X370" s="7">
        <f>SUMIFS(Nhap!$I$5:$I$1000,Nhap!$E$5:$E$1000,DATE(Thang!$E$4,Thang!$C$4,Loc!$X$2),Nhap!$F$5:$F$1000,Loc!A370)</f>
        <v>0</v>
      </c>
      <c r="Y370" s="7">
        <f>SUMIFS(Nhap!$I$5:$I$1000,Nhap!$E$5:$E$1000,DATE(Thang!$E$4,Thang!$C$4,Loc!$Y$2),Nhap!$F$5:$F$1000,Loc!A370)</f>
        <v>0</v>
      </c>
      <c r="Z370" s="7">
        <f>SUMIFS(Nhap!$I$5:$I$1000,Nhap!$E$5:$E$1000,DATE(Thang!$E$4,Thang!$C$4,Loc!$Z$2),Nhap!$F$5:$F$1000,Loc!A370)</f>
        <v>0</v>
      </c>
      <c r="AA370" s="7">
        <f>SUMIFS(Nhap!$I$5:$I$1000,Nhap!$E$5:$E$1000,DATE(Thang!$E$4,Thang!$C$4,Loc!$AA$2),Nhap!$F$5:$F$1000,Loc!A370)</f>
        <v>0</v>
      </c>
      <c r="AB370" s="7">
        <f>SUMIFS(Nhap!$I$5:$I$1000,Nhap!$E$5:$E$1000,DATE(Thang!$E$4,Thang!$C$4,Loc!$AB$2),Nhap!$F$5:$F$1000,Loc!A370)</f>
        <v>0</v>
      </c>
      <c r="AC370" s="7">
        <f>SUMIFS(Nhap!$I$5:$I$1000,Nhap!$E$5:$E$1000,DATE(Thang!$E$4,Thang!$C$4,Loc!$AC$2),Nhap!$F$5:$F$1000,Loc!A370)</f>
        <v>0</v>
      </c>
      <c r="AD370" s="7">
        <f>SUMIFS(Nhap!$I$5:$I$1000,Nhap!$E$5:$E$1000,DATE(Thang!$E$4,Thang!$C$4,Loc!$AD$2),Nhap!$F$5:$F$1000,Loc!$A$5)</f>
        <v>0</v>
      </c>
      <c r="AE370" s="7">
        <f>SUMIFS(Nhap!$I$5:$I$1000,Nhap!$E$5:$E$1000,DATE(Thang!$E$4,Thang!$C$4,Loc!$AE$2),Nhap!$F$5:$F$1000,Loc!A370)</f>
        <v>0</v>
      </c>
      <c r="AF370" s="7">
        <f>SUMIFS(Nhap!$I$5:$I$1000,Nhap!$E$5:$E$1000,DATE(Thang!$E$4,Thang!$C$4,Loc!$AF$2),Nhap!$F$5:$F$1000,Loc!A370)</f>
        <v>0</v>
      </c>
      <c r="AG370" s="7">
        <f>SUMIFS(Nhap!$I$5:$I$1000,Nhap!$E$5:$E$1000,DATE(Thang!$E$4,Thang!$C$4,Loc!$AG$2),Nhap!$F$5:$F$1000,Loc!A370)</f>
        <v>0</v>
      </c>
      <c r="AH370" s="7">
        <f>SUMIFS(Nhap!$I$5:$I$1000,Nhap!$E$5:$E$1000,DATE(Thang!$E$4,Thang!$C$4,Loc!$AH$2),Nhap!$F$5:$F$1000,Loc!A370)</f>
        <v>0</v>
      </c>
      <c r="AI370" s="7">
        <f>SUMIFS(Nhap!$I$5:$I$1000,Nhap!$E$5:$E$1000,DATE(Thang!$E$4,Thang!$C$4,Loc!$AI$2),Nhap!$F$5:$F$1000,Loc!A370)</f>
        <v>0</v>
      </c>
      <c r="AJ370" s="7">
        <f>SUMIFS(Nhap!$I$5:$I$1000,Nhap!$E$5:$E$1000,DATE(Thang!$E$4,Thang!$C$4,Loc!$AJ$2),Nhap!$F$5:$F$1000,Loc!A370)</f>
        <v>0</v>
      </c>
      <c r="AK370" s="1">
        <f>SUMIFS(Xuat!$G$5:$G$1000,Xuat!$C$5:$C$1000,DATE(Thang!$E$4,Thang!$C$4,AK$2),Xuat!$D$5:$D$1000,Loc!$A370)</f>
        <v>0</v>
      </c>
      <c r="AL370" s="1">
        <f>SUMIFS(Xuat!$G$5:$G$1000,Xuat!$C$5:$C$1000,DATE(Thang!$E$4,Thang!$C$4,AL$2),Xuat!$D$5:$D$1000,Loc!$A370)</f>
        <v>0</v>
      </c>
      <c r="AM370" s="1">
        <f>SUMIFS(Xuat!$G$5:$G$1000,Xuat!$C$5:$C$1000,DATE(Thang!$E$4,Thang!$C$4,AM$2),Xuat!$D$5:$D$1000,Loc!$A370)</f>
        <v>0</v>
      </c>
      <c r="AN370" s="1">
        <f>SUMIFS(Xuat!$G$5:$G$1000,Xuat!$C$5:$C$1000,DATE(Thang!$E$4,Thang!$C$4,AN$2),Xuat!$D$5:$D$1000,Loc!$A370)</f>
        <v>0</v>
      </c>
      <c r="AO370" s="1">
        <f>SUMIFS(Xuat!$G$5:$G$1000,Xuat!$C$5:$C$1000,DATE(Thang!$E$4,Thang!$C$4,AO$2),Xuat!$D$5:$D$1000,Loc!$A370)</f>
        <v>0</v>
      </c>
      <c r="AP370" s="1">
        <f>SUMIFS(Xuat!$G$5:$G$1000,Xuat!$C$5:$C$1000,DATE(Thang!$E$4,Thang!$C$4,AP$2),Xuat!$D$5:$D$1000,Loc!$A370)</f>
        <v>0</v>
      </c>
      <c r="AQ370" s="1">
        <f>SUMIFS(Xuat!$G$5:$G$1000,Xuat!$C$5:$C$1000,DATE(Thang!$E$4,Thang!$C$4,AQ$2),Xuat!$D$5:$D$1000,Loc!$A370)</f>
        <v>0</v>
      </c>
      <c r="AR370" s="1">
        <f>SUMIFS(Xuat!$G$5:$G$1000,Xuat!$C$5:$C$1000,DATE(Thang!$E$4,Thang!$C$4,AR$2),Xuat!$D$5:$D$1000,Loc!$A370)</f>
        <v>0</v>
      </c>
      <c r="AS370" s="1">
        <f>SUMIFS(Xuat!$G$5:$G$1000,Xuat!$C$5:$C$1000,DATE(Thang!$E$4,Thang!$C$4,AS$2),Xuat!$D$5:$D$1000,Loc!$A370)</f>
        <v>0</v>
      </c>
      <c r="AT370" s="1">
        <f>SUMIFS(Xuat!$G$5:$G$1000,Xuat!$C$5:$C$1000,DATE(Thang!$E$4,Thang!$C$4,AT$2),Xuat!$D$5:$D$1000,Loc!$A370)</f>
        <v>0</v>
      </c>
      <c r="AU370" s="1">
        <f>SUMIFS(Xuat!$G$5:$G$1000,Xuat!$C$5:$C$1000,DATE(Thang!$E$4,Thang!$C$4,AU$2),Xuat!$D$5:$D$1000,Loc!$A370)</f>
        <v>0</v>
      </c>
      <c r="AV370" s="1">
        <f>SUMIFS(Xuat!$G$5:$G$1000,Xuat!$C$5:$C$1000,DATE(Thang!$E$4,Thang!$C$4,AV$2),Xuat!$D$5:$D$1000,Loc!$A370)</f>
        <v>0</v>
      </c>
      <c r="AW370" s="1">
        <f>SUMIFS(Xuat!$G$5:$G$1000,Xuat!$C$5:$C$1000,DATE(Thang!$E$4,Thang!$C$4,AW$2),Xuat!$D$5:$D$1000,Loc!$A370)</f>
        <v>0</v>
      </c>
      <c r="AX370" s="1">
        <f>SUMIFS(Xuat!$G$5:$G$1000,Xuat!$C$5:$C$1000,DATE(Thang!$E$4,Thang!$C$4,AX$2),Xuat!$D$5:$D$1000,Loc!$A370)</f>
        <v>0</v>
      </c>
      <c r="AY370" s="1">
        <f>SUMIFS(Xuat!$G$5:$G$1000,Xuat!$C$5:$C$1000,DATE(Thang!$E$4,Thang!$C$4,AY$2),Xuat!$D$5:$D$1000,Loc!$A370)</f>
        <v>0</v>
      </c>
      <c r="AZ370" s="1">
        <f>SUMIFS(Xuat!$G$5:$G$1000,Xuat!$C$5:$C$1000,DATE(Thang!$E$4,Thang!$C$4,AZ$2),Xuat!$D$5:$D$1000,Loc!$A370)</f>
        <v>0</v>
      </c>
      <c r="BA370" s="1">
        <f>SUMIFS(Xuat!$G$5:$G$1000,Xuat!$C$5:$C$1000,DATE(Thang!$E$4,Thang!$C$4,BA$2),Xuat!$D$5:$D$1000,Loc!$A370)</f>
        <v>0</v>
      </c>
      <c r="BB370" s="1">
        <f>SUMIFS(Xuat!$G$5:$G$1000,Xuat!$C$5:$C$1000,DATE(Thang!$E$4,Thang!$C$4,BB$2),Xuat!$D$5:$D$1000,Loc!$A370)</f>
        <v>0</v>
      </c>
      <c r="BC370" s="1">
        <f>SUMIFS(Xuat!$G$5:$G$1000,Xuat!$C$5:$C$1000,DATE(Thang!$E$4,Thang!$C$4,BC$2),Xuat!$D$5:$D$1000,Loc!$A370)</f>
        <v>0</v>
      </c>
      <c r="BD370" s="1">
        <f>SUMIFS(Xuat!$G$5:$G$1000,Xuat!$C$5:$C$1000,DATE(Thang!$E$4,Thang!$C$4,BD$2),Xuat!$D$5:$D$1000,Loc!$A370)</f>
        <v>0</v>
      </c>
      <c r="BE370" s="1">
        <f>SUMIFS(Xuat!$G$5:$G$1000,Xuat!$C$5:$C$1000,DATE(Thang!$E$4,Thang!$C$4,BE$2),Xuat!$D$5:$D$1000,Loc!$A370)</f>
        <v>0</v>
      </c>
      <c r="BF370" s="1">
        <f>SUMIFS(Xuat!$G$5:$G$1000,Xuat!$C$5:$C$1000,DATE(Thang!$E$4,Thang!$C$4,BF$2),Xuat!$D$5:$D$1000,Loc!$A370)</f>
        <v>0</v>
      </c>
      <c r="BG370" s="1">
        <f>SUMIFS(Xuat!$G$5:$G$1000,Xuat!$C$5:$C$1000,DATE(Thang!$E$4,Thang!$C$4,BG$2),Xuat!$D$5:$D$1000,Loc!$A370)</f>
        <v>0</v>
      </c>
      <c r="BH370" s="1">
        <f>SUMIFS(Xuat!$G$5:$G$1000,Xuat!$C$5:$C$1000,DATE(Thang!$E$4,Thang!$C$4,BH$2),Xuat!$D$5:$D$1000,Loc!$A370)</f>
        <v>0</v>
      </c>
      <c r="BI370" s="1">
        <f>SUMIFS(Xuat!$G$5:$G$1000,Xuat!$C$5:$C$1000,DATE(Thang!$E$4,Thang!$C$4,BI$2),Xuat!$D$5:$D$1000,Loc!$A370)</f>
        <v>0</v>
      </c>
      <c r="BJ370" s="1">
        <f>SUMIFS(Xuat!$G$5:$G$1000,Xuat!$C$5:$C$1000,DATE(Thang!$E$4,Thang!$C$4,BJ$2),Xuat!$D$5:$D$1000,Loc!$A370)</f>
        <v>0</v>
      </c>
      <c r="BK370" s="1">
        <f>SUMIFS(Xuat!$G$5:$G$1000,Xuat!$C$5:$C$1000,DATE(Thang!$E$4,Thang!$C$4,BK$2),Xuat!$D$5:$D$1000,Loc!$A370)</f>
        <v>0</v>
      </c>
      <c r="BL370" s="1">
        <f>SUMIFS(Xuat!$G$5:$G$1000,Xuat!$C$5:$C$1000,DATE(Thang!$E$4,Thang!$C$4,BL$2),Xuat!$D$5:$D$1000,Loc!$A370)</f>
        <v>0</v>
      </c>
      <c r="BM370" s="1">
        <f>SUMIFS(Xuat!$G$5:$G$1000,Xuat!$C$5:$C$1000,DATE(Thang!$E$4,Thang!$C$4,BM$2),Xuat!$D$5:$D$1000,Loc!$A370)</f>
        <v>0</v>
      </c>
      <c r="BN370" s="1">
        <f>SUMIFS(Xuat!$G$5:$G$1000,Xuat!$C$5:$C$1000,DATE(Thang!$E$4,Thang!$C$4,BN$2),Xuat!$D$5:$D$1000,Loc!$A370)</f>
        <v>0</v>
      </c>
      <c r="BO370" s="1">
        <f>SUMIFS(Xuat!$G$5:$G$1000,Xuat!$C$5:$C$1000,DATE(Thang!$E$4,Thang!$C$4,BO$2),Xuat!$D$5:$D$1000,Loc!$A370)</f>
        <v>0</v>
      </c>
    </row>
    <row r="371" spans="1:67" x14ac:dyDescent="0.2">
      <c r="A371" s="2">
        <f>DM!C371</f>
        <v>0</v>
      </c>
      <c r="B371" s="3">
        <f>VLOOKUP(A371,Tondau!$B$5:$F$500,3,0)</f>
        <v>0</v>
      </c>
      <c r="C371" s="3">
        <f t="shared" si="17"/>
        <v>0</v>
      </c>
      <c r="D371" s="3">
        <f t="shared" si="18"/>
        <v>0</v>
      </c>
      <c r="E371" s="3">
        <f t="shared" si="19"/>
        <v>0</v>
      </c>
      <c r="F371" s="7">
        <f>SUMIFS(Nhap!$I$5:$I$1000,Nhap!$E$5:$E$1000,DATE(Thang!$E$4,Thang!$C$4,Loc!$F$2),Nhap!$F$5:$F$1000,Loc!A371)</f>
        <v>0</v>
      </c>
      <c r="G371" s="7">
        <f>SUMIFS(Nhap!$I$5:$I$1000,Nhap!$E$5:$E$1000,DATE(Thang!$E$4,Thang!$C$4,Loc!$G$2),Nhap!$F$5:$F$1000,Loc!A371)</f>
        <v>0</v>
      </c>
      <c r="H371" s="7">
        <f>SUMIFS(Nhap!$I$5:$I$1000,Nhap!$E$5:$E$1000,DATE(Thang!$E$4,Thang!$C$4,Loc!$H$2),Nhap!$F$5:$F$1000,Loc!A371)</f>
        <v>0</v>
      </c>
      <c r="I371" s="7">
        <f>SUMIFS(Nhap!$I$5:$I$1000,Nhap!$E$5:$E$1000,DATE(Thang!$E$4,Thang!$C$4,Loc!$I$2),Nhap!$F$5:$F$1000,Loc!A371)</f>
        <v>0</v>
      </c>
      <c r="J371" s="7">
        <f>SUMIFS(Nhap!$I$5:$I$1000,Nhap!$E$5:$E$1000,DATE(Thang!$E$4,Thang!$C$4,Loc!$J$2),Nhap!$F$5:$F$1000,Loc!A371)</f>
        <v>0</v>
      </c>
      <c r="K371" s="7">
        <f>SUMIFS(Nhap!$I$5:$I$1000,Nhap!$E$5:$E$1000,DATE(Thang!$E$4,Thang!$C$4,Loc!$K$2),Nhap!$F$5:$F$1000,Loc!A371)</f>
        <v>0</v>
      </c>
      <c r="L371" s="7">
        <f>SUMIFS(Nhap!$I$5:$I$1000,Nhap!$E$5:$E$1000,DATE(Thang!$E$4,Thang!$C$4,Loc!$L$2),Nhap!$F$5:$F$1000,Loc!A371)</f>
        <v>0</v>
      </c>
      <c r="M371" s="7">
        <f>SUMIFS(Nhap!$I$5:$I$1000,Nhap!$E$5:$E$1000,DATE(Thang!$E$4,Thang!$C$4,Loc!$M$2),Nhap!$F$5:$F$1000,Loc!A371)</f>
        <v>0</v>
      </c>
      <c r="N371" s="7">
        <f>SUMIFS(Nhap!$I$5:$I$1000,Nhap!$E$5:$E$1000,DATE(Thang!$E$4,Thang!$C$4,Loc!$N$2),Nhap!$F$5:$F$1000,Loc!A371)</f>
        <v>0</v>
      </c>
      <c r="O371" s="7">
        <f>SUMIFS(Nhap!$I$5:$I$1000,Nhap!$E$5:$E$1000,DATE(Thang!$E$4,Thang!$C$4,Loc!$O$2),Nhap!$F$5:$F$1000,Loc!A371)</f>
        <v>0</v>
      </c>
      <c r="P371" s="7">
        <f>SUMIFS(Nhap!$I$5:$I$1000,Nhap!$E$5:$E$1000,DATE(Thang!$E$4,Thang!$C$4,Loc!$P$2),Nhap!$F$5:$F$1000,Loc!A371)</f>
        <v>0</v>
      </c>
      <c r="Q371" s="7">
        <f>SUMIFS(Nhap!$I$5:$I$1000,Nhap!$E$5:$E$1000,DATE(Thang!$E$4,Thang!$C$4,Loc!$Q$2),Nhap!$F$5:$F$1000,Loc!A371)</f>
        <v>0</v>
      </c>
      <c r="R371" s="7">
        <f>SUMIFS(Nhap!$I$5:$I$1000,Nhap!$E$5:$E$1000,DATE(Thang!$E$4,Thang!$C$4,Loc!$R$2),Nhap!$F$5:$F$1000,Loc!A371)</f>
        <v>0</v>
      </c>
      <c r="S371" s="7">
        <f>SUMIFS(Nhap!$I$5:$I$1000,Nhap!$E$5:$E$1000,DATE(Thang!$E$4,Thang!$C$4,Loc!$S$2),Nhap!$F$5:$F$1000,Loc!A371)</f>
        <v>0</v>
      </c>
      <c r="T371" s="7">
        <f>SUMIFS(Nhap!$I$5:$I$1000,Nhap!$E$5:$E$1000,DATE(Thang!$E$4,Thang!$C$4,Loc!$T$2),Nhap!$F$5:$F$1000,Loc!A371)</f>
        <v>0</v>
      </c>
      <c r="U371" s="7">
        <f>SUMIFS(Nhap!$I$5:$I$1000,Nhap!$E$5:$E$1000,DATE(Thang!$E$4,Thang!$C$4,Loc!$U$2),Nhap!$F$5:$F$1000,Loc!A371)</f>
        <v>0</v>
      </c>
      <c r="V371" s="7">
        <f>SUMIFS(Nhap!$I$5:$I$1000,Nhap!$E$5:$E$1000,DATE(Thang!$E$4,Thang!$C$4,Loc!$V$2),Nhap!$F$5:$F$1000,Loc!A371)</f>
        <v>0</v>
      </c>
      <c r="W371" s="7">
        <f>SUMIFS(Nhap!$I$5:$I$1000,Nhap!$E$5:$E$1000,DATE(Thang!$E$4,Thang!$C$4,Loc!$W$2),Nhap!$F$5:$F$1000,Loc!A371)</f>
        <v>0</v>
      </c>
      <c r="X371" s="7">
        <f>SUMIFS(Nhap!$I$5:$I$1000,Nhap!$E$5:$E$1000,DATE(Thang!$E$4,Thang!$C$4,Loc!$X$2),Nhap!$F$5:$F$1000,Loc!A371)</f>
        <v>0</v>
      </c>
      <c r="Y371" s="7">
        <f>SUMIFS(Nhap!$I$5:$I$1000,Nhap!$E$5:$E$1000,DATE(Thang!$E$4,Thang!$C$4,Loc!$Y$2),Nhap!$F$5:$F$1000,Loc!A371)</f>
        <v>0</v>
      </c>
      <c r="Z371" s="7">
        <f>SUMIFS(Nhap!$I$5:$I$1000,Nhap!$E$5:$E$1000,DATE(Thang!$E$4,Thang!$C$4,Loc!$Z$2),Nhap!$F$5:$F$1000,Loc!A371)</f>
        <v>0</v>
      </c>
      <c r="AA371" s="7">
        <f>SUMIFS(Nhap!$I$5:$I$1000,Nhap!$E$5:$E$1000,DATE(Thang!$E$4,Thang!$C$4,Loc!$AA$2),Nhap!$F$5:$F$1000,Loc!A371)</f>
        <v>0</v>
      </c>
      <c r="AB371" s="7">
        <f>SUMIFS(Nhap!$I$5:$I$1000,Nhap!$E$5:$E$1000,DATE(Thang!$E$4,Thang!$C$4,Loc!$AB$2),Nhap!$F$5:$F$1000,Loc!A371)</f>
        <v>0</v>
      </c>
      <c r="AC371" s="7">
        <f>SUMIFS(Nhap!$I$5:$I$1000,Nhap!$E$5:$E$1000,DATE(Thang!$E$4,Thang!$C$4,Loc!$AC$2),Nhap!$F$5:$F$1000,Loc!A371)</f>
        <v>0</v>
      </c>
      <c r="AD371" s="7">
        <f>SUMIFS(Nhap!$I$5:$I$1000,Nhap!$E$5:$E$1000,DATE(Thang!$E$4,Thang!$C$4,Loc!$AD$2),Nhap!$F$5:$F$1000,Loc!$A$5)</f>
        <v>0</v>
      </c>
      <c r="AE371" s="7">
        <f>SUMIFS(Nhap!$I$5:$I$1000,Nhap!$E$5:$E$1000,DATE(Thang!$E$4,Thang!$C$4,Loc!$AE$2),Nhap!$F$5:$F$1000,Loc!A371)</f>
        <v>0</v>
      </c>
      <c r="AF371" s="7">
        <f>SUMIFS(Nhap!$I$5:$I$1000,Nhap!$E$5:$E$1000,DATE(Thang!$E$4,Thang!$C$4,Loc!$AF$2),Nhap!$F$5:$F$1000,Loc!A371)</f>
        <v>0</v>
      </c>
      <c r="AG371" s="7">
        <f>SUMIFS(Nhap!$I$5:$I$1000,Nhap!$E$5:$E$1000,DATE(Thang!$E$4,Thang!$C$4,Loc!$AG$2),Nhap!$F$5:$F$1000,Loc!A371)</f>
        <v>0</v>
      </c>
      <c r="AH371" s="7">
        <f>SUMIFS(Nhap!$I$5:$I$1000,Nhap!$E$5:$E$1000,DATE(Thang!$E$4,Thang!$C$4,Loc!$AH$2),Nhap!$F$5:$F$1000,Loc!A371)</f>
        <v>0</v>
      </c>
      <c r="AI371" s="7">
        <f>SUMIFS(Nhap!$I$5:$I$1000,Nhap!$E$5:$E$1000,DATE(Thang!$E$4,Thang!$C$4,Loc!$AI$2),Nhap!$F$5:$F$1000,Loc!A371)</f>
        <v>0</v>
      </c>
      <c r="AJ371" s="7">
        <f>SUMIFS(Nhap!$I$5:$I$1000,Nhap!$E$5:$E$1000,DATE(Thang!$E$4,Thang!$C$4,Loc!$AJ$2),Nhap!$F$5:$F$1000,Loc!A371)</f>
        <v>0</v>
      </c>
      <c r="AK371" s="1">
        <f>SUMIFS(Xuat!$G$5:$G$1000,Xuat!$C$5:$C$1000,DATE(Thang!$E$4,Thang!$C$4,AK$2),Xuat!$D$5:$D$1000,Loc!$A371)</f>
        <v>0</v>
      </c>
      <c r="AL371" s="1">
        <f>SUMIFS(Xuat!$G$5:$G$1000,Xuat!$C$5:$C$1000,DATE(Thang!$E$4,Thang!$C$4,AL$2),Xuat!$D$5:$D$1000,Loc!$A371)</f>
        <v>0</v>
      </c>
      <c r="AM371" s="1">
        <f>SUMIFS(Xuat!$G$5:$G$1000,Xuat!$C$5:$C$1000,DATE(Thang!$E$4,Thang!$C$4,AM$2),Xuat!$D$5:$D$1000,Loc!$A371)</f>
        <v>0</v>
      </c>
      <c r="AN371" s="1">
        <f>SUMIFS(Xuat!$G$5:$G$1000,Xuat!$C$5:$C$1000,DATE(Thang!$E$4,Thang!$C$4,AN$2),Xuat!$D$5:$D$1000,Loc!$A371)</f>
        <v>0</v>
      </c>
      <c r="AO371" s="1">
        <f>SUMIFS(Xuat!$G$5:$G$1000,Xuat!$C$5:$C$1000,DATE(Thang!$E$4,Thang!$C$4,AO$2),Xuat!$D$5:$D$1000,Loc!$A371)</f>
        <v>0</v>
      </c>
      <c r="AP371" s="1">
        <f>SUMIFS(Xuat!$G$5:$G$1000,Xuat!$C$5:$C$1000,DATE(Thang!$E$4,Thang!$C$4,AP$2),Xuat!$D$5:$D$1000,Loc!$A371)</f>
        <v>0</v>
      </c>
      <c r="AQ371" s="1">
        <f>SUMIFS(Xuat!$G$5:$G$1000,Xuat!$C$5:$C$1000,DATE(Thang!$E$4,Thang!$C$4,AQ$2),Xuat!$D$5:$D$1000,Loc!$A371)</f>
        <v>0</v>
      </c>
      <c r="AR371" s="1">
        <f>SUMIFS(Xuat!$G$5:$G$1000,Xuat!$C$5:$C$1000,DATE(Thang!$E$4,Thang!$C$4,AR$2),Xuat!$D$5:$D$1000,Loc!$A371)</f>
        <v>0</v>
      </c>
      <c r="AS371" s="1">
        <f>SUMIFS(Xuat!$G$5:$G$1000,Xuat!$C$5:$C$1000,DATE(Thang!$E$4,Thang!$C$4,AS$2),Xuat!$D$5:$D$1000,Loc!$A371)</f>
        <v>0</v>
      </c>
      <c r="AT371" s="1">
        <f>SUMIFS(Xuat!$G$5:$G$1000,Xuat!$C$5:$C$1000,DATE(Thang!$E$4,Thang!$C$4,AT$2),Xuat!$D$5:$D$1000,Loc!$A371)</f>
        <v>0</v>
      </c>
      <c r="AU371" s="1">
        <f>SUMIFS(Xuat!$G$5:$G$1000,Xuat!$C$5:$C$1000,DATE(Thang!$E$4,Thang!$C$4,AU$2),Xuat!$D$5:$D$1000,Loc!$A371)</f>
        <v>0</v>
      </c>
      <c r="AV371" s="1">
        <f>SUMIFS(Xuat!$G$5:$G$1000,Xuat!$C$5:$C$1000,DATE(Thang!$E$4,Thang!$C$4,AV$2),Xuat!$D$5:$D$1000,Loc!$A371)</f>
        <v>0</v>
      </c>
      <c r="AW371" s="1">
        <f>SUMIFS(Xuat!$G$5:$G$1000,Xuat!$C$5:$C$1000,DATE(Thang!$E$4,Thang!$C$4,AW$2),Xuat!$D$5:$D$1000,Loc!$A371)</f>
        <v>0</v>
      </c>
      <c r="AX371" s="1">
        <f>SUMIFS(Xuat!$G$5:$G$1000,Xuat!$C$5:$C$1000,DATE(Thang!$E$4,Thang!$C$4,AX$2),Xuat!$D$5:$D$1000,Loc!$A371)</f>
        <v>0</v>
      </c>
      <c r="AY371" s="1">
        <f>SUMIFS(Xuat!$G$5:$G$1000,Xuat!$C$5:$C$1000,DATE(Thang!$E$4,Thang!$C$4,AY$2),Xuat!$D$5:$D$1000,Loc!$A371)</f>
        <v>0</v>
      </c>
      <c r="AZ371" s="1">
        <f>SUMIFS(Xuat!$G$5:$G$1000,Xuat!$C$5:$C$1000,DATE(Thang!$E$4,Thang!$C$4,AZ$2),Xuat!$D$5:$D$1000,Loc!$A371)</f>
        <v>0</v>
      </c>
      <c r="BA371" s="1">
        <f>SUMIFS(Xuat!$G$5:$G$1000,Xuat!$C$5:$C$1000,DATE(Thang!$E$4,Thang!$C$4,BA$2),Xuat!$D$5:$D$1000,Loc!$A371)</f>
        <v>0</v>
      </c>
      <c r="BB371" s="1">
        <f>SUMIFS(Xuat!$G$5:$G$1000,Xuat!$C$5:$C$1000,DATE(Thang!$E$4,Thang!$C$4,BB$2),Xuat!$D$5:$D$1000,Loc!$A371)</f>
        <v>0</v>
      </c>
      <c r="BC371" s="1">
        <f>SUMIFS(Xuat!$G$5:$G$1000,Xuat!$C$5:$C$1000,DATE(Thang!$E$4,Thang!$C$4,BC$2),Xuat!$D$5:$D$1000,Loc!$A371)</f>
        <v>0</v>
      </c>
      <c r="BD371" s="1">
        <f>SUMIFS(Xuat!$G$5:$G$1000,Xuat!$C$5:$C$1000,DATE(Thang!$E$4,Thang!$C$4,BD$2),Xuat!$D$5:$D$1000,Loc!$A371)</f>
        <v>0</v>
      </c>
      <c r="BE371" s="1">
        <f>SUMIFS(Xuat!$G$5:$G$1000,Xuat!$C$5:$C$1000,DATE(Thang!$E$4,Thang!$C$4,BE$2),Xuat!$D$5:$D$1000,Loc!$A371)</f>
        <v>0</v>
      </c>
      <c r="BF371" s="1">
        <f>SUMIFS(Xuat!$G$5:$G$1000,Xuat!$C$5:$C$1000,DATE(Thang!$E$4,Thang!$C$4,BF$2),Xuat!$D$5:$D$1000,Loc!$A371)</f>
        <v>0</v>
      </c>
      <c r="BG371" s="1">
        <f>SUMIFS(Xuat!$G$5:$G$1000,Xuat!$C$5:$C$1000,DATE(Thang!$E$4,Thang!$C$4,BG$2),Xuat!$D$5:$D$1000,Loc!$A371)</f>
        <v>0</v>
      </c>
      <c r="BH371" s="1">
        <f>SUMIFS(Xuat!$G$5:$G$1000,Xuat!$C$5:$C$1000,DATE(Thang!$E$4,Thang!$C$4,BH$2),Xuat!$D$5:$D$1000,Loc!$A371)</f>
        <v>0</v>
      </c>
      <c r="BI371" s="1">
        <f>SUMIFS(Xuat!$G$5:$G$1000,Xuat!$C$5:$C$1000,DATE(Thang!$E$4,Thang!$C$4,BI$2),Xuat!$D$5:$D$1000,Loc!$A371)</f>
        <v>0</v>
      </c>
      <c r="BJ371" s="1">
        <f>SUMIFS(Xuat!$G$5:$G$1000,Xuat!$C$5:$C$1000,DATE(Thang!$E$4,Thang!$C$4,BJ$2),Xuat!$D$5:$D$1000,Loc!$A371)</f>
        <v>0</v>
      </c>
      <c r="BK371" s="1">
        <f>SUMIFS(Xuat!$G$5:$G$1000,Xuat!$C$5:$C$1000,DATE(Thang!$E$4,Thang!$C$4,BK$2),Xuat!$D$5:$D$1000,Loc!$A371)</f>
        <v>0</v>
      </c>
      <c r="BL371" s="1">
        <f>SUMIFS(Xuat!$G$5:$G$1000,Xuat!$C$5:$C$1000,DATE(Thang!$E$4,Thang!$C$4,BL$2),Xuat!$D$5:$D$1000,Loc!$A371)</f>
        <v>0</v>
      </c>
      <c r="BM371" s="1">
        <f>SUMIFS(Xuat!$G$5:$G$1000,Xuat!$C$5:$C$1000,DATE(Thang!$E$4,Thang!$C$4,BM$2),Xuat!$D$5:$D$1000,Loc!$A371)</f>
        <v>0</v>
      </c>
      <c r="BN371" s="1">
        <f>SUMIFS(Xuat!$G$5:$G$1000,Xuat!$C$5:$C$1000,DATE(Thang!$E$4,Thang!$C$4,BN$2),Xuat!$D$5:$D$1000,Loc!$A371)</f>
        <v>0</v>
      </c>
      <c r="BO371" s="1">
        <f>SUMIFS(Xuat!$G$5:$G$1000,Xuat!$C$5:$C$1000,DATE(Thang!$E$4,Thang!$C$4,BO$2),Xuat!$D$5:$D$1000,Loc!$A371)</f>
        <v>0</v>
      </c>
    </row>
    <row r="372" spans="1:67" x14ac:dyDescent="0.2">
      <c r="A372" s="2">
        <f>DM!C372</f>
        <v>0</v>
      </c>
      <c r="B372" s="3">
        <f>VLOOKUP(A372,Tondau!$B$5:$F$500,3,0)</f>
        <v>0</v>
      </c>
      <c r="C372" s="3">
        <f t="shared" si="17"/>
        <v>0</v>
      </c>
      <c r="D372" s="3">
        <f t="shared" si="18"/>
        <v>0</v>
      </c>
      <c r="E372" s="3">
        <f t="shared" si="19"/>
        <v>0</v>
      </c>
      <c r="F372" s="7">
        <f>SUMIFS(Nhap!$I$5:$I$1000,Nhap!$E$5:$E$1000,DATE(Thang!$E$4,Thang!$C$4,Loc!$F$2),Nhap!$F$5:$F$1000,Loc!A372)</f>
        <v>0</v>
      </c>
      <c r="G372" s="7">
        <f>SUMIFS(Nhap!$I$5:$I$1000,Nhap!$E$5:$E$1000,DATE(Thang!$E$4,Thang!$C$4,Loc!$G$2),Nhap!$F$5:$F$1000,Loc!A372)</f>
        <v>0</v>
      </c>
      <c r="H372" s="7">
        <f>SUMIFS(Nhap!$I$5:$I$1000,Nhap!$E$5:$E$1000,DATE(Thang!$E$4,Thang!$C$4,Loc!$H$2),Nhap!$F$5:$F$1000,Loc!A372)</f>
        <v>0</v>
      </c>
      <c r="I372" s="7">
        <f>SUMIFS(Nhap!$I$5:$I$1000,Nhap!$E$5:$E$1000,DATE(Thang!$E$4,Thang!$C$4,Loc!$I$2),Nhap!$F$5:$F$1000,Loc!A372)</f>
        <v>0</v>
      </c>
      <c r="J372" s="7">
        <f>SUMIFS(Nhap!$I$5:$I$1000,Nhap!$E$5:$E$1000,DATE(Thang!$E$4,Thang!$C$4,Loc!$J$2),Nhap!$F$5:$F$1000,Loc!A372)</f>
        <v>0</v>
      </c>
      <c r="K372" s="7">
        <f>SUMIFS(Nhap!$I$5:$I$1000,Nhap!$E$5:$E$1000,DATE(Thang!$E$4,Thang!$C$4,Loc!$K$2),Nhap!$F$5:$F$1000,Loc!A372)</f>
        <v>0</v>
      </c>
      <c r="L372" s="7">
        <f>SUMIFS(Nhap!$I$5:$I$1000,Nhap!$E$5:$E$1000,DATE(Thang!$E$4,Thang!$C$4,Loc!$L$2),Nhap!$F$5:$F$1000,Loc!A372)</f>
        <v>0</v>
      </c>
      <c r="M372" s="7">
        <f>SUMIFS(Nhap!$I$5:$I$1000,Nhap!$E$5:$E$1000,DATE(Thang!$E$4,Thang!$C$4,Loc!$M$2),Nhap!$F$5:$F$1000,Loc!A372)</f>
        <v>0</v>
      </c>
      <c r="N372" s="7">
        <f>SUMIFS(Nhap!$I$5:$I$1000,Nhap!$E$5:$E$1000,DATE(Thang!$E$4,Thang!$C$4,Loc!$N$2),Nhap!$F$5:$F$1000,Loc!A372)</f>
        <v>0</v>
      </c>
      <c r="O372" s="7">
        <f>SUMIFS(Nhap!$I$5:$I$1000,Nhap!$E$5:$E$1000,DATE(Thang!$E$4,Thang!$C$4,Loc!$O$2),Nhap!$F$5:$F$1000,Loc!A372)</f>
        <v>0</v>
      </c>
      <c r="P372" s="7">
        <f>SUMIFS(Nhap!$I$5:$I$1000,Nhap!$E$5:$E$1000,DATE(Thang!$E$4,Thang!$C$4,Loc!$P$2),Nhap!$F$5:$F$1000,Loc!A372)</f>
        <v>0</v>
      </c>
      <c r="Q372" s="7">
        <f>SUMIFS(Nhap!$I$5:$I$1000,Nhap!$E$5:$E$1000,DATE(Thang!$E$4,Thang!$C$4,Loc!$Q$2),Nhap!$F$5:$F$1000,Loc!A372)</f>
        <v>0</v>
      </c>
      <c r="R372" s="7">
        <f>SUMIFS(Nhap!$I$5:$I$1000,Nhap!$E$5:$E$1000,DATE(Thang!$E$4,Thang!$C$4,Loc!$R$2),Nhap!$F$5:$F$1000,Loc!A372)</f>
        <v>0</v>
      </c>
      <c r="S372" s="7">
        <f>SUMIFS(Nhap!$I$5:$I$1000,Nhap!$E$5:$E$1000,DATE(Thang!$E$4,Thang!$C$4,Loc!$S$2),Nhap!$F$5:$F$1000,Loc!A372)</f>
        <v>0</v>
      </c>
      <c r="T372" s="7">
        <f>SUMIFS(Nhap!$I$5:$I$1000,Nhap!$E$5:$E$1000,DATE(Thang!$E$4,Thang!$C$4,Loc!$T$2),Nhap!$F$5:$F$1000,Loc!A372)</f>
        <v>0</v>
      </c>
      <c r="U372" s="7">
        <f>SUMIFS(Nhap!$I$5:$I$1000,Nhap!$E$5:$E$1000,DATE(Thang!$E$4,Thang!$C$4,Loc!$U$2),Nhap!$F$5:$F$1000,Loc!A372)</f>
        <v>0</v>
      </c>
      <c r="V372" s="7">
        <f>SUMIFS(Nhap!$I$5:$I$1000,Nhap!$E$5:$E$1000,DATE(Thang!$E$4,Thang!$C$4,Loc!$V$2),Nhap!$F$5:$F$1000,Loc!A372)</f>
        <v>0</v>
      </c>
      <c r="W372" s="7">
        <f>SUMIFS(Nhap!$I$5:$I$1000,Nhap!$E$5:$E$1000,DATE(Thang!$E$4,Thang!$C$4,Loc!$W$2),Nhap!$F$5:$F$1000,Loc!A372)</f>
        <v>0</v>
      </c>
      <c r="X372" s="7">
        <f>SUMIFS(Nhap!$I$5:$I$1000,Nhap!$E$5:$E$1000,DATE(Thang!$E$4,Thang!$C$4,Loc!$X$2),Nhap!$F$5:$F$1000,Loc!A372)</f>
        <v>0</v>
      </c>
      <c r="Y372" s="7">
        <f>SUMIFS(Nhap!$I$5:$I$1000,Nhap!$E$5:$E$1000,DATE(Thang!$E$4,Thang!$C$4,Loc!$Y$2),Nhap!$F$5:$F$1000,Loc!A372)</f>
        <v>0</v>
      </c>
      <c r="Z372" s="7">
        <f>SUMIFS(Nhap!$I$5:$I$1000,Nhap!$E$5:$E$1000,DATE(Thang!$E$4,Thang!$C$4,Loc!$Z$2),Nhap!$F$5:$F$1000,Loc!A372)</f>
        <v>0</v>
      </c>
      <c r="AA372" s="7">
        <f>SUMIFS(Nhap!$I$5:$I$1000,Nhap!$E$5:$E$1000,DATE(Thang!$E$4,Thang!$C$4,Loc!$AA$2),Nhap!$F$5:$F$1000,Loc!A372)</f>
        <v>0</v>
      </c>
      <c r="AB372" s="7">
        <f>SUMIFS(Nhap!$I$5:$I$1000,Nhap!$E$5:$E$1000,DATE(Thang!$E$4,Thang!$C$4,Loc!$AB$2),Nhap!$F$5:$F$1000,Loc!A372)</f>
        <v>0</v>
      </c>
      <c r="AC372" s="7">
        <f>SUMIFS(Nhap!$I$5:$I$1000,Nhap!$E$5:$E$1000,DATE(Thang!$E$4,Thang!$C$4,Loc!$AC$2),Nhap!$F$5:$F$1000,Loc!A372)</f>
        <v>0</v>
      </c>
      <c r="AD372" s="7">
        <f>SUMIFS(Nhap!$I$5:$I$1000,Nhap!$E$5:$E$1000,DATE(Thang!$E$4,Thang!$C$4,Loc!$AD$2),Nhap!$F$5:$F$1000,Loc!$A$5)</f>
        <v>0</v>
      </c>
      <c r="AE372" s="7">
        <f>SUMIFS(Nhap!$I$5:$I$1000,Nhap!$E$5:$E$1000,DATE(Thang!$E$4,Thang!$C$4,Loc!$AE$2),Nhap!$F$5:$F$1000,Loc!A372)</f>
        <v>0</v>
      </c>
      <c r="AF372" s="7">
        <f>SUMIFS(Nhap!$I$5:$I$1000,Nhap!$E$5:$E$1000,DATE(Thang!$E$4,Thang!$C$4,Loc!$AF$2),Nhap!$F$5:$F$1000,Loc!A372)</f>
        <v>0</v>
      </c>
      <c r="AG372" s="7">
        <f>SUMIFS(Nhap!$I$5:$I$1000,Nhap!$E$5:$E$1000,DATE(Thang!$E$4,Thang!$C$4,Loc!$AG$2),Nhap!$F$5:$F$1000,Loc!A372)</f>
        <v>0</v>
      </c>
      <c r="AH372" s="7">
        <f>SUMIFS(Nhap!$I$5:$I$1000,Nhap!$E$5:$E$1000,DATE(Thang!$E$4,Thang!$C$4,Loc!$AH$2),Nhap!$F$5:$F$1000,Loc!A372)</f>
        <v>0</v>
      </c>
      <c r="AI372" s="7">
        <f>SUMIFS(Nhap!$I$5:$I$1000,Nhap!$E$5:$E$1000,DATE(Thang!$E$4,Thang!$C$4,Loc!$AI$2),Nhap!$F$5:$F$1000,Loc!A372)</f>
        <v>0</v>
      </c>
      <c r="AJ372" s="7">
        <f>SUMIFS(Nhap!$I$5:$I$1000,Nhap!$E$5:$E$1000,DATE(Thang!$E$4,Thang!$C$4,Loc!$AJ$2),Nhap!$F$5:$F$1000,Loc!A372)</f>
        <v>0</v>
      </c>
      <c r="AK372" s="1">
        <f>SUMIFS(Xuat!$G$5:$G$1000,Xuat!$C$5:$C$1000,DATE(Thang!$E$4,Thang!$C$4,AK$2),Xuat!$D$5:$D$1000,Loc!$A372)</f>
        <v>0</v>
      </c>
      <c r="AL372" s="1">
        <f>SUMIFS(Xuat!$G$5:$G$1000,Xuat!$C$5:$C$1000,DATE(Thang!$E$4,Thang!$C$4,AL$2),Xuat!$D$5:$D$1000,Loc!$A372)</f>
        <v>0</v>
      </c>
      <c r="AM372" s="1">
        <f>SUMIFS(Xuat!$G$5:$G$1000,Xuat!$C$5:$C$1000,DATE(Thang!$E$4,Thang!$C$4,AM$2),Xuat!$D$5:$D$1000,Loc!$A372)</f>
        <v>0</v>
      </c>
      <c r="AN372" s="1">
        <f>SUMIFS(Xuat!$G$5:$G$1000,Xuat!$C$5:$C$1000,DATE(Thang!$E$4,Thang!$C$4,AN$2),Xuat!$D$5:$D$1000,Loc!$A372)</f>
        <v>0</v>
      </c>
      <c r="AO372" s="1">
        <f>SUMIFS(Xuat!$G$5:$G$1000,Xuat!$C$5:$C$1000,DATE(Thang!$E$4,Thang!$C$4,AO$2),Xuat!$D$5:$D$1000,Loc!$A372)</f>
        <v>0</v>
      </c>
      <c r="AP372" s="1">
        <f>SUMIFS(Xuat!$G$5:$G$1000,Xuat!$C$5:$C$1000,DATE(Thang!$E$4,Thang!$C$4,AP$2),Xuat!$D$5:$D$1000,Loc!$A372)</f>
        <v>0</v>
      </c>
      <c r="AQ372" s="1">
        <f>SUMIFS(Xuat!$G$5:$G$1000,Xuat!$C$5:$C$1000,DATE(Thang!$E$4,Thang!$C$4,AQ$2),Xuat!$D$5:$D$1000,Loc!$A372)</f>
        <v>0</v>
      </c>
      <c r="AR372" s="1">
        <f>SUMIFS(Xuat!$G$5:$G$1000,Xuat!$C$5:$C$1000,DATE(Thang!$E$4,Thang!$C$4,AR$2),Xuat!$D$5:$D$1000,Loc!$A372)</f>
        <v>0</v>
      </c>
      <c r="AS372" s="1">
        <f>SUMIFS(Xuat!$G$5:$G$1000,Xuat!$C$5:$C$1000,DATE(Thang!$E$4,Thang!$C$4,AS$2),Xuat!$D$5:$D$1000,Loc!$A372)</f>
        <v>0</v>
      </c>
      <c r="AT372" s="1">
        <f>SUMIFS(Xuat!$G$5:$G$1000,Xuat!$C$5:$C$1000,DATE(Thang!$E$4,Thang!$C$4,AT$2),Xuat!$D$5:$D$1000,Loc!$A372)</f>
        <v>0</v>
      </c>
      <c r="AU372" s="1">
        <f>SUMIFS(Xuat!$G$5:$G$1000,Xuat!$C$5:$C$1000,DATE(Thang!$E$4,Thang!$C$4,AU$2),Xuat!$D$5:$D$1000,Loc!$A372)</f>
        <v>0</v>
      </c>
      <c r="AV372" s="1">
        <f>SUMIFS(Xuat!$G$5:$G$1000,Xuat!$C$5:$C$1000,DATE(Thang!$E$4,Thang!$C$4,AV$2),Xuat!$D$5:$D$1000,Loc!$A372)</f>
        <v>0</v>
      </c>
      <c r="AW372" s="1">
        <f>SUMIFS(Xuat!$G$5:$G$1000,Xuat!$C$5:$C$1000,DATE(Thang!$E$4,Thang!$C$4,AW$2),Xuat!$D$5:$D$1000,Loc!$A372)</f>
        <v>0</v>
      </c>
      <c r="AX372" s="1">
        <f>SUMIFS(Xuat!$G$5:$G$1000,Xuat!$C$5:$C$1000,DATE(Thang!$E$4,Thang!$C$4,AX$2),Xuat!$D$5:$D$1000,Loc!$A372)</f>
        <v>0</v>
      </c>
      <c r="AY372" s="1">
        <f>SUMIFS(Xuat!$G$5:$G$1000,Xuat!$C$5:$C$1000,DATE(Thang!$E$4,Thang!$C$4,AY$2),Xuat!$D$5:$D$1000,Loc!$A372)</f>
        <v>0</v>
      </c>
      <c r="AZ372" s="1">
        <f>SUMIFS(Xuat!$G$5:$G$1000,Xuat!$C$5:$C$1000,DATE(Thang!$E$4,Thang!$C$4,AZ$2),Xuat!$D$5:$D$1000,Loc!$A372)</f>
        <v>0</v>
      </c>
      <c r="BA372" s="1">
        <f>SUMIFS(Xuat!$G$5:$G$1000,Xuat!$C$5:$C$1000,DATE(Thang!$E$4,Thang!$C$4,BA$2),Xuat!$D$5:$D$1000,Loc!$A372)</f>
        <v>0</v>
      </c>
      <c r="BB372" s="1">
        <f>SUMIFS(Xuat!$G$5:$G$1000,Xuat!$C$5:$C$1000,DATE(Thang!$E$4,Thang!$C$4,BB$2),Xuat!$D$5:$D$1000,Loc!$A372)</f>
        <v>0</v>
      </c>
      <c r="BC372" s="1">
        <f>SUMIFS(Xuat!$G$5:$G$1000,Xuat!$C$5:$C$1000,DATE(Thang!$E$4,Thang!$C$4,BC$2),Xuat!$D$5:$D$1000,Loc!$A372)</f>
        <v>0</v>
      </c>
      <c r="BD372" s="1">
        <f>SUMIFS(Xuat!$G$5:$G$1000,Xuat!$C$5:$C$1000,DATE(Thang!$E$4,Thang!$C$4,BD$2),Xuat!$D$5:$D$1000,Loc!$A372)</f>
        <v>0</v>
      </c>
      <c r="BE372" s="1">
        <f>SUMIFS(Xuat!$G$5:$G$1000,Xuat!$C$5:$C$1000,DATE(Thang!$E$4,Thang!$C$4,BE$2),Xuat!$D$5:$D$1000,Loc!$A372)</f>
        <v>0</v>
      </c>
      <c r="BF372" s="1">
        <f>SUMIFS(Xuat!$G$5:$G$1000,Xuat!$C$5:$C$1000,DATE(Thang!$E$4,Thang!$C$4,BF$2),Xuat!$D$5:$D$1000,Loc!$A372)</f>
        <v>0</v>
      </c>
      <c r="BG372" s="1">
        <f>SUMIFS(Xuat!$G$5:$G$1000,Xuat!$C$5:$C$1000,DATE(Thang!$E$4,Thang!$C$4,BG$2),Xuat!$D$5:$D$1000,Loc!$A372)</f>
        <v>0</v>
      </c>
      <c r="BH372" s="1">
        <f>SUMIFS(Xuat!$G$5:$G$1000,Xuat!$C$5:$C$1000,DATE(Thang!$E$4,Thang!$C$4,BH$2),Xuat!$D$5:$D$1000,Loc!$A372)</f>
        <v>0</v>
      </c>
      <c r="BI372" s="1">
        <f>SUMIFS(Xuat!$G$5:$G$1000,Xuat!$C$5:$C$1000,DATE(Thang!$E$4,Thang!$C$4,BI$2),Xuat!$D$5:$D$1000,Loc!$A372)</f>
        <v>0</v>
      </c>
      <c r="BJ372" s="1">
        <f>SUMIFS(Xuat!$G$5:$G$1000,Xuat!$C$5:$C$1000,DATE(Thang!$E$4,Thang!$C$4,BJ$2),Xuat!$D$5:$D$1000,Loc!$A372)</f>
        <v>0</v>
      </c>
      <c r="BK372" s="1">
        <f>SUMIFS(Xuat!$G$5:$G$1000,Xuat!$C$5:$C$1000,DATE(Thang!$E$4,Thang!$C$4,BK$2),Xuat!$D$5:$D$1000,Loc!$A372)</f>
        <v>0</v>
      </c>
      <c r="BL372" s="1">
        <f>SUMIFS(Xuat!$G$5:$G$1000,Xuat!$C$5:$C$1000,DATE(Thang!$E$4,Thang!$C$4,BL$2),Xuat!$D$5:$D$1000,Loc!$A372)</f>
        <v>0</v>
      </c>
      <c r="BM372" s="1">
        <f>SUMIFS(Xuat!$G$5:$G$1000,Xuat!$C$5:$C$1000,DATE(Thang!$E$4,Thang!$C$4,BM$2),Xuat!$D$5:$D$1000,Loc!$A372)</f>
        <v>0</v>
      </c>
      <c r="BN372" s="1">
        <f>SUMIFS(Xuat!$G$5:$G$1000,Xuat!$C$5:$C$1000,DATE(Thang!$E$4,Thang!$C$4,BN$2),Xuat!$D$5:$D$1000,Loc!$A372)</f>
        <v>0</v>
      </c>
      <c r="BO372" s="1">
        <f>SUMIFS(Xuat!$G$5:$G$1000,Xuat!$C$5:$C$1000,DATE(Thang!$E$4,Thang!$C$4,BO$2),Xuat!$D$5:$D$1000,Loc!$A372)</f>
        <v>0</v>
      </c>
    </row>
    <row r="373" spans="1:67" x14ac:dyDescent="0.2">
      <c r="A373" s="2">
        <f>DM!C373</f>
        <v>0</v>
      </c>
      <c r="B373" s="3">
        <f>VLOOKUP(A373,Tondau!$B$5:$F$500,3,0)</f>
        <v>0</v>
      </c>
      <c r="C373" s="3">
        <f t="shared" si="17"/>
        <v>0</v>
      </c>
      <c r="D373" s="3">
        <f t="shared" si="18"/>
        <v>0</v>
      </c>
      <c r="E373" s="3">
        <f t="shared" si="19"/>
        <v>0</v>
      </c>
      <c r="F373" s="7">
        <f>SUMIFS(Nhap!$I$5:$I$1000,Nhap!$E$5:$E$1000,DATE(Thang!$E$4,Thang!$C$4,Loc!$F$2),Nhap!$F$5:$F$1000,Loc!A373)</f>
        <v>0</v>
      </c>
      <c r="G373" s="7">
        <f>SUMIFS(Nhap!$I$5:$I$1000,Nhap!$E$5:$E$1000,DATE(Thang!$E$4,Thang!$C$4,Loc!$G$2),Nhap!$F$5:$F$1000,Loc!A373)</f>
        <v>0</v>
      </c>
      <c r="H373" s="7">
        <f>SUMIFS(Nhap!$I$5:$I$1000,Nhap!$E$5:$E$1000,DATE(Thang!$E$4,Thang!$C$4,Loc!$H$2),Nhap!$F$5:$F$1000,Loc!A373)</f>
        <v>0</v>
      </c>
      <c r="I373" s="7">
        <f>SUMIFS(Nhap!$I$5:$I$1000,Nhap!$E$5:$E$1000,DATE(Thang!$E$4,Thang!$C$4,Loc!$I$2),Nhap!$F$5:$F$1000,Loc!A373)</f>
        <v>0</v>
      </c>
      <c r="J373" s="7">
        <f>SUMIFS(Nhap!$I$5:$I$1000,Nhap!$E$5:$E$1000,DATE(Thang!$E$4,Thang!$C$4,Loc!$J$2),Nhap!$F$5:$F$1000,Loc!A373)</f>
        <v>0</v>
      </c>
      <c r="K373" s="7">
        <f>SUMIFS(Nhap!$I$5:$I$1000,Nhap!$E$5:$E$1000,DATE(Thang!$E$4,Thang!$C$4,Loc!$K$2),Nhap!$F$5:$F$1000,Loc!A373)</f>
        <v>0</v>
      </c>
      <c r="L373" s="7">
        <f>SUMIFS(Nhap!$I$5:$I$1000,Nhap!$E$5:$E$1000,DATE(Thang!$E$4,Thang!$C$4,Loc!$L$2),Nhap!$F$5:$F$1000,Loc!A373)</f>
        <v>0</v>
      </c>
      <c r="M373" s="7">
        <f>SUMIFS(Nhap!$I$5:$I$1000,Nhap!$E$5:$E$1000,DATE(Thang!$E$4,Thang!$C$4,Loc!$M$2),Nhap!$F$5:$F$1000,Loc!A373)</f>
        <v>0</v>
      </c>
      <c r="N373" s="7">
        <f>SUMIFS(Nhap!$I$5:$I$1000,Nhap!$E$5:$E$1000,DATE(Thang!$E$4,Thang!$C$4,Loc!$N$2),Nhap!$F$5:$F$1000,Loc!A373)</f>
        <v>0</v>
      </c>
      <c r="O373" s="7">
        <f>SUMIFS(Nhap!$I$5:$I$1000,Nhap!$E$5:$E$1000,DATE(Thang!$E$4,Thang!$C$4,Loc!$O$2),Nhap!$F$5:$F$1000,Loc!A373)</f>
        <v>0</v>
      </c>
      <c r="P373" s="7">
        <f>SUMIFS(Nhap!$I$5:$I$1000,Nhap!$E$5:$E$1000,DATE(Thang!$E$4,Thang!$C$4,Loc!$P$2),Nhap!$F$5:$F$1000,Loc!A373)</f>
        <v>0</v>
      </c>
      <c r="Q373" s="7">
        <f>SUMIFS(Nhap!$I$5:$I$1000,Nhap!$E$5:$E$1000,DATE(Thang!$E$4,Thang!$C$4,Loc!$Q$2),Nhap!$F$5:$F$1000,Loc!A373)</f>
        <v>0</v>
      </c>
      <c r="R373" s="7">
        <f>SUMIFS(Nhap!$I$5:$I$1000,Nhap!$E$5:$E$1000,DATE(Thang!$E$4,Thang!$C$4,Loc!$R$2),Nhap!$F$5:$F$1000,Loc!A373)</f>
        <v>0</v>
      </c>
      <c r="S373" s="7">
        <f>SUMIFS(Nhap!$I$5:$I$1000,Nhap!$E$5:$E$1000,DATE(Thang!$E$4,Thang!$C$4,Loc!$S$2),Nhap!$F$5:$F$1000,Loc!A373)</f>
        <v>0</v>
      </c>
      <c r="T373" s="7">
        <f>SUMIFS(Nhap!$I$5:$I$1000,Nhap!$E$5:$E$1000,DATE(Thang!$E$4,Thang!$C$4,Loc!$T$2),Nhap!$F$5:$F$1000,Loc!A373)</f>
        <v>0</v>
      </c>
      <c r="U373" s="7">
        <f>SUMIFS(Nhap!$I$5:$I$1000,Nhap!$E$5:$E$1000,DATE(Thang!$E$4,Thang!$C$4,Loc!$U$2),Nhap!$F$5:$F$1000,Loc!A373)</f>
        <v>0</v>
      </c>
      <c r="V373" s="7">
        <f>SUMIFS(Nhap!$I$5:$I$1000,Nhap!$E$5:$E$1000,DATE(Thang!$E$4,Thang!$C$4,Loc!$V$2),Nhap!$F$5:$F$1000,Loc!A373)</f>
        <v>0</v>
      </c>
      <c r="W373" s="7">
        <f>SUMIFS(Nhap!$I$5:$I$1000,Nhap!$E$5:$E$1000,DATE(Thang!$E$4,Thang!$C$4,Loc!$W$2),Nhap!$F$5:$F$1000,Loc!A373)</f>
        <v>0</v>
      </c>
      <c r="X373" s="7">
        <f>SUMIFS(Nhap!$I$5:$I$1000,Nhap!$E$5:$E$1000,DATE(Thang!$E$4,Thang!$C$4,Loc!$X$2),Nhap!$F$5:$F$1000,Loc!A373)</f>
        <v>0</v>
      </c>
      <c r="Y373" s="7">
        <f>SUMIFS(Nhap!$I$5:$I$1000,Nhap!$E$5:$E$1000,DATE(Thang!$E$4,Thang!$C$4,Loc!$Y$2),Nhap!$F$5:$F$1000,Loc!A373)</f>
        <v>0</v>
      </c>
      <c r="Z373" s="7">
        <f>SUMIFS(Nhap!$I$5:$I$1000,Nhap!$E$5:$E$1000,DATE(Thang!$E$4,Thang!$C$4,Loc!$Z$2),Nhap!$F$5:$F$1000,Loc!A373)</f>
        <v>0</v>
      </c>
      <c r="AA373" s="7">
        <f>SUMIFS(Nhap!$I$5:$I$1000,Nhap!$E$5:$E$1000,DATE(Thang!$E$4,Thang!$C$4,Loc!$AA$2),Nhap!$F$5:$F$1000,Loc!A373)</f>
        <v>0</v>
      </c>
      <c r="AB373" s="7">
        <f>SUMIFS(Nhap!$I$5:$I$1000,Nhap!$E$5:$E$1000,DATE(Thang!$E$4,Thang!$C$4,Loc!$AB$2),Nhap!$F$5:$F$1000,Loc!A373)</f>
        <v>0</v>
      </c>
      <c r="AC373" s="7">
        <f>SUMIFS(Nhap!$I$5:$I$1000,Nhap!$E$5:$E$1000,DATE(Thang!$E$4,Thang!$C$4,Loc!$AC$2),Nhap!$F$5:$F$1000,Loc!A373)</f>
        <v>0</v>
      </c>
      <c r="AD373" s="7">
        <f>SUMIFS(Nhap!$I$5:$I$1000,Nhap!$E$5:$E$1000,DATE(Thang!$E$4,Thang!$C$4,Loc!$AD$2),Nhap!$F$5:$F$1000,Loc!$A$5)</f>
        <v>0</v>
      </c>
      <c r="AE373" s="7">
        <f>SUMIFS(Nhap!$I$5:$I$1000,Nhap!$E$5:$E$1000,DATE(Thang!$E$4,Thang!$C$4,Loc!$AE$2),Nhap!$F$5:$F$1000,Loc!A373)</f>
        <v>0</v>
      </c>
      <c r="AF373" s="7">
        <f>SUMIFS(Nhap!$I$5:$I$1000,Nhap!$E$5:$E$1000,DATE(Thang!$E$4,Thang!$C$4,Loc!$AF$2),Nhap!$F$5:$F$1000,Loc!A373)</f>
        <v>0</v>
      </c>
      <c r="AG373" s="7">
        <f>SUMIFS(Nhap!$I$5:$I$1000,Nhap!$E$5:$E$1000,DATE(Thang!$E$4,Thang!$C$4,Loc!$AG$2),Nhap!$F$5:$F$1000,Loc!A373)</f>
        <v>0</v>
      </c>
      <c r="AH373" s="7">
        <f>SUMIFS(Nhap!$I$5:$I$1000,Nhap!$E$5:$E$1000,DATE(Thang!$E$4,Thang!$C$4,Loc!$AH$2),Nhap!$F$5:$F$1000,Loc!A373)</f>
        <v>0</v>
      </c>
      <c r="AI373" s="7">
        <f>SUMIFS(Nhap!$I$5:$I$1000,Nhap!$E$5:$E$1000,DATE(Thang!$E$4,Thang!$C$4,Loc!$AI$2),Nhap!$F$5:$F$1000,Loc!A373)</f>
        <v>0</v>
      </c>
      <c r="AJ373" s="7">
        <f>SUMIFS(Nhap!$I$5:$I$1000,Nhap!$E$5:$E$1000,DATE(Thang!$E$4,Thang!$C$4,Loc!$AJ$2),Nhap!$F$5:$F$1000,Loc!A373)</f>
        <v>0</v>
      </c>
      <c r="AK373" s="1">
        <f>SUMIFS(Xuat!$G$5:$G$1000,Xuat!$C$5:$C$1000,DATE(Thang!$E$4,Thang!$C$4,AK$2),Xuat!$D$5:$D$1000,Loc!$A373)</f>
        <v>0</v>
      </c>
      <c r="AL373" s="1">
        <f>SUMIFS(Xuat!$G$5:$G$1000,Xuat!$C$5:$C$1000,DATE(Thang!$E$4,Thang!$C$4,AL$2),Xuat!$D$5:$D$1000,Loc!$A373)</f>
        <v>0</v>
      </c>
      <c r="AM373" s="1">
        <f>SUMIFS(Xuat!$G$5:$G$1000,Xuat!$C$5:$C$1000,DATE(Thang!$E$4,Thang!$C$4,AM$2),Xuat!$D$5:$D$1000,Loc!$A373)</f>
        <v>0</v>
      </c>
      <c r="AN373" s="1">
        <f>SUMIFS(Xuat!$G$5:$G$1000,Xuat!$C$5:$C$1000,DATE(Thang!$E$4,Thang!$C$4,AN$2),Xuat!$D$5:$D$1000,Loc!$A373)</f>
        <v>0</v>
      </c>
      <c r="AO373" s="1">
        <f>SUMIFS(Xuat!$G$5:$G$1000,Xuat!$C$5:$C$1000,DATE(Thang!$E$4,Thang!$C$4,AO$2),Xuat!$D$5:$D$1000,Loc!$A373)</f>
        <v>0</v>
      </c>
      <c r="AP373" s="1">
        <f>SUMIFS(Xuat!$G$5:$G$1000,Xuat!$C$5:$C$1000,DATE(Thang!$E$4,Thang!$C$4,AP$2),Xuat!$D$5:$D$1000,Loc!$A373)</f>
        <v>0</v>
      </c>
      <c r="AQ373" s="1">
        <f>SUMIFS(Xuat!$G$5:$G$1000,Xuat!$C$5:$C$1000,DATE(Thang!$E$4,Thang!$C$4,AQ$2),Xuat!$D$5:$D$1000,Loc!$A373)</f>
        <v>0</v>
      </c>
      <c r="AR373" s="1">
        <f>SUMIFS(Xuat!$G$5:$G$1000,Xuat!$C$5:$C$1000,DATE(Thang!$E$4,Thang!$C$4,AR$2),Xuat!$D$5:$D$1000,Loc!$A373)</f>
        <v>0</v>
      </c>
      <c r="AS373" s="1">
        <f>SUMIFS(Xuat!$G$5:$G$1000,Xuat!$C$5:$C$1000,DATE(Thang!$E$4,Thang!$C$4,AS$2),Xuat!$D$5:$D$1000,Loc!$A373)</f>
        <v>0</v>
      </c>
      <c r="AT373" s="1">
        <f>SUMIFS(Xuat!$G$5:$G$1000,Xuat!$C$5:$C$1000,DATE(Thang!$E$4,Thang!$C$4,AT$2),Xuat!$D$5:$D$1000,Loc!$A373)</f>
        <v>0</v>
      </c>
      <c r="AU373" s="1">
        <f>SUMIFS(Xuat!$G$5:$G$1000,Xuat!$C$5:$C$1000,DATE(Thang!$E$4,Thang!$C$4,AU$2),Xuat!$D$5:$D$1000,Loc!$A373)</f>
        <v>0</v>
      </c>
      <c r="AV373" s="1">
        <f>SUMIFS(Xuat!$G$5:$G$1000,Xuat!$C$5:$C$1000,DATE(Thang!$E$4,Thang!$C$4,AV$2),Xuat!$D$5:$D$1000,Loc!$A373)</f>
        <v>0</v>
      </c>
      <c r="AW373" s="1">
        <f>SUMIFS(Xuat!$G$5:$G$1000,Xuat!$C$5:$C$1000,DATE(Thang!$E$4,Thang!$C$4,AW$2),Xuat!$D$5:$D$1000,Loc!$A373)</f>
        <v>0</v>
      </c>
      <c r="AX373" s="1">
        <f>SUMIFS(Xuat!$G$5:$G$1000,Xuat!$C$5:$C$1000,DATE(Thang!$E$4,Thang!$C$4,AX$2),Xuat!$D$5:$D$1000,Loc!$A373)</f>
        <v>0</v>
      </c>
      <c r="AY373" s="1">
        <f>SUMIFS(Xuat!$G$5:$G$1000,Xuat!$C$5:$C$1000,DATE(Thang!$E$4,Thang!$C$4,AY$2),Xuat!$D$5:$D$1000,Loc!$A373)</f>
        <v>0</v>
      </c>
      <c r="AZ373" s="1">
        <f>SUMIFS(Xuat!$G$5:$G$1000,Xuat!$C$5:$C$1000,DATE(Thang!$E$4,Thang!$C$4,AZ$2),Xuat!$D$5:$D$1000,Loc!$A373)</f>
        <v>0</v>
      </c>
      <c r="BA373" s="1">
        <f>SUMIFS(Xuat!$G$5:$G$1000,Xuat!$C$5:$C$1000,DATE(Thang!$E$4,Thang!$C$4,BA$2),Xuat!$D$5:$D$1000,Loc!$A373)</f>
        <v>0</v>
      </c>
      <c r="BB373" s="1">
        <f>SUMIFS(Xuat!$G$5:$G$1000,Xuat!$C$5:$C$1000,DATE(Thang!$E$4,Thang!$C$4,BB$2),Xuat!$D$5:$D$1000,Loc!$A373)</f>
        <v>0</v>
      </c>
      <c r="BC373" s="1">
        <f>SUMIFS(Xuat!$G$5:$G$1000,Xuat!$C$5:$C$1000,DATE(Thang!$E$4,Thang!$C$4,BC$2),Xuat!$D$5:$D$1000,Loc!$A373)</f>
        <v>0</v>
      </c>
      <c r="BD373" s="1">
        <f>SUMIFS(Xuat!$G$5:$G$1000,Xuat!$C$5:$C$1000,DATE(Thang!$E$4,Thang!$C$4,BD$2),Xuat!$D$5:$D$1000,Loc!$A373)</f>
        <v>0</v>
      </c>
      <c r="BE373" s="1">
        <f>SUMIFS(Xuat!$G$5:$G$1000,Xuat!$C$5:$C$1000,DATE(Thang!$E$4,Thang!$C$4,BE$2),Xuat!$D$5:$D$1000,Loc!$A373)</f>
        <v>0</v>
      </c>
      <c r="BF373" s="1">
        <f>SUMIFS(Xuat!$G$5:$G$1000,Xuat!$C$5:$C$1000,DATE(Thang!$E$4,Thang!$C$4,BF$2),Xuat!$D$5:$D$1000,Loc!$A373)</f>
        <v>0</v>
      </c>
      <c r="BG373" s="1">
        <f>SUMIFS(Xuat!$G$5:$G$1000,Xuat!$C$5:$C$1000,DATE(Thang!$E$4,Thang!$C$4,BG$2),Xuat!$D$5:$D$1000,Loc!$A373)</f>
        <v>0</v>
      </c>
      <c r="BH373" s="1">
        <f>SUMIFS(Xuat!$G$5:$G$1000,Xuat!$C$5:$C$1000,DATE(Thang!$E$4,Thang!$C$4,BH$2),Xuat!$D$5:$D$1000,Loc!$A373)</f>
        <v>0</v>
      </c>
      <c r="BI373" s="1">
        <f>SUMIFS(Xuat!$G$5:$G$1000,Xuat!$C$5:$C$1000,DATE(Thang!$E$4,Thang!$C$4,BI$2),Xuat!$D$5:$D$1000,Loc!$A373)</f>
        <v>0</v>
      </c>
      <c r="BJ373" s="1">
        <f>SUMIFS(Xuat!$G$5:$G$1000,Xuat!$C$5:$C$1000,DATE(Thang!$E$4,Thang!$C$4,BJ$2),Xuat!$D$5:$D$1000,Loc!$A373)</f>
        <v>0</v>
      </c>
      <c r="BK373" s="1">
        <f>SUMIFS(Xuat!$G$5:$G$1000,Xuat!$C$5:$C$1000,DATE(Thang!$E$4,Thang!$C$4,BK$2),Xuat!$D$5:$D$1000,Loc!$A373)</f>
        <v>0</v>
      </c>
      <c r="BL373" s="1">
        <f>SUMIFS(Xuat!$G$5:$G$1000,Xuat!$C$5:$C$1000,DATE(Thang!$E$4,Thang!$C$4,BL$2),Xuat!$D$5:$D$1000,Loc!$A373)</f>
        <v>0</v>
      </c>
      <c r="BM373" s="1">
        <f>SUMIFS(Xuat!$G$5:$G$1000,Xuat!$C$5:$C$1000,DATE(Thang!$E$4,Thang!$C$4,BM$2),Xuat!$D$5:$D$1000,Loc!$A373)</f>
        <v>0</v>
      </c>
      <c r="BN373" s="1">
        <f>SUMIFS(Xuat!$G$5:$G$1000,Xuat!$C$5:$C$1000,DATE(Thang!$E$4,Thang!$C$4,BN$2),Xuat!$D$5:$D$1000,Loc!$A373)</f>
        <v>0</v>
      </c>
      <c r="BO373" s="1">
        <f>SUMIFS(Xuat!$G$5:$G$1000,Xuat!$C$5:$C$1000,DATE(Thang!$E$4,Thang!$C$4,BO$2),Xuat!$D$5:$D$1000,Loc!$A373)</f>
        <v>0</v>
      </c>
    </row>
    <row r="374" spans="1:67" x14ac:dyDescent="0.2">
      <c r="A374" s="2">
        <f>DM!C374</f>
        <v>0</v>
      </c>
      <c r="B374" s="3">
        <f>VLOOKUP(A374,Tondau!$B$5:$F$500,3,0)</f>
        <v>0</v>
      </c>
      <c r="C374" s="3">
        <f t="shared" si="17"/>
        <v>0</v>
      </c>
      <c r="D374" s="3">
        <f t="shared" si="18"/>
        <v>0</v>
      </c>
      <c r="E374" s="3">
        <f t="shared" si="19"/>
        <v>0</v>
      </c>
      <c r="F374" s="7">
        <f>SUMIFS(Nhap!$I$5:$I$1000,Nhap!$E$5:$E$1000,DATE(Thang!$E$4,Thang!$C$4,Loc!$F$2),Nhap!$F$5:$F$1000,Loc!A374)</f>
        <v>0</v>
      </c>
      <c r="G374" s="7">
        <f>SUMIFS(Nhap!$I$5:$I$1000,Nhap!$E$5:$E$1000,DATE(Thang!$E$4,Thang!$C$4,Loc!$G$2),Nhap!$F$5:$F$1000,Loc!A374)</f>
        <v>0</v>
      </c>
      <c r="H374" s="7">
        <f>SUMIFS(Nhap!$I$5:$I$1000,Nhap!$E$5:$E$1000,DATE(Thang!$E$4,Thang!$C$4,Loc!$H$2),Nhap!$F$5:$F$1000,Loc!A374)</f>
        <v>0</v>
      </c>
      <c r="I374" s="7">
        <f>SUMIFS(Nhap!$I$5:$I$1000,Nhap!$E$5:$E$1000,DATE(Thang!$E$4,Thang!$C$4,Loc!$I$2),Nhap!$F$5:$F$1000,Loc!A374)</f>
        <v>0</v>
      </c>
      <c r="J374" s="7">
        <f>SUMIFS(Nhap!$I$5:$I$1000,Nhap!$E$5:$E$1000,DATE(Thang!$E$4,Thang!$C$4,Loc!$J$2),Nhap!$F$5:$F$1000,Loc!A374)</f>
        <v>0</v>
      </c>
      <c r="K374" s="7">
        <f>SUMIFS(Nhap!$I$5:$I$1000,Nhap!$E$5:$E$1000,DATE(Thang!$E$4,Thang!$C$4,Loc!$K$2),Nhap!$F$5:$F$1000,Loc!A374)</f>
        <v>0</v>
      </c>
      <c r="L374" s="7">
        <f>SUMIFS(Nhap!$I$5:$I$1000,Nhap!$E$5:$E$1000,DATE(Thang!$E$4,Thang!$C$4,Loc!$L$2),Nhap!$F$5:$F$1000,Loc!A374)</f>
        <v>0</v>
      </c>
      <c r="M374" s="7">
        <f>SUMIFS(Nhap!$I$5:$I$1000,Nhap!$E$5:$E$1000,DATE(Thang!$E$4,Thang!$C$4,Loc!$M$2),Nhap!$F$5:$F$1000,Loc!A374)</f>
        <v>0</v>
      </c>
      <c r="N374" s="7">
        <f>SUMIFS(Nhap!$I$5:$I$1000,Nhap!$E$5:$E$1000,DATE(Thang!$E$4,Thang!$C$4,Loc!$N$2),Nhap!$F$5:$F$1000,Loc!A374)</f>
        <v>0</v>
      </c>
      <c r="O374" s="7">
        <f>SUMIFS(Nhap!$I$5:$I$1000,Nhap!$E$5:$E$1000,DATE(Thang!$E$4,Thang!$C$4,Loc!$O$2),Nhap!$F$5:$F$1000,Loc!A374)</f>
        <v>0</v>
      </c>
      <c r="P374" s="7">
        <f>SUMIFS(Nhap!$I$5:$I$1000,Nhap!$E$5:$E$1000,DATE(Thang!$E$4,Thang!$C$4,Loc!$P$2),Nhap!$F$5:$F$1000,Loc!A374)</f>
        <v>0</v>
      </c>
      <c r="Q374" s="7">
        <f>SUMIFS(Nhap!$I$5:$I$1000,Nhap!$E$5:$E$1000,DATE(Thang!$E$4,Thang!$C$4,Loc!$Q$2),Nhap!$F$5:$F$1000,Loc!A374)</f>
        <v>0</v>
      </c>
      <c r="R374" s="7">
        <f>SUMIFS(Nhap!$I$5:$I$1000,Nhap!$E$5:$E$1000,DATE(Thang!$E$4,Thang!$C$4,Loc!$R$2),Nhap!$F$5:$F$1000,Loc!A374)</f>
        <v>0</v>
      </c>
      <c r="S374" s="7">
        <f>SUMIFS(Nhap!$I$5:$I$1000,Nhap!$E$5:$E$1000,DATE(Thang!$E$4,Thang!$C$4,Loc!$S$2),Nhap!$F$5:$F$1000,Loc!A374)</f>
        <v>0</v>
      </c>
      <c r="T374" s="7">
        <f>SUMIFS(Nhap!$I$5:$I$1000,Nhap!$E$5:$E$1000,DATE(Thang!$E$4,Thang!$C$4,Loc!$T$2),Nhap!$F$5:$F$1000,Loc!A374)</f>
        <v>0</v>
      </c>
      <c r="U374" s="7">
        <f>SUMIFS(Nhap!$I$5:$I$1000,Nhap!$E$5:$E$1000,DATE(Thang!$E$4,Thang!$C$4,Loc!$U$2),Nhap!$F$5:$F$1000,Loc!A374)</f>
        <v>0</v>
      </c>
      <c r="V374" s="7">
        <f>SUMIFS(Nhap!$I$5:$I$1000,Nhap!$E$5:$E$1000,DATE(Thang!$E$4,Thang!$C$4,Loc!$V$2),Nhap!$F$5:$F$1000,Loc!A374)</f>
        <v>0</v>
      </c>
      <c r="W374" s="7">
        <f>SUMIFS(Nhap!$I$5:$I$1000,Nhap!$E$5:$E$1000,DATE(Thang!$E$4,Thang!$C$4,Loc!$W$2),Nhap!$F$5:$F$1000,Loc!A374)</f>
        <v>0</v>
      </c>
      <c r="X374" s="7">
        <f>SUMIFS(Nhap!$I$5:$I$1000,Nhap!$E$5:$E$1000,DATE(Thang!$E$4,Thang!$C$4,Loc!$X$2),Nhap!$F$5:$F$1000,Loc!A374)</f>
        <v>0</v>
      </c>
      <c r="Y374" s="7">
        <f>SUMIFS(Nhap!$I$5:$I$1000,Nhap!$E$5:$E$1000,DATE(Thang!$E$4,Thang!$C$4,Loc!$Y$2),Nhap!$F$5:$F$1000,Loc!A374)</f>
        <v>0</v>
      </c>
      <c r="Z374" s="7">
        <f>SUMIFS(Nhap!$I$5:$I$1000,Nhap!$E$5:$E$1000,DATE(Thang!$E$4,Thang!$C$4,Loc!$Z$2),Nhap!$F$5:$F$1000,Loc!A374)</f>
        <v>0</v>
      </c>
      <c r="AA374" s="7">
        <f>SUMIFS(Nhap!$I$5:$I$1000,Nhap!$E$5:$E$1000,DATE(Thang!$E$4,Thang!$C$4,Loc!$AA$2),Nhap!$F$5:$F$1000,Loc!A374)</f>
        <v>0</v>
      </c>
      <c r="AB374" s="7">
        <f>SUMIFS(Nhap!$I$5:$I$1000,Nhap!$E$5:$E$1000,DATE(Thang!$E$4,Thang!$C$4,Loc!$AB$2),Nhap!$F$5:$F$1000,Loc!A374)</f>
        <v>0</v>
      </c>
      <c r="AC374" s="7">
        <f>SUMIFS(Nhap!$I$5:$I$1000,Nhap!$E$5:$E$1000,DATE(Thang!$E$4,Thang!$C$4,Loc!$AC$2),Nhap!$F$5:$F$1000,Loc!A374)</f>
        <v>0</v>
      </c>
      <c r="AD374" s="7">
        <f>SUMIFS(Nhap!$I$5:$I$1000,Nhap!$E$5:$E$1000,DATE(Thang!$E$4,Thang!$C$4,Loc!$AD$2),Nhap!$F$5:$F$1000,Loc!$A$5)</f>
        <v>0</v>
      </c>
      <c r="AE374" s="7">
        <f>SUMIFS(Nhap!$I$5:$I$1000,Nhap!$E$5:$E$1000,DATE(Thang!$E$4,Thang!$C$4,Loc!$AE$2),Nhap!$F$5:$F$1000,Loc!A374)</f>
        <v>0</v>
      </c>
      <c r="AF374" s="7">
        <f>SUMIFS(Nhap!$I$5:$I$1000,Nhap!$E$5:$E$1000,DATE(Thang!$E$4,Thang!$C$4,Loc!$AF$2),Nhap!$F$5:$F$1000,Loc!A374)</f>
        <v>0</v>
      </c>
      <c r="AG374" s="7">
        <f>SUMIFS(Nhap!$I$5:$I$1000,Nhap!$E$5:$E$1000,DATE(Thang!$E$4,Thang!$C$4,Loc!$AG$2),Nhap!$F$5:$F$1000,Loc!A374)</f>
        <v>0</v>
      </c>
      <c r="AH374" s="7">
        <f>SUMIFS(Nhap!$I$5:$I$1000,Nhap!$E$5:$E$1000,DATE(Thang!$E$4,Thang!$C$4,Loc!$AH$2),Nhap!$F$5:$F$1000,Loc!A374)</f>
        <v>0</v>
      </c>
      <c r="AI374" s="7">
        <f>SUMIFS(Nhap!$I$5:$I$1000,Nhap!$E$5:$E$1000,DATE(Thang!$E$4,Thang!$C$4,Loc!$AI$2),Nhap!$F$5:$F$1000,Loc!A374)</f>
        <v>0</v>
      </c>
      <c r="AJ374" s="7">
        <f>SUMIFS(Nhap!$I$5:$I$1000,Nhap!$E$5:$E$1000,DATE(Thang!$E$4,Thang!$C$4,Loc!$AJ$2),Nhap!$F$5:$F$1000,Loc!A374)</f>
        <v>0</v>
      </c>
      <c r="AK374" s="1">
        <f>SUMIFS(Xuat!$G$5:$G$1000,Xuat!$C$5:$C$1000,DATE(Thang!$E$4,Thang!$C$4,AK$2),Xuat!$D$5:$D$1000,Loc!$A374)</f>
        <v>0</v>
      </c>
      <c r="AL374" s="1">
        <f>SUMIFS(Xuat!$G$5:$G$1000,Xuat!$C$5:$C$1000,DATE(Thang!$E$4,Thang!$C$4,AL$2),Xuat!$D$5:$D$1000,Loc!$A374)</f>
        <v>0</v>
      </c>
      <c r="AM374" s="1">
        <f>SUMIFS(Xuat!$G$5:$G$1000,Xuat!$C$5:$C$1000,DATE(Thang!$E$4,Thang!$C$4,AM$2),Xuat!$D$5:$D$1000,Loc!$A374)</f>
        <v>0</v>
      </c>
      <c r="AN374" s="1">
        <f>SUMIFS(Xuat!$G$5:$G$1000,Xuat!$C$5:$C$1000,DATE(Thang!$E$4,Thang!$C$4,AN$2),Xuat!$D$5:$D$1000,Loc!$A374)</f>
        <v>0</v>
      </c>
      <c r="AO374" s="1">
        <f>SUMIFS(Xuat!$G$5:$G$1000,Xuat!$C$5:$C$1000,DATE(Thang!$E$4,Thang!$C$4,AO$2),Xuat!$D$5:$D$1000,Loc!$A374)</f>
        <v>0</v>
      </c>
      <c r="AP374" s="1">
        <f>SUMIFS(Xuat!$G$5:$G$1000,Xuat!$C$5:$C$1000,DATE(Thang!$E$4,Thang!$C$4,AP$2),Xuat!$D$5:$D$1000,Loc!$A374)</f>
        <v>0</v>
      </c>
      <c r="AQ374" s="1">
        <f>SUMIFS(Xuat!$G$5:$G$1000,Xuat!$C$5:$C$1000,DATE(Thang!$E$4,Thang!$C$4,AQ$2),Xuat!$D$5:$D$1000,Loc!$A374)</f>
        <v>0</v>
      </c>
      <c r="AR374" s="1">
        <f>SUMIFS(Xuat!$G$5:$G$1000,Xuat!$C$5:$C$1000,DATE(Thang!$E$4,Thang!$C$4,AR$2),Xuat!$D$5:$D$1000,Loc!$A374)</f>
        <v>0</v>
      </c>
      <c r="AS374" s="1">
        <f>SUMIFS(Xuat!$G$5:$G$1000,Xuat!$C$5:$C$1000,DATE(Thang!$E$4,Thang!$C$4,AS$2),Xuat!$D$5:$D$1000,Loc!$A374)</f>
        <v>0</v>
      </c>
      <c r="AT374" s="1">
        <f>SUMIFS(Xuat!$G$5:$G$1000,Xuat!$C$5:$C$1000,DATE(Thang!$E$4,Thang!$C$4,AT$2),Xuat!$D$5:$D$1000,Loc!$A374)</f>
        <v>0</v>
      </c>
      <c r="AU374" s="1">
        <f>SUMIFS(Xuat!$G$5:$G$1000,Xuat!$C$5:$C$1000,DATE(Thang!$E$4,Thang!$C$4,AU$2),Xuat!$D$5:$D$1000,Loc!$A374)</f>
        <v>0</v>
      </c>
      <c r="AV374" s="1">
        <f>SUMIFS(Xuat!$G$5:$G$1000,Xuat!$C$5:$C$1000,DATE(Thang!$E$4,Thang!$C$4,AV$2),Xuat!$D$5:$D$1000,Loc!$A374)</f>
        <v>0</v>
      </c>
      <c r="AW374" s="1">
        <f>SUMIFS(Xuat!$G$5:$G$1000,Xuat!$C$5:$C$1000,DATE(Thang!$E$4,Thang!$C$4,AW$2),Xuat!$D$5:$D$1000,Loc!$A374)</f>
        <v>0</v>
      </c>
      <c r="AX374" s="1">
        <f>SUMIFS(Xuat!$G$5:$G$1000,Xuat!$C$5:$C$1000,DATE(Thang!$E$4,Thang!$C$4,AX$2),Xuat!$D$5:$D$1000,Loc!$A374)</f>
        <v>0</v>
      </c>
      <c r="AY374" s="1">
        <f>SUMIFS(Xuat!$G$5:$G$1000,Xuat!$C$5:$C$1000,DATE(Thang!$E$4,Thang!$C$4,AY$2),Xuat!$D$5:$D$1000,Loc!$A374)</f>
        <v>0</v>
      </c>
      <c r="AZ374" s="1">
        <f>SUMIFS(Xuat!$G$5:$G$1000,Xuat!$C$5:$C$1000,DATE(Thang!$E$4,Thang!$C$4,AZ$2),Xuat!$D$5:$D$1000,Loc!$A374)</f>
        <v>0</v>
      </c>
      <c r="BA374" s="1">
        <f>SUMIFS(Xuat!$G$5:$G$1000,Xuat!$C$5:$C$1000,DATE(Thang!$E$4,Thang!$C$4,BA$2),Xuat!$D$5:$D$1000,Loc!$A374)</f>
        <v>0</v>
      </c>
      <c r="BB374" s="1">
        <f>SUMIFS(Xuat!$G$5:$G$1000,Xuat!$C$5:$C$1000,DATE(Thang!$E$4,Thang!$C$4,BB$2),Xuat!$D$5:$D$1000,Loc!$A374)</f>
        <v>0</v>
      </c>
      <c r="BC374" s="1">
        <f>SUMIFS(Xuat!$G$5:$G$1000,Xuat!$C$5:$C$1000,DATE(Thang!$E$4,Thang!$C$4,BC$2),Xuat!$D$5:$D$1000,Loc!$A374)</f>
        <v>0</v>
      </c>
      <c r="BD374" s="1">
        <f>SUMIFS(Xuat!$G$5:$G$1000,Xuat!$C$5:$C$1000,DATE(Thang!$E$4,Thang!$C$4,BD$2),Xuat!$D$5:$D$1000,Loc!$A374)</f>
        <v>0</v>
      </c>
      <c r="BE374" s="1">
        <f>SUMIFS(Xuat!$G$5:$G$1000,Xuat!$C$5:$C$1000,DATE(Thang!$E$4,Thang!$C$4,BE$2),Xuat!$D$5:$D$1000,Loc!$A374)</f>
        <v>0</v>
      </c>
      <c r="BF374" s="1">
        <f>SUMIFS(Xuat!$G$5:$G$1000,Xuat!$C$5:$C$1000,DATE(Thang!$E$4,Thang!$C$4,BF$2),Xuat!$D$5:$D$1000,Loc!$A374)</f>
        <v>0</v>
      </c>
      <c r="BG374" s="1">
        <f>SUMIFS(Xuat!$G$5:$G$1000,Xuat!$C$5:$C$1000,DATE(Thang!$E$4,Thang!$C$4,BG$2),Xuat!$D$5:$D$1000,Loc!$A374)</f>
        <v>0</v>
      </c>
      <c r="BH374" s="1">
        <f>SUMIFS(Xuat!$G$5:$G$1000,Xuat!$C$5:$C$1000,DATE(Thang!$E$4,Thang!$C$4,BH$2),Xuat!$D$5:$D$1000,Loc!$A374)</f>
        <v>0</v>
      </c>
      <c r="BI374" s="1">
        <f>SUMIFS(Xuat!$G$5:$G$1000,Xuat!$C$5:$C$1000,DATE(Thang!$E$4,Thang!$C$4,BI$2),Xuat!$D$5:$D$1000,Loc!$A374)</f>
        <v>0</v>
      </c>
      <c r="BJ374" s="1">
        <f>SUMIFS(Xuat!$G$5:$G$1000,Xuat!$C$5:$C$1000,DATE(Thang!$E$4,Thang!$C$4,BJ$2),Xuat!$D$5:$D$1000,Loc!$A374)</f>
        <v>0</v>
      </c>
      <c r="BK374" s="1">
        <f>SUMIFS(Xuat!$G$5:$G$1000,Xuat!$C$5:$C$1000,DATE(Thang!$E$4,Thang!$C$4,BK$2),Xuat!$D$5:$D$1000,Loc!$A374)</f>
        <v>0</v>
      </c>
      <c r="BL374" s="1">
        <f>SUMIFS(Xuat!$G$5:$G$1000,Xuat!$C$5:$C$1000,DATE(Thang!$E$4,Thang!$C$4,BL$2),Xuat!$D$5:$D$1000,Loc!$A374)</f>
        <v>0</v>
      </c>
      <c r="BM374" s="1">
        <f>SUMIFS(Xuat!$G$5:$G$1000,Xuat!$C$5:$C$1000,DATE(Thang!$E$4,Thang!$C$4,BM$2),Xuat!$D$5:$D$1000,Loc!$A374)</f>
        <v>0</v>
      </c>
      <c r="BN374" s="1">
        <f>SUMIFS(Xuat!$G$5:$G$1000,Xuat!$C$5:$C$1000,DATE(Thang!$E$4,Thang!$C$4,BN$2),Xuat!$D$5:$D$1000,Loc!$A374)</f>
        <v>0</v>
      </c>
      <c r="BO374" s="1">
        <f>SUMIFS(Xuat!$G$5:$G$1000,Xuat!$C$5:$C$1000,DATE(Thang!$E$4,Thang!$C$4,BO$2),Xuat!$D$5:$D$1000,Loc!$A374)</f>
        <v>0</v>
      </c>
    </row>
    <row r="375" spans="1:67" x14ac:dyDescent="0.2">
      <c r="A375" s="2">
        <f>DM!C375</f>
        <v>0</v>
      </c>
      <c r="B375" s="3">
        <f>VLOOKUP(A375,Tondau!$B$5:$F$500,3,0)</f>
        <v>0</v>
      </c>
      <c r="C375" s="3">
        <f t="shared" si="17"/>
        <v>0</v>
      </c>
      <c r="D375" s="3">
        <f t="shared" si="18"/>
        <v>0</v>
      </c>
      <c r="E375" s="3">
        <f t="shared" si="19"/>
        <v>0</v>
      </c>
      <c r="F375" s="7">
        <f>SUMIFS(Nhap!$I$5:$I$1000,Nhap!$E$5:$E$1000,DATE(Thang!$E$4,Thang!$C$4,Loc!$F$2),Nhap!$F$5:$F$1000,Loc!A375)</f>
        <v>0</v>
      </c>
      <c r="G375" s="7">
        <f>SUMIFS(Nhap!$I$5:$I$1000,Nhap!$E$5:$E$1000,DATE(Thang!$E$4,Thang!$C$4,Loc!$G$2),Nhap!$F$5:$F$1000,Loc!A375)</f>
        <v>0</v>
      </c>
      <c r="H375" s="7">
        <f>SUMIFS(Nhap!$I$5:$I$1000,Nhap!$E$5:$E$1000,DATE(Thang!$E$4,Thang!$C$4,Loc!$H$2),Nhap!$F$5:$F$1000,Loc!A375)</f>
        <v>0</v>
      </c>
      <c r="I375" s="7">
        <f>SUMIFS(Nhap!$I$5:$I$1000,Nhap!$E$5:$E$1000,DATE(Thang!$E$4,Thang!$C$4,Loc!$I$2),Nhap!$F$5:$F$1000,Loc!A375)</f>
        <v>0</v>
      </c>
      <c r="J375" s="7">
        <f>SUMIFS(Nhap!$I$5:$I$1000,Nhap!$E$5:$E$1000,DATE(Thang!$E$4,Thang!$C$4,Loc!$J$2),Nhap!$F$5:$F$1000,Loc!A375)</f>
        <v>0</v>
      </c>
      <c r="K375" s="7">
        <f>SUMIFS(Nhap!$I$5:$I$1000,Nhap!$E$5:$E$1000,DATE(Thang!$E$4,Thang!$C$4,Loc!$K$2),Nhap!$F$5:$F$1000,Loc!A375)</f>
        <v>0</v>
      </c>
      <c r="L375" s="7">
        <f>SUMIFS(Nhap!$I$5:$I$1000,Nhap!$E$5:$E$1000,DATE(Thang!$E$4,Thang!$C$4,Loc!$L$2),Nhap!$F$5:$F$1000,Loc!A375)</f>
        <v>0</v>
      </c>
      <c r="M375" s="7">
        <f>SUMIFS(Nhap!$I$5:$I$1000,Nhap!$E$5:$E$1000,DATE(Thang!$E$4,Thang!$C$4,Loc!$M$2),Nhap!$F$5:$F$1000,Loc!A375)</f>
        <v>0</v>
      </c>
      <c r="N375" s="7">
        <f>SUMIFS(Nhap!$I$5:$I$1000,Nhap!$E$5:$E$1000,DATE(Thang!$E$4,Thang!$C$4,Loc!$N$2),Nhap!$F$5:$F$1000,Loc!A375)</f>
        <v>0</v>
      </c>
      <c r="O375" s="7">
        <f>SUMIFS(Nhap!$I$5:$I$1000,Nhap!$E$5:$E$1000,DATE(Thang!$E$4,Thang!$C$4,Loc!$O$2),Nhap!$F$5:$F$1000,Loc!A375)</f>
        <v>0</v>
      </c>
      <c r="P375" s="7">
        <f>SUMIFS(Nhap!$I$5:$I$1000,Nhap!$E$5:$E$1000,DATE(Thang!$E$4,Thang!$C$4,Loc!$P$2),Nhap!$F$5:$F$1000,Loc!A375)</f>
        <v>0</v>
      </c>
      <c r="Q375" s="7">
        <f>SUMIFS(Nhap!$I$5:$I$1000,Nhap!$E$5:$E$1000,DATE(Thang!$E$4,Thang!$C$4,Loc!$Q$2),Nhap!$F$5:$F$1000,Loc!A375)</f>
        <v>0</v>
      </c>
      <c r="R375" s="7">
        <f>SUMIFS(Nhap!$I$5:$I$1000,Nhap!$E$5:$E$1000,DATE(Thang!$E$4,Thang!$C$4,Loc!$R$2),Nhap!$F$5:$F$1000,Loc!A375)</f>
        <v>0</v>
      </c>
      <c r="S375" s="7">
        <f>SUMIFS(Nhap!$I$5:$I$1000,Nhap!$E$5:$E$1000,DATE(Thang!$E$4,Thang!$C$4,Loc!$S$2),Nhap!$F$5:$F$1000,Loc!A375)</f>
        <v>0</v>
      </c>
      <c r="T375" s="7">
        <f>SUMIFS(Nhap!$I$5:$I$1000,Nhap!$E$5:$E$1000,DATE(Thang!$E$4,Thang!$C$4,Loc!$T$2),Nhap!$F$5:$F$1000,Loc!A375)</f>
        <v>0</v>
      </c>
      <c r="U375" s="7">
        <f>SUMIFS(Nhap!$I$5:$I$1000,Nhap!$E$5:$E$1000,DATE(Thang!$E$4,Thang!$C$4,Loc!$U$2),Nhap!$F$5:$F$1000,Loc!A375)</f>
        <v>0</v>
      </c>
      <c r="V375" s="7">
        <f>SUMIFS(Nhap!$I$5:$I$1000,Nhap!$E$5:$E$1000,DATE(Thang!$E$4,Thang!$C$4,Loc!$V$2),Nhap!$F$5:$F$1000,Loc!A375)</f>
        <v>0</v>
      </c>
      <c r="W375" s="7">
        <f>SUMIFS(Nhap!$I$5:$I$1000,Nhap!$E$5:$E$1000,DATE(Thang!$E$4,Thang!$C$4,Loc!$W$2),Nhap!$F$5:$F$1000,Loc!A375)</f>
        <v>0</v>
      </c>
      <c r="X375" s="7">
        <f>SUMIFS(Nhap!$I$5:$I$1000,Nhap!$E$5:$E$1000,DATE(Thang!$E$4,Thang!$C$4,Loc!$X$2),Nhap!$F$5:$F$1000,Loc!A375)</f>
        <v>0</v>
      </c>
      <c r="Y375" s="7">
        <f>SUMIFS(Nhap!$I$5:$I$1000,Nhap!$E$5:$E$1000,DATE(Thang!$E$4,Thang!$C$4,Loc!$Y$2),Nhap!$F$5:$F$1000,Loc!A375)</f>
        <v>0</v>
      </c>
      <c r="Z375" s="7">
        <f>SUMIFS(Nhap!$I$5:$I$1000,Nhap!$E$5:$E$1000,DATE(Thang!$E$4,Thang!$C$4,Loc!$Z$2),Nhap!$F$5:$F$1000,Loc!A375)</f>
        <v>0</v>
      </c>
      <c r="AA375" s="7">
        <f>SUMIFS(Nhap!$I$5:$I$1000,Nhap!$E$5:$E$1000,DATE(Thang!$E$4,Thang!$C$4,Loc!$AA$2),Nhap!$F$5:$F$1000,Loc!A375)</f>
        <v>0</v>
      </c>
      <c r="AB375" s="7">
        <f>SUMIFS(Nhap!$I$5:$I$1000,Nhap!$E$5:$E$1000,DATE(Thang!$E$4,Thang!$C$4,Loc!$AB$2),Nhap!$F$5:$F$1000,Loc!A375)</f>
        <v>0</v>
      </c>
      <c r="AC375" s="7">
        <f>SUMIFS(Nhap!$I$5:$I$1000,Nhap!$E$5:$E$1000,DATE(Thang!$E$4,Thang!$C$4,Loc!$AC$2),Nhap!$F$5:$F$1000,Loc!A375)</f>
        <v>0</v>
      </c>
      <c r="AD375" s="7">
        <f>SUMIFS(Nhap!$I$5:$I$1000,Nhap!$E$5:$E$1000,DATE(Thang!$E$4,Thang!$C$4,Loc!$AD$2),Nhap!$F$5:$F$1000,Loc!$A$5)</f>
        <v>0</v>
      </c>
      <c r="AE375" s="7">
        <f>SUMIFS(Nhap!$I$5:$I$1000,Nhap!$E$5:$E$1000,DATE(Thang!$E$4,Thang!$C$4,Loc!$AE$2),Nhap!$F$5:$F$1000,Loc!A375)</f>
        <v>0</v>
      </c>
      <c r="AF375" s="7">
        <f>SUMIFS(Nhap!$I$5:$I$1000,Nhap!$E$5:$E$1000,DATE(Thang!$E$4,Thang!$C$4,Loc!$AF$2),Nhap!$F$5:$F$1000,Loc!A375)</f>
        <v>0</v>
      </c>
      <c r="AG375" s="7">
        <f>SUMIFS(Nhap!$I$5:$I$1000,Nhap!$E$5:$E$1000,DATE(Thang!$E$4,Thang!$C$4,Loc!$AG$2),Nhap!$F$5:$F$1000,Loc!A375)</f>
        <v>0</v>
      </c>
      <c r="AH375" s="7">
        <f>SUMIFS(Nhap!$I$5:$I$1000,Nhap!$E$5:$E$1000,DATE(Thang!$E$4,Thang!$C$4,Loc!$AH$2),Nhap!$F$5:$F$1000,Loc!A375)</f>
        <v>0</v>
      </c>
      <c r="AI375" s="7">
        <f>SUMIFS(Nhap!$I$5:$I$1000,Nhap!$E$5:$E$1000,DATE(Thang!$E$4,Thang!$C$4,Loc!$AI$2),Nhap!$F$5:$F$1000,Loc!A375)</f>
        <v>0</v>
      </c>
      <c r="AJ375" s="7">
        <f>SUMIFS(Nhap!$I$5:$I$1000,Nhap!$E$5:$E$1000,DATE(Thang!$E$4,Thang!$C$4,Loc!$AJ$2),Nhap!$F$5:$F$1000,Loc!A375)</f>
        <v>0</v>
      </c>
      <c r="AK375" s="1">
        <f>SUMIFS(Xuat!$G$5:$G$1000,Xuat!$C$5:$C$1000,DATE(Thang!$E$4,Thang!$C$4,AK$2),Xuat!$D$5:$D$1000,Loc!$A375)</f>
        <v>0</v>
      </c>
      <c r="AL375" s="1">
        <f>SUMIFS(Xuat!$G$5:$G$1000,Xuat!$C$5:$C$1000,DATE(Thang!$E$4,Thang!$C$4,AL$2),Xuat!$D$5:$D$1000,Loc!$A375)</f>
        <v>0</v>
      </c>
      <c r="AM375" s="1">
        <f>SUMIFS(Xuat!$G$5:$G$1000,Xuat!$C$5:$C$1000,DATE(Thang!$E$4,Thang!$C$4,AM$2),Xuat!$D$5:$D$1000,Loc!$A375)</f>
        <v>0</v>
      </c>
      <c r="AN375" s="1">
        <f>SUMIFS(Xuat!$G$5:$G$1000,Xuat!$C$5:$C$1000,DATE(Thang!$E$4,Thang!$C$4,AN$2),Xuat!$D$5:$D$1000,Loc!$A375)</f>
        <v>0</v>
      </c>
      <c r="AO375" s="1">
        <f>SUMIFS(Xuat!$G$5:$G$1000,Xuat!$C$5:$C$1000,DATE(Thang!$E$4,Thang!$C$4,AO$2),Xuat!$D$5:$D$1000,Loc!$A375)</f>
        <v>0</v>
      </c>
      <c r="AP375" s="1">
        <f>SUMIFS(Xuat!$G$5:$G$1000,Xuat!$C$5:$C$1000,DATE(Thang!$E$4,Thang!$C$4,AP$2),Xuat!$D$5:$D$1000,Loc!$A375)</f>
        <v>0</v>
      </c>
      <c r="AQ375" s="1">
        <f>SUMIFS(Xuat!$G$5:$G$1000,Xuat!$C$5:$C$1000,DATE(Thang!$E$4,Thang!$C$4,AQ$2),Xuat!$D$5:$D$1000,Loc!$A375)</f>
        <v>0</v>
      </c>
      <c r="AR375" s="1">
        <f>SUMIFS(Xuat!$G$5:$G$1000,Xuat!$C$5:$C$1000,DATE(Thang!$E$4,Thang!$C$4,AR$2),Xuat!$D$5:$D$1000,Loc!$A375)</f>
        <v>0</v>
      </c>
      <c r="AS375" s="1">
        <f>SUMIFS(Xuat!$G$5:$G$1000,Xuat!$C$5:$C$1000,DATE(Thang!$E$4,Thang!$C$4,AS$2),Xuat!$D$5:$D$1000,Loc!$A375)</f>
        <v>0</v>
      </c>
      <c r="AT375" s="1">
        <f>SUMIFS(Xuat!$G$5:$G$1000,Xuat!$C$5:$C$1000,DATE(Thang!$E$4,Thang!$C$4,AT$2),Xuat!$D$5:$D$1000,Loc!$A375)</f>
        <v>0</v>
      </c>
      <c r="AU375" s="1">
        <f>SUMIFS(Xuat!$G$5:$G$1000,Xuat!$C$5:$C$1000,DATE(Thang!$E$4,Thang!$C$4,AU$2),Xuat!$D$5:$D$1000,Loc!$A375)</f>
        <v>0</v>
      </c>
      <c r="AV375" s="1">
        <f>SUMIFS(Xuat!$G$5:$G$1000,Xuat!$C$5:$C$1000,DATE(Thang!$E$4,Thang!$C$4,AV$2),Xuat!$D$5:$D$1000,Loc!$A375)</f>
        <v>0</v>
      </c>
      <c r="AW375" s="1">
        <f>SUMIFS(Xuat!$G$5:$G$1000,Xuat!$C$5:$C$1000,DATE(Thang!$E$4,Thang!$C$4,AW$2),Xuat!$D$5:$D$1000,Loc!$A375)</f>
        <v>0</v>
      </c>
      <c r="AX375" s="1">
        <f>SUMIFS(Xuat!$G$5:$G$1000,Xuat!$C$5:$C$1000,DATE(Thang!$E$4,Thang!$C$4,AX$2),Xuat!$D$5:$D$1000,Loc!$A375)</f>
        <v>0</v>
      </c>
      <c r="AY375" s="1">
        <f>SUMIFS(Xuat!$G$5:$G$1000,Xuat!$C$5:$C$1000,DATE(Thang!$E$4,Thang!$C$4,AY$2),Xuat!$D$5:$D$1000,Loc!$A375)</f>
        <v>0</v>
      </c>
      <c r="AZ375" s="1">
        <f>SUMIFS(Xuat!$G$5:$G$1000,Xuat!$C$5:$C$1000,DATE(Thang!$E$4,Thang!$C$4,AZ$2),Xuat!$D$5:$D$1000,Loc!$A375)</f>
        <v>0</v>
      </c>
      <c r="BA375" s="1">
        <f>SUMIFS(Xuat!$G$5:$G$1000,Xuat!$C$5:$C$1000,DATE(Thang!$E$4,Thang!$C$4,BA$2),Xuat!$D$5:$D$1000,Loc!$A375)</f>
        <v>0</v>
      </c>
      <c r="BB375" s="1">
        <f>SUMIFS(Xuat!$G$5:$G$1000,Xuat!$C$5:$C$1000,DATE(Thang!$E$4,Thang!$C$4,BB$2),Xuat!$D$5:$D$1000,Loc!$A375)</f>
        <v>0</v>
      </c>
      <c r="BC375" s="1">
        <f>SUMIFS(Xuat!$G$5:$G$1000,Xuat!$C$5:$C$1000,DATE(Thang!$E$4,Thang!$C$4,BC$2),Xuat!$D$5:$D$1000,Loc!$A375)</f>
        <v>0</v>
      </c>
      <c r="BD375" s="1">
        <f>SUMIFS(Xuat!$G$5:$G$1000,Xuat!$C$5:$C$1000,DATE(Thang!$E$4,Thang!$C$4,BD$2),Xuat!$D$5:$D$1000,Loc!$A375)</f>
        <v>0</v>
      </c>
      <c r="BE375" s="1">
        <f>SUMIFS(Xuat!$G$5:$G$1000,Xuat!$C$5:$C$1000,DATE(Thang!$E$4,Thang!$C$4,BE$2),Xuat!$D$5:$D$1000,Loc!$A375)</f>
        <v>0</v>
      </c>
      <c r="BF375" s="1">
        <f>SUMIFS(Xuat!$G$5:$G$1000,Xuat!$C$5:$C$1000,DATE(Thang!$E$4,Thang!$C$4,BF$2),Xuat!$D$5:$D$1000,Loc!$A375)</f>
        <v>0</v>
      </c>
      <c r="BG375" s="1">
        <f>SUMIFS(Xuat!$G$5:$G$1000,Xuat!$C$5:$C$1000,DATE(Thang!$E$4,Thang!$C$4,BG$2),Xuat!$D$5:$D$1000,Loc!$A375)</f>
        <v>0</v>
      </c>
      <c r="BH375" s="1">
        <f>SUMIFS(Xuat!$G$5:$G$1000,Xuat!$C$5:$C$1000,DATE(Thang!$E$4,Thang!$C$4,BH$2),Xuat!$D$5:$D$1000,Loc!$A375)</f>
        <v>0</v>
      </c>
      <c r="BI375" s="1">
        <f>SUMIFS(Xuat!$G$5:$G$1000,Xuat!$C$5:$C$1000,DATE(Thang!$E$4,Thang!$C$4,BI$2),Xuat!$D$5:$D$1000,Loc!$A375)</f>
        <v>0</v>
      </c>
      <c r="BJ375" s="1">
        <f>SUMIFS(Xuat!$G$5:$G$1000,Xuat!$C$5:$C$1000,DATE(Thang!$E$4,Thang!$C$4,BJ$2),Xuat!$D$5:$D$1000,Loc!$A375)</f>
        <v>0</v>
      </c>
      <c r="BK375" s="1">
        <f>SUMIFS(Xuat!$G$5:$G$1000,Xuat!$C$5:$C$1000,DATE(Thang!$E$4,Thang!$C$4,BK$2),Xuat!$D$5:$D$1000,Loc!$A375)</f>
        <v>0</v>
      </c>
      <c r="BL375" s="1">
        <f>SUMIFS(Xuat!$G$5:$G$1000,Xuat!$C$5:$C$1000,DATE(Thang!$E$4,Thang!$C$4,BL$2),Xuat!$D$5:$D$1000,Loc!$A375)</f>
        <v>0</v>
      </c>
      <c r="BM375" s="1">
        <f>SUMIFS(Xuat!$G$5:$G$1000,Xuat!$C$5:$C$1000,DATE(Thang!$E$4,Thang!$C$4,BM$2),Xuat!$D$5:$D$1000,Loc!$A375)</f>
        <v>0</v>
      </c>
      <c r="BN375" s="1">
        <f>SUMIFS(Xuat!$G$5:$G$1000,Xuat!$C$5:$C$1000,DATE(Thang!$E$4,Thang!$C$4,BN$2),Xuat!$D$5:$D$1000,Loc!$A375)</f>
        <v>0</v>
      </c>
      <c r="BO375" s="1">
        <f>SUMIFS(Xuat!$G$5:$G$1000,Xuat!$C$5:$C$1000,DATE(Thang!$E$4,Thang!$C$4,BO$2),Xuat!$D$5:$D$1000,Loc!$A375)</f>
        <v>0</v>
      </c>
    </row>
    <row r="376" spans="1:67" x14ac:dyDescent="0.2">
      <c r="A376" s="2">
        <f>DM!C376</f>
        <v>0</v>
      </c>
      <c r="B376" s="3">
        <f>VLOOKUP(A376,Tondau!$B$5:$F$500,3,0)</f>
        <v>0</v>
      </c>
      <c r="C376" s="3">
        <f t="shared" si="17"/>
        <v>0</v>
      </c>
      <c r="D376" s="3">
        <f t="shared" si="18"/>
        <v>0</v>
      </c>
      <c r="E376" s="3">
        <f t="shared" si="19"/>
        <v>0</v>
      </c>
      <c r="F376" s="7">
        <f>SUMIFS(Nhap!$I$5:$I$1000,Nhap!$E$5:$E$1000,DATE(Thang!$E$4,Thang!$C$4,Loc!$F$2),Nhap!$F$5:$F$1000,Loc!A376)</f>
        <v>0</v>
      </c>
      <c r="G376" s="7">
        <f>SUMIFS(Nhap!$I$5:$I$1000,Nhap!$E$5:$E$1000,DATE(Thang!$E$4,Thang!$C$4,Loc!$G$2),Nhap!$F$5:$F$1000,Loc!A376)</f>
        <v>0</v>
      </c>
      <c r="H376" s="7">
        <f>SUMIFS(Nhap!$I$5:$I$1000,Nhap!$E$5:$E$1000,DATE(Thang!$E$4,Thang!$C$4,Loc!$H$2),Nhap!$F$5:$F$1000,Loc!A376)</f>
        <v>0</v>
      </c>
      <c r="I376" s="7">
        <f>SUMIFS(Nhap!$I$5:$I$1000,Nhap!$E$5:$E$1000,DATE(Thang!$E$4,Thang!$C$4,Loc!$I$2),Nhap!$F$5:$F$1000,Loc!A376)</f>
        <v>0</v>
      </c>
      <c r="J376" s="7">
        <f>SUMIFS(Nhap!$I$5:$I$1000,Nhap!$E$5:$E$1000,DATE(Thang!$E$4,Thang!$C$4,Loc!$J$2),Nhap!$F$5:$F$1000,Loc!A376)</f>
        <v>0</v>
      </c>
      <c r="K376" s="7">
        <f>SUMIFS(Nhap!$I$5:$I$1000,Nhap!$E$5:$E$1000,DATE(Thang!$E$4,Thang!$C$4,Loc!$K$2),Nhap!$F$5:$F$1000,Loc!A376)</f>
        <v>0</v>
      </c>
      <c r="L376" s="7">
        <f>SUMIFS(Nhap!$I$5:$I$1000,Nhap!$E$5:$E$1000,DATE(Thang!$E$4,Thang!$C$4,Loc!$L$2),Nhap!$F$5:$F$1000,Loc!A376)</f>
        <v>0</v>
      </c>
      <c r="M376" s="7">
        <f>SUMIFS(Nhap!$I$5:$I$1000,Nhap!$E$5:$E$1000,DATE(Thang!$E$4,Thang!$C$4,Loc!$M$2),Nhap!$F$5:$F$1000,Loc!A376)</f>
        <v>0</v>
      </c>
      <c r="N376" s="7">
        <f>SUMIFS(Nhap!$I$5:$I$1000,Nhap!$E$5:$E$1000,DATE(Thang!$E$4,Thang!$C$4,Loc!$N$2),Nhap!$F$5:$F$1000,Loc!A376)</f>
        <v>0</v>
      </c>
      <c r="O376" s="7">
        <f>SUMIFS(Nhap!$I$5:$I$1000,Nhap!$E$5:$E$1000,DATE(Thang!$E$4,Thang!$C$4,Loc!$O$2),Nhap!$F$5:$F$1000,Loc!A376)</f>
        <v>0</v>
      </c>
      <c r="P376" s="7">
        <f>SUMIFS(Nhap!$I$5:$I$1000,Nhap!$E$5:$E$1000,DATE(Thang!$E$4,Thang!$C$4,Loc!$P$2),Nhap!$F$5:$F$1000,Loc!A376)</f>
        <v>0</v>
      </c>
      <c r="Q376" s="7">
        <f>SUMIFS(Nhap!$I$5:$I$1000,Nhap!$E$5:$E$1000,DATE(Thang!$E$4,Thang!$C$4,Loc!$Q$2),Nhap!$F$5:$F$1000,Loc!A376)</f>
        <v>0</v>
      </c>
      <c r="R376" s="7">
        <f>SUMIFS(Nhap!$I$5:$I$1000,Nhap!$E$5:$E$1000,DATE(Thang!$E$4,Thang!$C$4,Loc!$R$2),Nhap!$F$5:$F$1000,Loc!A376)</f>
        <v>0</v>
      </c>
      <c r="S376" s="7">
        <f>SUMIFS(Nhap!$I$5:$I$1000,Nhap!$E$5:$E$1000,DATE(Thang!$E$4,Thang!$C$4,Loc!$S$2),Nhap!$F$5:$F$1000,Loc!A376)</f>
        <v>0</v>
      </c>
      <c r="T376" s="7">
        <f>SUMIFS(Nhap!$I$5:$I$1000,Nhap!$E$5:$E$1000,DATE(Thang!$E$4,Thang!$C$4,Loc!$T$2),Nhap!$F$5:$F$1000,Loc!A376)</f>
        <v>0</v>
      </c>
      <c r="U376" s="7">
        <f>SUMIFS(Nhap!$I$5:$I$1000,Nhap!$E$5:$E$1000,DATE(Thang!$E$4,Thang!$C$4,Loc!$U$2),Nhap!$F$5:$F$1000,Loc!A376)</f>
        <v>0</v>
      </c>
      <c r="V376" s="7">
        <f>SUMIFS(Nhap!$I$5:$I$1000,Nhap!$E$5:$E$1000,DATE(Thang!$E$4,Thang!$C$4,Loc!$V$2),Nhap!$F$5:$F$1000,Loc!A376)</f>
        <v>0</v>
      </c>
      <c r="W376" s="7">
        <f>SUMIFS(Nhap!$I$5:$I$1000,Nhap!$E$5:$E$1000,DATE(Thang!$E$4,Thang!$C$4,Loc!$W$2),Nhap!$F$5:$F$1000,Loc!A376)</f>
        <v>0</v>
      </c>
      <c r="X376" s="7">
        <f>SUMIFS(Nhap!$I$5:$I$1000,Nhap!$E$5:$E$1000,DATE(Thang!$E$4,Thang!$C$4,Loc!$X$2),Nhap!$F$5:$F$1000,Loc!A376)</f>
        <v>0</v>
      </c>
      <c r="Y376" s="7">
        <f>SUMIFS(Nhap!$I$5:$I$1000,Nhap!$E$5:$E$1000,DATE(Thang!$E$4,Thang!$C$4,Loc!$Y$2),Nhap!$F$5:$F$1000,Loc!A376)</f>
        <v>0</v>
      </c>
      <c r="Z376" s="7">
        <f>SUMIFS(Nhap!$I$5:$I$1000,Nhap!$E$5:$E$1000,DATE(Thang!$E$4,Thang!$C$4,Loc!$Z$2),Nhap!$F$5:$F$1000,Loc!A376)</f>
        <v>0</v>
      </c>
      <c r="AA376" s="7">
        <f>SUMIFS(Nhap!$I$5:$I$1000,Nhap!$E$5:$E$1000,DATE(Thang!$E$4,Thang!$C$4,Loc!$AA$2),Nhap!$F$5:$F$1000,Loc!A376)</f>
        <v>0</v>
      </c>
      <c r="AB376" s="7">
        <f>SUMIFS(Nhap!$I$5:$I$1000,Nhap!$E$5:$E$1000,DATE(Thang!$E$4,Thang!$C$4,Loc!$AB$2),Nhap!$F$5:$F$1000,Loc!A376)</f>
        <v>0</v>
      </c>
      <c r="AC376" s="7">
        <f>SUMIFS(Nhap!$I$5:$I$1000,Nhap!$E$5:$E$1000,DATE(Thang!$E$4,Thang!$C$4,Loc!$AC$2),Nhap!$F$5:$F$1000,Loc!A376)</f>
        <v>0</v>
      </c>
      <c r="AD376" s="7">
        <f>SUMIFS(Nhap!$I$5:$I$1000,Nhap!$E$5:$E$1000,DATE(Thang!$E$4,Thang!$C$4,Loc!$AD$2),Nhap!$F$5:$F$1000,Loc!$A$5)</f>
        <v>0</v>
      </c>
      <c r="AE376" s="7">
        <f>SUMIFS(Nhap!$I$5:$I$1000,Nhap!$E$5:$E$1000,DATE(Thang!$E$4,Thang!$C$4,Loc!$AE$2),Nhap!$F$5:$F$1000,Loc!A376)</f>
        <v>0</v>
      </c>
      <c r="AF376" s="7">
        <f>SUMIFS(Nhap!$I$5:$I$1000,Nhap!$E$5:$E$1000,DATE(Thang!$E$4,Thang!$C$4,Loc!$AF$2),Nhap!$F$5:$F$1000,Loc!A376)</f>
        <v>0</v>
      </c>
      <c r="AG376" s="7">
        <f>SUMIFS(Nhap!$I$5:$I$1000,Nhap!$E$5:$E$1000,DATE(Thang!$E$4,Thang!$C$4,Loc!$AG$2),Nhap!$F$5:$F$1000,Loc!A376)</f>
        <v>0</v>
      </c>
      <c r="AH376" s="7">
        <f>SUMIFS(Nhap!$I$5:$I$1000,Nhap!$E$5:$E$1000,DATE(Thang!$E$4,Thang!$C$4,Loc!$AH$2),Nhap!$F$5:$F$1000,Loc!A376)</f>
        <v>0</v>
      </c>
      <c r="AI376" s="7">
        <f>SUMIFS(Nhap!$I$5:$I$1000,Nhap!$E$5:$E$1000,DATE(Thang!$E$4,Thang!$C$4,Loc!$AI$2),Nhap!$F$5:$F$1000,Loc!A376)</f>
        <v>0</v>
      </c>
      <c r="AJ376" s="7">
        <f>SUMIFS(Nhap!$I$5:$I$1000,Nhap!$E$5:$E$1000,DATE(Thang!$E$4,Thang!$C$4,Loc!$AJ$2),Nhap!$F$5:$F$1000,Loc!A376)</f>
        <v>0</v>
      </c>
      <c r="AK376" s="1">
        <f>SUMIFS(Xuat!$G$5:$G$1000,Xuat!$C$5:$C$1000,DATE(Thang!$E$4,Thang!$C$4,AK$2),Xuat!$D$5:$D$1000,Loc!$A376)</f>
        <v>0</v>
      </c>
      <c r="AL376" s="1">
        <f>SUMIFS(Xuat!$G$5:$G$1000,Xuat!$C$5:$C$1000,DATE(Thang!$E$4,Thang!$C$4,AL$2),Xuat!$D$5:$D$1000,Loc!$A376)</f>
        <v>0</v>
      </c>
      <c r="AM376" s="1">
        <f>SUMIFS(Xuat!$G$5:$G$1000,Xuat!$C$5:$C$1000,DATE(Thang!$E$4,Thang!$C$4,AM$2),Xuat!$D$5:$D$1000,Loc!$A376)</f>
        <v>0</v>
      </c>
      <c r="AN376" s="1">
        <f>SUMIFS(Xuat!$G$5:$G$1000,Xuat!$C$5:$C$1000,DATE(Thang!$E$4,Thang!$C$4,AN$2),Xuat!$D$5:$D$1000,Loc!$A376)</f>
        <v>0</v>
      </c>
      <c r="AO376" s="1">
        <f>SUMIFS(Xuat!$G$5:$G$1000,Xuat!$C$5:$C$1000,DATE(Thang!$E$4,Thang!$C$4,AO$2),Xuat!$D$5:$D$1000,Loc!$A376)</f>
        <v>0</v>
      </c>
      <c r="AP376" s="1">
        <f>SUMIFS(Xuat!$G$5:$G$1000,Xuat!$C$5:$C$1000,DATE(Thang!$E$4,Thang!$C$4,AP$2),Xuat!$D$5:$D$1000,Loc!$A376)</f>
        <v>0</v>
      </c>
      <c r="AQ376" s="1">
        <f>SUMIFS(Xuat!$G$5:$G$1000,Xuat!$C$5:$C$1000,DATE(Thang!$E$4,Thang!$C$4,AQ$2),Xuat!$D$5:$D$1000,Loc!$A376)</f>
        <v>0</v>
      </c>
      <c r="AR376" s="1">
        <f>SUMIFS(Xuat!$G$5:$G$1000,Xuat!$C$5:$C$1000,DATE(Thang!$E$4,Thang!$C$4,AR$2),Xuat!$D$5:$D$1000,Loc!$A376)</f>
        <v>0</v>
      </c>
      <c r="AS376" s="1">
        <f>SUMIFS(Xuat!$G$5:$G$1000,Xuat!$C$5:$C$1000,DATE(Thang!$E$4,Thang!$C$4,AS$2),Xuat!$D$5:$D$1000,Loc!$A376)</f>
        <v>0</v>
      </c>
      <c r="AT376" s="1">
        <f>SUMIFS(Xuat!$G$5:$G$1000,Xuat!$C$5:$C$1000,DATE(Thang!$E$4,Thang!$C$4,AT$2),Xuat!$D$5:$D$1000,Loc!$A376)</f>
        <v>0</v>
      </c>
      <c r="AU376" s="1">
        <f>SUMIFS(Xuat!$G$5:$G$1000,Xuat!$C$5:$C$1000,DATE(Thang!$E$4,Thang!$C$4,AU$2),Xuat!$D$5:$D$1000,Loc!$A376)</f>
        <v>0</v>
      </c>
      <c r="AV376" s="1">
        <f>SUMIFS(Xuat!$G$5:$G$1000,Xuat!$C$5:$C$1000,DATE(Thang!$E$4,Thang!$C$4,AV$2),Xuat!$D$5:$D$1000,Loc!$A376)</f>
        <v>0</v>
      </c>
      <c r="AW376" s="1">
        <f>SUMIFS(Xuat!$G$5:$G$1000,Xuat!$C$5:$C$1000,DATE(Thang!$E$4,Thang!$C$4,AW$2),Xuat!$D$5:$D$1000,Loc!$A376)</f>
        <v>0</v>
      </c>
      <c r="AX376" s="1">
        <f>SUMIFS(Xuat!$G$5:$G$1000,Xuat!$C$5:$C$1000,DATE(Thang!$E$4,Thang!$C$4,AX$2),Xuat!$D$5:$D$1000,Loc!$A376)</f>
        <v>0</v>
      </c>
      <c r="AY376" s="1">
        <f>SUMIFS(Xuat!$G$5:$G$1000,Xuat!$C$5:$C$1000,DATE(Thang!$E$4,Thang!$C$4,AY$2),Xuat!$D$5:$D$1000,Loc!$A376)</f>
        <v>0</v>
      </c>
      <c r="AZ376" s="1">
        <f>SUMIFS(Xuat!$G$5:$G$1000,Xuat!$C$5:$C$1000,DATE(Thang!$E$4,Thang!$C$4,AZ$2),Xuat!$D$5:$D$1000,Loc!$A376)</f>
        <v>0</v>
      </c>
      <c r="BA376" s="1">
        <f>SUMIFS(Xuat!$G$5:$G$1000,Xuat!$C$5:$C$1000,DATE(Thang!$E$4,Thang!$C$4,BA$2),Xuat!$D$5:$D$1000,Loc!$A376)</f>
        <v>0</v>
      </c>
      <c r="BB376" s="1">
        <f>SUMIFS(Xuat!$G$5:$G$1000,Xuat!$C$5:$C$1000,DATE(Thang!$E$4,Thang!$C$4,BB$2),Xuat!$D$5:$D$1000,Loc!$A376)</f>
        <v>0</v>
      </c>
      <c r="BC376" s="1">
        <f>SUMIFS(Xuat!$G$5:$G$1000,Xuat!$C$5:$C$1000,DATE(Thang!$E$4,Thang!$C$4,BC$2),Xuat!$D$5:$D$1000,Loc!$A376)</f>
        <v>0</v>
      </c>
      <c r="BD376" s="1">
        <f>SUMIFS(Xuat!$G$5:$G$1000,Xuat!$C$5:$C$1000,DATE(Thang!$E$4,Thang!$C$4,BD$2),Xuat!$D$5:$D$1000,Loc!$A376)</f>
        <v>0</v>
      </c>
      <c r="BE376" s="1">
        <f>SUMIFS(Xuat!$G$5:$G$1000,Xuat!$C$5:$C$1000,DATE(Thang!$E$4,Thang!$C$4,BE$2),Xuat!$D$5:$D$1000,Loc!$A376)</f>
        <v>0</v>
      </c>
      <c r="BF376" s="1">
        <f>SUMIFS(Xuat!$G$5:$G$1000,Xuat!$C$5:$C$1000,DATE(Thang!$E$4,Thang!$C$4,BF$2),Xuat!$D$5:$D$1000,Loc!$A376)</f>
        <v>0</v>
      </c>
      <c r="BG376" s="1">
        <f>SUMIFS(Xuat!$G$5:$G$1000,Xuat!$C$5:$C$1000,DATE(Thang!$E$4,Thang!$C$4,BG$2),Xuat!$D$5:$D$1000,Loc!$A376)</f>
        <v>0</v>
      </c>
      <c r="BH376" s="1">
        <f>SUMIFS(Xuat!$G$5:$G$1000,Xuat!$C$5:$C$1000,DATE(Thang!$E$4,Thang!$C$4,BH$2),Xuat!$D$5:$D$1000,Loc!$A376)</f>
        <v>0</v>
      </c>
      <c r="BI376" s="1">
        <f>SUMIFS(Xuat!$G$5:$G$1000,Xuat!$C$5:$C$1000,DATE(Thang!$E$4,Thang!$C$4,BI$2),Xuat!$D$5:$D$1000,Loc!$A376)</f>
        <v>0</v>
      </c>
      <c r="BJ376" s="1">
        <f>SUMIFS(Xuat!$G$5:$G$1000,Xuat!$C$5:$C$1000,DATE(Thang!$E$4,Thang!$C$4,BJ$2),Xuat!$D$5:$D$1000,Loc!$A376)</f>
        <v>0</v>
      </c>
      <c r="BK376" s="1">
        <f>SUMIFS(Xuat!$G$5:$G$1000,Xuat!$C$5:$C$1000,DATE(Thang!$E$4,Thang!$C$4,BK$2),Xuat!$D$5:$D$1000,Loc!$A376)</f>
        <v>0</v>
      </c>
      <c r="BL376" s="1">
        <f>SUMIFS(Xuat!$G$5:$G$1000,Xuat!$C$5:$C$1000,DATE(Thang!$E$4,Thang!$C$4,BL$2),Xuat!$D$5:$D$1000,Loc!$A376)</f>
        <v>0</v>
      </c>
      <c r="BM376" s="1">
        <f>SUMIFS(Xuat!$G$5:$G$1000,Xuat!$C$5:$C$1000,DATE(Thang!$E$4,Thang!$C$4,BM$2),Xuat!$D$5:$D$1000,Loc!$A376)</f>
        <v>0</v>
      </c>
      <c r="BN376" s="1">
        <f>SUMIFS(Xuat!$G$5:$G$1000,Xuat!$C$5:$C$1000,DATE(Thang!$E$4,Thang!$C$4,BN$2),Xuat!$D$5:$D$1000,Loc!$A376)</f>
        <v>0</v>
      </c>
      <c r="BO376" s="1">
        <f>SUMIFS(Xuat!$G$5:$G$1000,Xuat!$C$5:$C$1000,DATE(Thang!$E$4,Thang!$C$4,BO$2),Xuat!$D$5:$D$1000,Loc!$A376)</f>
        <v>0</v>
      </c>
    </row>
    <row r="377" spans="1:67" x14ac:dyDescent="0.2">
      <c r="A377" s="2">
        <f>DM!C377</f>
        <v>0</v>
      </c>
      <c r="B377" s="3">
        <f>VLOOKUP(A377,Tondau!$B$5:$F$500,3,0)</f>
        <v>0</v>
      </c>
      <c r="C377" s="3">
        <f t="shared" si="17"/>
        <v>0</v>
      </c>
      <c r="D377" s="3">
        <f t="shared" si="18"/>
        <v>0</v>
      </c>
      <c r="E377" s="3">
        <f t="shared" si="19"/>
        <v>0</v>
      </c>
      <c r="F377" s="7">
        <f>SUMIFS(Nhap!$I$5:$I$1000,Nhap!$E$5:$E$1000,DATE(Thang!$E$4,Thang!$C$4,Loc!$F$2),Nhap!$F$5:$F$1000,Loc!A377)</f>
        <v>0</v>
      </c>
      <c r="G377" s="7">
        <f>SUMIFS(Nhap!$I$5:$I$1000,Nhap!$E$5:$E$1000,DATE(Thang!$E$4,Thang!$C$4,Loc!$G$2),Nhap!$F$5:$F$1000,Loc!A377)</f>
        <v>0</v>
      </c>
      <c r="H377" s="7">
        <f>SUMIFS(Nhap!$I$5:$I$1000,Nhap!$E$5:$E$1000,DATE(Thang!$E$4,Thang!$C$4,Loc!$H$2),Nhap!$F$5:$F$1000,Loc!A377)</f>
        <v>0</v>
      </c>
      <c r="I377" s="7">
        <f>SUMIFS(Nhap!$I$5:$I$1000,Nhap!$E$5:$E$1000,DATE(Thang!$E$4,Thang!$C$4,Loc!$I$2),Nhap!$F$5:$F$1000,Loc!A377)</f>
        <v>0</v>
      </c>
      <c r="J377" s="7">
        <f>SUMIFS(Nhap!$I$5:$I$1000,Nhap!$E$5:$E$1000,DATE(Thang!$E$4,Thang!$C$4,Loc!$J$2),Nhap!$F$5:$F$1000,Loc!A377)</f>
        <v>0</v>
      </c>
      <c r="K377" s="7">
        <f>SUMIFS(Nhap!$I$5:$I$1000,Nhap!$E$5:$E$1000,DATE(Thang!$E$4,Thang!$C$4,Loc!$K$2),Nhap!$F$5:$F$1000,Loc!A377)</f>
        <v>0</v>
      </c>
      <c r="L377" s="7">
        <f>SUMIFS(Nhap!$I$5:$I$1000,Nhap!$E$5:$E$1000,DATE(Thang!$E$4,Thang!$C$4,Loc!$L$2),Nhap!$F$5:$F$1000,Loc!A377)</f>
        <v>0</v>
      </c>
      <c r="M377" s="7">
        <f>SUMIFS(Nhap!$I$5:$I$1000,Nhap!$E$5:$E$1000,DATE(Thang!$E$4,Thang!$C$4,Loc!$M$2),Nhap!$F$5:$F$1000,Loc!A377)</f>
        <v>0</v>
      </c>
      <c r="N377" s="7">
        <f>SUMIFS(Nhap!$I$5:$I$1000,Nhap!$E$5:$E$1000,DATE(Thang!$E$4,Thang!$C$4,Loc!$N$2),Nhap!$F$5:$F$1000,Loc!A377)</f>
        <v>0</v>
      </c>
      <c r="O377" s="7">
        <f>SUMIFS(Nhap!$I$5:$I$1000,Nhap!$E$5:$E$1000,DATE(Thang!$E$4,Thang!$C$4,Loc!$O$2),Nhap!$F$5:$F$1000,Loc!A377)</f>
        <v>0</v>
      </c>
      <c r="P377" s="7">
        <f>SUMIFS(Nhap!$I$5:$I$1000,Nhap!$E$5:$E$1000,DATE(Thang!$E$4,Thang!$C$4,Loc!$P$2),Nhap!$F$5:$F$1000,Loc!A377)</f>
        <v>0</v>
      </c>
      <c r="Q377" s="7">
        <f>SUMIFS(Nhap!$I$5:$I$1000,Nhap!$E$5:$E$1000,DATE(Thang!$E$4,Thang!$C$4,Loc!$Q$2),Nhap!$F$5:$F$1000,Loc!A377)</f>
        <v>0</v>
      </c>
      <c r="R377" s="7">
        <f>SUMIFS(Nhap!$I$5:$I$1000,Nhap!$E$5:$E$1000,DATE(Thang!$E$4,Thang!$C$4,Loc!$R$2),Nhap!$F$5:$F$1000,Loc!A377)</f>
        <v>0</v>
      </c>
      <c r="S377" s="7">
        <f>SUMIFS(Nhap!$I$5:$I$1000,Nhap!$E$5:$E$1000,DATE(Thang!$E$4,Thang!$C$4,Loc!$S$2),Nhap!$F$5:$F$1000,Loc!A377)</f>
        <v>0</v>
      </c>
      <c r="T377" s="7">
        <f>SUMIFS(Nhap!$I$5:$I$1000,Nhap!$E$5:$E$1000,DATE(Thang!$E$4,Thang!$C$4,Loc!$T$2),Nhap!$F$5:$F$1000,Loc!A377)</f>
        <v>0</v>
      </c>
      <c r="U377" s="7">
        <f>SUMIFS(Nhap!$I$5:$I$1000,Nhap!$E$5:$E$1000,DATE(Thang!$E$4,Thang!$C$4,Loc!$U$2),Nhap!$F$5:$F$1000,Loc!A377)</f>
        <v>0</v>
      </c>
      <c r="V377" s="7">
        <f>SUMIFS(Nhap!$I$5:$I$1000,Nhap!$E$5:$E$1000,DATE(Thang!$E$4,Thang!$C$4,Loc!$V$2),Nhap!$F$5:$F$1000,Loc!A377)</f>
        <v>0</v>
      </c>
      <c r="W377" s="7">
        <f>SUMIFS(Nhap!$I$5:$I$1000,Nhap!$E$5:$E$1000,DATE(Thang!$E$4,Thang!$C$4,Loc!$W$2),Nhap!$F$5:$F$1000,Loc!A377)</f>
        <v>0</v>
      </c>
      <c r="X377" s="7">
        <f>SUMIFS(Nhap!$I$5:$I$1000,Nhap!$E$5:$E$1000,DATE(Thang!$E$4,Thang!$C$4,Loc!$X$2),Nhap!$F$5:$F$1000,Loc!A377)</f>
        <v>0</v>
      </c>
      <c r="Y377" s="7">
        <f>SUMIFS(Nhap!$I$5:$I$1000,Nhap!$E$5:$E$1000,DATE(Thang!$E$4,Thang!$C$4,Loc!$Y$2),Nhap!$F$5:$F$1000,Loc!A377)</f>
        <v>0</v>
      </c>
      <c r="Z377" s="7">
        <f>SUMIFS(Nhap!$I$5:$I$1000,Nhap!$E$5:$E$1000,DATE(Thang!$E$4,Thang!$C$4,Loc!$Z$2),Nhap!$F$5:$F$1000,Loc!A377)</f>
        <v>0</v>
      </c>
      <c r="AA377" s="7">
        <f>SUMIFS(Nhap!$I$5:$I$1000,Nhap!$E$5:$E$1000,DATE(Thang!$E$4,Thang!$C$4,Loc!$AA$2),Nhap!$F$5:$F$1000,Loc!A377)</f>
        <v>0</v>
      </c>
      <c r="AB377" s="7">
        <f>SUMIFS(Nhap!$I$5:$I$1000,Nhap!$E$5:$E$1000,DATE(Thang!$E$4,Thang!$C$4,Loc!$AB$2),Nhap!$F$5:$F$1000,Loc!A377)</f>
        <v>0</v>
      </c>
      <c r="AC377" s="7">
        <f>SUMIFS(Nhap!$I$5:$I$1000,Nhap!$E$5:$E$1000,DATE(Thang!$E$4,Thang!$C$4,Loc!$AC$2),Nhap!$F$5:$F$1000,Loc!A377)</f>
        <v>0</v>
      </c>
      <c r="AD377" s="7">
        <f>SUMIFS(Nhap!$I$5:$I$1000,Nhap!$E$5:$E$1000,DATE(Thang!$E$4,Thang!$C$4,Loc!$AD$2),Nhap!$F$5:$F$1000,Loc!$A$5)</f>
        <v>0</v>
      </c>
      <c r="AE377" s="7">
        <f>SUMIFS(Nhap!$I$5:$I$1000,Nhap!$E$5:$E$1000,DATE(Thang!$E$4,Thang!$C$4,Loc!$AE$2),Nhap!$F$5:$F$1000,Loc!A377)</f>
        <v>0</v>
      </c>
      <c r="AF377" s="7">
        <f>SUMIFS(Nhap!$I$5:$I$1000,Nhap!$E$5:$E$1000,DATE(Thang!$E$4,Thang!$C$4,Loc!$AF$2),Nhap!$F$5:$F$1000,Loc!A377)</f>
        <v>0</v>
      </c>
      <c r="AG377" s="7">
        <f>SUMIFS(Nhap!$I$5:$I$1000,Nhap!$E$5:$E$1000,DATE(Thang!$E$4,Thang!$C$4,Loc!$AG$2),Nhap!$F$5:$F$1000,Loc!A377)</f>
        <v>0</v>
      </c>
      <c r="AH377" s="7">
        <f>SUMIFS(Nhap!$I$5:$I$1000,Nhap!$E$5:$E$1000,DATE(Thang!$E$4,Thang!$C$4,Loc!$AH$2),Nhap!$F$5:$F$1000,Loc!A377)</f>
        <v>0</v>
      </c>
      <c r="AI377" s="7">
        <f>SUMIFS(Nhap!$I$5:$I$1000,Nhap!$E$5:$E$1000,DATE(Thang!$E$4,Thang!$C$4,Loc!$AI$2),Nhap!$F$5:$F$1000,Loc!A377)</f>
        <v>0</v>
      </c>
      <c r="AJ377" s="7">
        <f>SUMIFS(Nhap!$I$5:$I$1000,Nhap!$E$5:$E$1000,DATE(Thang!$E$4,Thang!$C$4,Loc!$AJ$2),Nhap!$F$5:$F$1000,Loc!A377)</f>
        <v>0</v>
      </c>
      <c r="AK377" s="1">
        <f>SUMIFS(Xuat!$G$5:$G$1000,Xuat!$C$5:$C$1000,DATE(Thang!$E$4,Thang!$C$4,AK$2),Xuat!$D$5:$D$1000,Loc!$A377)</f>
        <v>0</v>
      </c>
      <c r="AL377" s="1">
        <f>SUMIFS(Xuat!$G$5:$G$1000,Xuat!$C$5:$C$1000,DATE(Thang!$E$4,Thang!$C$4,AL$2),Xuat!$D$5:$D$1000,Loc!$A377)</f>
        <v>0</v>
      </c>
      <c r="AM377" s="1">
        <f>SUMIFS(Xuat!$G$5:$G$1000,Xuat!$C$5:$C$1000,DATE(Thang!$E$4,Thang!$C$4,AM$2),Xuat!$D$5:$D$1000,Loc!$A377)</f>
        <v>0</v>
      </c>
      <c r="AN377" s="1">
        <f>SUMIFS(Xuat!$G$5:$G$1000,Xuat!$C$5:$C$1000,DATE(Thang!$E$4,Thang!$C$4,AN$2),Xuat!$D$5:$D$1000,Loc!$A377)</f>
        <v>0</v>
      </c>
      <c r="AO377" s="1">
        <f>SUMIFS(Xuat!$G$5:$G$1000,Xuat!$C$5:$C$1000,DATE(Thang!$E$4,Thang!$C$4,AO$2),Xuat!$D$5:$D$1000,Loc!$A377)</f>
        <v>0</v>
      </c>
      <c r="AP377" s="1">
        <f>SUMIFS(Xuat!$G$5:$G$1000,Xuat!$C$5:$C$1000,DATE(Thang!$E$4,Thang!$C$4,AP$2),Xuat!$D$5:$D$1000,Loc!$A377)</f>
        <v>0</v>
      </c>
      <c r="AQ377" s="1">
        <f>SUMIFS(Xuat!$G$5:$G$1000,Xuat!$C$5:$C$1000,DATE(Thang!$E$4,Thang!$C$4,AQ$2),Xuat!$D$5:$D$1000,Loc!$A377)</f>
        <v>0</v>
      </c>
      <c r="AR377" s="1">
        <f>SUMIFS(Xuat!$G$5:$G$1000,Xuat!$C$5:$C$1000,DATE(Thang!$E$4,Thang!$C$4,AR$2),Xuat!$D$5:$D$1000,Loc!$A377)</f>
        <v>0</v>
      </c>
      <c r="AS377" s="1">
        <f>SUMIFS(Xuat!$G$5:$G$1000,Xuat!$C$5:$C$1000,DATE(Thang!$E$4,Thang!$C$4,AS$2),Xuat!$D$5:$D$1000,Loc!$A377)</f>
        <v>0</v>
      </c>
      <c r="AT377" s="1">
        <f>SUMIFS(Xuat!$G$5:$G$1000,Xuat!$C$5:$C$1000,DATE(Thang!$E$4,Thang!$C$4,AT$2),Xuat!$D$5:$D$1000,Loc!$A377)</f>
        <v>0</v>
      </c>
      <c r="AU377" s="1">
        <f>SUMIFS(Xuat!$G$5:$G$1000,Xuat!$C$5:$C$1000,DATE(Thang!$E$4,Thang!$C$4,AU$2),Xuat!$D$5:$D$1000,Loc!$A377)</f>
        <v>0</v>
      </c>
      <c r="AV377" s="1">
        <f>SUMIFS(Xuat!$G$5:$G$1000,Xuat!$C$5:$C$1000,DATE(Thang!$E$4,Thang!$C$4,AV$2),Xuat!$D$5:$D$1000,Loc!$A377)</f>
        <v>0</v>
      </c>
      <c r="AW377" s="1">
        <f>SUMIFS(Xuat!$G$5:$G$1000,Xuat!$C$5:$C$1000,DATE(Thang!$E$4,Thang!$C$4,AW$2),Xuat!$D$5:$D$1000,Loc!$A377)</f>
        <v>0</v>
      </c>
      <c r="AX377" s="1">
        <f>SUMIFS(Xuat!$G$5:$G$1000,Xuat!$C$5:$C$1000,DATE(Thang!$E$4,Thang!$C$4,AX$2),Xuat!$D$5:$D$1000,Loc!$A377)</f>
        <v>0</v>
      </c>
      <c r="AY377" s="1">
        <f>SUMIFS(Xuat!$G$5:$G$1000,Xuat!$C$5:$C$1000,DATE(Thang!$E$4,Thang!$C$4,AY$2),Xuat!$D$5:$D$1000,Loc!$A377)</f>
        <v>0</v>
      </c>
      <c r="AZ377" s="1">
        <f>SUMIFS(Xuat!$G$5:$G$1000,Xuat!$C$5:$C$1000,DATE(Thang!$E$4,Thang!$C$4,AZ$2),Xuat!$D$5:$D$1000,Loc!$A377)</f>
        <v>0</v>
      </c>
      <c r="BA377" s="1">
        <f>SUMIFS(Xuat!$G$5:$G$1000,Xuat!$C$5:$C$1000,DATE(Thang!$E$4,Thang!$C$4,BA$2),Xuat!$D$5:$D$1000,Loc!$A377)</f>
        <v>0</v>
      </c>
      <c r="BB377" s="1">
        <f>SUMIFS(Xuat!$G$5:$G$1000,Xuat!$C$5:$C$1000,DATE(Thang!$E$4,Thang!$C$4,BB$2),Xuat!$D$5:$D$1000,Loc!$A377)</f>
        <v>0</v>
      </c>
      <c r="BC377" s="1">
        <f>SUMIFS(Xuat!$G$5:$G$1000,Xuat!$C$5:$C$1000,DATE(Thang!$E$4,Thang!$C$4,BC$2),Xuat!$D$5:$D$1000,Loc!$A377)</f>
        <v>0</v>
      </c>
      <c r="BD377" s="1">
        <f>SUMIFS(Xuat!$G$5:$G$1000,Xuat!$C$5:$C$1000,DATE(Thang!$E$4,Thang!$C$4,BD$2),Xuat!$D$5:$D$1000,Loc!$A377)</f>
        <v>0</v>
      </c>
      <c r="BE377" s="1">
        <f>SUMIFS(Xuat!$G$5:$G$1000,Xuat!$C$5:$C$1000,DATE(Thang!$E$4,Thang!$C$4,BE$2),Xuat!$D$5:$D$1000,Loc!$A377)</f>
        <v>0</v>
      </c>
      <c r="BF377" s="1">
        <f>SUMIFS(Xuat!$G$5:$G$1000,Xuat!$C$5:$C$1000,DATE(Thang!$E$4,Thang!$C$4,BF$2),Xuat!$D$5:$D$1000,Loc!$A377)</f>
        <v>0</v>
      </c>
      <c r="BG377" s="1">
        <f>SUMIFS(Xuat!$G$5:$G$1000,Xuat!$C$5:$C$1000,DATE(Thang!$E$4,Thang!$C$4,BG$2),Xuat!$D$5:$D$1000,Loc!$A377)</f>
        <v>0</v>
      </c>
      <c r="BH377" s="1">
        <f>SUMIFS(Xuat!$G$5:$G$1000,Xuat!$C$5:$C$1000,DATE(Thang!$E$4,Thang!$C$4,BH$2),Xuat!$D$5:$D$1000,Loc!$A377)</f>
        <v>0</v>
      </c>
      <c r="BI377" s="1">
        <f>SUMIFS(Xuat!$G$5:$G$1000,Xuat!$C$5:$C$1000,DATE(Thang!$E$4,Thang!$C$4,BI$2),Xuat!$D$5:$D$1000,Loc!$A377)</f>
        <v>0</v>
      </c>
      <c r="BJ377" s="1">
        <f>SUMIFS(Xuat!$G$5:$G$1000,Xuat!$C$5:$C$1000,DATE(Thang!$E$4,Thang!$C$4,BJ$2),Xuat!$D$5:$D$1000,Loc!$A377)</f>
        <v>0</v>
      </c>
      <c r="BK377" s="1">
        <f>SUMIFS(Xuat!$G$5:$G$1000,Xuat!$C$5:$C$1000,DATE(Thang!$E$4,Thang!$C$4,BK$2),Xuat!$D$5:$D$1000,Loc!$A377)</f>
        <v>0</v>
      </c>
      <c r="BL377" s="1">
        <f>SUMIFS(Xuat!$G$5:$G$1000,Xuat!$C$5:$C$1000,DATE(Thang!$E$4,Thang!$C$4,BL$2),Xuat!$D$5:$D$1000,Loc!$A377)</f>
        <v>0</v>
      </c>
      <c r="BM377" s="1">
        <f>SUMIFS(Xuat!$G$5:$G$1000,Xuat!$C$5:$C$1000,DATE(Thang!$E$4,Thang!$C$4,BM$2),Xuat!$D$5:$D$1000,Loc!$A377)</f>
        <v>0</v>
      </c>
      <c r="BN377" s="1">
        <f>SUMIFS(Xuat!$G$5:$G$1000,Xuat!$C$5:$C$1000,DATE(Thang!$E$4,Thang!$C$4,BN$2),Xuat!$D$5:$D$1000,Loc!$A377)</f>
        <v>0</v>
      </c>
      <c r="BO377" s="1">
        <f>SUMIFS(Xuat!$G$5:$G$1000,Xuat!$C$5:$C$1000,DATE(Thang!$E$4,Thang!$C$4,BO$2),Xuat!$D$5:$D$1000,Loc!$A377)</f>
        <v>0</v>
      </c>
    </row>
    <row r="378" spans="1:67" x14ac:dyDescent="0.2">
      <c r="A378" s="2">
        <f>DM!C378</f>
        <v>0</v>
      </c>
      <c r="B378" s="3">
        <f>VLOOKUP(A378,Tondau!$B$5:$F$500,3,0)</f>
        <v>0</v>
      </c>
      <c r="C378" s="3">
        <f t="shared" si="17"/>
        <v>0</v>
      </c>
      <c r="D378" s="3">
        <f t="shared" si="18"/>
        <v>0</v>
      </c>
      <c r="E378" s="3">
        <f t="shared" si="19"/>
        <v>0</v>
      </c>
      <c r="F378" s="7">
        <f>SUMIFS(Nhap!$I$5:$I$1000,Nhap!$E$5:$E$1000,DATE(Thang!$E$4,Thang!$C$4,Loc!$F$2),Nhap!$F$5:$F$1000,Loc!A378)</f>
        <v>0</v>
      </c>
      <c r="G378" s="7">
        <f>SUMIFS(Nhap!$I$5:$I$1000,Nhap!$E$5:$E$1000,DATE(Thang!$E$4,Thang!$C$4,Loc!$G$2),Nhap!$F$5:$F$1000,Loc!A378)</f>
        <v>0</v>
      </c>
      <c r="H378" s="7">
        <f>SUMIFS(Nhap!$I$5:$I$1000,Nhap!$E$5:$E$1000,DATE(Thang!$E$4,Thang!$C$4,Loc!$H$2),Nhap!$F$5:$F$1000,Loc!A378)</f>
        <v>0</v>
      </c>
      <c r="I378" s="7">
        <f>SUMIFS(Nhap!$I$5:$I$1000,Nhap!$E$5:$E$1000,DATE(Thang!$E$4,Thang!$C$4,Loc!$I$2),Nhap!$F$5:$F$1000,Loc!A378)</f>
        <v>0</v>
      </c>
      <c r="J378" s="7">
        <f>SUMIFS(Nhap!$I$5:$I$1000,Nhap!$E$5:$E$1000,DATE(Thang!$E$4,Thang!$C$4,Loc!$J$2),Nhap!$F$5:$F$1000,Loc!A378)</f>
        <v>0</v>
      </c>
      <c r="K378" s="7">
        <f>SUMIFS(Nhap!$I$5:$I$1000,Nhap!$E$5:$E$1000,DATE(Thang!$E$4,Thang!$C$4,Loc!$K$2),Nhap!$F$5:$F$1000,Loc!A378)</f>
        <v>0</v>
      </c>
      <c r="L378" s="7">
        <f>SUMIFS(Nhap!$I$5:$I$1000,Nhap!$E$5:$E$1000,DATE(Thang!$E$4,Thang!$C$4,Loc!$L$2),Nhap!$F$5:$F$1000,Loc!A378)</f>
        <v>0</v>
      </c>
      <c r="M378" s="7">
        <f>SUMIFS(Nhap!$I$5:$I$1000,Nhap!$E$5:$E$1000,DATE(Thang!$E$4,Thang!$C$4,Loc!$M$2),Nhap!$F$5:$F$1000,Loc!A378)</f>
        <v>0</v>
      </c>
      <c r="N378" s="7">
        <f>SUMIFS(Nhap!$I$5:$I$1000,Nhap!$E$5:$E$1000,DATE(Thang!$E$4,Thang!$C$4,Loc!$N$2),Nhap!$F$5:$F$1000,Loc!A378)</f>
        <v>0</v>
      </c>
      <c r="O378" s="7">
        <f>SUMIFS(Nhap!$I$5:$I$1000,Nhap!$E$5:$E$1000,DATE(Thang!$E$4,Thang!$C$4,Loc!$O$2),Nhap!$F$5:$F$1000,Loc!A378)</f>
        <v>0</v>
      </c>
      <c r="P378" s="7">
        <f>SUMIFS(Nhap!$I$5:$I$1000,Nhap!$E$5:$E$1000,DATE(Thang!$E$4,Thang!$C$4,Loc!$P$2),Nhap!$F$5:$F$1000,Loc!A378)</f>
        <v>0</v>
      </c>
      <c r="Q378" s="7">
        <f>SUMIFS(Nhap!$I$5:$I$1000,Nhap!$E$5:$E$1000,DATE(Thang!$E$4,Thang!$C$4,Loc!$Q$2),Nhap!$F$5:$F$1000,Loc!A378)</f>
        <v>0</v>
      </c>
      <c r="R378" s="7">
        <f>SUMIFS(Nhap!$I$5:$I$1000,Nhap!$E$5:$E$1000,DATE(Thang!$E$4,Thang!$C$4,Loc!$R$2),Nhap!$F$5:$F$1000,Loc!A378)</f>
        <v>0</v>
      </c>
      <c r="S378" s="7">
        <f>SUMIFS(Nhap!$I$5:$I$1000,Nhap!$E$5:$E$1000,DATE(Thang!$E$4,Thang!$C$4,Loc!$S$2),Nhap!$F$5:$F$1000,Loc!A378)</f>
        <v>0</v>
      </c>
      <c r="T378" s="7">
        <f>SUMIFS(Nhap!$I$5:$I$1000,Nhap!$E$5:$E$1000,DATE(Thang!$E$4,Thang!$C$4,Loc!$T$2),Nhap!$F$5:$F$1000,Loc!A378)</f>
        <v>0</v>
      </c>
      <c r="U378" s="7">
        <f>SUMIFS(Nhap!$I$5:$I$1000,Nhap!$E$5:$E$1000,DATE(Thang!$E$4,Thang!$C$4,Loc!$U$2),Nhap!$F$5:$F$1000,Loc!A378)</f>
        <v>0</v>
      </c>
      <c r="V378" s="7">
        <f>SUMIFS(Nhap!$I$5:$I$1000,Nhap!$E$5:$E$1000,DATE(Thang!$E$4,Thang!$C$4,Loc!$V$2),Nhap!$F$5:$F$1000,Loc!A378)</f>
        <v>0</v>
      </c>
      <c r="W378" s="7">
        <f>SUMIFS(Nhap!$I$5:$I$1000,Nhap!$E$5:$E$1000,DATE(Thang!$E$4,Thang!$C$4,Loc!$W$2),Nhap!$F$5:$F$1000,Loc!A378)</f>
        <v>0</v>
      </c>
      <c r="X378" s="7">
        <f>SUMIFS(Nhap!$I$5:$I$1000,Nhap!$E$5:$E$1000,DATE(Thang!$E$4,Thang!$C$4,Loc!$X$2),Nhap!$F$5:$F$1000,Loc!A378)</f>
        <v>0</v>
      </c>
      <c r="Y378" s="7">
        <f>SUMIFS(Nhap!$I$5:$I$1000,Nhap!$E$5:$E$1000,DATE(Thang!$E$4,Thang!$C$4,Loc!$Y$2),Nhap!$F$5:$F$1000,Loc!A378)</f>
        <v>0</v>
      </c>
      <c r="Z378" s="7">
        <f>SUMIFS(Nhap!$I$5:$I$1000,Nhap!$E$5:$E$1000,DATE(Thang!$E$4,Thang!$C$4,Loc!$Z$2),Nhap!$F$5:$F$1000,Loc!A378)</f>
        <v>0</v>
      </c>
      <c r="AA378" s="7">
        <f>SUMIFS(Nhap!$I$5:$I$1000,Nhap!$E$5:$E$1000,DATE(Thang!$E$4,Thang!$C$4,Loc!$AA$2),Nhap!$F$5:$F$1000,Loc!A378)</f>
        <v>0</v>
      </c>
      <c r="AB378" s="7">
        <f>SUMIFS(Nhap!$I$5:$I$1000,Nhap!$E$5:$E$1000,DATE(Thang!$E$4,Thang!$C$4,Loc!$AB$2),Nhap!$F$5:$F$1000,Loc!A378)</f>
        <v>0</v>
      </c>
      <c r="AC378" s="7">
        <f>SUMIFS(Nhap!$I$5:$I$1000,Nhap!$E$5:$E$1000,DATE(Thang!$E$4,Thang!$C$4,Loc!$AC$2),Nhap!$F$5:$F$1000,Loc!A378)</f>
        <v>0</v>
      </c>
      <c r="AD378" s="7">
        <f>SUMIFS(Nhap!$I$5:$I$1000,Nhap!$E$5:$E$1000,DATE(Thang!$E$4,Thang!$C$4,Loc!$AD$2),Nhap!$F$5:$F$1000,Loc!$A$5)</f>
        <v>0</v>
      </c>
      <c r="AE378" s="7">
        <f>SUMIFS(Nhap!$I$5:$I$1000,Nhap!$E$5:$E$1000,DATE(Thang!$E$4,Thang!$C$4,Loc!$AE$2),Nhap!$F$5:$F$1000,Loc!A378)</f>
        <v>0</v>
      </c>
      <c r="AF378" s="7">
        <f>SUMIFS(Nhap!$I$5:$I$1000,Nhap!$E$5:$E$1000,DATE(Thang!$E$4,Thang!$C$4,Loc!$AF$2),Nhap!$F$5:$F$1000,Loc!A378)</f>
        <v>0</v>
      </c>
      <c r="AG378" s="7">
        <f>SUMIFS(Nhap!$I$5:$I$1000,Nhap!$E$5:$E$1000,DATE(Thang!$E$4,Thang!$C$4,Loc!$AG$2),Nhap!$F$5:$F$1000,Loc!A378)</f>
        <v>0</v>
      </c>
      <c r="AH378" s="7">
        <f>SUMIFS(Nhap!$I$5:$I$1000,Nhap!$E$5:$E$1000,DATE(Thang!$E$4,Thang!$C$4,Loc!$AH$2),Nhap!$F$5:$F$1000,Loc!A378)</f>
        <v>0</v>
      </c>
      <c r="AI378" s="7">
        <f>SUMIFS(Nhap!$I$5:$I$1000,Nhap!$E$5:$E$1000,DATE(Thang!$E$4,Thang!$C$4,Loc!$AI$2),Nhap!$F$5:$F$1000,Loc!A378)</f>
        <v>0</v>
      </c>
      <c r="AJ378" s="7">
        <f>SUMIFS(Nhap!$I$5:$I$1000,Nhap!$E$5:$E$1000,DATE(Thang!$E$4,Thang!$C$4,Loc!$AJ$2),Nhap!$F$5:$F$1000,Loc!A378)</f>
        <v>0</v>
      </c>
      <c r="AK378" s="1">
        <f>SUMIFS(Xuat!$G$5:$G$1000,Xuat!$C$5:$C$1000,DATE(Thang!$E$4,Thang!$C$4,AK$2),Xuat!$D$5:$D$1000,Loc!$A378)</f>
        <v>0</v>
      </c>
      <c r="AL378" s="1">
        <f>SUMIFS(Xuat!$G$5:$G$1000,Xuat!$C$5:$C$1000,DATE(Thang!$E$4,Thang!$C$4,AL$2),Xuat!$D$5:$D$1000,Loc!$A378)</f>
        <v>0</v>
      </c>
      <c r="AM378" s="1">
        <f>SUMIFS(Xuat!$G$5:$G$1000,Xuat!$C$5:$C$1000,DATE(Thang!$E$4,Thang!$C$4,AM$2),Xuat!$D$5:$D$1000,Loc!$A378)</f>
        <v>0</v>
      </c>
      <c r="AN378" s="1">
        <f>SUMIFS(Xuat!$G$5:$G$1000,Xuat!$C$5:$C$1000,DATE(Thang!$E$4,Thang!$C$4,AN$2),Xuat!$D$5:$D$1000,Loc!$A378)</f>
        <v>0</v>
      </c>
      <c r="AO378" s="1">
        <f>SUMIFS(Xuat!$G$5:$G$1000,Xuat!$C$5:$C$1000,DATE(Thang!$E$4,Thang!$C$4,AO$2),Xuat!$D$5:$D$1000,Loc!$A378)</f>
        <v>0</v>
      </c>
      <c r="AP378" s="1">
        <f>SUMIFS(Xuat!$G$5:$G$1000,Xuat!$C$5:$C$1000,DATE(Thang!$E$4,Thang!$C$4,AP$2),Xuat!$D$5:$D$1000,Loc!$A378)</f>
        <v>0</v>
      </c>
      <c r="AQ378" s="1">
        <f>SUMIFS(Xuat!$G$5:$G$1000,Xuat!$C$5:$C$1000,DATE(Thang!$E$4,Thang!$C$4,AQ$2),Xuat!$D$5:$D$1000,Loc!$A378)</f>
        <v>0</v>
      </c>
      <c r="AR378" s="1">
        <f>SUMIFS(Xuat!$G$5:$G$1000,Xuat!$C$5:$C$1000,DATE(Thang!$E$4,Thang!$C$4,AR$2),Xuat!$D$5:$D$1000,Loc!$A378)</f>
        <v>0</v>
      </c>
      <c r="AS378" s="1">
        <f>SUMIFS(Xuat!$G$5:$G$1000,Xuat!$C$5:$C$1000,DATE(Thang!$E$4,Thang!$C$4,AS$2),Xuat!$D$5:$D$1000,Loc!$A378)</f>
        <v>0</v>
      </c>
      <c r="AT378" s="1">
        <f>SUMIFS(Xuat!$G$5:$G$1000,Xuat!$C$5:$C$1000,DATE(Thang!$E$4,Thang!$C$4,AT$2),Xuat!$D$5:$D$1000,Loc!$A378)</f>
        <v>0</v>
      </c>
      <c r="AU378" s="1">
        <f>SUMIFS(Xuat!$G$5:$G$1000,Xuat!$C$5:$C$1000,DATE(Thang!$E$4,Thang!$C$4,AU$2),Xuat!$D$5:$D$1000,Loc!$A378)</f>
        <v>0</v>
      </c>
      <c r="AV378" s="1">
        <f>SUMIFS(Xuat!$G$5:$G$1000,Xuat!$C$5:$C$1000,DATE(Thang!$E$4,Thang!$C$4,AV$2),Xuat!$D$5:$D$1000,Loc!$A378)</f>
        <v>0</v>
      </c>
      <c r="AW378" s="1">
        <f>SUMIFS(Xuat!$G$5:$G$1000,Xuat!$C$5:$C$1000,DATE(Thang!$E$4,Thang!$C$4,AW$2),Xuat!$D$5:$D$1000,Loc!$A378)</f>
        <v>0</v>
      </c>
      <c r="AX378" s="1">
        <f>SUMIFS(Xuat!$G$5:$G$1000,Xuat!$C$5:$C$1000,DATE(Thang!$E$4,Thang!$C$4,AX$2),Xuat!$D$5:$D$1000,Loc!$A378)</f>
        <v>0</v>
      </c>
      <c r="AY378" s="1">
        <f>SUMIFS(Xuat!$G$5:$G$1000,Xuat!$C$5:$C$1000,DATE(Thang!$E$4,Thang!$C$4,AY$2),Xuat!$D$5:$D$1000,Loc!$A378)</f>
        <v>0</v>
      </c>
      <c r="AZ378" s="1">
        <f>SUMIFS(Xuat!$G$5:$G$1000,Xuat!$C$5:$C$1000,DATE(Thang!$E$4,Thang!$C$4,AZ$2),Xuat!$D$5:$D$1000,Loc!$A378)</f>
        <v>0</v>
      </c>
      <c r="BA378" s="1">
        <f>SUMIFS(Xuat!$G$5:$G$1000,Xuat!$C$5:$C$1000,DATE(Thang!$E$4,Thang!$C$4,BA$2),Xuat!$D$5:$D$1000,Loc!$A378)</f>
        <v>0</v>
      </c>
      <c r="BB378" s="1">
        <f>SUMIFS(Xuat!$G$5:$G$1000,Xuat!$C$5:$C$1000,DATE(Thang!$E$4,Thang!$C$4,BB$2),Xuat!$D$5:$D$1000,Loc!$A378)</f>
        <v>0</v>
      </c>
      <c r="BC378" s="1">
        <f>SUMIFS(Xuat!$G$5:$G$1000,Xuat!$C$5:$C$1000,DATE(Thang!$E$4,Thang!$C$4,BC$2),Xuat!$D$5:$D$1000,Loc!$A378)</f>
        <v>0</v>
      </c>
      <c r="BD378" s="1">
        <f>SUMIFS(Xuat!$G$5:$G$1000,Xuat!$C$5:$C$1000,DATE(Thang!$E$4,Thang!$C$4,BD$2),Xuat!$D$5:$D$1000,Loc!$A378)</f>
        <v>0</v>
      </c>
      <c r="BE378" s="1">
        <f>SUMIFS(Xuat!$G$5:$G$1000,Xuat!$C$5:$C$1000,DATE(Thang!$E$4,Thang!$C$4,BE$2),Xuat!$D$5:$D$1000,Loc!$A378)</f>
        <v>0</v>
      </c>
      <c r="BF378" s="1">
        <f>SUMIFS(Xuat!$G$5:$G$1000,Xuat!$C$5:$C$1000,DATE(Thang!$E$4,Thang!$C$4,BF$2),Xuat!$D$5:$D$1000,Loc!$A378)</f>
        <v>0</v>
      </c>
      <c r="BG378" s="1">
        <f>SUMIFS(Xuat!$G$5:$G$1000,Xuat!$C$5:$C$1000,DATE(Thang!$E$4,Thang!$C$4,BG$2),Xuat!$D$5:$D$1000,Loc!$A378)</f>
        <v>0</v>
      </c>
      <c r="BH378" s="1">
        <f>SUMIFS(Xuat!$G$5:$G$1000,Xuat!$C$5:$C$1000,DATE(Thang!$E$4,Thang!$C$4,BH$2),Xuat!$D$5:$D$1000,Loc!$A378)</f>
        <v>0</v>
      </c>
      <c r="BI378" s="1">
        <f>SUMIFS(Xuat!$G$5:$G$1000,Xuat!$C$5:$C$1000,DATE(Thang!$E$4,Thang!$C$4,BI$2),Xuat!$D$5:$D$1000,Loc!$A378)</f>
        <v>0</v>
      </c>
      <c r="BJ378" s="1">
        <f>SUMIFS(Xuat!$G$5:$G$1000,Xuat!$C$5:$C$1000,DATE(Thang!$E$4,Thang!$C$4,BJ$2),Xuat!$D$5:$D$1000,Loc!$A378)</f>
        <v>0</v>
      </c>
      <c r="BK378" s="1">
        <f>SUMIFS(Xuat!$G$5:$G$1000,Xuat!$C$5:$C$1000,DATE(Thang!$E$4,Thang!$C$4,BK$2),Xuat!$D$5:$D$1000,Loc!$A378)</f>
        <v>0</v>
      </c>
      <c r="BL378" s="1">
        <f>SUMIFS(Xuat!$G$5:$G$1000,Xuat!$C$5:$C$1000,DATE(Thang!$E$4,Thang!$C$4,BL$2),Xuat!$D$5:$D$1000,Loc!$A378)</f>
        <v>0</v>
      </c>
      <c r="BM378" s="1">
        <f>SUMIFS(Xuat!$G$5:$G$1000,Xuat!$C$5:$C$1000,DATE(Thang!$E$4,Thang!$C$4,BM$2),Xuat!$D$5:$D$1000,Loc!$A378)</f>
        <v>0</v>
      </c>
      <c r="BN378" s="1">
        <f>SUMIFS(Xuat!$G$5:$G$1000,Xuat!$C$5:$C$1000,DATE(Thang!$E$4,Thang!$C$4,BN$2),Xuat!$D$5:$D$1000,Loc!$A378)</f>
        <v>0</v>
      </c>
      <c r="BO378" s="1">
        <f>SUMIFS(Xuat!$G$5:$G$1000,Xuat!$C$5:$C$1000,DATE(Thang!$E$4,Thang!$C$4,BO$2),Xuat!$D$5:$D$1000,Loc!$A378)</f>
        <v>0</v>
      </c>
    </row>
    <row r="379" spans="1:67" x14ac:dyDescent="0.2">
      <c r="A379" s="2">
        <f>DM!C379</f>
        <v>0</v>
      </c>
      <c r="B379" s="3">
        <f>VLOOKUP(A379,Tondau!$B$5:$F$500,3,0)</f>
        <v>0</v>
      </c>
      <c r="C379" s="3">
        <f t="shared" si="17"/>
        <v>0</v>
      </c>
      <c r="D379" s="3">
        <f t="shared" si="18"/>
        <v>0</v>
      </c>
      <c r="E379" s="3">
        <f t="shared" si="19"/>
        <v>0</v>
      </c>
      <c r="F379" s="7">
        <f>SUMIFS(Nhap!$I$5:$I$1000,Nhap!$E$5:$E$1000,DATE(Thang!$E$4,Thang!$C$4,Loc!$F$2),Nhap!$F$5:$F$1000,Loc!A379)</f>
        <v>0</v>
      </c>
      <c r="G379" s="7">
        <f>SUMIFS(Nhap!$I$5:$I$1000,Nhap!$E$5:$E$1000,DATE(Thang!$E$4,Thang!$C$4,Loc!$G$2),Nhap!$F$5:$F$1000,Loc!A379)</f>
        <v>0</v>
      </c>
      <c r="H379" s="7">
        <f>SUMIFS(Nhap!$I$5:$I$1000,Nhap!$E$5:$E$1000,DATE(Thang!$E$4,Thang!$C$4,Loc!$H$2),Nhap!$F$5:$F$1000,Loc!A379)</f>
        <v>0</v>
      </c>
      <c r="I379" s="7">
        <f>SUMIFS(Nhap!$I$5:$I$1000,Nhap!$E$5:$E$1000,DATE(Thang!$E$4,Thang!$C$4,Loc!$I$2),Nhap!$F$5:$F$1000,Loc!A379)</f>
        <v>0</v>
      </c>
      <c r="J379" s="7">
        <f>SUMIFS(Nhap!$I$5:$I$1000,Nhap!$E$5:$E$1000,DATE(Thang!$E$4,Thang!$C$4,Loc!$J$2),Nhap!$F$5:$F$1000,Loc!A379)</f>
        <v>0</v>
      </c>
      <c r="K379" s="7">
        <f>SUMIFS(Nhap!$I$5:$I$1000,Nhap!$E$5:$E$1000,DATE(Thang!$E$4,Thang!$C$4,Loc!$K$2),Nhap!$F$5:$F$1000,Loc!A379)</f>
        <v>0</v>
      </c>
      <c r="L379" s="7">
        <f>SUMIFS(Nhap!$I$5:$I$1000,Nhap!$E$5:$E$1000,DATE(Thang!$E$4,Thang!$C$4,Loc!$L$2),Nhap!$F$5:$F$1000,Loc!A379)</f>
        <v>0</v>
      </c>
      <c r="M379" s="7">
        <f>SUMIFS(Nhap!$I$5:$I$1000,Nhap!$E$5:$E$1000,DATE(Thang!$E$4,Thang!$C$4,Loc!$M$2),Nhap!$F$5:$F$1000,Loc!A379)</f>
        <v>0</v>
      </c>
      <c r="N379" s="7">
        <f>SUMIFS(Nhap!$I$5:$I$1000,Nhap!$E$5:$E$1000,DATE(Thang!$E$4,Thang!$C$4,Loc!$N$2),Nhap!$F$5:$F$1000,Loc!A379)</f>
        <v>0</v>
      </c>
      <c r="O379" s="7">
        <f>SUMIFS(Nhap!$I$5:$I$1000,Nhap!$E$5:$E$1000,DATE(Thang!$E$4,Thang!$C$4,Loc!$O$2),Nhap!$F$5:$F$1000,Loc!A379)</f>
        <v>0</v>
      </c>
      <c r="P379" s="7">
        <f>SUMIFS(Nhap!$I$5:$I$1000,Nhap!$E$5:$E$1000,DATE(Thang!$E$4,Thang!$C$4,Loc!$P$2),Nhap!$F$5:$F$1000,Loc!A379)</f>
        <v>0</v>
      </c>
      <c r="Q379" s="7">
        <f>SUMIFS(Nhap!$I$5:$I$1000,Nhap!$E$5:$E$1000,DATE(Thang!$E$4,Thang!$C$4,Loc!$Q$2),Nhap!$F$5:$F$1000,Loc!A379)</f>
        <v>0</v>
      </c>
      <c r="R379" s="7">
        <f>SUMIFS(Nhap!$I$5:$I$1000,Nhap!$E$5:$E$1000,DATE(Thang!$E$4,Thang!$C$4,Loc!$R$2),Nhap!$F$5:$F$1000,Loc!A379)</f>
        <v>0</v>
      </c>
      <c r="S379" s="7">
        <f>SUMIFS(Nhap!$I$5:$I$1000,Nhap!$E$5:$E$1000,DATE(Thang!$E$4,Thang!$C$4,Loc!$S$2),Nhap!$F$5:$F$1000,Loc!A379)</f>
        <v>0</v>
      </c>
      <c r="T379" s="7">
        <f>SUMIFS(Nhap!$I$5:$I$1000,Nhap!$E$5:$E$1000,DATE(Thang!$E$4,Thang!$C$4,Loc!$T$2),Nhap!$F$5:$F$1000,Loc!A379)</f>
        <v>0</v>
      </c>
      <c r="U379" s="7">
        <f>SUMIFS(Nhap!$I$5:$I$1000,Nhap!$E$5:$E$1000,DATE(Thang!$E$4,Thang!$C$4,Loc!$U$2),Nhap!$F$5:$F$1000,Loc!A379)</f>
        <v>0</v>
      </c>
      <c r="V379" s="7">
        <f>SUMIFS(Nhap!$I$5:$I$1000,Nhap!$E$5:$E$1000,DATE(Thang!$E$4,Thang!$C$4,Loc!$V$2),Nhap!$F$5:$F$1000,Loc!A379)</f>
        <v>0</v>
      </c>
      <c r="W379" s="7">
        <f>SUMIFS(Nhap!$I$5:$I$1000,Nhap!$E$5:$E$1000,DATE(Thang!$E$4,Thang!$C$4,Loc!$W$2),Nhap!$F$5:$F$1000,Loc!A379)</f>
        <v>0</v>
      </c>
      <c r="X379" s="7">
        <f>SUMIFS(Nhap!$I$5:$I$1000,Nhap!$E$5:$E$1000,DATE(Thang!$E$4,Thang!$C$4,Loc!$X$2),Nhap!$F$5:$F$1000,Loc!A379)</f>
        <v>0</v>
      </c>
      <c r="Y379" s="7">
        <f>SUMIFS(Nhap!$I$5:$I$1000,Nhap!$E$5:$E$1000,DATE(Thang!$E$4,Thang!$C$4,Loc!$Y$2),Nhap!$F$5:$F$1000,Loc!A379)</f>
        <v>0</v>
      </c>
      <c r="Z379" s="7">
        <f>SUMIFS(Nhap!$I$5:$I$1000,Nhap!$E$5:$E$1000,DATE(Thang!$E$4,Thang!$C$4,Loc!$Z$2),Nhap!$F$5:$F$1000,Loc!A379)</f>
        <v>0</v>
      </c>
      <c r="AA379" s="7">
        <f>SUMIFS(Nhap!$I$5:$I$1000,Nhap!$E$5:$E$1000,DATE(Thang!$E$4,Thang!$C$4,Loc!$AA$2),Nhap!$F$5:$F$1000,Loc!A379)</f>
        <v>0</v>
      </c>
      <c r="AB379" s="7">
        <f>SUMIFS(Nhap!$I$5:$I$1000,Nhap!$E$5:$E$1000,DATE(Thang!$E$4,Thang!$C$4,Loc!$AB$2),Nhap!$F$5:$F$1000,Loc!A379)</f>
        <v>0</v>
      </c>
      <c r="AC379" s="7">
        <f>SUMIFS(Nhap!$I$5:$I$1000,Nhap!$E$5:$E$1000,DATE(Thang!$E$4,Thang!$C$4,Loc!$AC$2),Nhap!$F$5:$F$1000,Loc!A379)</f>
        <v>0</v>
      </c>
      <c r="AD379" s="7">
        <f>SUMIFS(Nhap!$I$5:$I$1000,Nhap!$E$5:$E$1000,DATE(Thang!$E$4,Thang!$C$4,Loc!$AD$2),Nhap!$F$5:$F$1000,Loc!$A$5)</f>
        <v>0</v>
      </c>
      <c r="AE379" s="7">
        <f>SUMIFS(Nhap!$I$5:$I$1000,Nhap!$E$5:$E$1000,DATE(Thang!$E$4,Thang!$C$4,Loc!$AE$2),Nhap!$F$5:$F$1000,Loc!A379)</f>
        <v>0</v>
      </c>
      <c r="AF379" s="7">
        <f>SUMIFS(Nhap!$I$5:$I$1000,Nhap!$E$5:$E$1000,DATE(Thang!$E$4,Thang!$C$4,Loc!$AF$2),Nhap!$F$5:$F$1000,Loc!A379)</f>
        <v>0</v>
      </c>
      <c r="AG379" s="7">
        <f>SUMIFS(Nhap!$I$5:$I$1000,Nhap!$E$5:$E$1000,DATE(Thang!$E$4,Thang!$C$4,Loc!$AG$2),Nhap!$F$5:$F$1000,Loc!A379)</f>
        <v>0</v>
      </c>
      <c r="AH379" s="7">
        <f>SUMIFS(Nhap!$I$5:$I$1000,Nhap!$E$5:$E$1000,DATE(Thang!$E$4,Thang!$C$4,Loc!$AH$2),Nhap!$F$5:$F$1000,Loc!A379)</f>
        <v>0</v>
      </c>
      <c r="AI379" s="7">
        <f>SUMIFS(Nhap!$I$5:$I$1000,Nhap!$E$5:$E$1000,DATE(Thang!$E$4,Thang!$C$4,Loc!$AI$2),Nhap!$F$5:$F$1000,Loc!A379)</f>
        <v>0</v>
      </c>
      <c r="AJ379" s="7">
        <f>SUMIFS(Nhap!$I$5:$I$1000,Nhap!$E$5:$E$1000,DATE(Thang!$E$4,Thang!$C$4,Loc!$AJ$2),Nhap!$F$5:$F$1000,Loc!A379)</f>
        <v>0</v>
      </c>
      <c r="AK379" s="1">
        <f>SUMIFS(Xuat!$G$5:$G$1000,Xuat!$C$5:$C$1000,DATE(Thang!$E$4,Thang!$C$4,AK$2),Xuat!$D$5:$D$1000,Loc!$A379)</f>
        <v>0</v>
      </c>
      <c r="AL379" s="1">
        <f>SUMIFS(Xuat!$G$5:$G$1000,Xuat!$C$5:$C$1000,DATE(Thang!$E$4,Thang!$C$4,AL$2),Xuat!$D$5:$D$1000,Loc!$A379)</f>
        <v>0</v>
      </c>
      <c r="AM379" s="1">
        <f>SUMIFS(Xuat!$G$5:$G$1000,Xuat!$C$5:$C$1000,DATE(Thang!$E$4,Thang!$C$4,AM$2),Xuat!$D$5:$D$1000,Loc!$A379)</f>
        <v>0</v>
      </c>
      <c r="AN379" s="1">
        <f>SUMIFS(Xuat!$G$5:$G$1000,Xuat!$C$5:$C$1000,DATE(Thang!$E$4,Thang!$C$4,AN$2),Xuat!$D$5:$D$1000,Loc!$A379)</f>
        <v>0</v>
      </c>
      <c r="AO379" s="1">
        <f>SUMIFS(Xuat!$G$5:$G$1000,Xuat!$C$5:$C$1000,DATE(Thang!$E$4,Thang!$C$4,AO$2),Xuat!$D$5:$D$1000,Loc!$A379)</f>
        <v>0</v>
      </c>
      <c r="AP379" s="1">
        <f>SUMIFS(Xuat!$G$5:$G$1000,Xuat!$C$5:$C$1000,DATE(Thang!$E$4,Thang!$C$4,AP$2),Xuat!$D$5:$D$1000,Loc!$A379)</f>
        <v>0</v>
      </c>
      <c r="AQ379" s="1">
        <f>SUMIFS(Xuat!$G$5:$G$1000,Xuat!$C$5:$C$1000,DATE(Thang!$E$4,Thang!$C$4,AQ$2),Xuat!$D$5:$D$1000,Loc!$A379)</f>
        <v>0</v>
      </c>
      <c r="AR379" s="1">
        <f>SUMIFS(Xuat!$G$5:$G$1000,Xuat!$C$5:$C$1000,DATE(Thang!$E$4,Thang!$C$4,AR$2),Xuat!$D$5:$D$1000,Loc!$A379)</f>
        <v>0</v>
      </c>
      <c r="AS379" s="1">
        <f>SUMIFS(Xuat!$G$5:$G$1000,Xuat!$C$5:$C$1000,DATE(Thang!$E$4,Thang!$C$4,AS$2),Xuat!$D$5:$D$1000,Loc!$A379)</f>
        <v>0</v>
      </c>
      <c r="AT379" s="1">
        <f>SUMIFS(Xuat!$G$5:$G$1000,Xuat!$C$5:$C$1000,DATE(Thang!$E$4,Thang!$C$4,AT$2),Xuat!$D$5:$D$1000,Loc!$A379)</f>
        <v>0</v>
      </c>
      <c r="AU379" s="1">
        <f>SUMIFS(Xuat!$G$5:$G$1000,Xuat!$C$5:$C$1000,DATE(Thang!$E$4,Thang!$C$4,AU$2),Xuat!$D$5:$D$1000,Loc!$A379)</f>
        <v>0</v>
      </c>
      <c r="AV379" s="1">
        <f>SUMIFS(Xuat!$G$5:$G$1000,Xuat!$C$5:$C$1000,DATE(Thang!$E$4,Thang!$C$4,AV$2),Xuat!$D$5:$D$1000,Loc!$A379)</f>
        <v>0</v>
      </c>
      <c r="AW379" s="1">
        <f>SUMIFS(Xuat!$G$5:$G$1000,Xuat!$C$5:$C$1000,DATE(Thang!$E$4,Thang!$C$4,AW$2),Xuat!$D$5:$D$1000,Loc!$A379)</f>
        <v>0</v>
      </c>
      <c r="AX379" s="1">
        <f>SUMIFS(Xuat!$G$5:$G$1000,Xuat!$C$5:$C$1000,DATE(Thang!$E$4,Thang!$C$4,AX$2),Xuat!$D$5:$D$1000,Loc!$A379)</f>
        <v>0</v>
      </c>
      <c r="AY379" s="1">
        <f>SUMIFS(Xuat!$G$5:$G$1000,Xuat!$C$5:$C$1000,DATE(Thang!$E$4,Thang!$C$4,AY$2),Xuat!$D$5:$D$1000,Loc!$A379)</f>
        <v>0</v>
      </c>
      <c r="AZ379" s="1">
        <f>SUMIFS(Xuat!$G$5:$G$1000,Xuat!$C$5:$C$1000,DATE(Thang!$E$4,Thang!$C$4,AZ$2),Xuat!$D$5:$D$1000,Loc!$A379)</f>
        <v>0</v>
      </c>
      <c r="BA379" s="1">
        <f>SUMIFS(Xuat!$G$5:$G$1000,Xuat!$C$5:$C$1000,DATE(Thang!$E$4,Thang!$C$4,BA$2),Xuat!$D$5:$D$1000,Loc!$A379)</f>
        <v>0</v>
      </c>
      <c r="BB379" s="1">
        <f>SUMIFS(Xuat!$G$5:$G$1000,Xuat!$C$5:$C$1000,DATE(Thang!$E$4,Thang!$C$4,BB$2),Xuat!$D$5:$D$1000,Loc!$A379)</f>
        <v>0</v>
      </c>
      <c r="BC379" s="1">
        <f>SUMIFS(Xuat!$G$5:$G$1000,Xuat!$C$5:$C$1000,DATE(Thang!$E$4,Thang!$C$4,BC$2),Xuat!$D$5:$D$1000,Loc!$A379)</f>
        <v>0</v>
      </c>
      <c r="BD379" s="1">
        <f>SUMIFS(Xuat!$G$5:$G$1000,Xuat!$C$5:$C$1000,DATE(Thang!$E$4,Thang!$C$4,BD$2),Xuat!$D$5:$D$1000,Loc!$A379)</f>
        <v>0</v>
      </c>
      <c r="BE379" s="1">
        <f>SUMIFS(Xuat!$G$5:$G$1000,Xuat!$C$5:$C$1000,DATE(Thang!$E$4,Thang!$C$4,BE$2),Xuat!$D$5:$D$1000,Loc!$A379)</f>
        <v>0</v>
      </c>
      <c r="BF379" s="1">
        <f>SUMIFS(Xuat!$G$5:$G$1000,Xuat!$C$5:$C$1000,DATE(Thang!$E$4,Thang!$C$4,BF$2),Xuat!$D$5:$D$1000,Loc!$A379)</f>
        <v>0</v>
      </c>
      <c r="BG379" s="1">
        <f>SUMIFS(Xuat!$G$5:$G$1000,Xuat!$C$5:$C$1000,DATE(Thang!$E$4,Thang!$C$4,BG$2),Xuat!$D$5:$D$1000,Loc!$A379)</f>
        <v>0</v>
      </c>
      <c r="BH379" s="1">
        <f>SUMIFS(Xuat!$G$5:$G$1000,Xuat!$C$5:$C$1000,DATE(Thang!$E$4,Thang!$C$4,BH$2),Xuat!$D$5:$D$1000,Loc!$A379)</f>
        <v>0</v>
      </c>
      <c r="BI379" s="1">
        <f>SUMIFS(Xuat!$G$5:$G$1000,Xuat!$C$5:$C$1000,DATE(Thang!$E$4,Thang!$C$4,BI$2),Xuat!$D$5:$D$1000,Loc!$A379)</f>
        <v>0</v>
      </c>
      <c r="BJ379" s="1">
        <f>SUMIFS(Xuat!$G$5:$G$1000,Xuat!$C$5:$C$1000,DATE(Thang!$E$4,Thang!$C$4,BJ$2),Xuat!$D$5:$D$1000,Loc!$A379)</f>
        <v>0</v>
      </c>
      <c r="BK379" s="1">
        <f>SUMIFS(Xuat!$G$5:$G$1000,Xuat!$C$5:$C$1000,DATE(Thang!$E$4,Thang!$C$4,BK$2),Xuat!$D$5:$D$1000,Loc!$A379)</f>
        <v>0</v>
      </c>
      <c r="BL379" s="1">
        <f>SUMIFS(Xuat!$G$5:$G$1000,Xuat!$C$5:$C$1000,DATE(Thang!$E$4,Thang!$C$4,BL$2),Xuat!$D$5:$D$1000,Loc!$A379)</f>
        <v>0</v>
      </c>
      <c r="BM379" s="1">
        <f>SUMIFS(Xuat!$G$5:$G$1000,Xuat!$C$5:$C$1000,DATE(Thang!$E$4,Thang!$C$4,BM$2),Xuat!$D$5:$D$1000,Loc!$A379)</f>
        <v>0</v>
      </c>
      <c r="BN379" s="1">
        <f>SUMIFS(Xuat!$G$5:$G$1000,Xuat!$C$5:$C$1000,DATE(Thang!$E$4,Thang!$C$4,BN$2),Xuat!$D$5:$D$1000,Loc!$A379)</f>
        <v>0</v>
      </c>
      <c r="BO379" s="1">
        <f>SUMIFS(Xuat!$G$5:$G$1000,Xuat!$C$5:$C$1000,DATE(Thang!$E$4,Thang!$C$4,BO$2),Xuat!$D$5:$D$1000,Loc!$A379)</f>
        <v>0</v>
      </c>
    </row>
    <row r="380" spans="1:67" x14ac:dyDescent="0.2">
      <c r="A380" s="2">
        <f>DM!C380</f>
        <v>0</v>
      </c>
      <c r="B380" s="3">
        <f>VLOOKUP(A380,Tondau!$B$5:$F$500,3,0)</f>
        <v>0</v>
      </c>
      <c r="C380" s="3">
        <f t="shared" si="17"/>
        <v>0</v>
      </c>
      <c r="D380" s="3">
        <f t="shared" si="18"/>
        <v>0</v>
      </c>
      <c r="E380" s="3">
        <f t="shared" si="19"/>
        <v>0</v>
      </c>
      <c r="F380" s="7">
        <f>SUMIFS(Nhap!$I$5:$I$1000,Nhap!$E$5:$E$1000,DATE(Thang!$E$4,Thang!$C$4,Loc!$F$2),Nhap!$F$5:$F$1000,Loc!A380)</f>
        <v>0</v>
      </c>
      <c r="G380" s="7">
        <f>SUMIFS(Nhap!$I$5:$I$1000,Nhap!$E$5:$E$1000,DATE(Thang!$E$4,Thang!$C$4,Loc!$G$2),Nhap!$F$5:$F$1000,Loc!A380)</f>
        <v>0</v>
      </c>
      <c r="H380" s="7">
        <f>SUMIFS(Nhap!$I$5:$I$1000,Nhap!$E$5:$E$1000,DATE(Thang!$E$4,Thang!$C$4,Loc!$H$2),Nhap!$F$5:$F$1000,Loc!A380)</f>
        <v>0</v>
      </c>
      <c r="I380" s="7">
        <f>SUMIFS(Nhap!$I$5:$I$1000,Nhap!$E$5:$E$1000,DATE(Thang!$E$4,Thang!$C$4,Loc!$I$2),Nhap!$F$5:$F$1000,Loc!A380)</f>
        <v>0</v>
      </c>
      <c r="J380" s="7">
        <f>SUMIFS(Nhap!$I$5:$I$1000,Nhap!$E$5:$E$1000,DATE(Thang!$E$4,Thang!$C$4,Loc!$J$2),Nhap!$F$5:$F$1000,Loc!A380)</f>
        <v>0</v>
      </c>
      <c r="K380" s="7">
        <f>SUMIFS(Nhap!$I$5:$I$1000,Nhap!$E$5:$E$1000,DATE(Thang!$E$4,Thang!$C$4,Loc!$K$2),Nhap!$F$5:$F$1000,Loc!A380)</f>
        <v>0</v>
      </c>
      <c r="L380" s="7">
        <f>SUMIFS(Nhap!$I$5:$I$1000,Nhap!$E$5:$E$1000,DATE(Thang!$E$4,Thang!$C$4,Loc!$L$2),Nhap!$F$5:$F$1000,Loc!A380)</f>
        <v>0</v>
      </c>
      <c r="M380" s="7">
        <f>SUMIFS(Nhap!$I$5:$I$1000,Nhap!$E$5:$E$1000,DATE(Thang!$E$4,Thang!$C$4,Loc!$M$2),Nhap!$F$5:$F$1000,Loc!A380)</f>
        <v>0</v>
      </c>
      <c r="N380" s="7">
        <f>SUMIFS(Nhap!$I$5:$I$1000,Nhap!$E$5:$E$1000,DATE(Thang!$E$4,Thang!$C$4,Loc!$N$2),Nhap!$F$5:$F$1000,Loc!A380)</f>
        <v>0</v>
      </c>
      <c r="O380" s="7">
        <f>SUMIFS(Nhap!$I$5:$I$1000,Nhap!$E$5:$E$1000,DATE(Thang!$E$4,Thang!$C$4,Loc!$O$2),Nhap!$F$5:$F$1000,Loc!A380)</f>
        <v>0</v>
      </c>
      <c r="P380" s="7">
        <f>SUMIFS(Nhap!$I$5:$I$1000,Nhap!$E$5:$E$1000,DATE(Thang!$E$4,Thang!$C$4,Loc!$P$2),Nhap!$F$5:$F$1000,Loc!A380)</f>
        <v>0</v>
      </c>
      <c r="Q380" s="7">
        <f>SUMIFS(Nhap!$I$5:$I$1000,Nhap!$E$5:$E$1000,DATE(Thang!$E$4,Thang!$C$4,Loc!$Q$2),Nhap!$F$5:$F$1000,Loc!A380)</f>
        <v>0</v>
      </c>
      <c r="R380" s="7">
        <f>SUMIFS(Nhap!$I$5:$I$1000,Nhap!$E$5:$E$1000,DATE(Thang!$E$4,Thang!$C$4,Loc!$R$2),Nhap!$F$5:$F$1000,Loc!A380)</f>
        <v>0</v>
      </c>
      <c r="S380" s="7">
        <f>SUMIFS(Nhap!$I$5:$I$1000,Nhap!$E$5:$E$1000,DATE(Thang!$E$4,Thang!$C$4,Loc!$S$2),Nhap!$F$5:$F$1000,Loc!A380)</f>
        <v>0</v>
      </c>
      <c r="T380" s="7">
        <f>SUMIFS(Nhap!$I$5:$I$1000,Nhap!$E$5:$E$1000,DATE(Thang!$E$4,Thang!$C$4,Loc!$T$2),Nhap!$F$5:$F$1000,Loc!A380)</f>
        <v>0</v>
      </c>
      <c r="U380" s="7">
        <f>SUMIFS(Nhap!$I$5:$I$1000,Nhap!$E$5:$E$1000,DATE(Thang!$E$4,Thang!$C$4,Loc!$U$2),Nhap!$F$5:$F$1000,Loc!A380)</f>
        <v>0</v>
      </c>
      <c r="V380" s="7">
        <f>SUMIFS(Nhap!$I$5:$I$1000,Nhap!$E$5:$E$1000,DATE(Thang!$E$4,Thang!$C$4,Loc!$V$2),Nhap!$F$5:$F$1000,Loc!A380)</f>
        <v>0</v>
      </c>
      <c r="W380" s="7">
        <f>SUMIFS(Nhap!$I$5:$I$1000,Nhap!$E$5:$E$1000,DATE(Thang!$E$4,Thang!$C$4,Loc!$W$2),Nhap!$F$5:$F$1000,Loc!A380)</f>
        <v>0</v>
      </c>
      <c r="X380" s="7">
        <f>SUMIFS(Nhap!$I$5:$I$1000,Nhap!$E$5:$E$1000,DATE(Thang!$E$4,Thang!$C$4,Loc!$X$2),Nhap!$F$5:$F$1000,Loc!A380)</f>
        <v>0</v>
      </c>
      <c r="Y380" s="7">
        <f>SUMIFS(Nhap!$I$5:$I$1000,Nhap!$E$5:$E$1000,DATE(Thang!$E$4,Thang!$C$4,Loc!$Y$2),Nhap!$F$5:$F$1000,Loc!A380)</f>
        <v>0</v>
      </c>
      <c r="Z380" s="7">
        <f>SUMIFS(Nhap!$I$5:$I$1000,Nhap!$E$5:$E$1000,DATE(Thang!$E$4,Thang!$C$4,Loc!$Z$2),Nhap!$F$5:$F$1000,Loc!A380)</f>
        <v>0</v>
      </c>
      <c r="AA380" s="7">
        <f>SUMIFS(Nhap!$I$5:$I$1000,Nhap!$E$5:$E$1000,DATE(Thang!$E$4,Thang!$C$4,Loc!$AA$2),Nhap!$F$5:$F$1000,Loc!A380)</f>
        <v>0</v>
      </c>
      <c r="AB380" s="7">
        <f>SUMIFS(Nhap!$I$5:$I$1000,Nhap!$E$5:$E$1000,DATE(Thang!$E$4,Thang!$C$4,Loc!$AB$2),Nhap!$F$5:$F$1000,Loc!A380)</f>
        <v>0</v>
      </c>
      <c r="AC380" s="7">
        <f>SUMIFS(Nhap!$I$5:$I$1000,Nhap!$E$5:$E$1000,DATE(Thang!$E$4,Thang!$C$4,Loc!$AC$2),Nhap!$F$5:$F$1000,Loc!A380)</f>
        <v>0</v>
      </c>
      <c r="AD380" s="7">
        <f>SUMIFS(Nhap!$I$5:$I$1000,Nhap!$E$5:$E$1000,DATE(Thang!$E$4,Thang!$C$4,Loc!$AD$2),Nhap!$F$5:$F$1000,Loc!$A$5)</f>
        <v>0</v>
      </c>
      <c r="AE380" s="7">
        <f>SUMIFS(Nhap!$I$5:$I$1000,Nhap!$E$5:$E$1000,DATE(Thang!$E$4,Thang!$C$4,Loc!$AE$2),Nhap!$F$5:$F$1000,Loc!A380)</f>
        <v>0</v>
      </c>
      <c r="AF380" s="7">
        <f>SUMIFS(Nhap!$I$5:$I$1000,Nhap!$E$5:$E$1000,DATE(Thang!$E$4,Thang!$C$4,Loc!$AF$2),Nhap!$F$5:$F$1000,Loc!A380)</f>
        <v>0</v>
      </c>
      <c r="AG380" s="7">
        <f>SUMIFS(Nhap!$I$5:$I$1000,Nhap!$E$5:$E$1000,DATE(Thang!$E$4,Thang!$C$4,Loc!$AG$2),Nhap!$F$5:$F$1000,Loc!A380)</f>
        <v>0</v>
      </c>
      <c r="AH380" s="7">
        <f>SUMIFS(Nhap!$I$5:$I$1000,Nhap!$E$5:$E$1000,DATE(Thang!$E$4,Thang!$C$4,Loc!$AH$2),Nhap!$F$5:$F$1000,Loc!A380)</f>
        <v>0</v>
      </c>
      <c r="AI380" s="7">
        <f>SUMIFS(Nhap!$I$5:$I$1000,Nhap!$E$5:$E$1000,DATE(Thang!$E$4,Thang!$C$4,Loc!$AI$2),Nhap!$F$5:$F$1000,Loc!A380)</f>
        <v>0</v>
      </c>
      <c r="AJ380" s="7">
        <f>SUMIFS(Nhap!$I$5:$I$1000,Nhap!$E$5:$E$1000,DATE(Thang!$E$4,Thang!$C$4,Loc!$AJ$2),Nhap!$F$5:$F$1000,Loc!A380)</f>
        <v>0</v>
      </c>
      <c r="AK380" s="1">
        <f>SUMIFS(Xuat!$G$5:$G$1000,Xuat!$C$5:$C$1000,DATE(Thang!$E$4,Thang!$C$4,AK$2),Xuat!$D$5:$D$1000,Loc!$A380)</f>
        <v>0</v>
      </c>
      <c r="AL380" s="1">
        <f>SUMIFS(Xuat!$G$5:$G$1000,Xuat!$C$5:$C$1000,DATE(Thang!$E$4,Thang!$C$4,AL$2),Xuat!$D$5:$D$1000,Loc!$A380)</f>
        <v>0</v>
      </c>
      <c r="AM380" s="1">
        <f>SUMIFS(Xuat!$G$5:$G$1000,Xuat!$C$5:$C$1000,DATE(Thang!$E$4,Thang!$C$4,AM$2),Xuat!$D$5:$D$1000,Loc!$A380)</f>
        <v>0</v>
      </c>
      <c r="AN380" s="1">
        <f>SUMIFS(Xuat!$G$5:$G$1000,Xuat!$C$5:$C$1000,DATE(Thang!$E$4,Thang!$C$4,AN$2),Xuat!$D$5:$D$1000,Loc!$A380)</f>
        <v>0</v>
      </c>
      <c r="AO380" s="1">
        <f>SUMIFS(Xuat!$G$5:$G$1000,Xuat!$C$5:$C$1000,DATE(Thang!$E$4,Thang!$C$4,AO$2),Xuat!$D$5:$D$1000,Loc!$A380)</f>
        <v>0</v>
      </c>
      <c r="AP380" s="1">
        <f>SUMIFS(Xuat!$G$5:$G$1000,Xuat!$C$5:$C$1000,DATE(Thang!$E$4,Thang!$C$4,AP$2),Xuat!$D$5:$D$1000,Loc!$A380)</f>
        <v>0</v>
      </c>
      <c r="AQ380" s="1">
        <f>SUMIFS(Xuat!$G$5:$G$1000,Xuat!$C$5:$C$1000,DATE(Thang!$E$4,Thang!$C$4,AQ$2),Xuat!$D$5:$D$1000,Loc!$A380)</f>
        <v>0</v>
      </c>
      <c r="AR380" s="1">
        <f>SUMIFS(Xuat!$G$5:$G$1000,Xuat!$C$5:$C$1000,DATE(Thang!$E$4,Thang!$C$4,AR$2),Xuat!$D$5:$D$1000,Loc!$A380)</f>
        <v>0</v>
      </c>
      <c r="AS380" s="1">
        <f>SUMIFS(Xuat!$G$5:$G$1000,Xuat!$C$5:$C$1000,DATE(Thang!$E$4,Thang!$C$4,AS$2),Xuat!$D$5:$D$1000,Loc!$A380)</f>
        <v>0</v>
      </c>
      <c r="AT380" s="1">
        <f>SUMIFS(Xuat!$G$5:$G$1000,Xuat!$C$5:$C$1000,DATE(Thang!$E$4,Thang!$C$4,AT$2),Xuat!$D$5:$D$1000,Loc!$A380)</f>
        <v>0</v>
      </c>
      <c r="AU380" s="1">
        <f>SUMIFS(Xuat!$G$5:$G$1000,Xuat!$C$5:$C$1000,DATE(Thang!$E$4,Thang!$C$4,AU$2),Xuat!$D$5:$D$1000,Loc!$A380)</f>
        <v>0</v>
      </c>
      <c r="AV380" s="1">
        <f>SUMIFS(Xuat!$G$5:$G$1000,Xuat!$C$5:$C$1000,DATE(Thang!$E$4,Thang!$C$4,AV$2),Xuat!$D$5:$D$1000,Loc!$A380)</f>
        <v>0</v>
      </c>
      <c r="AW380" s="1">
        <f>SUMIFS(Xuat!$G$5:$G$1000,Xuat!$C$5:$C$1000,DATE(Thang!$E$4,Thang!$C$4,AW$2),Xuat!$D$5:$D$1000,Loc!$A380)</f>
        <v>0</v>
      </c>
      <c r="AX380" s="1">
        <f>SUMIFS(Xuat!$G$5:$G$1000,Xuat!$C$5:$C$1000,DATE(Thang!$E$4,Thang!$C$4,AX$2),Xuat!$D$5:$D$1000,Loc!$A380)</f>
        <v>0</v>
      </c>
      <c r="AY380" s="1">
        <f>SUMIFS(Xuat!$G$5:$G$1000,Xuat!$C$5:$C$1000,DATE(Thang!$E$4,Thang!$C$4,AY$2),Xuat!$D$5:$D$1000,Loc!$A380)</f>
        <v>0</v>
      </c>
      <c r="AZ380" s="1">
        <f>SUMIFS(Xuat!$G$5:$G$1000,Xuat!$C$5:$C$1000,DATE(Thang!$E$4,Thang!$C$4,AZ$2),Xuat!$D$5:$D$1000,Loc!$A380)</f>
        <v>0</v>
      </c>
      <c r="BA380" s="1">
        <f>SUMIFS(Xuat!$G$5:$G$1000,Xuat!$C$5:$C$1000,DATE(Thang!$E$4,Thang!$C$4,BA$2),Xuat!$D$5:$D$1000,Loc!$A380)</f>
        <v>0</v>
      </c>
      <c r="BB380" s="1">
        <f>SUMIFS(Xuat!$G$5:$G$1000,Xuat!$C$5:$C$1000,DATE(Thang!$E$4,Thang!$C$4,BB$2),Xuat!$D$5:$D$1000,Loc!$A380)</f>
        <v>0</v>
      </c>
      <c r="BC380" s="1">
        <f>SUMIFS(Xuat!$G$5:$G$1000,Xuat!$C$5:$C$1000,DATE(Thang!$E$4,Thang!$C$4,BC$2),Xuat!$D$5:$D$1000,Loc!$A380)</f>
        <v>0</v>
      </c>
      <c r="BD380" s="1">
        <f>SUMIFS(Xuat!$G$5:$G$1000,Xuat!$C$5:$C$1000,DATE(Thang!$E$4,Thang!$C$4,BD$2),Xuat!$D$5:$D$1000,Loc!$A380)</f>
        <v>0</v>
      </c>
      <c r="BE380" s="1">
        <f>SUMIFS(Xuat!$G$5:$G$1000,Xuat!$C$5:$C$1000,DATE(Thang!$E$4,Thang!$C$4,BE$2),Xuat!$D$5:$D$1000,Loc!$A380)</f>
        <v>0</v>
      </c>
      <c r="BF380" s="1">
        <f>SUMIFS(Xuat!$G$5:$G$1000,Xuat!$C$5:$C$1000,DATE(Thang!$E$4,Thang!$C$4,BF$2),Xuat!$D$5:$D$1000,Loc!$A380)</f>
        <v>0</v>
      </c>
      <c r="BG380" s="1">
        <f>SUMIFS(Xuat!$G$5:$G$1000,Xuat!$C$5:$C$1000,DATE(Thang!$E$4,Thang!$C$4,BG$2),Xuat!$D$5:$D$1000,Loc!$A380)</f>
        <v>0</v>
      </c>
      <c r="BH380" s="1">
        <f>SUMIFS(Xuat!$G$5:$G$1000,Xuat!$C$5:$C$1000,DATE(Thang!$E$4,Thang!$C$4,BH$2),Xuat!$D$5:$D$1000,Loc!$A380)</f>
        <v>0</v>
      </c>
      <c r="BI380" s="1">
        <f>SUMIFS(Xuat!$G$5:$G$1000,Xuat!$C$5:$C$1000,DATE(Thang!$E$4,Thang!$C$4,BI$2),Xuat!$D$5:$D$1000,Loc!$A380)</f>
        <v>0</v>
      </c>
      <c r="BJ380" s="1">
        <f>SUMIFS(Xuat!$G$5:$G$1000,Xuat!$C$5:$C$1000,DATE(Thang!$E$4,Thang!$C$4,BJ$2),Xuat!$D$5:$D$1000,Loc!$A380)</f>
        <v>0</v>
      </c>
      <c r="BK380" s="1">
        <f>SUMIFS(Xuat!$G$5:$G$1000,Xuat!$C$5:$C$1000,DATE(Thang!$E$4,Thang!$C$4,BK$2),Xuat!$D$5:$D$1000,Loc!$A380)</f>
        <v>0</v>
      </c>
      <c r="BL380" s="1">
        <f>SUMIFS(Xuat!$G$5:$G$1000,Xuat!$C$5:$C$1000,DATE(Thang!$E$4,Thang!$C$4,BL$2),Xuat!$D$5:$D$1000,Loc!$A380)</f>
        <v>0</v>
      </c>
      <c r="BM380" s="1">
        <f>SUMIFS(Xuat!$G$5:$G$1000,Xuat!$C$5:$C$1000,DATE(Thang!$E$4,Thang!$C$4,BM$2),Xuat!$D$5:$D$1000,Loc!$A380)</f>
        <v>0</v>
      </c>
      <c r="BN380" s="1">
        <f>SUMIFS(Xuat!$G$5:$G$1000,Xuat!$C$5:$C$1000,DATE(Thang!$E$4,Thang!$C$4,BN$2),Xuat!$D$5:$D$1000,Loc!$A380)</f>
        <v>0</v>
      </c>
      <c r="BO380" s="1">
        <f>SUMIFS(Xuat!$G$5:$G$1000,Xuat!$C$5:$C$1000,DATE(Thang!$E$4,Thang!$C$4,BO$2),Xuat!$D$5:$D$1000,Loc!$A380)</f>
        <v>0</v>
      </c>
    </row>
    <row r="381" spans="1:67" x14ac:dyDescent="0.2">
      <c r="A381" s="2">
        <f>DM!C381</f>
        <v>0</v>
      </c>
      <c r="B381" s="3">
        <f>VLOOKUP(A381,Tondau!$B$5:$F$500,3,0)</f>
        <v>0</v>
      </c>
      <c r="C381" s="3">
        <f t="shared" si="17"/>
        <v>0</v>
      </c>
      <c r="D381" s="3">
        <f t="shared" si="18"/>
        <v>0</v>
      </c>
      <c r="E381" s="3">
        <f t="shared" si="19"/>
        <v>0</v>
      </c>
      <c r="F381" s="7">
        <f>SUMIFS(Nhap!$I$5:$I$1000,Nhap!$E$5:$E$1000,DATE(Thang!$E$4,Thang!$C$4,Loc!$F$2),Nhap!$F$5:$F$1000,Loc!A381)</f>
        <v>0</v>
      </c>
      <c r="G381" s="7">
        <f>SUMIFS(Nhap!$I$5:$I$1000,Nhap!$E$5:$E$1000,DATE(Thang!$E$4,Thang!$C$4,Loc!$G$2),Nhap!$F$5:$F$1000,Loc!A381)</f>
        <v>0</v>
      </c>
      <c r="H381" s="7">
        <f>SUMIFS(Nhap!$I$5:$I$1000,Nhap!$E$5:$E$1000,DATE(Thang!$E$4,Thang!$C$4,Loc!$H$2),Nhap!$F$5:$F$1000,Loc!A381)</f>
        <v>0</v>
      </c>
      <c r="I381" s="7">
        <f>SUMIFS(Nhap!$I$5:$I$1000,Nhap!$E$5:$E$1000,DATE(Thang!$E$4,Thang!$C$4,Loc!$I$2),Nhap!$F$5:$F$1000,Loc!A381)</f>
        <v>0</v>
      </c>
      <c r="J381" s="7">
        <f>SUMIFS(Nhap!$I$5:$I$1000,Nhap!$E$5:$E$1000,DATE(Thang!$E$4,Thang!$C$4,Loc!$J$2),Nhap!$F$5:$F$1000,Loc!A381)</f>
        <v>0</v>
      </c>
      <c r="K381" s="7">
        <f>SUMIFS(Nhap!$I$5:$I$1000,Nhap!$E$5:$E$1000,DATE(Thang!$E$4,Thang!$C$4,Loc!$K$2),Nhap!$F$5:$F$1000,Loc!A381)</f>
        <v>0</v>
      </c>
      <c r="L381" s="7">
        <f>SUMIFS(Nhap!$I$5:$I$1000,Nhap!$E$5:$E$1000,DATE(Thang!$E$4,Thang!$C$4,Loc!$L$2),Nhap!$F$5:$F$1000,Loc!A381)</f>
        <v>0</v>
      </c>
      <c r="M381" s="7">
        <f>SUMIFS(Nhap!$I$5:$I$1000,Nhap!$E$5:$E$1000,DATE(Thang!$E$4,Thang!$C$4,Loc!$M$2),Nhap!$F$5:$F$1000,Loc!A381)</f>
        <v>0</v>
      </c>
      <c r="N381" s="7">
        <f>SUMIFS(Nhap!$I$5:$I$1000,Nhap!$E$5:$E$1000,DATE(Thang!$E$4,Thang!$C$4,Loc!$N$2),Nhap!$F$5:$F$1000,Loc!A381)</f>
        <v>0</v>
      </c>
      <c r="O381" s="7">
        <f>SUMIFS(Nhap!$I$5:$I$1000,Nhap!$E$5:$E$1000,DATE(Thang!$E$4,Thang!$C$4,Loc!$O$2),Nhap!$F$5:$F$1000,Loc!A381)</f>
        <v>0</v>
      </c>
      <c r="P381" s="7">
        <f>SUMIFS(Nhap!$I$5:$I$1000,Nhap!$E$5:$E$1000,DATE(Thang!$E$4,Thang!$C$4,Loc!$P$2),Nhap!$F$5:$F$1000,Loc!A381)</f>
        <v>0</v>
      </c>
      <c r="Q381" s="7">
        <f>SUMIFS(Nhap!$I$5:$I$1000,Nhap!$E$5:$E$1000,DATE(Thang!$E$4,Thang!$C$4,Loc!$Q$2),Nhap!$F$5:$F$1000,Loc!A381)</f>
        <v>0</v>
      </c>
      <c r="R381" s="7">
        <f>SUMIFS(Nhap!$I$5:$I$1000,Nhap!$E$5:$E$1000,DATE(Thang!$E$4,Thang!$C$4,Loc!$R$2),Nhap!$F$5:$F$1000,Loc!A381)</f>
        <v>0</v>
      </c>
      <c r="S381" s="7">
        <f>SUMIFS(Nhap!$I$5:$I$1000,Nhap!$E$5:$E$1000,DATE(Thang!$E$4,Thang!$C$4,Loc!$S$2),Nhap!$F$5:$F$1000,Loc!A381)</f>
        <v>0</v>
      </c>
      <c r="T381" s="7">
        <f>SUMIFS(Nhap!$I$5:$I$1000,Nhap!$E$5:$E$1000,DATE(Thang!$E$4,Thang!$C$4,Loc!$T$2),Nhap!$F$5:$F$1000,Loc!A381)</f>
        <v>0</v>
      </c>
      <c r="U381" s="7">
        <f>SUMIFS(Nhap!$I$5:$I$1000,Nhap!$E$5:$E$1000,DATE(Thang!$E$4,Thang!$C$4,Loc!$U$2),Nhap!$F$5:$F$1000,Loc!A381)</f>
        <v>0</v>
      </c>
      <c r="V381" s="7">
        <f>SUMIFS(Nhap!$I$5:$I$1000,Nhap!$E$5:$E$1000,DATE(Thang!$E$4,Thang!$C$4,Loc!$V$2),Nhap!$F$5:$F$1000,Loc!A381)</f>
        <v>0</v>
      </c>
      <c r="W381" s="7">
        <f>SUMIFS(Nhap!$I$5:$I$1000,Nhap!$E$5:$E$1000,DATE(Thang!$E$4,Thang!$C$4,Loc!$W$2),Nhap!$F$5:$F$1000,Loc!A381)</f>
        <v>0</v>
      </c>
      <c r="X381" s="7">
        <f>SUMIFS(Nhap!$I$5:$I$1000,Nhap!$E$5:$E$1000,DATE(Thang!$E$4,Thang!$C$4,Loc!$X$2),Nhap!$F$5:$F$1000,Loc!A381)</f>
        <v>0</v>
      </c>
      <c r="Y381" s="7">
        <f>SUMIFS(Nhap!$I$5:$I$1000,Nhap!$E$5:$E$1000,DATE(Thang!$E$4,Thang!$C$4,Loc!$Y$2),Nhap!$F$5:$F$1000,Loc!A381)</f>
        <v>0</v>
      </c>
      <c r="Z381" s="7">
        <f>SUMIFS(Nhap!$I$5:$I$1000,Nhap!$E$5:$E$1000,DATE(Thang!$E$4,Thang!$C$4,Loc!$Z$2),Nhap!$F$5:$F$1000,Loc!A381)</f>
        <v>0</v>
      </c>
      <c r="AA381" s="7">
        <f>SUMIFS(Nhap!$I$5:$I$1000,Nhap!$E$5:$E$1000,DATE(Thang!$E$4,Thang!$C$4,Loc!$AA$2),Nhap!$F$5:$F$1000,Loc!A381)</f>
        <v>0</v>
      </c>
      <c r="AB381" s="7">
        <f>SUMIFS(Nhap!$I$5:$I$1000,Nhap!$E$5:$E$1000,DATE(Thang!$E$4,Thang!$C$4,Loc!$AB$2),Nhap!$F$5:$F$1000,Loc!A381)</f>
        <v>0</v>
      </c>
      <c r="AC381" s="7">
        <f>SUMIFS(Nhap!$I$5:$I$1000,Nhap!$E$5:$E$1000,DATE(Thang!$E$4,Thang!$C$4,Loc!$AC$2),Nhap!$F$5:$F$1000,Loc!A381)</f>
        <v>0</v>
      </c>
      <c r="AD381" s="7">
        <f>SUMIFS(Nhap!$I$5:$I$1000,Nhap!$E$5:$E$1000,DATE(Thang!$E$4,Thang!$C$4,Loc!$AD$2),Nhap!$F$5:$F$1000,Loc!$A$5)</f>
        <v>0</v>
      </c>
      <c r="AE381" s="7">
        <f>SUMIFS(Nhap!$I$5:$I$1000,Nhap!$E$5:$E$1000,DATE(Thang!$E$4,Thang!$C$4,Loc!$AE$2),Nhap!$F$5:$F$1000,Loc!A381)</f>
        <v>0</v>
      </c>
      <c r="AF381" s="7">
        <f>SUMIFS(Nhap!$I$5:$I$1000,Nhap!$E$5:$E$1000,DATE(Thang!$E$4,Thang!$C$4,Loc!$AF$2),Nhap!$F$5:$F$1000,Loc!A381)</f>
        <v>0</v>
      </c>
      <c r="AG381" s="7">
        <f>SUMIFS(Nhap!$I$5:$I$1000,Nhap!$E$5:$E$1000,DATE(Thang!$E$4,Thang!$C$4,Loc!$AG$2),Nhap!$F$5:$F$1000,Loc!A381)</f>
        <v>0</v>
      </c>
      <c r="AH381" s="7">
        <f>SUMIFS(Nhap!$I$5:$I$1000,Nhap!$E$5:$E$1000,DATE(Thang!$E$4,Thang!$C$4,Loc!$AH$2),Nhap!$F$5:$F$1000,Loc!A381)</f>
        <v>0</v>
      </c>
      <c r="AI381" s="7">
        <f>SUMIFS(Nhap!$I$5:$I$1000,Nhap!$E$5:$E$1000,DATE(Thang!$E$4,Thang!$C$4,Loc!$AI$2),Nhap!$F$5:$F$1000,Loc!A381)</f>
        <v>0</v>
      </c>
      <c r="AJ381" s="7">
        <f>SUMIFS(Nhap!$I$5:$I$1000,Nhap!$E$5:$E$1000,DATE(Thang!$E$4,Thang!$C$4,Loc!$AJ$2),Nhap!$F$5:$F$1000,Loc!A381)</f>
        <v>0</v>
      </c>
      <c r="AK381" s="1">
        <f>SUMIFS(Xuat!$G$5:$G$1000,Xuat!$C$5:$C$1000,DATE(Thang!$E$4,Thang!$C$4,AK$2),Xuat!$D$5:$D$1000,Loc!$A381)</f>
        <v>0</v>
      </c>
      <c r="AL381" s="1">
        <f>SUMIFS(Xuat!$G$5:$G$1000,Xuat!$C$5:$C$1000,DATE(Thang!$E$4,Thang!$C$4,AL$2),Xuat!$D$5:$D$1000,Loc!$A381)</f>
        <v>0</v>
      </c>
      <c r="AM381" s="1">
        <f>SUMIFS(Xuat!$G$5:$G$1000,Xuat!$C$5:$C$1000,DATE(Thang!$E$4,Thang!$C$4,AM$2),Xuat!$D$5:$D$1000,Loc!$A381)</f>
        <v>0</v>
      </c>
      <c r="AN381" s="1">
        <f>SUMIFS(Xuat!$G$5:$G$1000,Xuat!$C$5:$C$1000,DATE(Thang!$E$4,Thang!$C$4,AN$2),Xuat!$D$5:$D$1000,Loc!$A381)</f>
        <v>0</v>
      </c>
      <c r="AO381" s="1">
        <f>SUMIFS(Xuat!$G$5:$G$1000,Xuat!$C$5:$C$1000,DATE(Thang!$E$4,Thang!$C$4,AO$2),Xuat!$D$5:$D$1000,Loc!$A381)</f>
        <v>0</v>
      </c>
      <c r="AP381" s="1">
        <f>SUMIFS(Xuat!$G$5:$G$1000,Xuat!$C$5:$C$1000,DATE(Thang!$E$4,Thang!$C$4,AP$2),Xuat!$D$5:$D$1000,Loc!$A381)</f>
        <v>0</v>
      </c>
      <c r="AQ381" s="1">
        <f>SUMIFS(Xuat!$G$5:$G$1000,Xuat!$C$5:$C$1000,DATE(Thang!$E$4,Thang!$C$4,AQ$2),Xuat!$D$5:$D$1000,Loc!$A381)</f>
        <v>0</v>
      </c>
      <c r="AR381" s="1">
        <f>SUMIFS(Xuat!$G$5:$G$1000,Xuat!$C$5:$C$1000,DATE(Thang!$E$4,Thang!$C$4,AR$2),Xuat!$D$5:$D$1000,Loc!$A381)</f>
        <v>0</v>
      </c>
      <c r="AS381" s="1">
        <f>SUMIFS(Xuat!$G$5:$G$1000,Xuat!$C$5:$C$1000,DATE(Thang!$E$4,Thang!$C$4,AS$2),Xuat!$D$5:$D$1000,Loc!$A381)</f>
        <v>0</v>
      </c>
      <c r="AT381" s="1">
        <f>SUMIFS(Xuat!$G$5:$G$1000,Xuat!$C$5:$C$1000,DATE(Thang!$E$4,Thang!$C$4,AT$2),Xuat!$D$5:$D$1000,Loc!$A381)</f>
        <v>0</v>
      </c>
      <c r="AU381" s="1">
        <f>SUMIFS(Xuat!$G$5:$G$1000,Xuat!$C$5:$C$1000,DATE(Thang!$E$4,Thang!$C$4,AU$2),Xuat!$D$5:$D$1000,Loc!$A381)</f>
        <v>0</v>
      </c>
      <c r="AV381" s="1">
        <f>SUMIFS(Xuat!$G$5:$G$1000,Xuat!$C$5:$C$1000,DATE(Thang!$E$4,Thang!$C$4,AV$2),Xuat!$D$5:$D$1000,Loc!$A381)</f>
        <v>0</v>
      </c>
      <c r="AW381" s="1">
        <f>SUMIFS(Xuat!$G$5:$G$1000,Xuat!$C$5:$C$1000,DATE(Thang!$E$4,Thang!$C$4,AW$2),Xuat!$D$5:$D$1000,Loc!$A381)</f>
        <v>0</v>
      </c>
      <c r="AX381" s="1">
        <f>SUMIFS(Xuat!$G$5:$G$1000,Xuat!$C$5:$C$1000,DATE(Thang!$E$4,Thang!$C$4,AX$2),Xuat!$D$5:$D$1000,Loc!$A381)</f>
        <v>0</v>
      </c>
      <c r="AY381" s="1">
        <f>SUMIFS(Xuat!$G$5:$G$1000,Xuat!$C$5:$C$1000,DATE(Thang!$E$4,Thang!$C$4,AY$2),Xuat!$D$5:$D$1000,Loc!$A381)</f>
        <v>0</v>
      </c>
      <c r="AZ381" s="1">
        <f>SUMIFS(Xuat!$G$5:$G$1000,Xuat!$C$5:$C$1000,DATE(Thang!$E$4,Thang!$C$4,AZ$2),Xuat!$D$5:$D$1000,Loc!$A381)</f>
        <v>0</v>
      </c>
      <c r="BA381" s="1">
        <f>SUMIFS(Xuat!$G$5:$G$1000,Xuat!$C$5:$C$1000,DATE(Thang!$E$4,Thang!$C$4,BA$2),Xuat!$D$5:$D$1000,Loc!$A381)</f>
        <v>0</v>
      </c>
      <c r="BB381" s="1">
        <f>SUMIFS(Xuat!$G$5:$G$1000,Xuat!$C$5:$C$1000,DATE(Thang!$E$4,Thang!$C$4,BB$2),Xuat!$D$5:$D$1000,Loc!$A381)</f>
        <v>0</v>
      </c>
      <c r="BC381" s="1">
        <f>SUMIFS(Xuat!$G$5:$G$1000,Xuat!$C$5:$C$1000,DATE(Thang!$E$4,Thang!$C$4,BC$2),Xuat!$D$5:$D$1000,Loc!$A381)</f>
        <v>0</v>
      </c>
      <c r="BD381" s="1">
        <f>SUMIFS(Xuat!$G$5:$G$1000,Xuat!$C$5:$C$1000,DATE(Thang!$E$4,Thang!$C$4,BD$2),Xuat!$D$5:$D$1000,Loc!$A381)</f>
        <v>0</v>
      </c>
      <c r="BE381" s="1">
        <f>SUMIFS(Xuat!$G$5:$G$1000,Xuat!$C$5:$C$1000,DATE(Thang!$E$4,Thang!$C$4,BE$2),Xuat!$D$5:$D$1000,Loc!$A381)</f>
        <v>0</v>
      </c>
      <c r="BF381" s="1">
        <f>SUMIFS(Xuat!$G$5:$G$1000,Xuat!$C$5:$C$1000,DATE(Thang!$E$4,Thang!$C$4,BF$2),Xuat!$D$5:$D$1000,Loc!$A381)</f>
        <v>0</v>
      </c>
      <c r="BG381" s="1">
        <f>SUMIFS(Xuat!$G$5:$G$1000,Xuat!$C$5:$C$1000,DATE(Thang!$E$4,Thang!$C$4,BG$2),Xuat!$D$5:$D$1000,Loc!$A381)</f>
        <v>0</v>
      </c>
      <c r="BH381" s="1">
        <f>SUMIFS(Xuat!$G$5:$G$1000,Xuat!$C$5:$C$1000,DATE(Thang!$E$4,Thang!$C$4,BH$2),Xuat!$D$5:$D$1000,Loc!$A381)</f>
        <v>0</v>
      </c>
      <c r="BI381" s="1">
        <f>SUMIFS(Xuat!$G$5:$G$1000,Xuat!$C$5:$C$1000,DATE(Thang!$E$4,Thang!$C$4,BI$2),Xuat!$D$5:$D$1000,Loc!$A381)</f>
        <v>0</v>
      </c>
      <c r="BJ381" s="1">
        <f>SUMIFS(Xuat!$G$5:$G$1000,Xuat!$C$5:$C$1000,DATE(Thang!$E$4,Thang!$C$4,BJ$2),Xuat!$D$5:$D$1000,Loc!$A381)</f>
        <v>0</v>
      </c>
      <c r="BK381" s="1">
        <f>SUMIFS(Xuat!$G$5:$G$1000,Xuat!$C$5:$C$1000,DATE(Thang!$E$4,Thang!$C$4,BK$2),Xuat!$D$5:$D$1000,Loc!$A381)</f>
        <v>0</v>
      </c>
      <c r="BL381" s="1">
        <f>SUMIFS(Xuat!$G$5:$G$1000,Xuat!$C$5:$C$1000,DATE(Thang!$E$4,Thang!$C$4,BL$2),Xuat!$D$5:$D$1000,Loc!$A381)</f>
        <v>0</v>
      </c>
      <c r="BM381" s="1">
        <f>SUMIFS(Xuat!$G$5:$G$1000,Xuat!$C$5:$C$1000,DATE(Thang!$E$4,Thang!$C$4,BM$2),Xuat!$D$5:$D$1000,Loc!$A381)</f>
        <v>0</v>
      </c>
      <c r="BN381" s="1">
        <f>SUMIFS(Xuat!$G$5:$G$1000,Xuat!$C$5:$C$1000,DATE(Thang!$E$4,Thang!$C$4,BN$2),Xuat!$D$5:$D$1000,Loc!$A381)</f>
        <v>0</v>
      </c>
      <c r="BO381" s="1">
        <f>SUMIFS(Xuat!$G$5:$G$1000,Xuat!$C$5:$C$1000,DATE(Thang!$E$4,Thang!$C$4,BO$2),Xuat!$D$5:$D$1000,Loc!$A381)</f>
        <v>0</v>
      </c>
    </row>
    <row r="382" spans="1:67" x14ac:dyDescent="0.2">
      <c r="A382" s="2">
        <f>DM!C382</f>
        <v>0</v>
      </c>
      <c r="B382" s="3">
        <f>VLOOKUP(A382,Tondau!$B$5:$F$500,3,0)</f>
        <v>0</v>
      </c>
      <c r="C382" s="3">
        <f t="shared" si="17"/>
        <v>0</v>
      </c>
      <c r="D382" s="3">
        <f t="shared" si="18"/>
        <v>0</v>
      </c>
      <c r="E382" s="3">
        <f t="shared" si="19"/>
        <v>0</v>
      </c>
      <c r="F382" s="7">
        <f>SUMIFS(Nhap!$I$5:$I$1000,Nhap!$E$5:$E$1000,DATE(Thang!$E$4,Thang!$C$4,Loc!$F$2),Nhap!$F$5:$F$1000,Loc!A382)</f>
        <v>0</v>
      </c>
      <c r="G382" s="7">
        <f>SUMIFS(Nhap!$I$5:$I$1000,Nhap!$E$5:$E$1000,DATE(Thang!$E$4,Thang!$C$4,Loc!$G$2),Nhap!$F$5:$F$1000,Loc!A382)</f>
        <v>0</v>
      </c>
      <c r="H382" s="7">
        <f>SUMIFS(Nhap!$I$5:$I$1000,Nhap!$E$5:$E$1000,DATE(Thang!$E$4,Thang!$C$4,Loc!$H$2),Nhap!$F$5:$F$1000,Loc!A382)</f>
        <v>0</v>
      </c>
      <c r="I382" s="7">
        <f>SUMIFS(Nhap!$I$5:$I$1000,Nhap!$E$5:$E$1000,DATE(Thang!$E$4,Thang!$C$4,Loc!$I$2),Nhap!$F$5:$F$1000,Loc!A382)</f>
        <v>0</v>
      </c>
      <c r="J382" s="7">
        <f>SUMIFS(Nhap!$I$5:$I$1000,Nhap!$E$5:$E$1000,DATE(Thang!$E$4,Thang!$C$4,Loc!$J$2),Nhap!$F$5:$F$1000,Loc!A382)</f>
        <v>0</v>
      </c>
      <c r="K382" s="7">
        <f>SUMIFS(Nhap!$I$5:$I$1000,Nhap!$E$5:$E$1000,DATE(Thang!$E$4,Thang!$C$4,Loc!$K$2),Nhap!$F$5:$F$1000,Loc!A382)</f>
        <v>0</v>
      </c>
      <c r="L382" s="7">
        <f>SUMIFS(Nhap!$I$5:$I$1000,Nhap!$E$5:$E$1000,DATE(Thang!$E$4,Thang!$C$4,Loc!$L$2),Nhap!$F$5:$F$1000,Loc!A382)</f>
        <v>0</v>
      </c>
      <c r="M382" s="7">
        <f>SUMIFS(Nhap!$I$5:$I$1000,Nhap!$E$5:$E$1000,DATE(Thang!$E$4,Thang!$C$4,Loc!$M$2),Nhap!$F$5:$F$1000,Loc!A382)</f>
        <v>0</v>
      </c>
      <c r="N382" s="7">
        <f>SUMIFS(Nhap!$I$5:$I$1000,Nhap!$E$5:$E$1000,DATE(Thang!$E$4,Thang!$C$4,Loc!$N$2),Nhap!$F$5:$F$1000,Loc!A382)</f>
        <v>0</v>
      </c>
      <c r="O382" s="7">
        <f>SUMIFS(Nhap!$I$5:$I$1000,Nhap!$E$5:$E$1000,DATE(Thang!$E$4,Thang!$C$4,Loc!$O$2),Nhap!$F$5:$F$1000,Loc!A382)</f>
        <v>0</v>
      </c>
      <c r="P382" s="7">
        <f>SUMIFS(Nhap!$I$5:$I$1000,Nhap!$E$5:$E$1000,DATE(Thang!$E$4,Thang!$C$4,Loc!$P$2),Nhap!$F$5:$F$1000,Loc!A382)</f>
        <v>0</v>
      </c>
      <c r="Q382" s="7">
        <f>SUMIFS(Nhap!$I$5:$I$1000,Nhap!$E$5:$E$1000,DATE(Thang!$E$4,Thang!$C$4,Loc!$Q$2),Nhap!$F$5:$F$1000,Loc!A382)</f>
        <v>0</v>
      </c>
      <c r="R382" s="7">
        <f>SUMIFS(Nhap!$I$5:$I$1000,Nhap!$E$5:$E$1000,DATE(Thang!$E$4,Thang!$C$4,Loc!$R$2),Nhap!$F$5:$F$1000,Loc!A382)</f>
        <v>0</v>
      </c>
      <c r="S382" s="7">
        <f>SUMIFS(Nhap!$I$5:$I$1000,Nhap!$E$5:$E$1000,DATE(Thang!$E$4,Thang!$C$4,Loc!$S$2),Nhap!$F$5:$F$1000,Loc!A382)</f>
        <v>0</v>
      </c>
      <c r="T382" s="7">
        <f>SUMIFS(Nhap!$I$5:$I$1000,Nhap!$E$5:$E$1000,DATE(Thang!$E$4,Thang!$C$4,Loc!$T$2),Nhap!$F$5:$F$1000,Loc!A382)</f>
        <v>0</v>
      </c>
      <c r="U382" s="7">
        <f>SUMIFS(Nhap!$I$5:$I$1000,Nhap!$E$5:$E$1000,DATE(Thang!$E$4,Thang!$C$4,Loc!$U$2),Nhap!$F$5:$F$1000,Loc!A382)</f>
        <v>0</v>
      </c>
      <c r="V382" s="7">
        <f>SUMIFS(Nhap!$I$5:$I$1000,Nhap!$E$5:$E$1000,DATE(Thang!$E$4,Thang!$C$4,Loc!$V$2),Nhap!$F$5:$F$1000,Loc!A382)</f>
        <v>0</v>
      </c>
      <c r="W382" s="7">
        <f>SUMIFS(Nhap!$I$5:$I$1000,Nhap!$E$5:$E$1000,DATE(Thang!$E$4,Thang!$C$4,Loc!$W$2),Nhap!$F$5:$F$1000,Loc!A382)</f>
        <v>0</v>
      </c>
      <c r="X382" s="7">
        <f>SUMIFS(Nhap!$I$5:$I$1000,Nhap!$E$5:$E$1000,DATE(Thang!$E$4,Thang!$C$4,Loc!$X$2),Nhap!$F$5:$F$1000,Loc!A382)</f>
        <v>0</v>
      </c>
      <c r="Y382" s="7">
        <f>SUMIFS(Nhap!$I$5:$I$1000,Nhap!$E$5:$E$1000,DATE(Thang!$E$4,Thang!$C$4,Loc!$Y$2),Nhap!$F$5:$F$1000,Loc!A382)</f>
        <v>0</v>
      </c>
      <c r="Z382" s="7">
        <f>SUMIFS(Nhap!$I$5:$I$1000,Nhap!$E$5:$E$1000,DATE(Thang!$E$4,Thang!$C$4,Loc!$Z$2),Nhap!$F$5:$F$1000,Loc!A382)</f>
        <v>0</v>
      </c>
      <c r="AA382" s="7">
        <f>SUMIFS(Nhap!$I$5:$I$1000,Nhap!$E$5:$E$1000,DATE(Thang!$E$4,Thang!$C$4,Loc!$AA$2),Nhap!$F$5:$F$1000,Loc!A382)</f>
        <v>0</v>
      </c>
      <c r="AB382" s="7">
        <f>SUMIFS(Nhap!$I$5:$I$1000,Nhap!$E$5:$E$1000,DATE(Thang!$E$4,Thang!$C$4,Loc!$AB$2),Nhap!$F$5:$F$1000,Loc!A382)</f>
        <v>0</v>
      </c>
      <c r="AC382" s="7">
        <f>SUMIFS(Nhap!$I$5:$I$1000,Nhap!$E$5:$E$1000,DATE(Thang!$E$4,Thang!$C$4,Loc!$AC$2),Nhap!$F$5:$F$1000,Loc!A382)</f>
        <v>0</v>
      </c>
      <c r="AD382" s="7">
        <f>SUMIFS(Nhap!$I$5:$I$1000,Nhap!$E$5:$E$1000,DATE(Thang!$E$4,Thang!$C$4,Loc!$AD$2),Nhap!$F$5:$F$1000,Loc!$A$5)</f>
        <v>0</v>
      </c>
      <c r="AE382" s="7">
        <f>SUMIFS(Nhap!$I$5:$I$1000,Nhap!$E$5:$E$1000,DATE(Thang!$E$4,Thang!$C$4,Loc!$AE$2),Nhap!$F$5:$F$1000,Loc!A382)</f>
        <v>0</v>
      </c>
      <c r="AF382" s="7">
        <f>SUMIFS(Nhap!$I$5:$I$1000,Nhap!$E$5:$E$1000,DATE(Thang!$E$4,Thang!$C$4,Loc!$AF$2),Nhap!$F$5:$F$1000,Loc!A382)</f>
        <v>0</v>
      </c>
      <c r="AG382" s="7">
        <f>SUMIFS(Nhap!$I$5:$I$1000,Nhap!$E$5:$E$1000,DATE(Thang!$E$4,Thang!$C$4,Loc!$AG$2),Nhap!$F$5:$F$1000,Loc!A382)</f>
        <v>0</v>
      </c>
      <c r="AH382" s="7">
        <f>SUMIFS(Nhap!$I$5:$I$1000,Nhap!$E$5:$E$1000,DATE(Thang!$E$4,Thang!$C$4,Loc!$AH$2),Nhap!$F$5:$F$1000,Loc!A382)</f>
        <v>0</v>
      </c>
      <c r="AI382" s="7">
        <f>SUMIFS(Nhap!$I$5:$I$1000,Nhap!$E$5:$E$1000,DATE(Thang!$E$4,Thang!$C$4,Loc!$AI$2),Nhap!$F$5:$F$1000,Loc!A382)</f>
        <v>0</v>
      </c>
      <c r="AJ382" s="7">
        <f>SUMIFS(Nhap!$I$5:$I$1000,Nhap!$E$5:$E$1000,DATE(Thang!$E$4,Thang!$C$4,Loc!$AJ$2),Nhap!$F$5:$F$1000,Loc!A382)</f>
        <v>0</v>
      </c>
      <c r="AK382" s="1">
        <f>SUMIFS(Xuat!$G$5:$G$1000,Xuat!$C$5:$C$1000,DATE(Thang!$E$4,Thang!$C$4,AK$2),Xuat!$D$5:$D$1000,Loc!$A382)</f>
        <v>0</v>
      </c>
      <c r="AL382" s="1">
        <f>SUMIFS(Xuat!$G$5:$G$1000,Xuat!$C$5:$C$1000,DATE(Thang!$E$4,Thang!$C$4,AL$2),Xuat!$D$5:$D$1000,Loc!$A382)</f>
        <v>0</v>
      </c>
      <c r="AM382" s="1">
        <f>SUMIFS(Xuat!$G$5:$G$1000,Xuat!$C$5:$C$1000,DATE(Thang!$E$4,Thang!$C$4,AM$2),Xuat!$D$5:$D$1000,Loc!$A382)</f>
        <v>0</v>
      </c>
      <c r="AN382" s="1">
        <f>SUMIFS(Xuat!$G$5:$G$1000,Xuat!$C$5:$C$1000,DATE(Thang!$E$4,Thang!$C$4,AN$2),Xuat!$D$5:$D$1000,Loc!$A382)</f>
        <v>0</v>
      </c>
      <c r="AO382" s="1">
        <f>SUMIFS(Xuat!$G$5:$G$1000,Xuat!$C$5:$C$1000,DATE(Thang!$E$4,Thang!$C$4,AO$2),Xuat!$D$5:$D$1000,Loc!$A382)</f>
        <v>0</v>
      </c>
      <c r="AP382" s="1">
        <f>SUMIFS(Xuat!$G$5:$G$1000,Xuat!$C$5:$C$1000,DATE(Thang!$E$4,Thang!$C$4,AP$2),Xuat!$D$5:$D$1000,Loc!$A382)</f>
        <v>0</v>
      </c>
      <c r="AQ382" s="1">
        <f>SUMIFS(Xuat!$G$5:$G$1000,Xuat!$C$5:$C$1000,DATE(Thang!$E$4,Thang!$C$4,AQ$2),Xuat!$D$5:$D$1000,Loc!$A382)</f>
        <v>0</v>
      </c>
      <c r="AR382" s="1">
        <f>SUMIFS(Xuat!$G$5:$G$1000,Xuat!$C$5:$C$1000,DATE(Thang!$E$4,Thang!$C$4,AR$2),Xuat!$D$5:$D$1000,Loc!$A382)</f>
        <v>0</v>
      </c>
      <c r="AS382" s="1">
        <f>SUMIFS(Xuat!$G$5:$G$1000,Xuat!$C$5:$C$1000,DATE(Thang!$E$4,Thang!$C$4,AS$2),Xuat!$D$5:$D$1000,Loc!$A382)</f>
        <v>0</v>
      </c>
      <c r="AT382" s="1">
        <f>SUMIFS(Xuat!$G$5:$G$1000,Xuat!$C$5:$C$1000,DATE(Thang!$E$4,Thang!$C$4,AT$2),Xuat!$D$5:$D$1000,Loc!$A382)</f>
        <v>0</v>
      </c>
      <c r="AU382" s="1">
        <f>SUMIFS(Xuat!$G$5:$G$1000,Xuat!$C$5:$C$1000,DATE(Thang!$E$4,Thang!$C$4,AU$2),Xuat!$D$5:$D$1000,Loc!$A382)</f>
        <v>0</v>
      </c>
      <c r="AV382" s="1">
        <f>SUMIFS(Xuat!$G$5:$G$1000,Xuat!$C$5:$C$1000,DATE(Thang!$E$4,Thang!$C$4,AV$2),Xuat!$D$5:$D$1000,Loc!$A382)</f>
        <v>0</v>
      </c>
      <c r="AW382" s="1">
        <f>SUMIFS(Xuat!$G$5:$G$1000,Xuat!$C$5:$C$1000,DATE(Thang!$E$4,Thang!$C$4,AW$2),Xuat!$D$5:$D$1000,Loc!$A382)</f>
        <v>0</v>
      </c>
      <c r="AX382" s="1">
        <f>SUMIFS(Xuat!$G$5:$G$1000,Xuat!$C$5:$C$1000,DATE(Thang!$E$4,Thang!$C$4,AX$2),Xuat!$D$5:$D$1000,Loc!$A382)</f>
        <v>0</v>
      </c>
      <c r="AY382" s="1">
        <f>SUMIFS(Xuat!$G$5:$G$1000,Xuat!$C$5:$C$1000,DATE(Thang!$E$4,Thang!$C$4,AY$2),Xuat!$D$5:$D$1000,Loc!$A382)</f>
        <v>0</v>
      </c>
      <c r="AZ382" s="1">
        <f>SUMIFS(Xuat!$G$5:$G$1000,Xuat!$C$5:$C$1000,DATE(Thang!$E$4,Thang!$C$4,AZ$2),Xuat!$D$5:$D$1000,Loc!$A382)</f>
        <v>0</v>
      </c>
      <c r="BA382" s="1">
        <f>SUMIFS(Xuat!$G$5:$G$1000,Xuat!$C$5:$C$1000,DATE(Thang!$E$4,Thang!$C$4,BA$2),Xuat!$D$5:$D$1000,Loc!$A382)</f>
        <v>0</v>
      </c>
      <c r="BB382" s="1">
        <f>SUMIFS(Xuat!$G$5:$G$1000,Xuat!$C$5:$C$1000,DATE(Thang!$E$4,Thang!$C$4,BB$2),Xuat!$D$5:$D$1000,Loc!$A382)</f>
        <v>0</v>
      </c>
      <c r="BC382" s="1">
        <f>SUMIFS(Xuat!$G$5:$G$1000,Xuat!$C$5:$C$1000,DATE(Thang!$E$4,Thang!$C$4,BC$2),Xuat!$D$5:$D$1000,Loc!$A382)</f>
        <v>0</v>
      </c>
      <c r="BD382" s="1">
        <f>SUMIFS(Xuat!$G$5:$G$1000,Xuat!$C$5:$C$1000,DATE(Thang!$E$4,Thang!$C$4,BD$2),Xuat!$D$5:$D$1000,Loc!$A382)</f>
        <v>0</v>
      </c>
      <c r="BE382" s="1">
        <f>SUMIFS(Xuat!$G$5:$G$1000,Xuat!$C$5:$C$1000,DATE(Thang!$E$4,Thang!$C$4,BE$2),Xuat!$D$5:$D$1000,Loc!$A382)</f>
        <v>0</v>
      </c>
      <c r="BF382" s="1">
        <f>SUMIFS(Xuat!$G$5:$G$1000,Xuat!$C$5:$C$1000,DATE(Thang!$E$4,Thang!$C$4,BF$2),Xuat!$D$5:$D$1000,Loc!$A382)</f>
        <v>0</v>
      </c>
      <c r="BG382" s="1">
        <f>SUMIFS(Xuat!$G$5:$G$1000,Xuat!$C$5:$C$1000,DATE(Thang!$E$4,Thang!$C$4,BG$2),Xuat!$D$5:$D$1000,Loc!$A382)</f>
        <v>0</v>
      </c>
      <c r="BH382" s="1">
        <f>SUMIFS(Xuat!$G$5:$G$1000,Xuat!$C$5:$C$1000,DATE(Thang!$E$4,Thang!$C$4,BH$2),Xuat!$D$5:$D$1000,Loc!$A382)</f>
        <v>0</v>
      </c>
      <c r="BI382" s="1">
        <f>SUMIFS(Xuat!$G$5:$G$1000,Xuat!$C$5:$C$1000,DATE(Thang!$E$4,Thang!$C$4,BI$2),Xuat!$D$5:$D$1000,Loc!$A382)</f>
        <v>0</v>
      </c>
      <c r="BJ382" s="1">
        <f>SUMIFS(Xuat!$G$5:$G$1000,Xuat!$C$5:$C$1000,DATE(Thang!$E$4,Thang!$C$4,BJ$2),Xuat!$D$5:$D$1000,Loc!$A382)</f>
        <v>0</v>
      </c>
      <c r="BK382" s="1">
        <f>SUMIFS(Xuat!$G$5:$G$1000,Xuat!$C$5:$C$1000,DATE(Thang!$E$4,Thang!$C$4,BK$2),Xuat!$D$5:$D$1000,Loc!$A382)</f>
        <v>0</v>
      </c>
      <c r="BL382" s="1">
        <f>SUMIFS(Xuat!$G$5:$G$1000,Xuat!$C$5:$C$1000,DATE(Thang!$E$4,Thang!$C$4,BL$2),Xuat!$D$5:$D$1000,Loc!$A382)</f>
        <v>0</v>
      </c>
      <c r="BM382" s="1">
        <f>SUMIFS(Xuat!$G$5:$G$1000,Xuat!$C$5:$C$1000,DATE(Thang!$E$4,Thang!$C$4,BM$2),Xuat!$D$5:$D$1000,Loc!$A382)</f>
        <v>0</v>
      </c>
      <c r="BN382" s="1">
        <f>SUMIFS(Xuat!$G$5:$G$1000,Xuat!$C$5:$C$1000,DATE(Thang!$E$4,Thang!$C$4,BN$2),Xuat!$D$5:$D$1000,Loc!$A382)</f>
        <v>0</v>
      </c>
      <c r="BO382" s="1">
        <f>SUMIFS(Xuat!$G$5:$G$1000,Xuat!$C$5:$C$1000,DATE(Thang!$E$4,Thang!$C$4,BO$2),Xuat!$D$5:$D$1000,Loc!$A382)</f>
        <v>0</v>
      </c>
    </row>
    <row r="383" spans="1:67" x14ac:dyDescent="0.2">
      <c r="A383" s="2">
        <f>DM!C383</f>
        <v>0</v>
      </c>
      <c r="B383" s="3">
        <f>VLOOKUP(A383,Tondau!$B$5:$F$500,3,0)</f>
        <v>0</v>
      </c>
      <c r="C383" s="3">
        <f t="shared" si="17"/>
        <v>0</v>
      </c>
      <c r="D383" s="3">
        <f t="shared" si="18"/>
        <v>0</v>
      </c>
      <c r="E383" s="3">
        <f t="shared" si="19"/>
        <v>0</v>
      </c>
      <c r="F383" s="7">
        <f>SUMIFS(Nhap!$I$5:$I$1000,Nhap!$E$5:$E$1000,DATE(Thang!$E$4,Thang!$C$4,Loc!$F$2),Nhap!$F$5:$F$1000,Loc!A383)</f>
        <v>0</v>
      </c>
      <c r="G383" s="7">
        <f>SUMIFS(Nhap!$I$5:$I$1000,Nhap!$E$5:$E$1000,DATE(Thang!$E$4,Thang!$C$4,Loc!$G$2),Nhap!$F$5:$F$1000,Loc!A383)</f>
        <v>0</v>
      </c>
      <c r="H383" s="7">
        <f>SUMIFS(Nhap!$I$5:$I$1000,Nhap!$E$5:$E$1000,DATE(Thang!$E$4,Thang!$C$4,Loc!$H$2),Nhap!$F$5:$F$1000,Loc!A383)</f>
        <v>0</v>
      </c>
      <c r="I383" s="7">
        <f>SUMIFS(Nhap!$I$5:$I$1000,Nhap!$E$5:$E$1000,DATE(Thang!$E$4,Thang!$C$4,Loc!$I$2),Nhap!$F$5:$F$1000,Loc!A383)</f>
        <v>0</v>
      </c>
      <c r="J383" s="7">
        <f>SUMIFS(Nhap!$I$5:$I$1000,Nhap!$E$5:$E$1000,DATE(Thang!$E$4,Thang!$C$4,Loc!$J$2),Nhap!$F$5:$F$1000,Loc!A383)</f>
        <v>0</v>
      </c>
      <c r="K383" s="7">
        <f>SUMIFS(Nhap!$I$5:$I$1000,Nhap!$E$5:$E$1000,DATE(Thang!$E$4,Thang!$C$4,Loc!$K$2),Nhap!$F$5:$F$1000,Loc!A383)</f>
        <v>0</v>
      </c>
      <c r="L383" s="7">
        <f>SUMIFS(Nhap!$I$5:$I$1000,Nhap!$E$5:$E$1000,DATE(Thang!$E$4,Thang!$C$4,Loc!$L$2),Nhap!$F$5:$F$1000,Loc!A383)</f>
        <v>0</v>
      </c>
      <c r="M383" s="7">
        <f>SUMIFS(Nhap!$I$5:$I$1000,Nhap!$E$5:$E$1000,DATE(Thang!$E$4,Thang!$C$4,Loc!$M$2),Nhap!$F$5:$F$1000,Loc!A383)</f>
        <v>0</v>
      </c>
      <c r="N383" s="7">
        <f>SUMIFS(Nhap!$I$5:$I$1000,Nhap!$E$5:$E$1000,DATE(Thang!$E$4,Thang!$C$4,Loc!$N$2),Nhap!$F$5:$F$1000,Loc!A383)</f>
        <v>0</v>
      </c>
      <c r="O383" s="7">
        <f>SUMIFS(Nhap!$I$5:$I$1000,Nhap!$E$5:$E$1000,DATE(Thang!$E$4,Thang!$C$4,Loc!$O$2),Nhap!$F$5:$F$1000,Loc!A383)</f>
        <v>0</v>
      </c>
      <c r="P383" s="7">
        <f>SUMIFS(Nhap!$I$5:$I$1000,Nhap!$E$5:$E$1000,DATE(Thang!$E$4,Thang!$C$4,Loc!$P$2),Nhap!$F$5:$F$1000,Loc!A383)</f>
        <v>0</v>
      </c>
      <c r="Q383" s="7">
        <f>SUMIFS(Nhap!$I$5:$I$1000,Nhap!$E$5:$E$1000,DATE(Thang!$E$4,Thang!$C$4,Loc!$Q$2),Nhap!$F$5:$F$1000,Loc!A383)</f>
        <v>0</v>
      </c>
      <c r="R383" s="7">
        <f>SUMIFS(Nhap!$I$5:$I$1000,Nhap!$E$5:$E$1000,DATE(Thang!$E$4,Thang!$C$4,Loc!$R$2),Nhap!$F$5:$F$1000,Loc!A383)</f>
        <v>0</v>
      </c>
      <c r="S383" s="7">
        <f>SUMIFS(Nhap!$I$5:$I$1000,Nhap!$E$5:$E$1000,DATE(Thang!$E$4,Thang!$C$4,Loc!$S$2),Nhap!$F$5:$F$1000,Loc!A383)</f>
        <v>0</v>
      </c>
      <c r="T383" s="7">
        <f>SUMIFS(Nhap!$I$5:$I$1000,Nhap!$E$5:$E$1000,DATE(Thang!$E$4,Thang!$C$4,Loc!$T$2),Nhap!$F$5:$F$1000,Loc!A383)</f>
        <v>0</v>
      </c>
      <c r="U383" s="7">
        <f>SUMIFS(Nhap!$I$5:$I$1000,Nhap!$E$5:$E$1000,DATE(Thang!$E$4,Thang!$C$4,Loc!$U$2),Nhap!$F$5:$F$1000,Loc!A383)</f>
        <v>0</v>
      </c>
      <c r="V383" s="7">
        <f>SUMIFS(Nhap!$I$5:$I$1000,Nhap!$E$5:$E$1000,DATE(Thang!$E$4,Thang!$C$4,Loc!$V$2),Nhap!$F$5:$F$1000,Loc!A383)</f>
        <v>0</v>
      </c>
      <c r="W383" s="7">
        <f>SUMIFS(Nhap!$I$5:$I$1000,Nhap!$E$5:$E$1000,DATE(Thang!$E$4,Thang!$C$4,Loc!$W$2),Nhap!$F$5:$F$1000,Loc!A383)</f>
        <v>0</v>
      </c>
      <c r="X383" s="7">
        <f>SUMIFS(Nhap!$I$5:$I$1000,Nhap!$E$5:$E$1000,DATE(Thang!$E$4,Thang!$C$4,Loc!$X$2),Nhap!$F$5:$F$1000,Loc!A383)</f>
        <v>0</v>
      </c>
      <c r="Y383" s="7">
        <f>SUMIFS(Nhap!$I$5:$I$1000,Nhap!$E$5:$E$1000,DATE(Thang!$E$4,Thang!$C$4,Loc!$Y$2),Nhap!$F$5:$F$1000,Loc!A383)</f>
        <v>0</v>
      </c>
      <c r="Z383" s="7">
        <f>SUMIFS(Nhap!$I$5:$I$1000,Nhap!$E$5:$E$1000,DATE(Thang!$E$4,Thang!$C$4,Loc!$Z$2),Nhap!$F$5:$F$1000,Loc!A383)</f>
        <v>0</v>
      </c>
      <c r="AA383" s="7">
        <f>SUMIFS(Nhap!$I$5:$I$1000,Nhap!$E$5:$E$1000,DATE(Thang!$E$4,Thang!$C$4,Loc!$AA$2),Nhap!$F$5:$F$1000,Loc!A383)</f>
        <v>0</v>
      </c>
      <c r="AB383" s="7">
        <f>SUMIFS(Nhap!$I$5:$I$1000,Nhap!$E$5:$E$1000,DATE(Thang!$E$4,Thang!$C$4,Loc!$AB$2),Nhap!$F$5:$F$1000,Loc!A383)</f>
        <v>0</v>
      </c>
      <c r="AC383" s="7">
        <f>SUMIFS(Nhap!$I$5:$I$1000,Nhap!$E$5:$E$1000,DATE(Thang!$E$4,Thang!$C$4,Loc!$AC$2),Nhap!$F$5:$F$1000,Loc!A383)</f>
        <v>0</v>
      </c>
      <c r="AD383" s="7">
        <f>SUMIFS(Nhap!$I$5:$I$1000,Nhap!$E$5:$E$1000,DATE(Thang!$E$4,Thang!$C$4,Loc!$AD$2),Nhap!$F$5:$F$1000,Loc!$A$5)</f>
        <v>0</v>
      </c>
      <c r="AE383" s="7">
        <f>SUMIFS(Nhap!$I$5:$I$1000,Nhap!$E$5:$E$1000,DATE(Thang!$E$4,Thang!$C$4,Loc!$AE$2),Nhap!$F$5:$F$1000,Loc!A383)</f>
        <v>0</v>
      </c>
      <c r="AF383" s="7">
        <f>SUMIFS(Nhap!$I$5:$I$1000,Nhap!$E$5:$E$1000,DATE(Thang!$E$4,Thang!$C$4,Loc!$AF$2),Nhap!$F$5:$F$1000,Loc!A383)</f>
        <v>0</v>
      </c>
      <c r="AG383" s="7">
        <f>SUMIFS(Nhap!$I$5:$I$1000,Nhap!$E$5:$E$1000,DATE(Thang!$E$4,Thang!$C$4,Loc!$AG$2),Nhap!$F$5:$F$1000,Loc!A383)</f>
        <v>0</v>
      </c>
      <c r="AH383" s="7">
        <f>SUMIFS(Nhap!$I$5:$I$1000,Nhap!$E$5:$E$1000,DATE(Thang!$E$4,Thang!$C$4,Loc!$AH$2),Nhap!$F$5:$F$1000,Loc!A383)</f>
        <v>0</v>
      </c>
      <c r="AI383" s="7">
        <f>SUMIFS(Nhap!$I$5:$I$1000,Nhap!$E$5:$E$1000,DATE(Thang!$E$4,Thang!$C$4,Loc!$AI$2),Nhap!$F$5:$F$1000,Loc!A383)</f>
        <v>0</v>
      </c>
      <c r="AJ383" s="7">
        <f>SUMIFS(Nhap!$I$5:$I$1000,Nhap!$E$5:$E$1000,DATE(Thang!$E$4,Thang!$C$4,Loc!$AJ$2),Nhap!$F$5:$F$1000,Loc!A383)</f>
        <v>0</v>
      </c>
      <c r="AK383" s="1">
        <f>SUMIFS(Xuat!$G$5:$G$1000,Xuat!$C$5:$C$1000,DATE(Thang!$E$4,Thang!$C$4,AK$2),Xuat!$D$5:$D$1000,Loc!$A383)</f>
        <v>0</v>
      </c>
      <c r="AL383" s="1">
        <f>SUMIFS(Xuat!$G$5:$G$1000,Xuat!$C$5:$C$1000,DATE(Thang!$E$4,Thang!$C$4,AL$2),Xuat!$D$5:$D$1000,Loc!$A383)</f>
        <v>0</v>
      </c>
      <c r="AM383" s="1">
        <f>SUMIFS(Xuat!$G$5:$G$1000,Xuat!$C$5:$C$1000,DATE(Thang!$E$4,Thang!$C$4,AM$2),Xuat!$D$5:$D$1000,Loc!$A383)</f>
        <v>0</v>
      </c>
      <c r="AN383" s="1">
        <f>SUMIFS(Xuat!$G$5:$G$1000,Xuat!$C$5:$C$1000,DATE(Thang!$E$4,Thang!$C$4,AN$2),Xuat!$D$5:$D$1000,Loc!$A383)</f>
        <v>0</v>
      </c>
      <c r="AO383" s="1">
        <f>SUMIFS(Xuat!$G$5:$G$1000,Xuat!$C$5:$C$1000,DATE(Thang!$E$4,Thang!$C$4,AO$2),Xuat!$D$5:$D$1000,Loc!$A383)</f>
        <v>0</v>
      </c>
      <c r="AP383" s="1">
        <f>SUMIFS(Xuat!$G$5:$G$1000,Xuat!$C$5:$C$1000,DATE(Thang!$E$4,Thang!$C$4,AP$2),Xuat!$D$5:$D$1000,Loc!$A383)</f>
        <v>0</v>
      </c>
      <c r="AQ383" s="1">
        <f>SUMIFS(Xuat!$G$5:$G$1000,Xuat!$C$5:$C$1000,DATE(Thang!$E$4,Thang!$C$4,AQ$2),Xuat!$D$5:$D$1000,Loc!$A383)</f>
        <v>0</v>
      </c>
      <c r="AR383" s="1">
        <f>SUMIFS(Xuat!$G$5:$G$1000,Xuat!$C$5:$C$1000,DATE(Thang!$E$4,Thang!$C$4,AR$2),Xuat!$D$5:$D$1000,Loc!$A383)</f>
        <v>0</v>
      </c>
      <c r="AS383" s="1">
        <f>SUMIFS(Xuat!$G$5:$G$1000,Xuat!$C$5:$C$1000,DATE(Thang!$E$4,Thang!$C$4,AS$2),Xuat!$D$5:$D$1000,Loc!$A383)</f>
        <v>0</v>
      </c>
      <c r="AT383" s="1">
        <f>SUMIFS(Xuat!$G$5:$G$1000,Xuat!$C$5:$C$1000,DATE(Thang!$E$4,Thang!$C$4,AT$2),Xuat!$D$5:$D$1000,Loc!$A383)</f>
        <v>0</v>
      </c>
      <c r="AU383" s="1">
        <f>SUMIFS(Xuat!$G$5:$G$1000,Xuat!$C$5:$C$1000,DATE(Thang!$E$4,Thang!$C$4,AU$2),Xuat!$D$5:$D$1000,Loc!$A383)</f>
        <v>0</v>
      </c>
      <c r="AV383" s="1">
        <f>SUMIFS(Xuat!$G$5:$G$1000,Xuat!$C$5:$C$1000,DATE(Thang!$E$4,Thang!$C$4,AV$2),Xuat!$D$5:$D$1000,Loc!$A383)</f>
        <v>0</v>
      </c>
      <c r="AW383" s="1">
        <f>SUMIFS(Xuat!$G$5:$G$1000,Xuat!$C$5:$C$1000,DATE(Thang!$E$4,Thang!$C$4,AW$2),Xuat!$D$5:$D$1000,Loc!$A383)</f>
        <v>0</v>
      </c>
      <c r="AX383" s="1">
        <f>SUMIFS(Xuat!$G$5:$G$1000,Xuat!$C$5:$C$1000,DATE(Thang!$E$4,Thang!$C$4,AX$2),Xuat!$D$5:$D$1000,Loc!$A383)</f>
        <v>0</v>
      </c>
      <c r="AY383" s="1">
        <f>SUMIFS(Xuat!$G$5:$G$1000,Xuat!$C$5:$C$1000,DATE(Thang!$E$4,Thang!$C$4,AY$2),Xuat!$D$5:$D$1000,Loc!$A383)</f>
        <v>0</v>
      </c>
      <c r="AZ383" s="1">
        <f>SUMIFS(Xuat!$G$5:$G$1000,Xuat!$C$5:$C$1000,DATE(Thang!$E$4,Thang!$C$4,AZ$2),Xuat!$D$5:$D$1000,Loc!$A383)</f>
        <v>0</v>
      </c>
      <c r="BA383" s="1">
        <f>SUMIFS(Xuat!$G$5:$G$1000,Xuat!$C$5:$C$1000,DATE(Thang!$E$4,Thang!$C$4,BA$2),Xuat!$D$5:$D$1000,Loc!$A383)</f>
        <v>0</v>
      </c>
      <c r="BB383" s="1">
        <f>SUMIFS(Xuat!$G$5:$G$1000,Xuat!$C$5:$C$1000,DATE(Thang!$E$4,Thang!$C$4,BB$2),Xuat!$D$5:$D$1000,Loc!$A383)</f>
        <v>0</v>
      </c>
      <c r="BC383" s="1">
        <f>SUMIFS(Xuat!$G$5:$G$1000,Xuat!$C$5:$C$1000,DATE(Thang!$E$4,Thang!$C$4,BC$2),Xuat!$D$5:$D$1000,Loc!$A383)</f>
        <v>0</v>
      </c>
      <c r="BD383" s="1">
        <f>SUMIFS(Xuat!$G$5:$G$1000,Xuat!$C$5:$C$1000,DATE(Thang!$E$4,Thang!$C$4,BD$2),Xuat!$D$5:$D$1000,Loc!$A383)</f>
        <v>0</v>
      </c>
      <c r="BE383" s="1">
        <f>SUMIFS(Xuat!$G$5:$G$1000,Xuat!$C$5:$C$1000,DATE(Thang!$E$4,Thang!$C$4,BE$2),Xuat!$D$5:$D$1000,Loc!$A383)</f>
        <v>0</v>
      </c>
      <c r="BF383" s="1">
        <f>SUMIFS(Xuat!$G$5:$G$1000,Xuat!$C$5:$C$1000,DATE(Thang!$E$4,Thang!$C$4,BF$2),Xuat!$D$5:$D$1000,Loc!$A383)</f>
        <v>0</v>
      </c>
      <c r="BG383" s="1">
        <f>SUMIFS(Xuat!$G$5:$G$1000,Xuat!$C$5:$C$1000,DATE(Thang!$E$4,Thang!$C$4,BG$2),Xuat!$D$5:$D$1000,Loc!$A383)</f>
        <v>0</v>
      </c>
      <c r="BH383" s="1">
        <f>SUMIFS(Xuat!$G$5:$G$1000,Xuat!$C$5:$C$1000,DATE(Thang!$E$4,Thang!$C$4,BH$2),Xuat!$D$5:$D$1000,Loc!$A383)</f>
        <v>0</v>
      </c>
      <c r="BI383" s="1">
        <f>SUMIFS(Xuat!$G$5:$G$1000,Xuat!$C$5:$C$1000,DATE(Thang!$E$4,Thang!$C$4,BI$2),Xuat!$D$5:$D$1000,Loc!$A383)</f>
        <v>0</v>
      </c>
      <c r="BJ383" s="1">
        <f>SUMIFS(Xuat!$G$5:$G$1000,Xuat!$C$5:$C$1000,DATE(Thang!$E$4,Thang!$C$4,BJ$2),Xuat!$D$5:$D$1000,Loc!$A383)</f>
        <v>0</v>
      </c>
      <c r="BK383" s="1">
        <f>SUMIFS(Xuat!$G$5:$G$1000,Xuat!$C$5:$C$1000,DATE(Thang!$E$4,Thang!$C$4,BK$2),Xuat!$D$5:$D$1000,Loc!$A383)</f>
        <v>0</v>
      </c>
      <c r="BL383" s="1">
        <f>SUMIFS(Xuat!$G$5:$G$1000,Xuat!$C$5:$C$1000,DATE(Thang!$E$4,Thang!$C$4,BL$2),Xuat!$D$5:$D$1000,Loc!$A383)</f>
        <v>0</v>
      </c>
      <c r="BM383" s="1">
        <f>SUMIFS(Xuat!$G$5:$G$1000,Xuat!$C$5:$C$1000,DATE(Thang!$E$4,Thang!$C$4,BM$2),Xuat!$D$5:$D$1000,Loc!$A383)</f>
        <v>0</v>
      </c>
      <c r="BN383" s="1">
        <f>SUMIFS(Xuat!$G$5:$G$1000,Xuat!$C$5:$C$1000,DATE(Thang!$E$4,Thang!$C$4,BN$2),Xuat!$D$5:$D$1000,Loc!$A383)</f>
        <v>0</v>
      </c>
      <c r="BO383" s="1">
        <f>SUMIFS(Xuat!$G$5:$G$1000,Xuat!$C$5:$C$1000,DATE(Thang!$E$4,Thang!$C$4,BO$2),Xuat!$D$5:$D$1000,Loc!$A383)</f>
        <v>0</v>
      </c>
    </row>
    <row r="384" spans="1:67" x14ac:dyDescent="0.2">
      <c r="A384" s="2">
        <f>DM!C384</f>
        <v>0</v>
      </c>
      <c r="B384" s="3">
        <f>VLOOKUP(A384,Tondau!$B$5:$F$500,3,0)</f>
        <v>0</v>
      </c>
      <c r="C384" s="3">
        <f t="shared" si="17"/>
        <v>0</v>
      </c>
      <c r="D384" s="3">
        <f t="shared" si="18"/>
        <v>0</v>
      </c>
      <c r="E384" s="3">
        <f t="shared" si="19"/>
        <v>0</v>
      </c>
      <c r="F384" s="7">
        <f>SUMIFS(Nhap!$I$5:$I$1000,Nhap!$E$5:$E$1000,DATE(Thang!$E$4,Thang!$C$4,Loc!$F$2),Nhap!$F$5:$F$1000,Loc!A384)</f>
        <v>0</v>
      </c>
      <c r="G384" s="7">
        <f>SUMIFS(Nhap!$I$5:$I$1000,Nhap!$E$5:$E$1000,DATE(Thang!$E$4,Thang!$C$4,Loc!$G$2),Nhap!$F$5:$F$1000,Loc!A384)</f>
        <v>0</v>
      </c>
      <c r="H384" s="7">
        <f>SUMIFS(Nhap!$I$5:$I$1000,Nhap!$E$5:$E$1000,DATE(Thang!$E$4,Thang!$C$4,Loc!$H$2),Nhap!$F$5:$F$1000,Loc!A384)</f>
        <v>0</v>
      </c>
      <c r="I384" s="7">
        <f>SUMIFS(Nhap!$I$5:$I$1000,Nhap!$E$5:$E$1000,DATE(Thang!$E$4,Thang!$C$4,Loc!$I$2),Nhap!$F$5:$F$1000,Loc!A384)</f>
        <v>0</v>
      </c>
      <c r="J384" s="7">
        <f>SUMIFS(Nhap!$I$5:$I$1000,Nhap!$E$5:$E$1000,DATE(Thang!$E$4,Thang!$C$4,Loc!$J$2),Nhap!$F$5:$F$1000,Loc!A384)</f>
        <v>0</v>
      </c>
      <c r="K384" s="7">
        <f>SUMIFS(Nhap!$I$5:$I$1000,Nhap!$E$5:$E$1000,DATE(Thang!$E$4,Thang!$C$4,Loc!$K$2),Nhap!$F$5:$F$1000,Loc!A384)</f>
        <v>0</v>
      </c>
      <c r="L384" s="7">
        <f>SUMIFS(Nhap!$I$5:$I$1000,Nhap!$E$5:$E$1000,DATE(Thang!$E$4,Thang!$C$4,Loc!$L$2),Nhap!$F$5:$F$1000,Loc!A384)</f>
        <v>0</v>
      </c>
      <c r="M384" s="7">
        <f>SUMIFS(Nhap!$I$5:$I$1000,Nhap!$E$5:$E$1000,DATE(Thang!$E$4,Thang!$C$4,Loc!$M$2),Nhap!$F$5:$F$1000,Loc!A384)</f>
        <v>0</v>
      </c>
      <c r="N384" s="7">
        <f>SUMIFS(Nhap!$I$5:$I$1000,Nhap!$E$5:$E$1000,DATE(Thang!$E$4,Thang!$C$4,Loc!$N$2),Nhap!$F$5:$F$1000,Loc!A384)</f>
        <v>0</v>
      </c>
      <c r="O384" s="7">
        <f>SUMIFS(Nhap!$I$5:$I$1000,Nhap!$E$5:$E$1000,DATE(Thang!$E$4,Thang!$C$4,Loc!$O$2),Nhap!$F$5:$F$1000,Loc!A384)</f>
        <v>0</v>
      </c>
      <c r="P384" s="7">
        <f>SUMIFS(Nhap!$I$5:$I$1000,Nhap!$E$5:$E$1000,DATE(Thang!$E$4,Thang!$C$4,Loc!$P$2),Nhap!$F$5:$F$1000,Loc!A384)</f>
        <v>0</v>
      </c>
      <c r="Q384" s="7">
        <f>SUMIFS(Nhap!$I$5:$I$1000,Nhap!$E$5:$E$1000,DATE(Thang!$E$4,Thang!$C$4,Loc!$Q$2),Nhap!$F$5:$F$1000,Loc!A384)</f>
        <v>0</v>
      </c>
      <c r="R384" s="7">
        <f>SUMIFS(Nhap!$I$5:$I$1000,Nhap!$E$5:$E$1000,DATE(Thang!$E$4,Thang!$C$4,Loc!$R$2),Nhap!$F$5:$F$1000,Loc!A384)</f>
        <v>0</v>
      </c>
      <c r="S384" s="7">
        <f>SUMIFS(Nhap!$I$5:$I$1000,Nhap!$E$5:$E$1000,DATE(Thang!$E$4,Thang!$C$4,Loc!$S$2),Nhap!$F$5:$F$1000,Loc!A384)</f>
        <v>0</v>
      </c>
      <c r="T384" s="7">
        <f>SUMIFS(Nhap!$I$5:$I$1000,Nhap!$E$5:$E$1000,DATE(Thang!$E$4,Thang!$C$4,Loc!$T$2),Nhap!$F$5:$F$1000,Loc!A384)</f>
        <v>0</v>
      </c>
      <c r="U384" s="7">
        <f>SUMIFS(Nhap!$I$5:$I$1000,Nhap!$E$5:$E$1000,DATE(Thang!$E$4,Thang!$C$4,Loc!$U$2),Nhap!$F$5:$F$1000,Loc!A384)</f>
        <v>0</v>
      </c>
      <c r="V384" s="7">
        <f>SUMIFS(Nhap!$I$5:$I$1000,Nhap!$E$5:$E$1000,DATE(Thang!$E$4,Thang!$C$4,Loc!$V$2),Nhap!$F$5:$F$1000,Loc!A384)</f>
        <v>0</v>
      </c>
      <c r="W384" s="7">
        <f>SUMIFS(Nhap!$I$5:$I$1000,Nhap!$E$5:$E$1000,DATE(Thang!$E$4,Thang!$C$4,Loc!$W$2),Nhap!$F$5:$F$1000,Loc!A384)</f>
        <v>0</v>
      </c>
      <c r="X384" s="7">
        <f>SUMIFS(Nhap!$I$5:$I$1000,Nhap!$E$5:$E$1000,DATE(Thang!$E$4,Thang!$C$4,Loc!$X$2),Nhap!$F$5:$F$1000,Loc!A384)</f>
        <v>0</v>
      </c>
      <c r="Y384" s="7">
        <f>SUMIFS(Nhap!$I$5:$I$1000,Nhap!$E$5:$E$1000,DATE(Thang!$E$4,Thang!$C$4,Loc!$Y$2),Nhap!$F$5:$F$1000,Loc!A384)</f>
        <v>0</v>
      </c>
      <c r="Z384" s="7">
        <f>SUMIFS(Nhap!$I$5:$I$1000,Nhap!$E$5:$E$1000,DATE(Thang!$E$4,Thang!$C$4,Loc!$Z$2),Nhap!$F$5:$F$1000,Loc!A384)</f>
        <v>0</v>
      </c>
      <c r="AA384" s="7">
        <f>SUMIFS(Nhap!$I$5:$I$1000,Nhap!$E$5:$E$1000,DATE(Thang!$E$4,Thang!$C$4,Loc!$AA$2),Nhap!$F$5:$F$1000,Loc!A384)</f>
        <v>0</v>
      </c>
      <c r="AB384" s="7">
        <f>SUMIFS(Nhap!$I$5:$I$1000,Nhap!$E$5:$E$1000,DATE(Thang!$E$4,Thang!$C$4,Loc!$AB$2),Nhap!$F$5:$F$1000,Loc!A384)</f>
        <v>0</v>
      </c>
      <c r="AC384" s="7">
        <f>SUMIFS(Nhap!$I$5:$I$1000,Nhap!$E$5:$E$1000,DATE(Thang!$E$4,Thang!$C$4,Loc!$AC$2),Nhap!$F$5:$F$1000,Loc!A384)</f>
        <v>0</v>
      </c>
      <c r="AD384" s="7">
        <f>SUMIFS(Nhap!$I$5:$I$1000,Nhap!$E$5:$E$1000,DATE(Thang!$E$4,Thang!$C$4,Loc!$AD$2),Nhap!$F$5:$F$1000,Loc!$A$5)</f>
        <v>0</v>
      </c>
      <c r="AE384" s="7">
        <f>SUMIFS(Nhap!$I$5:$I$1000,Nhap!$E$5:$E$1000,DATE(Thang!$E$4,Thang!$C$4,Loc!$AE$2),Nhap!$F$5:$F$1000,Loc!A384)</f>
        <v>0</v>
      </c>
      <c r="AF384" s="7">
        <f>SUMIFS(Nhap!$I$5:$I$1000,Nhap!$E$5:$E$1000,DATE(Thang!$E$4,Thang!$C$4,Loc!$AF$2),Nhap!$F$5:$F$1000,Loc!A384)</f>
        <v>0</v>
      </c>
      <c r="AG384" s="7">
        <f>SUMIFS(Nhap!$I$5:$I$1000,Nhap!$E$5:$E$1000,DATE(Thang!$E$4,Thang!$C$4,Loc!$AG$2),Nhap!$F$5:$F$1000,Loc!A384)</f>
        <v>0</v>
      </c>
      <c r="AH384" s="7">
        <f>SUMIFS(Nhap!$I$5:$I$1000,Nhap!$E$5:$E$1000,DATE(Thang!$E$4,Thang!$C$4,Loc!$AH$2),Nhap!$F$5:$F$1000,Loc!A384)</f>
        <v>0</v>
      </c>
      <c r="AI384" s="7">
        <f>SUMIFS(Nhap!$I$5:$I$1000,Nhap!$E$5:$E$1000,DATE(Thang!$E$4,Thang!$C$4,Loc!$AI$2),Nhap!$F$5:$F$1000,Loc!A384)</f>
        <v>0</v>
      </c>
      <c r="AJ384" s="7">
        <f>SUMIFS(Nhap!$I$5:$I$1000,Nhap!$E$5:$E$1000,DATE(Thang!$E$4,Thang!$C$4,Loc!$AJ$2),Nhap!$F$5:$F$1000,Loc!A384)</f>
        <v>0</v>
      </c>
      <c r="AK384" s="1">
        <f>SUMIFS(Xuat!$G$5:$G$1000,Xuat!$C$5:$C$1000,DATE(Thang!$E$4,Thang!$C$4,AK$2),Xuat!$D$5:$D$1000,Loc!$A384)</f>
        <v>0</v>
      </c>
      <c r="AL384" s="1">
        <f>SUMIFS(Xuat!$G$5:$G$1000,Xuat!$C$5:$C$1000,DATE(Thang!$E$4,Thang!$C$4,AL$2),Xuat!$D$5:$D$1000,Loc!$A384)</f>
        <v>0</v>
      </c>
      <c r="AM384" s="1">
        <f>SUMIFS(Xuat!$G$5:$G$1000,Xuat!$C$5:$C$1000,DATE(Thang!$E$4,Thang!$C$4,AM$2),Xuat!$D$5:$D$1000,Loc!$A384)</f>
        <v>0</v>
      </c>
      <c r="AN384" s="1">
        <f>SUMIFS(Xuat!$G$5:$G$1000,Xuat!$C$5:$C$1000,DATE(Thang!$E$4,Thang!$C$4,AN$2),Xuat!$D$5:$D$1000,Loc!$A384)</f>
        <v>0</v>
      </c>
      <c r="AO384" s="1">
        <f>SUMIFS(Xuat!$G$5:$G$1000,Xuat!$C$5:$C$1000,DATE(Thang!$E$4,Thang!$C$4,AO$2),Xuat!$D$5:$D$1000,Loc!$A384)</f>
        <v>0</v>
      </c>
      <c r="AP384" s="1">
        <f>SUMIFS(Xuat!$G$5:$G$1000,Xuat!$C$5:$C$1000,DATE(Thang!$E$4,Thang!$C$4,AP$2),Xuat!$D$5:$D$1000,Loc!$A384)</f>
        <v>0</v>
      </c>
      <c r="AQ384" s="1">
        <f>SUMIFS(Xuat!$G$5:$G$1000,Xuat!$C$5:$C$1000,DATE(Thang!$E$4,Thang!$C$4,AQ$2),Xuat!$D$5:$D$1000,Loc!$A384)</f>
        <v>0</v>
      </c>
      <c r="AR384" s="1">
        <f>SUMIFS(Xuat!$G$5:$G$1000,Xuat!$C$5:$C$1000,DATE(Thang!$E$4,Thang!$C$4,AR$2),Xuat!$D$5:$D$1000,Loc!$A384)</f>
        <v>0</v>
      </c>
      <c r="AS384" s="1">
        <f>SUMIFS(Xuat!$G$5:$G$1000,Xuat!$C$5:$C$1000,DATE(Thang!$E$4,Thang!$C$4,AS$2),Xuat!$D$5:$D$1000,Loc!$A384)</f>
        <v>0</v>
      </c>
      <c r="AT384" s="1">
        <f>SUMIFS(Xuat!$G$5:$G$1000,Xuat!$C$5:$C$1000,DATE(Thang!$E$4,Thang!$C$4,AT$2),Xuat!$D$5:$D$1000,Loc!$A384)</f>
        <v>0</v>
      </c>
      <c r="AU384" s="1">
        <f>SUMIFS(Xuat!$G$5:$G$1000,Xuat!$C$5:$C$1000,DATE(Thang!$E$4,Thang!$C$4,AU$2),Xuat!$D$5:$D$1000,Loc!$A384)</f>
        <v>0</v>
      </c>
      <c r="AV384" s="1">
        <f>SUMIFS(Xuat!$G$5:$G$1000,Xuat!$C$5:$C$1000,DATE(Thang!$E$4,Thang!$C$4,AV$2),Xuat!$D$5:$D$1000,Loc!$A384)</f>
        <v>0</v>
      </c>
      <c r="AW384" s="1">
        <f>SUMIFS(Xuat!$G$5:$G$1000,Xuat!$C$5:$C$1000,DATE(Thang!$E$4,Thang!$C$4,AW$2),Xuat!$D$5:$D$1000,Loc!$A384)</f>
        <v>0</v>
      </c>
      <c r="AX384" s="1">
        <f>SUMIFS(Xuat!$G$5:$G$1000,Xuat!$C$5:$C$1000,DATE(Thang!$E$4,Thang!$C$4,AX$2),Xuat!$D$5:$D$1000,Loc!$A384)</f>
        <v>0</v>
      </c>
      <c r="AY384" s="1">
        <f>SUMIFS(Xuat!$G$5:$G$1000,Xuat!$C$5:$C$1000,DATE(Thang!$E$4,Thang!$C$4,AY$2),Xuat!$D$5:$D$1000,Loc!$A384)</f>
        <v>0</v>
      </c>
      <c r="AZ384" s="1">
        <f>SUMIFS(Xuat!$G$5:$G$1000,Xuat!$C$5:$C$1000,DATE(Thang!$E$4,Thang!$C$4,AZ$2),Xuat!$D$5:$D$1000,Loc!$A384)</f>
        <v>0</v>
      </c>
      <c r="BA384" s="1">
        <f>SUMIFS(Xuat!$G$5:$G$1000,Xuat!$C$5:$C$1000,DATE(Thang!$E$4,Thang!$C$4,BA$2),Xuat!$D$5:$D$1000,Loc!$A384)</f>
        <v>0</v>
      </c>
      <c r="BB384" s="1">
        <f>SUMIFS(Xuat!$G$5:$G$1000,Xuat!$C$5:$C$1000,DATE(Thang!$E$4,Thang!$C$4,BB$2),Xuat!$D$5:$D$1000,Loc!$A384)</f>
        <v>0</v>
      </c>
      <c r="BC384" s="1">
        <f>SUMIFS(Xuat!$G$5:$G$1000,Xuat!$C$5:$C$1000,DATE(Thang!$E$4,Thang!$C$4,BC$2),Xuat!$D$5:$D$1000,Loc!$A384)</f>
        <v>0</v>
      </c>
      <c r="BD384" s="1">
        <f>SUMIFS(Xuat!$G$5:$G$1000,Xuat!$C$5:$C$1000,DATE(Thang!$E$4,Thang!$C$4,BD$2),Xuat!$D$5:$D$1000,Loc!$A384)</f>
        <v>0</v>
      </c>
      <c r="BE384" s="1">
        <f>SUMIFS(Xuat!$G$5:$G$1000,Xuat!$C$5:$C$1000,DATE(Thang!$E$4,Thang!$C$4,BE$2),Xuat!$D$5:$D$1000,Loc!$A384)</f>
        <v>0</v>
      </c>
      <c r="BF384" s="1">
        <f>SUMIFS(Xuat!$G$5:$G$1000,Xuat!$C$5:$C$1000,DATE(Thang!$E$4,Thang!$C$4,BF$2),Xuat!$D$5:$D$1000,Loc!$A384)</f>
        <v>0</v>
      </c>
      <c r="BG384" s="1">
        <f>SUMIFS(Xuat!$G$5:$G$1000,Xuat!$C$5:$C$1000,DATE(Thang!$E$4,Thang!$C$4,BG$2),Xuat!$D$5:$D$1000,Loc!$A384)</f>
        <v>0</v>
      </c>
      <c r="BH384" s="1">
        <f>SUMIFS(Xuat!$G$5:$G$1000,Xuat!$C$5:$C$1000,DATE(Thang!$E$4,Thang!$C$4,BH$2),Xuat!$D$5:$D$1000,Loc!$A384)</f>
        <v>0</v>
      </c>
      <c r="BI384" s="1">
        <f>SUMIFS(Xuat!$G$5:$G$1000,Xuat!$C$5:$C$1000,DATE(Thang!$E$4,Thang!$C$4,BI$2),Xuat!$D$5:$D$1000,Loc!$A384)</f>
        <v>0</v>
      </c>
      <c r="BJ384" s="1">
        <f>SUMIFS(Xuat!$G$5:$G$1000,Xuat!$C$5:$C$1000,DATE(Thang!$E$4,Thang!$C$4,BJ$2),Xuat!$D$5:$D$1000,Loc!$A384)</f>
        <v>0</v>
      </c>
      <c r="BK384" s="1">
        <f>SUMIFS(Xuat!$G$5:$G$1000,Xuat!$C$5:$C$1000,DATE(Thang!$E$4,Thang!$C$4,BK$2),Xuat!$D$5:$D$1000,Loc!$A384)</f>
        <v>0</v>
      </c>
      <c r="BL384" s="1">
        <f>SUMIFS(Xuat!$G$5:$G$1000,Xuat!$C$5:$C$1000,DATE(Thang!$E$4,Thang!$C$4,BL$2),Xuat!$D$5:$D$1000,Loc!$A384)</f>
        <v>0</v>
      </c>
      <c r="BM384" s="1">
        <f>SUMIFS(Xuat!$G$5:$G$1000,Xuat!$C$5:$C$1000,DATE(Thang!$E$4,Thang!$C$4,BM$2),Xuat!$D$5:$D$1000,Loc!$A384)</f>
        <v>0</v>
      </c>
      <c r="BN384" s="1">
        <f>SUMIFS(Xuat!$G$5:$G$1000,Xuat!$C$5:$C$1000,DATE(Thang!$E$4,Thang!$C$4,BN$2),Xuat!$D$5:$D$1000,Loc!$A384)</f>
        <v>0</v>
      </c>
      <c r="BO384" s="1">
        <f>SUMIFS(Xuat!$G$5:$G$1000,Xuat!$C$5:$C$1000,DATE(Thang!$E$4,Thang!$C$4,BO$2),Xuat!$D$5:$D$1000,Loc!$A384)</f>
        <v>0</v>
      </c>
    </row>
    <row r="385" spans="1:67" x14ac:dyDescent="0.2">
      <c r="A385" s="2">
        <f>DM!C385</f>
        <v>0</v>
      </c>
      <c r="B385" s="3">
        <f>VLOOKUP(A385,Tondau!$B$5:$F$500,3,0)</f>
        <v>0</v>
      </c>
      <c r="C385" s="3">
        <f t="shared" si="17"/>
        <v>0</v>
      </c>
      <c r="D385" s="3">
        <f t="shared" si="18"/>
        <v>0</v>
      </c>
      <c r="E385" s="3">
        <f t="shared" si="19"/>
        <v>0</v>
      </c>
      <c r="F385" s="7">
        <f>SUMIFS(Nhap!$I$5:$I$1000,Nhap!$E$5:$E$1000,DATE(Thang!$E$4,Thang!$C$4,Loc!$F$2),Nhap!$F$5:$F$1000,Loc!A385)</f>
        <v>0</v>
      </c>
      <c r="G385" s="7">
        <f>SUMIFS(Nhap!$I$5:$I$1000,Nhap!$E$5:$E$1000,DATE(Thang!$E$4,Thang!$C$4,Loc!$G$2),Nhap!$F$5:$F$1000,Loc!A385)</f>
        <v>0</v>
      </c>
      <c r="H385" s="7">
        <f>SUMIFS(Nhap!$I$5:$I$1000,Nhap!$E$5:$E$1000,DATE(Thang!$E$4,Thang!$C$4,Loc!$H$2),Nhap!$F$5:$F$1000,Loc!A385)</f>
        <v>0</v>
      </c>
      <c r="I385" s="7">
        <f>SUMIFS(Nhap!$I$5:$I$1000,Nhap!$E$5:$E$1000,DATE(Thang!$E$4,Thang!$C$4,Loc!$I$2),Nhap!$F$5:$F$1000,Loc!A385)</f>
        <v>0</v>
      </c>
      <c r="J385" s="7">
        <f>SUMIFS(Nhap!$I$5:$I$1000,Nhap!$E$5:$E$1000,DATE(Thang!$E$4,Thang!$C$4,Loc!$J$2),Nhap!$F$5:$F$1000,Loc!A385)</f>
        <v>0</v>
      </c>
      <c r="K385" s="7">
        <f>SUMIFS(Nhap!$I$5:$I$1000,Nhap!$E$5:$E$1000,DATE(Thang!$E$4,Thang!$C$4,Loc!$K$2),Nhap!$F$5:$F$1000,Loc!A385)</f>
        <v>0</v>
      </c>
      <c r="L385" s="7">
        <f>SUMIFS(Nhap!$I$5:$I$1000,Nhap!$E$5:$E$1000,DATE(Thang!$E$4,Thang!$C$4,Loc!$L$2),Nhap!$F$5:$F$1000,Loc!A385)</f>
        <v>0</v>
      </c>
      <c r="M385" s="7">
        <f>SUMIFS(Nhap!$I$5:$I$1000,Nhap!$E$5:$E$1000,DATE(Thang!$E$4,Thang!$C$4,Loc!$M$2),Nhap!$F$5:$F$1000,Loc!A385)</f>
        <v>0</v>
      </c>
      <c r="N385" s="7">
        <f>SUMIFS(Nhap!$I$5:$I$1000,Nhap!$E$5:$E$1000,DATE(Thang!$E$4,Thang!$C$4,Loc!$N$2),Nhap!$F$5:$F$1000,Loc!A385)</f>
        <v>0</v>
      </c>
      <c r="O385" s="7">
        <f>SUMIFS(Nhap!$I$5:$I$1000,Nhap!$E$5:$E$1000,DATE(Thang!$E$4,Thang!$C$4,Loc!$O$2),Nhap!$F$5:$F$1000,Loc!A385)</f>
        <v>0</v>
      </c>
      <c r="P385" s="7">
        <f>SUMIFS(Nhap!$I$5:$I$1000,Nhap!$E$5:$E$1000,DATE(Thang!$E$4,Thang!$C$4,Loc!$P$2),Nhap!$F$5:$F$1000,Loc!A385)</f>
        <v>0</v>
      </c>
      <c r="Q385" s="7">
        <f>SUMIFS(Nhap!$I$5:$I$1000,Nhap!$E$5:$E$1000,DATE(Thang!$E$4,Thang!$C$4,Loc!$Q$2),Nhap!$F$5:$F$1000,Loc!A385)</f>
        <v>0</v>
      </c>
      <c r="R385" s="7">
        <f>SUMIFS(Nhap!$I$5:$I$1000,Nhap!$E$5:$E$1000,DATE(Thang!$E$4,Thang!$C$4,Loc!$R$2),Nhap!$F$5:$F$1000,Loc!A385)</f>
        <v>0</v>
      </c>
      <c r="S385" s="7">
        <f>SUMIFS(Nhap!$I$5:$I$1000,Nhap!$E$5:$E$1000,DATE(Thang!$E$4,Thang!$C$4,Loc!$S$2),Nhap!$F$5:$F$1000,Loc!A385)</f>
        <v>0</v>
      </c>
      <c r="T385" s="7">
        <f>SUMIFS(Nhap!$I$5:$I$1000,Nhap!$E$5:$E$1000,DATE(Thang!$E$4,Thang!$C$4,Loc!$T$2),Nhap!$F$5:$F$1000,Loc!A385)</f>
        <v>0</v>
      </c>
      <c r="U385" s="7">
        <f>SUMIFS(Nhap!$I$5:$I$1000,Nhap!$E$5:$E$1000,DATE(Thang!$E$4,Thang!$C$4,Loc!$U$2),Nhap!$F$5:$F$1000,Loc!A385)</f>
        <v>0</v>
      </c>
      <c r="V385" s="7">
        <f>SUMIFS(Nhap!$I$5:$I$1000,Nhap!$E$5:$E$1000,DATE(Thang!$E$4,Thang!$C$4,Loc!$V$2),Nhap!$F$5:$F$1000,Loc!A385)</f>
        <v>0</v>
      </c>
      <c r="W385" s="7">
        <f>SUMIFS(Nhap!$I$5:$I$1000,Nhap!$E$5:$E$1000,DATE(Thang!$E$4,Thang!$C$4,Loc!$W$2),Nhap!$F$5:$F$1000,Loc!A385)</f>
        <v>0</v>
      </c>
      <c r="X385" s="7">
        <f>SUMIFS(Nhap!$I$5:$I$1000,Nhap!$E$5:$E$1000,DATE(Thang!$E$4,Thang!$C$4,Loc!$X$2),Nhap!$F$5:$F$1000,Loc!A385)</f>
        <v>0</v>
      </c>
      <c r="Y385" s="7">
        <f>SUMIFS(Nhap!$I$5:$I$1000,Nhap!$E$5:$E$1000,DATE(Thang!$E$4,Thang!$C$4,Loc!$Y$2),Nhap!$F$5:$F$1000,Loc!A385)</f>
        <v>0</v>
      </c>
      <c r="Z385" s="7">
        <f>SUMIFS(Nhap!$I$5:$I$1000,Nhap!$E$5:$E$1000,DATE(Thang!$E$4,Thang!$C$4,Loc!$Z$2),Nhap!$F$5:$F$1000,Loc!A385)</f>
        <v>0</v>
      </c>
      <c r="AA385" s="7">
        <f>SUMIFS(Nhap!$I$5:$I$1000,Nhap!$E$5:$E$1000,DATE(Thang!$E$4,Thang!$C$4,Loc!$AA$2),Nhap!$F$5:$F$1000,Loc!A385)</f>
        <v>0</v>
      </c>
      <c r="AB385" s="7">
        <f>SUMIFS(Nhap!$I$5:$I$1000,Nhap!$E$5:$E$1000,DATE(Thang!$E$4,Thang!$C$4,Loc!$AB$2),Nhap!$F$5:$F$1000,Loc!A385)</f>
        <v>0</v>
      </c>
      <c r="AC385" s="7">
        <f>SUMIFS(Nhap!$I$5:$I$1000,Nhap!$E$5:$E$1000,DATE(Thang!$E$4,Thang!$C$4,Loc!$AC$2),Nhap!$F$5:$F$1000,Loc!A385)</f>
        <v>0</v>
      </c>
      <c r="AD385" s="7">
        <f>SUMIFS(Nhap!$I$5:$I$1000,Nhap!$E$5:$E$1000,DATE(Thang!$E$4,Thang!$C$4,Loc!$AD$2),Nhap!$F$5:$F$1000,Loc!$A$5)</f>
        <v>0</v>
      </c>
      <c r="AE385" s="7">
        <f>SUMIFS(Nhap!$I$5:$I$1000,Nhap!$E$5:$E$1000,DATE(Thang!$E$4,Thang!$C$4,Loc!$AE$2),Nhap!$F$5:$F$1000,Loc!A385)</f>
        <v>0</v>
      </c>
      <c r="AF385" s="7">
        <f>SUMIFS(Nhap!$I$5:$I$1000,Nhap!$E$5:$E$1000,DATE(Thang!$E$4,Thang!$C$4,Loc!$AF$2),Nhap!$F$5:$F$1000,Loc!A385)</f>
        <v>0</v>
      </c>
      <c r="AG385" s="7">
        <f>SUMIFS(Nhap!$I$5:$I$1000,Nhap!$E$5:$E$1000,DATE(Thang!$E$4,Thang!$C$4,Loc!$AG$2),Nhap!$F$5:$F$1000,Loc!A385)</f>
        <v>0</v>
      </c>
      <c r="AH385" s="7">
        <f>SUMIFS(Nhap!$I$5:$I$1000,Nhap!$E$5:$E$1000,DATE(Thang!$E$4,Thang!$C$4,Loc!$AH$2),Nhap!$F$5:$F$1000,Loc!A385)</f>
        <v>0</v>
      </c>
      <c r="AI385" s="7">
        <f>SUMIFS(Nhap!$I$5:$I$1000,Nhap!$E$5:$E$1000,DATE(Thang!$E$4,Thang!$C$4,Loc!$AI$2),Nhap!$F$5:$F$1000,Loc!A385)</f>
        <v>0</v>
      </c>
      <c r="AJ385" s="7">
        <f>SUMIFS(Nhap!$I$5:$I$1000,Nhap!$E$5:$E$1000,DATE(Thang!$E$4,Thang!$C$4,Loc!$AJ$2),Nhap!$F$5:$F$1000,Loc!A385)</f>
        <v>0</v>
      </c>
      <c r="AK385" s="1">
        <f>SUMIFS(Xuat!$G$5:$G$1000,Xuat!$C$5:$C$1000,DATE(Thang!$E$4,Thang!$C$4,AK$2),Xuat!$D$5:$D$1000,Loc!$A385)</f>
        <v>0</v>
      </c>
      <c r="AL385" s="1">
        <f>SUMIFS(Xuat!$G$5:$G$1000,Xuat!$C$5:$C$1000,DATE(Thang!$E$4,Thang!$C$4,AL$2),Xuat!$D$5:$D$1000,Loc!$A385)</f>
        <v>0</v>
      </c>
      <c r="AM385" s="1">
        <f>SUMIFS(Xuat!$G$5:$G$1000,Xuat!$C$5:$C$1000,DATE(Thang!$E$4,Thang!$C$4,AM$2),Xuat!$D$5:$D$1000,Loc!$A385)</f>
        <v>0</v>
      </c>
      <c r="AN385" s="1">
        <f>SUMIFS(Xuat!$G$5:$G$1000,Xuat!$C$5:$C$1000,DATE(Thang!$E$4,Thang!$C$4,AN$2),Xuat!$D$5:$D$1000,Loc!$A385)</f>
        <v>0</v>
      </c>
      <c r="AO385" s="1">
        <f>SUMIFS(Xuat!$G$5:$G$1000,Xuat!$C$5:$C$1000,DATE(Thang!$E$4,Thang!$C$4,AO$2),Xuat!$D$5:$D$1000,Loc!$A385)</f>
        <v>0</v>
      </c>
      <c r="AP385" s="1">
        <f>SUMIFS(Xuat!$G$5:$G$1000,Xuat!$C$5:$C$1000,DATE(Thang!$E$4,Thang!$C$4,AP$2),Xuat!$D$5:$D$1000,Loc!$A385)</f>
        <v>0</v>
      </c>
      <c r="AQ385" s="1">
        <f>SUMIFS(Xuat!$G$5:$G$1000,Xuat!$C$5:$C$1000,DATE(Thang!$E$4,Thang!$C$4,AQ$2),Xuat!$D$5:$D$1000,Loc!$A385)</f>
        <v>0</v>
      </c>
      <c r="AR385" s="1">
        <f>SUMIFS(Xuat!$G$5:$G$1000,Xuat!$C$5:$C$1000,DATE(Thang!$E$4,Thang!$C$4,AR$2),Xuat!$D$5:$D$1000,Loc!$A385)</f>
        <v>0</v>
      </c>
      <c r="AS385" s="1">
        <f>SUMIFS(Xuat!$G$5:$G$1000,Xuat!$C$5:$C$1000,DATE(Thang!$E$4,Thang!$C$4,AS$2),Xuat!$D$5:$D$1000,Loc!$A385)</f>
        <v>0</v>
      </c>
      <c r="AT385" s="1">
        <f>SUMIFS(Xuat!$G$5:$G$1000,Xuat!$C$5:$C$1000,DATE(Thang!$E$4,Thang!$C$4,AT$2),Xuat!$D$5:$D$1000,Loc!$A385)</f>
        <v>0</v>
      </c>
      <c r="AU385" s="1">
        <f>SUMIFS(Xuat!$G$5:$G$1000,Xuat!$C$5:$C$1000,DATE(Thang!$E$4,Thang!$C$4,AU$2),Xuat!$D$5:$D$1000,Loc!$A385)</f>
        <v>0</v>
      </c>
      <c r="AV385" s="1">
        <f>SUMIFS(Xuat!$G$5:$G$1000,Xuat!$C$5:$C$1000,DATE(Thang!$E$4,Thang!$C$4,AV$2),Xuat!$D$5:$D$1000,Loc!$A385)</f>
        <v>0</v>
      </c>
      <c r="AW385" s="1">
        <f>SUMIFS(Xuat!$G$5:$G$1000,Xuat!$C$5:$C$1000,DATE(Thang!$E$4,Thang!$C$4,AW$2),Xuat!$D$5:$D$1000,Loc!$A385)</f>
        <v>0</v>
      </c>
      <c r="AX385" s="1">
        <f>SUMIFS(Xuat!$G$5:$G$1000,Xuat!$C$5:$C$1000,DATE(Thang!$E$4,Thang!$C$4,AX$2),Xuat!$D$5:$D$1000,Loc!$A385)</f>
        <v>0</v>
      </c>
      <c r="AY385" s="1">
        <f>SUMIFS(Xuat!$G$5:$G$1000,Xuat!$C$5:$C$1000,DATE(Thang!$E$4,Thang!$C$4,AY$2),Xuat!$D$5:$D$1000,Loc!$A385)</f>
        <v>0</v>
      </c>
      <c r="AZ385" s="1">
        <f>SUMIFS(Xuat!$G$5:$G$1000,Xuat!$C$5:$C$1000,DATE(Thang!$E$4,Thang!$C$4,AZ$2),Xuat!$D$5:$D$1000,Loc!$A385)</f>
        <v>0</v>
      </c>
      <c r="BA385" s="1">
        <f>SUMIFS(Xuat!$G$5:$G$1000,Xuat!$C$5:$C$1000,DATE(Thang!$E$4,Thang!$C$4,BA$2),Xuat!$D$5:$D$1000,Loc!$A385)</f>
        <v>0</v>
      </c>
      <c r="BB385" s="1">
        <f>SUMIFS(Xuat!$G$5:$G$1000,Xuat!$C$5:$C$1000,DATE(Thang!$E$4,Thang!$C$4,BB$2),Xuat!$D$5:$D$1000,Loc!$A385)</f>
        <v>0</v>
      </c>
      <c r="BC385" s="1">
        <f>SUMIFS(Xuat!$G$5:$G$1000,Xuat!$C$5:$C$1000,DATE(Thang!$E$4,Thang!$C$4,BC$2),Xuat!$D$5:$D$1000,Loc!$A385)</f>
        <v>0</v>
      </c>
      <c r="BD385" s="1">
        <f>SUMIFS(Xuat!$G$5:$G$1000,Xuat!$C$5:$C$1000,DATE(Thang!$E$4,Thang!$C$4,BD$2),Xuat!$D$5:$D$1000,Loc!$A385)</f>
        <v>0</v>
      </c>
      <c r="BE385" s="1">
        <f>SUMIFS(Xuat!$G$5:$G$1000,Xuat!$C$5:$C$1000,DATE(Thang!$E$4,Thang!$C$4,BE$2),Xuat!$D$5:$D$1000,Loc!$A385)</f>
        <v>0</v>
      </c>
      <c r="BF385" s="1">
        <f>SUMIFS(Xuat!$G$5:$G$1000,Xuat!$C$5:$C$1000,DATE(Thang!$E$4,Thang!$C$4,BF$2),Xuat!$D$5:$D$1000,Loc!$A385)</f>
        <v>0</v>
      </c>
      <c r="BG385" s="1">
        <f>SUMIFS(Xuat!$G$5:$G$1000,Xuat!$C$5:$C$1000,DATE(Thang!$E$4,Thang!$C$4,BG$2),Xuat!$D$5:$D$1000,Loc!$A385)</f>
        <v>0</v>
      </c>
      <c r="BH385" s="1">
        <f>SUMIFS(Xuat!$G$5:$G$1000,Xuat!$C$5:$C$1000,DATE(Thang!$E$4,Thang!$C$4,BH$2),Xuat!$D$5:$D$1000,Loc!$A385)</f>
        <v>0</v>
      </c>
      <c r="BI385" s="1">
        <f>SUMIFS(Xuat!$G$5:$G$1000,Xuat!$C$5:$C$1000,DATE(Thang!$E$4,Thang!$C$4,BI$2),Xuat!$D$5:$D$1000,Loc!$A385)</f>
        <v>0</v>
      </c>
      <c r="BJ385" s="1">
        <f>SUMIFS(Xuat!$G$5:$G$1000,Xuat!$C$5:$C$1000,DATE(Thang!$E$4,Thang!$C$4,BJ$2),Xuat!$D$5:$D$1000,Loc!$A385)</f>
        <v>0</v>
      </c>
      <c r="BK385" s="1">
        <f>SUMIFS(Xuat!$G$5:$G$1000,Xuat!$C$5:$C$1000,DATE(Thang!$E$4,Thang!$C$4,BK$2),Xuat!$D$5:$D$1000,Loc!$A385)</f>
        <v>0</v>
      </c>
      <c r="BL385" s="1">
        <f>SUMIFS(Xuat!$G$5:$G$1000,Xuat!$C$5:$C$1000,DATE(Thang!$E$4,Thang!$C$4,BL$2),Xuat!$D$5:$D$1000,Loc!$A385)</f>
        <v>0</v>
      </c>
      <c r="BM385" s="1">
        <f>SUMIFS(Xuat!$G$5:$G$1000,Xuat!$C$5:$C$1000,DATE(Thang!$E$4,Thang!$C$4,BM$2),Xuat!$D$5:$D$1000,Loc!$A385)</f>
        <v>0</v>
      </c>
      <c r="BN385" s="1">
        <f>SUMIFS(Xuat!$G$5:$G$1000,Xuat!$C$5:$C$1000,DATE(Thang!$E$4,Thang!$C$4,BN$2),Xuat!$D$5:$D$1000,Loc!$A385)</f>
        <v>0</v>
      </c>
      <c r="BO385" s="1">
        <f>SUMIFS(Xuat!$G$5:$G$1000,Xuat!$C$5:$C$1000,DATE(Thang!$E$4,Thang!$C$4,BO$2),Xuat!$D$5:$D$1000,Loc!$A385)</f>
        <v>0</v>
      </c>
    </row>
    <row r="386" spans="1:67" x14ac:dyDescent="0.2">
      <c r="A386" s="2">
        <f>DM!C386</f>
        <v>0</v>
      </c>
      <c r="B386" s="3">
        <f>VLOOKUP(A386,Tondau!$B$5:$F$500,3,0)</f>
        <v>0</v>
      </c>
      <c r="C386" s="3">
        <f t="shared" si="17"/>
        <v>0</v>
      </c>
      <c r="D386" s="3">
        <f t="shared" si="18"/>
        <v>0</v>
      </c>
      <c r="E386" s="3">
        <f t="shared" si="19"/>
        <v>0</v>
      </c>
      <c r="F386" s="7">
        <f>SUMIFS(Nhap!$I$5:$I$1000,Nhap!$E$5:$E$1000,DATE(Thang!$E$4,Thang!$C$4,Loc!$F$2),Nhap!$F$5:$F$1000,Loc!A386)</f>
        <v>0</v>
      </c>
      <c r="G386" s="7">
        <f>SUMIFS(Nhap!$I$5:$I$1000,Nhap!$E$5:$E$1000,DATE(Thang!$E$4,Thang!$C$4,Loc!$G$2),Nhap!$F$5:$F$1000,Loc!A386)</f>
        <v>0</v>
      </c>
      <c r="H386" s="7">
        <f>SUMIFS(Nhap!$I$5:$I$1000,Nhap!$E$5:$E$1000,DATE(Thang!$E$4,Thang!$C$4,Loc!$H$2),Nhap!$F$5:$F$1000,Loc!A386)</f>
        <v>0</v>
      </c>
      <c r="I386" s="7">
        <f>SUMIFS(Nhap!$I$5:$I$1000,Nhap!$E$5:$E$1000,DATE(Thang!$E$4,Thang!$C$4,Loc!$I$2),Nhap!$F$5:$F$1000,Loc!A386)</f>
        <v>0</v>
      </c>
      <c r="J386" s="7">
        <f>SUMIFS(Nhap!$I$5:$I$1000,Nhap!$E$5:$E$1000,DATE(Thang!$E$4,Thang!$C$4,Loc!$J$2),Nhap!$F$5:$F$1000,Loc!A386)</f>
        <v>0</v>
      </c>
      <c r="K386" s="7">
        <f>SUMIFS(Nhap!$I$5:$I$1000,Nhap!$E$5:$E$1000,DATE(Thang!$E$4,Thang!$C$4,Loc!$K$2),Nhap!$F$5:$F$1000,Loc!A386)</f>
        <v>0</v>
      </c>
      <c r="L386" s="7">
        <f>SUMIFS(Nhap!$I$5:$I$1000,Nhap!$E$5:$E$1000,DATE(Thang!$E$4,Thang!$C$4,Loc!$L$2),Nhap!$F$5:$F$1000,Loc!A386)</f>
        <v>0</v>
      </c>
      <c r="M386" s="7">
        <f>SUMIFS(Nhap!$I$5:$I$1000,Nhap!$E$5:$E$1000,DATE(Thang!$E$4,Thang!$C$4,Loc!$M$2),Nhap!$F$5:$F$1000,Loc!A386)</f>
        <v>0</v>
      </c>
      <c r="N386" s="7">
        <f>SUMIFS(Nhap!$I$5:$I$1000,Nhap!$E$5:$E$1000,DATE(Thang!$E$4,Thang!$C$4,Loc!$N$2),Nhap!$F$5:$F$1000,Loc!A386)</f>
        <v>0</v>
      </c>
      <c r="O386" s="7">
        <f>SUMIFS(Nhap!$I$5:$I$1000,Nhap!$E$5:$E$1000,DATE(Thang!$E$4,Thang!$C$4,Loc!$O$2),Nhap!$F$5:$F$1000,Loc!A386)</f>
        <v>0</v>
      </c>
      <c r="P386" s="7">
        <f>SUMIFS(Nhap!$I$5:$I$1000,Nhap!$E$5:$E$1000,DATE(Thang!$E$4,Thang!$C$4,Loc!$P$2),Nhap!$F$5:$F$1000,Loc!A386)</f>
        <v>0</v>
      </c>
      <c r="Q386" s="7">
        <f>SUMIFS(Nhap!$I$5:$I$1000,Nhap!$E$5:$E$1000,DATE(Thang!$E$4,Thang!$C$4,Loc!$Q$2),Nhap!$F$5:$F$1000,Loc!A386)</f>
        <v>0</v>
      </c>
      <c r="R386" s="7">
        <f>SUMIFS(Nhap!$I$5:$I$1000,Nhap!$E$5:$E$1000,DATE(Thang!$E$4,Thang!$C$4,Loc!$R$2),Nhap!$F$5:$F$1000,Loc!A386)</f>
        <v>0</v>
      </c>
      <c r="S386" s="7">
        <f>SUMIFS(Nhap!$I$5:$I$1000,Nhap!$E$5:$E$1000,DATE(Thang!$E$4,Thang!$C$4,Loc!$S$2),Nhap!$F$5:$F$1000,Loc!A386)</f>
        <v>0</v>
      </c>
      <c r="T386" s="7">
        <f>SUMIFS(Nhap!$I$5:$I$1000,Nhap!$E$5:$E$1000,DATE(Thang!$E$4,Thang!$C$4,Loc!$T$2),Nhap!$F$5:$F$1000,Loc!A386)</f>
        <v>0</v>
      </c>
      <c r="U386" s="7">
        <f>SUMIFS(Nhap!$I$5:$I$1000,Nhap!$E$5:$E$1000,DATE(Thang!$E$4,Thang!$C$4,Loc!$U$2),Nhap!$F$5:$F$1000,Loc!A386)</f>
        <v>0</v>
      </c>
      <c r="V386" s="7">
        <f>SUMIFS(Nhap!$I$5:$I$1000,Nhap!$E$5:$E$1000,DATE(Thang!$E$4,Thang!$C$4,Loc!$V$2),Nhap!$F$5:$F$1000,Loc!A386)</f>
        <v>0</v>
      </c>
      <c r="W386" s="7">
        <f>SUMIFS(Nhap!$I$5:$I$1000,Nhap!$E$5:$E$1000,DATE(Thang!$E$4,Thang!$C$4,Loc!$W$2),Nhap!$F$5:$F$1000,Loc!A386)</f>
        <v>0</v>
      </c>
      <c r="X386" s="7">
        <f>SUMIFS(Nhap!$I$5:$I$1000,Nhap!$E$5:$E$1000,DATE(Thang!$E$4,Thang!$C$4,Loc!$X$2),Nhap!$F$5:$F$1000,Loc!A386)</f>
        <v>0</v>
      </c>
      <c r="Y386" s="7">
        <f>SUMIFS(Nhap!$I$5:$I$1000,Nhap!$E$5:$E$1000,DATE(Thang!$E$4,Thang!$C$4,Loc!$Y$2),Nhap!$F$5:$F$1000,Loc!A386)</f>
        <v>0</v>
      </c>
      <c r="Z386" s="7">
        <f>SUMIFS(Nhap!$I$5:$I$1000,Nhap!$E$5:$E$1000,DATE(Thang!$E$4,Thang!$C$4,Loc!$Z$2),Nhap!$F$5:$F$1000,Loc!A386)</f>
        <v>0</v>
      </c>
      <c r="AA386" s="7">
        <f>SUMIFS(Nhap!$I$5:$I$1000,Nhap!$E$5:$E$1000,DATE(Thang!$E$4,Thang!$C$4,Loc!$AA$2),Nhap!$F$5:$F$1000,Loc!A386)</f>
        <v>0</v>
      </c>
      <c r="AB386" s="7">
        <f>SUMIFS(Nhap!$I$5:$I$1000,Nhap!$E$5:$E$1000,DATE(Thang!$E$4,Thang!$C$4,Loc!$AB$2),Nhap!$F$5:$F$1000,Loc!A386)</f>
        <v>0</v>
      </c>
      <c r="AC386" s="7">
        <f>SUMIFS(Nhap!$I$5:$I$1000,Nhap!$E$5:$E$1000,DATE(Thang!$E$4,Thang!$C$4,Loc!$AC$2),Nhap!$F$5:$F$1000,Loc!A386)</f>
        <v>0</v>
      </c>
      <c r="AD386" s="7">
        <f>SUMIFS(Nhap!$I$5:$I$1000,Nhap!$E$5:$E$1000,DATE(Thang!$E$4,Thang!$C$4,Loc!$AD$2),Nhap!$F$5:$F$1000,Loc!$A$5)</f>
        <v>0</v>
      </c>
      <c r="AE386" s="7">
        <f>SUMIFS(Nhap!$I$5:$I$1000,Nhap!$E$5:$E$1000,DATE(Thang!$E$4,Thang!$C$4,Loc!$AE$2),Nhap!$F$5:$F$1000,Loc!A386)</f>
        <v>0</v>
      </c>
      <c r="AF386" s="7">
        <f>SUMIFS(Nhap!$I$5:$I$1000,Nhap!$E$5:$E$1000,DATE(Thang!$E$4,Thang!$C$4,Loc!$AF$2),Nhap!$F$5:$F$1000,Loc!A386)</f>
        <v>0</v>
      </c>
      <c r="AG386" s="7">
        <f>SUMIFS(Nhap!$I$5:$I$1000,Nhap!$E$5:$E$1000,DATE(Thang!$E$4,Thang!$C$4,Loc!$AG$2),Nhap!$F$5:$F$1000,Loc!A386)</f>
        <v>0</v>
      </c>
      <c r="AH386" s="7">
        <f>SUMIFS(Nhap!$I$5:$I$1000,Nhap!$E$5:$E$1000,DATE(Thang!$E$4,Thang!$C$4,Loc!$AH$2),Nhap!$F$5:$F$1000,Loc!A386)</f>
        <v>0</v>
      </c>
      <c r="AI386" s="7">
        <f>SUMIFS(Nhap!$I$5:$I$1000,Nhap!$E$5:$E$1000,DATE(Thang!$E$4,Thang!$C$4,Loc!$AI$2),Nhap!$F$5:$F$1000,Loc!A386)</f>
        <v>0</v>
      </c>
      <c r="AJ386" s="7">
        <f>SUMIFS(Nhap!$I$5:$I$1000,Nhap!$E$5:$E$1000,DATE(Thang!$E$4,Thang!$C$4,Loc!$AJ$2),Nhap!$F$5:$F$1000,Loc!A386)</f>
        <v>0</v>
      </c>
      <c r="AK386" s="1">
        <f>SUMIFS(Xuat!$G$5:$G$1000,Xuat!$C$5:$C$1000,DATE(Thang!$E$4,Thang!$C$4,AK$2),Xuat!$D$5:$D$1000,Loc!$A386)</f>
        <v>0</v>
      </c>
      <c r="AL386" s="1">
        <f>SUMIFS(Xuat!$G$5:$G$1000,Xuat!$C$5:$C$1000,DATE(Thang!$E$4,Thang!$C$4,AL$2),Xuat!$D$5:$D$1000,Loc!$A386)</f>
        <v>0</v>
      </c>
      <c r="AM386" s="1">
        <f>SUMIFS(Xuat!$G$5:$G$1000,Xuat!$C$5:$C$1000,DATE(Thang!$E$4,Thang!$C$4,AM$2),Xuat!$D$5:$D$1000,Loc!$A386)</f>
        <v>0</v>
      </c>
      <c r="AN386" s="1">
        <f>SUMIFS(Xuat!$G$5:$G$1000,Xuat!$C$5:$C$1000,DATE(Thang!$E$4,Thang!$C$4,AN$2),Xuat!$D$5:$D$1000,Loc!$A386)</f>
        <v>0</v>
      </c>
      <c r="AO386" s="1">
        <f>SUMIFS(Xuat!$G$5:$G$1000,Xuat!$C$5:$C$1000,DATE(Thang!$E$4,Thang!$C$4,AO$2),Xuat!$D$5:$D$1000,Loc!$A386)</f>
        <v>0</v>
      </c>
      <c r="AP386" s="1">
        <f>SUMIFS(Xuat!$G$5:$G$1000,Xuat!$C$5:$C$1000,DATE(Thang!$E$4,Thang!$C$4,AP$2),Xuat!$D$5:$D$1000,Loc!$A386)</f>
        <v>0</v>
      </c>
      <c r="AQ386" s="1">
        <f>SUMIFS(Xuat!$G$5:$G$1000,Xuat!$C$5:$C$1000,DATE(Thang!$E$4,Thang!$C$4,AQ$2),Xuat!$D$5:$D$1000,Loc!$A386)</f>
        <v>0</v>
      </c>
      <c r="AR386" s="1">
        <f>SUMIFS(Xuat!$G$5:$G$1000,Xuat!$C$5:$C$1000,DATE(Thang!$E$4,Thang!$C$4,AR$2),Xuat!$D$5:$D$1000,Loc!$A386)</f>
        <v>0</v>
      </c>
      <c r="AS386" s="1">
        <f>SUMIFS(Xuat!$G$5:$G$1000,Xuat!$C$5:$C$1000,DATE(Thang!$E$4,Thang!$C$4,AS$2),Xuat!$D$5:$D$1000,Loc!$A386)</f>
        <v>0</v>
      </c>
      <c r="AT386" s="1">
        <f>SUMIFS(Xuat!$G$5:$G$1000,Xuat!$C$5:$C$1000,DATE(Thang!$E$4,Thang!$C$4,AT$2),Xuat!$D$5:$D$1000,Loc!$A386)</f>
        <v>0</v>
      </c>
      <c r="AU386" s="1">
        <f>SUMIFS(Xuat!$G$5:$G$1000,Xuat!$C$5:$C$1000,DATE(Thang!$E$4,Thang!$C$4,AU$2),Xuat!$D$5:$D$1000,Loc!$A386)</f>
        <v>0</v>
      </c>
      <c r="AV386" s="1">
        <f>SUMIFS(Xuat!$G$5:$G$1000,Xuat!$C$5:$C$1000,DATE(Thang!$E$4,Thang!$C$4,AV$2),Xuat!$D$5:$D$1000,Loc!$A386)</f>
        <v>0</v>
      </c>
      <c r="AW386" s="1">
        <f>SUMIFS(Xuat!$G$5:$G$1000,Xuat!$C$5:$C$1000,DATE(Thang!$E$4,Thang!$C$4,AW$2),Xuat!$D$5:$D$1000,Loc!$A386)</f>
        <v>0</v>
      </c>
      <c r="AX386" s="1">
        <f>SUMIFS(Xuat!$G$5:$G$1000,Xuat!$C$5:$C$1000,DATE(Thang!$E$4,Thang!$C$4,AX$2),Xuat!$D$5:$D$1000,Loc!$A386)</f>
        <v>0</v>
      </c>
      <c r="AY386" s="1">
        <f>SUMIFS(Xuat!$G$5:$G$1000,Xuat!$C$5:$C$1000,DATE(Thang!$E$4,Thang!$C$4,AY$2),Xuat!$D$5:$D$1000,Loc!$A386)</f>
        <v>0</v>
      </c>
      <c r="AZ386" s="1">
        <f>SUMIFS(Xuat!$G$5:$G$1000,Xuat!$C$5:$C$1000,DATE(Thang!$E$4,Thang!$C$4,AZ$2),Xuat!$D$5:$D$1000,Loc!$A386)</f>
        <v>0</v>
      </c>
      <c r="BA386" s="1">
        <f>SUMIFS(Xuat!$G$5:$G$1000,Xuat!$C$5:$C$1000,DATE(Thang!$E$4,Thang!$C$4,BA$2),Xuat!$D$5:$D$1000,Loc!$A386)</f>
        <v>0</v>
      </c>
      <c r="BB386" s="1">
        <f>SUMIFS(Xuat!$G$5:$G$1000,Xuat!$C$5:$C$1000,DATE(Thang!$E$4,Thang!$C$4,BB$2),Xuat!$D$5:$D$1000,Loc!$A386)</f>
        <v>0</v>
      </c>
      <c r="BC386" s="1">
        <f>SUMIFS(Xuat!$G$5:$G$1000,Xuat!$C$5:$C$1000,DATE(Thang!$E$4,Thang!$C$4,BC$2),Xuat!$D$5:$D$1000,Loc!$A386)</f>
        <v>0</v>
      </c>
      <c r="BD386" s="1">
        <f>SUMIFS(Xuat!$G$5:$G$1000,Xuat!$C$5:$C$1000,DATE(Thang!$E$4,Thang!$C$4,BD$2),Xuat!$D$5:$D$1000,Loc!$A386)</f>
        <v>0</v>
      </c>
      <c r="BE386" s="1">
        <f>SUMIFS(Xuat!$G$5:$G$1000,Xuat!$C$5:$C$1000,DATE(Thang!$E$4,Thang!$C$4,BE$2),Xuat!$D$5:$D$1000,Loc!$A386)</f>
        <v>0</v>
      </c>
      <c r="BF386" s="1">
        <f>SUMIFS(Xuat!$G$5:$G$1000,Xuat!$C$5:$C$1000,DATE(Thang!$E$4,Thang!$C$4,BF$2),Xuat!$D$5:$D$1000,Loc!$A386)</f>
        <v>0</v>
      </c>
      <c r="BG386" s="1">
        <f>SUMIFS(Xuat!$G$5:$G$1000,Xuat!$C$5:$C$1000,DATE(Thang!$E$4,Thang!$C$4,BG$2),Xuat!$D$5:$D$1000,Loc!$A386)</f>
        <v>0</v>
      </c>
      <c r="BH386" s="1">
        <f>SUMIFS(Xuat!$G$5:$G$1000,Xuat!$C$5:$C$1000,DATE(Thang!$E$4,Thang!$C$4,BH$2),Xuat!$D$5:$D$1000,Loc!$A386)</f>
        <v>0</v>
      </c>
      <c r="BI386" s="1">
        <f>SUMIFS(Xuat!$G$5:$G$1000,Xuat!$C$5:$C$1000,DATE(Thang!$E$4,Thang!$C$4,BI$2),Xuat!$D$5:$D$1000,Loc!$A386)</f>
        <v>0</v>
      </c>
      <c r="BJ386" s="1">
        <f>SUMIFS(Xuat!$G$5:$G$1000,Xuat!$C$5:$C$1000,DATE(Thang!$E$4,Thang!$C$4,BJ$2),Xuat!$D$5:$D$1000,Loc!$A386)</f>
        <v>0</v>
      </c>
      <c r="BK386" s="1">
        <f>SUMIFS(Xuat!$G$5:$G$1000,Xuat!$C$5:$C$1000,DATE(Thang!$E$4,Thang!$C$4,BK$2),Xuat!$D$5:$D$1000,Loc!$A386)</f>
        <v>0</v>
      </c>
      <c r="BL386" s="1">
        <f>SUMIFS(Xuat!$G$5:$G$1000,Xuat!$C$5:$C$1000,DATE(Thang!$E$4,Thang!$C$4,BL$2),Xuat!$D$5:$D$1000,Loc!$A386)</f>
        <v>0</v>
      </c>
      <c r="BM386" s="1">
        <f>SUMIFS(Xuat!$G$5:$G$1000,Xuat!$C$5:$C$1000,DATE(Thang!$E$4,Thang!$C$4,BM$2),Xuat!$D$5:$D$1000,Loc!$A386)</f>
        <v>0</v>
      </c>
      <c r="BN386" s="1">
        <f>SUMIFS(Xuat!$G$5:$G$1000,Xuat!$C$5:$C$1000,DATE(Thang!$E$4,Thang!$C$4,BN$2),Xuat!$D$5:$D$1000,Loc!$A386)</f>
        <v>0</v>
      </c>
      <c r="BO386" s="1">
        <f>SUMIFS(Xuat!$G$5:$G$1000,Xuat!$C$5:$C$1000,DATE(Thang!$E$4,Thang!$C$4,BO$2),Xuat!$D$5:$D$1000,Loc!$A386)</f>
        <v>0</v>
      </c>
    </row>
    <row r="387" spans="1:67" x14ac:dyDescent="0.2">
      <c r="A387" s="2">
        <f>DM!C387</f>
        <v>0</v>
      </c>
      <c r="B387" s="3">
        <f>VLOOKUP(A387,Tondau!$B$5:$F$500,3,0)</f>
        <v>0</v>
      </c>
      <c r="C387" s="3">
        <f t="shared" si="17"/>
        <v>0</v>
      </c>
      <c r="D387" s="3">
        <f t="shared" si="18"/>
        <v>0</v>
      </c>
      <c r="E387" s="3">
        <f t="shared" si="19"/>
        <v>0</v>
      </c>
      <c r="F387" s="7">
        <f>SUMIFS(Nhap!$I$5:$I$1000,Nhap!$E$5:$E$1000,DATE(Thang!$E$4,Thang!$C$4,Loc!$F$2),Nhap!$F$5:$F$1000,Loc!A387)</f>
        <v>0</v>
      </c>
      <c r="G387" s="7">
        <f>SUMIFS(Nhap!$I$5:$I$1000,Nhap!$E$5:$E$1000,DATE(Thang!$E$4,Thang!$C$4,Loc!$G$2),Nhap!$F$5:$F$1000,Loc!A387)</f>
        <v>0</v>
      </c>
      <c r="H387" s="7">
        <f>SUMIFS(Nhap!$I$5:$I$1000,Nhap!$E$5:$E$1000,DATE(Thang!$E$4,Thang!$C$4,Loc!$H$2),Nhap!$F$5:$F$1000,Loc!A387)</f>
        <v>0</v>
      </c>
      <c r="I387" s="7">
        <f>SUMIFS(Nhap!$I$5:$I$1000,Nhap!$E$5:$E$1000,DATE(Thang!$E$4,Thang!$C$4,Loc!$I$2),Nhap!$F$5:$F$1000,Loc!A387)</f>
        <v>0</v>
      </c>
      <c r="J387" s="7">
        <f>SUMIFS(Nhap!$I$5:$I$1000,Nhap!$E$5:$E$1000,DATE(Thang!$E$4,Thang!$C$4,Loc!$J$2),Nhap!$F$5:$F$1000,Loc!A387)</f>
        <v>0</v>
      </c>
      <c r="K387" s="7">
        <f>SUMIFS(Nhap!$I$5:$I$1000,Nhap!$E$5:$E$1000,DATE(Thang!$E$4,Thang!$C$4,Loc!$K$2),Nhap!$F$5:$F$1000,Loc!A387)</f>
        <v>0</v>
      </c>
      <c r="L387" s="7">
        <f>SUMIFS(Nhap!$I$5:$I$1000,Nhap!$E$5:$E$1000,DATE(Thang!$E$4,Thang!$C$4,Loc!$L$2),Nhap!$F$5:$F$1000,Loc!A387)</f>
        <v>0</v>
      </c>
      <c r="M387" s="7">
        <f>SUMIFS(Nhap!$I$5:$I$1000,Nhap!$E$5:$E$1000,DATE(Thang!$E$4,Thang!$C$4,Loc!$M$2),Nhap!$F$5:$F$1000,Loc!A387)</f>
        <v>0</v>
      </c>
      <c r="N387" s="7">
        <f>SUMIFS(Nhap!$I$5:$I$1000,Nhap!$E$5:$E$1000,DATE(Thang!$E$4,Thang!$C$4,Loc!$N$2),Nhap!$F$5:$F$1000,Loc!A387)</f>
        <v>0</v>
      </c>
      <c r="O387" s="7">
        <f>SUMIFS(Nhap!$I$5:$I$1000,Nhap!$E$5:$E$1000,DATE(Thang!$E$4,Thang!$C$4,Loc!$O$2),Nhap!$F$5:$F$1000,Loc!A387)</f>
        <v>0</v>
      </c>
      <c r="P387" s="7">
        <f>SUMIFS(Nhap!$I$5:$I$1000,Nhap!$E$5:$E$1000,DATE(Thang!$E$4,Thang!$C$4,Loc!$P$2),Nhap!$F$5:$F$1000,Loc!A387)</f>
        <v>0</v>
      </c>
      <c r="Q387" s="7">
        <f>SUMIFS(Nhap!$I$5:$I$1000,Nhap!$E$5:$E$1000,DATE(Thang!$E$4,Thang!$C$4,Loc!$Q$2),Nhap!$F$5:$F$1000,Loc!A387)</f>
        <v>0</v>
      </c>
      <c r="R387" s="7">
        <f>SUMIFS(Nhap!$I$5:$I$1000,Nhap!$E$5:$E$1000,DATE(Thang!$E$4,Thang!$C$4,Loc!$R$2),Nhap!$F$5:$F$1000,Loc!A387)</f>
        <v>0</v>
      </c>
      <c r="S387" s="7">
        <f>SUMIFS(Nhap!$I$5:$I$1000,Nhap!$E$5:$E$1000,DATE(Thang!$E$4,Thang!$C$4,Loc!$S$2),Nhap!$F$5:$F$1000,Loc!A387)</f>
        <v>0</v>
      </c>
      <c r="T387" s="7">
        <f>SUMIFS(Nhap!$I$5:$I$1000,Nhap!$E$5:$E$1000,DATE(Thang!$E$4,Thang!$C$4,Loc!$T$2),Nhap!$F$5:$F$1000,Loc!A387)</f>
        <v>0</v>
      </c>
      <c r="U387" s="7">
        <f>SUMIFS(Nhap!$I$5:$I$1000,Nhap!$E$5:$E$1000,DATE(Thang!$E$4,Thang!$C$4,Loc!$U$2),Nhap!$F$5:$F$1000,Loc!A387)</f>
        <v>0</v>
      </c>
      <c r="V387" s="7">
        <f>SUMIFS(Nhap!$I$5:$I$1000,Nhap!$E$5:$E$1000,DATE(Thang!$E$4,Thang!$C$4,Loc!$V$2),Nhap!$F$5:$F$1000,Loc!A387)</f>
        <v>0</v>
      </c>
      <c r="W387" s="7">
        <f>SUMIFS(Nhap!$I$5:$I$1000,Nhap!$E$5:$E$1000,DATE(Thang!$E$4,Thang!$C$4,Loc!$W$2),Nhap!$F$5:$F$1000,Loc!A387)</f>
        <v>0</v>
      </c>
      <c r="X387" s="7">
        <f>SUMIFS(Nhap!$I$5:$I$1000,Nhap!$E$5:$E$1000,DATE(Thang!$E$4,Thang!$C$4,Loc!$X$2),Nhap!$F$5:$F$1000,Loc!A387)</f>
        <v>0</v>
      </c>
      <c r="Y387" s="7">
        <f>SUMIFS(Nhap!$I$5:$I$1000,Nhap!$E$5:$E$1000,DATE(Thang!$E$4,Thang!$C$4,Loc!$Y$2),Nhap!$F$5:$F$1000,Loc!A387)</f>
        <v>0</v>
      </c>
      <c r="Z387" s="7">
        <f>SUMIFS(Nhap!$I$5:$I$1000,Nhap!$E$5:$E$1000,DATE(Thang!$E$4,Thang!$C$4,Loc!$Z$2),Nhap!$F$5:$F$1000,Loc!A387)</f>
        <v>0</v>
      </c>
      <c r="AA387" s="7">
        <f>SUMIFS(Nhap!$I$5:$I$1000,Nhap!$E$5:$E$1000,DATE(Thang!$E$4,Thang!$C$4,Loc!$AA$2),Nhap!$F$5:$F$1000,Loc!A387)</f>
        <v>0</v>
      </c>
      <c r="AB387" s="7">
        <f>SUMIFS(Nhap!$I$5:$I$1000,Nhap!$E$5:$E$1000,DATE(Thang!$E$4,Thang!$C$4,Loc!$AB$2),Nhap!$F$5:$F$1000,Loc!A387)</f>
        <v>0</v>
      </c>
      <c r="AC387" s="7">
        <f>SUMIFS(Nhap!$I$5:$I$1000,Nhap!$E$5:$E$1000,DATE(Thang!$E$4,Thang!$C$4,Loc!$AC$2),Nhap!$F$5:$F$1000,Loc!A387)</f>
        <v>0</v>
      </c>
      <c r="AD387" s="7">
        <f>SUMIFS(Nhap!$I$5:$I$1000,Nhap!$E$5:$E$1000,DATE(Thang!$E$4,Thang!$C$4,Loc!$AD$2),Nhap!$F$5:$F$1000,Loc!$A$5)</f>
        <v>0</v>
      </c>
      <c r="AE387" s="7">
        <f>SUMIFS(Nhap!$I$5:$I$1000,Nhap!$E$5:$E$1000,DATE(Thang!$E$4,Thang!$C$4,Loc!$AE$2),Nhap!$F$5:$F$1000,Loc!A387)</f>
        <v>0</v>
      </c>
      <c r="AF387" s="7">
        <f>SUMIFS(Nhap!$I$5:$I$1000,Nhap!$E$5:$E$1000,DATE(Thang!$E$4,Thang!$C$4,Loc!$AF$2),Nhap!$F$5:$F$1000,Loc!A387)</f>
        <v>0</v>
      </c>
      <c r="AG387" s="7">
        <f>SUMIFS(Nhap!$I$5:$I$1000,Nhap!$E$5:$E$1000,DATE(Thang!$E$4,Thang!$C$4,Loc!$AG$2),Nhap!$F$5:$F$1000,Loc!A387)</f>
        <v>0</v>
      </c>
      <c r="AH387" s="7">
        <f>SUMIFS(Nhap!$I$5:$I$1000,Nhap!$E$5:$E$1000,DATE(Thang!$E$4,Thang!$C$4,Loc!$AH$2),Nhap!$F$5:$F$1000,Loc!A387)</f>
        <v>0</v>
      </c>
      <c r="AI387" s="7">
        <f>SUMIFS(Nhap!$I$5:$I$1000,Nhap!$E$5:$E$1000,DATE(Thang!$E$4,Thang!$C$4,Loc!$AI$2),Nhap!$F$5:$F$1000,Loc!A387)</f>
        <v>0</v>
      </c>
      <c r="AJ387" s="7">
        <f>SUMIFS(Nhap!$I$5:$I$1000,Nhap!$E$5:$E$1000,DATE(Thang!$E$4,Thang!$C$4,Loc!$AJ$2),Nhap!$F$5:$F$1000,Loc!A387)</f>
        <v>0</v>
      </c>
      <c r="AK387" s="1">
        <f>SUMIFS(Xuat!$G$5:$G$1000,Xuat!$C$5:$C$1000,DATE(Thang!$E$4,Thang!$C$4,AK$2),Xuat!$D$5:$D$1000,Loc!$A387)</f>
        <v>0</v>
      </c>
      <c r="AL387" s="1">
        <f>SUMIFS(Xuat!$G$5:$G$1000,Xuat!$C$5:$C$1000,DATE(Thang!$E$4,Thang!$C$4,AL$2),Xuat!$D$5:$D$1000,Loc!$A387)</f>
        <v>0</v>
      </c>
      <c r="AM387" s="1">
        <f>SUMIFS(Xuat!$G$5:$G$1000,Xuat!$C$5:$C$1000,DATE(Thang!$E$4,Thang!$C$4,AM$2),Xuat!$D$5:$D$1000,Loc!$A387)</f>
        <v>0</v>
      </c>
      <c r="AN387" s="1">
        <f>SUMIFS(Xuat!$G$5:$G$1000,Xuat!$C$5:$C$1000,DATE(Thang!$E$4,Thang!$C$4,AN$2),Xuat!$D$5:$D$1000,Loc!$A387)</f>
        <v>0</v>
      </c>
      <c r="AO387" s="1">
        <f>SUMIFS(Xuat!$G$5:$G$1000,Xuat!$C$5:$C$1000,DATE(Thang!$E$4,Thang!$C$4,AO$2),Xuat!$D$5:$D$1000,Loc!$A387)</f>
        <v>0</v>
      </c>
      <c r="AP387" s="1">
        <f>SUMIFS(Xuat!$G$5:$G$1000,Xuat!$C$5:$C$1000,DATE(Thang!$E$4,Thang!$C$4,AP$2),Xuat!$D$5:$D$1000,Loc!$A387)</f>
        <v>0</v>
      </c>
      <c r="AQ387" s="1">
        <f>SUMIFS(Xuat!$G$5:$G$1000,Xuat!$C$5:$C$1000,DATE(Thang!$E$4,Thang!$C$4,AQ$2),Xuat!$D$5:$D$1000,Loc!$A387)</f>
        <v>0</v>
      </c>
      <c r="AR387" s="1">
        <f>SUMIFS(Xuat!$G$5:$G$1000,Xuat!$C$5:$C$1000,DATE(Thang!$E$4,Thang!$C$4,AR$2),Xuat!$D$5:$D$1000,Loc!$A387)</f>
        <v>0</v>
      </c>
      <c r="AS387" s="1">
        <f>SUMIFS(Xuat!$G$5:$G$1000,Xuat!$C$5:$C$1000,DATE(Thang!$E$4,Thang!$C$4,AS$2),Xuat!$D$5:$D$1000,Loc!$A387)</f>
        <v>0</v>
      </c>
      <c r="AT387" s="1">
        <f>SUMIFS(Xuat!$G$5:$G$1000,Xuat!$C$5:$C$1000,DATE(Thang!$E$4,Thang!$C$4,AT$2),Xuat!$D$5:$D$1000,Loc!$A387)</f>
        <v>0</v>
      </c>
      <c r="AU387" s="1">
        <f>SUMIFS(Xuat!$G$5:$G$1000,Xuat!$C$5:$C$1000,DATE(Thang!$E$4,Thang!$C$4,AU$2),Xuat!$D$5:$D$1000,Loc!$A387)</f>
        <v>0</v>
      </c>
      <c r="AV387" s="1">
        <f>SUMIFS(Xuat!$G$5:$G$1000,Xuat!$C$5:$C$1000,DATE(Thang!$E$4,Thang!$C$4,AV$2),Xuat!$D$5:$D$1000,Loc!$A387)</f>
        <v>0</v>
      </c>
      <c r="AW387" s="1">
        <f>SUMIFS(Xuat!$G$5:$G$1000,Xuat!$C$5:$C$1000,DATE(Thang!$E$4,Thang!$C$4,AW$2),Xuat!$D$5:$D$1000,Loc!$A387)</f>
        <v>0</v>
      </c>
      <c r="AX387" s="1">
        <f>SUMIFS(Xuat!$G$5:$G$1000,Xuat!$C$5:$C$1000,DATE(Thang!$E$4,Thang!$C$4,AX$2),Xuat!$D$5:$D$1000,Loc!$A387)</f>
        <v>0</v>
      </c>
      <c r="AY387" s="1">
        <f>SUMIFS(Xuat!$G$5:$G$1000,Xuat!$C$5:$C$1000,DATE(Thang!$E$4,Thang!$C$4,AY$2),Xuat!$D$5:$D$1000,Loc!$A387)</f>
        <v>0</v>
      </c>
      <c r="AZ387" s="1">
        <f>SUMIFS(Xuat!$G$5:$G$1000,Xuat!$C$5:$C$1000,DATE(Thang!$E$4,Thang!$C$4,AZ$2),Xuat!$D$5:$D$1000,Loc!$A387)</f>
        <v>0</v>
      </c>
      <c r="BA387" s="1">
        <f>SUMIFS(Xuat!$G$5:$G$1000,Xuat!$C$5:$C$1000,DATE(Thang!$E$4,Thang!$C$4,BA$2),Xuat!$D$5:$D$1000,Loc!$A387)</f>
        <v>0</v>
      </c>
      <c r="BB387" s="1">
        <f>SUMIFS(Xuat!$G$5:$G$1000,Xuat!$C$5:$C$1000,DATE(Thang!$E$4,Thang!$C$4,BB$2),Xuat!$D$5:$D$1000,Loc!$A387)</f>
        <v>0</v>
      </c>
      <c r="BC387" s="1">
        <f>SUMIFS(Xuat!$G$5:$G$1000,Xuat!$C$5:$C$1000,DATE(Thang!$E$4,Thang!$C$4,BC$2),Xuat!$D$5:$D$1000,Loc!$A387)</f>
        <v>0</v>
      </c>
      <c r="BD387" s="1">
        <f>SUMIFS(Xuat!$G$5:$G$1000,Xuat!$C$5:$C$1000,DATE(Thang!$E$4,Thang!$C$4,BD$2),Xuat!$D$5:$D$1000,Loc!$A387)</f>
        <v>0</v>
      </c>
      <c r="BE387" s="1">
        <f>SUMIFS(Xuat!$G$5:$G$1000,Xuat!$C$5:$C$1000,DATE(Thang!$E$4,Thang!$C$4,BE$2),Xuat!$D$5:$D$1000,Loc!$A387)</f>
        <v>0</v>
      </c>
      <c r="BF387" s="1">
        <f>SUMIFS(Xuat!$G$5:$G$1000,Xuat!$C$5:$C$1000,DATE(Thang!$E$4,Thang!$C$4,BF$2),Xuat!$D$5:$D$1000,Loc!$A387)</f>
        <v>0</v>
      </c>
      <c r="BG387" s="1">
        <f>SUMIFS(Xuat!$G$5:$G$1000,Xuat!$C$5:$C$1000,DATE(Thang!$E$4,Thang!$C$4,BG$2),Xuat!$D$5:$D$1000,Loc!$A387)</f>
        <v>0</v>
      </c>
      <c r="BH387" s="1">
        <f>SUMIFS(Xuat!$G$5:$G$1000,Xuat!$C$5:$C$1000,DATE(Thang!$E$4,Thang!$C$4,BH$2),Xuat!$D$5:$D$1000,Loc!$A387)</f>
        <v>0</v>
      </c>
      <c r="BI387" s="1">
        <f>SUMIFS(Xuat!$G$5:$G$1000,Xuat!$C$5:$C$1000,DATE(Thang!$E$4,Thang!$C$4,BI$2),Xuat!$D$5:$D$1000,Loc!$A387)</f>
        <v>0</v>
      </c>
      <c r="BJ387" s="1">
        <f>SUMIFS(Xuat!$G$5:$G$1000,Xuat!$C$5:$C$1000,DATE(Thang!$E$4,Thang!$C$4,BJ$2),Xuat!$D$5:$D$1000,Loc!$A387)</f>
        <v>0</v>
      </c>
      <c r="BK387" s="1">
        <f>SUMIFS(Xuat!$G$5:$G$1000,Xuat!$C$5:$C$1000,DATE(Thang!$E$4,Thang!$C$4,BK$2),Xuat!$D$5:$D$1000,Loc!$A387)</f>
        <v>0</v>
      </c>
      <c r="BL387" s="1">
        <f>SUMIFS(Xuat!$G$5:$G$1000,Xuat!$C$5:$C$1000,DATE(Thang!$E$4,Thang!$C$4,BL$2),Xuat!$D$5:$D$1000,Loc!$A387)</f>
        <v>0</v>
      </c>
      <c r="BM387" s="1">
        <f>SUMIFS(Xuat!$G$5:$G$1000,Xuat!$C$5:$C$1000,DATE(Thang!$E$4,Thang!$C$4,BM$2),Xuat!$D$5:$D$1000,Loc!$A387)</f>
        <v>0</v>
      </c>
      <c r="BN387" s="1">
        <f>SUMIFS(Xuat!$G$5:$G$1000,Xuat!$C$5:$C$1000,DATE(Thang!$E$4,Thang!$C$4,BN$2),Xuat!$D$5:$D$1000,Loc!$A387)</f>
        <v>0</v>
      </c>
      <c r="BO387" s="1">
        <f>SUMIFS(Xuat!$G$5:$G$1000,Xuat!$C$5:$C$1000,DATE(Thang!$E$4,Thang!$C$4,BO$2),Xuat!$D$5:$D$1000,Loc!$A387)</f>
        <v>0</v>
      </c>
    </row>
    <row r="388" spans="1:67" x14ac:dyDescent="0.2">
      <c r="A388" s="2">
        <f>DM!C388</f>
        <v>0</v>
      </c>
      <c r="B388" s="3">
        <f>VLOOKUP(A388,Tondau!$B$5:$F$500,3,0)</f>
        <v>0</v>
      </c>
      <c r="C388" s="3">
        <f t="shared" si="17"/>
        <v>0</v>
      </c>
      <c r="D388" s="3">
        <f t="shared" si="18"/>
        <v>0</v>
      </c>
      <c r="E388" s="3">
        <f t="shared" si="19"/>
        <v>0</v>
      </c>
      <c r="F388" s="7">
        <f>SUMIFS(Nhap!$I$5:$I$1000,Nhap!$E$5:$E$1000,DATE(Thang!$E$4,Thang!$C$4,Loc!$F$2),Nhap!$F$5:$F$1000,Loc!A388)</f>
        <v>0</v>
      </c>
      <c r="G388" s="7">
        <f>SUMIFS(Nhap!$I$5:$I$1000,Nhap!$E$5:$E$1000,DATE(Thang!$E$4,Thang!$C$4,Loc!$G$2),Nhap!$F$5:$F$1000,Loc!A388)</f>
        <v>0</v>
      </c>
      <c r="H388" s="7">
        <f>SUMIFS(Nhap!$I$5:$I$1000,Nhap!$E$5:$E$1000,DATE(Thang!$E$4,Thang!$C$4,Loc!$H$2),Nhap!$F$5:$F$1000,Loc!A388)</f>
        <v>0</v>
      </c>
      <c r="I388" s="7">
        <f>SUMIFS(Nhap!$I$5:$I$1000,Nhap!$E$5:$E$1000,DATE(Thang!$E$4,Thang!$C$4,Loc!$I$2),Nhap!$F$5:$F$1000,Loc!A388)</f>
        <v>0</v>
      </c>
      <c r="J388" s="7">
        <f>SUMIFS(Nhap!$I$5:$I$1000,Nhap!$E$5:$E$1000,DATE(Thang!$E$4,Thang!$C$4,Loc!$J$2),Nhap!$F$5:$F$1000,Loc!A388)</f>
        <v>0</v>
      </c>
      <c r="K388" s="7">
        <f>SUMIFS(Nhap!$I$5:$I$1000,Nhap!$E$5:$E$1000,DATE(Thang!$E$4,Thang!$C$4,Loc!$K$2),Nhap!$F$5:$F$1000,Loc!A388)</f>
        <v>0</v>
      </c>
      <c r="L388" s="7">
        <f>SUMIFS(Nhap!$I$5:$I$1000,Nhap!$E$5:$E$1000,DATE(Thang!$E$4,Thang!$C$4,Loc!$L$2),Nhap!$F$5:$F$1000,Loc!A388)</f>
        <v>0</v>
      </c>
      <c r="M388" s="7">
        <f>SUMIFS(Nhap!$I$5:$I$1000,Nhap!$E$5:$E$1000,DATE(Thang!$E$4,Thang!$C$4,Loc!$M$2),Nhap!$F$5:$F$1000,Loc!A388)</f>
        <v>0</v>
      </c>
      <c r="N388" s="7">
        <f>SUMIFS(Nhap!$I$5:$I$1000,Nhap!$E$5:$E$1000,DATE(Thang!$E$4,Thang!$C$4,Loc!$N$2),Nhap!$F$5:$F$1000,Loc!A388)</f>
        <v>0</v>
      </c>
      <c r="O388" s="7">
        <f>SUMIFS(Nhap!$I$5:$I$1000,Nhap!$E$5:$E$1000,DATE(Thang!$E$4,Thang!$C$4,Loc!$O$2),Nhap!$F$5:$F$1000,Loc!A388)</f>
        <v>0</v>
      </c>
      <c r="P388" s="7">
        <f>SUMIFS(Nhap!$I$5:$I$1000,Nhap!$E$5:$E$1000,DATE(Thang!$E$4,Thang!$C$4,Loc!$P$2),Nhap!$F$5:$F$1000,Loc!A388)</f>
        <v>0</v>
      </c>
      <c r="Q388" s="7">
        <f>SUMIFS(Nhap!$I$5:$I$1000,Nhap!$E$5:$E$1000,DATE(Thang!$E$4,Thang!$C$4,Loc!$Q$2),Nhap!$F$5:$F$1000,Loc!A388)</f>
        <v>0</v>
      </c>
      <c r="R388" s="7">
        <f>SUMIFS(Nhap!$I$5:$I$1000,Nhap!$E$5:$E$1000,DATE(Thang!$E$4,Thang!$C$4,Loc!$R$2),Nhap!$F$5:$F$1000,Loc!A388)</f>
        <v>0</v>
      </c>
      <c r="S388" s="7">
        <f>SUMIFS(Nhap!$I$5:$I$1000,Nhap!$E$5:$E$1000,DATE(Thang!$E$4,Thang!$C$4,Loc!$S$2),Nhap!$F$5:$F$1000,Loc!A388)</f>
        <v>0</v>
      </c>
      <c r="T388" s="7">
        <f>SUMIFS(Nhap!$I$5:$I$1000,Nhap!$E$5:$E$1000,DATE(Thang!$E$4,Thang!$C$4,Loc!$T$2),Nhap!$F$5:$F$1000,Loc!A388)</f>
        <v>0</v>
      </c>
      <c r="U388" s="7">
        <f>SUMIFS(Nhap!$I$5:$I$1000,Nhap!$E$5:$E$1000,DATE(Thang!$E$4,Thang!$C$4,Loc!$U$2),Nhap!$F$5:$F$1000,Loc!A388)</f>
        <v>0</v>
      </c>
      <c r="V388" s="7">
        <f>SUMIFS(Nhap!$I$5:$I$1000,Nhap!$E$5:$E$1000,DATE(Thang!$E$4,Thang!$C$4,Loc!$V$2),Nhap!$F$5:$F$1000,Loc!A388)</f>
        <v>0</v>
      </c>
      <c r="W388" s="7">
        <f>SUMIFS(Nhap!$I$5:$I$1000,Nhap!$E$5:$E$1000,DATE(Thang!$E$4,Thang!$C$4,Loc!$W$2),Nhap!$F$5:$F$1000,Loc!A388)</f>
        <v>0</v>
      </c>
      <c r="X388" s="7">
        <f>SUMIFS(Nhap!$I$5:$I$1000,Nhap!$E$5:$E$1000,DATE(Thang!$E$4,Thang!$C$4,Loc!$X$2),Nhap!$F$5:$F$1000,Loc!A388)</f>
        <v>0</v>
      </c>
      <c r="Y388" s="7">
        <f>SUMIFS(Nhap!$I$5:$I$1000,Nhap!$E$5:$E$1000,DATE(Thang!$E$4,Thang!$C$4,Loc!$Y$2),Nhap!$F$5:$F$1000,Loc!A388)</f>
        <v>0</v>
      </c>
      <c r="Z388" s="7">
        <f>SUMIFS(Nhap!$I$5:$I$1000,Nhap!$E$5:$E$1000,DATE(Thang!$E$4,Thang!$C$4,Loc!$Z$2),Nhap!$F$5:$F$1000,Loc!A388)</f>
        <v>0</v>
      </c>
      <c r="AA388" s="7">
        <f>SUMIFS(Nhap!$I$5:$I$1000,Nhap!$E$5:$E$1000,DATE(Thang!$E$4,Thang!$C$4,Loc!$AA$2),Nhap!$F$5:$F$1000,Loc!A388)</f>
        <v>0</v>
      </c>
      <c r="AB388" s="7">
        <f>SUMIFS(Nhap!$I$5:$I$1000,Nhap!$E$5:$E$1000,DATE(Thang!$E$4,Thang!$C$4,Loc!$AB$2),Nhap!$F$5:$F$1000,Loc!A388)</f>
        <v>0</v>
      </c>
      <c r="AC388" s="7">
        <f>SUMIFS(Nhap!$I$5:$I$1000,Nhap!$E$5:$E$1000,DATE(Thang!$E$4,Thang!$C$4,Loc!$AC$2),Nhap!$F$5:$F$1000,Loc!A388)</f>
        <v>0</v>
      </c>
      <c r="AD388" s="7">
        <f>SUMIFS(Nhap!$I$5:$I$1000,Nhap!$E$5:$E$1000,DATE(Thang!$E$4,Thang!$C$4,Loc!$AD$2),Nhap!$F$5:$F$1000,Loc!$A$5)</f>
        <v>0</v>
      </c>
      <c r="AE388" s="7">
        <f>SUMIFS(Nhap!$I$5:$I$1000,Nhap!$E$5:$E$1000,DATE(Thang!$E$4,Thang!$C$4,Loc!$AE$2),Nhap!$F$5:$F$1000,Loc!A388)</f>
        <v>0</v>
      </c>
      <c r="AF388" s="7">
        <f>SUMIFS(Nhap!$I$5:$I$1000,Nhap!$E$5:$E$1000,DATE(Thang!$E$4,Thang!$C$4,Loc!$AF$2),Nhap!$F$5:$F$1000,Loc!A388)</f>
        <v>0</v>
      </c>
      <c r="AG388" s="7">
        <f>SUMIFS(Nhap!$I$5:$I$1000,Nhap!$E$5:$E$1000,DATE(Thang!$E$4,Thang!$C$4,Loc!$AG$2),Nhap!$F$5:$F$1000,Loc!A388)</f>
        <v>0</v>
      </c>
      <c r="AH388" s="7">
        <f>SUMIFS(Nhap!$I$5:$I$1000,Nhap!$E$5:$E$1000,DATE(Thang!$E$4,Thang!$C$4,Loc!$AH$2),Nhap!$F$5:$F$1000,Loc!A388)</f>
        <v>0</v>
      </c>
      <c r="AI388" s="7">
        <f>SUMIFS(Nhap!$I$5:$I$1000,Nhap!$E$5:$E$1000,DATE(Thang!$E$4,Thang!$C$4,Loc!$AI$2),Nhap!$F$5:$F$1000,Loc!A388)</f>
        <v>0</v>
      </c>
      <c r="AJ388" s="7">
        <f>SUMIFS(Nhap!$I$5:$I$1000,Nhap!$E$5:$E$1000,DATE(Thang!$E$4,Thang!$C$4,Loc!$AJ$2),Nhap!$F$5:$F$1000,Loc!A388)</f>
        <v>0</v>
      </c>
      <c r="AK388" s="1">
        <f>SUMIFS(Xuat!$G$5:$G$1000,Xuat!$C$5:$C$1000,DATE(Thang!$E$4,Thang!$C$4,AK$2),Xuat!$D$5:$D$1000,Loc!$A388)</f>
        <v>0</v>
      </c>
      <c r="AL388" s="1">
        <f>SUMIFS(Xuat!$G$5:$G$1000,Xuat!$C$5:$C$1000,DATE(Thang!$E$4,Thang!$C$4,AL$2),Xuat!$D$5:$D$1000,Loc!$A388)</f>
        <v>0</v>
      </c>
      <c r="AM388" s="1">
        <f>SUMIFS(Xuat!$G$5:$G$1000,Xuat!$C$5:$C$1000,DATE(Thang!$E$4,Thang!$C$4,AM$2),Xuat!$D$5:$D$1000,Loc!$A388)</f>
        <v>0</v>
      </c>
      <c r="AN388" s="1">
        <f>SUMIFS(Xuat!$G$5:$G$1000,Xuat!$C$5:$C$1000,DATE(Thang!$E$4,Thang!$C$4,AN$2),Xuat!$D$5:$D$1000,Loc!$A388)</f>
        <v>0</v>
      </c>
      <c r="AO388" s="1">
        <f>SUMIFS(Xuat!$G$5:$G$1000,Xuat!$C$5:$C$1000,DATE(Thang!$E$4,Thang!$C$4,AO$2),Xuat!$D$5:$D$1000,Loc!$A388)</f>
        <v>0</v>
      </c>
      <c r="AP388" s="1">
        <f>SUMIFS(Xuat!$G$5:$G$1000,Xuat!$C$5:$C$1000,DATE(Thang!$E$4,Thang!$C$4,AP$2),Xuat!$D$5:$D$1000,Loc!$A388)</f>
        <v>0</v>
      </c>
      <c r="AQ388" s="1">
        <f>SUMIFS(Xuat!$G$5:$G$1000,Xuat!$C$5:$C$1000,DATE(Thang!$E$4,Thang!$C$4,AQ$2),Xuat!$D$5:$D$1000,Loc!$A388)</f>
        <v>0</v>
      </c>
      <c r="AR388" s="1">
        <f>SUMIFS(Xuat!$G$5:$G$1000,Xuat!$C$5:$C$1000,DATE(Thang!$E$4,Thang!$C$4,AR$2),Xuat!$D$5:$D$1000,Loc!$A388)</f>
        <v>0</v>
      </c>
      <c r="AS388" s="1">
        <f>SUMIFS(Xuat!$G$5:$G$1000,Xuat!$C$5:$C$1000,DATE(Thang!$E$4,Thang!$C$4,AS$2),Xuat!$D$5:$D$1000,Loc!$A388)</f>
        <v>0</v>
      </c>
      <c r="AT388" s="1">
        <f>SUMIFS(Xuat!$G$5:$G$1000,Xuat!$C$5:$C$1000,DATE(Thang!$E$4,Thang!$C$4,AT$2),Xuat!$D$5:$D$1000,Loc!$A388)</f>
        <v>0</v>
      </c>
      <c r="AU388" s="1">
        <f>SUMIFS(Xuat!$G$5:$G$1000,Xuat!$C$5:$C$1000,DATE(Thang!$E$4,Thang!$C$4,AU$2),Xuat!$D$5:$D$1000,Loc!$A388)</f>
        <v>0</v>
      </c>
      <c r="AV388" s="1">
        <f>SUMIFS(Xuat!$G$5:$G$1000,Xuat!$C$5:$C$1000,DATE(Thang!$E$4,Thang!$C$4,AV$2),Xuat!$D$5:$D$1000,Loc!$A388)</f>
        <v>0</v>
      </c>
      <c r="AW388" s="1">
        <f>SUMIFS(Xuat!$G$5:$G$1000,Xuat!$C$5:$C$1000,DATE(Thang!$E$4,Thang!$C$4,AW$2),Xuat!$D$5:$D$1000,Loc!$A388)</f>
        <v>0</v>
      </c>
      <c r="AX388" s="1">
        <f>SUMIFS(Xuat!$G$5:$G$1000,Xuat!$C$5:$C$1000,DATE(Thang!$E$4,Thang!$C$4,AX$2),Xuat!$D$5:$D$1000,Loc!$A388)</f>
        <v>0</v>
      </c>
      <c r="AY388" s="1">
        <f>SUMIFS(Xuat!$G$5:$G$1000,Xuat!$C$5:$C$1000,DATE(Thang!$E$4,Thang!$C$4,AY$2),Xuat!$D$5:$D$1000,Loc!$A388)</f>
        <v>0</v>
      </c>
      <c r="AZ388" s="1">
        <f>SUMIFS(Xuat!$G$5:$G$1000,Xuat!$C$5:$C$1000,DATE(Thang!$E$4,Thang!$C$4,AZ$2),Xuat!$D$5:$D$1000,Loc!$A388)</f>
        <v>0</v>
      </c>
      <c r="BA388" s="1">
        <f>SUMIFS(Xuat!$G$5:$G$1000,Xuat!$C$5:$C$1000,DATE(Thang!$E$4,Thang!$C$4,BA$2),Xuat!$D$5:$D$1000,Loc!$A388)</f>
        <v>0</v>
      </c>
      <c r="BB388" s="1">
        <f>SUMIFS(Xuat!$G$5:$G$1000,Xuat!$C$5:$C$1000,DATE(Thang!$E$4,Thang!$C$4,BB$2),Xuat!$D$5:$D$1000,Loc!$A388)</f>
        <v>0</v>
      </c>
      <c r="BC388" s="1">
        <f>SUMIFS(Xuat!$G$5:$G$1000,Xuat!$C$5:$C$1000,DATE(Thang!$E$4,Thang!$C$4,BC$2),Xuat!$D$5:$D$1000,Loc!$A388)</f>
        <v>0</v>
      </c>
      <c r="BD388" s="1">
        <f>SUMIFS(Xuat!$G$5:$G$1000,Xuat!$C$5:$C$1000,DATE(Thang!$E$4,Thang!$C$4,BD$2),Xuat!$D$5:$D$1000,Loc!$A388)</f>
        <v>0</v>
      </c>
      <c r="BE388" s="1">
        <f>SUMIFS(Xuat!$G$5:$G$1000,Xuat!$C$5:$C$1000,DATE(Thang!$E$4,Thang!$C$4,BE$2),Xuat!$D$5:$D$1000,Loc!$A388)</f>
        <v>0</v>
      </c>
      <c r="BF388" s="1">
        <f>SUMIFS(Xuat!$G$5:$G$1000,Xuat!$C$5:$C$1000,DATE(Thang!$E$4,Thang!$C$4,BF$2),Xuat!$D$5:$D$1000,Loc!$A388)</f>
        <v>0</v>
      </c>
      <c r="BG388" s="1">
        <f>SUMIFS(Xuat!$G$5:$G$1000,Xuat!$C$5:$C$1000,DATE(Thang!$E$4,Thang!$C$4,BG$2),Xuat!$D$5:$D$1000,Loc!$A388)</f>
        <v>0</v>
      </c>
      <c r="BH388" s="1">
        <f>SUMIFS(Xuat!$G$5:$G$1000,Xuat!$C$5:$C$1000,DATE(Thang!$E$4,Thang!$C$4,BH$2),Xuat!$D$5:$D$1000,Loc!$A388)</f>
        <v>0</v>
      </c>
      <c r="BI388" s="1">
        <f>SUMIFS(Xuat!$G$5:$G$1000,Xuat!$C$5:$C$1000,DATE(Thang!$E$4,Thang!$C$4,BI$2),Xuat!$D$5:$D$1000,Loc!$A388)</f>
        <v>0</v>
      </c>
      <c r="BJ388" s="1">
        <f>SUMIFS(Xuat!$G$5:$G$1000,Xuat!$C$5:$C$1000,DATE(Thang!$E$4,Thang!$C$4,BJ$2),Xuat!$D$5:$D$1000,Loc!$A388)</f>
        <v>0</v>
      </c>
      <c r="BK388" s="1">
        <f>SUMIFS(Xuat!$G$5:$G$1000,Xuat!$C$5:$C$1000,DATE(Thang!$E$4,Thang!$C$4,BK$2),Xuat!$D$5:$D$1000,Loc!$A388)</f>
        <v>0</v>
      </c>
      <c r="BL388" s="1">
        <f>SUMIFS(Xuat!$G$5:$G$1000,Xuat!$C$5:$C$1000,DATE(Thang!$E$4,Thang!$C$4,BL$2),Xuat!$D$5:$D$1000,Loc!$A388)</f>
        <v>0</v>
      </c>
      <c r="BM388" s="1">
        <f>SUMIFS(Xuat!$G$5:$G$1000,Xuat!$C$5:$C$1000,DATE(Thang!$E$4,Thang!$C$4,BM$2),Xuat!$D$5:$D$1000,Loc!$A388)</f>
        <v>0</v>
      </c>
      <c r="BN388" s="1">
        <f>SUMIFS(Xuat!$G$5:$G$1000,Xuat!$C$5:$C$1000,DATE(Thang!$E$4,Thang!$C$4,BN$2),Xuat!$D$5:$D$1000,Loc!$A388)</f>
        <v>0</v>
      </c>
      <c r="BO388" s="1">
        <f>SUMIFS(Xuat!$G$5:$G$1000,Xuat!$C$5:$C$1000,DATE(Thang!$E$4,Thang!$C$4,BO$2),Xuat!$D$5:$D$1000,Loc!$A388)</f>
        <v>0</v>
      </c>
    </row>
    <row r="389" spans="1:67" x14ac:dyDescent="0.2">
      <c r="A389" s="2">
        <f>DM!C389</f>
        <v>0</v>
      </c>
      <c r="B389" s="3">
        <f>VLOOKUP(A389,Tondau!$B$5:$F$500,3,0)</f>
        <v>0</v>
      </c>
      <c r="C389" s="3">
        <f t="shared" si="17"/>
        <v>0</v>
      </c>
      <c r="D389" s="3">
        <f t="shared" si="18"/>
        <v>0</v>
      </c>
      <c r="E389" s="3">
        <f t="shared" si="19"/>
        <v>0</v>
      </c>
      <c r="F389" s="7">
        <f>SUMIFS(Nhap!$I$5:$I$1000,Nhap!$E$5:$E$1000,DATE(Thang!$E$4,Thang!$C$4,Loc!$F$2),Nhap!$F$5:$F$1000,Loc!A389)</f>
        <v>0</v>
      </c>
      <c r="G389" s="7">
        <f>SUMIFS(Nhap!$I$5:$I$1000,Nhap!$E$5:$E$1000,DATE(Thang!$E$4,Thang!$C$4,Loc!$G$2),Nhap!$F$5:$F$1000,Loc!A389)</f>
        <v>0</v>
      </c>
      <c r="H389" s="7">
        <f>SUMIFS(Nhap!$I$5:$I$1000,Nhap!$E$5:$E$1000,DATE(Thang!$E$4,Thang!$C$4,Loc!$H$2),Nhap!$F$5:$F$1000,Loc!A389)</f>
        <v>0</v>
      </c>
      <c r="I389" s="7">
        <f>SUMIFS(Nhap!$I$5:$I$1000,Nhap!$E$5:$E$1000,DATE(Thang!$E$4,Thang!$C$4,Loc!$I$2),Nhap!$F$5:$F$1000,Loc!A389)</f>
        <v>0</v>
      </c>
      <c r="J389" s="7">
        <f>SUMIFS(Nhap!$I$5:$I$1000,Nhap!$E$5:$E$1000,DATE(Thang!$E$4,Thang!$C$4,Loc!$J$2),Nhap!$F$5:$F$1000,Loc!A389)</f>
        <v>0</v>
      </c>
      <c r="K389" s="7">
        <f>SUMIFS(Nhap!$I$5:$I$1000,Nhap!$E$5:$E$1000,DATE(Thang!$E$4,Thang!$C$4,Loc!$K$2),Nhap!$F$5:$F$1000,Loc!A389)</f>
        <v>0</v>
      </c>
      <c r="L389" s="7">
        <f>SUMIFS(Nhap!$I$5:$I$1000,Nhap!$E$5:$E$1000,DATE(Thang!$E$4,Thang!$C$4,Loc!$L$2),Nhap!$F$5:$F$1000,Loc!A389)</f>
        <v>0</v>
      </c>
      <c r="M389" s="7">
        <f>SUMIFS(Nhap!$I$5:$I$1000,Nhap!$E$5:$E$1000,DATE(Thang!$E$4,Thang!$C$4,Loc!$M$2),Nhap!$F$5:$F$1000,Loc!A389)</f>
        <v>0</v>
      </c>
      <c r="N389" s="7">
        <f>SUMIFS(Nhap!$I$5:$I$1000,Nhap!$E$5:$E$1000,DATE(Thang!$E$4,Thang!$C$4,Loc!$N$2),Nhap!$F$5:$F$1000,Loc!A389)</f>
        <v>0</v>
      </c>
      <c r="O389" s="7">
        <f>SUMIFS(Nhap!$I$5:$I$1000,Nhap!$E$5:$E$1000,DATE(Thang!$E$4,Thang!$C$4,Loc!$O$2),Nhap!$F$5:$F$1000,Loc!A389)</f>
        <v>0</v>
      </c>
      <c r="P389" s="7">
        <f>SUMIFS(Nhap!$I$5:$I$1000,Nhap!$E$5:$E$1000,DATE(Thang!$E$4,Thang!$C$4,Loc!$P$2),Nhap!$F$5:$F$1000,Loc!A389)</f>
        <v>0</v>
      </c>
      <c r="Q389" s="7">
        <f>SUMIFS(Nhap!$I$5:$I$1000,Nhap!$E$5:$E$1000,DATE(Thang!$E$4,Thang!$C$4,Loc!$Q$2),Nhap!$F$5:$F$1000,Loc!A389)</f>
        <v>0</v>
      </c>
      <c r="R389" s="7">
        <f>SUMIFS(Nhap!$I$5:$I$1000,Nhap!$E$5:$E$1000,DATE(Thang!$E$4,Thang!$C$4,Loc!$R$2),Nhap!$F$5:$F$1000,Loc!A389)</f>
        <v>0</v>
      </c>
      <c r="S389" s="7">
        <f>SUMIFS(Nhap!$I$5:$I$1000,Nhap!$E$5:$E$1000,DATE(Thang!$E$4,Thang!$C$4,Loc!$S$2),Nhap!$F$5:$F$1000,Loc!A389)</f>
        <v>0</v>
      </c>
      <c r="T389" s="7">
        <f>SUMIFS(Nhap!$I$5:$I$1000,Nhap!$E$5:$E$1000,DATE(Thang!$E$4,Thang!$C$4,Loc!$T$2),Nhap!$F$5:$F$1000,Loc!A389)</f>
        <v>0</v>
      </c>
      <c r="U389" s="7">
        <f>SUMIFS(Nhap!$I$5:$I$1000,Nhap!$E$5:$E$1000,DATE(Thang!$E$4,Thang!$C$4,Loc!$U$2),Nhap!$F$5:$F$1000,Loc!A389)</f>
        <v>0</v>
      </c>
      <c r="V389" s="7">
        <f>SUMIFS(Nhap!$I$5:$I$1000,Nhap!$E$5:$E$1000,DATE(Thang!$E$4,Thang!$C$4,Loc!$V$2),Nhap!$F$5:$F$1000,Loc!A389)</f>
        <v>0</v>
      </c>
      <c r="W389" s="7">
        <f>SUMIFS(Nhap!$I$5:$I$1000,Nhap!$E$5:$E$1000,DATE(Thang!$E$4,Thang!$C$4,Loc!$W$2),Nhap!$F$5:$F$1000,Loc!A389)</f>
        <v>0</v>
      </c>
      <c r="X389" s="7">
        <f>SUMIFS(Nhap!$I$5:$I$1000,Nhap!$E$5:$E$1000,DATE(Thang!$E$4,Thang!$C$4,Loc!$X$2),Nhap!$F$5:$F$1000,Loc!A389)</f>
        <v>0</v>
      </c>
      <c r="Y389" s="7">
        <f>SUMIFS(Nhap!$I$5:$I$1000,Nhap!$E$5:$E$1000,DATE(Thang!$E$4,Thang!$C$4,Loc!$Y$2),Nhap!$F$5:$F$1000,Loc!A389)</f>
        <v>0</v>
      </c>
      <c r="Z389" s="7">
        <f>SUMIFS(Nhap!$I$5:$I$1000,Nhap!$E$5:$E$1000,DATE(Thang!$E$4,Thang!$C$4,Loc!$Z$2),Nhap!$F$5:$F$1000,Loc!A389)</f>
        <v>0</v>
      </c>
      <c r="AA389" s="7">
        <f>SUMIFS(Nhap!$I$5:$I$1000,Nhap!$E$5:$E$1000,DATE(Thang!$E$4,Thang!$C$4,Loc!$AA$2),Nhap!$F$5:$F$1000,Loc!A389)</f>
        <v>0</v>
      </c>
      <c r="AB389" s="7">
        <f>SUMIFS(Nhap!$I$5:$I$1000,Nhap!$E$5:$E$1000,DATE(Thang!$E$4,Thang!$C$4,Loc!$AB$2),Nhap!$F$5:$F$1000,Loc!A389)</f>
        <v>0</v>
      </c>
      <c r="AC389" s="7">
        <f>SUMIFS(Nhap!$I$5:$I$1000,Nhap!$E$5:$E$1000,DATE(Thang!$E$4,Thang!$C$4,Loc!$AC$2),Nhap!$F$5:$F$1000,Loc!A389)</f>
        <v>0</v>
      </c>
      <c r="AD389" s="7">
        <f>SUMIFS(Nhap!$I$5:$I$1000,Nhap!$E$5:$E$1000,DATE(Thang!$E$4,Thang!$C$4,Loc!$AD$2),Nhap!$F$5:$F$1000,Loc!$A$5)</f>
        <v>0</v>
      </c>
      <c r="AE389" s="7">
        <f>SUMIFS(Nhap!$I$5:$I$1000,Nhap!$E$5:$E$1000,DATE(Thang!$E$4,Thang!$C$4,Loc!$AE$2),Nhap!$F$5:$F$1000,Loc!A389)</f>
        <v>0</v>
      </c>
      <c r="AF389" s="7">
        <f>SUMIFS(Nhap!$I$5:$I$1000,Nhap!$E$5:$E$1000,DATE(Thang!$E$4,Thang!$C$4,Loc!$AF$2),Nhap!$F$5:$F$1000,Loc!A389)</f>
        <v>0</v>
      </c>
      <c r="AG389" s="7">
        <f>SUMIFS(Nhap!$I$5:$I$1000,Nhap!$E$5:$E$1000,DATE(Thang!$E$4,Thang!$C$4,Loc!$AG$2),Nhap!$F$5:$F$1000,Loc!A389)</f>
        <v>0</v>
      </c>
      <c r="AH389" s="7">
        <f>SUMIFS(Nhap!$I$5:$I$1000,Nhap!$E$5:$E$1000,DATE(Thang!$E$4,Thang!$C$4,Loc!$AH$2),Nhap!$F$5:$F$1000,Loc!A389)</f>
        <v>0</v>
      </c>
      <c r="AI389" s="7">
        <f>SUMIFS(Nhap!$I$5:$I$1000,Nhap!$E$5:$E$1000,DATE(Thang!$E$4,Thang!$C$4,Loc!$AI$2),Nhap!$F$5:$F$1000,Loc!A389)</f>
        <v>0</v>
      </c>
      <c r="AJ389" s="7">
        <f>SUMIFS(Nhap!$I$5:$I$1000,Nhap!$E$5:$E$1000,DATE(Thang!$E$4,Thang!$C$4,Loc!$AJ$2),Nhap!$F$5:$F$1000,Loc!A389)</f>
        <v>0</v>
      </c>
      <c r="AK389" s="1">
        <f>SUMIFS(Xuat!$G$5:$G$1000,Xuat!$C$5:$C$1000,DATE(Thang!$E$4,Thang!$C$4,AK$2),Xuat!$D$5:$D$1000,Loc!$A389)</f>
        <v>0</v>
      </c>
      <c r="AL389" s="1">
        <f>SUMIFS(Xuat!$G$5:$G$1000,Xuat!$C$5:$C$1000,DATE(Thang!$E$4,Thang!$C$4,AL$2),Xuat!$D$5:$D$1000,Loc!$A389)</f>
        <v>0</v>
      </c>
      <c r="AM389" s="1">
        <f>SUMIFS(Xuat!$G$5:$G$1000,Xuat!$C$5:$C$1000,DATE(Thang!$E$4,Thang!$C$4,AM$2),Xuat!$D$5:$D$1000,Loc!$A389)</f>
        <v>0</v>
      </c>
      <c r="AN389" s="1">
        <f>SUMIFS(Xuat!$G$5:$G$1000,Xuat!$C$5:$C$1000,DATE(Thang!$E$4,Thang!$C$4,AN$2),Xuat!$D$5:$D$1000,Loc!$A389)</f>
        <v>0</v>
      </c>
      <c r="AO389" s="1">
        <f>SUMIFS(Xuat!$G$5:$G$1000,Xuat!$C$5:$C$1000,DATE(Thang!$E$4,Thang!$C$4,AO$2),Xuat!$D$5:$D$1000,Loc!$A389)</f>
        <v>0</v>
      </c>
      <c r="AP389" s="1">
        <f>SUMIFS(Xuat!$G$5:$G$1000,Xuat!$C$5:$C$1000,DATE(Thang!$E$4,Thang!$C$4,AP$2),Xuat!$D$5:$D$1000,Loc!$A389)</f>
        <v>0</v>
      </c>
      <c r="AQ389" s="1">
        <f>SUMIFS(Xuat!$G$5:$G$1000,Xuat!$C$5:$C$1000,DATE(Thang!$E$4,Thang!$C$4,AQ$2),Xuat!$D$5:$D$1000,Loc!$A389)</f>
        <v>0</v>
      </c>
      <c r="AR389" s="1">
        <f>SUMIFS(Xuat!$G$5:$G$1000,Xuat!$C$5:$C$1000,DATE(Thang!$E$4,Thang!$C$4,AR$2),Xuat!$D$5:$D$1000,Loc!$A389)</f>
        <v>0</v>
      </c>
      <c r="AS389" s="1">
        <f>SUMIFS(Xuat!$G$5:$G$1000,Xuat!$C$5:$C$1000,DATE(Thang!$E$4,Thang!$C$4,AS$2),Xuat!$D$5:$D$1000,Loc!$A389)</f>
        <v>0</v>
      </c>
      <c r="AT389" s="1">
        <f>SUMIFS(Xuat!$G$5:$G$1000,Xuat!$C$5:$C$1000,DATE(Thang!$E$4,Thang!$C$4,AT$2),Xuat!$D$5:$D$1000,Loc!$A389)</f>
        <v>0</v>
      </c>
      <c r="AU389" s="1">
        <f>SUMIFS(Xuat!$G$5:$G$1000,Xuat!$C$5:$C$1000,DATE(Thang!$E$4,Thang!$C$4,AU$2),Xuat!$D$5:$D$1000,Loc!$A389)</f>
        <v>0</v>
      </c>
      <c r="AV389" s="1">
        <f>SUMIFS(Xuat!$G$5:$G$1000,Xuat!$C$5:$C$1000,DATE(Thang!$E$4,Thang!$C$4,AV$2),Xuat!$D$5:$D$1000,Loc!$A389)</f>
        <v>0</v>
      </c>
      <c r="AW389" s="1">
        <f>SUMIFS(Xuat!$G$5:$G$1000,Xuat!$C$5:$C$1000,DATE(Thang!$E$4,Thang!$C$4,AW$2),Xuat!$D$5:$D$1000,Loc!$A389)</f>
        <v>0</v>
      </c>
      <c r="AX389" s="1">
        <f>SUMIFS(Xuat!$G$5:$G$1000,Xuat!$C$5:$C$1000,DATE(Thang!$E$4,Thang!$C$4,AX$2),Xuat!$D$5:$D$1000,Loc!$A389)</f>
        <v>0</v>
      </c>
      <c r="AY389" s="1">
        <f>SUMIFS(Xuat!$G$5:$G$1000,Xuat!$C$5:$C$1000,DATE(Thang!$E$4,Thang!$C$4,AY$2),Xuat!$D$5:$D$1000,Loc!$A389)</f>
        <v>0</v>
      </c>
      <c r="AZ389" s="1">
        <f>SUMIFS(Xuat!$G$5:$G$1000,Xuat!$C$5:$C$1000,DATE(Thang!$E$4,Thang!$C$4,AZ$2),Xuat!$D$5:$D$1000,Loc!$A389)</f>
        <v>0</v>
      </c>
      <c r="BA389" s="1">
        <f>SUMIFS(Xuat!$G$5:$G$1000,Xuat!$C$5:$C$1000,DATE(Thang!$E$4,Thang!$C$4,BA$2),Xuat!$D$5:$D$1000,Loc!$A389)</f>
        <v>0</v>
      </c>
      <c r="BB389" s="1">
        <f>SUMIFS(Xuat!$G$5:$G$1000,Xuat!$C$5:$C$1000,DATE(Thang!$E$4,Thang!$C$4,BB$2),Xuat!$D$5:$D$1000,Loc!$A389)</f>
        <v>0</v>
      </c>
      <c r="BC389" s="1">
        <f>SUMIFS(Xuat!$G$5:$G$1000,Xuat!$C$5:$C$1000,DATE(Thang!$E$4,Thang!$C$4,BC$2),Xuat!$D$5:$D$1000,Loc!$A389)</f>
        <v>0</v>
      </c>
      <c r="BD389" s="1">
        <f>SUMIFS(Xuat!$G$5:$G$1000,Xuat!$C$5:$C$1000,DATE(Thang!$E$4,Thang!$C$4,BD$2),Xuat!$D$5:$D$1000,Loc!$A389)</f>
        <v>0</v>
      </c>
      <c r="BE389" s="1">
        <f>SUMIFS(Xuat!$G$5:$G$1000,Xuat!$C$5:$C$1000,DATE(Thang!$E$4,Thang!$C$4,BE$2),Xuat!$D$5:$D$1000,Loc!$A389)</f>
        <v>0</v>
      </c>
      <c r="BF389" s="1">
        <f>SUMIFS(Xuat!$G$5:$G$1000,Xuat!$C$5:$C$1000,DATE(Thang!$E$4,Thang!$C$4,BF$2),Xuat!$D$5:$D$1000,Loc!$A389)</f>
        <v>0</v>
      </c>
      <c r="BG389" s="1">
        <f>SUMIFS(Xuat!$G$5:$G$1000,Xuat!$C$5:$C$1000,DATE(Thang!$E$4,Thang!$C$4,BG$2),Xuat!$D$5:$D$1000,Loc!$A389)</f>
        <v>0</v>
      </c>
      <c r="BH389" s="1">
        <f>SUMIFS(Xuat!$G$5:$G$1000,Xuat!$C$5:$C$1000,DATE(Thang!$E$4,Thang!$C$4,BH$2),Xuat!$D$5:$D$1000,Loc!$A389)</f>
        <v>0</v>
      </c>
      <c r="BI389" s="1">
        <f>SUMIFS(Xuat!$G$5:$G$1000,Xuat!$C$5:$C$1000,DATE(Thang!$E$4,Thang!$C$4,BI$2),Xuat!$D$5:$D$1000,Loc!$A389)</f>
        <v>0</v>
      </c>
      <c r="BJ389" s="1">
        <f>SUMIFS(Xuat!$G$5:$G$1000,Xuat!$C$5:$C$1000,DATE(Thang!$E$4,Thang!$C$4,BJ$2),Xuat!$D$5:$D$1000,Loc!$A389)</f>
        <v>0</v>
      </c>
      <c r="BK389" s="1">
        <f>SUMIFS(Xuat!$G$5:$G$1000,Xuat!$C$5:$C$1000,DATE(Thang!$E$4,Thang!$C$4,BK$2),Xuat!$D$5:$D$1000,Loc!$A389)</f>
        <v>0</v>
      </c>
      <c r="BL389" s="1">
        <f>SUMIFS(Xuat!$G$5:$G$1000,Xuat!$C$5:$C$1000,DATE(Thang!$E$4,Thang!$C$4,BL$2),Xuat!$D$5:$D$1000,Loc!$A389)</f>
        <v>0</v>
      </c>
      <c r="BM389" s="1">
        <f>SUMIFS(Xuat!$G$5:$G$1000,Xuat!$C$5:$C$1000,DATE(Thang!$E$4,Thang!$C$4,BM$2),Xuat!$D$5:$D$1000,Loc!$A389)</f>
        <v>0</v>
      </c>
      <c r="BN389" s="1">
        <f>SUMIFS(Xuat!$G$5:$G$1000,Xuat!$C$5:$C$1000,DATE(Thang!$E$4,Thang!$C$4,BN$2),Xuat!$D$5:$D$1000,Loc!$A389)</f>
        <v>0</v>
      </c>
      <c r="BO389" s="1">
        <f>SUMIFS(Xuat!$G$5:$G$1000,Xuat!$C$5:$C$1000,DATE(Thang!$E$4,Thang!$C$4,BO$2),Xuat!$D$5:$D$1000,Loc!$A389)</f>
        <v>0</v>
      </c>
    </row>
    <row r="390" spans="1:67" x14ac:dyDescent="0.2">
      <c r="A390" s="2">
        <f>DM!C390</f>
        <v>0</v>
      </c>
      <c r="B390" s="3">
        <f>VLOOKUP(A390,Tondau!$B$5:$F$500,3,0)</f>
        <v>0</v>
      </c>
      <c r="C390" s="3">
        <f t="shared" ref="C390:C453" si="20">SUM(F390:AJ390)</f>
        <v>0</v>
      </c>
      <c r="D390" s="3">
        <f t="shared" ref="D390:D453" si="21">SUM(AK390:BO390)</f>
        <v>0</v>
      </c>
      <c r="E390" s="3">
        <f t="shared" ref="E390:E453" si="22">B390+C390-D390</f>
        <v>0</v>
      </c>
      <c r="F390" s="7">
        <f>SUMIFS(Nhap!$I$5:$I$1000,Nhap!$E$5:$E$1000,DATE(Thang!$E$4,Thang!$C$4,Loc!$F$2),Nhap!$F$5:$F$1000,Loc!A390)</f>
        <v>0</v>
      </c>
      <c r="G390" s="7">
        <f>SUMIFS(Nhap!$I$5:$I$1000,Nhap!$E$5:$E$1000,DATE(Thang!$E$4,Thang!$C$4,Loc!$G$2),Nhap!$F$5:$F$1000,Loc!A390)</f>
        <v>0</v>
      </c>
      <c r="H390" s="7">
        <f>SUMIFS(Nhap!$I$5:$I$1000,Nhap!$E$5:$E$1000,DATE(Thang!$E$4,Thang!$C$4,Loc!$H$2),Nhap!$F$5:$F$1000,Loc!A390)</f>
        <v>0</v>
      </c>
      <c r="I390" s="7">
        <f>SUMIFS(Nhap!$I$5:$I$1000,Nhap!$E$5:$E$1000,DATE(Thang!$E$4,Thang!$C$4,Loc!$I$2),Nhap!$F$5:$F$1000,Loc!A390)</f>
        <v>0</v>
      </c>
      <c r="J390" s="7">
        <f>SUMIFS(Nhap!$I$5:$I$1000,Nhap!$E$5:$E$1000,DATE(Thang!$E$4,Thang!$C$4,Loc!$J$2),Nhap!$F$5:$F$1000,Loc!A390)</f>
        <v>0</v>
      </c>
      <c r="K390" s="7">
        <f>SUMIFS(Nhap!$I$5:$I$1000,Nhap!$E$5:$E$1000,DATE(Thang!$E$4,Thang!$C$4,Loc!$K$2),Nhap!$F$5:$F$1000,Loc!A390)</f>
        <v>0</v>
      </c>
      <c r="L390" s="7">
        <f>SUMIFS(Nhap!$I$5:$I$1000,Nhap!$E$5:$E$1000,DATE(Thang!$E$4,Thang!$C$4,Loc!$L$2),Nhap!$F$5:$F$1000,Loc!A390)</f>
        <v>0</v>
      </c>
      <c r="M390" s="7">
        <f>SUMIFS(Nhap!$I$5:$I$1000,Nhap!$E$5:$E$1000,DATE(Thang!$E$4,Thang!$C$4,Loc!$M$2),Nhap!$F$5:$F$1000,Loc!A390)</f>
        <v>0</v>
      </c>
      <c r="N390" s="7">
        <f>SUMIFS(Nhap!$I$5:$I$1000,Nhap!$E$5:$E$1000,DATE(Thang!$E$4,Thang!$C$4,Loc!$N$2),Nhap!$F$5:$F$1000,Loc!A390)</f>
        <v>0</v>
      </c>
      <c r="O390" s="7">
        <f>SUMIFS(Nhap!$I$5:$I$1000,Nhap!$E$5:$E$1000,DATE(Thang!$E$4,Thang!$C$4,Loc!$O$2),Nhap!$F$5:$F$1000,Loc!A390)</f>
        <v>0</v>
      </c>
      <c r="P390" s="7">
        <f>SUMIFS(Nhap!$I$5:$I$1000,Nhap!$E$5:$E$1000,DATE(Thang!$E$4,Thang!$C$4,Loc!$P$2),Nhap!$F$5:$F$1000,Loc!A390)</f>
        <v>0</v>
      </c>
      <c r="Q390" s="7">
        <f>SUMIFS(Nhap!$I$5:$I$1000,Nhap!$E$5:$E$1000,DATE(Thang!$E$4,Thang!$C$4,Loc!$Q$2),Nhap!$F$5:$F$1000,Loc!A390)</f>
        <v>0</v>
      </c>
      <c r="R390" s="7">
        <f>SUMIFS(Nhap!$I$5:$I$1000,Nhap!$E$5:$E$1000,DATE(Thang!$E$4,Thang!$C$4,Loc!$R$2),Nhap!$F$5:$F$1000,Loc!A390)</f>
        <v>0</v>
      </c>
      <c r="S390" s="7">
        <f>SUMIFS(Nhap!$I$5:$I$1000,Nhap!$E$5:$E$1000,DATE(Thang!$E$4,Thang!$C$4,Loc!$S$2),Nhap!$F$5:$F$1000,Loc!A390)</f>
        <v>0</v>
      </c>
      <c r="T390" s="7">
        <f>SUMIFS(Nhap!$I$5:$I$1000,Nhap!$E$5:$E$1000,DATE(Thang!$E$4,Thang!$C$4,Loc!$T$2),Nhap!$F$5:$F$1000,Loc!A390)</f>
        <v>0</v>
      </c>
      <c r="U390" s="7">
        <f>SUMIFS(Nhap!$I$5:$I$1000,Nhap!$E$5:$E$1000,DATE(Thang!$E$4,Thang!$C$4,Loc!$U$2),Nhap!$F$5:$F$1000,Loc!A390)</f>
        <v>0</v>
      </c>
      <c r="V390" s="7">
        <f>SUMIFS(Nhap!$I$5:$I$1000,Nhap!$E$5:$E$1000,DATE(Thang!$E$4,Thang!$C$4,Loc!$V$2),Nhap!$F$5:$F$1000,Loc!A390)</f>
        <v>0</v>
      </c>
      <c r="W390" s="7">
        <f>SUMIFS(Nhap!$I$5:$I$1000,Nhap!$E$5:$E$1000,DATE(Thang!$E$4,Thang!$C$4,Loc!$W$2),Nhap!$F$5:$F$1000,Loc!A390)</f>
        <v>0</v>
      </c>
      <c r="X390" s="7">
        <f>SUMIFS(Nhap!$I$5:$I$1000,Nhap!$E$5:$E$1000,DATE(Thang!$E$4,Thang!$C$4,Loc!$X$2),Nhap!$F$5:$F$1000,Loc!A390)</f>
        <v>0</v>
      </c>
      <c r="Y390" s="7">
        <f>SUMIFS(Nhap!$I$5:$I$1000,Nhap!$E$5:$E$1000,DATE(Thang!$E$4,Thang!$C$4,Loc!$Y$2),Nhap!$F$5:$F$1000,Loc!A390)</f>
        <v>0</v>
      </c>
      <c r="Z390" s="7">
        <f>SUMIFS(Nhap!$I$5:$I$1000,Nhap!$E$5:$E$1000,DATE(Thang!$E$4,Thang!$C$4,Loc!$Z$2),Nhap!$F$5:$F$1000,Loc!A390)</f>
        <v>0</v>
      </c>
      <c r="AA390" s="7">
        <f>SUMIFS(Nhap!$I$5:$I$1000,Nhap!$E$5:$E$1000,DATE(Thang!$E$4,Thang!$C$4,Loc!$AA$2),Nhap!$F$5:$F$1000,Loc!A390)</f>
        <v>0</v>
      </c>
      <c r="AB390" s="7">
        <f>SUMIFS(Nhap!$I$5:$I$1000,Nhap!$E$5:$E$1000,DATE(Thang!$E$4,Thang!$C$4,Loc!$AB$2),Nhap!$F$5:$F$1000,Loc!A390)</f>
        <v>0</v>
      </c>
      <c r="AC390" s="7">
        <f>SUMIFS(Nhap!$I$5:$I$1000,Nhap!$E$5:$E$1000,DATE(Thang!$E$4,Thang!$C$4,Loc!$AC$2),Nhap!$F$5:$F$1000,Loc!A390)</f>
        <v>0</v>
      </c>
      <c r="AD390" s="7">
        <f>SUMIFS(Nhap!$I$5:$I$1000,Nhap!$E$5:$E$1000,DATE(Thang!$E$4,Thang!$C$4,Loc!$AD$2),Nhap!$F$5:$F$1000,Loc!$A$5)</f>
        <v>0</v>
      </c>
      <c r="AE390" s="7">
        <f>SUMIFS(Nhap!$I$5:$I$1000,Nhap!$E$5:$E$1000,DATE(Thang!$E$4,Thang!$C$4,Loc!$AE$2),Nhap!$F$5:$F$1000,Loc!A390)</f>
        <v>0</v>
      </c>
      <c r="AF390" s="7">
        <f>SUMIFS(Nhap!$I$5:$I$1000,Nhap!$E$5:$E$1000,DATE(Thang!$E$4,Thang!$C$4,Loc!$AF$2),Nhap!$F$5:$F$1000,Loc!A390)</f>
        <v>0</v>
      </c>
      <c r="AG390" s="7">
        <f>SUMIFS(Nhap!$I$5:$I$1000,Nhap!$E$5:$E$1000,DATE(Thang!$E$4,Thang!$C$4,Loc!$AG$2),Nhap!$F$5:$F$1000,Loc!A390)</f>
        <v>0</v>
      </c>
      <c r="AH390" s="7">
        <f>SUMIFS(Nhap!$I$5:$I$1000,Nhap!$E$5:$E$1000,DATE(Thang!$E$4,Thang!$C$4,Loc!$AH$2),Nhap!$F$5:$F$1000,Loc!A390)</f>
        <v>0</v>
      </c>
      <c r="AI390" s="7">
        <f>SUMIFS(Nhap!$I$5:$I$1000,Nhap!$E$5:$E$1000,DATE(Thang!$E$4,Thang!$C$4,Loc!$AI$2),Nhap!$F$5:$F$1000,Loc!A390)</f>
        <v>0</v>
      </c>
      <c r="AJ390" s="7">
        <f>SUMIFS(Nhap!$I$5:$I$1000,Nhap!$E$5:$E$1000,DATE(Thang!$E$4,Thang!$C$4,Loc!$AJ$2),Nhap!$F$5:$F$1000,Loc!A390)</f>
        <v>0</v>
      </c>
      <c r="AK390" s="1">
        <f>SUMIFS(Xuat!$G$5:$G$1000,Xuat!$C$5:$C$1000,DATE(Thang!$E$4,Thang!$C$4,AK$2),Xuat!$D$5:$D$1000,Loc!$A390)</f>
        <v>0</v>
      </c>
      <c r="AL390" s="1">
        <f>SUMIFS(Xuat!$G$5:$G$1000,Xuat!$C$5:$C$1000,DATE(Thang!$E$4,Thang!$C$4,AL$2),Xuat!$D$5:$D$1000,Loc!$A390)</f>
        <v>0</v>
      </c>
      <c r="AM390" s="1">
        <f>SUMIFS(Xuat!$G$5:$G$1000,Xuat!$C$5:$C$1000,DATE(Thang!$E$4,Thang!$C$4,AM$2),Xuat!$D$5:$D$1000,Loc!$A390)</f>
        <v>0</v>
      </c>
      <c r="AN390" s="1">
        <f>SUMIFS(Xuat!$G$5:$G$1000,Xuat!$C$5:$C$1000,DATE(Thang!$E$4,Thang!$C$4,AN$2),Xuat!$D$5:$D$1000,Loc!$A390)</f>
        <v>0</v>
      </c>
      <c r="AO390" s="1">
        <f>SUMIFS(Xuat!$G$5:$G$1000,Xuat!$C$5:$C$1000,DATE(Thang!$E$4,Thang!$C$4,AO$2),Xuat!$D$5:$D$1000,Loc!$A390)</f>
        <v>0</v>
      </c>
      <c r="AP390" s="1">
        <f>SUMIFS(Xuat!$G$5:$G$1000,Xuat!$C$5:$C$1000,DATE(Thang!$E$4,Thang!$C$4,AP$2),Xuat!$D$5:$D$1000,Loc!$A390)</f>
        <v>0</v>
      </c>
      <c r="AQ390" s="1">
        <f>SUMIFS(Xuat!$G$5:$G$1000,Xuat!$C$5:$C$1000,DATE(Thang!$E$4,Thang!$C$4,AQ$2),Xuat!$D$5:$D$1000,Loc!$A390)</f>
        <v>0</v>
      </c>
      <c r="AR390" s="1">
        <f>SUMIFS(Xuat!$G$5:$G$1000,Xuat!$C$5:$C$1000,DATE(Thang!$E$4,Thang!$C$4,AR$2),Xuat!$D$5:$D$1000,Loc!$A390)</f>
        <v>0</v>
      </c>
      <c r="AS390" s="1">
        <f>SUMIFS(Xuat!$G$5:$G$1000,Xuat!$C$5:$C$1000,DATE(Thang!$E$4,Thang!$C$4,AS$2),Xuat!$D$5:$D$1000,Loc!$A390)</f>
        <v>0</v>
      </c>
      <c r="AT390" s="1">
        <f>SUMIFS(Xuat!$G$5:$G$1000,Xuat!$C$5:$C$1000,DATE(Thang!$E$4,Thang!$C$4,AT$2),Xuat!$D$5:$D$1000,Loc!$A390)</f>
        <v>0</v>
      </c>
      <c r="AU390" s="1">
        <f>SUMIFS(Xuat!$G$5:$G$1000,Xuat!$C$5:$C$1000,DATE(Thang!$E$4,Thang!$C$4,AU$2),Xuat!$D$5:$D$1000,Loc!$A390)</f>
        <v>0</v>
      </c>
      <c r="AV390" s="1">
        <f>SUMIFS(Xuat!$G$5:$G$1000,Xuat!$C$5:$C$1000,DATE(Thang!$E$4,Thang!$C$4,AV$2),Xuat!$D$5:$D$1000,Loc!$A390)</f>
        <v>0</v>
      </c>
      <c r="AW390" s="1">
        <f>SUMIFS(Xuat!$G$5:$G$1000,Xuat!$C$5:$C$1000,DATE(Thang!$E$4,Thang!$C$4,AW$2),Xuat!$D$5:$D$1000,Loc!$A390)</f>
        <v>0</v>
      </c>
      <c r="AX390" s="1">
        <f>SUMIFS(Xuat!$G$5:$G$1000,Xuat!$C$5:$C$1000,DATE(Thang!$E$4,Thang!$C$4,AX$2),Xuat!$D$5:$D$1000,Loc!$A390)</f>
        <v>0</v>
      </c>
      <c r="AY390" s="1">
        <f>SUMIFS(Xuat!$G$5:$G$1000,Xuat!$C$5:$C$1000,DATE(Thang!$E$4,Thang!$C$4,AY$2),Xuat!$D$5:$D$1000,Loc!$A390)</f>
        <v>0</v>
      </c>
      <c r="AZ390" s="1">
        <f>SUMIFS(Xuat!$G$5:$G$1000,Xuat!$C$5:$C$1000,DATE(Thang!$E$4,Thang!$C$4,AZ$2),Xuat!$D$5:$D$1000,Loc!$A390)</f>
        <v>0</v>
      </c>
      <c r="BA390" s="1">
        <f>SUMIFS(Xuat!$G$5:$G$1000,Xuat!$C$5:$C$1000,DATE(Thang!$E$4,Thang!$C$4,BA$2),Xuat!$D$5:$D$1000,Loc!$A390)</f>
        <v>0</v>
      </c>
      <c r="BB390" s="1">
        <f>SUMIFS(Xuat!$G$5:$G$1000,Xuat!$C$5:$C$1000,DATE(Thang!$E$4,Thang!$C$4,BB$2),Xuat!$D$5:$D$1000,Loc!$A390)</f>
        <v>0</v>
      </c>
      <c r="BC390" s="1">
        <f>SUMIFS(Xuat!$G$5:$G$1000,Xuat!$C$5:$C$1000,DATE(Thang!$E$4,Thang!$C$4,BC$2),Xuat!$D$5:$D$1000,Loc!$A390)</f>
        <v>0</v>
      </c>
      <c r="BD390" s="1">
        <f>SUMIFS(Xuat!$G$5:$G$1000,Xuat!$C$5:$C$1000,DATE(Thang!$E$4,Thang!$C$4,BD$2),Xuat!$D$5:$D$1000,Loc!$A390)</f>
        <v>0</v>
      </c>
      <c r="BE390" s="1">
        <f>SUMIFS(Xuat!$G$5:$G$1000,Xuat!$C$5:$C$1000,DATE(Thang!$E$4,Thang!$C$4,BE$2),Xuat!$D$5:$D$1000,Loc!$A390)</f>
        <v>0</v>
      </c>
      <c r="BF390" s="1">
        <f>SUMIFS(Xuat!$G$5:$G$1000,Xuat!$C$5:$C$1000,DATE(Thang!$E$4,Thang!$C$4,BF$2),Xuat!$D$5:$D$1000,Loc!$A390)</f>
        <v>0</v>
      </c>
      <c r="BG390" s="1">
        <f>SUMIFS(Xuat!$G$5:$G$1000,Xuat!$C$5:$C$1000,DATE(Thang!$E$4,Thang!$C$4,BG$2),Xuat!$D$5:$D$1000,Loc!$A390)</f>
        <v>0</v>
      </c>
      <c r="BH390" s="1">
        <f>SUMIFS(Xuat!$G$5:$G$1000,Xuat!$C$5:$C$1000,DATE(Thang!$E$4,Thang!$C$4,BH$2),Xuat!$D$5:$D$1000,Loc!$A390)</f>
        <v>0</v>
      </c>
      <c r="BI390" s="1">
        <f>SUMIFS(Xuat!$G$5:$G$1000,Xuat!$C$5:$C$1000,DATE(Thang!$E$4,Thang!$C$4,BI$2),Xuat!$D$5:$D$1000,Loc!$A390)</f>
        <v>0</v>
      </c>
      <c r="BJ390" s="1">
        <f>SUMIFS(Xuat!$G$5:$G$1000,Xuat!$C$5:$C$1000,DATE(Thang!$E$4,Thang!$C$4,BJ$2),Xuat!$D$5:$D$1000,Loc!$A390)</f>
        <v>0</v>
      </c>
      <c r="BK390" s="1">
        <f>SUMIFS(Xuat!$G$5:$G$1000,Xuat!$C$5:$C$1000,DATE(Thang!$E$4,Thang!$C$4,BK$2),Xuat!$D$5:$D$1000,Loc!$A390)</f>
        <v>0</v>
      </c>
      <c r="BL390" s="1">
        <f>SUMIFS(Xuat!$G$5:$G$1000,Xuat!$C$5:$C$1000,DATE(Thang!$E$4,Thang!$C$4,BL$2),Xuat!$D$5:$D$1000,Loc!$A390)</f>
        <v>0</v>
      </c>
      <c r="BM390" s="1">
        <f>SUMIFS(Xuat!$G$5:$G$1000,Xuat!$C$5:$C$1000,DATE(Thang!$E$4,Thang!$C$4,BM$2),Xuat!$D$5:$D$1000,Loc!$A390)</f>
        <v>0</v>
      </c>
      <c r="BN390" s="1">
        <f>SUMIFS(Xuat!$G$5:$G$1000,Xuat!$C$5:$C$1000,DATE(Thang!$E$4,Thang!$C$4,BN$2),Xuat!$D$5:$D$1000,Loc!$A390)</f>
        <v>0</v>
      </c>
      <c r="BO390" s="1">
        <f>SUMIFS(Xuat!$G$5:$G$1000,Xuat!$C$5:$C$1000,DATE(Thang!$E$4,Thang!$C$4,BO$2),Xuat!$D$5:$D$1000,Loc!$A390)</f>
        <v>0</v>
      </c>
    </row>
    <row r="391" spans="1:67" x14ac:dyDescent="0.2">
      <c r="A391" s="2">
        <f>DM!C391</f>
        <v>0</v>
      </c>
      <c r="B391" s="3">
        <f>VLOOKUP(A391,Tondau!$B$5:$F$500,3,0)</f>
        <v>0</v>
      </c>
      <c r="C391" s="3">
        <f t="shared" si="20"/>
        <v>0</v>
      </c>
      <c r="D391" s="3">
        <f t="shared" si="21"/>
        <v>0</v>
      </c>
      <c r="E391" s="3">
        <f t="shared" si="22"/>
        <v>0</v>
      </c>
      <c r="F391" s="7">
        <f>SUMIFS(Nhap!$I$5:$I$1000,Nhap!$E$5:$E$1000,DATE(Thang!$E$4,Thang!$C$4,Loc!$F$2),Nhap!$F$5:$F$1000,Loc!A391)</f>
        <v>0</v>
      </c>
      <c r="G391" s="7">
        <f>SUMIFS(Nhap!$I$5:$I$1000,Nhap!$E$5:$E$1000,DATE(Thang!$E$4,Thang!$C$4,Loc!$G$2),Nhap!$F$5:$F$1000,Loc!A391)</f>
        <v>0</v>
      </c>
      <c r="H391" s="7">
        <f>SUMIFS(Nhap!$I$5:$I$1000,Nhap!$E$5:$E$1000,DATE(Thang!$E$4,Thang!$C$4,Loc!$H$2),Nhap!$F$5:$F$1000,Loc!A391)</f>
        <v>0</v>
      </c>
      <c r="I391" s="7">
        <f>SUMIFS(Nhap!$I$5:$I$1000,Nhap!$E$5:$E$1000,DATE(Thang!$E$4,Thang!$C$4,Loc!$I$2),Nhap!$F$5:$F$1000,Loc!A391)</f>
        <v>0</v>
      </c>
      <c r="J391" s="7">
        <f>SUMIFS(Nhap!$I$5:$I$1000,Nhap!$E$5:$E$1000,DATE(Thang!$E$4,Thang!$C$4,Loc!$J$2),Nhap!$F$5:$F$1000,Loc!A391)</f>
        <v>0</v>
      </c>
      <c r="K391" s="7">
        <f>SUMIFS(Nhap!$I$5:$I$1000,Nhap!$E$5:$E$1000,DATE(Thang!$E$4,Thang!$C$4,Loc!$K$2),Nhap!$F$5:$F$1000,Loc!A391)</f>
        <v>0</v>
      </c>
      <c r="L391" s="7">
        <f>SUMIFS(Nhap!$I$5:$I$1000,Nhap!$E$5:$E$1000,DATE(Thang!$E$4,Thang!$C$4,Loc!$L$2),Nhap!$F$5:$F$1000,Loc!A391)</f>
        <v>0</v>
      </c>
      <c r="M391" s="7">
        <f>SUMIFS(Nhap!$I$5:$I$1000,Nhap!$E$5:$E$1000,DATE(Thang!$E$4,Thang!$C$4,Loc!$M$2),Nhap!$F$5:$F$1000,Loc!A391)</f>
        <v>0</v>
      </c>
      <c r="N391" s="7">
        <f>SUMIFS(Nhap!$I$5:$I$1000,Nhap!$E$5:$E$1000,DATE(Thang!$E$4,Thang!$C$4,Loc!$N$2),Nhap!$F$5:$F$1000,Loc!A391)</f>
        <v>0</v>
      </c>
      <c r="O391" s="7">
        <f>SUMIFS(Nhap!$I$5:$I$1000,Nhap!$E$5:$E$1000,DATE(Thang!$E$4,Thang!$C$4,Loc!$O$2),Nhap!$F$5:$F$1000,Loc!A391)</f>
        <v>0</v>
      </c>
      <c r="P391" s="7">
        <f>SUMIFS(Nhap!$I$5:$I$1000,Nhap!$E$5:$E$1000,DATE(Thang!$E$4,Thang!$C$4,Loc!$P$2),Nhap!$F$5:$F$1000,Loc!A391)</f>
        <v>0</v>
      </c>
      <c r="Q391" s="7">
        <f>SUMIFS(Nhap!$I$5:$I$1000,Nhap!$E$5:$E$1000,DATE(Thang!$E$4,Thang!$C$4,Loc!$Q$2),Nhap!$F$5:$F$1000,Loc!A391)</f>
        <v>0</v>
      </c>
      <c r="R391" s="7">
        <f>SUMIFS(Nhap!$I$5:$I$1000,Nhap!$E$5:$E$1000,DATE(Thang!$E$4,Thang!$C$4,Loc!$R$2),Nhap!$F$5:$F$1000,Loc!A391)</f>
        <v>0</v>
      </c>
      <c r="S391" s="7">
        <f>SUMIFS(Nhap!$I$5:$I$1000,Nhap!$E$5:$E$1000,DATE(Thang!$E$4,Thang!$C$4,Loc!$S$2),Nhap!$F$5:$F$1000,Loc!A391)</f>
        <v>0</v>
      </c>
      <c r="T391" s="7">
        <f>SUMIFS(Nhap!$I$5:$I$1000,Nhap!$E$5:$E$1000,DATE(Thang!$E$4,Thang!$C$4,Loc!$T$2),Nhap!$F$5:$F$1000,Loc!A391)</f>
        <v>0</v>
      </c>
      <c r="U391" s="7">
        <f>SUMIFS(Nhap!$I$5:$I$1000,Nhap!$E$5:$E$1000,DATE(Thang!$E$4,Thang!$C$4,Loc!$U$2),Nhap!$F$5:$F$1000,Loc!A391)</f>
        <v>0</v>
      </c>
      <c r="V391" s="7">
        <f>SUMIFS(Nhap!$I$5:$I$1000,Nhap!$E$5:$E$1000,DATE(Thang!$E$4,Thang!$C$4,Loc!$V$2),Nhap!$F$5:$F$1000,Loc!A391)</f>
        <v>0</v>
      </c>
      <c r="W391" s="7">
        <f>SUMIFS(Nhap!$I$5:$I$1000,Nhap!$E$5:$E$1000,DATE(Thang!$E$4,Thang!$C$4,Loc!$W$2),Nhap!$F$5:$F$1000,Loc!A391)</f>
        <v>0</v>
      </c>
      <c r="X391" s="7">
        <f>SUMIFS(Nhap!$I$5:$I$1000,Nhap!$E$5:$E$1000,DATE(Thang!$E$4,Thang!$C$4,Loc!$X$2),Nhap!$F$5:$F$1000,Loc!A391)</f>
        <v>0</v>
      </c>
      <c r="Y391" s="7">
        <f>SUMIFS(Nhap!$I$5:$I$1000,Nhap!$E$5:$E$1000,DATE(Thang!$E$4,Thang!$C$4,Loc!$Y$2),Nhap!$F$5:$F$1000,Loc!A391)</f>
        <v>0</v>
      </c>
      <c r="Z391" s="7">
        <f>SUMIFS(Nhap!$I$5:$I$1000,Nhap!$E$5:$E$1000,DATE(Thang!$E$4,Thang!$C$4,Loc!$Z$2),Nhap!$F$5:$F$1000,Loc!A391)</f>
        <v>0</v>
      </c>
      <c r="AA391" s="7">
        <f>SUMIFS(Nhap!$I$5:$I$1000,Nhap!$E$5:$E$1000,DATE(Thang!$E$4,Thang!$C$4,Loc!$AA$2),Nhap!$F$5:$F$1000,Loc!A391)</f>
        <v>0</v>
      </c>
      <c r="AB391" s="7">
        <f>SUMIFS(Nhap!$I$5:$I$1000,Nhap!$E$5:$E$1000,DATE(Thang!$E$4,Thang!$C$4,Loc!$AB$2),Nhap!$F$5:$F$1000,Loc!A391)</f>
        <v>0</v>
      </c>
      <c r="AC391" s="7">
        <f>SUMIFS(Nhap!$I$5:$I$1000,Nhap!$E$5:$E$1000,DATE(Thang!$E$4,Thang!$C$4,Loc!$AC$2),Nhap!$F$5:$F$1000,Loc!A391)</f>
        <v>0</v>
      </c>
      <c r="AD391" s="7">
        <f>SUMIFS(Nhap!$I$5:$I$1000,Nhap!$E$5:$E$1000,DATE(Thang!$E$4,Thang!$C$4,Loc!$AD$2),Nhap!$F$5:$F$1000,Loc!$A$5)</f>
        <v>0</v>
      </c>
      <c r="AE391" s="7">
        <f>SUMIFS(Nhap!$I$5:$I$1000,Nhap!$E$5:$E$1000,DATE(Thang!$E$4,Thang!$C$4,Loc!$AE$2),Nhap!$F$5:$F$1000,Loc!A391)</f>
        <v>0</v>
      </c>
      <c r="AF391" s="7">
        <f>SUMIFS(Nhap!$I$5:$I$1000,Nhap!$E$5:$E$1000,DATE(Thang!$E$4,Thang!$C$4,Loc!$AF$2),Nhap!$F$5:$F$1000,Loc!A391)</f>
        <v>0</v>
      </c>
      <c r="AG391" s="7">
        <f>SUMIFS(Nhap!$I$5:$I$1000,Nhap!$E$5:$E$1000,DATE(Thang!$E$4,Thang!$C$4,Loc!$AG$2),Nhap!$F$5:$F$1000,Loc!A391)</f>
        <v>0</v>
      </c>
      <c r="AH391" s="7">
        <f>SUMIFS(Nhap!$I$5:$I$1000,Nhap!$E$5:$E$1000,DATE(Thang!$E$4,Thang!$C$4,Loc!$AH$2),Nhap!$F$5:$F$1000,Loc!A391)</f>
        <v>0</v>
      </c>
      <c r="AI391" s="7">
        <f>SUMIFS(Nhap!$I$5:$I$1000,Nhap!$E$5:$E$1000,DATE(Thang!$E$4,Thang!$C$4,Loc!$AI$2),Nhap!$F$5:$F$1000,Loc!A391)</f>
        <v>0</v>
      </c>
      <c r="AJ391" s="7">
        <f>SUMIFS(Nhap!$I$5:$I$1000,Nhap!$E$5:$E$1000,DATE(Thang!$E$4,Thang!$C$4,Loc!$AJ$2),Nhap!$F$5:$F$1000,Loc!A391)</f>
        <v>0</v>
      </c>
      <c r="AK391" s="1">
        <f>SUMIFS(Xuat!$G$5:$G$1000,Xuat!$C$5:$C$1000,DATE(Thang!$E$4,Thang!$C$4,AK$2),Xuat!$D$5:$D$1000,Loc!$A391)</f>
        <v>0</v>
      </c>
      <c r="AL391" s="1">
        <f>SUMIFS(Xuat!$G$5:$G$1000,Xuat!$C$5:$C$1000,DATE(Thang!$E$4,Thang!$C$4,AL$2),Xuat!$D$5:$D$1000,Loc!$A391)</f>
        <v>0</v>
      </c>
      <c r="AM391" s="1">
        <f>SUMIFS(Xuat!$G$5:$G$1000,Xuat!$C$5:$C$1000,DATE(Thang!$E$4,Thang!$C$4,AM$2),Xuat!$D$5:$D$1000,Loc!$A391)</f>
        <v>0</v>
      </c>
      <c r="AN391" s="1">
        <f>SUMIFS(Xuat!$G$5:$G$1000,Xuat!$C$5:$C$1000,DATE(Thang!$E$4,Thang!$C$4,AN$2),Xuat!$D$5:$D$1000,Loc!$A391)</f>
        <v>0</v>
      </c>
      <c r="AO391" s="1">
        <f>SUMIFS(Xuat!$G$5:$G$1000,Xuat!$C$5:$C$1000,DATE(Thang!$E$4,Thang!$C$4,AO$2),Xuat!$D$5:$D$1000,Loc!$A391)</f>
        <v>0</v>
      </c>
      <c r="AP391" s="1">
        <f>SUMIFS(Xuat!$G$5:$G$1000,Xuat!$C$5:$C$1000,DATE(Thang!$E$4,Thang!$C$4,AP$2),Xuat!$D$5:$D$1000,Loc!$A391)</f>
        <v>0</v>
      </c>
      <c r="AQ391" s="1">
        <f>SUMIFS(Xuat!$G$5:$G$1000,Xuat!$C$5:$C$1000,DATE(Thang!$E$4,Thang!$C$4,AQ$2),Xuat!$D$5:$D$1000,Loc!$A391)</f>
        <v>0</v>
      </c>
      <c r="AR391" s="1">
        <f>SUMIFS(Xuat!$G$5:$G$1000,Xuat!$C$5:$C$1000,DATE(Thang!$E$4,Thang!$C$4,AR$2),Xuat!$D$5:$D$1000,Loc!$A391)</f>
        <v>0</v>
      </c>
      <c r="AS391" s="1">
        <f>SUMIFS(Xuat!$G$5:$G$1000,Xuat!$C$5:$C$1000,DATE(Thang!$E$4,Thang!$C$4,AS$2),Xuat!$D$5:$D$1000,Loc!$A391)</f>
        <v>0</v>
      </c>
      <c r="AT391" s="1">
        <f>SUMIFS(Xuat!$G$5:$G$1000,Xuat!$C$5:$C$1000,DATE(Thang!$E$4,Thang!$C$4,AT$2),Xuat!$D$5:$D$1000,Loc!$A391)</f>
        <v>0</v>
      </c>
      <c r="AU391" s="1">
        <f>SUMIFS(Xuat!$G$5:$G$1000,Xuat!$C$5:$C$1000,DATE(Thang!$E$4,Thang!$C$4,AU$2),Xuat!$D$5:$D$1000,Loc!$A391)</f>
        <v>0</v>
      </c>
      <c r="AV391" s="1">
        <f>SUMIFS(Xuat!$G$5:$G$1000,Xuat!$C$5:$C$1000,DATE(Thang!$E$4,Thang!$C$4,AV$2),Xuat!$D$5:$D$1000,Loc!$A391)</f>
        <v>0</v>
      </c>
      <c r="AW391" s="1">
        <f>SUMIFS(Xuat!$G$5:$G$1000,Xuat!$C$5:$C$1000,DATE(Thang!$E$4,Thang!$C$4,AW$2),Xuat!$D$5:$D$1000,Loc!$A391)</f>
        <v>0</v>
      </c>
      <c r="AX391" s="1">
        <f>SUMIFS(Xuat!$G$5:$G$1000,Xuat!$C$5:$C$1000,DATE(Thang!$E$4,Thang!$C$4,AX$2),Xuat!$D$5:$D$1000,Loc!$A391)</f>
        <v>0</v>
      </c>
      <c r="AY391" s="1">
        <f>SUMIFS(Xuat!$G$5:$G$1000,Xuat!$C$5:$C$1000,DATE(Thang!$E$4,Thang!$C$4,AY$2),Xuat!$D$5:$D$1000,Loc!$A391)</f>
        <v>0</v>
      </c>
      <c r="AZ391" s="1">
        <f>SUMIFS(Xuat!$G$5:$G$1000,Xuat!$C$5:$C$1000,DATE(Thang!$E$4,Thang!$C$4,AZ$2),Xuat!$D$5:$D$1000,Loc!$A391)</f>
        <v>0</v>
      </c>
      <c r="BA391" s="1">
        <f>SUMIFS(Xuat!$G$5:$G$1000,Xuat!$C$5:$C$1000,DATE(Thang!$E$4,Thang!$C$4,BA$2),Xuat!$D$5:$D$1000,Loc!$A391)</f>
        <v>0</v>
      </c>
      <c r="BB391" s="1">
        <f>SUMIFS(Xuat!$G$5:$G$1000,Xuat!$C$5:$C$1000,DATE(Thang!$E$4,Thang!$C$4,BB$2),Xuat!$D$5:$D$1000,Loc!$A391)</f>
        <v>0</v>
      </c>
      <c r="BC391" s="1">
        <f>SUMIFS(Xuat!$G$5:$G$1000,Xuat!$C$5:$C$1000,DATE(Thang!$E$4,Thang!$C$4,BC$2),Xuat!$D$5:$D$1000,Loc!$A391)</f>
        <v>0</v>
      </c>
      <c r="BD391" s="1">
        <f>SUMIFS(Xuat!$G$5:$G$1000,Xuat!$C$5:$C$1000,DATE(Thang!$E$4,Thang!$C$4,BD$2),Xuat!$D$5:$D$1000,Loc!$A391)</f>
        <v>0</v>
      </c>
      <c r="BE391" s="1">
        <f>SUMIFS(Xuat!$G$5:$G$1000,Xuat!$C$5:$C$1000,DATE(Thang!$E$4,Thang!$C$4,BE$2),Xuat!$D$5:$D$1000,Loc!$A391)</f>
        <v>0</v>
      </c>
      <c r="BF391" s="1">
        <f>SUMIFS(Xuat!$G$5:$G$1000,Xuat!$C$5:$C$1000,DATE(Thang!$E$4,Thang!$C$4,BF$2),Xuat!$D$5:$D$1000,Loc!$A391)</f>
        <v>0</v>
      </c>
      <c r="BG391" s="1">
        <f>SUMIFS(Xuat!$G$5:$G$1000,Xuat!$C$5:$C$1000,DATE(Thang!$E$4,Thang!$C$4,BG$2),Xuat!$D$5:$D$1000,Loc!$A391)</f>
        <v>0</v>
      </c>
      <c r="BH391" s="1">
        <f>SUMIFS(Xuat!$G$5:$G$1000,Xuat!$C$5:$C$1000,DATE(Thang!$E$4,Thang!$C$4,BH$2),Xuat!$D$5:$D$1000,Loc!$A391)</f>
        <v>0</v>
      </c>
      <c r="BI391" s="1">
        <f>SUMIFS(Xuat!$G$5:$G$1000,Xuat!$C$5:$C$1000,DATE(Thang!$E$4,Thang!$C$4,BI$2),Xuat!$D$5:$D$1000,Loc!$A391)</f>
        <v>0</v>
      </c>
      <c r="BJ391" s="1">
        <f>SUMIFS(Xuat!$G$5:$G$1000,Xuat!$C$5:$C$1000,DATE(Thang!$E$4,Thang!$C$4,BJ$2),Xuat!$D$5:$D$1000,Loc!$A391)</f>
        <v>0</v>
      </c>
      <c r="BK391" s="1">
        <f>SUMIFS(Xuat!$G$5:$G$1000,Xuat!$C$5:$C$1000,DATE(Thang!$E$4,Thang!$C$4,BK$2),Xuat!$D$5:$D$1000,Loc!$A391)</f>
        <v>0</v>
      </c>
      <c r="BL391" s="1">
        <f>SUMIFS(Xuat!$G$5:$G$1000,Xuat!$C$5:$C$1000,DATE(Thang!$E$4,Thang!$C$4,BL$2),Xuat!$D$5:$D$1000,Loc!$A391)</f>
        <v>0</v>
      </c>
      <c r="BM391" s="1">
        <f>SUMIFS(Xuat!$G$5:$G$1000,Xuat!$C$5:$C$1000,DATE(Thang!$E$4,Thang!$C$4,BM$2),Xuat!$D$5:$D$1000,Loc!$A391)</f>
        <v>0</v>
      </c>
      <c r="BN391" s="1">
        <f>SUMIFS(Xuat!$G$5:$G$1000,Xuat!$C$5:$C$1000,DATE(Thang!$E$4,Thang!$C$4,BN$2),Xuat!$D$5:$D$1000,Loc!$A391)</f>
        <v>0</v>
      </c>
      <c r="BO391" s="1">
        <f>SUMIFS(Xuat!$G$5:$G$1000,Xuat!$C$5:$C$1000,DATE(Thang!$E$4,Thang!$C$4,BO$2),Xuat!$D$5:$D$1000,Loc!$A391)</f>
        <v>0</v>
      </c>
    </row>
    <row r="392" spans="1:67" x14ac:dyDescent="0.2">
      <c r="A392" s="2">
        <f>DM!C392</f>
        <v>0</v>
      </c>
      <c r="B392" s="3">
        <f>VLOOKUP(A392,Tondau!$B$5:$F$500,3,0)</f>
        <v>0</v>
      </c>
      <c r="C392" s="3">
        <f t="shared" si="20"/>
        <v>0</v>
      </c>
      <c r="D392" s="3">
        <f t="shared" si="21"/>
        <v>0</v>
      </c>
      <c r="E392" s="3">
        <f t="shared" si="22"/>
        <v>0</v>
      </c>
      <c r="F392" s="7">
        <f>SUMIFS(Nhap!$I$5:$I$1000,Nhap!$E$5:$E$1000,DATE(Thang!$E$4,Thang!$C$4,Loc!$F$2),Nhap!$F$5:$F$1000,Loc!A392)</f>
        <v>0</v>
      </c>
      <c r="G392" s="7">
        <f>SUMIFS(Nhap!$I$5:$I$1000,Nhap!$E$5:$E$1000,DATE(Thang!$E$4,Thang!$C$4,Loc!$G$2),Nhap!$F$5:$F$1000,Loc!A392)</f>
        <v>0</v>
      </c>
      <c r="H392" s="7">
        <f>SUMIFS(Nhap!$I$5:$I$1000,Nhap!$E$5:$E$1000,DATE(Thang!$E$4,Thang!$C$4,Loc!$H$2),Nhap!$F$5:$F$1000,Loc!A392)</f>
        <v>0</v>
      </c>
      <c r="I392" s="7">
        <f>SUMIFS(Nhap!$I$5:$I$1000,Nhap!$E$5:$E$1000,DATE(Thang!$E$4,Thang!$C$4,Loc!$I$2),Nhap!$F$5:$F$1000,Loc!A392)</f>
        <v>0</v>
      </c>
      <c r="J392" s="7">
        <f>SUMIFS(Nhap!$I$5:$I$1000,Nhap!$E$5:$E$1000,DATE(Thang!$E$4,Thang!$C$4,Loc!$J$2),Nhap!$F$5:$F$1000,Loc!A392)</f>
        <v>0</v>
      </c>
      <c r="K392" s="7">
        <f>SUMIFS(Nhap!$I$5:$I$1000,Nhap!$E$5:$E$1000,DATE(Thang!$E$4,Thang!$C$4,Loc!$K$2),Nhap!$F$5:$F$1000,Loc!A392)</f>
        <v>0</v>
      </c>
      <c r="L392" s="7">
        <f>SUMIFS(Nhap!$I$5:$I$1000,Nhap!$E$5:$E$1000,DATE(Thang!$E$4,Thang!$C$4,Loc!$L$2),Nhap!$F$5:$F$1000,Loc!A392)</f>
        <v>0</v>
      </c>
      <c r="M392" s="7">
        <f>SUMIFS(Nhap!$I$5:$I$1000,Nhap!$E$5:$E$1000,DATE(Thang!$E$4,Thang!$C$4,Loc!$M$2),Nhap!$F$5:$F$1000,Loc!A392)</f>
        <v>0</v>
      </c>
      <c r="N392" s="7">
        <f>SUMIFS(Nhap!$I$5:$I$1000,Nhap!$E$5:$E$1000,DATE(Thang!$E$4,Thang!$C$4,Loc!$N$2),Nhap!$F$5:$F$1000,Loc!A392)</f>
        <v>0</v>
      </c>
      <c r="O392" s="7">
        <f>SUMIFS(Nhap!$I$5:$I$1000,Nhap!$E$5:$E$1000,DATE(Thang!$E$4,Thang!$C$4,Loc!$O$2),Nhap!$F$5:$F$1000,Loc!A392)</f>
        <v>0</v>
      </c>
      <c r="P392" s="7">
        <f>SUMIFS(Nhap!$I$5:$I$1000,Nhap!$E$5:$E$1000,DATE(Thang!$E$4,Thang!$C$4,Loc!$P$2),Nhap!$F$5:$F$1000,Loc!A392)</f>
        <v>0</v>
      </c>
      <c r="Q392" s="7">
        <f>SUMIFS(Nhap!$I$5:$I$1000,Nhap!$E$5:$E$1000,DATE(Thang!$E$4,Thang!$C$4,Loc!$Q$2),Nhap!$F$5:$F$1000,Loc!A392)</f>
        <v>0</v>
      </c>
      <c r="R392" s="7">
        <f>SUMIFS(Nhap!$I$5:$I$1000,Nhap!$E$5:$E$1000,DATE(Thang!$E$4,Thang!$C$4,Loc!$R$2),Nhap!$F$5:$F$1000,Loc!A392)</f>
        <v>0</v>
      </c>
      <c r="S392" s="7">
        <f>SUMIFS(Nhap!$I$5:$I$1000,Nhap!$E$5:$E$1000,DATE(Thang!$E$4,Thang!$C$4,Loc!$S$2),Nhap!$F$5:$F$1000,Loc!A392)</f>
        <v>0</v>
      </c>
      <c r="T392" s="7">
        <f>SUMIFS(Nhap!$I$5:$I$1000,Nhap!$E$5:$E$1000,DATE(Thang!$E$4,Thang!$C$4,Loc!$T$2),Nhap!$F$5:$F$1000,Loc!A392)</f>
        <v>0</v>
      </c>
      <c r="U392" s="7">
        <f>SUMIFS(Nhap!$I$5:$I$1000,Nhap!$E$5:$E$1000,DATE(Thang!$E$4,Thang!$C$4,Loc!$U$2),Nhap!$F$5:$F$1000,Loc!A392)</f>
        <v>0</v>
      </c>
      <c r="V392" s="7">
        <f>SUMIFS(Nhap!$I$5:$I$1000,Nhap!$E$5:$E$1000,DATE(Thang!$E$4,Thang!$C$4,Loc!$V$2),Nhap!$F$5:$F$1000,Loc!A392)</f>
        <v>0</v>
      </c>
      <c r="W392" s="7">
        <f>SUMIFS(Nhap!$I$5:$I$1000,Nhap!$E$5:$E$1000,DATE(Thang!$E$4,Thang!$C$4,Loc!$W$2),Nhap!$F$5:$F$1000,Loc!A392)</f>
        <v>0</v>
      </c>
      <c r="X392" s="7">
        <f>SUMIFS(Nhap!$I$5:$I$1000,Nhap!$E$5:$E$1000,DATE(Thang!$E$4,Thang!$C$4,Loc!$X$2),Nhap!$F$5:$F$1000,Loc!A392)</f>
        <v>0</v>
      </c>
      <c r="Y392" s="7">
        <f>SUMIFS(Nhap!$I$5:$I$1000,Nhap!$E$5:$E$1000,DATE(Thang!$E$4,Thang!$C$4,Loc!$Y$2),Nhap!$F$5:$F$1000,Loc!A392)</f>
        <v>0</v>
      </c>
      <c r="Z392" s="7">
        <f>SUMIFS(Nhap!$I$5:$I$1000,Nhap!$E$5:$E$1000,DATE(Thang!$E$4,Thang!$C$4,Loc!$Z$2),Nhap!$F$5:$F$1000,Loc!A392)</f>
        <v>0</v>
      </c>
      <c r="AA392" s="7">
        <f>SUMIFS(Nhap!$I$5:$I$1000,Nhap!$E$5:$E$1000,DATE(Thang!$E$4,Thang!$C$4,Loc!$AA$2),Nhap!$F$5:$F$1000,Loc!A392)</f>
        <v>0</v>
      </c>
      <c r="AB392" s="7">
        <f>SUMIFS(Nhap!$I$5:$I$1000,Nhap!$E$5:$E$1000,DATE(Thang!$E$4,Thang!$C$4,Loc!$AB$2),Nhap!$F$5:$F$1000,Loc!A392)</f>
        <v>0</v>
      </c>
      <c r="AC392" s="7">
        <f>SUMIFS(Nhap!$I$5:$I$1000,Nhap!$E$5:$E$1000,DATE(Thang!$E$4,Thang!$C$4,Loc!$AC$2),Nhap!$F$5:$F$1000,Loc!A392)</f>
        <v>0</v>
      </c>
      <c r="AD392" s="7">
        <f>SUMIFS(Nhap!$I$5:$I$1000,Nhap!$E$5:$E$1000,DATE(Thang!$E$4,Thang!$C$4,Loc!$AD$2),Nhap!$F$5:$F$1000,Loc!$A$5)</f>
        <v>0</v>
      </c>
      <c r="AE392" s="7">
        <f>SUMIFS(Nhap!$I$5:$I$1000,Nhap!$E$5:$E$1000,DATE(Thang!$E$4,Thang!$C$4,Loc!$AE$2),Nhap!$F$5:$F$1000,Loc!A392)</f>
        <v>0</v>
      </c>
      <c r="AF392" s="7">
        <f>SUMIFS(Nhap!$I$5:$I$1000,Nhap!$E$5:$E$1000,DATE(Thang!$E$4,Thang!$C$4,Loc!$AF$2),Nhap!$F$5:$F$1000,Loc!A392)</f>
        <v>0</v>
      </c>
      <c r="AG392" s="7">
        <f>SUMIFS(Nhap!$I$5:$I$1000,Nhap!$E$5:$E$1000,DATE(Thang!$E$4,Thang!$C$4,Loc!$AG$2),Nhap!$F$5:$F$1000,Loc!A392)</f>
        <v>0</v>
      </c>
      <c r="AH392" s="7">
        <f>SUMIFS(Nhap!$I$5:$I$1000,Nhap!$E$5:$E$1000,DATE(Thang!$E$4,Thang!$C$4,Loc!$AH$2),Nhap!$F$5:$F$1000,Loc!A392)</f>
        <v>0</v>
      </c>
      <c r="AI392" s="7">
        <f>SUMIFS(Nhap!$I$5:$I$1000,Nhap!$E$5:$E$1000,DATE(Thang!$E$4,Thang!$C$4,Loc!$AI$2),Nhap!$F$5:$F$1000,Loc!A392)</f>
        <v>0</v>
      </c>
      <c r="AJ392" s="7">
        <f>SUMIFS(Nhap!$I$5:$I$1000,Nhap!$E$5:$E$1000,DATE(Thang!$E$4,Thang!$C$4,Loc!$AJ$2),Nhap!$F$5:$F$1000,Loc!A392)</f>
        <v>0</v>
      </c>
      <c r="AK392" s="1">
        <f>SUMIFS(Xuat!$G$5:$G$1000,Xuat!$C$5:$C$1000,DATE(Thang!$E$4,Thang!$C$4,AK$2),Xuat!$D$5:$D$1000,Loc!$A392)</f>
        <v>0</v>
      </c>
      <c r="AL392" s="1">
        <f>SUMIFS(Xuat!$G$5:$G$1000,Xuat!$C$5:$C$1000,DATE(Thang!$E$4,Thang!$C$4,AL$2),Xuat!$D$5:$D$1000,Loc!$A392)</f>
        <v>0</v>
      </c>
      <c r="AM392" s="1">
        <f>SUMIFS(Xuat!$G$5:$G$1000,Xuat!$C$5:$C$1000,DATE(Thang!$E$4,Thang!$C$4,AM$2),Xuat!$D$5:$D$1000,Loc!$A392)</f>
        <v>0</v>
      </c>
      <c r="AN392" s="1">
        <f>SUMIFS(Xuat!$G$5:$G$1000,Xuat!$C$5:$C$1000,DATE(Thang!$E$4,Thang!$C$4,AN$2),Xuat!$D$5:$D$1000,Loc!$A392)</f>
        <v>0</v>
      </c>
      <c r="AO392" s="1">
        <f>SUMIFS(Xuat!$G$5:$G$1000,Xuat!$C$5:$C$1000,DATE(Thang!$E$4,Thang!$C$4,AO$2),Xuat!$D$5:$D$1000,Loc!$A392)</f>
        <v>0</v>
      </c>
      <c r="AP392" s="1">
        <f>SUMIFS(Xuat!$G$5:$G$1000,Xuat!$C$5:$C$1000,DATE(Thang!$E$4,Thang!$C$4,AP$2),Xuat!$D$5:$D$1000,Loc!$A392)</f>
        <v>0</v>
      </c>
      <c r="AQ392" s="1">
        <f>SUMIFS(Xuat!$G$5:$G$1000,Xuat!$C$5:$C$1000,DATE(Thang!$E$4,Thang!$C$4,AQ$2),Xuat!$D$5:$D$1000,Loc!$A392)</f>
        <v>0</v>
      </c>
      <c r="AR392" s="1">
        <f>SUMIFS(Xuat!$G$5:$G$1000,Xuat!$C$5:$C$1000,DATE(Thang!$E$4,Thang!$C$4,AR$2),Xuat!$D$5:$D$1000,Loc!$A392)</f>
        <v>0</v>
      </c>
      <c r="AS392" s="1">
        <f>SUMIFS(Xuat!$G$5:$G$1000,Xuat!$C$5:$C$1000,DATE(Thang!$E$4,Thang!$C$4,AS$2),Xuat!$D$5:$D$1000,Loc!$A392)</f>
        <v>0</v>
      </c>
      <c r="AT392" s="1">
        <f>SUMIFS(Xuat!$G$5:$G$1000,Xuat!$C$5:$C$1000,DATE(Thang!$E$4,Thang!$C$4,AT$2),Xuat!$D$5:$D$1000,Loc!$A392)</f>
        <v>0</v>
      </c>
      <c r="AU392" s="1">
        <f>SUMIFS(Xuat!$G$5:$G$1000,Xuat!$C$5:$C$1000,DATE(Thang!$E$4,Thang!$C$4,AU$2),Xuat!$D$5:$D$1000,Loc!$A392)</f>
        <v>0</v>
      </c>
      <c r="AV392" s="1">
        <f>SUMIFS(Xuat!$G$5:$G$1000,Xuat!$C$5:$C$1000,DATE(Thang!$E$4,Thang!$C$4,AV$2),Xuat!$D$5:$D$1000,Loc!$A392)</f>
        <v>0</v>
      </c>
      <c r="AW392" s="1">
        <f>SUMIFS(Xuat!$G$5:$G$1000,Xuat!$C$5:$C$1000,DATE(Thang!$E$4,Thang!$C$4,AW$2),Xuat!$D$5:$D$1000,Loc!$A392)</f>
        <v>0</v>
      </c>
      <c r="AX392" s="1">
        <f>SUMIFS(Xuat!$G$5:$G$1000,Xuat!$C$5:$C$1000,DATE(Thang!$E$4,Thang!$C$4,AX$2),Xuat!$D$5:$D$1000,Loc!$A392)</f>
        <v>0</v>
      </c>
      <c r="AY392" s="1">
        <f>SUMIFS(Xuat!$G$5:$G$1000,Xuat!$C$5:$C$1000,DATE(Thang!$E$4,Thang!$C$4,AY$2),Xuat!$D$5:$D$1000,Loc!$A392)</f>
        <v>0</v>
      </c>
      <c r="AZ392" s="1">
        <f>SUMIFS(Xuat!$G$5:$G$1000,Xuat!$C$5:$C$1000,DATE(Thang!$E$4,Thang!$C$4,AZ$2),Xuat!$D$5:$D$1000,Loc!$A392)</f>
        <v>0</v>
      </c>
      <c r="BA392" s="1">
        <f>SUMIFS(Xuat!$G$5:$G$1000,Xuat!$C$5:$C$1000,DATE(Thang!$E$4,Thang!$C$4,BA$2),Xuat!$D$5:$D$1000,Loc!$A392)</f>
        <v>0</v>
      </c>
      <c r="BB392" s="1">
        <f>SUMIFS(Xuat!$G$5:$G$1000,Xuat!$C$5:$C$1000,DATE(Thang!$E$4,Thang!$C$4,BB$2),Xuat!$D$5:$D$1000,Loc!$A392)</f>
        <v>0</v>
      </c>
      <c r="BC392" s="1">
        <f>SUMIFS(Xuat!$G$5:$G$1000,Xuat!$C$5:$C$1000,DATE(Thang!$E$4,Thang!$C$4,BC$2),Xuat!$D$5:$D$1000,Loc!$A392)</f>
        <v>0</v>
      </c>
      <c r="BD392" s="1">
        <f>SUMIFS(Xuat!$G$5:$G$1000,Xuat!$C$5:$C$1000,DATE(Thang!$E$4,Thang!$C$4,BD$2),Xuat!$D$5:$D$1000,Loc!$A392)</f>
        <v>0</v>
      </c>
      <c r="BE392" s="1">
        <f>SUMIFS(Xuat!$G$5:$G$1000,Xuat!$C$5:$C$1000,DATE(Thang!$E$4,Thang!$C$4,BE$2),Xuat!$D$5:$D$1000,Loc!$A392)</f>
        <v>0</v>
      </c>
      <c r="BF392" s="1">
        <f>SUMIFS(Xuat!$G$5:$G$1000,Xuat!$C$5:$C$1000,DATE(Thang!$E$4,Thang!$C$4,BF$2),Xuat!$D$5:$D$1000,Loc!$A392)</f>
        <v>0</v>
      </c>
      <c r="BG392" s="1">
        <f>SUMIFS(Xuat!$G$5:$G$1000,Xuat!$C$5:$C$1000,DATE(Thang!$E$4,Thang!$C$4,BG$2),Xuat!$D$5:$D$1000,Loc!$A392)</f>
        <v>0</v>
      </c>
      <c r="BH392" s="1">
        <f>SUMIFS(Xuat!$G$5:$G$1000,Xuat!$C$5:$C$1000,DATE(Thang!$E$4,Thang!$C$4,BH$2),Xuat!$D$5:$D$1000,Loc!$A392)</f>
        <v>0</v>
      </c>
      <c r="BI392" s="1">
        <f>SUMIFS(Xuat!$G$5:$G$1000,Xuat!$C$5:$C$1000,DATE(Thang!$E$4,Thang!$C$4,BI$2),Xuat!$D$5:$D$1000,Loc!$A392)</f>
        <v>0</v>
      </c>
      <c r="BJ392" s="1">
        <f>SUMIFS(Xuat!$G$5:$G$1000,Xuat!$C$5:$C$1000,DATE(Thang!$E$4,Thang!$C$4,BJ$2),Xuat!$D$5:$D$1000,Loc!$A392)</f>
        <v>0</v>
      </c>
      <c r="BK392" s="1">
        <f>SUMIFS(Xuat!$G$5:$G$1000,Xuat!$C$5:$C$1000,DATE(Thang!$E$4,Thang!$C$4,BK$2),Xuat!$D$5:$D$1000,Loc!$A392)</f>
        <v>0</v>
      </c>
      <c r="BL392" s="1">
        <f>SUMIFS(Xuat!$G$5:$G$1000,Xuat!$C$5:$C$1000,DATE(Thang!$E$4,Thang!$C$4,BL$2),Xuat!$D$5:$D$1000,Loc!$A392)</f>
        <v>0</v>
      </c>
      <c r="BM392" s="1">
        <f>SUMIFS(Xuat!$G$5:$G$1000,Xuat!$C$5:$C$1000,DATE(Thang!$E$4,Thang!$C$4,BM$2),Xuat!$D$5:$D$1000,Loc!$A392)</f>
        <v>0</v>
      </c>
      <c r="BN392" s="1">
        <f>SUMIFS(Xuat!$G$5:$G$1000,Xuat!$C$5:$C$1000,DATE(Thang!$E$4,Thang!$C$4,BN$2),Xuat!$D$5:$D$1000,Loc!$A392)</f>
        <v>0</v>
      </c>
      <c r="BO392" s="1">
        <f>SUMIFS(Xuat!$G$5:$G$1000,Xuat!$C$5:$C$1000,DATE(Thang!$E$4,Thang!$C$4,BO$2),Xuat!$D$5:$D$1000,Loc!$A392)</f>
        <v>0</v>
      </c>
    </row>
    <row r="393" spans="1:67" x14ac:dyDescent="0.2">
      <c r="A393" s="2">
        <f>DM!C393</f>
        <v>0</v>
      </c>
      <c r="B393" s="3">
        <f>VLOOKUP(A393,Tondau!$B$5:$F$500,3,0)</f>
        <v>0</v>
      </c>
      <c r="C393" s="3">
        <f t="shared" si="20"/>
        <v>0</v>
      </c>
      <c r="D393" s="3">
        <f t="shared" si="21"/>
        <v>0</v>
      </c>
      <c r="E393" s="3">
        <f t="shared" si="22"/>
        <v>0</v>
      </c>
      <c r="F393" s="7">
        <f>SUMIFS(Nhap!$I$5:$I$1000,Nhap!$E$5:$E$1000,DATE(Thang!$E$4,Thang!$C$4,Loc!$F$2),Nhap!$F$5:$F$1000,Loc!A393)</f>
        <v>0</v>
      </c>
      <c r="G393" s="7">
        <f>SUMIFS(Nhap!$I$5:$I$1000,Nhap!$E$5:$E$1000,DATE(Thang!$E$4,Thang!$C$4,Loc!$G$2),Nhap!$F$5:$F$1000,Loc!A393)</f>
        <v>0</v>
      </c>
      <c r="H393" s="7">
        <f>SUMIFS(Nhap!$I$5:$I$1000,Nhap!$E$5:$E$1000,DATE(Thang!$E$4,Thang!$C$4,Loc!$H$2),Nhap!$F$5:$F$1000,Loc!A393)</f>
        <v>0</v>
      </c>
      <c r="I393" s="7">
        <f>SUMIFS(Nhap!$I$5:$I$1000,Nhap!$E$5:$E$1000,DATE(Thang!$E$4,Thang!$C$4,Loc!$I$2),Nhap!$F$5:$F$1000,Loc!A393)</f>
        <v>0</v>
      </c>
      <c r="J393" s="7">
        <f>SUMIFS(Nhap!$I$5:$I$1000,Nhap!$E$5:$E$1000,DATE(Thang!$E$4,Thang!$C$4,Loc!$J$2),Nhap!$F$5:$F$1000,Loc!A393)</f>
        <v>0</v>
      </c>
      <c r="K393" s="7">
        <f>SUMIFS(Nhap!$I$5:$I$1000,Nhap!$E$5:$E$1000,DATE(Thang!$E$4,Thang!$C$4,Loc!$K$2),Nhap!$F$5:$F$1000,Loc!A393)</f>
        <v>0</v>
      </c>
      <c r="L393" s="7">
        <f>SUMIFS(Nhap!$I$5:$I$1000,Nhap!$E$5:$E$1000,DATE(Thang!$E$4,Thang!$C$4,Loc!$L$2),Nhap!$F$5:$F$1000,Loc!A393)</f>
        <v>0</v>
      </c>
      <c r="M393" s="7">
        <f>SUMIFS(Nhap!$I$5:$I$1000,Nhap!$E$5:$E$1000,DATE(Thang!$E$4,Thang!$C$4,Loc!$M$2),Nhap!$F$5:$F$1000,Loc!A393)</f>
        <v>0</v>
      </c>
      <c r="N393" s="7">
        <f>SUMIFS(Nhap!$I$5:$I$1000,Nhap!$E$5:$E$1000,DATE(Thang!$E$4,Thang!$C$4,Loc!$N$2),Nhap!$F$5:$F$1000,Loc!A393)</f>
        <v>0</v>
      </c>
      <c r="O393" s="7">
        <f>SUMIFS(Nhap!$I$5:$I$1000,Nhap!$E$5:$E$1000,DATE(Thang!$E$4,Thang!$C$4,Loc!$O$2),Nhap!$F$5:$F$1000,Loc!A393)</f>
        <v>0</v>
      </c>
      <c r="P393" s="7">
        <f>SUMIFS(Nhap!$I$5:$I$1000,Nhap!$E$5:$E$1000,DATE(Thang!$E$4,Thang!$C$4,Loc!$P$2),Nhap!$F$5:$F$1000,Loc!A393)</f>
        <v>0</v>
      </c>
      <c r="Q393" s="7">
        <f>SUMIFS(Nhap!$I$5:$I$1000,Nhap!$E$5:$E$1000,DATE(Thang!$E$4,Thang!$C$4,Loc!$Q$2),Nhap!$F$5:$F$1000,Loc!A393)</f>
        <v>0</v>
      </c>
      <c r="R393" s="7">
        <f>SUMIFS(Nhap!$I$5:$I$1000,Nhap!$E$5:$E$1000,DATE(Thang!$E$4,Thang!$C$4,Loc!$R$2),Nhap!$F$5:$F$1000,Loc!A393)</f>
        <v>0</v>
      </c>
      <c r="S393" s="7">
        <f>SUMIFS(Nhap!$I$5:$I$1000,Nhap!$E$5:$E$1000,DATE(Thang!$E$4,Thang!$C$4,Loc!$S$2),Nhap!$F$5:$F$1000,Loc!A393)</f>
        <v>0</v>
      </c>
      <c r="T393" s="7">
        <f>SUMIFS(Nhap!$I$5:$I$1000,Nhap!$E$5:$E$1000,DATE(Thang!$E$4,Thang!$C$4,Loc!$T$2),Nhap!$F$5:$F$1000,Loc!A393)</f>
        <v>0</v>
      </c>
      <c r="U393" s="7">
        <f>SUMIFS(Nhap!$I$5:$I$1000,Nhap!$E$5:$E$1000,DATE(Thang!$E$4,Thang!$C$4,Loc!$U$2),Nhap!$F$5:$F$1000,Loc!A393)</f>
        <v>0</v>
      </c>
      <c r="V393" s="7">
        <f>SUMIFS(Nhap!$I$5:$I$1000,Nhap!$E$5:$E$1000,DATE(Thang!$E$4,Thang!$C$4,Loc!$V$2),Nhap!$F$5:$F$1000,Loc!A393)</f>
        <v>0</v>
      </c>
      <c r="W393" s="7">
        <f>SUMIFS(Nhap!$I$5:$I$1000,Nhap!$E$5:$E$1000,DATE(Thang!$E$4,Thang!$C$4,Loc!$W$2),Nhap!$F$5:$F$1000,Loc!A393)</f>
        <v>0</v>
      </c>
      <c r="X393" s="7">
        <f>SUMIFS(Nhap!$I$5:$I$1000,Nhap!$E$5:$E$1000,DATE(Thang!$E$4,Thang!$C$4,Loc!$X$2),Nhap!$F$5:$F$1000,Loc!A393)</f>
        <v>0</v>
      </c>
      <c r="Y393" s="7">
        <f>SUMIFS(Nhap!$I$5:$I$1000,Nhap!$E$5:$E$1000,DATE(Thang!$E$4,Thang!$C$4,Loc!$Y$2),Nhap!$F$5:$F$1000,Loc!A393)</f>
        <v>0</v>
      </c>
      <c r="Z393" s="7">
        <f>SUMIFS(Nhap!$I$5:$I$1000,Nhap!$E$5:$E$1000,DATE(Thang!$E$4,Thang!$C$4,Loc!$Z$2),Nhap!$F$5:$F$1000,Loc!A393)</f>
        <v>0</v>
      </c>
      <c r="AA393" s="7">
        <f>SUMIFS(Nhap!$I$5:$I$1000,Nhap!$E$5:$E$1000,DATE(Thang!$E$4,Thang!$C$4,Loc!$AA$2),Nhap!$F$5:$F$1000,Loc!A393)</f>
        <v>0</v>
      </c>
      <c r="AB393" s="7">
        <f>SUMIFS(Nhap!$I$5:$I$1000,Nhap!$E$5:$E$1000,DATE(Thang!$E$4,Thang!$C$4,Loc!$AB$2),Nhap!$F$5:$F$1000,Loc!A393)</f>
        <v>0</v>
      </c>
      <c r="AC393" s="7">
        <f>SUMIFS(Nhap!$I$5:$I$1000,Nhap!$E$5:$E$1000,DATE(Thang!$E$4,Thang!$C$4,Loc!$AC$2),Nhap!$F$5:$F$1000,Loc!A393)</f>
        <v>0</v>
      </c>
      <c r="AD393" s="7">
        <f>SUMIFS(Nhap!$I$5:$I$1000,Nhap!$E$5:$E$1000,DATE(Thang!$E$4,Thang!$C$4,Loc!$AD$2),Nhap!$F$5:$F$1000,Loc!$A$5)</f>
        <v>0</v>
      </c>
      <c r="AE393" s="7">
        <f>SUMIFS(Nhap!$I$5:$I$1000,Nhap!$E$5:$E$1000,DATE(Thang!$E$4,Thang!$C$4,Loc!$AE$2),Nhap!$F$5:$F$1000,Loc!A393)</f>
        <v>0</v>
      </c>
      <c r="AF393" s="7">
        <f>SUMIFS(Nhap!$I$5:$I$1000,Nhap!$E$5:$E$1000,DATE(Thang!$E$4,Thang!$C$4,Loc!$AF$2),Nhap!$F$5:$F$1000,Loc!A393)</f>
        <v>0</v>
      </c>
      <c r="AG393" s="7">
        <f>SUMIFS(Nhap!$I$5:$I$1000,Nhap!$E$5:$E$1000,DATE(Thang!$E$4,Thang!$C$4,Loc!$AG$2),Nhap!$F$5:$F$1000,Loc!A393)</f>
        <v>0</v>
      </c>
      <c r="AH393" s="7">
        <f>SUMIFS(Nhap!$I$5:$I$1000,Nhap!$E$5:$E$1000,DATE(Thang!$E$4,Thang!$C$4,Loc!$AH$2),Nhap!$F$5:$F$1000,Loc!A393)</f>
        <v>0</v>
      </c>
      <c r="AI393" s="7">
        <f>SUMIFS(Nhap!$I$5:$I$1000,Nhap!$E$5:$E$1000,DATE(Thang!$E$4,Thang!$C$4,Loc!$AI$2),Nhap!$F$5:$F$1000,Loc!A393)</f>
        <v>0</v>
      </c>
      <c r="AJ393" s="7">
        <f>SUMIFS(Nhap!$I$5:$I$1000,Nhap!$E$5:$E$1000,DATE(Thang!$E$4,Thang!$C$4,Loc!$AJ$2),Nhap!$F$5:$F$1000,Loc!A393)</f>
        <v>0</v>
      </c>
      <c r="AK393" s="1">
        <f>SUMIFS(Xuat!$G$5:$G$1000,Xuat!$C$5:$C$1000,DATE(Thang!$E$4,Thang!$C$4,AK$2),Xuat!$D$5:$D$1000,Loc!$A393)</f>
        <v>0</v>
      </c>
      <c r="AL393" s="1">
        <f>SUMIFS(Xuat!$G$5:$G$1000,Xuat!$C$5:$C$1000,DATE(Thang!$E$4,Thang!$C$4,AL$2),Xuat!$D$5:$D$1000,Loc!$A393)</f>
        <v>0</v>
      </c>
      <c r="AM393" s="1">
        <f>SUMIFS(Xuat!$G$5:$G$1000,Xuat!$C$5:$C$1000,DATE(Thang!$E$4,Thang!$C$4,AM$2),Xuat!$D$5:$D$1000,Loc!$A393)</f>
        <v>0</v>
      </c>
      <c r="AN393" s="1">
        <f>SUMIFS(Xuat!$G$5:$G$1000,Xuat!$C$5:$C$1000,DATE(Thang!$E$4,Thang!$C$4,AN$2),Xuat!$D$5:$D$1000,Loc!$A393)</f>
        <v>0</v>
      </c>
      <c r="AO393" s="1">
        <f>SUMIFS(Xuat!$G$5:$G$1000,Xuat!$C$5:$C$1000,DATE(Thang!$E$4,Thang!$C$4,AO$2),Xuat!$D$5:$D$1000,Loc!$A393)</f>
        <v>0</v>
      </c>
      <c r="AP393" s="1">
        <f>SUMIFS(Xuat!$G$5:$G$1000,Xuat!$C$5:$C$1000,DATE(Thang!$E$4,Thang!$C$4,AP$2),Xuat!$D$5:$D$1000,Loc!$A393)</f>
        <v>0</v>
      </c>
      <c r="AQ393" s="1">
        <f>SUMIFS(Xuat!$G$5:$G$1000,Xuat!$C$5:$C$1000,DATE(Thang!$E$4,Thang!$C$4,AQ$2),Xuat!$D$5:$D$1000,Loc!$A393)</f>
        <v>0</v>
      </c>
      <c r="AR393" s="1">
        <f>SUMIFS(Xuat!$G$5:$G$1000,Xuat!$C$5:$C$1000,DATE(Thang!$E$4,Thang!$C$4,AR$2),Xuat!$D$5:$D$1000,Loc!$A393)</f>
        <v>0</v>
      </c>
      <c r="AS393" s="1">
        <f>SUMIFS(Xuat!$G$5:$G$1000,Xuat!$C$5:$C$1000,DATE(Thang!$E$4,Thang!$C$4,AS$2),Xuat!$D$5:$D$1000,Loc!$A393)</f>
        <v>0</v>
      </c>
      <c r="AT393" s="1">
        <f>SUMIFS(Xuat!$G$5:$G$1000,Xuat!$C$5:$C$1000,DATE(Thang!$E$4,Thang!$C$4,AT$2),Xuat!$D$5:$D$1000,Loc!$A393)</f>
        <v>0</v>
      </c>
      <c r="AU393" s="1">
        <f>SUMIFS(Xuat!$G$5:$G$1000,Xuat!$C$5:$C$1000,DATE(Thang!$E$4,Thang!$C$4,AU$2),Xuat!$D$5:$D$1000,Loc!$A393)</f>
        <v>0</v>
      </c>
      <c r="AV393" s="1">
        <f>SUMIFS(Xuat!$G$5:$G$1000,Xuat!$C$5:$C$1000,DATE(Thang!$E$4,Thang!$C$4,AV$2),Xuat!$D$5:$D$1000,Loc!$A393)</f>
        <v>0</v>
      </c>
      <c r="AW393" s="1">
        <f>SUMIFS(Xuat!$G$5:$G$1000,Xuat!$C$5:$C$1000,DATE(Thang!$E$4,Thang!$C$4,AW$2),Xuat!$D$5:$D$1000,Loc!$A393)</f>
        <v>0</v>
      </c>
      <c r="AX393" s="1">
        <f>SUMIFS(Xuat!$G$5:$G$1000,Xuat!$C$5:$C$1000,DATE(Thang!$E$4,Thang!$C$4,AX$2),Xuat!$D$5:$D$1000,Loc!$A393)</f>
        <v>0</v>
      </c>
      <c r="AY393" s="1">
        <f>SUMIFS(Xuat!$G$5:$G$1000,Xuat!$C$5:$C$1000,DATE(Thang!$E$4,Thang!$C$4,AY$2),Xuat!$D$5:$D$1000,Loc!$A393)</f>
        <v>0</v>
      </c>
      <c r="AZ393" s="1">
        <f>SUMIFS(Xuat!$G$5:$G$1000,Xuat!$C$5:$C$1000,DATE(Thang!$E$4,Thang!$C$4,AZ$2),Xuat!$D$5:$D$1000,Loc!$A393)</f>
        <v>0</v>
      </c>
      <c r="BA393" s="1">
        <f>SUMIFS(Xuat!$G$5:$G$1000,Xuat!$C$5:$C$1000,DATE(Thang!$E$4,Thang!$C$4,BA$2),Xuat!$D$5:$D$1000,Loc!$A393)</f>
        <v>0</v>
      </c>
      <c r="BB393" s="1">
        <f>SUMIFS(Xuat!$G$5:$G$1000,Xuat!$C$5:$C$1000,DATE(Thang!$E$4,Thang!$C$4,BB$2),Xuat!$D$5:$D$1000,Loc!$A393)</f>
        <v>0</v>
      </c>
      <c r="BC393" s="1">
        <f>SUMIFS(Xuat!$G$5:$G$1000,Xuat!$C$5:$C$1000,DATE(Thang!$E$4,Thang!$C$4,BC$2),Xuat!$D$5:$D$1000,Loc!$A393)</f>
        <v>0</v>
      </c>
      <c r="BD393" s="1">
        <f>SUMIFS(Xuat!$G$5:$G$1000,Xuat!$C$5:$C$1000,DATE(Thang!$E$4,Thang!$C$4,BD$2),Xuat!$D$5:$D$1000,Loc!$A393)</f>
        <v>0</v>
      </c>
      <c r="BE393" s="1">
        <f>SUMIFS(Xuat!$G$5:$G$1000,Xuat!$C$5:$C$1000,DATE(Thang!$E$4,Thang!$C$4,BE$2),Xuat!$D$5:$D$1000,Loc!$A393)</f>
        <v>0</v>
      </c>
      <c r="BF393" s="1">
        <f>SUMIFS(Xuat!$G$5:$G$1000,Xuat!$C$5:$C$1000,DATE(Thang!$E$4,Thang!$C$4,BF$2),Xuat!$D$5:$D$1000,Loc!$A393)</f>
        <v>0</v>
      </c>
      <c r="BG393" s="1">
        <f>SUMIFS(Xuat!$G$5:$G$1000,Xuat!$C$5:$C$1000,DATE(Thang!$E$4,Thang!$C$4,BG$2),Xuat!$D$5:$D$1000,Loc!$A393)</f>
        <v>0</v>
      </c>
      <c r="BH393" s="1">
        <f>SUMIFS(Xuat!$G$5:$G$1000,Xuat!$C$5:$C$1000,DATE(Thang!$E$4,Thang!$C$4,BH$2),Xuat!$D$5:$D$1000,Loc!$A393)</f>
        <v>0</v>
      </c>
      <c r="BI393" s="1">
        <f>SUMIFS(Xuat!$G$5:$G$1000,Xuat!$C$5:$C$1000,DATE(Thang!$E$4,Thang!$C$4,BI$2),Xuat!$D$5:$D$1000,Loc!$A393)</f>
        <v>0</v>
      </c>
      <c r="BJ393" s="1">
        <f>SUMIFS(Xuat!$G$5:$G$1000,Xuat!$C$5:$C$1000,DATE(Thang!$E$4,Thang!$C$4,BJ$2),Xuat!$D$5:$D$1000,Loc!$A393)</f>
        <v>0</v>
      </c>
      <c r="BK393" s="1">
        <f>SUMIFS(Xuat!$G$5:$G$1000,Xuat!$C$5:$C$1000,DATE(Thang!$E$4,Thang!$C$4,BK$2),Xuat!$D$5:$D$1000,Loc!$A393)</f>
        <v>0</v>
      </c>
      <c r="BL393" s="1">
        <f>SUMIFS(Xuat!$G$5:$G$1000,Xuat!$C$5:$C$1000,DATE(Thang!$E$4,Thang!$C$4,BL$2),Xuat!$D$5:$D$1000,Loc!$A393)</f>
        <v>0</v>
      </c>
      <c r="BM393" s="1">
        <f>SUMIFS(Xuat!$G$5:$G$1000,Xuat!$C$5:$C$1000,DATE(Thang!$E$4,Thang!$C$4,BM$2),Xuat!$D$5:$D$1000,Loc!$A393)</f>
        <v>0</v>
      </c>
      <c r="BN393" s="1">
        <f>SUMIFS(Xuat!$G$5:$G$1000,Xuat!$C$5:$C$1000,DATE(Thang!$E$4,Thang!$C$4,BN$2),Xuat!$D$5:$D$1000,Loc!$A393)</f>
        <v>0</v>
      </c>
      <c r="BO393" s="1">
        <f>SUMIFS(Xuat!$G$5:$G$1000,Xuat!$C$5:$C$1000,DATE(Thang!$E$4,Thang!$C$4,BO$2),Xuat!$D$5:$D$1000,Loc!$A393)</f>
        <v>0</v>
      </c>
    </row>
    <row r="394" spans="1:67" x14ac:dyDescent="0.2">
      <c r="A394" s="2">
        <f>DM!C394</f>
        <v>0</v>
      </c>
      <c r="B394" s="3">
        <f>VLOOKUP(A394,Tondau!$B$5:$F$500,3,0)</f>
        <v>0</v>
      </c>
      <c r="C394" s="3">
        <f t="shared" si="20"/>
        <v>0</v>
      </c>
      <c r="D394" s="3">
        <f t="shared" si="21"/>
        <v>0</v>
      </c>
      <c r="E394" s="3">
        <f t="shared" si="22"/>
        <v>0</v>
      </c>
      <c r="F394" s="7">
        <f>SUMIFS(Nhap!$I$5:$I$1000,Nhap!$E$5:$E$1000,DATE(Thang!$E$4,Thang!$C$4,Loc!$F$2),Nhap!$F$5:$F$1000,Loc!A394)</f>
        <v>0</v>
      </c>
      <c r="G394" s="7">
        <f>SUMIFS(Nhap!$I$5:$I$1000,Nhap!$E$5:$E$1000,DATE(Thang!$E$4,Thang!$C$4,Loc!$G$2),Nhap!$F$5:$F$1000,Loc!A394)</f>
        <v>0</v>
      </c>
      <c r="H394" s="7">
        <f>SUMIFS(Nhap!$I$5:$I$1000,Nhap!$E$5:$E$1000,DATE(Thang!$E$4,Thang!$C$4,Loc!$H$2),Nhap!$F$5:$F$1000,Loc!A394)</f>
        <v>0</v>
      </c>
      <c r="I394" s="7">
        <f>SUMIFS(Nhap!$I$5:$I$1000,Nhap!$E$5:$E$1000,DATE(Thang!$E$4,Thang!$C$4,Loc!$I$2),Nhap!$F$5:$F$1000,Loc!A394)</f>
        <v>0</v>
      </c>
      <c r="J394" s="7">
        <f>SUMIFS(Nhap!$I$5:$I$1000,Nhap!$E$5:$E$1000,DATE(Thang!$E$4,Thang!$C$4,Loc!$J$2),Nhap!$F$5:$F$1000,Loc!A394)</f>
        <v>0</v>
      </c>
      <c r="K394" s="7">
        <f>SUMIFS(Nhap!$I$5:$I$1000,Nhap!$E$5:$E$1000,DATE(Thang!$E$4,Thang!$C$4,Loc!$K$2),Nhap!$F$5:$F$1000,Loc!A394)</f>
        <v>0</v>
      </c>
      <c r="L394" s="7">
        <f>SUMIFS(Nhap!$I$5:$I$1000,Nhap!$E$5:$E$1000,DATE(Thang!$E$4,Thang!$C$4,Loc!$L$2),Nhap!$F$5:$F$1000,Loc!A394)</f>
        <v>0</v>
      </c>
      <c r="M394" s="7">
        <f>SUMIFS(Nhap!$I$5:$I$1000,Nhap!$E$5:$E$1000,DATE(Thang!$E$4,Thang!$C$4,Loc!$M$2),Nhap!$F$5:$F$1000,Loc!A394)</f>
        <v>0</v>
      </c>
      <c r="N394" s="7">
        <f>SUMIFS(Nhap!$I$5:$I$1000,Nhap!$E$5:$E$1000,DATE(Thang!$E$4,Thang!$C$4,Loc!$N$2),Nhap!$F$5:$F$1000,Loc!A394)</f>
        <v>0</v>
      </c>
      <c r="O394" s="7">
        <f>SUMIFS(Nhap!$I$5:$I$1000,Nhap!$E$5:$E$1000,DATE(Thang!$E$4,Thang!$C$4,Loc!$O$2),Nhap!$F$5:$F$1000,Loc!A394)</f>
        <v>0</v>
      </c>
      <c r="P394" s="7">
        <f>SUMIFS(Nhap!$I$5:$I$1000,Nhap!$E$5:$E$1000,DATE(Thang!$E$4,Thang!$C$4,Loc!$P$2),Nhap!$F$5:$F$1000,Loc!A394)</f>
        <v>0</v>
      </c>
      <c r="Q394" s="7">
        <f>SUMIFS(Nhap!$I$5:$I$1000,Nhap!$E$5:$E$1000,DATE(Thang!$E$4,Thang!$C$4,Loc!$Q$2),Nhap!$F$5:$F$1000,Loc!A394)</f>
        <v>0</v>
      </c>
      <c r="R394" s="7">
        <f>SUMIFS(Nhap!$I$5:$I$1000,Nhap!$E$5:$E$1000,DATE(Thang!$E$4,Thang!$C$4,Loc!$R$2),Nhap!$F$5:$F$1000,Loc!A394)</f>
        <v>0</v>
      </c>
      <c r="S394" s="7">
        <f>SUMIFS(Nhap!$I$5:$I$1000,Nhap!$E$5:$E$1000,DATE(Thang!$E$4,Thang!$C$4,Loc!$S$2),Nhap!$F$5:$F$1000,Loc!A394)</f>
        <v>0</v>
      </c>
      <c r="T394" s="7">
        <f>SUMIFS(Nhap!$I$5:$I$1000,Nhap!$E$5:$E$1000,DATE(Thang!$E$4,Thang!$C$4,Loc!$T$2),Nhap!$F$5:$F$1000,Loc!A394)</f>
        <v>0</v>
      </c>
      <c r="U394" s="7">
        <f>SUMIFS(Nhap!$I$5:$I$1000,Nhap!$E$5:$E$1000,DATE(Thang!$E$4,Thang!$C$4,Loc!$U$2),Nhap!$F$5:$F$1000,Loc!A394)</f>
        <v>0</v>
      </c>
      <c r="V394" s="7">
        <f>SUMIFS(Nhap!$I$5:$I$1000,Nhap!$E$5:$E$1000,DATE(Thang!$E$4,Thang!$C$4,Loc!$V$2),Nhap!$F$5:$F$1000,Loc!A394)</f>
        <v>0</v>
      </c>
      <c r="W394" s="7">
        <f>SUMIFS(Nhap!$I$5:$I$1000,Nhap!$E$5:$E$1000,DATE(Thang!$E$4,Thang!$C$4,Loc!$W$2),Nhap!$F$5:$F$1000,Loc!A394)</f>
        <v>0</v>
      </c>
      <c r="X394" s="7">
        <f>SUMIFS(Nhap!$I$5:$I$1000,Nhap!$E$5:$E$1000,DATE(Thang!$E$4,Thang!$C$4,Loc!$X$2),Nhap!$F$5:$F$1000,Loc!A394)</f>
        <v>0</v>
      </c>
      <c r="Y394" s="7">
        <f>SUMIFS(Nhap!$I$5:$I$1000,Nhap!$E$5:$E$1000,DATE(Thang!$E$4,Thang!$C$4,Loc!$Y$2),Nhap!$F$5:$F$1000,Loc!A394)</f>
        <v>0</v>
      </c>
      <c r="Z394" s="7">
        <f>SUMIFS(Nhap!$I$5:$I$1000,Nhap!$E$5:$E$1000,DATE(Thang!$E$4,Thang!$C$4,Loc!$Z$2),Nhap!$F$5:$F$1000,Loc!A394)</f>
        <v>0</v>
      </c>
      <c r="AA394" s="7">
        <f>SUMIFS(Nhap!$I$5:$I$1000,Nhap!$E$5:$E$1000,DATE(Thang!$E$4,Thang!$C$4,Loc!$AA$2),Nhap!$F$5:$F$1000,Loc!A394)</f>
        <v>0</v>
      </c>
      <c r="AB394" s="7">
        <f>SUMIFS(Nhap!$I$5:$I$1000,Nhap!$E$5:$E$1000,DATE(Thang!$E$4,Thang!$C$4,Loc!$AB$2),Nhap!$F$5:$F$1000,Loc!A394)</f>
        <v>0</v>
      </c>
      <c r="AC394" s="7">
        <f>SUMIFS(Nhap!$I$5:$I$1000,Nhap!$E$5:$E$1000,DATE(Thang!$E$4,Thang!$C$4,Loc!$AC$2),Nhap!$F$5:$F$1000,Loc!A394)</f>
        <v>0</v>
      </c>
      <c r="AD394" s="7">
        <f>SUMIFS(Nhap!$I$5:$I$1000,Nhap!$E$5:$E$1000,DATE(Thang!$E$4,Thang!$C$4,Loc!$AD$2),Nhap!$F$5:$F$1000,Loc!$A$5)</f>
        <v>0</v>
      </c>
      <c r="AE394" s="7">
        <f>SUMIFS(Nhap!$I$5:$I$1000,Nhap!$E$5:$E$1000,DATE(Thang!$E$4,Thang!$C$4,Loc!$AE$2),Nhap!$F$5:$F$1000,Loc!A394)</f>
        <v>0</v>
      </c>
      <c r="AF394" s="7">
        <f>SUMIFS(Nhap!$I$5:$I$1000,Nhap!$E$5:$E$1000,DATE(Thang!$E$4,Thang!$C$4,Loc!$AF$2),Nhap!$F$5:$F$1000,Loc!A394)</f>
        <v>0</v>
      </c>
      <c r="AG394" s="7">
        <f>SUMIFS(Nhap!$I$5:$I$1000,Nhap!$E$5:$E$1000,DATE(Thang!$E$4,Thang!$C$4,Loc!$AG$2),Nhap!$F$5:$F$1000,Loc!A394)</f>
        <v>0</v>
      </c>
      <c r="AH394" s="7">
        <f>SUMIFS(Nhap!$I$5:$I$1000,Nhap!$E$5:$E$1000,DATE(Thang!$E$4,Thang!$C$4,Loc!$AH$2),Nhap!$F$5:$F$1000,Loc!A394)</f>
        <v>0</v>
      </c>
      <c r="AI394" s="7">
        <f>SUMIFS(Nhap!$I$5:$I$1000,Nhap!$E$5:$E$1000,DATE(Thang!$E$4,Thang!$C$4,Loc!$AI$2),Nhap!$F$5:$F$1000,Loc!A394)</f>
        <v>0</v>
      </c>
      <c r="AJ394" s="7">
        <f>SUMIFS(Nhap!$I$5:$I$1000,Nhap!$E$5:$E$1000,DATE(Thang!$E$4,Thang!$C$4,Loc!$AJ$2),Nhap!$F$5:$F$1000,Loc!A394)</f>
        <v>0</v>
      </c>
      <c r="AK394" s="1">
        <f>SUMIFS(Xuat!$G$5:$G$1000,Xuat!$C$5:$C$1000,DATE(Thang!$E$4,Thang!$C$4,AK$2),Xuat!$D$5:$D$1000,Loc!$A394)</f>
        <v>0</v>
      </c>
      <c r="AL394" s="1">
        <f>SUMIFS(Xuat!$G$5:$G$1000,Xuat!$C$5:$C$1000,DATE(Thang!$E$4,Thang!$C$4,AL$2),Xuat!$D$5:$D$1000,Loc!$A394)</f>
        <v>0</v>
      </c>
      <c r="AM394" s="1">
        <f>SUMIFS(Xuat!$G$5:$G$1000,Xuat!$C$5:$C$1000,DATE(Thang!$E$4,Thang!$C$4,AM$2),Xuat!$D$5:$D$1000,Loc!$A394)</f>
        <v>0</v>
      </c>
      <c r="AN394" s="1">
        <f>SUMIFS(Xuat!$G$5:$G$1000,Xuat!$C$5:$C$1000,DATE(Thang!$E$4,Thang!$C$4,AN$2),Xuat!$D$5:$D$1000,Loc!$A394)</f>
        <v>0</v>
      </c>
      <c r="AO394" s="1">
        <f>SUMIFS(Xuat!$G$5:$G$1000,Xuat!$C$5:$C$1000,DATE(Thang!$E$4,Thang!$C$4,AO$2),Xuat!$D$5:$D$1000,Loc!$A394)</f>
        <v>0</v>
      </c>
      <c r="AP394" s="1">
        <f>SUMIFS(Xuat!$G$5:$G$1000,Xuat!$C$5:$C$1000,DATE(Thang!$E$4,Thang!$C$4,AP$2),Xuat!$D$5:$D$1000,Loc!$A394)</f>
        <v>0</v>
      </c>
      <c r="AQ394" s="1">
        <f>SUMIFS(Xuat!$G$5:$G$1000,Xuat!$C$5:$C$1000,DATE(Thang!$E$4,Thang!$C$4,AQ$2),Xuat!$D$5:$D$1000,Loc!$A394)</f>
        <v>0</v>
      </c>
      <c r="AR394" s="1">
        <f>SUMIFS(Xuat!$G$5:$G$1000,Xuat!$C$5:$C$1000,DATE(Thang!$E$4,Thang!$C$4,AR$2),Xuat!$D$5:$D$1000,Loc!$A394)</f>
        <v>0</v>
      </c>
      <c r="AS394" s="1">
        <f>SUMIFS(Xuat!$G$5:$G$1000,Xuat!$C$5:$C$1000,DATE(Thang!$E$4,Thang!$C$4,AS$2),Xuat!$D$5:$D$1000,Loc!$A394)</f>
        <v>0</v>
      </c>
      <c r="AT394" s="1">
        <f>SUMIFS(Xuat!$G$5:$G$1000,Xuat!$C$5:$C$1000,DATE(Thang!$E$4,Thang!$C$4,AT$2),Xuat!$D$5:$D$1000,Loc!$A394)</f>
        <v>0</v>
      </c>
      <c r="AU394" s="1">
        <f>SUMIFS(Xuat!$G$5:$G$1000,Xuat!$C$5:$C$1000,DATE(Thang!$E$4,Thang!$C$4,AU$2),Xuat!$D$5:$D$1000,Loc!$A394)</f>
        <v>0</v>
      </c>
      <c r="AV394" s="1">
        <f>SUMIFS(Xuat!$G$5:$G$1000,Xuat!$C$5:$C$1000,DATE(Thang!$E$4,Thang!$C$4,AV$2),Xuat!$D$5:$D$1000,Loc!$A394)</f>
        <v>0</v>
      </c>
      <c r="AW394" s="1">
        <f>SUMIFS(Xuat!$G$5:$G$1000,Xuat!$C$5:$C$1000,DATE(Thang!$E$4,Thang!$C$4,AW$2),Xuat!$D$5:$D$1000,Loc!$A394)</f>
        <v>0</v>
      </c>
      <c r="AX394" s="1">
        <f>SUMIFS(Xuat!$G$5:$G$1000,Xuat!$C$5:$C$1000,DATE(Thang!$E$4,Thang!$C$4,AX$2),Xuat!$D$5:$D$1000,Loc!$A394)</f>
        <v>0</v>
      </c>
      <c r="AY394" s="1">
        <f>SUMIFS(Xuat!$G$5:$G$1000,Xuat!$C$5:$C$1000,DATE(Thang!$E$4,Thang!$C$4,AY$2),Xuat!$D$5:$D$1000,Loc!$A394)</f>
        <v>0</v>
      </c>
      <c r="AZ394" s="1">
        <f>SUMIFS(Xuat!$G$5:$G$1000,Xuat!$C$5:$C$1000,DATE(Thang!$E$4,Thang!$C$4,AZ$2),Xuat!$D$5:$D$1000,Loc!$A394)</f>
        <v>0</v>
      </c>
      <c r="BA394" s="1">
        <f>SUMIFS(Xuat!$G$5:$G$1000,Xuat!$C$5:$C$1000,DATE(Thang!$E$4,Thang!$C$4,BA$2),Xuat!$D$5:$D$1000,Loc!$A394)</f>
        <v>0</v>
      </c>
      <c r="BB394" s="1">
        <f>SUMIFS(Xuat!$G$5:$G$1000,Xuat!$C$5:$C$1000,DATE(Thang!$E$4,Thang!$C$4,BB$2),Xuat!$D$5:$D$1000,Loc!$A394)</f>
        <v>0</v>
      </c>
      <c r="BC394" s="1">
        <f>SUMIFS(Xuat!$G$5:$G$1000,Xuat!$C$5:$C$1000,DATE(Thang!$E$4,Thang!$C$4,BC$2),Xuat!$D$5:$D$1000,Loc!$A394)</f>
        <v>0</v>
      </c>
      <c r="BD394" s="1">
        <f>SUMIFS(Xuat!$G$5:$G$1000,Xuat!$C$5:$C$1000,DATE(Thang!$E$4,Thang!$C$4,BD$2),Xuat!$D$5:$D$1000,Loc!$A394)</f>
        <v>0</v>
      </c>
      <c r="BE394" s="1">
        <f>SUMIFS(Xuat!$G$5:$G$1000,Xuat!$C$5:$C$1000,DATE(Thang!$E$4,Thang!$C$4,BE$2),Xuat!$D$5:$D$1000,Loc!$A394)</f>
        <v>0</v>
      </c>
      <c r="BF394" s="1">
        <f>SUMIFS(Xuat!$G$5:$G$1000,Xuat!$C$5:$C$1000,DATE(Thang!$E$4,Thang!$C$4,BF$2),Xuat!$D$5:$D$1000,Loc!$A394)</f>
        <v>0</v>
      </c>
      <c r="BG394" s="1">
        <f>SUMIFS(Xuat!$G$5:$G$1000,Xuat!$C$5:$C$1000,DATE(Thang!$E$4,Thang!$C$4,BG$2),Xuat!$D$5:$D$1000,Loc!$A394)</f>
        <v>0</v>
      </c>
      <c r="BH394" s="1">
        <f>SUMIFS(Xuat!$G$5:$G$1000,Xuat!$C$5:$C$1000,DATE(Thang!$E$4,Thang!$C$4,BH$2),Xuat!$D$5:$D$1000,Loc!$A394)</f>
        <v>0</v>
      </c>
      <c r="BI394" s="1">
        <f>SUMIFS(Xuat!$G$5:$G$1000,Xuat!$C$5:$C$1000,DATE(Thang!$E$4,Thang!$C$4,BI$2),Xuat!$D$5:$D$1000,Loc!$A394)</f>
        <v>0</v>
      </c>
      <c r="BJ394" s="1">
        <f>SUMIFS(Xuat!$G$5:$G$1000,Xuat!$C$5:$C$1000,DATE(Thang!$E$4,Thang!$C$4,BJ$2),Xuat!$D$5:$D$1000,Loc!$A394)</f>
        <v>0</v>
      </c>
      <c r="BK394" s="1">
        <f>SUMIFS(Xuat!$G$5:$G$1000,Xuat!$C$5:$C$1000,DATE(Thang!$E$4,Thang!$C$4,BK$2),Xuat!$D$5:$D$1000,Loc!$A394)</f>
        <v>0</v>
      </c>
      <c r="BL394" s="1">
        <f>SUMIFS(Xuat!$G$5:$G$1000,Xuat!$C$5:$C$1000,DATE(Thang!$E$4,Thang!$C$4,BL$2),Xuat!$D$5:$D$1000,Loc!$A394)</f>
        <v>0</v>
      </c>
      <c r="BM394" s="1">
        <f>SUMIFS(Xuat!$G$5:$G$1000,Xuat!$C$5:$C$1000,DATE(Thang!$E$4,Thang!$C$4,BM$2),Xuat!$D$5:$D$1000,Loc!$A394)</f>
        <v>0</v>
      </c>
      <c r="BN394" s="1">
        <f>SUMIFS(Xuat!$G$5:$G$1000,Xuat!$C$5:$C$1000,DATE(Thang!$E$4,Thang!$C$4,BN$2),Xuat!$D$5:$D$1000,Loc!$A394)</f>
        <v>0</v>
      </c>
      <c r="BO394" s="1">
        <f>SUMIFS(Xuat!$G$5:$G$1000,Xuat!$C$5:$C$1000,DATE(Thang!$E$4,Thang!$C$4,BO$2),Xuat!$D$5:$D$1000,Loc!$A394)</f>
        <v>0</v>
      </c>
    </row>
    <row r="395" spans="1:67" x14ac:dyDescent="0.2">
      <c r="A395" s="2">
        <f>DM!C395</f>
        <v>0</v>
      </c>
      <c r="B395" s="3">
        <f>VLOOKUP(A395,Tondau!$B$5:$F$500,3,0)</f>
        <v>0</v>
      </c>
      <c r="C395" s="3">
        <f t="shared" si="20"/>
        <v>0</v>
      </c>
      <c r="D395" s="3">
        <f t="shared" si="21"/>
        <v>0</v>
      </c>
      <c r="E395" s="3">
        <f t="shared" si="22"/>
        <v>0</v>
      </c>
      <c r="F395" s="7">
        <f>SUMIFS(Nhap!$I$5:$I$1000,Nhap!$E$5:$E$1000,DATE(Thang!$E$4,Thang!$C$4,Loc!$F$2),Nhap!$F$5:$F$1000,Loc!A395)</f>
        <v>0</v>
      </c>
      <c r="G395" s="7">
        <f>SUMIFS(Nhap!$I$5:$I$1000,Nhap!$E$5:$E$1000,DATE(Thang!$E$4,Thang!$C$4,Loc!$G$2),Nhap!$F$5:$F$1000,Loc!A395)</f>
        <v>0</v>
      </c>
      <c r="H395" s="7">
        <f>SUMIFS(Nhap!$I$5:$I$1000,Nhap!$E$5:$E$1000,DATE(Thang!$E$4,Thang!$C$4,Loc!$H$2),Nhap!$F$5:$F$1000,Loc!A395)</f>
        <v>0</v>
      </c>
      <c r="I395" s="7">
        <f>SUMIFS(Nhap!$I$5:$I$1000,Nhap!$E$5:$E$1000,DATE(Thang!$E$4,Thang!$C$4,Loc!$I$2),Nhap!$F$5:$F$1000,Loc!A395)</f>
        <v>0</v>
      </c>
      <c r="J395" s="7">
        <f>SUMIFS(Nhap!$I$5:$I$1000,Nhap!$E$5:$E$1000,DATE(Thang!$E$4,Thang!$C$4,Loc!$J$2),Nhap!$F$5:$F$1000,Loc!A395)</f>
        <v>0</v>
      </c>
      <c r="K395" s="7">
        <f>SUMIFS(Nhap!$I$5:$I$1000,Nhap!$E$5:$E$1000,DATE(Thang!$E$4,Thang!$C$4,Loc!$K$2),Nhap!$F$5:$F$1000,Loc!A395)</f>
        <v>0</v>
      </c>
      <c r="L395" s="7">
        <f>SUMIFS(Nhap!$I$5:$I$1000,Nhap!$E$5:$E$1000,DATE(Thang!$E$4,Thang!$C$4,Loc!$L$2),Nhap!$F$5:$F$1000,Loc!A395)</f>
        <v>0</v>
      </c>
      <c r="M395" s="7">
        <f>SUMIFS(Nhap!$I$5:$I$1000,Nhap!$E$5:$E$1000,DATE(Thang!$E$4,Thang!$C$4,Loc!$M$2),Nhap!$F$5:$F$1000,Loc!A395)</f>
        <v>0</v>
      </c>
      <c r="N395" s="7">
        <f>SUMIFS(Nhap!$I$5:$I$1000,Nhap!$E$5:$E$1000,DATE(Thang!$E$4,Thang!$C$4,Loc!$N$2),Nhap!$F$5:$F$1000,Loc!A395)</f>
        <v>0</v>
      </c>
      <c r="O395" s="7">
        <f>SUMIFS(Nhap!$I$5:$I$1000,Nhap!$E$5:$E$1000,DATE(Thang!$E$4,Thang!$C$4,Loc!$O$2),Nhap!$F$5:$F$1000,Loc!A395)</f>
        <v>0</v>
      </c>
      <c r="P395" s="7">
        <f>SUMIFS(Nhap!$I$5:$I$1000,Nhap!$E$5:$E$1000,DATE(Thang!$E$4,Thang!$C$4,Loc!$P$2),Nhap!$F$5:$F$1000,Loc!A395)</f>
        <v>0</v>
      </c>
      <c r="Q395" s="7">
        <f>SUMIFS(Nhap!$I$5:$I$1000,Nhap!$E$5:$E$1000,DATE(Thang!$E$4,Thang!$C$4,Loc!$Q$2),Nhap!$F$5:$F$1000,Loc!A395)</f>
        <v>0</v>
      </c>
      <c r="R395" s="7">
        <f>SUMIFS(Nhap!$I$5:$I$1000,Nhap!$E$5:$E$1000,DATE(Thang!$E$4,Thang!$C$4,Loc!$R$2),Nhap!$F$5:$F$1000,Loc!A395)</f>
        <v>0</v>
      </c>
      <c r="S395" s="7">
        <f>SUMIFS(Nhap!$I$5:$I$1000,Nhap!$E$5:$E$1000,DATE(Thang!$E$4,Thang!$C$4,Loc!$S$2),Nhap!$F$5:$F$1000,Loc!A395)</f>
        <v>0</v>
      </c>
      <c r="T395" s="7">
        <f>SUMIFS(Nhap!$I$5:$I$1000,Nhap!$E$5:$E$1000,DATE(Thang!$E$4,Thang!$C$4,Loc!$T$2),Nhap!$F$5:$F$1000,Loc!A395)</f>
        <v>0</v>
      </c>
      <c r="U395" s="7">
        <f>SUMIFS(Nhap!$I$5:$I$1000,Nhap!$E$5:$E$1000,DATE(Thang!$E$4,Thang!$C$4,Loc!$U$2),Nhap!$F$5:$F$1000,Loc!A395)</f>
        <v>0</v>
      </c>
      <c r="V395" s="7">
        <f>SUMIFS(Nhap!$I$5:$I$1000,Nhap!$E$5:$E$1000,DATE(Thang!$E$4,Thang!$C$4,Loc!$V$2),Nhap!$F$5:$F$1000,Loc!A395)</f>
        <v>0</v>
      </c>
      <c r="W395" s="7">
        <f>SUMIFS(Nhap!$I$5:$I$1000,Nhap!$E$5:$E$1000,DATE(Thang!$E$4,Thang!$C$4,Loc!$W$2),Nhap!$F$5:$F$1000,Loc!A395)</f>
        <v>0</v>
      </c>
      <c r="X395" s="7">
        <f>SUMIFS(Nhap!$I$5:$I$1000,Nhap!$E$5:$E$1000,DATE(Thang!$E$4,Thang!$C$4,Loc!$X$2),Nhap!$F$5:$F$1000,Loc!A395)</f>
        <v>0</v>
      </c>
      <c r="Y395" s="7">
        <f>SUMIFS(Nhap!$I$5:$I$1000,Nhap!$E$5:$E$1000,DATE(Thang!$E$4,Thang!$C$4,Loc!$Y$2),Nhap!$F$5:$F$1000,Loc!A395)</f>
        <v>0</v>
      </c>
      <c r="Z395" s="7">
        <f>SUMIFS(Nhap!$I$5:$I$1000,Nhap!$E$5:$E$1000,DATE(Thang!$E$4,Thang!$C$4,Loc!$Z$2),Nhap!$F$5:$F$1000,Loc!A395)</f>
        <v>0</v>
      </c>
      <c r="AA395" s="7">
        <f>SUMIFS(Nhap!$I$5:$I$1000,Nhap!$E$5:$E$1000,DATE(Thang!$E$4,Thang!$C$4,Loc!$AA$2),Nhap!$F$5:$F$1000,Loc!A395)</f>
        <v>0</v>
      </c>
      <c r="AB395" s="7">
        <f>SUMIFS(Nhap!$I$5:$I$1000,Nhap!$E$5:$E$1000,DATE(Thang!$E$4,Thang!$C$4,Loc!$AB$2),Nhap!$F$5:$F$1000,Loc!A395)</f>
        <v>0</v>
      </c>
      <c r="AC395" s="7">
        <f>SUMIFS(Nhap!$I$5:$I$1000,Nhap!$E$5:$E$1000,DATE(Thang!$E$4,Thang!$C$4,Loc!$AC$2),Nhap!$F$5:$F$1000,Loc!A395)</f>
        <v>0</v>
      </c>
      <c r="AD395" s="7">
        <f>SUMIFS(Nhap!$I$5:$I$1000,Nhap!$E$5:$E$1000,DATE(Thang!$E$4,Thang!$C$4,Loc!$AD$2),Nhap!$F$5:$F$1000,Loc!$A$5)</f>
        <v>0</v>
      </c>
      <c r="AE395" s="7">
        <f>SUMIFS(Nhap!$I$5:$I$1000,Nhap!$E$5:$E$1000,DATE(Thang!$E$4,Thang!$C$4,Loc!$AE$2),Nhap!$F$5:$F$1000,Loc!A395)</f>
        <v>0</v>
      </c>
      <c r="AF395" s="7">
        <f>SUMIFS(Nhap!$I$5:$I$1000,Nhap!$E$5:$E$1000,DATE(Thang!$E$4,Thang!$C$4,Loc!$AF$2),Nhap!$F$5:$F$1000,Loc!A395)</f>
        <v>0</v>
      </c>
      <c r="AG395" s="7">
        <f>SUMIFS(Nhap!$I$5:$I$1000,Nhap!$E$5:$E$1000,DATE(Thang!$E$4,Thang!$C$4,Loc!$AG$2),Nhap!$F$5:$F$1000,Loc!A395)</f>
        <v>0</v>
      </c>
      <c r="AH395" s="7">
        <f>SUMIFS(Nhap!$I$5:$I$1000,Nhap!$E$5:$E$1000,DATE(Thang!$E$4,Thang!$C$4,Loc!$AH$2),Nhap!$F$5:$F$1000,Loc!A395)</f>
        <v>0</v>
      </c>
      <c r="AI395" s="7">
        <f>SUMIFS(Nhap!$I$5:$I$1000,Nhap!$E$5:$E$1000,DATE(Thang!$E$4,Thang!$C$4,Loc!$AI$2),Nhap!$F$5:$F$1000,Loc!A395)</f>
        <v>0</v>
      </c>
      <c r="AJ395" s="7">
        <f>SUMIFS(Nhap!$I$5:$I$1000,Nhap!$E$5:$E$1000,DATE(Thang!$E$4,Thang!$C$4,Loc!$AJ$2),Nhap!$F$5:$F$1000,Loc!A395)</f>
        <v>0</v>
      </c>
      <c r="AK395" s="1">
        <f>SUMIFS(Xuat!$G$5:$G$1000,Xuat!$C$5:$C$1000,DATE(Thang!$E$4,Thang!$C$4,AK$2),Xuat!$D$5:$D$1000,Loc!$A395)</f>
        <v>0</v>
      </c>
      <c r="AL395" s="1">
        <f>SUMIFS(Xuat!$G$5:$G$1000,Xuat!$C$5:$C$1000,DATE(Thang!$E$4,Thang!$C$4,AL$2),Xuat!$D$5:$D$1000,Loc!$A395)</f>
        <v>0</v>
      </c>
      <c r="AM395" s="1">
        <f>SUMIFS(Xuat!$G$5:$G$1000,Xuat!$C$5:$C$1000,DATE(Thang!$E$4,Thang!$C$4,AM$2),Xuat!$D$5:$D$1000,Loc!$A395)</f>
        <v>0</v>
      </c>
      <c r="AN395" s="1">
        <f>SUMIFS(Xuat!$G$5:$G$1000,Xuat!$C$5:$C$1000,DATE(Thang!$E$4,Thang!$C$4,AN$2),Xuat!$D$5:$D$1000,Loc!$A395)</f>
        <v>0</v>
      </c>
      <c r="AO395" s="1">
        <f>SUMIFS(Xuat!$G$5:$G$1000,Xuat!$C$5:$C$1000,DATE(Thang!$E$4,Thang!$C$4,AO$2),Xuat!$D$5:$D$1000,Loc!$A395)</f>
        <v>0</v>
      </c>
      <c r="AP395" s="1">
        <f>SUMIFS(Xuat!$G$5:$G$1000,Xuat!$C$5:$C$1000,DATE(Thang!$E$4,Thang!$C$4,AP$2),Xuat!$D$5:$D$1000,Loc!$A395)</f>
        <v>0</v>
      </c>
      <c r="AQ395" s="1">
        <f>SUMIFS(Xuat!$G$5:$G$1000,Xuat!$C$5:$C$1000,DATE(Thang!$E$4,Thang!$C$4,AQ$2),Xuat!$D$5:$D$1000,Loc!$A395)</f>
        <v>0</v>
      </c>
      <c r="AR395" s="1">
        <f>SUMIFS(Xuat!$G$5:$G$1000,Xuat!$C$5:$C$1000,DATE(Thang!$E$4,Thang!$C$4,AR$2),Xuat!$D$5:$D$1000,Loc!$A395)</f>
        <v>0</v>
      </c>
      <c r="AS395" s="1">
        <f>SUMIFS(Xuat!$G$5:$G$1000,Xuat!$C$5:$C$1000,DATE(Thang!$E$4,Thang!$C$4,AS$2),Xuat!$D$5:$D$1000,Loc!$A395)</f>
        <v>0</v>
      </c>
      <c r="AT395" s="1">
        <f>SUMIFS(Xuat!$G$5:$G$1000,Xuat!$C$5:$C$1000,DATE(Thang!$E$4,Thang!$C$4,AT$2),Xuat!$D$5:$D$1000,Loc!$A395)</f>
        <v>0</v>
      </c>
      <c r="AU395" s="1">
        <f>SUMIFS(Xuat!$G$5:$G$1000,Xuat!$C$5:$C$1000,DATE(Thang!$E$4,Thang!$C$4,AU$2),Xuat!$D$5:$D$1000,Loc!$A395)</f>
        <v>0</v>
      </c>
      <c r="AV395" s="1">
        <f>SUMIFS(Xuat!$G$5:$G$1000,Xuat!$C$5:$C$1000,DATE(Thang!$E$4,Thang!$C$4,AV$2),Xuat!$D$5:$D$1000,Loc!$A395)</f>
        <v>0</v>
      </c>
      <c r="AW395" s="1">
        <f>SUMIFS(Xuat!$G$5:$G$1000,Xuat!$C$5:$C$1000,DATE(Thang!$E$4,Thang!$C$4,AW$2),Xuat!$D$5:$D$1000,Loc!$A395)</f>
        <v>0</v>
      </c>
      <c r="AX395" s="1">
        <f>SUMIFS(Xuat!$G$5:$G$1000,Xuat!$C$5:$C$1000,DATE(Thang!$E$4,Thang!$C$4,AX$2),Xuat!$D$5:$D$1000,Loc!$A395)</f>
        <v>0</v>
      </c>
      <c r="AY395" s="1">
        <f>SUMIFS(Xuat!$G$5:$G$1000,Xuat!$C$5:$C$1000,DATE(Thang!$E$4,Thang!$C$4,AY$2),Xuat!$D$5:$D$1000,Loc!$A395)</f>
        <v>0</v>
      </c>
      <c r="AZ395" s="1">
        <f>SUMIFS(Xuat!$G$5:$G$1000,Xuat!$C$5:$C$1000,DATE(Thang!$E$4,Thang!$C$4,AZ$2),Xuat!$D$5:$D$1000,Loc!$A395)</f>
        <v>0</v>
      </c>
      <c r="BA395" s="1">
        <f>SUMIFS(Xuat!$G$5:$G$1000,Xuat!$C$5:$C$1000,DATE(Thang!$E$4,Thang!$C$4,BA$2),Xuat!$D$5:$D$1000,Loc!$A395)</f>
        <v>0</v>
      </c>
      <c r="BB395" s="1">
        <f>SUMIFS(Xuat!$G$5:$G$1000,Xuat!$C$5:$C$1000,DATE(Thang!$E$4,Thang!$C$4,BB$2),Xuat!$D$5:$D$1000,Loc!$A395)</f>
        <v>0</v>
      </c>
      <c r="BC395" s="1">
        <f>SUMIFS(Xuat!$G$5:$G$1000,Xuat!$C$5:$C$1000,DATE(Thang!$E$4,Thang!$C$4,BC$2),Xuat!$D$5:$D$1000,Loc!$A395)</f>
        <v>0</v>
      </c>
      <c r="BD395" s="1">
        <f>SUMIFS(Xuat!$G$5:$G$1000,Xuat!$C$5:$C$1000,DATE(Thang!$E$4,Thang!$C$4,BD$2),Xuat!$D$5:$D$1000,Loc!$A395)</f>
        <v>0</v>
      </c>
      <c r="BE395" s="1">
        <f>SUMIFS(Xuat!$G$5:$G$1000,Xuat!$C$5:$C$1000,DATE(Thang!$E$4,Thang!$C$4,BE$2),Xuat!$D$5:$D$1000,Loc!$A395)</f>
        <v>0</v>
      </c>
      <c r="BF395" s="1">
        <f>SUMIFS(Xuat!$G$5:$G$1000,Xuat!$C$5:$C$1000,DATE(Thang!$E$4,Thang!$C$4,BF$2),Xuat!$D$5:$D$1000,Loc!$A395)</f>
        <v>0</v>
      </c>
      <c r="BG395" s="1">
        <f>SUMIFS(Xuat!$G$5:$G$1000,Xuat!$C$5:$C$1000,DATE(Thang!$E$4,Thang!$C$4,BG$2),Xuat!$D$5:$D$1000,Loc!$A395)</f>
        <v>0</v>
      </c>
      <c r="BH395" s="1">
        <f>SUMIFS(Xuat!$G$5:$G$1000,Xuat!$C$5:$C$1000,DATE(Thang!$E$4,Thang!$C$4,BH$2),Xuat!$D$5:$D$1000,Loc!$A395)</f>
        <v>0</v>
      </c>
      <c r="BI395" s="1">
        <f>SUMIFS(Xuat!$G$5:$G$1000,Xuat!$C$5:$C$1000,DATE(Thang!$E$4,Thang!$C$4,BI$2),Xuat!$D$5:$D$1000,Loc!$A395)</f>
        <v>0</v>
      </c>
      <c r="BJ395" s="1">
        <f>SUMIFS(Xuat!$G$5:$G$1000,Xuat!$C$5:$C$1000,DATE(Thang!$E$4,Thang!$C$4,BJ$2),Xuat!$D$5:$D$1000,Loc!$A395)</f>
        <v>0</v>
      </c>
      <c r="BK395" s="1">
        <f>SUMIFS(Xuat!$G$5:$G$1000,Xuat!$C$5:$C$1000,DATE(Thang!$E$4,Thang!$C$4,BK$2),Xuat!$D$5:$D$1000,Loc!$A395)</f>
        <v>0</v>
      </c>
      <c r="BL395" s="1">
        <f>SUMIFS(Xuat!$G$5:$G$1000,Xuat!$C$5:$C$1000,DATE(Thang!$E$4,Thang!$C$4,BL$2),Xuat!$D$5:$D$1000,Loc!$A395)</f>
        <v>0</v>
      </c>
      <c r="BM395" s="1">
        <f>SUMIFS(Xuat!$G$5:$G$1000,Xuat!$C$5:$C$1000,DATE(Thang!$E$4,Thang!$C$4,BM$2),Xuat!$D$5:$D$1000,Loc!$A395)</f>
        <v>0</v>
      </c>
      <c r="BN395" s="1">
        <f>SUMIFS(Xuat!$G$5:$G$1000,Xuat!$C$5:$C$1000,DATE(Thang!$E$4,Thang!$C$4,BN$2),Xuat!$D$5:$D$1000,Loc!$A395)</f>
        <v>0</v>
      </c>
      <c r="BO395" s="1">
        <f>SUMIFS(Xuat!$G$5:$G$1000,Xuat!$C$5:$C$1000,DATE(Thang!$E$4,Thang!$C$4,BO$2),Xuat!$D$5:$D$1000,Loc!$A395)</f>
        <v>0</v>
      </c>
    </row>
    <row r="396" spans="1:67" x14ac:dyDescent="0.2">
      <c r="A396" s="2">
        <f>DM!C396</f>
        <v>0</v>
      </c>
      <c r="B396" s="3">
        <f>VLOOKUP(A396,Tondau!$B$5:$F$500,3,0)</f>
        <v>0</v>
      </c>
      <c r="C396" s="3">
        <f t="shared" si="20"/>
        <v>0</v>
      </c>
      <c r="D396" s="3">
        <f t="shared" si="21"/>
        <v>0</v>
      </c>
      <c r="E396" s="3">
        <f t="shared" si="22"/>
        <v>0</v>
      </c>
      <c r="F396" s="7">
        <f>SUMIFS(Nhap!$I$5:$I$1000,Nhap!$E$5:$E$1000,DATE(Thang!$E$4,Thang!$C$4,Loc!$F$2),Nhap!$F$5:$F$1000,Loc!A396)</f>
        <v>0</v>
      </c>
      <c r="G396" s="7">
        <f>SUMIFS(Nhap!$I$5:$I$1000,Nhap!$E$5:$E$1000,DATE(Thang!$E$4,Thang!$C$4,Loc!$G$2),Nhap!$F$5:$F$1000,Loc!A396)</f>
        <v>0</v>
      </c>
      <c r="H396" s="7">
        <f>SUMIFS(Nhap!$I$5:$I$1000,Nhap!$E$5:$E$1000,DATE(Thang!$E$4,Thang!$C$4,Loc!$H$2),Nhap!$F$5:$F$1000,Loc!A396)</f>
        <v>0</v>
      </c>
      <c r="I396" s="7">
        <f>SUMIFS(Nhap!$I$5:$I$1000,Nhap!$E$5:$E$1000,DATE(Thang!$E$4,Thang!$C$4,Loc!$I$2),Nhap!$F$5:$F$1000,Loc!A396)</f>
        <v>0</v>
      </c>
      <c r="J396" s="7">
        <f>SUMIFS(Nhap!$I$5:$I$1000,Nhap!$E$5:$E$1000,DATE(Thang!$E$4,Thang!$C$4,Loc!$J$2),Nhap!$F$5:$F$1000,Loc!A396)</f>
        <v>0</v>
      </c>
      <c r="K396" s="7">
        <f>SUMIFS(Nhap!$I$5:$I$1000,Nhap!$E$5:$E$1000,DATE(Thang!$E$4,Thang!$C$4,Loc!$K$2),Nhap!$F$5:$F$1000,Loc!A396)</f>
        <v>0</v>
      </c>
      <c r="L396" s="7">
        <f>SUMIFS(Nhap!$I$5:$I$1000,Nhap!$E$5:$E$1000,DATE(Thang!$E$4,Thang!$C$4,Loc!$L$2),Nhap!$F$5:$F$1000,Loc!A396)</f>
        <v>0</v>
      </c>
      <c r="M396" s="7">
        <f>SUMIFS(Nhap!$I$5:$I$1000,Nhap!$E$5:$E$1000,DATE(Thang!$E$4,Thang!$C$4,Loc!$M$2),Nhap!$F$5:$F$1000,Loc!A396)</f>
        <v>0</v>
      </c>
      <c r="N396" s="7">
        <f>SUMIFS(Nhap!$I$5:$I$1000,Nhap!$E$5:$E$1000,DATE(Thang!$E$4,Thang!$C$4,Loc!$N$2),Nhap!$F$5:$F$1000,Loc!A396)</f>
        <v>0</v>
      </c>
      <c r="O396" s="7">
        <f>SUMIFS(Nhap!$I$5:$I$1000,Nhap!$E$5:$E$1000,DATE(Thang!$E$4,Thang!$C$4,Loc!$O$2),Nhap!$F$5:$F$1000,Loc!A396)</f>
        <v>0</v>
      </c>
      <c r="P396" s="7">
        <f>SUMIFS(Nhap!$I$5:$I$1000,Nhap!$E$5:$E$1000,DATE(Thang!$E$4,Thang!$C$4,Loc!$P$2),Nhap!$F$5:$F$1000,Loc!A396)</f>
        <v>0</v>
      </c>
      <c r="Q396" s="7">
        <f>SUMIFS(Nhap!$I$5:$I$1000,Nhap!$E$5:$E$1000,DATE(Thang!$E$4,Thang!$C$4,Loc!$Q$2),Nhap!$F$5:$F$1000,Loc!A396)</f>
        <v>0</v>
      </c>
      <c r="R396" s="7">
        <f>SUMIFS(Nhap!$I$5:$I$1000,Nhap!$E$5:$E$1000,DATE(Thang!$E$4,Thang!$C$4,Loc!$R$2),Nhap!$F$5:$F$1000,Loc!A396)</f>
        <v>0</v>
      </c>
      <c r="S396" s="7">
        <f>SUMIFS(Nhap!$I$5:$I$1000,Nhap!$E$5:$E$1000,DATE(Thang!$E$4,Thang!$C$4,Loc!$S$2),Nhap!$F$5:$F$1000,Loc!A396)</f>
        <v>0</v>
      </c>
      <c r="T396" s="7">
        <f>SUMIFS(Nhap!$I$5:$I$1000,Nhap!$E$5:$E$1000,DATE(Thang!$E$4,Thang!$C$4,Loc!$T$2),Nhap!$F$5:$F$1000,Loc!A396)</f>
        <v>0</v>
      </c>
      <c r="U396" s="7">
        <f>SUMIFS(Nhap!$I$5:$I$1000,Nhap!$E$5:$E$1000,DATE(Thang!$E$4,Thang!$C$4,Loc!$U$2),Nhap!$F$5:$F$1000,Loc!A396)</f>
        <v>0</v>
      </c>
      <c r="V396" s="7">
        <f>SUMIFS(Nhap!$I$5:$I$1000,Nhap!$E$5:$E$1000,DATE(Thang!$E$4,Thang!$C$4,Loc!$V$2),Nhap!$F$5:$F$1000,Loc!A396)</f>
        <v>0</v>
      </c>
      <c r="W396" s="7">
        <f>SUMIFS(Nhap!$I$5:$I$1000,Nhap!$E$5:$E$1000,DATE(Thang!$E$4,Thang!$C$4,Loc!$W$2),Nhap!$F$5:$F$1000,Loc!A396)</f>
        <v>0</v>
      </c>
      <c r="X396" s="7">
        <f>SUMIFS(Nhap!$I$5:$I$1000,Nhap!$E$5:$E$1000,DATE(Thang!$E$4,Thang!$C$4,Loc!$X$2),Nhap!$F$5:$F$1000,Loc!A396)</f>
        <v>0</v>
      </c>
      <c r="Y396" s="7">
        <f>SUMIFS(Nhap!$I$5:$I$1000,Nhap!$E$5:$E$1000,DATE(Thang!$E$4,Thang!$C$4,Loc!$Y$2),Nhap!$F$5:$F$1000,Loc!A396)</f>
        <v>0</v>
      </c>
      <c r="Z396" s="7">
        <f>SUMIFS(Nhap!$I$5:$I$1000,Nhap!$E$5:$E$1000,DATE(Thang!$E$4,Thang!$C$4,Loc!$Z$2),Nhap!$F$5:$F$1000,Loc!A396)</f>
        <v>0</v>
      </c>
      <c r="AA396" s="7">
        <f>SUMIFS(Nhap!$I$5:$I$1000,Nhap!$E$5:$E$1000,DATE(Thang!$E$4,Thang!$C$4,Loc!$AA$2),Nhap!$F$5:$F$1000,Loc!A396)</f>
        <v>0</v>
      </c>
      <c r="AB396" s="7">
        <f>SUMIFS(Nhap!$I$5:$I$1000,Nhap!$E$5:$E$1000,DATE(Thang!$E$4,Thang!$C$4,Loc!$AB$2),Nhap!$F$5:$F$1000,Loc!A396)</f>
        <v>0</v>
      </c>
      <c r="AC396" s="7">
        <f>SUMIFS(Nhap!$I$5:$I$1000,Nhap!$E$5:$E$1000,DATE(Thang!$E$4,Thang!$C$4,Loc!$AC$2),Nhap!$F$5:$F$1000,Loc!A396)</f>
        <v>0</v>
      </c>
      <c r="AD396" s="7">
        <f>SUMIFS(Nhap!$I$5:$I$1000,Nhap!$E$5:$E$1000,DATE(Thang!$E$4,Thang!$C$4,Loc!$AD$2),Nhap!$F$5:$F$1000,Loc!$A$5)</f>
        <v>0</v>
      </c>
      <c r="AE396" s="7">
        <f>SUMIFS(Nhap!$I$5:$I$1000,Nhap!$E$5:$E$1000,DATE(Thang!$E$4,Thang!$C$4,Loc!$AE$2),Nhap!$F$5:$F$1000,Loc!A396)</f>
        <v>0</v>
      </c>
      <c r="AF396" s="7">
        <f>SUMIFS(Nhap!$I$5:$I$1000,Nhap!$E$5:$E$1000,DATE(Thang!$E$4,Thang!$C$4,Loc!$AF$2),Nhap!$F$5:$F$1000,Loc!A396)</f>
        <v>0</v>
      </c>
      <c r="AG396" s="7">
        <f>SUMIFS(Nhap!$I$5:$I$1000,Nhap!$E$5:$E$1000,DATE(Thang!$E$4,Thang!$C$4,Loc!$AG$2),Nhap!$F$5:$F$1000,Loc!A396)</f>
        <v>0</v>
      </c>
      <c r="AH396" s="7">
        <f>SUMIFS(Nhap!$I$5:$I$1000,Nhap!$E$5:$E$1000,DATE(Thang!$E$4,Thang!$C$4,Loc!$AH$2),Nhap!$F$5:$F$1000,Loc!A396)</f>
        <v>0</v>
      </c>
      <c r="AI396" s="7">
        <f>SUMIFS(Nhap!$I$5:$I$1000,Nhap!$E$5:$E$1000,DATE(Thang!$E$4,Thang!$C$4,Loc!$AI$2),Nhap!$F$5:$F$1000,Loc!A396)</f>
        <v>0</v>
      </c>
      <c r="AJ396" s="7">
        <f>SUMIFS(Nhap!$I$5:$I$1000,Nhap!$E$5:$E$1000,DATE(Thang!$E$4,Thang!$C$4,Loc!$AJ$2),Nhap!$F$5:$F$1000,Loc!A396)</f>
        <v>0</v>
      </c>
      <c r="AK396" s="1">
        <f>SUMIFS(Xuat!$G$5:$G$1000,Xuat!$C$5:$C$1000,DATE(Thang!$E$4,Thang!$C$4,AK$2),Xuat!$D$5:$D$1000,Loc!$A396)</f>
        <v>0</v>
      </c>
      <c r="AL396" s="1">
        <f>SUMIFS(Xuat!$G$5:$G$1000,Xuat!$C$5:$C$1000,DATE(Thang!$E$4,Thang!$C$4,AL$2),Xuat!$D$5:$D$1000,Loc!$A396)</f>
        <v>0</v>
      </c>
      <c r="AM396" s="1">
        <f>SUMIFS(Xuat!$G$5:$G$1000,Xuat!$C$5:$C$1000,DATE(Thang!$E$4,Thang!$C$4,AM$2),Xuat!$D$5:$D$1000,Loc!$A396)</f>
        <v>0</v>
      </c>
      <c r="AN396" s="1">
        <f>SUMIFS(Xuat!$G$5:$G$1000,Xuat!$C$5:$C$1000,DATE(Thang!$E$4,Thang!$C$4,AN$2),Xuat!$D$5:$D$1000,Loc!$A396)</f>
        <v>0</v>
      </c>
      <c r="AO396" s="1">
        <f>SUMIFS(Xuat!$G$5:$G$1000,Xuat!$C$5:$C$1000,DATE(Thang!$E$4,Thang!$C$4,AO$2),Xuat!$D$5:$D$1000,Loc!$A396)</f>
        <v>0</v>
      </c>
      <c r="AP396" s="1">
        <f>SUMIFS(Xuat!$G$5:$G$1000,Xuat!$C$5:$C$1000,DATE(Thang!$E$4,Thang!$C$4,AP$2),Xuat!$D$5:$D$1000,Loc!$A396)</f>
        <v>0</v>
      </c>
      <c r="AQ396" s="1">
        <f>SUMIFS(Xuat!$G$5:$G$1000,Xuat!$C$5:$C$1000,DATE(Thang!$E$4,Thang!$C$4,AQ$2),Xuat!$D$5:$D$1000,Loc!$A396)</f>
        <v>0</v>
      </c>
      <c r="AR396" s="1">
        <f>SUMIFS(Xuat!$G$5:$G$1000,Xuat!$C$5:$C$1000,DATE(Thang!$E$4,Thang!$C$4,AR$2),Xuat!$D$5:$D$1000,Loc!$A396)</f>
        <v>0</v>
      </c>
      <c r="AS396" s="1">
        <f>SUMIFS(Xuat!$G$5:$G$1000,Xuat!$C$5:$C$1000,DATE(Thang!$E$4,Thang!$C$4,AS$2),Xuat!$D$5:$D$1000,Loc!$A396)</f>
        <v>0</v>
      </c>
      <c r="AT396" s="1">
        <f>SUMIFS(Xuat!$G$5:$G$1000,Xuat!$C$5:$C$1000,DATE(Thang!$E$4,Thang!$C$4,AT$2),Xuat!$D$5:$D$1000,Loc!$A396)</f>
        <v>0</v>
      </c>
      <c r="AU396" s="1">
        <f>SUMIFS(Xuat!$G$5:$G$1000,Xuat!$C$5:$C$1000,DATE(Thang!$E$4,Thang!$C$4,AU$2),Xuat!$D$5:$D$1000,Loc!$A396)</f>
        <v>0</v>
      </c>
      <c r="AV396" s="1">
        <f>SUMIFS(Xuat!$G$5:$G$1000,Xuat!$C$5:$C$1000,DATE(Thang!$E$4,Thang!$C$4,AV$2),Xuat!$D$5:$D$1000,Loc!$A396)</f>
        <v>0</v>
      </c>
      <c r="AW396" s="1">
        <f>SUMIFS(Xuat!$G$5:$G$1000,Xuat!$C$5:$C$1000,DATE(Thang!$E$4,Thang!$C$4,AW$2),Xuat!$D$5:$D$1000,Loc!$A396)</f>
        <v>0</v>
      </c>
      <c r="AX396" s="1">
        <f>SUMIFS(Xuat!$G$5:$G$1000,Xuat!$C$5:$C$1000,DATE(Thang!$E$4,Thang!$C$4,AX$2),Xuat!$D$5:$D$1000,Loc!$A396)</f>
        <v>0</v>
      </c>
      <c r="AY396" s="1">
        <f>SUMIFS(Xuat!$G$5:$G$1000,Xuat!$C$5:$C$1000,DATE(Thang!$E$4,Thang!$C$4,AY$2),Xuat!$D$5:$D$1000,Loc!$A396)</f>
        <v>0</v>
      </c>
      <c r="AZ396" s="1">
        <f>SUMIFS(Xuat!$G$5:$G$1000,Xuat!$C$5:$C$1000,DATE(Thang!$E$4,Thang!$C$4,AZ$2),Xuat!$D$5:$D$1000,Loc!$A396)</f>
        <v>0</v>
      </c>
      <c r="BA396" s="1">
        <f>SUMIFS(Xuat!$G$5:$G$1000,Xuat!$C$5:$C$1000,DATE(Thang!$E$4,Thang!$C$4,BA$2),Xuat!$D$5:$D$1000,Loc!$A396)</f>
        <v>0</v>
      </c>
      <c r="BB396" s="1">
        <f>SUMIFS(Xuat!$G$5:$G$1000,Xuat!$C$5:$C$1000,DATE(Thang!$E$4,Thang!$C$4,BB$2),Xuat!$D$5:$D$1000,Loc!$A396)</f>
        <v>0</v>
      </c>
      <c r="BC396" s="1">
        <f>SUMIFS(Xuat!$G$5:$G$1000,Xuat!$C$5:$C$1000,DATE(Thang!$E$4,Thang!$C$4,BC$2),Xuat!$D$5:$D$1000,Loc!$A396)</f>
        <v>0</v>
      </c>
      <c r="BD396" s="1">
        <f>SUMIFS(Xuat!$G$5:$G$1000,Xuat!$C$5:$C$1000,DATE(Thang!$E$4,Thang!$C$4,BD$2),Xuat!$D$5:$D$1000,Loc!$A396)</f>
        <v>0</v>
      </c>
      <c r="BE396" s="1">
        <f>SUMIFS(Xuat!$G$5:$G$1000,Xuat!$C$5:$C$1000,DATE(Thang!$E$4,Thang!$C$4,BE$2),Xuat!$D$5:$D$1000,Loc!$A396)</f>
        <v>0</v>
      </c>
      <c r="BF396" s="1">
        <f>SUMIFS(Xuat!$G$5:$G$1000,Xuat!$C$5:$C$1000,DATE(Thang!$E$4,Thang!$C$4,BF$2),Xuat!$D$5:$D$1000,Loc!$A396)</f>
        <v>0</v>
      </c>
      <c r="BG396" s="1">
        <f>SUMIFS(Xuat!$G$5:$G$1000,Xuat!$C$5:$C$1000,DATE(Thang!$E$4,Thang!$C$4,BG$2),Xuat!$D$5:$D$1000,Loc!$A396)</f>
        <v>0</v>
      </c>
      <c r="BH396" s="1">
        <f>SUMIFS(Xuat!$G$5:$G$1000,Xuat!$C$5:$C$1000,DATE(Thang!$E$4,Thang!$C$4,BH$2),Xuat!$D$5:$D$1000,Loc!$A396)</f>
        <v>0</v>
      </c>
      <c r="BI396" s="1">
        <f>SUMIFS(Xuat!$G$5:$G$1000,Xuat!$C$5:$C$1000,DATE(Thang!$E$4,Thang!$C$4,BI$2),Xuat!$D$5:$D$1000,Loc!$A396)</f>
        <v>0</v>
      </c>
      <c r="BJ396" s="1">
        <f>SUMIFS(Xuat!$G$5:$G$1000,Xuat!$C$5:$C$1000,DATE(Thang!$E$4,Thang!$C$4,BJ$2),Xuat!$D$5:$D$1000,Loc!$A396)</f>
        <v>0</v>
      </c>
      <c r="BK396" s="1">
        <f>SUMIFS(Xuat!$G$5:$G$1000,Xuat!$C$5:$C$1000,DATE(Thang!$E$4,Thang!$C$4,BK$2),Xuat!$D$5:$D$1000,Loc!$A396)</f>
        <v>0</v>
      </c>
      <c r="BL396" s="1">
        <f>SUMIFS(Xuat!$G$5:$G$1000,Xuat!$C$5:$C$1000,DATE(Thang!$E$4,Thang!$C$4,BL$2),Xuat!$D$5:$D$1000,Loc!$A396)</f>
        <v>0</v>
      </c>
      <c r="BM396" s="1">
        <f>SUMIFS(Xuat!$G$5:$G$1000,Xuat!$C$5:$C$1000,DATE(Thang!$E$4,Thang!$C$4,BM$2),Xuat!$D$5:$D$1000,Loc!$A396)</f>
        <v>0</v>
      </c>
      <c r="BN396" s="1">
        <f>SUMIFS(Xuat!$G$5:$G$1000,Xuat!$C$5:$C$1000,DATE(Thang!$E$4,Thang!$C$4,BN$2),Xuat!$D$5:$D$1000,Loc!$A396)</f>
        <v>0</v>
      </c>
      <c r="BO396" s="1">
        <f>SUMIFS(Xuat!$G$5:$G$1000,Xuat!$C$5:$C$1000,DATE(Thang!$E$4,Thang!$C$4,BO$2),Xuat!$D$5:$D$1000,Loc!$A396)</f>
        <v>0</v>
      </c>
    </row>
    <row r="397" spans="1:67" x14ac:dyDescent="0.2">
      <c r="A397" s="2">
        <f>DM!C397</f>
        <v>0</v>
      </c>
      <c r="B397" s="3">
        <f>VLOOKUP(A397,Tondau!$B$5:$F$500,3,0)</f>
        <v>0</v>
      </c>
      <c r="C397" s="3">
        <f t="shared" si="20"/>
        <v>0</v>
      </c>
      <c r="D397" s="3">
        <f t="shared" si="21"/>
        <v>0</v>
      </c>
      <c r="E397" s="3">
        <f t="shared" si="22"/>
        <v>0</v>
      </c>
      <c r="F397" s="7">
        <f>SUMIFS(Nhap!$I$5:$I$1000,Nhap!$E$5:$E$1000,DATE(Thang!$E$4,Thang!$C$4,Loc!$F$2),Nhap!$F$5:$F$1000,Loc!A397)</f>
        <v>0</v>
      </c>
      <c r="G397" s="7">
        <f>SUMIFS(Nhap!$I$5:$I$1000,Nhap!$E$5:$E$1000,DATE(Thang!$E$4,Thang!$C$4,Loc!$G$2),Nhap!$F$5:$F$1000,Loc!A397)</f>
        <v>0</v>
      </c>
      <c r="H397" s="7">
        <f>SUMIFS(Nhap!$I$5:$I$1000,Nhap!$E$5:$E$1000,DATE(Thang!$E$4,Thang!$C$4,Loc!$H$2),Nhap!$F$5:$F$1000,Loc!A397)</f>
        <v>0</v>
      </c>
      <c r="I397" s="7">
        <f>SUMIFS(Nhap!$I$5:$I$1000,Nhap!$E$5:$E$1000,DATE(Thang!$E$4,Thang!$C$4,Loc!$I$2),Nhap!$F$5:$F$1000,Loc!A397)</f>
        <v>0</v>
      </c>
      <c r="J397" s="7">
        <f>SUMIFS(Nhap!$I$5:$I$1000,Nhap!$E$5:$E$1000,DATE(Thang!$E$4,Thang!$C$4,Loc!$J$2),Nhap!$F$5:$F$1000,Loc!A397)</f>
        <v>0</v>
      </c>
      <c r="K397" s="7">
        <f>SUMIFS(Nhap!$I$5:$I$1000,Nhap!$E$5:$E$1000,DATE(Thang!$E$4,Thang!$C$4,Loc!$K$2),Nhap!$F$5:$F$1000,Loc!A397)</f>
        <v>0</v>
      </c>
      <c r="L397" s="7">
        <f>SUMIFS(Nhap!$I$5:$I$1000,Nhap!$E$5:$E$1000,DATE(Thang!$E$4,Thang!$C$4,Loc!$L$2),Nhap!$F$5:$F$1000,Loc!A397)</f>
        <v>0</v>
      </c>
      <c r="M397" s="7">
        <f>SUMIFS(Nhap!$I$5:$I$1000,Nhap!$E$5:$E$1000,DATE(Thang!$E$4,Thang!$C$4,Loc!$M$2),Nhap!$F$5:$F$1000,Loc!A397)</f>
        <v>0</v>
      </c>
      <c r="N397" s="7">
        <f>SUMIFS(Nhap!$I$5:$I$1000,Nhap!$E$5:$E$1000,DATE(Thang!$E$4,Thang!$C$4,Loc!$N$2),Nhap!$F$5:$F$1000,Loc!A397)</f>
        <v>0</v>
      </c>
      <c r="O397" s="7">
        <f>SUMIFS(Nhap!$I$5:$I$1000,Nhap!$E$5:$E$1000,DATE(Thang!$E$4,Thang!$C$4,Loc!$O$2),Nhap!$F$5:$F$1000,Loc!A397)</f>
        <v>0</v>
      </c>
      <c r="P397" s="7">
        <f>SUMIFS(Nhap!$I$5:$I$1000,Nhap!$E$5:$E$1000,DATE(Thang!$E$4,Thang!$C$4,Loc!$P$2),Nhap!$F$5:$F$1000,Loc!A397)</f>
        <v>0</v>
      </c>
      <c r="Q397" s="7">
        <f>SUMIFS(Nhap!$I$5:$I$1000,Nhap!$E$5:$E$1000,DATE(Thang!$E$4,Thang!$C$4,Loc!$Q$2),Nhap!$F$5:$F$1000,Loc!A397)</f>
        <v>0</v>
      </c>
      <c r="R397" s="7">
        <f>SUMIFS(Nhap!$I$5:$I$1000,Nhap!$E$5:$E$1000,DATE(Thang!$E$4,Thang!$C$4,Loc!$R$2),Nhap!$F$5:$F$1000,Loc!A397)</f>
        <v>0</v>
      </c>
      <c r="S397" s="7">
        <f>SUMIFS(Nhap!$I$5:$I$1000,Nhap!$E$5:$E$1000,DATE(Thang!$E$4,Thang!$C$4,Loc!$S$2),Nhap!$F$5:$F$1000,Loc!A397)</f>
        <v>0</v>
      </c>
      <c r="T397" s="7">
        <f>SUMIFS(Nhap!$I$5:$I$1000,Nhap!$E$5:$E$1000,DATE(Thang!$E$4,Thang!$C$4,Loc!$T$2),Nhap!$F$5:$F$1000,Loc!A397)</f>
        <v>0</v>
      </c>
      <c r="U397" s="7">
        <f>SUMIFS(Nhap!$I$5:$I$1000,Nhap!$E$5:$E$1000,DATE(Thang!$E$4,Thang!$C$4,Loc!$U$2),Nhap!$F$5:$F$1000,Loc!A397)</f>
        <v>0</v>
      </c>
      <c r="V397" s="7">
        <f>SUMIFS(Nhap!$I$5:$I$1000,Nhap!$E$5:$E$1000,DATE(Thang!$E$4,Thang!$C$4,Loc!$V$2),Nhap!$F$5:$F$1000,Loc!A397)</f>
        <v>0</v>
      </c>
      <c r="W397" s="7">
        <f>SUMIFS(Nhap!$I$5:$I$1000,Nhap!$E$5:$E$1000,DATE(Thang!$E$4,Thang!$C$4,Loc!$W$2),Nhap!$F$5:$F$1000,Loc!A397)</f>
        <v>0</v>
      </c>
      <c r="X397" s="7">
        <f>SUMIFS(Nhap!$I$5:$I$1000,Nhap!$E$5:$E$1000,DATE(Thang!$E$4,Thang!$C$4,Loc!$X$2),Nhap!$F$5:$F$1000,Loc!A397)</f>
        <v>0</v>
      </c>
      <c r="Y397" s="7">
        <f>SUMIFS(Nhap!$I$5:$I$1000,Nhap!$E$5:$E$1000,DATE(Thang!$E$4,Thang!$C$4,Loc!$Y$2),Nhap!$F$5:$F$1000,Loc!A397)</f>
        <v>0</v>
      </c>
      <c r="Z397" s="7">
        <f>SUMIFS(Nhap!$I$5:$I$1000,Nhap!$E$5:$E$1000,DATE(Thang!$E$4,Thang!$C$4,Loc!$Z$2),Nhap!$F$5:$F$1000,Loc!A397)</f>
        <v>0</v>
      </c>
      <c r="AA397" s="7">
        <f>SUMIFS(Nhap!$I$5:$I$1000,Nhap!$E$5:$E$1000,DATE(Thang!$E$4,Thang!$C$4,Loc!$AA$2),Nhap!$F$5:$F$1000,Loc!A397)</f>
        <v>0</v>
      </c>
      <c r="AB397" s="7">
        <f>SUMIFS(Nhap!$I$5:$I$1000,Nhap!$E$5:$E$1000,DATE(Thang!$E$4,Thang!$C$4,Loc!$AB$2),Nhap!$F$5:$F$1000,Loc!A397)</f>
        <v>0</v>
      </c>
      <c r="AC397" s="7">
        <f>SUMIFS(Nhap!$I$5:$I$1000,Nhap!$E$5:$E$1000,DATE(Thang!$E$4,Thang!$C$4,Loc!$AC$2),Nhap!$F$5:$F$1000,Loc!A397)</f>
        <v>0</v>
      </c>
      <c r="AD397" s="7">
        <f>SUMIFS(Nhap!$I$5:$I$1000,Nhap!$E$5:$E$1000,DATE(Thang!$E$4,Thang!$C$4,Loc!$AD$2),Nhap!$F$5:$F$1000,Loc!$A$5)</f>
        <v>0</v>
      </c>
      <c r="AE397" s="7">
        <f>SUMIFS(Nhap!$I$5:$I$1000,Nhap!$E$5:$E$1000,DATE(Thang!$E$4,Thang!$C$4,Loc!$AE$2),Nhap!$F$5:$F$1000,Loc!A397)</f>
        <v>0</v>
      </c>
      <c r="AF397" s="7">
        <f>SUMIFS(Nhap!$I$5:$I$1000,Nhap!$E$5:$E$1000,DATE(Thang!$E$4,Thang!$C$4,Loc!$AF$2),Nhap!$F$5:$F$1000,Loc!A397)</f>
        <v>0</v>
      </c>
      <c r="AG397" s="7">
        <f>SUMIFS(Nhap!$I$5:$I$1000,Nhap!$E$5:$E$1000,DATE(Thang!$E$4,Thang!$C$4,Loc!$AG$2),Nhap!$F$5:$F$1000,Loc!A397)</f>
        <v>0</v>
      </c>
      <c r="AH397" s="7">
        <f>SUMIFS(Nhap!$I$5:$I$1000,Nhap!$E$5:$E$1000,DATE(Thang!$E$4,Thang!$C$4,Loc!$AH$2),Nhap!$F$5:$F$1000,Loc!A397)</f>
        <v>0</v>
      </c>
      <c r="AI397" s="7">
        <f>SUMIFS(Nhap!$I$5:$I$1000,Nhap!$E$5:$E$1000,DATE(Thang!$E$4,Thang!$C$4,Loc!$AI$2),Nhap!$F$5:$F$1000,Loc!A397)</f>
        <v>0</v>
      </c>
      <c r="AJ397" s="7">
        <f>SUMIFS(Nhap!$I$5:$I$1000,Nhap!$E$5:$E$1000,DATE(Thang!$E$4,Thang!$C$4,Loc!$AJ$2),Nhap!$F$5:$F$1000,Loc!A397)</f>
        <v>0</v>
      </c>
      <c r="AK397" s="1">
        <f>SUMIFS(Xuat!$G$5:$G$1000,Xuat!$C$5:$C$1000,DATE(Thang!$E$4,Thang!$C$4,AK$2),Xuat!$D$5:$D$1000,Loc!$A397)</f>
        <v>0</v>
      </c>
      <c r="AL397" s="1">
        <f>SUMIFS(Xuat!$G$5:$G$1000,Xuat!$C$5:$C$1000,DATE(Thang!$E$4,Thang!$C$4,AL$2),Xuat!$D$5:$D$1000,Loc!$A397)</f>
        <v>0</v>
      </c>
      <c r="AM397" s="1">
        <f>SUMIFS(Xuat!$G$5:$G$1000,Xuat!$C$5:$C$1000,DATE(Thang!$E$4,Thang!$C$4,AM$2),Xuat!$D$5:$D$1000,Loc!$A397)</f>
        <v>0</v>
      </c>
      <c r="AN397" s="1">
        <f>SUMIFS(Xuat!$G$5:$G$1000,Xuat!$C$5:$C$1000,DATE(Thang!$E$4,Thang!$C$4,AN$2),Xuat!$D$5:$D$1000,Loc!$A397)</f>
        <v>0</v>
      </c>
      <c r="AO397" s="1">
        <f>SUMIFS(Xuat!$G$5:$G$1000,Xuat!$C$5:$C$1000,DATE(Thang!$E$4,Thang!$C$4,AO$2),Xuat!$D$5:$D$1000,Loc!$A397)</f>
        <v>0</v>
      </c>
      <c r="AP397" s="1">
        <f>SUMIFS(Xuat!$G$5:$G$1000,Xuat!$C$5:$C$1000,DATE(Thang!$E$4,Thang!$C$4,AP$2),Xuat!$D$5:$D$1000,Loc!$A397)</f>
        <v>0</v>
      </c>
      <c r="AQ397" s="1">
        <f>SUMIFS(Xuat!$G$5:$G$1000,Xuat!$C$5:$C$1000,DATE(Thang!$E$4,Thang!$C$4,AQ$2),Xuat!$D$5:$D$1000,Loc!$A397)</f>
        <v>0</v>
      </c>
      <c r="AR397" s="1">
        <f>SUMIFS(Xuat!$G$5:$G$1000,Xuat!$C$5:$C$1000,DATE(Thang!$E$4,Thang!$C$4,AR$2),Xuat!$D$5:$D$1000,Loc!$A397)</f>
        <v>0</v>
      </c>
      <c r="AS397" s="1">
        <f>SUMIFS(Xuat!$G$5:$G$1000,Xuat!$C$5:$C$1000,DATE(Thang!$E$4,Thang!$C$4,AS$2),Xuat!$D$5:$D$1000,Loc!$A397)</f>
        <v>0</v>
      </c>
      <c r="AT397" s="1">
        <f>SUMIFS(Xuat!$G$5:$G$1000,Xuat!$C$5:$C$1000,DATE(Thang!$E$4,Thang!$C$4,AT$2),Xuat!$D$5:$D$1000,Loc!$A397)</f>
        <v>0</v>
      </c>
      <c r="AU397" s="1">
        <f>SUMIFS(Xuat!$G$5:$G$1000,Xuat!$C$5:$C$1000,DATE(Thang!$E$4,Thang!$C$4,AU$2),Xuat!$D$5:$D$1000,Loc!$A397)</f>
        <v>0</v>
      </c>
      <c r="AV397" s="1">
        <f>SUMIFS(Xuat!$G$5:$G$1000,Xuat!$C$5:$C$1000,DATE(Thang!$E$4,Thang!$C$4,AV$2),Xuat!$D$5:$D$1000,Loc!$A397)</f>
        <v>0</v>
      </c>
      <c r="AW397" s="1">
        <f>SUMIFS(Xuat!$G$5:$G$1000,Xuat!$C$5:$C$1000,DATE(Thang!$E$4,Thang!$C$4,AW$2),Xuat!$D$5:$D$1000,Loc!$A397)</f>
        <v>0</v>
      </c>
      <c r="AX397" s="1">
        <f>SUMIFS(Xuat!$G$5:$G$1000,Xuat!$C$5:$C$1000,DATE(Thang!$E$4,Thang!$C$4,AX$2),Xuat!$D$5:$D$1000,Loc!$A397)</f>
        <v>0</v>
      </c>
      <c r="AY397" s="1">
        <f>SUMIFS(Xuat!$G$5:$G$1000,Xuat!$C$5:$C$1000,DATE(Thang!$E$4,Thang!$C$4,AY$2),Xuat!$D$5:$D$1000,Loc!$A397)</f>
        <v>0</v>
      </c>
      <c r="AZ397" s="1">
        <f>SUMIFS(Xuat!$G$5:$G$1000,Xuat!$C$5:$C$1000,DATE(Thang!$E$4,Thang!$C$4,AZ$2),Xuat!$D$5:$D$1000,Loc!$A397)</f>
        <v>0</v>
      </c>
      <c r="BA397" s="1">
        <f>SUMIFS(Xuat!$G$5:$G$1000,Xuat!$C$5:$C$1000,DATE(Thang!$E$4,Thang!$C$4,BA$2),Xuat!$D$5:$D$1000,Loc!$A397)</f>
        <v>0</v>
      </c>
      <c r="BB397" s="1">
        <f>SUMIFS(Xuat!$G$5:$G$1000,Xuat!$C$5:$C$1000,DATE(Thang!$E$4,Thang!$C$4,BB$2),Xuat!$D$5:$D$1000,Loc!$A397)</f>
        <v>0</v>
      </c>
      <c r="BC397" s="1">
        <f>SUMIFS(Xuat!$G$5:$G$1000,Xuat!$C$5:$C$1000,DATE(Thang!$E$4,Thang!$C$4,BC$2),Xuat!$D$5:$D$1000,Loc!$A397)</f>
        <v>0</v>
      </c>
      <c r="BD397" s="1">
        <f>SUMIFS(Xuat!$G$5:$G$1000,Xuat!$C$5:$C$1000,DATE(Thang!$E$4,Thang!$C$4,BD$2),Xuat!$D$5:$D$1000,Loc!$A397)</f>
        <v>0</v>
      </c>
      <c r="BE397" s="1">
        <f>SUMIFS(Xuat!$G$5:$G$1000,Xuat!$C$5:$C$1000,DATE(Thang!$E$4,Thang!$C$4,BE$2),Xuat!$D$5:$D$1000,Loc!$A397)</f>
        <v>0</v>
      </c>
      <c r="BF397" s="1">
        <f>SUMIFS(Xuat!$G$5:$G$1000,Xuat!$C$5:$C$1000,DATE(Thang!$E$4,Thang!$C$4,BF$2),Xuat!$D$5:$D$1000,Loc!$A397)</f>
        <v>0</v>
      </c>
      <c r="BG397" s="1">
        <f>SUMIFS(Xuat!$G$5:$G$1000,Xuat!$C$5:$C$1000,DATE(Thang!$E$4,Thang!$C$4,BG$2),Xuat!$D$5:$D$1000,Loc!$A397)</f>
        <v>0</v>
      </c>
      <c r="BH397" s="1">
        <f>SUMIFS(Xuat!$G$5:$G$1000,Xuat!$C$5:$C$1000,DATE(Thang!$E$4,Thang!$C$4,BH$2),Xuat!$D$5:$D$1000,Loc!$A397)</f>
        <v>0</v>
      </c>
      <c r="BI397" s="1">
        <f>SUMIFS(Xuat!$G$5:$G$1000,Xuat!$C$5:$C$1000,DATE(Thang!$E$4,Thang!$C$4,BI$2),Xuat!$D$5:$D$1000,Loc!$A397)</f>
        <v>0</v>
      </c>
      <c r="BJ397" s="1">
        <f>SUMIFS(Xuat!$G$5:$G$1000,Xuat!$C$5:$C$1000,DATE(Thang!$E$4,Thang!$C$4,BJ$2),Xuat!$D$5:$D$1000,Loc!$A397)</f>
        <v>0</v>
      </c>
      <c r="BK397" s="1">
        <f>SUMIFS(Xuat!$G$5:$G$1000,Xuat!$C$5:$C$1000,DATE(Thang!$E$4,Thang!$C$4,BK$2),Xuat!$D$5:$D$1000,Loc!$A397)</f>
        <v>0</v>
      </c>
      <c r="BL397" s="1">
        <f>SUMIFS(Xuat!$G$5:$G$1000,Xuat!$C$5:$C$1000,DATE(Thang!$E$4,Thang!$C$4,BL$2),Xuat!$D$5:$D$1000,Loc!$A397)</f>
        <v>0</v>
      </c>
      <c r="BM397" s="1">
        <f>SUMIFS(Xuat!$G$5:$G$1000,Xuat!$C$5:$C$1000,DATE(Thang!$E$4,Thang!$C$4,BM$2),Xuat!$D$5:$D$1000,Loc!$A397)</f>
        <v>0</v>
      </c>
      <c r="BN397" s="1">
        <f>SUMIFS(Xuat!$G$5:$G$1000,Xuat!$C$5:$C$1000,DATE(Thang!$E$4,Thang!$C$4,BN$2),Xuat!$D$5:$D$1000,Loc!$A397)</f>
        <v>0</v>
      </c>
      <c r="BO397" s="1">
        <f>SUMIFS(Xuat!$G$5:$G$1000,Xuat!$C$5:$C$1000,DATE(Thang!$E$4,Thang!$C$4,BO$2),Xuat!$D$5:$D$1000,Loc!$A397)</f>
        <v>0</v>
      </c>
    </row>
    <row r="398" spans="1:67" x14ac:dyDescent="0.2">
      <c r="A398" s="2">
        <f>DM!C398</f>
        <v>0</v>
      </c>
      <c r="B398" s="3">
        <f>VLOOKUP(A398,Tondau!$B$5:$F$500,3,0)</f>
        <v>0</v>
      </c>
      <c r="C398" s="3">
        <f t="shared" si="20"/>
        <v>0</v>
      </c>
      <c r="D398" s="3">
        <f t="shared" si="21"/>
        <v>0</v>
      </c>
      <c r="E398" s="3">
        <f t="shared" si="22"/>
        <v>0</v>
      </c>
      <c r="F398" s="7">
        <f>SUMIFS(Nhap!$I$5:$I$1000,Nhap!$E$5:$E$1000,DATE(Thang!$E$4,Thang!$C$4,Loc!$F$2),Nhap!$F$5:$F$1000,Loc!A398)</f>
        <v>0</v>
      </c>
      <c r="G398" s="7">
        <f>SUMIFS(Nhap!$I$5:$I$1000,Nhap!$E$5:$E$1000,DATE(Thang!$E$4,Thang!$C$4,Loc!$G$2),Nhap!$F$5:$F$1000,Loc!A398)</f>
        <v>0</v>
      </c>
      <c r="H398" s="7">
        <f>SUMIFS(Nhap!$I$5:$I$1000,Nhap!$E$5:$E$1000,DATE(Thang!$E$4,Thang!$C$4,Loc!$H$2),Nhap!$F$5:$F$1000,Loc!A398)</f>
        <v>0</v>
      </c>
      <c r="I398" s="7">
        <f>SUMIFS(Nhap!$I$5:$I$1000,Nhap!$E$5:$E$1000,DATE(Thang!$E$4,Thang!$C$4,Loc!$I$2),Nhap!$F$5:$F$1000,Loc!A398)</f>
        <v>0</v>
      </c>
      <c r="J398" s="7">
        <f>SUMIFS(Nhap!$I$5:$I$1000,Nhap!$E$5:$E$1000,DATE(Thang!$E$4,Thang!$C$4,Loc!$J$2),Nhap!$F$5:$F$1000,Loc!A398)</f>
        <v>0</v>
      </c>
      <c r="K398" s="7">
        <f>SUMIFS(Nhap!$I$5:$I$1000,Nhap!$E$5:$E$1000,DATE(Thang!$E$4,Thang!$C$4,Loc!$K$2),Nhap!$F$5:$F$1000,Loc!A398)</f>
        <v>0</v>
      </c>
      <c r="L398" s="7">
        <f>SUMIFS(Nhap!$I$5:$I$1000,Nhap!$E$5:$E$1000,DATE(Thang!$E$4,Thang!$C$4,Loc!$L$2),Nhap!$F$5:$F$1000,Loc!A398)</f>
        <v>0</v>
      </c>
      <c r="M398" s="7">
        <f>SUMIFS(Nhap!$I$5:$I$1000,Nhap!$E$5:$E$1000,DATE(Thang!$E$4,Thang!$C$4,Loc!$M$2),Nhap!$F$5:$F$1000,Loc!A398)</f>
        <v>0</v>
      </c>
      <c r="N398" s="7">
        <f>SUMIFS(Nhap!$I$5:$I$1000,Nhap!$E$5:$E$1000,DATE(Thang!$E$4,Thang!$C$4,Loc!$N$2),Nhap!$F$5:$F$1000,Loc!A398)</f>
        <v>0</v>
      </c>
      <c r="O398" s="7">
        <f>SUMIFS(Nhap!$I$5:$I$1000,Nhap!$E$5:$E$1000,DATE(Thang!$E$4,Thang!$C$4,Loc!$O$2),Nhap!$F$5:$F$1000,Loc!A398)</f>
        <v>0</v>
      </c>
      <c r="P398" s="7">
        <f>SUMIFS(Nhap!$I$5:$I$1000,Nhap!$E$5:$E$1000,DATE(Thang!$E$4,Thang!$C$4,Loc!$P$2),Nhap!$F$5:$F$1000,Loc!A398)</f>
        <v>0</v>
      </c>
      <c r="Q398" s="7">
        <f>SUMIFS(Nhap!$I$5:$I$1000,Nhap!$E$5:$E$1000,DATE(Thang!$E$4,Thang!$C$4,Loc!$Q$2),Nhap!$F$5:$F$1000,Loc!A398)</f>
        <v>0</v>
      </c>
      <c r="R398" s="7">
        <f>SUMIFS(Nhap!$I$5:$I$1000,Nhap!$E$5:$E$1000,DATE(Thang!$E$4,Thang!$C$4,Loc!$R$2),Nhap!$F$5:$F$1000,Loc!A398)</f>
        <v>0</v>
      </c>
      <c r="S398" s="7">
        <f>SUMIFS(Nhap!$I$5:$I$1000,Nhap!$E$5:$E$1000,DATE(Thang!$E$4,Thang!$C$4,Loc!$S$2),Nhap!$F$5:$F$1000,Loc!A398)</f>
        <v>0</v>
      </c>
      <c r="T398" s="7">
        <f>SUMIFS(Nhap!$I$5:$I$1000,Nhap!$E$5:$E$1000,DATE(Thang!$E$4,Thang!$C$4,Loc!$T$2),Nhap!$F$5:$F$1000,Loc!A398)</f>
        <v>0</v>
      </c>
      <c r="U398" s="7">
        <f>SUMIFS(Nhap!$I$5:$I$1000,Nhap!$E$5:$E$1000,DATE(Thang!$E$4,Thang!$C$4,Loc!$U$2),Nhap!$F$5:$F$1000,Loc!A398)</f>
        <v>0</v>
      </c>
      <c r="V398" s="7">
        <f>SUMIFS(Nhap!$I$5:$I$1000,Nhap!$E$5:$E$1000,DATE(Thang!$E$4,Thang!$C$4,Loc!$V$2),Nhap!$F$5:$F$1000,Loc!A398)</f>
        <v>0</v>
      </c>
      <c r="W398" s="7">
        <f>SUMIFS(Nhap!$I$5:$I$1000,Nhap!$E$5:$E$1000,DATE(Thang!$E$4,Thang!$C$4,Loc!$W$2),Nhap!$F$5:$F$1000,Loc!A398)</f>
        <v>0</v>
      </c>
      <c r="X398" s="7">
        <f>SUMIFS(Nhap!$I$5:$I$1000,Nhap!$E$5:$E$1000,DATE(Thang!$E$4,Thang!$C$4,Loc!$X$2),Nhap!$F$5:$F$1000,Loc!A398)</f>
        <v>0</v>
      </c>
      <c r="Y398" s="7">
        <f>SUMIFS(Nhap!$I$5:$I$1000,Nhap!$E$5:$E$1000,DATE(Thang!$E$4,Thang!$C$4,Loc!$Y$2),Nhap!$F$5:$F$1000,Loc!A398)</f>
        <v>0</v>
      </c>
      <c r="Z398" s="7">
        <f>SUMIFS(Nhap!$I$5:$I$1000,Nhap!$E$5:$E$1000,DATE(Thang!$E$4,Thang!$C$4,Loc!$Z$2),Nhap!$F$5:$F$1000,Loc!A398)</f>
        <v>0</v>
      </c>
      <c r="AA398" s="7">
        <f>SUMIFS(Nhap!$I$5:$I$1000,Nhap!$E$5:$E$1000,DATE(Thang!$E$4,Thang!$C$4,Loc!$AA$2),Nhap!$F$5:$F$1000,Loc!A398)</f>
        <v>0</v>
      </c>
      <c r="AB398" s="7">
        <f>SUMIFS(Nhap!$I$5:$I$1000,Nhap!$E$5:$E$1000,DATE(Thang!$E$4,Thang!$C$4,Loc!$AB$2),Nhap!$F$5:$F$1000,Loc!A398)</f>
        <v>0</v>
      </c>
      <c r="AC398" s="7">
        <f>SUMIFS(Nhap!$I$5:$I$1000,Nhap!$E$5:$E$1000,DATE(Thang!$E$4,Thang!$C$4,Loc!$AC$2),Nhap!$F$5:$F$1000,Loc!A398)</f>
        <v>0</v>
      </c>
      <c r="AD398" s="7">
        <f>SUMIFS(Nhap!$I$5:$I$1000,Nhap!$E$5:$E$1000,DATE(Thang!$E$4,Thang!$C$4,Loc!$AD$2),Nhap!$F$5:$F$1000,Loc!$A$5)</f>
        <v>0</v>
      </c>
      <c r="AE398" s="7">
        <f>SUMIFS(Nhap!$I$5:$I$1000,Nhap!$E$5:$E$1000,DATE(Thang!$E$4,Thang!$C$4,Loc!$AE$2),Nhap!$F$5:$F$1000,Loc!A398)</f>
        <v>0</v>
      </c>
      <c r="AF398" s="7">
        <f>SUMIFS(Nhap!$I$5:$I$1000,Nhap!$E$5:$E$1000,DATE(Thang!$E$4,Thang!$C$4,Loc!$AF$2),Nhap!$F$5:$F$1000,Loc!A398)</f>
        <v>0</v>
      </c>
      <c r="AG398" s="7">
        <f>SUMIFS(Nhap!$I$5:$I$1000,Nhap!$E$5:$E$1000,DATE(Thang!$E$4,Thang!$C$4,Loc!$AG$2),Nhap!$F$5:$F$1000,Loc!A398)</f>
        <v>0</v>
      </c>
      <c r="AH398" s="7">
        <f>SUMIFS(Nhap!$I$5:$I$1000,Nhap!$E$5:$E$1000,DATE(Thang!$E$4,Thang!$C$4,Loc!$AH$2),Nhap!$F$5:$F$1000,Loc!A398)</f>
        <v>0</v>
      </c>
      <c r="AI398" s="7">
        <f>SUMIFS(Nhap!$I$5:$I$1000,Nhap!$E$5:$E$1000,DATE(Thang!$E$4,Thang!$C$4,Loc!$AI$2),Nhap!$F$5:$F$1000,Loc!A398)</f>
        <v>0</v>
      </c>
      <c r="AJ398" s="7">
        <f>SUMIFS(Nhap!$I$5:$I$1000,Nhap!$E$5:$E$1000,DATE(Thang!$E$4,Thang!$C$4,Loc!$AJ$2),Nhap!$F$5:$F$1000,Loc!A398)</f>
        <v>0</v>
      </c>
      <c r="AK398" s="1">
        <f>SUMIFS(Xuat!$G$5:$G$1000,Xuat!$C$5:$C$1000,DATE(Thang!$E$4,Thang!$C$4,AK$2),Xuat!$D$5:$D$1000,Loc!$A398)</f>
        <v>0</v>
      </c>
      <c r="AL398" s="1">
        <f>SUMIFS(Xuat!$G$5:$G$1000,Xuat!$C$5:$C$1000,DATE(Thang!$E$4,Thang!$C$4,AL$2),Xuat!$D$5:$D$1000,Loc!$A398)</f>
        <v>0</v>
      </c>
      <c r="AM398" s="1">
        <f>SUMIFS(Xuat!$G$5:$G$1000,Xuat!$C$5:$C$1000,DATE(Thang!$E$4,Thang!$C$4,AM$2),Xuat!$D$5:$D$1000,Loc!$A398)</f>
        <v>0</v>
      </c>
      <c r="AN398" s="1">
        <f>SUMIFS(Xuat!$G$5:$G$1000,Xuat!$C$5:$C$1000,DATE(Thang!$E$4,Thang!$C$4,AN$2),Xuat!$D$5:$D$1000,Loc!$A398)</f>
        <v>0</v>
      </c>
      <c r="AO398" s="1">
        <f>SUMIFS(Xuat!$G$5:$G$1000,Xuat!$C$5:$C$1000,DATE(Thang!$E$4,Thang!$C$4,AO$2),Xuat!$D$5:$D$1000,Loc!$A398)</f>
        <v>0</v>
      </c>
      <c r="AP398" s="1">
        <f>SUMIFS(Xuat!$G$5:$G$1000,Xuat!$C$5:$C$1000,DATE(Thang!$E$4,Thang!$C$4,AP$2),Xuat!$D$5:$D$1000,Loc!$A398)</f>
        <v>0</v>
      </c>
      <c r="AQ398" s="1">
        <f>SUMIFS(Xuat!$G$5:$G$1000,Xuat!$C$5:$C$1000,DATE(Thang!$E$4,Thang!$C$4,AQ$2),Xuat!$D$5:$D$1000,Loc!$A398)</f>
        <v>0</v>
      </c>
      <c r="AR398" s="1">
        <f>SUMIFS(Xuat!$G$5:$G$1000,Xuat!$C$5:$C$1000,DATE(Thang!$E$4,Thang!$C$4,AR$2),Xuat!$D$5:$D$1000,Loc!$A398)</f>
        <v>0</v>
      </c>
      <c r="AS398" s="1">
        <f>SUMIFS(Xuat!$G$5:$G$1000,Xuat!$C$5:$C$1000,DATE(Thang!$E$4,Thang!$C$4,AS$2),Xuat!$D$5:$D$1000,Loc!$A398)</f>
        <v>0</v>
      </c>
      <c r="AT398" s="1">
        <f>SUMIFS(Xuat!$G$5:$G$1000,Xuat!$C$5:$C$1000,DATE(Thang!$E$4,Thang!$C$4,AT$2),Xuat!$D$5:$D$1000,Loc!$A398)</f>
        <v>0</v>
      </c>
      <c r="AU398" s="1">
        <f>SUMIFS(Xuat!$G$5:$G$1000,Xuat!$C$5:$C$1000,DATE(Thang!$E$4,Thang!$C$4,AU$2),Xuat!$D$5:$D$1000,Loc!$A398)</f>
        <v>0</v>
      </c>
      <c r="AV398" s="1">
        <f>SUMIFS(Xuat!$G$5:$G$1000,Xuat!$C$5:$C$1000,DATE(Thang!$E$4,Thang!$C$4,AV$2),Xuat!$D$5:$D$1000,Loc!$A398)</f>
        <v>0</v>
      </c>
      <c r="AW398" s="1">
        <f>SUMIFS(Xuat!$G$5:$G$1000,Xuat!$C$5:$C$1000,DATE(Thang!$E$4,Thang!$C$4,AW$2),Xuat!$D$5:$D$1000,Loc!$A398)</f>
        <v>0</v>
      </c>
      <c r="AX398" s="1">
        <f>SUMIFS(Xuat!$G$5:$G$1000,Xuat!$C$5:$C$1000,DATE(Thang!$E$4,Thang!$C$4,AX$2),Xuat!$D$5:$D$1000,Loc!$A398)</f>
        <v>0</v>
      </c>
      <c r="AY398" s="1">
        <f>SUMIFS(Xuat!$G$5:$G$1000,Xuat!$C$5:$C$1000,DATE(Thang!$E$4,Thang!$C$4,AY$2),Xuat!$D$5:$D$1000,Loc!$A398)</f>
        <v>0</v>
      </c>
      <c r="AZ398" s="1">
        <f>SUMIFS(Xuat!$G$5:$G$1000,Xuat!$C$5:$C$1000,DATE(Thang!$E$4,Thang!$C$4,AZ$2),Xuat!$D$5:$D$1000,Loc!$A398)</f>
        <v>0</v>
      </c>
      <c r="BA398" s="1">
        <f>SUMIFS(Xuat!$G$5:$G$1000,Xuat!$C$5:$C$1000,DATE(Thang!$E$4,Thang!$C$4,BA$2),Xuat!$D$5:$D$1000,Loc!$A398)</f>
        <v>0</v>
      </c>
      <c r="BB398" s="1">
        <f>SUMIFS(Xuat!$G$5:$G$1000,Xuat!$C$5:$C$1000,DATE(Thang!$E$4,Thang!$C$4,BB$2),Xuat!$D$5:$D$1000,Loc!$A398)</f>
        <v>0</v>
      </c>
      <c r="BC398" s="1">
        <f>SUMIFS(Xuat!$G$5:$G$1000,Xuat!$C$5:$C$1000,DATE(Thang!$E$4,Thang!$C$4,BC$2),Xuat!$D$5:$D$1000,Loc!$A398)</f>
        <v>0</v>
      </c>
      <c r="BD398" s="1">
        <f>SUMIFS(Xuat!$G$5:$G$1000,Xuat!$C$5:$C$1000,DATE(Thang!$E$4,Thang!$C$4,BD$2),Xuat!$D$5:$D$1000,Loc!$A398)</f>
        <v>0</v>
      </c>
      <c r="BE398" s="1">
        <f>SUMIFS(Xuat!$G$5:$G$1000,Xuat!$C$5:$C$1000,DATE(Thang!$E$4,Thang!$C$4,BE$2),Xuat!$D$5:$D$1000,Loc!$A398)</f>
        <v>0</v>
      </c>
      <c r="BF398" s="1">
        <f>SUMIFS(Xuat!$G$5:$G$1000,Xuat!$C$5:$C$1000,DATE(Thang!$E$4,Thang!$C$4,BF$2),Xuat!$D$5:$D$1000,Loc!$A398)</f>
        <v>0</v>
      </c>
      <c r="BG398" s="1">
        <f>SUMIFS(Xuat!$G$5:$G$1000,Xuat!$C$5:$C$1000,DATE(Thang!$E$4,Thang!$C$4,BG$2),Xuat!$D$5:$D$1000,Loc!$A398)</f>
        <v>0</v>
      </c>
      <c r="BH398" s="1">
        <f>SUMIFS(Xuat!$G$5:$G$1000,Xuat!$C$5:$C$1000,DATE(Thang!$E$4,Thang!$C$4,BH$2),Xuat!$D$5:$D$1000,Loc!$A398)</f>
        <v>0</v>
      </c>
      <c r="BI398" s="1">
        <f>SUMIFS(Xuat!$G$5:$G$1000,Xuat!$C$5:$C$1000,DATE(Thang!$E$4,Thang!$C$4,BI$2),Xuat!$D$5:$D$1000,Loc!$A398)</f>
        <v>0</v>
      </c>
      <c r="BJ398" s="1">
        <f>SUMIFS(Xuat!$G$5:$G$1000,Xuat!$C$5:$C$1000,DATE(Thang!$E$4,Thang!$C$4,BJ$2),Xuat!$D$5:$D$1000,Loc!$A398)</f>
        <v>0</v>
      </c>
      <c r="BK398" s="1">
        <f>SUMIFS(Xuat!$G$5:$G$1000,Xuat!$C$5:$C$1000,DATE(Thang!$E$4,Thang!$C$4,BK$2),Xuat!$D$5:$D$1000,Loc!$A398)</f>
        <v>0</v>
      </c>
      <c r="BL398" s="1">
        <f>SUMIFS(Xuat!$G$5:$G$1000,Xuat!$C$5:$C$1000,DATE(Thang!$E$4,Thang!$C$4,BL$2),Xuat!$D$5:$D$1000,Loc!$A398)</f>
        <v>0</v>
      </c>
      <c r="BM398" s="1">
        <f>SUMIFS(Xuat!$G$5:$G$1000,Xuat!$C$5:$C$1000,DATE(Thang!$E$4,Thang!$C$4,BM$2),Xuat!$D$5:$D$1000,Loc!$A398)</f>
        <v>0</v>
      </c>
      <c r="BN398" s="1">
        <f>SUMIFS(Xuat!$G$5:$G$1000,Xuat!$C$5:$C$1000,DATE(Thang!$E$4,Thang!$C$4,BN$2),Xuat!$D$5:$D$1000,Loc!$A398)</f>
        <v>0</v>
      </c>
      <c r="BO398" s="1">
        <f>SUMIFS(Xuat!$G$5:$G$1000,Xuat!$C$5:$C$1000,DATE(Thang!$E$4,Thang!$C$4,BO$2),Xuat!$D$5:$D$1000,Loc!$A398)</f>
        <v>0</v>
      </c>
    </row>
    <row r="399" spans="1:67" x14ac:dyDescent="0.2">
      <c r="A399" s="2">
        <f>DM!C399</f>
        <v>0</v>
      </c>
      <c r="B399" s="3">
        <f>VLOOKUP(A399,Tondau!$B$5:$F$500,3,0)</f>
        <v>0</v>
      </c>
      <c r="C399" s="3">
        <f t="shared" si="20"/>
        <v>0</v>
      </c>
      <c r="D399" s="3">
        <f t="shared" si="21"/>
        <v>0</v>
      </c>
      <c r="E399" s="3">
        <f t="shared" si="22"/>
        <v>0</v>
      </c>
      <c r="F399" s="7">
        <f>SUMIFS(Nhap!$I$5:$I$1000,Nhap!$E$5:$E$1000,DATE(Thang!$E$4,Thang!$C$4,Loc!$F$2),Nhap!$F$5:$F$1000,Loc!A399)</f>
        <v>0</v>
      </c>
      <c r="G399" s="7">
        <f>SUMIFS(Nhap!$I$5:$I$1000,Nhap!$E$5:$E$1000,DATE(Thang!$E$4,Thang!$C$4,Loc!$G$2),Nhap!$F$5:$F$1000,Loc!A399)</f>
        <v>0</v>
      </c>
      <c r="H399" s="7">
        <f>SUMIFS(Nhap!$I$5:$I$1000,Nhap!$E$5:$E$1000,DATE(Thang!$E$4,Thang!$C$4,Loc!$H$2),Nhap!$F$5:$F$1000,Loc!A399)</f>
        <v>0</v>
      </c>
      <c r="I399" s="7">
        <f>SUMIFS(Nhap!$I$5:$I$1000,Nhap!$E$5:$E$1000,DATE(Thang!$E$4,Thang!$C$4,Loc!$I$2),Nhap!$F$5:$F$1000,Loc!A399)</f>
        <v>0</v>
      </c>
      <c r="J399" s="7">
        <f>SUMIFS(Nhap!$I$5:$I$1000,Nhap!$E$5:$E$1000,DATE(Thang!$E$4,Thang!$C$4,Loc!$J$2),Nhap!$F$5:$F$1000,Loc!A399)</f>
        <v>0</v>
      </c>
      <c r="K399" s="7">
        <f>SUMIFS(Nhap!$I$5:$I$1000,Nhap!$E$5:$E$1000,DATE(Thang!$E$4,Thang!$C$4,Loc!$K$2),Nhap!$F$5:$F$1000,Loc!A399)</f>
        <v>0</v>
      </c>
      <c r="L399" s="7">
        <f>SUMIFS(Nhap!$I$5:$I$1000,Nhap!$E$5:$E$1000,DATE(Thang!$E$4,Thang!$C$4,Loc!$L$2),Nhap!$F$5:$F$1000,Loc!A399)</f>
        <v>0</v>
      </c>
      <c r="M399" s="7">
        <f>SUMIFS(Nhap!$I$5:$I$1000,Nhap!$E$5:$E$1000,DATE(Thang!$E$4,Thang!$C$4,Loc!$M$2),Nhap!$F$5:$F$1000,Loc!A399)</f>
        <v>0</v>
      </c>
      <c r="N399" s="7">
        <f>SUMIFS(Nhap!$I$5:$I$1000,Nhap!$E$5:$E$1000,DATE(Thang!$E$4,Thang!$C$4,Loc!$N$2),Nhap!$F$5:$F$1000,Loc!A399)</f>
        <v>0</v>
      </c>
      <c r="O399" s="7">
        <f>SUMIFS(Nhap!$I$5:$I$1000,Nhap!$E$5:$E$1000,DATE(Thang!$E$4,Thang!$C$4,Loc!$O$2),Nhap!$F$5:$F$1000,Loc!A399)</f>
        <v>0</v>
      </c>
      <c r="P399" s="7">
        <f>SUMIFS(Nhap!$I$5:$I$1000,Nhap!$E$5:$E$1000,DATE(Thang!$E$4,Thang!$C$4,Loc!$P$2),Nhap!$F$5:$F$1000,Loc!A399)</f>
        <v>0</v>
      </c>
      <c r="Q399" s="7">
        <f>SUMIFS(Nhap!$I$5:$I$1000,Nhap!$E$5:$E$1000,DATE(Thang!$E$4,Thang!$C$4,Loc!$Q$2),Nhap!$F$5:$F$1000,Loc!A399)</f>
        <v>0</v>
      </c>
      <c r="R399" s="7">
        <f>SUMIFS(Nhap!$I$5:$I$1000,Nhap!$E$5:$E$1000,DATE(Thang!$E$4,Thang!$C$4,Loc!$R$2),Nhap!$F$5:$F$1000,Loc!A399)</f>
        <v>0</v>
      </c>
      <c r="S399" s="7">
        <f>SUMIFS(Nhap!$I$5:$I$1000,Nhap!$E$5:$E$1000,DATE(Thang!$E$4,Thang!$C$4,Loc!$S$2),Nhap!$F$5:$F$1000,Loc!A399)</f>
        <v>0</v>
      </c>
      <c r="T399" s="7">
        <f>SUMIFS(Nhap!$I$5:$I$1000,Nhap!$E$5:$E$1000,DATE(Thang!$E$4,Thang!$C$4,Loc!$T$2),Nhap!$F$5:$F$1000,Loc!A399)</f>
        <v>0</v>
      </c>
      <c r="U399" s="7">
        <f>SUMIFS(Nhap!$I$5:$I$1000,Nhap!$E$5:$E$1000,DATE(Thang!$E$4,Thang!$C$4,Loc!$U$2),Nhap!$F$5:$F$1000,Loc!A399)</f>
        <v>0</v>
      </c>
      <c r="V399" s="7">
        <f>SUMIFS(Nhap!$I$5:$I$1000,Nhap!$E$5:$E$1000,DATE(Thang!$E$4,Thang!$C$4,Loc!$V$2),Nhap!$F$5:$F$1000,Loc!A399)</f>
        <v>0</v>
      </c>
      <c r="W399" s="7">
        <f>SUMIFS(Nhap!$I$5:$I$1000,Nhap!$E$5:$E$1000,DATE(Thang!$E$4,Thang!$C$4,Loc!$W$2),Nhap!$F$5:$F$1000,Loc!A399)</f>
        <v>0</v>
      </c>
      <c r="X399" s="7">
        <f>SUMIFS(Nhap!$I$5:$I$1000,Nhap!$E$5:$E$1000,DATE(Thang!$E$4,Thang!$C$4,Loc!$X$2),Nhap!$F$5:$F$1000,Loc!A399)</f>
        <v>0</v>
      </c>
      <c r="Y399" s="7">
        <f>SUMIFS(Nhap!$I$5:$I$1000,Nhap!$E$5:$E$1000,DATE(Thang!$E$4,Thang!$C$4,Loc!$Y$2),Nhap!$F$5:$F$1000,Loc!A399)</f>
        <v>0</v>
      </c>
      <c r="Z399" s="7">
        <f>SUMIFS(Nhap!$I$5:$I$1000,Nhap!$E$5:$E$1000,DATE(Thang!$E$4,Thang!$C$4,Loc!$Z$2),Nhap!$F$5:$F$1000,Loc!A399)</f>
        <v>0</v>
      </c>
      <c r="AA399" s="7">
        <f>SUMIFS(Nhap!$I$5:$I$1000,Nhap!$E$5:$E$1000,DATE(Thang!$E$4,Thang!$C$4,Loc!$AA$2),Nhap!$F$5:$F$1000,Loc!A399)</f>
        <v>0</v>
      </c>
      <c r="AB399" s="7">
        <f>SUMIFS(Nhap!$I$5:$I$1000,Nhap!$E$5:$E$1000,DATE(Thang!$E$4,Thang!$C$4,Loc!$AB$2),Nhap!$F$5:$F$1000,Loc!A399)</f>
        <v>0</v>
      </c>
      <c r="AC399" s="7">
        <f>SUMIFS(Nhap!$I$5:$I$1000,Nhap!$E$5:$E$1000,DATE(Thang!$E$4,Thang!$C$4,Loc!$AC$2),Nhap!$F$5:$F$1000,Loc!A399)</f>
        <v>0</v>
      </c>
      <c r="AD399" s="7">
        <f>SUMIFS(Nhap!$I$5:$I$1000,Nhap!$E$5:$E$1000,DATE(Thang!$E$4,Thang!$C$4,Loc!$AD$2),Nhap!$F$5:$F$1000,Loc!$A$5)</f>
        <v>0</v>
      </c>
      <c r="AE399" s="7">
        <f>SUMIFS(Nhap!$I$5:$I$1000,Nhap!$E$5:$E$1000,DATE(Thang!$E$4,Thang!$C$4,Loc!$AE$2),Nhap!$F$5:$F$1000,Loc!A399)</f>
        <v>0</v>
      </c>
      <c r="AF399" s="7">
        <f>SUMIFS(Nhap!$I$5:$I$1000,Nhap!$E$5:$E$1000,DATE(Thang!$E$4,Thang!$C$4,Loc!$AF$2),Nhap!$F$5:$F$1000,Loc!A399)</f>
        <v>0</v>
      </c>
      <c r="AG399" s="7">
        <f>SUMIFS(Nhap!$I$5:$I$1000,Nhap!$E$5:$E$1000,DATE(Thang!$E$4,Thang!$C$4,Loc!$AG$2),Nhap!$F$5:$F$1000,Loc!A399)</f>
        <v>0</v>
      </c>
      <c r="AH399" s="7">
        <f>SUMIFS(Nhap!$I$5:$I$1000,Nhap!$E$5:$E$1000,DATE(Thang!$E$4,Thang!$C$4,Loc!$AH$2),Nhap!$F$5:$F$1000,Loc!A399)</f>
        <v>0</v>
      </c>
      <c r="AI399" s="7">
        <f>SUMIFS(Nhap!$I$5:$I$1000,Nhap!$E$5:$E$1000,DATE(Thang!$E$4,Thang!$C$4,Loc!$AI$2),Nhap!$F$5:$F$1000,Loc!A399)</f>
        <v>0</v>
      </c>
      <c r="AJ399" s="7">
        <f>SUMIFS(Nhap!$I$5:$I$1000,Nhap!$E$5:$E$1000,DATE(Thang!$E$4,Thang!$C$4,Loc!$AJ$2),Nhap!$F$5:$F$1000,Loc!A399)</f>
        <v>0</v>
      </c>
      <c r="AK399" s="1">
        <f>SUMIFS(Xuat!$G$5:$G$1000,Xuat!$C$5:$C$1000,DATE(Thang!$E$4,Thang!$C$4,AK$2),Xuat!$D$5:$D$1000,Loc!$A399)</f>
        <v>0</v>
      </c>
      <c r="AL399" s="1">
        <f>SUMIFS(Xuat!$G$5:$G$1000,Xuat!$C$5:$C$1000,DATE(Thang!$E$4,Thang!$C$4,AL$2),Xuat!$D$5:$D$1000,Loc!$A399)</f>
        <v>0</v>
      </c>
      <c r="AM399" s="1">
        <f>SUMIFS(Xuat!$G$5:$G$1000,Xuat!$C$5:$C$1000,DATE(Thang!$E$4,Thang!$C$4,AM$2),Xuat!$D$5:$D$1000,Loc!$A399)</f>
        <v>0</v>
      </c>
      <c r="AN399" s="1">
        <f>SUMIFS(Xuat!$G$5:$G$1000,Xuat!$C$5:$C$1000,DATE(Thang!$E$4,Thang!$C$4,AN$2),Xuat!$D$5:$D$1000,Loc!$A399)</f>
        <v>0</v>
      </c>
      <c r="AO399" s="1">
        <f>SUMIFS(Xuat!$G$5:$G$1000,Xuat!$C$5:$C$1000,DATE(Thang!$E$4,Thang!$C$4,AO$2),Xuat!$D$5:$D$1000,Loc!$A399)</f>
        <v>0</v>
      </c>
      <c r="AP399" s="1">
        <f>SUMIFS(Xuat!$G$5:$G$1000,Xuat!$C$5:$C$1000,DATE(Thang!$E$4,Thang!$C$4,AP$2),Xuat!$D$5:$D$1000,Loc!$A399)</f>
        <v>0</v>
      </c>
      <c r="AQ399" s="1">
        <f>SUMIFS(Xuat!$G$5:$G$1000,Xuat!$C$5:$C$1000,DATE(Thang!$E$4,Thang!$C$4,AQ$2),Xuat!$D$5:$D$1000,Loc!$A399)</f>
        <v>0</v>
      </c>
      <c r="AR399" s="1">
        <f>SUMIFS(Xuat!$G$5:$G$1000,Xuat!$C$5:$C$1000,DATE(Thang!$E$4,Thang!$C$4,AR$2),Xuat!$D$5:$D$1000,Loc!$A399)</f>
        <v>0</v>
      </c>
      <c r="AS399" s="1">
        <f>SUMIFS(Xuat!$G$5:$G$1000,Xuat!$C$5:$C$1000,DATE(Thang!$E$4,Thang!$C$4,AS$2),Xuat!$D$5:$D$1000,Loc!$A399)</f>
        <v>0</v>
      </c>
      <c r="AT399" s="1">
        <f>SUMIFS(Xuat!$G$5:$G$1000,Xuat!$C$5:$C$1000,DATE(Thang!$E$4,Thang!$C$4,AT$2),Xuat!$D$5:$D$1000,Loc!$A399)</f>
        <v>0</v>
      </c>
      <c r="AU399" s="1">
        <f>SUMIFS(Xuat!$G$5:$G$1000,Xuat!$C$5:$C$1000,DATE(Thang!$E$4,Thang!$C$4,AU$2),Xuat!$D$5:$D$1000,Loc!$A399)</f>
        <v>0</v>
      </c>
      <c r="AV399" s="1">
        <f>SUMIFS(Xuat!$G$5:$G$1000,Xuat!$C$5:$C$1000,DATE(Thang!$E$4,Thang!$C$4,AV$2),Xuat!$D$5:$D$1000,Loc!$A399)</f>
        <v>0</v>
      </c>
      <c r="AW399" s="1">
        <f>SUMIFS(Xuat!$G$5:$G$1000,Xuat!$C$5:$C$1000,DATE(Thang!$E$4,Thang!$C$4,AW$2),Xuat!$D$5:$D$1000,Loc!$A399)</f>
        <v>0</v>
      </c>
      <c r="AX399" s="1">
        <f>SUMIFS(Xuat!$G$5:$G$1000,Xuat!$C$5:$C$1000,DATE(Thang!$E$4,Thang!$C$4,AX$2),Xuat!$D$5:$D$1000,Loc!$A399)</f>
        <v>0</v>
      </c>
      <c r="AY399" s="1">
        <f>SUMIFS(Xuat!$G$5:$G$1000,Xuat!$C$5:$C$1000,DATE(Thang!$E$4,Thang!$C$4,AY$2),Xuat!$D$5:$D$1000,Loc!$A399)</f>
        <v>0</v>
      </c>
      <c r="AZ399" s="1">
        <f>SUMIFS(Xuat!$G$5:$G$1000,Xuat!$C$5:$C$1000,DATE(Thang!$E$4,Thang!$C$4,AZ$2),Xuat!$D$5:$D$1000,Loc!$A399)</f>
        <v>0</v>
      </c>
      <c r="BA399" s="1">
        <f>SUMIFS(Xuat!$G$5:$G$1000,Xuat!$C$5:$C$1000,DATE(Thang!$E$4,Thang!$C$4,BA$2),Xuat!$D$5:$D$1000,Loc!$A399)</f>
        <v>0</v>
      </c>
      <c r="BB399" s="1">
        <f>SUMIFS(Xuat!$G$5:$G$1000,Xuat!$C$5:$C$1000,DATE(Thang!$E$4,Thang!$C$4,BB$2),Xuat!$D$5:$D$1000,Loc!$A399)</f>
        <v>0</v>
      </c>
      <c r="BC399" s="1">
        <f>SUMIFS(Xuat!$G$5:$G$1000,Xuat!$C$5:$C$1000,DATE(Thang!$E$4,Thang!$C$4,BC$2),Xuat!$D$5:$D$1000,Loc!$A399)</f>
        <v>0</v>
      </c>
      <c r="BD399" s="1">
        <f>SUMIFS(Xuat!$G$5:$G$1000,Xuat!$C$5:$C$1000,DATE(Thang!$E$4,Thang!$C$4,BD$2),Xuat!$D$5:$D$1000,Loc!$A399)</f>
        <v>0</v>
      </c>
      <c r="BE399" s="1">
        <f>SUMIFS(Xuat!$G$5:$G$1000,Xuat!$C$5:$C$1000,DATE(Thang!$E$4,Thang!$C$4,BE$2),Xuat!$D$5:$D$1000,Loc!$A399)</f>
        <v>0</v>
      </c>
      <c r="BF399" s="1">
        <f>SUMIFS(Xuat!$G$5:$G$1000,Xuat!$C$5:$C$1000,DATE(Thang!$E$4,Thang!$C$4,BF$2),Xuat!$D$5:$D$1000,Loc!$A399)</f>
        <v>0</v>
      </c>
      <c r="BG399" s="1">
        <f>SUMIFS(Xuat!$G$5:$G$1000,Xuat!$C$5:$C$1000,DATE(Thang!$E$4,Thang!$C$4,BG$2),Xuat!$D$5:$D$1000,Loc!$A399)</f>
        <v>0</v>
      </c>
      <c r="BH399" s="1">
        <f>SUMIFS(Xuat!$G$5:$G$1000,Xuat!$C$5:$C$1000,DATE(Thang!$E$4,Thang!$C$4,BH$2),Xuat!$D$5:$D$1000,Loc!$A399)</f>
        <v>0</v>
      </c>
      <c r="BI399" s="1">
        <f>SUMIFS(Xuat!$G$5:$G$1000,Xuat!$C$5:$C$1000,DATE(Thang!$E$4,Thang!$C$4,BI$2),Xuat!$D$5:$D$1000,Loc!$A399)</f>
        <v>0</v>
      </c>
      <c r="BJ399" s="1">
        <f>SUMIFS(Xuat!$G$5:$G$1000,Xuat!$C$5:$C$1000,DATE(Thang!$E$4,Thang!$C$4,BJ$2),Xuat!$D$5:$D$1000,Loc!$A399)</f>
        <v>0</v>
      </c>
      <c r="BK399" s="1">
        <f>SUMIFS(Xuat!$G$5:$G$1000,Xuat!$C$5:$C$1000,DATE(Thang!$E$4,Thang!$C$4,BK$2),Xuat!$D$5:$D$1000,Loc!$A399)</f>
        <v>0</v>
      </c>
      <c r="BL399" s="1">
        <f>SUMIFS(Xuat!$G$5:$G$1000,Xuat!$C$5:$C$1000,DATE(Thang!$E$4,Thang!$C$4,BL$2),Xuat!$D$5:$D$1000,Loc!$A399)</f>
        <v>0</v>
      </c>
      <c r="BM399" s="1">
        <f>SUMIFS(Xuat!$G$5:$G$1000,Xuat!$C$5:$C$1000,DATE(Thang!$E$4,Thang!$C$4,BM$2),Xuat!$D$5:$D$1000,Loc!$A399)</f>
        <v>0</v>
      </c>
      <c r="BN399" s="1">
        <f>SUMIFS(Xuat!$G$5:$G$1000,Xuat!$C$5:$C$1000,DATE(Thang!$E$4,Thang!$C$4,BN$2),Xuat!$D$5:$D$1000,Loc!$A399)</f>
        <v>0</v>
      </c>
      <c r="BO399" s="1">
        <f>SUMIFS(Xuat!$G$5:$G$1000,Xuat!$C$5:$C$1000,DATE(Thang!$E$4,Thang!$C$4,BO$2),Xuat!$D$5:$D$1000,Loc!$A399)</f>
        <v>0</v>
      </c>
    </row>
    <row r="400" spans="1:67" x14ac:dyDescent="0.2">
      <c r="A400" s="2">
        <f>DM!C400</f>
        <v>0</v>
      </c>
      <c r="B400" s="3">
        <f>VLOOKUP(A400,Tondau!$B$5:$F$500,3,0)</f>
        <v>0</v>
      </c>
      <c r="C400" s="3">
        <f t="shared" si="20"/>
        <v>0</v>
      </c>
      <c r="D400" s="3">
        <f t="shared" si="21"/>
        <v>0</v>
      </c>
      <c r="E400" s="3">
        <f t="shared" si="22"/>
        <v>0</v>
      </c>
      <c r="F400" s="7">
        <f>SUMIFS(Nhap!$I$5:$I$1000,Nhap!$E$5:$E$1000,DATE(Thang!$E$4,Thang!$C$4,Loc!$F$2),Nhap!$F$5:$F$1000,Loc!A400)</f>
        <v>0</v>
      </c>
      <c r="G400" s="7">
        <f>SUMIFS(Nhap!$I$5:$I$1000,Nhap!$E$5:$E$1000,DATE(Thang!$E$4,Thang!$C$4,Loc!$G$2),Nhap!$F$5:$F$1000,Loc!A400)</f>
        <v>0</v>
      </c>
      <c r="H400" s="7">
        <f>SUMIFS(Nhap!$I$5:$I$1000,Nhap!$E$5:$E$1000,DATE(Thang!$E$4,Thang!$C$4,Loc!$H$2),Nhap!$F$5:$F$1000,Loc!A400)</f>
        <v>0</v>
      </c>
      <c r="I400" s="7">
        <f>SUMIFS(Nhap!$I$5:$I$1000,Nhap!$E$5:$E$1000,DATE(Thang!$E$4,Thang!$C$4,Loc!$I$2),Nhap!$F$5:$F$1000,Loc!A400)</f>
        <v>0</v>
      </c>
      <c r="J400" s="7">
        <f>SUMIFS(Nhap!$I$5:$I$1000,Nhap!$E$5:$E$1000,DATE(Thang!$E$4,Thang!$C$4,Loc!$J$2),Nhap!$F$5:$F$1000,Loc!A400)</f>
        <v>0</v>
      </c>
      <c r="K400" s="7">
        <f>SUMIFS(Nhap!$I$5:$I$1000,Nhap!$E$5:$E$1000,DATE(Thang!$E$4,Thang!$C$4,Loc!$K$2),Nhap!$F$5:$F$1000,Loc!A400)</f>
        <v>0</v>
      </c>
      <c r="L400" s="7">
        <f>SUMIFS(Nhap!$I$5:$I$1000,Nhap!$E$5:$E$1000,DATE(Thang!$E$4,Thang!$C$4,Loc!$L$2),Nhap!$F$5:$F$1000,Loc!A400)</f>
        <v>0</v>
      </c>
      <c r="M400" s="7">
        <f>SUMIFS(Nhap!$I$5:$I$1000,Nhap!$E$5:$E$1000,DATE(Thang!$E$4,Thang!$C$4,Loc!$M$2),Nhap!$F$5:$F$1000,Loc!A400)</f>
        <v>0</v>
      </c>
      <c r="N400" s="7">
        <f>SUMIFS(Nhap!$I$5:$I$1000,Nhap!$E$5:$E$1000,DATE(Thang!$E$4,Thang!$C$4,Loc!$N$2),Nhap!$F$5:$F$1000,Loc!A400)</f>
        <v>0</v>
      </c>
      <c r="O400" s="7">
        <f>SUMIFS(Nhap!$I$5:$I$1000,Nhap!$E$5:$E$1000,DATE(Thang!$E$4,Thang!$C$4,Loc!$O$2),Nhap!$F$5:$F$1000,Loc!A400)</f>
        <v>0</v>
      </c>
      <c r="P400" s="7">
        <f>SUMIFS(Nhap!$I$5:$I$1000,Nhap!$E$5:$E$1000,DATE(Thang!$E$4,Thang!$C$4,Loc!$P$2),Nhap!$F$5:$F$1000,Loc!A400)</f>
        <v>0</v>
      </c>
      <c r="Q400" s="7">
        <f>SUMIFS(Nhap!$I$5:$I$1000,Nhap!$E$5:$E$1000,DATE(Thang!$E$4,Thang!$C$4,Loc!$Q$2),Nhap!$F$5:$F$1000,Loc!A400)</f>
        <v>0</v>
      </c>
      <c r="R400" s="7">
        <f>SUMIFS(Nhap!$I$5:$I$1000,Nhap!$E$5:$E$1000,DATE(Thang!$E$4,Thang!$C$4,Loc!$R$2),Nhap!$F$5:$F$1000,Loc!A400)</f>
        <v>0</v>
      </c>
      <c r="S400" s="7">
        <f>SUMIFS(Nhap!$I$5:$I$1000,Nhap!$E$5:$E$1000,DATE(Thang!$E$4,Thang!$C$4,Loc!$S$2),Nhap!$F$5:$F$1000,Loc!A400)</f>
        <v>0</v>
      </c>
      <c r="T400" s="7">
        <f>SUMIFS(Nhap!$I$5:$I$1000,Nhap!$E$5:$E$1000,DATE(Thang!$E$4,Thang!$C$4,Loc!$T$2),Nhap!$F$5:$F$1000,Loc!A400)</f>
        <v>0</v>
      </c>
      <c r="U400" s="7">
        <f>SUMIFS(Nhap!$I$5:$I$1000,Nhap!$E$5:$E$1000,DATE(Thang!$E$4,Thang!$C$4,Loc!$U$2),Nhap!$F$5:$F$1000,Loc!A400)</f>
        <v>0</v>
      </c>
      <c r="V400" s="7">
        <f>SUMIFS(Nhap!$I$5:$I$1000,Nhap!$E$5:$E$1000,DATE(Thang!$E$4,Thang!$C$4,Loc!$V$2),Nhap!$F$5:$F$1000,Loc!A400)</f>
        <v>0</v>
      </c>
      <c r="W400" s="7">
        <f>SUMIFS(Nhap!$I$5:$I$1000,Nhap!$E$5:$E$1000,DATE(Thang!$E$4,Thang!$C$4,Loc!$W$2),Nhap!$F$5:$F$1000,Loc!A400)</f>
        <v>0</v>
      </c>
      <c r="X400" s="7">
        <f>SUMIFS(Nhap!$I$5:$I$1000,Nhap!$E$5:$E$1000,DATE(Thang!$E$4,Thang!$C$4,Loc!$X$2),Nhap!$F$5:$F$1000,Loc!A400)</f>
        <v>0</v>
      </c>
      <c r="Y400" s="7">
        <f>SUMIFS(Nhap!$I$5:$I$1000,Nhap!$E$5:$E$1000,DATE(Thang!$E$4,Thang!$C$4,Loc!$Y$2),Nhap!$F$5:$F$1000,Loc!A400)</f>
        <v>0</v>
      </c>
      <c r="Z400" s="7">
        <f>SUMIFS(Nhap!$I$5:$I$1000,Nhap!$E$5:$E$1000,DATE(Thang!$E$4,Thang!$C$4,Loc!$Z$2),Nhap!$F$5:$F$1000,Loc!A400)</f>
        <v>0</v>
      </c>
      <c r="AA400" s="7">
        <f>SUMIFS(Nhap!$I$5:$I$1000,Nhap!$E$5:$E$1000,DATE(Thang!$E$4,Thang!$C$4,Loc!$AA$2),Nhap!$F$5:$F$1000,Loc!A400)</f>
        <v>0</v>
      </c>
      <c r="AB400" s="7">
        <f>SUMIFS(Nhap!$I$5:$I$1000,Nhap!$E$5:$E$1000,DATE(Thang!$E$4,Thang!$C$4,Loc!$AB$2),Nhap!$F$5:$F$1000,Loc!A400)</f>
        <v>0</v>
      </c>
      <c r="AC400" s="7">
        <f>SUMIFS(Nhap!$I$5:$I$1000,Nhap!$E$5:$E$1000,DATE(Thang!$E$4,Thang!$C$4,Loc!$AC$2),Nhap!$F$5:$F$1000,Loc!A400)</f>
        <v>0</v>
      </c>
      <c r="AD400" s="7">
        <f>SUMIFS(Nhap!$I$5:$I$1000,Nhap!$E$5:$E$1000,DATE(Thang!$E$4,Thang!$C$4,Loc!$AD$2),Nhap!$F$5:$F$1000,Loc!$A$5)</f>
        <v>0</v>
      </c>
      <c r="AE400" s="7">
        <f>SUMIFS(Nhap!$I$5:$I$1000,Nhap!$E$5:$E$1000,DATE(Thang!$E$4,Thang!$C$4,Loc!$AE$2),Nhap!$F$5:$F$1000,Loc!A400)</f>
        <v>0</v>
      </c>
      <c r="AF400" s="7">
        <f>SUMIFS(Nhap!$I$5:$I$1000,Nhap!$E$5:$E$1000,DATE(Thang!$E$4,Thang!$C$4,Loc!$AF$2),Nhap!$F$5:$F$1000,Loc!A400)</f>
        <v>0</v>
      </c>
      <c r="AG400" s="7">
        <f>SUMIFS(Nhap!$I$5:$I$1000,Nhap!$E$5:$E$1000,DATE(Thang!$E$4,Thang!$C$4,Loc!$AG$2),Nhap!$F$5:$F$1000,Loc!A400)</f>
        <v>0</v>
      </c>
      <c r="AH400" s="7">
        <f>SUMIFS(Nhap!$I$5:$I$1000,Nhap!$E$5:$E$1000,DATE(Thang!$E$4,Thang!$C$4,Loc!$AH$2),Nhap!$F$5:$F$1000,Loc!A400)</f>
        <v>0</v>
      </c>
      <c r="AI400" s="7">
        <f>SUMIFS(Nhap!$I$5:$I$1000,Nhap!$E$5:$E$1000,DATE(Thang!$E$4,Thang!$C$4,Loc!$AI$2),Nhap!$F$5:$F$1000,Loc!A400)</f>
        <v>0</v>
      </c>
      <c r="AJ400" s="7">
        <f>SUMIFS(Nhap!$I$5:$I$1000,Nhap!$E$5:$E$1000,DATE(Thang!$E$4,Thang!$C$4,Loc!$AJ$2),Nhap!$F$5:$F$1000,Loc!A400)</f>
        <v>0</v>
      </c>
      <c r="AK400" s="1">
        <f>SUMIFS(Xuat!$G$5:$G$1000,Xuat!$C$5:$C$1000,DATE(Thang!$E$4,Thang!$C$4,AK$2),Xuat!$D$5:$D$1000,Loc!$A400)</f>
        <v>0</v>
      </c>
      <c r="AL400" s="1">
        <f>SUMIFS(Xuat!$G$5:$G$1000,Xuat!$C$5:$C$1000,DATE(Thang!$E$4,Thang!$C$4,AL$2),Xuat!$D$5:$D$1000,Loc!$A400)</f>
        <v>0</v>
      </c>
      <c r="AM400" s="1">
        <f>SUMIFS(Xuat!$G$5:$G$1000,Xuat!$C$5:$C$1000,DATE(Thang!$E$4,Thang!$C$4,AM$2),Xuat!$D$5:$D$1000,Loc!$A400)</f>
        <v>0</v>
      </c>
      <c r="AN400" s="1">
        <f>SUMIFS(Xuat!$G$5:$G$1000,Xuat!$C$5:$C$1000,DATE(Thang!$E$4,Thang!$C$4,AN$2),Xuat!$D$5:$D$1000,Loc!$A400)</f>
        <v>0</v>
      </c>
      <c r="AO400" s="1">
        <f>SUMIFS(Xuat!$G$5:$G$1000,Xuat!$C$5:$C$1000,DATE(Thang!$E$4,Thang!$C$4,AO$2),Xuat!$D$5:$D$1000,Loc!$A400)</f>
        <v>0</v>
      </c>
      <c r="AP400" s="1">
        <f>SUMIFS(Xuat!$G$5:$G$1000,Xuat!$C$5:$C$1000,DATE(Thang!$E$4,Thang!$C$4,AP$2),Xuat!$D$5:$D$1000,Loc!$A400)</f>
        <v>0</v>
      </c>
      <c r="AQ400" s="1">
        <f>SUMIFS(Xuat!$G$5:$G$1000,Xuat!$C$5:$C$1000,DATE(Thang!$E$4,Thang!$C$4,AQ$2),Xuat!$D$5:$D$1000,Loc!$A400)</f>
        <v>0</v>
      </c>
      <c r="AR400" s="1">
        <f>SUMIFS(Xuat!$G$5:$G$1000,Xuat!$C$5:$C$1000,DATE(Thang!$E$4,Thang!$C$4,AR$2),Xuat!$D$5:$D$1000,Loc!$A400)</f>
        <v>0</v>
      </c>
      <c r="AS400" s="1">
        <f>SUMIFS(Xuat!$G$5:$G$1000,Xuat!$C$5:$C$1000,DATE(Thang!$E$4,Thang!$C$4,AS$2),Xuat!$D$5:$D$1000,Loc!$A400)</f>
        <v>0</v>
      </c>
      <c r="AT400" s="1">
        <f>SUMIFS(Xuat!$G$5:$G$1000,Xuat!$C$5:$C$1000,DATE(Thang!$E$4,Thang!$C$4,AT$2),Xuat!$D$5:$D$1000,Loc!$A400)</f>
        <v>0</v>
      </c>
      <c r="AU400" s="1">
        <f>SUMIFS(Xuat!$G$5:$G$1000,Xuat!$C$5:$C$1000,DATE(Thang!$E$4,Thang!$C$4,AU$2),Xuat!$D$5:$D$1000,Loc!$A400)</f>
        <v>0</v>
      </c>
      <c r="AV400" s="1">
        <f>SUMIFS(Xuat!$G$5:$G$1000,Xuat!$C$5:$C$1000,DATE(Thang!$E$4,Thang!$C$4,AV$2),Xuat!$D$5:$D$1000,Loc!$A400)</f>
        <v>0</v>
      </c>
      <c r="AW400" s="1">
        <f>SUMIFS(Xuat!$G$5:$G$1000,Xuat!$C$5:$C$1000,DATE(Thang!$E$4,Thang!$C$4,AW$2),Xuat!$D$5:$D$1000,Loc!$A400)</f>
        <v>0</v>
      </c>
      <c r="AX400" s="1">
        <f>SUMIFS(Xuat!$G$5:$G$1000,Xuat!$C$5:$C$1000,DATE(Thang!$E$4,Thang!$C$4,AX$2),Xuat!$D$5:$D$1000,Loc!$A400)</f>
        <v>0</v>
      </c>
      <c r="AY400" s="1">
        <f>SUMIFS(Xuat!$G$5:$G$1000,Xuat!$C$5:$C$1000,DATE(Thang!$E$4,Thang!$C$4,AY$2),Xuat!$D$5:$D$1000,Loc!$A400)</f>
        <v>0</v>
      </c>
      <c r="AZ400" s="1">
        <f>SUMIFS(Xuat!$G$5:$G$1000,Xuat!$C$5:$C$1000,DATE(Thang!$E$4,Thang!$C$4,AZ$2),Xuat!$D$5:$D$1000,Loc!$A400)</f>
        <v>0</v>
      </c>
      <c r="BA400" s="1">
        <f>SUMIFS(Xuat!$G$5:$G$1000,Xuat!$C$5:$C$1000,DATE(Thang!$E$4,Thang!$C$4,BA$2),Xuat!$D$5:$D$1000,Loc!$A400)</f>
        <v>0</v>
      </c>
      <c r="BB400" s="1">
        <f>SUMIFS(Xuat!$G$5:$G$1000,Xuat!$C$5:$C$1000,DATE(Thang!$E$4,Thang!$C$4,BB$2),Xuat!$D$5:$D$1000,Loc!$A400)</f>
        <v>0</v>
      </c>
      <c r="BC400" s="1">
        <f>SUMIFS(Xuat!$G$5:$G$1000,Xuat!$C$5:$C$1000,DATE(Thang!$E$4,Thang!$C$4,BC$2),Xuat!$D$5:$D$1000,Loc!$A400)</f>
        <v>0</v>
      </c>
      <c r="BD400" s="1">
        <f>SUMIFS(Xuat!$G$5:$G$1000,Xuat!$C$5:$C$1000,DATE(Thang!$E$4,Thang!$C$4,BD$2),Xuat!$D$5:$D$1000,Loc!$A400)</f>
        <v>0</v>
      </c>
      <c r="BE400" s="1">
        <f>SUMIFS(Xuat!$G$5:$G$1000,Xuat!$C$5:$C$1000,DATE(Thang!$E$4,Thang!$C$4,BE$2),Xuat!$D$5:$D$1000,Loc!$A400)</f>
        <v>0</v>
      </c>
      <c r="BF400" s="1">
        <f>SUMIFS(Xuat!$G$5:$G$1000,Xuat!$C$5:$C$1000,DATE(Thang!$E$4,Thang!$C$4,BF$2),Xuat!$D$5:$D$1000,Loc!$A400)</f>
        <v>0</v>
      </c>
      <c r="BG400" s="1">
        <f>SUMIFS(Xuat!$G$5:$G$1000,Xuat!$C$5:$C$1000,DATE(Thang!$E$4,Thang!$C$4,BG$2),Xuat!$D$5:$D$1000,Loc!$A400)</f>
        <v>0</v>
      </c>
      <c r="BH400" s="1">
        <f>SUMIFS(Xuat!$G$5:$G$1000,Xuat!$C$5:$C$1000,DATE(Thang!$E$4,Thang!$C$4,BH$2),Xuat!$D$5:$D$1000,Loc!$A400)</f>
        <v>0</v>
      </c>
      <c r="BI400" s="1">
        <f>SUMIFS(Xuat!$G$5:$G$1000,Xuat!$C$5:$C$1000,DATE(Thang!$E$4,Thang!$C$4,BI$2),Xuat!$D$5:$D$1000,Loc!$A400)</f>
        <v>0</v>
      </c>
      <c r="BJ400" s="1">
        <f>SUMIFS(Xuat!$G$5:$G$1000,Xuat!$C$5:$C$1000,DATE(Thang!$E$4,Thang!$C$4,BJ$2),Xuat!$D$5:$D$1000,Loc!$A400)</f>
        <v>0</v>
      </c>
      <c r="BK400" s="1">
        <f>SUMIFS(Xuat!$G$5:$G$1000,Xuat!$C$5:$C$1000,DATE(Thang!$E$4,Thang!$C$4,BK$2),Xuat!$D$5:$D$1000,Loc!$A400)</f>
        <v>0</v>
      </c>
      <c r="BL400" s="1">
        <f>SUMIFS(Xuat!$G$5:$G$1000,Xuat!$C$5:$C$1000,DATE(Thang!$E$4,Thang!$C$4,BL$2),Xuat!$D$5:$D$1000,Loc!$A400)</f>
        <v>0</v>
      </c>
      <c r="BM400" s="1">
        <f>SUMIFS(Xuat!$G$5:$G$1000,Xuat!$C$5:$C$1000,DATE(Thang!$E$4,Thang!$C$4,BM$2),Xuat!$D$5:$D$1000,Loc!$A400)</f>
        <v>0</v>
      </c>
      <c r="BN400" s="1">
        <f>SUMIFS(Xuat!$G$5:$G$1000,Xuat!$C$5:$C$1000,DATE(Thang!$E$4,Thang!$C$4,BN$2),Xuat!$D$5:$D$1000,Loc!$A400)</f>
        <v>0</v>
      </c>
      <c r="BO400" s="1">
        <f>SUMIFS(Xuat!$G$5:$G$1000,Xuat!$C$5:$C$1000,DATE(Thang!$E$4,Thang!$C$4,BO$2),Xuat!$D$5:$D$1000,Loc!$A400)</f>
        <v>0</v>
      </c>
    </row>
    <row r="401" spans="1:67" x14ac:dyDescent="0.2">
      <c r="A401" s="2">
        <f>DM!C401</f>
        <v>0</v>
      </c>
      <c r="B401" s="3">
        <f>VLOOKUP(A401,Tondau!$B$5:$F$500,3,0)</f>
        <v>0</v>
      </c>
      <c r="C401" s="3">
        <f t="shared" si="20"/>
        <v>0</v>
      </c>
      <c r="D401" s="3">
        <f t="shared" si="21"/>
        <v>0</v>
      </c>
      <c r="E401" s="3">
        <f t="shared" si="22"/>
        <v>0</v>
      </c>
      <c r="F401" s="7">
        <f>SUMIFS(Nhap!$I$5:$I$1000,Nhap!$E$5:$E$1000,DATE(Thang!$E$4,Thang!$C$4,Loc!$F$2),Nhap!$F$5:$F$1000,Loc!A401)</f>
        <v>0</v>
      </c>
      <c r="G401" s="7">
        <f>SUMIFS(Nhap!$I$5:$I$1000,Nhap!$E$5:$E$1000,DATE(Thang!$E$4,Thang!$C$4,Loc!$G$2),Nhap!$F$5:$F$1000,Loc!A401)</f>
        <v>0</v>
      </c>
      <c r="H401" s="7">
        <f>SUMIFS(Nhap!$I$5:$I$1000,Nhap!$E$5:$E$1000,DATE(Thang!$E$4,Thang!$C$4,Loc!$H$2),Nhap!$F$5:$F$1000,Loc!A401)</f>
        <v>0</v>
      </c>
      <c r="I401" s="7">
        <f>SUMIFS(Nhap!$I$5:$I$1000,Nhap!$E$5:$E$1000,DATE(Thang!$E$4,Thang!$C$4,Loc!$I$2),Nhap!$F$5:$F$1000,Loc!A401)</f>
        <v>0</v>
      </c>
      <c r="J401" s="7">
        <f>SUMIFS(Nhap!$I$5:$I$1000,Nhap!$E$5:$E$1000,DATE(Thang!$E$4,Thang!$C$4,Loc!$J$2),Nhap!$F$5:$F$1000,Loc!A401)</f>
        <v>0</v>
      </c>
      <c r="K401" s="7">
        <f>SUMIFS(Nhap!$I$5:$I$1000,Nhap!$E$5:$E$1000,DATE(Thang!$E$4,Thang!$C$4,Loc!$K$2),Nhap!$F$5:$F$1000,Loc!A401)</f>
        <v>0</v>
      </c>
      <c r="L401" s="7">
        <f>SUMIFS(Nhap!$I$5:$I$1000,Nhap!$E$5:$E$1000,DATE(Thang!$E$4,Thang!$C$4,Loc!$L$2),Nhap!$F$5:$F$1000,Loc!A401)</f>
        <v>0</v>
      </c>
      <c r="M401" s="7">
        <f>SUMIFS(Nhap!$I$5:$I$1000,Nhap!$E$5:$E$1000,DATE(Thang!$E$4,Thang!$C$4,Loc!$M$2),Nhap!$F$5:$F$1000,Loc!A401)</f>
        <v>0</v>
      </c>
      <c r="N401" s="7">
        <f>SUMIFS(Nhap!$I$5:$I$1000,Nhap!$E$5:$E$1000,DATE(Thang!$E$4,Thang!$C$4,Loc!$N$2),Nhap!$F$5:$F$1000,Loc!A401)</f>
        <v>0</v>
      </c>
      <c r="O401" s="7">
        <f>SUMIFS(Nhap!$I$5:$I$1000,Nhap!$E$5:$E$1000,DATE(Thang!$E$4,Thang!$C$4,Loc!$O$2),Nhap!$F$5:$F$1000,Loc!A401)</f>
        <v>0</v>
      </c>
      <c r="P401" s="7">
        <f>SUMIFS(Nhap!$I$5:$I$1000,Nhap!$E$5:$E$1000,DATE(Thang!$E$4,Thang!$C$4,Loc!$P$2),Nhap!$F$5:$F$1000,Loc!A401)</f>
        <v>0</v>
      </c>
      <c r="Q401" s="7">
        <f>SUMIFS(Nhap!$I$5:$I$1000,Nhap!$E$5:$E$1000,DATE(Thang!$E$4,Thang!$C$4,Loc!$Q$2),Nhap!$F$5:$F$1000,Loc!A401)</f>
        <v>0</v>
      </c>
      <c r="R401" s="7">
        <f>SUMIFS(Nhap!$I$5:$I$1000,Nhap!$E$5:$E$1000,DATE(Thang!$E$4,Thang!$C$4,Loc!$R$2),Nhap!$F$5:$F$1000,Loc!A401)</f>
        <v>0</v>
      </c>
      <c r="S401" s="7">
        <f>SUMIFS(Nhap!$I$5:$I$1000,Nhap!$E$5:$E$1000,DATE(Thang!$E$4,Thang!$C$4,Loc!$S$2),Nhap!$F$5:$F$1000,Loc!A401)</f>
        <v>0</v>
      </c>
      <c r="T401" s="7">
        <f>SUMIFS(Nhap!$I$5:$I$1000,Nhap!$E$5:$E$1000,DATE(Thang!$E$4,Thang!$C$4,Loc!$T$2),Nhap!$F$5:$F$1000,Loc!A401)</f>
        <v>0</v>
      </c>
      <c r="U401" s="7">
        <f>SUMIFS(Nhap!$I$5:$I$1000,Nhap!$E$5:$E$1000,DATE(Thang!$E$4,Thang!$C$4,Loc!$U$2),Nhap!$F$5:$F$1000,Loc!A401)</f>
        <v>0</v>
      </c>
      <c r="V401" s="7">
        <f>SUMIFS(Nhap!$I$5:$I$1000,Nhap!$E$5:$E$1000,DATE(Thang!$E$4,Thang!$C$4,Loc!$V$2),Nhap!$F$5:$F$1000,Loc!A401)</f>
        <v>0</v>
      </c>
      <c r="W401" s="7">
        <f>SUMIFS(Nhap!$I$5:$I$1000,Nhap!$E$5:$E$1000,DATE(Thang!$E$4,Thang!$C$4,Loc!$W$2),Nhap!$F$5:$F$1000,Loc!A401)</f>
        <v>0</v>
      </c>
      <c r="X401" s="7">
        <f>SUMIFS(Nhap!$I$5:$I$1000,Nhap!$E$5:$E$1000,DATE(Thang!$E$4,Thang!$C$4,Loc!$X$2),Nhap!$F$5:$F$1000,Loc!A401)</f>
        <v>0</v>
      </c>
      <c r="Y401" s="7">
        <f>SUMIFS(Nhap!$I$5:$I$1000,Nhap!$E$5:$E$1000,DATE(Thang!$E$4,Thang!$C$4,Loc!$Y$2),Nhap!$F$5:$F$1000,Loc!A401)</f>
        <v>0</v>
      </c>
      <c r="Z401" s="7">
        <f>SUMIFS(Nhap!$I$5:$I$1000,Nhap!$E$5:$E$1000,DATE(Thang!$E$4,Thang!$C$4,Loc!$Z$2),Nhap!$F$5:$F$1000,Loc!A401)</f>
        <v>0</v>
      </c>
      <c r="AA401" s="7">
        <f>SUMIFS(Nhap!$I$5:$I$1000,Nhap!$E$5:$E$1000,DATE(Thang!$E$4,Thang!$C$4,Loc!$AA$2),Nhap!$F$5:$F$1000,Loc!A401)</f>
        <v>0</v>
      </c>
      <c r="AB401" s="7">
        <f>SUMIFS(Nhap!$I$5:$I$1000,Nhap!$E$5:$E$1000,DATE(Thang!$E$4,Thang!$C$4,Loc!$AB$2),Nhap!$F$5:$F$1000,Loc!A401)</f>
        <v>0</v>
      </c>
      <c r="AC401" s="7">
        <f>SUMIFS(Nhap!$I$5:$I$1000,Nhap!$E$5:$E$1000,DATE(Thang!$E$4,Thang!$C$4,Loc!$AC$2),Nhap!$F$5:$F$1000,Loc!A401)</f>
        <v>0</v>
      </c>
      <c r="AD401" s="7">
        <f>SUMIFS(Nhap!$I$5:$I$1000,Nhap!$E$5:$E$1000,DATE(Thang!$E$4,Thang!$C$4,Loc!$AD$2),Nhap!$F$5:$F$1000,Loc!$A$5)</f>
        <v>0</v>
      </c>
      <c r="AE401" s="7">
        <f>SUMIFS(Nhap!$I$5:$I$1000,Nhap!$E$5:$E$1000,DATE(Thang!$E$4,Thang!$C$4,Loc!$AE$2),Nhap!$F$5:$F$1000,Loc!A401)</f>
        <v>0</v>
      </c>
      <c r="AF401" s="7">
        <f>SUMIFS(Nhap!$I$5:$I$1000,Nhap!$E$5:$E$1000,DATE(Thang!$E$4,Thang!$C$4,Loc!$AF$2),Nhap!$F$5:$F$1000,Loc!A401)</f>
        <v>0</v>
      </c>
      <c r="AG401" s="7">
        <f>SUMIFS(Nhap!$I$5:$I$1000,Nhap!$E$5:$E$1000,DATE(Thang!$E$4,Thang!$C$4,Loc!$AG$2),Nhap!$F$5:$F$1000,Loc!A401)</f>
        <v>0</v>
      </c>
      <c r="AH401" s="7">
        <f>SUMIFS(Nhap!$I$5:$I$1000,Nhap!$E$5:$E$1000,DATE(Thang!$E$4,Thang!$C$4,Loc!$AH$2),Nhap!$F$5:$F$1000,Loc!A401)</f>
        <v>0</v>
      </c>
      <c r="AI401" s="7">
        <f>SUMIFS(Nhap!$I$5:$I$1000,Nhap!$E$5:$E$1000,DATE(Thang!$E$4,Thang!$C$4,Loc!$AI$2),Nhap!$F$5:$F$1000,Loc!A401)</f>
        <v>0</v>
      </c>
      <c r="AJ401" s="7">
        <f>SUMIFS(Nhap!$I$5:$I$1000,Nhap!$E$5:$E$1000,DATE(Thang!$E$4,Thang!$C$4,Loc!$AJ$2),Nhap!$F$5:$F$1000,Loc!A401)</f>
        <v>0</v>
      </c>
      <c r="AK401" s="1">
        <f>SUMIFS(Xuat!$G$5:$G$1000,Xuat!$C$5:$C$1000,DATE(Thang!$E$4,Thang!$C$4,AK$2),Xuat!$D$5:$D$1000,Loc!$A401)</f>
        <v>0</v>
      </c>
      <c r="AL401" s="1">
        <f>SUMIFS(Xuat!$G$5:$G$1000,Xuat!$C$5:$C$1000,DATE(Thang!$E$4,Thang!$C$4,AL$2),Xuat!$D$5:$D$1000,Loc!$A401)</f>
        <v>0</v>
      </c>
      <c r="AM401" s="1">
        <f>SUMIFS(Xuat!$G$5:$G$1000,Xuat!$C$5:$C$1000,DATE(Thang!$E$4,Thang!$C$4,AM$2),Xuat!$D$5:$D$1000,Loc!$A401)</f>
        <v>0</v>
      </c>
      <c r="AN401" s="1">
        <f>SUMIFS(Xuat!$G$5:$G$1000,Xuat!$C$5:$C$1000,DATE(Thang!$E$4,Thang!$C$4,AN$2),Xuat!$D$5:$D$1000,Loc!$A401)</f>
        <v>0</v>
      </c>
      <c r="AO401" s="1">
        <f>SUMIFS(Xuat!$G$5:$G$1000,Xuat!$C$5:$C$1000,DATE(Thang!$E$4,Thang!$C$4,AO$2),Xuat!$D$5:$D$1000,Loc!$A401)</f>
        <v>0</v>
      </c>
      <c r="AP401" s="1">
        <f>SUMIFS(Xuat!$G$5:$G$1000,Xuat!$C$5:$C$1000,DATE(Thang!$E$4,Thang!$C$4,AP$2),Xuat!$D$5:$D$1000,Loc!$A401)</f>
        <v>0</v>
      </c>
      <c r="AQ401" s="1">
        <f>SUMIFS(Xuat!$G$5:$G$1000,Xuat!$C$5:$C$1000,DATE(Thang!$E$4,Thang!$C$4,AQ$2),Xuat!$D$5:$D$1000,Loc!$A401)</f>
        <v>0</v>
      </c>
      <c r="AR401" s="1">
        <f>SUMIFS(Xuat!$G$5:$G$1000,Xuat!$C$5:$C$1000,DATE(Thang!$E$4,Thang!$C$4,AR$2),Xuat!$D$5:$D$1000,Loc!$A401)</f>
        <v>0</v>
      </c>
      <c r="AS401" s="1">
        <f>SUMIFS(Xuat!$G$5:$G$1000,Xuat!$C$5:$C$1000,DATE(Thang!$E$4,Thang!$C$4,AS$2),Xuat!$D$5:$D$1000,Loc!$A401)</f>
        <v>0</v>
      </c>
      <c r="AT401" s="1">
        <f>SUMIFS(Xuat!$G$5:$G$1000,Xuat!$C$5:$C$1000,DATE(Thang!$E$4,Thang!$C$4,AT$2),Xuat!$D$5:$D$1000,Loc!$A401)</f>
        <v>0</v>
      </c>
      <c r="AU401" s="1">
        <f>SUMIFS(Xuat!$G$5:$G$1000,Xuat!$C$5:$C$1000,DATE(Thang!$E$4,Thang!$C$4,AU$2),Xuat!$D$5:$D$1000,Loc!$A401)</f>
        <v>0</v>
      </c>
      <c r="AV401" s="1">
        <f>SUMIFS(Xuat!$G$5:$G$1000,Xuat!$C$5:$C$1000,DATE(Thang!$E$4,Thang!$C$4,AV$2),Xuat!$D$5:$D$1000,Loc!$A401)</f>
        <v>0</v>
      </c>
      <c r="AW401" s="1">
        <f>SUMIFS(Xuat!$G$5:$G$1000,Xuat!$C$5:$C$1000,DATE(Thang!$E$4,Thang!$C$4,AW$2),Xuat!$D$5:$D$1000,Loc!$A401)</f>
        <v>0</v>
      </c>
      <c r="AX401" s="1">
        <f>SUMIFS(Xuat!$G$5:$G$1000,Xuat!$C$5:$C$1000,DATE(Thang!$E$4,Thang!$C$4,AX$2),Xuat!$D$5:$D$1000,Loc!$A401)</f>
        <v>0</v>
      </c>
      <c r="AY401" s="1">
        <f>SUMIFS(Xuat!$G$5:$G$1000,Xuat!$C$5:$C$1000,DATE(Thang!$E$4,Thang!$C$4,AY$2),Xuat!$D$5:$D$1000,Loc!$A401)</f>
        <v>0</v>
      </c>
      <c r="AZ401" s="1">
        <f>SUMIFS(Xuat!$G$5:$G$1000,Xuat!$C$5:$C$1000,DATE(Thang!$E$4,Thang!$C$4,AZ$2),Xuat!$D$5:$D$1000,Loc!$A401)</f>
        <v>0</v>
      </c>
      <c r="BA401" s="1">
        <f>SUMIFS(Xuat!$G$5:$G$1000,Xuat!$C$5:$C$1000,DATE(Thang!$E$4,Thang!$C$4,BA$2),Xuat!$D$5:$D$1000,Loc!$A401)</f>
        <v>0</v>
      </c>
      <c r="BB401" s="1">
        <f>SUMIFS(Xuat!$G$5:$G$1000,Xuat!$C$5:$C$1000,DATE(Thang!$E$4,Thang!$C$4,BB$2),Xuat!$D$5:$D$1000,Loc!$A401)</f>
        <v>0</v>
      </c>
      <c r="BC401" s="1">
        <f>SUMIFS(Xuat!$G$5:$G$1000,Xuat!$C$5:$C$1000,DATE(Thang!$E$4,Thang!$C$4,BC$2),Xuat!$D$5:$D$1000,Loc!$A401)</f>
        <v>0</v>
      </c>
      <c r="BD401" s="1">
        <f>SUMIFS(Xuat!$G$5:$G$1000,Xuat!$C$5:$C$1000,DATE(Thang!$E$4,Thang!$C$4,BD$2),Xuat!$D$5:$D$1000,Loc!$A401)</f>
        <v>0</v>
      </c>
      <c r="BE401" s="1">
        <f>SUMIFS(Xuat!$G$5:$G$1000,Xuat!$C$5:$C$1000,DATE(Thang!$E$4,Thang!$C$4,BE$2),Xuat!$D$5:$D$1000,Loc!$A401)</f>
        <v>0</v>
      </c>
      <c r="BF401" s="1">
        <f>SUMIFS(Xuat!$G$5:$G$1000,Xuat!$C$5:$C$1000,DATE(Thang!$E$4,Thang!$C$4,BF$2),Xuat!$D$5:$D$1000,Loc!$A401)</f>
        <v>0</v>
      </c>
      <c r="BG401" s="1">
        <f>SUMIFS(Xuat!$G$5:$G$1000,Xuat!$C$5:$C$1000,DATE(Thang!$E$4,Thang!$C$4,BG$2),Xuat!$D$5:$D$1000,Loc!$A401)</f>
        <v>0</v>
      </c>
      <c r="BH401" s="1">
        <f>SUMIFS(Xuat!$G$5:$G$1000,Xuat!$C$5:$C$1000,DATE(Thang!$E$4,Thang!$C$4,BH$2),Xuat!$D$5:$D$1000,Loc!$A401)</f>
        <v>0</v>
      </c>
      <c r="BI401" s="1">
        <f>SUMIFS(Xuat!$G$5:$G$1000,Xuat!$C$5:$C$1000,DATE(Thang!$E$4,Thang!$C$4,BI$2),Xuat!$D$5:$D$1000,Loc!$A401)</f>
        <v>0</v>
      </c>
      <c r="BJ401" s="1">
        <f>SUMIFS(Xuat!$G$5:$G$1000,Xuat!$C$5:$C$1000,DATE(Thang!$E$4,Thang!$C$4,BJ$2),Xuat!$D$5:$D$1000,Loc!$A401)</f>
        <v>0</v>
      </c>
      <c r="BK401" s="1">
        <f>SUMIFS(Xuat!$G$5:$G$1000,Xuat!$C$5:$C$1000,DATE(Thang!$E$4,Thang!$C$4,BK$2),Xuat!$D$5:$D$1000,Loc!$A401)</f>
        <v>0</v>
      </c>
      <c r="BL401" s="1">
        <f>SUMIFS(Xuat!$G$5:$G$1000,Xuat!$C$5:$C$1000,DATE(Thang!$E$4,Thang!$C$4,BL$2),Xuat!$D$5:$D$1000,Loc!$A401)</f>
        <v>0</v>
      </c>
      <c r="BM401" s="1">
        <f>SUMIFS(Xuat!$G$5:$G$1000,Xuat!$C$5:$C$1000,DATE(Thang!$E$4,Thang!$C$4,BM$2),Xuat!$D$5:$D$1000,Loc!$A401)</f>
        <v>0</v>
      </c>
      <c r="BN401" s="1">
        <f>SUMIFS(Xuat!$G$5:$G$1000,Xuat!$C$5:$C$1000,DATE(Thang!$E$4,Thang!$C$4,BN$2),Xuat!$D$5:$D$1000,Loc!$A401)</f>
        <v>0</v>
      </c>
      <c r="BO401" s="1">
        <f>SUMIFS(Xuat!$G$5:$G$1000,Xuat!$C$5:$C$1000,DATE(Thang!$E$4,Thang!$C$4,BO$2),Xuat!$D$5:$D$1000,Loc!$A401)</f>
        <v>0</v>
      </c>
    </row>
    <row r="402" spans="1:67" x14ac:dyDescent="0.2">
      <c r="A402" s="2">
        <f>DM!C402</f>
        <v>0</v>
      </c>
      <c r="B402" s="3">
        <f>VLOOKUP(A402,Tondau!$B$5:$F$500,3,0)</f>
        <v>0</v>
      </c>
      <c r="C402" s="3">
        <f t="shared" si="20"/>
        <v>0</v>
      </c>
      <c r="D402" s="3">
        <f t="shared" si="21"/>
        <v>0</v>
      </c>
      <c r="E402" s="3">
        <f t="shared" si="22"/>
        <v>0</v>
      </c>
      <c r="F402" s="7">
        <f>SUMIFS(Nhap!$I$5:$I$1000,Nhap!$E$5:$E$1000,DATE(Thang!$E$4,Thang!$C$4,Loc!$F$2),Nhap!$F$5:$F$1000,Loc!A402)</f>
        <v>0</v>
      </c>
      <c r="G402" s="7">
        <f>SUMIFS(Nhap!$I$5:$I$1000,Nhap!$E$5:$E$1000,DATE(Thang!$E$4,Thang!$C$4,Loc!$G$2),Nhap!$F$5:$F$1000,Loc!A402)</f>
        <v>0</v>
      </c>
      <c r="H402" s="7">
        <f>SUMIFS(Nhap!$I$5:$I$1000,Nhap!$E$5:$E$1000,DATE(Thang!$E$4,Thang!$C$4,Loc!$H$2),Nhap!$F$5:$F$1000,Loc!A402)</f>
        <v>0</v>
      </c>
      <c r="I402" s="7">
        <f>SUMIFS(Nhap!$I$5:$I$1000,Nhap!$E$5:$E$1000,DATE(Thang!$E$4,Thang!$C$4,Loc!$I$2),Nhap!$F$5:$F$1000,Loc!A402)</f>
        <v>0</v>
      </c>
      <c r="J402" s="7">
        <f>SUMIFS(Nhap!$I$5:$I$1000,Nhap!$E$5:$E$1000,DATE(Thang!$E$4,Thang!$C$4,Loc!$J$2),Nhap!$F$5:$F$1000,Loc!A402)</f>
        <v>0</v>
      </c>
      <c r="K402" s="7">
        <f>SUMIFS(Nhap!$I$5:$I$1000,Nhap!$E$5:$E$1000,DATE(Thang!$E$4,Thang!$C$4,Loc!$K$2),Nhap!$F$5:$F$1000,Loc!A402)</f>
        <v>0</v>
      </c>
      <c r="L402" s="7">
        <f>SUMIFS(Nhap!$I$5:$I$1000,Nhap!$E$5:$E$1000,DATE(Thang!$E$4,Thang!$C$4,Loc!$L$2),Nhap!$F$5:$F$1000,Loc!A402)</f>
        <v>0</v>
      </c>
      <c r="M402" s="7">
        <f>SUMIFS(Nhap!$I$5:$I$1000,Nhap!$E$5:$E$1000,DATE(Thang!$E$4,Thang!$C$4,Loc!$M$2),Nhap!$F$5:$F$1000,Loc!A402)</f>
        <v>0</v>
      </c>
      <c r="N402" s="7">
        <f>SUMIFS(Nhap!$I$5:$I$1000,Nhap!$E$5:$E$1000,DATE(Thang!$E$4,Thang!$C$4,Loc!$N$2),Nhap!$F$5:$F$1000,Loc!A402)</f>
        <v>0</v>
      </c>
      <c r="O402" s="7">
        <f>SUMIFS(Nhap!$I$5:$I$1000,Nhap!$E$5:$E$1000,DATE(Thang!$E$4,Thang!$C$4,Loc!$O$2),Nhap!$F$5:$F$1000,Loc!A402)</f>
        <v>0</v>
      </c>
      <c r="P402" s="7">
        <f>SUMIFS(Nhap!$I$5:$I$1000,Nhap!$E$5:$E$1000,DATE(Thang!$E$4,Thang!$C$4,Loc!$P$2),Nhap!$F$5:$F$1000,Loc!A402)</f>
        <v>0</v>
      </c>
      <c r="Q402" s="7">
        <f>SUMIFS(Nhap!$I$5:$I$1000,Nhap!$E$5:$E$1000,DATE(Thang!$E$4,Thang!$C$4,Loc!$Q$2),Nhap!$F$5:$F$1000,Loc!A402)</f>
        <v>0</v>
      </c>
      <c r="R402" s="7">
        <f>SUMIFS(Nhap!$I$5:$I$1000,Nhap!$E$5:$E$1000,DATE(Thang!$E$4,Thang!$C$4,Loc!$R$2),Nhap!$F$5:$F$1000,Loc!A402)</f>
        <v>0</v>
      </c>
      <c r="S402" s="7">
        <f>SUMIFS(Nhap!$I$5:$I$1000,Nhap!$E$5:$E$1000,DATE(Thang!$E$4,Thang!$C$4,Loc!$S$2),Nhap!$F$5:$F$1000,Loc!A402)</f>
        <v>0</v>
      </c>
      <c r="T402" s="7">
        <f>SUMIFS(Nhap!$I$5:$I$1000,Nhap!$E$5:$E$1000,DATE(Thang!$E$4,Thang!$C$4,Loc!$T$2),Nhap!$F$5:$F$1000,Loc!A402)</f>
        <v>0</v>
      </c>
      <c r="U402" s="7">
        <f>SUMIFS(Nhap!$I$5:$I$1000,Nhap!$E$5:$E$1000,DATE(Thang!$E$4,Thang!$C$4,Loc!$U$2),Nhap!$F$5:$F$1000,Loc!A402)</f>
        <v>0</v>
      </c>
      <c r="V402" s="7">
        <f>SUMIFS(Nhap!$I$5:$I$1000,Nhap!$E$5:$E$1000,DATE(Thang!$E$4,Thang!$C$4,Loc!$V$2),Nhap!$F$5:$F$1000,Loc!A402)</f>
        <v>0</v>
      </c>
      <c r="W402" s="7">
        <f>SUMIFS(Nhap!$I$5:$I$1000,Nhap!$E$5:$E$1000,DATE(Thang!$E$4,Thang!$C$4,Loc!$W$2),Nhap!$F$5:$F$1000,Loc!A402)</f>
        <v>0</v>
      </c>
      <c r="X402" s="7">
        <f>SUMIFS(Nhap!$I$5:$I$1000,Nhap!$E$5:$E$1000,DATE(Thang!$E$4,Thang!$C$4,Loc!$X$2),Nhap!$F$5:$F$1000,Loc!A402)</f>
        <v>0</v>
      </c>
      <c r="Y402" s="7">
        <f>SUMIFS(Nhap!$I$5:$I$1000,Nhap!$E$5:$E$1000,DATE(Thang!$E$4,Thang!$C$4,Loc!$Y$2),Nhap!$F$5:$F$1000,Loc!A402)</f>
        <v>0</v>
      </c>
      <c r="Z402" s="7">
        <f>SUMIFS(Nhap!$I$5:$I$1000,Nhap!$E$5:$E$1000,DATE(Thang!$E$4,Thang!$C$4,Loc!$Z$2),Nhap!$F$5:$F$1000,Loc!A402)</f>
        <v>0</v>
      </c>
      <c r="AA402" s="7">
        <f>SUMIFS(Nhap!$I$5:$I$1000,Nhap!$E$5:$E$1000,DATE(Thang!$E$4,Thang!$C$4,Loc!$AA$2),Nhap!$F$5:$F$1000,Loc!A402)</f>
        <v>0</v>
      </c>
      <c r="AB402" s="7">
        <f>SUMIFS(Nhap!$I$5:$I$1000,Nhap!$E$5:$E$1000,DATE(Thang!$E$4,Thang!$C$4,Loc!$AB$2),Nhap!$F$5:$F$1000,Loc!A402)</f>
        <v>0</v>
      </c>
      <c r="AC402" s="7">
        <f>SUMIFS(Nhap!$I$5:$I$1000,Nhap!$E$5:$E$1000,DATE(Thang!$E$4,Thang!$C$4,Loc!$AC$2),Nhap!$F$5:$F$1000,Loc!A402)</f>
        <v>0</v>
      </c>
      <c r="AD402" s="7">
        <f>SUMIFS(Nhap!$I$5:$I$1000,Nhap!$E$5:$E$1000,DATE(Thang!$E$4,Thang!$C$4,Loc!$AD$2),Nhap!$F$5:$F$1000,Loc!$A$5)</f>
        <v>0</v>
      </c>
      <c r="AE402" s="7">
        <f>SUMIFS(Nhap!$I$5:$I$1000,Nhap!$E$5:$E$1000,DATE(Thang!$E$4,Thang!$C$4,Loc!$AE$2),Nhap!$F$5:$F$1000,Loc!A402)</f>
        <v>0</v>
      </c>
      <c r="AF402" s="7">
        <f>SUMIFS(Nhap!$I$5:$I$1000,Nhap!$E$5:$E$1000,DATE(Thang!$E$4,Thang!$C$4,Loc!$AF$2),Nhap!$F$5:$F$1000,Loc!A402)</f>
        <v>0</v>
      </c>
      <c r="AG402" s="7">
        <f>SUMIFS(Nhap!$I$5:$I$1000,Nhap!$E$5:$E$1000,DATE(Thang!$E$4,Thang!$C$4,Loc!$AG$2),Nhap!$F$5:$F$1000,Loc!A402)</f>
        <v>0</v>
      </c>
      <c r="AH402" s="7">
        <f>SUMIFS(Nhap!$I$5:$I$1000,Nhap!$E$5:$E$1000,DATE(Thang!$E$4,Thang!$C$4,Loc!$AH$2),Nhap!$F$5:$F$1000,Loc!A402)</f>
        <v>0</v>
      </c>
      <c r="AI402" s="7">
        <f>SUMIFS(Nhap!$I$5:$I$1000,Nhap!$E$5:$E$1000,DATE(Thang!$E$4,Thang!$C$4,Loc!$AI$2),Nhap!$F$5:$F$1000,Loc!A402)</f>
        <v>0</v>
      </c>
      <c r="AJ402" s="7">
        <f>SUMIFS(Nhap!$I$5:$I$1000,Nhap!$E$5:$E$1000,DATE(Thang!$E$4,Thang!$C$4,Loc!$AJ$2),Nhap!$F$5:$F$1000,Loc!A402)</f>
        <v>0</v>
      </c>
      <c r="AK402" s="1">
        <f>SUMIFS(Xuat!$G$5:$G$1000,Xuat!$C$5:$C$1000,DATE(Thang!$E$4,Thang!$C$4,AK$2),Xuat!$D$5:$D$1000,Loc!$A402)</f>
        <v>0</v>
      </c>
      <c r="AL402" s="1">
        <f>SUMIFS(Xuat!$G$5:$G$1000,Xuat!$C$5:$C$1000,DATE(Thang!$E$4,Thang!$C$4,AL$2),Xuat!$D$5:$D$1000,Loc!$A402)</f>
        <v>0</v>
      </c>
      <c r="AM402" s="1">
        <f>SUMIFS(Xuat!$G$5:$G$1000,Xuat!$C$5:$C$1000,DATE(Thang!$E$4,Thang!$C$4,AM$2),Xuat!$D$5:$D$1000,Loc!$A402)</f>
        <v>0</v>
      </c>
      <c r="AN402" s="1">
        <f>SUMIFS(Xuat!$G$5:$G$1000,Xuat!$C$5:$C$1000,DATE(Thang!$E$4,Thang!$C$4,AN$2),Xuat!$D$5:$D$1000,Loc!$A402)</f>
        <v>0</v>
      </c>
      <c r="AO402" s="1">
        <f>SUMIFS(Xuat!$G$5:$G$1000,Xuat!$C$5:$C$1000,DATE(Thang!$E$4,Thang!$C$4,AO$2),Xuat!$D$5:$D$1000,Loc!$A402)</f>
        <v>0</v>
      </c>
      <c r="AP402" s="1">
        <f>SUMIFS(Xuat!$G$5:$G$1000,Xuat!$C$5:$C$1000,DATE(Thang!$E$4,Thang!$C$4,AP$2),Xuat!$D$5:$D$1000,Loc!$A402)</f>
        <v>0</v>
      </c>
      <c r="AQ402" s="1">
        <f>SUMIFS(Xuat!$G$5:$G$1000,Xuat!$C$5:$C$1000,DATE(Thang!$E$4,Thang!$C$4,AQ$2),Xuat!$D$5:$D$1000,Loc!$A402)</f>
        <v>0</v>
      </c>
      <c r="AR402" s="1">
        <f>SUMIFS(Xuat!$G$5:$G$1000,Xuat!$C$5:$C$1000,DATE(Thang!$E$4,Thang!$C$4,AR$2),Xuat!$D$5:$D$1000,Loc!$A402)</f>
        <v>0</v>
      </c>
      <c r="AS402" s="1">
        <f>SUMIFS(Xuat!$G$5:$G$1000,Xuat!$C$5:$C$1000,DATE(Thang!$E$4,Thang!$C$4,AS$2),Xuat!$D$5:$D$1000,Loc!$A402)</f>
        <v>0</v>
      </c>
      <c r="AT402" s="1">
        <f>SUMIFS(Xuat!$G$5:$G$1000,Xuat!$C$5:$C$1000,DATE(Thang!$E$4,Thang!$C$4,AT$2),Xuat!$D$5:$D$1000,Loc!$A402)</f>
        <v>0</v>
      </c>
      <c r="AU402" s="1">
        <f>SUMIFS(Xuat!$G$5:$G$1000,Xuat!$C$5:$C$1000,DATE(Thang!$E$4,Thang!$C$4,AU$2),Xuat!$D$5:$D$1000,Loc!$A402)</f>
        <v>0</v>
      </c>
      <c r="AV402" s="1">
        <f>SUMIFS(Xuat!$G$5:$G$1000,Xuat!$C$5:$C$1000,DATE(Thang!$E$4,Thang!$C$4,AV$2),Xuat!$D$5:$D$1000,Loc!$A402)</f>
        <v>0</v>
      </c>
      <c r="AW402" s="1">
        <f>SUMIFS(Xuat!$G$5:$G$1000,Xuat!$C$5:$C$1000,DATE(Thang!$E$4,Thang!$C$4,AW$2),Xuat!$D$5:$D$1000,Loc!$A402)</f>
        <v>0</v>
      </c>
      <c r="AX402" s="1">
        <f>SUMIFS(Xuat!$G$5:$G$1000,Xuat!$C$5:$C$1000,DATE(Thang!$E$4,Thang!$C$4,AX$2),Xuat!$D$5:$D$1000,Loc!$A402)</f>
        <v>0</v>
      </c>
      <c r="AY402" s="1">
        <f>SUMIFS(Xuat!$G$5:$G$1000,Xuat!$C$5:$C$1000,DATE(Thang!$E$4,Thang!$C$4,AY$2),Xuat!$D$5:$D$1000,Loc!$A402)</f>
        <v>0</v>
      </c>
      <c r="AZ402" s="1">
        <f>SUMIFS(Xuat!$G$5:$G$1000,Xuat!$C$5:$C$1000,DATE(Thang!$E$4,Thang!$C$4,AZ$2),Xuat!$D$5:$D$1000,Loc!$A402)</f>
        <v>0</v>
      </c>
      <c r="BA402" s="1">
        <f>SUMIFS(Xuat!$G$5:$G$1000,Xuat!$C$5:$C$1000,DATE(Thang!$E$4,Thang!$C$4,BA$2),Xuat!$D$5:$D$1000,Loc!$A402)</f>
        <v>0</v>
      </c>
      <c r="BB402" s="1">
        <f>SUMIFS(Xuat!$G$5:$G$1000,Xuat!$C$5:$C$1000,DATE(Thang!$E$4,Thang!$C$4,BB$2),Xuat!$D$5:$D$1000,Loc!$A402)</f>
        <v>0</v>
      </c>
      <c r="BC402" s="1">
        <f>SUMIFS(Xuat!$G$5:$G$1000,Xuat!$C$5:$C$1000,DATE(Thang!$E$4,Thang!$C$4,BC$2),Xuat!$D$5:$D$1000,Loc!$A402)</f>
        <v>0</v>
      </c>
      <c r="BD402" s="1">
        <f>SUMIFS(Xuat!$G$5:$G$1000,Xuat!$C$5:$C$1000,DATE(Thang!$E$4,Thang!$C$4,BD$2),Xuat!$D$5:$D$1000,Loc!$A402)</f>
        <v>0</v>
      </c>
      <c r="BE402" s="1">
        <f>SUMIFS(Xuat!$G$5:$G$1000,Xuat!$C$5:$C$1000,DATE(Thang!$E$4,Thang!$C$4,BE$2),Xuat!$D$5:$D$1000,Loc!$A402)</f>
        <v>0</v>
      </c>
      <c r="BF402" s="1">
        <f>SUMIFS(Xuat!$G$5:$G$1000,Xuat!$C$5:$C$1000,DATE(Thang!$E$4,Thang!$C$4,BF$2),Xuat!$D$5:$D$1000,Loc!$A402)</f>
        <v>0</v>
      </c>
      <c r="BG402" s="1">
        <f>SUMIFS(Xuat!$G$5:$G$1000,Xuat!$C$5:$C$1000,DATE(Thang!$E$4,Thang!$C$4,BG$2),Xuat!$D$5:$D$1000,Loc!$A402)</f>
        <v>0</v>
      </c>
      <c r="BH402" s="1">
        <f>SUMIFS(Xuat!$G$5:$G$1000,Xuat!$C$5:$C$1000,DATE(Thang!$E$4,Thang!$C$4,BH$2),Xuat!$D$5:$D$1000,Loc!$A402)</f>
        <v>0</v>
      </c>
      <c r="BI402" s="1">
        <f>SUMIFS(Xuat!$G$5:$G$1000,Xuat!$C$5:$C$1000,DATE(Thang!$E$4,Thang!$C$4,BI$2),Xuat!$D$5:$D$1000,Loc!$A402)</f>
        <v>0</v>
      </c>
      <c r="BJ402" s="1">
        <f>SUMIFS(Xuat!$G$5:$G$1000,Xuat!$C$5:$C$1000,DATE(Thang!$E$4,Thang!$C$4,BJ$2),Xuat!$D$5:$D$1000,Loc!$A402)</f>
        <v>0</v>
      </c>
      <c r="BK402" s="1">
        <f>SUMIFS(Xuat!$G$5:$G$1000,Xuat!$C$5:$C$1000,DATE(Thang!$E$4,Thang!$C$4,BK$2),Xuat!$D$5:$D$1000,Loc!$A402)</f>
        <v>0</v>
      </c>
      <c r="BL402" s="1">
        <f>SUMIFS(Xuat!$G$5:$G$1000,Xuat!$C$5:$C$1000,DATE(Thang!$E$4,Thang!$C$4,BL$2),Xuat!$D$5:$D$1000,Loc!$A402)</f>
        <v>0</v>
      </c>
      <c r="BM402" s="1">
        <f>SUMIFS(Xuat!$G$5:$G$1000,Xuat!$C$5:$C$1000,DATE(Thang!$E$4,Thang!$C$4,BM$2),Xuat!$D$5:$D$1000,Loc!$A402)</f>
        <v>0</v>
      </c>
      <c r="BN402" s="1">
        <f>SUMIFS(Xuat!$G$5:$G$1000,Xuat!$C$5:$C$1000,DATE(Thang!$E$4,Thang!$C$4,BN$2),Xuat!$D$5:$D$1000,Loc!$A402)</f>
        <v>0</v>
      </c>
      <c r="BO402" s="1">
        <f>SUMIFS(Xuat!$G$5:$G$1000,Xuat!$C$5:$C$1000,DATE(Thang!$E$4,Thang!$C$4,BO$2),Xuat!$D$5:$D$1000,Loc!$A402)</f>
        <v>0</v>
      </c>
    </row>
    <row r="403" spans="1:67" x14ac:dyDescent="0.2">
      <c r="A403" s="2">
        <f>DM!C403</f>
        <v>0</v>
      </c>
      <c r="B403" s="3">
        <f>VLOOKUP(A403,Tondau!$B$5:$F$500,3,0)</f>
        <v>0</v>
      </c>
      <c r="C403" s="3">
        <f t="shared" si="20"/>
        <v>0</v>
      </c>
      <c r="D403" s="3">
        <f t="shared" si="21"/>
        <v>0</v>
      </c>
      <c r="E403" s="3">
        <f t="shared" si="22"/>
        <v>0</v>
      </c>
      <c r="F403" s="7">
        <f>SUMIFS(Nhap!$I$5:$I$1000,Nhap!$E$5:$E$1000,DATE(Thang!$E$4,Thang!$C$4,Loc!$F$2),Nhap!$F$5:$F$1000,Loc!A403)</f>
        <v>0</v>
      </c>
      <c r="G403" s="7">
        <f>SUMIFS(Nhap!$I$5:$I$1000,Nhap!$E$5:$E$1000,DATE(Thang!$E$4,Thang!$C$4,Loc!$G$2),Nhap!$F$5:$F$1000,Loc!A403)</f>
        <v>0</v>
      </c>
      <c r="H403" s="7">
        <f>SUMIFS(Nhap!$I$5:$I$1000,Nhap!$E$5:$E$1000,DATE(Thang!$E$4,Thang!$C$4,Loc!$H$2),Nhap!$F$5:$F$1000,Loc!A403)</f>
        <v>0</v>
      </c>
      <c r="I403" s="7">
        <f>SUMIFS(Nhap!$I$5:$I$1000,Nhap!$E$5:$E$1000,DATE(Thang!$E$4,Thang!$C$4,Loc!$I$2),Nhap!$F$5:$F$1000,Loc!A403)</f>
        <v>0</v>
      </c>
      <c r="J403" s="7">
        <f>SUMIFS(Nhap!$I$5:$I$1000,Nhap!$E$5:$E$1000,DATE(Thang!$E$4,Thang!$C$4,Loc!$J$2),Nhap!$F$5:$F$1000,Loc!A403)</f>
        <v>0</v>
      </c>
      <c r="K403" s="7">
        <f>SUMIFS(Nhap!$I$5:$I$1000,Nhap!$E$5:$E$1000,DATE(Thang!$E$4,Thang!$C$4,Loc!$K$2),Nhap!$F$5:$F$1000,Loc!A403)</f>
        <v>0</v>
      </c>
      <c r="L403" s="7">
        <f>SUMIFS(Nhap!$I$5:$I$1000,Nhap!$E$5:$E$1000,DATE(Thang!$E$4,Thang!$C$4,Loc!$L$2),Nhap!$F$5:$F$1000,Loc!A403)</f>
        <v>0</v>
      </c>
      <c r="M403" s="7">
        <f>SUMIFS(Nhap!$I$5:$I$1000,Nhap!$E$5:$E$1000,DATE(Thang!$E$4,Thang!$C$4,Loc!$M$2),Nhap!$F$5:$F$1000,Loc!A403)</f>
        <v>0</v>
      </c>
      <c r="N403" s="7">
        <f>SUMIFS(Nhap!$I$5:$I$1000,Nhap!$E$5:$E$1000,DATE(Thang!$E$4,Thang!$C$4,Loc!$N$2),Nhap!$F$5:$F$1000,Loc!A403)</f>
        <v>0</v>
      </c>
      <c r="O403" s="7">
        <f>SUMIFS(Nhap!$I$5:$I$1000,Nhap!$E$5:$E$1000,DATE(Thang!$E$4,Thang!$C$4,Loc!$O$2),Nhap!$F$5:$F$1000,Loc!A403)</f>
        <v>0</v>
      </c>
      <c r="P403" s="7">
        <f>SUMIFS(Nhap!$I$5:$I$1000,Nhap!$E$5:$E$1000,DATE(Thang!$E$4,Thang!$C$4,Loc!$P$2),Nhap!$F$5:$F$1000,Loc!A403)</f>
        <v>0</v>
      </c>
      <c r="Q403" s="7">
        <f>SUMIFS(Nhap!$I$5:$I$1000,Nhap!$E$5:$E$1000,DATE(Thang!$E$4,Thang!$C$4,Loc!$Q$2),Nhap!$F$5:$F$1000,Loc!A403)</f>
        <v>0</v>
      </c>
      <c r="R403" s="7">
        <f>SUMIFS(Nhap!$I$5:$I$1000,Nhap!$E$5:$E$1000,DATE(Thang!$E$4,Thang!$C$4,Loc!$R$2),Nhap!$F$5:$F$1000,Loc!A403)</f>
        <v>0</v>
      </c>
      <c r="S403" s="7">
        <f>SUMIFS(Nhap!$I$5:$I$1000,Nhap!$E$5:$E$1000,DATE(Thang!$E$4,Thang!$C$4,Loc!$S$2),Nhap!$F$5:$F$1000,Loc!A403)</f>
        <v>0</v>
      </c>
      <c r="T403" s="7">
        <f>SUMIFS(Nhap!$I$5:$I$1000,Nhap!$E$5:$E$1000,DATE(Thang!$E$4,Thang!$C$4,Loc!$T$2),Nhap!$F$5:$F$1000,Loc!A403)</f>
        <v>0</v>
      </c>
      <c r="U403" s="7">
        <f>SUMIFS(Nhap!$I$5:$I$1000,Nhap!$E$5:$E$1000,DATE(Thang!$E$4,Thang!$C$4,Loc!$U$2),Nhap!$F$5:$F$1000,Loc!A403)</f>
        <v>0</v>
      </c>
      <c r="V403" s="7">
        <f>SUMIFS(Nhap!$I$5:$I$1000,Nhap!$E$5:$E$1000,DATE(Thang!$E$4,Thang!$C$4,Loc!$V$2),Nhap!$F$5:$F$1000,Loc!A403)</f>
        <v>0</v>
      </c>
      <c r="W403" s="7">
        <f>SUMIFS(Nhap!$I$5:$I$1000,Nhap!$E$5:$E$1000,DATE(Thang!$E$4,Thang!$C$4,Loc!$W$2),Nhap!$F$5:$F$1000,Loc!A403)</f>
        <v>0</v>
      </c>
      <c r="X403" s="7">
        <f>SUMIFS(Nhap!$I$5:$I$1000,Nhap!$E$5:$E$1000,DATE(Thang!$E$4,Thang!$C$4,Loc!$X$2),Nhap!$F$5:$F$1000,Loc!A403)</f>
        <v>0</v>
      </c>
      <c r="Y403" s="7">
        <f>SUMIFS(Nhap!$I$5:$I$1000,Nhap!$E$5:$E$1000,DATE(Thang!$E$4,Thang!$C$4,Loc!$Y$2),Nhap!$F$5:$F$1000,Loc!A403)</f>
        <v>0</v>
      </c>
      <c r="Z403" s="7">
        <f>SUMIFS(Nhap!$I$5:$I$1000,Nhap!$E$5:$E$1000,DATE(Thang!$E$4,Thang!$C$4,Loc!$Z$2),Nhap!$F$5:$F$1000,Loc!A403)</f>
        <v>0</v>
      </c>
      <c r="AA403" s="7">
        <f>SUMIFS(Nhap!$I$5:$I$1000,Nhap!$E$5:$E$1000,DATE(Thang!$E$4,Thang!$C$4,Loc!$AA$2),Nhap!$F$5:$F$1000,Loc!A403)</f>
        <v>0</v>
      </c>
      <c r="AB403" s="7">
        <f>SUMIFS(Nhap!$I$5:$I$1000,Nhap!$E$5:$E$1000,DATE(Thang!$E$4,Thang!$C$4,Loc!$AB$2),Nhap!$F$5:$F$1000,Loc!A403)</f>
        <v>0</v>
      </c>
      <c r="AC403" s="7">
        <f>SUMIFS(Nhap!$I$5:$I$1000,Nhap!$E$5:$E$1000,DATE(Thang!$E$4,Thang!$C$4,Loc!$AC$2),Nhap!$F$5:$F$1000,Loc!A403)</f>
        <v>0</v>
      </c>
      <c r="AD403" s="7">
        <f>SUMIFS(Nhap!$I$5:$I$1000,Nhap!$E$5:$E$1000,DATE(Thang!$E$4,Thang!$C$4,Loc!$AD$2),Nhap!$F$5:$F$1000,Loc!$A$5)</f>
        <v>0</v>
      </c>
      <c r="AE403" s="7">
        <f>SUMIFS(Nhap!$I$5:$I$1000,Nhap!$E$5:$E$1000,DATE(Thang!$E$4,Thang!$C$4,Loc!$AE$2),Nhap!$F$5:$F$1000,Loc!A403)</f>
        <v>0</v>
      </c>
      <c r="AF403" s="7">
        <f>SUMIFS(Nhap!$I$5:$I$1000,Nhap!$E$5:$E$1000,DATE(Thang!$E$4,Thang!$C$4,Loc!$AF$2),Nhap!$F$5:$F$1000,Loc!A403)</f>
        <v>0</v>
      </c>
      <c r="AG403" s="7">
        <f>SUMIFS(Nhap!$I$5:$I$1000,Nhap!$E$5:$E$1000,DATE(Thang!$E$4,Thang!$C$4,Loc!$AG$2),Nhap!$F$5:$F$1000,Loc!A403)</f>
        <v>0</v>
      </c>
      <c r="AH403" s="7">
        <f>SUMIFS(Nhap!$I$5:$I$1000,Nhap!$E$5:$E$1000,DATE(Thang!$E$4,Thang!$C$4,Loc!$AH$2),Nhap!$F$5:$F$1000,Loc!A403)</f>
        <v>0</v>
      </c>
      <c r="AI403" s="7">
        <f>SUMIFS(Nhap!$I$5:$I$1000,Nhap!$E$5:$E$1000,DATE(Thang!$E$4,Thang!$C$4,Loc!$AI$2),Nhap!$F$5:$F$1000,Loc!A403)</f>
        <v>0</v>
      </c>
      <c r="AJ403" s="7">
        <f>SUMIFS(Nhap!$I$5:$I$1000,Nhap!$E$5:$E$1000,DATE(Thang!$E$4,Thang!$C$4,Loc!$AJ$2),Nhap!$F$5:$F$1000,Loc!A403)</f>
        <v>0</v>
      </c>
      <c r="AK403" s="1">
        <f>SUMIFS(Xuat!$G$5:$G$1000,Xuat!$C$5:$C$1000,DATE(Thang!$E$4,Thang!$C$4,AK$2),Xuat!$D$5:$D$1000,Loc!$A403)</f>
        <v>0</v>
      </c>
      <c r="AL403" s="1">
        <f>SUMIFS(Xuat!$G$5:$G$1000,Xuat!$C$5:$C$1000,DATE(Thang!$E$4,Thang!$C$4,AL$2),Xuat!$D$5:$D$1000,Loc!$A403)</f>
        <v>0</v>
      </c>
      <c r="AM403" s="1">
        <f>SUMIFS(Xuat!$G$5:$G$1000,Xuat!$C$5:$C$1000,DATE(Thang!$E$4,Thang!$C$4,AM$2),Xuat!$D$5:$D$1000,Loc!$A403)</f>
        <v>0</v>
      </c>
      <c r="AN403" s="1">
        <f>SUMIFS(Xuat!$G$5:$G$1000,Xuat!$C$5:$C$1000,DATE(Thang!$E$4,Thang!$C$4,AN$2),Xuat!$D$5:$D$1000,Loc!$A403)</f>
        <v>0</v>
      </c>
      <c r="AO403" s="1">
        <f>SUMIFS(Xuat!$G$5:$G$1000,Xuat!$C$5:$C$1000,DATE(Thang!$E$4,Thang!$C$4,AO$2),Xuat!$D$5:$D$1000,Loc!$A403)</f>
        <v>0</v>
      </c>
      <c r="AP403" s="1">
        <f>SUMIFS(Xuat!$G$5:$G$1000,Xuat!$C$5:$C$1000,DATE(Thang!$E$4,Thang!$C$4,AP$2),Xuat!$D$5:$D$1000,Loc!$A403)</f>
        <v>0</v>
      </c>
      <c r="AQ403" s="1">
        <f>SUMIFS(Xuat!$G$5:$G$1000,Xuat!$C$5:$C$1000,DATE(Thang!$E$4,Thang!$C$4,AQ$2),Xuat!$D$5:$D$1000,Loc!$A403)</f>
        <v>0</v>
      </c>
      <c r="AR403" s="1">
        <f>SUMIFS(Xuat!$G$5:$G$1000,Xuat!$C$5:$C$1000,DATE(Thang!$E$4,Thang!$C$4,AR$2),Xuat!$D$5:$D$1000,Loc!$A403)</f>
        <v>0</v>
      </c>
      <c r="AS403" s="1">
        <f>SUMIFS(Xuat!$G$5:$G$1000,Xuat!$C$5:$C$1000,DATE(Thang!$E$4,Thang!$C$4,AS$2),Xuat!$D$5:$D$1000,Loc!$A403)</f>
        <v>0</v>
      </c>
      <c r="AT403" s="1">
        <f>SUMIFS(Xuat!$G$5:$G$1000,Xuat!$C$5:$C$1000,DATE(Thang!$E$4,Thang!$C$4,AT$2),Xuat!$D$5:$D$1000,Loc!$A403)</f>
        <v>0</v>
      </c>
      <c r="AU403" s="1">
        <f>SUMIFS(Xuat!$G$5:$G$1000,Xuat!$C$5:$C$1000,DATE(Thang!$E$4,Thang!$C$4,AU$2),Xuat!$D$5:$D$1000,Loc!$A403)</f>
        <v>0</v>
      </c>
      <c r="AV403" s="1">
        <f>SUMIFS(Xuat!$G$5:$G$1000,Xuat!$C$5:$C$1000,DATE(Thang!$E$4,Thang!$C$4,AV$2),Xuat!$D$5:$D$1000,Loc!$A403)</f>
        <v>0</v>
      </c>
      <c r="AW403" s="1">
        <f>SUMIFS(Xuat!$G$5:$G$1000,Xuat!$C$5:$C$1000,DATE(Thang!$E$4,Thang!$C$4,AW$2),Xuat!$D$5:$D$1000,Loc!$A403)</f>
        <v>0</v>
      </c>
      <c r="AX403" s="1">
        <f>SUMIFS(Xuat!$G$5:$G$1000,Xuat!$C$5:$C$1000,DATE(Thang!$E$4,Thang!$C$4,AX$2),Xuat!$D$5:$D$1000,Loc!$A403)</f>
        <v>0</v>
      </c>
      <c r="AY403" s="1">
        <f>SUMIFS(Xuat!$G$5:$G$1000,Xuat!$C$5:$C$1000,DATE(Thang!$E$4,Thang!$C$4,AY$2),Xuat!$D$5:$D$1000,Loc!$A403)</f>
        <v>0</v>
      </c>
      <c r="AZ403" s="1">
        <f>SUMIFS(Xuat!$G$5:$G$1000,Xuat!$C$5:$C$1000,DATE(Thang!$E$4,Thang!$C$4,AZ$2),Xuat!$D$5:$D$1000,Loc!$A403)</f>
        <v>0</v>
      </c>
      <c r="BA403" s="1">
        <f>SUMIFS(Xuat!$G$5:$G$1000,Xuat!$C$5:$C$1000,DATE(Thang!$E$4,Thang!$C$4,BA$2),Xuat!$D$5:$D$1000,Loc!$A403)</f>
        <v>0</v>
      </c>
      <c r="BB403" s="1">
        <f>SUMIFS(Xuat!$G$5:$G$1000,Xuat!$C$5:$C$1000,DATE(Thang!$E$4,Thang!$C$4,BB$2),Xuat!$D$5:$D$1000,Loc!$A403)</f>
        <v>0</v>
      </c>
      <c r="BC403" s="1">
        <f>SUMIFS(Xuat!$G$5:$G$1000,Xuat!$C$5:$C$1000,DATE(Thang!$E$4,Thang!$C$4,BC$2),Xuat!$D$5:$D$1000,Loc!$A403)</f>
        <v>0</v>
      </c>
      <c r="BD403" s="1">
        <f>SUMIFS(Xuat!$G$5:$G$1000,Xuat!$C$5:$C$1000,DATE(Thang!$E$4,Thang!$C$4,BD$2),Xuat!$D$5:$D$1000,Loc!$A403)</f>
        <v>0</v>
      </c>
      <c r="BE403" s="1">
        <f>SUMIFS(Xuat!$G$5:$G$1000,Xuat!$C$5:$C$1000,DATE(Thang!$E$4,Thang!$C$4,BE$2),Xuat!$D$5:$D$1000,Loc!$A403)</f>
        <v>0</v>
      </c>
      <c r="BF403" s="1">
        <f>SUMIFS(Xuat!$G$5:$G$1000,Xuat!$C$5:$C$1000,DATE(Thang!$E$4,Thang!$C$4,BF$2),Xuat!$D$5:$D$1000,Loc!$A403)</f>
        <v>0</v>
      </c>
      <c r="BG403" s="1">
        <f>SUMIFS(Xuat!$G$5:$G$1000,Xuat!$C$5:$C$1000,DATE(Thang!$E$4,Thang!$C$4,BG$2),Xuat!$D$5:$D$1000,Loc!$A403)</f>
        <v>0</v>
      </c>
      <c r="BH403" s="1">
        <f>SUMIFS(Xuat!$G$5:$G$1000,Xuat!$C$5:$C$1000,DATE(Thang!$E$4,Thang!$C$4,BH$2),Xuat!$D$5:$D$1000,Loc!$A403)</f>
        <v>0</v>
      </c>
      <c r="BI403" s="1">
        <f>SUMIFS(Xuat!$G$5:$G$1000,Xuat!$C$5:$C$1000,DATE(Thang!$E$4,Thang!$C$4,BI$2),Xuat!$D$5:$D$1000,Loc!$A403)</f>
        <v>0</v>
      </c>
      <c r="BJ403" s="1">
        <f>SUMIFS(Xuat!$G$5:$G$1000,Xuat!$C$5:$C$1000,DATE(Thang!$E$4,Thang!$C$4,BJ$2),Xuat!$D$5:$D$1000,Loc!$A403)</f>
        <v>0</v>
      </c>
      <c r="BK403" s="1">
        <f>SUMIFS(Xuat!$G$5:$G$1000,Xuat!$C$5:$C$1000,DATE(Thang!$E$4,Thang!$C$4,BK$2),Xuat!$D$5:$D$1000,Loc!$A403)</f>
        <v>0</v>
      </c>
      <c r="BL403" s="1">
        <f>SUMIFS(Xuat!$G$5:$G$1000,Xuat!$C$5:$C$1000,DATE(Thang!$E$4,Thang!$C$4,BL$2),Xuat!$D$5:$D$1000,Loc!$A403)</f>
        <v>0</v>
      </c>
      <c r="BM403" s="1">
        <f>SUMIFS(Xuat!$G$5:$G$1000,Xuat!$C$5:$C$1000,DATE(Thang!$E$4,Thang!$C$4,BM$2),Xuat!$D$5:$D$1000,Loc!$A403)</f>
        <v>0</v>
      </c>
      <c r="BN403" s="1">
        <f>SUMIFS(Xuat!$G$5:$G$1000,Xuat!$C$5:$C$1000,DATE(Thang!$E$4,Thang!$C$4,BN$2),Xuat!$D$5:$D$1000,Loc!$A403)</f>
        <v>0</v>
      </c>
      <c r="BO403" s="1">
        <f>SUMIFS(Xuat!$G$5:$G$1000,Xuat!$C$5:$C$1000,DATE(Thang!$E$4,Thang!$C$4,BO$2),Xuat!$D$5:$D$1000,Loc!$A403)</f>
        <v>0</v>
      </c>
    </row>
    <row r="404" spans="1:67" x14ac:dyDescent="0.2">
      <c r="A404" s="2">
        <f>DM!C404</f>
        <v>0</v>
      </c>
      <c r="B404" s="3">
        <f>VLOOKUP(A404,Tondau!$B$5:$F$500,3,0)</f>
        <v>0</v>
      </c>
      <c r="C404" s="3">
        <f t="shared" si="20"/>
        <v>0</v>
      </c>
      <c r="D404" s="3">
        <f t="shared" si="21"/>
        <v>0</v>
      </c>
      <c r="E404" s="3">
        <f t="shared" si="22"/>
        <v>0</v>
      </c>
      <c r="F404" s="7">
        <f>SUMIFS(Nhap!$I$5:$I$1000,Nhap!$E$5:$E$1000,DATE(Thang!$E$4,Thang!$C$4,Loc!$F$2),Nhap!$F$5:$F$1000,Loc!A404)</f>
        <v>0</v>
      </c>
      <c r="G404" s="7">
        <f>SUMIFS(Nhap!$I$5:$I$1000,Nhap!$E$5:$E$1000,DATE(Thang!$E$4,Thang!$C$4,Loc!$G$2),Nhap!$F$5:$F$1000,Loc!A404)</f>
        <v>0</v>
      </c>
      <c r="H404" s="7">
        <f>SUMIFS(Nhap!$I$5:$I$1000,Nhap!$E$5:$E$1000,DATE(Thang!$E$4,Thang!$C$4,Loc!$H$2),Nhap!$F$5:$F$1000,Loc!A404)</f>
        <v>0</v>
      </c>
      <c r="I404" s="7">
        <f>SUMIFS(Nhap!$I$5:$I$1000,Nhap!$E$5:$E$1000,DATE(Thang!$E$4,Thang!$C$4,Loc!$I$2),Nhap!$F$5:$F$1000,Loc!A404)</f>
        <v>0</v>
      </c>
      <c r="J404" s="7">
        <f>SUMIFS(Nhap!$I$5:$I$1000,Nhap!$E$5:$E$1000,DATE(Thang!$E$4,Thang!$C$4,Loc!$J$2),Nhap!$F$5:$F$1000,Loc!A404)</f>
        <v>0</v>
      </c>
      <c r="K404" s="7">
        <f>SUMIFS(Nhap!$I$5:$I$1000,Nhap!$E$5:$E$1000,DATE(Thang!$E$4,Thang!$C$4,Loc!$K$2),Nhap!$F$5:$F$1000,Loc!A404)</f>
        <v>0</v>
      </c>
      <c r="L404" s="7">
        <f>SUMIFS(Nhap!$I$5:$I$1000,Nhap!$E$5:$E$1000,DATE(Thang!$E$4,Thang!$C$4,Loc!$L$2),Nhap!$F$5:$F$1000,Loc!A404)</f>
        <v>0</v>
      </c>
      <c r="M404" s="7">
        <f>SUMIFS(Nhap!$I$5:$I$1000,Nhap!$E$5:$E$1000,DATE(Thang!$E$4,Thang!$C$4,Loc!$M$2),Nhap!$F$5:$F$1000,Loc!A404)</f>
        <v>0</v>
      </c>
      <c r="N404" s="7">
        <f>SUMIFS(Nhap!$I$5:$I$1000,Nhap!$E$5:$E$1000,DATE(Thang!$E$4,Thang!$C$4,Loc!$N$2),Nhap!$F$5:$F$1000,Loc!A404)</f>
        <v>0</v>
      </c>
      <c r="O404" s="7">
        <f>SUMIFS(Nhap!$I$5:$I$1000,Nhap!$E$5:$E$1000,DATE(Thang!$E$4,Thang!$C$4,Loc!$O$2),Nhap!$F$5:$F$1000,Loc!A404)</f>
        <v>0</v>
      </c>
      <c r="P404" s="7">
        <f>SUMIFS(Nhap!$I$5:$I$1000,Nhap!$E$5:$E$1000,DATE(Thang!$E$4,Thang!$C$4,Loc!$P$2),Nhap!$F$5:$F$1000,Loc!A404)</f>
        <v>0</v>
      </c>
      <c r="Q404" s="7">
        <f>SUMIFS(Nhap!$I$5:$I$1000,Nhap!$E$5:$E$1000,DATE(Thang!$E$4,Thang!$C$4,Loc!$Q$2),Nhap!$F$5:$F$1000,Loc!A404)</f>
        <v>0</v>
      </c>
      <c r="R404" s="7">
        <f>SUMIFS(Nhap!$I$5:$I$1000,Nhap!$E$5:$E$1000,DATE(Thang!$E$4,Thang!$C$4,Loc!$R$2),Nhap!$F$5:$F$1000,Loc!A404)</f>
        <v>0</v>
      </c>
      <c r="S404" s="7">
        <f>SUMIFS(Nhap!$I$5:$I$1000,Nhap!$E$5:$E$1000,DATE(Thang!$E$4,Thang!$C$4,Loc!$S$2),Nhap!$F$5:$F$1000,Loc!A404)</f>
        <v>0</v>
      </c>
      <c r="T404" s="7">
        <f>SUMIFS(Nhap!$I$5:$I$1000,Nhap!$E$5:$E$1000,DATE(Thang!$E$4,Thang!$C$4,Loc!$T$2),Nhap!$F$5:$F$1000,Loc!A404)</f>
        <v>0</v>
      </c>
      <c r="U404" s="7">
        <f>SUMIFS(Nhap!$I$5:$I$1000,Nhap!$E$5:$E$1000,DATE(Thang!$E$4,Thang!$C$4,Loc!$U$2),Nhap!$F$5:$F$1000,Loc!A404)</f>
        <v>0</v>
      </c>
      <c r="V404" s="7">
        <f>SUMIFS(Nhap!$I$5:$I$1000,Nhap!$E$5:$E$1000,DATE(Thang!$E$4,Thang!$C$4,Loc!$V$2),Nhap!$F$5:$F$1000,Loc!A404)</f>
        <v>0</v>
      </c>
      <c r="W404" s="7">
        <f>SUMIFS(Nhap!$I$5:$I$1000,Nhap!$E$5:$E$1000,DATE(Thang!$E$4,Thang!$C$4,Loc!$W$2),Nhap!$F$5:$F$1000,Loc!A404)</f>
        <v>0</v>
      </c>
      <c r="X404" s="7">
        <f>SUMIFS(Nhap!$I$5:$I$1000,Nhap!$E$5:$E$1000,DATE(Thang!$E$4,Thang!$C$4,Loc!$X$2),Nhap!$F$5:$F$1000,Loc!A404)</f>
        <v>0</v>
      </c>
      <c r="Y404" s="7">
        <f>SUMIFS(Nhap!$I$5:$I$1000,Nhap!$E$5:$E$1000,DATE(Thang!$E$4,Thang!$C$4,Loc!$Y$2),Nhap!$F$5:$F$1000,Loc!A404)</f>
        <v>0</v>
      </c>
      <c r="Z404" s="7">
        <f>SUMIFS(Nhap!$I$5:$I$1000,Nhap!$E$5:$E$1000,DATE(Thang!$E$4,Thang!$C$4,Loc!$Z$2),Nhap!$F$5:$F$1000,Loc!A404)</f>
        <v>0</v>
      </c>
      <c r="AA404" s="7">
        <f>SUMIFS(Nhap!$I$5:$I$1000,Nhap!$E$5:$E$1000,DATE(Thang!$E$4,Thang!$C$4,Loc!$AA$2),Nhap!$F$5:$F$1000,Loc!A404)</f>
        <v>0</v>
      </c>
      <c r="AB404" s="7">
        <f>SUMIFS(Nhap!$I$5:$I$1000,Nhap!$E$5:$E$1000,DATE(Thang!$E$4,Thang!$C$4,Loc!$AB$2),Nhap!$F$5:$F$1000,Loc!A404)</f>
        <v>0</v>
      </c>
      <c r="AC404" s="7">
        <f>SUMIFS(Nhap!$I$5:$I$1000,Nhap!$E$5:$E$1000,DATE(Thang!$E$4,Thang!$C$4,Loc!$AC$2),Nhap!$F$5:$F$1000,Loc!A404)</f>
        <v>0</v>
      </c>
      <c r="AD404" s="7">
        <f>SUMIFS(Nhap!$I$5:$I$1000,Nhap!$E$5:$E$1000,DATE(Thang!$E$4,Thang!$C$4,Loc!$AD$2),Nhap!$F$5:$F$1000,Loc!$A$5)</f>
        <v>0</v>
      </c>
      <c r="AE404" s="7">
        <f>SUMIFS(Nhap!$I$5:$I$1000,Nhap!$E$5:$E$1000,DATE(Thang!$E$4,Thang!$C$4,Loc!$AE$2),Nhap!$F$5:$F$1000,Loc!A404)</f>
        <v>0</v>
      </c>
      <c r="AF404" s="7">
        <f>SUMIFS(Nhap!$I$5:$I$1000,Nhap!$E$5:$E$1000,DATE(Thang!$E$4,Thang!$C$4,Loc!$AF$2),Nhap!$F$5:$F$1000,Loc!A404)</f>
        <v>0</v>
      </c>
      <c r="AG404" s="7">
        <f>SUMIFS(Nhap!$I$5:$I$1000,Nhap!$E$5:$E$1000,DATE(Thang!$E$4,Thang!$C$4,Loc!$AG$2),Nhap!$F$5:$F$1000,Loc!A404)</f>
        <v>0</v>
      </c>
      <c r="AH404" s="7">
        <f>SUMIFS(Nhap!$I$5:$I$1000,Nhap!$E$5:$E$1000,DATE(Thang!$E$4,Thang!$C$4,Loc!$AH$2),Nhap!$F$5:$F$1000,Loc!A404)</f>
        <v>0</v>
      </c>
      <c r="AI404" s="7">
        <f>SUMIFS(Nhap!$I$5:$I$1000,Nhap!$E$5:$E$1000,DATE(Thang!$E$4,Thang!$C$4,Loc!$AI$2),Nhap!$F$5:$F$1000,Loc!A404)</f>
        <v>0</v>
      </c>
      <c r="AJ404" s="7">
        <f>SUMIFS(Nhap!$I$5:$I$1000,Nhap!$E$5:$E$1000,DATE(Thang!$E$4,Thang!$C$4,Loc!$AJ$2),Nhap!$F$5:$F$1000,Loc!A404)</f>
        <v>0</v>
      </c>
      <c r="AK404" s="1">
        <f>SUMIFS(Xuat!$G$5:$G$1000,Xuat!$C$5:$C$1000,DATE(Thang!$E$4,Thang!$C$4,AK$2),Xuat!$D$5:$D$1000,Loc!$A404)</f>
        <v>0</v>
      </c>
      <c r="AL404" s="1">
        <f>SUMIFS(Xuat!$G$5:$G$1000,Xuat!$C$5:$C$1000,DATE(Thang!$E$4,Thang!$C$4,AL$2),Xuat!$D$5:$D$1000,Loc!$A404)</f>
        <v>0</v>
      </c>
      <c r="AM404" s="1">
        <f>SUMIFS(Xuat!$G$5:$G$1000,Xuat!$C$5:$C$1000,DATE(Thang!$E$4,Thang!$C$4,AM$2),Xuat!$D$5:$D$1000,Loc!$A404)</f>
        <v>0</v>
      </c>
      <c r="AN404" s="1">
        <f>SUMIFS(Xuat!$G$5:$G$1000,Xuat!$C$5:$C$1000,DATE(Thang!$E$4,Thang!$C$4,AN$2),Xuat!$D$5:$D$1000,Loc!$A404)</f>
        <v>0</v>
      </c>
      <c r="AO404" s="1">
        <f>SUMIFS(Xuat!$G$5:$G$1000,Xuat!$C$5:$C$1000,DATE(Thang!$E$4,Thang!$C$4,AO$2),Xuat!$D$5:$D$1000,Loc!$A404)</f>
        <v>0</v>
      </c>
      <c r="AP404" s="1">
        <f>SUMIFS(Xuat!$G$5:$G$1000,Xuat!$C$5:$C$1000,DATE(Thang!$E$4,Thang!$C$4,AP$2),Xuat!$D$5:$D$1000,Loc!$A404)</f>
        <v>0</v>
      </c>
      <c r="AQ404" s="1">
        <f>SUMIFS(Xuat!$G$5:$G$1000,Xuat!$C$5:$C$1000,DATE(Thang!$E$4,Thang!$C$4,AQ$2),Xuat!$D$5:$D$1000,Loc!$A404)</f>
        <v>0</v>
      </c>
      <c r="AR404" s="1">
        <f>SUMIFS(Xuat!$G$5:$G$1000,Xuat!$C$5:$C$1000,DATE(Thang!$E$4,Thang!$C$4,AR$2),Xuat!$D$5:$D$1000,Loc!$A404)</f>
        <v>0</v>
      </c>
      <c r="AS404" s="1">
        <f>SUMIFS(Xuat!$G$5:$G$1000,Xuat!$C$5:$C$1000,DATE(Thang!$E$4,Thang!$C$4,AS$2),Xuat!$D$5:$D$1000,Loc!$A404)</f>
        <v>0</v>
      </c>
      <c r="AT404" s="1">
        <f>SUMIFS(Xuat!$G$5:$G$1000,Xuat!$C$5:$C$1000,DATE(Thang!$E$4,Thang!$C$4,AT$2),Xuat!$D$5:$D$1000,Loc!$A404)</f>
        <v>0</v>
      </c>
      <c r="AU404" s="1">
        <f>SUMIFS(Xuat!$G$5:$G$1000,Xuat!$C$5:$C$1000,DATE(Thang!$E$4,Thang!$C$4,AU$2),Xuat!$D$5:$D$1000,Loc!$A404)</f>
        <v>0</v>
      </c>
      <c r="AV404" s="1">
        <f>SUMIFS(Xuat!$G$5:$G$1000,Xuat!$C$5:$C$1000,DATE(Thang!$E$4,Thang!$C$4,AV$2),Xuat!$D$5:$D$1000,Loc!$A404)</f>
        <v>0</v>
      </c>
      <c r="AW404" s="1">
        <f>SUMIFS(Xuat!$G$5:$G$1000,Xuat!$C$5:$C$1000,DATE(Thang!$E$4,Thang!$C$4,AW$2),Xuat!$D$5:$D$1000,Loc!$A404)</f>
        <v>0</v>
      </c>
      <c r="AX404" s="1">
        <f>SUMIFS(Xuat!$G$5:$G$1000,Xuat!$C$5:$C$1000,DATE(Thang!$E$4,Thang!$C$4,AX$2),Xuat!$D$5:$D$1000,Loc!$A404)</f>
        <v>0</v>
      </c>
      <c r="AY404" s="1">
        <f>SUMIFS(Xuat!$G$5:$G$1000,Xuat!$C$5:$C$1000,DATE(Thang!$E$4,Thang!$C$4,AY$2),Xuat!$D$5:$D$1000,Loc!$A404)</f>
        <v>0</v>
      </c>
      <c r="AZ404" s="1">
        <f>SUMIFS(Xuat!$G$5:$G$1000,Xuat!$C$5:$C$1000,DATE(Thang!$E$4,Thang!$C$4,AZ$2),Xuat!$D$5:$D$1000,Loc!$A404)</f>
        <v>0</v>
      </c>
      <c r="BA404" s="1">
        <f>SUMIFS(Xuat!$G$5:$G$1000,Xuat!$C$5:$C$1000,DATE(Thang!$E$4,Thang!$C$4,BA$2),Xuat!$D$5:$D$1000,Loc!$A404)</f>
        <v>0</v>
      </c>
      <c r="BB404" s="1">
        <f>SUMIFS(Xuat!$G$5:$G$1000,Xuat!$C$5:$C$1000,DATE(Thang!$E$4,Thang!$C$4,BB$2),Xuat!$D$5:$D$1000,Loc!$A404)</f>
        <v>0</v>
      </c>
      <c r="BC404" s="1">
        <f>SUMIFS(Xuat!$G$5:$G$1000,Xuat!$C$5:$C$1000,DATE(Thang!$E$4,Thang!$C$4,BC$2),Xuat!$D$5:$D$1000,Loc!$A404)</f>
        <v>0</v>
      </c>
      <c r="BD404" s="1">
        <f>SUMIFS(Xuat!$G$5:$G$1000,Xuat!$C$5:$C$1000,DATE(Thang!$E$4,Thang!$C$4,BD$2),Xuat!$D$5:$D$1000,Loc!$A404)</f>
        <v>0</v>
      </c>
      <c r="BE404" s="1">
        <f>SUMIFS(Xuat!$G$5:$G$1000,Xuat!$C$5:$C$1000,DATE(Thang!$E$4,Thang!$C$4,BE$2),Xuat!$D$5:$D$1000,Loc!$A404)</f>
        <v>0</v>
      </c>
      <c r="BF404" s="1">
        <f>SUMIFS(Xuat!$G$5:$G$1000,Xuat!$C$5:$C$1000,DATE(Thang!$E$4,Thang!$C$4,BF$2),Xuat!$D$5:$D$1000,Loc!$A404)</f>
        <v>0</v>
      </c>
      <c r="BG404" s="1">
        <f>SUMIFS(Xuat!$G$5:$G$1000,Xuat!$C$5:$C$1000,DATE(Thang!$E$4,Thang!$C$4,BG$2),Xuat!$D$5:$D$1000,Loc!$A404)</f>
        <v>0</v>
      </c>
      <c r="BH404" s="1">
        <f>SUMIFS(Xuat!$G$5:$G$1000,Xuat!$C$5:$C$1000,DATE(Thang!$E$4,Thang!$C$4,BH$2),Xuat!$D$5:$D$1000,Loc!$A404)</f>
        <v>0</v>
      </c>
      <c r="BI404" s="1">
        <f>SUMIFS(Xuat!$G$5:$G$1000,Xuat!$C$5:$C$1000,DATE(Thang!$E$4,Thang!$C$4,BI$2),Xuat!$D$5:$D$1000,Loc!$A404)</f>
        <v>0</v>
      </c>
      <c r="BJ404" s="1">
        <f>SUMIFS(Xuat!$G$5:$G$1000,Xuat!$C$5:$C$1000,DATE(Thang!$E$4,Thang!$C$4,BJ$2),Xuat!$D$5:$D$1000,Loc!$A404)</f>
        <v>0</v>
      </c>
      <c r="BK404" s="1">
        <f>SUMIFS(Xuat!$G$5:$G$1000,Xuat!$C$5:$C$1000,DATE(Thang!$E$4,Thang!$C$4,BK$2),Xuat!$D$5:$D$1000,Loc!$A404)</f>
        <v>0</v>
      </c>
      <c r="BL404" s="1">
        <f>SUMIFS(Xuat!$G$5:$G$1000,Xuat!$C$5:$C$1000,DATE(Thang!$E$4,Thang!$C$4,BL$2),Xuat!$D$5:$D$1000,Loc!$A404)</f>
        <v>0</v>
      </c>
      <c r="BM404" s="1">
        <f>SUMIFS(Xuat!$G$5:$G$1000,Xuat!$C$5:$C$1000,DATE(Thang!$E$4,Thang!$C$4,BM$2),Xuat!$D$5:$D$1000,Loc!$A404)</f>
        <v>0</v>
      </c>
      <c r="BN404" s="1">
        <f>SUMIFS(Xuat!$G$5:$G$1000,Xuat!$C$5:$C$1000,DATE(Thang!$E$4,Thang!$C$4,BN$2),Xuat!$D$5:$D$1000,Loc!$A404)</f>
        <v>0</v>
      </c>
      <c r="BO404" s="1">
        <f>SUMIFS(Xuat!$G$5:$G$1000,Xuat!$C$5:$C$1000,DATE(Thang!$E$4,Thang!$C$4,BO$2),Xuat!$D$5:$D$1000,Loc!$A404)</f>
        <v>0</v>
      </c>
    </row>
    <row r="405" spans="1:67" x14ac:dyDescent="0.2">
      <c r="A405" s="2">
        <f>DM!C405</f>
        <v>0</v>
      </c>
      <c r="B405" s="3">
        <f>VLOOKUP(A405,Tondau!$B$5:$F$500,3,0)</f>
        <v>0</v>
      </c>
      <c r="C405" s="3">
        <f t="shared" si="20"/>
        <v>0</v>
      </c>
      <c r="D405" s="3">
        <f t="shared" si="21"/>
        <v>0</v>
      </c>
      <c r="E405" s="3">
        <f t="shared" si="22"/>
        <v>0</v>
      </c>
      <c r="F405" s="7">
        <f>SUMIFS(Nhap!$I$5:$I$1000,Nhap!$E$5:$E$1000,DATE(Thang!$E$4,Thang!$C$4,Loc!$F$2),Nhap!$F$5:$F$1000,Loc!A405)</f>
        <v>0</v>
      </c>
      <c r="G405" s="7">
        <f>SUMIFS(Nhap!$I$5:$I$1000,Nhap!$E$5:$E$1000,DATE(Thang!$E$4,Thang!$C$4,Loc!$G$2),Nhap!$F$5:$F$1000,Loc!A405)</f>
        <v>0</v>
      </c>
      <c r="H405" s="7">
        <f>SUMIFS(Nhap!$I$5:$I$1000,Nhap!$E$5:$E$1000,DATE(Thang!$E$4,Thang!$C$4,Loc!$H$2),Nhap!$F$5:$F$1000,Loc!A405)</f>
        <v>0</v>
      </c>
      <c r="I405" s="7">
        <f>SUMIFS(Nhap!$I$5:$I$1000,Nhap!$E$5:$E$1000,DATE(Thang!$E$4,Thang!$C$4,Loc!$I$2),Nhap!$F$5:$F$1000,Loc!A405)</f>
        <v>0</v>
      </c>
      <c r="J405" s="7">
        <f>SUMIFS(Nhap!$I$5:$I$1000,Nhap!$E$5:$E$1000,DATE(Thang!$E$4,Thang!$C$4,Loc!$J$2),Nhap!$F$5:$F$1000,Loc!A405)</f>
        <v>0</v>
      </c>
      <c r="K405" s="7">
        <f>SUMIFS(Nhap!$I$5:$I$1000,Nhap!$E$5:$E$1000,DATE(Thang!$E$4,Thang!$C$4,Loc!$K$2),Nhap!$F$5:$F$1000,Loc!A405)</f>
        <v>0</v>
      </c>
      <c r="L405" s="7">
        <f>SUMIFS(Nhap!$I$5:$I$1000,Nhap!$E$5:$E$1000,DATE(Thang!$E$4,Thang!$C$4,Loc!$L$2),Nhap!$F$5:$F$1000,Loc!A405)</f>
        <v>0</v>
      </c>
      <c r="M405" s="7">
        <f>SUMIFS(Nhap!$I$5:$I$1000,Nhap!$E$5:$E$1000,DATE(Thang!$E$4,Thang!$C$4,Loc!$M$2),Nhap!$F$5:$F$1000,Loc!A405)</f>
        <v>0</v>
      </c>
      <c r="N405" s="7">
        <f>SUMIFS(Nhap!$I$5:$I$1000,Nhap!$E$5:$E$1000,DATE(Thang!$E$4,Thang!$C$4,Loc!$N$2),Nhap!$F$5:$F$1000,Loc!A405)</f>
        <v>0</v>
      </c>
      <c r="O405" s="7">
        <f>SUMIFS(Nhap!$I$5:$I$1000,Nhap!$E$5:$E$1000,DATE(Thang!$E$4,Thang!$C$4,Loc!$O$2),Nhap!$F$5:$F$1000,Loc!A405)</f>
        <v>0</v>
      </c>
      <c r="P405" s="7">
        <f>SUMIFS(Nhap!$I$5:$I$1000,Nhap!$E$5:$E$1000,DATE(Thang!$E$4,Thang!$C$4,Loc!$P$2),Nhap!$F$5:$F$1000,Loc!A405)</f>
        <v>0</v>
      </c>
      <c r="Q405" s="7">
        <f>SUMIFS(Nhap!$I$5:$I$1000,Nhap!$E$5:$E$1000,DATE(Thang!$E$4,Thang!$C$4,Loc!$Q$2),Nhap!$F$5:$F$1000,Loc!A405)</f>
        <v>0</v>
      </c>
      <c r="R405" s="7">
        <f>SUMIFS(Nhap!$I$5:$I$1000,Nhap!$E$5:$E$1000,DATE(Thang!$E$4,Thang!$C$4,Loc!$R$2),Nhap!$F$5:$F$1000,Loc!A405)</f>
        <v>0</v>
      </c>
      <c r="S405" s="7">
        <f>SUMIFS(Nhap!$I$5:$I$1000,Nhap!$E$5:$E$1000,DATE(Thang!$E$4,Thang!$C$4,Loc!$S$2),Nhap!$F$5:$F$1000,Loc!A405)</f>
        <v>0</v>
      </c>
      <c r="T405" s="7">
        <f>SUMIFS(Nhap!$I$5:$I$1000,Nhap!$E$5:$E$1000,DATE(Thang!$E$4,Thang!$C$4,Loc!$T$2),Nhap!$F$5:$F$1000,Loc!A405)</f>
        <v>0</v>
      </c>
      <c r="U405" s="7">
        <f>SUMIFS(Nhap!$I$5:$I$1000,Nhap!$E$5:$E$1000,DATE(Thang!$E$4,Thang!$C$4,Loc!$U$2),Nhap!$F$5:$F$1000,Loc!A405)</f>
        <v>0</v>
      </c>
      <c r="V405" s="7">
        <f>SUMIFS(Nhap!$I$5:$I$1000,Nhap!$E$5:$E$1000,DATE(Thang!$E$4,Thang!$C$4,Loc!$V$2),Nhap!$F$5:$F$1000,Loc!A405)</f>
        <v>0</v>
      </c>
      <c r="W405" s="7">
        <f>SUMIFS(Nhap!$I$5:$I$1000,Nhap!$E$5:$E$1000,DATE(Thang!$E$4,Thang!$C$4,Loc!$W$2),Nhap!$F$5:$F$1000,Loc!A405)</f>
        <v>0</v>
      </c>
      <c r="X405" s="7">
        <f>SUMIFS(Nhap!$I$5:$I$1000,Nhap!$E$5:$E$1000,DATE(Thang!$E$4,Thang!$C$4,Loc!$X$2),Nhap!$F$5:$F$1000,Loc!A405)</f>
        <v>0</v>
      </c>
      <c r="Y405" s="7">
        <f>SUMIFS(Nhap!$I$5:$I$1000,Nhap!$E$5:$E$1000,DATE(Thang!$E$4,Thang!$C$4,Loc!$Y$2),Nhap!$F$5:$F$1000,Loc!A405)</f>
        <v>0</v>
      </c>
      <c r="Z405" s="7">
        <f>SUMIFS(Nhap!$I$5:$I$1000,Nhap!$E$5:$E$1000,DATE(Thang!$E$4,Thang!$C$4,Loc!$Z$2),Nhap!$F$5:$F$1000,Loc!A405)</f>
        <v>0</v>
      </c>
      <c r="AA405" s="7">
        <f>SUMIFS(Nhap!$I$5:$I$1000,Nhap!$E$5:$E$1000,DATE(Thang!$E$4,Thang!$C$4,Loc!$AA$2),Nhap!$F$5:$F$1000,Loc!A405)</f>
        <v>0</v>
      </c>
      <c r="AB405" s="7">
        <f>SUMIFS(Nhap!$I$5:$I$1000,Nhap!$E$5:$E$1000,DATE(Thang!$E$4,Thang!$C$4,Loc!$AB$2),Nhap!$F$5:$F$1000,Loc!A405)</f>
        <v>0</v>
      </c>
      <c r="AC405" s="7">
        <f>SUMIFS(Nhap!$I$5:$I$1000,Nhap!$E$5:$E$1000,DATE(Thang!$E$4,Thang!$C$4,Loc!$AC$2),Nhap!$F$5:$F$1000,Loc!A405)</f>
        <v>0</v>
      </c>
      <c r="AD405" s="7">
        <f>SUMIFS(Nhap!$I$5:$I$1000,Nhap!$E$5:$E$1000,DATE(Thang!$E$4,Thang!$C$4,Loc!$AD$2),Nhap!$F$5:$F$1000,Loc!$A$5)</f>
        <v>0</v>
      </c>
      <c r="AE405" s="7">
        <f>SUMIFS(Nhap!$I$5:$I$1000,Nhap!$E$5:$E$1000,DATE(Thang!$E$4,Thang!$C$4,Loc!$AE$2),Nhap!$F$5:$F$1000,Loc!A405)</f>
        <v>0</v>
      </c>
      <c r="AF405" s="7">
        <f>SUMIFS(Nhap!$I$5:$I$1000,Nhap!$E$5:$E$1000,DATE(Thang!$E$4,Thang!$C$4,Loc!$AF$2),Nhap!$F$5:$F$1000,Loc!A405)</f>
        <v>0</v>
      </c>
      <c r="AG405" s="7">
        <f>SUMIFS(Nhap!$I$5:$I$1000,Nhap!$E$5:$E$1000,DATE(Thang!$E$4,Thang!$C$4,Loc!$AG$2),Nhap!$F$5:$F$1000,Loc!A405)</f>
        <v>0</v>
      </c>
      <c r="AH405" s="7">
        <f>SUMIFS(Nhap!$I$5:$I$1000,Nhap!$E$5:$E$1000,DATE(Thang!$E$4,Thang!$C$4,Loc!$AH$2),Nhap!$F$5:$F$1000,Loc!A405)</f>
        <v>0</v>
      </c>
      <c r="AI405" s="7">
        <f>SUMIFS(Nhap!$I$5:$I$1000,Nhap!$E$5:$E$1000,DATE(Thang!$E$4,Thang!$C$4,Loc!$AI$2),Nhap!$F$5:$F$1000,Loc!A405)</f>
        <v>0</v>
      </c>
      <c r="AJ405" s="7">
        <f>SUMIFS(Nhap!$I$5:$I$1000,Nhap!$E$5:$E$1000,DATE(Thang!$E$4,Thang!$C$4,Loc!$AJ$2),Nhap!$F$5:$F$1000,Loc!A405)</f>
        <v>0</v>
      </c>
      <c r="AK405" s="1">
        <f>SUMIFS(Xuat!$G$5:$G$1000,Xuat!$C$5:$C$1000,DATE(Thang!$E$4,Thang!$C$4,AK$2),Xuat!$D$5:$D$1000,Loc!$A405)</f>
        <v>0</v>
      </c>
      <c r="AL405" s="1">
        <f>SUMIFS(Xuat!$G$5:$G$1000,Xuat!$C$5:$C$1000,DATE(Thang!$E$4,Thang!$C$4,AL$2),Xuat!$D$5:$D$1000,Loc!$A405)</f>
        <v>0</v>
      </c>
      <c r="AM405" s="1">
        <f>SUMIFS(Xuat!$G$5:$G$1000,Xuat!$C$5:$C$1000,DATE(Thang!$E$4,Thang!$C$4,AM$2),Xuat!$D$5:$D$1000,Loc!$A405)</f>
        <v>0</v>
      </c>
      <c r="AN405" s="1">
        <f>SUMIFS(Xuat!$G$5:$G$1000,Xuat!$C$5:$C$1000,DATE(Thang!$E$4,Thang!$C$4,AN$2),Xuat!$D$5:$D$1000,Loc!$A405)</f>
        <v>0</v>
      </c>
      <c r="AO405" s="1">
        <f>SUMIFS(Xuat!$G$5:$G$1000,Xuat!$C$5:$C$1000,DATE(Thang!$E$4,Thang!$C$4,AO$2),Xuat!$D$5:$D$1000,Loc!$A405)</f>
        <v>0</v>
      </c>
      <c r="AP405" s="1">
        <f>SUMIFS(Xuat!$G$5:$G$1000,Xuat!$C$5:$C$1000,DATE(Thang!$E$4,Thang!$C$4,AP$2),Xuat!$D$5:$D$1000,Loc!$A405)</f>
        <v>0</v>
      </c>
      <c r="AQ405" s="1">
        <f>SUMIFS(Xuat!$G$5:$G$1000,Xuat!$C$5:$C$1000,DATE(Thang!$E$4,Thang!$C$4,AQ$2),Xuat!$D$5:$D$1000,Loc!$A405)</f>
        <v>0</v>
      </c>
      <c r="AR405" s="1">
        <f>SUMIFS(Xuat!$G$5:$G$1000,Xuat!$C$5:$C$1000,DATE(Thang!$E$4,Thang!$C$4,AR$2),Xuat!$D$5:$D$1000,Loc!$A405)</f>
        <v>0</v>
      </c>
      <c r="AS405" s="1">
        <f>SUMIFS(Xuat!$G$5:$G$1000,Xuat!$C$5:$C$1000,DATE(Thang!$E$4,Thang!$C$4,AS$2),Xuat!$D$5:$D$1000,Loc!$A405)</f>
        <v>0</v>
      </c>
      <c r="AT405" s="1">
        <f>SUMIFS(Xuat!$G$5:$G$1000,Xuat!$C$5:$C$1000,DATE(Thang!$E$4,Thang!$C$4,AT$2),Xuat!$D$5:$D$1000,Loc!$A405)</f>
        <v>0</v>
      </c>
      <c r="AU405" s="1">
        <f>SUMIFS(Xuat!$G$5:$G$1000,Xuat!$C$5:$C$1000,DATE(Thang!$E$4,Thang!$C$4,AU$2),Xuat!$D$5:$D$1000,Loc!$A405)</f>
        <v>0</v>
      </c>
      <c r="AV405" s="1">
        <f>SUMIFS(Xuat!$G$5:$G$1000,Xuat!$C$5:$C$1000,DATE(Thang!$E$4,Thang!$C$4,AV$2),Xuat!$D$5:$D$1000,Loc!$A405)</f>
        <v>0</v>
      </c>
      <c r="AW405" s="1">
        <f>SUMIFS(Xuat!$G$5:$G$1000,Xuat!$C$5:$C$1000,DATE(Thang!$E$4,Thang!$C$4,AW$2),Xuat!$D$5:$D$1000,Loc!$A405)</f>
        <v>0</v>
      </c>
      <c r="AX405" s="1">
        <f>SUMIFS(Xuat!$G$5:$G$1000,Xuat!$C$5:$C$1000,DATE(Thang!$E$4,Thang!$C$4,AX$2),Xuat!$D$5:$D$1000,Loc!$A405)</f>
        <v>0</v>
      </c>
      <c r="AY405" s="1">
        <f>SUMIFS(Xuat!$G$5:$G$1000,Xuat!$C$5:$C$1000,DATE(Thang!$E$4,Thang!$C$4,AY$2),Xuat!$D$5:$D$1000,Loc!$A405)</f>
        <v>0</v>
      </c>
      <c r="AZ405" s="1">
        <f>SUMIFS(Xuat!$G$5:$G$1000,Xuat!$C$5:$C$1000,DATE(Thang!$E$4,Thang!$C$4,AZ$2),Xuat!$D$5:$D$1000,Loc!$A405)</f>
        <v>0</v>
      </c>
      <c r="BA405" s="1">
        <f>SUMIFS(Xuat!$G$5:$G$1000,Xuat!$C$5:$C$1000,DATE(Thang!$E$4,Thang!$C$4,BA$2),Xuat!$D$5:$D$1000,Loc!$A405)</f>
        <v>0</v>
      </c>
      <c r="BB405" s="1">
        <f>SUMIFS(Xuat!$G$5:$G$1000,Xuat!$C$5:$C$1000,DATE(Thang!$E$4,Thang!$C$4,BB$2),Xuat!$D$5:$D$1000,Loc!$A405)</f>
        <v>0</v>
      </c>
      <c r="BC405" s="1">
        <f>SUMIFS(Xuat!$G$5:$G$1000,Xuat!$C$5:$C$1000,DATE(Thang!$E$4,Thang!$C$4,BC$2),Xuat!$D$5:$D$1000,Loc!$A405)</f>
        <v>0</v>
      </c>
      <c r="BD405" s="1">
        <f>SUMIFS(Xuat!$G$5:$G$1000,Xuat!$C$5:$C$1000,DATE(Thang!$E$4,Thang!$C$4,BD$2),Xuat!$D$5:$D$1000,Loc!$A405)</f>
        <v>0</v>
      </c>
      <c r="BE405" s="1">
        <f>SUMIFS(Xuat!$G$5:$G$1000,Xuat!$C$5:$C$1000,DATE(Thang!$E$4,Thang!$C$4,BE$2),Xuat!$D$5:$D$1000,Loc!$A405)</f>
        <v>0</v>
      </c>
      <c r="BF405" s="1">
        <f>SUMIFS(Xuat!$G$5:$G$1000,Xuat!$C$5:$C$1000,DATE(Thang!$E$4,Thang!$C$4,BF$2),Xuat!$D$5:$D$1000,Loc!$A405)</f>
        <v>0</v>
      </c>
      <c r="BG405" s="1">
        <f>SUMIFS(Xuat!$G$5:$G$1000,Xuat!$C$5:$C$1000,DATE(Thang!$E$4,Thang!$C$4,BG$2),Xuat!$D$5:$D$1000,Loc!$A405)</f>
        <v>0</v>
      </c>
      <c r="BH405" s="1">
        <f>SUMIFS(Xuat!$G$5:$G$1000,Xuat!$C$5:$C$1000,DATE(Thang!$E$4,Thang!$C$4,BH$2),Xuat!$D$5:$D$1000,Loc!$A405)</f>
        <v>0</v>
      </c>
      <c r="BI405" s="1">
        <f>SUMIFS(Xuat!$G$5:$G$1000,Xuat!$C$5:$C$1000,DATE(Thang!$E$4,Thang!$C$4,BI$2),Xuat!$D$5:$D$1000,Loc!$A405)</f>
        <v>0</v>
      </c>
      <c r="BJ405" s="1">
        <f>SUMIFS(Xuat!$G$5:$G$1000,Xuat!$C$5:$C$1000,DATE(Thang!$E$4,Thang!$C$4,BJ$2),Xuat!$D$5:$D$1000,Loc!$A405)</f>
        <v>0</v>
      </c>
      <c r="BK405" s="1">
        <f>SUMIFS(Xuat!$G$5:$G$1000,Xuat!$C$5:$C$1000,DATE(Thang!$E$4,Thang!$C$4,BK$2),Xuat!$D$5:$D$1000,Loc!$A405)</f>
        <v>0</v>
      </c>
      <c r="BL405" s="1">
        <f>SUMIFS(Xuat!$G$5:$G$1000,Xuat!$C$5:$C$1000,DATE(Thang!$E$4,Thang!$C$4,BL$2),Xuat!$D$5:$D$1000,Loc!$A405)</f>
        <v>0</v>
      </c>
      <c r="BM405" s="1">
        <f>SUMIFS(Xuat!$G$5:$G$1000,Xuat!$C$5:$C$1000,DATE(Thang!$E$4,Thang!$C$4,BM$2),Xuat!$D$5:$D$1000,Loc!$A405)</f>
        <v>0</v>
      </c>
      <c r="BN405" s="1">
        <f>SUMIFS(Xuat!$G$5:$G$1000,Xuat!$C$5:$C$1000,DATE(Thang!$E$4,Thang!$C$4,BN$2),Xuat!$D$5:$D$1000,Loc!$A405)</f>
        <v>0</v>
      </c>
      <c r="BO405" s="1">
        <f>SUMIFS(Xuat!$G$5:$G$1000,Xuat!$C$5:$C$1000,DATE(Thang!$E$4,Thang!$C$4,BO$2),Xuat!$D$5:$D$1000,Loc!$A405)</f>
        <v>0</v>
      </c>
    </row>
    <row r="406" spans="1:67" x14ac:dyDescent="0.2">
      <c r="A406" s="2">
        <f>DM!C406</f>
        <v>0</v>
      </c>
      <c r="B406" s="3">
        <f>VLOOKUP(A406,Tondau!$B$5:$F$500,3,0)</f>
        <v>0</v>
      </c>
      <c r="C406" s="3">
        <f t="shared" si="20"/>
        <v>0</v>
      </c>
      <c r="D406" s="3">
        <f t="shared" si="21"/>
        <v>0</v>
      </c>
      <c r="E406" s="3">
        <f t="shared" si="22"/>
        <v>0</v>
      </c>
      <c r="F406" s="7">
        <f>SUMIFS(Nhap!$I$5:$I$1000,Nhap!$E$5:$E$1000,DATE(Thang!$E$4,Thang!$C$4,Loc!$F$2),Nhap!$F$5:$F$1000,Loc!A406)</f>
        <v>0</v>
      </c>
      <c r="G406" s="7">
        <f>SUMIFS(Nhap!$I$5:$I$1000,Nhap!$E$5:$E$1000,DATE(Thang!$E$4,Thang!$C$4,Loc!$G$2),Nhap!$F$5:$F$1000,Loc!A406)</f>
        <v>0</v>
      </c>
      <c r="H406" s="7">
        <f>SUMIFS(Nhap!$I$5:$I$1000,Nhap!$E$5:$E$1000,DATE(Thang!$E$4,Thang!$C$4,Loc!$H$2),Nhap!$F$5:$F$1000,Loc!A406)</f>
        <v>0</v>
      </c>
      <c r="I406" s="7">
        <f>SUMIFS(Nhap!$I$5:$I$1000,Nhap!$E$5:$E$1000,DATE(Thang!$E$4,Thang!$C$4,Loc!$I$2),Nhap!$F$5:$F$1000,Loc!A406)</f>
        <v>0</v>
      </c>
      <c r="J406" s="7">
        <f>SUMIFS(Nhap!$I$5:$I$1000,Nhap!$E$5:$E$1000,DATE(Thang!$E$4,Thang!$C$4,Loc!$J$2),Nhap!$F$5:$F$1000,Loc!A406)</f>
        <v>0</v>
      </c>
      <c r="K406" s="7">
        <f>SUMIFS(Nhap!$I$5:$I$1000,Nhap!$E$5:$E$1000,DATE(Thang!$E$4,Thang!$C$4,Loc!$K$2),Nhap!$F$5:$F$1000,Loc!A406)</f>
        <v>0</v>
      </c>
      <c r="L406" s="7">
        <f>SUMIFS(Nhap!$I$5:$I$1000,Nhap!$E$5:$E$1000,DATE(Thang!$E$4,Thang!$C$4,Loc!$L$2),Nhap!$F$5:$F$1000,Loc!A406)</f>
        <v>0</v>
      </c>
      <c r="M406" s="7">
        <f>SUMIFS(Nhap!$I$5:$I$1000,Nhap!$E$5:$E$1000,DATE(Thang!$E$4,Thang!$C$4,Loc!$M$2),Nhap!$F$5:$F$1000,Loc!A406)</f>
        <v>0</v>
      </c>
      <c r="N406" s="7">
        <f>SUMIFS(Nhap!$I$5:$I$1000,Nhap!$E$5:$E$1000,DATE(Thang!$E$4,Thang!$C$4,Loc!$N$2),Nhap!$F$5:$F$1000,Loc!A406)</f>
        <v>0</v>
      </c>
      <c r="O406" s="7">
        <f>SUMIFS(Nhap!$I$5:$I$1000,Nhap!$E$5:$E$1000,DATE(Thang!$E$4,Thang!$C$4,Loc!$O$2),Nhap!$F$5:$F$1000,Loc!A406)</f>
        <v>0</v>
      </c>
      <c r="P406" s="7">
        <f>SUMIFS(Nhap!$I$5:$I$1000,Nhap!$E$5:$E$1000,DATE(Thang!$E$4,Thang!$C$4,Loc!$P$2),Nhap!$F$5:$F$1000,Loc!A406)</f>
        <v>0</v>
      </c>
      <c r="Q406" s="7">
        <f>SUMIFS(Nhap!$I$5:$I$1000,Nhap!$E$5:$E$1000,DATE(Thang!$E$4,Thang!$C$4,Loc!$Q$2),Nhap!$F$5:$F$1000,Loc!A406)</f>
        <v>0</v>
      </c>
      <c r="R406" s="7">
        <f>SUMIFS(Nhap!$I$5:$I$1000,Nhap!$E$5:$E$1000,DATE(Thang!$E$4,Thang!$C$4,Loc!$R$2),Nhap!$F$5:$F$1000,Loc!A406)</f>
        <v>0</v>
      </c>
      <c r="S406" s="7">
        <f>SUMIFS(Nhap!$I$5:$I$1000,Nhap!$E$5:$E$1000,DATE(Thang!$E$4,Thang!$C$4,Loc!$S$2),Nhap!$F$5:$F$1000,Loc!A406)</f>
        <v>0</v>
      </c>
      <c r="T406" s="7">
        <f>SUMIFS(Nhap!$I$5:$I$1000,Nhap!$E$5:$E$1000,DATE(Thang!$E$4,Thang!$C$4,Loc!$T$2),Nhap!$F$5:$F$1000,Loc!A406)</f>
        <v>0</v>
      </c>
      <c r="U406" s="7">
        <f>SUMIFS(Nhap!$I$5:$I$1000,Nhap!$E$5:$E$1000,DATE(Thang!$E$4,Thang!$C$4,Loc!$U$2),Nhap!$F$5:$F$1000,Loc!A406)</f>
        <v>0</v>
      </c>
      <c r="V406" s="7">
        <f>SUMIFS(Nhap!$I$5:$I$1000,Nhap!$E$5:$E$1000,DATE(Thang!$E$4,Thang!$C$4,Loc!$V$2),Nhap!$F$5:$F$1000,Loc!A406)</f>
        <v>0</v>
      </c>
      <c r="W406" s="7">
        <f>SUMIFS(Nhap!$I$5:$I$1000,Nhap!$E$5:$E$1000,DATE(Thang!$E$4,Thang!$C$4,Loc!$W$2),Nhap!$F$5:$F$1000,Loc!A406)</f>
        <v>0</v>
      </c>
      <c r="X406" s="7">
        <f>SUMIFS(Nhap!$I$5:$I$1000,Nhap!$E$5:$E$1000,DATE(Thang!$E$4,Thang!$C$4,Loc!$X$2),Nhap!$F$5:$F$1000,Loc!A406)</f>
        <v>0</v>
      </c>
      <c r="Y406" s="7">
        <f>SUMIFS(Nhap!$I$5:$I$1000,Nhap!$E$5:$E$1000,DATE(Thang!$E$4,Thang!$C$4,Loc!$Y$2),Nhap!$F$5:$F$1000,Loc!A406)</f>
        <v>0</v>
      </c>
      <c r="Z406" s="7">
        <f>SUMIFS(Nhap!$I$5:$I$1000,Nhap!$E$5:$E$1000,DATE(Thang!$E$4,Thang!$C$4,Loc!$Z$2),Nhap!$F$5:$F$1000,Loc!A406)</f>
        <v>0</v>
      </c>
      <c r="AA406" s="7">
        <f>SUMIFS(Nhap!$I$5:$I$1000,Nhap!$E$5:$E$1000,DATE(Thang!$E$4,Thang!$C$4,Loc!$AA$2),Nhap!$F$5:$F$1000,Loc!A406)</f>
        <v>0</v>
      </c>
      <c r="AB406" s="7">
        <f>SUMIFS(Nhap!$I$5:$I$1000,Nhap!$E$5:$E$1000,DATE(Thang!$E$4,Thang!$C$4,Loc!$AB$2),Nhap!$F$5:$F$1000,Loc!A406)</f>
        <v>0</v>
      </c>
      <c r="AC406" s="7">
        <f>SUMIFS(Nhap!$I$5:$I$1000,Nhap!$E$5:$E$1000,DATE(Thang!$E$4,Thang!$C$4,Loc!$AC$2),Nhap!$F$5:$F$1000,Loc!A406)</f>
        <v>0</v>
      </c>
      <c r="AD406" s="7">
        <f>SUMIFS(Nhap!$I$5:$I$1000,Nhap!$E$5:$E$1000,DATE(Thang!$E$4,Thang!$C$4,Loc!$AD$2),Nhap!$F$5:$F$1000,Loc!$A$5)</f>
        <v>0</v>
      </c>
      <c r="AE406" s="7">
        <f>SUMIFS(Nhap!$I$5:$I$1000,Nhap!$E$5:$E$1000,DATE(Thang!$E$4,Thang!$C$4,Loc!$AE$2),Nhap!$F$5:$F$1000,Loc!A406)</f>
        <v>0</v>
      </c>
      <c r="AF406" s="7">
        <f>SUMIFS(Nhap!$I$5:$I$1000,Nhap!$E$5:$E$1000,DATE(Thang!$E$4,Thang!$C$4,Loc!$AF$2),Nhap!$F$5:$F$1000,Loc!A406)</f>
        <v>0</v>
      </c>
      <c r="AG406" s="7">
        <f>SUMIFS(Nhap!$I$5:$I$1000,Nhap!$E$5:$E$1000,DATE(Thang!$E$4,Thang!$C$4,Loc!$AG$2),Nhap!$F$5:$F$1000,Loc!A406)</f>
        <v>0</v>
      </c>
      <c r="AH406" s="7">
        <f>SUMIFS(Nhap!$I$5:$I$1000,Nhap!$E$5:$E$1000,DATE(Thang!$E$4,Thang!$C$4,Loc!$AH$2),Nhap!$F$5:$F$1000,Loc!A406)</f>
        <v>0</v>
      </c>
      <c r="AI406" s="7">
        <f>SUMIFS(Nhap!$I$5:$I$1000,Nhap!$E$5:$E$1000,DATE(Thang!$E$4,Thang!$C$4,Loc!$AI$2),Nhap!$F$5:$F$1000,Loc!A406)</f>
        <v>0</v>
      </c>
      <c r="AJ406" s="7">
        <f>SUMIFS(Nhap!$I$5:$I$1000,Nhap!$E$5:$E$1000,DATE(Thang!$E$4,Thang!$C$4,Loc!$AJ$2),Nhap!$F$5:$F$1000,Loc!A406)</f>
        <v>0</v>
      </c>
      <c r="AK406" s="1">
        <f>SUMIFS(Xuat!$G$5:$G$1000,Xuat!$C$5:$C$1000,DATE(Thang!$E$4,Thang!$C$4,AK$2),Xuat!$D$5:$D$1000,Loc!$A406)</f>
        <v>0</v>
      </c>
      <c r="AL406" s="1">
        <f>SUMIFS(Xuat!$G$5:$G$1000,Xuat!$C$5:$C$1000,DATE(Thang!$E$4,Thang!$C$4,AL$2),Xuat!$D$5:$D$1000,Loc!$A406)</f>
        <v>0</v>
      </c>
      <c r="AM406" s="1">
        <f>SUMIFS(Xuat!$G$5:$G$1000,Xuat!$C$5:$C$1000,DATE(Thang!$E$4,Thang!$C$4,AM$2),Xuat!$D$5:$D$1000,Loc!$A406)</f>
        <v>0</v>
      </c>
      <c r="AN406" s="1">
        <f>SUMIFS(Xuat!$G$5:$G$1000,Xuat!$C$5:$C$1000,DATE(Thang!$E$4,Thang!$C$4,AN$2),Xuat!$D$5:$D$1000,Loc!$A406)</f>
        <v>0</v>
      </c>
      <c r="AO406" s="1">
        <f>SUMIFS(Xuat!$G$5:$G$1000,Xuat!$C$5:$C$1000,DATE(Thang!$E$4,Thang!$C$4,AO$2),Xuat!$D$5:$D$1000,Loc!$A406)</f>
        <v>0</v>
      </c>
      <c r="AP406" s="1">
        <f>SUMIFS(Xuat!$G$5:$G$1000,Xuat!$C$5:$C$1000,DATE(Thang!$E$4,Thang!$C$4,AP$2),Xuat!$D$5:$D$1000,Loc!$A406)</f>
        <v>0</v>
      </c>
      <c r="AQ406" s="1">
        <f>SUMIFS(Xuat!$G$5:$G$1000,Xuat!$C$5:$C$1000,DATE(Thang!$E$4,Thang!$C$4,AQ$2),Xuat!$D$5:$D$1000,Loc!$A406)</f>
        <v>0</v>
      </c>
      <c r="AR406" s="1">
        <f>SUMIFS(Xuat!$G$5:$G$1000,Xuat!$C$5:$C$1000,DATE(Thang!$E$4,Thang!$C$4,AR$2),Xuat!$D$5:$D$1000,Loc!$A406)</f>
        <v>0</v>
      </c>
      <c r="AS406" s="1">
        <f>SUMIFS(Xuat!$G$5:$G$1000,Xuat!$C$5:$C$1000,DATE(Thang!$E$4,Thang!$C$4,AS$2),Xuat!$D$5:$D$1000,Loc!$A406)</f>
        <v>0</v>
      </c>
      <c r="AT406" s="1">
        <f>SUMIFS(Xuat!$G$5:$G$1000,Xuat!$C$5:$C$1000,DATE(Thang!$E$4,Thang!$C$4,AT$2),Xuat!$D$5:$D$1000,Loc!$A406)</f>
        <v>0</v>
      </c>
      <c r="AU406" s="1">
        <f>SUMIFS(Xuat!$G$5:$G$1000,Xuat!$C$5:$C$1000,DATE(Thang!$E$4,Thang!$C$4,AU$2),Xuat!$D$5:$D$1000,Loc!$A406)</f>
        <v>0</v>
      </c>
      <c r="AV406" s="1">
        <f>SUMIFS(Xuat!$G$5:$G$1000,Xuat!$C$5:$C$1000,DATE(Thang!$E$4,Thang!$C$4,AV$2),Xuat!$D$5:$D$1000,Loc!$A406)</f>
        <v>0</v>
      </c>
      <c r="AW406" s="1">
        <f>SUMIFS(Xuat!$G$5:$G$1000,Xuat!$C$5:$C$1000,DATE(Thang!$E$4,Thang!$C$4,AW$2),Xuat!$D$5:$D$1000,Loc!$A406)</f>
        <v>0</v>
      </c>
      <c r="AX406" s="1">
        <f>SUMIFS(Xuat!$G$5:$G$1000,Xuat!$C$5:$C$1000,DATE(Thang!$E$4,Thang!$C$4,AX$2),Xuat!$D$5:$D$1000,Loc!$A406)</f>
        <v>0</v>
      </c>
      <c r="AY406" s="1">
        <f>SUMIFS(Xuat!$G$5:$G$1000,Xuat!$C$5:$C$1000,DATE(Thang!$E$4,Thang!$C$4,AY$2),Xuat!$D$5:$D$1000,Loc!$A406)</f>
        <v>0</v>
      </c>
      <c r="AZ406" s="1">
        <f>SUMIFS(Xuat!$G$5:$G$1000,Xuat!$C$5:$C$1000,DATE(Thang!$E$4,Thang!$C$4,AZ$2),Xuat!$D$5:$D$1000,Loc!$A406)</f>
        <v>0</v>
      </c>
      <c r="BA406" s="1">
        <f>SUMIFS(Xuat!$G$5:$G$1000,Xuat!$C$5:$C$1000,DATE(Thang!$E$4,Thang!$C$4,BA$2),Xuat!$D$5:$D$1000,Loc!$A406)</f>
        <v>0</v>
      </c>
      <c r="BB406" s="1">
        <f>SUMIFS(Xuat!$G$5:$G$1000,Xuat!$C$5:$C$1000,DATE(Thang!$E$4,Thang!$C$4,BB$2),Xuat!$D$5:$D$1000,Loc!$A406)</f>
        <v>0</v>
      </c>
      <c r="BC406" s="1">
        <f>SUMIFS(Xuat!$G$5:$G$1000,Xuat!$C$5:$C$1000,DATE(Thang!$E$4,Thang!$C$4,BC$2),Xuat!$D$5:$D$1000,Loc!$A406)</f>
        <v>0</v>
      </c>
      <c r="BD406" s="1">
        <f>SUMIFS(Xuat!$G$5:$G$1000,Xuat!$C$5:$C$1000,DATE(Thang!$E$4,Thang!$C$4,BD$2),Xuat!$D$5:$D$1000,Loc!$A406)</f>
        <v>0</v>
      </c>
      <c r="BE406" s="1">
        <f>SUMIFS(Xuat!$G$5:$G$1000,Xuat!$C$5:$C$1000,DATE(Thang!$E$4,Thang!$C$4,BE$2),Xuat!$D$5:$D$1000,Loc!$A406)</f>
        <v>0</v>
      </c>
      <c r="BF406" s="1">
        <f>SUMIFS(Xuat!$G$5:$G$1000,Xuat!$C$5:$C$1000,DATE(Thang!$E$4,Thang!$C$4,BF$2),Xuat!$D$5:$D$1000,Loc!$A406)</f>
        <v>0</v>
      </c>
      <c r="BG406" s="1">
        <f>SUMIFS(Xuat!$G$5:$G$1000,Xuat!$C$5:$C$1000,DATE(Thang!$E$4,Thang!$C$4,BG$2),Xuat!$D$5:$D$1000,Loc!$A406)</f>
        <v>0</v>
      </c>
      <c r="BH406" s="1">
        <f>SUMIFS(Xuat!$G$5:$G$1000,Xuat!$C$5:$C$1000,DATE(Thang!$E$4,Thang!$C$4,BH$2),Xuat!$D$5:$D$1000,Loc!$A406)</f>
        <v>0</v>
      </c>
      <c r="BI406" s="1">
        <f>SUMIFS(Xuat!$G$5:$G$1000,Xuat!$C$5:$C$1000,DATE(Thang!$E$4,Thang!$C$4,BI$2),Xuat!$D$5:$D$1000,Loc!$A406)</f>
        <v>0</v>
      </c>
      <c r="BJ406" s="1">
        <f>SUMIFS(Xuat!$G$5:$G$1000,Xuat!$C$5:$C$1000,DATE(Thang!$E$4,Thang!$C$4,BJ$2),Xuat!$D$5:$D$1000,Loc!$A406)</f>
        <v>0</v>
      </c>
      <c r="BK406" s="1">
        <f>SUMIFS(Xuat!$G$5:$G$1000,Xuat!$C$5:$C$1000,DATE(Thang!$E$4,Thang!$C$4,BK$2),Xuat!$D$5:$D$1000,Loc!$A406)</f>
        <v>0</v>
      </c>
      <c r="BL406" s="1">
        <f>SUMIFS(Xuat!$G$5:$G$1000,Xuat!$C$5:$C$1000,DATE(Thang!$E$4,Thang!$C$4,BL$2),Xuat!$D$5:$D$1000,Loc!$A406)</f>
        <v>0</v>
      </c>
      <c r="BM406" s="1">
        <f>SUMIFS(Xuat!$G$5:$G$1000,Xuat!$C$5:$C$1000,DATE(Thang!$E$4,Thang!$C$4,BM$2),Xuat!$D$5:$D$1000,Loc!$A406)</f>
        <v>0</v>
      </c>
      <c r="BN406" s="1">
        <f>SUMIFS(Xuat!$G$5:$G$1000,Xuat!$C$5:$C$1000,DATE(Thang!$E$4,Thang!$C$4,BN$2),Xuat!$D$5:$D$1000,Loc!$A406)</f>
        <v>0</v>
      </c>
      <c r="BO406" s="1">
        <f>SUMIFS(Xuat!$G$5:$G$1000,Xuat!$C$5:$C$1000,DATE(Thang!$E$4,Thang!$C$4,BO$2),Xuat!$D$5:$D$1000,Loc!$A406)</f>
        <v>0</v>
      </c>
    </row>
    <row r="407" spans="1:67" x14ac:dyDescent="0.2">
      <c r="A407" s="2">
        <f>DM!C407</f>
        <v>0</v>
      </c>
      <c r="B407" s="3">
        <f>VLOOKUP(A407,Tondau!$B$5:$F$500,3,0)</f>
        <v>0</v>
      </c>
      <c r="C407" s="3">
        <f t="shared" si="20"/>
        <v>0</v>
      </c>
      <c r="D407" s="3">
        <f t="shared" si="21"/>
        <v>0</v>
      </c>
      <c r="E407" s="3">
        <f t="shared" si="22"/>
        <v>0</v>
      </c>
      <c r="F407" s="7">
        <f>SUMIFS(Nhap!$I$5:$I$1000,Nhap!$E$5:$E$1000,DATE(Thang!$E$4,Thang!$C$4,Loc!$F$2),Nhap!$F$5:$F$1000,Loc!A407)</f>
        <v>0</v>
      </c>
      <c r="G407" s="7">
        <f>SUMIFS(Nhap!$I$5:$I$1000,Nhap!$E$5:$E$1000,DATE(Thang!$E$4,Thang!$C$4,Loc!$G$2),Nhap!$F$5:$F$1000,Loc!A407)</f>
        <v>0</v>
      </c>
      <c r="H407" s="7">
        <f>SUMIFS(Nhap!$I$5:$I$1000,Nhap!$E$5:$E$1000,DATE(Thang!$E$4,Thang!$C$4,Loc!$H$2),Nhap!$F$5:$F$1000,Loc!A407)</f>
        <v>0</v>
      </c>
      <c r="I407" s="7">
        <f>SUMIFS(Nhap!$I$5:$I$1000,Nhap!$E$5:$E$1000,DATE(Thang!$E$4,Thang!$C$4,Loc!$I$2),Nhap!$F$5:$F$1000,Loc!A407)</f>
        <v>0</v>
      </c>
      <c r="J407" s="7">
        <f>SUMIFS(Nhap!$I$5:$I$1000,Nhap!$E$5:$E$1000,DATE(Thang!$E$4,Thang!$C$4,Loc!$J$2),Nhap!$F$5:$F$1000,Loc!A407)</f>
        <v>0</v>
      </c>
      <c r="K407" s="7">
        <f>SUMIFS(Nhap!$I$5:$I$1000,Nhap!$E$5:$E$1000,DATE(Thang!$E$4,Thang!$C$4,Loc!$K$2),Nhap!$F$5:$F$1000,Loc!A407)</f>
        <v>0</v>
      </c>
      <c r="L407" s="7">
        <f>SUMIFS(Nhap!$I$5:$I$1000,Nhap!$E$5:$E$1000,DATE(Thang!$E$4,Thang!$C$4,Loc!$L$2),Nhap!$F$5:$F$1000,Loc!A407)</f>
        <v>0</v>
      </c>
      <c r="M407" s="7">
        <f>SUMIFS(Nhap!$I$5:$I$1000,Nhap!$E$5:$E$1000,DATE(Thang!$E$4,Thang!$C$4,Loc!$M$2),Nhap!$F$5:$F$1000,Loc!A407)</f>
        <v>0</v>
      </c>
      <c r="N407" s="7">
        <f>SUMIFS(Nhap!$I$5:$I$1000,Nhap!$E$5:$E$1000,DATE(Thang!$E$4,Thang!$C$4,Loc!$N$2),Nhap!$F$5:$F$1000,Loc!A407)</f>
        <v>0</v>
      </c>
      <c r="O407" s="7">
        <f>SUMIFS(Nhap!$I$5:$I$1000,Nhap!$E$5:$E$1000,DATE(Thang!$E$4,Thang!$C$4,Loc!$O$2),Nhap!$F$5:$F$1000,Loc!A407)</f>
        <v>0</v>
      </c>
      <c r="P407" s="7">
        <f>SUMIFS(Nhap!$I$5:$I$1000,Nhap!$E$5:$E$1000,DATE(Thang!$E$4,Thang!$C$4,Loc!$P$2),Nhap!$F$5:$F$1000,Loc!A407)</f>
        <v>0</v>
      </c>
      <c r="Q407" s="7">
        <f>SUMIFS(Nhap!$I$5:$I$1000,Nhap!$E$5:$E$1000,DATE(Thang!$E$4,Thang!$C$4,Loc!$Q$2),Nhap!$F$5:$F$1000,Loc!A407)</f>
        <v>0</v>
      </c>
      <c r="R407" s="7">
        <f>SUMIFS(Nhap!$I$5:$I$1000,Nhap!$E$5:$E$1000,DATE(Thang!$E$4,Thang!$C$4,Loc!$R$2),Nhap!$F$5:$F$1000,Loc!A407)</f>
        <v>0</v>
      </c>
      <c r="S407" s="7">
        <f>SUMIFS(Nhap!$I$5:$I$1000,Nhap!$E$5:$E$1000,DATE(Thang!$E$4,Thang!$C$4,Loc!$S$2),Nhap!$F$5:$F$1000,Loc!A407)</f>
        <v>0</v>
      </c>
      <c r="T407" s="7">
        <f>SUMIFS(Nhap!$I$5:$I$1000,Nhap!$E$5:$E$1000,DATE(Thang!$E$4,Thang!$C$4,Loc!$T$2),Nhap!$F$5:$F$1000,Loc!A407)</f>
        <v>0</v>
      </c>
      <c r="U407" s="7">
        <f>SUMIFS(Nhap!$I$5:$I$1000,Nhap!$E$5:$E$1000,DATE(Thang!$E$4,Thang!$C$4,Loc!$U$2),Nhap!$F$5:$F$1000,Loc!A407)</f>
        <v>0</v>
      </c>
      <c r="V407" s="7">
        <f>SUMIFS(Nhap!$I$5:$I$1000,Nhap!$E$5:$E$1000,DATE(Thang!$E$4,Thang!$C$4,Loc!$V$2),Nhap!$F$5:$F$1000,Loc!A407)</f>
        <v>0</v>
      </c>
      <c r="W407" s="7">
        <f>SUMIFS(Nhap!$I$5:$I$1000,Nhap!$E$5:$E$1000,DATE(Thang!$E$4,Thang!$C$4,Loc!$W$2),Nhap!$F$5:$F$1000,Loc!A407)</f>
        <v>0</v>
      </c>
      <c r="X407" s="7">
        <f>SUMIFS(Nhap!$I$5:$I$1000,Nhap!$E$5:$E$1000,DATE(Thang!$E$4,Thang!$C$4,Loc!$X$2),Nhap!$F$5:$F$1000,Loc!A407)</f>
        <v>0</v>
      </c>
      <c r="Y407" s="7">
        <f>SUMIFS(Nhap!$I$5:$I$1000,Nhap!$E$5:$E$1000,DATE(Thang!$E$4,Thang!$C$4,Loc!$Y$2),Nhap!$F$5:$F$1000,Loc!A407)</f>
        <v>0</v>
      </c>
      <c r="Z407" s="7">
        <f>SUMIFS(Nhap!$I$5:$I$1000,Nhap!$E$5:$E$1000,DATE(Thang!$E$4,Thang!$C$4,Loc!$Z$2),Nhap!$F$5:$F$1000,Loc!A407)</f>
        <v>0</v>
      </c>
      <c r="AA407" s="7">
        <f>SUMIFS(Nhap!$I$5:$I$1000,Nhap!$E$5:$E$1000,DATE(Thang!$E$4,Thang!$C$4,Loc!$AA$2),Nhap!$F$5:$F$1000,Loc!A407)</f>
        <v>0</v>
      </c>
      <c r="AB407" s="7">
        <f>SUMIFS(Nhap!$I$5:$I$1000,Nhap!$E$5:$E$1000,DATE(Thang!$E$4,Thang!$C$4,Loc!$AB$2),Nhap!$F$5:$F$1000,Loc!A407)</f>
        <v>0</v>
      </c>
      <c r="AC407" s="7">
        <f>SUMIFS(Nhap!$I$5:$I$1000,Nhap!$E$5:$E$1000,DATE(Thang!$E$4,Thang!$C$4,Loc!$AC$2),Nhap!$F$5:$F$1000,Loc!A407)</f>
        <v>0</v>
      </c>
      <c r="AD407" s="7">
        <f>SUMIFS(Nhap!$I$5:$I$1000,Nhap!$E$5:$E$1000,DATE(Thang!$E$4,Thang!$C$4,Loc!$AD$2),Nhap!$F$5:$F$1000,Loc!$A$5)</f>
        <v>0</v>
      </c>
      <c r="AE407" s="7">
        <f>SUMIFS(Nhap!$I$5:$I$1000,Nhap!$E$5:$E$1000,DATE(Thang!$E$4,Thang!$C$4,Loc!$AE$2),Nhap!$F$5:$F$1000,Loc!A407)</f>
        <v>0</v>
      </c>
      <c r="AF407" s="7">
        <f>SUMIFS(Nhap!$I$5:$I$1000,Nhap!$E$5:$E$1000,DATE(Thang!$E$4,Thang!$C$4,Loc!$AF$2),Nhap!$F$5:$F$1000,Loc!A407)</f>
        <v>0</v>
      </c>
      <c r="AG407" s="7">
        <f>SUMIFS(Nhap!$I$5:$I$1000,Nhap!$E$5:$E$1000,DATE(Thang!$E$4,Thang!$C$4,Loc!$AG$2),Nhap!$F$5:$F$1000,Loc!A407)</f>
        <v>0</v>
      </c>
      <c r="AH407" s="7">
        <f>SUMIFS(Nhap!$I$5:$I$1000,Nhap!$E$5:$E$1000,DATE(Thang!$E$4,Thang!$C$4,Loc!$AH$2),Nhap!$F$5:$F$1000,Loc!A407)</f>
        <v>0</v>
      </c>
      <c r="AI407" s="7">
        <f>SUMIFS(Nhap!$I$5:$I$1000,Nhap!$E$5:$E$1000,DATE(Thang!$E$4,Thang!$C$4,Loc!$AI$2),Nhap!$F$5:$F$1000,Loc!A407)</f>
        <v>0</v>
      </c>
      <c r="AJ407" s="7">
        <f>SUMIFS(Nhap!$I$5:$I$1000,Nhap!$E$5:$E$1000,DATE(Thang!$E$4,Thang!$C$4,Loc!$AJ$2),Nhap!$F$5:$F$1000,Loc!A407)</f>
        <v>0</v>
      </c>
      <c r="AK407" s="1">
        <f>SUMIFS(Xuat!$G$5:$G$1000,Xuat!$C$5:$C$1000,DATE(Thang!$E$4,Thang!$C$4,AK$2),Xuat!$D$5:$D$1000,Loc!$A407)</f>
        <v>0</v>
      </c>
      <c r="AL407" s="1">
        <f>SUMIFS(Xuat!$G$5:$G$1000,Xuat!$C$5:$C$1000,DATE(Thang!$E$4,Thang!$C$4,AL$2),Xuat!$D$5:$D$1000,Loc!$A407)</f>
        <v>0</v>
      </c>
      <c r="AM407" s="1">
        <f>SUMIFS(Xuat!$G$5:$G$1000,Xuat!$C$5:$C$1000,DATE(Thang!$E$4,Thang!$C$4,AM$2),Xuat!$D$5:$D$1000,Loc!$A407)</f>
        <v>0</v>
      </c>
      <c r="AN407" s="1">
        <f>SUMIFS(Xuat!$G$5:$G$1000,Xuat!$C$5:$C$1000,DATE(Thang!$E$4,Thang!$C$4,AN$2),Xuat!$D$5:$D$1000,Loc!$A407)</f>
        <v>0</v>
      </c>
      <c r="AO407" s="1">
        <f>SUMIFS(Xuat!$G$5:$G$1000,Xuat!$C$5:$C$1000,DATE(Thang!$E$4,Thang!$C$4,AO$2),Xuat!$D$5:$D$1000,Loc!$A407)</f>
        <v>0</v>
      </c>
      <c r="AP407" s="1">
        <f>SUMIFS(Xuat!$G$5:$G$1000,Xuat!$C$5:$C$1000,DATE(Thang!$E$4,Thang!$C$4,AP$2),Xuat!$D$5:$D$1000,Loc!$A407)</f>
        <v>0</v>
      </c>
      <c r="AQ407" s="1">
        <f>SUMIFS(Xuat!$G$5:$G$1000,Xuat!$C$5:$C$1000,DATE(Thang!$E$4,Thang!$C$4,AQ$2),Xuat!$D$5:$D$1000,Loc!$A407)</f>
        <v>0</v>
      </c>
      <c r="AR407" s="1">
        <f>SUMIFS(Xuat!$G$5:$G$1000,Xuat!$C$5:$C$1000,DATE(Thang!$E$4,Thang!$C$4,AR$2),Xuat!$D$5:$D$1000,Loc!$A407)</f>
        <v>0</v>
      </c>
      <c r="AS407" s="1">
        <f>SUMIFS(Xuat!$G$5:$G$1000,Xuat!$C$5:$C$1000,DATE(Thang!$E$4,Thang!$C$4,AS$2),Xuat!$D$5:$D$1000,Loc!$A407)</f>
        <v>0</v>
      </c>
      <c r="AT407" s="1">
        <f>SUMIFS(Xuat!$G$5:$G$1000,Xuat!$C$5:$C$1000,DATE(Thang!$E$4,Thang!$C$4,AT$2),Xuat!$D$5:$D$1000,Loc!$A407)</f>
        <v>0</v>
      </c>
      <c r="AU407" s="1">
        <f>SUMIFS(Xuat!$G$5:$G$1000,Xuat!$C$5:$C$1000,DATE(Thang!$E$4,Thang!$C$4,AU$2),Xuat!$D$5:$D$1000,Loc!$A407)</f>
        <v>0</v>
      </c>
      <c r="AV407" s="1">
        <f>SUMIFS(Xuat!$G$5:$G$1000,Xuat!$C$5:$C$1000,DATE(Thang!$E$4,Thang!$C$4,AV$2),Xuat!$D$5:$D$1000,Loc!$A407)</f>
        <v>0</v>
      </c>
      <c r="AW407" s="1">
        <f>SUMIFS(Xuat!$G$5:$G$1000,Xuat!$C$5:$C$1000,DATE(Thang!$E$4,Thang!$C$4,AW$2),Xuat!$D$5:$D$1000,Loc!$A407)</f>
        <v>0</v>
      </c>
      <c r="AX407" s="1">
        <f>SUMIFS(Xuat!$G$5:$G$1000,Xuat!$C$5:$C$1000,DATE(Thang!$E$4,Thang!$C$4,AX$2),Xuat!$D$5:$D$1000,Loc!$A407)</f>
        <v>0</v>
      </c>
      <c r="AY407" s="1">
        <f>SUMIFS(Xuat!$G$5:$G$1000,Xuat!$C$5:$C$1000,DATE(Thang!$E$4,Thang!$C$4,AY$2),Xuat!$D$5:$D$1000,Loc!$A407)</f>
        <v>0</v>
      </c>
      <c r="AZ407" s="1">
        <f>SUMIFS(Xuat!$G$5:$G$1000,Xuat!$C$5:$C$1000,DATE(Thang!$E$4,Thang!$C$4,AZ$2),Xuat!$D$5:$D$1000,Loc!$A407)</f>
        <v>0</v>
      </c>
      <c r="BA407" s="1">
        <f>SUMIFS(Xuat!$G$5:$G$1000,Xuat!$C$5:$C$1000,DATE(Thang!$E$4,Thang!$C$4,BA$2),Xuat!$D$5:$D$1000,Loc!$A407)</f>
        <v>0</v>
      </c>
      <c r="BB407" s="1">
        <f>SUMIFS(Xuat!$G$5:$G$1000,Xuat!$C$5:$C$1000,DATE(Thang!$E$4,Thang!$C$4,BB$2),Xuat!$D$5:$D$1000,Loc!$A407)</f>
        <v>0</v>
      </c>
      <c r="BC407" s="1">
        <f>SUMIFS(Xuat!$G$5:$G$1000,Xuat!$C$5:$C$1000,DATE(Thang!$E$4,Thang!$C$4,BC$2),Xuat!$D$5:$D$1000,Loc!$A407)</f>
        <v>0</v>
      </c>
      <c r="BD407" s="1">
        <f>SUMIFS(Xuat!$G$5:$G$1000,Xuat!$C$5:$C$1000,DATE(Thang!$E$4,Thang!$C$4,BD$2),Xuat!$D$5:$D$1000,Loc!$A407)</f>
        <v>0</v>
      </c>
      <c r="BE407" s="1">
        <f>SUMIFS(Xuat!$G$5:$G$1000,Xuat!$C$5:$C$1000,DATE(Thang!$E$4,Thang!$C$4,BE$2),Xuat!$D$5:$D$1000,Loc!$A407)</f>
        <v>0</v>
      </c>
      <c r="BF407" s="1">
        <f>SUMIFS(Xuat!$G$5:$G$1000,Xuat!$C$5:$C$1000,DATE(Thang!$E$4,Thang!$C$4,BF$2),Xuat!$D$5:$D$1000,Loc!$A407)</f>
        <v>0</v>
      </c>
      <c r="BG407" s="1">
        <f>SUMIFS(Xuat!$G$5:$G$1000,Xuat!$C$5:$C$1000,DATE(Thang!$E$4,Thang!$C$4,BG$2),Xuat!$D$5:$D$1000,Loc!$A407)</f>
        <v>0</v>
      </c>
      <c r="BH407" s="1">
        <f>SUMIFS(Xuat!$G$5:$G$1000,Xuat!$C$5:$C$1000,DATE(Thang!$E$4,Thang!$C$4,BH$2),Xuat!$D$5:$D$1000,Loc!$A407)</f>
        <v>0</v>
      </c>
      <c r="BI407" s="1">
        <f>SUMIFS(Xuat!$G$5:$G$1000,Xuat!$C$5:$C$1000,DATE(Thang!$E$4,Thang!$C$4,BI$2),Xuat!$D$5:$D$1000,Loc!$A407)</f>
        <v>0</v>
      </c>
      <c r="BJ407" s="1">
        <f>SUMIFS(Xuat!$G$5:$G$1000,Xuat!$C$5:$C$1000,DATE(Thang!$E$4,Thang!$C$4,BJ$2),Xuat!$D$5:$D$1000,Loc!$A407)</f>
        <v>0</v>
      </c>
      <c r="BK407" s="1">
        <f>SUMIFS(Xuat!$G$5:$G$1000,Xuat!$C$5:$C$1000,DATE(Thang!$E$4,Thang!$C$4,BK$2),Xuat!$D$5:$D$1000,Loc!$A407)</f>
        <v>0</v>
      </c>
      <c r="BL407" s="1">
        <f>SUMIFS(Xuat!$G$5:$G$1000,Xuat!$C$5:$C$1000,DATE(Thang!$E$4,Thang!$C$4,BL$2),Xuat!$D$5:$D$1000,Loc!$A407)</f>
        <v>0</v>
      </c>
      <c r="BM407" s="1">
        <f>SUMIFS(Xuat!$G$5:$G$1000,Xuat!$C$5:$C$1000,DATE(Thang!$E$4,Thang!$C$4,BM$2),Xuat!$D$5:$D$1000,Loc!$A407)</f>
        <v>0</v>
      </c>
      <c r="BN407" s="1">
        <f>SUMIFS(Xuat!$G$5:$G$1000,Xuat!$C$5:$C$1000,DATE(Thang!$E$4,Thang!$C$4,BN$2),Xuat!$D$5:$D$1000,Loc!$A407)</f>
        <v>0</v>
      </c>
      <c r="BO407" s="1">
        <f>SUMIFS(Xuat!$G$5:$G$1000,Xuat!$C$5:$C$1000,DATE(Thang!$E$4,Thang!$C$4,BO$2),Xuat!$D$5:$D$1000,Loc!$A407)</f>
        <v>0</v>
      </c>
    </row>
    <row r="408" spans="1:67" x14ac:dyDescent="0.2">
      <c r="A408" s="2">
        <f>DM!C408</f>
        <v>0</v>
      </c>
      <c r="B408" s="3">
        <f>VLOOKUP(A408,Tondau!$B$5:$F$500,3,0)</f>
        <v>0</v>
      </c>
      <c r="C408" s="3">
        <f t="shared" si="20"/>
        <v>0</v>
      </c>
      <c r="D408" s="3">
        <f t="shared" si="21"/>
        <v>0</v>
      </c>
      <c r="E408" s="3">
        <f t="shared" si="22"/>
        <v>0</v>
      </c>
      <c r="F408" s="7">
        <f>SUMIFS(Nhap!$I$5:$I$1000,Nhap!$E$5:$E$1000,DATE(Thang!$E$4,Thang!$C$4,Loc!$F$2),Nhap!$F$5:$F$1000,Loc!A408)</f>
        <v>0</v>
      </c>
      <c r="G408" s="7">
        <f>SUMIFS(Nhap!$I$5:$I$1000,Nhap!$E$5:$E$1000,DATE(Thang!$E$4,Thang!$C$4,Loc!$G$2),Nhap!$F$5:$F$1000,Loc!A408)</f>
        <v>0</v>
      </c>
      <c r="H408" s="7">
        <f>SUMIFS(Nhap!$I$5:$I$1000,Nhap!$E$5:$E$1000,DATE(Thang!$E$4,Thang!$C$4,Loc!$H$2),Nhap!$F$5:$F$1000,Loc!A408)</f>
        <v>0</v>
      </c>
      <c r="I408" s="7">
        <f>SUMIFS(Nhap!$I$5:$I$1000,Nhap!$E$5:$E$1000,DATE(Thang!$E$4,Thang!$C$4,Loc!$I$2),Nhap!$F$5:$F$1000,Loc!A408)</f>
        <v>0</v>
      </c>
      <c r="J408" s="7">
        <f>SUMIFS(Nhap!$I$5:$I$1000,Nhap!$E$5:$E$1000,DATE(Thang!$E$4,Thang!$C$4,Loc!$J$2),Nhap!$F$5:$F$1000,Loc!A408)</f>
        <v>0</v>
      </c>
      <c r="K408" s="7">
        <f>SUMIFS(Nhap!$I$5:$I$1000,Nhap!$E$5:$E$1000,DATE(Thang!$E$4,Thang!$C$4,Loc!$K$2),Nhap!$F$5:$F$1000,Loc!A408)</f>
        <v>0</v>
      </c>
      <c r="L408" s="7">
        <f>SUMIFS(Nhap!$I$5:$I$1000,Nhap!$E$5:$E$1000,DATE(Thang!$E$4,Thang!$C$4,Loc!$L$2),Nhap!$F$5:$F$1000,Loc!A408)</f>
        <v>0</v>
      </c>
      <c r="M408" s="7">
        <f>SUMIFS(Nhap!$I$5:$I$1000,Nhap!$E$5:$E$1000,DATE(Thang!$E$4,Thang!$C$4,Loc!$M$2),Nhap!$F$5:$F$1000,Loc!A408)</f>
        <v>0</v>
      </c>
      <c r="N408" s="7">
        <f>SUMIFS(Nhap!$I$5:$I$1000,Nhap!$E$5:$E$1000,DATE(Thang!$E$4,Thang!$C$4,Loc!$N$2),Nhap!$F$5:$F$1000,Loc!A408)</f>
        <v>0</v>
      </c>
      <c r="O408" s="7">
        <f>SUMIFS(Nhap!$I$5:$I$1000,Nhap!$E$5:$E$1000,DATE(Thang!$E$4,Thang!$C$4,Loc!$O$2),Nhap!$F$5:$F$1000,Loc!A408)</f>
        <v>0</v>
      </c>
      <c r="P408" s="7">
        <f>SUMIFS(Nhap!$I$5:$I$1000,Nhap!$E$5:$E$1000,DATE(Thang!$E$4,Thang!$C$4,Loc!$P$2),Nhap!$F$5:$F$1000,Loc!A408)</f>
        <v>0</v>
      </c>
      <c r="Q408" s="7">
        <f>SUMIFS(Nhap!$I$5:$I$1000,Nhap!$E$5:$E$1000,DATE(Thang!$E$4,Thang!$C$4,Loc!$Q$2),Nhap!$F$5:$F$1000,Loc!A408)</f>
        <v>0</v>
      </c>
      <c r="R408" s="7">
        <f>SUMIFS(Nhap!$I$5:$I$1000,Nhap!$E$5:$E$1000,DATE(Thang!$E$4,Thang!$C$4,Loc!$R$2),Nhap!$F$5:$F$1000,Loc!A408)</f>
        <v>0</v>
      </c>
      <c r="S408" s="7">
        <f>SUMIFS(Nhap!$I$5:$I$1000,Nhap!$E$5:$E$1000,DATE(Thang!$E$4,Thang!$C$4,Loc!$S$2),Nhap!$F$5:$F$1000,Loc!A408)</f>
        <v>0</v>
      </c>
      <c r="T408" s="7">
        <f>SUMIFS(Nhap!$I$5:$I$1000,Nhap!$E$5:$E$1000,DATE(Thang!$E$4,Thang!$C$4,Loc!$T$2),Nhap!$F$5:$F$1000,Loc!A408)</f>
        <v>0</v>
      </c>
      <c r="U408" s="7">
        <f>SUMIFS(Nhap!$I$5:$I$1000,Nhap!$E$5:$E$1000,DATE(Thang!$E$4,Thang!$C$4,Loc!$U$2),Nhap!$F$5:$F$1000,Loc!A408)</f>
        <v>0</v>
      </c>
      <c r="V408" s="7">
        <f>SUMIFS(Nhap!$I$5:$I$1000,Nhap!$E$5:$E$1000,DATE(Thang!$E$4,Thang!$C$4,Loc!$V$2),Nhap!$F$5:$F$1000,Loc!A408)</f>
        <v>0</v>
      </c>
      <c r="W408" s="7">
        <f>SUMIFS(Nhap!$I$5:$I$1000,Nhap!$E$5:$E$1000,DATE(Thang!$E$4,Thang!$C$4,Loc!$W$2),Nhap!$F$5:$F$1000,Loc!A408)</f>
        <v>0</v>
      </c>
      <c r="X408" s="7">
        <f>SUMIFS(Nhap!$I$5:$I$1000,Nhap!$E$5:$E$1000,DATE(Thang!$E$4,Thang!$C$4,Loc!$X$2),Nhap!$F$5:$F$1000,Loc!A408)</f>
        <v>0</v>
      </c>
      <c r="Y408" s="7">
        <f>SUMIFS(Nhap!$I$5:$I$1000,Nhap!$E$5:$E$1000,DATE(Thang!$E$4,Thang!$C$4,Loc!$Y$2),Nhap!$F$5:$F$1000,Loc!A408)</f>
        <v>0</v>
      </c>
      <c r="Z408" s="7">
        <f>SUMIFS(Nhap!$I$5:$I$1000,Nhap!$E$5:$E$1000,DATE(Thang!$E$4,Thang!$C$4,Loc!$Z$2),Nhap!$F$5:$F$1000,Loc!A408)</f>
        <v>0</v>
      </c>
      <c r="AA408" s="7">
        <f>SUMIFS(Nhap!$I$5:$I$1000,Nhap!$E$5:$E$1000,DATE(Thang!$E$4,Thang!$C$4,Loc!$AA$2),Nhap!$F$5:$F$1000,Loc!A408)</f>
        <v>0</v>
      </c>
      <c r="AB408" s="7">
        <f>SUMIFS(Nhap!$I$5:$I$1000,Nhap!$E$5:$E$1000,DATE(Thang!$E$4,Thang!$C$4,Loc!$AB$2),Nhap!$F$5:$F$1000,Loc!A408)</f>
        <v>0</v>
      </c>
      <c r="AC408" s="7">
        <f>SUMIFS(Nhap!$I$5:$I$1000,Nhap!$E$5:$E$1000,DATE(Thang!$E$4,Thang!$C$4,Loc!$AC$2),Nhap!$F$5:$F$1000,Loc!A408)</f>
        <v>0</v>
      </c>
      <c r="AD408" s="7">
        <f>SUMIFS(Nhap!$I$5:$I$1000,Nhap!$E$5:$E$1000,DATE(Thang!$E$4,Thang!$C$4,Loc!$AD$2),Nhap!$F$5:$F$1000,Loc!$A$5)</f>
        <v>0</v>
      </c>
      <c r="AE408" s="7">
        <f>SUMIFS(Nhap!$I$5:$I$1000,Nhap!$E$5:$E$1000,DATE(Thang!$E$4,Thang!$C$4,Loc!$AE$2),Nhap!$F$5:$F$1000,Loc!A408)</f>
        <v>0</v>
      </c>
      <c r="AF408" s="7">
        <f>SUMIFS(Nhap!$I$5:$I$1000,Nhap!$E$5:$E$1000,DATE(Thang!$E$4,Thang!$C$4,Loc!$AF$2),Nhap!$F$5:$F$1000,Loc!A408)</f>
        <v>0</v>
      </c>
      <c r="AG408" s="7">
        <f>SUMIFS(Nhap!$I$5:$I$1000,Nhap!$E$5:$E$1000,DATE(Thang!$E$4,Thang!$C$4,Loc!$AG$2),Nhap!$F$5:$F$1000,Loc!A408)</f>
        <v>0</v>
      </c>
      <c r="AH408" s="7">
        <f>SUMIFS(Nhap!$I$5:$I$1000,Nhap!$E$5:$E$1000,DATE(Thang!$E$4,Thang!$C$4,Loc!$AH$2),Nhap!$F$5:$F$1000,Loc!A408)</f>
        <v>0</v>
      </c>
      <c r="AI408" s="7">
        <f>SUMIFS(Nhap!$I$5:$I$1000,Nhap!$E$5:$E$1000,DATE(Thang!$E$4,Thang!$C$4,Loc!$AI$2),Nhap!$F$5:$F$1000,Loc!A408)</f>
        <v>0</v>
      </c>
      <c r="AJ408" s="7">
        <f>SUMIFS(Nhap!$I$5:$I$1000,Nhap!$E$5:$E$1000,DATE(Thang!$E$4,Thang!$C$4,Loc!$AJ$2),Nhap!$F$5:$F$1000,Loc!A408)</f>
        <v>0</v>
      </c>
      <c r="AK408" s="1">
        <f>SUMIFS(Xuat!$G$5:$G$1000,Xuat!$C$5:$C$1000,DATE(Thang!$E$4,Thang!$C$4,AK$2),Xuat!$D$5:$D$1000,Loc!$A408)</f>
        <v>0</v>
      </c>
      <c r="AL408" s="1">
        <f>SUMIFS(Xuat!$G$5:$G$1000,Xuat!$C$5:$C$1000,DATE(Thang!$E$4,Thang!$C$4,AL$2),Xuat!$D$5:$D$1000,Loc!$A408)</f>
        <v>0</v>
      </c>
      <c r="AM408" s="1">
        <f>SUMIFS(Xuat!$G$5:$G$1000,Xuat!$C$5:$C$1000,DATE(Thang!$E$4,Thang!$C$4,AM$2),Xuat!$D$5:$D$1000,Loc!$A408)</f>
        <v>0</v>
      </c>
      <c r="AN408" s="1">
        <f>SUMIFS(Xuat!$G$5:$G$1000,Xuat!$C$5:$C$1000,DATE(Thang!$E$4,Thang!$C$4,AN$2),Xuat!$D$5:$D$1000,Loc!$A408)</f>
        <v>0</v>
      </c>
      <c r="AO408" s="1">
        <f>SUMIFS(Xuat!$G$5:$G$1000,Xuat!$C$5:$C$1000,DATE(Thang!$E$4,Thang!$C$4,AO$2),Xuat!$D$5:$D$1000,Loc!$A408)</f>
        <v>0</v>
      </c>
      <c r="AP408" s="1">
        <f>SUMIFS(Xuat!$G$5:$G$1000,Xuat!$C$5:$C$1000,DATE(Thang!$E$4,Thang!$C$4,AP$2),Xuat!$D$5:$D$1000,Loc!$A408)</f>
        <v>0</v>
      </c>
      <c r="AQ408" s="1">
        <f>SUMIFS(Xuat!$G$5:$G$1000,Xuat!$C$5:$C$1000,DATE(Thang!$E$4,Thang!$C$4,AQ$2),Xuat!$D$5:$D$1000,Loc!$A408)</f>
        <v>0</v>
      </c>
      <c r="AR408" s="1">
        <f>SUMIFS(Xuat!$G$5:$G$1000,Xuat!$C$5:$C$1000,DATE(Thang!$E$4,Thang!$C$4,AR$2),Xuat!$D$5:$D$1000,Loc!$A408)</f>
        <v>0</v>
      </c>
      <c r="AS408" s="1">
        <f>SUMIFS(Xuat!$G$5:$G$1000,Xuat!$C$5:$C$1000,DATE(Thang!$E$4,Thang!$C$4,AS$2),Xuat!$D$5:$D$1000,Loc!$A408)</f>
        <v>0</v>
      </c>
      <c r="AT408" s="1">
        <f>SUMIFS(Xuat!$G$5:$G$1000,Xuat!$C$5:$C$1000,DATE(Thang!$E$4,Thang!$C$4,AT$2),Xuat!$D$5:$D$1000,Loc!$A408)</f>
        <v>0</v>
      </c>
      <c r="AU408" s="1">
        <f>SUMIFS(Xuat!$G$5:$G$1000,Xuat!$C$5:$C$1000,DATE(Thang!$E$4,Thang!$C$4,AU$2),Xuat!$D$5:$D$1000,Loc!$A408)</f>
        <v>0</v>
      </c>
      <c r="AV408" s="1">
        <f>SUMIFS(Xuat!$G$5:$G$1000,Xuat!$C$5:$C$1000,DATE(Thang!$E$4,Thang!$C$4,AV$2),Xuat!$D$5:$D$1000,Loc!$A408)</f>
        <v>0</v>
      </c>
      <c r="AW408" s="1">
        <f>SUMIFS(Xuat!$G$5:$G$1000,Xuat!$C$5:$C$1000,DATE(Thang!$E$4,Thang!$C$4,AW$2),Xuat!$D$5:$D$1000,Loc!$A408)</f>
        <v>0</v>
      </c>
      <c r="AX408" s="1">
        <f>SUMIFS(Xuat!$G$5:$G$1000,Xuat!$C$5:$C$1000,DATE(Thang!$E$4,Thang!$C$4,AX$2),Xuat!$D$5:$D$1000,Loc!$A408)</f>
        <v>0</v>
      </c>
      <c r="AY408" s="1">
        <f>SUMIFS(Xuat!$G$5:$G$1000,Xuat!$C$5:$C$1000,DATE(Thang!$E$4,Thang!$C$4,AY$2),Xuat!$D$5:$D$1000,Loc!$A408)</f>
        <v>0</v>
      </c>
      <c r="AZ408" s="1">
        <f>SUMIFS(Xuat!$G$5:$G$1000,Xuat!$C$5:$C$1000,DATE(Thang!$E$4,Thang!$C$4,AZ$2),Xuat!$D$5:$D$1000,Loc!$A408)</f>
        <v>0</v>
      </c>
      <c r="BA408" s="1">
        <f>SUMIFS(Xuat!$G$5:$G$1000,Xuat!$C$5:$C$1000,DATE(Thang!$E$4,Thang!$C$4,BA$2),Xuat!$D$5:$D$1000,Loc!$A408)</f>
        <v>0</v>
      </c>
      <c r="BB408" s="1">
        <f>SUMIFS(Xuat!$G$5:$G$1000,Xuat!$C$5:$C$1000,DATE(Thang!$E$4,Thang!$C$4,BB$2),Xuat!$D$5:$D$1000,Loc!$A408)</f>
        <v>0</v>
      </c>
      <c r="BC408" s="1">
        <f>SUMIFS(Xuat!$G$5:$G$1000,Xuat!$C$5:$C$1000,DATE(Thang!$E$4,Thang!$C$4,BC$2),Xuat!$D$5:$D$1000,Loc!$A408)</f>
        <v>0</v>
      </c>
      <c r="BD408" s="1">
        <f>SUMIFS(Xuat!$G$5:$G$1000,Xuat!$C$5:$C$1000,DATE(Thang!$E$4,Thang!$C$4,BD$2),Xuat!$D$5:$D$1000,Loc!$A408)</f>
        <v>0</v>
      </c>
      <c r="BE408" s="1">
        <f>SUMIFS(Xuat!$G$5:$G$1000,Xuat!$C$5:$C$1000,DATE(Thang!$E$4,Thang!$C$4,BE$2),Xuat!$D$5:$D$1000,Loc!$A408)</f>
        <v>0</v>
      </c>
      <c r="BF408" s="1">
        <f>SUMIFS(Xuat!$G$5:$G$1000,Xuat!$C$5:$C$1000,DATE(Thang!$E$4,Thang!$C$4,BF$2),Xuat!$D$5:$D$1000,Loc!$A408)</f>
        <v>0</v>
      </c>
      <c r="BG408" s="1">
        <f>SUMIFS(Xuat!$G$5:$G$1000,Xuat!$C$5:$C$1000,DATE(Thang!$E$4,Thang!$C$4,BG$2),Xuat!$D$5:$D$1000,Loc!$A408)</f>
        <v>0</v>
      </c>
      <c r="BH408" s="1">
        <f>SUMIFS(Xuat!$G$5:$G$1000,Xuat!$C$5:$C$1000,DATE(Thang!$E$4,Thang!$C$4,BH$2),Xuat!$D$5:$D$1000,Loc!$A408)</f>
        <v>0</v>
      </c>
      <c r="BI408" s="1">
        <f>SUMIFS(Xuat!$G$5:$G$1000,Xuat!$C$5:$C$1000,DATE(Thang!$E$4,Thang!$C$4,BI$2),Xuat!$D$5:$D$1000,Loc!$A408)</f>
        <v>0</v>
      </c>
      <c r="BJ408" s="1">
        <f>SUMIFS(Xuat!$G$5:$G$1000,Xuat!$C$5:$C$1000,DATE(Thang!$E$4,Thang!$C$4,BJ$2),Xuat!$D$5:$D$1000,Loc!$A408)</f>
        <v>0</v>
      </c>
      <c r="BK408" s="1">
        <f>SUMIFS(Xuat!$G$5:$G$1000,Xuat!$C$5:$C$1000,DATE(Thang!$E$4,Thang!$C$4,BK$2),Xuat!$D$5:$D$1000,Loc!$A408)</f>
        <v>0</v>
      </c>
      <c r="BL408" s="1">
        <f>SUMIFS(Xuat!$G$5:$G$1000,Xuat!$C$5:$C$1000,DATE(Thang!$E$4,Thang!$C$4,BL$2),Xuat!$D$5:$D$1000,Loc!$A408)</f>
        <v>0</v>
      </c>
      <c r="BM408" s="1">
        <f>SUMIFS(Xuat!$G$5:$G$1000,Xuat!$C$5:$C$1000,DATE(Thang!$E$4,Thang!$C$4,BM$2),Xuat!$D$5:$D$1000,Loc!$A408)</f>
        <v>0</v>
      </c>
      <c r="BN408" s="1">
        <f>SUMIFS(Xuat!$G$5:$G$1000,Xuat!$C$5:$C$1000,DATE(Thang!$E$4,Thang!$C$4,BN$2),Xuat!$D$5:$D$1000,Loc!$A408)</f>
        <v>0</v>
      </c>
      <c r="BO408" s="1">
        <f>SUMIFS(Xuat!$G$5:$G$1000,Xuat!$C$5:$C$1000,DATE(Thang!$E$4,Thang!$C$4,BO$2),Xuat!$D$5:$D$1000,Loc!$A408)</f>
        <v>0</v>
      </c>
    </row>
    <row r="409" spans="1:67" x14ac:dyDescent="0.2">
      <c r="A409" s="2">
        <f>DM!C409</f>
        <v>0</v>
      </c>
      <c r="B409" s="3">
        <f>VLOOKUP(A409,Tondau!$B$5:$F$500,3,0)</f>
        <v>0</v>
      </c>
      <c r="C409" s="3">
        <f t="shared" si="20"/>
        <v>0</v>
      </c>
      <c r="D409" s="3">
        <f t="shared" si="21"/>
        <v>0</v>
      </c>
      <c r="E409" s="3">
        <f t="shared" si="22"/>
        <v>0</v>
      </c>
      <c r="F409" s="7">
        <f>SUMIFS(Nhap!$I$5:$I$1000,Nhap!$E$5:$E$1000,DATE(Thang!$E$4,Thang!$C$4,Loc!$F$2),Nhap!$F$5:$F$1000,Loc!A409)</f>
        <v>0</v>
      </c>
      <c r="G409" s="7">
        <f>SUMIFS(Nhap!$I$5:$I$1000,Nhap!$E$5:$E$1000,DATE(Thang!$E$4,Thang!$C$4,Loc!$G$2),Nhap!$F$5:$F$1000,Loc!A409)</f>
        <v>0</v>
      </c>
      <c r="H409" s="7">
        <f>SUMIFS(Nhap!$I$5:$I$1000,Nhap!$E$5:$E$1000,DATE(Thang!$E$4,Thang!$C$4,Loc!$H$2),Nhap!$F$5:$F$1000,Loc!A409)</f>
        <v>0</v>
      </c>
      <c r="I409" s="7">
        <f>SUMIFS(Nhap!$I$5:$I$1000,Nhap!$E$5:$E$1000,DATE(Thang!$E$4,Thang!$C$4,Loc!$I$2),Nhap!$F$5:$F$1000,Loc!A409)</f>
        <v>0</v>
      </c>
      <c r="J409" s="7">
        <f>SUMIFS(Nhap!$I$5:$I$1000,Nhap!$E$5:$E$1000,DATE(Thang!$E$4,Thang!$C$4,Loc!$J$2),Nhap!$F$5:$F$1000,Loc!A409)</f>
        <v>0</v>
      </c>
      <c r="K409" s="7">
        <f>SUMIFS(Nhap!$I$5:$I$1000,Nhap!$E$5:$E$1000,DATE(Thang!$E$4,Thang!$C$4,Loc!$K$2),Nhap!$F$5:$F$1000,Loc!A409)</f>
        <v>0</v>
      </c>
      <c r="L409" s="7">
        <f>SUMIFS(Nhap!$I$5:$I$1000,Nhap!$E$5:$E$1000,DATE(Thang!$E$4,Thang!$C$4,Loc!$L$2),Nhap!$F$5:$F$1000,Loc!A409)</f>
        <v>0</v>
      </c>
      <c r="M409" s="7">
        <f>SUMIFS(Nhap!$I$5:$I$1000,Nhap!$E$5:$E$1000,DATE(Thang!$E$4,Thang!$C$4,Loc!$M$2),Nhap!$F$5:$F$1000,Loc!A409)</f>
        <v>0</v>
      </c>
      <c r="N409" s="7">
        <f>SUMIFS(Nhap!$I$5:$I$1000,Nhap!$E$5:$E$1000,DATE(Thang!$E$4,Thang!$C$4,Loc!$N$2),Nhap!$F$5:$F$1000,Loc!A409)</f>
        <v>0</v>
      </c>
      <c r="O409" s="7">
        <f>SUMIFS(Nhap!$I$5:$I$1000,Nhap!$E$5:$E$1000,DATE(Thang!$E$4,Thang!$C$4,Loc!$O$2),Nhap!$F$5:$F$1000,Loc!A409)</f>
        <v>0</v>
      </c>
      <c r="P409" s="7">
        <f>SUMIFS(Nhap!$I$5:$I$1000,Nhap!$E$5:$E$1000,DATE(Thang!$E$4,Thang!$C$4,Loc!$P$2),Nhap!$F$5:$F$1000,Loc!A409)</f>
        <v>0</v>
      </c>
      <c r="Q409" s="7">
        <f>SUMIFS(Nhap!$I$5:$I$1000,Nhap!$E$5:$E$1000,DATE(Thang!$E$4,Thang!$C$4,Loc!$Q$2),Nhap!$F$5:$F$1000,Loc!A409)</f>
        <v>0</v>
      </c>
      <c r="R409" s="7">
        <f>SUMIFS(Nhap!$I$5:$I$1000,Nhap!$E$5:$E$1000,DATE(Thang!$E$4,Thang!$C$4,Loc!$R$2),Nhap!$F$5:$F$1000,Loc!A409)</f>
        <v>0</v>
      </c>
      <c r="S409" s="7">
        <f>SUMIFS(Nhap!$I$5:$I$1000,Nhap!$E$5:$E$1000,DATE(Thang!$E$4,Thang!$C$4,Loc!$S$2),Nhap!$F$5:$F$1000,Loc!A409)</f>
        <v>0</v>
      </c>
      <c r="T409" s="7">
        <f>SUMIFS(Nhap!$I$5:$I$1000,Nhap!$E$5:$E$1000,DATE(Thang!$E$4,Thang!$C$4,Loc!$T$2),Nhap!$F$5:$F$1000,Loc!A409)</f>
        <v>0</v>
      </c>
      <c r="U409" s="7">
        <f>SUMIFS(Nhap!$I$5:$I$1000,Nhap!$E$5:$E$1000,DATE(Thang!$E$4,Thang!$C$4,Loc!$U$2),Nhap!$F$5:$F$1000,Loc!A409)</f>
        <v>0</v>
      </c>
      <c r="V409" s="7">
        <f>SUMIFS(Nhap!$I$5:$I$1000,Nhap!$E$5:$E$1000,DATE(Thang!$E$4,Thang!$C$4,Loc!$V$2),Nhap!$F$5:$F$1000,Loc!A409)</f>
        <v>0</v>
      </c>
      <c r="W409" s="7">
        <f>SUMIFS(Nhap!$I$5:$I$1000,Nhap!$E$5:$E$1000,DATE(Thang!$E$4,Thang!$C$4,Loc!$W$2),Nhap!$F$5:$F$1000,Loc!A409)</f>
        <v>0</v>
      </c>
      <c r="X409" s="7">
        <f>SUMIFS(Nhap!$I$5:$I$1000,Nhap!$E$5:$E$1000,DATE(Thang!$E$4,Thang!$C$4,Loc!$X$2),Nhap!$F$5:$F$1000,Loc!A409)</f>
        <v>0</v>
      </c>
      <c r="Y409" s="7">
        <f>SUMIFS(Nhap!$I$5:$I$1000,Nhap!$E$5:$E$1000,DATE(Thang!$E$4,Thang!$C$4,Loc!$Y$2),Nhap!$F$5:$F$1000,Loc!A409)</f>
        <v>0</v>
      </c>
      <c r="Z409" s="7">
        <f>SUMIFS(Nhap!$I$5:$I$1000,Nhap!$E$5:$E$1000,DATE(Thang!$E$4,Thang!$C$4,Loc!$Z$2),Nhap!$F$5:$F$1000,Loc!A409)</f>
        <v>0</v>
      </c>
      <c r="AA409" s="7">
        <f>SUMIFS(Nhap!$I$5:$I$1000,Nhap!$E$5:$E$1000,DATE(Thang!$E$4,Thang!$C$4,Loc!$AA$2),Nhap!$F$5:$F$1000,Loc!A409)</f>
        <v>0</v>
      </c>
      <c r="AB409" s="7">
        <f>SUMIFS(Nhap!$I$5:$I$1000,Nhap!$E$5:$E$1000,DATE(Thang!$E$4,Thang!$C$4,Loc!$AB$2),Nhap!$F$5:$F$1000,Loc!A409)</f>
        <v>0</v>
      </c>
      <c r="AC409" s="7">
        <f>SUMIFS(Nhap!$I$5:$I$1000,Nhap!$E$5:$E$1000,DATE(Thang!$E$4,Thang!$C$4,Loc!$AC$2),Nhap!$F$5:$F$1000,Loc!A409)</f>
        <v>0</v>
      </c>
      <c r="AD409" s="7">
        <f>SUMIFS(Nhap!$I$5:$I$1000,Nhap!$E$5:$E$1000,DATE(Thang!$E$4,Thang!$C$4,Loc!$AD$2),Nhap!$F$5:$F$1000,Loc!$A$5)</f>
        <v>0</v>
      </c>
      <c r="AE409" s="7">
        <f>SUMIFS(Nhap!$I$5:$I$1000,Nhap!$E$5:$E$1000,DATE(Thang!$E$4,Thang!$C$4,Loc!$AE$2),Nhap!$F$5:$F$1000,Loc!A409)</f>
        <v>0</v>
      </c>
      <c r="AF409" s="7">
        <f>SUMIFS(Nhap!$I$5:$I$1000,Nhap!$E$5:$E$1000,DATE(Thang!$E$4,Thang!$C$4,Loc!$AF$2),Nhap!$F$5:$F$1000,Loc!A409)</f>
        <v>0</v>
      </c>
      <c r="AG409" s="7">
        <f>SUMIFS(Nhap!$I$5:$I$1000,Nhap!$E$5:$E$1000,DATE(Thang!$E$4,Thang!$C$4,Loc!$AG$2),Nhap!$F$5:$F$1000,Loc!A409)</f>
        <v>0</v>
      </c>
      <c r="AH409" s="7">
        <f>SUMIFS(Nhap!$I$5:$I$1000,Nhap!$E$5:$E$1000,DATE(Thang!$E$4,Thang!$C$4,Loc!$AH$2),Nhap!$F$5:$F$1000,Loc!A409)</f>
        <v>0</v>
      </c>
      <c r="AI409" s="7">
        <f>SUMIFS(Nhap!$I$5:$I$1000,Nhap!$E$5:$E$1000,DATE(Thang!$E$4,Thang!$C$4,Loc!$AI$2),Nhap!$F$5:$F$1000,Loc!A409)</f>
        <v>0</v>
      </c>
      <c r="AJ409" s="7">
        <f>SUMIFS(Nhap!$I$5:$I$1000,Nhap!$E$5:$E$1000,DATE(Thang!$E$4,Thang!$C$4,Loc!$AJ$2),Nhap!$F$5:$F$1000,Loc!A409)</f>
        <v>0</v>
      </c>
      <c r="AK409" s="1">
        <f>SUMIFS(Xuat!$G$5:$G$1000,Xuat!$C$5:$C$1000,DATE(Thang!$E$4,Thang!$C$4,AK$2),Xuat!$D$5:$D$1000,Loc!$A409)</f>
        <v>0</v>
      </c>
      <c r="AL409" s="1">
        <f>SUMIFS(Xuat!$G$5:$G$1000,Xuat!$C$5:$C$1000,DATE(Thang!$E$4,Thang!$C$4,AL$2),Xuat!$D$5:$D$1000,Loc!$A409)</f>
        <v>0</v>
      </c>
      <c r="AM409" s="1">
        <f>SUMIFS(Xuat!$G$5:$G$1000,Xuat!$C$5:$C$1000,DATE(Thang!$E$4,Thang!$C$4,AM$2),Xuat!$D$5:$D$1000,Loc!$A409)</f>
        <v>0</v>
      </c>
      <c r="AN409" s="1">
        <f>SUMIFS(Xuat!$G$5:$G$1000,Xuat!$C$5:$C$1000,DATE(Thang!$E$4,Thang!$C$4,AN$2),Xuat!$D$5:$D$1000,Loc!$A409)</f>
        <v>0</v>
      </c>
      <c r="AO409" s="1">
        <f>SUMIFS(Xuat!$G$5:$G$1000,Xuat!$C$5:$C$1000,DATE(Thang!$E$4,Thang!$C$4,AO$2),Xuat!$D$5:$D$1000,Loc!$A409)</f>
        <v>0</v>
      </c>
      <c r="AP409" s="1">
        <f>SUMIFS(Xuat!$G$5:$G$1000,Xuat!$C$5:$C$1000,DATE(Thang!$E$4,Thang!$C$4,AP$2),Xuat!$D$5:$D$1000,Loc!$A409)</f>
        <v>0</v>
      </c>
      <c r="AQ409" s="1">
        <f>SUMIFS(Xuat!$G$5:$G$1000,Xuat!$C$5:$C$1000,DATE(Thang!$E$4,Thang!$C$4,AQ$2),Xuat!$D$5:$D$1000,Loc!$A409)</f>
        <v>0</v>
      </c>
      <c r="AR409" s="1">
        <f>SUMIFS(Xuat!$G$5:$G$1000,Xuat!$C$5:$C$1000,DATE(Thang!$E$4,Thang!$C$4,AR$2),Xuat!$D$5:$D$1000,Loc!$A409)</f>
        <v>0</v>
      </c>
      <c r="AS409" s="1">
        <f>SUMIFS(Xuat!$G$5:$G$1000,Xuat!$C$5:$C$1000,DATE(Thang!$E$4,Thang!$C$4,AS$2),Xuat!$D$5:$D$1000,Loc!$A409)</f>
        <v>0</v>
      </c>
      <c r="AT409" s="1">
        <f>SUMIFS(Xuat!$G$5:$G$1000,Xuat!$C$5:$C$1000,DATE(Thang!$E$4,Thang!$C$4,AT$2),Xuat!$D$5:$D$1000,Loc!$A409)</f>
        <v>0</v>
      </c>
      <c r="AU409" s="1">
        <f>SUMIFS(Xuat!$G$5:$G$1000,Xuat!$C$5:$C$1000,DATE(Thang!$E$4,Thang!$C$4,AU$2),Xuat!$D$5:$D$1000,Loc!$A409)</f>
        <v>0</v>
      </c>
      <c r="AV409" s="1">
        <f>SUMIFS(Xuat!$G$5:$G$1000,Xuat!$C$5:$C$1000,DATE(Thang!$E$4,Thang!$C$4,AV$2),Xuat!$D$5:$D$1000,Loc!$A409)</f>
        <v>0</v>
      </c>
      <c r="AW409" s="1">
        <f>SUMIFS(Xuat!$G$5:$G$1000,Xuat!$C$5:$C$1000,DATE(Thang!$E$4,Thang!$C$4,AW$2),Xuat!$D$5:$D$1000,Loc!$A409)</f>
        <v>0</v>
      </c>
      <c r="AX409" s="1">
        <f>SUMIFS(Xuat!$G$5:$G$1000,Xuat!$C$5:$C$1000,DATE(Thang!$E$4,Thang!$C$4,AX$2),Xuat!$D$5:$D$1000,Loc!$A409)</f>
        <v>0</v>
      </c>
      <c r="AY409" s="1">
        <f>SUMIFS(Xuat!$G$5:$G$1000,Xuat!$C$5:$C$1000,DATE(Thang!$E$4,Thang!$C$4,AY$2),Xuat!$D$5:$D$1000,Loc!$A409)</f>
        <v>0</v>
      </c>
      <c r="AZ409" s="1">
        <f>SUMIFS(Xuat!$G$5:$G$1000,Xuat!$C$5:$C$1000,DATE(Thang!$E$4,Thang!$C$4,AZ$2),Xuat!$D$5:$D$1000,Loc!$A409)</f>
        <v>0</v>
      </c>
      <c r="BA409" s="1">
        <f>SUMIFS(Xuat!$G$5:$G$1000,Xuat!$C$5:$C$1000,DATE(Thang!$E$4,Thang!$C$4,BA$2),Xuat!$D$5:$D$1000,Loc!$A409)</f>
        <v>0</v>
      </c>
      <c r="BB409" s="1">
        <f>SUMIFS(Xuat!$G$5:$G$1000,Xuat!$C$5:$C$1000,DATE(Thang!$E$4,Thang!$C$4,BB$2),Xuat!$D$5:$D$1000,Loc!$A409)</f>
        <v>0</v>
      </c>
      <c r="BC409" s="1">
        <f>SUMIFS(Xuat!$G$5:$G$1000,Xuat!$C$5:$C$1000,DATE(Thang!$E$4,Thang!$C$4,BC$2),Xuat!$D$5:$D$1000,Loc!$A409)</f>
        <v>0</v>
      </c>
      <c r="BD409" s="1">
        <f>SUMIFS(Xuat!$G$5:$G$1000,Xuat!$C$5:$C$1000,DATE(Thang!$E$4,Thang!$C$4,BD$2),Xuat!$D$5:$D$1000,Loc!$A409)</f>
        <v>0</v>
      </c>
      <c r="BE409" s="1">
        <f>SUMIFS(Xuat!$G$5:$G$1000,Xuat!$C$5:$C$1000,DATE(Thang!$E$4,Thang!$C$4,BE$2),Xuat!$D$5:$D$1000,Loc!$A409)</f>
        <v>0</v>
      </c>
      <c r="BF409" s="1">
        <f>SUMIFS(Xuat!$G$5:$G$1000,Xuat!$C$5:$C$1000,DATE(Thang!$E$4,Thang!$C$4,BF$2),Xuat!$D$5:$D$1000,Loc!$A409)</f>
        <v>0</v>
      </c>
      <c r="BG409" s="1">
        <f>SUMIFS(Xuat!$G$5:$G$1000,Xuat!$C$5:$C$1000,DATE(Thang!$E$4,Thang!$C$4,BG$2),Xuat!$D$5:$D$1000,Loc!$A409)</f>
        <v>0</v>
      </c>
      <c r="BH409" s="1">
        <f>SUMIFS(Xuat!$G$5:$G$1000,Xuat!$C$5:$C$1000,DATE(Thang!$E$4,Thang!$C$4,BH$2),Xuat!$D$5:$D$1000,Loc!$A409)</f>
        <v>0</v>
      </c>
      <c r="BI409" s="1">
        <f>SUMIFS(Xuat!$G$5:$G$1000,Xuat!$C$5:$C$1000,DATE(Thang!$E$4,Thang!$C$4,BI$2),Xuat!$D$5:$D$1000,Loc!$A409)</f>
        <v>0</v>
      </c>
      <c r="BJ409" s="1">
        <f>SUMIFS(Xuat!$G$5:$G$1000,Xuat!$C$5:$C$1000,DATE(Thang!$E$4,Thang!$C$4,BJ$2),Xuat!$D$5:$D$1000,Loc!$A409)</f>
        <v>0</v>
      </c>
      <c r="BK409" s="1">
        <f>SUMIFS(Xuat!$G$5:$G$1000,Xuat!$C$5:$C$1000,DATE(Thang!$E$4,Thang!$C$4,BK$2),Xuat!$D$5:$D$1000,Loc!$A409)</f>
        <v>0</v>
      </c>
      <c r="BL409" s="1">
        <f>SUMIFS(Xuat!$G$5:$G$1000,Xuat!$C$5:$C$1000,DATE(Thang!$E$4,Thang!$C$4,BL$2),Xuat!$D$5:$D$1000,Loc!$A409)</f>
        <v>0</v>
      </c>
      <c r="BM409" s="1">
        <f>SUMIFS(Xuat!$G$5:$G$1000,Xuat!$C$5:$C$1000,DATE(Thang!$E$4,Thang!$C$4,BM$2),Xuat!$D$5:$D$1000,Loc!$A409)</f>
        <v>0</v>
      </c>
      <c r="BN409" s="1">
        <f>SUMIFS(Xuat!$G$5:$G$1000,Xuat!$C$5:$C$1000,DATE(Thang!$E$4,Thang!$C$4,BN$2),Xuat!$D$5:$D$1000,Loc!$A409)</f>
        <v>0</v>
      </c>
      <c r="BO409" s="1">
        <f>SUMIFS(Xuat!$G$5:$G$1000,Xuat!$C$5:$C$1000,DATE(Thang!$E$4,Thang!$C$4,BO$2),Xuat!$D$5:$D$1000,Loc!$A409)</f>
        <v>0</v>
      </c>
    </row>
    <row r="410" spans="1:67" x14ac:dyDescent="0.2">
      <c r="A410" s="2">
        <f>DM!C410</f>
        <v>0</v>
      </c>
      <c r="B410" s="3">
        <f>VLOOKUP(A410,Tondau!$B$5:$F$500,3,0)</f>
        <v>0</v>
      </c>
      <c r="C410" s="3">
        <f t="shared" si="20"/>
        <v>0</v>
      </c>
      <c r="D410" s="3">
        <f t="shared" si="21"/>
        <v>0</v>
      </c>
      <c r="E410" s="3">
        <f t="shared" si="22"/>
        <v>0</v>
      </c>
      <c r="F410" s="7">
        <f>SUMIFS(Nhap!$I$5:$I$1000,Nhap!$E$5:$E$1000,DATE(Thang!$E$4,Thang!$C$4,Loc!$F$2),Nhap!$F$5:$F$1000,Loc!A410)</f>
        <v>0</v>
      </c>
      <c r="G410" s="7">
        <f>SUMIFS(Nhap!$I$5:$I$1000,Nhap!$E$5:$E$1000,DATE(Thang!$E$4,Thang!$C$4,Loc!$G$2),Nhap!$F$5:$F$1000,Loc!A410)</f>
        <v>0</v>
      </c>
      <c r="H410" s="7">
        <f>SUMIFS(Nhap!$I$5:$I$1000,Nhap!$E$5:$E$1000,DATE(Thang!$E$4,Thang!$C$4,Loc!$H$2),Nhap!$F$5:$F$1000,Loc!A410)</f>
        <v>0</v>
      </c>
      <c r="I410" s="7">
        <f>SUMIFS(Nhap!$I$5:$I$1000,Nhap!$E$5:$E$1000,DATE(Thang!$E$4,Thang!$C$4,Loc!$I$2),Nhap!$F$5:$F$1000,Loc!A410)</f>
        <v>0</v>
      </c>
      <c r="J410" s="7">
        <f>SUMIFS(Nhap!$I$5:$I$1000,Nhap!$E$5:$E$1000,DATE(Thang!$E$4,Thang!$C$4,Loc!$J$2),Nhap!$F$5:$F$1000,Loc!A410)</f>
        <v>0</v>
      </c>
      <c r="K410" s="7">
        <f>SUMIFS(Nhap!$I$5:$I$1000,Nhap!$E$5:$E$1000,DATE(Thang!$E$4,Thang!$C$4,Loc!$K$2),Nhap!$F$5:$F$1000,Loc!A410)</f>
        <v>0</v>
      </c>
      <c r="L410" s="7">
        <f>SUMIFS(Nhap!$I$5:$I$1000,Nhap!$E$5:$E$1000,DATE(Thang!$E$4,Thang!$C$4,Loc!$L$2),Nhap!$F$5:$F$1000,Loc!A410)</f>
        <v>0</v>
      </c>
      <c r="M410" s="7">
        <f>SUMIFS(Nhap!$I$5:$I$1000,Nhap!$E$5:$E$1000,DATE(Thang!$E$4,Thang!$C$4,Loc!$M$2),Nhap!$F$5:$F$1000,Loc!A410)</f>
        <v>0</v>
      </c>
      <c r="N410" s="7">
        <f>SUMIFS(Nhap!$I$5:$I$1000,Nhap!$E$5:$E$1000,DATE(Thang!$E$4,Thang!$C$4,Loc!$N$2),Nhap!$F$5:$F$1000,Loc!A410)</f>
        <v>0</v>
      </c>
      <c r="O410" s="7">
        <f>SUMIFS(Nhap!$I$5:$I$1000,Nhap!$E$5:$E$1000,DATE(Thang!$E$4,Thang!$C$4,Loc!$O$2),Nhap!$F$5:$F$1000,Loc!A410)</f>
        <v>0</v>
      </c>
      <c r="P410" s="7">
        <f>SUMIFS(Nhap!$I$5:$I$1000,Nhap!$E$5:$E$1000,DATE(Thang!$E$4,Thang!$C$4,Loc!$P$2),Nhap!$F$5:$F$1000,Loc!A410)</f>
        <v>0</v>
      </c>
      <c r="Q410" s="7">
        <f>SUMIFS(Nhap!$I$5:$I$1000,Nhap!$E$5:$E$1000,DATE(Thang!$E$4,Thang!$C$4,Loc!$Q$2),Nhap!$F$5:$F$1000,Loc!A410)</f>
        <v>0</v>
      </c>
      <c r="R410" s="7">
        <f>SUMIFS(Nhap!$I$5:$I$1000,Nhap!$E$5:$E$1000,DATE(Thang!$E$4,Thang!$C$4,Loc!$R$2),Nhap!$F$5:$F$1000,Loc!A410)</f>
        <v>0</v>
      </c>
      <c r="S410" s="7">
        <f>SUMIFS(Nhap!$I$5:$I$1000,Nhap!$E$5:$E$1000,DATE(Thang!$E$4,Thang!$C$4,Loc!$S$2),Nhap!$F$5:$F$1000,Loc!A410)</f>
        <v>0</v>
      </c>
      <c r="T410" s="7">
        <f>SUMIFS(Nhap!$I$5:$I$1000,Nhap!$E$5:$E$1000,DATE(Thang!$E$4,Thang!$C$4,Loc!$T$2),Nhap!$F$5:$F$1000,Loc!A410)</f>
        <v>0</v>
      </c>
      <c r="U410" s="7">
        <f>SUMIFS(Nhap!$I$5:$I$1000,Nhap!$E$5:$E$1000,DATE(Thang!$E$4,Thang!$C$4,Loc!$U$2),Nhap!$F$5:$F$1000,Loc!A410)</f>
        <v>0</v>
      </c>
      <c r="V410" s="7">
        <f>SUMIFS(Nhap!$I$5:$I$1000,Nhap!$E$5:$E$1000,DATE(Thang!$E$4,Thang!$C$4,Loc!$V$2),Nhap!$F$5:$F$1000,Loc!A410)</f>
        <v>0</v>
      </c>
      <c r="W410" s="7">
        <f>SUMIFS(Nhap!$I$5:$I$1000,Nhap!$E$5:$E$1000,DATE(Thang!$E$4,Thang!$C$4,Loc!$W$2),Nhap!$F$5:$F$1000,Loc!A410)</f>
        <v>0</v>
      </c>
      <c r="X410" s="7">
        <f>SUMIFS(Nhap!$I$5:$I$1000,Nhap!$E$5:$E$1000,DATE(Thang!$E$4,Thang!$C$4,Loc!$X$2),Nhap!$F$5:$F$1000,Loc!A410)</f>
        <v>0</v>
      </c>
      <c r="Y410" s="7">
        <f>SUMIFS(Nhap!$I$5:$I$1000,Nhap!$E$5:$E$1000,DATE(Thang!$E$4,Thang!$C$4,Loc!$Y$2),Nhap!$F$5:$F$1000,Loc!A410)</f>
        <v>0</v>
      </c>
      <c r="Z410" s="7">
        <f>SUMIFS(Nhap!$I$5:$I$1000,Nhap!$E$5:$E$1000,DATE(Thang!$E$4,Thang!$C$4,Loc!$Z$2),Nhap!$F$5:$F$1000,Loc!A410)</f>
        <v>0</v>
      </c>
      <c r="AA410" s="7">
        <f>SUMIFS(Nhap!$I$5:$I$1000,Nhap!$E$5:$E$1000,DATE(Thang!$E$4,Thang!$C$4,Loc!$AA$2),Nhap!$F$5:$F$1000,Loc!A410)</f>
        <v>0</v>
      </c>
      <c r="AB410" s="7">
        <f>SUMIFS(Nhap!$I$5:$I$1000,Nhap!$E$5:$E$1000,DATE(Thang!$E$4,Thang!$C$4,Loc!$AB$2),Nhap!$F$5:$F$1000,Loc!A410)</f>
        <v>0</v>
      </c>
      <c r="AC410" s="7">
        <f>SUMIFS(Nhap!$I$5:$I$1000,Nhap!$E$5:$E$1000,DATE(Thang!$E$4,Thang!$C$4,Loc!$AC$2),Nhap!$F$5:$F$1000,Loc!A410)</f>
        <v>0</v>
      </c>
      <c r="AD410" s="7">
        <f>SUMIFS(Nhap!$I$5:$I$1000,Nhap!$E$5:$E$1000,DATE(Thang!$E$4,Thang!$C$4,Loc!$AD$2),Nhap!$F$5:$F$1000,Loc!$A$5)</f>
        <v>0</v>
      </c>
      <c r="AE410" s="7">
        <f>SUMIFS(Nhap!$I$5:$I$1000,Nhap!$E$5:$E$1000,DATE(Thang!$E$4,Thang!$C$4,Loc!$AE$2),Nhap!$F$5:$F$1000,Loc!A410)</f>
        <v>0</v>
      </c>
      <c r="AF410" s="7">
        <f>SUMIFS(Nhap!$I$5:$I$1000,Nhap!$E$5:$E$1000,DATE(Thang!$E$4,Thang!$C$4,Loc!$AF$2),Nhap!$F$5:$F$1000,Loc!A410)</f>
        <v>0</v>
      </c>
      <c r="AG410" s="7">
        <f>SUMIFS(Nhap!$I$5:$I$1000,Nhap!$E$5:$E$1000,DATE(Thang!$E$4,Thang!$C$4,Loc!$AG$2),Nhap!$F$5:$F$1000,Loc!A410)</f>
        <v>0</v>
      </c>
      <c r="AH410" s="7">
        <f>SUMIFS(Nhap!$I$5:$I$1000,Nhap!$E$5:$E$1000,DATE(Thang!$E$4,Thang!$C$4,Loc!$AH$2),Nhap!$F$5:$F$1000,Loc!A410)</f>
        <v>0</v>
      </c>
      <c r="AI410" s="7">
        <f>SUMIFS(Nhap!$I$5:$I$1000,Nhap!$E$5:$E$1000,DATE(Thang!$E$4,Thang!$C$4,Loc!$AI$2),Nhap!$F$5:$F$1000,Loc!A410)</f>
        <v>0</v>
      </c>
      <c r="AJ410" s="7">
        <f>SUMIFS(Nhap!$I$5:$I$1000,Nhap!$E$5:$E$1000,DATE(Thang!$E$4,Thang!$C$4,Loc!$AJ$2),Nhap!$F$5:$F$1000,Loc!A410)</f>
        <v>0</v>
      </c>
      <c r="AK410" s="1">
        <f>SUMIFS(Xuat!$G$5:$G$1000,Xuat!$C$5:$C$1000,DATE(Thang!$E$4,Thang!$C$4,AK$2),Xuat!$D$5:$D$1000,Loc!$A410)</f>
        <v>0</v>
      </c>
      <c r="AL410" s="1">
        <f>SUMIFS(Xuat!$G$5:$G$1000,Xuat!$C$5:$C$1000,DATE(Thang!$E$4,Thang!$C$4,AL$2),Xuat!$D$5:$D$1000,Loc!$A410)</f>
        <v>0</v>
      </c>
      <c r="AM410" s="1">
        <f>SUMIFS(Xuat!$G$5:$G$1000,Xuat!$C$5:$C$1000,DATE(Thang!$E$4,Thang!$C$4,AM$2),Xuat!$D$5:$D$1000,Loc!$A410)</f>
        <v>0</v>
      </c>
      <c r="AN410" s="1">
        <f>SUMIFS(Xuat!$G$5:$G$1000,Xuat!$C$5:$C$1000,DATE(Thang!$E$4,Thang!$C$4,AN$2),Xuat!$D$5:$D$1000,Loc!$A410)</f>
        <v>0</v>
      </c>
      <c r="AO410" s="1">
        <f>SUMIFS(Xuat!$G$5:$G$1000,Xuat!$C$5:$C$1000,DATE(Thang!$E$4,Thang!$C$4,AO$2),Xuat!$D$5:$D$1000,Loc!$A410)</f>
        <v>0</v>
      </c>
      <c r="AP410" s="1">
        <f>SUMIFS(Xuat!$G$5:$G$1000,Xuat!$C$5:$C$1000,DATE(Thang!$E$4,Thang!$C$4,AP$2),Xuat!$D$5:$D$1000,Loc!$A410)</f>
        <v>0</v>
      </c>
      <c r="AQ410" s="1">
        <f>SUMIFS(Xuat!$G$5:$G$1000,Xuat!$C$5:$C$1000,DATE(Thang!$E$4,Thang!$C$4,AQ$2),Xuat!$D$5:$D$1000,Loc!$A410)</f>
        <v>0</v>
      </c>
      <c r="AR410" s="1">
        <f>SUMIFS(Xuat!$G$5:$G$1000,Xuat!$C$5:$C$1000,DATE(Thang!$E$4,Thang!$C$4,AR$2),Xuat!$D$5:$D$1000,Loc!$A410)</f>
        <v>0</v>
      </c>
      <c r="AS410" s="1">
        <f>SUMIFS(Xuat!$G$5:$G$1000,Xuat!$C$5:$C$1000,DATE(Thang!$E$4,Thang!$C$4,AS$2),Xuat!$D$5:$D$1000,Loc!$A410)</f>
        <v>0</v>
      </c>
      <c r="AT410" s="1">
        <f>SUMIFS(Xuat!$G$5:$G$1000,Xuat!$C$5:$C$1000,DATE(Thang!$E$4,Thang!$C$4,AT$2),Xuat!$D$5:$D$1000,Loc!$A410)</f>
        <v>0</v>
      </c>
      <c r="AU410" s="1">
        <f>SUMIFS(Xuat!$G$5:$G$1000,Xuat!$C$5:$C$1000,DATE(Thang!$E$4,Thang!$C$4,AU$2),Xuat!$D$5:$D$1000,Loc!$A410)</f>
        <v>0</v>
      </c>
      <c r="AV410" s="1">
        <f>SUMIFS(Xuat!$G$5:$G$1000,Xuat!$C$5:$C$1000,DATE(Thang!$E$4,Thang!$C$4,AV$2),Xuat!$D$5:$D$1000,Loc!$A410)</f>
        <v>0</v>
      </c>
      <c r="AW410" s="1">
        <f>SUMIFS(Xuat!$G$5:$G$1000,Xuat!$C$5:$C$1000,DATE(Thang!$E$4,Thang!$C$4,AW$2),Xuat!$D$5:$D$1000,Loc!$A410)</f>
        <v>0</v>
      </c>
      <c r="AX410" s="1">
        <f>SUMIFS(Xuat!$G$5:$G$1000,Xuat!$C$5:$C$1000,DATE(Thang!$E$4,Thang!$C$4,AX$2),Xuat!$D$5:$D$1000,Loc!$A410)</f>
        <v>0</v>
      </c>
      <c r="AY410" s="1">
        <f>SUMIFS(Xuat!$G$5:$G$1000,Xuat!$C$5:$C$1000,DATE(Thang!$E$4,Thang!$C$4,AY$2),Xuat!$D$5:$D$1000,Loc!$A410)</f>
        <v>0</v>
      </c>
      <c r="AZ410" s="1">
        <f>SUMIFS(Xuat!$G$5:$G$1000,Xuat!$C$5:$C$1000,DATE(Thang!$E$4,Thang!$C$4,AZ$2),Xuat!$D$5:$D$1000,Loc!$A410)</f>
        <v>0</v>
      </c>
      <c r="BA410" s="1">
        <f>SUMIFS(Xuat!$G$5:$G$1000,Xuat!$C$5:$C$1000,DATE(Thang!$E$4,Thang!$C$4,BA$2),Xuat!$D$5:$D$1000,Loc!$A410)</f>
        <v>0</v>
      </c>
      <c r="BB410" s="1">
        <f>SUMIFS(Xuat!$G$5:$G$1000,Xuat!$C$5:$C$1000,DATE(Thang!$E$4,Thang!$C$4,BB$2),Xuat!$D$5:$D$1000,Loc!$A410)</f>
        <v>0</v>
      </c>
      <c r="BC410" s="1">
        <f>SUMIFS(Xuat!$G$5:$G$1000,Xuat!$C$5:$C$1000,DATE(Thang!$E$4,Thang!$C$4,BC$2),Xuat!$D$5:$D$1000,Loc!$A410)</f>
        <v>0</v>
      </c>
      <c r="BD410" s="1">
        <f>SUMIFS(Xuat!$G$5:$G$1000,Xuat!$C$5:$C$1000,DATE(Thang!$E$4,Thang!$C$4,BD$2),Xuat!$D$5:$D$1000,Loc!$A410)</f>
        <v>0</v>
      </c>
      <c r="BE410" s="1">
        <f>SUMIFS(Xuat!$G$5:$G$1000,Xuat!$C$5:$C$1000,DATE(Thang!$E$4,Thang!$C$4,BE$2),Xuat!$D$5:$D$1000,Loc!$A410)</f>
        <v>0</v>
      </c>
      <c r="BF410" s="1">
        <f>SUMIFS(Xuat!$G$5:$G$1000,Xuat!$C$5:$C$1000,DATE(Thang!$E$4,Thang!$C$4,BF$2),Xuat!$D$5:$D$1000,Loc!$A410)</f>
        <v>0</v>
      </c>
      <c r="BG410" s="1">
        <f>SUMIFS(Xuat!$G$5:$G$1000,Xuat!$C$5:$C$1000,DATE(Thang!$E$4,Thang!$C$4,BG$2),Xuat!$D$5:$D$1000,Loc!$A410)</f>
        <v>0</v>
      </c>
      <c r="BH410" s="1">
        <f>SUMIFS(Xuat!$G$5:$G$1000,Xuat!$C$5:$C$1000,DATE(Thang!$E$4,Thang!$C$4,BH$2),Xuat!$D$5:$D$1000,Loc!$A410)</f>
        <v>0</v>
      </c>
      <c r="BI410" s="1">
        <f>SUMIFS(Xuat!$G$5:$G$1000,Xuat!$C$5:$C$1000,DATE(Thang!$E$4,Thang!$C$4,BI$2),Xuat!$D$5:$D$1000,Loc!$A410)</f>
        <v>0</v>
      </c>
      <c r="BJ410" s="1">
        <f>SUMIFS(Xuat!$G$5:$G$1000,Xuat!$C$5:$C$1000,DATE(Thang!$E$4,Thang!$C$4,BJ$2),Xuat!$D$5:$D$1000,Loc!$A410)</f>
        <v>0</v>
      </c>
      <c r="BK410" s="1">
        <f>SUMIFS(Xuat!$G$5:$G$1000,Xuat!$C$5:$C$1000,DATE(Thang!$E$4,Thang!$C$4,BK$2),Xuat!$D$5:$D$1000,Loc!$A410)</f>
        <v>0</v>
      </c>
      <c r="BL410" s="1">
        <f>SUMIFS(Xuat!$G$5:$G$1000,Xuat!$C$5:$C$1000,DATE(Thang!$E$4,Thang!$C$4,BL$2),Xuat!$D$5:$D$1000,Loc!$A410)</f>
        <v>0</v>
      </c>
      <c r="BM410" s="1">
        <f>SUMIFS(Xuat!$G$5:$G$1000,Xuat!$C$5:$C$1000,DATE(Thang!$E$4,Thang!$C$4,BM$2),Xuat!$D$5:$D$1000,Loc!$A410)</f>
        <v>0</v>
      </c>
      <c r="BN410" s="1">
        <f>SUMIFS(Xuat!$G$5:$G$1000,Xuat!$C$5:$C$1000,DATE(Thang!$E$4,Thang!$C$4,BN$2),Xuat!$D$5:$D$1000,Loc!$A410)</f>
        <v>0</v>
      </c>
      <c r="BO410" s="1">
        <f>SUMIFS(Xuat!$G$5:$G$1000,Xuat!$C$5:$C$1000,DATE(Thang!$E$4,Thang!$C$4,BO$2),Xuat!$D$5:$D$1000,Loc!$A410)</f>
        <v>0</v>
      </c>
    </row>
    <row r="411" spans="1:67" x14ac:dyDescent="0.2">
      <c r="A411" s="2">
        <f>DM!C411</f>
        <v>0</v>
      </c>
      <c r="B411" s="3">
        <f>VLOOKUP(A411,Tondau!$B$5:$F$500,3,0)</f>
        <v>0</v>
      </c>
      <c r="C411" s="3">
        <f t="shared" si="20"/>
        <v>0</v>
      </c>
      <c r="D411" s="3">
        <f t="shared" si="21"/>
        <v>0</v>
      </c>
      <c r="E411" s="3">
        <f t="shared" si="22"/>
        <v>0</v>
      </c>
      <c r="F411" s="7">
        <f>SUMIFS(Nhap!$I$5:$I$1000,Nhap!$E$5:$E$1000,DATE(Thang!$E$4,Thang!$C$4,Loc!$F$2),Nhap!$F$5:$F$1000,Loc!A411)</f>
        <v>0</v>
      </c>
      <c r="G411" s="7">
        <f>SUMIFS(Nhap!$I$5:$I$1000,Nhap!$E$5:$E$1000,DATE(Thang!$E$4,Thang!$C$4,Loc!$G$2),Nhap!$F$5:$F$1000,Loc!A411)</f>
        <v>0</v>
      </c>
      <c r="H411" s="7">
        <f>SUMIFS(Nhap!$I$5:$I$1000,Nhap!$E$5:$E$1000,DATE(Thang!$E$4,Thang!$C$4,Loc!$H$2),Nhap!$F$5:$F$1000,Loc!A411)</f>
        <v>0</v>
      </c>
      <c r="I411" s="7">
        <f>SUMIFS(Nhap!$I$5:$I$1000,Nhap!$E$5:$E$1000,DATE(Thang!$E$4,Thang!$C$4,Loc!$I$2),Nhap!$F$5:$F$1000,Loc!A411)</f>
        <v>0</v>
      </c>
      <c r="J411" s="7">
        <f>SUMIFS(Nhap!$I$5:$I$1000,Nhap!$E$5:$E$1000,DATE(Thang!$E$4,Thang!$C$4,Loc!$J$2),Nhap!$F$5:$F$1000,Loc!A411)</f>
        <v>0</v>
      </c>
      <c r="K411" s="7">
        <f>SUMIFS(Nhap!$I$5:$I$1000,Nhap!$E$5:$E$1000,DATE(Thang!$E$4,Thang!$C$4,Loc!$K$2),Nhap!$F$5:$F$1000,Loc!A411)</f>
        <v>0</v>
      </c>
      <c r="L411" s="7">
        <f>SUMIFS(Nhap!$I$5:$I$1000,Nhap!$E$5:$E$1000,DATE(Thang!$E$4,Thang!$C$4,Loc!$L$2),Nhap!$F$5:$F$1000,Loc!A411)</f>
        <v>0</v>
      </c>
      <c r="M411" s="7">
        <f>SUMIFS(Nhap!$I$5:$I$1000,Nhap!$E$5:$E$1000,DATE(Thang!$E$4,Thang!$C$4,Loc!$M$2),Nhap!$F$5:$F$1000,Loc!A411)</f>
        <v>0</v>
      </c>
      <c r="N411" s="7">
        <f>SUMIFS(Nhap!$I$5:$I$1000,Nhap!$E$5:$E$1000,DATE(Thang!$E$4,Thang!$C$4,Loc!$N$2),Nhap!$F$5:$F$1000,Loc!A411)</f>
        <v>0</v>
      </c>
      <c r="O411" s="7">
        <f>SUMIFS(Nhap!$I$5:$I$1000,Nhap!$E$5:$E$1000,DATE(Thang!$E$4,Thang!$C$4,Loc!$O$2),Nhap!$F$5:$F$1000,Loc!A411)</f>
        <v>0</v>
      </c>
      <c r="P411" s="7">
        <f>SUMIFS(Nhap!$I$5:$I$1000,Nhap!$E$5:$E$1000,DATE(Thang!$E$4,Thang!$C$4,Loc!$P$2),Nhap!$F$5:$F$1000,Loc!A411)</f>
        <v>0</v>
      </c>
      <c r="Q411" s="7">
        <f>SUMIFS(Nhap!$I$5:$I$1000,Nhap!$E$5:$E$1000,DATE(Thang!$E$4,Thang!$C$4,Loc!$Q$2),Nhap!$F$5:$F$1000,Loc!A411)</f>
        <v>0</v>
      </c>
      <c r="R411" s="7">
        <f>SUMIFS(Nhap!$I$5:$I$1000,Nhap!$E$5:$E$1000,DATE(Thang!$E$4,Thang!$C$4,Loc!$R$2),Nhap!$F$5:$F$1000,Loc!A411)</f>
        <v>0</v>
      </c>
      <c r="S411" s="7">
        <f>SUMIFS(Nhap!$I$5:$I$1000,Nhap!$E$5:$E$1000,DATE(Thang!$E$4,Thang!$C$4,Loc!$S$2),Nhap!$F$5:$F$1000,Loc!A411)</f>
        <v>0</v>
      </c>
      <c r="T411" s="7">
        <f>SUMIFS(Nhap!$I$5:$I$1000,Nhap!$E$5:$E$1000,DATE(Thang!$E$4,Thang!$C$4,Loc!$T$2),Nhap!$F$5:$F$1000,Loc!A411)</f>
        <v>0</v>
      </c>
      <c r="U411" s="7">
        <f>SUMIFS(Nhap!$I$5:$I$1000,Nhap!$E$5:$E$1000,DATE(Thang!$E$4,Thang!$C$4,Loc!$U$2),Nhap!$F$5:$F$1000,Loc!A411)</f>
        <v>0</v>
      </c>
      <c r="V411" s="7">
        <f>SUMIFS(Nhap!$I$5:$I$1000,Nhap!$E$5:$E$1000,DATE(Thang!$E$4,Thang!$C$4,Loc!$V$2),Nhap!$F$5:$F$1000,Loc!A411)</f>
        <v>0</v>
      </c>
      <c r="W411" s="7">
        <f>SUMIFS(Nhap!$I$5:$I$1000,Nhap!$E$5:$E$1000,DATE(Thang!$E$4,Thang!$C$4,Loc!$W$2),Nhap!$F$5:$F$1000,Loc!A411)</f>
        <v>0</v>
      </c>
      <c r="X411" s="7">
        <f>SUMIFS(Nhap!$I$5:$I$1000,Nhap!$E$5:$E$1000,DATE(Thang!$E$4,Thang!$C$4,Loc!$X$2),Nhap!$F$5:$F$1000,Loc!A411)</f>
        <v>0</v>
      </c>
      <c r="Y411" s="7">
        <f>SUMIFS(Nhap!$I$5:$I$1000,Nhap!$E$5:$E$1000,DATE(Thang!$E$4,Thang!$C$4,Loc!$Y$2),Nhap!$F$5:$F$1000,Loc!A411)</f>
        <v>0</v>
      </c>
      <c r="Z411" s="7">
        <f>SUMIFS(Nhap!$I$5:$I$1000,Nhap!$E$5:$E$1000,DATE(Thang!$E$4,Thang!$C$4,Loc!$Z$2),Nhap!$F$5:$F$1000,Loc!A411)</f>
        <v>0</v>
      </c>
      <c r="AA411" s="7">
        <f>SUMIFS(Nhap!$I$5:$I$1000,Nhap!$E$5:$E$1000,DATE(Thang!$E$4,Thang!$C$4,Loc!$AA$2),Nhap!$F$5:$F$1000,Loc!A411)</f>
        <v>0</v>
      </c>
      <c r="AB411" s="7">
        <f>SUMIFS(Nhap!$I$5:$I$1000,Nhap!$E$5:$E$1000,DATE(Thang!$E$4,Thang!$C$4,Loc!$AB$2),Nhap!$F$5:$F$1000,Loc!A411)</f>
        <v>0</v>
      </c>
      <c r="AC411" s="7">
        <f>SUMIFS(Nhap!$I$5:$I$1000,Nhap!$E$5:$E$1000,DATE(Thang!$E$4,Thang!$C$4,Loc!$AC$2),Nhap!$F$5:$F$1000,Loc!A411)</f>
        <v>0</v>
      </c>
      <c r="AD411" s="7">
        <f>SUMIFS(Nhap!$I$5:$I$1000,Nhap!$E$5:$E$1000,DATE(Thang!$E$4,Thang!$C$4,Loc!$AD$2),Nhap!$F$5:$F$1000,Loc!$A$5)</f>
        <v>0</v>
      </c>
      <c r="AE411" s="7">
        <f>SUMIFS(Nhap!$I$5:$I$1000,Nhap!$E$5:$E$1000,DATE(Thang!$E$4,Thang!$C$4,Loc!$AE$2),Nhap!$F$5:$F$1000,Loc!A411)</f>
        <v>0</v>
      </c>
      <c r="AF411" s="7">
        <f>SUMIFS(Nhap!$I$5:$I$1000,Nhap!$E$5:$E$1000,DATE(Thang!$E$4,Thang!$C$4,Loc!$AF$2),Nhap!$F$5:$F$1000,Loc!A411)</f>
        <v>0</v>
      </c>
      <c r="AG411" s="7">
        <f>SUMIFS(Nhap!$I$5:$I$1000,Nhap!$E$5:$E$1000,DATE(Thang!$E$4,Thang!$C$4,Loc!$AG$2),Nhap!$F$5:$F$1000,Loc!A411)</f>
        <v>0</v>
      </c>
      <c r="AH411" s="7">
        <f>SUMIFS(Nhap!$I$5:$I$1000,Nhap!$E$5:$E$1000,DATE(Thang!$E$4,Thang!$C$4,Loc!$AH$2),Nhap!$F$5:$F$1000,Loc!A411)</f>
        <v>0</v>
      </c>
      <c r="AI411" s="7">
        <f>SUMIFS(Nhap!$I$5:$I$1000,Nhap!$E$5:$E$1000,DATE(Thang!$E$4,Thang!$C$4,Loc!$AI$2),Nhap!$F$5:$F$1000,Loc!A411)</f>
        <v>0</v>
      </c>
      <c r="AJ411" s="7">
        <f>SUMIFS(Nhap!$I$5:$I$1000,Nhap!$E$5:$E$1000,DATE(Thang!$E$4,Thang!$C$4,Loc!$AJ$2),Nhap!$F$5:$F$1000,Loc!A411)</f>
        <v>0</v>
      </c>
      <c r="AK411" s="1">
        <f>SUMIFS(Xuat!$G$5:$G$1000,Xuat!$C$5:$C$1000,DATE(Thang!$E$4,Thang!$C$4,AK$2),Xuat!$D$5:$D$1000,Loc!$A411)</f>
        <v>0</v>
      </c>
      <c r="AL411" s="1">
        <f>SUMIFS(Xuat!$G$5:$G$1000,Xuat!$C$5:$C$1000,DATE(Thang!$E$4,Thang!$C$4,AL$2),Xuat!$D$5:$D$1000,Loc!$A411)</f>
        <v>0</v>
      </c>
      <c r="AM411" s="1">
        <f>SUMIFS(Xuat!$G$5:$G$1000,Xuat!$C$5:$C$1000,DATE(Thang!$E$4,Thang!$C$4,AM$2),Xuat!$D$5:$D$1000,Loc!$A411)</f>
        <v>0</v>
      </c>
      <c r="AN411" s="1">
        <f>SUMIFS(Xuat!$G$5:$G$1000,Xuat!$C$5:$C$1000,DATE(Thang!$E$4,Thang!$C$4,AN$2),Xuat!$D$5:$D$1000,Loc!$A411)</f>
        <v>0</v>
      </c>
      <c r="AO411" s="1">
        <f>SUMIFS(Xuat!$G$5:$G$1000,Xuat!$C$5:$C$1000,DATE(Thang!$E$4,Thang!$C$4,AO$2),Xuat!$D$5:$D$1000,Loc!$A411)</f>
        <v>0</v>
      </c>
      <c r="AP411" s="1">
        <f>SUMIFS(Xuat!$G$5:$G$1000,Xuat!$C$5:$C$1000,DATE(Thang!$E$4,Thang!$C$4,AP$2),Xuat!$D$5:$D$1000,Loc!$A411)</f>
        <v>0</v>
      </c>
      <c r="AQ411" s="1">
        <f>SUMIFS(Xuat!$G$5:$G$1000,Xuat!$C$5:$C$1000,DATE(Thang!$E$4,Thang!$C$4,AQ$2),Xuat!$D$5:$D$1000,Loc!$A411)</f>
        <v>0</v>
      </c>
      <c r="AR411" s="1">
        <f>SUMIFS(Xuat!$G$5:$G$1000,Xuat!$C$5:$C$1000,DATE(Thang!$E$4,Thang!$C$4,AR$2),Xuat!$D$5:$D$1000,Loc!$A411)</f>
        <v>0</v>
      </c>
      <c r="AS411" s="1">
        <f>SUMIFS(Xuat!$G$5:$G$1000,Xuat!$C$5:$C$1000,DATE(Thang!$E$4,Thang!$C$4,AS$2),Xuat!$D$5:$D$1000,Loc!$A411)</f>
        <v>0</v>
      </c>
      <c r="AT411" s="1">
        <f>SUMIFS(Xuat!$G$5:$G$1000,Xuat!$C$5:$C$1000,DATE(Thang!$E$4,Thang!$C$4,AT$2),Xuat!$D$5:$D$1000,Loc!$A411)</f>
        <v>0</v>
      </c>
      <c r="AU411" s="1">
        <f>SUMIFS(Xuat!$G$5:$G$1000,Xuat!$C$5:$C$1000,DATE(Thang!$E$4,Thang!$C$4,AU$2),Xuat!$D$5:$D$1000,Loc!$A411)</f>
        <v>0</v>
      </c>
      <c r="AV411" s="1">
        <f>SUMIFS(Xuat!$G$5:$G$1000,Xuat!$C$5:$C$1000,DATE(Thang!$E$4,Thang!$C$4,AV$2),Xuat!$D$5:$D$1000,Loc!$A411)</f>
        <v>0</v>
      </c>
      <c r="AW411" s="1">
        <f>SUMIFS(Xuat!$G$5:$G$1000,Xuat!$C$5:$C$1000,DATE(Thang!$E$4,Thang!$C$4,AW$2),Xuat!$D$5:$D$1000,Loc!$A411)</f>
        <v>0</v>
      </c>
      <c r="AX411" s="1">
        <f>SUMIFS(Xuat!$G$5:$G$1000,Xuat!$C$5:$C$1000,DATE(Thang!$E$4,Thang!$C$4,AX$2),Xuat!$D$5:$D$1000,Loc!$A411)</f>
        <v>0</v>
      </c>
      <c r="AY411" s="1">
        <f>SUMIFS(Xuat!$G$5:$G$1000,Xuat!$C$5:$C$1000,DATE(Thang!$E$4,Thang!$C$4,AY$2),Xuat!$D$5:$D$1000,Loc!$A411)</f>
        <v>0</v>
      </c>
      <c r="AZ411" s="1">
        <f>SUMIFS(Xuat!$G$5:$G$1000,Xuat!$C$5:$C$1000,DATE(Thang!$E$4,Thang!$C$4,AZ$2),Xuat!$D$5:$D$1000,Loc!$A411)</f>
        <v>0</v>
      </c>
      <c r="BA411" s="1">
        <f>SUMIFS(Xuat!$G$5:$G$1000,Xuat!$C$5:$C$1000,DATE(Thang!$E$4,Thang!$C$4,BA$2),Xuat!$D$5:$D$1000,Loc!$A411)</f>
        <v>0</v>
      </c>
      <c r="BB411" s="1">
        <f>SUMIFS(Xuat!$G$5:$G$1000,Xuat!$C$5:$C$1000,DATE(Thang!$E$4,Thang!$C$4,BB$2),Xuat!$D$5:$D$1000,Loc!$A411)</f>
        <v>0</v>
      </c>
      <c r="BC411" s="1">
        <f>SUMIFS(Xuat!$G$5:$G$1000,Xuat!$C$5:$C$1000,DATE(Thang!$E$4,Thang!$C$4,BC$2),Xuat!$D$5:$D$1000,Loc!$A411)</f>
        <v>0</v>
      </c>
      <c r="BD411" s="1">
        <f>SUMIFS(Xuat!$G$5:$G$1000,Xuat!$C$5:$C$1000,DATE(Thang!$E$4,Thang!$C$4,BD$2),Xuat!$D$5:$D$1000,Loc!$A411)</f>
        <v>0</v>
      </c>
      <c r="BE411" s="1">
        <f>SUMIFS(Xuat!$G$5:$G$1000,Xuat!$C$5:$C$1000,DATE(Thang!$E$4,Thang!$C$4,BE$2),Xuat!$D$5:$D$1000,Loc!$A411)</f>
        <v>0</v>
      </c>
      <c r="BF411" s="1">
        <f>SUMIFS(Xuat!$G$5:$G$1000,Xuat!$C$5:$C$1000,DATE(Thang!$E$4,Thang!$C$4,BF$2),Xuat!$D$5:$D$1000,Loc!$A411)</f>
        <v>0</v>
      </c>
      <c r="BG411" s="1">
        <f>SUMIFS(Xuat!$G$5:$G$1000,Xuat!$C$5:$C$1000,DATE(Thang!$E$4,Thang!$C$4,BG$2),Xuat!$D$5:$D$1000,Loc!$A411)</f>
        <v>0</v>
      </c>
      <c r="BH411" s="1">
        <f>SUMIFS(Xuat!$G$5:$G$1000,Xuat!$C$5:$C$1000,DATE(Thang!$E$4,Thang!$C$4,BH$2),Xuat!$D$5:$D$1000,Loc!$A411)</f>
        <v>0</v>
      </c>
      <c r="BI411" s="1">
        <f>SUMIFS(Xuat!$G$5:$G$1000,Xuat!$C$5:$C$1000,DATE(Thang!$E$4,Thang!$C$4,BI$2),Xuat!$D$5:$D$1000,Loc!$A411)</f>
        <v>0</v>
      </c>
      <c r="BJ411" s="1">
        <f>SUMIFS(Xuat!$G$5:$G$1000,Xuat!$C$5:$C$1000,DATE(Thang!$E$4,Thang!$C$4,BJ$2),Xuat!$D$5:$D$1000,Loc!$A411)</f>
        <v>0</v>
      </c>
      <c r="BK411" s="1">
        <f>SUMIFS(Xuat!$G$5:$G$1000,Xuat!$C$5:$C$1000,DATE(Thang!$E$4,Thang!$C$4,BK$2),Xuat!$D$5:$D$1000,Loc!$A411)</f>
        <v>0</v>
      </c>
      <c r="BL411" s="1">
        <f>SUMIFS(Xuat!$G$5:$G$1000,Xuat!$C$5:$C$1000,DATE(Thang!$E$4,Thang!$C$4,BL$2),Xuat!$D$5:$D$1000,Loc!$A411)</f>
        <v>0</v>
      </c>
      <c r="BM411" s="1">
        <f>SUMIFS(Xuat!$G$5:$G$1000,Xuat!$C$5:$C$1000,DATE(Thang!$E$4,Thang!$C$4,BM$2),Xuat!$D$5:$D$1000,Loc!$A411)</f>
        <v>0</v>
      </c>
      <c r="BN411" s="1">
        <f>SUMIFS(Xuat!$G$5:$G$1000,Xuat!$C$5:$C$1000,DATE(Thang!$E$4,Thang!$C$4,BN$2),Xuat!$D$5:$D$1000,Loc!$A411)</f>
        <v>0</v>
      </c>
      <c r="BO411" s="1">
        <f>SUMIFS(Xuat!$G$5:$G$1000,Xuat!$C$5:$C$1000,DATE(Thang!$E$4,Thang!$C$4,BO$2),Xuat!$D$5:$D$1000,Loc!$A411)</f>
        <v>0</v>
      </c>
    </row>
    <row r="412" spans="1:67" x14ac:dyDescent="0.2">
      <c r="A412" s="2">
        <f>DM!C412</f>
        <v>0</v>
      </c>
      <c r="B412" s="3">
        <f>VLOOKUP(A412,Tondau!$B$5:$F$500,3,0)</f>
        <v>0</v>
      </c>
      <c r="C412" s="3">
        <f t="shared" si="20"/>
        <v>0</v>
      </c>
      <c r="D412" s="3">
        <f t="shared" si="21"/>
        <v>0</v>
      </c>
      <c r="E412" s="3">
        <f t="shared" si="22"/>
        <v>0</v>
      </c>
      <c r="F412" s="7">
        <f>SUMIFS(Nhap!$I$5:$I$1000,Nhap!$E$5:$E$1000,DATE(Thang!$E$4,Thang!$C$4,Loc!$F$2),Nhap!$F$5:$F$1000,Loc!A412)</f>
        <v>0</v>
      </c>
      <c r="G412" s="7">
        <f>SUMIFS(Nhap!$I$5:$I$1000,Nhap!$E$5:$E$1000,DATE(Thang!$E$4,Thang!$C$4,Loc!$G$2),Nhap!$F$5:$F$1000,Loc!A412)</f>
        <v>0</v>
      </c>
      <c r="H412" s="7">
        <f>SUMIFS(Nhap!$I$5:$I$1000,Nhap!$E$5:$E$1000,DATE(Thang!$E$4,Thang!$C$4,Loc!$H$2),Nhap!$F$5:$F$1000,Loc!A412)</f>
        <v>0</v>
      </c>
      <c r="I412" s="7">
        <f>SUMIFS(Nhap!$I$5:$I$1000,Nhap!$E$5:$E$1000,DATE(Thang!$E$4,Thang!$C$4,Loc!$I$2),Nhap!$F$5:$F$1000,Loc!A412)</f>
        <v>0</v>
      </c>
      <c r="J412" s="7">
        <f>SUMIFS(Nhap!$I$5:$I$1000,Nhap!$E$5:$E$1000,DATE(Thang!$E$4,Thang!$C$4,Loc!$J$2),Nhap!$F$5:$F$1000,Loc!A412)</f>
        <v>0</v>
      </c>
      <c r="K412" s="7">
        <f>SUMIFS(Nhap!$I$5:$I$1000,Nhap!$E$5:$E$1000,DATE(Thang!$E$4,Thang!$C$4,Loc!$K$2),Nhap!$F$5:$F$1000,Loc!A412)</f>
        <v>0</v>
      </c>
      <c r="L412" s="7">
        <f>SUMIFS(Nhap!$I$5:$I$1000,Nhap!$E$5:$E$1000,DATE(Thang!$E$4,Thang!$C$4,Loc!$L$2),Nhap!$F$5:$F$1000,Loc!A412)</f>
        <v>0</v>
      </c>
      <c r="M412" s="7">
        <f>SUMIFS(Nhap!$I$5:$I$1000,Nhap!$E$5:$E$1000,DATE(Thang!$E$4,Thang!$C$4,Loc!$M$2),Nhap!$F$5:$F$1000,Loc!A412)</f>
        <v>0</v>
      </c>
      <c r="N412" s="7">
        <f>SUMIFS(Nhap!$I$5:$I$1000,Nhap!$E$5:$E$1000,DATE(Thang!$E$4,Thang!$C$4,Loc!$N$2),Nhap!$F$5:$F$1000,Loc!A412)</f>
        <v>0</v>
      </c>
      <c r="O412" s="7">
        <f>SUMIFS(Nhap!$I$5:$I$1000,Nhap!$E$5:$E$1000,DATE(Thang!$E$4,Thang!$C$4,Loc!$O$2),Nhap!$F$5:$F$1000,Loc!A412)</f>
        <v>0</v>
      </c>
      <c r="P412" s="7">
        <f>SUMIFS(Nhap!$I$5:$I$1000,Nhap!$E$5:$E$1000,DATE(Thang!$E$4,Thang!$C$4,Loc!$P$2),Nhap!$F$5:$F$1000,Loc!A412)</f>
        <v>0</v>
      </c>
      <c r="Q412" s="7">
        <f>SUMIFS(Nhap!$I$5:$I$1000,Nhap!$E$5:$E$1000,DATE(Thang!$E$4,Thang!$C$4,Loc!$Q$2),Nhap!$F$5:$F$1000,Loc!A412)</f>
        <v>0</v>
      </c>
      <c r="R412" s="7">
        <f>SUMIFS(Nhap!$I$5:$I$1000,Nhap!$E$5:$E$1000,DATE(Thang!$E$4,Thang!$C$4,Loc!$R$2),Nhap!$F$5:$F$1000,Loc!A412)</f>
        <v>0</v>
      </c>
      <c r="S412" s="7">
        <f>SUMIFS(Nhap!$I$5:$I$1000,Nhap!$E$5:$E$1000,DATE(Thang!$E$4,Thang!$C$4,Loc!$S$2),Nhap!$F$5:$F$1000,Loc!A412)</f>
        <v>0</v>
      </c>
      <c r="T412" s="7">
        <f>SUMIFS(Nhap!$I$5:$I$1000,Nhap!$E$5:$E$1000,DATE(Thang!$E$4,Thang!$C$4,Loc!$T$2),Nhap!$F$5:$F$1000,Loc!A412)</f>
        <v>0</v>
      </c>
      <c r="U412" s="7">
        <f>SUMIFS(Nhap!$I$5:$I$1000,Nhap!$E$5:$E$1000,DATE(Thang!$E$4,Thang!$C$4,Loc!$U$2),Nhap!$F$5:$F$1000,Loc!A412)</f>
        <v>0</v>
      </c>
      <c r="V412" s="7">
        <f>SUMIFS(Nhap!$I$5:$I$1000,Nhap!$E$5:$E$1000,DATE(Thang!$E$4,Thang!$C$4,Loc!$V$2),Nhap!$F$5:$F$1000,Loc!A412)</f>
        <v>0</v>
      </c>
      <c r="W412" s="7">
        <f>SUMIFS(Nhap!$I$5:$I$1000,Nhap!$E$5:$E$1000,DATE(Thang!$E$4,Thang!$C$4,Loc!$W$2),Nhap!$F$5:$F$1000,Loc!A412)</f>
        <v>0</v>
      </c>
      <c r="X412" s="7">
        <f>SUMIFS(Nhap!$I$5:$I$1000,Nhap!$E$5:$E$1000,DATE(Thang!$E$4,Thang!$C$4,Loc!$X$2),Nhap!$F$5:$F$1000,Loc!A412)</f>
        <v>0</v>
      </c>
      <c r="Y412" s="7">
        <f>SUMIFS(Nhap!$I$5:$I$1000,Nhap!$E$5:$E$1000,DATE(Thang!$E$4,Thang!$C$4,Loc!$Y$2),Nhap!$F$5:$F$1000,Loc!A412)</f>
        <v>0</v>
      </c>
      <c r="Z412" s="7">
        <f>SUMIFS(Nhap!$I$5:$I$1000,Nhap!$E$5:$E$1000,DATE(Thang!$E$4,Thang!$C$4,Loc!$Z$2),Nhap!$F$5:$F$1000,Loc!A412)</f>
        <v>0</v>
      </c>
      <c r="AA412" s="7">
        <f>SUMIFS(Nhap!$I$5:$I$1000,Nhap!$E$5:$E$1000,DATE(Thang!$E$4,Thang!$C$4,Loc!$AA$2),Nhap!$F$5:$F$1000,Loc!A412)</f>
        <v>0</v>
      </c>
      <c r="AB412" s="7">
        <f>SUMIFS(Nhap!$I$5:$I$1000,Nhap!$E$5:$E$1000,DATE(Thang!$E$4,Thang!$C$4,Loc!$AB$2),Nhap!$F$5:$F$1000,Loc!A412)</f>
        <v>0</v>
      </c>
      <c r="AC412" s="7">
        <f>SUMIFS(Nhap!$I$5:$I$1000,Nhap!$E$5:$E$1000,DATE(Thang!$E$4,Thang!$C$4,Loc!$AC$2),Nhap!$F$5:$F$1000,Loc!A412)</f>
        <v>0</v>
      </c>
      <c r="AD412" s="7">
        <f>SUMIFS(Nhap!$I$5:$I$1000,Nhap!$E$5:$E$1000,DATE(Thang!$E$4,Thang!$C$4,Loc!$AD$2),Nhap!$F$5:$F$1000,Loc!$A$5)</f>
        <v>0</v>
      </c>
      <c r="AE412" s="7">
        <f>SUMIFS(Nhap!$I$5:$I$1000,Nhap!$E$5:$E$1000,DATE(Thang!$E$4,Thang!$C$4,Loc!$AE$2),Nhap!$F$5:$F$1000,Loc!A412)</f>
        <v>0</v>
      </c>
      <c r="AF412" s="7">
        <f>SUMIFS(Nhap!$I$5:$I$1000,Nhap!$E$5:$E$1000,DATE(Thang!$E$4,Thang!$C$4,Loc!$AF$2),Nhap!$F$5:$F$1000,Loc!A412)</f>
        <v>0</v>
      </c>
      <c r="AG412" s="7">
        <f>SUMIFS(Nhap!$I$5:$I$1000,Nhap!$E$5:$E$1000,DATE(Thang!$E$4,Thang!$C$4,Loc!$AG$2),Nhap!$F$5:$F$1000,Loc!A412)</f>
        <v>0</v>
      </c>
      <c r="AH412" s="7">
        <f>SUMIFS(Nhap!$I$5:$I$1000,Nhap!$E$5:$E$1000,DATE(Thang!$E$4,Thang!$C$4,Loc!$AH$2),Nhap!$F$5:$F$1000,Loc!A412)</f>
        <v>0</v>
      </c>
      <c r="AI412" s="7">
        <f>SUMIFS(Nhap!$I$5:$I$1000,Nhap!$E$5:$E$1000,DATE(Thang!$E$4,Thang!$C$4,Loc!$AI$2),Nhap!$F$5:$F$1000,Loc!A412)</f>
        <v>0</v>
      </c>
      <c r="AJ412" s="7">
        <f>SUMIFS(Nhap!$I$5:$I$1000,Nhap!$E$5:$E$1000,DATE(Thang!$E$4,Thang!$C$4,Loc!$AJ$2),Nhap!$F$5:$F$1000,Loc!A412)</f>
        <v>0</v>
      </c>
      <c r="AK412" s="1">
        <f>SUMIFS(Xuat!$G$5:$G$1000,Xuat!$C$5:$C$1000,DATE(Thang!$E$4,Thang!$C$4,AK$2),Xuat!$D$5:$D$1000,Loc!$A412)</f>
        <v>0</v>
      </c>
      <c r="AL412" s="1">
        <f>SUMIFS(Xuat!$G$5:$G$1000,Xuat!$C$5:$C$1000,DATE(Thang!$E$4,Thang!$C$4,AL$2),Xuat!$D$5:$D$1000,Loc!$A412)</f>
        <v>0</v>
      </c>
      <c r="AM412" s="1">
        <f>SUMIFS(Xuat!$G$5:$G$1000,Xuat!$C$5:$C$1000,DATE(Thang!$E$4,Thang!$C$4,AM$2),Xuat!$D$5:$D$1000,Loc!$A412)</f>
        <v>0</v>
      </c>
      <c r="AN412" s="1">
        <f>SUMIFS(Xuat!$G$5:$G$1000,Xuat!$C$5:$C$1000,DATE(Thang!$E$4,Thang!$C$4,AN$2),Xuat!$D$5:$D$1000,Loc!$A412)</f>
        <v>0</v>
      </c>
      <c r="AO412" s="1">
        <f>SUMIFS(Xuat!$G$5:$G$1000,Xuat!$C$5:$C$1000,DATE(Thang!$E$4,Thang!$C$4,AO$2),Xuat!$D$5:$D$1000,Loc!$A412)</f>
        <v>0</v>
      </c>
      <c r="AP412" s="1">
        <f>SUMIFS(Xuat!$G$5:$G$1000,Xuat!$C$5:$C$1000,DATE(Thang!$E$4,Thang!$C$4,AP$2),Xuat!$D$5:$D$1000,Loc!$A412)</f>
        <v>0</v>
      </c>
      <c r="AQ412" s="1">
        <f>SUMIFS(Xuat!$G$5:$G$1000,Xuat!$C$5:$C$1000,DATE(Thang!$E$4,Thang!$C$4,AQ$2),Xuat!$D$5:$D$1000,Loc!$A412)</f>
        <v>0</v>
      </c>
      <c r="AR412" s="1">
        <f>SUMIFS(Xuat!$G$5:$G$1000,Xuat!$C$5:$C$1000,DATE(Thang!$E$4,Thang!$C$4,AR$2),Xuat!$D$5:$D$1000,Loc!$A412)</f>
        <v>0</v>
      </c>
      <c r="AS412" s="1">
        <f>SUMIFS(Xuat!$G$5:$G$1000,Xuat!$C$5:$C$1000,DATE(Thang!$E$4,Thang!$C$4,AS$2),Xuat!$D$5:$D$1000,Loc!$A412)</f>
        <v>0</v>
      </c>
      <c r="AT412" s="1">
        <f>SUMIFS(Xuat!$G$5:$G$1000,Xuat!$C$5:$C$1000,DATE(Thang!$E$4,Thang!$C$4,AT$2),Xuat!$D$5:$D$1000,Loc!$A412)</f>
        <v>0</v>
      </c>
      <c r="AU412" s="1">
        <f>SUMIFS(Xuat!$G$5:$G$1000,Xuat!$C$5:$C$1000,DATE(Thang!$E$4,Thang!$C$4,AU$2),Xuat!$D$5:$D$1000,Loc!$A412)</f>
        <v>0</v>
      </c>
      <c r="AV412" s="1">
        <f>SUMIFS(Xuat!$G$5:$G$1000,Xuat!$C$5:$C$1000,DATE(Thang!$E$4,Thang!$C$4,AV$2),Xuat!$D$5:$D$1000,Loc!$A412)</f>
        <v>0</v>
      </c>
      <c r="AW412" s="1">
        <f>SUMIFS(Xuat!$G$5:$G$1000,Xuat!$C$5:$C$1000,DATE(Thang!$E$4,Thang!$C$4,AW$2),Xuat!$D$5:$D$1000,Loc!$A412)</f>
        <v>0</v>
      </c>
      <c r="AX412" s="1">
        <f>SUMIFS(Xuat!$G$5:$G$1000,Xuat!$C$5:$C$1000,DATE(Thang!$E$4,Thang!$C$4,AX$2),Xuat!$D$5:$D$1000,Loc!$A412)</f>
        <v>0</v>
      </c>
      <c r="AY412" s="1">
        <f>SUMIFS(Xuat!$G$5:$G$1000,Xuat!$C$5:$C$1000,DATE(Thang!$E$4,Thang!$C$4,AY$2),Xuat!$D$5:$D$1000,Loc!$A412)</f>
        <v>0</v>
      </c>
      <c r="AZ412" s="1">
        <f>SUMIFS(Xuat!$G$5:$G$1000,Xuat!$C$5:$C$1000,DATE(Thang!$E$4,Thang!$C$4,AZ$2),Xuat!$D$5:$D$1000,Loc!$A412)</f>
        <v>0</v>
      </c>
      <c r="BA412" s="1">
        <f>SUMIFS(Xuat!$G$5:$G$1000,Xuat!$C$5:$C$1000,DATE(Thang!$E$4,Thang!$C$4,BA$2),Xuat!$D$5:$D$1000,Loc!$A412)</f>
        <v>0</v>
      </c>
      <c r="BB412" s="1">
        <f>SUMIFS(Xuat!$G$5:$G$1000,Xuat!$C$5:$C$1000,DATE(Thang!$E$4,Thang!$C$4,BB$2),Xuat!$D$5:$D$1000,Loc!$A412)</f>
        <v>0</v>
      </c>
      <c r="BC412" s="1">
        <f>SUMIFS(Xuat!$G$5:$G$1000,Xuat!$C$5:$C$1000,DATE(Thang!$E$4,Thang!$C$4,BC$2),Xuat!$D$5:$D$1000,Loc!$A412)</f>
        <v>0</v>
      </c>
      <c r="BD412" s="1">
        <f>SUMIFS(Xuat!$G$5:$G$1000,Xuat!$C$5:$C$1000,DATE(Thang!$E$4,Thang!$C$4,BD$2),Xuat!$D$5:$D$1000,Loc!$A412)</f>
        <v>0</v>
      </c>
      <c r="BE412" s="1">
        <f>SUMIFS(Xuat!$G$5:$G$1000,Xuat!$C$5:$C$1000,DATE(Thang!$E$4,Thang!$C$4,BE$2),Xuat!$D$5:$D$1000,Loc!$A412)</f>
        <v>0</v>
      </c>
      <c r="BF412" s="1">
        <f>SUMIFS(Xuat!$G$5:$G$1000,Xuat!$C$5:$C$1000,DATE(Thang!$E$4,Thang!$C$4,BF$2),Xuat!$D$5:$D$1000,Loc!$A412)</f>
        <v>0</v>
      </c>
      <c r="BG412" s="1">
        <f>SUMIFS(Xuat!$G$5:$G$1000,Xuat!$C$5:$C$1000,DATE(Thang!$E$4,Thang!$C$4,BG$2),Xuat!$D$5:$D$1000,Loc!$A412)</f>
        <v>0</v>
      </c>
      <c r="BH412" s="1">
        <f>SUMIFS(Xuat!$G$5:$G$1000,Xuat!$C$5:$C$1000,DATE(Thang!$E$4,Thang!$C$4,BH$2),Xuat!$D$5:$D$1000,Loc!$A412)</f>
        <v>0</v>
      </c>
      <c r="BI412" s="1">
        <f>SUMIFS(Xuat!$G$5:$G$1000,Xuat!$C$5:$C$1000,DATE(Thang!$E$4,Thang!$C$4,BI$2),Xuat!$D$5:$D$1000,Loc!$A412)</f>
        <v>0</v>
      </c>
      <c r="BJ412" s="1">
        <f>SUMIFS(Xuat!$G$5:$G$1000,Xuat!$C$5:$C$1000,DATE(Thang!$E$4,Thang!$C$4,BJ$2),Xuat!$D$5:$D$1000,Loc!$A412)</f>
        <v>0</v>
      </c>
      <c r="BK412" s="1">
        <f>SUMIFS(Xuat!$G$5:$G$1000,Xuat!$C$5:$C$1000,DATE(Thang!$E$4,Thang!$C$4,BK$2),Xuat!$D$5:$D$1000,Loc!$A412)</f>
        <v>0</v>
      </c>
      <c r="BL412" s="1">
        <f>SUMIFS(Xuat!$G$5:$G$1000,Xuat!$C$5:$C$1000,DATE(Thang!$E$4,Thang!$C$4,BL$2),Xuat!$D$5:$D$1000,Loc!$A412)</f>
        <v>0</v>
      </c>
      <c r="BM412" s="1">
        <f>SUMIFS(Xuat!$G$5:$G$1000,Xuat!$C$5:$C$1000,DATE(Thang!$E$4,Thang!$C$4,BM$2),Xuat!$D$5:$D$1000,Loc!$A412)</f>
        <v>0</v>
      </c>
      <c r="BN412" s="1">
        <f>SUMIFS(Xuat!$G$5:$G$1000,Xuat!$C$5:$C$1000,DATE(Thang!$E$4,Thang!$C$4,BN$2),Xuat!$D$5:$D$1000,Loc!$A412)</f>
        <v>0</v>
      </c>
      <c r="BO412" s="1">
        <f>SUMIFS(Xuat!$G$5:$G$1000,Xuat!$C$5:$C$1000,DATE(Thang!$E$4,Thang!$C$4,BO$2),Xuat!$D$5:$D$1000,Loc!$A412)</f>
        <v>0</v>
      </c>
    </row>
    <row r="413" spans="1:67" x14ac:dyDescent="0.2">
      <c r="A413" s="2">
        <f>DM!C413</f>
        <v>0</v>
      </c>
      <c r="B413" s="3">
        <f>VLOOKUP(A413,Tondau!$B$5:$F$500,3,0)</f>
        <v>0</v>
      </c>
      <c r="C413" s="3">
        <f t="shared" si="20"/>
        <v>0</v>
      </c>
      <c r="D413" s="3">
        <f t="shared" si="21"/>
        <v>0</v>
      </c>
      <c r="E413" s="3">
        <f t="shared" si="22"/>
        <v>0</v>
      </c>
      <c r="F413" s="7">
        <f>SUMIFS(Nhap!$I$5:$I$1000,Nhap!$E$5:$E$1000,DATE(Thang!$E$4,Thang!$C$4,Loc!$F$2),Nhap!$F$5:$F$1000,Loc!A413)</f>
        <v>0</v>
      </c>
      <c r="G413" s="7">
        <f>SUMIFS(Nhap!$I$5:$I$1000,Nhap!$E$5:$E$1000,DATE(Thang!$E$4,Thang!$C$4,Loc!$G$2),Nhap!$F$5:$F$1000,Loc!A413)</f>
        <v>0</v>
      </c>
      <c r="H413" s="7">
        <f>SUMIFS(Nhap!$I$5:$I$1000,Nhap!$E$5:$E$1000,DATE(Thang!$E$4,Thang!$C$4,Loc!$H$2),Nhap!$F$5:$F$1000,Loc!A413)</f>
        <v>0</v>
      </c>
      <c r="I413" s="7">
        <f>SUMIFS(Nhap!$I$5:$I$1000,Nhap!$E$5:$E$1000,DATE(Thang!$E$4,Thang!$C$4,Loc!$I$2),Nhap!$F$5:$F$1000,Loc!A413)</f>
        <v>0</v>
      </c>
      <c r="J413" s="7">
        <f>SUMIFS(Nhap!$I$5:$I$1000,Nhap!$E$5:$E$1000,DATE(Thang!$E$4,Thang!$C$4,Loc!$J$2),Nhap!$F$5:$F$1000,Loc!A413)</f>
        <v>0</v>
      </c>
      <c r="K413" s="7">
        <f>SUMIFS(Nhap!$I$5:$I$1000,Nhap!$E$5:$E$1000,DATE(Thang!$E$4,Thang!$C$4,Loc!$K$2),Nhap!$F$5:$F$1000,Loc!A413)</f>
        <v>0</v>
      </c>
      <c r="L413" s="7">
        <f>SUMIFS(Nhap!$I$5:$I$1000,Nhap!$E$5:$E$1000,DATE(Thang!$E$4,Thang!$C$4,Loc!$L$2),Nhap!$F$5:$F$1000,Loc!A413)</f>
        <v>0</v>
      </c>
      <c r="M413" s="7">
        <f>SUMIFS(Nhap!$I$5:$I$1000,Nhap!$E$5:$E$1000,DATE(Thang!$E$4,Thang!$C$4,Loc!$M$2),Nhap!$F$5:$F$1000,Loc!A413)</f>
        <v>0</v>
      </c>
      <c r="N413" s="7">
        <f>SUMIFS(Nhap!$I$5:$I$1000,Nhap!$E$5:$E$1000,DATE(Thang!$E$4,Thang!$C$4,Loc!$N$2),Nhap!$F$5:$F$1000,Loc!A413)</f>
        <v>0</v>
      </c>
      <c r="O413" s="7">
        <f>SUMIFS(Nhap!$I$5:$I$1000,Nhap!$E$5:$E$1000,DATE(Thang!$E$4,Thang!$C$4,Loc!$O$2),Nhap!$F$5:$F$1000,Loc!A413)</f>
        <v>0</v>
      </c>
      <c r="P413" s="7">
        <f>SUMIFS(Nhap!$I$5:$I$1000,Nhap!$E$5:$E$1000,DATE(Thang!$E$4,Thang!$C$4,Loc!$P$2),Nhap!$F$5:$F$1000,Loc!A413)</f>
        <v>0</v>
      </c>
      <c r="Q413" s="7">
        <f>SUMIFS(Nhap!$I$5:$I$1000,Nhap!$E$5:$E$1000,DATE(Thang!$E$4,Thang!$C$4,Loc!$Q$2),Nhap!$F$5:$F$1000,Loc!A413)</f>
        <v>0</v>
      </c>
      <c r="R413" s="7">
        <f>SUMIFS(Nhap!$I$5:$I$1000,Nhap!$E$5:$E$1000,DATE(Thang!$E$4,Thang!$C$4,Loc!$R$2),Nhap!$F$5:$F$1000,Loc!A413)</f>
        <v>0</v>
      </c>
      <c r="S413" s="7">
        <f>SUMIFS(Nhap!$I$5:$I$1000,Nhap!$E$5:$E$1000,DATE(Thang!$E$4,Thang!$C$4,Loc!$S$2),Nhap!$F$5:$F$1000,Loc!A413)</f>
        <v>0</v>
      </c>
      <c r="T413" s="7">
        <f>SUMIFS(Nhap!$I$5:$I$1000,Nhap!$E$5:$E$1000,DATE(Thang!$E$4,Thang!$C$4,Loc!$T$2),Nhap!$F$5:$F$1000,Loc!A413)</f>
        <v>0</v>
      </c>
      <c r="U413" s="7">
        <f>SUMIFS(Nhap!$I$5:$I$1000,Nhap!$E$5:$E$1000,DATE(Thang!$E$4,Thang!$C$4,Loc!$U$2),Nhap!$F$5:$F$1000,Loc!A413)</f>
        <v>0</v>
      </c>
      <c r="V413" s="7">
        <f>SUMIFS(Nhap!$I$5:$I$1000,Nhap!$E$5:$E$1000,DATE(Thang!$E$4,Thang!$C$4,Loc!$V$2),Nhap!$F$5:$F$1000,Loc!A413)</f>
        <v>0</v>
      </c>
      <c r="W413" s="7">
        <f>SUMIFS(Nhap!$I$5:$I$1000,Nhap!$E$5:$E$1000,DATE(Thang!$E$4,Thang!$C$4,Loc!$W$2),Nhap!$F$5:$F$1000,Loc!A413)</f>
        <v>0</v>
      </c>
      <c r="X413" s="7">
        <f>SUMIFS(Nhap!$I$5:$I$1000,Nhap!$E$5:$E$1000,DATE(Thang!$E$4,Thang!$C$4,Loc!$X$2),Nhap!$F$5:$F$1000,Loc!A413)</f>
        <v>0</v>
      </c>
      <c r="Y413" s="7">
        <f>SUMIFS(Nhap!$I$5:$I$1000,Nhap!$E$5:$E$1000,DATE(Thang!$E$4,Thang!$C$4,Loc!$Y$2),Nhap!$F$5:$F$1000,Loc!A413)</f>
        <v>0</v>
      </c>
      <c r="Z413" s="7">
        <f>SUMIFS(Nhap!$I$5:$I$1000,Nhap!$E$5:$E$1000,DATE(Thang!$E$4,Thang!$C$4,Loc!$Z$2),Nhap!$F$5:$F$1000,Loc!A413)</f>
        <v>0</v>
      </c>
      <c r="AA413" s="7">
        <f>SUMIFS(Nhap!$I$5:$I$1000,Nhap!$E$5:$E$1000,DATE(Thang!$E$4,Thang!$C$4,Loc!$AA$2),Nhap!$F$5:$F$1000,Loc!A413)</f>
        <v>0</v>
      </c>
      <c r="AB413" s="7">
        <f>SUMIFS(Nhap!$I$5:$I$1000,Nhap!$E$5:$E$1000,DATE(Thang!$E$4,Thang!$C$4,Loc!$AB$2),Nhap!$F$5:$F$1000,Loc!A413)</f>
        <v>0</v>
      </c>
      <c r="AC413" s="7">
        <f>SUMIFS(Nhap!$I$5:$I$1000,Nhap!$E$5:$E$1000,DATE(Thang!$E$4,Thang!$C$4,Loc!$AC$2),Nhap!$F$5:$F$1000,Loc!A413)</f>
        <v>0</v>
      </c>
      <c r="AD413" s="7">
        <f>SUMIFS(Nhap!$I$5:$I$1000,Nhap!$E$5:$E$1000,DATE(Thang!$E$4,Thang!$C$4,Loc!$AD$2),Nhap!$F$5:$F$1000,Loc!$A$5)</f>
        <v>0</v>
      </c>
      <c r="AE413" s="7">
        <f>SUMIFS(Nhap!$I$5:$I$1000,Nhap!$E$5:$E$1000,DATE(Thang!$E$4,Thang!$C$4,Loc!$AE$2),Nhap!$F$5:$F$1000,Loc!A413)</f>
        <v>0</v>
      </c>
      <c r="AF413" s="7">
        <f>SUMIFS(Nhap!$I$5:$I$1000,Nhap!$E$5:$E$1000,DATE(Thang!$E$4,Thang!$C$4,Loc!$AF$2),Nhap!$F$5:$F$1000,Loc!A413)</f>
        <v>0</v>
      </c>
      <c r="AG413" s="7">
        <f>SUMIFS(Nhap!$I$5:$I$1000,Nhap!$E$5:$E$1000,DATE(Thang!$E$4,Thang!$C$4,Loc!$AG$2),Nhap!$F$5:$F$1000,Loc!A413)</f>
        <v>0</v>
      </c>
      <c r="AH413" s="7">
        <f>SUMIFS(Nhap!$I$5:$I$1000,Nhap!$E$5:$E$1000,DATE(Thang!$E$4,Thang!$C$4,Loc!$AH$2),Nhap!$F$5:$F$1000,Loc!A413)</f>
        <v>0</v>
      </c>
      <c r="AI413" s="7">
        <f>SUMIFS(Nhap!$I$5:$I$1000,Nhap!$E$5:$E$1000,DATE(Thang!$E$4,Thang!$C$4,Loc!$AI$2),Nhap!$F$5:$F$1000,Loc!A413)</f>
        <v>0</v>
      </c>
      <c r="AJ413" s="7">
        <f>SUMIFS(Nhap!$I$5:$I$1000,Nhap!$E$5:$E$1000,DATE(Thang!$E$4,Thang!$C$4,Loc!$AJ$2),Nhap!$F$5:$F$1000,Loc!A413)</f>
        <v>0</v>
      </c>
      <c r="AK413" s="1">
        <f>SUMIFS(Xuat!$G$5:$G$1000,Xuat!$C$5:$C$1000,DATE(Thang!$E$4,Thang!$C$4,AK$2),Xuat!$D$5:$D$1000,Loc!$A413)</f>
        <v>0</v>
      </c>
      <c r="AL413" s="1">
        <f>SUMIFS(Xuat!$G$5:$G$1000,Xuat!$C$5:$C$1000,DATE(Thang!$E$4,Thang!$C$4,AL$2),Xuat!$D$5:$D$1000,Loc!$A413)</f>
        <v>0</v>
      </c>
      <c r="AM413" s="1">
        <f>SUMIFS(Xuat!$G$5:$G$1000,Xuat!$C$5:$C$1000,DATE(Thang!$E$4,Thang!$C$4,AM$2),Xuat!$D$5:$D$1000,Loc!$A413)</f>
        <v>0</v>
      </c>
      <c r="AN413" s="1">
        <f>SUMIFS(Xuat!$G$5:$G$1000,Xuat!$C$5:$C$1000,DATE(Thang!$E$4,Thang!$C$4,AN$2),Xuat!$D$5:$D$1000,Loc!$A413)</f>
        <v>0</v>
      </c>
      <c r="AO413" s="1">
        <f>SUMIFS(Xuat!$G$5:$G$1000,Xuat!$C$5:$C$1000,DATE(Thang!$E$4,Thang!$C$4,AO$2),Xuat!$D$5:$D$1000,Loc!$A413)</f>
        <v>0</v>
      </c>
      <c r="AP413" s="1">
        <f>SUMIFS(Xuat!$G$5:$G$1000,Xuat!$C$5:$C$1000,DATE(Thang!$E$4,Thang!$C$4,AP$2),Xuat!$D$5:$D$1000,Loc!$A413)</f>
        <v>0</v>
      </c>
      <c r="AQ413" s="1">
        <f>SUMIFS(Xuat!$G$5:$G$1000,Xuat!$C$5:$C$1000,DATE(Thang!$E$4,Thang!$C$4,AQ$2),Xuat!$D$5:$D$1000,Loc!$A413)</f>
        <v>0</v>
      </c>
      <c r="AR413" s="1">
        <f>SUMIFS(Xuat!$G$5:$G$1000,Xuat!$C$5:$C$1000,DATE(Thang!$E$4,Thang!$C$4,AR$2),Xuat!$D$5:$D$1000,Loc!$A413)</f>
        <v>0</v>
      </c>
      <c r="AS413" s="1">
        <f>SUMIFS(Xuat!$G$5:$G$1000,Xuat!$C$5:$C$1000,DATE(Thang!$E$4,Thang!$C$4,AS$2),Xuat!$D$5:$D$1000,Loc!$A413)</f>
        <v>0</v>
      </c>
      <c r="AT413" s="1">
        <f>SUMIFS(Xuat!$G$5:$G$1000,Xuat!$C$5:$C$1000,DATE(Thang!$E$4,Thang!$C$4,AT$2),Xuat!$D$5:$D$1000,Loc!$A413)</f>
        <v>0</v>
      </c>
      <c r="AU413" s="1">
        <f>SUMIFS(Xuat!$G$5:$G$1000,Xuat!$C$5:$C$1000,DATE(Thang!$E$4,Thang!$C$4,AU$2),Xuat!$D$5:$D$1000,Loc!$A413)</f>
        <v>0</v>
      </c>
      <c r="AV413" s="1">
        <f>SUMIFS(Xuat!$G$5:$G$1000,Xuat!$C$5:$C$1000,DATE(Thang!$E$4,Thang!$C$4,AV$2),Xuat!$D$5:$D$1000,Loc!$A413)</f>
        <v>0</v>
      </c>
      <c r="AW413" s="1">
        <f>SUMIFS(Xuat!$G$5:$G$1000,Xuat!$C$5:$C$1000,DATE(Thang!$E$4,Thang!$C$4,AW$2),Xuat!$D$5:$D$1000,Loc!$A413)</f>
        <v>0</v>
      </c>
      <c r="AX413" s="1">
        <f>SUMIFS(Xuat!$G$5:$G$1000,Xuat!$C$5:$C$1000,DATE(Thang!$E$4,Thang!$C$4,AX$2),Xuat!$D$5:$D$1000,Loc!$A413)</f>
        <v>0</v>
      </c>
      <c r="AY413" s="1">
        <f>SUMIFS(Xuat!$G$5:$G$1000,Xuat!$C$5:$C$1000,DATE(Thang!$E$4,Thang!$C$4,AY$2),Xuat!$D$5:$D$1000,Loc!$A413)</f>
        <v>0</v>
      </c>
      <c r="AZ413" s="1">
        <f>SUMIFS(Xuat!$G$5:$G$1000,Xuat!$C$5:$C$1000,DATE(Thang!$E$4,Thang!$C$4,AZ$2),Xuat!$D$5:$D$1000,Loc!$A413)</f>
        <v>0</v>
      </c>
      <c r="BA413" s="1">
        <f>SUMIFS(Xuat!$G$5:$G$1000,Xuat!$C$5:$C$1000,DATE(Thang!$E$4,Thang!$C$4,BA$2),Xuat!$D$5:$D$1000,Loc!$A413)</f>
        <v>0</v>
      </c>
      <c r="BB413" s="1">
        <f>SUMIFS(Xuat!$G$5:$G$1000,Xuat!$C$5:$C$1000,DATE(Thang!$E$4,Thang!$C$4,BB$2),Xuat!$D$5:$D$1000,Loc!$A413)</f>
        <v>0</v>
      </c>
      <c r="BC413" s="1">
        <f>SUMIFS(Xuat!$G$5:$G$1000,Xuat!$C$5:$C$1000,DATE(Thang!$E$4,Thang!$C$4,BC$2),Xuat!$D$5:$D$1000,Loc!$A413)</f>
        <v>0</v>
      </c>
      <c r="BD413" s="1">
        <f>SUMIFS(Xuat!$G$5:$G$1000,Xuat!$C$5:$C$1000,DATE(Thang!$E$4,Thang!$C$4,BD$2),Xuat!$D$5:$D$1000,Loc!$A413)</f>
        <v>0</v>
      </c>
      <c r="BE413" s="1">
        <f>SUMIFS(Xuat!$G$5:$G$1000,Xuat!$C$5:$C$1000,DATE(Thang!$E$4,Thang!$C$4,BE$2),Xuat!$D$5:$D$1000,Loc!$A413)</f>
        <v>0</v>
      </c>
      <c r="BF413" s="1">
        <f>SUMIFS(Xuat!$G$5:$G$1000,Xuat!$C$5:$C$1000,DATE(Thang!$E$4,Thang!$C$4,BF$2),Xuat!$D$5:$D$1000,Loc!$A413)</f>
        <v>0</v>
      </c>
      <c r="BG413" s="1">
        <f>SUMIFS(Xuat!$G$5:$G$1000,Xuat!$C$5:$C$1000,DATE(Thang!$E$4,Thang!$C$4,BG$2),Xuat!$D$5:$D$1000,Loc!$A413)</f>
        <v>0</v>
      </c>
      <c r="BH413" s="1">
        <f>SUMIFS(Xuat!$G$5:$G$1000,Xuat!$C$5:$C$1000,DATE(Thang!$E$4,Thang!$C$4,BH$2),Xuat!$D$5:$D$1000,Loc!$A413)</f>
        <v>0</v>
      </c>
      <c r="BI413" s="1">
        <f>SUMIFS(Xuat!$G$5:$G$1000,Xuat!$C$5:$C$1000,DATE(Thang!$E$4,Thang!$C$4,BI$2),Xuat!$D$5:$D$1000,Loc!$A413)</f>
        <v>0</v>
      </c>
      <c r="BJ413" s="1">
        <f>SUMIFS(Xuat!$G$5:$G$1000,Xuat!$C$5:$C$1000,DATE(Thang!$E$4,Thang!$C$4,BJ$2),Xuat!$D$5:$D$1000,Loc!$A413)</f>
        <v>0</v>
      </c>
      <c r="BK413" s="1">
        <f>SUMIFS(Xuat!$G$5:$G$1000,Xuat!$C$5:$C$1000,DATE(Thang!$E$4,Thang!$C$4,BK$2),Xuat!$D$5:$D$1000,Loc!$A413)</f>
        <v>0</v>
      </c>
      <c r="BL413" s="1">
        <f>SUMIFS(Xuat!$G$5:$G$1000,Xuat!$C$5:$C$1000,DATE(Thang!$E$4,Thang!$C$4,BL$2),Xuat!$D$5:$D$1000,Loc!$A413)</f>
        <v>0</v>
      </c>
      <c r="BM413" s="1">
        <f>SUMIFS(Xuat!$G$5:$G$1000,Xuat!$C$5:$C$1000,DATE(Thang!$E$4,Thang!$C$4,BM$2),Xuat!$D$5:$D$1000,Loc!$A413)</f>
        <v>0</v>
      </c>
      <c r="BN413" s="1">
        <f>SUMIFS(Xuat!$G$5:$G$1000,Xuat!$C$5:$C$1000,DATE(Thang!$E$4,Thang!$C$4,BN$2),Xuat!$D$5:$D$1000,Loc!$A413)</f>
        <v>0</v>
      </c>
      <c r="BO413" s="1">
        <f>SUMIFS(Xuat!$G$5:$G$1000,Xuat!$C$5:$C$1000,DATE(Thang!$E$4,Thang!$C$4,BO$2),Xuat!$D$5:$D$1000,Loc!$A413)</f>
        <v>0</v>
      </c>
    </row>
    <row r="414" spans="1:67" x14ac:dyDescent="0.2">
      <c r="A414" s="2">
        <f>DM!C414</f>
        <v>0</v>
      </c>
      <c r="B414" s="3">
        <f>VLOOKUP(A414,Tondau!$B$5:$F$500,3,0)</f>
        <v>0</v>
      </c>
      <c r="C414" s="3">
        <f t="shared" si="20"/>
        <v>0</v>
      </c>
      <c r="D414" s="3">
        <f t="shared" si="21"/>
        <v>0</v>
      </c>
      <c r="E414" s="3">
        <f t="shared" si="22"/>
        <v>0</v>
      </c>
      <c r="F414" s="7">
        <f>SUMIFS(Nhap!$I$5:$I$1000,Nhap!$E$5:$E$1000,DATE(Thang!$E$4,Thang!$C$4,Loc!$F$2),Nhap!$F$5:$F$1000,Loc!A414)</f>
        <v>0</v>
      </c>
      <c r="G414" s="7">
        <f>SUMIFS(Nhap!$I$5:$I$1000,Nhap!$E$5:$E$1000,DATE(Thang!$E$4,Thang!$C$4,Loc!$G$2),Nhap!$F$5:$F$1000,Loc!A414)</f>
        <v>0</v>
      </c>
      <c r="H414" s="7">
        <f>SUMIFS(Nhap!$I$5:$I$1000,Nhap!$E$5:$E$1000,DATE(Thang!$E$4,Thang!$C$4,Loc!$H$2),Nhap!$F$5:$F$1000,Loc!A414)</f>
        <v>0</v>
      </c>
      <c r="I414" s="7">
        <f>SUMIFS(Nhap!$I$5:$I$1000,Nhap!$E$5:$E$1000,DATE(Thang!$E$4,Thang!$C$4,Loc!$I$2),Nhap!$F$5:$F$1000,Loc!A414)</f>
        <v>0</v>
      </c>
      <c r="J414" s="7">
        <f>SUMIFS(Nhap!$I$5:$I$1000,Nhap!$E$5:$E$1000,DATE(Thang!$E$4,Thang!$C$4,Loc!$J$2),Nhap!$F$5:$F$1000,Loc!A414)</f>
        <v>0</v>
      </c>
      <c r="K414" s="7">
        <f>SUMIFS(Nhap!$I$5:$I$1000,Nhap!$E$5:$E$1000,DATE(Thang!$E$4,Thang!$C$4,Loc!$K$2),Nhap!$F$5:$F$1000,Loc!A414)</f>
        <v>0</v>
      </c>
      <c r="L414" s="7">
        <f>SUMIFS(Nhap!$I$5:$I$1000,Nhap!$E$5:$E$1000,DATE(Thang!$E$4,Thang!$C$4,Loc!$L$2),Nhap!$F$5:$F$1000,Loc!A414)</f>
        <v>0</v>
      </c>
      <c r="M414" s="7">
        <f>SUMIFS(Nhap!$I$5:$I$1000,Nhap!$E$5:$E$1000,DATE(Thang!$E$4,Thang!$C$4,Loc!$M$2),Nhap!$F$5:$F$1000,Loc!A414)</f>
        <v>0</v>
      </c>
      <c r="N414" s="7">
        <f>SUMIFS(Nhap!$I$5:$I$1000,Nhap!$E$5:$E$1000,DATE(Thang!$E$4,Thang!$C$4,Loc!$N$2),Nhap!$F$5:$F$1000,Loc!A414)</f>
        <v>0</v>
      </c>
      <c r="O414" s="7">
        <f>SUMIFS(Nhap!$I$5:$I$1000,Nhap!$E$5:$E$1000,DATE(Thang!$E$4,Thang!$C$4,Loc!$O$2),Nhap!$F$5:$F$1000,Loc!A414)</f>
        <v>0</v>
      </c>
      <c r="P414" s="7">
        <f>SUMIFS(Nhap!$I$5:$I$1000,Nhap!$E$5:$E$1000,DATE(Thang!$E$4,Thang!$C$4,Loc!$P$2),Nhap!$F$5:$F$1000,Loc!A414)</f>
        <v>0</v>
      </c>
      <c r="Q414" s="7">
        <f>SUMIFS(Nhap!$I$5:$I$1000,Nhap!$E$5:$E$1000,DATE(Thang!$E$4,Thang!$C$4,Loc!$Q$2),Nhap!$F$5:$F$1000,Loc!A414)</f>
        <v>0</v>
      </c>
      <c r="R414" s="7">
        <f>SUMIFS(Nhap!$I$5:$I$1000,Nhap!$E$5:$E$1000,DATE(Thang!$E$4,Thang!$C$4,Loc!$R$2),Nhap!$F$5:$F$1000,Loc!A414)</f>
        <v>0</v>
      </c>
      <c r="S414" s="7">
        <f>SUMIFS(Nhap!$I$5:$I$1000,Nhap!$E$5:$E$1000,DATE(Thang!$E$4,Thang!$C$4,Loc!$S$2),Nhap!$F$5:$F$1000,Loc!A414)</f>
        <v>0</v>
      </c>
      <c r="T414" s="7">
        <f>SUMIFS(Nhap!$I$5:$I$1000,Nhap!$E$5:$E$1000,DATE(Thang!$E$4,Thang!$C$4,Loc!$T$2),Nhap!$F$5:$F$1000,Loc!A414)</f>
        <v>0</v>
      </c>
      <c r="U414" s="7">
        <f>SUMIFS(Nhap!$I$5:$I$1000,Nhap!$E$5:$E$1000,DATE(Thang!$E$4,Thang!$C$4,Loc!$U$2),Nhap!$F$5:$F$1000,Loc!A414)</f>
        <v>0</v>
      </c>
      <c r="V414" s="7">
        <f>SUMIFS(Nhap!$I$5:$I$1000,Nhap!$E$5:$E$1000,DATE(Thang!$E$4,Thang!$C$4,Loc!$V$2),Nhap!$F$5:$F$1000,Loc!A414)</f>
        <v>0</v>
      </c>
      <c r="W414" s="7">
        <f>SUMIFS(Nhap!$I$5:$I$1000,Nhap!$E$5:$E$1000,DATE(Thang!$E$4,Thang!$C$4,Loc!$W$2),Nhap!$F$5:$F$1000,Loc!A414)</f>
        <v>0</v>
      </c>
      <c r="X414" s="7">
        <f>SUMIFS(Nhap!$I$5:$I$1000,Nhap!$E$5:$E$1000,DATE(Thang!$E$4,Thang!$C$4,Loc!$X$2),Nhap!$F$5:$F$1000,Loc!A414)</f>
        <v>0</v>
      </c>
      <c r="Y414" s="7">
        <f>SUMIFS(Nhap!$I$5:$I$1000,Nhap!$E$5:$E$1000,DATE(Thang!$E$4,Thang!$C$4,Loc!$Y$2),Nhap!$F$5:$F$1000,Loc!A414)</f>
        <v>0</v>
      </c>
      <c r="Z414" s="7">
        <f>SUMIFS(Nhap!$I$5:$I$1000,Nhap!$E$5:$E$1000,DATE(Thang!$E$4,Thang!$C$4,Loc!$Z$2),Nhap!$F$5:$F$1000,Loc!A414)</f>
        <v>0</v>
      </c>
      <c r="AA414" s="7">
        <f>SUMIFS(Nhap!$I$5:$I$1000,Nhap!$E$5:$E$1000,DATE(Thang!$E$4,Thang!$C$4,Loc!$AA$2),Nhap!$F$5:$F$1000,Loc!A414)</f>
        <v>0</v>
      </c>
      <c r="AB414" s="7">
        <f>SUMIFS(Nhap!$I$5:$I$1000,Nhap!$E$5:$E$1000,DATE(Thang!$E$4,Thang!$C$4,Loc!$AB$2),Nhap!$F$5:$F$1000,Loc!A414)</f>
        <v>0</v>
      </c>
      <c r="AC414" s="7">
        <f>SUMIFS(Nhap!$I$5:$I$1000,Nhap!$E$5:$E$1000,DATE(Thang!$E$4,Thang!$C$4,Loc!$AC$2),Nhap!$F$5:$F$1000,Loc!A414)</f>
        <v>0</v>
      </c>
      <c r="AD414" s="7">
        <f>SUMIFS(Nhap!$I$5:$I$1000,Nhap!$E$5:$E$1000,DATE(Thang!$E$4,Thang!$C$4,Loc!$AD$2),Nhap!$F$5:$F$1000,Loc!$A$5)</f>
        <v>0</v>
      </c>
      <c r="AE414" s="7">
        <f>SUMIFS(Nhap!$I$5:$I$1000,Nhap!$E$5:$E$1000,DATE(Thang!$E$4,Thang!$C$4,Loc!$AE$2),Nhap!$F$5:$F$1000,Loc!A414)</f>
        <v>0</v>
      </c>
      <c r="AF414" s="7">
        <f>SUMIFS(Nhap!$I$5:$I$1000,Nhap!$E$5:$E$1000,DATE(Thang!$E$4,Thang!$C$4,Loc!$AF$2),Nhap!$F$5:$F$1000,Loc!A414)</f>
        <v>0</v>
      </c>
      <c r="AG414" s="7">
        <f>SUMIFS(Nhap!$I$5:$I$1000,Nhap!$E$5:$E$1000,DATE(Thang!$E$4,Thang!$C$4,Loc!$AG$2),Nhap!$F$5:$F$1000,Loc!A414)</f>
        <v>0</v>
      </c>
      <c r="AH414" s="7">
        <f>SUMIFS(Nhap!$I$5:$I$1000,Nhap!$E$5:$E$1000,DATE(Thang!$E$4,Thang!$C$4,Loc!$AH$2),Nhap!$F$5:$F$1000,Loc!A414)</f>
        <v>0</v>
      </c>
      <c r="AI414" s="7">
        <f>SUMIFS(Nhap!$I$5:$I$1000,Nhap!$E$5:$E$1000,DATE(Thang!$E$4,Thang!$C$4,Loc!$AI$2),Nhap!$F$5:$F$1000,Loc!A414)</f>
        <v>0</v>
      </c>
      <c r="AJ414" s="7">
        <f>SUMIFS(Nhap!$I$5:$I$1000,Nhap!$E$5:$E$1000,DATE(Thang!$E$4,Thang!$C$4,Loc!$AJ$2),Nhap!$F$5:$F$1000,Loc!A414)</f>
        <v>0</v>
      </c>
      <c r="AK414" s="1">
        <f>SUMIFS(Xuat!$G$5:$G$1000,Xuat!$C$5:$C$1000,DATE(Thang!$E$4,Thang!$C$4,AK$2),Xuat!$D$5:$D$1000,Loc!$A414)</f>
        <v>0</v>
      </c>
      <c r="AL414" s="1">
        <f>SUMIFS(Xuat!$G$5:$G$1000,Xuat!$C$5:$C$1000,DATE(Thang!$E$4,Thang!$C$4,AL$2),Xuat!$D$5:$D$1000,Loc!$A414)</f>
        <v>0</v>
      </c>
      <c r="AM414" s="1">
        <f>SUMIFS(Xuat!$G$5:$G$1000,Xuat!$C$5:$C$1000,DATE(Thang!$E$4,Thang!$C$4,AM$2),Xuat!$D$5:$D$1000,Loc!$A414)</f>
        <v>0</v>
      </c>
      <c r="AN414" s="1">
        <f>SUMIFS(Xuat!$G$5:$G$1000,Xuat!$C$5:$C$1000,DATE(Thang!$E$4,Thang!$C$4,AN$2),Xuat!$D$5:$D$1000,Loc!$A414)</f>
        <v>0</v>
      </c>
      <c r="AO414" s="1">
        <f>SUMIFS(Xuat!$G$5:$G$1000,Xuat!$C$5:$C$1000,DATE(Thang!$E$4,Thang!$C$4,AO$2),Xuat!$D$5:$D$1000,Loc!$A414)</f>
        <v>0</v>
      </c>
      <c r="AP414" s="1">
        <f>SUMIFS(Xuat!$G$5:$G$1000,Xuat!$C$5:$C$1000,DATE(Thang!$E$4,Thang!$C$4,AP$2),Xuat!$D$5:$D$1000,Loc!$A414)</f>
        <v>0</v>
      </c>
      <c r="AQ414" s="1">
        <f>SUMIFS(Xuat!$G$5:$G$1000,Xuat!$C$5:$C$1000,DATE(Thang!$E$4,Thang!$C$4,AQ$2),Xuat!$D$5:$D$1000,Loc!$A414)</f>
        <v>0</v>
      </c>
      <c r="AR414" s="1">
        <f>SUMIFS(Xuat!$G$5:$G$1000,Xuat!$C$5:$C$1000,DATE(Thang!$E$4,Thang!$C$4,AR$2),Xuat!$D$5:$D$1000,Loc!$A414)</f>
        <v>0</v>
      </c>
      <c r="AS414" s="1">
        <f>SUMIFS(Xuat!$G$5:$G$1000,Xuat!$C$5:$C$1000,DATE(Thang!$E$4,Thang!$C$4,AS$2),Xuat!$D$5:$D$1000,Loc!$A414)</f>
        <v>0</v>
      </c>
      <c r="AT414" s="1">
        <f>SUMIFS(Xuat!$G$5:$G$1000,Xuat!$C$5:$C$1000,DATE(Thang!$E$4,Thang!$C$4,AT$2),Xuat!$D$5:$D$1000,Loc!$A414)</f>
        <v>0</v>
      </c>
      <c r="AU414" s="1">
        <f>SUMIFS(Xuat!$G$5:$G$1000,Xuat!$C$5:$C$1000,DATE(Thang!$E$4,Thang!$C$4,AU$2),Xuat!$D$5:$D$1000,Loc!$A414)</f>
        <v>0</v>
      </c>
      <c r="AV414" s="1">
        <f>SUMIFS(Xuat!$G$5:$G$1000,Xuat!$C$5:$C$1000,DATE(Thang!$E$4,Thang!$C$4,AV$2),Xuat!$D$5:$D$1000,Loc!$A414)</f>
        <v>0</v>
      </c>
      <c r="AW414" s="1">
        <f>SUMIFS(Xuat!$G$5:$G$1000,Xuat!$C$5:$C$1000,DATE(Thang!$E$4,Thang!$C$4,AW$2),Xuat!$D$5:$D$1000,Loc!$A414)</f>
        <v>0</v>
      </c>
      <c r="AX414" s="1">
        <f>SUMIFS(Xuat!$G$5:$G$1000,Xuat!$C$5:$C$1000,DATE(Thang!$E$4,Thang!$C$4,AX$2),Xuat!$D$5:$D$1000,Loc!$A414)</f>
        <v>0</v>
      </c>
      <c r="AY414" s="1">
        <f>SUMIFS(Xuat!$G$5:$G$1000,Xuat!$C$5:$C$1000,DATE(Thang!$E$4,Thang!$C$4,AY$2),Xuat!$D$5:$D$1000,Loc!$A414)</f>
        <v>0</v>
      </c>
      <c r="AZ414" s="1">
        <f>SUMIFS(Xuat!$G$5:$G$1000,Xuat!$C$5:$C$1000,DATE(Thang!$E$4,Thang!$C$4,AZ$2),Xuat!$D$5:$D$1000,Loc!$A414)</f>
        <v>0</v>
      </c>
      <c r="BA414" s="1">
        <f>SUMIFS(Xuat!$G$5:$G$1000,Xuat!$C$5:$C$1000,DATE(Thang!$E$4,Thang!$C$4,BA$2),Xuat!$D$5:$D$1000,Loc!$A414)</f>
        <v>0</v>
      </c>
      <c r="BB414" s="1">
        <f>SUMIFS(Xuat!$G$5:$G$1000,Xuat!$C$5:$C$1000,DATE(Thang!$E$4,Thang!$C$4,BB$2),Xuat!$D$5:$D$1000,Loc!$A414)</f>
        <v>0</v>
      </c>
      <c r="BC414" s="1">
        <f>SUMIFS(Xuat!$G$5:$G$1000,Xuat!$C$5:$C$1000,DATE(Thang!$E$4,Thang!$C$4,BC$2),Xuat!$D$5:$D$1000,Loc!$A414)</f>
        <v>0</v>
      </c>
      <c r="BD414" s="1">
        <f>SUMIFS(Xuat!$G$5:$G$1000,Xuat!$C$5:$C$1000,DATE(Thang!$E$4,Thang!$C$4,BD$2),Xuat!$D$5:$D$1000,Loc!$A414)</f>
        <v>0</v>
      </c>
      <c r="BE414" s="1">
        <f>SUMIFS(Xuat!$G$5:$G$1000,Xuat!$C$5:$C$1000,DATE(Thang!$E$4,Thang!$C$4,BE$2),Xuat!$D$5:$D$1000,Loc!$A414)</f>
        <v>0</v>
      </c>
      <c r="BF414" s="1">
        <f>SUMIFS(Xuat!$G$5:$G$1000,Xuat!$C$5:$C$1000,DATE(Thang!$E$4,Thang!$C$4,BF$2),Xuat!$D$5:$D$1000,Loc!$A414)</f>
        <v>0</v>
      </c>
      <c r="BG414" s="1">
        <f>SUMIFS(Xuat!$G$5:$G$1000,Xuat!$C$5:$C$1000,DATE(Thang!$E$4,Thang!$C$4,BG$2),Xuat!$D$5:$D$1000,Loc!$A414)</f>
        <v>0</v>
      </c>
      <c r="BH414" s="1">
        <f>SUMIFS(Xuat!$G$5:$G$1000,Xuat!$C$5:$C$1000,DATE(Thang!$E$4,Thang!$C$4,BH$2),Xuat!$D$5:$D$1000,Loc!$A414)</f>
        <v>0</v>
      </c>
      <c r="BI414" s="1">
        <f>SUMIFS(Xuat!$G$5:$G$1000,Xuat!$C$5:$C$1000,DATE(Thang!$E$4,Thang!$C$4,BI$2),Xuat!$D$5:$D$1000,Loc!$A414)</f>
        <v>0</v>
      </c>
      <c r="BJ414" s="1">
        <f>SUMIFS(Xuat!$G$5:$G$1000,Xuat!$C$5:$C$1000,DATE(Thang!$E$4,Thang!$C$4,BJ$2),Xuat!$D$5:$D$1000,Loc!$A414)</f>
        <v>0</v>
      </c>
      <c r="BK414" s="1">
        <f>SUMIFS(Xuat!$G$5:$G$1000,Xuat!$C$5:$C$1000,DATE(Thang!$E$4,Thang!$C$4,BK$2),Xuat!$D$5:$D$1000,Loc!$A414)</f>
        <v>0</v>
      </c>
      <c r="BL414" s="1">
        <f>SUMIFS(Xuat!$G$5:$G$1000,Xuat!$C$5:$C$1000,DATE(Thang!$E$4,Thang!$C$4,BL$2),Xuat!$D$5:$D$1000,Loc!$A414)</f>
        <v>0</v>
      </c>
      <c r="BM414" s="1">
        <f>SUMIFS(Xuat!$G$5:$G$1000,Xuat!$C$5:$C$1000,DATE(Thang!$E$4,Thang!$C$4,BM$2),Xuat!$D$5:$D$1000,Loc!$A414)</f>
        <v>0</v>
      </c>
      <c r="BN414" s="1">
        <f>SUMIFS(Xuat!$G$5:$G$1000,Xuat!$C$5:$C$1000,DATE(Thang!$E$4,Thang!$C$4,BN$2),Xuat!$D$5:$D$1000,Loc!$A414)</f>
        <v>0</v>
      </c>
      <c r="BO414" s="1">
        <f>SUMIFS(Xuat!$G$5:$G$1000,Xuat!$C$5:$C$1000,DATE(Thang!$E$4,Thang!$C$4,BO$2),Xuat!$D$5:$D$1000,Loc!$A414)</f>
        <v>0</v>
      </c>
    </row>
    <row r="415" spans="1:67" x14ac:dyDescent="0.2">
      <c r="A415" s="2">
        <f>DM!C415</f>
        <v>0</v>
      </c>
      <c r="B415" s="3">
        <f>VLOOKUP(A415,Tondau!$B$5:$F$500,3,0)</f>
        <v>0</v>
      </c>
      <c r="C415" s="3">
        <f t="shared" si="20"/>
        <v>0</v>
      </c>
      <c r="D415" s="3">
        <f t="shared" si="21"/>
        <v>0</v>
      </c>
      <c r="E415" s="3">
        <f t="shared" si="22"/>
        <v>0</v>
      </c>
      <c r="F415" s="7">
        <f>SUMIFS(Nhap!$I$5:$I$1000,Nhap!$E$5:$E$1000,DATE(Thang!$E$4,Thang!$C$4,Loc!$F$2),Nhap!$F$5:$F$1000,Loc!A415)</f>
        <v>0</v>
      </c>
      <c r="G415" s="7">
        <f>SUMIFS(Nhap!$I$5:$I$1000,Nhap!$E$5:$E$1000,DATE(Thang!$E$4,Thang!$C$4,Loc!$G$2),Nhap!$F$5:$F$1000,Loc!A415)</f>
        <v>0</v>
      </c>
      <c r="H415" s="7">
        <f>SUMIFS(Nhap!$I$5:$I$1000,Nhap!$E$5:$E$1000,DATE(Thang!$E$4,Thang!$C$4,Loc!$H$2),Nhap!$F$5:$F$1000,Loc!A415)</f>
        <v>0</v>
      </c>
      <c r="I415" s="7">
        <f>SUMIFS(Nhap!$I$5:$I$1000,Nhap!$E$5:$E$1000,DATE(Thang!$E$4,Thang!$C$4,Loc!$I$2),Nhap!$F$5:$F$1000,Loc!A415)</f>
        <v>0</v>
      </c>
      <c r="J415" s="7">
        <f>SUMIFS(Nhap!$I$5:$I$1000,Nhap!$E$5:$E$1000,DATE(Thang!$E$4,Thang!$C$4,Loc!$J$2),Nhap!$F$5:$F$1000,Loc!A415)</f>
        <v>0</v>
      </c>
      <c r="K415" s="7">
        <f>SUMIFS(Nhap!$I$5:$I$1000,Nhap!$E$5:$E$1000,DATE(Thang!$E$4,Thang!$C$4,Loc!$K$2),Nhap!$F$5:$F$1000,Loc!A415)</f>
        <v>0</v>
      </c>
      <c r="L415" s="7">
        <f>SUMIFS(Nhap!$I$5:$I$1000,Nhap!$E$5:$E$1000,DATE(Thang!$E$4,Thang!$C$4,Loc!$L$2),Nhap!$F$5:$F$1000,Loc!A415)</f>
        <v>0</v>
      </c>
      <c r="M415" s="7">
        <f>SUMIFS(Nhap!$I$5:$I$1000,Nhap!$E$5:$E$1000,DATE(Thang!$E$4,Thang!$C$4,Loc!$M$2),Nhap!$F$5:$F$1000,Loc!A415)</f>
        <v>0</v>
      </c>
      <c r="N415" s="7">
        <f>SUMIFS(Nhap!$I$5:$I$1000,Nhap!$E$5:$E$1000,DATE(Thang!$E$4,Thang!$C$4,Loc!$N$2),Nhap!$F$5:$F$1000,Loc!A415)</f>
        <v>0</v>
      </c>
      <c r="O415" s="7">
        <f>SUMIFS(Nhap!$I$5:$I$1000,Nhap!$E$5:$E$1000,DATE(Thang!$E$4,Thang!$C$4,Loc!$O$2),Nhap!$F$5:$F$1000,Loc!A415)</f>
        <v>0</v>
      </c>
      <c r="P415" s="7">
        <f>SUMIFS(Nhap!$I$5:$I$1000,Nhap!$E$5:$E$1000,DATE(Thang!$E$4,Thang!$C$4,Loc!$P$2),Nhap!$F$5:$F$1000,Loc!A415)</f>
        <v>0</v>
      </c>
      <c r="Q415" s="7">
        <f>SUMIFS(Nhap!$I$5:$I$1000,Nhap!$E$5:$E$1000,DATE(Thang!$E$4,Thang!$C$4,Loc!$Q$2),Nhap!$F$5:$F$1000,Loc!A415)</f>
        <v>0</v>
      </c>
      <c r="R415" s="7">
        <f>SUMIFS(Nhap!$I$5:$I$1000,Nhap!$E$5:$E$1000,DATE(Thang!$E$4,Thang!$C$4,Loc!$R$2),Nhap!$F$5:$F$1000,Loc!A415)</f>
        <v>0</v>
      </c>
      <c r="S415" s="7">
        <f>SUMIFS(Nhap!$I$5:$I$1000,Nhap!$E$5:$E$1000,DATE(Thang!$E$4,Thang!$C$4,Loc!$S$2),Nhap!$F$5:$F$1000,Loc!A415)</f>
        <v>0</v>
      </c>
      <c r="T415" s="7">
        <f>SUMIFS(Nhap!$I$5:$I$1000,Nhap!$E$5:$E$1000,DATE(Thang!$E$4,Thang!$C$4,Loc!$T$2),Nhap!$F$5:$F$1000,Loc!A415)</f>
        <v>0</v>
      </c>
      <c r="U415" s="7">
        <f>SUMIFS(Nhap!$I$5:$I$1000,Nhap!$E$5:$E$1000,DATE(Thang!$E$4,Thang!$C$4,Loc!$U$2),Nhap!$F$5:$F$1000,Loc!A415)</f>
        <v>0</v>
      </c>
      <c r="V415" s="7">
        <f>SUMIFS(Nhap!$I$5:$I$1000,Nhap!$E$5:$E$1000,DATE(Thang!$E$4,Thang!$C$4,Loc!$V$2),Nhap!$F$5:$F$1000,Loc!A415)</f>
        <v>0</v>
      </c>
      <c r="W415" s="7">
        <f>SUMIFS(Nhap!$I$5:$I$1000,Nhap!$E$5:$E$1000,DATE(Thang!$E$4,Thang!$C$4,Loc!$W$2),Nhap!$F$5:$F$1000,Loc!A415)</f>
        <v>0</v>
      </c>
      <c r="X415" s="7">
        <f>SUMIFS(Nhap!$I$5:$I$1000,Nhap!$E$5:$E$1000,DATE(Thang!$E$4,Thang!$C$4,Loc!$X$2),Nhap!$F$5:$F$1000,Loc!A415)</f>
        <v>0</v>
      </c>
      <c r="Y415" s="7">
        <f>SUMIFS(Nhap!$I$5:$I$1000,Nhap!$E$5:$E$1000,DATE(Thang!$E$4,Thang!$C$4,Loc!$Y$2),Nhap!$F$5:$F$1000,Loc!A415)</f>
        <v>0</v>
      </c>
      <c r="Z415" s="7">
        <f>SUMIFS(Nhap!$I$5:$I$1000,Nhap!$E$5:$E$1000,DATE(Thang!$E$4,Thang!$C$4,Loc!$Z$2),Nhap!$F$5:$F$1000,Loc!A415)</f>
        <v>0</v>
      </c>
      <c r="AA415" s="7">
        <f>SUMIFS(Nhap!$I$5:$I$1000,Nhap!$E$5:$E$1000,DATE(Thang!$E$4,Thang!$C$4,Loc!$AA$2),Nhap!$F$5:$F$1000,Loc!A415)</f>
        <v>0</v>
      </c>
      <c r="AB415" s="7">
        <f>SUMIFS(Nhap!$I$5:$I$1000,Nhap!$E$5:$E$1000,DATE(Thang!$E$4,Thang!$C$4,Loc!$AB$2),Nhap!$F$5:$F$1000,Loc!A415)</f>
        <v>0</v>
      </c>
      <c r="AC415" s="7">
        <f>SUMIFS(Nhap!$I$5:$I$1000,Nhap!$E$5:$E$1000,DATE(Thang!$E$4,Thang!$C$4,Loc!$AC$2),Nhap!$F$5:$F$1000,Loc!A415)</f>
        <v>0</v>
      </c>
      <c r="AD415" s="7">
        <f>SUMIFS(Nhap!$I$5:$I$1000,Nhap!$E$5:$E$1000,DATE(Thang!$E$4,Thang!$C$4,Loc!$AD$2),Nhap!$F$5:$F$1000,Loc!$A$5)</f>
        <v>0</v>
      </c>
      <c r="AE415" s="7">
        <f>SUMIFS(Nhap!$I$5:$I$1000,Nhap!$E$5:$E$1000,DATE(Thang!$E$4,Thang!$C$4,Loc!$AE$2),Nhap!$F$5:$F$1000,Loc!A415)</f>
        <v>0</v>
      </c>
      <c r="AF415" s="7">
        <f>SUMIFS(Nhap!$I$5:$I$1000,Nhap!$E$5:$E$1000,DATE(Thang!$E$4,Thang!$C$4,Loc!$AF$2),Nhap!$F$5:$F$1000,Loc!A415)</f>
        <v>0</v>
      </c>
      <c r="AG415" s="7">
        <f>SUMIFS(Nhap!$I$5:$I$1000,Nhap!$E$5:$E$1000,DATE(Thang!$E$4,Thang!$C$4,Loc!$AG$2),Nhap!$F$5:$F$1000,Loc!A415)</f>
        <v>0</v>
      </c>
      <c r="AH415" s="7">
        <f>SUMIFS(Nhap!$I$5:$I$1000,Nhap!$E$5:$E$1000,DATE(Thang!$E$4,Thang!$C$4,Loc!$AH$2),Nhap!$F$5:$F$1000,Loc!A415)</f>
        <v>0</v>
      </c>
      <c r="AI415" s="7">
        <f>SUMIFS(Nhap!$I$5:$I$1000,Nhap!$E$5:$E$1000,DATE(Thang!$E$4,Thang!$C$4,Loc!$AI$2),Nhap!$F$5:$F$1000,Loc!A415)</f>
        <v>0</v>
      </c>
      <c r="AJ415" s="7">
        <f>SUMIFS(Nhap!$I$5:$I$1000,Nhap!$E$5:$E$1000,DATE(Thang!$E$4,Thang!$C$4,Loc!$AJ$2),Nhap!$F$5:$F$1000,Loc!A415)</f>
        <v>0</v>
      </c>
      <c r="AK415" s="1">
        <f>SUMIFS(Xuat!$G$5:$G$1000,Xuat!$C$5:$C$1000,DATE(Thang!$E$4,Thang!$C$4,AK$2),Xuat!$D$5:$D$1000,Loc!$A415)</f>
        <v>0</v>
      </c>
      <c r="AL415" s="1">
        <f>SUMIFS(Xuat!$G$5:$G$1000,Xuat!$C$5:$C$1000,DATE(Thang!$E$4,Thang!$C$4,AL$2),Xuat!$D$5:$D$1000,Loc!$A415)</f>
        <v>0</v>
      </c>
      <c r="AM415" s="1">
        <f>SUMIFS(Xuat!$G$5:$G$1000,Xuat!$C$5:$C$1000,DATE(Thang!$E$4,Thang!$C$4,AM$2),Xuat!$D$5:$D$1000,Loc!$A415)</f>
        <v>0</v>
      </c>
      <c r="AN415" s="1">
        <f>SUMIFS(Xuat!$G$5:$G$1000,Xuat!$C$5:$C$1000,DATE(Thang!$E$4,Thang!$C$4,AN$2),Xuat!$D$5:$D$1000,Loc!$A415)</f>
        <v>0</v>
      </c>
      <c r="AO415" s="1">
        <f>SUMIFS(Xuat!$G$5:$G$1000,Xuat!$C$5:$C$1000,DATE(Thang!$E$4,Thang!$C$4,AO$2),Xuat!$D$5:$D$1000,Loc!$A415)</f>
        <v>0</v>
      </c>
      <c r="AP415" s="1">
        <f>SUMIFS(Xuat!$G$5:$G$1000,Xuat!$C$5:$C$1000,DATE(Thang!$E$4,Thang!$C$4,AP$2),Xuat!$D$5:$D$1000,Loc!$A415)</f>
        <v>0</v>
      </c>
      <c r="AQ415" s="1">
        <f>SUMIFS(Xuat!$G$5:$G$1000,Xuat!$C$5:$C$1000,DATE(Thang!$E$4,Thang!$C$4,AQ$2),Xuat!$D$5:$D$1000,Loc!$A415)</f>
        <v>0</v>
      </c>
      <c r="AR415" s="1">
        <f>SUMIFS(Xuat!$G$5:$G$1000,Xuat!$C$5:$C$1000,DATE(Thang!$E$4,Thang!$C$4,AR$2),Xuat!$D$5:$D$1000,Loc!$A415)</f>
        <v>0</v>
      </c>
      <c r="AS415" s="1">
        <f>SUMIFS(Xuat!$G$5:$G$1000,Xuat!$C$5:$C$1000,DATE(Thang!$E$4,Thang!$C$4,AS$2),Xuat!$D$5:$D$1000,Loc!$A415)</f>
        <v>0</v>
      </c>
      <c r="AT415" s="1">
        <f>SUMIFS(Xuat!$G$5:$G$1000,Xuat!$C$5:$C$1000,DATE(Thang!$E$4,Thang!$C$4,AT$2),Xuat!$D$5:$D$1000,Loc!$A415)</f>
        <v>0</v>
      </c>
      <c r="AU415" s="1">
        <f>SUMIFS(Xuat!$G$5:$G$1000,Xuat!$C$5:$C$1000,DATE(Thang!$E$4,Thang!$C$4,AU$2),Xuat!$D$5:$D$1000,Loc!$A415)</f>
        <v>0</v>
      </c>
      <c r="AV415" s="1">
        <f>SUMIFS(Xuat!$G$5:$G$1000,Xuat!$C$5:$C$1000,DATE(Thang!$E$4,Thang!$C$4,AV$2),Xuat!$D$5:$D$1000,Loc!$A415)</f>
        <v>0</v>
      </c>
      <c r="AW415" s="1">
        <f>SUMIFS(Xuat!$G$5:$G$1000,Xuat!$C$5:$C$1000,DATE(Thang!$E$4,Thang!$C$4,AW$2),Xuat!$D$5:$D$1000,Loc!$A415)</f>
        <v>0</v>
      </c>
      <c r="AX415" s="1">
        <f>SUMIFS(Xuat!$G$5:$G$1000,Xuat!$C$5:$C$1000,DATE(Thang!$E$4,Thang!$C$4,AX$2),Xuat!$D$5:$D$1000,Loc!$A415)</f>
        <v>0</v>
      </c>
      <c r="AY415" s="1">
        <f>SUMIFS(Xuat!$G$5:$G$1000,Xuat!$C$5:$C$1000,DATE(Thang!$E$4,Thang!$C$4,AY$2),Xuat!$D$5:$D$1000,Loc!$A415)</f>
        <v>0</v>
      </c>
      <c r="AZ415" s="1">
        <f>SUMIFS(Xuat!$G$5:$G$1000,Xuat!$C$5:$C$1000,DATE(Thang!$E$4,Thang!$C$4,AZ$2),Xuat!$D$5:$D$1000,Loc!$A415)</f>
        <v>0</v>
      </c>
      <c r="BA415" s="1">
        <f>SUMIFS(Xuat!$G$5:$G$1000,Xuat!$C$5:$C$1000,DATE(Thang!$E$4,Thang!$C$4,BA$2),Xuat!$D$5:$D$1000,Loc!$A415)</f>
        <v>0</v>
      </c>
      <c r="BB415" s="1">
        <f>SUMIFS(Xuat!$G$5:$G$1000,Xuat!$C$5:$C$1000,DATE(Thang!$E$4,Thang!$C$4,BB$2),Xuat!$D$5:$D$1000,Loc!$A415)</f>
        <v>0</v>
      </c>
      <c r="BC415" s="1">
        <f>SUMIFS(Xuat!$G$5:$G$1000,Xuat!$C$5:$C$1000,DATE(Thang!$E$4,Thang!$C$4,BC$2),Xuat!$D$5:$D$1000,Loc!$A415)</f>
        <v>0</v>
      </c>
      <c r="BD415" s="1">
        <f>SUMIFS(Xuat!$G$5:$G$1000,Xuat!$C$5:$C$1000,DATE(Thang!$E$4,Thang!$C$4,BD$2),Xuat!$D$5:$D$1000,Loc!$A415)</f>
        <v>0</v>
      </c>
      <c r="BE415" s="1">
        <f>SUMIFS(Xuat!$G$5:$G$1000,Xuat!$C$5:$C$1000,DATE(Thang!$E$4,Thang!$C$4,BE$2),Xuat!$D$5:$D$1000,Loc!$A415)</f>
        <v>0</v>
      </c>
      <c r="BF415" s="1">
        <f>SUMIFS(Xuat!$G$5:$G$1000,Xuat!$C$5:$C$1000,DATE(Thang!$E$4,Thang!$C$4,BF$2),Xuat!$D$5:$D$1000,Loc!$A415)</f>
        <v>0</v>
      </c>
      <c r="BG415" s="1">
        <f>SUMIFS(Xuat!$G$5:$G$1000,Xuat!$C$5:$C$1000,DATE(Thang!$E$4,Thang!$C$4,BG$2),Xuat!$D$5:$D$1000,Loc!$A415)</f>
        <v>0</v>
      </c>
      <c r="BH415" s="1">
        <f>SUMIFS(Xuat!$G$5:$G$1000,Xuat!$C$5:$C$1000,DATE(Thang!$E$4,Thang!$C$4,BH$2),Xuat!$D$5:$D$1000,Loc!$A415)</f>
        <v>0</v>
      </c>
      <c r="BI415" s="1">
        <f>SUMIFS(Xuat!$G$5:$G$1000,Xuat!$C$5:$C$1000,DATE(Thang!$E$4,Thang!$C$4,BI$2),Xuat!$D$5:$D$1000,Loc!$A415)</f>
        <v>0</v>
      </c>
      <c r="BJ415" s="1">
        <f>SUMIFS(Xuat!$G$5:$G$1000,Xuat!$C$5:$C$1000,DATE(Thang!$E$4,Thang!$C$4,BJ$2),Xuat!$D$5:$D$1000,Loc!$A415)</f>
        <v>0</v>
      </c>
      <c r="BK415" s="1">
        <f>SUMIFS(Xuat!$G$5:$G$1000,Xuat!$C$5:$C$1000,DATE(Thang!$E$4,Thang!$C$4,BK$2),Xuat!$D$5:$D$1000,Loc!$A415)</f>
        <v>0</v>
      </c>
      <c r="BL415" s="1">
        <f>SUMIFS(Xuat!$G$5:$G$1000,Xuat!$C$5:$C$1000,DATE(Thang!$E$4,Thang!$C$4,BL$2),Xuat!$D$5:$D$1000,Loc!$A415)</f>
        <v>0</v>
      </c>
      <c r="BM415" s="1">
        <f>SUMIFS(Xuat!$G$5:$G$1000,Xuat!$C$5:$C$1000,DATE(Thang!$E$4,Thang!$C$4,BM$2),Xuat!$D$5:$D$1000,Loc!$A415)</f>
        <v>0</v>
      </c>
      <c r="BN415" s="1">
        <f>SUMIFS(Xuat!$G$5:$G$1000,Xuat!$C$5:$C$1000,DATE(Thang!$E$4,Thang!$C$4,BN$2),Xuat!$D$5:$D$1000,Loc!$A415)</f>
        <v>0</v>
      </c>
      <c r="BO415" s="1">
        <f>SUMIFS(Xuat!$G$5:$G$1000,Xuat!$C$5:$C$1000,DATE(Thang!$E$4,Thang!$C$4,BO$2),Xuat!$D$5:$D$1000,Loc!$A415)</f>
        <v>0</v>
      </c>
    </row>
    <row r="416" spans="1:67" x14ac:dyDescent="0.2">
      <c r="A416" s="2">
        <f>DM!C416</f>
        <v>0</v>
      </c>
      <c r="B416" s="3">
        <f>VLOOKUP(A416,Tondau!$B$5:$F$500,3,0)</f>
        <v>0</v>
      </c>
      <c r="C416" s="3">
        <f t="shared" si="20"/>
        <v>0</v>
      </c>
      <c r="D416" s="3">
        <f t="shared" si="21"/>
        <v>0</v>
      </c>
      <c r="E416" s="3">
        <f t="shared" si="22"/>
        <v>0</v>
      </c>
      <c r="F416" s="7">
        <f>SUMIFS(Nhap!$I$5:$I$1000,Nhap!$E$5:$E$1000,DATE(Thang!$E$4,Thang!$C$4,Loc!$F$2),Nhap!$F$5:$F$1000,Loc!A416)</f>
        <v>0</v>
      </c>
      <c r="G416" s="7">
        <f>SUMIFS(Nhap!$I$5:$I$1000,Nhap!$E$5:$E$1000,DATE(Thang!$E$4,Thang!$C$4,Loc!$G$2),Nhap!$F$5:$F$1000,Loc!A416)</f>
        <v>0</v>
      </c>
      <c r="H416" s="7">
        <f>SUMIFS(Nhap!$I$5:$I$1000,Nhap!$E$5:$E$1000,DATE(Thang!$E$4,Thang!$C$4,Loc!$H$2),Nhap!$F$5:$F$1000,Loc!A416)</f>
        <v>0</v>
      </c>
      <c r="I416" s="7">
        <f>SUMIFS(Nhap!$I$5:$I$1000,Nhap!$E$5:$E$1000,DATE(Thang!$E$4,Thang!$C$4,Loc!$I$2),Nhap!$F$5:$F$1000,Loc!A416)</f>
        <v>0</v>
      </c>
      <c r="J416" s="7">
        <f>SUMIFS(Nhap!$I$5:$I$1000,Nhap!$E$5:$E$1000,DATE(Thang!$E$4,Thang!$C$4,Loc!$J$2),Nhap!$F$5:$F$1000,Loc!A416)</f>
        <v>0</v>
      </c>
      <c r="K416" s="7">
        <f>SUMIFS(Nhap!$I$5:$I$1000,Nhap!$E$5:$E$1000,DATE(Thang!$E$4,Thang!$C$4,Loc!$K$2),Nhap!$F$5:$F$1000,Loc!A416)</f>
        <v>0</v>
      </c>
      <c r="L416" s="7">
        <f>SUMIFS(Nhap!$I$5:$I$1000,Nhap!$E$5:$E$1000,DATE(Thang!$E$4,Thang!$C$4,Loc!$L$2),Nhap!$F$5:$F$1000,Loc!A416)</f>
        <v>0</v>
      </c>
      <c r="M416" s="7">
        <f>SUMIFS(Nhap!$I$5:$I$1000,Nhap!$E$5:$E$1000,DATE(Thang!$E$4,Thang!$C$4,Loc!$M$2),Nhap!$F$5:$F$1000,Loc!A416)</f>
        <v>0</v>
      </c>
      <c r="N416" s="7">
        <f>SUMIFS(Nhap!$I$5:$I$1000,Nhap!$E$5:$E$1000,DATE(Thang!$E$4,Thang!$C$4,Loc!$N$2),Nhap!$F$5:$F$1000,Loc!A416)</f>
        <v>0</v>
      </c>
      <c r="O416" s="7">
        <f>SUMIFS(Nhap!$I$5:$I$1000,Nhap!$E$5:$E$1000,DATE(Thang!$E$4,Thang!$C$4,Loc!$O$2),Nhap!$F$5:$F$1000,Loc!A416)</f>
        <v>0</v>
      </c>
      <c r="P416" s="7">
        <f>SUMIFS(Nhap!$I$5:$I$1000,Nhap!$E$5:$E$1000,DATE(Thang!$E$4,Thang!$C$4,Loc!$P$2),Nhap!$F$5:$F$1000,Loc!A416)</f>
        <v>0</v>
      </c>
      <c r="Q416" s="7">
        <f>SUMIFS(Nhap!$I$5:$I$1000,Nhap!$E$5:$E$1000,DATE(Thang!$E$4,Thang!$C$4,Loc!$Q$2),Nhap!$F$5:$F$1000,Loc!A416)</f>
        <v>0</v>
      </c>
      <c r="R416" s="7">
        <f>SUMIFS(Nhap!$I$5:$I$1000,Nhap!$E$5:$E$1000,DATE(Thang!$E$4,Thang!$C$4,Loc!$R$2),Nhap!$F$5:$F$1000,Loc!A416)</f>
        <v>0</v>
      </c>
      <c r="S416" s="7">
        <f>SUMIFS(Nhap!$I$5:$I$1000,Nhap!$E$5:$E$1000,DATE(Thang!$E$4,Thang!$C$4,Loc!$S$2),Nhap!$F$5:$F$1000,Loc!A416)</f>
        <v>0</v>
      </c>
      <c r="T416" s="7">
        <f>SUMIFS(Nhap!$I$5:$I$1000,Nhap!$E$5:$E$1000,DATE(Thang!$E$4,Thang!$C$4,Loc!$T$2),Nhap!$F$5:$F$1000,Loc!A416)</f>
        <v>0</v>
      </c>
      <c r="U416" s="7">
        <f>SUMIFS(Nhap!$I$5:$I$1000,Nhap!$E$5:$E$1000,DATE(Thang!$E$4,Thang!$C$4,Loc!$U$2),Nhap!$F$5:$F$1000,Loc!A416)</f>
        <v>0</v>
      </c>
      <c r="V416" s="7">
        <f>SUMIFS(Nhap!$I$5:$I$1000,Nhap!$E$5:$E$1000,DATE(Thang!$E$4,Thang!$C$4,Loc!$V$2),Nhap!$F$5:$F$1000,Loc!A416)</f>
        <v>0</v>
      </c>
      <c r="W416" s="7">
        <f>SUMIFS(Nhap!$I$5:$I$1000,Nhap!$E$5:$E$1000,DATE(Thang!$E$4,Thang!$C$4,Loc!$W$2),Nhap!$F$5:$F$1000,Loc!A416)</f>
        <v>0</v>
      </c>
      <c r="X416" s="7">
        <f>SUMIFS(Nhap!$I$5:$I$1000,Nhap!$E$5:$E$1000,DATE(Thang!$E$4,Thang!$C$4,Loc!$X$2),Nhap!$F$5:$F$1000,Loc!A416)</f>
        <v>0</v>
      </c>
      <c r="Y416" s="7">
        <f>SUMIFS(Nhap!$I$5:$I$1000,Nhap!$E$5:$E$1000,DATE(Thang!$E$4,Thang!$C$4,Loc!$Y$2),Nhap!$F$5:$F$1000,Loc!A416)</f>
        <v>0</v>
      </c>
      <c r="Z416" s="7">
        <f>SUMIFS(Nhap!$I$5:$I$1000,Nhap!$E$5:$E$1000,DATE(Thang!$E$4,Thang!$C$4,Loc!$Z$2),Nhap!$F$5:$F$1000,Loc!A416)</f>
        <v>0</v>
      </c>
      <c r="AA416" s="7">
        <f>SUMIFS(Nhap!$I$5:$I$1000,Nhap!$E$5:$E$1000,DATE(Thang!$E$4,Thang!$C$4,Loc!$AA$2),Nhap!$F$5:$F$1000,Loc!A416)</f>
        <v>0</v>
      </c>
      <c r="AB416" s="7">
        <f>SUMIFS(Nhap!$I$5:$I$1000,Nhap!$E$5:$E$1000,DATE(Thang!$E$4,Thang!$C$4,Loc!$AB$2),Nhap!$F$5:$F$1000,Loc!A416)</f>
        <v>0</v>
      </c>
      <c r="AC416" s="7">
        <f>SUMIFS(Nhap!$I$5:$I$1000,Nhap!$E$5:$E$1000,DATE(Thang!$E$4,Thang!$C$4,Loc!$AC$2),Nhap!$F$5:$F$1000,Loc!A416)</f>
        <v>0</v>
      </c>
      <c r="AD416" s="7">
        <f>SUMIFS(Nhap!$I$5:$I$1000,Nhap!$E$5:$E$1000,DATE(Thang!$E$4,Thang!$C$4,Loc!$AD$2),Nhap!$F$5:$F$1000,Loc!$A$5)</f>
        <v>0</v>
      </c>
      <c r="AE416" s="7">
        <f>SUMIFS(Nhap!$I$5:$I$1000,Nhap!$E$5:$E$1000,DATE(Thang!$E$4,Thang!$C$4,Loc!$AE$2),Nhap!$F$5:$F$1000,Loc!A416)</f>
        <v>0</v>
      </c>
      <c r="AF416" s="7">
        <f>SUMIFS(Nhap!$I$5:$I$1000,Nhap!$E$5:$E$1000,DATE(Thang!$E$4,Thang!$C$4,Loc!$AF$2),Nhap!$F$5:$F$1000,Loc!A416)</f>
        <v>0</v>
      </c>
      <c r="AG416" s="7">
        <f>SUMIFS(Nhap!$I$5:$I$1000,Nhap!$E$5:$E$1000,DATE(Thang!$E$4,Thang!$C$4,Loc!$AG$2),Nhap!$F$5:$F$1000,Loc!A416)</f>
        <v>0</v>
      </c>
      <c r="AH416" s="7">
        <f>SUMIFS(Nhap!$I$5:$I$1000,Nhap!$E$5:$E$1000,DATE(Thang!$E$4,Thang!$C$4,Loc!$AH$2),Nhap!$F$5:$F$1000,Loc!A416)</f>
        <v>0</v>
      </c>
      <c r="AI416" s="7">
        <f>SUMIFS(Nhap!$I$5:$I$1000,Nhap!$E$5:$E$1000,DATE(Thang!$E$4,Thang!$C$4,Loc!$AI$2),Nhap!$F$5:$F$1000,Loc!A416)</f>
        <v>0</v>
      </c>
      <c r="AJ416" s="7">
        <f>SUMIFS(Nhap!$I$5:$I$1000,Nhap!$E$5:$E$1000,DATE(Thang!$E$4,Thang!$C$4,Loc!$AJ$2),Nhap!$F$5:$F$1000,Loc!A416)</f>
        <v>0</v>
      </c>
      <c r="AK416" s="1">
        <f>SUMIFS(Xuat!$G$5:$G$1000,Xuat!$C$5:$C$1000,DATE(Thang!$E$4,Thang!$C$4,AK$2),Xuat!$D$5:$D$1000,Loc!$A416)</f>
        <v>0</v>
      </c>
      <c r="AL416" s="1">
        <f>SUMIFS(Xuat!$G$5:$G$1000,Xuat!$C$5:$C$1000,DATE(Thang!$E$4,Thang!$C$4,AL$2),Xuat!$D$5:$D$1000,Loc!$A416)</f>
        <v>0</v>
      </c>
      <c r="AM416" s="1">
        <f>SUMIFS(Xuat!$G$5:$G$1000,Xuat!$C$5:$C$1000,DATE(Thang!$E$4,Thang!$C$4,AM$2),Xuat!$D$5:$D$1000,Loc!$A416)</f>
        <v>0</v>
      </c>
      <c r="AN416" s="1">
        <f>SUMIFS(Xuat!$G$5:$G$1000,Xuat!$C$5:$C$1000,DATE(Thang!$E$4,Thang!$C$4,AN$2),Xuat!$D$5:$D$1000,Loc!$A416)</f>
        <v>0</v>
      </c>
      <c r="AO416" s="1">
        <f>SUMIFS(Xuat!$G$5:$G$1000,Xuat!$C$5:$C$1000,DATE(Thang!$E$4,Thang!$C$4,AO$2),Xuat!$D$5:$D$1000,Loc!$A416)</f>
        <v>0</v>
      </c>
      <c r="AP416" s="1">
        <f>SUMIFS(Xuat!$G$5:$G$1000,Xuat!$C$5:$C$1000,DATE(Thang!$E$4,Thang!$C$4,AP$2),Xuat!$D$5:$D$1000,Loc!$A416)</f>
        <v>0</v>
      </c>
      <c r="AQ416" s="1">
        <f>SUMIFS(Xuat!$G$5:$G$1000,Xuat!$C$5:$C$1000,DATE(Thang!$E$4,Thang!$C$4,AQ$2),Xuat!$D$5:$D$1000,Loc!$A416)</f>
        <v>0</v>
      </c>
      <c r="AR416" s="1">
        <f>SUMIFS(Xuat!$G$5:$G$1000,Xuat!$C$5:$C$1000,DATE(Thang!$E$4,Thang!$C$4,AR$2),Xuat!$D$5:$D$1000,Loc!$A416)</f>
        <v>0</v>
      </c>
      <c r="AS416" s="1">
        <f>SUMIFS(Xuat!$G$5:$G$1000,Xuat!$C$5:$C$1000,DATE(Thang!$E$4,Thang!$C$4,AS$2),Xuat!$D$5:$D$1000,Loc!$A416)</f>
        <v>0</v>
      </c>
      <c r="AT416" s="1">
        <f>SUMIFS(Xuat!$G$5:$G$1000,Xuat!$C$5:$C$1000,DATE(Thang!$E$4,Thang!$C$4,AT$2),Xuat!$D$5:$D$1000,Loc!$A416)</f>
        <v>0</v>
      </c>
      <c r="AU416" s="1">
        <f>SUMIFS(Xuat!$G$5:$G$1000,Xuat!$C$5:$C$1000,DATE(Thang!$E$4,Thang!$C$4,AU$2),Xuat!$D$5:$D$1000,Loc!$A416)</f>
        <v>0</v>
      </c>
      <c r="AV416" s="1">
        <f>SUMIFS(Xuat!$G$5:$G$1000,Xuat!$C$5:$C$1000,DATE(Thang!$E$4,Thang!$C$4,AV$2),Xuat!$D$5:$D$1000,Loc!$A416)</f>
        <v>0</v>
      </c>
      <c r="AW416" s="1">
        <f>SUMIFS(Xuat!$G$5:$G$1000,Xuat!$C$5:$C$1000,DATE(Thang!$E$4,Thang!$C$4,AW$2),Xuat!$D$5:$D$1000,Loc!$A416)</f>
        <v>0</v>
      </c>
      <c r="AX416" s="1">
        <f>SUMIFS(Xuat!$G$5:$G$1000,Xuat!$C$5:$C$1000,DATE(Thang!$E$4,Thang!$C$4,AX$2),Xuat!$D$5:$D$1000,Loc!$A416)</f>
        <v>0</v>
      </c>
      <c r="AY416" s="1">
        <f>SUMIFS(Xuat!$G$5:$G$1000,Xuat!$C$5:$C$1000,DATE(Thang!$E$4,Thang!$C$4,AY$2),Xuat!$D$5:$D$1000,Loc!$A416)</f>
        <v>0</v>
      </c>
      <c r="AZ416" s="1">
        <f>SUMIFS(Xuat!$G$5:$G$1000,Xuat!$C$5:$C$1000,DATE(Thang!$E$4,Thang!$C$4,AZ$2),Xuat!$D$5:$D$1000,Loc!$A416)</f>
        <v>0</v>
      </c>
      <c r="BA416" s="1">
        <f>SUMIFS(Xuat!$G$5:$G$1000,Xuat!$C$5:$C$1000,DATE(Thang!$E$4,Thang!$C$4,BA$2),Xuat!$D$5:$D$1000,Loc!$A416)</f>
        <v>0</v>
      </c>
      <c r="BB416" s="1">
        <f>SUMIFS(Xuat!$G$5:$G$1000,Xuat!$C$5:$C$1000,DATE(Thang!$E$4,Thang!$C$4,BB$2),Xuat!$D$5:$D$1000,Loc!$A416)</f>
        <v>0</v>
      </c>
      <c r="BC416" s="1">
        <f>SUMIFS(Xuat!$G$5:$G$1000,Xuat!$C$5:$C$1000,DATE(Thang!$E$4,Thang!$C$4,BC$2),Xuat!$D$5:$D$1000,Loc!$A416)</f>
        <v>0</v>
      </c>
      <c r="BD416" s="1">
        <f>SUMIFS(Xuat!$G$5:$G$1000,Xuat!$C$5:$C$1000,DATE(Thang!$E$4,Thang!$C$4,BD$2),Xuat!$D$5:$D$1000,Loc!$A416)</f>
        <v>0</v>
      </c>
      <c r="BE416" s="1">
        <f>SUMIFS(Xuat!$G$5:$G$1000,Xuat!$C$5:$C$1000,DATE(Thang!$E$4,Thang!$C$4,BE$2),Xuat!$D$5:$D$1000,Loc!$A416)</f>
        <v>0</v>
      </c>
      <c r="BF416" s="1">
        <f>SUMIFS(Xuat!$G$5:$G$1000,Xuat!$C$5:$C$1000,DATE(Thang!$E$4,Thang!$C$4,BF$2),Xuat!$D$5:$D$1000,Loc!$A416)</f>
        <v>0</v>
      </c>
      <c r="BG416" s="1">
        <f>SUMIFS(Xuat!$G$5:$G$1000,Xuat!$C$5:$C$1000,DATE(Thang!$E$4,Thang!$C$4,BG$2),Xuat!$D$5:$D$1000,Loc!$A416)</f>
        <v>0</v>
      </c>
      <c r="BH416" s="1">
        <f>SUMIFS(Xuat!$G$5:$G$1000,Xuat!$C$5:$C$1000,DATE(Thang!$E$4,Thang!$C$4,BH$2),Xuat!$D$5:$D$1000,Loc!$A416)</f>
        <v>0</v>
      </c>
      <c r="BI416" s="1">
        <f>SUMIFS(Xuat!$G$5:$G$1000,Xuat!$C$5:$C$1000,DATE(Thang!$E$4,Thang!$C$4,BI$2),Xuat!$D$5:$D$1000,Loc!$A416)</f>
        <v>0</v>
      </c>
      <c r="BJ416" s="1">
        <f>SUMIFS(Xuat!$G$5:$G$1000,Xuat!$C$5:$C$1000,DATE(Thang!$E$4,Thang!$C$4,BJ$2),Xuat!$D$5:$D$1000,Loc!$A416)</f>
        <v>0</v>
      </c>
      <c r="BK416" s="1">
        <f>SUMIFS(Xuat!$G$5:$G$1000,Xuat!$C$5:$C$1000,DATE(Thang!$E$4,Thang!$C$4,BK$2),Xuat!$D$5:$D$1000,Loc!$A416)</f>
        <v>0</v>
      </c>
      <c r="BL416" s="1">
        <f>SUMIFS(Xuat!$G$5:$G$1000,Xuat!$C$5:$C$1000,DATE(Thang!$E$4,Thang!$C$4,BL$2),Xuat!$D$5:$D$1000,Loc!$A416)</f>
        <v>0</v>
      </c>
      <c r="BM416" s="1">
        <f>SUMIFS(Xuat!$G$5:$G$1000,Xuat!$C$5:$C$1000,DATE(Thang!$E$4,Thang!$C$4,BM$2),Xuat!$D$5:$D$1000,Loc!$A416)</f>
        <v>0</v>
      </c>
      <c r="BN416" s="1">
        <f>SUMIFS(Xuat!$G$5:$G$1000,Xuat!$C$5:$C$1000,DATE(Thang!$E$4,Thang!$C$4,BN$2),Xuat!$D$5:$D$1000,Loc!$A416)</f>
        <v>0</v>
      </c>
      <c r="BO416" s="1">
        <f>SUMIFS(Xuat!$G$5:$G$1000,Xuat!$C$5:$C$1000,DATE(Thang!$E$4,Thang!$C$4,BO$2),Xuat!$D$5:$D$1000,Loc!$A416)</f>
        <v>0</v>
      </c>
    </row>
    <row r="417" spans="1:67" x14ac:dyDescent="0.2">
      <c r="A417" s="2">
        <f>DM!C417</f>
        <v>0</v>
      </c>
      <c r="B417" s="3">
        <f>VLOOKUP(A417,Tondau!$B$5:$F$500,3,0)</f>
        <v>0</v>
      </c>
      <c r="C417" s="3">
        <f t="shared" si="20"/>
        <v>0</v>
      </c>
      <c r="D417" s="3">
        <f t="shared" si="21"/>
        <v>0</v>
      </c>
      <c r="E417" s="3">
        <f t="shared" si="22"/>
        <v>0</v>
      </c>
      <c r="F417" s="7">
        <f>SUMIFS(Nhap!$I$5:$I$1000,Nhap!$E$5:$E$1000,DATE(Thang!$E$4,Thang!$C$4,Loc!$F$2),Nhap!$F$5:$F$1000,Loc!A417)</f>
        <v>0</v>
      </c>
      <c r="G417" s="7">
        <f>SUMIFS(Nhap!$I$5:$I$1000,Nhap!$E$5:$E$1000,DATE(Thang!$E$4,Thang!$C$4,Loc!$G$2),Nhap!$F$5:$F$1000,Loc!A417)</f>
        <v>0</v>
      </c>
      <c r="H417" s="7">
        <f>SUMIFS(Nhap!$I$5:$I$1000,Nhap!$E$5:$E$1000,DATE(Thang!$E$4,Thang!$C$4,Loc!$H$2),Nhap!$F$5:$F$1000,Loc!A417)</f>
        <v>0</v>
      </c>
      <c r="I417" s="7">
        <f>SUMIFS(Nhap!$I$5:$I$1000,Nhap!$E$5:$E$1000,DATE(Thang!$E$4,Thang!$C$4,Loc!$I$2),Nhap!$F$5:$F$1000,Loc!A417)</f>
        <v>0</v>
      </c>
      <c r="J417" s="7">
        <f>SUMIFS(Nhap!$I$5:$I$1000,Nhap!$E$5:$E$1000,DATE(Thang!$E$4,Thang!$C$4,Loc!$J$2),Nhap!$F$5:$F$1000,Loc!A417)</f>
        <v>0</v>
      </c>
      <c r="K417" s="7">
        <f>SUMIFS(Nhap!$I$5:$I$1000,Nhap!$E$5:$E$1000,DATE(Thang!$E$4,Thang!$C$4,Loc!$K$2),Nhap!$F$5:$F$1000,Loc!A417)</f>
        <v>0</v>
      </c>
      <c r="L417" s="7">
        <f>SUMIFS(Nhap!$I$5:$I$1000,Nhap!$E$5:$E$1000,DATE(Thang!$E$4,Thang!$C$4,Loc!$L$2),Nhap!$F$5:$F$1000,Loc!A417)</f>
        <v>0</v>
      </c>
      <c r="M417" s="7">
        <f>SUMIFS(Nhap!$I$5:$I$1000,Nhap!$E$5:$E$1000,DATE(Thang!$E$4,Thang!$C$4,Loc!$M$2),Nhap!$F$5:$F$1000,Loc!A417)</f>
        <v>0</v>
      </c>
      <c r="N417" s="7">
        <f>SUMIFS(Nhap!$I$5:$I$1000,Nhap!$E$5:$E$1000,DATE(Thang!$E$4,Thang!$C$4,Loc!$N$2),Nhap!$F$5:$F$1000,Loc!A417)</f>
        <v>0</v>
      </c>
      <c r="O417" s="7">
        <f>SUMIFS(Nhap!$I$5:$I$1000,Nhap!$E$5:$E$1000,DATE(Thang!$E$4,Thang!$C$4,Loc!$O$2),Nhap!$F$5:$F$1000,Loc!A417)</f>
        <v>0</v>
      </c>
      <c r="P417" s="7">
        <f>SUMIFS(Nhap!$I$5:$I$1000,Nhap!$E$5:$E$1000,DATE(Thang!$E$4,Thang!$C$4,Loc!$P$2),Nhap!$F$5:$F$1000,Loc!A417)</f>
        <v>0</v>
      </c>
      <c r="Q417" s="7">
        <f>SUMIFS(Nhap!$I$5:$I$1000,Nhap!$E$5:$E$1000,DATE(Thang!$E$4,Thang!$C$4,Loc!$Q$2),Nhap!$F$5:$F$1000,Loc!A417)</f>
        <v>0</v>
      </c>
      <c r="R417" s="7">
        <f>SUMIFS(Nhap!$I$5:$I$1000,Nhap!$E$5:$E$1000,DATE(Thang!$E$4,Thang!$C$4,Loc!$R$2),Nhap!$F$5:$F$1000,Loc!A417)</f>
        <v>0</v>
      </c>
      <c r="S417" s="7">
        <f>SUMIFS(Nhap!$I$5:$I$1000,Nhap!$E$5:$E$1000,DATE(Thang!$E$4,Thang!$C$4,Loc!$S$2),Nhap!$F$5:$F$1000,Loc!A417)</f>
        <v>0</v>
      </c>
      <c r="T417" s="7">
        <f>SUMIFS(Nhap!$I$5:$I$1000,Nhap!$E$5:$E$1000,DATE(Thang!$E$4,Thang!$C$4,Loc!$T$2),Nhap!$F$5:$F$1000,Loc!A417)</f>
        <v>0</v>
      </c>
      <c r="U417" s="7">
        <f>SUMIFS(Nhap!$I$5:$I$1000,Nhap!$E$5:$E$1000,DATE(Thang!$E$4,Thang!$C$4,Loc!$U$2),Nhap!$F$5:$F$1000,Loc!A417)</f>
        <v>0</v>
      </c>
      <c r="V417" s="7">
        <f>SUMIFS(Nhap!$I$5:$I$1000,Nhap!$E$5:$E$1000,DATE(Thang!$E$4,Thang!$C$4,Loc!$V$2),Nhap!$F$5:$F$1000,Loc!A417)</f>
        <v>0</v>
      </c>
      <c r="W417" s="7">
        <f>SUMIFS(Nhap!$I$5:$I$1000,Nhap!$E$5:$E$1000,DATE(Thang!$E$4,Thang!$C$4,Loc!$W$2),Nhap!$F$5:$F$1000,Loc!A417)</f>
        <v>0</v>
      </c>
      <c r="X417" s="7">
        <f>SUMIFS(Nhap!$I$5:$I$1000,Nhap!$E$5:$E$1000,DATE(Thang!$E$4,Thang!$C$4,Loc!$X$2),Nhap!$F$5:$F$1000,Loc!A417)</f>
        <v>0</v>
      </c>
      <c r="Y417" s="7">
        <f>SUMIFS(Nhap!$I$5:$I$1000,Nhap!$E$5:$E$1000,DATE(Thang!$E$4,Thang!$C$4,Loc!$Y$2),Nhap!$F$5:$F$1000,Loc!A417)</f>
        <v>0</v>
      </c>
      <c r="Z417" s="7">
        <f>SUMIFS(Nhap!$I$5:$I$1000,Nhap!$E$5:$E$1000,DATE(Thang!$E$4,Thang!$C$4,Loc!$Z$2),Nhap!$F$5:$F$1000,Loc!A417)</f>
        <v>0</v>
      </c>
      <c r="AA417" s="7">
        <f>SUMIFS(Nhap!$I$5:$I$1000,Nhap!$E$5:$E$1000,DATE(Thang!$E$4,Thang!$C$4,Loc!$AA$2),Nhap!$F$5:$F$1000,Loc!A417)</f>
        <v>0</v>
      </c>
      <c r="AB417" s="7">
        <f>SUMIFS(Nhap!$I$5:$I$1000,Nhap!$E$5:$E$1000,DATE(Thang!$E$4,Thang!$C$4,Loc!$AB$2),Nhap!$F$5:$F$1000,Loc!A417)</f>
        <v>0</v>
      </c>
      <c r="AC417" s="7">
        <f>SUMIFS(Nhap!$I$5:$I$1000,Nhap!$E$5:$E$1000,DATE(Thang!$E$4,Thang!$C$4,Loc!$AC$2),Nhap!$F$5:$F$1000,Loc!A417)</f>
        <v>0</v>
      </c>
      <c r="AD417" s="7">
        <f>SUMIFS(Nhap!$I$5:$I$1000,Nhap!$E$5:$E$1000,DATE(Thang!$E$4,Thang!$C$4,Loc!$AD$2),Nhap!$F$5:$F$1000,Loc!$A$5)</f>
        <v>0</v>
      </c>
      <c r="AE417" s="7">
        <f>SUMIFS(Nhap!$I$5:$I$1000,Nhap!$E$5:$E$1000,DATE(Thang!$E$4,Thang!$C$4,Loc!$AE$2),Nhap!$F$5:$F$1000,Loc!A417)</f>
        <v>0</v>
      </c>
      <c r="AF417" s="7">
        <f>SUMIFS(Nhap!$I$5:$I$1000,Nhap!$E$5:$E$1000,DATE(Thang!$E$4,Thang!$C$4,Loc!$AF$2),Nhap!$F$5:$F$1000,Loc!A417)</f>
        <v>0</v>
      </c>
      <c r="AG417" s="7">
        <f>SUMIFS(Nhap!$I$5:$I$1000,Nhap!$E$5:$E$1000,DATE(Thang!$E$4,Thang!$C$4,Loc!$AG$2),Nhap!$F$5:$F$1000,Loc!A417)</f>
        <v>0</v>
      </c>
      <c r="AH417" s="7">
        <f>SUMIFS(Nhap!$I$5:$I$1000,Nhap!$E$5:$E$1000,DATE(Thang!$E$4,Thang!$C$4,Loc!$AH$2),Nhap!$F$5:$F$1000,Loc!A417)</f>
        <v>0</v>
      </c>
      <c r="AI417" s="7">
        <f>SUMIFS(Nhap!$I$5:$I$1000,Nhap!$E$5:$E$1000,DATE(Thang!$E$4,Thang!$C$4,Loc!$AI$2),Nhap!$F$5:$F$1000,Loc!A417)</f>
        <v>0</v>
      </c>
      <c r="AJ417" s="7">
        <f>SUMIFS(Nhap!$I$5:$I$1000,Nhap!$E$5:$E$1000,DATE(Thang!$E$4,Thang!$C$4,Loc!$AJ$2),Nhap!$F$5:$F$1000,Loc!A417)</f>
        <v>0</v>
      </c>
      <c r="AK417" s="1">
        <f>SUMIFS(Xuat!$G$5:$G$1000,Xuat!$C$5:$C$1000,DATE(Thang!$E$4,Thang!$C$4,AK$2),Xuat!$D$5:$D$1000,Loc!$A417)</f>
        <v>0</v>
      </c>
      <c r="AL417" s="1">
        <f>SUMIFS(Xuat!$G$5:$G$1000,Xuat!$C$5:$C$1000,DATE(Thang!$E$4,Thang!$C$4,AL$2),Xuat!$D$5:$D$1000,Loc!$A417)</f>
        <v>0</v>
      </c>
      <c r="AM417" s="1">
        <f>SUMIFS(Xuat!$G$5:$G$1000,Xuat!$C$5:$C$1000,DATE(Thang!$E$4,Thang!$C$4,AM$2),Xuat!$D$5:$D$1000,Loc!$A417)</f>
        <v>0</v>
      </c>
      <c r="AN417" s="1">
        <f>SUMIFS(Xuat!$G$5:$G$1000,Xuat!$C$5:$C$1000,DATE(Thang!$E$4,Thang!$C$4,AN$2),Xuat!$D$5:$D$1000,Loc!$A417)</f>
        <v>0</v>
      </c>
      <c r="AO417" s="1">
        <f>SUMIFS(Xuat!$G$5:$G$1000,Xuat!$C$5:$C$1000,DATE(Thang!$E$4,Thang!$C$4,AO$2),Xuat!$D$5:$D$1000,Loc!$A417)</f>
        <v>0</v>
      </c>
      <c r="AP417" s="1">
        <f>SUMIFS(Xuat!$G$5:$G$1000,Xuat!$C$5:$C$1000,DATE(Thang!$E$4,Thang!$C$4,AP$2),Xuat!$D$5:$D$1000,Loc!$A417)</f>
        <v>0</v>
      </c>
      <c r="AQ417" s="1">
        <f>SUMIFS(Xuat!$G$5:$G$1000,Xuat!$C$5:$C$1000,DATE(Thang!$E$4,Thang!$C$4,AQ$2),Xuat!$D$5:$D$1000,Loc!$A417)</f>
        <v>0</v>
      </c>
      <c r="AR417" s="1">
        <f>SUMIFS(Xuat!$G$5:$G$1000,Xuat!$C$5:$C$1000,DATE(Thang!$E$4,Thang!$C$4,AR$2),Xuat!$D$5:$D$1000,Loc!$A417)</f>
        <v>0</v>
      </c>
      <c r="AS417" s="1">
        <f>SUMIFS(Xuat!$G$5:$G$1000,Xuat!$C$5:$C$1000,DATE(Thang!$E$4,Thang!$C$4,AS$2),Xuat!$D$5:$D$1000,Loc!$A417)</f>
        <v>0</v>
      </c>
      <c r="AT417" s="1">
        <f>SUMIFS(Xuat!$G$5:$G$1000,Xuat!$C$5:$C$1000,DATE(Thang!$E$4,Thang!$C$4,AT$2),Xuat!$D$5:$D$1000,Loc!$A417)</f>
        <v>0</v>
      </c>
      <c r="AU417" s="1">
        <f>SUMIFS(Xuat!$G$5:$G$1000,Xuat!$C$5:$C$1000,DATE(Thang!$E$4,Thang!$C$4,AU$2),Xuat!$D$5:$D$1000,Loc!$A417)</f>
        <v>0</v>
      </c>
      <c r="AV417" s="1">
        <f>SUMIFS(Xuat!$G$5:$G$1000,Xuat!$C$5:$C$1000,DATE(Thang!$E$4,Thang!$C$4,AV$2),Xuat!$D$5:$D$1000,Loc!$A417)</f>
        <v>0</v>
      </c>
      <c r="AW417" s="1">
        <f>SUMIFS(Xuat!$G$5:$G$1000,Xuat!$C$5:$C$1000,DATE(Thang!$E$4,Thang!$C$4,AW$2),Xuat!$D$5:$D$1000,Loc!$A417)</f>
        <v>0</v>
      </c>
      <c r="AX417" s="1">
        <f>SUMIFS(Xuat!$G$5:$G$1000,Xuat!$C$5:$C$1000,DATE(Thang!$E$4,Thang!$C$4,AX$2),Xuat!$D$5:$D$1000,Loc!$A417)</f>
        <v>0</v>
      </c>
      <c r="AY417" s="1">
        <f>SUMIFS(Xuat!$G$5:$G$1000,Xuat!$C$5:$C$1000,DATE(Thang!$E$4,Thang!$C$4,AY$2),Xuat!$D$5:$D$1000,Loc!$A417)</f>
        <v>0</v>
      </c>
      <c r="AZ417" s="1">
        <f>SUMIFS(Xuat!$G$5:$G$1000,Xuat!$C$5:$C$1000,DATE(Thang!$E$4,Thang!$C$4,AZ$2),Xuat!$D$5:$D$1000,Loc!$A417)</f>
        <v>0</v>
      </c>
      <c r="BA417" s="1">
        <f>SUMIFS(Xuat!$G$5:$G$1000,Xuat!$C$5:$C$1000,DATE(Thang!$E$4,Thang!$C$4,BA$2),Xuat!$D$5:$D$1000,Loc!$A417)</f>
        <v>0</v>
      </c>
      <c r="BB417" s="1">
        <f>SUMIFS(Xuat!$G$5:$G$1000,Xuat!$C$5:$C$1000,DATE(Thang!$E$4,Thang!$C$4,BB$2),Xuat!$D$5:$D$1000,Loc!$A417)</f>
        <v>0</v>
      </c>
      <c r="BC417" s="1">
        <f>SUMIFS(Xuat!$G$5:$G$1000,Xuat!$C$5:$C$1000,DATE(Thang!$E$4,Thang!$C$4,BC$2),Xuat!$D$5:$D$1000,Loc!$A417)</f>
        <v>0</v>
      </c>
      <c r="BD417" s="1">
        <f>SUMIFS(Xuat!$G$5:$G$1000,Xuat!$C$5:$C$1000,DATE(Thang!$E$4,Thang!$C$4,BD$2),Xuat!$D$5:$D$1000,Loc!$A417)</f>
        <v>0</v>
      </c>
      <c r="BE417" s="1">
        <f>SUMIFS(Xuat!$G$5:$G$1000,Xuat!$C$5:$C$1000,DATE(Thang!$E$4,Thang!$C$4,BE$2),Xuat!$D$5:$D$1000,Loc!$A417)</f>
        <v>0</v>
      </c>
      <c r="BF417" s="1">
        <f>SUMIFS(Xuat!$G$5:$G$1000,Xuat!$C$5:$C$1000,DATE(Thang!$E$4,Thang!$C$4,BF$2),Xuat!$D$5:$D$1000,Loc!$A417)</f>
        <v>0</v>
      </c>
      <c r="BG417" s="1">
        <f>SUMIFS(Xuat!$G$5:$G$1000,Xuat!$C$5:$C$1000,DATE(Thang!$E$4,Thang!$C$4,BG$2),Xuat!$D$5:$D$1000,Loc!$A417)</f>
        <v>0</v>
      </c>
      <c r="BH417" s="1">
        <f>SUMIFS(Xuat!$G$5:$G$1000,Xuat!$C$5:$C$1000,DATE(Thang!$E$4,Thang!$C$4,BH$2),Xuat!$D$5:$D$1000,Loc!$A417)</f>
        <v>0</v>
      </c>
      <c r="BI417" s="1">
        <f>SUMIFS(Xuat!$G$5:$G$1000,Xuat!$C$5:$C$1000,DATE(Thang!$E$4,Thang!$C$4,BI$2),Xuat!$D$5:$D$1000,Loc!$A417)</f>
        <v>0</v>
      </c>
      <c r="BJ417" s="1">
        <f>SUMIFS(Xuat!$G$5:$G$1000,Xuat!$C$5:$C$1000,DATE(Thang!$E$4,Thang!$C$4,BJ$2),Xuat!$D$5:$D$1000,Loc!$A417)</f>
        <v>0</v>
      </c>
      <c r="BK417" s="1">
        <f>SUMIFS(Xuat!$G$5:$G$1000,Xuat!$C$5:$C$1000,DATE(Thang!$E$4,Thang!$C$4,BK$2),Xuat!$D$5:$D$1000,Loc!$A417)</f>
        <v>0</v>
      </c>
      <c r="BL417" s="1">
        <f>SUMIFS(Xuat!$G$5:$G$1000,Xuat!$C$5:$C$1000,DATE(Thang!$E$4,Thang!$C$4,BL$2),Xuat!$D$5:$D$1000,Loc!$A417)</f>
        <v>0</v>
      </c>
      <c r="BM417" s="1">
        <f>SUMIFS(Xuat!$G$5:$G$1000,Xuat!$C$5:$C$1000,DATE(Thang!$E$4,Thang!$C$4,BM$2),Xuat!$D$5:$D$1000,Loc!$A417)</f>
        <v>0</v>
      </c>
      <c r="BN417" s="1">
        <f>SUMIFS(Xuat!$G$5:$G$1000,Xuat!$C$5:$C$1000,DATE(Thang!$E$4,Thang!$C$4,BN$2),Xuat!$D$5:$D$1000,Loc!$A417)</f>
        <v>0</v>
      </c>
      <c r="BO417" s="1">
        <f>SUMIFS(Xuat!$G$5:$G$1000,Xuat!$C$5:$C$1000,DATE(Thang!$E$4,Thang!$C$4,BO$2),Xuat!$D$5:$D$1000,Loc!$A417)</f>
        <v>0</v>
      </c>
    </row>
    <row r="418" spans="1:67" x14ac:dyDescent="0.2">
      <c r="A418" s="2">
        <f>DM!C418</f>
        <v>0</v>
      </c>
      <c r="B418" s="3">
        <f>VLOOKUP(A418,Tondau!$B$5:$F$500,3,0)</f>
        <v>0</v>
      </c>
      <c r="C418" s="3">
        <f t="shared" si="20"/>
        <v>0</v>
      </c>
      <c r="D418" s="3">
        <f t="shared" si="21"/>
        <v>0</v>
      </c>
      <c r="E418" s="3">
        <f t="shared" si="22"/>
        <v>0</v>
      </c>
      <c r="F418" s="7">
        <f>SUMIFS(Nhap!$I$5:$I$1000,Nhap!$E$5:$E$1000,DATE(Thang!$E$4,Thang!$C$4,Loc!$F$2),Nhap!$F$5:$F$1000,Loc!A418)</f>
        <v>0</v>
      </c>
      <c r="G418" s="7">
        <f>SUMIFS(Nhap!$I$5:$I$1000,Nhap!$E$5:$E$1000,DATE(Thang!$E$4,Thang!$C$4,Loc!$G$2),Nhap!$F$5:$F$1000,Loc!A418)</f>
        <v>0</v>
      </c>
      <c r="H418" s="7">
        <f>SUMIFS(Nhap!$I$5:$I$1000,Nhap!$E$5:$E$1000,DATE(Thang!$E$4,Thang!$C$4,Loc!$H$2),Nhap!$F$5:$F$1000,Loc!A418)</f>
        <v>0</v>
      </c>
      <c r="I418" s="7">
        <f>SUMIFS(Nhap!$I$5:$I$1000,Nhap!$E$5:$E$1000,DATE(Thang!$E$4,Thang!$C$4,Loc!$I$2),Nhap!$F$5:$F$1000,Loc!A418)</f>
        <v>0</v>
      </c>
      <c r="J418" s="7">
        <f>SUMIFS(Nhap!$I$5:$I$1000,Nhap!$E$5:$E$1000,DATE(Thang!$E$4,Thang!$C$4,Loc!$J$2),Nhap!$F$5:$F$1000,Loc!A418)</f>
        <v>0</v>
      </c>
      <c r="K418" s="7">
        <f>SUMIFS(Nhap!$I$5:$I$1000,Nhap!$E$5:$E$1000,DATE(Thang!$E$4,Thang!$C$4,Loc!$K$2),Nhap!$F$5:$F$1000,Loc!A418)</f>
        <v>0</v>
      </c>
      <c r="L418" s="7">
        <f>SUMIFS(Nhap!$I$5:$I$1000,Nhap!$E$5:$E$1000,DATE(Thang!$E$4,Thang!$C$4,Loc!$L$2),Nhap!$F$5:$F$1000,Loc!A418)</f>
        <v>0</v>
      </c>
      <c r="M418" s="7">
        <f>SUMIFS(Nhap!$I$5:$I$1000,Nhap!$E$5:$E$1000,DATE(Thang!$E$4,Thang!$C$4,Loc!$M$2),Nhap!$F$5:$F$1000,Loc!A418)</f>
        <v>0</v>
      </c>
      <c r="N418" s="7">
        <f>SUMIFS(Nhap!$I$5:$I$1000,Nhap!$E$5:$E$1000,DATE(Thang!$E$4,Thang!$C$4,Loc!$N$2),Nhap!$F$5:$F$1000,Loc!A418)</f>
        <v>0</v>
      </c>
      <c r="O418" s="7">
        <f>SUMIFS(Nhap!$I$5:$I$1000,Nhap!$E$5:$E$1000,DATE(Thang!$E$4,Thang!$C$4,Loc!$O$2),Nhap!$F$5:$F$1000,Loc!A418)</f>
        <v>0</v>
      </c>
      <c r="P418" s="7">
        <f>SUMIFS(Nhap!$I$5:$I$1000,Nhap!$E$5:$E$1000,DATE(Thang!$E$4,Thang!$C$4,Loc!$P$2),Nhap!$F$5:$F$1000,Loc!A418)</f>
        <v>0</v>
      </c>
      <c r="Q418" s="7">
        <f>SUMIFS(Nhap!$I$5:$I$1000,Nhap!$E$5:$E$1000,DATE(Thang!$E$4,Thang!$C$4,Loc!$Q$2),Nhap!$F$5:$F$1000,Loc!A418)</f>
        <v>0</v>
      </c>
      <c r="R418" s="7">
        <f>SUMIFS(Nhap!$I$5:$I$1000,Nhap!$E$5:$E$1000,DATE(Thang!$E$4,Thang!$C$4,Loc!$R$2),Nhap!$F$5:$F$1000,Loc!A418)</f>
        <v>0</v>
      </c>
      <c r="S418" s="7">
        <f>SUMIFS(Nhap!$I$5:$I$1000,Nhap!$E$5:$E$1000,DATE(Thang!$E$4,Thang!$C$4,Loc!$S$2),Nhap!$F$5:$F$1000,Loc!A418)</f>
        <v>0</v>
      </c>
      <c r="T418" s="7">
        <f>SUMIFS(Nhap!$I$5:$I$1000,Nhap!$E$5:$E$1000,DATE(Thang!$E$4,Thang!$C$4,Loc!$T$2),Nhap!$F$5:$F$1000,Loc!A418)</f>
        <v>0</v>
      </c>
      <c r="U418" s="7">
        <f>SUMIFS(Nhap!$I$5:$I$1000,Nhap!$E$5:$E$1000,DATE(Thang!$E$4,Thang!$C$4,Loc!$U$2),Nhap!$F$5:$F$1000,Loc!A418)</f>
        <v>0</v>
      </c>
      <c r="V418" s="7">
        <f>SUMIFS(Nhap!$I$5:$I$1000,Nhap!$E$5:$E$1000,DATE(Thang!$E$4,Thang!$C$4,Loc!$V$2),Nhap!$F$5:$F$1000,Loc!A418)</f>
        <v>0</v>
      </c>
      <c r="W418" s="7">
        <f>SUMIFS(Nhap!$I$5:$I$1000,Nhap!$E$5:$E$1000,DATE(Thang!$E$4,Thang!$C$4,Loc!$W$2),Nhap!$F$5:$F$1000,Loc!A418)</f>
        <v>0</v>
      </c>
      <c r="X418" s="7">
        <f>SUMIFS(Nhap!$I$5:$I$1000,Nhap!$E$5:$E$1000,DATE(Thang!$E$4,Thang!$C$4,Loc!$X$2),Nhap!$F$5:$F$1000,Loc!A418)</f>
        <v>0</v>
      </c>
      <c r="Y418" s="7">
        <f>SUMIFS(Nhap!$I$5:$I$1000,Nhap!$E$5:$E$1000,DATE(Thang!$E$4,Thang!$C$4,Loc!$Y$2),Nhap!$F$5:$F$1000,Loc!A418)</f>
        <v>0</v>
      </c>
      <c r="Z418" s="7">
        <f>SUMIFS(Nhap!$I$5:$I$1000,Nhap!$E$5:$E$1000,DATE(Thang!$E$4,Thang!$C$4,Loc!$Z$2),Nhap!$F$5:$F$1000,Loc!A418)</f>
        <v>0</v>
      </c>
      <c r="AA418" s="7">
        <f>SUMIFS(Nhap!$I$5:$I$1000,Nhap!$E$5:$E$1000,DATE(Thang!$E$4,Thang!$C$4,Loc!$AA$2),Nhap!$F$5:$F$1000,Loc!A418)</f>
        <v>0</v>
      </c>
      <c r="AB418" s="7">
        <f>SUMIFS(Nhap!$I$5:$I$1000,Nhap!$E$5:$E$1000,DATE(Thang!$E$4,Thang!$C$4,Loc!$AB$2),Nhap!$F$5:$F$1000,Loc!A418)</f>
        <v>0</v>
      </c>
      <c r="AC418" s="7">
        <f>SUMIFS(Nhap!$I$5:$I$1000,Nhap!$E$5:$E$1000,DATE(Thang!$E$4,Thang!$C$4,Loc!$AC$2),Nhap!$F$5:$F$1000,Loc!A418)</f>
        <v>0</v>
      </c>
      <c r="AD418" s="7">
        <f>SUMIFS(Nhap!$I$5:$I$1000,Nhap!$E$5:$E$1000,DATE(Thang!$E$4,Thang!$C$4,Loc!$AD$2),Nhap!$F$5:$F$1000,Loc!$A$5)</f>
        <v>0</v>
      </c>
      <c r="AE418" s="7">
        <f>SUMIFS(Nhap!$I$5:$I$1000,Nhap!$E$5:$E$1000,DATE(Thang!$E$4,Thang!$C$4,Loc!$AE$2),Nhap!$F$5:$F$1000,Loc!A418)</f>
        <v>0</v>
      </c>
      <c r="AF418" s="7">
        <f>SUMIFS(Nhap!$I$5:$I$1000,Nhap!$E$5:$E$1000,DATE(Thang!$E$4,Thang!$C$4,Loc!$AF$2),Nhap!$F$5:$F$1000,Loc!A418)</f>
        <v>0</v>
      </c>
      <c r="AG418" s="7">
        <f>SUMIFS(Nhap!$I$5:$I$1000,Nhap!$E$5:$E$1000,DATE(Thang!$E$4,Thang!$C$4,Loc!$AG$2),Nhap!$F$5:$F$1000,Loc!A418)</f>
        <v>0</v>
      </c>
      <c r="AH418" s="7">
        <f>SUMIFS(Nhap!$I$5:$I$1000,Nhap!$E$5:$E$1000,DATE(Thang!$E$4,Thang!$C$4,Loc!$AH$2),Nhap!$F$5:$F$1000,Loc!A418)</f>
        <v>0</v>
      </c>
      <c r="AI418" s="7">
        <f>SUMIFS(Nhap!$I$5:$I$1000,Nhap!$E$5:$E$1000,DATE(Thang!$E$4,Thang!$C$4,Loc!$AI$2),Nhap!$F$5:$F$1000,Loc!A418)</f>
        <v>0</v>
      </c>
      <c r="AJ418" s="7">
        <f>SUMIFS(Nhap!$I$5:$I$1000,Nhap!$E$5:$E$1000,DATE(Thang!$E$4,Thang!$C$4,Loc!$AJ$2),Nhap!$F$5:$F$1000,Loc!A418)</f>
        <v>0</v>
      </c>
      <c r="AK418" s="1">
        <f>SUMIFS(Xuat!$G$5:$G$1000,Xuat!$C$5:$C$1000,DATE(Thang!$E$4,Thang!$C$4,AK$2),Xuat!$D$5:$D$1000,Loc!$A418)</f>
        <v>0</v>
      </c>
      <c r="AL418" s="1">
        <f>SUMIFS(Xuat!$G$5:$G$1000,Xuat!$C$5:$C$1000,DATE(Thang!$E$4,Thang!$C$4,AL$2),Xuat!$D$5:$D$1000,Loc!$A418)</f>
        <v>0</v>
      </c>
      <c r="AM418" s="1">
        <f>SUMIFS(Xuat!$G$5:$G$1000,Xuat!$C$5:$C$1000,DATE(Thang!$E$4,Thang!$C$4,AM$2),Xuat!$D$5:$D$1000,Loc!$A418)</f>
        <v>0</v>
      </c>
      <c r="AN418" s="1">
        <f>SUMIFS(Xuat!$G$5:$G$1000,Xuat!$C$5:$C$1000,DATE(Thang!$E$4,Thang!$C$4,AN$2),Xuat!$D$5:$D$1000,Loc!$A418)</f>
        <v>0</v>
      </c>
      <c r="AO418" s="1">
        <f>SUMIFS(Xuat!$G$5:$G$1000,Xuat!$C$5:$C$1000,DATE(Thang!$E$4,Thang!$C$4,AO$2),Xuat!$D$5:$D$1000,Loc!$A418)</f>
        <v>0</v>
      </c>
      <c r="AP418" s="1">
        <f>SUMIFS(Xuat!$G$5:$G$1000,Xuat!$C$5:$C$1000,DATE(Thang!$E$4,Thang!$C$4,AP$2),Xuat!$D$5:$D$1000,Loc!$A418)</f>
        <v>0</v>
      </c>
      <c r="AQ418" s="1">
        <f>SUMIFS(Xuat!$G$5:$G$1000,Xuat!$C$5:$C$1000,DATE(Thang!$E$4,Thang!$C$4,AQ$2),Xuat!$D$5:$D$1000,Loc!$A418)</f>
        <v>0</v>
      </c>
      <c r="AR418" s="1">
        <f>SUMIFS(Xuat!$G$5:$G$1000,Xuat!$C$5:$C$1000,DATE(Thang!$E$4,Thang!$C$4,AR$2),Xuat!$D$5:$D$1000,Loc!$A418)</f>
        <v>0</v>
      </c>
      <c r="AS418" s="1">
        <f>SUMIFS(Xuat!$G$5:$G$1000,Xuat!$C$5:$C$1000,DATE(Thang!$E$4,Thang!$C$4,AS$2),Xuat!$D$5:$D$1000,Loc!$A418)</f>
        <v>0</v>
      </c>
      <c r="AT418" s="1">
        <f>SUMIFS(Xuat!$G$5:$G$1000,Xuat!$C$5:$C$1000,DATE(Thang!$E$4,Thang!$C$4,AT$2),Xuat!$D$5:$D$1000,Loc!$A418)</f>
        <v>0</v>
      </c>
      <c r="AU418" s="1">
        <f>SUMIFS(Xuat!$G$5:$G$1000,Xuat!$C$5:$C$1000,DATE(Thang!$E$4,Thang!$C$4,AU$2),Xuat!$D$5:$D$1000,Loc!$A418)</f>
        <v>0</v>
      </c>
      <c r="AV418" s="1">
        <f>SUMIFS(Xuat!$G$5:$G$1000,Xuat!$C$5:$C$1000,DATE(Thang!$E$4,Thang!$C$4,AV$2),Xuat!$D$5:$D$1000,Loc!$A418)</f>
        <v>0</v>
      </c>
      <c r="AW418" s="1">
        <f>SUMIFS(Xuat!$G$5:$G$1000,Xuat!$C$5:$C$1000,DATE(Thang!$E$4,Thang!$C$4,AW$2),Xuat!$D$5:$D$1000,Loc!$A418)</f>
        <v>0</v>
      </c>
      <c r="AX418" s="1">
        <f>SUMIFS(Xuat!$G$5:$G$1000,Xuat!$C$5:$C$1000,DATE(Thang!$E$4,Thang!$C$4,AX$2),Xuat!$D$5:$D$1000,Loc!$A418)</f>
        <v>0</v>
      </c>
      <c r="AY418" s="1">
        <f>SUMIFS(Xuat!$G$5:$G$1000,Xuat!$C$5:$C$1000,DATE(Thang!$E$4,Thang!$C$4,AY$2),Xuat!$D$5:$D$1000,Loc!$A418)</f>
        <v>0</v>
      </c>
      <c r="AZ418" s="1">
        <f>SUMIFS(Xuat!$G$5:$G$1000,Xuat!$C$5:$C$1000,DATE(Thang!$E$4,Thang!$C$4,AZ$2),Xuat!$D$5:$D$1000,Loc!$A418)</f>
        <v>0</v>
      </c>
      <c r="BA418" s="1">
        <f>SUMIFS(Xuat!$G$5:$G$1000,Xuat!$C$5:$C$1000,DATE(Thang!$E$4,Thang!$C$4,BA$2),Xuat!$D$5:$D$1000,Loc!$A418)</f>
        <v>0</v>
      </c>
      <c r="BB418" s="1">
        <f>SUMIFS(Xuat!$G$5:$G$1000,Xuat!$C$5:$C$1000,DATE(Thang!$E$4,Thang!$C$4,BB$2),Xuat!$D$5:$D$1000,Loc!$A418)</f>
        <v>0</v>
      </c>
      <c r="BC418" s="1">
        <f>SUMIFS(Xuat!$G$5:$G$1000,Xuat!$C$5:$C$1000,DATE(Thang!$E$4,Thang!$C$4,BC$2),Xuat!$D$5:$D$1000,Loc!$A418)</f>
        <v>0</v>
      </c>
      <c r="BD418" s="1">
        <f>SUMIFS(Xuat!$G$5:$G$1000,Xuat!$C$5:$C$1000,DATE(Thang!$E$4,Thang!$C$4,BD$2),Xuat!$D$5:$D$1000,Loc!$A418)</f>
        <v>0</v>
      </c>
      <c r="BE418" s="1">
        <f>SUMIFS(Xuat!$G$5:$G$1000,Xuat!$C$5:$C$1000,DATE(Thang!$E$4,Thang!$C$4,BE$2),Xuat!$D$5:$D$1000,Loc!$A418)</f>
        <v>0</v>
      </c>
      <c r="BF418" s="1">
        <f>SUMIFS(Xuat!$G$5:$G$1000,Xuat!$C$5:$C$1000,DATE(Thang!$E$4,Thang!$C$4,BF$2),Xuat!$D$5:$D$1000,Loc!$A418)</f>
        <v>0</v>
      </c>
      <c r="BG418" s="1">
        <f>SUMIFS(Xuat!$G$5:$G$1000,Xuat!$C$5:$C$1000,DATE(Thang!$E$4,Thang!$C$4,BG$2),Xuat!$D$5:$D$1000,Loc!$A418)</f>
        <v>0</v>
      </c>
      <c r="BH418" s="1">
        <f>SUMIFS(Xuat!$G$5:$G$1000,Xuat!$C$5:$C$1000,DATE(Thang!$E$4,Thang!$C$4,BH$2),Xuat!$D$5:$D$1000,Loc!$A418)</f>
        <v>0</v>
      </c>
      <c r="BI418" s="1">
        <f>SUMIFS(Xuat!$G$5:$G$1000,Xuat!$C$5:$C$1000,DATE(Thang!$E$4,Thang!$C$4,BI$2),Xuat!$D$5:$D$1000,Loc!$A418)</f>
        <v>0</v>
      </c>
      <c r="BJ418" s="1">
        <f>SUMIFS(Xuat!$G$5:$G$1000,Xuat!$C$5:$C$1000,DATE(Thang!$E$4,Thang!$C$4,BJ$2),Xuat!$D$5:$D$1000,Loc!$A418)</f>
        <v>0</v>
      </c>
      <c r="BK418" s="1">
        <f>SUMIFS(Xuat!$G$5:$G$1000,Xuat!$C$5:$C$1000,DATE(Thang!$E$4,Thang!$C$4,BK$2),Xuat!$D$5:$D$1000,Loc!$A418)</f>
        <v>0</v>
      </c>
      <c r="BL418" s="1">
        <f>SUMIFS(Xuat!$G$5:$G$1000,Xuat!$C$5:$C$1000,DATE(Thang!$E$4,Thang!$C$4,BL$2),Xuat!$D$5:$D$1000,Loc!$A418)</f>
        <v>0</v>
      </c>
      <c r="BM418" s="1">
        <f>SUMIFS(Xuat!$G$5:$G$1000,Xuat!$C$5:$C$1000,DATE(Thang!$E$4,Thang!$C$4,BM$2),Xuat!$D$5:$D$1000,Loc!$A418)</f>
        <v>0</v>
      </c>
      <c r="BN418" s="1">
        <f>SUMIFS(Xuat!$G$5:$G$1000,Xuat!$C$5:$C$1000,DATE(Thang!$E$4,Thang!$C$4,BN$2),Xuat!$D$5:$D$1000,Loc!$A418)</f>
        <v>0</v>
      </c>
      <c r="BO418" s="1">
        <f>SUMIFS(Xuat!$G$5:$G$1000,Xuat!$C$5:$C$1000,DATE(Thang!$E$4,Thang!$C$4,BO$2),Xuat!$D$5:$D$1000,Loc!$A418)</f>
        <v>0</v>
      </c>
    </row>
    <row r="419" spans="1:67" x14ac:dyDescent="0.2">
      <c r="A419" s="2">
        <f>DM!C419</f>
        <v>0</v>
      </c>
      <c r="B419" s="3">
        <f>VLOOKUP(A419,Tondau!$B$5:$F$500,3,0)</f>
        <v>0</v>
      </c>
      <c r="C419" s="3">
        <f t="shared" si="20"/>
        <v>0</v>
      </c>
      <c r="D419" s="3">
        <f t="shared" si="21"/>
        <v>0</v>
      </c>
      <c r="E419" s="3">
        <f t="shared" si="22"/>
        <v>0</v>
      </c>
      <c r="F419" s="7">
        <f>SUMIFS(Nhap!$I$5:$I$1000,Nhap!$E$5:$E$1000,DATE(Thang!$E$4,Thang!$C$4,Loc!$F$2),Nhap!$F$5:$F$1000,Loc!A419)</f>
        <v>0</v>
      </c>
      <c r="G419" s="7">
        <f>SUMIFS(Nhap!$I$5:$I$1000,Nhap!$E$5:$E$1000,DATE(Thang!$E$4,Thang!$C$4,Loc!$G$2),Nhap!$F$5:$F$1000,Loc!A419)</f>
        <v>0</v>
      </c>
      <c r="H419" s="7">
        <f>SUMIFS(Nhap!$I$5:$I$1000,Nhap!$E$5:$E$1000,DATE(Thang!$E$4,Thang!$C$4,Loc!$H$2),Nhap!$F$5:$F$1000,Loc!A419)</f>
        <v>0</v>
      </c>
      <c r="I419" s="7">
        <f>SUMIFS(Nhap!$I$5:$I$1000,Nhap!$E$5:$E$1000,DATE(Thang!$E$4,Thang!$C$4,Loc!$I$2),Nhap!$F$5:$F$1000,Loc!A419)</f>
        <v>0</v>
      </c>
      <c r="J419" s="7">
        <f>SUMIFS(Nhap!$I$5:$I$1000,Nhap!$E$5:$E$1000,DATE(Thang!$E$4,Thang!$C$4,Loc!$J$2),Nhap!$F$5:$F$1000,Loc!A419)</f>
        <v>0</v>
      </c>
      <c r="K419" s="7">
        <f>SUMIFS(Nhap!$I$5:$I$1000,Nhap!$E$5:$E$1000,DATE(Thang!$E$4,Thang!$C$4,Loc!$K$2),Nhap!$F$5:$F$1000,Loc!A419)</f>
        <v>0</v>
      </c>
      <c r="L419" s="7">
        <f>SUMIFS(Nhap!$I$5:$I$1000,Nhap!$E$5:$E$1000,DATE(Thang!$E$4,Thang!$C$4,Loc!$L$2),Nhap!$F$5:$F$1000,Loc!A419)</f>
        <v>0</v>
      </c>
      <c r="M419" s="7">
        <f>SUMIFS(Nhap!$I$5:$I$1000,Nhap!$E$5:$E$1000,DATE(Thang!$E$4,Thang!$C$4,Loc!$M$2),Nhap!$F$5:$F$1000,Loc!A419)</f>
        <v>0</v>
      </c>
      <c r="N419" s="7">
        <f>SUMIFS(Nhap!$I$5:$I$1000,Nhap!$E$5:$E$1000,DATE(Thang!$E$4,Thang!$C$4,Loc!$N$2),Nhap!$F$5:$F$1000,Loc!A419)</f>
        <v>0</v>
      </c>
      <c r="O419" s="7">
        <f>SUMIFS(Nhap!$I$5:$I$1000,Nhap!$E$5:$E$1000,DATE(Thang!$E$4,Thang!$C$4,Loc!$O$2),Nhap!$F$5:$F$1000,Loc!A419)</f>
        <v>0</v>
      </c>
      <c r="P419" s="7">
        <f>SUMIFS(Nhap!$I$5:$I$1000,Nhap!$E$5:$E$1000,DATE(Thang!$E$4,Thang!$C$4,Loc!$P$2),Nhap!$F$5:$F$1000,Loc!A419)</f>
        <v>0</v>
      </c>
      <c r="Q419" s="7">
        <f>SUMIFS(Nhap!$I$5:$I$1000,Nhap!$E$5:$E$1000,DATE(Thang!$E$4,Thang!$C$4,Loc!$Q$2),Nhap!$F$5:$F$1000,Loc!A419)</f>
        <v>0</v>
      </c>
      <c r="R419" s="7">
        <f>SUMIFS(Nhap!$I$5:$I$1000,Nhap!$E$5:$E$1000,DATE(Thang!$E$4,Thang!$C$4,Loc!$R$2),Nhap!$F$5:$F$1000,Loc!A419)</f>
        <v>0</v>
      </c>
      <c r="S419" s="7">
        <f>SUMIFS(Nhap!$I$5:$I$1000,Nhap!$E$5:$E$1000,DATE(Thang!$E$4,Thang!$C$4,Loc!$S$2),Nhap!$F$5:$F$1000,Loc!A419)</f>
        <v>0</v>
      </c>
      <c r="T419" s="7">
        <f>SUMIFS(Nhap!$I$5:$I$1000,Nhap!$E$5:$E$1000,DATE(Thang!$E$4,Thang!$C$4,Loc!$T$2),Nhap!$F$5:$F$1000,Loc!A419)</f>
        <v>0</v>
      </c>
      <c r="U419" s="7">
        <f>SUMIFS(Nhap!$I$5:$I$1000,Nhap!$E$5:$E$1000,DATE(Thang!$E$4,Thang!$C$4,Loc!$U$2),Nhap!$F$5:$F$1000,Loc!A419)</f>
        <v>0</v>
      </c>
      <c r="V419" s="7">
        <f>SUMIFS(Nhap!$I$5:$I$1000,Nhap!$E$5:$E$1000,DATE(Thang!$E$4,Thang!$C$4,Loc!$V$2),Nhap!$F$5:$F$1000,Loc!A419)</f>
        <v>0</v>
      </c>
      <c r="W419" s="7">
        <f>SUMIFS(Nhap!$I$5:$I$1000,Nhap!$E$5:$E$1000,DATE(Thang!$E$4,Thang!$C$4,Loc!$W$2),Nhap!$F$5:$F$1000,Loc!A419)</f>
        <v>0</v>
      </c>
      <c r="X419" s="7">
        <f>SUMIFS(Nhap!$I$5:$I$1000,Nhap!$E$5:$E$1000,DATE(Thang!$E$4,Thang!$C$4,Loc!$X$2),Nhap!$F$5:$F$1000,Loc!A419)</f>
        <v>0</v>
      </c>
      <c r="Y419" s="7">
        <f>SUMIFS(Nhap!$I$5:$I$1000,Nhap!$E$5:$E$1000,DATE(Thang!$E$4,Thang!$C$4,Loc!$Y$2),Nhap!$F$5:$F$1000,Loc!A419)</f>
        <v>0</v>
      </c>
      <c r="Z419" s="7">
        <f>SUMIFS(Nhap!$I$5:$I$1000,Nhap!$E$5:$E$1000,DATE(Thang!$E$4,Thang!$C$4,Loc!$Z$2),Nhap!$F$5:$F$1000,Loc!A419)</f>
        <v>0</v>
      </c>
      <c r="AA419" s="7">
        <f>SUMIFS(Nhap!$I$5:$I$1000,Nhap!$E$5:$E$1000,DATE(Thang!$E$4,Thang!$C$4,Loc!$AA$2),Nhap!$F$5:$F$1000,Loc!A419)</f>
        <v>0</v>
      </c>
      <c r="AB419" s="7">
        <f>SUMIFS(Nhap!$I$5:$I$1000,Nhap!$E$5:$E$1000,DATE(Thang!$E$4,Thang!$C$4,Loc!$AB$2),Nhap!$F$5:$F$1000,Loc!A419)</f>
        <v>0</v>
      </c>
      <c r="AC419" s="7">
        <f>SUMIFS(Nhap!$I$5:$I$1000,Nhap!$E$5:$E$1000,DATE(Thang!$E$4,Thang!$C$4,Loc!$AC$2),Nhap!$F$5:$F$1000,Loc!A419)</f>
        <v>0</v>
      </c>
      <c r="AD419" s="7">
        <f>SUMIFS(Nhap!$I$5:$I$1000,Nhap!$E$5:$E$1000,DATE(Thang!$E$4,Thang!$C$4,Loc!$AD$2),Nhap!$F$5:$F$1000,Loc!$A$5)</f>
        <v>0</v>
      </c>
      <c r="AE419" s="7">
        <f>SUMIFS(Nhap!$I$5:$I$1000,Nhap!$E$5:$E$1000,DATE(Thang!$E$4,Thang!$C$4,Loc!$AE$2),Nhap!$F$5:$F$1000,Loc!A419)</f>
        <v>0</v>
      </c>
      <c r="AF419" s="7">
        <f>SUMIFS(Nhap!$I$5:$I$1000,Nhap!$E$5:$E$1000,DATE(Thang!$E$4,Thang!$C$4,Loc!$AF$2),Nhap!$F$5:$F$1000,Loc!A419)</f>
        <v>0</v>
      </c>
      <c r="AG419" s="7">
        <f>SUMIFS(Nhap!$I$5:$I$1000,Nhap!$E$5:$E$1000,DATE(Thang!$E$4,Thang!$C$4,Loc!$AG$2),Nhap!$F$5:$F$1000,Loc!A419)</f>
        <v>0</v>
      </c>
      <c r="AH419" s="7">
        <f>SUMIFS(Nhap!$I$5:$I$1000,Nhap!$E$5:$E$1000,DATE(Thang!$E$4,Thang!$C$4,Loc!$AH$2),Nhap!$F$5:$F$1000,Loc!A419)</f>
        <v>0</v>
      </c>
      <c r="AI419" s="7">
        <f>SUMIFS(Nhap!$I$5:$I$1000,Nhap!$E$5:$E$1000,DATE(Thang!$E$4,Thang!$C$4,Loc!$AI$2),Nhap!$F$5:$F$1000,Loc!A419)</f>
        <v>0</v>
      </c>
      <c r="AJ419" s="7">
        <f>SUMIFS(Nhap!$I$5:$I$1000,Nhap!$E$5:$E$1000,DATE(Thang!$E$4,Thang!$C$4,Loc!$AJ$2),Nhap!$F$5:$F$1000,Loc!A419)</f>
        <v>0</v>
      </c>
      <c r="AK419" s="1">
        <f>SUMIFS(Xuat!$G$5:$G$1000,Xuat!$C$5:$C$1000,DATE(Thang!$E$4,Thang!$C$4,AK$2),Xuat!$D$5:$D$1000,Loc!$A419)</f>
        <v>0</v>
      </c>
      <c r="AL419" s="1">
        <f>SUMIFS(Xuat!$G$5:$G$1000,Xuat!$C$5:$C$1000,DATE(Thang!$E$4,Thang!$C$4,AL$2),Xuat!$D$5:$D$1000,Loc!$A419)</f>
        <v>0</v>
      </c>
      <c r="AM419" s="1">
        <f>SUMIFS(Xuat!$G$5:$G$1000,Xuat!$C$5:$C$1000,DATE(Thang!$E$4,Thang!$C$4,AM$2),Xuat!$D$5:$D$1000,Loc!$A419)</f>
        <v>0</v>
      </c>
      <c r="AN419" s="1">
        <f>SUMIFS(Xuat!$G$5:$G$1000,Xuat!$C$5:$C$1000,DATE(Thang!$E$4,Thang!$C$4,AN$2),Xuat!$D$5:$D$1000,Loc!$A419)</f>
        <v>0</v>
      </c>
      <c r="AO419" s="1">
        <f>SUMIFS(Xuat!$G$5:$G$1000,Xuat!$C$5:$C$1000,DATE(Thang!$E$4,Thang!$C$4,AO$2),Xuat!$D$5:$D$1000,Loc!$A419)</f>
        <v>0</v>
      </c>
      <c r="AP419" s="1">
        <f>SUMIFS(Xuat!$G$5:$G$1000,Xuat!$C$5:$C$1000,DATE(Thang!$E$4,Thang!$C$4,AP$2),Xuat!$D$5:$D$1000,Loc!$A419)</f>
        <v>0</v>
      </c>
      <c r="AQ419" s="1">
        <f>SUMIFS(Xuat!$G$5:$G$1000,Xuat!$C$5:$C$1000,DATE(Thang!$E$4,Thang!$C$4,AQ$2),Xuat!$D$5:$D$1000,Loc!$A419)</f>
        <v>0</v>
      </c>
      <c r="AR419" s="1">
        <f>SUMIFS(Xuat!$G$5:$G$1000,Xuat!$C$5:$C$1000,DATE(Thang!$E$4,Thang!$C$4,AR$2),Xuat!$D$5:$D$1000,Loc!$A419)</f>
        <v>0</v>
      </c>
      <c r="AS419" s="1">
        <f>SUMIFS(Xuat!$G$5:$G$1000,Xuat!$C$5:$C$1000,DATE(Thang!$E$4,Thang!$C$4,AS$2),Xuat!$D$5:$D$1000,Loc!$A419)</f>
        <v>0</v>
      </c>
      <c r="AT419" s="1">
        <f>SUMIFS(Xuat!$G$5:$G$1000,Xuat!$C$5:$C$1000,DATE(Thang!$E$4,Thang!$C$4,AT$2),Xuat!$D$5:$D$1000,Loc!$A419)</f>
        <v>0</v>
      </c>
      <c r="AU419" s="1">
        <f>SUMIFS(Xuat!$G$5:$G$1000,Xuat!$C$5:$C$1000,DATE(Thang!$E$4,Thang!$C$4,AU$2),Xuat!$D$5:$D$1000,Loc!$A419)</f>
        <v>0</v>
      </c>
      <c r="AV419" s="1">
        <f>SUMIFS(Xuat!$G$5:$G$1000,Xuat!$C$5:$C$1000,DATE(Thang!$E$4,Thang!$C$4,AV$2),Xuat!$D$5:$D$1000,Loc!$A419)</f>
        <v>0</v>
      </c>
      <c r="AW419" s="1">
        <f>SUMIFS(Xuat!$G$5:$G$1000,Xuat!$C$5:$C$1000,DATE(Thang!$E$4,Thang!$C$4,AW$2),Xuat!$D$5:$D$1000,Loc!$A419)</f>
        <v>0</v>
      </c>
      <c r="AX419" s="1">
        <f>SUMIFS(Xuat!$G$5:$G$1000,Xuat!$C$5:$C$1000,DATE(Thang!$E$4,Thang!$C$4,AX$2),Xuat!$D$5:$D$1000,Loc!$A419)</f>
        <v>0</v>
      </c>
      <c r="AY419" s="1">
        <f>SUMIFS(Xuat!$G$5:$G$1000,Xuat!$C$5:$C$1000,DATE(Thang!$E$4,Thang!$C$4,AY$2),Xuat!$D$5:$D$1000,Loc!$A419)</f>
        <v>0</v>
      </c>
      <c r="AZ419" s="1">
        <f>SUMIFS(Xuat!$G$5:$G$1000,Xuat!$C$5:$C$1000,DATE(Thang!$E$4,Thang!$C$4,AZ$2),Xuat!$D$5:$D$1000,Loc!$A419)</f>
        <v>0</v>
      </c>
      <c r="BA419" s="1">
        <f>SUMIFS(Xuat!$G$5:$G$1000,Xuat!$C$5:$C$1000,DATE(Thang!$E$4,Thang!$C$4,BA$2),Xuat!$D$5:$D$1000,Loc!$A419)</f>
        <v>0</v>
      </c>
      <c r="BB419" s="1">
        <f>SUMIFS(Xuat!$G$5:$G$1000,Xuat!$C$5:$C$1000,DATE(Thang!$E$4,Thang!$C$4,BB$2),Xuat!$D$5:$D$1000,Loc!$A419)</f>
        <v>0</v>
      </c>
      <c r="BC419" s="1">
        <f>SUMIFS(Xuat!$G$5:$G$1000,Xuat!$C$5:$C$1000,DATE(Thang!$E$4,Thang!$C$4,BC$2),Xuat!$D$5:$D$1000,Loc!$A419)</f>
        <v>0</v>
      </c>
      <c r="BD419" s="1">
        <f>SUMIFS(Xuat!$G$5:$G$1000,Xuat!$C$5:$C$1000,DATE(Thang!$E$4,Thang!$C$4,BD$2),Xuat!$D$5:$D$1000,Loc!$A419)</f>
        <v>0</v>
      </c>
      <c r="BE419" s="1">
        <f>SUMIFS(Xuat!$G$5:$G$1000,Xuat!$C$5:$C$1000,DATE(Thang!$E$4,Thang!$C$4,BE$2),Xuat!$D$5:$D$1000,Loc!$A419)</f>
        <v>0</v>
      </c>
      <c r="BF419" s="1">
        <f>SUMIFS(Xuat!$G$5:$G$1000,Xuat!$C$5:$C$1000,DATE(Thang!$E$4,Thang!$C$4,BF$2),Xuat!$D$5:$D$1000,Loc!$A419)</f>
        <v>0</v>
      </c>
      <c r="BG419" s="1">
        <f>SUMIFS(Xuat!$G$5:$G$1000,Xuat!$C$5:$C$1000,DATE(Thang!$E$4,Thang!$C$4,BG$2),Xuat!$D$5:$D$1000,Loc!$A419)</f>
        <v>0</v>
      </c>
      <c r="BH419" s="1">
        <f>SUMIFS(Xuat!$G$5:$G$1000,Xuat!$C$5:$C$1000,DATE(Thang!$E$4,Thang!$C$4,BH$2),Xuat!$D$5:$D$1000,Loc!$A419)</f>
        <v>0</v>
      </c>
      <c r="BI419" s="1">
        <f>SUMIFS(Xuat!$G$5:$G$1000,Xuat!$C$5:$C$1000,DATE(Thang!$E$4,Thang!$C$4,BI$2),Xuat!$D$5:$D$1000,Loc!$A419)</f>
        <v>0</v>
      </c>
      <c r="BJ419" s="1">
        <f>SUMIFS(Xuat!$G$5:$G$1000,Xuat!$C$5:$C$1000,DATE(Thang!$E$4,Thang!$C$4,BJ$2),Xuat!$D$5:$D$1000,Loc!$A419)</f>
        <v>0</v>
      </c>
      <c r="BK419" s="1">
        <f>SUMIFS(Xuat!$G$5:$G$1000,Xuat!$C$5:$C$1000,DATE(Thang!$E$4,Thang!$C$4,BK$2),Xuat!$D$5:$D$1000,Loc!$A419)</f>
        <v>0</v>
      </c>
      <c r="BL419" s="1">
        <f>SUMIFS(Xuat!$G$5:$G$1000,Xuat!$C$5:$C$1000,DATE(Thang!$E$4,Thang!$C$4,BL$2),Xuat!$D$5:$D$1000,Loc!$A419)</f>
        <v>0</v>
      </c>
      <c r="BM419" s="1">
        <f>SUMIFS(Xuat!$G$5:$G$1000,Xuat!$C$5:$C$1000,DATE(Thang!$E$4,Thang!$C$4,BM$2),Xuat!$D$5:$D$1000,Loc!$A419)</f>
        <v>0</v>
      </c>
      <c r="BN419" s="1">
        <f>SUMIFS(Xuat!$G$5:$G$1000,Xuat!$C$5:$C$1000,DATE(Thang!$E$4,Thang!$C$4,BN$2),Xuat!$D$5:$D$1000,Loc!$A419)</f>
        <v>0</v>
      </c>
      <c r="BO419" s="1">
        <f>SUMIFS(Xuat!$G$5:$G$1000,Xuat!$C$5:$C$1000,DATE(Thang!$E$4,Thang!$C$4,BO$2),Xuat!$D$5:$D$1000,Loc!$A419)</f>
        <v>0</v>
      </c>
    </row>
    <row r="420" spans="1:67" x14ac:dyDescent="0.2">
      <c r="A420" s="2">
        <f>DM!C420</f>
        <v>0</v>
      </c>
      <c r="B420" s="3">
        <f>VLOOKUP(A420,Tondau!$B$5:$F$500,3,0)</f>
        <v>0</v>
      </c>
      <c r="C420" s="3">
        <f t="shared" si="20"/>
        <v>0</v>
      </c>
      <c r="D420" s="3">
        <f t="shared" si="21"/>
        <v>0</v>
      </c>
      <c r="E420" s="3">
        <f t="shared" si="22"/>
        <v>0</v>
      </c>
      <c r="F420" s="7">
        <f>SUMIFS(Nhap!$I$5:$I$1000,Nhap!$E$5:$E$1000,DATE(Thang!$E$4,Thang!$C$4,Loc!$F$2),Nhap!$F$5:$F$1000,Loc!A420)</f>
        <v>0</v>
      </c>
      <c r="G420" s="7">
        <f>SUMIFS(Nhap!$I$5:$I$1000,Nhap!$E$5:$E$1000,DATE(Thang!$E$4,Thang!$C$4,Loc!$G$2),Nhap!$F$5:$F$1000,Loc!A420)</f>
        <v>0</v>
      </c>
      <c r="H420" s="7">
        <f>SUMIFS(Nhap!$I$5:$I$1000,Nhap!$E$5:$E$1000,DATE(Thang!$E$4,Thang!$C$4,Loc!$H$2),Nhap!$F$5:$F$1000,Loc!A420)</f>
        <v>0</v>
      </c>
      <c r="I420" s="7">
        <f>SUMIFS(Nhap!$I$5:$I$1000,Nhap!$E$5:$E$1000,DATE(Thang!$E$4,Thang!$C$4,Loc!$I$2),Nhap!$F$5:$F$1000,Loc!A420)</f>
        <v>0</v>
      </c>
      <c r="J420" s="7">
        <f>SUMIFS(Nhap!$I$5:$I$1000,Nhap!$E$5:$E$1000,DATE(Thang!$E$4,Thang!$C$4,Loc!$J$2),Nhap!$F$5:$F$1000,Loc!A420)</f>
        <v>0</v>
      </c>
      <c r="K420" s="7">
        <f>SUMIFS(Nhap!$I$5:$I$1000,Nhap!$E$5:$E$1000,DATE(Thang!$E$4,Thang!$C$4,Loc!$K$2),Nhap!$F$5:$F$1000,Loc!A420)</f>
        <v>0</v>
      </c>
      <c r="L420" s="7">
        <f>SUMIFS(Nhap!$I$5:$I$1000,Nhap!$E$5:$E$1000,DATE(Thang!$E$4,Thang!$C$4,Loc!$L$2),Nhap!$F$5:$F$1000,Loc!A420)</f>
        <v>0</v>
      </c>
      <c r="M420" s="7">
        <f>SUMIFS(Nhap!$I$5:$I$1000,Nhap!$E$5:$E$1000,DATE(Thang!$E$4,Thang!$C$4,Loc!$M$2),Nhap!$F$5:$F$1000,Loc!A420)</f>
        <v>0</v>
      </c>
      <c r="N420" s="7">
        <f>SUMIFS(Nhap!$I$5:$I$1000,Nhap!$E$5:$E$1000,DATE(Thang!$E$4,Thang!$C$4,Loc!$N$2),Nhap!$F$5:$F$1000,Loc!A420)</f>
        <v>0</v>
      </c>
      <c r="O420" s="7">
        <f>SUMIFS(Nhap!$I$5:$I$1000,Nhap!$E$5:$E$1000,DATE(Thang!$E$4,Thang!$C$4,Loc!$O$2),Nhap!$F$5:$F$1000,Loc!A420)</f>
        <v>0</v>
      </c>
      <c r="P420" s="7">
        <f>SUMIFS(Nhap!$I$5:$I$1000,Nhap!$E$5:$E$1000,DATE(Thang!$E$4,Thang!$C$4,Loc!$P$2),Nhap!$F$5:$F$1000,Loc!A420)</f>
        <v>0</v>
      </c>
      <c r="Q420" s="7">
        <f>SUMIFS(Nhap!$I$5:$I$1000,Nhap!$E$5:$E$1000,DATE(Thang!$E$4,Thang!$C$4,Loc!$Q$2),Nhap!$F$5:$F$1000,Loc!A420)</f>
        <v>0</v>
      </c>
      <c r="R420" s="7">
        <f>SUMIFS(Nhap!$I$5:$I$1000,Nhap!$E$5:$E$1000,DATE(Thang!$E$4,Thang!$C$4,Loc!$R$2),Nhap!$F$5:$F$1000,Loc!A420)</f>
        <v>0</v>
      </c>
      <c r="S420" s="7">
        <f>SUMIFS(Nhap!$I$5:$I$1000,Nhap!$E$5:$E$1000,DATE(Thang!$E$4,Thang!$C$4,Loc!$S$2),Nhap!$F$5:$F$1000,Loc!A420)</f>
        <v>0</v>
      </c>
      <c r="T420" s="7">
        <f>SUMIFS(Nhap!$I$5:$I$1000,Nhap!$E$5:$E$1000,DATE(Thang!$E$4,Thang!$C$4,Loc!$T$2),Nhap!$F$5:$F$1000,Loc!A420)</f>
        <v>0</v>
      </c>
      <c r="U420" s="7">
        <f>SUMIFS(Nhap!$I$5:$I$1000,Nhap!$E$5:$E$1000,DATE(Thang!$E$4,Thang!$C$4,Loc!$U$2),Nhap!$F$5:$F$1000,Loc!A420)</f>
        <v>0</v>
      </c>
      <c r="V420" s="7">
        <f>SUMIFS(Nhap!$I$5:$I$1000,Nhap!$E$5:$E$1000,DATE(Thang!$E$4,Thang!$C$4,Loc!$V$2),Nhap!$F$5:$F$1000,Loc!A420)</f>
        <v>0</v>
      </c>
      <c r="W420" s="7">
        <f>SUMIFS(Nhap!$I$5:$I$1000,Nhap!$E$5:$E$1000,DATE(Thang!$E$4,Thang!$C$4,Loc!$W$2),Nhap!$F$5:$F$1000,Loc!A420)</f>
        <v>0</v>
      </c>
      <c r="X420" s="7">
        <f>SUMIFS(Nhap!$I$5:$I$1000,Nhap!$E$5:$E$1000,DATE(Thang!$E$4,Thang!$C$4,Loc!$X$2),Nhap!$F$5:$F$1000,Loc!A420)</f>
        <v>0</v>
      </c>
      <c r="Y420" s="7">
        <f>SUMIFS(Nhap!$I$5:$I$1000,Nhap!$E$5:$E$1000,DATE(Thang!$E$4,Thang!$C$4,Loc!$Y$2),Nhap!$F$5:$F$1000,Loc!A420)</f>
        <v>0</v>
      </c>
      <c r="Z420" s="7">
        <f>SUMIFS(Nhap!$I$5:$I$1000,Nhap!$E$5:$E$1000,DATE(Thang!$E$4,Thang!$C$4,Loc!$Z$2),Nhap!$F$5:$F$1000,Loc!A420)</f>
        <v>0</v>
      </c>
      <c r="AA420" s="7">
        <f>SUMIFS(Nhap!$I$5:$I$1000,Nhap!$E$5:$E$1000,DATE(Thang!$E$4,Thang!$C$4,Loc!$AA$2),Nhap!$F$5:$F$1000,Loc!A420)</f>
        <v>0</v>
      </c>
      <c r="AB420" s="7">
        <f>SUMIFS(Nhap!$I$5:$I$1000,Nhap!$E$5:$E$1000,DATE(Thang!$E$4,Thang!$C$4,Loc!$AB$2),Nhap!$F$5:$F$1000,Loc!A420)</f>
        <v>0</v>
      </c>
      <c r="AC420" s="7">
        <f>SUMIFS(Nhap!$I$5:$I$1000,Nhap!$E$5:$E$1000,DATE(Thang!$E$4,Thang!$C$4,Loc!$AC$2),Nhap!$F$5:$F$1000,Loc!A420)</f>
        <v>0</v>
      </c>
      <c r="AD420" s="7">
        <f>SUMIFS(Nhap!$I$5:$I$1000,Nhap!$E$5:$E$1000,DATE(Thang!$E$4,Thang!$C$4,Loc!$AD$2),Nhap!$F$5:$F$1000,Loc!$A$5)</f>
        <v>0</v>
      </c>
      <c r="AE420" s="7">
        <f>SUMIFS(Nhap!$I$5:$I$1000,Nhap!$E$5:$E$1000,DATE(Thang!$E$4,Thang!$C$4,Loc!$AE$2),Nhap!$F$5:$F$1000,Loc!A420)</f>
        <v>0</v>
      </c>
      <c r="AF420" s="7">
        <f>SUMIFS(Nhap!$I$5:$I$1000,Nhap!$E$5:$E$1000,DATE(Thang!$E$4,Thang!$C$4,Loc!$AF$2),Nhap!$F$5:$F$1000,Loc!A420)</f>
        <v>0</v>
      </c>
      <c r="AG420" s="7">
        <f>SUMIFS(Nhap!$I$5:$I$1000,Nhap!$E$5:$E$1000,DATE(Thang!$E$4,Thang!$C$4,Loc!$AG$2),Nhap!$F$5:$F$1000,Loc!A420)</f>
        <v>0</v>
      </c>
      <c r="AH420" s="7">
        <f>SUMIFS(Nhap!$I$5:$I$1000,Nhap!$E$5:$E$1000,DATE(Thang!$E$4,Thang!$C$4,Loc!$AH$2),Nhap!$F$5:$F$1000,Loc!A420)</f>
        <v>0</v>
      </c>
      <c r="AI420" s="7">
        <f>SUMIFS(Nhap!$I$5:$I$1000,Nhap!$E$5:$E$1000,DATE(Thang!$E$4,Thang!$C$4,Loc!$AI$2),Nhap!$F$5:$F$1000,Loc!A420)</f>
        <v>0</v>
      </c>
      <c r="AJ420" s="7">
        <f>SUMIFS(Nhap!$I$5:$I$1000,Nhap!$E$5:$E$1000,DATE(Thang!$E$4,Thang!$C$4,Loc!$AJ$2),Nhap!$F$5:$F$1000,Loc!A420)</f>
        <v>0</v>
      </c>
      <c r="AK420" s="1">
        <f>SUMIFS(Xuat!$G$5:$G$1000,Xuat!$C$5:$C$1000,DATE(Thang!$E$4,Thang!$C$4,AK$2),Xuat!$D$5:$D$1000,Loc!$A420)</f>
        <v>0</v>
      </c>
      <c r="AL420" s="1">
        <f>SUMIFS(Xuat!$G$5:$G$1000,Xuat!$C$5:$C$1000,DATE(Thang!$E$4,Thang!$C$4,AL$2),Xuat!$D$5:$D$1000,Loc!$A420)</f>
        <v>0</v>
      </c>
      <c r="AM420" s="1">
        <f>SUMIFS(Xuat!$G$5:$G$1000,Xuat!$C$5:$C$1000,DATE(Thang!$E$4,Thang!$C$4,AM$2),Xuat!$D$5:$D$1000,Loc!$A420)</f>
        <v>0</v>
      </c>
      <c r="AN420" s="1">
        <f>SUMIFS(Xuat!$G$5:$G$1000,Xuat!$C$5:$C$1000,DATE(Thang!$E$4,Thang!$C$4,AN$2),Xuat!$D$5:$D$1000,Loc!$A420)</f>
        <v>0</v>
      </c>
      <c r="AO420" s="1">
        <f>SUMIFS(Xuat!$G$5:$G$1000,Xuat!$C$5:$C$1000,DATE(Thang!$E$4,Thang!$C$4,AO$2),Xuat!$D$5:$D$1000,Loc!$A420)</f>
        <v>0</v>
      </c>
      <c r="AP420" s="1">
        <f>SUMIFS(Xuat!$G$5:$G$1000,Xuat!$C$5:$C$1000,DATE(Thang!$E$4,Thang!$C$4,AP$2),Xuat!$D$5:$D$1000,Loc!$A420)</f>
        <v>0</v>
      </c>
      <c r="AQ420" s="1">
        <f>SUMIFS(Xuat!$G$5:$G$1000,Xuat!$C$5:$C$1000,DATE(Thang!$E$4,Thang!$C$4,AQ$2),Xuat!$D$5:$D$1000,Loc!$A420)</f>
        <v>0</v>
      </c>
      <c r="AR420" s="1">
        <f>SUMIFS(Xuat!$G$5:$G$1000,Xuat!$C$5:$C$1000,DATE(Thang!$E$4,Thang!$C$4,AR$2),Xuat!$D$5:$D$1000,Loc!$A420)</f>
        <v>0</v>
      </c>
      <c r="AS420" s="1">
        <f>SUMIFS(Xuat!$G$5:$G$1000,Xuat!$C$5:$C$1000,DATE(Thang!$E$4,Thang!$C$4,AS$2),Xuat!$D$5:$D$1000,Loc!$A420)</f>
        <v>0</v>
      </c>
      <c r="AT420" s="1">
        <f>SUMIFS(Xuat!$G$5:$G$1000,Xuat!$C$5:$C$1000,DATE(Thang!$E$4,Thang!$C$4,AT$2),Xuat!$D$5:$D$1000,Loc!$A420)</f>
        <v>0</v>
      </c>
      <c r="AU420" s="1">
        <f>SUMIFS(Xuat!$G$5:$G$1000,Xuat!$C$5:$C$1000,DATE(Thang!$E$4,Thang!$C$4,AU$2),Xuat!$D$5:$D$1000,Loc!$A420)</f>
        <v>0</v>
      </c>
      <c r="AV420" s="1">
        <f>SUMIFS(Xuat!$G$5:$G$1000,Xuat!$C$5:$C$1000,DATE(Thang!$E$4,Thang!$C$4,AV$2),Xuat!$D$5:$D$1000,Loc!$A420)</f>
        <v>0</v>
      </c>
      <c r="AW420" s="1">
        <f>SUMIFS(Xuat!$G$5:$G$1000,Xuat!$C$5:$C$1000,DATE(Thang!$E$4,Thang!$C$4,AW$2),Xuat!$D$5:$D$1000,Loc!$A420)</f>
        <v>0</v>
      </c>
      <c r="AX420" s="1">
        <f>SUMIFS(Xuat!$G$5:$G$1000,Xuat!$C$5:$C$1000,DATE(Thang!$E$4,Thang!$C$4,AX$2),Xuat!$D$5:$D$1000,Loc!$A420)</f>
        <v>0</v>
      </c>
      <c r="AY420" s="1">
        <f>SUMIFS(Xuat!$G$5:$G$1000,Xuat!$C$5:$C$1000,DATE(Thang!$E$4,Thang!$C$4,AY$2),Xuat!$D$5:$D$1000,Loc!$A420)</f>
        <v>0</v>
      </c>
      <c r="AZ420" s="1">
        <f>SUMIFS(Xuat!$G$5:$G$1000,Xuat!$C$5:$C$1000,DATE(Thang!$E$4,Thang!$C$4,AZ$2),Xuat!$D$5:$D$1000,Loc!$A420)</f>
        <v>0</v>
      </c>
      <c r="BA420" s="1">
        <f>SUMIFS(Xuat!$G$5:$G$1000,Xuat!$C$5:$C$1000,DATE(Thang!$E$4,Thang!$C$4,BA$2),Xuat!$D$5:$D$1000,Loc!$A420)</f>
        <v>0</v>
      </c>
      <c r="BB420" s="1">
        <f>SUMIFS(Xuat!$G$5:$G$1000,Xuat!$C$5:$C$1000,DATE(Thang!$E$4,Thang!$C$4,BB$2),Xuat!$D$5:$D$1000,Loc!$A420)</f>
        <v>0</v>
      </c>
      <c r="BC420" s="1">
        <f>SUMIFS(Xuat!$G$5:$G$1000,Xuat!$C$5:$C$1000,DATE(Thang!$E$4,Thang!$C$4,BC$2),Xuat!$D$5:$D$1000,Loc!$A420)</f>
        <v>0</v>
      </c>
      <c r="BD420" s="1">
        <f>SUMIFS(Xuat!$G$5:$G$1000,Xuat!$C$5:$C$1000,DATE(Thang!$E$4,Thang!$C$4,BD$2),Xuat!$D$5:$D$1000,Loc!$A420)</f>
        <v>0</v>
      </c>
      <c r="BE420" s="1">
        <f>SUMIFS(Xuat!$G$5:$G$1000,Xuat!$C$5:$C$1000,DATE(Thang!$E$4,Thang!$C$4,BE$2),Xuat!$D$5:$D$1000,Loc!$A420)</f>
        <v>0</v>
      </c>
      <c r="BF420" s="1">
        <f>SUMIFS(Xuat!$G$5:$G$1000,Xuat!$C$5:$C$1000,DATE(Thang!$E$4,Thang!$C$4,BF$2),Xuat!$D$5:$D$1000,Loc!$A420)</f>
        <v>0</v>
      </c>
      <c r="BG420" s="1">
        <f>SUMIFS(Xuat!$G$5:$G$1000,Xuat!$C$5:$C$1000,DATE(Thang!$E$4,Thang!$C$4,BG$2),Xuat!$D$5:$D$1000,Loc!$A420)</f>
        <v>0</v>
      </c>
      <c r="BH420" s="1">
        <f>SUMIFS(Xuat!$G$5:$G$1000,Xuat!$C$5:$C$1000,DATE(Thang!$E$4,Thang!$C$4,BH$2),Xuat!$D$5:$D$1000,Loc!$A420)</f>
        <v>0</v>
      </c>
      <c r="BI420" s="1">
        <f>SUMIFS(Xuat!$G$5:$G$1000,Xuat!$C$5:$C$1000,DATE(Thang!$E$4,Thang!$C$4,BI$2),Xuat!$D$5:$D$1000,Loc!$A420)</f>
        <v>0</v>
      </c>
      <c r="BJ420" s="1">
        <f>SUMIFS(Xuat!$G$5:$G$1000,Xuat!$C$5:$C$1000,DATE(Thang!$E$4,Thang!$C$4,BJ$2),Xuat!$D$5:$D$1000,Loc!$A420)</f>
        <v>0</v>
      </c>
      <c r="BK420" s="1">
        <f>SUMIFS(Xuat!$G$5:$G$1000,Xuat!$C$5:$C$1000,DATE(Thang!$E$4,Thang!$C$4,BK$2),Xuat!$D$5:$D$1000,Loc!$A420)</f>
        <v>0</v>
      </c>
      <c r="BL420" s="1">
        <f>SUMIFS(Xuat!$G$5:$G$1000,Xuat!$C$5:$C$1000,DATE(Thang!$E$4,Thang!$C$4,BL$2),Xuat!$D$5:$D$1000,Loc!$A420)</f>
        <v>0</v>
      </c>
      <c r="BM420" s="1">
        <f>SUMIFS(Xuat!$G$5:$G$1000,Xuat!$C$5:$C$1000,DATE(Thang!$E$4,Thang!$C$4,BM$2),Xuat!$D$5:$D$1000,Loc!$A420)</f>
        <v>0</v>
      </c>
      <c r="BN420" s="1">
        <f>SUMIFS(Xuat!$G$5:$G$1000,Xuat!$C$5:$C$1000,DATE(Thang!$E$4,Thang!$C$4,BN$2),Xuat!$D$5:$D$1000,Loc!$A420)</f>
        <v>0</v>
      </c>
      <c r="BO420" s="1">
        <f>SUMIFS(Xuat!$G$5:$G$1000,Xuat!$C$5:$C$1000,DATE(Thang!$E$4,Thang!$C$4,BO$2),Xuat!$D$5:$D$1000,Loc!$A420)</f>
        <v>0</v>
      </c>
    </row>
    <row r="421" spans="1:67" x14ac:dyDescent="0.2">
      <c r="A421" s="2">
        <f>DM!C421</f>
        <v>0</v>
      </c>
      <c r="B421" s="3">
        <f>VLOOKUP(A421,Tondau!$B$5:$F$500,3,0)</f>
        <v>0</v>
      </c>
      <c r="C421" s="3">
        <f t="shared" si="20"/>
        <v>0</v>
      </c>
      <c r="D421" s="3">
        <f t="shared" si="21"/>
        <v>0</v>
      </c>
      <c r="E421" s="3">
        <f t="shared" si="22"/>
        <v>0</v>
      </c>
      <c r="F421" s="7">
        <f>SUMIFS(Nhap!$I$5:$I$1000,Nhap!$E$5:$E$1000,DATE(Thang!$E$4,Thang!$C$4,Loc!$F$2),Nhap!$F$5:$F$1000,Loc!A421)</f>
        <v>0</v>
      </c>
      <c r="G421" s="7">
        <f>SUMIFS(Nhap!$I$5:$I$1000,Nhap!$E$5:$E$1000,DATE(Thang!$E$4,Thang!$C$4,Loc!$G$2),Nhap!$F$5:$F$1000,Loc!A421)</f>
        <v>0</v>
      </c>
      <c r="H421" s="7">
        <f>SUMIFS(Nhap!$I$5:$I$1000,Nhap!$E$5:$E$1000,DATE(Thang!$E$4,Thang!$C$4,Loc!$H$2),Nhap!$F$5:$F$1000,Loc!A421)</f>
        <v>0</v>
      </c>
      <c r="I421" s="7">
        <f>SUMIFS(Nhap!$I$5:$I$1000,Nhap!$E$5:$E$1000,DATE(Thang!$E$4,Thang!$C$4,Loc!$I$2),Nhap!$F$5:$F$1000,Loc!A421)</f>
        <v>0</v>
      </c>
      <c r="J421" s="7">
        <f>SUMIFS(Nhap!$I$5:$I$1000,Nhap!$E$5:$E$1000,DATE(Thang!$E$4,Thang!$C$4,Loc!$J$2),Nhap!$F$5:$F$1000,Loc!A421)</f>
        <v>0</v>
      </c>
      <c r="K421" s="7">
        <f>SUMIFS(Nhap!$I$5:$I$1000,Nhap!$E$5:$E$1000,DATE(Thang!$E$4,Thang!$C$4,Loc!$K$2),Nhap!$F$5:$F$1000,Loc!A421)</f>
        <v>0</v>
      </c>
      <c r="L421" s="7">
        <f>SUMIFS(Nhap!$I$5:$I$1000,Nhap!$E$5:$E$1000,DATE(Thang!$E$4,Thang!$C$4,Loc!$L$2),Nhap!$F$5:$F$1000,Loc!A421)</f>
        <v>0</v>
      </c>
      <c r="M421" s="7">
        <f>SUMIFS(Nhap!$I$5:$I$1000,Nhap!$E$5:$E$1000,DATE(Thang!$E$4,Thang!$C$4,Loc!$M$2),Nhap!$F$5:$F$1000,Loc!A421)</f>
        <v>0</v>
      </c>
      <c r="N421" s="7">
        <f>SUMIFS(Nhap!$I$5:$I$1000,Nhap!$E$5:$E$1000,DATE(Thang!$E$4,Thang!$C$4,Loc!$N$2),Nhap!$F$5:$F$1000,Loc!A421)</f>
        <v>0</v>
      </c>
      <c r="O421" s="7">
        <f>SUMIFS(Nhap!$I$5:$I$1000,Nhap!$E$5:$E$1000,DATE(Thang!$E$4,Thang!$C$4,Loc!$O$2),Nhap!$F$5:$F$1000,Loc!A421)</f>
        <v>0</v>
      </c>
      <c r="P421" s="7">
        <f>SUMIFS(Nhap!$I$5:$I$1000,Nhap!$E$5:$E$1000,DATE(Thang!$E$4,Thang!$C$4,Loc!$P$2),Nhap!$F$5:$F$1000,Loc!A421)</f>
        <v>0</v>
      </c>
      <c r="Q421" s="7">
        <f>SUMIFS(Nhap!$I$5:$I$1000,Nhap!$E$5:$E$1000,DATE(Thang!$E$4,Thang!$C$4,Loc!$Q$2),Nhap!$F$5:$F$1000,Loc!A421)</f>
        <v>0</v>
      </c>
      <c r="R421" s="7">
        <f>SUMIFS(Nhap!$I$5:$I$1000,Nhap!$E$5:$E$1000,DATE(Thang!$E$4,Thang!$C$4,Loc!$R$2),Nhap!$F$5:$F$1000,Loc!A421)</f>
        <v>0</v>
      </c>
      <c r="S421" s="7">
        <f>SUMIFS(Nhap!$I$5:$I$1000,Nhap!$E$5:$E$1000,DATE(Thang!$E$4,Thang!$C$4,Loc!$S$2),Nhap!$F$5:$F$1000,Loc!A421)</f>
        <v>0</v>
      </c>
      <c r="T421" s="7">
        <f>SUMIFS(Nhap!$I$5:$I$1000,Nhap!$E$5:$E$1000,DATE(Thang!$E$4,Thang!$C$4,Loc!$T$2),Nhap!$F$5:$F$1000,Loc!A421)</f>
        <v>0</v>
      </c>
      <c r="U421" s="7">
        <f>SUMIFS(Nhap!$I$5:$I$1000,Nhap!$E$5:$E$1000,DATE(Thang!$E$4,Thang!$C$4,Loc!$U$2),Nhap!$F$5:$F$1000,Loc!A421)</f>
        <v>0</v>
      </c>
      <c r="V421" s="7">
        <f>SUMIFS(Nhap!$I$5:$I$1000,Nhap!$E$5:$E$1000,DATE(Thang!$E$4,Thang!$C$4,Loc!$V$2),Nhap!$F$5:$F$1000,Loc!A421)</f>
        <v>0</v>
      </c>
      <c r="W421" s="7">
        <f>SUMIFS(Nhap!$I$5:$I$1000,Nhap!$E$5:$E$1000,DATE(Thang!$E$4,Thang!$C$4,Loc!$W$2),Nhap!$F$5:$F$1000,Loc!A421)</f>
        <v>0</v>
      </c>
      <c r="X421" s="7">
        <f>SUMIFS(Nhap!$I$5:$I$1000,Nhap!$E$5:$E$1000,DATE(Thang!$E$4,Thang!$C$4,Loc!$X$2),Nhap!$F$5:$F$1000,Loc!A421)</f>
        <v>0</v>
      </c>
      <c r="Y421" s="7">
        <f>SUMIFS(Nhap!$I$5:$I$1000,Nhap!$E$5:$E$1000,DATE(Thang!$E$4,Thang!$C$4,Loc!$Y$2),Nhap!$F$5:$F$1000,Loc!A421)</f>
        <v>0</v>
      </c>
      <c r="Z421" s="7">
        <f>SUMIFS(Nhap!$I$5:$I$1000,Nhap!$E$5:$E$1000,DATE(Thang!$E$4,Thang!$C$4,Loc!$Z$2),Nhap!$F$5:$F$1000,Loc!A421)</f>
        <v>0</v>
      </c>
      <c r="AA421" s="7">
        <f>SUMIFS(Nhap!$I$5:$I$1000,Nhap!$E$5:$E$1000,DATE(Thang!$E$4,Thang!$C$4,Loc!$AA$2),Nhap!$F$5:$F$1000,Loc!A421)</f>
        <v>0</v>
      </c>
      <c r="AB421" s="7">
        <f>SUMIFS(Nhap!$I$5:$I$1000,Nhap!$E$5:$E$1000,DATE(Thang!$E$4,Thang!$C$4,Loc!$AB$2),Nhap!$F$5:$F$1000,Loc!A421)</f>
        <v>0</v>
      </c>
      <c r="AC421" s="7">
        <f>SUMIFS(Nhap!$I$5:$I$1000,Nhap!$E$5:$E$1000,DATE(Thang!$E$4,Thang!$C$4,Loc!$AC$2),Nhap!$F$5:$F$1000,Loc!A421)</f>
        <v>0</v>
      </c>
      <c r="AD421" s="7">
        <f>SUMIFS(Nhap!$I$5:$I$1000,Nhap!$E$5:$E$1000,DATE(Thang!$E$4,Thang!$C$4,Loc!$AD$2),Nhap!$F$5:$F$1000,Loc!$A$5)</f>
        <v>0</v>
      </c>
      <c r="AE421" s="7">
        <f>SUMIFS(Nhap!$I$5:$I$1000,Nhap!$E$5:$E$1000,DATE(Thang!$E$4,Thang!$C$4,Loc!$AE$2),Nhap!$F$5:$F$1000,Loc!A421)</f>
        <v>0</v>
      </c>
      <c r="AF421" s="7">
        <f>SUMIFS(Nhap!$I$5:$I$1000,Nhap!$E$5:$E$1000,DATE(Thang!$E$4,Thang!$C$4,Loc!$AF$2),Nhap!$F$5:$F$1000,Loc!A421)</f>
        <v>0</v>
      </c>
      <c r="AG421" s="7">
        <f>SUMIFS(Nhap!$I$5:$I$1000,Nhap!$E$5:$E$1000,DATE(Thang!$E$4,Thang!$C$4,Loc!$AG$2),Nhap!$F$5:$F$1000,Loc!A421)</f>
        <v>0</v>
      </c>
      <c r="AH421" s="7">
        <f>SUMIFS(Nhap!$I$5:$I$1000,Nhap!$E$5:$E$1000,DATE(Thang!$E$4,Thang!$C$4,Loc!$AH$2),Nhap!$F$5:$F$1000,Loc!A421)</f>
        <v>0</v>
      </c>
      <c r="AI421" s="7">
        <f>SUMIFS(Nhap!$I$5:$I$1000,Nhap!$E$5:$E$1000,DATE(Thang!$E$4,Thang!$C$4,Loc!$AI$2),Nhap!$F$5:$F$1000,Loc!A421)</f>
        <v>0</v>
      </c>
      <c r="AJ421" s="7">
        <f>SUMIFS(Nhap!$I$5:$I$1000,Nhap!$E$5:$E$1000,DATE(Thang!$E$4,Thang!$C$4,Loc!$AJ$2),Nhap!$F$5:$F$1000,Loc!A421)</f>
        <v>0</v>
      </c>
      <c r="AK421" s="1">
        <f>SUMIFS(Xuat!$G$5:$G$1000,Xuat!$C$5:$C$1000,DATE(Thang!$E$4,Thang!$C$4,AK$2),Xuat!$D$5:$D$1000,Loc!$A421)</f>
        <v>0</v>
      </c>
      <c r="AL421" s="1">
        <f>SUMIFS(Xuat!$G$5:$G$1000,Xuat!$C$5:$C$1000,DATE(Thang!$E$4,Thang!$C$4,AL$2),Xuat!$D$5:$D$1000,Loc!$A421)</f>
        <v>0</v>
      </c>
      <c r="AM421" s="1">
        <f>SUMIFS(Xuat!$G$5:$G$1000,Xuat!$C$5:$C$1000,DATE(Thang!$E$4,Thang!$C$4,AM$2),Xuat!$D$5:$D$1000,Loc!$A421)</f>
        <v>0</v>
      </c>
      <c r="AN421" s="1">
        <f>SUMIFS(Xuat!$G$5:$G$1000,Xuat!$C$5:$C$1000,DATE(Thang!$E$4,Thang!$C$4,AN$2),Xuat!$D$5:$D$1000,Loc!$A421)</f>
        <v>0</v>
      </c>
      <c r="AO421" s="1">
        <f>SUMIFS(Xuat!$G$5:$G$1000,Xuat!$C$5:$C$1000,DATE(Thang!$E$4,Thang!$C$4,AO$2),Xuat!$D$5:$D$1000,Loc!$A421)</f>
        <v>0</v>
      </c>
      <c r="AP421" s="1">
        <f>SUMIFS(Xuat!$G$5:$G$1000,Xuat!$C$5:$C$1000,DATE(Thang!$E$4,Thang!$C$4,AP$2),Xuat!$D$5:$D$1000,Loc!$A421)</f>
        <v>0</v>
      </c>
      <c r="AQ421" s="1">
        <f>SUMIFS(Xuat!$G$5:$G$1000,Xuat!$C$5:$C$1000,DATE(Thang!$E$4,Thang!$C$4,AQ$2),Xuat!$D$5:$D$1000,Loc!$A421)</f>
        <v>0</v>
      </c>
      <c r="AR421" s="1">
        <f>SUMIFS(Xuat!$G$5:$G$1000,Xuat!$C$5:$C$1000,DATE(Thang!$E$4,Thang!$C$4,AR$2),Xuat!$D$5:$D$1000,Loc!$A421)</f>
        <v>0</v>
      </c>
      <c r="AS421" s="1">
        <f>SUMIFS(Xuat!$G$5:$G$1000,Xuat!$C$5:$C$1000,DATE(Thang!$E$4,Thang!$C$4,AS$2),Xuat!$D$5:$D$1000,Loc!$A421)</f>
        <v>0</v>
      </c>
      <c r="AT421" s="1">
        <f>SUMIFS(Xuat!$G$5:$G$1000,Xuat!$C$5:$C$1000,DATE(Thang!$E$4,Thang!$C$4,AT$2),Xuat!$D$5:$D$1000,Loc!$A421)</f>
        <v>0</v>
      </c>
      <c r="AU421" s="1">
        <f>SUMIFS(Xuat!$G$5:$G$1000,Xuat!$C$5:$C$1000,DATE(Thang!$E$4,Thang!$C$4,AU$2),Xuat!$D$5:$D$1000,Loc!$A421)</f>
        <v>0</v>
      </c>
      <c r="AV421" s="1">
        <f>SUMIFS(Xuat!$G$5:$G$1000,Xuat!$C$5:$C$1000,DATE(Thang!$E$4,Thang!$C$4,AV$2),Xuat!$D$5:$D$1000,Loc!$A421)</f>
        <v>0</v>
      </c>
      <c r="AW421" s="1">
        <f>SUMIFS(Xuat!$G$5:$G$1000,Xuat!$C$5:$C$1000,DATE(Thang!$E$4,Thang!$C$4,AW$2),Xuat!$D$5:$D$1000,Loc!$A421)</f>
        <v>0</v>
      </c>
      <c r="AX421" s="1">
        <f>SUMIFS(Xuat!$G$5:$G$1000,Xuat!$C$5:$C$1000,DATE(Thang!$E$4,Thang!$C$4,AX$2),Xuat!$D$5:$D$1000,Loc!$A421)</f>
        <v>0</v>
      </c>
      <c r="AY421" s="1">
        <f>SUMIFS(Xuat!$G$5:$G$1000,Xuat!$C$5:$C$1000,DATE(Thang!$E$4,Thang!$C$4,AY$2),Xuat!$D$5:$D$1000,Loc!$A421)</f>
        <v>0</v>
      </c>
      <c r="AZ421" s="1">
        <f>SUMIFS(Xuat!$G$5:$G$1000,Xuat!$C$5:$C$1000,DATE(Thang!$E$4,Thang!$C$4,AZ$2),Xuat!$D$5:$D$1000,Loc!$A421)</f>
        <v>0</v>
      </c>
      <c r="BA421" s="1">
        <f>SUMIFS(Xuat!$G$5:$G$1000,Xuat!$C$5:$C$1000,DATE(Thang!$E$4,Thang!$C$4,BA$2),Xuat!$D$5:$D$1000,Loc!$A421)</f>
        <v>0</v>
      </c>
      <c r="BB421" s="1">
        <f>SUMIFS(Xuat!$G$5:$G$1000,Xuat!$C$5:$C$1000,DATE(Thang!$E$4,Thang!$C$4,BB$2),Xuat!$D$5:$D$1000,Loc!$A421)</f>
        <v>0</v>
      </c>
      <c r="BC421" s="1">
        <f>SUMIFS(Xuat!$G$5:$G$1000,Xuat!$C$5:$C$1000,DATE(Thang!$E$4,Thang!$C$4,BC$2),Xuat!$D$5:$D$1000,Loc!$A421)</f>
        <v>0</v>
      </c>
      <c r="BD421" s="1">
        <f>SUMIFS(Xuat!$G$5:$G$1000,Xuat!$C$5:$C$1000,DATE(Thang!$E$4,Thang!$C$4,BD$2),Xuat!$D$5:$D$1000,Loc!$A421)</f>
        <v>0</v>
      </c>
      <c r="BE421" s="1">
        <f>SUMIFS(Xuat!$G$5:$G$1000,Xuat!$C$5:$C$1000,DATE(Thang!$E$4,Thang!$C$4,BE$2),Xuat!$D$5:$D$1000,Loc!$A421)</f>
        <v>0</v>
      </c>
      <c r="BF421" s="1">
        <f>SUMIFS(Xuat!$G$5:$G$1000,Xuat!$C$5:$C$1000,DATE(Thang!$E$4,Thang!$C$4,BF$2),Xuat!$D$5:$D$1000,Loc!$A421)</f>
        <v>0</v>
      </c>
      <c r="BG421" s="1">
        <f>SUMIFS(Xuat!$G$5:$G$1000,Xuat!$C$5:$C$1000,DATE(Thang!$E$4,Thang!$C$4,BG$2),Xuat!$D$5:$D$1000,Loc!$A421)</f>
        <v>0</v>
      </c>
      <c r="BH421" s="1">
        <f>SUMIFS(Xuat!$G$5:$G$1000,Xuat!$C$5:$C$1000,DATE(Thang!$E$4,Thang!$C$4,BH$2),Xuat!$D$5:$D$1000,Loc!$A421)</f>
        <v>0</v>
      </c>
      <c r="BI421" s="1">
        <f>SUMIFS(Xuat!$G$5:$G$1000,Xuat!$C$5:$C$1000,DATE(Thang!$E$4,Thang!$C$4,BI$2),Xuat!$D$5:$D$1000,Loc!$A421)</f>
        <v>0</v>
      </c>
      <c r="BJ421" s="1">
        <f>SUMIFS(Xuat!$G$5:$G$1000,Xuat!$C$5:$C$1000,DATE(Thang!$E$4,Thang!$C$4,BJ$2),Xuat!$D$5:$D$1000,Loc!$A421)</f>
        <v>0</v>
      </c>
      <c r="BK421" s="1">
        <f>SUMIFS(Xuat!$G$5:$G$1000,Xuat!$C$5:$C$1000,DATE(Thang!$E$4,Thang!$C$4,BK$2),Xuat!$D$5:$D$1000,Loc!$A421)</f>
        <v>0</v>
      </c>
      <c r="BL421" s="1">
        <f>SUMIFS(Xuat!$G$5:$G$1000,Xuat!$C$5:$C$1000,DATE(Thang!$E$4,Thang!$C$4,BL$2),Xuat!$D$5:$D$1000,Loc!$A421)</f>
        <v>0</v>
      </c>
      <c r="BM421" s="1">
        <f>SUMIFS(Xuat!$G$5:$G$1000,Xuat!$C$5:$C$1000,DATE(Thang!$E$4,Thang!$C$4,BM$2),Xuat!$D$5:$D$1000,Loc!$A421)</f>
        <v>0</v>
      </c>
      <c r="BN421" s="1">
        <f>SUMIFS(Xuat!$G$5:$G$1000,Xuat!$C$5:$C$1000,DATE(Thang!$E$4,Thang!$C$4,BN$2),Xuat!$D$5:$D$1000,Loc!$A421)</f>
        <v>0</v>
      </c>
      <c r="BO421" s="1">
        <f>SUMIFS(Xuat!$G$5:$G$1000,Xuat!$C$5:$C$1000,DATE(Thang!$E$4,Thang!$C$4,BO$2),Xuat!$D$5:$D$1000,Loc!$A421)</f>
        <v>0</v>
      </c>
    </row>
    <row r="422" spans="1:67" x14ac:dyDescent="0.2">
      <c r="A422" s="2">
        <f>DM!C422</f>
        <v>0</v>
      </c>
      <c r="B422" s="3">
        <f>VLOOKUP(A422,Tondau!$B$5:$F$500,3,0)</f>
        <v>0</v>
      </c>
      <c r="C422" s="3">
        <f t="shared" si="20"/>
        <v>0</v>
      </c>
      <c r="D422" s="3">
        <f t="shared" si="21"/>
        <v>0</v>
      </c>
      <c r="E422" s="3">
        <f t="shared" si="22"/>
        <v>0</v>
      </c>
      <c r="F422" s="7">
        <f>SUMIFS(Nhap!$I$5:$I$1000,Nhap!$E$5:$E$1000,DATE(Thang!$E$4,Thang!$C$4,Loc!$F$2),Nhap!$F$5:$F$1000,Loc!A422)</f>
        <v>0</v>
      </c>
      <c r="G422" s="7">
        <f>SUMIFS(Nhap!$I$5:$I$1000,Nhap!$E$5:$E$1000,DATE(Thang!$E$4,Thang!$C$4,Loc!$G$2),Nhap!$F$5:$F$1000,Loc!A422)</f>
        <v>0</v>
      </c>
      <c r="H422" s="7">
        <f>SUMIFS(Nhap!$I$5:$I$1000,Nhap!$E$5:$E$1000,DATE(Thang!$E$4,Thang!$C$4,Loc!$H$2),Nhap!$F$5:$F$1000,Loc!A422)</f>
        <v>0</v>
      </c>
      <c r="I422" s="7">
        <f>SUMIFS(Nhap!$I$5:$I$1000,Nhap!$E$5:$E$1000,DATE(Thang!$E$4,Thang!$C$4,Loc!$I$2),Nhap!$F$5:$F$1000,Loc!A422)</f>
        <v>0</v>
      </c>
      <c r="J422" s="7">
        <f>SUMIFS(Nhap!$I$5:$I$1000,Nhap!$E$5:$E$1000,DATE(Thang!$E$4,Thang!$C$4,Loc!$J$2),Nhap!$F$5:$F$1000,Loc!A422)</f>
        <v>0</v>
      </c>
      <c r="K422" s="7">
        <f>SUMIFS(Nhap!$I$5:$I$1000,Nhap!$E$5:$E$1000,DATE(Thang!$E$4,Thang!$C$4,Loc!$K$2),Nhap!$F$5:$F$1000,Loc!A422)</f>
        <v>0</v>
      </c>
      <c r="L422" s="7">
        <f>SUMIFS(Nhap!$I$5:$I$1000,Nhap!$E$5:$E$1000,DATE(Thang!$E$4,Thang!$C$4,Loc!$L$2),Nhap!$F$5:$F$1000,Loc!A422)</f>
        <v>0</v>
      </c>
      <c r="M422" s="7">
        <f>SUMIFS(Nhap!$I$5:$I$1000,Nhap!$E$5:$E$1000,DATE(Thang!$E$4,Thang!$C$4,Loc!$M$2),Nhap!$F$5:$F$1000,Loc!A422)</f>
        <v>0</v>
      </c>
      <c r="N422" s="7">
        <f>SUMIFS(Nhap!$I$5:$I$1000,Nhap!$E$5:$E$1000,DATE(Thang!$E$4,Thang!$C$4,Loc!$N$2),Nhap!$F$5:$F$1000,Loc!A422)</f>
        <v>0</v>
      </c>
      <c r="O422" s="7">
        <f>SUMIFS(Nhap!$I$5:$I$1000,Nhap!$E$5:$E$1000,DATE(Thang!$E$4,Thang!$C$4,Loc!$O$2),Nhap!$F$5:$F$1000,Loc!A422)</f>
        <v>0</v>
      </c>
      <c r="P422" s="7">
        <f>SUMIFS(Nhap!$I$5:$I$1000,Nhap!$E$5:$E$1000,DATE(Thang!$E$4,Thang!$C$4,Loc!$P$2),Nhap!$F$5:$F$1000,Loc!A422)</f>
        <v>0</v>
      </c>
      <c r="Q422" s="7">
        <f>SUMIFS(Nhap!$I$5:$I$1000,Nhap!$E$5:$E$1000,DATE(Thang!$E$4,Thang!$C$4,Loc!$Q$2),Nhap!$F$5:$F$1000,Loc!A422)</f>
        <v>0</v>
      </c>
      <c r="R422" s="7">
        <f>SUMIFS(Nhap!$I$5:$I$1000,Nhap!$E$5:$E$1000,DATE(Thang!$E$4,Thang!$C$4,Loc!$R$2),Nhap!$F$5:$F$1000,Loc!A422)</f>
        <v>0</v>
      </c>
      <c r="S422" s="7">
        <f>SUMIFS(Nhap!$I$5:$I$1000,Nhap!$E$5:$E$1000,DATE(Thang!$E$4,Thang!$C$4,Loc!$S$2),Nhap!$F$5:$F$1000,Loc!A422)</f>
        <v>0</v>
      </c>
      <c r="T422" s="7">
        <f>SUMIFS(Nhap!$I$5:$I$1000,Nhap!$E$5:$E$1000,DATE(Thang!$E$4,Thang!$C$4,Loc!$T$2),Nhap!$F$5:$F$1000,Loc!A422)</f>
        <v>0</v>
      </c>
      <c r="U422" s="7">
        <f>SUMIFS(Nhap!$I$5:$I$1000,Nhap!$E$5:$E$1000,DATE(Thang!$E$4,Thang!$C$4,Loc!$U$2),Nhap!$F$5:$F$1000,Loc!A422)</f>
        <v>0</v>
      </c>
      <c r="V422" s="7">
        <f>SUMIFS(Nhap!$I$5:$I$1000,Nhap!$E$5:$E$1000,DATE(Thang!$E$4,Thang!$C$4,Loc!$V$2),Nhap!$F$5:$F$1000,Loc!A422)</f>
        <v>0</v>
      </c>
      <c r="W422" s="7">
        <f>SUMIFS(Nhap!$I$5:$I$1000,Nhap!$E$5:$E$1000,DATE(Thang!$E$4,Thang!$C$4,Loc!$W$2),Nhap!$F$5:$F$1000,Loc!A422)</f>
        <v>0</v>
      </c>
      <c r="X422" s="7">
        <f>SUMIFS(Nhap!$I$5:$I$1000,Nhap!$E$5:$E$1000,DATE(Thang!$E$4,Thang!$C$4,Loc!$X$2),Nhap!$F$5:$F$1000,Loc!A422)</f>
        <v>0</v>
      </c>
      <c r="Y422" s="7">
        <f>SUMIFS(Nhap!$I$5:$I$1000,Nhap!$E$5:$E$1000,DATE(Thang!$E$4,Thang!$C$4,Loc!$Y$2),Nhap!$F$5:$F$1000,Loc!A422)</f>
        <v>0</v>
      </c>
      <c r="Z422" s="7">
        <f>SUMIFS(Nhap!$I$5:$I$1000,Nhap!$E$5:$E$1000,DATE(Thang!$E$4,Thang!$C$4,Loc!$Z$2),Nhap!$F$5:$F$1000,Loc!A422)</f>
        <v>0</v>
      </c>
      <c r="AA422" s="7">
        <f>SUMIFS(Nhap!$I$5:$I$1000,Nhap!$E$5:$E$1000,DATE(Thang!$E$4,Thang!$C$4,Loc!$AA$2),Nhap!$F$5:$F$1000,Loc!A422)</f>
        <v>0</v>
      </c>
      <c r="AB422" s="7">
        <f>SUMIFS(Nhap!$I$5:$I$1000,Nhap!$E$5:$E$1000,DATE(Thang!$E$4,Thang!$C$4,Loc!$AB$2),Nhap!$F$5:$F$1000,Loc!A422)</f>
        <v>0</v>
      </c>
      <c r="AC422" s="7">
        <f>SUMIFS(Nhap!$I$5:$I$1000,Nhap!$E$5:$E$1000,DATE(Thang!$E$4,Thang!$C$4,Loc!$AC$2),Nhap!$F$5:$F$1000,Loc!A422)</f>
        <v>0</v>
      </c>
      <c r="AD422" s="7">
        <f>SUMIFS(Nhap!$I$5:$I$1000,Nhap!$E$5:$E$1000,DATE(Thang!$E$4,Thang!$C$4,Loc!$AD$2),Nhap!$F$5:$F$1000,Loc!$A$5)</f>
        <v>0</v>
      </c>
      <c r="AE422" s="7">
        <f>SUMIFS(Nhap!$I$5:$I$1000,Nhap!$E$5:$E$1000,DATE(Thang!$E$4,Thang!$C$4,Loc!$AE$2),Nhap!$F$5:$F$1000,Loc!A422)</f>
        <v>0</v>
      </c>
      <c r="AF422" s="7">
        <f>SUMIFS(Nhap!$I$5:$I$1000,Nhap!$E$5:$E$1000,DATE(Thang!$E$4,Thang!$C$4,Loc!$AF$2),Nhap!$F$5:$F$1000,Loc!A422)</f>
        <v>0</v>
      </c>
      <c r="AG422" s="7">
        <f>SUMIFS(Nhap!$I$5:$I$1000,Nhap!$E$5:$E$1000,DATE(Thang!$E$4,Thang!$C$4,Loc!$AG$2),Nhap!$F$5:$F$1000,Loc!A422)</f>
        <v>0</v>
      </c>
      <c r="AH422" s="7">
        <f>SUMIFS(Nhap!$I$5:$I$1000,Nhap!$E$5:$E$1000,DATE(Thang!$E$4,Thang!$C$4,Loc!$AH$2),Nhap!$F$5:$F$1000,Loc!A422)</f>
        <v>0</v>
      </c>
      <c r="AI422" s="7">
        <f>SUMIFS(Nhap!$I$5:$I$1000,Nhap!$E$5:$E$1000,DATE(Thang!$E$4,Thang!$C$4,Loc!$AI$2),Nhap!$F$5:$F$1000,Loc!A422)</f>
        <v>0</v>
      </c>
      <c r="AJ422" s="7">
        <f>SUMIFS(Nhap!$I$5:$I$1000,Nhap!$E$5:$E$1000,DATE(Thang!$E$4,Thang!$C$4,Loc!$AJ$2),Nhap!$F$5:$F$1000,Loc!A422)</f>
        <v>0</v>
      </c>
      <c r="AK422" s="1">
        <f>SUMIFS(Xuat!$G$5:$G$1000,Xuat!$C$5:$C$1000,DATE(Thang!$E$4,Thang!$C$4,AK$2),Xuat!$D$5:$D$1000,Loc!$A422)</f>
        <v>0</v>
      </c>
      <c r="AL422" s="1">
        <f>SUMIFS(Xuat!$G$5:$G$1000,Xuat!$C$5:$C$1000,DATE(Thang!$E$4,Thang!$C$4,AL$2),Xuat!$D$5:$D$1000,Loc!$A422)</f>
        <v>0</v>
      </c>
      <c r="AM422" s="1">
        <f>SUMIFS(Xuat!$G$5:$G$1000,Xuat!$C$5:$C$1000,DATE(Thang!$E$4,Thang!$C$4,AM$2),Xuat!$D$5:$D$1000,Loc!$A422)</f>
        <v>0</v>
      </c>
      <c r="AN422" s="1">
        <f>SUMIFS(Xuat!$G$5:$G$1000,Xuat!$C$5:$C$1000,DATE(Thang!$E$4,Thang!$C$4,AN$2),Xuat!$D$5:$D$1000,Loc!$A422)</f>
        <v>0</v>
      </c>
      <c r="AO422" s="1">
        <f>SUMIFS(Xuat!$G$5:$G$1000,Xuat!$C$5:$C$1000,DATE(Thang!$E$4,Thang!$C$4,AO$2),Xuat!$D$5:$D$1000,Loc!$A422)</f>
        <v>0</v>
      </c>
      <c r="AP422" s="1">
        <f>SUMIFS(Xuat!$G$5:$G$1000,Xuat!$C$5:$C$1000,DATE(Thang!$E$4,Thang!$C$4,AP$2),Xuat!$D$5:$D$1000,Loc!$A422)</f>
        <v>0</v>
      </c>
      <c r="AQ422" s="1">
        <f>SUMIFS(Xuat!$G$5:$G$1000,Xuat!$C$5:$C$1000,DATE(Thang!$E$4,Thang!$C$4,AQ$2),Xuat!$D$5:$D$1000,Loc!$A422)</f>
        <v>0</v>
      </c>
      <c r="AR422" s="1">
        <f>SUMIFS(Xuat!$G$5:$G$1000,Xuat!$C$5:$C$1000,DATE(Thang!$E$4,Thang!$C$4,AR$2),Xuat!$D$5:$D$1000,Loc!$A422)</f>
        <v>0</v>
      </c>
      <c r="AS422" s="1">
        <f>SUMIFS(Xuat!$G$5:$G$1000,Xuat!$C$5:$C$1000,DATE(Thang!$E$4,Thang!$C$4,AS$2),Xuat!$D$5:$D$1000,Loc!$A422)</f>
        <v>0</v>
      </c>
      <c r="AT422" s="1">
        <f>SUMIFS(Xuat!$G$5:$G$1000,Xuat!$C$5:$C$1000,DATE(Thang!$E$4,Thang!$C$4,AT$2),Xuat!$D$5:$D$1000,Loc!$A422)</f>
        <v>0</v>
      </c>
      <c r="AU422" s="1">
        <f>SUMIFS(Xuat!$G$5:$G$1000,Xuat!$C$5:$C$1000,DATE(Thang!$E$4,Thang!$C$4,AU$2),Xuat!$D$5:$D$1000,Loc!$A422)</f>
        <v>0</v>
      </c>
      <c r="AV422" s="1">
        <f>SUMIFS(Xuat!$G$5:$G$1000,Xuat!$C$5:$C$1000,DATE(Thang!$E$4,Thang!$C$4,AV$2),Xuat!$D$5:$D$1000,Loc!$A422)</f>
        <v>0</v>
      </c>
      <c r="AW422" s="1">
        <f>SUMIFS(Xuat!$G$5:$G$1000,Xuat!$C$5:$C$1000,DATE(Thang!$E$4,Thang!$C$4,AW$2),Xuat!$D$5:$D$1000,Loc!$A422)</f>
        <v>0</v>
      </c>
      <c r="AX422" s="1">
        <f>SUMIFS(Xuat!$G$5:$G$1000,Xuat!$C$5:$C$1000,DATE(Thang!$E$4,Thang!$C$4,AX$2),Xuat!$D$5:$D$1000,Loc!$A422)</f>
        <v>0</v>
      </c>
      <c r="AY422" s="1">
        <f>SUMIFS(Xuat!$G$5:$G$1000,Xuat!$C$5:$C$1000,DATE(Thang!$E$4,Thang!$C$4,AY$2),Xuat!$D$5:$D$1000,Loc!$A422)</f>
        <v>0</v>
      </c>
      <c r="AZ422" s="1">
        <f>SUMIFS(Xuat!$G$5:$G$1000,Xuat!$C$5:$C$1000,DATE(Thang!$E$4,Thang!$C$4,AZ$2),Xuat!$D$5:$D$1000,Loc!$A422)</f>
        <v>0</v>
      </c>
      <c r="BA422" s="1">
        <f>SUMIFS(Xuat!$G$5:$G$1000,Xuat!$C$5:$C$1000,DATE(Thang!$E$4,Thang!$C$4,BA$2),Xuat!$D$5:$D$1000,Loc!$A422)</f>
        <v>0</v>
      </c>
      <c r="BB422" s="1">
        <f>SUMIFS(Xuat!$G$5:$G$1000,Xuat!$C$5:$C$1000,DATE(Thang!$E$4,Thang!$C$4,BB$2),Xuat!$D$5:$D$1000,Loc!$A422)</f>
        <v>0</v>
      </c>
      <c r="BC422" s="1">
        <f>SUMIFS(Xuat!$G$5:$G$1000,Xuat!$C$5:$C$1000,DATE(Thang!$E$4,Thang!$C$4,BC$2),Xuat!$D$5:$D$1000,Loc!$A422)</f>
        <v>0</v>
      </c>
      <c r="BD422" s="1">
        <f>SUMIFS(Xuat!$G$5:$G$1000,Xuat!$C$5:$C$1000,DATE(Thang!$E$4,Thang!$C$4,BD$2),Xuat!$D$5:$D$1000,Loc!$A422)</f>
        <v>0</v>
      </c>
      <c r="BE422" s="1">
        <f>SUMIFS(Xuat!$G$5:$G$1000,Xuat!$C$5:$C$1000,DATE(Thang!$E$4,Thang!$C$4,BE$2),Xuat!$D$5:$D$1000,Loc!$A422)</f>
        <v>0</v>
      </c>
      <c r="BF422" s="1">
        <f>SUMIFS(Xuat!$G$5:$G$1000,Xuat!$C$5:$C$1000,DATE(Thang!$E$4,Thang!$C$4,BF$2),Xuat!$D$5:$D$1000,Loc!$A422)</f>
        <v>0</v>
      </c>
      <c r="BG422" s="1">
        <f>SUMIFS(Xuat!$G$5:$G$1000,Xuat!$C$5:$C$1000,DATE(Thang!$E$4,Thang!$C$4,BG$2),Xuat!$D$5:$D$1000,Loc!$A422)</f>
        <v>0</v>
      </c>
      <c r="BH422" s="1">
        <f>SUMIFS(Xuat!$G$5:$G$1000,Xuat!$C$5:$C$1000,DATE(Thang!$E$4,Thang!$C$4,BH$2),Xuat!$D$5:$D$1000,Loc!$A422)</f>
        <v>0</v>
      </c>
      <c r="BI422" s="1">
        <f>SUMIFS(Xuat!$G$5:$G$1000,Xuat!$C$5:$C$1000,DATE(Thang!$E$4,Thang!$C$4,BI$2),Xuat!$D$5:$D$1000,Loc!$A422)</f>
        <v>0</v>
      </c>
      <c r="BJ422" s="1">
        <f>SUMIFS(Xuat!$G$5:$G$1000,Xuat!$C$5:$C$1000,DATE(Thang!$E$4,Thang!$C$4,BJ$2),Xuat!$D$5:$D$1000,Loc!$A422)</f>
        <v>0</v>
      </c>
      <c r="BK422" s="1">
        <f>SUMIFS(Xuat!$G$5:$G$1000,Xuat!$C$5:$C$1000,DATE(Thang!$E$4,Thang!$C$4,BK$2),Xuat!$D$5:$D$1000,Loc!$A422)</f>
        <v>0</v>
      </c>
      <c r="BL422" s="1">
        <f>SUMIFS(Xuat!$G$5:$G$1000,Xuat!$C$5:$C$1000,DATE(Thang!$E$4,Thang!$C$4,BL$2),Xuat!$D$5:$D$1000,Loc!$A422)</f>
        <v>0</v>
      </c>
      <c r="BM422" s="1">
        <f>SUMIFS(Xuat!$G$5:$G$1000,Xuat!$C$5:$C$1000,DATE(Thang!$E$4,Thang!$C$4,BM$2),Xuat!$D$5:$D$1000,Loc!$A422)</f>
        <v>0</v>
      </c>
      <c r="BN422" s="1">
        <f>SUMIFS(Xuat!$G$5:$G$1000,Xuat!$C$5:$C$1000,DATE(Thang!$E$4,Thang!$C$4,BN$2),Xuat!$D$5:$D$1000,Loc!$A422)</f>
        <v>0</v>
      </c>
      <c r="BO422" s="1">
        <f>SUMIFS(Xuat!$G$5:$G$1000,Xuat!$C$5:$C$1000,DATE(Thang!$E$4,Thang!$C$4,BO$2),Xuat!$D$5:$D$1000,Loc!$A422)</f>
        <v>0</v>
      </c>
    </row>
    <row r="423" spans="1:67" x14ac:dyDescent="0.2">
      <c r="A423" s="2">
        <f>DM!C423</f>
        <v>0</v>
      </c>
      <c r="B423" s="3">
        <f>VLOOKUP(A423,Tondau!$B$5:$F$500,3,0)</f>
        <v>0</v>
      </c>
      <c r="C423" s="3">
        <f t="shared" si="20"/>
        <v>0</v>
      </c>
      <c r="D423" s="3">
        <f t="shared" si="21"/>
        <v>0</v>
      </c>
      <c r="E423" s="3">
        <f t="shared" si="22"/>
        <v>0</v>
      </c>
      <c r="F423" s="7">
        <f>SUMIFS(Nhap!$I$5:$I$1000,Nhap!$E$5:$E$1000,DATE(Thang!$E$4,Thang!$C$4,Loc!$F$2),Nhap!$F$5:$F$1000,Loc!A423)</f>
        <v>0</v>
      </c>
      <c r="G423" s="7">
        <f>SUMIFS(Nhap!$I$5:$I$1000,Nhap!$E$5:$E$1000,DATE(Thang!$E$4,Thang!$C$4,Loc!$G$2),Nhap!$F$5:$F$1000,Loc!A423)</f>
        <v>0</v>
      </c>
      <c r="H423" s="7">
        <f>SUMIFS(Nhap!$I$5:$I$1000,Nhap!$E$5:$E$1000,DATE(Thang!$E$4,Thang!$C$4,Loc!$H$2),Nhap!$F$5:$F$1000,Loc!A423)</f>
        <v>0</v>
      </c>
      <c r="I423" s="7">
        <f>SUMIFS(Nhap!$I$5:$I$1000,Nhap!$E$5:$E$1000,DATE(Thang!$E$4,Thang!$C$4,Loc!$I$2),Nhap!$F$5:$F$1000,Loc!A423)</f>
        <v>0</v>
      </c>
      <c r="J423" s="7">
        <f>SUMIFS(Nhap!$I$5:$I$1000,Nhap!$E$5:$E$1000,DATE(Thang!$E$4,Thang!$C$4,Loc!$J$2),Nhap!$F$5:$F$1000,Loc!A423)</f>
        <v>0</v>
      </c>
      <c r="K423" s="7">
        <f>SUMIFS(Nhap!$I$5:$I$1000,Nhap!$E$5:$E$1000,DATE(Thang!$E$4,Thang!$C$4,Loc!$K$2),Nhap!$F$5:$F$1000,Loc!A423)</f>
        <v>0</v>
      </c>
      <c r="L423" s="7">
        <f>SUMIFS(Nhap!$I$5:$I$1000,Nhap!$E$5:$E$1000,DATE(Thang!$E$4,Thang!$C$4,Loc!$L$2),Nhap!$F$5:$F$1000,Loc!A423)</f>
        <v>0</v>
      </c>
      <c r="M423" s="7">
        <f>SUMIFS(Nhap!$I$5:$I$1000,Nhap!$E$5:$E$1000,DATE(Thang!$E$4,Thang!$C$4,Loc!$M$2),Nhap!$F$5:$F$1000,Loc!A423)</f>
        <v>0</v>
      </c>
      <c r="N423" s="7">
        <f>SUMIFS(Nhap!$I$5:$I$1000,Nhap!$E$5:$E$1000,DATE(Thang!$E$4,Thang!$C$4,Loc!$N$2),Nhap!$F$5:$F$1000,Loc!A423)</f>
        <v>0</v>
      </c>
      <c r="O423" s="7">
        <f>SUMIFS(Nhap!$I$5:$I$1000,Nhap!$E$5:$E$1000,DATE(Thang!$E$4,Thang!$C$4,Loc!$O$2),Nhap!$F$5:$F$1000,Loc!A423)</f>
        <v>0</v>
      </c>
      <c r="P423" s="7">
        <f>SUMIFS(Nhap!$I$5:$I$1000,Nhap!$E$5:$E$1000,DATE(Thang!$E$4,Thang!$C$4,Loc!$P$2),Nhap!$F$5:$F$1000,Loc!A423)</f>
        <v>0</v>
      </c>
      <c r="Q423" s="7">
        <f>SUMIFS(Nhap!$I$5:$I$1000,Nhap!$E$5:$E$1000,DATE(Thang!$E$4,Thang!$C$4,Loc!$Q$2),Nhap!$F$5:$F$1000,Loc!A423)</f>
        <v>0</v>
      </c>
      <c r="R423" s="7">
        <f>SUMIFS(Nhap!$I$5:$I$1000,Nhap!$E$5:$E$1000,DATE(Thang!$E$4,Thang!$C$4,Loc!$R$2),Nhap!$F$5:$F$1000,Loc!A423)</f>
        <v>0</v>
      </c>
      <c r="S423" s="7">
        <f>SUMIFS(Nhap!$I$5:$I$1000,Nhap!$E$5:$E$1000,DATE(Thang!$E$4,Thang!$C$4,Loc!$S$2),Nhap!$F$5:$F$1000,Loc!A423)</f>
        <v>0</v>
      </c>
      <c r="T423" s="7">
        <f>SUMIFS(Nhap!$I$5:$I$1000,Nhap!$E$5:$E$1000,DATE(Thang!$E$4,Thang!$C$4,Loc!$T$2),Nhap!$F$5:$F$1000,Loc!A423)</f>
        <v>0</v>
      </c>
      <c r="U423" s="7">
        <f>SUMIFS(Nhap!$I$5:$I$1000,Nhap!$E$5:$E$1000,DATE(Thang!$E$4,Thang!$C$4,Loc!$U$2),Nhap!$F$5:$F$1000,Loc!A423)</f>
        <v>0</v>
      </c>
      <c r="V423" s="7">
        <f>SUMIFS(Nhap!$I$5:$I$1000,Nhap!$E$5:$E$1000,DATE(Thang!$E$4,Thang!$C$4,Loc!$V$2),Nhap!$F$5:$F$1000,Loc!A423)</f>
        <v>0</v>
      </c>
      <c r="W423" s="7">
        <f>SUMIFS(Nhap!$I$5:$I$1000,Nhap!$E$5:$E$1000,DATE(Thang!$E$4,Thang!$C$4,Loc!$W$2),Nhap!$F$5:$F$1000,Loc!A423)</f>
        <v>0</v>
      </c>
      <c r="X423" s="7">
        <f>SUMIFS(Nhap!$I$5:$I$1000,Nhap!$E$5:$E$1000,DATE(Thang!$E$4,Thang!$C$4,Loc!$X$2),Nhap!$F$5:$F$1000,Loc!A423)</f>
        <v>0</v>
      </c>
      <c r="Y423" s="7">
        <f>SUMIFS(Nhap!$I$5:$I$1000,Nhap!$E$5:$E$1000,DATE(Thang!$E$4,Thang!$C$4,Loc!$Y$2),Nhap!$F$5:$F$1000,Loc!A423)</f>
        <v>0</v>
      </c>
      <c r="Z423" s="7">
        <f>SUMIFS(Nhap!$I$5:$I$1000,Nhap!$E$5:$E$1000,DATE(Thang!$E$4,Thang!$C$4,Loc!$Z$2),Nhap!$F$5:$F$1000,Loc!A423)</f>
        <v>0</v>
      </c>
      <c r="AA423" s="7">
        <f>SUMIFS(Nhap!$I$5:$I$1000,Nhap!$E$5:$E$1000,DATE(Thang!$E$4,Thang!$C$4,Loc!$AA$2),Nhap!$F$5:$F$1000,Loc!A423)</f>
        <v>0</v>
      </c>
      <c r="AB423" s="7">
        <f>SUMIFS(Nhap!$I$5:$I$1000,Nhap!$E$5:$E$1000,DATE(Thang!$E$4,Thang!$C$4,Loc!$AB$2),Nhap!$F$5:$F$1000,Loc!A423)</f>
        <v>0</v>
      </c>
      <c r="AC423" s="7">
        <f>SUMIFS(Nhap!$I$5:$I$1000,Nhap!$E$5:$E$1000,DATE(Thang!$E$4,Thang!$C$4,Loc!$AC$2),Nhap!$F$5:$F$1000,Loc!A423)</f>
        <v>0</v>
      </c>
      <c r="AD423" s="7">
        <f>SUMIFS(Nhap!$I$5:$I$1000,Nhap!$E$5:$E$1000,DATE(Thang!$E$4,Thang!$C$4,Loc!$AD$2),Nhap!$F$5:$F$1000,Loc!$A$5)</f>
        <v>0</v>
      </c>
      <c r="AE423" s="7">
        <f>SUMIFS(Nhap!$I$5:$I$1000,Nhap!$E$5:$E$1000,DATE(Thang!$E$4,Thang!$C$4,Loc!$AE$2),Nhap!$F$5:$F$1000,Loc!A423)</f>
        <v>0</v>
      </c>
      <c r="AF423" s="7">
        <f>SUMIFS(Nhap!$I$5:$I$1000,Nhap!$E$5:$E$1000,DATE(Thang!$E$4,Thang!$C$4,Loc!$AF$2),Nhap!$F$5:$F$1000,Loc!A423)</f>
        <v>0</v>
      </c>
      <c r="AG423" s="7">
        <f>SUMIFS(Nhap!$I$5:$I$1000,Nhap!$E$5:$E$1000,DATE(Thang!$E$4,Thang!$C$4,Loc!$AG$2),Nhap!$F$5:$F$1000,Loc!A423)</f>
        <v>0</v>
      </c>
      <c r="AH423" s="7">
        <f>SUMIFS(Nhap!$I$5:$I$1000,Nhap!$E$5:$E$1000,DATE(Thang!$E$4,Thang!$C$4,Loc!$AH$2),Nhap!$F$5:$F$1000,Loc!A423)</f>
        <v>0</v>
      </c>
      <c r="AI423" s="7">
        <f>SUMIFS(Nhap!$I$5:$I$1000,Nhap!$E$5:$E$1000,DATE(Thang!$E$4,Thang!$C$4,Loc!$AI$2),Nhap!$F$5:$F$1000,Loc!A423)</f>
        <v>0</v>
      </c>
      <c r="AJ423" s="7">
        <f>SUMIFS(Nhap!$I$5:$I$1000,Nhap!$E$5:$E$1000,DATE(Thang!$E$4,Thang!$C$4,Loc!$AJ$2),Nhap!$F$5:$F$1000,Loc!A423)</f>
        <v>0</v>
      </c>
      <c r="AK423" s="1">
        <f>SUMIFS(Xuat!$G$5:$G$1000,Xuat!$C$5:$C$1000,DATE(Thang!$E$4,Thang!$C$4,AK$2),Xuat!$D$5:$D$1000,Loc!$A423)</f>
        <v>0</v>
      </c>
      <c r="AL423" s="1">
        <f>SUMIFS(Xuat!$G$5:$G$1000,Xuat!$C$5:$C$1000,DATE(Thang!$E$4,Thang!$C$4,AL$2),Xuat!$D$5:$D$1000,Loc!$A423)</f>
        <v>0</v>
      </c>
      <c r="AM423" s="1">
        <f>SUMIFS(Xuat!$G$5:$G$1000,Xuat!$C$5:$C$1000,DATE(Thang!$E$4,Thang!$C$4,AM$2),Xuat!$D$5:$D$1000,Loc!$A423)</f>
        <v>0</v>
      </c>
      <c r="AN423" s="1">
        <f>SUMIFS(Xuat!$G$5:$G$1000,Xuat!$C$5:$C$1000,DATE(Thang!$E$4,Thang!$C$4,AN$2),Xuat!$D$5:$D$1000,Loc!$A423)</f>
        <v>0</v>
      </c>
      <c r="AO423" s="1">
        <f>SUMIFS(Xuat!$G$5:$G$1000,Xuat!$C$5:$C$1000,DATE(Thang!$E$4,Thang!$C$4,AO$2),Xuat!$D$5:$D$1000,Loc!$A423)</f>
        <v>0</v>
      </c>
      <c r="AP423" s="1">
        <f>SUMIFS(Xuat!$G$5:$G$1000,Xuat!$C$5:$C$1000,DATE(Thang!$E$4,Thang!$C$4,AP$2),Xuat!$D$5:$D$1000,Loc!$A423)</f>
        <v>0</v>
      </c>
      <c r="AQ423" s="1">
        <f>SUMIFS(Xuat!$G$5:$G$1000,Xuat!$C$5:$C$1000,DATE(Thang!$E$4,Thang!$C$4,AQ$2),Xuat!$D$5:$D$1000,Loc!$A423)</f>
        <v>0</v>
      </c>
      <c r="AR423" s="1">
        <f>SUMIFS(Xuat!$G$5:$G$1000,Xuat!$C$5:$C$1000,DATE(Thang!$E$4,Thang!$C$4,AR$2),Xuat!$D$5:$D$1000,Loc!$A423)</f>
        <v>0</v>
      </c>
      <c r="AS423" s="1">
        <f>SUMIFS(Xuat!$G$5:$G$1000,Xuat!$C$5:$C$1000,DATE(Thang!$E$4,Thang!$C$4,AS$2),Xuat!$D$5:$D$1000,Loc!$A423)</f>
        <v>0</v>
      </c>
      <c r="AT423" s="1">
        <f>SUMIFS(Xuat!$G$5:$G$1000,Xuat!$C$5:$C$1000,DATE(Thang!$E$4,Thang!$C$4,AT$2),Xuat!$D$5:$D$1000,Loc!$A423)</f>
        <v>0</v>
      </c>
      <c r="AU423" s="1">
        <f>SUMIFS(Xuat!$G$5:$G$1000,Xuat!$C$5:$C$1000,DATE(Thang!$E$4,Thang!$C$4,AU$2),Xuat!$D$5:$D$1000,Loc!$A423)</f>
        <v>0</v>
      </c>
      <c r="AV423" s="1">
        <f>SUMIFS(Xuat!$G$5:$G$1000,Xuat!$C$5:$C$1000,DATE(Thang!$E$4,Thang!$C$4,AV$2),Xuat!$D$5:$D$1000,Loc!$A423)</f>
        <v>0</v>
      </c>
      <c r="AW423" s="1">
        <f>SUMIFS(Xuat!$G$5:$G$1000,Xuat!$C$5:$C$1000,DATE(Thang!$E$4,Thang!$C$4,AW$2),Xuat!$D$5:$D$1000,Loc!$A423)</f>
        <v>0</v>
      </c>
      <c r="AX423" s="1">
        <f>SUMIFS(Xuat!$G$5:$G$1000,Xuat!$C$5:$C$1000,DATE(Thang!$E$4,Thang!$C$4,AX$2),Xuat!$D$5:$D$1000,Loc!$A423)</f>
        <v>0</v>
      </c>
      <c r="AY423" s="1">
        <f>SUMIFS(Xuat!$G$5:$G$1000,Xuat!$C$5:$C$1000,DATE(Thang!$E$4,Thang!$C$4,AY$2),Xuat!$D$5:$D$1000,Loc!$A423)</f>
        <v>0</v>
      </c>
      <c r="AZ423" s="1">
        <f>SUMIFS(Xuat!$G$5:$G$1000,Xuat!$C$5:$C$1000,DATE(Thang!$E$4,Thang!$C$4,AZ$2),Xuat!$D$5:$D$1000,Loc!$A423)</f>
        <v>0</v>
      </c>
      <c r="BA423" s="1">
        <f>SUMIFS(Xuat!$G$5:$G$1000,Xuat!$C$5:$C$1000,DATE(Thang!$E$4,Thang!$C$4,BA$2),Xuat!$D$5:$D$1000,Loc!$A423)</f>
        <v>0</v>
      </c>
      <c r="BB423" s="1">
        <f>SUMIFS(Xuat!$G$5:$G$1000,Xuat!$C$5:$C$1000,DATE(Thang!$E$4,Thang!$C$4,BB$2),Xuat!$D$5:$D$1000,Loc!$A423)</f>
        <v>0</v>
      </c>
      <c r="BC423" s="1">
        <f>SUMIFS(Xuat!$G$5:$G$1000,Xuat!$C$5:$C$1000,DATE(Thang!$E$4,Thang!$C$4,BC$2),Xuat!$D$5:$D$1000,Loc!$A423)</f>
        <v>0</v>
      </c>
      <c r="BD423" s="1">
        <f>SUMIFS(Xuat!$G$5:$G$1000,Xuat!$C$5:$C$1000,DATE(Thang!$E$4,Thang!$C$4,BD$2),Xuat!$D$5:$D$1000,Loc!$A423)</f>
        <v>0</v>
      </c>
      <c r="BE423" s="1">
        <f>SUMIFS(Xuat!$G$5:$G$1000,Xuat!$C$5:$C$1000,DATE(Thang!$E$4,Thang!$C$4,BE$2),Xuat!$D$5:$D$1000,Loc!$A423)</f>
        <v>0</v>
      </c>
      <c r="BF423" s="1">
        <f>SUMIFS(Xuat!$G$5:$G$1000,Xuat!$C$5:$C$1000,DATE(Thang!$E$4,Thang!$C$4,BF$2),Xuat!$D$5:$D$1000,Loc!$A423)</f>
        <v>0</v>
      </c>
      <c r="BG423" s="1">
        <f>SUMIFS(Xuat!$G$5:$G$1000,Xuat!$C$5:$C$1000,DATE(Thang!$E$4,Thang!$C$4,BG$2),Xuat!$D$5:$D$1000,Loc!$A423)</f>
        <v>0</v>
      </c>
      <c r="BH423" s="1">
        <f>SUMIFS(Xuat!$G$5:$G$1000,Xuat!$C$5:$C$1000,DATE(Thang!$E$4,Thang!$C$4,BH$2),Xuat!$D$5:$D$1000,Loc!$A423)</f>
        <v>0</v>
      </c>
      <c r="BI423" s="1">
        <f>SUMIFS(Xuat!$G$5:$G$1000,Xuat!$C$5:$C$1000,DATE(Thang!$E$4,Thang!$C$4,BI$2),Xuat!$D$5:$D$1000,Loc!$A423)</f>
        <v>0</v>
      </c>
      <c r="BJ423" s="1">
        <f>SUMIFS(Xuat!$G$5:$G$1000,Xuat!$C$5:$C$1000,DATE(Thang!$E$4,Thang!$C$4,BJ$2),Xuat!$D$5:$D$1000,Loc!$A423)</f>
        <v>0</v>
      </c>
      <c r="BK423" s="1">
        <f>SUMIFS(Xuat!$G$5:$G$1000,Xuat!$C$5:$C$1000,DATE(Thang!$E$4,Thang!$C$4,BK$2),Xuat!$D$5:$D$1000,Loc!$A423)</f>
        <v>0</v>
      </c>
      <c r="BL423" s="1">
        <f>SUMIFS(Xuat!$G$5:$G$1000,Xuat!$C$5:$C$1000,DATE(Thang!$E$4,Thang!$C$4,BL$2),Xuat!$D$5:$D$1000,Loc!$A423)</f>
        <v>0</v>
      </c>
      <c r="BM423" s="1">
        <f>SUMIFS(Xuat!$G$5:$G$1000,Xuat!$C$5:$C$1000,DATE(Thang!$E$4,Thang!$C$4,BM$2),Xuat!$D$5:$D$1000,Loc!$A423)</f>
        <v>0</v>
      </c>
      <c r="BN423" s="1">
        <f>SUMIFS(Xuat!$G$5:$G$1000,Xuat!$C$5:$C$1000,DATE(Thang!$E$4,Thang!$C$4,BN$2),Xuat!$D$5:$D$1000,Loc!$A423)</f>
        <v>0</v>
      </c>
      <c r="BO423" s="1">
        <f>SUMIFS(Xuat!$G$5:$G$1000,Xuat!$C$5:$C$1000,DATE(Thang!$E$4,Thang!$C$4,BO$2),Xuat!$D$5:$D$1000,Loc!$A423)</f>
        <v>0</v>
      </c>
    </row>
    <row r="424" spans="1:67" x14ac:dyDescent="0.2">
      <c r="A424" s="2">
        <f>DM!C424</f>
        <v>0</v>
      </c>
      <c r="B424" s="3">
        <f>VLOOKUP(A424,Tondau!$B$5:$F$500,3,0)</f>
        <v>0</v>
      </c>
      <c r="C424" s="3">
        <f t="shared" si="20"/>
        <v>0</v>
      </c>
      <c r="D424" s="3">
        <f t="shared" si="21"/>
        <v>0</v>
      </c>
      <c r="E424" s="3">
        <f t="shared" si="22"/>
        <v>0</v>
      </c>
      <c r="F424" s="7">
        <f>SUMIFS(Nhap!$I$5:$I$1000,Nhap!$E$5:$E$1000,DATE(Thang!$E$4,Thang!$C$4,Loc!$F$2),Nhap!$F$5:$F$1000,Loc!A424)</f>
        <v>0</v>
      </c>
      <c r="G424" s="7">
        <f>SUMIFS(Nhap!$I$5:$I$1000,Nhap!$E$5:$E$1000,DATE(Thang!$E$4,Thang!$C$4,Loc!$G$2),Nhap!$F$5:$F$1000,Loc!A424)</f>
        <v>0</v>
      </c>
      <c r="H424" s="7">
        <f>SUMIFS(Nhap!$I$5:$I$1000,Nhap!$E$5:$E$1000,DATE(Thang!$E$4,Thang!$C$4,Loc!$H$2),Nhap!$F$5:$F$1000,Loc!A424)</f>
        <v>0</v>
      </c>
      <c r="I424" s="7">
        <f>SUMIFS(Nhap!$I$5:$I$1000,Nhap!$E$5:$E$1000,DATE(Thang!$E$4,Thang!$C$4,Loc!$I$2),Nhap!$F$5:$F$1000,Loc!A424)</f>
        <v>0</v>
      </c>
      <c r="J424" s="7">
        <f>SUMIFS(Nhap!$I$5:$I$1000,Nhap!$E$5:$E$1000,DATE(Thang!$E$4,Thang!$C$4,Loc!$J$2),Nhap!$F$5:$F$1000,Loc!A424)</f>
        <v>0</v>
      </c>
      <c r="K424" s="7">
        <f>SUMIFS(Nhap!$I$5:$I$1000,Nhap!$E$5:$E$1000,DATE(Thang!$E$4,Thang!$C$4,Loc!$K$2),Nhap!$F$5:$F$1000,Loc!A424)</f>
        <v>0</v>
      </c>
      <c r="L424" s="7">
        <f>SUMIFS(Nhap!$I$5:$I$1000,Nhap!$E$5:$E$1000,DATE(Thang!$E$4,Thang!$C$4,Loc!$L$2),Nhap!$F$5:$F$1000,Loc!A424)</f>
        <v>0</v>
      </c>
      <c r="M424" s="7">
        <f>SUMIFS(Nhap!$I$5:$I$1000,Nhap!$E$5:$E$1000,DATE(Thang!$E$4,Thang!$C$4,Loc!$M$2),Nhap!$F$5:$F$1000,Loc!A424)</f>
        <v>0</v>
      </c>
      <c r="N424" s="7">
        <f>SUMIFS(Nhap!$I$5:$I$1000,Nhap!$E$5:$E$1000,DATE(Thang!$E$4,Thang!$C$4,Loc!$N$2),Nhap!$F$5:$F$1000,Loc!A424)</f>
        <v>0</v>
      </c>
      <c r="O424" s="7">
        <f>SUMIFS(Nhap!$I$5:$I$1000,Nhap!$E$5:$E$1000,DATE(Thang!$E$4,Thang!$C$4,Loc!$O$2),Nhap!$F$5:$F$1000,Loc!A424)</f>
        <v>0</v>
      </c>
      <c r="P424" s="7">
        <f>SUMIFS(Nhap!$I$5:$I$1000,Nhap!$E$5:$E$1000,DATE(Thang!$E$4,Thang!$C$4,Loc!$P$2),Nhap!$F$5:$F$1000,Loc!A424)</f>
        <v>0</v>
      </c>
      <c r="Q424" s="7">
        <f>SUMIFS(Nhap!$I$5:$I$1000,Nhap!$E$5:$E$1000,DATE(Thang!$E$4,Thang!$C$4,Loc!$Q$2),Nhap!$F$5:$F$1000,Loc!A424)</f>
        <v>0</v>
      </c>
      <c r="R424" s="7">
        <f>SUMIFS(Nhap!$I$5:$I$1000,Nhap!$E$5:$E$1000,DATE(Thang!$E$4,Thang!$C$4,Loc!$R$2),Nhap!$F$5:$F$1000,Loc!A424)</f>
        <v>0</v>
      </c>
      <c r="S424" s="7">
        <f>SUMIFS(Nhap!$I$5:$I$1000,Nhap!$E$5:$E$1000,DATE(Thang!$E$4,Thang!$C$4,Loc!$S$2),Nhap!$F$5:$F$1000,Loc!A424)</f>
        <v>0</v>
      </c>
      <c r="T424" s="7">
        <f>SUMIFS(Nhap!$I$5:$I$1000,Nhap!$E$5:$E$1000,DATE(Thang!$E$4,Thang!$C$4,Loc!$T$2),Nhap!$F$5:$F$1000,Loc!A424)</f>
        <v>0</v>
      </c>
      <c r="U424" s="7">
        <f>SUMIFS(Nhap!$I$5:$I$1000,Nhap!$E$5:$E$1000,DATE(Thang!$E$4,Thang!$C$4,Loc!$U$2),Nhap!$F$5:$F$1000,Loc!A424)</f>
        <v>0</v>
      </c>
      <c r="V424" s="7">
        <f>SUMIFS(Nhap!$I$5:$I$1000,Nhap!$E$5:$E$1000,DATE(Thang!$E$4,Thang!$C$4,Loc!$V$2),Nhap!$F$5:$F$1000,Loc!A424)</f>
        <v>0</v>
      </c>
      <c r="W424" s="7">
        <f>SUMIFS(Nhap!$I$5:$I$1000,Nhap!$E$5:$E$1000,DATE(Thang!$E$4,Thang!$C$4,Loc!$W$2),Nhap!$F$5:$F$1000,Loc!A424)</f>
        <v>0</v>
      </c>
      <c r="X424" s="7">
        <f>SUMIFS(Nhap!$I$5:$I$1000,Nhap!$E$5:$E$1000,DATE(Thang!$E$4,Thang!$C$4,Loc!$X$2),Nhap!$F$5:$F$1000,Loc!A424)</f>
        <v>0</v>
      </c>
      <c r="Y424" s="7">
        <f>SUMIFS(Nhap!$I$5:$I$1000,Nhap!$E$5:$E$1000,DATE(Thang!$E$4,Thang!$C$4,Loc!$Y$2),Nhap!$F$5:$F$1000,Loc!A424)</f>
        <v>0</v>
      </c>
      <c r="Z424" s="7">
        <f>SUMIFS(Nhap!$I$5:$I$1000,Nhap!$E$5:$E$1000,DATE(Thang!$E$4,Thang!$C$4,Loc!$Z$2),Nhap!$F$5:$F$1000,Loc!A424)</f>
        <v>0</v>
      </c>
      <c r="AA424" s="7">
        <f>SUMIFS(Nhap!$I$5:$I$1000,Nhap!$E$5:$E$1000,DATE(Thang!$E$4,Thang!$C$4,Loc!$AA$2),Nhap!$F$5:$F$1000,Loc!A424)</f>
        <v>0</v>
      </c>
      <c r="AB424" s="7">
        <f>SUMIFS(Nhap!$I$5:$I$1000,Nhap!$E$5:$E$1000,DATE(Thang!$E$4,Thang!$C$4,Loc!$AB$2),Nhap!$F$5:$F$1000,Loc!A424)</f>
        <v>0</v>
      </c>
      <c r="AC424" s="7">
        <f>SUMIFS(Nhap!$I$5:$I$1000,Nhap!$E$5:$E$1000,DATE(Thang!$E$4,Thang!$C$4,Loc!$AC$2),Nhap!$F$5:$F$1000,Loc!A424)</f>
        <v>0</v>
      </c>
      <c r="AD424" s="7">
        <f>SUMIFS(Nhap!$I$5:$I$1000,Nhap!$E$5:$E$1000,DATE(Thang!$E$4,Thang!$C$4,Loc!$AD$2),Nhap!$F$5:$F$1000,Loc!$A$5)</f>
        <v>0</v>
      </c>
      <c r="AE424" s="7">
        <f>SUMIFS(Nhap!$I$5:$I$1000,Nhap!$E$5:$E$1000,DATE(Thang!$E$4,Thang!$C$4,Loc!$AE$2),Nhap!$F$5:$F$1000,Loc!A424)</f>
        <v>0</v>
      </c>
      <c r="AF424" s="7">
        <f>SUMIFS(Nhap!$I$5:$I$1000,Nhap!$E$5:$E$1000,DATE(Thang!$E$4,Thang!$C$4,Loc!$AF$2),Nhap!$F$5:$F$1000,Loc!A424)</f>
        <v>0</v>
      </c>
      <c r="AG424" s="7">
        <f>SUMIFS(Nhap!$I$5:$I$1000,Nhap!$E$5:$E$1000,DATE(Thang!$E$4,Thang!$C$4,Loc!$AG$2),Nhap!$F$5:$F$1000,Loc!A424)</f>
        <v>0</v>
      </c>
      <c r="AH424" s="7">
        <f>SUMIFS(Nhap!$I$5:$I$1000,Nhap!$E$5:$E$1000,DATE(Thang!$E$4,Thang!$C$4,Loc!$AH$2),Nhap!$F$5:$F$1000,Loc!A424)</f>
        <v>0</v>
      </c>
      <c r="AI424" s="7">
        <f>SUMIFS(Nhap!$I$5:$I$1000,Nhap!$E$5:$E$1000,DATE(Thang!$E$4,Thang!$C$4,Loc!$AI$2),Nhap!$F$5:$F$1000,Loc!A424)</f>
        <v>0</v>
      </c>
      <c r="AJ424" s="7">
        <f>SUMIFS(Nhap!$I$5:$I$1000,Nhap!$E$5:$E$1000,DATE(Thang!$E$4,Thang!$C$4,Loc!$AJ$2),Nhap!$F$5:$F$1000,Loc!A424)</f>
        <v>0</v>
      </c>
      <c r="AK424" s="1">
        <f>SUMIFS(Xuat!$G$5:$G$1000,Xuat!$C$5:$C$1000,DATE(Thang!$E$4,Thang!$C$4,AK$2),Xuat!$D$5:$D$1000,Loc!$A424)</f>
        <v>0</v>
      </c>
      <c r="AL424" s="1">
        <f>SUMIFS(Xuat!$G$5:$G$1000,Xuat!$C$5:$C$1000,DATE(Thang!$E$4,Thang!$C$4,AL$2),Xuat!$D$5:$D$1000,Loc!$A424)</f>
        <v>0</v>
      </c>
      <c r="AM424" s="1">
        <f>SUMIFS(Xuat!$G$5:$G$1000,Xuat!$C$5:$C$1000,DATE(Thang!$E$4,Thang!$C$4,AM$2),Xuat!$D$5:$D$1000,Loc!$A424)</f>
        <v>0</v>
      </c>
      <c r="AN424" s="1">
        <f>SUMIFS(Xuat!$G$5:$G$1000,Xuat!$C$5:$C$1000,DATE(Thang!$E$4,Thang!$C$4,AN$2),Xuat!$D$5:$D$1000,Loc!$A424)</f>
        <v>0</v>
      </c>
      <c r="AO424" s="1">
        <f>SUMIFS(Xuat!$G$5:$G$1000,Xuat!$C$5:$C$1000,DATE(Thang!$E$4,Thang!$C$4,AO$2),Xuat!$D$5:$D$1000,Loc!$A424)</f>
        <v>0</v>
      </c>
      <c r="AP424" s="1">
        <f>SUMIFS(Xuat!$G$5:$G$1000,Xuat!$C$5:$C$1000,DATE(Thang!$E$4,Thang!$C$4,AP$2),Xuat!$D$5:$D$1000,Loc!$A424)</f>
        <v>0</v>
      </c>
      <c r="AQ424" s="1">
        <f>SUMIFS(Xuat!$G$5:$G$1000,Xuat!$C$5:$C$1000,DATE(Thang!$E$4,Thang!$C$4,AQ$2),Xuat!$D$5:$D$1000,Loc!$A424)</f>
        <v>0</v>
      </c>
      <c r="AR424" s="1">
        <f>SUMIFS(Xuat!$G$5:$G$1000,Xuat!$C$5:$C$1000,DATE(Thang!$E$4,Thang!$C$4,AR$2),Xuat!$D$5:$D$1000,Loc!$A424)</f>
        <v>0</v>
      </c>
      <c r="AS424" s="1">
        <f>SUMIFS(Xuat!$G$5:$G$1000,Xuat!$C$5:$C$1000,DATE(Thang!$E$4,Thang!$C$4,AS$2),Xuat!$D$5:$D$1000,Loc!$A424)</f>
        <v>0</v>
      </c>
      <c r="AT424" s="1">
        <f>SUMIFS(Xuat!$G$5:$G$1000,Xuat!$C$5:$C$1000,DATE(Thang!$E$4,Thang!$C$4,AT$2),Xuat!$D$5:$D$1000,Loc!$A424)</f>
        <v>0</v>
      </c>
      <c r="AU424" s="1">
        <f>SUMIFS(Xuat!$G$5:$G$1000,Xuat!$C$5:$C$1000,DATE(Thang!$E$4,Thang!$C$4,AU$2),Xuat!$D$5:$D$1000,Loc!$A424)</f>
        <v>0</v>
      </c>
      <c r="AV424" s="1">
        <f>SUMIFS(Xuat!$G$5:$G$1000,Xuat!$C$5:$C$1000,DATE(Thang!$E$4,Thang!$C$4,AV$2),Xuat!$D$5:$D$1000,Loc!$A424)</f>
        <v>0</v>
      </c>
      <c r="AW424" s="1">
        <f>SUMIFS(Xuat!$G$5:$G$1000,Xuat!$C$5:$C$1000,DATE(Thang!$E$4,Thang!$C$4,AW$2),Xuat!$D$5:$D$1000,Loc!$A424)</f>
        <v>0</v>
      </c>
      <c r="AX424" s="1">
        <f>SUMIFS(Xuat!$G$5:$G$1000,Xuat!$C$5:$C$1000,DATE(Thang!$E$4,Thang!$C$4,AX$2),Xuat!$D$5:$D$1000,Loc!$A424)</f>
        <v>0</v>
      </c>
      <c r="AY424" s="1">
        <f>SUMIFS(Xuat!$G$5:$G$1000,Xuat!$C$5:$C$1000,DATE(Thang!$E$4,Thang!$C$4,AY$2),Xuat!$D$5:$D$1000,Loc!$A424)</f>
        <v>0</v>
      </c>
      <c r="AZ424" s="1">
        <f>SUMIFS(Xuat!$G$5:$G$1000,Xuat!$C$5:$C$1000,DATE(Thang!$E$4,Thang!$C$4,AZ$2),Xuat!$D$5:$D$1000,Loc!$A424)</f>
        <v>0</v>
      </c>
      <c r="BA424" s="1">
        <f>SUMIFS(Xuat!$G$5:$G$1000,Xuat!$C$5:$C$1000,DATE(Thang!$E$4,Thang!$C$4,BA$2),Xuat!$D$5:$D$1000,Loc!$A424)</f>
        <v>0</v>
      </c>
      <c r="BB424" s="1">
        <f>SUMIFS(Xuat!$G$5:$G$1000,Xuat!$C$5:$C$1000,DATE(Thang!$E$4,Thang!$C$4,BB$2),Xuat!$D$5:$D$1000,Loc!$A424)</f>
        <v>0</v>
      </c>
      <c r="BC424" s="1">
        <f>SUMIFS(Xuat!$G$5:$G$1000,Xuat!$C$5:$C$1000,DATE(Thang!$E$4,Thang!$C$4,BC$2),Xuat!$D$5:$D$1000,Loc!$A424)</f>
        <v>0</v>
      </c>
      <c r="BD424" s="1">
        <f>SUMIFS(Xuat!$G$5:$G$1000,Xuat!$C$5:$C$1000,DATE(Thang!$E$4,Thang!$C$4,BD$2),Xuat!$D$5:$D$1000,Loc!$A424)</f>
        <v>0</v>
      </c>
      <c r="BE424" s="1">
        <f>SUMIFS(Xuat!$G$5:$G$1000,Xuat!$C$5:$C$1000,DATE(Thang!$E$4,Thang!$C$4,BE$2),Xuat!$D$5:$D$1000,Loc!$A424)</f>
        <v>0</v>
      </c>
      <c r="BF424" s="1">
        <f>SUMIFS(Xuat!$G$5:$G$1000,Xuat!$C$5:$C$1000,DATE(Thang!$E$4,Thang!$C$4,BF$2),Xuat!$D$5:$D$1000,Loc!$A424)</f>
        <v>0</v>
      </c>
      <c r="BG424" s="1">
        <f>SUMIFS(Xuat!$G$5:$G$1000,Xuat!$C$5:$C$1000,DATE(Thang!$E$4,Thang!$C$4,BG$2),Xuat!$D$5:$D$1000,Loc!$A424)</f>
        <v>0</v>
      </c>
      <c r="BH424" s="1">
        <f>SUMIFS(Xuat!$G$5:$G$1000,Xuat!$C$5:$C$1000,DATE(Thang!$E$4,Thang!$C$4,BH$2),Xuat!$D$5:$D$1000,Loc!$A424)</f>
        <v>0</v>
      </c>
      <c r="BI424" s="1">
        <f>SUMIFS(Xuat!$G$5:$G$1000,Xuat!$C$5:$C$1000,DATE(Thang!$E$4,Thang!$C$4,BI$2),Xuat!$D$5:$D$1000,Loc!$A424)</f>
        <v>0</v>
      </c>
      <c r="BJ424" s="1">
        <f>SUMIFS(Xuat!$G$5:$G$1000,Xuat!$C$5:$C$1000,DATE(Thang!$E$4,Thang!$C$4,BJ$2),Xuat!$D$5:$D$1000,Loc!$A424)</f>
        <v>0</v>
      </c>
      <c r="BK424" s="1">
        <f>SUMIFS(Xuat!$G$5:$G$1000,Xuat!$C$5:$C$1000,DATE(Thang!$E$4,Thang!$C$4,BK$2),Xuat!$D$5:$D$1000,Loc!$A424)</f>
        <v>0</v>
      </c>
      <c r="BL424" s="1">
        <f>SUMIFS(Xuat!$G$5:$G$1000,Xuat!$C$5:$C$1000,DATE(Thang!$E$4,Thang!$C$4,BL$2),Xuat!$D$5:$D$1000,Loc!$A424)</f>
        <v>0</v>
      </c>
      <c r="BM424" s="1">
        <f>SUMIFS(Xuat!$G$5:$G$1000,Xuat!$C$5:$C$1000,DATE(Thang!$E$4,Thang!$C$4,BM$2),Xuat!$D$5:$D$1000,Loc!$A424)</f>
        <v>0</v>
      </c>
      <c r="BN424" s="1">
        <f>SUMIFS(Xuat!$G$5:$G$1000,Xuat!$C$5:$C$1000,DATE(Thang!$E$4,Thang!$C$4,BN$2),Xuat!$D$5:$D$1000,Loc!$A424)</f>
        <v>0</v>
      </c>
      <c r="BO424" s="1">
        <f>SUMIFS(Xuat!$G$5:$G$1000,Xuat!$C$5:$C$1000,DATE(Thang!$E$4,Thang!$C$4,BO$2),Xuat!$D$5:$D$1000,Loc!$A424)</f>
        <v>0</v>
      </c>
    </row>
    <row r="425" spans="1:67" x14ac:dyDescent="0.2">
      <c r="A425" s="2">
        <f>DM!C425</f>
        <v>0</v>
      </c>
      <c r="B425" s="3">
        <f>VLOOKUP(A425,Tondau!$B$5:$F$500,3,0)</f>
        <v>0</v>
      </c>
      <c r="C425" s="3">
        <f t="shared" si="20"/>
        <v>0</v>
      </c>
      <c r="D425" s="3">
        <f t="shared" si="21"/>
        <v>0</v>
      </c>
      <c r="E425" s="3">
        <f t="shared" si="22"/>
        <v>0</v>
      </c>
      <c r="F425" s="7">
        <f>SUMIFS(Nhap!$I$5:$I$1000,Nhap!$E$5:$E$1000,DATE(Thang!$E$4,Thang!$C$4,Loc!$F$2),Nhap!$F$5:$F$1000,Loc!A425)</f>
        <v>0</v>
      </c>
      <c r="G425" s="7">
        <f>SUMIFS(Nhap!$I$5:$I$1000,Nhap!$E$5:$E$1000,DATE(Thang!$E$4,Thang!$C$4,Loc!$G$2),Nhap!$F$5:$F$1000,Loc!A425)</f>
        <v>0</v>
      </c>
      <c r="H425" s="7">
        <f>SUMIFS(Nhap!$I$5:$I$1000,Nhap!$E$5:$E$1000,DATE(Thang!$E$4,Thang!$C$4,Loc!$H$2),Nhap!$F$5:$F$1000,Loc!A425)</f>
        <v>0</v>
      </c>
      <c r="I425" s="7">
        <f>SUMIFS(Nhap!$I$5:$I$1000,Nhap!$E$5:$E$1000,DATE(Thang!$E$4,Thang!$C$4,Loc!$I$2),Nhap!$F$5:$F$1000,Loc!A425)</f>
        <v>0</v>
      </c>
      <c r="J425" s="7">
        <f>SUMIFS(Nhap!$I$5:$I$1000,Nhap!$E$5:$E$1000,DATE(Thang!$E$4,Thang!$C$4,Loc!$J$2),Nhap!$F$5:$F$1000,Loc!A425)</f>
        <v>0</v>
      </c>
      <c r="K425" s="7">
        <f>SUMIFS(Nhap!$I$5:$I$1000,Nhap!$E$5:$E$1000,DATE(Thang!$E$4,Thang!$C$4,Loc!$K$2),Nhap!$F$5:$F$1000,Loc!A425)</f>
        <v>0</v>
      </c>
      <c r="L425" s="7">
        <f>SUMIFS(Nhap!$I$5:$I$1000,Nhap!$E$5:$E$1000,DATE(Thang!$E$4,Thang!$C$4,Loc!$L$2),Nhap!$F$5:$F$1000,Loc!A425)</f>
        <v>0</v>
      </c>
      <c r="M425" s="7">
        <f>SUMIFS(Nhap!$I$5:$I$1000,Nhap!$E$5:$E$1000,DATE(Thang!$E$4,Thang!$C$4,Loc!$M$2),Nhap!$F$5:$F$1000,Loc!A425)</f>
        <v>0</v>
      </c>
      <c r="N425" s="7">
        <f>SUMIFS(Nhap!$I$5:$I$1000,Nhap!$E$5:$E$1000,DATE(Thang!$E$4,Thang!$C$4,Loc!$N$2),Nhap!$F$5:$F$1000,Loc!A425)</f>
        <v>0</v>
      </c>
      <c r="O425" s="7">
        <f>SUMIFS(Nhap!$I$5:$I$1000,Nhap!$E$5:$E$1000,DATE(Thang!$E$4,Thang!$C$4,Loc!$O$2),Nhap!$F$5:$F$1000,Loc!A425)</f>
        <v>0</v>
      </c>
      <c r="P425" s="7">
        <f>SUMIFS(Nhap!$I$5:$I$1000,Nhap!$E$5:$E$1000,DATE(Thang!$E$4,Thang!$C$4,Loc!$P$2),Nhap!$F$5:$F$1000,Loc!A425)</f>
        <v>0</v>
      </c>
      <c r="Q425" s="7">
        <f>SUMIFS(Nhap!$I$5:$I$1000,Nhap!$E$5:$E$1000,DATE(Thang!$E$4,Thang!$C$4,Loc!$Q$2),Nhap!$F$5:$F$1000,Loc!A425)</f>
        <v>0</v>
      </c>
      <c r="R425" s="7">
        <f>SUMIFS(Nhap!$I$5:$I$1000,Nhap!$E$5:$E$1000,DATE(Thang!$E$4,Thang!$C$4,Loc!$R$2),Nhap!$F$5:$F$1000,Loc!A425)</f>
        <v>0</v>
      </c>
      <c r="S425" s="7">
        <f>SUMIFS(Nhap!$I$5:$I$1000,Nhap!$E$5:$E$1000,DATE(Thang!$E$4,Thang!$C$4,Loc!$S$2),Nhap!$F$5:$F$1000,Loc!A425)</f>
        <v>0</v>
      </c>
      <c r="T425" s="7">
        <f>SUMIFS(Nhap!$I$5:$I$1000,Nhap!$E$5:$E$1000,DATE(Thang!$E$4,Thang!$C$4,Loc!$T$2),Nhap!$F$5:$F$1000,Loc!A425)</f>
        <v>0</v>
      </c>
      <c r="U425" s="7">
        <f>SUMIFS(Nhap!$I$5:$I$1000,Nhap!$E$5:$E$1000,DATE(Thang!$E$4,Thang!$C$4,Loc!$U$2),Nhap!$F$5:$F$1000,Loc!A425)</f>
        <v>0</v>
      </c>
      <c r="V425" s="7">
        <f>SUMIFS(Nhap!$I$5:$I$1000,Nhap!$E$5:$E$1000,DATE(Thang!$E$4,Thang!$C$4,Loc!$V$2),Nhap!$F$5:$F$1000,Loc!A425)</f>
        <v>0</v>
      </c>
      <c r="W425" s="7">
        <f>SUMIFS(Nhap!$I$5:$I$1000,Nhap!$E$5:$E$1000,DATE(Thang!$E$4,Thang!$C$4,Loc!$W$2),Nhap!$F$5:$F$1000,Loc!A425)</f>
        <v>0</v>
      </c>
      <c r="X425" s="7">
        <f>SUMIFS(Nhap!$I$5:$I$1000,Nhap!$E$5:$E$1000,DATE(Thang!$E$4,Thang!$C$4,Loc!$X$2),Nhap!$F$5:$F$1000,Loc!A425)</f>
        <v>0</v>
      </c>
      <c r="Y425" s="7">
        <f>SUMIFS(Nhap!$I$5:$I$1000,Nhap!$E$5:$E$1000,DATE(Thang!$E$4,Thang!$C$4,Loc!$Y$2),Nhap!$F$5:$F$1000,Loc!A425)</f>
        <v>0</v>
      </c>
      <c r="Z425" s="7">
        <f>SUMIFS(Nhap!$I$5:$I$1000,Nhap!$E$5:$E$1000,DATE(Thang!$E$4,Thang!$C$4,Loc!$Z$2),Nhap!$F$5:$F$1000,Loc!A425)</f>
        <v>0</v>
      </c>
      <c r="AA425" s="7">
        <f>SUMIFS(Nhap!$I$5:$I$1000,Nhap!$E$5:$E$1000,DATE(Thang!$E$4,Thang!$C$4,Loc!$AA$2),Nhap!$F$5:$F$1000,Loc!A425)</f>
        <v>0</v>
      </c>
      <c r="AB425" s="7">
        <f>SUMIFS(Nhap!$I$5:$I$1000,Nhap!$E$5:$E$1000,DATE(Thang!$E$4,Thang!$C$4,Loc!$AB$2),Nhap!$F$5:$F$1000,Loc!A425)</f>
        <v>0</v>
      </c>
      <c r="AC425" s="7">
        <f>SUMIFS(Nhap!$I$5:$I$1000,Nhap!$E$5:$E$1000,DATE(Thang!$E$4,Thang!$C$4,Loc!$AC$2),Nhap!$F$5:$F$1000,Loc!A425)</f>
        <v>0</v>
      </c>
      <c r="AD425" s="7">
        <f>SUMIFS(Nhap!$I$5:$I$1000,Nhap!$E$5:$E$1000,DATE(Thang!$E$4,Thang!$C$4,Loc!$AD$2),Nhap!$F$5:$F$1000,Loc!$A$5)</f>
        <v>0</v>
      </c>
      <c r="AE425" s="7">
        <f>SUMIFS(Nhap!$I$5:$I$1000,Nhap!$E$5:$E$1000,DATE(Thang!$E$4,Thang!$C$4,Loc!$AE$2),Nhap!$F$5:$F$1000,Loc!A425)</f>
        <v>0</v>
      </c>
      <c r="AF425" s="7">
        <f>SUMIFS(Nhap!$I$5:$I$1000,Nhap!$E$5:$E$1000,DATE(Thang!$E$4,Thang!$C$4,Loc!$AF$2),Nhap!$F$5:$F$1000,Loc!A425)</f>
        <v>0</v>
      </c>
      <c r="AG425" s="7">
        <f>SUMIFS(Nhap!$I$5:$I$1000,Nhap!$E$5:$E$1000,DATE(Thang!$E$4,Thang!$C$4,Loc!$AG$2),Nhap!$F$5:$F$1000,Loc!A425)</f>
        <v>0</v>
      </c>
      <c r="AH425" s="7">
        <f>SUMIFS(Nhap!$I$5:$I$1000,Nhap!$E$5:$E$1000,DATE(Thang!$E$4,Thang!$C$4,Loc!$AH$2),Nhap!$F$5:$F$1000,Loc!A425)</f>
        <v>0</v>
      </c>
      <c r="AI425" s="7">
        <f>SUMIFS(Nhap!$I$5:$I$1000,Nhap!$E$5:$E$1000,DATE(Thang!$E$4,Thang!$C$4,Loc!$AI$2),Nhap!$F$5:$F$1000,Loc!A425)</f>
        <v>0</v>
      </c>
      <c r="AJ425" s="7">
        <f>SUMIFS(Nhap!$I$5:$I$1000,Nhap!$E$5:$E$1000,DATE(Thang!$E$4,Thang!$C$4,Loc!$AJ$2),Nhap!$F$5:$F$1000,Loc!A425)</f>
        <v>0</v>
      </c>
      <c r="AK425" s="1">
        <f>SUMIFS(Xuat!$G$5:$G$1000,Xuat!$C$5:$C$1000,DATE(Thang!$E$4,Thang!$C$4,AK$2),Xuat!$D$5:$D$1000,Loc!$A425)</f>
        <v>0</v>
      </c>
      <c r="AL425" s="1">
        <f>SUMIFS(Xuat!$G$5:$G$1000,Xuat!$C$5:$C$1000,DATE(Thang!$E$4,Thang!$C$4,AL$2),Xuat!$D$5:$D$1000,Loc!$A425)</f>
        <v>0</v>
      </c>
      <c r="AM425" s="1">
        <f>SUMIFS(Xuat!$G$5:$G$1000,Xuat!$C$5:$C$1000,DATE(Thang!$E$4,Thang!$C$4,AM$2),Xuat!$D$5:$D$1000,Loc!$A425)</f>
        <v>0</v>
      </c>
      <c r="AN425" s="1">
        <f>SUMIFS(Xuat!$G$5:$G$1000,Xuat!$C$5:$C$1000,DATE(Thang!$E$4,Thang!$C$4,AN$2),Xuat!$D$5:$D$1000,Loc!$A425)</f>
        <v>0</v>
      </c>
      <c r="AO425" s="1">
        <f>SUMIFS(Xuat!$G$5:$G$1000,Xuat!$C$5:$C$1000,DATE(Thang!$E$4,Thang!$C$4,AO$2),Xuat!$D$5:$D$1000,Loc!$A425)</f>
        <v>0</v>
      </c>
      <c r="AP425" s="1">
        <f>SUMIFS(Xuat!$G$5:$G$1000,Xuat!$C$5:$C$1000,DATE(Thang!$E$4,Thang!$C$4,AP$2),Xuat!$D$5:$D$1000,Loc!$A425)</f>
        <v>0</v>
      </c>
      <c r="AQ425" s="1">
        <f>SUMIFS(Xuat!$G$5:$G$1000,Xuat!$C$5:$C$1000,DATE(Thang!$E$4,Thang!$C$4,AQ$2),Xuat!$D$5:$D$1000,Loc!$A425)</f>
        <v>0</v>
      </c>
      <c r="AR425" s="1">
        <f>SUMIFS(Xuat!$G$5:$G$1000,Xuat!$C$5:$C$1000,DATE(Thang!$E$4,Thang!$C$4,AR$2),Xuat!$D$5:$D$1000,Loc!$A425)</f>
        <v>0</v>
      </c>
      <c r="AS425" s="1">
        <f>SUMIFS(Xuat!$G$5:$G$1000,Xuat!$C$5:$C$1000,DATE(Thang!$E$4,Thang!$C$4,AS$2),Xuat!$D$5:$D$1000,Loc!$A425)</f>
        <v>0</v>
      </c>
      <c r="AT425" s="1">
        <f>SUMIFS(Xuat!$G$5:$G$1000,Xuat!$C$5:$C$1000,DATE(Thang!$E$4,Thang!$C$4,AT$2),Xuat!$D$5:$D$1000,Loc!$A425)</f>
        <v>0</v>
      </c>
      <c r="AU425" s="1">
        <f>SUMIFS(Xuat!$G$5:$G$1000,Xuat!$C$5:$C$1000,DATE(Thang!$E$4,Thang!$C$4,AU$2),Xuat!$D$5:$D$1000,Loc!$A425)</f>
        <v>0</v>
      </c>
      <c r="AV425" s="1">
        <f>SUMIFS(Xuat!$G$5:$G$1000,Xuat!$C$5:$C$1000,DATE(Thang!$E$4,Thang!$C$4,AV$2),Xuat!$D$5:$D$1000,Loc!$A425)</f>
        <v>0</v>
      </c>
      <c r="AW425" s="1">
        <f>SUMIFS(Xuat!$G$5:$G$1000,Xuat!$C$5:$C$1000,DATE(Thang!$E$4,Thang!$C$4,AW$2),Xuat!$D$5:$D$1000,Loc!$A425)</f>
        <v>0</v>
      </c>
      <c r="AX425" s="1">
        <f>SUMIFS(Xuat!$G$5:$G$1000,Xuat!$C$5:$C$1000,DATE(Thang!$E$4,Thang!$C$4,AX$2),Xuat!$D$5:$D$1000,Loc!$A425)</f>
        <v>0</v>
      </c>
      <c r="AY425" s="1">
        <f>SUMIFS(Xuat!$G$5:$G$1000,Xuat!$C$5:$C$1000,DATE(Thang!$E$4,Thang!$C$4,AY$2),Xuat!$D$5:$D$1000,Loc!$A425)</f>
        <v>0</v>
      </c>
      <c r="AZ425" s="1">
        <f>SUMIFS(Xuat!$G$5:$G$1000,Xuat!$C$5:$C$1000,DATE(Thang!$E$4,Thang!$C$4,AZ$2),Xuat!$D$5:$D$1000,Loc!$A425)</f>
        <v>0</v>
      </c>
      <c r="BA425" s="1">
        <f>SUMIFS(Xuat!$G$5:$G$1000,Xuat!$C$5:$C$1000,DATE(Thang!$E$4,Thang!$C$4,BA$2),Xuat!$D$5:$D$1000,Loc!$A425)</f>
        <v>0</v>
      </c>
      <c r="BB425" s="1">
        <f>SUMIFS(Xuat!$G$5:$G$1000,Xuat!$C$5:$C$1000,DATE(Thang!$E$4,Thang!$C$4,BB$2),Xuat!$D$5:$D$1000,Loc!$A425)</f>
        <v>0</v>
      </c>
      <c r="BC425" s="1">
        <f>SUMIFS(Xuat!$G$5:$G$1000,Xuat!$C$5:$C$1000,DATE(Thang!$E$4,Thang!$C$4,BC$2),Xuat!$D$5:$D$1000,Loc!$A425)</f>
        <v>0</v>
      </c>
      <c r="BD425" s="1">
        <f>SUMIFS(Xuat!$G$5:$G$1000,Xuat!$C$5:$C$1000,DATE(Thang!$E$4,Thang!$C$4,BD$2),Xuat!$D$5:$D$1000,Loc!$A425)</f>
        <v>0</v>
      </c>
      <c r="BE425" s="1">
        <f>SUMIFS(Xuat!$G$5:$G$1000,Xuat!$C$5:$C$1000,DATE(Thang!$E$4,Thang!$C$4,BE$2),Xuat!$D$5:$D$1000,Loc!$A425)</f>
        <v>0</v>
      </c>
      <c r="BF425" s="1">
        <f>SUMIFS(Xuat!$G$5:$G$1000,Xuat!$C$5:$C$1000,DATE(Thang!$E$4,Thang!$C$4,BF$2),Xuat!$D$5:$D$1000,Loc!$A425)</f>
        <v>0</v>
      </c>
      <c r="BG425" s="1">
        <f>SUMIFS(Xuat!$G$5:$G$1000,Xuat!$C$5:$C$1000,DATE(Thang!$E$4,Thang!$C$4,BG$2),Xuat!$D$5:$D$1000,Loc!$A425)</f>
        <v>0</v>
      </c>
      <c r="BH425" s="1">
        <f>SUMIFS(Xuat!$G$5:$G$1000,Xuat!$C$5:$C$1000,DATE(Thang!$E$4,Thang!$C$4,BH$2),Xuat!$D$5:$D$1000,Loc!$A425)</f>
        <v>0</v>
      </c>
      <c r="BI425" s="1">
        <f>SUMIFS(Xuat!$G$5:$G$1000,Xuat!$C$5:$C$1000,DATE(Thang!$E$4,Thang!$C$4,BI$2),Xuat!$D$5:$D$1000,Loc!$A425)</f>
        <v>0</v>
      </c>
      <c r="BJ425" s="1">
        <f>SUMIFS(Xuat!$G$5:$G$1000,Xuat!$C$5:$C$1000,DATE(Thang!$E$4,Thang!$C$4,BJ$2),Xuat!$D$5:$D$1000,Loc!$A425)</f>
        <v>0</v>
      </c>
      <c r="BK425" s="1">
        <f>SUMIFS(Xuat!$G$5:$G$1000,Xuat!$C$5:$C$1000,DATE(Thang!$E$4,Thang!$C$4,BK$2),Xuat!$D$5:$D$1000,Loc!$A425)</f>
        <v>0</v>
      </c>
      <c r="BL425" s="1">
        <f>SUMIFS(Xuat!$G$5:$G$1000,Xuat!$C$5:$C$1000,DATE(Thang!$E$4,Thang!$C$4,BL$2),Xuat!$D$5:$D$1000,Loc!$A425)</f>
        <v>0</v>
      </c>
      <c r="BM425" s="1">
        <f>SUMIFS(Xuat!$G$5:$G$1000,Xuat!$C$5:$C$1000,DATE(Thang!$E$4,Thang!$C$4,BM$2),Xuat!$D$5:$D$1000,Loc!$A425)</f>
        <v>0</v>
      </c>
      <c r="BN425" s="1">
        <f>SUMIFS(Xuat!$G$5:$G$1000,Xuat!$C$5:$C$1000,DATE(Thang!$E$4,Thang!$C$4,BN$2),Xuat!$D$5:$D$1000,Loc!$A425)</f>
        <v>0</v>
      </c>
      <c r="BO425" s="1">
        <f>SUMIFS(Xuat!$G$5:$G$1000,Xuat!$C$5:$C$1000,DATE(Thang!$E$4,Thang!$C$4,BO$2),Xuat!$D$5:$D$1000,Loc!$A425)</f>
        <v>0</v>
      </c>
    </row>
    <row r="426" spans="1:67" x14ac:dyDescent="0.2">
      <c r="A426" s="2">
        <f>DM!C426</f>
        <v>0</v>
      </c>
      <c r="B426" s="3">
        <f>VLOOKUP(A426,Tondau!$B$5:$F$500,3,0)</f>
        <v>0</v>
      </c>
      <c r="C426" s="3">
        <f t="shared" si="20"/>
        <v>0</v>
      </c>
      <c r="D426" s="3">
        <f t="shared" si="21"/>
        <v>0</v>
      </c>
      <c r="E426" s="3">
        <f t="shared" si="22"/>
        <v>0</v>
      </c>
      <c r="F426" s="7">
        <f>SUMIFS(Nhap!$I$5:$I$1000,Nhap!$E$5:$E$1000,DATE(Thang!$E$4,Thang!$C$4,Loc!$F$2),Nhap!$F$5:$F$1000,Loc!A426)</f>
        <v>0</v>
      </c>
      <c r="G426" s="7">
        <f>SUMIFS(Nhap!$I$5:$I$1000,Nhap!$E$5:$E$1000,DATE(Thang!$E$4,Thang!$C$4,Loc!$G$2),Nhap!$F$5:$F$1000,Loc!A426)</f>
        <v>0</v>
      </c>
      <c r="H426" s="7">
        <f>SUMIFS(Nhap!$I$5:$I$1000,Nhap!$E$5:$E$1000,DATE(Thang!$E$4,Thang!$C$4,Loc!$H$2),Nhap!$F$5:$F$1000,Loc!A426)</f>
        <v>0</v>
      </c>
      <c r="I426" s="7">
        <f>SUMIFS(Nhap!$I$5:$I$1000,Nhap!$E$5:$E$1000,DATE(Thang!$E$4,Thang!$C$4,Loc!$I$2),Nhap!$F$5:$F$1000,Loc!A426)</f>
        <v>0</v>
      </c>
      <c r="J426" s="7">
        <f>SUMIFS(Nhap!$I$5:$I$1000,Nhap!$E$5:$E$1000,DATE(Thang!$E$4,Thang!$C$4,Loc!$J$2),Nhap!$F$5:$F$1000,Loc!A426)</f>
        <v>0</v>
      </c>
      <c r="K426" s="7">
        <f>SUMIFS(Nhap!$I$5:$I$1000,Nhap!$E$5:$E$1000,DATE(Thang!$E$4,Thang!$C$4,Loc!$K$2),Nhap!$F$5:$F$1000,Loc!A426)</f>
        <v>0</v>
      </c>
      <c r="L426" s="7">
        <f>SUMIFS(Nhap!$I$5:$I$1000,Nhap!$E$5:$E$1000,DATE(Thang!$E$4,Thang!$C$4,Loc!$L$2),Nhap!$F$5:$F$1000,Loc!A426)</f>
        <v>0</v>
      </c>
      <c r="M426" s="7">
        <f>SUMIFS(Nhap!$I$5:$I$1000,Nhap!$E$5:$E$1000,DATE(Thang!$E$4,Thang!$C$4,Loc!$M$2),Nhap!$F$5:$F$1000,Loc!A426)</f>
        <v>0</v>
      </c>
      <c r="N426" s="7">
        <f>SUMIFS(Nhap!$I$5:$I$1000,Nhap!$E$5:$E$1000,DATE(Thang!$E$4,Thang!$C$4,Loc!$N$2),Nhap!$F$5:$F$1000,Loc!A426)</f>
        <v>0</v>
      </c>
      <c r="O426" s="7">
        <f>SUMIFS(Nhap!$I$5:$I$1000,Nhap!$E$5:$E$1000,DATE(Thang!$E$4,Thang!$C$4,Loc!$O$2),Nhap!$F$5:$F$1000,Loc!A426)</f>
        <v>0</v>
      </c>
      <c r="P426" s="7">
        <f>SUMIFS(Nhap!$I$5:$I$1000,Nhap!$E$5:$E$1000,DATE(Thang!$E$4,Thang!$C$4,Loc!$P$2),Nhap!$F$5:$F$1000,Loc!A426)</f>
        <v>0</v>
      </c>
      <c r="Q426" s="7">
        <f>SUMIFS(Nhap!$I$5:$I$1000,Nhap!$E$5:$E$1000,DATE(Thang!$E$4,Thang!$C$4,Loc!$Q$2),Nhap!$F$5:$F$1000,Loc!A426)</f>
        <v>0</v>
      </c>
      <c r="R426" s="7">
        <f>SUMIFS(Nhap!$I$5:$I$1000,Nhap!$E$5:$E$1000,DATE(Thang!$E$4,Thang!$C$4,Loc!$R$2),Nhap!$F$5:$F$1000,Loc!A426)</f>
        <v>0</v>
      </c>
      <c r="S426" s="7">
        <f>SUMIFS(Nhap!$I$5:$I$1000,Nhap!$E$5:$E$1000,DATE(Thang!$E$4,Thang!$C$4,Loc!$S$2),Nhap!$F$5:$F$1000,Loc!A426)</f>
        <v>0</v>
      </c>
      <c r="T426" s="7">
        <f>SUMIFS(Nhap!$I$5:$I$1000,Nhap!$E$5:$E$1000,DATE(Thang!$E$4,Thang!$C$4,Loc!$T$2),Nhap!$F$5:$F$1000,Loc!A426)</f>
        <v>0</v>
      </c>
      <c r="U426" s="7">
        <f>SUMIFS(Nhap!$I$5:$I$1000,Nhap!$E$5:$E$1000,DATE(Thang!$E$4,Thang!$C$4,Loc!$U$2),Nhap!$F$5:$F$1000,Loc!A426)</f>
        <v>0</v>
      </c>
      <c r="V426" s="7">
        <f>SUMIFS(Nhap!$I$5:$I$1000,Nhap!$E$5:$E$1000,DATE(Thang!$E$4,Thang!$C$4,Loc!$V$2),Nhap!$F$5:$F$1000,Loc!A426)</f>
        <v>0</v>
      </c>
      <c r="W426" s="7">
        <f>SUMIFS(Nhap!$I$5:$I$1000,Nhap!$E$5:$E$1000,DATE(Thang!$E$4,Thang!$C$4,Loc!$W$2),Nhap!$F$5:$F$1000,Loc!A426)</f>
        <v>0</v>
      </c>
      <c r="X426" s="7">
        <f>SUMIFS(Nhap!$I$5:$I$1000,Nhap!$E$5:$E$1000,DATE(Thang!$E$4,Thang!$C$4,Loc!$X$2),Nhap!$F$5:$F$1000,Loc!A426)</f>
        <v>0</v>
      </c>
      <c r="Y426" s="7">
        <f>SUMIFS(Nhap!$I$5:$I$1000,Nhap!$E$5:$E$1000,DATE(Thang!$E$4,Thang!$C$4,Loc!$Y$2),Nhap!$F$5:$F$1000,Loc!A426)</f>
        <v>0</v>
      </c>
      <c r="Z426" s="7">
        <f>SUMIFS(Nhap!$I$5:$I$1000,Nhap!$E$5:$E$1000,DATE(Thang!$E$4,Thang!$C$4,Loc!$Z$2),Nhap!$F$5:$F$1000,Loc!A426)</f>
        <v>0</v>
      </c>
      <c r="AA426" s="7">
        <f>SUMIFS(Nhap!$I$5:$I$1000,Nhap!$E$5:$E$1000,DATE(Thang!$E$4,Thang!$C$4,Loc!$AA$2),Nhap!$F$5:$F$1000,Loc!A426)</f>
        <v>0</v>
      </c>
      <c r="AB426" s="7">
        <f>SUMIFS(Nhap!$I$5:$I$1000,Nhap!$E$5:$E$1000,DATE(Thang!$E$4,Thang!$C$4,Loc!$AB$2),Nhap!$F$5:$F$1000,Loc!A426)</f>
        <v>0</v>
      </c>
      <c r="AC426" s="7">
        <f>SUMIFS(Nhap!$I$5:$I$1000,Nhap!$E$5:$E$1000,DATE(Thang!$E$4,Thang!$C$4,Loc!$AC$2),Nhap!$F$5:$F$1000,Loc!A426)</f>
        <v>0</v>
      </c>
      <c r="AD426" s="7">
        <f>SUMIFS(Nhap!$I$5:$I$1000,Nhap!$E$5:$E$1000,DATE(Thang!$E$4,Thang!$C$4,Loc!$AD$2),Nhap!$F$5:$F$1000,Loc!$A$5)</f>
        <v>0</v>
      </c>
      <c r="AE426" s="7">
        <f>SUMIFS(Nhap!$I$5:$I$1000,Nhap!$E$5:$E$1000,DATE(Thang!$E$4,Thang!$C$4,Loc!$AE$2),Nhap!$F$5:$F$1000,Loc!A426)</f>
        <v>0</v>
      </c>
      <c r="AF426" s="7">
        <f>SUMIFS(Nhap!$I$5:$I$1000,Nhap!$E$5:$E$1000,DATE(Thang!$E$4,Thang!$C$4,Loc!$AF$2),Nhap!$F$5:$F$1000,Loc!A426)</f>
        <v>0</v>
      </c>
      <c r="AG426" s="7">
        <f>SUMIFS(Nhap!$I$5:$I$1000,Nhap!$E$5:$E$1000,DATE(Thang!$E$4,Thang!$C$4,Loc!$AG$2),Nhap!$F$5:$F$1000,Loc!A426)</f>
        <v>0</v>
      </c>
      <c r="AH426" s="7">
        <f>SUMIFS(Nhap!$I$5:$I$1000,Nhap!$E$5:$E$1000,DATE(Thang!$E$4,Thang!$C$4,Loc!$AH$2),Nhap!$F$5:$F$1000,Loc!A426)</f>
        <v>0</v>
      </c>
      <c r="AI426" s="7">
        <f>SUMIFS(Nhap!$I$5:$I$1000,Nhap!$E$5:$E$1000,DATE(Thang!$E$4,Thang!$C$4,Loc!$AI$2),Nhap!$F$5:$F$1000,Loc!A426)</f>
        <v>0</v>
      </c>
      <c r="AJ426" s="7">
        <f>SUMIFS(Nhap!$I$5:$I$1000,Nhap!$E$5:$E$1000,DATE(Thang!$E$4,Thang!$C$4,Loc!$AJ$2),Nhap!$F$5:$F$1000,Loc!A426)</f>
        <v>0</v>
      </c>
      <c r="AK426" s="1">
        <f>SUMIFS(Xuat!$G$5:$G$1000,Xuat!$C$5:$C$1000,DATE(Thang!$E$4,Thang!$C$4,AK$2),Xuat!$D$5:$D$1000,Loc!$A426)</f>
        <v>0</v>
      </c>
      <c r="AL426" s="1">
        <f>SUMIFS(Xuat!$G$5:$G$1000,Xuat!$C$5:$C$1000,DATE(Thang!$E$4,Thang!$C$4,AL$2),Xuat!$D$5:$D$1000,Loc!$A426)</f>
        <v>0</v>
      </c>
      <c r="AM426" s="1">
        <f>SUMIFS(Xuat!$G$5:$G$1000,Xuat!$C$5:$C$1000,DATE(Thang!$E$4,Thang!$C$4,AM$2),Xuat!$D$5:$D$1000,Loc!$A426)</f>
        <v>0</v>
      </c>
      <c r="AN426" s="1">
        <f>SUMIFS(Xuat!$G$5:$G$1000,Xuat!$C$5:$C$1000,DATE(Thang!$E$4,Thang!$C$4,AN$2),Xuat!$D$5:$D$1000,Loc!$A426)</f>
        <v>0</v>
      </c>
      <c r="AO426" s="1">
        <f>SUMIFS(Xuat!$G$5:$G$1000,Xuat!$C$5:$C$1000,DATE(Thang!$E$4,Thang!$C$4,AO$2),Xuat!$D$5:$D$1000,Loc!$A426)</f>
        <v>0</v>
      </c>
      <c r="AP426" s="1">
        <f>SUMIFS(Xuat!$G$5:$G$1000,Xuat!$C$5:$C$1000,DATE(Thang!$E$4,Thang!$C$4,AP$2),Xuat!$D$5:$D$1000,Loc!$A426)</f>
        <v>0</v>
      </c>
      <c r="AQ426" s="1">
        <f>SUMIFS(Xuat!$G$5:$G$1000,Xuat!$C$5:$C$1000,DATE(Thang!$E$4,Thang!$C$4,AQ$2),Xuat!$D$5:$D$1000,Loc!$A426)</f>
        <v>0</v>
      </c>
      <c r="AR426" s="1">
        <f>SUMIFS(Xuat!$G$5:$G$1000,Xuat!$C$5:$C$1000,DATE(Thang!$E$4,Thang!$C$4,AR$2),Xuat!$D$5:$D$1000,Loc!$A426)</f>
        <v>0</v>
      </c>
      <c r="AS426" s="1">
        <f>SUMIFS(Xuat!$G$5:$G$1000,Xuat!$C$5:$C$1000,DATE(Thang!$E$4,Thang!$C$4,AS$2),Xuat!$D$5:$D$1000,Loc!$A426)</f>
        <v>0</v>
      </c>
      <c r="AT426" s="1">
        <f>SUMIFS(Xuat!$G$5:$G$1000,Xuat!$C$5:$C$1000,DATE(Thang!$E$4,Thang!$C$4,AT$2),Xuat!$D$5:$D$1000,Loc!$A426)</f>
        <v>0</v>
      </c>
      <c r="AU426" s="1">
        <f>SUMIFS(Xuat!$G$5:$G$1000,Xuat!$C$5:$C$1000,DATE(Thang!$E$4,Thang!$C$4,AU$2),Xuat!$D$5:$D$1000,Loc!$A426)</f>
        <v>0</v>
      </c>
      <c r="AV426" s="1">
        <f>SUMIFS(Xuat!$G$5:$G$1000,Xuat!$C$5:$C$1000,DATE(Thang!$E$4,Thang!$C$4,AV$2),Xuat!$D$5:$D$1000,Loc!$A426)</f>
        <v>0</v>
      </c>
      <c r="AW426" s="1">
        <f>SUMIFS(Xuat!$G$5:$G$1000,Xuat!$C$5:$C$1000,DATE(Thang!$E$4,Thang!$C$4,AW$2),Xuat!$D$5:$D$1000,Loc!$A426)</f>
        <v>0</v>
      </c>
      <c r="AX426" s="1">
        <f>SUMIFS(Xuat!$G$5:$G$1000,Xuat!$C$5:$C$1000,DATE(Thang!$E$4,Thang!$C$4,AX$2),Xuat!$D$5:$D$1000,Loc!$A426)</f>
        <v>0</v>
      </c>
      <c r="AY426" s="1">
        <f>SUMIFS(Xuat!$G$5:$G$1000,Xuat!$C$5:$C$1000,DATE(Thang!$E$4,Thang!$C$4,AY$2),Xuat!$D$5:$D$1000,Loc!$A426)</f>
        <v>0</v>
      </c>
      <c r="AZ426" s="1">
        <f>SUMIFS(Xuat!$G$5:$G$1000,Xuat!$C$5:$C$1000,DATE(Thang!$E$4,Thang!$C$4,AZ$2),Xuat!$D$5:$D$1000,Loc!$A426)</f>
        <v>0</v>
      </c>
      <c r="BA426" s="1">
        <f>SUMIFS(Xuat!$G$5:$G$1000,Xuat!$C$5:$C$1000,DATE(Thang!$E$4,Thang!$C$4,BA$2),Xuat!$D$5:$D$1000,Loc!$A426)</f>
        <v>0</v>
      </c>
      <c r="BB426" s="1">
        <f>SUMIFS(Xuat!$G$5:$G$1000,Xuat!$C$5:$C$1000,DATE(Thang!$E$4,Thang!$C$4,BB$2),Xuat!$D$5:$D$1000,Loc!$A426)</f>
        <v>0</v>
      </c>
      <c r="BC426" s="1">
        <f>SUMIFS(Xuat!$G$5:$G$1000,Xuat!$C$5:$C$1000,DATE(Thang!$E$4,Thang!$C$4,BC$2),Xuat!$D$5:$D$1000,Loc!$A426)</f>
        <v>0</v>
      </c>
      <c r="BD426" s="1">
        <f>SUMIFS(Xuat!$G$5:$G$1000,Xuat!$C$5:$C$1000,DATE(Thang!$E$4,Thang!$C$4,BD$2),Xuat!$D$5:$D$1000,Loc!$A426)</f>
        <v>0</v>
      </c>
      <c r="BE426" s="1">
        <f>SUMIFS(Xuat!$G$5:$G$1000,Xuat!$C$5:$C$1000,DATE(Thang!$E$4,Thang!$C$4,BE$2),Xuat!$D$5:$D$1000,Loc!$A426)</f>
        <v>0</v>
      </c>
      <c r="BF426" s="1">
        <f>SUMIFS(Xuat!$G$5:$G$1000,Xuat!$C$5:$C$1000,DATE(Thang!$E$4,Thang!$C$4,BF$2),Xuat!$D$5:$D$1000,Loc!$A426)</f>
        <v>0</v>
      </c>
      <c r="BG426" s="1">
        <f>SUMIFS(Xuat!$G$5:$G$1000,Xuat!$C$5:$C$1000,DATE(Thang!$E$4,Thang!$C$4,BG$2),Xuat!$D$5:$D$1000,Loc!$A426)</f>
        <v>0</v>
      </c>
      <c r="BH426" s="1">
        <f>SUMIFS(Xuat!$G$5:$G$1000,Xuat!$C$5:$C$1000,DATE(Thang!$E$4,Thang!$C$4,BH$2),Xuat!$D$5:$D$1000,Loc!$A426)</f>
        <v>0</v>
      </c>
      <c r="BI426" s="1">
        <f>SUMIFS(Xuat!$G$5:$G$1000,Xuat!$C$5:$C$1000,DATE(Thang!$E$4,Thang!$C$4,BI$2),Xuat!$D$5:$D$1000,Loc!$A426)</f>
        <v>0</v>
      </c>
      <c r="BJ426" s="1">
        <f>SUMIFS(Xuat!$G$5:$G$1000,Xuat!$C$5:$C$1000,DATE(Thang!$E$4,Thang!$C$4,BJ$2),Xuat!$D$5:$D$1000,Loc!$A426)</f>
        <v>0</v>
      </c>
      <c r="BK426" s="1">
        <f>SUMIFS(Xuat!$G$5:$G$1000,Xuat!$C$5:$C$1000,DATE(Thang!$E$4,Thang!$C$4,BK$2),Xuat!$D$5:$D$1000,Loc!$A426)</f>
        <v>0</v>
      </c>
      <c r="BL426" s="1">
        <f>SUMIFS(Xuat!$G$5:$G$1000,Xuat!$C$5:$C$1000,DATE(Thang!$E$4,Thang!$C$4,BL$2),Xuat!$D$5:$D$1000,Loc!$A426)</f>
        <v>0</v>
      </c>
      <c r="BM426" s="1">
        <f>SUMIFS(Xuat!$G$5:$G$1000,Xuat!$C$5:$C$1000,DATE(Thang!$E$4,Thang!$C$4,BM$2),Xuat!$D$5:$D$1000,Loc!$A426)</f>
        <v>0</v>
      </c>
      <c r="BN426" s="1">
        <f>SUMIFS(Xuat!$G$5:$G$1000,Xuat!$C$5:$C$1000,DATE(Thang!$E$4,Thang!$C$4,BN$2),Xuat!$D$5:$D$1000,Loc!$A426)</f>
        <v>0</v>
      </c>
      <c r="BO426" s="1">
        <f>SUMIFS(Xuat!$G$5:$G$1000,Xuat!$C$5:$C$1000,DATE(Thang!$E$4,Thang!$C$4,BO$2),Xuat!$D$5:$D$1000,Loc!$A426)</f>
        <v>0</v>
      </c>
    </row>
    <row r="427" spans="1:67" x14ac:dyDescent="0.2">
      <c r="A427" s="2">
        <f>DM!C427</f>
        <v>0</v>
      </c>
      <c r="B427" s="3">
        <f>VLOOKUP(A427,Tondau!$B$5:$F$500,3,0)</f>
        <v>0</v>
      </c>
      <c r="C427" s="3">
        <f t="shared" si="20"/>
        <v>0</v>
      </c>
      <c r="D427" s="3">
        <f t="shared" si="21"/>
        <v>0</v>
      </c>
      <c r="E427" s="3">
        <f t="shared" si="22"/>
        <v>0</v>
      </c>
      <c r="F427" s="7">
        <f>SUMIFS(Nhap!$I$5:$I$1000,Nhap!$E$5:$E$1000,DATE(Thang!$E$4,Thang!$C$4,Loc!$F$2),Nhap!$F$5:$F$1000,Loc!A427)</f>
        <v>0</v>
      </c>
      <c r="G427" s="7">
        <f>SUMIFS(Nhap!$I$5:$I$1000,Nhap!$E$5:$E$1000,DATE(Thang!$E$4,Thang!$C$4,Loc!$G$2),Nhap!$F$5:$F$1000,Loc!A427)</f>
        <v>0</v>
      </c>
      <c r="H427" s="7">
        <f>SUMIFS(Nhap!$I$5:$I$1000,Nhap!$E$5:$E$1000,DATE(Thang!$E$4,Thang!$C$4,Loc!$H$2),Nhap!$F$5:$F$1000,Loc!A427)</f>
        <v>0</v>
      </c>
      <c r="I427" s="7">
        <f>SUMIFS(Nhap!$I$5:$I$1000,Nhap!$E$5:$E$1000,DATE(Thang!$E$4,Thang!$C$4,Loc!$I$2),Nhap!$F$5:$F$1000,Loc!A427)</f>
        <v>0</v>
      </c>
      <c r="J427" s="7">
        <f>SUMIFS(Nhap!$I$5:$I$1000,Nhap!$E$5:$E$1000,DATE(Thang!$E$4,Thang!$C$4,Loc!$J$2),Nhap!$F$5:$F$1000,Loc!A427)</f>
        <v>0</v>
      </c>
      <c r="K427" s="7">
        <f>SUMIFS(Nhap!$I$5:$I$1000,Nhap!$E$5:$E$1000,DATE(Thang!$E$4,Thang!$C$4,Loc!$K$2),Nhap!$F$5:$F$1000,Loc!A427)</f>
        <v>0</v>
      </c>
      <c r="L427" s="7">
        <f>SUMIFS(Nhap!$I$5:$I$1000,Nhap!$E$5:$E$1000,DATE(Thang!$E$4,Thang!$C$4,Loc!$L$2),Nhap!$F$5:$F$1000,Loc!A427)</f>
        <v>0</v>
      </c>
      <c r="M427" s="7">
        <f>SUMIFS(Nhap!$I$5:$I$1000,Nhap!$E$5:$E$1000,DATE(Thang!$E$4,Thang!$C$4,Loc!$M$2),Nhap!$F$5:$F$1000,Loc!A427)</f>
        <v>0</v>
      </c>
      <c r="N427" s="7">
        <f>SUMIFS(Nhap!$I$5:$I$1000,Nhap!$E$5:$E$1000,DATE(Thang!$E$4,Thang!$C$4,Loc!$N$2),Nhap!$F$5:$F$1000,Loc!A427)</f>
        <v>0</v>
      </c>
      <c r="O427" s="7">
        <f>SUMIFS(Nhap!$I$5:$I$1000,Nhap!$E$5:$E$1000,DATE(Thang!$E$4,Thang!$C$4,Loc!$O$2),Nhap!$F$5:$F$1000,Loc!A427)</f>
        <v>0</v>
      </c>
      <c r="P427" s="7">
        <f>SUMIFS(Nhap!$I$5:$I$1000,Nhap!$E$5:$E$1000,DATE(Thang!$E$4,Thang!$C$4,Loc!$P$2),Nhap!$F$5:$F$1000,Loc!A427)</f>
        <v>0</v>
      </c>
      <c r="Q427" s="7">
        <f>SUMIFS(Nhap!$I$5:$I$1000,Nhap!$E$5:$E$1000,DATE(Thang!$E$4,Thang!$C$4,Loc!$Q$2),Nhap!$F$5:$F$1000,Loc!A427)</f>
        <v>0</v>
      </c>
      <c r="R427" s="7">
        <f>SUMIFS(Nhap!$I$5:$I$1000,Nhap!$E$5:$E$1000,DATE(Thang!$E$4,Thang!$C$4,Loc!$R$2),Nhap!$F$5:$F$1000,Loc!A427)</f>
        <v>0</v>
      </c>
      <c r="S427" s="7">
        <f>SUMIFS(Nhap!$I$5:$I$1000,Nhap!$E$5:$E$1000,DATE(Thang!$E$4,Thang!$C$4,Loc!$S$2),Nhap!$F$5:$F$1000,Loc!A427)</f>
        <v>0</v>
      </c>
      <c r="T427" s="7">
        <f>SUMIFS(Nhap!$I$5:$I$1000,Nhap!$E$5:$E$1000,DATE(Thang!$E$4,Thang!$C$4,Loc!$T$2),Nhap!$F$5:$F$1000,Loc!A427)</f>
        <v>0</v>
      </c>
      <c r="U427" s="7">
        <f>SUMIFS(Nhap!$I$5:$I$1000,Nhap!$E$5:$E$1000,DATE(Thang!$E$4,Thang!$C$4,Loc!$U$2),Nhap!$F$5:$F$1000,Loc!A427)</f>
        <v>0</v>
      </c>
      <c r="V427" s="7">
        <f>SUMIFS(Nhap!$I$5:$I$1000,Nhap!$E$5:$E$1000,DATE(Thang!$E$4,Thang!$C$4,Loc!$V$2),Nhap!$F$5:$F$1000,Loc!A427)</f>
        <v>0</v>
      </c>
      <c r="W427" s="7">
        <f>SUMIFS(Nhap!$I$5:$I$1000,Nhap!$E$5:$E$1000,DATE(Thang!$E$4,Thang!$C$4,Loc!$W$2),Nhap!$F$5:$F$1000,Loc!A427)</f>
        <v>0</v>
      </c>
      <c r="X427" s="7">
        <f>SUMIFS(Nhap!$I$5:$I$1000,Nhap!$E$5:$E$1000,DATE(Thang!$E$4,Thang!$C$4,Loc!$X$2),Nhap!$F$5:$F$1000,Loc!A427)</f>
        <v>0</v>
      </c>
      <c r="Y427" s="7">
        <f>SUMIFS(Nhap!$I$5:$I$1000,Nhap!$E$5:$E$1000,DATE(Thang!$E$4,Thang!$C$4,Loc!$Y$2),Nhap!$F$5:$F$1000,Loc!A427)</f>
        <v>0</v>
      </c>
      <c r="Z427" s="7">
        <f>SUMIFS(Nhap!$I$5:$I$1000,Nhap!$E$5:$E$1000,DATE(Thang!$E$4,Thang!$C$4,Loc!$Z$2),Nhap!$F$5:$F$1000,Loc!A427)</f>
        <v>0</v>
      </c>
      <c r="AA427" s="7">
        <f>SUMIFS(Nhap!$I$5:$I$1000,Nhap!$E$5:$E$1000,DATE(Thang!$E$4,Thang!$C$4,Loc!$AA$2),Nhap!$F$5:$F$1000,Loc!A427)</f>
        <v>0</v>
      </c>
      <c r="AB427" s="7">
        <f>SUMIFS(Nhap!$I$5:$I$1000,Nhap!$E$5:$E$1000,DATE(Thang!$E$4,Thang!$C$4,Loc!$AB$2),Nhap!$F$5:$F$1000,Loc!A427)</f>
        <v>0</v>
      </c>
      <c r="AC427" s="7">
        <f>SUMIFS(Nhap!$I$5:$I$1000,Nhap!$E$5:$E$1000,DATE(Thang!$E$4,Thang!$C$4,Loc!$AC$2),Nhap!$F$5:$F$1000,Loc!A427)</f>
        <v>0</v>
      </c>
      <c r="AD427" s="7">
        <f>SUMIFS(Nhap!$I$5:$I$1000,Nhap!$E$5:$E$1000,DATE(Thang!$E$4,Thang!$C$4,Loc!$AD$2),Nhap!$F$5:$F$1000,Loc!$A$5)</f>
        <v>0</v>
      </c>
      <c r="AE427" s="7">
        <f>SUMIFS(Nhap!$I$5:$I$1000,Nhap!$E$5:$E$1000,DATE(Thang!$E$4,Thang!$C$4,Loc!$AE$2),Nhap!$F$5:$F$1000,Loc!A427)</f>
        <v>0</v>
      </c>
      <c r="AF427" s="7">
        <f>SUMIFS(Nhap!$I$5:$I$1000,Nhap!$E$5:$E$1000,DATE(Thang!$E$4,Thang!$C$4,Loc!$AF$2),Nhap!$F$5:$F$1000,Loc!A427)</f>
        <v>0</v>
      </c>
      <c r="AG427" s="7">
        <f>SUMIFS(Nhap!$I$5:$I$1000,Nhap!$E$5:$E$1000,DATE(Thang!$E$4,Thang!$C$4,Loc!$AG$2),Nhap!$F$5:$F$1000,Loc!A427)</f>
        <v>0</v>
      </c>
      <c r="AH427" s="7">
        <f>SUMIFS(Nhap!$I$5:$I$1000,Nhap!$E$5:$E$1000,DATE(Thang!$E$4,Thang!$C$4,Loc!$AH$2),Nhap!$F$5:$F$1000,Loc!A427)</f>
        <v>0</v>
      </c>
      <c r="AI427" s="7">
        <f>SUMIFS(Nhap!$I$5:$I$1000,Nhap!$E$5:$E$1000,DATE(Thang!$E$4,Thang!$C$4,Loc!$AI$2),Nhap!$F$5:$F$1000,Loc!A427)</f>
        <v>0</v>
      </c>
      <c r="AJ427" s="7">
        <f>SUMIFS(Nhap!$I$5:$I$1000,Nhap!$E$5:$E$1000,DATE(Thang!$E$4,Thang!$C$4,Loc!$AJ$2),Nhap!$F$5:$F$1000,Loc!A427)</f>
        <v>0</v>
      </c>
      <c r="AK427" s="1">
        <f>SUMIFS(Xuat!$G$5:$G$1000,Xuat!$C$5:$C$1000,DATE(Thang!$E$4,Thang!$C$4,AK$2),Xuat!$D$5:$D$1000,Loc!$A427)</f>
        <v>0</v>
      </c>
      <c r="AL427" s="1">
        <f>SUMIFS(Xuat!$G$5:$G$1000,Xuat!$C$5:$C$1000,DATE(Thang!$E$4,Thang!$C$4,AL$2),Xuat!$D$5:$D$1000,Loc!$A427)</f>
        <v>0</v>
      </c>
      <c r="AM427" s="1">
        <f>SUMIFS(Xuat!$G$5:$G$1000,Xuat!$C$5:$C$1000,DATE(Thang!$E$4,Thang!$C$4,AM$2),Xuat!$D$5:$D$1000,Loc!$A427)</f>
        <v>0</v>
      </c>
      <c r="AN427" s="1">
        <f>SUMIFS(Xuat!$G$5:$G$1000,Xuat!$C$5:$C$1000,DATE(Thang!$E$4,Thang!$C$4,AN$2),Xuat!$D$5:$D$1000,Loc!$A427)</f>
        <v>0</v>
      </c>
      <c r="AO427" s="1">
        <f>SUMIFS(Xuat!$G$5:$G$1000,Xuat!$C$5:$C$1000,DATE(Thang!$E$4,Thang!$C$4,AO$2),Xuat!$D$5:$D$1000,Loc!$A427)</f>
        <v>0</v>
      </c>
      <c r="AP427" s="1">
        <f>SUMIFS(Xuat!$G$5:$G$1000,Xuat!$C$5:$C$1000,DATE(Thang!$E$4,Thang!$C$4,AP$2),Xuat!$D$5:$D$1000,Loc!$A427)</f>
        <v>0</v>
      </c>
      <c r="AQ427" s="1">
        <f>SUMIFS(Xuat!$G$5:$G$1000,Xuat!$C$5:$C$1000,DATE(Thang!$E$4,Thang!$C$4,AQ$2),Xuat!$D$5:$D$1000,Loc!$A427)</f>
        <v>0</v>
      </c>
      <c r="AR427" s="1">
        <f>SUMIFS(Xuat!$G$5:$G$1000,Xuat!$C$5:$C$1000,DATE(Thang!$E$4,Thang!$C$4,AR$2),Xuat!$D$5:$D$1000,Loc!$A427)</f>
        <v>0</v>
      </c>
      <c r="AS427" s="1">
        <f>SUMIFS(Xuat!$G$5:$G$1000,Xuat!$C$5:$C$1000,DATE(Thang!$E$4,Thang!$C$4,AS$2),Xuat!$D$5:$D$1000,Loc!$A427)</f>
        <v>0</v>
      </c>
      <c r="AT427" s="1">
        <f>SUMIFS(Xuat!$G$5:$G$1000,Xuat!$C$5:$C$1000,DATE(Thang!$E$4,Thang!$C$4,AT$2),Xuat!$D$5:$D$1000,Loc!$A427)</f>
        <v>0</v>
      </c>
      <c r="AU427" s="1">
        <f>SUMIFS(Xuat!$G$5:$G$1000,Xuat!$C$5:$C$1000,DATE(Thang!$E$4,Thang!$C$4,AU$2),Xuat!$D$5:$D$1000,Loc!$A427)</f>
        <v>0</v>
      </c>
      <c r="AV427" s="1">
        <f>SUMIFS(Xuat!$G$5:$G$1000,Xuat!$C$5:$C$1000,DATE(Thang!$E$4,Thang!$C$4,AV$2),Xuat!$D$5:$D$1000,Loc!$A427)</f>
        <v>0</v>
      </c>
      <c r="AW427" s="1">
        <f>SUMIFS(Xuat!$G$5:$G$1000,Xuat!$C$5:$C$1000,DATE(Thang!$E$4,Thang!$C$4,AW$2),Xuat!$D$5:$D$1000,Loc!$A427)</f>
        <v>0</v>
      </c>
      <c r="AX427" s="1">
        <f>SUMIFS(Xuat!$G$5:$G$1000,Xuat!$C$5:$C$1000,DATE(Thang!$E$4,Thang!$C$4,AX$2),Xuat!$D$5:$D$1000,Loc!$A427)</f>
        <v>0</v>
      </c>
      <c r="AY427" s="1">
        <f>SUMIFS(Xuat!$G$5:$G$1000,Xuat!$C$5:$C$1000,DATE(Thang!$E$4,Thang!$C$4,AY$2),Xuat!$D$5:$D$1000,Loc!$A427)</f>
        <v>0</v>
      </c>
      <c r="AZ427" s="1">
        <f>SUMIFS(Xuat!$G$5:$G$1000,Xuat!$C$5:$C$1000,DATE(Thang!$E$4,Thang!$C$4,AZ$2),Xuat!$D$5:$D$1000,Loc!$A427)</f>
        <v>0</v>
      </c>
      <c r="BA427" s="1">
        <f>SUMIFS(Xuat!$G$5:$G$1000,Xuat!$C$5:$C$1000,DATE(Thang!$E$4,Thang!$C$4,BA$2),Xuat!$D$5:$D$1000,Loc!$A427)</f>
        <v>0</v>
      </c>
      <c r="BB427" s="1">
        <f>SUMIFS(Xuat!$G$5:$G$1000,Xuat!$C$5:$C$1000,DATE(Thang!$E$4,Thang!$C$4,BB$2),Xuat!$D$5:$D$1000,Loc!$A427)</f>
        <v>0</v>
      </c>
      <c r="BC427" s="1">
        <f>SUMIFS(Xuat!$G$5:$G$1000,Xuat!$C$5:$C$1000,DATE(Thang!$E$4,Thang!$C$4,BC$2),Xuat!$D$5:$D$1000,Loc!$A427)</f>
        <v>0</v>
      </c>
      <c r="BD427" s="1">
        <f>SUMIFS(Xuat!$G$5:$G$1000,Xuat!$C$5:$C$1000,DATE(Thang!$E$4,Thang!$C$4,BD$2),Xuat!$D$5:$D$1000,Loc!$A427)</f>
        <v>0</v>
      </c>
      <c r="BE427" s="1">
        <f>SUMIFS(Xuat!$G$5:$G$1000,Xuat!$C$5:$C$1000,DATE(Thang!$E$4,Thang!$C$4,BE$2),Xuat!$D$5:$D$1000,Loc!$A427)</f>
        <v>0</v>
      </c>
      <c r="BF427" s="1">
        <f>SUMIFS(Xuat!$G$5:$G$1000,Xuat!$C$5:$C$1000,DATE(Thang!$E$4,Thang!$C$4,BF$2),Xuat!$D$5:$D$1000,Loc!$A427)</f>
        <v>0</v>
      </c>
      <c r="BG427" s="1">
        <f>SUMIFS(Xuat!$G$5:$G$1000,Xuat!$C$5:$C$1000,DATE(Thang!$E$4,Thang!$C$4,BG$2),Xuat!$D$5:$D$1000,Loc!$A427)</f>
        <v>0</v>
      </c>
      <c r="BH427" s="1">
        <f>SUMIFS(Xuat!$G$5:$G$1000,Xuat!$C$5:$C$1000,DATE(Thang!$E$4,Thang!$C$4,BH$2),Xuat!$D$5:$D$1000,Loc!$A427)</f>
        <v>0</v>
      </c>
      <c r="BI427" s="1">
        <f>SUMIFS(Xuat!$G$5:$G$1000,Xuat!$C$5:$C$1000,DATE(Thang!$E$4,Thang!$C$4,BI$2),Xuat!$D$5:$D$1000,Loc!$A427)</f>
        <v>0</v>
      </c>
      <c r="BJ427" s="1">
        <f>SUMIFS(Xuat!$G$5:$G$1000,Xuat!$C$5:$C$1000,DATE(Thang!$E$4,Thang!$C$4,BJ$2),Xuat!$D$5:$D$1000,Loc!$A427)</f>
        <v>0</v>
      </c>
      <c r="BK427" s="1">
        <f>SUMIFS(Xuat!$G$5:$G$1000,Xuat!$C$5:$C$1000,DATE(Thang!$E$4,Thang!$C$4,BK$2),Xuat!$D$5:$D$1000,Loc!$A427)</f>
        <v>0</v>
      </c>
      <c r="BL427" s="1">
        <f>SUMIFS(Xuat!$G$5:$G$1000,Xuat!$C$5:$C$1000,DATE(Thang!$E$4,Thang!$C$4,BL$2),Xuat!$D$5:$D$1000,Loc!$A427)</f>
        <v>0</v>
      </c>
      <c r="BM427" s="1">
        <f>SUMIFS(Xuat!$G$5:$G$1000,Xuat!$C$5:$C$1000,DATE(Thang!$E$4,Thang!$C$4,BM$2),Xuat!$D$5:$D$1000,Loc!$A427)</f>
        <v>0</v>
      </c>
      <c r="BN427" s="1">
        <f>SUMIFS(Xuat!$G$5:$G$1000,Xuat!$C$5:$C$1000,DATE(Thang!$E$4,Thang!$C$4,BN$2),Xuat!$D$5:$D$1000,Loc!$A427)</f>
        <v>0</v>
      </c>
      <c r="BO427" s="1">
        <f>SUMIFS(Xuat!$G$5:$G$1000,Xuat!$C$5:$C$1000,DATE(Thang!$E$4,Thang!$C$4,BO$2),Xuat!$D$5:$D$1000,Loc!$A427)</f>
        <v>0</v>
      </c>
    </row>
    <row r="428" spans="1:67" x14ac:dyDescent="0.2">
      <c r="A428" s="2">
        <f>DM!C428</f>
        <v>0</v>
      </c>
      <c r="B428" s="3">
        <f>VLOOKUP(A428,Tondau!$B$5:$F$500,3,0)</f>
        <v>0</v>
      </c>
      <c r="C428" s="3">
        <f t="shared" si="20"/>
        <v>0</v>
      </c>
      <c r="D428" s="3">
        <f t="shared" si="21"/>
        <v>0</v>
      </c>
      <c r="E428" s="3">
        <f t="shared" si="22"/>
        <v>0</v>
      </c>
      <c r="F428" s="7">
        <f>SUMIFS(Nhap!$I$5:$I$1000,Nhap!$E$5:$E$1000,DATE(Thang!$E$4,Thang!$C$4,Loc!$F$2),Nhap!$F$5:$F$1000,Loc!A428)</f>
        <v>0</v>
      </c>
      <c r="G428" s="7">
        <f>SUMIFS(Nhap!$I$5:$I$1000,Nhap!$E$5:$E$1000,DATE(Thang!$E$4,Thang!$C$4,Loc!$G$2),Nhap!$F$5:$F$1000,Loc!A428)</f>
        <v>0</v>
      </c>
      <c r="H428" s="7">
        <f>SUMIFS(Nhap!$I$5:$I$1000,Nhap!$E$5:$E$1000,DATE(Thang!$E$4,Thang!$C$4,Loc!$H$2),Nhap!$F$5:$F$1000,Loc!A428)</f>
        <v>0</v>
      </c>
      <c r="I428" s="7">
        <f>SUMIFS(Nhap!$I$5:$I$1000,Nhap!$E$5:$E$1000,DATE(Thang!$E$4,Thang!$C$4,Loc!$I$2),Nhap!$F$5:$F$1000,Loc!A428)</f>
        <v>0</v>
      </c>
      <c r="J428" s="7">
        <f>SUMIFS(Nhap!$I$5:$I$1000,Nhap!$E$5:$E$1000,DATE(Thang!$E$4,Thang!$C$4,Loc!$J$2),Nhap!$F$5:$F$1000,Loc!A428)</f>
        <v>0</v>
      </c>
      <c r="K428" s="7">
        <f>SUMIFS(Nhap!$I$5:$I$1000,Nhap!$E$5:$E$1000,DATE(Thang!$E$4,Thang!$C$4,Loc!$K$2),Nhap!$F$5:$F$1000,Loc!A428)</f>
        <v>0</v>
      </c>
      <c r="L428" s="7">
        <f>SUMIFS(Nhap!$I$5:$I$1000,Nhap!$E$5:$E$1000,DATE(Thang!$E$4,Thang!$C$4,Loc!$L$2),Nhap!$F$5:$F$1000,Loc!A428)</f>
        <v>0</v>
      </c>
      <c r="M428" s="7">
        <f>SUMIFS(Nhap!$I$5:$I$1000,Nhap!$E$5:$E$1000,DATE(Thang!$E$4,Thang!$C$4,Loc!$M$2),Nhap!$F$5:$F$1000,Loc!A428)</f>
        <v>0</v>
      </c>
      <c r="N428" s="7">
        <f>SUMIFS(Nhap!$I$5:$I$1000,Nhap!$E$5:$E$1000,DATE(Thang!$E$4,Thang!$C$4,Loc!$N$2),Nhap!$F$5:$F$1000,Loc!A428)</f>
        <v>0</v>
      </c>
      <c r="O428" s="7">
        <f>SUMIFS(Nhap!$I$5:$I$1000,Nhap!$E$5:$E$1000,DATE(Thang!$E$4,Thang!$C$4,Loc!$O$2),Nhap!$F$5:$F$1000,Loc!A428)</f>
        <v>0</v>
      </c>
      <c r="P428" s="7">
        <f>SUMIFS(Nhap!$I$5:$I$1000,Nhap!$E$5:$E$1000,DATE(Thang!$E$4,Thang!$C$4,Loc!$P$2),Nhap!$F$5:$F$1000,Loc!A428)</f>
        <v>0</v>
      </c>
      <c r="Q428" s="7">
        <f>SUMIFS(Nhap!$I$5:$I$1000,Nhap!$E$5:$E$1000,DATE(Thang!$E$4,Thang!$C$4,Loc!$Q$2),Nhap!$F$5:$F$1000,Loc!A428)</f>
        <v>0</v>
      </c>
      <c r="R428" s="7">
        <f>SUMIFS(Nhap!$I$5:$I$1000,Nhap!$E$5:$E$1000,DATE(Thang!$E$4,Thang!$C$4,Loc!$R$2),Nhap!$F$5:$F$1000,Loc!A428)</f>
        <v>0</v>
      </c>
      <c r="S428" s="7">
        <f>SUMIFS(Nhap!$I$5:$I$1000,Nhap!$E$5:$E$1000,DATE(Thang!$E$4,Thang!$C$4,Loc!$S$2),Nhap!$F$5:$F$1000,Loc!A428)</f>
        <v>0</v>
      </c>
      <c r="T428" s="7">
        <f>SUMIFS(Nhap!$I$5:$I$1000,Nhap!$E$5:$E$1000,DATE(Thang!$E$4,Thang!$C$4,Loc!$T$2),Nhap!$F$5:$F$1000,Loc!A428)</f>
        <v>0</v>
      </c>
      <c r="U428" s="7">
        <f>SUMIFS(Nhap!$I$5:$I$1000,Nhap!$E$5:$E$1000,DATE(Thang!$E$4,Thang!$C$4,Loc!$U$2),Nhap!$F$5:$F$1000,Loc!A428)</f>
        <v>0</v>
      </c>
      <c r="V428" s="7">
        <f>SUMIFS(Nhap!$I$5:$I$1000,Nhap!$E$5:$E$1000,DATE(Thang!$E$4,Thang!$C$4,Loc!$V$2),Nhap!$F$5:$F$1000,Loc!A428)</f>
        <v>0</v>
      </c>
      <c r="W428" s="7">
        <f>SUMIFS(Nhap!$I$5:$I$1000,Nhap!$E$5:$E$1000,DATE(Thang!$E$4,Thang!$C$4,Loc!$W$2),Nhap!$F$5:$F$1000,Loc!A428)</f>
        <v>0</v>
      </c>
      <c r="X428" s="7">
        <f>SUMIFS(Nhap!$I$5:$I$1000,Nhap!$E$5:$E$1000,DATE(Thang!$E$4,Thang!$C$4,Loc!$X$2),Nhap!$F$5:$F$1000,Loc!A428)</f>
        <v>0</v>
      </c>
      <c r="Y428" s="7">
        <f>SUMIFS(Nhap!$I$5:$I$1000,Nhap!$E$5:$E$1000,DATE(Thang!$E$4,Thang!$C$4,Loc!$Y$2),Nhap!$F$5:$F$1000,Loc!A428)</f>
        <v>0</v>
      </c>
      <c r="Z428" s="7">
        <f>SUMIFS(Nhap!$I$5:$I$1000,Nhap!$E$5:$E$1000,DATE(Thang!$E$4,Thang!$C$4,Loc!$Z$2),Nhap!$F$5:$F$1000,Loc!A428)</f>
        <v>0</v>
      </c>
      <c r="AA428" s="7">
        <f>SUMIFS(Nhap!$I$5:$I$1000,Nhap!$E$5:$E$1000,DATE(Thang!$E$4,Thang!$C$4,Loc!$AA$2),Nhap!$F$5:$F$1000,Loc!A428)</f>
        <v>0</v>
      </c>
      <c r="AB428" s="7">
        <f>SUMIFS(Nhap!$I$5:$I$1000,Nhap!$E$5:$E$1000,DATE(Thang!$E$4,Thang!$C$4,Loc!$AB$2),Nhap!$F$5:$F$1000,Loc!A428)</f>
        <v>0</v>
      </c>
      <c r="AC428" s="7">
        <f>SUMIFS(Nhap!$I$5:$I$1000,Nhap!$E$5:$E$1000,DATE(Thang!$E$4,Thang!$C$4,Loc!$AC$2),Nhap!$F$5:$F$1000,Loc!A428)</f>
        <v>0</v>
      </c>
      <c r="AD428" s="7">
        <f>SUMIFS(Nhap!$I$5:$I$1000,Nhap!$E$5:$E$1000,DATE(Thang!$E$4,Thang!$C$4,Loc!$AD$2),Nhap!$F$5:$F$1000,Loc!$A$5)</f>
        <v>0</v>
      </c>
      <c r="AE428" s="7">
        <f>SUMIFS(Nhap!$I$5:$I$1000,Nhap!$E$5:$E$1000,DATE(Thang!$E$4,Thang!$C$4,Loc!$AE$2),Nhap!$F$5:$F$1000,Loc!A428)</f>
        <v>0</v>
      </c>
      <c r="AF428" s="7">
        <f>SUMIFS(Nhap!$I$5:$I$1000,Nhap!$E$5:$E$1000,DATE(Thang!$E$4,Thang!$C$4,Loc!$AF$2),Nhap!$F$5:$F$1000,Loc!A428)</f>
        <v>0</v>
      </c>
      <c r="AG428" s="7">
        <f>SUMIFS(Nhap!$I$5:$I$1000,Nhap!$E$5:$E$1000,DATE(Thang!$E$4,Thang!$C$4,Loc!$AG$2),Nhap!$F$5:$F$1000,Loc!A428)</f>
        <v>0</v>
      </c>
      <c r="AH428" s="7">
        <f>SUMIFS(Nhap!$I$5:$I$1000,Nhap!$E$5:$E$1000,DATE(Thang!$E$4,Thang!$C$4,Loc!$AH$2),Nhap!$F$5:$F$1000,Loc!A428)</f>
        <v>0</v>
      </c>
      <c r="AI428" s="7">
        <f>SUMIFS(Nhap!$I$5:$I$1000,Nhap!$E$5:$E$1000,DATE(Thang!$E$4,Thang!$C$4,Loc!$AI$2),Nhap!$F$5:$F$1000,Loc!A428)</f>
        <v>0</v>
      </c>
      <c r="AJ428" s="7">
        <f>SUMIFS(Nhap!$I$5:$I$1000,Nhap!$E$5:$E$1000,DATE(Thang!$E$4,Thang!$C$4,Loc!$AJ$2),Nhap!$F$5:$F$1000,Loc!A428)</f>
        <v>0</v>
      </c>
      <c r="AK428" s="1">
        <f>SUMIFS(Xuat!$G$5:$G$1000,Xuat!$C$5:$C$1000,DATE(Thang!$E$4,Thang!$C$4,AK$2),Xuat!$D$5:$D$1000,Loc!$A428)</f>
        <v>0</v>
      </c>
      <c r="AL428" s="1">
        <f>SUMIFS(Xuat!$G$5:$G$1000,Xuat!$C$5:$C$1000,DATE(Thang!$E$4,Thang!$C$4,AL$2),Xuat!$D$5:$D$1000,Loc!$A428)</f>
        <v>0</v>
      </c>
      <c r="AM428" s="1">
        <f>SUMIFS(Xuat!$G$5:$G$1000,Xuat!$C$5:$C$1000,DATE(Thang!$E$4,Thang!$C$4,AM$2),Xuat!$D$5:$D$1000,Loc!$A428)</f>
        <v>0</v>
      </c>
      <c r="AN428" s="1">
        <f>SUMIFS(Xuat!$G$5:$G$1000,Xuat!$C$5:$C$1000,DATE(Thang!$E$4,Thang!$C$4,AN$2),Xuat!$D$5:$D$1000,Loc!$A428)</f>
        <v>0</v>
      </c>
      <c r="AO428" s="1">
        <f>SUMIFS(Xuat!$G$5:$G$1000,Xuat!$C$5:$C$1000,DATE(Thang!$E$4,Thang!$C$4,AO$2),Xuat!$D$5:$D$1000,Loc!$A428)</f>
        <v>0</v>
      </c>
      <c r="AP428" s="1">
        <f>SUMIFS(Xuat!$G$5:$G$1000,Xuat!$C$5:$C$1000,DATE(Thang!$E$4,Thang!$C$4,AP$2),Xuat!$D$5:$D$1000,Loc!$A428)</f>
        <v>0</v>
      </c>
      <c r="AQ428" s="1">
        <f>SUMIFS(Xuat!$G$5:$G$1000,Xuat!$C$5:$C$1000,DATE(Thang!$E$4,Thang!$C$4,AQ$2),Xuat!$D$5:$D$1000,Loc!$A428)</f>
        <v>0</v>
      </c>
      <c r="AR428" s="1">
        <f>SUMIFS(Xuat!$G$5:$G$1000,Xuat!$C$5:$C$1000,DATE(Thang!$E$4,Thang!$C$4,AR$2),Xuat!$D$5:$D$1000,Loc!$A428)</f>
        <v>0</v>
      </c>
      <c r="AS428" s="1">
        <f>SUMIFS(Xuat!$G$5:$G$1000,Xuat!$C$5:$C$1000,DATE(Thang!$E$4,Thang!$C$4,AS$2),Xuat!$D$5:$D$1000,Loc!$A428)</f>
        <v>0</v>
      </c>
      <c r="AT428" s="1">
        <f>SUMIFS(Xuat!$G$5:$G$1000,Xuat!$C$5:$C$1000,DATE(Thang!$E$4,Thang!$C$4,AT$2),Xuat!$D$5:$D$1000,Loc!$A428)</f>
        <v>0</v>
      </c>
      <c r="AU428" s="1">
        <f>SUMIFS(Xuat!$G$5:$G$1000,Xuat!$C$5:$C$1000,DATE(Thang!$E$4,Thang!$C$4,AU$2),Xuat!$D$5:$D$1000,Loc!$A428)</f>
        <v>0</v>
      </c>
      <c r="AV428" s="1">
        <f>SUMIFS(Xuat!$G$5:$G$1000,Xuat!$C$5:$C$1000,DATE(Thang!$E$4,Thang!$C$4,AV$2),Xuat!$D$5:$D$1000,Loc!$A428)</f>
        <v>0</v>
      </c>
      <c r="AW428" s="1">
        <f>SUMIFS(Xuat!$G$5:$G$1000,Xuat!$C$5:$C$1000,DATE(Thang!$E$4,Thang!$C$4,AW$2),Xuat!$D$5:$D$1000,Loc!$A428)</f>
        <v>0</v>
      </c>
      <c r="AX428" s="1">
        <f>SUMIFS(Xuat!$G$5:$G$1000,Xuat!$C$5:$C$1000,DATE(Thang!$E$4,Thang!$C$4,AX$2),Xuat!$D$5:$D$1000,Loc!$A428)</f>
        <v>0</v>
      </c>
      <c r="AY428" s="1">
        <f>SUMIFS(Xuat!$G$5:$G$1000,Xuat!$C$5:$C$1000,DATE(Thang!$E$4,Thang!$C$4,AY$2),Xuat!$D$5:$D$1000,Loc!$A428)</f>
        <v>0</v>
      </c>
      <c r="AZ428" s="1">
        <f>SUMIFS(Xuat!$G$5:$G$1000,Xuat!$C$5:$C$1000,DATE(Thang!$E$4,Thang!$C$4,AZ$2),Xuat!$D$5:$D$1000,Loc!$A428)</f>
        <v>0</v>
      </c>
      <c r="BA428" s="1">
        <f>SUMIFS(Xuat!$G$5:$G$1000,Xuat!$C$5:$C$1000,DATE(Thang!$E$4,Thang!$C$4,BA$2),Xuat!$D$5:$D$1000,Loc!$A428)</f>
        <v>0</v>
      </c>
      <c r="BB428" s="1">
        <f>SUMIFS(Xuat!$G$5:$G$1000,Xuat!$C$5:$C$1000,DATE(Thang!$E$4,Thang!$C$4,BB$2),Xuat!$D$5:$D$1000,Loc!$A428)</f>
        <v>0</v>
      </c>
      <c r="BC428" s="1">
        <f>SUMIFS(Xuat!$G$5:$G$1000,Xuat!$C$5:$C$1000,DATE(Thang!$E$4,Thang!$C$4,BC$2),Xuat!$D$5:$D$1000,Loc!$A428)</f>
        <v>0</v>
      </c>
      <c r="BD428" s="1">
        <f>SUMIFS(Xuat!$G$5:$G$1000,Xuat!$C$5:$C$1000,DATE(Thang!$E$4,Thang!$C$4,BD$2),Xuat!$D$5:$D$1000,Loc!$A428)</f>
        <v>0</v>
      </c>
      <c r="BE428" s="1">
        <f>SUMIFS(Xuat!$G$5:$G$1000,Xuat!$C$5:$C$1000,DATE(Thang!$E$4,Thang!$C$4,BE$2),Xuat!$D$5:$D$1000,Loc!$A428)</f>
        <v>0</v>
      </c>
      <c r="BF428" s="1">
        <f>SUMIFS(Xuat!$G$5:$G$1000,Xuat!$C$5:$C$1000,DATE(Thang!$E$4,Thang!$C$4,BF$2),Xuat!$D$5:$D$1000,Loc!$A428)</f>
        <v>0</v>
      </c>
      <c r="BG428" s="1">
        <f>SUMIFS(Xuat!$G$5:$G$1000,Xuat!$C$5:$C$1000,DATE(Thang!$E$4,Thang!$C$4,BG$2),Xuat!$D$5:$D$1000,Loc!$A428)</f>
        <v>0</v>
      </c>
      <c r="BH428" s="1">
        <f>SUMIFS(Xuat!$G$5:$G$1000,Xuat!$C$5:$C$1000,DATE(Thang!$E$4,Thang!$C$4,BH$2),Xuat!$D$5:$D$1000,Loc!$A428)</f>
        <v>0</v>
      </c>
      <c r="BI428" s="1">
        <f>SUMIFS(Xuat!$G$5:$G$1000,Xuat!$C$5:$C$1000,DATE(Thang!$E$4,Thang!$C$4,BI$2),Xuat!$D$5:$D$1000,Loc!$A428)</f>
        <v>0</v>
      </c>
      <c r="BJ428" s="1">
        <f>SUMIFS(Xuat!$G$5:$G$1000,Xuat!$C$5:$C$1000,DATE(Thang!$E$4,Thang!$C$4,BJ$2),Xuat!$D$5:$D$1000,Loc!$A428)</f>
        <v>0</v>
      </c>
      <c r="BK428" s="1">
        <f>SUMIFS(Xuat!$G$5:$G$1000,Xuat!$C$5:$C$1000,DATE(Thang!$E$4,Thang!$C$4,BK$2),Xuat!$D$5:$D$1000,Loc!$A428)</f>
        <v>0</v>
      </c>
      <c r="BL428" s="1">
        <f>SUMIFS(Xuat!$G$5:$G$1000,Xuat!$C$5:$C$1000,DATE(Thang!$E$4,Thang!$C$4,BL$2),Xuat!$D$5:$D$1000,Loc!$A428)</f>
        <v>0</v>
      </c>
      <c r="BM428" s="1">
        <f>SUMIFS(Xuat!$G$5:$G$1000,Xuat!$C$5:$C$1000,DATE(Thang!$E$4,Thang!$C$4,BM$2),Xuat!$D$5:$D$1000,Loc!$A428)</f>
        <v>0</v>
      </c>
      <c r="BN428" s="1">
        <f>SUMIFS(Xuat!$G$5:$G$1000,Xuat!$C$5:$C$1000,DATE(Thang!$E$4,Thang!$C$4,BN$2),Xuat!$D$5:$D$1000,Loc!$A428)</f>
        <v>0</v>
      </c>
      <c r="BO428" s="1">
        <f>SUMIFS(Xuat!$G$5:$G$1000,Xuat!$C$5:$C$1000,DATE(Thang!$E$4,Thang!$C$4,BO$2),Xuat!$D$5:$D$1000,Loc!$A428)</f>
        <v>0</v>
      </c>
    </row>
    <row r="429" spans="1:67" x14ac:dyDescent="0.2">
      <c r="A429" s="2">
        <f>DM!C429</f>
        <v>0</v>
      </c>
      <c r="B429" s="3">
        <f>VLOOKUP(A429,Tondau!$B$5:$F$500,3,0)</f>
        <v>0</v>
      </c>
      <c r="C429" s="3">
        <f t="shared" si="20"/>
        <v>0</v>
      </c>
      <c r="D429" s="3">
        <f t="shared" si="21"/>
        <v>0</v>
      </c>
      <c r="E429" s="3">
        <f t="shared" si="22"/>
        <v>0</v>
      </c>
      <c r="F429" s="7">
        <f>SUMIFS(Nhap!$I$5:$I$1000,Nhap!$E$5:$E$1000,DATE(Thang!$E$4,Thang!$C$4,Loc!$F$2),Nhap!$F$5:$F$1000,Loc!A429)</f>
        <v>0</v>
      </c>
      <c r="G429" s="7">
        <f>SUMIFS(Nhap!$I$5:$I$1000,Nhap!$E$5:$E$1000,DATE(Thang!$E$4,Thang!$C$4,Loc!$G$2),Nhap!$F$5:$F$1000,Loc!A429)</f>
        <v>0</v>
      </c>
      <c r="H429" s="7">
        <f>SUMIFS(Nhap!$I$5:$I$1000,Nhap!$E$5:$E$1000,DATE(Thang!$E$4,Thang!$C$4,Loc!$H$2),Nhap!$F$5:$F$1000,Loc!A429)</f>
        <v>0</v>
      </c>
      <c r="I429" s="7">
        <f>SUMIFS(Nhap!$I$5:$I$1000,Nhap!$E$5:$E$1000,DATE(Thang!$E$4,Thang!$C$4,Loc!$I$2),Nhap!$F$5:$F$1000,Loc!A429)</f>
        <v>0</v>
      </c>
      <c r="J429" s="7">
        <f>SUMIFS(Nhap!$I$5:$I$1000,Nhap!$E$5:$E$1000,DATE(Thang!$E$4,Thang!$C$4,Loc!$J$2),Nhap!$F$5:$F$1000,Loc!A429)</f>
        <v>0</v>
      </c>
      <c r="K429" s="7">
        <f>SUMIFS(Nhap!$I$5:$I$1000,Nhap!$E$5:$E$1000,DATE(Thang!$E$4,Thang!$C$4,Loc!$K$2),Nhap!$F$5:$F$1000,Loc!A429)</f>
        <v>0</v>
      </c>
      <c r="L429" s="7">
        <f>SUMIFS(Nhap!$I$5:$I$1000,Nhap!$E$5:$E$1000,DATE(Thang!$E$4,Thang!$C$4,Loc!$L$2),Nhap!$F$5:$F$1000,Loc!A429)</f>
        <v>0</v>
      </c>
      <c r="M429" s="7">
        <f>SUMIFS(Nhap!$I$5:$I$1000,Nhap!$E$5:$E$1000,DATE(Thang!$E$4,Thang!$C$4,Loc!$M$2),Nhap!$F$5:$F$1000,Loc!A429)</f>
        <v>0</v>
      </c>
      <c r="N429" s="7">
        <f>SUMIFS(Nhap!$I$5:$I$1000,Nhap!$E$5:$E$1000,DATE(Thang!$E$4,Thang!$C$4,Loc!$N$2),Nhap!$F$5:$F$1000,Loc!A429)</f>
        <v>0</v>
      </c>
      <c r="O429" s="7">
        <f>SUMIFS(Nhap!$I$5:$I$1000,Nhap!$E$5:$E$1000,DATE(Thang!$E$4,Thang!$C$4,Loc!$O$2),Nhap!$F$5:$F$1000,Loc!A429)</f>
        <v>0</v>
      </c>
      <c r="P429" s="7">
        <f>SUMIFS(Nhap!$I$5:$I$1000,Nhap!$E$5:$E$1000,DATE(Thang!$E$4,Thang!$C$4,Loc!$P$2),Nhap!$F$5:$F$1000,Loc!A429)</f>
        <v>0</v>
      </c>
      <c r="Q429" s="7">
        <f>SUMIFS(Nhap!$I$5:$I$1000,Nhap!$E$5:$E$1000,DATE(Thang!$E$4,Thang!$C$4,Loc!$Q$2),Nhap!$F$5:$F$1000,Loc!A429)</f>
        <v>0</v>
      </c>
      <c r="R429" s="7">
        <f>SUMIFS(Nhap!$I$5:$I$1000,Nhap!$E$5:$E$1000,DATE(Thang!$E$4,Thang!$C$4,Loc!$R$2),Nhap!$F$5:$F$1000,Loc!A429)</f>
        <v>0</v>
      </c>
      <c r="S429" s="7">
        <f>SUMIFS(Nhap!$I$5:$I$1000,Nhap!$E$5:$E$1000,DATE(Thang!$E$4,Thang!$C$4,Loc!$S$2),Nhap!$F$5:$F$1000,Loc!A429)</f>
        <v>0</v>
      </c>
      <c r="T429" s="7">
        <f>SUMIFS(Nhap!$I$5:$I$1000,Nhap!$E$5:$E$1000,DATE(Thang!$E$4,Thang!$C$4,Loc!$T$2),Nhap!$F$5:$F$1000,Loc!A429)</f>
        <v>0</v>
      </c>
      <c r="U429" s="7">
        <f>SUMIFS(Nhap!$I$5:$I$1000,Nhap!$E$5:$E$1000,DATE(Thang!$E$4,Thang!$C$4,Loc!$U$2),Nhap!$F$5:$F$1000,Loc!A429)</f>
        <v>0</v>
      </c>
      <c r="V429" s="7">
        <f>SUMIFS(Nhap!$I$5:$I$1000,Nhap!$E$5:$E$1000,DATE(Thang!$E$4,Thang!$C$4,Loc!$V$2),Nhap!$F$5:$F$1000,Loc!A429)</f>
        <v>0</v>
      </c>
      <c r="W429" s="7">
        <f>SUMIFS(Nhap!$I$5:$I$1000,Nhap!$E$5:$E$1000,DATE(Thang!$E$4,Thang!$C$4,Loc!$W$2),Nhap!$F$5:$F$1000,Loc!A429)</f>
        <v>0</v>
      </c>
      <c r="X429" s="7">
        <f>SUMIFS(Nhap!$I$5:$I$1000,Nhap!$E$5:$E$1000,DATE(Thang!$E$4,Thang!$C$4,Loc!$X$2),Nhap!$F$5:$F$1000,Loc!A429)</f>
        <v>0</v>
      </c>
      <c r="Y429" s="7">
        <f>SUMIFS(Nhap!$I$5:$I$1000,Nhap!$E$5:$E$1000,DATE(Thang!$E$4,Thang!$C$4,Loc!$Y$2),Nhap!$F$5:$F$1000,Loc!A429)</f>
        <v>0</v>
      </c>
      <c r="Z429" s="7">
        <f>SUMIFS(Nhap!$I$5:$I$1000,Nhap!$E$5:$E$1000,DATE(Thang!$E$4,Thang!$C$4,Loc!$Z$2),Nhap!$F$5:$F$1000,Loc!A429)</f>
        <v>0</v>
      </c>
      <c r="AA429" s="7">
        <f>SUMIFS(Nhap!$I$5:$I$1000,Nhap!$E$5:$E$1000,DATE(Thang!$E$4,Thang!$C$4,Loc!$AA$2),Nhap!$F$5:$F$1000,Loc!A429)</f>
        <v>0</v>
      </c>
      <c r="AB429" s="7">
        <f>SUMIFS(Nhap!$I$5:$I$1000,Nhap!$E$5:$E$1000,DATE(Thang!$E$4,Thang!$C$4,Loc!$AB$2),Nhap!$F$5:$F$1000,Loc!A429)</f>
        <v>0</v>
      </c>
      <c r="AC429" s="7">
        <f>SUMIFS(Nhap!$I$5:$I$1000,Nhap!$E$5:$E$1000,DATE(Thang!$E$4,Thang!$C$4,Loc!$AC$2),Nhap!$F$5:$F$1000,Loc!A429)</f>
        <v>0</v>
      </c>
      <c r="AD429" s="7">
        <f>SUMIFS(Nhap!$I$5:$I$1000,Nhap!$E$5:$E$1000,DATE(Thang!$E$4,Thang!$C$4,Loc!$AD$2),Nhap!$F$5:$F$1000,Loc!$A$5)</f>
        <v>0</v>
      </c>
      <c r="AE429" s="7">
        <f>SUMIFS(Nhap!$I$5:$I$1000,Nhap!$E$5:$E$1000,DATE(Thang!$E$4,Thang!$C$4,Loc!$AE$2),Nhap!$F$5:$F$1000,Loc!A429)</f>
        <v>0</v>
      </c>
      <c r="AF429" s="7">
        <f>SUMIFS(Nhap!$I$5:$I$1000,Nhap!$E$5:$E$1000,DATE(Thang!$E$4,Thang!$C$4,Loc!$AF$2),Nhap!$F$5:$F$1000,Loc!A429)</f>
        <v>0</v>
      </c>
      <c r="AG429" s="7">
        <f>SUMIFS(Nhap!$I$5:$I$1000,Nhap!$E$5:$E$1000,DATE(Thang!$E$4,Thang!$C$4,Loc!$AG$2),Nhap!$F$5:$F$1000,Loc!A429)</f>
        <v>0</v>
      </c>
      <c r="AH429" s="7">
        <f>SUMIFS(Nhap!$I$5:$I$1000,Nhap!$E$5:$E$1000,DATE(Thang!$E$4,Thang!$C$4,Loc!$AH$2),Nhap!$F$5:$F$1000,Loc!A429)</f>
        <v>0</v>
      </c>
      <c r="AI429" s="7">
        <f>SUMIFS(Nhap!$I$5:$I$1000,Nhap!$E$5:$E$1000,DATE(Thang!$E$4,Thang!$C$4,Loc!$AI$2),Nhap!$F$5:$F$1000,Loc!A429)</f>
        <v>0</v>
      </c>
      <c r="AJ429" s="7">
        <f>SUMIFS(Nhap!$I$5:$I$1000,Nhap!$E$5:$E$1000,DATE(Thang!$E$4,Thang!$C$4,Loc!$AJ$2),Nhap!$F$5:$F$1000,Loc!A429)</f>
        <v>0</v>
      </c>
      <c r="AK429" s="1">
        <f>SUMIFS(Xuat!$G$5:$G$1000,Xuat!$C$5:$C$1000,DATE(Thang!$E$4,Thang!$C$4,AK$2),Xuat!$D$5:$D$1000,Loc!$A429)</f>
        <v>0</v>
      </c>
      <c r="AL429" s="1">
        <f>SUMIFS(Xuat!$G$5:$G$1000,Xuat!$C$5:$C$1000,DATE(Thang!$E$4,Thang!$C$4,AL$2),Xuat!$D$5:$D$1000,Loc!$A429)</f>
        <v>0</v>
      </c>
      <c r="AM429" s="1">
        <f>SUMIFS(Xuat!$G$5:$G$1000,Xuat!$C$5:$C$1000,DATE(Thang!$E$4,Thang!$C$4,AM$2),Xuat!$D$5:$D$1000,Loc!$A429)</f>
        <v>0</v>
      </c>
      <c r="AN429" s="1">
        <f>SUMIFS(Xuat!$G$5:$G$1000,Xuat!$C$5:$C$1000,DATE(Thang!$E$4,Thang!$C$4,AN$2),Xuat!$D$5:$D$1000,Loc!$A429)</f>
        <v>0</v>
      </c>
      <c r="AO429" s="1">
        <f>SUMIFS(Xuat!$G$5:$G$1000,Xuat!$C$5:$C$1000,DATE(Thang!$E$4,Thang!$C$4,AO$2),Xuat!$D$5:$D$1000,Loc!$A429)</f>
        <v>0</v>
      </c>
      <c r="AP429" s="1">
        <f>SUMIFS(Xuat!$G$5:$G$1000,Xuat!$C$5:$C$1000,DATE(Thang!$E$4,Thang!$C$4,AP$2),Xuat!$D$5:$D$1000,Loc!$A429)</f>
        <v>0</v>
      </c>
      <c r="AQ429" s="1">
        <f>SUMIFS(Xuat!$G$5:$G$1000,Xuat!$C$5:$C$1000,DATE(Thang!$E$4,Thang!$C$4,AQ$2),Xuat!$D$5:$D$1000,Loc!$A429)</f>
        <v>0</v>
      </c>
      <c r="AR429" s="1">
        <f>SUMIFS(Xuat!$G$5:$G$1000,Xuat!$C$5:$C$1000,DATE(Thang!$E$4,Thang!$C$4,AR$2),Xuat!$D$5:$D$1000,Loc!$A429)</f>
        <v>0</v>
      </c>
      <c r="AS429" s="1">
        <f>SUMIFS(Xuat!$G$5:$G$1000,Xuat!$C$5:$C$1000,DATE(Thang!$E$4,Thang!$C$4,AS$2),Xuat!$D$5:$D$1000,Loc!$A429)</f>
        <v>0</v>
      </c>
      <c r="AT429" s="1">
        <f>SUMIFS(Xuat!$G$5:$G$1000,Xuat!$C$5:$C$1000,DATE(Thang!$E$4,Thang!$C$4,AT$2),Xuat!$D$5:$D$1000,Loc!$A429)</f>
        <v>0</v>
      </c>
      <c r="AU429" s="1">
        <f>SUMIFS(Xuat!$G$5:$G$1000,Xuat!$C$5:$C$1000,DATE(Thang!$E$4,Thang!$C$4,AU$2),Xuat!$D$5:$D$1000,Loc!$A429)</f>
        <v>0</v>
      </c>
      <c r="AV429" s="1">
        <f>SUMIFS(Xuat!$G$5:$G$1000,Xuat!$C$5:$C$1000,DATE(Thang!$E$4,Thang!$C$4,AV$2),Xuat!$D$5:$D$1000,Loc!$A429)</f>
        <v>0</v>
      </c>
      <c r="AW429" s="1">
        <f>SUMIFS(Xuat!$G$5:$G$1000,Xuat!$C$5:$C$1000,DATE(Thang!$E$4,Thang!$C$4,AW$2),Xuat!$D$5:$D$1000,Loc!$A429)</f>
        <v>0</v>
      </c>
      <c r="AX429" s="1">
        <f>SUMIFS(Xuat!$G$5:$G$1000,Xuat!$C$5:$C$1000,DATE(Thang!$E$4,Thang!$C$4,AX$2),Xuat!$D$5:$D$1000,Loc!$A429)</f>
        <v>0</v>
      </c>
      <c r="AY429" s="1">
        <f>SUMIFS(Xuat!$G$5:$G$1000,Xuat!$C$5:$C$1000,DATE(Thang!$E$4,Thang!$C$4,AY$2),Xuat!$D$5:$D$1000,Loc!$A429)</f>
        <v>0</v>
      </c>
      <c r="AZ429" s="1">
        <f>SUMIFS(Xuat!$G$5:$G$1000,Xuat!$C$5:$C$1000,DATE(Thang!$E$4,Thang!$C$4,AZ$2),Xuat!$D$5:$D$1000,Loc!$A429)</f>
        <v>0</v>
      </c>
      <c r="BA429" s="1">
        <f>SUMIFS(Xuat!$G$5:$G$1000,Xuat!$C$5:$C$1000,DATE(Thang!$E$4,Thang!$C$4,BA$2),Xuat!$D$5:$D$1000,Loc!$A429)</f>
        <v>0</v>
      </c>
      <c r="BB429" s="1">
        <f>SUMIFS(Xuat!$G$5:$G$1000,Xuat!$C$5:$C$1000,DATE(Thang!$E$4,Thang!$C$4,BB$2),Xuat!$D$5:$D$1000,Loc!$A429)</f>
        <v>0</v>
      </c>
      <c r="BC429" s="1">
        <f>SUMIFS(Xuat!$G$5:$G$1000,Xuat!$C$5:$C$1000,DATE(Thang!$E$4,Thang!$C$4,BC$2),Xuat!$D$5:$D$1000,Loc!$A429)</f>
        <v>0</v>
      </c>
      <c r="BD429" s="1">
        <f>SUMIFS(Xuat!$G$5:$G$1000,Xuat!$C$5:$C$1000,DATE(Thang!$E$4,Thang!$C$4,BD$2),Xuat!$D$5:$D$1000,Loc!$A429)</f>
        <v>0</v>
      </c>
      <c r="BE429" s="1">
        <f>SUMIFS(Xuat!$G$5:$G$1000,Xuat!$C$5:$C$1000,DATE(Thang!$E$4,Thang!$C$4,BE$2),Xuat!$D$5:$D$1000,Loc!$A429)</f>
        <v>0</v>
      </c>
      <c r="BF429" s="1">
        <f>SUMIFS(Xuat!$G$5:$G$1000,Xuat!$C$5:$C$1000,DATE(Thang!$E$4,Thang!$C$4,BF$2),Xuat!$D$5:$D$1000,Loc!$A429)</f>
        <v>0</v>
      </c>
      <c r="BG429" s="1">
        <f>SUMIFS(Xuat!$G$5:$G$1000,Xuat!$C$5:$C$1000,DATE(Thang!$E$4,Thang!$C$4,BG$2),Xuat!$D$5:$D$1000,Loc!$A429)</f>
        <v>0</v>
      </c>
      <c r="BH429" s="1">
        <f>SUMIFS(Xuat!$G$5:$G$1000,Xuat!$C$5:$C$1000,DATE(Thang!$E$4,Thang!$C$4,BH$2),Xuat!$D$5:$D$1000,Loc!$A429)</f>
        <v>0</v>
      </c>
      <c r="BI429" s="1">
        <f>SUMIFS(Xuat!$G$5:$G$1000,Xuat!$C$5:$C$1000,DATE(Thang!$E$4,Thang!$C$4,BI$2),Xuat!$D$5:$D$1000,Loc!$A429)</f>
        <v>0</v>
      </c>
      <c r="BJ429" s="1">
        <f>SUMIFS(Xuat!$G$5:$G$1000,Xuat!$C$5:$C$1000,DATE(Thang!$E$4,Thang!$C$4,BJ$2),Xuat!$D$5:$D$1000,Loc!$A429)</f>
        <v>0</v>
      </c>
      <c r="BK429" s="1">
        <f>SUMIFS(Xuat!$G$5:$G$1000,Xuat!$C$5:$C$1000,DATE(Thang!$E$4,Thang!$C$4,BK$2),Xuat!$D$5:$D$1000,Loc!$A429)</f>
        <v>0</v>
      </c>
      <c r="BL429" s="1">
        <f>SUMIFS(Xuat!$G$5:$G$1000,Xuat!$C$5:$C$1000,DATE(Thang!$E$4,Thang!$C$4,BL$2),Xuat!$D$5:$D$1000,Loc!$A429)</f>
        <v>0</v>
      </c>
      <c r="BM429" s="1">
        <f>SUMIFS(Xuat!$G$5:$G$1000,Xuat!$C$5:$C$1000,DATE(Thang!$E$4,Thang!$C$4,BM$2),Xuat!$D$5:$D$1000,Loc!$A429)</f>
        <v>0</v>
      </c>
      <c r="BN429" s="1">
        <f>SUMIFS(Xuat!$G$5:$G$1000,Xuat!$C$5:$C$1000,DATE(Thang!$E$4,Thang!$C$4,BN$2),Xuat!$D$5:$D$1000,Loc!$A429)</f>
        <v>0</v>
      </c>
      <c r="BO429" s="1">
        <f>SUMIFS(Xuat!$G$5:$G$1000,Xuat!$C$5:$C$1000,DATE(Thang!$E$4,Thang!$C$4,BO$2),Xuat!$D$5:$D$1000,Loc!$A429)</f>
        <v>0</v>
      </c>
    </row>
    <row r="430" spans="1:67" x14ac:dyDescent="0.2">
      <c r="A430" s="2">
        <f>DM!C430</f>
        <v>0</v>
      </c>
      <c r="B430" s="3">
        <f>VLOOKUP(A430,Tondau!$B$5:$F$500,3,0)</f>
        <v>0</v>
      </c>
      <c r="C430" s="3">
        <f t="shared" si="20"/>
        <v>0</v>
      </c>
      <c r="D430" s="3">
        <f t="shared" si="21"/>
        <v>0</v>
      </c>
      <c r="E430" s="3">
        <f t="shared" si="22"/>
        <v>0</v>
      </c>
      <c r="F430" s="7">
        <f>SUMIFS(Nhap!$I$5:$I$1000,Nhap!$E$5:$E$1000,DATE(Thang!$E$4,Thang!$C$4,Loc!$F$2),Nhap!$F$5:$F$1000,Loc!A430)</f>
        <v>0</v>
      </c>
      <c r="G430" s="7">
        <f>SUMIFS(Nhap!$I$5:$I$1000,Nhap!$E$5:$E$1000,DATE(Thang!$E$4,Thang!$C$4,Loc!$G$2),Nhap!$F$5:$F$1000,Loc!A430)</f>
        <v>0</v>
      </c>
      <c r="H430" s="7">
        <f>SUMIFS(Nhap!$I$5:$I$1000,Nhap!$E$5:$E$1000,DATE(Thang!$E$4,Thang!$C$4,Loc!$H$2),Nhap!$F$5:$F$1000,Loc!A430)</f>
        <v>0</v>
      </c>
      <c r="I430" s="7">
        <f>SUMIFS(Nhap!$I$5:$I$1000,Nhap!$E$5:$E$1000,DATE(Thang!$E$4,Thang!$C$4,Loc!$I$2),Nhap!$F$5:$F$1000,Loc!A430)</f>
        <v>0</v>
      </c>
      <c r="J430" s="7">
        <f>SUMIFS(Nhap!$I$5:$I$1000,Nhap!$E$5:$E$1000,DATE(Thang!$E$4,Thang!$C$4,Loc!$J$2),Nhap!$F$5:$F$1000,Loc!A430)</f>
        <v>0</v>
      </c>
      <c r="K430" s="7">
        <f>SUMIFS(Nhap!$I$5:$I$1000,Nhap!$E$5:$E$1000,DATE(Thang!$E$4,Thang!$C$4,Loc!$K$2),Nhap!$F$5:$F$1000,Loc!A430)</f>
        <v>0</v>
      </c>
      <c r="L430" s="7">
        <f>SUMIFS(Nhap!$I$5:$I$1000,Nhap!$E$5:$E$1000,DATE(Thang!$E$4,Thang!$C$4,Loc!$L$2),Nhap!$F$5:$F$1000,Loc!A430)</f>
        <v>0</v>
      </c>
      <c r="M430" s="7">
        <f>SUMIFS(Nhap!$I$5:$I$1000,Nhap!$E$5:$E$1000,DATE(Thang!$E$4,Thang!$C$4,Loc!$M$2),Nhap!$F$5:$F$1000,Loc!A430)</f>
        <v>0</v>
      </c>
      <c r="N430" s="7">
        <f>SUMIFS(Nhap!$I$5:$I$1000,Nhap!$E$5:$E$1000,DATE(Thang!$E$4,Thang!$C$4,Loc!$N$2),Nhap!$F$5:$F$1000,Loc!A430)</f>
        <v>0</v>
      </c>
      <c r="O430" s="7">
        <f>SUMIFS(Nhap!$I$5:$I$1000,Nhap!$E$5:$E$1000,DATE(Thang!$E$4,Thang!$C$4,Loc!$O$2),Nhap!$F$5:$F$1000,Loc!A430)</f>
        <v>0</v>
      </c>
      <c r="P430" s="7">
        <f>SUMIFS(Nhap!$I$5:$I$1000,Nhap!$E$5:$E$1000,DATE(Thang!$E$4,Thang!$C$4,Loc!$P$2),Nhap!$F$5:$F$1000,Loc!A430)</f>
        <v>0</v>
      </c>
      <c r="Q430" s="7">
        <f>SUMIFS(Nhap!$I$5:$I$1000,Nhap!$E$5:$E$1000,DATE(Thang!$E$4,Thang!$C$4,Loc!$Q$2),Nhap!$F$5:$F$1000,Loc!A430)</f>
        <v>0</v>
      </c>
      <c r="R430" s="7">
        <f>SUMIFS(Nhap!$I$5:$I$1000,Nhap!$E$5:$E$1000,DATE(Thang!$E$4,Thang!$C$4,Loc!$R$2),Nhap!$F$5:$F$1000,Loc!A430)</f>
        <v>0</v>
      </c>
      <c r="S430" s="7">
        <f>SUMIFS(Nhap!$I$5:$I$1000,Nhap!$E$5:$E$1000,DATE(Thang!$E$4,Thang!$C$4,Loc!$S$2),Nhap!$F$5:$F$1000,Loc!A430)</f>
        <v>0</v>
      </c>
      <c r="T430" s="7">
        <f>SUMIFS(Nhap!$I$5:$I$1000,Nhap!$E$5:$E$1000,DATE(Thang!$E$4,Thang!$C$4,Loc!$T$2),Nhap!$F$5:$F$1000,Loc!A430)</f>
        <v>0</v>
      </c>
      <c r="U430" s="7">
        <f>SUMIFS(Nhap!$I$5:$I$1000,Nhap!$E$5:$E$1000,DATE(Thang!$E$4,Thang!$C$4,Loc!$U$2),Nhap!$F$5:$F$1000,Loc!A430)</f>
        <v>0</v>
      </c>
      <c r="V430" s="7">
        <f>SUMIFS(Nhap!$I$5:$I$1000,Nhap!$E$5:$E$1000,DATE(Thang!$E$4,Thang!$C$4,Loc!$V$2),Nhap!$F$5:$F$1000,Loc!A430)</f>
        <v>0</v>
      </c>
      <c r="W430" s="7">
        <f>SUMIFS(Nhap!$I$5:$I$1000,Nhap!$E$5:$E$1000,DATE(Thang!$E$4,Thang!$C$4,Loc!$W$2),Nhap!$F$5:$F$1000,Loc!A430)</f>
        <v>0</v>
      </c>
      <c r="X430" s="7">
        <f>SUMIFS(Nhap!$I$5:$I$1000,Nhap!$E$5:$E$1000,DATE(Thang!$E$4,Thang!$C$4,Loc!$X$2),Nhap!$F$5:$F$1000,Loc!A430)</f>
        <v>0</v>
      </c>
      <c r="Y430" s="7">
        <f>SUMIFS(Nhap!$I$5:$I$1000,Nhap!$E$5:$E$1000,DATE(Thang!$E$4,Thang!$C$4,Loc!$Y$2),Nhap!$F$5:$F$1000,Loc!A430)</f>
        <v>0</v>
      </c>
      <c r="Z430" s="7">
        <f>SUMIFS(Nhap!$I$5:$I$1000,Nhap!$E$5:$E$1000,DATE(Thang!$E$4,Thang!$C$4,Loc!$Z$2),Nhap!$F$5:$F$1000,Loc!A430)</f>
        <v>0</v>
      </c>
      <c r="AA430" s="7">
        <f>SUMIFS(Nhap!$I$5:$I$1000,Nhap!$E$5:$E$1000,DATE(Thang!$E$4,Thang!$C$4,Loc!$AA$2),Nhap!$F$5:$F$1000,Loc!A430)</f>
        <v>0</v>
      </c>
      <c r="AB430" s="7">
        <f>SUMIFS(Nhap!$I$5:$I$1000,Nhap!$E$5:$E$1000,DATE(Thang!$E$4,Thang!$C$4,Loc!$AB$2),Nhap!$F$5:$F$1000,Loc!A430)</f>
        <v>0</v>
      </c>
      <c r="AC430" s="7">
        <f>SUMIFS(Nhap!$I$5:$I$1000,Nhap!$E$5:$E$1000,DATE(Thang!$E$4,Thang!$C$4,Loc!$AC$2),Nhap!$F$5:$F$1000,Loc!A430)</f>
        <v>0</v>
      </c>
      <c r="AD430" s="7">
        <f>SUMIFS(Nhap!$I$5:$I$1000,Nhap!$E$5:$E$1000,DATE(Thang!$E$4,Thang!$C$4,Loc!$AD$2),Nhap!$F$5:$F$1000,Loc!$A$5)</f>
        <v>0</v>
      </c>
      <c r="AE430" s="7">
        <f>SUMIFS(Nhap!$I$5:$I$1000,Nhap!$E$5:$E$1000,DATE(Thang!$E$4,Thang!$C$4,Loc!$AE$2),Nhap!$F$5:$F$1000,Loc!A430)</f>
        <v>0</v>
      </c>
      <c r="AF430" s="7">
        <f>SUMIFS(Nhap!$I$5:$I$1000,Nhap!$E$5:$E$1000,DATE(Thang!$E$4,Thang!$C$4,Loc!$AF$2),Nhap!$F$5:$F$1000,Loc!A430)</f>
        <v>0</v>
      </c>
      <c r="AG430" s="7">
        <f>SUMIFS(Nhap!$I$5:$I$1000,Nhap!$E$5:$E$1000,DATE(Thang!$E$4,Thang!$C$4,Loc!$AG$2),Nhap!$F$5:$F$1000,Loc!A430)</f>
        <v>0</v>
      </c>
      <c r="AH430" s="7">
        <f>SUMIFS(Nhap!$I$5:$I$1000,Nhap!$E$5:$E$1000,DATE(Thang!$E$4,Thang!$C$4,Loc!$AH$2),Nhap!$F$5:$F$1000,Loc!A430)</f>
        <v>0</v>
      </c>
      <c r="AI430" s="7">
        <f>SUMIFS(Nhap!$I$5:$I$1000,Nhap!$E$5:$E$1000,DATE(Thang!$E$4,Thang!$C$4,Loc!$AI$2),Nhap!$F$5:$F$1000,Loc!A430)</f>
        <v>0</v>
      </c>
      <c r="AJ430" s="7">
        <f>SUMIFS(Nhap!$I$5:$I$1000,Nhap!$E$5:$E$1000,DATE(Thang!$E$4,Thang!$C$4,Loc!$AJ$2),Nhap!$F$5:$F$1000,Loc!A430)</f>
        <v>0</v>
      </c>
      <c r="AK430" s="1">
        <f>SUMIFS(Xuat!$G$5:$G$1000,Xuat!$C$5:$C$1000,DATE(Thang!$E$4,Thang!$C$4,AK$2),Xuat!$D$5:$D$1000,Loc!$A430)</f>
        <v>0</v>
      </c>
      <c r="AL430" s="1">
        <f>SUMIFS(Xuat!$G$5:$G$1000,Xuat!$C$5:$C$1000,DATE(Thang!$E$4,Thang!$C$4,AL$2),Xuat!$D$5:$D$1000,Loc!$A430)</f>
        <v>0</v>
      </c>
      <c r="AM430" s="1">
        <f>SUMIFS(Xuat!$G$5:$G$1000,Xuat!$C$5:$C$1000,DATE(Thang!$E$4,Thang!$C$4,AM$2),Xuat!$D$5:$D$1000,Loc!$A430)</f>
        <v>0</v>
      </c>
      <c r="AN430" s="1">
        <f>SUMIFS(Xuat!$G$5:$G$1000,Xuat!$C$5:$C$1000,DATE(Thang!$E$4,Thang!$C$4,AN$2),Xuat!$D$5:$D$1000,Loc!$A430)</f>
        <v>0</v>
      </c>
      <c r="AO430" s="1">
        <f>SUMIFS(Xuat!$G$5:$G$1000,Xuat!$C$5:$C$1000,DATE(Thang!$E$4,Thang!$C$4,AO$2),Xuat!$D$5:$D$1000,Loc!$A430)</f>
        <v>0</v>
      </c>
      <c r="AP430" s="1">
        <f>SUMIFS(Xuat!$G$5:$G$1000,Xuat!$C$5:$C$1000,DATE(Thang!$E$4,Thang!$C$4,AP$2),Xuat!$D$5:$D$1000,Loc!$A430)</f>
        <v>0</v>
      </c>
      <c r="AQ430" s="1">
        <f>SUMIFS(Xuat!$G$5:$G$1000,Xuat!$C$5:$C$1000,DATE(Thang!$E$4,Thang!$C$4,AQ$2),Xuat!$D$5:$D$1000,Loc!$A430)</f>
        <v>0</v>
      </c>
      <c r="AR430" s="1">
        <f>SUMIFS(Xuat!$G$5:$G$1000,Xuat!$C$5:$C$1000,DATE(Thang!$E$4,Thang!$C$4,AR$2),Xuat!$D$5:$D$1000,Loc!$A430)</f>
        <v>0</v>
      </c>
      <c r="AS430" s="1">
        <f>SUMIFS(Xuat!$G$5:$G$1000,Xuat!$C$5:$C$1000,DATE(Thang!$E$4,Thang!$C$4,AS$2),Xuat!$D$5:$D$1000,Loc!$A430)</f>
        <v>0</v>
      </c>
      <c r="AT430" s="1">
        <f>SUMIFS(Xuat!$G$5:$G$1000,Xuat!$C$5:$C$1000,DATE(Thang!$E$4,Thang!$C$4,AT$2),Xuat!$D$5:$D$1000,Loc!$A430)</f>
        <v>0</v>
      </c>
      <c r="AU430" s="1">
        <f>SUMIFS(Xuat!$G$5:$G$1000,Xuat!$C$5:$C$1000,DATE(Thang!$E$4,Thang!$C$4,AU$2),Xuat!$D$5:$D$1000,Loc!$A430)</f>
        <v>0</v>
      </c>
      <c r="AV430" s="1">
        <f>SUMIFS(Xuat!$G$5:$G$1000,Xuat!$C$5:$C$1000,DATE(Thang!$E$4,Thang!$C$4,AV$2),Xuat!$D$5:$D$1000,Loc!$A430)</f>
        <v>0</v>
      </c>
      <c r="AW430" s="1">
        <f>SUMIFS(Xuat!$G$5:$G$1000,Xuat!$C$5:$C$1000,DATE(Thang!$E$4,Thang!$C$4,AW$2),Xuat!$D$5:$D$1000,Loc!$A430)</f>
        <v>0</v>
      </c>
      <c r="AX430" s="1">
        <f>SUMIFS(Xuat!$G$5:$G$1000,Xuat!$C$5:$C$1000,DATE(Thang!$E$4,Thang!$C$4,AX$2),Xuat!$D$5:$D$1000,Loc!$A430)</f>
        <v>0</v>
      </c>
      <c r="AY430" s="1">
        <f>SUMIFS(Xuat!$G$5:$G$1000,Xuat!$C$5:$C$1000,DATE(Thang!$E$4,Thang!$C$4,AY$2),Xuat!$D$5:$D$1000,Loc!$A430)</f>
        <v>0</v>
      </c>
      <c r="AZ430" s="1">
        <f>SUMIFS(Xuat!$G$5:$G$1000,Xuat!$C$5:$C$1000,DATE(Thang!$E$4,Thang!$C$4,AZ$2),Xuat!$D$5:$D$1000,Loc!$A430)</f>
        <v>0</v>
      </c>
      <c r="BA430" s="1">
        <f>SUMIFS(Xuat!$G$5:$G$1000,Xuat!$C$5:$C$1000,DATE(Thang!$E$4,Thang!$C$4,BA$2),Xuat!$D$5:$D$1000,Loc!$A430)</f>
        <v>0</v>
      </c>
      <c r="BB430" s="1">
        <f>SUMIFS(Xuat!$G$5:$G$1000,Xuat!$C$5:$C$1000,DATE(Thang!$E$4,Thang!$C$4,BB$2),Xuat!$D$5:$D$1000,Loc!$A430)</f>
        <v>0</v>
      </c>
      <c r="BC430" s="1">
        <f>SUMIFS(Xuat!$G$5:$G$1000,Xuat!$C$5:$C$1000,DATE(Thang!$E$4,Thang!$C$4,BC$2),Xuat!$D$5:$D$1000,Loc!$A430)</f>
        <v>0</v>
      </c>
      <c r="BD430" s="1">
        <f>SUMIFS(Xuat!$G$5:$G$1000,Xuat!$C$5:$C$1000,DATE(Thang!$E$4,Thang!$C$4,BD$2),Xuat!$D$5:$D$1000,Loc!$A430)</f>
        <v>0</v>
      </c>
      <c r="BE430" s="1">
        <f>SUMIFS(Xuat!$G$5:$G$1000,Xuat!$C$5:$C$1000,DATE(Thang!$E$4,Thang!$C$4,BE$2),Xuat!$D$5:$D$1000,Loc!$A430)</f>
        <v>0</v>
      </c>
      <c r="BF430" s="1">
        <f>SUMIFS(Xuat!$G$5:$G$1000,Xuat!$C$5:$C$1000,DATE(Thang!$E$4,Thang!$C$4,BF$2),Xuat!$D$5:$D$1000,Loc!$A430)</f>
        <v>0</v>
      </c>
      <c r="BG430" s="1">
        <f>SUMIFS(Xuat!$G$5:$G$1000,Xuat!$C$5:$C$1000,DATE(Thang!$E$4,Thang!$C$4,BG$2),Xuat!$D$5:$D$1000,Loc!$A430)</f>
        <v>0</v>
      </c>
      <c r="BH430" s="1">
        <f>SUMIFS(Xuat!$G$5:$G$1000,Xuat!$C$5:$C$1000,DATE(Thang!$E$4,Thang!$C$4,BH$2),Xuat!$D$5:$D$1000,Loc!$A430)</f>
        <v>0</v>
      </c>
      <c r="BI430" s="1">
        <f>SUMIFS(Xuat!$G$5:$G$1000,Xuat!$C$5:$C$1000,DATE(Thang!$E$4,Thang!$C$4,BI$2),Xuat!$D$5:$D$1000,Loc!$A430)</f>
        <v>0</v>
      </c>
      <c r="BJ430" s="1">
        <f>SUMIFS(Xuat!$G$5:$G$1000,Xuat!$C$5:$C$1000,DATE(Thang!$E$4,Thang!$C$4,BJ$2),Xuat!$D$5:$D$1000,Loc!$A430)</f>
        <v>0</v>
      </c>
      <c r="BK430" s="1">
        <f>SUMIFS(Xuat!$G$5:$G$1000,Xuat!$C$5:$C$1000,DATE(Thang!$E$4,Thang!$C$4,BK$2),Xuat!$D$5:$D$1000,Loc!$A430)</f>
        <v>0</v>
      </c>
      <c r="BL430" s="1">
        <f>SUMIFS(Xuat!$G$5:$G$1000,Xuat!$C$5:$C$1000,DATE(Thang!$E$4,Thang!$C$4,BL$2),Xuat!$D$5:$D$1000,Loc!$A430)</f>
        <v>0</v>
      </c>
      <c r="BM430" s="1">
        <f>SUMIFS(Xuat!$G$5:$G$1000,Xuat!$C$5:$C$1000,DATE(Thang!$E$4,Thang!$C$4,BM$2),Xuat!$D$5:$D$1000,Loc!$A430)</f>
        <v>0</v>
      </c>
      <c r="BN430" s="1">
        <f>SUMIFS(Xuat!$G$5:$G$1000,Xuat!$C$5:$C$1000,DATE(Thang!$E$4,Thang!$C$4,BN$2),Xuat!$D$5:$D$1000,Loc!$A430)</f>
        <v>0</v>
      </c>
      <c r="BO430" s="1">
        <f>SUMIFS(Xuat!$G$5:$G$1000,Xuat!$C$5:$C$1000,DATE(Thang!$E$4,Thang!$C$4,BO$2),Xuat!$D$5:$D$1000,Loc!$A430)</f>
        <v>0</v>
      </c>
    </row>
    <row r="431" spans="1:67" x14ac:dyDescent="0.2">
      <c r="A431" s="2">
        <f>DM!C431</f>
        <v>0</v>
      </c>
      <c r="B431" s="3">
        <f>VLOOKUP(A431,Tondau!$B$5:$F$500,3,0)</f>
        <v>0</v>
      </c>
      <c r="C431" s="3">
        <f t="shared" si="20"/>
        <v>0</v>
      </c>
      <c r="D431" s="3">
        <f t="shared" si="21"/>
        <v>0</v>
      </c>
      <c r="E431" s="3">
        <f t="shared" si="22"/>
        <v>0</v>
      </c>
      <c r="F431" s="7">
        <f>SUMIFS(Nhap!$I$5:$I$1000,Nhap!$E$5:$E$1000,DATE(Thang!$E$4,Thang!$C$4,Loc!$F$2),Nhap!$F$5:$F$1000,Loc!A431)</f>
        <v>0</v>
      </c>
      <c r="G431" s="7">
        <f>SUMIFS(Nhap!$I$5:$I$1000,Nhap!$E$5:$E$1000,DATE(Thang!$E$4,Thang!$C$4,Loc!$G$2),Nhap!$F$5:$F$1000,Loc!A431)</f>
        <v>0</v>
      </c>
      <c r="H431" s="7">
        <f>SUMIFS(Nhap!$I$5:$I$1000,Nhap!$E$5:$E$1000,DATE(Thang!$E$4,Thang!$C$4,Loc!$H$2),Nhap!$F$5:$F$1000,Loc!A431)</f>
        <v>0</v>
      </c>
      <c r="I431" s="7">
        <f>SUMIFS(Nhap!$I$5:$I$1000,Nhap!$E$5:$E$1000,DATE(Thang!$E$4,Thang!$C$4,Loc!$I$2),Nhap!$F$5:$F$1000,Loc!A431)</f>
        <v>0</v>
      </c>
      <c r="J431" s="7">
        <f>SUMIFS(Nhap!$I$5:$I$1000,Nhap!$E$5:$E$1000,DATE(Thang!$E$4,Thang!$C$4,Loc!$J$2),Nhap!$F$5:$F$1000,Loc!A431)</f>
        <v>0</v>
      </c>
      <c r="K431" s="7">
        <f>SUMIFS(Nhap!$I$5:$I$1000,Nhap!$E$5:$E$1000,DATE(Thang!$E$4,Thang!$C$4,Loc!$K$2),Nhap!$F$5:$F$1000,Loc!A431)</f>
        <v>0</v>
      </c>
      <c r="L431" s="7">
        <f>SUMIFS(Nhap!$I$5:$I$1000,Nhap!$E$5:$E$1000,DATE(Thang!$E$4,Thang!$C$4,Loc!$L$2),Nhap!$F$5:$F$1000,Loc!A431)</f>
        <v>0</v>
      </c>
      <c r="M431" s="7">
        <f>SUMIFS(Nhap!$I$5:$I$1000,Nhap!$E$5:$E$1000,DATE(Thang!$E$4,Thang!$C$4,Loc!$M$2),Nhap!$F$5:$F$1000,Loc!A431)</f>
        <v>0</v>
      </c>
      <c r="N431" s="7">
        <f>SUMIFS(Nhap!$I$5:$I$1000,Nhap!$E$5:$E$1000,DATE(Thang!$E$4,Thang!$C$4,Loc!$N$2),Nhap!$F$5:$F$1000,Loc!A431)</f>
        <v>0</v>
      </c>
      <c r="O431" s="7">
        <f>SUMIFS(Nhap!$I$5:$I$1000,Nhap!$E$5:$E$1000,DATE(Thang!$E$4,Thang!$C$4,Loc!$O$2),Nhap!$F$5:$F$1000,Loc!A431)</f>
        <v>0</v>
      </c>
      <c r="P431" s="7">
        <f>SUMIFS(Nhap!$I$5:$I$1000,Nhap!$E$5:$E$1000,DATE(Thang!$E$4,Thang!$C$4,Loc!$P$2),Nhap!$F$5:$F$1000,Loc!A431)</f>
        <v>0</v>
      </c>
      <c r="Q431" s="7">
        <f>SUMIFS(Nhap!$I$5:$I$1000,Nhap!$E$5:$E$1000,DATE(Thang!$E$4,Thang!$C$4,Loc!$Q$2),Nhap!$F$5:$F$1000,Loc!A431)</f>
        <v>0</v>
      </c>
      <c r="R431" s="7">
        <f>SUMIFS(Nhap!$I$5:$I$1000,Nhap!$E$5:$E$1000,DATE(Thang!$E$4,Thang!$C$4,Loc!$R$2),Nhap!$F$5:$F$1000,Loc!A431)</f>
        <v>0</v>
      </c>
      <c r="S431" s="7">
        <f>SUMIFS(Nhap!$I$5:$I$1000,Nhap!$E$5:$E$1000,DATE(Thang!$E$4,Thang!$C$4,Loc!$S$2),Nhap!$F$5:$F$1000,Loc!A431)</f>
        <v>0</v>
      </c>
      <c r="T431" s="7">
        <f>SUMIFS(Nhap!$I$5:$I$1000,Nhap!$E$5:$E$1000,DATE(Thang!$E$4,Thang!$C$4,Loc!$T$2),Nhap!$F$5:$F$1000,Loc!A431)</f>
        <v>0</v>
      </c>
      <c r="U431" s="7">
        <f>SUMIFS(Nhap!$I$5:$I$1000,Nhap!$E$5:$E$1000,DATE(Thang!$E$4,Thang!$C$4,Loc!$U$2),Nhap!$F$5:$F$1000,Loc!A431)</f>
        <v>0</v>
      </c>
      <c r="V431" s="7">
        <f>SUMIFS(Nhap!$I$5:$I$1000,Nhap!$E$5:$E$1000,DATE(Thang!$E$4,Thang!$C$4,Loc!$V$2),Nhap!$F$5:$F$1000,Loc!A431)</f>
        <v>0</v>
      </c>
      <c r="W431" s="7">
        <f>SUMIFS(Nhap!$I$5:$I$1000,Nhap!$E$5:$E$1000,DATE(Thang!$E$4,Thang!$C$4,Loc!$W$2),Nhap!$F$5:$F$1000,Loc!A431)</f>
        <v>0</v>
      </c>
      <c r="X431" s="7">
        <f>SUMIFS(Nhap!$I$5:$I$1000,Nhap!$E$5:$E$1000,DATE(Thang!$E$4,Thang!$C$4,Loc!$X$2),Nhap!$F$5:$F$1000,Loc!A431)</f>
        <v>0</v>
      </c>
      <c r="Y431" s="7">
        <f>SUMIFS(Nhap!$I$5:$I$1000,Nhap!$E$5:$E$1000,DATE(Thang!$E$4,Thang!$C$4,Loc!$Y$2),Nhap!$F$5:$F$1000,Loc!A431)</f>
        <v>0</v>
      </c>
      <c r="Z431" s="7">
        <f>SUMIFS(Nhap!$I$5:$I$1000,Nhap!$E$5:$E$1000,DATE(Thang!$E$4,Thang!$C$4,Loc!$Z$2),Nhap!$F$5:$F$1000,Loc!A431)</f>
        <v>0</v>
      </c>
      <c r="AA431" s="7">
        <f>SUMIFS(Nhap!$I$5:$I$1000,Nhap!$E$5:$E$1000,DATE(Thang!$E$4,Thang!$C$4,Loc!$AA$2),Nhap!$F$5:$F$1000,Loc!A431)</f>
        <v>0</v>
      </c>
      <c r="AB431" s="7">
        <f>SUMIFS(Nhap!$I$5:$I$1000,Nhap!$E$5:$E$1000,DATE(Thang!$E$4,Thang!$C$4,Loc!$AB$2),Nhap!$F$5:$F$1000,Loc!A431)</f>
        <v>0</v>
      </c>
      <c r="AC431" s="7">
        <f>SUMIFS(Nhap!$I$5:$I$1000,Nhap!$E$5:$E$1000,DATE(Thang!$E$4,Thang!$C$4,Loc!$AC$2),Nhap!$F$5:$F$1000,Loc!A431)</f>
        <v>0</v>
      </c>
      <c r="AD431" s="7">
        <f>SUMIFS(Nhap!$I$5:$I$1000,Nhap!$E$5:$E$1000,DATE(Thang!$E$4,Thang!$C$4,Loc!$AD$2),Nhap!$F$5:$F$1000,Loc!$A$5)</f>
        <v>0</v>
      </c>
      <c r="AE431" s="7">
        <f>SUMIFS(Nhap!$I$5:$I$1000,Nhap!$E$5:$E$1000,DATE(Thang!$E$4,Thang!$C$4,Loc!$AE$2),Nhap!$F$5:$F$1000,Loc!A431)</f>
        <v>0</v>
      </c>
      <c r="AF431" s="7">
        <f>SUMIFS(Nhap!$I$5:$I$1000,Nhap!$E$5:$E$1000,DATE(Thang!$E$4,Thang!$C$4,Loc!$AF$2),Nhap!$F$5:$F$1000,Loc!A431)</f>
        <v>0</v>
      </c>
      <c r="AG431" s="7">
        <f>SUMIFS(Nhap!$I$5:$I$1000,Nhap!$E$5:$E$1000,DATE(Thang!$E$4,Thang!$C$4,Loc!$AG$2),Nhap!$F$5:$F$1000,Loc!A431)</f>
        <v>0</v>
      </c>
      <c r="AH431" s="7">
        <f>SUMIFS(Nhap!$I$5:$I$1000,Nhap!$E$5:$E$1000,DATE(Thang!$E$4,Thang!$C$4,Loc!$AH$2),Nhap!$F$5:$F$1000,Loc!A431)</f>
        <v>0</v>
      </c>
      <c r="AI431" s="7">
        <f>SUMIFS(Nhap!$I$5:$I$1000,Nhap!$E$5:$E$1000,DATE(Thang!$E$4,Thang!$C$4,Loc!$AI$2),Nhap!$F$5:$F$1000,Loc!A431)</f>
        <v>0</v>
      </c>
      <c r="AJ431" s="7">
        <f>SUMIFS(Nhap!$I$5:$I$1000,Nhap!$E$5:$E$1000,DATE(Thang!$E$4,Thang!$C$4,Loc!$AJ$2),Nhap!$F$5:$F$1000,Loc!A431)</f>
        <v>0</v>
      </c>
      <c r="AK431" s="1">
        <f>SUMIFS(Xuat!$G$5:$G$1000,Xuat!$C$5:$C$1000,DATE(Thang!$E$4,Thang!$C$4,AK$2),Xuat!$D$5:$D$1000,Loc!$A431)</f>
        <v>0</v>
      </c>
      <c r="AL431" s="1">
        <f>SUMIFS(Xuat!$G$5:$G$1000,Xuat!$C$5:$C$1000,DATE(Thang!$E$4,Thang!$C$4,AL$2),Xuat!$D$5:$D$1000,Loc!$A431)</f>
        <v>0</v>
      </c>
      <c r="AM431" s="1">
        <f>SUMIFS(Xuat!$G$5:$G$1000,Xuat!$C$5:$C$1000,DATE(Thang!$E$4,Thang!$C$4,AM$2),Xuat!$D$5:$D$1000,Loc!$A431)</f>
        <v>0</v>
      </c>
      <c r="AN431" s="1">
        <f>SUMIFS(Xuat!$G$5:$G$1000,Xuat!$C$5:$C$1000,DATE(Thang!$E$4,Thang!$C$4,AN$2),Xuat!$D$5:$D$1000,Loc!$A431)</f>
        <v>0</v>
      </c>
      <c r="AO431" s="1">
        <f>SUMIFS(Xuat!$G$5:$G$1000,Xuat!$C$5:$C$1000,DATE(Thang!$E$4,Thang!$C$4,AO$2),Xuat!$D$5:$D$1000,Loc!$A431)</f>
        <v>0</v>
      </c>
      <c r="AP431" s="1">
        <f>SUMIFS(Xuat!$G$5:$G$1000,Xuat!$C$5:$C$1000,DATE(Thang!$E$4,Thang!$C$4,AP$2),Xuat!$D$5:$D$1000,Loc!$A431)</f>
        <v>0</v>
      </c>
      <c r="AQ431" s="1">
        <f>SUMIFS(Xuat!$G$5:$G$1000,Xuat!$C$5:$C$1000,DATE(Thang!$E$4,Thang!$C$4,AQ$2),Xuat!$D$5:$D$1000,Loc!$A431)</f>
        <v>0</v>
      </c>
      <c r="AR431" s="1">
        <f>SUMIFS(Xuat!$G$5:$G$1000,Xuat!$C$5:$C$1000,DATE(Thang!$E$4,Thang!$C$4,AR$2),Xuat!$D$5:$D$1000,Loc!$A431)</f>
        <v>0</v>
      </c>
      <c r="AS431" s="1">
        <f>SUMIFS(Xuat!$G$5:$G$1000,Xuat!$C$5:$C$1000,DATE(Thang!$E$4,Thang!$C$4,AS$2),Xuat!$D$5:$D$1000,Loc!$A431)</f>
        <v>0</v>
      </c>
      <c r="AT431" s="1">
        <f>SUMIFS(Xuat!$G$5:$G$1000,Xuat!$C$5:$C$1000,DATE(Thang!$E$4,Thang!$C$4,AT$2),Xuat!$D$5:$D$1000,Loc!$A431)</f>
        <v>0</v>
      </c>
      <c r="AU431" s="1">
        <f>SUMIFS(Xuat!$G$5:$G$1000,Xuat!$C$5:$C$1000,DATE(Thang!$E$4,Thang!$C$4,AU$2),Xuat!$D$5:$D$1000,Loc!$A431)</f>
        <v>0</v>
      </c>
      <c r="AV431" s="1">
        <f>SUMIFS(Xuat!$G$5:$G$1000,Xuat!$C$5:$C$1000,DATE(Thang!$E$4,Thang!$C$4,AV$2),Xuat!$D$5:$D$1000,Loc!$A431)</f>
        <v>0</v>
      </c>
      <c r="AW431" s="1">
        <f>SUMIFS(Xuat!$G$5:$G$1000,Xuat!$C$5:$C$1000,DATE(Thang!$E$4,Thang!$C$4,AW$2),Xuat!$D$5:$D$1000,Loc!$A431)</f>
        <v>0</v>
      </c>
      <c r="AX431" s="1">
        <f>SUMIFS(Xuat!$G$5:$G$1000,Xuat!$C$5:$C$1000,DATE(Thang!$E$4,Thang!$C$4,AX$2),Xuat!$D$5:$D$1000,Loc!$A431)</f>
        <v>0</v>
      </c>
      <c r="AY431" s="1">
        <f>SUMIFS(Xuat!$G$5:$G$1000,Xuat!$C$5:$C$1000,DATE(Thang!$E$4,Thang!$C$4,AY$2),Xuat!$D$5:$D$1000,Loc!$A431)</f>
        <v>0</v>
      </c>
      <c r="AZ431" s="1">
        <f>SUMIFS(Xuat!$G$5:$G$1000,Xuat!$C$5:$C$1000,DATE(Thang!$E$4,Thang!$C$4,AZ$2),Xuat!$D$5:$D$1000,Loc!$A431)</f>
        <v>0</v>
      </c>
      <c r="BA431" s="1">
        <f>SUMIFS(Xuat!$G$5:$G$1000,Xuat!$C$5:$C$1000,DATE(Thang!$E$4,Thang!$C$4,BA$2),Xuat!$D$5:$D$1000,Loc!$A431)</f>
        <v>0</v>
      </c>
      <c r="BB431" s="1">
        <f>SUMIFS(Xuat!$G$5:$G$1000,Xuat!$C$5:$C$1000,DATE(Thang!$E$4,Thang!$C$4,BB$2),Xuat!$D$5:$D$1000,Loc!$A431)</f>
        <v>0</v>
      </c>
      <c r="BC431" s="1">
        <f>SUMIFS(Xuat!$G$5:$G$1000,Xuat!$C$5:$C$1000,DATE(Thang!$E$4,Thang!$C$4,BC$2),Xuat!$D$5:$D$1000,Loc!$A431)</f>
        <v>0</v>
      </c>
      <c r="BD431" s="1">
        <f>SUMIFS(Xuat!$G$5:$G$1000,Xuat!$C$5:$C$1000,DATE(Thang!$E$4,Thang!$C$4,BD$2),Xuat!$D$5:$D$1000,Loc!$A431)</f>
        <v>0</v>
      </c>
      <c r="BE431" s="1">
        <f>SUMIFS(Xuat!$G$5:$G$1000,Xuat!$C$5:$C$1000,DATE(Thang!$E$4,Thang!$C$4,BE$2),Xuat!$D$5:$D$1000,Loc!$A431)</f>
        <v>0</v>
      </c>
      <c r="BF431" s="1">
        <f>SUMIFS(Xuat!$G$5:$G$1000,Xuat!$C$5:$C$1000,DATE(Thang!$E$4,Thang!$C$4,BF$2),Xuat!$D$5:$D$1000,Loc!$A431)</f>
        <v>0</v>
      </c>
      <c r="BG431" s="1">
        <f>SUMIFS(Xuat!$G$5:$G$1000,Xuat!$C$5:$C$1000,DATE(Thang!$E$4,Thang!$C$4,BG$2),Xuat!$D$5:$D$1000,Loc!$A431)</f>
        <v>0</v>
      </c>
      <c r="BH431" s="1">
        <f>SUMIFS(Xuat!$G$5:$G$1000,Xuat!$C$5:$C$1000,DATE(Thang!$E$4,Thang!$C$4,BH$2),Xuat!$D$5:$D$1000,Loc!$A431)</f>
        <v>0</v>
      </c>
      <c r="BI431" s="1">
        <f>SUMIFS(Xuat!$G$5:$G$1000,Xuat!$C$5:$C$1000,DATE(Thang!$E$4,Thang!$C$4,BI$2),Xuat!$D$5:$D$1000,Loc!$A431)</f>
        <v>0</v>
      </c>
      <c r="BJ431" s="1">
        <f>SUMIFS(Xuat!$G$5:$G$1000,Xuat!$C$5:$C$1000,DATE(Thang!$E$4,Thang!$C$4,BJ$2),Xuat!$D$5:$D$1000,Loc!$A431)</f>
        <v>0</v>
      </c>
      <c r="BK431" s="1">
        <f>SUMIFS(Xuat!$G$5:$G$1000,Xuat!$C$5:$C$1000,DATE(Thang!$E$4,Thang!$C$4,BK$2),Xuat!$D$5:$D$1000,Loc!$A431)</f>
        <v>0</v>
      </c>
      <c r="BL431" s="1">
        <f>SUMIFS(Xuat!$G$5:$G$1000,Xuat!$C$5:$C$1000,DATE(Thang!$E$4,Thang!$C$4,BL$2),Xuat!$D$5:$D$1000,Loc!$A431)</f>
        <v>0</v>
      </c>
      <c r="BM431" s="1">
        <f>SUMIFS(Xuat!$G$5:$G$1000,Xuat!$C$5:$C$1000,DATE(Thang!$E$4,Thang!$C$4,BM$2),Xuat!$D$5:$D$1000,Loc!$A431)</f>
        <v>0</v>
      </c>
      <c r="BN431" s="1">
        <f>SUMIFS(Xuat!$G$5:$G$1000,Xuat!$C$5:$C$1000,DATE(Thang!$E$4,Thang!$C$4,BN$2),Xuat!$D$5:$D$1000,Loc!$A431)</f>
        <v>0</v>
      </c>
      <c r="BO431" s="1">
        <f>SUMIFS(Xuat!$G$5:$G$1000,Xuat!$C$5:$C$1000,DATE(Thang!$E$4,Thang!$C$4,BO$2),Xuat!$D$5:$D$1000,Loc!$A431)</f>
        <v>0</v>
      </c>
    </row>
    <row r="432" spans="1:67" x14ac:dyDescent="0.2">
      <c r="A432" s="2">
        <f>DM!C432</f>
        <v>0</v>
      </c>
      <c r="B432" s="3">
        <f>VLOOKUP(A432,Tondau!$B$5:$F$500,3,0)</f>
        <v>0</v>
      </c>
      <c r="C432" s="3">
        <f t="shared" si="20"/>
        <v>0</v>
      </c>
      <c r="D432" s="3">
        <f t="shared" si="21"/>
        <v>0</v>
      </c>
      <c r="E432" s="3">
        <f t="shared" si="22"/>
        <v>0</v>
      </c>
      <c r="F432" s="7">
        <f>SUMIFS(Nhap!$I$5:$I$1000,Nhap!$E$5:$E$1000,DATE(Thang!$E$4,Thang!$C$4,Loc!$F$2),Nhap!$F$5:$F$1000,Loc!A432)</f>
        <v>0</v>
      </c>
      <c r="G432" s="7">
        <f>SUMIFS(Nhap!$I$5:$I$1000,Nhap!$E$5:$E$1000,DATE(Thang!$E$4,Thang!$C$4,Loc!$G$2),Nhap!$F$5:$F$1000,Loc!A432)</f>
        <v>0</v>
      </c>
      <c r="H432" s="7">
        <f>SUMIFS(Nhap!$I$5:$I$1000,Nhap!$E$5:$E$1000,DATE(Thang!$E$4,Thang!$C$4,Loc!$H$2),Nhap!$F$5:$F$1000,Loc!A432)</f>
        <v>0</v>
      </c>
      <c r="I432" s="7">
        <f>SUMIFS(Nhap!$I$5:$I$1000,Nhap!$E$5:$E$1000,DATE(Thang!$E$4,Thang!$C$4,Loc!$I$2),Nhap!$F$5:$F$1000,Loc!A432)</f>
        <v>0</v>
      </c>
      <c r="J432" s="7">
        <f>SUMIFS(Nhap!$I$5:$I$1000,Nhap!$E$5:$E$1000,DATE(Thang!$E$4,Thang!$C$4,Loc!$J$2),Nhap!$F$5:$F$1000,Loc!A432)</f>
        <v>0</v>
      </c>
      <c r="K432" s="7">
        <f>SUMIFS(Nhap!$I$5:$I$1000,Nhap!$E$5:$E$1000,DATE(Thang!$E$4,Thang!$C$4,Loc!$K$2),Nhap!$F$5:$F$1000,Loc!A432)</f>
        <v>0</v>
      </c>
      <c r="L432" s="7">
        <f>SUMIFS(Nhap!$I$5:$I$1000,Nhap!$E$5:$E$1000,DATE(Thang!$E$4,Thang!$C$4,Loc!$L$2),Nhap!$F$5:$F$1000,Loc!A432)</f>
        <v>0</v>
      </c>
      <c r="M432" s="7">
        <f>SUMIFS(Nhap!$I$5:$I$1000,Nhap!$E$5:$E$1000,DATE(Thang!$E$4,Thang!$C$4,Loc!$M$2),Nhap!$F$5:$F$1000,Loc!A432)</f>
        <v>0</v>
      </c>
      <c r="N432" s="7">
        <f>SUMIFS(Nhap!$I$5:$I$1000,Nhap!$E$5:$E$1000,DATE(Thang!$E$4,Thang!$C$4,Loc!$N$2),Nhap!$F$5:$F$1000,Loc!A432)</f>
        <v>0</v>
      </c>
      <c r="O432" s="7">
        <f>SUMIFS(Nhap!$I$5:$I$1000,Nhap!$E$5:$E$1000,DATE(Thang!$E$4,Thang!$C$4,Loc!$O$2),Nhap!$F$5:$F$1000,Loc!A432)</f>
        <v>0</v>
      </c>
      <c r="P432" s="7">
        <f>SUMIFS(Nhap!$I$5:$I$1000,Nhap!$E$5:$E$1000,DATE(Thang!$E$4,Thang!$C$4,Loc!$P$2),Nhap!$F$5:$F$1000,Loc!A432)</f>
        <v>0</v>
      </c>
      <c r="Q432" s="7">
        <f>SUMIFS(Nhap!$I$5:$I$1000,Nhap!$E$5:$E$1000,DATE(Thang!$E$4,Thang!$C$4,Loc!$Q$2),Nhap!$F$5:$F$1000,Loc!A432)</f>
        <v>0</v>
      </c>
      <c r="R432" s="7">
        <f>SUMIFS(Nhap!$I$5:$I$1000,Nhap!$E$5:$E$1000,DATE(Thang!$E$4,Thang!$C$4,Loc!$R$2),Nhap!$F$5:$F$1000,Loc!A432)</f>
        <v>0</v>
      </c>
      <c r="S432" s="7">
        <f>SUMIFS(Nhap!$I$5:$I$1000,Nhap!$E$5:$E$1000,DATE(Thang!$E$4,Thang!$C$4,Loc!$S$2),Nhap!$F$5:$F$1000,Loc!A432)</f>
        <v>0</v>
      </c>
      <c r="T432" s="7">
        <f>SUMIFS(Nhap!$I$5:$I$1000,Nhap!$E$5:$E$1000,DATE(Thang!$E$4,Thang!$C$4,Loc!$T$2),Nhap!$F$5:$F$1000,Loc!A432)</f>
        <v>0</v>
      </c>
      <c r="U432" s="7">
        <f>SUMIFS(Nhap!$I$5:$I$1000,Nhap!$E$5:$E$1000,DATE(Thang!$E$4,Thang!$C$4,Loc!$U$2),Nhap!$F$5:$F$1000,Loc!A432)</f>
        <v>0</v>
      </c>
      <c r="V432" s="7">
        <f>SUMIFS(Nhap!$I$5:$I$1000,Nhap!$E$5:$E$1000,DATE(Thang!$E$4,Thang!$C$4,Loc!$V$2),Nhap!$F$5:$F$1000,Loc!A432)</f>
        <v>0</v>
      </c>
      <c r="W432" s="7">
        <f>SUMIFS(Nhap!$I$5:$I$1000,Nhap!$E$5:$E$1000,DATE(Thang!$E$4,Thang!$C$4,Loc!$W$2),Nhap!$F$5:$F$1000,Loc!A432)</f>
        <v>0</v>
      </c>
      <c r="X432" s="7">
        <f>SUMIFS(Nhap!$I$5:$I$1000,Nhap!$E$5:$E$1000,DATE(Thang!$E$4,Thang!$C$4,Loc!$X$2),Nhap!$F$5:$F$1000,Loc!A432)</f>
        <v>0</v>
      </c>
      <c r="Y432" s="7">
        <f>SUMIFS(Nhap!$I$5:$I$1000,Nhap!$E$5:$E$1000,DATE(Thang!$E$4,Thang!$C$4,Loc!$Y$2),Nhap!$F$5:$F$1000,Loc!A432)</f>
        <v>0</v>
      </c>
      <c r="Z432" s="7">
        <f>SUMIFS(Nhap!$I$5:$I$1000,Nhap!$E$5:$E$1000,DATE(Thang!$E$4,Thang!$C$4,Loc!$Z$2),Nhap!$F$5:$F$1000,Loc!A432)</f>
        <v>0</v>
      </c>
      <c r="AA432" s="7">
        <f>SUMIFS(Nhap!$I$5:$I$1000,Nhap!$E$5:$E$1000,DATE(Thang!$E$4,Thang!$C$4,Loc!$AA$2),Nhap!$F$5:$F$1000,Loc!A432)</f>
        <v>0</v>
      </c>
      <c r="AB432" s="7">
        <f>SUMIFS(Nhap!$I$5:$I$1000,Nhap!$E$5:$E$1000,DATE(Thang!$E$4,Thang!$C$4,Loc!$AB$2),Nhap!$F$5:$F$1000,Loc!A432)</f>
        <v>0</v>
      </c>
      <c r="AC432" s="7">
        <f>SUMIFS(Nhap!$I$5:$I$1000,Nhap!$E$5:$E$1000,DATE(Thang!$E$4,Thang!$C$4,Loc!$AC$2),Nhap!$F$5:$F$1000,Loc!A432)</f>
        <v>0</v>
      </c>
      <c r="AD432" s="7">
        <f>SUMIFS(Nhap!$I$5:$I$1000,Nhap!$E$5:$E$1000,DATE(Thang!$E$4,Thang!$C$4,Loc!$AD$2),Nhap!$F$5:$F$1000,Loc!$A$5)</f>
        <v>0</v>
      </c>
      <c r="AE432" s="7">
        <f>SUMIFS(Nhap!$I$5:$I$1000,Nhap!$E$5:$E$1000,DATE(Thang!$E$4,Thang!$C$4,Loc!$AE$2),Nhap!$F$5:$F$1000,Loc!A432)</f>
        <v>0</v>
      </c>
      <c r="AF432" s="7">
        <f>SUMIFS(Nhap!$I$5:$I$1000,Nhap!$E$5:$E$1000,DATE(Thang!$E$4,Thang!$C$4,Loc!$AF$2),Nhap!$F$5:$F$1000,Loc!A432)</f>
        <v>0</v>
      </c>
      <c r="AG432" s="7">
        <f>SUMIFS(Nhap!$I$5:$I$1000,Nhap!$E$5:$E$1000,DATE(Thang!$E$4,Thang!$C$4,Loc!$AG$2),Nhap!$F$5:$F$1000,Loc!A432)</f>
        <v>0</v>
      </c>
      <c r="AH432" s="7">
        <f>SUMIFS(Nhap!$I$5:$I$1000,Nhap!$E$5:$E$1000,DATE(Thang!$E$4,Thang!$C$4,Loc!$AH$2),Nhap!$F$5:$F$1000,Loc!A432)</f>
        <v>0</v>
      </c>
      <c r="AI432" s="7">
        <f>SUMIFS(Nhap!$I$5:$I$1000,Nhap!$E$5:$E$1000,DATE(Thang!$E$4,Thang!$C$4,Loc!$AI$2),Nhap!$F$5:$F$1000,Loc!A432)</f>
        <v>0</v>
      </c>
      <c r="AJ432" s="7">
        <f>SUMIFS(Nhap!$I$5:$I$1000,Nhap!$E$5:$E$1000,DATE(Thang!$E$4,Thang!$C$4,Loc!$AJ$2),Nhap!$F$5:$F$1000,Loc!A432)</f>
        <v>0</v>
      </c>
      <c r="AK432" s="1">
        <f>SUMIFS(Xuat!$G$5:$G$1000,Xuat!$C$5:$C$1000,DATE(Thang!$E$4,Thang!$C$4,AK$2),Xuat!$D$5:$D$1000,Loc!$A432)</f>
        <v>0</v>
      </c>
      <c r="AL432" s="1">
        <f>SUMIFS(Xuat!$G$5:$G$1000,Xuat!$C$5:$C$1000,DATE(Thang!$E$4,Thang!$C$4,AL$2),Xuat!$D$5:$D$1000,Loc!$A432)</f>
        <v>0</v>
      </c>
      <c r="AM432" s="1">
        <f>SUMIFS(Xuat!$G$5:$G$1000,Xuat!$C$5:$C$1000,DATE(Thang!$E$4,Thang!$C$4,AM$2),Xuat!$D$5:$D$1000,Loc!$A432)</f>
        <v>0</v>
      </c>
      <c r="AN432" s="1">
        <f>SUMIFS(Xuat!$G$5:$G$1000,Xuat!$C$5:$C$1000,DATE(Thang!$E$4,Thang!$C$4,AN$2),Xuat!$D$5:$D$1000,Loc!$A432)</f>
        <v>0</v>
      </c>
      <c r="AO432" s="1">
        <f>SUMIFS(Xuat!$G$5:$G$1000,Xuat!$C$5:$C$1000,DATE(Thang!$E$4,Thang!$C$4,AO$2),Xuat!$D$5:$D$1000,Loc!$A432)</f>
        <v>0</v>
      </c>
      <c r="AP432" s="1">
        <f>SUMIFS(Xuat!$G$5:$G$1000,Xuat!$C$5:$C$1000,DATE(Thang!$E$4,Thang!$C$4,AP$2),Xuat!$D$5:$D$1000,Loc!$A432)</f>
        <v>0</v>
      </c>
      <c r="AQ432" s="1">
        <f>SUMIFS(Xuat!$G$5:$G$1000,Xuat!$C$5:$C$1000,DATE(Thang!$E$4,Thang!$C$4,AQ$2),Xuat!$D$5:$D$1000,Loc!$A432)</f>
        <v>0</v>
      </c>
      <c r="AR432" s="1">
        <f>SUMIFS(Xuat!$G$5:$G$1000,Xuat!$C$5:$C$1000,DATE(Thang!$E$4,Thang!$C$4,AR$2),Xuat!$D$5:$D$1000,Loc!$A432)</f>
        <v>0</v>
      </c>
      <c r="AS432" s="1">
        <f>SUMIFS(Xuat!$G$5:$G$1000,Xuat!$C$5:$C$1000,DATE(Thang!$E$4,Thang!$C$4,AS$2),Xuat!$D$5:$D$1000,Loc!$A432)</f>
        <v>0</v>
      </c>
      <c r="AT432" s="1">
        <f>SUMIFS(Xuat!$G$5:$G$1000,Xuat!$C$5:$C$1000,DATE(Thang!$E$4,Thang!$C$4,AT$2),Xuat!$D$5:$D$1000,Loc!$A432)</f>
        <v>0</v>
      </c>
      <c r="AU432" s="1">
        <f>SUMIFS(Xuat!$G$5:$G$1000,Xuat!$C$5:$C$1000,DATE(Thang!$E$4,Thang!$C$4,AU$2),Xuat!$D$5:$D$1000,Loc!$A432)</f>
        <v>0</v>
      </c>
      <c r="AV432" s="1">
        <f>SUMIFS(Xuat!$G$5:$G$1000,Xuat!$C$5:$C$1000,DATE(Thang!$E$4,Thang!$C$4,AV$2),Xuat!$D$5:$D$1000,Loc!$A432)</f>
        <v>0</v>
      </c>
      <c r="AW432" s="1">
        <f>SUMIFS(Xuat!$G$5:$G$1000,Xuat!$C$5:$C$1000,DATE(Thang!$E$4,Thang!$C$4,AW$2),Xuat!$D$5:$D$1000,Loc!$A432)</f>
        <v>0</v>
      </c>
      <c r="AX432" s="1">
        <f>SUMIFS(Xuat!$G$5:$G$1000,Xuat!$C$5:$C$1000,DATE(Thang!$E$4,Thang!$C$4,AX$2),Xuat!$D$5:$D$1000,Loc!$A432)</f>
        <v>0</v>
      </c>
      <c r="AY432" s="1">
        <f>SUMIFS(Xuat!$G$5:$G$1000,Xuat!$C$5:$C$1000,DATE(Thang!$E$4,Thang!$C$4,AY$2),Xuat!$D$5:$D$1000,Loc!$A432)</f>
        <v>0</v>
      </c>
      <c r="AZ432" s="1">
        <f>SUMIFS(Xuat!$G$5:$G$1000,Xuat!$C$5:$C$1000,DATE(Thang!$E$4,Thang!$C$4,AZ$2),Xuat!$D$5:$D$1000,Loc!$A432)</f>
        <v>0</v>
      </c>
      <c r="BA432" s="1">
        <f>SUMIFS(Xuat!$G$5:$G$1000,Xuat!$C$5:$C$1000,DATE(Thang!$E$4,Thang!$C$4,BA$2),Xuat!$D$5:$D$1000,Loc!$A432)</f>
        <v>0</v>
      </c>
      <c r="BB432" s="1">
        <f>SUMIFS(Xuat!$G$5:$G$1000,Xuat!$C$5:$C$1000,DATE(Thang!$E$4,Thang!$C$4,BB$2),Xuat!$D$5:$D$1000,Loc!$A432)</f>
        <v>0</v>
      </c>
      <c r="BC432" s="1">
        <f>SUMIFS(Xuat!$G$5:$G$1000,Xuat!$C$5:$C$1000,DATE(Thang!$E$4,Thang!$C$4,BC$2),Xuat!$D$5:$D$1000,Loc!$A432)</f>
        <v>0</v>
      </c>
      <c r="BD432" s="1">
        <f>SUMIFS(Xuat!$G$5:$G$1000,Xuat!$C$5:$C$1000,DATE(Thang!$E$4,Thang!$C$4,BD$2),Xuat!$D$5:$D$1000,Loc!$A432)</f>
        <v>0</v>
      </c>
      <c r="BE432" s="1">
        <f>SUMIFS(Xuat!$G$5:$G$1000,Xuat!$C$5:$C$1000,DATE(Thang!$E$4,Thang!$C$4,BE$2),Xuat!$D$5:$D$1000,Loc!$A432)</f>
        <v>0</v>
      </c>
      <c r="BF432" s="1">
        <f>SUMIFS(Xuat!$G$5:$G$1000,Xuat!$C$5:$C$1000,DATE(Thang!$E$4,Thang!$C$4,BF$2),Xuat!$D$5:$D$1000,Loc!$A432)</f>
        <v>0</v>
      </c>
      <c r="BG432" s="1">
        <f>SUMIFS(Xuat!$G$5:$G$1000,Xuat!$C$5:$C$1000,DATE(Thang!$E$4,Thang!$C$4,BG$2),Xuat!$D$5:$D$1000,Loc!$A432)</f>
        <v>0</v>
      </c>
      <c r="BH432" s="1">
        <f>SUMIFS(Xuat!$G$5:$G$1000,Xuat!$C$5:$C$1000,DATE(Thang!$E$4,Thang!$C$4,BH$2),Xuat!$D$5:$D$1000,Loc!$A432)</f>
        <v>0</v>
      </c>
      <c r="BI432" s="1">
        <f>SUMIFS(Xuat!$G$5:$G$1000,Xuat!$C$5:$C$1000,DATE(Thang!$E$4,Thang!$C$4,BI$2),Xuat!$D$5:$D$1000,Loc!$A432)</f>
        <v>0</v>
      </c>
      <c r="BJ432" s="1">
        <f>SUMIFS(Xuat!$G$5:$G$1000,Xuat!$C$5:$C$1000,DATE(Thang!$E$4,Thang!$C$4,BJ$2),Xuat!$D$5:$D$1000,Loc!$A432)</f>
        <v>0</v>
      </c>
      <c r="BK432" s="1">
        <f>SUMIFS(Xuat!$G$5:$G$1000,Xuat!$C$5:$C$1000,DATE(Thang!$E$4,Thang!$C$4,BK$2),Xuat!$D$5:$D$1000,Loc!$A432)</f>
        <v>0</v>
      </c>
      <c r="BL432" s="1">
        <f>SUMIFS(Xuat!$G$5:$G$1000,Xuat!$C$5:$C$1000,DATE(Thang!$E$4,Thang!$C$4,BL$2),Xuat!$D$5:$D$1000,Loc!$A432)</f>
        <v>0</v>
      </c>
      <c r="BM432" s="1">
        <f>SUMIFS(Xuat!$G$5:$G$1000,Xuat!$C$5:$C$1000,DATE(Thang!$E$4,Thang!$C$4,BM$2),Xuat!$D$5:$D$1000,Loc!$A432)</f>
        <v>0</v>
      </c>
      <c r="BN432" s="1">
        <f>SUMIFS(Xuat!$G$5:$G$1000,Xuat!$C$5:$C$1000,DATE(Thang!$E$4,Thang!$C$4,BN$2),Xuat!$D$5:$D$1000,Loc!$A432)</f>
        <v>0</v>
      </c>
      <c r="BO432" s="1">
        <f>SUMIFS(Xuat!$G$5:$G$1000,Xuat!$C$5:$C$1000,DATE(Thang!$E$4,Thang!$C$4,BO$2),Xuat!$D$5:$D$1000,Loc!$A432)</f>
        <v>0</v>
      </c>
    </row>
    <row r="433" spans="1:67" x14ac:dyDescent="0.2">
      <c r="A433" s="2">
        <f>DM!C433</f>
        <v>0</v>
      </c>
      <c r="B433" s="3">
        <f>VLOOKUP(A433,Tondau!$B$5:$F$500,3,0)</f>
        <v>0</v>
      </c>
      <c r="C433" s="3">
        <f t="shared" si="20"/>
        <v>0</v>
      </c>
      <c r="D433" s="3">
        <f t="shared" si="21"/>
        <v>0</v>
      </c>
      <c r="E433" s="3">
        <f t="shared" si="22"/>
        <v>0</v>
      </c>
      <c r="F433" s="7">
        <f>SUMIFS(Nhap!$I$5:$I$1000,Nhap!$E$5:$E$1000,DATE(Thang!$E$4,Thang!$C$4,Loc!$F$2),Nhap!$F$5:$F$1000,Loc!A433)</f>
        <v>0</v>
      </c>
      <c r="G433" s="7">
        <f>SUMIFS(Nhap!$I$5:$I$1000,Nhap!$E$5:$E$1000,DATE(Thang!$E$4,Thang!$C$4,Loc!$G$2),Nhap!$F$5:$F$1000,Loc!A433)</f>
        <v>0</v>
      </c>
      <c r="H433" s="7">
        <f>SUMIFS(Nhap!$I$5:$I$1000,Nhap!$E$5:$E$1000,DATE(Thang!$E$4,Thang!$C$4,Loc!$H$2),Nhap!$F$5:$F$1000,Loc!A433)</f>
        <v>0</v>
      </c>
      <c r="I433" s="7">
        <f>SUMIFS(Nhap!$I$5:$I$1000,Nhap!$E$5:$E$1000,DATE(Thang!$E$4,Thang!$C$4,Loc!$I$2),Nhap!$F$5:$F$1000,Loc!A433)</f>
        <v>0</v>
      </c>
      <c r="J433" s="7">
        <f>SUMIFS(Nhap!$I$5:$I$1000,Nhap!$E$5:$E$1000,DATE(Thang!$E$4,Thang!$C$4,Loc!$J$2),Nhap!$F$5:$F$1000,Loc!A433)</f>
        <v>0</v>
      </c>
      <c r="K433" s="7">
        <f>SUMIFS(Nhap!$I$5:$I$1000,Nhap!$E$5:$E$1000,DATE(Thang!$E$4,Thang!$C$4,Loc!$K$2),Nhap!$F$5:$F$1000,Loc!A433)</f>
        <v>0</v>
      </c>
      <c r="L433" s="7">
        <f>SUMIFS(Nhap!$I$5:$I$1000,Nhap!$E$5:$E$1000,DATE(Thang!$E$4,Thang!$C$4,Loc!$L$2),Nhap!$F$5:$F$1000,Loc!A433)</f>
        <v>0</v>
      </c>
      <c r="M433" s="7">
        <f>SUMIFS(Nhap!$I$5:$I$1000,Nhap!$E$5:$E$1000,DATE(Thang!$E$4,Thang!$C$4,Loc!$M$2),Nhap!$F$5:$F$1000,Loc!A433)</f>
        <v>0</v>
      </c>
      <c r="N433" s="7">
        <f>SUMIFS(Nhap!$I$5:$I$1000,Nhap!$E$5:$E$1000,DATE(Thang!$E$4,Thang!$C$4,Loc!$N$2),Nhap!$F$5:$F$1000,Loc!A433)</f>
        <v>0</v>
      </c>
      <c r="O433" s="7">
        <f>SUMIFS(Nhap!$I$5:$I$1000,Nhap!$E$5:$E$1000,DATE(Thang!$E$4,Thang!$C$4,Loc!$O$2),Nhap!$F$5:$F$1000,Loc!A433)</f>
        <v>0</v>
      </c>
      <c r="P433" s="7">
        <f>SUMIFS(Nhap!$I$5:$I$1000,Nhap!$E$5:$E$1000,DATE(Thang!$E$4,Thang!$C$4,Loc!$P$2),Nhap!$F$5:$F$1000,Loc!A433)</f>
        <v>0</v>
      </c>
      <c r="Q433" s="7">
        <f>SUMIFS(Nhap!$I$5:$I$1000,Nhap!$E$5:$E$1000,DATE(Thang!$E$4,Thang!$C$4,Loc!$Q$2),Nhap!$F$5:$F$1000,Loc!A433)</f>
        <v>0</v>
      </c>
      <c r="R433" s="7">
        <f>SUMIFS(Nhap!$I$5:$I$1000,Nhap!$E$5:$E$1000,DATE(Thang!$E$4,Thang!$C$4,Loc!$R$2),Nhap!$F$5:$F$1000,Loc!A433)</f>
        <v>0</v>
      </c>
      <c r="S433" s="7">
        <f>SUMIFS(Nhap!$I$5:$I$1000,Nhap!$E$5:$E$1000,DATE(Thang!$E$4,Thang!$C$4,Loc!$S$2),Nhap!$F$5:$F$1000,Loc!A433)</f>
        <v>0</v>
      </c>
      <c r="T433" s="7">
        <f>SUMIFS(Nhap!$I$5:$I$1000,Nhap!$E$5:$E$1000,DATE(Thang!$E$4,Thang!$C$4,Loc!$T$2),Nhap!$F$5:$F$1000,Loc!A433)</f>
        <v>0</v>
      </c>
      <c r="U433" s="7">
        <f>SUMIFS(Nhap!$I$5:$I$1000,Nhap!$E$5:$E$1000,DATE(Thang!$E$4,Thang!$C$4,Loc!$U$2),Nhap!$F$5:$F$1000,Loc!A433)</f>
        <v>0</v>
      </c>
      <c r="V433" s="7">
        <f>SUMIFS(Nhap!$I$5:$I$1000,Nhap!$E$5:$E$1000,DATE(Thang!$E$4,Thang!$C$4,Loc!$V$2),Nhap!$F$5:$F$1000,Loc!A433)</f>
        <v>0</v>
      </c>
      <c r="W433" s="7">
        <f>SUMIFS(Nhap!$I$5:$I$1000,Nhap!$E$5:$E$1000,DATE(Thang!$E$4,Thang!$C$4,Loc!$W$2),Nhap!$F$5:$F$1000,Loc!A433)</f>
        <v>0</v>
      </c>
      <c r="X433" s="7">
        <f>SUMIFS(Nhap!$I$5:$I$1000,Nhap!$E$5:$E$1000,DATE(Thang!$E$4,Thang!$C$4,Loc!$X$2),Nhap!$F$5:$F$1000,Loc!A433)</f>
        <v>0</v>
      </c>
      <c r="Y433" s="7">
        <f>SUMIFS(Nhap!$I$5:$I$1000,Nhap!$E$5:$E$1000,DATE(Thang!$E$4,Thang!$C$4,Loc!$Y$2),Nhap!$F$5:$F$1000,Loc!A433)</f>
        <v>0</v>
      </c>
      <c r="Z433" s="7">
        <f>SUMIFS(Nhap!$I$5:$I$1000,Nhap!$E$5:$E$1000,DATE(Thang!$E$4,Thang!$C$4,Loc!$Z$2),Nhap!$F$5:$F$1000,Loc!A433)</f>
        <v>0</v>
      </c>
      <c r="AA433" s="7">
        <f>SUMIFS(Nhap!$I$5:$I$1000,Nhap!$E$5:$E$1000,DATE(Thang!$E$4,Thang!$C$4,Loc!$AA$2),Nhap!$F$5:$F$1000,Loc!A433)</f>
        <v>0</v>
      </c>
      <c r="AB433" s="7">
        <f>SUMIFS(Nhap!$I$5:$I$1000,Nhap!$E$5:$E$1000,DATE(Thang!$E$4,Thang!$C$4,Loc!$AB$2),Nhap!$F$5:$F$1000,Loc!A433)</f>
        <v>0</v>
      </c>
      <c r="AC433" s="7">
        <f>SUMIFS(Nhap!$I$5:$I$1000,Nhap!$E$5:$E$1000,DATE(Thang!$E$4,Thang!$C$4,Loc!$AC$2),Nhap!$F$5:$F$1000,Loc!A433)</f>
        <v>0</v>
      </c>
      <c r="AD433" s="7">
        <f>SUMIFS(Nhap!$I$5:$I$1000,Nhap!$E$5:$E$1000,DATE(Thang!$E$4,Thang!$C$4,Loc!$AD$2),Nhap!$F$5:$F$1000,Loc!$A$5)</f>
        <v>0</v>
      </c>
      <c r="AE433" s="7">
        <f>SUMIFS(Nhap!$I$5:$I$1000,Nhap!$E$5:$E$1000,DATE(Thang!$E$4,Thang!$C$4,Loc!$AE$2),Nhap!$F$5:$F$1000,Loc!A433)</f>
        <v>0</v>
      </c>
      <c r="AF433" s="7">
        <f>SUMIFS(Nhap!$I$5:$I$1000,Nhap!$E$5:$E$1000,DATE(Thang!$E$4,Thang!$C$4,Loc!$AF$2),Nhap!$F$5:$F$1000,Loc!A433)</f>
        <v>0</v>
      </c>
      <c r="AG433" s="7">
        <f>SUMIFS(Nhap!$I$5:$I$1000,Nhap!$E$5:$E$1000,DATE(Thang!$E$4,Thang!$C$4,Loc!$AG$2),Nhap!$F$5:$F$1000,Loc!A433)</f>
        <v>0</v>
      </c>
      <c r="AH433" s="7">
        <f>SUMIFS(Nhap!$I$5:$I$1000,Nhap!$E$5:$E$1000,DATE(Thang!$E$4,Thang!$C$4,Loc!$AH$2),Nhap!$F$5:$F$1000,Loc!A433)</f>
        <v>0</v>
      </c>
      <c r="AI433" s="7">
        <f>SUMIFS(Nhap!$I$5:$I$1000,Nhap!$E$5:$E$1000,DATE(Thang!$E$4,Thang!$C$4,Loc!$AI$2),Nhap!$F$5:$F$1000,Loc!A433)</f>
        <v>0</v>
      </c>
      <c r="AJ433" s="7">
        <f>SUMIFS(Nhap!$I$5:$I$1000,Nhap!$E$5:$E$1000,DATE(Thang!$E$4,Thang!$C$4,Loc!$AJ$2),Nhap!$F$5:$F$1000,Loc!A433)</f>
        <v>0</v>
      </c>
      <c r="AK433" s="1">
        <f>SUMIFS(Xuat!$G$5:$G$1000,Xuat!$C$5:$C$1000,DATE(Thang!$E$4,Thang!$C$4,AK$2),Xuat!$D$5:$D$1000,Loc!$A433)</f>
        <v>0</v>
      </c>
      <c r="AL433" s="1">
        <f>SUMIFS(Xuat!$G$5:$G$1000,Xuat!$C$5:$C$1000,DATE(Thang!$E$4,Thang!$C$4,AL$2),Xuat!$D$5:$D$1000,Loc!$A433)</f>
        <v>0</v>
      </c>
      <c r="AM433" s="1">
        <f>SUMIFS(Xuat!$G$5:$G$1000,Xuat!$C$5:$C$1000,DATE(Thang!$E$4,Thang!$C$4,AM$2),Xuat!$D$5:$D$1000,Loc!$A433)</f>
        <v>0</v>
      </c>
      <c r="AN433" s="1">
        <f>SUMIFS(Xuat!$G$5:$G$1000,Xuat!$C$5:$C$1000,DATE(Thang!$E$4,Thang!$C$4,AN$2),Xuat!$D$5:$D$1000,Loc!$A433)</f>
        <v>0</v>
      </c>
      <c r="AO433" s="1">
        <f>SUMIFS(Xuat!$G$5:$G$1000,Xuat!$C$5:$C$1000,DATE(Thang!$E$4,Thang!$C$4,AO$2),Xuat!$D$5:$D$1000,Loc!$A433)</f>
        <v>0</v>
      </c>
      <c r="AP433" s="1">
        <f>SUMIFS(Xuat!$G$5:$G$1000,Xuat!$C$5:$C$1000,DATE(Thang!$E$4,Thang!$C$4,AP$2),Xuat!$D$5:$D$1000,Loc!$A433)</f>
        <v>0</v>
      </c>
      <c r="AQ433" s="1">
        <f>SUMIFS(Xuat!$G$5:$G$1000,Xuat!$C$5:$C$1000,DATE(Thang!$E$4,Thang!$C$4,AQ$2),Xuat!$D$5:$D$1000,Loc!$A433)</f>
        <v>0</v>
      </c>
      <c r="AR433" s="1">
        <f>SUMIFS(Xuat!$G$5:$G$1000,Xuat!$C$5:$C$1000,DATE(Thang!$E$4,Thang!$C$4,AR$2),Xuat!$D$5:$D$1000,Loc!$A433)</f>
        <v>0</v>
      </c>
      <c r="AS433" s="1">
        <f>SUMIFS(Xuat!$G$5:$G$1000,Xuat!$C$5:$C$1000,DATE(Thang!$E$4,Thang!$C$4,AS$2),Xuat!$D$5:$D$1000,Loc!$A433)</f>
        <v>0</v>
      </c>
      <c r="AT433" s="1">
        <f>SUMIFS(Xuat!$G$5:$G$1000,Xuat!$C$5:$C$1000,DATE(Thang!$E$4,Thang!$C$4,AT$2),Xuat!$D$5:$D$1000,Loc!$A433)</f>
        <v>0</v>
      </c>
      <c r="AU433" s="1">
        <f>SUMIFS(Xuat!$G$5:$G$1000,Xuat!$C$5:$C$1000,DATE(Thang!$E$4,Thang!$C$4,AU$2),Xuat!$D$5:$D$1000,Loc!$A433)</f>
        <v>0</v>
      </c>
      <c r="AV433" s="1">
        <f>SUMIFS(Xuat!$G$5:$G$1000,Xuat!$C$5:$C$1000,DATE(Thang!$E$4,Thang!$C$4,AV$2),Xuat!$D$5:$D$1000,Loc!$A433)</f>
        <v>0</v>
      </c>
      <c r="AW433" s="1">
        <f>SUMIFS(Xuat!$G$5:$G$1000,Xuat!$C$5:$C$1000,DATE(Thang!$E$4,Thang!$C$4,AW$2),Xuat!$D$5:$D$1000,Loc!$A433)</f>
        <v>0</v>
      </c>
      <c r="AX433" s="1">
        <f>SUMIFS(Xuat!$G$5:$G$1000,Xuat!$C$5:$C$1000,DATE(Thang!$E$4,Thang!$C$4,AX$2),Xuat!$D$5:$D$1000,Loc!$A433)</f>
        <v>0</v>
      </c>
      <c r="AY433" s="1">
        <f>SUMIFS(Xuat!$G$5:$G$1000,Xuat!$C$5:$C$1000,DATE(Thang!$E$4,Thang!$C$4,AY$2),Xuat!$D$5:$D$1000,Loc!$A433)</f>
        <v>0</v>
      </c>
      <c r="AZ433" s="1">
        <f>SUMIFS(Xuat!$G$5:$G$1000,Xuat!$C$5:$C$1000,DATE(Thang!$E$4,Thang!$C$4,AZ$2),Xuat!$D$5:$D$1000,Loc!$A433)</f>
        <v>0</v>
      </c>
      <c r="BA433" s="1">
        <f>SUMIFS(Xuat!$G$5:$G$1000,Xuat!$C$5:$C$1000,DATE(Thang!$E$4,Thang!$C$4,BA$2),Xuat!$D$5:$D$1000,Loc!$A433)</f>
        <v>0</v>
      </c>
      <c r="BB433" s="1">
        <f>SUMIFS(Xuat!$G$5:$G$1000,Xuat!$C$5:$C$1000,DATE(Thang!$E$4,Thang!$C$4,BB$2),Xuat!$D$5:$D$1000,Loc!$A433)</f>
        <v>0</v>
      </c>
      <c r="BC433" s="1">
        <f>SUMIFS(Xuat!$G$5:$G$1000,Xuat!$C$5:$C$1000,DATE(Thang!$E$4,Thang!$C$4,BC$2),Xuat!$D$5:$D$1000,Loc!$A433)</f>
        <v>0</v>
      </c>
      <c r="BD433" s="1">
        <f>SUMIFS(Xuat!$G$5:$G$1000,Xuat!$C$5:$C$1000,DATE(Thang!$E$4,Thang!$C$4,BD$2),Xuat!$D$5:$D$1000,Loc!$A433)</f>
        <v>0</v>
      </c>
      <c r="BE433" s="1">
        <f>SUMIFS(Xuat!$G$5:$G$1000,Xuat!$C$5:$C$1000,DATE(Thang!$E$4,Thang!$C$4,BE$2),Xuat!$D$5:$D$1000,Loc!$A433)</f>
        <v>0</v>
      </c>
      <c r="BF433" s="1">
        <f>SUMIFS(Xuat!$G$5:$G$1000,Xuat!$C$5:$C$1000,DATE(Thang!$E$4,Thang!$C$4,BF$2),Xuat!$D$5:$D$1000,Loc!$A433)</f>
        <v>0</v>
      </c>
      <c r="BG433" s="1">
        <f>SUMIFS(Xuat!$G$5:$G$1000,Xuat!$C$5:$C$1000,DATE(Thang!$E$4,Thang!$C$4,BG$2),Xuat!$D$5:$D$1000,Loc!$A433)</f>
        <v>0</v>
      </c>
      <c r="BH433" s="1">
        <f>SUMIFS(Xuat!$G$5:$G$1000,Xuat!$C$5:$C$1000,DATE(Thang!$E$4,Thang!$C$4,BH$2),Xuat!$D$5:$D$1000,Loc!$A433)</f>
        <v>0</v>
      </c>
      <c r="BI433" s="1">
        <f>SUMIFS(Xuat!$G$5:$G$1000,Xuat!$C$5:$C$1000,DATE(Thang!$E$4,Thang!$C$4,BI$2),Xuat!$D$5:$D$1000,Loc!$A433)</f>
        <v>0</v>
      </c>
      <c r="BJ433" s="1">
        <f>SUMIFS(Xuat!$G$5:$G$1000,Xuat!$C$5:$C$1000,DATE(Thang!$E$4,Thang!$C$4,BJ$2),Xuat!$D$5:$D$1000,Loc!$A433)</f>
        <v>0</v>
      </c>
      <c r="BK433" s="1">
        <f>SUMIFS(Xuat!$G$5:$G$1000,Xuat!$C$5:$C$1000,DATE(Thang!$E$4,Thang!$C$4,BK$2),Xuat!$D$5:$D$1000,Loc!$A433)</f>
        <v>0</v>
      </c>
      <c r="BL433" s="1">
        <f>SUMIFS(Xuat!$G$5:$G$1000,Xuat!$C$5:$C$1000,DATE(Thang!$E$4,Thang!$C$4,BL$2),Xuat!$D$5:$D$1000,Loc!$A433)</f>
        <v>0</v>
      </c>
      <c r="BM433" s="1">
        <f>SUMIFS(Xuat!$G$5:$G$1000,Xuat!$C$5:$C$1000,DATE(Thang!$E$4,Thang!$C$4,BM$2),Xuat!$D$5:$D$1000,Loc!$A433)</f>
        <v>0</v>
      </c>
      <c r="BN433" s="1">
        <f>SUMIFS(Xuat!$G$5:$G$1000,Xuat!$C$5:$C$1000,DATE(Thang!$E$4,Thang!$C$4,BN$2),Xuat!$D$5:$D$1000,Loc!$A433)</f>
        <v>0</v>
      </c>
      <c r="BO433" s="1">
        <f>SUMIFS(Xuat!$G$5:$G$1000,Xuat!$C$5:$C$1000,DATE(Thang!$E$4,Thang!$C$4,BO$2),Xuat!$D$5:$D$1000,Loc!$A433)</f>
        <v>0</v>
      </c>
    </row>
    <row r="434" spans="1:67" x14ac:dyDescent="0.2">
      <c r="A434" s="2">
        <f>DM!C434</f>
        <v>0</v>
      </c>
      <c r="B434" s="3">
        <f>VLOOKUP(A434,Tondau!$B$5:$F$500,3,0)</f>
        <v>0</v>
      </c>
      <c r="C434" s="3">
        <f t="shared" si="20"/>
        <v>0</v>
      </c>
      <c r="D434" s="3">
        <f t="shared" si="21"/>
        <v>0</v>
      </c>
      <c r="E434" s="3">
        <f t="shared" si="22"/>
        <v>0</v>
      </c>
      <c r="F434" s="7">
        <f>SUMIFS(Nhap!$I$5:$I$1000,Nhap!$E$5:$E$1000,DATE(Thang!$E$4,Thang!$C$4,Loc!$F$2),Nhap!$F$5:$F$1000,Loc!A434)</f>
        <v>0</v>
      </c>
      <c r="G434" s="7">
        <f>SUMIFS(Nhap!$I$5:$I$1000,Nhap!$E$5:$E$1000,DATE(Thang!$E$4,Thang!$C$4,Loc!$G$2),Nhap!$F$5:$F$1000,Loc!A434)</f>
        <v>0</v>
      </c>
      <c r="H434" s="7">
        <f>SUMIFS(Nhap!$I$5:$I$1000,Nhap!$E$5:$E$1000,DATE(Thang!$E$4,Thang!$C$4,Loc!$H$2),Nhap!$F$5:$F$1000,Loc!A434)</f>
        <v>0</v>
      </c>
      <c r="I434" s="7">
        <f>SUMIFS(Nhap!$I$5:$I$1000,Nhap!$E$5:$E$1000,DATE(Thang!$E$4,Thang!$C$4,Loc!$I$2),Nhap!$F$5:$F$1000,Loc!A434)</f>
        <v>0</v>
      </c>
      <c r="J434" s="7">
        <f>SUMIFS(Nhap!$I$5:$I$1000,Nhap!$E$5:$E$1000,DATE(Thang!$E$4,Thang!$C$4,Loc!$J$2),Nhap!$F$5:$F$1000,Loc!A434)</f>
        <v>0</v>
      </c>
      <c r="K434" s="7">
        <f>SUMIFS(Nhap!$I$5:$I$1000,Nhap!$E$5:$E$1000,DATE(Thang!$E$4,Thang!$C$4,Loc!$K$2),Nhap!$F$5:$F$1000,Loc!A434)</f>
        <v>0</v>
      </c>
      <c r="L434" s="7">
        <f>SUMIFS(Nhap!$I$5:$I$1000,Nhap!$E$5:$E$1000,DATE(Thang!$E$4,Thang!$C$4,Loc!$L$2),Nhap!$F$5:$F$1000,Loc!A434)</f>
        <v>0</v>
      </c>
      <c r="M434" s="7">
        <f>SUMIFS(Nhap!$I$5:$I$1000,Nhap!$E$5:$E$1000,DATE(Thang!$E$4,Thang!$C$4,Loc!$M$2),Nhap!$F$5:$F$1000,Loc!A434)</f>
        <v>0</v>
      </c>
      <c r="N434" s="7">
        <f>SUMIFS(Nhap!$I$5:$I$1000,Nhap!$E$5:$E$1000,DATE(Thang!$E$4,Thang!$C$4,Loc!$N$2),Nhap!$F$5:$F$1000,Loc!A434)</f>
        <v>0</v>
      </c>
      <c r="O434" s="7">
        <f>SUMIFS(Nhap!$I$5:$I$1000,Nhap!$E$5:$E$1000,DATE(Thang!$E$4,Thang!$C$4,Loc!$O$2),Nhap!$F$5:$F$1000,Loc!A434)</f>
        <v>0</v>
      </c>
      <c r="P434" s="7">
        <f>SUMIFS(Nhap!$I$5:$I$1000,Nhap!$E$5:$E$1000,DATE(Thang!$E$4,Thang!$C$4,Loc!$P$2),Nhap!$F$5:$F$1000,Loc!A434)</f>
        <v>0</v>
      </c>
      <c r="Q434" s="7">
        <f>SUMIFS(Nhap!$I$5:$I$1000,Nhap!$E$5:$E$1000,DATE(Thang!$E$4,Thang!$C$4,Loc!$Q$2),Nhap!$F$5:$F$1000,Loc!A434)</f>
        <v>0</v>
      </c>
      <c r="R434" s="7">
        <f>SUMIFS(Nhap!$I$5:$I$1000,Nhap!$E$5:$E$1000,DATE(Thang!$E$4,Thang!$C$4,Loc!$R$2),Nhap!$F$5:$F$1000,Loc!A434)</f>
        <v>0</v>
      </c>
      <c r="S434" s="7">
        <f>SUMIFS(Nhap!$I$5:$I$1000,Nhap!$E$5:$E$1000,DATE(Thang!$E$4,Thang!$C$4,Loc!$S$2),Nhap!$F$5:$F$1000,Loc!A434)</f>
        <v>0</v>
      </c>
      <c r="T434" s="7">
        <f>SUMIFS(Nhap!$I$5:$I$1000,Nhap!$E$5:$E$1000,DATE(Thang!$E$4,Thang!$C$4,Loc!$T$2),Nhap!$F$5:$F$1000,Loc!A434)</f>
        <v>0</v>
      </c>
      <c r="U434" s="7">
        <f>SUMIFS(Nhap!$I$5:$I$1000,Nhap!$E$5:$E$1000,DATE(Thang!$E$4,Thang!$C$4,Loc!$U$2),Nhap!$F$5:$F$1000,Loc!A434)</f>
        <v>0</v>
      </c>
      <c r="V434" s="7">
        <f>SUMIFS(Nhap!$I$5:$I$1000,Nhap!$E$5:$E$1000,DATE(Thang!$E$4,Thang!$C$4,Loc!$V$2),Nhap!$F$5:$F$1000,Loc!A434)</f>
        <v>0</v>
      </c>
      <c r="W434" s="7">
        <f>SUMIFS(Nhap!$I$5:$I$1000,Nhap!$E$5:$E$1000,DATE(Thang!$E$4,Thang!$C$4,Loc!$W$2),Nhap!$F$5:$F$1000,Loc!A434)</f>
        <v>0</v>
      </c>
      <c r="X434" s="7">
        <f>SUMIFS(Nhap!$I$5:$I$1000,Nhap!$E$5:$E$1000,DATE(Thang!$E$4,Thang!$C$4,Loc!$X$2),Nhap!$F$5:$F$1000,Loc!A434)</f>
        <v>0</v>
      </c>
      <c r="Y434" s="7">
        <f>SUMIFS(Nhap!$I$5:$I$1000,Nhap!$E$5:$E$1000,DATE(Thang!$E$4,Thang!$C$4,Loc!$Y$2),Nhap!$F$5:$F$1000,Loc!A434)</f>
        <v>0</v>
      </c>
      <c r="Z434" s="7">
        <f>SUMIFS(Nhap!$I$5:$I$1000,Nhap!$E$5:$E$1000,DATE(Thang!$E$4,Thang!$C$4,Loc!$Z$2),Nhap!$F$5:$F$1000,Loc!A434)</f>
        <v>0</v>
      </c>
      <c r="AA434" s="7">
        <f>SUMIFS(Nhap!$I$5:$I$1000,Nhap!$E$5:$E$1000,DATE(Thang!$E$4,Thang!$C$4,Loc!$AA$2),Nhap!$F$5:$F$1000,Loc!A434)</f>
        <v>0</v>
      </c>
      <c r="AB434" s="7">
        <f>SUMIFS(Nhap!$I$5:$I$1000,Nhap!$E$5:$E$1000,DATE(Thang!$E$4,Thang!$C$4,Loc!$AB$2),Nhap!$F$5:$F$1000,Loc!A434)</f>
        <v>0</v>
      </c>
      <c r="AC434" s="7">
        <f>SUMIFS(Nhap!$I$5:$I$1000,Nhap!$E$5:$E$1000,DATE(Thang!$E$4,Thang!$C$4,Loc!$AC$2),Nhap!$F$5:$F$1000,Loc!A434)</f>
        <v>0</v>
      </c>
      <c r="AD434" s="7">
        <f>SUMIFS(Nhap!$I$5:$I$1000,Nhap!$E$5:$E$1000,DATE(Thang!$E$4,Thang!$C$4,Loc!$AD$2),Nhap!$F$5:$F$1000,Loc!$A$5)</f>
        <v>0</v>
      </c>
      <c r="AE434" s="7">
        <f>SUMIFS(Nhap!$I$5:$I$1000,Nhap!$E$5:$E$1000,DATE(Thang!$E$4,Thang!$C$4,Loc!$AE$2),Nhap!$F$5:$F$1000,Loc!A434)</f>
        <v>0</v>
      </c>
      <c r="AF434" s="7">
        <f>SUMIFS(Nhap!$I$5:$I$1000,Nhap!$E$5:$E$1000,DATE(Thang!$E$4,Thang!$C$4,Loc!$AF$2),Nhap!$F$5:$F$1000,Loc!A434)</f>
        <v>0</v>
      </c>
      <c r="AG434" s="7">
        <f>SUMIFS(Nhap!$I$5:$I$1000,Nhap!$E$5:$E$1000,DATE(Thang!$E$4,Thang!$C$4,Loc!$AG$2),Nhap!$F$5:$F$1000,Loc!A434)</f>
        <v>0</v>
      </c>
      <c r="AH434" s="7">
        <f>SUMIFS(Nhap!$I$5:$I$1000,Nhap!$E$5:$E$1000,DATE(Thang!$E$4,Thang!$C$4,Loc!$AH$2),Nhap!$F$5:$F$1000,Loc!A434)</f>
        <v>0</v>
      </c>
      <c r="AI434" s="7">
        <f>SUMIFS(Nhap!$I$5:$I$1000,Nhap!$E$5:$E$1000,DATE(Thang!$E$4,Thang!$C$4,Loc!$AI$2),Nhap!$F$5:$F$1000,Loc!A434)</f>
        <v>0</v>
      </c>
      <c r="AJ434" s="7">
        <f>SUMIFS(Nhap!$I$5:$I$1000,Nhap!$E$5:$E$1000,DATE(Thang!$E$4,Thang!$C$4,Loc!$AJ$2),Nhap!$F$5:$F$1000,Loc!A434)</f>
        <v>0</v>
      </c>
      <c r="AK434" s="1">
        <f>SUMIFS(Xuat!$G$5:$G$1000,Xuat!$C$5:$C$1000,DATE(Thang!$E$4,Thang!$C$4,AK$2),Xuat!$D$5:$D$1000,Loc!$A434)</f>
        <v>0</v>
      </c>
      <c r="AL434" s="1">
        <f>SUMIFS(Xuat!$G$5:$G$1000,Xuat!$C$5:$C$1000,DATE(Thang!$E$4,Thang!$C$4,AL$2),Xuat!$D$5:$D$1000,Loc!$A434)</f>
        <v>0</v>
      </c>
      <c r="AM434" s="1">
        <f>SUMIFS(Xuat!$G$5:$G$1000,Xuat!$C$5:$C$1000,DATE(Thang!$E$4,Thang!$C$4,AM$2),Xuat!$D$5:$D$1000,Loc!$A434)</f>
        <v>0</v>
      </c>
      <c r="AN434" s="1">
        <f>SUMIFS(Xuat!$G$5:$G$1000,Xuat!$C$5:$C$1000,DATE(Thang!$E$4,Thang!$C$4,AN$2),Xuat!$D$5:$D$1000,Loc!$A434)</f>
        <v>0</v>
      </c>
      <c r="AO434" s="1">
        <f>SUMIFS(Xuat!$G$5:$G$1000,Xuat!$C$5:$C$1000,DATE(Thang!$E$4,Thang!$C$4,AO$2),Xuat!$D$5:$D$1000,Loc!$A434)</f>
        <v>0</v>
      </c>
      <c r="AP434" s="1">
        <f>SUMIFS(Xuat!$G$5:$G$1000,Xuat!$C$5:$C$1000,DATE(Thang!$E$4,Thang!$C$4,AP$2),Xuat!$D$5:$D$1000,Loc!$A434)</f>
        <v>0</v>
      </c>
      <c r="AQ434" s="1">
        <f>SUMIFS(Xuat!$G$5:$G$1000,Xuat!$C$5:$C$1000,DATE(Thang!$E$4,Thang!$C$4,AQ$2),Xuat!$D$5:$D$1000,Loc!$A434)</f>
        <v>0</v>
      </c>
      <c r="AR434" s="1">
        <f>SUMIFS(Xuat!$G$5:$G$1000,Xuat!$C$5:$C$1000,DATE(Thang!$E$4,Thang!$C$4,AR$2),Xuat!$D$5:$D$1000,Loc!$A434)</f>
        <v>0</v>
      </c>
      <c r="AS434" s="1">
        <f>SUMIFS(Xuat!$G$5:$G$1000,Xuat!$C$5:$C$1000,DATE(Thang!$E$4,Thang!$C$4,AS$2),Xuat!$D$5:$D$1000,Loc!$A434)</f>
        <v>0</v>
      </c>
      <c r="AT434" s="1">
        <f>SUMIFS(Xuat!$G$5:$G$1000,Xuat!$C$5:$C$1000,DATE(Thang!$E$4,Thang!$C$4,AT$2),Xuat!$D$5:$D$1000,Loc!$A434)</f>
        <v>0</v>
      </c>
      <c r="AU434" s="1">
        <f>SUMIFS(Xuat!$G$5:$G$1000,Xuat!$C$5:$C$1000,DATE(Thang!$E$4,Thang!$C$4,AU$2),Xuat!$D$5:$D$1000,Loc!$A434)</f>
        <v>0</v>
      </c>
      <c r="AV434" s="1">
        <f>SUMIFS(Xuat!$G$5:$G$1000,Xuat!$C$5:$C$1000,DATE(Thang!$E$4,Thang!$C$4,AV$2),Xuat!$D$5:$D$1000,Loc!$A434)</f>
        <v>0</v>
      </c>
      <c r="AW434" s="1">
        <f>SUMIFS(Xuat!$G$5:$G$1000,Xuat!$C$5:$C$1000,DATE(Thang!$E$4,Thang!$C$4,AW$2),Xuat!$D$5:$D$1000,Loc!$A434)</f>
        <v>0</v>
      </c>
      <c r="AX434" s="1">
        <f>SUMIFS(Xuat!$G$5:$G$1000,Xuat!$C$5:$C$1000,DATE(Thang!$E$4,Thang!$C$4,AX$2),Xuat!$D$5:$D$1000,Loc!$A434)</f>
        <v>0</v>
      </c>
      <c r="AY434" s="1">
        <f>SUMIFS(Xuat!$G$5:$G$1000,Xuat!$C$5:$C$1000,DATE(Thang!$E$4,Thang!$C$4,AY$2),Xuat!$D$5:$D$1000,Loc!$A434)</f>
        <v>0</v>
      </c>
      <c r="AZ434" s="1">
        <f>SUMIFS(Xuat!$G$5:$G$1000,Xuat!$C$5:$C$1000,DATE(Thang!$E$4,Thang!$C$4,AZ$2),Xuat!$D$5:$D$1000,Loc!$A434)</f>
        <v>0</v>
      </c>
      <c r="BA434" s="1">
        <f>SUMIFS(Xuat!$G$5:$G$1000,Xuat!$C$5:$C$1000,DATE(Thang!$E$4,Thang!$C$4,BA$2),Xuat!$D$5:$D$1000,Loc!$A434)</f>
        <v>0</v>
      </c>
      <c r="BB434" s="1">
        <f>SUMIFS(Xuat!$G$5:$G$1000,Xuat!$C$5:$C$1000,DATE(Thang!$E$4,Thang!$C$4,BB$2),Xuat!$D$5:$D$1000,Loc!$A434)</f>
        <v>0</v>
      </c>
      <c r="BC434" s="1">
        <f>SUMIFS(Xuat!$G$5:$G$1000,Xuat!$C$5:$C$1000,DATE(Thang!$E$4,Thang!$C$4,BC$2),Xuat!$D$5:$D$1000,Loc!$A434)</f>
        <v>0</v>
      </c>
      <c r="BD434" s="1">
        <f>SUMIFS(Xuat!$G$5:$G$1000,Xuat!$C$5:$C$1000,DATE(Thang!$E$4,Thang!$C$4,BD$2),Xuat!$D$5:$D$1000,Loc!$A434)</f>
        <v>0</v>
      </c>
      <c r="BE434" s="1">
        <f>SUMIFS(Xuat!$G$5:$G$1000,Xuat!$C$5:$C$1000,DATE(Thang!$E$4,Thang!$C$4,BE$2),Xuat!$D$5:$D$1000,Loc!$A434)</f>
        <v>0</v>
      </c>
      <c r="BF434" s="1">
        <f>SUMIFS(Xuat!$G$5:$G$1000,Xuat!$C$5:$C$1000,DATE(Thang!$E$4,Thang!$C$4,BF$2),Xuat!$D$5:$D$1000,Loc!$A434)</f>
        <v>0</v>
      </c>
      <c r="BG434" s="1">
        <f>SUMIFS(Xuat!$G$5:$G$1000,Xuat!$C$5:$C$1000,DATE(Thang!$E$4,Thang!$C$4,BG$2),Xuat!$D$5:$D$1000,Loc!$A434)</f>
        <v>0</v>
      </c>
      <c r="BH434" s="1">
        <f>SUMIFS(Xuat!$G$5:$G$1000,Xuat!$C$5:$C$1000,DATE(Thang!$E$4,Thang!$C$4,BH$2),Xuat!$D$5:$D$1000,Loc!$A434)</f>
        <v>0</v>
      </c>
      <c r="BI434" s="1">
        <f>SUMIFS(Xuat!$G$5:$G$1000,Xuat!$C$5:$C$1000,DATE(Thang!$E$4,Thang!$C$4,BI$2),Xuat!$D$5:$D$1000,Loc!$A434)</f>
        <v>0</v>
      </c>
      <c r="BJ434" s="1">
        <f>SUMIFS(Xuat!$G$5:$G$1000,Xuat!$C$5:$C$1000,DATE(Thang!$E$4,Thang!$C$4,BJ$2),Xuat!$D$5:$D$1000,Loc!$A434)</f>
        <v>0</v>
      </c>
      <c r="BK434" s="1">
        <f>SUMIFS(Xuat!$G$5:$G$1000,Xuat!$C$5:$C$1000,DATE(Thang!$E$4,Thang!$C$4,BK$2),Xuat!$D$5:$D$1000,Loc!$A434)</f>
        <v>0</v>
      </c>
      <c r="BL434" s="1">
        <f>SUMIFS(Xuat!$G$5:$G$1000,Xuat!$C$5:$C$1000,DATE(Thang!$E$4,Thang!$C$4,BL$2),Xuat!$D$5:$D$1000,Loc!$A434)</f>
        <v>0</v>
      </c>
      <c r="BM434" s="1">
        <f>SUMIFS(Xuat!$G$5:$G$1000,Xuat!$C$5:$C$1000,DATE(Thang!$E$4,Thang!$C$4,BM$2),Xuat!$D$5:$D$1000,Loc!$A434)</f>
        <v>0</v>
      </c>
      <c r="BN434" s="1">
        <f>SUMIFS(Xuat!$G$5:$G$1000,Xuat!$C$5:$C$1000,DATE(Thang!$E$4,Thang!$C$4,BN$2),Xuat!$D$5:$D$1000,Loc!$A434)</f>
        <v>0</v>
      </c>
      <c r="BO434" s="1">
        <f>SUMIFS(Xuat!$G$5:$G$1000,Xuat!$C$5:$C$1000,DATE(Thang!$E$4,Thang!$C$4,BO$2),Xuat!$D$5:$D$1000,Loc!$A434)</f>
        <v>0</v>
      </c>
    </row>
    <row r="435" spans="1:67" x14ac:dyDescent="0.2">
      <c r="A435" s="2">
        <f>DM!C435</f>
        <v>0</v>
      </c>
      <c r="B435" s="3">
        <f>VLOOKUP(A435,Tondau!$B$5:$F$500,3,0)</f>
        <v>0</v>
      </c>
      <c r="C435" s="3">
        <f t="shared" si="20"/>
        <v>0</v>
      </c>
      <c r="D435" s="3">
        <f t="shared" si="21"/>
        <v>0</v>
      </c>
      <c r="E435" s="3">
        <f t="shared" si="22"/>
        <v>0</v>
      </c>
      <c r="F435" s="7">
        <f>SUMIFS(Nhap!$I$5:$I$1000,Nhap!$E$5:$E$1000,DATE(Thang!$E$4,Thang!$C$4,Loc!$F$2),Nhap!$F$5:$F$1000,Loc!A435)</f>
        <v>0</v>
      </c>
      <c r="G435" s="7">
        <f>SUMIFS(Nhap!$I$5:$I$1000,Nhap!$E$5:$E$1000,DATE(Thang!$E$4,Thang!$C$4,Loc!$G$2),Nhap!$F$5:$F$1000,Loc!A435)</f>
        <v>0</v>
      </c>
      <c r="H435" s="7">
        <f>SUMIFS(Nhap!$I$5:$I$1000,Nhap!$E$5:$E$1000,DATE(Thang!$E$4,Thang!$C$4,Loc!$H$2),Nhap!$F$5:$F$1000,Loc!A435)</f>
        <v>0</v>
      </c>
      <c r="I435" s="7">
        <f>SUMIFS(Nhap!$I$5:$I$1000,Nhap!$E$5:$E$1000,DATE(Thang!$E$4,Thang!$C$4,Loc!$I$2),Nhap!$F$5:$F$1000,Loc!A435)</f>
        <v>0</v>
      </c>
      <c r="J435" s="7">
        <f>SUMIFS(Nhap!$I$5:$I$1000,Nhap!$E$5:$E$1000,DATE(Thang!$E$4,Thang!$C$4,Loc!$J$2),Nhap!$F$5:$F$1000,Loc!A435)</f>
        <v>0</v>
      </c>
      <c r="K435" s="7">
        <f>SUMIFS(Nhap!$I$5:$I$1000,Nhap!$E$5:$E$1000,DATE(Thang!$E$4,Thang!$C$4,Loc!$K$2),Nhap!$F$5:$F$1000,Loc!A435)</f>
        <v>0</v>
      </c>
      <c r="L435" s="7">
        <f>SUMIFS(Nhap!$I$5:$I$1000,Nhap!$E$5:$E$1000,DATE(Thang!$E$4,Thang!$C$4,Loc!$L$2),Nhap!$F$5:$F$1000,Loc!A435)</f>
        <v>0</v>
      </c>
      <c r="M435" s="7">
        <f>SUMIFS(Nhap!$I$5:$I$1000,Nhap!$E$5:$E$1000,DATE(Thang!$E$4,Thang!$C$4,Loc!$M$2),Nhap!$F$5:$F$1000,Loc!A435)</f>
        <v>0</v>
      </c>
      <c r="N435" s="7">
        <f>SUMIFS(Nhap!$I$5:$I$1000,Nhap!$E$5:$E$1000,DATE(Thang!$E$4,Thang!$C$4,Loc!$N$2),Nhap!$F$5:$F$1000,Loc!A435)</f>
        <v>0</v>
      </c>
      <c r="O435" s="7">
        <f>SUMIFS(Nhap!$I$5:$I$1000,Nhap!$E$5:$E$1000,DATE(Thang!$E$4,Thang!$C$4,Loc!$O$2),Nhap!$F$5:$F$1000,Loc!A435)</f>
        <v>0</v>
      </c>
      <c r="P435" s="7">
        <f>SUMIFS(Nhap!$I$5:$I$1000,Nhap!$E$5:$E$1000,DATE(Thang!$E$4,Thang!$C$4,Loc!$P$2),Nhap!$F$5:$F$1000,Loc!A435)</f>
        <v>0</v>
      </c>
      <c r="Q435" s="7">
        <f>SUMIFS(Nhap!$I$5:$I$1000,Nhap!$E$5:$E$1000,DATE(Thang!$E$4,Thang!$C$4,Loc!$Q$2),Nhap!$F$5:$F$1000,Loc!A435)</f>
        <v>0</v>
      </c>
      <c r="R435" s="7">
        <f>SUMIFS(Nhap!$I$5:$I$1000,Nhap!$E$5:$E$1000,DATE(Thang!$E$4,Thang!$C$4,Loc!$R$2),Nhap!$F$5:$F$1000,Loc!A435)</f>
        <v>0</v>
      </c>
      <c r="S435" s="7">
        <f>SUMIFS(Nhap!$I$5:$I$1000,Nhap!$E$5:$E$1000,DATE(Thang!$E$4,Thang!$C$4,Loc!$S$2),Nhap!$F$5:$F$1000,Loc!A435)</f>
        <v>0</v>
      </c>
      <c r="T435" s="7">
        <f>SUMIFS(Nhap!$I$5:$I$1000,Nhap!$E$5:$E$1000,DATE(Thang!$E$4,Thang!$C$4,Loc!$T$2),Nhap!$F$5:$F$1000,Loc!A435)</f>
        <v>0</v>
      </c>
      <c r="U435" s="7">
        <f>SUMIFS(Nhap!$I$5:$I$1000,Nhap!$E$5:$E$1000,DATE(Thang!$E$4,Thang!$C$4,Loc!$U$2),Nhap!$F$5:$F$1000,Loc!A435)</f>
        <v>0</v>
      </c>
      <c r="V435" s="7">
        <f>SUMIFS(Nhap!$I$5:$I$1000,Nhap!$E$5:$E$1000,DATE(Thang!$E$4,Thang!$C$4,Loc!$V$2),Nhap!$F$5:$F$1000,Loc!A435)</f>
        <v>0</v>
      </c>
      <c r="W435" s="7">
        <f>SUMIFS(Nhap!$I$5:$I$1000,Nhap!$E$5:$E$1000,DATE(Thang!$E$4,Thang!$C$4,Loc!$W$2),Nhap!$F$5:$F$1000,Loc!A435)</f>
        <v>0</v>
      </c>
      <c r="X435" s="7">
        <f>SUMIFS(Nhap!$I$5:$I$1000,Nhap!$E$5:$E$1000,DATE(Thang!$E$4,Thang!$C$4,Loc!$X$2),Nhap!$F$5:$F$1000,Loc!A435)</f>
        <v>0</v>
      </c>
      <c r="Y435" s="7">
        <f>SUMIFS(Nhap!$I$5:$I$1000,Nhap!$E$5:$E$1000,DATE(Thang!$E$4,Thang!$C$4,Loc!$Y$2),Nhap!$F$5:$F$1000,Loc!A435)</f>
        <v>0</v>
      </c>
      <c r="Z435" s="7">
        <f>SUMIFS(Nhap!$I$5:$I$1000,Nhap!$E$5:$E$1000,DATE(Thang!$E$4,Thang!$C$4,Loc!$Z$2),Nhap!$F$5:$F$1000,Loc!A435)</f>
        <v>0</v>
      </c>
      <c r="AA435" s="7">
        <f>SUMIFS(Nhap!$I$5:$I$1000,Nhap!$E$5:$E$1000,DATE(Thang!$E$4,Thang!$C$4,Loc!$AA$2),Nhap!$F$5:$F$1000,Loc!A435)</f>
        <v>0</v>
      </c>
      <c r="AB435" s="7">
        <f>SUMIFS(Nhap!$I$5:$I$1000,Nhap!$E$5:$E$1000,DATE(Thang!$E$4,Thang!$C$4,Loc!$AB$2),Nhap!$F$5:$F$1000,Loc!A435)</f>
        <v>0</v>
      </c>
      <c r="AC435" s="7">
        <f>SUMIFS(Nhap!$I$5:$I$1000,Nhap!$E$5:$E$1000,DATE(Thang!$E$4,Thang!$C$4,Loc!$AC$2),Nhap!$F$5:$F$1000,Loc!A435)</f>
        <v>0</v>
      </c>
      <c r="AD435" s="7">
        <f>SUMIFS(Nhap!$I$5:$I$1000,Nhap!$E$5:$E$1000,DATE(Thang!$E$4,Thang!$C$4,Loc!$AD$2),Nhap!$F$5:$F$1000,Loc!$A$5)</f>
        <v>0</v>
      </c>
      <c r="AE435" s="7">
        <f>SUMIFS(Nhap!$I$5:$I$1000,Nhap!$E$5:$E$1000,DATE(Thang!$E$4,Thang!$C$4,Loc!$AE$2),Nhap!$F$5:$F$1000,Loc!A435)</f>
        <v>0</v>
      </c>
      <c r="AF435" s="7">
        <f>SUMIFS(Nhap!$I$5:$I$1000,Nhap!$E$5:$E$1000,DATE(Thang!$E$4,Thang!$C$4,Loc!$AF$2),Nhap!$F$5:$F$1000,Loc!A435)</f>
        <v>0</v>
      </c>
      <c r="AG435" s="7">
        <f>SUMIFS(Nhap!$I$5:$I$1000,Nhap!$E$5:$E$1000,DATE(Thang!$E$4,Thang!$C$4,Loc!$AG$2),Nhap!$F$5:$F$1000,Loc!A435)</f>
        <v>0</v>
      </c>
      <c r="AH435" s="7">
        <f>SUMIFS(Nhap!$I$5:$I$1000,Nhap!$E$5:$E$1000,DATE(Thang!$E$4,Thang!$C$4,Loc!$AH$2),Nhap!$F$5:$F$1000,Loc!A435)</f>
        <v>0</v>
      </c>
      <c r="AI435" s="7">
        <f>SUMIFS(Nhap!$I$5:$I$1000,Nhap!$E$5:$E$1000,DATE(Thang!$E$4,Thang!$C$4,Loc!$AI$2),Nhap!$F$5:$F$1000,Loc!A435)</f>
        <v>0</v>
      </c>
      <c r="AJ435" s="7">
        <f>SUMIFS(Nhap!$I$5:$I$1000,Nhap!$E$5:$E$1000,DATE(Thang!$E$4,Thang!$C$4,Loc!$AJ$2),Nhap!$F$5:$F$1000,Loc!A435)</f>
        <v>0</v>
      </c>
      <c r="AK435" s="1">
        <f>SUMIFS(Xuat!$G$5:$G$1000,Xuat!$C$5:$C$1000,DATE(Thang!$E$4,Thang!$C$4,AK$2),Xuat!$D$5:$D$1000,Loc!$A435)</f>
        <v>0</v>
      </c>
      <c r="AL435" s="1">
        <f>SUMIFS(Xuat!$G$5:$G$1000,Xuat!$C$5:$C$1000,DATE(Thang!$E$4,Thang!$C$4,AL$2),Xuat!$D$5:$D$1000,Loc!$A435)</f>
        <v>0</v>
      </c>
      <c r="AM435" s="1">
        <f>SUMIFS(Xuat!$G$5:$G$1000,Xuat!$C$5:$C$1000,DATE(Thang!$E$4,Thang!$C$4,AM$2),Xuat!$D$5:$D$1000,Loc!$A435)</f>
        <v>0</v>
      </c>
      <c r="AN435" s="1">
        <f>SUMIFS(Xuat!$G$5:$G$1000,Xuat!$C$5:$C$1000,DATE(Thang!$E$4,Thang!$C$4,AN$2),Xuat!$D$5:$D$1000,Loc!$A435)</f>
        <v>0</v>
      </c>
      <c r="AO435" s="1">
        <f>SUMIFS(Xuat!$G$5:$G$1000,Xuat!$C$5:$C$1000,DATE(Thang!$E$4,Thang!$C$4,AO$2),Xuat!$D$5:$D$1000,Loc!$A435)</f>
        <v>0</v>
      </c>
      <c r="AP435" s="1">
        <f>SUMIFS(Xuat!$G$5:$G$1000,Xuat!$C$5:$C$1000,DATE(Thang!$E$4,Thang!$C$4,AP$2),Xuat!$D$5:$D$1000,Loc!$A435)</f>
        <v>0</v>
      </c>
      <c r="AQ435" s="1">
        <f>SUMIFS(Xuat!$G$5:$G$1000,Xuat!$C$5:$C$1000,DATE(Thang!$E$4,Thang!$C$4,AQ$2),Xuat!$D$5:$D$1000,Loc!$A435)</f>
        <v>0</v>
      </c>
      <c r="AR435" s="1">
        <f>SUMIFS(Xuat!$G$5:$G$1000,Xuat!$C$5:$C$1000,DATE(Thang!$E$4,Thang!$C$4,AR$2),Xuat!$D$5:$D$1000,Loc!$A435)</f>
        <v>0</v>
      </c>
      <c r="AS435" s="1">
        <f>SUMIFS(Xuat!$G$5:$G$1000,Xuat!$C$5:$C$1000,DATE(Thang!$E$4,Thang!$C$4,AS$2),Xuat!$D$5:$D$1000,Loc!$A435)</f>
        <v>0</v>
      </c>
      <c r="AT435" s="1">
        <f>SUMIFS(Xuat!$G$5:$G$1000,Xuat!$C$5:$C$1000,DATE(Thang!$E$4,Thang!$C$4,AT$2),Xuat!$D$5:$D$1000,Loc!$A435)</f>
        <v>0</v>
      </c>
      <c r="AU435" s="1">
        <f>SUMIFS(Xuat!$G$5:$G$1000,Xuat!$C$5:$C$1000,DATE(Thang!$E$4,Thang!$C$4,AU$2),Xuat!$D$5:$D$1000,Loc!$A435)</f>
        <v>0</v>
      </c>
      <c r="AV435" s="1">
        <f>SUMIFS(Xuat!$G$5:$G$1000,Xuat!$C$5:$C$1000,DATE(Thang!$E$4,Thang!$C$4,AV$2),Xuat!$D$5:$D$1000,Loc!$A435)</f>
        <v>0</v>
      </c>
      <c r="AW435" s="1">
        <f>SUMIFS(Xuat!$G$5:$G$1000,Xuat!$C$5:$C$1000,DATE(Thang!$E$4,Thang!$C$4,AW$2),Xuat!$D$5:$D$1000,Loc!$A435)</f>
        <v>0</v>
      </c>
      <c r="AX435" s="1">
        <f>SUMIFS(Xuat!$G$5:$G$1000,Xuat!$C$5:$C$1000,DATE(Thang!$E$4,Thang!$C$4,AX$2),Xuat!$D$5:$D$1000,Loc!$A435)</f>
        <v>0</v>
      </c>
      <c r="AY435" s="1">
        <f>SUMIFS(Xuat!$G$5:$G$1000,Xuat!$C$5:$C$1000,DATE(Thang!$E$4,Thang!$C$4,AY$2),Xuat!$D$5:$D$1000,Loc!$A435)</f>
        <v>0</v>
      </c>
      <c r="AZ435" s="1">
        <f>SUMIFS(Xuat!$G$5:$G$1000,Xuat!$C$5:$C$1000,DATE(Thang!$E$4,Thang!$C$4,AZ$2),Xuat!$D$5:$D$1000,Loc!$A435)</f>
        <v>0</v>
      </c>
      <c r="BA435" s="1">
        <f>SUMIFS(Xuat!$G$5:$G$1000,Xuat!$C$5:$C$1000,DATE(Thang!$E$4,Thang!$C$4,BA$2),Xuat!$D$5:$D$1000,Loc!$A435)</f>
        <v>0</v>
      </c>
      <c r="BB435" s="1">
        <f>SUMIFS(Xuat!$G$5:$G$1000,Xuat!$C$5:$C$1000,DATE(Thang!$E$4,Thang!$C$4,BB$2),Xuat!$D$5:$D$1000,Loc!$A435)</f>
        <v>0</v>
      </c>
      <c r="BC435" s="1">
        <f>SUMIFS(Xuat!$G$5:$G$1000,Xuat!$C$5:$C$1000,DATE(Thang!$E$4,Thang!$C$4,BC$2),Xuat!$D$5:$D$1000,Loc!$A435)</f>
        <v>0</v>
      </c>
      <c r="BD435" s="1">
        <f>SUMIFS(Xuat!$G$5:$G$1000,Xuat!$C$5:$C$1000,DATE(Thang!$E$4,Thang!$C$4,BD$2),Xuat!$D$5:$D$1000,Loc!$A435)</f>
        <v>0</v>
      </c>
      <c r="BE435" s="1">
        <f>SUMIFS(Xuat!$G$5:$G$1000,Xuat!$C$5:$C$1000,DATE(Thang!$E$4,Thang!$C$4,BE$2),Xuat!$D$5:$D$1000,Loc!$A435)</f>
        <v>0</v>
      </c>
      <c r="BF435" s="1">
        <f>SUMIFS(Xuat!$G$5:$G$1000,Xuat!$C$5:$C$1000,DATE(Thang!$E$4,Thang!$C$4,BF$2),Xuat!$D$5:$D$1000,Loc!$A435)</f>
        <v>0</v>
      </c>
      <c r="BG435" s="1">
        <f>SUMIFS(Xuat!$G$5:$G$1000,Xuat!$C$5:$C$1000,DATE(Thang!$E$4,Thang!$C$4,BG$2),Xuat!$D$5:$D$1000,Loc!$A435)</f>
        <v>0</v>
      </c>
      <c r="BH435" s="1">
        <f>SUMIFS(Xuat!$G$5:$G$1000,Xuat!$C$5:$C$1000,DATE(Thang!$E$4,Thang!$C$4,BH$2),Xuat!$D$5:$D$1000,Loc!$A435)</f>
        <v>0</v>
      </c>
      <c r="BI435" s="1">
        <f>SUMIFS(Xuat!$G$5:$G$1000,Xuat!$C$5:$C$1000,DATE(Thang!$E$4,Thang!$C$4,BI$2),Xuat!$D$5:$D$1000,Loc!$A435)</f>
        <v>0</v>
      </c>
      <c r="BJ435" s="1">
        <f>SUMIFS(Xuat!$G$5:$G$1000,Xuat!$C$5:$C$1000,DATE(Thang!$E$4,Thang!$C$4,BJ$2),Xuat!$D$5:$D$1000,Loc!$A435)</f>
        <v>0</v>
      </c>
      <c r="BK435" s="1">
        <f>SUMIFS(Xuat!$G$5:$G$1000,Xuat!$C$5:$C$1000,DATE(Thang!$E$4,Thang!$C$4,BK$2),Xuat!$D$5:$D$1000,Loc!$A435)</f>
        <v>0</v>
      </c>
      <c r="BL435" s="1">
        <f>SUMIFS(Xuat!$G$5:$G$1000,Xuat!$C$5:$C$1000,DATE(Thang!$E$4,Thang!$C$4,BL$2),Xuat!$D$5:$D$1000,Loc!$A435)</f>
        <v>0</v>
      </c>
      <c r="BM435" s="1">
        <f>SUMIFS(Xuat!$G$5:$G$1000,Xuat!$C$5:$C$1000,DATE(Thang!$E$4,Thang!$C$4,BM$2),Xuat!$D$5:$D$1000,Loc!$A435)</f>
        <v>0</v>
      </c>
      <c r="BN435" s="1">
        <f>SUMIFS(Xuat!$G$5:$G$1000,Xuat!$C$5:$C$1000,DATE(Thang!$E$4,Thang!$C$4,BN$2),Xuat!$D$5:$D$1000,Loc!$A435)</f>
        <v>0</v>
      </c>
      <c r="BO435" s="1">
        <f>SUMIFS(Xuat!$G$5:$G$1000,Xuat!$C$5:$C$1000,DATE(Thang!$E$4,Thang!$C$4,BO$2),Xuat!$D$5:$D$1000,Loc!$A435)</f>
        <v>0</v>
      </c>
    </row>
    <row r="436" spans="1:67" x14ac:dyDescent="0.2">
      <c r="A436" s="2">
        <f>DM!C436</f>
        <v>0</v>
      </c>
      <c r="B436" s="3">
        <f>VLOOKUP(A436,Tondau!$B$5:$F$500,3,0)</f>
        <v>0</v>
      </c>
      <c r="C436" s="3">
        <f t="shared" si="20"/>
        <v>0</v>
      </c>
      <c r="D436" s="3">
        <f t="shared" si="21"/>
        <v>0</v>
      </c>
      <c r="E436" s="3">
        <f t="shared" si="22"/>
        <v>0</v>
      </c>
      <c r="F436" s="7">
        <f>SUMIFS(Nhap!$I$5:$I$1000,Nhap!$E$5:$E$1000,DATE(Thang!$E$4,Thang!$C$4,Loc!$F$2),Nhap!$F$5:$F$1000,Loc!A436)</f>
        <v>0</v>
      </c>
      <c r="G436" s="7">
        <f>SUMIFS(Nhap!$I$5:$I$1000,Nhap!$E$5:$E$1000,DATE(Thang!$E$4,Thang!$C$4,Loc!$G$2),Nhap!$F$5:$F$1000,Loc!A436)</f>
        <v>0</v>
      </c>
      <c r="H436" s="7">
        <f>SUMIFS(Nhap!$I$5:$I$1000,Nhap!$E$5:$E$1000,DATE(Thang!$E$4,Thang!$C$4,Loc!$H$2),Nhap!$F$5:$F$1000,Loc!A436)</f>
        <v>0</v>
      </c>
      <c r="I436" s="7">
        <f>SUMIFS(Nhap!$I$5:$I$1000,Nhap!$E$5:$E$1000,DATE(Thang!$E$4,Thang!$C$4,Loc!$I$2),Nhap!$F$5:$F$1000,Loc!A436)</f>
        <v>0</v>
      </c>
      <c r="J436" s="7">
        <f>SUMIFS(Nhap!$I$5:$I$1000,Nhap!$E$5:$E$1000,DATE(Thang!$E$4,Thang!$C$4,Loc!$J$2),Nhap!$F$5:$F$1000,Loc!A436)</f>
        <v>0</v>
      </c>
      <c r="K436" s="7">
        <f>SUMIFS(Nhap!$I$5:$I$1000,Nhap!$E$5:$E$1000,DATE(Thang!$E$4,Thang!$C$4,Loc!$K$2),Nhap!$F$5:$F$1000,Loc!A436)</f>
        <v>0</v>
      </c>
      <c r="L436" s="7">
        <f>SUMIFS(Nhap!$I$5:$I$1000,Nhap!$E$5:$E$1000,DATE(Thang!$E$4,Thang!$C$4,Loc!$L$2),Nhap!$F$5:$F$1000,Loc!A436)</f>
        <v>0</v>
      </c>
      <c r="M436" s="7">
        <f>SUMIFS(Nhap!$I$5:$I$1000,Nhap!$E$5:$E$1000,DATE(Thang!$E$4,Thang!$C$4,Loc!$M$2),Nhap!$F$5:$F$1000,Loc!A436)</f>
        <v>0</v>
      </c>
      <c r="N436" s="7">
        <f>SUMIFS(Nhap!$I$5:$I$1000,Nhap!$E$5:$E$1000,DATE(Thang!$E$4,Thang!$C$4,Loc!$N$2),Nhap!$F$5:$F$1000,Loc!A436)</f>
        <v>0</v>
      </c>
      <c r="O436" s="7">
        <f>SUMIFS(Nhap!$I$5:$I$1000,Nhap!$E$5:$E$1000,DATE(Thang!$E$4,Thang!$C$4,Loc!$O$2),Nhap!$F$5:$F$1000,Loc!A436)</f>
        <v>0</v>
      </c>
      <c r="P436" s="7">
        <f>SUMIFS(Nhap!$I$5:$I$1000,Nhap!$E$5:$E$1000,DATE(Thang!$E$4,Thang!$C$4,Loc!$P$2),Nhap!$F$5:$F$1000,Loc!A436)</f>
        <v>0</v>
      </c>
      <c r="Q436" s="7">
        <f>SUMIFS(Nhap!$I$5:$I$1000,Nhap!$E$5:$E$1000,DATE(Thang!$E$4,Thang!$C$4,Loc!$Q$2),Nhap!$F$5:$F$1000,Loc!A436)</f>
        <v>0</v>
      </c>
      <c r="R436" s="7">
        <f>SUMIFS(Nhap!$I$5:$I$1000,Nhap!$E$5:$E$1000,DATE(Thang!$E$4,Thang!$C$4,Loc!$R$2),Nhap!$F$5:$F$1000,Loc!A436)</f>
        <v>0</v>
      </c>
      <c r="S436" s="7">
        <f>SUMIFS(Nhap!$I$5:$I$1000,Nhap!$E$5:$E$1000,DATE(Thang!$E$4,Thang!$C$4,Loc!$S$2),Nhap!$F$5:$F$1000,Loc!A436)</f>
        <v>0</v>
      </c>
      <c r="T436" s="7">
        <f>SUMIFS(Nhap!$I$5:$I$1000,Nhap!$E$5:$E$1000,DATE(Thang!$E$4,Thang!$C$4,Loc!$T$2),Nhap!$F$5:$F$1000,Loc!A436)</f>
        <v>0</v>
      </c>
      <c r="U436" s="7">
        <f>SUMIFS(Nhap!$I$5:$I$1000,Nhap!$E$5:$E$1000,DATE(Thang!$E$4,Thang!$C$4,Loc!$U$2),Nhap!$F$5:$F$1000,Loc!A436)</f>
        <v>0</v>
      </c>
      <c r="V436" s="7">
        <f>SUMIFS(Nhap!$I$5:$I$1000,Nhap!$E$5:$E$1000,DATE(Thang!$E$4,Thang!$C$4,Loc!$V$2),Nhap!$F$5:$F$1000,Loc!A436)</f>
        <v>0</v>
      </c>
      <c r="W436" s="7">
        <f>SUMIFS(Nhap!$I$5:$I$1000,Nhap!$E$5:$E$1000,DATE(Thang!$E$4,Thang!$C$4,Loc!$W$2),Nhap!$F$5:$F$1000,Loc!A436)</f>
        <v>0</v>
      </c>
      <c r="X436" s="7">
        <f>SUMIFS(Nhap!$I$5:$I$1000,Nhap!$E$5:$E$1000,DATE(Thang!$E$4,Thang!$C$4,Loc!$X$2),Nhap!$F$5:$F$1000,Loc!A436)</f>
        <v>0</v>
      </c>
      <c r="Y436" s="7">
        <f>SUMIFS(Nhap!$I$5:$I$1000,Nhap!$E$5:$E$1000,DATE(Thang!$E$4,Thang!$C$4,Loc!$Y$2),Nhap!$F$5:$F$1000,Loc!A436)</f>
        <v>0</v>
      </c>
      <c r="Z436" s="7">
        <f>SUMIFS(Nhap!$I$5:$I$1000,Nhap!$E$5:$E$1000,DATE(Thang!$E$4,Thang!$C$4,Loc!$Z$2),Nhap!$F$5:$F$1000,Loc!A436)</f>
        <v>0</v>
      </c>
      <c r="AA436" s="7">
        <f>SUMIFS(Nhap!$I$5:$I$1000,Nhap!$E$5:$E$1000,DATE(Thang!$E$4,Thang!$C$4,Loc!$AA$2),Nhap!$F$5:$F$1000,Loc!A436)</f>
        <v>0</v>
      </c>
      <c r="AB436" s="7">
        <f>SUMIFS(Nhap!$I$5:$I$1000,Nhap!$E$5:$E$1000,DATE(Thang!$E$4,Thang!$C$4,Loc!$AB$2),Nhap!$F$5:$F$1000,Loc!A436)</f>
        <v>0</v>
      </c>
      <c r="AC436" s="7">
        <f>SUMIFS(Nhap!$I$5:$I$1000,Nhap!$E$5:$E$1000,DATE(Thang!$E$4,Thang!$C$4,Loc!$AC$2),Nhap!$F$5:$F$1000,Loc!A436)</f>
        <v>0</v>
      </c>
      <c r="AD436" s="7">
        <f>SUMIFS(Nhap!$I$5:$I$1000,Nhap!$E$5:$E$1000,DATE(Thang!$E$4,Thang!$C$4,Loc!$AD$2),Nhap!$F$5:$F$1000,Loc!$A$5)</f>
        <v>0</v>
      </c>
      <c r="AE436" s="7">
        <f>SUMIFS(Nhap!$I$5:$I$1000,Nhap!$E$5:$E$1000,DATE(Thang!$E$4,Thang!$C$4,Loc!$AE$2),Nhap!$F$5:$F$1000,Loc!A436)</f>
        <v>0</v>
      </c>
      <c r="AF436" s="7">
        <f>SUMIFS(Nhap!$I$5:$I$1000,Nhap!$E$5:$E$1000,DATE(Thang!$E$4,Thang!$C$4,Loc!$AF$2),Nhap!$F$5:$F$1000,Loc!A436)</f>
        <v>0</v>
      </c>
      <c r="AG436" s="7">
        <f>SUMIFS(Nhap!$I$5:$I$1000,Nhap!$E$5:$E$1000,DATE(Thang!$E$4,Thang!$C$4,Loc!$AG$2),Nhap!$F$5:$F$1000,Loc!A436)</f>
        <v>0</v>
      </c>
      <c r="AH436" s="7">
        <f>SUMIFS(Nhap!$I$5:$I$1000,Nhap!$E$5:$E$1000,DATE(Thang!$E$4,Thang!$C$4,Loc!$AH$2),Nhap!$F$5:$F$1000,Loc!A436)</f>
        <v>0</v>
      </c>
      <c r="AI436" s="7">
        <f>SUMIFS(Nhap!$I$5:$I$1000,Nhap!$E$5:$E$1000,DATE(Thang!$E$4,Thang!$C$4,Loc!$AI$2),Nhap!$F$5:$F$1000,Loc!A436)</f>
        <v>0</v>
      </c>
      <c r="AJ436" s="7">
        <f>SUMIFS(Nhap!$I$5:$I$1000,Nhap!$E$5:$E$1000,DATE(Thang!$E$4,Thang!$C$4,Loc!$AJ$2),Nhap!$F$5:$F$1000,Loc!A436)</f>
        <v>0</v>
      </c>
      <c r="AK436" s="1">
        <f>SUMIFS(Xuat!$G$5:$G$1000,Xuat!$C$5:$C$1000,DATE(Thang!$E$4,Thang!$C$4,AK$2),Xuat!$D$5:$D$1000,Loc!$A436)</f>
        <v>0</v>
      </c>
      <c r="AL436" s="1">
        <f>SUMIFS(Xuat!$G$5:$G$1000,Xuat!$C$5:$C$1000,DATE(Thang!$E$4,Thang!$C$4,AL$2),Xuat!$D$5:$D$1000,Loc!$A436)</f>
        <v>0</v>
      </c>
      <c r="AM436" s="1">
        <f>SUMIFS(Xuat!$G$5:$G$1000,Xuat!$C$5:$C$1000,DATE(Thang!$E$4,Thang!$C$4,AM$2),Xuat!$D$5:$D$1000,Loc!$A436)</f>
        <v>0</v>
      </c>
      <c r="AN436" s="1">
        <f>SUMIFS(Xuat!$G$5:$G$1000,Xuat!$C$5:$C$1000,DATE(Thang!$E$4,Thang!$C$4,AN$2),Xuat!$D$5:$D$1000,Loc!$A436)</f>
        <v>0</v>
      </c>
      <c r="AO436" s="1">
        <f>SUMIFS(Xuat!$G$5:$G$1000,Xuat!$C$5:$C$1000,DATE(Thang!$E$4,Thang!$C$4,AO$2),Xuat!$D$5:$D$1000,Loc!$A436)</f>
        <v>0</v>
      </c>
      <c r="AP436" s="1">
        <f>SUMIFS(Xuat!$G$5:$G$1000,Xuat!$C$5:$C$1000,DATE(Thang!$E$4,Thang!$C$4,AP$2),Xuat!$D$5:$D$1000,Loc!$A436)</f>
        <v>0</v>
      </c>
      <c r="AQ436" s="1">
        <f>SUMIFS(Xuat!$G$5:$G$1000,Xuat!$C$5:$C$1000,DATE(Thang!$E$4,Thang!$C$4,AQ$2),Xuat!$D$5:$D$1000,Loc!$A436)</f>
        <v>0</v>
      </c>
      <c r="AR436" s="1">
        <f>SUMIFS(Xuat!$G$5:$G$1000,Xuat!$C$5:$C$1000,DATE(Thang!$E$4,Thang!$C$4,AR$2),Xuat!$D$5:$D$1000,Loc!$A436)</f>
        <v>0</v>
      </c>
      <c r="AS436" s="1">
        <f>SUMIFS(Xuat!$G$5:$G$1000,Xuat!$C$5:$C$1000,DATE(Thang!$E$4,Thang!$C$4,AS$2),Xuat!$D$5:$D$1000,Loc!$A436)</f>
        <v>0</v>
      </c>
      <c r="AT436" s="1">
        <f>SUMIFS(Xuat!$G$5:$G$1000,Xuat!$C$5:$C$1000,DATE(Thang!$E$4,Thang!$C$4,AT$2),Xuat!$D$5:$D$1000,Loc!$A436)</f>
        <v>0</v>
      </c>
      <c r="AU436" s="1">
        <f>SUMIFS(Xuat!$G$5:$G$1000,Xuat!$C$5:$C$1000,DATE(Thang!$E$4,Thang!$C$4,AU$2),Xuat!$D$5:$D$1000,Loc!$A436)</f>
        <v>0</v>
      </c>
      <c r="AV436" s="1">
        <f>SUMIFS(Xuat!$G$5:$G$1000,Xuat!$C$5:$C$1000,DATE(Thang!$E$4,Thang!$C$4,AV$2),Xuat!$D$5:$D$1000,Loc!$A436)</f>
        <v>0</v>
      </c>
      <c r="AW436" s="1">
        <f>SUMIFS(Xuat!$G$5:$G$1000,Xuat!$C$5:$C$1000,DATE(Thang!$E$4,Thang!$C$4,AW$2),Xuat!$D$5:$D$1000,Loc!$A436)</f>
        <v>0</v>
      </c>
      <c r="AX436" s="1">
        <f>SUMIFS(Xuat!$G$5:$G$1000,Xuat!$C$5:$C$1000,DATE(Thang!$E$4,Thang!$C$4,AX$2),Xuat!$D$5:$D$1000,Loc!$A436)</f>
        <v>0</v>
      </c>
      <c r="AY436" s="1">
        <f>SUMIFS(Xuat!$G$5:$G$1000,Xuat!$C$5:$C$1000,DATE(Thang!$E$4,Thang!$C$4,AY$2),Xuat!$D$5:$D$1000,Loc!$A436)</f>
        <v>0</v>
      </c>
      <c r="AZ436" s="1">
        <f>SUMIFS(Xuat!$G$5:$G$1000,Xuat!$C$5:$C$1000,DATE(Thang!$E$4,Thang!$C$4,AZ$2),Xuat!$D$5:$D$1000,Loc!$A436)</f>
        <v>0</v>
      </c>
      <c r="BA436" s="1">
        <f>SUMIFS(Xuat!$G$5:$G$1000,Xuat!$C$5:$C$1000,DATE(Thang!$E$4,Thang!$C$4,BA$2),Xuat!$D$5:$D$1000,Loc!$A436)</f>
        <v>0</v>
      </c>
      <c r="BB436" s="1">
        <f>SUMIFS(Xuat!$G$5:$G$1000,Xuat!$C$5:$C$1000,DATE(Thang!$E$4,Thang!$C$4,BB$2),Xuat!$D$5:$D$1000,Loc!$A436)</f>
        <v>0</v>
      </c>
      <c r="BC436" s="1">
        <f>SUMIFS(Xuat!$G$5:$G$1000,Xuat!$C$5:$C$1000,DATE(Thang!$E$4,Thang!$C$4,BC$2),Xuat!$D$5:$D$1000,Loc!$A436)</f>
        <v>0</v>
      </c>
      <c r="BD436" s="1">
        <f>SUMIFS(Xuat!$G$5:$G$1000,Xuat!$C$5:$C$1000,DATE(Thang!$E$4,Thang!$C$4,BD$2),Xuat!$D$5:$D$1000,Loc!$A436)</f>
        <v>0</v>
      </c>
      <c r="BE436" s="1">
        <f>SUMIFS(Xuat!$G$5:$G$1000,Xuat!$C$5:$C$1000,DATE(Thang!$E$4,Thang!$C$4,BE$2),Xuat!$D$5:$D$1000,Loc!$A436)</f>
        <v>0</v>
      </c>
      <c r="BF436" s="1">
        <f>SUMIFS(Xuat!$G$5:$G$1000,Xuat!$C$5:$C$1000,DATE(Thang!$E$4,Thang!$C$4,BF$2),Xuat!$D$5:$D$1000,Loc!$A436)</f>
        <v>0</v>
      </c>
      <c r="BG436" s="1">
        <f>SUMIFS(Xuat!$G$5:$G$1000,Xuat!$C$5:$C$1000,DATE(Thang!$E$4,Thang!$C$4,BG$2),Xuat!$D$5:$D$1000,Loc!$A436)</f>
        <v>0</v>
      </c>
      <c r="BH436" s="1">
        <f>SUMIFS(Xuat!$G$5:$G$1000,Xuat!$C$5:$C$1000,DATE(Thang!$E$4,Thang!$C$4,BH$2),Xuat!$D$5:$D$1000,Loc!$A436)</f>
        <v>0</v>
      </c>
      <c r="BI436" s="1">
        <f>SUMIFS(Xuat!$G$5:$G$1000,Xuat!$C$5:$C$1000,DATE(Thang!$E$4,Thang!$C$4,BI$2),Xuat!$D$5:$D$1000,Loc!$A436)</f>
        <v>0</v>
      </c>
      <c r="BJ436" s="1">
        <f>SUMIFS(Xuat!$G$5:$G$1000,Xuat!$C$5:$C$1000,DATE(Thang!$E$4,Thang!$C$4,BJ$2),Xuat!$D$5:$D$1000,Loc!$A436)</f>
        <v>0</v>
      </c>
      <c r="BK436" s="1">
        <f>SUMIFS(Xuat!$G$5:$G$1000,Xuat!$C$5:$C$1000,DATE(Thang!$E$4,Thang!$C$4,BK$2),Xuat!$D$5:$D$1000,Loc!$A436)</f>
        <v>0</v>
      </c>
      <c r="BL436" s="1">
        <f>SUMIFS(Xuat!$G$5:$G$1000,Xuat!$C$5:$C$1000,DATE(Thang!$E$4,Thang!$C$4,BL$2),Xuat!$D$5:$D$1000,Loc!$A436)</f>
        <v>0</v>
      </c>
      <c r="BM436" s="1">
        <f>SUMIFS(Xuat!$G$5:$G$1000,Xuat!$C$5:$C$1000,DATE(Thang!$E$4,Thang!$C$4,BM$2),Xuat!$D$5:$D$1000,Loc!$A436)</f>
        <v>0</v>
      </c>
      <c r="BN436" s="1">
        <f>SUMIFS(Xuat!$G$5:$G$1000,Xuat!$C$5:$C$1000,DATE(Thang!$E$4,Thang!$C$4,BN$2),Xuat!$D$5:$D$1000,Loc!$A436)</f>
        <v>0</v>
      </c>
      <c r="BO436" s="1">
        <f>SUMIFS(Xuat!$G$5:$G$1000,Xuat!$C$5:$C$1000,DATE(Thang!$E$4,Thang!$C$4,BO$2),Xuat!$D$5:$D$1000,Loc!$A436)</f>
        <v>0</v>
      </c>
    </row>
    <row r="437" spans="1:67" x14ac:dyDescent="0.2">
      <c r="A437" s="2">
        <f>DM!C437</f>
        <v>0</v>
      </c>
      <c r="B437" s="3">
        <f>VLOOKUP(A437,Tondau!$B$5:$F$500,3,0)</f>
        <v>0</v>
      </c>
      <c r="C437" s="3">
        <f t="shared" si="20"/>
        <v>0</v>
      </c>
      <c r="D437" s="3">
        <f t="shared" si="21"/>
        <v>0</v>
      </c>
      <c r="E437" s="3">
        <f t="shared" si="22"/>
        <v>0</v>
      </c>
      <c r="F437" s="7">
        <f>SUMIFS(Nhap!$I$5:$I$1000,Nhap!$E$5:$E$1000,DATE(Thang!$E$4,Thang!$C$4,Loc!$F$2),Nhap!$F$5:$F$1000,Loc!A437)</f>
        <v>0</v>
      </c>
      <c r="G437" s="7">
        <f>SUMIFS(Nhap!$I$5:$I$1000,Nhap!$E$5:$E$1000,DATE(Thang!$E$4,Thang!$C$4,Loc!$G$2),Nhap!$F$5:$F$1000,Loc!A437)</f>
        <v>0</v>
      </c>
      <c r="H437" s="7">
        <f>SUMIFS(Nhap!$I$5:$I$1000,Nhap!$E$5:$E$1000,DATE(Thang!$E$4,Thang!$C$4,Loc!$H$2),Nhap!$F$5:$F$1000,Loc!A437)</f>
        <v>0</v>
      </c>
      <c r="I437" s="7">
        <f>SUMIFS(Nhap!$I$5:$I$1000,Nhap!$E$5:$E$1000,DATE(Thang!$E$4,Thang!$C$4,Loc!$I$2),Nhap!$F$5:$F$1000,Loc!A437)</f>
        <v>0</v>
      </c>
      <c r="J437" s="7">
        <f>SUMIFS(Nhap!$I$5:$I$1000,Nhap!$E$5:$E$1000,DATE(Thang!$E$4,Thang!$C$4,Loc!$J$2),Nhap!$F$5:$F$1000,Loc!A437)</f>
        <v>0</v>
      </c>
      <c r="K437" s="7">
        <f>SUMIFS(Nhap!$I$5:$I$1000,Nhap!$E$5:$E$1000,DATE(Thang!$E$4,Thang!$C$4,Loc!$K$2),Nhap!$F$5:$F$1000,Loc!A437)</f>
        <v>0</v>
      </c>
      <c r="L437" s="7">
        <f>SUMIFS(Nhap!$I$5:$I$1000,Nhap!$E$5:$E$1000,DATE(Thang!$E$4,Thang!$C$4,Loc!$L$2),Nhap!$F$5:$F$1000,Loc!A437)</f>
        <v>0</v>
      </c>
      <c r="M437" s="7">
        <f>SUMIFS(Nhap!$I$5:$I$1000,Nhap!$E$5:$E$1000,DATE(Thang!$E$4,Thang!$C$4,Loc!$M$2),Nhap!$F$5:$F$1000,Loc!A437)</f>
        <v>0</v>
      </c>
      <c r="N437" s="7">
        <f>SUMIFS(Nhap!$I$5:$I$1000,Nhap!$E$5:$E$1000,DATE(Thang!$E$4,Thang!$C$4,Loc!$N$2),Nhap!$F$5:$F$1000,Loc!A437)</f>
        <v>0</v>
      </c>
      <c r="O437" s="7">
        <f>SUMIFS(Nhap!$I$5:$I$1000,Nhap!$E$5:$E$1000,DATE(Thang!$E$4,Thang!$C$4,Loc!$O$2),Nhap!$F$5:$F$1000,Loc!A437)</f>
        <v>0</v>
      </c>
      <c r="P437" s="7">
        <f>SUMIFS(Nhap!$I$5:$I$1000,Nhap!$E$5:$E$1000,DATE(Thang!$E$4,Thang!$C$4,Loc!$P$2),Nhap!$F$5:$F$1000,Loc!A437)</f>
        <v>0</v>
      </c>
      <c r="Q437" s="7">
        <f>SUMIFS(Nhap!$I$5:$I$1000,Nhap!$E$5:$E$1000,DATE(Thang!$E$4,Thang!$C$4,Loc!$Q$2),Nhap!$F$5:$F$1000,Loc!A437)</f>
        <v>0</v>
      </c>
      <c r="R437" s="7">
        <f>SUMIFS(Nhap!$I$5:$I$1000,Nhap!$E$5:$E$1000,DATE(Thang!$E$4,Thang!$C$4,Loc!$R$2),Nhap!$F$5:$F$1000,Loc!A437)</f>
        <v>0</v>
      </c>
      <c r="S437" s="7">
        <f>SUMIFS(Nhap!$I$5:$I$1000,Nhap!$E$5:$E$1000,DATE(Thang!$E$4,Thang!$C$4,Loc!$S$2),Nhap!$F$5:$F$1000,Loc!A437)</f>
        <v>0</v>
      </c>
      <c r="T437" s="7">
        <f>SUMIFS(Nhap!$I$5:$I$1000,Nhap!$E$5:$E$1000,DATE(Thang!$E$4,Thang!$C$4,Loc!$T$2),Nhap!$F$5:$F$1000,Loc!A437)</f>
        <v>0</v>
      </c>
      <c r="U437" s="7">
        <f>SUMIFS(Nhap!$I$5:$I$1000,Nhap!$E$5:$E$1000,DATE(Thang!$E$4,Thang!$C$4,Loc!$U$2),Nhap!$F$5:$F$1000,Loc!A437)</f>
        <v>0</v>
      </c>
      <c r="V437" s="7">
        <f>SUMIFS(Nhap!$I$5:$I$1000,Nhap!$E$5:$E$1000,DATE(Thang!$E$4,Thang!$C$4,Loc!$V$2),Nhap!$F$5:$F$1000,Loc!A437)</f>
        <v>0</v>
      </c>
      <c r="W437" s="7">
        <f>SUMIFS(Nhap!$I$5:$I$1000,Nhap!$E$5:$E$1000,DATE(Thang!$E$4,Thang!$C$4,Loc!$W$2),Nhap!$F$5:$F$1000,Loc!A437)</f>
        <v>0</v>
      </c>
      <c r="X437" s="7">
        <f>SUMIFS(Nhap!$I$5:$I$1000,Nhap!$E$5:$E$1000,DATE(Thang!$E$4,Thang!$C$4,Loc!$X$2),Nhap!$F$5:$F$1000,Loc!A437)</f>
        <v>0</v>
      </c>
      <c r="Y437" s="7">
        <f>SUMIFS(Nhap!$I$5:$I$1000,Nhap!$E$5:$E$1000,DATE(Thang!$E$4,Thang!$C$4,Loc!$Y$2),Nhap!$F$5:$F$1000,Loc!A437)</f>
        <v>0</v>
      </c>
      <c r="Z437" s="7">
        <f>SUMIFS(Nhap!$I$5:$I$1000,Nhap!$E$5:$E$1000,DATE(Thang!$E$4,Thang!$C$4,Loc!$Z$2),Nhap!$F$5:$F$1000,Loc!A437)</f>
        <v>0</v>
      </c>
      <c r="AA437" s="7">
        <f>SUMIFS(Nhap!$I$5:$I$1000,Nhap!$E$5:$E$1000,DATE(Thang!$E$4,Thang!$C$4,Loc!$AA$2),Nhap!$F$5:$F$1000,Loc!A437)</f>
        <v>0</v>
      </c>
      <c r="AB437" s="7">
        <f>SUMIFS(Nhap!$I$5:$I$1000,Nhap!$E$5:$E$1000,DATE(Thang!$E$4,Thang!$C$4,Loc!$AB$2),Nhap!$F$5:$F$1000,Loc!A437)</f>
        <v>0</v>
      </c>
      <c r="AC437" s="7">
        <f>SUMIFS(Nhap!$I$5:$I$1000,Nhap!$E$5:$E$1000,DATE(Thang!$E$4,Thang!$C$4,Loc!$AC$2),Nhap!$F$5:$F$1000,Loc!A437)</f>
        <v>0</v>
      </c>
      <c r="AD437" s="7">
        <f>SUMIFS(Nhap!$I$5:$I$1000,Nhap!$E$5:$E$1000,DATE(Thang!$E$4,Thang!$C$4,Loc!$AD$2),Nhap!$F$5:$F$1000,Loc!$A$5)</f>
        <v>0</v>
      </c>
      <c r="AE437" s="7">
        <f>SUMIFS(Nhap!$I$5:$I$1000,Nhap!$E$5:$E$1000,DATE(Thang!$E$4,Thang!$C$4,Loc!$AE$2),Nhap!$F$5:$F$1000,Loc!A437)</f>
        <v>0</v>
      </c>
      <c r="AF437" s="7">
        <f>SUMIFS(Nhap!$I$5:$I$1000,Nhap!$E$5:$E$1000,DATE(Thang!$E$4,Thang!$C$4,Loc!$AF$2),Nhap!$F$5:$F$1000,Loc!A437)</f>
        <v>0</v>
      </c>
      <c r="AG437" s="7">
        <f>SUMIFS(Nhap!$I$5:$I$1000,Nhap!$E$5:$E$1000,DATE(Thang!$E$4,Thang!$C$4,Loc!$AG$2),Nhap!$F$5:$F$1000,Loc!A437)</f>
        <v>0</v>
      </c>
      <c r="AH437" s="7">
        <f>SUMIFS(Nhap!$I$5:$I$1000,Nhap!$E$5:$E$1000,DATE(Thang!$E$4,Thang!$C$4,Loc!$AH$2),Nhap!$F$5:$F$1000,Loc!A437)</f>
        <v>0</v>
      </c>
      <c r="AI437" s="7">
        <f>SUMIFS(Nhap!$I$5:$I$1000,Nhap!$E$5:$E$1000,DATE(Thang!$E$4,Thang!$C$4,Loc!$AI$2),Nhap!$F$5:$F$1000,Loc!A437)</f>
        <v>0</v>
      </c>
      <c r="AJ437" s="7">
        <f>SUMIFS(Nhap!$I$5:$I$1000,Nhap!$E$5:$E$1000,DATE(Thang!$E$4,Thang!$C$4,Loc!$AJ$2),Nhap!$F$5:$F$1000,Loc!A437)</f>
        <v>0</v>
      </c>
      <c r="AK437" s="1">
        <f>SUMIFS(Xuat!$G$5:$G$1000,Xuat!$C$5:$C$1000,DATE(Thang!$E$4,Thang!$C$4,AK$2),Xuat!$D$5:$D$1000,Loc!$A437)</f>
        <v>0</v>
      </c>
      <c r="AL437" s="1">
        <f>SUMIFS(Xuat!$G$5:$G$1000,Xuat!$C$5:$C$1000,DATE(Thang!$E$4,Thang!$C$4,AL$2),Xuat!$D$5:$D$1000,Loc!$A437)</f>
        <v>0</v>
      </c>
      <c r="AM437" s="1">
        <f>SUMIFS(Xuat!$G$5:$G$1000,Xuat!$C$5:$C$1000,DATE(Thang!$E$4,Thang!$C$4,AM$2),Xuat!$D$5:$D$1000,Loc!$A437)</f>
        <v>0</v>
      </c>
      <c r="AN437" s="1">
        <f>SUMIFS(Xuat!$G$5:$G$1000,Xuat!$C$5:$C$1000,DATE(Thang!$E$4,Thang!$C$4,AN$2),Xuat!$D$5:$D$1000,Loc!$A437)</f>
        <v>0</v>
      </c>
      <c r="AO437" s="1">
        <f>SUMIFS(Xuat!$G$5:$G$1000,Xuat!$C$5:$C$1000,DATE(Thang!$E$4,Thang!$C$4,AO$2),Xuat!$D$5:$D$1000,Loc!$A437)</f>
        <v>0</v>
      </c>
      <c r="AP437" s="1">
        <f>SUMIFS(Xuat!$G$5:$G$1000,Xuat!$C$5:$C$1000,DATE(Thang!$E$4,Thang!$C$4,AP$2),Xuat!$D$5:$D$1000,Loc!$A437)</f>
        <v>0</v>
      </c>
      <c r="AQ437" s="1">
        <f>SUMIFS(Xuat!$G$5:$G$1000,Xuat!$C$5:$C$1000,DATE(Thang!$E$4,Thang!$C$4,AQ$2),Xuat!$D$5:$D$1000,Loc!$A437)</f>
        <v>0</v>
      </c>
      <c r="AR437" s="1">
        <f>SUMIFS(Xuat!$G$5:$G$1000,Xuat!$C$5:$C$1000,DATE(Thang!$E$4,Thang!$C$4,AR$2),Xuat!$D$5:$D$1000,Loc!$A437)</f>
        <v>0</v>
      </c>
      <c r="AS437" s="1">
        <f>SUMIFS(Xuat!$G$5:$G$1000,Xuat!$C$5:$C$1000,DATE(Thang!$E$4,Thang!$C$4,AS$2),Xuat!$D$5:$D$1000,Loc!$A437)</f>
        <v>0</v>
      </c>
      <c r="AT437" s="1">
        <f>SUMIFS(Xuat!$G$5:$G$1000,Xuat!$C$5:$C$1000,DATE(Thang!$E$4,Thang!$C$4,AT$2),Xuat!$D$5:$D$1000,Loc!$A437)</f>
        <v>0</v>
      </c>
      <c r="AU437" s="1">
        <f>SUMIFS(Xuat!$G$5:$G$1000,Xuat!$C$5:$C$1000,DATE(Thang!$E$4,Thang!$C$4,AU$2),Xuat!$D$5:$D$1000,Loc!$A437)</f>
        <v>0</v>
      </c>
      <c r="AV437" s="1">
        <f>SUMIFS(Xuat!$G$5:$G$1000,Xuat!$C$5:$C$1000,DATE(Thang!$E$4,Thang!$C$4,AV$2),Xuat!$D$5:$D$1000,Loc!$A437)</f>
        <v>0</v>
      </c>
      <c r="AW437" s="1">
        <f>SUMIFS(Xuat!$G$5:$G$1000,Xuat!$C$5:$C$1000,DATE(Thang!$E$4,Thang!$C$4,AW$2),Xuat!$D$5:$D$1000,Loc!$A437)</f>
        <v>0</v>
      </c>
      <c r="AX437" s="1">
        <f>SUMIFS(Xuat!$G$5:$G$1000,Xuat!$C$5:$C$1000,DATE(Thang!$E$4,Thang!$C$4,AX$2),Xuat!$D$5:$D$1000,Loc!$A437)</f>
        <v>0</v>
      </c>
      <c r="AY437" s="1">
        <f>SUMIFS(Xuat!$G$5:$G$1000,Xuat!$C$5:$C$1000,DATE(Thang!$E$4,Thang!$C$4,AY$2),Xuat!$D$5:$D$1000,Loc!$A437)</f>
        <v>0</v>
      </c>
      <c r="AZ437" s="1">
        <f>SUMIFS(Xuat!$G$5:$G$1000,Xuat!$C$5:$C$1000,DATE(Thang!$E$4,Thang!$C$4,AZ$2),Xuat!$D$5:$D$1000,Loc!$A437)</f>
        <v>0</v>
      </c>
      <c r="BA437" s="1">
        <f>SUMIFS(Xuat!$G$5:$G$1000,Xuat!$C$5:$C$1000,DATE(Thang!$E$4,Thang!$C$4,BA$2),Xuat!$D$5:$D$1000,Loc!$A437)</f>
        <v>0</v>
      </c>
      <c r="BB437" s="1">
        <f>SUMIFS(Xuat!$G$5:$G$1000,Xuat!$C$5:$C$1000,DATE(Thang!$E$4,Thang!$C$4,BB$2),Xuat!$D$5:$D$1000,Loc!$A437)</f>
        <v>0</v>
      </c>
      <c r="BC437" s="1">
        <f>SUMIFS(Xuat!$G$5:$G$1000,Xuat!$C$5:$C$1000,DATE(Thang!$E$4,Thang!$C$4,BC$2),Xuat!$D$5:$D$1000,Loc!$A437)</f>
        <v>0</v>
      </c>
      <c r="BD437" s="1">
        <f>SUMIFS(Xuat!$G$5:$G$1000,Xuat!$C$5:$C$1000,DATE(Thang!$E$4,Thang!$C$4,BD$2),Xuat!$D$5:$D$1000,Loc!$A437)</f>
        <v>0</v>
      </c>
      <c r="BE437" s="1">
        <f>SUMIFS(Xuat!$G$5:$G$1000,Xuat!$C$5:$C$1000,DATE(Thang!$E$4,Thang!$C$4,BE$2),Xuat!$D$5:$D$1000,Loc!$A437)</f>
        <v>0</v>
      </c>
      <c r="BF437" s="1">
        <f>SUMIFS(Xuat!$G$5:$G$1000,Xuat!$C$5:$C$1000,DATE(Thang!$E$4,Thang!$C$4,BF$2),Xuat!$D$5:$D$1000,Loc!$A437)</f>
        <v>0</v>
      </c>
      <c r="BG437" s="1">
        <f>SUMIFS(Xuat!$G$5:$G$1000,Xuat!$C$5:$C$1000,DATE(Thang!$E$4,Thang!$C$4,BG$2),Xuat!$D$5:$D$1000,Loc!$A437)</f>
        <v>0</v>
      </c>
      <c r="BH437" s="1">
        <f>SUMIFS(Xuat!$G$5:$G$1000,Xuat!$C$5:$C$1000,DATE(Thang!$E$4,Thang!$C$4,BH$2),Xuat!$D$5:$D$1000,Loc!$A437)</f>
        <v>0</v>
      </c>
      <c r="BI437" s="1">
        <f>SUMIFS(Xuat!$G$5:$G$1000,Xuat!$C$5:$C$1000,DATE(Thang!$E$4,Thang!$C$4,BI$2),Xuat!$D$5:$D$1000,Loc!$A437)</f>
        <v>0</v>
      </c>
      <c r="BJ437" s="1">
        <f>SUMIFS(Xuat!$G$5:$G$1000,Xuat!$C$5:$C$1000,DATE(Thang!$E$4,Thang!$C$4,BJ$2),Xuat!$D$5:$D$1000,Loc!$A437)</f>
        <v>0</v>
      </c>
      <c r="BK437" s="1">
        <f>SUMIFS(Xuat!$G$5:$G$1000,Xuat!$C$5:$C$1000,DATE(Thang!$E$4,Thang!$C$4,BK$2),Xuat!$D$5:$D$1000,Loc!$A437)</f>
        <v>0</v>
      </c>
      <c r="BL437" s="1">
        <f>SUMIFS(Xuat!$G$5:$G$1000,Xuat!$C$5:$C$1000,DATE(Thang!$E$4,Thang!$C$4,BL$2),Xuat!$D$5:$D$1000,Loc!$A437)</f>
        <v>0</v>
      </c>
      <c r="BM437" s="1">
        <f>SUMIFS(Xuat!$G$5:$G$1000,Xuat!$C$5:$C$1000,DATE(Thang!$E$4,Thang!$C$4,BM$2),Xuat!$D$5:$D$1000,Loc!$A437)</f>
        <v>0</v>
      </c>
      <c r="BN437" s="1">
        <f>SUMIFS(Xuat!$G$5:$G$1000,Xuat!$C$5:$C$1000,DATE(Thang!$E$4,Thang!$C$4,BN$2),Xuat!$D$5:$D$1000,Loc!$A437)</f>
        <v>0</v>
      </c>
      <c r="BO437" s="1">
        <f>SUMIFS(Xuat!$G$5:$G$1000,Xuat!$C$5:$C$1000,DATE(Thang!$E$4,Thang!$C$4,BO$2),Xuat!$D$5:$D$1000,Loc!$A437)</f>
        <v>0</v>
      </c>
    </row>
    <row r="438" spans="1:67" x14ac:dyDescent="0.2">
      <c r="A438" s="2">
        <f>DM!C438</f>
        <v>0</v>
      </c>
      <c r="B438" s="3">
        <f>VLOOKUP(A438,Tondau!$B$5:$F$500,3,0)</f>
        <v>0</v>
      </c>
      <c r="C438" s="3">
        <f t="shared" si="20"/>
        <v>0</v>
      </c>
      <c r="D438" s="3">
        <f t="shared" si="21"/>
        <v>0</v>
      </c>
      <c r="E438" s="3">
        <f t="shared" si="22"/>
        <v>0</v>
      </c>
      <c r="F438" s="7">
        <f>SUMIFS(Nhap!$I$5:$I$1000,Nhap!$E$5:$E$1000,DATE(Thang!$E$4,Thang!$C$4,Loc!$F$2),Nhap!$F$5:$F$1000,Loc!A438)</f>
        <v>0</v>
      </c>
      <c r="G438" s="7">
        <f>SUMIFS(Nhap!$I$5:$I$1000,Nhap!$E$5:$E$1000,DATE(Thang!$E$4,Thang!$C$4,Loc!$G$2),Nhap!$F$5:$F$1000,Loc!A438)</f>
        <v>0</v>
      </c>
      <c r="H438" s="7">
        <f>SUMIFS(Nhap!$I$5:$I$1000,Nhap!$E$5:$E$1000,DATE(Thang!$E$4,Thang!$C$4,Loc!$H$2),Nhap!$F$5:$F$1000,Loc!A438)</f>
        <v>0</v>
      </c>
      <c r="I438" s="7">
        <f>SUMIFS(Nhap!$I$5:$I$1000,Nhap!$E$5:$E$1000,DATE(Thang!$E$4,Thang!$C$4,Loc!$I$2),Nhap!$F$5:$F$1000,Loc!A438)</f>
        <v>0</v>
      </c>
      <c r="J438" s="7">
        <f>SUMIFS(Nhap!$I$5:$I$1000,Nhap!$E$5:$E$1000,DATE(Thang!$E$4,Thang!$C$4,Loc!$J$2),Nhap!$F$5:$F$1000,Loc!A438)</f>
        <v>0</v>
      </c>
      <c r="K438" s="7">
        <f>SUMIFS(Nhap!$I$5:$I$1000,Nhap!$E$5:$E$1000,DATE(Thang!$E$4,Thang!$C$4,Loc!$K$2),Nhap!$F$5:$F$1000,Loc!A438)</f>
        <v>0</v>
      </c>
      <c r="L438" s="7">
        <f>SUMIFS(Nhap!$I$5:$I$1000,Nhap!$E$5:$E$1000,DATE(Thang!$E$4,Thang!$C$4,Loc!$L$2),Nhap!$F$5:$F$1000,Loc!A438)</f>
        <v>0</v>
      </c>
      <c r="M438" s="7">
        <f>SUMIFS(Nhap!$I$5:$I$1000,Nhap!$E$5:$E$1000,DATE(Thang!$E$4,Thang!$C$4,Loc!$M$2),Nhap!$F$5:$F$1000,Loc!A438)</f>
        <v>0</v>
      </c>
      <c r="N438" s="7">
        <f>SUMIFS(Nhap!$I$5:$I$1000,Nhap!$E$5:$E$1000,DATE(Thang!$E$4,Thang!$C$4,Loc!$N$2),Nhap!$F$5:$F$1000,Loc!A438)</f>
        <v>0</v>
      </c>
      <c r="O438" s="7">
        <f>SUMIFS(Nhap!$I$5:$I$1000,Nhap!$E$5:$E$1000,DATE(Thang!$E$4,Thang!$C$4,Loc!$O$2),Nhap!$F$5:$F$1000,Loc!A438)</f>
        <v>0</v>
      </c>
      <c r="P438" s="7">
        <f>SUMIFS(Nhap!$I$5:$I$1000,Nhap!$E$5:$E$1000,DATE(Thang!$E$4,Thang!$C$4,Loc!$P$2),Nhap!$F$5:$F$1000,Loc!A438)</f>
        <v>0</v>
      </c>
      <c r="Q438" s="7">
        <f>SUMIFS(Nhap!$I$5:$I$1000,Nhap!$E$5:$E$1000,DATE(Thang!$E$4,Thang!$C$4,Loc!$Q$2),Nhap!$F$5:$F$1000,Loc!A438)</f>
        <v>0</v>
      </c>
      <c r="R438" s="7">
        <f>SUMIFS(Nhap!$I$5:$I$1000,Nhap!$E$5:$E$1000,DATE(Thang!$E$4,Thang!$C$4,Loc!$R$2),Nhap!$F$5:$F$1000,Loc!A438)</f>
        <v>0</v>
      </c>
      <c r="S438" s="7">
        <f>SUMIFS(Nhap!$I$5:$I$1000,Nhap!$E$5:$E$1000,DATE(Thang!$E$4,Thang!$C$4,Loc!$S$2),Nhap!$F$5:$F$1000,Loc!A438)</f>
        <v>0</v>
      </c>
      <c r="T438" s="7">
        <f>SUMIFS(Nhap!$I$5:$I$1000,Nhap!$E$5:$E$1000,DATE(Thang!$E$4,Thang!$C$4,Loc!$T$2),Nhap!$F$5:$F$1000,Loc!A438)</f>
        <v>0</v>
      </c>
      <c r="U438" s="7">
        <f>SUMIFS(Nhap!$I$5:$I$1000,Nhap!$E$5:$E$1000,DATE(Thang!$E$4,Thang!$C$4,Loc!$U$2),Nhap!$F$5:$F$1000,Loc!A438)</f>
        <v>0</v>
      </c>
      <c r="V438" s="7">
        <f>SUMIFS(Nhap!$I$5:$I$1000,Nhap!$E$5:$E$1000,DATE(Thang!$E$4,Thang!$C$4,Loc!$V$2),Nhap!$F$5:$F$1000,Loc!A438)</f>
        <v>0</v>
      </c>
      <c r="W438" s="7">
        <f>SUMIFS(Nhap!$I$5:$I$1000,Nhap!$E$5:$E$1000,DATE(Thang!$E$4,Thang!$C$4,Loc!$W$2),Nhap!$F$5:$F$1000,Loc!A438)</f>
        <v>0</v>
      </c>
      <c r="X438" s="7">
        <f>SUMIFS(Nhap!$I$5:$I$1000,Nhap!$E$5:$E$1000,DATE(Thang!$E$4,Thang!$C$4,Loc!$X$2),Nhap!$F$5:$F$1000,Loc!A438)</f>
        <v>0</v>
      </c>
      <c r="Y438" s="7">
        <f>SUMIFS(Nhap!$I$5:$I$1000,Nhap!$E$5:$E$1000,DATE(Thang!$E$4,Thang!$C$4,Loc!$Y$2),Nhap!$F$5:$F$1000,Loc!A438)</f>
        <v>0</v>
      </c>
      <c r="Z438" s="7">
        <f>SUMIFS(Nhap!$I$5:$I$1000,Nhap!$E$5:$E$1000,DATE(Thang!$E$4,Thang!$C$4,Loc!$Z$2),Nhap!$F$5:$F$1000,Loc!A438)</f>
        <v>0</v>
      </c>
      <c r="AA438" s="7">
        <f>SUMIFS(Nhap!$I$5:$I$1000,Nhap!$E$5:$E$1000,DATE(Thang!$E$4,Thang!$C$4,Loc!$AA$2),Nhap!$F$5:$F$1000,Loc!A438)</f>
        <v>0</v>
      </c>
      <c r="AB438" s="7">
        <f>SUMIFS(Nhap!$I$5:$I$1000,Nhap!$E$5:$E$1000,DATE(Thang!$E$4,Thang!$C$4,Loc!$AB$2),Nhap!$F$5:$F$1000,Loc!A438)</f>
        <v>0</v>
      </c>
      <c r="AC438" s="7">
        <f>SUMIFS(Nhap!$I$5:$I$1000,Nhap!$E$5:$E$1000,DATE(Thang!$E$4,Thang!$C$4,Loc!$AC$2),Nhap!$F$5:$F$1000,Loc!A438)</f>
        <v>0</v>
      </c>
      <c r="AD438" s="7">
        <f>SUMIFS(Nhap!$I$5:$I$1000,Nhap!$E$5:$E$1000,DATE(Thang!$E$4,Thang!$C$4,Loc!$AD$2),Nhap!$F$5:$F$1000,Loc!$A$5)</f>
        <v>0</v>
      </c>
      <c r="AE438" s="7">
        <f>SUMIFS(Nhap!$I$5:$I$1000,Nhap!$E$5:$E$1000,DATE(Thang!$E$4,Thang!$C$4,Loc!$AE$2),Nhap!$F$5:$F$1000,Loc!A438)</f>
        <v>0</v>
      </c>
      <c r="AF438" s="7">
        <f>SUMIFS(Nhap!$I$5:$I$1000,Nhap!$E$5:$E$1000,DATE(Thang!$E$4,Thang!$C$4,Loc!$AF$2),Nhap!$F$5:$F$1000,Loc!A438)</f>
        <v>0</v>
      </c>
      <c r="AG438" s="7">
        <f>SUMIFS(Nhap!$I$5:$I$1000,Nhap!$E$5:$E$1000,DATE(Thang!$E$4,Thang!$C$4,Loc!$AG$2),Nhap!$F$5:$F$1000,Loc!A438)</f>
        <v>0</v>
      </c>
      <c r="AH438" s="7">
        <f>SUMIFS(Nhap!$I$5:$I$1000,Nhap!$E$5:$E$1000,DATE(Thang!$E$4,Thang!$C$4,Loc!$AH$2),Nhap!$F$5:$F$1000,Loc!A438)</f>
        <v>0</v>
      </c>
      <c r="AI438" s="7">
        <f>SUMIFS(Nhap!$I$5:$I$1000,Nhap!$E$5:$E$1000,DATE(Thang!$E$4,Thang!$C$4,Loc!$AI$2),Nhap!$F$5:$F$1000,Loc!A438)</f>
        <v>0</v>
      </c>
      <c r="AJ438" s="7">
        <f>SUMIFS(Nhap!$I$5:$I$1000,Nhap!$E$5:$E$1000,DATE(Thang!$E$4,Thang!$C$4,Loc!$AJ$2),Nhap!$F$5:$F$1000,Loc!A438)</f>
        <v>0</v>
      </c>
      <c r="AK438" s="1">
        <f>SUMIFS(Xuat!$G$5:$G$1000,Xuat!$C$5:$C$1000,DATE(Thang!$E$4,Thang!$C$4,AK$2),Xuat!$D$5:$D$1000,Loc!$A438)</f>
        <v>0</v>
      </c>
      <c r="AL438" s="1">
        <f>SUMIFS(Xuat!$G$5:$G$1000,Xuat!$C$5:$C$1000,DATE(Thang!$E$4,Thang!$C$4,AL$2),Xuat!$D$5:$D$1000,Loc!$A438)</f>
        <v>0</v>
      </c>
      <c r="AM438" s="1">
        <f>SUMIFS(Xuat!$G$5:$G$1000,Xuat!$C$5:$C$1000,DATE(Thang!$E$4,Thang!$C$4,AM$2),Xuat!$D$5:$D$1000,Loc!$A438)</f>
        <v>0</v>
      </c>
      <c r="AN438" s="1">
        <f>SUMIFS(Xuat!$G$5:$G$1000,Xuat!$C$5:$C$1000,DATE(Thang!$E$4,Thang!$C$4,AN$2),Xuat!$D$5:$D$1000,Loc!$A438)</f>
        <v>0</v>
      </c>
      <c r="AO438" s="1">
        <f>SUMIFS(Xuat!$G$5:$G$1000,Xuat!$C$5:$C$1000,DATE(Thang!$E$4,Thang!$C$4,AO$2),Xuat!$D$5:$D$1000,Loc!$A438)</f>
        <v>0</v>
      </c>
      <c r="AP438" s="1">
        <f>SUMIFS(Xuat!$G$5:$G$1000,Xuat!$C$5:$C$1000,DATE(Thang!$E$4,Thang!$C$4,AP$2),Xuat!$D$5:$D$1000,Loc!$A438)</f>
        <v>0</v>
      </c>
      <c r="AQ438" s="1">
        <f>SUMIFS(Xuat!$G$5:$G$1000,Xuat!$C$5:$C$1000,DATE(Thang!$E$4,Thang!$C$4,AQ$2),Xuat!$D$5:$D$1000,Loc!$A438)</f>
        <v>0</v>
      </c>
      <c r="AR438" s="1">
        <f>SUMIFS(Xuat!$G$5:$G$1000,Xuat!$C$5:$C$1000,DATE(Thang!$E$4,Thang!$C$4,AR$2),Xuat!$D$5:$D$1000,Loc!$A438)</f>
        <v>0</v>
      </c>
      <c r="AS438" s="1">
        <f>SUMIFS(Xuat!$G$5:$G$1000,Xuat!$C$5:$C$1000,DATE(Thang!$E$4,Thang!$C$4,AS$2),Xuat!$D$5:$D$1000,Loc!$A438)</f>
        <v>0</v>
      </c>
      <c r="AT438" s="1">
        <f>SUMIFS(Xuat!$G$5:$G$1000,Xuat!$C$5:$C$1000,DATE(Thang!$E$4,Thang!$C$4,AT$2),Xuat!$D$5:$D$1000,Loc!$A438)</f>
        <v>0</v>
      </c>
      <c r="AU438" s="1">
        <f>SUMIFS(Xuat!$G$5:$G$1000,Xuat!$C$5:$C$1000,DATE(Thang!$E$4,Thang!$C$4,AU$2),Xuat!$D$5:$D$1000,Loc!$A438)</f>
        <v>0</v>
      </c>
      <c r="AV438" s="1">
        <f>SUMIFS(Xuat!$G$5:$G$1000,Xuat!$C$5:$C$1000,DATE(Thang!$E$4,Thang!$C$4,AV$2),Xuat!$D$5:$D$1000,Loc!$A438)</f>
        <v>0</v>
      </c>
      <c r="AW438" s="1">
        <f>SUMIFS(Xuat!$G$5:$G$1000,Xuat!$C$5:$C$1000,DATE(Thang!$E$4,Thang!$C$4,AW$2),Xuat!$D$5:$D$1000,Loc!$A438)</f>
        <v>0</v>
      </c>
      <c r="AX438" s="1">
        <f>SUMIFS(Xuat!$G$5:$G$1000,Xuat!$C$5:$C$1000,DATE(Thang!$E$4,Thang!$C$4,AX$2),Xuat!$D$5:$D$1000,Loc!$A438)</f>
        <v>0</v>
      </c>
      <c r="AY438" s="1">
        <f>SUMIFS(Xuat!$G$5:$G$1000,Xuat!$C$5:$C$1000,DATE(Thang!$E$4,Thang!$C$4,AY$2),Xuat!$D$5:$D$1000,Loc!$A438)</f>
        <v>0</v>
      </c>
      <c r="AZ438" s="1">
        <f>SUMIFS(Xuat!$G$5:$G$1000,Xuat!$C$5:$C$1000,DATE(Thang!$E$4,Thang!$C$4,AZ$2),Xuat!$D$5:$D$1000,Loc!$A438)</f>
        <v>0</v>
      </c>
      <c r="BA438" s="1">
        <f>SUMIFS(Xuat!$G$5:$G$1000,Xuat!$C$5:$C$1000,DATE(Thang!$E$4,Thang!$C$4,BA$2),Xuat!$D$5:$D$1000,Loc!$A438)</f>
        <v>0</v>
      </c>
      <c r="BB438" s="1">
        <f>SUMIFS(Xuat!$G$5:$G$1000,Xuat!$C$5:$C$1000,DATE(Thang!$E$4,Thang!$C$4,BB$2),Xuat!$D$5:$D$1000,Loc!$A438)</f>
        <v>0</v>
      </c>
      <c r="BC438" s="1">
        <f>SUMIFS(Xuat!$G$5:$G$1000,Xuat!$C$5:$C$1000,DATE(Thang!$E$4,Thang!$C$4,BC$2),Xuat!$D$5:$D$1000,Loc!$A438)</f>
        <v>0</v>
      </c>
      <c r="BD438" s="1">
        <f>SUMIFS(Xuat!$G$5:$G$1000,Xuat!$C$5:$C$1000,DATE(Thang!$E$4,Thang!$C$4,BD$2),Xuat!$D$5:$D$1000,Loc!$A438)</f>
        <v>0</v>
      </c>
      <c r="BE438" s="1">
        <f>SUMIFS(Xuat!$G$5:$G$1000,Xuat!$C$5:$C$1000,DATE(Thang!$E$4,Thang!$C$4,BE$2),Xuat!$D$5:$D$1000,Loc!$A438)</f>
        <v>0</v>
      </c>
      <c r="BF438" s="1">
        <f>SUMIFS(Xuat!$G$5:$G$1000,Xuat!$C$5:$C$1000,DATE(Thang!$E$4,Thang!$C$4,BF$2),Xuat!$D$5:$D$1000,Loc!$A438)</f>
        <v>0</v>
      </c>
      <c r="BG438" s="1">
        <f>SUMIFS(Xuat!$G$5:$G$1000,Xuat!$C$5:$C$1000,DATE(Thang!$E$4,Thang!$C$4,BG$2),Xuat!$D$5:$D$1000,Loc!$A438)</f>
        <v>0</v>
      </c>
      <c r="BH438" s="1">
        <f>SUMIFS(Xuat!$G$5:$G$1000,Xuat!$C$5:$C$1000,DATE(Thang!$E$4,Thang!$C$4,BH$2),Xuat!$D$5:$D$1000,Loc!$A438)</f>
        <v>0</v>
      </c>
      <c r="BI438" s="1">
        <f>SUMIFS(Xuat!$G$5:$G$1000,Xuat!$C$5:$C$1000,DATE(Thang!$E$4,Thang!$C$4,BI$2),Xuat!$D$5:$D$1000,Loc!$A438)</f>
        <v>0</v>
      </c>
      <c r="BJ438" s="1">
        <f>SUMIFS(Xuat!$G$5:$G$1000,Xuat!$C$5:$C$1000,DATE(Thang!$E$4,Thang!$C$4,BJ$2),Xuat!$D$5:$D$1000,Loc!$A438)</f>
        <v>0</v>
      </c>
      <c r="BK438" s="1">
        <f>SUMIFS(Xuat!$G$5:$G$1000,Xuat!$C$5:$C$1000,DATE(Thang!$E$4,Thang!$C$4,BK$2),Xuat!$D$5:$D$1000,Loc!$A438)</f>
        <v>0</v>
      </c>
      <c r="BL438" s="1">
        <f>SUMIFS(Xuat!$G$5:$G$1000,Xuat!$C$5:$C$1000,DATE(Thang!$E$4,Thang!$C$4,BL$2),Xuat!$D$5:$D$1000,Loc!$A438)</f>
        <v>0</v>
      </c>
      <c r="BM438" s="1">
        <f>SUMIFS(Xuat!$G$5:$G$1000,Xuat!$C$5:$C$1000,DATE(Thang!$E$4,Thang!$C$4,BM$2),Xuat!$D$5:$D$1000,Loc!$A438)</f>
        <v>0</v>
      </c>
      <c r="BN438" s="1">
        <f>SUMIFS(Xuat!$G$5:$G$1000,Xuat!$C$5:$C$1000,DATE(Thang!$E$4,Thang!$C$4,BN$2),Xuat!$D$5:$D$1000,Loc!$A438)</f>
        <v>0</v>
      </c>
      <c r="BO438" s="1">
        <f>SUMIFS(Xuat!$G$5:$G$1000,Xuat!$C$5:$C$1000,DATE(Thang!$E$4,Thang!$C$4,BO$2),Xuat!$D$5:$D$1000,Loc!$A438)</f>
        <v>0</v>
      </c>
    </row>
    <row r="439" spans="1:67" x14ac:dyDescent="0.2">
      <c r="A439" s="2">
        <f>DM!C439</f>
        <v>0</v>
      </c>
      <c r="B439" s="3">
        <f>VLOOKUP(A439,Tondau!$B$5:$F$500,3,0)</f>
        <v>0</v>
      </c>
      <c r="C439" s="3">
        <f t="shared" si="20"/>
        <v>0</v>
      </c>
      <c r="D439" s="3">
        <f t="shared" si="21"/>
        <v>0</v>
      </c>
      <c r="E439" s="3">
        <f t="shared" si="22"/>
        <v>0</v>
      </c>
      <c r="F439" s="7">
        <f>SUMIFS(Nhap!$I$5:$I$1000,Nhap!$E$5:$E$1000,DATE(Thang!$E$4,Thang!$C$4,Loc!$F$2),Nhap!$F$5:$F$1000,Loc!A439)</f>
        <v>0</v>
      </c>
      <c r="G439" s="7">
        <f>SUMIFS(Nhap!$I$5:$I$1000,Nhap!$E$5:$E$1000,DATE(Thang!$E$4,Thang!$C$4,Loc!$G$2),Nhap!$F$5:$F$1000,Loc!A439)</f>
        <v>0</v>
      </c>
      <c r="H439" s="7">
        <f>SUMIFS(Nhap!$I$5:$I$1000,Nhap!$E$5:$E$1000,DATE(Thang!$E$4,Thang!$C$4,Loc!$H$2),Nhap!$F$5:$F$1000,Loc!A439)</f>
        <v>0</v>
      </c>
      <c r="I439" s="7">
        <f>SUMIFS(Nhap!$I$5:$I$1000,Nhap!$E$5:$E$1000,DATE(Thang!$E$4,Thang!$C$4,Loc!$I$2),Nhap!$F$5:$F$1000,Loc!A439)</f>
        <v>0</v>
      </c>
      <c r="J439" s="7">
        <f>SUMIFS(Nhap!$I$5:$I$1000,Nhap!$E$5:$E$1000,DATE(Thang!$E$4,Thang!$C$4,Loc!$J$2),Nhap!$F$5:$F$1000,Loc!A439)</f>
        <v>0</v>
      </c>
      <c r="K439" s="7">
        <f>SUMIFS(Nhap!$I$5:$I$1000,Nhap!$E$5:$E$1000,DATE(Thang!$E$4,Thang!$C$4,Loc!$K$2),Nhap!$F$5:$F$1000,Loc!A439)</f>
        <v>0</v>
      </c>
      <c r="L439" s="7">
        <f>SUMIFS(Nhap!$I$5:$I$1000,Nhap!$E$5:$E$1000,DATE(Thang!$E$4,Thang!$C$4,Loc!$L$2),Nhap!$F$5:$F$1000,Loc!A439)</f>
        <v>0</v>
      </c>
      <c r="M439" s="7">
        <f>SUMIFS(Nhap!$I$5:$I$1000,Nhap!$E$5:$E$1000,DATE(Thang!$E$4,Thang!$C$4,Loc!$M$2),Nhap!$F$5:$F$1000,Loc!A439)</f>
        <v>0</v>
      </c>
      <c r="N439" s="7">
        <f>SUMIFS(Nhap!$I$5:$I$1000,Nhap!$E$5:$E$1000,DATE(Thang!$E$4,Thang!$C$4,Loc!$N$2),Nhap!$F$5:$F$1000,Loc!A439)</f>
        <v>0</v>
      </c>
      <c r="O439" s="7">
        <f>SUMIFS(Nhap!$I$5:$I$1000,Nhap!$E$5:$E$1000,DATE(Thang!$E$4,Thang!$C$4,Loc!$O$2),Nhap!$F$5:$F$1000,Loc!A439)</f>
        <v>0</v>
      </c>
      <c r="P439" s="7">
        <f>SUMIFS(Nhap!$I$5:$I$1000,Nhap!$E$5:$E$1000,DATE(Thang!$E$4,Thang!$C$4,Loc!$P$2),Nhap!$F$5:$F$1000,Loc!A439)</f>
        <v>0</v>
      </c>
      <c r="Q439" s="7">
        <f>SUMIFS(Nhap!$I$5:$I$1000,Nhap!$E$5:$E$1000,DATE(Thang!$E$4,Thang!$C$4,Loc!$Q$2),Nhap!$F$5:$F$1000,Loc!A439)</f>
        <v>0</v>
      </c>
      <c r="R439" s="7">
        <f>SUMIFS(Nhap!$I$5:$I$1000,Nhap!$E$5:$E$1000,DATE(Thang!$E$4,Thang!$C$4,Loc!$R$2),Nhap!$F$5:$F$1000,Loc!A439)</f>
        <v>0</v>
      </c>
      <c r="S439" s="7">
        <f>SUMIFS(Nhap!$I$5:$I$1000,Nhap!$E$5:$E$1000,DATE(Thang!$E$4,Thang!$C$4,Loc!$S$2),Nhap!$F$5:$F$1000,Loc!A439)</f>
        <v>0</v>
      </c>
      <c r="T439" s="7">
        <f>SUMIFS(Nhap!$I$5:$I$1000,Nhap!$E$5:$E$1000,DATE(Thang!$E$4,Thang!$C$4,Loc!$T$2),Nhap!$F$5:$F$1000,Loc!A439)</f>
        <v>0</v>
      </c>
      <c r="U439" s="7">
        <f>SUMIFS(Nhap!$I$5:$I$1000,Nhap!$E$5:$E$1000,DATE(Thang!$E$4,Thang!$C$4,Loc!$U$2),Nhap!$F$5:$F$1000,Loc!A439)</f>
        <v>0</v>
      </c>
      <c r="V439" s="7">
        <f>SUMIFS(Nhap!$I$5:$I$1000,Nhap!$E$5:$E$1000,DATE(Thang!$E$4,Thang!$C$4,Loc!$V$2),Nhap!$F$5:$F$1000,Loc!A439)</f>
        <v>0</v>
      </c>
      <c r="W439" s="7">
        <f>SUMIFS(Nhap!$I$5:$I$1000,Nhap!$E$5:$E$1000,DATE(Thang!$E$4,Thang!$C$4,Loc!$W$2),Nhap!$F$5:$F$1000,Loc!A439)</f>
        <v>0</v>
      </c>
      <c r="X439" s="7">
        <f>SUMIFS(Nhap!$I$5:$I$1000,Nhap!$E$5:$E$1000,DATE(Thang!$E$4,Thang!$C$4,Loc!$X$2),Nhap!$F$5:$F$1000,Loc!A439)</f>
        <v>0</v>
      </c>
      <c r="Y439" s="7">
        <f>SUMIFS(Nhap!$I$5:$I$1000,Nhap!$E$5:$E$1000,DATE(Thang!$E$4,Thang!$C$4,Loc!$Y$2),Nhap!$F$5:$F$1000,Loc!A439)</f>
        <v>0</v>
      </c>
      <c r="Z439" s="7">
        <f>SUMIFS(Nhap!$I$5:$I$1000,Nhap!$E$5:$E$1000,DATE(Thang!$E$4,Thang!$C$4,Loc!$Z$2),Nhap!$F$5:$F$1000,Loc!A439)</f>
        <v>0</v>
      </c>
      <c r="AA439" s="7">
        <f>SUMIFS(Nhap!$I$5:$I$1000,Nhap!$E$5:$E$1000,DATE(Thang!$E$4,Thang!$C$4,Loc!$AA$2),Nhap!$F$5:$F$1000,Loc!A439)</f>
        <v>0</v>
      </c>
      <c r="AB439" s="7">
        <f>SUMIFS(Nhap!$I$5:$I$1000,Nhap!$E$5:$E$1000,DATE(Thang!$E$4,Thang!$C$4,Loc!$AB$2),Nhap!$F$5:$F$1000,Loc!A439)</f>
        <v>0</v>
      </c>
      <c r="AC439" s="7">
        <f>SUMIFS(Nhap!$I$5:$I$1000,Nhap!$E$5:$E$1000,DATE(Thang!$E$4,Thang!$C$4,Loc!$AC$2),Nhap!$F$5:$F$1000,Loc!A439)</f>
        <v>0</v>
      </c>
      <c r="AD439" s="7">
        <f>SUMIFS(Nhap!$I$5:$I$1000,Nhap!$E$5:$E$1000,DATE(Thang!$E$4,Thang!$C$4,Loc!$AD$2),Nhap!$F$5:$F$1000,Loc!$A$5)</f>
        <v>0</v>
      </c>
      <c r="AE439" s="7">
        <f>SUMIFS(Nhap!$I$5:$I$1000,Nhap!$E$5:$E$1000,DATE(Thang!$E$4,Thang!$C$4,Loc!$AE$2),Nhap!$F$5:$F$1000,Loc!A439)</f>
        <v>0</v>
      </c>
      <c r="AF439" s="7">
        <f>SUMIFS(Nhap!$I$5:$I$1000,Nhap!$E$5:$E$1000,DATE(Thang!$E$4,Thang!$C$4,Loc!$AF$2),Nhap!$F$5:$F$1000,Loc!A439)</f>
        <v>0</v>
      </c>
      <c r="AG439" s="7">
        <f>SUMIFS(Nhap!$I$5:$I$1000,Nhap!$E$5:$E$1000,DATE(Thang!$E$4,Thang!$C$4,Loc!$AG$2),Nhap!$F$5:$F$1000,Loc!A439)</f>
        <v>0</v>
      </c>
      <c r="AH439" s="7">
        <f>SUMIFS(Nhap!$I$5:$I$1000,Nhap!$E$5:$E$1000,DATE(Thang!$E$4,Thang!$C$4,Loc!$AH$2),Nhap!$F$5:$F$1000,Loc!A439)</f>
        <v>0</v>
      </c>
      <c r="AI439" s="7">
        <f>SUMIFS(Nhap!$I$5:$I$1000,Nhap!$E$5:$E$1000,DATE(Thang!$E$4,Thang!$C$4,Loc!$AI$2),Nhap!$F$5:$F$1000,Loc!A439)</f>
        <v>0</v>
      </c>
      <c r="AJ439" s="7">
        <f>SUMIFS(Nhap!$I$5:$I$1000,Nhap!$E$5:$E$1000,DATE(Thang!$E$4,Thang!$C$4,Loc!$AJ$2),Nhap!$F$5:$F$1000,Loc!A439)</f>
        <v>0</v>
      </c>
      <c r="AK439" s="1">
        <f>SUMIFS(Xuat!$G$5:$G$1000,Xuat!$C$5:$C$1000,DATE(Thang!$E$4,Thang!$C$4,AK$2),Xuat!$D$5:$D$1000,Loc!$A439)</f>
        <v>0</v>
      </c>
      <c r="AL439" s="1">
        <f>SUMIFS(Xuat!$G$5:$G$1000,Xuat!$C$5:$C$1000,DATE(Thang!$E$4,Thang!$C$4,AL$2),Xuat!$D$5:$D$1000,Loc!$A439)</f>
        <v>0</v>
      </c>
      <c r="AM439" s="1">
        <f>SUMIFS(Xuat!$G$5:$G$1000,Xuat!$C$5:$C$1000,DATE(Thang!$E$4,Thang!$C$4,AM$2),Xuat!$D$5:$D$1000,Loc!$A439)</f>
        <v>0</v>
      </c>
      <c r="AN439" s="1">
        <f>SUMIFS(Xuat!$G$5:$G$1000,Xuat!$C$5:$C$1000,DATE(Thang!$E$4,Thang!$C$4,AN$2),Xuat!$D$5:$D$1000,Loc!$A439)</f>
        <v>0</v>
      </c>
      <c r="AO439" s="1">
        <f>SUMIFS(Xuat!$G$5:$G$1000,Xuat!$C$5:$C$1000,DATE(Thang!$E$4,Thang!$C$4,AO$2),Xuat!$D$5:$D$1000,Loc!$A439)</f>
        <v>0</v>
      </c>
      <c r="AP439" s="1">
        <f>SUMIFS(Xuat!$G$5:$G$1000,Xuat!$C$5:$C$1000,DATE(Thang!$E$4,Thang!$C$4,AP$2),Xuat!$D$5:$D$1000,Loc!$A439)</f>
        <v>0</v>
      </c>
      <c r="AQ439" s="1">
        <f>SUMIFS(Xuat!$G$5:$G$1000,Xuat!$C$5:$C$1000,DATE(Thang!$E$4,Thang!$C$4,AQ$2),Xuat!$D$5:$D$1000,Loc!$A439)</f>
        <v>0</v>
      </c>
      <c r="AR439" s="1">
        <f>SUMIFS(Xuat!$G$5:$G$1000,Xuat!$C$5:$C$1000,DATE(Thang!$E$4,Thang!$C$4,AR$2),Xuat!$D$5:$D$1000,Loc!$A439)</f>
        <v>0</v>
      </c>
      <c r="AS439" s="1">
        <f>SUMIFS(Xuat!$G$5:$G$1000,Xuat!$C$5:$C$1000,DATE(Thang!$E$4,Thang!$C$4,AS$2),Xuat!$D$5:$D$1000,Loc!$A439)</f>
        <v>0</v>
      </c>
      <c r="AT439" s="1">
        <f>SUMIFS(Xuat!$G$5:$G$1000,Xuat!$C$5:$C$1000,DATE(Thang!$E$4,Thang!$C$4,AT$2),Xuat!$D$5:$D$1000,Loc!$A439)</f>
        <v>0</v>
      </c>
      <c r="AU439" s="1">
        <f>SUMIFS(Xuat!$G$5:$G$1000,Xuat!$C$5:$C$1000,DATE(Thang!$E$4,Thang!$C$4,AU$2),Xuat!$D$5:$D$1000,Loc!$A439)</f>
        <v>0</v>
      </c>
      <c r="AV439" s="1">
        <f>SUMIFS(Xuat!$G$5:$G$1000,Xuat!$C$5:$C$1000,DATE(Thang!$E$4,Thang!$C$4,AV$2),Xuat!$D$5:$D$1000,Loc!$A439)</f>
        <v>0</v>
      </c>
      <c r="AW439" s="1">
        <f>SUMIFS(Xuat!$G$5:$G$1000,Xuat!$C$5:$C$1000,DATE(Thang!$E$4,Thang!$C$4,AW$2),Xuat!$D$5:$D$1000,Loc!$A439)</f>
        <v>0</v>
      </c>
      <c r="AX439" s="1">
        <f>SUMIFS(Xuat!$G$5:$G$1000,Xuat!$C$5:$C$1000,DATE(Thang!$E$4,Thang!$C$4,AX$2),Xuat!$D$5:$D$1000,Loc!$A439)</f>
        <v>0</v>
      </c>
      <c r="AY439" s="1">
        <f>SUMIFS(Xuat!$G$5:$G$1000,Xuat!$C$5:$C$1000,DATE(Thang!$E$4,Thang!$C$4,AY$2),Xuat!$D$5:$D$1000,Loc!$A439)</f>
        <v>0</v>
      </c>
      <c r="AZ439" s="1">
        <f>SUMIFS(Xuat!$G$5:$G$1000,Xuat!$C$5:$C$1000,DATE(Thang!$E$4,Thang!$C$4,AZ$2),Xuat!$D$5:$D$1000,Loc!$A439)</f>
        <v>0</v>
      </c>
      <c r="BA439" s="1">
        <f>SUMIFS(Xuat!$G$5:$G$1000,Xuat!$C$5:$C$1000,DATE(Thang!$E$4,Thang!$C$4,BA$2),Xuat!$D$5:$D$1000,Loc!$A439)</f>
        <v>0</v>
      </c>
      <c r="BB439" s="1">
        <f>SUMIFS(Xuat!$G$5:$G$1000,Xuat!$C$5:$C$1000,DATE(Thang!$E$4,Thang!$C$4,BB$2),Xuat!$D$5:$D$1000,Loc!$A439)</f>
        <v>0</v>
      </c>
      <c r="BC439" s="1">
        <f>SUMIFS(Xuat!$G$5:$G$1000,Xuat!$C$5:$C$1000,DATE(Thang!$E$4,Thang!$C$4,BC$2),Xuat!$D$5:$D$1000,Loc!$A439)</f>
        <v>0</v>
      </c>
      <c r="BD439" s="1">
        <f>SUMIFS(Xuat!$G$5:$G$1000,Xuat!$C$5:$C$1000,DATE(Thang!$E$4,Thang!$C$4,BD$2),Xuat!$D$5:$D$1000,Loc!$A439)</f>
        <v>0</v>
      </c>
      <c r="BE439" s="1">
        <f>SUMIFS(Xuat!$G$5:$G$1000,Xuat!$C$5:$C$1000,DATE(Thang!$E$4,Thang!$C$4,BE$2),Xuat!$D$5:$D$1000,Loc!$A439)</f>
        <v>0</v>
      </c>
      <c r="BF439" s="1">
        <f>SUMIFS(Xuat!$G$5:$G$1000,Xuat!$C$5:$C$1000,DATE(Thang!$E$4,Thang!$C$4,BF$2),Xuat!$D$5:$D$1000,Loc!$A439)</f>
        <v>0</v>
      </c>
      <c r="BG439" s="1">
        <f>SUMIFS(Xuat!$G$5:$G$1000,Xuat!$C$5:$C$1000,DATE(Thang!$E$4,Thang!$C$4,BG$2),Xuat!$D$5:$D$1000,Loc!$A439)</f>
        <v>0</v>
      </c>
      <c r="BH439" s="1">
        <f>SUMIFS(Xuat!$G$5:$G$1000,Xuat!$C$5:$C$1000,DATE(Thang!$E$4,Thang!$C$4,BH$2),Xuat!$D$5:$D$1000,Loc!$A439)</f>
        <v>0</v>
      </c>
      <c r="BI439" s="1">
        <f>SUMIFS(Xuat!$G$5:$G$1000,Xuat!$C$5:$C$1000,DATE(Thang!$E$4,Thang!$C$4,BI$2),Xuat!$D$5:$D$1000,Loc!$A439)</f>
        <v>0</v>
      </c>
      <c r="BJ439" s="1">
        <f>SUMIFS(Xuat!$G$5:$G$1000,Xuat!$C$5:$C$1000,DATE(Thang!$E$4,Thang!$C$4,BJ$2),Xuat!$D$5:$D$1000,Loc!$A439)</f>
        <v>0</v>
      </c>
      <c r="BK439" s="1">
        <f>SUMIFS(Xuat!$G$5:$G$1000,Xuat!$C$5:$C$1000,DATE(Thang!$E$4,Thang!$C$4,BK$2),Xuat!$D$5:$D$1000,Loc!$A439)</f>
        <v>0</v>
      </c>
      <c r="BL439" s="1">
        <f>SUMIFS(Xuat!$G$5:$G$1000,Xuat!$C$5:$C$1000,DATE(Thang!$E$4,Thang!$C$4,BL$2),Xuat!$D$5:$D$1000,Loc!$A439)</f>
        <v>0</v>
      </c>
      <c r="BM439" s="1">
        <f>SUMIFS(Xuat!$G$5:$G$1000,Xuat!$C$5:$C$1000,DATE(Thang!$E$4,Thang!$C$4,BM$2),Xuat!$D$5:$D$1000,Loc!$A439)</f>
        <v>0</v>
      </c>
      <c r="BN439" s="1">
        <f>SUMIFS(Xuat!$G$5:$G$1000,Xuat!$C$5:$C$1000,DATE(Thang!$E$4,Thang!$C$4,BN$2),Xuat!$D$5:$D$1000,Loc!$A439)</f>
        <v>0</v>
      </c>
      <c r="BO439" s="1">
        <f>SUMIFS(Xuat!$G$5:$G$1000,Xuat!$C$5:$C$1000,DATE(Thang!$E$4,Thang!$C$4,BO$2),Xuat!$D$5:$D$1000,Loc!$A439)</f>
        <v>0</v>
      </c>
    </row>
    <row r="440" spans="1:67" x14ac:dyDescent="0.2">
      <c r="A440" s="2">
        <f>DM!C440</f>
        <v>0</v>
      </c>
      <c r="B440" s="3">
        <f>VLOOKUP(A440,Tondau!$B$5:$F$500,3,0)</f>
        <v>0</v>
      </c>
      <c r="C440" s="3">
        <f t="shared" si="20"/>
        <v>0</v>
      </c>
      <c r="D440" s="3">
        <f t="shared" si="21"/>
        <v>0</v>
      </c>
      <c r="E440" s="3">
        <f t="shared" si="22"/>
        <v>0</v>
      </c>
      <c r="F440" s="7">
        <f>SUMIFS(Nhap!$I$5:$I$1000,Nhap!$E$5:$E$1000,DATE(Thang!$E$4,Thang!$C$4,Loc!$F$2),Nhap!$F$5:$F$1000,Loc!A440)</f>
        <v>0</v>
      </c>
      <c r="G440" s="7">
        <f>SUMIFS(Nhap!$I$5:$I$1000,Nhap!$E$5:$E$1000,DATE(Thang!$E$4,Thang!$C$4,Loc!$G$2),Nhap!$F$5:$F$1000,Loc!A440)</f>
        <v>0</v>
      </c>
      <c r="H440" s="7">
        <f>SUMIFS(Nhap!$I$5:$I$1000,Nhap!$E$5:$E$1000,DATE(Thang!$E$4,Thang!$C$4,Loc!$H$2),Nhap!$F$5:$F$1000,Loc!A440)</f>
        <v>0</v>
      </c>
      <c r="I440" s="7">
        <f>SUMIFS(Nhap!$I$5:$I$1000,Nhap!$E$5:$E$1000,DATE(Thang!$E$4,Thang!$C$4,Loc!$I$2),Nhap!$F$5:$F$1000,Loc!A440)</f>
        <v>0</v>
      </c>
      <c r="J440" s="7">
        <f>SUMIFS(Nhap!$I$5:$I$1000,Nhap!$E$5:$E$1000,DATE(Thang!$E$4,Thang!$C$4,Loc!$J$2),Nhap!$F$5:$F$1000,Loc!A440)</f>
        <v>0</v>
      </c>
      <c r="K440" s="7">
        <f>SUMIFS(Nhap!$I$5:$I$1000,Nhap!$E$5:$E$1000,DATE(Thang!$E$4,Thang!$C$4,Loc!$K$2),Nhap!$F$5:$F$1000,Loc!A440)</f>
        <v>0</v>
      </c>
      <c r="L440" s="7">
        <f>SUMIFS(Nhap!$I$5:$I$1000,Nhap!$E$5:$E$1000,DATE(Thang!$E$4,Thang!$C$4,Loc!$L$2),Nhap!$F$5:$F$1000,Loc!A440)</f>
        <v>0</v>
      </c>
      <c r="M440" s="7">
        <f>SUMIFS(Nhap!$I$5:$I$1000,Nhap!$E$5:$E$1000,DATE(Thang!$E$4,Thang!$C$4,Loc!$M$2),Nhap!$F$5:$F$1000,Loc!A440)</f>
        <v>0</v>
      </c>
      <c r="N440" s="7">
        <f>SUMIFS(Nhap!$I$5:$I$1000,Nhap!$E$5:$E$1000,DATE(Thang!$E$4,Thang!$C$4,Loc!$N$2),Nhap!$F$5:$F$1000,Loc!A440)</f>
        <v>0</v>
      </c>
      <c r="O440" s="7">
        <f>SUMIFS(Nhap!$I$5:$I$1000,Nhap!$E$5:$E$1000,DATE(Thang!$E$4,Thang!$C$4,Loc!$O$2),Nhap!$F$5:$F$1000,Loc!A440)</f>
        <v>0</v>
      </c>
      <c r="P440" s="7">
        <f>SUMIFS(Nhap!$I$5:$I$1000,Nhap!$E$5:$E$1000,DATE(Thang!$E$4,Thang!$C$4,Loc!$P$2),Nhap!$F$5:$F$1000,Loc!A440)</f>
        <v>0</v>
      </c>
      <c r="Q440" s="7">
        <f>SUMIFS(Nhap!$I$5:$I$1000,Nhap!$E$5:$E$1000,DATE(Thang!$E$4,Thang!$C$4,Loc!$Q$2),Nhap!$F$5:$F$1000,Loc!A440)</f>
        <v>0</v>
      </c>
      <c r="R440" s="7">
        <f>SUMIFS(Nhap!$I$5:$I$1000,Nhap!$E$5:$E$1000,DATE(Thang!$E$4,Thang!$C$4,Loc!$R$2),Nhap!$F$5:$F$1000,Loc!A440)</f>
        <v>0</v>
      </c>
      <c r="S440" s="7">
        <f>SUMIFS(Nhap!$I$5:$I$1000,Nhap!$E$5:$E$1000,DATE(Thang!$E$4,Thang!$C$4,Loc!$S$2),Nhap!$F$5:$F$1000,Loc!A440)</f>
        <v>0</v>
      </c>
      <c r="T440" s="7">
        <f>SUMIFS(Nhap!$I$5:$I$1000,Nhap!$E$5:$E$1000,DATE(Thang!$E$4,Thang!$C$4,Loc!$T$2),Nhap!$F$5:$F$1000,Loc!A440)</f>
        <v>0</v>
      </c>
      <c r="U440" s="7">
        <f>SUMIFS(Nhap!$I$5:$I$1000,Nhap!$E$5:$E$1000,DATE(Thang!$E$4,Thang!$C$4,Loc!$U$2),Nhap!$F$5:$F$1000,Loc!A440)</f>
        <v>0</v>
      </c>
      <c r="V440" s="7">
        <f>SUMIFS(Nhap!$I$5:$I$1000,Nhap!$E$5:$E$1000,DATE(Thang!$E$4,Thang!$C$4,Loc!$V$2),Nhap!$F$5:$F$1000,Loc!A440)</f>
        <v>0</v>
      </c>
      <c r="W440" s="7">
        <f>SUMIFS(Nhap!$I$5:$I$1000,Nhap!$E$5:$E$1000,DATE(Thang!$E$4,Thang!$C$4,Loc!$W$2),Nhap!$F$5:$F$1000,Loc!A440)</f>
        <v>0</v>
      </c>
      <c r="X440" s="7">
        <f>SUMIFS(Nhap!$I$5:$I$1000,Nhap!$E$5:$E$1000,DATE(Thang!$E$4,Thang!$C$4,Loc!$X$2),Nhap!$F$5:$F$1000,Loc!A440)</f>
        <v>0</v>
      </c>
      <c r="Y440" s="7">
        <f>SUMIFS(Nhap!$I$5:$I$1000,Nhap!$E$5:$E$1000,DATE(Thang!$E$4,Thang!$C$4,Loc!$Y$2),Nhap!$F$5:$F$1000,Loc!A440)</f>
        <v>0</v>
      </c>
      <c r="Z440" s="7">
        <f>SUMIFS(Nhap!$I$5:$I$1000,Nhap!$E$5:$E$1000,DATE(Thang!$E$4,Thang!$C$4,Loc!$Z$2),Nhap!$F$5:$F$1000,Loc!A440)</f>
        <v>0</v>
      </c>
      <c r="AA440" s="7">
        <f>SUMIFS(Nhap!$I$5:$I$1000,Nhap!$E$5:$E$1000,DATE(Thang!$E$4,Thang!$C$4,Loc!$AA$2),Nhap!$F$5:$F$1000,Loc!A440)</f>
        <v>0</v>
      </c>
      <c r="AB440" s="7">
        <f>SUMIFS(Nhap!$I$5:$I$1000,Nhap!$E$5:$E$1000,DATE(Thang!$E$4,Thang!$C$4,Loc!$AB$2),Nhap!$F$5:$F$1000,Loc!A440)</f>
        <v>0</v>
      </c>
      <c r="AC440" s="7">
        <f>SUMIFS(Nhap!$I$5:$I$1000,Nhap!$E$5:$E$1000,DATE(Thang!$E$4,Thang!$C$4,Loc!$AC$2),Nhap!$F$5:$F$1000,Loc!A440)</f>
        <v>0</v>
      </c>
      <c r="AD440" s="7">
        <f>SUMIFS(Nhap!$I$5:$I$1000,Nhap!$E$5:$E$1000,DATE(Thang!$E$4,Thang!$C$4,Loc!$AD$2),Nhap!$F$5:$F$1000,Loc!$A$5)</f>
        <v>0</v>
      </c>
      <c r="AE440" s="7">
        <f>SUMIFS(Nhap!$I$5:$I$1000,Nhap!$E$5:$E$1000,DATE(Thang!$E$4,Thang!$C$4,Loc!$AE$2),Nhap!$F$5:$F$1000,Loc!A440)</f>
        <v>0</v>
      </c>
      <c r="AF440" s="7">
        <f>SUMIFS(Nhap!$I$5:$I$1000,Nhap!$E$5:$E$1000,DATE(Thang!$E$4,Thang!$C$4,Loc!$AF$2),Nhap!$F$5:$F$1000,Loc!A440)</f>
        <v>0</v>
      </c>
      <c r="AG440" s="7">
        <f>SUMIFS(Nhap!$I$5:$I$1000,Nhap!$E$5:$E$1000,DATE(Thang!$E$4,Thang!$C$4,Loc!$AG$2),Nhap!$F$5:$F$1000,Loc!A440)</f>
        <v>0</v>
      </c>
      <c r="AH440" s="7">
        <f>SUMIFS(Nhap!$I$5:$I$1000,Nhap!$E$5:$E$1000,DATE(Thang!$E$4,Thang!$C$4,Loc!$AH$2),Nhap!$F$5:$F$1000,Loc!A440)</f>
        <v>0</v>
      </c>
      <c r="AI440" s="7">
        <f>SUMIFS(Nhap!$I$5:$I$1000,Nhap!$E$5:$E$1000,DATE(Thang!$E$4,Thang!$C$4,Loc!$AI$2),Nhap!$F$5:$F$1000,Loc!A440)</f>
        <v>0</v>
      </c>
      <c r="AJ440" s="7">
        <f>SUMIFS(Nhap!$I$5:$I$1000,Nhap!$E$5:$E$1000,DATE(Thang!$E$4,Thang!$C$4,Loc!$AJ$2),Nhap!$F$5:$F$1000,Loc!A440)</f>
        <v>0</v>
      </c>
      <c r="AK440" s="1">
        <f>SUMIFS(Xuat!$G$5:$G$1000,Xuat!$C$5:$C$1000,DATE(Thang!$E$4,Thang!$C$4,AK$2),Xuat!$D$5:$D$1000,Loc!$A440)</f>
        <v>0</v>
      </c>
      <c r="AL440" s="1">
        <f>SUMIFS(Xuat!$G$5:$G$1000,Xuat!$C$5:$C$1000,DATE(Thang!$E$4,Thang!$C$4,AL$2),Xuat!$D$5:$D$1000,Loc!$A440)</f>
        <v>0</v>
      </c>
      <c r="AM440" s="1">
        <f>SUMIFS(Xuat!$G$5:$G$1000,Xuat!$C$5:$C$1000,DATE(Thang!$E$4,Thang!$C$4,AM$2),Xuat!$D$5:$D$1000,Loc!$A440)</f>
        <v>0</v>
      </c>
      <c r="AN440" s="1">
        <f>SUMIFS(Xuat!$G$5:$G$1000,Xuat!$C$5:$C$1000,DATE(Thang!$E$4,Thang!$C$4,AN$2),Xuat!$D$5:$D$1000,Loc!$A440)</f>
        <v>0</v>
      </c>
      <c r="AO440" s="1">
        <f>SUMIFS(Xuat!$G$5:$G$1000,Xuat!$C$5:$C$1000,DATE(Thang!$E$4,Thang!$C$4,AO$2),Xuat!$D$5:$D$1000,Loc!$A440)</f>
        <v>0</v>
      </c>
      <c r="AP440" s="1">
        <f>SUMIFS(Xuat!$G$5:$G$1000,Xuat!$C$5:$C$1000,DATE(Thang!$E$4,Thang!$C$4,AP$2),Xuat!$D$5:$D$1000,Loc!$A440)</f>
        <v>0</v>
      </c>
      <c r="AQ440" s="1">
        <f>SUMIFS(Xuat!$G$5:$G$1000,Xuat!$C$5:$C$1000,DATE(Thang!$E$4,Thang!$C$4,AQ$2),Xuat!$D$5:$D$1000,Loc!$A440)</f>
        <v>0</v>
      </c>
      <c r="AR440" s="1">
        <f>SUMIFS(Xuat!$G$5:$G$1000,Xuat!$C$5:$C$1000,DATE(Thang!$E$4,Thang!$C$4,AR$2),Xuat!$D$5:$D$1000,Loc!$A440)</f>
        <v>0</v>
      </c>
      <c r="AS440" s="1">
        <f>SUMIFS(Xuat!$G$5:$G$1000,Xuat!$C$5:$C$1000,DATE(Thang!$E$4,Thang!$C$4,AS$2),Xuat!$D$5:$D$1000,Loc!$A440)</f>
        <v>0</v>
      </c>
      <c r="AT440" s="1">
        <f>SUMIFS(Xuat!$G$5:$G$1000,Xuat!$C$5:$C$1000,DATE(Thang!$E$4,Thang!$C$4,AT$2),Xuat!$D$5:$D$1000,Loc!$A440)</f>
        <v>0</v>
      </c>
      <c r="AU440" s="1">
        <f>SUMIFS(Xuat!$G$5:$G$1000,Xuat!$C$5:$C$1000,DATE(Thang!$E$4,Thang!$C$4,AU$2),Xuat!$D$5:$D$1000,Loc!$A440)</f>
        <v>0</v>
      </c>
      <c r="AV440" s="1">
        <f>SUMIFS(Xuat!$G$5:$G$1000,Xuat!$C$5:$C$1000,DATE(Thang!$E$4,Thang!$C$4,AV$2),Xuat!$D$5:$D$1000,Loc!$A440)</f>
        <v>0</v>
      </c>
      <c r="AW440" s="1">
        <f>SUMIFS(Xuat!$G$5:$G$1000,Xuat!$C$5:$C$1000,DATE(Thang!$E$4,Thang!$C$4,AW$2),Xuat!$D$5:$D$1000,Loc!$A440)</f>
        <v>0</v>
      </c>
      <c r="AX440" s="1">
        <f>SUMIFS(Xuat!$G$5:$G$1000,Xuat!$C$5:$C$1000,DATE(Thang!$E$4,Thang!$C$4,AX$2),Xuat!$D$5:$D$1000,Loc!$A440)</f>
        <v>0</v>
      </c>
      <c r="AY440" s="1">
        <f>SUMIFS(Xuat!$G$5:$G$1000,Xuat!$C$5:$C$1000,DATE(Thang!$E$4,Thang!$C$4,AY$2),Xuat!$D$5:$D$1000,Loc!$A440)</f>
        <v>0</v>
      </c>
      <c r="AZ440" s="1">
        <f>SUMIFS(Xuat!$G$5:$G$1000,Xuat!$C$5:$C$1000,DATE(Thang!$E$4,Thang!$C$4,AZ$2),Xuat!$D$5:$D$1000,Loc!$A440)</f>
        <v>0</v>
      </c>
      <c r="BA440" s="1">
        <f>SUMIFS(Xuat!$G$5:$G$1000,Xuat!$C$5:$C$1000,DATE(Thang!$E$4,Thang!$C$4,BA$2),Xuat!$D$5:$D$1000,Loc!$A440)</f>
        <v>0</v>
      </c>
      <c r="BB440" s="1">
        <f>SUMIFS(Xuat!$G$5:$G$1000,Xuat!$C$5:$C$1000,DATE(Thang!$E$4,Thang!$C$4,BB$2),Xuat!$D$5:$D$1000,Loc!$A440)</f>
        <v>0</v>
      </c>
      <c r="BC440" s="1">
        <f>SUMIFS(Xuat!$G$5:$G$1000,Xuat!$C$5:$C$1000,DATE(Thang!$E$4,Thang!$C$4,BC$2),Xuat!$D$5:$D$1000,Loc!$A440)</f>
        <v>0</v>
      </c>
      <c r="BD440" s="1">
        <f>SUMIFS(Xuat!$G$5:$G$1000,Xuat!$C$5:$C$1000,DATE(Thang!$E$4,Thang!$C$4,BD$2),Xuat!$D$5:$D$1000,Loc!$A440)</f>
        <v>0</v>
      </c>
      <c r="BE440" s="1">
        <f>SUMIFS(Xuat!$G$5:$G$1000,Xuat!$C$5:$C$1000,DATE(Thang!$E$4,Thang!$C$4,BE$2),Xuat!$D$5:$D$1000,Loc!$A440)</f>
        <v>0</v>
      </c>
      <c r="BF440" s="1">
        <f>SUMIFS(Xuat!$G$5:$G$1000,Xuat!$C$5:$C$1000,DATE(Thang!$E$4,Thang!$C$4,BF$2),Xuat!$D$5:$D$1000,Loc!$A440)</f>
        <v>0</v>
      </c>
      <c r="BG440" s="1">
        <f>SUMIFS(Xuat!$G$5:$G$1000,Xuat!$C$5:$C$1000,DATE(Thang!$E$4,Thang!$C$4,BG$2),Xuat!$D$5:$D$1000,Loc!$A440)</f>
        <v>0</v>
      </c>
      <c r="BH440" s="1">
        <f>SUMIFS(Xuat!$G$5:$G$1000,Xuat!$C$5:$C$1000,DATE(Thang!$E$4,Thang!$C$4,BH$2),Xuat!$D$5:$D$1000,Loc!$A440)</f>
        <v>0</v>
      </c>
      <c r="BI440" s="1">
        <f>SUMIFS(Xuat!$G$5:$G$1000,Xuat!$C$5:$C$1000,DATE(Thang!$E$4,Thang!$C$4,BI$2),Xuat!$D$5:$D$1000,Loc!$A440)</f>
        <v>0</v>
      </c>
      <c r="BJ440" s="1">
        <f>SUMIFS(Xuat!$G$5:$G$1000,Xuat!$C$5:$C$1000,DATE(Thang!$E$4,Thang!$C$4,BJ$2),Xuat!$D$5:$D$1000,Loc!$A440)</f>
        <v>0</v>
      </c>
      <c r="BK440" s="1">
        <f>SUMIFS(Xuat!$G$5:$G$1000,Xuat!$C$5:$C$1000,DATE(Thang!$E$4,Thang!$C$4,BK$2),Xuat!$D$5:$D$1000,Loc!$A440)</f>
        <v>0</v>
      </c>
      <c r="BL440" s="1">
        <f>SUMIFS(Xuat!$G$5:$G$1000,Xuat!$C$5:$C$1000,DATE(Thang!$E$4,Thang!$C$4,BL$2),Xuat!$D$5:$D$1000,Loc!$A440)</f>
        <v>0</v>
      </c>
      <c r="BM440" s="1">
        <f>SUMIFS(Xuat!$G$5:$G$1000,Xuat!$C$5:$C$1000,DATE(Thang!$E$4,Thang!$C$4,BM$2),Xuat!$D$5:$D$1000,Loc!$A440)</f>
        <v>0</v>
      </c>
      <c r="BN440" s="1">
        <f>SUMIFS(Xuat!$G$5:$G$1000,Xuat!$C$5:$C$1000,DATE(Thang!$E$4,Thang!$C$4,BN$2),Xuat!$D$5:$D$1000,Loc!$A440)</f>
        <v>0</v>
      </c>
      <c r="BO440" s="1">
        <f>SUMIFS(Xuat!$G$5:$G$1000,Xuat!$C$5:$C$1000,DATE(Thang!$E$4,Thang!$C$4,BO$2),Xuat!$D$5:$D$1000,Loc!$A440)</f>
        <v>0</v>
      </c>
    </row>
    <row r="441" spans="1:67" x14ac:dyDescent="0.2">
      <c r="A441" s="2">
        <f>DM!C441</f>
        <v>0</v>
      </c>
      <c r="B441" s="3">
        <f>VLOOKUP(A441,Tondau!$B$5:$F$500,3,0)</f>
        <v>0</v>
      </c>
      <c r="C441" s="3">
        <f t="shared" si="20"/>
        <v>0</v>
      </c>
      <c r="D441" s="3">
        <f t="shared" si="21"/>
        <v>0</v>
      </c>
      <c r="E441" s="3">
        <f t="shared" si="22"/>
        <v>0</v>
      </c>
      <c r="F441" s="7">
        <f>SUMIFS(Nhap!$I$5:$I$1000,Nhap!$E$5:$E$1000,DATE(Thang!$E$4,Thang!$C$4,Loc!$F$2),Nhap!$F$5:$F$1000,Loc!A441)</f>
        <v>0</v>
      </c>
      <c r="G441" s="7">
        <f>SUMIFS(Nhap!$I$5:$I$1000,Nhap!$E$5:$E$1000,DATE(Thang!$E$4,Thang!$C$4,Loc!$G$2),Nhap!$F$5:$F$1000,Loc!A441)</f>
        <v>0</v>
      </c>
      <c r="H441" s="7">
        <f>SUMIFS(Nhap!$I$5:$I$1000,Nhap!$E$5:$E$1000,DATE(Thang!$E$4,Thang!$C$4,Loc!$H$2),Nhap!$F$5:$F$1000,Loc!A441)</f>
        <v>0</v>
      </c>
      <c r="I441" s="7">
        <f>SUMIFS(Nhap!$I$5:$I$1000,Nhap!$E$5:$E$1000,DATE(Thang!$E$4,Thang!$C$4,Loc!$I$2),Nhap!$F$5:$F$1000,Loc!A441)</f>
        <v>0</v>
      </c>
      <c r="J441" s="7">
        <f>SUMIFS(Nhap!$I$5:$I$1000,Nhap!$E$5:$E$1000,DATE(Thang!$E$4,Thang!$C$4,Loc!$J$2),Nhap!$F$5:$F$1000,Loc!A441)</f>
        <v>0</v>
      </c>
      <c r="K441" s="7">
        <f>SUMIFS(Nhap!$I$5:$I$1000,Nhap!$E$5:$E$1000,DATE(Thang!$E$4,Thang!$C$4,Loc!$K$2),Nhap!$F$5:$F$1000,Loc!A441)</f>
        <v>0</v>
      </c>
      <c r="L441" s="7">
        <f>SUMIFS(Nhap!$I$5:$I$1000,Nhap!$E$5:$E$1000,DATE(Thang!$E$4,Thang!$C$4,Loc!$L$2),Nhap!$F$5:$F$1000,Loc!A441)</f>
        <v>0</v>
      </c>
      <c r="M441" s="7">
        <f>SUMIFS(Nhap!$I$5:$I$1000,Nhap!$E$5:$E$1000,DATE(Thang!$E$4,Thang!$C$4,Loc!$M$2),Nhap!$F$5:$F$1000,Loc!A441)</f>
        <v>0</v>
      </c>
      <c r="N441" s="7">
        <f>SUMIFS(Nhap!$I$5:$I$1000,Nhap!$E$5:$E$1000,DATE(Thang!$E$4,Thang!$C$4,Loc!$N$2),Nhap!$F$5:$F$1000,Loc!A441)</f>
        <v>0</v>
      </c>
      <c r="O441" s="7">
        <f>SUMIFS(Nhap!$I$5:$I$1000,Nhap!$E$5:$E$1000,DATE(Thang!$E$4,Thang!$C$4,Loc!$O$2),Nhap!$F$5:$F$1000,Loc!A441)</f>
        <v>0</v>
      </c>
      <c r="P441" s="7">
        <f>SUMIFS(Nhap!$I$5:$I$1000,Nhap!$E$5:$E$1000,DATE(Thang!$E$4,Thang!$C$4,Loc!$P$2),Nhap!$F$5:$F$1000,Loc!A441)</f>
        <v>0</v>
      </c>
      <c r="Q441" s="7">
        <f>SUMIFS(Nhap!$I$5:$I$1000,Nhap!$E$5:$E$1000,DATE(Thang!$E$4,Thang!$C$4,Loc!$Q$2),Nhap!$F$5:$F$1000,Loc!A441)</f>
        <v>0</v>
      </c>
      <c r="R441" s="7">
        <f>SUMIFS(Nhap!$I$5:$I$1000,Nhap!$E$5:$E$1000,DATE(Thang!$E$4,Thang!$C$4,Loc!$R$2),Nhap!$F$5:$F$1000,Loc!A441)</f>
        <v>0</v>
      </c>
      <c r="S441" s="7">
        <f>SUMIFS(Nhap!$I$5:$I$1000,Nhap!$E$5:$E$1000,DATE(Thang!$E$4,Thang!$C$4,Loc!$S$2),Nhap!$F$5:$F$1000,Loc!A441)</f>
        <v>0</v>
      </c>
      <c r="T441" s="7">
        <f>SUMIFS(Nhap!$I$5:$I$1000,Nhap!$E$5:$E$1000,DATE(Thang!$E$4,Thang!$C$4,Loc!$T$2),Nhap!$F$5:$F$1000,Loc!A441)</f>
        <v>0</v>
      </c>
      <c r="U441" s="7">
        <f>SUMIFS(Nhap!$I$5:$I$1000,Nhap!$E$5:$E$1000,DATE(Thang!$E$4,Thang!$C$4,Loc!$U$2),Nhap!$F$5:$F$1000,Loc!A441)</f>
        <v>0</v>
      </c>
      <c r="V441" s="7">
        <f>SUMIFS(Nhap!$I$5:$I$1000,Nhap!$E$5:$E$1000,DATE(Thang!$E$4,Thang!$C$4,Loc!$V$2),Nhap!$F$5:$F$1000,Loc!A441)</f>
        <v>0</v>
      </c>
      <c r="W441" s="7">
        <f>SUMIFS(Nhap!$I$5:$I$1000,Nhap!$E$5:$E$1000,DATE(Thang!$E$4,Thang!$C$4,Loc!$W$2),Nhap!$F$5:$F$1000,Loc!A441)</f>
        <v>0</v>
      </c>
      <c r="X441" s="7">
        <f>SUMIFS(Nhap!$I$5:$I$1000,Nhap!$E$5:$E$1000,DATE(Thang!$E$4,Thang!$C$4,Loc!$X$2),Nhap!$F$5:$F$1000,Loc!A441)</f>
        <v>0</v>
      </c>
      <c r="Y441" s="7">
        <f>SUMIFS(Nhap!$I$5:$I$1000,Nhap!$E$5:$E$1000,DATE(Thang!$E$4,Thang!$C$4,Loc!$Y$2),Nhap!$F$5:$F$1000,Loc!A441)</f>
        <v>0</v>
      </c>
      <c r="Z441" s="7">
        <f>SUMIFS(Nhap!$I$5:$I$1000,Nhap!$E$5:$E$1000,DATE(Thang!$E$4,Thang!$C$4,Loc!$Z$2),Nhap!$F$5:$F$1000,Loc!A441)</f>
        <v>0</v>
      </c>
      <c r="AA441" s="7">
        <f>SUMIFS(Nhap!$I$5:$I$1000,Nhap!$E$5:$E$1000,DATE(Thang!$E$4,Thang!$C$4,Loc!$AA$2),Nhap!$F$5:$F$1000,Loc!A441)</f>
        <v>0</v>
      </c>
      <c r="AB441" s="7">
        <f>SUMIFS(Nhap!$I$5:$I$1000,Nhap!$E$5:$E$1000,DATE(Thang!$E$4,Thang!$C$4,Loc!$AB$2),Nhap!$F$5:$F$1000,Loc!A441)</f>
        <v>0</v>
      </c>
      <c r="AC441" s="7">
        <f>SUMIFS(Nhap!$I$5:$I$1000,Nhap!$E$5:$E$1000,DATE(Thang!$E$4,Thang!$C$4,Loc!$AC$2),Nhap!$F$5:$F$1000,Loc!A441)</f>
        <v>0</v>
      </c>
      <c r="AD441" s="7">
        <f>SUMIFS(Nhap!$I$5:$I$1000,Nhap!$E$5:$E$1000,DATE(Thang!$E$4,Thang!$C$4,Loc!$AD$2),Nhap!$F$5:$F$1000,Loc!$A$5)</f>
        <v>0</v>
      </c>
      <c r="AE441" s="7">
        <f>SUMIFS(Nhap!$I$5:$I$1000,Nhap!$E$5:$E$1000,DATE(Thang!$E$4,Thang!$C$4,Loc!$AE$2),Nhap!$F$5:$F$1000,Loc!A441)</f>
        <v>0</v>
      </c>
      <c r="AF441" s="7">
        <f>SUMIFS(Nhap!$I$5:$I$1000,Nhap!$E$5:$E$1000,DATE(Thang!$E$4,Thang!$C$4,Loc!$AF$2),Nhap!$F$5:$F$1000,Loc!A441)</f>
        <v>0</v>
      </c>
      <c r="AG441" s="7">
        <f>SUMIFS(Nhap!$I$5:$I$1000,Nhap!$E$5:$E$1000,DATE(Thang!$E$4,Thang!$C$4,Loc!$AG$2),Nhap!$F$5:$F$1000,Loc!A441)</f>
        <v>0</v>
      </c>
      <c r="AH441" s="7">
        <f>SUMIFS(Nhap!$I$5:$I$1000,Nhap!$E$5:$E$1000,DATE(Thang!$E$4,Thang!$C$4,Loc!$AH$2),Nhap!$F$5:$F$1000,Loc!A441)</f>
        <v>0</v>
      </c>
      <c r="AI441" s="7">
        <f>SUMIFS(Nhap!$I$5:$I$1000,Nhap!$E$5:$E$1000,DATE(Thang!$E$4,Thang!$C$4,Loc!$AI$2),Nhap!$F$5:$F$1000,Loc!A441)</f>
        <v>0</v>
      </c>
      <c r="AJ441" s="7">
        <f>SUMIFS(Nhap!$I$5:$I$1000,Nhap!$E$5:$E$1000,DATE(Thang!$E$4,Thang!$C$4,Loc!$AJ$2),Nhap!$F$5:$F$1000,Loc!A441)</f>
        <v>0</v>
      </c>
      <c r="AK441" s="1">
        <f>SUMIFS(Xuat!$G$5:$G$1000,Xuat!$C$5:$C$1000,DATE(Thang!$E$4,Thang!$C$4,AK$2),Xuat!$D$5:$D$1000,Loc!$A441)</f>
        <v>0</v>
      </c>
      <c r="AL441" s="1">
        <f>SUMIFS(Xuat!$G$5:$G$1000,Xuat!$C$5:$C$1000,DATE(Thang!$E$4,Thang!$C$4,AL$2),Xuat!$D$5:$D$1000,Loc!$A441)</f>
        <v>0</v>
      </c>
      <c r="AM441" s="1">
        <f>SUMIFS(Xuat!$G$5:$G$1000,Xuat!$C$5:$C$1000,DATE(Thang!$E$4,Thang!$C$4,AM$2),Xuat!$D$5:$D$1000,Loc!$A441)</f>
        <v>0</v>
      </c>
      <c r="AN441" s="1">
        <f>SUMIFS(Xuat!$G$5:$G$1000,Xuat!$C$5:$C$1000,DATE(Thang!$E$4,Thang!$C$4,AN$2),Xuat!$D$5:$D$1000,Loc!$A441)</f>
        <v>0</v>
      </c>
      <c r="AO441" s="1">
        <f>SUMIFS(Xuat!$G$5:$G$1000,Xuat!$C$5:$C$1000,DATE(Thang!$E$4,Thang!$C$4,AO$2),Xuat!$D$5:$D$1000,Loc!$A441)</f>
        <v>0</v>
      </c>
      <c r="AP441" s="1">
        <f>SUMIFS(Xuat!$G$5:$G$1000,Xuat!$C$5:$C$1000,DATE(Thang!$E$4,Thang!$C$4,AP$2),Xuat!$D$5:$D$1000,Loc!$A441)</f>
        <v>0</v>
      </c>
      <c r="AQ441" s="1">
        <f>SUMIFS(Xuat!$G$5:$G$1000,Xuat!$C$5:$C$1000,DATE(Thang!$E$4,Thang!$C$4,AQ$2),Xuat!$D$5:$D$1000,Loc!$A441)</f>
        <v>0</v>
      </c>
      <c r="AR441" s="1">
        <f>SUMIFS(Xuat!$G$5:$G$1000,Xuat!$C$5:$C$1000,DATE(Thang!$E$4,Thang!$C$4,AR$2),Xuat!$D$5:$D$1000,Loc!$A441)</f>
        <v>0</v>
      </c>
      <c r="AS441" s="1">
        <f>SUMIFS(Xuat!$G$5:$G$1000,Xuat!$C$5:$C$1000,DATE(Thang!$E$4,Thang!$C$4,AS$2),Xuat!$D$5:$D$1000,Loc!$A441)</f>
        <v>0</v>
      </c>
      <c r="AT441" s="1">
        <f>SUMIFS(Xuat!$G$5:$G$1000,Xuat!$C$5:$C$1000,DATE(Thang!$E$4,Thang!$C$4,AT$2),Xuat!$D$5:$D$1000,Loc!$A441)</f>
        <v>0</v>
      </c>
      <c r="AU441" s="1">
        <f>SUMIFS(Xuat!$G$5:$G$1000,Xuat!$C$5:$C$1000,DATE(Thang!$E$4,Thang!$C$4,AU$2),Xuat!$D$5:$D$1000,Loc!$A441)</f>
        <v>0</v>
      </c>
      <c r="AV441" s="1">
        <f>SUMIFS(Xuat!$G$5:$G$1000,Xuat!$C$5:$C$1000,DATE(Thang!$E$4,Thang!$C$4,AV$2),Xuat!$D$5:$D$1000,Loc!$A441)</f>
        <v>0</v>
      </c>
      <c r="AW441" s="1">
        <f>SUMIFS(Xuat!$G$5:$G$1000,Xuat!$C$5:$C$1000,DATE(Thang!$E$4,Thang!$C$4,AW$2),Xuat!$D$5:$D$1000,Loc!$A441)</f>
        <v>0</v>
      </c>
      <c r="AX441" s="1">
        <f>SUMIFS(Xuat!$G$5:$G$1000,Xuat!$C$5:$C$1000,DATE(Thang!$E$4,Thang!$C$4,AX$2),Xuat!$D$5:$D$1000,Loc!$A441)</f>
        <v>0</v>
      </c>
      <c r="AY441" s="1">
        <f>SUMIFS(Xuat!$G$5:$G$1000,Xuat!$C$5:$C$1000,DATE(Thang!$E$4,Thang!$C$4,AY$2),Xuat!$D$5:$D$1000,Loc!$A441)</f>
        <v>0</v>
      </c>
      <c r="AZ441" s="1">
        <f>SUMIFS(Xuat!$G$5:$G$1000,Xuat!$C$5:$C$1000,DATE(Thang!$E$4,Thang!$C$4,AZ$2),Xuat!$D$5:$D$1000,Loc!$A441)</f>
        <v>0</v>
      </c>
      <c r="BA441" s="1">
        <f>SUMIFS(Xuat!$G$5:$G$1000,Xuat!$C$5:$C$1000,DATE(Thang!$E$4,Thang!$C$4,BA$2),Xuat!$D$5:$D$1000,Loc!$A441)</f>
        <v>0</v>
      </c>
      <c r="BB441" s="1">
        <f>SUMIFS(Xuat!$G$5:$G$1000,Xuat!$C$5:$C$1000,DATE(Thang!$E$4,Thang!$C$4,BB$2),Xuat!$D$5:$D$1000,Loc!$A441)</f>
        <v>0</v>
      </c>
      <c r="BC441" s="1">
        <f>SUMIFS(Xuat!$G$5:$G$1000,Xuat!$C$5:$C$1000,DATE(Thang!$E$4,Thang!$C$4,BC$2),Xuat!$D$5:$D$1000,Loc!$A441)</f>
        <v>0</v>
      </c>
      <c r="BD441" s="1">
        <f>SUMIFS(Xuat!$G$5:$G$1000,Xuat!$C$5:$C$1000,DATE(Thang!$E$4,Thang!$C$4,BD$2),Xuat!$D$5:$D$1000,Loc!$A441)</f>
        <v>0</v>
      </c>
      <c r="BE441" s="1">
        <f>SUMIFS(Xuat!$G$5:$G$1000,Xuat!$C$5:$C$1000,DATE(Thang!$E$4,Thang!$C$4,BE$2),Xuat!$D$5:$D$1000,Loc!$A441)</f>
        <v>0</v>
      </c>
      <c r="BF441" s="1">
        <f>SUMIFS(Xuat!$G$5:$G$1000,Xuat!$C$5:$C$1000,DATE(Thang!$E$4,Thang!$C$4,BF$2),Xuat!$D$5:$D$1000,Loc!$A441)</f>
        <v>0</v>
      </c>
      <c r="BG441" s="1">
        <f>SUMIFS(Xuat!$G$5:$G$1000,Xuat!$C$5:$C$1000,DATE(Thang!$E$4,Thang!$C$4,BG$2),Xuat!$D$5:$D$1000,Loc!$A441)</f>
        <v>0</v>
      </c>
      <c r="BH441" s="1">
        <f>SUMIFS(Xuat!$G$5:$G$1000,Xuat!$C$5:$C$1000,DATE(Thang!$E$4,Thang!$C$4,BH$2),Xuat!$D$5:$D$1000,Loc!$A441)</f>
        <v>0</v>
      </c>
      <c r="BI441" s="1">
        <f>SUMIFS(Xuat!$G$5:$G$1000,Xuat!$C$5:$C$1000,DATE(Thang!$E$4,Thang!$C$4,BI$2),Xuat!$D$5:$D$1000,Loc!$A441)</f>
        <v>0</v>
      </c>
      <c r="BJ441" s="1">
        <f>SUMIFS(Xuat!$G$5:$G$1000,Xuat!$C$5:$C$1000,DATE(Thang!$E$4,Thang!$C$4,BJ$2),Xuat!$D$5:$D$1000,Loc!$A441)</f>
        <v>0</v>
      </c>
      <c r="BK441" s="1">
        <f>SUMIFS(Xuat!$G$5:$G$1000,Xuat!$C$5:$C$1000,DATE(Thang!$E$4,Thang!$C$4,BK$2),Xuat!$D$5:$D$1000,Loc!$A441)</f>
        <v>0</v>
      </c>
      <c r="BL441" s="1">
        <f>SUMIFS(Xuat!$G$5:$G$1000,Xuat!$C$5:$C$1000,DATE(Thang!$E$4,Thang!$C$4,BL$2),Xuat!$D$5:$D$1000,Loc!$A441)</f>
        <v>0</v>
      </c>
      <c r="BM441" s="1">
        <f>SUMIFS(Xuat!$G$5:$G$1000,Xuat!$C$5:$C$1000,DATE(Thang!$E$4,Thang!$C$4,BM$2),Xuat!$D$5:$D$1000,Loc!$A441)</f>
        <v>0</v>
      </c>
      <c r="BN441" s="1">
        <f>SUMIFS(Xuat!$G$5:$G$1000,Xuat!$C$5:$C$1000,DATE(Thang!$E$4,Thang!$C$4,BN$2),Xuat!$D$5:$D$1000,Loc!$A441)</f>
        <v>0</v>
      </c>
      <c r="BO441" s="1">
        <f>SUMIFS(Xuat!$G$5:$G$1000,Xuat!$C$5:$C$1000,DATE(Thang!$E$4,Thang!$C$4,BO$2),Xuat!$D$5:$D$1000,Loc!$A441)</f>
        <v>0</v>
      </c>
    </row>
    <row r="442" spans="1:67" x14ac:dyDescent="0.2">
      <c r="A442" s="2">
        <f>DM!C442</f>
        <v>0</v>
      </c>
      <c r="B442" s="3">
        <f>VLOOKUP(A442,Tondau!$B$5:$F$500,3,0)</f>
        <v>0</v>
      </c>
      <c r="C442" s="3">
        <f t="shared" si="20"/>
        <v>0</v>
      </c>
      <c r="D442" s="3">
        <f t="shared" si="21"/>
        <v>0</v>
      </c>
      <c r="E442" s="3">
        <f t="shared" si="22"/>
        <v>0</v>
      </c>
      <c r="F442" s="7">
        <f>SUMIFS(Nhap!$I$5:$I$1000,Nhap!$E$5:$E$1000,DATE(Thang!$E$4,Thang!$C$4,Loc!$F$2),Nhap!$F$5:$F$1000,Loc!A442)</f>
        <v>0</v>
      </c>
      <c r="G442" s="7">
        <f>SUMIFS(Nhap!$I$5:$I$1000,Nhap!$E$5:$E$1000,DATE(Thang!$E$4,Thang!$C$4,Loc!$G$2),Nhap!$F$5:$F$1000,Loc!A442)</f>
        <v>0</v>
      </c>
      <c r="H442" s="7">
        <f>SUMIFS(Nhap!$I$5:$I$1000,Nhap!$E$5:$E$1000,DATE(Thang!$E$4,Thang!$C$4,Loc!$H$2),Nhap!$F$5:$F$1000,Loc!A442)</f>
        <v>0</v>
      </c>
      <c r="I442" s="7">
        <f>SUMIFS(Nhap!$I$5:$I$1000,Nhap!$E$5:$E$1000,DATE(Thang!$E$4,Thang!$C$4,Loc!$I$2),Nhap!$F$5:$F$1000,Loc!A442)</f>
        <v>0</v>
      </c>
      <c r="J442" s="7">
        <f>SUMIFS(Nhap!$I$5:$I$1000,Nhap!$E$5:$E$1000,DATE(Thang!$E$4,Thang!$C$4,Loc!$J$2),Nhap!$F$5:$F$1000,Loc!A442)</f>
        <v>0</v>
      </c>
      <c r="K442" s="7">
        <f>SUMIFS(Nhap!$I$5:$I$1000,Nhap!$E$5:$E$1000,DATE(Thang!$E$4,Thang!$C$4,Loc!$K$2),Nhap!$F$5:$F$1000,Loc!A442)</f>
        <v>0</v>
      </c>
      <c r="L442" s="7">
        <f>SUMIFS(Nhap!$I$5:$I$1000,Nhap!$E$5:$E$1000,DATE(Thang!$E$4,Thang!$C$4,Loc!$L$2),Nhap!$F$5:$F$1000,Loc!A442)</f>
        <v>0</v>
      </c>
      <c r="M442" s="7">
        <f>SUMIFS(Nhap!$I$5:$I$1000,Nhap!$E$5:$E$1000,DATE(Thang!$E$4,Thang!$C$4,Loc!$M$2),Nhap!$F$5:$F$1000,Loc!A442)</f>
        <v>0</v>
      </c>
      <c r="N442" s="7">
        <f>SUMIFS(Nhap!$I$5:$I$1000,Nhap!$E$5:$E$1000,DATE(Thang!$E$4,Thang!$C$4,Loc!$N$2),Nhap!$F$5:$F$1000,Loc!A442)</f>
        <v>0</v>
      </c>
      <c r="O442" s="7">
        <f>SUMIFS(Nhap!$I$5:$I$1000,Nhap!$E$5:$E$1000,DATE(Thang!$E$4,Thang!$C$4,Loc!$O$2),Nhap!$F$5:$F$1000,Loc!A442)</f>
        <v>0</v>
      </c>
      <c r="P442" s="7">
        <f>SUMIFS(Nhap!$I$5:$I$1000,Nhap!$E$5:$E$1000,DATE(Thang!$E$4,Thang!$C$4,Loc!$P$2),Nhap!$F$5:$F$1000,Loc!A442)</f>
        <v>0</v>
      </c>
      <c r="Q442" s="7">
        <f>SUMIFS(Nhap!$I$5:$I$1000,Nhap!$E$5:$E$1000,DATE(Thang!$E$4,Thang!$C$4,Loc!$Q$2),Nhap!$F$5:$F$1000,Loc!A442)</f>
        <v>0</v>
      </c>
      <c r="R442" s="7">
        <f>SUMIFS(Nhap!$I$5:$I$1000,Nhap!$E$5:$E$1000,DATE(Thang!$E$4,Thang!$C$4,Loc!$R$2),Nhap!$F$5:$F$1000,Loc!A442)</f>
        <v>0</v>
      </c>
      <c r="S442" s="7">
        <f>SUMIFS(Nhap!$I$5:$I$1000,Nhap!$E$5:$E$1000,DATE(Thang!$E$4,Thang!$C$4,Loc!$S$2),Nhap!$F$5:$F$1000,Loc!A442)</f>
        <v>0</v>
      </c>
      <c r="T442" s="7">
        <f>SUMIFS(Nhap!$I$5:$I$1000,Nhap!$E$5:$E$1000,DATE(Thang!$E$4,Thang!$C$4,Loc!$T$2),Nhap!$F$5:$F$1000,Loc!A442)</f>
        <v>0</v>
      </c>
      <c r="U442" s="7">
        <f>SUMIFS(Nhap!$I$5:$I$1000,Nhap!$E$5:$E$1000,DATE(Thang!$E$4,Thang!$C$4,Loc!$U$2),Nhap!$F$5:$F$1000,Loc!A442)</f>
        <v>0</v>
      </c>
      <c r="V442" s="7">
        <f>SUMIFS(Nhap!$I$5:$I$1000,Nhap!$E$5:$E$1000,DATE(Thang!$E$4,Thang!$C$4,Loc!$V$2),Nhap!$F$5:$F$1000,Loc!A442)</f>
        <v>0</v>
      </c>
      <c r="W442" s="7">
        <f>SUMIFS(Nhap!$I$5:$I$1000,Nhap!$E$5:$E$1000,DATE(Thang!$E$4,Thang!$C$4,Loc!$W$2),Nhap!$F$5:$F$1000,Loc!A442)</f>
        <v>0</v>
      </c>
      <c r="X442" s="7">
        <f>SUMIFS(Nhap!$I$5:$I$1000,Nhap!$E$5:$E$1000,DATE(Thang!$E$4,Thang!$C$4,Loc!$X$2),Nhap!$F$5:$F$1000,Loc!A442)</f>
        <v>0</v>
      </c>
      <c r="Y442" s="7">
        <f>SUMIFS(Nhap!$I$5:$I$1000,Nhap!$E$5:$E$1000,DATE(Thang!$E$4,Thang!$C$4,Loc!$Y$2),Nhap!$F$5:$F$1000,Loc!A442)</f>
        <v>0</v>
      </c>
      <c r="Z442" s="7">
        <f>SUMIFS(Nhap!$I$5:$I$1000,Nhap!$E$5:$E$1000,DATE(Thang!$E$4,Thang!$C$4,Loc!$Z$2),Nhap!$F$5:$F$1000,Loc!A442)</f>
        <v>0</v>
      </c>
      <c r="AA442" s="7">
        <f>SUMIFS(Nhap!$I$5:$I$1000,Nhap!$E$5:$E$1000,DATE(Thang!$E$4,Thang!$C$4,Loc!$AA$2),Nhap!$F$5:$F$1000,Loc!A442)</f>
        <v>0</v>
      </c>
      <c r="AB442" s="7">
        <f>SUMIFS(Nhap!$I$5:$I$1000,Nhap!$E$5:$E$1000,DATE(Thang!$E$4,Thang!$C$4,Loc!$AB$2),Nhap!$F$5:$F$1000,Loc!A442)</f>
        <v>0</v>
      </c>
      <c r="AC442" s="7">
        <f>SUMIFS(Nhap!$I$5:$I$1000,Nhap!$E$5:$E$1000,DATE(Thang!$E$4,Thang!$C$4,Loc!$AC$2),Nhap!$F$5:$F$1000,Loc!A442)</f>
        <v>0</v>
      </c>
      <c r="AD442" s="7">
        <f>SUMIFS(Nhap!$I$5:$I$1000,Nhap!$E$5:$E$1000,DATE(Thang!$E$4,Thang!$C$4,Loc!$AD$2),Nhap!$F$5:$F$1000,Loc!$A$5)</f>
        <v>0</v>
      </c>
      <c r="AE442" s="7">
        <f>SUMIFS(Nhap!$I$5:$I$1000,Nhap!$E$5:$E$1000,DATE(Thang!$E$4,Thang!$C$4,Loc!$AE$2),Nhap!$F$5:$F$1000,Loc!A442)</f>
        <v>0</v>
      </c>
      <c r="AF442" s="7">
        <f>SUMIFS(Nhap!$I$5:$I$1000,Nhap!$E$5:$E$1000,DATE(Thang!$E$4,Thang!$C$4,Loc!$AF$2),Nhap!$F$5:$F$1000,Loc!A442)</f>
        <v>0</v>
      </c>
      <c r="AG442" s="7">
        <f>SUMIFS(Nhap!$I$5:$I$1000,Nhap!$E$5:$E$1000,DATE(Thang!$E$4,Thang!$C$4,Loc!$AG$2),Nhap!$F$5:$F$1000,Loc!A442)</f>
        <v>0</v>
      </c>
      <c r="AH442" s="7">
        <f>SUMIFS(Nhap!$I$5:$I$1000,Nhap!$E$5:$E$1000,DATE(Thang!$E$4,Thang!$C$4,Loc!$AH$2),Nhap!$F$5:$F$1000,Loc!A442)</f>
        <v>0</v>
      </c>
      <c r="AI442" s="7">
        <f>SUMIFS(Nhap!$I$5:$I$1000,Nhap!$E$5:$E$1000,DATE(Thang!$E$4,Thang!$C$4,Loc!$AI$2),Nhap!$F$5:$F$1000,Loc!A442)</f>
        <v>0</v>
      </c>
      <c r="AJ442" s="7">
        <f>SUMIFS(Nhap!$I$5:$I$1000,Nhap!$E$5:$E$1000,DATE(Thang!$E$4,Thang!$C$4,Loc!$AJ$2),Nhap!$F$5:$F$1000,Loc!A442)</f>
        <v>0</v>
      </c>
      <c r="AK442" s="1">
        <f>SUMIFS(Xuat!$G$5:$G$1000,Xuat!$C$5:$C$1000,DATE(Thang!$E$4,Thang!$C$4,AK$2),Xuat!$D$5:$D$1000,Loc!$A442)</f>
        <v>0</v>
      </c>
      <c r="AL442" s="1">
        <f>SUMIFS(Xuat!$G$5:$G$1000,Xuat!$C$5:$C$1000,DATE(Thang!$E$4,Thang!$C$4,AL$2),Xuat!$D$5:$D$1000,Loc!$A442)</f>
        <v>0</v>
      </c>
      <c r="AM442" s="1">
        <f>SUMIFS(Xuat!$G$5:$G$1000,Xuat!$C$5:$C$1000,DATE(Thang!$E$4,Thang!$C$4,AM$2),Xuat!$D$5:$D$1000,Loc!$A442)</f>
        <v>0</v>
      </c>
      <c r="AN442" s="1">
        <f>SUMIFS(Xuat!$G$5:$G$1000,Xuat!$C$5:$C$1000,DATE(Thang!$E$4,Thang!$C$4,AN$2),Xuat!$D$5:$D$1000,Loc!$A442)</f>
        <v>0</v>
      </c>
      <c r="AO442" s="1">
        <f>SUMIFS(Xuat!$G$5:$G$1000,Xuat!$C$5:$C$1000,DATE(Thang!$E$4,Thang!$C$4,AO$2),Xuat!$D$5:$D$1000,Loc!$A442)</f>
        <v>0</v>
      </c>
      <c r="AP442" s="1">
        <f>SUMIFS(Xuat!$G$5:$G$1000,Xuat!$C$5:$C$1000,DATE(Thang!$E$4,Thang!$C$4,AP$2),Xuat!$D$5:$D$1000,Loc!$A442)</f>
        <v>0</v>
      </c>
      <c r="AQ442" s="1">
        <f>SUMIFS(Xuat!$G$5:$G$1000,Xuat!$C$5:$C$1000,DATE(Thang!$E$4,Thang!$C$4,AQ$2),Xuat!$D$5:$D$1000,Loc!$A442)</f>
        <v>0</v>
      </c>
      <c r="AR442" s="1">
        <f>SUMIFS(Xuat!$G$5:$G$1000,Xuat!$C$5:$C$1000,DATE(Thang!$E$4,Thang!$C$4,AR$2),Xuat!$D$5:$D$1000,Loc!$A442)</f>
        <v>0</v>
      </c>
      <c r="AS442" s="1">
        <f>SUMIFS(Xuat!$G$5:$G$1000,Xuat!$C$5:$C$1000,DATE(Thang!$E$4,Thang!$C$4,AS$2),Xuat!$D$5:$D$1000,Loc!$A442)</f>
        <v>0</v>
      </c>
      <c r="AT442" s="1">
        <f>SUMIFS(Xuat!$G$5:$G$1000,Xuat!$C$5:$C$1000,DATE(Thang!$E$4,Thang!$C$4,AT$2),Xuat!$D$5:$D$1000,Loc!$A442)</f>
        <v>0</v>
      </c>
      <c r="AU442" s="1">
        <f>SUMIFS(Xuat!$G$5:$G$1000,Xuat!$C$5:$C$1000,DATE(Thang!$E$4,Thang!$C$4,AU$2),Xuat!$D$5:$D$1000,Loc!$A442)</f>
        <v>0</v>
      </c>
      <c r="AV442" s="1">
        <f>SUMIFS(Xuat!$G$5:$G$1000,Xuat!$C$5:$C$1000,DATE(Thang!$E$4,Thang!$C$4,AV$2),Xuat!$D$5:$D$1000,Loc!$A442)</f>
        <v>0</v>
      </c>
      <c r="AW442" s="1">
        <f>SUMIFS(Xuat!$G$5:$G$1000,Xuat!$C$5:$C$1000,DATE(Thang!$E$4,Thang!$C$4,AW$2),Xuat!$D$5:$D$1000,Loc!$A442)</f>
        <v>0</v>
      </c>
      <c r="AX442" s="1">
        <f>SUMIFS(Xuat!$G$5:$G$1000,Xuat!$C$5:$C$1000,DATE(Thang!$E$4,Thang!$C$4,AX$2),Xuat!$D$5:$D$1000,Loc!$A442)</f>
        <v>0</v>
      </c>
      <c r="AY442" s="1">
        <f>SUMIFS(Xuat!$G$5:$G$1000,Xuat!$C$5:$C$1000,DATE(Thang!$E$4,Thang!$C$4,AY$2),Xuat!$D$5:$D$1000,Loc!$A442)</f>
        <v>0</v>
      </c>
      <c r="AZ442" s="1">
        <f>SUMIFS(Xuat!$G$5:$G$1000,Xuat!$C$5:$C$1000,DATE(Thang!$E$4,Thang!$C$4,AZ$2),Xuat!$D$5:$D$1000,Loc!$A442)</f>
        <v>0</v>
      </c>
      <c r="BA442" s="1">
        <f>SUMIFS(Xuat!$G$5:$G$1000,Xuat!$C$5:$C$1000,DATE(Thang!$E$4,Thang!$C$4,BA$2),Xuat!$D$5:$D$1000,Loc!$A442)</f>
        <v>0</v>
      </c>
      <c r="BB442" s="1">
        <f>SUMIFS(Xuat!$G$5:$G$1000,Xuat!$C$5:$C$1000,DATE(Thang!$E$4,Thang!$C$4,BB$2),Xuat!$D$5:$D$1000,Loc!$A442)</f>
        <v>0</v>
      </c>
      <c r="BC442" s="1">
        <f>SUMIFS(Xuat!$G$5:$G$1000,Xuat!$C$5:$C$1000,DATE(Thang!$E$4,Thang!$C$4,BC$2),Xuat!$D$5:$D$1000,Loc!$A442)</f>
        <v>0</v>
      </c>
      <c r="BD442" s="1">
        <f>SUMIFS(Xuat!$G$5:$G$1000,Xuat!$C$5:$C$1000,DATE(Thang!$E$4,Thang!$C$4,BD$2),Xuat!$D$5:$D$1000,Loc!$A442)</f>
        <v>0</v>
      </c>
      <c r="BE442" s="1">
        <f>SUMIFS(Xuat!$G$5:$G$1000,Xuat!$C$5:$C$1000,DATE(Thang!$E$4,Thang!$C$4,BE$2),Xuat!$D$5:$D$1000,Loc!$A442)</f>
        <v>0</v>
      </c>
      <c r="BF442" s="1">
        <f>SUMIFS(Xuat!$G$5:$G$1000,Xuat!$C$5:$C$1000,DATE(Thang!$E$4,Thang!$C$4,BF$2),Xuat!$D$5:$D$1000,Loc!$A442)</f>
        <v>0</v>
      </c>
      <c r="BG442" s="1">
        <f>SUMIFS(Xuat!$G$5:$G$1000,Xuat!$C$5:$C$1000,DATE(Thang!$E$4,Thang!$C$4,BG$2),Xuat!$D$5:$D$1000,Loc!$A442)</f>
        <v>0</v>
      </c>
      <c r="BH442" s="1">
        <f>SUMIFS(Xuat!$G$5:$G$1000,Xuat!$C$5:$C$1000,DATE(Thang!$E$4,Thang!$C$4,BH$2),Xuat!$D$5:$D$1000,Loc!$A442)</f>
        <v>0</v>
      </c>
      <c r="BI442" s="1">
        <f>SUMIFS(Xuat!$G$5:$G$1000,Xuat!$C$5:$C$1000,DATE(Thang!$E$4,Thang!$C$4,BI$2),Xuat!$D$5:$D$1000,Loc!$A442)</f>
        <v>0</v>
      </c>
      <c r="BJ442" s="1">
        <f>SUMIFS(Xuat!$G$5:$G$1000,Xuat!$C$5:$C$1000,DATE(Thang!$E$4,Thang!$C$4,BJ$2),Xuat!$D$5:$D$1000,Loc!$A442)</f>
        <v>0</v>
      </c>
      <c r="BK442" s="1">
        <f>SUMIFS(Xuat!$G$5:$G$1000,Xuat!$C$5:$C$1000,DATE(Thang!$E$4,Thang!$C$4,BK$2),Xuat!$D$5:$D$1000,Loc!$A442)</f>
        <v>0</v>
      </c>
      <c r="BL442" s="1">
        <f>SUMIFS(Xuat!$G$5:$G$1000,Xuat!$C$5:$C$1000,DATE(Thang!$E$4,Thang!$C$4,BL$2),Xuat!$D$5:$D$1000,Loc!$A442)</f>
        <v>0</v>
      </c>
      <c r="BM442" s="1">
        <f>SUMIFS(Xuat!$G$5:$G$1000,Xuat!$C$5:$C$1000,DATE(Thang!$E$4,Thang!$C$4,BM$2),Xuat!$D$5:$D$1000,Loc!$A442)</f>
        <v>0</v>
      </c>
      <c r="BN442" s="1">
        <f>SUMIFS(Xuat!$G$5:$G$1000,Xuat!$C$5:$C$1000,DATE(Thang!$E$4,Thang!$C$4,BN$2),Xuat!$D$5:$D$1000,Loc!$A442)</f>
        <v>0</v>
      </c>
      <c r="BO442" s="1">
        <f>SUMIFS(Xuat!$G$5:$G$1000,Xuat!$C$5:$C$1000,DATE(Thang!$E$4,Thang!$C$4,BO$2),Xuat!$D$5:$D$1000,Loc!$A442)</f>
        <v>0</v>
      </c>
    </row>
    <row r="443" spans="1:67" x14ac:dyDescent="0.2">
      <c r="A443" s="2">
        <f>DM!C443</f>
        <v>0</v>
      </c>
      <c r="B443" s="3">
        <f>VLOOKUP(A443,Tondau!$B$5:$F$500,3,0)</f>
        <v>0</v>
      </c>
      <c r="C443" s="3">
        <f t="shared" si="20"/>
        <v>0</v>
      </c>
      <c r="D443" s="3">
        <f t="shared" si="21"/>
        <v>0</v>
      </c>
      <c r="E443" s="3">
        <f t="shared" si="22"/>
        <v>0</v>
      </c>
      <c r="F443" s="7">
        <f>SUMIFS(Nhap!$I$5:$I$1000,Nhap!$E$5:$E$1000,DATE(Thang!$E$4,Thang!$C$4,Loc!$F$2),Nhap!$F$5:$F$1000,Loc!A443)</f>
        <v>0</v>
      </c>
      <c r="G443" s="7">
        <f>SUMIFS(Nhap!$I$5:$I$1000,Nhap!$E$5:$E$1000,DATE(Thang!$E$4,Thang!$C$4,Loc!$G$2),Nhap!$F$5:$F$1000,Loc!A443)</f>
        <v>0</v>
      </c>
      <c r="H443" s="7">
        <f>SUMIFS(Nhap!$I$5:$I$1000,Nhap!$E$5:$E$1000,DATE(Thang!$E$4,Thang!$C$4,Loc!$H$2),Nhap!$F$5:$F$1000,Loc!A443)</f>
        <v>0</v>
      </c>
      <c r="I443" s="7">
        <f>SUMIFS(Nhap!$I$5:$I$1000,Nhap!$E$5:$E$1000,DATE(Thang!$E$4,Thang!$C$4,Loc!$I$2),Nhap!$F$5:$F$1000,Loc!A443)</f>
        <v>0</v>
      </c>
      <c r="J443" s="7">
        <f>SUMIFS(Nhap!$I$5:$I$1000,Nhap!$E$5:$E$1000,DATE(Thang!$E$4,Thang!$C$4,Loc!$J$2),Nhap!$F$5:$F$1000,Loc!A443)</f>
        <v>0</v>
      </c>
      <c r="K443" s="7">
        <f>SUMIFS(Nhap!$I$5:$I$1000,Nhap!$E$5:$E$1000,DATE(Thang!$E$4,Thang!$C$4,Loc!$K$2),Nhap!$F$5:$F$1000,Loc!A443)</f>
        <v>0</v>
      </c>
      <c r="L443" s="7">
        <f>SUMIFS(Nhap!$I$5:$I$1000,Nhap!$E$5:$E$1000,DATE(Thang!$E$4,Thang!$C$4,Loc!$L$2),Nhap!$F$5:$F$1000,Loc!A443)</f>
        <v>0</v>
      </c>
      <c r="M443" s="7">
        <f>SUMIFS(Nhap!$I$5:$I$1000,Nhap!$E$5:$E$1000,DATE(Thang!$E$4,Thang!$C$4,Loc!$M$2),Nhap!$F$5:$F$1000,Loc!A443)</f>
        <v>0</v>
      </c>
      <c r="N443" s="7">
        <f>SUMIFS(Nhap!$I$5:$I$1000,Nhap!$E$5:$E$1000,DATE(Thang!$E$4,Thang!$C$4,Loc!$N$2),Nhap!$F$5:$F$1000,Loc!A443)</f>
        <v>0</v>
      </c>
      <c r="O443" s="7">
        <f>SUMIFS(Nhap!$I$5:$I$1000,Nhap!$E$5:$E$1000,DATE(Thang!$E$4,Thang!$C$4,Loc!$O$2),Nhap!$F$5:$F$1000,Loc!A443)</f>
        <v>0</v>
      </c>
      <c r="P443" s="7">
        <f>SUMIFS(Nhap!$I$5:$I$1000,Nhap!$E$5:$E$1000,DATE(Thang!$E$4,Thang!$C$4,Loc!$P$2),Nhap!$F$5:$F$1000,Loc!A443)</f>
        <v>0</v>
      </c>
      <c r="Q443" s="7">
        <f>SUMIFS(Nhap!$I$5:$I$1000,Nhap!$E$5:$E$1000,DATE(Thang!$E$4,Thang!$C$4,Loc!$Q$2),Nhap!$F$5:$F$1000,Loc!A443)</f>
        <v>0</v>
      </c>
      <c r="R443" s="7">
        <f>SUMIFS(Nhap!$I$5:$I$1000,Nhap!$E$5:$E$1000,DATE(Thang!$E$4,Thang!$C$4,Loc!$R$2),Nhap!$F$5:$F$1000,Loc!A443)</f>
        <v>0</v>
      </c>
      <c r="S443" s="7">
        <f>SUMIFS(Nhap!$I$5:$I$1000,Nhap!$E$5:$E$1000,DATE(Thang!$E$4,Thang!$C$4,Loc!$S$2),Nhap!$F$5:$F$1000,Loc!A443)</f>
        <v>0</v>
      </c>
      <c r="T443" s="7">
        <f>SUMIFS(Nhap!$I$5:$I$1000,Nhap!$E$5:$E$1000,DATE(Thang!$E$4,Thang!$C$4,Loc!$T$2),Nhap!$F$5:$F$1000,Loc!A443)</f>
        <v>0</v>
      </c>
      <c r="U443" s="7">
        <f>SUMIFS(Nhap!$I$5:$I$1000,Nhap!$E$5:$E$1000,DATE(Thang!$E$4,Thang!$C$4,Loc!$U$2),Nhap!$F$5:$F$1000,Loc!A443)</f>
        <v>0</v>
      </c>
      <c r="V443" s="7">
        <f>SUMIFS(Nhap!$I$5:$I$1000,Nhap!$E$5:$E$1000,DATE(Thang!$E$4,Thang!$C$4,Loc!$V$2),Nhap!$F$5:$F$1000,Loc!A443)</f>
        <v>0</v>
      </c>
      <c r="W443" s="7">
        <f>SUMIFS(Nhap!$I$5:$I$1000,Nhap!$E$5:$E$1000,DATE(Thang!$E$4,Thang!$C$4,Loc!$W$2),Nhap!$F$5:$F$1000,Loc!A443)</f>
        <v>0</v>
      </c>
      <c r="X443" s="7">
        <f>SUMIFS(Nhap!$I$5:$I$1000,Nhap!$E$5:$E$1000,DATE(Thang!$E$4,Thang!$C$4,Loc!$X$2),Nhap!$F$5:$F$1000,Loc!A443)</f>
        <v>0</v>
      </c>
      <c r="Y443" s="7">
        <f>SUMIFS(Nhap!$I$5:$I$1000,Nhap!$E$5:$E$1000,DATE(Thang!$E$4,Thang!$C$4,Loc!$Y$2),Nhap!$F$5:$F$1000,Loc!A443)</f>
        <v>0</v>
      </c>
      <c r="Z443" s="7">
        <f>SUMIFS(Nhap!$I$5:$I$1000,Nhap!$E$5:$E$1000,DATE(Thang!$E$4,Thang!$C$4,Loc!$Z$2),Nhap!$F$5:$F$1000,Loc!A443)</f>
        <v>0</v>
      </c>
      <c r="AA443" s="7">
        <f>SUMIFS(Nhap!$I$5:$I$1000,Nhap!$E$5:$E$1000,DATE(Thang!$E$4,Thang!$C$4,Loc!$AA$2),Nhap!$F$5:$F$1000,Loc!A443)</f>
        <v>0</v>
      </c>
      <c r="AB443" s="7">
        <f>SUMIFS(Nhap!$I$5:$I$1000,Nhap!$E$5:$E$1000,DATE(Thang!$E$4,Thang!$C$4,Loc!$AB$2),Nhap!$F$5:$F$1000,Loc!A443)</f>
        <v>0</v>
      </c>
      <c r="AC443" s="7">
        <f>SUMIFS(Nhap!$I$5:$I$1000,Nhap!$E$5:$E$1000,DATE(Thang!$E$4,Thang!$C$4,Loc!$AC$2),Nhap!$F$5:$F$1000,Loc!A443)</f>
        <v>0</v>
      </c>
      <c r="AD443" s="7">
        <f>SUMIFS(Nhap!$I$5:$I$1000,Nhap!$E$5:$E$1000,DATE(Thang!$E$4,Thang!$C$4,Loc!$AD$2),Nhap!$F$5:$F$1000,Loc!$A$5)</f>
        <v>0</v>
      </c>
      <c r="AE443" s="7">
        <f>SUMIFS(Nhap!$I$5:$I$1000,Nhap!$E$5:$E$1000,DATE(Thang!$E$4,Thang!$C$4,Loc!$AE$2),Nhap!$F$5:$F$1000,Loc!A443)</f>
        <v>0</v>
      </c>
      <c r="AF443" s="7">
        <f>SUMIFS(Nhap!$I$5:$I$1000,Nhap!$E$5:$E$1000,DATE(Thang!$E$4,Thang!$C$4,Loc!$AF$2),Nhap!$F$5:$F$1000,Loc!A443)</f>
        <v>0</v>
      </c>
      <c r="AG443" s="7">
        <f>SUMIFS(Nhap!$I$5:$I$1000,Nhap!$E$5:$E$1000,DATE(Thang!$E$4,Thang!$C$4,Loc!$AG$2),Nhap!$F$5:$F$1000,Loc!A443)</f>
        <v>0</v>
      </c>
      <c r="AH443" s="7">
        <f>SUMIFS(Nhap!$I$5:$I$1000,Nhap!$E$5:$E$1000,DATE(Thang!$E$4,Thang!$C$4,Loc!$AH$2),Nhap!$F$5:$F$1000,Loc!A443)</f>
        <v>0</v>
      </c>
      <c r="AI443" s="7">
        <f>SUMIFS(Nhap!$I$5:$I$1000,Nhap!$E$5:$E$1000,DATE(Thang!$E$4,Thang!$C$4,Loc!$AI$2),Nhap!$F$5:$F$1000,Loc!A443)</f>
        <v>0</v>
      </c>
      <c r="AJ443" s="7">
        <f>SUMIFS(Nhap!$I$5:$I$1000,Nhap!$E$5:$E$1000,DATE(Thang!$E$4,Thang!$C$4,Loc!$AJ$2),Nhap!$F$5:$F$1000,Loc!A443)</f>
        <v>0</v>
      </c>
      <c r="AK443" s="1">
        <f>SUMIFS(Xuat!$G$5:$G$1000,Xuat!$C$5:$C$1000,DATE(Thang!$E$4,Thang!$C$4,AK$2),Xuat!$D$5:$D$1000,Loc!$A443)</f>
        <v>0</v>
      </c>
      <c r="AL443" s="1">
        <f>SUMIFS(Xuat!$G$5:$G$1000,Xuat!$C$5:$C$1000,DATE(Thang!$E$4,Thang!$C$4,AL$2),Xuat!$D$5:$D$1000,Loc!$A443)</f>
        <v>0</v>
      </c>
      <c r="AM443" s="1">
        <f>SUMIFS(Xuat!$G$5:$G$1000,Xuat!$C$5:$C$1000,DATE(Thang!$E$4,Thang!$C$4,AM$2),Xuat!$D$5:$D$1000,Loc!$A443)</f>
        <v>0</v>
      </c>
      <c r="AN443" s="1">
        <f>SUMIFS(Xuat!$G$5:$G$1000,Xuat!$C$5:$C$1000,DATE(Thang!$E$4,Thang!$C$4,AN$2),Xuat!$D$5:$D$1000,Loc!$A443)</f>
        <v>0</v>
      </c>
      <c r="AO443" s="1">
        <f>SUMIFS(Xuat!$G$5:$G$1000,Xuat!$C$5:$C$1000,DATE(Thang!$E$4,Thang!$C$4,AO$2),Xuat!$D$5:$D$1000,Loc!$A443)</f>
        <v>0</v>
      </c>
      <c r="AP443" s="1">
        <f>SUMIFS(Xuat!$G$5:$G$1000,Xuat!$C$5:$C$1000,DATE(Thang!$E$4,Thang!$C$4,AP$2),Xuat!$D$5:$D$1000,Loc!$A443)</f>
        <v>0</v>
      </c>
      <c r="AQ443" s="1">
        <f>SUMIFS(Xuat!$G$5:$G$1000,Xuat!$C$5:$C$1000,DATE(Thang!$E$4,Thang!$C$4,AQ$2),Xuat!$D$5:$D$1000,Loc!$A443)</f>
        <v>0</v>
      </c>
      <c r="AR443" s="1">
        <f>SUMIFS(Xuat!$G$5:$G$1000,Xuat!$C$5:$C$1000,DATE(Thang!$E$4,Thang!$C$4,AR$2),Xuat!$D$5:$D$1000,Loc!$A443)</f>
        <v>0</v>
      </c>
      <c r="AS443" s="1">
        <f>SUMIFS(Xuat!$G$5:$G$1000,Xuat!$C$5:$C$1000,DATE(Thang!$E$4,Thang!$C$4,AS$2),Xuat!$D$5:$D$1000,Loc!$A443)</f>
        <v>0</v>
      </c>
      <c r="AT443" s="1">
        <f>SUMIFS(Xuat!$G$5:$G$1000,Xuat!$C$5:$C$1000,DATE(Thang!$E$4,Thang!$C$4,AT$2),Xuat!$D$5:$D$1000,Loc!$A443)</f>
        <v>0</v>
      </c>
      <c r="AU443" s="1">
        <f>SUMIFS(Xuat!$G$5:$G$1000,Xuat!$C$5:$C$1000,DATE(Thang!$E$4,Thang!$C$4,AU$2),Xuat!$D$5:$D$1000,Loc!$A443)</f>
        <v>0</v>
      </c>
      <c r="AV443" s="1">
        <f>SUMIFS(Xuat!$G$5:$G$1000,Xuat!$C$5:$C$1000,DATE(Thang!$E$4,Thang!$C$4,AV$2),Xuat!$D$5:$D$1000,Loc!$A443)</f>
        <v>0</v>
      </c>
      <c r="AW443" s="1">
        <f>SUMIFS(Xuat!$G$5:$G$1000,Xuat!$C$5:$C$1000,DATE(Thang!$E$4,Thang!$C$4,AW$2),Xuat!$D$5:$D$1000,Loc!$A443)</f>
        <v>0</v>
      </c>
      <c r="AX443" s="1">
        <f>SUMIFS(Xuat!$G$5:$G$1000,Xuat!$C$5:$C$1000,DATE(Thang!$E$4,Thang!$C$4,AX$2),Xuat!$D$5:$D$1000,Loc!$A443)</f>
        <v>0</v>
      </c>
      <c r="AY443" s="1">
        <f>SUMIFS(Xuat!$G$5:$G$1000,Xuat!$C$5:$C$1000,DATE(Thang!$E$4,Thang!$C$4,AY$2),Xuat!$D$5:$D$1000,Loc!$A443)</f>
        <v>0</v>
      </c>
      <c r="AZ443" s="1">
        <f>SUMIFS(Xuat!$G$5:$G$1000,Xuat!$C$5:$C$1000,DATE(Thang!$E$4,Thang!$C$4,AZ$2),Xuat!$D$5:$D$1000,Loc!$A443)</f>
        <v>0</v>
      </c>
      <c r="BA443" s="1">
        <f>SUMIFS(Xuat!$G$5:$G$1000,Xuat!$C$5:$C$1000,DATE(Thang!$E$4,Thang!$C$4,BA$2),Xuat!$D$5:$D$1000,Loc!$A443)</f>
        <v>0</v>
      </c>
      <c r="BB443" s="1">
        <f>SUMIFS(Xuat!$G$5:$G$1000,Xuat!$C$5:$C$1000,DATE(Thang!$E$4,Thang!$C$4,BB$2),Xuat!$D$5:$D$1000,Loc!$A443)</f>
        <v>0</v>
      </c>
      <c r="BC443" s="1">
        <f>SUMIFS(Xuat!$G$5:$G$1000,Xuat!$C$5:$C$1000,DATE(Thang!$E$4,Thang!$C$4,BC$2),Xuat!$D$5:$D$1000,Loc!$A443)</f>
        <v>0</v>
      </c>
      <c r="BD443" s="1">
        <f>SUMIFS(Xuat!$G$5:$G$1000,Xuat!$C$5:$C$1000,DATE(Thang!$E$4,Thang!$C$4,BD$2),Xuat!$D$5:$D$1000,Loc!$A443)</f>
        <v>0</v>
      </c>
      <c r="BE443" s="1">
        <f>SUMIFS(Xuat!$G$5:$G$1000,Xuat!$C$5:$C$1000,DATE(Thang!$E$4,Thang!$C$4,BE$2),Xuat!$D$5:$D$1000,Loc!$A443)</f>
        <v>0</v>
      </c>
      <c r="BF443" s="1">
        <f>SUMIFS(Xuat!$G$5:$G$1000,Xuat!$C$5:$C$1000,DATE(Thang!$E$4,Thang!$C$4,BF$2),Xuat!$D$5:$D$1000,Loc!$A443)</f>
        <v>0</v>
      </c>
      <c r="BG443" s="1">
        <f>SUMIFS(Xuat!$G$5:$G$1000,Xuat!$C$5:$C$1000,DATE(Thang!$E$4,Thang!$C$4,BG$2),Xuat!$D$5:$D$1000,Loc!$A443)</f>
        <v>0</v>
      </c>
      <c r="BH443" s="1">
        <f>SUMIFS(Xuat!$G$5:$G$1000,Xuat!$C$5:$C$1000,DATE(Thang!$E$4,Thang!$C$4,BH$2),Xuat!$D$5:$D$1000,Loc!$A443)</f>
        <v>0</v>
      </c>
      <c r="BI443" s="1">
        <f>SUMIFS(Xuat!$G$5:$G$1000,Xuat!$C$5:$C$1000,DATE(Thang!$E$4,Thang!$C$4,BI$2),Xuat!$D$5:$D$1000,Loc!$A443)</f>
        <v>0</v>
      </c>
      <c r="BJ443" s="1">
        <f>SUMIFS(Xuat!$G$5:$G$1000,Xuat!$C$5:$C$1000,DATE(Thang!$E$4,Thang!$C$4,BJ$2),Xuat!$D$5:$D$1000,Loc!$A443)</f>
        <v>0</v>
      </c>
      <c r="BK443" s="1">
        <f>SUMIFS(Xuat!$G$5:$G$1000,Xuat!$C$5:$C$1000,DATE(Thang!$E$4,Thang!$C$4,BK$2),Xuat!$D$5:$D$1000,Loc!$A443)</f>
        <v>0</v>
      </c>
      <c r="BL443" s="1">
        <f>SUMIFS(Xuat!$G$5:$G$1000,Xuat!$C$5:$C$1000,DATE(Thang!$E$4,Thang!$C$4,BL$2),Xuat!$D$5:$D$1000,Loc!$A443)</f>
        <v>0</v>
      </c>
      <c r="BM443" s="1">
        <f>SUMIFS(Xuat!$G$5:$G$1000,Xuat!$C$5:$C$1000,DATE(Thang!$E$4,Thang!$C$4,BM$2),Xuat!$D$5:$D$1000,Loc!$A443)</f>
        <v>0</v>
      </c>
      <c r="BN443" s="1">
        <f>SUMIFS(Xuat!$G$5:$G$1000,Xuat!$C$5:$C$1000,DATE(Thang!$E$4,Thang!$C$4,BN$2),Xuat!$D$5:$D$1000,Loc!$A443)</f>
        <v>0</v>
      </c>
      <c r="BO443" s="1">
        <f>SUMIFS(Xuat!$G$5:$G$1000,Xuat!$C$5:$C$1000,DATE(Thang!$E$4,Thang!$C$4,BO$2),Xuat!$D$5:$D$1000,Loc!$A443)</f>
        <v>0</v>
      </c>
    </row>
    <row r="444" spans="1:67" x14ac:dyDescent="0.2">
      <c r="A444" s="2">
        <f>DM!C444</f>
        <v>0</v>
      </c>
      <c r="B444" s="3">
        <f>VLOOKUP(A444,Tondau!$B$5:$F$500,3,0)</f>
        <v>0</v>
      </c>
      <c r="C444" s="3">
        <f t="shared" si="20"/>
        <v>0</v>
      </c>
      <c r="D444" s="3">
        <f t="shared" si="21"/>
        <v>0</v>
      </c>
      <c r="E444" s="3">
        <f t="shared" si="22"/>
        <v>0</v>
      </c>
      <c r="F444" s="7">
        <f>SUMIFS(Nhap!$I$5:$I$1000,Nhap!$E$5:$E$1000,DATE(Thang!$E$4,Thang!$C$4,Loc!$F$2),Nhap!$F$5:$F$1000,Loc!A444)</f>
        <v>0</v>
      </c>
      <c r="G444" s="7">
        <f>SUMIFS(Nhap!$I$5:$I$1000,Nhap!$E$5:$E$1000,DATE(Thang!$E$4,Thang!$C$4,Loc!$G$2),Nhap!$F$5:$F$1000,Loc!A444)</f>
        <v>0</v>
      </c>
      <c r="H444" s="7">
        <f>SUMIFS(Nhap!$I$5:$I$1000,Nhap!$E$5:$E$1000,DATE(Thang!$E$4,Thang!$C$4,Loc!$H$2),Nhap!$F$5:$F$1000,Loc!A444)</f>
        <v>0</v>
      </c>
      <c r="I444" s="7">
        <f>SUMIFS(Nhap!$I$5:$I$1000,Nhap!$E$5:$E$1000,DATE(Thang!$E$4,Thang!$C$4,Loc!$I$2),Nhap!$F$5:$F$1000,Loc!A444)</f>
        <v>0</v>
      </c>
      <c r="J444" s="7">
        <f>SUMIFS(Nhap!$I$5:$I$1000,Nhap!$E$5:$E$1000,DATE(Thang!$E$4,Thang!$C$4,Loc!$J$2),Nhap!$F$5:$F$1000,Loc!A444)</f>
        <v>0</v>
      </c>
      <c r="K444" s="7">
        <f>SUMIFS(Nhap!$I$5:$I$1000,Nhap!$E$5:$E$1000,DATE(Thang!$E$4,Thang!$C$4,Loc!$K$2),Nhap!$F$5:$F$1000,Loc!A444)</f>
        <v>0</v>
      </c>
      <c r="L444" s="7">
        <f>SUMIFS(Nhap!$I$5:$I$1000,Nhap!$E$5:$E$1000,DATE(Thang!$E$4,Thang!$C$4,Loc!$L$2),Nhap!$F$5:$F$1000,Loc!A444)</f>
        <v>0</v>
      </c>
      <c r="M444" s="7">
        <f>SUMIFS(Nhap!$I$5:$I$1000,Nhap!$E$5:$E$1000,DATE(Thang!$E$4,Thang!$C$4,Loc!$M$2),Nhap!$F$5:$F$1000,Loc!A444)</f>
        <v>0</v>
      </c>
      <c r="N444" s="7">
        <f>SUMIFS(Nhap!$I$5:$I$1000,Nhap!$E$5:$E$1000,DATE(Thang!$E$4,Thang!$C$4,Loc!$N$2),Nhap!$F$5:$F$1000,Loc!A444)</f>
        <v>0</v>
      </c>
      <c r="O444" s="7">
        <f>SUMIFS(Nhap!$I$5:$I$1000,Nhap!$E$5:$E$1000,DATE(Thang!$E$4,Thang!$C$4,Loc!$O$2),Nhap!$F$5:$F$1000,Loc!A444)</f>
        <v>0</v>
      </c>
      <c r="P444" s="7">
        <f>SUMIFS(Nhap!$I$5:$I$1000,Nhap!$E$5:$E$1000,DATE(Thang!$E$4,Thang!$C$4,Loc!$P$2),Nhap!$F$5:$F$1000,Loc!A444)</f>
        <v>0</v>
      </c>
      <c r="Q444" s="7">
        <f>SUMIFS(Nhap!$I$5:$I$1000,Nhap!$E$5:$E$1000,DATE(Thang!$E$4,Thang!$C$4,Loc!$Q$2),Nhap!$F$5:$F$1000,Loc!A444)</f>
        <v>0</v>
      </c>
      <c r="R444" s="7">
        <f>SUMIFS(Nhap!$I$5:$I$1000,Nhap!$E$5:$E$1000,DATE(Thang!$E$4,Thang!$C$4,Loc!$R$2),Nhap!$F$5:$F$1000,Loc!A444)</f>
        <v>0</v>
      </c>
      <c r="S444" s="7">
        <f>SUMIFS(Nhap!$I$5:$I$1000,Nhap!$E$5:$E$1000,DATE(Thang!$E$4,Thang!$C$4,Loc!$S$2),Nhap!$F$5:$F$1000,Loc!A444)</f>
        <v>0</v>
      </c>
      <c r="T444" s="7">
        <f>SUMIFS(Nhap!$I$5:$I$1000,Nhap!$E$5:$E$1000,DATE(Thang!$E$4,Thang!$C$4,Loc!$T$2),Nhap!$F$5:$F$1000,Loc!A444)</f>
        <v>0</v>
      </c>
      <c r="U444" s="7">
        <f>SUMIFS(Nhap!$I$5:$I$1000,Nhap!$E$5:$E$1000,DATE(Thang!$E$4,Thang!$C$4,Loc!$U$2),Nhap!$F$5:$F$1000,Loc!A444)</f>
        <v>0</v>
      </c>
      <c r="V444" s="7">
        <f>SUMIFS(Nhap!$I$5:$I$1000,Nhap!$E$5:$E$1000,DATE(Thang!$E$4,Thang!$C$4,Loc!$V$2),Nhap!$F$5:$F$1000,Loc!A444)</f>
        <v>0</v>
      </c>
      <c r="W444" s="7">
        <f>SUMIFS(Nhap!$I$5:$I$1000,Nhap!$E$5:$E$1000,DATE(Thang!$E$4,Thang!$C$4,Loc!$W$2),Nhap!$F$5:$F$1000,Loc!A444)</f>
        <v>0</v>
      </c>
      <c r="X444" s="7">
        <f>SUMIFS(Nhap!$I$5:$I$1000,Nhap!$E$5:$E$1000,DATE(Thang!$E$4,Thang!$C$4,Loc!$X$2),Nhap!$F$5:$F$1000,Loc!A444)</f>
        <v>0</v>
      </c>
      <c r="Y444" s="7">
        <f>SUMIFS(Nhap!$I$5:$I$1000,Nhap!$E$5:$E$1000,DATE(Thang!$E$4,Thang!$C$4,Loc!$Y$2),Nhap!$F$5:$F$1000,Loc!A444)</f>
        <v>0</v>
      </c>
      <c r="Z444" s="7">
        <f>SUMIFS(Nhap!$I$5:$I$1000,Nhap!$E$5:$E$1000,DATE(Thang!$E$4,Thang!$C$4,Loc!$Z$2),Nhap!$F$5:$F$1000,Loc!A444)</f>
        <v>0</v>
      </c>
      <c r="AA444" s="7">
        <f>SUMIFS(Nhap!$I$5:$I$1000,Nhap!$E$5:$E$1000,DATE(Thang!$E$4,Thang!$C$4,Loc!$AA$2),Nhap!$F$5:$F$1000,Loc!A444)</f>
        <v>0</v>
      </c>
      <c r="AB444" s="7">
        <f>SUMIFS(Nhap!$I$5:$I$1000,Nhap!$E$5:$E$1000,DATE(Thang!$E$4,Thang!$C$4,Loc!$AB$2),Nhap!$F$5:$F$1000,Loc!A444)</f>
        <v>0</v>
      </c>
      <c r="AC444" s="7">
        <f>SUMIFS(Nhap!$I$5:$I$1000,Nhap!$E$5:$E$1000,DATE(Thang!$E$4,Thang!$C$4,Loc!$AC$2),Nhap!$F$5:$F$1000,Loc!A444)</f>
        <v>0</v>
      </c>
      <c r="AD444" s="7">
        <f>SUMIFS(Nhap!$I$5:$I$1000,Nhap!$E$5:$E$1000,DATE(Thang!$E$4,Thang!$C$4,Loc!$AD$2),Nhap!$F$5:$F$1000,Loc!$A$5)</f>
        <v>0</v>
      </c>
      <c r="AE444" s="7">
        <f>SUMIFS(Nhap!$I$5:$I$1000,Nhap!$E$5:$E$1000,DATE(Thang!$E$4,Thang!$C$4,Loc!$AE$2),Nhap!$F$5:$F$1000,Loc!A444)</f>
        <v>0</v>
      </c>
      <c r="AF444" s="7">
        <f>SUMIFS(Nhap!$I$5:$I$1000,Nhap!$E$5:$E$1000,DATE(Thang!$E$4,Thang!$C$4,Loc!$AF$2),Nhap!$F$5:$F$1000,Loc!A444)</f>
        <v>0</v>
      </c>
      <c r="AG444" s="7">
        <f>SUMIFS(Nhap!$I$5:$I$1000,Nhap!$E$5:$E$1000,DATE(Thang!$E$4,Thang!$C$4,Loc!$AG$2),Nhap!$F$5:$F$1000,Loc!A444)</f>
        <v>0</v>
      </c>
      <c r="AH444" s="7">
        <f>SUMIFS(Nhap!$I$5:$I$1000,Nhap!$E$5:$E$1000,DATE(Thang!$E$4,Thang!$C$4,Loc!$AH$2),Nhap!$F$5:$F$1000,Loc!A444)</f>
        <v>0</v>
      </c>
      <c r="AI444" s="7">
        <f>SUMIFS(Nhap!$I$5:$I$1000,Nhap!$E$5:$E$1000,DATE(Thang!$E$4,Thang!$C$4,Loc!$AI$2),Nhap!$F$5:$F$1000,Loc!A444)</f>
        <v>0</v>
      </c>
      <c r="AJ444" s="7">
        <f>SUMIFS(Nhap!$I$5:$I$1000,Nhap!$E$5:$E$1000,DATE(Thang!$E$4,Thang!$C$4,Loc!$AJ$2),Nhap!$F$5:$F$1000,Loc!A444)</f>
        <v>0</v>
      </c>
      <c r="AK444" s="1">
        <f>SUMIFS(Xuat!$G$5:$G$1000,Xuat!$C$5:$C$1000,DATE(Thang!$E$4,Thang!$C$4,AK$2),Xuat!$D$5:$D$1000,Loc!$A444)</f>
        <v>0</v>
      </c>
      <c r="AL444" s="1">
        <f>SUMIFS(Xuat!$G$5:$G$1000,Xuat!$C$5:$C$1000,DATE(Thang!$E$4,Thang!$C$4,AL$2),Xuat!$D$5:$D$1000,Loc!$A444)</f>
        <v>0</v>
      </c>
      <c r="AM444" s="1">
        <f>SUMIFS(Xuat!$G$5:$G$1000,Xuat!$C$5:$C$1000,DATE(Thang!$E$4,Thang!$C$4,AM$2),Xuat!$D$5:$D$1000,Loc!$A444)</f>
        <v>0</v>
      </c>
      <c r="AN444" s="1">
        <f>SUMIFS(Xuat!$G$5:$G$1000,Xuat!$C$5:$C$1000,DATE(Thang!$E$4,Thang!$C$4,AN$2),Xuat!$D$5:$D$1000,Loc!$A444)</f>
        <v>0</v>
      </c>
      <c r="AO444" s="1">
        <f>SUMIFS(Xuat!$G$5:$G$1000,Xuat!$C$5:$C$1000,DATE(Thang!$E$4,Thang!$C$4,AO$2),Xuat!$D$5:$D$1000,Loc!$A444)</f>
        <v>0</v>
      </c>
      <c r="AP444" s="1">
        <f>SUMIFS(Xuat!$G$5:$G$1000,Xuat!$C$5:$C$1000,DATE(Thang!$E$4,Thang!$C$4,AP$2),Xuat!$D$5:$D$1000,Loc!$A444)</f>
        <v>0</v>
      </c>
      <c r="AQ444" s="1">
        <f>SUMIFS(Xuat!$G$5:$G$1000,Xuat!$C$5:$C$1000,DATE(Thang!$E$4,Thang!$C$4,AQ$2),Xuat!$D$5:$D$1000,Loc!$A444)</f>
        <v>0</v>
      </c>
      <c r="AR444" s="1">
        <f>SUMIFS(Xuat!$G$5:$G$1000,Xuat!$C$5:$C$1000,DATE(Thang!$E$4,Thang!$C$4,AR$2),Xuat!$D$5:$D$1000,Loc!$A444)</f>
        <v>0</v>
      </c>
      <c r="AS444" s="1">
        <f>SUMIFS(Xuat!$G$5:$G$1000,Xuat!$C$5:$C$1000,DATE(Thang!$E$4,Thang!$C$4,AS$2),Xuat!$D$5:$D$1000,Loc!$A444)</f>
        <v>0</v>
      </c>
      <c r="AT444" s="1">
        <f>SUMIFS(Xuat!$G$5:$G$1000,Xuat!$C$5:$C$1000,DATE(Thang!$E$4,Thang!$C$4,AT$2),Xuat!$D$5:$D$1000,Loc!$A444)</f>
        <v>0</v>
      </c>
      <c r="AU444" s="1">
        <f>SUMIFS(Xuat!$G$5:$G$1000,Xuat!$C$5:$C$1000,DATE(Thang!$E$4,Thang!$C$4,AU$2),Xuat!$D$5:$D$1000,Loc!$A444)</f>
        <v>0</v>
      </c>
      <c r="AV444" s="1">
        <f>SUMIFS(Xuat!$G$5:$G$1000,Xuat!$C$5:$C$1000,DATE(Thang!$E$4,Thang!$C$4,AV$2),Xuat!$D$5:$D$1000,Loc!$A444)</f>
        <v>0</v>
      </c>
      <c r="AW444" s="1">
        <f>SUMIFS(Xuat!$G$5:$G$1000,Xuat!$C$5:$C$1000,DATE(Thang!$E$4,Thang!$C$4,AW$2),Xuat!$D$5:$D$1000,Loc!$A444)</f>
        <v>0</v>
      </c>
      <c r="AX444" s="1">
        <f>SUMIFS(Xuat!$G$5:$G$1000,Xuat!$C$5:$C$1000,DATE(Thang!$E$4,Thang!$C$4,AX$2),Xuat!$D$5:$D$1000,Loc!$A444)</f>
        <v>0</v>
      </c>
      <c r="AY444" s="1">
        <f>SUMIFS(Xuat!$G$5:$G$1000,Xuat!$C$5:$C$1000,DATE(Thang!$E$4,Thang!$C$4,AY$2),Xuat!$D$5:$D$1000,Loc!$A444)</f>
        <v>0</v>
      </c>
      <c r="AZ444" s="1">
        <f>SUMIFS(Xuat!$G$5:$G$1000,Xuat!$C$5:$C$1000,DATE(Thang!$E$4,Thang!$C$4,AZ$2),Xuat!$D$5:$D$1000,Loc!$A444)</f>
        <v>0</v>
      </c>
      <c r="BA444" s="1">
        <f>SUMIFS(Xuat!$G$5:$G$1000,Xuat!$C$5:$C$1000,DATE(Thang!$E$4,Thang!$C$4,BA$2),Xuat!$D$5:$D$1000,Loc!$A444)</f>
        <v>0</v>
      </c>
      <c r="BB444" s="1">
        <f>SUMIFS(Xuat!$G$5:$G$1000,Xuat!$C$5:$C$1000,DATE(Thang!$E$4,Thang!$C$4,BB$2),Xuat!$D$5:$D$1000,Loc!$A444)</f>
        <v>0</v>
      </c>
      <c r="BC444" s="1">
        <f>SUMIFS(Xuat!$G$5:$G$1000,Xuat!$C$5:$C$1000,DATE(Thang!$E$4,Thang!$C$4,BC$2),Xuat!$D$5:$D$1000,Loc!$A444)</f>
        <v>0</v>
      </c>
      <c r="BD444" s="1">
        <f>SUMIFS(Xuat!$G$5:$G$1000,Xuat!$C$5:$C$1000,DATE(Thang!$E$4,Thang!$C$4,BD$2),Xuat!$D$5:$D$1000,Loc!$A444)</f>
        <v>0</v>
      </c>
      <c r="BE444" s="1">
        <f>SUMIFS(Xuat!$G$5:$G$1000,Xuat!$C$5:$C$1000,DATE(Thang!$E$4,Thang!$C$4,BE$2),Xuat!$D$5:$D$1000,Loc!$A444)</f>
        <v>0</v>
      </c>
      <c r="BF444" s="1">
        <f>SUMIFS(Xuat!$G$5:$G$1000,Xuat!$C$5:$C$1000,DATE(Thang!$E$4,Thang!$C$4,BF$2),Xuat!$D$5:$D$1000,Loc!$A444)</f>
        <v>0</v>
      </c>
      <c r="BG444" s="1">
        <f>SUMIFS(Xuat!$G$5:$G$1000,Xuat!$C$5:$C$1000,DATE(Thang!$E$4,Thang!$C$4,BG$2),Xuat!$D$5:$D$1000,Loc!$A444)</f>
        <v>0</v>
      </c>
      <c r="BH444" s="1">
        <f>SUMIFS(Xuat!$G$5:$G$1000,Xuat!$C$5:$C$1000,DATE(Thang!$E$4,Thang!$C$4,BH$2),Xuat!$D$5:$D$1000,Loc!$A444)</f>
        <v>0</v>
      </c>
      <c r="BI444" s="1">
        <f>SUMIFS(Xuat!$G$5:$G$1000,Xuat!$C$5:$C$1000,DATE(Thang!$E$4,Thang!$C$4,BI$2),Xuat!$D$5:$D$1000,Loc!$A444)</f>
        <v>0</v>
      </c>
      <c r="BJ444" s="1">
        <f>SUMIFS(Xuat!$G$5:$G$1000,Xuat!$C$5:$C$1000,DATE(Thang!$E$4,Thang!$C$4,BJ$2),Xuat!$D$5:$D$1000,Loc!$A444)</f>
        <v>0</v>
      </c>
      <c r="BK444" s="1">
        <f>SUMIFS(Xuat!$G$5:$G$1000,Xuat!$C$5:$C$1000,DATE(Thang!$E$4,Thang!$C$4,BK$2),Xuat!$D$5:$D$1000,Loc!$A444)</f>
        <v>0</v>
      </c>
      <c r="BL444" s="1">
        <f>SUMIFS(Xuat!$G$5:$G$1000,Xuat!$C$5:$C$1000,DATE(Thang!$E$4,Thang!$C$4,BL$2),Xuat!$D$5:$D$1000,Loc!$A444)</f>
        <v>0</v>
      </c>
      <c r="BM444" s="1">
        <f>SUMIFS(Xuat!$G$5:$G$1000,Xuat!$C$5:$C$1000,DATE(Thang!$E$4,Thang!$C$4,BM$2),Xuat!$D$5:$D$1000,Loc!$A444)</f>
        <v>0</v>
      </c>
      <c r="BN444" s="1">
        <f>SUMIFS(Xuat!$G$5:$G$1000,Xuat!$C$5:$C$1000,DATE(Thang!$E$4,Thang!$C$4,BN$2),Xuat!$D$5:$D$1000,Loc!$A444)</f>
        <v>0</v>
      </c>
      <c r="BO444" s="1">
        <f>SUMIFS(Xuat!$G$5:$G$1000,Xuat!$C$5:$C$1000,DATE(Thang!$E$4,Thang!$C$4,BO$2),Xuat!$D$5:$D$1000,Loc!$A444)</f>
        <v>0</v>
      </c>
    </row>
    <row r="445" spans="1:67" x14ac:dyDescent="0.2">
      <c r="A445" s="2">
        <f>DM!C445</f>
        <v>0</v>
      </c>
      <c r="B445" s="3">
        <f>VLOOKUP(A445,Tondau!$B$5:$F$500,3,0)</f>
        <v>0</v>
      </c>
      <c r="C445" s="3">
        <f t="shared" si="20"/>
        <v>0</v>
      </c>
      <c r="D445" s="3">
        <f t="shared" si="21"/>
        <v>0</v>
      </c>
      <c r="E445" s="3">
        <f t="shared" si="22"/>
        <v>0</v>
      </c>
      <c r="F445" s="7">
        <f>SUMIFS(Nhap!$I$5:$I$1000,Nhap!$E$5:$E$1000,DATE(Thang!$E$4,Thang!$C$4,Loc!$F$2),Nhap!$F$5:$F$1000,Loc!A445)</f>
        <v>0</v>
      </c>
      <c r="G445" s="7">
        <f>SUMIFS(Nhap!$I$5:$I$1000,Nhap!$E$5:$E$1000,DATE(Thang!$E$4,Thang!$C$4,Loc!$G$2),Nhap!$F$5:$F$1000,Loc!A445)</f>
        <v>0</v>
      </c>
      <c r="H445" s="7">
        <f>SUMIFS(Nhap!$I$5:$I$1000,Nhap!$E$5:$E$1000,DATE(Thang!$E$4,Thang!$C$4,Loc!$H$2),Nhap!$F$5:$F$1000,Loc!A445)</f>
        <v>0</v>
      </c>
      <c r="I445" s="7">
        <f>SUMIFS(Nhap!$I$5:$I$1000,Nhap!$E$5:$E$1000,DATE(Thang!$E$4,Thang!$C$4,Loc!$I$2),Nhap!$F$5:$F$1000,Loc!A445)</f>
        <v>0</v>
      </c>
      <c r="J445" s="7">
        <f>SUMIFS(Nhap!$I$5:$I$1000,Nhap!$E$5:$E$1000,DATE(Thang!$E$4,Thang!$C$4,Loc!$J$2),Nhap!$F$5:$F$1000,Loc!A445)</f>
        <v>0</v>
      </c>
      <c r="K445" s="7">
        <f>SUMIFS(Nhap!$I$5:$I$1000,Nhap!$E$5:$E$1000,DATE(Thang!$E$4,Thang!$C$4,Loc!$K$2),Nhap!$F$5:$F$1000,Loc!A445)</f>
        <v>0</v>
      </c>
      <c r="L445" s="7">
        <f>SUMIFS(Nhap!$I$5:$I$1000,Nhap!$E$5:$E$1000,DATE(Thang!$E$4,Thang!$C$4,Loc!$L$2),Nhap!$F$5:$F$1000,Loc!A445)</f>
        <v>0</v>
      </c>
      <c r="M445" s="7">
        <f>SUMIFS(Nhap!$I$5:$I$1000,Nhap!$E$5:$E$1000,DATE(Thang!$E$4,Thang!$C$4,Loc!$M$2),Nhap!$F$5:$F$1000,Loc!A445)</f>
        <v>0</v>
      </c>
      <c r="N445" s="7">
        <f>SUMIFS(Nhap!$I$5:$I$1000,Nhap!$E$5:$E$1000,DATE(Thang!$E$4,Thang!$C$4,Loc!$N$2),Nhap!$F$5:$F$1000,Loc!A445)</f>
        <v>0</v>
      </c>
      <c r="O445" s="7">
        <f>SUMIFS(Nhap!$I$5:$I$1000,Nhap!$E$5:$E$1000,DATE(Thang!$E$4,Thang!$C$4,Loc!$O$2),Nhap!$F$5:$F$1000,Loc!A445)</f>
        <v>0</v>
      </c>
      <c r="P445" s="7">
        <f>SUMIFS(Nhap!$I$5:$I$1000,Nhap!$E$5:$E$1000,DATE(Thang!$E$4,Thang!$C$4,Loc!$P$2),Nhap!$F$5:$F$1000,Loc!A445)</f>
        <v>0</v>
      </c>
      <c r="Q445" s="7">
        <f>SUMIFS(Nhap!$I$5:$I$1000,Nhap!$E$5:$E$1000,DATE(Thang!$E$4,Thang!$C$4,Loc!$Q$2),Nhap!$F$5:$F$1000,Loc!A445)</f>
        <v>0</v>
      </c>
      <c r="R445" s="7">
        <f>SUMIFS(Nhap!$I$5:$I$1000,Nhap!$E$5:$E$1000,DATE(Thang!$E$4,Thang!$C$4,Loc!$R$2),Nhap!$F$5:$F$1000,Loc!A445)</f>
        <v>0</v>
      </c>
      <c r="S445" s="7">
        <f>SUMIFS(Nhap!$I$5:$I$1000,Nhap!$E$5:$E$1000,DATE(Thang!$E$4,Thang!$C$4,Loc!$S$2),Nhap!$F$5:$F$1000,Loc!A445)</f>
        <v>0</v>
      </c>
      <c r="T445" s="7">
        <f>SUMIFS(Nhap!$I$5:$I$1000,Nhap!$E$5:$E$1000,DATE(Thang!$E$4,Thang!$C$4,Loc!$T$2),Nhap!$F$5:$F$1000,Loc!A445)</f>
        <v>0</v>
      </c>
      <c r="U445" s="7">
        <f>SUMIFS(Nhap!$I$5:$I$1000,Nhap!$E$5:$E$1000,DATE(Thang!$E$4,Thang!$C$4,Loc!$U$2),Nhap!$F$5:$F$1000,Loc!A445)</f>
        <v>0</v>
      </c>
      <c r="V445" s="7">
        <f>SUMIFS(Nhap!$I$5:$I$1000,Nhap!$E$5:$E$1000,DATE(Thang!$E$4,Thang!$C$4,Loc!$V$2),Nhap!$F$5:$F$1000,Loc!A445)</f>
        <v>0</v>
      </c>
      <c r="W445" s="7">
        <f>SUMIFS(Nhap!$I$5:$I$1000,Nhap!$E$5:$E$1000,DATE(Thang!$E$4,Thang!$C$4,Loc!$W$2),Nhap!$F$5:$F$1000,Loc!A445)</f>
        <v>0</v>
      </c>
      <c r="X445" s="7">
        <f>SUMIFS(Nhap!$I$5:$I$1000,Nhap!$E$5:$E$1000,DATE(Thang!$E$4,Thang!$C$4,Loc!$X$2),Nhap!$F$5:$F$1000,Loc!A445)</f>
        <v>0</v>
      </c>
      <c r="Y445" s="7">
        <f>SUMIFS(Nhap!$I$5:$I$1000,Nhap!$E$5:$E$1000,DATE(Thang!$E$4,Thang!$C$4,Loc!$Y$2),Nhap!$F$5:$F$1000,Loc!A445)</f>
        <v>0</v>
      </c>
      <c r="Z445" s="7">
        <f>SUMIFS(Nhap!$I$5:$I$1000,Nhap!$E$5:$E$1000,DATE(Thang!$E$4,Thang!$C$4,Loc!$Z$2),Nhap!$F$5:$F$1000,Loc!A445)</f>
        <v>0</v>
      </c>
      <c r="AA445" s="7">
        <f>SUMIFS(Nhap!$I$5:$I$1000,Nhap!$E$5:$E$1000,DATE(Thang!$E$4,Thang!$C$4,Loc!$AA$2),Nhap!$F$5:$F$1000,Loc!A445)</f>
        <v>0</v>
      </c>
      <c r="AB445" s="7">
        <f>SUMIFS(Nhap!$I$5:$I$1000,Nhap!$E$5:$E$1000,DATE(Thang!$E$4,Thang!$C$4,Loc!$AB$2),Nhap!$F$5:$F$1000,Loc!A445)</f>
        <v>0</v>
      </c>
      <c r="AC445" s="7">
        <f>SUMIFS(Nhap!$I$5:$I$1000,Nhap!$E$5:$E$1000,DATE(Thang!$E$4,Thang!$C$4,Loc!$AC$2),Nhap!$F$5:$F$1000,Loc!A445)</f>
        <v>0</v>
      </c>
      <c r="AD445" s="7">
        <f>SUMIFS(Nhap!$I$5:$I$1000,Nhap!$E$5:$E$1000,DATE(Thang!$E$4,Thang!$C$4,Loc!$AD$2),Nhap!$F$5:$F$1000,Loc!$A$5)</f>
        <v>0</v>
      </c>
      <c r="AE445" s="7">
        <f>SUMIFS(Nhap!$I$5:$I$1000,Nhap!$E$5:$E$1000,DATE(Thang!$E$4,Thang!$C$4,Loc!$AE$2),Nhap!$F$5:$F$1000,Loc!A445)</f>
        <v>0</v>
      </c>
      <c r="AF445" s="7">
        <f>SUMIFS(Nhap!$I$5:$I$1000,Nhap!$E$5:$E$1000,DATE(Thang!$E$4,Thang!$C$4,Loc!$AF$2),Nhap!$F$5:$F$1000,Loc!A445)</f>
        <v>0</v>
      </c>
      <c r="AG445" s="7">
        <f>SUMIFS(Nhap!$I$5:$I$1000,Nhap!$E$5:$E$1000,DATE(Thang!$E$4,Thang!$C$4,Loc!$AG$2),Nhap!$F$5:$F$1000,Loc!A445)</f>
        <v>0</v>
      </c>
      <c r="AH445" s="7">
        <f>SUMIFS(Nhap!$I$5:$I$1000,Nhap!$E$5:$E$1000,DATE(Thang!$E$4,Thang!$C$4,Loc!$AH$2),Nhap!$F$5:$F$1000,Loc!A445)</f>
        <v>0</v>
      </c>
      <c r="AI445" s="7">
        <f>SUMIFS(Nhap!$I$5:$I$1000,Nhap!$E$5:$E$1000,DATE(Thang!$E$4,Thang!$C$4,Loc!$AI$2),Nhap!$F$5:$F$1000,Loc!A445)</f>
        <v>0</v>
      </c>
      <c r="AJ445" s="7">
        <f>SUMIFS(Nhap!$I$5:$I$1000,Nhap!$E$5:$E$1000,DATE(Thang!$E$4,Thang!$C$4,Loc!$AJ$2),Nhap!$F$5:$F$1000,Loc!A445)</f>
        <v>0</v>
      </c>
      <c r="AK445" s="1">
        <f>SUMIFS(Xuat!$G$5:$G$1000,Xuat!$C$5:$C$1000,DATE(Thang!$E$4,Thang!$C$4,AK$2),Xuat!$D$5:$D$1000,Loc!$A445)</f>
        <v>0</v>
      </c>
      <c r="AL445" s="1">
        <f>SUMIFS(Xuat!$G$5:$G$1000,Xuat!$C$5:$C$1000,DATE(Thang!$E$4,Thang!$C$4,AL$2),Xuat!$D$5:$D$1000,Loc!$A445)</f>
        <v>0</v>
      </c>
      <c r="AM445" s="1">
        <f>SUMIFS(Xuat!$G$5:$G$1000,Xuat!$C$5:$C$1000,DATE(Thang!$E$4,Thang!$C$4,AM$2),Xuat!$D$5:$D$1000,Loc!$A445)</f>
        <v>0</v>
      </c>
      <c r="AN445" s="1">
        <f>SUMIFS(Xuat!$G$5:$G$1000,Xuat!$C$5:$C$1000,DATE(Thang!$E$4,Thang!$C$4,AN$2),Xuat!$D$5:$D$1000,Loc!$A445)</f>
        <v>0</v>
      </c>
      <c r="AO445" s="1">
        <f>SUMIFS(Xuat!$G$5:$G$1000,Xuat!$C$5:$C$1000,DATE(Thang!$E$4,Thang!$C$4,AO$2),Xuat!$D$5:$D$1000,Loc!$A445)</f>
        <v>0</v>
      </c>
      <c r="AP445" s="1">
        <f>SUMIFS(Xuat!$G$5:$G$1000,Xuat!$C$5:$C$1000,DATE(Thang!$E$4,Thang!$C$4,AP$2),Xuat!$D$5:$D$1000,Loc!$A445)</f>
        <v>0</v>
      </c>
      <c r="AQ445" s="1">
        <f>SUMIFS(Xuat!$G$5:$G$1000,Xuat!$C$5:$C$1000,DATE(Thang!$E$4,Thang!$C$4,AQ$2),Xuat!$D$5:$D$1000,Loc!$A445)</f>
        <v>0</v>
      </c>
      <c r="AR445" s="1">
        <f>SUMIFS(Xuat!$G$5:$G$1000,Xuat!$C$5:$C$1000,DATE(Thang!$E$4,Thang!$C$4,AR$2),Xuat!$D$5:$D$1000,Loc!$A445)</f>
        <v>0</v>
      </c>
      <c r="AS445" s="1">
        <f>SUMIFS(Xuat!$G$5:$G$1000,Xuat!$C$5:$C$1000,DATE(Thang!$E$4,Thang!$C$4,AS$2),Xuat!$D$5:$D$1000,Loc!$A445)</f>
        <v>0</v>
      </c>
      <c r="AT445" s="1">
        <f>SUMIFS(Xuat!$G$5:$G$1000,Xuat!$C$5:$C$1000,DATE(Thang!$E$4,Thang!$C$4,AT$2),Xuat!$D$5:$D$1000,Loc!$A445)</f>
        <v>0</v>
      </c>
      <c r="AU445" s="1">
        <f>SUMIFS(Xuat!$G$5:$G$1000,Xuat!$C$5:$C$1000,DATE(Thang!$E$4,Thang!$C$4,AU$2),Xuat!$D$5:$D$1000,Loc!$A445)</f>
        <v>0</v>
      </c>
      <c r="AV445" s="1">
        <f>SUMIFS(Xuat!$G$5:$G$1000,Xuat!$C$5:$C$1000,DATE(Thang!$E$4,Thang!$C$4,AV$2),Xuat!$D$5:$D$1000,Loc!$A445)</f>
        <v>0</v>
      </c>
      <c r="AW445" s="1">
        <f>SUMIFS(Xuat!$G$5:$G$1000,Xuat!$C$5:$C$1000,DATE(Thang!$E$4,Thang!$C$4,AW$2),Xuat!$D$5:$D$1000,Loc!$A445)</f>
        <v>0</v>
      </c>
      <c r="AX445" s="1">
        <f>SUMIFS(Xuat!$G$5:$G$1000,Xuat!$C$5:$C$1000,DATE(Thang!$E$4,Thang!$C$4,AX$2),Xuat!$D$5:$D$1000,Loc!$A445)</f>
        <v>0</v>
      </c>
      <c r="AY445" s="1">
        <f>SUMIFS(Xuat!$G$5:$G$1000,Xuat!$C$5:$C$1000,DATE(Thang!$E$4,Thang!$C$4,AY$2),Xuat!$D$5:$D$1000,Loc!$A445)</f>
        <v>0</v>
      </c>
      <c r="AZ445" s="1">
        <f>SUMIFS(Xuat!$G$5:$G$1000,Xuat!$C$5:$C$1000,DATE(Thang!$E$4,Thang!$C$4,AZ$2),Xuat!$D$5:$D$1000,Loc!$A445)</f>
        <v>0</v>
      </c>
      <c r="BA445" s="1">
        <f>SUMIFS(Xuat!$G$5:$G$1000,Xuat!$C$5:$C$1000,DATE(Thang!$E$4,Thang!$C$4,BA$2),Xuat!$D$5:$D$1000,Loc!$A445)</f>
        <v>0</v>
      </c>
      <c r="BB445" s="1">
        <f>SUMIFS(Xuat!$G$5:$G$1000,Xuat!$C$5:$C$1000,DATE(Thang!$E$4,Thang!$C$4,BB$2),Xuat!$D$5:$D$1000,Loc!$A445)</f>
        <v>0</v>
      </c>
      <c r="BC445" s="1">
        <f>SUMIFS(Xuat!$G$5:$G$1000,Xuat!$C$5:$C$1000,DATE(Thang!$E$4,Thang!$C$4,BC$2),Xuat!$D$5:$D$1000,Loc!$A445)</f>
        <v>0</v>
      </c>
      <c r="BD445" s="1">
        <f>SUMIFS(Xuat!$G$5:$G$1000,Xuat!$C$5:$C$1000,DATE(Thang!$E$4,Thang!$C$4,BD$2),Xuat!$D$5:$D$1000,Loc!$A445)</f>
        <v>0</v>
      </c>
      <c r="BE445" s="1">
        <f>SUMIFS(Xuat!$G$5:$G$1000,Xuat!$C$5:$C$1000,DATE(Thang!$E$4,Thang!$C$4,BE$2),Xuat!$D$5:$D$1000,Loc!$A445)</f>
        <v>0</v>
      </c>
      <c r="BF445" s="1">
        <f>SUMIFS(Xuat!$G$5:$G$1000,Xuat!$C$5:$C$1000,DATE(Thang!$E$4,Thang!$C$4,BF$2),Xuat!$D$5:$D$1000,Loc!$A445)</f>
        <v>0</v>
      </c>
      <c r="BG445" s="1">
        <f>SUMIFS(Xuat!$G$5:$G$1000,Xuat!$C$5:$C$1000,DATE(Thang!$E$4,Thang!$C$4,BG$2),Xuat!$D$5:$D$1000,Loc!$A445)</f>
        <v>0</v>
      </c>
      <c r="BH445" s="1">
        <f>SUMIFS(Xuat!$G$5:$G$1000,Xuat!$C$5:$C$1000,DATE(Thang!$E$4,Thang!$C$4,BH$2),Xuat!$D$5:$D$1000,Loc!$A445)</f>
        <v>0</v>
      </c>
      <c r="BI445" s="1">
        <f>SUMIFS(Xuat!$G$5:$G$1000,Xuat!$C$5:$C$1000,DATE(Thang!$E$4,Thang!$C$4,BI$2),Xuat!$D$5:$D$1000,Loc!$A445)</f>
        <v>0</v>
      </c>
      <c r="BJ445" s="1">
        <f>SUMIFS(Xuat!$G$5:$G$1000,Xuat!$C$5:$C$1000,DATE(Thang!$E$4,Thang!$C$4,BJ$2),Xuat!$D$5:$D$1000,Loc!$A445)</f>
        <v>0</v>
      </c>
      <c r="BK445" s="1">
        <f>SUMIFS(Xuat!$G$5:$G$1000,Xuat!$C$5:$C$1000,DATE(Thang!$E$4,Thang!$C$4,BK$2),Xuat!$D$5:$D$1000,Loc!$A445)</f>
        <v>0</v>
      </c>
      <c r="BL445" s="1">
        <f>SUMIFS(Xuat!$G$5:$G$1000,Xuat!$C$5:$C$1000,DATE(Thang!$E$4,Thang!$C$4,BL$2),Xuat!$D$5:$D$1000,Loc!$A445)</f>
        <v>0</v>
      </c>
      <c r="BM445" s="1">
        <f>SUMIFS(Xuat!$G$5:$G$1000,Xuat!$C$5:$C$1000,DATE(Thang!$E$4,Thang!$C$4,BM$2),Xuat!$D$5:$D$1000,Loc!$A445)</f>
        <v>0</v>
      </c>
      <c r="BN445" s="1">
        <f>SUMIFS(Xuat!$G$5:$G$1000,Xuat!$C$5:$C$1000,DATE(Thang!$E$4,Thang!$C$4,BN$2),Xuat!$D$5:$D$1000,Loc!$A445)</f>
        <v>0</v>
      </c>
      <c r="BO445" s="1">
        <f>SUMIFS(Xuat!$G$5:$G$1000,Xuat!$C$5:$C$1000,DATE(Thang!$E$4,Thang!$C$4,BO$2),Xuat!$D$5:$D$1000,Loc!$A445)</f>
        <v>0</v>
      </c>
    </row>
    <row r="446" spans="1:67" x14ac:dyDescent="0.2">
      <c r="A446" s="2">
        <f>DM!C446</f>
        <v>0</v>
      </c>
      <c r="B446" s="3">
        <f>VLOOKUP(A446,Tondau!$B$5:$F$500,3,0)</f>
        <v>0</v>
      </c>
      <c r="C446" s="3">
        <f t="shared" si="20"/>
        <v>0</v>
      </c>
      <c r="D446" s="3">
        <f t="shared" si="21"/>
        <v>0</v>
      </c>
      <c r="E446" s="3">
        <f t="shared" si="22"/>
        <v>0</v>
      </c>
      <c r="F446" s="7">
        <f>SUMIFS(Nhap!$I$5:$I$1000,Nhap!$E$5:$E$1000,DATE(Thang!$E$4,Thang!$C$4,Loc!$F$2),Nhap!$F$5:$F$1000,Loc!A446)</f>
        <v>0</v>
      </c>
      <c r="G446" s="7">
        <f>SUMIFS(Nhap!$I$5:$I$1000,Nhap!$E$5:$E$1000,DATE(Thang!$E$4,Thang!$C$4,Loc!$G$2),Nhap!$F$5:$F$1000,Loc!A446)</f>
        <v>0</v>
      </c>
      <c r="H446" s="7">
        <f>SUMIFS(Nhap!$I$5:$I$1000,Nhap!$E$5:$E$1000,DATE(Thang!$E$4,Thang!$C$4,Loc!$H$2),Nhap!$F$5:$F$1000,Loc!A446)</f>
        <v>0</v>
      </c>
      <c r="I446" s="7">
        <f>SUMIFS(Nhap!$I$5:$I$1000,Nhap!$E$5:$E$1000,DATE(Thang!$E$4,Thang!$C$4,Loc!$I$2),Nhap!$F$5:$F$1000,Loc!A446)</f>
        <v>0</v>
      </c>
      <c r="J446" s="7">
        <f>SUMIFS(Nhap!$I$5:$I$1000,Nhap!$E$5:$E$1000,DATE(Thang!$E$4,Thang!$C$4,Loc!$J$2),Nhap!$F$5:$F$1000,Loc!A446)</f>
        <v>0</v>
      </c>
      <c r="K446" s="7">
        <f>SUMIFS(Nhap!$I$5:$I$1000,Nhap!$E$5:$E$1000,DATE(Thang!$E$4,Thang!$C$4,Loc!$K$2),Nhap!$F$5:$F$1000,Loc!A446)</f>
        <v>0</v>
      </c>
      <c r="L446" s="7">
        <f>SUMIFS(Nhap!$I$5:$I$1000,Nhap!$E$5:$E$1000,DATE(Thang!$E$4,Thang!$C$4,Loc!$L$2),Nhap!$F$5:$F$1000,Loc!A446)</f>
        <v>0</v>
      </c>
      <c r="M446" s="7">
        <f>SUMIFS(Nhap!$I$5:$I$1000,Nhap!$E$5:$E$1000,DATE(Thang!$E$4,Thang!$C$4,Loc!$M$2),Nhap!$F$5:$F$1000,Loc!A446)</f>
        <v>0</v>
      </c>
      <c r="N446" s="7">
        <f>SUMIFS(Nhap!$I$5:$I$1000,Nhap!$E$5:$E$1000,DATE(Thang!$E$4,Thang!$C$4,Loc!$N$2),Nhap!$F$5:$F$1000,Loc!A446)</f>
        <v>0</v>
      </c>
      <c r="O446" s="7">
        <f>SUMIFS(Nhap!$I$5:$I$1000,Nhap!$E$5:$E$1000,DATE(Thang!$E$4,Thang!$C$4,Loc!$O$2),Nhap!$F$5:$F$1000,Loc!A446)</f>
        <v>0</v>
      </c>
      <c r="P446" s="7">
        <f>SUMIFS(Nhap!$I$5:$I$1000,Nhap!$E$5:$E$1000,DATE(Thang!$E$4,Thang!$C$4,Loc!$P$2),Nhap!$F$5:$F$1000,Loc!A446)</f>
        <v>0</v>
      </c>
      <c r="Q446" s="7">
        <f>SUMIFS(Nhap!$I$5:$I$1000,Nhap!$E$5:$E$1000,DATE(Thang!$E$4,Thang!$C$4,Loc!$Q$2),Nhap!$F$5:$F$1000,Loc!A446)</f>
        <v>0</v>
      </c>
      <c r="R446" s="7">
        <f>SUMIFS(Nhap!$I$5:$I$1000,Nhap!$E$5:$E$1000,DATE(Thang!$E$4,Thang!$C$4,Loc!$R$2),Nhap!$F$5:$F$1000,Loc!A446)</f>
        <v>0</v>
      </c>
      <c r="S446" s="7">
        <f>SUMIFS(Nhap!$I$5:$I$1000,Nhap!$E$5:$E$1000,DATE(Thang!$E$4,Thang!$C$4,Loc!$S$2),Nhap!$F$5:$F$1000,Loc!A446)</f>
        <v>0</v>
      </c>
      <c r="T446" s="7">
        <f>SUMIFS(Nhap!$I$5:$I$1000,Nhap!$E$5:$E$1000,DATE(Thang!$E$4,Thang!$C$4,Loc!$T$2),Nhap!$F$5:$F$1000,Loc!A446)</f>
        <v>0</v>
      </c>
      <c r="U446" s="7">
        <f>SUMIFS(Nhap!$I$5:$I$1000,Nhap!$E$5:$E$1000,DATE(Thang!$E$4,Thang!$C$4,Loc!$U$2),Nhap!$F$5:$F$1000,Loc!A446)</f>
        <v>0</v>
      </c>
      <c r="V446" s="7">
        <f>SUMIFS(Nhap!$I$5:$I$1000,Nhap!$E$5:$E$1000,DATE(Thang!$E$4,Thang!$C$4,Loc!$V$2),Nhap!$F$5:$F$1000,Loc!A446)</f>
        <v>0</v>
      </c>
      <c r="W446" s="7">
        <f>SUMIFS(Nhap!$I$5:$I$1000,Nhap!$E$5:$E$1000,DATE(Thang!$E$4,Thang!$C$4,Loc!$W$2),Nhap!$F$5:$F$1000,Loc!A446)</f>
        <v>0</v>
      </c>
      <c r="X446" s="7">
        <f>SUMIFS(Nhap!$I$5:$I$1000,Nhap!$E$5:$E$1000,DATE(Thang!$E$4,Thang!$C$4,Loc!$X$2),Nhap!$F$5:$F$1000,Loc!A446)</f>
        <v>0</v>
      </c>
      <c r="Y446" s="7">
        <f>SUMIFS(Nhap!$I$5:$I$1000,Nhap!$E$5:$E$1000,DATE(Thang!$E$4,Thang!$C$4,Loc!$Y$2),Nhap!$F$5:$F$1000,Loc!A446)</f>
        <v>0</v>
      </c>
      <c r="Z446" s="7">
        <f>SUMIFS(Nhap!$I$5:$I$1000,Nhap!$E$5:$E$1000,DATE(Thang!$E$4,Thang!$C$4,Loc!$Z$2),Nhap!$F$5:$F$1000,Loc!A446)</f>
        <v>0</v>
      </c>
      <c r="AA446" s="7">
        <f>SUMIFS(Nhap!$I$5:$I$1000,Nhap!$E$5:$E$1000,DATE(Thang!$E$4,Thang!$C$4,Loc!$AA$2),Nhap!$F$5:$F$1000,Loc!A446)</f>
        <v>0</v>
      </c>
      <c r="AB446" s="7">
        <f>SUMIFS(Nhap!$I$5:$I$1000,Nhap!$E$5:$E$1000,DATE(Thang!$E$4,Thang!$C$4,Loc!$AB$2),Nhap!$F$5:$F$1000,Loc!A446)</f>
        <v>0</v>
      </c>
      <c r="AC446" s="7">
        <f>SUMIFS(Nhap!$I$5:$I$1000,Nhap!$E$5:$E$1000,DATE(Thang!$E$4,Thang!$C$4,Loc!$AC$2),Nhap!$F$5:$F$1000,Loc!A446)</f>
        <v>0</v>
      </c>
      <c r="AD446" s="7">
        <f>SUMIFS(Nhap!$I$5:$I$1000,Nhap!$E$5:$E$1000,DATE(Thang!$E$4,Thang!$C$4,Loc!$AD$2),Nhap!$F$5:$F$1000,Loc!$A$5)</f>
        <v>0</v>
      </c>
      <c r="AE446" s="7">
        <f>SUMIFS(Nhap!$I$5:$I$1000,Nhap!$E$5:$E$1000,DATE(Thang!$E$4,Thang!$C$4,Loc!$AE$2),Nhap!$F$5:$F$1000,Loc!A446)</f>
        <v>0</v>
      </c>
      <c r="AF446" s="7">
        <f>SUMIFS(Nhap!$I$5:$I$1000,Nhap!$E$5:$E$1000,DATE(Thang!$E$4,Thang!$C$4,Loc!$AF$2),Nhap!$F$5:$F$1000,Loc!A446)</f>
        <v>0</v>
      </c>
      <c r="AG446" s="7">
        <f>SUMIFS(Nhap!$I$5:$I$1000,Nhap!$E$5:$E$1000,DATE(Thang!$E$4,Thang!$C$4,Loc!$AG$2),Nhap!$F$5:$F$1000,Loc!A446)</f>
        <v>0</v>
      </c>
      <c r="AH446" s="7">
        <f>SUMIFS(Nhap!$I$5:$I$1000,Nhap!$E$5:$E$1000,DATE(Thang!$E$4,Thang!$C$4,Loc!$AH$2),Nhap!$F$5:$F$1000,Loc!A446)</f>
        <v>0</v>
      </c>
      <c r="AI446" s="7">
        <f>SUMIFS(Nhap!$I$5:$I$1000,Nhap!$E$5:$E$1000,DATE(Thang!$E$4,Thang!$C$4,Loc!$AI$2),Nhap!$F$5:$F$1000,Loc!A446)</f>
        <v>0</v>
      </c>
      <c r="AJ446" s="7">
        <f>SUMIFS(Nhap!$I$5:$I$1000,Nhap!$E$5:$E$1000,DATE(Thang!$E$4,Thang!$C$4,Loc!$AJ$2),Nhap!$F$5:$F$1000,Loc!A446)</f>
        <v>0</v>
      </c>
      <c r="AK446" s="1">
        <f>SUMIFS(Xuat!$G$5:$G$1000,Xuat!$C$5:$C$1000,DATE(Thang!$E$4,Thang!$C$4,AK$2),Xuat!$D$5:$D$1000,Loc!$A446)</f>
        <v>0</v>
      </c>
      <c r="AL446" s="1">
        <f>SUMIFS(Xuat!$G$5:$G$1000,Xuat!$C$5:$C$1000,DATE(Thang!$E$4,Thang!$C$4,AL$2),Xuat!$D$5:$D$1000,Loc!$A446)</f>
        <v>0</v>
      </c>
      <c r="AM446" s="1">
        <f>SUMIFS(Xuat!$G$5:$G$1000,Xuat!$C$5:$C$1000,DATE(Thang!$E$4,Thang!$C$4,AM$2),Xuat!$D$5:$D$1000,Loc!$A446)</f>
        <v>0</v>
      </c>
      <c r="AN446" s="1">
        <f>SUMIFS(Xuat!$G$5:$G$1000,Xuat!$C$5:$C$1000,DATE(Thang!$E$4,Thang!$C$4,AN$2),Xuat!$D$5:$D$1000,Loc!$A446)</f>
        <v>0</v>
      </c>
      <c r="AO446" s="1">
        <f>SUMIFS(Xuat!$G$5:$G$1000,Xuat!$C$5:$C$1000,DATE(Thang!$E$4,Thang!$C$4,AO$2),Xuat!$D$5:$D$1000,Loc!$A446)</f>
        <v>0</v>
      </c>
      <c r="AP446" s="1">
        <f>SUMIFS(Xuat!$G$5:$G$1000,Xuat!$C$5:$C$1000,DATE(Thang!$E$4,Thang!$C$4,AP$2),Xuat!$D$5:$D$1000,Loc!$A446)</f>
        <v>0</v>
      </c>
      <c r="AQ446" s="1">
        <f>SUMIFS(Xuat!$G$5:$G$1000,Xuat!$C$5:$C$1000,DATE(Thang!$E$4,Thang!$C$4,AQ$2),Xuat!$D$5:$D$1000,Loc!$A446)</f>
        <v>0</v>
      </c>
      <c r="AR446" s="1">
        <f>SUMIFS(Xuat!$G$5:$G$1000,Xuat!$C$5:$C$1000,DATE(Thang!$E$4,Thang!$C$4,AR$2),Xuat!$D$5:$D$1000,Loc!$A446)</f>
        <v>0</v>
      </c>
      <c r="AS446" s="1">
        <f>SUMIFS(Xuat!$G$5:$G$1000,Xuat!$C$5:$C$1000,DATE(Thang!$E$4,Thang!$C$4,AS$2),Xuat!$D$5:$D$1000,Loc!$A446)</f>
        <v>0</v>
      </c>
      <c r="AT446" s="1">
        <f>SUMIFS(Xuat!$G$5:$G$1000,Xuat!$C$5:$C$1000,DATE(Thang!$E$4,Thang!$C$4,AT$2),Xuat!$D$5:$D$1000,Loc!$A446)</f>
        <v>0</v>
      </c>
      <c r="AU446" s="1">
        <f>SUMIFS(Xuat!$G$5:$G$1000,Xuat!$C$5:$C$1000,DATE(Thang!$E$4,Thang!$C$4,AU$2),Xuat!$D$5:$D$1000,Loc!$A446)</f>
        <v>0</v>
      </c>
      <c r="AV446" s="1">
        <f>SUMIFS(Xuat!$G$5:$G$1000,Xuat!$C$5:$C$1000,DATE(Thang!$E$4,Thang!$C$4,AV$2),Xuat!$D$5:$D$1000,Loc!$A446)</f>
        <v>0</v>
      </c>
      <c r="AW446" s="1">
        <f>SUMIFS(Xuat!$G$5:$G$1000,Xuat!$C$5:$C$1000,DATE(Thang!$E$4,Thang!$C$4,AW$2),Xuat!$D$5:$D$1000,Loc!$A446)</f>
        <v>0</v>
      </c>
      <c r="AX446" s="1">
        <f>SUMIFS(Xuat!$G$5:$G$1000,Xuat!$C$5:$C$1000,DATE(Thang!$E$4,Thang!$C$4,AX$2),Xuat!$D$5:$D$1000,Loc!$A446)</f>
        <v>0</v>
      </c>
      <c r="AY446" s="1">
        <f>SUMIFS(Xuat!$G$5:$G$1000,Xuat!$C$5:$C$1000,DATE(Thang!$E$4,Thang!$C$4,AY$2),Xuat!$D$5:$D$1000,Loc!$A446)</f>
        <v>0</v>
      </c>
      <c r="AZ446" s="1">
        <f>SUMIFS(Xuat!$G$5:$G$1000,Xuat!$C$5:$C$1000,DATE(Thang!$E$4,Thang!$C$4,AZ$2),Xuat!$D$5:$D$1000,Loc!$A446)</f>
        <v>0</v>
      </c>
      <c r="BA446" s="1">
        <f>SUMIFS(Xuat!$G$5:$G$1000,Xuat!$C$5:$C$1000,DATE(Thang!$E$4,Thang!$C$4,BA$2),Xuat!$D$5:$D$1000,Loc!$A446)</f>
        <v>0</v>
      </c>
      <c r="BB446" s="1">
        <f>SUMIFS(Xuat!$G$5:$G$1000,Xuat!$C$5:$C$1000,DATE(Thang!$E$4,Thang!$C$4,BB$2),Xuat!$D$5:$D$1000,Loc!$A446)</f>
        <v>0</v>
      </c>
      <c r="BC446" s="1">
        <f>SUMIFS(Xuat!$G$5:$G$1000,Xuat!$C$5:$C$1000,DATE(Thang!$E$4,Thang!$C$4,BC$2),Xuat!$D$5:$D$1000,Loc!$A446)</f>
        <v>0</v>
      </c>
      <c r="BD446" s="1">
        <f>SUMIFS(Xuat!$G$5:$G$1000,Xuat!$C$5:$C$1000,DATE(Thang!$E$4,Thang!$C$4,BD$2),Xuat!$D$5:$D$1000,Loc!$A446)</f>
        <v>0</v>
      </c>
      <c r="BE446" s="1">
        <f>SUMIFS(Xuat!$G$5:$G$1000,Xuat!$C$5:$C$1000,DATE(Thang!$E$4,Thang!$C$4,BE$2),Xuat!$D$5:$D$1000,Loc!$A446)</f>
        <v>0</v>
      </c>
      <c r="BF446" s="1">
        <f>SUMIFS(Xuat!$G$5:$G$1000,Xuat!$C$5:$C$1000,DATE(Thang!$E$4,Thang!$C$4,BF$2),Xuat!$D$5:$D$1000,Loc!$A446)</f>
        <v>0</v>
      </c>
      <c r="BG446" s="1">
        <f>SUMIFS(Xuat!$G$5:$G$1000,Xuat!$C$5:$C$1000,DATE(Thang!$E$4,Thang!$C$4,BG$2),Xuat!$D$5:$D$1000,Loc!$A446)</f>
        <v>0</v>
      </c>
      <c r="BH446" s="1">
        <f>SUMIFS(Xuat!$G$5:$G$1000,Xuat!$C$5:$C$1000,DATE(Thang!$E$4,Thang!$C$4,BH$2),Xuat!$D$5:$D$1000,Loc!$A446)</f>
        <v>0</v>
      </c>
      <c r="BI446" s="1">
        <f>SUMIFS(Xuat!$G$5:$G$1000,Xuat!$C$5:$C$1000,DATE(Thang!$E$4,Thang!$C$4,BI$2),Xuat!$D$5:$D$1000,Loc!$A446)</f>
        <v>0</v>
      </c>
      <c r="BJ446" s="1">
        <f>SUMIFS(Xuat!$G$5:$G$1000,Xuat!$C$5:$C$1000,DATE(Thang!$E$4,Thang!$C$4,BJ$2),Xuat!$D$5:$D$1000,Loc!$A446)</f>
        <v>0</v>
      </c>
      <c r="BK446" s="1">
        <f>SUMIFS(Xuat!$G$5:$G$1000,Xuat!$C$5:$C$1000,DATE(Thang!$E$4,Thang!$C$4,BK$2),Xuat!$D$5:$D$1000,Loc!$A446)</f>
        <v>0</v>
      </c>
      <c r="BL446" s="1">
        <f>SUMIFS(Xuat!$G$5:$G$1000,Xuat!$C$5:$C$1000,DATE(Thang!$E$4,Thang!$C$4,BL$2),Xuat!$D$5:$D$1000,Loc!$A446)</f>
        <v>0</v>
      </c>
      <c r="BM446" s="1">
        <f>SUMIFS(Xuat!$G$5:$G$1000,Xuat!$C$5:$C$1000,DATE(Thang!$E$4,Thang!$C$4,BM$2),Xuat!$D$5:$D$1000,Loc!$A446)</f>
        <v>0</v>
      </c>
      <c r="BN446" s="1">
        <f>SUMIFS(Xuat!$G$5:$G$1000,Xuat!$C$5:$C$1000,DATE(Thang!$E$4,Thang!$C$4,BN$2),Xuat!$D$5:$D$1000,Loc!$A446)</f>
        <v>0</v>
      </c>
      <c r="BO446" s="1">
        <f>SUMIFS(Xuat!$G$5:$G$1000,Xuat!$C$5:$C$1000,DATE(Thang!$E$4,Thang!$C$4,BO$2),Xuat!$D$5:$D$1000,Loc!$A446)</f>
        <v>0</v>
      </c>
    </row>
    <row r="447" spans="1:67" x14ac:dyDescent="0.2">
      <c r="A447" s="2">
        <f>DM!C447</f>
        <v>0</v>
      </c>
      <c r="B447" s="3">
        <f>VLOOKUP(A447,Tondau!$B$5:$F$500,3,0)</f>
        <v>0</v>
      </c>
      <c r="C447" s="3">
        <f t="shared" si="20"/>
        <v>0</v>
      </c>
      <c r="D447" s="3">
        <f t="shared" si="21"/>
        <v>0</v>
      </c>
      <c r="E447" s="3">
        <f t="shared" si="22"/>
        <v>0</v>
      </c>
      <c r="F447" s="7">
        <f>SUMIFS(Nhap!$I$5:$I$1000,Nhap!$E$5:$E$1000,DATE(Thang!$E$4,Thang!$C$4,Loc!$F$2),Nhap!$F$5:$F$1000,Loc!A447)</f>
        <v>0</v>
      </c>
      <c r="G447" s="7">
        <f>SUMIFS(Nhap!$I$5:$I$1000,Nhap!$E$5:$E$1000,DATE(Thang!$E$4,Thang!$C$4,Loc!$G$2),Nhap!$F$5:$F$1000,Loc!A447)</f>
        <v>0</v>
      </c>
      <c r="H447" s="7">
        <f>SUMIFS(Nhap!$I$5:$I$1000,Nhap!$E$5:$E$1000,DATE(Thang!$E$4,Thang!$C$4,Loc!$H$2),Nhap!$F$5:$F$1000,Loc!A447)</f>
        <v>0</v>
      </c>
      <c r="I447" s="7">
        <f>SUMIFS(Nhap!$I$5:$I$1000,Nhap!$E$5:$E$1000,DATE(Thang!$E$4,Thang!$C$4,Loc!$I$2),Nhap!$F$5:$F$1000,Loc!A447)</f>
        <v>0</v>
      </c>
      <c r="J447" s="7">
        <f>SUMIFS(Nhap!$I$5:$I$1000,Nhap!$E$5:$E$1000,DATE(Thang!$E$4,Thang!$C$4,Loc!$J$2),Nhap!$F$5:$F$1000,Loc!A447)</f>
        <v>0</v>
      </c>
      <c r="K447" s="7">
        <f>SUMIFS(Nhap!$I$5:$I$1000,Nhap!$E$5:$E$1000,DATE(Thang!$E$4,Thang!$C$4,Loc!$K$2),Nhap!$F$5:$F$1000,Loc!A447)</f>
        <v>0</v>
      </c>
      <c r="L447" s="7">
        <f>SUMIFS(Nhap!$I$5:$I$1000,Nhap!$E$5:$E$1000,DATE(Thang!$E$4,Thang!$C$4,Loc!$L$2),Nhap!$F$5:$F$1000,Loc!A447)</f>
        <v>0</v>
      </c>
      <c r="M447" s="7">
        <f>SUMIFS(Nhap!$I$5:$I$1000,Nhap!$E$5:$E$1000,DATE(Thang!$E$4,Thang!$C$4,Loc!$M$2),Nhap!$F$5:$F$1000,Loc!A447)</f>
        <v>0</v>
      </c>
      <c r="N447" s="7">
        <f>SUMIFS(Nhap!$I$5:$I$1000,Nhap!$E$5:$E$1000,DATE(Thang!$E$4,Thang!$C$4,Loc!$N$2),Nhap!$F$5:$F$1000,Loc!A447)</f>
        <v>0</v>
      </c>
      <c r="O447" s="7">
        <f>SUMIFS(Nhap!$I$5:$I$1000,Nhap!$E$5:$E$1000,DATE(Thang!$E$4,Thang!$C$4,Loc!$O$2),Nhap!$F$5:$F$1000,Loc!A447)</f>
        <v>0</v>
      </c>
      <c r="P447" s="7">
        <f>SUMIFS(Nhap!$I$5:$I$1000,Nhap!$E$5:$E$1000,DATE(Thang!$E$4,Thang!$C$4,Loc!$P$2),Nhap!$F$5:$F$1000,Loc!A447)</f>
        <v>0</v>
      </c>
      <c r="Q447" s="7">
        <f>SUMIFS(Nhap!$I$5:$I$1000,Nhap!$E$5:$E$1000,DATE(Thang!$E$4,Thang!$C$4,Loc!$Q$2),Nhap!$F$5:$F$1000,Loc!A447)</f>
        <v>0</v>
      </c>
      <c r="R447" s="7">
        <f>SUMIFS(Nhap!$I$5:$I$1000,Nhap!$E$5:$E$1000,DATE(Thang!$E$4,Thang!$C$4,Loc!$R$2),Nhap!$F$5:$F$1000,Loc!A447)</f>
        <v>0</v>
      </c>
      <c r="S447" s="7">
        <f>SUMIFS(Nhap!$I$5:$I$1000,Nhap!$E$5:$E$1000,DATE(Thang!$E$4,Thang!$C$4,Loc!$S$2),Nhap!$F$5:$F$1000,Loc!A447)</f>
        <v>0</v>
      </c>
      <c r="T447" s="7">
        <f>SUMIFS(Nhap!$I$5:$I$1000,Nhap!$E$5:$E$1000,DATE(Thang!$E$4,Thang!$C$4,Loc!$T$2),Nhap!$F$5:$F$1000,Loc!A447)</f>
        <v>0</v>
      </c>
      <c r="U447" s="7">
        <f>SUMIFS(Nhap!$I$5:$I$1000,Nhap!$E$5:$E$1000,DATE(Thang!$E$4,Thang!$C$4,Loc!$U$2),Nhap!$F$5:$F$1000,Loc!A447)</f>
        <v>0</v>
      </c>
      <c r="V447" s="7">
        <f>SUMIFS(Nhap!$I$5:$I$1000,Nhap!$E$5:$E$1000,DATE(Thang!$E$4,Thang!$C$4,Loc!$V$2),Nhap!$F$5:$F$1000,Loc!A447)</f>
        <v>0</v>
      </c>
      <c r="W447" s="7">
        <f>SUMIFS(Nhap!$I$5:$I$1000,Nhap!$E$5:$E$1000,DATE(Thang!$E$4,Thang!$C$4,Loc!$W$2),Nhap!$F$5:$F$1000,Loc!A447)</f>
        <v>0</v>
      </c>
      <c r="X447" s="7">
        <f>SUMIFS(Nhap!$I$5:$I$1000,Nhap!$E$5:$E$1000,DATE(Thang!$E$4,Thang!$C$4,Loc!$X$2),Nhap!$F$5:$F$1000,Loc!A447)</f>
        <v>0</v>
      </c>
      <c r="Y447" s="7">
        <f>SUMIFS(Nhap!$I$5:$I$1000,Nhap!$E$5:$E$1000,DATE(Thang!$E$4,Thang!$C$4,Loc!$Y$2),Nhap!$F$5:$F$1000,Loc!A447)</f>
        <v>0</v>
      </c>
      <c r="Z447" s="7">
        <f>SUMIFS(Nhap!$I$5:$I$1000,Nhap!$E$5:$E$1000,DATE(Thang!$E$4,Thang!$C$4,Loc!$Z$2),Nhap!$F$5:$F$1000,Loc!A447)</f>
        <v>0</v>
      </c>
      <c r="AA447" s="7">
        <f>SUMIFS(Nhap!$I$5:$I$1000,Nhap!$E$5:$E$1000,DATE(Thang!$E$4,Thang!$C$4,Loc!$AA$2),Nhap!$F$5:$F$1000,Loc!A447)</f>
        <v>0</v>
      </c>
      <c r="AB447" s="7">
        <f>SUMIFS(Nhap!$I$5:$I$1000,Nhap!$E$5:$E$1000,DATE(Thang!$E$4,Thang!$C$4,Loc!$AB$2),Nhap!$F$5:$F$1000,Loc!A447)</f>
        <v>0</v>
      </c>
      <c r="AC447" s="7">
        <f>SUMIFS(Nhap!$I$5:$I$1000,Nhap!$E$5:$E$1000,DATE(Thang!$E$4,Thang!$C$4,Loc!$AC$2),Nhap!$F$5:$F$1000,Loc!A447)</f>
        <v>0</v>
      </c>
      <c r="AD447" s="7">
        <f>SUMIFS(Nhap!$I$5:$I$1000,Nhap!$E$5:$E$1000,DATE(Thang!$E$4,Thang!$C$4,Loc!$AD$2),Nhap!$F$5:$F$1000,Loc!$A$5)</f>
        <v>0</v>
      </c>
      <c r="AE447" s="7">
        <f>SUMIFS(Nhap!$I$5:$I$1000,Nhap!$E$5:$E$1000,DATE(Thang!$E$4,Thang!$C$4,Loc!$AE$2),Nhap!$F$5:$F$1000,Loc!A447)</f>
        <v>0</v>
      </c>
      <c r="AF447" s="7">
        <f>SUMIFS(Nhap!$I$5:$I$1000,Nhap!$E$5:$E$1000,DATE(Thang!$E$4,Thang!$C$4,Loc!$AF$2),Nhap!$F$5:$F$1000,Loc!A447)</f>
        <v>0</v>
      </c>
      <c r="AG447" s="7">
        <f>SUMIFS(Nhap!$I$5:$I$1000,Nhap!$E$5:$E$1000,DATE(Thang!$E$4,Thang!$C$4,Loc!$AG$2),Nhap!$F$5:$F$1000,Loc!A447)</f>
        <v>0</v>
      </c>
      <c r="AH447" s="7">
        <f>SUMIFS(Nhap!$I$5:$I$1000,Nhap!$E$5:$E$1000,DATE(Thang!$E$4,Thang!$C$4,Loc!$AH$2),Nhap!$F$5:$F$1000,Loc!A447)</f>
        <v>0</v>
      </c>
      <c r="AI447" s="7">
        <f>SUMIFS(Nhap!$I$5:$I$1000,Nhap!$E$5:$E$1000,DATE(Thang!$E$4,Thang!$C$4,Loc!$AI$2),Nhap!$F$5:$F$1000,Loc!A447)</f>
        <v>0</v>
      </c>
      <c r="AJ447" s="7">
        <f>SUMIFS(Nhap!$I$5:$I$1000,Nhap!$E$5:$E$1000,DATE(Thang!$E$4,Thang!$C$4,Loc!$AJ$2),Nhap!$F$5:$F$1000,Loc!A447)</f>
        <v>0</v>
      </c>
      <c r="AK447" s="1">
        <f>SUMIFS(Xuat!$G$5:$G$1000,Xuat!$C$5:$C$1000,DATE(Thang!$E$4,Thang!$C$4,AK$2),Xuat!$D$5:$D$1000,Loc!$A447)</f>
        <v>0</v>
      </c>
      <c r="AL447" s="1">
        <f>SUMIFS(Xuat!$G$5:$G$1000,Xuat!$C$5:$C$1000,DATE(Thang!$E$4,Thang!$C$4,AL$2),Xuat!$D$5:$D$1000,Loc!$A447)</f>
        <v>0</v>
      </c>
      <c r="AM447" s="1">
        <f>SUMIFS(Xuat!$G$5:$G$1000,Xuat!$C$5:$C$1000,DATE(Thang!$E$4,Thang!$C$4,AM$2),Xuat!$D$5:$D$1000,Loc!$A447)</f>
        <v>0</v>
      </c>
      <c r="AN447" s="1">
        <f>SUMIFS(Xuat!$G$5:$G$1000,Xuat!$C$5:$C$1000,DATE(Thang!$E$4,Thang!$C$4,AN$2),Xuat!$D$5:$D$1000,Loc!$A447)</f>
        <v>0</v>
      </c>
      <c r="AO447" s="1">
        <f>SUMIFS(Xuat!$G$5:$G$1000,Xuat!$C$5:$C$1000,DATE(Thang!$E$4,Thang!$C$4,AO$2),Xuat!$D$5:$D$1000,Loc!$A447)</f>
        <v>0</v>
      </c>
      <c r="AP447" s="1">
        <f>SUMIFS(Xuat!$G$5:$G$1000,Xuat!$C$5:$C$1000,DATE(Thang!$E$4,Thang!$C$4,AP$2),Xuat!$D$5:$D$1000,Loc!$A447)</f>
        <v>0</v>
      </c>
      <c r="AQ447" s="1">
        <f>SUMIFS(Xuat!$G$5:$G$1000,Xuat!$C$5:$C$1000,DATE(Thang!$E$4,Thang!$C$4,AQ$2),Xuat!$D$5:$D$1000,Loc!$A447)</f>
        <v>0</v>
      </c>
      <c r="AR447" s="1">
        <f>SUMIFS(Xuat!$G$5:$G$1000,Xuat!$C$5:$C$1000,DATE(Thang!$E$4,Thang!$C$4,AR$2),Xuat!$D$5:$D$1000,Loc!$A447)</f>
        <v>0</v>
      </c>
      <c r="AS447" s="1">
        <f>SUMIFS(Xuat!$G$5:$G$1000,Xuat!$C$5:$C$1000,DATE(Thang!$E$4,Thang!$C$4,AS$2),Xuat!$D$5:$D$1000,Loc!$A447)</f>
        <v>0</v>
      </c>
      <c r="AT447" s="1">
        <f>SUMIFS(Xuat!$G$5:$G$1000,Xuat!$C$5:$C$1000,DATE(Thang!$E$4,Thang!$C$4,AT$2),Xuat!$D$5:$D$1000,Loc!$A447)</f>
        <v>0</v>
      </c>
      <c r="AU447" s="1">
        <f>SUMIFS(Xuat!$G$5:$G$1000,Xuat!$C$5:$C$1000,DATE(Thang!$E$4,Thang!$C$4,AU$2),Xuat!$D$5:$D$1000,Loc!$A447)</f>
        <v>0</v>
      </c>
      <c r="AV447" s="1">
        <f>SUMIFS(Xuat!$G$5:$G$1000,Xuat!$C$5:$C$1000,DATE(Thang!$E$4,Thang!$C$4,AV$2),Xuat!$D$5:$D$1000,Loc!$A447)</f>
        <v>0</v>
      </c>
      <c r="AW447" s="1">
        <f>SUMIFS(Xuat!$G$5:$G$1000,Xuat!$C$5:$C$1000,DATE(Thang!$E$4,Thang!$C$4,AW$2),Xuat!$D$5:$D$1000,Loc!$A447)</f>
        <v>0</v>
      </c>
      <c r="AX447" s="1">
        <f>SUMIFS(Xuat!$G$5:$G$1000,Xuat!$C$5:$C$1000,DATE(Thang!$E$4,Thang!$C$4,AX$2),Xuat!$D$5:$D$1000,Loc!$A447)</f>
        <v>0</v>
      </c>
      <c r="AY447" s="1">
        <f>SUMIFS(Xuat!$G$5:$G$1000,Xuat!$C$5:$C$1000,DATE(Thang!$E$4,Thang!$C$4,AY$2),Xuat!$D$5:$D$1000,Loc!$A447)</f>
        <v>0</v>
      </c>
      <c r="AZ447" s="1">
        <f>SUMIFS(Xuat!$G$5:$G$1000,Xuat!$C$5:$C$1000,DATE(Thang!$E$4,Thang!$C$4,AZ$2),Xuat!$D$5:$D$1000,Loc!$A447)</f>
        <v>0</v>
      </c>
      <c r="BA447" s="1">
        <f>SUMIFS(Xuat!$G$5:$G$1000,Xuat!$C$5:$C$1000,DATE(Thang!$E$4,Thang!$C$4,BA$2),Xuat!$D$5:$D$1000,Loc!$A447)</f>
        <v>0</v>
      </c>
      <c r="BB447" s="1">
        <f>SUMIFS(Xuat!$G$5:$G$1000,Xuat!$C$5:$C$1000,DATE(Thang!$E$4,Thang!$C$4,BB$2),Xuat!$D$5:$D$1000,Loc!$A447)</f>
        <v>0</v>
      </c>
      <c r="BC447" s="1">
        <f>SUMIFS(Xuat!$G$5:$G$1000,Xuat!$C$5:$C$1000,DATE(Thang!$E$4,Thang!$C$4,BC$2),Xuat!$D$5:$D$1000,Loc!$A447)</f>
        <v>0</v>
      </c>
      <c r="BD447" s="1">
        <f>SUMIFS(Xuat!$G$5:$G$1000,Xuat!$C$5:$C$1000,DATE(Thang!$E$4,Thang!$C$4,BD$2),Xuat!$D$5:$D$1000,Loc!$A447)</f>
        <v>0</v>
      </c>
      <c r="BE447" s="1">
        <f>SUMIFS(Xuat!$G$5:$G$1000,Xuat!$C$5:$C$1000,DATE(Thang!$E$4,Thang!$C$4,BE$2),Xuat!$D$5:$D$1000,Loc!$A447)</f>
        <v>0</v>
      </c>
      <c r="BF447" s="1">
        <f>SUMIFS(Xuat!$G$5:$G$1000,Xuat!$C$5:$C$1000,DATE(Thang!$E$4,Thang!$C$4,BF$2),Xuat!$D$5:$D$1000,Loc!$A447)</f>
        <v>0</v>
      </c>
      <c r="BG447" s="1">
        <f>SUMIFS(Xuat!$G$5:$G$1000,Xuat!$C$5:$C$1000,DATE(Thang!$E$4,Thang!$C$4,BG$2),Xuat!$D$5:$D$1000,Loc!$A447)</f>
        <v>0</v>
      </c>
      <c r="BH447" s="1">
        <f>SUMIFS(Xuat!$G$5:$G$1000,Xuat!$C$5:$C$1000,DATE(Thang!$E$4,Thang!$C$4,BH$2),Xuat!$D$5:$D$1000,Loc!$A447)</f>
        <v>0</v>
      </c>
      <c r="BI447" s="1">
        <f>SUMIFS(Xuat!$G$5:$G$1000,Xuat!$C$5:$C$1000,DATE(Thang!$E$4,Thang!$C$4,BI$2),Xuat!$D$5:$D$1000,Loc!$A447)</f>
        <v>0</v>
      </c>
      <c r="BJ447" s="1">
        <f>SUMIFS(Xuat!$G$5:$G$1000,Xuat!$C$5:$C$1000,DATE(Thang!$E$4,Thang!$C$4,BJ$2),Xuat!$D$5:$D$1000,Loc!$A447)</f>
        <v>0</v>
      </c>
      <c r="BK447" s="1">
        <f>SUMIFS(Xuat!$G$5:$G$1000,Xuat!$C$5:$C$1000,DATE(Thang!$E$4,Thang!$C$4,BK$2),Xuat!$D$5:$D$1000,Loc!$A447)</f>
        <v>0</v>
      </c>
      <c r="BL447" s="1">
        <f>SUMIFS(Xuat!$G$5:$G$1000,Xuat!$C$5:$C$1000,DATE(Thang!$E$4,Thang!$C$4,BL$2),Xuat!$D$5:$D$1000,Loc!$A447)</f>
        <v>0</v>
      </c>
      <c r="BM447" s="1">
        <f>SUMIFS(Xuat!$G$5:$G$1000,Xuat!$C$5:$C$1000,DATE(Thang!$E$4,Thang!$C$4,BM$2),Xuat!$D$5:$D$1000,Loc!$A447)</f>
        <v>0</v>
      </c>
      <c r="BN447" s="1">
        <f>SUMIFS(Xuat!$G$5:$G$1000,Xuat!$C$5:$C$1000,DATE(Thang!$E$4,Thang!$C$4,BN$2),Xuat!$D$5:$D$1000,Loc!$A447)</f>
        <v>0</v>
      </c>
      <c r="BO447" s="1">
        <f>SUMIFS(Xuat!$G$5:$G$1000,Xuat!$C$5:$C$1000,DATE(Thang!$E$4,Thang!$C$4,BO$2),Xuat!$D$5:$D$1000,Loc!$A447)</f>
        <v>0</v>
      </c>
    </row>
    <row r="448" spans="1:67" x14ac:dyDescent="0.2">
      <c r="A448" s="2">
        <f>DM!C448</f>
        <v>0</v>
      </c>
      <c r="B448" s="3">
        <f>VLOOKUP(A448,Tondau!$B$5:$F$500,3,0)</f>
        <v>0</v>
      </c>
      <c r="C448" s="3">
        <f t="shared" si="20"/>
        <v>0</v>
      </c>
      <c r="D448" s="3">
        <f t="shared" si="21"/>
        <v>0</v>
      </c>
      <c r="E448" s="3">
        <f t="shared" si="22"/>
        <v>0</v>
      </c>
      <c r="F448" s="7">
        <f>SUMIFS(Nhap!$I$5:$I$1000,Nhap!$E$5:$E$1000,DATE(Thang!$E$4,Thang!$C$4,Loc!$F$2),Nhap!$F$5:$F$1000,Loc!A448)</f>
        <v>0</v>
      </c>
      <c r="G448" s="7">
        <f>SUMIFS(Nhap!$I$5:$I$1000,Nhap!$E$5:$E$1000,DATE(Thang!$E$4,Thang!$C$4,Loc!$G$2),Nhap!$F$5:$F$1000,Loc!A448)</f>
        <v>0</v>
      </c>
      <c r="H448" s="7">
        <f>SUMIFS(Nhap!$I$5:$I$1000,Nhap!$E$5:$E$1000,DATE(Thang!$E$4,Thang!$C$4,Loc!$H$2),Nhap!$F$5:$F$1000,Loc!A448)</f>
        <v>0</v>
      </c>
      <c r="I448" s="7">
        <f>SUMIFS(Nhap!$I$5:$I$1000,Nhap!$E$5:$E$1000,DATE(Thang!$E$4,Thang!$C$4,Loc!$I$2),Nhap!$F$5:$F$1000,Loc!A448)</f>
        <v>0</v>
      </c>
      <c r="J448" s="7">
        <f>SUMIFS(Nhap!$I$5:$I$1000,Nhap!$E$5:$E$1000,DATE(Thang!$E$4,Thang!$C$4,Loc!$J$2),Nhap!$F$5:$F$1000,Loc!A448)</f>
        <v>0</v>
      </c>
      <c r="K448" s="7">
        <f>SUMIFS(Nhap!$I$5:$I$1000,Nhap!$E$5:$E$1000,DATE(Thang!$E$4,Thang!$C$4,Loc!$K$2),Nhap!$F$5:$F$1000,Loc!A448)</f>
        <v>0</v>
      </c>
      <c r="L448" s="7">
        <f>SUMIFS(Nhap!$I$5:$I$1000,Nhap!$E$5:$E$1000,DATE(Thang!$E$4,Thang!$C$4,Loc!$L$2),Nhap!$F$5:$F$1000,Loc!A448)</f>
        <v>0</v>
      </c>
      <c r="M448" s="7">
        <f>SUMIFS(Nhap!$I$5:$I$1000,Nhap!$E$5:$E$1000,DATE(Thang!$E$4,Thang!$C$4,Loc!$M$2),Nhap!$F$5:$F$1000,Loc!A448)</f>
        <v>0</v>
      </c>
      <c r="N448" s="7">
        <f>SUMIFS(Nhap!$I$5:$I$1000,Nhap!$E$5:$E$1000,DATE(Thang!$E$4,Thang!$C$4,Loc!$N$2),Nhap!$F$5:$F$1000,Loc!A448)</f>
        <v>0</v>
      </c>
      <c r="O448" s="7">
        <f>SUMIFS(Nhap!$I$5:$I$1000,Nhap!$E$5:$E$1000,DATE(Thang!$E$4,Thang!$C$4,Loc!$O$2),Nhap!$F$5:$F$1000,Loc!A448)</f>
        <v>0</v>
      </c>
      <c r="P448" s="7">
        <f>SUMIFS(Nhap!$I$5:$I$1000,Nhap!$E$5:$E$1000,DATE(Thang!$E$4,Thang!$C$4,Loc!$P$2),Nhap!$F$5:$F$1000,Loc!A448)</f>
        <v>0</v>
      </c>
      <c r="Q448" s="7">
        <f>SUMIFS(Nhap!$I$5:$I$1000,Nhap!$E$5:$E$1000,DATE(Thang!$E$4,Thang!$C$4,Loc!$Q$2),Nhap!$F$5:$F$1000,Loc!A448)</f>
        <v>0</v>
      </c>
      <c r="R448" s="7">
        <f>SUMIFS(Nhap!$I$5:$I$1000,Nhap!$E$5:$E$1000,DATE(Thang!$E$4,Thang!$C$4,Loc!$R$2),Nhap!$F$5:$F$1000,Loc!A448)</f>
        <v>0</v>
      </c>
      <c r="S448" s="7">
        <f>SUMIFS(Nhap!$I$5:$I$1000,Nhap!$E$5:$E$1000,DATE(Thang!$E$4,Thang!$C$4,Loc!$S$2),Nhap!$F$5:$F$1000,Loc!A448)</f>
        <v>0</v>
      </c>
      <c r="T448" s="7">
        <f>SUMIFS(Nhap!$I$5:$I$1000,Nhap!$E$5:$E$1000,DATE(Thang!$E$4,Thang!$C$4,Loc!$T$2),Nhap!$F$5:$F$1000,Loc!A448)</f>
        <v>0</v>
      </c>
      <c r="U448" s="7">
        <f>SUMIFS(Nhap!$I$5:$I$1000,Nhap!$E$5:$E$1000,DATE(Thang!$E$4,Thang!$C$4,Loc!$U$2),Nhap!$F$5:$F$1000,Loc!A448)</f>
        <v>0</v>
      </c>
      <c r="V448" s="7">
        <f>SUMIFS(Nhap!$I$5:$I$1000,Nhap!$E$5:$E$1000,DATE(Thang!$E$4,Thang!$C$4,Loc!$V$2),Nhap!$F$5:$F$1000,Loc!A448)</f>
        <v>0</v>
      </c>
      <c r="W448" s="7">
        <f>SUMIFS(Nhap!$I$5:$I$1000,Nhap!$E$5:$E$1000,DATE(Thang!$E$4,Thang!$C$4,Loc!$W$2),Nhap!$F$5:$F$1000,Loc!A448)</f>
        <v>0</v>
      </c>
      <c r="X448" s="7">
        <f>SUMIFS(Nhap!$I$5:$I$1000,Nhap!$E$5:$E$1000,DATE(Thang!$E$4,Thang!$C$4,Loc!$X$2),Nhap!$F$5:$F$1000,Loc!A448)</f>
        <v>0</v>
      </c>
      <c r="Y448" s="7">
        <f>SUMIFS(Nhap!$I$5:$I$1000,Nhap!$E$5:$E$1000,DATE(Thang!$E$4,Thang!$C$4,Loc!$Y$2),Nhap!$F$5:$F$1000,Loc!A448)</f>
        <v>0</v>
      </c>
      <c r="Z448" s="7">
        <f>SUMIFS(Nhap!$I$5:$I$1000,Nhap!$E$5:$E$1000,DATE(Thang!$E$4,Thang!$C$4,Loc!$Z$2),Nhap!$F$5:$F$1000,Loc!A448)</f>
        <v>0</v>
      </c>
      <c r="AA448" s="7">
        <f>SUMIFS(Nhap!$I$5:$I$1000,Nhap!$E$5:$E$1000,DATE(Thang!$E$4,Thang!$C$4,Loc!$AA$2),Nhap!$F$5:$F$1000,Loc!A448)</f>
        <v>0</v>
      </c>
      <c r="AB448" s="7">
        <f>SUMIFS(Nhap!$I$5:$I$1000,Nhap!$E$5:$E$1000,DATE(Thang!$E$4,Thang!$C$4,Loc!$AB$2),Nhap!$F$5:$F$1000,Loc!A448)</f>
        <v>0</v>
      </c>
      <c r="AC448" s="7">
        <f>SUMIFS(Nhap!$I$5:$I$1000,Nhap!$E$5:$E$1000,DATE(Thang!$E$4,Thang!$C$4,Loc!$AC$2),Nhap!$F$5:$F$1000,Loc!A448)</f>
        <v>0</v>
      </c>
      <c r="AD448" s="7">
        <f>SUMIFS(Nhap!$I$5:$I$1000,Nhap!$E$5:$E$1000,DATE(Thang!$E$4,Thang!$C$4,Loc!$AD$2),Nhap!$F$5:$F$1000,Loc!$A$5)</f>
        <v>0</v>
      </c>
      <c r="AE448" s="7">
        <f>SUMIFS(Nhap!$I$5:$I$1000,Nhap!$E$5:$E$1000,DATE(Thang!$E$4,Thang!$C$4,Loc!$AE$2),Nhap!$F$5:$F$1000,Loc!A448)</f>
        <v>0</v>
      </c>
      <c r="AF448" s="7">
        <f>SUMIFS(Nhap!$I$5:$I$1000,Nhap!$E$5:$E$1000,DATE(Thang!$E$4,Thang!$C$4,Loc!$AF$2),Nhap!$F$5:$F$1000,Loc!A448)</f>
        <v>0</v>
      </c>
      <c r="AG448" s="7">
        <f>SUMIFS(Nhap!$I$5:$I$1000,Nhap!$E$5:$E$1000,DATE(Thang!$E$4,Thang!$C$4,Loc!$AG$2),Nhap!$F$5:$F$1000,Loc!A448)</f>
        <v>0</v>
      </c>
      <c r="AH448" s="7">
        <f>SUMIFS(Nhap!$I$5:$I$1000,Nhap!$E$5:$E$1000,DATE(Thang!$E$4,Thang!$C$4,Loc!$AH$2),Nhap!$F$5:$F$1000,Loc!A448)</f>
        <v>0</v>
      </c>
      <c r="AI448" s="7">
        <f>SUMIFS(Nhap!$I$5:$I$1000,Nhap!$E$5:$E$1000,DATE(Thang!$E$4,Thang!$C$4,Loc!$AI$2),Nhap!$F$5:$F$1000,Loc!A448)</f>
        <v>0</v>
      </c>
      <c r="AJ448" s="7">
        <f>SUMIFS(Nhap!$I$5:$I$1000,Nhap!$E$5:$E$1000,DATE(Thang!$E$4,Thang!$C$4,Loc!$AJ$2),Nhap!$F$5:$F$1000,Loc!A448)</f>
        <v>0</v>
      </c>
      <c r="AK448" s="1">
        <f>SUMIFS(Xuat!$G$5:$G$1000,Xuat!$C$5:$C$1000,DATE(Thang!$E$4,Thang!$C$4,AK$2),Xuat!$D$5:$D$1000,Loc!$A448)</f>
        <v>0</v>
      </c>
      <c r="AL448" s="1">
        <f>SUMIFS(Xuat!$G$5:$G$1000,Xuat!$C$5:$C$1000,DATE(Thang!$E$4,Thang!$C$4,AL$2),Xuat!$D$5:$D$1000,Loc!$A448)</f>
        <v>0</v>
      </c>
      <c r="AM448" s="1">
        <f>SUMIFS(Xuat!$G$5:$G$1000,Xuat!$C$5:$C$1000,DATE(Thang!$E$4,Thang!$C$4,AM$2),Xuat!$D$5:$D$1000,Loc!$A448)</f>
        <v>0</v>
      </c>
      <c r="AN448" s="1">
        <f>SUMIFS(Xuat!$G$5:$G$1000,Xuat!$C$5:$C$1000,DATE(Thang!$E$4,Thang!$C$4,AN$2),Xuat!$D$5:$D$1000,Loc!$A448)</f>
        <v>0</v>
      </c>
      <c r="AO448" s="1">
        <f>SUMIFS(Xuat!$G$5:$G$1000,Xuat!$C$5:$C$1000,DATE(Thang!$E$4,Thang!$C$4,AO$2),Xuat!$D$5:$D$1000,Loc!$A448)</f>
        <v>0</v>
      </c>
      <c r="AP448" s="1">
        <f>SUMIFS(Xuat!$G$5:$G$1000,Xuat!$C$5:$C$1000,DATE(Thang!$E$4,Thang!$C$4,AP$2),Xuat!$D$5:$D$1000,Loc!$A448)</f>
        <v>0</v>
      </c>
      <c r="AQ448" s="1">
        <f>SUMIFS(Xuat!$G$5:$G$1000,Xuat!$C$5:$C$1000,DATE(Thang!$E$4,Thang!$C$4,AQ$2),Xuat!$D$5:$D$1000,Loc!$A448)</f>
        <v>0</v>
      </c>
      <c r="AR448" s="1">
        <f>SUMIFS(Xuat!$G$5:$G$1000,Xuat!$C$5:$C$1000,DATE(Thang!$E$4,Thang!$C$4,AR$2),Xuat!$D$5:$D$1000,Loc!$A448)</f>
        <v>0</v>
      </c>
      <c r="AS448" s="1">
        <f>SUMIFS(Xuat!$G$5:$G$1000,Xuat!$C$5:$C$1000,DATE(Thang!$E$4,Thang!$C$4,AS$2),Xuat!$D$5:$D$1000,Loc!$A448)</f>
        <v>0</v>
      </c>
      <c r="AT448" s="1">
        <f>SUMIFS(Xuat!$G$5:$G$1000,Xuat!$C$5:$C$1000,DATE(Thang!$E$4,Thang!$C$4,AT$2),Xuat!$D$5:$D$1000,Loc!$A448)</f>
        <v>0</v>
      </c>
      <c r="AU448" s="1">
        <f>SUMIFS(Xuat!$G$5:$G$1000,Xuat!$C$5:$C$1000,DATE(Thang!$E$4,Thang!$C$4,AU$2),Xuat!$D$5:$D$1000,Loc!$A448)</f>
        <v>0</v>
      </c>
      <c r="AV448" s="1">
        <f>SUMIFS(Xuat!$G$5:$G$1000,Xuat!$C$5:$C$1000,DATE(Thang!$E$4,Thang!$C$4,AV$2),Xuat!$D$5:$D$1000,Loc!$A448)</f>
        <v>0</v>
      </c>
      <c r="AW448" s="1">
        <f>SUMIFS(Xuat!$G$5:$G$1000,Xuat!$C$5:$C$1000,DATE(Thang!$E$4,Thang!$C$4,AW$2),Xuat!$D$5:$D$1000,Loc!$A448)</f>
        <v>0</v>
      </c>
      <c r="AX448" s="1">
        <f>SUMIFS(Xuat!$G$5:$G$1000,Xuat!$C$5:$C$1000,DATE(Thang!$E$4,Thang!$C$4,AX$2),Xuat!$D$5:$D$1000,Loc!$A448)</f>
        <v>0</v>
      </c>
      <c r="AY448" s="1">
        <f>SUMIFS(Xuat!$G$5:$G$1000,Xuat!$C$5:$C$1000,DATE(Thang!$E$4,Thang!$C$4,AY$2),Xuat!$D$5:$D$1000,Loc!$A448)</f>
        <v>0</v>
      </c>
      <c r="AZ448" s="1">
        <f>SUMIFS(Xuat!$G$5:$G$1000,Xuat!$C$5:$C$1000,DATE(Thang!$E$4,Thang!$C$4,AZ$2),Xuat!$D$5:$D$1000,Loc!$A448)</f>
        <v>0</v>
      </c>
      <c r="BA448" s="1">
        <f>SUMIFS(Xuat!$G$5:$G$1000,Xuat!$C$5:$C$1000,DATE(Thang!$E$4,Thang!$C$4,BA$2),Xuat!$D$5:$D$1000,Loc!$A448)</f>
        <v>0</v>
      </c>
      <c r="BB448" s="1">
        <f>SUMIFS(Xuat!$G$5:$G$1000,Xuat!$C$5:$C$1000,DATE(Thang!$E$4,Thang!$C$4,BB$2),Xuat!$D$5:$D$1000,Loc!$A448)</f>
        <v>0</v>
      </c>
      <c r="BC448" s="1">
        <f>SUMIFS(Xuat!$G$5:$G$1000,Xuat!$C$5:$C$1000,DATE(Thang!$E$4,Thang!$C$4,BC$2),Xuat!$D$5:$D$1000,Loc!$A448)</f>
        <v>0</v>
      </c>
      <c r="BD448" s="1">
        <f>SUMIFS(Xuat!$G$5:$G$1000,Xuat!$C$5:$C$1000,DATE(Thang!$E$4,Thang!$C$4,BD$2),Xuat!$D$5:$D$1000,Loc!$A448)</f>
        <v>0</v>
      </c>
      <c r="BE448" s="1">
        <f>SUMIFS(Xuat!$G$5:$G$1000,Xuat!$C$5:$C$1000,DATE(Thang!$E$4,Thang!$C$4,BE$2),Xuat!$D$5:$D$1000,Loc!$A448)</f>
        <v>0</v>
      </c>
      <c r="BF448" s="1">
        <f>SUMIFS(Xuat!$G$5:$G$1000,Xuat!$C$5:$C$1000,DATE(Thang!$E$4,Thang!$C$4,BF$2),Xuat!$D$5:$D$1000,Loc!$A448)</f>
        <v>0</v>
      </c>
      <c r="BG448" s="1">
        <f>SUMIFS(Xuat!$G$5:$G$1000,Xuat!$C$5:$C$1000,DATE(Thang!$E$4,Thang!$C$4,BG$2),Xuat!$D$5:$D$1000,Loc!$A448)</f>
        <v>0</v>
      </c>
      <c r="BH448" s="1">
        <f>SUMIFS(Xuat!$G$5:$G$1000,Xuat!$C$5:$C$1000,DATE(Thang!$E$4,Thang!$C$4,BH$2),Xuat!$D$5:$D$1000,Loc!$A448)</f>
        <v>0</v>
      </c>
      <c r="BI448" s="1">
        <f>SUMIFS(Xuat!$G$5:$G$1000,Xuat!$C$5:$C$1000,DATE(Thang!$E$4,Thang!$C$4,BI$2),Xuat!$D$5:$D$1000,Loc!$A448)</f>
        <v>0</v>
      </c>
      <c r="BJ448" s="1">
        <f>SUMIFS(Xuat!$G$5:$G$1000,Xuat!$C$5:$C$1000,DATE(Thang!$E$4,Thang!$C$4,BJ$2),Xuat!$D$5:$D$1000,Loc!$A448)</f>
        <v>0</v>
      </c>
      <c r="BK448" s="1">
        <f>SUMIFS(Xuat!$G$5:$G$1000,Xuat!$C$5:$C$1000,DATE(Thang!$E$4,Thang!$C$4,BK$2),Xuat!$D$5:$D$1000,Loc!$A448)</f>
        <v>0</v>
      </c>
      <c r="BL448" s="1">
        <f>SUMIFS(Xuat!$G$5:$G$1000,Xuat!$C$5:$C$1000,DATE(Thang!$E$4,Thang!$C$4,BL$2),Xuat!$D$5:$D$1000,Loc!$A448)</f>
        <v>0</v>
      </c>
      <c r="BM448" s="1">
        <f>SUMIFS(Xuat!$G$5:$G$1000,Xuat!$C$5:$C$1000,DATE(Thang!$E$4,Thang!$C$4,BM$2),Xuat!$D$5:$D$1000,Loc!$A448)</f>
        <v>0</v>
      </c>
      <c r="BN448" s="1">
        <f>SUMIFS(Xuat!$G$5:$G$1000,Xuat!$C$5:$C$1000,DATE(Thang!$E$4,Thang!$C$4,BN$2),Xuat!$D$5:$D$1000,Loc!$A448)</f>
        <v>0</v>
      </c>
      <c r="BO448" s="1">
        <f>SUMIFS(Xuat!$G$5:$G$1000,Xuat!$C$5:$C$1000,DATE(Thang!$E$4,Thang!$C$4,BO$2),Xuat!$D$5:$D$1000,Loc!$A448)</f>
        <v>0</v>
      </c>
    </row>
    <row r="449" spans="1:67" x14ac:dyDescent="0.2">
      <c r="A449" s="2">
        <f>DM!C449</f>
        <v>0</v>
      </c>
      <c r="B449" s="3">
        <f>VLOOKUP(A449,Tondau!$B$5:$F$500,3,0)</f>
        <v>0</v>
      </c>
      <c r="C449" s="3">
        <f t="shared" si="20"/>
        <v>0</v>
      </c>
      <c r="D449" s="3">
        <f t="shared" si="21"/>
        <v>0</v>
      </c>
      <c r="E449" s="3">
        <f t="shared" si="22"/>
        <v>0</v>
      </c>
      <c r="F449" s="7">
        <f>SUMIFS(Nhap!$I$5:$I$1000,Nhap!$E$5:$E$1000,DATE(Thang!$E$4,Thang!$C$4,Loc!$F$2),Nhap!$F$5:$F$1000,Loc!A449)</f>
        <v>0</v>
      </c>
      <c r="G449" s="7">
        <f>SUMIFS(Nhap!$I$5:$I$1000,Nhap!$E$5:$E$1000,DATE(Thang!$E$4,Thang!$C$4,Loc!$G$2),Nhap!$F$5:$F$1000,Loc!A449)</f>
        <v>0</v>
      </c>
      <c r="H449" s="7">
        <f>SUMIFS(Nhap!$I$5:$I$1000,Nhap!$E$5:$E$1000,DATE(Thang!$E$4,Thang!$C$4,Loc!$H$2),Nhap!$F$5:$F$1000,Loc!A449)</f>
        <v>0</v>
      </c>
      <c r="I449" s="7">
        <f>SUMIFS(Nhap!$I$5:$I$1000,Nhap!$E$5:$E$1000,DATE(Thang!$E$4,Thang!$C$4,Loc!$I$2),Nhap!$F$5:$F$1000,Loc!A449)</f>
        <v>0</v>
      </c>
      <c r="J449" s="7">
        <f>SUMIFS(Nhap!$I$5:$I$1000,Nhap!$E$5:$E$1000,DATE(Thang!$E$4,Thang!$C$4,Loc!$J$2),Nhap!$F$5:$F$1000,Loc!A449)</f>
        <v>0</v>
      </c>
      <c r="K449" s="7">
        <f>SUMIFS(Nhap!$I$5:$I$1000,Nhap!$E$5:$E$1000,DATE(Thang!$E$4,Thang!$C$4,Loc!$K$2),Nhap!$F$5:$F$1000,Loc!A449)</f>
        <v>0</v>
      </c>
      <c r="L449" s="7">
        <f>SUMIFS(Nhap!$I$5:$I$1000,Nhap!$E$5:$E$1000,DATE(Thang!$E$4,Thang!$C$4,Loc!$L$2),Nhap!$F$5:$F$1000,Loc!A449)</f>
        <v>0</v>
      </c>
      <c r="M449" s="7">
        <f>SUMIFS(Nhap!$I$5:$I$1000,Nhap!$E$5:$E$1000,DATE(Thang!$E$4,Thang!$C$4,Loc!$M$2),Nhap!$F$5:$F$1000,Loc!A449)</f>
        <v>0</v>
      </c>
      <c r="N449" s="7">
        <f>SUMIFS(Nhap!$I$5:$I$1000,Nhap!$E$5:$E$1000,DATE(Thang!$E$4,Thang!$C$4,Loc!$N$2),Nhap!$F$5:$F$1000,Loc!A449)</f>
        <v>0</v>
      </c>
      <c r="O449" s="7">
        <f>SUMIFS(Nhap!$I$5:$I$1000,Nhap!$E$5:$E$1000,DATE(Thang!$E$4,Thang!$C$4,Loc!$O$2),Nhap!$F$5:$F$1000,Loc!A449)</f>
        <v>0</v>
      </c>
      <c r="P449" s="7">
        <f>SUMIFS(Nhap!$I$5:$I$1000,Nhap!$E$5:$E$1000,DATE(Thang!$E$4,Thang!$C$4,Loc!$P$2),Nhap!$F$5:$F$1000,Loc!A449)</f>
        <v>0</v>
      </c>
      <c r="Q449" s="7">
        <f>SUMIFS(Nhap!$I$5:$I$1000,Nhap!$E$5:$E$1000,DATE(Thang!$E$4,Thang!$C$4,Loc!$Q$2),Nhap!$F$5:$F$1000,Loc!A449)</f>
        <v>0</v>
      </c>
      <c r="R449" s="7">
        <f>SUMIFS(Nhap!$I$5:$I$1000,Nhap!$E$5:$E$1000,DATE(Thang!$E$4,Thang!$C$4,Loc!$R$2),Nhap!$F$5:$F$1000,Loc!A449)</f>
        <v>0</v>
      </c>
      <c r="S449" s="7">
        <f>SUMIFS(Nhap!$I$5:$I$1000,Nhap!$E$5:$E$1000,DATE(Thang!$E$4,Thang!$C$4,Loc!$S$2),Nhap!$F$5:$F$1000,Loc!A449)</f>
        <v>0</v>
      </c>
      <c r="T449" s="7">
        <f>SUMIFS(Nhap!$I$5:$I$1000,Nhap!$E$5:$E$1000,DATE(Thang!$E$4,Thang!$C$4,Loc!$T$2),Nhap!$F$5:$F$1000,Loc!A449)</f>
        <v>0</v>
      </c>
      <c r="U449" s="7">
        <f>SUMIFS(Nhap!$I$5:$I$1000,Nhap!$E$5:$E$1000,DATE(Thang!$E$4,Thang!$C$4,Loc!$U$2),Nhap!$F$5:$F$1000,Loc!A449)</f>
        <v>0</v>
      </c>
      <c r="V449" s="7">
        <f>SUMIFS(Nhap!$I$5:$I$1000,Nhap!$E$5:$E$1000,DATE(Thang!$E$4,Thang!$C$4,Loc!$V$2),Nhap!$F$5:$F$1000,Loc!A449)</f>
        <v>0</v>
      </c>
      <c r="W449" s="7">
        <f>SUMIFS(Nhap!$I$5:$I$1000,Nhap!$E$5:$E$1000,DATE(Thang!$E$4,Thang!$C$4,Loc!$W$2),Nhap!$F$5:$F$1000,Loc!A449)</f>
        <v>0</v>
      </c>
      <c r="X449" s="7">
        <f>SUMIFS(Nhap!$I$5:$I$1000,Nhap!$E$5:$E$1000,DATE(Thang!$E$4,Thang!$C$4,Loc!$X$2),Nhap!$F$5:$F$1000,Loc!A449)</f>
        <v>0</v>
      </c>
      <c r="Y449" s="7">
        <f>SUMIFS(Nhap!$I$5:$I$1000,Nhap!$E$5:$E$1000,DATE(Thang!$E$4,Thang!$C$4,Loc!$Y$2),Nhap!$F$5:$F$1000,Loc!A449)</f>
        <v>0</v>
      </c>
      <c r="Z449" s="7">
        <f>SUMIFS(Nhap!$I$5:$I$1000,Nhap!$E$5:$E$1000,DATE(Thang!$E$4,Thang!$C$4,Loc!$Z$2),Nhap!$F$5:$F$1000,Loc!A449)</f>
        <v>0</v>
      </c>
      <c r="AA449" s="7">
        <f>SUMIFS(Nhap!$I$5:$I$1000,Nhap!$E$5:$E$1000,DATE(Thang!$E$4,Thang!$C$4,Loc!$AA$2),Nhap!$F$5:$F$1000,Loc!A449)</f>
        <v>0</v>
      </c>
      <c r="AB449" s="7">
        <f>SUMIFS(Nhap!$I$5:$I$1000,Nhap!$E$5:$E$1000,DATE(Thang!$E$4,Thang!$C$4,Loc!$AB$2),Nhap!$F$5:$F$1000,Loc!A449)</f>
        <v>0</v>
      </c>
      <c r="AC449" s="7">
        <f>SUMIFS(Nhap!$I$5:$I$1000,Nhap!$E$5:$E$1000,DATE(Thang!$E$4,Thang!$C$4,Loc!$AC$2),Nhap!$F$5:$F$1000,Loc!A449)</f>
        <v>0</v>
      </c>
      <c r="AD449" s="7">
        <f>SUMIFS(Nhap!$I$5:$I$1000,Nhap!$E$5:$E$1000,DATE(Thang!$E$4,Thang!$C$4,Loc!$AD$2),Nhap!$F$5:$F$1000,Loc!$A$5)</f>
        <v>0</v>
      </c>
      <c r="AE449" s="7">
        <f>SUMIFS(Nhap!$I$5:$I$1000,Nhap!$E$5:$E$1000,DATE(Thang!$E$4,Thang!$C$4,Loc!$AE$2),Nhap!$F$5:$F$1000,Loc!A449)</f>
        <v>0</v>
      </c>
      <c r="AF449" s="7">
        <f>SUMIFS(Nhap!$I$5:$I$1000,Nhap!$E$5:$E$1000,DATE(Thang!$E$4,Thang!$C$4,Loc!$AF$2),Nhap!$F$5:$F$1000,Loc!A449)</f>
        <v>0</v>
      </c>
      <c r="AG449" s="7">
        <f>SUMIFS(Nhap!$I$5:$I$1000,Nhap!$E$5:$E$1000,DATE(Thang!$E$4,Thang!$C$4,Loc!$AG$2),Nhap!$F$5:$F$1000,Loc!A449)</f>
        <v>0</v>
      </c>
      <c r="AH449" s="7">
        <f>SUMIFS(Nhap!$I$5:$I$1000,Nhap!$E$5:$E$1000,DATE(Thang!$E$4,Thang!$C$4,Loc!$AH$2),Nhap!$F$5:$F$1000,Loc!A449)</f>
        <v>0</v>
      </c>
      <c r="AI449" s="7">
        <f>SUMIFS(Nhap!$I$5:$I$1000,Nhap!$E$5:$E$1000,DATE(Thang!$E$4,Thang!$C$4,Loc!$AI$2),Nhap!$F$5:$F$1000,Loc!A449)</f>
        <v>0</v>
      </c>
      <c r="AJ449" s="7">
        <f>SUMIFS(Nhap!$I$5:$I$1000,Nhap!$E$5:$E$1000,DATE(Thang!$E$4,Thang!$C$4,Loc!$AJ$2),Nhap!$F$5:$F$1000,Loc!A449)</f>
        <v>0</v>
      </c>
      <c r="AK449" s="1">
        <f>SUMIFS(Xuat!$G$5:$G$1000,Xuat!$C$5:$C$1000,DATE(Thang!$E$4,Thang!$C$4,AK$2),Xuat!$D$5:$D$1000,Loc!$A449)</f>
        <v>0</v>
      </c>
      <c r="AL449" s="1">
        <f>SUMIFS(Xuat!$G$5:$G$1000,Xuat!$C$5:$C$1000,DATE(Thang!$E$4,Thang!$C$4,AL$2),Xuat!$D$5:$D$1000,Loc!$A449)</f>
        <v>0</v>
      </c>
      <c r="AM449" s="1">
        <f>SUMIFS(Xuat!$G$5:$G$1000,Xuat!$C$5:$C$1000,DATE(Thang!$E$4,Thang!$C$4,AM$2),Xuat!$D$5:$D$1000,Loc!$A449)</f>
        <v>0</v>
      </c>
      <c r="AN449" s="1">
        <f>SUMIFS(Xuat!$G$5:$G$1000,Xuat!$C$5:$C$1000,DATE(Thang!$E$4,Thang!$C$4,AN$2),Xuat!$D$5:$D$1000,Loc!$A449)</f>
        <v>0</v>
      </c>
      <c r="AO449" s="1">
        <f>SUMIFS(Xuat!$G$5:$G$1000,Xuat!$C$5:$C$1000,DATE(Thang!$E$4,Thang!$C$4,AO$2),Xuat!$D$5:$D$1000,Loc!$A449)</f>
        <v>0</v>
      </c>
      <c r="AP449" s="1">
        <f>SUMIFS(Xuat!$G$5:$G$1000,Xuat!$C$5:$C$1000,DATE(Thang!$E$4,Thang!$C$4,AP$2),Xuat!$D$5:$D$1000,Loc!$A449)</f>
        <v>0</v>
      </c>
      <c r="AQ449" s="1">
        <f>SUMIFS(Xuat!$G$5:$G$1000,Xuat!$C$5:$C$1000,DATE(Thang!$E$4,Thang!$C$4,AQ$2),Xuat!$D$5:$D$1000,Loc!$A449)</f>
        <v>0</v>
      </c>
      <c r="AR449" s="1">
        <f>SUMIFS(Xuat!$G$5:$G$1000,Xuat!$C$5:$C$1000,DATE(Thang!$E$4,Thang!$C$4,AR$2),Xuat!$D$5:$D$1000,Loc!$A449)</f>
        <v>0</v>
      </c>
      <c r="AS449" s="1">
        <f>SUMIFS(Xuat!$G$5:$G$1000,Xuat!$C$5:$C$1000,DATE(Thang!$E$4,Thang!$C$4,AS$2),Xuat!$D$5:$D$1000,Loc!$A449)</f>
        <v>0</v>
      </c>
      <c r="AT449" s="1">
        <f>SUMIFS(Xuat!$G$5:$G$1000,Xuat!$C$5:$C$1000,DATE(Thang!$E$4,Thang!$C$4,AT$2),Xuat!$D$5:$D$1000,Loc!$A449)</f>
        <v>0</v>
      </c>
      <c r="AU449" s="1">
        <f>SUMIFS(Xuat!$G$5:$G$1000,Xuat!$C$5:$C$1000,DATE(Thang!$E$4,Thang!$C$4,AU$2),Xuat!$D$5:$D$1000,Loc!$A449)</f>
        <v>0</v>
      </c>
      <c r="AV449" s="1">
        <f>SUMIFS(Xuat!$G$5:$G$1000,Xuat!$C$5:$C$1000,DATE(Thang!$E$4,Thang!$C$4,AV$2),Xuat!$D$5:$D$1000,Loc!$A449)</f>
        <v>0</v>
      </c>
      <c r="AW449" s="1">
        <f>SUMIFS(Xuat!$G$5:$G$1000,Xuat!$C$5:$C$1000,DATE(Thang!$E$4,Thang!$C$4,AW$2),Xuat!$D$5:$D$1000,Loc!$A449)</f>
        <v>0</v>
      </c>
      <c r="AX449" s="1">
        <f>SUMIFS(Xuat!$G$5:$G$1000,Xuat!$C$5:$C$1000,DATE(Thang!$E$4,Thang!$C$4,AX$2),Xuat!$D$5:$D$1000,Loc!$A449)</f>
        <v>0</v>
      </c>
      <c r="AY449" s="1">
        <f>SUMIFS(Xuat!$G$5:$G$1000,Xuat!$C$5:$C$1000,DATE(Thang!$E$4,Thang!$C$4,AY$2),Xuat!$D$5:$D$1000,Loc!$A449)</f>
        <v>0</v>
      </c>
      <c r="AZ449" s="1">
        <f>SUMIFS(Xuat!$G$5:$G$1000,Xuat!$C$5:$C$1000,DATE(Thang!$E$4,Thang!$C$4,AZ$2),Xuat!$D$5:$D$1000,Loc!$A449)</f>
        <v>0</v>
      </c>
      <c r="BA449" s="1">
        <f>SUMIFS(Xuat!$G$5:$G$1000,Xuat!$C$5:$C$1000,DATE(Thang!$E$4,Thang!$C$4,BA$2),Xuat!$D$5:$D$1000,Loc!$A449)</f>
        <v>0</v>
      </c>
      <c r="BB449" s="1">
        <f>SUMIFS(Xuat!$G$5:$G$1000,Xuat!$C$5:$C$1000,DATE(Thang!$E$4,Thang!$C$4,BB$2),Xuat!$D$5:$D$1000,Loc!$A449)</f>
        <v>0</v>
      </c>
      <c r="BC449" s="1">
        <f>SUMIFS(Xuat!$G$5:$G$1000,Xuat!$C$5:$C$1000,DATE(Thang!$E$4,Thang!$C$4,BC$2),Xuat!$D$5:$D$1000,Loc!$A449)</f>
        <v>0</v>
      </c>
      <c r="BD449" s="1">
        <f>SUMIFS(Xuat!$G$5:$G$1000,Xuat!$C$5:$C$1000,DATE(Thang!$E$4,Thang!$C$4,BD$2),Xuat!$D$5:$D$1000,Loc!$A449)</f>
        <v>0</v>
      </c>
      <c r="BE449" s="1">
        <f>SUMIFS(Xuat!$G$5:$G$1000,Xuat!$C$5:$C$1000,DATE(Thang!$E$4,Thang!$C$4,BE$2),Xuat!$D$5:$D$1000,Loc!$A449)</f>
        <v>0</v>
      </c>
      <c r="BF449" s="1">
        <f>SUMIFS(Xuat!$G$5:$G$1000,Xuat!$C$5:$C$1000,DATE(Thang!$E$4,Thang!$C$4,BF$2),Xuat!$D$5:$D$1000,Loc!$A449)</f>
        <v>0</v>
      </c>
      <c r="BG449" s="1">
        <f>SUMIFS(Xuat!$G$5:$G$1000,Xuat!$C$5:$C$1000,DATE(Thang!$E$4,Thang!$C$4,BG$2),Xuat!$D$5:$D$1000,Loc!$A449)</f>
        <v>0</v>
      </c>
      <c r="BH449" s="1">
        <f>SUMIFS(Xuat!$G$5:$G$1000,Xuat!$C$5:$C$1000,DATE(Thang!$E$4,Thang!$C$4,BH$2),Xuat!$D$5:$D$1000,Loc!$A449)</f>
        <v>0</v>
      </c>
      <c r="BI449" s="1">
        <f>SUMIFS(Xuat!$G$5:$G$1000,Xuat!$C$5:$C$1000,DATE(Thang!$E$4,Thang!$C$4,BI$2),Xuat!$D$5:$D$1000,Loc!$A449)</f>
        <v>0</v>
      </c>
      <c r="BJ449" s="1">
        <f>SUMIFS(Xuat!$G$5:$G$1000,Xuat!$C$5:$C$1000,DATE(Thang!$E$4,Thang!$C$4,BJ$2),Xuat!$D$5:$D$1000,Loc!$A449)</f>
        <v>0</v>
      </c>
      <c r="BK449" s="1">
        <f>SUMIFS(Xuat!$G$5:$G$1000,Xuat!$C$5:$C$1000,DATE(Thang!$E$4,Thang!$C$4,BK$2),Xuat!$D$5:$D$1000,Loc!$A449)</f>
        <v>0</v>
      </c>
      <c r="BL449" s="1">
        <f>SUMIFS(Xuat!$G$5:$G$1000,Xuat!$C$5:$C$1000,DATE(Thang!$E$4,Thang!$C$4,BL$2),Xuat!$D$5:$D$1000,Loc!$A449)</f>
        <v>0</v>
      </c>
      <c r="BM449" s="1">
        <f>SUMIFS(Xuat!$G$5:$G$1000,Xuat!$C$5:$C$1000,DATE(Thang!$E$4,Thang!$C$4,BM$2),Xuat!$D$5:$D$1000,Loc!$A449)</f>
        <v>0</v>
      </c>
      <c r="BN449" s="1">
        <f>SUMIFS(Xuat!$G$5:$G$1000,Xuat!$C$5:$C$1000,DATE(Thang!$E$4,Thang!$C$4,BN$2),Xuat!$D$5:$D$1000,Loc!$A449)</f>
        <v>0</v>
      </c>
      <c r="BO449" s="1">
        <f>SUMIFS(Xuat!$G$5:$G$1000,Xuat!$C$5:$C$1000,DATE(Thang!$E$4,Thang!$C$4,BO$2),Xuat!$D$5:$D$1000,Loc!$A449)</f>
        <v>0</v>
      </c>
    </row>
    <row r="450" spans="1:67" x14ac:dyDescent="0.2">
      <c r="A450" s="2">
        <f>DM!C450</f>
        <v>0</v>
      </c>
      <c r="B450" s="3">
        <f>VLOOKUP(A450,Tondau!$B$5:$F$500,3,0)</f>
        <v>0</v>
      </c>
      <c r="C450" s="3">
        <f t="shared" si="20"/>
        <v>0</v>
      </c>
      <c r="D450" s="3">
        <f t="shared" si="21"/>
        <v>0</v>
      </c>
      <c r="E450" s="3">
        <f t="shared" si="22"/>
        <v>0</v>
      </c>
      <c r="F450" s="7">
        <f>SUMIFS(Nhap!$I$5:$I$1000,Nhap!$E$5:$E$1000,DATE(Thang!$E$4,Thang!$C$4,Loc!$F$2),Nhap!$F$5:$F$1000,Loc!A450)</f>
        <v>0</v>
      </c>
      <c r="G450" s="7">
        <f>SUMIFS(Nhap!$I$5:$I$1000,Nhap!$E$5:$E$1000,DATE(Thang!$E$4,Thang!$C$4,Loc!$G$2),Nhap!$F$5:$F$1000,Loc!A450)</f>
        <v>0</v>
      </c>
      <c r="H450" s="7">
        <f>SUMIFS(Nhap!$I$5:$I$1000,Nhap!$E$5:$E$1000,DATE(Thang!$E$4,Thang!$C$4,Loc!$H$2),Nhap!$F$5:$F$1000,Loc!A450)</f>
        <v>0</v>
      </c>
      <c r="I450" s="7">
        <f>SUMIFS(Nhap!$I$5:$I$1000,Nhap!$E$5:$E$1000,DATE(Thang!$E$4,Thang!$C$4,Loc!$I$2),Nhap!$F$5:$F$1000,Loc!A450)</f>
        <v>0</v>
      </c>
      <c r="J450" s="7">
        <f>SUMIFS(Nhap!$I$5:$I$1000,Nhap!$E$5:$E$1000,DATE(Thang!$E$4,Thang!$C$4,Loc!$J$2),Nhap!$F$5:$F$1000,Loc!A450)</f>
        <v>0</v>
      </c>
      <c r="K450" s="7">
        <f>SUMIFS(Nhap!$I$5:$I$1000,Nhap!$E$5:$E$1000,DATE(Thang!$E$4,Thang!$C$4,Loc!$K$2),Nhap!$F$5:$F$1000,Loc!A450)</f>
        <v>0</v>
      </c>
      <c r="L450" s="7">
        <f>SUMIFS(Nhap!$I$5:$I$1000,Nhap!$E$5:$E$1000,DATE(Thang!$E$4,Thang!$C$4,Loc!$L$2),Nhap!$F$5:$F$1000,Loc!A450)</f>
        <v>0</v>
      </c>
      <c r="M450" s="7">
        <f>SUMIFS(Nhap!$I$5:$I$1000,Nhap!$E$5:$E$1000,DATE(Thang!$E$4,Thang!$C$4,Loc!$M$2),Nhap!$F$5:$F$1000,Loc!A450)</f>
        <v>0</v>
      </c>
      <c r="N450" s="7">
        <f>SUMIFS(Nhap!$I$5:$I$1000,Nhap!$E$5:$E$1000,DATE(Thang!$E$4,Thang!$C$4,Loc!$N$2),Nhap!$F$5:$F$1000,Loc!A450)</f>
        <v>0</v>
      </c>
      <c r="O450" s="7">
        <f>SUMIFS(Nhap!$I$5:$I$1000,Nhap!$E$5:$E$1000,DATE(Thang!$E$4,Thang!$C$4,Loc!$O$2),Nhap!$F$5:$F$1000,Loc!A450)</f>
        <v>0</v>
      </c>
      <c r="P450" s="7">
        <f>SUMIFS(Nhap!$I$5:$I$1000,Nhap!$E$5:$E$1000,DATE(Thang!$E$4,Thang!$C$4,Loc!$P$2),Nhap!$F$5:$F$1000,Loc!A450)</f>
        <v>0</v>
      </c>
      <c r="Q450" s="7">
        <f>SUMIFS(Nhap!$I$5:$I$1000,Nhap!$E$5:$E$1000,DATE(Thang!$E$4,Thang!$C$4,Loc!$Q$2),Nhap!$F$5:$F$1000,Loc!A450)</f>
        <v>0</v>
      </c>
      <c r="R450" s="7">
        <f>SUMIFS(Nhap!$I$5:$I$1000,Nhap!$E$5:$E$1000,DATE(Thang!$E$4,Thang!$C$4,Loc!$R$2),Nhap!$F$5:$F$1000,Loc!A450)</f>
        <v>0</v>
      </c>
      <c r="S450" s="7">
        <f>SUMIFS(Nhap!$I$5:$I$1000,Nhap!$E$5:$E$1000,DATE(Thang!$E$4,Thang!$C$4,Loc!$S$2),Nhap!$F$5:$F$1000,Loc!A450)</f>
        <v>0</v>
      </c>
      <c r="T450" s="7">
        <f>SUMIFS(Nhap!$I$5:$I$1000,Nhap!$E$5:$E$1000,DATE(Thang!$E$4,Thang!$C$4,Loc!$T$2),Nhap!$F$5:$F$1000,Loc!A450)</f>
        <v>0</v>
      </c>
      <c r="U450" s="7">
        <f>SUMIFS(Nhap!$I$5:$I$1000,Nhap!$E$5:$E$1000,DATE(Thang!$E$4,Thang!$C$4,Loc!$U$2),Nhap!$F$5:$F$1000,Loc!A450)</f>
        <v>0</v>
      </c>
      <c r="V450" s="7">
        <f>SUMIFS(Nhap!$I$5:$I$1000,Nhap!$E$5:$E$1000,DATE(Thang!$E$4,Thang!$C$4,Loc!$V$2),Nhap!$F$5:$F$1000,Loc!A450)</f>
        <v>0</v>
      </c>
      <c r="W450" s="7">
        <f>SUMIFS(Nhap!$I$5:$I$1000,Nhap!$E$5:$E$1000,DATE(Thang!$E$4,Thang!$C$4,Loc!$W$2),Nhap!$F$5:$F$1000,Loc!A450)</f>
        <v>0</v>
      </c>
      <c r="X450" s="7">
        <f>SUMIFS(Nhap!$I$5:$I$1000,Nhap!$E$5:$E$1000,DATE(Thang!$E$4,Thang!$C$4,Loc!$X$2),Nhap!$F$5:$F$1000,Loc!A450)</f>
        <v>0</v>
      </c>
      <c r="Y450" s="7">
        <f>SUMIFS(Nhap!$I$5:$I$1000,Nhap!$E$5:$E$1000,DATE(Thang!$E$4,Thang!$C$4,Loc!$Y$2),Nhap!$F$5:$F$1000,Loc!A450)</f>
        <v>0</v>
      </c>
      <c r="Z450" s="7">
        <f>SUMIFS(Nhap!$I$5:$I$1000,Nhap!$E$5:$E$1000,DATE(Thang!$E$4,Thang!$C$4,Loc!$Z$2),Nhap!$F$5:$F$1000,Loc!A450)</f>
        <v>0</v>
      </c>
      <c r="AA450" s="7">
        <f>SUMIFS(Nhap!$I$5:$I$1000,Nhap!$E$5:$E$1000,DATE(Thang!$E$4,Thang!$C$4,Loc!$AA$2),Nhap!$F$5:$F$1000,Loc!A450)</f>
        <v>0</v>
      </c>
      <c r="AB450" s="7">
        <f>SUMIFS(Nhap!$I$5:$I$1000,Nhap!$E$5:$E$1000,DATE(Thang!$E$4,Thang!$C$4,Loc!$AB$2),Nhap!$F$5:$F$1000,Loc!A450)</f>
        <v>0</v>
      </c>
      <c r="AC450" s="7">
        <f>SUMIFS(Nhap!$I$5:$I$1000,Nhap!$E$5:$E$1000,DATE(Thang!$E$4,Thang!$C$4,Loc!$AC$2),Nhap!$F$5:$F$1000,Loc!A450)</f>
        <v>0</v>
      </c>
      <c r="AD450" s="7">
        <f>SUMIFS(Nhap!$I$5:$I$1000,Nhap!$E$5:$E$1000,DATE(Thang!$E$4,Thang!$C$4,Loc!$AD$2),Nhap!$F$5:$F$1000,Loc!$A$5)</f>
        <v>0</v>
      </c>
      <c r="AE450" s="7">
        <f>SUMIFS(Nhap!$I$5:$I$1000,Nhap!$E$5:$E$1000,DATE(Thang!$E$4,Thang!$C$4,Loc!$AE$2),Nhap!$F$5:$F$1000,Loc!A450)</f>
        <v>0</v>
      </c>
      <c r="AF450" s="7">
        <f>SUMIFS(Nhap!$I$5:$I$1000,Nhap!$E$5:$E$1000,DATE(Thang!$E$4,Thang!$C$4,Loc!$AF$2),Nhap!$F$5:$F$1000,Loc!A450)</f>
        <v>0</v>
      </c>
      <c r="AG450" s="7">
        <f>SUMIFS(Nhap!$I$5:$I$1000,Nhap!$E$5:$E$1000,DATE(Thang!$E$4,Thang!$C$4,Loc!$AG$2),Nhap!$F$5:$F$1000,Loc!A450)</f>
        <v>0</v>
      </c>
      <c r="AH450" s="7">
        <f>SUMIFS(Nhap!$I$5:$I$1000,Nhap!$E$5:$E$1000,DATE(Thang!$E$4,Thang!$C$4,Loc!$AH$2),Nhap!$F$5:$F$1000,Loc!A450)</f>
        <v>0</v>
      </c>
      <c r="AI450" s="7">
        <f>SUMIFS(Nhap!$I$5:$I$1000,Nhap!$E$5:$E$1000,DATE(Thang!$E$4,Thang!$C$4,Loc!$AI$2),Nhap!$F$5:$F$1000,Loc!A450)</f>
        <v>0</v>
      </c>
      <c r="AJ450" s="7">
        <f>SUMIFS(Nhap!$I$5:$I$1000,Nhap!$E$5:$E$1000,DATE(Thang!$E$4,Thang!$C$4,Loc!$AJ$2),Nhap!$F$5:$F$1000,Loc!A450)</f>
        <v>0</v>
      </c>
      <c r="AK450" s="1">
        <f>SUMIFS(Xuat!$G$5:$G$1000,Xuat!$C$5:$C$1000,DATE(Thang!$E$4,Thang!$C$4,AK$2),Xuat!$D$5:$D$1000,Loc!$A450)</f>
        <v>0</v>
      </c>
      <c r="AL450" s="1">
        <f>SUMIFS(Xuat!$G$5:$G$1000,Xuat!$C$5:$C$1000,DATE(Thang!$E$4,Thang!$C$4,AL$2),Xuat!$D$5:$D$1000,Loc!$A450)</f>
        <v>0</v>
      </c>
      <c r="AM450" s="1">
        <f>SUMIFS(Xuat!$G$5:$G$1000,Xuat!$C$5:$C$1000,DATE(Thang!$E$4,Thang!$C$4,AM$2),Xuat!$D$5:$D$1000,Loc!$A450)</f>
        <v>0</v>
      </c>
      <c r="AN450" s="1">
        <f>SUMIFS(Xuat!$G$5:$G$1000,Xuat!$C$5:$C$1000,DATE(Thang!$E$4,Thang!$C$4,AN$2),Xuat!$D$5:$D$1000,Loc!$A450)</f>
        <v>0</v>
      </c>
      <c r="AO450" s="1">
        <f>SUMIFS(Xuat!$G$5:$G$1000,Xuat!$C$5:$C$1000,DATE(Thang!$E$4,Thang!$C$4,AO$2),Xuat!$D$5:$D$1000,Loc!$A450)</f>
        <v>0</v>
      </c>
      <c r="AP450" s="1">
        <f>SUMIFS(Xuat!$G$5:$G$1000,Xuat!$C$5:$C$1000,DATE(Thang!$E$4,Thang!$C$4,AP$2),Xuat!$D$5:$D$1000,Loc!$A450)</f>
        <v>0</v>
      </c>
      <c r="AQ450" s="1">
        <f>SUMIFS(Xuat!$G$5:$G$1000,Xuat!$C$5:$C$1000,DATE(Thang!$E$4,Thang!$C$4,AQ$2),Xuat!$D$5:$D$1000,Loc!$A450)</f>
        <v>0</v>
      </c>
      <c r="AR450" s="1">
        <f>SUMIFS(Xuat!$G$5:$G$1000,Xuat!$C$5:$C$1000,DATE(Thang!$E$4,Thang!$C$4,AR$2),Xuat!$D$5:$D$1000,Loc!$A450)</f>
        <v>0</v>
      </c>
      <c r="AS450" s="1">
        <f>SUMIFS(Xuat!$G$5:$G$1000,Xuat!$C$5:$C$1000,DATE(Thang!$E$4,Thang!$C$4,AS$2),Xuat!$D$5:$D$1000,Loc!$A450)</f>
        <v>0</v>
      </c>
      <c r="AT450" s="1">
        <f>SUMIFS(Xuat!$G$5:$G$1000,Xuat!$C$5:$C$1000,DATE(Thang!$E$4,Thang!$C$4,AT$2),Xuat!$D$5:$D$1000,Loc!$A450)</f>
        <v>0</v>
      </c>
      <c r="AU450" s="1">
        <f>SUMIFS(Xuat!$G$5:$G$1000,Xuat!$C$5:$C$1000,DATE(Thang!$E$4,Thang!$C$4,AU$2),Xuat!$D$5:$D$1000,Loc!$A450)</f>
        <v>0</v>
      </c>
      <c r="AV450" s="1">
        <f>SUMIFS(Xuat!$G$5:$G$1000,Xuat!$C$5:$C$1000,DATE(Thang!$E$4,Thang!$C$4,AV$2),Xuat!$D$5:$D$1000,Loc!$A450)</f>
        <v>0</v>
      </c>
      <c r="AW450" s="1">
        <f>SUMIFS(Xuat!$G$5:$G$1000,Xuat!$C$5:$C$1000,DATE(Thang!$E$4,Thang!$C$4,AW$2),Xuat!$D$5:$D$1000,Loc!$A450)</f>
        <v>0</v>
      </c>
      <c r="AX450" s="1">
        <f>SUMIFS(Xuat!$G$5:$G$1000,Xuat!$C$5:$C$1000,DATE(Thang!$E$4,Thang!$C$4,AX$2),Xuat!$D$5:$D$1000,Loc!$A450)</f>
        <v>0</v>
      </c>
      <c r="AY450" s="1">
        <f>SUMIFS(Xuat!$G$5:$G$1000,Xuat!$C$5:$C$1000,DATE(Thang!$E$4,Thang!$C$4,AY$2),Xuat!$D$5:$D$1000,Loc!$A450)</f>
        <v>0</v>
      </c>
      <c r="AZ450" s="1">
        <f>SUMIFS(Xuat!$G$5:$G$1000,Xuat!$C$5:$C$1000,DATE(Thang!$E$4,Thang!$C$4,AZ$2),Xuat!$D$5:$D$1000,Loc!$A450)</f>
        <v>0</v>
      </c>
      <c r="BA450" s="1">
        <f>SUMIFS(Xuat!$G$5:$G$1000,Xuat!$C$5:$C$1000,DATE(Thang!$E$4,Thang!$C$4,BA$2),Xuat!$D$5:$D$1000,Loc!$A450)</f>
        <v>0</v>
      </c>
      <c r="BB450" s="1">
        <f>SUMIFS(Xuat!$G$5:$G$1000,Xuat!$C$5:$C$1000,DATE(Thang!$E$4,Thang!$C$4,BB$2),Xuat!$D$5:$D$1000,Loc!$A450)</f>
        <v>0</v>
      </c>
      <c r="BC450" s="1">
        <f>SUMIFS(Xuat!$G$5:$G$1000,Xuat!$C$5:$C$1000,DATE(Thang!$E$4,Thang!$C$4,BC$2),Xuat!$D$5:$D$1000,Loc!$A450)</f>
        <v>0</v>
      </c>
      <c r="BD450" s="1">
        <f>SUMIFS(Xuat!$G$5:$G$1000,Xuat!$C$5:$C$1000,DATE(Thang!$E$4,Thang!$C$4,BD$2),Xuat!$D$5:$D$1000,Loc!$A450)</f>
        <v>0</v>
      </c>
      <c r="BE450" s="1">
        <f>SUMIFS(Xuat!$G$5:$G$1000,Xuat!$C$5:$C$1000,DATE(Thang!$E$4,Thang!$C$4,BE$2),Xuat!$D$5:$D$1000,Loc!$A450)</f>
        <v>0</v>
      </c>
      <c r="BF450" s="1">
        <f>SUMIFS(Xuat!$G$5:$G$1000,Xuat!$C$5:$C$1000,DATE(Thang!$E$4,Thang!$C$4,BF$2),Xuat!$D$5:$D$1000,Loc!$A450)</f>
        <v>0</v>
      </c>
      <c r="BG450" s="1">
        <f>SUMIFS(Xuat!$G$5:$G$1000,Xuat!$C$5:$C$1000,DATE(Thang!$E$4,Thang!$C$4,BG$2),Xuat!$D$5:$D$1000,Loc!$A450)</f>
        <v>0</v>
      </c>
      <c r="BH450" s="1">
        <f>SUMIFS(Xuat!$G$5:$G$1000,Xuat!$C$5:$C$1000,DATE(Thang!$E$4,Thang!$C$4,BH$2),Xuat!$D$5:$D$1000,Loc!$A450)</f>
        <v>0</v>
      </c>
      <c r="BI450" s="1">
        <f>SUMIFS(Xuat!$G$5:$G$1000,Xuat!$C$5:$C$1000,DATE(Thang!$E$4,Thang!$C$4,BI$2),Xuat!$D$5:$D$1000,Loc!$A450)</f>
        <v>0</v>
      </c>
      <c r="BJ450" s="1">
        <f>SUMIFS(Xuat!$G$5:$G$1000,Xuat!$C$5:$C$1000,DATE(Thang!$E$4,Thang!$C$4,BJ$2),Xuat!$D$5:$D$1000,Loc!$A450)</f>
        <v>0</v>
      </c>
      <c r="BK450" s="1">
        <f>SUMIFS(Xuat!$G$5:$G$1000,Xuat!$C$5:$C$1000,DATE(Thang!$E$4,Thang!$C$4,BK$2),Xuat!$D$5:$D$1000,Loc!$A450)</f>
        <v>0</v>
      </c>
      <c r="BL450" s="1">
        <f>SUMIFS(Xuat!$G$5:$G$1000,Xuat!$C$5:$C$1000,DATE(Thang!$E$4,Thang!$C$4,BL$2),Xuat!$D$5:$D$1000,Loc!$A450)</f>
        <v>0</v>
      </c>
      <c r="BM450" s="1">
        <f>SUMIFS(Xuat!$G$5:$G$1000,Xuat!$C$5:$C$1000,DATE(Thang!$E$4,Thang!$C$4,BM$2),Xuat!$D$5:$D$1000,Loc!$A450)</f>
        <v>0</v>
      </c>
      <c r="BN450" s="1">
        <f>SUMIFS(Xuat!$G$5:$G$1000,Xuat!$C$5:$C$1000,DATE(Thang!$E$4,Thang!$C$4,BN$2),Xuat!$D$5:$D$1000,Loc!$A450)</f>
        <v>0</v>
      </c>
      <c r="BO450" s="1">
        <f>SUMIFS(Xuat!$G$5:$G$1000,Xuat!$C$5:$C$1000,DATE(Thang!$E$4,Thang!$C$4,BO$2),Xuat!$D$5:$D$1000,Loc!$A450)</f>
        <v>0</v>
      </c>
    </row>
    <row r="451" spans="1:67" x14ac:dyDescent="0.2">
      <c r="A451" s="2">
        <f>DM!C451</f>
        <v>0</v>
      </c>
      <c r="B451" s="3">
        <f>VLOOKUP(A451,Tondau!$B$5:$F$500,3,0)</f>
        <v>0</v>
      </c>
      <c r="C451" s="3">
        <f t="shared" si="20"/>
        <v>0</v>
      </c>
      <c r="D451" s="3">
        <f t="shared" si="21"/>
        <v>0</v>
      </c>
      <c r="E451" s="3">
        <f t="shared" si="22"/>
        <v>0</v>
      </c>
      <c r="F451" s="7">
        <f>SUMIFS(Nhap!$I$5:$I$1000,Nhap!$E$5:$E$1000,DATE(Thang!$E$4,Thang!$C$4,Loc!$F$2),Nhap!$F$5:$F$1000,Loc!A451)</f>
        <v>0</v>
      </c>
      <c r="G451" s="7">
        <f>SUMIFS(Nhap!$I$5:$I$1000,Nhap!$E$5:$E$1000,DATE(Thang!$E$4,Thang!$C$4,Loc!$G$2),Nhap!$F$5:$F$1000,Loc!A451)</f>
        <v>0</v>
      </c>
      <c r="H451" s="7">
        <f>SUMIFS(Nhap!$I$5:$I$1000,Nhap!$E$5:$E$1000,DATE(Thang!$E$4,Thang!$C$4,Loc!$H$2),Nhap!$F$5:$F$1000,Loc!A451)</f>
        <v>0</v>
      </c>
      <c r="I451" s="7">
        <f>SUMIFS(Nhap!$I$5:$I$1000,Nhap!$E$5:$E$1000,DATE(Thang!$E$4,Thang!$C$4,Loc!$I$2),Nhap!$F$5:$F$1000,Loc!A451)</f>
        <v>0</v>
      </c>
      <c r="J451" s="7">
        <f>SUMIFS(Nhap!$I$5:$I$1000,Nhap!$E$5:$E$1000,DATE(Thang!$E$4,Thang!$C$4,Loc!$J$2),Nhap!$F$5:$F$1000,Loc!A451)</f>
        <v>0</v>
      </c>
      <c r="K451" s="7">
        <f>SUMIFS(Nhap!$I$5:$I$1000,Nhap!$E$5:$E$1000,DATE(Thang!$E$4,Thang!$C$4,Loc!$K$2),Nhap!$F$5:$F$1000,Loc!A451)</f>
        <v>0</v>
      </c>
      <c r="L451" s="7">
        <f>SUMIFS(Nhap!$I$5:$I$1000,Nhap!$E$5:$E$1000,DATE(Thang!$E$4,Thang!$C$4,Loc!$L$2),Nhap!$F$5:$F$1000,Loc!A451)</f>
        <v>0</v>
      </c>
      <c r="M451" s="7">
        <f>SUMIFS(Nhap!$I$5:$I$1000,Nhap!$E$5:$E$1000,DATE(Thang!$E$4,Thang!$C$4,Loc!$M$2),Nhap!$F$5:$F$1000,Loc!A451)</f>
        <v>0</v>
      </c>
      <c r="N451" s="7">
        <f>SUMIFS(Nhap!$I$5:$I$1000,Nhap!$E$5:$E$1000,DATE(Thang!$E$4,Thang!$C$4,Loc!$N$2),Nhap!$F$5:$F$1000,Loc!A451)</f>
        <v>0</v>
      </c>
      <c r="O451" s="7">
        <f>SUMIFS(Nhap!$I$5:$I$1000,Nhap!$E$5:$E$1000,DATE(Thang!$E$4,Thang!$C$4,Loc!$O$2),Nhap!$F$5:$F$1000,Loc!A451)</f>
        <v>0</v>
      </c>
      <c r="P451" s="7">
        <f>SUMIFS(Nhap!$I$5:$I$1000,Nhap!$E$5:$E$1000,DATE(Thang!$E$4,Thang!$C$4,Loc!$P$2),Nhap!$F$5:$F$1000,Loc!A451)</f>
        <v>0</v>
      </c>
      <c r="Q451" s="7">
        <f>SUMIFS(Nhap!$I$5:$I$1000,Nhap!$E$5:$E$1000,DATE(Thang!$E$4,Thang!$C$4,Loc!$Q$2),Nhap!$F$5:$F$1000,Loc!A451)</f>
        <v>0</v>
      </c>
      <c r="R451" s="7">
        <f>SUMIFS(Nhap!$I$5:$I$1000,Nhap!$E$5:$E$1000,DATE(Thang!$E$4,Thang!$C$4,Loc!$R$2),Nhap!$F$5:$F$1000,Loc!A451)</f>
        <v>0</v>
      </c>
      <c r="S451" s="7">
        <f>SUMIFS(Nhap!$I$5:$I$1000,Nhap!$E$5:$E$1000,DATE(Thang!$E$4,Thang!$C$4,Loc!$S$2),Nhap!$F$5:$F$1000,Loc!A451)</f>
        <v>0</v>
      </c>
      <c r="T451" s="7">
        <f>SUMIFS(Nhap!$I$5:$I$1000,Nhap!$E$5:$E$1000,DATE(Thang!$E$4,Thang!$C$4,Loc!$T$2),Nhap!$F$5:$F$1000,Loc!A451)</f>
        <v>0</v>
      </c>
      <c r="U451" s="7">
        <f>SUMIFS(Nhap!$I$5:$I$1000,Nhap!$E$5:$E$1000,DATE(Thang!$E$4,Thang!$C$4,Loc!$U$2),Nhap!$F$5:$F$1000,Loc!A451)</f>
        <v>0</v>
      </c>
      <c r="V451" s="7">
        <f>SUMIFS(Nhap!$I$5:$I$1000,Nhap!$E$5:$E$1000,DATE(Thang!$E$4,Thang!$C$4,Loc!$V$2),Nhap!$F$5:$F$1000,Loc!A451)</f>
        <v>0</v>
      </c>
      <c r="W451" s="7">
        <f>SUMIFS(Nhap!$I$5:$I$1000,Nhap!$E$5:$E$1000,DATE(Thang!$E$4,Thang!$C$4,Loc!$W$2),Nhap!$F$5:$F$1000,Loc!A451)</f>
        <v>0</v>
      </c>
      <c r="X451" s="7">
        <f>SUMIFS(Nhap!$I$5:$I$1000,Nhap!$E$5:$E$1000,DATE(Thang!$E$4,Thang!$C$4,Loc!$X$2),Nhap!$F$5:$F$1000,Loc!A451)</f>
        <v>0</v>
      </c>
      <c r="Y451" s="7">
        <f>SUMIFS(Nhap!$I$5:$I$1000,Nhap!$E$5:$E$1000,DATE(Thang!$E$4,Thang!$C$4,Loc!$Y$2),Nhap!$F$5:$F$1000,Loc!A451)</f>
        <v>0</v>
      </c>
      <c r="Z451" s="7">
        <f>SUMIFS(Nhap!$I$5:$I$1000,Nhap!$E$5:$E$1000,DATE(Thang!$E$4,Thang!$C$4,Loc!$Z$2),Nhap!$F$5:$F$1000,Loc!A451)</f>
        <v>0</v>
      </c>
      <c r="AA451" s="7">
        <f>SUMIFS(Nhap!$I$5:$I$1000,Nhap!$E$5:$E$1000,DATE(Thang!$E$4,Thang!$C$4,Loc!$AA$2),Nhap!$F$5:$F$1000,Loc!A451)</f>
        <v>0</v>
      </c>
      <c r="AB451" s="7">
        <f>SUMIFS(Nhap!$I$5:$I$1000,Nhap!$E$5:$E$1000,DATE(Thang!$E$4,Thang!$C$4,Loc!$AB$2),Nhap!$F$5:$F$1000,Loc!A451)</f>
        <v>0</v>
      </c>
      <c r="AC451" s="7">
        <f>SUMIFS(Nhap!$I$5:$I$1000,Nhap!$E$5:$E$1000,DATE(Thang!$E$4,Thang!$C$4,Loc!$AC$2),Nhap!$F$5:$F$1000,Loc!A451)</f>
        <v>0</v>
      </c>
      <c r="AD451" s="7">
        <f>SUMIFS(Nhap!$I$5:$I$1000,Nhap!$E$5:$E$1000,DATE(Thang!$E$4,Thang!$C$4,Loc!$AD$2),Nhap!$F$5:$F$1000,Loc!$A$5)</f>
        <v>0</v>
      </c>
      <c r="AE451" s="7">
        <f>SUMIFS(Nhap!$I$5:$I$1000,Nhap!$E$5:$E$1000,DATE(Thang!$E$4,Thang!$C$4,Loc!$AE$2),Nhap!$F$5:$F$1000,Loc!A451)</f>
        <v>0</v>
      </c>
      <c r="AF451" s="7">
        <f>SUMIFS(Nhap!$I$5:$I$1000,Nhap!$E$5:$E$1000,DATE(Thang!$E$4,Thang!$C$4,Loc!$AF$2),Nhap!$F$5:$F$1000,Loc!A451)</f>
        <v>0</v>
      </c>
      <c r="AG451" s="7">
        <f>SUMIFS(Nhap!$I$5:$I$1000,Nhap!$E$5:$E$1000,DATE(Thang!$E$4,Thang!$C$4,Loc!$AG$2),Nhap!$F$5:$F$1000,Loc!A451)</f>
        <v>0</v>
      </c>
      <c r="AH451" s="7">
        <f>SUMIFS(Nhap!$I$5:$I$1000,Nhap!$E$5:$E$1000,DATE(Thang!$E$4,Thang!$C$4,Loc!$AH$2),Nhap!$F$5:$F$1000,Loc!A451)</f>
        <v>0</v>
      </c>
      <c r="AI451" s="7">
        <f>SUMIFS(Nhap!$I$5:$I$1000,Nhap!$E$5:$E$1000,DATE(Thang!$E$4,Thang!$C$4,Loc!$AI$2),Nhap!$F$5:$F$1000,Loc!A451)</f>
        <v>0</v>
      </c>
      <c r="AJ451" s="7">
        <f>SUMIFS(Nhap!$I$5:$I$1000,Nhap!$E$5:$E$1000,DATE(Thang!$E$4,Thang!$C$4,Loc!$AJ$2),Nhap!$F$5:$F$1000,Loc!A451)</f>
        <v>0</v>
      </c>
      <c r="AK451" s="1">
        <f>SUMIFS(Xuat!$G$5:$G$1000,Xuat!$C$5:$C$1000,DATE(Thang!$E$4,Thang!$C$4,AK$2),Xuat!$D$5:$D$1000,Loc!$A451)</f>
        <v>0</v>
      </c>
      <c r="AL451" s="1">
        <f>SUMIFS(Xuat!$G$5:$G$1000,Xuat!$C$5:$C$1000,DATE(Thang!$E$4,Thang!$C$4,AL$2),Xuat!$D$5:$D$1000,Loc!$A451)</f>
        <v>0</v>
      </c>
      <c r="AM451" s="1">
        <f>SUMIFS(Xuat!$G$5:$G$1000,Xuat!$C$5:$C$1000,DATE(Thang!$E$4,Thang!$C$4,AM$2),Xuat!$D$5:$D$1000,Loc!$A451)</f>
        <v>0</v>
      </c>
      <c r="AN451" s="1">
        <f>SUMIFS(Xuat!$G$5:$G$1000,Xuat!$C$5:$C$1000,DATE(Thang!$E$4,Thang!$C$4,AN$2),Xuat!$D$5:$D$1000,Loc!$A451)</f>
        <v>0</v>
      </c>
      <c r="AO451" s="1">
        <f>SUMIFS(Xuat!$G$5:$G$1000,Xuat!$C$5:$C$1000,DATE(Thang!$E$4,Thang!$C$4,AO$2),Xuat!$D$5:$D$1000,Loc!$A451)</f>
        <v>0</v>
      </c>
      <c r="AP451" s="1">
        <f>SUMIFS(Xuat!$G$5:$G$1000,Xuat!$C$5:$C$1000,DATE(Thang!$E$4,Thang!$C$4,AP$2),Xuat!$D$5:$D$1000,Loc!$A451)</f>
        <v>0</v>
      </c>
      <c r="AQ451" s="1">
        <f>SUMIFS(Xuat!$G$5:$G$1000,Xuat!$C$5:$C$1000,DATE(Thang!$E$4,Thang!$C$4,AQ$2),Xuat!$D$5:$D$1000,Loc!$A451)</f>
        <v>0</v>
      </c>
      <c r="AR451" s="1">
        <f>SUMIFS(Xuat!$G$5:$G$1000,Xuat!$C$5:$C$1000,DATE(Thang!$E$4,Thang!$C$4,AR$2),Xuat!$D$5:$D$1000,Loc!$A451)</f>
        <v>0</v>
      </c>
      <c r="AS451" s="1">
        <f>SUMIFS(Xuat!$G$5:$G$1000,Xuat!$C$5:$C$1000,DATE(Thang!$E$4,Thang!$C$4,AS$2),Xuat!$D$5:$D$1000,Loc!$A451)</f>
        <v>0</v>
      </c>
      <c r="AT451" s="1">
        <f>SUMIFS(Xuat!$G$5:$G$1000,Xuat!$C$5:$C$1000,DATE(Thang!$E$4,Thang!$C$4,AT$2),Xuat!$D$5:$D$1000,Loc!$A451)</f>
        <v>0</v>
      </c>
      <c r="AU451" s="1">
        <f>SUMIFS(Xuat!$G$5:$G$1000,Xuat!$C$5:$C$1000,DATE(Thang!$E$4,Thang!$C$4,AU$2),Xuat!$D$5:$D$1000,Loc!$A451)</f>
        <v>0</v>
      </c>
      <c r="AV451" s="1">
        <f>SUMIFS(Xuat!$G$5:$G$1000,Xuat!$C$5:$C$1000,DATE(Thang!$E$4,Thang!$C$4,AV$2),Xuat!$D$5:$D$1000,Loc!$A451)</f>
        <v>0</v>
      </c>
      <c r="AW451" s="1">
        <f>SUMIFS(Xuat!$G$5:$G$1000,Xuat!$C$5:$C$1000,DATE(Thang!$E$4,Thang!$C$4,AW$2),Xuat!$D$5:$D$1000,Loc!$A451)</f>
        <v>0</v>
      </c>
      <c r="AX451" s="1">
        <f>SUMIFS(Xuat!$G$5:$G$1000,Xuat!$C$5:$C$1000,DATE(Thang!$E$4,Thang!$C$4,AX$2),Xuat!$D$5:$D$1000,Loc!$A451)</f>
        <v>0</v>
      </c>
      <c r="AY451" s="1">
        <f>SUMIFS(Xuat!$G$5:$G$1000,Xuat!$C$5:$C$1000,DATE(Thang!$E$4,Thang!$C$4,AY$2),Xuat!$D$5:$D$1000,Loc!$A451)</f>
        <v>0</v>
      </c>
      <c r="AZ451" s="1">
        <f>SUMIFS(Xuat!$G$5:$G$1000,Xuat!$C$5:$C$1000,DATE(Thang!$E$4,Thang!$C$4,AZ$2),Xuat!$D$5:$D$1000,Loc!$A451)</f>
        <v>0</v>
      </c>
      <c r="BA451" s="1">
        <f>SUMIFS(Xuat!$G$5:$G$1000,Xuat!$C$5:$C$1000,DATE(Thang!$E$4,Thang!$C$4,BA$2),Xuat!$D$5:$D$1000,Loc!$A451)</f>
        <v>0</v>
      </c>
      <c r="BB451" s="1">
        <f>SUMIFS(Xuat!$G$5:$G$1000,Xuat!$C$5:$C$1000,DATE(Thang!$E$4,Thang!$C$4,BB$2),Xuat!$D$5:$D$1000,Loc!$A451)</f>
        <v>0</v>
      </c>
      <c r="BC451" s="1">
        <f>SUMIFS(Xuat!$G$5:$G$1000,Xuat!$C$5:$C$1000,DATE(Thang!$E$4,Thang!$C$4,BC$2),Xuat!$D$5:$D$1000,Loc!$A451)</f>
        <v>0</v>
      </c>
      <c r="BD451" s="1">
        <f>SUMIFS(Xuat!$G$5:$G$1000,Xuat!$C$5:$C$1000,DATE(Thang!$E$4,Thang!$C$4,BD$2),Xuat!$D$5:$D$1000,Loc!$A451)</f>
        <v>0</v>
      </c>
      <c r="BE451" s="1">
        <f>SUMIFS(Xuat!$G$5:$G$1000,Xuat!$C$5:$C$1000,DATE(Thang!$E$4,Thang!$C$4,BE$2),Xuat!$D$5:$D$1000,Loc!$A451)</f>
        <v>0</v>
      </c>
      <c r="BF451" s="1">
        <f>SUMIFS(Xuat!$G$5:$G$1000,Xuat!$C$5:$C$1000,DATE(Thang!$E$4,Thang!$C$4,BF$2),Xuat!$D$5:$D$1000,Loc!$A451)</f>
        <v>0</v>
      </c>
      <c r="BG451" s="1">
        <f>SUMIFS(Xuat!$G$5:$G$1000,Xuat!$C$5:$C$1000,DATE(Thang!$E$4,Thang!$C$4,BG$2),Xuat!$D$5:$D$1000,Loc!$A451)</f>
        <v>0</v>
      </c>
      <c r="BH451" s="1">
        <f>SUMIFS(Xuat!$G$5:$G$1000,Xuat!$C$5:$C$1000,DATE(Thang!$E$4,Thang!$C$4,BH$2),Xuat!$D$5:$D$1000,Loc!$A451)</f>
        <v>0</v>
      </c>
      <c r="BI451" s="1">
        <f>SUMIFS(Xuat!$G$5:$G$1000,Xuat!$C$5:$C$1000,DATE(Thang!$E$4,Thang!$C$4,BI$2),Xuat!$D$5:$D$1000,Loc!$A451)</f>
        <v>0</v>
      </c>
      <c r="BJ451" s="1">
        <f>SUMIFS(Xuat!$G$5:$G$1000,Xuat!$C$5:$C$1000,DATE(Thang!$E$4,Thang!$C$4,BJ$2),Xuat!$D$5:$D$1000,Loc!$A451)</f>
        <v>0</v>
      </c>
      <c r="BK451" s="1">
        <f>SUMIFS(Xuat!$G$5:$G$1000,Xuat!$C$5:$C$1000,DATE(Thang!$E$4,Thang!$C$4,BK$2),Xuat!$D$5:$D$1000,Loc!$A451)</f>
        <v>0</v>
      </c>
      <c r="BL451" s="1">
        <f>SUMIFS(Xuat!$G$5:$G$1000,Xuat!$C$5:$C$1000,DATE(Thang!$E$4,Thang!$C$4,BL$2),Xuat!$D$5:$D$1000,Loc!$A451)</f>
        <v>0</v>
      </c>
      <c r="BM451" s="1">
        <f>SUMIFS(Xuat!$G$5:$G$1000,Xuat!$C$5:$C$1000,DATE(Thang!$E$4,Thang!$C$4,BM$2),Xuat!$D$5:$D$1000,Loc!$A451)</f>
        <v>0</v>
      </c>
      <c r="BN451" s="1">
        <f>SUMIFS(Xuat!$G$5:$G$1000,Xuat!$C$5:$C$1000,DATE(Thang!$E$4,Thang!$C$4,BN$2),Xuat!$D$5:$D$1000,Loc!$A451)</f>
        <v>0</v>
      </c>
      <c r="BO451" s="1">
        <f>SUMIFS(Xuat!$G$5:$G$1000,Xuat!$C$5:$C$1000,DATE(Thang!$E$4,Thang!$C$4,BO$2),Xuat!$D$5:$D$1000,Loc!$A451)</f>
        <v>0</v>
      </c>
    </row>
    <row r="452" spans="1:67" x14ac:dyDescent="0.2">
      <c r="A452" s="2">
        <f>DM!C452</f>
        <v>0</v>
      </c>
      <c r="B452" s="3">
        <f>VLOOKUP(A452,Tondau!$B$5:$F$500,3,0)</f>
        <v>0</v>
      </c>
      <c r="C452" s="3">
        <f t="shared" si="20"/>
        <v>0</v>
      </c>
      <c r="D452" s="3">
        <f t="shared" si="21"/>
        <v>0</v>
      </c>
      <c r="E452" s="3">
        <f t="shared" si="22"/>
        <v>0</v>
      </c>
      <c r="F452" s="7">
        <f>SUMIFS(Nhap!$I$5:$I$1000,Nhap!$E$5:$E$1000,DATE(Thang!$E$4,Thang!$C$4,Loc!$F$2),Nhap!$F$5:$F$1000,Loc!A452)</f>
        <v>0</v>
      </c>
      <c r="G452" s="7">
        <f>SUMIFS(Nhap!$I$5:$I$1000,Nhap!$E$5:$E$1000,DATE(Thang!$E$4,Thang!$C$4,Loc!$G$2),Nhap!$F$5:$F$1000,Loc!A452)</f>
        <v>0</v>
      </c>
      <c r="H452" s="7">
        <f>SUMIFS(Nhap!$I$5:$I$1000,Nhap!$E$5:$E$1000,DATE(Thang!$E$4,Thang!$C$4,Loc!$H$2),Nhap!$F$5:$F$1000,Loc!A452)</f>
        <v>0</v>
      </c>
      <c r="I452" s="7">
        <f>SUMIFS(Nhap!$I$5:$I$1000,Nhap!$E$5:$E$1000,DATE(Thang!$E$4,Thang!$C$4,Loc!$I$2),Nhap!$F$5:$F$1000,Loc!A452)</f>
        <v>0</v>
      </c>
      <c r="J452" s="7">
        <f>SUMIFS(Nhap!$I$5:$I$1000,Nhap!$E$5:$E$1000,DATE(Thang!$E$4,Thang!$C$4,Loc!$J$2),Nhap!$F$5:$F$1000,Loc!A452)</f>
        <v>0</v>
      </c>
      <c r="K452" s="7">
        <f>SUMIFS(Nhap!$I$5:$I$1000,Nhap!$E$5:$E$1000,DATE(Thang!$E$4,Thang!$C$4,Loc!$K$2),Nhap!$F$5:$F$1000,Loc!A452)</f>
        <v>0</v>
      </c>
      <c r="L452" s="7">
        <f>SUMIFS(Nhap!$I$5:$I$1000,Nhap!$E$5:$E$1000,DATE(Thang!$E$4,Thang!$C$4,Loc!$L$2),Nhap!$F$5:$F$1000,Loc!A452)</f>
        <v>0</v>
      </c>
      <c r="M452" s="7">
        <f>SUMIFS(Nhap!$I$5:$I$1000,Nhap!$E$5:$E$1000,DATE(Thang!$E$4,Thang!$C$4,Loc!$M$2),Nhap!$F$5:$F$1000,Loc!A452)</f>
        <v>0</v>
      </c>
      <c r="N452" s="7">
        <f>SUMIFS(Nhap!$I$5:$I$1000,Nhap!$E$5:$E$1000,DATE(Thang!$E$4,Thang!$C$4,Loc!$N$2),Nhap!$F$5:$F$1000,Loc!A452)</f>
        <v>0</v>
      </c>
      <c r="O452" s="7">
        <f>SUMIFS(Nhap!$I$5:$I$1000,Nhap!$E$5:$E$1000,DATE(Thang!$E$4,Thang!$C$4,Loc!$O$2),Nhap!$F$5:$F$1000,Loc!A452)</f>
        <v>0</v>
      </c>
      <c r="P452" s="7">
        <f>SUMIFS(Nhap!$I$5:$I$1000,Nhap!$E$5:$E$1000,DATE(Thang!$E$4,Thang!$C$4,Loc!$P$2),Nhap!$F$5:$F$1000,Loc!A452)</f>
        <v>0</v>
      </c>
      <c r="Q452" s="7">
        <f>SUMIFS(Nhap!$I$5:$I$1000,Nhap!$E$5:$E$1000,DATE(Thang!$E$4,Thang!$C$4,Loc!$Q$2),Nhap!$F$5:$F$1000,Loc!A452)</f>
        <v>0</v>
      </c>
      <c r="R452" s="7">
        <f>SUMIFS(Nhap!$I$5:$I$1000,Nhap!$E$5:$E$1000,DATE(Thang!$E$4,Thang!$C$4,Loc!$R$2),Nhap!$F$5:$F$1000,Loc!A452)</f>
        <v>0</v>
      </c>
      <c r="S452" s="7">
        <f>SUMIFS(Nhap!$I$5:$I$1000,Nhap!$E$5:$E$1000,DATE(Thang!$E$4,Thang!$C$4,Loc!$S$2),Nhap!$F$5:$F$1000,Loc!A452)</f>
        <v>0</v>
      </c>
      <c r="T452" s="7">
        <f>SUMIFS(Nhap!$I$5:$I$1000,Nhap!$E$5:$E$1000,DATE(Thang!$E$4,Thang!$C$4,Loc!$T$2),Nhap!$F$5:$F$1000,Loc!A452)</f>
        <v>0</v>
      </c>
      <c r="U452" s="7">
        <f>SUMIFS(Nhap!$I$5:$I$1000,Nhap!$E$5:$E$1000,DATE(Thang!$E$4,Thang!$C$4,Loc!$U$2),Nhap!$F$5:$F$1000,Loc!A452)</f>
        <v>0</v>
      </c>
      <c r="V452" s="7">
        <f>SUMIFS(Nhap!$I$5:$I$1000,Nhap!$E$5:$E$1000,DATE(Thang!$E$4,Thang!$C$4,Loc!$V$2),Nhap!$F$5:$F$1000,Loc!A452)</f>
        <v>0</v>
      </c>
      <c r="W452" s="7">
        <f>SUMIFS(Nhap!$I$5:$I$1000,Nhap!$E$5:$E$1000,DATE(Thang!$E$4,Thang!$C$4,Loc!$W$2),Nhap!$F$5:$F$1000,Loc!A452)</f>
        <v>0</v>
      </c>
      <c r="X452" s="7">
        <f>SUMIFS(Nhap!$I$5:$I$1000,Nhap!$E$5:$E$1000,DATE(Thang!$E$4,Thang!$C$4,Loc!$X$2),Nhap!$F$5:$F$1000,Loc!A452)</f>
        <v>0</v>
      </c>
      <c r="Y452" s="7">
        <f>SUMIFS(Nhap!$I$5:$I$1000,Nhap!$E$5:$E$1000,DATE(Thang!$E$4,Thang!$C$4,Loc!$Y$2),Nhap!$F$5:$F$1000,Loc!A452)</f>
        <v>0</v>
      </c>
      <c r="Z452" s="7">
        <f>SUMIFS(Nhap!$I$5:$I$1000,Nhap!$E$5:$E$1000,DATE(Thang!$E$4,Thang!$C$4,Loc!$Z$2),Nhap!$F$5:$F$1000,Loc!A452)</f>
        <v>0</v>
      </c>
      <c r="AA452" s="7">
        <f>SUMIFS(Nhap!$I$5:$I$1000,Nhap!$E$5:$E$1000,DATE(Thang!$E$4,Thang!$C$4,Loc!$AA$2),Nhap!$F$5:$F$1000,Loc!A452)</f>
        <v>0</v>
      </c>
      <c r="AB452" s="7">
        <f>SUMIFS(Nhap!$I$5:$I$1000,Nhap!$E$5:$E$1000,DATE(Thang!$E$4,Thang!$C$4,Loc!$AB$2),Nhap!$F$5:$F$1000,Loc!A452)</f>
        <v>0</v>
      </c>
      <c r="AC452" s="7">
        <f>SUMIFS(Nhap!$I$5:$I$1000,Nhap!$E$5:$E$1000,DATE(Thang!$E$4,Thang!$C$4,Loc!$AC$2),Nhap!$F$5:$F$1000,Loc!A452)</f>
        <v>0</v>
      </c>
      <c r="AD452" s="7">
        <f>SUMIFS(Nhap!$I$5:$I$1000,Nhap!$E$5:$E$1000,DATE(Thang!$E$4,Thang!$C$4,Loc!$AD$2),Nhap!$F$5:$F$1000,Loc!$A$5)</f>
        <v>0</v>
      </c>
      <c r="AE452" s="7">
        <f>SUMIFS(Nhap!$I$5:$I$1000,Nhap!$E$5:$E$1000,DATE(Thang!$E$4,Thang!$C$4,Loc!$AE$2),Nhap!$F$5:$F$1000,Loc!A452)</f>
        <v>0</v>
      </c>
      <c r="AF452" s="7">
        <f>SUMIFS(Nhap!$I$5:$I$1000,Nhap!$E$5:$E$1000,DATE(Thang!$E$4,Thang!$C$4,Loc!$AF$2),Nhap!$F$5:$F$1000,Loc!A452)</f>
        <v>0</v>
      </c>
      <c r="AG452" s="7">
        <f>SUMIFS(Nhap!$I$5:$I$1000,Nhap!$E$5:$E$1000,DATE(Thang!$E$4,Thang!$C$4,Loc!$AG$2),Nhap!$F$5:$F$1000,Loc!A452)</f>
        <v>0</v>
      </c>
      <c r="AH452" s="7">
        <f>SUMIFS(Nhap!$I$5:$I$1000,Nhap!$E$5:$E$1000,DATE(Thang!$E$4,Thang!$C$4,Loc!$AH$2),Nhap!$F$5:$F$1000,Loc!A452)</f>
        <v>0</v>
      </c>
      <c r="AI452" s="7">
        <f>SUMIFS(Nhap!$I$5:$I$1000,Nhap!$E$5:$E$1000,DATE(Thang!$E$4,Thang!$C$4,Loc!$AI$2),Nhap!$F$5:$F$1000,Loc!A452)</f>
        <v>0</v>
      </c>
      <c r="AJ452" s="7">
        <f>SUMIFS(Nhap!$I$5:$I$1000,Nhap!$E$5:$E$1000,DATE(Thang!$E$4,Thang!$C$4,Loc!$AJ$2),Nhap!$F$5:$F$1000,Loc!A452)</f>
        <v>0</v>
      </c>
      <c r="AK452" s="1">
        <f>SUMIFS(Xuat!$G$5:$G$1000,Xuat!$C$5:$C$1000,DATE(Thang!$E$4,Thang!$C$4,AK$2),Xuat!$D$5:$D$1000,Loc!$A452)</f>
        <v>0</v>
      </c>
      <c r="AL452" s="1">
        <f>SUMIFS(Xuat!$G$5:$G$1000,Xuat!$C$5:$C$1000,DATE(Thang!$E$4,Thang!$C$4,AL$2),Xuat!$D$5:$D$1000,Loc!$A452)</f>
        <v>0</v>
      </c>
      <c r="AM452" s="1">
        <f>SUMIFS(Xuat!$G$5:$G$1000,Xuat!$C$5:$C$1000,DATE(Thang!$E$4,Thang!$C$4,AM$2),Xuat!$D$5:$D$1000,Loc!$A452)</f>
        <v>0</v>
      </c>
      <c r="AN452" s="1">
        <f>SUMIFS(Xuat!$G$5:$G$1000,Xuat!$C$5:$C$1000,DATE(Thang!$E$4,Thang!$C$4,AN$2),Xuat!$D$5:$D$1000,Loc!$A452)</f>
        <v>0</v>
      </c>
      <c r="AO452" s="1">
        <f>SUMIFS(Xuat!$G$5:$G$1000,Xuat!$C$5:$C$1000,DATE(Thang!$E$4,Thang!$C$4,AO$2),Xuat!$D$5:$D$1000,Loc!$A452)</f>
        <v>0</v>
      </c>
      <c r="AP452" s="1">
        <f>SUMIFS(Xuat!$G$5:$G$1000,Xuat!$C$5:$C$1000,DATE(Thang!$E$4,Thang!$C$4,AP$2),Xuat!$D$5:$D$1000,Loc!$A452)</f>
        <v>0</v>
      </c>
      <c r="AQ452" s="1">
        <f>SUMIFS(Xuat!$G$5:$G$1000,Xuat!$C$5:$C$1000,DATE(Thang!$E$4,Thang!$C$4,AQ$2),Xuat!$D$5:$D$1000,Loc!$A452)</f>
        <v>0</v>
      </c>
      <c r="AR452" s="1">
        <f>SUMIFS(Xuat!$G$5:$G$1000,Xuat!$C$5:$C$1000,DATE(Thang!$E$4,Thang!$C$4,AR$2),Xuat!$D$5:$D$1000,Loc!$A452)</f>
        <v>0</v>
      </c>
      <c r="AS452" s="1">
        <f>SUMIFS(Xuat!$G$5:$G$1000,Xuat!$C$5:$C$1000,DATE(Thang!$E$4,Thang!$C$4,AS$2),Xuat!$D$5:$D$1000,Loc!$A452)</f>
        <v>0</v>
      </c>
      <c r="AT452" s="1">
        <f>SUMIFS(Xuat!$G$5:$G$1000,Xuat!$C$5:$C$1000,DATE(Thang!$E$4,Thang!$C$4,AT$2),Xuat!$D$5:$D$1000,Loc!$A452)</f>
        <v>0</v>
      </c>
      <c r="AU452" s="1">
        <f>SUMIFS(Xuat!$G$5:$G$1000,Xuat!$C$5:$C$1000,DATE(Thang!$E$4,Thang!$C$4,AU$2),Xuat!$D$5:$D$1000,Loc!$A452)</f>
        <v>0</v>
      </c>
      <c r="AV452" s="1">
        <f>SUMIFS(Xuat!$G$5:$G$1000,Xuat!$C$5:$C$1000,DATE(Thang!$E$4,Thang!$C$4,AV$2),Xuat!$D$5:$D$1000,Loc!$A452)</f>
        <v>0</v>
      </c>
      <c r="AW452" s="1">
        <f>SUMIFS(Xuat!$G$5:$G$1000,Xuat!$C$5:$C$1000,DATE(Thang!$E$4,Thang!$C$4,AW$2),Xuat!$D$5:$D$1000,Loc!$A452)</f>
        <v>0</v>
      </c>
      <c r="AX452" s="1">
        <f>SUMIFS(Xuat!$G$5:$G$1000,Xuat!$C$5:$C$1000,DATE(Thang!$E$4,Thang!$C$4,AX$2),Xuat!$D$5:$D$1000,Loc!$A452)</f>
        <v>0</v>
      </c>
      <c r="AY452" s="1">
        <f>SUMIFS(Xuat!$G$5:$G$1000,Xuat!$C$5:$C$1000,DATE(Thang!$E$4,Thang!$C$4,AY$2),Xuat!$D$5:$D$1000,Loc!$A452)</f>
        <v>0</v>
      </c>
      <c r="AZ452" s="1">
        <f>SUMIFS(Xuat!$G$5:$G$1000,Xuat!$C$5:$C$1000,DATE(Thang!$E$4,Thang!$C$4,AZ$2),Xuat!$D$5:$D$1000,Loc!$A452)</f>
        <v>0</v>
      </c>
      <c r="BA452" s="1">
        <f>SUMIFS(Xuat!$G$5:$G$1000,Xuat!$C$5:$C$1000,DATE(Thang!$E$4,Thang!$C$4,BA$2),Xuat!$D$5:$D$1000,Loc!$A452)</f>
        <v>0</v>
      </c>
      <c r="BB452" s="1">
        <f>SUMIFS(Xuat!$G$5:$G$1000,Xuat!$C$5:$C$1000,DATE(Thang!$E$4,Thang!$C$4,BB$2),Xuat!$D$5:$D$1000,Loc!$A452)</f>
        <v>0</v>
      </c>
      <c r="BC452" s="1">
        <f>SUMIFS(Xuat!$G$5:$G$1000,Xuat!$C$5:$C$1000,DATE(Thang!$E$4,Thang!$C$4,BC$2),Xuat!$D$5:$D$1000,Loc!$A452)</f>
        <v>0</v>
      </c>
      <c r="BD452" s="1">
        <f>SUMIFS(Xuat!$G$5:$G$1000,Xuat!$C$5:$C$1000,DATE(Thang!$E$4,Thang!$C$4,BD$2),Xuat!$D$5:$D$1000,Loc!$A452)</f>
        <v>0</v>
      </c>
      <c r="BE452" s="1">
        <f>SUMIFS(Xuat!$G$5:$G$1000,Xuat!$C$5:$C$1000,DATE(Thang!$E$4,Thang!$C$4,BE$2),Xuat!$D$5:$D$1000,Loc!$A452)</f>
        <v>0</v>
      </c>
      <c r="BF452" s="1">
        <f>SUMIFS(Xuat!$G$5:$G$1000,Xuat!$C$5:$C$1000,DATE(Thang!$E$4,Thang!$C$4,BF$2),Xuat!$D$5:$D$1000,Loc!$A452)</f>
        <v>0</v>
      </c>
      <c r="BG452" s="1">
        <f>SUMIFS(Xuat!$G$5:$G$1000,Xuat!$C$5:$C$1000,DATE(Thang!$E$4,Thang!$C$4,BG$2),Xuat!$D$5:$D$1000,Loc!$A452)</f>
        <v>0</v>
      </c>
      <c r="BH452" s="1">
        <f>SUMIFS(Xuat!$G$5:$G$1000,Xuat!$C$5:$C$1000,DATE(Thang!$E$4,Thang!$C$4,BH$2),Xuat!$D$5:$D$1000,Loc!$A452)</f>
        <v>0</v>
      </c>
      <c r="BI452" s="1">
        <f>SUMIFS(Xuat!$G$5:$G$1000,Xuat!$C$5:$C$1000,DATE(Thang!$E$4,Thang!$C$4,BI$2),Xuat!$D$5:$D$1000,Loc!$A452)</f>
        <v>0</v>
      </c>
      <c r="BJ452" s="1">
        <f>SUMIFS(Xuat!$G$5:$G$1000,Xuat!$C$5:$C$1000,DATE(Thang!$E$4,Thang!$C$4,BJ$2),Xuat!$D$5:$D$1000,Loc!$A452)</f>
        <v>0</v>
      </c>
      <c r="BK452" s="1">
        <f>SUMIFS(Xuat!$G$5:$G$1000,Xuat!$C$5:$C$1000,DATE(Thang!$E$4,Thang!$C$4,BK$2),Xuat!$D$5:$D$1000,Loc!$A452)</f>
        <v>0</v>
      </c>
      <c r="BL452" s="1">
        <f>SUMIFS(Xuat!$G$5:$G$1000,Xuat!$C$5:$C$1000,DATE(Thang!$E$4,Thang!$C$4,BL$2),Xuat!$D$5:$D$1000,Loc!$A452)</f>
        <v>0</v>
      </c>
      <c r="BM452" s="1">
        <f>SUMIFS(Xuat!$G$5:$G$1000,Xuat!$C$5:$C$1000,DATE(Thang!$E$4,Thang!$C$4,BM$2),Xuat!$D$5:$D$1000,Loc!$A452)</f>
        <v>0</v>
      </c>
      <c r="BN452" s="1">
        <f>SUMIFS(Xuat!$G$5:$G$1000,Xuat!$C$5:$C$1000,DATE(Thang!$E$4,Thang!$C$4,BN$2),Xuat!$D$5:$D$1000,Loc!$A452)</f>
        <v>0</v>
      </c>
      <c r="BO452" s="1">
        <f>SUMIFS(Xuat!$G$5:$G$1000,Xuat!$C$5:$C$1000,DATE(Thang!$E$4,Thang!$C$4,BO$2),Xuat!$D$5:$D$1000,Loc!$A452)</f>
        <v>0</v>
      </c>
    </row>
    <row r="453" spans="1:67" x14ac:dyDescent="0.2">
      <c r="A453" s="2">
        <f>DM!C453</f>
        <v>0</v>
      </c>
      <c r="B453" s="3">
        <f>VLOOKUP(A453,Tondau!$B$5:$F$500,3,0)</f>
        <v>0</v>
      </c>
      <c r="C453" s="3">
        <f t="shared" si="20"/>
        <v>0</v>
      </c>
      <c r="D453" s="3">
        <f t="shared" si="21"/>
        <v>0</v>
      </c>
      <c r="E453" s="3">
        <f t="shared" si="22"/>
        <v>0</v>
      </c>
      <c r="F453" s="7">
        <f>SUMIFS(Nhap!$I$5:$I$1000,Nhap!$E$5:$E$1000,DATE(Thang!$E$4,Thang!$C$4,Loc!$F$2),Nhap!$F$5:$F$1000,Loc!A453)</f>
        <v>0</v>
      </c>
      <c r="G453" s="7">
        <f>SUMIFS(Nhap!$I$5:$I$1000,Nhap!$E$5:$E$1000,DATE(Thang!$E$4,Thang!$C$4,Loc!$G$2),Nhap!$F$5:$F$1000,Loc!A453)</f>
        <v>0</v>
      </c>
      <c r="H453" s="7">
        <f>SUMIFS(Nhap!$I$5:$I$1000,Nhap!$E$5:$E$1000,DATE(Thang!$E$4,Thang!$C$4,Loc!$H$2),Nhap!$F$5:$F$1000,Loc!A453)</f>
        <v>0</v>
      </c>
      <c r="I453" s="7">
        <f>SUMIFS(Nhap!$I$5:$I$1000,Nhap!$E$5:$E$1000,DATE(Thang!$E$4,Thang!$C$4,Loc!$I$2),Nhap!$F$5:$F$1000,Loc!A453)</f>
        <v>0</v>
      </c>
      <c r="J453" s="7">
        <f>SUMIFS(Nhap!$I$5:$I$1000,Nhap!$E$5:$E$1000,DATE(Thang!$E$4,Thang!$C$4,Loc!$J$2),Nhap!$F$5:$F$1000,Loc!A453)</f>
        <v>0</v>
      </c>
      <c r="K453" s="7">
        <f>SUMIFS(Nhap!$I$5:$I$1000,Nhap!$E$5:$E$1000,DATE(Thang!$E$4,Thang!$C$4,Loc!$K$2),Nhap!$F$5:$F$1000,Loc!A453)</f>
        <v>0</v>
      </c>
      <c r="L453" s="7">
        <f>SUMIFS(Nhap!$I$5:$I$1000,Nhap!$E$5:$E$1000,DATE(Thang!$E$4,Thang!$C$4,Loc!$L$2),Nhap!$F$5:$F$1000,Loc!A453)</f>
        <v>0</v>
      </c>
      <c r="M453" s="7">
        <f>SUMIFS(Nhap!$I$5:$I$1000,Nhap!$E$5:$E$1000,DATE(Thang!$E$4,Thang!$C$4,Loc!$M$2),Nhap!$F$5:$F$1000,Loc!A453)</f>
        <v>0</v>
      </c>
      <c r="N453" s="7">
        <f>SUMIFS(Nhap!$I$5:$I$1000,Nhap!$E$5:$E$1000,DATE(Thang!$E$4,Thang!$C$4,Loc!$N$2),Nhap!$F$5:$F$1000,Loc!A453)</f>
        <v>0</v>
      </c>
      <c r="O453" s="7">
        <f>SUMIFS(Nhap!$I$5:$I$1000,Nhap!$E$5:$E$1000,DATE(Thang!$E$4,Thang!$C$4,Loc!$O$2),Nhap!$F$5:$F$1000,Loc!A453)</f>
        <v>0</v>
      </c>
      <c r="P453" s="7">
        <f>SUMIFS(Nhap!$I$5:$I$1000,Nhap!$E$5:$E$1000,DATE(Thang!$E$4,Thang!$C$4,Loc!$P$2),Nhap!$F$5:$F$1000,Loc!A453)</f>
        <v>0</v>
      </c>
      <c r="Q453" s="7">
        <f>SUMIFS(Nhap!$I$5:$I$1000,Nhap!$E$5:$E$1000,DATE(Thang!$E$4,Thang!$C$4,Loc!$Q$2),Nhap!$F$5:$F$1000,Loc!A453)</f>
        <v>0</v>
      </c>
      <c r="R453" s="7">
        <f>SUMIFS(Nhap!$I$5:$I$1000,Nhap!$E$5:$E$1000,DATE(Thang!$E$4,Thang!$C$4,Loc!$R$2),Nhap!$F$5:$F$1000,Loc!A453)</f>
        <v>0</v>
      </c>
      <c r="S453" s="7">
        <f>SUMIFS(Nhap!$I$5:$I$1000,Nhap!$E$5:$E$1000,DATE(Thang!$E$4,Thang!$C$4,Loc!$S$2),Nhap!$F$5:$F$1000,Loc!A453)</f>
        <v>0</v>
      </c>
      <c r="T453" s="7">
        <f>SUMIFS(Nhap!$I$5:$I$1000,Nhap!$E$5:$E$1000,DATE(Thang!$E$4,Thang!$C$4,Loc!$T$2),Nhap!$F$5:$F$1000,Loc!A453)</f>
        <v>0</v>
      </c>
      <c r="U453" s="7">
        <f>SUMIFS(Nhap!$I$5:$I$1000,Nhap!$E$5:$E$1000,DATE(Thang!$E$4,Thang!$C$4,Loc!$U$2),Nhap!$F$5:$F$1000,Loc!A453)</f>
        <v>0</v>
      </c>
      <c r="V453" s="7">
        <f>SUMIFS(Nhap!$I$5:$I$1000,Nhap!$E$5:$E$1000,DATE(Thang!$E$4,Thang!$C$4,Loc!$V$2),Nhap!$F$5:$F$1000,Loc!A453)</f>
        <v>0</v>
      </c>
      <c r="W453" s="7">
        <f>SUMIFS(Nhap!$I$5:$I$1000,Nhap!$E$5:$E$1000,DATE(Thang!$E$4,Thang!$C$4,Loc!$W$2),Nhap!$F$5:$F$1000,Loc!A453)</f>
        <v>0</v>
      </c>
      <c r="X453" s="7">
        <f>SUMIFS(Nhap!$I$5:$I$1000,Nhap!$E$5:$E$1000,DATE(Thang!$E$4,Thang!$C$4,Loc!$X$2),Nhap!$F$5:$F$1000,Loc!A453)</f>
        <v>0</v>
      </c>
      <c r="Y453" s="7">
        <f>SUMIFS(Nhap!$I$5:$I$1000,Nhap!$E$5:$E$1000,DATE(Thang!$E$4,Thang!$C$4,Loc!$Y$2),Nhap!$F$5:$F$1000,Loc!A453)</f>
        <v>0</v>
      </c>
      <c r="Z453" s="7">
        <f>SUMIFS(Nhap!$I$5:$I$1000,Nhap!$E$5:$E$1000,DATE(Thang!$E$4,Thang!$C$4,Loc!$Z$2),Nhap!$F$5:$F$1000,Loc!A453)</f>
        <v>0</v>
      </c>
      <c r="AA453" s="7">
        <f>SUMIFS(Nhap!$I$5:$I$1000,Nhap!$E$5:$E$1000,DATE(Thang!$E$4,Thang!$C$4,Loc!$AA$2),Nhap!$F$5:$F$1000,Loc!A453)</f>
        <v>0</v>
      </c>
      <c r="AB453" s="7">
        <f>SUMIFS(Nhap!$I$5:$I$1000,Nhap!$E$5:$E$1000,DATE(Thang!$E$4,Thang!$C$4,Loc!$AB$2),Nhap!$F$5:$F$1000,Loc!A453)</f>
        <v>0</v>
      </c>
      <c r="AC453" s="7">
        <f>SUMIFS(Nhap!$I$5:$I$1000,Nhap!$E$5:$E$1000,DATE(Thang!$E$4,Thang!$C$4,Loc!$AC$2),Nhap!$F$5:$F$1000,Loc!A453)</f>
        <v>0</v>
      </c>
      <c r="AD453" s="7">
        <f>SUMIFS(Nhap!$I$5:$I$1000,Nhap!$E$5:$E$1000,DATE(Thang!$E$4,Thang!$C$4,Loc!$AD$2),Nhap!$F$5:$F$1000,Loc!$A$5)</f>
        <v>0</v>
      </c>
      <c r="AE453" s="7">
        <f>SUMIFS(Nhap!$I$5:$I$1000,Nhap!$E$5:$E$1000,DATE(Thang!$E$4,Thang!$C$4,Loc!$AE$2),Nhap!$F$5:$F$1000,Loc!A453)</f>
        <v>0</v>
      </c>
      <c r="AF453" s="7">
        <f>SUMIFS(Nhap!$I$5:$I$1000,Nhap!$E$5:$E$1000,DATE(Thang!$E$4,Thang!$C$4,Loc!$AF$2),Nhap!$F$5:$F$1000,Loc!A453)</f>
        <v>0</v>
      </c>
      <c r="AG453" s="7">
        <f>SUMIFS(Nhap!$I$5:$I$1000,Nhap!$E$5:$E$1000,DATE(Thang!$E$4,Thang!$C$4,Loc!$AG$2),Nhap!$F$5:$F$1000,Loc!A453)</f>
        <v>0</v>
      </c>
      <c r="AH453" s="7">
        <f>SUMIFS(Nhap!$I$5:$I$1000,Nhap!$E$5:$E$1000,DATE(Thang!$E$4,Thang!$C$4,Loc!$AH$2),Nhap!$F$5:$F$1000,Loc!A453)</f>
        <v>0</v>
      </c>
      <c r="AI453" s="7">
        <f>SUMIFS(Nhap!$I$5:$I$1000,Nhap!$E$5:$E$1000,DATE(Thang!$E$4,Thang!$C$4,Loc!$AI$2),Nhap!$F$5:$F$1000,Loc!A453)</f>
        <v>0</v>
      </c>
      <c r="AJ453" s="7">
        <f>SUMIFS(Nhap!$I$5:$I$1000,Nhap!$E$5:$E$1000,DATE(Thang!$E$4,Thang!$C$4,Loc!$AJ$2),Nhap!$F$5:$F$1000,Loc!A453)</f>
        <v>0</v>
      </c>
      <c r="AK453" s="1">
        <f>SUMIFS(Xuat!$G$5:$G$1000,Xuat!$C$5:$C$1000,DATE(Thang!$E$4,Thang!$C$4,AK$2),Xuat!$D$5:$D$1000,Loc!$A453)</f>
        <v>0</v>
      </c>
      <c r="AL453" s="1">
        <f>SUMIFS(Xuat!$G$5:$G$1000,Xuat!$C$5:$C$1000,DATE(Thang!$E$4,Thang!$C$4,AL$2),Xuat!$D$5:$D$1000,Loc!$A453)</f>
        <v>0</v>
      </c>
      <c r="AM453" s="1">
        <f>SUMIFS(Xuat!$G$5:$G$1000,Xuat!$C$5:$C$1000,DATE(Thang!$E$4,Thang!$C$4,AM$2),Xuat!$D$5:$D$1000,Loc!$A453)</f>
        <v>0</v>
      </c>
      <c r="AN453" s="1">
        <f>SUMIFS(Xuat!$G$5:$G$1000,Xuat!$C$5:$C$1000,DATE(Thang!$E$4,Thang!$C$4,AN$2),Xuat!$D$5:$D$1000,Loc!$A453)</f>
        <v>0</v>
      </c>
      <c r="AO453" s="1">
        <f>SUMIFS(Xuat!$G$5:$G$1000,Xuat!$C$5:$C$1000,DATE(Thang!$E$4,Thang!$C$4,AO$2),Xuat!$D$5:$D$1000,Loc!$A453)</f>
        <v>0</v>
      </c>
      <c r="AP453" s="1">
        <f>SUMIFS(Xuat!$G$5:$G$1000,Xuat!$C$5:$C$1000,DATE(Thang!$E$4,Thang!$C$4,AP$2),Xuat!$D$5:$D$1000,Loc!$A453)</f>
        <v>0</v>
      </c>
      <c r="AQ453" s="1">
        <f>SUMIFS(Xuat!$G$5:$G$1000,Xuat!$C$5:$C$1000,DATE(Thang!$E$4,Thang!$C$4,AQ$2),Xuat!$D$5:$D$1000,Loc!$A453)</f>
        <v>0</v>
      </c>
      <c r="AR453" s="1">
        <f>SUMIFS(Xuat!$G$5:$G$1000,Xuat!$C$5:$C$1000,DATE(Thang!$E$4,Thang!$C$4,AR$2),Xuat!$D$5:$D$1000,Loc!$A453)</f>
        <v>0</v>
      </c>
      <c r="AS453" s="1">
        <f>SUMIFS(Xuat!$G$5:$G$1000,Xuat!$C$5:$C$1000,DATE(Thang!$E$4,Thang!$C$4,AS$2),Xuat!$D$5:$D$1000,Loc!$A453)</f>
        <v>0</v>
      </c>
      <c r="AT453" s="1">
        <f>SUMIFS(Xuat!$G$5:$G$1000,Xuat!$C$5:$C$1000,DATE(Thang!$E$4,Thang!$C$4,AT$2),Xuat!$D$5:$D$1000,Loc!$A453)</f>
        <v>0</v>
      </c>
      <c r="AU453" s="1">
        <f>SUMIFS(Xuat!$G$5:$G$1000,Xuat!$C$5:$C$1000,DATE(Thang!$E$4,Thang!$C$4,AU$2),Xuat!$D$5:$D$1000,Loc!$A453)</f>
        <v>0</v>
      </c>
      <c r="AV453" s="1">
        <f>SUMIFS(Xuat!$G$5:$G$1000,Xuat!$C$5:$C$1000,DATE(Thang!$E$4,Thang!$C$4,AV$2),Xuat!$D$5:$D$1000,Loc!$A453)</f>
        <v>0</v>
      </c>
      <c r="AW453" s="1">
        <f>SUMIFS(Xuat!$G$5:$G$1000,Xuat!$C$5:$C$1000,DATE(Thang!$E$4,Thang!$C$4,AW$2),Xuat!$D$5:$D$1000,Loc!$A453)</f>
        <v>0</v>
      </c>
      <c r="AX453" s="1">
        <f>SUMIFS(Xuat!$G$5:$G$1000,Xuat!$C$5:$C$1000,DATE(Thang!$E$4,Thang!$C$4,AX$2),Xuat!$D$5:$D$1000,Loc!$A453)</f>
        <v>0</v>
      </c>
      <c r="AY453" s="1">
        <f>SUMIFS(Xuat!$G$5:$G$1000,Xuat!$C$5:$C$1000,DATE(Thang!$E$4,Thang!$C$4,AY$2),Xuat!$D$5:$D$1000,Loc!$A453)</f>
        <v>0</v>
      </c>
      <c r="AZ453" s="1">
        <f>SUMIFS(Xuat!$G$5:$G$1000,Xuat!$C$5:$C$1000,DATE(Thang!$E$4,Thang!$C$4,AZ$2),Xuat!$D$5:$D$1000,Loc!$A453)</f>
        <v>0</v>
      </c>
      <c r="BA453" s="1">
        <f>SUMIFS(Xuat!$G$5:$G$1000,Xuat!$C$5:$C$1000,DATE(Thang!$E$4,Thang!$C$4,BA$2),Xuat!$D$5:$D$1000,Loc!$A453)</f>
        <v>0</v>
      </c>
      <c r="BB453" s="1">
        <f>SUMIFS(Xuat!$G$5:$G$1000,Xuat!$C$5:$C$1000,DATE(Thang!$E$4,Thang!$C$4,BB$2),Xuat!$D$5:$D$1000,Loc!$A453)</f>
        <v>0</v>
      </c>
      <c r="BC453" s="1">
        <f>SUMIFS(Xuat!$G$5:$G$1000,Xuat!$C$5:$C$1000,DATE(Thang!$E$4,Thang!$C$4,BC$2),Xuat!$D$5:$D$1000,Loc!$A453)</f>
        <v>0</v>
      </c>
      <c r="BD453" s="1">
        <f>SUMIFS(Xuat!$G$5:$G$1000,Xuat!$C$5:$C$1000,DATE(Thang!$E$4,Thang!$C$4,BD$2),Xuat!$D$5:$D$1000,Loc!$A453)</f>
        <v>0</v>
      </c>
      <c r="BE453" s="1">
        <f>SUMIFS(Xuat!$G$5:$G$1000,Xuat!$C$5:$C$1000,DATE(Thang!$E$4,Thang!$C$4,BE$2),Xuat!$D$5:$D$1000,Loc!$A453)</f>
        <v>0</v>
      </c>
      <c r="BF453" s="1">
        <f>SUMIFS(Xuat!$G$5:$G$1000,Xuat!$C$5:$C$1000,DATE(Thang!$E$4,Thang!$C$4,BF$2),Xuat!$D$5:$D$1000,Loc!$A453)</f>
        <v>0</v>
      </c>
      <c r="BG453" s="1">
        <f>SUMIFS(Xuat!$G$5:$G$1000,Xuat!$C$5:$C$1000,DATE(Thang!$E$4,Thang!$C$4,BG$2),Xuat!$D$5:$D$1000,Loc!$A453)</f>
        <v>0</v>
      </c>
      <c r="BH453" s="1">
        <f>SUMIFS(Xuat!$G$5:$G$1000,Xuat!$C$5:$C$1000,DATE(Thang!$E$4,Thang!$C$4,BH$2),Xuat!$D$5:$D$1000,Loc!$A453)</f>
        <v>0</v>
      </c>
      <c r="BI453" s="1">
        <f>SUMIFS(Xuat!$G$5:$G$1000,Xuat!$C$5:$C$1000,DATE(Thang!$E$4,Thang!$C$4,BI$2),Xuat!$D$5:$D$1000,Loc!$A453)</f>
        <v>0</v>
      </c>
      <c r="BJ453" s="1">
        <f>SUMIFS(Xuat!$G$5:$G$1000,Xuat!$C$5:$C$1000,DATE(Thang!$E$4,Thang!$C$4,BJ$2),Xuat!$D$5:$D$1000,Loc!$A453)</f>
        <v>0</v>
      </c>
      <c r="BK453" s="1">
        <f>SUMIFS(Xuat!$G$5:$G$1000,Xuat!$C$5:$C$1000,DATE(Thang!$E$4,Thang!$C$4,BK$2),Xuat!$D$5:$D$1000,Loc!$A453)</f>
        <v>0</v>
      </c>
      <c r="BL453" s="1">
        <f>SUMIFS(Xuat!$G$5:$G$1000,Xuat!$C$5:$C$1000,DATE(Thang!$E$4,Thang!$C$4,BL$2),Xuat!$D$5:$D$1000,Loc!$A453)</f>
        <v>0</v>
      </c>
      <c r="BM453" s="1">
        <f>SUMIFS(Xuat!$G$5:$G$1000,Xuat!$C$5:$C$1000,DATE(Thang!$E$4,Thang!$C$4,BM$2),Xuat!$D$5:$D$1000,Loc!$A453)</f>
        <v>0</v>
      </c>
      <c r="BN453" s="1">
        <f>SUMIFS(Xuat!$G$5:$G$1000,Xuat!$C$5:$C$1000,DATE(Thang!$E$4,Thang!$C$4,BN$2),Xuat!$D$5:$D$1000,Loc!$A453)</f>
        <v>0</v>
      </c>
      <c r="BO453" s="1">
        <f>SUMIFS(Xuat!$G$5:$G$1000,Xuat!$C$5:$C$1000,DATE(Thang!$E$4,Thang!$C$4,BO$2),Xuat!$D$5:$D$1000,Loc!$A453)</f>
        <v>0</v>
      </c>
    </row>
    <row r="454" spans="1:67" x14ac:dyDescent="0.2">
      <c r="A454" s="2">
        <f>DM!C454</f>
        <v>0</v>
      </c>
      <c r="B454" s="3">
        <f>VLOOKUP(A454,Tondau!$B$5:$F$500,3,0)</f>
        <v>0</v>
      </c>
      <c r="C454" s="3">
        <f t="shared" ref="C454:C500" si="23">SUM(F454:AJ454)</f>
        <v>0</v>
      </c>
      <c r="D454" s="3">
        <f t="shared" ref="D454:D500" si="24">SUM(AK454:BO454)</f>
        <v>0</v>
      </c>
      <c r="E454" s="3">
        <f t="shared" ref="E454:E500" si="25">B454+C454-D454</f>
        <v>0</v>
      </c>
      <c r="F454" s="7">
        <f>SUMIFS(Nhap!$I$5:$I$1000,Nhap!$E$5:$E$1000,DATE(Thang!$E$4,Thang!$C$4,Loc!$F$2),Nhap!$F$5:$F$1000,Loc!A454)</f>
        <v>0</v>
      </c>
      <c r="G454" s="7">
        <f>SUMIFS(Nhap!$I$5:$I$1000,Nhap!$E$5:$E$1000,DATE(Thang!$E$4,Thang!$C$4,Loc!$G$2),Nhap!$F$5:$F$1000,Loc!A454)</f>
        <v>0</v>
      </c>
      <c r="H454" s="7">
        <f>SUMIFS(Nhap!$I$5:$I$1000,Nhap!$E$5:$E$1000,DATE(Thang!$E$4,Thang!$C$4,Loc!$H$2),Nhap!$F$5:$F$1000,Loc!A454)</f>
        <v>0</v>
      </c>
      <c r="I454" s="7">
        <f>SUMIFS(Nhap!$I$5:$I$1000,Nhap!$E$5:$E$1000,DATE(Thang!$E$4,Thang!$C$4,Loc!$I$2),Nhap!$F$5:$F$1000,Loc!A454)</f>
        <v>0</v>
      </c>
      <c r="J454" s="7">
        <f>SUMIFS(Nhap!$I$5:$I$1000,Nhap!$E$5:$E$1000,DATE(Thang!$E$4,Thang!$C$4,Loc!$J$2),Nhap!$F$5:$F$1000,Loc!A454)</f>
        <v>0</v>
      </c>
      <c r="K454" s="7">
        <f>SUMIFS(Nhap!$I$5:$I$1000,Nhap!$E$5:$E$1000,DATE(Thang!$E$4,Thang!$C$4,Loc!$K$2),Nhap!$F$5:$F$1000,Loc!A454)</f>
        <v>0</v>
      </c>
      <c r="L454" s="7">
        <f>SUMIFS(Nhap!$I$5:$I$1000,Nhap!$E$5:$E$1000,DATE(Thang!$E$4,Thang!$C$4,Loc!$L$2),Nhap!$F$5:$F$1000,Loc!A454)</f>
        <v>0</v>
      </c>
      <c r="M454" s="7">
        <f>SUMIFS(Nhap!$I$5:$I$1000,Nhap!$E$5:$E$1000,DATE(Thang!$E$4,Thang!$C$4,Loc!$M$2),Nhap!$F$5:$F$1000,Loc!A454)</f>
        <v>0</v>
      </c>
      <c r="N454" s="7">
        <f>SUMIFS(Nhap!$I$5:$I$1000,Nhap!$E$5:$E$1000,DATE(Thang!$E$4,Thang!$C$4,Loc!$N$2),Nhap!$F$5:$F$1000,Loc!A454)</f>
        <v>0</v>
      </c>
      <c r="O454" s="7">
        <f>SUMIFS(Nhap!$I$5:$I$1000,Nhap!$E$5:$E$1000,DATE(Thang!$E$4,Thang!$C$4,Loc!$O$2),Nhap!$F$5:$F$1000,Loc!A454)</f>
        <v>0</v>
      </c>
      <c r="P454" s="7">
        <f>SUMIFS(Nhap!$I$5:$I$1000,Nhap!$E$5:$E$1000,DATE(Thang!$E$4,Thang!$C$4,Loc!$P$2),Nhap!$F$5:$F$1000,Loc!A454)</f>
        <v>0</v>
      </c>
      <c r="Q454" s="7">
        <f>SUMIFS(Nhap!$I$5:$I$1000,Nhap!$E$5:$E$1000,DATE(Thang!$E$4,Thang!$C$4,Loc!$Q$2),Nhap!$F$5:$F$1000,Loc!A454)</f>
        <v>0</v>
      </c>
      <c r="R454" s="7">
        <f>SUMIFS(Nhap!$I$5:$I$1000,Nhap!$E$5:$E$1000,DATE(Thang!$E$4,Thang!$C$4,Loc!$R$2),Nhap!$F$5:$F$1000,Loc!A454)</f>
        <v>0</v>
      </c>
      <c r="S454" s="7">
        <f>SUMIFS(Nhap!$I$5:$I$1000,Nhap!$E$5:$E$1000,DATE(Thang!$E$4,Thang!$C$4,Loc!$S$2),Nhap!$F$5:$F$1000,Loc!A454)</f>
        <v>0</v>
      </c>
      <c r="T454" s="7">
        <f>SUMIFS(Nhap!$I$5:$I$1000,Nhap!$E$5:$E$1000,DATE(Thang!$E$4,Thang!$C$4,Loc!$T$2),Nhap!$F$5:$F$1000,Loc!A454)</f>
        <v>0</v>
      </c>
      <c r="U454" s="7">
        <f>SUMIFS(Nhap!$I$5:$I$1000,Nhap!$E$5:$E$1000,DATE(Thang!$E$4,Thang!$C$4,Loc!$U$2),Nhap!$F$5:$F$1000,Loc!A454)</f>
        <v>0</v>
      </c>
      <c r="V454" s="7">
        <f>SUMIFS(Nhap!$I$5:$I$1000,Nhap!$E$5:$E$1000,DATE(Thang!$E$4,Thang!$C$4,Loc!$V$2),Nhap!$F$5:$F$1000,Loc!A454)</f>
        <v>0</v>
      </c>
      <c r="W454" s="7">
        <f>SUMIFS(Nhap!$I$5:$I$1000,Nhap!$E$5:$E$1000,DATE(Thang!$E$4,Thang!$C$4,Loc!$W$2),Nhap!$F$5:$F$1000,Loc!A454)</f>
        <v>0</v>
      </c>
      <c r="X454" s="7">
        <f>SUMIFS(Nhap!$I$5:$I$1000,Nhap!$E$5:$E$1000,DATE(Thang!$E$4,Thang!$C$4,Loc!$X$2),Nhap!$F$5:$F$1000,Loc!A454)</f>
        <v>0</v>
      </c>
      <c r="Y454" s="7">
        <f>SUMIFS(Nhap!$I$5:$I$1000,Nhap!$E$5:$E$1000,DATE(Thang!$E$4,Thang!$C$4,Loc!$Y$2),Nhap!$F$5:$F$1000,Loc!A454)</f>
        <v>0</v>
      </c>
      <c r="Z454" s="7">
        <f>SUMIFS(Nhap!$I$5:$I$1000,Nhap!$E$5:$E$1000,DATE(Thang!$E$4,Thang!$C$4,Loc!$Z$2),Nhap!$F$5:$F$1000,Loc!A454)</f>
        <v>0</v>
      </c>
      <c r="AA454" s="7">
        <f>SUMIFS(Nhap!$I$5:$I$1000,Nhap!$E$5:$E$1000,DATE(Thang!$E$4,Thang!$C$4,Loc!$AA$2),Nhap!$F$5:$F$1000,Loc!A454)</f>
        <v>0</v>
      </c>
      <c r="AB454" s="7">
        <f>SUMIFS(Nhap!$I$5:$I$1000,Nhap!$E$5:$E$1000,DATE(Thang!$E$4,Thang!$C$4,Loc!$AB$2),Nhap!$F$5:$F$1000,Loc!A454)</f>
        <v>0</v>
      </c>
      <c r="AC454" s="7">
        <f>SUMIFS(Nhap!$I$5:$I$1000,Nhap!$E$5:$E$1000,DATE(Thang!$E$4,Thang!$C$4,Loc!$AC$2),Nhap!$F$5:$F$1000,Loc!A454)</f>
        <v>0</v>
      </c>
      <c r="AD454" s="7">
        <f>SUMIFS(Nhap!$I$5:$I$1000,Nhap!$E$5:$E$1000,DATE(Thang!$E$4,Thang!$C$4,Loc!$AD$2),Nhap!$F$5:$F$1000,Loc!$A$5)</f>
        <v>0</v>
      </c>
      <c r="AE454" s="7">
        <f>SUMIFS(Nhap!$I$5:$I$1000,Nhap!$E$5:$E$1000,DATE(Thang!$E$4,Thang!$C$4,Loc!$AE$2),Nhap!$F$5:$F$1000,Loc!A454)</f>
        <v>0</v>
      </c>
      <c r="AF454" s="7">
        <f>SUMIFS(Nhap!$I$5:$I$1000,Nhap!$E$5:$E$1000,DATE(Thang!$E$4,Thang!$C$4,Loc!$AF$2),Nhap!$F$5:$F$1000,Loc!A454)</f>
        <v>0</v>
      </c>
      <c r="AG454" s="7">
        <f>SUMIFS(Nhap!$I$5:$I$1000,Nhap!$E$5:$E$1000,DATE(Thang!$E$4,Thang!$C$4,Loc!$AG$2),Nhap!$F$5:$F$1000,Loc!A454)</f>
        <v>0</v>
      </c>
      <c r="AH454" s="7">
        <f>SUMIFS(Nhap!$I$5:$I$1000,Nhap!$E$5:$E$1000,DATE(Thang!$E$4,Thang!$C$4,Loc!$AH$2),Nhap!$F$5:$F$1000,Loc!A454)</f>
        <v>0</v>
      </c>
      <c r="AI454" s="7">
        <f>SUMIFS(Nhap!$I$5:$I$1000,Nhap!$E$5:$E$1000,DATE(Thang!$E$4,Thang!$C$4,Loc!$AI$2),Nhap!$F$5:$F$1000,Loc!A454)</f>
        <v>0</v>
      </c>
      <c r="AJ454" s="7">
        <f>SUMIFS(Nhap!$I$5:$I$1000,Nhap!$E$5:$E$1000,DATE(Thang!$E$4,Thang!$C$4,Loc!$AJ$2),Nhap!$F$5:$F$1000,Loc!A454)</f>
        <v>0</v>
      </c>
      <c r="AK454" s="1">
        <f>SUMIFS(Xuat!$G$5:$G$1000,Xuat!$C$5:$C$1000,DATE(Thang!$E$4,Thang!$C$4,AK$2),Xuat!$D$5:$D$1000,Loc!$A454)</f>
        <v>0</v>
      </c>
      <c r="AL454" s="1">
        <f>SUMIFS(Xuat!$G$5:$G$1000,Xuat!$C$5:$C$1000,DATE(Thang!$E$4,Thang!$C$4,AL$2),Xuat!$D$5:$D$1000,Loc!$A454)</f>
        <v>0</v>
      </c>
      <c r="AM454" s="1">
        <f>SUMIFS(Xuat!$G$5:$G$1000,Xuat!$C$5:$C$1000,DATE(Thang!$E$4,Thang!$C$4,AM$2),Xuat!$D$5:$D$1000,Loc!$A454)</f>
        <v>0</v>
      </c>
      <c r="AN454" s="1">
        <f>SUMIFS(Xuat!$G$5:$G$1000,Xuat!$C$5:$C$1000,DATE(Thang!$E$4,Thang!$C$4,AN$2),Xuat!$D$5:$D$1000,Loc!$A454)</f>
        <v>0</v>
      </c>
      <c r="AO454" s="1">
        <f>SUMIFS(Xuat!$G$5:$G$1000,Xuat!$C$5:$C$1000,DATE(Thang!$E$4,Thang!$C$4,AO$2),Xuat!$D$5:$D$1000,Loc!$A454)</f>
        <v>0</v>
      </c>
      <c r="AP454" s="1">
        <f>SUMIFS(Xuat!$G$5:$G$1000,Xuat!$C$5:$C$1000,DATE(Thang!$E$4,Thang!$C$4,AP$2),Xuat!$D$5:$D$1000,Loc!$A454)</f>
        <v>0</v>
      </c>
      <c r="AQ454" s="1">
        <f>SUMIFS(Xuat!$G$5:$G$1000,Xuat!$C$5:$C$1000,DATE(Thang!$E$4,Thang!$C$4,AQ$2),Xuat!$D$5:$D$1000,Loc!$A454)</f>
        <v>0</v>
      </c>
      <c r="AR454" s="1">
        <f>SUMIFS(Xuat!$G$5:$G$1000,Xuat!$C$5:$C$1000,DATE(Thang!$E$4,Thang!$C$4,AR$2),Xuat!$D$5:$D$1000,Loc!$A454)</f>
        <v>0</v>
      </c>
      <c r="AS454" s="1">
        <f>SUMIFS(Xuat!$G$5:$G$1000,Xuat!$C$5:$C$1000,DATE(Thang!$E$4,Thang!$C$4,AS$2),Xuat!$D$5:$D$1000,Loc!$A454)</f>
        <v>0</v>
      </c>
      <c r="AT454" s="1">
        <f>SUMIFS(Xuat!$G$5:$G$1000,Xuat!$C$5:$C$1000,DATE(Thang!$E$4,Thang!$C$4,AT$2),Xuat!$D$5:$D$1000,Loc!$A454)</f>
        <v>0</v>
      </c>
      <c r="AU454" s="1">
        <f>SUMIFS(Xuat!$G$5:$G$1000,Xuat!$C$5:$C$1000,DATE(Thang!$E$4,Thang!$C$4,AU$2),Xuat!$D$5:$D$1000,Loc!$A454)</f>
        <v>0</v>
      </c>
      <c r="AV454" s="1">
        <f>SUMIFS(Xuat!$G$5:$G$1000,Xuat!$C$5:$C$1000,DATE(Thang!$E$4,Thang!$C$4,AV$2),Xuat!$D$5:$D$1000,Loc!$A454)</f>
        <v>0</v>
      </c>
      <c r="AW454" s="1">
        <f>SUMIFS(Xuat!$G$5:$G$1000,Xuat!$C$5:$C$1000,DATE(Thang!$E$4,Thang!$C$4,AW$2),Xuat!$D$5:$D$1000,Loc!$A454)</f>
        <v>0</v>
      </c>
      <c r="AX454" s="1">
        <f>SUMIFS(Xuat!$G$5:$G$1000,Xuat!$C$5:$C$1000,DATE(Thang!$E$4,Thang!$C$4,AX$2),Xuat!$D$5:$D$1000,Loc!$A454)</f>
        <v>0</v>
      </c>
      <c r="AY454" s="1">
        <f>SUMIFS(Xuat!$G$5:$G$1000,Xuat!$C$5:$C$1000,DATE(Thang!$E$4,Thang!$C$4,AY$2),Xuat!$D$5:$D$1000,Loc!$A454)</f>
        <v>0</v>
      </c>
      <c r="AZ454" s="1">
        <f>SUMIFS(Xuat!$G$5:$G$1000,Xuat!$C$5:$C$1000,DATE(Thang!$E$4,Thang!$C$4,AZ$2),Xuat!$D$5:$D$1000,Loc!$A454)</f>
        <v>0</v>
      </c>
      <c r="BA454" s="1">
        <f>SUMIFS(Xuat!$G$5:$G$1000,Xuat!$C$5:$C$1000,DATE(Thang!$E$4,Thang!$C$4,BA$2),Xuat!$D$5:$D$1000,Loc!$A454)</f>
        <v>0</v>
      </c>
      <c r="BB454" s="1">
        <f>SUMIFS(Xuat!$G$5:$G$1000,Xuat!$C$5:$C$1000,DATE(Thang!$E$4,Thang!$C$4,BB$2),Xuat!$D$5:$D$1000,Loc!$A454)</f>
        <v>0</v>
      </c>
      <c r="BC454" s="1">
        <f>SUMIFS(Xuat!$G$5:$G$1000,Xuat!$C$5:$C$1000,DATE(Thang!$E$4,Thang!$C$4,BC$2),Xuat!$D$5:$D$1000,Loc!$A454)</f>
        <v>0</v>
      </c>
      <c r="BD454" s="1">
        <f>SUMIFS(Xuat!$G$5:$G$1000,Xuat!$C$5:$C$1000,DATE(Thang!$E$4,Thang!$C$4,BD$2),Xuat!$D$5:$D$1000,Loc!$A454)</f>
        <v>0</v>
      </c>
      <c r="BE454" s="1">
        <f>SUMIFS(Xuat!$G$5:$G$1000,Xuat!$C$5:$C$1000,DATE(Thang!$E$4,Thang!$C$4,BE$2),Xuat!$D$5:$D$1000,Loc!$A454)</f>
        <v>0</v>
      </c>
      <c r="BF454" s="1">
        <f>SUMIFS(Xuat!$G$5:$G$1000,Xuat!$C$5:$C$1000,DATE(Thang!$E$4,Thang!$C$4,BF$2),Xuat!$D$5:$D$1000,Loc!$A454)</f>
        <v>0</v>
      </c>
      <c r="BG454" s="1">
        <f>SUMIFS(Xuat!$G$5:$G$1000,Xuat!$C$5:$C$1000,DATE(Thang!$E$4,Thang!$C$4,BG$2),Xuat!$D$5:$D$1000,Loc!$A454)</f>
        <v>0</v>
      </c>
      <c r="BH454" s="1">
        <f>SUMIFS(Xuat!$G$5:$G$1000,Xuat!$C$5:$C$1000,DATE(Thang!$E$4,Thang!$C$4,BH$2),Xuat!$D$5:$D$1000,Loc!$A454)</f>
        <v>0</v>
      </c>
      <c r="BI454" s="1">
        <f>SUMIFS(Xuat!$G$5:$G$1000,Xuat!$C$5:$C$1000,DATE(Thang!$E$4,Thang!$C$4,BI$2),Xuat!$D$5:$D$1000,Loc!$A454)</f>
        <v>0</v>
      </c>
      <c r="BJ454" s="1">
        <f>SUMIFS(Xuat!$G$5:$G$1000,Xuat!$C$5:$C$1000,DATE(Thang!$E$4,Thang!$C$4,BJ$2),Xuat!$D$5:$D$1000,Loc!$A454)</f>
        <v>0</v>
      </c>
      <c r="BK454" s="1">
        <f>SUMIFS(Xuat!$G$5:$G$1000,Xuat!$C$5:$C$1000,DATE(Thang!$E$4,Thang!$C$4,BK$2),Xuat!$D$5:$D$1000,Loc!$A454)</f>
        <v>0</v>
      </c>
      <c r="BL454" s="1">
        <f>SUMIFS(Xuat!$G$5:$G$1000,Xuat!$C$5:$C$1000,DATE(Thang!$E$4,Thang!$C$4,BL$2),Xuat!$D$5:$D$1000,Loc!$A454)</f>
        <v>0</v>
      </c>
      <c r="BM454" s="1">
        <f>SUMIFS(Xuat!$G$5:$G$1000,Xuat!$C$5:$C$1000,DATE(Thang!$E$4,Thang!$C$4,BM$2),Xuat!$D$5:$D$1000,Loc!$A454)</f>
        <v>0</v>
      </c>
      <c r="BN454" s="1">
        <f>SUMIFS(Xuat!$G$5:$G$1000,Xuat!$C$5:$C$1000,DATE(Thang!$E$4,Thang!$C$4,BN$2),Xuat!$D$5:$D$1000,Loc!$A454)</f>
        <v>0</v>
      </c>
      <c r="BO454" s="1">
        <f>SUMIFS(Xuat!$G$5:$G$1000,Xuat!$C$5:$C$1000,DATE(Thang!$E$4,Thang!$C$4,BO$2),Xuat!$D$5:$D$1000,Loc!$A454)</f>
        <v>0</v>
      </c>
    </row>
    <row r="455" spans="1:67" x14ac:dyDescent="0.2">
      <c r="A455" s="2">
        <f>DM!C455</f>
        <v>0</v>
      </c>
      <c r="B455" s="3">
        <f>VLOOKUP(A455,Tondau!$B$5:$F$500,3,0)</f>
        <v>0</v>
      </c>
      <c r="C455" s="3">
        <f t="shared" si="23"/>
        <v>0</v>
      </c>
      <c r="D455" s="3">
        <f t="shared" si="24"/>
        <v>0</v>
      </c>
      <c r="E455" s="3">
        <f t="shared" si="25"/>
        <v>0</v>
      </c>
      <c r="F455" s="7">
        <f>SUMIFS(Nhap!$I$5:$I$1000,Nhap!$E$5:$E$1000,DATE(Thang!$E$4,Thang!$C$4,Loc!$F$2),Nhap!$F$5:$F$1000,Loc!A455)</f>
        <v>0</v>
      </c>
      <c r="G455" s="7">
        <f>SUMIFS(Nhap!$I$5:$I$1000,Nhap!$E$5:$E$1000,DATE(Thang!$E$4,Thang!$C$4,Loc!$G$2),Nhap!$F$5:$F$1000,Loc!A455)</f>
        <v>0</v>
      </c>
      <c r="H455" s="7">
        <f>SUMIFS(Nhap!$I$5:$I$1000,Nhap!$E$5:$E$1000,DATE(Thang!$E$4,Thang!$C$4,Loc!$H$2),Nhap!$F$5:$F$1000,Loc!A455)</f>
        <v>0</v>
      </c>
      <c r="I455" s="7">
        <f>SUMIFS(Nhap!$I$5:$I$1000,Nhap!$E$5:$E$1000,DATE(Thang!$E$4,Thang!$C$4,Loc!$I$2),Nhap!$F$5:$F$1000,Loc!A455)</f>
        <v>0</v>
      </c>
      <c r="J455" s="7">
        <f>SUMIFS(Nhap!$I$5:$I$1000,Nhap!$E$5:$E$1000,DATE(Thang!$E$4,Thang!$C$4,Loc!$J$2),Nhap!$F$5:$F$1000,Loc!A455)</f>
        <v>0</v>
      </c>
      <c r="K455" s="7">
        <f>SUMIFS(Nhap!$I$5:$I$1000,Nhap!$E$5:$E$1000,DATE(Thang!$E$4,Thang!$C$4,Loc!$K$2),Nhap!$F$5:$F$1000,Loc!A455)</f>
        <v>0</v>
      </c>
      <c r="L455" s="7">
        <f>SUMIFS(Nhap!$I$5:$I$1000,Nhap!$E$5:$E$1000,DATE(Thang!$E$4,Thang!$C$4,Loc!$L$2),Nhap!$F$5:$F$1000,Loc!A455)</f>
        <v>0</v>
      </c>
      <c r="M455" s="7">
        <f>SUMIFS(Nhap!$I$5:$I$1000,Nhap!$E$5:$E$1000,DATE(Thang!$E$4,Thang!$C$4,Loc!$M$2),Nhap!$F$5:$F$1000,Loc!A455)</f>
        <v>0</v>
      </c>
      <c r="N455" s="7">
        <f>SUMIFS(Nhap!$I$5:$I$1000,Nhap!$E$5:$E$1000,DATE(Thang!$E$4,Thang!$C$4,Loc!$N$2),Nhap!$F$5:$F$1000,Loc!A455)</f>
        <v>0</v>
      </c>
      <c r="O455" s="7">
        <f>SUMIFS(Nhap!$I$5:$I$1000,Nhap!$E$5:$E$1000,DATE(Thang!$E$4,Thang!$C$4,Loc!$O$2),Nhap!$F$5:$F$1000,Loc!A455)</f>
        <v>0</v>
      </c>
      <c r="P455" s="7">
        <f>SUMIFS(Nhap!$I$5:$I$1000,Nhap!$E$5:$E$1000,DATE(Thang!$E$4,Thang!$C$4,Loc!$P$2),Nhap!$F$5:$F$1000,Loc!A455)</f>
        <v>0</v>
      </c>
      <c r="Q455" s="7">
        <f>SUMIFS(Nhap!$I$5:$I$1000,Nhap!$E$5:$E$1000,DATE(Thang!$E$4,Thang!$C$4,Loc!$Q$2),Nhap!$F$5:$F$1000,Loc!A455)</f>
        <v>0</v>
      </c>
      <c r="R455" s="7">
        <f>SUMIFS(Nhap!$I$5:$I$1000,Nhap!$E$5:$E$1000,DATE(Thang!$E$4,Thang!$C$4,Loc!$R$2),Nhap!$F$5:$F$1000,Loc!A455)</f>
        <v>0</v>
      </c>
      <c r="S455" s="7">
        <f>SUMIFS(Nhap!$I$5:$I$1000,Nhap!$E$5:$E$1000,DATE(Thang!$E$4,Thang!$C$4,Loc!$S$2),Nhap!$F$5:$F$1000,Loc!A455)</f>
        <v>0</v>
      </c>
      <c r="T455" s="7">
        <f>SUMIFS(Nhap!$I$5:$I$1000,Nhap!$E$5:$E$1000,DATE(Thang!$E$4,Thang!$C$4,Loc!$T$2),Nhap!$F$5:$F$1000,Loc!A455)</f>
        <v>0</v>
      </c>
      <c r="U455" s="7">
        <f>SUMIFS(Nhap!$I$5:$I$1000,Nhap!$E$5:$E$1000,DATE(Thang!$E$4,Thang!$C$4,Loc!$U$2),Nhap!$F$5:$F$1000,Loc!A455)</f>
        <v>0</v>
      </c>
      <c r="V455" s="7">
        <f>SUMIFS(Nhap!$I$5:$I$1000,Nhap!$E$5:$E$1000,DATE(Thang!$E$4,Thang!$C$4,Loc!$V$2),Nhap!$F$5:$F$1000,Loc!A455)</f>
        <v>0</v>
      </c>
      <c r="W455" s="7">
        <f>SUMIFS(Nhap!$I$5:$I$1000,Nhap!$E$5:$E$1000,DATE(Thang!$E$4,Thang!$C$4,Loc!$W$2),Nhap!$F$5:$F$1000,Loc!A455)</f>
        <v>0</v>
      </c>
      <c r="X455" s="7">
        <f>SUMIFS(Nhap!$I$5:$I$1000,Nhap!$E$5:$E$1000,DATE(Thang!$E$4,Thang!$C$4,Loc!$X$2),Nhap!$F$5:$F$1000,Loc!A455)</f>
        <v>0</v>
      </c>
      <c r="Y455" s="7">
        <f>SUMIFS(Nhap!$I$5:$I$1000,Nhap!$E$5:$E$1000,DATE(Thang!$E$4,Thang!$C$4,Loc!$Y$2),Nhap!$F$5:$F$1000,Loc!A455)</f>
        <v>0</v>
      </c>
      <c r="Z455" s="7">
        <f>SUMIFS(Nhap!$I$5:$I$1000,Nhap!$E$5:$E$1000,DATE(Thang!$E$4,Thang!$C$4,Loc!$Z$2),Nhap!$F$5:$F$1000,Loc!A455)</f>
        <v>0</v>
      </c>
      <c r="AA455" s="7">
        <f>SUMIFS(Nhap!$I$5:$I$1000,Nhap!$E$5:$E$1000,DATE(Thang!$E$4,Thang!$C$4,Loc!$AA$2),Nhap!$F$5:$F$1000,Loc!A455)</f>
        <v>0</v>
      </c>
      <c r="AB455" s="7">
        <f>SUMIFS(Nhap!$I$5:$I$1000,Nhap!$E$5:$E$1000,DATE(Thang!$E$4,Thang!$C$4,Loc!$AB$2),Nhap!$F$5:$F$1000,Loc!A455)</f>
        <v>0</v>
      </c>
      <c r="AC455" s="7">
        <f>SUMIFS(Nhap!$I$5:$I$1000,Nhap!$E$5:$E$1000,DATE(Thang!$E$4,Thang!$C$4,Loc!$AC$2),Nhap!$F$5:$F$1000,Loc!A455)</f>
        <v>0</v>
      </c>
      <c r="AD455" s="7">
        <f>SUMIFS(Nhap!$I$5:$I$1000,Nhap!$E$5:$E$1000,DATE(Thang!$E$4,Thang!$C$4,Loc!$AD$2),Nhap!$F$5:$F$1000,Loc!$A$5)</f>
        <v>0</v>
      </c>
      <c r="AE455" s="7">
        <f>SUMIFS(Nhap!$I$5:$I$1000,Nhap!$E$5:$E$1000,DATE(Thang!$E$4,Thang!$C$4,Loc!$AE$2),Nhap!$F$5:$F$1000,Loc!A455)</f>
        <v>0</v>
      </c>
      <c r="AF455" s="7">
        <f>SUMIFS(Nhap!$I$5:$I$1000,Nhap!$E$5:$E$1000,DATE(Thang!$E$4,Thang!$C$4,Loc!$AF$2),Nhap!$F$5:$F$1000,Loc!A455)</f>
        <v>0</v>
      </c>
      <c r="AG455" s="7">
        <f>SUMIFS(Nhap!$I$5:$I$1000,Nhap!$E$5:$E$1000,DATE(Thang!$E$4,Thang!$C$4,Loc!$AG$2),Nhap!$F$5:$F$1000,Loc!A455)</f>
        <v>0</v>
      </c>
      <c r="AH455" s="7">
        <f>SUMIFS(Nhap!$I$5:$I$1000,Nhap!$E$5:$E$1000,DATE(Thang!$E$4,Thang!$C$4,Loc!$AH$2),Nhap!$F$5:$F$1000,Loc!A455)</f>
        <v>0</v>
      </c>
      <c r="AI455" s="7">
        <f>SUMIFS(Nhap!$I$5:$I$1000,Nhap!$E$5:$E$1000,DATE(Thang!$E$4,Thang!$C$4,Loc!$AI$2),Nhap!$F$5:$F$1000,Loc!A455)</f>
        <v>0</v>
      </c>
      <c r="AJ455" s="7">
        <f>SUMIFS(Nhap!$I$5:$I$1000,Nhap!$E$5:$E$1000,DATE(Thang!$E$4,Thang!$C$4,Loc!$AJ$2),Nhap!$F$5:$F$1000,Loc!A455)</f>
        <v>0</v>
      </c>
      <c r="AK455" s="1">
        <f>SUMIFS(Xuat!$G$5:$G$1000,Xuat!$C$5:$C$1000,DATE(Thang!$E$4,Thang!$C$4,AK$2),Xuat!$D$5:$D$1000,Loc!$A455)</f>
        <v>0</v>
      </c>
      <c r="AL455" s="1">
        <f>SUMIFS(Xuat!$G$5:$G$1000,Xuat!$C$5:$C$1000,DATE(Thang!$E$4,Thang!$C$4,AL$2),Xuat!$D$5:$D$1000,Loc!$A455)</f>
        <v>0</v>
      </c>
      <c r="AM455" s="1">
        <f>SUMIFS(Xuat!$G$5:$G$1000,Xuat!$C$5:$C$1000,DATE(Thang!$E$4,Thang!$C$4,AM$2),Xuat!$D$5:$D$1000,Loc!$A455)</f>
        <v>0</v>
      </c>
      <c r="AN455" s="1">
        <f>SUMIFS(Xuat!$G$5:$G$1000,Xuat!$C$5:$C$1000,DATE(Thang!$E$4,Thang!$C$4,AN$2),Xuat!$D$5:$D$1000,Loc!$A455)</f>
        <v>0</v>
      </c>
      <c r="AO455" s="1">
        <f>SUMIFS(Xuat!$G$5:$G$1000,Xuat!$C$5:$C$1000,DATE(Thang!$E$4,Thang!$C$4,AO$2),Xuat!$D$5:$D$1000,Loc!$A455)</f>
        <v>0</v>
      </c>
      <c r="AP455" s="1">
        <f>SUMIFS(Xuat!$G$5:$G$1000,Xuat!$C$5:$C$1000,DATE(Thang!$E$4,Thang!$C$4,AP$2),Xuat!$D$5:$D$1000,Loc!$A455)</f>
        <v>0</v>
      </c>
      <c r="AQ455" s="1">
        <f>SUMIFS(Xuat!$G$5:$G$1000,Xuat!$C$5:$C$1000,DATE(Thang!$E$4,Thang!$C$4,AQ$2),Xuat!$D$5:$D$1000,Loc!$A455)</f>
        <v>0</v>
      </c>
      <c r="AR455" s="1">
        <f>SUMIFS(Xuat!$G$5:$G$1000,Xuat!$C$5:$C$1000,DATE(Thang!$E$4,Thang!$C$4,AR$2),Xuat!$D$5:$D$1000,Loc!$A455)</f>
        <v>0</v>
      </c>
      <c r="AS455" s="1">
        <f>SUMIFS(Xuat!$G$5:$G$1000,Xuat!$C$5:$C$1000,DATE(Thang!$E$4,Thang!$C$4,AS$2),Xuat!$D$5:$D$1000,Loc!$A455)</f>
        <v>0</v>
      </c>
      <c r="AT455" s="1">
        <f>SUMIFS(Xuat!$G$5:$G$1000,Xuat!$C$5:$C$1000,DATE(Thang!$E$4,Thang!$C$4,AT$2),Xuat!$D$5:$D$1000,Loc!$A455)</f>
        <v>0</v>
      </c>
      <c r="AU455" s="1">
        <f>SUMIFS(Xuat!$G$5:$G$1000,Xuat!$C$5:$C$1000,DATE(Thang!$E$4,Thang!$C$4,AU$2),Xuat!$D$5:$D$1000,Loc!$A455)</f>
        <v>0</v>
      </c>
      <c r="AV455" s="1">
        <f>SUMIFS(Xuat!$G$5:$G$1000,Xuat!$C$5:$C$1000,DATE(Thang!$E$4,Thang!$C$4,AV$2),Xuat!$D$5:$D$1000,Loc!$A455)</f>
        <v>0</v>
      </c>
      <c r="AW455" s="1">
        <f>SUMIFS(Xuat!$G$5:$G$1000,Xuat!$C$5:$C$1000,DATE(Thang!$E$4,Thang!$C$4,AW$2),Xuat!$D$5:$D$1000,Loc!$A455)</f>
        <v>0</v>
      </c>
      <c r="AX455" s="1">
        <f>SUMIFS(Xuat!$G$5:$G$1000,Xuat!$C$5:$C$1000,DATE(Thang!$E$4,Thang!$C$4,AX$2),Xuat!$D$5:$D$1000,Loc!$A455)</f>
        <v>0</v>
      </c>
      <c r="AY455" s="1">
        <f>SUMIFS(Xuat!$G$5:$G$1000,Xuat!$C$5:$C$1000,DATE(Thang!$E$4,Thang!$C$4,AY$2),Xuat!$D$5:$D$1000,Loc!$A455)</f>
        <v>0</v>
      </c>
      <c r="AZ455" s="1">
        <f>SUMIFS(Xuat!$G$5:$G$1000,Xuat!$C$5:$C$1000,DATE(Thang!$E$4,Thang!$C$4,AZ$2),Xuat!$D$5:$D$1000,Loc!$A455)</f>
        <v>0</v>
      </c>
      <c r="BA455" s="1">
        <f>SUMIFS(Xuat!$G$5:$G$1000,Xuat!$C$5:$C$1000,DATE(Thang!$E$4,Thang!$C$4,BA$2),Xuat!$D$5:$D$1000,Loc!$A455)</f>
        <v>0</v>
      </c>
      <c r="BB455" s="1">
        <f>SUMIFS(Xuat!$G$5:$G$1000,Xuat!$C$5:$C$1000,DATE(Thang!$E$4,Thang!$C$4,BB$2),Xuat!$D$5:$D$1000,Loc!$A455)</f>
        <v>0</v>
      </c>
      <c r="BC455" s="1">
        <f>SUMIFS(Xuat!$G$5:$G$1000,Xuat!$C$5:$C$1000,DATE(Thang!$E$4,Thang!$C$4,BC$2),Xuat!$D$5:$D$1000,Loc!$A455)</f>
        <v>0</v>
      </c>
      <c r="BD455" s="1">
        <f>SUMIFS(Xuat!$G$5:$G$1000,Xuat!$C$5:$C$1000,DATE(Thang!$E$4,Thang!$C$4,BD$2),Xuat!$D$5:$D$1000,Loc!$A455)</f>
        <v>0</v>
      </c>
      <c r="BE455" s="1">
        <f>SUMIFS(Xuat!$G$5:$G$1000,Xuat!$C$5:$C$1000,DATE(Thang!$E$4,Thang!$C$4,BE$2),Xuat!$D$5:$D$1000,Loc!$A455)</f>
        <v>0</v>
      </c>
      <c r="BF455" s="1">
        <f>SUMIFS(Xuat!$G$5:$G$1000,Xuat!$C$5:$C$1000,DATE(Thang!$E$4,Thang!$C$4,BF$2),Xuat!$D$5:$D$1000,Loc!$A455)</f>
        <v>0</v>
      </c>
      <c r="BG455" s="1">
        <f>SUMIFS(Xuat!$G$5:$G$1000,Xuat!$C$5:$C$1000,DATE(Thang!$E$4,Thang!$C$4,BG$2),Xuat!$D$5:$D$1000,Loc!$A455)</f>
        <v>0</v>
      </c>
      <c r="BH455" s="1">
        <f>SUMIFS(Xuat!$G$5:$G$1000,Xuat!$C$5:$C$1000,DATE(Thang!$E$4,Thang!$C$4,BH$2),Xuat!$D$5:$D$1000,Loc!$A455)</f>
        <v>0</v>
      </c>
      <c r="BI455" s="1">
        <f>SUMIFS(Xuat!$G$5:$G$1000,Xuat!$C$5:$C$1000,DATE(Thang!$E$4,Thang!$C$4,BI$2),Xuat!$D$5:$D$1000,Loc!$A455)</f>
        <v>0</v>
      </c>
      <c r="BJ455" s="1">
        <f>SUMIFS(Xuat!$G$5:$G$1000,Xuat!$C$5:$C$1000,DATE(Thang!$E$4,Thang!$C$4,BJ$2),Xuat!$D$5:$D$1000,Loc!$A455)</f>
        <v>0</v>
      </c>
      <c r="BK455" s="1">
        <f>SUMIFS(Xuat!$G$5:$G$1000,Xuat!$C$5:$C$1000,DATE(Thang!$E$4,Thang!$C$4,BK$2),Xuat!$D$5:$D$1000,Loc!$A455)</f>
        <v>0</v>
      </c>
      <c r="BL455" s="1">
        <f>SUMIFS(Xuat!$G$5:$G$1000,Xuat!$C$5:$C$1000,DATE(Thang!$E$4,Thang!$C$4,BL$2),Xuat!$D$5:$D$1000,Loc!$A455)</f>
        <v>0</v>
      </c>
      <c r="BM455" s="1">
        <f>SUMIFS(Xuat!$G$5:$G$1000,Xuat!$C$5:$C$1000,DATE(Thang!$E$4,Thang!$C$4,BM$2),Xuat!$D$5:$D$1000,Loc!$A455)</f>
        <v>0</v>
      </c>
      <c r="BN455" s="1">
        <f>SUMIFS(Xuat!$G$5:$G$1000,Xuat!$C$5:$C$1000,DATE(Thang!$E$4,Thang!$C$4,BN$2),Xuat!$D$5:$D$1000,Loc!$A455)</f>
        <v>0</v>
      </c>
      <c r="BO455" s="1">
        <f>SUMIFS(Xuat!$G$5:$G$1000,Xuat!$C$5:$C$1000,DATE(Thang!$E$4,Thang!$C$4,BO$2),Xuat!$D$5:$D$1000,Loc!$A455)</f>
        <v>0</v>
      </c>
    </row>
    <row r="456" spans="1:67" x14ac:dyDescent="0.2">
      <c r="A456" s="2">
        <f>DM!C456</f>
        <v>0</v>
      </c>
      <c r="B456" s="3">
        <f>VLOOKUP(A456,Tondau!$B$5:$F$500,3,0)</f>
        <v>0</v>
      </c>
      <c r="C456" s="3">
        <f t="shared" si="23"/>
        <v>0</v>
      </c>
      <c r="D456" s="3">
        <f t="shared" si="24"/>
        <v>0</v>
      </c>
      <c r="E456" s="3">
        <f t="shared" si="25"/>
        <v>0</v>
      </c>
      <c r="F456" s="7">
        <f>SUMIFS(Nhap!$I$5:$I$1000,Nhap!$E$5:$E$1000,DATE(Thang!$E$4,Thang!$C$4,Loc!$F$2),Nhap!$F$5:$F$1000,Loc!A456)</f>
        <v>0</v>
      </c>
      <c r="G456" s="7">
        <f>SUMIFS(Nhap!$I$5:$I$1000,Nhap!$E$5:$E$1000,DATE(Thang!$E$4,Thang!$C$4,Loc!$G$2),Nhap!$F$5:$F$1000,Loc!A456)</f>
        <v>0</v>
      </c>
      <c r="H456" s="7">
        <f>SUMIFS(Nhap!$I$5:$I$1000,Nhap!$E$5:$E$1000,DATE(Thang!$E$4,Thang!$C$4,Loc!$H$2),Nhap!$F$5:$F$1000,Loc!A456)</f>
        <v>0</v>
      </c>
      <c r="I456" s="7">
        <f>SUMIFS(Nhap!$I$5:$I$1000,Nhap!$E$5:$E$1000,DATE(Thang!$E$4,Thang!$C$4,Loc!$I$2),Nhap!$F$5:$F$1000,Loc!A456)</f>
        <v>0</v>
      </c>
      <c r="J456" s="7">
        <f>SUMIFS(Nhap!$I$5:$I$1000,Nhap!$E$5:$E$1000,DATE(Thang!$E$4,Thang!$C$4,Loc!$J$2),Nhap!$F$5:$F$1000,Loc!A456)</f>
        <v>0</v>
      </c>
      <c r="K456" s="7">
        <f>SUMIFS(Nhap!$I$5:$I$1000,Nhap!$E$5:$E$1000,DATE(Thang!$E$4,Thang!$C$4,Loc!$K$2),Nhap!$F$5:$F$1000,Loc!A456)</f>
        <v>0</v>
      </c>
      <c r="L456" s="7">
        <f>SUMIFS(Nhap!$I$5:$I$1000,Nhap!$E$5:$E$1000,DATE(Thang!$E$4,Thang!$C$4,Loc!$L$2),Nhap!$F$5:$F$1000,Loc!A456)</f>
        <v>0</v>
      </c>
      <c r="M456" s="7">
        <f>SUMIFS(Nhap!$I$5:$I$1000,Nhap!$E$5:$E$1000,DATE(Thang!$E$4,Thang!$C$4,Loc!$M$2),Nhap!$F$5:$F$1000,Loc!A456)</f>
        <v>0</v>
      </c>
      <c r="N456" s="7">
        <f>SUMIFS(Nhap!$I$5:$I$1000,Nhap!$E$5:$E$1000,DATE(Thang!$E$4,Thang!$C$4,Loc!$N$2),Nhap!$F$5:$F$1000,Loc!A456)</f>
        <v>0</v>
      </c>
      <c r="O456" s="7">
        <f>SUMIFS(Nhap!$I$5:$I$1000,Nhap!$E$5:$E$1000,DATE(Thang!$E$4,Thang!$C$4,Loc!$O$2),Nhap!$F$5:$F$1000,Loc!A456)</f>
        <v>0</v>
      </c>
      <c r="P456" s="7">
        <f>SUMIFS(Nhap!$I$5:$I$1000,Nhap!$E$5:$E$1000,DATE(Thang!$E$4,Thang!$C$4,Loc!$P$2),Nhap!$F$5:$F$1000,Loc!A456)</f>
        <v>0</v>
      </c>
      <c r="Q456" s="7">
        <f>SUMIFS(Nhap!$I$5:$I$1000,Nhap!$E$5:$E$1000,DATE(Thang!$E$4,Thang!$C$4,Loc!$Q$2),Nhap!$F$5:$F$1000,Loc!A456)</f>
        <v>0</v>
      </c>
      <c r="R456" s="7">
        <f>SUMIFS(Nhap!$I$5:$I$1000,Nhap!$E$5:$E$1000,DATE(Thang!$E$4,Thang!$C$4,Loc!$R$2),Nhap!$F$5:$F$1000,Loc!A456)</f>
        <v>0</v>
      </c>
      <c r="S456" s="7">
        <f>SUMIFS(Nhap!$I$5:$I$1000,Nhap!$E$5:$E$1000,DATE(Thang!$E$4,Thang!$C$4,Loc!$S$2),Nhap!$F$5:$F$1000,Loc!A456)</f>
        <v>0</v>
      </c>
      <c r="T456" s="7">
        <f>SUMIFS(Nhap!$I$5:$I$1000,Nhap!$E$5:$E$1000,DATE(Thang!$E$4,Thang!$C$4,Loc!$T$2),Nhap!$F$5:$F$1000,Loc!A456)</f>
        <v>0</v>
      </c>
      <c r="U456" s="7">
        <f>SUMIFS(Nhap!$I$5:$I$1000,Nhap!$E$5:$E$1000,DATE(Thang!$E$4,Thang!$C$4,Loc!$U$2),Nhap!$F$5:$F$1000,Loc!A456)</f>
        <v>0</v>
      </c>
      <c r="V456" s="7">
        <f>SUMIFS(Nhap!$I$5:$I$1000,Nhap!$E$5:$E$1000,DATE(Thang!$E$4,Thang!$C$4,Loc!$V$2),Nhap!$F$5:$F$1000,Loc!A456)</f>
        <v>0</v>
      </c>
      <c r="W456" s="7">
        <f>SUMIFS(Nhap!$I$5:$I$1000,Nhap!$E$5:$E$1000,DATE(Thang!$E$4,Thang!$C$4,Loc!$W$2),Nhap!$F$5:$F$1000,Loc!A456)</f>
        <v>0</v>
      </c>
      <c r="X456" s="7">
        <f>SUMIFS(Nhap!$I$5:$I$1000,Nhap!$E$5:$E$1000,DATE(Thang!$E$4,Thang!$C$4,Loc!$X$2),Nhap!$F$5:$F$1000,Loc!A456)</f>
        <v>0</v>
      </c>
      <c r="Y456" s="7">
        <f>SUMIFS(Nhap!$I$5:$I$1000,Nhap!$E$5:$E$1000,DATE(Thang!$E$4,Thang!$C$4,Loc!$Y$2),Nhap!$F$5:$F$1000,Loc!A456)</f>
        <v>0</v>
      </c>
      <c r="Z456" s="7">
        <f>SUMIFS(Nhap!$I$5:$I$1000,Nhap!$E$5:$E$1000,DATE(Thang!$E$4,Thang!$C$4,Loc!$Z$2),Nhap!$F$5:$F$1000,Loc!A456)</f>
        <v>0</v>
      </c>
      <c r="AA456" s="7">
        <f>SUMIFS(Nhap!$I$5:$I$1000,Nhap!$E$5:$E$1000,DATE(Thang!$E$4,Thang!$C$4,Loc!$AA$2),Nhap!$F$5:$F$1000,Loc!A456)</f>
        <v>0</v>
      </c>
      <c r="AB456" s="7">
        <f>SUMIFS(Nhap!$I$5:$I$1000,Nhap!$E$5:$E$1000,DATE(Thang!$E$4,Thang!$C$4,Loc!$AB$2),Nhap!$F$5:$F$1000,Loc!A456)</f>
        <v>0</v>
      </c>
      <c r="AC456" s="7">
        <f>SUMIFS(Nhap!$I$5:$I$1000,Nhap!$E$5:$E$1000,DATE(Thang!$E$4,Thang!$C$4,Loc!$AC$2),Nhap!$F$5:$F$1000,Loc!A456)</f>
        <v>0</v>
      </c>
      <c r="AD456" s="7">
        <f>SUMIFS(Nhap!$I$5:$I$1000,Nhap!$E$5:$E$1000,DATE(Thang!$E$4,Thang!$C$4,Loc!$AD$2),Nhap!$F$5:$F$1000,Loc!$A$5)</f>
        <v>0</v>
      </c>
      <c r="AE456" s="7">
        <f>SUMIFS(Nhap!$I$5:$I$1000,Nhap!$E$5:$E$1000,DATE(Thang!$E$4,Thang!$C$4,Loc!$AE$2),Nhap!$F$5:$F$1000,Loc!A456)</f>
        <v>0</v>
      </c>
      <c r="AF456" s="7">
        <f>SUMIFS(Nhap!$I$5:$I$1000,Nhap!$E$5:$E$1000,DATE(Thang!$E$4,Thang!$C$4,Loc!$AF$2),Nhap!$F$5:$F$1000,Loc!A456)</f>
        <v>0</v>
      </c>
      <c r="AG456" s="7">
        <f>SUMIFS(Nhap!$I$5:$I$1000,Nhap!$E$5:$E$1000,DATE(Thang!$E$4,Thang!$C$4,Loc!$AG$2),Nhap!$F$5:$F$1000,Loc!A456)</f>
        <v>0</v>
      </c>
      <c r="AH456" s="7">
        <f>SUMIFS(Nhap!$I$5:$I$1000,Nhap!$E$5:$E$1000,DATE(Thang!$E$4,Thang!$C$4,Loc!$AH$2),Nhap!$F$5:$F$1000,Loc!A456)</f>
        <v>0</v>
      </c>
      <c r="AI456" s="7">
        <f>SUMIFS(Nhap!$I$5:$I$1000,Nhap!$E$5:$E$1000,DATE(Thang!$E$4,Thang!$C$4,Loc!$AI$2),Nhap!$F$5:$F$1000,Loc!A456)</f>
        <v>0</v>
      </c>
      <c r="AJ456" s="7">
        <f>SUMIFS(Nhap!$I$5:$I$1000,Nhap!$E$5:$E$1000,DATE(Thang!$E$4,Thang!$C$4,Loc!$AJ$2),Nhap!$F$5:$F$1000,Loc!A456)</f>
        <v>0</v>
      </c>
      <c r="AK456" s="1">
        <f>SUMIFS(Xuat!$G$5:$G$1000,Xuat!$C$5:$C$1000,DATE(Thang!$E$4,Thang!$C$4,AK$2),Xuat!$D$5:$D$1000,Loc!$A456)</f>
        <v>0</v>
      </c>
      <c r="AL456" s="1">
        <f>SUMIFS(Xuat!$G$5:$G$1000,Xuat!$C$5:$C$1000,DATE(Thang!$E$4,Thang!$C$4,AL$2),Xuat!$D$5:$D$1000,Loc!$A456)</f>
        <v>0</v>
      </c>
      <c r="AM456" s="1">
        <f>SUMIFS(Xuat!$G$5:$G$1000,Xuat!$C$5:$C$1000,DATE(Thang!$E$4,Thang!$C$4,AM$2),Xuat!$D$5:$D$1000,Loc!$A456)</f>
        <v>0</v>
      </c>
      <c r="AN456" s="1">
        <f>SUMIFS(Xuat!$G$5:$G$1000,Xuat!$C$5:$C$1000,DATE(Thang!$E$4,Thang!$C$4,AN$2),Xuat!$D$5:$D$1000,Loc!$A456)</f>
        <v>0</v>
      </c>
      <c r="AO456" s="1">
        <f>SUMIFS(Xuat!$G$5:$G$1000,Xuat!$C$5:$C$1000,DATE(Thang!$E$4,Thang!$C$4,AO$2),Xuat!$D$5:$D$1000,Loc!$A456)</f>
        <v>0</v>
      </c>
      <c r="AP456" s="1">
        <f>SUMIFS(Xuat!$G$5:$G$1000,Xuat!$C$5:$C$1000,DATE(Thang!$E$4,Thang!$C$4,AP$2),Xuat!$D$5:$D$1000,Loc!$A456)</f>
        <v>0</v>
      </c>
      <c r="AQ456" s="1">
        <f>SUMIFS(Xuat!$G$5:$G$1000,Xuat!$C$5:$C$1000,DATE(Thang!$E$4,Thang!$C$4,AQ$2),Xuat!$D$5:$D$1000,Loc!$A456)</f>
        <v>0</v>
      </c>
      <c r="AR456" s="1">
        <f>SUMIFS(Xuat!$G$5:$G$1000,Xuat!$C$5:$C$1000,DATE(Thang!$E$4,Thang!$C$4,AR$2),Xuat!$D$5:$D$1000,Loc!$A456)</f>
        <v>0</v>
      </c>
      <c r="AS456" s="1">
        <f>SUMIFS(Xuat!$G$5:$G$1000,Xuat!$C$5:$C$1000,DATE(Thang!$E$4,Thang!$C$4,AS$2),Xuat!$D$5:$D$1000,Loc!$A456)</f>
        <v>0</v>
      </c>
      <c r="AT456" s="1">
        <f>SUMIFS(Xuat!$G$5:$G$1000,Xuat!$C$5:$C$1000,DATE(Thang!$E$4,Thang!$C$4,AT$2),Xuat!$D$5:$D$1000,Loc!$A456)</f>
        <v>0</v>
      </c>
      <c r="AU456" s="1">
        <f>SUMIFS(Xuat!$G$5:$G$1000,Xuat!$C$5:$C$1000,DATE(Thang!$E$4,Thang!$C$4,AU$2),Xuat!$D$5:$D$1000,Loc!$A456)</f>
        <v>0</v>
      </c>
      <c r="AV456" s="1">
        <f>SUMIFS(Xuat!$G$5:$G$1000,Xuat!$C$5:$C$1000,DATE(Thang!$E$4,Thang!$C$4,AV$2),Xuat!$D$5:$D$1000,Loc!$A456)</f>
        <v>0</v>
      </c>
      <c r="AW456" s="1">
        <f>SUMIFS(Xuat!$G$5:$G$1000,Xuat!$C$5:$C$1000,DATE(Thang!$E$4,Thang!$C$4,AW$2),Xuat!$D$5:$D$1000,Loc!$A456)</f>
        <v>0</v>
      </c>
      <c r="AX456" s="1">
        <f>SUMIFS(Xuat!$G$5:$G$1000,Xuat!$C$5:$C$1000,DATE(Thang!$E$4,Thang!$C$4,AX$2),Xuat!$D$5:$D$1000,Loc!$A456)</f>
        <v>0</v>
      </c>
      <c r="AY456" s="1">
        <f>SUMIFS(Xuat!$G$5:$G$1000,Xuat!$C$5:$C$1000,DATE(Thang!$E$4,Thang!$C$4,AY$2),Xuat!$D$5:$D$1000,Loc!$A456)</f>
        <v>0</v>
      </c>
      <c r="AZ456" s="1">
        <f>SUMIFS(Xuat!$G$5:$G$1000,Xuat!$C$5:$C$1000,DATE(Thang!$E$4,Thang!$C$4,AZ$2),Xuat!$D$5:$D$1000,Loc!$A456)</f>
        <v>0</v>
      </c>
      <c r="BA456" s="1">
        <f>SUMIFS(Xuat!$G$5:$G$1000,Xuat!$C$5:$C$1000,DATE(Thang!$E$4,Thang!$C$4,BA$2),Xuat!$D$5:$D$1000,Loc!$A456)</f>
        <v>0</v>
      </c>
      <c r="BB456" s="1">
        <f>SUMIFS(Xuat!$G$5:$G$1000,Xuat!$C$5:$C$1000,DATE(Thang!$E$4,Thang!$C$4,BB$2),Xuat!$D$5:$D$1000,Loc!$A456)</f>
        <v>0</v>
      </c>
      <c r="BC456" s="1">
        <f>SUMIFS(Xuat!$G$5:$G$1000,Xuat!$C$5:$C$1000,DATE(Thang!$E$4,Thang!$C$4,BC$2),Xuat!$D$5:$D$1000,Loc!$A456)</f>
        <v>0</v>
      </c>
      <c r="BD456" s="1">
        <f>SUMIFS(Xuat!$G$5:$G$1000,Xuat!$C$5:$C$1000,DATE(Thang!$E$4,Thang!$C$4,BD$2),Xuat!$D$5:$D$1000,Loc!$A456)</f>
        <v>0</v>
      </c>
      <c r="BE456" s="1">
        <f>SUMIFS(Xuat!$G$5:$G$1000,Xuat!$C$5:$C$1000,DATE(Thang!$E$4,Thang!$C$4,BE$2),Xuat!$D$5:$D$1000,Loc!$A456)</f>
        <v>0</v>
      </c>
      <c r="BF456" s="1">
        <f>SUMIFS(Xuat!$G$5:$G$1000,Xuat!$C$5:$C$1000,DATE(Thang!$E$4,Thang!$C$4,BF$2),Xuat!$D$5:$D$1000,Loc!$A456)</f>
        <v>0</v>
      </c>
      <c r="BG456" s="1">
        <f>SUMIFS(Xuat!$G$5:$G$1000,Xuat!$C$5:$C$1000,DATE(Thang!$E$4,Thang!$C$4,BG$2),Xuat!$D$5:$D$1000,Loc!$A456)</f>
        <v>0</v>
      </c>
      <c r="BH456" s="1">
        <f>SUMIFS(Xuat!$G$5:$G$1000,Xuat!$C$5:$C$1000,DATE(Thang!$E$4,Thang!$C$4,BH$2),Xuat!$D$5:$D$1000,Loc!$A456)</f>
        <v>0</v>
      </c>
      <c r="BI456" s="1">
        <f>SUMIFS(Xuat!$G$5:$G$1000,Xuat!$C$5:$C$1000,DATE(Thang!$E$4,Thang!$C$4,BI$2),Xuat!$D$5:$D$1000,Loc!$A456)</f>
        <v>0</v>
      </c>
      <c r="BJ456" s="1">
        <f>SUMIFS(Xuat!$G$5:$G$1000,Xuat!$C$5:$C$1000,DATE(Thang!$E$4,Thang!$C$4,BJ$2),Xuat!$D$5:$D$1000,Loc!$A456)</f>
        <v>0</v>
      </c>
      <c r="BK456" s="1">
        <f>SUMIFS(Xuat!$G$5:$G$1000,Xuat!$C$5:$C$1000,DATE(Thang!$E$4,Thang!$C$4,BK$2),Xuat!$D$5:$D$1000,Loc!$A456)</f>
        <v>0</v>
      </c>
      <c r="BL456" s="1">
        <f>SUMIFS(Xuat!$G$5:$G$1000,Xuat!$C$5:$C$1000,DATE(Thang!$E$4,Thang!$C$4,BL$2),Xuat!$D$5:$D$1000,Loc!$A456)</f>
        <v>0</v>
      </c>
      <c r="BM456" s="1">
        <f>SUMIFS(Xuat!$G$5:$G$1000,Xuat!$C$5:$C$1000,DATE(Thang!$E$4,Thang!$C$4,BM$2),Xuat!$D$5:$D$1000,Loc!$A456)</f>
        <v>0</v>
      </c>
      <c r="BN456" s="1">
        <f>SUMIFS(Xuat!$G$5:$G$1000,Xuat!$C$5:$C$1000,DATE(Thang!$E$4,Thang!$C$4,BN$2),Xuat!$D$5:$D$1000,Loc!$A456)</f>
        <v>0</v>
      </c>
      <c r="BO456" s="1">
        <f>SUMIFS(Xuat!$G$5:$G$1000,Xuat!$C$5:$C$1000,DATE(Thang!$E$4,Thang!$C$4,BO$2),Xuat!$D$5:$D$1000,Loc!$A456)</f>
        <v>0</v>
      </c>
    </row>
    <row r="457" spans="1:67" x14ac:dyDescent="0.2">
      <c r="A457" s="2">
        <f>DM!C457</f>
        <v>0</v>
      </c>
      <c r="B457" s="3">
        <f>VLOOKUP(A457,Tondau!$B$5:$F$500,3,0)</f>
        <v>0</v>
      </c>
      <c r="C457" s="3">
        <f t="shared" si="23"/>
        <v>0</v>
      </c>
      <c r="D457" s="3">
        <f t="shared" si="24"/>
        <v>0</v>
      </c>
      <c r="E457" s="3">
        <f t="shared" si="25"/>
        <v>0</v>
      </c>
      <c r="F457" s="7">
        <f>SUMIFS(Nhap!$I$5:$I$1000,Nhap!$E$5:$E$1000,DATE(Thang!$E$4,Thang!$C$4,Loc!$F$2),Nhap!$F$5:$F$1000,Loc!A457)</f>
        <v>0</v>
      </c>
      <c r="G457" s="7">
        <f>SUMIFS(Nhap!$I$5:$I$1000,Nhap!$E$5:$E$1000,DATE(Thang!$E$4,Thang!$C$4,Loc!$G$2),Nhap!$F$5:$F$1000,Loc!A457)</f>
        <v>0</v>
      </c>
      <c r="H457" s="7">
        <f>SUMIFS(Nhap!$I$5:$I$1000,Nhap!$E$5:$E$1000,DATE(Thang!$E$4,Thang!$C$4,Loc!$H$2),Nhap!$F$5:$F$1000,Loc!A457)</f>
        <v>0</v>
      </c>
      <c r="I457" s="7">
        <f>SUMIFS(Nhap!$I$5:$I$1000,Nhap!$E$5:$E$1000,DATE(Thang!$E$4,Thang!$C$4,Loc!$I$2),Nhap!$F$5:$F$1000,Loc!A457)</f>
        <v>0</v>
      </c>
      <c r="J457" s="7">
        <f>SUMIFS(Nhap!$I$5:$I$1000,Nhap!$E$5:$E$1000,DATE(Thang!$E$4,Thang!$C$4,Loc!$J$2),Nhap!$F$5:$F$1000,Loc!A457)</f>
        <v>0</v>
      </c>
      <c r="K457" s="7">
        <f>SUMIFS(Nhap!$I$5:$I$1000,Nhap!$E$5:$E$1000,DATE(Thang!$E$4,Thang!$C$4,Loc!$K$2),Nhap!$F$5:$F$1000,Loc!A457)</f>
        <v>0</v>
      </c>
      <c r="L457" s="7">
        <f>SUMIFS(Nhap!$I$5:$I$1000,Nhap!$E$5:$E$1000,DATE(Thang!$E$4,Thang!$C$4,Loc!$L$2),Nhap!$F$5:$F$1000,Loc!A457)</f>
        <v>0</v>
      </c>
      <c r="M457" s="7">
        <f>SUMIFS(Nhap!$I$5:$I$1000,Nhap!$E$5:$E$1000,DATE(Thang!$E$4,Thang!$C$4,Loc!$M$2),Nhap!$F$5:$F$1000,Loc!A457)</f>
        <v>0</v>
      </c>
      <c r="N457" s="7">
        <f>SUMIFS(Nhap!$I$5:$I$1000,Nhap!$E$5:$E$1000,DATE(Thang!$E$4,Thang!$C$4,Loc!$N$2),Nhap!$F$5:$F$1000,Loc!A457)</f>
        <v>0</v>
      </c>
      <c r="O457" s="7">
        <f>SUMIFS(Nhap!$I$5:$I$1000,Nhap!$E$5:$E$1000,DATE(Thang!$E$4,Thang!$C$4,Loc!$O$2),Nhap!$F$5:$F$1000,Loc!A457)</f>
        <v>0</v>
      </c>
      <c r="P457" s="7">
        <f>SUMIFS(Nhap!$I$5:$I$1000,Nhap!$E$5:$E$1000,DATE(Thang!$E$4,Thang!$C$4,Loc!$P$2),Nhap!$F$5:$F$1000,Loc!A457)</f>
        <v>0</v>
      </c>
      <c r="Q457" s="7">
        <f>SUMIFS(Nhap!$I$5:$I$1000,Nhap!$E$5:$E$1000,DATE(Thang!$E$4,Thang!$C$4,Loc!$Q$2),Nhap!$F$5:$F$1000,Loc!A457)</f>
        <v>0</v>
      </c>
      <c r="R457" s="7">
        <f>SUMIFS(Nhap!$I$5:$I$1000,Nhap!$E$5:$E$1000,DATE(Thang!$E$4,Thang!$C$4,Loc!$R$2),Nhap!$F$5:$F$1000,Loc!A457)</f>
        <v>0</v>
      </c>
      <c r="S457" s="7">
        <f>SUMIFS(Nhap!$I$5:$I$1000,Nhap!$E$5:$E$1000,DATE(Thang!$E$4,Thang!$C$4,Loc!$S$2),Nhap!$F$5:$F$1000,Loc!A457)</f>
        <v>0</v>
      </c>
      <c r="T457" s="7">
        <f>SUMIFS(Nhap!$I$5:$I$1000,Nhap!$E$5:$E$1000,DATE(Thang!$E$4,Thang!$C$4,Loc!$T$2),Nhap!$F$5:$F$1000,Loc!A457)</f>
        <v>0</v>
      </c>
      <c r="U457" s="7">
        <f>SUMIFS(Nhap!$I$5:$I$1000,Nhap!$E$5:$E$1000,DATE(Thang!$E$4,Thang!$C$4,Loc!$U$2),Nhap!$F$5:$F$1000,Loc!A457)</f>
        <v>0</v>
      </c>
      <c r="V457" s="7">
        <f>SUMIFS(Nhap!$I$5:$I$1000,Nhap!$E$5:$E$1000,DATE(Thang!$E$4,Thang!$C$4,Loc!$V$2),Nhap!$F$5:$F$1000,Loc!A457)</f>
        <v>0</v>
      </c>
      <c r="W457" s="7">
        <f>SUMIFS(Nhap!$I$5:$I$1000,Nhap!$E$5:$E$1000,DATE(Thang!$E$4,Thang!$C$4,Loc!$W$2),Nhap!$F$5:$F$1000,Loc!A457)</f>
        <v>0</v>
      </c>
      <c r="X457" s="7">
        <f>SUMIFS(Nhap!$I$5:$I$1000,Nhap!$E$5:$E$1000,DATE(Thang!$E$4,Thang!$C$4,Loc!$X$2),Nhap!$F$5:$F$1000,Loc!A457)</f>
        <v>0</v>
      </c>
      <c r="Y457" s="7">
        <f>SUMIFS(Nhap!$I$5:$I$1000,Nhap!$E$5:$E$1000,DATE(Thang!$E$4,Thang!$C$4,Loc!$Y$2),Nhap!$F$5:$F$1000,Loc!A457)</f>
        <v>0</v>
      </c>
      <c r="Z457" s="7">
        <f>SUMIFS(Nhap!$I$5:$I$1000,Nhap!$E$5:$E$1000,DATE(Thang!$E$4,Thang!$C$4,Loc!$Z$2),Nhap!$F$5:$F$1000,Loc!A457)</f>
        <v>0</v>
      </c>
      <c r="AA457" s="7">
        <f>SUMIFS(Nhap!$I$5:$I$1000,Nhap!$E$5:$E$1000,DATE(Thang!$E$4,Thang!$C$4,Loc!$AA$2),Nhap!$F$5:$F$1000,Loc!A457)</f>
        <v>0</v>
      </c>
      <c r="AB457" s="7">
        <f>SUMIFS(Nhap!$I$5:$I$1000,Nhap!$E$5:$E$1000,DATE(Thang!$E$4,Thang!$C$4,Loc!$AB$2),Nhap!$F$5:$F$1000,Loc!A457)</f>
        <v>0</v>
      </c>
      <c r="AC457" s="7">
        <f>SUMIFS(Nhap!$I$5:$I$1000,Nhap!$E$5:$E$1000,DATE(Thang!$E$4,Thang!$C$4,Loc!$AC$2),Nhap!$F$5:$F$1000,Loc!A457)</f>
        <v>0</v>
      </c>
      <c r="AD457" s="7">
        <f>SUMIFS(Nhap!$I$5:$I$1000,Nhap!$E$5:$E$1000,DATE(Thang!$E$4,Thang!$C$4,Loc!$AD$2),Nhap!$F$5:$F$1000,Loc!$A$5)</f>
        <v>0</v>
      </c>
      <c r="AE457" s="7">
        <f>SUMIFS(Nhap!$I$5:$I$1000,Nhap!$E$5:$E$1000,DATE(Thang!$E$4,Thang!$C$4,Loc!$AE$2),Nhap!$F$5:$F$1000,Loc!A457)</f>
        <v>0</v>
      </c>
      <c r="AF457" s="7">
        <f>SUMIFS(Nhap!$I$5:$I$1000,Nhap!$E$5:$E$1000,DATE(Thang!$E$4,Thang!$C$4,Loc!$AF$2),Nhap!$F$5:$F$1000,Loc!A457)</f>
        <v>0</v>
      </c>
      <c r="AG457" s="7">
        <f>SUMIFS(Nhap!$I$5:$I$1000,Nhap!$E$5:$E$1000,DATE(Thang!$E$4,Thang!$C$4,Loc!$AG$2),Nhap!$F$5:$F$1000,Loc!A457)</f>
        <v>0</v>
      </c>
      <c r="AH457" s="7">
        <f>SUMIFS(Nhap!$I$5:$I$1000,Nhap!$E$5:$E$1000,DATE(Thang!$E$4,Thang!$C$4,Loc!$AH$2),Nhap!$F$5:$F$1000,Loc!A457)</f>
        <v>0</v>
      </c>
      <c r="AI457" s="7">
        <f>SUMIFS(Nhap!$I$5:$I$1000,Nhap!$E$5:$E$1000,DATE(Thang!$E$4,Thang!$C$4,Loc!$AI$2),Nhap!$F$5:$F$1000,Loc!A457)</f>
        <v>0</v>
      </c>
      <c r="AJ457" s="7">
        <f>SUMIFS(Nhap!$I$5:$I$1000,Nhap!$E$5:$E$1000,DATE(Thang!$E$4,Thang!$C$4,Loc!$AJ$2),Nhap!$F$5:$F$1000,Loc!A457)</f>
        <v>0</v>
      </c>
      <c r="AK457" s="1">
        <f>SUMIFS(Xuat!$G$5:$G$1000,Xuat!$C$5:$C$1000,DATE(Thang!$E$4,Thang!$C$4,AK$2),Xuat!$D$5:$D$1000,Loc!$A457)</f>
        <v>0</v>
      </c>
      <c r="AL457" s="1">
        <f>SUMIFS(Xuat!$G$5:$G$1000,Xuat!$C$5:$C$1000,DATE(Thang!$E$4,Thang!$C$4,AL$2),Xuat!$D$5:$D$1000,Loc!$A457)</f>
        <v>0</v>
      </c>
      <c r="AM457" s="1">
        <f>SUMIFS(Xuat!$G$5:$G$1000,Xuat!$C$5:$C$1000,DATE(Thang!$E$4,Thang!$C$4,AM$2),Xuat!$D$5:$D$1000,Loc!$A457)</f>
        <v>0</v>
      </c>
      <c r="AN457" s="1">
        <f>SUMIFS(Xuat!$G$5:$G$1000,Xuat!$C$5:$C$1000,DATE(Thang!$E$4,Thang!$C$4,AN$2),Xuat!$D$5:$D$1000,Loc!$A457)</f>
        <v>0</v>
      </c>
      <c r="AO457" s="1">
        <f>SUMIFS(Xuat!$G$5:$G$1000,Xuat!$C$5:$C$1000,DATE(Thang!$E$4,Thang!$C$4,AO$2),Xuat!$D$5:$D$1000,Loc!$A457)</f>
        <v>0</v>
      </c>
      <c r="AP457" s="1">
        <f>SUMIFS(Xuat!$G$5:$G$1000,Xuat!$C$5:$C$1000,DATE(Thang!$E$4,Thang!$C$4,AP$2),Xuat!$D$5:$D$1000,Loc!$A457)</f>
        <v>0</v>
      </c>
      <c r="AQ457" s="1">
        <f>SUMIFS(Xuat!$G$5:$G$1000,Xuat!$C$5:$C$1000,DATE(Thang!$E$4,Thang!$C$4,AQ$2),Xuat!$D$5:$D$1000,Loc!$A457)</f>
        <v>0</v>
      </c>
      <c r="AR457" s="1">
        <f>SUMIFS(Xuat!$G$5:$G$1000,Xuat!$C$5:$C$1000,DATE(Thang!$E$4,Thang!$C$4,AR$2),Xuat!$D$5:$D$1000,Loc!$A457)</f>
        <v>0</v>
      </c>
      <c r="AS457" s="1">
        <f>SUMIFS(Xuat!$G$5:$G$1000,Xuat!$C$5:$C$1000,DATE(Thang!$E$4,Thang!$C$4,AS$2),Xuat!$D$5:$D$1000,Loc!$A457)</f>
        <v>0</v>
      </c>
      <c r="AT457" s="1">
        <f>SUMIFS(Xuat!$G$5:$G$1000,Xuat!$C$5:$C$1000,DATE(Thang!$E$4,Thang!$C$4,AT$2),Xuat!$D$5:$D$1000,Loc!$A457)</f>
        <v>0</v>
      </c>
      <c r="AU457" s="1">
        <f>SUMIFS(Xuat!$G$5:$G$1000,Xuat!$C$5:$C$1000,DATE(Thang!$E$4,Thang!$C$4,AU$2),Xuat!$D$5:$D$1000,Loc!$A457)</f>
        <v>0</v>
      </c>
      <c r="AV457" s="1">
        <f>SUMIFS(Xuat!$G$5:$G$1000,Xuat!$C$5:$C$1000,DATE(Thang!$E$4,Thang!$C$4,AV$2),Xuat!$D$5:$D$1000,Loc!$A457)</f>
        <v>0</v>
      </c>
      <c r="AW457" s="1">
        <f>SUMIFS(Xuat!$G$5:$G$1000,Xuat!$C$5:$C$1000,DATE(Thang!$E$4,Thang!$C$4,AW$2),Xuat!$D$5:$D$1000,Loc!$A457)</f>
        <v>0</v>
      </c>
      <c r="AX457" s="1">
        <f>SUMIFS(Xuat!$G$5:$G$1000,Xuat!$C$5:$C$1000,DATE(Thang!$E$4,Thang!$C$4,AX$2),Xuat!$D$5:$D$1000,Loc!$A457)</f>
        <v>0</v>
      </c>
      <c r="AY457" s="1">
        <f>SUMIFS(Xuat!$G$5:$G$1000,Xuat!$C$5:$C$1000,DATE(Thang!$E$4,Thang!$C$4,AY$2),Xuat!$D$5:$D$1000,Loc!$A457)</f>
        <v>0</v>
      </c>
      <c r="AZ457" s="1">
        <f>SUMIFS(Xuat!$G$5:$G$1000,Xuat!$C$5:$C$1000,DATE(Thang!$E$4,Thang!$C$4,AZ$2),Xuat!$D$5:$D$1000,Loc!$A457)</f>
        <v>0</v>
      </c>
      <c r="BA457" s="1">
        <f>SUMIFS(Xuat!$G$5:$G$1000,Xuat!$C$5:$C$1000,DATE(Thang!$E$4,Thang!$C$4,BA$2),Xuat!$D$5:$D$1000,Loc!$A457)</f>
        <v>0</v>
      </c>
      <c r="BB457" s="1">
        <f>SUMIFS(Xuat!$G$5:$G$1000,Xuat!$C$5:$C$1000,DATE(Thang!$E$4,Thang!$C$4,BB$2),Xuat!$D$5:$D$1000,Loc!$A457)</f>
        <v>0</v>
      </c>
      <c r="BC457" s="1">
        <f>SUMIFS(Xuat!$G$5:$G$1000,Xuat!$C$5:$C$1000,DATE(Thang!$E$4,Thang!$C$4,BC$2),Xuat!$D$5:$D$1000,Loc!$A457)</f>
        <v>0</v>
      </c>
      <c r="BD457" s="1">
        <f>SUMIFS(Xuat!$G$5:$G$1000,Xuat!$C$5:$C$1000,DATE(Thang!$E$4,Thang!$C$4,BD$2),Xuat!$D$5:$D$1000,Loc!$A457)</f>
        <v>0</v>
      </c>
      <c r="BE457" s="1">
        <f>SUMIFS(Xuat!$G$5:$G$1000,Xuat!$C$5:$C$1000,DATE(Thang!$E$4,Thang!$C$4,BE$2),Xuat!$D$5:$D$1000,Loc!$A457)</f>
        <v>0</v>
      </c>
      <c r="BF457" s="1">
        <f>SUMIFS(Xuat!$G$5:$G$1000,Xuat!$C$5:$C$1000,DATE(Thang!$E$4,Thang!$C$4,BF$2),Xuat!$D$5:$D$1000,Loc!$A457)</f>
        <v>0</v>
      </c>
      <c r="BG457" s="1">
        <f>SUMIFS(Xuat!$G$5:$G$1000,Xuat!$C$5:$C$1000,DATE(Thang!$E$4,Thang!$C$4,BG$2),Xuat!$D$5:$D$1000,Loc!$A457)</f>
        <v>0</v>
      </c>
      <c r="BH457" s="1">
        <f>SUMIFS(Xuat!$G$5:$G$1000,Xuat!$C$5:$C$1000,DATE(Thang!$E$4,Thang!$C$4,BH$2),Xuat!$D$5:$D$1000,Loc!$A457)</f>
        <v>0</v>
      </c>
      <c r="BI457" s="1">
        <f>SUMIFS(Xuat!$G$5:$G$1000,Xuat!$C$5:$C$1000,DATE(Thang!$E$4,Thang!$C$4,BI$2),Xuat!$D$5:$D$1000,Loc!$A457)</f>
        <v>0</v>
      </c>
      <c r="BJ457" s="1">
        <f>SUMIFS(Xuat!$G$5:$G$1000,Xuat!$C$5:$C$1000,DATE(Thang!$E$4,Thang!$C$4,BJ$2),Xuat!$D$5:$D$1000,Loc!$A457)</f>
        <v>0</v>
      </c>
      <c r="BK457" s="1">
        <f>SUMIFS(Xuat!$G$5:$G$1000,Xuat!$C$5:$C$1000,DATE(Thang!$E$4,Thang!$C$4,BK$2),Xuat!$D$5:$D$1000,Loc!$A457)</f>
        <v>0</v>
      </c>
      <c r="BL457" s="1">
        <f>SUMIFS(Xuat!$G$5:$G$1000,Xuat!$C$5:$C$1000,DATE(Thang!$E$4,Thang!$C$4,BL$2),Xuat!$D$5:$D$1000,Loc!$A457)</f>
        <v>0</v>
      </c>
      <c r="BM457" s="1">
        <f>SUMIFS(Xuat!$G$5:$G$1000,Xuat!$C$5:$C$1000,DATE(Thang!$E$4,Thang!$C$4,BM$2),Xuat!$D$5:$D$1000,Loc!$A457)</f>
        <v>0</v>
      </c>
      <c r="BN457" s="1">
        <f>SUMIFS(Xuat!$G$5:$G$1000,Xuat!$C$5:$C$1000,DATE(Thang!$E$4,Thang!$C$4,BN$2),Xuat!$D$5:$D$1000,Loc!$A457)</f>
        <v>0</v>
      </c>
      <c r="BO457" s="1">
        <f>SUMIFS(Xuat!$G$5:$G$1000,Xuat!$C$5:$C$1000,DATE(Thang!$E$4,Thang!$C$4,BO$2),Xuat!$D$5:$D$1000,Loc!$A457)</f>
        <v>0</v>
      </c>
    </row>
    <row r="458" spans="1:67" x14ac:dyDescent="0.2">
      <c r="A458" s="2">
        <f>DM!C458</f>
        <v>0</v>
      </c>
      <c r="B458" s="3">
        <f>VLOOKUP(A458,Tondau!$B$5:$F$500,3,0)</f>
        <v>0</v>
      </c>
      <c r="C458" s="3">
        <f t="shared" si="23"/>
        <v>0</v>
      </c>
      <c r="D458" s="3">
        <f t="shared" si="24"/>
        <v>0</v>
      </c>
      <c r="E458" s="3">
        <f t="shared" si="25"/>
        <v>0</v>
      </c>
      <c r="F458" s="7">
        <f>SUMIFS(Nhap!$I$5:$I$1000,Nhap!$E$5:$E$1000,DATE(Thang!$E$4,Thang!$C$4,Loc!$F$2),Nhap!$F$5:$F$1000,Loc!A458)</f>
        <v>0</v>
      </c>
      <c r="G458" s="7">
        <f>SUMIFS(Nhap!$I$5:$I$1000,Nhap!$E$5:$E$1000,DATE(Thang!$E$4,Thang!$C$4,Loc!$G$2),Nhap!$F$5:$F$1000,Loc!A458)</f>
        <v>0</v>
      </c>
      <c r="H458" s="7">
        <f>SUMIFS(Nhap!$I$5:$I$1000,Nhap!$E$5:$E$1000,DATE(Thang!$E$4,Thang!$C$4,Loc!$H$2),Nhap!$F$5:$F$1000,Loc!A458)</f>
        <v>0</v>
      </c>
      <c r="I458" s="7">
        <f>SUMIFS(Nhap!$I$5:$I$1000,Nhap!$E$5:$E$1000,DATE(Thang!$E$4,Thang!$C$4,Loc!$I$2),Nhap!$F$5:$F$1000,Loc!A458)</f>
        <v>0</v>
      </c>
      <c r="J458" s="7">
        <f>SUMIFS(Nhap!$I$5:$I$1000,Nhap!$E$5:$E$1000,DATE(Thang!$E$4,Thang!$C$4,Loc!$J$2),Nhap!$F$5:$F$1000,Loc!A458)</f>
        <v>0</v>
      </c>
      <c r="K458" s="7">
        <f>SUMIFS(Nhap!$I$5:$I$1000,Nhap!$E$5:$E$1000,DATE(Thang!$E$4,Thang!$C$4,Loc!$K$2),Nhap!$F$5:$F$1000,Loc!A458)</f>
        <v>0</v>
      </c>
      <c r="L458" s="7">
        <f>SUMIFS(Nhap!$I$5:$I$1000,Nhap!$E$5:$E$1000,DATE(Thang!$E$4,Thang!$C$4,Loc!$L$2),Nhap!$F$5:$F$1000,Loc!A458)</f>
        <v>0</v>
      </c>
      <c r="M458" s="7">
        <f>SUMIFS(Nhap!$I$5:$I$1000,Nhap!$E$5:$E$1000,DATE(Thang!$E$4,Thang!$C$4,Loc!$M$2),Nhap!$F$5:$F$1000,Loc!A458)</f>
        <v>0</v>
      </c>
      <c r="N458" s="7">
        <f>SUMIFS(Nhap!$I$5:$I$1000,Nhap!$E$5:$E$1000,DATE(Thang!$E$4,Thang!$C$4,Loc!$N$2),Nhap!$F$5:$F$1000,Loc!A458)</f>
        <v>0</v>
      </c>
      <c r="O458" s="7">
        <f>SUMIFS(Nhap!$I$5:$I$1000,Nhap!$E$5:$E$1000,DATE(Thang!$E$4,Thang!$C$4,Loc!$O$2),Nhap!$F$5:$F$1000,Loc!A458)</f>
        <v>0</v>
      </c>
      <c r="P458" s="7">
        <f>SUMIFS(Nhap!$I$5:$I$1000,Nhap!$E$5:$E$1000,DATE(Thang!$E$4,Thang!$C$4,Loc!$P$2),Nhap!$F$5:$F$1000,Loc!A458)</f>
        <v>0</v>
      </c>
      <c r="Q458" s="7">
        <f>SUMIFS(Nhap!$I$5:$I$1000,Nhap!$E$5:$E$1000,DATE(Thang!$E$4,Thang!$C$4,Loc!$Q$2),Nhap!$F$5:$F$1000,Loc!A458)</f>
        <v>0</v>
      </c>
      <c r="R458" s="7">
        <f>SUMIFS(Nhap!$I$5:$I$1000,Nhap!$E$5:$E$1000,DATE(Thang!$E$4,Thang!$C$4,Loc!$R$2),Nhap!$F$5:$F$1000,Loc!A458)</f>
        <v>0</v>
      </c>
      <c r="S458" s="7">
        <f>SUMIFS(Nhap!$I$5:$I$1000,Nhap!$E$5:$E$1000,DATE(Thang!$E$4,Thang!$C$4,Loc!$S$2),Nhap!$F$5:$F$1000,Loc!A458)</f>
        <v>0</v>
      </c>
      <c r="T458" s="7">
        <f>SUMIFS(Nhap!$I$5:$I$1000,Nhap!$E$5:$E$1000,DATE(Thang!$E$4,Thang!$C$4,Loc!$T$2),Nhap!$F$5:$F$1000,Loc!A458)</f>
        <v>0</v>
      </c>
      <c r="U458" s="7">
        <f>SUMIFS(Nhap!$I$5:$I$1000,Nhap!$E$5:$E$1000,DATE(Thang!$E$4,Thang!$C$4,Loc!$U$2),Nhap!$F$5:$F$1000,Loc!A458)</f>
        <v>0</v>
      </c>
      <c r="V458" s="7">
        <f>SUMIFS(Nhap!$I$5:$I$1000,Nhap!$E$5:$E$1000,DATE(Thang!$E$4,Thang!$C$4,Loc!$V$2),Nhap!$F$5:$F$1000,Loc!A458)</f>
        <v>0</v>
      </c>
      <c r="W458" s="7">
        <f>SUMIFS(Nhap!$I$5:$I$1000,Nhap!$E$5:$E$1000,DATE(Thang!$E$4,Thang!$C$4,Loc!$W$2),Nhap!$F$5:$F$1000,Loc!A458)</f>
        <v>0</v>
      </c>
      <c r="X458" s="7">
        <f>SUMIFS(Nhap!$I$5:$I$1000,Nhap!$E$5:$E$1000,DATE(Thang!$E$4,Thang!$C$4,Loc!$X$2),Nhap!$F$5:$F$1000,Loc!A458)</f>
        <v>0</v>
      </c>
      <c r="Y458" s="7">
        <f>SUMIFS(Nhap!$I$5:$I$1000,Nhap!$E$5:$E$1000,DATE(Thang!$E$4,Thang!$C$4,Loc!$Y$2),Nhap!$F$5:$F$1000,Loc!A458)</f>
        <v>0</v>
      </c>
      <c r="Z458" s="7">
        <f>SUMIFS(Nhap!$I$5:$I$1000,Nhap!$E$5:$E$1000,DATE(Thang!$E$4,Thang!$C$4,Loc!$Z$2),Nhap!$F$5:$F$1000,Loc!A458)</f>
        <v>0</v>
      </c>
      <c r="AA458" s="7">
        <f>SUMIFS(Nhap!$I$5:$I$1000,Nhap!$E$5:$E$1000,DATE(Thang!$E$4,Thang!$C$4,Loc!$AA$2),Nhap!$F$5:$F$1000,Loc!A458)</f>
        <v>0</v>
      </c>
      <c r="AB458" s="7">
        <f>SUMIFS(Nhap!$I$5:$I$1000,Nhap!$E$5:$E$1000,DATE(Thang!$E$4,Thang!$C$4,Loc!$AB$2),Nhap!$F$5:$F$1000,Loc!A458)</f>
        <v>0</v>
      </c>
      <c r="AC458" s="7">
        <f>SUMIFS(Nhap!$I$5:$I$1000,Nhap!$E$5:$E$1000,DATE(Thang!$E$4,Thang!$C$4,Loc!$AC$2),Nhap!$F$5:$F$1000,Loc!A458)</f>
        <v>0</v>
      </c>
      <c r="AD458" s="7">
        <f>SUMIFS(Nhap!$I$5:$I$1000,Nhap!$E$5:$E$1000,DATE(Thang!$E$4,Thang!$C$4,Loc!$AD$2),Nhap!$F$5:$F$1000,Loc!$A$5)</f>
        <v>0</v>
      </c>
      <c r="AE458" s="7">
        <f>SUMIFS(Nhap!$I$5:$I$1000,Nhap!$E$5:$E$1000,DATE(Thang!$E$4,Thang!$C$4,Loc!$AE$2),Nhap!$F$5:$F$1000,Loc!A458)</f>
        <v>0</v>
      </c>
      <c r="AF458" s="7">
        <f>SUMIFS(Nhap!$I$5:$I$1000,Nhap!$E$5:$E$1000,DATE(Thang!$E$4,Thang!$C$4,Loc!$AF$2),Nhap!$F$5:$F$1000,Loc!A458)</f>
        <v>0</v>
      </c>
      <c r="AG458" s="7">
        <f>SUMIFS(Nhap!$I$5:$I$1000,Nhap!$E$5:$E$1000,DATE(Thang!$E$4,Thang!$C$4,Loc!$AG$2),Nhap!$F$5:$F$1000,Loc!A458)</f>
        <v>0</v>
      </c>
      <c r="AH458" s="7">
        <f>SUMIFS(Nhap!$I$5:$I$1000,Nhap!$E$5:$E$1000,DATE(Thang!$E$4,Thang!$C$4,Loc!$AH$2),Nhap!$F$5:$F$1000,Loc!A458)</f>
        <v>0</v>
      </c>
      <c r="AI458" s="7">
        <f>SUMIFS(Nhap!$I$5:$I$1000,Nhap!$E$5:$E$1000,DATE(Thang!$E$4,Thang!$C$4,Loc!$AI$2),Nhap!$F$5:$F$1000,Loc!A458)</f>
        <v>0</v>
      </c>
      <c r="AJ458" s="7">
        <f>SUMIFS(Nhap!$I$5:$I$1000,Nhap!$E$5:$E$1000,DATE(Thang!$E$4,Thang!$C$4,Loc!$AJ$2),Nhap!$F$5:$F$1000,Loc!A458)</f>
        <v>0</v>
      </c>
      <c r="AK458" s="1">
        <f>SUMIFS(Xuat!$G$5:$G$1000,Xuat!$C$5:$C$1000,DATE(Thang!$E$4,Thang!$C$4,AK$2),Xuat!$D$5:$D$1000,Loc!$A458)</f>
        <v>0</v>
      </c>
      <c r="AL458" s="1">
        <f>SUMIFS(Xuat!$G$5:$G$1000,Xuat!$C$5:$C$1000,DATE(Thang!$E$4,Thang!$C$4,AL$2),Xuat!$D$5:$D$1000,Loc!$A458)</f>
        <v>0</v>
      </c>
      <c r="AM458" s="1">
        <f>SUMIFS(Xuat!$G$5:$G$1000,Xuat!$C$5:$C$1000,DATE(Thang!$E$4,Thang!$C$4,AM$2),Xuat!$D$5:$D$1000,Loc!$A458)</f>
        <v>0</v>
      </c>
      <c r="AN458" s="1">
        <f>SUMIFS(Xuat!$G$5:$G$1000,Xuat!$C$5:$C$1000,DATE(Thang!$E$4,Thang!$C$4,AN$2),Xuat!$D$5:$D$1000,Loc!$A458)</f>
        <v>0</v>
      </c>
      <c r="AO458" s="1">
        <f>SUMIFS(Xuat!$G$5:$G$1000,Xuat!$C$5:$C$1000,DATE(Thang!$E$4,Thang!$C$4,AO$2),Xuat!$D$5:$D$1000,Loc!$A458)</f>
        <v>0</v>
      </c>
      <c r="AP458" s="1">
        <f>SUMIFS(Xuat!$G$5:$G$1000,Xuat!$C$5:$C$1000,DATE(Thang!$E$4,Thang!$C$4,AP$2),Xuat!$D$5:$D$1000,Loc!$A458)</f>
        <v>0</v>
      </c>
      <c r="AQ458" s="1">
        <f>SUMIFS(Xuat!$G$5:$G$1000,Xuat!$C$5:$C$1000,DATE(Thang!$E$4,Thang!$C$4,AQ$2),Xuat!$D$5:$D$1000,Loc!$A458)</f>
        <v>0</v>
      </c>
      <c r="AR458" s="1">
        <f>SUMIFS(Xuat!$G$5:$G$1000,Xuat!$C$5:$C$1000,DATE(Thang!$E$4,Thang!$C$4,AR$2),Xuat!$D$5:$D$1000,Loc!$A458)</f>
        <v>0</v>
      </c>
      <c r="AS458" s="1">
        <f>SUMIFS(Xuat!$G$5:$G$1000,Xuat!$C$5:$C$1000,DATE(Thang!$E$4,Thang!$C$4,AS$2),Xuat!$D$5:$D$1000,Loc!$A458)</f>
        <v>0</v>
      </c>
      <c r="AT458" s="1">
        <f>SUMIFS(Xuat!$G$5:$G$1000,Xuat!$C$5:$C$1000,DATE(Thang!$E$4,Thang!$C$4,AT$2),Xuat!$D$5:$D$1000,Loc!$A458)</f>
        <v>0</v>
      </c>
      <c r="AU458" s="1">
        <f>SUMIFS(Xuat!$G$5:$G$1000,Xuat!$C$5:$C$1000,DATE(Thang!$E$4,Thang!$C$4,AU$2),Xuat!$D$5:$D$1000,Loc!$A458)</f>
        <v>0</v>
      </c>
      <c r="AV458" s="1">
        <f>SUMIFS(Xuat!$G$5:$G$1000,Xuat!$C$5:$C$1000,DATE(Thang!$E$4,Thang!$C$4,AV$2),Xuat!$D$5:$D$1000,Loc!$A458)</f>
        <v>0</v>
      </c>
      <c r="AW458" s="1">
        <f>SUMIFS(Xuat!$G$5:$G$1000,Xuat!$C$5:$C$1000,DATE(Thang!$E$4,Thang!$C$4,AW$2),Xuat!$D$5:$D$1000,Loc!$A458)</f>
        <v>0</v>
      </c>
      <c r="AX458" s="1">
        <f>SUMIFS(Xuat!$G$5:$G$1000,Xuat!$C$5:$C$1000,DATE(Thang!$E$4,Thang!$C$4,AX$2),Xuat!$D$5:$D$1000,Loc!$A458)</f>
        <v>0</v>
      </c>
      <c r="AY458" s="1">
        <f>SUMIFS(Xuat!$G$5:$G$1000,Xuat!$C$5:$C$1000,DATE(Thang!$E$4,Thang!$C$4,AY$2),Xuat!$D$5:$D$1000,Loc!$A458)</f>
        <v>0</v>
      </c>
      <c r="AZ458" s="1">
        <f>SUMIFS(Xuat!$G$5:$G$1000,Xuat!$C$5:$C$1000,DATE(Thang!$E$4,Thang!$C$4,AZ$2),Xuat!$D$5:$D$1000,Loc!$A458)</f>
        <v>0</v>
      </c>
      <c r="BA458" s="1">
        <f>SUMIFS(Xuat!$G$5:$G$1000,Xuat!$C$5:$C$1000,DATE(Thang!$E$4,Thang!$C$4,BA$2),Xuat!$D$5:$D$1000,Loc!$A458)</f>
        <v>0</v>
      </c>
      <c r="BB458" s="1">
        <f>SUMIFS(Xuat!$G$5:$G$1000,Xuat!$C$5:$C$1000,DATE(Thang!$E$4,Thang!$C$4,BB$2),Xuat!$D$5:$D$1000,Loc!$A458)</f>
        <v>0</v>
      </c>
      <c r="BC458" s="1">
        <f>SUMIFS(Xuat!$G$5:$G$1000,Xuat!$C$5:$C$1000,DATE(Thang!$E$4,Thang!$C$4,BC$2),Xuat!$D$5:$D$1000,Loc!$A458)</f>
        <v>0</v>
      </c>
      <c r="BD458" s="1">
        <f>SUMIFS(Xuat!$G$5:$G$1000,Xuat!$C$5:$C$1000,DATE(Thang!$E$4,Thang!$C$4,BD$2),Xuat!$D$5:$D$1000,Loc!$A458)</f>
        <v>0</v>
      </c>
      <c r="BE458" s="1">
        <f>SUMIFS(Xuat!$G$5:$G$1000,Xuat!$C$5:$C$1000,DATE(Thang!$E$4,Thang!$C$4,BE$2),Xuat!$D$5:$D$1000,Loc!$A458)</f>
        <v>0</v>
      </c>
      <c r="BF458" s="1">
        <f>SUMIFS(Xuat!$G$5:$G$1000,Xuat!$C$5:$C$1000,DATE(Thang!$E$4,Thang!$C$4,BF$2),Xuat!$D$5:$D$1000,Loc!$A458)</f>
        <v>0</v>
      </c>
      <c r="BG458" s="1">
        <f>SUMIFS(Xuat!$G$5:$G$1000,Xuat!$C$5:$C$1000,DATE(Thang!$E$4,Thang!$C$4,BG$2),Xuat!$D$5:$D$1000,Loc!$A458)</f>
        <v>0</v>
      </c>
      <c r="BH458" s="1">
        <f>SUMIFS(Xuat!$G$5:$G$1000,Xuat!$C$5:$C$1000,DATE(Thang!$E$4,Thang!$C$4,BH$2),Xuat!$D$5:$D$1000,Loc!$A458)</f>
        <v>0</v>
      </c>
      <c r="BI458" s="1">
        <f>SUMIFS(Xuat!$G$5:$G$1000,Xuat!$C$5:$C$1000,DATE(Thang!$E$4,Thang!$C$4,BI$2),Xuat!$D$5:$D$1000,Loc!$A458)</f>
        <v>0</v>
      </c>
      <c r="BJ458" s="1">
        <f>SUMIFS(Xuat!$G$5:$G$1000,Xuat!$C$5:$C$1000,DATE(Thang!$E$4,Thang!$C$4,BJ$2),Xuat!$D$5:$D$1000,Loc!$A458)</f>
        <v>0</v>
      </c>
      <c r="BK458" s="1">
        <f>SUMIFS(Xuat!$G$5:$G$1000,Xuat!$C$5:$C$1000,DATE(Thang!$E$4,Thang!$C$4,BK$2),Xuat!$D$5:$D$1000,Loc!$A458)</f>
        <v>0</v>
      </c>
      <c r="BL458" s="1">
        <f>SUMIFS(Xuat!$G$5:$G$1000,Xuat!$C$5:$C$1000,DATE(Thang!$E$4,Thang!$C$4,BL$2),Xuat!$D$5:$D$1000,Loc!$A458)</f>
        <v>0</v>
      </c>
      <c r="BM458" s="1">
        <f>SUMIFS(Xuat!$G$5:$G$1000,Xuat!$C$5:$C$1000,DATE(Thang!$E$4,Thang!$C$4,BM$2),Xuat!$D$5:$D$1000,Loc!$A458)</f>
        <v>0</v>
      </c>
      <c r="BN458" s="1">
        <f>SUMIFS(Xuat!$G$5:$G$1000,Xuat!$C$5:$C$1000,DATE(Thang!$E$4,Thang!$C$4,BN$2),Xuat!$D$5:$D$1000,Loc!$A458)</f>
        <v>0</v>
      </c>
      <c r="BO458" s="1">
        <f>SUMIFS(Xuat!$G$5:$G$1000,Xuat!$C$5:$C$1000,DATE(Thang!$E$4,Thang!$C$4,BO$2),Xuat!$D$5:$D$1000,Loc!$A458)</f>
        <v>0</v>
      </c>
    </row>
    <row r="459" spans="1:67" x14ac:dyDescent="0.2">
      <c r="A459" s="2">
        <f>DM!C459</f>
        <v>0</v>
      </c>
      <c r="B459" s="3">
        <f>VLOOKUP(A459,Tondau!$B$5:$F$500,3,0)</f>
        <v>0</v>
      </c>
      <c r="C459" s="3">
        <f t="shared" si="23"/>
        <v>0</v>
      </c>
      <c r="D459" s="3">
        <f t="shared" si="24"/>
        <v>0</v>
      </c>
      <c r="E459" s="3">
        <f t="shared" si="25"/>
        <v>0</v>
      </c>
      <c r="F459" s="7">
        <f>SUMIFS(Nhap!$I$5:$I$1000,Nhap!$E$5:$E$1000,DATE(Thang!$E$4,Thang!$C$4,Loc!$F$2),Nhap!$F$5:$F$1000,Loc!A459)</f>
        <v>0</v>
      </c>
      <c r="G459" s="7">
        <f>SUMIFS(Nhap!$I$5:$I$1000,Nhap!$E$5:$E$1000,DATE(Thang!$E$4,Thang!$C$4,Loc!$G$2),Nhap!$F$5:$F$1000,Loc!A459)</f>
        <v>0</v>
      </c>
      <c r="H459" s="7">
        <f>SUMIFS(Nhap!$I$5:$I$1000,Nhap!$E$5:$E$1000,DATE(Thang!$E$4,Thang!$C$4,Loc!$H$2),Nhap!$F$5:$F$1000,Loc!A459)</f>
        <v>0</v>
      </c>
      <c r="I459" s="7">
        <f>SUMIFS(Nhap!$I$5:$I$1000,Nhap!$E$5:$E$1000,DATE(Thang!$E$4,Thang!$C$4,Loc!$I$2),Nhap!$F$5:$F$1000,Loc!A459)</f>
        <v>0</v>
      </c>
      <c r="J459" s="7">
        <f>SUMIFS(Nhap!$I$5:$I$1000,Nhap!$E$5:$E$1000,DATE(Thang!$E$4,Thang!$C$4,Loc!$J$2),Nhap!$F$5:$F$1000,Loc!A459)</f>
        <v>0</v>
      </c>
      <c r="K459" s="7">
        <f>SUMIFS(Nhap!$I$5:$I$1000,Nhap!$E$5:$E$1000,DATE(Thang!$E$4,Thang!$C$4,Loc!$K$2),Nhap!$F$5:$F$1000,Loc!A459)</f>
        <v>0</v>
      </c>
      <c r="L459" s="7">
        <f>SUMIFS(Nhap!$I$5:$I$1000,Nhap!$E$5:$E$1000,DATE(Thang!$E$4,Thang!$C$4,Loc!$L$2),Nhap!$F$5:$F$1000,Loc!A459)</f>
        <v>0</v>
      </c>
      <c r="M459" s="7">
        <f>SUMIFS(Nhap!$I$5:$I$1000,Nhap!$E$5:$E$1000,DATE(Thang!$E$4,Thang!$C$4,Loc!$M$2),Nhap!$F$5:$F$1000,Loc!A459)</f>
        <v>0</v>
      </c>
      <c r="N459" s="7">
        <f>SUMIFS(Nhap!$I$5:$I$1000,Nhap!$E$5:$E$1000,DATE(Thang!$E$4,Thang!$C$4,Loc!$N$2),Nhap!$F$5:$F$1000,Loc!A459)</f>
        <v>0</v>
      </c>
      <c r="O459" s="7">
        <f>SUMIFS(Nhap!$I$5:$I$1000,Nhap!$E$5:$E$1000,DATE(Thang!$E$4,Thang!$C$4,Loc!$O$2),Nhap!$F$5:$F$1000,Loc!A459)</f>
        <v>0</v>
      </c>
      <c r="P459" s="7">
        <f>SUMIFS(Nhap!$I$5:$I$1000,Nhap!$E$5:$E$1000,DATE(Thang!$E$4,Thang!$C$4,Loc!$P$2),Nhap!$F$5:$F$1000,Loc!A459)</f>
        <v>0</v>
      </c>
      <c r="Q459" s="7">
        <f>SUMIFS(Nhap!$I$5:$I$1000,Nhap!$E$5:$E$1000,DATE(Thang!$E$4,Thang!$C$4,Loc!$Q$2),Nhap!$F$5:$F$1000,Loc!A459)</f>
        <v>0</v>
      </c>
      <c r="R459" s="7">
        <f>SUMIFS(Nhap!$I$5:$I$1000,Nhap!$E$5:$E$1000,DATE(Thang!$E$4,Thang!$C$4,Loc!$R$2),Nhap!$F$5:$F$1000,Loc!A459)</f>
        <v>0</v>
      </c>
      <c r="S459" s="7">
        <f>SUMIFS(Nhap!$I$5:$I$1000,Nhap!$E$5:$E$1000,DATE(Thang!$E$4,Thang!$C$4,Loc!$S$2),Nhap!$F$5:$F$1000,Loc!A459)</f>
        <v>0</v>
      </c>
      <c r="T459" s="7">
        <f>SUMIFS(Nhap!$I$5:$I$1000,Nhap!$E$5:$E$1000,DATE(Thang!$E$4,Thang!$C$4,Loc!$T$2),Nhap!$F$5:$F$1000,Loc!A459)</f>
        <v>0</v>
      </c>
      <c r="U459" s="7">
        <f>SUMIFS(Nhap!$I$5:$I$1000,Nhap!$E$5:$E$1000,DATE(Thang!$E$4,Thang!$C$4,Loc!$U$2),Nhap!$F$5:$F$1000,Loc!A459)</f>
        <v>0</v>
      </c>
      <c r="V459" s="7">
        <f>SUMIFS(Nhap!$I$5:$I$1000,Nhap!$E$5:$E$1000,DATE(Thang!$E$4,Thang!$C$4,Loc!$V$2),Nhap!$F$5:$F$1000,Loc!A459)</f>
        <v>0</v>
      </c>
      <c r="W459" s="7">
        <f>SUMIFS(Nhap!$I$5:$I$1000,Nhap!$E$5:$E$1000,DATE(Thang!$E$4,Thang!$C$4,Loc!$W$2),Nhap!$F$5:$F$1000,Loc!A459)</f>
        <v>0</v>
      </c>
      <c r="X459" s="7">
        <f>SUMIFS(Nhap!$I$5:$I$1000,Nhap!$E$5:$E$1000,DATE(Thang!$E$4,Thang!$C$4,Loc!$X$2),Nhap!$F$5:$F$1000,Loc!A459)</f>
        <v>0</v>
      </c>
      <c r="Y459" s="7">
        <f>SUMIFS(Nhap!$I$5:$I$1000,Nhap!$E$5:$E$1000,DATE(Thang!$E$4,Thang!$C$4,Loc!$Y$2),Nhap!$F$5:$F$1000,Loc!A459)</f>
        <v>0</v>
      </c>
      <c r="Z459" s="7">
        <f>SUMIFS(Nhap!$I$5:$I$1000,Nhap!$E$5:$E$1000,DATE(Thang!$E$4,Thang!$C$4,Loc!$Z$2),Nhap!$F$5:$F$1000,Loc!A459)</f>
        <v>0</v>
      </c>
      <c r="AA459" s="7">
        <f>SUMIFS(Nhap!$I$5:$I$1000,Nhap!$E$5:$E$1000,DATE(Thang!$E$4,Thang!$C$4,Loc!$AA$2),Nhap!$F$5:$F$1000,Loc!A459)</f>
        <v>0</v>
      </c>
      <c r="AB459" s="7">
        <f>SUMIFS(Nhap!$I$5:$I$1000,Nhap!$E$5:$E$1000,DATE(Thang!$E$4,Thang!$C$4,Loc!$AB$2),Nhap!$F$5:$F$1000,Loc!A459)</f>
        <v>0</v>
      </c>
      <c r="AC459" s="7">
        <f>SUMIFS(Nhap!$I$5:$I$1000,Nhap!$E$5:$E$1000,DATE(Thang!$E$4,Thang!$C$4,Loc!$AC$2),Nhap!$F$5:$F$1000,Loc!A459)</f>
        <v>0</v>
      </c>
      <c r="AD459" s="7">
        <f>SUMIFS(Nhap!$I$5:$I$1000,Nhap!$E$5:$E$1000,DATE(Thang!$E$4,Thang!$C$4,Loc!$AD$2),Nhap!$F$5:$F$1000,Loc!$A$5)</f>
        <v>0</v>
      </c>
      <c r="AE459" s="7">
        <f>SUMIFS(Nhap!$I$5:$I$1000,Nhap!$E$5:$E$1000,DATE(Thang!$E$4,Thang!$C$4,Loc!$AE$2),Nhap!$F$5:$F$1000,Loc!A459)</f>
        <v>0</v>
      </c>
      <c r="AF459" s="7">
        <f>SUMIFS(Nhap!$I$5:$I$1000,Nhap!$E$5:$E$1000,DATE(Thang!$E$4,Thang!$C$4,Loc!$AF$2),Nhap!$F$5:$F$1000,Loc!A459)</f>
        <v>0</v>
      </c>
      <c r="AG459" s="7">
        <f>SUMIFS(Nhap!$I$5:$I$1000,Nhap!$E$5:$E$1000,DATE(Thang!$E$4,Thang!$C$4,Loc!$AG$2),Nhap!$F$5:$F$1000,Loc!A459)</f>
        <v>0</v>
      </c>
      <c r="AH459" s="7">
        <f>SUMIFS(Nhap!$I$5:$I$1000,Nhap!$E$5:$E$1000,DATE(Thang!$E$4,Thang!$C$4,Loc!$AH$2),Nhap!$F$5:$F$1000,Loc!A459)</f>
        <v>0</v>
      </c>
      <c r="AI459" s="7">
        <f>SUMIFS(Nhap!$I$5:$I$1000,Nhap!$E$5:$E$1000,DATE(Thang!$E$4,Thang!$C$4,Loc!$AI$2),Nhap!$F$5:$F$1000,Loc!A459)</f>
        <v>0</v>
      </c>
      <c r="AJ459" s="7">
        <f>SUMIFS(Nhap!$I$5:$I$1000,Nhap!$E$5:$E$1000,DATE(Thang!$E$4,Thang!$C$4,Loc!$AJ$2),Nhap!$F$5:$F$1000,Loc!A459)</f>
        <v>0</v>
      </c>
      <c r="AK459" s="1">
        <f>SUMIFS(Xuat!$G$5:$G$1000,Xuat!$C$5:$C$1000,DATE(Thang!$E$4,Thang!$C$4,AK$2),Xuat!$D$5:$D$1000,Loc!$A459)</f>
        <v>0</v>
      </c>
      <c r="AL459" s="1">
        <f>SUMIFS(Xuat!$G$5:$G$1000,Xuat!$C$5:$C$1000,DATE(Thang!$E$4,Thang!$C$4,AL$2),Xuat!$D$5:$D$1000,Loc!$A459)</f>
        <v>0</v>
      </c>
      <c r="AM459" s="1">
        <f>SUMIFS(Xuat!$G$5:$G$1000,Xuat!$C$5:$C$1000,DATE(Thang!$E$4,Thang!$C$4,AM$2),Xuat!$D$5:$D$1000,Loc!$A459)</f>
        <v>0</v>
      </c>
      <c r="AN459" s="1">
        <f>SUMIFS(Xuat!$G$5:$G$1000,Xuat!$C$5:$C$1000,DATE(Thang!$E$4,Thang!$C$4,AN$2),Xuat!$D$5:$D$1000,Loc!$A459)</f>
        <v>0</v>
      </c>
      <c r="AO459" s="1">
        <f>SUMIFS(Xuat!$G$5:$G$1000,Xuat!$C$5:$C$1000,DATE(Thang!$E$4,Thang!$C$4,AO$2),Xuat!$D$5:$D$1000,Loc!$A459)</f>
        <v>0</v>
      </c>
      <c r="AP459" s="1">
        <f>SUMIFS(Xuat!$G$5:$G$1000,Xuat!$C$5:$C$1000,DATE(Thang!$E$4,Thang!$C$4,AP$2),Xuat!$D$5:$D$1000,Loc!$A459)</f>
        <v>0</v>
      </c>
      <c r="AQ459" s="1">
        <f>SUMIFS(Xuat!$G$5:$G$1000,Xuat!$C$5:$C$1000,DATE(Thang!$E$4,Thang!$C$4,AQ$2),Xuat!$D$5:$D$1000,Loc!$A459)</f>
        <v>0</v>
      </c>
      <c r="AR459" s="1">
        <f>SUMIFS(Xuat!$G$5:$G$1000,Xuat!$C$5:$C$1000,DATE(Thang!$E$4,Thang!$C$4,AR$2),Xuat!$D$5:$D$1000,Loc!$A459)</f>
        <v>0</v>
      </c>
      <c r="AS459" s="1">
        <f>SUMIFS(Xuat!$G$5:$G$1000,Xuat!$C$5:$C$1000,DATE(Thang!$E$4,Thang!$C$4,AS$2),Xuat!$D$5:$D$1000,Loc!$A459)</f>
        <v>0</v>
      </c>
      <c r="AT459" s="1">
        <f>SUMIFS(Xuat!$G$5:$G$1000,Xuat!$C$5:$C$1000,DATE(Thang!$E$4,Thang!$C$4,AT$2),Xuat!$D$5:$D$1000,Loc!$A459)</f>
        <v>0</v>
      </c>
      <c r="AU459" s="1">
        <f>SUMIFS(Xuat!$G$5:$G$1000,Xuat!$C$5:$C$1000,DATE(Thang!$E$4,Thang!$C$4,AU$2),Xuat!$D$5:$D$1000,Loc!$A459)</f>
        <v>0</v>
      </c>
      <c r="AV459" s="1">
        <f>SUMIFS(Xuat!$G$5:$G$1000,Xuat!$C$5:$C$1000,DATE(Thang!$E$4,Thang!$C$4,AV$2),Xuat!$D$5:$D$1000,Loc!$A459)</f>
        <v>0</v>
      </c>
      <c r="AW459" s="1">
        <f>SUMIFS(Xuat!$G$5:$G$1000,Xuat!$C$5:$C$1000,DATE(Thang!$E$4,Thang!$C$4,AW$2),Xuat!$D$5:$D$1000,Loc!$A459)</f>
        <v>0</v>
      </c>
      <c r="AX459" s="1">
        <f>SUMIFS(Xuat!$G$5:$G$1000,Xuat!$C$5:$C$1000,DATE(Thang!$E$4,Thang!$C$4,AX$2),Xuat!$D$5:$D$1000,Loc!$A459)</f>
        <v>0</v>
      </c>
      <c r="AY459" s="1">
        <f>SUMIFS(Xuat!$G$5:$G$1000,Xuat!$C$5:$C$1000,DATE(Thang!$E$4,Thang!$C$4,AY$2),Xuat!$D$5:$D$1000,Loc!$A459)</f>
        <v>0</v>
      </c>
      <c r="AZ459" s="1">
        <f>SUMIFS(Xuat!$G$5:$G$1000,Xuat!$C$5:$C$1000,DATE(Thang!$E$4,Thang!$C$4,AZ$2),Xuat!$D$5:$D$1000,Loc!$A459)</f>
        <v>0</v>
      </c>
      <c r="BA459" s="1">
        <f>SUMIFS(Xuat!$G$5:$G$1000,Xuat!$C$5:$C$1000,DATE(Thang!$E$4,Thang!$C$4,BA$2),Xuat!$D$5:$D$1000,Loc!$A459)</f>
        <v>0</v>
      </c>
      <c r="BB459" s="1">
        <f>SUMIFS(Xuat!$G$5:$G$1000,Xuat!$C$5:$C$1000,DATE(Thang!$E$4,Thang!$C$4,BB$2),Xuat!$D$5:$D$1000,Loc!$A459)</f>
        <v>0</v>
      </c>
      <c r="BC459" s="1">
        <f>SUMIFS(Xuat!$G$5:$G$1000,Xuat!$C$5:$C$1000,DATE(Thang!$E$4,Thang!$C$4,BC$2),Xuat!$D$5:$D$1000,Loc!$A459)</f>
        <v>0</v>
      </c>
      <c r="BD459" s="1">
        <f>SUMIFS(Xuat!$G$5:$G$1000,Xuat!$C$5:$C$1000,DATE(Thang!$E$4,Thang!$C$4,BD$2),Xuat!$D$5:$D$1000,Loc!$A459)</f>
        <v>0</v>
      </c>
      <c r="BE459" s="1">
        <f>SUMIFS(Xuat!$G$5:$G$1000,Xuat!$C$5:$C$1000,DATE(Thang!$E$4,Thang!$C$4,BE$2),Xuat!$D$5:$D$1000,Loc!$A459)</f>
        <v>0</v>
      </c>
      <c r="BF459" s="1">
        <f>SUMIFS(Xuat!$G$5:$G$1000,Xuat!$C$5:$C$1000,DATE(Thang!$E$4,Thang!$C$4,BF$2),Xuat!$D$5:$D$1000,Loc!$A459)</f>
        <v>0</v>
      </c>
      <c r="BG459" s="1">
        <f>SUMIFS(Xuat!$G$5:$G$1000,Xuat!$C$5:$C$1000,DATE(Thang!$E$4,Thang!$C$4,BG$2),Xuat!$D$5:$D$1000,Loc!$A459)</f>
        <v>0</v>
      </c>
      <c r="BH459" s="1">
        <f>SUMIFS(Xuat!$G$5:$G$1000,Xuat!$C$5:$C$1000,DATE(Thang!$E$4,Thang!$C$4,BH$2),Xuat!$D$5:$D$1000,Loc!$A459)</f>
        <v>0</v>
      </c>
      <c r="BI459" s="1">
        <f>SUMIFS(Xuat!$G$5:$G$1000,Xuat!$C$5:$C$1000,DATE(Thang!$E$4,Thang!$C$4,BI$2),Xuat!$D$5:$D$1000,Loc!$A459)</f>
        <v>0</v>
      </c>
      <c r="BJ459" s="1">
        <f>SUMIFS(Xuat!$G$5:$G$1000,Xuat!$C$5:$C$1000,DATE(Thang!$E$4,Thang!$C$4,BJ$2),Xuat!$D$5:$D$1000,Loc!$A459)</f>
        <v>0</v>
      </c>
      <c r="BK459" s="1">
        <f>SUMIFS(Xuat!$G$5:$G$1000,Xuat!$C$5:$C$1000,DATE(Thang!$E$4,Thang!$C$4,BK$2),Xuat!$D$5:$D$1000,Loc!$A459)</f>
        <v>0</v>
      </c>
      <c r="BL459" s="1">
        <f>SUMIFS(Xuat!$G$5:$G$1000,Xuat!$C$5:$C$1000,DATE(Thang!$E$4,Thang!$C$4,BL$2),Xuat!$D$5:$D$1000,Loc!$A459)</f>
        <v>0</v>
      </c>
      <c r="BM459" s="1">
        <f>SUMIFS(Xuat!$G$5:$G$1000,Xuat!$C$5:$C$1000,DATE(Thang!$E$4,Thang!$C$4,BM$2),Xuat!$D$5:$D$1000,Loc!$A459)</f>
        <v>0</v>
      </c>
      <c r="BN459" s="1">
        <f>SUMIFS(Xuat!$G$5:$G$1000,Xuat!$C$5:$C$1000,DATE(Thang!$E$4,Thang!$C$4,BN$2),Xuat!$D$5:$D$1000,Loc!$A459)</f>
        <v>0</v>
      </c>
      <c r="BO459" s="1">
        <f>SUMIFS(Xuat!$G$5:$G$1000,Xuat!$C$5:$C$1000,DATE(Thang!$E$4,Thang!$C$4,BO$2),Xuat!$D$5:$D$1000,Loc!$A459)</f>
        <v>0</v>
      </c>
    </row>
    <row r="460" spans="1:67" x14ac:dyDescent="0.2">
      <c r="A460" s="2">
        <f>DM!C460</f>
        <v>0</v>
      </c>
      <c r="B460" s="3">
        <f>VLOOKUP(A460,Tondau!$B$5:$F$500,3,0)</f>
        <v>0</v>
      </c>
      <c r="C460" s="3">
        <f t="shared" si="23"/>
        <v>0</v>
      </c>
      <c r="D460" s="3">
        <f t="shared" si="24"/>
        <v>0</v>
      </c>
      <c r="E460" s="3">
        <f t="shared" si="25"/>
        <v>0</v>
      </c>
      <c r="F460" s="7">
        <f>SUMIFS(Nhap!$I$5:$I$1000,Nhap!$E$5:$E$1000,DATE(Thang!$E$4,Thang!$C$4,Loc!$F$2),Nhap!$F$5:$F$1000,Loc!A460)</f>
        <v>0</v>
      </c>
      <c r="G460" s="7">
        <f>SUMIFS(Nhap!$I$5:$I$1000,Nhap!$E$5:$E$1000,DATE(Thang!$E$4,Thang!$C$4,Loc!$G$2),Nhap!$F$5:$F$1000,Loc!A460)</f>
        <v>0</v>
      </c>
      <c r="H460" s="7">
        <f>SUMIFS(Nhap!$I$5:$I$1000,Nhap!$E$5:$E$1000,DATE(Thang!$E$4,Thang!$C$4,Loc!$H$2),Nhap!$F$5:$F$1000,Loc!A460)</f>
        <v>0</v>
      </c>
      <c r="I460" s="7">
        <f>SUMIFS(Nhap!$I$5:$I$1000,Nhap!$E$5:$E$1000,DATE(Thang!$E$4,Thang!$C$4,Loc!$I$2),Nhap!$F$5:$F$1000,Loc!A460)</f>
        <v>0</v>
      </c>
      <c r="J460" s="7">
        <f>SUMIFS(Nhap!$I$5:$I$1000,Nhap!$E$5:$E$1000,DATE(Thang!$E$4,Thang!$C$4,Loc!$J$2),Nhap!$F$5:$F$1000,Loc!A460)</f>
        <v>0</v>
      </c>
      <c r="K460" s="7">
        <f>SUMIFS(Nhap!$I$5:$I$1000,Nhap!$E$5:$E$1000,DATE(Thang!$E$4,Thang!$C$4,Loc!$K$2),Nhap!$F$5:$F$1000,Loc!A460)</f>
        <v>0</v>
      </c>
      <c r="L460" s="7">
        <f>SUMIFS(Nhap!$I$5:$I$1000,Nhap!$E$5:$E$1000,DATE(Thang!$E$4,Thang!$C$4,Loc!$L$2),Nhap!$F$5:$F$1000,Loc!A460)</f>
        <v>0</v>
      </c>
      <c r="M460" s="7">
        <f>SUMIFS(Nhap!$I$5:$I$1000,Nhap!$E$5:$E$1000,DATE(Thang!$E$4,Thang!$C$4,Loc!$M$2),Nhap!$F$5:$F$1000,Loc!A460)</f>
        <v>0</v>
      </c>
      <c r="N460" s="7">
        <f>SUMIFS(Nhap!$I$5:$I$1000,Nhap!$E$5:$E$1000,DATE(Thang!$E$4,Thang!$C$4,Loc!$N$2),Nhap!$F$5:$F$1000,Loc!A460)</f>
        <v>0</v>
      </c>
      <c r="O460" s="7">
        <f>SUMIFS(Nhap!$I$5:$I$1000,Nhap!$E$5:$E$1000,DATE(Thang!$E$4,Thang!$C$4,Loc!$O$2),Nhap!$F$5:$F$1000,Loc!A460)</f>
        <v>0</v>
      </c>
      <c r="P460" s="7">
        <f>SUMIFS(Nhap!$I$5:$I$1000,Nhap!$E$5:$E$1000,DATE(Thang!$E$4,Thang!$C$4,Loc!$P$2),Nhap!$F$5:$F$1000,Loc!A460)</f>
        <v>0</v>
      </c>
      <c r="Q460" s="7">
        <f>SUMIFS(Nhap!$I$5:$I$1000,Nhap!$E$5:$E$1000,DATE(Thang!$E$4,Thang!$C$4,Loc!$Q$2),Nhap!$F$5:$F$1000,Loc!A460)</f>
        <v>0</v>
      </c>
      <c r="R460" s="7">
        <f>SUMIFS(Nhap!$I$5:$I$1000,Nhap!$E$5:$E$1000,DATE(Thang!$E$4,Thang!$C$4,Loc!$R$2),Nhap!$F$5:$F$1000,Loc!A460)</f>
        <v>0</v>
      </c>
      <c r="S460" s="7">
        <f>SUMIFS(Nhap!$I$5:$I$1000,Nhap!$E$5:$E$1000,DATE(Thang!$E$4,Thang!$C$4,Loc!$S$2),Nhap!$F$5:$F$1000,Loc!A460)</f>
        <v>0</v>
      </c>
      <c r="T460" s="7">
        <f>SUMIFS(Nhap!$I$5:$I$1000,Nhap!$E$5:$E$1000,DATE(Thang!$E$4,Thang!$C$4,Loc!$T$2),Nhap!$F$5:$F$1000,Loc!A460)</f>
        <v>0</v>
      </c>
      <c r="U460" s="7">
        <f>SUMIFS(Nhap!$I$5:$I$1000,Nhap!$E$5:$E$1000,DATE(Thang!$E$4,Thang!$C$4,Loc!$U$2),Nhap!$F$5:$F$1000,Loc!A460)</f>
        <v>0</v>
      </c>
      <c r="V460" s="7">
        <f>SUMIFS(Nhap!$I$5:$I$1000,Nhap!$E$5:$E$1000,DATE(Thang!$E$4,Thang!$C$4,Loc!$V$2),Nhap!$F$5:$F$1000,Loc!A460)</f>
        <v>0</v>
      </c>
      <c r="W460" s="7">
        <f>SUMIFS(Nhap!$I$5:$I$1000,Nhap!$E$5:$E$1000,DATE(Thang!$E$4,Thang!$C$4,Loc!$W$2),Nhap!$F$5:$F$1000,Loc!A460)</f>
        <v>0</v>
      </c>
      <c r="X460" s="7">
        <f>SUMIFS(Nhap!$I$5:$I$1000,Nhap!$E$5:$E$1000,DATE(Thang!$E$4,Thang!$C$4,Loc!$X$2),Nhap!$F$5:$F$1000,Loc!A460)</f>
        <v>0</v>
      </c>
      <c r="Y460" s="7">
        <f>SUMIFS(Nhap!$I$5:$I$1000,Nhap!$E$5:$E$1000,DATE(Thang!$E$4,Thang!$C$4,Loc!$Y$2),Nhap!$F$5:$F$1000,Loc!A460)</f>
        <v>0</v>
      </c>
      <c r="Z460" s="7">
        <f>SUMIFS(Nhap!$I$5:$I$1000,Nhap!$E$5:$E$1000,DATE(Thang!$E$4,Thang!$C$4,Loc!$Z$2),Nhap!$F$5:$F$1000,Loc!A460)</f>
        <v>0</v>
      </c>
      <c r="AA460" s="7">
        <f>SUMIFS(Nhap!$I$5:$I$1000,Nhap!$E$5:$E$1000,DATE(Thang!$E$4,Thang!$C$4,Loc!$AA$2),Nhap!$F$5:$F$1000,Loc!A460)</f>
        <v>0</v>
      </c>
      <c r="AB460" s="7">
        <f>SUMIFS(Nhap!$I$5:$I$1000,Nhap!$E$5:$E$1000,DATE(Thang!$E$4,Thang!$C$4,Loc!$AB$2),Nhap!$F$5:$F$1000,Loc!A460)</f>
        <v>0</v>
      </c>
      <c r="AC460" s="7">
        <f>SUMIFS(Nhap!$I$5:$I$1000,Nhap!$E$5:$E$1000,DATE(Thang!$E$4,Thang!$C$4,Loc!$AC$2),Nhap!$F$5:$F$1000,Loc!A460)</f>
        <v>0</v>
      </c>
      <c r="AD460" s="7">
        <f>SUMIFS(Nhap!$I$5:$I$1000,Nhap!$E$5:$E$1000,DATE(Thang!$E$4,Thang!$C$4,Loc!$AD$2),Nhap!$F$5:$F$1000,Loc!$A$5)</f>
        <v>0</v>
      </c>
      <c r="AE460" s="7">
        <f>SUMIFS(Nhap!$I$5:$I$1000,Nhap!$E$5:$E$1000,DATE(Thang!$E$4,Thang!$C$4,Loc!$AE$2),Nhap!$F$5:$F$1000,Loc!A460)</f>
        <v>0</v>
      </c>
      <c r="AF460" s="7">
        <f>SUMIFS(Nhap!$I$5:$I$1000,Nhap!$E$5:$E$1000,DATE(Thang!$E$4,Thang!$C$4,Loc!$AF$2),Nhap!$F$5:$F$1000,Loc!A460)</f>
        <v>0</v>
      </c>
      <c r="AG460" s="7">
        <f>SUMIFS(Nhap!$I$5:$I$1000,Nhap!$E$5:$E$1000,DATE(Thang!$E$4,Thang!$C$4,Loc!$AG$2),Nhap!$F$5:$F$1000,Loc!A460)</f>
        <v>0</v>
      </c>
      <c r="AH460" s="7">
        <f>SUMIFS(Nhap!$I$5:$I$1000,Nhap!$E$5:$E$1000,DATE(Thang!$E$4,Thang!$C$4,Loc!$AH$2),Nhap!$F$5:$F$1000,Loc!A460)</f>
        <v>0</v>
      </c>
      <c r="AI460" s="7">
        <f>SUMIFS(Nhap!$I$5:$I$1000,Nhap!$E$5:$E$1000,DATE(Thang!$E$4,Thang!$C$4,Loc!$AI$2),Nhap!$F$5:$F$1000,Loc!A460)</f>
        <v>0</v>
      </c>
      <c r="AJ460" s="7">
        <f>SUMIFS(Nhap!$I$5:$I$1000,Nhap!$E$5:$E$1000,DATE(Thang!$E$4,Thang!$C$4,Loc!$AJ$2),Nhap!$F$5:$F$1000,Loc!A460)</f>
        <v>0</v>
      </c>
      <c r="AK460" s="1">
        <f>SUMIFS(Xuat!$G$5:$G$1000,Xuat!$C$5:$C$1000,DATE(Thang!$E$4,Thang!$C$4,AK$2),Xuat!$D$5:$D$1000,Loc!$A460)</f>
        <v>0</v>
      </c>
      <c r="AL460" s="1">
        <f>SUMIFS(Xuat!$G$5:$G$1000,Xuat!$C$5:$C$1000,DATE(Thang!$E$4,Thang!$C$4,AL$2),Xuat!$D$5:$D$1000,Loc!$A460)</f>
        <v>0</v>
      </c>
      <c r="AM460" s="1">
        <f>SUMIFS(Xuat!$G$5:$G$1000,Xuat!$C$5:$C$1000,DATE(Thang!$E$4,Thang!$C$4,AM$2),Xuat!$D$5:$D$1000,Loc!$A460)</f>
        <v>0</v>
      </c>
      <c r="AN460" s="1">
        <f>SUMIFS(Xuat!$G$5:$G$1000,Xuat!$C$5:$C$1000,DATE(Thang!$E$4,Thang!$C$4,AN$2),Xuat!$D$5:$D$1000,Loc!$A460)</f>
        <v>0</v>
      </c>
      <c r="AO460" s="1">
        <f>SUMIFS(Xuat!$G$5:$G$1000,Xuat!$C$5:$C$1000,DATE(Thang!$E$4,Thang!$C$4,AO$2),Xuat!$D$5:$D$1000,Loc!$A460)</f>
        <v>0</v>
      </c>
      <c r="AP460" s="1">
        <f>SUMIFS(Xuat!$G$5:$G$1000,Xuat!$C$5:$C$1000,DATE(Thang!$E$4,Thang!$C$4,AP$2),Xuat!$D$5:$D$1000,Loc!$A460)</f>
        <v>0</v>
      </c>
      <c r="AQ460" s="1">
        <f>SUMIFS(Xuat!$G$5:$G$1000,Xuat!$C$5:$C$1000,DATE(Thang!$E$4,Thang!$C$4,AQ$2),Xuat!$D$5:$D$1000,Loc!$A460)</f>
        <v>0</v>
      </c>
      <c r="AR460" s="1">
        <f>SUMIFS(Xuat!$G$5:$G$1000,Xuat!$C$5:$C$1000,DATE(Thang!$E$4,Thang!$C$4,AR$2),Xuat!$D$5:$D$1000,Loc!$A460)</f>
        <v>0</v>
      </c>
      <c r="AS460" s="1">
        <f>SUMIFS(Xuat!$G$5:$G$1000,Xuat!$C$5:$C$1000,DATE(Thang!$E$4,Thang!$C$4,AS$2),Xuat!$D$5:$D$1000,Loc!$A460)</f>
        <v>0</v>
      </c>
      <c r="AT460" s="1">
        <f>SUMIFS(Xuat!$G$5:$G$1000,Xuat!$C$5:$C$1000,DATE(Thang!$E$4,Thang!$C$4,AT$2),Xuat!$D$5:$D$1000,Loc!$A460)</f>
        <v>0</v>
      </c>
      <c r="AU460" s="1">
        <f>SUMIFS(Xuat!$G$5:$G$1000,Xuat!$C$5:$C$1000,DATE(Thang!$E$4,Thang!$C$4,AU$2),Xuat!$D$5:$D$1000,Loc!$A460)</f>
        <v>0</v>
      </c>
      <c r="AV460" s="1">
        <f>SUMIFS(Xuat!$G$5:$G$1000,Xuat!$C$5:$C$1000,DATE(Thang!$E$4,Thang!$C$4,AV$2),Xuat!$D$5:$D$1000,Loc!$A460)</f>
        <v>0</v>
      </c>
      <c r="AW460" s="1">
        <f>SUMIFS(Xuat!$G$5:$G$1000,Xuat!$C$5:$C$1000,DATE(Thang!$E$4,Thang!$C$4,AW$2),Xuat!$D$5:$D$1000,Loc!$A460)</f>
        <v>0</v>
      </c>
      <c r="AX460" s="1">
        <f>SUMIFS(Xuat!$G$5:$G$1000,Xuat!$C$5:$C$1000,DATE(Thang!$E$4,Thang!$C$4,AX$2),Xuat!$D$5:$D$1000,Loc!$A460)</f>
        <v>0</v>
      </c>
      <c r="AY460" s="1">
        <f>SUMIFS(Xuat!$G$5:$G$1000,Xuat!$C$5:$C$1000,DATE(Thang!$E$4,Thang!$C$4,AY$2),Xuat!$D$5:$D$1000,Loc!$A460)</f>
        <v>0</v>
      </c>
      <c r="AZ460" s="1">
        <f>SUMIFS(Xuat!$G$5:$G$1000,Xuat!$C$5:$C$1000,DATE(Thang!$E$4,Thang!$C$4,AZ$2),Xuat!$D$5:$D$1000,Loc!$A460)</f>
        <v>0</v>
      </c>
      <c r="BA460" s="1">
        <f>SUMIFS(Xuat!$G$5:$G$1000,Xuat!$C$5:$C$1000,DATE(Thang!$E$4,Thang!$C$4,BA$2),Xuat!$D$5:$D$1000,Loc!$A460)</f>
        <v>0</v>
      </c>
      <c r="BB460" s="1">
        <f>SUMIFS(Xuat!$G$5:$G$1000,Xuat!$C$5:$C$1000,DATE(Thang!$E$4,Thang!$C$4,BB$2),Xuat!$D$5:$D$1000,Loc!$A460)</f>
        <v>0</v>
      </c>
      <c r="BC460" s="1">
        <f>SUMIFS(Xuat!$G$5:$G$1000,Xuat!$C$5:$C$1000,DATE(Thang!$E$4,Thang!$C$4,BC$2),Xuat!$D$5:$D$1000,Loc!$A460)</f>
        <v>0</v>
      </c>
      <c r="BD460" s="1">
        <f>SUMIFS(Xuat!$G$5:$G$1000,Xuat!$C$5:$C$1000,DATE(Thang!$E$4,Thang!$C$4,BD$2),Xuat!$D$5:$D$1000,Loc!$A460)</f>
        <v>0</v>
      </c>
      <c r="BE460" s="1">
        <f>SUMIFS(Xuat!$G$5:$G$1000,Xuat!$C$5:$C$1000,DATE(Thang!$E$4,Thang!$C$4,BE$2),Xuat!$D$5:$D$1000,Loc!$A460)</f>
        <v>0</v>
      </c>
      <c r="BF460" s="1">
        <f>SUMIFS(Xuat!$G$5:$G$1000,Xuat!$C$5:$C$1000,DATE(Thang!$E$4,Thang!$C$4,BF$2),Xuat!$D$5:$D$1000,Loc!$A460)</f>
        <v>0</v>
      </c>
      <c r="BG460" s="1">
        <f>SUMIFS(Xuat!$G$5:$G$1000,Xuat!$C$5:$C$1000,DATE(Thang!$E$4,Thang!$C$4,BG$2),Xuat!$D$5:$D$1000,Loc!$A460)</f>
        <v>0</v>
      </c>
      <c r="BH460" s="1">
        <f>SUMIFS(Xuat!$G$5:$G$1000,Xuat!$C$5:$C$1000,DATE(Thang!$E$4,Thang!$C$4,BH$2),Xuat!$D$5:$D$1000,Loc!$A460)</f>
        <v>0</v>
      </c>
      <c r="BI460" s="1">
        <f>SUMIFS(Xuat!$G$5:$G$1000,Xuat!$C$5:$C$1000,DATE(Thang!$E$4,Thang!$C$4,BI$2),Xuat!$D$5:$D$1000,Loc!$A460)</f>
        <v>0</v>
      </c>
      <c r="BJ460" s="1">
        <f>SUMIFS(Xuat!$G$5:$G$1000,Xuat!$C$5:$C$1000,DATE(Thang!$E$4,Thang!$C$4,BJ$2),Xuat!$D$5:$D$1000,Loc!$A460)</f>
        <v>0</v>
      </c>
      <c r="BK460" s="1">
        <f>SUMIFS(Xuat!$G$5:$G$1000,Xuat!$C$5:$C$1000,DATE(Thang!$E$4,Thang!$C$4,BK$2),Xuat!$D$5:$D$1000,Loc!$A460)</f>
        <v>0</v>
      </c>
      <c r="BL460" s="1">
        <f>SUMIFS(Xuat!$G$5:$G$1000,Xuat!$C$5:$C$1000,DATE(Thang!$E$4,Thang!$C$4,BL$2),Xuat!$D$5:$D$1000,Loc!$A460)</f>
        <v>0</v>
      </c>
      <c r="BM460" s="1">
        <f>SUMIFS(Xuat!$G$5:$G$1000,Xuat!$C$5:$C$1000,DATE(Thang!$E$4,Thang!$C$4,BM$2),Xuat!$D$5:$D$1000,Loc!$A460)</f>
        <v>0</v>
      </c>
      <c r="BN460" s="1">
        <f>SUMIFS(Xuat!$G$5:$G$1000,Xuat!$C$5:$C$1000,DATE(Thang!$E$4,Thang!$C$4,BN$2),Xuat!$D$5:$D$1000,Loc!$A460)</f>
        <v>0</v>
      </c>
      <c r="BO460" s="1">
        <f>SUMIFS(Xuat!$G$5:$G$1000,Xuat!$C$5:$C$1000,DATE(Thang!$E$4,Thang!$C$4,BO$2),Xuat!$D$5:$D$1000,Loc!$A460)</f>
        <v>0</v>
      </c>
    </row>
    <row r="461" spans="1:67" x14ac:dyDescent="0.2">
      <c r="A461" s="2">
        <f>DM!C461</f>
        <v>0</v>
      </c>
      <c r="B461" s="3">
        <f>VLOOKUP(A461,Tondau!$B$5:$F$500,3,0)</f>
        <v>0</v>
      </c>
      <c r="C461" s="3">
        <f t="shared" si="23"/>
        <v>0</v>
      </c>
      <c r="D461" s="3">
        <f t="shared" si="24"/>
        <v>0</v>
      </c>
      <c r="E461" s="3">
        <f t="shared" si="25"/>
        <v>0</v>
      </c>
      <c r="F461" s="7">
        <f>SUMIFS(Nhap!$I$5:$I$1000,Nhap!$E$5:$E$1000,DATE(Thang!$E$4,Thang!$C$4,Loc!$F$2),Nhap!$F$5:$F$1000,Loc!A461)</f>
        <v>0</v>
      </c>
      <c r="G461" s="7">
        <f>SUMIFS(Nhap!$I$5:$I$1000,Nhap!$E$5:$E$1000,DATE(Thang!$E$4,Thang!$C$4,Loc!$G$2),Nhap!$F$5:$F$1000,Loc!A461)</f>
        <v>0</v>
      </c>
      <c r="H461" s="7">
        <f>SUMIFS(Nhap!$I$5:$I$1000,Nhap!$E$5:$E$1000,DATE(Thang!$E$4,Thang!$C$4,Loc!$H$2),Nhap!$F$5:$F$1000,Loc!A461)</f>
        <v>0</v>
      </c>
      <c r="I461" s="7">
        <f>SUMIFS(Nhap!$I$5:$I$1000,Nhap!$E$5:$E$1000,DATE(Thang!$E$4,Thang!$C$4,Loc!$I$2),Nhap!$F$5:$F$1000,Loc!A461)</f>
        <v>0</v>
      </c>
      <c r="J461" s="7">
        <f>SUMIFS(Nhap!$I$5:$I$1000,Nhap!$E$5:$E$1000,DATE(Thang!$E$4,Thang!$C$4,Loc!$J$2),Nhap!$F$5:$F$1000,Loc!A461)</f>
        <v>0</v>
      </c>
      <c r="K461" s="7">
        <f>SUMIFS(Nhap!$I$5:$I$1000,Nhap!$E$5:$E$1000,DATE(Thang!$E$4,Thang!$C$4,Loc!$K$2),Nhap!$F$5:$F$1000,Loc!A461)</f>
        <v>0</v>
      </c>
      <c r="L461" s="7">
        <f>SUMIFS(Nhap!$I$5:$I$1000,Nhap!$E$5:$E$1000,DATE(Thang!$E$4,Thang!$C$4,Loc!$L$2),Nhap!$F$5:$F$1000,Loc!A461)</f>
        <v>0</v>
      </c>
      <c r="M461" s="7">
        <f>SUMIFS(Nhap!$I$5:$I$1000,Nhap!$E$5:$E$1000,DATE(Thang!$E$4,Thang!$C$4,Loc!$M$2),Nhap!$F$5:$F$1000,Loc!A461)</f>
        <v>0</v>
      </c>
      <c r="N461" s="7">
        <f>SUMIFS(Nhap!$I$5:$I$1000,Nhap!$E$5:$E$1000,DATE(Thang!$E$4,Thang!$C$4,Loc!$N$2),Nhap!$F$5:$F$1000,Loc!A461)</f>
        <v>0</v>
      </c>
      <c r="O461" s="7">
        <f>SUMIFS(Nhap!$I$5:$I$1000,Nhap!$E$5:$E$1000,DATE(Thang!$E$4,Thang!$C$4,Loc!$O$2),Nhap!$F$5:$F$1000,Loc!A461)</f>
        <v>0</v>
      </c>
      <c r="P461" s="7">
        <f>SUMIFS(Nhap!$I$5:$I$1000,Nhap!$E$5:$E$1000,DATE(Thang!$E$4,Thang!$C$4,Loc!$P$2),Nhap!$F$5:$F$1000,Loc!A461)</f>
        <v>0</v>
      </c>
      <c r="Q461" s="7">
        <f>SUMIFS(Nhap!$I$5:$I$1000,Nhap!$E$5:$E$1000,DATE(Thang!$E$4,Thang!$C$4,Loc!$Q$2),Nhap!$F$5:$F$1000,Loc!A461)</f>
        <v>0</v>
      </c>
      <c r="R461" s="7">
        <f>SUMIFS(Nhap!$I$5:$I$1000,Nhap!$E$5:$E$1000,DATE(Thang!$E$4,Thang!$C$4,Loc!$R$2),Nhap!$F$5:$F$1000,Loc!A461)</f>
        <v>0</v>
      </c>
      <c r="S461" s="7">
        <f>SUMIFS(Nhap!$I$5:$I$1000,Nhap!$E$5:$E$1000,DATE(Thang!$E$4,Thang!$C$4,Loc!$S$2),Nhap!$F$5:$F$1000,Loc!A461)</f>
        <v>0</v>
      </c>
      <c r="T461" s="7">
        <f>SUMIFS(Nhap!$I$5:$I$1000,Nhap!$E$5:$E$1000,DATE(Thang!$E$4,Thang!$C$4,Loc!$T$2),Nhap!$F$5:$F$1000,Loc!A461)</f>
        <v>0</v>
      </c>
      <c r="U461" s="7">
        <f>SUMIFS(Nhap!$I$5:$I$1000,Nhap!$E$5:$E$1000,DATE(Thang!$E$4,Thang!$C$4,Loc!$U$2),Nhap!$F$5:$F$1000,Loc!A461)</f>
        <v>0</v>
      </c>
      <c r="V461" s="7">
        <f>SUMIFS(Nhap!$I$5:$I$1000,Nhap!$E$5:$E$1000,DATE(Thang!$E$4,Thang!$C$4,Loc!$V$2),Nhap!$F$5:$F$1000,Loc!A461)</f>
        <v>0</v>
      </c>
      <c r="W461" s="7">
        <f>SUMIFS(Nhap!$I$5:$I$1000,Nhap!$E$5:$E$1000,DATE(Thang!$E$4,Thang!$C$4,Loc!$W$2),Nhap!$F$5:$F$1000,Loc!A461)</f>
        <v>0</v>
      </c>
      <c r="X461" s="7">
        <f>SUMIFS(Nhap!$I$5:$I$1000,Nhap!$E$5:$E$1000,DATE(Thang!$E$4,Thang!$C$4,Loc!$X$2),Nhap!$F$5:$F$1000,Loc!A461)</f>
        <v>0</v>
      </c>
      <c r="Y461" s="7">
        <f>SUMIFS(Nhap!$I$5:$I$1000,Nhap!$E$5:$E$1000,DATE(Thang!$E$4,Thang!$C$4,Loc!$Y$2),Nhap!$F$5:$F$1000,Loc!A461)</f>
        <v>0</v>
      </c>
      <c r="Z461" s="7">
        <f>SUMIFS(Nhap!$I$5:$I$1000,Nhap!$E$5:$E$1000,DATE(Thang!$E$4,Thang!$C$4,Loc!$Z$2),Nhap!$F$5:$F$1000,Loc!A461)</f>
        <v>0</v>
      </c>
      <c r="AA461" s="7">
        <f>SUMIFS(Nhap!$I$5:$I$1000,Nhap!$E$5:$E$1000,DATE(Thang!$E$4,Thang!$C$4,Loc!$AA$2),Nhap!$F$5:$F$1000,Loc!A461)</f>
        <v>0</v>
      </c>
      <c r="AB461" s="7">
        <f>SUMIFS(Nhap!$I$5:$I$1000,Nhap!$E$5:$E$1000,DATE(Thang!$E$4,Thang!$C$4,Loc!$AB$2),Nhap!$F$5:$F$1000,Loc!A461)</f>
        <v>0</v>
      </c>
      <c r="AC461" s="7">
        <f>SUMIFS(Nhap!$I$5:$I$1000,Nhap!$E$5:$E$1000,DATE(Thang!$E$4,Thang!$C$4,Loc!$AC$2),Nhap!$F$5:$F$1000,Loc!A461)</f>
        <v>0</v>
      </c>
      <c r="AD461" s="7">
        <f>SUMIFS(Nhap!$I$5:$I$1000,Nhap!$E$5:$E$1000,DATE(Thang!$E$4,Thang!$C$4,Loc!$AD$2),Nhap!$F$5:$F$1000,Loc!$A$5)</f>
        <v>0</v>
      </c>
      <c r="AE461" s="7">
        <f>SUMIFS(Nhap!$I$5:$I$1000,Nhap!$E$5:$E$1000,DATE(Thang!$E$4,Thang!$C$4,Loc!$AE$2),Nhap!$F$5:$F$1000,Loc!A461)</f>
        <v>0</v>
      </c>
      <c r="AF461" s="7">
        <f>SUMIFS(Nhap!$I$5:$I$1000,Nhap!$E$5:$E$1000,DATE(Thang!$E$4,Thang!$C$4,Loc!$AF$2),Nhap!$F$5:$F$1000,Loc!A461)</f>
        <v>0</v>
      </c>
      <c r="AG461" s="7">
        <f>SUMIFS(Nhap!$I$5:$I$1000,Nhap!$E$5:$E$1000,DATE(Thang!$E$4,Thang!$C$4,Loc!$AG$2),Nhap!$F$5:$F$1000,Loc!A461)</f>
        <v>0</v>
      </c>
      <c r="AH461" s="7">
        <f>SUMIFS(Nhap!$I$5:$I$1000,Nhap!$E$5:$E$1000,DATE(Thang!$E$4,Thang!$C$4,Loc!$AH$2),Nhap!$F$5:$F$1000,Loc!A461)</f>
        <v>0</v>
      </c>
      <c r="AI461" s="7">
        <f>SUMIFS(Nhap!$I$5:$I$1000,Nhap!$E$5:$E$1000,DATE(Thang!$E$4,Thang!$C$4,Loc!$AI$2),Nhap!$F$5:$F$1000,Loc!A461)</f>
        <v>0</v>
      </c>
      <c r="AJ461" s="7">
        <f>SUMIFS(Nhap!$I$5:$I$1000,Nhap!$E$5:$E$1000,DATE(Thang!$E$4,Thang!$C$4,Loc!$AJ$2),Nhap!$F$5:$F$1000,Loc!A461)</f>
        <v>0</v>
      </c>
      <c r="AK461" s="1">
        <f>SUMIFS(Xuat!$G$5:$G$1000,Xuat!$C$5:$C$1000,DATE(Thang!$E$4,Thang!$C$4,AK$2),Xuat!$D$5:$D$1000,Loc!$A461)</f>
        <v>0</v>
      </c>
      <c r="AL461" s="1">
        <f>SUMIFS(Xuat!$G$5:$G$1000,Xuat!$C$5:$C$1000,DATE(Thang!$E$4,Thang!$C$4,AL$2),Xuat!$D$5:$D$1000,Loc!$A461)</f>
        <v>0</v>
      </c>
      <c r="AM461" s="1">
        <f>SUMIFS(Xuat!$G$5:$G$1000,Xuat!$C$5:$C$1000,DATE(Thang!$E$4,Thang!$C$4,AM$2),Xuat!$D$5:$D$1000,Loc!$A461)</f>
        <v>0</v>
      </c>
      <c r="AN461" s="1">
        <f>SUMIFS(Xuat!$G$5:$G$1000,Xuat!$C$5:$C$1000,DATE(Thang!$E$4,Thang!$C$4,AN$2),Xuat!$D$5:$D$1000,Loc!$A461)</f>
        <v>0</v>
      </c>
      <c r="AO461" s="1">
        <f>SUMIFS(Xuat!$G$5:$G$1000,Xuat!$C$5:$C$1000,DATE(Thang!$E$4,Thang!$C$4,AO$2),Xuat!$D$5:$D$1000,Loc!$A461)</f>
        <v>0</v>
      </c>
      <c r="AP461" s="1">
        <f>SUMIFS(Xuat!$G$5:$G$1000,Xuat!$C$5:$C$1000,DATE(Thang!$E$4,Thang!$C$4,AP$2),Xuat!$D$5:$D$1000,Loc!$A461)</f>
        <v>0</v>
      </c>
      <c r="AQ461" s="1">
        <f>SUMIFS(Xuat!$G$5:$G$1000,Xuat!$C$5:$C$1000,DATE(Thang!$E$4,Thang!$C$4,AQ$2),Xuat!$D$5:$D$1000,Loc!$A461)</f>
        <v>0</v>
      </c>
      <c r="AR461" s="1">
        <f>SUMIFS(Xuat!$G$5:$G$1000,Xuat!$C$5:$C$1000,DATE(Thang!$E$4,Thang!$C$4,AR$2),Xuat!$D$5:$D$1000,Loc!$A461)</f>
        <v>0</v>
      </c>
      <c r="AS461" s="1">
        <f>SUMIFS(Xuat!$G$5:$G$1000,Xuat!$C$5:$C$1000,DATE(Thang!$E$4,Thang!$C$4,AS$2),Xuat!$D$5:$D$1000,Loc!$A461)</f>
        <v>0</v>
      </c>
      <c r="AT461" s="1">
        <f>SUMIFS(Xuat!$G$5:$G$1000,Xuat!$C$5:$C$1000,DATE(Thang!$E$4,Thang!$C$4,AT$2),Xuat!$D$5:$D$1000,Loc!$A461)</f>
        <v>0</v>
      </c>
      <c r="AU461" s="1">
        <f>SUMIFS(Xuat!$G$5:$G$1000,Xuat!$C$5:$C$1000,DATE(Thang!$E$4,Thang!$C$4,AU$2),Xuat!$D$5:$D$1000,Loc!$A461)</f>
        <v>0</v>
      </c>
      <c r="AV461" s="1">
        <f>SUMIFS(Xuat!$G$5:$G$1000,Xuat!$C$5:$C$1000,DATE(Thang!$E$4,Thang!$C$4,AV$2),Xuat!$D$5:$D$1000,Loc!$A461)</f>
        <v>0</v>
      </c>
      <c r="AW461" s="1">
        <f>SUMIFS(Xuat!$G$5:$G$1000,Xuat!$C$5:$C$1000,DATE(Thang!$E$4,Thang!$C$4,AW$2),Xuat!$D$5:$D$1000,Loc!$A461)</f>
        <v>0</v>
      </c>
      <c r="AX461" s="1">
        <f>SUMIFS(Xuat!$G$5:$G$1000,Xuat!$C$5:$C$1000,DATE(Thang!$E$4,Thang!$C$4,AX$2),Xuat!$D$5:$D$1000,Loc!$A461)</f>
        <v>0</v>
      </c>
      <c r="AY461" s="1">
        <f>SUMIFS(Xuat!$G$5:$G$1000,Xuat!$C$5:$C$1000,DATE(Thang!$E$4,Thang!$C$4,AY$2),Xuat!$D$5:$D$1000,Loc!$A461)</f>
        <v>0</v>
      </c>
      <c r="AZ461" s="1">
        <f>SUMIFS(Xuat!$G$5:$G$1000,Xuat!$C$5:$C$1000,DATE(Thang!$E$4,Thang!$C$4,AZ$2),Xuat!$D$5:$D$1000,Loc!$A461)</f>
        <v>0</v>
      </c>
      <c r="BA461" s="1">
        <f>SUMIFS(Xuat!$G$5:$G$1000,Xuat!$C$5:$C$1000,DATE(Thang!$E$4,Thang!$C$4,BA$2),Xuat!$D$5:$D$1000,Loc!$A461)</f>
        <v>0</v>
      </c>
      <c r="BB461" s="1">
        <f>SUMIFS(Xuat!$G$5:$G$1000,Xuat!$C$5:$C$1000,DATE(Thang!$E$4,Thang!$C$4,BB$2),Xuat!$D$5:$D$1000,Loc!$A461)</f>
        <v>0</v>
      </c>
      <c r="BC461" s="1">
        <f>SUMIFS(Xuat!$G$5:$G$1000,Xuat!$C$5:$C$1000,DATE(Thang!$E$4,Thang!$C$4,BC$2),Xuat!$D$5:$D$1000,Loc!$A461)</f>
        <v>0</v>
      </c>
      <c r="BD461" s="1">
        <f>SUMIFS(Xuat!$G$5:$G$1000,Xuat!$C$5:$C$1000,DATE(Thang!$E$4,Thang!$C$4,BD$2),Xuat!$D$5:$D$1000,Loc!$A461)</f>
        <v>0</v>
      </c>
      <c r="BE461" s="1">
        <f>SUMIFS(Xuat!$G$5:$G$1000,Xuat!$C$5:$C$1000,DATE(Thang!$E$4,Thang!$C$4,BE$2),Xuat!$D$5:$D$1000,Loc!$A461)</f>
        <v>0</v>
      </c>
      <c r="BF461" s="1">
        <f>SUMIFS(Xuat!$G$5:$G$1000,Xuat!$C$5:$C$1000,DATE(Thang!$E$4,Thang!$C$4,BF$2),Xuat!$D$5:$D$1000,Loc!$A461)</f>
        <v>0</v>
      </c>
      <c r="BG461" s="1">
        <f>SUMIFS(Xuat!$G$5:$G$1000,Xuat!$C$5:$C$1000,DATE(Thang!$E$4,Thang!$C$4,BG$2),Xuat!$D$5:$D$1000,Loc!$A461)</f>
        <v>0</v>
      </c>
      <c r="BH461" s="1">
        <f>SUMIFS(Xuat!$G$5:$G$1000,Xuat!$C$5:$C$1000,DATE(Thang!$E$4,Thang!$C$4,BH$2),Xuat!$D$5:$D$1000,Loc!$A461)</f>
        <v>0</v>
      </c>
      <c r="BI461" s="1">
        <f>SUMIFS(Xuat!$G$5:$G$1000,Xuat!$C$5:$C$1000,DATE(Thang!$E$4,Thang!$C$4,BI$2),Xuat!$D$5:$D$1000,Loc!$A461)</f>
        <v>0</v>
      </c>
      <c r="BJ461" s="1">
        <f>SUMIFS(Xuat!$G$5:$G$1000,Xuat!$C$5:$C$1000,DATE(Thang!$E$4,Thang!$C$4,BJ$2),Xuat!$D$5:$D$1000,Loc!$A461)</f>
        <v>0</v>
      </c>
      <c r="BK461" s="1">
        <f>SUMIFS(Xuat!$G$5:$G$1000,Xuat!$C$5:$C$1000,DATE(Thang!$E$4,Thang!$C$4,BK$2),Xuat!$D$5:$D$1000,Loc!$A461)</f>
        <v>0</v>
      </c>
      <c r="BL461" s="1">
        <f>SUMIFS(Xuat!$G$5:$G$1000,Xuat!$C$5:$C$1000,DATE(Thang!$E$4,Thang!$C$4,BL$2),Xuat!$D$5:$D$1000,Loc!$A461)</f>
        <v>0</v>
      </c>
      <c r="BM461" s="1">
        <f>SUMIFS(Xuat!$G$5:$G$1000,Xuat!$C$5:$C$1000,DATE(Thang!$E$4,Thang!$C$4,BM$2),Xuat!$D$5:$D$1000,Loc!$A461)</f>
        <v>0</v>
      </c>
      <c r="BN461" s="1">
        <f>SUMIFS(Xuat!$G$5:$G$1000,Xuat!$C$5:$C$1000,DATE(Thang!$E$4,Thang!$C$4,BN$2),Xuat!$D$5:$D$1000,Loc!$A461)</f>
        <v>0</v>
      </c>
      <c r="BO461" s="1">
        <f>SUMIFS(Xuat!$G$5:$G$1000,Xuat!$C$5:$C$1000,DATE(Thang!$E$4,Thang!$C$4,BO$2),Xuat!$D$5:$D$1000,Loc!$A461)</f>
        <v>0</v>
      </c>
    </row>
    <row r="462" spans="1:67" x14ac:dyDescent="0.2">
      <c r="A462" s="2">
        <f>DM!C462</f>
        <v>0</v>
      </c>
      <c r="B462" s="3">
        <f>VLOOKUP(A462,Tondau!$B$5:$F$500,3,0)</f>
        <v>0</v>
      </c>
      <c r="C462" s="3">
        <f t="shared" si="23"/>
        <v>0</v>
      </c>
      <c r="D462" s="3">
        <f t="shared" si="24"/>
        <v>0</v>
      </c>
      <c r="E462" s="3">
        <f t="shared" si="25"/>
        <v>0</v>
      </c>
      <c r="F462" s="7">
        <f>SUMIFS(Nhap!$I$5:$I$1000,Nhap!$E$5:$E$1000,DATE(Thang!$E$4,Thang!$C$4,Loc!$F$2),Nhap!$F$5:$F$1000,Loc!A462)</f>
        <v>0</v>
      </c>
      <c r="G462" s="7">
        <f>SUMIFS(Nhap!$I$5:$I$1000,Nhap!$E$5:$E$1000,DATE(Thang!$E$4,Thang!$C$4,Loc!$G$2),Nhap!$F$5:$F$1000,Loc!A462)</f>
        <v>0</v>
      </c>
      <c r="H462" s="7">
        <f>SUMIFS(Nhap!$I$5:$I$1000,Nhap!$E$5:$E$1000,DATE(Thang!$E$4,Thang!$C$4,Loc!$H$2),Nhap!$F$5:$F$1000,Loc!A462)</f>
        <v>0</v>
      </c>
      <c r="I462" s="7">
        <f>SUMIFS(Nhap!$I$5:$I$1000,Nhap!$E$5:$E$1000,DATE(Thang!$E$4,Thang!$C$4,Loc!$I$2),Nhap!$F$5:$F$1000,Loc!A462)</f>
        <v>0</v>
      </c>
      <c r="J462" s="7">
        <f>SUMIFS(Nhap!$I$5:$I$1000,Nhap!$E$5:$E$1000,DATE(Thang!$E$4,Thang!$C$4,Loc!$J$2),Nhap!$F$5:$F$1000,Loc!A462)</f>
        <v>0</v>
      </c>
      <c r="K462" s="7">
        <f>SUMIFS(Nhap!$I$5:$I$1000,Nhap!$E$5:$E$1000,DATE(Thang!$E$4,Thang!$C$4,Loc!$K$2),Nhap!$F$5:$F$1000,Loc!A462)</f>
        <v>0</v>
      </c>
      <c r="L462" s="7">
        <f>SUMIFS(Nhap!$I$5:$I$1000,Nhap!$E$5:$E$1000,DATE(Thang!$E$4,Thang!$C$4,Loc!$L$2),Nhap!$F$5:$F$1000,Loc!A462)</f>
        <v>0</v>
      </c>
      <c r="M462" s="7">
        <f>SUMIFS(Nhap!$I$5:$I$1000,Nhap!$E$5:$E$1000,DATE(Thang!$E$4,Thang!$C$4,Loc!$M$2),Nhap!$F$5:$F$1000,Loc!A462)</f>
        <v>0</v>
      </c>
      <c r="N462" s="7">
        <f>SUMIFS(Nhap!$I$5:$I$1000,Nhap!$E$5:$E$1000,DATE(Thang!$E$4,Thang!$C$4,Loc!$N$2),Nhap!$F$5:$F$1000,Loc!A462)</f>
        <v>0</v>
      </c>
      <c r="O462" s="7">
        <f>SUMIFS(Nhap!$I$5:$I$1000,Nhap!$E$5:$E$1000,DATE(Thang!$E$4,Thang!$C$4,Loc!$O$2),Nhap!$F$5:$F$1000,Loc!A462)</f>
        <v>0</v>
      </c>
      <c r="P462" s="7">
        <f>SUMIFS(Nhap!$I$5:$I$1000,Nhap!$E$5:$E$1000,DATE(Thang!$E$4,Thang!$C$4,Loc!$P$2),Nhap!$F$5:$F$1000,Loc!A462)</f>
        <v>0</v>
      </c>
      <c r="Q462" s="7">
        <f>SUMIFS(Nhap!$I$5:$I$1000,Nhap!$E$5:$E$1000,DATE(Thang!$E$4,Thang!$C$4,Loc!$Q$2),Nhap!$F$5:$F$1000,Loc!A462)</f>
        <v>0</v>
      </c>
      <c r="R462" s="7">
        <f>SUMIFS(Nhap!$I$5:$I$1000,Nhap!$E$5:$E$1000,DATE(Thang!$E$4,Thang!$C$4,Loc!$R$2),Nhap!$F$5:$F$1000,Loc!A462)</f>
        <v>0</v>
      </c>
      <c r="S462" s="7">
        <f>SUMIFS(Nhap!$I$5:$I$1000,Nhap!$E$5:$E$1000,DATE(Thang!$E$4,Thang!$C$4,Loc!$S$2),Nhap!$F$5:$F$1000,Loc!A462)</f>
        <v>0</v>
      </c>
      <c r="T462" s="7">
        <f>SUMIFS(Nhap!$I$5:$I$1000,Nhap!$E$5:$E$1000,DATE(Thang!$E$4,Thang!$C$4,Loc!$T$2),Nhap!$F$5:$F$1000,Loc!A462)</f>
        <v>0</v>
      </c>
      <c r="U462" s="7">
        <f>SUMIFS(Nhap!$I$5:$I$1000,Nhap!$E$5:$E$1000,DATE(Thang!$E$4,Thang!$C$4,Loc!$U$2),Nhap!$F$5:$F$1000,Loc!A462)</f>
        <v>0</v>
      </c>
      <c r="V462" s="7">
        <f>SUMIFS(Nhap!$I$5:$I$1000,Nhap!$E$5:$E$1000,DATE(Thang!$E$4,Thang!$C$4,Loc!$V$2),Nhap!$F$5:$F$1000,Loc!A462)</f>
        <v>0</v>
      </c>
      <c r="W462" s="7">
        <f>SUMIFS(Nhap!$I$5:$I$1000,Nhap!$E$5:$E$1000,DATE(Thang!$E$4,Thang!$C$4,Loc!$W$2),Nhap!$F$5:$F$1000,Loc!A462)</f>
        <v>0</v>
      </c>
      <c r="X462" s="7">
        <f>SUMIFS(Nhap!$I$5:$I$1000,Nhap!$E$5:$E$1000,DATE(Thang!$E$4,Thang!$C$4,Loc!$X$2),Nhap!$F$5:$F$1000,Loc!A462)</f>
        <v>0</v>
      </c>
      <c r="Y462" s="7">
        <f>SUMIFS(Nhap!$I$5:$I$1000,Nhap!$E$5:$E$1000,DATE(Thang!$E$4,Thang!$C$4,Loc!$Y$2),Nhap!$F$5:$F$1000,Loc!A462)</f>
        <v>0</v>
      </c>
      <c r="Z462" s="7">
        <f>SUMIFS(Nhap!$I$5:$I$1000,Nhap!$E$5:$E$1000,DATE(Thang!$E$4,Thang!$C$4,Loc!$Z$2),Nhap!$F$5:$F$1000,Loc!A462)</f>
        <v>0</v>
      </c>
      <c r="AA462" s="7">
        <f>SUMIFS(Nhap!$I$5:$I$1000,Nhap!$E$5:$E$1000,DATE(Thang!$E$4,Thang!$C$4,Loc!$AA$2),Nhap!$F$5:$F$1000,Loc!A462)</f>
        <v>0</v>
      </c>
      <c r="AB462" s="7">
        <f>SUMIFS(Nhap!$I$5:$I$1000,Nhap!$E$5:$E$1000,DATE(Thang!$E$4,Thang!$C$4,Loc!$AB$2),Nhap!$F$5:$F$1000,Loc!A462)</f>
        <v>0</v>
      </c>
      <c r="AC462" s="7">
        <f>SUMIFS(Nhap!$I$5:$I$1000,Nhap!$E$5:$E$1000,DATE(Thang!$E$4,Thang!$C$4,Loc!$AC$2),Nhap!$F$5:$F$1000,Loc!A462)</f>
        <v>0</v>
      </c>
      <c r="AD462" s="7">
        <f>SUMIFS(Nhap!$I$5:$I$1000,Nhap!$E$5:$E$1000,DATE(Thang!$E$4,Thang!$C$4,Loc!$AD$2),Nhap!$F$5:$F$1000,Loc!$A$5)</f>
        <v>0</v>
      </c>
      <c r="AE462" s="7">
        <f>SUMIFS(Nhap!$I$5:$I$1000,Nhap!$E$5:$E$1000,DATE(Thang!$E$4,Thang!$C$4,Loc!$AE$2),Nhap!$F$5:$F$1000,Loc!A462)</f>
        <v>0</v>
      </c>
      <c r="AF462" s="7">
        <f>SUMIFS(Nhap!$I$5:$I$1000,Nhap!$E$5:$E$1000,DATE(Thang!$E$4,Thang!$C$4,Loc!$AF$2),Nhap!$F$5:$F$1000,Loc!A462)</f>
        <v>0</v>
      </c>
      <c r="AG462" s="7">
        <f>SUMIFS(Nhap!$I$5:$I$1000,Nhap!$E$5:$E$1000,DATE(Thang!$E$4,Thang!$C$4,Loc!$AG$2),Nhap!$F$5:$F$1000,Loc!A462)</f>
        <v>0</v>
      </c>
      <c r="AH462" s="7">
        <f>SUMIFS(Nhap!$I$5:$I$1000,Nhap!$E$5:$E$1000,DATE(Thang!$E$4,Thang!$C$4,Loc!$AH$2),Nhap!$F$5:$F$1000,Loc!A462)</f>
        <v>0</v>
      </c>
      <c r="AI462" s="7">
        <f>SUMIFS(Nhap!$I$5:$I$1000,Nhap!$E$5:$E$1000,DATE(Thang!$E$4,Thang!$C$4,Loc!$AI$2),Nhap!$F$5:$F$1000,Loc!A462)</f>
        <v>0</v>
      </c>
      <c r="AJ462" s="7">
        <f>SUMIFS(Nhap!$I$5:$I$1000,Nhap!$E$5:$E$1000,DATE(Thang!$E$4,Thang!$C$4,Loc!$AJ$2),Nhap!$F$5:$F$1000,Loc!A462)</f>
        <v>0</v>
      </c>
      <c r="AK462" s="1">
        <f>SUMIFS(Xuat!$G$5:$G$1000,Xuat!$C$5:$C$1000,DATE(Thang!$E$4,Thang!$C$4,AK$2),Xuat!$D$5:$D$1000,Loc!$A462)</f>
        <v>0</v>
      </c>
      <c r="AL462" s="1">
        <f>SUMIFS(Xuat!$G$5:$G$1000,Xuat!$C$5:$C$1000,DATE(Thang!$E$4,Thang!$C$4,AL$2),Xuat!$D$5:$D$1000,Loc!$A462)</f>
        <v>0</v>
      </c>
      <c r="AM462" s="1">
        <f>SUMIFS(Xuat!$G$5:$G$1000,Xuat!$C$5:$C$1000,DATE(Thang!$E$4,Thang!$C$4,AM$2),Xuat!$D$5:$D$1000,Loc!$A462)</f>
        <v>0</v>
      </c>
      <c r="AN462" s="1">
        <f>SUMIFS(Xuat!$G$5:$G$1000,Xuat!$C$5:$C$1000,DATE(Thang!$E$4,Thang!$C$4,AN$2),Xuat!$D$5:$D$1000,Loc!$A462)</f>
        <v>0</v>
      </c>
      <c r="AO462" s="1">
        <f>SUMIFS(Xuat!$G$5:$G$1000,Xuat!$C$5:$C$1000,DATE(Thang!$E$4,Thang!$C$4,AO$2),Xuat!$D$5:$D$1000,Loc!$A462)</f>
        <v>0</v>
      </c>
      <c r="AP462" s="1">
        <f>SUMIFS(Xuat!$G$5:$G$1000,Xuat!$C$5:$C$1000,DATE(Thang!$E$4,Thang!$C$4,AP$2),Xuat!$D$5:$D$1000,Loc!$A462)</f>
        <v>0</v>
      </c>
      <c r="AQ462" s="1">
        <f>SUMIFS(Xuat!$G$5:$G$1000,Xuat!$C$5:$C$1000,DATE(Thang!$E$4,Thang!$C$4,AQ$2),Xuat!$D$5:$D$1000,Loc!$A462)</f>
        <v>0</v>
      </c>
      <c r="AR462" s="1">
        <f>SUMIFS(Xuat!$G$5:$G$1000,Xuat!$C$5:$C$1000,DATE(Thang!$E$4,Thang!$C$4,AR$2),Xuat!$D$5:$D$1000,Loc!$A462)</f>
        <v>0</v>
      </c>
      <c r="AS462" s="1">
        <f>SUMIFS(Xuat!$G$5:$G$1000,Xuat!$C$5:$C$1000,DATE(Thang!$E$4,Thang!$C$4,AS$2),Xuat!$D$5:$D$1000,Loc!$A462)</f>
        <v>0</v>
      </c>
      <c r="AT462" s="1">
        <f>SUMIFS(Xuat!$G$5:$G$1000,Xuat!$C$5:$C$1000,DATE(Thang!$E$4,Thang!$C$4,AT$2),Xuat!$D$5:$D$1000,Loc!$A462)</f>
        <v>0</v>
      </c>
      <c r="AU462" s="1">
        <f>SUMIFS(Xuat!$G$5:$G$1000,Xuat!$C$5:$C$1000,DATE(Thang!$E$4,Thang!$C$4,AU$2),Xuat!$D$5:$D$1000,Loc!$A462)</f>
        <v>0</v>
      </c>
      <c r="AV462" s="1">
        <f>SUMIFS(Xuat!$G$5:$G$1000,Xuat!$C$5:$C$1000,DATE(Thang!$E$4,Thang!$C$4,AV$2),Xuat!$D$5:$D$1000,Loc!$A462)</f>
        <v>0</v>
      </c>
      <c r="AW462" s="1">
        <f>SUMIFS(Xuat!$G$5:$G$1000,Xuat!$C$5:$C$1000,DATE(Thang!$E$4,Thang!$C$4,AW$2),Xuat!$D$5:$D$1000,Loc!$A462)</f>
        <v>0</v>
      </c>
      <c r="AX462" s="1">
        <f>SUMIFS(Xuat!$G$5:$G$1000,Xuat!$C$5:$C$1000,DATE(Thang!$E$4,Thang!$C$4,AX$2),Xuat!$D$5:$D$1000,Loc!$A462)</f>
        <v>0</v>
      </c>
      <c r="AY462" s="1">
        <f>SUMIFS(Xuat!$G$5:$G$1000,Xuat!$C$5:$C$1000,DATE(Thang!$E$4,Thang!$C$4,AY$2),Xuat!$D$5:$D$1000,Loc!$A462)</f>
        <v>0</v>
      </c>
      <c r="AZ462" s="1">
        <f>SUMIFS(Xuat!$G$5:$G$1000,Xuat!$C$5:$C$1000,DATE(Thang!$E$4,Thang!$C$4,AZ$2),Xuat!$D$5:$D$1000,Loc!$A462)</f>
        <v>0</v>
      </c>
      <c r="BA462" s="1">
        <f>SUMIFS(Xuat!$G$5:$G$1000,Xuat!$C$5:$C$1000,DATE(Thang!$E$4,Thang!$C$4,BA$2),Xuat!$D$5:$D$1000,Loc!$A462)</f>
        <v>0</v>
      </c>
      <c r="BB462" s="1">
        <f>SUMIFS(Xuat!$G$5:$G$1000,Xuat!$C$5:$C$1000,DATE(Thang!$E$4,Thang!$C$4,BB$2),Xuat!$D$5:$D$1000,Loc!$A462)</f>
        <v>0</v>
      </c>
      <c r="BC462" s="1">
        <f>SUMIFS(Xuat!$G$5:$G$1000,Xuat!$C$5:$C$1000,DATE(Thang!$E$4,Thang!$C$4,BC$2),Xuat!$D$5:$D$1000,Loc!$A462)</f>
        <v>0</v>
      </c>
      <c r="BD462" s="1">
        <f>SUMIFS(Xuat!$G$5:$G$1000,Xuat!$C$5:$C$1000,DATE(Thang!$E$4,Thang!$C$4,BD$2),Xuat!$D$5:$D$1000,Loc!$A462)</f>
        <v>0</v>
      </c>
      <c r="BE462" s="1">
        <f>SUMIFS(Xuat!$G$5:$G$1000,Xuat!$C$5:$C$1000,DATE(Thang!$E$4,Thang!$C$4,BE$2),Xuat!$D$5:$D$1000,Loc!$A462)</f>
        <v>0</v>
      </c>
      <c r="BF462" s="1">
        <f>SUMIFS(Xuat!$G$5:$G$1000,Xuat!$C$5:$C$1000,DATE(Thang!$E$4,Thang!$C$4,BF$2),Xuat!$D$5:$D$1000,Loc!$A462)</f>
        <v>0</v>
      </c>
      <c r="BG462" s="1">
        <f>SUMIFS(Xuat!$G$5:$G$1000,Xuat!$C$5:$C$1000,DATE(Thang!$E$4,Thang!$C$4,BG$2),Xuat!$D$5:$D$1000,Loc!$A462)</f>
        <v>0</v>
      </c>
      <c r="BH462" s="1">
        <f>SUMIFS(Xuat!$G$5:$G$1000,Xuat!$C$5:$C$1000,DATE(Thang!$E$4,Thang!$C$4,BH$2),Xuat!$D$5:$D$1000,Loc!$A462)</f>
        <v>0</v>
      </c>
      <c r="BI462" s="1">
        <f>SUMIFS(Xuat!$G$5:$G$1000,Xuat!$C$5:$C$1000,DATE(Thang!$E$4,Thang!$C$4,BI$2),Xuat!$D$5:$D$1000,Loc!$A462)</f>
        <v>0</v>
      </c>
      <c r="BJ462" s="1">
        <f>SUMIFS(Xuat!$G$5:$G$1000,Xuat!$C$5:$C$1000,DATE(Thang!$E$4,Thang!$C$4,BJ$2),Xuat!$D$5:$D$1000,Loc!$A462)</f>
        <v>0</v>
      </c>
      <c r="BK462" s="1">
        <f>SUMIFS(Xuat!$G$5:$G$1000,Xuat!$C$5:$C$1000,DATE(Thang!$E$4,Thang!$C$4,BK$2),Xuat!$D$5:$D$1000,Loc!$A462)</f>
        <v>0</v>
      </c>
      <c r="BL462" s="1">
        <f>SUMIFS(Xuat!$G$5:$G$1000,Xuat!$C$5:$C$1000,DATE(Thang!$E$4,Thang!$C$4,BL$2),Xuat!$D$5:$D$1000,Loc!$A462)</f>
        <v>0</v>
      </c>
      <c r="BM462" s="1">
        <f>SUMIFS(Xuat!$G$5:$G$1000,Xuat!$C$5:$C$1000,DATE(Thang!$E$4,Thang!$C$4,BM$2),Xuat!$D$5:$D$1000,Loc!$A462)</f>
        <v>0</v>
      </c>
      <c r="BN462" s="1">
        <f>SUMIFS(Xuat!$G$5:$G$1000,Xuat!$C$5:$C$1000,DATE(Thang!$E$4,Thang!$C$4,BN$2),Xuat!$D$5:$D$1000,Loc!$A462)</f>
        <v>0</v>
      </c>
      <c r="BO462" s="1">
        <f>SUMIFS(Xuat!$G$5:$G$1000,Xuat!$C$5:$C$1000,DATE(Thang!$E$4,Thang!$C$4,BO$2),Xuat!$D$5:$D$1000,Loc!$A462)</f>
        <v>0</v>
      </c>
    </row>
    <row r="463" spans="1:67" x14ac:dyDescent="0.2">
      <c r="A463" s="2">
        <f>DM!C463</f>
        <v>0</v>
      </c>
      <c r="B463" s="3">
        <f>VLOOKUP(A463,Tondau!$B$5:$F$500,3,0)</f>
        <v>0</v>
      </c>
      <c r="C463" s="3">
        <f t="shared" si="23"/>
        <v>0</v>
      </c>
      <c r="D463" s="3">
        <f t="shared" si="24"/>
        <v>0</v>
      </c>
      <c r="E463" s="3">
        <f t="shared" si="25"/>
        <v>0</v>
      </c>
      <c r="F463" s="7">
        <f>SUMIFS(Nhap!$I$5:$I$1000,Nhap!$E$5:$E$1000,DATE(Thang!$E$4,Thang!$C$4,Loc!$F$2),Nhap!$F$5:$F$1000,Loc!A463)</f>
        <v>0</v>
      </c>
      <c r="G463" s="7">
        <f>SUMIFS(Nhap!$I$5:$I$1000,Nhap!$E$5:$E$1000,DATE(Thang!$E$4,Thang!$C$4,Loc!$G$2),Nhap!$F$5:$F$1000,Loc!A463)</f>
        <v>0</v>
      </c>
      <c r="H463" s="7">
        <f>SUMIFS(Nhap!$I$5:$I$1000,Nhap!$E$5:$E$1000,DATE(Thang!$E$4,Thang!$C$4,Loc!$H$2),Nhap!$F$5:$F$1000,Loc!A463)</f>
        <v>0</v>
      </c>
      <c r="I463" s="7">
        <f>SUMIFS(Nhap!$I$5:$I$1000,Nhap!$E$5:$E$1000,DATE(Thang!$E$4,Thang!$C$4,Loc!$I$2),Nhap!$F$5:$F$1000,Loc!A463)</f>
        <v>0</v>
      </c>
      <c r="J463" s="7">
        <f>SUMIFS(Nhap!$I$5:$I$1000,Nhap!$E$5:$E$1000,DATE(Thang!$E$4,Thang!$C$4,Loc!$J$2),Nhap!$F$5:$F$1000,Loc!A463)</f>
        <v>0</v>
      </c>
      <c r="K463" s="7">
        <f>SUMIFS(Nhap!$I$5:$I$1000,Nhap!$E$5:$E$1000,DATE(Thang!$E$4,Thang!$C$4,Loc!$K$2),Nhap!$F$5:$F$1000,Loc!A463)</f>
        <v>0</v>
      </c>
      <c r="L463" s="7">
        <f>SUMIFS(Nhap!$I$5:$I$1000,Nhap!$E$5:$E$1000,DATE(Thang!$E$4,Thang!$C$4,Loc!$L$2),Nhap!$F$5:$F$1000,Loc!A463)</f>
        <v>0</v>
      </c>
      <c r="M463" s="7">
        <f>SUMIFS(Nhap!$I$5:$I$1000,Nhap!$E$5:$E$1000,DATE(Thang!$E$4,Thang!$C$4,Loc!$M$2),Nhap!$F$5:$F$1000,Loc!A463)</f>
        <v>0</v>
      </c>
      <c r="N463" s="7">
        <f>SUMIFS(Nhap!$I$5:$I$1000,Nhap!$E$5:$E$1000,DATE(Thang!$E$4,Thang!$C$4,Loc!$N$2),Nhap!$F$5:$F$1000,Loc!A463)</f>
        <v>0</v>
      </c>
      <c r="O463" s="7">
        <f>SUMIFS(Nhap!$I$5:$I$1000,Nhap!$E$5:$E$1000,DATE(Thang!$E$4,Thang!$C$4,Loc!$O$2),Nhap!$F$5:$F$1000,Loc!A463)</f>
        <v>0</v>
      </c>
      <c r="P463" s="7">
        <f>SUMIFS(Nhap!$I$5:$I$1000,Nhap!$E$5:$E$1000,DATE(Thang!$E$4,Thang!$C$4,Loc!$P$2),Nhap!$F$5:$F$1000,Loc!A463)</f>
        <v>0</v>
      </c>
      <c r="Q463" s="7">
        <f>SUMIFS(Nhap!$I$5:$I$1000,Nhap!$E$5:$E$1000,DATE(Thang!$E$4,Thang!$C$4,Loc!$Q$2),Nhap!$F$5:$F$1000,Loc!A463)</f>
        <v>0</v>
      </c>
      <c r="R463" s="7">
        <f>SUMIFS(Nhap!$I$5:$I$1000,Nhap!$E$5:$E$1000,DATE(Thang!$E$4,Thang!$C$4,Loc!$R$2),Nhap!$F$5:$F$1000,Loc!A463)</f>
        <v>0</v>
      </c>
      <c r="S463" s="7">
        <f>SUMIFS(Nhap!$I$5:$I$1000,Nhap!$E$5:$E$1000,DATE(Thang!$E$4,Thang!$C$4,Loc!$S$2),Nhap!$F$5:$F$1000,Loc!A463)</f>
        <v>0</v>
      </c>
      <c r="T463" s="7">
        <f>SUMIFS(Nhap!$I$5:$I$1000,Nhap!$E$5:$E$1000,DATE(Thang!$E$4,Thang!$C$4,Loc!$T$2),Nhap!$F$5:$F$1000,Loc!A463)</f>
        <v>0</v>
      </c>
      <c r="U463" s="7">
        <f>SUMIFS(Nhap!$I$5:$I$1000,Nhap!$E$5:$E$1000,DATE(Thang!$E$4,Thang!$C$4,Loc!$U$2),Nhap!$F$5:$F$1000,Loc!A463)</f>
        <v>0</v>
      </c>
      <c r="V463" s="7">
        <f>SUMIFS(Nhap!$I$5:$I$1000,Nhap!$E$5:$E$1000,DATE(Thang!$E$4,Thang!$C$4,Loc!$V$2),Nhap!$F$5:$F$1000,Loc!A463)</f>
        <v>0</v>
      </c>
      <c r="W463" s="7">
        <f>SUMIFS(Nhap!$I$5:$I$1000,Nhap!$E$5:$E$1000,DATE(Thang!$E$4,Thang!$C$4,Loc!$W$2),Nhap!$F$5:$F$1000,Loc!A463)</f>
        <v>0</v>
      </c>
      <c r="X463" s="7">
        <f>SUMIFS(Nhap!$I$5:$I$1000,Nhap!$E$5:$E$1000,DATE(Thang!$E$4,Thang!$C$4,Loc!$X$2),Nhap!$F$5:$F$1000,Loc!A463)</f>
        <v>0</v>
      </c>
      <c r="Y463" s="7">
        <f>SUMIFS(Nhap!$I$5:$I$1000,Nhap!$E$5:$E$1000,DATE(Thang!$E$4,Thang!$C$4,Loc!$Y$2),Nhap!$F$5:$F$1000,Loc!A463)</f>
        <v>0</v>
      </c>
      <c r="Z463" s="7">
        <f>SUMIFS(Nhap!$I$5:$I$1000,Nhap!$E$5:$E$1000,DATE(Thang!$E$4,Thang!$C$4,Loc!$Z$2),Nhap!$F$5:$F$1000,Loc!A463)</f>
        <v>0</v>
      </c>
      <c r="AA463" s="7">
        <f>SUMIFS(Nhap!$I$5:$I$1000,Nhap!$E$5:$E$1000,DATE(Thang!$E$4,Thang!$C$4,Loc!$AA$2),Nhap!$F$5:$F$1000,Loc!A463)</f>
        <v>0</v>
      </c>
      <c r="AB463" s="7">
        <f>SUMIFS(Nhap!$I$5:$I$1000,Nhap!$E$5:$E$1000,DATE(Thang!$E$4,Thang!$C$4,Loc!$AB$2),Nhap!$F$5:$F$1000,Loc!A463)</f>
        <v>0</v>
      </c>
      <c r="AC463" s="7">
        <f>SUMIFS(Nhap!$I$5:$I$1000,Nhap!$E$5:$E$1000,DATE(Thang!$E$4,Thang!$C$4,Loc!$AC$2),Nhap!$F$5:$F$1000,Loc!A463)</f>
        <v>0</v>
      </c>
      <c r="AD463" s="7">
        <f>SUMIFS(Nhap!$I$5:$I$1000,Nhap!$E$5:$E$1000,DATE(Thang!$E$4,Thang!$C$4,Loc!$AD$2),Nhap!$F$5:$F$1000,Loc!$A$5)</f>
        <v>0</v>
      </c>
      <c r="AE463" s="7">
        <f>SUMIFS(Nhap!$I$5:$I$1000,Nhap!$E$5:$E$1000,DATE(Thang!$E$4,Thang!$C$4,Loc!$AE$2),Nhap!$F$5:$F$1000,Loc!A463)</f>
        <v>0</v>
      </c>
      <c r="AF463" s="7">
        <f>SUMIFS(Nhap!$I$5:$I$1000,Nhap!$E$5:$E$1000,DATE(Thang!$E$4,Thang!$C$4,Loc!$AF$2),Nhap!$F$5:$F$1000,Loc!A463)</f>
        <v>0</v>
      </c>
      <c r="AG463" s="7">
        <f>SUMIFS(Nhap!$I$5:$I$1000,Nhap!$E$5:$E$1000,DATE(Thang!$E$4,Thang!$C$4,Loc!$AG$2),Nhap!$F$5:$F$1000,Loc!A463)</f>
        <v>0</v>
      </c>
      <c r="AH463" s="7">
        <f>SUMIFS(Nhap!$I$5:$I$1000,Nhap!$E$5:$E$1000,DATE(Thang!$E$4,Thang!$C$4,Loc!$AH$2),Nhap!$F$5:$F$1000,Loc!A463)</f>
        <v>0</v>
      </c>
      <c r="AI463" s="7">
        <f>SUMIFS(Nhap!$I$5:$I$1000,Nhap!$E$5:$E$1000,DATE(Thang!$E$4,Thang!$C$4,Loc!$AI$2),Nhap!$F$5:$F$1000,Loc!A463)</f>
        <v>0</v>
      </c>
      <c r="AJ463" s="7">
        <f>SUMIFS(Nhap!$I$5:$I$1000,Nhap!$E$5:$E$1000,DATE(Thang!$E$4,Thang!$C$4,Loc!$AJ$2),Nhap!$F$5:$F$1000,Loc!A463)</f>
        <v>0</v>
      </c>
      <c r="AK463" s="1">
        <f>SUMIFS(Xuat!$G$5:$G$1000,Xuat!$C$5:$C$1000,DATE(Thang!$E$4,Thang!$C$4,AK$2),Xuat!$D$5:$D$1000,Loc!$A463)</f>
        <v>0</v>
      </c>
      <c r="AL463" s="1">
        <f>SUMIFS(Xuat!$G$5:$G$1000,Xuat!$C$5:$C$1000,DATE(Thang!$E$4,Thang!$C$4,AL$2),Xuat!$D$5:$D$1000,Loc!$A463)</f>
        <v>0</v>
      </c>
      <c r="AM463" s="1">
        <f>SUMIFS(Xuat!$G$5:$G$1000,Xuat!$C$5:$C$1000,DATE(Thang!$E$4,Thang!$C$4,AM$2),Xuat!$D$5:$D$1000,Loc!$A463)</f>
        <v>0</v>
      </c>
      <c r="AN463" s="1">
        <f>SUMIFS(Xuat!$G$5:$G$1000,Xuat!$C$5:$C$1000,DATE(Thang!$E$4,Thang!$C$4,AN$2),Xuat!$D$5:$D$1000,Loc!$A463)</f>
        <v>0</v>
      </c>
      <c r="AO463" s="1">
        <f>SUMIFS(Xuat!$G$5:$G$1000,Xuat!$C$5:$C$1000,DATE(Thang!$E$4,Thang!$C$4,AO$2),Xuat!$D$5:$D$1000,Loc!$A463)</f>
        <v>0</v>
      </c>
      <c r="AP463" s="1">
        <f>SUMIFS(Xuat!$G$5:$G$1000,Xuat!$C$5:$C$1000,DATE(Thang!$E$4,Thang!$C$4,AP$2),Xuat!$D$5:$D$1000,Loc!$A463)</f>
        <v>0</v>
      </c>
      <c r="AQ463" s="1">
        <f>SUMIFS(Xuat!$G$5:$G$1000,Xuat!$C$5:$C$1000,DATE(Thang!$E$4,Thang!$C$4,AQ$2),Xuat!$D$5:$D$1000,Loc!$A463)</f>
        <v>0</v>
      </c>
      <c r="AR463" s="1">
        <f>SUMIFS(Xuat!$G$5:$G$1000,Xuat!$C$5:$C$1000,DATE(Thang!$E$4,Thang!$C$4,AR$2),Xuat!$D$5:$D$1000,Loc!$A463)</f>
        <v>0</v>
      </c>
      <c r="AS463" s="1">
        <f>SUMIFS(Xuat!$G$5:$G$1000,Xuat!$C$5:$C$1000,DATE(Thang!$E$4,Thang!$C$4,AS$2),Xuat!$D$5:$D$1000,Loc!$A463)</f>
        <v>0</v>
      </c>
      <c r="AT463" s="1">
        <f>SUMIFS(Xuat!$G$5:$G$1000,Xuat!$C$5:$C$1000,DATE(Thang!$E$4,Thang!$C$4,AT$2),Xuat!$D$5:$D$1000,Loc!$A463)</f>
        <v>0</v>
      </c>
      <c r="AU463" s="1">
        <f>SUMIFS(Xuat!$G$5:$G$1000,Xuat!$C$5:$C$1000,DATE(Thang!$E$4,Thang!$C$4,AU$2),Xuat!$D$5:$D$1000,Loc!$A463)</f>
        <v>0</v>
      </c>
      <c r="AV463" s="1">
        <f>SUMIFS(Xuat!$G$5:$G$1000,Xuat!$C$5:$C$1000,DATE(Thang!$E$4,Thang!$C$4,AV$2),Xuat!$D$5:$D$1000,Loc!$A463)</f>
        <v>0</v>
      </c>
      <c r="AW463" s="1">
        <f>SUMIFS(Xuat!$G$5:$G$1000,Xuat!$C$5:$C$1000,DATE(Thang!$E$4,Thang!$C$4,AW$2),Xuat!$D$5:$D$1000,Loc!$A463)</f>
        <v>0</v>
      </c>
      <c r="AX463" s="1">
        <f>SUMIFS(Xuat!$G$5:$G$1000,Xuat!$C$5:$C$1000,DATE(Thang!$E$4,Thang!$C$4,AX$2),Xuat!$D$5:$D$1000,Loc!$A463)</f>
        <v>0</v>
      </c>
      <c r="AY463" s="1">
        <f>SUMIFS(Xuat!$G$5:$G$1000,Xuat!$C$5:$C$1000,DATE(Thang!$E$4,Thang!$C$4,AY$2),Xuat!$D$5:$D$1000,Loc!$A463)</f>
        <v>0</v>
      </c>
      <c r="AZ463" s="1">
        <f>SUMIFS(Xuat!$G$5:$G$1000,Xuat!$C$5:$C$1000,DATE(Thang!$E$4,Thang!$C$4,AZ$2),Xuat!$D$5:$D$1000,Loc!$A463)</f>
        <v>0</v>
      </c>
      <c r="BA463" s="1">
        <f>SUMIFS(Xuat!$G$5:$G$1000,Xuat!$C$5:$C$1000,DATE(Thang!$E$4,Thang!$C$4,BA$2),Xuat!$D$5:$D$1000,Loc!$A463)</f>
        <v>0</v>
      </c>
      <c r="BB463" s="1">
        <f>SUMIFS(Xuat!$G$5:$G$1000,Xuat!$C$5:$C$1000,DATE(Thang!$E$4,Thang!$C$4,BB$2),Xuat!$D$5:$D$1000,Loc!$A463)</f>
        <v>0</v>
      </c>
      <c r="BC463" s="1">
        <f>SUMIFS(Xuat!$G$5:$G$1000,Xuat!$C$5:$C$1000,DATE(Thang!$E$4,Thang!$C$4,BC$2),Xuat!$D$5:$D$1000,Loc!$A463)</f>
        <v>0</v>
      </c>
      <c r="BD463" s="1">
        <f>SUMIFS(Xuat!$G$5:$G$1000,Xuat!$C$5:$C$1000,DATE(Thang!$E$4,Thang!$C$4,BD$2),Xuat!$D$5:$D$1000,Loc!$A463)</f>
        <v>0</v>
      </c>
      <c r="BE463" s="1">
        <f>SUMIFS(Xuat!$G$5:$G$1000,Xuat!$C$5:$C$1000,DATE(Thang!$E$4,Thang!$C$4,BE$2),Xuat!$D$5:$D$1000,Loc!$A463)</f>
        <v>0</v>
      </c>
      <c r="BF463" s="1">
        <f>SUMIFS(Xuat!$G$5:$G$1000,Xuat!$C$5:$C$1000,DATE(Thang!$E$4,Thang!$C$4,BF$2),Xuat!$D$5:$D$1000,Loc!$A463)</f>
        <v>0</v>
      </c>
      <c r="BG463" s="1">
        <f>SUMIFS(Xuat!$G$5:$G$1000,Xuat!$C$5:$C$1000,DATE(Thang!$E$4,Thang!$C$4,BG$2),Xuat!$D$5:$D$1000,Loc!$A463)</f>
        <v>0</v>
      </c>
      <c r="BH463" s="1">
        <f>SUMIFS(Xuat!$G$5:$G$1000,Xuat!$C$5:$C$1000,DATE(Thang!$E$4,Thang!$C$4,BH$2),Xuat!$D$5:$D$1000,Loc!$A463)</f>
        <v>0</v>
      </c>
      <c r="BI463" s="1">
        <f>SUMIFS(Xuat!$G$5:$G$1000,Xuat!$C$5:$C$1000,DATE(Thang!$E$4,Thang!$C$4,BI$2),Xuat!$D$5:$D$1000,Loc!$A463)</f>
        <v>0</v>
      </c>
      <c r="BJ463" s="1">
        <f>SUMIFS(Xuat!$G$5:$G$1000,Xuat!$C$5:$C$1000,DATE(Thang!$E$4,Thang!$C$4,BJ$2),Xuat!$D$5:$D$1000,Loc!$A463)</f>
        <v>0</v>
      </c>
      <c r="BK463" s="1">
        <f>SUMIFS(Xuat!$G$5:$G$1000,Xuat!$C$5:$C$1000,DATE(Thang!$E$4,Thang!$C$4,BK$2),Xuat!$D$5:$D$1000,Loc!$A463)</f>
        <v>0</v>
      </c>
      <c r="BL463" s="1">
        <f>SUMIFS(Xuat!$G$5:$G$1000,Xuat!$C$5:$C$1000,DATE(Thang!$E$4,Thang!$C$4,BL$2),Xuat!$D$5:$D$1000,Loc!$A463)</f>
        <v>0</v>
      </c>
      <c r="BM463" s="1">
        <f>SUMIFS(Xuat!$G$5:$G$1000,Xuat!$C$5:$C$1000,DATE(Thang!$E$4,Thang!$C$4,BM$2),Xuat!$D$5:$D$1000,Loc!$A463)</f>
        <v>0</v>
      </c>
      <c r="BN463" s="1">
        <f>SUMIFS(Xuat!$G$5:$G$1000,Xuat!$C$5:$C$1000,DATE(Thang!$E$4,Thang!$C$4,BN$2),Xuat!$D$5:$D$1000,Loc!$A463)</f>
        <v>0</v>
      </c>
      <c r="BO463" s="1">
        <f>SUMIFS(Xuat!$G$5:$G$1000,Xuat!$C$5:$C$1000,DATE(Thang!$E$4,Thang!$C$4,BO$2),Xuat!$D$5:$D$1000,Loc!$A463)</f>
        <v>0</v>
      </c>
    </row>
    <row r="464" spans="1:67" x14ac:dyDescent="0.2">
      <c r="A464" s="2">
        <f>DM!C464</f>
        <v>0</v>
      </c>
      <c r="B464" s="3">
        <f>VLOOKUP(A464,Tondau!$B$5:$F$500,3,0)</f>
        <v>0</v>
      </c>
      <c r="C464" s="3">
        <f t="shared" si="23"/>
        <v>0</v>
      </c>
      <c r="D464" s="3">
        <f t="shared" si="24"/>
        <v>0</v>
      </c>
      <c r="E464" s="3">
        <f t="shared" si="25"/>
        <v>0</v>
      </c>
      <c r="F464" s="7">
        <f>SUMIFS(Nhap!$I$5:$I$1000,Nhap!$E$5:$E$1000,DATE(Thang!$E$4,Thang!$C$4,Loc!$F$2),Nhap!$F$5:$F$1000,Loc!A464)</f>
        <v>0</v>
      </c>
      <c r="G464" s="7">
        <f>SUMIFS(Nhap!$I$5:$I$1000,Nhap!$E$5:$E$1000,DATE(Thang!$E$4,Thang!$C$4,Loc!$G$2),Nhap!$F$5:$F$1000,Loc!A464)</f>
        <v>0</v>
      </c>
      <c r="H464" s="7">
        <f>SUMIFS(Nhap!$I$5:$I$1000,Nhap!$E$5:$E$1000,DATE(Thang!$E$4,Thang!$C$4,Loc!$H$2),Nhap!$F$5:$F$1000,Loc!A464)</f>
        <v>0</v>
      </c>
      <c r="I464" s="7">
        <f>SUMIFS(Nhap!$I$5:$I$1000,Nhap!$E$5:$E$1000,DATE(Thang!$E$4,Thang!$C$4,Loc!$I$2),Nhap!$F$5:$F$1000,Loc!A464)</f>
        <v>0</v>
      </c>
      <c r="J464" s="7">
        <f>SUMIFS(Nhap!$I$5:$I$1000,Nhap!$E$5:$E$1000,DATE(Thang!$E$4,Thang!$C$4,Loc!$J$2),Nhap!$F$5:$F$1000,Loc!A464)</f>
        <v>0</v>
      </c>
      <c r="K464" s="7">
        <f>SUMIFS(Nhap!$I$5:$I$1000,Nhap!$E$5:$E$1000,DATE(Thang!$E$4,Thang!$C$4,Loc!$K$2),Nhap!$F$5:$F$1000,Loc!A464)</f>
        <v>0</v>
      </c>
      <c r="L464" s="7">
        <f>SUMIFS(Nhap!$I$5:$I$1000,Nhap!$E$5:$E$1000,DATE(Thang!$E$4,Thang!$C$4,Loc!$L$2),Nhap!$F$5:$F$1000,Loc!A464)</f>
        <v>0</v>
      </c>
      <c r="M464" s="7">
        <f>SUMIFS(Nhap!$I$5:$I$1000,Nhap!$E$5:$E$1000,DATE(Thang!$E$4,Thang!$C$4,Loc!$M$2),Nhap!$F$5:$F$1000,Loc!A464)</f>
        <v>0</v>
      </c>
      <c r="N464" s="7">
        <f>SUMIFS(Nhap!$I$5:$I$1000,Nhap!$E$5:$E$1000,DATE(Thang!$E$4,Thang!$C$4,Loc!$N$2),Nhap!$F$5:$F$1000,Loc!A464)</f>
        <v>0</v>
      </c>
      <c r="O464" s="7">
        <f>SUMIFS(Nhap!$I$5:$I$1000,Nhap!$E$5:$E$1000,DATE(Thang!$E$4,Thang!$C$4,Loc!$O$2),Nhap!$F$5:$F$1000,Loc!A464)</f>
        <v>0</v>
      </c>
      <c r="P464" s="7">
        <f>SUMIFS(Nhap!$I$5:$I$1000,Nhap!$E$5:$E$1000,DATE(Thang!$E$4,Thang!$C$4,Loc!$P$2),Nhap!$F$5:$F$1000,Loc!A464)</f>
        <v>0</v>
      </c>
      <c r="Q464" s="7">
        <f>SUMIFS(Nhap!$I$5:$I$1000,Nhap!$E$5:$E$1000,DATE(Thang!$E$4,Thang!$C$4,Loc!$Q$2),Nhap!$F$5:$F$1000,Loc!A464)</f>
        <v>0</v>
      </c>
      <c r="R464" s="7">
        <f>SUMIFS(Nhap!$I$5:$I$1000,Nhap!$E$5:$E$1000,DATE(Thang!$E$4,Thang!$C$4,Loc!$R$2),Nhap!$F$5:$F$1000,Loc!A464)</f>
        <v>0</v>
      </c>
      <c r="S464" s="7">
        <f>SUMIFS(Nhap!$I$5:$I$1000,Nhap!$E$5:$E$1000,DATE(Thang!$E$4,Thang!$C$4,Loc!$S$2),Nhap!$F$5:$F$1000,Loc!A464)</f>
        <v>0</v>
      </c>
      <c r="T464" s="7">
        <f>SUMIFS(Nhap!$I$5:$I$1000,Nhap!$E$5:$E$1000,DATE(Thang!$E$4,Thang!$C$4,Loc!$T$2),Nhap!$F$5:$F$1000,Loc!A464)</f>
        <v>0</v>
      </c>
      <c r="U464" s="7">
        <f>SUMIFS(Nhap!$I$5:$I$1000,Nhap!$E$5:$E$1000,DATE(Thang!$E$4,Thang!$C$4,Loc!$U$2),Nhap!$F$5:$F$1000,Loc!A464)</f>
        <v>0</v>
      </c>
      <c r="V464" s="7">
        <f>SUMIFS(Nhap!$I$5:$I$1000,Nhap!$E$5:$E$1000,DATE(Thang!$E$4,Thang!$C$4,Loc!$V$2),Nhap!$F$5:$F$1000,Loc!A464)</f>
        <v>0</v>
      </c>
      <c r="W464" s="7">
        <f>SUMIFS(Nhap!$I$5:$I$1000,Nhap!$E$5:$E$1000,DATE(Thang!$E$4,Thang!$C$4,Loc!$W$2),Nhap!$F$5:$F$1000,Loc!A464)</f>
        <v>0</v>
      </c>
      <c r="X464" s="7">
        <f>SUMIFS(Nhap!$I$5:$I$1000,Nhap!$E$5:$E$1000,DATE(Thang!$E$4,Thang!$C$4,Loc!$X$2),Nhap!$F$5:$F$1000,Loc!A464)</f>
        <v>0</v>
      </c>
      <c r="Y464" s="7">
        <f>SUMIFS(Nhap!$I$5:$I$1000,Nhap!$E$5:$E$1000,DATE(Thang!$E$4,Thang!$C$4,Loc!$Y$2),Nhap!$F$5:$F$1000,Loc!A464)</f>
        <v>0</v>
      </c>
      <c r="Z464" s="7">
        <f>SUMIFS(Nhap!$I$5:$I$1000,Nhap!$E$5:$E$1000,DATE(Thang!$E$4,Thang!$C$4,Loc!$Z$2),Nhap!$F$5:$F$1000,Loc!A464)</f>
        <v>0</v>
      </c>
      <c r="AA464" s="7">
        <f>SUMIFS(Nhap!$I$5:$I$1000,Nhap!$E$5:$E$1000,DATE(Thang!$E$4,Thang!$C$4,Loc!$AA$2),Nhap!$F$5:$F$1000,Loc!A464)</f>
        <v>0</v>
      </c>
      <c r="AB464" s="7">
        <f>SUMIFS(Nhap!$I$5:$I$1000,Nhap!$E$5:$E$1000,DATE(Thang!$E$4,Thang!$C$4,Loc!$AB$2),Nhap!$F$5:$F$1000,Loc!A464)</f>
        <v>0</v>
      </c>
      <c r="AC464" s="7">
        <f>SUMIFS(Nhap!$I$5:$I$1000,Nhap!$E$5:$E$1000,DATE(Thang!$E$4,Thang!$C$4,Loc!$AC$2),Nhap!$F$5:$F$1000,Loc!A464)</f>
        <v>0</v>
      </c>
      <c r="AD464" s="7">
        <f>SUMIFS(Nhap!$I$5:$I$1000,Nhap!$E$5:$E$1000,DATE(Thang!$E$4,Thang!$C$4,Loc!$AD$2),Nhap!$F$5:$F$1000,Loc!$A$5)</f>
        <v>0</v>
      </c>
      <c r="AE464" s="7">
        <f>SUMIFS(Nhap!$I$5:$I$1000,Nhap!$E$5:$E$1000,DATE(Thang!$E$4,Thang!$C$4,Loc!$AE$2),Nhap!$F$5:$F$1000,Loc!A464)</f>
        <v>0</v>
      </c>
      <c r="AF464" s="7">
        <f>SUMIFS(Nhap!$I$5:$I$1000,Nhap!$E$5:$E$1000,DATE(Thang!$E$4,Thang!$C$4,Loc!$AF$2),Nhap!$F$5:$F$1000,Loc!A464)</f>
        <v>0</v>
      </c>
      <c r="AG464" s="7">
        <f>SUMIFS(Nhap!$I$5:$I$1000,Nhap!$E$5:$E$1000,DATE(Thang!$E$4,Thang!$C$4,Loc!$AG$2),Nhap!$F$5:$F$1000,Loc!A464)</f>
        <v>0</v>
      </c>
      <c r="AH464" s="7">
        <f>SUMIFS(Nhap!$I$5:$I$1000,Nhap!$E$5:$E$1000,DATE(Thang!$E$4,Thang!$C$4,Loc!$AH$2),Nhap!$F$5:$F$1000,Loc!A464)</f>
        <v>0</v>
      </c>
      <c r="AI464" s="7">
        <f>SUMIFS(Nhap!$I$5:$I$1000,Nhap!$E$5:$E$1000,DATE(Thang!$E$4,Thang!$C$4,Loc!$AI$2),Nhap!$F$5:$F$1000,Loc!A464)</f>
        <v>0</v>
      </c>
      <c r="AJ464" s="7">
        <f>SUMIFS(Nhap!$I$5:$I$1000,Nhap!$E$5:$E$1000,DATE(Thang!$E$4,Thang!$C$4,Loc!$AJ$2),Nhap!$F$5:$F$1000,Loc!A464)</f>
        <v>0</v>
      </c>
      <c r="AK464" s="1">
        <f>SUMIFS(Xuat!$G$5:$G$1000,Xuat!$C$5:$C$1000,DATE(Thang!$E$4,Thang!$C$4,AK$2),Xuat!$D$5:$D$1000,Loc!$A464)</f>
        <v>0</v>
      </c>
      <c r="AL464" s="1">
        <f>SUMIFS(Xuat!$G$5:$G$1000,Xuat!$C$5:$C$1000,DATE(Thang!$E$4,Thang!$C$4,AL$2),Xuat!$D$5:$D$1000,Loc!$A464)</f>
        <v>0</v>
      </c>
      <c r="AM464" s="1">
        <f>SUMIFS(Xuat!$G$5:$G$1000,Xuat!$C$5:$C$1000,DATE(Thang!$E$4,Thang!$C$4,AM$2),Xuat!$D$5:$D$1000,Loc!$A464)</f>
        <v>0</v>
      </c>
      <c r="AN464" s="1">
        <f>SUMIFS(Xuat!$G$5:$G$1000,Xuat!$C$5:$C$1000,DATE(Thang!$E$4,Thang!$C$4,AN$2),Xuat!$D$5:$D$1000,Loc!$A464)</f>
        <v>0</v>
      </c>
      <c r="AO464" s="1">
        <f>SUMIFS(Xuat!$G$5:$G$1000,Xuat!$C$5:$C$1000,DATE(Thang!$E$4,Thang!$C$4,AO$2),Xuat!$D$5:$D$1000,Loc!$A464)</f>
        <v>0</v>
      </c>
      <c r="AP464" s="1">
        <f>SUMIFS(Xuat!$G$5:$G$1000,Xuat!$C$5:$C$1000,DATE(Thang!$E$4,Thang!$C$4,AP$2),Xuat!$D$5:$D$1000,Loc!$A464)</f>
        <v>0</v>
      </c>
      <c r="AQ464" s="1">
        <f>SUMIFS(Xuat!$G$5:$G$1000,Xuat!$C$5:$C$1000,DATE(Thang!$E$4,Thang!$C$4,AQ$2),Xuat!$D$5:$D$1000,Loc!$A464)</f>
        <v>0</v>
      </c>
      <c r="AR464" s="1">
        <f>SUMIFS(Xuat!$G$5:$G$1000,Xuat!$C$5:$C$1000,DATE(Thang!$E$4,Thang!$C$4,AR$2),Xuat!$D$5:$D$1000,Loc!$A464)</f>
        <v>0</v>
      </c>
      <c r="AS464" s="1">
        <f>SUMIFS(Xuat!$G$5:$G$1000,Xuat!$C$5:$C$1000,DATE(Thang!$E$4,Thang!$C$4,AS$2),Xuat!$D$5:$D$1000,Loc!$A464)</f>
        <v>0</v>
      </c>
      <c r="AT464" s="1">
        <f>SUMIFS(Xuat!$G$5:$G$1000,Xuat!$C$5:$C$1000,DATE(Thang!$E$4,Thang!$C$4,AT$2),Xuat!$D$5:$D$1000,Loc!$A464)</f>
        <v>0</v>
      </c>
      <c r="AU464" s="1">
        <f>SUMIFS(Xuat!$G$5:$G$1000,Xuat!$C$5:$C$1000,DATE(Thang!$E$4,Thang!$C$4,AU$2),Xuat!$D$5:$D$1000,Loc!$A464)</f>
        <v>0</v>
      </c>
      <c r="AV464" s="1">
        <f>SUMIFS(Xuat!$G$5:$G$1000,Xuat!$C$5:$C$1000,DATE(Thang!$E$4,Thang!$C$4,AV$2),Xuat!$D$5:$D$1000,Loc!$A464)</f>
        <v>0</v>
      </c>
      <c r="AW464" s="1">
        <f>SUMIFS(Xuat!$G$5:$G$1000,Xuat!$C$5:$C$1000,DATE(Thang!$E$4,Thang!$C$4,AW$2),Xuat!$D$5:$D$1000,Loc!$A464)</f>
        <v>0</v>
      </c>
      <c r="AX464" s="1">
        <f>SUMIFS(Xuat!$G$5:$G$1000,Xuat!$C$5:$C$1000,DATE(Thang!$E$4,Thang!$C$4,AX$2),Xuat!$D$5:$D$1000,Loc!$A464)</f>
        <v>0</v>
      </c>
      <c r="AY464" s="1">
        <f>SUMIFS(Xuat!$G$5:$G$1000,Xuat!$C$5:$C$1000,DATE(Thang!$E$4,Thang!$C$4,AY$2),Xuat!$D$5:$D$1000,Loc!$A464)</f>
        <v>0</v>
      </c>
      <c r="AZ464" s="1">
        <f>SUMIFS(Xuat!$G$5:$G$1000,Xuat!$C$5:$C$1000,DATE(Thang!$E$4,Thang!$C$4,AZ$2),Xuat!$D$5:$D$1000,Loc!$A464)</f>
        <v>0</v>
      </c>
      <c r="BA464" s="1">
        <f>SUMIFS(Xuat!$G$5:$G$1000,Xuat!$C$5:$C$1000,DATE(Thang!$E$4,Thang!$C$4,BA$2),Xuat!$D$5:$D$1000,Loc!$A464)</f>
        <v>0</v>
      </c>
      <c r="BB464" s="1">
        <f>SUMIFS(Xuat!$G$5:$G$1000,Xuat!$C$5:$C$1000,DATE(Thang!$E$4,Thang!$C$4,BB$2),Xuat!$D$5:$D$1000,Loc!$A464)</f>
        <v>0</v>
      </c>
      <c r="BC464" s="1">
        <f>SUMIFS(Xuat!$G$5:$G$1000,Xuat!$C$5:$C$1000,DATE(Thang!$E$4,Thang!$C$4,BC$2),Xuat!$D$5:$D$1000,Loc!$A464)</f>
        <v>0</v>
      </c>
      <c r="BD464" s="1">
        <f>SUMIFS(Xuat!$G$5:$G$1000,Xuat!$C$5:$C$1000,DATE(Thang!$E$4,Thang!$C$4,BD$2),Xuat!$D$5:$D$1000,Loc!$A464)</f>
        <v>0</v>
      </c>
      <c r="BE464" s="1">
        <f>SUMIFS(Xuat!$G$5:$G$1000,Xuat!$C$5:$C$1000,DATE(Thang!$E$4,Thang!$C$4,BE$2),Xuat!$D$5:$D$1000,Loc!$A464)</f>
        <v>0</v>
      </c>
      <c r="BF464" s="1">
        <f>SUMIFS(Xuat!$G$5:$G$1000,Xuat!$C$5:$C$1000,DATE(Thang!$E$4,Thang!$C$4,BF$2),Xuat!$D$5:$D$1000,Loc!$A464)</f>
        <v>0</v>
      </c>
      <c r="BG464" s="1">
        <f>SUMIFS(Xuat!$G$5:$G$1000,Xuat!$C$5:$C$1000,DATE(Thang!$E$4,Thang!$C$4,BG$2),Xuat!$D$5:$D$1000,Loc!$A464)</f>
        <v>0</v>
      </c>
      <c r="BH464" s="1">
        <f>SUMIFS(Xuat!$G$5:$G$1000,Xuat!$C$5:$C$1000,DATE(Thang!$E$4,Thang!$C$4,BH$2),Xuat!$D$5:$D$1000,Loc!$A464)</f>
        <v>0</v>
      </c>
      <c r="BI464" s="1">
        <f>SUMIFS(Xuat!$G$5:$G$1000,Xuat!$C$5:$C$1000,DATE(Thang!$E$4,Thang!$C$4,BI$2),Xuat!$D$5:$D$1000,Loc!$A464)</f>
        <v>0</v>
      </c>
      <c r="BJ464" s="1">
        <f>SUMIFS(Xuat!$G$5:$G$1000,Xuat!$C$5:$C$1000,DATE(Thang!$E$4,Thang!$C$4,BJ$2),Xuat!$D$5:$D$1000,Loc!$A464)</f>
        <v>0</v>
      </c>
      <c r="BK464" s="1">
        <f>SUMIFS(Xuat!$G$5:$G$1000,Xuat!$C$5:$C$1000,DATE(Thang!$E$4,Thang!$C$4,BK$2),Xuat!$D$5:$D$1000,Loc!$A464)</f>
        <v>0</v>
      </c>
      <c r="BL464" s="1">
        <f>SUMIFS(Xuat!$G$5:$G$1000,Xuat!$C$5:$C$1000,DATE(Thang!$E$4,Thang!$C$4,BL$2),Xuat!$D$5:$D$1000,Loc!$A464)</f>
        <v>0</v>
      </c>
      <c r="BM464" s="1">
        <f>SUMIFS(Xuat!$G$5:$G$1000,Xuat!$C$5:$C$1000,DATE(Thang!$E$4,Thang!$C$4,BM$2),Xuat!$D$5:$D$1000,Loc!$A464)</f>
        <v>0</v>
      </c>
      <c r="BN464" s="1">
        <f>SUMIFS(Xuat!$G$5:$G$1000,Xuat!$C$5:$C$1000,DATE(Thang!$E$4,Thang!$C$4,BN$2),Xuat!$D$5:$D$1000,Loc!$A464)</f>
        <v>0</v>
      </c>
      <c r="BO464" s="1">
        <f>SUMIFS(Xuat!$G$5:$G$1000,Xuat!$C$5:$C$1000,DATE(Thang!$E$4,Thang!$C$4,BO$2),Xuat!$D$5:$D$1000,Loc!$A464)</f>
        <v>0</v>
      </c>
    </row>
    <row r="465" spans="1:67" x14ac:dyDescent="0.2">
      <c r="A465" s="2">
        <f>DM!C465</f>
        <v>0</v>
      </c>
      <c r="B465" s="3">
        <f>VLOOKUP(A465,Tondau!$B$5:$F$500,3,0)</f>
        <v>0</v>
      </c>
      <c r="C465" s="3">
        <f t="shared" si="23"/>
        <v>0</v>
      </c>
      <c r="D465" s="3">
        <f t="shared" si="24"/>
        <v>0</v>
      </c>
      <c r="E465" s="3">
        <f t="shared" si="25"/>
        <v>0</v>
      </c>
      <c r="F465" s="7">
        <f>SUMIFS(Nhap!$I$5:$I$1000,Nhap!$E$5:$E$1000,DATE(Thang!$E$4,Thang!$C$4,Loc!$F$2),Nhap!$F$5:$F$1000,Loc!A465)</f>
        <v>0</v>
      </c>
      <c r="G465" s="7">
        <f>SUMIFS(Nhap!$I$5:$I$1000,Nhap!$E$5:$E$1000,DATE(Thang!$E$4,Thang!$C$4,Loc!$G$2),Nhap!$F$5:$F$1000,Loc!A465)</f>
        <v>0</v>
      </c>
      <c r="H465" s="7">
        <f>SUMIFS(Nhap!$I$5:$I$1000,Nhap!$E$5:$E$1000,DATE(Thang!$E$4,Thang!$C$4,Loc!$H$2),Nhap!$F$5:$F$1000,Loc!A465)</f>
        <v>0</v>
      </c>
      <c r="I465" s="7">
        <f>SUMIFS(Nhap!$I$5:$I$1000,Nhap!$E$5:$E$1000,DATE(Thang!$E$4,Thang!$C$4,Loc!$I$2),Nhap!$F$5:$F$1000,Loc!A465)</f>
        <v>0</v>
      </c>
      <c r="J465" s="7">
        <f>SUMIFS(Nhap!$I$5:$I$1000,Nhap!$E$5:$E$1000,DATE(Thang!$E$4,Thang!$C$4,Loc!$J$2),Nhap!$F$5:$F$1000,Loc!A465)</f>
        <v>0</v>
      </c>
      <c r="K465" s="7">
        <f>SUMIFS(Nhap!$I$5:$I$1000,Nhap!$E$5:$E$1000,DATE(Thang!$E$4,Thang!$C$4,Loc!$K$2),Nhap!$F$5:$F$1000,Loc!A465)</f>
        <v>0</v>
      </c>
      <c r="L465" s="7">
        <f>SUMIFS(Nhap!$I$5:$I$1000,Nhap!$E$5:$E$1000,DATE(Thang!$E$4,Thang!$C$4,Loc!$L$2),Nhap!$F$5:$F$1000,Loc!A465)</f>
        <v>0</v>
      </c>
      <c r="M465" s="7">
        <f>SUMIFS(Nhap!$I$5:$I$1000,Nhap!$E$5:$E$1000,DATE(Thang!$E$4,Thang!$C$4,Loc!$M$2),Nhap!$F$5:$F$1000,Loc!A465)</f>
        <v>0</v>
      </c>
      <c r="N465" s="7">
        <f>SUMIFS(Nhap!$I$5:$I$1000,Nhap!$E$5:$E$1000,DATE(Thang!$E$4,Thang!$C$4,Loc!$N$2),Nhap!$F$5:$F$1000,Loc!A465)</f>
        <v>0</v>
      </c>
      <c r="O465" s="7">
        <f>SUMIFS(Nhap!$I$5:$I$1000,Nhap!$E$5:$E$1000,DATE(Thang!$E$4,Thang!$C$4,Loc!$O$2),Nhap!$F$5:$F$1000,Loc!A465)</f>
        <v>0</v>
      </c>
      <c r="P465" s="7">
        <f>SUMIFS(Nhap!$I$5:$I$1000,Nhap!$E$5:$E$1000,DATE(Thang!$E$4,Thang!$C$4,Loc!$P$2),Nhap!$F$5:$F$1000,Loc!A465)</f>
        <v>0</v>
      </c>
      <c r="Q465" s="7">
        <f>SUMIFS(Nhap!$I$5:$I$1000,Nhap!$E$5:$E$1000,DATE(Thang!$E$4,Thang!$C$4,Loc!$Q$2),Nhap!$F$5:$F$1000,Loc!A465)</f>
        <v>0</v>
      </c>
      <c r="R465" s="7">
        <f>SUMIFS(Nhap!$I$5:$I$1000,Nhap!$E$5:$E$1000,DATE(Thang!$E$4,Thang!$C$4,Loc!$R$2),Nhap!$F$5:$F$1000,Loc!A465)</f>
        <v>0</v>
      </c>
      <c r="S465" s="7">
        <f>SUMIFS(Nhap!$I$5:$I$1000,Nhap!$E$5:$E$1000,DATE(Thang!$E$4,Thang!$C$4,Loc!$S$2),Nhap!$F$5:$F$1000,Loc!A465)</f>
        <v>0</v>
      </c>
      <c r="T465" s="7">
        <f>SUMIFS(Nhap!$I$5:$I$1000,Nhap!$E$5:$E$1000,DATE(Thang!$E$4,Thang!$C$4,Loc!$T$2),Nhap!$F$5:$F$1000,Loc!A465)</f>
        <v>0</v>
      </c>
      <c r="U465" s="7">
        <f>SUMIFS(Nhap!$I$5:$I$1000,Nhap!$E$5:$E$1000,DATE(Thang!$E$4,Thang!$C$4,Loc!$U$2),Nhap!$F$5:$F$1000,Loc!A465)</f>
        <v>0</v>
      </c>
      <c r="V465" s="7">
        <f>SUMIFS(Nhap!$I$5:$I$1000,Nhap!$E$5:$E$1000,DATE(Thang!$E$4,Thang!$C$4,Loc!$V$2),Nhap!$F$5:$F$1000,Loc!A465)</f>
        <v>0</v>
      </c>
      <c r="W465" s="7">
        <f>SUMIFS(Nhap!$I$5:$I$1000,Nhap!$E$5:$E$1000,DATE(Thang!$E$4,Thang!$C$4,Loc!$W$2),Nhap!$F$5:$F$1000,Loc!A465)</f>
        <v>0</v>
      </c>
      <c r="X465" s="7">
        <f>SUMIFS(Nhap!$I$5:$I$1000,Nhap!$E$5:$E$1000,DATE(Thang!$E$4,Thang!$C$4,Loc!$X$2),Nhap!$F$5:$F$1000,Loc!A465)</f>
        <v>0</v>
      </c>
      <c r="Y465" s="7">
        <f>SUMIFS(Nhap!$I$5:$I$1000,Nhap!$E$5:$E$1000,DATE(Thang!$E$4,Thang!$C$4,Loc!$Y$2),Nhap!$F$5:$F$1000,Loc!A465)</f>
        <v>0</v>
      </c>
      <c r="Z465" s="7">
        <f>SUMIFS(Nhap!$I$5:$I$1000,Nhap!$E$5:$E$1000,DATE(Thang!$E$4,Thang!$C$4,Loc!$Z$2),Nhap!$F$5:$F$1000,Loc!A465)</f>
        <v>0</v>
      </c>
      <c r="AA465" s="7">
        <f>SUMIFS(Nhap!$I$5:$I$1000,Nhap!$E$5:$E$1000,DATE(Thang!$E$4,Thang!$C$4,Loc!$AA$2),Nhap!$F$5:$F$1000,Loc!A465)</f>
        <v>0</v>
      </c>
      <c r="AB465" s="7">
        <f>SUMIFS(Nhap!$I$5:$I$1000,Nhap!$E$5:$E$1000,DATE(Thang!$E$4,Thang!$C$4,Loc!$AB$2),Nhap!$F$5:$F$1000,Loc!A465)</f>
        <v>0</v>
      </c>
      <c r="AC465" s="7">
        <f>SUMIFS(Nhap!$I$5:$I$1000,Nhap!$E$5:$E$1000,DATE(Thang!$E$4,Thang!$C$4,Loc!$AC$2),Nhap!$F$5:$F$1000,Loc!A465)</f>
        <v>0</v>
      </c>
      <c r="AD465" s="7">
        <f>SUMIFS(Nhap!$I$5:$I$1000,Nhap!$E$5:$E$1000,DATE(Thang!$E$4,Thang!$C$4,Loc!$AD$2),Nhap!$F$5:$F$1000,Loc!$A$5)</f>
        <v>0</v>
      </c>
      <c r="AE465" s="7">
        <f>SUMIFS(Nhap!$I$5:$I$1000,Nhap!$E$5:$E$1000,DATE(Thang!$E$4,Thang!$C$4,Loc!$AE$2),Nhap!$F$5:$F$1000,Loc!A465)</f>
        <v>0</v>
      </c>
      <c r="AF465" s="7">
        <f>SUMIFS(Nhap!$I$5:$I$1000,Nhap!$E$5:$E$1000,DATE(Thang!$E$4,Thang!$C$4,Loc!$AF$2),Nhap!$F$5:$F$1000,Loc!A465)</f>
        <v>0</v>
      </c>
      <c r="AG465" s="7">
        <f>SUMIFS(Nhap!$I$5:$I$1000,Nhap!$E$5:$E$1000,DATE(Thang!$E$4,Thang!$C$4,Loc!$AG$2),Nhap!$F$5:$F$1000,Loc!A465)</f>
        <v>0</v>
      </c>
      <c r="AH465" s="7">
        <f>SUMIFS(Nhap!$I$5:$I$1000,Nhap!$E$5:$E$1000,DATE(Thang!$E$4,Thang!$C$4,Loc!$AH$2),Nhap!$F$5:$F$1000,Loc!A465)</f>
        <v>0</v>
      </c>
      <c r="AI465" s="7">
        <f>SUMIFS(Nhap!$I$5:$I$1000,Nhap!$E$5:$E$1000,DATE(Thang!$E$4,Thang!$C$4,Loc!$AI$2),Nhap!$F$5:$F$1000,Loc!A465)</f>
        <v>0</v>
      </c>
      <c r="AJ465" s="7">
        <f>SUMIFS(Nhap!$I$5:$I$1000,Nhap!$E$5:$E$1000,DATE(Thang!$E$4,Thang!$C$4,Loc!$AJ$2),Nhap!$F$5:$F$1000,Loc!A465)</f>
        <v>0</v>
      </c>
      <c r="AK465" s="1">
        <f>SUMIFS(Xuat!$G$5:$G$1000,Xuat!$C$5:$C$1000,DATE(Thang!$E$4,Thang!$C$4,AK$2),Xuat!$D$5:$D$1000,Loc!$A465)</f>
        <v>0</v>
      </c>
      <c r="AL465" s="1">
        <f>SUMIFS(Xuat!$G$5:$G$1000,Xuat!$C$5:$C$1000,DATE(Thang!$E$4,Thang!$C$4,AL$2),Xuat!$D$5:$D$1000,Loc!$A465)</f>
        <v>0</v>
      </c>
      <c r="AM465" s="1">
        <f>SUMIFS(Xuat!$G$5:$G$1000,Xuat!$C$5:$C$1000,DATE(Thang!$E$4,Thang!$C$4,AM$2),Xuat!$D$5:$D$1000,Loc!$A465)</f>
        <v>0</v>
      </c>
      <c r="AN465" s="1">
        <f>SUMIFS(Xuat!$G$5:$G$1000,Xuat!$C$5:$C$1000,DATE(Thang!$E$4,Thang!$C$4,AN$2),Xuat!$D$5:$D$1000,Loc!$A465)</f>
        <v>0</v>
      </c>
      <c r="AO465" s="1">
        <f>SUMIFS(Xuat!$G$5:$G$1000,Xuat!$C$5:$C$1000,DATE(Thang!$E$4,Thang!$C$4,AO$2),Xuat!$D$5:$D$1000,Loc!$A465)</f>
        <v>0</v>
      </c>
      <c r="AP465" s="1">
        <f>SUMIFS(Xuat!$G$5:$G$1000,Xuat!$C$5:$C$1000,DATE(Thang!$E$4,Thang!$C$4,AP$2),Xuat!$D$5:$D$1000,Loc!$A465)</f>
        <v>0</v>
      </c>
      <c r="AQ465" s="1">
        <f>SUMIFS(Xuat!$G$5:$G$1000,Xuat!$C$5:$C$1000,DATE(Thang!$E$4,Thang!$C$4,AQ$2),Xuat!$D$5:$D$1000,Loc!$A465)</f>
        <v>0</v>
      </c>
      <c r="AR465" s="1">
        <f>SUMIFS(Xuat!$G$5:$G$1000,Xuat!$C$5:$C$1000,DATE(Thang!$E$4,Thang!$C$4,AR$2),Xuat!$D$5:$D$1000,Loc!$A465)</f>
        <v>0</v>
      </c>
      <c r="AS465" s="1">
        <f>SUMIFS(Xuat!$G$5:$G$1000,Xuat!$C$5:$C$1000,DATE(Thang!$E$4,Thang!$C$4,AS$2),Xuat!$D$5:$D$1000,Loc!$A465)</f>
        <v>0</v>
      </c>
      <c r="AT465" s="1">
        <f>SUMIFS(Xuat!$G$5:$G$1000,Xuat!$C$5:$C$1000,DATE(Thang!$E$4,Thang!$C$4,AT$2),Xuat!$D$5:$D$1000,Loc!$A465)</f>
        <v>0</v>
      </c>
      <c r="AU465" s="1">
        <f>SUMIFS(Xuat!$G$5:$G$1000,Xuat!$C$5:$C$1000,DATE(Thang!$E$4,Thang!$C$4,AU$2),Xuat!$D$5:$D$1000,Loc!$A465)</f>
        <v>0</v>
      </c>
      <c r="AV465" s="1">
        <f>SUMIFS(Xuat!$G$5:$G$1000,Xuat!$C$5:$C$1000,DATE(Thang!$E$4,Thang!$C$4,AV$2),Xuat!$D$5:$D$1000,Loc!$A465)</f>
        <v>0</v>
      </c>
      <c r="AW465" s="1">
        <f>SUMIFS(Xuat!$G$5:$G$1000,Xuat!$C$5:$C$1000,DATE(Thang!$E$4,Thang!$C$4,AW$2),Xuat!$D$5:$D$1000,Loc!$A465)</f>
        <v>0</v>
      </c>
      <c r="AX465" s="1">
        <f>SUMIFS(Xuat!$G$5:$G$1000,Xuat!$C$5:$C$1000,DATE(Thang!$E$4,Thang!$C$4,AX$2),Xuat!$D$5:$D$1000,Loc!$A465)</f>
        <v>0</v>
      </c>
      <c r="AY465" s="1">
        <f>SUMIFS(Xuat!$G$5:$G$1000,Xuat!$C$5:$C$1000,DATE(Thang!$E$4,Thang!$C$4,AY$2),Xuat!$D$5:$D$1000,Loc!$A465)</f>
        <v>0</v>
      </c>
      <c r="AZ465" s="1">
        <f>SUMIFS(Xuat!$G$5:$G$1000,Xuat!$C$5:$C$1000,DATE(Thang!$E$4,Thang!$C$4,AZ$2),Xuat!$D$5:$D$1000,Loc!$A465)</f>
        <v>0</v>
      </c>
      <c r="BA465" s="1">
        <f>SUMIFS(Xuat!$G$5:$G$1000,Xuat!$C$5:$C$1000,DATE(Thang!$E$4,Thang!$C$4,BA$2),Xuat!$D$5:$D$1000,Loc!$A465)</f>
        <v>0</v>
      </c>
      <c r="BB465" s="1">
        <f>SUMIFS(Xuat!$G$5:$G$1000,Xuat!$C$5:$C$1000,DATE(Thang!$E$4,Thang!$C$4,BB$2),Xuat!$D$5:$D$1000,Loc!$A465)</f>
        <v>0</v>
      </c>
      <c r="BC465" s="1">
        <f>SUMIFS(Xuat!$G$5:$G$1000,Xuat!$C$5:$C$1000,DATE(Thang!$E$4,Thang!$C$4,BC$2),Xuat!$D$5:$D$1000,Loc!$A465)</f>
        <v>0</v>
      </c>
      <c r="BD465" s="1">
        <f>SUMIFS(Xuat!$G$5:$G$1000,Xuat!$C$5:$C$1000,DATE(Thang!$E$4,Thang!$C$4,BD$2),Xuat!$D$5:$D$1000,Loc!$A465)</f>
        <v>0</v>
      </c>
      <c r="BE465" s="1">
        <f>SUMIFS(Xuat!$G$5:$G$1000,Xuat!$C$5:$C$1000,DATE(Thang!$E$4,Thang!$C$4,BE$2),Xuat!$D$5:$D$1000,Loc!$A465)</f>
        <v>0</v>
      </c>
      <c r="BF465" s="1">
        <f>SUMIFS(Xuat!$G$5:$G$1000,Xuat!$C$5:$C$1000,DATE(Thang!$E$4,Thang!$C$4,BF$2),Xuat!$D$5:$D$1000,Loc!$A465)</f>
        <v>0</v>
      </c>
      <c r="BG465" s="1">
        <f>SUMIFS(Xuat!$G$5:$G$1000,Xuat!$C$5:$C$1000,DATE(Thang!$E$4,Thang!$C$4,BG$2),Xuat!$D$5:$D$1000,Loc!$A465)</f>
        <v>0</v>
      </c>
      <c r="BH465" s="1">
        <f>SUMIFS(Xuat!$G$5:$G$1000,Xuat!$C$5:$C$1000,DATE(Thang!$E$4,Thang!$C$4,BH$2),Xuat!$D$5:$D$1000,Loc!$A465)</f>
        <v>0</v>
      </c>
      <c r="BI465" s="1">
        <f>SUMIFS(Xuat!$G$5:$G$1000,Xuat!$C$5:$C$1000,DATE(Thang!$E$4,Thang!$C$4,BI$2),Xuat!$D$5:$D$1000,Loc!$A465)</f>
        <v>0</v>
      </c>
      <c r="BJ465" s="1">
        <f>SUMIFS(Xuat!$G$5:$G$1000,Xuat!$C$5:$C$1000,DATE(Thang!$E$4,Thang!$C$4,BJ$2),Xuat!$D$5:$D$1000,Loc!$A465)</f>
        <v>0</v>
      </c>
      <c r="BK465" s="1">
        <f>SUMIFS(Xuat!$G$5:$G$1000,Xuat!$C$5:$C$1000,DATE(Thang!$E$4,Thang!$C$4,BK$2),Xuat!$D$5:$D$1000,Loc!$A465)</f>
        <v>0</v>
      </c>
      <c r="BL465" s="1">
        <f>SUMIFS(Xuat!$G$5:$G$1000,Xuat!$C$5:$C$1000,DATE(Thang!$E$4,Thang!$C$4,BL$2),Xuat!$D$5:$D$1000,Loc!$A465)</f>
        <v>0</v>
      </c>
      <c r="BM465" s="1">
        <f>SUMIFS(Xuat!$G$5:$G$1000,Xuat!$C$5:$C$1000,DATE(Thang!$E$4,Thang!$C$4,BM$2),Xuat!$D$5:$D$1000,Loc!$A465)</f>
        <v>0</v>
      </c>
      <c r="BN465" s="1">
        <f>SUMIFS(Xuat!$G$5:$G$1000,Xuat!$C$5:$C$1000,DATE(Thang!$E$4,Thang!$C$4,BN$2),Xuat!$D$5:$D$1000,Loc!$A465)</f>
        <v>0</v>
      </c>
      <c r="BO465" s="1">
        <f>SUMIFS(Xuat!$G$5:$G$1000,Xuat!$C$5:$C$1000,DATE(Thang!$E$4,Thang!$C$4,BO$2),Xuat!$D$5:$D$1000,Loc!$A465)</f>
        <v>0</v>
      </c>
    </row>
    <row r="466" spans="1:67" x14ac:dyDescent="0.2">
      <c r="A466" s="2">
        <f>DM!C466</f>
        <v>0</v>
      </c>
      <c r="B466" s="3">
        <f>VLOOKUP(A466,Tondau!$B$5:$F$500,3,0)</f>
        <v>0</v>
      </c>
      <c r="C466" s="3">
        <f t="shared" si="23"/>
        <v>0</v>
      </c>
      <c r="D466" s="3">
        <f t="shared" si="24"/>
        <v>0</v>
      </c>
      <c r="E466" s="3">
        <f t="shared" si="25"/>
        <v>0</v>
      </c>
      <c r="F466" s="7">
        <f>SUMIFS(Nhap!$I$5:$I$1000,Nhap!$E$5:$E$1000,DATE(Thang!$E$4,Thang!$C$4,Loc!$F$2),Nhap!$F$5:$F$1000,Loc!A466)</f>
        <v>0</v>
      </c>
      <c r="G466" s="7">
        <f>SUMIFS(Nhap!$I$5:$I$1000,Nhap!$E$5:$E$1000,DATE(Thang!$E$4,Thang!$C$4,Loc!$G$2),Nhap!$F$5:$F$1000,Loc!A466)</f>
        <v>0</v>
      </c>
      <c r="H466" s="7">
        <f>SUMIFS(Nhap!$I$5:$I$1000,Nhap!$E$5:$E$1000,DATE(Thang!$E$4,Thang!$C$4,Loc!$H$2),Nhap!$F$5:$F$1000,Loc!A466)</f>
        <v>0</v>
      </c>
      <c r="I466" s="7">
        <f>SUMIFS(Nhap!$I$5:$I$1000,Nhap!$E$5:$E$1000,DATE(Thang!$E$4,Thang!$C$4,Loc!$I$2),Nhap!$F$5:$F$1000,Loc!A466)</f>
        <v>0</v>
      </c>
      <c r="J466" s="7">
        <f>SUMIFS(Nhap!$I$5:$I$1000,Nhap!$E$5:$E$1000,DATE(Thang!$E$4,Thang!$C$4,Loc!$J$2),Nhap!$F$5:$F$1000,Loc!A466)</f>
        <v>0</v>
      </c>
      <c r="K466" s="7">
        <f>SUMIFS(Nhap!$I$5:$I$1000,Nhap!$E$5:$E$1000,DATE(Thang!$E$4,Thang!$C$4,Loc!$K$2),Nhap!$F$5:$F$1000,Loc!A466)</f>
        <v>0</v>
      </c>
      <c r="L466" s="7">
        <f>SUMIFS(Nhap!$I$5:$I$1000,Nhap!$E$5:$E$1000,DATE(Thang!$E$4,Thang!$C$4,Loc!$L$2),Nhap!$F$5:$F$1000,Loc!A466)</f>
        <v>0</v>
      </c>
      <c r="M466" s="7">
        <f>SUMIFS(Nhap!$I$5:$I$1000,Nhap!$E$5:$E$1000,DATE(Thang!$E$4,Thang!$C$4,Loc!$M$2),Nhap!$F$5:$F$1000,Loc!A466)</f>
        <v>0</v>
      </c>
      <c r="N466" s="7">
        <f>SUMIFS(Nhap!$I$5:$I$1000,Nhap!$E$5:$E$1000,DATE(Thang!$E$4,Thang!$C$4,Loc!$N$2),Nhap!$F$5:$F$1000,Loc!A466)</f>
        <v>0</v>
      </c>
      <c r="O466" s="7">
        <f>SUMIFS(Nhap!$I$5:$I$1000,Nhap!$E$5:$E$1000,DATE(Thang!$E$4,Thang!$C$4,Loc!$O$2),Nhap!$F$5:$F$1000,Loc!A466)</f>
        <v>0</v>
      </c>
      <c r="P466" s="7">
        <f>SUMIFS(Nhap!$I$5:$I$1000,Nhap!$E$5:$E$1000,DATE(Thang!$E$4,Thang!$C$4,Loc!$P$2),Nhap!$F$5:$F$1000,Loc!A466)</f>
        <v>0</v>
      </c>
      <c r="Q466" s="7">
        <f>SUMIFS(Nhap!$I$5:$I$1000,Nhap!$E$5:$E$1000,DATE(Thang!$E$4,Thang!$C$4,Loc!$Q$2),Nhap!$F$5:$F$1000,Loc!A466)</f>
        <v>0</v>
      </c>
      <c r="R466" s="7">
        <f>SUMIFS(Nhap!$I$5:$I$1000,Nhap!$E$5:$E$1000,DATE(Thang!$E$4,Thang!$C$4,Loc!$R$2),Nhap!$F$5:$F$1000,Loc!A466)</f>
        <v>0</v>
      </c>
      <c r="S466" s="7">
        <f>SUMIFS(Nhap!$I$5:$I$1000,Nhap!$E$5:$E$1000,DATE(Thang!$E$4,Thang!$C$4,Loc!$S$2),Nhap!$F$5:$F$1000,Loc!A466)</f>
        <v>0</v>
      </c>
      <c r="T466" s="7">
        <f>SUMIFS(Nhap!$I$5:$I$1000,Nhap!$E$5:$E$1000,DATE(Thang!$E$4,Thang!$C$4,Loc!$T$2),Nhap!$F$5:$F$1000,Loc!A466)</f>
        <v>0</v>
      </c>
      <c r="U466" s="7">
        <f>SUMIFS(Nhap!$I$5:$I$1000,Nhap!$E$5:$E$1000,DATE(Thang!$E$4,Thang!$C$4,Loc!$U$2),Nhap!$F$5:$F$1000,Loc!A466)</f>
        <v>0</v>
      </c>
      <c r="V466" s="7">
        <f>SUMIFS(Nhap!$I$5:$I$1000,Nhap!$E$5:$E$1000,DATE(Thang!$E$4,Thang!$C$4,Loc!$V$2),Nhap!$F$5:$F$1000,Loc!A466)</f>
        <v>0</v>
      </c>
      <c r="W466" s="7">
        <f>SUMIFS(Nhap!$I$5:$I$1000,Nhap!$E$5:$E$1000,DATE(Thang!$E$4,Thang!$C$4,Loc!$W$2),Nhap!$F$5:$F$1000,Loc!A466)</f>
        <v>0</v>
      </c>
      <c r="X466" s="7">
        <f>SUMIFS(Nhap!$I$5:$I$1000,Nhap!$E$5:$E$1000,DATE(Thang!$E$4,Thang!$C$4,Loc!$X$2),Nhap!$F$5:$F$1000,Loc!A466)</f>
        <v>0</v>
      </c>
      <c r="Y466" s="7">
        <f>SUMIFS(Nhap!$I$5:$I$1000,Nhap!$E$5:$E$1000,DATE(Thang!$E$4,Thang!$C$4,Loc!$Y$2),Nhap!$F$5:$F$1000,Loc!A466)</f>
        <v>0</v>
      </c>
      <c r="Z466" s="7">
        <f>SUMIFS(Nhap!$I$5:$I$1000,Nhap!$E$5:$E$1000,DATE(Thang!$E$4,Thang!$C$4,Loc!$Z$2),Nhap!$F$5:$F$1000,Loc!A466)</f>
        <v>0</v>
      </c>
      <c r="AA466" s="7">
        <f>SUMIFS(Nhap!$I$5:$I$1000,Nhap!$E$5:$E$1000,DATE(Thang!$E$4,Thang!$C$4,Loc!$AA$2),Nhap!$F$5:$F$1000,Loc!A466)</f>
        <v>0</v>
      </c>
      <c r="AB466" s="7">
        <f>SUMIFS(Nhap!$I$5:$I$1000,Nhap!$E$5:$E$1000,DATE(Thang!$E$4,Thang!$C$4,Loc!$AB$2),Nhap!$F$5:$F$1000,Loc!A466)</f>
        <v>0</v>
      </c>
      <c r="AC466" s="7">
        <f>SUMIFS(Nhap!$I$5:$I$1000,Nhap!$E$5:$E$1000,DATE(Thang!$E$4,Thang!$C$4,Loc!$AC$2),Nhap!$F$5:$F$1000,Loc!A466)</f>
        <v>0</v>
      </c>
      <c r="AD466" s="7">
        <f>SUMIFS(Nhap!$I$5:$I$1000,Nhap!$E$5:$E$1000,DATE(Thang!$E$4,Thang!$C$4,Loc!$AD$2),Nhap!$F$5:$F$1000,Loc!$A$5)</f>
        <v>0</v>
      </c>
      <c r="AE466" s="7">
        <f>SUMIFS(Nhap!$I$5:$I$1000,Nhap!$E$5:$E$1000,DATE(Thang!$E$4,Thang!$C$4,Loc!$AE$2),Nhap!$F$5:$F$1000,Loc!A466)</f>
        <v>0</v>
      </c>
      <c r="AF466" s="7">
        <f>SUMIFS(Nhap!$I$5:$I$1000,Nhap!$E$5:$E$1000,DATE(Thang!$E$4,Thang!$C$4,Loc!$AF$2),Nhap!$F$5:$F$1000,Loc!A466)</f>
        <v>0</v>
      </c>
      <c r="AG466" s="7">
        <f>SUMIFS(Nhap!$I$5:$I$1000,Nhap!$E$5:$E$1000,DATE(Thang!$E$4,Thang!$C$4,Loc!$AG$2),Nhap!$F$5:$F$1000,Loc!A466)</f>
        <v>0</v>
      </c>
      <c r="AH466" s="7">
        <f>SUMIFS(Nhap!$I$5:$I$1000,Nhap!$E$5:$E$1000,DATE(Thang!$E$4,Thang!$C$4,Loc!$AH$2),Nhap!$F$5:$F$1000,Loc!A466)</f>
        <v>0</v>
      </c>
      <c r="AI466" s="7">
        <f>SUMIFS(Nhap!$I$5:$I$1000,Nhap!$E$5:$E$1000,DATE(Thang!$E$4,Thang!$C$4,Loc!$AI$2),Nhap!$F$5:$F$1000,Loc!A466)</f>
        <v>0</v>
      </c>
      <c r="AJ466" s="7">
        <f>SUMIFS(Nhap!$I$5:$I$1000,Nhap!$E$5:$E$1000,DATE(Thang!$E$4,Thang!$C$4,Loc!$AJ$2),Nhap!$F$5:$F$1000,Loc!A466)</f>
        <v>0</v>
      </c>
      <c r="AK466" s="1">
        <f>SUMIFS(Xuat!$G$5:$G$1000,Xuat!$C$5:$C$1000,DATE(Thang!$E$4,Thang!$C$4,AK$2),Xuat!$D$5:$D$1000,Loc!$A466)</f>
        <v>0</v>
      </c>
      <c r="AL466" s="1">
        <f>SUMIFS(Xuat!$G$5:$G$1000,Xuat!$C$5:$C$1000,DATE(Thang!$E$4,Thang!$C$4,AL$2),Xuat!$D$5:$D$1000,Loc!$A466)</f>
        <v>0</v>
      </c>
      <c r="AM466" s="1">
        <f>SUMIFS(Xuat!$G$5:$G$1000,Xuat!$C$5:$C$1000,DATE(Thang!$E$4,Thang!$C$4,AM$2),Xuat!$D$5:$D$1000,Loc!$A466)</f>
        <v>0</v>
      </c>
      <c r="AN466" s="1">
        <f>SUMIFS(Xuat!$G$5:$G$1000,Xuat!$C$5:$C$1000,DATE(Thang!$E$4,Thang!$C$4,AN$2),Xuat!$D$5:$D$1000,Loc!$A466)</f>
        <v>0</v>
      </c>
      <c r="AO466" s="1">
        <f>SUMIFS(Xuat!$G$5:$G$1000,Xuat!$C$5:$C$1000,DATE(Thang!$E$4,Thang!$C$4,AO$2),Xuat!$D$5:$D$1000,Loc!$A466)</f>
        <v>0</v>
      </c>
      <c r="AP466" s="1">
        <f>SUMIFS(Xuat!$G$5:$G$1000,Xuat!$C$5:$C$1000,DATE(Thang!$E$4,Thang!$C$4,AP$2),Xuat!$D$5:$D$1000,Loc!$A466)</f>
        <v>0</v>
      </c>
      <c r="AQ466" s="1">
        <f>SUMIFS(Xuat!$G$5:$G$1000,Xuat!$C$5:$C$1000,DATE(Thang!$E$4,Thang!$C$4,AQ$2),Xuat!$D$5:$D$1000,Loc!$A466)</f>
        <v>0</v>
      </c>
      <c r="AR466" s="1">
        <f>SUMIFS(Xuat!$G$5:$G$1000,Xuat!$C$5:$C$1000,DATE(Thang!$E$4,Thang!$C$4,AR$2),Xuat!$D$5:$D$1000,Loc!$A466)</f>
        <v>0</v>
      </c>
      <c r="AS466" s="1">
        <f>SUMIFS(Xuat!$G$5:$G$1000,Xuat!$C$5:$C$1000,DATE(Thang!$E$4,Thang!$C$4,AS$2),Xuat!$D$5:$D$1000,Loc!$A466)</f>
        <v>0</v>
      </c>
      <c r="AT466" s="1">
        <f>SUMIFS(Xuat!$G$5:$G$1000,Xuat!$C$5:$C$1000,DATE(Thang!$E$4,Thang!$C$4,AT$2),Xuat!$D$5:$D$1000,Loc!$A466)</f>
        <v>0</v>
      </c>
      <c r="AU466" s="1">
        <f>SUMIFS(Xuat!$G$5:$G$1000,Xuat!$C$5:$C$1000,DATE(Thang!$E$4,Thang!$C$4,AU$2),Xuat!$D$5:$D$1000,Loc!$A466)</f>
        <v>0</v>
      </c>
      <c r="AV466" s="1">
        <f>SUMIFS(Xuat!$G$5:$G$1000,Xuat!$C$5:$C$1000,DATE(Thang!$E$4,Thang!$C$4,AV$2),Xuat!$D$5:$D$1000,Loc!$A466)</f>
        <v>0</v>
      </c>
      <c r="AW466" s="1">
        <f>SUMIFS(Xuat!$G$5:$G$1000,Xuat!$C$5:$C$1000,DATE(Thang!$E$4,Thang!$C$4,AW$2),Xuat!$D$5:$D$1000,Loc!$A466)</f>
        <v>0</v>
      </c>
      <c r="AX466" s="1">
        <f>SUMIFS(Xuat!$G$5:$G$1000,Xuat!$C$5:$C$1000,DATE(Thang!$E$4,Thang!$C$4,AX$2),Xuat!$D$5:$D$1000,Loc!$A466)</f>
        <v>0</v>
      </c>
      <c r="AY466" s="1">
        <f>SUMIFS(Xuat!$G$5:$G$1000,Xuat!$C$5:$C$1000,DATE(Thang!$E$4,Thang!$C$4,AY$2),Xuat!$D$5:$D$1000,Loc!$A466)</f>
        <v>0</v>
      </c>
      <c r="AZ466" s="1">
        <f>SUMIFS(Xuat!$G$5:$G$1000,Xuat!$C$5:$C$1000,DATE(Thang!$E$4,Thang!$C$4,AZ$2),Xuat!$D$5:$D$1000,Loc!$A466)</f>
        <v>0</v>
      </c>
      <c r="BA466" s="1">
        <f>SUMIFS(Xuat!$G$5:$G$1000,Xuat!$C$5:$C$1000,DATE(Thang!$E$4,Thang!$C$4,BA$2),Xuat!$D$5:$D$1000,Loc!$A466)</f>
        <v>0</v>
      </c>
      <c r="BB466" s="1">
        <f>SUMIFS(Xuat!$G$5:$G$1000,Xuat!$C$5:$C$1000,DATE(Thang!$E$4,Thang!$C$4,BB$2),Xuat!$D$5:$D$1000,Loc!$A466)</f>
        <v>0</v>
      </c>
      <c r="BC466" s="1">
        <f>SUMIFS(Xuat!$G$5:$G$1000,Xuat!$C$5:$C$1000,DATE(Thang!$E$4,Thang!$C$4,BC$2),Xuat!$D$5:$D$1000,Loc!$A466)</f>
        <v>0</v>
      </c>
      <c r="BD466" s="1">
        <f>SUMIFS(Xuat!$G$5:$G$1000,Xuat!$C$5:$C$1000,DATE(Thang!$E$4,Thang!$C$4,BD$2),Xuat!$D$5:$D$1000,Loc!$A466)</f>
        <v>0</v>
      </c>
      <c r="BE466" s="1">
        <f>SUMIFS(Xuat!$G$5:$G$1000,Xuat!$C$5:$C$1000,DATE(Thang!$E$4,Thang!$C$4,BE$2),Xuat!$D$5:$D$1000,Loc!$A466)</f>
        <v>0</v>
      </c>
      <c r="BF466" s="1">
        <f>SUMIFS(Xuat!$G$5:$G$1000,Xuat!$C$5:$C$1000,DATE(Thang!$E$4,Thang!$C$4,BF$2),Xuat!$D$5:$D$1000,Loc!$A466)</f>
        <v>0</v>
      </c>
      <c r="BG466" s="1">
        <f>SUMIFS(Xuat!$G$5:$G$1000,Xuat!$C$5:$C$1000,DATE(Thang!$E$4,Thang!$C$4,BG$2),Xuat!$D$5:$D$1000,Loc!$A466)</f>
        <v>0</v>
      </c>
      <c r="BH466" s="1">
        <f>SUMIFS(Xuat!$G$5:$G$1000,Xuat!$C$5:$C$1000,DATE(Thang!$E$4,Thang!$C$4,BH$2),Xuat!$D$5:$D$1000,Loc!$A466)</f>
        <v>0</v>
      </c>
      <c r="BI466" s="1">
        <f>SUMIFS(Xuat!$G$5:$G$1000,Xuat!$C$5:$C$1000,DATE(Thang!$E$4,Thang!$C$4,BI$2),Xuat!$D$5:$D$1000,Loc!$A466)</f>
        <v>0</v>
      </c>
      <c r="BJ466" s="1">
        <f>SUMIFS(Xuat!$G$5:$G$1000,Xuat!$C$5:$C$1000,DATE(Thang!$E$4,Thang!$C$4,BJ$2),Xuat!$D$5:$D$1000,Loc!$A466)</f>
        <v>0</v>
      </c>
      <c r="BK466" s="1">
        <f>SUMIFS(Xuat!$G$5:$G$1000,Xuat!$C$5:$C$1000,DATE(Thang!$E$4,Thang!$C$4,BK$2),Xuat!$D$5:$D$1000,Loc!$A466)</f>
        <v>0</v>
      </c>
      <c r="BL466" s="1">
        <f>SUMIFS(Xuat!$G$5:$G$1000,Xuat!$C$5:$C$1000,DATE(Thang!$E$4,Thang!$C$4,BL$2),Xuat!$D$5:$D$1000,Loc!$A466)</f>
        <v>0</v>
      </c>
      <c r="BM466" s="1">
        <f>SUMIFS(Xuat!$G$5:$G$1000,Xuat!$C$5:$C$1000,DATE(Thang!$E$4,Thang!$C$4,BM$2),Xuat!$D$5:$D$1000,Loc!$A466)</f>
        <v>0</v>
      </c>
      <c r="BN466" s="1">
        <f>SUMIFS(Xuat!$G$5:$G$1000,Xuat!$C$5:$C$1000,DATE(Thang!$E$4,Thang!$C$4,BN$2),Xuat!$D$5:$D$1000,Loc!$A466)</f>
        <v>0</v>
      </c>
      <c r="BO466" s="1">
        <f>SUMIFS(Xuat!$G$5:$G$1000,Xuat!$C$5:$C$1000,DATE(Thang!$E$4,Thang!$C$4,BO$2),Xuat!$D$5:$D$1000,Loc!$A466)</f>
        <v>0</v>
      </c>
    </row>
    <row r="467" spans="1:67" x14ac:dyDescent="0.2">
      <c r="A467" s="2">
        <f>DM!C467</f>
        <v>0</v>
      </c>
      <c r="B467" s="3">
        <f>VLOOKUP(A467,Tondau!$B$5:$F$500,3,0)</f>
        <v>0</v>
      </c>
      <c r="C467" s="3">
        <f t="shared" si="23"/>
        <v>0</v>
      </c>
      <c r="D467" s="3">
        <f t="shared" si="24"/>
        <v>0</v>
      </c>
      <c r="E467" s="3">
        <f t="shared" si="25"/>
        <v>0</v>
      </c>
      <c r="F467" s="7">
        <f>SUMIFS(Nhap!$I$5:$I$1000,Nhap!$E$5:$E$1000,DATE(Thang!$E$4,Thang!$C$4,Loc!$F$2),Nhap!$F$5:$F$1000,Loc!A467)</f>
        <v>0</v>
      </c>
      <c r="G467" s="7">
        <f>SUMIFS(Nhap!$I$5:$I$1000,Nhap!$E$5:$E$1000,DATE(Thang!$E$4,Thang!$C$4,Loc!$G$2),Nhap!$F$5:$F$1000,Loc!A467)</f>
        <v>0</v>
      </c>
      <c r="H467" s="7">
        <f>SUMIFS(Nhap!$I$5:$I$1000,Nhap!$E$5:$E$1000,DATE(Thang!$E$4,Thang!$C$4,Loc!$H$2),Nhap!$F$5:$F$1000,Loc!A467)</f>
        <v>0</v>
      </c>
      <c r="I467" s="7">
        <f>SUMIFS(Nhap!$I$5:$I$1000,Nhap!$E$5:$E$1000,DATE(Thang!$E$4,Thang!$C$4,Loc!$I$2),Nhap!$F$5:$F$1000,Loc!A467)</f>
        <v>0</v>
      </c>
      <c r="J467" s="7">
        <f>SUMIFS(Nhap!$I$5:$I$1000,Nhap!$E$5:$E$1000,DATE(Thang!$E$4,Thang!$C$4,Loc!$J$2),Nhap!$F$5:$F$1000,Loc!A467)</f>
        <v>0</v>
      </c>
      <c r="K467" s="7">
        <f>SUMIFS(Nhap!$I$5:$I$1000,Nhap!$E$5:$E$1000,DATE(Thang!$E$4,Thang!$C$4,Loc!$K$2),Nhap!$F$5:$F$1000,Loc!A467)</f>
        <v>0</v>
      </c>
      <c r="L467" s="7">
        <f>SUMIFS(Nhap!$I$5:$I$1000,Nhap!$E$5:$E$1000,DATE(Thang!$E$4,Thang!$C$4,Loc!$L$2),Nhap!$F$5:$F$1000,Loc!A467)</f>
        <v>0</v>
      </c>
      <c r="M467" s="7">
        <f>SUMIFS(Nhap!$I$5:$I$1000,Nhap!$E$5:$E$1000,DATE(Thang!$E$4,Thang!$C$4,Loc!$M$2),Nhap!$F$5:$F$1000,Loc!A467)</f>
        <v>0</v>
      </c>
      <c r="N467" s="7">
        <f>SUMIFS(Nhap!$I$5:$I$1000,Nhap!$E$5:$E$1000,DATE(Thang!$E$4,Thang!$C$4,Loc!$N$2),Nhap!$F$5:$F$1000,Loc!A467)</f>
        <v>0</v>
      </c>
      <c r="O467" s="7">
        <f>SUMIFS(Nhap!$I$5:$I$1000,Nhap!$E$5:$E$1000,DATE(Thang!$E$4,Thang!$C$4,Loc!$O$2),Nhap!$F$5:$F$1000,Loc!A467)</f>
        <v>0</v>
      </c>
      <c r="P467" s="7">
        <f>SUMIFS(Nhap!$I$5:$I$1000,Nhap!$E$5:$E$1000,DATE(Thang!$E$4,Thang!$C$4,Loc!$P$2),Nhap!$F$5:$F$1000,Loc!A467)</f>
        <v>0</v>
      </c>
      <c r="Q467" s="7">
        <f>SUMIFS(Nhap!$I$5:$I$1000,Nhap!$E$5:$E$1000,DATE(Thang!$E$4,Thang!$C$4,Loc!$Q$2),Nhap!$F$5:$F$1000,Loc!A467)</f>
        <v>0</v>
      </c>
      <c r="R467" s="7">
        <f>SUMIFS(Nhap!$I$5:$I$1000,Nhap!$E$5:$E$1000,DATE(Thang!$E$4,Thang!$C$4,Loc!$R$2),Nhap!$F$5:$F$1000,Loc!A467)</f>
        <v>0</v>
      </c>
      <c r="S467" s="7">
        <f>SUMIFS(Nhap!$I$5:$I$1000,Nhap!$E$5:$E$1000,DATE(Thang!$E$4,Thang!$C$4,Loc!$S$2),Nhap!$F$5:$F$1000,Loc!A467)</f>
        <v>0</v>
      </c>
      <c r="T467" s="7">
        <f>SUMIFS(Nhap!$I$5:$I$1000,Nhap!$E$5:$E$1000,DATE(Thang!$E$4,Thang!$C$4,Loc!$T$2),Nhap!$F$5:$F$1000,Loc!A467)</f>
        <v>0</v>
      </c>
      <c r="U467" s="7">
        <f>SUMIFS(Nhap!$I$5:$I$1000,Nhap!$E$5:$E$1000,DATE(Thang!$E$4,Thang!$C$4,Loc!$U$2),Nhap!$F$5:$F$1000,Loc!A467)</f>
        <v>0</v>
      </c>
      <c r="V467" s="7">
        <f>SUMIFS(Nhap!$I$5:$I$1000,Nhap!$E$5:$E$1000,DATE(Thang!$E$4,Thang!$C$4,Loc!$V$2),Nhap!$F$5:$F$1000,Loc!A467)</f>
        <v>0</v>
      </c>
      <c r="W467" s="7">
        <f>SUMIFS(Nhap!$I$5:$I$1000,Nhap!$E$5:$E$1000,DATE(Thang!$E$4,Thang!$C$4,Loc!$W$2),Nhap!$F$5:$F$1000,Loc!A467)</f>
        <v>0</v>
      </c>
      <c r="X467" s="7">
        <f>SUMIFS(Nhap!$I$5:$I$1000,Nhap!$E$5:$E$1000,DATE(Thang!$E$4,Thang!$C$4,Loc!$X$2),Nhap!$F$5:$F$1000,Loc!A467)</f>
        <v>0</v>
      </c>
      <c r="Y467" s="7">
        <f>SUMIFS(Nhap!$I$5:$I$1000,Nhap!$E$5:$E$1000,DATE(Thang!$E$4,Thang!$C$4,Loc!$Y$2),Nhap!$F$5:$F$1000,Loc!A467)</f>
        <v>0</v>
      </c>
      <c r="Z467" s="7">
        <f>SUMIFS(Nhap!$I$5:$I$1000,Nhap!$E$5:$E$1000,DATE(Thang!$E$4,Thang!$C$4,Loc!$Z$2),Nhap!$F$5:$F$1000,Loc!A467)</f>
        <v>0</v>
      </c>
      <c r="AA467" s="7">
        <f>SUMIFS(Nhap!$I$5:$I$1000,Nhap!$E$5:$E$1000,DATE(Thang!$E$4,Thang!$C$4,Loc!$AA$2),Nhap!$F$5:$F$1000,Loc!A467)</f>
        <v>0</v>
      </c>
      <c r="AB467" s="7">
        <f>SUMIFS(Nhap!$I$5:$I$1000,Nhap!$E$5:$E$1000,DATE(Thang!$E$4,Thang!$C$4,Loc!$AB$2),Nhap!$F$5:$F$1000,Loc!A467)</f>
        <v>0</v>
      </c>
      <c r="AC467" s="7">
        <f>SUMIFS(Nhap!$I$5:$I$1000,Nhap!$E$5:$E$1000,DATE(Thang!$E$4,Thang!$C$4,Loc!$AC$2),Nhap!$F$5:$F$1000,Loc!A467)</f>
        <v>0</v>
      </c>
      <c r="AD467" s="7">
        <f>SUMIFS(Nhap!$I$5:$I$1000,Nhap!$E$5:$E$1000,DATE(Thang!$E$4,Thang!$C$4,Loc!$AD$2),Nhap!$F$5:$F$1000,Loc!$A$5)</f>
        <v>0</v>
      </c>
      <c r="AE467" s="7">
        <f>SUMIFS(Nhap!$I$5:$I$1000,Nhap!$E$5:$E$1000,DATE(Thang!$E$4,Thang!$C$4,Loc!$AE$2),Nhap!$F$5:$F$1000,Loc!A467)</f>
        <v>0</v>
      </c>
      <c r="AF467" s="7">
        <f>SUMIFS(Nhap!$I$5:$I$1000,Nhap!$E$5:$E$1000,DATE(Thang!$E$4,Thang!$C$4,Loc!$AF$2),Nhap!$F$5:$F$1000,Loc!A467)</f>
        <v>0</v>
      </c>
      <c r="AG467" s="7">
        <f>SUMIFS(Nhap!$I$5:$I$1000,Nhap!$E$5:$E$1000,DATE(Thang!$E$4,Thang!$C$4,Loc!$AG$2),Nhap!$F$5:$F$1000,Loc!A467)</f>
        <v>0</v>
      </c>
      <c r="AH467" s="7">
        <f>SUMIFS(Nhap!$I$5:$I$1000,Nhap!$E$5:$E$1000,DATE(Thang!$E$4,Thang!$C$4,Loc!$AH$2),Nhap!$F$5:$F$1000,Loc!A467)</f>
        <v>0</v>
      </c>
      <c r="AI467" s="7">
        <f>SUMIFS(Nhap!$I$5:$I$1000,Nhap!$E$5:$E$1000,DATE(Thang!$E$4,Thang!$C$4,Loc!$AI$2),Nhap!$F$5:$F$1000,Loc!A467)</f>
        <v>0</v>
      </c>
      <c r="AJ467" s="7">
        <f>SUMIFS(Nhap!$I$5:$I$1000,Nhap!$E$5:$E$1000,DATE(Thang!$E$4,Thang!$C$4,Loc!$AJ$2),Nhap!$F$5:$F$1000,Loc!A467)</f>
        <v>0</v>
      </c>
      <c r="AK467" s="1">
        <f>SUMIFS(Xuat!$G$5:$G$1000,Xuat!$C$5:$C$1000,DATE(Thang!$E$4,Thang!$C$4,AK$2),Xuat!$D$5:$D$1000,Loc!$A467)</f>
        <v>0</v>
      </c>
      <c r="AL467" s="1">
        <f>SUMIFS(Xuat!$G$5:$G$1000,Xuat!$C$5:$C$1000,DATE(Thang!$E$4,Thang!$C$4,AL$2),Xuat!$D$5:$D$1000,Loc!$A467)</f>
        <v>0</v>
      </c>
      <c r="AM467" s="1">
        <f>SUMIFS(Xuat!$G$5:$G$1000,Xuat!$C$5:$C$1000,DATE(Thang!$E$4,Thang!$C$4,AM$2),Xuat!$D$5:$D$1000,Loc!$A467)</f>
        <v>0</v>
      </c>
      <c r="AN467" s="1">
        <f>SUMIFS(Xuat!$G$5:$G$1000,Xuat!$C$5:$C$1000,DATE(Thang!$E$4,Thang!$C$4,AN$2),Xuat!$D$5:$D$1000,Loc!$A467)</f>
        <v>0</v>
      </c>
      <c r="AO467" s="1">
        <f>SUMIFS(Xuat!$G$5:$G$1000,Xuat!$C$5:$C$1000,DATE(Thang!$E$4,Thang!$C$4,AO$2),Xuat!$D$5:$D$1000,Loc!$A467)</f>
        <v>0</v>
      </c>
      <c r="AP467" s="1">
        <f>SUMIFS(Xuat!$G$5:$G$1000,Xuat!$C$5:$C$1000,DATE(Thang!$E$4,Thang!$C$4,AP$2),Xuat!$D$5:$D$1000,Loc!$A467)</f>
        <v>0</v>
      </c>
      <c r="AQ467" s="1">
        <f>SUMIFS(Xuat!$G$5:$G$1000,Xuat!$C$5:$C$1000,DATE(Thang!$E$4,Thang!$C$4,AQ$2),Xuat!$D$5:$D$1000,Loc!$A467)</f>
        <v>0</v>
      </c>
      <c r="AR467" s="1">
        <f>SUMIFS(Xuat!$G$5:$G$1000,Xuat!$C$5:$C$1000,DATE(Thang!$E$4,Thang!$C$4,AR$2),Xuat!$D$5:$D$1000,Loc!$A467)</f>
        <v>0</v>
      </c>
      <c r="AS467" s="1">
        <f>SUMIFS(Xuat!$G$5:$G$1000,Xuat!$C$5:$C$1000,DATE(Thang!$E$4,Thang!$C$4,AS$2),Xuat!$D$5:$D$1000,Loc!$A467)</f>
        <v>0</v>
      </c>
      <c r="AT467" s="1">
        <f>SUMIFS(Xuat!$G$5:$G$1000,Xuat!$C$5:$C$1000,DATE(Thang!$E$4,Thang!$C$4,AT$2),Xuat!$D$5:$D$1000,Loc!$A467)</f>
        <v>0</v>
      </c>
      <c r="AU467" s="1">
        <f>SUMIFS(Xuat!$G$5:$G$1000,Xuat!$C$5:$C$1000,DATE(Thang!$E$4,Thang!$C$4,AU$2),Xuat!$D$5:$D$1000,Loc!$A467)</f>
        <v>0</v>
      </c>
      <c r="AV467" s="1">
        <f>SUMIFS(Xuat!$G$5:$G$1000,Xuat!$C$5:$C$1000,DATE(Thang!$E$4,Thang!$C$4,AV$2),Xuat!$D$5:$D$1000,Loc!$A467)</f>
        <v>0</v>
      </c>
      <c r="AW467" s="1">
        <f>SUMIFS(Xuat!$G$5:$G$1000,Xuat!$C$5:$C$1000,DATE(Thang!$E$4,Thang!$C$4,AW$2),Xuat!$D$5:$D$1000,Loc!$A467)</f>
        <v>0</v>
      </c>
      <c r="AX467" s="1">
        <f>SUMIFS(Xuat!$G$5:$G$1000,Xuat!$C$5:$C$1000,DATE(Thang!$E$4,Thang!$C$4,AX$2),Xuat!$D$5:$D$1000,Loc!$A467)</f>
        <v>0</v>
      </c>
      <c r="AY467" s="1">
        <f>SUMIFS(Xuat!$G$5:$G$1000,Xuat!$C$5:$C$1000,DATE(Thang!$E$4,Thang!$C$4,AY$2),Xuat!$D$5:$D$1000,Loc!$A467)</f>
        <v>0</v>
      </c>
      <c r="AZ467" s="1">
        <f>SUMIFS(Xuat!$G$5:$G$1000,Xuat!$C$5:$C$1000,DATE(Thang!$E$4,Thang!$C$4,AZ$2),Xuat!$D$5:$D$1000,Loc!$A467)</f>
        <v>0</v>
      </c>
      <c r="BA467" s="1">
        <f>SUMIFS(Xuat!$G$5:$G$1000,Xuat!$C$5:$C$1000,DATE(Thang!$E$4,Thang!$C$4,BA$2),Xuat!$D$5:$D$1000,Loc!$A467)</f>
        <v>0</v>
      </c>
      <c r="BB467" s="1">
        <f>SUMIFS(Xuat!$G$5:$G$1000,Xuat!$C$5:$C$1000,DATE(Thang!$E$4,Thang!$C$4,BB$2),Xuat!$D$5:$D$1000,Loc!$A467)</f>
        <v>0</v>
      </c>
      <c r="BC467" s="1">
        <f>SUMIFS(Xuat!$G$5:$G$1000,Xuat!$C$5:$C$1000,DATE(Thang!$E$4,Thang!$C$4,BC$2),Xuat!$D$5:$D$1000,Loc!$A467)</f>
        <v>0</v>
      </c>
      <c r="BD467" s="1">
        <f>SUMIFS(Xuat!$G$5:$G$1000,Xuat!$C$5:$C$1000,DATE(Thang!$E$4,Thang!$C$4,BD$2),Xuat!$D$5:$D$1000,Loc!$A467)</f>
        <v>0</v>
      </c>
      <c r="BE467" s="1">
        <f>SUMIFS(Xuat!$G$5:$G$1000,Xuat!$C$5:$C$1000,DATE(Thang!$E$4,Thang!$C$4,BE$2),Xuat!$D$5:$D$1000,Loc!$A467)</f>
        <v>0</v>
      </c>
      <c r="BF467" s="1">
        <f>SUMIFS(Xuat!$G$5:$G$1000,Xuat!$C$5:$C$1000,DATE(Thang!$E$4,Thang!$C$4,BF$2),Xuat!$D$5:$D$1000,Loc!$A467)</f>
        <v>0</v>
      </c>
      <c r="BG467" s="1">
        <f>SUMIFS(Xuat!$G$5:$G$1000,Xuat!$C$5:$C$1000,DATE(Thang!$E$4,Thang!$C$4,BG$2),Xuat!$D$5:$D$1000,Loc!$A467)</f>
        <v>0</v>
      </c>
      <c r="BH467" s="1">
        <f>SUMIFS(Xuat!$G$5:$G$1000,Xuat!$C$5:$C$1000,DATE(Thang!$E$4,Thang!$C$4,BH$2),Xuat!$D$5:$D$1000,Loc!$A467)</f>
        <v>0</v>
      </c>
      <c r="BI467" s="1">
        <f>SUMIFS(Xuat!$G$5:$G$1000,Xuat!$C$5:$C$1000,DATE(Thang!$E$4,Thang!$C$4,BI$2),Xuat!$D$5:$D$1000,Loc!$A467)</f>
        <v>0</v>
      </c>
      <c r="BJ467" s="1">
        <f>SUMIFS(Xuat!$G$5:$G$1000,Xuat!$C$5:$C$1000,DATE(Thang!$E$4,Thang!$C$4,BJ$2),Xuat!$D$5:$D$1000,Loc!$A467)</f>
        <v>0</v>
      </c>
      <c r="BK467" s="1">
        <f>SUMIFS(Xuat!$G$5:$G$1000,Xuat!$C$5:$C$1000,DATE(Thang!$E$4,Thang!$C$4,BK$2),Xuat!$D$5:$D$1000,Loc!$A467)</f>
        <v>0</v>
      </c>
      <c r="BL467" s="1">
        <f>SUMIFS(Xuat!$G$5:$G$1000,Xuat!$C$5:$C$1000,DATE(Thang!$E$4,Thang!$C$4,BL$2),Xuat!$D$5:$D$1000,Loc!$A467)</f>
        <v>0</v>
      </c>
      <c r="BM467" s="1">
        <f>SUMIFS(Xuat!$G$5:$G$1000,Xuat!$C$5:$C$1000,DATE(Thang!$E$4,Thang!$C$4,BM$2),Xuat!$D$5:$D$1000,Loc!$A467)</f>
        <v>0</v>
      </c>
      <c r="BN467" s="1">
        <f>SUMIFS(Xuat!$G$5:$G$1000,Xuat!$C$5:$C$1000,DATE(Thang!$E$4,Thang!$C$4,BN$2),Xuat!$D$5:$D$1000,Loc!$A467)</f>
        <v>0</v>
      </c>
      <c r="BO467" s="1">
        <f>SUMIFS(Xuat!$G$5:$G$1000,Xuat!$C$5:$C$1000,DATE(Thang!$E$4,Thang!$C$4,BO$2),Xuat!$D$5:$D$1000,Loc!$A467)</f>
        <v>0</v>
      </c>
    </row>
    <row r="468" spans="1:67" x14ac:dyDescent="0.2">
      <c r="A468" s="2">
        <f>DM!C468</f>
        <v>0</v>
      </c>
      <c r="B468" s="3">
        <f>VLOOKUP(A468,Tondau!$B$5:$F$500,3,0)</f>
        <v>0</v>
      </c>
      <c r="C468" s="3">
        <f t="shared" si="23"/>
        <v>0</v>
      </c>
      <c r="D468" s="3">
        <f t="shared" si="24"/>
        <v>0</v>
      </c>
      <c r="E468" s="3">
        <f t="shared" si="25"/>
        <v>0</v>
      </c>
      <c r="F468" s="7">
        <f>SUMIFS(Nhap!$I$5:$I$1000,Nhap!$E$5:$E$1000,DATE(Thang!$E$4,Thang!$C$4,Loc!$F$2),Nhap!$F$5:$F$1000,Loc!A468)</f>
        <v>0</v>
      </c>
      <c r="G468" s="7">
        <f>SUMIFS(Nhap!$I$5:$I$1000,Nhap!$E$5:$E$1000,DATE(Thang!$E$4,Thang!$C$4,Loc!$G$2),Nhap!$F$5:$F$1000,Loc!A468)</f>
        <v>0</v>
      </c>
      <c r="H468" s="7">
        <f>SUMIFS(Nhap!$I$5:$I$1000,Nhap!$E$5:$E$1000,DATE(Thang!$E$4,Thang!$C$4,Loc!$H$2),Nhap!$F$5:$F$1000,Loc!A468)</f>
        <v>0</v>
      </c>
      <c r="I468" s="7">
        <f>SUMIFS(Nhap!$I$5:$I$1000,Nhap!$E$5:$E$1000,DATE(Thang!$E$4,Thang!$C$4,Loc!$I$2),Nhap!$F$5:$F$1000,Loc!A468)</f>
        <v>0</v>
      </c>
      <c r="J468" s="7">
        <f>SUMIFS(Nhap!$I$5:$I$1000,Nhap!$E$5:$E$1000,DATE(Thang!$E$4,Thang!$C$4,Loc!$J$2),Nhap!$F$5:$F$1000,Loc!A468)</f>
        <v>0</v>
      </c>
      <c r="K468" s="7">
        <f>SUMIFS(Nhap!$I$5:$I$1000,Nhap!$E$5:$E$1000,DATE(Thang!$E$4,Thang!$C$4,Loc!$K$2),Nhap!$F$5:$F$1000,Loc!A468)</f>
        <v>0</v>
      </c>
      <c r="L468" s="7">
        <f>SUMIFS(Nhap!$I$5:$I$1000,Nhap!$E$5:$E$1000,DATE(Thang!$E$4,Thang!$C$4,Loc!$L$2),Nhap!$F$5:$F$1000,Loc!A468)</f>
        <v>0</v>
      </c>
      <c r="M468" s="7">
        <f>SUMIFS(Nhap!$I$5:$I$1000,Nhap!$E$5:$E$1000,DATE(Thang!$E$4,Thang!$C$4,Loc!$M$2),Nhap!$F$5:$F$1000,Loc!A468)</f>
        <v>0</v>
      </c>
      <c r="N468" s="7">
        <f>SUMIFS(Nhap!$I$5:$I$1000,Nhap!$E$5:$E$1000,DATE(Thang!$E$4,Thang!$C$4,Loc!$N$2),Nhap!$F$5:$F$1000,Loc!A468)</f>
        <v>0</v>
      </c>
      <c r="O468" s="7">
        <f>SUMIFS(Nhap!$I$5:$I$1000,Nhap!$E$5:$E$1000,DATE(Thang!$E$4,Thang!$C$4,Loc!$O$2),Nhap!$F$5:$F$1000,Loc!A468)</f>
        <v>0</v>
      </c>
      <c r="P468" s="7">
        <f>SUMIFS(Nhap!$I$5:$I$1000,Nhap!$E$5:$E$1000,DATE(Thang!$E$4,Thang!$C$4,Loc!$P$2),Nhap!$F$5:$F$1000,Loc!A468)</f>
        <v>0</v>
      </c>
      <c r="Q468" s="7">
        <f>SUMIFS(Nhap!$I$5:$I$1000,Nhap!$E$5:$E$1000,DATE(Thang!$E$4,Thang!$C$4,Loc!$Q$2),Nhap!$F$5:$F$1000,Loc!A468)</f>
        <v>0</v>
      </c>
      <c r="R468" s="7">
        <f>SUMIFS(Nhap!$I$5:$I$1000,Nhap!$E$5:$E$1000,DATE(Thang!$E$4,Thang!$C$4,Loc!$R$2),Nhap!$F$5:$F$1000,Loc!A468)</f>
        <v>0</v>
      </c>
      <c r="S468" s="7">
        <f>SUMIFS(Nhap!$I$5:$I$1000,Nhap!$E$5:$E$1000,DATE(Thang!$E$4,Thang!$C$4,Loc!$S$2),Nhap!$F$5:$F$1000,Loc!A468)</f>
        <v>0</v>
      </c>
      <c r="T468" s="7">
        <f>SUMIFS(Nhap!$I$5:$I$1000,Nhap!$E$5:$E$1000,DATE(Thang!$E$4,Thang!$C$4,Loc!$T$2),Nhap!$F$5:$F$1000,Loc!A468)</f>
        <v>0</v>
      </c>
      <c r="U468" s="7">
        <f>SUMIFS(Nhap!$I$5:$I$1000,Nhap!$E$5:$E$1000,DATE(Thang!$E$4,Thang!$C$4,Loc!$U$2),Nhap!$F$5:$F$1000,Loc!A468)</f>
        <v>0</v>
      </c>
      <c r="V468" s="7">
        <f>SUMIFS(Nhap!$I$5:$I$1000,Nhap!$E$5:$E$1000,DATE(Thang!$E$4,Thang!$C$4,Loc!$V$2),Nhap!$F$5:$F$1000,Loc!A468)</f>
        <v>0</v>
      </c>
      <c r="W468" s="7">
        <f>SUMIFS(Nhap!$I$5:$I$1000,Nhap!$E$5:$E$1000,DATE(Thang!$E$4,Thang!$C$4,Loc!$W$2),Nhap!$F$5:$F$1000,Loc!A468)</f>
        <v>0</v>
      </c>
      <c r="X468" s="7">
        <f>SUMIFS(Nhap!$I$5:$I$1000,Nhap!$E$5:$E$1000,DATE(Thang!$E$4,Thang!$C$4,Loc!$X$2),Nhap!$F$5:$F$1000,Loc!A468)</f>
        <v>0</v>
      </c>
      <c r="Y468" s="7">
        <f>SUMIFS(Nhap!$I$5:$I$1000,Nhap!$E$5:$E$1000,DATE(Thang!$E$4,Thang!$C$4,Loc!$Y$2),Nhap!$F$5:$F$1000,Loc!A468)</f>
        <v>0</v>
      </c>
      <c r="Z468" s="7">
        <f>SUMIFS(Nhap!$I$5:$I$1000,Nhap!$E$5:$E$1000,DATE(Thang!$E$4,Thang!$C$4,Loc!$Z$2),Nhap!$F$5:$F$1000,Loc!A468)</f>
        <v>0</v>
      </c>
      <c r="AA468" s="7">
        <f>SUMIFS(Nhap!$I$5:$I$1000,Nhap!$E$5:$E$1000,DATE(Thang!$E$4,Thang!$C$4,Loc!$AA$2),Nhap!$F$5:$F$1000,Loc!A468)</f>
        <v>0</v>
      </c>
      <c r="AB468" s="7">
        <f>SUMIFS(Nhap!$I$5:$I$1000,Nhap!$E$5:$E$1000,DATE(Thang!$E$4,Thang!$C$4,Loc!$AB$2),Nhap!$F$5:$F$1000,Loc!A468)</f>
        <v>0</v>
      </c>
      <c r="AC468" s="7">
        <f>SUMIFS(Nhap!$I$5:$I$1000,Nhap!$E$5:$E$1000,DATE(Thang!$E$4,Thang!$C$4,Loc!$AC$2),Nhap!$F$5:$F$1000,Loc!A468)</f>
        <v>0</v>
      </c>
      <c r="AD468" s="7">
        <f>SUMIFS(Nhap!$I$5:$I$1000,Nhap!$E$5:$E$1000,DATE(Thang!$E$4,Thang!$C$4,Loc!$AD$2),Nhap!$F$5:$F$1000,Loc!$A$5)</f>
        <v>0</v>
      </c>
      <c r="AE468" s="7">
        <f>SUMIFS(Nhap!$I$5:$I$1000,Nhap!$E$5:$E$1000,DATE(Thang!$E$4,Thang!$C$4,Loc!$AE$2),Nhap!$F$5:$F$1000,Loc!A468)</f>
        <v>0</v>
      </c>
      <c r="AF468" s="7">
        <f>SUMIFS(Nhap!$I$5:$I$1000,Nhap!$E$5:$E$1000,DATE(Thang!$E$4,Thang!$C$4,Loc!$AF$2),Nhap!$F$5:$F$1000,Loc!A468)</f>
        <v>0</v>
      </c>
      <c r="AG468" s="7">
        <f>SUMIFS(Nhap!$I$5:$I$1000,Nhap!$E$5:$E$1000,DATE(Thang!$E$4,Thang!$C$4,Loc!$AG$2),Nhap!$F$5:$F$1000,Loc!A468)</f>
        <v>0</v>
      </c>
      <c r="AH468" s="7">
        <f>SUMIFS(Nhap!$I$5:$I$1000,Nhap!$E$5:$E$1000,DATE(Thang!$E$4,Thang!$C$4,Loc!$AH$2),Nhap!$F$5:$F$1000,Loc!A468)</f>
        <v>0</v>
      </c>
      <c r="AI468" s="7">
        <f>SUMIFS(Nhap!$I$5:$I$1000,Nhap!$E$5:$E$1000,DATE(Thang!$E$4,Thang!$C$4,Loc!$AI$2),Nhap!$F$5:$F$1000,Loc!A468)</f>
        <v>0</v>
      </c>
      <c r="AJ468" s="7">
        <f>SUMIFS(Nhap!$I$5:$I$1000,Nhap!$E$5:$E$1000,DATE(Thang!$E$4,Thang!$C$4,Loc!$AJ$2),Nhap!$F$5:$F$1000,Loc!A468)</f>
        <v>0</v>
      </c>
      <c r="AK468" s="1">
        <f>SUMIFS(Xuat!$G$5:$G$1000,Xuat!$C$5:$C$1000,DATE(Thang!$E$4,Thang!$C$4,AK$2),Xuat!$D$5:$D$1000,Loc!$A468)</f>
        <v>0</v>
      </c>
      <c r="AL468" s="1">
        <f>SUMIFS(Xuat!$G$5:$G$1000,Xuat!$C$5:$C$1000,DATE(Thang!$E$4,Thang!$C$4,AL$2),Xuat!$D$5:$D$1000,Loc!$A468)</f>
        <v>0</v>
      </c>
      <c r="AM468" s="1">
        <f>SUMIFS(Xuat!$G$5:$G$1000,Xuat!$C$5:$C$1000,DATE(Thang!$E$4,Thang!$C$4,AM$2),Xuat!$D$5:$D$1000,Loc!$A468)</f>
        <v>0</v>
      </c>
      <c r="AN468" s="1">
        <f>SUMIFS(Xuat!$G$5:$G$1000,Xuat!$C$5:$C$1000,DATE(Thang!$E$4,Thang!$C$4,AN$2),Xuat!$D$5:$D$1000,Loc!$A468)</f>
        <v>0</v>
      </c>
      <c r="AO468" s="1">
        <f>SUMIFS(Xuat!$G$5:$G$1000,Xuat!$C$5:$C$1000,DATE(Thang!$E$4,Thang!$C$4,AO$2),Xuat!$D$5:$D$1000,Loc!$A468)</f>
        <v>0</v>
      </c>
      <c r="AP468" s="1">
        <f>SUMIFS(Xuat!$G$5:$G$1000,Xuat!$C$5:$C$1000,DATE(Thang!$E$4,Thang!$C$4,AP$2),Xuat!$D$5:$D$1000,Loc!$A468)</f>
        <v>0</v>
      </c>
      <c r="AQ468" s="1">
        <f>SUMIFS(Xuat!$G$5:$G$1000,Xuat!$C$5:$C$1000,DATE(Thang!$E$4,Thang!$C$4,AQ$2),Xuat!$D$5:$D$1000,Loc!$A468)</f>
        <v>0</v>
      </c>
      <c r="AR468" s="1">
        <f>SUMIFS(Xuat!$G$5:$G$1000,Xuat!$C$5:$C$1000,DATE(Thang!$E$4,Thang!$C$4,AR$2),Xuat!$D$5:$D$1000,Loc!$A468)</f>
        <v>0</v>
      </c>
      <c r="AS468" s="1">
        <f>SUMIFS(Xuat!$G$5:$G$1000,Xuat!$C$5:$C$1000,DATE(Thang!$E$4,Thang!$C$4,AS$2),Xuat!$D$5:$D$1000,Loc!$A468)</f>
        <v>0</v>
      </c>
      <c r="AT468" s="1">
        <f>SUMIFS(Xuat!$G$5:$G$1000,Xuat!$C$5:$C$1000,DATE(Thang!$E$4,Thang!$C$4,AT$2),Xuat!$D$5:$D$1000,Loc!$A468)</f>
        <v>0</v>
      </c>
      <c r="AU468" s="1">
        <f>SUMIFS(Xuat!$G$5:$G$1000,Xuat!$C$5:$C$1000,DATE(Thang!$E$4,Thang!$C$4,AU$2),Xuat!$D$5:$D$1000,Loc!$A468)</f>
        <v>0</v>
      </c>
      <c r="AV468" s="1">
        <f>SUMIFS(Xuat!$G$5:$G$1000,Xuat!$C$5:$C$1000,DATE(Thang!$E$4,Thang!$C$4,AV$2),Xuat!$D$5:$D$1000,Loc!$A468)</f>
        <v>0</v>
      </c>
      <c r="AW468" s="1">
        <f>SUMIFS(Xuat!$G$5:$G$1000,Xuat!$C$5:$C$1000,DATE(Thang!$E$4,Thang!$C$4,AW$2),Xuat!$D$5:$D$1000,Loc!$A468)</f>
        <v>0</v>
      </c>
      <c r="AX468" s="1">
        <f>SUMIFS(Xuat!$G$5:$G$1000,Xuat!$C$5:$C$1000,DATE(Thang!$E$4,Thang!$C$4,AX$2),Xuat!$D$5:$D$1000,Loc!$A468)</f>
        <v>0</v>
      </c>
      <c r="AY468" s="1">
        <f>SUMIFS(Xuat!$G$5:$G$1000,Xuat!$C$5:$C$1000,DATE(Thang!$E$4,Thang!$C$4,AY$2),Xuat!$D$5:$D$1000,Loc!$A468)</f>
        <v>0</v>
      </c>
      <c r="AZ468" s="1">
        <f>SUMIFS(Xuat!$G$5:$G$1000,Xuat!$C$5:$C$1000,DATE(Thang!$E$4,Thang!$C$4,AZ$2),Xuat!$D$5:$D$1000,Loc!$A468)</f>
        <v>0</v>
      </c>
      <c r="BA468" s="1">
        <f>SUMIFS(Xuat!$G$5:$G$1000,Xuat!$C$5:$C$1000,DATE(Thang!$E$4,Thang!$C$4,BA$2),Xuat!$D$5:$D$1000,Loc!$A468)</f>
        <v>0</v>
      </c>
      <c r="BB468" s="1">
        <f>SUMIFS(Xuat!$G$5:$G$1000,Xuat!$C$5:$C$1000,DATE(Thang!$E$4,Thang!$C$4,BB$2),Xuat!$D$5:$D$1000,Loc!$A468)</f>
        <v>0</v>
      </c>
      <c r="BC468" s="1">
        <f>SUMIFS(Xuat!$G$5:$G$1000,Xuat!$C$5:$C$1000,DATE(Thang!$E$4,Thang!$C$4,BC$2),Xuat!$D$5:$D$1000,Loc!$A468)</f>
        <v>0</v>
      </c>
      <c r="BD468" s="1">
        <f>SUMIFS(Xuat!$G$5:$G$1000,Xuat!$C$5:$C$1000,DATE(Thang!$E$4,Thang!$C$4,BD$2),Xuat!$D$5:$D$1000,Loc!$A468)</f>
        <v>0</v>
      </c>
      <c r="BE468" s="1">
        <f>SUMIFS(Xuat!$G$5:$G$1000,Xuat!$C$5:$C$1000,DATE(Thang!$E$4,Thang!$C$4,BE$2),Xuat!$D$5:$D$1000,Loc!$A468)</f>
        <v>0</v>
      </c>
      <c r="BF468" s="1">
        <f>SUMIFS(Xuat!$G$5:$G$1000,Xuat!$C$5:$C$1000,DATE(Thang!$E$4,Thang!$C$4,BF$2),Xuat!$D$5:$D$1000,Loc!$A468)</f>
        <v>0</v>
      </c>
      <c r="BG468" s="1">
        <f>SUMIFS(Xuat!$G$5:$G$1000,Xuat!$C$5:$C$1000,DATE(Thang!$E$4,Thang!$C$4,BG$2),Xuat!$D$5:$D$1000,Loc!$A468)</f>
        <v>0</v>
      </c>
      <c r="BH468" s="1">
        <f>SUMIFS(Xuat!$G$5:$G$1000,Xuat!$C$5:$C$1000,DATE(Thang!$E$4,Thang!$C$4,BH$2),Xuat!$D$5:$D$1000,Loc!$A468)</f>
        <v>0</v>
      </c>
      <c r="BI468" s="1">
        <f>SUMIFS(Xuat!$G$5:$G$1000,Xuat!$C$5:$C$1000,DATE(Thang!$E$4,Thang!$C$4,BI$2),Xuat!$D$5:$D$1000,Loc!$A468)</f>
        <v>0</v>
      </c>
      <c r="BJ468" s="1">
        <f>SUMIFS(Xuat!$G$5:$G$1000,Xuat!$C$5:$C$1000,DATE(Thang!$E$4,Thang!$C$4,BJ$2),Xuat!$D$5:$D$1000,Loc!$A468)</f>
        <v>0</v>
      </c>
      <c r="BK468" s="1">
        <f>SUMIFS(Xuat!$G$5:$G$1000,Xuat!$C$5:$C$1000,DATE(Thang!$E$4,Thang!$C$4,BK$2),Xuat!$D$5:$D$1000,Loc!$A468)</f>
        <v>0</v>
      </c>
      <c r="BL468" s="1">
        <f>SUMIFS(Xuat!$G$5:$G$1000,Xuat!$C$5:$C$1000,DATE(Thang!$E$4,Thang!$C$4,BL$2),Xuat!$D$5:$D$1000,Loc!$A468)</f>
        <v>0</v>
      </c>
      <c r="BM468" s="1">
        <f>SUMIFS(Xuat!$G$5:$G$1000,Xuat!$C$5:$C$1000,DATE(Thang!$E$4,Thang!$C$4,BM$2),Xuat!$D$5:$D$1000,Loc!$A468)</f>
        <v>0</v>
      </c>
      <c r="BN468" s="1">
        <f>SUMIFS(Xuat!$G$5:$G$1000,Xuat!$C$5:$C$1000,DATE(Thang!$E$4,Thang!$C$4,BN$2),Xuat!$D$5:$D$1000,Loc!$A468)</f>
        <v>0</v>
      </c>
      <c r="BO468" s="1">
        <f>SUMIFS(Xuat!$G$5:$G$1000,Xuat!$C$5:$C$1000,DATE(Thang!$E$4,Thang!$C$4,BO$2),Xuat!$D$5:$D$1000,Loc!$A468)</f>
        <v>0</v>
      </c>
    </row>
    <row r="469" spans="1:67" x14ac:dyDescent="0.2">
      <c r="A469" s="2">
        <f>DM!C469</f>
        <v>0</v>
      </c>
      <c r="B469" s="3">
        <f>VLOOKUP(A469,Tondau!$B$5:$F$500,3,0)</f>
        <v>0</v>
      </c>
      <c r="C469" s="3">
        <f t="shared" si="23"/>
        <v>0</v>
      </c>
      <c r="D469" s="3">
        <f t="shared" si="24"/>
        <v>0</v>
      </c>
      <c r="E469" s="3">
        <f t="shared" si="25"/>
        <v>0</v>
      </c>
      <c r="F469" s="7">
        <f>SUMIFS(Nhap!$I$5:$I$1000,Nhap!$E$5:$E$1000,DATE(Thang!$E$4,Thang!$C$4,Loc!$F$2),Nhap!$F$5:$F$1000,Loc!A469)</f>
        <v>0</v>
      </c>
      <c r="G469" s="7">
        <f>SUMIFS(Nhap!$I$5:$I$1000,Nhap!$E$5:$E$1000,DATE(Thang!$E$4,Thang!$C$4,Loc!$G$2),Nhap!$F$5:$F$1000,Loc!A469)</f>
        <v>0</v>
      </c>
      <c r="H469" s="7">
        <f>SUMIFS(Nhap!$I$5:$I$1000,Nhap!$E$5:$E$1000,DATE(Thang!$E$4,Thang!$C$4,Loc!$H$2),Nhap!$F$5:$F$1000,Loc!A469)</f>
        <v>0</v>
      </c>
      <c r="I469" s="7">
        <f>SUMIFS(Nhap!$I$5:$I$1000,Nhap!$E$5:$E$1000,DATE(Thang!$E$4,Thang!$C$4,Loc!$I$2),Nhap!$F$5:$F$1000,Loc!A469)</f>
        <v>0</v>
      </c>
      <c r="J469" s="7">
        <f>SUMIFS(Nhap!$I$5:$I$1000,Nhap!$E$5:$E$1000,DATE(Thang!$E$4,Thang!$C$4,Loc!$J$2),Nhap!$F$5:$F$1000,Loc!A469)</f>
        <v>0</v>
      </c>
      <c r="K469" s="7">
        <f>SUMIFS(Nhap!$I$5:$I$1000,Nhap!$E$5:$E$1000,DATE(Thang!$E$4,Thang!$C$4,Loc!$K$2),Nhap!$F$5:$F$1000,Loc!A469)</f>
        <v>0</v>
      </c>
      <c r="L469" s="7">
        <f>SUMIFS(Nhap!$I$5:$I$1000,Nhap!$E$5:$E$1000,DATE(Thang!$E$4,Thang!$C$4,Loc!$L$2),Nhap!$F$5:$F$1000,Loc!A469)</f>
        <v>0</v>
      </c>
      <c r="M469" s="7">
        <f>SUMIFS(Nhap!$I$5:$I$1000,Nhap!$E$5:$E$1000,DATE(Thang!$E$4,Thang!$C$4,Loc!$M$2),Nhap!$F$5:$F$1000,Loc!A469)</f>
        <v>0</v>
      </c>
      <c r="N469" s="7">
        <f>SUMIFS(Nhap!$I$5:$I$1000,Nhap!$E$5:$E$1000,DATE(Thang!$E$4,Thang!$C$4,Loc!$N$2),Nhap!$F$5:$F$1000,Loc!A469)</f>
        <v>0</v>
      </c>
      <c r="O469" s="7">
        <f>SUMIFS(Nhap!$I$5:$I$1000,Nhap!$E$5:$E$1000,DATE(Thang!$E$4,Thang!$C$4,Loc!$O$2),Nhap!$F$5:$F$1000,Loc!A469)</f>
        <v>0</v>
      </c>
      <c r="P469" s="7">
        <f>SUMIFS(Nhap!$I$5:$I$1000,Nhap!$E$5:$E$1000,DATE(Thang!$E$4,Thang!$C$4,Loc!$P$2),Nhap!$F$5:$F$1000,Loc!A469)</f>
        <v>0</v>
      </c>
      <c r="Q469" s="7">
        <f>SUMIFS(Nhap!$I$5:$I$1000,Nhap!$E$5:$E$1000,DATE(Thang!$E$4,Thang!$C$4,Loc!$Q$2),Nhap!$F$5:$F$1000,Loc!A469)</f>
        <v>0</v>
      </c>
      <c r="R469" s="7">
        <f>SUMIFS(Nhap!$I$5:$I$1000,Nhap!$E$5:$E$1000,DATE(Thang!$E$4,Thang!$C$4,Loc!$R$2),Nhap!$F$5:$F$1000,Loc!A469)</f>
        <v>0</v>
      </c>
      <c r="S469" s="7">
        <f>SUMIFS(Nhap!$I$5:$I$1000,Nhap!$E$5:$E$1000,DATE(Thang!$E$4,Thang!$C$4,Loc!$S$2),Nhap!$F$5:$F$1000,Loc!A469)</f>
        <v>0</v>
      </c>
      <c r="T469" s="7">
        <f>SUMIFS(Nhap!$I$5:$I$1000,Nhap!$E$5:$E$1000,DATE(Thang!$E$4,Thang!$C$4,Loc!$T$2),Nhap!$F$5:$F$1000,Loc!A469)</f>
        <v>0</v>
      </c>
      <c r="U469" s="7">
        <f>SUMIFS(Nhap!$I$5:$I$1000,Nhap!$E$5:$E$1000,DATE(Thang!$E$4,Thang!$C$4,Loc!$U$2),Nhap!$F$5:$F$1000,Loc!A469)</f>
        <v>0</v>
      </c>
      <c r="V469" s="7">
        <f>SUMIFS(Nhap!$I$5:$I$1000,Nhap!$E$5:$E$1000,DATE(Thang!$E$4,Thang!$C$4,Loc!$V$2),Nhap!$F$5:$F$1000,Loc!A469)</f>
        <v>0</v>
      </c>
      <c r="W469" s="7">
        <f>SUMIFS(Nhap!$I$5:$I$1000,Nhap!$E$5:$E$1000,DATE(Thang!$E$4,Thang!$C$4,Loc!$W$2),Nhap!$F$5:$F$1000,Loc!A469)</f>
        <v>0</v>
      </c>
      <c r="X469" s="7">
        <f>SUMIFS(Nhap!$I$5:$I$1000,Nhap!$E$5:$E$1000,DATE(Thang!$E$4,Thang!$C$4,Loc!$X$2),Nhap!$F$5:$F$1000,Loc!A469)</f>
        <v>0</v>
      </c>
      <c r="Y469" s="7">
        <f>SUMIFS(Nhap!$I$5:$I$1000,Nhap!$E$5:$E$1000,DATE(Thang!$E$4,Thang!$C$4,Loc!$Y$2),Nhap!$F$5:$F$1000,Loc!A469)</f>
        <v>0</v>
      </c>
      <c r="Z469" s="7">
        <f>SUMIFS(Nhap!$I$5:$I$1000,Nhap!$E$5:$E$1000,DATE(Thang!$E$4,Thang!$C$4,Loc!$Z$2),Nhap!$F$5:$F$1000,Loc!A469)</f>
        <v>0</v>
      </c>
      <c r="AA469" s="7">
        <f>SUMIFS(Nhap!$I$5:$I$1000,Nhap!$E$5:$E$1000,DATE(Thang!$E$4,Thang!$C$4,Loc!$AA$2),Nhap!$F$5:$F$1000,Loc!A469)</f>
        <v>0</v>
      </c>
      <c r="AB469" s="7">
        <f>SUMIFS(Nhap!$I$5:$I$1000,Nhap!$E$5:$E$1000,DATE(Thang!$E$4,Thang!$C$4,Loc!$AB$2),Nhap!$F$5:$F$1000,Loc!A469)</f>
        <v>0</v>
      </c>
      <c r="AC469" s="7">
        <f>SUMIFS(Nhap!$I$5:$I$1000,Nhap!$E$5:$E$1000,DATE(Thang!$E$4,Thang!$C$4,Loc!$AC$2),Nhap!$F$5:$F$1000,Loc!A469)</f>
        <v>0</v>
      </c>
      <c r="AD469" s="7">
        <f>SUMIFS(Nhap!$I$5:$I$1000,Nhap!$E$5:$E$1000,DATE(Thang!$E$4,Thang!$C$4,Loc!$AD$2),Nhap!$F$5:$F$1000,Loc!$A$5)</f>
        <v>0</v>
      </c>
      <c r="AE469" s="7">
        <f>SUMIFS(Nhap!$I$5:$I$1000,Nhap!$E$5:$E$1000,DATE(Thang!$E$4,Thang!$C$4,Loc!$AE$2),Nhap!$F$5:$F$1000,Loc!A469)</f>
        <v>0</v>
      </c>
      <c r="AF469" s="7">
        <f>SUMIFS(Nhap!$I$5:$I$1000,Nhap!$E$5:$E$1000,DATE(Thang!$E$4,Thang!$C$4,Loc!$AF$2),Nhap!$F$5:$F$1000,Loc!A469)</f>
        <v>0</v>
      </c>
      <c r="AG469" s="7">
        <f>SUMIFS(Nhap!$I$5:$I$1000,Nhap!$E$5:$E$1000,DATE(Thang!$E$4,Thang!$C$4,Loc!$AG$2),Nhap!$F$5:$F$1000,Loc!A469)</f>
        <v>0</v>
      </c>
      <c r="AH469" s="7">
        <f>SUMIFS(Nhap!$I$5:$I$1000,Nhap!$E$5:$E$1000,DATE(Thang!$E$4,Thang!$C$4,Loc!$AH$2),Nhap!$F$5:$F$1000,Loc!A469)</f>
        <v>0</v>
      </c>
      <c r="AI469" s="7">
        <f>SUMIFS(Nhap!$I$5:$I$1000,Nhap!$E$5:$E$1000,DATE(Thang!$E$4,Thang!$C$4,Loc!$AI$2),Nhap!$F$5:$F$1000,Loc!A469)</f>
        <v>0</v>
      </c>
      <c r="AJ469" s="7">
        <f>SUMIFS(Nhap!$I$5:$I$1000,Nhap!$E$5:$E$1000,DATE(Thang!$E$4,Thang!$C$4,Loc!$AJ$2),Nhap!$F$5:$F$1000,Loc!A469)</f>
        <v>0</v>
      </c>
      <c r="AK469" s="1">
        <f>SUMIFS(Xuat!$G$5:$G$1000,Xuat!$C$5:$C$1000,DATE(Thang!$E$4,Thang!$C$4,AK$2),Xuat!$D$5:$D$1000,Loc!$A469)</f>
        <v>0</v>
      </c>
      <c r="AL469" s="1">
        <f>SUMIFS(Xuat!$G$5:$G$1000,Xuat!$C$5:$C$1000,DATE(Thang!$E$4,Thang!$C$4,AL$2),Xuat!$D$5:$D$1000,Loc!$A469)</f>
        <v>0</v>
      </c>
      <c r="AM469" s="1">
        <f>SUMIFS(Xuat!$G$5:$G$1000,Xuat!$C$5:$C$1000,DATE(Thang!$E$4,Thang!$C$4,AM$2),Xuat!$D$5:$D$1000,Loc!$A469)</f>
        <v>0</v>
      </c>
      <c r="AN469" s="1">
        <f>SUMIFS(Xuat!$G$5:$G$1000,Xuat!$C$5:$C$1000,DATE(Thang!$E$4,Thang!$C$4,AN$2),Xuat!$D$5:$D$1000,Loc!$A469)</f>
        <v>0</v>
      </c>
      <c r="AO469" s="1">
        <f>SUMIFS(Xuat!$G$5:$G$1000,Xuat!$C$5:$C$1000,DATE(Thang!$E$4,Thang!$C$4,AO$2),Xuat!$D$5:$D$1000,Loc!$A469)</f>
        <v>0</v>
      </c>
      <c r="AP469" s="1">
        <f>SUMIFS(Xuat!$G$5:$G$1000,Xuat!$C$5:$C$1000,DATE(Thang!$E$4,Thang!$C$4,AP$2),Xuat!$D$5:$D$1000,Loc!$A469)</f>
        <v>0</v>
      </c>
      <c r="AQ469" s="1">
        <f>SUMIFS(Xuat!$G$5:$G$1000,Xuat!$C$5:$C$1000,DATE(Thang!$E$4,Thang!$C$4,AQ$2),Xuat!$D$5:$D$1000,Loc!$A469)</f>
        <v>0</v>
      </c>
      <c r="AR469" s="1">
        <f>SUMIFS(Xuat!$G$5:$G$1000,Xuat!$C$5:$C$1000,DATE(Thang!$E$4,Thang!$C$4,AR$2),Xuat!$D$5:$D$1000,Loc!$A469)</f>
        <v>0</v>
      </c>
      <c r="AS469" s="1">
        <f>SUMIFS(Xuat!$G$5:$G$1000,Xuat!$C$5:$C$1000,DATE(Thang!$E$4,Thang!$C$4,AS$2),Xuat!$D$5:$D$1000,Loc!$A469)</f>
        <v>0</v>
      </c>
      <c r="AT469" s="1">
        <f>SUMIFS(Xuat!$G$5:$G$1000,Xuat!$C$5:$C$1000,DATE(Thang!$E$4,Thang!$C$4,AT$2),Xuat!$D$5:$D$1000,Loc!$A469)</f>
        <v>0</v>
      </c>
      <c r="AU469" s="1">
        <f>SUMIFS(Xuat!$G$5:$G$1000,Xuat!$C$5:$C$1000,DATE(Thang!$E$4,Thang!$C$4,AU$2),Xuat!$D$5:$D$1000,Loc!$A469)</f>
        <v>0</v>
      </c>
      <c r="AV469" s="1">
        <f>SUMIFS(Xuat!$G$5:$G$1000,Xuat!$C$5:$C$1000,DATE(Thang!$E$4,Thang!$C$4,AV$2),Xuat!$D$5:$D$1000,Loc!$A469)</f>
        <v>0</v>
      </c>
      <c r="AW469" s="1">
        <f>SUMIFS(Xuat!$G$5:$G$1000,Xuat!$C$5:$C$1000,DATE(Thang!$E$4,Thang!$C$4,AW$2),Xuat!$D$5:$D$1000,Loc!$A469)</f>
        <v>0</v>
      </c>
      <c r="AX469" s="1">
        <f>SUMIFS(Xuat!$G$5:$G$1000,Xuat!$C$5:$C$1000,DATE(Thang!$E$4,Thang!$C$4,AX$2),Xuat!$D$5:$D$1000,Loc!$A469)</f>
        <v>0</v>
      </c>
      <c r="AY469" s="1">
        <f>SUMIFS(Xuat!$G$5:$G$1000,Xuat!$C$5:$C$1000,DATE(Thang!$E$4,Thang!$C$4,AY$2),Xuat!$D$5:$D$1000,Loc!$A469)</f>
        <v>0</v>
      </c>
      <c r="AZ469" s="1">
        <f>SUMIFS(Xuat!$G$5:$G$1000,Xuat!$C$5:$C$1000,DATE(Thang!$E$4,Thang!$C$4,AZ$2),Xuat!$D$5:$D$1000,Loc!$A469)</f>
        <v>0</v>
      </c>
      <c r="BA469" s="1">
        <f>SUMIFS(Xuat!$G$5:$G$1000,Xuat!$C$5:$C$1000,DATE(Thang!$E$4,Thang!$C$4,BA$2),Xuat!$D$5:$D$1000,Loc!$A469)</f>
        <v>0</v>
      </c>
      <c r="BB469" s="1">
        <f>SUMIFS(Xuat!$G$5:$G$1000,Xuat!$C$5:$C$1000,DATE(Thang!$E$4,Thang!$C$4,BB$2),Xuat!$D$5:$D$1000,Loc!$A469)</f>
        <v>0</v>
      </c>
      <c r="BC469" s="1">
        <f>SUMIFS(Xuat!$G$5:$G$1000,Xuat!$C$5:$C$1000,DATE(Thang!$E$4,Thang!$C$4,BC$2),Xuat!$D$5:$D$1000,Loc!$A469)</f>
        <v>0</v>
      </c>
      <c r="BD469" s="1">
        <f>SUMIFS(Xuat!$G$5:$G$1000,Xuat!$C$5:$C$1000,DATE(Thang!$E$4,Thang!$C$4,BD$2),Xuat!$D$5:$D$1000,Loc!$A469)</f>
        <v>0</v>
      </c>
      <c r="BE469" s="1">
        <f>SUMIFS(Xuat!$G$5:$G$1000,Xuat!$C$5:$C$1000,DATE(Thang!$E$4,Thang!$C$4,BE$2),Xuat!$D$5:$D$1000,Loc!$A469)</f>
        <v>0</v>
      </c>
      <c r="BF469" s="1">
        <f>SUMIFS(Xuat!$G$5:$G$1000,Xuat!$C$5:$C$1000,DATE(Thang!$E$4,Thang!$C$4,BF$2),Xuat!$D$5:$D$1000,Loc!$A469)</f>
        <v>0</v>
      </c>
      <c r="BG469" s="1">
        <f>SUMIFS(Xuat!$G$5:$G$1000,Xuat!$C$5:$C$1000,DATE(Thang!$E$4,Thang!$C$4,BG$2),Xuat!$D$5:$D$1000,Loc!$A469)</f>
        <v>0</v>
      </c>
      <c r="BH469" s="1">
        <f>SUMIFS(Xuat!$G$5:$G$1000,Xuat!$C$5:$C$1000,DATE(Thang!$E$4,Thang!$C$4,BH$2),Xuat!$D$5:$D$1000,Loc!$A469)</f>
        <v>0</v>
      </c>
      <c r="BI469" s="1">
        <f>SUMIFS(Xuat!$G$5:$G$1000,Xuat!$C$5:$C$1000,DATE(Thang!$E$4,Thang!$C$4,BI$2),Xuat!$D$5:$D$1000,Loc!$A469)</f>
        <v>0</v>
      </c>
      <c r="BJ469" s="1">
        <f>SUMIFS(Xuat!$G$5:$G$1000,Xuat!$C$5:$C$1000,DATE(Thang!$E$4,Thang!$C$4,BJ$2),Xuat!$D$5:$D$1000,Loc!$A469)</f>
        <v>0</v>
      </c>
      <c r="BK469" s="1">
        <f>SUMIFS(Xuat!$G$5:$G$1000,Xuat!$C$5:$C$1000,DATE(Thang!$E$4,Thang!$C$4,BK$2),Xuat!$D$5:$D$1000,Loc!$A469)</f>
        <v>0</v>
      </c>
      <c r="BL469" s="1">
        <f>SUMIFS(Xuat!$G$5:$G$1000,Xuat!$C$5:$C$1000,DATE(Thang!$E$4,Thang!$C$4,BL$2),Xuat!$D$5:$D$1000,Loc!$A469)</f>
        <v>0</v>
      </c>
      <c r="BM469" s="1">
        <f>SUMIFS(Xuat!$G$5:$G$1000,Xuat!$C$5:$C$1000,DATE(Thang!$E$4,Thang!$C$4,BM$2),Xuat!$D$5:$D$1000,Loc!$A469)</f>
        <v>0</v>
      </c>
      <c r="BN469" s="1">
        <f>SUMIFS(Xuat!$G$5:$G$1000,Xuat!$C$5:$C$1000,DATE(Thang!$E$4,Thang!$C$4,BN$2),Xuat!$D$5:$D$1000,Loc!$A469)</f>
        <v>0</v>
      </c>
      <c r="BO469" s="1">
        <f>SUMIFS(Xuat!$G$5:$G$1000,Xuat!$C$5:$C$1000,DATE(Thang!$E$4,Thang!$C$4,BO$2),Xuat!$D$5:$D$1000,Loc!$A469)</f>
        <v>0</v>
      </c>
    </row>
    <row r="470" spans="1:67" x14ac:dyDescent="0.2">
      <c r="A470" s="2">
        <f>DM!C470</f>
        <v>0</v>
      </c>
      <c r="B470" s="3">
        <f>VLOOKUP(A470,Tondau!$B$5:$F$500,3,0)</f>
        <v>0</v>
      </c>
      <c r="C470" s="3">
        <f t="shared" si="23"/>
        <v>0</v>
      </c>
      <c r="D470" s="3">
        <f t="shared" si="24"/>
        <v>0</v>
      </c>
      <c r="E470" s="3">
        <f t="shared" si="25"/>
        <v>0</v>
      </c>
      <c r="F470" s="7">
        <f>SUMIFS(Nhap!$I$5:$I$1000,Nhap!$E$5:$E$1000,DATE(Thang!$E$4,Thang!$C$4,Loc!$F$2),Nhap!$F$5:$F$1000,Loc!A470)</f>
        <v>0</v>
      </c>
      <c r="G470" s="7">
        <f>SUMIFS(Nhap!$I$5:$I$1000,Nhap!$E$5:$E$1000,DATE(Thang!$E$4,Thang!$C$4,Loc!$G$2),Nhap!$F$5:$F$1000,Loc!A470)</f>
        <v>0</v>
      </c>
      <c r="H470" s="7">
        <f>SUMIFS(Nhap!$I$5:$I$1000,Nhap!$E$5:$E$1000,DATE(Thang!$E$4,Thang!$C$4,Loc!$H$2),Nhap!$F$5:$F$1000,Loc!A470)</f>
        <v>0</v>
      </c>
      <c r="I470" s="7">
        <f>SUMIFS(Nhap!$I$5:$I$1000,Nhap!$E$5:$E$1000,DATE(Thang!$E$4,Thang!$C$4,Loc!$I$2),Nhap!$F$5:$F$1000,Loc!A470)</f>
        <v>0</v>
      </c>
      <c r="J470" s="7">
        <f>SUMIFS(Nhap!$I$5:$I$1000,Nhap!$E$5:$E$1000,DATE(Thang!$E$4,Thang!$C$4,Loc!$J$2),Nhap!$F$5:$F$1000,Loc!A470)</f>
        <v>0</v>
      </c>
      <c r="K470" s="7">
        <f>SUMIFS(Nhap!$I$5:$I$1000,Nhap!$E$5:$E$1000,DATE(Thang!$E$4,Thang!$C$4,Loc!$K$2),Nhap!$F$5:$F$1000,Loc!A470)</f>
        <v>0</v>
      </c>
      <c r="L470" s="7">
        <f>SUMIFS(Nhap!$I$5:$I$1000,Nhap!$E$5:$E$1000,DATE(Thang!$E$4,Thang!$C$4,Loc!$L$2),Nhap!$F$5:$F$1000,Loc!A470)</f>
        <v>0</v>
      </c>
      <c r="M470" s="7">
        <f>SUMIFS(Nhap!$I$5:$I$1000,Nhap!$E$5:$E$1000,DATE(Thang!$E$4,Thang!$C$4,Loc!$M$2),Nhap!$F$5:$F$1000,Loc!A470)</f>
        <v>0</v>
      </c>
      <c r="N470" s="7">
        <f>SUMIFS(Nhap!$I$5:$I$1000,Nhap!$E$5:$E$1000,DATE(Thang!$E$4,Thang!$C$4,Loc!$N$2),Nhap!$F$5:$F$1000,Loc!A470)</f>
        <v>0</v>
      </c>
      <c r="O470" s="7">
        <f>SUMIFS(Nhap!$I$5:$I$1000,Nhap!$E$5:$E$1000,DATE(Thang!$E$4,Thang!$C$4,Loc!$O$2),Nhap!$F$5:$F$1000,Loc!A470)</f>
        <v>0</v>
      </c>
      <c r="P470" s="7">
        <f>SUMIFS(Nhap!$I$5:$I$1000,Nhap!$E$5:$E$1000,DATE(Thang!$E$4,Thang!$C$4,Loc!$P$2),Nhap!$F$5:$F$1000,Loc!A470)</f>
        <v>0</v>
      </c>
      <c r="Q470" s="7">
        <f>SUMIFS(Nhap!$I$5:$I$1000,Nhap!$E$5:$E$1000,DATE(Thang!$E$4,Thang!$C$4,Loc!$Q$2),Nhap!$F$5:$F$1000,Loc!A470)</f>
        <v>0</v>
      </c>
      <c r="R470" s="7">
        <f>SUMIFS(Nhap!$I$5:$I$1000,Nhap!$E$5:$E$1000,DATE(Thang!$E$4,Thang!$C$4,Loc!$R$2),Nhap!$F$5:$F$1000,Loc!A470)</f>
        <v>0</v>
      </c>
      <c r="S470" s="7">
        <f>SUMIFS(Nhap!$I$5:$I$1000,Nhap!$E$5:$E$1000,DATE(Thang!$E$4,Thang!$C$4,Loc!$S$2),Nhap!$F$5:$F$1000,Loc!A470)</f>
        <v>0</v>
      </c>
      <c r="T470" s="7">
        <f>SUMIFS(Nhap!$I$5:$I$1000,Nhap!$E$5:$E$1000,DATE(Thang!$E$4,Thang!$C$4,Loc!$T$2),Nhap!$F$5:$F$1000,Loc!A470)</f>
        <v>0</v>
      </c>
      <c r="U470" s="7">
        <f>SUMIFS(Nhap!$I$5:$I$1000,Nhap!$E$5:$E$1000,DATE(Thang!$E$4,Thang!$C$4,Loc!$U$2),Nhap!$F$5:$F$1000,Loc!A470)</f>
        <v>0</v>
      </c>
      <c r="V470" s="7">
        <f>SUMIFS(Nhap!$I$5:$I$1000,Nhap!$E$5:$E$1000,DATE(Thang!$E$4,Thang!$C$4,Loc!$V$2),Nhap!$F$5:$F$1000,Loc!A470)</f>
        <v>0</v>
      </c>
      <c r="W470" s="7">
        <f>SUMIFS(Nhap!$I$5:$I$1000,Nhap!$E$5:$E$1000,DATE(Thang!$E$4,Thang!$C$4,Loc!$W$2),Nhap!$F$5:$F$1000,Loc!A470)</f>
        <v>0</v>
      </c>
      <c r="X470" s="7">
        <f>SUMIFS(Nhap!$I$5:$I$1000,Nhap!$E$5:$E$1000,DATE(Thang!$E$4,Thang!$C$4,Loc!$X$2),Nhap!$F$5:$F$1000,Loc!A470)</f>
        <v>0</v>
      </c>
      <c r="Y470" s="7">
        <f>SUMIFS(Nhap!$I$5:$I$1000,Nhap!$E$5:$E$1000,DATE(Thang!$E$4,Thang!$C$4,Loc!$Y$2),Nhap!$F$5:$F$1000,Loc!A470)</f>
        <v>0</v>
      </c>
      <c r="Z470" s="7">
        <f>SUMIFS(Nhap!$I$5:$I$1000,Nhap!$E$5:$E$1000,DATE(Thang!$E$4,Thang!$C$4,Loc!$Z$2),Nhap!$F$5:$F$1000,Loc!A470)</f>
        <v>0</v>
      </c>
      <c r="AA470" s="7">
        <f>SUMIFS(Nhap!$I$5:$I$1000,Nhap!$E$5:$E$1000,DATE(Thang!$E$4,Thang!$C$4,Loc!$AA$2),Nhap!$F$5:$F$1000,Loc!A470)</f>
        <v>0</v>
      </c>
      <c r="AB470" s="7">
        <f>SUMIFS(Nhap!$I$5:$I$1000,Nhap!$E$5:$E$1000,DATE(Thang!$E$4,Thang!$C$4,Loc!$AB$2),Nhap!$F$5:$F$1000,Loc!A470)</f>
        <v>0</v>
      </c>
      <c r="AC470" s="7">
        <f>SUMIFS(Nhap!$I$5:$I$1000,Nhap!$E$5:$E$1000,DATE(Thang!$E$4,Thang!$C$4,Loc!$AC$2),Nhap!$F$5:$F$1000,Loc!A470)</f>
        <v>0</v>
      </c>
      <c r="AD470" s="7">
        <f>SUMIFS(Nhap!$I$5:$I$1000,Nhap!$E$5:$E$1000,DATE(Thang!$E$4,Thang!$C$4,Loc!$AD$2),Nhap!$F$5:$F$1000,Loc!$A$5)</f>
        <v>0</v>
      </c>
      <c r="AE470" s="7">
        <f>SUMIFS(Nhap!$I$5:$I$1000,Nhap!$E$5:$E$1000,DATE(Thang!$E$4,Thang!$C$4,Loc!$AE$2),Nhap!$F$5:$F$1000,Loc!A470)</f>
        <v>0</v>
      </c>
      <c r="AF470" s="7">
        <f>SUMIFS(Nhap!$I$5:$I$1000,Nhap!$E$5:$E$1000,DATE(Thang!$E$4,Thang!$C$4,Loc!$AF$2),Nhap!$F$5:$F$1000,Loc!A470)</f>
        <v>0</v>
      </c>
      <c r="AG470" s="7">
        <f>SUMIFS(Nhap!$I$5:$I$1000,Nhap!$E$5:$E$1000,DATE(Thang!$E$4,Thang!$C$4,Loc!$AG$2),Nhap!$F$5:$F$1000,Loc!A470)</f>
        <v>0</v>
      </c>
      <c r="AH470" s="7">
        <f>SUMIFS(Nhap!$I$5:$I$1000,Nhap!$E$5:$E$1000,DATE(Thang!$E$4,Thang!$C$4,Loc!$AH$2),Nhap!$F$5:$F$1000,Loc!A470)</f>
        <v>0</v>
      </c>
      <c r="AI470" s="7">
        <f>SUMIFS(Nhap!$I$5:$I$1000,Nhap!$E$5:$E$1000,DATE(Thang!$E$4,Thang!$C$4,Loc!$AI$2),Nhap!$F$5:$F$1000,Loc!A470)</f>
        <v>0</v>
      </c>
      <c r="AJ470" s="7">
        <f>SUMIFS(Nhap!$I$5:$I$1000,Nhap!$E$5:$E$1000,DATE(Thang!$E$4,Thang!$C$4,Loc!$AJ$2),Nhap!$F$5:$F$1000,Loc!A470)</f>
        <v>0</v>
      </c>
      <c r="AK470" s="1">
        <f>SUMIFS(Xuat!$G$5:$G$1000,Xuat!$C$5:$C$1000,DATE(Thang!$E$4,Thang!$C$4,AK$2),Xuat!$D$5:$D$1000,Loc!$A470)</f>
        <v>0</v>
      </c>
      <c r="AL470" s="1">
        <f>SUMIFS(Xuat!$G$5:$G$1000,Xuat!$C$5:$C$1000,DATE(Thang!$E$4,Thang!$C$4,AL$2),Xuat!$D$5:$D$1000,Loc!$A470)</f>
        <v>0</v>
      </c>
      <c r="AM470" s="1">
        <f>SUMIFS(Xuat!$G$5:$G$1000,Xuat!$C$5:$C$1000,DATE(Thang!$E$4,Thang!$C$4,AM$2),Xuat!$D$5:$D$1000,Loc!$A470)</f>
        <v>0</v>
      </c>
      <c r="AN470" s="1">
        <f>SUMIFS(Xuat!$G$5:$G$1000,Xuat!$C$5:$C$1000,DATE(Thang!$E$4,Thang!$C$4,AN$2),Xuat!$D$5:$D$1000,Loc!$A470)</f>
        <v>0</v>
      </c>
      <c r="AO470" s="1">
        <f>SUMIFS(Xuat!$G$5:$G$1000,Xuat!$C$5:$C$1000,DATE(Thang!$E$4,Thang!$C$4,AO$2),Xuat!$D$5:$D$1000,Loc!$A470)</f>
        <v>0</v>
      </c>
      <c r="AP470" s="1">
        <f>SUMIFS(Xuat!$G$5:$G$1000,Xuat!$C$5:$C$1000,DATE(Thang!$E$4,Thang!$C$4,AP$2),Xuat!$D$5:$D$1000,Loc!$A470)</f>
        <v>0</v>
      </c>
      <c r="AQ470" s="1">
        <f>SUMIFS(Xuat!$G$5:$G$1000,Xuat!$C$5:$C$1000,DATE(Thang!$E$4,Thang!$C$4,AQ$2),Xuat!$D$5:$D$1000,Loc!$A470)</f>
        <v>0</v>
      </c>
      <c r="AR470" s="1">
        <f>SUMIFS(Xuat!$G$5:$G$1000,Xuat!$C$5:$C$1000,DATE(Thang!$E$4,Thang!$C$4,AR$2),Xuat!$D$5:$D$1000,Loc!$A470)</f>
        <v>0</v>
      </c>
      <c r="AS470" s="1">
        <f>SUMIFS(Xuat!$G$5:$G$1000,Xuat!$C$5:$C$1000,DATE(Thang!$E$4,Thang!$C$4,AS$2),Xuat!$D$5:$D$1000,Loc!$A470)</f>
        <v>0</v>
      </c>
      <c r="AT470" s="1">
        <f>SUMIFS(Xuat!$G$5:$G$1000,Xuat!$C$5:$C$1000,DATE(Thang!$E$4,Thang!$C$4,AT$2),Xuat!$D$5:$D$1000,Loc!$A470)</f>
        <v>0</v>
      </c>
      <c r="AU470" s="1">
        <f>SUMIFS(Xuat!$G$5:$G$1000,Xuat!$C$5:$C$1000,DATE(Thang!$E$4,Thang!$C$4,AU$2),Xuat!$D$5:$D$1000,Loc!$A470)</f>
        <v>0</v>
      </c>
      <c r="AV470" s="1">
        <f>SUMIFS(Xuat!$G$5:$G$1000,Xuat!$C$5:$C$1000,DATE(Thang!$E$4,Thang!$C$4,AV$2),Xuat!$D$5:$D$1000,Loc!$A470)</f>
        <v>0</v>
      </c>
      <c r="AW470" s="1">
        <f>SUMIFS(Xuat!$G$5:$G$1000,Xuat!$C$5:$C$1000,DATE(Thang!$E$4,Thang!$C$4,AW$2),Xuat!$D$5:$D$1000,Loc!$A470)</f>
        <v>0</v>
      </c>
      <c r="AX470" s="1">
        <f>SUMIFS(Xuat!$G$5:$G$1000,Xuat!$C$5:$C$1000,DATE(Thang!$E$4,Thang!$C$4,AX$2),Xuat!$D$5:$D$1000,Loc!$A470)</f>
        <v>0</v>
      </c>
      <c r="AY470" s="1">
        <f>SUMIFS(Xuat!$G$5:$G$1000,Xuat!$C$5:$C$1000,DATE(Thang!$E$4,Thang!$C$4,AY$2),Xuat!$D$5:$D$1000,Loc!$A470)</f>
        <v>0</v>
      </c>
      <c r="AZ470" s="1">
        <f>SUMIFS(Xuat!$G$5:$G$1000,Xuat!$C$5:$C$1000,DATE(Thang!$E$4,Thang!$C$4,AZ$2),Xuat!$D$5:$D$1000,Loc!$A470)</f>
        <v>0</v>
      </c>
      <c r="BA470" s="1">
        <f>SUMIFS(Xuat!$G$5:$G$1000,Xuat!$C$5:$C$1000,DATE(Thang!$E$4,Thang!$C$4,BA$2),Xuat!$D$5:$D$1000,Loc!$A470)</f>
        <v>0</v>
      </c>
      <c r="BB470" s="1">
        <f>SUMIFS(Xuat!$G$5:$G$1000,Xuat!$C$5:$C$1000,DATE(Thang!$E$4,Thang!$C$4,BB$2),Xuat!$D$5:$D$1000,Loc!$A470)</f>
        <v>0</v>
      </c>
      <c r="BC470" s="1">
        <f>SUMIFS(Xuat!$G$5:$G$1000,Xuat!$C$5:$C$1000,DATE(Thang!$E$4,Thang!$C$4,BC$2),Xuat!$D$5:$D$1000,Loc!$A470)</f>
        <v>0</v>
      </c>
      <c r="BD470" s="1">
        <f>SUMIFS(Xuat!$G$5:$G$1000,Xuat!$C$5:$C$1000,DATE(Thang!$E$4,Thang!$C$4,BD$2),Xuat!$D$5:$D$1000,Loc!$A470)</f>
        <v>0</v>
      </c>
      <c r="BE470" s="1">
        <f>SUMIFS(Xuat!$G$5:$G$1000,Xuat!$C$5:$C$1000,DATE(Thang!$E$4,Thang!$C$4,BE$2),Xuat!$D$5:$D$1000,Loc!$A470)</f>
        <v>0</v>
      </c>
      <c r="BF470" s="1">
        <f>SUMIFS(Xuat!$G$5:$G$1000,Xuat!$C$5:$C$1000,DATE(Thang!$E$4,Thang!$C$4,BF$2),Xuat!$D$5:$D$1000,Loc!$A470)</f>
        <v>0</v>
      </c>
      <c r="BG470" s="1">
        <f>SUMIFS(Xuat!$G$5:$G$1000,Xuat!$C$5:$C$1000,DATE(Thang!$E$4,Thang!$C$4,BG$2),Xuat!$D$5:$D$1000,Loc!$A470)</f>
        <v>0</v>
      </c>
      <c r="BH470" s="1">
        <f>SUMIFS(Xuat!$G$5:$G$1000,Xuat!$C$5:$C$1000,DATE(Thang!$E$4,Thang!$C$4,BH$2),Xuat!$D$5:$D$1000,Loc!$A470)</f>
        <v>0</v>
      </c>
      <c r="BI470" s="1">
        <f>SUMIFS(Xuat!$G$5:$G$1000,Xuat!$C$5:$C$1000,DATE(Thang!$E$4,Thang!$C$4,BI$2),Xuat!$D$5:$D$1000,Loc!$A470)</f>
        <v>0</v>
      </c>
      <c r="BJ470" s="1">
        <f>SUMIFS(Xuat!$G$5:$G$1000,Xuat!$C$5:$C$1000,DATE(Thang!$E$4,Thang!$C$4,BJ$2),Xuat!$D$5:$D$1000,Loc!$A470)</f>
        <v>0</v>
      </c>
      <c r="BK470" s="1">
        <f>SUMIFS(Xuat!$G$5:$G$1000,Xuat!$C$5:$C$1000,DATE(Thang!$E$4,Thang!$C$4,BK$2),Xuat!$D$5:$D$1000,Loc!$A470)</f>
        <v>0</v>
      </c>
      <c r="BL470" s="1">
        <f>SUMIFS(Xuat!$G$5:$G$1000,Xuat!$C$5:$C$1000,DATE(Thang!$E$4,Thang!$C$4,BL$2),Xuat!$D$5:$D$1000,Loc!$A470)</f>
        <v>0</v>
      </c>
      <c r="BM470" s="1">
        <f>SUMIFS(Xuat!$G$5:$G$1000,Xuat!$C$5:$C$1000,DATE(Thang!$E$4,Thang!$C$4,BM$2),Xuat!$D$5:$D$1000,Loc!$A470)</f>
        <v>0</v>
      </c>
      <c r="BN470" s="1">
        <f>SUMIFS(Xuat!$G$5:$G$1000,Xuat!$C$5:$C$1000,DATE(Thang!$E$4,Thang!$C$4,BN$2),Xuat!$D$5:$D$1000,Loc!$A470)</f>
        <v>0</v>
      </c>
      <c r="BO470" s="1">
        <f>SUMIFS(Xuat!$G$5:$G$1000,Xuat!$C$5:$C$1000,DATE(Thang!$E$4,Thang!$C$4,BO$2),Xuat!$D$5:$D$1000,Loc!$A470)</f>
        <v>0</v>
      </c>
    </row>
    <row r="471" spans="1:67" x14ac:dyDescent="0.2">
      <c r="A471" s="2">
        <f>DM!C471</f>
        <v>0</v>
      </c>
      <c r="B471" s="3">
        <f>VLOOKUP(A471,Tondau!$B$5:$F$500,3,0)</f>
        <v>0</v>
      </c>
      <c r="C471" s="3">
        <f t="shared" si="23"/>
        <v>0</v>
      </c>
      <c r="D471" s="3">
        <f t="shared" si="24"/>
        <v>0</v>
      </c>
      <c r="E471" s="3">
        <f t="shared" si="25"/>
        <v>0</v>
      </c>
      <c r="F471" s="7">
        <f>SUMIFS(Nhap!$I$5:$I$1000,Nhap!$E$5:$E$1000,DATE(Thang!$E$4,Thang!$C$4,Loc!$F$2),Nhap!$F$5:$F$1000,Loc!A471)</f>
        <v>0</v>
      </c>
      <c r="G471" s="7">
        <f>SUMIFS(Nhap!$I$5:$I$1000,Nhap!$E$5:$E$1000,DATE(Thang!$E$4,Thang!$C$4,Loc!$G$2),Nhap!$F$5:$F$1000,Loc!A471)</f>
        <v>0</v>
      </c>
      <c r="H471" s="7">
        <f>SUMIFS(Nhap!$I$5:$I$1000,Nhap!$E$5:$E$1000,DATE(Thang!$E$4,Thang!$C$4,Loc!$H$2),Nhap!$F$5:$F$1000,Loc!A471)</f>
        <v>0</v>
      </c>
      <c r="I471" s="7">
        <f>SUMIFS(Nhap!$I$5:$I$1000,Nhap!$E$5:$E$1000,DATE(Thang!$E$4,Thang!$C$4,Loc!$I$2),Nhap!$F$5:$F$1000,Loc!A471)</f>
        <v>0</v>
      </c>
      <c r="J471" s="7">
        <f>SUMIFS(Nhap!$I$5:$I$1000,Nhap!$E$5:$E$1000,DATE(Thang!$E$4,Thang!$C$4,Loc!$J$2),Nhap!$F$5:$F$1000,Loc!A471)</f>
        <v>0</v>
      </c>
      <c r="K471" s="7">
        <f>SUMIFS(Nhap!$I$5:$I$1000,Nhap!$E$5:$E$1000,DATE(Thang!$E$4,Thang!$C$4,Loc!$K$2),Nhap!$F$5:$F$1000,Loc!A471)</f>
        <v>0</v>
      </c>
      <c r="L471" s="7">
        <f>SUMIFS(Nhap!$I$5:$I$1000,Nhap!$E$5:$E$1000,DATE(Thang!$E$4,Thang!$C$4,Loc!$L$2),Nhap!$F$5:$F$1000,Loc!A471)</f>
        <v>0</v>
      </c>
      <c r="M471" s="7">
        <f>SUMIFS(Nhap!$I$5:$I$1000,Nhap!$E$5:$E$1000,DATE(Thang!$E$4,Thang!$C$4,Loc!$M$2),Nhap!$F$5:$F$1000,Loc!A471)</f>
        <v>0</v>
      </c>
      <c r="N471" s="7">
        <f>SUMIFS(Nhap!$I$5:$I$1000,Nhap!$E$5:$E$1000,DATE(Thang!$E$4,Thang!$C$4,Loc!$N$2),Nhap!$F$5:$F$1000,Loc!A471)</f>
        <v>0</v>
      </c>
      <c r="O471" s="7">
        <f>SUMIFS(Nhap!$I$5:$I$1000,Nhap!$E$5:$E$1000,DATE(Thang!$E$4,Thang!$C$4,Loc!$O$2),Nhap!$F$5:$F$1000,Loc!A471)</f>
        <v>0</v>
      </c>
      <c r="P471" s="7">
        <f>SUMIFS(Nhap!$I$5:$I$1000,Nhap!$E$5:$E$1000,DATE(Thang!$E$4,Thang!$C$4,Loc!$P$2),Nhap!$F$5:$F$1000,Loc!A471)</f>
        <v>0</v>
      </c>
      <c r="Q471" s="7">
        <f>SUMIFS(Nhap!$I$5:$I$1000,Nhap!$E$5:$E$1000,DATE(Thang!$E$4,Thang!$C$4,Loc!$Q$2),Nhap!$F$5:$F$1000,Loc!A471)</f>
        <v>0</v>
      </c>
      <c r="R471" s="7">
        <f>SUMIFS(Nhap!$I$5:$I$1000,Nhap!$E$5:$E$1000,DATE(Thang!$E$4,Thang!$C$4,Loc!$R$2),Nhap!$F$5:$F$1000,Loc!A471)</f>
        <v>0</v>
      </c>
      <c r="S471" s="7">
        <f>SUMIFS(Nhap!$I$5:$I$1000,Nhap!$E$5:$E$1000,DATE(Thang!$E$4,Thang!$C$4,Loc!$S$2),Nhap!$F$5:$F$1000,Loc!A471)</f>
        <v>0</v>
      </c>
      <c r="T471" s="7">
        <f>SUMIFS(Nhap!$I$5:$I$1000,Nhap!$E$5:$E$1000,DATE(Thang!$E$4,Thang!$C$4,Loc!$T$2),Nhap!$F$5:$F$1000,Loc!A471)</f>
        <v>0</v>
      </c>
      <c r="U471" s="7">
        <f>SUMIFS(Nhap!$I$5:$I$1000,Nhap!$E$5:$E$1000,DATE(Thang!$E$4,Thang!$C$4,Loc!$U$2),Nhap!$F$5:$F$1000,Loc!A471)</f>
        <v>0</v>
      </c>
      <c r="V471" s="7">
        <f>SUMIFS(Nhap!$I$5:$I$1000,Nhap!$E$5:$E$1000,DATE(Thang!$E$4,Thang!$C$4,Loc!$V$2),Nhap!$F$5:$F$1000,Loc!A471)</f>
        <v>0</v>
      </c>
      <c r="W471" s="7">
        <f>SUMIFS(Nhap!$I$5:$I$1000,Nhap!$E$5:$E$1000,DATE(Thang!$E$4,Thang!$C$4,Loc!$W$2),Nhap!$F$5:$F$1000,Loc!A471)</f>
        <v>0</v>
      </c>
      <c r="X471" s="7">
        <f>SUMIFS(Nhap!$I$5:$I$1000,Nhap!$E$5:$E$1000,DATE(Thang!$E$4,Thang!$C$4,Loc!$X$2),Nhap!$F$5:$F$1000,Loc!A471)</f>
        <v>0</v>
      </c>
      <c r="Y471" s="7">
        <f>SUMIFS(Nhap!$I$5:$I$1000,Nhap!$E$5:$E$1000,DATE(Thang!$E$4,Thang!$C$4,Loc!$Y$2),Nhap!$F$5:$F$1000,Loc!A471)</f>
        <v>0</v>
      </c>
      <c r="Z471" s="7">
        <f>SUMIFS(Nhap!$I$5:$I$1000,Nhap!$E$5:$E$1000,DATE(Thang!$E$4,Thang!$C$4,Loc!$Z$2),Nhap!$F$5:$F$1000,Loc!A471)</f>
        <v>0</v>
      </c>
      <c r="AA471" s="7">
        <f>SUMIFS(Nhap!$I$5:$I$1000,Nhap!$E$5:$E$1000,DATE(Thang!$E$4,Thang!$C$4,Loc!$AA$2),Nhap!$F$5:$F$1000,Loc!A471)</f>
        <v>0</v>
      </c>
      <c r="AB471" s="7">
        <f>SUMIFS(Nhap!$I$5:$I$1000,Nhap!$E$5:$E$1000,DATE(Thang!$E$4,Thang!$C$4,Loc!$AB$2),Nhap!$F$5:$F$1000,Loc!A471)</f>
        <v>0</v>
      </c>
      <c r="AC471" s="7">
        <f>SUMIFS(Nhap!$I$5:$I$1000,Nhap!$E$5:$E$1000,DATE(Thang!$E$4,Thang!$C$4,Loc!$AC$2),Nhap!$F$5:$F$1000,Loc!A471)</f>
        <v>0</v>
      </c>
      <c r="AD471" s="7">
        <f>SUMIFS(Nhap!$I$5:$I$1000,Nhap!$E$5:$E$1000,DATE(Thang!$E$4,Thang!$C$4,Loc!$AD$2),Nhap!$F$5:$F$1000,Loc!$A$5)</f>
        <v>0</v>
      </c>
      <c r="AE471" s="7">
        <f>SUMIFS(Nhap!$I$5:$I$1000,Nhap!$E$5:$E$1000,DATE(Thang!$E$4,Thang!$C$4,Loc!$AE$2),Nhap!$F$5:$F$1000,Loc!A471)</f>
        <v>0</v>
      </c>
      <c r="AF471" s="7">
        <f>SUMIFS(Nhap!$I$5:$I$1000,Nhap!$E$5:$E$1000,DATE(Thang!$E$4,Thang!$C$4,Loc!$AF$2),Nhap!$F$5:$F$1000,Loc!A471)</f>
        <v>0</v>
      </c>
      <c r="AG471" s="7">
        <f>SUMIFS(Nhap!$I$5:$I$1000,Nhap!$E$5:$E$1000,DATE(Thang!$E$4,Thang!$C$4,Loc!$AG$2),Nhap!$F$5:$F$1000,Loc!A471)</f>
        <v>0</v>
      </c>
      <c r="AH471" s="7">
        <f>SUMIFS(Nhap!$I$5:$I$1000,Nhap!$E$5:$E$1000,DATE(Thang!$E$4,Thang!$C$4,Loc!$AH$2),Nhap!$F$5:$F$1000,Loc!A471)</f>
        <v>0</v>
      </c>
      <c r="AI471" s="7">
        <f>SUMIFS(Nhap!$I$5:$I$1000,Nhap!$E$5:$E$1000,DATE(Thang!$E$4,Thang!$C$4,Loc!$AI$2),Nhap!$F$5:$F$1000,Loc!A471)</f>
        <v>0</v>
      </c>
      <c r="AJ471" s="7">
        <f>SUMIFS(Nhap!$I$5:$I$1000,Nhap!$E$5:$E$1000,DATE(Thang!$E$4,Thang!$C$4,Loc!$AJ$2),Nhap!$F$5:$F$1000,Loc!A471)</f>
        <v>0</v>
      </c>
      <c r="AK471" s="1">
        <f>SUMIFS(Xuat!$G$5:$G$1000,Xuat!$C$5:$C$1000,DATE(Thang!$E$4,Thang!$C$4,AK$2),Xuat!$D$5:$D$1000,Loc!$A471)</f>
        <v>0</v>
      </c>
      <c r="AL471" s="1">
        <f>SUMIFS(Xuat!$G$5:$G$1000,Xuat!$C$5:$C$1000,DATE(Thang!$E$4,Thang!$C$4,AL$2),Xuat!$D$5:$D$1000,Loc!$A471)</f>
        <v>0</v>
      </c>
      <c r="AM471" s="1">
        <f>SUMIFS(Xuat!$G$5:$G$1000,Xuat!$C$5:$C$1000,DATE(Thang!$E$4,Thang!$C$4,AM$2),Xuat!$D$5:$D$1000,Loc!$A471)</f>
        <v>0</v>
      </c>
      <c r="AN471" s="1">
        <f>SUMIFS(Xuat!$G$5:$G$1000,Xuat!$C$5:$C$1000,DATE(Thang!$E$4,Thang!$C$4,AN$2),Xuat!$D$5:$D$1000,Loc!$A471)</f>
        <v>0</v>
      </c>
      <c r="AO471" s="1">
        <f>SUMIFS(Xuat!$G$5:$G$1000,Xuat!$C$5:$C$1000,DATE(Thang!$E$4,Thang!$C$4,AO$2),Xuat!$D$5:$D$1000,Loc!$A471)</f>
        <v>0</v>
      </c>
      <c r="AP471" s="1">
        <f>SUMIFS(Xuat!$G$5:$G$1000,Xuat!$C$5:$C$1000,DATE(Thang!$E$4,Thang!$C$4,AP$2),Xuat!$D$5:$D$1000,Loc!$A471)</f>
        <v>0</v>
      </c>
      <c r="AQ471" s="1">
        <f>SUMIFS(Xuat!$G$5:$G$1000,Xuat!$C$5:$C$1000,DATE(Thang!$E$4,Thang!$C$4,AQ$2),Xuat!$D$5:$D$1000,Loc!$A471)</f>
        <v>0</v>
      </c>
      <c r="AR471" s="1">
        <f>SUMIFS(Xuat!$G$5:$G$1000,Xuat!$C$5:$C$1000,DATE(Thang!$E$4,Thang!$C$4,AR$2),Xuat!$D$5:$D$1000,Loc!$A471)</f>
        <v>0</v>
      </c>
      <c r="AS471" s="1">
        <f>SUMIFS(Xuat!$G$5:$G$1000,Xuat!$C$5:$C$1000,DATE(Thang!$E$4,Thang!$C$4,AS$2),Xuat!$D$5:$D$1000,Loc!$A471)</f>
        <v>0</v>
      </c>
      <c r="AT471" s="1">
        <f>SUMIFS(Xuat!$G$5:$G$1000,Xuat!$C$5:$C$1000,DATE(Thang!$E$4,Thang!$C$4,AT$2),Xuat!$D$5:$D$1000,Loc!$A471)</f>
        <v>0</v>
      </c>
      <c r="AU471" s="1">
        <f>SUMIFS(Xuat!$G$5:$G$1000,Xuat!$C$5:$C$1000,DATE(Thang!$E$4,Thang!$C$4,AU$2),Xuat!$D$5:$D$1000,Loc!$A471)</f>
        <v>0</v>
      </c>
      <c r="AV471" s="1">
        <f>SUMIFS(Xuat!$G$5:$G$1000,Xuat!$C$5:$C$1000,DATE(Thang!$E$4,Thang!$C$4,AV$2),Xuat!$D$5:$D$1000,Loc!$A471)</f>
        <v>0</v>
      </c>
      <c r="AW471" s="1">
        <f>SUMIFS(Xuat!$G$5:$G$1000,Xuat!$C$5:$C$1000,DATE(Thang!$E$4,Thang!$C$4,AW$2),Xuat!$D$5:$D$1000,Loc!$A471)</f>
        <v>0</v>
      </c>
      <c r="AX471" s="1">
        <f>SUMIFS(Xuat!$G$5:$G$1000,Xuat!$C$5:$C$1000,DATE(Thang!$E$4,Thang!$C$4,AX$2),Xuat!$D$5:$D$1000,Loc!$A471)</f>
        <v>0</v>
      </c>
      <c r="AY471" s="1">
        <f>SUMIFS(Xuat!$G$5:$G$1000,Xuat!$C$5:$C$1000,DATE(Thang!$E$4,Thang!$C$4,AY$2),Xuat!$D$5:$D$1000,Loc!$A471)</f>
        <v>0</v>
      </c>
      <c r="AZ471" s="1">
        <f>SUMIFS(Xuat!$G$5:$G$1000,Xuat!$C$5:$C$1000,DATE(Thang!$E$4,Thang!$C$4,AZ$2),Xuat!$D$5:$D$1000,Loc!$A471)</f>
        <v>0</v>
      </c>
      <c r="BA471" s="1">
        <f>SUMIFS(Xuat!$G$5:$G$1000,Xuat!$C$5:$C$1000,DATE(Thang!$E$4,Thang!$C$4,BA$2),Xuat!$D$5:$D$1000,Loc!$A471)</f>
        <v>0</v>
      </c>
      <c r="BB471" s="1">
        <f>SUMIFS(Xuat!$G$5:$G$1000,Xuat!$C$5:$C$1000,DATE(Thang!$E$4,Thang!$C$4,BB$2),Xuat!$D$5:$D$1000,Loc!$A471)</f>
        <v>0</v>
      </c>
      <c r="BC471" s="1">
        <f>SUMIFS(Xuat!$G$5:$G$1000,Xuat!$C$5:$C$1000,DATE(Thang!$E$4,Thang!$C$4,BC$2),Xuat!$D$5:$D$1000,Loc!$A471)</f>
        <v>0</v>
      </c>
      <c r="BD471" s="1">
        <f>SUMIFS(Xuat!$G$5:$G$1000,Xuat!$C$5:$C$1000,DATE(Thang!$E$4,Thang!$C$4,BD$2),Xuat!$D$5:$D$1000,Loc!$A471)</f>
        <v>0</v>
      </c>
      <c r="BE471" s="1">
        <f>SUMIFS(Xuat!$G$5:$G$1000,Xuat!$C$5:$C$1000,DATE(Thang!$E$4,Thang!$C$4,BE$2),Xuat!$D$5:$D$1000,Loc!$A471)</f>
        <v>0</v>
      </c>
      <c r="BF471" s="1">
        <f>SUMIFS(Xuat!$G$5:$G$1000,Xuat!$C$5:$C$1000,DATE(Thang!$E$4,Thang!$C$4,BF$2),Xuat!$D$5:$D$1000,Loc!$A471)</f>
        <v>0</v>
      </c>
      <c r="BG471" s="1">
        <f>SUMIFS(Xuat!$G$5:$G$1000,Xuat!$C$5:$C$1000,DATE(Thang!$E$4,Thang!$C$4,BG$2),Xuat!$D$5:$D$1000,Loc!$A471)</f>
        <v>0</v>
      </c>
      <c r="BH471" s="1">
        <f>SUMIFS(Xuat!$G$5:$G$1000,Xuat!$C$5:$C$1000,DATE(Thang!$E$4,Thang!$C$4,BH$2),Xuat!$D$5:$D$1000,Loc!$A471)</f>
        <v>0</v>
      </c>
      <c r="BI471" s="1">
        <f>SUMIFS(Xuat!$G$5:$G$1000,Xuat!$C$5:$C$1000,DATE(Thang!$E$4,Thang!$C$4,BI$2),Xuat!$D$5:$D$1000,Loc!$A471)</f>
        <v>0</v>
      </c>
      <c r="BJ471" s="1">
        <f>SUMIFS(Xuat!$G$5:$G$1000,Xuat!$C$5:$C$1000,DATE(Thang!$E$4,Thang!$C$4,BJ$2),Xuat!$D$5:$D$1000,Loc!$A471)</f>
        <v>0</v>
      </c>
      <c r="BK471" s="1">
        <f>SUMIFS(Xuat!$G$5:$G$1000,Xuat!$C$5:$C$1000,DATE(Thang!$E$4,Thang!$C$4,BK$2),Xuat!$D$5:$D$1000,Loc!$A471)</f>
        <v>0</v>
      </c>
      <c r="BL471" s="1">
        <f>SUMIFS(Xuat!$G$5:$G$1000,Xuat!$C$5:$C$1000,DATE(Thang!$E$4,Thang!$C$4,BL$2),Xuat!$D$5:$D$1000,Loc!$A471)</f>
        <v>0</v>
      </c>
      <c r="BM471" s="1">
        <f>SUMIFS(Xuat!$G$5:$G$1000,Xuat!$C$5:$C$1000,DATE(Thang!$E$4,Thang!$C$4,BM$2),Xuat!$D$5:$D$1000,Loc!$A471)</f>
        <v>0</v>
      </c>
      <c r="BN471" s="1">
        <f>SUMIFS(Xuat!$G$5:$G$1000,Xuat!$C$5:$C$1000,DATE(Thang!$E$4,Thang!$C$4,BN$2),Xuat!$D$5:$D$1000,Loc!$A471)</f>
        <v>0</v>
      </c>
      <c r="BO471" s="1">
        <f>SUMIFS(Xuat!$G$5:$G$1000,Xuat!$C$5:$C$1000,DATE(Thang!$E$4,Thang!$C$4,BO$2),Xuat!$D$5:$D$1000,Loc!$A471)</f>
        <v>0</v>
      </c>
    </row>
    <row r="472" spans="1:67" x14ac:dyDescent="0.2">
      <c r="A472" s="2">
        <f>DM!C472</f>
        <v>0</v>
      </c>
      <c r="B472" s="3">
        <f>VLOOKUP(A472,Tondau!$B$5:$F$500,3,0)</f>
        <v>0</v>
      </c>
      <c r="C472" s="3">
        <f t="shared" si="23"/>
        <v>0</v>
      </c>
      <c r="D472" s="3">
        <f t="shared" si="24"/>
        <v>0</v>
      </c>
      <c r="E472" s="3">
        <f t="shared" si="25"/>
        <v>0</v>
      </c>
      <c r="F472" s="7">
        <f>SUMIFS(Nhap!$I$5:$I$1000,Nhap!$E$5:$E$1000,DATE(Thang!$E$4,Thang!$C$4,Loc!$F$2),Nhap!$F$5:$F$1000,Loc!A472)</f>
        <v>0</v>
      </c>
      <c r="G472" s="7">
        <f>SUMIFS(Nhap!$I$5:$I$1000,Nhap!$E$5:$E$1000,DATE(Thang!$E$4,Thang!$C$4,Loc!$G$2),Nhap!$F$5:$F$1000,Loc!A472)</f>
        <v>0</v>
      </c>
      <c r="H472" s="7">
        <f>SUMIFS(Nhap!$I$5:$I$1000,Nhap!$E$5:$E$1000,DATE(Thang!$E$4,Thang!$C$4,Loc!$H$2),Nhap!$F$5:$F$1000,Loc!A472)</f>
        <v>0</v>
      </c>
      <c r="I472" s="7">
        <f>SUMIFS(Nhap!$I$5:$I$1000,Nhap!$E$5:$E$1000,DATE(Thang!$E$4,Thang!$C$4,Loc!$I$2),Nhap!$F$5:$F$1000,Loc!A472)</f>
        <v>0</v>
      </c>
      <c r="J472" s="7">
        <f>SUMIFS(Nhap!$I$5:$I$1000,Nhap!$E$5:$E$1000,DATE(Thang!$E$4,Thang!$C$4,Loc!$J$2),Nhap!$F$5:$F$1000,Loc!A472)</f>
        <v>0</v>
      </c>
      <c r="K472" s="7">
        <f>SUMIFS(Nhap!$I$5:$I$1000,Nhap!$E$5:$E$1000,DATE(Thang!$E$4,Thang!$C$4,Loc!$K$2),Nhap!$F$5:$F$1000,Loc!A472)</f>
        <v>0</v>
      </c>
      <c r="L472" s="7">
        <f>SUMIFS(Nhap!$I$5:$I$1000,Nhap!$E$5:$E$1000,DATE(Thang!$E$4,Thang!$C$4,Loc!$L$2),Nhap!$F$5:$F$1000,Loc!A472)</f>
        <v>0</v>
      </c>
      <c r="M472" s="7">
        <f>SUMIFS(Nhap!$I$5:$I$1000,Nhap!$E$5:$E$1000,DATE(Thang!$E$4,Thang!$C$4,Loc!$M$2),Nhap!$F$5:$F$1000,Loc!A472)</f>
        <v>0</v>
      </c>
      <c r="N472" s="7">
        <f>SUMIFS(Nhap!$I$5:$I$1000,Nhap!$E$5:$E$1000,DATE(Thang!$E$4,Thang!$C$4,Loc!$N$2),Nhap!$F$5:$F$1000,Loc!A472)</f>
        <v>0</v>
      </c>
      <c r="O472" s="7">
        <f>SUMIFS(Nhap!$I$5:$I$1000,Nhap!$E$5:$E$1000,DATE(Thang!$E$4,Thang!$C$4,Loc!$O$2),Nhap!$F$5:$F$1000,Loc!A472)</f>
        <v>0</v>
      </c>
      <c r="P472" s="7">
        <f>SUMIFS(Nhap!$I$5:$I$1000,Nhap!$E$5:$E$1000,DATE(Thang!$E$4,Thang!$C$4,Loc!$P$2),Nhap!$F$5:$F$1000,Loc!A472)</f>
        <v>0</v>
      </c>
      <c r="Q472" s="7">
        <f>SUMIFS(Nhap!$I$5:$I$1000,Nhap!$E$5:$E$1000,DATE(Thang!$E$4,Thang!$C$4,Loc!$Q$2),Nhap!$F$5:$F$1000,Loc!A472)</f>
        <v>0</v>
      </c>
      <c r="R472" s="7">
        <f>SUMIFS(Nhap!$I$5:$I$1000,Nhap!$E$5:$E$1000,DATE(Thang!$E$4,Thang!$C$4,Loc!$R$2),Nhap!$F$5:$F$1000,Loc!A472)</f>
        <v>0</v>
      </c>
      <c r="S472" s="7">
        <f>SUMIFS(Nhap!$I$5:$I$1000,Nhap!$E$5:$E$1000,DATE(Thang!$E$4,Thang!$C$4,Loc!$S$2),Nhap!$F$5:$F$1000,Loc!A472)</f>
        <v>0</v>
      </c>
      <c r="T472" s="7">
        <f>SUMIFS(Nhap!$I$5:$I$1000,Nhap!$E$5:$E$1000,DATE(Thang!$E$4,Thang!$C$4,Loc!$T$2),Nhap!$F$5:$F$1000,Loc!A472)</f>
        <v>0</v>
      </c>
      <c r="U472" s="7">
        <f>SUMIFS(Nhap!$I$5:$I$1000,Nhap!$E$5:$E$1000,DATE(Thang!$E$4,Thang!$C$4,Loc!$U$2),Nhap!$F$5:$F$1000,Loc!A472)</f>
        <v>0</v>
      </c>
      <c r="V472" s="7">
        <f>SUMIFS(Nhap!$I$5:$I$1000,Nhap!$E$5:$E$1000,DATE(Thang!$E$4,Thang!$C$4,Loc!$V$2),Nhap!$F$5:$F$1000,Loc!A472)</f>
        <v>0</v>
      </c>
      <c r="W472" s="7">
        <f>SUMIFS(Nhap!$I$5:$I$1000,Nhap!$E$5:$E$1000,DATE(Thang!$E$4,Thang!$C$4,Loc!$W$2),Nhap!$F$5:$F$1000,Loc!A472)</f>
        <v>0</v>
      </c>
      <c r="X472" s="7">
        <f>SUMIFS(Nhap!$I$5:$I$1000,Nhap!$E$5:$E$1000,DATE(Thang!$E$4,Thang!$C$4,Loc!$X$2),Nhap!$F$5:$F$1000,Loc!A472)</f>
        <v>0</v>
      </c>
      <c r="Y472" s="7">
        <f>SUMIFS(Nhap!$I$5:$I$1000,Nhap!$E$5:$E$1000,DATE(Thang!$E$4,Thang!$C$4,Loc!$Y$2),Nhap!$F$5:$F$1000,Loc!A472)</f>
        <v>0</v>
      </c>
      <c r="Z472" s="7">
        <f>SUMIFS(Nhap!$I$5:$I$1000,Nhap!$E$5:$E$1000,DATE(Thang!$E$4,Thang!$C$4,Loc!$Z$2),Nhap!$F$5:$F$1000,Loc!A472)</f>
        <v>0</v>
      </c>
      <c r="AA472" s="7">
        <f>SUMIFS(Nhap!$I$5:$I$1000,Nhap!$E$5:$E$1000,DATE(Thang!$E$4,Thang!$C$4,Loc!$AA$2),Nhap!$F$5:$F$1000,Loc!A472)</f>
        <v>0</v>
      </c>
      <c r="AB472" s="7">
        <f>SUMIFS(Nhap!$I$5:$I$1000,Nhap!$E$5:$E$1000,DATE(Thang!$E$4,Thang!$C$4,Loc!$AB$2),Nhap!$F$5:$F$1000,Loc!A472)</f>
        <v>0</v>
      </c>
      <c r="AC472" s="7">
        <f>SUMIFS(Nhap!$I$5:$I$1000,Nhap!$E$5:$E$1000,DATE(Thang!$E$4,Thang!$C$4,Loc!$AC$2),Nhap!$F$5:$F$1000,Loc!A472)</f>
        <v>0</v>
      </c>
      <c r="AD472" s="7">
        <f>SUMIFS(Nhap!$I$5:$I$1000,Nhap!$E$5:$E$1000,DATE(Thang!$E$4,Thang!$C$4,Loc!$AD$2),Nhap!$F$5:$F$1000,Loc!$A$5)</f>
        <v>0</v>
      </c>
      <c r="AE472" s="7">
        <f>SUMIFS(Nhap!$I$5:$I$1000,Nhap!$E$5:$E$1000,DATE(Thang!$E$4,Thang!$C$4,Loc!$AE$2),Nhap!$F$5:$F$1000,Loc!A472)</f>
        <v>0</v>
      </c>
      <c r="AF472" s="7">
        <f>SUMIFS(Nhap!$I$5:$I$1000,Nhap!$E$5:$E$1000,DATE(Thang!$E$4,Thang!$C$4,Loc!$AF$2),Nhap!$F$5:$F$1000,Loc!A472)</f>
        <v>0</v>
      </c>
      <c r="AG472" s="7">
        <f>SUMIFS(Nhap!$I$5:$I$1000,Nhap!$E$5:$E$1000,DATE(Thang!$E$4,Thang!$C$4,Loc!$AG$2),Nhap!$F$5:$F$1000,Loc!A472)</f>
        <v>0</v>
      </c>
      <c r="AH472" s="7">
        <f>SUMIFS(Nhap!$I$5:$I$1000,Nhap!$E$5:$E$1000,DATE(Thang!$E$4,Thang!$C$4,Loc!$AH$2),Nhap!$F$5:$F$1000,Loc!A472)</f>
        <v>0</v>
      </c>
      <c r="AI472" s="7">
        <f>SUMIFS(Nhap!$I$5:$I$1000,Nhap!$E$5:$E$1000,DATE(Thang!$E$4,Thang!$C$4,Loc!$AI$2),Nhap!$F$5:$F$1000,Loc!A472)</f>
        <v>0</v>
      </c>
      <c r="AJ472" s="7">
        <f>SUMIFS(Nhap!$I$5:$I$1000,Nhap!$E$5:$E$1000,DATE(Thang!$E$4,Thang!$C$4,Loc!$AJ$2),Nhap!$F$5:$F$1000,Loc!A472)</f>
        <v>0</v>
      </c>
      <c r="AK472" s="1">
        <f>SUMIFS(Xuat!$G$5:$G$1000,Xuat!$C$5:$C$1000,DATE(Thang!$E$4,Thang!$C$4,AK$2),Xuat!$D$5:$D$1000,Loc!$A472)</f>
        <v>0</v>
      </c>
      <c r="AL472" s="1">
        <f>SUMIFS(Xuat!$G$5:$G$1000,Xuat!$C$5:$C$1000,DATE(Thang!$E$4,Thang!$C$4,AL$2),Xuat!$D$5:$D$1000,Loc!$A472)</f>
        <v>0</v>
      </c>
      <c r="AM472" s="1">
        <f>SUMIFS(Xuat!$G$5:$G$1000,Xuat!$C$5:$C$1000,DATE(Thang!$E$4,Thang!$C$4,AM$2),Xuat!$D$5:$D$1000,Loc!$A472)</f>
        <v>0</v>
      </c>
      <c r="AN472" s="1">
        <f>SUMIFS(Xuat!$G$5:$G$1000,Xuat!$C$5:$C$1000,DATE(Thang!$E$4,Thang!$C$4,AN$2),Xuat!$D$5:$D$1000,Loc!$A472)</f>
        <v>0</v>
      </c>
      <c r="AO472" s="1">
        <f>SUMIFS(Xuat!$G$5:$G$1000,Xuat!$C$5:$C$1000,DATE(Thang!$E$4,Thang!$C$4,AO$2),Xuat!$D$5:$D$1000,Loc!$A472)</f>
        <v>0</v>
      </c>
      <c r="AP472" s="1">
        <f>SUMIFS(Xuat!$G$5:$G$1000,Xuat!$C$5:$C$1000,DATE(Thang!$E$4,Thang!$C$4,AP$2),Xuat!$D$5:$D$1000,Loc!$A472)</f>
        <v>0</v>
      </c>
      <c r="AQ472" s="1">
        <f>SUMIFS(Xuat!$G$5:$G$1000,Xuat!$C$5:$C$1000,DATE(Thang!$E$4,Thang!$C$4,AQ$2),Xuat!$D$5:$D$1000,Loc!$A472)</f>
        <v>0</v>
      </c>
      <c r="AR472" s="1">
        <f>SUMIFS(Xuat!$G$5:$G$1000,Xuat!$C$5:$C$1000,DATE(Thang!$E$4,Thang!$C$4,AR$2),Xuat!$D$5:$D$1000,Loc!$A472)</f>
        <v>0</v>
      </c>
      <c r="AS472" s="1">
        <f>SUMIFS(Xuat!$G$5:$G$1000,Xuat!$C$5:$C$1000,DATE(Thang!$E$4,Thang!$C$4,AS$2),Xuat!$D$5:$D$1000,Loc!$A472)</f>
        <v>0</v>
      </c>
      <c r="AT472" s="1">
        <f>SUMIFS(Xuat!$G$5:$G$1000,Xuat!$C$5:$C$1000,DATE(Thang!$E$4,Thang!$C$4,AT$2),Xuat!$D$5:$D$1000,Loc!$A472)</f>
        <v>0</v>
      </c>
      <c r="AU472" s="1">
        <f>SUMIFS(Xuat!$G$5:$G$1000,Xuat!$C$5:$C$1000,DATE(Thang!$E$4,Thang!$C$4,AU$2),Xuat!$D$5:$D$1000,Loc!$A472)</f>
        <v>0</v>
      </c>
      <c r="AV472" s="1">
        <f>SUMIFS(Xuat!$G$5:$G$1000,Xuat!$C$5:$C$1000,DATE(Thang!$E$4,Thang!$C$4,AV$2),Xuat!$D$5:$D$1000,Loc!$A472)</f>
        <v>0</v>
      </c>
      <c r="AW472" s="1">
        <f>SUMIFS(Xuat!$G$5:$G$1000,Xuat!$C$5:$C$1000,DATE(Thang!$E$4,Thang!$C$4,AW$2),Xuat!$D$5:$D$1000,Loc!$A472)</f>
        <v>0</v>
      </c>
      <c r="AX472" s="1">
        <f>SUMIFS(Xuat!$G$5:$G$1000,Xuat!$C$5:$C$1000,DATE(Thang!$E$4,Thang!$C$4,AX$2),Xuat!$D$5:$D$1000,Loc!$A472)</f>
        <v>0</v>
      </c>
      <c r="AY472" s="1">
        <f>SUMIFS(Xuat!$G$5:$G$1000,Xuat!$C$5:$C$1000,DATE(Thang!$E$4,Thang!$C$4,AY$2),Xuat!$D$5:$D$1000,Loc!$A472)</f>
        <v>0</v>
      </c>
      <c r="AZ472" s="1">
        <f>SUMIFS(Xuat!$G$5:$G$1000,Xuat!$C$5:$C$1000,DATE(Thang!$E$4,Thang!$C$4,AZ$2),Xuat!$D$5:$D$1000,Loc!$A472)</f>
        <v>0</v>
      </c>
      <c r="BA472" s="1">
        <f>SUMIFS(Xuat!$G$5:$G$1000,Xuat!$C$5:$C$1000,DATE(Thang!$E$4,Thang!$C$4,BA$2),Xuat!$D$5:$D$1000,Loc!$A472)</f>
        <v>0</v>
      </c>
      <c r="BB472" s="1">
        <f>SUMIFS(Xuat!$G$5:$G$1000,Xuat!$C$5:$C$1000,DATE(Thang!$E$4,Thang!$C$4,BB$2),Xuat!$D$5:$D$1000,Loc!$A472)</f>
        <v>0</v>
      </c>
      <c r="BC472" s="1">
        <f>SUMIFS(Xuat!$G$5:$G$1000,Xuat!$C$5:$C$1000,DATE(Thang!$E$4,Thang!$C$4,BC$2),Xuat!$D$5:$D$1000,Loc!$A472)</f>
        <v>0</v>
      </c>
      <c r="BD472" s="1">
        <f>SUMIFS(Xuat!$G$5:$G$1000,Xuat!$C$5:$C$1000,DATE(Thang!$E$4,Thang!$C$4,BD$2),Xuat!$D$5:$D$1000,Loc!$A472)</f>
        <v>0</v>
      </c>
      <c r="BE472" s="1">
        <f>SUMIFS(Xuat!$G$5:$G$1000,Xuat!$C$5:$C$1000,DATE(Thang!$E$4,Thang!$C$4,BE$2),Xuat!$D$5:$D$1000,Loc!$A472)</f>
        <v>0</v>
      </c>
      <c r="BF472" s="1">
        <f>SUMIFS(Xuat!$G$5:$G$1000,Xuat!$C$5:$C$1000,DATE(Thang!$E$4,Thang!$C$4,BF$2),Xuat!$D$5:$D$1000,Loc!$A472)</f>
        <v>0</v>
      </c>
      <c r="BG472" s="1">
        <f>SUMIFS(Xuat!$G$5:$G$1000,Xuat!$C$5:$C$1000,DATE(Thang!$E$4,Thang!$C$4,BG$2),Xuat!$D$5:$D$1000,Loc!$A472)</f>
        <v>0</v>
      </c>
      <c r="BH472" s="1">
        <f>SUMIFS(Xuat!$G$5:$G$1000,Xuat!$C$5:$C$1000,DATE(Thang!$E$4,Thang!$C$4,BH$2),Xuat!$D$5:$D$1000,Loc!$A472)</f>
        <v>0</v>
      </c>
      <c r="BI472" s="1">
        <f>SUMIFS(Xuat!$G$5:$G$1000,Xuat!$C$5:$C$1000,DATE(Thang!$E$4,Thang!$C$4,BI$2),Xuat!$D$5:$D$1000,Loc!$A472)</f>
        <v>0</v>
      </c>
      <c r="BJ472" s="1">
        <f>SUMIFS(Xuat!$G$5:$G$1000,Xuat!$C$5:$C$1000,DATE(Thang!$E$4,Thang!$C$4,BJ$2),Xuat!$D$5:$D$1000,Loc!$A472)</f>
        <v>0</v>
      </c>
      <c r="BK472" s="1">
        <f>SUMIFS(Xuat!$G$5:$G$1000,Xuat!$C$5:$C$1000,DATE(Thang!$E$4,Thang!$C$4,BK$2),Xuat!$D$5:$D$1000,Loc!$A472)</f>
        <v>0</v>
      </c>
      <c r="BL472" s="1">
        <f>SUMIFS(Xuat!$G$5:$G$1000,Xuat!$C$5:$C$1000,DATE(Thang!$E$4,Thang!$C$4,BL$2),Xuat!$D$5:$D$1000,Loc!$A472)</f>
        <v>0</v>
      </c>
      <c r="BM472" s="1">
        <f>SUMIFS(Xuat!$G$5:$G$1000,Xuat!$C$5:$C$1000,DATE(Thang!$E$4,Thang!$C$4,BM$2),Xuat!$D$5:$D$1000,Loc!$A472)</f>
        <v>0</v>
      </c>
      <c r="BN472" s="1">
        <f>SUMIFS(Xuat!$G$5:$G$1000,Xuat!$C$5:$C$1000,DATE(Thang!$E$4,Thang!$C$4,BN$2),Xuat!$D$5:$D$1000,Loc!$A472)</f>
        <v>0</v>
      </c>
      <c r="BO472" s="1">
        <f>SUMIFS(Xuat!$G$5:$G$1000,Xuat!$C$5:$C$1000,DATE(Thang!$E$4,Thang!$C$4,BO$2),Xuat!$D$5:$D$1000,Loc!$A472)</f>
        <v>0</v>
      </c>
    </row>
    <row r="473" spans="1:67" x14ac:dyDescent="0.2">
      <c r="A473" s="2">
        <f>DM!C473</f>
        <v>0</v>
      </c>
      <c r="B473" s="3">
        <f>VLOOKUP(A473,Tondau!$B$5:$F$500,3,0)</f>
        <v>0</v>
      </c>
      <c r="C473" s="3">
        <f t="shared" si="23"/>
        <v>0</v>
      </c>
      <c r="D473" s="3">
        <f t="shared" si="24"/>
        <v>0</v>
      </c>
      <c r="E473" s="3">
        <f t="shared" si="25"/>
        <v>0</v>
      </c>
      <c r="F473" s="7">
        <f>SUMIFS(Nhap!$I$5:$I$1000,Nhap!$E$5:$E$1000,DATE(Thang!$E$4,Thang!$C$4,Loc!$F$2),Nhap!$F$5:$F$1000,Loc!A473)</f>
        <v>0</v>
      </c>
      <c r="G473" s="7">
        <f>SUMIFS(Nhap!$I$5:$I$1000,Nhap!$E$5:$E$1000,DATE(Thang!$E$4,Thang!$C$4,Loc!$G$2),Nhap!$F$5:$F$1000,Loc!A473)</f>
        <v>0</v>
      </c>
      <c r="H473" s="7">
        <f>SUMIFS(Nhap!$I$5:$I$1000,Nhap!$E$5:$E$1000,DATE(Thang!$E$4,Thang!$C$4,Loc!$H$2),Nhap!$F$5:$F$1000,Loc!A473)</f>
        <v>0</v>
      </c>
      <c r="I473" s="7">
        <f>SUMIFS(Nhap!$I$5:$I$1000,Nhap!$E$5:$E$1000,DATE(Thang!$E$4,Thang!$C$4,Loc!$I$2),Nhap!$F$5:$F$1000,Loc!A473)</f>
        <v>0</v>
      </c>
      <c r="J473" s="7">
        <f>SUMIFS(Nhap!$I$5:$I$1000,Nhap!$E$5:$E$1000,DATE(Thang!$E$4,Thang!$C$4,Loc!$J$2),Nhap!$F$5:$F$1000,Loc!A473)</f>
        <v>0</v>
      </c>
      <c r="K473" s="7">
        <f>SUMIFS(Nhap!$I$5:$I$1000,Nhap!$E$5:$E$1000,DATE(Thang!$E$4,Thang!$C$4,Loc!$K$2),Nhap!$F$5:$F$1000,Loc!A473)</f>
        <v>0</v>
      </c>
      <c r="L473" s="7">
        <f>SUMIFS(Nhap!$I$5:$I$1000,Nhap!$E$5:$E$1000,DATE(Thang!$E$4,Thang!$C$4,Loc!$L$2),Nhap!$F$5:$F$1000,Loc!A473)</f>
        <v>0</v>
      </c>
      <c r="M473" s="7">
        <f>SUMIFS(Nhap!$I$5:$I$1000,Nhap!$E$5:$E$1000,DATE(Thang!$E$4,Thang!$C$4,Loc!$M$2),Nhap!$F$5:$F$1000,Loc!A473)</f>
        <v>0</v>
      </c>
      <c r="N473" s="7">
        <f>SUMIFS(Nhap!$I$5:$I$1000,Nhap!$E$5:$E$1000,DATE(Thang!$E$4,Thang!$C$4,Loc!$N$2),Nhap!$F$5:$F$1000,Loc!A473)</f>
        <v>0</v>
      </c>
      <c r="O473" s="7">
        <f>SUMIFS(Nhap!$I$5:$I$1000,Nhap!$E$5:$E$1000,DATE(Thang!$E$4,Thang!$C$4,Loc!$O$2),Nhap!$F$5:$F$1000,Loc!A473)</f>
        <v>0</v>
      </c>
      <c r="P473" s="7">
        <f>SUMIFS(Nhap!$I$5:$I$1000,Nhap!$E$5:$E$1000,DATE(Thang!$E$4,Thang!$C$4,Loc!$P$2),Nhap!$F$5:$F$1000,Loc!A473)</f>
        <v>0</v>
      </c>
      <c r="Q473" s="7">
        <f>SUMIFS(Nhap!$I$5:$I$1000,Nhap!$E$5:$E$1000,DATE(Thang!$E$4,Thang!$C$4,Loc!$Q$2),Nhap!$F$5:$F$1000,Loc!A473)</f>
        <v>0</v>
      </c>
      <c r="R473" s="7">
        <f>SUMIFS(Nhap!$I$5:$I$1000,Nhap!$E$5:$E$1000,DATE(Thang!$E$4,Thang!$C$4,Loc!$R$2),Nhap!$F$5:$F$1000,Loc!A473)</f>
        <v>0</v>
      </c>
      <c r="S473" s="7">
        <f>SUMIFS(Nhap!$I$5:$I$1000,Nhap!$E$5:$E$1000,DATE(Thang!$E$4,Thang!$C$4,Loc!$S$2),Nhap!$F$5:$F$1000,Loc!A473)</f>
        <v>0</v>
      </c>
      <c r="T473" s="7">
        <f>SUMIFS(Nhap!$I$5:$I$1000,Nhap!$E$5:$E$1000,DATE(Thang!$E$4,Thang!$C$4,Loc!$T$2),Nhap!$F$5:$F$1000,Loc!A473)</f>
        <v>0</v>
      </c>
      <c r="U473" s="7">
        <f>SUMIFS(Nhap!$I$5:$I$1000,Nhap!$E$5:$E$1000,DATE(Thang!$E$4,Thang!$C$4,Loc!$U$2),Nhap!$F$5:$F$1000,Loc!A473)</f>
        <v>0</v>
      </c>
      <c r="V473" s="7">
        <f>SUMIFS(Nhap!$I$5:$I$1000,Nhap!$E$5:$E$1000,DATE(Thang!$E$4,Thang!$C$4,Loc!$V$2),Nhap!$F$5:$F$1000,Loc!A473)</f>
        <v>0</v>
      </c>
      <c r="W473" s="7">
        <f>SUMIFS(Nhap!$I$5:$I$1000,Nhap!$E$5:$E$1000,DATE(Thang!$E$4,Thang!$C$4,Loc!$W$2),Nhap!$F$5:$F$1000,Loc!A473)</f>
        <v>0</v>
      </c>
      <c r="X473" s="7">
        <f>SUMIFS(Nhap!$I$5:$I$1000,Nhap!$E$5:$E$1000,DATE(Thang!$E$4,Thang!$C$4,Loc!$X$2),Nhap!$F$5:$F$1000,Loc!A473)</f>
        <v>0</v>
      </c>
      <c r="Y473" s="7">
        <f>SUMIFS(Nhap!$I$5:$I$1000,Nhap!$E$5:$E$1000,DATE(Thang!$E$4,Thang!$C$4,Loc!$Y$2),Nhap!$F$5:$F$1000,Loc!A473)</f>
        <v>0</v>
      </c>
      <c r="Z473" s="7">
        <f>SUMIFS(Nhap!$I$5:$I$1000,Nhap!$E$5:$E$1000,DATE(Thang!$E$4,Thang!$C$4,Loc!$Z$2),Nhap!$F$5:$F$1000,Loc!A473)</f>
        <v>0</v>
      </c>
      <c r="AA473" s="7">
        <f>SUMIFS(Nhap!$I$5:$I$1000,Nhap!$E$5:$E$1000,DATE(Thang!$E$4,Thang!$C$4,Loc!$AA$2),Nhap!$F$5:$F$1000,Loc!A473)</f>
        <v>0</v>
      </c>
      <c r="AB473" s="7">
        <f>SUMIFS(Nhap!$I$5:$I$1000,Nhap!$E$5:$E$1000,DATE(Thang!$E$4,Thang!$C$4,Loc!$AB$2),Nhap!$F$5:$F$1000,Loc!A473)</f>
        <v>0</v>
      </c>
      <c r="AC473" s="7">
        <f>SUMIFS(Nhap!$I$5:$I$1000,Nhap!$E$5:$E$1000,DATE(Thang!$E$4,Thang!$C$4,Loc!$AC$2),Nhap!$F$5:$F$1000,Loc!A473)</f>
        <v>0</v>
      </c>
      <c r="AD473" s="7">
        <f>SUMIFS(Nhap!$I$5:$I$1000,Nhap!$E$5:$E$1000,DATE(Thang!$E$4,Thang!$C$4,Loc!$AD$2),Nhap!$F$5:$F$1000,Loc!$A$5)</f>
        <v>0</v>
      </c>
      <c r="AE473" s="7">
        <f>SUMIFS(Nhap!$I$5:$I$1000,Nhap!$E$5:$E$1000,DATE(Thang!$E$4,Thang!$C$4,Loc!$AE$2),Nhap!$F$5:$F$1000,Loc!A473)</f>
        <v>0</v>
      </c>
      <c r="AF473" s="7">
        <f>SUMIFS(Nhap!$I$5:$I$1000,Nhap!$E$5:$E$1000,DATE(Thang!$E$4,Thang!$C$4,Loc!$AF$2),Nhap!$F$5:$F$1000,Loc!A473)</f>
        <v>0</v>
      </c>
      <c r="AG473" s="7">
        <f>SUMIFS(Nhap!$I$5:$I$1000,Nhap!$E$5:$E$1000,DATE(Thang!$E$4,Thang!$C$4,Loc!$AG$2),Nhap!$F$5:$F$1000,Loc!A473)</f>
        <v>0</v>
      </c>
      <c r="AH473" s="7">
        <f>SUMIFS(Nhap!$I$5:$I$1000,Nhap!$E$5:$E$1000,DATE(Thang!$E$4,Thang!$C$4,Loc!$AH$2),Nhap!$F$5:$F$1000,Loc!A473)</f>
        <v>0</v>
      </c>
      <c r="AI473" s="7">
        <f>SUMIFS(Nhap!$I$5:$I$1000,Nhap!$E$5:$E$1000,DATE(Thang!$E$4,Thang!$C$4,Loc!$AI$2),Nhap!$F$5:$F$1000,Loc!A473)</f>
        <v>0</v>
      </c>
      <c r="AJ473" s="7">
        <f>SUMIFS(Nhap!$I$5:$I$1000,Nhap!$E$5:$E$1000,DATE(Thang!$E$4,Thang!$C$4,Loc!$AJ$2),Nhap!$F$5:$F$1000,Loc!A473)</f>
        <v>0</v>
      </c>
      <c r="AK473" s="1">
        <f>SUMIFS(Xuat!$G$5:$G$1000,Xuat!$C$5:$C$1000,DATE(Thang!$E$4,Thang!$C$4,AK$2),Xuat!$D$5:$D$1000,Loc!$A473)</f>
        <v>0</v>
      </c>
      <c r="AL473" s="1">
        <f>SUMIFS(Xuat!$G$5:$G$1000,Xuat!$C$5:$C$1000,DATE(Thang!$E$4,Thang!$C$4,AL$2),Xuat!$D$5:$D$1000,Loc!$A473)</f>
        <v>0</v>
      </c>
      <c r="AM473" s="1">
        <f>SUMIFS(Xuat!$G$5:$G$1000,Xuat!$C$5:$C$1000,DATE(Thang!$E$4,Thang!$C$4,AM$2),Xuat!$D$5:$D$1000,Loc!$A473)</f>
        <v>0</v>
      </c>
      <c r="AN473" s="1">
        <f>SUMIFS(Xuat!$G$5:$G$1000,Xuat!$C$5:$C$1000,DATE(Thang!$E$4,Thang!$C$4,AN$2),Xuat!$D$5:$D$1000,Loc!$A473)</f>
        <v>0</v>
      </c>
      <c r="AO473" s="1">
        <f>SUMIFS(Xuat!$G$5:$G$1000,Xuat!$C$5:$C$1000,DATE(Thang!$E$4,Thang!$C$4,AO$2),Xuat!$D$5:$D$1000,Loc!$A473)</f>
        <v>0</v>
      </c>
      <c r="AP473" s="1">
        <f>SUMIFS(Xuat!$G$5:$G$1000,Xuat!$C$5:$C$1000,DATE(Thang!$E$4,Thang!$C$4,AP$2),Xuat!$D$5:$D$1000,Loc!$A473)</f>
        <v>0</v>
      </c>
      <c r="AQ473" s="1">
        <f>SUMIFS(Xuat!$G$5:$G$1000,Xuat!$C$5:$C$1000,DATE(Thang!$E$4,Thang!$C$4,AQ$2),Xuat!$D$5:$D$1000,Loc!$A473)</f>
        <v>0</v>
      </c>
      <c r="AR473" s="1">
        <f>SUMIFS(Xuat!$G$5:$G$1000,Xuat!$C$5:$C$1000,DATE(Thang!$E$4,Thang!$C$4,AR$2),Xuat!$D$5:$D$1000,Loc!$A473)</f>
        <v>0</v>
      </c>
      <c r="AS473" s="1">
        <f>SUMIFS(Xuat!$G$5:$G$1000,Xuat!$C$5:$C$1000,DATE(Thang!$E$4,Thang!$C$4,AS$2),Xuat!$D$5:$D$1000,Loc!$A473)</f>
        <v>0</v>
      </c>
      <c r="AT473" s="1">
        <f>SUMIFS(Xuat!$G$5:$G$1000,Xuat!$C$5:$C$1000,DATE(Thang!$E$4,Thang!$C$4,AT$2),Xuat!$D$5:$D$1000,Loc!$A473)</f>
        <v>0</v>
      </c>
      <c r="AU473" s="1">
        <f>SUMIFS(Xuat!$G$5:$G$1000,Xuat!$C$5:$C$1000,DATE(Thang!$E$4,Thang!$C$4,AU$2),Xuat!$D$5:$D$1000,Loc!$A473)</f>
        <v>0</v>
      </c>
      <c r="AV473" s="1">
        <f>SUMIFS(Xuat!$G$5:$G$1000,Xuat!$C$5:$C$1000,DATE(Thang!$E$4,Thang!$C$4,AV$2),Xuat!$D$5:$D$1000,Loc!$A473)</f>
        <v>0</v>
      </c>
      <c r="AW473" s="1">
        <f>SUMIFS(Xuat!$G$5:$G$1000,Xuat!$C$5:$C$1000,DATE(Thang!$E$4,Thang!$C$4,AW$2),Xuat!$D$5:$D$1000,Loc!$A473)</f>
        <v>0</v>
      </c>
      <c r="AX473" s="1">
        <f>SUMIFS(Xuat!$G$5:$G$1000,Xuat!$C$5:$C$1000,DATE(Thang!$E$4,Thang!$C$4,AX$2),Xuat!$D$5:$D$1000,Loc!$A473)</f>
        <v>0</v>
      </c>
      <c r="AY473" s="1">
        <f>SUMIFS(Xuat!$G$5:$G$1000,Xuat!$C$5:$C$1000,DATE(Thang!$E$4,Thang!$C$4,AY$2),Xuat!$D$5:$D$1000,Loc!$A473)</f>
        <v>0</v>
      </c>
      <c r="AZ473" s="1">
        <f>SUMIFS(Xuat!$G$5:$G$1000,Xuat!$C$5:$C$1000,DATE(Thang!$E$4,Thang!$C$4,AZ$2),Xuat!$D$5:$D$1000,Loc!$A473)</f>
        <v>0</v>
      </c>
      <c r="BA473" s="1">
        <f>SUMIFS(Xuat!$G$5:$G$1000,Xuat!$C$5:$C$1000,DATE(Thang!$E$4,Thang!$C$4,BA$2),Xuat!$D$5:$D$1000,Loc!$A473)</f>
        <v>0</v>
      </c>
      <c r="BB473" s="1">
        <f>SUMIFS(Xuat!$G$5:$G$1000,Xuat!$C$5:$C$1000,DATE(Thang!$E$4,Thang!$C$4,BB$2),Xuat!$D$5:$D$1000,Loc!$A473)</f>
        <v>0</v>
      </c>
      <c r="BC473" s="1">
        <f>SUMIFS(Xuat!$G$5:$G$1000,Xuat!$C$5:$C$1000,DATE(Thang!$E$4,Thang!$C$4,BC$2),Xuat!$D$5:$D$1000,Loc!$A473)</f>
        <v>0</v>
      </c>
      <c r="BD473" s="1">
        <f>SUMIFS(Xuat!$G$5:$G$1000,Xuat!$C$5:$C$1000,DATE(Thang!$E$4,Thang!$C$4,BD$2),Xuat!$D$5:$D$1000,Loc!$A473)</f>
        <v>0</v>
      </c>
      <c r="BE473" s="1">
        <f>SUMIFS(Xuat!$G$5:$G$1000,Xuat!$C$5:$C$1000,DATE(Thang!$E$4,Thang!$C$4,BE$2),Xuat!$D$5:$D$1000,Loc!$A473)</f>
        <v>0</v>
      </c>
      <c r="BF473" s="1">
        <f>SUMIFS(Xuat!$G$5:$G$1000,Xuat!$C$5:$C$1000,DATE(Thang!$E$4,Thang!$C$4,BF$2),Xuat!$D$5:$D$1000,Loc!$A473)</f>
        <v>0</v>
      </c>
      <c r="BG473" s="1">
        <f>SUMIFS(Xuat!$G$5:$G$1000,Xuat!$C$5:$C$1000,DATE(Thang!$E$4,Thang!$C$4,BG$2),Xuat!$D$5:$D$1000,Loc!$A473)</f>
        <v>0</v>
      </c>
      <c r="BH473" s="1">
        <f>SUMIFS(Xuat!$G$5:$G$1000,Xuat!$C$5:$C$1000,DATE(Thang!$E$4,Thang!$C$4,BH$2),Xuat!$D$5:$D$1000,Loc!$A473)</f>
        <v>0</v>
      </c>
      <c r="BI473" s="1">
        <f>SUMIFS(Xuat!$G$5:$G$1000,Xuat!$C$5:$C$1000,DATE(Thang!$E$4,Thang!$C$4,BI$2),Xuat!$D$5:$D$1000,Loc!$A473)</f>
        <v>0</v>
      </c>
      <c r="BJ473" s="1">
        <f>SUMIFS(Xuat!$G$5:$G$1000,Xuat!$C$5:$C$1000,DATE(Thang!$E$4,Thang!$C$4,BJ$2),Xuat!$D$5:$D$1000,Loc!$A473)</f>
        <v>0</v>
      </c>
      <c r="BK473" s="1">
        <f>SUMIFS(Xuat!$G$5:$G$1000,Xuat!$C$5:$C$1000,DATE(Thang!$E$4,Thang!$C$4,BK$2),Xuat!$D$5:$D$1000,Loc!$A473)</f>
        <v>0</v>
      </c>
      <c r="BL473" s="1">
        <f>SUMIFS(Xuat!$G$5:$G$1000,Xuat!$C$5:$C$1000,DATE(Thang!$E$4,Thang!$C$4,BL$2),Xuat!$D$5:$D$1000,Loc!$A473)</f>
        <v>0</v>
      </c>
      <c r="BM473" s="1">
        <f>SUMIFS(Xuat!$G$5:$G$1000,Xuat!$C$5:$C$1000,DATE(Thang!$E$4,Thang!$C$4,BM$2),Xuat!$D$5:$D$1000,Loc!$A473)</f>
        <v>0</v>
      </c>
      <c r="BN473" s="1">
        <f>SUMIFS(Xuat!$G$5:$G$1000,Xuat!$C$5:$C$1000,DATE(Thang!$E$4,Thang!$C$4,BN$2),Xuat!$D$5:$D$1000,Loc!$A473)</f>
        <v>0</v>
      </c>
      <c r="BO473" s="1">
        <f>SUMIFS(Xuat!$G$5:$G$1000,Xuat!$C$5:$C$1000,DATE(Thang!$E$4,Thang!$C$4,BO$2),Xuat!$D$5:$D$1000,Loc!$A473)</f>
        <v>0</v>
      </c>
    </row>
    <row r="474" spans="1:67" x14ac:dyDescent="0.2">
      <c r="A474" s="2">
        <f>DM!C474</f>
        <v>0</v>
      </c>
      <c r="B474" s="3">
        <f>VLOOKUP(A474,Tondau!$B$5:$F$500,3,0)</f>
        <v>0</v>
      </c>
      <c r="C474" s="3">
        <f t="shared" si="23"/>
        <v>0</v>
      </c>
      <c r="D474" s="3">
        <f t="shared" si="24"/>
        <v>0</v>
      </c>
      <c r="E474" s="3">
        <f t="shared" si="25"/>
        <v>0</v>
      </c>
      <c r="F474" s="7">
        <f>SUMIFS(Nhap!$I$5:$I$1000,Nhap!$E$5:$E$1000,DATE(Thang!$E$4,Thang!$C$4,Loc!$F$2),Nhap!$F$5:$F$1000,Loc!A474)</f>
        <v>0</v>
      </c>
      <c r="G474" s="7">
        <f>SUMIFS(Nhap!$I$5:$I$1000,Nhap!$E$5:$E$1000,DATE(Thang!$E$4,Thang!$C$4,Loc!$G$2),Nhap!$F$5:$F$1000,Loc!A474)</f>
        <v>0</v>
      </c>
      <c r="H474" s="7">
        <f>SUMIFS(Nhap!$I$5:$I$1000,Nhap!$E$5:$E$1000,DATE(Thang!$E$4,Thang!$C$4,Loc!$H$2),Nhap!$F$5:$F$1000,Loc!A474)</f>
        <v>0</v>
      </c>
      <c r="I474" s="7">
        <f>SUMIFS(Nhap!$I$5:$I$1000,Nhap!$E$5:$E$1000,DATE(Thang!$E$4,Thang!$C$4,Loc!$I$2),Nhap!$F$5:$F$1000,Loc!A474)</f>
        <v>0</v>
      </c>
      <c r="J474" s="7">
        <f>SUMIFS(Nhap!$I$5:$I$1000,Nhap!$E$5:$E$1000,DATE(Thang!$E$4,Thang!$C$4,Loc!$J$2),Nhap!$F$5:$F$1000,Loc!A474)</f>
        <v>0</v>
      </c>
      <c r="K474" s="7">
        <f>SUMIFS(Nhap!$I$5:$I$1000,Nhap!$E$5:$E$1000,DATE(Thang!$E$4,Thang!$C$4,Loc!$K$2),Nhap!$F$5:$F$1000,Loc!A474)</f>
        <v>0</v>
      </c>
      <c r="L474" s="7">
        <f>SUMIFS(Nhap!$I$5:$I$1000,Nhap!$E$5:$E$1000,DATE(Thang!$E$4,Thang!$C$4,Loc!$L$2),Nhap!$F$5:$F$1000,Loc!A474)</f>
        <v>0</v>
      </c>
      <c r="M474" s="7">
        <f>SUMIFS(Nhap!$I$5:$I$1000,Nhap!$E$5:$E$1000,DATE(Thang!$E$4,Thang!$C$4,Loc!$M$2),Nhap!$F$5:$F$1000,Loc!A474)</f>
        <v>0</v>
      </c>
      <c r="N474" s="7">
        <f>SUMIFS(Nhap!$I$5:$I$1000,Nhap!$E$5:$E$1000,DATE(Thang!$E$4,Thang!$C$4,Loc!$N$2),Nhap!$F$5:$F$1000,Loc!A474)</f>
        <v>0</v>
      </c>
      <c r="O474" s="7">
        <f>SUMIFS(Nhap!$I$5:$I$1000,Nhap!$E$5:$E$1000,DATE(Thang!$E$4,Thang!$C$4,Loc!$O$2),Nhap!$F$5:$F$1000,Loc!A474)</f>
        <v>0</v>
      </c>
      <c r="P474" s="7">
        <f>SUMIFS(Nhap!$I$5:$I$1000,Nhap!$E$5:$E$1000,DATE(Thang!$E$4,Thang!$C$4,Loc!$P$2),Nhap!$F$5:$F$1000,Loc!A474)</f>
        <v>0</v>
      </c>
      <c r="Q474" s="7">
        <f>SUMIFS(Nhap!$I$5:$I$1000,Nhap!$E$5:$E$1000,DATE(Thang!$E$4,Thang!$C$4,Loc!$Q$2),Nhap!$F$5:$F$1000,Loc!A474)</f>
        <v>0</v>
      </c>
      <c r="R474" s="7">
        <f>SUMIFS(Nhap!$I$5:$I$1000,Nhap!$E$5:$E$1000,DATE(Thang!$E$4,Thang!$C$4,Loc!$R$2),Nhap!$F$5:$F$1000,Loc!A474)</f>
        <v>0</v>
      </c>
      <c r="S474" s="7">
        <f>SUMIFS(Nhap!$I$5:$I$1000,Nhap!$E$5:$E$1000,DATE(Thang!$E$4,Thang!$C$4,Loc!$S$2),Nhap!$F$5:$F$1000,Loc!A474)</f>
        <v>0</v>
      </c>
      <c r="T474" s="7">
        <f>SUMIFS(Nhap!$I$5:$I$1000,Nhap!$E$5:$E$1000,DATE(Thang!$E$4,Thang!$C$4,Loc!$T$2),Nhap!$F$5:$F$1000,Loc!A474)</f>
        <v>0</v>
      </c>
      <c r="U474" s="7">
        <f>SUMIFS(Nhap!$I$5:$I$1000,Nhap!$E$5:$E$1000,DATE(Thang!$E$4,Thang!$C$4,Loc!$U$2),Nhap!$F$5:$F$1000,Loc!A474)</f>
        <v>0</v>
      </c>
      <c r="V474" s="7">
        <f>SUMIFS(Nhap!$I$5:$I$1000,Nhap!$E$5:$E$1000,DATE(Thang!$E$4,Thang!$C$4,Loc!$V$2),Nhap!$F$5:$F$1000,Loc!A474)</f>
        <v>0</v>
      </c>
      <c r="W474" s="7">
        <f>SUMIFS(Nhap!$I$5:$I$1000,Nhap!$E$5:$E$1000,DATE(Thang!$E$4,Thang!$C$4,Loc!$W$2),Nhap!$F$5:$F$1000,Loc!A474)</f>
        <v>0</v>
      </c>
      <c r="X474" s="7">
        <f>SUMIFS(Nhap!$I$5:$I$1000,Nhap!$E$5:$E$1000,DATE(Thang!$E$4,Thang!$C$4,Loc!$X$2),Nhap!$F$5:$F$1000,Loc!A474)</f>
        <v>0</v>
      </c>
      <c r="Y474" s="7">
        <f>SUMIFS(Nhap!$I$5:$I$1000,Nhap!$E$5:$E$1000,DATE(Thang!$E$4,Thang!$C$4,Loc!$Y$2),Nhap!$F$5:$F$1000,Loc!A474)</f>
        <v>0</v>
      </c>
      <c r="Z474" s="7">
        <f>SUMIFS(Nhap!$I$5:$I$1000,Nhap!$E$5:$E$1000,DATE(Thang!$E$4,Thang!$C$4,Loc!$Z$2),Nhap!$F$5:$F$1000,Loc!A474)</f>
        <v>0</v>
      </c>
      <c r="AA474" s="7">
        <f>SUMIFS(Nhap!$I$5:$I$1000,Nhap!$E$5:$E$1000,DATE(Thang!$E$4,Thang!$C$4,Loc!$AA$2),Nhap!$F$5:$F$1000,Loc!A474)</f>
        <v>0</v>
      </c>
      <c r="AB474" s="7">
        <f>SUMIFS(Nhap!$I$5:$I$1000,Nhap!$E$5:$E$1000,DATE(Thang!$E$4,Thang!$C$4,Loc!$AB$2),Nhap!$F$5:$F$1000,Loc!A474)</f>
        <v>0</v>
      </c>
      <c r="AC474" s="7">
        <f>SUMIFS(Nhap!$I$5:$I$1000,Nhap!$E$5:$E$1000,DATE(Thang!$E$4,Thang!$C$4,Loc!$AC$2),Nhap!$F$5:$F$1000,Loc!A474)</f>
        <v>0</v>
      </c>
      <c r="AD474" s="7">
        <f>SUMIFS(Nhap!$I$5:$I$1000,Nhap!$E$5:$E$1000,DATE(Thang!$E$4,Thang!$C$4,Loc!$AD$2),Nhap!$F$5:$F$1000,Loc!$A$5)</f>
        <v>0</v>
      </c>
      <c r="AE474" s="7">
        <f>SUMIFS(Nhap!$I$5:$I$1000,Nhap!$E$5:$E$1000,DATE(Thang!$E$4,Thang!$C$4,Loc!$AE$2),Nhap!$F$5:$F$1000,Loc!A474)</f>
        <v>0</v>
      </c>
      <c r="AF474" s="7">
        <f>SUMIFS(Nhap!$I$5:$I$1000,Nhap!$E$5:$E$1000,DATE(Thang!$E$4,Thang!$C$4,Loc!$AF$2),Nhap!$F$5:$F$1000,Loc!A474)</f>
        <v>0</v>
      </c>
      <c r="AG474" s="7">
        <f>SUMIFS(Nhap!$I$5:$I$1000,Nhap!$E$5:$E$1000,DATE(Thang!$E$4,Thang!$C$4,Loc!$AG$2),Nhap!$F$5:$F$1000,Loc!A474)</f>
        <v>0</v>
      </c>
      <c r="AH474" s="7">
        <f>SUMIFS(Nhap!$I$5:$I$1000,Nhap!$E$5:$E$1000,DATE(Thang!$E$4,Thang!$C$4,Loc!$AH$2),Nhap!$F$5:$F$1000,Loc!A474)</f>
        <v>0</v>
      </c>
      <c r="AI474" s="7">
        <f>SUMIFS(Nhap!$I$5:$I$1000,Nhap!$E$5:$E$1000,DATE(Thang!$E$4,Thang!$C$4,Loc!$AI$2),Nhap!$F$5:$F$1000,Loc!A474)</f>
        <v>0</v>
      </c>
      <c r="AJ474" s="7">
        <f>SUMIFS(Nhap!$I$5:$I$1000,Nhap!$E$5:$E$1000,DATE(Thang!$E$4,Thang!$C$4,Loc!$AJ$2),Nhap!$F$5:$F$1000,Loc!A474)</f>
        <v>0</v>
      </c>
      <c r="AK474" s="1">
        <f>SUMIFS(Xuat!$G$5:$G$1000,Xuat!$C$5:$C$1000,DATE(Thang!$E$4,Thang!$C$4,AK$2),Xuat!$D$5:$D$1000,Loc!$A474)</f>
        <v>0</v>
      </c>
      <c r="AL474" s="1">
        <f>SUMIFS(Xuat!$G$5:$G$1000,Xuat!$C$5:$C$1000,DATE(Thang!$E$4,Thang!$C$4,AL$2),Xuat!$D$5:$D$1000,Loc!$A474)</f>
        <v>0</v>
      </c>
      <c r="AM474" s="1">
        <f>SUMIFS(Xuat!$G$5:$G$1000,Xuat!$C$5:$C$1000,DATE(Thang!$E$4,Thang!$C$4,AM$2),Xuat!$D$5:$D$1000,Loc!$A474)</f>
        <v>0</v>
      </c>
      <c r="AN474" s="1">
        <f>SUMIFS(Xuat!$G$5:$G$1000,Xuat!$C$5:$C$1000,DATE(Thang!$E$4,Thang!$C$4,AN$2),Xuat!$D$5:$D$1000,Loc!$A474)</f>
        <v>0</v>
      </c>
      <c r="AO474" s="1">
        <f>SUMIFS(Xuat!$G$5:$G$1000,Xuat!$C$5:$C$1000,DATE(Thang!$E$4,Thang!$C$4,AO$2),Xuat!$D$5:$D$1000,Loc!$A474)</f>
        <v>0</v>
      </c>
      <c r="AP474" s="1">
        <f>SUMIFS(Xuat!$G$5:$G$1000,Xuat!$C$5:$C$1000,DATE(Thang!$E$4,Thang!$C$4,AP$2),Xuat!$D$5:$D$1000,Loc!$A474)</f>
        <v>0</v>
      </c>
      <c r="AQ474" s="1">
        <f>SUMIFS(Xuat!$G$5:$G$1000,Xuat!$C$5:$C$1000,DATE(Thang!$E$4,Thang!$C$4,AQ$2),Xuat!$D$5:$D$1000,Loc!$A474)</f>
        <v>0</v>
      </c>
      <c r="AR474" s="1">
        <f>SUMIFS(Xuat!$G$5:$G$1000,Xuat!$C$5:$C$1000,DATE(Thang!$E$4,Thang!$C$4,AR$2),Xuat!$D$5:$D$1000,Loc!$A474)</f>
        <v>0</v>
      </c>
      <c r="AS474" s="1">
        <f>SUMIFS(Xuat!$G$5:$G$1000,Xuat!$C$5:$C$1000,DATE(Thang!$E$4,Thang!$C$4,AS$2),Xuat!$D$5:$D$1000,Loc!$A474)</f>
        <v>0</v>
      </c>
      <c r="AT474" s="1">
        <f>SUMIFS(Xuat!$G$5:$G$1000,Xuat!$C$5:$C$1000,DATE(Thang!$E$4,Thang!$C$4,AT$2),Xuat!$D$5:$D$1000,Loc!$A474)</f>
        <v>0</v>
      </c>
      <c r="AU474" s="1">
        <f>SUMIFS(Xuat!$G$5:$G$1000,Xuat!$C$5:$C$1000,DATE(Thang!$E$4,Thang!$C$4,AU$2),Xuat!$D$5:$D$1000,Loc!$A474)</f>
        <v>0</v>
      </c>
      <c r="AV474" s="1">
        <f>SUMIFS(Xuat!$G$5:$G$1000,Xuat!$C$5:$C$1000,DATE(Thang!$E$4,Thang!$C$4,AV$2),Xuat!$D$5:$D$1000,Loc!$A474)</f>
        <v>0</v>
      </c>
      <c r="AW474" s="1">
        <f>SUMIFS(Xuat!$G$5:$G$1000,Xuat!$C$5:$C$1000,DATE(Thang!$E$4,Thang!$C$4,AW$2),Xuat!$D$5:$D$1000,Loc!$A474)</f>
        <v>0</v>
      </c>
      <c r="AX474" s="1">
        <f>SUMIFS(Xuat!$G$5:$G$1000,Xuat!$C$5:$C$1000,DATE(Thang!$E$4,Thang!$C$4,AX$2),Xuat!$D$5:$D$1000,Loc!$A474)</f>
        <v>0</v>
      </c>
      <c r="AY474" s="1">
        <f>SUMIFS(Xuat!$G$5:$G$1000,Xuat!$C$5:$C$1000,DATE(Thang!$E$4,Thang!$C$4,AY$2),Xuat!$D$5:$D$1000,Loc!$A474)</f>
        <v>0</v>
      </c>
      <c r="AZ474" s="1">
        <f>SUMIFS(Xuat!$G$5:$G$1000,Xuat!$C$5:$C$1000,DATE(Thang!$E$4,Thang!$C$4,AZ$2),Xuat!$D$5:$D$1000,Loc!$A474)</f>
        <v>0</v>
      </c>
      <c r="BA474" s="1">
        <f>SUMIFS(Xuat!$G$5:$G$1000,Xuat!$C$5:$C$1000,DATE(Thang!$E$4,Thang!$C$4,BA$2),Xuat!$D$5:$D$1000,Loc!$A474)</f>
        <v>0</v>
      </c>
      <c r="BB474" s="1">
        <f>SUMIFS(Xuat!$G$5:$G$1000,Xuat!$C$5:$C$1000,DATE(Thang!$E$4,Thang!$C$4,BB$2),Xuat!$D$5:$D$1000,Loc!$A474)</f>
        <v>0</v>
      </c>
      <c r="BC474" s="1">
        <f>SUMIFS(Xuat!$G$5:$G$1000,Xuat!$C$5:$C$1000,DATE(Thang!$E$4,Thang!$C$4,BC$2),Xuat!$D$5:$D$1000,Loc!$A474)</f>
        <v>0</v>
      </c>
      <c r="BD474" s="1">
        <f>SUMIFS(Xuat!$G$5:$G$1000,Xuat!$C$5:$C$1000,DATE(Thang!$E$4,Thang!$C$4,BD$2),Xuat!$D$5:$D$1000,Loc!$A474)</f>
        <v>0</v>
      </c>
      <c r="BE474" s="1">
        <f>SUMIFS(Xuat!$G$5:$G$1000,Xuat!$C$5:$C$1000,DATE(Thang!$E$4,Thang!$C$4,BE$2),Xuat!$D$5:$D$1000,Loc!$A474)</f>
        <v>0</v>
      </c>
      <c r="BF474" s="1">
        <f>SUMIFS(Xuat!$G$5:$G$1000,Xuat!$C$5:$C$1000,DATE(Thang!$E$4,Thang!$C$4,BF$2),Xuat!$D$5:$D$1000,Loc!$A474)</f>
        <v>0</v>
      </c>
      <c r="BG474" s="1">
        <f>SUMIFS(Xuat!$G$5:$G$1000,Xuat!$C$5:$C$1000,DATE(Thang!$E$4,Thang!$C$4,BG$2),Xuat!$D$5:$D$1000,Loc!$A474)</f>
        <v>0</v>
      </c>
      <c r="BH474" s="1">
        <f>SUMIFS(Xuat!$G$5:$G$1000,Xuat!$C$5:$C$1000,DATE(Thang!$E$4,Thang!$C$4,BH$2),Xuat!$D$5:$D$1000,Loc!$A474)</f>
        <v>0</v>
      </c>
      <c r="BI474" s="1">
        <f>SUMIFS(Xuat!$G$5:$G$1000,Xuat!$C$5:$C$1000,DATE(Thang!$E$4,Thang!$C$4,BI$2),Xuat!$D$5:$D$1000,Loc!$A474)</f>
        <v>0</v>
      </c>
      <c r="BJ474" s="1">
        <f>SUMIFS(Xuat!$G$5:$G$1000,Xuat!$C$5:$C$1000,DATE(Thang!$E$4,Thang!$C$4,BJ$2),Xuat!$D$5:$D$1000,Loc!$A474)</f>
        <v>0</v>
      </c>
      <c r="BK474" s="1">
        <f>SUMIFS(Xuat!$G$5:$G$1000,Xuat!$C$5:$C$1000,DATE(Thang!$E$4,Thang!$C$4,BK$2),Xuat!$D$5:$D$1000,Loc!$A474)</f>
        <v>0</v>
      </c>
      <c r="BL474" s="1">
        <f>SUMIFS(Xuat!$G$5:$G$1000,Xuat!$C$5:$C$1000,DATE(Thang!$E$4,Thang!$C$4,BL$2),Xuat!$D$5:$D$1000,Loc!$A474)</f>
        <v>0</v>
      </c>
      <c r="BM474" s="1">
        <f>SUMIFS(Xuat!$G$5:$G$1000,Xuat!$C$5:$C$1000,DATE(Thang!$E$4,Thang!$C$4,BM$2),Xuat!$D$5:$D$1000,Loc!$A474)</f>
        <v>0</v>
      </c>
      <c r="BN474" s="1">
        <f>SUMIFS(Xuat!$G$5:$G$1000,Xuat!$C$5:$C$1000,DATE(Thang!$E$4,Thang!$C$4,BN$2),Xuat!$D$5:$D$1000,Loc!$A474)</f>
        <v>0</v>
      </c>
      <c r="BO474" s="1">
        <f>SUMIFS(Xuat!$G$5:$G$1000,Xuat!$C$5:$C$1000,DATE(Thang!$E$4,Thang!$C$4,BO$2),Xuat!$D$5:$D$1000,Loc!$A474)</f>
        <v>0</v>
      </c>
    </row>
    <row r="475" spans="1:67" x14ac:dyDescent="0.2">
      <c r="A475" s="2">
        <f>DM!C475</f>
        <v>0</v>
      </c>
      <c r="B475" s="3">
        <f>VLOOKUP(A475,Tondau!$B$5:$F$500,3,0)</f>
        <v>0</v>
      </c>
      <c r="C475" s="3">
        <f t="shared" si="23"/>
        <v>0</v>
      </c>
      <c r="D475" s="3">
        <f t="shared" si="24"/>
        <v>0</v>
      </c>
      <c r="E475" s="3">
        <f t="shared" si="25"/>
        <v>0</v>
      </c>
      <c r="F475" s="7">
        <f>SUMIFS(Nhap!$I$5:$I$1000,Nhap!$E$5:$E$1000,DATE(Thang!$E$4,Thang!$C$4,Loc!$F$2),Nhap!$F$5:$F$1000,Loc!A475)</f>
        <v>0</v>
      </c>
      <c r="G475" s="7">
        <f>SUMIFS(Nhap!$I$5:$I$1000,Nhap!$E$5:$E$1000,DATE(Thang!$E$4,Thang!$C$4,Loc!$G$2),Nhap!$F$5:$F$1000,Loc!A475)</f>
        <v>0</v>
      </c>
      <c r="H475" s="7">
        <f>SUMIFS(Nhap!$I$5:$I$1000,Nhap!$E$5:$E$1000,DATE(Thang!$E$4,Thang!$C$4,Loc!$H$2),Nhap!$F$5:$F$1000,Loc!A475)</f>
        <v>0</v>
      </c>
      <c r="I475" s="7">
        <f>SUMIFS(Nhap!$I$5:$I$1000,Nhap!$E$5:$E$1000,DATE(Thang!$E$4,Thang!$C$4,Loc!$I$2),Nhap!$F$5:$F$1000,Loc!A475)</f>
        <v>0</v>
      </c>
      <c r="J475" s="7">
        <f>SUMIFS(Nhap!$I$5:$I$1000,Nhap!$E$5:$E$1000,DATE(Thang!$E$4,Thang!$C$4,Loc!$J$2),Nhap!$F$5:$F$1000,Loc!A475)</f>
        <v>0</v>
      </c>
      <c r="K475" s="7">
        <f>SUMIFS(Nhap!$I$5:$I$1000,Nhap!$E$5:$E$1000,DATE(Thang!$E$4,Thang!$C$4,Loc!$K$2),Nhap!$F$5:$F$1000,Loc!A475)</f>
        <v>0</v>
      </c>
      <c r="L475" s="7">
        <f>SUMIFS(Nhap!$I$5:$I$1000,Nhap!$E$5:$E$1000,DATE(Thang!$E$4,Thang!$C$4,Loc!$L$2),Nhap!$F$5:$F$1000,Loc!A475)</f>
        <v>0</v>
      </c>
      <c r="M475" s="7">
        <f>SUMIFS(Nhap!$I$5:$I$1000,Nhap!$E$5:$E$1000,DATE(Thang!$E$4,Thang!$C$4,Loc!$M$2),Nhap!$F$5:$F$1000,Loc!A475)</f>
        <v>0</v>
      </c>
      <c r="N475" s="7">
        <f>SUMIFS(Nhap!$I$5:$I$1000,Nhap!$E$5:$E$1000,DATE(Thang!$E$4,Thang!$C$4,Loc!$N$2),Nhap!$F$5:$F$1000,Loc!A475)</f>
        <v>0</v>
      </c>
      <c r="O475" s="7">
        <f>SUMIFS(Nhap!$I$5:$I$1000,Nhap!$E$5:$E$1000,DATE(Thang!$E$4,Thang!$C$4,Loc!$O$2),Nhap!$F$5:$F$1000,Loc!A475)</f>
        <v>0</v>
      </c>
      <c r="P475" s="7">
        <f>SUMIFS(Nhap!$I$5:$I$1000,Nhap!$E$5:$E$1000,DATE(Thang!$E$4,Thang!$C$4,Loc!$P$2),Nhap!$F$5:$F$1000,Loc!A475)</f>
        <v>0</v>
      </c>
      <c r="Q475" s="7">
        <f>SUMIFS(Nhap!$I$5:$I$1000,Nhap!$E$5:$E$1000,DATE(Thang!$E$4,Thang!$C$4,Loc!$Q$2),Nhap!$F$5:$F$1000,Loc!A475)</f>
        <v>0</v>
      </c>
      <c r="R475" s="7">
        <f>SUMIFS(Nhap!$I$5:$I$1000,Nhap!$E$5:$E$1000,DATE(Thang!$E$4,Thang!$C$4,Loc!$R$2),Nhap!$F$5:$F$1000,Loc!A475)</f>
        <v>0</v>
      </c>
      <c r="S475" s="7">
        <f>SUMIFS(Nhap!$I$5:$I$1000,Nhap!$E$5:$E$1000,DATE(Thang!$E$4,Thang!$C$4,Loc!$S$2),Nhap!$F$5:$F$1000,Loc!A475)</f>
        <v>0</v>
      </c>
      <c r="T475" s="7">
        <f>SUMIFS(Nhap!$I$5:$I$1000,Nhap!$E$5:$E$1000,DATE(Thang!$E$4,Thang!$C$4,Loc!$T$2),Nhap!$F$5:$F$1000,Loc!A475)</f>
        <v>0</v>
      </c>
      <c r="U475" s="7">
        <f>SUMIFS(Nhap!$I$5:$I$1000,Nhap!$E$5:$E$1000,DATE(Thang!$E$4,Thang!$C$4,Loc!$U$2),Nhap!$F$5:$F$1000,Loc!A475)</f>
        <v>0</v>
      </c>
      <c r="V475" s="7">
        <f>SUMIFS(Nhap!$I$5:$I$1000,Nhap!$E$5:$E$1000,DATE(Thang!$E$4,Thang!$C$4,Loc!$V$2),Nhap!$F$5:$F$1000,Loc!A475)</f>
        <v>0</v>
      </c>
      <c r="W475" s="7">
        <f>SUMIFS(Nhap!$I$5:$I$1000,Nhap!$E$5:$E$1000,DATE(Thang!$E$4,Thang!$C$4,Loc!$W$2),Nhap!$F$5:$F$1000,Loc!A475)</f>
        <v>0</v>
      </c>
      <c r="X475" s="7">
        <f>SUMIFS(Nhap!$I$5:$I$1000,Nhap!$E$5:$E$1000,DATE(Thang!$E$4,Thang!$C$4,Loc!$X$2),Nhap!$F$5:$F$1000,Loc!A475)</f>
        <v>0</v>
      </c>
      <c r="Y475" s="7">
        <f>SUMIFS(Nhap!$I$5:$I$1000,Nhap!$E$5:$E$1000,DATE(Thang!$E$4,Thang!$C$4,Loc!$Y$2),Nhap!$F$5:$F$1000,Loc!A475)</f>
        <v>0</v>
      </c>
      <c r="Z475" s="7">
        <f>SUMIFS(Nhap!$I$5:$I$1000,Nhap!$E$5:$E$1000,DATE(Thang!$E$4,Thang!$C$4,Loc!$Z$2),Nhap!$F$5:$F$1000,Loc!A475)</f>
        <v>0</v>
      </c>
      <c r="AA475" s="7">
        <f>SUMIFS(Nhap!$I$5:$I$1000,Nhap!$E$5:$E$1000,DATE(Thang!$E$4,Thang!$C$4,Loc!$AA$2),Nhap!$F$5:$F$1000,Loc!A475)</f>
        <v>0</v>
      </c>
      <c r="AB475" s="7">
        <f>SUMIFS(Nhap!$I$5:$I$1000,Nhap!$E$5:$E$1000,DATE(Thang!$E$4,Thang!$C$4,Loc!$AB$2),Nhap!$F$5:$F$1000,Loc!A475)</f>
        <v>0</v>
      </c>
      <c r="AC475" s="7">
        <f>SUMIFS(Nhap!$I$5:$I$1000,Nhap!$E$5:$E$1000,DATE(Thang!$E$4,Thang!$C$4,Loc!$AC$2),Nhap!$F$5:$F$1000,Loc!A475)</f>
        <v>0</v>
      </c>
      <c r="AD475" s="7">
        <f>SUMIFS(Nhap!$I$5:$I$1000,Nhap!$E$5:$E$1000,DATE(Thang!$E$4,Thang!$C$4,Loc!$AD$2),Nhap!$F$5:$F$1000,Loc!$A$5)</f>
        <v>0</v>
      </c>
      <c r="AE475" s="7">
        <f>SUMIFS(Nhap!$I$5:$I$1000,Nhap!$E$5:$E$1000,DATE(Thang!$E$4,Thang!$C$4,Loc!$AE$2),Nhap!$F$5:$F$1000,Loc!A475)</f>
        <v>0</v>
      </c>
      <c r="AF475" s="7">
        <f>SUMIFS(Nhap!$I$5:$I$1000,Nhap!$E$5:$E$1000,DATE(Thang!$E$4,Thang!$C$4,Loc!$AF$2),Nhap!$F$5:$F$1000,Loc!A475)</f>
        <v>0</v>
      </c>
      <c r="AG475" s="7">
        <f>SUMIFS(Nhap!$I$5:$I$1000,Nhap!$E$5:$E$1000,DATE(Thang!$E$4,Thang!$C$4,Loc!$AG$2),Nhap!$F$5:$F$1000,Loc!A475)</f>
        <v>0</v>
      </c>
      <c r="AH475" s="7">
        <f>SUMIFS(Nhap!$I$5:$I$1000,Nhap!$E$5:$E$1000,DATE(Thang!$E$4,Thang!$C$4,Loc!$AH$2),Nhap!$F$5:$F$1000,Loc!A475)</f>
        <v>0</v>
      </c>
      <c r="AI475" s="7">
        <f>SUMIFS(Nhap!$I$5:$I$1000,Nhap!$E$5:$E$1000,DATE(Thang!$E$4,Thang!$C$4,Loc!$AI$2),Nhap!$F$5:$F$1000,Loc!A475)</f>
        <v>0</v>
      </c>
      <c r="AJ475" s="7">
        <f>SUMIFS(Nhap!$I$5:$I$1000,Nhap!$E$5:$E$1000,DATE(Thang!$E$4,Thang!$C$4,Loc!$AJ$2),Nhap!$F$5:$F$1000,Loc!A475)</f>
        <v>0</v>
      </c>
      <c r="AK475" s="1">
        <f>SUMIFS(Xuat!$G$5:$G$1000,Xuat!$C$5:$C$1000,DATE(Thang!$E$4,Thang!$C$4,AK$2),Xuat!$D$5:$D$1000,Loc!$A475)</f>
        <v>0</v>
      </c>
      <c r="AL475" s="1">
        <f>SUMIFS(Xuat!$G$5:$G$1000,Xuat!$C$5:$C$1000,DATE(Thang!$E$4,Thang!$C$4,AL$2),Xuat!$D$5:$D$1000,Loc!$A475)</f>
        <v>0</v>
      </c>
      <c r="AM475" s="1">
        <f>SUMIFS(Xuat!$G$5:$G$1000,Xuat!$C$5:$C$1000,DATE(Thang!$E$4,Thang!$C$4,AM$2),Xuat!$D$5:$D$1000,Loc!$A475)</f>
        <v>0</v>
      </c>
      <c r="AN475" s="1">
        <f>SUMIFS(Xuat!$G$5:$G$1000,Xuat!$C$5:$C$1000,DATE(Thang!$E$4,Thang!$C$4,AN$2),Xuat!$D$5:$D$1000,Loc!$A475)</f>
        <v>0</v>
      </c>
      <c r="AO475" s="1">
        <f>SUMIFS(Xuat!$G$5:$G$1000,Xuat!$C$5:$C$1000,DATE(Thang!$E$4,Thang!$C$4,AO$2),Xuat!$D$5:$D$1000,Loc!$A475)</f>
        <v>0</v>
      </c>
      <c r="AP475" s="1">
        <f>SUMIFS(Xuat!$G$5:$G$1000,Xuat!$C$5:$C$1000,DATE(Thang!$E$4,Thang!$C$4,AP$2),Xuat!$D$5:$D$1000,Loc!$A475)</f>
        <v>0</v>
      </c>
      <c r="AQ475" s="1">
        <f>SUMIFS(Xuat!$G$5:$G$1000,Xuat!$C$5:$C$1000,DATE(Thang!$E$4,Thang!$C$4,AQ$2),Xuat!$D$5:$D$1000,Loc!$A475)</f>
        <v>0</v>
      </c>
      <c r="AR475" s="1">
        <f>SUMIFS(Xuat!$G$5:$G$1000,Xuat!$C$5:$C$1000,DATE(Thang!$E$4,Thang!$C$4,AR$2),Xuat!$D$5:$D$1000,Loc!$A475)</f>
        <v>0</v>
      </c>
      <c r="AS475" s="1">
        <f>SUMIFS(Xuat!$G$5:$G$1000,Xuat!$C$5:$C$1000,DATE(Thang!$E$4,Thang!$C$4,AS$2),Xuat!$D$5:$D$1000,Loc!$A475)</f>
        <v>0</v>
      </c>
      <c r="AT475" s="1">
        <f>SUMIFS(Xuat!$G$5:$G$1000,Xuat!$C$5:$C$1000,DATE(Thang!$E$4,Thang!$C$4,AT$2),Xuat!$D$5:$D$1000,Loc!$A475)</f>
        <v>0</v>
      </c>
      <c r="AU475" s="1">
        <f>SUMIFS(Xuat!$G$5:$G$1000,Xuat!$C$5:$C$1000,DATE(Thang!$E$4,Thang!$C$4,AU$2),Xuat!$D$5:$D$1000,Loc!$A475)</f>
        <v>0</v>
      </c>
      <c r="AV475" s="1">
        <f>SUMIFS(Xuat!$G$5:$G$1000,Xuat!$C$5:$C$1000,DATE(Thang!$E$4,Thang!$C$4,AV$2),Xuat!$D$5:$D$1000,Loc!$A475)</f>
        <v>0</v>
      </c>
      <c r="AW475" s="1">
        <f>SUMIFS(Xuat!$G$5:$G$1000,Xuat!$C$5:$C$1000,DATE(Thang!$E$4,Thang!$C$4,AW$2),Xuat!$D$5:$D$1000,Loc!$A475)</f>
        <v>0</v>
      </c>
      <c r="AX475" s="1">
        <f>SUMIFS(Xuat!$G$5:$G$1000,Xuat!$C$5:$C$1000,DATE(Thang!$E$4,Thang!$C$4,AX$2),Xuat!$D$5:$D$1000,Loc!$A475)</f>
        <v>0</v>
      </c>
      <c r="AY475" s="1">
        <f>SUMIFS(Xuat!$G$5:$G$1000,Xuat!$C$5:$C$1000,DATE(Thang!$E$4,Thang!$C$4,AY$2),Xuat!$D$5:$D$1000,Loc!$A475)</f>
        <v>0</v>
      </c>
      <c r="AZ475" s="1">
        <f>SUMIFS(Xuat!$G$5:$G$1000,Xuat!$C$5:$C$1000,DATE(Thang!$E$4,Thang!$C$4,AZ$2),Xuat!$D$5:$D$1000,Loc!$A475)</f>
        <v>0</v>
      </c>
      <c r="BA475" s="1">
        <f>SUMIFS(Xuat!$G$5:$G$1000,Xuat!$C$5:$C$1000,DATE(Thang!$E$4,Thang!$C$4,BA$2),Xuat!$D$5:$D$1000,Loc!$A475)</f>
        <v>0</v>
      </c>
      <c r="BB475" s="1">
        <f>SUMIFS(Xuat!$G$5:$G$1000,Xuat!$C$5:$C$1000,DATE(Thang!$E$4,Thang!$C$4,BB$2),Xuat!$D$5:$D$1000,Loc!$A475)</f>
        <v>0</v>
      </c>
      <c r="BC475" s="1">
        <f>SUMIFS(Xuat!$G$5:$G$1000,Xuat!$C$5:$C$1000,DATE(Thang!$E$4,Thang!$C$4,BC$2),Xuat!$D$5:$D$1000,Loc!$A475)</f>
        <v>0</v>
      </c>
      <c r="BD475" s="1">
        <f>SUMIFS(Xuat!$G$5:$G$1000,Xuat!$C$5:$C$1000,DATE(Thang!$E$4,Thang!$C$4,BD$2),Xuat!$D$5:$D$1000,Loc!$A475)</f>
        <v>0</v>
      </c>
      <c r="BE475" s="1">
        <f>SUMIFS(Xuat!$G$5:$G$1000,Xuat!$C$5:$C$1000,DATE(Thang!$E$4,Thang!$C$4,BE$2),Xuat!$D$5:$D$1000,Loc!$A475)</f>
        <v>0</v>
      </c>
      <c r="BF475" s="1">
        <f>SUMIFS(Xuat!$G$5:$G$1000,Xuat!$C$5:$C$1000,DATE(Thang!$E$4,Thang!$C$4,BF$2),Xuat!$D$5:$D$1000,Loc!$A475)</f>
        <v>0</v>
      </c>
      <c r="BG475" s="1">
        <f>SUMIFS(Xuat!$G$5:$G$1000,Xuat!$C$5:$C$1000,DATE(Thang!$E$4,Thang!$C$4,BG$2),Xuat!$D$5:$D$1000,Loc!$A475)</f>
        <v>0</v>
      </c>
      <c r="BH475" s="1">
        <f>SUMIFS(Xuat!$G$5:$G$1000,Xuat!$C$5:$C$1000,DATE(Thang!$E$4,Thang!$C$4,BH$2),Xuat!$D$5:$D$1000,Loc!$A475)</f>
        <v>0</v>
      </c>
      <c r="BI475" s="1">
        <f>SUMIFS(Xuat!$G$5:$G$1000,Xuat!$C$5:$C$1000,DATE(Thang!$E$4,Thang!$C$4,BI$2),Xuat!$D$5:$D$1000,Loc!$A475)</f>
        <v>0</v>
      </c>
      <c r="BJ475" s="1">
        <f>SUMIFS(Xuat!$G$5:$G$1000,Xuat!$C$5:$C$1000,DATE(Thang!$E$4,Thang!$C$4,BJ$2),Xuat!$D$5:$D$1000,Loc!$A475)</f>
        <v>0</v>
      </c>
      <c r="BK475" s="1">
        <f>SUMIFS(Xuat!$G$5:$G$1000,Xuat!$C$5:$C$1000,DATE(Thang!$E$4,Thang!$C$4,BK$2),Xuat!$D$5:$D$1000,Loc!$A475)</f>
        <v>0</v>
      </c>
      <c r="BL475" s="1">
        <f>SUMIFS(Xuat!$G$5:$G$1000,Xuat!$C$5:$C$1000,DATE(Thang!$E$4,Thang!$C$4,BL$2),Xuat!$D$5:$D$1000,Loc!$A475)</f>
        <v>0</v>
      </c>
      <c r="BM475" s="1">
        <f>SUMIFS(Xuat!$G$5:$G$1000,Xuat!$C$5:$C$1000,DATE(Thang!$E$4,Thang!$C$4,BM$2),Xuat!$D$5:$D$1000,Loc!$A475)</f>
        <v>0</v>
      </c>
      <c r="BN475" s="1">
        <f>SUMIFS(Xuat!$G$5:$G$1000,Xuat!$C$5:$C$1000,DATE(Thang!$E$4,Thang!$C$4,BN$2),Xuat!$D$5:$D$1000,Loc!$A475)</f>
        <v>0</v>
      </c>
      <c r="BO475" s="1">
        <f>SUMIFS(Xuat!$G$5:$G$1000,Xuat!$C$5:$C$1000,DATE(Thang!$E$4,Thang!$C$4,BO$2),Xuat!$D$5:$D$1000,Loc!$A475)</f>
        <v>0</v>
      </c>
    </row>
    <row r="476" spans="1:67" x14ac:dyDescent="0.2">
      <c r="A476" s="2">
        <f>DM!C476</f>
        <v>0</v>
      </c>
      <c r="B476" s="3">
        <f>VLOOKUP(A476,Tondau!$B$5:$F$500,3,0)</f>
        <v>0</v>
      </c>
      <c r="C476" s="3">
        <f t="shared" si="23"/>
        <v>0</v>
      </c>
      <c r="D476" s="3">
        <f t="shared" si="24"/>
        <v>0</v>
      </c>
      <c r="E476" s="3">
        <f t="shared" si="25"/>
        <v>0</v>
      </c>
      <c r="F476" s="7">
        <f>SUMIFS(Nhap!$I$5:$I$1000,Nhap!$E$5:$E$1000,DATE(Thang!$E$4,Thang!$C$4,Loc!$F$2),Nhap!$F$5:$F$1000,Loc!A476)</f>
        <v>0</v>
      </c>
      <c r="G476" s="7">
        <f>SUMIFS(Nhap!$I$5:$I$1000,Nhap!$E$5:$E$1000,DATE(Thang!$E$4,Thang!$C$4,Loc!$G$2),Nhap!$F$5:$F$1000,Loc!A476)</f>
        <v>0</v>
      </c>
      <c r="H476" s="7">
        <f>SUMIFS(Nhap!$I$5:$I$1000,Nhap!$E$5:$E$1000,DATE(Thang!$E$4,Thang!$C$4,Loc!$H$2),Nhap!$F$5:$F$1000,Loc!A476)</f>
        <v>0</v>
      </c>
      <c r="I476" s="7">
        <f>SUMIFS(Nhap!$I$5:$I$1000,Nhap!$E$5:$E$1000,DATE(Thang!$E$4,Thang!$C$4,Loc!$I$2),Nhap!$F$5:$F$1000,Loc!A476)</f>
        <v>0</v>
      </c>
      <c r="J476" s="7">
        <f>SUMIFS(Nhap!$I$5:$I$1000,Nhap!$E$5:$E$1000,DATE(Thang!$E$4,Thang!$C$4,Loc!$J$2),Nhap!$F$5:$F$1000,Loc!A476)</f>
        <v>0</v>
      </c>
      <c r="K476" s="7">
        <f>SUMIFS(Nhap!$I$5:$I$1000,Nhap!$E$5:$E$1000,DATE(Thang!$E$4,Thang!$C$4,Loc!$K$2),Nhap!$F$5:$F$1000,Loc!A476)</f>
        <v>0</v>
      </c>
      <c r="L476" s="7">
        <f>SUMIFS(Nhap!$I$5:$I$1000,Nhap!$E$5:$E$1000,DATE(Thang!$E$4,Thang!$C$4,Loc!$L$2),Nhap!$F$5:$F$1000,Loc!A476)</f>
        <v>0</v>
      </c>
      <c r="M476" s="7">
        <f>SUMIFS(Nhap!$I$5:$I$1000,Nhap!$E$5:$E$1000,DATE(Thang!$E$4,Thang!$C$4,Loc!$M$2),Nhap!$F$5:$F$1000,Loc!A476)</f>
        <v>0</v>
      </c>
      <c r="N476" s="7">
        <f>SUMIFS(Nhap!$I$5:$I$1000,Nhap!$E$5:$E$1000,DATE(Thang!$E$4,Thang!$C$4,Loc!$N$2),Nhap!$F$5:$F$1000,Loc!A476)</f>
        <v>0</v>
      </c>
      <c r="O476" s="7">
        <f>SUMIFS(Nhap!$I$5:$I$1000,Nhap!$E$5:$E$1000,DATE(Thang!$E$4,Thang!$C$4,Loc!$O$2),Nhap!$F$5:$F$1000,Loc!A476)</f>
        <v>0</v>
      </c>
      <c r="P476" s="7">
        <f>SUMIFS(Nhap!$I$5:$I$1000,Nhap!$E$5:$E$1000,DATE(Thang!$E$4,Thang!$C$4,Loc!$P$2),Nhap!$F$5:$F$1000,Loc!A476)</f>
        <v>0</v>
      </c>
      <c r="Q476" s="7">
        <f>SUMIFS(Nhap!$I$5:$I$1000,Nhap!$E$5:$E$1000,DATE(Thang!$E$4,Thang!$C$4,Loc!$Q$2),Nhap!$F$5:$F$1000,Loc!A476)</f>
        <v>0</v>
      </c>
      <c r="R476" s="7">
        <f>SUMIFS(Nhap!$I$5:$I$1000,Nhap!$E$5:$E$1000,DATE(Thang!$E$4,Thang!$C$4,Loc!$R$2),Nhap!$F$5:$F$1000,Loc!A476)</f>
        <v>0</v>
      </c>
      <c r="S476" s="7">
        <f>SUMIFS(Nhap!$I$5:$I$1000,Nhap!$E$5:$E$1000,DATE(Thang!$E$4,Thang!$C$4,Loc!$S$2),Nhap!$F$5:$F$1000,Loc!A476)</f>
        <v>0</v>
      </c>
      <c r="T476" s="7">
        <f>SUMIFS(Nhap!$I$5:$I$1000,Nhap!$E$5:$E$1000,DATE(Thang!$E$4,Thang!$C$4,Loc!$T$2),Nhap!$F$5:$F$1000,Loc!A476)</f>
        <v>0</v>
      </c>
      <c r="U476" s="7">
        <f>SUMIFS(Nhap!$I$5:$I$1000,Nhap!$E$5:$E$1000,DATE(Thang!$E$4,Thang!$C$4,Loc!$U$2),Nhap!$F$5:$F$1000,Loc!A476)</f>
        <v>0</v>
      </c>
      <c r="V476" s="7">
        <f>SUMIFS(Nhap!$I$5:$I$1000,Nhap!$E$5:$E$1000,DATE(Thang!$E$4,Thang!$C$4,Loc!$V$2),Nhap!$F$5:$F$1000,Loc!A476)</f>
        <v>0</v>
      </c>
      <c r="W476" s="7">
        <f>SUMIFS(Nhap!$I$5:$I$1000,Nhap!$E$5:$E$1000,DATE(Thang!$E$4,Thang!$C$4,Loc!$W$2),Nhap!$F$5:$F$1000,Loc!A476)</f>
        <v>0</v>
      </c>
      <c r="X476" s="7">
        <f>SUMIFS(Nhap!$I$5:$I$1000,Nhap!$E$5:$E$1000,DATE(Thang!$E$4,Thang!$C$4,Loc!$X$2),Nhap!$F$5:$F$1000,Loc!A476)</f>
        <v>0</v>
      </c>
      <c r="Y476" s="7">
        <f>SUMIFS(Nhap!$I$5:$I$1000,Nhap!$E$5:$E$1000,DATE(Thang!$E$4,Thang!$C$4,Loc!$Y$2),Nhap!$F$5:$F$1000,Loc!A476)</f>
        <v>0</v>
      </c>
      <c r="Z476" s="7">
        <f>SUMIFS(Nhap!$I$5:$I$1000,Nhap!$E$5:$E$1000,DATE(Thang!$E$4,Thang!$C$4,Loc!$Z$2),Nhap!$F$5:$F$1000,Loc!A476)</f>
        <v>0</v>
      </c>
      <c r="AA476" s="7">
        <f>SUMIFS(Nhap!$I$5:$I$1000,Nhap!$E$5:$E$1000,DATE(Thang!$E$4,Thang!$C$4,Loc!$AA$2),Nhap!$F$5:$F$1000,Loc!A476)</f>
        <v>0</v>
      </c>
      <c r="AB476" s="7">
        <f>SUMIFS(Nhap!$I$5:$I$1000,Nhap!$E$5:$E$1000,DATE(Thang!$E$4,Thang!$C$4,Loc!$AB$2),Nhap!$F$5:$F$1000,Loc!A476)</f>
        <v>0</v>
      </c>
      <c r="AC476" s="7">
        <f>SUMIFS(Nhap!$I$5:$I$1000,Nhap!$E$5:$E$1000,DATE(Thang!$E$4,Thang!$C$4,Loc!$AC$2),Nhap!$F$5:$F$1000,Loc!A476)</f>
        <v>0</v>
      </c>
      <c r="AD476" s="7">
        <f>SUMIFS(Nhap!$I$5:$I$1000,Nhap!$E$5:$E$1000,DATE(Thang!$E$4,Thang!$C$4,Loc!$AD$2),Nhap!$F$5:$F$1000,Loc!$A$5)</f>
        <v>0</v>
      </c>
      <c r="AE476" s="7">
        <f>SUMIFS(Nhap!$I$5:$I$1000,Nhap!$E$5:$E$1000,DATE(Thang!$E$4,Thang!$C$4,Loc!$AE$2),Nhap!$F$5:$F$1000,Loc!A476)</f>
        <v>0</v>
      </c>
      <c r="AF476" s="7">
        <f>SUMIFS(Nhap!$I$5:$I$1000,Nhap!$E$5:$E$1000,DATE(Thang!$E$4,Thang!$C$4,Loc!$AF$2),Nhap!$F$5:$F$1000,Loc!A476)</f>
        <v>0</v>
      </c>
      <c r="AG476" s="7">
        <f>SUMIFS(Nhap!$I$5:$I$1000,Nhap!$E$5:$E$1000,DATE(Thang!$E$4,Thang!$C$4,Loc!$AG$2),Nhap!$F$5:$F$1000,Loc!A476)</f>
        <v>0</v>
      </c>
      <c r="AH476" s="7">
        <f>SUMIFS(Nhap!$I$5:$I$1000,Nhap!$E$5:$E$1000,DATE(Thang!$E$4,Thang!$C$4,Loc!$AH$2),Nhap!$F$5:$F$1000,Loc!A476)</f>
        <v>0</v>
      </c>
      <c r="AI476" s="7">
        <f>SUMIFS(Nhap!$I$5:$I$1000,Nhap!$E$5:$E$1000,DATE(Thang!$E$4,Thang!$C$4,Loc!$AI$2),Nhap!$F$5:$F$1000,Loc!A476)</f>
        <v>0</v>
      </c>
      <c r="AJ476" s="7">
        <f>SUMIFS(Nhap!$I$5:$I$1000,Nhap!$E$5:$E$1000,DATE(Thang!$E$4,Thang!$C$4,Loc!$AJ$2),Nhap!$F$5:$F$1000,Loc!A476)</f>
        <v>0</v>
      </c>
      <c r="AK476" s="1">
        <f>SUMIFS(Xuat!$G$5:$G$1000,Xuat!$C$5:$C$1000,DATE(Thang!$E$4,Thang!$C$4,AK$2),Xuat!$D$5:$D$1000,Loc!$A476)</f>
        <v>0</v>
      </c>
      <c r="AL476" s="1">
        <f>SUMIFS(Xuat!$G$5:$G$1000,Xuat!$C$5:$C$1000,DATE(Thang!$E$4,Thang!$C$4,AL$2),Xuat!$D$5:$D$1000,Loc!$A476)</f>
        <v>0</v>
      </c>
      <c r="AM476" s="1">
        <f>SUMIFS(Xuat!$G$5:$G$1000,Xuat!$C$5:$C$1000,DATE(Thang!$E$4,Thang!$C$4,AM$2),Xuat!$D$5:$D$1000,Loc!$A476)</f>
        <v>0</v>
      </c>
      <c r="AN476" s="1">
        <f>SUMIFS(Xuat!$G$5:$G$1000,Xuat!$C$5:$C$1000,DATE(Thang!$E$4,Thang!$C$4,AN$2),Xuat!$D$5:$D$1000,Loc!$A476)</f>
        <v>0</v>
      </c>
      <c r="AO476" s="1">
        <f>SUMIFS(Xuat!$G$5:$G$1000,Xuat!$C$5:$C$1000,DATE(Thang!$E$4,Thang!$C$4,AO$2),Xuat!$D$5:$D$1000,Loc!$A476)</f>
        <v>0</v>
      </c>
      <c r="AP476" s="1">
        <f>SUMIFS(Xuat!$G$5:$G$1000,Xuat!$C$5:$C$1000,DATE(Thang!$E$4,Thang!$C$4,AP$2),Xuat!$D$5:$D$1000,Loc!$A476)</f>
        <v>0</v>
      </c>
      <c r="AQ476" s="1">
        <f>SUMIFS(Xuat!$G$5:$G$1000,Xuat!$C$5:$C$1000,DATE(Thang!$E$4,Thang!$C$4,AQ$2),Xuat!$D$5:$D$1000,Loc!$A476)</f>
        <v>0</v>
      </c>
      <c r="AR476" s="1">
        <f>SUMIFS(Xuat!$G$5:$G$1000,Xuat!$C$5:$C$1000,DATE(Thang!$E$4,Thang!$C$4,AR$2),Xuat!$D$5:$D$1000,Loc!$A476)</f>
        <v>0</v>
      </c>
      <c r="AS476" s="1">
        <f>SUMIFS(Xuat!$G$5:$G$1000,Xuat!$C$5:$C$1000,DATE(Thang!$E$4,Thang!$C$4,AS$2),Xuat!$D$5:$D$1000,Loc!$A476)</f>
        <v>0</v>
      </c>
      <c r="AT476" s="1">
        <f>SUMIFS(Xuat!$G$5:$G$1000,Xuat!$C$5:$C$1000,DATE(Thang!$E$4,Thang!$C$4,AT$2),Xuat!$D$5:$D$1000,Loc!$A476)</f>
        <v>0</v>
      </c>
      <c r="AU476" s="1">
        <f>SUMIFS(Xuat!$G$5:$G$1000,Xuat!$C$5:$C$1000,DATE(Thang!$E$4,Thang!$C$4,AU$2),Xuat!$D$5:$D$1000,Loc!$A476)</f>
        <v>0</v>
      </c>
      <c r="AV476" s="1">
        <f>SUMIFS(Xuat!$G$5:$G$1000,Xuat!$C$5:$C$1000,DATE(Thang!$E$4,Thang!$C$4,AV$2),Xuat!$D$5:$D$1000,Loc!$A476)</f>
        <v>0</v>
      </c>
      <c r="AW476" s="1">
        <f>SUMIFS(Xuat!$G$5:$G$1000,Xuat!$C$5:$C$1000,DATE(Thang!$E$4,Thang!$C$4,AW$2),Xuat!$D$5:$D$1000,Loc!$A476)</f>
        <v>0</v>
      </c>
      <c r="AX476" s="1">
        <f>SUMIFS(Xuat!$G$5:$G$1000,Xuat!$C$5:$C$1000,DATE(Thang!$E$4,Thang!$C$4,AX$2),Xuat!$D$5:$D$1000,Loc!$A476)</f>
        <v>0</v>
      </c>
      <c r="AY476" s="1">
        <f>SUMIFS(Xuat!$G$5:$G$1000,Xuat!$C$5:$C$1000,DATE(Thang!$E$4,Thang!$C$4,AY$2),Xuat!$D$5:$D$1000,Loc!$A476)</f>
        <v>0</v>
      </c>
      <c r="AZ476" s="1">
        <f>SUMIFS(Xuat!$G$5:$G$1000,Xuat!$C$5:$C$1000,DATE(Thang!$E$4,Thang!$C$4,AZ$2),Xuat!$D$5:$D$1000,Loc!$A476)</f>
        <v>0</v>
      </c>
      <c r="BA476" s="1">
        <f>SUMIFS(Xuat!$G$5:$G$1000,Xuat!$C$5:$C$1000,DATE(Thang!$E$4,Thang!$C$4,BA$2),Xuat!$D$5:$D$1000,Loc!$A476)</f>
        <v>0</v>
      </c>
      <c r="BB476" s="1">
        <f>SUMIFS(Xuat!$G$5:$G$1000,Xuat!$C$5:$C$1000,DATE(Thang!$E$4,Thang!$C$4,BB$2),Xuat!$D$5:$D$1000,Loc!$A476)</f>
        <v>0</v>
      </c>
      <c r="BC476" s="1">
        <f>SUMIFS(Xuat!$G$5:$G$1000,Xuat!$C$5:$C$1000,DATE(Thang!$E$4,Thang!$C$4,BC$2),Xuat!$D$5:$D$1000,Loc!$A476)</f>
        <v>0</v>
      </c>
      <c r="BD476" s="1">
        <f>SUMIFS(Xuat!$G$5:$G$1000,Xuat!$C$5:$C$1000,DATE(Thang!$E$4,Thang!$C$4,BD$2),Xuat!$D$5:$D$1000,Loc!$A476)</f>
        <v>0</v>
      </c>
      <c r="BE476" s="1">
        <f>SUMIFS(Xuat!$G$5:$G$1000,Xuat!$C$5:$C$1000,DATE(Thang!$E$4,Thang!$C$4,BE$2),Xuat!$D$5:$D$1000,Loc!$A476)</f>
        <v>0</v>
      </c>
      <c r="BF476" s="1">
        <f>SUMIFS(Xuat!$G$5:$G$1000,Xuat!$C$5:$C$1000,DATE(Thang!$E$4,Thang!$C$4,BF$2),Xuat!$D$5:$D$1000,Loc!$A476)</f>
        <v>0</v>
      </c>
      <c r="BG476" s="1">
        <f>SUMIFS(Xuat!$G$5:$G$1000,Xuat!$C$5:$C$1000,DATE(Thang!$E$4,Thang!$C$4,BG$2),Xuat!$D$5:$D$1000,Loc!$A476)</f>
        <v>0</v>
      </c>
      <c r="BH476" s="1">
        <f>SUMIFS(Xuat!$G$5:$G$1000,Xuat!$C$5:$C$1000,DATE(Thang!$E$4,Thang!$C$4,BH$2),Xuat!$D$5:$D$1000,Loc!$A476)</f>
        <v>0</v>
      </c>
      <c r="BI476" s="1">
        <f>SUMIFS(Xuat!$G$5:$G$1000,Xuat!$C$5:$C$1000,DATE(Thang!$E$4,Thang!$C$4,BI$2),Xuat!$D$5:$D$1000,Loc!$A476)</f>
        <v>0</v>
      </c>
      <c r="BJ476" s="1">
        <f>SUMIFS(Xuat!$G$5:$G$1000,Xuat!$C$5:$C$1000,DATE(Thang!$E$4,Thang!$C$4,BJ$2),Xuat!$D$5:$D$1000,Loc!$A476)</f>
        <v>0</v>
      </c>
      <c r="BK476" s="1">
        <f>SUMIFS(Xuat!$G$5:$G$1000,Xuat!$C$5:$C$1000,DATE(Thang!$E$4,Thang!$C$4,BK$2),Xuat!$D$5:$D$1000,Loc!$A476)</f>
        <v>0</v>
      </c>
      <c r="BL476" s="1">
        <f>SUMIFS(Xuat!$G$5:$G$1000,Xuat!$C$5:$C$1000,DATE(Thang!$E$4,Thang!$C$4,BL$2),Xuat!$D$5:$D$1000,Loc!$A476)</f>
        <v>0</v>
      </c>
      <c r="BM476" s="1">
        <f>SUMIFS(Xuat!$G$5:$G$1000,Xuat!$C$5:$C$1000,DATE(Thang!$E$4,Thang!$C$4,BM$2),Xuat!$D$5:$D$1000,Loc!$A476)</f>
        <v>0</v>
      </c>
      <c r="BN476" s="1">
        <f>SUMIFS(Xuat!$G$5:$G$1000,Xuat!$C$5:$C$1000,DATE(Thang!$E$4,Thang!$C$4,BN$2),Xuat!$D$5:$D$1000,Loc!$A476)</f>
        <v>0</v>
      </c>
      <c r="BO476" s="1">
        <f>SUMIFS(Xuat!$G$5:$G$1000,Xuat!$C$5:$C$1000,DATE(Thang!$E$4,Thang!$C$4,BO$2),Xuat!$D$5:$D$1000,Loc!$A476)</f>
        <v>0</v>
      </c>
    </row>
    <row r="477" spans="1:67" x14ac:dyDescent="0.2">
      <c r="A477" s="2">
        <f>DM!C477</f>
        <v>0</v>
      </c>
      <c r="B477" s="3">
        <f>VLOOKUP(A477,Tondau!$B$5:$F$500,3,0)</f>
        <v>0</v>
      </c>
      <c r="C477" s="3">
        <f t="shared" si="23"/>
        <v>0</v>
      </c>
      <c r="D477" s="3">
        <f t="shared" si="24"/>
        <v>0</v>
      </c>
      <c r="E477" s="3">
        <f t="shared" si="25"/>
        <v>0</v>
      </c>
      <c r="F477" s="7">
        <f>SUMIFS(Nhap!$I$5:$I$1000,Nhap!$E$5:$E$1000,DATE(Thang!$E$4,Thang!$C$4,Loc!$F$2),Nhap!$F$5:$F$1000,Loc!A477)</f>
        <v>0</v>
      </c>
      <c r="G477" s="7">
        <f>SUMIFS(Nhap!$I$5:$I$1000,Nhap!$E$5:$E$1000,DATE(Thang!$E$4,Thang!$C$4,Loc!$G$2),Nhap!$F$5:$F$1000,Loc!A477)</f>
        <v>0</v>
      </c>
      <c r="H477" s="7">
        <f>SUMIFS(Nhap!$I$5:$I$1000,Nhap!$E$5:$E$1000,DATE(Thang!$E$4,Thang!$C$4,Loc!$H$2),Nhap!$F$5:$F$1000,Loc!A477)</f>
        <v>0</v>
      </c>
      <c r="I477" s="7">
        <f>SUMIFS(Nhap!$I$5:$I$1000,Nhap!$E$5:$E$1000,DATE(Thang!$E$4,Thang!$C$4,Loc!$I$2),Nhap!$F$5:$F$1000,Loc!A477)</f>
        <v>0</v>
      </c>
      <c r="J477" s="7">
        <f>SUMIFS(Nhap!$I$5:$I$1000,Nhap!$E$5:$E$1000,DATE(Thang!$E$4,Thang!$C$4,Loc!$J$2),Nhap!$F$5:$F$1000,Loc!A477)</f>
        <v>0</v>
      </c>
      <c r="K477" s="7">
        <f>SUMIFS(Nhap!$I$5:$I$1000,Nhap!$E$5:$E$1000,DATE(Thang!$E$4,Thang!$C$4,Loc!$K$2),Nhap!$F$5:$F$1000,Loc!A477)</f>
        <v>0</v>
      </c>
      <c r="L477" s="7">
        <f>SUMIFS(Nhap!$I$5:$I$1000,Nhap!$E$5:$E$1000,DATE(Thang!$E$4,Thang!$C$4,Loc!$L$2),Nhap!$F$5:$F$1000,Loc!A477)</f>
        <v>0</v>
      </c>
      <c r="M477" s="7">
        <f>SUMIFS(Nhap!$I$5:$I$1000,Nhap!$E$5:$E$1000,DATE(Thang!$E$4,Thang!$C$4,Loc!$M$2),Nhap!$F$5:$F$1000,Loc!A477)</f>
        <v>0</v>
      </c>
      <c r="N477" s="7">
        <f>SUMIFS(Nhap!$I$5:$I$1000,Nhap!$E$5:$E$1000,DATE(Thang!$E$4,Thang!$C$4,Loc!$N$2),Nhap!$F$5:$F$1000,Loc!A477)</f>
        <v>0</v>
      </c>
      <c r="O477" s="7">
        <f>SUMIFS(Nhap!$I$5:$I$1000,Nhap!$E$5:$E$1000,DATE(Thang!$E$4,Thang!$C$4,Loc!$O$2),Nhap!$F$5:$F$1000,Loc!A477)</f>
        <v>0</v>
      </c>
      <c r="P477" s="7">
        <f>SUMIFS(Nhap!$I$5:$I$1000,Nhap!$E$5:$E$1000,DATE(Thang!$E$4,Thang!$C$4,Loc!$P$2),Nhap!$F$5:$F$1000,Loc!A477)</f>
        <v>0</v>
      </c>
      <c r="Q477" s="7">
        <f>SUMIFS(Nhap!$I$5:$I$1000,Nhap!$E$5:$E$1000,DATE(Thang!$E$4,Thang!$C$4,Loc!$Q$2),Nhap!$F$5:$F$1000,Loc!A477)</f>
        <v>0</v>
      </c>
      <c r="R477" s="7">
        <f>SUMIFS(Nhap!$I$5:$I$1000,Nhap!$E$5:$E$1000,DATE(Thang!$E$4,Thang!$C$4,Loc!$R$2),Nhap!$F$5:$F$1000,Loc!A477)</f>
        <v>0</v>
      </c>
      <c r="S477" s="7">
        <f>SUMIFS(Nhap!$I$5:$I$1000,Nhap!$E$5:$E$1000,DATE(Thang!$E$4,Thang!$C$4,Loc!$S$2),Nhap!$F$5:$F$1000,Loc!A477)</f>
        <v>0</v>
      </c>
      <c r="T477" s="7">
        <f>SUMIFS(Nhap!$I$5:$I$1000,Nhap!$E$5:$E$1000,DATE(Thang!$E$4,Thang!$C$4,Loc!$T$2),Nhap!$F$5:$F$1000,Loc!A477)</f>
        <v>0</v>
      </c>
      <c r="U477" s="7">
        <f>SUMIFS(Nhap!$I$5:$I$1000,Nhap!$E$5:$E$1000,DATE(Thang!$E$4,Thang!$C$4,Loc!$U$2),Nhap!$F$5:$F$1000,Loc!A477)</f>
        <v>0</v>
      </c>
      <c r="V477" s="7">
        <f>SUMIFS(Nhap!$I$5:$I$1000,Nhap!$E$5:$E$1000,DATE(Thang!$E$4,Thang!$C$4,Loc!$V$2),Nhap!$F$5:$F$1000,Loc!A477)</f>
        <v>0</v>
      </c>
      <c r="W477" s="7">
        <f>SUMIFS(Nhap!$I$5:$I$1000,Nhap!$E$5:$E$1000,DATE(Thang!$E$4,Thang!$C$4,Loc!$W$2),Nhap!$F$5:$F$1000,Loc!A477)</f>
        <v>0</v>
      </c>
      <c r="X477" s="7">
        <f>SUMIFS(Nhap!$I$5:$I$1000,Nhap!$E$5:$E$1000,DATE(Thang!$E$4,Thang!$C$4,Loc!$X$2),Nhap!$F$5:$F$1000,Loc!A477)</f>
        <v>0</v>
      </c>
      <c r="Y477" s="7">
        <f>SUMIFS(Nhap!$I$5:$I$1000,Nhap!$E$5:$E$1000,DATE(Thang!$E$4,Thang!$C$4,Loc!$Y$2),Nhap!$F$5:$F$1000,Loc!A477)</f>
        <v>0</v>
      </c>
      <c r="Z477" s="7">
        <f>SUMIFS(Nhap!$I$5:$I$1000,Nhap!$E$5:$E$1000,DATE(Thang!$E$4,Thang!$C$4,Loc!$Z$2),Nhap!$F$5:$F$1000,Loc!A477)</f>
        <v>0</v>
      </c>
      <c r="AA477" s="7">
        <f>SUMIFS(Nhap!$I$5:$I$1000,Nhap!$E$5:$E$1000,DATE(Thang!$E$4,Thang!$C$4,Loc!$AA$2),Nhap!$F$5:$F$1000,Loc!A477)</f>
        <v>0</v>
      </c>
      <c r="AB477" s="7">
        <f>SUMIFS(Nhap!$I$5:$I$1000,Nhap!$E$5:$E$1000,DATE(Thang!$E$4,Thang!$C$4,Loc!$AB$2),Nhap!$F$5:$F$1000,Loc!A477)</f>
        <v>0</v>
      </c>
      <c r="AC477" s="7">
        <f>SUMIFS(Nhap!$I$5:$I$1000,Nhap!$E$5:$E$1000,DATE(Thang!$E$4,Thang!$C$4,Loc!$AC$2),Nhap!$F$5:$F$1000,Loc!A477)</f>
        <v>0</v>
      </c>
      <c r="AD477" s="7">
        <f>SUMIFS(Nhap!$I$5:$I$1000,Nhap!$E$5:$E$1000,DATE(Thang!$E$4,Thang!$C$4,Loc!$AD$2),Nhap!$F$5:$F$1000,Loc!$A$5)</f>
        <v>0</v>
      </c>
      <c r="AE477" s="7">
        <f>SUMIFS(Nhap!$I$5:$I$1000,Nhap!$E$5:$E$1000,DATE(Thang!$E$4,Thang!$C$4,Loc!$AE$2),Nhap!$F$5:$F$1000,Loc!A477)</f>
        <v>0</v>
      </c>
      <c r="AF477" s="7">
        <f>SUMIFS(Nhap!$I$5:$I$1000,Nhap!$E$5:$E$1000,DATE(Thang!$E$4,Thang!$C$4,Loc!$AF$2),Nhap!$F$5:$F$1000,Loc!A477)</f>
        <v>0</v>
      </c>
      <c r="AG477" s="7">
        <f>SUMIFS(Nhap!$I$5:$I$1000,Nhap!$E$5:$E$1000,DATE(Thang!$E$4,Thang!$C$4,Loc!$AG$2),Nhap!$F$5:$F$1000,Loc!A477)</f>
        <v>0</v>
      </c>
      <c r="AH477" s="7">
        <f>SUMIFS(Nhap!$I$5:$I$1000,Nhap!$E$5:$E$1000,DATE(Thang!$E$4,Thang!$C$4,Loc!$AH$2),Nhap!$F$5:$F$1000,Loc!A477)</f>
        <v>0</v>
      </c>
      <c r="AI477" s="7">
        <f>SUMIFS(Nhap!$I$5:$I$1000,Nhap!$E$5:$E$1000,DATE(Thang!$E$4,Thang!$C$4,Loc!$AI$2),Nhap!$F$5:$F$1000,Loc!A477)</f>
        <v>0</v>
      </c>
      <c r="AJ477" s="7">
        <f>SUMIFS(Nhap!$I$5:$I$1000,Nhap!$E$5:$E$1000,DATE(Thang!$E$4,Thang!$C$4,Loc!$AJ$2),Nhap!$F$5:$F$1000,Loc!A477)</f>
        <v>0</v>
      </c>
      <c r="AK477" s="1">
        <f>SUMIFS(Xuat!$G$5:$G$1000,Xuat!$C$5:$C$1000,DATE(Thang!$E$4,Thang!$C$4,AK$2),Xuat!$D$5:$D$1000,Loc!$A477)</f>
        <v>0</v>
      </c>
      <c r="AL477" s="1">
        <f>SUMIFS(Xuat!$G$5:$G$1000,Xuat!$C$5:$C$1000,DATE(Thang!$E$4,Thang!$C$4,AL$2),Xuat!$D$5:$D$1000,Loc!$A477)</f>
        <v>0</v>
      </c>
      <c r="AM477" s="1">
        <f>SUMIFS(Xuat!$G$5:$G$1000,Xuat!$C$5:$C$1000,DATE(Thang!$E$4,Thang!$C$4,AM$2),Xuat!$D$5:$D$1000,Loc!$A477)</f>
        <v>0</v>
      </c>
      <c r="AN477" s="1">
        <f>SUMIFS(Xuat!$G$5:$G$1000,Xuat!$C$5:$C$1000,DATE(Thang!$E$4,Thang!$C$4,AN$2),Xuat!$D$5:$D$1000,Loc!$A477)</f>
        <v>0</v>
      </c>
      <c r="AO477" s="1">
        <f>SUMIFS(Xuat!$G$5:$G$1000,Xuat!$C$5:$C$1000,DATE(Thang!$E$4,Thang!$C$4,AO$2),Xuat!$D$5:$D$1000,Loc!$A477)</f>
        <v>0</v>
      </c>
      <c r="AP477" s="1">
        <f>SUMIFS(Xuat!$G$5:$G$1000,Xuat!$C$5:$C$1000,DATE(Thang!$E$4,Thang!$C$4,AP$2),Xuat!$D$5:$D$1000,Loc!$A477)</f>
        <v>0</v>
      </c>
      <c r="AQ477" s="1">
        <f>SUMIFS(Xuat!$G$5:$G$1000,Xuat!$C$5:$C$1000,DATE(Thang!$E$4,Thang!$C$4,AQ$2),Xuat!$D$5:$D$1000,Loc!$A477)</f>
        <v>0</v>
      </c>
      <c r="AR477" s="1">
        <f>SUMIFS(Xuat!$G$5:$G$1000,Xuat!$C$5:$C$1000,DATE(Thang!$E$4,Thang!$C$4,AR$2),Xuat!$D$5:$D$1000,Loc!$A477)</f>
        <v>0</v>
      </c>
      <c r="AS477" s="1">
        <f>SUMIFS(Xuat!$G$5:$G$1000,Xuat!$C$5:$C$1000,DATE(Thang!$E$4,Thang!$C$4,AS$2),Xuat!$D$5:$D$1000,Loc!$A477)</f>
        <v>0</v>
      </c>
      <c r="AT477" s="1">
        <f>SUMIFS(Xuat!$G$5:$G$1000,Xuat!$C$5:$C$1000,DATE(Thang!$E$4,Thang!$C$4,AT$2),Xuat!$D$5:$D$1000,Loc!$A477)</f>
        <v>0</v>
      </c>
      <c r="AU477" s="1">
        <f>SUMIFS(Xuat!$G$5:$G$1000,Xuat!$C$5:$C$1000,DATE(Thang!$E$4,Thang!$C$4,AU$2),Xuat!$D$5:$D$1000,Loc!$A477)</f>
        <v>0</v>
      </c>
      <c r="AV477" s="1">
        <f>SUMIFS(Xuat!$G$5:$G$1000,Xuat!$C$5:$C$1000,DATE(Thang!$E$4,Thang!$C$4,AV$2),Xuat!$D$5:$D$1000,Loc!$A477)</f>
        <v>0</v>
      </c>
      <c r="AW477" s="1">
        <f>SUMIFS(Xuat!$G$5:$G$1000,Xuat!$C$5:$C$1000,DATE(Thang!$E$4,Thang!$C$4,AW$2),Xuat!$D$5:$D$1000,Loc!$A477)</f>
        <v>0</v>
      </c>
      <c r="AX477" s="1">
        <f>SUMIFS(Xuat!$G$5:$G$1000,Xuat!$C$5:$C$1000,DATE(Thang!$E$4,Thang!$C$4,AX$2),Xuat!$D$5:$D$1000,Loc!$A477)</f>
        <v>0</v>
      </c>
      <c r="AY477" s="1">
        <f>SUMIFS(Xuat!$G$5:$G$1000,Xuat!$C$5:$C$1000,DATE(Thang!$E$4,Thang!$C$4,AY$2),Xuat!$D$5:$D$1000,Loc!$A477)</f>
        <v>0</v>
      </c>
      <c r="AZ477" s="1">
        <f>SUMIFS(Xuat!$G$5:$G$1000,Xuat!$C$5:$C$1000,DATE(Thang!$E$4,Thang!$C$4,AZ$2),Xuat!$D$5:$D$1000,Loc!$A477)</f>
        <v>0</v>
      </c>
      <c r="BA477" s="1">
        <f>SUMIFS(Xuat!$G$5:$G$1000,Xuat!$C$5:$C$1000,DATE(Thang!$E$4,Thang!$C$4,BA$2),Xuat!$D$5:$D$1000,Loc!$A477)</f>
        <v>0</v>
      </c>
      <c r="BB477" s="1">
        <f>SUMIFS(Xuat!$G$5:$G$1000,Xuat!$C$5:$C$1000,DATE(Thang!$E$4,Thang!$C$4,BB$2),Xuat!$D$5:$D$1000,Loc!$A477)</f>
        <v>0</v>
      </c>
      <c r="BC477" s="1">
        <f>SUMIFS(Xuat!$G$5:$G$1000,Xuat!$C$5:$C$1000,DATE(Thang!$E$4,Thang!$C$4,BC$2),Xuat!$D$5:$D$1000,Loc!$A477)</f>
        <v>0</v>
      </c>
      <c r="BD477" s="1">
        <f>SUMIFS(Xuat!$G$5:$G$1000,Xuat!$C$5:$C$1000,DATE(Thang!$E$4,Thang!$C$4,BD$2),Xuat!$D$5:$D$1000,Loc!$A477)</f>
        <v>0</v>
      </c>
      <c r="BE477" s="1">
        <f>SUMIFS(Xuat!$G$5:$G$1000,Xuat!$C$5:$C$1000,DATE(Thang!$E$4,Thang!$C$4,BE$2),Xuat!$D$5:$D$1000,Loc!$A477)</f>
        <v>0</v>
      </c>
      <c r="BF477" s="1">
        <f>SUMIFS(Xuat!$G$5:$G$1000,Xuat!$C$5:$C$1000,DATE(Thang!$E$4,Thang!$C$4,BF$2),Xuat!$D$5:$D$1000,Loc!$A477)</f>
        <v>0</v>
      </c>
      <c r="BG477" s="1">
        <f>SUMIFS(Xuat!$G$5:$G$1000,Xuat!$C$5:$C$1000,DATE(Thang!$E$4,Thang!$C$4,BG$2),Xuat!$D$5:$D$1000,Loc!$A477)</f>
        <v>0</v>
      </c>
      <c r="BH477" s="1">
        <f>SUMIFS(Xuat!$G$5:$G$1000,Xuat!$C$5:$C$1000,DATE(Thang!$E$4,Thang!$C$4,BH$2),Xuat!$D$5:$D$1000,Loc!$A477)</f>
        <v>0</v>
      </c>
      <c r="BI477" s="1">
        <f>SUMIFS(Xuat!$G$5:$G$1000,Xuat!$C$5:$C$1000,DATE(Thang!$E$4,Thang!$C$4,BI$2),Xuat!$D$5:$D$1000,Loc!$A477)</f>
        <v>0</v>
      </c>
      <c r="BJ477" s="1">
        <f>SUMIFS(Xuat!$G$5:$G$1000,Xuat!$C$5:$C$1000,DATE(Thang!$E$4,Thang!$C$4,BJ$2),Xuat!$D$5:$D$1000,Loc!$A477)</f>
        <v>0</v>
      </c>
      <c r="BK477" s="1">
        <f>SUMIFS(Xuat!$G$5:$G$1000,Xuat!$C$5:$C$1000,DATE(Thang!$E$4,Thang!$C$4,BK$2),Xuat!$D$5:$D$1000,Loc!$A477)</f>
        <v>0</v>
      </c>
      <c r="BL477" s="1">
        <f>SUMIFS(Xuat!$G$5:$G$1000,Xuat!$C$5:$C$1000,DATE(Thang!$E$4,Thang!$C$4,BL$2),Xuat!$D$5:$D$1000,Loc!$A477)</f>
        <v>0</v>
      </c>
      <c r="BM477" s="1">
        <f>SUMIFS(Xuat!$G$5:$G$1000,Xuat!$C$5:$C$1000,DATE(Thang!$E$4,Thang!$C$4,BM$2),Xuat!$D$5:$D$1000,Loc!$A477)</f>
        <v>0</v>
      </c>
      <c r="BN477" s="1">
        <f>SUMIFS(Xuat!$G$5:$G$1000,Xuat!$C$5:$C$1000,DATE(Thang!$E$4,Thang!$C$4,BN$2),Xuat!$D$5:$D$1000,Loc!$A477)</f>
        <v>0</v>
      </c>
      <c r="BO477" s="1">
        <f>SUMIFS(Xuat!$G$5:$G$1000,Xuat!$C$5:$C$1000,DATE(Thang!$E$4,Thang!$C$4,BO$2),Xuat!$D$5:$D$1000,Loc!$A477)</f>
        <v>0</v>
      </c>
    </row>
    <row r="478" spans="1:67" x14ac:dyDescent="0.2">
      <c r="A478" s="2">
        <f>DM!C478</f>
        <v>0</v>
      </c>
      <c r="B478" s="3">
        <f>VLOOKUP(A478,Tondau!$B$5:$F$500,3,0)</f>
        <v>0</v>
      </c>
      <c r="C478" s="3">
        <f t="shared" si="23"/>
        <v>0</v>
      </c>
      <c r="D478" s="3">
        <f t="shared" si="24"/>
        <v>0</v>
      </c>
      <c r="E478" s="3">
        <f t="shared" si="25"/>
        <v>0</v>
      </c>
      <c r="F478" s="7">
        <f>SUMIFS(Nhap!$I$5:$I$1000,Nhap!$E$5:$E$1000,DATE(Thang!$E$4,Thang!$C$4,Loc!$F$2),Nhap!$F$5:$F$1000,Loc!A478)</f>
        <v>0</v>
      </c>
      <c r="G478" s="7">
        <f>SUMIFS(Nhap!$I$5:$I$1000,Nhap!$E$5:$E$1000,DATE(Thang!$E$4,Thang!$C$4,Loc!$G$2),Nhap!$F$5:$F$1000,Loc!A478)</f>
        <v>0</v>
      </c>
      <c r="H478" s="7">
        <f>SUMIFS(Nhap!$I$5:$I$1000,Nhap!$E$5:$E$1000,DATE(Thang!$E$4,Thang!$C$4,Loc!$H$2),Nhap!$F$5:$F$1000,Loc!A478)</f>
        <v>0</v>
      </c>
      <c r="I478" s="7">
        <f>SUMIFS(Nhap!$I$5:$I$1000,Nhap!$E$5:$E$1000,DATE(Thang!$E$4,Thang!$C$4,Loc!$I$2),Nhap!$F$5:$F$1000,Loc!A478)</f>
        <v>0</v>
      </c>
      <c r="J478" s="7">
        <f>SUMIFS(Nhap!$I$5:$I$1000,Nhap!$E$5:$E$1000,DATE(Thang!$E$4,Thang!$C$4,Loc!$J$2),Nhap!$F$5:$F$1000,Loc!A478)</f>
        <v>0</v>
      </c>
      <c r="K478" s="7">
        <f>SUMIFS(Nhap!$I$5:$I$1000,Nhap!$E$5:$E$1000,DATE(Thang!$E$4,Thang!$C$4,Loc!$K$2),Nhap!$F$5:$F$1000,Loc!A478)</f>
        <v>0</v>
      </c>
      <c r="L478" s="7">
        <f>SUMIFS(Nhap!$I$5:$I$1000,Nhap!$E$5:$E$1000,DATE(Thang!$E$4,Thang!$C$4,Loc!$L$2),Nhap!$F$5:$F$1000,Loc!A478)</f>
        <v>0</v>
      </c>
      <c r="M478" s="7">
        <f>SUMIFS(Nhap!$I$5:$I$1000,Nhap!$E$5:$E$1000,DATE(Thang!$E$4,Thang!$C$4,Loc!$M$2),Nhap!$F$5:$F$1000,Loc!A478)</f>
        <v>0</v>
      </c>
      <c r="N478" s="7">
        <f>SUMIFS(Nhap!$I$5:$I$1000,Nhap!$E$5:$E$1000,DATE(Thang!$E$4,Thang!$C$4,Loc!$N$2),Nhap!$F$5:$F$1000,Loc!A478)</f>
        <v>0</v>
      </c>
      <c r="O478" s="7">
        <f>SUMIFS(Nhap!$I$5:$I$1000,Nhap!$E$5:$E$1000,DATE(Thang!$E$4,Thang!$C$4,Loc!$O$2),Nhap!$F$5:$F$1000,Loc!A478)</f>
        <v>0</v>
      </c>
      <c r="P478" s="7">
        <f>SUMIFS(Nhap!$I$5:$I$1000,Nhap!$E$5:$E$1000,DATE(Thang!$E$4,Thang!$C$4,Loc!$P$2),Nhap!$F$5:$F$1000,Loc!A478)</f>
        <v>0</v>
      </c>
      <c r="Q478" s="7">
        <f>SUMIFS(Nhap!$I$5:$I$1000,Nhap!$E$5:$E$1000,DATE(Thang!$E$4,Thang!$C$4,Loc!$Q$2),Nhap!$F$5:$F$1000,Loc!A478)</f>
        <v>0</v>
      </c>
      <c r="R478" s="7">
        <f>SUMIFS(Nhap!$I$5:$I$1000,Nhap!$E$5:$E$1000,DATE(Thang!$E$4,Thang!$C$4,Loc!$R$2),Nhap!$F$5:$F$1000,Loc!A478)</f>
        <v>0</v>
      </c>
      <c r="S478" s="7">
        <f>SUMIFS(Nhap!$I$5:$I$1000,Nhap!$E$5:$E$1000,DATE(Thang!$E$4,Thang!$C$4,Loc!$S$2),Nhap!$F$5:$F$1000,Loc!A478)</f>
        <v>0</v>
      </c>
      <c r="T478" s="7">
        <f>SUMIFS(Nhap!$I$5:$I$1000,Nhap!$E$5:$E$1000,DATE(Thang!$E$4,Thang!$C$4,Loc!$T$2),Nhap!$F$5:$F$1000,Loc!A478)</f>
        <v>0</v>
      </c>
      <c r="U478" s="7">
        <f>SUMIFS(Nhap!$I$5:$I$1000,Nhap!$E$5:$E$1000,DATE(Thang!$E$4,Thang!$C$4,Loc!$U$2),Nhap!$F$5:$F$1000,Loc!A478)</f>
        <v>0</v>
      </c>
      <c r="V478" s="7">
        <f>SUMIFS(Nhap!$I$5:$I$1000,Nhap!$E$5:$E$1000,DATE(Thang!$E$4,Thang!$C$4,Loc!$V$2),Nhap!$F$5:$F$1000,Loc!A478)</f>
        <v>0</v>
      </c>
      <c r="W478" s="7">
        <f>SUMIFS(Nhap!$I$5:$I$1000,Nhap!$E$5:$E$1000,DATE(Thang!$E$4,Thang!$C$4,Loc!$W$2),Nhap!$F$5:$F$1000,Loc!A478)</f>
        <v>0</v>
      </c>
      <c r="X478" s="7">
        <f>SUMIFS(Nhap!$I$5:$I$1000,Nhap!$E$5:$E$1000,DATE(Thang!$E$4,Thang!$C$4,Loc!$X$2),Nhap!$F$5:$F$1000,Loc!A478)</f>
        <v>0</v>
      </c>
      <c r="Y478" s="7">
        <f>SUMIFS(Nhap!$I$5:$I$1000,Nhap!$E$5:$E$1000,DATE(Thang!$E$4,Thang!$C$4,Loc!$Y$2),Nhap!$F$5:$F$1000,Loc!A478)</f>
        <v>0</v>
      </c>
      <c r="Z478" s="7">
        <f>SUMIFS(Nhap!$I$5:$I$1000,Nhap!$E$5:$E$1000,DATE(Thang!$E$4,Thang!$C$4,Loc!$Z$2),Nhap!$F$5:$F$1000,Loc!A478)</f>
        <v>0</v>
      </c>
      <c r="AA478" s="7">
        <f>SUMIFS(Nhap!$I$5:$I$1000,Nhap!$E$5:$E$1000,DATE(Thang!$E$4,Thang!$C$4,Loc!$AA$2),Nhap!$F$5:$F$1000,Loc!A478)</f>
        <v>0</v>
      </c>
      <c r="AB478" s="7">
        <f>SUMIFS(Nhap!$I$5:$I$1000,Nhap!$E$5:$E$1000,DATE(Thang!$E$4,Thang!$C$4,Loc!$AB$2),Nhap!$F$5:$F$1000,Loc!A478)</f>
        <v>0</v>
      </c>
      <c r="AC478" s="7">
        <f>SUMIFS(Nhap!$I$5:$I$1000,Nhap!$E$5:$E$1000,DATE(Thang!$E$4,Thang!$C$4,Loc!$AC$2),Nhap!$F$5:$F$1000,Loc!A478)</f>
        <v>0</v>
      </c>
      <c r="AD478" s="7">
        <f>SUMIFS(Nhap!$I$5:$I$1000,Nhap!$E$5:$E$1000,DATE(Thang!$E$4,Thang!$C$4,Loc!$AD$2),Nhap!$F$5:$F$1000,Loc!$A$5)</f>
        <v>0</v>
      </c>
      <c r="AE478" s="7">
        <f>SUMIFS(Nhap!$I$5:$I$1000,Nhap!$E$5:$E$1000,DATE(Thang!$E$4,Thang!$C$4,Loc!$AE$2),Nhap!$F$5:$F$1000,Loc!A478)</f>
        <v>0</v>
      </c>
      <c r="AF478" s="7">
        <f>SUMIFS(Nhap!$I$5:$I$1000,Nhap!$E$5:$E$1000,DATE(Thang!$E$4,Thang!$C$4,Loc!$AF$2),Nhap!$F$5:$F$1000,Loc!A478)</f>
        <v>0</v>
      </c>
      <c r="AG478" s="7">
        <f>SUMIFS(Nhap!$I$5:$I$1000,Nhap!$E$5:$E$1000,DATE(Thang!$E$4,Thang!$C$4,Loc!$AG$2),Nhap!$F$5:$F$1000,Loc!A478)</f>
        <v>0</v>
      </c>
      <c r="AH478" s="7">
        <f>SUMIFS(Nhap!$I$5:$I$1000,Nhap!$E$5:$E$1000,DATE(Thang!$E$4,Thang!$C$4,Loc!$AH$2),Nhap!$F$5:$F$1000,Loc!A478)</f>
        <v>0</v>
      </c>
      <c r="AI478" s="7">
        <f>SUMIFS(Nhap!$I$5:$I$1000,Nhap!$E$5:$E$1000,DATE(Thang!$E$4,Thang!$C$4,Loc!$AI$2),Nhap!$F$5:$F$1000,Loc!A478)</f>
        <v>0</v>
      </c>
      <c r="AJ478" s="7">
        <f>SUMIFS(Nhap!$I$5:$I$1000,Nhap!$E$5:$E$1000,DATE(Thang!$E$4,Thang!$C$4,Loc!$AJ$2),Nhap!$F$5:$F$1000,Loc!A478)</f>
        <v>0</v>
      </c>
      <c r="AK478" s="1">
        <f>SUMIFS(Xuat!$G$5:$G$1000,Xuat!$C$5:$C$1000,DATE(Thang!$E$4,Thang!$C$4,AK$2),Xuat!$D$5:$D$1000,Loc!$A478)</f>
        <v>0</v>
      </c>
      <c r="AL478" s="1">
        <f>SUMIFS(Xuat!$G$5:$G$1000,Xuat!$C$5:$C$1000,DATE(Thang!$E$4,Thang!$C$4,AL$2),Xuat!$D$5:$D$1000,Loc!$A478)</f>
        <v>0</v>
      </c>
      <c r="AM478" s="1">
        <f>SUMIFS(Xuat!$G$5:$G$1000,Xuat!$C$5:$C$1000,DATE(Thang!$E$4,Thang!$C$4,AM$2),Xuat!$D$5:$D$1000,Loc!$A478)</f>
        <v>0</v>
      </c>
      <c r="AN478" s="1">
        <f>SUMIFS(Xuat!$G$5:$G$1000,Xuat!$C$5:$C$1000,DATE(Thang!$E$4,Thang!$C$4,AN$2),Xuat!$D$5:$D$1000,Loc!$A478)</f>
        <v>0</v>
      </c>
      <c r="AO478" s="1">
        <f>SUMIFS(Xuat!$G$5:$G$1000,Xuat!$C$5:$C$1000,DATE(Thang!$E$4,Thang!$C$4,AO$2),Xuat!$D$5:$D$1000,Loc!$A478)</f>
        <v>0</v>
      </c>
      <c r="AP478" s="1">
        <f>SUMIFS(Xuat!$G$5:$G$1000,Xuat!$C$5:$C$1000,DATE(Thang!$E$4,Thang!$C$4,AP$2),Xuat!$D$5:$D$1000,Loc!$A478)</f>
        <v>0</v>
      </c>
      <c r="AQ478" s="1">
        <f>SUMIFS(Xuat!$G$5:$G$1000,Xuat!$C$5:$C$1000,DATE(Thang!$E$4,Thang!$C$4,AQ$2),Xuat!$D$5:$D$1000,Loc!$A478)</f>
        <v>0</v>
      </c>
      <c r="AR478" s="1">
        <f>SUMIFS(Xuat!$G$5:$G$1000,Xuat!$C$5:$C$1000,DATE(Thang!$E$4,Thang!$C$4,AR$2),Xuat!$D$5:$D$1000,Loc!$A478)</f>
        <v>0</v>
      </c>
      <c r="AS478" s="1">
        <f>SUMIFS(Xuat!$G$5:$G$1000,Xuat!$C$5:$C$1000,DATE(Thang!$E$4,Thang!$C$4,AS$2),Xuat!$D$5:$D$1000,Loc!$A478)</f>
        <v>0</v>
      </c>
      <c r="AT478" s="1">
        <f>SUMIFS(Xuat!$G$5:$G$1000,Xuat!$C$5:$C$1000,DATE(Thang!$E$4,Thang!$C$4,AT$2),Xuat!$D$5:$D$1000,Loc!$A478)</f>
        <v>0</v>
      </c>
      <c r="AU478" s="1">
        <f>SUMIFS(Xuat!$G$5:$G$1000,Xuat!$C$5:$C$1000,DATE(Thang!$E$4,Thang!$C$4,AU$2),Xuat!$D$5:$D$1000,Loc!$A478)</f>
        <v>0</v>
      </c>
      <c r="AV478" s="1">
        <f>SUMIFS(Xuat!$G$5:$G$1000,Xuat!$C$5:$C$1000,DATE(Thang!$E$4,Thang!$C$4,AV$2),Xuat!$D$5:$D$1000,Loc!$A478)</f>
        <v>0</v>
      </c>
      <c r="AW478" s="1">
        <f>SUMIFS(Xuat!$G$5:$G$1000,Xuat!$C$5:$C$1000,DATE(Thang!$E$4,Thang!$C$4,AW$2),Xuat!$D$5:$D$1000,Loc!$A478)</f>
        <v>0</v>
      </c>
      <c r="AX478" s="1">
        <f>SUMIFS(Xuat!$G$5:$G$1000,Xuat!$C$5:$C$1000,DATE(Thang!$E$4,Thang!$C$4,AX$2),Xuat!$D$5:$D$1000,Loc!$A478)</f>
        <v>0</v>
      </c>
      <c r="AY478" s="1">
        <f>SUMIFS(Xuat!$G$5:$G$1000,Xuat!$C$5:$C$1000,DATE(Thang!$E$4,Thang!$C$4,AY$2),Xuat!$D$5:$D$1000,Loc!$A478)</f>
        <v>0</v>
      </c>
      <c r="AZ478" s="1">
        <f>SUMIFS(Xuat!$G$5:$G$1000,Xuat!$C$5:$C$1000,DATE(Thang!$E$4,Thang!$C$4,AZ$2),Xuat!$D$5:$D$1000,Loc!$A478)</f>
        <v>0</v>
      </c>
      <c r="BA478" s="1">
        <f>SUMIFS(Xuat!$G$5:$G$1000,Xuat!$C$5:$C$1000,DATE(Thang!$E$4,Thang!$C$4,BA$2),Xuat!$D$5:$D$1000,Loc!$A478)</f>
        <v>0</v>
      </c>
      <c r="BB478" s="1">
        <f>SUMIFS(Xuat!$G$5:$G$1000,Xuat!$C$5:$C$1000,DATE(Thang!$E$4,Thang!$C$4,BB$2),Xuat!$D$5:$D$1000,Loc!$A478)</f>
        <v>0</v>
      </c>
      <c r="BC478" s="1">
        <f>SUMIFS(Xuat!$G$5:$G$1000,Xuat!$C$5:$C$1000,DATE(Thang!$E$4,Thang!$C$4,BC$2),Xuat!$D$5:$D$1000,Loc!$A478)</f>
        <v>0</v>
      </c>
      <c r="BD478" s="1">
        <f>SUMIFS(Xuat!$G$5:$G$1000,Xuat!$C$5:$C$1000,DATE(Thang!$E$4,Thang!$C$4,BD$2),Xuat!$D$5:$D$1000,Loc!$A478)</f>
        <v>0</v>
      </c>
      <c r="BE478" s="1">
        <f>SUMIFS(Xuat!$G$5:$G$1000,Xuat!$C$5:$C$1000,DATE(Thang!$E$4,Thang!$C$4,BE$2),Xuat!$D$5:$D$1000,Loc!$A478)</f>
        <v>0</v>
      </c>
      <c r="BF478" s="1">
        <f>SUMIFS(Xuat!$G$5:$G$1000,Xuat!$C$5:$C$1000,DATE(Thang!$E$4,Thang!$C$4,BF$2),Xuat!$D$5:$D$1000,Loc!$A478)</f>
        <v>0</v>
      </c>
      <c r="BG478" s="1">
        <f>SUMIFS(Xuat!$G$5:$G$1000,Xuat!$C$5:$C$1000,DATE(Thang!$E$4,Thang!$C$4,BG$2),Xuat!$D$5:$D$1000,Loc!$A478)</f>
        <v>0</v>
      </c>
      <c r="BH478" s="1">
        <f>SUMIFS(Xuat!$G$5:$G$1000,Xuat!$C$5:$C$1000,DATE(Thang!$E$4,Thang!$C$4,BH$2),Xuat!$D$5:$D$1000,Loc!$A478)</f>
        <v>0</v>
      </c>
      <c r="BI478" s="1">
        <f>SUMIFS(Xuat!$G$5:$G$1000,Xuat!$C$5:$C$1000,DATE(Thang!$E$4,Thang!$C$4,BI$2),Xuat!$D$5:$D$1000,Loc!$A478)</f>
        <v>0</v>
      </c>
      <c r="BJ478" s="1">
        <f>SUMIFS(Xuat!$G$5:$G$1000,Xuat!$C$5:$C$1000,DATE(Thang!$E$4,Thang!$C$4,BJ$2),Xuat!$D$5:$D$1000,Loc!$A478)</f>
        <v>0</v>
      </c>
      <c r="BK478" s="1">
        <f>SUMIFS(Xuat!$G$5:$G$1000,Xuat!$C$5:$C$1000,DATE(Thang!$E$4,Thang!$C$4,BK$2),Xuat!$D$5:$D$1000,Loc!$A478)</f>
        <v>0</v>
      </c>
      <c r="BL478" s="1">
        <f>SUMIFS(Xuat!$G$5:$G$1000,Xuat!$C$5:$C$1000,DATE(Thang!$E$4,Thang!$C$4,BL$2),Xuat!$D$5:$D$1000,Loc!$A478)</f>
        <v>0</v>
      </c>
      <c r="BM478" s="1">
        <f>SUMIFS(Xuat!$G$5:$G$1000,Xuat!$C$5:$C$1000,DATE(Thang!$E$4,Thang!$C$4,BM$2),Xuat!$D$5:$D$1000,Loc!$A478)</f>
        <v>0</v>
      </c>
      <c r="BN478" s="1">
        <f>SUMIFS(Xuat!$G$5:$G$1000,Xuat!$C$5:$C$1000,DATE(Thang!$E$4,Thang!$C$4,BN$2),Xuat!$D$5:$D$1000,Loc!$A478)</f>
        <v>0</v>
      </c>
      <c r="BO478" s="1">
        <f>SUMIFS(Xuat!$G$5:$G$1000,Xuat!$C$5:$C$1000,DATE(Thang!$E$4,Thang!$C$4,BO$2),Xuat!$D$5:$D$1000,Loc!$A478)</f>
        <v>0</v>
      </c>
    </row>
    <row r="479" spans="1:67" x14ac:dyDescent="0.2">
      <c r="A479" s="2">
        <f>DM!C479</f>
        <v>0</v>
      </c>
      <c r="B479" s="3">
        <f>VLOOKUP(A479,Tondau!$B$5:$F$500,3,0)</f>
        <v>0</v>
      </c>
      <c r="C479" s="3">
        <f t="shared" si="23"/>
        <v>0</v>
      </c>
      <c r="D479" s="3">
        <f t="shared" si="24"/>
        <v>0</v>
      </c>
      <c r="E479" s="3">
        <f t="shared" si="25"/>
        <v>0</v>
      </c>
      <c r="F479" s="7">
        <f>SUMIFS(Nhap!$I$5:$I$1000,Nhap!$E$5:$E$1000,DATE(Thang!$E$4,Thang!$C$4,Loc!$F$2),Nhap!$F$5:$F$1000,Loc!A479)</f>
        <v>0</v>
      </c>
      <c r="G479" s="7">
        <f>SUMIFS(Nhap!$I$5:$I$1000,Nhap!$E$5:$E$1000,DATE(Thang!$E$4,Thang!$C$4,Loc!$G$2),Nhap!$F$5:$F$1000,Loc!A479)</f>
        <v>0</v>
      </c>
      <c r="H479" s="7">
        <f>SUMIFS(Nhap!$I$5:$I$1000,Nhap!$E$5:$E$1000,DATE(Thang!$E$4,Thang!$C$4,Loc!$H$2),Nhap!$F$5:$F$1000,Loc!A479)</f>
        <v>0</v>
      </c>
      <c r="I479" s="7">
        <f>SUMIFS(Nhap!$I$5:$I$1000,Nhap!$E$5:$E$1000,DATE(Thang!$E$4,Thang!$C$4,Loc!$I$2),Nhap!$F$5:$F$1000,Loc!A479)</f>
        <v>0</v>
      </c>
      <c r="J479" s="7">
        <f>SUMIFS(Nhap!$I$5:$I$1000,Nhap!$E$5:$E$1000,DATE(Thang!$E$4,Thang!$C$4,Loc!$J$2),Nhap!$F$5:$F$1000,Loc!A479)</f>
        <v>0</v>
      </c>
      <c r="K479" s="7">
        <f>SUMIFS(Nhap!$I$5:$I$1000,Nhap!$E$5:$E$1000,DATE(Thang!$E$4,Thang!$C$4,Loc!$K$2),Nhap!$F$5:$F$1000,Loc!A479)</f>
        <v>0</v>
      </c>
      <c r="L479" s="7">
        <f>SUMIFS(Nhap!$I$5:$I$1000,Nhap!$E$5:$E$1000,DATE(Thang!$E$4,Thang!$C$4,Loc!$L$2),Nhap!$F$5:$F$1000,Loc!A479)</f>
        <v>0</v>
      </c>
      <c r="M479" s="7">
        <f>SUMIFS(Nhap!$I$5:$I$1000,Nhap!$E$5:$E$1000,DATE(Thang!$E$4,Thang!$C$4,Loc!$M$2),Nhap!$F$5:$F$1000,Loc!A479)</f>
        <v>0</v>
      </c>
      <c r="N479" s="7">
        <f>SUMIFS(Nhap!$I$5:$I$1000,Nhap!$E$5:$E$1000,DATE(Thang!$E$4,Thang!$C$4,Loc!$N$2),Nhap!$F$5:$F$1000,Loc!A479)</f>
        <v>0</v>
      </c>
      <c r="O479" s="7">
        <f>SUMIFS(Nhap!$I$5:$I$1000,Nhap!$E$5:$E$1000,DATE(Thang!$E$4,Thang!$C$4,Loc!$O$2),Nhap!$F$5:$F$1000,Loc!A479)</f>
        <v>0</v>
      </c>
      <c r="P479" s="7">
        <f>SUMIFS(Nhap!$I$5:$I$1000,Nhap!$E$5:$E$1000,DATE(Thang!$E$4,Thang!$C$4,Loc!$P$2),Nhap!$F$5:$F$1000,Loc!A479)</f>
        <v>0</v>
      </c>
      <c r="Q479" s="7">
        <f>SUMIFS(Nhap!$I$5:$I$1000,Nhap!$E$5:$E$1000,DATE(Thang!$E$4,Thang!$C$4,Loc!$Q$2),Nhap!$F$5:$F$1000,Loc!A479)</f>
        <v>0</v>
      </c>
      <c r="R479" s="7">
        <f>SUMIFS(Nhap!$I$5:$I$1000,Nhap!$E$5:$E$1000,DATE(Thang!$E$4,Thang!$C$4,Loc!$R$2),Nhap!$F$5:$F$1000,Loc!A479)</f>
        <v>0</v>
      </c>
      <c r="S479" s="7">
        <f>SUMIFS(Nhap!$I$5:$I$1000,Nhap!$E$5:$E$1000,DATE(Thang!$E$4,Thang!$C$4,Loc!$S$2),Nhap!$F$5:$F$1000,Loc!A479)</f>
        <v>0</v>
      </c>
      <c r="T479" s="7">
        <f>SUMIFS(Nhap!$I$5:$I$1000,Nhap!$E$5:$E$1000,DATE(Thang!$E$4,Thang!$C$4,Loc!$T$2),Nhap!$F$5:$F$1000,Loc!A479)</f>
        <v>0</v>
      </c>
      <c r="U479" s="7">
        <f>SUMIFS(Nhap!$I$5:$I$1000,Nhap!$E$5:$E$1000,DATE(Thang!$E$4,Thang!$C$4,Loc!$U$2),Nhap!$F$5:$F$1000,Loc!A479)</f>
        <v>0</v>
      </c>
      <c r="V479" s="7">
        <f>SUMIFS(Nhap!$I$5:$I$1000,Nhap!$E$5:$E$1000,DATE(Thang!$E$4,Thang!$C$4,Loc!$V$2),Nhap!$F$5:$F$1000,Loc!A479)</f>
        <v>0</v>
      </c>
      <c r="W479" s="7">
        <f>SUMIFS(Nhap!$I$5:$I$1000,Nhap!$E$5:$E$1000,DATE(Thang!$E$4,Thang!$C$4,Loc!$W$2),Nhap!$F$5:$F$1000,Loc!A479)</f>
        <v>0</v>
      </c>
      <c r="X479" s="7">
        <f>SUMIFS(Nhap!$I$5:$I$1000,Nhap!$E$5:$E$1000,DATE(Thang!$E$4,Thang!$C$4,Loc!$X$2),Nhap!$F$5:$F$1000,Loc!A479)</f>
        <v>0</v>
      </c>
      <c r="Y479" s="7">
        <f>SUMIFS(Nhap!$I$5:$I$1000,Nhap!$E$5:$E$1000,DATE(Thang!$E$4,Thang!$C$4,Loc!$Y$2),Nhap!$F$5:$F$1000,Loc!A479)</f>
        <v>0</v>
      </c>
      <c r="Z479" s="7">
        <f>SUMIFS(Nhap!$I$5:$I$1000,Nhap!$E$5:$E$1000,DATE(Thang!$E$4,Thang!$C$4,Loc!$Z$2),Nhap!$F$5:$F$1000,Loc!A479)</f>
        <v>0</v>
      </c>
      <c r="AA479" s="7">
        <f>SUMIFS(Nhap!$I$5:$I$1000,Nhap!$E$5:$E$1000,DATE(Thang!$E$4,Thang!$C$4,Loc!$AA$2),Nhap!$F$5:$F$1000,Loc!A479)</f>
        <v>0</v>
      </c>
      <c r="AB479" s="7">
        <f>SUMIFS(Nhap!$I$5:$I$1000,Nhap!$E$5:$E$1000,DATE(Thang!$E$4,Thang!$C$4,Loc!$AB$2),Nhap!$F$5:$F$1000,Loc!A479)</f>
        <v>0</v>
      </c>
      <c r="AC479" s="7">
        <f>SUMIFS(Nhap!$I$5:$I$1000,Nhap!$E$5:$E$1000,DATE(Thang!$E$4,Thang!$C$4,Loc!$AC$2),Nhap!$F$5:$F$1000,Loc!A479)</f>
        <v>0</v>
      </c>
      <c r="AD479" s="7">
        <f>SUMIFS(Nhap!$I$5:$I$1000,Nhap!$E$5:$E$1000,DATE(Thang!$E$4,Thang!$C$4,Loc!$AD$2),Nhap!$F$5:$F$1000,Loc!$A$5)</f>
        <v>0</v>
      </c>
      <c r="AE479" s="7">
        <f>SUMIFS(Nhap!$I$5:$I$1000,Nhap!$E$5:$E$1000,DATE(Thang!$E$4,Thang!$C$4,Loc!$AE$2),Nhap!$F$5:$F$1000,Loc!A479)</f>
        <v>0</v>
      </c>
      <c r="AF479" s="7">
        <f>SUMIFS(Nhap!$I$5:$I$1000,Nhap!$E$5:$E$1000,DATE(Thang!$E$4,Thang!$C$4,Loc!$AF$2),Nhap!$F$5:$F$1000,Loc!A479)</f>
        <v>0</v>
      </c>
      <c r="AG479" s="7">
        <f>SUMIFS(Nhap!$I$5:$I$1000,Nhap!$E$5:$E$1000,DATE(Thang!$E$4,Thang!$C$4,Loc!$AG$2),Nhap!$F$5:$F$1000,Loc!A479)</f>
        <v>0</v>
      </c>
      <c r="AH479" s="7">
        <f>SUMIFS(Nhap!$I$5:$I$1000,Nhap!$E$5:$E$1000,DATE(Thang!$E$4,Thang!$C$4,Loc!$AH$2),Nhap!$F$5:$F$1000,Loc!A479)</f>
        <v>0</v>
      </c>
      <c r="AI479" s="7">
        <f>SUMIFS(Nhap!$I$5:$I$1000,Nhap!$E$5:$E$1000,DATE(Thang!$E$4,Thang!$C$4,Loc!$AI$2),Nhap!$F$5:$F$1000,Loc!A479)</f>
        <v>0</v>
      </c>
      <c r="AJ479" s="7">
        <f>SUMIFS(Nhap!$I$5:$I$1000,Nhap!$E$5:$E$1000,DATE(Thang!$E$4,Thang!$C$4,Loc!$AJ$2),Nhap!$F$5:$F$1000,Loc!A479)</f>
        <v>0</v>
      </c>
      <c r="AK479" s="1">
        <f>SUMIFS(Xuat!$G$5:$G$1000,Xuat!$C$5:$C$1000,DATE(Thang!$E$4,Thang!$C$4,AK$2),Xuat!$D$5:$D$1000,Loc!$A479)</f>
        <v>0</v>
      </c>
      <c r="AL479" s="1">
        <f>SUMIFS(Xuat!$G$5:$G$1000,Xuat!$C$5:$C$1000,DATE(Thang!$E$4,Thang!$C$4,AL$2),Xuat!$D$5:$D$1000,Loc!$A479)</f>
        <v>0</v>
      </c>
      <c r="AM479" s="1">
        <f>SUMIFS(Xuat!$G$5:$G$1000,Xuat!$C$5:$C$1000,DATE(Thang!$E$4,Thang!$C$4,AM$2),Xuat!$D$5:$D$1000,Loc!$A479)</f>
        <v>0</v>
      </c>
      <c r="AN479" s="1">
        <f>SUMIFS(Xuat!$G$5:$G$1000,Xuat!$C$5:$C$1000,DATE(Thang!$E$4,Thang!$C$4,AN$2),Xuat!$D$5:$D$1000,Loc!$A479)</f>
        <v>0</v>
      </c>
      <c r="AO479" s="1">
        <f>SUMIFS(Xuat!$G$5:$G$1000,Xuat!$C$5:$C$1000,DATE(Thang!$E$4,Thang!$C$4,AO$2),Xuat!$D$5:$D$1000,Loc!$A479)</f>
        <v>0</v>
      </c>
      <c r="AP479" s="1">
        <f>SUMIFS(Xuat!$G$5:$G$1000,Xuat!$C$5:$C$1000,DATE(Thang!$E$4,Thang!$C$4,AP$2),Xuat!$D$5:$D$1000,Loc!$A479)</f>
        <v>0</v>
      </c>
      <c r="AQ479" s="1">
        <f>SUMIFS(Xuat!$G$5:$G$1000,Xuat!$C$5:$C$1000,DATE(Thang!$E$4,Thang!$C$4,AQ$2),Xuat!$D$5:$D$1000,Loc!$A479)</f>
        <v>0</v>
      </c>
      <c r="AR479" s="1">
        <f>SUMIFS(Xuat!$G$5:$G$1000,Xuat!$C$5:$C$1000,DATE(Thang!$E$4,Thang!$C$4,AR$2),Xuat!$D$5:$D$1000,Loc!$A479)</f>
        <v>0</v>
      </c>
      <c r="AS479" s="1">
        <f>SUMIFS(Xuat!$G$5:$G$1000,Xuat!$C$5:$C$1000,DATE(Thang!$E$4,Thang!$C$4,AS$2),Xuat!$D$5:$D$1000,Loc!$A479)</f>
        <v>0</v>
      </c>
      <c r="AT479" s="1">
        <f>SUMIFS(Xuat!$G$5:$G$1000,Xuat!$C$5:$C$1000,DATE(Thang!$E$4,Thang!$C$4,AT$2),Xuat!$D$5:$D$1000,Loc!$A479)</f>
        <v>0</v>
      </c>
      <c r="AU479" s="1">
        <f>SUMIFS(Xuat!$G$5:$G$1000,Xuat!$C$5:$C$1000,DATE(Thang!$E$4,Thang!$C$4,AU$2),Xuat!$D$5:$D$1000,Loc!$A479)</f>
        <v>0</v>
      </c>
      <c r="AV479" s="1">
        <f>SUMIFS(Xuat!$G$5:$G$1000,Xuat!$C$5:$C$1000,DATE(Thang!$E$4,Thang!$C$4,AV$2),Xuat!$D$5:$D$1000,Loc!$A479)</f>
        <v>0</v>
      </c>
      <c r="AW479" s="1">
        <f>SUMIFS(Xuat!$G$5:$G$1000,Xuat!$C$5:$C$1000,DATE(Thang!$E$4,Thang!$C$4,AW$2),Xuat!$D$5:$D$1000,Loc!$A479)</f>
        <v>0</v>
      </c>
      <c r="AX479" s="1">
        <f>SUMIFS(Xuat!$G$5:$G$1000,Xuat!$C$5:$C$1000,DATE(Thang!$E$4,Thang!$C$4,AX$2),Xuat!$D$5:$D$1000,Loc!$A479)</f>
        <v>0</v>
      </c>
      <c r="AY479" s="1">
        <f>SUMIFS(Xuat!$G$5:$G$1000,Xuat!$C$5:$C$1000,DATE(Thang!$E$4,Thang!$C$4,AY$2),Xuat!$D$5:$D$1000,Loc!$A479)</f>
        <v>0</v>
      </c>
      <c r="AZ479" s="1">
        <f>SUMIFS(Xuat!$G$5:$G$1000,Xuat!$C$5:$C$1000,DATE(Thang!$E$4,Thang!$C$4,AZ$2),Xuat!$D$5:$D$1000,Loc!$A479)</f>
        <v>0</v>
      </c>
      <c r="BA479" s="1">
        <f>SUMIFS(Xuat!$G$5:$G$1000,Xuat!$C$5:$C$1000,DATE(Thang!$E$4,Thang!$C$4,BA$2),Xuat!$D$5:$D$1000,Loc!$A479)</f>
        <v>0</v>
      </c>
      <c r="BB479" s="1">
        <f>SUMIFS(Xuat!$G$5:$G$1000,Xuat!$C$5:$C$1000,DATE(Thang!$E$4,Thang!$C$4,BB$2),Xuat!$D$5:$D$1000,Loc!$A479)</f>
        <v>0</v>
      </c>
      <c r="BC479" s="1">
        <f>SUMIFS(Xuat!$G$5:$G$1000,Xuat!$C$5:$C$1000,DATE(Thang!$E$4,Thang!$C$4,BC$2),Xuat!$D$5:$D$1000,Loc!$A479)</f>
        <v>0</v>
      </c>
      <c r="BD479" s="1">
        <f>SUMIFS(Xuat!$G$5:$G$1000,Xuat!$C$5:$C$1000,DATE(Thang!$E$4,Thang!$C$4,BD$2),Xuat!$D$5:$D$1000,Loc!$A479)</f>
        <v>0</v>
      </c>
      <c r="BE479" s="1">
        <f>SUMIFS(Xuat!$G$5:$G$1000,Xuat!$C$5:$C$1000,DATE(Thang!$E$4,Thang!$C$4,BE$2),Xuat!$D$5:$D$1000,Loc!$A479)</f>
        <v>0</v>
      </c>
      <c r="BF479" s="1">
        <f>SUMIFS(Xuat!$G$5:$G$1000,Xuat!$C$5:$C$1000,DATE(Thang!$E$4,Thang!$C$4,BF$2),Xuat!$D$5:$D$1000,Loc!$A479)</f>
        <v>0</v>
      </c>
      <c r="BG479" s="1">
        <f>SUMIFS(Xuat!$G$5:$G$1000,Xuat!$C$5:$C$1000,DATE(Thang!$E$4,Thang!$C$4,BG$2),Xuat!$D$5:$D$1000,Loc!$A479)</f>
        <v>0</v>
      </c>
      <c r="BH479" s="1">
        <f>SUMIFS(Xuat!$G$5:$G$1000,Xuat!$C$5:$C$1000,DATE(Thang!$E$4,Thang!$C$4,BH$2),Xuat!$D$5:$D$1000,Loc!$A479)</f>
        <v>0</v>
      </c>
      <c r="BI479" s="1">
        <f>SUMIFS(Xuat!$G$5:$G$1000,Xuat!$C$5:$C$1000,DATE(Thang!$E$4,Thang!$C$4,BI$2),Xuat!$D$5:$D$1000,Loc!$A479)</f>
        <v>0</v>
      </c>
      <c r="BJ479" s="1">
        <f>SUMIFS(Xuat!$G$5:$G$1000,Xuat!$C$5:$C$1000,DATE(Thang!$E$4,Thang!$C$4,BJ$2),Xuat!$D$5:$D$1000,Loc!$A479)</f>
        <v>0</v>
      </c>
      <c r="BK479" s="1">
        <f>SUMIFS(Xuat!$G$5:$G$1000,Xuat!$C$5:$C$1000,DATE(Thang!$E$4,Thang!$C$4,BK$2),Xuat!$D$5:$D$1000,Loc!$A479)</f>
        <v>0</v>
      </c>
      <c r="BL479" s="1">
        <f>SUMIFS(Xuat!$G$5:$G$1000,Xuat!$C$5:$C$1000,DATE(Thang!$E$4,Thang!$C$4,BL$2),Xuat!$D$5:$D$1000,Loc!$A479)</f>
        <v>0</v>
      </c>
      <c r="BM479" s="1">
        <f>SUMIFS(Xuat!$G$5:$G$1000,Xuat!$C$5:$C$1000,DATE(Thang!$E$4,Thang!$C$4,BM$2),Xuat!$D$5:$D$1000,Loc!$A479)</f>
        <v>0</v>
      </c>
      <c r="BN479" s="1">
        <f>SUMIFS(Xuat!$G$5:$G$1000,Xuat!$C$5:$C$1000,DATE(Thang!$E$4,Thang!$C$4,BN$2),Xuat!$D$5:$D$1000,Loc!$A479)</f>
        <v>0</v>
      </c>
      <c r="BO479" s="1">
        <f>SUMIFS(Xuat!$G$5:$G$1000,Xuat!$C$5:$C$1000,DATE(Thang!$E$4,Thang!$C$4,BO$2),Xuat!$D$5:$D$1000,Loc!$A479)</f>
        <v>0</v>
      </c>
    </row>
    <row r="480" spans="1:67" x14ac:dyDescent="0.2">
      <c r="A480" s="2">
        <f>DM!C480</f>
        <v>0</v>
      </c>
      <c r="B480" s="3">
        <f>VLOOKUP(A480,Tondau!$B$5:$F$500,3,0)</f>
        <v>0</v>
      </c>
      <c r="C480" s="3">
        <f t="shared" si="23"/>
        <v>0</v>
      </c>
      <c r="D480" s="3">
        <f t="shared" si="24"/>
        <v>0</v>
      </c>
      <c r="E480" s="3">
        <f t="shared" si="25"/>
        <v>0</v>
      </c>
      <c r="F480" s="7">
        <f>SUMIFS(Nhap!$I$5:$I$1000,Nhap!$E$5:$E$1000,DATE(Thang!$E$4,Thang!$C$4,Loc!$F$2),Nhap!$F$5:$F$1000,Loc!A480)</f>
        <v>0</v>
      </c>
      <c r="G480" s="7">
        <f>SUMIFS(Nhap!$I$5:$I$1000,Nhap!$E$5:$E$1000,DATE(Thang!$E$4,Thang!$C$4,Loc!$G$2),Nhap!$F$5:$F$1000,Loc!A480)</f>
        <v>0</v>
      </c>
      <c r="H480" s="7">
        <f>SUMIFS(Nhap!$I$5:$I$1000,Nhap!$E$5:$E$1000,DATE(Thang!$E$4,Thang!$C$4,Loc!$H$2),Nhap!$F$5:$F$1000,Loc!A480)</f>
        <v>0</v>
      </c>
      <c r="I480" s="7">
        <f>SUMIFS(Nhap!$I$5:$I$1000,Nhap!$E$5:$E$1000,DATE(Thang!$E$4,Thang!$C$4,Loc!$I$2),Nhap!$F$5:$F$1000,Loc!A480)</f>
        <v>0</v>
      </c>
      <c r="J480" s="7">
        <f>SUMIFS(Nhap!$I$5:$I$1000,Nhap!$E$5:$E$1000,DATE(Thang!$E$4,Thang!$C$4,Loc!$J$2),Nhap!$F$5:$F$1000,Loc!A480)</f>
        <v>0</v>
      </c>
      <c r="K480" s="7">
        <f>SUMIFS(Nhap!$I$5:$I$1000,Nhap!$E$5:$E$1000,DATE(Thang!$E$4,Thang!$C$4,Loc!$K$2),Nhap!$F$5:$F$1000,Loc!A480)</f>
        <v>0</v>
      </c>
      <c r="L480" s="7">
        <f>SUMIFS(Nhap!$I$5:$I$1000,Nhap!$E$5:$E$1000,DATE(Thang!$E$4,Thang!$C$4,Loc!$L$2),Nhap!$F$5:$F$1000,Loc!A480)</f>
        <v>0</v>
      </c>
      <c r="M480" s="7">
        <f>SUMIFS(Nhap!$I$5:$I$1000,Nhap!$E$5:$E$1000,DATE(Thang!$E$4,Thang!$C$4,Loc!$M$2),Nhap!$F$5:$F$1000,Loc!A480)</f>
        <v>0</v>
      </c>
      <c r="N480" s="7">
        <f>SUMIFS(Nhap!$I$5:$I$1000,Nhap!$E$5:$E$1000,DATE(Thang!$E$4,Thang!$C$4,Loc!$N$2),Nhap!$F$5:$F$1000,Loc!A480)</f>
        <v>0</v>
      </c>
      <c r="O480" s="7">
        <f>SUMIFS(Nhap!$I$5:$I$1000,Nhap!$E$5:$E$1000,DATE(Thang!$E$4,Thang!$C$4,Loc!$O$2),Nhap!$F$5:$F$1000,Loc!A480)</f>
        <v>0</v>
      </c>
      <c r="P480" s="7">
        <f>SUMIFS(Nhap!$I$5:$I$1000,Nhap!$E$5:$E$1000,DATE(Thang!$E$4,Thang!$C$4,Loc!$P$2),Nhap!$F$5:$F$1000,Loc!A480)</f>
        <v>0</v>
      </c>
      <c r="Q480" s="7">
        <f>SUMIFS(Nhap!$I$5:$I$1000,Nhap!$E$5:$E$1000,DATE(Thang!$E$4,Thang!$C$4,Loc!$Q$2),Nhap!$F$5:$F$1000,Loc!A480)</f>
        <v>0</v>
      </c>
      <c r="R480" s="7">
        <f>SUMIFS(Nhap!$I$5:$I$1000,Nhap!$E$5:$E$1000,DATE(Thang!$E$4,Thang!$C$4,Loc!$R$2),Nhap!$F$5:$F$1000,Loc!A480)</f>
        <v>0</v>
      </c>
      <c r="S480" s="7">
        <f>SUMIFS(Nhap!$I$5:$I$1000,Nhap!$E$5:$E$1000,DATE(Thang!$E$4,Thang!$C$4,Loc!$S$2),Nhap!$F$5:$F$1000,Loc!A480)</f>
        <v>0</v>
      </c>
      <c r="T480" s="7">
        <f>SUMIFS(Nhap!$I$5:$I$1000,Nhap!$E$5:$E$1000,DATE(Thang!$E$4,Thang!$C$4,Loc!$T$2),Nhap!$F$5:$F$1000,Loc!A480)</f>
        <v>0</v>
      </c>
      <c r="U480" s="7">
        <f>SUMIFS(Nhap!$I$5:$I$1000,Nhap!$E$5:$E$1000,DATE(Thang!$E$4,Thang!$C$4,Loc!$U$2),Nhap!$F$5:$F$1000,Loc!A480)</f>
        <v>0</v>
      </c>
      <c r="V480" s="7">
        <f>SUMIFS(Nhap!$I$5:$I$1000,Nhap!$E$5:$E$1000,DATE(Thang!$E$4,Thang!$C$4,Loc!$V$2),Nhap!$F$5:$F$1000,Loc!A480)</f>
        <v>0</v>
      </c>
      <c r="W480" s="7">
        <f>SUMIFS(Nhap!$I$5:$I$1000,Nhap!$E$5:$E$1000,DATE(Thang!$E$4,Thang!$C$4,Loc!$W$2),Nhap!$F$5:$F$1000,Loc!A480)</f>
        <v>0</v>
      </c>
      <c r="X480" s="7">
        <f>SUMIFS(Nhap!$I$5:$I$1000,Nhap!$E$5:$E$1000,DATE(Thang!$E$4,Thang!$C$4,Loc!$X$2),Nhap!$F$5:$F$1000,Loc!A480)</f>
        <v>0</v>
      </c>
      <c r="Y480" s="7">
        <f>SUMIFS(Nhap!$I$5:$I$1000,Nhap!$E$5:$E$1000,DATE(Thang!$E$4,Thang!$C$4,Loc!$Y$2),Nhap!$F$5:$F$1000,Loc!A480)</f>
        <v>0</v>
      </c>
      <c r="Z480" s="7">
        <f>SUMIFS(Nhap!$I$5:$I$1000,Nhap!$E$5:$E$1000,DATE(Thang!$E$4,Thang!$C$4,Loc!$Z$2),Nhap!$F$5:$F$1000,Loc!A480)</f>
        <v>0</v>
      </c>
      <c r="AA480" s="7">
        <f>SUMIFS(Nhap!$I$5:$I$1000,Nhap!$E$5:$E$1000,DATE(Thang!$E$4,Thang!$C$4,Loc!$AA$2),Nhap!$F$5:$F$1000,Loc!A480)</f>
        <v>0</v>
      </c>
      <c r="AB480" s="7">
        <f>SUMIFS(Nhap!$I$5:$I$1000,Nhap!$E$5:$E$1000,DATE(Thang!$E$4,Thang!$C$4,Loc!$AB$2),Nhap!$F$5:$F$1000,Loc!A480)</f>
        <v>0</v>
      </c>
      <c r="AC480" s="7">
        <f>SUMIFS(Nhap!$I$5:$I$1000,Nhap!$E$5:$E$1000,DATE(Thang!$E$4,Thang!$C$4,Loc!$AC$2),Nhap!$F$5:$F$1000,Loc!A480)</f>
        <v>0</v>
      </c>
      <c r="AD480" s="7">
        <f>SUMIFS(Nhap!$I$5:$I$1000,Nhap!$E$5:$E$1000,DATE(Thang!$E$4,Thang!$C$4,Loc!$AD$2),Nhap!$F$5:$F$1000,Loc!$A$5)</f>
        <v>0</v>
      </c>
      <c r="AE480" s="7">
        <f>SUMIFS(Nhap!$I$5:$I$1000,Nhap!$E$5:$E$1000,DATE(Thang!$E$4,Thang!$C$4,Loc!$AE$2),Nhap!$F$5:$F$1000,Loc!A480)</f>
        <v>0</v>
      </c>
      <c r="AF480" s="7">
        <f>SUMIFS(Nhap!$I$5:$I$1000,Nhap!$E$5:$E$1000,DATE(Thang!$E$4,Thang!$C$4,Loc!$AF$2),Nhap!$F$5:$F$1000,Loc!A480)</f>
        <v>0</v>
      </c>
      <c r="AG480" s="7">
        <f>SUMIFS(Nhap!$I$5:$I$1000,Nhap!$E$5:$E$1000,DATE(Thang!$E$4,Thang!$C$4,Loc!$AG$2),Nhap!$F$5:$F$1000,Loc!A480)</f>
        <v>0</v>
      </c>
      <c r="AH480" s="7">
        <f>SUMIFS(Nhap!$I$5:$I$1000,Nhap!$E$5:$E$1000,DATE(Thang!$E$4,Thang!$C$4,Loc!$AH$2),Nhap!$F$5:$F$1000,Loc!A480)</f>
        <v>0</v>
      </c>
      <c r="AI480" s="7">
        <f>SUMIFS(Nhap!$I$5:$I$1000,Nhap!$E$5:$E$1000,DATE(Thang!$E$4,Thang!$C$4,Loc!$AI$2),Nhap!$F$5:$F$1000,Loc!A480)</f>
        <v>0</v>
      </c>
      <c r="AJ480" s="7">
        <f>SUMIFS(Nhap!$I$5:$I$1000,Nhap!$E$5:$E$1000,DATE(Thang!$E$4,Thang!$C$4,Loc!$AJ$2),Nhap!$F$5:$F$1000,Loc!A480)</f>
        <v>0</v>
      </c>
      <c r="AK480" s="1">
        <f>SUMIFS(Xuat!$G$5:$G$1000,Xuat!$C$5:$C$1000,DATE(Thang!$E$4,Thang!$C$4,AK$2),Xuat!$D$5:$D$1000,Loc!$A480)</f>
        <v>0</v>
      </c>
      <c r="AL480" s="1">
        <f>SUMIFS(Xuat!$G$5:$G$1000,Xuat!$C$5:$C$1000,DATE(Thang!$E$4,Thang!$C$4,AL$2),Xuat!$D$5:$D$1000,Loc!$A480)</f>
        <v>0</v>
      </c>
      <c r="AM480" s="1">
        <f>SUMIFS(Xuat!$G$5:$G$1000,Xuat!$C$5:$C$1000,DATE(Thang!$E$4,Thang!$C$4,AM$2),Xuat!$D$5:$D$1000,Loc!$A480)</f>
        <v>0</v>
      </c>
      <c r="AN480" s="1">
        <f>SUMIFS(Xuat!$G$5:$G$1000,Xuat!$C$5:$C$1000,DATE(Thang!$E$4,Thang!$C$4,AN$2),Xuat!$D$5:$D$1000,Loc!$A480)</f>
        <v>0</v>
      </c>
      <c r="AO480" s="1">
        <f>SUMIFS(Xuat!$G$5:$G$1000,Xuat!$C$5:$C$1000,DATE(Thang!$E$4,Thang!$C$4,AO$2),Xuat!$D$5:$D$1000,Loc!$A480)</f>
        <v>0</v>
      </c>
      <c r="AP480" s="1">
        <f>SUMIFS(Xuat!$G$5:$G$1000,Xuat!$C$5:$C$1000,DATE(Thang!$E$4,Thang!$C$4,AP$2),Xuat!$D$5:$D$1000,Loc!$A480)</f>
        <v>0</v>
      </c>
      <c r="AQ480" s="1">
        <f>SUMIFS(Xuat!$G$5:$G$1000,Xuat!$C$5:$C$1000,DATE(Thang!$E$4,Thang!$C$4,AQ$2),Xuat!$D$5:$D$1000,Loc!$A480)</f>
        <v>0</v>
      </c>
      <c r="AR480" s="1">
        <f>SUMIFS(Xuat!$G$5:$G$1000,Xuat!$C$5:$C$1000,DATE(Thang!$E$4,Thang!$C$4,AR$2),Xuat!$D$5:$D$1000,Loc!$A480)</f>
        <v>0</v>
      </c>
      <c r="AS480" s="1">
        <f>SUMIFS(Xuat!$G$5:$G$1000,Xuat!$C$5:$C$1000,DATE(Thang!$E$4,Thang!$C$4,AS$2),Xuat!$D$5:$D$1000,Loc!$A480)</f>
        <v>0</v>
      </c>
      <c r="AT480" s="1">
        <f>SUMIFS(Xuat!$G$5:$G$1000,Xuat!$C$5:$C$1000,DATE(Thang!$E$4,Thang!$C$4,AT$2),Xuat!$D$5:$D$1000,Loc!$A480)</f>
        <v>0</v>
      </c>
      <c r="AU480" s="1">
        <f>SUMIFS(Xuat!$G$5:$G$1000,Xuat!$C$5:$C$1000,DATE(Thang!$E$4,Thang!$C$4,AU$2),Xuat!$D$5:$D$1000,Loc!$A480)</f>
        <v>0</v>
      </c>
      <c r="AV480" s="1">
        <f>SUMIFS(Xuat!$G$5:$G$1000,Xuat!$C$5:$C$1000,DATE(Thang!$E$4,Thang!$C$4,AV$2),Xuat!$D$5:$D$1000,Loc!$A480)</f>
        <v>0</v>
      </c>
      <c r="AW480" s="1">
        <f>SUMIFS(Xuat!$G$5:$G$1000,Xuat!$C$5:$C$1000,DATE(Thang!$E$4,Thang!$C$4,AW$2),Xuat!$D$5:$D$1000,Loc!$A480)</f>
        <v>0</v>
      </c>
      <c r="AX480" s="1">
        <f>SUMIFS(Xuat!$G$5:$G$1000,Xuat!$C$5:$C$1000,DATE(Thang!$E$4,Thang!$C$4,AX$2),Xuat!$D$5:$D$1000,Loc!$A480)</f>
        <v>0</v>
      </c>
      <c r="AY480" s="1">
        <f>SUMIFS(Xuat!$G$5:$G$1000,Xuat!$C$5:$C$1000,DATE(Thang!$E$4,Thang!$C$4,AY$2),Xuat!$D$5:$D$1000,Loc!$A480)</f>
        <v>0</v>
      </c>
      <c r="AZ480" s="1">
        <f>SUMIFS(Xuat!$G$5:$G$1000,Xuat!$C$5:$C$1000,DATE(Thang!$E$4,Thang!$C$4,AZ$2),Xuat!$D$5:$D$1000,Loc!$A480)</f>
        <v>0</v>
      </c>
      <c r="BA480" s="1">
        <f>SUMIFS(Xuat!$G$5:$G$1000,Xuat!$C$5:$C$1000,DATE(Thang!$E$4,Thang!$C$4,BA$2),Xuat!$D$5:$D$1000,Loc!$A480)</f>
        <v>0</v>
      </c>
      <c r="BB480" s="1">
        <f>SUMIFS(Xuat!$G$5:$G$1000,Xuat!$C$5:$C$1000,DATE(Thang!$E$4,Thang!$C$4,BB$2),Xuat!$D$5:$D$1000,Loc!$A480)</f>
        <v>0</v>
      </c>
      <c r="BC480" s="1">
        <f>SUMIFS(Xuat!$G$5:$G$1000,Xuat!$C$5:$C$1000,DATE(Thang!$E$4,Thang!$C$4,BC$2),Xuat!$D$5:$D$1000,Loc!$A480)</f>
        <v>0</v>
      </c>
      <c r="BD480" s="1">
        <f>SUMIFS(Xuat!$G$5:$G$1000,Xuat!$C$5:$C$1000,DATE(Thang!$E$4,Thang!$C$4,BD$2),Xuat!$D$5:$D$1000,Loc!$A480)</f>
        <v>0</v>
      </c>
      <c r="BE480" s="1">
        <f>SUMIFS(Xuat!$G$5:$G$1000,Xuat!$C$5:$C$1000,DATE(Thang!$E$4,Thang!$C$4,BE$2),Xuat!$D$5:$D$1000,Loc!$A480)</f>
        <v>0</v>
      </c>
      <c r="BF480" s="1">
        <f>SUMIFS(Xuat!$G$5:$G$1000,Xuat!$C$5:$C$1000,DATE(Thang!$E$4,Thang!$C$4,BF$2),Xuat!$D$5:$D$1000,Loc!$A480)</f>
        <v>0</v>
      </c>
      <c r="BG480" s="1">
        <f>SUMIFS(Xuat!$G$5:$G$1000,Xuat!$C$5:$C$1000,DATE(Thang!$E$4,Thang!$C$4,BG$2),Xuat!$D$5:$D$1000,Loc!$A480)</f>
        <v>0</v>
      </c>
      <c r="BH480" s="1">
        <f>SUMIFS(Xuat!$G$5:$G$1000,Xuat!$C$5:$C$1000,DATE(Thang!$E$4,Thang!$C$4,BH$2),Xuat!$D$5:$D$1000,Loc!$A480)</f>
        <v>0</v>
      </c>
      <c r="BI480" s="1">
        <f>SUMIFS(Xuat!$G$5:$G$1000,Xuat!$C$5:$C$1000,DATE(Thang!$E$4,Thang!$C$4,BI$2),Xuat!$D$5:$D$1000,Loc!$A480)</f>
        <v>0</v>
      </c>
      <c r="BJ480" s="1">
        <f>SUMIFS(Xuat!$G$5:$G$1000,Xuat!$C$5:$C$1000,DATE(Thang!$E$4,Thang!$C$4,BJ$2),Xuat!$D$5:$D$1000,Loc!$A480)</f>
        <v>0</v>
      </c>
      <c r="BK480" s="1">
        <f>SUMIFS(Xuat!$G$5:$G$1000,Xuat!$C$5:$C$1000,DATE(Thang!$E$4,Thang!$C$4,BK$2),Xuat!$D$5:$D$1000,Loc!$A480)</f>
        <v>0</v>
      </c>
      <c r="BL480" s="1">
        <f>SUMIFS(Xuat!$G$5:$G$1000,Xuat!$C$5:$C$1000,DATE(Thang!$E$4,Thang!$C$4,BL$2),Xuat!$D$5:$D$1000,Loc!$A480)</f>
        <v>0</v>
      </c>
      <c r="BM480" s="1">
        <f>SUMIFS(Xuat!$G$5:$G$1000,Xuat!$C$5:$C$1000,DATE(Thang!$E$4,Thang!$C$4,BM$2),Xuat!$D$5:$D$1000,Loc!$A480)</f>
        <v>0</v>
      </c>
      <c r="BN480" s="1">
        <f>SUMIFS(Xuat!$G$5:$G$1000,Xuat!$C$5:$C$1000,DATE(Thang!$E$4,Thang!$C$4,BN$2),Xuat!$D$5:$D$1000,Loc!$A480)</f>
        <v>0</v>
      </c>
      <c r="BO480" s="1">
        <f>SUMIFS(Xuat!$G$5:$G$1000,Xuat!$C$5:$C$1000,DATE(Thang!$E$4,Thang!$C$4,BO$2),Xuat!$D$5:$D$1000,Loc!$A480)</f>
        <v>0</v>
      </c>
    </row>
    <row r="481" spans="1:67" x14ac:dyDescent="0.2">
      <c r="A481" s="2">
        <f>DM!C481</f>
        <v>0</v>
      </c>
      <c r="B481" s="3">
        <f>VLOOKUP(A481,Tondau!$B$5:$F$500,3,0)</f>
        <v>0</v>
      </c>
      <c r="C481" s="3">
        <f t="shared" si="23"/>
        <v>0</v>
      </c>
      <c r="D481" s="3">
        <f t="shared" si="24"/>
        <v>0</v>
      </c>
      <c r="E481" s="3">
        <f t="shared" si="25"/>
        <v>0</v>
      </c>
      <c r="F481" s="7">
        <f>SUMIFS(Nhap!$I$5:$I$1000,Nhap!$E$5:$E$1000,DATE(Thang!$E$4,Thang!$C$4,Loc!$F$2),Nhap!$F$5:$F$1000,Loc!A481)</f>
        <v>0</v>
      </c>
      <c r="G481" s="7">
        <f>SUMIFS(Nhap!$I$5:$I$1000,Nhap!$E$5:$E$1000,DATE(Thang!$E$4,Thang!$C$4,Loc!$G$2),Nhap!$F$5:$F$1000,Loc!A481)</f>
        <v>0</v>
      </c>
      <c r="H481" s="7">
        <f>SUMIFS(Nhap!$I$5:$I$1000,Nhap!$E$5:$E$1000,DATE(Thang!$E$4,Thang!$C$4,Loc!$H$2),Nhap!$F$5:$F$1000,Loc!A481)</f>
        <v>0</v>
      </c>
      <c r="I481" s="7">
        <f>SUMIFS(Nhap!$I$5:$I$1000,Nhap!$E$5:$E$1000,DATE(Thang!$E$4,Thang!$C$4,Loc!$I$2),Nhap!$F$5:$F$1000,Loc!A481)</f>
        <v>0</v>
      </c>
      <c r="J481" s="7">
        <f>SUMIFS(Nhap!$I$5:$I$1000,Nhap!$E$5:$E$1000,DATE(Thang!$E$4,Thang!$C$4,Loc!$J$2),Nhap!$F$5:$F$1000,Loc!A481)</f>
        <v>0</v>
      </c>
      <c r="K481" s="7">
        <f>SUMIFS(Nhap!$I$5:$I$1000,Nhap!$E$5:$E$1000,DATE(Thang!$E$4,Thang!$C$4,Loc!$K$2),Nhap!$F$5:$F$1000,Loc!A481)</f>
        <v>0</v>
      </c>
      <c r="L481" s="7">
        <f>SUMIFS(Nhap!$I$5:$I$1000,Nhap!$E$5:$E$1000,DATE(Thang!$E$4,Thang!$C$4,Loc!$L$2),Nhap!$F$5:$F$1000,Loc!A481)</f>
        <v>0</v>
      </c>
      <c r="M481" s="7">
        <f>SUMIFS(Nhap!$I$5:$I$1000,Nhap!$E$5:$E$1000,DATE(Thang!$E$4,Thang!$C$4,Loc!$M$2),Nhap!$F$5:$F$1000,Loc!A481)</f>
        <v>0</v>
      </c>
      <c r="N481" s="7">
        <f>SUMIFS(Nhap!$I$5:$I$1000,Nhap!$E$5:$E$1000,DATE(Thang!$E$4,Thang!$C$4,Loc!$N$2),Nhap!$F$5:$F$1000,Loc!A481)</f>
        <v>0</v>
      </c>
      <c r="O481" s="7">
        <f>SUMIFS(Nhap!$I$5:$I$1000,Nhap!$E$5:$E$1000,DATE(Thang!$E$4,Thang!$C$4,Loc!$O$2),Nhap!$F$5:$F$1000,Loc!A481)</f>
        <v>0</v>
      </c>
      <c r="P481" s="7">
        <f>SUMIFS(Nhap!$I$5:$I$1000,Nhap!$E$5:$E$1000,DATE(Thang!$E$4,Thang!$C$4,Loc!$P$2),Nhap!$F$5:$F$1000,Loc!A481)</f>
        <v>0</v>
      </c>
      <c r="Q481" s="7">
        <f>SUMIFS(Nhap!$I$5:$I$1000,Nhap!$E$5:$E$1000,DATE(Thang!$E$4,Thang!$C$4,Loc!$Q$2),Nhap!$F$5:$F$1000,Loc!A481)</f>
        <v>0</v>
      </c>
      <c r="R481" s="7">
        <f>SUMIFS(Nhap!$I$5:$I$1000,Nhap!$E$5:$E$1000,DATE(Thang!$E$4,Thang!$C$4,Loc!$R$2),Nhap!$F$5:$F$1000,Loc!A481)</f>
        <v>0</v>
      </c>
      <c r="S481" s="7">
        <f>SUMIFS(Nhap!$I$5:$I$1000,Nhap!$E$5:$E$1000,DATE(Thang!$E$4,Thang!$C$4,Loc!$S$2),Nhap!$F$5:$F$1000,Loc!A481)</f>
        <v>0</v>
      </c>
      <c r="T481" s="7">
        <f>SUMIFS(Nhap!$I$5:$I$1000,Nhap!$E$5:$E$1000,DATE(Thang!$E$4,Thang!$C$4,Loc!$T$2),Nhap!$F$5:$F$1000,Loc!A481)</f>
        <v>0</v>
      </c>
      <c r="U481" s="7">
        <f>SUMIFS(Nhap!$I$5:$I$1000,Nhap!$E$5:$E$1000,DATE(Thang!$E$4,Thang!$C$4,Loc!$U$2),Nhap!$F$5:$F$1000,Loc!A481)</f>
        <v>0</v>
      </c>
      <c r="V481" s="7">
        <f>SUMIFS(Nhap!$I$5:$I$1000,Nhap!$E$5:$E$1000,DATE(Thang!$E$4,Thang!$C$4,Loc!$V$2),Nhap!$F$5:$F$1000,Loc!A481)</f>
        <v>0</v>
      </c>
      <c r="W481" s="7">
        <f>SUMIFS(Nhap!$I$5:$I$1000,Nhap!$E$5:$E$1000,DATE(Thang!$E$4,Thang!$C$4,Loc!$W$2),Nhap!$F$5:$F$1000,Loc!A481)</f>
        <v>0</v>
      </c>
      <c r="X481" s="7">
        <f>SUMIFS(Nhap!$I$5:$I$1000,Nhap!$E$5:$E$1000,DATE(Thang!$E$4,Thang!$C$4,Loc!$X$2),Nhap!$F$5:$F$1000,Loc!A481)</f>
        <v>0</v>
      </c>
      <c r="Y481" s="7">
        <f>SUMIFS(Nhap!$I$5:$I$1000,Nhap!$E$5:$E$1000,DATE(Thang!$E$4,Thang!$C$4,Loc!$Y$2),Nhap!$F$5:$F$1000,Loc!A481)</f>
        <v>0</v>
      </c>
      <c r="Z481" s="7">
        <f>SUMIFS(Nhap!$I$5:$I$1000,Nhap!$E$5:$E$1000,DATE(Thang!$E$4,Thang!$C$4,Loc!$Z$2),Nhap!$F$5:$F$1000,Loc!A481)</f>
        <v>0</v>
      </c>
      <c r="AA481" s="7">
        <f>SUMIFS(Nhap!$I$5:$I$1000,Nhap!$E$5:$E$1000,DATE(Thang!$E$4,Thang!$C$4,Loc!$AA$2),Nhap!$F$5:$F$1000,Loc!A481)</f>
        <v>0</v>
      </c>
      <c r="AB481" s="7">
        <f>SUMIFS(Nhap!$I$5:$I$1000,Nhap!$E$5:$E$1000,DATE(Thang!$E$4,Thang!$C$4,Loc!$AB$2),Nhap!$F$5:$F$1000,Loc!A481)</f>
        <v>0</v>
      </c>
      <c r="AC481" s="7">
        <f>SUMIFS(Nhap!$I$5:$I$1000,Nhap!$E$5:$E$1000,DATE(Thang!$E$4,Thang!$C$4,Loc!$AC$2),Nhap!$F$5:$F$1000,Loc!A481)</f>
        <v>0</v>
      </c>
      <c r="AD481" s="7">
        <f>SUMIFS(Nhap!$I$5:$I$1000,Nhap!$E$5:$E$1000,DATE(Thang!$E$4,Thang!$C$4,Loc!$AD$2),Nhap!$F$5:$F$1000,Loc!$A$5)</f>
        <v>0</v>
      </c>
      <c r="AE481" s="7">
        <f>SUMIFS(Nhap!$I$5:$I$1000,Nhap!$E$5:$E$1000,DATE(Thang!$E$4,Thang!$C$4,Loc!$AE$2),Nhap!$F$5:$F$1000,Loc!A481)</f>
        <v>0</v>
      </c>
      <c r="AF481" s="7">
        <f>SUMIFS(Nhap!$I$5:$I$1000,Nhap!$E$5:$E$1000,DATE(Thang!$E$4,Thang!$C$4,Loc!$AF$2),Nhap!$F$5:$F$1000,Loc!A481)</f>
        <v>0</v>
      </c>
      <c r="AG481" s="7">
        <f>SUMIFS(Nhap!$I$5:$I$1000,Nhap!$E$5:$E$1000,DATE(Thang!$E$4,Thang!$C$4,Loc!$AG$2),Nhap!$F$5:$F$1000,Loc!A481)</f>
        <v>0</v>
      </c>
      <c r="AH481" s="7">
        <f>SUMIFS(Nhap!$I$5:$I$1000,Nhap!$E$5:$E$1000,DATE(Thang!$E$4,Thang!$C$4,Loc!$AH$2),Nhap!$F$5:$F$1000,Loc!A481)</f>
        <v>0</v>
      </c>
      <c r="AI481" s="7">
        <f>SUMIFS(Nhap!$I$5:$I$1000,Nhap!$E$5:$E$1000,DATE(Thang!$E$4,Thang!$C$4,Loc!$AI$2),Nhap!$F$5:$F$1000,Loc!A481)</f>
        <v>0</v>
      </c>
      <c r="AJ481" s="7">
        <f>SUMIFS(Nhap!$I$5:$I$1000,Nhap!$E$5:$E$1000,DATE(Thang!$E$4,Thang!$C$4,Loc!$AJ$2),Nhap!$F$5:$F$1000,Loc!A481)</f>
        <v>0</v>
      </c>
      <c r="AK481" s="1">
        <f>SUMIFS(Xuat!$G$5:$G$1000,Xuat!$C$5:$C$1000,DATE(Thang!$E$4,Thang!$C$4,AK$2),Xuat!$D$5:$D$1000,Loc!$A481)</f>
        <v>0</v>
      </c>
      <c r="AL481" s="1">
        <f>SUMIFS(Xuat!$G$5:$G$1000,Xuat!$C$5:$C$1000,DATE(Thang!$E$4,Thang!$C$4,AL$2),Xuat!$D$5:$D$1000,Loc!$A481)</f>
        <v>0</v>
      </c>
      <c r="AM481" s="1">
        <f>SUMIFS(Xuat!$G$5:$G$1000,Xuat!$C$5:$C$1000,DATE(Thang!$E$4,Thang!$C$4,AM$2),Xuat!$D$5:$D$1000,Loc!$A481)</f>
        <v>0</v>
      </c>
      <c r="AN481" s="1">
        <f>SUMIFS(Xuat!$G$5:$G$1000,Xuat!$C$5:$C$1000,DATE(Thang!$E$4,Thang!$C$4,AN$2),Xuat!$D$5:$D$1000,Loc!$A481)</f>
        <v>0</v>
      </c>
      <c r="AO481" s="1">
        <f>SUMIFS(Xuat!$G$5:$G$1000,Xuat!$C$5:$C$1000,DATE(Thang!$E$4,Thang!$C$4,AO$2),Xuat!$D$5:$D$1000,Loc!$A481)</f>
        <v>0</v>
      </c>
      <c r="AP481" s="1">
        <f>SUMIFS(Xuat!$G$5:$G$1000,Xuat!$C$5:$C$1000,DATE(Thang!$E$4,Thang!$C$4,AP$2),Xuat!$D$5:$D$1000,Loc!$A481)</f>
        <v>0</v>
      </c>
      <c r="AQ481" s="1">
        <f>SUMIFS(Xuat!$G$5:$G$1000,Xuat!$C$5:$C$1000,DATE(Thang!$E$4,Thang!$C$4,AQ$2),Xuat!$D$5:$D$1000,Loc!$A481)</f>
        <v>0</v>
      </c>
      <c r="AR481" s="1">
        <f>SUMIFS(Xuat!$G$5:$G$1000,Xuat!$C$5:$C$1000,DATE(Thang!$E$4,Thang!$C$4,AR$2),Xuat!$D$5:$D$1000,Loc!$A481)</f>
        <v>0</v>
      </c>
      <c r="AS481" s="1">
        <f>SUMIFS(Xuat!$G$5:$G$1000,Xuat!$C$5:$C$1000,DATE(Thang!$E$4,Thang!$C$4,AS$2),Xuat!$D$5:$D$1000,Loc!$A481)</f>
        <v>0</v>
      </c>
      <c r="AT481" s="1">
        <f>SUMIFS(Xuat!$G$5:$G$1000,Xuat!$C$5:$C$1000,DATE(Thang!$E$4,Thang!$C$4,AT$2),Xuat!$D$5:$D$1000,Loc!$A481)</f>
        <v>0</v>
      </c>
      <c r="AU481" s="1">
        <f>SUMIFS(Xuat!$G$5:$G$1000,Xuat!$C$5:$C$1000,DATE(Thang!$E$4,Thang!$C$4,AU$2),Xuat!$D$5:$D$1000,Loc!$A481)</f>
        <v>0</v>
      </c>
      <c r="AV481" s="1">
        <f>SUMIFS(Xuat!$G$5:$G$1000,Xuat!$C$5:$C$1000,DATE(Thang!$E$4,Thang!$C$4,AV$2),Xuat!$D$5:$D$1000,Loc!$A481)</f>
        <v>0</v>
      </c>
      <c r="AW481" s="1">
        <f>SUMIFS(Xuat!$G$5:$G$1000,Xuat!$C$5:$C$1000,DATE(Thang!$E$4,Thang!$C$4,AW$2),Xuat!$D$5:$D$1000,Loc!$A481)</f>
        <v>0</v>
      </c>
      <c r="AX481" s="1">
        <f>SUMIFS(Xuat!$G$5:$G$1000,Xuat!$C$5:$C$1000,DATE(Thang!$E$4,Thang!$C$4,AX$2),Xuat!$D$5:$D$1000,Loc!$A481)</f>
        <v>0</v>
      </c>
      <c r="AY481" s="1">
        <f>SUMIFS(Xuat!$G$5:$G$1000,Xuat!$C$5:$C$1000,DATE(Thang!$E$4,Thang!$C$4,AY$2),Xuat!$D$5:$D$1000,Loc!$A481)</f>
        <v>0</v>
      </c>
      <c r="AZ481" s="1">
        <f>SUMIFS(Xuat!$G$5:$G$1000,Xuat!$C$5:$C$1000,DATE(Thang!$E$4,Thang!$C$4,AZ$2),Xuat!$D$5:$D$1000,Loc!$A481)</f>
        <v>0</v>
      </c>
      <c r="BA481" s="1">
        <f>SUMIFS(Xuat!$G$5:$G$1000,Xuat!$C$5:$C$1000,DATE(Thang!$E$4,Thang!$C$4,BA$2),Xuat!$D$5:$D$1000,Loc!$A481)</f>
        <v>0</v>
      </c>
      <c r="BB481" s="1">
        <f>SUMIFS(Xuat!$G$5:$G$1000,Xuat!$C$5:$C$1000,DATE(Thang!$E$4,Thang!$C$4,BB$2),Xuat!$D$5:$D$1000,Loc!$A481)</f>
        <v>0</v>
      </c>
      <c r="BC481" s="1">
        <f>SUMIFS(Xuat!$G$5:$G$1000,Xuat!$C$5:$C$1000,DATE(Thang!$E$4,Thang!$C$4,BC$2),Xuat!$D$5:$D$1000,Loc!$A481)</f>
        <v>0</v>
      </c>
      <c r="BD481" s="1">
        <f>SUMIFS(Xuat!$G$5:$G$1000,Xuat!$C$5:$C$1000,DATE(Thang!$E$4,Thang!$C$4,BD$2),Xuat!$D$5:$D$1000,Loc!$A481)</f>
        <v>0</v>
      </c>
      <c r="BE481" s="1">
        <f>SUMIFS(Xuat!$G$5:$G$1000,Xuat!$C$5:$C$1000,DATE(Thang!$E$4,Thang!$C$4,BE$2),Xuat!$D$5:$D$1000,Loc!$A481)</f>
        <v>0</v>
      </c>
      <c r="BF481" s="1">
        <f>SUMIFS(Xuat!$G$5:$G$1000,Xuat!$C$5:$C$1000,DATE(Thang!$E$4,Thang!$C$4,BF$2),Xuat!$D$5:$D$1000,Loc!$A481)</f>
        <v>0</v>
      </c>
      <c r="BG481" s="1">
        <f>SUMIFS(Xuat!$G$5:$G$1000,Xuat!$C$5:$C$1000,DATE(Thang!$E$4,Thang!$C$4,BG$2),Xuat!$D$5:$D$1000,Loc!$A481)</f>
        <v>0</v>
      </c>
      <c r="BH481" s="1">
        <f>SUMIFS(Xuat!$G$5:$G$1000,Xuat!$C$5:$C$1000,DATE(Thang!$E$4,Thang!$C$4,BH$2),Xuat!$D$5:$D$1000,Loc!$A481)</f>
        <v>0</v>
      </c>
      <c r="BI481" s="1">
        <f>SUMIFS(Xuat!$G$5:$G$1000,Xuat!$C$5:$C$1000,DATE(Thang!$E$4,Thang!$C$4,BI$2),Xuat!$D$5:$D$1000,Loc!$A481)</f>
        <v>0</v>
      </c>
      <c r="BJ481" s="1">
        <f>SUMIFS(Xuat!$G$5:$G$1000,Xuat!$C$5:$C$1000,DATE(Thang!$E$4,Thang!$C$4,BJ$2),Xuat!$D$5:$D$1000,Loc!$A481)</f>
        <v>0</v>
      </c>
      <c r="BK481" s="1">
        <f>SUMIFS(Xuat!$G$5:$G$1000,Xuat!$C$5:$C$1000,DATE(Thang!$E$4,Thang!$C$4,BK$2),Xuat!$D$5:$D$1000,Loc!$A481)</f>
        <v>0</v>
      </c>
      <c r="BL481" s="1">
        <f>SUMIFS(Xuat!$G$5:$G$1000,Xuat!$C$5:$C$1000,DATE(Thang!$E$4,Thang!$C$4,BL$2),Xuat!$D$5:$D$1000,Loc!$A481)</f>
        <v>0</v>
      </c>
      <c r="BM481" s="1">
        <f>SUMIFS(Xuat!$G$5:$G$1000,Xuat!$C$5:$C$1000,DATE(Thang!$E$4,Thang!$C$4,BM$2),Xuat!$D$5:$D$1000,Loc!$A481)</f>
        <v>0</v>
      </c>
      <c r="BN481" s="1">
        <f>SUMIFS(Xuat!$G$5:$G$1000,Xuat!$C$5:$C$1000,DATE(Thang!$E$4,Thang!$C$4,BN$2),Xuat!$D$5:$D$1000,Loc!$A481)</f>
        <v>0</v>
      </c>
      <c r="BO481" s="1">
        <f>SUMIFS(Xuat!$G$5:$G$1000,Xuat!$C$5:$C$1000,DATE(Thang!$E$4,Thang!$C$4,BO$2),Xuat!$D$5:$D$1000,Loc!$A481)</f>
        <v>0</v>
      </c>
    </row>
    <row r="482" spans="1:67" x14ac:dyDescent="0.2">
      <c r="A482" s="2">
        <f>DM!C482</f>
        <v>0</v>
      </c>
      <c r="B482" s="3">
        <f>VLOOKUP(A482,Tondau!$B$5:$F$500,3,0)</f>
        <v>0</v>
      </c>
      <c r="C482" s="3">
        <f t="shared" si="23"/>
        <v>0</v>
      </c>
      <c r="D482" s="3">
        <f t="shared" si="24"/>
        <v>0</v>
      </c>
      <c r="E482" s="3">
        <f t="shared" si="25"/>
        <v>0</v>
      </c>
      <c r="F482" s="7">
        <f>SUMIFS(Nhap!$I$5:$I$1000,Nhap!$E$5:$E$1000,DATE(Thang!$E$4,Thang!$C$4,Loc!$F$2),Nhap!$F$5:$F$1000,Loc!A482)</f>
        <v>0</v>
      </c>
      <c r="G482" s="7">
        <f>SUMIFS(Nhap!$I$5:$I$1000,Nhap!$E$5:$E$1000,DATE(Thang!$E$4,Thang!$C$4,Loc!$G$2),Nhap!$F$5:$F$1000,Loc!A482)</f>
        <v>0</v>
      </c>
      <c r="H482" s="7">
        <f>SUMIFS(Nhap!$I$5:$I$1000,Nhap!$E$5:$E$1000,DATE(Thang!$E$4,Thang!$C$4,Loc!$H$2),Nhap!$F$5:$F$1000,Loc!A482)</f>
        <v>0</v>
      </c>
      <c r="I482" s="7">
        <f>SUMIFS(Nhap!$I$5:$I$1000,Nhap!$E$5:$E$1000,DATE(Thang!$E$4,Thang!$C$4,Loc!$I$2),Nhap!$F$5:$F$1000,Loc!A482)</f>
        <v>0</v>
      </c>
      <c r="J482" s="7">
        <f>SUMIFS(Nhap!$I$5:$I$1000,Nhap!$E$5:$E$1000,DATE(Thang!$E$4,Thang!$C$4,Loc!$J$2),Nhap!$F$5:$F$1000,Loc!A482)</f>
        <v>0</v>
      </c>
      <c r="K482" s="7">
        <f>SUMIFS(Nhap!$I$5:$I$1000,Nhap!$E$5:$E$1000,DATE(Thang!$E$4,Thang!$C$4,Loc!$K$2),Nhap!$F$5:$F$1000,Loc!A482)</f>
        <v>0</v>
      </c>
      <c r="L482" s="7">
        <f>SUMIFS(Nhap!$I$5:$I$1000,Nhap!$E$5:$E$1000,DATE(Thang!$E$4,Thang!$C$4,Loc!$L$2),Nhap!$F$5:$F$1000,Loc!A482)</f>
        <v>0</v>
      </c>
      <c r="M482" s="7">
        <f>SUMIFS(Nhap!$I$5:$I$1000,Nhap!$E$5:$E$1000,DATE(Thang!$E$4,Thang!$C$4,Loc!$M$2),Nhap!$F$5:$F$1000,Loc!A482)</f>
        <v>0</v>
      </c>
      <c r="N482" s="7">
        <f>SUMIFS(Nhap!$I$5:$I$1000,Nhap!$E$5:$E$1000,DATE(Thang!$E$4,Thang!$C$4,Loc!$N$2),Nhap!$F$5:$F$1000,Loc!A482)</f>
        <v>0</v>
      </c>
      <c r="O482" s="7">
        <f>SUMIFS(Nhap!$I$5:$I$1000,Nhap!$E$5:$E$1000,DATE(Thang!$E$4,Thang!$C$4,Loc!$O$2),Nhap!$F$5:$F$1000,Loc!A482)</f>
        <v>0</v>
      </c>
      <c r="P482" s="7">
        <f>SUMIFS(Nhap!$I$5:$I$1000,Nhap!$E$5:$E$1000,DATE(Thang!$E$4,Thang!$C$4,Loc!$P$2),Nhap!$F$5:$F$1000,Loc!A482)</f>
        <v>0</v>
      </c>
      <c r="Q482" s="7">
        <f>SUMIFS(Nhap!$I$5:$I$1000,Nhap!$E$5:$E$1000,DATE(Thang!$E$4,Thang!$C$4,Loc!$Q$2),Nhap!$F$5:$F$1000,Loc!A482)</f>
        <v>0</v>
      </c>
      <c r="R482" s="7">
        <f>SUMIFS(Nhap!$I$5:$I$1000,Nhap!$E$5:$E$1000,DATE(Thang!$E$4,Thang!$C$4,Loc!$R$2),Nhap!$F$5:$F$1000,Loc!A482)</f>
        <v>0</v>
      </c>
      <c r="S482" s="7">
        <f>SUMIFS(Nhap!$I$5:$I$1000,Nhap!$E$5:$E$1000,DATE(Thang!$E$4,Thang!$C$4,Loc!$S$2),Nhap!$F$5:$F$1000,Loc!A482)</f>
        <v>0</v>
      </c>
      <c r="T482" s="7">
        <f>SUMIFS(Nhap!$I$5:$I$1000,Nhap!$E$5:$E$1000,DATE(Thang!$E$4,Thang!$C$4,Loc!$T$2),Nhap!$F$5:$F$1000,Loc!A482)</f>
        <v>0</v>
      </c>
      <c r="U482" s="7">
        <f>SUMIFS(Nhap!$I$5:$I$1000,Nhap!$E$5:$E$1000,DATE(Thang!$E$4,Thang!$C$4,Loc!$U$2),Nhap!$F$5:$F$1000,Loc!A482)</f>
        <v>0</v>
      </c>
      <c r="V482" s="7">
        <f>SUMIFS(Nhap!$I$5:$I$1000,Nhap!$E$5:$E$1000,DATE(Thang!$E$4,Thang!$C$4,Loc!$V$2),Nhap!$F$5:$F$1000,Loc!A482)</f>
        <v>0</v>
      </c>
      <c r="W482" s="7">
        <f>SUMIFS(Nhap!$I$5:$I$1000,Nhap!$E$5:$E$1000,DATE(Thang!$E$4,Thang!$C$4,Loc!$W$2),Nhap!$F$5:$F$1000,Loc!A482)</f>
        <v>0</v>
      </c>
      <c r="X482" s="7">
        <f>SUMIFS(Nhap!$I$5:$I$1000,Nhap!$E$5:$E$1000,DATE(Thang!$E$4,Thang!$C$4,Loc!$X$2),Nhap!$F$5:$F$1000,Loc!A482)</f>
        <v>0</v>
      </c>
      <c r="Y482" s="7">
        <f>SUMIFS(Nhap!$I$5:$I$1000,Nhap!$E$5:$E$1000,DATE(Thang!$E$4,Thang!$C$4,Loc!$Y$2),Nhap!$F$5:$F$1000,Loc!A482)</f>
        <v>0</v>
      </c>
      <c r="Z482" s="7">
        <f>SUMIFS(Nhap!$I$5:$I$1000,Nhap!$E$5:$E$1000,DATE(Thang!$E$4,Thang!$C$4,Loc!$Z$2),Nhap!$F$5:$F$1000,Loc!A482)</f>
        <v>0</v>
      </c>
      <c r="AA482" s="7">
        <f>SUMIFS(Nhap!$I$5:$I$1000,Nhap!$E$5:$E$1000,DATE(Thang!$E$4,Thang!$C$4,Loc!$AA$2),Nhap!$F$5:$F$1000,Loc!A482)</f>
        <v>0</v>
      </c>
      <c r="AB482" s="7">
        <f>SUMIFS(Nhap!$I$5:$I$1000,Nhap!$E$5:$E$1000,DATE(Thang!$E$4,Thang!$C$4,Loc!$AB$2),Nhap!$F$5:$F$1000,Loc!A482)</f>
        <v>0</v>
      </c>
      <c r="AC482" s="7">
        <f>SUMIFS(Nhap!$I$5:$I$1000,Nhap!$E$5:$E$1000,DATE(Thang!$E$4,Thang!$C$4,Loc!$AC$2),Nhap!$F$5:$F$1000,Loc!A482)</f>
        <v>0</v>
      </c>
      <c r="AD482" s="7">
        <f>SUMIFS(Nhap!$I$5:$I$1000,Nhap!$E$5:$E$1000,DATE(Thang!$E$4,Thang!$C$4,Loc!$AD$2),Nhap!$F$5:$F$1000,Loc!$A$5)</f>
        <v>0</v>
      </c>
      <c r="AE482" s="7">
        <f>SUMIFS(Nhap!$I$5:$I$1000,Nhap!$E$5:$E$1000,DATE(Thang!$E$4,Thang!$C$4,Loc!$AE$2),Nhap!$F$5:$F$1000,Loc!A482)</f>
        <v>0</v>
      </c>
      <c r="AF482" s="7">
        <f>SUMIFS(Nhap!$I$5:$I$1000,Nhap!$E$5:$E$1000,DATE(Thang!$E$4,Thang!$C$4,Loc!$AF$2),Nhap!$F$5:$F$1000,Loc!A482)</f>
        <v>0</v>
      </c>
      <c r="AG482" s="7">
        <f>SUMIFS(Nhap!$I$5:$I$1000,Nhap!$E$5:$E$1000,DATE(Thang!$E$4,Thang!$C$4,Loc!$AG$2),Nhap!$F$5:$F$1000,Loc!A482)</f>
        <v>0</v>
      </c>
      <c r="AH482" s="7">
        <f>SUMIFS(Nhap!$I$5:$I$1000,Nhap!$E$5:$E$1000,DATE(Thang!$E$4,Thang!$C$4,Loc!$AH$2),Nhap!$F$5:$F$1000,Loc!A482)</f>
        <v>0</v>
      </c>
      <c r="AI482" s="7">
        <f>SUMIFS(Nhap!$I$5:$I$1000,Nhap!$E$5:$E$1000,DATE(Thang!$E$4,Thang!$C$4,Loc!$AI$2),Nhap!$F$5:$F$1000,Loc!A482)</f>
        <v>0</v>
      </c>
      <c r="AJ482" s="7">
        <f>SUMIFS(Nhap!$I$5:$I$1000,Nhap!$E$5:$E$1000,DATE(Thang!$E$4,Thang!$C$4,Loc!$AJ$2),Nhap!$F$5:$F$1000,Loc!A482)</f>
        <v>0</v>
      </c>
      <c r="AK482" s="1">
        <f>SUMIFS(Xuat!$G$5:$G$1000,Xuat!$C$5:$C$1000,DATE(Thang!$E$4,Thang!$C$4,AK$2),Xuat!$D$5:$D$1000,Loc!$A482)</f>
        <v>0</v>
      </c>
      <c r="AL482" s="1">
        <f>SUMIFS(Xuat!$G$5:$G$1000,Xuat!$C$5:$C$1000,DATE(Thang!$E$4,Thang!$C$4,AL$2),Xuat!$D$5:$D$1000,Loc!$A482)</f>
        <v>0</v>
      </c>
      <c r="AM482" s="1">
        <f>SUMIFS(Xuat!$G$5:$G$1000,Xuat!$C$5:$C$1000,DATE(Thang!$E$4,Thang!$C$4,AM$2),Xuat!$D$5:$D$1000,Loc!$A482)</f>
        <v>0</v>
      </c>
      <c r="AN482" s="1">
        <f>SUMIFS(Xuat!$G$5:$G$1000,Xuat!$C$5:$C$1000,DATE(Thang!$E$4,Thang!$C$4,AN$2),Xuat!$D$5:$D$1000,Loc!$A482)</f>
        <v>0</v>
      </c>
      <c r="AO482" s="1">
        <f>SUMIFS(Xuat!$G$5:$G$1000,Xuat!$C$5:$C$1000,DATE(Thang!$E$4,Thang!$C$4,AO$2),Xuat!$D$5:$D$1000,Loc!$A482)</f>
        <v>0</v>
      </c>
      <c r="AP482" s="1">
        <f>SUMIFS(Xuat!$G$5:$G$1000,Xuat!$C$5:$C$1000,DATE(Thang!$E$4,Thang!$C$4,AP$2),Xuat!$D$5:$D$1000,Loc!$A482)</f>
        <v>0</v>
      </c>
      <c r="AQ482" s="1">
        <f>SUMIFS(Xuat!$G$5:$G$1000,Xuat!$C$5:$C$1000,DATE(Thang!$E$4,Thang!$C$4,AQ$2),Xuat!$D$5:$D$1000,Loc!$A482)</f>
        <v>0</v>
      </c>
      <c r="AR482" s="1">
        <f>SUMIFS(Xuat!$G$5:$G$1000,Xuat!$C$5:$C$1000,DATE(Thang!$E$4,Thang!$C$4,AR$2),Xuat!$D$5:$D$1000,Loc!$A482)</f>
        <v>0</v>
      </c>
      <c r="AS482" s="1">
        <f>SUMIFS(Xuat!$G$5:$G$1000,Xuat!$C$5:$C$1000,DATE(Thang!$E$4,Thang!$C$4,AS$2),Xuat!$D$5:$D$1000,Loc!$A482)</f>
        <v>0</v>
      </c>
      <c r="AT482" s="1">
        <f>SUMIFS(Xuat!$G$5:$G$1000,Xuat!$C$5:$C$1000,DATE(Thang!$E$4,Thang!$C$4,AT$2),Xuat!$D$5:$D$1000,Loc!$A482)</f>
        <v>0</v>
      </c>
      <c r="AU482" s="1">
        <f>SUMIFS(Xuat!$G$5:$G$1000,Xuat!$C$5:$C$1000,DATE(Thang!$E$4,Thang!$C$4,AU$2),Xuat!$D$5:$D$1000,Loc!$A482)</f>
        <v>0</v>
      </c>
      <c r="AV482" s="1">
        <f>SUMIFS(Xuat!$G$5:$G$1000,Xuat!$C$5:$C$1000,DATE(Thang!$E$4,Thang!$C$4,AV$2),Xuat!$D$5:$D$1000,Loc!$A482)</f>
        <v>0</v>
      </c>
      <c r="AW482" s="1">
        <f>SUMIFS(Xuat!$G$5:$G$1000,Xuat!$C$5:$C$1000,DATE(Thang!$E$4,Thang!$C$4,AW$2),Xuat!$D$5:$D$1000,Loc!$A482)</f>
        <v>0</v>
      </c>
      <c r="AX482" s="1">
        <f>SUMIFS(Xuat!$G$5:$G$1000,Xuat!$C$5:$C$1000,DATE(Thang!$E$4,Thang!$C$4,AX$2),Xuat!$D$5:$D$1000,Loc!$A482)</f>
        <v>0</v>
      </c>
      <c r="AY482" s="1">
        <f>SUMIFS(Xuat!$G$5:$G$1000,Xuat!$C$5:$C$1000,DATE(Thang!$E$4,Thang!$C$4,AY$2),Xuat!$D$5:$D$1000,Loc!$A482)</f>
        <v>0</v>
      </c>
      <c r="AZ482" s="1">
        <f>SUMIFS(Xuat!$G$5:$G$1000,Xuat!$C$5:$C$1000,DATE(Thang!$E$4,Thang!$C$4,AZ$2),Xuat!$D$5:$D$1000,Loc!$A482)</f>
        <v>0</v>
      </c>
      <c r="BA482" s="1">
        <f>SUMIFS(Xuat!$G$5:$G$1000,Xuat!$C$5:$C$1000,DATE(Thang!$E$4,Thang!$C$4,BA$2),Xuat!$D$5:$D$1000,Loc!$A482)</f>
        <v>0</v>
      </c>
      <c r="BB482" s="1">
        <f>SUMIFS(Xuat!$G$5:$G$1000,Xuat!$C$5:$C$1000,DATE(Thang!$E$4,Thang!$C$4,BB$2),Xuat!$D$5:$D$1000,Loc!$A482)</f>
        <v>0</v>
      </c>
      <c r="BC482" s="1">
        <f>SUMIFS(Xuat!$G$5:$G$1000,Xuat!$C$5:$C$1000,DATE(Thang!$E$4,Thang!$C$4,BC$2),Xuat!$D$5:$D$1000,Loc!$A482)</f>
        <v>0</v>
      </c>
      <c r="BD482" s="1">
        <f>SUMIFS(Xuat!$G$5:$G$1000,Xuat!$C$5:$C$1000,DATE(Thang!$E$4,Thang!$C$4,BD$2),Xuat!$D$5:$D$1000,Loc!$A482)</f>
        <v>0</v>
      </c>
      <c r="BE482" s="1">
        <f>SUMIFS(Xuat!$G$5:$G$1000,Xuat!$C$5:$C$1000,DATE(Thang!$E$4,Thang!$C$4,BE$2),Xuat!$D$5:$D$1000,Loc!$A482)</f>
        <v>0</v>
      </c>
      <c r="BF482" s="1">
        <f>SUMIFS(Xuat!$G$5:$G$1000,Xuat!$C$5:$C$1000,DATE(Thang!$E$4,Thang!$C$4,BF$2),Xuat!$D$5:$D$1000,Loc!$A482)</f>
        <v>0</v>
      </c>
      <c r="BG482" s="1">
        <f>SUMIFS(Xuat!$G$5:$G$1000,Xuat!$C$5:$C$1000,DATE(Thang!$E$4,Thang!$C$4,BG$2),Xuat!$D$5:$D$1000,Loc!$A482)</f>
        <v>0</v>
      </c>
      <c r="BH482" s="1">
        <f>SUMIFS(Xuat!$G$5:$G$1000,Xuat!$C$5:$C$1000,DATE(Thang!$E$4,Thang!$C$4,BH$2),Xuat!$D$5:$D$1000,Loc!$A482)</f>
        <v>0</v>
      </c>
      <c r="BI482" s="1">
        <f>SUMIFS(Xuat!$G$5:$G$1000,Xuat!$C$5:$C$1000,DATE(Thang!$E$4,Thang!$C$4,BI$2),Xuat!$D$5:$D$1000,Loc!$A482)</f>
        <v>0</v>
      </c>
      <c r="BJ482" s="1">
        <f>SUMIFS(Xuat!$G$5:$G$1000,Xuat!$C$5:$C$1000,DATE(Thang!$E$4,Thang!$C$4,BJ$2),Xuat!$D$5:$D$1000,Loc!$A482)</f>
        <v>0</v>
      </c>
      <c r="BK482" s="1">
        <f>SUMIFS(Xuat!$G$5:$G$1000,Xuat!$C$5:$C$1000,DATE(Thang!$E$4,Thang!$C$4,BK$2),Xuat!$D$5:$D$1000,Loc!$A482)</f>
        <v>0</v>
      </c>
      <c r="BL482" s="1">
        <f>SUMIFS(Xuat!$G$5:$G$1000,Xuat!$C$5:$C$1000,DATE(Thang!$E$4,Thang!$C$4,BL$2),Xuat!$D$5:$D$1000,Loc!$A482)</f>
        <v>0</v>
      </c>
      <c r="BM482" s="1">
        <f>SUMIFS(Xuat!$G$5:$G$1000,Xuat!$C$5:$C$1000,DATE(Thang!$E$4,Thang!$C$4,BM$2),Xuat!$D$5:$D$1000,Loc!$A482)</f>
        <v>0</v>
      </c>
      <c r="BN482" s="1">
        <f>SUMIFS(Xuat!$G$5:$G$1000,Xuat!$C$5:$C$1000,DATE(Thang!$E$4,Thang!$C$4,BN$2),Xuat!$D$5:$D$1000,Loc!$A482)</f>
        <v>0</v>
      </c>
      <c r="BO482" s="1">
        <f>SUMIFS(Xuat!$G$5:$G$1000,Xuat!$C$5:$C$1000,DATE(Thang!$E$4,Thang!$C$4,BO$2),Xuat!$D$5:$D$1000,Loc!$A482)</f>
        <v>0</v>
      </c>
    </row>
    <row r="483" spans="1:67" x14ac:dyDescent="0.2">
      <c r="A483" s="2">
        <f>DM!C483</f>
        <v>0</v>
      </c>
      <c r="B483" s="3">
        <f>VLOOKUP(A483,Tondau!$B$5:$F$500,3,0)</f>
        <v>0</v>
      </c>
      <c r="C483" s="3">
        <f t="shared" si="23"/>
        <v>0</v>
      </c>
      <c r="D483" s="3">
        <f t="shared" si="24"/>
        <v>0</v>
      </c>
      <c r="E483" s="3">
        <f t="shared" si="25"/>
        <v>0</v>
      </c>
      <c r="F483" s="7">
        <f>SUMIFS(Nhap!$I$5:$I$1000,Nhap!$E$5:$E$1000,DATE(Thang!$E$4,Thang!$C$4,Loc!$F$2),Nhap!$F$5:$F$1000,Loc!A483)</f>
        <v>0</v>
      </c>
      <c r="G483" s="7">
        <f>SUMIFS(Nhap!$I$5:$I$1000,Nhap!$E$5:$E$1000,DATE(Thang!$E$4,Thang!$C$4,Loc!$G$2),Nhap!$F$5:$F$1000,Loc!A483)</f>
        <v>0</v>
      </c>
      <c r="H483" s="7">
        <f>SUMIFS(Nhap!$I$5:$I$1000,Nhap!$E$5:$E$1000,DATE(Thang!$E$4,Thang!$C$4,Loc!$H$2),Nhap!$F$5:$F$1000,Loc!A483)</f>
        <v>0</v>
      </c>
      <c r="I483" s="7">
        <f>SUMIFS(Nhap!$I$5:$I$1000,Nhap!$E$5:$E$1000,DATE(Thang!$E$4,Thang!$C$4,Loc!$I$2),Nhap!$F$5:$F$1000,Loc!A483)</f>
        <v>0</v>
      </c>
      <c r="J483" s="7">
        <f>SUMIFS(Nhap!$I$5:$I$1000,Nhap!$E$5:$E$1000,DATE(Thang!$E$4,Thang!$C$4,Loc!$J$2),Nhap!$F$5:$F$1000,Loc!A483)</f>
        <v>0</v>
      </c>
      <c r="K483" s="7">
        <f>SUMIFS(Nhap!$I$5:$I$1000,Nhap!$E$5:$E$1000,DATE(Thang!$E$4,Thang!$C$4,Loc!$K$2),Nhap!$F$5:$F$1000,Loc!A483)</f>
        <v>0</v>
      </c>
      <c r="L483" s="7">
        <f>SUMIFS(Nhap!$I$5:$I$1000,Nhap!$E$5:$E$1000,DATE(Thang!$E$4,Thang!$C$4,Loc!$L$2),Nhap!$F$5:$F$1000,Loc!A483)</f>
        <v>0</v>
      </c>
      <c r="M483" s="7">
        <f>SUMIFS(Nhap!$I$5:$I$1000,Nhap!$E$5:$E$1000,DATE(Thang!$E$4,Thang!$C$4,Loc!$M$2),Nhap!$F$5:$F$1000,Loc!A483)</f>
        <v>0</v>
      </c>
      <c r="N483" s="7">
        <f>SUMIFS(Nhap!$I$5:$I$1000,Nhap!$E$5:$E$1000,DATE(Thang!$E$4,Thang!$C$4,Loc!$N$2),Nhap!$F$5:$F$1000,Loc!A483)</f>
        <v>0</v>
      </c>
      <c r="O483" s="7">
        <f>SUMIFS(Nhap!$I$5:$I$1000,Nhap!$E$5:$E$1000,DATE(Thang!$E$4,Thang!$C$4,Loc!$O$2),Nhap!$F$5:$F$1000,Loc!A483)</f>
        <v>0</v>
      </c>
      <c r="P483" s="7">
        <f>SUMIFS(Nhap!$I$5:$I$1000,Nhap!$E$5:$E$1000,DATE(Thang!$E$4,Thang!$C$4,Loc!$P$2),Nhap!$F$5:$F$1000,Loc!A483)</f>
        <v>0</v>
      </c>
      <c r="Q483" s="7">
        <f>SUMIFS(Nhap!$I$5:$I$1000,Nhap!$E$5:$E$1000,DATE(Thang!$E$4,Thang!$C$4,Loc!$Q$2),Nhap!$F$5:$F$1000,Loc!A483)</f>
        <v>0</v>
      </c>
      <c r="R483" s="7">
        <f>SUMIFS(Nhap!$I$5:$I$1000,Nhap!$E$5:$E$1000,DATE(Thang!$E$4,Thang!$C$4,Loc!$R$2),Nhap!$F$5:$F$1000,Loc!A483)</f>
        <v>0</v>
      </c>
      <c r="S483" s="7">
        <f>SUMIFS(Nhap!$I$5:$I$1000,Nhap!$E$5:$E$1000,DATE(Thang!$E$4,Thang!$C$4,Loc!$S$2),Nhap!$F$5:$F$1000,Loc!A483)</f>
        <v>0</v>
      </c>
      <c r="T483" s="7">
        <f>SUMIFS(Nhap!$I$5:$I$1000,Nhap!$E$5:$E$1000,DATE(Thang!$E$4,Thang!$C$4,Loc!$T$2),Nhap!$F$5:$F$1000,Loc!A483)</f>
        <v>0</v>
      </c>
      <c r="U483" s="7">
        <f>SUMIFS(Nhap!$I$5:$I$1000,Nhap!$E$5:$E$1000,DATE(Thang!$E$4,Thang!$C$4,Loc!$U$2),Nhap!$F$5:$F$1000,Loc!A483)</f>
        <v>0</v>
      </c>
      <c r="V483" s="7">
        <f>SUMIFS(Nhap!$I$5:$I$1000,Nhap!$E$5:$E$1000,DATE(Thang!$E$4,Thang!$C$4,Loc!$V$2),Nhap!$F$5:$F$1000,Loc!A483)</f>
        <v>0</v>
      </c>
      <c r="W483" s="7">
        <f>SUMIFS(Nhap!$I$5:$I$1000,Nhap!$E$5:$E$1000,DATE(Thang!$E$4,Thang!$C$4,Loc!$W$2),Nhap!$F$5:$F$1000,Loc!A483)</f>
        <v>0</v>
      </c>
      <c r="X483" s="7">
        <f>SUMIFS(Nhap!$I$5:$I$1000,Nhap!$E$5:$E$1000,DATE(Thang!$E$4,Thang!$C$4,Loc!$X$2),Nhap!$F$5:$F$1000,Loc!A483)</f>
        <v>0</v>
      </c>
      <c r="Y483" s="7">
        <f>SUMIFS(Nhap!$I$5:$I$1000,Nhap!$E$5:$E$1000,DATE(Thang!$E$4,Thang!$C$4,Loc!$Y$2),Nhap!$F$5:$F$1000,Loc!A483)</f>
        <v>0</v>
      </c>
      <c r="Z483" s="7">
        <f>SUMIFS(Nhap!$I$5:$I$1000,Nhap!$E$5:$E$1000,DATE(Thang!$E$4,Thang!$C$4,Loc!$Z$2),Nhap!$F$5:$F$1000,Loc!A483)</f>
        <v>0</v>
      </c>
      <c r="AA483" s="7">
        <f>SUMIFS(Nhap!$I$5:$I$1000,Nhap!$E$5:$E$1000,DATE(Thang!$E$4,Thang!$C$4,Loc!$AA$2),Nhap!$F$5:$F$1000,Loc!A483)</f>
        <v>0</v>
      </c>
      <c r="AB483" s="7">
        <f>SUMIFS(Nhap!$I$5:$I$1000,Nhap!$E$5:$E$1000,DATE(Thang!$E$4,Thang!$C$4,Loc!$AB$2),Nhap!$F$5:$F$1000,Loc!A483)</f>
        <v>0</v>
      </c>
      <c r="AC483" s="7">
        <f>SUMIFS(Nhap!$I$5:$I$1000,Nhap!$E$5:$E$1000,DATE(Thang!$E$4,Thang!$C$4,Loc!$AC$2),Nhap!$F$5:$F$1000,Loc!A483)</f>
        <v>0</v>
      </c>
      <c r="AD483" s="7">
        <f>SUMIFS(Nhap!$I$5:$I$1000,Nhap!$E$5:$E$1000,DATE(Thang!$E$4,Thang!$C$4,Loc!$AD$2),Nhap!$F$5:$F$1000,Loc!$A$5)</f>
        <v>0</v>
      </c>
      <c r="AE483" s="7">
        <f>SUMIFS(Nhap!$I$5:$I$1000,Nhap!$E$5:$E$1000,DATE(Thang!$E$4,Thang!$C$4,Loc!$AE$2),Nhap!$F$5:$F$1000,Loc!A483)</f>
        <v>0</v>
      </c>
      <c r="AF483" s="7">
        <f>SUMIFS(Nhap!$I$5:$I$1000,Nhap!$E$5:$E$1000,DATE(Thang!$E$4,Thang!$C$4,Loc!$AF$2),Nhap!$F$5:$F$1000,Loc!A483)</f>
        <v>0</v>
      </c>
      <c r="AG483" s="7">
        <f>SUMIFS(Nhap!$I$5:$I$1000,Nhap!$E$5:$E$1000,DATE(Thang!$E$4,Thang!$C$4,Loc!$AG$2),Nhap!$F$5:$F$1000,Loc!A483)</f>
        <v>0</v>
      </c>
      <c r="AH483" s="7">
        <f>SUMIFS(Nhap!$I$5:$I$1000,Nhap!$E$5:$E$1000,DATE(Thang!$E$4,Thang!$C$4,Loc!$AH$2),Nhap!$F$5:$F$1000,Loc!A483)</f>
        <v>0</v>
      </c>
      <c r="AI483" s="7">
        <f>SUMIFS(Nhap!$I$5:$I$1000,Nhap!$E$5:$E$1000,DATE(Thang!$E$4,Thang!$C$4,Loc!$AI$2),Nhap!$F$5:$F$1000,Loc!A483)</f>
        <v>0</v>
      </c>
      <c r="AJ483" s="7">
        <f>SUMIFS(Nhap!$I$5:$I$1000,Nhap!$E$5:$E$1000,DATE(Thang!$E$4,Thang!$C$4,Loc!$AJ$2),Nhap!$F$5:$F$1000,Loc!A483)</f>
        <v>0</v>
      </c>
      <c r="AK483" s="1">
        <f>SUMIFS(Xuat!$G$5:$G$1000,Xuat!$C$5:$C$1000,DATE(Thang!$E$4,Thang!$C$4,AK$2),Xuat!$D$5:$D$1000,Loc!$A483)</f>
        <v>0</v>
      </c>
      <c r="AL483" s="1">
        <f>SUMIFS(Xuat!$G$5:$G$1000,Xuat!$C$5:$C$1000,DATE(Thang!$E$4,Thang!$C$4,AL$2),Xuat!$D$5:$D$1000,Loc!$A483)</f>
        <v>0</v>
      </c>
      <c r="AM483" s="1">
        <f>SUMIFS(Xuat!$G$5:$G$1000,Xuat!$C$5:$C$1000,DATE(Thang!$E$4,Thang!$C$4,AM$2),Xuat!$D$5:$D$1000,Loc!$A483)</f>
        <v>0</v>
      </c>
      <c r="AN483" s="1">
        <f>SUMIFS(Xuat!$G$5:$G$1000,Xuat!$C$5:$C$1000,DATE(Thang!$E$4,Thang!$C$4,AN$2),Xuat!$D$5:$D$1000,Loc!$A483)</f>
        <v>0</v>
      </c>
      <c r="AO483" s="1">
        <f>SUMIFS(Xuat!$G$5:$G$1000,Xuat!$C$5:$C$1000,DATE(Thang!$E$4,Thang!$C$4,AO$2),Xuat!$D$5:$D$1000,Loc!$A483)</f>
        <v>0</v>
      </c>
      <c r="AP483" s="1">
        <f>SUMIFS(Xuat!$G$5:$G$1000,Xuat!$C$5:$C$1000,DATE(Thang!$E$4,Thang!$C$4,AP$2),Xuat!$D$5:$D$1000,Loc!$A483)</f>
        <v>0</v>
      </c>
      <c r="AQ483" s="1">
        <f>SUMIFS(Xuat!$G$5:$G$1000,Xuat!$C$5:$C$1000,DATE(Thang!$E$4,Thang!$C$4,AQ$2),Xuat!$D$5:$D$1000,Loc!$A483)</f>
        <v>0</v>
      </c>
      <c r="AR483" s="1">
        <f>SUMIFS(Xuat!$G$5:$G$1000,Xuat!$C$5:$C$1000,DATE(Thang!$E$4,Thang!$C$4,AR$2),Xuat!$D$5:$D$1000,Loc!$A483)</f>
        <v>0</v>
      </c>
      <c r="AS483" s="1">
        <f>SUMIFS(Xuat!$G$5:$G$1000,Xuat!$C$5:$C$1000,DATE(Thang!$E$4,Thang!$C$4,AS$2),Xuat!$D$5:$D$1000,Loc!$A483)</f>
        <v>0</v>
      </c>
      <c r="AT483" s="1">
        <f>SUMIFS(Xuat!$G$5:$G$1000,Xuat!$C$5:$C$1000,DATE(Thang!$E$4,Thang!$C$4,AT$2),Xuat!$D$5:$D$1000,Loc!$A483)</f>
        <v>0</v>
      </c>
      <c r="AU483" s="1">
        <f>SUMIFS(Xuat!$G$5:$G$1000,Xuat!$C$5:$C$1000,DATE(Thang!$E$4,Thang!$C$4,AU$2),Xuat!$D$5:$D$1000,Loc!$A483)</f>
        <v>0</v>
      </c>
      <c r="AV483" s="1">
        <f>SUMIFS(Xuat!$G$5:$G$1000,Xuat!$C$5:$C$1000,DATE(Thang!$E$4,Thang!$C$4,AV$2),Xuat!$D$5:$D$1000,Loc!$A483)</f>
        <v>0</v>
      </c>
      <c r="AW483" s="1">
        <f>SUMIFS(Xuat!$G$5:$G$1000,Xuat!$C$5:$C$1000,DATE(Thang!$E$4,Thang!$C$4,AW$2),Xuat!$D$5:$D$1000,Loc!$A483)</f>
        <v>0</v>
      </c>
      <c r="AX483" s="1">
        <f>SUMIFS(Xuat!$G$5:$G$1000,Xuat!$C$5:$C$1000,DATE(Thang!$E$4,Thang!$C$4,AX$2),Xuat!$D$5:$D$1000,Loc!$A483)</f>
        <v>0</v>
      </c>
      <c r="AY483" s="1">
        <f>SUMIFS(Xuat!$G$5:$G$1000,Xuat!$C$5:$C$1000,DATE(Thang!$E$4,Thang!$C$4,AY$2),Xuat!$D$5:$D$1000,Loc!$A483)</f>
        <v>0</v>
      </c>
      <c r="AZ483" s="1">
        <f>SUMIFS(Xuat!$G$5:$G$1000,Xuat!$C$5:$C$1000,DATE(Thang!$E$4,Thang!$C$4,AZ$2),Xuat!$D$5:$D$1000,Loc!$A483)</f>
        <v>0</v>
      </c>
      <c r="BA483" s="1">
        <f>SUMIFS(Xuat!$G$5:$G$1000,Xuat!$C$5:$C$1000,DATE(Thang!$E$4,Thang!$C$4,BA$2),Xuat!$D$5:$D$1000,Loc!$A483)</f>
        <v>0</v>
      </c>
      <c r="BB483" s="1">
        <f>SUMIFS(Xuat!$G$5:$G$1000,Xuat!$C$5:$C$1000,DATE(Thang!$E$4,Thang!$C$4,BB$2),Xuat!$D$5:$D$1000,Loc!$A483)</f>
        <v>0</v>
      </c>
      <c r="BC483" s="1">
        <f>SUMIFS(Xuat!$G$5:$G$1000,Xuat!$C$5:$C$1000,DATE(Thang!$E$4,Thang!$C$4,BC$2),Xuat!$D$5:$D$1000,Loc!$A483)</f>
        <v>0</v>
      </c>
      <c r="BD483" s="1">
        <f>SUMIFS(Xuat!$G$5:$G$1000,Xuat!$C$5:$C$1000,DATE(Thang!$E$4,Thang!$C$4,BD$2),Xuat!$D$5:$D$1000,Loc!$A483)</f>
        <v>0</v>
      </c>
      <c r="BE483" s="1">
        <f>SUMIFS(Xuat!$G$5:$G$1000,Xuat!$C$5:$C$1000,DATE(Thang!$E$4,Thang!$C$4,BE$2),Xuat!$D$5:$D$1000,Loc!$A483)</f>
        <v>0</v>
      </c>
      <c r="BF483" s="1">
        <f>SUMIFS(Xuat!$G$5:$G$1000,Xuat!$C$5:$C$1000,DATE(Thang!$E$4,Thang!$C$4,BF$2),Xuat!$D$5:$D$1000,Loc!$A483)</f>
        <v>0</v>
      </c>
      <c r="BG483" s="1">
        <f>SUMIFS(Xuat!$G$5:$G$1000,Xuat!$C$5:$C$1000,DATE(Thang!$E$4,Thang!$C$4,BG$2),Xuat!$D$5:$D$1000,Loc!$A483)</f>
        <v>0</v>
      </c>
      <c r="BH483" s="1">
        <f>SUMIFS(Xuat!$G$5:$G$1000,Xuat!$C$5:$C$1000,DATE(Thang!$E$4,Thang!$C$4,BH$2),Xuat!$D$5:$D$1000,Loc!$A483)</f>
        <v>0</v>
      </c>
      <c r="BI483" s="1">
        <f>SUMIFS(Xuat!$G$5:$G$1000,Xuat!$C$5:$C$1000,DATE(Thang!$E$4,Thang!$C$4,BI$2),Xuat!$D$5:$D$1000,Loc!$A483)</f>
        <v>0</v>
      </c>
      <c r="BJ483" s="1">
        <f>SUMIFS(Xuat!$G$5:$G$1000,Xuat!$C$5:$C$1000,DATE(Thang!$E$4,Thang!$C$4,BJ$2),Xuat!$D$5:$D$1000,Loc!$A483)</f>
        <v>0</v>
      </c>
      <c r="BK483" s="1">
        <f>SUMIFS(Xuat!$G$5:$G$1000,Xuat!$C$5:$C$1000,DATE(Thang!$E$4,Thang!$C$4,BK$2),Xuat!$D$5:$D$1000,Loc!$A483)</f>
        <v>0</v>
      </c>
      <c r="BL483" s="1">
        <f>SUMIFS(Xuat!$G$5:$G$1000,Xuat!$C$5:$C$1000,DATE(Thang!$E$4,Thang!$C$4,BL$2),Xuat!$D$5:$D$1000,Loc!$A483)</f>
        <v>0</v>
      </c>
      <c r="BM483" s="1">
        <f>SUMIFS(Xuat!$G$5:$G$1000,Xuat!$C$5:$C$1000,DATE(Thang!$E$4,Thang!$C$4,BM$2),Xuat!$D$5:$D$1000,Loc!$A483)</f>
        <v>0</v>
      </c>
      <c r="BN483" s="1">
        <f>SUMIFS(Xuat!$G$5:$G$1000,Xuat!$C$5:$C$1000,DATE(Thang!$E$4,Thang!$C$4,BN$2),Xuat!$D$5:$D$1000,Loc!$A483)</f>
        <v>0</v>
      </c>
      <c r="BO483" s="1">
        <f>SUMIFS(Xuat!$G$5:$G$1000,Xuat!$C$5:$C$1000,DATE(Thang!$E$4,Thang!$C$4,BO$2),Xuat!$D$5:$D$1000,Loc!$A483)</f>
        <v>0</v>
      </c>
    </row>
    <row r="484" spans="1:67" x14ac:dyDescent="0.2">
      <c r="A484" s="2">
        <f>DM!C484</f>
        <v>0</v>
      </c>
      <c r="B484" s="3">
        <f>VLOOKUP(A484,Tondau!$B$5:$F$500,3,0)</f>
        <v>0</v>
      </c>
      <c r="C484" s="3">
        <f t="shared" si="23"/>
        <v>0</v>
      </c>
      <c r="D484" s="3">
        <f t="shared" si="24"/>
        <v>0</v>
      </c>
      <c r="E484" s="3">
        <f t="shared" si="25"/>
        <v>0</v>
      </c>
      <c r="F484" s="7">
        <f>SUMIFS(Nhap!$I$5:$I$1000,Nhap!$E$5:$E$1000,DATE(Thang!$E$4,Thang!$C$4,Loc!$F$2),Nhap!$F$5:$F$1000,Loc!A484)</f>
        <v>0</v>
      </c>
      <c r="G484" s="7">
        <f>SUMIFS(Nhap!$I$5:$I$1000,Nhap!$E$5:$E$1000,DATE(Thang!$E$4,Thang!$C$4,Loc!$G$2),Nhap!$F$5:$F$1000,Loc!A484)</f>
        <v>0</v>
      </c>
      <c r="H484" s="7">
        <f>SUMIFS(Nhap!$I$5:$I$1000,Nhap!$E$5:$E$1000,DATE(Thang!$E$4,Thang!$C$4,Loc!$H$2),Nhap!$F$5:$F$1000,Loc!A484)</f>
        <v>0</v>
      </c>
      <c r="I484" s="7">
        <f>SUMIFS(Nhap!$I$5:$I$1000,Nhap!$E$5:$E$1000,DATE(Thang!$E$4,Thang!$C$4,Loc!$I$2),Nhap!$F$5:$F$1000,Loc!A484)</f>
        <v>0</v>
      </c>
      <c r="J484" s="7">
        <f>SUMIFS(Nhap!$I$5:$I$1000,Nhap!$E$5:$E$1000,DATE(Thang!$E$4,Thang!$C$4,Loc!$J$2),Nhap!$F$5:$F$1000,Loc!A484)</f>
        <v>0</v>
      </c>
      <c r="K484" s="7">
        <f>SUMIFS(Nhap!$I$5:$I$1000,Nhap!$E$5:$E$1000,DATE(Thang!$E$4,Thang!$C$4,Loc!$K$2),Nhap!$F$5:$F$1000,Loc!A484)</f>
        <v>0</v>
      </c>
      <c r="L484" s="7">
        <f>SUMIFS(Nhap!$I$5:$I$1000,Nhap!$E$5:$E$1000,DATE(Thang!$E$4,Thang!$C$4,Loc!$L$2),Nhap!$F$5:$F$1000,Loc!A484)</f>
        <v>0</v>
      </c>
      <c r="M484" s="7">
        <f>SUMIFS(Nhap!$I$5:$I$1000,Nhap!$E$5:$E$1000,DATE(Thang!$E$4,Thang!$C$4,Loc!$M$2),Nhap!$F$5:$F$1000,Loc!A484)</f>
        <v>0</v>
      </c>
      <c r="N484" s="7">
        <f>SUMIFS(Nhap!$I$5:$I$1000,Nhap!$E$5:$E$1000,DATE(Thang!$E$4,Thang!$C$4,Loc!$N$2),Nhap!$F$5:$F$1000,Loc!A484)</f>
        <v>0</v>
      </c>
      <c r="O484" s="7">
        <f>SUMIFS(Nhap!$I$5:$I$1000,Nhap!$E$5:$E$1000,DATE(Thang!$E$4,Thang!$C$4,Loc!$O$2),Nhap!$F$5:$F$1000,Loc!A484)</f>
        <v>0</v>
      </c>
      <c r="P484" s="7">
        <f>SUMIFS(Nhap!$I$5:$I$1000,Nhap!$E$5:$E$1000,DATE(Thang!$E$4,Thang!$C$4,Loc!$P$2),Nhap!$F$5:$F$1000,Loc!A484)</f>
        <v>0</v>
      </c>
      <c r="Q484" s="7">
        <f>SUMIFS(Nhap!$I$5:$I$1000,Nhap!$E$5:$E$1000,DATE(Thang!$E$4,Thang!$C$4,Loc!$Q$2),Nhap!$F$5:$F$1000,Loc!A484)</f>
        <v>0</v>
      </c>
      <c r="R484" s="7">
        <f>SUMIFS(Nhap!$I$5:$I$1000,Nhap!$E$5:$E$1000,DATE(Thang!$E$4,Thang!$C$4,Loc!$R$2),Nhap!$F$5:$F$1000,Loc!A484)</f>
        <v>0</v>
      </c>
      <c r="S484" s="7">
        <f>SUMIFS(Nhap!$I$5:$I$1000,Nhap!$E$5:$E$1000,DATE(Thang!$E$4,Thang!$C$4,Loc!$S$2),Nhap!$F$5:$F$1000,Loc!A484)</f>
        <v>0</v>
      </c>
      <c r="T484" s="7">
        <f>SUMIFS(Nhap!$I$5:$I$1000,Nhap!$E$5:$E$1000,DATE(Thang!$E$4,Thang!$C$4,Loc!$T$2),Nhap!$F$5:$F$1000,Loc!A484)</f>
        <v>0</v>
      </c>
      <c r="U484" s="7">
        <f>SUMIFS(Nhap!$I$5:$I$1000,Nhap!$E$5:$E$1000,DATE(Thang!$E$4,Thang!$C$4,Loc!$U$2),Nhap!$F$5:$F$1000,Loc!A484)</f>
        <v>0</v>
      </c>
      <c r="V484" s="7">
        <f>SUMIFS(Nhap!$I$5:$I$1000,Nhap!$E$5:$E$1000,DATE(Thang!$E$4,Thang!$C$4,Loc!$V$2),Nhap!$F$5:$F$1000,Loc!A484)</f>
        <v>0</v>
      </c>
      <c r="W484" s="7">
        <f>SUMIFS(Nhap!$I$5:$I$1000,Nhap!$E$5:$E$1000,DATE(Thang!$E$4,Thang!$C$4,Loc!$W$2),Nhap!$F$5:$F$1000,Loc!A484)</f>
        <v>0</v>
      </c>
      <c r="X484" s="7">
        <f>SUMIFS(Nhap!$I$5:$I$1000,Nhap!$E$5:$E$1000,DATE(Thang!$E$4,Thang!$C$4,Loc!$X$2),Nhap!$F$5:$F$1000,Loc!A484)</f>
        <v>0</v>
      </c>
      <c r="Y484" s="7">
        <f>SUMIFS(Nhap!$I$5:$I$1000,Nhap!$E$5:$E$1000,DATE(Thang!$E$4,Thang!$C$4,Loc!$Y$2),Nhap!$F$5:$F$1000,Loc!A484)</f>
        <v>0</v>
      </c>
      <c r="Z484" s="7">
        <f>SUMIFS(Nhap!$I$5:$I$1000,Nhap!$E$5:$E$1000,DATE(Thang!$E$4,Thang!$C$4,Loc!$Z$2),Nhap!$F$5:$F$1000,Loc!A484)</f>
        <v>0</v>
      </c>
      <c r="AA484" s="7">
        <f>SUMIFS(Nhap!$I$5:$I$1000,Nhap!$E$5:$E$1000,DATE(Thang!$E$4,Thang!$C$4,Loc!$AA$2),Nhap!$F$5:$F$1000,Loc!A484)</f>
        <v>0</v>
      </c>
      <c r="AB484" s="7">
        <f>SUMIFS(Nhap!$I$5:$I$1000,Nhap!$E$5:$E$1000,DATE(Thang!$E$4,Thang!$C$4,Loc!$AB$2),Nhap!$F$5:$F$1000,Loc!A484)</f>
        <v>0</v>
      </c>
      <c r="AC484" s="7">
        <f>SUMIFS(Nhap!$I$5:$I$1000,Nhap!$E$5:$E$1000,DATE(Thang!$E$4,Thang!$C$4,Loc!$AC$2),Nhap!$F$5:$F$1000,Loc!A484)</f>
        <v>0</v>
      </c>
      <c r="AD484" s="7">
        <f>SUMIFS(Nhap!$I$5:$I$1000,Nhap!$E$5:$E$1000,DATE(Thang!$E$4,Thang!$C$4,Loc!$AD$2),Nhap!$F$5:$F$1000,Loc!$A$5)</f>
        <v>0</v>
      </c>
      <c r="AE484" s="7">
        <f>SUMIFS(Nhap!$I$5:$I$1000,Nhap!$E$5:$E$1000,DATE(Thang!$E$4,Thang!$C$4,Loc!$AE$2),Nhap!$F$5:$F$1000,Loc!A484)</f>
        <v>0</v>
      </c>
      <c r="AF484" s="7">
        <f>SUMIFS(Nhap!$I$5:$I$1000,Nhap!$E$5:$E$1000,DATE(Thang!$E$4,Thang!$C$4,Loc!$AF$2),Nhap!$F$5:$F$1000,Loc!A484)</f>
        <v>0</v>
      </c>
      <c r="AG484" s="7">
        <f>SUMIFS(Nhap!$I$5:$I$1000,Nhap!$E$5:$E$1000,DATE(Thang!$E$4,Thang!$C$4,Loc!$AG$2),Nhap!$F$5:$F$1000,Loc!A484)</f>
        <v>0</v>
      </c>
      <c r="AH484" s="7">
        <f>SUMIFS(Nhap!$I$5:$I$1000,Nhap!$E$5:$E$1000,DATE(Thang!$E$4,Thang!$C$4,Loc!$AH$2),Nhap!$F$5:$F$1000,Loc!A484)</f>
        <v>0</v>
      </c>
      <c r="AI484" s="7">
        <f>SUMIFS(Nhap!$I$5:$I$1000,Nhap!$E$5:$E$1000,DATE(Thang!$E$4,Thang!$C$4,Loc!$AI$2),Nhap!$F$5:$F$1000,Loc!A484)</f>
        <v>0</v>
      </c>
      <c r="AJ484" s="7">
        <f>SUMIFS(Nhap!$I$5:$I$1000,Nhap!$E$5:$E$1000,DATE(Thang!$E$4,Thang!$C$4,Loc!$AJ$2),Nhap!$F$5:$F$1000,Loc!A484)</f>
        <v>0</v>
      </c>
      <c r="AK484" s="1">
        <f>SUMIFS(Xuat!$G$5:$G$1000,Xuat!$C$5:$C$1000,DATE(Thang!$E$4,Thang!$C$4,AK$2),Xuat!$D$5:$D$1000,Loc!$A484)</f>
        <v>0</v>
      </c>
      <c r="AL484" s="1">
        <f>SUMIFS(Xuat!$G$5:$G$1000,Xuat!$C$5:$C$1000,DATE(Thang!$E$4,Thang!$C$4,AL$2),Xuat!$D$5:$D$1000,Loc!$A484)</f>
        <v>0</v>
      </c>
      <c r="AM484" s="1">
        <f>SUMIFS(Xuat!$G$5:$G$1000,Xuat!$C$5:$C$1000,DATE(Thang!$E$4,Thang!$C$4,AM$2),Xuat!$D$5:$D$1000,Loc!$A484)</f>
        <v>0</v>
      </c>
      <c r="AN484" s="1">
        <f>SUMIFS(Xuat!$G$5:$G$1000,Xuat!$C$5:$C$1000,DATE(Thang!$E$4,Thang!$C$4,AN$2),Xuat!$D$5:$D$1000,Loc!$A484)</f>
        <v>0</v>
      </c>
      <c r="AO484" s="1">
        <f>SUMIFS(Xuat!$G$5:$G$1000,Xuat!$C$5:$C$1000,DATE(Thang!$E$4,Thang!$C$4,AO$2),Xuat!$D$5:$D$1000,Loc!$A484)</f>
        <v>0</v>
      </c>
      <c r="AP484" s="1">
        <f>SUMIFS(Xuat!$G$5:$G$1000,Xuat!$C$5:$C$1000,DATE(Thang!$E$4,Thang!$C$4,AP$2),Xuat!$D$5:$D$1000,Loc!$A484)</f>
        <v>0</v>
      </c>
      <c r="AQ484" s="1">
        <f>SUMIFS(Xuat!$G$5:$G$1000,Xuat!$C$5:$C$1000,DATE(Thang!$E$4,Thang!$C$4,AQ$2),Xuat!$D$5:$D$1000,Loc!$A484)</f>
        <v>0</v>
      </c>
      <c r="AR484" s="1">
        <f>SUMIFS(Xuat!$G$5:$G$1000,Xuat!$C$5:$C$1000,DATE(Thang!$E$4,Thang!$C$4,AR$2),Xuat!$D$5:$D$1000,Loc!$A484)</f>
        <v>0</v>
      </c>
      <c r="AS484" s="1">
        <f>SUMIFS(Xuat!$G$5:$G$1000,Xuat!$C$5:$C$1000,DATE(Thang!$E$4,Thang!$C$4,AS$2),Xuat!$D$5:$D$1000,Loc!$A484)</f>
        <v>0</v>
      </c>
      <c r="AT484" s="1">
        <f>SUMIFS(Xuat!$G$5:$G$1000,Xuat!$C$5:$C$1000,DATE(Thang!$E$4,Thang!$C$4,AT$2),Xuat!$D$5:$D$1000,Loc!$A484)</f>
        <v>0</v>
      </c>
      <c r="AU484" s="1">
        <f>SUMIFS(Xuat!$G$5:$G$1000,Xuat!$C$5:$C$1000,DATE(Thang!$E$4,Thang!$C$4,AU$2),Xuat!$D$5:$D$1000,Loc!$A484)</f>
        <v>0</v>
      </c>
      <c r="AV484" s="1">
        <f>SUMIFS(Xuat!$G$5:$G$1000,Xuat!$C$5:$C$1000,DATE(Thang!$E$4,Thang!$C$4,AV$2),Xuat!$D$5:$D$1000,Loc!$A484)</f>
        <v>0</v>
      </c>
      <c r="AW484" s="1">
        <f>SUMIFS(Xuat!$G$5:$G$1000,Xuat!$C$5:$C$1000,DATE(Thang!$E$4,Thang!$C$4,AW$2),Xuat!$D$5:$D$1000,Loc!$A484)</f>
        <v>0</v>
      </c>
      <c r="AX484" s="1">
        <f>SUMIFS(Xuat!$G$5:$G$1000,Xuat!$C$5:$C$1000,DATE(Thang!$E$4,Thang!$C$4,AX$2),Xuat!$D$5:$D$1000,Loc!$A484)</f>
        <v>0</v>
      </c>
      <c r="AY484" s="1">
        <f>SUMIFS(Xuat!$G$5:$G$1000,Xuat!$C$5:$C$1000,DATE(Thang!$E$4,Thang!$C$4,AY$2),Xuat!$D$5:$D$1000,Loc!$A484)</f>
        <v>0</v>
      </c>
      <c r="AZ484" s="1">
        <f>SUMIFS(Xuat!$G$5:$G$1000,Xuat!$C$5:$C$1000,DATE(Thang!$E$4,Thang!$C$4,AZ$2),Xuat!$D$5:$D$1000,Loc!$A484)</f>
        <v>0</v>
      </c>
      <c r="BA484" s="1">
        <f>SUMIFS(Xuat!$G$5:$G$1000,Xuat!$C$5:$C$1000,DATE(Thang!$E$4,Thang!$C$4,BA$2),Xuat!$D$5:$D$1000,Loc!$A484)</f>
        <v>0</v>
      </c>
      <c r="BB484" s="1">
        <f>SUMIFS(Xuat!$G$5:$G$1000,Xuat!$C$5:$C$1000,DATE(Thang!$E$4,Thang!$C$4,BB$2),Xuat!$D$5:$D$1000,Loc!$A484)</f>
        <v>0</v>
      </c>
      <c r="BC484" s="1">
        <f>SUMIFS(Xuat!$G$5:$G$1000,Xuat!$C$5:$C$1000,DATE(Thang!$E$4,Thang!$C$4,BC$2),Xuat!$D$5:$D$1000,Loc!$A484)</f>
        <v>0</v>
      </c>
      <c r="BD484" s="1">
        <f>SUMIFS(Xuat!$G$5:$G$1000,Xuat!$C$5:$C$1000,DATE(Thang!$E$4,Thang!$C$4,BD$2),Xuat!$D$5:$D$1000,Loc!$A484)</f>
        <v>0</v>
      </c>
      <c r="BE484" s="1">
        <f>SUMIFS(Xuat!$G$5:$G$1000,Xuat!$C$5:$C$1000,DATE(Thang!$E$4,Thang!$C$4,BE$2),Xuat!$D$5:$D$1000,Loc!$A484)</f>
        <v>0</v>
      </c>
      <c r="BF484" s="1">
        <f>SUMIFS(Xuat!$G$5:$G$1000,Xuat!$C$5:$C$1000,DATE(Thang!$E$4,Thang!$C$4,BF$2),Xuat!$D$5:$D$1000,Loc!$A484)</f>
        <v>0</v>
      </c>
      <c r="BG484" s="1">
        <f>SUMIFS(Xuat!$G$5:$G$1000,Xuat!$C$5:$C$1000,DATE(Thang!$E$4,Thang!$C$4,BG$2),Xuat!$D$5:$D$1000,Loc!$A484)</f>
        <v>0</v>
      </c>
      <c r="BH484" s="1">
        <f>SUMIFS(Xuat!$G$5:$G$1000,Xuat!$C$5:$C$1000,DATE(Thang!$E$4,Thang!$C$4,BH$2),Xuat!$D$5:$D$1000,Loc!$A484)</f>
        <v>0</v>
      </c>
      <c r="BI484" s="1">
        <f>SUMIFS(Xuat!$G$5:$G$1000,Xuat!$C$5:$C$1000,DATE(Thang!$E$4,Thang!$C$4,BI$2),Xuat!$D$5:$D$1000,Loc!$A484)</f>
        <v>0</v>
      </c>
      <c r="BJ484" s="1">
        <f>SUMIFS(Xuat!$G$5:$G$1000,Xuat!$C$5:$C$1000,DATE(Thang!$E$4,Thang!$C$4,BJ$2),Xuat!$D$5:$D$1000,Loc!$A484)</f>
        <v>0</v>
      </c>
      <c r="BK484" s="1">
        <f>SUMIFS(Xuat!$G$5:$G$1000,Xuat!$C$5:$C$1000,DATE(Thang!$E$4,Thang!$C$4,BK$2),Xuat!$D$5:$D$1000,Loc!$A484)</f>
        <v>0</v>
      </c>
      <c r="BL484" s="1">
        <f>SUMIFS(Xuat!$G$5:$G$1000,Xuat!$C$5:$C$1000,DATE(Thang!$E$4,Thang!$C$4,BL$2),Xuat!$D$5:$D$1000,Loc!$A484)</f>
        <v>0</v>
      </c>
      <c r="BM484" s="1">
        <f>SUMIFS(Xuat!$G$5:$G$1000,Xuat!$C$5:$C$1000,DATE(Thang!$E$4,Thang!$C$4,BM$2),Xuat!$D$5:$D$1000,Loc!$A484)</f>
        <v>0</v>
      </c>
      <c r="BN484" s="1">
        <f>SUMIFS(Xuat!$G$5:$G$1000,Xuat!$C$5:$C$1000,DATE(Thang!$E$4,Thang!$C$4,BN$2),Xuat!$D$5:$D$1000,Loc!$A484)</f>
        <v>0</v>
      </c>
      <c r="BO484" s="1">
        <f>SUMIFS(Xuat!$G$5:$G$1000,Xuat!$C$5:$C$1000,DATE(Thang!$E$4,Thang!$C$4,BO$2),Xuat!$D$5:$D$1000,Loc!$A484)</f>
        <v>0</v>
      </c>
    </row>
    <row r="485" spans="1:67" x14ac:dyDescent="0.2">
      <c r="A485" s="2">
        <f>DM!C485</f>
        <v>0</v>
      </c>
      <c r="B485" s="3">
        <f>VLOOKUP(A485,Tondau!$B$5:$F$500,3,0)</f>
        <v>0</v>
      </c>
      <c r="C485" s="3">
        <f t="shared" si="23"/>
        <v>0</v>
      </c>
      <c r="D485" s="3">
        <f t="shared" si="24"/>
        <v>0</v>
      </c>
      <c r="E485" s="3">
        <f t="shared" si="25"/>
        <v>0</v>
      </c>
      <c r="F485" s="7">
        <f>SUMIFS(Nhap!$I$5:$I$1000,Nhap!$E$5:$E$1000,DATE(Thang!$E$4,Thang!$C$4,Loc!$F$2),Nhap!$F$5:$F$1000,Loc!A485)</f>
        <v>0</v>
      </c>
      <c r="G485" s="7">
        <f>SUMIFS(Nhap!$I$5:$I$1000,Nhap!$E$5:$E$1000,DATE(Thang!$E$4,Thang!$C$4,Loc!$G$2),Nhap!$F$5:$F$1000,Loc!A485)</f>
        <v>0</v>
      </c>
      <c r="H485" s="7">
        <f>SUMIFS(Nhap!$I$5:$I$1000,Nhap!$E$5:$E$1000,DATE(Thang!$E$4,Thang!$C$4,Loc!$H$2),Nhap!$F$5:$F$1000,Loc!A485)</f>
        <v>0</v>
      </c>
      <c r="I485" s="7">
        <f>SUMIFS(Nhap!$I$5:$I$1000,Nhap!$E$5:$E$1000,DATE(Thang!$E$4,Thang!$C$4,Loc!$I$2),Nhap!$F$5:$F$1000,Loc!A485)</f>
        <v>0</v>
      </c>
      <c r="J485" s="7">
        <f>SUMIFS(Nhap!$I$5:$I$1000,Nhap!$E$5:$E$1000,DATE(Thang!$E$4,Thang!$C$4,Loc!$J$2),Nhap!$F$5:$F$1000,Loc!A485)</f>
        <v>0</v>
      </c>
      <c r="K485" s="7">
        <f>SUMIFS(Nhap!$I$5:$I$1000,Nhap!$E$5:$E$1000,DATE(Thang!$E$4,Thang!$C$4,Loc!$K$2),Nhap!$F$5:$F$1000,Loc!A485)</f>
        <v>0</v>
      </c>
      <c r="L485" s="7">
        <f>SUMIFS(Nhap!$I$5:$I$1000,Nhap!$E$5:$E$1000,DATE(Thang!$E$4,Thang!$C$4,Loc!$L$2),Nhap!$F$5:$F$1000,Loc!A485)</f>
        <v>0</v>
      </c>
      <c r="M485" s="7">
        <f>SUMIFS(Nhap!$I$5:$I$1000,Nhap!$E$5:$E$1000,DATE(Thang!$E$4,Thang!$C$4,Loc!$M$2),Nhap!$F$5:$F$1000,Loc!A485)</f>
        <v>0</v>
      </c>
      <c r="N485" s="7">
        <f>SUMIFS(Nhap!$I$5:$I$1000,Nhap!$E$5:$E$1000,DATE(Thang!$E$4,Thang!$C$4,Loc!$N$2),Nhap!$F$5:$F$1000,Loc!A485)</f>
        <v>0</v>
      </c>
      <c r="O485" s="7">
        <f>SUMIFS(Nhap!$I$5:$I$1000,Nhap!$E$5:$E$1000,DATE(Thang!$E$4,Thang!$C$4,Loc!$O$2),Nhap!$F$5:$F$1000,Loc!A485)</f>
        <v>0</v>
      </c>
      <c r="P485" s="7">
        <f>SUMIFS(Nhap!$I$5:$I$1000,Nhap!$E$5:$E$1000,DATE(Thang!$E$4,Thang!$C$4,Loc!$P$2),Nhap!$F$5:$F$1000,Loc!A485)</f>
        <v>0</v>
      </c>
      <c r="Q485" s="7">
        <f>SUMIFS(Nhap!$I$5:$I$1000,Nhap!$E$5:$E$1000,DATE(Thang!$E$4,Thang!$C$4,Loc!$Q$2),Nhap!$F$5:$F$1000,Loc!A485)</f>
        <v>0</v>
      </c>
      <c r="R485" s="7">
        <f>SUMIFS(Nhap!$I$5:$I$1000,Nhap!$E$5:$E$1000,DATE(Thang!$E$4,Thang!$C$4,Loc!$R$2),Nhap!$F$5:$F$1000,Loc!A485)</f>
        <v>0</v>
      </c>
      <c r="S485" s="7">
        <f>SUMIFS(Nhap!$I$5:$I$1000,Nhap!$E$5:$E$1000,DATE(Thang!$E$4,Thang!$C$4,Loc!$S$2),Nhap!$F$5:$F$1000,Loc!A485)</f>
        <v>0</v>
      </c>
      <c r="T485" s="7">
        <f>SUMIFS(Nhap!$I$5:$I$1000,Nhap!$E$5:$E$1000,DATE(Thang!$E$4,Thang!$C$4,Loc!$T$2),Nhap!$F$5:$F$1000,Loc!A485)</f>
        <v>0</v>
      </c>
      <c r="U485" s="7">
        <f>SUMIFS(Nhap!$I$5:$I$1000,Nhap!$E$5:$E$1000,DATE(Thang!$E$4,Thang!$C$4,Loc!$U$2),Nhap!$F$5:$F$1000,Loc!A485)</f>
        <v>0</v>
      </c>
      <c r="V485" s="7">
        <f>SUMIFS(Nhap!$I$5:$I$1000,Nhap!$E$5:$E$1000,DATE(Thang!$E$4,Thang!$C$4,Loc!$V$2),Nhap!$F$5:$F$1000,Loc!A485)</f>
        <v>0</v>
      </c>
      <c r="W485" s="7">
        <f>SUMIFS(Nhap!$I$5:$I$1000,Nhap!$E$5:$E$1000,DATE(Thang!$E$4,Thang!$C$4,Loc!$W$2),Nhap!$F$5:$F$1000,Loc!A485)</f>
        <v>0</v>
      </c>
      <c r="X485" s="7">
        <f>SUMIFS(Nhap!$I$5:$I$1000,Nhap!$E$5:$E$1000,DATE(Thang!$E$4,Thang!$C$4,Loc!$X$2),Nhap!$F$5:$F$1000,Loc!A485)</f>
        <v>0</v>
      </c>
      <c r="Y485" s="7">
        <f>SUMIFS(Nhap!$I$5:$I$1000,Nhap!$E$5:$E$1000,DATE(Thang!$E$4,Thang!$C$4,Loc!$Y$2),Nhap!$F$5:$F$1000,Loc!A485)</f>
        <v>0</v>
      </c>
      <c r="Z485" s="7">
        <f>SUMIFS(Nhap!$I$5:$I$1000,Nhap!$E$5:$E$1000,DATE(Thang!$E$4,Thang!$C$4,Loc!$Z$2),Nhap!$F$5:$F$1000,Loc!A485)</f>
        <v>0</v>
      </c>
      <c r="AA485" s="7">
        <f>SUMIFS(Nhap!$I$5:$I$1000,Nhap!$E$5:$E$1000,DATE(Thang!$E$4,Thang!$C$4,Loc!$AA$2),Nhap!$F$5:$F$1000,Loc!A485)</f>
        <v>0</v>
      </c>
      <c r="AB485" s="7">
        <f>SUMIFS(Nhap!$I$5:$I$1000,Nhap!$E$5:$E$1000,DATE(Thang!$E$4,Thang!$C$4,Loc!$AB$2),Nhap!$F$5:$F$1000,Loc!A485)</f>
        <v>0</v>
      </c>
      <c r="AC485" s="7">
        <f>SUMIFS(Nhap!$I$5:$I$1000,Nhap!$E$5:$E$1000,DATE(Thang!$E$4,Thang!$C$4,Loc!$AC$2),Nhap!$F$5:$F$1000,Loc!A485)</f>
        <v>0</v>
      </c>
      <c r="AD485" s="7">
        <f>SUMIFS(Nhap!$I$5:$I$1000,Nhap!$E$5:$E$1000,DATE(Thang!$E$4,Thang!$C$4,Loc!$AD$2),Nhap!$F$5:$F$1000,Loc!$A$5)</f>
        <v>0</v>
      </c>
      <c r="AE485" s="7">
        <f>SUMIFS(Nhap!$I$5:$I$1000,Nhap!$E$5:$E$1000,DATE(Thang!$E$4,Thang!$C$4,Loc!$AE$2),Nhap!$F$5:$F$1000,Loc!A485)</f>
        <v>0</v>
      </c>
      <c r="AF485" s="7">
        <f>SUMIFS(Nhap!$I$5:$I$1000,Nhap!$E$5:$E$1000,DATE(Thang!$E$4,Thang!$C$4,Loc!$AF$2),Nhap!$F$5:$F$1000,Loc!A485)</f>
        <v>0</v>
      </c>
      <c r="AG485" s="7">
        <f>SUMIFS(Nhap!$I$5:$I$1000,Nhap!$E$5:$E$1000,DATE(Thang!$E$4,Thang!$C$4,Loc!$AG$2),Nhap!$F$5:$F$1000,Loc!A485)</f>
        <v>0</v>
      </c>
      <c r="AH485" s="7">
        <f>SUMIFS(Nhap!$I$5:$I$1000,Nhap!$E$5:$E$1000,DATE(Thang!$E$4,Thang!$C$4,Loc!$AH$2),Nhap!$F$5:$F$1000,Loc!A485)</f>
        <v>0</v>
      </c>
      <c r="AI485" s="7">
        <f>SUMIFS(Nhap!$I$5:$I$1000,Nhap!$E$5:$E$1000,DATE(Thang!$E$4,Thang!$C$4,Loc!$AI$2),Nhap!$F$5:$F$1000,Loc!A485)</f>
        <v>0</v>
      </c>
      <c r="AJ485" s="7">
        <f>SUMIFS(Nhap!$I$5:$I$1000,Nhap!$E$5:$E$1000,DATE(Thang!$E$4,Thang!$C$4,Loc!$AJ$2),Nhap!$F$5:$F$1000,Loc!A485)</f>
        <v>0</v>
      </c>
      <c r="AK485" s="1">
        <f>SUMIFS(Xuat!$G$5:$G$1000,Xuat!$C$5:$C$1000,DATE(Thang!$E$4,Thang!$C$4,AK$2),Xuat!$D$5:$D$1000,Loc!$A485)</f>
        <v>0</v>
      </c>
      <c r="AL485" s="1">
        <f>SUMIFS(Xuat!$G$5:$G$1000,Xuat!$C$5:$C$1000,DATE(Thang!$E$4,Thang!$C$4,AL$2),Xuat!$D$5:$D$1000,Loc!$A485)</f>
        <v>0</v>
      </c>
      <c r="AM485" s="1">
        <f>SUMIFS(Xuat!$G$5:$G$1000,Xuat!$C$5:$C$1000,DATE(Thang!$E$4,Thang!$C$4,AM$2),Xuat!$D$5:$D$1000,Loc!$A485)</f>
        <v>0</v>
      </c>
      <c r="AN485" s="1">
        <f>SUMIFS(Xuat!$G$5:$G$1000,Xuat!$C$5:$C$1000,DATE(Thang!$E$4,Thang!$C$4,AN$2),Xuat!$D$5:$D$1000,Loc!$A485)</f>
        <v>0</v>
      </c>
      <c r="AO485" s="1">
        <f>SUMIFS(Xuat!$G$5:$G$1000,Xuat!$C$5:$C$1000,DATE(Thang!$E$4,Thang!$C$4,AO$2),Xuat!$D$5:$D$1000,Loc!$A485)</f>
        <v>0</v>
      </c>
      <c r="AP485" s="1">
        <f>SUMIFS(Xuat!$G$5:$G$1000,Xuat!$C$5:$C$1000,DATE(Thang!$E$4,Thang!$C$4,AP$2),Xuat!$D$5:$D$1000,Loc!$A485)</f>
        <v>0</v>
      </c>
      <c r="AQ485" s="1">
        <f>SUMIFS(Xuat!$G$5:$G$1000,Xuat!$C$5:$C$1000,DATE(Thang!$E$4,Thang!$C$4,AQ$2),Xuat!$D$5:$D$1000,Loc!$A485)</f>
        <v>0</v>
      </c>
      <c r="AR485" s="1">
        <f>SUMIFS(Xuat!$G$5:$G$1000,Xuat!$C$5:$C$1000,DATE(Thang!$E$4,Thang!$C$4,AR$2),Xuat!$D$5:$D$1000,Loc!$A485)</f>
        <v>0</v>
      </c>
      <c r="AS485" s="1">
        <f>SUMIFS(Xuat!$G$5:$G$1000,Xuat!$C$5:$C$1000,DATE(Thang!$E$4,Thang!$C$4,AS$2),Xuat!$D$5:$D$1000,Loc!$A485)</f>
        <v>0</v>
      </c>
      <c r="AT485" s="1">
        <f>SUMIFS(Xuat!$G$5:$G$1000,Xuat!$C$5:$C$1000,DATE(Thang!$E$4,Thang!$C$4,AT$2),Xuat!$D$5:$D$1000,Loc!$A485)</f>
        <v>0</v>
      </c>
      <c r="AU485" s="1">
        <f>SUMIFS(Xuat!$G$5:$G$1000,Xuat!$C$5:$C$1000,DATE(Thang!$E$4,Thang!$C$4,AU$2),Xuat!$D$5:$D$1000,Loc!$A485)</f>
        <v>0</v>
      </c>
      <c r="AV485" s="1">
        <f>SUMIFS(Xuat!$G$5:$G$1000,Xuat!$C$5:$C$1000,DATE(Thang!$E$4,Thang!$C$4,AV$2),Xuat!$D$5:$D$1000,Loc!$A485)</f>
        <v>0</v>
      </c>
      <c r="AW485" s="1">
        <f>SUMIFS(Xuat!$G$5:$G$1000,Xuat!$C$5:$C$1000,DATE(Thang!$E$4,Thang!$C$4,AW$2),Xuat!$D$5:$D$1000,Loc!$A485)</f>
        <v>0</v>
      </c>
      <c r="AX485" s="1">
        <f>SUMIFS(Xuat!$G$5:$G$1000,Xuat!$C$5:$C$1000,DATE(Thang!$E$4,Thang!$C$4,AX$2),Xuat!$D$5:$D$1000,Loc!$A485)</f>
        <v>0</v>
      </c>
      <c r="AY485" s="1">
        <f>SUMIFS(Xuat!$G$5:$G$1000,Xuat!$C$5:$C$1000,DATE(Thang!$E$4,Thang!$C$4,AY$2),Xuat!$D$5:$D$1000,Loc!$A485)</f>
        <v>0</v>
      </c>
      <c r="AZ485" s="1">
        <f>SUMIFS(Xuat!$G$5:$G$1000,Xuat!$C$5:$C$1000,DATE(Thang!$E$4,Thang!$C$4,AZ$2),Xuat!$D$5:$D$1000,Loc!$A485)</f>
        <v>0</v>
      </c>
      <c r="BA485" s="1">
        <f>SUMIFS(Xuat!$G$5:$G$1000,Xuat!$C$5:$C$1000,DATE(Thang!$E$4,Thang!$C$4,BA$2),Xuat!$D$5:$D$1000,Loc!$A485)</f>
        <v>0</v>
      </c>
      <c r="BB485" s="1">
        <f>SUMIFS(Xuat!$G$5:$G$1000,Xuat!$C$5:$C$1000,DATE(Thang!$E$4,Thang!$C$4,BB$2),Xuat!$D$5:$D$1000,Loc!$A485)</f>
        <v>0</v>
      </c>
      <c r="BC485" s="1">
        <f>SUMIFS(Xuat!$G$5:$G$1000,Xuat!$C$5:$C$1000,DATE(Thang!$E$4,Thang!$C$4,BC$2),Xuat!$D$5:$D$1000,Loc!$A485)</f>
        <v>0</v>
      </c>
      <c r="BD485" s="1">
        <f>SUMIFS(Xuat!$G$5:$G$1000,Xuat!$C$5:$C$1000,DATE(Thang!$E$4,Thang!$C$4,BD$2),Xuat!$D$5:$D$1000,Loc!$A485)</f>
        <v>0</v>
      </c>
      <c r="BE485" s="1">
        <f>SUMIFS(Xuat!$G$5:$G$1000,Xuat!$C$5:$C$1000,DATE(Thang!$E$4,Thang!$C$4,BE$2),Xuat!$D$5:$D$1000,Loc!$A485)</f>
        <v>0</v>
      </c>
      <c r="BF485" s="1">
        <f>SUMIFS(Xuat!$G$5:$G$1000,Xuat!$C$5:$C$1000,DATE(Thang!$E$4,Thang!$C$4,BF$2),Xuat!$D$5:$D$1000,Loc!$A485)</f>
        <v>0</v>
      </c>
      <c r="BG485" s="1">
        <f>SUMIFS(Xuat!$G$5:$G$1000,Xuat!$C$5:$C$1000,DATE(Thang!$E$4,Thang!$C$4,BG$2),Xuat!$D$5:$D$1000,Loc!$A485)</f>
        <v>0</v>
      </c>
      <c r="BH485" s="1">
        <f>SUMIFS(Xuat!$G$5:$G$1000,Xuat!$C$5:$C$1000,DATE(Thang!$E$4,Thang!$C$4,BH$2),Xuat!$D$5:$D$1000,Loc!$A485)</f>
        <v>0</v>
      </c>
      <c r="BI485" s="1">
        <f>SUMIFS(Xuat!$G$5:$G$1000,Xuat!$C$5:$C$1000,DATE(Thang!$E$4,Thang!$C$4,BI$2),Xuat!$D$5:$D$1000,Loc!$A485)</f>
        <v>0</v>
      </c>
      <c r="BJ485" s="1">
        <f>SUMIFS(Xuat!$G$5:$G$1000,Xuat!$C$5:$C$1000,DATE(Thang!$E$4,Thang!$C$4,BJ$2),Xuat!$D$5:$D$1000,Loc!$A485)</f>
        <v>0</v>
      </c>
      <c r="BK485" s="1">
        <f>SUMIFS(Xuat!$G$5:$G$1000,Xuat!$C$5:$C$1000,DATE(Thang!$E$4,Thang!$C$4,BK$2),Xuat!$D$5:$D$1000,Loc!$A485)</f>
        <v>0</v>
      </c>
      <c r="BL485" s="1">
        <f>SUMIFS(Xuat!$G$5:$G$1000,Xuat!$C$5:$C$1000,DATE(Thang!$E$4,Thang!$C$4,BL$2),Xuat!$D$5:$D$1000,Loc!$A485)</f>
        <v>0</v>
      </c>
      <c r="BM485" s="1">
        <f>SUMIFS(Xuat!$G$5:$G$1000,Xuat!$C$5:$C$1000,DATE(Thang!$E$4,Thang!$C$4,BM$2),Xuat!$D$5:$D$1000,Loc!$A485)</f>
        <v>0</v>
      </c>
      <c r="BN485" s="1">
        <f>SUMIFS(Xuat!$G$5:$G$1000,Xuat!$C$5:$C$1000,DATE(Thang!$E$4,Thang!$C$4,BN$2),Xuat!$D$5:$D$1000,Loc!$A485)</f>
        <v>0</v>
      </c>
      <c r="BO485" s="1">
        <f>SUMIFS(Xuat!$G$5:$G$1000,Xuat!$C$5:$C$1000,DATE(Thang!$E$4,Thang!$C$4,BO$2),Xuat!$D$5:$D$1000,Loc!$A485)</f>
        <v>0</v>
      </c>
    </row>
    <row r="486" spans="1:67" x14ac:dyDescent="0.2">
      <c r="A486" s="2">
        <f>DM!C486</f>
        <v>0</v>
      </c>
      <c r="B486" s="3">
        <f>VLOOKUP(A486,Tondau!$B$5:$F$500,3,0)</f>
        <v>0</v>
      </c>
      <c r="C486" s="3">
        <f t="shared" si="23"/>
        <v>0</v>
      </c>
      <c r="D486" s="3">
        <f t="shared" si="24"/>
        <v>0</v>
      </c>
      <c r="E486" s="3">
        <f t="shared" si="25"/>
        <v>0</v>
      </c>
      <c r="F486" s="7">
        <f>SUMIFS(Nhap!$I$5:$I$1000,Nhap!$E$5:$E$1000,DATE(Thang!$E$4,Thang!$C$4,Loc!$F$2),Nhap!$F$5:$F$1000,Loc!A486)</f>
        <v>0</v>
      </c>
      <c r="G486" s="7">
        <f>SUMIFS(Nhap!$I$5:$I$1000,Nhap!$E$5:$E$1000,DATE(Thang!$E$4,Thang!$C$4,Loc!$G$2),Nhap!$F$5:$F$1000,Loc!A486)</f>
        <v>0</v>
      </c>
      <c r="H486" s="7">
        <f>SUMIFS(Nhap!$I$5:$I$1000,Nhap!$E$5:$E$1000,DATE(Thang!$E$4,Thang!$C$4,Loc!$H$2),Nhap!$F$5:$F$1000,Loc!A486)</f>
        <v>0</v>
      </c>
      <c r="I486" s="7">
        <f>SUMIFS(Nhap!$I$5:$I$1000,Nhap!$E$5:$E$1000,DATE(Thang!$E$4,Thang!$C$4,Loc!$I$2),Nhap!$F$5:$F$1000,Loc!A486)</f>
        <v>0</v>
      </c>
      <c r="J486" s="7">
        <f>SUMIFS(Nhap!$I$5:$I$1000,Nhap!$E$5:$E$1000,DATE(Thang!$E$4,Thang!$C$4,Loc!$J$2),Nhap!$F$5:$F$1000,Loc!A486)</f>
        <v>0</v>
      </c>
      <c r="K486" s="7">
        <f>SUMIFS(Nhap!$I$5:$I$1000,Nhap!$E$5:$E$1000,DATE(Thang!$E$4,Thang!$C$4,Loc!$K$2),Nhap!$F$5:$F$1000,Loc!A486)</f>
        <v>0</v>
      </c>
      <c r="L486" s="7">
        <f>SUMIFS(Nhap!$I$5:$I$1000,Nhap!$E$5:$E$1000,DATE(Thang!$E$4,Thang!$C$4,Loc!$L$2),Nhap!$F$5:$F$1000,Loc!A486)</f>
        <v>0</v>
      </c>
      <c r="M486" s="7">
        <f>SUMIFS(Nhap!$I$5:$I$1000,Nhap!$E$5:$E$1000,DATE(Thang!$E$4,Thang!$C$4,Loc!$M$2),Nhap!$F$5:$F$1000,Loc!A486)</f>
        <v>0</v>
      </c>
      <c r="N486" s="7">
        <f>SUMIFS(Nhap!$I$5:$I$1000,Nhap!$E$5:$E$1000,DATE(Thang!$E$4,Thang!$C$4,Loc!$N$2),Nhap!$F$5:$F$1000,Loc!A486)</f>
        <v>0</v>
      </c>
      <c r="O486" s="7">
        <f>SUMIFS(Nhap!$I$5:$I$1000,Nhap!$E$5:$E$1000,DATE(Thang!$E$4,Thang!$C$4,Loc!$O$2),Nhap!$F$5:$F$1000,Loc!A486)</f>
        <v>0</v>
      </c>
      <c r="P486" s="7">
        <f>SUMIFS(Nhap!$I$5:$I$1000,Nhap!$E$5:$E$1000,DATE(Thang!$E$4,Thang!$C$4,Loc!$P$2),Nhap!$F$5:$F$1000,Loc!A486)</f>
        <v>0</v>
      </c>
      <c r="Q486" s="7">
        <f>SUMIFS(Nhap!$I$5:$I$1000,Nhap!$E$5:$E$1000,DATE(Thang!$E$4,Thang!$C$4,Loc!$Q$2),Nhap!$F$5:$F$1000,Loc!A486)</f>
        <v>0</v>
      </c>
      <c r="R486" s="7">
        <f>SUMIFS(Nhap!$I$5:$I$1000,Nhap!$E$5:$E$1000,DATE(Thang!$E$4,Thang!$C$4,Loc!$R$2),Nhap!$F$5:$F$1000,Loc!A486)</f>
        <v>0</v>
      </c>
      <c r="S486" s="7">
        <f>SUMIFS(Nhap!$I$5:$I$1000,Nhap!$E$5:$E$1000,DATE(Thang!$E$4,Thang!$C$4,Loc!$S$2),Nhap!$F$5:$F$1000,Loc!A486)</f>
        <v>0</v>
      </c>
      <c r="T486" s="7">
        <f>SUMIFS(Nhap!$I$5:$I$1000,Nhap!$E$5:$E$1000,DATE(Thang!$E$4,Thang!$C$4,Loc!$T$2),Nhap!$F$5:$F$1000,Loc!A486)</f>
        <v>0</v>
      </c>
      <c r="U486" s="7">
        <f>SUMIFS(Nhap!$I$5:$I$1000,Nhap!$E$5:$E$1000,DATE(Thang!$E$4,Thang!$C$4,Loc!$U$2),Nhap!$F$5:$F$1000,Loc!A486)</f>
        <v>0</v>
      </c>
      <c r="V486" s="7">
        <f>SUMIFS(Nhap!$I$5:$I$1000,Nhap!$E$5:$E$1000,DATE(Thang!$E$4,Thang!$C$4,Loc!$V$2),Nhap!$F$5:$F$1000,Loc!A486)</f>
        <v>0</v>
      </c>
      <c r="W486" s="7">
        <f>SUMIFS(Nhap!$I$5:$I$1000,Nhap!$E$5:$E$1000,DATE(Thang!$E$4,Thang!$C$4,Loc!$W$2),Nhap!$F$5:$F$1000,Loc!A486)</f>
        <v>0</v>
      </c>
      <c r="X486" s="7">
        <f>SUMIFS(Nhap!$I$5:$I$1000,Nhap!$E$5:$E$1000,DATE(Thang!$E$4,Thang!$C$4,Loc!$X$2),Nhap!$F$5:$F$1000,Loc!A486)</f>
        <v>0</v>
      </c>
      <c r="Y486" s="7">
        <f>SUMIFS(Nhap!$I$5:$I$1000,Nhap!$E$5:$E$1000,DATE(Thang!$E$4,Thang!$C$4,Loc!$Y$2),Nhap!$F$5:$F$1000,Loc!A486)</f>
        <v>0</v>
      </c>
      <c r="Z486" s="7">
        <f>SUMIFS(Nhap!$I$5:$I$1000,Nhap!$E$5:$E$1000,DATE(Thang!$E$4,Thang!$C$4,Loc!$Z$2),Nhap!$F$5:$F$1000,Loc!A486)</f>
        <v>0</v>
      </c>
      <c r="AA486" s="7">
        <f>SUMIFS(Nhap!$I$5:$I$1000,Nhap!$E$5:$E$1000,DATE(Thang!$E$4,Thang!$C$4,Loc!$AA$2),Nhap!$F$5:$F$1000,Loc!A486)</f>
        <v>0</v>
      </c>
      <c r="AB486" s="7">
        <f>SUMIFS(Nhap!$I$5:$I$1000,Nhap!$E$5:$E$1000,DATE(Thang!$E$4,Thang!$C$4,Loc!$AB$2),Nhap!$F$5:$F$1000,Loc!A486)</f>
        <v>0</v>
      </c>
      <c r="AC486" s="7">
        <f>SUMIFS(Nhap!$I$5:$I$1000,Nhap!$E$5:$E$1000,DATE(Thang!$E$4,Thang!$C$4,Loc!$AC$2),Nhap!$F$5:$F$1000,Loc!A486)</f>
        <v>0</v>
      </c>
      <c r="AD486" s="7">
        <f>SUMIFS(Nhap!$I$5:$I$1000,Nhap!$E$5:$E$1000,DATE(Thang!$E$4,Thang!$C$4,Loc!$AD$2),Nhap!$F$5:$F$1000,Loc!$A$5)</f>
        <v>0</v>
      </c>
      <c r="AE486" s="7">
        <f>SUMIFS(Nhap!$I$5:$I$1000,Nhap!$E$5:$E$1000,DATE(Thang!$E$4,Thang!$C$4,Loc!$AE$2),Nhap!$F$5:$F$1000,Loc!A486)</f>
        <v>0</v>
      </c>
      <c r="AF486" s="7">
        <f>SUMIFS(Nhap!$I$5:$I$1000,Nhap!$E$5:$E$1000,DATE(Thang!$E$4,Thang!$C$4,Loc!$AF$2),Nhap!$F$5:$F$1000,Loc!A486)</f>
        <v>0</v>
      </c>
      <c r="AG486" s="7">
        <f>SUMIFS(Nhap!$I$5:$I$1000,Nhap!$E$5:$E$1000,DATE(Thang!$E$4,Thang!$C$4,Loc!$AG$2),Nhap!$F$5:$F$1000,Loc!A486)</f>
        <v>0</v>
      </c>
      <c r="AH486" s="7">
        <f>SUMIFS(Nhap!$I$5:$I$1000,Nhap!$E$5:$E$1000,DATE(Thang!$E$4,Thang!$C$4,Loc!$AH$2),Nhap!$F$5:$F$1000,Loc!A486)</f>
        <v>0</v>
      </c>
      <c r="AI486" s="7">
        <f>SUMIFS(Nhap!$I$5:$I$1000,Nhap!$E$5:$E$1000,DATE(Thang!$E$4,Thang!$C$4,Loc!$AI$2),Nhap!$F$5:$F$1000,Loc!A486)</f>
        <v>0</v>
      </c>
      <c r="AJ486" s="7">
        <f>SUMIFS(Nhap!$I$5:$I$1000,Nhap!$E$5:$E$1000,DATE(Thang!$E$4,Thang!$C$4,Loc!$AJ$2),Nhap!$F$5:$F$1000,Loc!A486)</f>
        <v>0</v>
      </c>
      <c r="AK486" s="1">
        <f>SUMIFS(Xuat!$G$5:$G$1000,Xuat!$C$5:$C$1000,DATE(Thang!$E$4,Thang!$C$4,AK$2),Xuat!$D$5:$D$1000,Loc!$A486)</f>
        <v>0</v>
      </c>
      <c r="AL486" s="1">
        <f>SUMIFS(Xuat!$G$5:$G$1000,Xuat!$C$5:$C$1000,DATE(Thang!$E$4,Thang!$C$4,AL$2),Xuat!$D$5:$D$1000,Loc!$A486)</f>
        <v>0</v>
      </c>
      <c r="AM486" s="1">
        <f>SUMIFS(Xuat!$G$5:$G$1000,Xuat!$C$5:$C$1000,DATE(Thang!$E$4,Thang!$C$4,AM$2),Xuat!$D$5:$D$1000,Loc!$A486)</f>
        <v>0</v>
      </c>
      <c r="AN486" s="1">
        <f>SUMIFS(Xuat!$G$5:$G$1000,Xuat!$C$5:$C$1000,DATE(Thang!$E$4,Thang!$C$4,AN$2),Xuat!$D$5:$D$1000,Loc!$A486)</f>
        <v>0</v>
      </c>
      <c r="AO486" s="1">
        <f>SUMIFS(Xuat!$G$5:$G$1000,Xuat!$C$5:$C$1000,DATE(Thang!$E$4,Thang!$C$4,AO$2),Xuat!$D$5:$D$1000,Loc!$A486)</f>
        <v>0</v>
      </c>
      <c r="AP486" s="1">
        <f>SUMIFS(Xuat!$G$5:$G$1000,Xuat!$C$5:$C$1000,DATE(Thang!$E$4,Thang!$C$4,AP$2),Xuat!$D$5:$D$1000,Loc!$A486)</f>
        <v>0</v>
      </c>
      <c r="AQ486" s="1">
        <f>SUMIFS(Xuat!$G$5:$G$1000,Xuat!$C$5:$C$1000,DATE(Thang!$E$4,Thang!$C$4,AQ$2),Xuat!$D$5:$D$1000,Loc!$A486)</f>
        <v>0</v>
      </c>
      <c r="AR486" s="1">
        <f>SUMIFS(Xuat!$G$5:$G$1000,Xuat!$C$5:$C$1000,DATE(Thang!$E$4,Thang!$C$4,AR$2),Xuat!$D$5:$D$1000,Loc!$A486)</f>
        <v>0</v>
      </c>
      <c r="AS486" s="1">
        <f>SUMIFS(Xuat!$G$5:$G$1000,Xuat!$C$5:$C$1000,DATE(Thang!$E$4,Thang!$C$4,AS$2),Xuat!$D$5:$D$1000,Loc!$A486)</f>
        <v>0</v>
      </c>
      <c r="AT486" s="1">
        <f>SUMIFS(Xuat!$G$5:$G$1000,Xuat!$C$5:$C$1000,DATE(Thang!$E$4,Thang!$C$4,AT$2),Xuat!$D$5:$D$1000,Loc!$A486)</f>
        <v>0</v>
      </c>
      <c r="AU486" s="1">
        <f>SUMIFS(Xuat!$G$5:$G$1000,Xuat!$C$5:$C$1000,DATE(Thang!$E$4,Thang!$C$4,AU$2),Xuat!$D$5:$D$1000,Loc!$A486)</f>
        <v>0</v>
      </c>
      <c r="AV486" s="1">
        <f>SUMIFS(Xuat!$G$5:$G$1000,Xuat!$C$5:$C$1000,DATE(Thang!$E$4,Thang!$C$4,AV$2),Xuat!$D$5:$D$1000,Loc!$A486)</f>
        <v>0</v>
      </c>
      <c r="AW486" s="1">
        <f>SUMIFS(Xuat!$G$5:$G$1000,Xuat!$C$5:$C$1000,DATE(Thang!$E$4,Thang!$C$4,AW$2),Xuat!$D$5:$D$1000,Loc!$A486)</f>
        <v>0</v>
      </c>
      <c r="AX486" s="1">
        <f>SUMIFS(Xuat!$G$5:$G$1000,Xuat!$C$5:$C$1000,DATE(Thang!$E$4,Thang!$C$4,AX$2),Xuat!$D$5:$D$1000,Loc!$A486)</f>
        <v>0</v>
      </c>
      <c r="AY486" s="1">
        <f>SUMIFS(Xuat!$G$5:$G$1000,Xuat!$C$5:$C$1000,DATE(Thang!$E$4,Thang!$C$4,AY$2),Xuat!$D$5:$D$1000,Loc!$A486)</f>
        <v>0</v>
      </c>
      <c r="AZ486" s="1">
        <f>SUMIFS(Xuat!$G$5:$G$1000,Xuat!$C$5:$C$1000,DATE(Thang!$E$4,Thang!$C$4,AZ$2),Xuat!$D$5:$D$1000,Loc!$A486)</f>
        <v>0</v>
      </c>
      <c r="BA486" s="1">
        <f>SUMIFS(Xuat!$G$5:$G$1000,Xuat!$C$5:$C$1000,DATE(Thang!$E$4,Thang!$C$4,BA$2),Xuat!$D$5:$D$1000,Loc!$A486)</f>
        <v>0</v>
      </c>
      <c r="BB486" s="1">
        <f>SUMIFS(Xuat!$G$5:$G$1000,Xuat!$C$5:$C$1000,DATE(Thang!$E$4,Thang!$C$4,BB$2),Xuat!$D$5:$D$1000,Loc!$A486)</f>
        <v>0</v>
      </c>
      <c r="BC486" s="1">
        <f>SUMIFS(Xuat!$G$5:$G$1000,Xuat!$C$5:$C$1000,DATE(Thang!$E$4,Thang!$C$4,BC$2),Xuat!$D$5:$D$1000,Loc!$A486)</f>
        <v>0</v>
      </c>
      <c r="BD486" s="1">
        <f>SUMIFS(Xuat!$G$5:$G$1000,Xuat!$C$5:$C$1000,DATE(Thang!$E$4,Thang!$C$4,BD$2),Xuat!$D$5:$D$1000,Loc!$A486)</f>
        <v>0</v>
      </c>
      <c r="BE486" s="1">
        <f>SUMIFS(Xuat!$G$5:$G$1000,Xuat!$C$5:$C$1000,DATE(Thang!$E$4,Thang!$C$4,BE$2),Xuat!$D$5:$D$1000,Loc!$A486)</f>
        <v>0</v>
      </c>
      <c r="BF486" s="1">
        <f>SUMIFS(Xuat!$G$5:$G$1000,Xuat!$C$5:$C$1000,DATE(Thang!$E$4,Thang!$C$4,BF$2),Xuat!$D$5:$D$1000,Loc!$A486)</f>
        <v>0</v>
      </c>
      <c r="BG486" s="1">
        <f>SUMIFS(Xuat!$G$5:$G$1000,Xuat!$C$5:$C$1000,DATE(Thang!$E$4,Thang!$C$4,BG$2),Xuat!$D$5:$D$1000,Loc!$A486)</f>
        <v>0</v>
      </c>
      <c r="BH486" s="1">
        <f>SUMIFS(Xuat!$G$5:$G$1000,Xuat!$C$5:$C$1000,DATE(Thang!$E$4,Thang!$C$4,BH$2),Xuat!$D$5:$D$1000,Loc!$A486)</f>
        <v>0</v>
      </c>
      <c r="BI486" s="1">
        <f>SUMIFS(Xuat!$G$5:$G$1000,Xuat!$C$5:$C$1000,DATE(Thang!$E$4,Thang!$C$4,BI$2),Xuat!$D$5:$D$1000,Loc!$A486)</f>
        <v>0</v>
      </c>
      <c r="BJ486" s="1">
        <f>SUMIFS(Xuat!$G$5:$G$1000,Xuat!$C$5:$C$1000,DATE(Thang!$E$4,Thang!$C$4,BJ$2),Xuat!$D$5:$D$1000,Loc!$A486)</f>
        <v>0</v>
      </c>
      <c r="BK486" s="1">
        <f>SUMIFS(Xuat!$G$5:$G$1000,Xuat!$C$5:$C$1000,DATE(Thang!$E$4,Thang!$C$4,BK$2),Xuat!$D$5:$D$1000,Loc!$A486)</f>
        <v>0</v>
      </c>
      <c r="BL486" s="1">
        <f>SUMIFS(Xuat!$G$5:$G$1000,Xuat!$C$5:$C$1000,DATE(Thang!$E$4,Thang!$C$4,BL$2),Xuat!$D$5:$D$1000,Loc!$A486)</f>
        <v>0</v>
      </c>
      <c r="BM486" s="1">
        <f>SUMIFS(Xuat!$G$5:$G$1000,Xuat!$C$5:$C$1000,DATE(Thang!$E$4,Thang!$C$4,BM$2),Xuat!$D$5:$D$1000,Loc!$A486)</f>
        <v>0</v>
      </c>
      <c r="BN486" s="1">
        <f>SUMIFS(Xuat!$G$5:$G$1000,Xuat!$C$5:$C$1000,DATE(Thang!$E$4,Thang!$C$4,BN$2),Xuat!$D$5:$D$1000,Loc!$A486)</f>
        <v>0</v>
      </c>
      <c r="BO486" s="1">
        <f>SUMIFS(Xuat!$G$5:$G$1000,Xuat!$C$5:$C$1000,DATE(Thang!$E$4,Thang!$C$4,BO$2),Xuat!$D$5:$D$1000,Loc!$A486)</f>
        <v>0</v>
      </c>
    </row>
    <row r="487" spans="1:67" x14ac:dyDescent="0.2">
      <c r="A487" s="2">
        <f>DM!C487</f>
        <v>0</v>
      </c>
      <c r="B487" s="3">
        <f>VLOOKUP(A487,Tondau!$B$5:$F$500,3,0)</f>
        <v>0</v>
      </c>
      <c r="C487" s="3">
        <f t="shared" si="23"/>
        <v>0</v>
      </c>
      <c r="D487" s="3">
        <f t="shared" si="24"/>
        <v>0</v>
      </c>
      <c r="E487" s="3">
        <f t="shared" si="25"/>
        <v>0</v>
      </c>
      <c r="F487" s="7">
        <f>SUMIFS(Nhap!$I$5:$I$1000,Nhap!$E$5:$E$1000,DATE(Thang!$E$4,Thang!$C$4,Loc!$F$2),Nhap!$F$5:$F$1000,Loc!A487)</f>
        <v>0</v>
      </c>
      <c r="G487" s="7">
        <f>SUMIFS(Nhap!$I$5:$I$1000,Nhap!$E$5:$E$1000,DATE(Thang!$E$4,Thang!$C$4,Loc!$G$2),Nhap!$F$5:$F$1000,Loc!A487)</f>
        <v>0</v>
      </c>
      <c r="H487" s="7">
        <f>SUMIFS(Nhap!$I$5:$I$1000,Nhap!$E$5:$E$1000,DATE(Thang!$E$4,Thang!$C$4,Loc!$H$2),Nhap!$F$5:$F$1000,Loc!A487)</f>
        <v>0</v>
      </c>
      <c r="I487" s="7">
        <f>SUMIFS(Nhap!$I$5:$I$1000,Nhap!$E$5:$E$1000,DATE(Thang!$E$4,Thang!$C$4,Loc!$I$2),Nhap!$F$5:$F$1000,Loc!A487)</f>
        <v>0</v>
      </c>
      <c r="J487" s="7">
        <f>SUMIFS(Nhap!$I$5:$I$1000,Nhap!$E$5:$E$1000,DATE(Thang!$E$4,Thang!$C$4,Loc!$J$2),Nhap!$F$5:$F$1000,Loc!A487)</f>
        <v>0</v>
      </c>
      <c r="K487" s="7">
        <f>SUMIFS(Nhap!$I$5:$I$1000,Nhap!$E$5:$E$1000,DATE(Thang!$E$4,Thang!$C$4,Loc!$K$2),Nhap!$F$5:$F$1000,Loc!A487)</f>
        <v>0</v>
      </c>
      <c r="L487" s="7">
        <f>SUMIFS(Nhap!$I$5:$I$1000,Nhap!$E$5:$E$1000,DATE(Thang!$E$4,Thang!$C$4,Loc!$L$2),Nhap!$F$5:$F$1000,Loc!A487)</f>
        <v>0</v>
      </c>
      <c r="M487" s="7">
        <f>SUMIFS(Nhap!$I$5:$I$1000,Nhap!$E$5:$E$1000,DATE(Thang!$E$4,Thang!$C$4,Loc!$M$2),Nhap!$F$5:$F$1000,Loc!A487)</f>
        <v>0</v>
      </c>
      <c r="N487" s="7">
        <f>SUMIFS(Nhap!$I$5:$I$1000,Nhap!$E$5:$E$1000,DATE(Thang!$E$4,Thang!$C$4,Loc!$N$2),Nhap!$F$5:$F$1000,Loc!A487)</f>
        <v>0</v>
      </c>
      <c r="O487" s="7">
        <f>SUMIFS(Nhap!$I$5:$I$1000,Nhap!$E$5:$E$1000,DATE(Thang!$E$4,Thang!$C$4,Loc!$O$2),Nhap!$F$5:$F$1000,Loc!A487)</f>
        <v>0</v>
      </c>
      <c r="P487" s="7">
        <f>SUMIFS(Nhap!$I$5:$I$1000,Nhap!$E$5:$E$1000,DATE(Thang!$E$4,Thang!$C$4,Loc!$P$2),Nhap!$F$5:$F$1000,Loc!A487)</f>
        <v>0</v>
      </c>
      <c r="Q487" s="7">
        <f>SUMIFS(Nhap!$I$5:$I$1000,Nhap!$E$5:$E$1000,DATE(Thang!$E$4,Thang!$C$4,Loc!$Q$2),Nhap!$F$5:$F$1000,Loc!A487)</f>
        <v>0</v>
      </c>
      <c r="R487" s="7">
        <f>SUMIFS(Nhap!$I$5:$I$1000,Nhap!$E$5:$E$1000,DATE(Thang!$E$4,Thang!$C$4,Loc!$R$2),Nhap!$F$5:$F$1000,Loc!A487)</f>
        <v>0</v>
      </c>
      <c r="S487" s="7">
        <f>SUMIFS(Nhap!$I$5:$I$1000,Nhap!$E$5:$E$1000,DATE(Thang!$E$4,Thang!$C$4,Loc!$S$2),Nhap!$F$5:$F$1000,Loc!A487)</f>
        <v>0</v>
      </c>
      <c r="T487" s="7">
        <f>SUMIFS(Nhap!$I$5:$I$1000,Nhap!$E$5:$E$1000,DATE(Thang!$E$4,Thang!$C$4,Loc!$T$2),Nhap!$F$5:$F$1000,Loc!A487)</f>
        <v>0</v>
      </c>
      <c r="U487" s="7">
        <f>SUMIFS(Nhap!$I$5:$I$1000,Nhap!$E$5:$E$1000,DATE(Thang!$E$4,Thang!$C$4,Loc!$U$2),Nhap!$F$5:$F$1000,Loc!A487)</f>
        <v>0</v>
      </c>
      <c r="V487" s="7">
        <f>SUMIFS(Nhap!$I$5:$I$1000,Nhap!$E$5:$E$1000,DATE(Thang!$E$4,Thang!$C$4,Loc!$V$2),Nhap!$F$5:$F$1000,Loc!A487)</f>
        <v>0</v>
      </c>
      <c r="W487" s="7">
        <f>SUMIFS(Nhap!$I$5:$I$1000,Nhap!$E$5:$E$1000,DATE(Thang!$E$4,Thang!$C$4,Loc!$W$2),Nhap!$F$5:$F$1000,Loc!A487)</f>
        <v>0</v>
      </c>
      <c r="X487" s="7">
        <f>SUMIFS(Nhap!$I$5:$I$1000,Nhap!$E$5:$E$1000,DATE(Thang!$E$4,Thang!$C$4,Loc!$X$2),Nhap!$F$5:$F$1000,Loc!A487)</f>
        <v>0</v>
      </c>
      <c r="Y487" s="7">
        <f>SUMIFS(Nhap!$I$5:$I$1000,Nhap!$E$5:$E$1000,DATE(Thang!$E$4,Thang!$C$4,Loc!$Y$2),Nhap!$F$5:$F$1000,Loc!A487)</f>
        <v>0</v>
      </c>
      <c r="Z487" s="7">
        <f>SUMIFS(Nhap!$I$5:$I$1000,Nhap!$E$5:$E$1000,DATE(Thang!$E$4,Thang!$C$4,Loc!$Z$2),Nhap!$F$5:$F$1000,Loc!A487)</f>
        <v>0</v>
      </c>
      <c r="AA487" s="7">
        <f>SUMIFS(Nhap!$I$5:$I$1000,Nhap!$E$5:$E$1000,DATE(Thang!$E$4,Thang!$C$4,Loc!$AA$2),Nhap!$F$5:$F$1000,Loc!A487)</f>
        <v>0</v>
      </c>
      <c r="AB487" s="7">
        <f>SUMIFS(Nhap!$I$5:$I$1000,Nhap!$E$5:$E$1000,DATE(Thang!$E$4,Thang!$C$4,Loc!$AB$2),Nhap!$F$5:$F$1000,Loc!A487)</f>
        <v>0</v>
      </c>
      <c r="AC487" s="7">
        <f>SUMIFS(Nhap!$I$5:$I$1000,Nhap!$E$5:$E$1000,DATE(Thang!$E$4,Thang!$C$4,Loc!$AC$2),Nhap!$F$5:$F$1000,Loc!A487)</f>
        <v>0</v>
      </c>
      <c r="AD487" s="7">
        <f>SUMIFS(Nhap!$I$5:$I$1000,Nhap!$E$5:$E$1000,DATE(Thang!$E$4,Thang!$C$4,Loc!$AD$2),Nhap!$F$5:$F$1000,Loc!$A$5)</f>
        <v>0</v>
      </c>
      <c r="AE487" s="7">
        <f>SUMIFS(Nhap!$I$5:$I$1000,Nhap!$E$5:$E$1000,DATE(Thang!$E$4,Thang!$C$4,Loc!$AE$2),Nhap!$F$5:$F$1000,Loc!A487)</f>
        <v>0</v>
      </c>
      <c r="AF487" s="7">
        <f>SUMIFS(Nhap!$I$5:$I$1000,Nhap!$E$5:$E$1000,DATE(Thang!$E$4,Thang!$C$4,Loc!$AF$2),Nhap!$F$5:$F$1000,Loc!A487)</f>
        <v>0</v>
      </c>
      <c r="AG487" s="7">
        <f>SUMIFS(Nhap!$I$5:$I$1000,Nhap!$E$5:$E$1000,DATE(Thang!$E$4,Thang!$C$4,Loc!$AG$2),Nhap!$F$5:$F$1000,Loc!A487)</f>
        <v>0</v>
      </c>
      <c r="AH487" s="7">
        <f>SUMIFS(Nhap!$I$5:$I$1000,Nhap!$E$5:$E$1000,DATE(Thang!$E$4,Thang!$C$4,Loc!$AH$2),Nhap!$F$5:$F$1000,Loc!A487)</f>
        <v>0</v>
      </c>
      <c r="AI487" s="7">
        <f>SUMIFS(Nhap!$I$5:$I$1000,Nhap!$E$5:$E$1000,DATE(Thang!$E$4,Thang!$C$4,Loc!$AI$2),Nhap!$F$5:$F$1000,Loc!A487)</f>
        <v>0</v>
      </c>
      <c r="AJ487" s="7">
        <f>SUMIFS(Nhap!$I$5:$I$1000,Nhap!$E$5:$E$1000,DATE(Thang!$E$4,Thang!$C$4,Loc!$AJ$2),Nhap!$F$5:$F$1000,Loc!A487)</f>
        <v>0</v>
      </c>
      <c r="AK487" s="1">
        <f>SUMIFS(Xuat!$G$5:$G$1000,Xuat!$C$5:$C$1000,DATE(Thang!$E$4,Thang!$C$4,AK$2),Xuat!$D$5:$D$1000,Loc!$A487)</f>
        <v>0</v>
      </c>
      <c r="AL487" s="1">
        <f>SUMIFS(Xuat!$G$5:$G$1000,Xuat!$C$5:$C$1000,DATE(Thang!$E$4,Thang!$C$4,AL$2),Xuat!$D$5:$D$1000,Loc!$A487)</f>
        <v>0</v>
      </c>
      <c r="AM487" s="1">
        <f>SUMIFS(Xuat!$G$5:$G$1000,Xuat!$C$5:$C$1000,DATE(Thang!$E$4,Thang!$C$4,AM$2),Xuat!$D$5:$D$1000,Loc!$A487)</f>
        <v>0</v>
      </c>
      <c r="AN487" s="1">
        <f>SUMIFS(Xuat!$G$5:$G$1000,Xuat!$C$5:$C$1000,DATE(Thang!$E$4,Thang!$C$4,AN$2),Xuat!$D$5:$D$1000,Loc!$A487)</f>
        <v>0</v>
      </c>
      <c r="AO487" s="1">
        <f>SUMIFS(Xuat!$G$5:$G$1000,Xuat!$C$5:$C$1000,DATE(Thang!$E$4,Thang!$C$4,AO$2),Xuat!$D$5:$D$1000,Loc!$A487)</f>
        <v>0</v>
      </c>
      <c r="AP487" s="1">
        <f>SUMIFS(Xuat!$G$5:$G$1000,Xuat!$C$5:$C$1000,DATE(Thang!$E$4,Thang!$C$4,AP$2),Xuat!$D$5:$D$1000,Loc!$A487)</f>
        <v>0</v>
      </c>
      <c r="AQ487" s="1">
        <f>SUMIFS(Xuat!$G$5:$G$1000,Xuat!$C$5:$C$1000,DATE(Thang!$E$4,Thang!$C$4,AQ$2),Xuat!$D$5:$D$1000,Loc!$A487)</f>
        <v>0</v>
      </c>
      <c r="AR487" s="1">
        <f>SUMIFS(Xuat!$G$5:$G$1000,Xuat!$C$5:$C$1000,DATE(Thang!$E$4,Thang!$C$4,AR$2),Xuat!$D$5:$D$1000,Loc!$A487)</f>
        <v>0</v>
      </c>
      <c r="AS487" s="1">
        <f>SUMIFS(Xuat!$G$5:$G$1000,Xuat!$C$5:$C$1000,DATE(Thang!$E$4,Thang!$C$4,AS$2),Xuat!$D$5:$D$1000,Loc!$A487)</f>
        <v>0</v>
      </c>
      <c r="AT487" s="1">
        <f>SUMIFS(Xuat!$G$5:$G$1000,Xuat!$C$5:$C$1000,DATE(Thang!$E$4,Thang!$C$4,AT$2),Xuat!$D$5:$D$1000,Loc!$A487)</f>
        <v>0</v>
      </c>
      <c r="AU487" s="1">
        <f>SUMIFS(Xuat!$G$5:$G$1000,Xuat!$C$5:$C$1000,DATE(Thang!$E$4,Thang!$C$4,AU$2),Xuat!$D$5:$D$1000,Loc!$A487)</f>
        <v>0</v>
      </c>
      <c r="AV487" s="1">
        <f>SUMIFS(Xuat!$G$5:$G$1000,Xuat!$C$5:$C$1000,DATE(Thang!$E$4,Thang!$C$4,AV$2),Xuat!$D$5:$D$1000,Loc!$A487)</f>
        <v>0</v>
      </c>
      <c r="AW487" s="1">
        <f>SUMIFS(Xuat!$G$5:$G$1000,Xuat!$C$5:$C$1000,DATE(Thang!$E$4,Thang!$C$4,AW$2),Xuat!$D$5:$D$1000,Loc!$A487)</f>
        <v>0</v>
      </c>
      <c r="AX487" s="1">
        <f>SUMIFS(Xuat!$G$5:$G$1000,Xuat!$C$5:$C$1000,DATE(Thang!$E$4,Thang!$C$4,AX$2),Xuat!$D$5:$D$1000,Loc!$A487)</f>
        <v>0</v>
      </c>
      <c r="AY487" s="1">
        <f>SUMIFS(Xuat!$G$5:$G$1000,Xuat!$C$5:$C$1000,DATE(Thang!$E$4,Thang!$C$4,AY$2),Xuat!$D$5:$D$1000,Loc!$A487)</f>
        <v>0</v>
      </c>
      <c r="AZ487" s="1">
        <f>SUMIFS(Xuat!$G$5:$G$1000,Xuat!$C$5:$C$1000,DATE(Thang!$E$4,Thang!$C$4,AZ$2),Xuat!$D$5:$D$1000,Loc!$A487)</f>
        <v>0</v>
      </c>
      <c r="BA487" s="1">
        <f>SUMIFS(Xuat!$G$5:$G$1000,Xuat!$C$5:$C$1000,DATE(Thang!$E$4,Thang!$C$4,BA$2),Xuat!$D$5:$D$1000,Loc!$A487)</f>
        <v>0</v>
      </c>
      <c r="BB487" s="1">
        <f>SUMIFS(Xuat!$G$5:$G$1000,Xuat!$C$5:$C$1000,DATE(Thang!$E$4,Thang!$C$4,BB$2),Xuat!$D$5:$D$1000,Loc!$A487)</f>
        <v>0</v>
      </c>
      <c r="BC487" s="1">
        <f>SUMIFS(Xuat!$G$5:$G$1000,Xuat!$C$5:$C$1000,DATE(Thang!$E$4,Thang!$C$4,BC$2),Xuat!$D$5:$D$1000,Loc!$A487)</f>
        <v>0</v>
      </c>
      <c r="BD487" s="1">
        <f>SUMIFS(Xuat!$G$5:$G$1000,Xuat!$C$5:$C$1000,DATE(Thang!$E$4,Thang!$C$4,BD$2),Xuat!$D$5:$D$1000,Loc!$A487)</f>
        <v>0</v>
      </c>
      <c r="BE487" s="1">
        <f>SUMIFS(Xuat!$G$5:$G$1000,Xuat!$C$5:$C$1000,DATE(Thang!$E$4,Thang!$C$4,BE$2),Xuat!$D$5:$D$1000,Loc!$A487)</f>
        <v>0</v>
      </c>
      <c r="BF487" s="1">
        <f>SUMIFS(Xuat!$G$5:$G$1000,Xuat!$C$5:$C$1000,DATE(Thang!$E$4,Thang!$C$4,BF$2),Xuat!$D$5:$D$1000,Loc!$A487)</f>
        <v>0</v>
      </c>
      <c r="BG487" s="1">
        <f>SUMIFS(Xuat!$G$5:$G$1000,Xuat!$C$5:$C$1000,DATE(Thang!$E$4,Thang!$C$4,BG$2),Xuat!$D$5:$D$1000,Loc!$A487)</f>
        <v>0</v>
      </c>
      <c r="BH487" s="1">
        <f>SUMIFS(Xuat!$G$5:$G$1000,Xuat!$C$5:$C$1000,DATE(Thang!$E$4,Thang!$C$4,BH$2),Xuat!$D$5:$D$1000,Loc!$A487)</f>
        <v>0</v>
      </c>
      <c r="BI487" s="1">
        <f>SUMIFS(Xuat!$G$5:$G$1000,Xuat!$C$5:$C$1000,DATE(Thang!$E$4,Thang!$C$4,BI$2),Xuat!$D$5:$D$1000,Loc!$A487)</f>
        <v>0</v>
      </c>
      <c r="BJ487" s="1">
        <f>SUMIFS(Xuat!$G$5:$G$1000,Xuat!$C$5:$C$1000,DATE(Thang!$E$4,Thang!$C$4,BJ$2),Xuat!$D$5:$D$1000,Loc!$A487)</f>
        <v>0</v>
      </c>
      <c r="BK487" s="1">
        <f>SUMIFS(Xuat!$G$5:$G$1000,Xuat!$C$5:$C$1000,DATE(Thang!$E$4,Thang!$C$4,BK$2),Xuat!$D$5:$D$1000,Loc!$A487)</f>
        <v>0</v>
      </c>
      <c r="BL487" s="1">
        <f>SUMIFS(Xuat!$G$5:$G$1000,Xuat!$C$5:$C$1000,DATE(Thang!$E$4,Thang!$C$4,BL$2),Xuat!$D$5:$D$1000,Loc!$A487)</f>
        <v>0</v>
      </c>
      <c r="BM487" s="1">
        <f>SUMIFS(Xuat!$G$5:$G$1000,Xuat!$C$5:$C$1000,DATE(Thang!$E$4,Thang!$C$4,BM$2),Xuat!$D$5:$D$1000,Loc!$A487)</f>
        <v>0</v>
      </c>
      <c r="BN487" s="1">
        <f>SUMIFS(Xuat!$G$5:$G$1000,Xuat!$C$5:$C$1000,DATE(Thang!$E$4,Thang!$C$4,BN$2),Xuat!$D$5:$D$1000,Loc!$A487)</f>
        <v>0</v>
      </c>
      <c r="BO487" s="1">
        <f>SUMIFS(Xuat!$G$5:$G$1000,Xuat!$C$5:$C$1000,DATE(Thang!$E$4,Thang!$C$4,BO$2),Xuat!$D$5:$D$1000,Loc!$A487)</f>
        <v>0</v>
      </c>
    </row>
    <row r="488" spans="1:67" x14ac:dyDescent="0.2">
      <c r="A488" s="2">
        <f>DM!C488</f>
        <v>0</v>
      </c>
      <c r="B488" s="3">
        <f>VLOOKUP(A488,Tondau!$B$5:$F$500,3,0)</f>
        <v>0</v>
      </c>
      <c r="C488" s="3">
        <f t="shared" si="23"/>
        <v>0</v>
      </c>
      <c r="D488" s="3">
        <f t="shared" si="24"/>
        <v>0</v>
      </c>
      <c r="E488" s="3">
        <f t="shared" si="25"/>
        <v>0</v>
      </c>
      <c r="F488" s="7">
        <f>SUMIFS(Nhap!$I$5:$I$1000,Nhap!$E$5:$E$1000,DATE(Thang!$E$4,Thang!$C$4,Loc!$F$2),Nhap!$F$5:$F$1000,Loc!A488)</f>
        <v>0</v>
      </c>
      <c r="G488" s="7">
        <f>SUMIFS(Nhap!$I$5:$I$1000,Nhap!$E$5:$E$1000,DATE(Thang!$E$4,Thang!$C$4,Loc!$G$2),Nhap!$F$5:$F$1000,Loc!A488)</f>
        <v>0</v>
      </c>
      <c r="H488" s="7">
        <f>SUMIFS(Nhap!$I$5:$I$1000,Nhap!$E$5:$E$1000,DATE(Thang!$E$4,Thang!$C$4,Loc!$H$2),Nhap!$F$5:$F$1000,Loc!A488)</f>
        <v>0</v>
      </c>
      <c r="I488" s="7">
        <f>SUMIFS(Nhap!$I$5:$I$1000,Nhap!$E$5:$E$1000,DATE(Thang!$E$4,Thang!$C$4,Loc!$I$2),Nhap!$F$5:$F$1000,Loc!A488)</f>
        <v>0</v>
      </c>
      <c r="J488" s="7">
        <f>SUMIFS(Nhap!$I$5:$I$1000,Nhap!$E$5:$E$1000,DATE(Thang!$E$4,Thang!$C$4,Loc!$J$2),Nhap!$F$5:$F$1000,Loc!A488)</f>
        <v>0</v>
      </c>
      <c r="K488" s="7">
        <f>SUMIFS(Nhap!$I$5:$I$1000,Nhap!$E$5:$E$1000,DATE(Thang!$E$4,Thang!$C$4,Loc!$K$2),Nhap!$F$5:$F$1000,Loc!A488)</f>
        <v>0</v>
      </c>
      <c r="L488" s="7">
        <f>SUMIFS(Nhap!$I$5:$I$1000,Nhap!$E$5:$E$1000,DATE(Thang!$E$4,Thang!$C$4,Loc!$L$2),Nhap!$F$5:$F$1000,Loc!A488)</f>
        <v>0</v>
      </c>
      <c r="M488" s="7">
        <f>SUMIFS(Nhap!$I$5:$I$1000,Nhap!$E$5:$E$1000,DATE(Thang!$E$4,Thang!$C$4,Loc!$M$2),Nhap!$F$5:$F$1000,Loc!A488)</f>
        <v>0</v>
      </c>
      <c r="N488" s="7">
        <f>SUMIFS(Nhap!$I$5:$I$1000,Nhap!$E$5:$E$1000,DATE(Thang!$E$4,Thang!$C$4,Loc!$N$2),Nhap!$F$5:$F$1000,Loc!A488)</f>
        <v>0</v>
      </c>
      <c r="O488" s="7">
        <f>SUMIFS(Nhap!$I$5:$I$1000,Nhap!$E$5:$E$1000,DATE(Thang!$E$4,Thang!$C$4,Loc!$O$2),Nhap!$F$5:$F$1000,Loc!A488)</f>
        <v>0</v>
      </c>
      <c r="P488" s="7">
        <f>SUMIFS(Nhap!$I$5:$I$1000,Nhap!$E$5:$E$1000,DATE(Thang!$E$4,Thang!$C$4,Loc!$P$2),Nhap!$F$5:$F$1000,Loc!A488)</f>
        <v>0</v>
      </c>
      <c r="Q488" s="7">
        <f>SUMIFS(Nhap!$I$5:$I$1000,Nhap!$E$5:$E$1000,DATE(Thang!$E$4,Thang!$C$4,Loc!$Q$2),Nhap!$F$5:$F$1000,Loc!A488)</f>
        <v>0</v>
      </c>
      <c r="R488" s="7">
        <f>SUMIFS(Nhap!$I$5:$I$1000,Nhap!$E$5:$E$1000,DATE(Thang!$E$4,Thang!$C$4,Loc!$R$2),Nhap!$F$5:$F$1000,Loc!A488)</f>
        <v>0</v>
      </c>
      <c r="S488" s="7">
        <f>SUMIFS(Nhap!$I$5:$I$1000,Nhap!$E$5:$E$1000,DATE(Thang!$E$4,Thang!$C$4,Loc!$S$2),Nhap!$F$5:$F$1000,Loc!A488)</f>
        <v>0</v>
      </c>
      <c r="T488" s="7">
        <f>SUMIFS(Nhap!$I$5:$I$1000,Nhap!$E$5:$E$1000,DATE(Thang!$E$4,Thang!$C$4,Loc!$T$2),Nhap!$F$5:$F$1000,Loc!A488)</f>
        <v>0</v>
      </c>
      <c r="U488" s="7">
        <f>SUMIFS(Nhap!$I$5:$I$1000,Nhap!$E$5:$E$1000,DATE(Thang!$E$4,Thang!$C$4,Loc!$U$2),Nhap!$F$5:$F$1000,Loc!A488)</f>
        <v>0</v>
      </c>
      <c r="V488" s="7">
        <f>SUMIFS(Nhap!$I$5:$I$1000,Nhap!$E$5:$E$1000,DATE(Thang!$E$4,Thang!$C$4,Loc!$V$2),Nhap!$F$5:$F$1000,Loc!A488)</f>
        <v>0</v>
      </c>
      <c r="W488" s="7">
        <f>SUMIFS(Nhap!$I$5:$I$1000,Nhap!$E$5:$E$1000,DATE(Thang!$E$4,Thang!$C$4,Loc!$W$2),Nhap!$F$5:$F$1000,Loc!A488)</f>
        <v>0</v>
      </c>
      <c r="X488" s="7">
        <f>SUMIFS(Nhap!$I$5:$I$1000,Nhap!$E$5:$E$1000,DATE(Thang!$E$4,Thang!$C$4,Loc!$X$2),Nhap!$F$5:$F$1000,Loc!A488)</f>
        <v>0</v>
      </c>
      <c r="Y488" s="7">
        <f>SUMIFS(Nhap!$I$5:$I$1000,Nhap!$E$5:$E$1000,DATE(Thang!$E$4,Thang!$C$4,Loc!$Y$2),Nhap!$F$5:$F$1000,Loc!A488)</f>
        <v>0</v>
      </c>
      <c r="Z488" s="7">
        <f>SUMIFS(Nhap!$I$5:$I$1000,Nhap!$E$5:$E$1000,DATE(Thang!$E$4,Thang!$C$4,Loc!$Z$2),Nhap!$F$5:$F$1000,Loc!A488)</f>
        <v>0</v>
      </c>
      <c r="AA488" s="7">
        <f>SUMIFS(Nhap!$I$5:$I$1000,Nhap!$E$5:$E$1000,DATE(Thang!$E$4,Thang!$C$4,Loc!$AA$2),Nhap!$F$5:$F$1000,Loc!A488)</f>
        <v>0</v>
      </c>
      <c r="AB488" s="7">
        <f>SUMIFS(Nhap!$I$5:$I$1000,Nhap!$E$5:$E$1000,DATE(Thang!$E$4,Thang!$C$4,Loc!$AB$2),Nhap!$F$5:$F$1000,Loc!A488)</f>
        <v>0</v>
      </c>
      <c r="AC488" s="7">
        <f>SUMIFS(Nhap!$I$5:$I$1000,Nhap!$E$5:$E$1000,DATE(Thang!$E$4,Thang!$C$4,Loc!$AC$2),Nhap!$F$5:$F$1000,Loc!A488)</f>
        <v>0</v>
      </c>
      <c r="AD488" s="7">
        <f>SUMIFS(Nhap!$I$5:$I$1000,Nhap!$E$5:$E$1000,DATE(Thang!$E$4,Thang!$C$4,Loc!$AD$2),Nhap!$F$5:$F$1000,Loc!$A$5)</f>
        <v>0</v>
      </c>
      <c r="AE488" s="7">
        <f>SUMIFS(Nhap!$I$5:$I$1000,Nhap!$E$5:$E$1000,DATE(Thang!$E$4,Thang!$C$4,Loc!$AE$2),Nhap!$F$5:$F$1000,Loc!A488)</f>
        <v>0</v>
      </c>
      <c r="AF488" s="7">
        <f>SUMIFS(Nhap!$I$5:$I$1000,Nhap!$E$5:$E$1000,DATE(Thang!$E$4,Thang!$C$4,Loc!$AF$2),Nhap!$F$5:$F$1000,Loc!A488)</f>
        <v>0</v>
      </c>
      <c r="AG488" s="7">
        <f>SUMIFS(Nhap!$I$5:$I$1000,Nhap!$E$5:$E$1000,DATE(Thang!$E$4,Thang!$C$4,Loc!$AG$2),Nhap!$F$5:$F$1000,Loc!A488)</f>
        <v>0</v>
      </c>
      <c r="AH488" s="7">
        <f>SUMIFS(Nhap!$I$5:$I$1000,Nhap!$E$5:$E$1000,DATE(Thang!$E$4,Thang!$C$4,Loc!$AH$2),Nhap!$F$5:$F$1000,Loc!A488)</f>
        <v>0</v>
      </c>
      <c r="AI488" s="7">
        <f>SUMIFS(Nhap!$I$5:$I$1000,Nhap!$E$5:$E$1000,DATE(Thang!$E$4,Thang!$C$4,Loc!$AI$2),Nhap!$F$5:$F$1000,Loc!A488)</f>
        <v>0</v>
      </c>
      <c r="AJ488" s="7">
        <f>SUMIFS(Nhap!$I$5:$I$1000,Nhap!$E$5:$E$1000,DATE(Thang!$E$4,Thang!$C$4,Loc!$AJ$2),Nhap!$F$5:$F$1000,Loc!A488)</f>
        <v>0</v>
      </c>
      <c r="AK488" s="1">
        <f>SUMIFS(Xuat!$G$5:$G$1000,Xuat!$C$5:$C$1000,DATE(Thang!$E$4,Thang!$C$4,AK$2),Xuat!$D$5:$D$1000,Loc!$A488)</f>
        <v>0</v>
      </c>
      <c r="AL488" s="1">
        <f>SUMIFS(Xuat!$G$5:$G$1000,Xuat!$C$5:$C$1000,DATE(Thang!$E$4,Thang!$C$4,AL$2),Xuat!$D$5:$D$1000,Loc!$A488)</f>
        <v>0</v>
      </c>
      <c r="AM488" s="1">
        <f>SUMIFS(Xuat!$G$5:$G$1000,Xuat!$C$5:$C$1000,DATE(Thang!$E$4,Thang!$C$4,AM$2),Xuat!$D$5:$D$1000,Loc!$A488)</f>
        <v>0</v>
      </c>
      <c r="AN488" s="1">
        <f>SUMIFS(Xuat!$G$5:$G$1000,Xuat!$C$5:$C$1000,DATE(Thang!$E$4,Thang!$C$4,AN$2),Xuat!$D$5:$D$1000,Loc!$A488)</f>
        <v>0</v>
      </c>
      <c r="AO488" s="1">
        <f>SUMIFS(Xuat!$G$5:$G$1000,Xuat!$C$5:$C$1000,DATE(Thang!$E$4,Thang!$C$4,AO$2),Xuat!$D$5:$D$1000,Loc!$A488)</f>
        <v>0</v>
      </c>
      <c r="AP488" s="1">
        <f>SUMIFS(Xuat!$G$5:$G$1000,Xuat!$C$5:$C$1000,DATE(Thang!$E$4,Thang!$C$4,AP$2),Xuat!$D$5:$D$1000,Loc!$A488)</f>
        <v>0</v>
      </c>
      <c r="AQ488" s="1">
        <f>SUMIFS(Xuat!$G$5:$G$1000,Xuat!$C$5:$C$1000,DATE(Thang!$E$4,Thang!$C$4,AQ$2),Xuat!$D$5:$D$1000,Loc!$A488)</f>
        <v>0</v>
      </c>
      <c r="AR488" s="1">
        <f>SUMIFS(Xuat!$G$5:$G$1000,Xuat!$C$5:$C$1000,DATE(Thang!$E$4,Thang!$C$4,AR$2),Xuat!$D$5:$D$1000,Loc!$A488)</f>
        <v>0</v>
      </c>
      <c r="AS488" s="1">
        <f>SUMIFS(Xuat!$G$5:$G$1000,Xuat!$C$5:$C$1000,DATE(Thang!$E$4,Thang!$C$4,AS$2),Xuat!$D$5:$D$1000,Loc!$A488)</f>
        <v>0</v>
      </c>
      <c r="AT488" s="1">
        <f>SUMIFS(Xuat!$G$5:$G$1000,Xuat!$C$5:$C$1000,DATE(Thang!$E$4,Thang!$C$4,AT$2),Xuat!$D$5:$D$1000,Loc!$A488)</f>
        <v>0</v>
      </c>
      <c r="AU488" s="1">
        <f>SUMIFS(Xuat!$G$5:$G$1000,Xuat!$C$5:$C$1000,DATE(Thang!$E$4,Thang!$C$4,AU$2),Xuat!$D$5:$D$1000,Loc!$A488)</f>
        <v>0</v>
      </c>
      <c r="AV488" s="1">
        <f>SUMIFS(Xuat!$G$5:$G$1000,Xuat!$C$5:$C$1000,DATE(Thang!$E$4,Thang!$C$4,AV$2),Xuat!$D$5:$D$1000,Loc!$A488)</f>
        <v>0</v>
      </c>
      <c r="AW488" s="1">
        <f>SUMIFS(Xuat!$G$5:$G$1000,Xuat!$C$5:$C$1000,DATE(Thang!$E$4,Thang!$C$4,AW$2),Xuat!$D$5:$D$1000,Loc!$A488)</f>
        <v>0</v>
      </c>
      <c r="AX488" s="1">
        <f>SUMIFS(Xuat!$G$5:$G$1000,Xuat!$C$5:$C$1000,DATE(Thang!$E$4,Thang!$C$4,AX$2),Xuat!$D$5:$D$1000,Loc!$A488)</f>
        <v>0</v>
      </c>
      <c r="AY488" s="1">
        <f>SUMIFS(Xuat!$G$5:$G$1000,Xuat!$C$5:$C$1000,DATE(Thang!$E$4,Thang!$C$4,AY$2),Xuat!$D$5:$D$1000,Loc!$A488)</f>
        <v>0</v>
      </c>
      <c r="AZ488" s="1">
        <f>SUMIFS(Xuat!$G$5:$G$1000,Xuat!$C$5:$C$1000,DATE(Thang!$E$4,Thang!$C$4,AZ$2),Xuat!$D$5:$D$1000,Loc!$A488)</f>
        <v>0</v>
      </c>
      <c r="BA488" s="1">
        <f>SUMIFS(Xuat!$G$5:$G$1000,Xuat!$C$5:$C$1000,DATE(Thang!$E$4,Thang!$C$4,BA$2),Xuat!$D$5:$D$1000,Loc!$A488)</f>
        <v>0</v>
      </c>
      <c r="BB488" s="1">
        <f>SUMIFS(Xuat!$G$5:$G$1000,Xuat!$C$5:$C$1000,DATE(Thang!$E$4,Thang!$C$4,BB$2),Xuat!$D$5:$D$1000,Loc!$A488)</f>
        <v>0</v>
      </c>
      <c r="BC488" s="1">
        <f>SUMIFS(Xuat!$G$5:$G$1000,Xuat!$C$5:$C$1000,DATE(Thang!$E$4,Thang!$C$4,BC$2),Xuat!$D$5:$D$1000,Loc!$A488)</f>
        <v>0</v>
      </c>
      <c r="BD488" s="1">
        <f>SUMIFS(Xuat!$G$5:$G$1000,Xuat!$C$5:$C$1000,DATE(Thang!$E$4,Thang!$C$4,BD$2),Xuat!$D$5:$D$1000,Loc!$A488)</f>
        <v>0</v>
      </c>
      <c r="BE488" s="1">
        <f>SUMIFS(Xuat!$G$5:$G$1000,Xuat!$C$5:$C$1000,DATE(Thang!$E$4,Thang!$C$4,BE$2),Xuat!$D$5:$D$1000,Loc!$A488)</f>
        <v>0</v>
      </c>
      <c r="BF488" s="1">
        <f>SUMIFS(Xuat!$G$5:$G$1000,Xuat!$C$5:$C$1000,DATE(Thang!$E$4,Thang!$C$4,BF$2),Xuat!$D$5:$D$1000,Loc!$A488)</f>
        <v>0</v>
      </c>
      <c r="BG488" s="1">
        <f>SUMIFS(Xuat!$G$5:$G$1000,Xuat!$C$5:$C$1000,DATE(Thang!$E$4,Thang!$C$4,BG$2),Xuat!$D$5:$D$1000,Loc!$A488)</f>
        <v>0</v>
      </c>
      <c r="BH488" s="1">
        <f>SUMIFS(Xuat!$G$5:$G$1000,Xuat!$C$5:$C$1000,DATE(Thang!$E$4,Thang!$C$4,BH$2),Xuat!$D$5:$D$1000,Loc!$A488)</f>
        <v>0</v>
      </c>
      <c r="BI488" s="1">
        <f>SUMIFS(Xuat!$G$5:$G$1000,Xuat!$C$5:$C$1000,DATE(Thang!$E$4,Thang!$C$4,BI$2),Xuat!$D$5:$D$1000,Loc!$A488)</f>
        <v>0</v>
      </c>
      <c r="BJ488" s="1">
        <f>SUMIFS(Xuat!$G$5:$G$1000,Xuat!$C$5:$C$1000,DATE(Thang!$E$4,Thang!$C$4,BJ$2),Xuat!$D$5:$D$1000,Loc!$A488)</f>
        <v>0</v>
      </c>
      <c r="BK488" s="1">
        <f>SUMIFS(Xuat!$G$5:$G$1000,Xuat!$C$5:$C$1000,DATE(Thang!$E$4,Thang!$C$4,BK$2),Xuat!$D$5:$D$1000,Loc!$A488)</f>
        <v>0</v>
      </c>
      <c r="BL488" s="1">
        <f>SUMIFS(Xuat!$G$5:$G$1000,Xuat!$C$5:$C$1000,DATE(Thang!$E$4,Thang!$C$4,BL$2),Xuat!$D$5:$D$1000,Loc!$A488)</f>
        <v>0</v>
      </c>
      <c r="BM488" s="1">
        <f>SUMIFS(Xuat!$G$5:$G$1000,Xuat!$C$5:$C$1000,DATE(Thang!$E$4,Thang!$C$4,BM$2),Xuat!$D$5:$D$1000,Loc!$A488)</f>
        <v>0</v>
      </c>
      <c r="BN488" s="1">
        <f>SUMIFS(Xuat!$G$5:$G$1000,Xuat!$C$5:$C$1000,DATE(Thang!$E$4,Thang!$C$4,BN$2),Xuat!$D$5:$D$1000,Loc!$A488)</f>
        <v>0</v>
      </c>
      <c r="BO488" s="1">
        <f>SUMIFS(Xuat!$G$5:$G$1000,Xuat!$C$5:$C$1000,DATE(Thang!$E$4,Thang!$C$4,BO$2),Xuat!$D$5:$D$1000,Loc!$A488)</f>
        <v>0</v>
      </c>
    </row>
    <row r="489" spans="1:67" x14ac:dyDescent="0.2">
      <c r="A489" s="2">
        <f>DM!C489</f>
        <v>0</v>
      </c>
      <c r="B489" s="3">
        <f>VLOOKUP(A489,Tondau!$B$5:$F$500,3,0)</f>
        <v>0</v>
      </c>
      <c r="C489" s="3">
        <f t="shared" si="23"/>
        <v>0</v>
      </c>
      <c r="D489" s="3">
        <f t="shared" si="24"/>
        <v>0</v>
      </c>
      <c r="E489" s="3">
        <f t="shared" si="25"/>
        <v>0</v>
      </c>
      <c r="F489" s="7">
        <f>SUMIFS(Nhap!$I$5:$I$1000,Nhap!$E$5:$E$1000,DATE(Thang!$E$4,Thang!$C$4,Loc!$F$2),Nhap!$F$5:$F$1000,Loc!A489)</f>
        <v>0</v>
      </c>
      <c r="G489" s="7">
        <f>SUMIFS(Nhap!$I$5:$I$1000,Nhap!$E$5:$E$1000,DATE(Thang!$E$4,Thang!$C$4,Loc!$G$2),Nhap!$F$5:$F$1000,Loc!A489)</f>
        <v>0</v>
      </c>
      <c r="H489" s="7">
        <f>SUMIFS(Nhap!$I$5:$I$1000,Nhap!$E$5:$E$1000,DATE(Thang!$E$4,Thang!$C$4,Loc!$H$2),Nhap!$F$5:$F$1000,Loc!A489)</f>
        <v>0</v>
      </c>
      <c r="I489" s="7">
        <f>SUMIFS(Nhap!$I$5:$I$1000,Nhap!$E$5:$E$1000,DATE(Thang!$E$4,Thang!$C$4,Loc!$I$2),Nhap!$F$5:$F$1000,Loc!A489)</f>
        <v>0</v>
      </c>
      <c r="J489" s="7">
        <f>SUMIFS(Nhap!$I$5:$I$1000,Nhap!$E$5:$E$1000,DATE(Thang!$E$4,Thang!$C$4,Loc!$J$2),Nhap!$F$5:$F$1000,Loc!A489)</f>
        <v>0</v>
      </c>
      <c r="K489" s="7">
        <f>SUMIFS(Nhap!$I$5:$I$1000,Nhap!$E$5:$E$1000,DATE(Thang!$E$4,Thang!$C$4,Loc!$K$2),Nhap!$F$5:$F$1000,Loc!A489)</f>
        <v>0</v>
      </c>
      <c r="L489" s="7">
        <f>SUMIFS(Nhap!$I$5:$I$1000,Nhap!$E$5:$E$1000,DATE(Thang!$E$4,Thang!$C$4,Loc!$L$2),Nhap!$F$5:$F$1000,Loc!A489)</f>
        <v>0</v>
      </c>
      <c r="M489" s="7">
        <f>SUMIFS(Nhap!$I$5:$I$1000,Nhap!$E$5:$E$1000,DATE(Thang!$E$4,Thang!$C$4,Loc!$M$2),Nhap!$F$5:$F$1000,Loc!A489)</f>
        <v>0</v>
      </c>
      <c r="N489" s="7">
        <f>SUMIFS(Nhap!$I$5:$I$1000,Nhap!$E$5:$E$1000,DATE(Thang!$E$4,Thang!$C$4,Loc!$N$2),Nhap!$F$5:$F$1000,Loc!A489)</f>
        <v>0</v>
      </c>
      <c r="O489" s="7">
        <f>SUMIFS(Nhap!$I$5:$I$1000,Nhap!$E$5:$E$1000,DATE(Thang!$E$4,Thang!$C$4,Loc!$O$2),Nhap!$F$5:$F$1000,Loc!A489)</f>
        <v>0</v>
      </c>
      <c r="P489" s="7">
        <f>SUMIFS(Nhap!$I$5:$I$1000,Nhap!$E$5:$E$1000,DATE(Thang!$E$4,Thang!$C$4,Loc!$P$2),Nhap!$F$5:$F$1000,Loc!A489)</f>
        <v>0</v>
      </c>
      <c r="Q489" s="7">
        <f>SUMIFS(Nhap!$I$5:$I$1000,Nhap!$E$5:$E$1000,DATE(Thang!$E$4,Thang!$C$4,Loc!$Q$2),Nhap!$F$5:$F$1000,Loc!A489)</f>
        <v>0</v>
      </c>
      <c r="R489" s="7">
        <f>SUMIFS(Nhap!$I$5:$I$1000,Nhap!$E$5:$E$1000,DATE(Thang!$E$4,Thang!$C$4,Loc!$R$2),Nhap!$F$5:$F$1000,Loc!A489)</f>
        <v>0</v>
      </c>
      <c r="S489" s="7">
        <f>SUMIFS(Nhap!$I$5:$I$1000,Nhap!$E$5:$E$1000,DATE(Thang!$E$4,Thang!$C$4,Loc!$S$2),Nhap!$F$5:$F$1000,Loc!A489)</f>
        <v>0</v>
      </c>
      <c r="T489" s="7">
        <f>SUMIFS(Nhap!$I$5:$I$1000,Nhap!$E$5:$E$1000,DATE(Thang!$E$4,Thang!$C$4,Loc!$T$2),Nhap!$F$5:$F$1000,Loc!A489)</f>
        <v>0</v>
      </c>
      <c r="U489" s="7">
        <f>SUMIFS(Nhap!$I$5:$I$1000,Nhap!$E$5:$E$1000,DATE(Thang!$E$4,Thang!$C$4,Loc!$U$2),Nhap!$F$5:$F$1000,Loc!A489)</f>
        <v>0</v>
      </c>
      <c r="V489" s="7">
        <f>SUMIFS(Nhap!$I$5:$I$1000,Nhap!$E$5:$E$1000,DATE(Thang!$E$4,Thang!$C$4,Loc!$V$2),Nhap!$F$5:$F$1000,Loc!A489)</f>
        <v>0</v>
      </c>
      <c r="W489" s="7">
        <f>SUMIFS(Nhap!$I$5:$I$1000,Nhap!$E$5:$E$1000,DATE(Thang!$E$4,Thang!$C$4,Loc!$W$2),Nhap!$F$5:$F$1000,Loc!A489)</f>
        <v>0</v>
      </c>
      <c r="X489" s="7">
        <f>SUMIFS(Nhap!$I$5:$I$1000,Nhap!$E$5:$E$1000,DATE(Thang!$E$4,Thang!$C$4,Loc!$X$2),Nhap!$F$5:$F$1000,Loc!A489)</f>
        <v>0</v>
      </c>
      <c r="Y489" s="7">
        <f>SUMIFS(Nhap!$I$5:$I$1000,Nhap!$E$5:$E$1000,DATE(Thang!$E$4,Thang!$C$4,Loc!$Y$2),Nhap!$F$5:$F$1000,Loc!A489)</f>
        <v>0</v>
      </c>
      <c r="Z489" s="7">
        <f>SUMIFS(Nhap!$I$5:$I$1000,Nhap!$E$5:$E$1000,DATE(Thang!$E$4,Thang!$C$4,Loc!$Z$2),Nhap!$F$5:$F$1000,Loc!A489)</f>
        <v>0</v>
      </c>
      <c r="AA489" s="7">
        <f>SUMIFS(Nhap!$I$5:$I$1000,Nhap!$E$5:$E$1000,DATE(Thang!$E$4,Thang!$C$4,Loc!$AA$2),Nhap!$F$5:$F$1000,Loc!A489)</f>
        <v>0</v>
      </c>
      <c r="AB489" s="7">
        <f>SUMIFS(Nhap!$I$5:$I$1000,Nhap!$E$5:$E$1000,DATE(Thang!$E$4,Thang!$C$4,Loc!$AB$2),Nhap!$F$5:$F$1000,Loc!A489)</f>
        <v>0</v>
      </c>
      <c r="AC489" s="7">
        <f>SUMIFS(Nhap!$I$5:$I$1000,Nhap!$E$5:$E$1000,DATE(Thang!$E$4,Thang!$C$4,Loc!$AC$2),Nhap!$F$5:$F$1000,Loc!A489)</f>
        <v>0</v>
      </c>
      <c r="AD489" s="7">
        <f>SUMIFS(Nhap!$I$5:$I$1000,Nhap!$E$5:$E$1000,DATE(Thang!$E$4,Thang!$C$4,Loc!$AD$2),Nhap!$F$5:$F$1000,Loc!$A$5)</f>
        <v>0</v>
      </c>
      <c r="AE489" s="7">
        <f>SUMIFS(Nhap!$I$5:$I$1000,Nhap!$E$5:$E$1000,DATE(Thang!$E$4,Thang!$C$4,Loc!$AE$2),Nhap!$F$5:$F$1000,Loc!A489)</f>
        <v>0</v>
      </c>
      <c r="AF489" s="7">
        <f>SUMIFS(Nhap!$I$5:$I$1000,Nhap!$E$5:$E$1000,DATE(Thang!$E$4,Thang!$C$4,Loc!$AF$2),Nhap!$F$5:$F$1000,Loc!A489)</f>
        <v>0</v>
      </c>
      <c r="AG489" s="7">
        <f>SUMIFS(Nhap!$I$5:$I$1000,Nhap!$E$5:$E$1000,DATE(Thang!$E$4,Thang!$C$4,Loc!$AG$2),Nhap!$F$5:$F$1000,Loc!A489)</f>
        <v>0</v>
      </c>
      <c r="AH489" s="7">
        <f>SUMIFS(Nhap!$I$5:$I$1000,Nhap!$E$5:$E$1000,DATE(Thang!$E$4,Thang!$C$4,Loc!$AH$2),Nhap!$F$5:$F$1000,Loc!A489)</f>
        <v>0</v>
      </c>
      <c r="AI489" s="7">
        <f>SUMIFS(Nhap!$I$5:$I$1000,Nhap!$E$5:$E$1000,DATE(Thang!$E$4,Thang!$C$4,Loc!$AI$2),Nhap!$F$5:$F$1000,Loc!A489)</f>
        <v>0</v>
      </c>
      <c r="AJ489" s="7">
        <f>SUMIFS(Nhap!$I$5:$I$1000,Nhap!$E$5:$E$1000,DATE(Thang!$E$4,Thang!$C$4,Loc!$AJ$2),Nhap!$F$5:$F$1000,Loc!A489)</f>
        <v>0</v>
      </c>
      <c r="AK489" s="1">
        <f>SUMIFS(Xuat!$G$5:$G$1000,Xuat!$C$5:$C$1000,DATE(Thang!$E$4,Thang!$C$4,AK$2),Xuat!$D$5:$D$1000,Loc!$A489)</f>
        <v>0</v>
      </c>
      <c r="AL489" s="1">
        <f>SUMIFS(Xuat!$G$5:$G$1000,Xuat!$C$5:$C$1000,DATE(Thang!$E$4,Thang!$C$4,AL$2),Xuat!$D$5:$D$1000,Loc!$A489)</f>
        <v>0</v>
      </c>
      <c r="AM489" s="1">
        <f>SUMIFS(Xuat!$G$5:$G$1000,Xuat!$C$5:$C$1000,DATE(Thang!$E$4,Thang!$C$4,AM$2),Xuat!$D$5:$D$1000,Loc!$A489)</f>
        <v>0</v>
      </c>
      <c r="AN489" s="1">
        <f>SUMIFS(Xuat!$G$5:$G$1000,Xuat!$C$5:$C$1000,DATE(Thang!$E$4,Thang!$C$4,AN$2),Xuat!$D$5:$D$1000,Loc!$A489)</f>
        <v>0</v>
      </c>
      <c r="AO489" s="1">
        <f>SUMIFS(Xuat!$G$5:$G$1000,Xuat!$C$5:$C$1000,DATE(Thang!$E$4,Thang!$C$4,AO$2),Xuat!$D$5:$D$1000,Loc!$A489)</f>
        <v>0</v>
      </c>
      <c r="AP489" s="1">
        <f>SUMIFS(Xuat!$G$5:$G$1000,Xuat!$C$5:$C$1000,DATE(Thang!$E$4,Thang!$C$4,AP$2),Xuat!$D$5:$D$1000,Loc!$A489)</f>
        <v>0</v>
      </c>
      <c r="AQ489" s="1">
        <f>SUMIFS(Xuat!$G$5:$G$1000,Xuat!$C$5:$C$1000,DATE(Thang!$E$4,Thang!$C$4,AQ$2),Xuat!$D$5:$D$1000,Loc!$A489)</f>
        <v>0</v>
      </c>
      <c r="AR489" s="1">
        <f>SUMIFS(Xuat!$G$5:$G$1000,Xuat!$C$5:$C$1000,DATE(Thang!$E$4,Thang!$C$4,AR$2),Xuat!$D$5:$D$1000,Loc!$A489)</f>
        <v>0</v>
      </c>
      <c r="AS489" s="1">
        <f>SUMIFS(Xuat!$G$5:$G$1000,Xuat!$C$5:$C$1000,DATE(Thang!$E$4,Thang!$C$4,AS$2),Xuat!$D$5:$D$1000,Loc!$A489)</f>
        <v>0</v>
      </c>
      <c r="AT489" s="1">
        <f>SUMIFS(Xuat!$G$5:$G$1000,Xuat!$C$5:$C$1000,DATE(Thang!$E$4,Thang!$C$4,AT$2),Xuat!$D$5:$D$1000,Loc!$A489)</f>
        <v>0</v>
      </c>
      <c r="AU489" s="1">
        <f>SUMIFS(Xuat!$G$5:$G$1000,Xuat!$C$5:$C$1000,DATE(Thang!$E$4,Thang!$C$4,AU$2),Xuat!$D$5:$D$1000,Loc!$A489)</f>
        <v>0</v>
      </c>
      <c r="AV489" s="1">
        <f>SUMIFS(Xuat!$G$5:$G$1000,Xuat!$C$5:$C$1000,DATE(Thang!$E$4,Thang!$C$4,AV$2),Xuat!$D$5:$D$1000,Loc!$A489)</f>
        <v>0</v>
      </c>
      <c r="AW489" s="1">
        <f>SUMIFS(Xuat!$G$5:$G$1000,Xuat!$C$5:$C$1000,DATE(Thang!$E$4,Thang!$C$4,AW$2),Xuat!$D$5:$D$1000,Loc!$A489)</f>
        <v>0</v>
      </c>
      <c r="AX489" s="1">
        <f>SUMIFS(Xuat!$G$5:$G$1000,Xuat!$C$5:$C$1000,DATE(Thang!$E$4,Thang!$C$4,AX$2),Xuat!$D$5:$D$1000,Loc!$A489)</f>
        <v>0</v>
      </c>
      <c r="AY489" s="1">
        <f>SUMIFS(Xuat!$G$5:$G$1000,Xuat!$C$5:$C$1000,DATE(Thang!$E$4,Thang!$C$4,AY$2),Xuat!$D$5:$D$1000,Loc!$A489)</f>
        <v>0</v>
      </c>
      <c r="AZ489" s="1">
        <f>SUMIFS(Xuat!$G$5:$G$1000,Xuat!$C$5:$C$1000,DATE(Thang!$E$4,Thang!$C$4,AZ$2),Xuat!$D$5:$D$1000,Loc!$A489)</f>
        <v>0</v>
      </c>
      <c r="BA489" s="1">
        <f>SUMIFS(Xuat!$G$5:$G$1000,Xuat!$C$5:$C$1000,DATE(Thang!$E$4,Thang!$C$4,BA$2),Xuat!$D$5:$D$1000,Loc!$A489)</f>
        <v>0</v>
      </c>
      <c r="BB489" s="1">
        <f>SUMIFS(Xuat!$G$5:$G$1000,Xuat!$C$5:$C$1000,DATE(Thang!$E$4,Thang!$C$4,BB$2),Xuat!$D$5:$D$1000,Loc!$A489)</f>
        <v>0</v>
      </c>
      <c r="BC489" s="1">
        <f>SUMIFS(Xuat!$G$5:$G$1000,Xuat!$C$5:$C$1000,DATE(Thang!$E$4,Thang!$C$4,BC$2),Xuat!$D$5:$D$1000,Loc!$A489)</f>
        <v>0</v>
      </c>
      <c r="BD489" s="1">
        <f>SUMIFS(Xuat!$G$5:$G$1000,Xuat!$C$5:$C$1000,DATE(Thang!$E$4,Thang!$C$4,BD$2),Xuat!$D$5:$D$1000,Loc!$A489)</f>
        <v>0</v>
      </c>
      <c r="BE489" s="1">
        <f>SUMIFS(Xuat!$G$5:$G$1000,Xuat!$C$5:$C$1000,DATE(Thang!$E$4,Thang!$C$4,BE$2),Xuat!$D$5:$D$1000,Loc!$A489)</f>
        <v>0</v>
      </c>
      <c r="BF489" s="1">
        <f>SUMIFS(Xuat!$G$5:$G$1000,Xuat!$C$5:$C$1000,DATE(Thang!$E$4,Thang!$C$4,BF$2),Xuat!$D$5:$D$1000,Loc!$A489)</f>
        <v>0</v>
      </c>
      <c r="BG489" s="1">
        <f>SUMIFS(Xuat!$G$5:$G$1000,Xuat!$C$5:$C$1000,DATE(Thang!$E$4,Thang!$C$4,BG$2),Xuat!$D$5:$D$1000,Loc!$A489)</f>
        <v>0</v>
      </c>
      <c r="BH489" s="1">
        <f>SUMIFS(Xuat!$G$5:$G$1000,Xuat!$C$5:$C$1000,DATE(Thang!$E$4,Thang!$C$4,BH$2),Xuat!$D$5:$D$1000,Loc!$A489)</f>
        <v>0</v>
      </c>
      <c r="BI489" s="1">
        <f>SUMIFS(Xuat!$G$5:$G$1000,Xuat!$C$5:$C$1000,DATE(Thang!$E$4,Thang!$C$4,BI$2),Xuat!$D$5:$D$1000,Loc!$A489)</f>
        <v>0</v>
      </c>
      <c r="BJ489" s="1">
        <f>SUMIFS(Xuat!$G$5:$G$1000,Xuat!$C$5:$C$1000,DATE(Thang!$E$4,Thang!$C$4,BJ$2),Xuat!$D$5:$D$1000,Loc!$A489)</f>
        <v>0</v>
      </c>
      <c r="BK489" s="1">
        <f>SUMIFS(Xuat!$G$5:$G$1000,Xuat!$C$5:$C$1000,DATE(Thang!$E$4,Thang!$C$4,BK$2),Xuat!$D$5:$D$1000,Loc!$A489)</f>
        <v>0</v>
      </c>
      <c r="BL489" s="1">
        <f>SUMIFS(Xuat!$G$5:$G$1000,Xuat!$C$5:$C$1000,DATE(Thang!$E$4,Thang!$C$4,BL$2),Xuat!$D$5:$D$1000,Loc!$A489)</f>
        <v>0</v>
      </c>
      <c r="BM489" s="1">
        <f>SUMIFS(Xuat!$G$5:$G$1000,Xuat!$C$5:$C$1000,DATE(Thang!$E$4,Thang!$C$4,BM$2),Xuat!$D$5:$D$1000,Loc!$A489)</f>
        <v>0</v>
      </c>
      <c r="BN489" s="1">
        <f>SUMIFS(Xuat!$G$5:$G$1000,Xuat!$C$5:$C$1000,DATE(Thang!$E$4,Thang!$C$4,BN$2),Xuat!$D$5:$D$1000,Loc!$A489)</f>
        <v>0</v>
      </c>
      <c r="BO489" s="1">
        <f>SUMIFS(Xuat!$G$5:$G$1000,Xuat!$C$5:$C$1000,DATE(Thang!$E$4,Thang!$C$4,BO$2),Xuat!$D$5:$D$1000,Loc!$A489)</f>
        <v>0</v>
      </c>
    </row>
    <row r="490" spans="1:67" x14ac:dyDescent="0.2">
      <c r="A490" s="2">
        <f>DM!C490</f>
        <v>0</v>
      </c>
      <c r="B490" s="3">
        <f>VLOOKUP(A490,Tondau!$B$5:$F$500,3,0)</f>
        <v>0</v>
      </c>
      <c r="C490" s="3">
        <f t="shared" si="23"/>
        <v>0</v>
      </c>
      <c r="D490" s="3">
        <f t="shared" si="24"/>
        <v>0</v>
      </c>
      <c r="E490" s="3">
        <f t="shared" si="25"/>
        <v>0</v>
      </c>
      <c r="F490" s="7">
        <f>SUMIFS(Nhap!$I$5:$I$1000,Nhap!$E$5:$E$1000,DATE(Thang!$E$4,Thang!$C$4,Loc!$F$2),Nhap!$F$5:$F$1000,Loc!A490)</f>
        <v>0</v>
      </c>
      <c r="G490" s="7">
        <f>SUMIFS(Nhap!$I$5:$I$1000,Nhap!$E$5:$E$1000,DATE(Thang!$E$4,Thang!$C$4,Loc!$G$2),Nhap!$F$5:$F$1000,Loc!A490)</f>
        <v>0</v>
      </c>
      <c r="H490" s="7">
        <f>SUMIFS(Nhap!$I$5:$I$1000,Nhap!$E$5:$E$1000,DATE(Thang!$E$4,Thang!$C$4,Loc!$H$2),Nhap!$F$5:$F$1000,Loc!A490)</f>
        <v>0</v>
      </c>
      <c r="I490" s="7">
        <f>SUMIFS(Nhap!$I$5:$I$1000,Nhap!$E$5:$E$1000,DATE(Thang!$E$4,Thang!$C$4,Loc!$I$2),Nhap!$F$5:$F$1000,Loc!A490)</f>
        <v>0</v>
      </c>
      <c r="J490" s="7">
        <f>SUMIFS(Nhap!$I$5:$I$1000,Nhap!$E$5:$E$1000,DATE(Thang!$E$4,Thang!$C$4,Loc!$J$2),Nhap!$F$5:$F$1000,Loc!A490)</f>
        <v>0</v>
      </c>
      <c r="K490" s="7">
        <f>SUMIFS(Nhap!$I$5:$I$1000,Nhap!$E$5:$E$1000,DATE(Thang!$E$4,Thang!$C$4,Loc!$K$2),Nhap!$F$5:$F$1000,Loc!A490)</f>
        <v>0</v>
      </c>
      <c r="L490" s="7">
        <f>SUMIFS(Nhap!$I$5:$I$1000,Nhap!$E$5:$E$1000,DATE(Thang!$E$4,Thang!$C$4,Loc!$L$2),Nhap!$F$5:$F$1000,Loc!A490)</f>
        <v>0</v>
      </c>
      <c r="M490" s="7">
        <f>SUMIFS(Nhap!$I$5:$I$1000,Nhap!$E$5:$E$1000,DATE(Thang!$E$4,Thang!$C$4,Loc!$M$2),Nhap!$F$5:$F$1000,Loc!A490)</f>
        <v>0</v>
      </c>
      <c r="N490" s="7">
        <f>SUMIFS(Nhap!$I$5:$I$1000,Nhap!$E$5:$E$1000,DATE(Thang!$E$4,Thang!$C$4,Loc!$N$2),Nhap!$F$5:$F$1000,Loc!A490)</f>
        <v>0</v>
      </c>
      <c r="O490" s="7">
        <f>SUMIFS(Nhap!$I$5:$I$1000,Nhap!$E$5:$E$1000,DATE(Thang!$E$4,Thang!$C$4,Loc!$O$2),Nhap!$F$5:$F$1000,Loc!A490)</f>
        <v>0</v>
      </c>
      <c r="P490" s="7">
        <f>SUMIFS(Nhap!$I$5:$I$1000,Nhap!$E$5:$E$1000,DATE(Thang!$E$4,Thang!$C$4,Loc!$P$2),Nhap!$F$5:$F$1000,Loc!A490)</f>
        <v>0</v>
      </c>
      <c r="Q490" s="7">
        <f>SUMIFS(Nhap!$I$5:$I$1000,Nhap!$E$5:$E$1000,DATE(Thang!$E$4,Thang!$C$4,Loc!$Q$2),Nhap!$F$5:$F$1000,Loc!A490)</f>
        <v>0</v>
      </c>
      <c r="R490" s="7">
        <f>SUMIFS(Nhap!$I$5:$I$1000,Nhap!$E$5:$E$1000,DATE(Thang!$E$4,Thang!$C$4,Loc!$R$2),Nhap!$F$5:$F$1000,Loc!A490)</f>
        <v>0</v>
      </c>
      <c r="S490" s="7">
        <f>SUMIFS(Nhap!$I$5:$I$1000,Nhap!$E$5:$E$1000,DATE(Thang!$E$4,Thang!$C$4,Loc!$S$2),Nhap!$F$5:$F$1000,Loc!A490)</f>
        <v>0</v>
      </c>
      <c r="T490" s="7">
        <f>SUMIFS(Nhap!$I$5:$I$1000,Nhap!$E$5:$E$1000,DATE(Thang!$E$4,Thang!$C$4,Loc!$T$2),Nhap!$F$5:$F$1000,Loc!A490)</f>
        <v>0</v>
      </c>
      <c r="U490" s="7">
        <f>SUMIFS(Nhap!$I$5:$I$1000,Nhap!$E$5:$E$1000,DATE(Thang!$E$4,Thang!$C$4,Loc!$U$2),Nhap!$F$5:$F$1000,Loc!A490)</f>
        <v>0</v>
      </c>
      <c r="V490" s="7">
        <f>SUMIFS(Nhap!$I$5:$I$1000,Nhap!$E$5:$E$1000,DATE(Thang!$E$4,Thang!$C$4,Loc!$V$2),Nhap!$F$5:$F$1000,Loc!A490)</f>
        <v>0</v>
      </c>
      <c r="W490" s="7">
        <f>SUMIFS(Nhap!$I$5:$I$1000,Nhap!$E$5:$E$1000,DATE(Thang!$E$4,Thang!$C$4,Loc!$W$2),Nhap!$F$5:$F$1000,Loc!A490)</f>
        <v>0</v>
      </c>
      <c r="X490" s="7">
        <f>SUMIFS(Nhap!$I$5:$I$1000,Nhap!$E$5:$E$1000,DATE(Thang!$E$4,Thang!$C$4,Loc!$X$2),Nhap!$F$5:$F$1000,Loc!A490)</f>
        <v>0</v>
      </c>
      <c r="Y490" s="7">
        <f>SUMIFS(Nhap!$I$5:$I$1000,Nhap!$E$5:$E$1000,DATE(Thang!$E$4,Thang!$C$4,Loc!$Y$2),Nhap!$F$5:$F$1000,Loc!A490)</f>
        <v>0</v>
      </c>
      <c r="Z490" s="7">
        <f>SUMIFS(Nhap!$I$5:$I$1000,Nhap!$E$5:$E$1000,DATE(Thang!$E$4,Thang!$C$4,Loc!$Z$2),Nhap!$F$5:$F$1000,Loc!A490)</f>
        <v>0</v>
      </c>
      <c r="AA490" s="7">
        <f>SUMIFS(Nhap!$I$5:$I$1000,Nhap!$E$5:$E$1000,DATE(Thang!$E$4,Thang!$C$4,Loc!$AA$2),Nhap!$F$5:$F$1000,Loc!A490)</f>
        <v>0</v>
      </c>
      <c r="AB490" s="7">
        <f>SUMIFS(Nhap!$I$5:$I$1000,Nhap!$E$5:$E$1000,DATE(Thang!$E$4,Thang!$C$4,Loc!$AB$2),Nhap!$F$5:$F$1000,Loc!A490)</f>
        <v>0</v>
      </c>
      <c r="AC490" s="7">
        <f>SUMIFS(Nhap!$I$5:$I$1000,Nhap!$E$5:$E$1000,DATE(Thang!$E$4,Thang!$C$4,Loc!$AC$2),Nhap!$F$5:$F$1000,Loc!A490)</f>
        <v>0</v>
      </c>
      <c r="AD490" s="7">
        <f>SUMIFS(Nhap!$I$5:$I$1000,Nhap!$E$5:$E$1000,DATE(Thang!$E$4,Thang!$C$4,Loc!$AD$2),Nhap!$F$5:$F$1000,Loc!$A$5)</f>
        <v>0</v>
      </c>
      <c r="AE490" s="7">
        <f>SUMIFS(Nhap!$I$5:$I$1000,Nhap!$E$5:$E$1000,DATE(Thang!$E$4,Thang!$C$4,Loc!$AE$2),Nhap!$F$5:$F$1000,Loc!A490)</f>
        <v>0</v>
      </c>
      <c r="AF490" s="7">
        <f>SUMIFS(Nhap!$I$5:$I$1000,Nhap!$E$5:$E$1000,DATE(Thang!$E$4,Thang!$C$4,Loc!$AF$2),Nhap!$F$5:$F$1000,Loc!A490)</f>
        <v>0</v>
      </c>
      <c r="AG490" s="7">
        <f>SUMIFS(Nhap!$I$5:$I$1000,Nhap!$E$5:$E$1000,DATE(Thang!$E$4,Thang!$C$4,Loc!$AG$2),Nhap!$F$5:$F$1000,Loc!A490)</f>
        <v>0</v>
      </c>
      <c r="AH490" s="7">
        <f>SUMIFS(Nhap!$I$5:$I$1000,Nhap!$E$5:$E$1000,DATE(Thang!$E$4,Thang!$C$4,Loc!$AH$2),Nhap!$F$5:$F$1000,Loc!A490)</f>
        <v>0</v>
      </c>
      <c r="AI490" s="7">
        <f>SUMIFS(Nhap!$I$5:$I$1000,Nhap!$E$5:$E$1000,DATE(Thang!$E$4,Thang!$C$4,Loc!$AI$2),Nhap!$F$5:$F$1000,Loc!A490)</f>
        <v>0</v>
      </c>
      <c r="AJ490" s="7">
        <f>SUMIFS(Nhap!$I$5:$I$1000,Nhap!$E$5:$E$1000,DATE(Thang!$E$4,Thang!$C$4,Loc!$AJ$2),Nhap!$F$5:$F$1000,Loc!A490)</f>
        <v>0</v>
      </c>
      <c r="AK490" s="1">
        <f>SUMIFS(Xuat!$G$5:$G$1000,Xuat!$C$5:$C$1000,DATE(Thang!$E$4,Thang!$C$4,AK$2),Xuat!$D$5:$D$1000,Loc!$A490)</f>
        <v>0</v>
      </c>
      <c r="AL490" s="1">
        <f>SUMIFS(Xuat!$G$5:$G$1000,Xuat!$C$5:$C$1000,DATE(Thang!$E$4,Thang!$C$4,AL$2),Xuat!$D$5:$D$1000,Loc!$A490)</f>
        <v>0</v>
      </c>
      <c r="AM490" s="1">
        <f>SUMIFS(Xuat!$G$5:$G$1000,Xuat!$C$5:$C$1000,DATE(Thang!$E$4,Thang!$C$4,AM$2),Xuat!$D$5:$D$1000,Loc!$A490)</f>
        <v>0</v>
      </c>
      <c r="AN490" s="1">
        <f>SUMIFS(Xuat!$G$5:$G$1000,Xuat!$C$5:$C$1000,DATE(Thang!$E$4,Thang!$C$4,AN$2),Xuat!$D$5:$D$1000,Loc!$A490)</f>
        <v>0</v>
      </c>
      <c r="AO490" s="1">
        <f>SUMIFS(Xuat!$G$5:$G$1000,Xuat!$C$5:$C$1000,DATE(Thang!$E$4,Thang!$C$4,AO$2),Xuat!$D$5:$D$1000,Loc!$A490)</f>
        <v>0</v>
      </c>
      <c r="AP490" s="1">
        <f>SUMIFS(Xuat!$G$5:$G$1000,Xuat!$C$5:$C$1000,DATE(Thang!$E$4,Thang!$C$4,AP$2),Xuat!$D$5:$D$1000,Loc!$A490)</f>
        <v>0</v>
      </c>
      <c r="AQ490" s="1">
        <f>SUMIFS(Xuat!$G$5:$G$1000,Xuat!$C$5:$C$1000,DATE(Thang!$E$4,Thang!$C$4,AQ$2),Xuat!$D$5:$D$1000,Loc!$A490)</f>
        <v>0</v>
      </c>
      <c r="AR490" s="1">
        <f>SUMIFS(Xuat!$G$5:$G$1000,Xuat!$C$5:$C$1000,DATE(Thang!$E$4,Thang!$C$4,AR$2),Xuat!$D$5:$D$1000,Loc!$A490)</f>
        <v>0</v>
      </c>
      <c r="AS490" s="1">
        <f>SUMIFS(Xuat!$G$5:$G$1000,Xuat!$C$5:$C$1000,DATE(Thang!$E$4,Thang!$C$4,AS$2),Xuat!$D$5:$D$1000,Loc!$A490)</f>
        <v>0</v>
      </c>
      <c r="AT490" s="1">
        <f>SUMIFS(Xuat!$G$5:$G$1000,Xuat!$C$5:$C$1000,DATE(Thang!$E$4,Thang!$C$4,AT$2),Xuat!$D$5:$D$1000,Loc!$A490)</f>
        <v>0</v>
      </c>
      <c r="AU490" s="1">
        <f>SUMIFS(Xuat!$G$5:$G$1000,Xuat!$C$5:$C$1000,DATE(Thang!$E$4,Thang!$C$4,AU$2),Xuat!$D$5:$D$1000,Loc!$A490)</f>
        <v>0</v>
      </c>
      <c r="AV490" s="1">
        <f>SUMIFS(Xuat!$G$5:$G$1000,Xuat!$C$5:$C$1000,DATE(Thang!$E$4,Thang!$C$4,AV$2),Xuat!$D$5:$D$1000,Loc!$A490)</f>
        <v>0</v>
      </c>
      <c r="AW490" s="1">
        <f>SUMIFS(Xuat!$G$5:$G$1000,Xuat!$C$5:$C$1000,DATE(Thang!$E$4,Thang!$C$4,AW$2),Xuat!$D$5:$D$1000,Loc!$A490)</f>
        <v>0</v>
      </c>
      <c r="AX490" s="1">
        <f>SUMIFS(Xuat!$G$5:$G$1000,Xuat!$C$5:$C$1000,DATE(Thang!$E$4,Thang!$C$4,AX$2),Xuat!$D$5:$D$1000,Loc!$A490)</f>
        <v>0</v>
      </c>
      <c r="AY490" s="1">
        <f>SUMIFS(Xuat!$G$5:$G$1000,Xuat!$C$5:$C$1000,DATE(Thang!$E$4,Thang!$C$4,AY$2),Xuat!$D$5:$D$1000,Loc!$A490)</f>
        <v>0</v>
      </c>
      <c r="AZ490" s="1">
        <f>SUMIFS(Xuat!$G$5:$G$1000,Xuat!$C$5:$C$1000,DATE(Thang!$E$4,Thang!$C$4,AZ$2),Xuat!$D$5:$D$1000,Loc!$A490)</f>
        <v>0</v>
      </c>
      <c r="BA490" s="1">
        <f>SUMIFS(Xuat!$G$5:$G$1000,Xuat!$C$5:$C$1000,DATE(Thang!$E$4,Thang!$C$4,BA$2),Xuat!$D$5:$D$1000,Loc!$A490)</f>
        <v>0</v>
      </c>
      <c r="BB490" s="1">
        <f>SUMIFS(Xuat!$G$5:$G$1000,Xuat!$C$5:$C$1000,DATE(Thang!$E$4,Thang!$C$4,BB$2),Xuat!$D$5:$D$1000,Loc!$A490)</f>
        <v>0</v>
      </c>
      <c r="BC490" s="1">
        <f>SUMIFS(Xuat!$G$5:$G$1000,Xuat!$C$5:$C$1000,DATE(Thang!$E$4,Thang!$C$4,BC$2),Xuat!$D$5:$D$1000,Loc!$A490)</f>
        <v>0</v>
      </c>
      <c r="BD490" s="1">
        <f>SUMIFS(Xuat!$G$5:$G$1000,Xuat!$C$5:$C$1000,DATE(Thang!$E$4,Thang!$C$4,BD$2),Xuat!$D$5:$D$1000,Loc!$A490)</f>
        <v>0</v>
      </c>
      <c r="BE490" s="1">
        <f>SUMIFS(Xuat!$G$5:$G$1000,Xuat!$C$5:$C$1000,DATE(Thang!$E$4,Thang!$C$4,BE$2),Xuat!$D$5:$D$1000,Loc!$A490)</f>
        <v>0</v>
      </c>
      <c r="BF490" s="1">
        <f>SUMIFS(Xuat!$G$5:$G$1000,Xuat!$C$5:$C$1000,DATE(Thang!$E$4,Thang!$C$4,BF$2),Xuat!$D$5:$D$1000,Loc!$A490)</f>
        <v>0</v>
      </c>
      <c r="BG490" s="1">
        <f>SUMIFS(Xuat!$G$5:$G$1000,Xuat!$C$5:$C$1000,DATE(Thang!$E$4,Thang!$C$4,BG$2),Xuat!$D$5:$D$1000,Loc!$A490)</f>
        <v>0</v>
      </c>
      <c r="BH490" s="1">
        <f>SUMIFS(Xuat!$G$5:$G$1000,Xuat!$C$5:$C$1000,DATE(Thang!$E$4,Thang!$C$4,BH$2),Xuat!$D$5:$D$1000,Loc!$A490)</f>
        <v>0</v>
      </c>
      <c r="BI490" s="1">
        <f>SUMIFS(Xuat!$G$5:$G$1000,Xuat!$C$5:$C$1000,DATE(Thang!$E$4,Thang!$C$4,BI$2),Xuat!$D$5:$D$1000,Loc!$A490)</f>
        <v>0</v>
      </c>
      <c r="BJ490" s="1">
        <f>SUMIFS(Xuat!$G$5:$G$1000,Xuat!$C$5:$C$1000,DATE(Thang!$E$4,Thang!$C$4,BJ$2),Xuat!$D$5:$D$1000,Loc!$A490)</f>
        <v>0</v>
      </c>
      <c r="BK490" s="1">
        <f>SUMIFS(Xuat!$G$5:$G$1000,Xuat!$C$5:$C$1000,DATE(Thang!$E$4,Thang!$C$4,BK$2),Xuat!$D$5:$D$1000,Loc!$A490)</f>
        <v>0</v>
      </c>
      <c r="BL490" s="1">
        <f>SUMIFS(Xuat!$G$5:$G$1000,Xuat!$C$5:$C$1000,DATE(Thang!$E$4,Thang!$C$4,BL$2),Xuat!$D$5:$D$1000,Loc!$A490)</f>
        <v>0</v>
      </c>
      <c r="BM490" s="1">
        <f>SUMIFS(Xuat!$G$5:$G$1000,Xuat!$C$5:$C$1000,DATE(Thang!$E$4,Thang!$C$4,BM$2),Xuat!$D$5:$D$1000,Loc!$A490)</f>
        <v>0</v>
      </c>
      <c r="BN490" s="1">
        <f>SUMIFS(Xuat!$G$5:$G$1000,Xuat!$C$5:$C$1000,DATE(Thang!$E$4,Thang!$C$4,BN$2),Xuat!$D$5:$D$1000,Loc!$A490)</f>
        <v>0</v>
      </c>
      <c r="BO490" s="1">
        <f>SUMIFS(Xuat!$G$5:$G$1000,Xuat!$C$5:$C$1000,DATE(Thang!$E$4,Thang!$C$4,BO$2),Xuat!$D$5:$D$1000,Loc!$A490)</f>
        <v>0</v>
      </c>
    </row>
    <row r="491" spans="1:67" x14ac:dyDescent="0.2">
      <c r="A491" s="2">
        <f>DM!C491</f>
        <v>0</v>
      </c>
      <c r="B491" s="3">
        <f>VLOOKUP(A491,Tondau!$B$5:$F$500,3,0)</f>
        <v>0</v>
      </c>
      <c r="C491" s="3">
        <f t="shared" si="23"/>
        <v>0</v>
      </c>
      <c r="D491" s="3">
        <f t="shared" si="24"/>
        <v>0</v>
      </c>
      <c r="E491" s="3">
        <f t="shared" si="25"/>
        <v>0</v>
      </c>
      <c r="F491" s="7">
        <f>SUMIFS(Nhap!$I$5:$I$1000,Nhap!$E$5:$E$1000,DATE(Thang!$E$4,Thang!$C$4,Loc!$F$2),Nhap!$F$5:$F$1000,Loc!A491)</f>
        <v>0</v>
      </c>
      <c r="G491" s="7">
        <f>SUMIFS(Nhap!$I$5:$I$1000,Nhap!$E$5:$E$1000,DATE(Thang!$E$4,Thang!$C$4,Loc!$G$2),Nhap!$F$5:$F$1000,Loc!A491)</f>
        <v>0</v>
      </c>
      <c r="H491" s="7">
        <f>SUMIFS(Nhap!$I$5:$I$1000,Nhap!$E$5:$E$1000,DATE(Thang!$E$4,Thang!$C$4,Loc!$H$2),Nhap!$F$5:$F$1000,Loc!A491)</f>
        <v>0</v>
      </c>
      <c r="I491" s="7">
        <f>SUMIFS(Nhap!$I$5:$I$1000,Nhap!$E$5:$E$1000,DATE(Thang!$E$4,Thang!$C$4,Loc!$I$2),Nhap!$F$5:$F$1000,Loc!A491)</f>
        <v>0</v>
      </c>
      <c r="J491" s="7">
        <f>SUMIFS(Nhap!$I$5:$I$1000,Nhap!$E$5:$E$1000,DATE(Thang!$E$4,Thang!$C$4,Loc!$J$2),Nhap!$F$5:$F$1000,Loc!A491)</f>
        <v>0</v>
      </c>
      <c r="K491" s="7">
        <f>SUMIFS(Nhap!$I$5:$I$1000,Nhap!$E$5:$E$1000,DATE(Thang!$E$4,Thang!$C$4,Loc!$K$2),Nhap!$F$5:$F$1000,Loc!A491)</f>
        <v>0</v>
      </c>
      <c r="L491" s="7">
        <f>SUMIFS(Nhap!$I$5:$I$1000,Nhap!$E$5:$E$1000,DATE(Thang!$E$4,Thang!$C$4,Loc!$L$2),Nhap!$F$5:$F$1000,Loc!A491)</f>
        <v>0</v>
      </c>
      <c r="M491" s="7">
        <f>SUMIFS(Nhap!$I$5:$I$1000,Nhap!$E$5:$E$1000,DATE(Thang!$E$4,Thang!$C$4,Loc!$M$2),Nhap!$F$5:$F$1000,Loc!A491)</f>
        <v>0</v>
      </c>
      <c r="N491" s="7">
        <f>SUMIFS(Nhap!$I$5:$I$1000,Nhap!$E$5:$E$1000,DATE(Thang!$E$4,Thang!$C$4,Loc!$N$2),Nhap!$F$5:$F$1000,Loc!A491)</f>
        <v>0</v>
      </c>
      <c r="O491" s="7">
        <f>SUMIFS(Nhap!$I$5:$I$1000,Nhap!$E$5:$E$1000,DATE(Thang!$E$4,Thang!$C$4,Loc!$O$2),Nhap!$F$5:$F$1000,Loc!A491)</f>
        <v>0</v>
      </c>
      <c r="P491" s="7">
        <f>SUMIFS(Nhap!$I$5:$I$1000,Nhap!$E$5:$E$1000,DATE(Thang!$E$4,Thang!$C$4,Loc!$P$2),Nhap!$F$5:$F$1000,Loc!A491)</f>
        <v>0</v>
      </c>
      <c r="Q491" s="7">
        <f>SUMIFS(Nhap!$I$5:$I$1000,Nhap!$E$5:$E$1000,DATE(Thang!$E$4,Thang!$C$4,Loc!$Q$2),Nhap!$F$5:$F$1000,Loc!A491)</f>
        <v>0</v>
      </c>
      <c r="R491" s="7">
        <f>SUMIFS(Nhap!$I$5:$I$1000,Nhap!$E$5:$E$1000,DATE(Thang!$E$4,Thang!$C$4,Loc!$R$2),Nhap!$F$5:$F$1000,Loc!A491)</f>
        <v>0</v>
      </c>
      <c r="S491" s="7">
        <f>SUMIFS(Nhap!$I$5:$I$1000,Nhap!$E$5:$E$1000,DATE(Thang!$E$4,Thang!$C$4,Loc!$S$2),Nhap!$F$5:$F$1000,Loc!A491)</f>
        <v>0</v>
      </c>
      <c r="T491" s="7">
        <f>SUMIFS(Nhap!$I$5:$I$1000,Nhap!$E$5:$E$1000,DATE(Thang!$E$4,Thang!$C$4,Loc!$T$2),Nhap!$F$5:$F$1000,Loc!A491)</f>
        <v>0</v>
      </c>
      <c r="U491" s="7">
        <f>SUMIFS(Nhap!$I$5:$I$1000,Nhap!$E$5:$E$1000,DATE(Thang!$E$4,Thang!$C$4,Loc!$U$2),Nhap!$F$5:$F$1000,Loc!A491)</f>
        <v>0</v>
      </c>
      <c r="V491" s="7">
        <f>SUMIFS(Nhap!$I$5:$I$1000,Nhap!$E$5:$E$1000,DATE(Thang!$E$4,Thang!$C$4,Loc!$V$2),Nhap!$F$5:$F$1000,Loc!A491)</f>
        <v>0</v>
      </c>
      <c r="W491" s="7">
        <f>SUMIFS(Nhap!$I$5:$I$1000,Nhap!$E$5:$E$1000,DATE(Thang!$E$4,Thang!$C$4,Loc!$W$2),Nhap!$F$5:$F$1000,Loc!A491)</f>
        <v>0</v>
      </c>
      <c r="X491" s="7">
        <f>SUMIFS(Nhap!$I$5:$I$1000,Nhap!$E$5:$E$1000,DATE(Thang!$E$4,Thang!$C$4,Loc!$X$2),Nhap!$F$5:$F$1000,Loc!A491)</f>
        <v>0</v>
      </c>
      <c r="Y491" s="7">
        <f>SUMIFS(Nhap!$I$5:$I$1000,Nhap!$E$5:$E$1000,DATE(Thang!$E$4,Thang!$C$4,Loc!$Y$2),Nhap!$F$5:$F$1000,Loc!A491)</f>
        <v>0</v>
      </c>
      <c r="Z491" s="7">
        <f>SUMIFS(Nhap!$I$5:$I$1000,Nhap!$E$5:$E$1000,DATE(Thang!$E$4,Thang!$C$4,Loc!$Z$2),Nhap!$F$5:$F$1000,Loc!A491)</f>
        <v>0</v>
      </c>
      <c r="AA491" s="7">
        <f>SUMIFS(Nhap!$I$5:$I$1000,Nhap!$E$5:$E$1000,DATE(Thang!$E$4,Thang!$C$4,Loc!$AA$2),Nhap!$F$5:$F$1000,Loc!A491)</f>
        <v>0</v>
      </c>
      <c r="AB491" s="7">
        <f>SUMIFS(Nhap!$I$5:$I$1000,Nhap!$E$5:$E$1000,DATE(Thang!$E$4,Thang!$C$4,Loc!$AB$2),Nhap!$F$5:$F$1000,Loc!A491)</f>
        <v>0</v>
      </c>
      <c r="AC491" s="7">
        <f>SUMIFS(Nhap!$I$5:$I$1000,Nhap!$E$5:$E$1000,DATE(Thang!$E$4,Thang!$C$4,Loc!$AC$2),Nhap!$F$5:$F$1000,Loc!A491)</f>
        <v>0</v>
      </c>
      <c r="AD491" s="7">
        <f>SUMIFS(Nhap!$I$5:$I$1000,Nhap!$E$5:$E$1000,DATE(Thang!$E$4,Thang!$C$4,Loc!$AD$2),Nhap!$F$5:$F$1000,Loc!$A$5)</f>
        <v>0</v>
      </c>
      <c r="AE491" s="7">
        <f>SUMIFS(Nhap!$I$5:$I$1000,Nhap!$E$5:$E$1000,DATE(Thang!$E$4,Thang!$C$4,Loc!$AE$2),Nhap!$F$5:$F$1000,Loc!A491)</f>
        <v>0</v>
      </c>
      <c r="AF491" s="7">
        <f>SUMIFS(Nhap!$I$5:$I$1000,Nhap!$E$5:$E$1000,DATE(Thang!$E$4,Thang!$C$4,Loc!$AF$2),Nhap!$F$5:$F$1000,Loc!A491)</f>
        <v>0</v>
      </c>
      <c r="AG491" s="7">
        <f>SUMIFS(Nhap!$I$5:$I$1000,Nhap!$E$5:$E$1000,DATE(Thang!$E$4,Thang!$C$4,Loc!$AG$2),Nhap!$F$5:$F$1000,Loc!A491)</f>
        <v>0</v>
      </c>
      <c r="AH491" s="7">
        <f>SUMIFS(Nhap!$I$5:$I$1000,Nhap!$E$5:$E$1000,DATE(Thang!$E$4,Thang!$C$4,Loc!$AH$2),Nhap!$F$5:$F$1000,Loc!A491)</f>
        <v>0</v>
      </c>
      <c r="AI491" s="7">
        <f>SUMIFS(Nhap!$I$5:$I$1000,Nhap!$E$5:$E$1000,DATE(Thang!$E$4,Thang!$C$4,Loc!$AI$2),Nhap!$F$5:$F$1000,Loc!A491)</f>
        <v>0</v>
      </c>
      <c r="AJ491" s="7">
        <f>SUMIFS(Nhap!$I$5:$I$1000,Nhap!$E$5:$E$1000,DATE(Thang!$E$4,Thang!$C$4,Loc!$AJ$2),Nhap!$F$5:$F$1000,Loc!A491)</f>
        <v>0</v>
      </c>
      <c r="AK491" s="1">
        <f>SUMIFS(Xuat!$G$5:$G$1000,Xuat!$C$5:$C$1000,DATE(Thang!$E$4,Thang!$C$4,AK$2),Xuat!$D$5:$D$1000,Loc!$A491)</f>
        <v>0</v>
      </c>
      <c r="AL491" s="1">
        <f>SUMIFS(Xuat!$G$5:$G$1000,Xuat!$C$5:$C$1000,DATE(Thang!$E$4,Thang!$C$4,AL$2),Xuat!$D$5:$D$1000,Loc!$A491)</f>
        <v>0</v>
      </c>
      <c r="AM491" s="1">
        <f>SUMIFS(Xuat!$G$5:$G$1000,Xuat!$C$5:$C$1000,DATE(Thang!$E$4,Thang!$C$4,AM$2),Xuat!$D$5:$D$1000,Loc!$A491)</f>
        <v>0</v>
      </c>
      <c r="AN491" s="1">
        <f>SUMIFS(Xuat!$G$5:$G$1000,Xuat!$C$5:$C$1000,DATE(Thang!$E$4,Thang!$C$4,AN$2),Xuat!$D$5:$D$1000,Loc!$A491)</f>
        <v>0</v>
      </c>
      <c r="AO491" s="1">
        <f>SUMIFS(Xuat!$G$5:$G$1000,Xuat!$C$5:$C$1000,DATE(Thang!$E$4,Thang!$C$4,AO$2),Xuat!$D$5:$D$1000,Loc!$A491)</f>
        <v>0</v>
      </c>
      <c r="AP491" s="1">
        <f>SUMIFS(Xuat!$G$5:$G$1000,Xuat!$C$5:$C$1000,DATE(Thang!$E$4,Thang!$C$4,AP$2),Xuat!$D$5:$D$1000,Loc!$A491)</f>
        <v>0</v>
      </c>
      <c r="AQ491" s="1">
        <f>SUMIFS(Xuat!$G$5:$G$1000,Xuat!$C$5:$C$1000,DATE(Thang!$E$4,Thang!$C$4,AQ$2),Xuat!$D$5:$D$1000,Loc!$A491)</f>
        <v>0</v>
      </c>
      <c r="AR491" s="1">
        <f>SUMIFS(Xuat!$G$5:$G$1000,Xuat!$C$5:$C$1000,DATE(Thang!$E$4,Thang!$C$4,AR$2),Xuat!$D$5:$D$1000,Loc!$A491)</f>
        <v>0</v>
      </c>
      <c r="AS491" s="1">
        <f>SUMIFS(Xuat!$G$5:$G$1000,Xuat!$C$5:$C$1000,DATE(Thang!$E$4,Thang!$C$4,AS$2),Xuat!$D$5:$D$1000,Loc!$A491)</f>
        <v>0</v>
      </c>
      <c r="AT491" s="1">
        <f>SUMIFS(Xuat!$G$5:$G$1000,Xuat!$C$5:$C$1000,DATE(Thang!$E$4,Thang!$C$4,AT$2),Xuat!$D$5:$D$1000,Loc!$A491)</f>
        <v>0</v>
      </c>
      <c r="AU491" s="1">
        <f>SUMIFS(Xuat!$G$5:$G$1000,Xuat!$C$5:$C$1000,DATE(Thang!$E$4,Thang!$C$4,AU$2),Xuat!$D$5:$D$1000,Loc!$A491)</f>
        <v>0</v>
      </c>
      <c r="AV491" s="1">
        <f>SUMIFS(Xuat!$G$5:$G$1000,Xuat!$C$5:$C$1000,DATE(Thang!$E$4,Thang!$C$4,AV$2),Xuat!$D$5:$D$1000,Loc!$A491)</f>
        <v>0</v>
      </c>
      <c r="AW491" s="1">
        <f>SUMIFS(Xuat!$G$5:$G$1000,Xuat!$C$5:$C$1000,DATE(Thang!$E$4,Thang!$C$4,AW$2),Xuat!$D$5:$D$1000,Loc!$A491)</f>
        <v>0</v>
      </c>
      <c r="AX491" s="1">
        <f>SUMIFS(Xuat!$G$5:$G$1000,Xuat!$C$5:$C$1000,DATE(Thang!$E$4,Thang!$C$4,AX$2),Xuat!$D$5:$D$1000,Loc!$A491)</f>
        <v>0</v>
      </c>
      <c r="AY491" s="1">
        <f>SUMIFS(Xuat!$G$5:$G$1000,Xuat!$C$5:$C$1000,DATE(Thang!$E$4,Thang!$C$4,AY$2),Xuat!$D$5:$D$1000,Loc!$A491)</f>
        <v>0</v>
      </c>
      <c r="AZ491" s="1">
        <f>SUMIFS(Xuat!$G$5:$G$1000,Xuat!$C$5:$C$1000,DATE(Thang!$E$4,Thang!$C$4,AZ$2),Xuat!$D$5:$D$1000,Loc!$A491)</f>
        <v>0</v>
      </c>
      <c r="BA491" s="1">
        <f>SUMIFS(Xuat!$G$5:$G$1000,Xuat!$C$5:$C$1000,DATE(Thang!$E$4,Thang!$C$4,BA$2),Xuat!$D$5:$D$1000,Loc!$A491)</f>
        <v>0</v>
      </c>
      <c r="BB491" s="1">
        <f>SUMIFS(Xuat!$G$5:$G$1000,Xuat!$C$5:$C$1000,DATE(Thang!$E$4,Thang!$C$4,BB$2),Xuat!$D$5:$D$1000,Loc!$A491)</f>
        <v>0</v>
      </c>
      <c r="BC491" s="1">
        <f>SUMIFS(Xuat!$G$5:$G$1000,Xuat!$C$5:$C$1000,DATE(Thang!$E$4,Thang!$C$4,BC$2),Xuat!$D$5:$D$1000,Loc!$A491)</f>
        <v>0</v>
      </c>
      <c r="BD491" s="1">
        <f>SUMIFS(Xuat!$G$5:$G$1000,Xuat!$C$5:$C$1000,DATE(Thang!$E$4,Thang!$C$4,BD$2),Xuat!$D$5:$D$1000,Loc!$A491)</f>
        <v>0</v>
      </c>
      <c r="BE491" s="1">
        <f>SUMIFS(Xuat!$G$5:$G$1000,Xuat!$C$5:$C$1000,DATE(Thang!$E$4,Thang!$C$4,BE$2),Xuat!$D$5:$D$1000,Loc!$A491)</f>
        <v>0</v>
      </c>
      <c r="BF491" s="1">
        <f>SUMIFS(Xuat!$G$5:$G$1000,Xuat!$C$5:$C$1000,DATE(Thang!$E$4,Thang!$C$4,BF$2),Xuat!$D$5:$D$1000,Loc!$A491)</f>
        <v>0</v>
      </c>
      <c r="BG491" s="1">
        <f>SUMIFS(Xuat!$G$5:$G$1000,Xuat!$C$5:$C$1000,DATE(Thang!$E$4,Thang!$C$4,BG$2),Xuat!$D$5:$D$1000,Loc!$A491)</f>
        <v>0</v>
      </c>
      <c r="BH491" s="1">
        <f>SUMIFS(Xuat!$G$5:$G$1000,Xuat!$C$5:$C$1000,DATE(Thang!$E$4,Thang!$C$4,BH$2),Xuat!$D$5:$D$1000,Loc!$A491)</f>
        <v>0</v>
      </c>
      <c r="BI491" s="1">
        <f>SUMIFS(Xuat!$G$5:$G$1000,Xuat!$C$5:$C$1000,DATE(Thang!$E$4,Thang!$C$4,BI$2),Xuat!$D$5:$D$1000,Loc!$A491)</f>
        <v>0</v>
      </c>
      <c r="BJ491" s="1">
        <f>SUMIFS(Xuat!$G$5:$G$1000,Xuat!$C$5:$C$1000,DATE(Thang!$E$4,Thang!$C$4,BJ$2),Xuat!$D$5:$D$1000,Loc!$A491)</f>
        <v>0</v>
      </c>
      <c r="BK491" s="1">
        <f>SUMIFS(Xuat!$G$5:$G$1000,Xuat!$C$5:$C$1000,DATE(Thang!$E$4,Thang!$C$4,BK$2),Xuat!$D$5:$D$1000,Loc!$A491)</f>
        <v>0</v>
      </c>
      <c r="BL491" s="1">
        <f>SUMIFS(Xuat!$G$5:$G$1000,Xuat!$C$5:$C$1000,DATE(Thang!$E$4,Thang!$C$4,BL$2),Xuat!$D$5:$D$1000,Loc!$A491)</f>
        <v>0</v>
      </c>
      <c r="BM491" s="1">
        <f>SUMIFS(Xuat!$G$5:$G$1000,Xuat!$C$5:$C$1000,DATE(Thang!$E$4,Thang!$C$4,BM$2),Xuat!$D$5:$D$1000,Loc!$A491)</f>
        <v>0</v>
      </c>
      <c r="BN491" s="1">
        <f>SUMIFS(Xuat!$G$5:$G$1000,Xuat!$C$5:$C$1000,DATE(Thang!$E$4,Thang!$C$4,BN$2),Xuat!$D$5:$D$1000,Loc!$A491)</f>
        <v>0</v>
      </c>
      <c r="BO491" s="1">
        <f>SUMIFS(Xuat!$G$5:$G$1000,Xuat!$C$5:$C$1000,DATE(Thang!$E$4,Thang!$C$4,BO$2),Xuat!$D$5:$D$1000,Loc!$A491)</f>
        <v>0</v>
      </c>
    </row>
    <row r="492" spans="1:67" x14ac:dyDescent="0.2">
      <c r="A492" s="2">
        <f>DM!C492</f>
        <v>0</v>
      </c>
      <c r="B492" s="3">
        <f>VLOOKUP(A492,Tondau!$B$5:$F$500,3,0)</f>
        <v>0</v>
      </c>
      <c r="C492" s="3">
        <f t="shared" si="23"/>
        <v>0</v>
      </c>
      <c r="D492" s="3">
        <f t="shared" si="24"/>
        <v>0</v>
      </c>
      <c r="E492" s="3">
        <f t="shared" si="25"/>
        <v>0</v>
      </c>
      <c r="F492" s="7">
        <f>SUMIFS(Nhap!$I$5:$I$1000,Nhap!$E$5:$E$1000,DATE(Thang!$E$4,Thang!$C$4,Loc!$F$2),Nhap!$F$5:$F$1000,Loc!A492)</f>
        <v>0</v>
      </c>
      <c r="G492" s="7">
        <f>SUMIFS(Nhap!$I$5:$I$1000,Nhap!$E$5:$E$1000,DATE(Thang!$E$4,Thang!$C$4,Loc!$G$2),Nhap!$F$5:$F$1000,Loc!A492)</f>
        <v>0</v>
      </c>
      <c r="H492" s="7">
        <f>SUMIFS(Nhap!$I$5:$I$1000,Nhap!$E$5:$E$1000,DATE(Thang!$E$4,Thang!$C$4,Loc!$H$2),Nhap!$F$5:$F$1000,Loc!A492)</f>
        <v>0</v>
      </c>
      <c r="I492" s="7">
        <f>SUMIFS(Nhap!$I$5:$I$1000,Nhap!$E$5:$E$1000,DATE(Thang!$E$4,Thang!$C$4,Loc!$I$2),Nhap!$F$5:$F$1000,Loc!A492)</f>
        <v>0</v>
      </c>
      <c r="J492" s="7">
        <f>SUMIFS(Nhap!$I$5:$I$1000,Nhap!$E$5:$E$1000,DATE(Thang!$E$4,Thang!$C$4,Loc!$J$2),Nhap!$F$5:$F$1000,Loc!A492)</f>
        <v>0</v>
      </c>
      <c r="K492" s="7">
        <f>SUMIFS(Nhap!$I$5:$I$1000,Nhap!$E$5:$E$1000,DATE(Thang!$E$4,Thang!$C$4,Loc!$K$2),Nhap!$F$5:$F$1000,Loc!A492)</f>
        <v>0</v>
      </c>
      <c r="L492" s="7">
        <f>SUMIFS(Nhap!$I$5:$I$1000,Nhap!$E$5:$E$1000,DATE(Thang!$E$4,Thang!$C$4,Loc!$L$2),Nhap!$F$5:$F$1000,Loc!A492)</f>
        <v>0</v>
      </c>
      <c r="M492" s="7">
        <f>SUMIFS(Nhap!$I$5:$I$1000,Nhap!$E$5:$E$1000,DATE(Thang!$E$4,Thang!$C$4,Loc!$M$2),Nhap!$F$5:$F$1000,Loc!A492)</f>
        <v>0</v>
      </c>
      <c r="N492" s="7">
        <f>SUMIFS(Nhap!$I$5:$I$1000,Nhap!$E$5:$E$1000,DATE(Thang!$E$4,Thang!$C$4,Loc!$N$2),Nhap!$F$5:$F$1000,Loc!A492)</f>
        <v>0</v>
      </c>
      <c r="O492" s="7">
        <f>SUMIFS(Nhap!$I$5:$I$1000,Nhap!$E$5:$E$1000,DATE(Thang!$E$4,Thang!$C$4,Loc!$O$2),Nhap!$F$5:$F$1000,Loc!A492)</f>
        <v>0</v>
      </c>
      <c r="P492" s="7">
        <f>SUMIFS(Nhap!$I$5:$I$1000,Nhap!$E$5:$E$1000,DATE(Thang!$E$4,Thang!$C$4,Loc!$P$2),Nhap!$F$5:$F$1000,Loc!A492)</f>
        <v>0</v>
      </c>
      <c r="Q492" s="7">
        <f>SUMIFS(Nhap!$I$5:$I$1000,Nhap!$E$5:$E$1000,DATE(Thang!$E$4,Thang!$C$4,Loc!$Q$2),Nhap!$F$5:$F$1000,Loc!A492)</f>
        <v>0</v>
      </c>
      <c r="R492" s="7">
        <f>SUMIFS(Nhap!$I$5:$I$1000,Nhap!$E$5:$E$1000,DATE(Thang!$E$4,Thang!$C$4,Loc!$R$2),Nhap!$F$5:$F$1000,Loc!A492)</f>
        <v>0</v>
      </c>
      <c r="S492" s="7">
        <f>SUMIFS(Nhap!$I$5:$I$1000,Nhap!$E$5:$E$1000,DATE(Thang!$E$4,Thang!$C$4,Loc!$S$2),Nhap!$F$5:$F$1000,Loc!A492)</f>
        <v>0</v>
      </c>
      <c r="T492" s="7">
        <f>SUMIFS(Nhap!$I$5:$I$1000,Nhap!$E$5:$E$1000,DATE(Thang!$E$4,Thang!$C$4,Loc!$T$2),Nhap!$F$5:$F$1000,Loc!A492)</f>
        <v>0</v>
      </c>
      <c r="U492" s="7">
        <f>SUMIFS(Nhap!$I$5:$I$1000,Nhap!$E$5:$E$1000,DATE(Thang!$E$4,Thang!$C$4,Loc!$U$2),Nhap!$F$5:$F$1000,Loc!A492)</f>
        <v>0</v>
      </c>
      <c r="V492" s="7">
        <f>SUMIFS(Nhap!$I$5:$I$1000,Nhap!$E$5:$E$1000,DATE(Thang!$E$4,Thang!$C$4,Loc!$V$2),Nhap!$F$5:$F$1000,Loc!A492)</f>
        <v>0</v>
      </c>
      <c r="W492" s="7">
        <f>SUMIFS(Nhap!$I$5:$I$1000,Nhap!$E$5:$E$1000,DATE(Thang!$E$4,Thang!$C$4,Loc!$W$2),Nhap!$F$5:$F$1000,Loc!A492)</f>
        <v>0</v>
      </c>
      <c r="X492" s="7">
        <f>SUMIFS(Nhap!$I$5:$I$1000,Nhap!$E$5:$E$1000,DATE(Thang!$E$4,Thang!$C$4,Loc!$X$2),Nhap!$F$5:$F$1000,Loc!A492)</f>
        <v>0</v>
      </c>
      <c r="Y492" s="7">
        <f>SUMIFS(Nhap!$I$5:$I$1000,Nhap!$E$5:$E$1000,DATE(Thang!$E$4,Thang!$C$4,Loc!$Y$2),Nhap!$F$5:$F$1000,Loc!A492)</f>
        <v>0</v>
      </c>
      <c r="Z492" s="7">
        <f>SUMIFS(Nhap!$I$5:$I$1000,Nhap!$E$5:$E$1000,DATE(Thang!$E$4,Thang!$C$4,Loc!$Z$2),Nhap!$F$5:$F$1000,Loc!A492)</f>
        <v>0</v>
      </c>
      <c r="AA492" s="7">
        <f>SUMIFS(Nhap!$I$5:$I$1000,Nhap!$E$5:$E$1000,DATE(Thang!$E$4,Thang!$C$4,Loc!$AA$2),Nhap!$F$5:$F$1000,Loc!A492)</f>
        <v>0</v>
      </c>
      <c r="AB492" s="7">
        <f>SUMIFS(Nhap!$I$5:$I$1000,Nhap!$E$5:$E$1000,DATE(Thang!$E$4,Thang!$C$4,Loc!$AB$2),Nhap!$F$5:$F$1000,Loc!A492)</f>
        <v>0</v>
      </c>
      <c r="AC492" s="7">
        <f>SUMIFS(Nhap!$I$5:$I$1000,Nhap!$E$5:$E$1000,DATE(Thang!$E$4,Thang!$C$4,Loc!$AC$2),Nhap!$F$5:$F$1000,Loc!A492)</f>
        <v>0</v>
      </c>
      <c r="AD492" s="7">
        <f>SUMIFS(Nhap!$I$5:$I$1000,Nhap!$E$5:$E$1000,DATE(Thang!$E$4,Thang!$C$4,Loc!$AD$2),Nhap!$F$5:$F$1000,Loc!$A$5)</f>
        <v>0</v>
      </c>
      <c r="AE492" s="7">
        <f>SUMIFS(Nhap!$I$5:$I$1000,Nhap!$E$5:$E$1000,DATE(Thang!$E$4,Thang!$C$4,Loc!$AE$2),Nhap!$F$5:$F$1000,Loc!A492)</f>
        <v>0</v>
      </c>
      <c r="AF492" s="7">
        <f>SUMIFS(Nhap!$I$5:$I$1000,Nhap!$E$5:$E$1000,DATE(Thang!$E$4,Thang!$C$4,Loc!$AF$2),Nhap!$F$5:$F$1000,Loc!A492)</f>
        <v>0</v>
      </c>
      <c r="AG492" s="7">
        <f>SUMIFS(Nhap!$I$5:$I$1000,Nhap!$E$5:$E$1000,DATE(Thang!$E$4,Thang!$C$4,Loc!$AG$2),Nhap!$F$5:$F$1000,Loc!A492)</f>
        <v>0</v>
      </c>
      <c r="AH492" s="7">
        <f>SUMIFS(Nhap!$I$5:$I$1000,Nhap!$E$5:$E$1000,DATE(Thang!$E$4,Thang!$C$4,Loc!$AH$2),Nhap!$F$5:$F$1000,Loc!A492)</f>
        <v>0</v>
      </c>
      <c r="AI492" s="7">
        <f>SUMIFS(Nhap!$I$5:$I$1000,Nhap!$E$5:$E$1000,DATE(Thang!$E$4,Thang!$C$4,Loc!$AI$2),Nhap!$F$5:$F$1000,Loc!A492)</f>
        <v>0</v>
      </c>
      <c r="AJ492" s="7">
        <f>SUMIFS(Nhap!$I$5:$I$1000,Nhap!$E$5:$E$1000,DATE(Thang!$E$4,Thang!$C$4,Loc!$AJ$2),Nhap!$F$5:$F$1000,Loc!A492)</f>
        <v>0</v>
      </c>
      <c r="AK492" s="1">
        <f>SUMIFS(Xuat!$G$5:$G$1000,Xuat!$C$5:$C$1000,DATE(Thang!$E$4,Thang!$C$4,AK$2),Xuat!$D$5:$D$1000,Loc!$A492)</f>
        <v>0</v>
      </c>
      <c r="AL492" s="1">
        <f>SUMIFS(Xuat!$G$5:$G$1000,Xuat!$C$5:$C$1000,DATE(Thang!$E$4,Thang!$C$4,AL$2),Xuat!$D$5:$D$1000,Loc!$A492)</f>
        <v>0</v>
      </c>
      <c r="AM492" s="1">
        <f>SUMIFS(Xuat!$G$5:$G$1000,Xuat!$C$5:$C$1000,DATE(Thang!$E$4,Thang!$C$4,AM$2),Xuat!$D$5:$D$1000,Loc!$A492)</f>
        <v>0</v>
      </c>
      <c r="AN492" s="1">
        <f>SUMIFS(Xuat!$G$5:$G$1000,Xuat!$C$5:$C$1000,DATE(Thang!$E$4,Thang!$C$4,AN$2),Xuat!$D$5:$D$1000,Loc!$A492)</f>
        <v>0</v>
      </c>
      <c r="AO492" s="1">
        <f>SUMIFS(Xuat!$G$5:$G$1000,Xuat!$C$5:$C$1000,DATE(Thang!$E$4,Thang!$C$4,AO$2),Xuat!$D$5:$D$1000,Loc!$A492)</f>
        <v>0</v>
      </c>
      <c r="AP492" s="1">
        <f>SUMIFS(Xuat!$G$5:$G$1000,Xuat!$C$5:$C$1000,DATE(Thang!$E$4,Thang!$C$4,AP$2),Xuat!$D$5:$D$1000,Loc!$A492)</f>
        <v>0</v>
      </c>
      <c r="AQ492" s="1">
        <f>SUMIFS(Xuat!$G$5:$G$1000,Xuat!$C$5:$C$1000,DATE(Thang!$E$4,Thang!$C$4,AQ$2),Xuat!$D$5:$D$1000,Loc!$A492)</f>
        <v>0</v>
      </c>
      <c r="AR492" s="1">
        <f>SUMIFS(Xuat!$G$5:$G$1000,Xuat!$C$5:$C$1000,DATE(Thang!$E$4,Thang!$C$4,AR$2),Xuat!$D$5:$D$1000,Loc!$A492)</f>
        <v>0</v>
      </c>
      <c r="AS492" s="1">
        <f>SUMIFS(Xuat!$G$5:$G$1000,Xuat!$C$5:$C$1000,DATE(Thang!$E$4,Thang!$C$4,AS$2),Xuat!$D$5:$D$1000,Loc!$A492)</f>
        <v>0</v>
      </c>
      <c r="AT492" s="1">
        <f>SUMIFS(Xuat!$G$5:$G$1000,Xuat!$C$5:$C$1000,DATE(Thang!$E$4,Thang!$C$4,AT$2),Xuat!$D$5:$D$1000,Loc!$A492)</f>
        <v>0</v>
      </c>
      <c r="AU492" s="1">
        <f>SUMIFS(Xuat!$G$5:$G$1000,Xuat!$C$5:$C$1000,DATE(Thang!$E$4,Thang!$C$4,AU$2),Xuat!$D$5:$D$1000,Loc!$A492)</f>
        <v>0</v>
      </c>
      <c r="AV492" s="1">
        <f>SUMIFS(Xuat!$G$5:$G$1000,Xuat!$C$5:$C$1000,DATE(Thang!$E$4,Thang!$C$4,AV$2),Xuat!$D$5:$D$1000,Loc!$A492)</f>
        <v>0</v>
      </c>
      <c r="AW492" s="1">
        <f>SUMIFS(Xuat!$G$5:$G$1000,Xuat!$C$5:$C$1000,DATE(Thang!$E$4,Thang!$C$4,AW$2),Xuat!$D$5:$D$1000,Loc!$A492)</f>
        <v>0</v>
      </c>
      <c r="AX492" s="1">
        <f>SUMIFS(Xuat!$G$5:$G$1000,Xuat!$C$5:$C$1000,DATE(Thang!$E$4,Thang!$C$4,AX$2),Xuat!$D$5:$D$1000,Loc!$A492)</f>
        <v>0</v>
      </c>
      <c r="AY492" s="1">
        <f>SUMIFS(Xuat!$G$5:$G$1000,Xuat!$C$5:$C$1000,DATE(Thang!$E$4,Thang!$C$4,AY$2),Xuat!$D$5:$D$1000,Loc!$A492)</f>
        <v>0</v>
      </c>
      <c r="AZ492" s="1">
        <f>SUMIFS(Xuat!$G$5:$G$1000,Xuat!$C$5:$C$1000,DATE(Thang!$E$4,Thang!$C$4,AZ$2),Xuat!$D$5:$D$1000,Loc!$A492)</f>
        <v>0</v>
      </c>
      <c r="BA492" s="1">
        <f>SUMIFS(Xuat!$G$5:$G$1000,Xuat!$C$5:$C$1000,DATE(Thang!$E$4,Thang!$C$4,BA$2),Xuat!$D$5:$D$1000,Loc!$A492)</f>
        <v>0</v>
      </c>
      <c r="BB492" s="1">
        <f>SUMIFS(Xuat!$G$5:$G$1000,Xuat!$C$5:$C$1000,DATE(Thang!$E$4,Thang!$C$4,BB$2),Xuat!$D$5:$D$1000,Loc!$A492)</f>
        <v>0</v>
      </c>
      <c r="BC492" s="1">
        <f>SUMIFS(Xuat!$G$5:$G$1000,Xuat!$C$5:$C$1000,DATE(Thang!$E$4,Thang!$C$4,BC$2),Xuat!$D$5:$D$1000,Loc!$A492)</f>
        <v>0</v>
      </c>
      <c r="BD492" s="1">
        <f>SUMIFS(Xuat!$G$5:$G$1000,Xuat!$C$5:$C$1000,DATE(Thang!$E$4,Thang!$C$4,BD$2),Xuat!$D$5:$D$1000,Loc!$A492)</f>
        <v>0</v>
      </c>
      <c r="BE492" s="1">
        <f>SUMIFS(Xuat!$G$5:$G$1000,Xuat!$C$5:$C$1000,DATE(Thang!$E$4,Thang!$C$4,BE$2),Xuat!$D$5:$D$1000,Loc!$A492)</f>
        <v>0</v>
      </c>
      <c r="BF492" s="1">
        <f>SUMIFS(Xuat!$G$5:$G$1000,Xuat!$C$5:$C$1000,DATE(Thang!$E$4,Thang!$C$4,BF$2),Xuat!$D$5:$D$1000,Loc!$A492)</f>
        <v>0</v>
      </c>
      <c r="BG492" s="1">
        <f>SUMIFS(Xuat!$G$5:$G$1000,Xuat!$C$5:$C$1000,DATE(Thang!$E$4,Thang!$C$4,BG$2),Xuat!$D$5:$D$1000,Loc!$A492)</f>
        <v>0</v>
      </c>
      <c r="BH492" s="1">
        <f>SUMIFS(Xuat!$G$5:$G$1000,Xuat!$C$5:$C$1000,DATE(Thang!$E$4,Thang!$C$4,BH$2),Xuat!$D$5:$D$1000,Loc!$A492)</f>
        <v>0</v>
      </c>
      <c r="BI492" s="1">
        <f>SUMIFS(Xuat!$G$5:$G$1000,Xuat!$C$5:$C$1000,DATE(Thang!$E$4,Thang!$C$4,BI$2),Xuat!$D$5:$D$1000,Loc!$A492)</f>
        <v>0</v>
      </c>
      <c r="BJ492" s="1">
        <f>SUMIFS(Xuat!$G$5:$G$1000,Xuat!$C$5:$C$1000,DATE(Thang!$E$4,Thang!$C$4,BJ$2),Xuat!$D$5:$D$1000,Loc!$A492)</f>
        <v>0</v>
      </c>
      <c r="BK492" s="1">
        <f>SUMIFS(Xuat!$G$5:$G$1000,Xuat!$C$5:$C$1000,DATE(Thang!$E$4,Thang!$C$4,BK$2),Xuat!$D$5:$D$1000,Loc!$A492)</f>
        <v>0</v>
      </c>
      <c r="BL492" s="1">
        <f>SUMIFS(Xuat!$G$5:$G$1000,Xuat!$C$5:$C$1000,DATE(Thang!$E$4,Thang!$C$4,BL$2),Xuat!$D$5:$D$1000,Loc!$A492)</f>
        <v>0</v>
      </c>
      <c r="BM492" s="1">
        <f>SUMIFS(Xuat!$G$5:$G$1000,Xuat!$C$5:$C$1000,DATE(Thang!$E$4,Thang!$C$4,BM$2),Xuat!$D$5:$D$1000,Loc!$A492)</f>
        <v>0</v>
      </c>
      <c r="BN492" s="1">
        <f>SUMIFS(Xuat!$G$5:$G$1000,Xuat!$C$5:$C$1000,DATE(Thang!$E$4,Thang!$C$4,BN$2),Xuat!$D$5:$D$1000,Loc!$A492)</f>
        <v>0</v>
      </c>
      <c r="BO492" s="1">
        <f>SUMIFS(Xuat!$G$5:$G$1000,Xuat!$C$5:$C$1000,DATE(Thang!$E$4,Thang!$C$4,BO$2),Xuat!$D$5:$D$1000,Loc!$A492)</f>
        <v>0</v>
      </c>
    </row>
    <row r="493" spans="1:67" x14ac:dyDescent="0.2">
      <c r="A493" s="2">
        <f>DM!C493</f>
        <v>0</v>
      </c>
      <c r="B493" s="3">
        <f>VLOOKUP(A493,Tondau!$B$5:$F$500,3,0)</f>
        <v>0</v>
      </c>
      <c r="C493" s="3">
        <f t="shared" si="23"/>
        <v>0</v>
      </c>
      <c r="D493" s="3">
        <f t="shared" si="24"/>
        <v>0</v>
      </c>
      <c r="E493" s="3">
        <f t="shared" si="25"/>
        <v>0</v>
      </c>
      <c r="F493" s="7">
        <f>SUMIFS(Nhap!$I$5:$I$1000,Nhap!$E$5:$E$1000,DATE(Thang!$E$4,Thang!$C$4,Loc!$F$2),Nhap!$F$5:$F$1000,Loc!A493)</f>
        <v>0</v>
      </c>
      <c r="G493" s="7">
        <f>SUMIFS(Nhap!$I$5:$I$1000,Nhap!$E$5:$E$1000,DATE(Thang!$E$4,Thang!$C$4,Loc!$G$2),Nhap!$F$5:$F$1000,Loc!A493)</f>
        <v>0</v>
      </c>
      <c r="H493" s="7">
        <f>SUMIFS(Nhap!$I$5:$I$1000,Nhap!$E$5:$E$1000,DATE(Thang!$E$4,Thang!$C$4,Loc!$H$2),Nhap!$F$5:$F$1000,Loc!A493)</f>
        <v>0</v>
      </c>
      <c r="I493" s="7">
        <f>SUMIFS(Nhap!$I$5:$I$1000,Nhap!$E$5:$E$1000,DATE(Thang!$E$4,Thang!$C$4,Loc!$I$2),Nhap!$F$5:$F$1000,Loc!A493)</f>
        <v>0</v>
      </c>
      <c r="J493" s="7">
        <f>SUMIFS(Nhap!$I$5:$I$1000,Nhap!$E$5:$E$1000,DATE(Thang!$E$4,Thang!$C$4,Loc!$J$2),Nhap!$F$5:$F$1000,Loc!A493)</f>
        <v>0</v>
      </c>
      <c r="K493" s="7">
        <f>SUMIFS(Nhap!$I$5:$I$1000,Nhap!$E$5:$E$1000,DATE(Thang!$E$4,Thang!$C$4,Loc!$K$2),Nhap!$F$5:$F$1000,Loc!A493)</f>
        <v>0</v>
      </c>
      <c r="L493" s="7">
        <f>SUMIFS(Nhap!$I$5:$I$1000,Nhap!$E$5:$E$1000,DATE(Thang!$E$4,Thang!$C$4,Loc!$L$2),Nhap!$F$5:$F$1000,Loc!A493)</f>
        <v>0</v>
      </c>
      <c r="M493" s="7">
        <f>SUMIFS(Nhap!$I$5:$I$1000,Nhap!$E$5:$E$1000,DATE(Thang!$E$4,Thang!$C$4,Loc!$M$2),Nhap!$F$5:$F$1000,Loc!A493)</f>
        <v>0</v>
      </c>
      <c r="N493" s="7">
        <f>SUMIFS(Nhap!$I$5:$I$1000,Nhap!$E$5:$E$1000,DATE(Thang!$E$4,Thang!$C$4,Loc!$N$2),Nhap!$F$5:$F$1000,Loc!A493)</f>
        <v>0</v>
      </c>
      <c r="O493" s="7">
        <f>SUMIFS(Nhap!$I$5:$I$1000,Nhap!$E$5:$E$1000,DATE(Thang!$E$4,Thang!$C$4,Loc!$O$2),Nhap!$F$5:$F$1000,Loc!A493)</f>
        <v>0</v>
      </c>
      <c r="P493" s="7">
        <f>SUMIFS(Nhap!$I$5:$I$1000,Nhap!$E$5:$E$1000,DATE(Thang!$E$4,Thang!$C$4,Loc!$P$2),Nhap!$F$5:$F$1000,Loc!A493)</f>
        <v>0</v>
      </c>
      <c r="Q493" s="7">
        <f>SUMIFS(Nhap!$I$5:$I$1000,Nhap!$E$5:$E$1000,DATE(Thang!$E$4,Thang!$C$4,Loc!$Q$2),Nhap!$F$5:$F$1000,Loc!A493)</f>
        <v>0</v>
      </c>
      <c r="R493" s="7">
        <f>SUMIFS(Nhap!$I$5:$I$1000,Nhap!$E$5:$E$1000,DATE(Thang!$E$4,Thang!$C$4,Loc!$R$2),Nhap!$F$5:$F$1000,Loc!A493)</f>
        <v>0</v>
      </c>
      <c r="S493" s="7">
        <f>SUMIFS(Nhap!$I$5:$I$1000,Nhap!$E$5:$E$1000,DATE(Thang!$E$4,Thang!$C$4,Loc!$S$2),Nhap!$F$5:$F$1000,Loc!A493)</f>
        <v>0</v>
      </c>
      <c r="T493" s="7">
        <f>SUMIFS(Nhap!$I$5:$I$1000,Nhap!$E$5:$E$1000,DATE(Thang!$E$4,Thang!$C$4,Loc!$T$2),Nhap!$F$5:$F$1000,Loc!A493)</f>
        <v>0</v>
      </c>
      <c r="U493" s="7">
        <f>SUMIFS(Nhap!$I$5:$I$1000,Nhap!$E$5:$E$1000,DATE(Thang!$E$4,Thang!$C$4,Loc!$U$2),Nhap!$F$5:$F$1000,Loc!A493)</f>
        <v>0</v>
      </c>
      <c r="V493" s="7">
        <f>SUMIFS(Nhap!$I$5:$I$1000,Nhap!$E$5:$E$1000,DATE(Thang!$E$4,Thang!$C$4,Loc!$V$2),Nhap!$F$5:$F$1000,Loc!A493)</f>
        <v>0</v>
      </c>
      <c r="W493" s="7">
        <f>SUMIFS(Nhap!$I$5:$I$1000,Nhap!$E$5:$E$1000,DATE(Thang!$E$4,Thang!$C$4,Loc!$W$2),Nhap!$F$5:$F$1000,Loc!A493)</f>
        <v>0</v>
      </c>
      <c r="X493" s="7">
        <f>SUMIFS(Nhap!$I$5:$I$1000,Nhap!$E$5:$E$1000,DATE(Thang!$E$4,Thang!$C$4,Loc!$X$2),Nhap!$F$5:$F$1000,Loc!A493)</f>
        <v>0</v>
      </c>
      <c r="Y493" s="7">
        <f>SUMIFS(Nhap!$I$5:$I$1000,Nhap!$E$5:$E$1000,DATE(Thang!$E$4,Thang!$C$4,Loc!$Y$2),Nhap!$F$5:$F$1000,Loc!A493)</f>
        <v>0</v>
      </c>
      <c r="Z493" s="7">
        <f>SUMIFS(Nhap!$I$5:$I$1000,Nhap!$E$5:$E$1000,DATE(Thang!$E$4,Thang!$C$4,Loc!$Z$2),Nhap!$F$5:$F$1000,Loc!A493)</f>
        <v>0</v>
      </c>
      <c r="AA493" s="7">
        <f>SUMIFS(Nhap!$I$5:$I$1000,Nhap!$E$5:$E$1000,DATE(Thang!$E$4,Thang!$C$4,Loc!$AA$2),Nhap!$F$5:$F$1000,Loc!A493)</f>
        <v>0</v>
      </c>
      <c r="AB493" s="7">
        <f>SUMIFS(Nhap!$I$5:$I$1000,Nhap!$E$5:$E$1000,DATE(Thang!$E$4,Thang!$C$4,Loc!$AB$2),Nhap!$F$5:$F$1000,Loc!A493)</f>
        <v>0</v>
      </c>
      <c r="AC493" s="7">
        <f>SUMIFS(Nhap!$I$5:$I$1000,Nhap!$E$5:$E$1000,DATE(Thang!$E$4,Thang!$C$4,Loc!$AC$2),Nhap!$F$5:$F$1000,Loc!A493)</f>
        <v>0</v>
      </c>
      <c r="AD493" s="7">
        <f>SUMIFS(Nhap!$I$5:$I$1000,Nhap!$E$5:$E$1000,DATE(Thang!$E$4,Thang!$C$4,Loc!$AD$2),Nhap!$F$5:$F$1000,Loc!$A$5)</f>
        <v>0</v>
      </c>
      <c r="AE493" s="7">
        <f>SUMIFS(Nhap!$I$5:$I$1000,Nhap!$E$5:$E$1000,DATE(Thang!$E$4,Thang!$C$4,Loc!$AE$2),Nhap!$F$5:$F$1000,Loc!A493)</f>
        <v>0</v>
      </c>
      <c r="AF493" s="7">
        <f>SUMIFS(Nhap!$I$5:$I$1000,Nhap!$E$5:$E$1000,DATE(Thang!$E$4,Thang!$C$4,Loc!$AF$2),Nhap!$F$5:$F$1000,Loc!A493)</f>
        <v>0</v>
      </c>
      <c r="AG493" s="7">
        <f>SUMIFS(Nhap!$I$5:$I$1000,Nhap!$E$5:$E$1000,DATE(Thang!$E$4,Thang!$C$4,Loc!$AG$2),Nhap!$F$5:$F$1000,Loc!A493)</f>
        <v>0</v>
      </c>
      <c r="AH493" s="7">
        <f>SUMIFS(Nhap!$I$5:$I$1000,Nhap!$E$5:$E$1000,DATE(Thang!$E$4,Thang!$C$4,Loc!$AH$2),Nhap!$F$5:$F$1000,Loc!A493)</f>
        <v>0</v>
      </c>
      <c r="AI493" s="7">
        <f>SUMIFS(Nhap!$I$5:$I$1000,Nhap!$E$5:$E$1000,DATE(Thang!$E$4,Thang!$C$4,Loc!$AI$2),Nhap!$F$5:$F$1000,Loc!A493)</f>
        <v>0</v>
      </c>
      <c r="AJ493" s="7">
        <f>SUMIFS(Nhap!$I$5:$I$1000,Nhap!$E$5:$E$1000,DATE(Thang!$E$4,Thang!$C$4,Loc!$AJ$2),Nhap!$F$5:$F$1000,Loc!A493)</f>
        <v>0</v>
      </c>
      <c r="AK493" s="1">
        <f>SUMIFS(Xuat!$G$5:$G$1000,Xuat!$C$5:$C$1000,DATE(Thang!$E$4,Thang!$C$4,AK$2),Xuat!$D$5:$D$1000,Loc!$A493)</f>
        <v>0</v>
      </c>
      <c r="AL493" s="1">
        <f>SUMIFS(Xuat!$G$5:$G$1000,Xuat!$C$5:$C$1000,DATE(Thang!$E$4,Thang!$C$4,AL$2),Xuat!$D$5:$D$1000,Loc!$A493)</f>
        <v>0</v>
      </c>
      <c r="AM493" s="1">
        <f>SUMIFS(Xuat!$G$5:$G$1000,Xuat!$C$5:$C$1000,DATE(Thang!$E$4,Thang!$C$4,AM$2),Xuat!$D$5:$D$1000,Loc!$A493)</f>
        <v>0</v>
      </c>
      <c r="AN493" s="1">
        <f>SUMIFS(Xuat!$G$5:$G$1000,Xuat!$C$5:$C$1000,DATE(Thang!$E$4,Thang!$C$4,AN$2),Xuat!$D$5:$D$1000,Loc!$A493)</f>
        <v>0</v>
      </c>
      <c r="AO493" s="1">
        <f>SUMIFS(Xuat!$G$5:$G$1000,Xuat!$C$5:$C$1000,DATE(Thang!$E$4,Thang!$C$4,AO$2),Xuat!$D$5:$D$1000,Loc!$A493)</f>
        <v>0</v>
      </c>
      <c r="AP493" s="1">
        <f>SUMIFS(Xuat!$G$5:$G$1000,Xuat!$C$5:$C$1000,DATE(Thang!$E$4,Thang!$C$4,AP$2),Xuat!$D$5:$D$1000,Loc!$A493)</f>
        <v>0</v>
      </c>
      <c r="AQ493" s="1">
        <f>SUMIFS(Xuat!$G$5:$G$1000,Xuat!$C$5:$C$1000,DATE(Thang!$E$4,Thang!$C$4,AQ$2),Xuat!$D$5:$D$1000,Loc!$A493)</f>
        <v>0</v>
      </c>
      <c r="AR493" s="1">
        <f>SUMIFS(Xuat!$G$5:$G$1000,Xuat!$C$5:$C$1000,DATE(Thang!$E$4,Thang!$C$4,AR$2),Xuat!$D$5:$D$1000,Loc!$A493)</f>
        <v>0</v>
      </c>
      <c r="AS493" s="1">
        <f>SUMIFS(Xuat!$G$5:$G$1000,Xuat!$C$5:$C$1000,DATE(Thang!$E$4,Thang!$C$4,AS$2),Xuat!$D$5:$D$1000,Loc!$A493)</f>
        <v>0</v>
      </c>
      <c r="AT493" s="1">
        <f>SUMIFS(Xuat!$G$5:$G$1000,Xuat!$C$5:$C$1000,DATE(Thang!$E$4,Thang!$C$4,AT$2),Xuat!$D$5:$D$1000,Loc!$A493)</f>
        <v>0</v>
      </c>
      <c r="AU493" s="1">
        <f>SUMIFS(Xuat!$G$5:$G$1000,Xuat!$C$5:$C$1000,DATE(Thang!$E$4,Thang!$C$4,AU$2),Xuat!$D$5:$D$1000,Loc!$A493)</f>
        <v>0</v>
      </c>
      <c r="AV493" s="1">
        <f>SUMIFS(Xuat!$G$5:$G$1000,Xuat!$C$5:$C$1000,DATE(Thang!$E$4,Thang!$C$4,AV$2),Xuat!$D$5:$D$1000,Loc!$A493)</f>
        <v>0</v>
      </c>
      <c r="AW493" s="1">
        <f>SUMIFS(Xuat!$G$5:$G$1000,Xuat!$C$5:$C$1000,DATE(Thang!$E$4,Thang!$C$4,AW$2),Xuat!$D$5:$D$1000,Loc!$A493)</f>
        <v>0</v>
      </c>
      <c r="AX493" s="1">
        <f>SUMIFS(Xuat!$G$5:$G$1000,Xuat!$C$5:$C$1000,DATE(Thang!$E$4,Thang!$C$4,AX$2),Xuat!$D$5:$D$1000,Loc!$A493)</f>
        <v>0</v>
      </c>
      <c r="AY493" s="1">
        <f>SUMIFS(Xuat!$G$5:$G$1000,Xuat!$C$5:$C$1000,DATE(Thang!$E$4,Thang!$C$4,AY$2),Xuat!$D$5:$D$1000,Loc!$A493)</f>
        <v>0</v>
      </c>
      <c r="AZ493" s="1">
        <f>SUMIFS(Xuat!$G$5:$G$1000,Xuat!$C$5:$C$1000,DATE(Thang!$E$4,Thang!$C$4,AZ$2),Xuat!$D$5:$D$1000,Loc!$A493)</f>
        <v>0</v>
      </c>
      <c r="BA493" s="1">
        <f>SUMIFS(Xuat!$G$5:$G$1000,Xuat!$C$5:$C$1000,DATE(Thang!$E$4,Thang!$C$4,BA$2),Xuat!$D$5:$D$1000,Loc!$A493)</f>
        <v>0</v>
      </c>
      <c r="BB493" s="1">
        <f>SUMIFS(Xuat!$G$5:$G$1000,Xuat!$C$5:$C$1000,DATE(Thang!$E$4,Thang!$C$4,BB$2),Xuat!$D$5:$D$1000,Loc!$A493)</f>
        <v>0</v>
      </c>
      <c r="BC493" s="1">
        <f>SUMIFS(Xuat!$G$5:$G$1000,Xuat!$C$5:$C$1000,DATE(Thang!$E$4,Thang!$C$4,BC$2),Xuat!$D$5:$D$1000,Loc!$A493)</f>
        <v>0</v>
      </c>
      <c r="BD493" s="1">
        <f>SUMIFS(Xuat!$G$5:$G$1000,Xuat!$C$5:$C$1000,DATE(Thang!$E$4,Thang!$C$4,BD$2),Xuat!$D$5:$D$1000,Loc!$A493)</f>
        <v>0</v>
      </c>
      <c r="BE493" s="1">
        <f>SUMIFS(Xuat!$G$5:$G$1000,Xuat!$C$5:$C$1000,DATE(Thang!$E$4,Thang!$C$4,BE$2),Xuat!$D$5:$D$1000,Loc!$A493)</f>
        <v>0</v>
      </c>
      <c r="BF493" s="1">
        <f>SUMIFS(Xuat!$G$5:$G$1000,Xuat!$C$5:$C$1000,DATE(Thang!$E$4,Thang!$C$4,BF$2),Xuat!$D$5:$D$1000,Loc!$A493)</f>
        <v>0</v>
      </c>
      <c r="BG493" s="1">
        <f>SUMIFS(Xuat!$G$5:$G$1000,Xuat!$C$5:$C$1000,DATE(Thang!$E$4,Thang!$C$4,BG$2),Xuat!$D$5:$D$1000,Loc!$A493)</f>
        <v>0</v>
      </c>
      <c r="BH493" s="1">
        <f>SUMIFS(Xuat!$G$5:$G$1000,Xuat!$C$5:$C$1000,DATE(Thang!$E$4,Thang!$C$4,BH$2),Xuat!$D$5:$D$1000,Loc!$A493)</f>
        <v>0</v>
      </c>
      <c r="BI493" s="1">
        <f>SUMIFS(Xuat!$G$5:$G$1000,Xuat!$C$5:$C$1000,DATE(Thang!$E$4,Thang!$C$4,BI$2),Xuat!$D$5:$D$1000,Loc!$A493)</f>
        <v>0</v>
      </c>
      <c r="BJ493" s="1">
        <f>SUMIFS(Xuat!$G$5:$G$1000,Xuat!$C$5:$C$1000,DATE(Thang!$E$4,Thang!$C$4,BJ$2),Xuat!$D$5:$D$1000,Loc!$A493)</f>
        <v>0</v>
      </c>
      <c r="BK493" s="1">
        <f>SUMIFS(Xuat!$G$5:$G$1000,Xuat!$C$5:$C$1000,DATE(Thang!$E$4,Thang!$C$4,BK$2),Xuat!$D$5:$D$1000,Loc!$A493)</f>
        <v>0</v>
      </c>
      <c r="BL493" s="1">
        <f>SUMIFS(Xuat!$G$5:$G$1000,Xuat!$C$5:$C$1000,DATE(Thang!$E$4,Thang!$C$4,BL$2),Xuat!$D$5:$D$1000,Loc!$A493)</f>
        <v>0</v>
      </c>
      <c r="BM493" s="1">
        <f>SUMIFS(Xuat!$G$5:$G$1000,Xuat!$C$5:$C$1000,DATE(Thang!$E$4,Thang!$C$4,BM$2),Xuat!$D$5:$D$1000,Loc!$A493)</f>
        <v>0</v>
      </c>
      <c r="BN493" s="1">
        <f>SUMIFS(Xuat!$G$5:$G$1000,Xuat!$C$5:$C$1000,DATE(Thang!$E$4,Thang!$C$4,BN$2),Xuat!$D$5:$D$1000,Loc!$A493)</f>
        <v>0</v>
      </c>
      <c r="BO493" s="1">
        <f>SUMIFS(Xuat!$G$5:$G$1000,Xuat!$C$5:$C$1000,DATE(Thang!$E$4,Thang!$C$4,BO$2),Xuat!$D$5:$D$1000,Loc!$A493)</f>
        <v>0</v>
      </c>
    </row>
    <row r="494" spans="1:67" x14ac:dyDescent="0.2">
      <c r="A494" s="2">
        <f>DM!C494</f>
        <v>0</v>
      </c>
      <c r="B494" s="3">
        <f>VLOOKUP(A494,Tondau!$B$5:$F$500,3,0)</f>
        <v>0</v>
      </c>
      <c r="C494" s="3">
        <f t="shared" si="23"/>
        <v>0</v>
      </c>
      <c r="D494" s="3">
        <f t="shared" si="24"/>
        <v>0</v>
      </c>
      <c r="E494" s="3">
        <f t="shared" si="25"/>
        <v>0</v>
      </c>
      <c r="F494" s="7">
        <f>SUMIFS(Nhap!$I$5:$I$1000,Nhap!$E$5:$E$1000,DATE(Thang!$E$4,Thang!$C$4,Loc!$F$2),Nhap!$F$5:$F$1000,Loc!A494)</f>
        <v>0</v>
      </c>
      <c r="G494" s="7">
        <f>SUMIFS(Nhap!$I$5:$I$1000,Nhap!$E$5:$E$1000,DATE(Thang!$E$4,Thang!$C$4,Loc!$G$2),Nhap!$F$5:$F$1000,Loc!A494)</f>
        <v>0</v>
      </c>
      <c r="H494" s="7">
        <f>SUMIFS(Nhap!$I$5:$I$1000,Nhap!$E$5:$E$1000,DATE(Thang!$E$4,Thang!$C$4,Loc!$H$2),Nhap!$F$5:$F$1000,Loc!A494)</f>
        <v>0</v>
      </c>
      <c r="I494" s="7">
        <f>SUMIFS(Nhap!$I$5:$I$1000,Nhap!$E$5:$E$1000,DATE(Thang!$E$4,Thang!$C$4,Loc!$I$2),Nhap!$F$5:$F$1000,Loc!A494)</f>
        <v>0</v>
      </c>
      <c r="J494" s="7">
        <f>SUMIFS(Nhap!$I$5:$I$1000,Nhap!$E$5:$E$1000,DATE(Thang!$E$4,Thang!$C$4,Loc!$J$2),Nhap!$F$5:$F$1000,Loc!A494)</f>
        <v>0</v>
      </c>
      <c r="K494" s="7">
        <f>SUMIFS(Nhap!$I$5:$I$1000,Nhap!$E$5:$E$1000,DATE(Thang!$E$4,Thang!$C$4,Loc!$K$2),Nhap!$F$5:$F$1000,Loc!A494)</f>
        <v>0</v>
      </c>
      <c r="L494" s="7">
        <f>SUMIFS(Nhap!$I$5:$I$1000,Nhap!$E$5:$E$1000,DATE(Thang!$E$4,Thang!$C$4,Loc!$L$2),Nhap!$F$5:$F$1000,Loc!A494)</f>
        <v>0</v>
      </c>
      <c r="M494" s="7">
        <f>SUMIFS(Nhap!$I$5:$I$1000,Nhap!$E$5:$E$1000,DATE(Thang!$E$4,Thang!$C$4,Loc!$M$2),Nhap!$F$5:$F$1000,Loc!A494)</f>
        <v>0</v>
      </c>
      <c r="N494" s="7">
        <f>SUMIFS(Nhap!$I$5:$I$1000,Nhap!$E$5:$E$1000,DATE(Thang!$E$4,Thang!$C$4,Loc!$N$2),Nhap!$F$5:$F$1000,Loc!A494)</f>
        <v>0</v>
      </c>
      <c r="O494" s="7">
        <f>SUMIFS(Nhap!$I$5:$I$1000,Nhap!$E$5:$E$1000,DATE(Thang!$E$4,Thang!$C$4,Loc!$O$2),Nhap!$F$5:$F$1000,Loc!A494)</f>
        <v>0</v>
      </c>
      <c r="P494" s="7">
        <f>SUMIFS(Nhap!$I$5:$I$1000,Nhap!$E$5:$E$1000,DATE(Thang!$E$4,Thang!$C$4,Loc!$P$2),Nhap!$F$5:$F$1000,Loc!A494)</f>
        <v>0</v>
      </c>
      <c r="Q494" s="7">
        <f>SUMIFS(Nhap!$I$5:$I$1000,Nhap!$E$5:$E$1000,DATE(Thang!$E$4,Thang!$C$4,Loc!$Q$2),Nhap!$F$5:$F$1000,Loc!A494)</f>
        <v>0</v>
      </c>
      <c r="R494" s="7">
        <f>SUMIFS(Nhap!$I$5:$I$1000,Nhap!$E$5:$E$1000,DATE(Thang!$E$4,Thang!$C$4,Loc!$R$2),Nhap!$F$5:$F$1000,Loc!A494)</f>
        <v>0</v>
      </c>
      <c r="S494" s="7">
        <f>SUMIFS(Nhap!$I$5:$I$1000,Nhap!$E$5:$E$1000,DATE(Thang!$E$4,Thang!$C$4,Loc!$S$2),Nhap!$F$5:$F$1000,Loc!A494)</f>
        <v>0</v>
      </c>
      <c r="T494" s="7">
        <f>SUMIFS(Nhap!$I$5:$I$1000,Nhap!$E$5:$E$1000,DATE(Thang!$E$4,Thang!$C$4,Loc!$T$2),Nhap!$F$5:$F$1000,Loc!A494)</f>
        <v>0</v>
      </c>
      <c r="U494" s="7">
        <f>SUMIFS(Nhap!$I$5:$I$1000,Nhap!$E$5:$E$1000,DATE(Thang!$E$4,Thang!$C$4,Loc!$U$2),Nhap!$F$5:$F$1000,Loc!A494)</f>
        <v>0</v>
      </c>
      <c r="V494" s="7">
        <f>SUMIFS(Nhap!$I$5:$I$1000,Nhap!$E$5:$E$1000,DATE(Thang!$E$4,Thang!$C$4,Loc!$V$2),Nhap!$F$5:$F$1000,Loc!A494)</f>
        <v>0</v>
      </c>
      <c r="W494" s="7">
        <f>SUMIFS(Nhap!$I$5:$I$1000,Nhap!$E$5:$E$1000,DATE(Thang!$E$4,Thang!$C$4,Loc!$W$2),Nhap!$F$5:$F$1000,Loc!A494)</f>
        <v>0</v>
      </c>
      <c r="X494" s="7">
        <f>SUMIFS(Nhap!$I$5:$I$1000,Nhap!$E$5:$E$1000,DATE(Thang!$E$4,Thang!$C$4,Loc!$X$2),Nhap!$F$5:$F$1000,Loc!A494)</f>
        <v>0</v>
      </c>
      <c r="Y494" s="7">
        <f>SUMIFS(Nhap!$I$5:$I$1000,Nhap!$E$5:$E$1000,DATE(Thang!$E$4,Thang!$C$4,Loc!$Y$2),Nhap!$F$5:$F$1000,Loc!A494)</f>
        <v>0</v>
      </c>
      <c r="Z494" s="7">
        <f>SUMIFS(Nhap!$I$5:$I$1000,Nhap!$E$5:$E$1000,DATE(Thang!$E$4,Thang!$C$4,Loc!$Z$2),Nhap!$F$5:$F$1000,Loc!A494)</f>
        <v>0</v>
      </c>
      <c r="AA494" s="7">
        <f>SUMIFS(Nhap!$I$5:$I$1000,Nhap!$E$5:$E$1000,DATE(Thang!$E$4,Thang!$C$4,Loc!$AA$2),Nhap!$F$5:$F$1000,Loc!A494)</f>
        <v>0</v>
      </c>
      <c r="AB494" s="7">
        <f>SUMIFS(Nhap!$I$5:$I$1000,Nhap!$E$5:$E$1000,DATE(Thang!$E$4,Thang!$C$4,Loc!$AB$2),Nhap!$F$5:$F$1000,Loc!A494)</f>
        <v>0</v>
      </c>
      <c r="AC494" s="7">
        <f>SUMIFS(Nhap!$I$5:$I$1000,Nhap!$E$5:$E$1000,DATE(Thang!$E$4,Thang!$C$4,Loc!$AC$2),Nhap!$F$5:$F$1000,Loc!A494)</f>
        <v>0</v>
      </c>
      <c r="AD494" s="7">
        <f>SUMIFS(Nhap!$I$5:$I$1000,Nhap!$E$5:$E$1000,DATE(Thang!$E$4,Thang!$C$4,Loc!$AD$2),Nhap!$F$5:$F$1000,Loc!$A$5)</f>
        <v>0</v>
      </c>
      <c r="AE494" s="7">
        <f>SUMIFS(Nhap!$I$5:$I$1000,Nhap!$E$5:$E$1000,DATE(Thang!$E$4,Thang!$C$4,Loc!$AE$2),Nhap!$F$5:$F$1000,Loc!A494)</f>
        <v>0</v>
      </c>
      <c r="AF494" s="7">
        <f>SUMIFS(Nhap!$I$5:$I$1000,Nhap!$E$5:$E$1000,DATE(Thang!$E$4,Thang!$C$4,Loc!$AF$2),Nhap!$F$5:$F$1000,Loc!A494)</f>
        <v>0</v>
      </c>
      <c r="AG494" s="7">
        <f>SUMIFS(Nhap!$I$5:$I$1000,Nhap!$E$5:$E$1000,DATE(Thang!$E$4,Thang!$C$4,Loc!$AG$2),Nhap!$F$5:$F$1000,Loc!A494)</f>
        <v>0</v>
      </c>
      <c r="AH494" s="7">
        <f>SUMIFS(Nhap!$I$5:$I$1000,Nhap!$E$5:$E$1000,DATE(Thang!$E$4,Thang!$C$4,Loc!$AH$2),Nhap!$F$5:$F$1000,Loc!A494)</f>
        <v>0</v>
      </c>
      <c r="AI494" s="7">
        <f>SUMIFS(Nhap!$I$5:$I$1000,Nhap!$E$5:$E$1000,DATE(Thang!$E$4,Thang!$C$4,Loc!$AI$2),Nhap!$F$5:$F$1000,Loc!A494)</f>
        <v>0</v>
      </c>
      <c r="AJ494" s="7">
        <f>SUMIFS(Nhap!$I$5:$I$1000,Nhap!$E$5:$E$1000,DATE(Thang!$E$4,Thang!$C$4,Loc!$AJ$2),Nhap!$F$5:$F$1000,Loc!A494)</f>
        <v>0</v>
      </c>
      <c r="AK494" s="1">
        <f>SUMIFS(Xuat!$G$5:$G$1000,Xuat!$C$5:$C$1000,DATE(Thang!$E$4,Thang!$C$4,AK$2),Xuat!$D$5:$D$1000,Loc!$A494)</f>
        <v>0</v>
      </c>
      <c r="AL494" s="1">
        <f>SUMIFS(Xuat!$G$5:$G$1000,Xuat!$C$5:$C$1000,DATE(Thang!$E$4,Thang!$C$4,AL$2),Xuat!$D$5:$D$1000,Loc!$A494)</f>
        <v>0</v>
      </c>
      <c r="AM494" s="1">
        <f>SUMIFS(Xuat!$G$5:$G$1000,Xuat!$C$5:$C$1000,DATE(Thang!$E$4,Thang!$C$4,AM$2),Xuat!$D$5:$D$1000,Loc!$A494)</f>
        <v>0</v>
      </c>
      <c r="AN494" s="1">
        <f>SUMIFS(Xuat!$G$5:$G$1000,Xuat!$C$5:$C$1000,DATE(Thang!$E$4,Thang!$C$4,AN$2),Xuat!$D$5:$D$1000,Loc!$A494)</f>
        <v>0</v>
      </c>
      <c r="AO494" s="1">
        <f>SUMIFS(Xuat!$G$5:$G$1000,Xuat!$C$5:$C$1000,DATE(Thang!$E$4,Thang!$C$4,AO$2),Xuat!$D$5:$D$1000,Loc!$A494)</f>
        <v>0</v>
      </c>
      <c r="AP494" s="1">
        <f>SUMIFS(Xuat!$G$5:$G$1000,Xuat!$C$5:$C$1000,DATE(Thang!$E$4,Thang!$C$4,AP$2),Xuat!$D$5:$D$1000,Loc!$A494)</f>
        <v>0</v>
      </c>
      <c r="AQ494" s="1">
        <f>SUMIFS(Xuat!$G$5:$G$1000,Xuat!$C$5:$C$1000,DATE(Thang!$E$4,Thang!$C$4,AQ$2),Xuat!$D$5:$D$1000,Loc!$A494)</f>
        <v>0</v>
      </c>
      <c r="AR494" s="1">
        <f>SUMIFS(Xuat!$G$5:$G$1000,Xuat!$C$5:$C$1000,DATE(Thang!$E$4,Thang!$C$4,AR$2),Xuat!$D$5:$D$1000,Loc!$A494)</f>
        <v>0</v>
      </c>
      <c r="AS494" s="1">
        <f>SUMIFS(Xuat!$G$5:$G$1000,Xuat!$C$5:$C$1000,DATE(Thang!$E$4,Thang!$C$4,AS$2),Xuat!$D$5:$D$1000,Loc!$A494)</f>
        <v>0</v>
      </c>
      <c r="AT494" s="1">
        <f>SUMIFS(Xuat!$G$5:$G$1000,Xuat!$C$5:$C$1000,DATE(Thang!$E$4,Thang!$C$4,AT$2),Xuat!$D$5:$D$1000,Loc!$A494)</f>
        <v>0</v>
      </c>
      <c r="AU494" s="1">
        <f>SUMIFS(Xuat!$G$5:$G$1000,Xuat!$C$5:$C$1000,DATE(Thang!$E$4,Thang!$C$4,AU$2),Xuat!$D$5:$D$1000,Loc!$A494)</f>
        <v>0</v>
      </c>
      <c r="AV494" s="1">
        <f>SUMIFS(Xuat!$G$5:$G$1000,Xuat!$C$5:$C$1000,DATE(Thang!$E$4,Thang!$C$4,AV$2),Xuat!$D$5:$D$1000,Loc!$A494)</f>
        <v>0</v>
      </c>
      <c r="AW494" s="1">
        <f>SUMIFS(Xuat!$G$5:$G$1000,Xuat!$C$5:$C$1000,DATE(Thang!$E$4,Thang!$C$4,AW$2),Xuat!$D$5:$D$1000,Loc!$A494)</f>
        <v>0</v>
      </c>
      <c r="AX494" s="1">
        <f>SUMIFS(Xuat!$G$5:$G$1000,Xuat!$C$5:$C$1000,DATE(Thang!$E$4,Thang!$C$4,AX$2),Xuat!$D$5:$D$1000,Loc!$A494)</f>
        <v>0</v>
      </c>
      <c r="AY494" s="1">
        <f>SUMIFS(Xuat!$G$5:$G$1000,Xuat!$C$5:$C$1000,DATE(Thang!$E$4,Thang!$C$4,AY$2),Xuat!$D$5:$D$1000,Loc!$A494)</f>
        <v>0</v>
      </c>
      <c r="AZ494" s="1">
        <f>SUMIFS(Xuat!$G$5:$G$1000,Xuat!$C$5:$C$1000,DATE(Thang!$E$4,Thang!$C$4,AZ$2),Xuat!$D$5:$D$1000,Loc!$A494)</f>
        <v>0</v>
      </c>
      <c r="BA494" s="1">
        <f>SUMIFS(Xuat!$G$5:$G$1000,Xuat!$C$5:$C$1000,DATE(Thang!$E$4,Thang!$C$4,BA$2),Xuat!$D$5:$D$1000,Loc!$A494)</f>
        <v>0</v>
      </c>
      <c r="BB494" s="1">
        <f>SUMIFS(Xuat!$G$5:$G$1000,Xuat!$C$5:$C$1000,DATE(Thang!$E$4,Thang!$C$4,BB$2),Xuat!$D$5:$D$1000,Loc!$A494)</f>
        <v>0</v>
      </c>
      <c r="BC494" s="1">
        <f>SUMIFS(Xuat!$G$5:$G$1000,Xuat!$C$5:$C$1000,DATE(Thang!$E$4,Thang!$C$4,BC$2),Xuat!$D$5:$D$1000,Loc!$A494)</f>
        <v>0</v>
      </c>
      <c r="BD494" s="1">
        <f>SUMIFS(Xuat!$G$5:$G$1000,Xuat!$C$5:$C$1000,DATE(Thang!$E$4,Thang!$C$4,BD$2),Xuat!$D$5:$D$1000,Loc!$A494)</f>
        <v>0</v>
      </c>
      <c r="BE494" s="1">
        <f>SUMIFS(Xuat!$G$5:$G$1000,Xuat!$C$5:$C$1000,DATE(Thang!$E$4,Thang!$C$4,BE$2),Xuat!$D$5:$D$1000,Loc!$A494)</f>
        <v>0</v>
      </c>
      <c r="BF494" s="1">
        <f>SUMIFS(Xuat!$G$5:$G$1000,Xuat!$C$5:$C$1000,DATE(Thang!$E$4,Thang!$C$4,BF$2),Xuat!$D$5:$D$1000,Loc!$A494)</f>
        <v>0</v>
      </c>
      <c r="BG494" s="1">
        <f>SUMIFS(Xuat!$G$5:$G$1000,Xuat!$C$5:$C$1000,DATE(Thang!$E$4,Thang!$C$4,BG$2),Xuat!$D$5:$D$1000,Loc!$A494)</f>
        <v>0</v>
      </c>
      <c r="BH494" s="1">
        <f>SUMIFS(Xuat!$G$5:$G$1000,Xuat!$C$5:$C$1000,DATE(Thang!$E$4,Thang!$C$4,BH$2),Xuat!$D$5:$D$1000,Loc!$A494)</f>
        <v>0</v>
      </c>
      <c r="BI494" s="1">
        <f>SUMIFS(Xuat!$G$5:$G$1000,Xuat!$C$5:$C$1000,DATE(Thang!$E$4,Thang!$C$4,BI$2),Xuat!$D$5:$D$1000,Loc!$A494)</f>
        <v>0</v>
      </c>
      <c r="BJ494" s="1">
        <f>SUMIFS(Xuat!$G$5:$G$1000,Xuat!$C$5:$C$1000,DATE(Thang!$E$4,Thang!$C$4,BJ$2),Xuat!$D$5:$D$1000,Loc!$A494)</f>
        <v>0</v>
      </c>
      <c r="BK494" s="1">
        <f>SUMIFS(Xuat!$G$5:$G$1000,Xuat!$C$5:$C$1000,DATE(Thang!$E$4,Thang!$C$4,BK$2),Xuat!$D$5:$D$1000,Loc!$A494)</f>
        <v>0</v>
      </c>
      <c r="BL494" s="1">
        <f>SUMIFS(Xuat!$G$5:$G$1000,Xuat!$C$5:$C$1000,DATE(Thang!$E$4,Thang!$C$4,BL$2),Xuat!$D$5:$D$1000,Loc!$A494)</f>
        <v>0</v>
      </c>
      <c r="BM494" s="1">
        <f>SUMIFS(Xuat!$G$5:$G$1000,Xuat!$C$5:$C$1000,DATE(Thang!$E$4,Thang!$C$4,BM$2),Xuat!$D$5:$D$1000,Loc!$A494)</f>
        <v>0</v>
      </c>
      <c r="BN494" s="1">
        <f>SUMIFS(Xuat!$G$5:$G$1000,Xuat!$C$5:$C$1000,DATE(Thang!$E$4,Thang!$C$4,BN$2),Xuat!$D$5:$D$1000,Loc!$A494)</f>
        <v>0</v>
      </c>
      <c r="BO494" s="1">
        <f>SUMIFS(Xuat!$G$5:$G$1000,Xuat!$C$5:$C$1000,DATE(Thang!$E$4,Thang!$C$4,BO$2),Xuat!$D$5:$D$1000,Loc!$A494)</f>
        <v>0</v>
      </c>
    </row>
    <row r="495" spans="1:67" x14ac:dyDescent="0.2">
      <c r="A495" s="2">
        <f>DM!C495</f>
        <v>0</v>
      </c>
      <c r="B495" s="3">
        <f>VLOOKUP(A495,Tondau!$B$5:$F$500,3,0)</f>
        <v>0</v>
      </c>
      <c r="C495" s="3">
        <f t="shared" si="23"/>
        <v>0</v>
      </c>
      <c r="D495" s="3">
        <f t="shared" si="24"/>
        <v>0</v>
      </c>
      <c r="E495" s="3">
        <f t="shared" si="25"/>
        <v>0</v>
      </c>
      <c r="F495" s="7">
        <f>SUMIFS(Nhap!$I$5:$I$1000,Nhap!$E$5:$E$1000,DATE(Thang!$E$4,Thang!$C$4,Loc!$F$2),Nhap!$F$5:$F$1000,Loc!A495)</f>
        <v>0</v>
      </c>
      <c r="G495" s="7">
        <f>SUMIFS(Nhap!$I$5:$I$1000,Nhap!$E$5:$E$1000,DATE(Thang!$E$4,Thang!$C$4,Loc!$G$2),Nhap!$F$5:$F$1000,Loc!A495)</f>
        <v>0</v>
      </c>
      <c r="H495" s="7">
        <f>SUMIFS(Nhap!$I$5:$I$1000,Nhap!$E$5:$E$1000,DATE(Thang!$E$4,Thang!$C$4,Loc!$H$2),Nhap!$F$5:$F$1000,Loc!A495)</f>
        <v>0</v>
      </c>
      <c r="I495" s="7">
        <f>SUMIFS(Nhap!$I$5:$I$1000,Nhap!$E$5:$E$1000,DATE(Thang!$E$4,Thang!$C$4,Loc!$I$2),Nhap!$F$5:$F$1000,Loc!A495)</f>
        <v>0</v>
      </c>
      <c r="J495" s="7">
        <f>SUMIFS(Nhap!$I$5:$I$1000,Nhap!$E$5:$E$1000,DATE(Thang!$E$4,Thang!$C$4,Loc!$J$2),Nhap!$F$5:$F$1000,Loc!A495)</f>
        <v>0</v>
      </c>
      <c r="K495" s="7">
        <f>SUMIFS(Nhap!$I$5:$I$1000,Nhap!$E$5:$E$1000,DATE(Thang!$E$4,Thang!$C$4,Loc!$K$2),Nhap!$F$5:$F$1000,Loc!A495)</f>
        <v>0</v>
      </c>
      <c r="L495" s="7">
        <f>SUMIFS(Nhap!$I$5:$I$1000,Nhap!$E$5:$E$1000,DATE(Thang!$E$4,Thang!$C$4,Loc!$L$2),Nhap!$F$5:$F$1000,Loc!A495)</f>
        <v>0</v>
      </c>
      <c r="M495" s="7">
        <f>SUMIFS(Nhap!$I$5:$I$1000,Nhap!$E$5:$E$1000,DATE(Thang!$E$4,Thang!$C$4,Loc!$M$2),Nhap!$F$5:$F$1000,Loc!A495)</f>
        <v>0</v>
      </c>
      <c r="N495" s="7">
        <f>SUMIFS(Nhap!$I$5:$I$1000,Nhap!$E$5:$E$1000,DATE(Thang!$E$4,Thang!$C$4,Loc!$N$2),Nhap!$F$5:$F$1000,Loc!A495)</f>
        <v>0</v>
      </c>
      <c r="O495" s="7">
        <f>SUMIFS(Nhap!$I$5:$I$1000,Nhap!$E$5:$E$1000,DATE(Thang!$E$4,Thang!$C$4,Loc!$O$2),Nhap!$F$5:$F$1000,Loc!A495)</f>
        <v>0</v>
      </c>
      <c r="P495" s="7">
        <f>SUMIFS(Nhap!$I$5:$I$1000,Nhap!$E$5:$E$1000,DATE(Thang!$E$4,Thang!$C$4,Loc!$P$2),Nhap!$F$5:$F$1000,Loc!A495)</f>
        <v>0</v>
      </c>
      <c r="Q495" s="7">
        <f>SUMIFS(Nhap!$I$5:$I$1000,Nhap!$E$5:$E$1000,DATE(Thang!$E$4,Thang!$C$4,Loc!$Q$2),Nhap!$F$5:$F$1000,Loc!A495)</f>
        <v>0</v>
      </c>
      <c r="R495" s="7">
        <f>SUMIFS(Nhap!$I$5:$I$1000,Nhap!$E$5:$E$1000,DATE(Thang!$E$4,Thang!$C$4,Loc!$R$2),Nhap!$F$5:$F$1000,Loc!A495)</f>
        <v>0</v>
      </c>
      <c r="S495" s="7">
        <f>SUMIFS(Nhap!$I$5:$I$1000,Nhap!$E$5:$E$1000,DATE(Thang!$E$4,Thang!$C$4,Loc!$S$2),Nhap!$F$5:$F$1000,Loc!A495)</f>
        <v>0</v>
      </c>
      <c r="T495" s="7">
        <f>SUMIFS(Nhap!$I$5:$I$1000,Nhap!$E$5:$E$1000,DATE(Thang!$E$4,Thang!$C$4,Loc!$T$2),Nhap!$F$5:$F$1000,Loc!A495)</f>
        <v>0</v>
      </c>
      <c r="U495" s="7">
        <f>SUMIFS(Nhap!$I$5:$I$1000,Nhap!$E$5:$E$1000,DATE(Thang!$E$4,Thang!$C$4,Loc!$U$2),Nhap!$F$5:$F$1000,Loc!A495)</f>
        <v>0</v>
      </c>
      <c r="V495" s="7">
        <f>SUMIFS(Nhap!$I$5:$I$1000,Nhap!$E$5:$E$1000,DATE(Thang!$E$4,Thang!$C$4,Loc!$V$2),Nhap!$F$5:$F$1000,Loc!A495)</f>
        <v>0</v>
      </c>
      <c r="W495" s="7">
        <f>SUMIFS(Nhap!$I$5:$I$1000,Nhap!$E$5:$E$1000,DATE(Thang!$E$4,Thang!$C$4,Loc!$W$2),Nhap!$F$5:$F$1000,Loc!A495)</f>
        <v>0</v>
      </c>
      <c r="X495" s="7">
        <f>SUMIFS(Nhap!$I$5:$I$1000,Nhap!$E$5:$E$1000,DATE(Thang!$E$4,Thang!$C$4,Loc!$X$2),Nhap!$F$5:$F$1000,Loc!A495)</f>
        <v>0</v>
      </c>
      <c r="Y495" s="7">
        <f>SUMIFS(Nhap!$I$5:$I$1000,Nhap!$E$5:$E$1000,DATE(Thang!$E$4,Thang!$C$4,Loc!$Y$2),Nhap!$F$5:$F$1000,Loc!A495)</f>
        <v>0</v>
      </c>
      <c r="Z495" s="7">
        <f>SUMIFS(Nhap!$I$5:$I$1000,Nhap!$E$5:$E$1000,DATE(Thang!$E$4,Thang!$C$4,Loc!$Z$2),Nhap!$F$5:$F$1000,Loc!A495)</f>
        <v>0</v>
      </c>
      <c r="AA495" s="7">
        <f>SUMIFS(Nhap!$I$5:$I$1000,Nhap!$E$5:$E$1000,DATE(Thang!$E$4,Thang!$C$4,Loc!$AA$2),Nhap!$F$5:$F$1000,Loc!A495)</f>
        <v>0</v>
      </c>
      <c r="AB495" s="7">
        <f>SUMIFS(Nhap!$I$5:$I$1000,Nhap!$E$5:$E$1000,DATE(Thang!$E$4,Thang!$C$4,Loc!$AB$2),Nhap!$F$5:$F$1000,Loc!A495)</f>
        <v>0</v>
      </c>
      <c r="AC495" s="7">
        <f>SUMIFS(Nhap!$I$5:$I$1000,Nhap!$E$5:$E$1000,DATE(Thang!$E$4,Thang!$C$4,Loc!$AC$2),Nhap!$F$5:$F$1000,Loc!A495)</f>
        <v>0</v>
      </c>
      <c r="AD495" s="7">
        <f>SUMIFS(Nhap!$I$5:$I$1000,Nhap!$E$5:$E$1000,DATE(Thang!$E$4,Thang!$C$4,Loc!$AD$2),Nhap!$F$5:$F$1000,Loc!$A$5)</f>
        <v>0</v>
      </c>
      <c r="AE495" s="7">
        <f>SUMIFS(Nhap!$I$5:$I$1000,Nhap!$E$5:$E$1000,DATE(Thang!$E$4,Thang!$C$4,Loc!$AE$2),Nhap!$F$5:$F$1000,Loc!A495)</f>
        <v>0</v>
      </c>
      <c r="AF495" s="7">
        <f>SUMIFS(Nhap!$I$5:$I$1000,Nhap!$E$5:$E$1000,DATE(Thang!$E$4,Thang!$C$4,Loc!$AF$2),Nhap!$F$5:$F$1000,Loc!A495)</f>
        <v>0</v>
      </c>
      <c r="AG495" s="7">
        <f>SUMIFS(Nhap!$I$5:$I$1000,Nhap!$E$5:$E$1000,DATE(Thang!$E$4,Thang!$C$4,Loc!$AG$2),Nhap!$F$5:$F$1000,Loc!A495)</f>
        <v>0</v>
      </c>
      <c r="AH495" s="7">
        <f>SUMIFS(Nhap!$I$5:$I$1000,Nhap!$E$5:$E$1000,DATE(Thang!$E$4,Thang!$C$4,Loc!$AH$2),Nhap!$F$5:$F$1000,Loc!A495)</f>
        <v>0</v>
      </c>
      <c r="AI495" s="7">
        <f>SUMIFS(Nhap!$I$5:$I$1000,Nhap!$E$5:$E$1000,DATE(Thang!$E$4,Thang!$C$4,Loc!$AI$2),Nhap!$F$5:$F$1000,Loc!A495)</f>
        <v>0</v>
      </c>
      <c r="AJ495" s="7">
        <f>SUMIFS(Nhap!$I$5:$I$1000,Nhap!$E$5:$E$1000,DATE(Thang!$E$4,Thang!$C$4,Loc!$AJ$2),Nhap!$F$5:$F$1000,Loc!A495)</f>
        <v>0</v>
      </c>
      <c r="AK495" s="1">
        <f>SUMIFS(Xuat!$G$5:$G$1000,Xuat!$C$5:$C$1000,DATE(Thang!$E$4,Thang!$C$4,AK$2),Xuat!$D$5:$D$1000,Loc!$A495)</f>
        <v>0</v>
      </c>
      <c r="AL495" s="1">
        <f>SUMIFS(Xuat!$G$5:$G$1000,Xuat!$C$5:$C$1000,DATE(Thang!$E$4,Thang!$C$4,AL$2),Xuat!$D$5:$D$1000,Loc!$A495)</f>
        <v>0</v>
      </c>
      <c r="AM495" s="1">
        <f>SUMIFS(Xuat!$G$5:$G$1000,Xuat!$C$5:$C$1000,DATE(Thang!$E$4,Thang!$C$4,AM$2),Xuat!$D$5:$D$1000,Loc!$A495)</f>
        <v>0</v>
      </c>
      <c r="AN495" s="1">
        <f>SUMIFS(Xuat!$G$5:$G$1000,Xuat!$C$5:$C$1000,DATE(Thang!$E$4,Thang!$C$4,AN$2),Xuat!$D$5:$D$1000,Loc!$A495)</f>
        <v>0</v>
      </c>
      <c r="AO495" s="1">
        <f>SUMIFS(Xuat!$G$5:$G$1000,Xuat!$C$5:$C$1000,DATE(Thang!$E$4,Thang!$C$4,AO$2),Xuat!$D$5:$D$1000,Loc!$A495)</f>
        <v>0</v>
      </c>
      <c r="AP495" s="1">
        <f>SUMIFS(Xuat!$G$5:$G$1000,Xuat!$C$5:$C$1000,DATE(Thang!$E$4,Thang!$C$4,AP$2),Xuat!$D$5:$D$1000,Loc!$A495)</f>
        <v>0</v>
      </c>
      <c r="AQ495" s="1">
        <f>SUMIFS(Xuat!$G$5:$G$1000,Xuat!$C$5:$C$1000,DATE(Thang!$E$4,Thang!$C$4,AQ$2),Xuat!$D$5:$D$1000,Loc!$A495)</f>
        <v>0</v>
      </c>
      <c r="AR495" s="1">
        <f>SUMIFS(Xuat!$G$5:$G$1000,Xuat!$C$5:$C$1000,DATE(Thang!$E$4,Thang!$C$4,AR$2),Xuat!$D$5:$D$1000,Loc!$A495)</f>
        <v>0</v>
      </c>
      <c r="AS495" s="1">
        <f>SUMIFS(Xuat!$G$5:$G$1000,Xuat!$C$5:$C$1000,DATE(Thang!$E$4,Thang!$C$4,AS$2),Xuat!$D$5:$D$1000,Loc!$A495)</f>
        <v>0</v>
      </c>
      <c r="AT495" s="1">
        <f>SUMIFS(Xuat!$G$5:$G$1000,Xuat!$C$5:$C$1000,DATE(Thang!$E$4,Thang!$C$4,AT$2),Xuat!$D$5:$D$1000,Loc!$A495)</f>
        <v>0</v>
      </c>
      <c r="AU495" s="1">
        <f>SUMIFS(Xuat!$G$5:$G$1000,Xuat!$C$5:$C$1000,DATE(Thang!$E$4,Thang!$C$4,AU$2),Xuat!$D$5:$D$1000,Loc!$A495)</f>
        <v>0</v>
      </c>
      <c r="AV495" s="1">
        <f>SUMIFS(Xuat!$G$5:$G$1000,Xuat!$C$5:$C$1000,DATE(Thang!$E$4,Thang!$C$4,AV$2),Xuat!$D$5:$D$1000,Loc!$A495)</f>
        <v>0</v>
      </c>
      <c r="AW495" s="1">
        <f>SUMIFS(Xuat!$G$5:$G$1000,Xuat!$C$5:$C$1000,DATE(Thang!$E$4,Thang!$C$4,AW$2),Xuat!$D$5:$D$1000,Loc!$A495)</f>
        <v>0</v>
      </c>
      <c r="AX495" s="1">
        <f>SUMIFS(Xuat!$G$5:$G$1000,Xuat!$C$5:$C$1000,DATE(Thang!$E$4,Thang!$C$4,AX$2),Xuat!$D$5:$D$1000,Loc!$A495)</f>
        <v>0</v>
      </c>
      <c r="AY495" s="1">
        <f>SUMIFS(Xuat!$G$5:$G$1000,Xuat!$C$5:$C$1000,DATE(Thang!$E$4,Thang!$C$4,AY$2),Xuat!$D$5:$D$1000,Loc!$A495)</f>
        <v>0</v>
      </c>
      <c r="AZ495" s="1">
        <f>SUMIFS(Xuat!$G$5:$G$1000,Xuat!$C$5:$C$1000,DATE(Thang!$E$4,Thang!$C$4,AZ$2),Xuat!$D$5:$D$1000,Loc!$A495)</f>
        <v>0</v>
      </c>
      <c r="BA495" s="1">
        <f>SUMIFS(Xuat!$G$5:$G$1000,Xuat!$C$5:$C$1000,DATE(Thang!$E$4,Thang!$C$4,BA$2),Xuat!$D$5:$D$1000,Loc!$A495)</f>
        <v>0</v>
      </c>
      <c r="BB495" s="1">
        <f>SUMIFS(Xuat!$G$5:$G$1000,Xuat!$C$5:$C$1000,DATE(Thang!$E$4,Thang!$C$4,BB$2),Xuat!$D$5:$D$1000,Loc!$A495)</f>
        <v>0</v>
      </c>
      <c r="BC495" s="1">
        <f>SUMIFS(Xuat!$G$5:$G$1000,Xuat!$C$5:$C$1000,DATE(Thang!$E$4,Thang!$C$4,BC$2),Xuat!$D$5:$D$1000,Loc!$A495)</f>
        <v>0</v>
      </c>
      <c r="BD495" s="1">
        <f>SUMIFS(Xuat!$G$5:$G$1000,Xuat!$C$5:$C$1000,DATE(Thang!$E$4,Thang!$C$4,BD$2),Xuat!$D$5:$D$1000,Loc!$A495)</f>
        <v>0</v>
      </c>
      <c r="BE495" s="1">
        <f>SUMIFS(Xuat!$G$5:$G$1000,Xuat!$C$5:$C$1000,DATE(Thang!$E$4,Thang!$C$4,BE$2),Xuat!$D$5:$D$1000,Loc!$A495)</f>
        <v>0</v>
      </c>
      <c r="BF495" s="1">
        <f>SUMIFS(Xuat!$G$5:$G$1000,Xuat!$C$5:$C$1000,DATE(Thang!$E$4,Thang!$C$4,BF$2),Xuat!$D$5:$D$1000,Loc!$A495)</f>
        <v>0</v>
      </c>
      <c r="BG495" s="1">
        <f>SUMIFS(Xuat!$G$5:$G$1000,Xuat!$C$5:$C$1000,DATE(Thang!$E$4,Thang!$C$4,BG$2),Xuat!$D$5:$D$1000,Loc!$A495)</f>
        <v>0</v>
      </c>
      <c r="BH495" s="1">
        <f>SUMIFS(Xuat!$G$5:$G$1000,Xuat!$C$5:$C$1000,DATE(Thang!$E$4,Thang!$C$4,BH$2),Xuat!$D$5:$D$1000,Loc!$A495)</f>
        <v>0</v>
      </c>
      <c r="BI495" s="1">
        <f>SUMIFS(Xuat!$G$5:$G$1000,Xuat!$C$5:$C$1000,DATE(Thang!$E$4,Thang!$C$4,BI$2),Xuat!$D$5:$D$1000,Loc!$A495)</f>
        <v>0</v>
      </c>
      <c r="BJ495" s="1">
        <f>SUMIFS(Xuat!$G$5:$G$1000,Xuat!$C$5:$C$1000,DATE(Thang!$E$4,Thang!$C$4,BJ$2),Xuat!$D$5:$D$1000,Loc!$A495)</f>
        <v>0</v>
      </c>
      <c r="BK495" s="1">
        <f>SUMIFS(Xuat!$G$5:$G$1000,Xuat!$C$5:$C$1000,DATE(Thang!$E$4,Thang!$C$4,BK$2),Xuat!$D$5:$D$1000,Loc!$A495)</f>
        <v>0</v>
      </c>
      <c r="BL495" s="1">
        <f>SUMIFS(Xuat!$G$5:$G$1000,Xuat!$C$5:$C$1000,DATE(Thang!$E$4,Thang!$C$4,BL$2),Xuat!$D$5:$D$1000,Loc!$A495)</f>
        <v>0</v>
      </c>
      <c r="BM495" s="1">
        <f>SUMIFS(Xuat!$G$5:$G$1000,Xuat!$C$5:$C$1000,DATE(Thang!$E$4,Thang!$C$4,BM$2),Xuat!$D$5:$D$1000,Loc!$A495)</f>
        <v>0</v>
      </c>
      <c r="BN495" s="1">
        <f>SUMIFS(Xuat!$G$5:$G$1000,Xuat!$C$5:$C$1000,DATE(Thang!$E$4,Thang!$C$4,BN$2),Xuat!$D$5:$D$1000,Loc!$A495)</f>
        <v>0</v>
      </c>
      <c r="BO495" s="1">
        <f>SUMIFS(Xuat!$G$5:$G$1000,Xuat!$C$5:$C$1000,DATE(Thang!$E$4,Thang!$C$4,BO$2),Xuat!$D$5:$D$1000,Loc!$A495)</f>
        <v>0</v>
      </c>
    </row>
    <row r="496" spans="1:67" x14ac:dyDescent="0.2">
      <c r="A496" s="2">
        <f>DM!C496</f>
        <v>0</v>
      </c>
      <c r="B496" s="3">
        <f>VLOOKUP(A496,Tondau!$B$5:$F$500,3,0)</f>
        <v>0</v>
      </c>
      <c r="C496" s="3">
        <f t="shared" si="23"/>
        <v>0</v>
      </c>
      <c r="D496" s="3">
        <f t="shared" si="24"/>
        <v>0</v>
      </c>
      <c r="E496" s="3">
        <f t="shared" si="25"/>
        <v>0</v>
      </c>
      <c r="F496" s="7">
        <f>SUMIFS(Nhap!$I$5:$I$1000,Nhap!$E$5:$E$1000,DATE(Thang!$E$4,Thang!$C$4,Loc!$F$2),Nhap!$F$5:$F$1000,Loc!A496)</f>
        <v>0</v>
      </c>
      <c r="G496" s="7">
        <f>SUMIFS(Nhap!$I$5:$I$1000,Nhap!$E$5:$E$1000,DATE(Thang!$E$4,Thang!$C$4,Loc!$G$2),Nhap!$F$5:$F$1000,Loc!A496)</f>
        <v>0</v>
      </c>
      <c r="H496" s="7">
        <f>SUMIFS(Nhap!$I$5:$I$1000,Nhap!$E$5:$E$1000,DATE(Thang!$E$4,Thang!$C$4,Loc!$H$2),Nhap!$F$5:$F$1000,Loc!A496)</f>
        <v>0</v>
      </c>
      <c r="I496" s="7">
        <f>SUMIFS(Nhap!$I$5:$I$1000,Nhap!$E$5:$E$1000,DATE(Thang!$E$4,Thang!$C$4,Loc!$I$2),Nhap!$F$5:$F$1000,Loc!A496)</f>
        <v>0</v>
      </c>
      <c r="J496" s="7">
        <f>SUMIFS(Nhap!$I$5:$I$1000,Nhap!$E$5:$E$1000,DATE(Thang!$E$4,Thang!$C$4,Loc!$J$2),Nhap!$F$5:$F$1000,Loc!A496)</f>
        <v>0</v>
      </c>
      <c r="K496" s="7">
        <f>SUMIFS(Nhap!$I$5:$I$1000,Nhap!$E$5:$E$1000,DATE(Thang!$E$4,Thang!$C$4,Loc!$K$2),Nhap!$F$5:$F$1000,Loc!A496)</f>
        <v>0</v>
      </c>
      <c r="L496" s="7">
        <f>SUMIFS(Nhap!$I$5:$I$1000,Nhap!$E$5:$E$1000,DATE(Thang!$E$4,Thang!$C$4,Loc!$L$2),Nhap!$F$5:$F$1000,Loc!A496)</f>
        <v>0</v>
      </c>
      <c r="M496" s="7">
        <f>SUMIFS(Nhap!$I$5:$I$1000,Nhap!$E$5:$E$1000,DATE(Thang!$E$4,Thang!$C$4,Loc!$M$2),Nhap!$F$5:$F$1000,Loc!A496)</f>
        <v>0</v>
      </c>
      <c r="N496" s="7">
        <f>SUMIFS(Nhap!$I$5:$I$1000,Nhap!$E$5:$E$1000,DATE(Thang!$E$4,Thang!$C$4,Loc!$N$2),Nhap!$F$5:$F$1000,Loc!A496)</f>
        <v>0</v>
      </c>
      <c r="O496" s="7">
        <f>SUMIFS(Nhap!$I$5:$I$1000,Nhap!$E$5:$E$1000,DATE(Thang!$E$4,Thang!$C$4,Loc!$O$2),Nhap!$F$5:$F$1000,Loc!A496)</f>
        <v>0</v>
      </c>
      <c r="P496" s="7">
        <f>SUMIFS(Nhap!$I$5:$I$1000,Nhap!$E$5:$E$1000,DATE(Thang!$E$4,Thang!$C$4,Loc!$P$2),Nhap!$F$5:$F$1000,Loc!A496)</f>
        <v>0</v>
      </c>
      <c r="Q496" s="7">
        <f>SUMIFS(Nhap!$I$5:$I$1000,Nhap!$E$5:$E$1000,DATE(Thang!$E$4,Thang!$C$4,Loc!$Q$2),Nhap!$F$5:$F$1000,Loc!A496)</f>
        <v>0</v>
      </c>
      <c r="R496" s="7">
        <f>SUMIFS(Nhap!$I$5:$I$1000,Nhap!$E$5:$E$1000,DATE(Thang!$E$4,Thang!$C$4,Loc!$R$2),Nhap!$F$5:$F$1000,Loc!A496)</f>
        <v>0</v>
      </c>
      <c r="S496" s="7">
        <f>SUMIFS(Nhap!$I$5:$I$1000,Nhap!$E$5:$E$1000,DATE(Thang!$E$4,Thang!$C$4,Loc!$S$2),Nhap!$F$5:$F$1000,Loc!A496)</f>
        <v>0</v>
      </c>
      <c r="T496" s="7">
        <f>SUMIFS(Nhap!$I$5:$I$1000,Nhap!$E$5:$E$1000,DATE(Thang!$E$4,Thang!$C$4,Loc!$T$2),Nhap!$F$5:$F$1000,Loc!A496)</f>
        <v>0</v>
      </c>
      <c r="U496" s="7">
        <f>SUMIFS(Nhap!$I$5:$I$1000,Nhap!$E$5:$E$1000,DATE(Thang!$E$4,Thang!$C$4,Loc!$U$2),Nhap!$F$5:$F$1000,Loc!A496)</f>
        <v>0</v>
      </c>
      <c r="V496" s="7">
        <f>SUMIFS(Nhap!$I$5:$I$1000,Nhap!$E$5:$E$1000,DATE(Thang!$E$4,Thang!$C$4,Loc!$V$2),Nhap!$F$5:$F$1000,Loc!A496)</f>
        <v>0</v>
      </c>
      <c r="W496" s="7">
        <f>SUMIFS(Nhap!$I$5:$I$1000,Nhap!$E$5:$E$1000,DATE(Thang!$E$4,Thang!$C$4,Loc!$W$2),Nhap!$F$5:$F$1000,Loc!A496)</f>
        <v>0</v>
      </c>
      <c r="X496" s="7">
        <f>SUMIFS(Nhap!$I$5:$I$1000,Nhap!$E$5:$E$1000,DATE(Thang!$E$4,Thang!$C$4,Loc!$X$2),Nhap!$F$5:$F$1000,Loc!A496)</f>
        <v>0</v>
      </c>
      <c r="Y496" s="7">
        <f>SUMIFS(Nhap!$I$5:$I$1000,Nhap!$E$5:$E$1000,DATE(Thang!$E$4,Thang!$C$4,Loc!$Y$2),Nhap!$F$5:$F$1000,Loc!A496)</f>
        <v>0</v>
      </c>
      <c r="Z496" s="7">
        <f>SUMIFS(Nhap!$I$5:$I$1000,Nhap!$E$5:$E$1000,DATE(Thang!$E$4,Thang!$C$4,Loc!$Z$2),Nhap!$F$5:$F$1000,Loc!A496)</f>
        <v>0</v>
      </c>
      <c r="AA496" s="7">
        <f>SUMIFS(Nhap!$I$5:$I$1000,Nhap!$E$5:$E$1000,DATE(Thang!$E$4,Thang!$C$4,Loc!$AA$2),Nhap!$F$5:$F$1000,Loc!A496)</f>
        <v>0</v>
      </c>
      <c r="AB496" s="7">
        <f>SUMIFS(Nhap!$I$5:$I$1000,Nhap!$E$5:$E$1000,DATE(Thang!$E$4,Thang!$C$4,Loc!$AB$2),Nhap!$F$5:$F$1000,Loc!A496)</f>
        <v>0</v>
      </c>
      <c r="AC496" s="7">
        <f>SUMIFS(Nhap!$I$5:$I$1000,Nhap!$E$5:$E$1000,DATE(Thang!$E$4,Thang!$C$4,Loc!$AC$2),Nhap!$F$5:$F$1000,Loc!A496)</f>
        <v>0</v>
      </c>
      <c r="AD496" s="7">
        <f>SUMIFS(Nhap!$I$5:$I$1000,Nhap!$E$5:$E$1000,DATE(Thang!$E$4,Thang!$C$4,Loc!$AD$2),Nhap!$F$5:$F$1000,Loc!$A$5)</f>
        <v>0</v>
      </c>
      <c r="AE496" s="7">
        <f>SUMIFS(Nhap!$I$5:$I$1000,Nhap!$E$5:$E$1000,DATE(Thang!$E$4,Thang!$C$4,Loc!$AE$2),Nhap!$F$5:$F$1000,Loc!A496)</f>
        <v>0</v>
      </c>
      <c r="AF496" s="7">
        <f>SUMIFS(Nhap!$I$5:$I$1000,Nhap!$E$5:$E$1000,DATE(Thang!$E$4,Thang!$C$4,Loc!$AF$2),Nhap!$F$5:$F$1000,Loc!A496)</f>
        <v>0</v>
      </c>
      <c r="AG496" s="7">
        <f>SUMIFS(Nhap!$I$5:$I$1000,Nhap!$E$5:$E$1000,DATE(Thang!$E$4,Thang!$C$4,Loc!$AG$2),Nhap!$F$5:$F$1000,Loc!A496)</f>
        <v>0</v>
      </c>
      <c r="AH496" s="7">
        <f>SUMIFS(Nhap!$I$5:$I$1000,Nhap!$E$5:$E$1000,DATE(Thang!$E$4,Thang!$C$4,Loc!$AH$2),Nhap!$F$5:$F$1000,Loc!A496)</f>
        <v>0</v>
      </c>
      <c r="AI496" s="7">
        <f>SUMIFS(Nhap!$I$5:$I$1000,Nhap!$E$5:$E$1000,DATE(Thang!$E$4,Thang!$C$4,Loc!$AI$2),Nhap!$F$5:$F$1000,Loc!A496)</f>
        <v>0</v>
      </c>
      <c r="AJ496" s="7">
        <f>SUMIFS(Nhap!$I$5:$I$1000,Nhap!$E$5:$E$1000,DATE(Thang!$E$4,Thang!$C$4,Loc!$AJ$2),Nhap!$F$5:$F$1000,Loc!A496)</f>
        <v>0</v>
      </c>
      <c r="AK496" s="1">
        <f>SUMIFS(Xuat!$G$5:$G$1000,Xuat!$C$5:$C$1000,DATE(Thang!$E$4,Thang!$C$4,AK$2),Xuat!$D$5:$D$1000,Loc!$A496)</f>
        <v>0</v>
      </c>
      <c r="AL496" s="1">
        <f>SUMIFS(Xuat!$G$5:$G$1000,Xuat!$C$5:$C$1000,DATE(Thang!$E$4,Thang!$C$4,AL$2),Xuat!$D$5:$D$1000,Loc!$A496)</f>
        <v>0</v>
      </c>
      <c r="AM496" s="1">
        <f>SUMIFS(Xuat!$G$5:$G$1000,Xuat!$C$5:$C$1000,DATE(Thang!$E$4,Thang!$C$4,AM$2),Xuat!$D$5:$D$1000,Loc!$A496)</f>
        <v>0</v>
      </c>
      <c r="AN496" s="1">
        <f>SUMIFS(Xuat!$G$5:$G$1000,Xuat!$C$5:$C$1000,DATE(Thang!$E$4,Thang!$C$4,AN$2),Xuat!$D$5:$D$1000,Loc!$A496)</f>
        <v>0</v>
      </c>
      <c r="AO496" s="1">
        <f>SUMIFS(Xuat!$G$5:$G$1000,Xuat!$C$5:$C$1000,DATE(Thang!$E$4,Thang!$C$4,AO$2),Xuat!$D$5:$D$1000,Loc!$A496)</f>
        <v>0</v>
      </c>
      <c r="AP496" s="1">
        <f>SUMIFS(Xuat!$G$5:$G$1000,Xuat!$C$5:$C$1000,DATE(Thang!$E$4,Thang!$C$4,AP$2),Xuat!$D$5:$D$1000,Loc!$A496)</f>
        <v>0</v>
      </c>
      <c r="AQ496" s="1">
        <f>SUMIFS(Xuat!$G$5:$G$1000,Xuat!$C$5:$C$1000,DATE(Thang!$E$4,Thang!$C$4,AQ$2),Xuat!$D$5:$D$1000,Loc!$A496)</f>
        <v>0</v>
      </c>
      <c r="AR496" s="1">
        <f>SUMIFS(Xuat!$G$5:$G$1000,Xuat!$C$5:$C$1000,DATE(Thang!$E$4,Thang!$C$4,AR$2),Xuat!$D$5:$D$1000,Loc!$A496)</f>
        <v>0</v>
      </c>
      <c r="AS496" s="1">
        <f>SUMIFS(Xuat!$G$5:$G$1000,Xuat!$C$5:$C$1000,DATE(Thang!$E$4,Thang!$C$4,AS$2),Xuat!$D$5:$D$1000,Loc!$A496)</f>
        <v>0</v>
      </c>
      <c r="AT496" s="1">
        <f>SUMIFS(Xuat!$G$5:$G$1000,Xuat!$C$5:$C$1000,DATE(Thang!$E$4,Thang!$C$4,AT$2),Xuat!$D$5:$D$1000,Loc!$A496)</f>
        <v>0</v>
      </c>
      <c r="AU496" s="1">
        <f>SUMIFS(Xuat!$G$5:$G$1000,Xuat!$C$5:$C$1000,DATE(Thang!$E$4,Thang!$C$4,AU$2),Xuat!$D$5:$D$1000,Loc!$A496)</f>
        <v>0</v>
      </c>
      <c r="AV496" s="1">
        <f>SUMIFS(Xuat!$G$5:$G$1000,Xuat!$C$5:$C$1000,DATE(Thang!$E$4,Thang!$C$4,AV$2),Xuat!$D$5:$D$1000,Loc!$A496)</f>
        <v>0</v>
      </c>
      <c r="AW496" s="1">
        <f>SUMIFS(Xuat!$G$5:$G$1000,Xuat!$C$5:$C$1000,DATE(Thang!$E$4,Thang!$C$4,AW$2),Xuat!$D$5:$D$1000,Loc!$A496)</f>
        <v>0</v>
      </c>
      <c r="AX496" s="1">
        <f>SUMIFS(Xuat!$G$5:$G$1000,Xuat!$C$5:$C$1000,DATE(Thang!$E$4,Thang!$C$4,AX$2),Xuat!$D$5:$D$1000,Loc!$A496)</f>
        <v>0</v>
      </c>
      <c r="AY496" s="1">
        <f>SUMIFS(Xuat!$G$5:$G$1000,Xuat!$C$5:$C$1000,DATE(Thang!$E$4,Thang!$C$4,AY$2),Xuat!$D$5:$D$1000,Loc!$A496)</f>
        <v>0</v>
      </c>
      <c r="AZ496" s="1">
        <f>SUMIFS(Xuat!$G$5:$G$1000,Xuat!$C$5:$C$1000,DATE(Thang!$E$4,Thang!$C$4,AZ$2),Xuat!$D$5:$D$1000,Loc!$A496)</f>
        <v>0</v>
      </c>
      <c r="BA496" s="1">
        <f>SUMIFS(Xuat!$G$5:$G$1000,Xuat!$C$5:$C$1000,DATE(Thang!$E$4,Thang!$C$4,BA$2),Xuat!$D$5:$D$1000,Loc!$A496)</f>
        <v>0</v>
      </c>
      <c r="BB496" s="1">
        <f>SUMIFS(Xuat!$G$5:$G$1000,Xuat!$C$5:$C$1000,DATE(Thang!$E$4,Thang!$C$4,BB$2),Xuat!$D$5:$D$1000,Loc!$A496)</f>
        <v>0</v>
      </c>
      <c r="BC496" s="1">
        <f>SUMIFS(Xuat!$G$5:$G$1000,Xuat!$C$5:$C$1000,DATE(Thang!$E$4,Thang!$C$4,BC$2),Xuat!$D$5:$D$1000,Loc!$A496)</f>
        <v>0</v>
      </c>
      <c r="BD496" s="1">
        <f>SUMIFS(Xuat!$G$5:$G$1000,Xuat!$C$5:$C$1000,DATE(Thang!$E$4,Thang!$C$4,BD$2),Xuat!$D$5:$D$1000,Loc!$A496)</f>
        <v>0</v>
      </c>
      <c r="BE496" s="1">
        <f>SUMIFS(Xuat!$G$5:$G$1000,Xuat!$C$5:$C$1000,DATE(Thang!$E$4,Thang!$C$4,BE$2),Xuat!$D$5:$D$1000,Loc!$A496)</f>
        <v>0</v>
      </c>
      <c r="BF496" s="1">
        <f>SUMIFS(Xuat!$G$5:$G$1000,Xuat!$C$5:$C$1000,DATE(Thang!$E$4,Thang!$C$4,BF$2),Xuat!$D$5:$D$1000,Loc!$A496)</f>
        <v>0</v>
      </c>
      <c r="BG496" s="1">
        <f>SUMIFS(Xuat!$G$5:$G$1000,Xuat!$C$5:$C$1000,DATE(Thang!$E$4,Thang!$C$4,BG$2),Xuat!$D$5:$D$1000,Loc!$A496)</f>
        <v>0</v>
      </c>
      <c r="BH496" s="1">
        <f>SUMIFS(Xuat!$G$5:$G$1000,Xuat!$C$5:$C$1000,DATE(Thang!$E$4,Thang!$C$4,BH$2),Xuat!$D$5:$D$1000,Loc!$A496)</f>
        <v>0</v>
      </c>
      <c r="BI496" s="1">
        <f>SUMIFS(Xuat!$G$5:$G$1000,Xuat!$C$5:$C$1000,DATE(Thang!$E$4,Thang!$C$4,BI$2),Xuat!$D$5:$D$1000,Loc!$A496)</f>
        <v>0</v>
      </c>
      <c r="BJ496" s="1">
        <f>SUMIFS(Xuat!$G$5:$G$1000,Xuat!$C$5:$C$1000,DATE(Thang!$E$4,Thang!$C$4,BJ$2),Xuat!$D$5:$D$1000,Loc!$A496)</f>
        <v>0</v>
      </c>
      <c r="BK496" s="1">
        <f>SUMIFS(Xuat!$G$5:$G$1000,Xuat!$C$5:$C$1000,DATE(Thang!$E$4,Thang!$C$4,BK$2),Xuat!$D$5:$D$1000,Loc!$A496)</f>
        <v>0</v>
      </c>
      <c r="BL496" s="1">
        <f>SUMIFS(Xuat!$G$5:$G$1000,Xuat!$C$5:$C$1000,DATE(Thang!$E$4,Thang!$C$4,BL$2),Xuat!$D$5:$D$1000,Loc!$A496)</f>
        <v>0</v>
      </c>
      <c r="BM496" s="1">
        <f>SUMIFS(Xuat!$G$5:$G$1000,Xuat!$C$5:$C$1000,DATE(Thang!$E$4,Thang!$C$4,BM$2),Xuat!$D$5:$D$1000,Loc!$A496)</f>
        <v>0</v>
      </c>
      <c r="BN496" s="1">
        <f>SUMIFS(Xuat!$G$5:$G$1000,Xuat!$C$5:$C$1000,DATE(Thang!$E$4,Thang!$C$4,BN$2),Xuat!$D$5:$D$1000,Loc!$A496)</f>
        <v>0</v>
      </c>
      <c r="BO496" s="1">
        <f>SUMIFS(Xuat!$G$5:$G$1000,Xuat!$C$5:$C$1000,DATE(Thang!$E$4,Thang!$C$4,BO$2),Xuat!$D$5:$D$1000,Loc!$A496)</f>
        <v>0</v>
      </c>
    </row>
    <row r="497" spans="1:67" x14ac:dyDescent="0.2">
      <c r="A497" s="2">
        <f>DM!C497</f>
        <v>0</v>
      </c>
      <c r="B497" s="3">
        <f>VLOOKUP(A497,Tondau!$B$5:$F$500,3,0)</f>
        <v>0</v>
      </c>
      <c r="C497" s="3">
        <f t="shared" si="23"/>
        <v>0</v>
      </c>
      <c r="D497" s="3">
        <f t="shared" si="24"/>
        <v>0</v>
      </c>
      <c r="E497" s="3">
        <f t="shared" si="25"/>
        <v>0</v>
      </c>
      <c r="F497" s="7">
        <f>SUMIFS(Nhap!$I$5:$I$1000,Nhap!$E$5:$E$1000,DATE(Thang!$E$4,Thang!$C$4,Loc!$F$2),Nhap!$F$5:$F$1000,Loc!A497)</f>
        <v>0</v>
      </c>
      <c r="G497" s="7">
        <f>SUMIFS(Nhap!$I$5:$I$1000,Nhap!$E$5:$E$1000,DATE(Thang!$E$4,Thang!$C$4,Loc!$G$2),Nhap!$F$5:$F$1000,Loc!A497)</f>
        <v>0</v>
      </c>
      <c r="H497" s="7">
        <f>SUMIFS(Nhap!$I$5:$I$1000,Nhap!$E$5:$E$1000,DATE(Thang!$E$4,Thang!$C$4,Loc!$H$2),Nhap!$F$5:$F$1000,Loc!A497)</f>
        <v>0</v>
      </c>
      <c r="I497" s="7">
        <f>SUMIFS(Nhap!$I$5:$I$1000,Nhap!$E$5:$E$1000,DATE(Thang!$E$4,Thang!$C$4,Loc!$I$2),Nhap!$F$5:$F$1000,Loc!A497)</f>
        <v>0</v>
      </c>
      <c r="J497" s="7">
        <f>SUMIFS(Nhap!$I$5:$I$1000,Nhap!$E$5:$E$1000,DATE(Thang!$E$4,Thang!$C$4,Loc!$J$2),Nhap!$F$5:$F$1000,Loc!A497)</f>
        <v>0</v>
      </c>
      <c r="K497" s="7">
        <f>SUMIFS(Nhap!$I$5:$I$1000,Nhap!$E$5:$E$1000,DATE(Thang!$E$4,Thang!$C$4,Loc!$K$2),Nhap!$F$5:$F$1000,Loc!A497)</f>
        <v>0</v>
      </c>
      <c r="L497" s="7">
        <f>SUMIFS(Nhap!$I$5:$I$1000,Nhap!$E$5:$E$1000,DATE(Thang!$E$4,Thang!$C$4,Loc!$L$2),Nhap!$F$5:$F$1000,Loc!A497)</f>
        <v>0</v>
      </c>
      <c r="M497" s="7">
        <f>SUMIFS(Nhap!$I$5:$I$1000,Nhap!$E$5:$E$1000,DATE(Thang!$E$4,Thang!$C$4,Loc!$M$2),Nhap!$F$5:$F$1000,Loc!A497)</f>
        <v>0</v>
      </c>
      <c r="N497" s="7">
        <f>SUMIFS(Nhap!$I$5:$I$1000,Nhap!$E$5:$E$1000,DATE(Thang!$E$4,Thang!$C$4,Loc!$N$2),Nhap!$F$5:$F$1000,Loc!A497)</f>
        <v>0</v>
      </c>
      <c r="O497" s="7">
        <f>SUMIFS(Nhap!$I$5:$I$1000,Nhap!$E$5:$E$1000,DATE(Thang!$E$4,Thang!$C$4,Loc!$O$2),Nhap!$F$5:$F$1000,Loc!A497)</f>
        <v>0</v>
      </c>
      <c r="P497" s="7">
        <f>SUMIFS(Nhap!$I$5:$I$1000,Nhap!$E$5:$E$1000,DATE(Thang!$E$4,Thang!$C$4,Loc!$P$2),Nhap!$F$5:$F$1000,Loc!A497)</f>
        <v>0</v>
      </c>
      <c r="Q497" s="7">
        <f>SUMIFS(Nhap!$I$5:$I$1000,Nhap!$E$5:$E$1000,DATE(Thang!$E$4,Thang!$C$4,Loc!$Q$2),Nhap!$F$5:$F$1000,Loc!A497)</f>
        <v>0</v>
      </c>
      <c r="R497" s="7">
        <f>SUMIFS(Nhap!$I$5:$I$1000,Nhap!$E$5:$E$1000,DATE(Thang!$E$4,Thang!$C$4,Loc!$R$2),Nhap!$F$5:$F$1000,Loc!A497)</f>
        <v>0</v>
      </c>
      <c r="S497" s="7">
        <f>SUMIFS(Nhap!$I$5:$I$1000,Nhap!$E$5:$E$1000,DATE(Thang!$E$4,Thang!$C$4,Loc!$S$2),Nhap!$F$5:$F$1000,Loc!A497)</f>
        <v>0</v>
      </c>
      <c r="T497" s="7">
        <f>SUMIFS(Nhap!$I$5:$I$1000,Nhap!$E$5:$E$1000,DATE(Thang!$E$4,Thang!$C$4,Loc!$T$2),Nhap!$F$5:$F$1000,Loc!A497)</f>
        <v>0</v>
      </c>
      <c r="U497" s="7">
        <f>SUMIFS(Nhap!$I$5:$I$1000,Nhap!$E$5:$E$1000,DATE(Thang!$E$4,Thang!$C$4,Loc!$U$2),Nhap!$F$5:$F$1000,Loc!A497)</f>
        <v>0</v>
      </c>
      <c r="V497" s="7">
        <f>SUMIFS(Nhap!$I$5:$I$1000,Nhap!$E$5:$E$1000,DATE(Thang!$E$4,Thang!$C$4,Loc!$V$2),Nhap!$F$5:$F$1000,Loc!A497)</f>
        <v>0</v>
      </c>
      <c r="W497" s="7">
        <f>SUMIFS(Nhap!$I$5:$I$1000,Nhap!$E$5:$E$1000,DATE(Thang!$E$4,Thang!$C$4,Loc!$W$2),Nhap!$F$5:$F$1000,Loc!A497)</f>
        <v>0</v>
      </c>
      <c r="X497" s="7">
        <f>SUMIFS(Nhap!$I$5:$I$1000,Nhap!$E$5:$E$1000,DATE(Thang!$E$4,Thang!$C$4,Loc!$X$2),Nhap!$F$5:$F$1000,Loc!A497)</f>
        <v>0</v>
      </c>
      <c r="Y497" s="7">
        <f>SUMIFS(Nhap!$I$5:$I$1000,Nhap!$E$5:$E$1000,DATE(Thang!$E$4,Thang!$C$4,Loc!$Y$2),Nhap!$F$5:$F$1000,Loc!A497)</f>
        <v>0</v>
      </c>
      <c r="Z497" s="7">
        <f>SUMIFS(Nhap!$I$5:$I$1000,Nhap!$E$5:$E$1000,DATE(Thang!$E$4,Thang!$C$4,Loc!$Z$2),Nhap!$F$5:$F$1000,Loc!A497)</f>
        <v>0</v>
      </c>
      <c r="AA497" s="7">
        <f>SUMIFS(Nhap!$I$5:$I$1000,Nhap!$E$5:$E$1000,DATE(Thang!$E$4,Thang!$C$4,Loc!$AA$2),Nhap!$F$5:$F$1000,Loc!A497)</f>
        <v>0</v>
      </c>
      <c r="AB497" s="7">
        <f>SUMIFS(Nhap!$I$5:$I$1000,Nhap!$E$5:$E$1000,DATE(Thang!$E$4,Thang!$C$4,Loc!$AB$2),Nhap!$F$5:$F$1000,Loc!A497)</f>
        <v>0</v>
      </c>
      <c r="AC497" s="7">
        <f>SUMIFS(Nhap!$I$5:$I$1000,Nhap!$E$5:$E$1000,DATE(Thang!$E$4,Thang!$C$4,Loc!$AC$2),Nhap!$F$5:$F$1000,Loc!A497)</f>
        <v>0</v>
      </c>
      <c r="AD497" s="7">
        <f>SUMIFS(Nhap!$I$5:$I$1000,Nhap!$E$5:$E$1000,DATE(Thang!$E$4,Thang!$C$4,Loc!$AD$2),Nhap!$F$5:$F$1000,Loc!$A$5)</f>
        <v>0</v>
      </c>
      <c r="AE497" s="7">
        <f>SUMIFS(Nhap!$I$5:$I$1000,Nhap!$E$5:$E$1000,DATE(Thang!$E$4,Thang!$C$4,Loc!$AE$2),Nhap!$F$5:$F$1000,Loc!A497)</f>
        <v>0</v>
      </c>
      <c r="AF497" s="7">
        <f>SUMIFS(Nhap!$I$5:$I$1000,Nhap!$E$5:$E$1000,DATE(Thang!$E$4,Thang!$C$4,Loc!$AF$2),Nhap!$F$5:$F$1000,Loc!A497)</f>
        <v>0</v>
      </c>
      <c r="AG497" s="7">
        <f>SUMIFS(Nhap!$I$5:$I$1000,Nhap!$E$5:$E$1000,DATE(Thang!$E$4,Thang!$C$4,Loc!$AG$2),Nhap!$F$5:$F$1000,Loc!A497)</f>
        <v>0</v>
      </c>
      <c r="AH497" s="7">
        <f>SUMIFS(Nhap!$I$5:$I$1000,Nhap!$E$5:$E$1000,DATE(Thang!$E$4,Thang!$C$4,Loc!$AH$2),Nhap!$F$5:$F$1000,Loc!A497)</f>
        <v>0</v>
      </c>
      <c r="AI497" s="7">
        <f>SUMIFS(Nhap!$I$5:$I$1000,Nhap!$E$5:$E$1000,DATE(Thang!$E$4,Thang!$C$4,Loc!$AI$2),Nhap!$F$5:$F$1000,Loc!A497)</f>
        <v>0</v>
      </c>
      <c r="AJ497" s="7">
        <f>SUMIFS(Nhap!$I$5:$I$1000,Nhap!$E$5:$E$1000,DATE(Thang!$E$4,Thang!$C$4,Loc!$AJ$2),Nhap!$F$5:$F$1000,Loc!A497)</f>
        <v>0</v>
      </c>
      <c r="AK497" s="1">
        <f>SUMIFS(Xuat!$G$5:$G$1000,Xuat!$C$5:$C$1000,DATE(Thang!$E$4,Thang!$C$4,AK$2),Xuat!$D$5:$D$1000,Loc!$A497)</f>
        <v>0</v>
      </c>
      <c r="AL497" s="1">
        <f>SUMIFS(Xuat!$G$5:$G$1000,Xuat!$C$5:$C$1000,DATE(Thang!$E$4,Thang!$C$4,AL$2),Xuat!$D$5:$D$1000,Loc!$A497)</f>
        <v>0</v>
      </c>
      <c r="AM497" s="1">
        <f>SUMIFS(Xuat!$G$5:$G$1000,Xuat!$C$5:$C$1000,DATE(Thang!$E$4,Thang!$C$4,AM$2),Xuat!$D$5:$D$1000,Loc!$A497)</f>
        <v>0</v>
      </c>
      <c r="AN497" s="1">
        <f>SUMIFS(Xuat!$G$5:$G$1000,Xuat!$C$5:$C$1000,DATE(Thang!$E$4,Thang!$C$4,AN$2),Xuat!$D$5:$D$1000,Loc!$A497)</f>
        <v>0</v>
      </c>
      <c r="AO497" s="1">
        <f>SUMIFS(Xuat!$G$5:$G$1000,Xuat!$C$5:$C$1000,DATE(Thang!$E$4,Thang!$C$4,AO$2),Xuat!$D$5:$D$1000,Loc!$A497)</f>
        <v>0</v>
      </c>
      <c r="AP497" s="1">
        <f>SUMIFS(Xuat!$G$5:$G$1000,Xuat!$C$5:$C$1000,DATE(Thang!$E$4,Thang!$C$4,AP$2),Xuat!$D$5:$D$1000,Loc!$A497)</f>
        <v>0</v>
      </c>
      <c r="AQ497" s="1">
        <f>SUMIFS(Xuat!$G$5:$G$1000,Xuat!$C$5:$C$1000,DATE(Thang!$E$4,Thang!$C$4,AQ$2),Xuat!$D$5:$D$1000,Loc!$A497)</f>
        <v>0</v>
      </c>
      <c r="AR497" s="1">
        <f>SUMIFS(Xuat!$G$5:$G$1000,Xuat!$C$5:$C$1000,DATE(Thang!$E$4,Thang!$C$4,AR$2),Xuat!$D$5:$D$1000,Loc!$A497)</f>
        <v>0</v>
      </c>
      <c r="AS497" s="1">
        <f>SUMIFS(Xuat!$G$5:$G$1000,Xuat!$C$5:$C$1000,DATE(Thang!$E$4,Thang!$C$4,AS$2),Xuat!$D$5:$D$1000,Loc!$A497)</f>
        <v>0</v>
      </c>
      <c r="AT497" s="1">
        <f>SUMIFS(Xuat!$G$5:$G$1000,Xuat!$C$5:$C$1000,DATE(Thang!$E$4,Thang!$C$4,AT$2),Xuat!$D$5:$D$1000,Loc!$A497)</f>
        <v>0</v>
      </c>
      <c r="AU497" s="1">
        <f>SUMIFS(Xuat!$G$5:$G$1000,Xuat!$C$5:$C$1000,DATE(Thang!$E$4,Thang!$C$4,AU$2),Xuat!$D$5:$D$1000,Loc!$A497)</f>
        <v>0</v>
      </c>
      <c r="AV497" s="1">
        <f>SUMIFS(Xuat!$G$5:$G$1000,Xuat!$C$5:$C$1000,DATE(Thang!$E$4,Thang!$C$4,AV$2),Xuat!$D$5:$D$1000,Loc!$A497)</f>
        <v>0</v>
      </c>
      <c r="AW497" s="1">
        <f>SUMIFS(Xuat!$G$5:$G$1000,Xuat!$C$5:$C$1000,DATE(Thang!$E$4,Thang!$C$4,AW$2),Xuat!$D$5:$D$1000,Loc!$A497)</f>
        <v>0</v>
      </c>
      <c r="AX497" s="1">
        <f>SUMIFS(Xuat!$G$5:$G$1000,Xuat!$C$5:$C$1000,DATE(Thang!$E$4,Thang!$C$4,AX$2),Xuat!$D$5:$D$1000,Loc!$A497)</f>
        <v>0</v>
      </c>
      <c r="AY497" s="1">
        <f>SUMIFS(Xuat!$G$5:$G$1000,Xuat!$C$5:$C$1000,DATE(Thang!$E$4,Thang!$C$4,AY$2),Xuat!$D$5:$D$1000,Loc!$A497)</f>
        <v>0</v>
      </c>
      <c r="AZ497" s="1">
        <f>SUMIFS(Xuat!$G$5:$G$1000,Xuat!$C$5:$C$1000,DATE(Thang!$E$4,Thang!$C$4,AZ$2),Xuat!$D$5:$D$1000,Loc!$A497)</f>
        <v>0</v>
      </c>
      <c r="BA497" s="1">
        <f>SUMIFS(Xuat!$G$5:$G$1000,Xuat!$C$5:$C$1000,DATE(Thang!$E$4,Thang!$C$4,BA$2),Xuat!$D$5:$D$1000,Loc!$A497)</f>
        <v>0</v>
      </c>
      <c r="BB497" s="1">
        <f>SUMIFS(Xuat!$G$5:$G$1000,Xuat!$C$5:$C$1000,DATE(Thang!$E$4,Thang!$C$4,BB$2),Xuat!$D$5:$D$1000,Loc!$A497)</f>
        <v>0</v>
      </c>
      <c r="BC497" s="1">
        <f>SUMIFS(Xuat!$G$5:$G$1000,Xuat!$C$5:$C$1000,DATE(Thang!$E$4,Thang!$C$4,BC$2),Xuat!$D$5:$D$1000,Loc!$A497)</f>
        <v>0</v>
      </c>
      <c r="BD497" s="1">
        <f>SUMIFS(Xuat!$G$5:$G$1000,Xuat!$C$5:$C$1000,DATE(Thang!$E$4,Thang!$C$4,BD$2),Xuat!$D$5:$D$1000,Loc!$A497)</f>
        <v>0</v>
      </c>
      <c r="BE497" s="1">
        <f>SUMIFS(Xuat!$G$5:$G$1000,Xuat!$C$5:$C$1000,DATE(Thang!$E$4,Thang!$C$4,BE$2),Xuat!$D$5:$D$1000,Loc!$A497)</f>
        <v>0</v>
      </c>
      <c r="BF497" s="1">
        <f>SUMIFS(Xuat!$G$5:$G$1000,Xuat!$C$5:$C$1000,DATE(Thang!$E$4,Thang!$C$4,BF$2),Xuat!$D$5:$D$1000,Loc!$A497)</f>
        <v>0</v>
      </c>
      <c r="BG497" s="1">
        <f>SUMIFS(Xuat!$G$5:$G$1000,Xuat!$C$5:$C$1000,DATE(Thang!$E$4,Thang!$C$4,BG$2),Xuat!$D$5:$D$1000,Loc!$A497)</f>
        <v>0</v>
      </c>
      <c r="BH497" s="1">
        <f>SUMIFS(Xuat!$G$5:$G$1000,Xuat!$C$5:$C$1000,DATE(Thang!$E$4,Thang!$C$4,BH$2),Xuat!$D$5:$D$1000,Loc!$A497)</f>
        <v>0</v>
      </c>
      <c r="BI497" s="1">
        <f>SUMIFS(Xuat!$G$5:$G$1000,Xuat!$C$5:$C$1000,DATE(Thang!$E$4,Thang!$C$4,BI$2),Xuat!$D$5:$D$1000,Loc!$A497)</f>
        <v>0</v>
      </c>
      <c r="BJ497" s="1">
        <f>SUMIFS(Xuat!$G$5:$G$1000,Xuat!$C$5:$C$1000,DATE(Thang!$E$4,Thang!$C$4,BJ$2),Xuat!$D$5:$D$1000,Loc!$A497)</f>
        <v>0</v>
      </c>
      <c r="BK497" s="1">
        <f>SUMIFS(Xuat!$G$5:$G$1000,Xuat!$C$5:$C$1000,DATE(Thang!$E$4,Thang!$C$4,BK$2),Xuat!$D$5:$D$1000,Loc!$A497)</f>
        <v>0</v>
      </c>
      <c r="BL497" s="1">
        <f>SUMIFS(Xuat!$G$5:$G$1000,Xuat!$C$5:$C$1000,DATE(Thang!$E$4,Thang!$C$4,BL$2),Xuat!$D$5:$D$1000,Loc!$A497)</f>
        <v>0</v>
      </c>
      <c r="BM497" s="1">
        <f>SUMIFS(Xuat!$G$5:$G$1000,Xuat!$C$5:$C$1000,DATE(Thang!$E$4,Thang!$C$4,BM$2),Xuat!$D$5:$D$1000,Loc!$A497)</f>
        <v>0</v>
      </c>
      <c r="BN497" s="1">
        <f>SUMIFS(Xuat!$G$5:$G$1000,Xuat!$C$5:$C$1000,DATE(Thang!$E$4,Thang!$C$4,BN$2),Xuat!$D$5:$D$1000,Loc!$A497)</f>
        <v>0</v>
      </c>
      <c r="BO497" s="1">
        <f>SUMIFS(Xuat!$G$5:$G$1000,Xuat!$C$5:$C$1000,DATE(Thang!$E$4,Thang!$C$4,BO$2),Xuat!$D$5:$D$1000,Loc!$A497)</f>
        <v>0</v>
      </c>
    </row>
    <row r="498" spans="1:67" x14ac:dyDescent="0.2">
      <c r="A498" s="2">
        <f>DM!C498</f>
        <v>0</v>
      </c>
      <c r="B498" s="3">
        <f>VLOOKUP(A498,Tondau!$B$5:$F$500,3,0)</f>
        <v>0</v>
      </c>
      <c r="C498" s="3">
        <f t="shared" si="23"/>
        <v>0</v>
      </c>
      <c r="D498" s="3">
        <f t="shared" si="24"/>
        <v>0</v>
      </c>
      <c r="E498" s="3">
        <f t="shared" si="25"/>
        <v>0</v>
      </c>
      <c r="F498" s="7">
        <f>SUMIFS(Nhap!$I$5:$I$1000,Nhap!$E$5:$E$1000,DATE(Thang!$E$4,Thang!$C$4,Loc!$F$2),Nhap!$F$5:$F$1000,Loc!A498)</f>
        <v>0</v>
      </c>
      <c r="G498" s="7">
        <f>SUMIFS(Nhap!$I$5:$I$1000,Nhap!$E$5:$E$1000,DATE(Thang!$E$4,Thang!$C$4,Loc!$G$2),Nhap!$F$5:$F$1000,Loc!A498)</f>
        <v>0</v>
      </c>
      <c r="H498" s="7">
        <f>SUMIFS(Nhap!$I$5:$I$1000,Nhap!$E$5:$E$1000,DATE(Thang!$E$4,Thang!$C$4,Loc!$H$2),Nhap!$F$5:$F$1000,Loc!A498)</f>
        <v>0</v>
      </c>
      <c r="I498" s="7">
        <f>SUMIFS(Nhap!$I$5:$I$1000,Nhap!$E$5:$E$1000,DATE(Thang!$E$4,Thang!$C$4,Loc!$I$2),Nhap!$F$5:$F$1000,Loc!A498)</f>
        <v>0</v>
      </c>
      <c r="J498" s="7">
        <f>SUMIFS(Nhap!$I$5:$I$1000,Nhap!$E$5:$E$1000,DATE(Thang!$E$4,Thang!$C$4,Loc!$J$2),Nhap!$F$5:$F$1000,Loc!A498)</f>
        <v>0</v>
      </c>
      <c r="K498" s="7">
        <f>SUMIFS(Nhap!$I$5:$I$1000,Nhap!$E$5:$E$1000,DATE(Thang!$E$4,Thang!$C$4,Loc!$K$2),Nhap!$F$5:$F$1000,Loc!A498)</f>
        <v>0</v>
      </c>
      <c r="L498" s="7">
        <f>SUMIFS(Nhap!$I$5:$I$1000,Nhap!$E$5:$E$1000,DATE(Thang!$E$4,Thang!$C$4,Loc!$L$2),Nhap!$F$5:$F$1000,Loc!A498)</f>
        <v>0</v>
      </c>
      <c r="M498" s="7">
        <f>SUMIFS(Nhap!$I$5:$I$1000,Nhap!$E$5:$E$1000,DATE(Thang!$E$4,Thang!$C$4,Loc!$M$2),Nhap!$F$5:$F$1000,Loc!A498)</f>
        <v>0</v>
      </c>
      <c r="N498" s="7">
        <f>SUMIFS(Nhap!$I$5:$I$1000,Nhap!$E$5:$E$1000,DATE(Thang!$E$4,Thang!$C$4,Loc!$N$2),Nhap!$F$5:$F$1000,Loc!A498)</f>
        <v>0</v>
      </c>
      <c r="O498" s="7">
        <f>SUMIFS(Nhap!$I$5:$I$1000,Nhap!$E$5:$E$1000,DATE(Thang!$E$4,Thang!$C$4,Loc!$O$2),Nhap!$F$5:$F$1000,Loc!A498)</f>
        <v>0</v>
      </c>
      <c r="P498" s="7">
        <f>SUMIFS(Nhap!$I$5:$I$1000,Nhap!$E$5:$E$1000,DATE(Thang!$E$4,Thang!$C$4,Loc!$P$2),Nhap!$F$5:$F$1000,Loc!A498)</f>
        <v>0</v>
      </c>
      <c r="Q498" s="7">
        <f>SUMIFS(Nhap!$I$5:$I$1000,Nhap!$E$5:$E$1000,DATE(Thang!$E$4,Thang!$C$4,Loc!$Q$2),Nhap!$F$5:$F$1000,Loc!A498)</f>
        <v>0</v>
      </c>
      <c r="R498" s="7">
        <f>SUMIFS(Nhap!$I$5:$I$1000,Nhap!$E$5:$E$1000,DATE(Thang!$E$4,Thang!$C$4,Loc!$R$2),Nhap!$F$5:$F$1000,Loc!A498)</f>
        <v>0</v>
      </c>
      <c r="S498" s="7">
        <f>SUMIFS(Nhap!$I$5:$I$1000,Nhap!$E$5:$E$1000,DATE(Thang!$E$4,Thang!$C$4,Loc!$S$2),Nhap!$F$5:$F$1000,Loc!A498)</f>
        <v>0</v>
      </c>
      <c r="T498" s="7">
        <f>SUMIFS(Nhap!$I$5:$I$1000,Nhap!$E$5:$E$1000,DATE(Thang!$E$4,Thang!$C$4,Loc!$T$2),Nhap!$F$5:$F$1000,Loc!A498)</f>
        <v>0</v>
      </c>
      <c r="U498" s="7">
        <f>SUMIFS(Nhap!$I$5:$I$1000,Nhap!$E$5:$E$1000,DATE(Thang!$E$4,Thang!$C$4,Loc!$U$2),Nhap!$F$5:$F$1000,Loc!A498)</f>
        <v>0</v>
      </c>
      <c r="V498" s="7">
        <f>SUMIFS(Nhap!$I$5:$I$1000,Nhap!$E$5:$E$1000,DATE(Thang!$E$4,Thang!$C$4,Loc!$V$2),Nhap!$F$5:$F$1000,Loc!A498)</f>
        <v>0</v>
      </c>
      <c r="W498" s="7">
        <f>SUMIFS(Nhap!$I$5:$I$1000,Nhap!$E$5:$E$1000,DATE(Thang!$E$4,Thang!$C$4,Loc!$W$2),Nhap!$F$5:$F$1000,Loc!A498)</f>
        <v>0</v>
      </c>
      <c r="X498" s="7">
        <f>SUMIFS(Nhap!$I$5:$I$1000,Nhap!$E$5:$E$1000,DATE(Thang!$E$4,Thang!$C$4,Loc!$X$2),Nhap!$F$5:$F$1000,Loc!A498)</f>
        <v>0</v>
      </c>
      <c r="Y498" s="7">
        <f>SUMIFS(Nhap!$I$5:$I$1000,Nhap!$E$5:$E$1000,DATE(Thang!$E$4,Thang!$C$4,Loc!$Y$2),Nhap!$F$5:$F$1000,Loc!A498)</f>
        <v>0</v>
      </c>
      <c r="Z498" s="7">
        <f>SUMIFS(Nhap!$I$5:$I$1000,Nhap!$E$5:$E$1000,DATE(Thang!$E$4,Thang!$C$4,Loc!$Z$2),Nhap!$F$5:$F$1000,Loc!A498)</f>
        <v>0</v>
      </c>
      <c r="AA498" s="7">
        <f>SUMIFS(Nhap!$I$5:$I$1000,Nhap!$E$5:$E$1000,DATE(Thang!$E$4,Thang!$C$4,Loc!$AA$2),Nhap!$F$5:$F$1000,Loc!A498)</f>
        <v>0</v>
      </c>
      <c r="AB498" s="7">
        <f>SUMIFS(Nhap!$I$5:$I$1000,Nhap!$E$5:$E$1000,DATE(Thang!$E$4,Thang!$C$4,Loc!$AB$2),Nhap!$F$5:$F$1000,Loc!A498)</f>
        <v>0</v>
      </c>
      <c r="AC498" s="7">
        <f>SUMIFS(Nhap!$I$5:$I$1000,Nhap!$E$5:$E$1000,DATE(Thang!$E$4,Thang!$C$4,Loc!$AC$2),Nhap!$F$5:$F$1000,Loc!A498)</f>
        <v>0</v>
      </c>
      <c r="AD498" s="7">
        <f>SUMIFS(Nhap!$I$5:$I$1000,Nhap!$E$5:$E$1000,DATE(Thang!$E$4,Thang!$C$4,Loc!$AD$2),Nhap!$F$5:$F$1000,Loc!$A$5)</f>
        <v>0</v>
      </c>
      <c r="AE498" s="7">
        <f>SUMIFS(Nhap!$I$5:$I$1000,Nhap!$E$5:$E$1000,DATE(Thang!$E$4,Thang!$C$4,Loc!$AE$2),Nhap!$F$5:$F$1000,Loc!A498)</f>
        <v>0</v>
      </c>
      <c r="AF498" s="7">
        <f>SUMIFS(Nhap!$I$5:$I$1000,Nhap!$E$5:$E$1000,DATE(Thang!$E$4,Thang!$C$4,Loc!$AF$2),Nhap!$F$5:$F$1000,Loc!A498)</f>
        <v>0</v>
      </c>
      <c r="AG498" s="7">
        <f>SUMIFS(Nhap!$I$5:$I$1000,Nhap!$E$5:$E$1000,DATE(Thang!$E$4,Thang!$C$4,Loc!$AG$2),Nhap!$F$5:$F$1000,Loc!A498)</f>
        <v>0</v>
      </c>
      <c r="AH498" s="7">
        <f>SUMIFS(Nhap!$I$5:$I$1000,Nhap!$E$5:$E$1000,DATE(Thang!$E$4,Thang!$C$4,Loc!$AH$2),Nhap!$F$5:$F$1000,Loc!A498)</f>
        <v>0</v>
      </c>
      <c r="AI498" s="7">
        <f>SUMIFS(Nhap!$I$5:$I$1000,Nhap!$E$5:$E$1000,DATE(Thang!$E$4,Thang!$C$4,Loc!$AI$2),Nhap!$F$5:$F$1000,Loc!A498)</f>
        <v>0</v>
      </c>
      <c r="AJ498" s="7">
        <f>SUMIFS(Nhap!$I$5:$I$1000,Nhap!$E$5:$E$1000,DATE(Thang!$E$4,Thang!$C$4,Loc!$AJ$2),Nhap!$F$5:$F$1000,Loc!A498)</f>
        <v>0</v>
      </c>
      <c r="AK498" s="1">
        <f>SUMIFS(Xuat!$G$5:$G$1000,Xuat!$C$5:$C$1000,DATE(Thang!$E$4,Thang!$C$4,AK$2),Xuat!$D$5:$D$1000,Loc!$A498)</f>
        <v>0</v>
      </c>
      <c r="AL498" s="1">
        <f>SUMIFS(Xuat!$G$5:$G$1000,Xuat!$C$5:$C$1000,DATE(Thang!$E$4,Thang!$C$4,AL$2),Xuat!$D$5:$D$1000,Loc!$A498)</f>
        <v>0</v>
      </c>
      <c r="AM498" s="1">
        <f>SUMIFS(Xuat!$G$5:$G$1000,Xuat!$C$5:$C$1000,DATE(Thang!$E$4,Thang!$C$4,AM$2),Xuat!$D$5:$D$1000,Loc!$A498)</f>
        <v>0</v>
      </c>
      <c r="AN498" s="1">
        <f>SUMIFS(Xuat!$G$5:$G$1000,Xuat!$C$5:$C$1000,DATE(Thang!$E$4,Thang!$C$4,AN$2),Xuat!$D$5:$D$1000,Loc!$A498)</f>
        <v>0</v>
      </c>
      <c r="AO498" s="1">
        <f>SUMIFS(Xuat!$G$5:$G$1000,Xuat!$C$5:$C$1000,DATE(Thang!$E$4,Thang!$C$4,AO$2),Xuat!$D$5:$D$1000,Loc!$A498)</f>
        <v>0</v>
      </c>
      <c r="AP498" s="1">
        <f>SUMIFS(Xuat!$G$5:$G$1000,Xuat!$C$5:$C$1000,DATE(Thang!$E$4,Thang!$C$4,AP$2),Xuat!$D$5:$D$1000,Loc!$A498)</f>
        <v>0</v>
      </c>
      <c r="AQ498" s="1">
        <f>SUMIFS(Xuat!$G$5:$G$1000,Xuat!$C$5:$C$1000,DATE(Thang!$E$4,Thang!$C$4,AQ$2),Xuat!$D$5:$D$1000,Loc!$A498)</f>
        <v>0</v>
      </c>
      <c r="AR498" s="1">
        <f>SUMIFS(Xuat!$G$5:$G$1000,Xuat!$C$5:$C$1000,DATE(Thang!$E$4,Thang!$C$4,AR$2),Xuat!$D$5:$D$1000,Loc!$A498)</f>
        <v>0</v>
      </c>
      <c r="AS498" s="1">
        <f>SUMIFS(Xuat!$G$5:$G$1000,Xuat!$C$5:$C$1000,DATE(Thang!$E$4,Thang!$C$4,AS$2),Xuat!$D$5:$D$1000,Loc!$A498)</f>
        <v>0</v>
      </c>
      <c r="AT498" s="1">
        <f>SUMIFS(Xuat!$G$5:$G$1000,Xuat!$C$5:$C$1000,DATE(Thang!$E$4,Thang!$C$4,AT$2),Xuat!$D$5:$D$1000,Loc!$A498)</f>
        <v>0</v>
      </c>
      <c r="AU498" s="1">
        <f>SUMIFS(Xuat!$G$5:$G$1000,Xuat!$C$5:$C$1000,DATE(Thang!$E$4,Thang!$C$4,AU$2),Xuat!$D$5:$D$1000,Loc!$A498)</f>
        <v>0</v>
      </c>
      <c r="AV498" s="1">
        <f>SUMIFS(Xuat!$G$5:$G$1000,Xuat!$C$5:$C$1000,DATE(Thang!$E$4,Thang!$C$4,AV$2),Xuat!$D$5:$D$1000,Loc!$A498)</f>
        <v>0</v>
      </c>
      <c r="AW498" s="1">
        <f>SUMIFS(Xuat!$G$5:$G$1000,Xuat!$C$5:$C$1000,DATE(Thang!$E$4,Thang!$C$4,AW$2),Xuat!$D$5:$D$1000,Loc!$A498)</f>
        <v>0</v>
      </c>
      <c r="AX498" s="1">
        <f>SUMIFS(Xuat!$G$5:$G$1000,Xuat!$C$5:$C$1000,DATE(Thang!$E$4,Thang!$C$4,AX$2),Xuat!$D$5:$D$1000,Loc!$A498)</f>
        <v>0</v>
      </c>
      <c r="AY498" s="1">
        <f>SUMIFS(Xuat!$G$5:$G$1000,Xuat!$C$5:$C$1000,DATE(Thang!$E$4,Thang!$C$4,AY$2),Xuat!$D$5:$D$1000,Loc!$A498)</f>
        <v>0</v>
      </c>
      <c r="AZ498" s="1">
        <f>SUMIFS(Xuat!$G$5:$G$1000,Xuat!$C$5:$C$1000,DATE(Thang!$E$4,Thang!$C$4,AZ$2),Xuat!$D$5:$D$1000,Loc!$A498)</f>
        <v>0</v>
      </c>
      <c r="BA498" s="1">
        <f>SUMIFS(Xuat!$G$5:$G$1000,Xuat!$C$5:$C$1000,DATE(Thang!$E$4,Thang!$C$4,BA$2),Xuat!$D$5:$D$1000,Loc!$A498)</f>
        <v>0</v>
      </c>
      <c r="BB498" s="1">
        <f>SUMIFS(Xuat!$G$5:$G$1000,Xuat!$C$5:$C$1000,DATE(Thang!$E$4,Thang!$C$4,BB$2),Xuat!$D$5:$D$1000,Loc!$A498)</f>
        <v>0</v>
      </c>
      <c r="BC498" s="1">
        <f>SUMIFS(Xuat!$G$5:$G$1000,Xuat!$C$5:$C$1000,DATE(Thang!$E$4,Thang!$C$4,BC$2),Xuat!$D$5:$D$1000,Loc!$A498)</f>
        <v>0</v>
      </c>
      <c r="BD498" s="1">
        <f>SUMIFS(Xuat!$G$5:$G$1000,Xuat!$C$5:$C$1000,DATE(Thang!$E$4,Thang!$C$4,BD$2),Xuat!$D$5:$D$1000,Loc!$A498)</f>
        <v>0</v>
      </c>
      <c r="BE498" s="1">
        <f>SUMIFS(Xuat!$G$5:$G$1000,Xuat!$C$5:$C$1000,DATE(Thang!$E$4,Thang!$C$4,BE$2),Xuat!$D$5:$D$1000,Loc!$A498)</f>
        <v>0</v>
      </c>
      <c r="BF498" s="1">
        <f>SUMIFS(Xuat!$G$5:$G$1000,Xuat!$C$5:$C$1000,DATE(Thang!$E$4,Thang!$C$4,BF$2),Xuat!$D$5:$D$1000,Loc!$A498)</f>
        <v>0</v>
      </c>
      <c r="BG498" s="1">
        <f>SUMIFS(Xuat!$G$5:$G$1000,Xuat!$C$5:$C$1000,DATE(Thang!$E$4,Thang!$C$4,BG$2),Xuat!$D$5:$D$1000,Loc!$A498)</f>
        <v>0</v>
      </c>
      <c r="BH498" s="1">
        <f>SUMIFS(Xuat!$G$5:$G$1000,Xuat!$C$5:$C$1000,DATE(Thang!$E$4,Thang!$C$4,BH$2),Xuat!$D$5:$D$1000,Loc!$A498)</f>
        <v>0</v>
      </c>
      <c r="BI498" s="1">
        <f>SUMIFS(Xuat!$G$5:$G$1000,Xuat!$C$5:$C$1000,DATE(Thang!$E$4,Thang!$C$4,BI$2),Xuat!$D$5:$D$1000,Loc!$A498)</f>
        <v>0</v>
      </c>
      <c r="BJ498" s="1">
        <f>SUMIFS(Xuat!$G$5:$G$1000,Xuat!$C$5:$C$1000,DATE(Thang!$E$4,Thang!$C$4,BJ$2),Xuat!$D$5:$D$1000,Loc!$A498)</f>
        <v>0</v>
      </c>
      <c r="BK498" s="1">
        <f>SUMIFS(Xuat!$G$5:$G$1000,Xuat!$C$5:$C$1000,DATE(Thang!$E$4,Thang!$C$4,BK$2),Xuat!$D$5:$D$1000,Loc!$A498)</f>
        <v>0</v>
      </c>
      <c r="BL498" s="1">
        <f>SUMIFS(Xuat!$G$5:$G$1000,Xuat!$C$5:$C$1000,DATE(Thang!$E$4,Thang!$C$4,BL$2),Xuat!$D$5:$D$1000,Loc!$A498)</f>
        <v>0</v>
      </c>
      <c r="BM498" s="1">
        <f>SUMIFS(Xuat!$G$5:$G$1000,Xuat!$C$5:$C$1000,DATE(Thang!$E$4,Thang!$C$4,BM$2),Xuat!$D$5:$D$1000,Loc!$A498)</f>
        <v>0</v>
      </c>
      <c r="BN498" s="1">
        <f>SUMIFS(Xuat!$G$5:$G$1000,Xuat!$C$5:$C$1000,DATE(Thang!$E$4,Thang!$C$4,BN$2),Xuat!$D$5:$D$1000,Loc!$A498)</f>
        <v>0</v>
      </c>
      <c r="BO498" s="1">
        <f>SUMIFS(Xuat!$G$5:$G$1000,Xuat!$C$5:$C$1000,DATE(Thang!$E$4,Thang!$C$4,BO$2),Xuat!$D$5:$D$1000,Loc!$A498)</f>
        <v>0</v>
      </c>
    </row>
    <row r="499" spans="1:67" x14ac:dyDescent="0.2">
      <c r="A499" s="2">
        <f>DM!C499</f>
        <v>0</v>
      </c>
      <c r="B499" s="3">
        <f>VLOOKUP(A499,Tondau!$B$5:$F$500,3,0)</f>
        <v>0</v>
      </c>
      <c r="C499" s="3">
        <f t="shared" si="23"/>
        <v>0</v>
      </c>
      <c r="D499" s="3">
        <f t="shared" si="24"/>
        <v>0</v>
      </c>
      <c r="E499" s="3">
        <f t="shared" si="25"/>
        <v>0</v>
      </c>
      <c r="F499" s="7">
        <f>SUMIFS(Nhap!$I$5:$I$1000,Nhap!$E$5:$E$1000,DATE(Thang!$E$4,Thang!$C$4,Loc!$F$2),Nhap!$F$5:$F$1000,Loc!A499)</f>
        <v>0</v>
      </c>
      <c r="G499" s="7">
        <f>SUMIFS(Nhap!$I$5:$I$1000,Nhap!$E$5:$E$1000,DATE(Thang!$E$4,Thang!$C$4,Loc!$G$2),Nhap!$F$5:$F$1000,Loc!A499)</f>
        <v>0</v>
      </c>
      <c r="H499" s="7">
        <f>SUMIFS(Nhap!$I$5:$I$1000,Nhap!$E$5:$E$1000,DATE(Thang!$E$4,Thang!$C$4,Loc!$H$2),Nhap!$F$5:$F$1000,Loc!A499)</f>
        <v>0</v>
      </c>
      <c r="I499" s="7">
        <f>SUMIFS(Nhap!$I$5:$I$1000,Nhap!$E$5:$E$1000,DATE(Thang!$E$4,Thang!$C$4,Loc!$I$2),Nhap!$F$5:$F$1000,Loc!A499)</f>
        <v>0</v>
      </c>
      <c r="J499" s="7">
        <f>SUMIFS(Nhap!$I$5:$I$1000,Nhap!$E$5:$E$1000,DATE(Thang!$E$4,Thang!$C$4,Loc!$J$2),Nhap!$F$5:$F$1000,Loc!A499)</f>
        <v>0</v>
      </c>
      <c r="K499" s="7">
        <f>SUMIFS(Nhap!$I$5:$I$1000,Nhap!$E$5:$E$1000,DATE(Thang!$E$4,Thang!$C$4,Loc!$K$2),Nhap!$F$5:$F$1000,Loc!A499)</f>
        <v>0</v>
      </c>
      <c r="L499" s="7">
        <f>SUMIFS(Nhap!$I$5:$I$1000,Nhap!$E$5:$E$1000,DATE(Thang!$E$4,Thang!$C$4,Loc!$L$2),Nhap!$F$5:$F$1000,Loc!A499)</f>
        <v>0</v>
      </c>
      <c r="M499" s="7">
        <f>SUMIFS(Nhap!$I$5:$I$1000,Nhap!$E$5:$E$1000,DATE(Thang!$E$4,Thang!$C$4,Loc!$M$2),Nhap!$F$5:$F$1000,Loc!A499)</f>
        <v>0</v>
      </c>
      <c r="N499" s="7">
        <f>SUMIFS(Nhap!$I$5:$I$1000,Nhap!$E$5:$E$1000,DATE(Thang!$E$4,Thang!$C$4,Loc!$N$2),Nhap!$F$5:$F$1000,Loc!A499)</f>
        <v>0</v>
      </c>
      <c r="O499" s="7">
        <f>SUMIFS(Nhap!$I$5:$I$1000,Nhap!$E$5:$E$1000,DATE(Thang!$E$4,Thang!$C$4,Loc!$O$2),Nhap!$F$5:$F$1000,Loc!A499)</f>
        <v>0</v>
      </c>
      <c r="P499" s="7">
        <f>SUMIFS(Nhap!$I$5:$I$1000,Nhap!$E$5:$E$1000,DATE(Thang!$E$4,Thang!$C$4,Loc!$P$2),Nhap!$F$5:$F$1000,Loc!A499)</f>
        <v>0</v>
      </c>
      <c r="Q499" s="7">
        <f>SUMIFS(Nhap!$I$5:$I$1000,Nhap!$E$5:$E$1000,DATE(Thang!$E$4,Thang!$C$4,Loc!$Q$2),Nhap!$F$5:$F$1000,Loc!A499)</f>
        <v>0</v>
      </c>
      <c r="R499" s="7">
        <f>SUMIFS(Nhap!$I$5:$I$1000,Nhap!$E$5:$E$1000,DATE(Thang!$E$4,Thang!$C$4,Loc!$R$2),Nhap!$F$5:$F$1000,Loc!A499)</f>
        <v>0</v>
      </c>
      <c r="S499" s="7">
        <f>SUMIFS(Nhap!$I$5:$I$1000,Nhap!$E$5:$E$1000,DATE(Thang!$E$4,Thang!$C$4,Loc!$S$2),Nhap!$F$5:$F$1000,Loc!A499)</f>
        <v>0</v>
      </c>
      <c r="T499" s="7">
        <f>SUMIFS(Nhap!$I$5:$I$1000,Nhap!$E$5:$E$1000,DATE(Thang!$E$4,Thang!$C$4,Loc!$T$2),Nhap!$F$5:$F$1000,Loc!A499)</f>
        <v>0</v>
      </c>
      <c r="U499" s="7">
        <f>SUMIFS(Nhap!$I$5:$I$1000,Nhap!$E$5:$E$1000,DATE(Thang!$E$4,Thang!$C$4,Loc!$U$2),Nhap!$F$5:$F$1000,Loc!A499)</f>
        <v>0</v>
      </c>
      <c r="V499" s="7">
        <f>SUMIFS(Nhap!$I$5:$I$1000,Nhap!$E$5:$E$1000,DATE(Thang!$E$4,Thang!$C$4,Loc!$V$2),Nhap!$F$5:$F$1000,Loc!A499)</f>
        <v>0</v>
      </c>
      <c r="W499" s="7">
        <f>SUMIFS(Nhap!$I$5:$I$1000,Nhap!$E$5:$E$1000,DATE(Thang!$E$4,Thang!$C$4,Loc!$W$2),Nhap!$F$5:$F$1000,Loc!A499)</f>
        <v>0</v>
      </c>
      <c r="X499" s="7">
        <f>SUMIFS(Nhap!$I$5:$I$1000,Nhap!$E$5:$E$1000,DATE(Thang!$E$4,Thang!$C$4,Loc!$X$2),Nhap!$F$5:$F$1000,Loc!A499)</f>
        <v>0</v>
      </c>
      <c r="Y499" s="7">
        <f>SUMIFS(Nhap!$I$5:$I$1000,Nhap!$E$5:$E$1000,DATE(Thang!$E$4,Thang!$C$4,Loc!$Y$2),Nhap!$F$5:$F$1000,Loc!A499)</f>
        <v>0</v>
      </c>
      <c r="Z499" s="7">
        <f>SUMIFS(Nhap!$I$5:$I$1000,Nhap!$E$5:$E$1000,DATE(Thang!$E$4,Thang!$C$4,Loc!$Z$2),Nhap!$F$5:$F$1000,Loc!A499)</f>
        <v>0</v>
      </c>
      <c r="AA499" s="7">
        <f>SUMIFS(Nhap!$I$5:$I$1000,Nhap!$E$5:$E$1000,DATE(Thang!$E$4,Thang!$C$4,Loc!$AA$2),Nhap!$F$5:$F$1000,Loc!A499)</f>
        <v>0</v>
      </c>
      <c r="AB499" s="7">
        <f>SUMIFS(Nhap!$I$5:$I$1000,Nhap!$E$5:$E$1000,DATE(Thang!$E$4,Thang!$C$4,Loc!$AB$2),Nhap!$F$5:$F$1000,Loc!A499)</f>
        <v>0</v>
      </c>
      <c r="AC499" s="7">
        <f>SUMIFS(Nhap!$I$5:$I$1000,Nhap!$E$5:$E$1000,DATE(Thang!$E$4,Thang!$C$4,Loc!$AC$2),Nhap!$F$5:$F$1000,Loc!A499)</f>
        <v>0</v>
      </c>
      <c r="AD499" s="7">
        <f>SUMIFS(Nhap!$I$5:$I$1000,Nhap!$E$5:$E$1000,DATE(Thang!$E$4,Thang!$C$4,Loc!$AD$2),Nhap!$F$5:$F$1000,Loc!$A$5)</f>
        <v>0</v>
      </c>
      <c r="AE499" s="7">
        <f>SUMIFS(Nhap!$I$5:$I$1000,Nhap!$E$5:$E$1000,DATE(Thang!$E$4,Thang!$C$4,Loc!$AE$2),Nhap!$F$5:$F$1000,Loc!A499)</f>
        <v>0</v>
      </c>
      <c r="AF499" s="7">
        <f>SUMIFS(Nhap!$I$5:$I$1000,Nhap!$E$5:$E$1000,DATE(Thang!$E$4,Thang!$C$4,Loc!$AF$2),Nhap!$F$5:$F$1000,Loc!A499)</f>
        <v>0</v>
      </c>
      <c r="AG499" s="7">
        <f>SUMIFS(Nhap!$I$5:$I$1000,Nhap!$E$5:$E$1000,DATE(Thang!$E$4,Thang!$C$4,Loc!$AG$2),Nhap!$F$5:$F$1000,Loc!A499)</f>
        <v>0</v>
      </c>
      <c r="AH499" s="7">
        <f>SUMIFS(Nhap!$I$5:$I$1000,Nhap!$E$5:$E$1000,DATE(Thang!$E$4,Thang!$C$4,Loc!$AH$2),Nhap!$F$5:$F$1000,Loc!A499)</f>
        <v>0</v>
      </c>
      <c r="AI499" s="7">
        <f>SUMIFS(Nhap!$I$5:$I$1000,Nhap!$E$5:$E$1000,DATE(Thang!$E$4,Thang!$C$4,Loc!$AI$2),Nhap!$F$5:$F$1000,Loc!A499)</f>
        <v>0</v>
      </c>
      <c r="AJ499" s="7">
        <f>SUMIFS(Nhap!$I$5:$I$1000,Nhap!$E$5:$E$1000,DATE(Thang!$E$4,Thang!$C$4,Loc!$AJ$2),Nhap!$F$5:$F$1000,Loc!A499)</f>
        <v>0</v>
      </c>
      <c r="AK499" s="1">
        <f>SUMIFS(Xuat!$G$5:$G$1000,Xuat!$C$5:$C$1000,DATE(Thang!$E$4,Thang!$C$4,AK$2),Xuat!$D$5:$D$1000,Loc!$A499)</f>
        <v>0</v>
      </c>
      <c r="AL499" s="1">
        <f>SUMIFS(Xuat!$G$5:$G$1000,Xuat!$C$5:$C$1000,DATE(Thang!$E$4,Thang!$C$4,AL$2),Xuat!$D$5:$D$1000,Loc!$A499)</f>
        <v>0</v>
      </c>
      <c r="AM499" s="1">
        <f>SUMIFS(Xuat!$G$5:$G$1000,Xuat!$C$5:$C$1000,DATE(Thang!$E$4,Thang!$C$4,AM$2),Xuat!$D$5:$D$1000,Loc!$A499)</f>
        <v>0</v>
      </c>
      <c r="AN499" s="1">
        <f>SUMIFS(Xuat!$G$5:$G$1000,Xuat!$C$5:$C$1000,DATE(Thang!$E$4,Thang!$C$4,AN$2),Xuat!$D$5:$D$1000,Loc!$A499)</f>
        <v>0</v>
      </c>
      <c r="AO499" s="1">
        <f>SUMIFS(Xuat!$G$5:$G$1000,Xuat!$C$5:$C$1000,DATE(Thang!$E$4,Thang!$C$4,AO$2),Xuat!$D$5:$D$1000,Loc!$A499)</f>
        <v>0</v>
      </c>
      <c r="AP499" s="1">
        <f>SUMIFS(Xuat!$G$5:$G$1000,Xuat!$C$5:$C$1000,DATE(Thang!$E$4,Thang!$C$4,AP$2),Xuat!$D$5:$D$1000,Loc!$A499)</f>
        <v>0</v>
      </c>
      <c r="AQ499" s="1">
        <f>SUMIFS(Xuat!$G$5:$G$1000,Xuat!$C$5:$C$1000,DATE(Thang!$E$4,Thang!$C$4,AQ$2),Xuat!$D$5:$D$1000,Loc!$A499)</f>
        <v>0</v>
      </c>
      <c r="AR499" s="1">
        <f>SUMIFS(Xuat!$G$5:$G$1000,Xuat!$C$5:$C$1000,DATE(Thang!$E$4,Thang!$C$4,AR$2),Xuat!$D$5:$D$1000,Loc!$A499)</f>
        <v>0</v>
      </c>
      <c r="AS499" s="1">
        <f>SUMIFS(Xuat!$G$5:$G$1000,Xuat!$C$5:$C$1000,DATE(Thang!$E$4,Thang!$C$4,AS$2),Xuat!$D$5:$D$1000,Loc!$A499)</f>
        <v>0</v>
      </c>
      <c r="AT499" s="1">
        <f>SUMIFS(Xuat!$G$5:$G$1000,Xuat!$C$5:$C$1000,DATE(Thang!$E$4,Thang!$C$4,AT$2),Xuat!$D$5:$D$1000,Loc!$A499)</f>
        <v>0</v>
      </c>
      <c r="AU499" s="1">
        <f>SUMIFS(Xuat!$G$5:$G$1000,Xuat!$C$5:$C$1000,DATE(Thang!$E$4,Thang!$C$4,AU$2),Xuat!$D$5:$D$1000,Loc!$A499)</f>
        <v>0</v>
      </c>
      <c r="AV499" s="1">
        <f>SUMIFS(Xuat!$G$5:$G$1000,Xuat!$C$5:$C$1000,DATE(Thang!$E$4,Thang!$C$4,AV$2),Xuat!$D$5:$D$1000,Loc!$A499)</f>
        <v>0</v>
      </c>
      <c r="AW499" s="1">
        <f>SUMIFS(Xuat!$G$5:$G$1000,Xuat!$C$5:$C$1000,DATE(Thang!$E$4,Thang!$C$4,AW$2),Xuat!$D$5:$D$1000,Loc!$A499)</f>
        <v>0</v>
      </c>
      <c r="AX499" s="1">
        <f>SUMIFS(Xuat!$G$5:$G$1000,Xuat!$C$5:$C$1000,DATE(Thang!$E$4,Thang!$C$4,AX$2),Xuat!$D$5:$D$1000,Loc!$A499)</f>
        <v>0</v>
      </c>
      <c r="AY499" s="1">
        <f>SUMIFS(Xuat!$G$5:$G$1000,Xuat!$C$5:$C$1000,DATE(Thang!$E$4,Thang!$C$4,AY$2),Xuat!$D$5:$D$1000,Loc!$A499)</f>
        <v>0</v>
      </c>
      <c r="AZ499" s="1">
        <f>SUMIFS(Xuat!$G$5:$G$1000,Xuat!$C$5:$C$1000,DATE(Thang!$E$4,Thang!$C$4,AZ$2),Xuat!$D$5:$D$1000,Loc!$A499)</f>
        <v>0</v>
      </c>
      <c r="BA499" s="1">
        <f>SUMIFS(Xuat!$G$5:$G$1000,Xuat!$C$5:$C$1000,DATE(Thang!$E$4,Thang!$C$4,BA$2),Xuat!$D$5:$D$1000,Loc!$A499)</f>
        <v>0</v>
      </c>
      <c r="BB499" s="1">
        <f>SUMIFS(Xuat!$G$5:$G$1000,Xuat!$C$5:$C$1000,DATE(Thang!$E$4,Thang!$C$4,BB$2),Xuat!$D$5:$D$1000,Loc!$A499)</f>
        <v>0</v>
      </c>
      <c r="BC499" s="1">
        <f>SUMIFS(Xuat!$G$5:$G$1000,Xuat!$C$5:$C$1000,DATE(Thang!$E$4,Thang!$C$4,BC$2),Xuat!$D$5:$D$1000,Loc!$A499)</f>
        <v>0</v>
      </c>
      <c r="BD499" s="1">
        <f>SUMIFS(Xuat!$G$5:$G$1000,Xuat!$C$5:$C$1000,DATE(Thang!$E$4,Thang!$C$4,BD$2),Xuat!$D$5:$D$1000,Loc!$A499)</f>
        <v>0</v>
      </c>
      <c r="BE499" s="1">
        <f>SUMIFS(Xuat!$G$5:$G$1000,Xuat!$C$5:$C$1000,DATE(Thang!$E$4,Thang!$C$4,BE$2),Xuat!$D$5:$D$1000,Loc!$A499)</f>
        <v>0</v>
      </c>
      <c r="BF499" s="1">
        <f>SUMIFS(Xuat!$G$5:$G$1000,Xuat!$C$5:$C$1000,DATE(Thang!$E$4,Thang!$C$4,BF$2),Xuat!$D$5:$D$1000,Loc!$A499)</f>
        <v>0</v>
      </c>
      <c r="BG499" s="1">
        <f>SUMIFS(Xuat!$G$5:$G$1000,Xuat!$C$5:$C$1000,DATE(Thang!$E$4,Thang!$C$4,BG$2),Xuat!$D$5:$D$1000,Loc!$A499)</f>
        <v>0</v>
      </c>
      <c r="BH499" s="1">
        <f>SUMIFS(Xuat!$G$5:$G$1000,Xuat!$C$5:$C$1000,DATE(Thang!$E$4,Thang!$C$4,BH$2),Xuat!$D$5:$D$1000,Loc!$A499)</f>
        <v>0</v>
      </c>
      <c r="BI499" s="1">
        <f>SUMIFS(Xuat!$G$5:$G$1000,Xuat!$C$5:$C$1000,DATE(Thang!$E$4,Thang!$C$4,BI$2),Xuat!$D$5:$D$1000,Loc!$A499)</f>
        <v>0</v>
      </c>
      <c r="BJ499" s="1">
        <f>SUMIFS(Xuat!$G$5:$G$1000,Xuat!$C$5:$C$1000,DATE(Thang!$E$4,Thang!$C$4,BJ$2),Xuat!$D$5:$D$1000,Loc!$A499)</f>
        <v>0</v>
      </c>
      <c r="BK499" s="1">
        <f>SUMIFS(Xuat!$G$5:$G$1000,Xuat!$C$5:$C$1000,DATE(Thang!$E$4,Thang!$C$4,BK$2),Xuat!$D$5:$D$1000,Loc!$A499)</f>
        <v>0</v>
      </c>
      <c r="BL499" s="1">
        <f>SUMIFS(Xuat!$G$5:$G$1000,Xuat!$C$5:$C$1000,DATE(Thang!$E$4,Thang!$C$4,BL$2),Xuat!$D$5:$D$1000,Loc!$A499)</f>
        <v>0</v>
      </c>
      <c r="BM499" s="1">
        <f>SUMIFS(Xuat!$G$5:$G$1000,Xuat!$C$5:$C$1000,DATE(Thang!$E$4,Thang!$C$4,BM$2),Xuat!$D$5:$D$1000,Loc!$A499)</f>
        <v>0</v>
      </c>
      <c r="BN499" s="1">
        <f>SUMIFS(Xuat!$G$5:$G$1000,Xuat!$C$5:$C$1000,DATE(Thang!$E$4,Thang!$C$4,BN$2),Xuat!$D$5:$D$1000,Loc!$A499)</f>
        <v>0</v>
      </c>
      <c r="BO499" s="1">
        <f>SUMIFS(Xuat!$G$5:$G$1000,Xuat!$C$5:$C$1000,DATE(Thang!$E$4,Thang!$C$4,BO$2),Xuat!$D$5:$D$1000,Loc!$A499)</f>
        <v>0</v>
      </c>
    </row>
    <row r="500" spans="1:67" x14ac:dyDescent="0.2">
      <c r="A500" s="2">
        <f>DM!C500</f>
        <v>0</v>
      </c>
      <c r="B500" s="3">
        <f>VLOOKUP(A500,Tondau!$B$5:$F$500,3,0)</f>
        <v>0</v>
      </c>
      <c r="C500" s="3">
        <f t="shared" si="23"/>
        <v>0</v>
      </c>
      <c r="D500" s="3">
        <f t="shared" si="24"/>
        <v>0</v>
      </c>
      <c r="E500" s="3">
        <f t="shared" si="25"/>
        <v>0</v>
      </c>
      <c r="F500" s="7">
        <f>SUMIFS(Nhap!$I$5:$I$1000,Nhap!$E$5:$E$1000,DATE(Thang!$E$4,Thang!$C$4,Loc!$F$2),Nhap!$F$5:$F$1000,Loc!A500)</f>
        <v>0</v>
      </c>
      <c r="G500" s="7">
        <f>SUMIFS(Nhap!$I$5:$I$1000,Nhap!$E$5:$E$1000,DATE(Thang!$E$4,Thang!$C$4,Loc!$G$2),Nhap!$F$5:$F$1000,Loc!A500)</f>
        <v>0</v>
      </c>
      <c r="H500" s="7">
        <f>SUMIFS(Nhap!$I$5:$I$1000,Nhap!$E$5:$E$1000,DATE(Thang!$E$4,Thang!$C$4,Loc!$H$2),Nhap!$F$5:$F$1000,Loc!A500)</f>
        <v>0</v>
      </c>
      <c r="I500" s="7">
        <f>SUMIFS(Nhap!$I$5:$I$1000,Nhap!$E$5:$E$1000,DATE(Thang!$E$4,Thang!$C$4,Loc!$I$2),Nhap!$F$5:$F$1000,Loc!A500)</f>
        <v>0</v>
      </c>
      <c r="J500" s="7">
        <f>SUMIFS(Nhap!$I$5:$I$1000,Nhap!$E$5:$E$1000,DATE(Thang!$E$4,Thang!$C$4,Loc!$J$2),Nhap!$F$5:$F$1000,Loc!A500)</f>
        <v>0</v>
      </c>
      <c r="K500" s="7">
        <f>SUMIFS(Nhap!$I$5:$I$1000,Nhap!$E$5:$E$1000,DATE(Thang!$E$4,Thang!$C$4,Loc!$K$2),Nhap!$F$5:$F$1000,Loc!A500)</f>
        <v>0</v>
      </c>
      <c r="L500" s="7">
        <f>SUMIFS(Nhap!$I$5:$I$1000,Nhap!$E$5:$E$1000,DATE(Thang!$E$4,Thang!$C$4,Loc!$L$2),Nhap!$F$5:$F$1000,Loc!A500)</f>
        <v>0</v>
      </c>
      <c r="M500" s="7">
        <f>SUMIFS(Nhap!$I$5:$I$1000,Nhap!$E$5:$E$1000,DATE(Thang!$E$4,Thang!$C$4,Loc!$M$2),Nhap!$F$5:$F$1000,Loc!A500)</f>
        <v>0</v>
      </c>
      <c r="N500" s="7">
        <f>SUMIFS(Nhap!$I$5:$I$1000,Nhap!$E$5:$E$1000,DATE(Thang!$E$4,Thang!$C$4,Loc!$N$2),Nhap!$F$5:$F$1000,Loc!A500)</f>
        <v>0</v>
      </c>
      <c r="O500" s="7">
        <f>SUMIFS(Nhap!$I$5:$I$1000,Nhap!$E$5:$E$1000,DATE(Thang!$E$4,Thang!$C$4,Loc!$O$2),Nhap!$F$5:$F$1000,Loc!A500)</f>
        <v>0</v>
      </c>
      <c r="P500" s="7">
        <f>SUMIFS(Nhap!$I$5:$I$1000,Nhap!$E$5:$E$1000,DATE(Thang!$E$4,Thang!$C$4,Loc!$P$2),Nhap!$F$5:$F$1000,Loc!A500)</f>
        <v>0</v>
      </c>
      <c r="Q500" s="7">
        <f>SUMIFS(Nhap!$I$5:$I$1000,Nhap!$E$5:$E$1000,DATE(Thang!$E$4,Thang!$C$4,Loc!$Q$2),Nhap!$F$5:$F$1000,Loc!A500)</f>
        <v>0</v>
      </c>
      <c r="R500" s="7">
        <f>SUMIFS(Nhap!$I$5:$I$1000,Nhap!$E$5:$E$1000,DATE(Thang!$E$4,Thang!$C$4,Loc!$R$2),Nhap!$F$5:$F$1000,Loc!A500)</f>
        <v>0</v>
      </c>
      <c r="S500" s="7">
        <f>SUMIFS(Nhap!$I$5:$I$1000,Nhap!$E$5:$E$1000,DATE(Thang!$E$4,Thang!$C$4,Loc!$S$2),Nhap!$F$5:$F$1000,Loc!A500)</f>
        <v>0</v>
      </c>
      <c r="T500" s="7">
        <f>SUMIFS(Nhap!$I$5:$I$1000,Nhap!$E$5:$E$1000,DATE(Thang!$E$4,Thang!$C$4,Loc!$T$2),Nhap!$F$5:$F$1000,Loc!A500)</f>
        <v>0</v>
      </c>
      <c r="U500" s="7">
        <f>SUMIFS(Nhap!$I$5:$I$1000,Nhap!$E$5:$E$1000,DATE(Thang!$E$4,Thang!$C$4,Loc!$U$2),Nhap!$F$5:$F$1000,Loc!A500)</f>
        <v>0</v>
      </c>
      <c r="V500" s="7">
        <f>SUMIFS(Nhap!$I$5:$I$1000,Nhap!$E$5:$E$1000,DATE(Thang!$E$4,Thang!$C$4,Loc!$V$2),Nhap!$F$5:$F$1000,Loc!A500)</f>
        <v>0</v>
      </c>
      <c r="W500" s="7">
        <f>SUMIFS(Nhap!$I$5:$I$1000,Nhap!$E$5:$E$1000,DATE(Thang!$E$4,Thang!$C$4,Loc!$W$2),Nhap!$F$5:$F$1000,Loc!A500)</f>
        <v>0</v>
      </c>
      <c r="X500" s="7">
        <f>SUMIFS(Nhap!$I$5:$I$1000,Nhap!$E$5:$E$1000,DATE(Thang!$E$4,Thang!$C$4,Loc!$X$2),Nhap!$F$5:$F$1000,Loc!A500)</f>
        <v>0</v>
      </c>
      <c r="Y500" s="7">
        <f>SUMIFS(Nhap!$I$5:$I$1000,Nhap!$E$5:$E$1000,DATE(Thang!$E$4,Thang!$C$4,Loc!$Y$2),Nhap!$F$5:$F$1000,Loc!A500)</f>
        <v>0</v>
      </c>
      <c r="Z500" s="7">
        <f>SUMIFS(Nhap!$I$5:$I$1000,Nhap!$E$5:$E$1000,DATE(Thang!$E$4,Thang!$C$4,Loc!$Z$2),Nhap!$F$5:$F$1000,Loc!A500)</f>
        <v>0</v>
      </c>
      <c r="AA500" s="7">
        <f>SUMIFS(Nhap!$I$5:$I$1000,Nhap!$E$5:$E$1000,DATE(Thang!$E$4,Thang!$C$4,Loc!$AA$2),Nhap!$F$5:$F$1000,Loc!A500)</f>
        <v>0</v>
      </c>
      <c r="AB500" s="7">
        <f>SUMIFS(Nhap!$I$5:$I$1000,Nhap!$E$5:$E$1000,DATE(Thang!$E$4,Thang!$C$4,Loc!$AB$2),Nhap!$F$5:$F$1000,Loc!A500)</f>
        <v>0</v>
      </c>
      <c r="AC500" s="7">
        <f>SUMIFS(Nhap!$I$5:$I$1000,Nhap!$E$5:$E$1000,DATE(Thang!$E$4,Thang!$C$4,Loc!$AC$2),Nhap!$F$5:$F$1000,Loc!A500)</f>
        <v>0</v>
      </c>
      <c r="AD500" s="7">
        <f>SUMIFS(Nhap!$I$5:$I$1000,Nhap!$E$5:$E$1000,DATE(Thang!$E$4,Thang!$C$4,Loc!$AD$2),Nhap!$F$5:$F$1000,Loc!$A$5)</f>
        <v>0</v>
      </c>
      <c r="AE500" s="7">
        <f>SUMIFS(Nhap!$I$5:$I$1000,Nhap!$E$5:$E$1000,DATE(Thang!$E$4,Thang!$C$4,Loc!$AE$2),Nhap!$F$5:$F$1000,Loc!A500)</f>
        <v>0</v>
      </c>
      <c r="AF500" s="7">
        <f>SUMIFS(Nhap!$I$5:$I$1000,Nhap!$E$5:$E$1000,DATE(Thang!$E$4,Thang!$C$4,Loc!$AF$2),Nhap!$F$5:$F$1000,Loc!A500)</f>
        <v>0</v>
      </c>
      <c r="AG500" s="7">
        <f>SUMIFS(Nhap!$I$5:$I$1000,Nhap!$E$5:$E$1000,DATE(Thang!$E$4,Thang!$C$4,Loc!$AG$2),Nhap!$F$5:$F$1000,Loc!A500)</f>
        <v>0</v>
      </c>
      <c r="AH500" s="7">
        <f>SUMIFS(Nhap!$I$5:$I$1000,Nhap!$E$5:$E$1000,DATE(Thang!$E$4,Thang!$C$4,Loc!$AH$2),Nhap!$F$5:$F$1000,Loc!A500)</f>
        <v>0</v>
      </c>
      <c r="AI500" s="7">
        <f>SUMIFS(Nhap!$I$5:$I$1000,Nhap!$E$5:$E$1000,DATE(Thang!$E$4,Thang!$C$4,Loc!$AI$2),Nhap!$F$5:$F$1000,Loc!A500)</f>
        <v>0</v>
      </c>
      <c r="AJ500" s="7">
        <f>SUMIFS(Nhap!$I$5:$I$1000,Nhap!$E$5:$E$1000,DATE(Thang!$E$4,Thang!$C$4,Loc!$AJ$2),Nhap!$F$5:$F$1000,Loc!A500)</f>
        <v>0</v>
      </c>
      <c r="AK500" s="1">
        <f>SUMIFS(Xuat!$G$5:$G$1000,Xuat!$C$5:$C$1000,DATE(Thang!$E$4,Thang!$C$4,AK$2),Xuat!$D$5:$D$1000,Loc!$A500)</f>
        <v>0</v>
      </c>
      <c r="AL500" s="1">
        <f>SUMIFS(Xuat!$G$5:$G$1000,Xuat!$C$5:$C$1000,DATE(Thang!$E$4,Thang!$C$4,AL$2),Xuat!$D$5:$D$1000,Loc!$A500)</f>
        <v>0</v>
      </c>
      <c r="AM500" s="1">
        <f>SUMIFS(Xuat!$G$5:$G$1000,Xuat!$C$5:$C$1000,DATE(Thang!$E$4,Thang!$C$4,AM$2),Xuat!$D$5:$D$1000,Loc!$A500)</f>
        <v>0</v>
      </c>
      <c r="AN500" s="1">
        <f>SUMIFS(Xuat!$G$5:$G$1000,Xuat!$C$5:$C$1000,DATE(Thang!$E$4,Thang!$C$4,AN$2),Xuat!$D$5:$D$1000,Loc!$A500)</f>
        <v>0</v>
      </c>
      <c r="AO500" s="1">
        <f>SUMIFS(Xuat!$G$5:$G$1000,Xuat!$C$5:$C$1000,DATE(Thang!$E$4,Thang!$C$4,AO$2),Xuat!$D$5:$D$1000,Loc!$A500)</f>
        <v>0</v>
      </c>
      <c r="AP500" s="1">
        <f>SUMIFS(Xuat!$G$5:$G$1000,Xuat!$C$5:$C$1000,DATE(Thang!$E$4,Thang!$C$4,AP$2),Xuat!$D$5:$D$1000,Loc!$A500)</f>
        <v>0</v>
      </c>
      <c r="AQ500" s="1">
        <f>SUMIFS(Xuat!$G$5:$G$1000,Xuat!$C$5:$C$1000,DATE(Thang!$E$4,Thang!$C$4,AQ$2),Xuat!$D$5:$D$1000,Loc!$A500)</f>
        <v>0</v>
      </c>
      <c r="AR500" s="1">
        <f>SUMIFS(Xuat!$G$5:$G$1000,Xuat!$C$5:$C$1000,DATE(Thang!$E$4,Thang!$C$4,AR$2),Xuat!$D$5:$D$1000,Loc!$A500)</f>
        <v>0</v>
      </c>
      <c r="AS500" s="1">
        <f>SUMIFS(Xuat!$G$5:$G$1000,Xuat!$C$5:$C$1000,DATE(Thang!$E$4,Thang!$C$4,AS$2),Xuat!$D$5:$D$1000,Loc!$A500)</f>
        <v>0</v>
      </c>
      <c r="AT500" s="1">
        <f>SUMIFS(Xuat!$G$5:$G$1000,Xuat!$C$5:$C$1000,DATE(Thang!$E$4,Thang!$C$4,AT$2),Xuat!$D$5:$D$1000,Loc!$A500)</f>
        <v>0</v>
      </c>
      <c r="AU500" s="1">
        <f>SUMIFS(Xuat!$G$5:$G$1000,Xuat!$C$5:$C$1000,DATE(Thang!$E$4,Thang!$C$4,AU$2),Xuat!$D$5:$D$1000,Loc!$A500)</f>
        <v>0</v>
      </c>
      <c r="AV500" s="1">
        <f>SUMIFS(Xuat!$G$5:$G$1000,Xuat!$C$5:$C$1000,DATE(Thang!$E$4,Thang!$C$4,AV$2),Xuat!$D$5:$D$1000,Loc!$A500)</f>
        <v>0</v>
      </c>
      <c r="AW500" s="1">
        <f>SUMIFS(Xuat!$G$5:$G$1000,Xuat!$C$5:$C$1000,DATE(Thang!$E$4,Thang!$C$4,AW$2),Xuat!$D$5:$D$1000,Loc!$A500)</f>
        <v>0</v>
      </c>
      <c r="AX500" s="1">
        <f>SUMIFS(Xuat!$G$5:$G$1000,Xuat!$C$5:$C$1000,DATE(Thang!$E$4,Thang!$C$4,AX$2),Xuat!$D$5:$D$1000,Loc!$A500)</f>
        <v>0</v>
      </c>
      <c r="AY500" s="1">
        <f>SUMIFS(Xuat!$G$5:$G$1000,Xuat!$C$5:$C$1000,DATE(Thang!$E$4,Thang!$C$4,AY$2),Xuat!$D$5:$D$1000,Loc!$A500)</f>
        <v>0</v>
      </c>
      <c r="AZ500" s="1">
        <f>SUMIFS(Xuat!$G$5:$G$1000,Xuat!$C$5:$C$1000,DATE(Thang!$E$4,Thang!$C$4,AZ$2),Xuat!$D$5:$D$1000,Loc!$A500)</f>
        <v>0</v>
      </c>
      <c r="BA500" s="1">
        <f>SUMIFS(Xuat!$G$5:$G$1000,Xuat!$C$5:$C$1000,DATE(Thang!$E$4,Thang!$C$4,BA$2),Xuat!$D$5:$D$1000,Loc!$A500)</f>
        <v>0</v>
      </c>
      <c r="BB500" s="1">
        <f>SUMIFS(Xuat!$G$5:$G$1000,Xuat!$C$5:$C$1000,DATE(Thang!$E$4,Thang!$C$4,BB$2),Xuat!$D$5:$D$1000,Loc!$A500)</f>
        <v>0</v>
      </c>
      <c r="BC500" s="1">
        <f>SUMIFS(Xuat!$G$5:$G$1000,Xuat!$C$5:$C$1000,DATE(Thang!$E$4,Thang!$C$4,BC$2),Xuat!$D$5:$D$1000,Loc!$A500)</f>
        <v>0</v>
      </c>
      <c r="BD500" s="1">
        <f>SUMIFS(Xuat!$G$5:$G$1000,Xuat!$C$5:$C$1000,DATE(Thang!$E$4,Thang!$C$4,BD$2),Xuat!$D$5:$D$1000,Loc!$A500)</f>
        <v>0</v>
      </c>
      <c r="BE500" s="1">
        <f>SUMIFS(Xuat!$G$5:$G$1000,Xuat!$C$5:$C$1000,DATE(Thang!$E$4,Thang!$C$4,BE$2),Xuat!$D$5:$D$1000,Loc!$A500)</f>
        <v>0</v>
      </c>
      <c r="BF500" s="1">
        <f>SUMIFS(Xuat!$G$5:$G$1000,Xuat!$C$5:$C$1000,DATE(Thang!$E$4,Thang!$C$4,BF$2),Xuat!$D$5:$D$1000,Loc!$A500)</f>
        <v>0</v>
      </c>
      <c r="BG500" s="1">
        <f>SUMIFS(Xuat!$G$5:$G$1000,Xuat!$C$5:$C$1000,DATE(Thang!$E$4,Thang!$C$4,BG$2),Xuat!$D$5:$D$1000,Loc!$A500)</f>
        <v>0</v>
      </c>
      <c r="BH500" s="1">
        <f>SUMIFS(Xuat!$G$5:$G$1000,Xuat!$C$5:$C$1000,DATE(Thang!$E$4,Thang!$C$4,BH$2),Xuat!$D$5:$D$1000,Loc!$A500)</f>
        <v>0</v>
      </c>
      <c r="BI500" s="1">
        <f>SUMIFS(Xuat!$G$5:$G$1000,Xuat!$C$5:$C$1000,DATE(Thang!$E$4,Thang!$C$4,BI$2),Xuat!$D$5:$D$1000,Loc!$A500)</f>
        <v>0</v>
      </c>
      <c r="BJ500" s="1">
        <f>SUMIFS(Xuat!$G$5:$G$1000,Xuat!$C$5:$C$1000,DATE(Thang!$E$4,Thang!$C$4,BJ$2),Xuat!$D$5:$D$1000,Loc!$A500)</f>
        <v>0</v>
      </c>
      <c r="BK500" s="1">
        <f>SUMIFS(Xuat!$G$5:$G$1000,Xuat!$C$5:$C$1000,DATE(Thang!$E$4,Thang!$C$4,BK$2),Xuat!$D$5:$D$1000,Loc!$A500)</f>
        <v>0</v>
      </c>
      <c r="BL500" s="1">
        <f>SUMIFS(Xuat!$G$5:$G$1000,Xuat!$C$5:$C$1000,DATE(Thang!$E$4,Thang!$C$4,BL$2),Xuat!$D$5:$D$1000,Loc!$A500)</f>
        <v>0</v>
      </c>
      <c r="BM500" s="1">
        <f>SUMIFS(Xuat!$G$5:$G$1000,Xuat!$C$5:$C$1000,DATE(Thang!$E$4,Thang!$C$4,BM$2),Xuat!$D$5:$D$1000,Loc!$A500)</f>
        <v>0</v>
      </c>
      <c r="BN500" s="1">
        <f>SUMIFS(Xuat!$G$5:$G$1000,Xuat!$C$5:$C$1000,DATE(Thang!$E$4,Thang!$C$4,BN$2),Xuat!$D$5:$D$1000,Loc!$A500)</f>
        <v>0</v>
      </c>
      <c r="BO500" s="1">
        <f>SUMIFS(Xuat!$G$5:$G$1000,Xuat!$C$5:$C$1000,DATE(Thang!$E$4,Thang!$C$4,BO$2),Xuat!$D$5:$D$1000,Loc!$A500)</f>
        <v>0</v>
      </c>
    </row>
  </sheetData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00"/>
  <sheetViews>
    <sheetView showZeros="0" workbookViewId="0"/>
  </sheetViews>
  <sheetFormatPr defaultRowHeight="14.25" x14ac:dyDescent="0.2"/>
  <cols>
    <col min="1" max="1" width="9.140625" style="1"/>
    <col min="2" max="5" width="15.85546875" style="1" customWidth="1"/>
    <col min="6" max="7" width="15.5703125" style="1" customWidth="1"/>
    <col min="8" max="9" width="14.85546875" style="1" customWidth="1"/>
    <col min="10" max="10" width="9.140625" style="1" hidden="1" customWidth="1"/>
    <col min="11" max="11" width="11.28515625" style="1" hidden="1" customWidth="1"/>
    <col min="12" max="71" width="9.140625" style="1" hidden="1" customWidth="1"/>
    <col min="72" max="16384" width="9.140625" style="1"/>
  </cols>
  <sheetData>
    <row r="1" spans="1:71" x14ac:dyDescent="0.2">
      <c r="J1" s="1">
        <f>DAY(DATE(Thang!E4,MONTH(Loc!C3)+1,1)-1)</f>
        <v>31</v>
      </c>
      <c r="K1" s="6">
        <f>DAY($D$3)-$J$2+1</f>
        <v>31</v>
      </c>
      <c r="AO1" s="1">
        <f>DAY(DATE(Thang!AJ4,MONTH(Loc!AH3)+1,1)-1)</f>
        <v>31</v>
      </c>
      <c r="AP1" s="6">
        <f>DAY($D$3)-$J$2+1</f>
        <v>31</v>
      </c>
    </row>
    <row r="2" spans="1:71" x14ac:dyDescent="0.2">
      <c r="J2" s="1">
        <v>1</v>
      </c>
      <c r="K2" s="1">
        <f>IF(J2&lt;$K$1,IF(J2+1=1,0,J2+1),0)</f>
        <v>2</v>
      </c>
      <c r="L2" s="1">
        <f t="shared" ref="L2:AI2" si="0">IF(K2&lt;$K$1,IF(K2+1=1,0,K2+1),0)</f>
        <v>3</v>
      </c>
      <c r="M2" s="1">
        <f t="shared" si="0"/>
        <v>4</v>
      </c>
      <c r="N2" s="1">
        <f t="shared" si="0"/>
        <v>5</v>
      </c>
      <c r="O2" s="1">
        <f t="shared" si="0"/>
        <v>6</v>
      </c>
      <c r="P2" s="1">
        <f t="shared" si="0"/>
        <v>7</v>
      </c>
      <c r="Q2" s="1">
        <f t="shared" si="0"/>
        <v>8</v>
      </c>
      <c r="R2" s="1">
        <f t="shared" si="0"/>
        <v>9</v>
      </c>
      <c r="S2" s="1">
        <f t="shared" si="0"/>
        <v>10</v>
      </c>
      <c r="T2" s="1">
        <f t="shared" si="0"/>
        <v>11</v>
      </c>
      <c r="U2" s="1">
        <f t="shared" si="0"/>
        <v>12</v>
      </c>
      <c r="V2" s="1">
        <f t="shared" si="0"/>
        <v>13</v>
      </c>
      <c r="W2" s="1">
        <f t="shared" si="0"/>
        <v>14</v>
      </c>
      <c r="X2" s="1">
        <f t="shared" si="0"/>
        <v>15</v>
      </c>
      <c r="Y2" s="1">
        <f t="shared" si="0"/>
        <v>16</v>
      </c>
      <c r="Z2" s="1">
        <f t="shared" si="0"/>
        <v>17</v>
      </c>
      <c r="AA2" s="1">
        <f t="shared" si="0"/>
        <v>18</v>
      </c>
      <c r="AB2" s="1">
        <f t="shared" si="0"/>
        <v>19</v>
      </c>
      <c r="AC2" s="1">
        <f t="shared" si="0"/>
        <v>20</v>
      </c>
      <c r="AD2" s="1">
        <f t="shared" si="0"/>
        <v>21</v>
      </c>
      <c r="AE2" s="1">
        <f t="shared" si="0"/>
        <v>22</v>
      </c>
      <c r="AF2" s="1">
        <f t="shared" si="0"/>
        <v>23</v>
      </c>
      <c r="AG2" s="1">
        <f t="shared" si="0"/>
        <v>24</v>
      </c>
      <c r="AH2" s="1">
        <f t="shared" si="0"/>
        <v>25</v>
      </c>
      <c r="AI2" s="1">
        <f t="shared" si="0"/>
        <v>26</v>
      </c>
      <c r="AJ2" s="1">
        <f>IF(AI2&lt;$K$1,IF(AI2+1=1,0,AI2+1))</f>
        <v>27</v>
      </c>
      <c r="AK2" s="1">
        <f>IF(AJ2&lt;$K$1,IF(AJ2+1=1,0,AJ2+1))</f>
        <v>28</v>
      </c>
      <c r="AL2" s="1">
        <f>IF(AK2&lt;$K$1,IF(AK2+1=1,0,AK2+1))</f>
        <v>29</v>
      </c>
      <c r="AM2" s="1">
        <f>IF(AL2&lt;$K$1,IF(AL2+1=1,0,AL2+1))</f>
        <v>30</v>
      </c>
      <c r="AN2" s="1">
        <f>IF(AM2&lt;$K$1,IF(AM2+1=1,0,AM2+1))</f>
        <v>31</v>
      </c>
      <c r="AO2" s="1">
        <v>1</v>
      </c>
      <c r="AP2" s="1">
        <f>IF(AO2&lt;$K$1,IF(AO2+1=1,0,AO2+1),0)</f>
        <v>2</v>
      </c>
      <c r="AQ2" s="1">
        <f t="shared" ref="AQ2:BN2" si="1">IF(AP2&lt;$K$1,IF(AP2+1=1,0,AP2+1),0)</f>
        <v>3</v>
      </c>
      <c r="AR2" s="1">
        <f t="shared" si="1"/>
        <v>4</v>
      </c>
      <c r="AS2" s="1">
        <f t="shared" si="1"/>
        <v>5</v>
      </c>
      <c r="AT2" s="1">
        <f t="shared" si="1"/>
        <v>6</v>
      </c>
      <c r="AU2" s="1">
        <f t="shared" si="1"/>
        <v>7</v>
      </c>
      <c r="AV2" s="1">
        <f t="shared" si="1"/>
        <v>8</v>
      </c>
      <c r="AW2" s="1">
        <f t="shared" si="1"/>
        <v>9</v>
      </c>
      <c r="AX2" s="1">
        <f t="shared" si="1"/>
        <v>10</v>
      </c>
      <c r="AY2" s="1">
        <f t="shared" si="1"/>
        <v>11</v>
      </c>
      <c r="AZ2" s="1">
        <f t="shared" si="1"/>
        <v>12</v>
      </c>
      <c r="BA2" s="1">
        <f t="shared" si="1"/>
        <v>13</v>
      </c>
      <c r="BB2" s="1">
        <f t="shared" si="1"/>
        <v>14</v>
      </c>
      <c r="BC2" s="1">
        <f t="shared" si="1"/>
        <v>15</v>
      </c>
      <c r="BD2" s="1">
        <f t="shared" si="1"/>
        <v>16</v>
      </c>
      <c r="BE2" s="1">
        <f t="shared" si="1"/>
        <v>17</v>
      </c>
      <c r="BF2" s="1">
        <f t="shared" si="1"/>
        <v>18</v>
      </c>
      <c r="BG2" s="1">
        <f t="shared" si="1"/>
        <v>19</v>
      </c>
      <c r="BH2" s="1">
        <f t="shared" si="1"/>
        <v>20</v>
      </c>
      <c r="BI2" s="1">
        <f t="shared" si="1"/>
        <v>21</v>
      </c>
      <c r="BJ2" s="1">
        <f t="shared" si="1"/>
        <v>22</v>
      </c>
      <c r="BK2" s="1">
        <f t="shared" si="1"/>
        <v>23</v>
      </c>
      <c r="BL2" s="1">
        <f t="shared" si="1"/>
        <v>24</v>
      </c>
      <c r="BM2" s="1">
        <f t="shared" si="1"/>
        <v>25</v>
      </c>
      <c r="BN2" s="1">
        <f t="shared" si="1"/>
        <v>26</v>
      </c>
      <c r="BO2" s="1">
        <f>IF(BN2&lt;$K$1,IF(BN2+1=1,0,BN2+1))</f>
        <v>27</v>
      </c>
      <c r="BP2" s="1">
        <f>IF(BO2&lt;$K$1,IF(BO2+1=1,0,BO2+1))</f>
        <v>28</v>
      </c>
      <c r="BQ2" s="1">
        <f>IF(BP2&lt;$K$1,IF(BP2+1=1,0,BP2+1))</f>
        <v>29</v>
      </c>
      <c r="BR2" s="1">
        <f>IF(BQ2&lt;$K$1,IF(BQ2+1=1,0,BQ2+1))</f>
        <v>30</v>
      </c>
      <c r="BS2" s="1">
        <f>IF(BR2&lt;$K$1,IF(BR2+1=1,0,BR2+1))</f>
        <v>31</v>
      </c>
    </row>
    <row r="3" spans="1:71" x14ac:dyDescent="0.2">
      <c r="B3" s="1" t="s">
        <v>83</v>
      </c>
      <c r="D3" s="5">
        <f>DATE(Thang!$E$4,Thang!$C$4,Tinhgiavon!$J$1)</f>
        <v>42035</v>
      </c>
      <c r="E3" s="5"/>
    </row>
    <row r="4" spans="1:71" ht="15" x14ac:dyDescent="0.25">
      <c r="A4" s="9" t="s">
        <v>8</v>
      </c>
      <c r="B4" s="9" t="s">
        <v>40</v>
      </c>
      <c r="C4" s="9" t="s">
        <v>41</v>
      </c>
      <c r="D4" s="9" t="s">
        <v>84</v>
      </c>
      <c r="E4" s="9" t="s">
        <v>87</v>
      </c>
      <c r="F4" s="9" t="s">
        <v>85</v>
      </c>
      <c r="G4" s="9" t="s">
        <v>17</v>
      </c>
      <c r="H4" s="9" t="s">
        <v>86</v>
      </c>
      <c r="I4" s="9" t="s">
        <v>88</v>
      </c>
    </row>
    <row r="5" spans="1:71" x14ac:dyDescent="0.2">
      <c r="A5" s="2" t="str">
        <f>DM!C5</f>
        <v>VT001</v>
      </c>
      <c r="B5" s="3">
        <f>VLOOKUP(A5,Tondau!$B$5:$F$500,3,0)</f>
        <v>5</v>
      </c>
      <c r="C5" s="3">
        <f>VLOOKUP(Tinhgiavon!A5,Tondau!$B$5:$E$500,4,0)</f>
        <v>122000</v>
      </c>
      <c r="D5" s="3">
        <f>SUM(J5:AN5)</f>
        <v>72</v>
      </c>
      <c r="E5" s="3">
        <f>SUMIF(Nhap!$F$5:$F$1000,Tinhgiavon!A5,Nhap!$K$5:$K$1000)</f>
        <v>1720000</v>
      </c>
      <c r="F5" s="3">
        <f>SUM(AO5:BS5)</f>
        <v>20</v>
      </c>
      <c r="G5" s="3">
        <f>IF(D5+B5&lt;=0,0,(C5+E5)/(B5+D5))</f>
        <v>23922.077922077922</v>
      </c>
      <c r="H5" s="3">
        <f>B5+D5-F5</f>
        <v>57</v>
      </c>
      <c r="I5" s="3">
        <f>G5*H5</f>
        <v>1363558.4415584416</v>
      </c>
      <c r="J5" s="7">
        <f>SUMIFS(Nhap!$I$5:$I$1000,Nhap!$E$5:$E$1000,DATE(Thang!$E$4,Thang!$C$4,Loc!$F$2),Nhap!$F$5:$F$1000,Loc!A5)</f>
        <v>10</v>
      </c>
      <c r="K5" s="7">
        <f>SUMIFS(Nhap!$I$5:$I$1000,Nhap!$E$5:$E$1000,DATE(Thang!$E$4,Thang!$C$4,Loc!$G$2),Nhap!$F$5:$F$1000,Loc!A5)</f>
        <v>0</v>
      </c>
      <c r="L5" s="7">
        <f>SUMIFS(Nhap!$I$5:$I$1000,Nhap!$E$5:$E$1000,DATE(Thang!$E$4,Thang!$C$4,Loc!$H$2),Nhap!$F$5:$F$1000,Loc!A5)</f>
        <v>0</v>
      </c>
      <c r="M5" s="7">
        <f>SUMIFS(Nhap!$I$5:$I$1000,Nhap!$E$5:$E$1000,DATE(Thang!$E$4,Thang!$C$4,Loc!$I$2),Nhap!$F$5:$F$1000,Loc!A5)</f>
        <v>0</v>
      </c>
      <c r="N5" s="7">
        <f>SUMIFS(Nhap!$I$5:$I$1000,Nhap!$E$5:$E$1000,DATE(Thang!$E$4,Thang!$C$4,Loc!$J$2),Nhap!$F$5:$F$1000,Loc!A5)</f>
        <v>0</v>
      </c>
      <c r="O5" s="7">
        <f>SUMIFS(Nhap!$I$5:$I$1000,Nhap!$E$5:$E$1000,DATE(Thang!$E$4,Thang!$C$4,Loc!$K$2),Nhap!$F$5:$F$1000,Loc!A5)</f>
        <v>0</v>
      </c>
      <c r="P5" s="7">
        <f>SUMIFS(Nhap!$I$5:$I$1000,Nhap!$E$5:$E$1000,DATE(Thang!$E$4,Thang!$C$4,Loc!$L$2),Nhap!$F$5:$F$1000,Loc!A5)</f>
        <v>18</v>
      </c>
      <c r="Q5" s="7">
        <f>SUMIFS(Nhap!$I$5:$I$1000,Nhap!$E$5:$E$1000,DATE(Thang!$E$4,Thang!$C$4,Loc!$M$2),Nhap!$F$5:$F$1000,Loc!A5)</f>
        <v>0</v>
      </c>
      <c r="R5" s="7">
        <f>SUMIFS(Nhap!$I$5:$I$1000,Nhap!$E$5:$E$1000,DATE(Thang!$E$4,Thang!$C$4,Loc!$N$2),Nhap!$F$5:$F$1000,Loc!A5)</f>
        <v>0</v>
      </c>
      <c r="S5" s="7">
        <f>SUMIFS(Nhap!$I$5:$I$1000,Nhap!$E$5:$E$1000,DATE(Thang!$E$4,Thang!$C$4,Loc!$O$2),Nhap!$F$5:$F$1000,Loc!A5)</f>
        <v>6</v>
      </c>
      <c r="T5" s="7">
        <f>SUMIFS(Nhap!$I$5:$I$1000,Nhap!$E$5:$E$1000,DATE(Thang!$E$4,Thang!$C$4,Loc!$P$2),Nhap!$F$5:$F$1000,Loc!A5)</f>
        <v>0</v>
      </c>
      <c r="U5" s="7">
        <f>SUMIFS(Nhap!$I$5:$I$1000,Nhap!$E$5:$E$1000,DATE(Thang!$E$4,Thang!$C$4,Loc!$Q$2),Nhap!$F$5:$F$1000,Loc!A5)</f>
        <v>0</v>
      </c>
      <c r="V5" s="7">
        <f>SUMIFS(Nhap!$I$5:$I$1000,Nhap!$E$5:$E$1000,DATE(Thang!$E$4,Thang!$C$4,Loc!$R$2),Nhap!$F$5:$F$1000,Loc!A5)</f>
        <v>0</v>
      </c>
      <c r="W5" s="7">
        <f>SUMIFS(Nhap!$I$5:$I$1000,Nhap!$E$5:$E$1000,DATE(Thang!$E$4,Thang!$C$4,Loc!$S$2),Nhap!$F$5:$F$1000,Loc!A5)</f>
        <v>0</v>
      </c>
      <c r="X5" s="7">
        <f>SUMIFS(Nhap!$I$5:$I$1000,Nhap!$E$5:$E$1000,DATE(Thang!$E$4,Thang!$C$4,Loc!$T$2),Nhap!$F$5:$F$1000,Loc!A5)</f>
        <v>0</v>
      </c>
      <c r="Y5" s="7">
        <f>SUMIFS(Nhap!$I$5:$I$1000,Nhap!$E$5:$E$1000,DATE(Thang!$E$4,Thang!$C$4,Loc!$U$2),Nhap!$F$5:$F$1000,Loc!A5)</f>
        <v>0</v>
      </c>
      <c r="Z5" s="7">
        <f>SUMIFS(Nhap!$I$5:$I$1000,Nhap!$E$5:$E$1000,DATE(Thang!$E$4,Thang!$C$4,Loc!$V$2),Nhap!$F$5:$F$1000,Loc!A5)</f>
        <v>0</v>
      </c>
      <c r="AA5" s="7">
        <f>SUMIFS(Nhap!$I$5:$I$1000,Nhap!$E$5:$E$1000,DATE(Thang!$E$4,Thang!$C$4,Loc!$W$2),Nhap!$F$5:$F$1000,Loc!A5)</f>
        <v>0</v>
      </c>
      <c r="AB5" s="7">
        <f>SUMIFS(Nhap!$I$5:$I$1000,Nhap!$E$5:$E$1000,DATE(Thang!$E$4,Thang!$C$4,Loc!$X$2),Nhap!$F$5:$F$1000,Loc!A5)</f>
        <v>0</v>
      </c>
      <c r="AC5" s="7">
        <f>SUMIFS(Nhap!$I$5:$I$1000,Nhap!$E$5:$E$1000,DATE(Thang!$E$4,Thang!$C$4,Loc!$Y$2),Nhap!$F$5:$F$1000,Loc!A5)</f>
        <v>0</v>
      </c>
      <c r="AD5" s="7">
        <f>SUMIFS(Nhap!$I$5:$I$1000,Nhap!$E$5:$E$1000,DATE(Thang!$E$4,Thang!$C$4,Loc!$Z$2),Nhap!$F$5:$F$1000,Loc!A5)</f>
        <v>0</v>
      </c>
      <c r="AE5" s="7">
        <f>SUMIFS(Nhap!$I$5:$I$1000,Nhap!$E$5:$E$1000,DATE(Thang!$E$4,Thang!$C$4,Loc!$AA$2),Nhap!$F$5:$F$1000,Loc!A5)</f>
        <v>10</v>
      </c>
      <c r="AF5" s="7">
        <f>SUMIFS(Nhap!$I$5:$I$1000,Nhap!$E$5:$E$1000,DATE(Thang!$E$4,Thang!$C$4,Loc!$AB$2),Nhap!$F$5:$F$1000,Loc!A5)</f>
        <v>0</v>
      </c>
      <c r="AG5" s="7">
        <f>SUMIFS(Nhap!$I$5:$I$1000,Nhap!$E$5:$E$1000,DATE(Thang!$E$4,Thang!$C$4,Loc!$AC$2),Nhap!$F$5:$F$1000,Loc!A5)</f>
        <v>0</v>
      </c>
      <c r="AH5" s="7">
        <f>SUMIFS(Nhap!$I$5:$I$1000,Nhap!$E$5:$E$1000,DATE(Thang!$E$4,Thang!$C$4,Loc!$AD$2),Nhap!$F$5:$F$1000,Loc!$A$5)</f>
        <v>0</v>
      </c>
      <c r="AI5" s="7">
        <f>SUMIFS(Nhap!$I$5:$I$1000,Nhap!$E$5:$E$1000,DATE(Thang!$E$4,Thang!$C$4,Loc!$AE$2),Nhap!$F$5:$F$1000,Loc!A5)</f>
        <v>0</v>
      </c>
      <c r="AJ5" s="7">
        <f>SUMIFS(Nhap!$I$5:$I$1000,Nhap!$E$5:$E$1000,DATE(Thang!$E$4,Thang!$C$4,Loc!$AF$2),Nhap!$F$5:$F$1000,Loc!A5)</f>
        <v>13</v>
      </c>
      <c r="AK5" s="7">
        <f>SUMIFS(Nhap!$I$5:$I$1000,Nhap!$E$5:$E$1000,DATE(Thang!$E$4,Thang!$C$4,Loc!$AG$2),Nhap!$F$5:$F$1000,Loc!A5)</f>
        <v>0</v>
      </c>
      <c r="AL5" s="7">
        <f>SUMIFS(Nhap!$I$5:$I$1000,Nhap!$E$5:$E$1000,DATE(Thang!$E$4,Thang!$C$4,Loc!$AH$2),Nhap!$F$5:$F$1000,Loc!A5)</f>
        <v>0</v>
      </c>
      <c r="AM5" s="7">
        <f>SUMIFS(Nhap!$I$5:$I$1000,Nhap!$E$5:$E$1000,DATE(Thang!$E$4,Thang!$C$4,Loc!$AI$2),Nhap!$F$5:$F$1000,Loc!A5)</f>
        <v>0</v>
      </c>
      <c r="AN5" s="7">
        <f>SUMIFS(Nhap!$I$5:$I$1000,Nhap!$E$5:$E$1000,DATE(Thang!$E$4,Thang!$C$4,Loc!$AJ$2),Nhap!$F$5:$F$1000,Loc!A5)</f>
        <v>15</v>
      </c>
      <c r="AO5" s="7">
        <f>SUMIFS(Xuat!$G$5:$G$1000,Xuat!$C$5:$C$1000,DATE(Thang!$E$4,Thang!$C$4,AO$2),Xuat!$D$5:$D$1000,Loc!$A5)</f>
        <v>10</v>
      </c>
      <c r="AP5" s="7">
        <f>SUMIFS(Xuat!$G$5:$G$1000,Xuat!$C$5:$C$1000,DATE(Thang!$E$4,Thang!$C$4,AP$2),Xuat!$D$5:$D$1000,Loc!$A5)</f>
        <v>0</v>
      </c>
      <c r="AQ5" s="7">
        <f>SUMIFS(Xuat!$G$5:$G$1000,Xuat!$C$5:$C$1000,DATE(Thang!$E$4,Thang!$C$4,AQ$2),Xuat!$D$5:$D$1000,Loc!$A5)</f>
        <v>0</v>
      </c>
      <c r="AR5" s="7">
        <f>SUMIFS(Xuat!$G$5:$G$1000,Xuat!$C$5:$C$1000,DATE(Thang!$E$4,Thang!$C$4,AR$2),Xuat!$D$5:$D$1000,Loc!$A5)</f>
        <v>0</v>
      </c>
      <c r="AS5" s="7">
        <f>SUMIFS(Xuat!$G$5:$G$1000,Xuat!$C$5:$C$1000,DATE(Thang!$E$4,Thang!$C$4,AS$2),Xuat!$D$5:$D$1000,Loc!$A5)</f>
        <v>0</v>
      </c>
      <c r="AT5" s="7">
        <f>SUMIFS(Xuat!$G$5:$G$1000,Xuat!$C$5:$C$1000,DATE(Thang!$E$4,Thang!$C$4,AT$2),Xuat!$D$5:$D$1000,Loc!$A5)</f>
        <v>0</v>
      </c>
      <c r="AU5" s="7">
        <f>SUMIFS(Xuat!$G$5:$G$1000,Xuat!$C$5:$C$1000,DATE(Thang!$E$4,Thang!$C$4,AU$2),Xuat!$D$5:$D$1000,Loc!$A5)</f>
        <v>0</v>
      </c>
      <c r="AV5" s="7">
        <f>SUMIFS(Xuat!$G$5:$G$1000,Xuat!$C$5:$C$1000,DATE(Thang!$E$4,Thang!$C$4,AV$2),Xuat!$D$5:$D$1000,Loc!$A5)</f>
        <v>0</v>
      </c>
      <c r="AW5" s="7">
        <f>SUMIFS(Xuat!$G$5:$G$1000,Xuat!$C$5:$C$1000,DATE(Thang!$E$4,Thang!$C$4,AW$2),Xuat!$D$5:$D$1000,Loc!$A5)</f>
        <v>0</v>
      </c>
      <c r="AX5" s="7">
        <f>SUMIFS(Xuat!$G$5:$G$1000,Xuat!$C$5:$C$1000,DATE(Thang!$E$4,Thang!$C$4,AX$2),Xuat!$D$5:$D$1000,Loc!$A5)</f>
        <v>0</v>
      </c>
      <c r="AY5" s="7">
        <f>SUMIFS(Xuat!$G$5:$G$1000,Xuat!$C$5:$C$1000,DATE(Thang!$E$4,Thang!$C$4,AY$2),Xuat!$D$5:$D$1000,Loc!$A5)</f>
        <v>0</v>
      </c>
      <c r="AZ5" s="7">
        <f>SUMIFS(Xuat!$G$5:$G$1000,Xuat!$C$5:$C$1000,DATE(Thang!$E$4,Thang!$C$4,AZ$2),Xuat!$D$5:$D$1000,Loc!$A5)</f>
        <v>0</v>
      </c>
      <c r="BA5" s="7">
        <f>SUMIFS(Xuat!$G$5:$G$1000,Xuat!$C$5:$C$1000,DATE(Thang!$E$4,Thang!$C$4,BA$2),Xuat!$D$5:$D$1000,Loc!$A5)</f>
        <v>0</v>
      </c>
      <c r="BB5" s="7">
        <f>SUMIFS(Xuat!$G$5:$G$1000,Xuat!$C$5:$C$1000,DATE(Thang!$E$4,Thang!$C$4,BB$2),Xuat!$D$5:$D$1000,Loc!$A5)</f>
        <v>0</v>
      </c>
      <c r="BC5" s="7">
        <f>SUMIFS(Xuat!$G$5:$G$1000,Xuat!$C$5:$C$1000,DATE(Thang!$E$4,Thang!$C$4,BC$2),Xuat!$D$5:$D$1000,Loc!$A5)</f>
        <v>0</v>
      </c>
      <c r="BD5" s="7">
        <f>SUMIFS(Xuat!$G$5:$G$1000,Xuat!$C$5:$C$1000,DATE(Thang!$E$4,Thang!$C$4,BD$2),Xuat!$D$5:$D$1000,Loc!$A5)</f>
        <v>0</v>
      </c>
      <c r="BE5" s="7">
        <f>SUMIFS(Xuat!$G$5:$G$1000,Xuat!$C$5:$C$1000,DATE(Thang!$E$4,Thang!$C$4,BE$2),Xuat!$D$5:$D$1000,Loc!$A5)</f>
        <v>0</v>
      </c>
      <c r="BF5" s="7">
        <f>SUMIFS(Xuat!$G$5:$G$1000,Xuat!$C$5:$C$1000,DATE(Thang!$E$4,Thang!$C$4,BF$2),Xuat!$D$5:$D$1000,Loc!$A5)</f>
        <v>0</v>
      </c>
      <c r="BG5" s="7">
        <f>SUMIFS(Xuat!$G$5:$G$1000,Xuat!$C$5:$C$1000,DATE(Thang!$E$4,Thang!$C$4,BG$2),Xuat!$D$5:$D$1000,Loc!$A5)</f>
        <v>0</v>
      </c>
      <c r="BH5" s="7">
        <f>SUMIFS(Xuat!$G$5:$G$1000,Xuat!$C$5:$C$1000,DATE(Thang!$E$4,Thang!$C$4,BH$2),Xuat!$D$5:$D$1000,Loc!$A5)</f>
        <v>0</v>
      </c>
      <c r="BI5" s="7">
        <f>SUMIFS(Xuat!$G$5:$G$1000,Xuat!$C$5:$C$1000,DATE(Thang!$E$4,Thang!$C$4,BI$2),Xuat!$D$5:$D$1000,Loc!$A5)</f>
        <v>0</v>
      </c>
      <c r="BJ5" s="7">
        <f>SUMIFS(Xuat!$G$5:$G$1000,Xuat!$C$5:$C$1000,DATE(Thang!$E$4,Thang!$C$4,BJ$2),Xuat!$D$5:$D$1000,Loc!$A5)</f>
        <v>10</v>
      </c>
      <c r="BK5" s="7">
        <f>SUMIFS(Xuat!$G$5:$G$1000,Xuat!$C$5:$C$1000,DATE(Thang!$E$4,Thang!$C$4,BK$2),Xuat!$D$5:$D$1000,Loc!$A5)</f>
        <v>0</v>
      </c>
      <c r="BL5" s="7">
        <f>SUMIFS(Xuat!$G$5:$G$1000,Xuat!$C$5:$C$1000,DATE(Thang!$E$4,Thang!$C$4,BL$2),Xuat!$D$5:$D$1000,Loc!$A5)</f>
        <v>0</v>
      </c>
      <c r="BM5" s="7">
        <f>SUMIFS(Xuat!$G$5:$G$1000,Xuat!$C$5:$C$1000,DATE(Thang!$E$4,Thang!$C$4,BM$2),Xuat!$D$5:$D$1000,Loc!$A5)</f>
        <v>0</v>
      </c>
      <c r="BN5" s="7">
        <f>SUMIFS(Xuat!$G$5:$G$1000,Xuat!$C$5:$C$1000,DATE(Thang!$E$4,Thang!$C$4,BN$2),Xuat!$D$5:$D$1000,Loc!$A5)</f>
        <v>0</v>
      </c>
      <c r="BO5" s="7">
        <f>SUMIFS(Xuat!$G$5:$G$1000,Xuat!$C$5:$C$1000,DATE(Thang!$E$4,Thang!$C$4,BO$2),Xuat!$D$5:$D$1000,Loc!$A5)</f>
        <v>0</v>
      </c>
      <c r="BP5" s="7">
        <f>SUMIFS(Xuat!$G$5:$G$1000,Xuat!$C$5:$C$1000,DATE(Thang!$E$4,Thang!$C$4,BP$2),Xuat!$D$5:$D$1000,Loc!$A5)</f>
        <v>0</v>
      </c>
      <c r="BQ5" s="7">
        <f>SUMIFS(Xuat!$G$5:$G$1000,Xuat!$C$5:$C$1000,DATE(Thang!$E$4,Thang!$C$4,BQ$2),Xuat!$D$5:$D$1000,Loc!$A5)</f>
        <v>0</v>
      </c>
      <c r="BR5" s="7">
        <f>SUMIFS(Xuat!$G$5:$G$1000,Xuat!$C$5:$C$1000,DATE(Thang!$E$4,Thang!$C$4,BR$2),Xuat!$D$5:$D$1000,Loc!$A5)</f>
        <v>0</v>
      </c>
      <c r="BS5" s="7">
        <f>SUMIFS(Xuat!$G$5:$G$1000,Xuat!$C$5:$C$1000,DATE(Thang!$E$4,Thang!$C$4,BS$2),Xuat!$D$5:$D$1000,Loc!$A5)</f>
        <v>0</v>
      </c>
    </row>
    <row r="6" spans="1:71" x14ac:dyDescent="0.2">
      <c r="A6" s="2" t="str">
        <f>DM!C6</f>
        <v>VT002</v>
      </c>
      <c r="B6" s="3">
        <f>VLOOKUP(A6,Tondau!$B$5:$F$500,3,0)</f>
        <v>8</v>
      </c>
      <c r="C6" s="3">
        <f>VLOOKUP(Tinhgiavon!A6,Tondau!$B$5:$E$500,4,0)</f>
        <v>315300</v>
      </c>
      <c r="D6" s="3">
        <f t="shared" ref="D6:D69" si="2">SUM(J6:AN6)</f>
        <v>15</v>
      </c>
      <c r="E6" s="3">
        <f>SUMIF(Nhap!$F$5:$F$1000,Tinhgiavon!A6,Nhap!$K$5:$K$1000)</f>
        <v>525000</v>
      </c>
      <c r="F6" s="3">
        <f t="shared" ref="F6:F69" si="3">SUM(AO6:BS6)</f>
        <v>0</v>
      </c>
      <c r="G6" s="3">
        <f t="shared" ref="G6:G69" si="4">IF(D6+B6&lt;=0,0,(C6+E6)/(B6+D6))</f>
        <v>36534.782608695656</v>
      </c>
      <c r="H6" s="3">
        <f t="shared" ref="H6:H69" si="5">B6+D6-F6</f>
        <v>23</v>
      </c>
      <c r="I6" s="3">
        <f t="shared" ref="I6:I69" si="6">G6*H6</f>
        <v>840300.00000000012</v>
      </c>
      <c r="J6" s="7">
        <f>SUMIFS(Nhap!$I$5:$I$1000,Nhap!$E$5:$E$1000,DATE(Thang!$E$4,Thang!$C$4,Loc!$F$2),Nhap!$F$5:$F$1000,Loc!A6)</f>
        <v>0</v>
      </c>
      <c r="K6" s="7">
        <f>SUMIFS(Nhap!$I$5:$I$1000,Nhap!$E$5:$E$1000,DATE(Thang!$E$4,Thang!$C$4,Loc!$G$2),Nhap!$F$5:$F$1000,Loc!A6)</f>
        <v>0</v>
      </c>
      <c r="L6" s="7">
        <f>SUMIFS(Nhap!$I$5:$I$1000,Nhap!$E$5:$E$1000,DATE(Thang!$E$4,Thang!$C$4,Loc!$H$2),Nhap!$F$5:$F$1000,Loc!A6)</f>
        <v>0</v>
      </c>
      <c r="M6" s="7">
        <f>SUMIFS(Nhap!$I$5:$I$1000,Nhap!$E$5:$E$1000,DATE(Thang!$E$4,Thang!$C$4,Loc!$I$2),Nhap!$F$5:$F$1000,Loc!A6)</f>
        <v>11</v>
      </c>
      <c r="N6" s="7">
        <f>SUMIFS(Nhap!$I$5:$I$1000,Nhap!$E$5:$E$1000,DATE(Thang!$E$4,Thang!$C$4,Loc!$J$2),Nhap!$F$5:$F$1000,Loc!A6)</f>
        <v>0</v>
      </c>
      <c r="O6" s="7">
        <f>SUMIFS(Nhap!$I$5:$I$1000,Nhap!$E$5:$E$1000,DATE(Thang!$E$4,Thang!$C$4,Loc!$K$2),Nhap!$F$5:$F$1000,Loc!A6)</f>
        <v>0</v>
      </c>
      <c r="P6" s="7">
        <f>SUMIFS(Nhap!$I$5:$I$1000,Nhap!$E$5:$E$1000,DATE(Thang!$E$4,Thang!$C$4,Loc!$L$2),Nhap!$F$5:$F$1000,Loc!A6)</f>
        <v>0</v>
      </c>
      <c r="Q6" s="7">
        <f>SUMIFS(Nhap!$I$5:$I$1000,Nhap!$E$5:$E$1000,DATE(Thang!$E$4,Thang!$C$4,Loc!$M$2),Nhap!$F$5:$F$1000,Loc!A6)</f>
        <v>0</v>
      </c>
      <c r="R6" s="7">
        <f>SUMIFS(Nhap!$I$5:$I$1000,Nhap!$E$5:$E$1000,DATE(Thang!$E$4,Thang!$C$4,Loc!$N$2),Nhap!$F$5:$F$1000,Loc!A6)</f>
        <v>0</v>
      </c>
      <c r="S6" s="7">
        <f>SUMIFS(Nhap!$I$5:$I$1000,Nhap!$E$5:$E$1000,DATE(Thang!$E$4,Thang!$C$4,Loc!$O$2),Nhap!$F$5:$F$1000,Loc!A6)</f>
        <v>4</v>
      </c>
      <c r="T6" s="7">
        <f>SUMIFS(Nhap!$I$5:$I$1000,Nhap!$E$5:$E$1000,DATE(Thang!$E$4,Thang!$C$4,Loc!$P$2),Nhap!$F$5:$F$1000,Loc!A6)</f>
        <v>0</v>
      </c>
      <c r="U6" s="7">
        <f>SUMIFS(Nhap!$I$5:$I$1000,Nhap!$E$5:$E$1000,DATE(Thang!$E$4,Thang!$C$4,Loc!$Q$2),Nhap!$F$5:$F$1000,Loc!A6)</f>
        <v>0</v>
      </c>
      <c r="V6" s="7">
        <f>SUMIFS(Nhap!$I$5:$I$1000,Nhap!$E$5:$E$1000,DATE(Thang!$E$4,Thang!$C$4,Loc!$R$2),Nhap!$F$5:$F$1000,Loc!A6)</f>
        <v>0</v>
      </c>
      <c r="W6" s="7">
        <f>SUMIFS(Nhap!$I$5:$I$1000,Nhap!$E$5:$E$1000,DATE(Thang!$E$4,Thang!$C$4,Loc!$S$2),Nhap!$F$5:$F$1000,Loc!A6)</f>
        <v>0</v>
      </c>
      <c r="X6" s="7">
        <f>SUMIFS(Nhap!$I$5:$I$1000,Nhap!$E$5:$E$1000,DATE(Thang!$E$4,Thang!$C$4,Loc!$T$2),Nhap!$F$5:$F$1000,Loc!A6)</f>
        <v>0</v>
      </c>
      <c r="Y6" s="7">
        <f>SUMIFS(Nhap!$I$5:$I$1000,Nhap!$E$5:$E$1000,DATE(Thang!$E$4,Thang!$C$4,Loc!$U$2),Nhap!$F$5:$F$1000,Loc!A6)</f>
        <v>0</v>
      </c>
      <c r="Z6" s="7">
        <f>SUMIFS(Nhap!$I$5:$I$1000,Nhap!$E$5:$E$1000,DATE(Thang!$E$4,Thang!$C$4,Loc!$V$2),Nhap!$F$5:$F$1000,Loc!A6)</f>
        <v>0</v>
      </c>
      <c r="AA6" s="7">
        <f>SUMIFS(Nhap!$I$5:$I$1000,Nhap!$E$5:$E$1000,DATE(Thang!$E$4,Thang!$C$4,Loc!$W$2),Nhap!$F$5:$F$1000,Loc!A6)</f>
        <v>0</v>
      </c>
      <c r="AB6" s="7">
        <f>SUMIFS(Nhap!$I$5:$I$1000,Nhap!$E$5:$E$1000,DATE(Thang!$E$4,Thang!$C$4,Loc!$X$2),Nhap!$F$5:$F$1000,Loc!A6)</f>
        <v>0</v>
      </c>
      <c r="AC6" s="7">
        <f>SUMIFS(Nhap!$I$5:$I$1000,Nhap!$E$5:$E$1000,DATE(Thang!$E$4,Thang!$C$4,Loc!$Y$2),Nhap!$F$5:$F$1000,Loc!A6)</f>
        <v>0</v>
      </c>
      <c r="AD6" s="7">
        <f>SUMIFS(Nhap!$I$5:$I$1000,Nhap!$E$5:$E$1000,DATE(Thang!$E$4,Thang!$C$4,Loc!$Z$2),Nhap!$F$5:$F$1000,Loc!A6)</f>
        <v>0</v>
      </c>
      <c r="AE6" s="7">
        <f>SUMIFS(Nhap!$I$5:$I$1000,Nhap!$E$5:$E$1000,DATE(Thang!$E$4,Thang!$C$4,Loc!$AA$2),Nhap!$F$5:$F$1000,Loc!A6)</f>
        <v>0</v>
      </c>
      <c r="AF6" s="7">
        <f>SUMIFS(Nhap!$I$5:$I$1000,Nhap!$E$5:$E$1000,DATE(Thang!$E$4,Thang!$C$4,Loc!$AB$2),Nhap!$F$5:$F$1000,Loc!A6)</f>
        <v>0</v>
      </c>
      <c r="AG6" s="7">
        <f>SUMIFS(Nhap!$I$5:$I$1000,Nhap!$E$5:$E$1000,DATE(Thang!$E$4,Thang!$C$4,Loc!$AC$2),Nhap!$F$5:$F$1000,Loc!A6)</f>
        <v>0</v>
      </c>
      <c r="AH6" s="7">
        <f>SUMIFS(Nhap!$I$5:$I$1000,Nhap!$E$5:$E$1000,DATE(Thang!$E$4,Thang!$C$4,Loc!$AD$2),Nhap!$F$5:$F$1000,Loc!$A$5)</f>
        <v>0</v>
      </c>
      <c r="AI6" s="7">
        <f>SUMIFS(Nhap!$I$5:$I$1000,Nhap!$E$5:$E$1000,DATE(Thang!$E$4,Thang!$C$4,Loc!$AE$2),Nhap!$F$5:$F$1000,Loc!A6)</f>
        <v>0</v>
      </c>
      <c r="AJ6" s="7">
        <f>SUMIFS(Nhap!$I$5:$I$1000,Nhap!$E$5:$E$1000,DATE(Thang!$E$4,Thang!$C$4,Loc!$AF$2),Nhap!$F$5:$F$1000,Loc!A6)</f>
        <v>0</v>
      </c>
      <c r="AK6" s="7">
        <f>SUMIFS(Nhap!$I$5:$I$1000,Nhap!$E$5:$E$1000,DATE(Thang!$E$4,Thang!$C$4,Loc!$AG$2),Nhap!$F$5:$F$1000,Loc!A6)</f>
        <v>0</v>
      </c>
      <c r="AL6" s="7">
        <f>SUMIFS(Nhap!$I$5:$I$1000,Nhap!$E$5:$E$1000,DATE(Thang!$E$4,Thang!$C$4,Loc!$AH$2),Nhap!$F$5:$F$1000,Loc!A6)</f>
        <v>0</v>
      </c>
      <c r="AM6" s="7">
        <f>SUMIFS(Nhap!$I$5:$I$1000,Nhap!$E$5:$E$1000,DATE(Thang!$E$4,Thang!$C$4,Loc!$AI$2),Nhap!$F$5:$F$1000,Loc!A6)</f>
        <v>0</v>
      </c>
      <c r="AN6" s="7">
        <f>SUMIFS(Nhap!$I$5:$I$1000,Nhap!$E$5:$E$1000,DATE(Thang!$E$4,Thang!$C$4,Loc!$AJ$2),Nhap!$F$5:$F$1000,Loc!A6)</f>
        <v>0</v>
      </c>
      <c r="AO6" s="7">
        <f>SUMIFS(Xuat!$G$5:$G$1000,Xuat!$C$5:$C$1000,DATE(Thang!$E$4,Thang!$C$4,AO$2),Xuat!$D$5:$D$1000,Loc!$A6)</f>
        <v>0</v>
      </c>
      <c r="AP6" s="7">
        <f>SUMIFS(Xuat!$G$5:$G$1000,Xuat!$C$5:$C$1000,DATE(Thang!$E$4,Thang!$C$4,AP$2),Xuat!$D$5:$D$1000,Loc!$A6)</f>
        <v>0</v>
      </c>
      <c r="AQ6" s="7">
        <f>SUMIFS(Xuat!$G$5:$G$1000,Xuat!$C$5:$C$1000,DATE(Thang!$E$4,Thang!$C$4,AQ$2),Xuat!$D$5:$D$1000,Loc!$A6)</f>
        <v>0</v>
      </c>
      <c r="AR6" s="7">
        <f>SUMIFS(Xuat!$G$5:$G$1000,Xuat!$C$5:$C$1000,DATE(Thang!$E$4,Thang!$C$4,AR$2),Xuat!$D$5:$D$1000,Loc!$A6)</f>
        <v>0</v>
      </c>
      <c r="AS6" s="7">
        <f>SUMIFS(Xuat!$G$5:$G$1000,Xuat!$C$5:$C$1000,DATE(Thang!$E$4,Thang!$C$4,AS$2),Xuat!$D$5:$D$1000,Loc!$A6)</f>
        <v>0</v>
      </c>
      <c r="AT6" s="7">
        <f>SUMIFS(Xuat!$G$5:$G$1000,Xuat!$C$5:$C$1000,DATE(Thang!$E$4,Thang!$C$4,AT$2),Xuat!$D$5:$D$1000,Loc!$A6)</f>
        <v>0</v>
      </c>
      <c r="AU6" s="7">
        <f>SUMIFS(Xuat!$G$5:$G$1000,Xuat!$C$5:$C$1000,DATE(Thang!$E$4,Thang!$C$4,AU$2),Xuat!$D$5:$D$1000,Loc!$A6)</f>
        <v>0</v>
      </c>
      <c r="AV6" s="7">
        <f>SUMIFS(Xuat!$G$5:$G$1000,Xuat!$C$5:$C$1000,DATE(Thang!$E$4,Thang!$C$4,AV$2),Xuat!$D$5:$D$1000,Loc!$A6)</f>
        <v>0</v>
      </c>
      <c r="AW6" s="7">
        <f>SUMIFS(Xuat!$G$5:$G$1000,Xuat!$C$5:$C$1000,DATE(Thang!$E$4,Thang!$C$4,AW$2),Xuat!$D$5:$D$1000,Loc!$A6)</f>
        <v>0</v>
      </c>
      <c r="AX6" s="7">
        <f>SUMIFS(Xuat!$G$5:$G$1000,Xuat!$C$5:$C$1000,DATE(Thang!$E$4,Thang!$C$4,AX$2),Xuat!$D$5:$D$1000,Loc!$A6)</f>
        <v>0</v>
      </c>
      <c r="AY6" s="7">
        <f>SUMIFS(Xuat!$G$5:$G$1000,Xuat!$C$5:$C$1000,DATE(Thang!$E$4,Thang!$C$4,AY$2),Xuat!$D$5:$D$1000,Loc!$A6)</f>
        <v>0</v>
      </c>
      <c r="AZ6" s="7">
        <f>SUMIFS(Xuat!$G$5:$G$1000,Xuat!$C$5:$C$1000,DATE(Thang!$E$4,Thang!$C$4,AZ$2),Xuat!$D$5:$D$1000,Loc!$A6)</f>
        <v>0</v>
      </c>
      <c r="BA6" s="7">
        <f>SUMIFS(Xuat!$G$5:$G$1000,Xuat!$C$5:$C$1000,DATE(Thang!$E$4,Thang!$C$4,BA$2),Xuat!$D$5:$D$1000,Loc!$A6)</f>
        <v>0</v>
      </c>
      <c r="BB6" s="7">
        <f>SUMIFS(Xuat!$G$5:$G$1000,Xuat!$C$5:$C$1000,DATE(Thang!$E$4,Thang!$C$4,BB$2),Xuat!$D$5:$D$1000,Loc!$A6)</f>
        <v>0</v>
      </c>
      <c r="BC6" s="7">
        <f>SUMIFS(Xuat!$G$5:$G$1000,Xuat!$C$5:$C$1000,DATE(Thang!$E$4,Thang!$C$4,BC$2),Xuat!$D$5:$D$1000,Loc!$A6)</f>
        <v>0</v>
      </c>
      <c r="BD6" s="7">
        <f>SUMIFS(Xuat!$G$5:$G$1000,Xuat!$C$5:$C$1000,DATE(Thang!$E$4,Thang!$C$4,BD$2),Xuat!$D$5:$D$1000,Loc!$A6)</f>
        <v>0</v>
      </c>
      <c r="BE6" s="7">
        <f>SUMIFS(Xuat!$G$5:$G$1000,Xuat!$C$5:$C$1000,DATE(Thang!$E$4,Thang!$C$4,BE$2),Xuat!$D$5:$D$1000,Loc!$A6)</f>
        <v>0</v>
      </c>
      <c r="BF6" s="7">
        <f>SUMIFS(Xuat!$G$5:$G$1000,Xuat!$C$5:$C$1000,DATE(Thang!$E$4,Thang!$C$4,BF$2),Xuat!$D$5:$D$1000,Loc!$A6)</f>
        <v>0</v>
      </c>
      <c r="BG6" s="7">
        <f>SUMIFS(Xuat!$G$5:$G$1000,Xuat!$C$5:$C$1000,DATE(Thang!$E$4,Thang!$C$4,BG$2),Xuat!$D$5:$D$1000,Loc!$A6)</f>
        <v>0</v>
      </c>
      <c r="BH6" s="7">
        <f>SUMIFS(Xuat!$G$5:$G$1000,Xuat!$C$5:$C$1000,DATE(Thang!$E$4,Thang!$C$4,BH$2),Xuat!$D$5:$D$1000,Loc!$A6)</f>
        <v>0</v>
      </c>
      <c r="BI6" s="7">
        <f>SUMIFS(Xuat!$G$5:$G$1000,Xuat!$C$5:$C$1000,DATE(Thang!$E$4,Thang!$C$4,BI$2),Xuat!$D$5:$D$1000,Loc!$A6)</f>
        <v>0</v>
      </c>
      <c r="BJ6" s="7">
        <f>SUMIFS(Xuat!$G$5:$G$1000,Xuat!$C$5:$C$1000,DATE(Thang!$E$4,Thang!$C$4,BJ$2),Xuat!$D$5:$D$1000,Loc!$A6)</f>
        <v>0</v>
      </c>
      <c r="BK6" s="7">
        <f>SUMIFS(Xuat!$G$5:$G$1000,Xuat!$C$5:$C$1000,DATE(Thang!$E$4,Thang!$C$4,BK$2),Xuat!$D$5:$D$1000,Loc!$A6)</f>
        <v>0</v>
      </c>
      <c r="BL6" s="7">
        <f>SUMIFS(Xuat!$G$5:$G$1000,Xuat!$C$5:$C$1000,DATE(Thang!$E$4,Thang!$C$4,BL$2),Xuat!$D$5:$D$1000,Loc!$A6)</f>
        <v>0</v>
      </c>
      <c r="BM6" s="7">
        <f>SUMIFS(Xuat!$G$5:$G$1000,Xuat!$C$5:$C$1000,DATE(Thang!$E$4,Thang!$C$4,BM$2),Xuat!$D$5:$D$1000,Loc!$A6)</f>
        <v>0</v>
      </c>
      <c r="BN6" s="7">
        <f>SUMIFS(Xuat!$G$5:$G$1000,Xuat!$C$5:$C$1000,DATE(Thang!$E$4,Thang!$C$4,BN$2),Xuat!$D$5:$D$1000,Loc!$A6)</f>
        <v>0</v>
      </c>
      <c r="BO6" s="7">
        <f>SUMIFS(Xuat!$G$5:$G$1000,Xuat!$C$5:$C$1000,DATE(Thang!$E$4,Thang!$C$4,BO$2),Xuat!$D$5:$D$1000,Loc!$A6)</f>
        <v>0</v>
      </c>
      <c r="BP6" s="7">
        <f>SUMIFS(Xuat!$G$5:$G$1000,Xuat!$C$5:$C$1000,DATE(Thang!$E$4,Thang!$C$4,BP$2),Xuat!$D$5:$D$1000,Loc!$A6)</f>
        <v>0</v>
      </c>
      <c r="BQ6" s="7">
        <f>SUMIFS(Xuat!$G$5:$G$1000,Xuat!$C$5:$C$1000,DATE(Thang!$E$4,Thang!$C$4,BQ$2),Xuat!$D$5:$D$1000,Loc!$A6)</f>
        <v>0</v>
      </c>
      <c r="BR6" s="7">
        <f>SUMIFS(Xuat!$G$5:$G$1000,Xuat!$C$5:$C$1000,DATE(Thang!$E$4,Thang!$C$4,BR$2),Xuat!$D$5:$D$1000,Loc!$A6)</f>
        <v>0</v>
      </c>
      <c r="BS6" s="7">
        <f>SUMIFS(Xuat!$G$5:$G$1000,Xuat!$C$5:$C$1000,DATE(Thang!$E$4,Thang!$C$4,BS$2),Xuat!$D$5:$D$1000,Loc!$A6)</f>
        <v>0</v>
      </c>
    </row>
    <row r="7" spans="1:71" x14ac:dyDescent="0.2">
      <c r="A7" s="2" t="str">
        <f>DM!C7</f>
        <v>VT003</v>
      </c>
      <c r="B7" s="3">
        <f>VLOOKUP(A7,Tondau!$B$5:$F$500,3,0)</f>
        <v>3</v>
      </c>
      <c r="C7" s="3">
        <f>VLOOKUP(Tinhgiavon!A7,Tondau!$B$5:$E$500,4,0)</f>
        <v>201000</v>
      </c>
      <c r="D7" s="3">
        <f t="shared" si="2"/>
        <v>23</v>
      </c>
      <c r="E7" s="3">
        <f>SUMIF(Nhap!$F$5:$F$1000,Tinhgiavon!A7,Nhap!$K$5:$K$1000)</f>
        <v>1265000</v>
      </c>
      <c r="F7" s="3">
        <f t="shared" si="3"/>
        <v>10</v>
      </c>
      <c r="G7" s="3">
        <f t="shared" si="4"/>
        <v>56384.615384615383</v>
      </c>
      <c r="H7" s="3">
        <f t="shared" si="5"/>
        <v>16</v>
      </c>
      <c r="I7" s="3">
        <f t="shared" si="6"/>
        <v>902153.84615384613</v>
      </c>
      <c r="J7" s="7">
        <f>SUMIFS(Nhap!$I$5:$I$1000,Nhap!$E$5:$E$1000,DATE(Thang!$E$4,Thang!$C$4,Loc!$F$2),Nhap!$F$5:$F$1000,Loc!A7)</f>
        <v>0</v>
      </c>
      <c r="K7" s="7">
        <f>SUMIFS(Nhap!$I$5:$I$1000,Nhap!$E$5:$E$1000,DATE(Thang!$E$4,Thang!$C$4,Loc!$G$2),Nhap!$F$5:$F$1000,Loc!A7)</f>
        <v>0</v>
      </c>
      <c r="L7" s="7">
        <f>SUMIFS(Nhap!$I$5:$I$1000,Nhap!$E$5:$E$1000,DATE(Thang!$E$4,Thang!$C$4,Loc!$H$2),Nhap!$F$5:$F$1000,Loc!A7)</f>
        <v>0</v>
      </c>
      <c r="M7" s="7">
        <f>SUMIFS(Nhap!$I$5:$I$1000,Nhap!$E$5:$E$1000,DATE(Thang!$E$4,Thang!$C$4,Loc!$I$2),Nhap!$F$5:$F$1000,Loc!A7)</f>
        <v>0</v>
      </c>
      <c r="N7" s="7">
        <f>SUMIFS(Nhap!$I$5:$I$1000,Nhap!$E$5:$E$1000,DATE(Thang!$E$4,Thang!$C$4,Loc!$J$2),Nhap!$F$5:$F$1000,Loc!A7)</f>
        <v>0</v>
      </c>
      <c r="O7" s="7">
        <f>SUMIFS(Nhap!$I$5:$I$1000,Nhap!$E$5:$E$1000,DATE(Thang!$E$4,Thang!$C$4,Loc!$K$2),Nhap!$F$5:$F$1000,Loc!A7)</f>
        <v>0</v>
      </c>
      <c r="P7" s="7">
        <f>SUMIFS(Nhap!$I$5:$I$1000,Nhap!$E$5:$E$1000,DATE(Thang!$E$4,Thang!$C$4,Loc!$L$2),Nhap!$F$5:$F$1000,Loc!A7)</f>
        <v>11</v>
      </c>
      <c r="Q7" s="7">
        <f>SUMIFS(Nhap!$I$5:$I$1000,Nhap!$E$5:$E$1000,DATE(Thang!$E$4,Thang!$C$4,Loc!$M$2),Nhap!$F$5:$F$1000,Loc!A7)</f>
        <v>0</v>
      </c>
      <c r="R7" s="7">
        <f>SUMIFS(Nhap!$I$5:$I$1000,Nhap!$E$5:$E$1000,DATE(Thang!$E$4,Thang!$C$4,Loc!$N$2),Nhap!$F$5:$F$1000,Loc!A7)</f>
        <v>0</v>
      </c>
      <c r="S7" s="7">
        <f>SUMIFS(Nhap!$I$5:$I$1000,Nhap!$E$5:$E$1000,DATE(Thang!$E$4,Thang!$C$4,Loc!$O$2),Nhap!$F$5:$F$1000,Loc!A7)</f>
        <v>0</v>
      </c>
      <c r="T7" s="7">
        <f>SUMIFS(Nhap!$I$5:$I$1000,Nhap!$E$5:$E$1000,DATE(Thang!$E$4,Thang!$C$4,Loc!$P$2),Nhap!$F$5:$F$1000,Loc!A7)</f>
        <v>0</v>
      </c>
      <c r="U7" s="7">
        <f>SUMIFS(Nhap!$I$5:$I$1000,Nhap!$E$5:$E$1000,DATE(Thang!$E$4,Thang!$C$4,Loc!$Q$2),Nhap!$F$5:$F$1000,Loc!A7)</f>
        <v>0</v>
      </c>
      <c r="V7" s="7">
        <f>SUMIFS(Nhap!$I$5:$I$1000,Nhap!$E$5:$E$1000,DATE(Thang!$E$4,Thang!$C$4,Loc!$R$2),Nhap!$F$5:$F$1000,Loc!A7)</f>
        <v>0</v>
      </c>
      <c r="W7" s="7">
        <f>SUMIFS(Nhap!$I$5:$I$1000,Nhap!$E$5:$E$1000,DATE(Thang!$E$4,Thang!$C$4,Loc!$S$2),Nhap!$F$5:$F$1000,Loc!A7)</f>
        <v>0</v>
      </c>
      <c r="X7" s="7">
        <f>SUMIFS(Nhap!$I$5:$I$1000,Nhap!$E$5:$E$1000,DATE(Thang!$E$4,Thang!$C$4,Loc!$T$2),Nhap!$F$5:$F$1000,Loc!A7)</f>
        <v>0</v>
      </c>
      <c r="Y7" s="7">
        <f>SUMIFS(Nhap!$I$5:$I$1000,Nhap!$E$5:$E$1000,DATE(Thang!$E$4,Thang!$C$4,Loc!$U$2),Nhap!$F$5:$F$1000,Loc!A7)</f>
        <v>0</v>
      </c>
      <c r="Z7" s="7">
        <f>SUMIFS(Nhap!$I$5:$I$1000,Nhap!$E$5:$E$1000,DATE(Thang!$E$4,Thang!$C$4,Loc!$V$2),Nhap!$F$5:$F$1000,Loc!A7)</f>
        <v>0</v>
      </c>
      <c r="AA7" s="7">
        <f>SUMIFS(Nhap!$I$5:$I$1000,Nhap!$E$5:$E$1000,DATE(Thang!$E$4,Thang!$C$4,Loc!$W$2),Nhap!$F$5:$F$1000,Loc!A7)</f>
        <v>0</v>
      </c>
      <c r="AB7" s="7">
        <f>SUMIFS(Nhap!$I$5:$I$1000,Nhap!$E$5:$E$1000,DATE(Thang!$E$4,Thang!$C$4,Loc!$X$2),Nhap!$F$5:$F$1000,Loc!A7)</f>
        <v>0</v>
      </c>
      <c r="AC7" s="7">
        <f>SUMIFS(Nhap!$I$5:$I$1000,Nhap!$E$5:$E$1000,DATE(Thang!$E$4,Thang!$C$4,Loc!$Y$2),Nhap!$F$5:$F$1000,Loc!A7)</f>
        <v>0</v>
      </c>
      <c r="AD7" s="7">
        <f>SUMIFS(Nhap!$I$5:$I$1000,Nhap!$E$5:$E$1000,DATE(Thang!$E$4,Thang!$C$4,Loc!$Z$2),Nhap!$F$5:$F$1000,Loc!A7)</f>
        <v>0</v>
      </c>
      <c r="AE7" s="7">
        <f>SUMIFS(Nhap!$I$5:$I$1000,Nhap!$E$5:$E$1000,DATE(Thang!$E$4,Thang!$C$4,Loc!$AA$2),Nhap!$F$5:$F$1000,Loc!A7)</f>
        <v>0</v>
      </c>
      <c r="AF7" s="7">
        <f>SUMIFS(Nhap!$I$5:$I$1000,Nhap!$E$5:$E$1000,DATE(Thang!$E$4,Thang!$C$4,Loc!$AB$2),Nhap!$F$5:$F$1000,Loc!A7)</f>
        <v>0</v>
      </c>
      <c r="AG7" s="7">
        <f>SUMIFS(Nhap!$I$5:$I$1000,Nhap!$E$5:$E$1000,DATE(Thang!$E$4,Thang!$C$4,Loc!$AC$2),Nhap!$F$5:$F$1000,Loc!A7)</f>
        <v>0</v>
      </c>
      <c r="AH7" s="7">
        <f>SUMIFS(Nhap!$I$5:$I$1000,Nhap!$E$5:$E$1000,DATE(Thang!$E$4,Thang!$C$4,Loc!$AD$2),Nhap!$F$5:$F$1000,Loc!$A$5)</f>
        <v>0</v>
      </c>
      <c r="AI7" s="7">
        <f>SUMIFS(Nhap!$I$5:$I$1000,Nhap!$E$5:$E$1000,DATE(Thang!$E$4,Thang!$C$4,Loc!$AE$2),Nhap!$F$5:$F$1000,Loc!A7)</f>
        <v>0</v>
      </c>
      <c r="AJ7" s="7">
        <f>SUMIFS(Nhap!$I$5:$I$1000,Nhap!$E$5:$E$1000,DATE(Thang!$E$4,Thang!$C$4,Loc!$AF$2),Nhap!$F$5:$F$1000,Loc!A7)</f>
        <v>0</v>
      </c>
      <c r="AK7" s="7">
        <f>SUMIFS(Nhap!$I$5:$I$1000,Nhap!$E$5:$E$1000,DATE(Thang!$E$4,Thang!$C$4,Loc!$AG$2),Nhap!$F$5:$F$1000,Loc!A7)</f>
        <v>0</v>
      </c>
      <c r="AL7" s="7">
        <f>SUMIFS(Nhap!$I$5:$I$1000,Nhap!$E$5:$E$1000,DATE(Thang!$E$4,Thang!$C$4,Loc!$AH$2),Nhap!$F$5:$F$1000,Loc!A7)</f>
        <v>0</v>
      </c>
      <c r="AM7" s="7">
        <f>SUMIFS(Nhap!$I$5:$I$1000,Nhap!$E$5:$E$1000,DATE(Thang!$E$4,Thang!$C$4,Loc!$AI$2),Nhap!$F$5:$F$1000,Loc!A7)</f>
        <v>0</v>
      </c>
      <c r="AN7" s="7">
        <f>SUMIFS(Nhap!$I$5:$I$1000,Nhap!$E$5:$E$1000,DATE(Thang!$E$4,Thang!$C$4,Loc!$AJ$2),Nhap!$F$5:$F$1000,Loc!A7)</f>
        <v>12</v>
      </c>
      <c r="AO7" s="7">
        <f>SUMIFS(Xuat!$G$5:$G$1000,Xuat!$C$5:$C$1000,DATE(Thang!$E$4,Thang!$C$4,AO$2),Xuat!$D$5:$D$1000,Loc!$A7)</f>
        <v>0</v>
      </c>
      <c r="AP7" s="7">
        <f>SUMIFS(Xuat!$G$5:$G$1000,Xuat!$C$5:$C$1000,DATE(Thang!$E$4,Thang!$C$4,AP$2),Xuat!$D$5:$D$1000,Loc!$A7)</f>
        <v>0</v>
      </c>
      <c r="AQ7" s="7">
        <f>SUMIFS(Xuat!$G$5:$G$1000,Xuat!$C$5:$C$1000,DATE(Thang!$E$4,Thang!$C$4,AQ$2),Xuat!$D$5:$D$1000,Loc!$A7)</f>
        <v>0</v>
      </c>
      <c r="AR7" s="7">
        <f>SUMIFS(Xuat!$G$5:$G$1000,Xuat!$C$5:$C$1000,DATE(Thang!$E$4,Thang!$C$4,AR$2),Xuat!$D$5:$D$1000,Loc!$A7)</f>
        <v>0</v>
      </c>
      <c r="AS7" s="7">
        <f>SUMIFS(Xuat!$G$5:$G$1000,Xuat!$C$5:$C$1000,DATE(Thang!$E$4,Thang!$C$4,AS$2),Xuat!$D$5:$D$1000,Loc!$A7)</f>
        <v>0</v>
      </c>
      <c r="AT7" s="7">
        <f>SUMIFS(Xuat!$G$5:$G$1000,Xuat!$C$5:$C$1000,DATE(Thang!$E$4,Thang!$C$4,AT$2),Xuat!$D$5:$D$1000,Loc!$A7)</f>
        <v>0</v>
      </c>
      <c r="AU7" s="7">
        <f>SUMIFS(Xuat!$G$5:$G$1000,Xuat!$C$5:$C$1000,DATE(Thang!$E$4,Thang!$C$4,AU$2),Xuat!$D$5:$D$1000,Loc!$A7)</f>
        <v>0</v>
      </c>
      <c r="AV7" s="7">
        <f>SUMIFS(Xuat!$G$5:$G$1000,Xuat!$C$5:$C$1000,DATE(Thang!$E$4,Thang!$C$4,AV$2),Xuat!$D$5:$D$1000,Loc!$A7)</f>
        <v>0</v>
      </c>
      <c r="AW7" s="7">
        <f>SUMIFS(Xuat!$G$5:$G$1000,Xuat!$C$5:$C$1000,DATE(Thang!$E$4,Thang!$C$4,AW$2),Xuat!$D$5:$D$1000,Loc!$A7)</f>
        <v>0</v>
      </c>
      <c r="AX7" s="7">
        <f>SUMIFS(Xuat!$G$5:$G$1000,Xuat!$C$5:$C$1000,DATE(Thang!$E$4,Thang!$C$4,AX$2),Xuat!$D$5:$D$1000,Loc!$A7)</f>
        <v>0</v>
      </c>
      <c r="AY7" s="7">
        <f>SUMIFS(Xuat!$G$5:$G$1000,Xuat!$C$5:$C$1000,DATE(Thang!$E$4,Thang!$C$4,AY$2),Xuat!$D$5:$D$1000,Loc!$A7)</f>
        <v>0</v>
      </c>
      <c r="AZ7" s="7">
        <f>SUMIFS(Xuat!$G$5:$G$1000,Xuat!$C$5:$C$1000,DATE(Thang!$E$4,Thang!$C$4,AZ$2),Xuat!$D$5:$D$1000,Loc!$A7)</f>
        <v>0</v>
      </c>
      <c r="BA7" s="7">
        <f>SUMIFS(Xuat!$G$5:$G$1000,Xuat!$C$5:$C$1000,DATE(Thang!$E$4,Thang!$C$4,BA$2),Xuat!$D$5:$D$1000,Loc!$A7)</f>
        <v>0</v>
      </c>
      <c r="BB7" s="7">
        <f>SUMIFS(Xuat!$G$5:$G$1000,Xuat!$C$5:$C$1000,DATE(Thang!$E$4,Thang!$C$4,BB$2),Xuat!$D$5:$D$1000,Loc!$A7)</f>
        <v>0</v>
      </c>
      <c r="BC7" s="7">
        <f>SUMIFS(Xuat!$G$5:$G$1000,Xuat!$C$5:$C$1000,DATE(Thang!$E$4,Thang!$C$4,BC$2),Xuat!$D$5:$D$1000,Loc!$A7)</f>
        <v>0</v>
      </c>
      <c r="BD7" s="7">
        <f>SUMIFS(Xuat!$G$5:$G$1000,Xuat!$C$5:$C$1000,DATE(Thang!$E$4,Thang!$C$4,BD$2),Xuat!$D$5:$D$1000,Loc!$A7)</f>
        <v>0</v>
      </c>
      <c r="BE7" s="7">
        <f>SUMIFS(Xuat!$G$5:$G$1000,Xuat!$C$5:$C$1000,DATE(Thang!$E$4,Thang!$C$4,BE$2),Xuat!$D$5:$D$1000,Loc!$A7)</f>
        <v>0</v>
      </c>
      <c r="BF7" s="7">
        <f>SUMIFS(Xuat!$G$5:$G$1000,Xuat!$C$5:$C$1000,DATE(Thang!$E$4,Thang!$C$4,BF$2),Xuat!$D$5:$D$1000,Loc!$A7)</f>
        <v>0</v>
      </c>
      <c r="BG7" s="7">
        <f>SUMIFS(Xuat!$G$5:$G$1000,Xuat!$C$5:$C$1000,DATE(Thang!$E$4,Thang!$C$4,BG$2),Xuat!$D$5:$D$1000,Loc!$A7)</f>
        <v>0</v>
      </c>
      <c r="BH7" s="7">
        <f>SUMIFS(Xuat!$G$5:$G$1000,Xuat!$C$5:$C$1000,DATE(Thang!$E$4,Thang!$C$4,BH$2),Xuat!$D$5:$D$1000,Loc!$A7)</f>
        <v>0</v>
      </c>
      <c r="BI7" s="7">
        <f>SUMIFS(Xuat!$G$5:$G$1000,Xuat!$C$5:$C$1000,DATE(Thang!$E$4,Thang!$C$4,BI$2),Xuat!$D$5:$D$1000,Loc!$A7)</f>
        <v>0</v>
      </c>
      <c r="BJ7" s="7">
        <f>SUMIFS(Xuat!$G$5:$G$1000,Xuat!$C$5:$C$1000,DATE(Thang!$E$4,Thang!$C$4,BJ$2),Xuat!$D$5:$D$1000,Loc!$A7)</f>
        <v>0</v>
      </c>
      <c r="BK7" s="7">
        <f>SUMIFS(Xuat!$G$5:$G$1000,Xuat!$C$5:$C$1000,DATE(Thang!$E$4,Thang!$C$4,BK$2),Xuat!$D$5:$D$1000,Loc!$A7)</f>
        <v>0</v>
      </c>
      <c r="BL7" s="7">
        <f>SUMIFS(Xuat!$G$5:$G$1000,Xuat!$C$5:$C$1000,DATE(Thang!$E$4,Thang!$C$4,BL$2),Xuat!$D$5:$D$1000,Loc!$A7)</f>
        <v>0</v>
      </c>
      <c r="BM7" s="7">
        <f>SUMIFS(Xuat!$G$5:$G$1000,Xuat!$C$5:$C$1000,DATE(Thang!$E$4,Thang!$C$4,BM$2),Xuat!$D$5:$D$1000,Loc!$A7)</f>
        <v>0</v>
      </c>
      <c r="BN7" s="7">
        <f>SUMIFS(Xuat!$G$5:$G$1000,Xuat!$C$5:$C$1000,DATE(Thang!$E$4,Thang!$C$4,BN$2),Xuat!$D$5:$D$1000,Loc!$A7)</f>
        <v>0</v>
      </c>
      <c r="BO7" s="7">
        <f>SUMIFS(Xuat!$G$5:$G$1000,Xuat!$C$5:$C$1000,DATE(Thang!$E$4,Thang!$C$4,BO$2),Xuat!$D$5:$D$1000,Loc!$A7)</f>
        <v>0</v>
      </c>
      <c r="BP7" s="7">
        <f>SUMIFS(Xuat!$G$5:$G$1000,Xuat!$C$5:$C$1000,DATE(Thang!$E$4,Thang!$C$4,BP$2),Xuat!$D$5:$D$1000,Loc!$A7)</f>
        <v>5</v>
      </c>
      <c r="BQ7" s="7">
        <f>SUMIFS(Xuat!$G$5:$G$1000,Xuat!$C$5:$C$1000,DATE(Thang!$E$4,Thang!$C$4,BQ$2),Xuat!$D$5:$D$1000,Loc!$A7)</f>
        <v>0</v>
      </c>
      <c r="BR7" s="7">
        <f>SUMIFS(Xuat!$G$5:$G$1000,Xuat!$C$5:$C$1000,DATE(Thang!$E$4,Thang!$C$4,BR$2),Xuat!$D$5:$D$1000,Loc!$A7)</f>
        <v>0</v>
      </c>
      <c r="BS7" s="7">
        <f>SUMIFS(Xuat!$G$5:$G$1000,Xuat!$C$5:$C$1000,DATE(Thang!$E$4,Thang!$C$4,BS$2),Xuat!$D$5:$D$1000,Loc!$A7)</f>
        <v>5</v>
      </c>
    </row>
    <row r="8" spans="1:71" x14ac:dyDescent="0.2">
      <c r="A8" s="2" t="str">
        <f>DM!C8</f>
        <v>VT004</v>
      </c>
      <c r="B8" s="3">
        <f>VLOOKUP(A8,Tondau!$B$5:$F$500,3,0)</f>
        <v>1</v>
      </c>
      <c r="C8" s="3">
        <f>VLOOKUP(Tinhgiavon!A8,Tondau!$B$5:$E$500,4,0)</f>
        <v>43000</v>
      </c>
      <c r="D8" s="3">
        <f t="shared" si="2"/>
        <v>29</v>
      </c>
      <c r="E8" s="3">
        <f>SUMIF(Nhap!$F$5:$F$1000,Tinhgiavon!A8,Nhap!$K$5:$K$1000)</f>
        <v>1160000</v>
      </c>
      <c r="F8" s="3">
        <f t="shared" si="3"/>
        <v>8</v>
      </c>
      <c r="G8" s="3">
        <f t="shared" si="4"/>
        <v>40100</v>
      </c>
      <c r="H8" s="3">
        <f t="shared" si="5"/>
        <v>22</v>
      </c>
      <c r="I8" s="3">
        <f t="shared" si="6"/>
        <v>882200</v>
      </c>
      <c r="J8" s="7">
        <f>SUMIFS(Nhap!$I$5:$I$1000,Nhap!$E$5:$E$1000,DATE(Thang!$E$4,Thang!$C$4,Loc!$F$2),Nhap!$F$5:$F$1000,Loc!A8)</f>
        <v>14</v>
      </c>
      <c r="K8" s="7">
        <f>SUMIFS(Nhap!$I$5:$I$1000,Nhap!$E$5:$E$1000,DATE(Thang!$E$4,Thang!$C$4,Loc!$G$2),Nhap!$F$5:$F$1000,Loc!A8)</f>
        <v>0</v>
      </c>
      <c r="L8" s="7">
        <f>SUMIFS(Nhap!$I$5:$I$1000,Nhap!$E$5:$E$1000,DATE(Thang!$E$4,Thang!$C$4,Loc!$H$2),Nhap!$F$5:$F$1000,Loc!A8)</f>
        <v>0</v>
      </c>
      <c r="M8" s="7">
        <f>SUMIFS(Nhap!$I$5:$I$1000,Nhap!$E$5:$E$1000,DATE(Thang!$E$4,Thang!$C$4,Loc!$I$2),Nhap!$F$5:$F$1000,Loc!A8)</f>
        <v>0</v>
      </c>
      <c r="N8" s="7">
        <f>SUMIFS(Nhap!$I$5:$I$1000,Nhap!$E$5:$E$1000,DATE(Thang!$E$4,Thang!$C$4,Loc!$J$2),Nhap!$F$5:$F$1000,Loc!A8)</f>
        <v>0</v>
      </c>
      <c r="O8" s="7">
        <f>SUMIFS(Nhap!$I$5:$I$1000,Nhap!$E$5:$E$1000,DATE(Thang!$E$4,Thang!$C$4,Loc!$K$2),Nhap!$F$5:$F$1000,Loc!A8)</f>
        <v>0</v>
      </c>
      <c r="P8" s="7">
        <f>SUMIFS(Nhap!$I$5:$I$1000,Nhap!$E$5:$E$1000,DATE(Thang!$E$4,Thang!$C$4,Loc!$L$2),Nhap!$F$5:$F$1000,Loc!A8)</f>
        <v>0</v>
      </c>
      <c r="Q8" s="7">
        <f>SUMIFS(Nhap!$I$5:$I$1000,Nhap!$E$5:$E$1000,DATE(Thang!$E$4,Thang!$C$4,Loc!$M$2),Nhap!$F$5:$F$1000,Loc!A8)</f>
        <v>0</v>
      </c>
      <c r="R8" s="7">
        <f>SUMIFS(Nhap!$I$5:$I$1000,Nhap!$E$5:$E$1000,DATE(Thang!$E$4,Thang!$C$4,Loc!$N$2),Nhap!$F$5:$F$1000,Loc!A8)</f>
        <v>0</v>
      </c>
      <c r="S8" s="7">
        <f>SUMIFS(Nhap!$I$5:$I$1000,Nhap!$E$5:$E$1000,DATE(Thang!$E$4,Thang!$C$4,Loc!$O$2),Nhap!$F$5:$F$1000,Loc!A8)</f>
        <v>0</v>
      </c>
      <c r="T8" s="7">
        <f>SUMIFS(Nhap!$I$5:$I$1000,Nhap!$E$5:$E$1000,DATE(Thang!$E$4,Thang!$C$4,Loc!$P$2),Nhap!$F$5:$F$1000,Loc!A8)</f>
        <v>0</v>
      </c>
      <c r="U8" s="7">
        <f>SUMIFS(Nhap!$I$5:$I$1000,Nhap!$E$5:$E$1000,DATE(Thang!$E$4,Thang!$C$4,Loc!$Q$2),Nhap!$F$5:$F$1000,Loc!A8)</f>
        <v>0</v>
      </c>
      <c r="V8" s="7">
        <f>SUMIFS(Nhap!$I$5:$I$1000,Nhap!$E$5:$E$1000,DATE(Thang!$E$4,Thang!$C$4,Loc!$R$2),Nhap!$F$5:$F$1000,Loc!A8)</f>
        <v>0</v>
      </c>
      <c r="W8" s="7">
        <f>SUMIFS(Nhap!$I$5:$I$1000,Nhap!$E$5:$E$1000,DATE(Thang!$E$4,Thang!$C$4,Loc!$S$2),Nhap!$F$5:$F$1000,Loc!A8)</f>
        <v>0</v>
      </c>
      <c r="X8" s="7">
        <f>SUMIFS(Nhap!$I$5:$I$1000,Nhap!$E$5:$E$1000,DATE(Thang!$E$4,Thang!$C$4,Loc!$T$2),Nhap!$F$5:$F$1000,Loc!A8)</f>
        <v>0</v>
      </c>
      <c r="Y8" s="7">
        <f>SUMIFS(Nhap!$I$5:$I$1000,Nhap!$E$5:$E$1000,DATE(Thang!$E$4,Thang!$C$4,Loc!$U$2),Nhap!$F$5:$F$1000,Loc!A8)</f>
        <v>0</v>
      </c>
      <c r="Z8" s="7">
        <f>SUMIFS(Nhap!$I$5:$I$1000,Nhap!$E$5:$E$1000,DATE(Thang!$E$4,Thang!$C$4,Loc!$V$2),Nhap!$F$5:$F$1000,Loc!A8)</f>
        <v>0</v>
      </c>
      <c r="AA8" s="7">
        <f>SUMIFS(Nhap!$I$5:$I$1000,Nhap!$E$5:$E$1000,DATE(Thang!$E$4,Thang!$C$4,Loc!$W$2),Nhap!$F$5:$F$1000,Loc!A8)</f>
        <v>0</v>
      </c>
      <c r="AB8" s="7">
        <f>SUMIFS(Nhap!$I$5:$I$1000,Nhap!$E$5:$E$1000,DATE(Thang!$E$4,Thang!$C$4,Loc!$X$2),Nhap!$F$5:$F$1000,Loc!A8)</f>
        <v>0</v>
      </c>
      <c r="AC8" s="7">
        <f>SUMIFS(Nhap!$I$5:$I$1000,Nhap!$E$5:$E$1000,DATE(Thang!$E$4,Thang!$C$4,Loc!$Y$2),Nhap!$F$5:$F$1000,Loc!A8)</f>
        <v>15</v>
      </c>
      <c r="AD8" s="7">
        <f>SUMIFS(Nhap!$I$5:$I$1000,Nhap!$E$5:$E$1000,DATE(Thang!$E$4,Thang!$C$4,Loc!$Z$2),Nhap!$F$5:$F$1000,Loc!A8)</f>
        <v>0</v>
      </c>
      <c r="AE8" s="7">
        <f>SUMIFS(Nhap!$I$5:$I$1000,Nhap!$E$5:$E$1000,DATE(Thang!$E$4,Thang!$C$4,Loc!$AA$2),Nhap!$F$5:$F$1000,Loc!A8)</f>
        <v>0</v>
      </c>
      <c r="AF8" s="7">
        <f>SUMIFS(Nhap!$I$5:$I$1000,Nhap!$E$5:$E$1000,DATE(Thang!$E$4,Thang!$C$4,Loc!$AB$2),Nhap!$F$5:$F$1000,Loc!A8)</f>
        <v>0</v>
      </c>
      <c r="AG8" s="7">
        <f>SUMIFS(Nhap!$I$5:$I$1000,Nhap!$E$5:$E$1000,DATE(Thang!$E$4,Thang!$C$4,Loc!$AC$2),Nhap!$F$5:$F$1000,Loc!A8)</f>
        <v>0</v>
      </c>
      <c r="AH8" s="7">
        <f>SUMIFS(Nhap!$I$5:$I$1000,Nhap!$E$5:$E$1000,DATE(Thang!$E$4,Thang!$C$4,Loc!$AD$2),Nhap!$F$5:$F$1000,Loc!$A$5)</f>
        <v>0</v>
      </c>
      <c r="AI8" s="7">
        <f>SUMIFS(Nhap!$I$5:$I$1000,Nhap!$E$5:$E$1000,DATE(Thang!$E$4,Thang!$C$4,Loc!$AE$2),Nhap!$F$5:$F$1000,Loc!A8)</f>
        <v>0</v>
      </c>
      <c r="AJ8" s="7">
        <f>SUMIFS(Nhap!$I$5:$I$1000,Nhap!$E$5:$E$1000,DATE(Thang!$E$4,Thang!$C$4,Loc!$AF$2),Nhap!$F$5:$F$1000,Loc!A8)</f>
        <v>0</v>
      </c>
      <c r="AK8" s="7">
        <f>SUMIFS(Nhap!$I$5:$I$1000,Nhap!$E$5:$E$1000,DATE(Thang!$E$4,Thang!$C$4,Loc!$AG$2),Nhap!$F$5:$F$1000,Loc!A8)</f>
        <v>0</v>
      </c>
      <c r="AL8" s="7">
        <f>SUMIFS(Nhap!$I$5:$I$1000,Nhap!$E$5:$E$1000,DATE(Thang!$E$4,Thang!$C$4,Loc!$AH$2),Nhap!$F$5:$F$1000,Loc!A8)</f>
        <v>0</v>
      </c>
      <c r="AM8" s="7">
        <f>SUMIFS(Nhap!$I$5:$I$1000,Nhap!$E$5:$E$1000,DATE(Thang!$E$4,Thang!$C$4,Loc!$AI$2),Nhap!$F$5:$F$1000,Loc!A8)</f>
        <v>0</v>
      </c>
      <c r="AN8" s="7">
        <f>SUMIFS(Nhap!$I$5:$I$1000,Nhap!$E$5:$E$1000,DATE(Thang!$E$4,Thang!$C$4,Loc!$AJ$2),Nhap!$F$5:$F$1000,Loc!A8)</f>
        <v>0</v>
      </c>
      <c r="AO8" s="7">
        <f>SUMIFS(Xuat!$G$5:$G$1000,Xuat!$C$5:$C$1000,DATE(Thang!$E$4,Thang!$C$4,AO$2),Xuat!$D$5:$D$1000,Loc!$A8)</f>
        <v>0</v>
      </c>
      <c r="AP8" s="7">
        <f>SUMIFS(Xuat!$G$5:$G$1000,Xuat!$C$5:$C$1000,DATE(Thang!$E$4,Thang!$C$4,AP$2),Xuat!$D$5:$D$1000,Loc!$A8)</f>
        <v>0</v>
      </c>
      <c r="AQ8" s="7">
        <f>SUMIFS(Xuat!$G$5:$G$1000,Xuat!$C$5:$C$1000,DATE(Thang!$E$4,Thang!$C$4,AQ$2),Xuat!$D$5:$D$1000,Loc!$A8)</f>
        <v>0</v>
      </c>
      <c r="AR8" s="7">
        <f>SUMIFS(Xuat!$G$5:$G$1000,Xuat!$C$5:$C$1000,DATE(Thang!$E$4,Thang!$C$4,AR$2),Xuat!$D$5:$D$1000,Loc!$A8)</f>
        <v>0</v>
      </c>
      <c r="AS8" s="7">
        <f>SUMIFS(Xuat!$G$5:$G$1000,Xuat!$C$5:$C$1000,DATE(Thang!$E$4,Thang!$C$4,AS$2),Xuat!$D$5:$D$1000,Loc!$A8)</f>
        <v>0</v>
      </c>
      <c r="AT8" s="7">
        <f>SUMIFS(Xuat!$G$5:$G$1000,Xuat!$C$5:$C$1000,DATE(Thang!$E$4,Thang!$C$4,AT$2),Xuat!$D$5:$D$1000,Loc!$A8)</f>
        <v>0</v>
      </c>
      <c r="AU8" s="7">
        <f>SUMIFS(Xuat!$G$5:$G$1000,Xuat!$C$5:$C$1000,DATE(Thang!$E$4,Thang!$C$4,AU$2),Xuat!$D$5:$D$1000,Loc!$A8)</f>
        <v>0</v>
      </c>
      <c r="AV8" s="7">
        <f>SUMIFS(Xuat!$G$5:$G$1000,Xuat!$C$5:$C$1000,DATE(Thang!$E$4,Thang!$C$4,AV$2),Xuat!$D$5:$D$1000,Loc!$A8)</f>
        <v>0</v>
      </c>
      <c r="AW8" s="7">
        <f>SUMIFS(Xuat!$G$5:$G$1000,Xuat!$C$5:$C$1000,DATE(Thang!$E$4,Thang!$C$4,AW$2),Xuat!$D$5:$D$1000,Loc!$A8)</f>
        <v>0</v>
      </c>
      <c r="AX8" s="7">
        <f>SUMIFS(Xuat!$G$5:$G$1000,Xuat!$C$5:$C$1000,DATE(Thang!$E$4,Thang!$C$4,AX$2),Xuat!$D$5:$D$1000,Loc!$A8)</f>
        <v>0</v>
      </c>
      <c r="AY8" s="7">
        <f>SUMIFS(Xuat!$G$5:$G$1000,Xuat!$C$5:$C$1000,DATE(Thang!$E$4,Thang!$C$4,AY$2),Xuat!$D$5:$D$1000,Loc!$A8)</f>
        <v>0</v>
      </c>
      <c r="AZ8" s="7">
        <f>SUMIFS(Xuat!$G$5:$G$1000,Xuat!$C$5:$C$1000,DATE(Thang!$E$4,Thang!$C$4,AZ$2),Xuat!$D$5:$D$1000,Loc!$A8)</f>
        <v>0</v>
      </c>
      <c r="BA8" s="7">
        <f>SUMIFS(Xuat!$G$5:$G$1000,Xuat!$C$5:$C$1000,DATE(Thang!$E$4,Thang!$C$4,BA$2),Xuat!$D$5:$D$1000,Loc!$A8)</f>
        <v>0</v>
      </c>
      <c r="BB8" s="7">
        <f>SUMIFS(Xuat!$G$5:$G$1000,Xuat!$C$5:$C$1000,DATE(Thang!$E$4,Thang!$C$4,BB$2),Xuat!$D$5:$D$1000,Loc!$A8)</f>
        <v>0</v>
      </c>
      <c r="BC8" s="7">
        <f>SUMIFS(Xuat!$G$5:$G$1000,Xuat!$C$5:$C$1000,DATE(Thang!$E$4,Thang!$C$4,BC$2),Xuat!$D$5:$D$1000,Loc!$A8)</f>
        <v>0</v>
      </c>
      <c r="BD8" s="7">
        <f>SUMIFS(Xuat!$G$5:$G$1000,Xuat!$C$5:$C$1000,DATE(Thang!$E$4,Thang!$C$4,BD$2),Xuat!$D$5:$D$1000,Loc!$A8)</f>
        <v>0</v>
      </c>
      <c r="BE8" s="7">
        <f>SUMIFS(Xuat!$G$5:$G$1000,Xuat!$C$5:$C$1000,DATE(Thang!$E$4,Thang!$C$4,BE$2),Xuat!$D$5:$D$1000,Loc!$A8)</f>
        <v>0</v>
      </c>
      <c r="BF8" s="7">
        <f>SUMIFS(Xuat!$G$5:$G$1000,Xuat!$C$5:$C$1000,DATE(Thang!$E$4,Thang!$C$4,BF$2),Xuat!$D$5:$D$1000,Loc!$A8)</f>
        <v>0</v>
      </c>
      <c r="BG8" s="7">
        <f>SUMIFS(Xuat!$G$5:$G$1000,Xuat!$C$5:$C$1000,DATE(Thang!$E$4,Thang!$C$4,BG$2),Xuat!$D$5:$D$1000,Loc!$A8)</f>
        <v>0</v>
      </c>
      <c r="BH8" s="7">
        <f>SUMIFS(Xuat!$G$5:$G$1000,Xuat!$C$5:$C$1000,DATE(Thang!$E$4,Thang!$C$4,BH$2),Xuat!$D$5:$D$1000,Loc!$A8)</f>
        <v>0</v>
      </c>
      <c r="BI8" s="7">
        <f>SUMIFS(Xuat!$G$5:$G$1000,Xuat!$C$5:$C$1000,DATE(Thang!$E$4,Thang!$C$4,BI$2),Xuat!$D$5:$D$1000,Loc!$A8)</f>
        <v>0</v>
      </c>
      <c r="BJ8" s="7">
        <f>SUMIFS(Xuat!$G$5:$G$1000,Xuat!$C$5:$C$1000,DATE(Thang!$E$4,Thang!$C$4,BJ$2),Xuat!$D$5:$D$1000,Loc!$A8)</f>
        <v>0</v>
      </c>
      <c r="BK8" s="7">
        <f>SUMIFS(Xuat!$G$5:$G$1000,Xuat!$C$5:$C$1000,DATE(Thang!$E$4,Thang!$C$4,BK$2),Xuat!$D$5:$D$1000,Loc!$A8)</f>
        <v>0</v>
      </c>
      <c r="BL8" s="7">
        <f>SUMIFS(Xuat!$G$5:$G$1000,Xuat!$C$5:$C$1000,DATE(Thang!$E$4,Thang!$C$4,BL$2),Xuat!$D$5:$D$1000,Loc!$A8)</f>
        <v>0</v>
      </c>
      <c r="BM8" s="7">
        <f>SUMIFS(Xuat!$G$5:$G$1000,Xuat!$C$5:$C$1000,DATE(Thang!$E$4,Thang!$C$4,BM$2),Xuat!$D$5:$D$1000,Loc!$A8)</f>
        <v>0</v>
      </c>
      <c r="BN8" s="7">
        <f>SUMIFS(Xuat!$G$5:$G$1000,Xuat!$C$5:$C$1000,DATE(Thang!$E$4,Thang!$C$4,BN$2),Xuat!$D$5:$D$1000,Loc!$A8)</f>
        <v>0</v>
      </c>
      <c r="BO8" s="7">
        <f>SUMIFS(Xuat!$G$5:$G$1000,Xuat!$C$5:$C$1000,DATE(Thang!$E$4,Thang!$C$4,BO$2),Xuat!$D$5:$D$1000,Loc!$A8)</f>
        <v>0</v>
      </c>
      <c r="BP8" s="7">
        <f>SUMIFS(Xuat!$G$5:$G$1000,Xuat!$C$5:$C$1000,DATE(Thang!$E$4,Thang!$C$4,BP$2),Xuat!$D$5:$D$1000,Loc!$A8)</f>
        <v>8</v>
      </c>
      <c r="BQ8" s="7">
        <f>SUMIFS(Xuat!$G$5:$G$1000,Xuat!$C$5:$C$1000,DATE(Thang!$E$4,Thang!$C$4,BQ$2),Xuat!$D$5:$D$1000,Loc!$A8)</f>
        <v>0</v>
      </c>
      <c r="BR8" s="7">
        <f>SUMIFS(Xuat!$G$5:$G$1000,Xuat!$C$5:$C$1000,DATE(Thang!$E$4,Thang!$C$4,BR$2),Xuat!$D$5:$D$1000,Loc!$A8)</f>
        <v>0</v>
      </c>
      <c r="BS8" s="7">
        <f>SUMIFS(Xuat!$G$5:$G$1000,Xuat!$C$5:$C$1000,DATE(Thang!$E$4,Thang!$C$4,BS$2),Xuat!$D$5:$D$1000,Loc!$A8)</f>
        <v>0</v>
      </c>
    </row>
    <row r="9" spans="1:71" x14ac:dyDescent="0.2">
      <c r="A9" s="2" t="str">
        <f>DM!C9</f>
        <v>VT005</v>
      </c>
      <c r="B9" s="3">
        <f>VLOOKUP(A9,Tondau!$B$5:$F$500,3,0)</f>
        <v>4</v>
      </c>
      <c r="C9" s="3">
        <f>VLOOKUP(Tinhgiavon!A9,Tondau!$B$5:$E$500,4,0)</f>
        <v>150000</v>
      </c>
      <c r="D9" s="3">
        <f t="shared" si="2"/>
        <v>11</v>
      </c>
      <c r="E9" s="3">
        <f>SUMIF(Nhap!$F$5:$F$1000,Tinhgiavon!A9,Nhap!$K$5:$K$1000)</f>
        <v>385000</v>
      </c>
      <c r="F9" s="3">
        <f t="shared" si="3"/>
        <v>0</v>
      </c>
      <c r="G9" s="3">
        <f t="shared" si="4"/>
        <v>35666.666666666664</v>
      </c>
      <c r="H9" s="3">
        <f t="shared" si="5"/>
        <v>15</v>
      </c>
      <c r="I9" s="3">
        <f t="shared" si="6"/>
        <v>535000</v>
      </c>
      <c r="J9" s="7">
        <f>SUMIFS(Nhap!$I$5:$I$1000,Nhap!$E$5:$E$1000,DATE(Thang!$E$4,Thang!$C$4,Loc!$F$2),Nhap!$F$5:$F$1000,Loc!A9)</f>
        <v>0</v>
      </c>
      <c r="K9" s="7">
        <f>SUMIFS(Nhap!$I$5:$I$1000,Nhap!$E$5:$E$1000,DATE(Thang!$E$4,Thang!$C$4,Loc!$G$2),Nhap!$F$5:$F$1000,Loc!A9)</f>
        <v>0</v>
      </c>
      <c r="L9" s="7">
        <f>SUMIFS(Nhap!$I$5:$I$1000,Nhap!$E$5:$E$1000,DATE(Thang!$E$4,Thang!$C$4,Loc!$H$2),Nhap!$F$5:$F$1000,Loc!A9)</f>
        <v>11</v>
      </c>
      <c r="M9" s="7">
        <f>SUMIFS(Nhap!$I$5:$I$1000,Nhap!$E$5:$E$1000,DATE(Thang!$E$4,Thang!$C$4,Loc!$I$2),Nhap!$F$5:$F$1000,Loc!A9)</f>
        <v>0</v>
      </c>
      <c r="N9" s="7">
        <f>SUMIFS(Nhap!$I$5:$I$1000,Nhap!$E$5:$E$1000,DATE(Thang!$E$4,Thang!$C$4,Loc!$J$2),Nhap!$F$5:$F$1000,Loc!A9)</f>
        <v>0</v>
      </c>
      <c r="O9" s="7">
        <f>SUMIFS(Nhap!$I$5:$I$1000,Nhap!$E$5:$E$1000,DATE(Thang!$E$4,Thang!$C$4,Loc!$K$2),Nhap!$F$5:$F$1000,Loc!A9)</f>
        <v>0</v>
      </c>
      <c r="P9" s="7">
        <f>SUMIFS(Nhap!$I$5:$I$1000,Nhap!$E$5:$E$1000,DATE(Thang!$E$4,Thang!$C$4,Loc!$L$2),Nhap!$F$5:$F$1000,Loc!A9)</f>
        <v>0</v>
      </c>
      <c r="Q9" s="7">
        <f>SUMIFS(Nhap!$I$5:$I$1000,Nhap!$E$5:$E$1000,DATE(Thang!$E$4,Thang!$C$4,Loc!$M$2),Nhap!$F$5:$F$1000,Loc!A9)</f>
        <v>0</v>
      </c>
      <c r="R9" s="7">
        <f>SUMIFS(Nhap!$I$5:$I$1000,Nhap!$E$5:$E$1000,DATE(Thang!$E$4,Thang!$C$4,Loc!$N$2),Nhap!$F$5:$F$1000,Loc!A9)</f>
        <v>0</v>
      </c>
      <c r="S9" s="7">
        <f>SUMIFS(Nhap!$I$5:$I$1000,Nhap!$E$5:$E$1000,DATE(Thang!$E$4,Thang!$C$4,Loc!$O$2),Nhap!$F$5:$F$1000,Loc!A9)</f>
        <v>0</v>
      </c>
      <c r="T9" s="7">
        <f>SUMIFS(Nhap!$I$5:$I$1000,Nhap!$E$5:$E$1000,DATE(Thang!$E$4,Thang!$C$4,Loc!$P$2),Nhap!$F$5:$F$1000,Loc!A9)</f>
        <v>0</v>
      </c>
      <c r="U9" s="7">
        <f>SUMIFS(Nhap!$I$5:$I$1000,Nhap!$E$5:$E$1000,DATE(Thang!$E$4,Thang!$C$4,Loc!$Q$2),Nhap!$F$5:$F$1000,Loc!A9)</f>
        <v>0</v>
      </c>
      <c r="V9" s="7">
        <f>SUMIFS(Nhap!$I$5:$I$1000,Nhap!$E$5:$E$1000,DATE(Thang!$E$4,Thang!$C$4,Loc!$R$2),Nhap!$F$5:$F$1000,Loc!A9)</f>
        <v>0</v>
      </c>
      <c r="W9" s="7">
        <f>SUMIFS(Nhap!$I$5:$I$1000,Nhap!$E$5:$E$1000,DATE(Thang!$E$4,Thang!$C$4,Loc!$S$2),Nhap!$F$5:$F$1000,Loc!A9)</f>
        <v>0</v>
      </c>
      <c r="X9" s="7">
        <f>SUMIFS(Nhap!$I$5:$I$1000,Nhap!$E$5:$E$1000,DATE(Thang!$E$4,Thang!$C$4,Loc!$T$2),Nhap!$F$5:$F$1000,Loc!A9)</f>
        <v>0</v>
      </c>
      <c r="Y9" s="7">
        <f>SUMIFS(Nhap!$I$5:$I$1000,Nhap!$E$5:$E$1000,DATE(Thang!$E$4,Thang!$C$4,Loc!$U$2),Nhap!$F$5:$F$1000,Loc!A9)</f>
        <v>0</v>
      </c>
      <c r="Z9" s="7">
        <f>SUMIFS(Nhap!$I$5:$I$1000,Nhap!$E$5:$E$1000,DATE(Thang!$E$4,Thang!$C$4,Loc!$V$2),Nhap!$F$5:$F$1000,Loc!A9)</f>
        <v>0</v>
      </c>
      <c r="AA9" s="7">
        <f>SUMIFS(Nhap!$I$5:$I$1000,Nhap!$E$5:$E$1000,DATE(Thang!$E$4,Thang!$C$4,Loc!$W$2),Nhap!$F$5:$F$1000,Loc!A9)</f>
        <v>0</v>
      </c>
      <c r="AB9" s="7">
        <f>SUMIFS(Nhap!$I$5:$I$1000,Nhap!$E$5:$E$1000,DATE(Thang!$E$4,Thang!$C$4,Loc!$X$2),Nhap!$F$5:$F$1000,Loc!A9)</f>
        <v>0</v>
      </c>
      <c r="AC9" s="7">
        <f>SUMIFS(Nhap!$I$5:$I$1000,Nhap!$E$5:$E$1000,DATE(Thang!$E$4,Thang!$C$4,Loc!$Y$2),Nhap!$F$5:$F$1000,Loc!A9)</f>
        <v>0</v>
      </c>
      <c r="AD9" s="7">
        <f>SUMIFS(Nhap!$I$5:$I$1000,Nhap!$E$5:$E$1000,DATE(Thang!$E$4,Thang!$C$4,Loc!$Z$2),Nhap!$F$5:$F$1000,Loc!A9)</f>
        <v>0</v>
      </c>
      <c r="AE9" s="7">
        <f>SUMIFS(Nhap!$I$5:$I$1000,Nhap!$E$5:$E$1000,DATE(Thang!$E$4,Thang!$C$4,Loc!$AA$2),Nhap!$F$5:$F$1000,Loc!A9)</f>
        <v>0</v>
      </c>
      <c r="AF9" s="7">
        <f>SUMIFS(Nhap!$I$5:$I$1000,Nhap!$E$5:$E$1000,DATE(Thang!$E$4,Thang!$C$4,Loc!$AB$2),Nhap!$F$5:$F$1000,Loc!A9)</f>
        <v>0</v>
      </c>
      <c r="AG9" s="7">
        <f>SUMIFS(Nhap!$I$5:$I$1000,Nhap!$E$5:$E$1000,DATE(Thang!$E$4,Thang!$C$4,Loc!$AC$2),Nhap!$F$5:$F$1000,Loc!A9)</f>
        <v>0</v>
      </c>
      <c r="AH9" s="7">
        <f>SUMIFS(Nhap!$I$5:$I$1000,Nhap!$E$5:$E$1000,DATE(Thang!$E$4,Thang!$C$4,Loc!$AD$2),Nhap!$F$5:$F$1000,Loc!$A$5)</f>
        <v>0</v>
      </c>
      <c r="AI9" s="7">
        <f>SUMIFS(Nhap!$I$5:$I$1000,Nhap!$E$5:$E$1000,DATE(Thang!$E$4,Thang!$C$4,Loc!$AE$2),Nhap!$F$5:$F$1000,Loc!A9)</f>
        <v>0</v>
      </c>
      <c r="AJ9" s="7">
        <f>SUMIFS(Nhap!$I$5:$I$1000,Nhap!$E$5:$E$1000,DATE(Thang!$E$4,Thang!$C$4,Loc!$AF$2),Nhap!$F$5:$F$1000,Loc!A9)</f>
        <v>0</v>
      </c>
      <c r="AK9" s="7">
        <f>SUMIFS(Nhap!$I$5:$I$1000,Nhap!$E$5:$E$1000,DATE(Thang!$E$4,Thang!$C$4,Loc!$AG$2),Nhap!$F$5:$F$1000,Loc!A9)</f>
        <v>0</v>
      </c>
      <c r="AL9" s="7">
        <f>SUMIFS(Nhap!$I$5:$I$1000,Nhap!$E$5:$E$1000,DATE(Thang!$E$4,Thang!$C$4,Loc!$AH$2),Nhap!$F$5:$F$1000,Loc!A9)</f>
        <v>0</v>
      </c>
      <c r="AM9" s="7">
        <f>SUMIFS(Nhap!$I$5:$I$1000,Nhap!$E$5:$E$1000,DATE(Thang!$E$4,Thang!$C$4,Loc!$AI$2),Nhap!$F$5:$F$1000,Loc!A9)</f>
        <v>0</v>
      </c>
      <c r="AN9" s="7">
        <f>SUMIFS(Nhap!$I$5:$I$1000,Nhap!$E$5:$E$1000,DATE(Thang!$E$4,Thang!$C$4,Loc!$AJ$2),Nhap!$F$5:$F$1000,Loc!A9)</f>
        <v>0</v>
      </c>
      <c r="AO9" s="7">
        <f>SUMIFS(Xuat!$G$5:$G$1000,Xuat!$C$5:$C$1000,DATE(Thang!$E$4,Thang!$C$4,AO$2),Xuat!$D$5:$D$1000,Loc!$A9)</f>
        <v>0</v>
      </c>
      <c r="AP9" s="7">
        <f>SUMIFS(Xuat!$G$5:$G$1000,Xuat!$C$5:$C$1000,DATE(Thang!$E$4,Thang!$C$4,AP$2),Xuat!$D$5:$D$1000,Loc!$A9)</f>
        <v>0</v>
      </c>
      <c r="AQ9" s="7">
        <f>SUMIFS(Xuat!$G$5:$G$1000,Xuat!$C$5:$C$1000,DATE(Thang!$E$4,Thang!$C$4,AQ$2),Xuat!$D$5:$D$1000,Loc!$A9)</f>
        <v>0</v>
      </c>
      <c r="AR9" s="7">
        <f>SUMIFS(Xuat!$G$5:$G$1000,Xuat!$C$5:$C$1000,DATE(Thang!$E$4,Thang!$C$4,AR$2),Xuat!$D$5:$D$1000,Loc!$A9)</f>
        <v>0</v>
      </c>
      <c r="AS9" s="7">
        <f>SUMIFS(Xuat!$G$5:$G$1000,Xuat!$C$5:$C$1000,DATE(Thang!$E$4,Thang!$C$4,AS$2),Xuat!$D$5:$D$1000,Loc!$A9)</f>
        <v>0</v>
      </c>
      <c r="AT9" s="7">
        <f>SUMIFS(Xuat!$G$5:$G$1000,Xuat!$C$5:$C$1000,DATE(Thang!$E$4,Thang!$C$4,AT$2),Xuat!$D$5:$D$1000,Loc!$A9)</f>
        <v>0</v>
      </c>
      <c r="AU9" s="7">
        <f>SUMIFS(Xuat!$G$5:$G$1000,Xuat!$C$5:$C$1000,DATE(Thang!$E$4,Thang!$C$4,AU$2),Xuat!$D$5:$D$1000,Loc!$A9)</f>
        <v>0</v>
      </c>
      <c r="AV9" s="7">
        <f>SUMIFS(Xuat!$G$5:$G$1000,Xuat!$C$5:$C$1000,DATE(Thang!$E$4,Thang!$C$4,AV$2),Xuat!$D$5:$D$1000,Loc!$A9)</f>
        <v>0</v>
      </c>
      <c r="AW9" s="7">
        <f>SUMIFS(Xuat!$G$5:$G$1000,Xuat!$C$5:$C$1000,DATE(Thang!$E$4,Thang!$C$4,AW$2),Xuat!$D$5:$D$1000,Loc!$A9)</f>
        <v>0</v>
      </c>
      <c r="AX9" s="7">
        <f>SUMIFS(Xuat!$G$5:$G$1000,Xuat!$C$5:$C$1000,DATE(Thang!$E$4,Thang!$C$4,AX$2),Xuat!$D$5:$D$1000,Loc!$A9)</f>
        <v>0</v>
      </c>
      <c r="AY9" s="7">
        <f>SUMIFS(Xuat!$G$5:$G$1000,Xuat!$C$5:$C$1000,DATE(Thang!$E$4,Thang!$C$4,AY$2),Xuat!$D$5:$D$1000,Loc!$A9)</f>
        <v>0</v>
      </c>
      <c r="AZ9" s="7">
        <f>SUMIFS(Xuat!$G$5:$G$1000,Xuat!$C$5:$C$1000,DATE(Thang!$E$4,Thang!$C$4,AZ$2),Xuat!$D$5:$D$1000,Loc!$A9)</f>
        <v>0</v>
      </c>
      <c r="BA9" s="7">
        <f>SUMIFS(Xuat!$G$5:$G$1000,Xuat!$C$5:$C$1000,DATE(Thang!$E$4,Thang!$C$4,BA$2),Xuat!$D$5:$D$1000,Loc!$A9)</f>
        <v>0</v>
      </c>
      <c r="BB9" s="7">
        <f>SUMIFS(Xuat!$G$5:$G$1000,Xuat!$C$5:$C$1000,DATE(Thang!$E$4,Thang!$C$4,BB$2),Xuat!$D$5:$D$1000,Loc!$A9)</f>
        <v>0</v>
      </c>
      <c r="BC9" s="7">
        <f>SUMIFS(Xuat!$G$5:$G$1000,Xuat!$C$5:$C$1000,DATE(Thang!$E$4,Thang!$C$4,BC$2),Xuat!$D$5:$D$1000,Loc!$A9)</f>
        <v>0</v>
      </c>
      <c r="BD9" s="7">
        <f>SUMIFS(Xuat!$G$5:$G$1000,Xuat!$C$5:$C$1000,DATE(Thang!$E$4,Thang!$C$4,BD$2),Xuat!$D$5:$D$1000,Loc!$A9)</f>
        <v>0</v>
      </c>
      <c r="BE9" s="7">
        <f>SUMIFS(Xuat!$G$5:$G$1000,Xuat!$C$5:$C$1000,DATE(Thang!$E$4,Thang!$C$4,BE$2),Xuat!$D$5:$D$1000,Loc!$A9)</f>
        <v>0</v>
      </c>
      <c r="BF9" s="7">
        <f>SUMIFS(Xuat!$G$5:$G$1000,Xuat!$C$5:$C$1000,DATE(Thang!$E$4,Thang!$C$4,BF$2),Xuat!$D$5:$D$1000,Loc!$A9)</f>
        <v>0</v>
      </c>
      <c r="BG9" s="7">
        <f>SUMIFS(Xuat!$G$5:$G$1000,Xuat!$C$5:$C$1000,DATE(Thang!$E$4,Thang!$C$4,BG$2),Xuat!$D$5:$D$1000,Loc!$A9)</f>
        <v>0</v>
      </c>
      <c r="BH9" s="7">
        <f>SUMIFS(Xuat!$G$5:$G$1000,Xuat!$C$5:$C$1000,DATE(Thang!$E$4,Thang!$C$4,BH$2),Xuat!$D$5:$D$1000,Loc!$A9)</f>
        <v>0</v>
      </c>
      <c r="BI9" s="7">
        <f>SUMIFS(Xuat!$G$5:$G$1000,Xuat!$C$5:$C$1000,DATE(Thang!$E$4,Thang!$C$4,BI$2),Xuat!$D$5:$D$1000,Loc!$A9)</f>
        <v>0</v>
      </c>
      <c r="BJ9" s="7">
        <f>SUMIFS(Xuat!$G$5:$G$1000,Xuat!$C$5:$C$1000,DATE(Thang!$E$4,Thang!$C$4,BJ$2),Xuat!$D$5:$D$1000,Loc!$A9)</f>
        <v>0</v>
      </c>
      <c r="BK9" s="7">
        <f>SUMIFS(Xuat!$G$5:$G$1000,Xuat!$C$5:$C$1000,DATE(Thang!$E$4,Thang!$C$4,BK$2),Xuat!$D$5:$D$1000,Loc!$A9)</f>
        <v>0</v>
      </c>
      <c r="BL9" s="7">
        <f>SUMIFS(Xuat!$G$5:$G$1000,Xuat!$C$5:$C$1000,DATE(Thang!$E$4,Thang!$C$4,BL$2),Xuat!$D$5:$D$1000,Loc!$A9)</f>
        <v>0</v>
      </c>
      <c r="BM9" s="7">
        <f>SUMIFS(Xuat!$G$5:$G$1000,Xuat!$C$5:$C$1000,DATE(Thang!$E$4,Thang!$C$4,BM$2),Xuat!$D$5:$D$1000,Loc!$A9)</f>
        <v>0</v>
      </c>
      <c r="BN9" s="7">
        <f>SUMIFS(Xuat!$G$5:$G$1000,Xuat!$C$5:$C$1000,DATE(Thang!$E$4,Thang!$C$4,BN$2),Xuat!$D$5:$D$1000,Loc!$A9)</f>
        <v>0</v>
      </c>
      <c r="BO9" s="7">
        <f>SUMIFS(Xuat!$G$5:$G$1000,Xuat!$C$5:$C$1000,DATE(Thang!$E$4,Thang!$C$4,BO$2),Xuat!$D$5:$D$1000,Loc!$A9)</f>
        <v>0</v>
      </c>
      <c r="BP9" s="7">
        <f>SUMIFS(Xuat!$G$5:$G$1000,Xuat!$C$5:$C$1000,DATE(Thang!$E$4,Thang!$C$4,BP$2),Xuat!$D$5:$D$1000,Loc!$A9)</f>
        <v>0</v>
      </c>
      <c r="BQ9" s="7">
        <f>SUMIFS(Xuat!$G$5:$G$1000,Xuat!$C$5:$C$1000,DATE(Thang!$E$4,Thang!$C$4,BQ$2),Xuat!$D$5:$D$1000,Loc!$A9)</f>
        <v>0</v>
      </c>
      <c r="BR9" s="7">
        <f>SUMIFS(Xuat!$G$5:$G$1000,Xuat!$C$5:$C$1000,DATE(Thang!$E$4,Thang!$C$4,BR$2),Xuat!$D$5:$D$1000,Loc!$A9)</f>
        <v>0</v>
      </c>
      <c r="BS9" s="7">
        <f>SUMIFS(Xuat!$G$5:$G$1000,Xuat!$C$5:$C$1000,DATE(Thang!$E$4,Thang!$C$4,BS$2),Xuat!$D$5:$D$1000,Loc!$A9)</f>
        <v>0</v>
      </c>
    </row>
    <row r="10" spans="1:71" x14ac:dyDescent="0.2">
      <c r="A10" s="2" t="str">
        <f>DM!C10</f>
        <v>VT006</v>
      </c>
      <c r="B10" s="3">
        <f>VLOOKUP(A10,Tondau!$B$5:$F$500,3,0)</f>
        <v>9</v>
      </c>
      <c r="C10" s="3">
        <f>VLOOKUP(Tinhgiavon!A10,Tondau!$B$5:$E$500,4,0)</f>
        <v>190000</v>
      </c>
      <c r="D10" s="3">
        <f t="shared" si="2"/>
        <v>58</v>
      </c>
      <c r="E10" s="3">
        <f>SUMIF(Nhap!$F$5:$F$1000,Tinhgiavon!A10,Nhap!$K$5:$K$1000)</f>
        <v>1160000</v>
      </c>
      <c r="F10" s="3">
        <f t="shared" si="3"/>
        <v>37</v>
      </c>
      <c r="G10" s="3">
        <f t="shared" si="4"/>
        <v>20149.253731343284</v>
      </c>
      <c r="H10" s="3">
        <f t="shared" si="5"/>
        <v>30</v>
      </c>
      <c r="I10" s="3">
        <f t="shared" si="6"/>
        <v>604477.61194029846</v>
      </c>
      <c r="J10" s="7">
        <f>SUMIFS(Nhap!$I$5:$I$1000,Nhap!$E$5:$E$1000,DATE(Thang!$E$4,Thang!$C$4,Loc!$F$2),Nhap!$F$5:$F$1000,Loc!A10)</f>
        <v>0</v>
      </c>
      <c r="K10" s="7">
        <f>SUMIFS(Nhap!$I$5:$I$1000,Nhap!$E$5:$E$1000,DATE(Thang!$E$4,Thang!$C$4,Loc!$G$2),Nhap!$F$5:$F$1000,Loc!A10)</f>
        <v>0</v>
      </c>
      <c r="L10" s="7">
        <f>SUMIFS(Nhap!$I$5:$I$1000,Nhap!$E$5:$E$1000,DATE(Thang!$E$4,Thang!$C$4,Loc!$H$2),Nhap!$F$5:$F$1000,Loc!A10)</f>
        <v>13</v>
      </c>
      <c r="M10" s="7">
        <f>SUMIFS(Nhap!$I$5:$I$1000,Nhap!$E$5:$E$1000,DATE(Thang!$E$4,Thang!$C$4,Loc!$I$2),Nhap!$F$5:$F$1000,Loc!A10)</f>
        <v>0</v>
      </c>
      <c r="N10" s="7">
        <f>SUMIFS(Nhap!$I$5:$I$1000,Nhap!$E$5:$E$1000,DATE(Thang!$E$4,Thang!$C$4,Loc!$J$2),Nhap!$F$5:$F$1000,Loc!A10)</f>
        <v>0</v>
      </c>
      <c r="O10" s="7">
        <f>SUMIFS(Nhap!$I$5:$I$1000,Nhap!$E$5:$E$1000,DATE(Thang!$E$4,Thang!$C$4,Loc!$K$2),Nhap!$F$5:$F$1000,Loc!A10)</f>
        <v>0</v>
      </c>
      <c r="P10" s="7">
        <f>SUMIFS(Nhap!$I$5:$I$1000,Nhap!$E$5:$E$1000,DATE(Thang!$E$4,Thang!$C$4,Loc!$L$2),Nhap!$F$5:$F$1000,Loc!A10)</f>
        <v>0</v>
      </c>
      <c r="Q10" s="7">
        <f>SUMIFS(Nhap!$I$5:$I$1000,Nhap!$E$5:$E$1000,DATE(Thang!$E$4,Thang!$C$4,Loc!$M$2),Nhap!$F$5:$F$1000,Loc!A10)</f>
        <v>0</v>
      </c>
      <c r="R10" s="7">
        <f>SUMIFS(Nhap!$I$5:$I$1000,Nhap!$E$5:$E$1000,DATE(Thang!$E$4,Thang!$C$4,Loc!$N$2),Nhap!$F$5:$F$1000,Loc!A10)</f>
        <v>0</v>
      </c>
      <c r="S10" s="7">
        <f>SUMIFS(Nhap!$I$5:$I$1000,Nhap!$E$5:$E$1000,DATE(Thang!$E$4,Thang!$C$4,Loc!$O$2),Nhap!$F$5:$F$1000,Loc!A10)</f>
        <v>0</v>
      </c>
      <c r="T10" s="7">
        <f>SUMIFS(Nhap!$I$5:$I$1000,Nhap!$E$5:$E$1000,DATE(Thang!$E$4,Thang!$C$4,Loc!$P$2),Nhap!$F$5:$F$1000,Loc!A10)</f>
        <v>30</v>
      </c>
      <c r="U10" s="7">
        <f>SUMIFS(Nhap!$I$5:$I$1000,Nhap!$E$5:$E$1000,DATE(Thang!$E$4,Thang!$C$4,Loc!$Q$2),Nhap!$F$5:$F$1000,Loc!A10)</f>
        <v>0</v>
      </c>
      <c r="V10" s="7">
        <f>SUMIFS(Nhap!$I$5:$I$1000,Nhap!$E$5:$E$1000,DATE(Thang!$E$4,Thang!$C$4,Loc!$R$2),Nhap!$F$5:$F$1000,Loc!A10)</f>
        <v>0</v>
      </c>
      <c r="W10" s="7">
        <f>SUMIFS(Nhap!$I$5:$I$1000,Nhap!$E$5:$E$1000,DATE(Thang!$E$4,Thang!$C$4,Loc!$S$2),Nhap!$F$5:$F$1000,Loc!A10)</f>
        <v>0</v>
      </c>
      <c r="X10" s="7">
        <f>SUMIFS(Nhap!$I$5:$I$1000,Nhap!$E$5:$E$1000,DATE(Thang!$E$4,Thang!$C$4,Loc!$T$2),Nhap!$F$5:$F$1000,Loc!A10)</f>
        <v>15</v>
      </c>
      <c r="Y10" s="7">
        <f>SUMIFS(Nhap!$I$5:$I$1000,Nhap!$E$5:$E$1000,DATE(Thang!$E$4,Thang!$C$4,Loc!$U$2),Nhap!$F$5:$F$1000,Loc!A10)</f>
        <v>0</v>
      </c>
      <c r="Z10" s="7">
        <f>SUMIFS(Nhap!$I$5:$I$1000,Nhap!$E$5:$E$1000,DATE(Thang!$E$4,Thang!$C$4,Loc!$V$2),Nhap!$F$5:$F$1000,Loc!A10)</f>
        <v>0</v>
      </c>
      <c r="AA10" s="7">
        <f>SUMIFS(Nhap!$I$5:$I$1000,Nhap!$E$5:$E$1000,DATE(Thang!$E$4,Thang!$C$4,Loc!$W$2),Nhap!$F$5:$F$1000,Loc!A10)</f>
        <v>0</v>
      </c>
      <c r="AB10" s="7">
        <f>SUMIFS(Nhap!$I$5:$I$1000,Nhap!$E$5:$E$1000,DATE(Thang!$E$4,Thang!$C$4,Loc!$X$2),Nhap!$F$5:$F$1000,Loc!A10)</f>
        <v>0</v>
      </c>
      <c r="AC10" s="7">
        <f>SUMIFS(Nhap!$I$5:$I$1000,Nhap!$E$5:$E$1000,DATE(Thang!$E$4,Thang!$C$4,Loc!$Y$2),Nhap!$F$5:$F$1000,Loc!A10)</f>
        <v>0</v>
      </c>
      <c r="AD10" s="7">
        <f>SUMIFS(Nhap!$I$5:$I$1000,Nhap!$E$5:$E$1000,DATE(Thang!$E$4,Thang!$C$4,Loc!$Z$2),Nhap!$F$5:$F$1000,Loc!A10)</f>
        <v>0</v>
      </c>
      <c r="AE10" s="7">
        <f>SUMIFS(Nhap!$I$5:$I$1000,Nhap!$E$5:$E$1000,DATE(Thang!$E$4,Thang!$C$4,Loc!$AA$2),Nhap!$F$5:$F$1000,Loc!A10)</f>
        <v>0</v>
      </c>
      <c r="AF10" s="7">
        <f>SUMIFS(Nhap!$I$5:$I$1000,Nhap!$E$5:$E$1000,DATE(Thang!$E$4,Thang!$C$4,Loc!$AB$2),Nhap!$F$5:$F$1000,Loc!A10)</f>
        <v>0</v>
      </c>
      <c r="AG10" s="7">
        <f>SUMIFS(Nhap!$I$5:$I$1000,Nhap!$E$5:$E$1000,DATE(Thang!$E$4,Thang!$C$4,Loc!$AC$2),Nhap!$F$5:$F$1000,Loc!A10)</f>
        <v>0</v>
      </c>
      <c r="AH10" s="7">
        <f>SUMIFS(Nhap!$I$5:$I$1000,Nhap!$E$5:$E$1000,DATE(Thang!$E$4,Thang!$C$4,Loc!$AD$2),Nhap!$F$5:$F$1000,Loc!$A$5)</f>
        <v>0</v>
      </c>
      <c r="AI10" s="7">
        <f>SUMIFS(Nhap!$I$5:$I$1000,Nhap!$E$5:$E$1000,DATE(Thang!$E$4,Thang!$C$4,Loc!$AE$2),Nhap!$F$5:$F$1000,Loc!A10)</f>
        <v>0</v>
      </c>
      <c r="AJ10" s="7">
        <f>SUMIFS(Nhap!$I$5:$I$1000,Nhap!$E$5:$E$1000,DATE(Thang!$E$4,Thang!$C$4,Loc!$AF$2),Nhap!$F$5:$F$1000,Loc!A10)</f>
        <v>0</v>
      </c>
      <c r="AK10" s="7">
        <f>SUMIFS(Nhap!$I$5:$I$1000,Nhap!$E$5:$E$1000,DATE(Thang!$E$4,Thang!$C$4,Loc!$AG$2),Nhap!$F$5:$F$1000,Loc!A10)</f>
        <v>0</v>
      </c>
      <c r="AL10" s="7">
        <f>SUMIFS(Nhap!$I$5:$I$1000,Nhap!$E$5:$E$1000,DATE(Thang!$E$4,Thang!$C$4,Loc!$AH$2),Nhap!$F$5:$F$1000,Loc!A10)</f>
        <v>0</v>
      </c>
      <c r="AM10" s="7">
        <f>SUMIFS(Nhap!$I$5:$I$1000,Nhap!$E$5:$E$1000,DATE(Thang!$E$4,Thang!$C$4,Loc!$AI$2),Nhap!$F$5:$F$1000,Loc!A10)</f>
        <v>0</v>
      </c>
      <c r="AN10" s="7">
        <f>SUMIFS(Nhap!$I$5:$I$1000,Nhap!$E$5:$E$1000,DATE(Thang!$E$4,Thang!$C$4,Loc!$AJ$2),Nhap!$F$5:$F$1000,Loc!A10)</f>
        <v>0</v>
      </c>
      <c r="AO10" s="7">
        <f>SUMIFS(Xuat!$G$5:$G$1000,Xuat!$C$5:$C$1000,DATE(Thang!$E$4,Thang!$C$4,AO$2),Xuat!$D$5:$D$1000,Loc!$A10)</f>
        <v>0</v>
      </c>
      <c r="AP10" s="7">
        <f>SUMIFS(Xuat!$G$5:$G$1000,Xuat!$C$5:$C$1000,DATE(Thang!$E$4,Thang!$C$4,AP$2),Xuat!$D$5:$D$1000,Loc!$A10)</f>
        <v>0</v>
      </c>
      <c r="AQ10" s="7">
        <f>SUMIFS(Xuat!$G$5:$G$1000,Xuat!$C$5:$C$1000,DATE(Thang!$E$4,Thang!$C$4,AQ$2),Xuat!$D$5:$D$1000,Loc!$A10)</f>
        <v>0</v>
      </c>
      <c r="AR10" s="7">
        <f>SUMIFS(Xuat!$G$5:$G$1000,Xuat!$C$5:$C$1000,DATE(Thang!$E$4,Thang!$C$4,AR$2),Xuat!$D$5:$D$1000,Loc!$A10)</f>
        <v>0</v>
      </c>
      <c r="AS10" s="7">
        <f>SUMIFS(Xuat!$G$5:$G$1000,Xuat!$C$5:$C$1000,DATE(Thang!$E$4,Thang!$C$4,AS$2),Xuat!$D$5:$D$1000,Loc!$A10)</f>
        <v>0</v>
      </c>
      <c r="AT10" s="7">
        <f>SUMIFS(Xuat!$G$5:$G$1000,Xuat!$C$5:$C$1000,DATE(Thang!$E$4,Thang!$C$4,AT$2),Xuat!$D$5:$D$1000,Loc!$A10)</f>
        <v>0</v>
      </c>
      <c r="AU10" s="7">
        <f>SUMIFS(Xuat!$G$5:$G$1000,Xuat!$C$5:$C$1000,DATE(Thang!$E$4,Thang!$C$4,AU$2),Xuat!$D$5:$D$1000,Loc!$A10)</f>
        <v>0</v>
      </c>
      <c r="AV10" s="7">
        <f>SUMIFS(Xuat!$G$5:$G$1000,Xuat!$C$5:$C$1000,DATE(Thang!$E$4,Thang!$C$4,AV$2),Xuat!$D$5:$D$1000,Loc!$A10)</f>
        <v>0</v>
      </c>
      <c r="AW10" s="7">
        <f>SUMIFS(Xuat!$G$5:$G$1000,Xuat!$C$5:$C$1000,DATE(Thang!$E$4,Thang!$C$4,AW$2),Xuat!$D$5:$D$1000,Loc!$A10)</f>
        <v>0</v>
      </c>
      <c r="AX10" s="7">
        <f>SUMIFS(Xuat!$G$5:$G$1000,Xuat!$C$5:$C$1000,DATE(Thang!$E$4,Thang!$C$4,AX$2),Xuat!$D$5:$D$1000,Loc!$A10)</f>
        <v>0</v>
      </c>
      <c r="AY10" s="7">
        <f>SUMIFS(Xuat!$G$5:$G$1000,Xuat!$C$5:$C$1000,DATE(Thang!$E$4,Thang!$C$4,AY$2),Xuat!$D$5:$D$1000,Loc!$A10)</f>
        <v>0</v>
      </c>
      <c r="AZ10" s="7">
        <f>SUMIFS(Xuat!$G$5:$G$1000,Xuat!$C$5:$C$1000,DATE(Thang!$E$4,Thang!$C$4,AZ$2),Xuat!$D$5:$D$1000,Loc!$A10)</f>
        <v>0</v>
      </c>
      <c r="BA10" s="7">
        <f>SUMIFS(Xuat!$G$5:$G$1000,Xuat!$C$5:$C$1000,DATE(Thang!$E$4,Thang!$C$4,BA$2),Xuat!$D$5:$D$1000,Loc!$A10)</f>
        <v>0</v>
      </c>
      <c r="BB10" s="7">
        <f>SUMIFS(Xuat!$G$5:$G$1000,Xuat!$C$5:$C$1000,DATE(Thang!$E$4,Thang!$C$4,BB$2),Xuat!$D$5:$D$1000,Loc!$A10)</f>
        <v>0</v>
      </c>
      <c r="BC10" s="7">
        <f>SUMIFS(Xuat!$G$5:$G$1000,Xuat!$C$5:$C$1000,DATE(Thang!$E$4,Thang!$C$4,BC$2),Xuat!$D$5:$D$1000,Loc!$A10)</f>
        <v>25</v>
      </c>
      <c r="BD10" s="7">
        <f>SUMIFS(Xuat!$G$5:$G$1000,Xuat!$C$5:$C$1000,DATE(Thang!$E$4,Thang!$C$4,BD$2),Xuat!$D$5:$D$1000,Loc!$A10)</f>
        <v>0</v>
      </c>
      <c r="BE10" s="7">
        <f>SUMIFS(Xuat!$G$5:$G$1000,Xuat!$C$5:$C$1000,DATE(Thang!$E$4,Thang!$C$4,BE$2),Xuat!$D$5:$D$1000,Loc!$A10)</f>
        <v>0</v>
      </c>
      <c r="BF10" s="7">
        <f>SUMIFS(Xuat!$G$5:$G$1000,Xuat!$C$5:$C$1000,DATE(Thang!$E$4,Thang!$C$4,BF$2),Xuat!$D$5:$D$1000,Loc!$A10)</f>
        <v>0</v>
      </c>
      <c r="BG10" s="7">
        <f>SUMIFS(Xuat!$G$5:$G$1000,Xuat!$C$5:$C$1000,DATE(Thang!$E$4,Thang!$C$4,BG$2),Xuat!$D$5:$D$1000,Loc!$A10)</f>
        <v>0</v>
      </c>
      <c r="BH10" s="7">
        <f>SUMIFS(Xuat!$G$5:$G$1000,Xuat!$C$5:$C$1000,DATE(Thang!$E$4,Thang!$C$4,BH$2),Xuat!$D$5:$D$1000,Loc!$A10)</f>
        <v>0</v>
      </c>
      <c r="BI10" s="7">
        <f>SUMIFS(Xuat!$G$5:$G$1000,Xuat!$C$5:$C$1000,DATE(Thang!$E$4,Thang!$C$4,BI$2),Xuat!$D$5:$D$1000,Loc!$A10)</f>
        <v>0</v>
      </c>
      <c r="BJ10" s="7">
        <f>SUMIFS(Xuat!$G$5:$G$1000,Xuat!$C$5:$C$1000,DATE(Thang!$E$4,Thang!$C$4,BJ$2),Xuat!$D$5:$D$1000,Loc!$A10)</f>
        <v>10</v>
      </c>
      <c r="BK10" s="7">
        <f>SUMIFS(Xuat!$G$5:$G$1000,Xuat!$C$5:$C$1000,DATE(Thang!$E$4,Thang!$C$4,BK$2),Xuat!$D$5:$D$1000,Loc!$A10)</f>
        <v>0</v>
      </c>
      <c r="BL10" s="7">
        <f>SUMIFS(Xuat!$G$5:$G$1000,Xuat!$C$5:$C$1000,DATE(Thang!$E$4,Thang!$C$4,BL$2),Xuat!$D$5:$D$1000,Loc!$A10)</f>
        <v>0</v>
      </c>
      <c r="BM10" s="7">
        <f>SUMIFS(Xuat!$G$5:$G$1000,Xuat!$C$5:$C$1000,DATE(Thang!$E$4,Thang!$C$4,BM$2),Xuat!$D$5:$D$1000,Loc!$A10)</f>
        <v>0</v>
      </c>
      <c r="BN10" s="7">
        <f>SUMIFS(Xuat!$G$5:$G$1000,Xuat!$C$5:$C$1000,DATE(Thang!$E$4,Thang!$C$4,BN$2),Xuat!$D$5:$D$1000,Loc!$A10)</f>
        <v>0</v>
      </c>
      <c r="BO10" s="7">
        <f>SUMIFS(Xuat!$G$5:$G$1000,Xuat!$C$5:$C$1000,DATE(Thang!$E$4,Thang!$C$4,BO$2),Xuat!$D$5:$D$1000,Loc!$A10)</f>
        <v>0</v>
      </c>
      <c r="BP10" s="7">
        <f>SUMIFS(Xuat!$G$5:$G$1000,Xuat!$C$5:$C$1000,DATE(Thang!$E$4,Thang!$C$4,BP$2),Xuat!$D$5:$D$1000,Loc!$A10)</f>
        <v>0</v>
      </c>
      <c r="BQ10" s="7">
        <f>SUMIFS(Xuat!$G$5:$G$1000,Xuat!$C$5:$C$1000,DATE(Thang!$E$4,Thang!$C$4,BQ$2),Xuat!$D$5:$D$1000,Loc!$A10)</f>
        <v>0</v>
      </c>
      <c r="BR10" s="7">
        <f>SUMIFS(Xuat!$G$5:$G$1000,Xuat!$C$5:$C$1000,DATE(Thang!$E$4,Thang!$C$4,BR$2),Xuat!$D$5:$D$1000,Loc!$A10)</f>
        <v>0</v>
      </c>
      <c r="BS10" s="7">
        <f>SUMIFS(Xuat!$G$5:$G$1000,Xuat!$C$5:$C$1000,DATE(Thang!$E$4,Thang!$C$4,BS$2),Xuat!$D$5:$D$1000,Loc!$A10)</f>
        <v>2</v>
      </c>
    </row>
    <row r="11" spans="1:71" x14ac:dyDescent="0.2">
      <c r="A11" s="2" t="str">
        <f>DM!C11</f>
        <v>VT007</v>
      </c>
      <c r="B11" s="3">
        <f>VLOOKUP(A11,Tondau!$B$5:$F$500,3,0)</f>
        <v>8</v>
      </c>
      <c r="C11" s="3">
        <f>VLOOKUP(Tinhgiavon!A11,Tondau!$B$5:$E$500,4,0)</f>
        <v>333000</v>
      </c>
      <c r="D11" s="3">
        <f t="shared" si="2"/>
        <v>53</v>
      </c>
      <c r="E11" s="3">
        <f>SUMIF(Nhap!$F$5:$F$1000,Tinhgiavon!A11,Nhap!$K$5:$K$1000)</f>
        <v>1915000</v>
      </c>
      <c r="F11" s="3">
        <f t="shared" si="3"/>
        <v>45</v>
      </c>
      <c r="G11" s="3">
        <f t="shared" si="4"/>
        <v>36852.459016393441</v>
      </c>
      <c r="H11" s="3">
        <f t="shared" si="5"/>
        <v>16</v>
      </c>
      <c r="I11" s="3">
        <f t="shared" si="6"/>
        <v>589639.34426229505</v>
      </c>
      <c r="J11" s="7">
        <f>SUMIFS(Nhap!$I$5:$I$1000,Nhap!$E$5:$E$1000,DATE(Thang!$E$4,Thang!$C$4,Loc!$F$2),Nhap!$F$5:$F$1000,Loc!A11)</f>
        <v>0</v>
      </c>
      <c r="K11" s="7">
        <f>SUMIFS(Nhap!$I$5:$I$1000,Nhap!$E$5:$E$1000,DATE(Thang!$E$4,Thang!$C$4,Loc!$G$2),Nhap!$F$5:$F$1000,Loc!A11)</f>
        <v>0</v>
      </c>
      <c r="L11" s="7">
        <f>SUMIFS(Nhap!$I$5:$I$1000,Nhap!$E$5:$E$1000,DATE(Thang!$E$4,Thang!$C$4,Loc!$H$2),Nhap!$F$5:$F$1000,Loc!A11)</f>
        <v>0</v>
      </c>
      <c r="M11" s="7">
        <f>SUMIFS(Nhap!$I$5:$I$1000,Nhap!$E$5:$E$1000,DATE(Thang!$E$4,Thang!$C$4,Loc!$I$2),Nhap!$F$5:$F$1000,Loc!A11)</f>
        <v>0</v>
      </c>
      <c r="N11" s="7">
        <f>SUMIFS(Nhap!$I$5:$I$1000,Nhap!$E$5:$E$1000,DATE(Thang!$E$4,Thang!$C$4,Loc!$J$2),Nhap!$F$5:$F$1000,Loc!A11)</f>
        <v>0</v>
      </c>
      <c r="O11" s="7">
        <f>SUMIFS(Nhap!$I$5:$I$1000,Nhap!$E$5:$E$1000,DATE(Thang!$E$4,Thang!$C$4,Loc!$K$2),Nhap!$F$5:$F$1000,Loc!A11)</f>
        <v>0</v>
      </c>
      <c r="P11" s="7">
        <f>SUMIFS(Nhap!$I$5:$I$1000,Nhap!$E$5:$E$1000,DATE(Thang!$E$4,Thang!$C$4,Loc!$L$2),Nhap!$F$5:$F$1000,Loc!A11)</f>
        <v>0</v>
      </c>
      <c r="Q11" s="7">
        <f>SUMIFS(Nhap!$I$5:$I$1000,Nhap!$E$5:$E$1000,DATE(Thang!$E$4,Thang!$C$4,Loc!$M$2),Nhap!$F$5:$F$1000,Loc!A11)</f>
        <v>0</v>
      </c>
      <c r="R11" s="7">
        <f>SUMIFS(Nhap!$I$5:$I$1000,Nhap!$E$5:$E$1000,DATE(Thang!$E$4,Thang!$C$4,Loc!$N$2),Nhap!$F$5:$F$1000,Loc!A11)</f>
        <v>0</v>
      </c>
      <c r="S11" s="7">
        <f>SUMIFS(Nhap!$I$5:$I$1000,Nhap!$E$5:$E$1000,DATE(Thang!$E$4,Thang!$C$4,Loc!$O$2),Nhap!$F$5:$F$1000,Loc!A11)</f>
        <v>41</v>
      </c>
      <c r="T11" s="7">
        <f>SUMIFS(Nhap!$I$5:$I$1000,Nhap!$E$5:$E$1000,DATE(Thang!$E$4,Thang!$C$4,Loc!$P$2),Nhap!$F$5:$F$1000,Loc!A11)</f>
        <v>0</v>
      </c>
      <c r="U11" s="7">
        <f>SUMIFS(Nhap!$I$5:$I$1000,Nhap!$E$5:$E$1000,DATE(Thang!$E$4,Thang!$C$4,Loc!$Q$2),Nhap!$F$5:$F$1000,Loc!A11)</f>
        <v>0</v>
      </c>
      <c r="V11" s="7">
        <f>SUMIFS(Nhap!$I$5:$I$1000,Nhap!$E$5:$E$1000,DATE(Thang!$E$4,Thang!$C$4,Loc!$R$2),Nhap!$F$5:$F$1000,Loc!A11)</f>
        <v>0</v>
      </c>
      <c r="W11" s="7">
        <f>SUMIFS(Nhap!$I$5:$I$1000,Nhap!$E$5:$E$1000,DATE(Thang!$E$4,Thang!$C$4,Loc!$S$2),Nhap!$F$5:$F$1000,Loc!A11)</f>
        <v>0</v>
      </c>
      <c r="X11" s="7">
        <f>SUMIFS(Nhap!$I$5:$I$1000,Nhap!$E$5:$E$1000,DATE(Thang!$E$4,Thang!$C$4,Loc!$T$2),Nhap!$F$5:$F$1000,Loc!A11)</f>
        <v>0</v>
      </c>
      <c r="Y11" s="7">
        <f>SUMIFS(Nhap!$I$5:$I$1000,Nhap!$E$5:$E$1000,DATE(Thang!$E$4,Thang!$C$4,Loc!$U$2),Nhap!$F$5:$F$1000,Loc!A11)</f>
        <v>0</v>
      </c>
      <c r="Z11" s="7">
        <f>SUMIFS(Nhap!$I$5:$I$1000,Nhap!$E$5:$E$1000,DATE(Thang!$E$4,Thang!$C$4,Loc!$V$2),Nhap!$F$5:$F$1000,Loc!A11)</f>
        <v>0</v>
      </c>
      <c r="AA11" s="7">
        <f>SUMIFS(Nhap!$I$5:$I$1000,Nhap!$E$5:$E$1000,DATE(Thang!$E$4,Thang!$C$4,Loc!$W$2),Nhap!$F$5:$F$1000,Loc!A11)</f>
        <v>0</v>
      </c>
      <c r="AB11" s="7">
        <f>SUMIFS(Nhap!$I$5:$I$1000,Nhap!$E$5:$E$1000,DATE(Thang!$E$4,Thang!$C$4,Loc!$X$2),Nhap!$F$5:$F$1000,Loc!A11)</f>
        <v>0</v>
      </c>
      <c r="AC11" s="7">
        <f>SUMIFS(Nhap!$I$5:$I$1000,Nhap!$E$5:$E$1000,DATE(Thang!$E$4,Thang!$C$4,Loc!$Y$2),Nhap!$F$5:$F$1000,Loc!A11)</f>
        <v>0</v>
      </c>
      <c r="AD11" s="7">
        <f>SUMIFS(Nhap!$I$5:$I$1000,Nhap!$E$5:$E$1000,DATE(Thang!$E$4,Thang!$C$4,Loc!$Z$2),Nhap!$F$5:$F$1000,Loc!A11)</f>
        <v>0</v>
      </c>
      <c r="AE11" s="7">
        <f>SUMIFS(Nhap!$I$5:$I$1000,Nhap!$E$5:$E$1000,DATE(Thang!$E$4,Thang!$C$4,Loc!$AA$2),Nhap!$F$5:$F$1000,Loc!A11)</f>
        <v>0</v>
      </c>
      <c r="AF11" s="7">
        <f>SUMIFS(Nhap!$I$5:$I$1000,Nhap!$E$5:$E$1000,DATE(Thang!$E$4,Thang!$C$4,Loc!$AB$2),Nhap!$F$5:$F$1000,Loc!A11)</f>
        <v>0</v>
      </c>
      <c r="AG11" s="7">
        <f>SUMIFS(Nhap!$I$5:$I$1000,Nhap!$E$5:$E$1000,DATE(Thang!$E$4,Thang!$C$4,Loc!$AC$2),Nhap!$F$5:$F$1000,Loc!A11)</f>
        <v>0</v>
      </c>
      <c r="AH11" s="7">
        <f>SUMIFS(Nhap!$I$5:$I$1000,Nhap!$E$5:$E$1000,DATE(Thang!$E$4,Thang!$C$4,Loc!$AD$2),Nhap!$F$5:$F$1000,Loc!$A$5)</f>
        <v>0</v>
      </c>
      <c r="AI11" s="7">
        <f>SUMIFS(Nhap!$I$5:$I$1000,Nhap!$E$5:$E$1000,DATE(Thang!$E$4,Thang!$C$4,Loc!$AE$2),Nhap!$F$5:$F$1000,Loc!A11)</f>
        <v>0</v>
      </c>
      <c r="AJ11" s="7">
        <f>SUMIFS(Nhap!$I$5:$I$1000,Nhap!$E$5:$E$1000,DATE(Thang!$E$4,Thang!$C$4,Loc!$AF$2),Nhap!$F$5:$F$1000,Loc!A11)</f>
        <v>12</v>
      </c>
      <c r="AK11" s="7">
        <f>SUMIFS(Nhap!$I$5:$I$1000,Nhap!$E$5:$E$1000,DATE(Thang!$E$4,Thang!$C$4,Loc!$AG$2),Nhap!$F$5:$F$1000,Loc!A11)</f>
        <v>0</v>
      </c>
      <c r="AL11" s="7">
        <f>SUMIFS(Nhap!$I$5:$I$1000,Nhap!$E$5:$E$1000,DATE(Thang!$E$4,Thang!$C$4,Loc!$AH$2),Nhap!$F$5:$F$1000,Loc!A11)</f>
        <v>0</v>
      </c>
      <c r="AM11" s="7">
        <f>SUMIFS(Nhap!$I$5:$I$1000,Nhap!$E$5:$E$1000,DATE(Thang!$E$4,Thang!$C$4,Loc!$AI$2),Nhap!$F$5:$F$1000,Loc!A11)</f>
        <v>0</v>
      </c>
      <c r="AN11" s="7">
        <f>SUMIFS(Nhap!$I$5:$I$1000,Nhap!$E$5:$E$1000,DATE(Thang!$E$4,Thang!$C$4,Loc!$AJ$2),Nhap!$F$5:$F$1000,Loc!A11)</f>
        <v>0</v>
      </c>
      <c r="AO11" s="7">
        <f>SUMIFS(Xuat!$G$5:$G$1000,Xuat!$C$5:$C$1000,DATE(Thang!$E$4,Thang!$C$4,AO$2),Xuat!$D$5:$D$1000,Loc!$A11)</f>
        <v>0</v>
      </c>
      <c r="AP11" s="7">
        <f>SUMIFS(Xuat!$G$5:$G$1000,Xuat!$C$5:$C$1000,DATE(Thang!$E$4,Thang!$C$4,AP$2),Xuat!$D$5:$D$1000,Loc!$A11)</f>
        <v>0</v>
      </c>
      <c r="AQ11" s="7">
        <f>SUMIFS(Xuat!$G$5:$G$1000,Xuat!$C$5:$C$1000,DATE(Thang!$E$4,Thang!$C$4,AQ$2),Xuat!$D$5:$D$1000,Loc!$A11)</f>
        <v>0</v>
      </c>
      <c r="AR11" s="7">
        <f>SUMIFS(Xuat!$G$5:$G$1000,Xuat!$C$5:$C$1000,DATE(Thang!$E$4,Thang!$C$4,AR$2),Xuat!$D$5:$D$1000,Loc!$A11)</f>
        <v>0</v>
      </c>
      <c r="AS11" s="7">
        <f>SUMIFS(Xuat!$G$5:$G$1000,Xuat!$C$5:$C$1000,DATE(Thang!$E$4,Thang!$C$4,AS$2),Xuat!$D$5:$D$1000,Loc!$A11)</f>
        <v>0</v>
      </c>
      <c r="AT11" s="7">
        <f>SUMIFS(Xuat!$G$5:$G$1000,Xuat!$C$5:$C$1000,DATE(Thang!$E$4,Thang!$C$4,AT$2),Xuat!$D$5:$D$1000,Loc!$A11)</f>
        <v>0</v>
      </c>
      <c r="AU11" s="7">
        <f>SUMIFS(Xuat!$G$5:$G$1000,Xuat!$C$5:$C$1000,DATE(Thang!$E$4,Thang!$C$4,AU$2),Xuat!$D$5:$D$1000,Loc!$A11)</f>
        <v>0</v>
      </c>
      <c r="AV11" s="7">
        <f>SUMIFS(Xuat!$G$5:$G$1000,Xuat!$C$5:$C$1000,DATE(Thang!$E$4,Thang!$C$4,AV$2),Xuat!$D$5:$D$1000,Loc!$A11)</f>
        <v>0</v>
      </c>
      <c r="AW11" s="7">
        <f>SUMIFS(Xuat!$G$5:$G$1000,Xuat!$C$5:$C$1000,DATE(Thang!$E$4,Thang!$C$4,AW$2),Xuat!$D$5:$D$1000,Loc!$A11)</f>
        <v>0</v>
      </c>
      <c r="AX11" s="7">
        <f>SUMIFS(Xuat!$G$5:$G$1000,Xuat!$C$5:$C$1000,DATE(Thang!$E$4,Thang!$C$4,AX$2),Xuat!$D$5:$D$1000,Loc!$A11)</f>
        <v>20</v>
      </c>
      <c r="AY11" s="7">
        <f>SUMIFS(Xuat!$G$5:$G$1000,Xuat!$C$5:$C$1000,DATE(Thang!$E$4,Thang!$C$4,AY$2),Xuat!$D$5:$D$1000,Loc!$A11)</f>
        <v>0</v>
      </c>
      <c r="AZ11" s="7">
        <f>SUMIFS(Xuat!$G$5:$G$1000,Xuat!$C$5:$C$1000,DATE(Thang!$E$4,Thang!$C$4,AZ$2),Xuat!$D$5:$D$1000,Loc!$A11)</f>
        <v>0</v>
      </c>
      <c r="BA11" s="7">
        <f>SUMIFS(Xuat!$G$5:$G$1000,Xuat!$C$5:$C$1000,DATE(Thang!$E$4,Thang!$C$4,BA$2),Xuat!$D$5:$D$1000,Loc!$A11)</f>
        <v>0</v>
      </c>
      <c r="BB11" s="7">
        <f>SUMIFS(Xuat!$G$5:$G$1000,Xuat!$C$5:$C$1000,DATE(Thang!$E$4,Thang!$C$4,BB$2),Xuat!$D$5:$D$1000,Loc!$A11)</f>
        <v>0</v>
      </c>
      <c r="BC11" s="7">
        <f>SUMIFS(Xuat!$G$5:$G$1000,Xuat!$C$5:$C$1000,DATE(Thang!$E$4,Thang!$C$4,BC$2),Xuat!$D$5:$D$1000,Loc!$A11)</f>
        <v>0</v>
      </c>
      <c r="BD11" s="7">
        <f>SUMIFS(Xuat!$G$5:$G$1000,Xuat!$C$5:$C$1000,DATE(Thang!$E$4,Thang!$C$4,BD$2),Xuat!$D$5:$D$1000,Loc!$A11)</f>
        <v>0</v>
      </c>
      <c r="BE11" s="7">
        <f>SUMIFS(Xuat!$G$5:$G$1000,Xuat!$C$5:$C$1000,DATE(Thang!$E$4,Thang!$C$4,BE$2),Xuat!$D$5:$D$1000,Loc!$A11)</f>
        <v>0</v>
      </c>
      <c r="BF11" s="7">
        <f>SUMIFS(Xuat!$G$5:$G$1000,Xuat!$C$5:$C$1000,DATE(Thang!$E$4,Thang!$C$4,BF$2),Xuat!$D$5:$D$1000,Loc!$A11)</f>
        <v>0</v>
      </c>
      <c r="BG11" s="7">
        <f>SUMIFS(Xuat!$G$5:$G$1000,Xuat!$C$5:$C$1000,DATE(Thang!$E$4,Thang!$C$4,BG$2),Xuat!$D$5:$D$1000,Loc!$A11)</f>
        <v>0</v>
      </c>
      <c r="BH11" s="7">
        <f>SUMIFS(Xuat!$G$5:$G$1000,Xuat!$C$5:$C$1000,DATE(Thang!$E$4,Thang!$C$4,BH$2),Xuat!$D$5:$D$1000,Loc!$A11)</f>
        <v>0</v>
      </c>
      <c r="BI11" s="7">
        <f>SUMIFS(Xuat!$G$5:$G$1000,Xuat!$C$5:$C$1000,DATE(Thang!$E$4,Thang!$C$4,BI$2),Xuat!$D$5:$D$1000,Loc!$A11)</f>
        <v>0</v>
      </c>
      <c r="BJ11" s="7">
        <f>SUMIFS(Xuat!$G$5:$G$1000,Xuat!$C$5:$C$1000,DATE(Thang!$E$4,Thang!$C$4,BJ$2),Xuat!$D$5:$D$1000,Loc!$A11)</f>
        <v>10</v>
      </c>
      <c r="BK11" s="7">
        <f>SUMIFS(Xuat!$G$5:$G$1000,Xuat!$C$5:$C$1000,DATE(Thang!$E$4,Thang!$C$4,BK$2),Xuat!$D$5:$D$1000,Loc!$A11)</f>
        <v>0</v>
      </c>
      <c r="BL11" s="7">
        <f>SUMIFS(Xuat!$G$5:$G$1000,Xuat!$C$5:$C$1000,DATE(Thang!$E$4,Thang!$C$4,BL$2),Xuat!$D$5:$D$1000,Loc!$A11)</f>
        <v>0</v>
      </c>
      <c r="BM11" s="7">
        <f>SUMIFS(Xuat!$G$5:$G$1000,Xuat!$C$5:$C$1000,DATE(Thang!$E$4,Thang!$C$4,BM$2),Xuat!$D$5:$D$1000,Loc!$A11)</f>
        <v>0</v>
      </c>
      <c r="BN11" s="7">
        <f>SUMIFS(Xuat!$G$5:$G$1000,Xuat!$C$5:$C$1000,DATE(Thang!$E$4,Thang!$C$4,BN$2),Xuat!$D$5:$D$1000,Loc!$A11)</f>
        <v>0</v>
      </c>
      <c r="BO11" s="7">
        <f>SUMIFS(Xuat!$G$5:$G$1000,Xuat!$C$5:$C$1000,DATE(Thang!$E$4,Thang!$C$4,BO$2),Xuat!$D$5:$D$1000,Loc!$A11)</f>
        <v>0</v>
      </c>
      <c r="BP11" s="7">
        <f>SUMIFS(Xuat!$G$5:$G$1000,Xuat!$C$5:$C$1000,DATE(Thang!$E$4,Thang!$C$4,BP$2),Xuat!$D$5:$D$1000,Loc!$A11)</f>
        <v>0</v>
      </c>
      <c r="BQ11" s="7">
        <f>SUMIFS(Xuat!$G$5:$G$1000,Xuat!$C$5:$C$1000,DATE(Thang!$E$4,Thang!$C$4,BQ$2),Xuat!$D$5:$D$1000,Loc!$A11)</f>
        <v>0</v>
      </c>
      <c r="BR11" s="7">
        <f>SUMIFS(Xuat!$G$5:$G$1000,Xuat!$C$5:$C$1000,DATE(Thang!$E$4,Thang!$C$4,BR$2),Xuat!$D$5:$D$1000,Loc!$A11)</f>
        <v>0</v>
      </c>
      <c r="BS11" s="7">
        <f>SUMIFS(Xuat!$G$5:$G$1000,Xuat!$C$5:$C$1000,DATE(Thang!$E$4,Thang!$C$4,BS$2),Xuat!$D$5:$D$1000,Loc!$A11)</f>
        <v>15</v>
      </c>
    </row>
    <row r="12" spans="1:71" x14ac:dyDescent="0.2">
      <c r="A12" s="2" t="str">
        <f>DM!C12</f>
        <v>VT008</v>
      </c>
      <c r="B12" s="3">
        <f>VLOOKUP(A12,Tondau!$B$5:$F$500,3,0)</f>
        <v>6</v>
      </c>
      <c r="C12" s="3">
        <f>VLOOKUP(Tinhgiavon!A12,Tondau!$B$5:$E$500,4,0)</f>
        <v>277000</v>
      </c>
      <c r="D12" s="3">
        <f t="shared" si="2"/>
        <v>37</v>
      </c>
      <c r="E12" s="3">
        <f>SUMIF(Nhap!$F$5:$F$1000,Tinhgiavon!A12,Nhap!$K$5:$K$1000)</f>
        <v>1591000</v>
      </c>
      <c r="F12" s="3">
        <f t="shared" si="3"/>
        <v>9</v>
      </c>
      <c r="G12" s="3">
        <f t="shared" si="4"/>
        <v>43441.860465116282</v>
      </c>
      <c r="H12" s="3">
        <f t="shared" si="5"/>
        <v>34</v>
      </c>
      <c r="I12" s="3">
        <f t="shared" si="6"/>
        <v>1477023.2558139537</v>
      </c>
      <c r="J12" s="7">
        <f>SUMIFS(Nhap!$I$5:$I$1000,Nhap!$E$5:$E$1000,DATE(Thang!$E$4,Thang!$C$4,Loc!$F$2),Nhap!$F$5:$F$1000,Loc!A12)</f>
        <v>0</v>
      </c>
      <c r="K12" s="7">
        <f>SUMIFS(Nhap!$I$5:$I$1000,Nhap!$E$5:$E$1000,DATE(Thang!$E$4,Thang!$C$4,Loc!$G$2),Nhap!$F$5:$F$1000,Loc!A12)</f>
        <v>0</v>
      </c>
      <c r="L12" s="7">
        <f>SUMIFS(Nhap!$I$5:$I$1000,Nhap!$E$5:$E$1000,DATE(Thang!$E$4,Thang!$C$4,Loc!$H$2),Nhap!$F$5:$F$1000,Loc!A12)</f>
        <v>0</v>
      </c>
      <c r="M12" s="7">
        <f>SUMIFS(Nhap!$I$5:$I$1000,Nhap!$E$5:$E$1000,DATE(Thang!$E$4,Thang!$C$4,Loc!$I$2),Nhap!$F$5:$F$1000,Loc!A12)</f>
        <v>0</v>
      </c>
      <c r="N12" s="7">
        <f>SUMIFS(Nhap!$I$5:$I$1000,Nhap!$E$5:$E$1000,DATE(Thang!$E$4,Thang!$C$4,Loc!$J$2),Nhap!$F$5:$F$1000,Loc!A12)</f>
        <v>0</v>
      </c>
      <c r="O12" s="7">
        <f>SUMIFS(Nhap!$I$5:$I$1000,Nhap!$E$5:$E$1000,DATE(Thang!$E$4,Thang!$C$4,Loc!$K$2),Nhap!$F$5:$F$1000,Loc!A12)</f>
        <v>0</v>
      </c>
      <c r="P12" s="7">
        <f>SUMIFS(Nhap!$I$5:$I$1000,Nhap!$E$5:$E$1000,DATE(Thang!$E$4,Thang!$C$4,Loc!$L$2),Nhap!$F$5:$F$1000,Loc!A12)</f>
        <v>0</v>
      </c>
      <c r="Q12" s="7">
        <f>SUMIFS(Nhap!$I$5:$I$1000,Nhap!$E$5:$E$1000,DATE(Thang!$E$4,Thang!$C$4,Loc!$M$2),Nhap!$F$5:$F$1000,Loc!A12)</f>
        <v>0</v>
      </c>
      <c r="R12" s="7">
        <f>SUMIFS(Nhap!$I$5:$I$1000,Nhap!$E$5:$E$1000,DATE(Thang!$E$4,Thang!$C$4,Loc!$N$2),Nhap!$F$5:$F$1000,Loc!A12)</f>
        <v>0</v>
      </c>
      <c r="S12" s="7">
        <f>SUMIFS(Nhap!$I$5:$I$1000,Nhap!$E$5:$E$1000,DATE(Thang!$E$4,Thang!$C$4,Loc!$O$2),Nhap!$F$5:$F$1000,Loc!A12)</f>
        <v>10</v>
      </c>
      <c r="T12" s="7">
        <f>SUMIFS(Nhap!$I$5:$I$1000,Nhap!$E$5:$E$1000,DATE(Thang!$E$4,Thang!$C$4,Loc!$P$2),Nhap!$F$5:$F$1000,Loc!A12)</f>
        <v>0</v>
      </c>
      <c r="U12" s="7">
        <f>SUMIFS(Nhap!$I$5:$I$1000,Nhap!$E$5:$E$1000,DATE(Thang!$E$4,Thang!$C$4,Loc!$Q$2),Nhap!$F$5:$F$1000,Loc!A12)</f>
        <v>0</v>
      </c>
      <c r="V12" s="7">
        <f>SUMIFS(Nhap!$I$5:$I$1000,Nhap!$E$5:$E$1000,DATE(Thang!$E$4,Thang!$C$4,Loc!$R$2),Nhap!$F$5:$F$1000,Loc!A12)</f>
        <v>0</v>
      </c>
      <c r="W12" s="7">
        <f>SUMIFS(Nhap!$I$5:$I$1000,Nhap!$E$5:$E$1000,DATE(Thang!$E$4,Thang!$C$4,Loc!$S$2),Nhap!$F$5:$F$1000,Loc!A12)</f>
        <v>0</v>
      </c>
      <c r="X12" s="7">
        <f>SUMIFS(Nhap!$I$5:$I$1000,Nhap!$E$5:$E$1000,DATE(Thang!$E$4,Thang!$C$4,Loc!$T$2),Nhap!$F$5:$F$1000,Loc!A12)</f>
        <v>0</v>
      </c>
      <c r="Y12" s="7">
        <f>SUMIFS(Nhap!$I$5:$I$1000,Nhap!$E$5:$E$1000,DATE(Thang!$E$4,Thang!$C$4,Loc!$U$2),Nhap!$F$5:$F$1000,Loc!A12)</f>
        <v>0</v>
      </c>
      <c r="Z12" s="7">
        <f>SUMIFS(Nhap!$I$5:$I$1000,Nhap!$E$5:$E$1000,DATE(Thang!$E$4,Thang!$C$4,Loc!$V$2),Nhap!$F$5:$F$1000,Loc!A12)</f>
        <v>0</v>
      </c>
      <c r="AA12" s="7">
        <f>SUMIFS(Nhap!$I$5:$I$1000,Nhap!$E$5:$E$1000,DATE(Thang!$E$4,Thang!$C$4,Loc!$W$2),Nhap!$F$5:$F$1000,Loc!A12)</f>
        <v>0</v>
      </c>
      <c r="AB12" s="7">
        <f>SUMIFS(Nhap!$I$5:$I$1000,Nhap!$E$5:$E$1000,DATE(Thang!$E$4,Thang!$C$4,Loc!$X$2),Nhap!$F$5:$F$1000,Loc!A12)</f>
        <v>0</v>
      </c>
      <c r="AC12" s="7">
        <f>SUMIFS(Nhap!$I$5:$I$1000,Nhap!$E$5:$E$1000,DATE(Thang!$E$4,Thang!$C$4,Loc!$Y$2),Nhap!$F$5:$F$1000,Loc!A12)</f>
        <v>0</v>
      </c>
      <c r="AD12" s="7">
        <f>SUMIFS(Nhap!$I$5:$I$1000,Nhap!$E$5:$E$1000,DATE(Thang!$E$4,Thang!$C$4,Loc!$Z$2),Nhap!$F$5:$F$1000,Loc!A12)</f>
        <v>0</v>
      </c>
      <c r="AE12" s="7">
        <f>SUMIFS(Nhap!$I$5:$I$1000,Nhap!$E$5:$E$1000,DATE(Thang!$E$4,Thang!$C$4,Loc!$AA$2),Nhap!$F$5:$F$1000,Loc!A12)</f>
        <v>0</v>
      </c>
      <c r="AF12" s="7">
        <f>SUMIFS(Nhap!$I$5:$I$1000,Nhap!$E$5:$E$1000,DATE(Thang!$E$4,Thang!$C$4,Loc!$AB$2),Nhap!$F$5:$F$1000,Loc!A12)</f>
        <v>0</v>
      </c>
      <c r="AG12" s="7">
        <f>SUMIFS(Nhap!$I$5:$I$1000,Nhap!$E$5:$E$1000,DATE(Thang!$E$4,Thang!$C$4,Loc!$AC$2),Nhap!$F$5:$F$1000,Loc!A12)</f>
        <v>0</v>
      </c>
      <c r="AH12" s="7">
        <f>SUMIFS(Nhap!$I$5:$I$1000,Nhap!$E$5:$E$1000,DATE(Thang!$E$4,Thang!$C$4,Loc!$AD$2),Nhap!$F$5:$F$1000,Loc!$A$5)</f>
        <v>0</v>
      </c>
      <c r="AI12" s="7">
        <f>SUMIFS(Nhap!$I$5:$I$1000,Nhap!$E$5:$E$1000,DATE(Thang!$E$4,Thang!$C$4,Loc!$AE$2),Nhap!$F$5:$F$1000,Loc!A12)</f>
        <v>0</v>
      </c>
      <c r="AJ12" s="7">
        <f>SUMIFS(Nhap!$I$5:$I$1000,Nhap!$E$5:$E$1000,DATE(Thang!$E$4,Thang!$C$4,Loc!$AF$2),Nhap!$F$5:$F$1000,Loc!A12)</f>
        <v>12</v>
      </c>
      <c r="AK12" s="7">
        <f>SUMIFS(Nhap!$I$5:$I$1000,Nhap!$E$5:$E$1000,DATE(Thang!$E$4,Thang!$C$4,Loc!$AG$2),Nhap!$F$5:$F$1000,Loc!A12)</f>
        <v>0</v>
      </c>
      <c r="AL12" s="7">
        <f>SUMIFS(Nhap!$I$5:$I$1000,Nhap!$E$5:$E$1000,DATE(Thang!$E$4,Thang!$C$4,Loc!$AH$2),Nhap!$F$5:$F$1000,Loc!A12)</f>
        <v>0</v>
      </c>
      <c r="AM12" s="7">
        <f>SUMIFS(Nhap!$I$5:$I$1000,Nhap!$E$5:$E$1000,DATE(Thang!$E$4,Thang!$C$4,Loc!$AI$2),Nhap!$F$5:$F$1000,Loc!A12)</f>
        <v>0</v>
      </c>
      <c r="AN12" s="7">
        <f>SUMIFS(Nhap!$I$5:$I$1000,Nhap!$E$5:$E$1000,DATE(Thang!$E$4,Thang!$C$4,Loc!$AJ$2),Nhap!$F$5:$F$1000,Loc!A12)</f>
        <v>15</v>
      </c>
      <c r="AO12" s="7">
        <f>SUMIFS(Xuat!$G$5:$G$1000,Xuat!$C$5:$C$1000,DATE(Thang!$E$4,Thang!$C$4,AO$2),Xuat!$D$5:$D$1000,Loc!$A12)</f>
        <v>0</v>
      </c>
      <c r="AP12" s="7">
        <f>SUMIFS(Xuat!$G$5:$G$1000,Xuat!$C$5:$C$1000,DATE(Thang!$E$4,Thang!$C$4,AP$2),Xuat!$D$5:$D$1000,Loc!$A12)</f>
        <v>0</v>
      </c>
      <c r="AQ12" s="7">
        <f>SUMIFS(Xuat!$G$5:$G$1000,Xuat!$C$5:$C$1000,DATE(Thang!$E$4,Thang!$C$4,AQ$2),Xuat!$D$5:$D$1000,Loc!$A12)</f>
        <v>0</v>
      </c>
      <c r="AR12" s="7">
        <f>SUMIFS(Xuat!$G$5:$G$1000,Xuat!$C$5:$C$1000,DATE(Thang!$E$4,Thang!$C$4,AR$2),Xuat!$D$5:$D$1000,Loc!$A12)</f>
        <v>0</v>
      </c>
      <c r="AS12" s="7">
        <f>SUMIFS(Xuat!$G$5:$G$1000,Xuat!$C$5:$C$1000,DATE(Thang!$E$4,Thang!$C$4,AS$2),Xuat!$D$5:$D$1000,Loc!$A12)</f>
        <v>0</v>
      </c>
      <c r="AT12" s="7">
        <f>SUMIFS(Xuat!$G$5:$G$1000,Xuat!$C$5:$C$1000,DATE(Thang!$E$4,Thang!$C$4,AT$2),Xuat!$D$5:$D$1000,Loc!$A12)</f>
        <v>0</v>
      </c>
      <c r="AU12" s="7">
        <f>SUMIFS(Xuat!$G$5:$G$1000,Xuat!$C$5:$C$1000,DATE(Thang!$E$4,Thang!$C$4,AU$2),Xuat!$D$5:$D$1000,Loc!$A12)</f>
        <v>0</v>
      </c>
      <c r="AV12" s="7">
        <f>SUMIFS(Xuat!$G$5:$G$1000,Xuat!$C$5:$C$1000,DATE(Thang!$E$4,Thang!$C$4,AV$2),Xuat!$D$5:$D$1000,Loc!$A12)</f>
        <v>0</v>
      </c>
      <c r="AW12" s="7">
        <f>SUMIFS(Xuat!$G$5:$G$1000,Xuat!$C$5:$C$1000,DATE(Thang!$E$4,Thang!$C$4,AW$2),Xuat!$D$5:$D$1000,Loc!$A12)</f>
        <v>0</v>
      </c>
      <c r="AX12" s="7">
        <f>SUMIFS(Xuat!$G$5:$G$1000,Xuat!$C$5:$C$1000,DATE(Thang!$E$4,Thang!$C$4,AX$2),Xuat!$D$5:$D$1000,Loc!$A12)</f>
        <v>0</v>
      </c>
      <c r="AY12" s="7">
        <f>SUMIFS(Xuat!$G$5:$G$1000,Xuat!$C$5:$C$1000,DATE(Thang!$E$4,Thang!$C$4,AY$2),Xuat!$D$5:$D$1000,Loc!$A12)</f>
        <v>0</v>
      </c>
      <c r="AZ12" s="7">
        <f>SUMIFS(Xuat!$G$5:$G$1000,Xuat!$C$5:$C$1000,DATE(Thang!$E$4,Thang!$C$4,AZ$2),Xuat!$D$5:$D$1000,Loc!$A12)</f>
        <v>0</v>
      </c>
      <c r="BA12" s="7">
        <f>SUMIFS(Xuat!$G$5:$G$1000,Xuat!$C$5:$C$1000,DATE(Thang!$E$4,Thang!$C$4,BA$2),Xuat!$D$5:$D$1000,Loc!$A12)</f>
        <v>0</v>
      </c>
      <c r="BB12" s="7">
        <f>SUMIFS(Xuat!$G$5:$G$1000,Xuat!$C$5:$C$1000,DATE(Thang!$E$4,Thang!$C$4,BB$2),Xuat!$D$5:$D$1000,Loc!$A12)</f>
        <v>0</v>
      </c>
      <c r="BC12" s="7">
        <f>SUMIFS(Xuat!$G$5:$G$1000,Xuat!$C$5:$C$1000,DATE(Thang!$E$4,Thang!$C$4,BC$2),Xuat!$D$5:$D$1000,Loc!$A12)</f>
        <v>0</v>
      </c>
      <c r="BD12" s="7">
        <f>SUMIFS(Xuat!$G$5:$G$1000,Xuat!$C$5:$C$1000,DATE(Thang!$E$4,Thang!$C$4,BD$2),Xuat!$D$5:$D$1000,Loc!$A12)</f>
        <v>0</v>
      </c>
      <c r="BE12" s="7">
        <f>SUMIFS(Xuat!$G$5:$G$1000,Xuat!$C$5:$C$1000,DATE(Thang!$E$4,Thang!$C$4,BE$2),Xuat!$D$5:$D$1000,Loc!$A12)</f>
        <v>0</v>
      </c>
      <c r="BF12" s="7">
        <f>SUMIFS(Xuat!$G$5:$G$1000,Xuat!$C$5:$C$1000,DATE(Thang!$E$4,Thang!$C$4,BF$2),Xuat!$D$5:$D$1000,Loc!$A12)</f>
        <v>0</v>
      </c>
      <c r="BG12" s="7">
        <f>SUMIFS(Xuat!$G$5:$G$1000,Xuat!$C$5:$C$1000,DATE(Thang!$E$4,Thang!$C$4,BG$2),Xuat!$D$5:$D$1000,Loc!$A12)</f>
        <v>0</v>
      </c>
      <c r="BH12" s="7">
        <f>SUMIFS(Xuat!$G$5:$G$1000,Xuat!$C$5:$C$1000,DATE(Thang!$E$4,Thang!$C$4,BH$2),Xuat!$D$5:$D$1000,Loc!$A12)</f>
        <v>0</v>
      </c>
      <c r="BI12" s="7">
        <f>SUMIFS(Xuat!$G$5:$G$1000,Xuat!$C$5:$C$1000,DATE(Thang!$E$4,Thang!$C$4,BI$2),Xuat!$D$5:$D$1000,Loc!$A12)</f>
        <v>0</v>
      </c>
      <c r="BJ12" s="7">
        <f>SUMIFS(Xuat!$G$5:$G$1000,Xuat!$C$5:$C$1000,DATE(Thang!$E$4,Thang!$C$4,BJ$2),Xuat!$D$5:$D$1000,Loc!$A12)</f>
        <v>0</v>
      </c>
      <c r="BK12" s="7">
        <f>SUMIFS(Xuat!$G$5:$G$1000,Xuat!$C$5:$C$1000,DATE(Thang!$E$4,Thang!$C$4,BK$2),Xuat!$D$5:$D$1000,Loc!$A12)</f>
        <v>0</v>
      </c>
      <c r="BL12" s="7">
        <f>SUMIFS(Xuat!$G$5:$G$1000,Xuat!$C$5:$C$1000,DATE(Thang!$E$4,Thang!$C$4,BL$2),Xuat!$D$5:$D$1000,Loc!$A12)</f>
        <v>0</v>
      </c>
      <c r="BM12" s="7">
        <f>SUMIFS(Xuat!$G$5:$G$1000,Xuat!$C$5:$C$1000,DATE(Thang!$E$4,Thang!$C$4,BM$2),Xuat!$D$5:$D$1000,Loc!$A12)</f>
        <v>0</v>
      </c>
      <c r="BN12" s="7">
        <f>SUMIFS(Xuat!$G$5:$G$1000,Xuat!$C$5:$C$1000,DATE(Thang!$E$4,Thang!$C$4,BN$2),Xuat!$D$5:$D$1000,Loc!$A12)</f>
        <v>0</v>
      </c>
      <c r="BO12" s="7">
        <f>SUMIFS(Xuat!$G$5:$G$1000,Xuat!$C$5:$C$1000,DATE(Thang!$E$4,Thang!$C$4,BO$2),Xuat!$D$5:$D$1000,Loc!$A12)</f>
        <v>0</v>
      </c>
      <c r="BP12" s="7">
        <f>SUMIFS(Xuat!$G$5:$G$1000,Xuat!$C$5:$C$1000,DATE(Thang!$E$4,Thang!$C$4,BP$2),Xuat!$D$5:$D$1000,Loc!$A12)</f>
        <v>9</v>
      </c>
      <c r="BQ12" s="7">
        <f>SUMIFS(Xuat!$G$5:$G$1000,Xuat!$C$5:$C$1000,DATE(Thang!$E$4,Thang!$C$4,BQ$2),Xuat!$D$5:$D$1000,Loc!$A12)</f>
        <v>0</v>
      </c>
      <c r="BR12" s="7">
        <f>SUMIFS(Xuat!$G$5:$G$1000,Xuat!$C$5:$C$1000,DATE(Thang!$E$4,Thang!$C$4,BR$2),Xuat!$D$5:$D$1000,Loc!$A12)</f>
        <v>0</v>
      </c>
      <c r="BS12" s="7">
        <f>SUMIFS(Xuat!$G$5:$G$1000,Xuat!$C$5:$C$1000,DATE(Thang!$E$4,Thang!$C$4,BS$2),Xuat!$D$5:$D$1000,Loc!$A12)</f>
        <v>0</v>
      </c>
    </row>
    <row r="13" spans="1:71" x14ac:dyDescent="0.2">
      <c r="A13" s="2" t="str">
        <f>DM!C13</f>
        <v>VT009</v>
      </c>
      <c r="B13" s="3">
        <f>VLOOKUP(A13,Tondau!$B$5:$F$500,3,0)</f>
        <v>4</v>
      </c>
      <c r="C13" s="3">
        <f>VLOOKUP(Tinhgiavon!A13,Tondau!$B$5:$E$500,4,0)</f>
        <v>122000</v>
      </c>
      <c r="D13" s="3">
        <f t="shared" si="2"/>
        <v>25</v>
      </c>
      <c r="E13" s="3">
        <f>SUMIF(Nhap!$F$5:$F$1000,Tinhgiavon!A13,Nhap!$K$5:$K$1000)</f>
        <v>750000</v>
      </c>
      <c r="F13" s="3">
        <f t="shared" si="3"/>
        <v>10</v>
      </c>
      <c r="G13" s="3">
        <f t="shared" si="4"/>
        <v>30068.96551724138</v>
      </c>
      <c r="H13" s="3">
        <f t="shared" si="5"/>
        <v>19</v>
      </c>
      <c r="I13" s="3">
        <f t="shared" si="6"/>
        <v>571310.3448275862</v>
      </c>
      <c r="J13" s="7">
        <f>SUMIFS(Nhap!$I$5:$I$1000,Nhap!$E$5:$E$1000,DATE(Thang!$E$4,Thang!$C$4,Loc!$F$2),Nhap!$F$5:$F$1000,Loc!A13)</f>
        <v>0</v>
      </c>
      <c r="K13" s="7">
        <f>SUMIFS(Nhap!$I$5:$I$1000,Nhap!$E$5:$E$1000,DATE(Thang!$E$4,Thang!$C$4,Loc!$G$2),Nhap!$F$5:$F$1000,Loc!A13)</f>
        <v>0</v>
      </c>
      <c r="L13" s="7">
        <f>SUMIFS(Nhap!$I$5:$I$1000,Nhap!$E$5:$E$1000,DATE(Thang!$E$4,Thang!$C$4,Loc!$H$2),Nhap!$F$5:$F$1000,Loc!A13)</f>
        <v>0</v>
      </c>
      <c r="M13" s="7">
        <f>SUMIFS(Nhap!$I$5:$I$1000,Nhap!$E$5:$E$1000,DATE(Thang!$E$4,Thang!$C$4,Loc!$I$2),Nhap!$F$5:$F$1000,Loc!A13)</f>
        <v>0</v>
      </c>
      <c r="N13" s="7">
        <f>SUMIFS(Nhap!$I$5:$I$1000,Nhap!$E$5:$E$1000,DATE(Thang!$E$4,Thang!$C$4,Loc!$J$2),Nhap!$F$5:$F$1000,Loc!A13)</f>
        <v>0</v>
      </c>
      <c r="O13" s="7">
        <f>SUMIFS(Nhap!$I$5:$I$1000,Nhap!$E$5:$E$1000,DATE(Thang!$E$4,Thang!$C$4,Loc!$K$2),Nhap!$F$5:$F$1000,Loc!A13)</f>
        <v>0</v>
      </c>
      <c r="P13" s="7">
        <f>SUMIFS(Nhap!$I$5:$I$1000,Nhap!$E$5:$E$1000,DATE(Thang!$E$4,Thang!$C$4,Loc!$L$2),Nhap!$F$5:$F$1000,Loc!A13)</f>
        <v>0</v>
      </c>
      <c r="Q13" s="7">
        <f>SUMIFS(Nhap!$I$5:$I$1000,Nhap!$E$5:$E$1000,DATE(Thang!$E$4,Thang!$C$4,Loc!$M$2),Nhap!$F$5:$F$1000,Loc!A13)</f>
        <v>0</v>
      </c>
      <c r="R13" s="7">
        <f>SUMIFS(Nhap!$I$5:$I$1000,Nhap!$E$5:$E$1000,DATE(Thang!$E$4,Thang!$C$4,Loc!$N$2),Nhap!$F$5:$F$1000,Loc!A13)</f>
        <v>0</v>
      </c>
      <c r="S13" s="7">
        <f>SUMIFS(Nhap!$I$5:$I$1000,Nhap!$E$5:$E$1000,DATE(Thang!$E$4,Thang!$C$4,Loc!$O$2),Nhap!$F$5:$F$1000,Loc!A13)</f>
        <v>0</v>
      </c>
      <c r="T13" s="7">
        <f>SUMIFS(Nhap!$I$5:$I$1000,Nhap!$E$5:$E$1000,DATE(Thang!$E$4,Thang!$C$4,Loc!$P$2),Nhap!$F$5:$F$1000,Loc!A13)</f>
        <v>0</v>
      </c>
      <c r="U13" s="7">
        <f>SUMIFS(Nhap!$I$5:$I$1000,Nhap!$E$5:$E$1000,DATE(Thang!$E$4,Thang!$C$4,Loc!$Q$2),Nhap!$F$5:$F$1000,Loc!A13)</f>
        <v>0</v>
      </c>
      <c r="V13" s="7">
        <f>SUMIFS(Nhap!$I$5:$I$1000,Nhap!$E$5:$E$1000,DATE(Thang!$E$4,Thang!$C$4,Loc!$R$2),Nhap!$F$5:$F$1000,Loc!A13)</f>
        <v>0</v>
      </c>
      <c r="W13" s="7">
        <f>SUMIFS(Nhap!$I$5:$I$1000,Nhap!$E$5:$E$1000,DATE(Thang!$E$4,Thang!$C$4,Loc!$S$2),Nhap!$F$5:$F$1000,Loc!A13)</f>
        <v>0</v>
      </c>
      <c r="X13" s="7">
        <f>SUMIFS(Nhap!$I$5:$I$1000,Nhap!$E$5:$E$1000,DATE(Thang!$E$4,Thang!$C$4,Loc!$T$2),Nhap!$F$5:$F$1000,Loc!A13)</f>
        <v>25</v>
      </c>
      <c r="Y13" s="7">
        <f>SUMIFS(Nhap!$I$5:$I$1000,Nhap!$E$5:$E$1000,DATE(Thang!$E$4,Thang!$C$4,Loc!$U$2),Nhap!$F$5:$F$1000,Loc!A13)</f>
        <v>0</v>
      </c>
      <c r="Z13" s="7">
        <f>SUMIFS(Nhap!$I$5:$I$1000,Nhap!$E$5:$E$1000,DATE(Thang!$E$4,Thang!$C$4,Loc!$V$2),Nhap!$F$5:$F$1000,Loc!A13)</f>
        <v>0</v>
      </c>
      <c r="AA13" s="7">
        <f>SUMIFS(Nhap!$I$5:$I$1000,Nhap!$E$5:$E$1000,DATE(Thang!$E$4,Thang!$C$4,Loc!$W$2),Nhap!$F$5:$F$1000,Loc!A13)</f>
        <v>0</v>
      </c>
      <c r="AB13" s="7">
        <f>SUMIFS(Nhap!$I$5:$I$1000,Nhap!$E$5:$E$1000,DATE(Thang!$E$4,Thang!$C$4,Loc!$X$2),Nhap!$F$5:$F$1000,Loc!A13)</f>
        <v>0</v>
      </c>
      <c r="AC13" s="7">
        <f>SUMIFS(Nhap!$I$5:$I$1000,Nhap!$E$5:$E$1000,DATE(Thang!$E$4,Thang!$C$4,Loc!$Y$2),Nhap!$F$5:$F$1000,Loc!A13)</f>
        <v>0</v>
      </c>
      <c r="AD13" s="7">
        <f>SUMIFS(Nhap!$I$5:$I$1000,Nhap!$E$5:$E$1000,DATE(Thang!$E$4,Thang!$C$4,Loc!$Z$2),Nhap!$F$5:$F$1000,Loc!A13)</f>
        <v>0</v>
      </c>
      <c r="AE13" s="7">
        <f>SUMIFS(Nhap!$I$5:$I$1000,Nhap!$E$5:$E$1000,DATE(Thang!$E$4,Thang!$C$4,Loc!$AA$2),Nhap!$F$5:$F$1000,Loc!A13)</f>
        <v>0</v>
      </c>
      <c r="AF13" s="7">
        <f>SUMIFS(Nhap!$I$5:$I$1000,Nhap!$E$5:$E$1000,DATE(Thang!$E$4,Thang!$C$4,Loc!$AB$2),Nhap!$F$5:$F$1000,Loc!A13)</f>
        <v>0</v>
      </c>
      <c r="AG13" s="7">
        <f>SUMIFS(Nhap!$I$5:$I$1000,Nhap!$E$5:$E$1000,DATE(Thang!$E$4,Thang!$C$4,Loc!$AC$2),Nhap!$F$5:$F$1000,Loc!A13)</f>
        <v>0</v>
      </c>
      <c r="AH13" s="7">
        <f>SUMIFS(Nhap!$I$5:$I$1000,Nhap!$E$5:$E$1000,DATE(Thang!$E$4,Thang!$C$4,Loc!$AD$2),Nhap!$F$5:$F$1000,Loc!$A$5)</f>
        <v>0</v>
      </c>
      <c r="AI13" s="7">
        <f>SUMIFS(Nhap!$I$5:$I$1000,Nhap!$E$5:$E$1000,DATE(Thang!$E$4,Thang!$C$4,Loc!$AE$2),Nhap!$F$5:$F$1000,Loc!A13)</f>
        <v>0</v>
      </c>
      <c r="AJ13" s="7">
        <f>SUMIFS(Nhap!$I$5:$I$1000,Nhap!$E$5:$E$1000,DATE(Thang!$E$4,Thang!$C$4,Loc!$AF$2),Nhap!$F$5:$F$1000,Loc!A13)</f>
        <v>0</v>
      </c>
      <c r="AK13" s="7">
        <f>SUMIFS(Nhap!$I$5:$I$1000,Nhap!$E$5:$E$1000,DATE(Thang!$E$4,Thang!$C$4,Loc!$AG$2),Nhap!$F$5:$F$1000,Loc!A13)</f>
        <v>0</v>
      </c>
      <c r="AL13" s="7">
        <f>SUMIFS(Nhap!$I$5:$I$1000,Nhap!$E$5:$E$1000,DATE(Thang!$E$4,Thang!$C$4,Loc!$AH$2),Nhap!$F$5:$F$1000,Loc!A13)</f>
        <v>0</v>
      </c>
      <c r="AM13" s="7">
        <f>SUMIFS(Nhap!$I$5:$I$1000,Nhap!$E$5:$E$1000,DATE(Thang!$E$4,Thang!$C$4,Loc!$AI$2),Nhap!$F$5:$F$1000,Loc!A13)</f>
        <v>0</v>
      </c>
      <c r="AN13" s="7">
        <f>SUMIFS(Nhap!$I$5:$I$1000,Nhap!$E$5:$E$1000,DATE(Thang!$E$4,Thang!$C$4,Loc!$AJ$2),Nhap!$F$5:$F$1000,Loc!A13)</f>
        <v>0</v>
      </c>
      <c r="AO13" s="7">
        <f>SUMIFS(Xuat!$G$5:$G$1000,Xuat!$C$5:$C$1000,DATE(Thang!$E$4,Thang!$C$4,AO$2),Xuat!$D$5:$D$1000,Loc!$A13)</f>
        <v>0</v>
      </c>
      <c r="AP13" s="7">
        <f>SUMIFS(Xuat!$G$5:$G$1000,Xuat!$C$5:$C$1000,DATE(Thang!$E$4,Thang!$C$4,AP$2),Xuat!$D$5:$D$1000,Loc!$A13)</f>
        <v>0</v>
      </c>
      <c r="AQ13" s="7">
        <f>SUMIFS(Xuat!$G$5:$G$1000,Xuat!$C$5:$C$1000,DATE(Thang!$E$4,Thang!$C$4,AQ$2),Xuat!$D$5:$D$1000,Loc!$A13)</f>
        <v>0</v>
      </c>
      <c r="AR13" s="7">
        <f>SUMIFS(Xuat!$G$5:$G$1000,Xuat!$C$5:$C$1000,DATE(Thang!$E$4,Thang!$C$4,AR$2),Xuat!$D$5:$D$1000,Loc!$A13)</f>
        <v>0</v>
      </c>
      <c r="AS13" s="7">
        <f>SUMIFS(Xuat!$G$5:$G$1000,Xuat!$C$5:$C$1000,DATE(Thang!$E$4,Thang!$C$4,AS$2),Xuat!$D$5:$D$1000,Loc!$A13)</f>
        <v>0</v>
      </c>
      <c r="AT13" s="7">
        <f>SUMIFS(Xuat!$G$5:$G$1000,Xuat!$C$5:$C$1000,DATE(Thang!$E$4,Thang!$C$4,AT$2),Xuat!$D$5:$D$1000,Loc!$A13)</f>
        <v>0</v>
      </c>
      <c r="AU13" s="7">
        <f>SUMIFS(Xuat!$G$5:$G$1000,Xuat!$C$5:$C$1000,DATE(Thang!$E$4,Thang!$C$4,AU$2),Xuat!$D$5:$D$1000,Loc!$A13)</f>
        <v>0</v>
      </c>
      <c r="AV13" s="7">
        <f>SUMIFS(Xuat!$G$5:$G$1000,Xuat!$C$5:$C$1000,DATE(Thang!$E$4,Thang!$C$4,AV$2),Xuat!$D$5:$D$1000,Loc!$A13)</f>
        <v>0</v>
      </c>
      <c r="AW13" s="7">
        <f>SUMIFS(Xuat!$G$5:$G$1000,Xuat!$C$5:$C$1000,DATE(Thang!$E$4,Thang!$C$4,AW$2),Xuat!$D$5:$D$1000,Loc!$A13)</f>
        <v>0</v>
      </c>
      <c r="AX13" s="7">
        <f>SUMIFS(Xuat!$G$5:$G$1000,Xuat!$C$5:$C$1000,DATE(Thang!$E$4,Thang!$C$4,AX$2),Xuat!$D$5:$D$1000,Loc!$A13)</f>
        <v>0</v>
      </c>
      <c r="AY13" s="7">
        <f>SUMIFS(Xuat!$G$5:$G$1000,Xuat!$C$5:$C$1000,DATE(Thang!$E$4,Thang!$C$4,AY$2),Xuat!$D$5:$D$1000,Loc!$A13)</f>
        <v>0</v>
      </c>
      <c r="AZ13" s="7">
        <f>SUMIFS(Xuat!$G$5:$G$1000,Xuat!$C$5:$C$1000,DATE(Thang!$E$4,Thang!$C$4,AZ$2),Xuat!$D$5:$D$1000,Loc!$A13)</f>
        <v>0</v>
      </c>
      <c r="BA13" s="7">
        <f>SUMIFS(Xuat!$G$5:$G$1000,Xuat!$C$5:$C$1000,DATE(Thang!$E$4,Thang!$C$4,BA$2),Xuat!$D$5:$D$1000,Loc!$A13)</f>
        <v>0</v>
      </c>
      <c r="BB13" s="7">
        <f>SUMIFS(Xuat!$G$5:$G$1000,Xuat!$C$5:$C$1000,DATE(Thang!$E$4,Thang!$C$4,BB$2),Xuat!$D$5:$D$1000,Loc!$A13)</f>
        <v>0</v>
      </c>
      <c r="BC13" s="7">
        <f>SUMIFS(Xuat!$G$5:$G$1000,Xuat!$C$5:$C$1000,DATE(Thang!$E$4,Thang!$C$4,BC$2),Xuat!$D$5:$D$1000,Loc!$A13)</f>
        <v>8</v>
      </c>
      <c r="BD13" s="7">
        <f>SUMIFS(Xuat!$G$5:$G$1000,Xuat!$C$5:$C$1000,DATE(Thang!$E$4,Thang!$C$4,BD$2),Xuat!$D$5:$D$1000,Loc!$A13)</f>
        <v>0</v>
      </c>
      <c r="BE13" s="7">
        <f>SUMIFS(Xuat!$G$5:$G$1000,Xuat!$C$5:$C$1000,DATE(Thang!$E$4,Thang!$C$4,BE$2),Xuat!$D$5:$D$1000,Loc!$A13)</f>
        <v>0</v>
      </c>
      <c r="BF13" s="7">
        <f>SUMIFS(Xuat!$G$5:$G$1000,Xuat!$C$5:$C$1000,DATE(Thang!$E$4,Thang!$C$4,BF$2),Xuat!$D$5:$D$1000,Loc!$A13)</f>
        <v>0</v>
      </c>
      <c r="BG13" s="7">
        <f>SUMIFS(Xuat!$G$5:$G$1000,Xuat!$C$5:$C$1000,DATE(Thang!$E$4,Thang!$C$4,BG$2),Xuat!$D$5:$D$1000,Loc!$A13)</f>
        <v>0</v>
      </c>
      <c r="BH13" s="7">
        <f>SUMIFS(Xuat!$G$5:$G$1000,Xuat!$C$5:$C$1000,DATE(Thang!$E$4,Thang!$C$4,BH$2),Xuat!$D$5:$D$1000,Loc!$A13)</f>
        <v>0</v>
      </c>
      <c r="BI13" s="7">
        <f>SUMIFS(Xuat!$G$5:$G$1000,Xuat!$C$5:$C$1000,DATE(Thang!$E$4,Thang!$C$4,BI$2),Xuat!$D$5:$D$1000,Loc!$A13)</f>
        <v>0</v>
      </c>
      <c r="BJ13" s="7">
        <f>SUMIFS(Xuat!$G$5:$G$1000,Xuat!$C$5:$C$1000,DATE(Thang!$E$4,Thang!$C$4,BJ$2),Xuat!$D$5:$D$1000,Loc!$A13)</f>
        <v>0</v>
      </c>
      <c r="BK13" s="7">
        <f>SUMIFS(Xuat!$G$5:$G$1000,Xuat!$C$5:$C$1000,DATE(Thang!$E$4,Thang!$C$4,BK$2),Xuat!$D$5:$D$1000,Loc!$A13)</f>
        <v>0</v>
      </c>
      <c r="BL13" s="7">
        <f>SUMIFS(Xuat!$G$5:$G$1000,Xuat!$C$5:$C$1000,DATE(Thang!$E$4,Thang!$C$4,BL$2),Xuat!$D$5:$D$1000,Loc!$A13)</f>
        <v>0</v>
      </c>
      <c r="BM13" s="7">
        <f>SUMIFS(Xuat!$G$5:$G$1000,Xuat!$C$5:$C$1000,DATE(Thang!$E$4,Thang!$C$4,BM$2),Xuat!$D$5:$D$1000,Loc!$A13)</f>
        <v>0</v>
      </c>
      <c r="BN13" s="7">
        <f>SUMIFS(Xuat!$G$5:$G$1000,Xuat!$C$5:$C$1000,DATE(Thang!$E$4,Thang!$C$4,BN$2),Xuat!$D$5:$D$1000,Loc!$A13)</f>
        <v>0</v>
      </c>
      <c r="BO13" s="7">
        <f>SUMIFS(Xuat!$G$5:$G$1000,Xuat!$C$5:$C$1000,DATE(Thang!$E$4,Thang!$C$4,BO$2),Xuat!$D$5:$D$1000,Loc!$A13)</f>
        <v>0</v>
      </c>
      <c r="BP13" s="7">
        <f>SUMIFS(Xuat!$G$5:$G$1000,Xuat!$C$5:$C$1000,DATE(Thang!$E$4,Thang!$C$4,BP$2),Xuat!$D$5:$D$1000,Loc!$A13)</f>
        <v>2</v>
      </c>
      <c r="BQ13" s="7">
        <f>SUMIFS(Xuat!$G$5:$G$1000,Xuat!$C$5:$C$1000,DATE(Thang!$E$4,Thang!$C$4,BQ$2),Xuat!$D$5:$D$1000,Loc!$A13)</f>
        <v>0</v>
      </c>
      <c r="BR13" s="7">
        <f>SUMIFS(Xuat!$G$5:$G$1000,Xuat!$C$5:$C$1000,DATE(Thang!$E$4,Thang!$C$4,BR$2),Xuat!$D$5:$D$1000,Loc!$A13)</f>
        <v>0</v>
      </c>
      <c r="BS13" s="7">
        <f>SUMIFS(Xuat!$G$5:$G$1000,Xuat!$C$5:$C$1000,DATE(Thang!$E$4,Thang!$C$4,BS$2),Xuat!$D$5:$D$1000,Loc!$A13)</f>
        <v>0</v>
      </c>
    </row>
    <row r="14" spans="1:71" x14ac:dyDescent="0.2">
      <c r="A14" s="2" t="str">
        <f>DM!C14</f>
        <v>VT010</v>
      </c>
      <c r="B14" s="3">
        <f>VLOOKUP(A14,Tondau!$B$5:$F$500,3,0)</f>
        <v>5</v>
      </c>
      <c r="C14" s="3">
        <f>VLOOKUP(Tinhgiavon!A14,Tondau!$B$5:$E$500,4,0)</f>
        <v>130000</v>
      </c>
      <c r="D14" s="3">
        <f t="shared" si="2"/>
        <v>22</v>
      </c>
      <c r="E14" s="3">
        <f>SUMIF(Nhap!$F$5:$F$1000,Tinhgiavon!A14,Nhap!$K$5:$K$1000)</f>
        <v>550000</v>
      </c>
      <c r="F14" s="3">
        <f t="shared" si="3"/>
        <v>5</v>
      </c>
      <c r="G14" s="3">
        <f t="shared" si="4"/>
        <v>25185.185185185186</v>
      </c>
      <c r="H14" s="3">
        <f t="shared" si="5"/>
        <v>22</v>
      </c>
      <c r="I14" s="3">
        <f t="shared" si="6"/>
        <v>554074.07407407404</v>
      </c>
      <c r="J14" s="7">
        <f>SUMIFS(Nhap!$I$5:$I$1000,Nhap!$E$5:$E$1000,DATE(Thang!$E$4,Thang!$C$4,Loc!$F$2),Nhap!$F$5:$F$1000,Loc!A14)</f>
        <v>0</v>
      </c>
      <c r="K14" s="7">
        <f>SUMIFS(Nhap!$I$5:$I$1000,Nhap!$E$5:$E$1000,DATE(Thang!$E$4,Thang!$C$4,Loc!$G$2),Nhap!$F$5:$F$1000,Loc!A14)</f>
        <v>0</v>
      </c>
      <c r="L14" s="7">
        <f>SUMIFS(Nhap!$I$5:$I$1000,Nhap!$E$5:$E$1000,DATE(Thang!$E$4,Thang!$C$4,Loc!$H$2),Nhap!$F$5:$F$1000,Loc!A14)</f>
        <v>12</v>
      </c>
      <c r="M14" s="7">
        <f>SUMIFS(Nhap!$I$5:$I$1000,Nhap!$E$5:$E$1000,DATE(Thang!$E$4,Thang!$C$4,Loc!$I$2),Nhap!$F$5:$F$1000,Loc!A14)</f>
        <v>0</v>
      </c>
      <c r="N14" s="7">
        <f>SUMIFS(Nhap!$I$5:$I$1000,Nhap!$E$5:$E$1000,DATE(Thang!$E$4,Thang!$C$4,Loc!$J$2),Nhap!$F$5:$F$1000,Loc!A14)</f>
        <v>0</v>
      </c>
      <c r="O14" s="7">
        <f>SUMIFS(Nhap!$I$5:$I$1000,Nhap!$E$5:$E$1000,DATE(Thang!$E$4,Thang!$C$4,Loc!$K$2),Nhap!$F$5:$F$1000,Loc!A14)</f>
        <v>0</v>
      </c>
      <c r="P14" s="7">
        <f>SUMIFS(Nhap!$I$5:$I$1000,Nhap!$E$5:$E$1000,DATE(Thang!$E$4,Thang!$C$4,Loc!$L$2),Nhap!$F$5:$F$1000,Loc!A14)</f>
        <v>0</v>
      </c>
      <c r="Q14" s="7">
        <f>SUMIFS(Nhap!$I$5:$I$1000,Nhap!$E$5:$E$1000,DATE(Thang!$E$4,Thang!$C$4,Loc!$M$2),Nhap!$F$5:$F$1000,Loc!A14)</f>
        <v>0</v>
      </c>
      <c r="R14" s="7">
        <f>SUMIFS(Nhap!$I$5:$I$1000,Nhap!$E$5:$E$1000,DATE(Thang!$E$4,Thang!$C$4,Loc!$N$2),Nhap!$F$5:$F$1000,Loc!A14)</f>
        <v>0</v>
      </c>
      <c r="S14" s="7">
        <f>SUMIFS(Nhap!$I$5:$I$1000,Nhap!$E$5:$E$1000,DATE(Thang!$E$4,Thang!$C$4,Loc!$O$2),Nhap!$F$5:$F$1000,Loc!A14)</f>
        <v>0</v>
      </c>
      <c r="T14" s="7">
        <f>SUMIFS(Nhap!$I$5:$I$1000,Nhap!$E$5:$E$1000,DATE(Thang!$E$4,Thang!$C$4,Loc!$P$2),Nhap!$F$5:$F$1000,Loc!A14)</f>
        <v>0</v>
      </c>
      <c r="U14" s="7">
        <f>SUMIFS(Nhap!$I$5:$I$1000,Nhap!$E$5:$E$1000,DATE(Thang!$E$4,Thang!$C$4,Loc!$Q$2),Nhap!$F$5:$F$1000,Loc!A14)</f>
        <v>0</v>
      </c>
      <c r="V14" s="7">
        <f>SUMIFS(Nhap!$I$5:$I$1000,Nhap!$E$5:$E$1000,DATE(Thang!$E$4,Thang!$C$4,Loc!$R$2),Nhap!$F$5:$F$1000,Loc!A14)</f>
        <v>0</v>
      </c>
      <c r="W14" s="7">
        <f>SUMIFS(Nhap!$I$5:$I$1000,Nhap!$E$5:$E$1000,DATE(Thang!$E$4,Thang!$C$4,Loc!$S$2),Nhap!$F$5:$F$1000,Loc!A14)</f>
        <v>0</v>
      </c>
      <c r="X14" s="7">
        <f>SUMIFS(Nhap!$I$5:$I$1000,Nhap!$E$5:$E$1000,DATE(Thang!$E$4,Thang!$C$4,Loc!$T$2),Nhap!$F$5:$F$1000,Loc!A14)</f>
        <v>0</v>
      </c>
      <c r="Y14" s="7">
        <f>SUMIFS(Nhap!$I$5:$I$1000,Nhap!$E$5:$E$1000,DATE(Thang!$E$4,Thang!$C$4,Loc!$U$2),Nhap!$F$5:$F$1000,Loc!A14)</f>
        <v>0</v>
      </c>
      <c r="Z14" s="7">
        <f>SUMIFS(Nhap!$I$5:$I$1000,Nhap!$E$5:$E$1000,DATE(Thang!$E$4,Thang!$C$4,Loc!$V$2),Nhap!$F$5:$F$1000,Loc!A14)</f>
        <v>0</v>
      </c>
      <c r="AA14" s="7">
        <f>SUMIFS(Nhap!$I$5:$I$1000,Nhap!$E$5:$E$1000,DATE(Thang!$E$4,Thang!$C$4,Loc!$W$2),Nhap!$F$5:$F$1000,Loc!A14)</f>
        <v>0</v>
      </c>
      <c r="AB14" s="7">
        <f>SUMIFS(Nhap!$I$5:$I$1000,Nhap!$E$5:$E$1000,DATE(Thang!$E$4,Thang!$C$4,Loc!$X$2),Nhap!$F$5:$F$1000,Loc!A14)</f>
        <v>0</v>
      </c>
      <c r="AC14" s="7">
        <f>SUMIFS(Nhap!$I$5:$I$1000,Nhap!$E$5:$E$1000,DATE(Thang!$E$4,Thang!$C$4,Loc!$Y$2),Nhap!$F$5:$F$1000,Loc!A14)</f>
        <v>0</v>
      </c>
      <c r="AD14" s="7">
        <f>SUMIFS(Nhap!$I$5:$I$1000,Nhap!$E$5:$E$1000,DATE(Thang!$E$4,Thang!$C$4,Loc!$Z$2),Nhap!$F$5:$F$1000,Loc!A14)</f>
        <v>0</v>
      </c>
      <c r="AE14" s="7">
        <f>SUMIFS(Nhap!$I$5:$I$1000,Nhap!$E$5:$E$1000,DATE(Thang!$E$4,Thang!$C$4,Loc!$AA$2),Nhap!$F$5:$F$1000,Loc!A14)</f>
        <v>10</v>
      </c>
      <c r="AF14" s="7">
        <f>SUMIFS(Nhap!$I$5:$I$1000,Nhap!$E$5:$E$1000,DATE(Thang!$E$4,Thang!$C$4,Loc!$AB$2),Nhap!$F$5:$F$1000,Loc!A14)</f>
        <v>0</v>
      </c>
      <c r="AG14" s="7">
        <f>SUMIFS(Nhap!$I$5:$I$1000,Nhap!$E$5:$E$1000,DATE(Thang!$E$4,Thang!$C$4,Loc!$AC$2),Nhap!$F$5:$F$1000,Loc!A14)</f>
        <v>0</v>
      </c>
      <c r="AH14" s="7">
        <f>SUMIFS(Nhap!$I$5:$I$1000,Nhap!$E$5:$E$1000,DATE(Thang!$E$4,Thang!$C$4,Loc!$AD$2),Nhap!$F$5:$F$1000,Loc!$A$5)</f>
        <v>0</v>
      </c>
      <c r="AI14" s="7">
        <f>SUMIFS(Nhap!$I$5:$I$1000,Nhap!$E$5:$E$1000,DATE(Thang!$E$4,Thang!$C$4,Loc!$AE$2),Nhap!$F$5:$F$1000,Loc!A14)</f>
        <v>0</v>
      </c>
      <c r="AJ14" s="7">
        <f>SUMIFS(Nhap!$I$5:$I$1000,Nhap!$E$5:$E$1000,DATE(Thang!$E$4,Thang!$C$4,Loc!$AF$2),Nhap!$F$5:$F$1000,Loc!A14)</f>
        <v>0</v>
      </c>
      <c r="AK14" s="7">
        <f>SUMIFS(Nhap!$I$5:$I$1000,Nhap!$E$5:$E$1000,DATE(Thang!$E$4,Thang!$C$4,Loc!$AG$2),Nhap!$F$5:$F$1000,Loc!A14)</f>
        <v>0</v>
      </c>
      <c r="AL14" s="7">
        <f>SUMIFS(Nhap!$I$5:$I$1000,Nhap!$E$5:$E$1000,DATE(Thang!$E$4,Thang!$C$4,Loc!$AH$2),Nhap!$F$5:$F$1000,Loc!A14)</f>
        <v>0</v>
      </c>
      <c r="AM14" s="7">
        <f>SUMIFS(Nhap!$I$5:$I$1000,Nhap!$E$5:$E$1000,DATE(Thang!$E$4,Thang!$C$4,Loc!$AI$2),Nhap!$F$5:$F$1000,Loc!A14)</f>
        <v>0</v>
      </c>
      <c r="AN14" s="7">
        <f>SUMIFS(Nhap!$I$5:$I$1000,Nhap!$E$5:$E$1000,DATE(Thang!$E$4,Thang!$C$4,Loc!$AJ$2),Nhap!$F$5:$F$1000,Loc!A14)</f>
        <v>0</v>
      </c>
      <c r="AO14" s="7">
        <f>SUMIFS(Xuat!$G$5:$G$1000,Xuat!$C$5:$C$1000,DATE(Thang!$E$4,Thang!$C$4,AO$2),Xuat!$D$5:$D$1000,Loc!$A14)</f>
        <v>0</v>
      </c>
      <c r="AP14" s="7">
        <f>SUMIFS(Xuat!$G$5:$G$1000,Xuat!$C$5:$C$1000,DATE(Thang!$E$4,Thang!$C$4,AP$2),Xuat!$D$5:$D$1000,Loc!$A14)</f>
        <v>0</v>
      </c>
      <c r="AQ14" s="7">
        <f>SUMIFS(Xuat!$G$5:$G$1000,Xuat!$C$5:$C$1000,DATE(Thang!$E$4,Thang!$C$4,AQ$2),Xuat!$D$5:$D$1000,Loc!$A14)</f>
        <v>0</v>
      </c>
      <c r="AR14" s="7">
        <f>SUMIFS(Xuat!$G$5:$G$1000,Xuat!$C$5:$C$1000,DATE(Thang!$E$4,Thang!$C$4,AR$2),Xuat!$D$5:$D$1000,Loc!$A14)</f>
        <v>0</v>
      </c>
      <c r="AS14" s="7">
        <f>SUMIFS(Xuat!$G$5:$G$1000,Xuat!$C$5:$C$1000,DATE(Thang!$E$4,Thang!$C$4,AS$2),Xuat!$D$5:$D$1000,Loc!$A14)</f>
        <v>0</v>
      </c>
      <c r="AT14" s="7">
        <f>SUMIFS(Xuat!$G$5:$G$1000,Xuat!$C$5:$C$1000,DATE(Thang!$E$4,Thang!$C$4,AT$2),Xuat!$D$5:$D$1000,Loc!$A14)</f>
        <v>0</v>
      </c>
      <c r="AU14" s="7">
        <f>SUMIFS(Xuat!$G$5:$G$1000,Xuat!$C$5:$C$1000,DATE(Thang!$E$4,Thang!$C$4,AU$2),Xuat!$D$5:$D$1000,Loc!$A14)</f>
        <v>0</v>
      </c>
      <c r="AV14" s="7">
        <f>SUMIFS(Xuat!$G$5:$G$1000,Xuat!$C$5:$C$1000,DATE(Thang!$E$4,Thang!$C$4,AV$2),Xuat!$D$5:$D$1000,Loc!$A14)</f>
        <v>0</v>
      </c>
      <c r="AW14" s="7">
        <f>SUMIFS(Xuat!$G$5:$G$1000,Xuat!$C$5:$C$1000,DATE(Thang!$E$4,Thang!$C$4,AW$2),Xuat!$D$5:$D$1000,Loc!$A14)</f>
        <v>0</v>
      </c>
      <c r="AX14" s="7">
        <f>SUMIFS(Xuat!$G$5:$G$1000,Xuat!$C$5:$C$1000,DATE(Thang!$E$4,Thang!$C$4,AX$2),Xuat!$D$5:$D$1000,Loc!$A14)</f>
        <v>5</v>
      </c>
      <c r="AY14" s="7">
        <f>SUMIFS(Xuat!$G$5:$G$1000,Xuat!$C$5:$C$1000,DATE(Thang!$E$4,Thang!$C$4,AY$2),Xuat!$D$5:$D$1000,Loc!$A14)</f>
        <v>0</v>
      </c>
      <c r="AZ14" s="7">
        <f>SUMIFS(Xuat!$G$5:$G$1000,Xuat!$C$5:$C$1000,DATE(Thang!$E$4,Thang!$C$4,AZ$2),Xuat!$D$5:$D$1000,Loc!$A14)</f>
        <v>0</v>
      </c>
      <c r="BA14" s="7">
        <f>SUMIFS(Xuat!$G$5:$G$1000,Xuat!$C$5:$C$1000,DATE(Thang!$E$4,Thang!$C$4,BA$2),Xuat!$D$5:$D$1000,Loc!$A14)</f>
        <v>0</v>
      </c>
      <c r="BB14" s="7">
        <f>SUMIFS(Xuat!$G$5:$G$1000,Xuat!$C$5:$C$1000,DATE(Thang!$E$4,Thang!$C$4,BB$2),Xuat!$D$5:$D$1000,Loc!$A14)</f>
        <v>0</v>
      </c>
      <c r="BC14" s="7">
        <f>SUMIFS(Xuat!$G$5:$G$1000,Xuat!$C$5:$C$1000,DATE(Thang!$E$4,Thang!$C$4,BC$2),Xuat!$D$5:$D$1000,Loc!$A14)</f>
        <v>0</v>
      </c>
      <c r="BD14" s="7">
        <f>SUMIFS(Xuat!$G$5:$G$1000,Xuat!$C$5:$C$1000,DATE(Thang!$E$4,Thang!$C$4,BD$2),Xuat!$D$5:$D$1000,Loc!$A14)</f>
        <v>0</v>
      </c>
      <c r="BE14" s="7">
        <f>SUMIFS(Xuat!$G$5:$G$1000,Xuat!$C$5:$C$1000,DATE(Thang!$E$4,Thang!$C$4,BE$2),Xuat!$D$5:$D$1000,Loc!$A14)</f>
        <v>0</v>
      </c>
      <c r="BF14" s="7">
        <f>SUMIFS(Xuat!$G$5:$G$1000,Xuat!$C$5:$C$1000,DATE(Thang!$E$4,Thang!$C$4,BF$2),Xuat!$D$5:$D$1000,Loc!$A14)</f>
        <v>0</v>
      </c>
      <c r="BG14" s="7">
        <f>SUMIFS(Xuat!$G$5:$G$1000,Xuat!$C$5:$C$1000,DATE(Thang!$E$4,Thang!$C$4,BG$2),Xuat!$D$5:$D$1000,Loc!$A14)</f>
        <v>0</v>
      </c>
      <c r="BH14" s="7">
        <f>SUMIFS(Xuat!$G$5:$G$1000,Xuat!$C$5:$C$1000,DATE(Thang!$E$4,Thang!$C$4,BH$2),Xuat!$D$5:$D$1000,Loc!$A14)</f>
        <v>0</v>
      </c>
      <c r="BI14" s="7">
        <f>SUMIFS(Xuat!$G$5:$G$1000,Xuat!$C$5:$C$1000,DATE(Thang!$E$4,Thang!$C$4,BI$2),Xuat!$D$5:$D$1000,Loc!$A14)</f>
        <v>0</v>
      </c>
      <c r="BJ14" s="7">
        <f>SUMIFS(Xuat!$G$5:$G$1000,Xuat!$C$5:$C$1000,DATE(Thang!$E$4,Thang!$C$4,BJ$2),Xuat!$D$5:$D$1000,Loc!$A14)</f>
        <v>0</v>
      </c>
      <c r="BK14" s="7">
        <f>SUMIFS(Xuat!$G$5:$G$1000,Xuat!$C$5:$C$1000,DATE(Thang!$E$4,Thang!$C$4,BK$2),Xuat!$D$5:$D$1000,Loc!$A14)</f>
        <v>0</v>
      </c>
      <c r="BL14" s="7">
        <f>SUMIFS(Xuat!$G$5:$G$1000,Xuat!$C$5:$C$1000,DATE(Thang!$E$4,Thang!$C$4,BL$2),Xuat!$D$5:$D$1000,Loc!$A14)</f>
        <v>0</v>
      </c>
      <c r="BM14" s="7">
        <f>SUMIFS(Xuat!$G$5:$G$1000,Xuat!$C$5:$C$1000,DATE(Thang!$E$4,Thang!$C$4,BM$2),Xuat!$D$5:$D$1000,Loc!$A14)</f>
        <v>0</v>
      </c>
      <c r="BN14" s="7">
        <f>SUMIFS(Xuat!$G$5:$G$1000,Xuat!$C$5:$C$1000,DATE(Thang!$E$4,Thang!$C$4,BN$2),Xuat!$D$5:$D$1000,Loc!$A14)</f>
        <v>0</v>
      </c>
      <c r="BO14" s="7">
        <f>SUMIFS(Xuat!$G$5:$G$1000,Xuat!$C$5:$C$1000,DATE(Thang!$E$4,Thang!$C$4,BO$2),Xuat!$D$5:$D$1000,Loc!$A14)</f>
        <v>0</v>
      </c>
      <c r="BP14" s="7">
        <f>SUMIFS(Xuat!$G$5:$G$1000,Xuat!$C$5:$C$1000,DATE(Thang!$E$4,Thang!$C$4,BP$2),Xuat!$D$5:$D$1000,Loc!$A14)</f>
        <v>0</v>
      </c>
      <c r="BQ14" s="7">
        <f>SUMIFS(Xuat!$G$5:$G$1000,Xuat!$C$5:$C$1000,DATE(Thang!$E$4,Thang!$C$4,BQ$2),Xuat!$D$5:$D$1000,Loc!$A14)</f>
        <v>0</v>
      </c>
      <c r="BR14" s="7">
        <f>SUMIFS(Xuat!$G$5:$G$1000,Xuat!$C$5:$C$1000,DATE(Thang!$E$4,Thang!$C$4,BR$2),Xuat!$D$5:$D$1000,Loc!$A14)</f>
        <v>0</v>
      </c>
      <c r="BS14" s="7">
        <f>SUMIFS(Xuat!$G$5:$G$1000,Xuat!$C$5:$C$1000,DATE(Thang!$E$4,Thang!$C$4,BS$2),Xuat!$D$5:$D$1000,Loc!$A14)</f>
        <v>0</v>
      </c>
    </row>
    <row r="15" spans="1:71" x14ac:dyDescent="0.2">
      <c r="A15" s="2" t="str">
        <f>DM!C15</f>
        <v>TP001</v>
      </c>
      <c r="B15" s="3">
        <f>VLOOKUP(A15,Tondau!$B$5:$F$500,3,0)</f>
        <v>2</v>
      </c>
      <c r="C15" s="3">
        <f>VLOOKUP(Tinhgiavon!A15,Tondau!$B$5:$E$500,4,0)</f>
        <v>100000</v>
      </c>
      <c r="D15" s="3">
        <f t="shared" si="2"/>
        <v>4</v>
      </c>
      <c r="E15" s="3">
        <f>SUMIF(Nhap!$F$5:$F$1000,Tinhgiavon!A15,Nhap!$K$5:$K$1000)</f>
        <v>0</v>
      </c>
      <c r="F15" s="3">
        <f t="shared" si="3"/>
        <v>0</v>
      </c>
      <c r="G15" s="3">
        <f t="shared" si="4"/>
        <v>16666.666666666668</v>
      </c>
      <c r="H15" s="3">
        <f t="shared" si="5"/>
        <v>6</v>
      </c>
      <c r="I15" s="3">
        <f t="shared" si="6"/>
        <v>100000</v>
      </c>
      <c r="J15" s="7">
        <f>SUMIFS(Nhap!$I$5:$I$1000,Nhap!$E$5:$E$1000,DATE(Thang!$E$4,Thang!$C$4,Loc!$F$2),Nhap!$F$5:$F$1000,Loc!A15)</f>
        <v>0</v>
      </c>
      <c r="K15" s="7">
        <f>SUMIFS(Nhap!$I$5:$I$1000,Nhap!$E$5:$E$1000,DATE(Thang!$E$4,Thang!$C$4,Loc!$G$2),Nhap!$F$5:$F$1000,Loc!A15)</f>
        <v>0</v>
      </c>
      <c r="L15" s="7">
        <f>SUMIFS(Nhap!$I$5:$I$1000,Nhap!$E$5:$E$1000,DATE(Thang!$E$4,Thang!$C$4,Loc!$H$2),Nhap!$F$5:$F$1000,Loc!A15)</f>
        <v>0</v>
      </c>
      <c r="M15" s="7">
        <f>SUMIFS(Nhap!$I$5:$I$1000,Nhap!$E$5:$E$1000,DATE(Thang!$E$4,Thang!$C$4,Loc!$I$2),Nhap!$F$5:$F$1000,Loc!A15)</f>
        <v>0</v>
      </c>
      <c r="N15" s="7">
        <f>SUMIFS(Nhap!$I$5:$I$1000,Nhap!$E$5:$E$1000,DATE(Thang!$E$4,Thang!$C$4,Loc!$J$2),Nhap!$F$5:$F$1000,Loc!A15)</f>
        <v>0</v>
      </c>
      <c r="O15" s="7">
        <f>SUMIFS(Nhap!$I$5:$I$1000,Nhap!$E$5:$E$1000,DATE(Thang!$E$4,Thang!$C$4,Loc!$K$2),Nhap!$F$5:$F$1000,Loc!A15)</f>
        <v>0</v>
      </c>
      <c r="P15" s="7">
        <f>SUMIFS(Nhap!$I$5:$I$1000,Nhap!$E$5:$E$1000,DATE(Thang!$E$4,Thang!$C$4,Loc!$L$2),Nhap!$F$5:$F$1000,Loc!A15)</f>
        <v>0</v>
      </c>
      <c r="Q15" s="7">
        <f>SUMIFS(Nhap!$I$5:$I$1000,Nhap!$E$5:$E$1000,DATE(Thang!$E$4,Thang!$C$4,Loc!$M$2),Nhap!$F$5:$F$1000,Loc!A15)</f>
        <v>0</v>
      </c>
      <c r="R15" s="7">
        <f>SUMIFS(Nhap!$I$5:$I$1000,Nhap!$E$5:$E$1000,DATE(Thang!$E$4,Thang!$C$4,Loc!$N$2),Nhap!$F$5:$F$1000,Loc!A15)</f>
        <v>0</v>
      </c>
      <c r="S15" s="7">
        <f>SUMIFS(Nhap!$I$5:$I$1000,Nhap!$E$5:$E$1000,DATE(Thang!$E$4,Thang!$C$4,Loc!$O$2),Nhap!$F$5:$F$1000,Loc!A15)</f>
        <v>0</v>
      </c>
      <c r="T15" s="7">
        <f>SUMIFS(Nhap!$I$5:$I$1000,Nhap!$E$5:$E$1000,DATE(Thang!$E$4,Thang!$C$4,Loc!$P$2),Nhap!$F$5:$F$1000,Loc!A15)</f>
        <v>0</v>
      </c>
      <c r="U15" s="7">
        <f>SUMIFS(Nhap!$I$5:$I$1000,Nhap!$E$5:$E$1000,DATE(Thang!$E$4,Thang!$C$4,Loc!$Q$2),Nhap!$F$5:$F$1000,Loc!A15)</f>
        <v>0</v>
      </c>
      <c r="V15" s="7">
        <f>SUMIFS(Nhap!$I$5:$I$1000,Nhap!$E$5:$E$1000,DATE(Thang!$E$4,Thang!$C$4,Loc!$R$2),Nhap!$F$5:$F$1000,Loc!A15)</f>
        <v>0</v>
      </c>
      <c r="W15" s="7">
        <f>SUMIFS(Nhap!$I$5:$I$1000,Nhap!$E$5:$E$1000,DATE(Thang!$E$4,Thang!$C$4,Loc!$S$2),Nhap!$F$5:$F$1000,Loc!A15)</f>
        <v>0</v>
      </c>
      <c r="X15" s="7">
        <f>SUMIFS(Nhap!$I$5:$I$1000,Nhap!$E$5:$E$1000,DATE(Thang!$E$4,Thang!$C$4,Loc!$T$2),Nhap!$F$5:$F$1000,Loc!A15)</f>
        <v>0</v>
      </c>
      <c r="Y15" s="7">
        <f>SUMIFS(Nhap!$I$5:$I$1000,Nhap!$E$5:$E$1000,DATE(Thang!$E$4,Thang!$C$4,Loc!$U$2),Nhap!$F$5:$F$1000,Loc!A15)</f>
        <v>0</v>
      </c>
      <c r="Z15" s="7">
        <f>SUMIFS(Nhap!$I$5:$I$1000,Nhap!$E$5:$E$1000,DATE(Thang!$E$4,Thang!$C$4,Loc!$V$2),Nhap!$F$5:$F$1000,Loc!A15)</f>
        <v>0</v>
      </c>
      <c r="AA15" s="7">
        <f>SUMIFS(Nhap!$I$5:$I$1000,Nhap!$E$5:$E$1000,DATE(Thang!$E$4,Thang!$C$4,Loc!$W$2),Nhap!$F$5:$F$1000,Loc!A15)</f>
        <v>0</v>
      </c>
      <c r="AB15" s="7">
        <f>SUMIFS(Nhap!$I$5:$I$1000,Nhap!$E$5:$E$1000,DATE(Thang!$E$4,Thang!$C$4,Loc!$X$2),Nhap!$F$5:$F$1000,Loc!A15)</f>
        <v>0</v>
      </c>
      <c r="AC15" s="7">
        <f>SUMIFS(Nhap!$I$5:$I$1000,Nhap!$E$5:$E$1000,DATE(Thang!$E$4,Thang!$C$4,Loc!$Y$2),Nhap!$F$5:$F$1000,Loc!A15)</f>
        <v>0</v>
      </c>
      <c r="AD15" s="7">
        <f>SUMIFS(Nhap!$I$5:$I$1000,Nhap!$E$5:$E$1000,DATE(Thang!$E$4,Thang!$C$4,Loc!$Z$2),Nhap!$F$5:$F$1000,Loc!A15)</f>
        <v>0</v>
      </c>
      <c r="AE15" s="7">
        <f>SUMIFS(Nhap!$I$5:$I$1000,Nhap!$E$5:$E$1000,DATE(Thang!$E$4,Thang!$C$4,Loc!$AA$2),Nhap!$F$5:$F$1000,Loc!A15)</f>
        <v>0</v>
      </c>
      <c r="AF15" s="7">
        <f>SUMIFS(Nhap!$I$5:$I$1000,Nhap!$E$5:$E$1000,DATE(Thang!$E$4,Thang!$C$4,Loc!$AB$2),Nhap!$F$5:$F$1000,Loc!A15)</f>
        <v>0</v>
      </c>
      <c r="AG15" s="7">
        <f>SUMIFS(Nhap!$I$5:$I$1000,Nhap!$E$5:$E$1000,DATE(Thang!$E$4,Thang!$C$4,Loc!$AC$2),Nhap!$F$5:$F$1000,Loc!A15)</f>
        <v>0</v>
      </c>
      <c r="AH15" s="7">
        <f>SUMIFS(Nhap!$I$5:$I$1000,Nhap!$E$5:$E$1000,DATE(Thang!$E$4,Thang!$C$4,Loc!$AD$2),Nhap!$F$5:$F$1000,Loc!$A$5)</f>
        <v>0</v>
      </c>
      <c r="AI15" s="7">
        <f>SUMIFS(Nhap!$I$5:$I$1000,Nhap!$E$5:$E$1000,DATE(Thang!$E$4,Thang!$C$4,Loc!$AE$2),Nhap!$F$5:$F$1000,Loc!A15)</f>
        <v>0</v>
      </c>
      <c r="AJ15" s="7">
        <f>SUMIFS(Nhap!$I$5:$I$1000,Nhap!$E$5:$E$1000,DATE(Thang!$E$4,Thang!$C$4,Loc!$AF$2),Nhap!$F$5:$F$1000,Loc!A15)</f>
        <v>0</v>
      </c>
      <c r="AK15" s="7">
        <f>SUMIFS(Nhap!$I$5:$I$1000,Nhap!$E$5:$E$1000,DATE(Thang!$E$4,Thang!$C$4,Loc!$AG$2),Nhap!$F$5:$F$1000,Loc!A15)</f>
        <v>0</v>
      </c>
      <c r="AL15" s="7">
        <f>SUMIFS(Nhap!$I$5:$I$1000,Nhap!$E$5:$E$1000,DATE(Thang!$E$4,Thang!$C$4,Loc!$AH$2),Nhap!$F$5:$F$1000,Loc!A15)</f>
        <v>0</v>
      </c>
      <c r="AM15" s="7">
        <f>SUMIFS(Nhap!$I$5:$I$1000,Nhap!$E$5:$E$1000,DATE(Thang!$E$4,Thang!$C$4,Loc!$AI$2),Nhap!$F$5:$F$1000,Loc!A15)</f>
        <v>0</v>
      </c>
      <c r="AN15" s="7">
        <f>SUMIFS(Nhap!$I$5:$I$1000,Nhap!$E$5:$E$1000,DATE(Thang!$E$4,Thang!$C$4,Loc!$AJ$2),Nhap!$F$5:$F$1000,Loc!A15)</f>
        <v>4</v>
      </c>
      <c r="AO15" s="7">
        <f>SUMIFS(Xuat!$G$5:$G$1000,Xuat!$C$5:$C$1000,DATE(Thang!$E$4,Thang!$C$4,AO$2),Xuat!$D$5:$D$1000,Loc!$A15)</f>
        <v>0</v>
      </c>
      <c r="AP15" s="7">
        <f>SUMIFS(Xuat!$G$5:$G$1000,Xuat!$C$5:$C$1000,DATE(Thang!$E$4,Thang!$C$4,AP$2),Xuat!$D$5:$D$1000,Loc!$A15)</f>
        <v>0</v>
      </c>
      <c r="AQ15" s="7">
        <f>SUMIFS(Xuat!$G$5:$G$1000,Xuat!$C$5:$C$1000,DATE(Thang!$E$4,Thang!$C$4,AQ$2),Xuat!$D$5:$D$1000,Loc!$A15)</f>
        <v>0</v>
      </c>
      <c r="AR15" s="7">
        <f>SUMIFS(Xuat!$G$5:$G$1000,Xuat!$C$5:$C$1000,DATE(Thang!$E$4,Thang!$C$4,AR$2),Xuat!$D$5:$D$1000,Loc!$A15)</f>
        <v>0</v>
      </c>
      <c r="AS15" s="7">
        <f>SUMIFS(Xuat!$G$5:$G$1000,Xuat!$C$5:$C$1000,DATE(Thang!$E$4,Thang!$C$4,AS$2),Xuat!$D$5:$D$1000,Loc!$A15)</f>
        <v>0</v>
      </c>
      <c r="AT15" s="7">
        <f>SUMIFS(Xuat!$G$5:$G$1000,Xuat!$C$5:$C$1000,DATE(Thang!$E$4,Thang!$C$4,AT$2),Xuat!$D$5:$D$1000,Loc!$A15)</f>
        <v>0</v>
      </c>
      <c r="AU15" s="7">
        <f>SUMIFS(Xuat!$G$5:$G$1000,Xuat!$C$5:$C$1000,DATE(Thang!$E$4,Thang!$C$4,AU$2),Xuat!$D$5:$D$1000,Loc!$A15)</f>
        <v>0</v>
      </c>
      <c r="AV15" s="7">
        <f>SUMIFS(Xuat!$G$5:$G$1000,Xuat!$C$5:$C$1000,DATE(Thang!$E$4,Thang!$C$4,AV$2),Xuat!$D$5:$D$1000,Loc!$A15)</f>
        <v>0</v>
      </c>
      <c r="AW15" s="7">
        <f>SUMIFS(Xuat!$G$5:$G$1000,Xuat!$C$5:$C$1000,DATE(Thang!$E$4,Thang!$C$4,AW$2),Xuat!$D$5:$D$1000,Loc!$A15)</f>
        <v>0</v>
      </c>
      <c r="AX15" s="7">
        <f>SUMIFS(Xuat!$G$5:$G$1000,Xuat!$C$5:$C$1000,DATE(Thang!$E$4,Thang!$C$4,AX$2),Xuat!$D$5:$D$1000,Loc!$A15)</f>
        <v>0</v>
      </c>
      <c r="AY15" s="7">
        <f>SUMIFS(Xuat!$G$5:$G$1000,Xuat!$C$5:$C$1000,DATE(Thang!$E$4,Thang!$C$4,AY$2),Xuat!$D$5:$D$1000,Loc!$A15)</f>
        <v>0</v>
      </c>
      <c r="AZ15" s="7">
        <f>SUMIFS(Xuat!$G$5:$G$1000,Xuat!$C$5:$C$1000,DATE(Thang!$E$4,Thang!$C$4,AZ$2),Xuat!$D$5:$D$1000,Loc!$A15)</f>
        <v>0</v>
      </c>
      <c r="BA15" s="7">
        <f>SUMIFS(Xuat!$G$5:$G$1000,Xuat!$C$5:$C$1000,DATE(Thang!$E$4,Thang!$C$4,BA$2),Xuat!$D$5:$D$1000,Loc!$A15)</f>
        <v>0</v>
      </c>
      <c r="BB15" s="7">
        <f>SUMIFS(Xuat!$G$5:$G$1000,Xuat!$C$5:$C$1000,DATE(Thang!$E$4,Thang!$C$4,BB$2),Xuat!$D$5:$D$1000,Loc!$A15)</f>
        <v>0</v>
      </c>
      <c r="BC15" s="7">
        <f>SUMIFS(Xuat!$G$5:$G$1000,Xuat!$C$5:$C$1000,DATE(Thang!$E$4,Thang!$C$4,BC$2),Xuat!$D$5:$D$1000,Loc!$A15)</f>
        <v>0</v>
      </c>
      <c r="BD15" s="7">
        <f>SUMIFS(Xuat!$G$5:$G$1000,Xuat!$C$5:$C$1000,DATE(Thang!$E$4,Thang!$C$4,BD$2),Xuat!$D$5:$D$1000,Loc!$A15)</f>
        <v>0</v>
      </c>
      <c r="BE15" s="7">
        <f>SUMIFS(Xuat!$G$5:$G$1000,Xuat!$C$5:$C$1000,DATE(Thang!$E$4,Thang!$C$4,BE$2),Xuat!$D$5:$D$1000,Loc!$A15)</f>
        <v>0</v>
      </c>
      <c r="BF15" s="7">
        <f>SUMIFS(Xuat!$G$5:$G$1000,Xuat!$C$5:$C$1000,DATE(Thang!$E$4,Thang!$C$4,BF$2),Xuat!$D$5:$D$1000,Loc!$A15)</f>
        <v>0</v>
      </c>
      <c r="BG15" s="7">
        <f>SUMIFS(Xuat!$G$5:$G$1000,Xuat!$C$5:$C$1000,DATE(Thang!$E$4,Thang!$C$4,BG$2),Xuat!$D$5:$D$1000,Loc!$A15)</f>
        <v>0</v>
      </c>
      <c r="BH15" s="7">
        <f>SUMIFS(Xuat!$G$5:$G$1000,Xuat!$C$5:$C$1000,DATE(Thang!$E$4,Thang!$C$4,BH$2),Xuat!$D$5:$D$1000,Loc!$A15)</f>
        <v>0</v>
      </c>
      <c r="BI15" s="7">
        <f>SUMIFS(Xuat!$G$5:$G$1000,Xuat!$C$5:$C$1000,DATE(Thang!$E$4,Thang!$C$4,BI$2),Xuat!$D$5:$D$1000,Loc!$A15)</f>
        <v>0</v>
      </c>
      <c r="BJ15" s="7">
        <f>SUMIFS(Xuat!$G$5:$G$1000,Xuat!$C$5:$C$1000,DATE(Thang!$E$4,Thang!$C$4,BJ$2),Xuat!$D$5:$D$1000,Loc!$A15)</f>
        <v>0</v>
      </c>
      <c r="BK15" s="7">
        <f>SUMIFS(Xuat!$G$5:$G$1000,Xuat!$C$5:$C$1000,DATE(Thang!$E$4,Thang!$C$4,BK$2),Xuat!$D$5:$D$1000,Loc!$A15)</f>
        <v>0</v>
      </c>
      <c r="BL15" s="7">
        <f>SUMIFS(Xuat!$G$5:$G$1000,Xuat!$C$5:$C$1000,DATE(Thang!$E$4,Thang!$C$4,BL$2),Xuat!$D$5:$D$1000,Loc!$A15)</f>
        <v>0</v>
      </c>
      <c r="BM15" s="7">
        <f>SUMIFS(Xuat!$G$5:$G$1000,Xuat!$C$5:$C$1000,DATE(Thang!$E$4,Thang!$C$4,BM$2),Xuat!$D$5:$D$1000,Loc!$A15)</f>
        <v>0</v>
      </c>
      <c r="BN15" s="7">
        <f>SUMIFS(Xuat!$G$5:$G$1000,Xuat!$C$5:$C$1000,DATE(Thang!$E$4,Thang!$C$4,BN$2),Xuat!$D$5:$D$1000,Loc!$A15)</f>
        <v>0</v>
      </c>
      <c r="BO15" s="7">
        <f>SUMIFS(Xuat!$G$5:$G$1000,Xuat!$C$5:$C$1000,DATE(Thang!$E$4,Thang!$C$4,BO$2),Xuat!$D$5:$D$1000,Loc!$A15)</f>
        <v>0</v>
      </c>
      <c r="BP15" s="7">
        <f>SUMIFS(Xuat!$G$5:$G$1000,Xuat!$C$5:$C$1000,DATE(Thang!$E$4,Thang!$C$4,BP$2),Xuat!$D$5:$D$1000,Loc!$A15)</f>
        <v>0</v>
      </c>
      <c r="BQ15" s="7">
        <f>SUMIFS(Xuat!$G$5:$G$1000,Xuat!$C$5:$C$1000,DATE(Thang!$E$4,Thang!$C$4,BQ$2),Xuat!$D$5:$D$1000,Loc!$A15)</f>
        <v>0</v>
      </c>
      <c r="BR15" s="7">
        <f>SUMIFS(Xuat!$G$5:$G$1000,Xuat!$C$5:$C$1000,DATE(Thang!$E$4,Thang!$C$4,BR$2),Xuat!$D$5:$D$1000,Loc!$A15)</f>
        <v>0</v>
      </c>
      <c r="BS15" s="7">
        <f>SUMIFS(Xuat!$G$5:$G$1000,Xuat!$C$5:$C$1000,DATE(Thang!$E$4,Thang!$C$4,BS$2),Xuat!$D$5:$D$1000,Loc!$A15)</f>
        <v>0</v>
      </c>
    </row>
    <row r="16" spans="1:71" x14ac:dyDescent="0.2">
      <c r="A16" s="2" t="str">
        <f>DM!C16</f>
        <v>TP002</v>
      </c>
      <c r="B16" s="3">
        <f>VLOOKUP(A16,Tondau!$B$5:$F$500,3,0)</f>
        <v>3</v>
      </c>
      <c r="C16" s="3">
        <f>VLOOKUP(Tinhgiavon!A16,Tondau!$B$5:$E$500,4,0)</f>
        <v>300000</v>
      </c>
      <c r="D16" s="3">
        <f t="shared" si="2"/>
        <v>3</v>
      </c>
      <c r="E16" s="3">
        <f>SUMIF(Nhap!$F$5:$F$1000,Tinhgiavon!A16,Nhap!$K$5:$K$1000)</f>
        <v>0</v>
      </c>
      <c r="F16" s="3">
        <f t="shared" si="3"/>
        <v>0</v>
      </c>
      <c r="G16" s="3">
        <f t="shared" si="4"/>
        <v>50000</v>
      </c>
      <c r="H16" s="3">
        <f t="shared" si="5"/>
        <v>6</v>
      </c>
      <c r="I16" s="3">
        <f t="shared" si="6"/>
        <v>300000</v>
      </c>
      <c r="J16" s="7">
        <f>SUMIFS(Nhap!$I$5:$I$1000,Nhap!$E$5:$E$1000,DATE(Thang!$E$4,Thang!$C$4,Loc!$F$2),Nhap!$F$5:$F$1000,Loc!A16)</f>
        <v>0</v>
      </c>
      <c r="K16" s="7">
        <f>SUMIFS(Nhap!$I$5:$I$1000,Nhap!$E$5:$E$1000,DATE(Thang!$E$4,Thang!$C$4,Loc!$G$2),Nhap!$F$5:$F$1000,Loc!A16)</f>
        <v>0</v>
      </c>
      <c r="L16" s="7">
        <f>SUMIFS(Nhap!$I$5:$I$1000,Nhap!$E$5:$E$1000,DATE(Thang!$E$4,Thang!$C$4,Loc!$H$2),Nhap!$F$5:$F$1000,Loc!A16)</f>
        <v>0</v>
      </c>
      <c r="M16" s="7">
        <f>SUMIFS(Nhap!$I$5:$I$1000,Nhap!$E$5:$E$1000,DATE(Thang!$E$4,Thang!$C$4,Loc!$I$2),Nhap!$F$5:$F$1000,Loc!A16)</f>
        <v>0</v>
      </c>
      <c r="N16" s="7">
        <f>SUMIFS(Nhap!$I$5:$I$1000,Nhap!$E$5:$E$1000,DATE(Thang!$E$4,Thang!$C$4,Loc!$J$2),Nhap!$F$5:$F$1000,Loc!A16)</f>
        <v>0</v>
      </c>
      <c r="O16" s="7">
        <f>SUMIFS(Nhap!$I$5:$I$1000,Nhap!$E$5:$E$1000,DATE(Thang!$E$4,Thang!$C$4,Loc!$K$2),Nhap!$F$5:$F$1000,Loc!A16)</f>
        <v>0</v>
      </c>
      <c r="P16" s="7">
        <f>SUMIFS(Nhap!$I$5:$I$1000,Nhap!$E$5:$E$1000,DATE(Thang!$E$4,Thang!$C$4,Loc!$L$2),Nhap!$F$5:$F$1000,Loc!A16)</f>
        <v>0</v>
      </c>
      <c r="Q16" s="7">
        <f>SUMIFS(Nhap!$I$5:$I$1000,Nhap!$E$5:$E$1000,DATE(Thang!$E$4,Thang!$C$4,Loc!$M$2),Nhap!$F$5:$F$1000,Loc!A16)</f>
        <v>0</v>
      </c>
      <c r="R16" s="7">
        <f>SUMIFS(Nhap!$I$5:$I$1000,Nhap!$E$5:$E$1000,DATE(Thang!$E$4,Thang!$C$4,Loc!$N$2),Nhap!$F$5:$F$1000,Loc!A16)</f>
        <v>0</v>
      </c>
      <c r="S16" s="7">
        <f>SUMIFS(Nhap!$I$5:$I$1000,Nhap!$E$5:$E$1000,DATE(Thang!$E$4,Thang!$C$4,Loc!$O$2),Nhap!$F$5:$F$1000,Loc!A16)</f>
        <v>0</v>
      </c>
      <c r="T16" s="7">
        <f>SUMIFS(Nhap!$I$5:$I$1000,Nhap!$E$5:$E$1000,DATE(Thang!$E$4,Thang!$C$4,Loc!$P$2),Nhap!$F$5:$F$1000,Loc!A16)</f>
        <v>0</v>
      </c>
      <c r="U16" s="7">
        <f>SUMIFS(Nhap!$I$5:$I$1000,Nhap!$E$5:$E$1000,DATE(Thang!$E$4,Thang!$C$4,Loc!$Q$2),Nhap!$F$5:$F$1000,Loc!A16)</f>
        <v>0</v>
      </c>
      <c r="V16" s="7">
        <f>SUMIFS(Nhap!$I$5:$I$1000,Nhap!$E$5:$E$1000,DATE(Thang!$E$4,Thang!$C$4,Loc!$R$2),Nhap!$F$5:$F$1000,Loc!A16)</f>
        <v>0</v>
      </c>
      <c r="W16" s="7">
        <f>SUMIFS(Nhap!$I$5:$I$1000,Nhap!$E$5:$E$1000,DATE(Thang!$E$4,Thang!$C$4,Loc!$S$2),Nhap!$F$5:$F$1000,Loc!A16)</f>
        <v>0</v>
      </c>
      <c r="X16" s="7">
        <f>SUMIFS(Nhap!$I$5:$I$1000,Nhap!$E$5:$E$1000,DATE(Thang!$E$4,Thang!$C$4,Loc!$T$2),Nhap!$F$5:$F$1000,Loc!A16)</f>
        <v>0</v>
      </c>
      <c r="Y16" s="7">
        <f>SUMIFS(Nhap!$I$5:$I$1000,Nhap!$E$5:$E$1000,DATE(Thang!$E$4,Thang!$C$4,Loc!$U$2),Nhap!$F$5:$F$1000,Loc!A16)</f>
        <v>0</v>
      </c>
      <c r="Z16" s="7">
        <f>SUMIFS(Nhap!$I$5:$I$1000,Nhap!$E$5:$E$1000,DATE(Thang!$E$4,Thang!$C$4,Loc!$V$2),Nhap!$F$5:$F$1000,Loc!A16)</f>
        <v>0</v>
      </c>
      <c r="AA16" s="7">
        <f>SUMIFS(Nhap!$I$5:$I$1000,Nhap!$E$5:$E$1000,DATE(Thang!$E$4,Thang!$C$4,Loc!$W$2),Nhap!$F$5:$F$1000,Loc!A16)</f>
        <v>0</v>
      </c>
      <c r="AB16" s="7">
        <f>SUMIFS(Nhap!$I$5:$I$1000,Nhap!$E$5:$E$1000,DATE(Thang!$E$4,Thang!$C$4,Loc!$X$2),Nhap!$F$5:$F$1000,Loc!A16)</f>
        <v>0</v>
      </c>
      <c r="AC16" s="7">
        <f>SUMIFS(Nhap!$I$5:$I$1000,Nhap!$E$5:$E$1000,DATE(Thang!$E$4,Thang!$C$4,Loc!$Y$2),Nhap!$F$5:$F$1000,Loc!A16)</f>
        <v>0</v>
      </c>
      <c r="AD16" s="7">
        <f>SUMIFS(Nhap!$I$5:$I$1000,Nhap!$E$5:$E$1000,DATE(Thang!$E$4,Thang!$C$4,Loc!$Z$2),Nhap!$F$5:$F$1000,Loc!A16)</f>
        <v>0</v>
      </c>
      <c r="AE16" s="7">
        <f>SUMIFS(Nhap!$I$5:$I$1000,Nhap!$E$5:$E$1000,DATE(Thang!$E$4,Thang!$C$4,Loc!$AA$2),Nhap!$F$5:$F$1000,Loc!A16)</f>
        <v>0</v>
      </c>
      <c r="AF16" s="7">
        <f>SUMIFS(Nhap!$I$5:$I$1000,Nhap!$E$5:$E$1000,DATE(Thang!$E$4,Thang!$C$4,Loc!$AB$2),Nhap!$F$5:$F$1000,Loc!A16)</f>
        <v>0</v>
      </c>
      <c r="AG16" s="7">
        <f>SUMIFS(Nhap!$I$5:$I$1000,Nhap!$E$5:$E$1000,DATE(Thang!$E$4,Thang!$C$4,Loc!$AC$2),Nhap!$F$5:$F$1000,Loc!A16)</f>
        <v>0</v>
      </c>
      <c r="AH16" s="7">
        <f>SUMIFS(Nhap!$I$5:$I$1000,Nhap!$E$5:$E$1000,DATE(Thang!$E$4,Thang!$C$4,Loc!$AD$2),Nhap!$F$5:$F$1000,Loc!$A$5)</f>
        <v>0</v>
      </c>
      <c r="AI16" s="7">
        <f>SUMIFS(Nhap!$I$5:$I$1000,Nhap!$E$5:$E$1000,DATE(Thang!$E$4,Thang!$C$4,Loc!$AE$2),Nhap!$F$5:$F$1000,Loc!A16)</f>
        <v>0</v>
      </c>
      <c r="AJ16" s="7">
        <f>SUMIFS(Nhap!$I$5:$I$1000,Nhap!$E$5:$E$1000,DATE(Thang!$E$4,Thang!$C$4,Loc!$AF$2),Nhap!$F$5:$F$1000,Loc!A16)</f>
        <v>0</v>
      </c>
      <c r="AK16" s="7">
        <f>SUMIFS(Nhap!$I$5:$I$1000,Nhap!$E$5:$E$1000,DATE(Thang!$E$4,Thang!$C$4,Loc!$AG$2),Nhap!$F$5:$F$1000,Loc!A16)</f>
        <v>0</v>
      </c>
      <c r="AL16" s="7">
        <f>SUMIFS(Nhap!$I$5:$I$1000,Nhap!$E$5:$E$1000,DATE(Thang!$E$4,Thang!$C$4,Loc!$AH$2),Nhap!$F$5:$F$1000,Loc!A16)</f>
        <v>0</v>
      </c>
      <c r="AM16" s="7">
        <f>SUMIFS(Nhap!$I$5:$I$1000,Nhap!$E$5:$E$1000,DATE(Thang!$E$4,Thang!$C$4,Loc!$AI$2),Nhap!$F$5:$F$1000,Loc!A16)</f>
        <v>0</v>
      </c>
      <c r="AN16" s="7">
        <f>SUMIFS(Nhap!$I$5:$I$1000,Nhap!$E$5:$E$1000,DATE(Thang!$E$4,Thang!$C$4,Loc!$AJ$2),Nhap!$F$5:$F$1000,Loc!A16)</f>
        <v>3</v>
      </c>
      <c r="AO16" s="7">
        <f>SUMIFS(Xuat!$G$5:$G$1000,Xuat!$C$5:$C$1000,DATE(Thang!$E$4,Thang!$C$4,AO$2),Xuat!$D$5:$D$1000,Loc!$A16)</f>
        <v>0</v>
      </c>
      <c r="AP16" s="7">
        <f>SUMIFS(Xuat!$G$5:$G$1000,Xuat!$C$5:$C$1000,DATE(Thang!$E$4,Thang!$C$4,AP$2),Xuat!$D$5:$D$1000,Loc!$A16)</f>
        <v>0</v>
      </c>
      <c r="AQ16" s="7">
        <f>SUMIFS(Xuat!$G$5:$G$1000,Xuat!$C$5:$C$1000,DATE(Thang!$E$4,Thang!$C$4,AQ$2),Xuat!$D$5:$D$1000,Loc!$A16)</f>
        <v>0</v>
      </c>
      <c r="AR16" s="7">
        <f>SUMIFS(Xuat!$G$5:$G$1000,Xuat!$C$5:$C$1000,DATE(Thang!$E$4,Thang!$C$4,AR$2),Xuat!$D$5:$D$1000,Loc!$A16)</f>
        <v>0</v>
      </c>
      <c r="AS16" s="7">
        <f>SUMIFS(Xuat!$G$5:$G$1000,Xuat!$C$5:$C$1000,DATE(Thang!$E$4,Thang!$C$4,AS$2),Xuat!$D$5:$D$1000,Loc!$A16)</f>
        <v>0</v>
      </c>
      <c r="AT16" s="7">
        <f>SUMIFS(Xuat!$G$5:$G$1000,Xuat!$C$5:$C$1000,DATE(Thang!$E$4,Thang!$C$4,AT$2),Xuat!$D$5:$D$1000,Loc!$A16)</f>
        <v>0</v>
      </c>
      <c r="AU16" s="7">
        <f>SUMIFS(Xuat!$G$5:$G$1000,Xuat!$C$5:$C$1000,DATE(Thang!$E$4,Thang!$C$4,AU$2),Xuat!$D$5:$D$1000,Loc!$A16)</f>
        <v>0</v>
      </c>
      <c r="AV16" s="7">
        <f>SUMIFS(Xuat!$G$5:$G$1000,Xuat!$C$5:$C$1000,DATE(Thang!$E$4,Thang!$C$4,AV$2),Xuat!$D$5:$D$1000,Loc!$A16)</f>
        <v>0</v>
      </c>
      <c r="AW16" s="7">
        <f>SUMIFS(Xuat!$G$5:$G$1000,Xuat!$C$5:$C$1000,DATE(Thang!$E$4,Thang!$C$4,AW$2),Xuat!$D$5:$D$1000,Loc!$A16)</f>
        <v>0</v>
      </c>
      <c r="AX16" s="7">
        <f>SUMIFS(Xuat!$G$5:$G$1000,Xuat!$C$5:$C$1000,DATE(Thang!$E$4,Thang!$C$4,AX$2),Xuat!$D$5:$D$1000,Loc!$A16)</f>
        <v>0</v>
      </c>
      <c r="AY16" s="7">
        <f>SUMIFS(Xuat!$G$5:$G$1000,Xuat!$C$5:$C$1000,DATE(Thang!$E$4,Thang!$C$4,AY$2),Xuat!$D$5:$D$1000,Loc!$A16)</f>
        <v>0</v>
      </c>
      <c r="AZ16" s="7">
        <f>SUMIFS(Xuat!$G$5:$G$1000,Xuat!$C$5:$C$1000,DATE(Thang!$E$4,Thang!$C$4,AZ$2),Xuat!$D$5:$D$1000,Loc!$A16)</f>
        <v>0</v>
      </c>
      <c r="BA16" s="7">
        <f>SUMIFS(Xuat!$G$5:$G$1000,Xuat!$C$5:$C$1000,DATE(Thang!$E$4,Thang!$C$4,BA$2),Xuat!$D$5:$D$1000,Loc!$A16)</f>
        <v>0</v>
      </c>
      <c r="BB16" s="7">
        <f>SUMIFS(Xuat!$G$5:$G$1000,Xuat!$C$5:$C$1000,DATE(Thang!$E$4,Thang!$C$4,BB$2),Xuat!$D$5:$D$1000,Loc!$A16)</f>
        <v>0</v>
      </c>
      <c r="BC16" s="7">
        <f>SUMIFS(Xuat!$G$5:$G$1000,Xuat!$C$5:$C$1000,DATE(Thang!$E$4,Thang!$C$4,BC$2),Xuat!$D$5:$D$1000,Loc!$A16)</f>
        <v>0</v>
      </c>
      <c r="BD16" s="7">
        <f>SUMIFS(Xuat!$G$5:$G$1000,Xuat!$C$5:$C$1000,DATE(Thang!$E$4,Thang!$C$4,BD$2),Xuat!$D$5:$D$1000,Loc!$A16)</f>
        <v>0</v>
      </c>
      <c r="BE16" s="7">
        <f>SUMIFS(Xuat!$G$5:$G$1000,Xuat!$C$5:$C$1000,DATE(Thang!$E$4,Thang!$C$4,BE$2),Xuat!$D$5:$D$1000,Loc!$A16)</f>
        <v>0</v>
      </c>
      <c r="BF16" s="7">
        <f>SUMIFS(Xuat!$G$5:$G$1000,Xuat!$C$5:$C$1000,DATE(Thang!$E$4,Thang!$C$4,BF$2),Xuat!$D$5:$D$1000,Loc!$A16)</f>
        <v>0</v>
      </c>
      <c r="BG16" s="7">
        <f>SUMIFS(Xuat!$G$5:$G$1000,Xuat!$C$5:$C$1000,DATE(Thang!$E$4,Thang!$C$4,BG$2),Xuat!$D$5:$D$1000,Loc!$A16)</f>
        <v>0</v>
      </c>
      <c r="BH16" s="7">
        <f>SUMIFS(Xuat!$G$5:$G$1000,Xuat!$C$5:$C$1000,DATE(Thang!$E$4,Thang!$C$4,BH$2),Xuat!$D$5:$D$1000,Loc!$A16)</f>
        <v>0</v>
      </c>
      <c r="BI16" s="7">
        <f>SUMIFS(Xuat!$G$5:$G$1000,Xuat!$C$5:$C$1000,DATE(Thang!$E$4,Thang!$C$4,BI$2),Xuat!$D$5:$D$1000,Loc!$A16)</f>
        <v>0</v>
      </c>
      <c r="BJ16" s="7">
        <f>SUMIFS(Xuat!$G$5:$G$1000,Xuat!$C$5:$C$1000,DATE(Thang!$E$4,Thang!$C$4,BJ$2),Xuat!$D$5:$D$1000,Loc!$A16)</f>
        <v>0</v>
      </c>
      <c r="BK16" s="7">
        <f>SUMIFS(Xuat!$G$5:$G$1000,Xuat!$C$5:$C$1000,DATE(Thang!$E$4,Thang!$C$4,BK$2),Xuat!$D$5:$D$1000,Loc!$A16)</f>
        <v>0</v>
      </c>
      <c r="BL16" s="7">
        <f>SUMIFS(Xuat!$G$5:$G$1000,Xuat!$C$5:$C$1000,DATE(Thang!$E$4,Thang!$C$4,BL$2),Xuat!$D$5:$D$1000,Loc!$A16)</f>
        <v>0</v>
      </c>
      <c r="BM16" s="7">
        <f>SUMIFS(Xuat!$G$5:$G$1000,Xuat!$C$5:$C$1000,DATE(Thang!$E$4,Thang!$C$4,BM$2),Xuat!$D$5:$D$1000,Loc!$A16)</f>
        <v>0</v>
      </c>
      <c r="BN16" s="7">
        <f>SUMIFS(Xuat!$G$5:$G$1000,Xuat!$C$5:$C$1000,DATE(Thang!$E$4,Thang!$C$4,BN$2),Xuat!$D$5:$D$1000,Loc!$A16)</f>
        <v>0</v>
      </c>
      <c r="BO16" s="7">
        <f>SUMIFS(Xuat!$G$5:$G$1000,Xuat!$C$5:$C$1000,DATE(Thang!$E$4,Thang!$C$4,BO$2),Xuat!$D$5:$D$1000,Loc!$A16)</f>
        <v>0</v>
      </c>
      <c r="BP16" s="7">
        <f>SUMIFS(Xuat!$G$5:$G$1000,Xuat!$C$5:$C$1000,DATE(Thang!$E$4,Thang!$C$4,BP$2),Xuat!$D$5:$D$1000,Loc!$A16)</f>
        <v>0</v>
      </c>
      <c r="BQ16" s="7">
        <f>SUMIFS(Xuat!$G$5:$G$1000,Xuat!$C$5:$C$1000,DATE(Thang!$E$4,Thang!$C$4,BQ$2),Xuat!$D$5:$D$1000,Loc!$A16)</f>
        <v>0</v>
      </c>
      <c r="BR16" s="7">
        <f>SUMIFS(Xuat!$G$5:$G$1000,Xuat!$C$5:$C$1000,DATE(Thang!$E$4,Thang!$C$4,BR$2),Xuat!$D$5:$D$1000,Loc!$A16)</f>
        <v>0</v>
      </c>
      <c r="BS16" s="7">
        <f>SUMIFS(Xuat!$G$5:$G$1000,Xuat!$C$5:$C$1000,DATE(Thang!$E$4,Thang!$C$4,BS$2),Xuat!$D$5:$D$1000,Loc!$A16)</f>
        <v>0</v>
      </c>
    </row>
    <row r="17" spans="1:71" x14ac:dyDescent="0.2">
      <c r="A17" s="2" t="str">
        <f>DM!C17</f>
        <v>TP003</v>
      </c>
      <c r="B17" s="3">
        <f>VLOOKUP(A17,Tondau!$B$5:$F$500,3,0)</f>
        <v>4</v>
      </c>
      <c r="C17" s="3">
        <f>VLOOKUP(Tinhgiavon!A17,Tondau!$B$5:$E$500,4,0)</f>
        <v>500000</v>
      </c>
      <c r="D17" s="3">
        <f t="shared" si="2"/>
        <v>2</v>
      </c>
      <c r="E17" s="3">
        <f>SUMIF(Nhap!$F$5:$F$1000,Tinhgiavon!A17,Nhap!$K$5:$K$1000)</f>
        <v>0</v>
      </c>
      <c r="F17" s="3">
        <f t="shared" si="3"/>
        <v>0</v>
      </c>
      <c r="G17" s="3">
        <f t="shared" si="4"/>
        <v>83333.333333333328</v>
      </c>
      <c r="H17" s="3">
        <f t="shared" si="5"/>
        <v>6</v>
      </c>
      <c r="I17" s="3">
        <f t="shared" si="6"/>
        <v>500000</v>
      </c>
      <c r="J17" s="7">
        <f>SUMIFS(Nhap!$I$5:$I$1000,Nhap!$E$5:$E$1000,DATE(Thang!$E$4,Thang!$C$4,Loc!$F$2),Nhap!$F$5:$F$1000,Loc!A17)</f>
        <v>0</v>
      </c>
      <c r="K17" s="7">
        <f>SUMIFS(Nhap!$I$5:$I$1000,Nhap!$E$5:$E$1000,DATE(Thang!$E$4,Thang!$C$4,Loc!$G$2),Nhap!$F$5:$F$1000,Loc!A17)</f>
        <v>0</v>
      </c>
      <c r="L17" s="7">
        <f>SUMIFS(Nhap!$I$5:$I$1000,Nhap!$E$5:$E$1000,DATE(Thang!$E$4,Thang!$C$4,Loc!$H$2),Nhap!$F$5:$F$1000,Loc!A17)</f>
        <v>0</v>
      </c>
      <c r="M17" s="7">
        <f>SUMIFS(Nhap!$I$5:$I$1000,Nhap!$E$5:$E$1000,DATE(Thang!$E$4,Thang!$C$4,Loc!$I$2),Nhap!$F$5:$F$1000,Loc!A17)</f>
        <v>0</v>
      </c>
      <c r="N17" s="7">
        <f>SUMIFS(Nhap!$I$5:$I$1000,Nhap!$E$5:$E$1000,DATE(Thang!$E$4,Thang!$C$4,Loc!$J$2),Nhap!$F$5:$F$1000,Loc!A17)</f>
        <v>0</v>
      </c>
      <c r="O17" s="7">
        <f>SUMIFS(Nhap!$I$5:$I$1000,Nhap!$E$5:$E$1000,DATE(Thang!$E$4,Thang!$C$4,Loc!$K$2),Nhap!$F$5:$F$1000,Loc!A17)</f>
        <v>0</v>
      </c>
      <c r="P17" s="7">
        <f>SUMIFS(Nhap!$I$5:$I$1000,Nhap!$E$5:$E$1000,DATE(Thang!$E$4,Thang!$C$4,Loc!$L$2),Nhap!$F$5:$F$1000,Loc!A17)</f>
        <v>0</v>
      </c>
      <c r="Q17" s="7">
        <f>SUMIFS(Nhap!$I$5:$I$1000,Nhap!$E$5:$E$1000,DATE(Thang!$E$4,Thang!$C$4,Loc!$M$2),Nhap!$F$5:$F$1000,Loc!A17)</f>
        <v>0</v>
      </c>
      <c r="R17" s="7">
        <f>SUMIFS(Nhap!$I$5:$I$1000,Nhap!$E$5:$E$1000,DATE(Thang!$E$4,Thang!$C$4,Loc!$N$2),Nhap!$F$5:$F$1000,Loc!A17)</f>
        <v>0</v>
      </c>
      <c r="S17" s="7">
        <f>SUMIFS(Nhap!$I$5:$I$1000,Nhap!$E$5:$E$1000,DATE(Thang!$E$4,Thang!$C$4,Loc!$O$2),Nhap!$F$5:$F$1000,Loc!A17)</f>
        <v>0</v>
      </c>
      <c r="T17" s="7">
        <f>SUMIFS(Nhap!$I$5:$I$1000,Nhap!$E$5:$E$1000,DATE(Thang!$E$4,Thang!$C$4,Loc!$P$2),Nhap!$F$5:$F$1000,Loc!A17)</f>
        <v>0</v>
      </c>
      <c r="U17" s="7">
        <f>SUMIFS(Nhap!$I$5:$I$1000,Nhap!$E$5:$E$1000,DATE(Thang!$E$4,Thang!$C$4,Loc!$Q$2),Nhap!$F$5:$F$1000,Loc!A17)</f>
        <v>0</v>
      </c>
      <c r="V17" s="7">
        <f>SUMIFS(Nhap!$I$5:$I$1000,Nhap!$E$5:$E$1000,DATE(Thang!$E$4,Thang!$C$4,Loc!$R$2),Nhap!$F$5:$F$1000,Loc!A17)</f>
        <v>0</v>
      </c>
      <c r="W17" s="7">
        <f>SUMIFS(Nhap!$I$5:$I$1000,Nhap!$E$5:$E$1000,DATE(Thang!$E$4,Thang!$C$4,Loc!$S$2),Nhap!$F$5:$F$1000,Loc!A17)</f>
        <v>0</v>
      </c>
      <c r="X17" s="7">
        <f>SUMIFS(Nhap!$I$5:$I$1000,Nhap!$E$5:$E$1000,DATE(Thang!$E$4,Thang!$C$4,Loc!$T$2),Nhap!$F$5:$F$1000,Loc!A17)</f>
        <v>0</v>
      </c>
      <c r="Y17" s="7">
        <f>SUMIFS(Nhap!$I$5:$I$1000,Nhap!$E$5:$E$1000,DATE(Thang!$E$4,Thang!$C$4,Loc!$U$2),Nhap!$F$5:$F$1000,Loc!A17)</f>
        <v>0</v>
      </c>
      <c r="Z17" s="7">
        <f>SUMIFS(Nhap!$I$5:$I$1000,Nhap!$E$5:$E$1000,DATE(Thang!$E$4,Thang!$C$4,Loc!$V$2),Nhap!$F$5:$F$1000,Loc!A17)</f>
        <v>0</v>
      </c>
      <c r="AA17" s="7">
        <f>SUMIFS(Nhap!$I$5:$I$1000,Nhap!$E$5:$E$1000,DATE(Thang!$E$4,Thang!$C$4,Loc!$W$2),Nhap!$F$5:$F$1000,Loc!A17)</f>
        <v>0</v>
      </c>
      <c r="AB17" s="7">
        <f>SUMIFS(Nhap!$I$5:$I$1000,Nhap!$E$5:$E$1000,DATE(Thang!$E$4,Thang!$C$4,Loc!$X$2),Nhap!$F$5:$F$1000,Loc!A17)</f>
        <v>0</v>
      </c>
      <c r="AC17" s="7">
        <f>SUMIFS(Nhap!$I$5:$I$1000,Nhap!$E$5:$E$1000,DATE(Thang!$E$4,Thang!$C$4,Loc!$Y$2),Nhap!$F$5:$F$1000,Loc!A17)</f>
        <v>0</v>
      </c>
      <c r="AD17" s="7">
        <f>SUMIFS(Nhap!$I$5:$I$1000,Nhap!$E$5:$E$1000,DATE(Thang!$E$4,Thang!$C$4,Loc!$Z$2),Nhap!$F$5:$F$1000,Loc!A17)</f>
        <v>0</v>
      </c>
      <c r="AE17" s="7">
        <f>SUMIFS(Nhap!$I$5:$I$1000,Nhap!$E$5:$E$1000,DATE(Thang!$E$4,Thang!$C$4,Loc!$AA$2),Nhap!$F$5:$F$1000,Loc!A17)</f>
        <v>0</v>
      </c>
      <c r="AF17" s="7">
        <f>SUMIFS(Nhap!$I$5:$I$1000,Nhap!$E$5:$E$1000,DATE(Thang!$E$4,Thang!$C$4,Loc!$AB$2),Nhap!$F$5:$F$1000,Loc!A17)</f>
        <v>0</v>
      </c>
      <c r="AG17" s="7">
        <f>SUMIFS(Nhap!$I$5:$I$1000,Nhap!$E$5:$E$1000,DATE(Thang!$E$4,Thang!$C$4,Loc!$AC$2),Nhap!$F$5:$F$1000,Loc!A17)</f>
        <v>0</v>
      </c>
      <c r="AH17" s="7">
        <f>SUMIFS(Nhap!$I$5:$I$1000,Nhap!$E$5:$E$1000,DATE(Thang!$E$4,Thang!$C$4,Loc!$AD$2),Nhap!$F$5:$F$1000,Loc!$A$5)</f>
        <v>0</v>
      </c>
      <c r="AI17" s="7">
        <f>SUMIFS(Nhap!$I$5:$I$1000,Nhap!$E$5:$E$1000,DATE(Thang!$E$4,Thang!$C$4,Loc!$AE$2),Nhap!$F$5:$F$1000,Loc!A17)</f>
        <v>0</v>
      </c>
      <c r="AJ17" s="7">
        <f>SUMIFS(Nhap!$I$5:$I$1000,Nhap!$E$5:$E$1000,DATE(Thang!$E$4,Thang!$C$4,Loc!$AF$2),Nhap!$F$5:$F$1000,Loc!A17)</f>
        <v>0</v>
      </c>
      <c r="AK17" s="7">
        <f>SUMIFS(Nhap!$I$5:$I$1000,Nhap!$E$5:$E$1000,DATE(Thang!$E$4,Thang!$C$4,Loc!$AG$2),Nhap!$F$5:$F$1000,Loc!A17)</f>
        <v>0</v>
      </c>
      <c r="AL17" s="7">
        <f>SUMIFS(Nhap!$I$5:$I$1000,Nhap!$E$5:$E$1000,DATE(Thang!$E$4,Thang!$C$4,Loc!$AH$2),Nhap!$F$5:$F$1000,Loc!A17)</f>
        <v>0</v>
      </c>
      <c r="AM17" s="7">
        <f>SUMIFS(Nhap!$I$5:$I$1000,Nhap!$E$5:$E$1000,DATE(Thang!$E$4,Thang!$C$4,Loc!$AI$2),Nhap!$F$5:$F$1000,Loc!A17)</f>
        <v>0</v>
      </c>
      <c r="AN17" s="7">
        <f>SUMIFS(Nhap!$I$5:$I$1000,Nhap!$E$5:$E$1000,DATE(Thang!$E$4,Thang!$C$4,Loc!$AJ$2),Nhap!$F$5:$F$1000,Loc!A17)</f>
        <v>2</v>
      </c>
      <c r="AO17" s="7">
        <f>SUMIFS(Xuat!$G$5:$G$1000,Xuat!$C$5:$C$1000,DATE(Thang!$E$4,Thang!$C$4,AO$2),Xuat!$D$5:$D$1000,Loc!$A17)</f>
        <v>0</v>
      </c>
      <c r="AP17" s="7">
        <f>SUMIFS(Xuat!$G$5:$G$1000,Xuat!$C$5:$C$1000,DATE(Thang!$E$4,Thang!$C$4,AP$2),Xuat!$D$5:$D$1000,Loc!$A17)</f>
        <v>0</v>
      </c>
      <c r="AQ17" s="7">
        <f>SUMIFS(Xuat!$G$5:$G$1000,Xuat!$C$5:$C$1000,DATE(Thang!$E$4,Thang!$C$4,AQ$2),Xuat!$D$5:$D$1000,Loc!$A17)</f>
        <v>0</v>
      </c>
      <c r="AR17" s="7">
        <f>SUMIFS(Xuat!$G$5:$G$1000,Xuat!$C$5:$C$1000,DATE(Thang!$E$4,Thang!$C$4,AR$2),Xuat!$D$5:$D$1000,Loc!$A17)</f>
        <v>0</v>
      </c>
      <c r="AS17" s="7">
        <f>SUMIFS(Xuat!$G$5:$G$1000,Xuat!$C$5:$C$1000,DATE(Thang!$E$4,Thang!$C$4,AS$2),Xuat!$D$5:$D$1000,Loc!$A17)</f>
        <v>0</v>
      </c>
      <c r="AT17" s="7">
        <f>SUMIFS(Xuat!$G$5:$G$1000,Xuat!$C$5:$C$1000,DATE(Thang!$E$4,Thang!$C$4,AT$2),Xuat!$D$5:$D$1000,Loc!$A17)</f>
        <v>0</v>
      </c>
      <c r="AU17" s="7">
        <f>SUMIFS(Xuat!$G$5:$G$1000,Xuat!$C$5:$C$1000,DATE(Thang!$E$4,Thang!$C$4,AU$2),Xuat!$D$5:$D$1000,Loc!$A17)</f>
        <v>0</v>
      </c>
      <c r="AV17" s="7">
        <f>SUMIFS(Xuat!$G$5:$G$1000,Xuat!$C$5:$C$1000,DATE(Thang!$E$4,Thang!$C$4,AV$2),Xuat!$D$5:$D$1000,Loc!$A17)</f>
        <v>0</v>
      </c>
      <c r="AW17" s="7">
        <f>SUMIFS(Xuat!$G$5:$G$1000,Xuat!$C$5:$C$1000,DATE(Thang!$E$4,Thang!$C$4,AW$2),Xuat!$D$5:$D$1000,Loc!$A17)</f>
        <v>0</v>
      </c>
      <c r="AX17" s="7">
        <f>SUMIFS(Xuat!$G$5:$G$1000,Xuat!$C$5:$C$1000,DATE(Thang!$E$4,Thang!$C$4,AX$2),Xuat!$D$5:$D$1000,Loc!$A17)</f>
        <v>0</v>
      </c>
      <c r="AY17" s="7">
        <f>SUMIFS(Xuat!$G$5:$G$1000,Xuat!$C$5:$C$1000,DATE(Thang!$E$4,Thang!$C$4,AY$2),Xuat!$D$5:$D$1000,Loc!$A17)</f>
        <v>0</v>
      </c>
      <c r="AZ17" s="7">
        <f>SUMIFS(Xuat!$G$5:$G$1000,Xuat!$C$5:$C$1000,DATE(Thang!$E$4,Thang!$C$4,AZ$2),Xuat!$D$5:$D$1000,Loc!$A17)</f>
        <v>0</v>
      </c>
      <c r="BA17" s="7">
        <f>SUMIFS(Xuat!$G$5:$G$1000,Xuat!$C$5:$C$1000,DATE(Thang!$E$4,Thang!$C$4,BA$2),Xuat!$D$5:$D$1000,Loc!$A17)</f>
        <v>0</v>
      </c>
      <c r="BB17" s="7">
        <f>SUMIFS(Xuat!$G$5:$G$1000,Xuat!$C$5:$C$1000,DATE(Thang!$E$4,Thang!$C$4,BB$2),Xuat!$D$5:$D$1000,Loc!$A17)</f>
        <v>0</v>
      </c>
      <c r="BC17" s="7">
        <f>SUMIFS(Xuat!$G$5:$G$1000,Xuat!$C$5:$C$1000,DATE(Thang!$E$4,Thang!$C$4,BC$2),Xuat!$D$5:$D$1000,Loc!$A17)</f>
        <v>0</v>
      </c>
      <c r="BD17" s="7">
        <f>SUMIFS(Xuat!$G$5:$G$1000,Xuat!$C$5:$C$1000,DATE(Thang!$E$4,Thang!$C$4,BD$2),Xuat!$D$5:$D$1000,Loc!$A17)</f>
        <v>0</v>
      </c>
      <c r="BE17" s="7">
        <f>SUMIFS(Xuat!$G$5:$G$1000,Xuat!$C$5:$C$1000,DATE(Thang!$E$4,Thang!$C$4,BE$2),Xuat!$D$5:$D$1000,Loc!$A17)</f>
        <v>0</v>
      </c>
      <c r="BF17" s="7">
        <f>SUMIFS(Xuat!$G$5:$G$1000,Xuat!$C$5:$C$1000,DATE(Thang!$E$4,Thang!$C$4,BF$2),Xuat!$D$5:$D$1000,Loc!$A17)</f>
        <v>0</v>
      </c>
      <c r="BG17" s="7">
        <f>SUMIFS(Xuat!$G$5:$G$1000,Xuat!$C$5:$C$1000,DATE(Thang!$E$4,Thang!$C$4,BG$2),Xuat!$D$5:$D$1000,Loc!$A17)</f>
        <v>0</v>
      </c>
      <c r="BH17" s="7">
        <f>SUMIFS(Xuat!$G$5:$G$1000,Xuat!$C$5:$C$1000,DATE(Thang!$E$4,Thang!$C$4,BH$2),Xuat!$D$5:$D$1000,Loc!$A17)</f>
        <v>0</v>
      </c>
      <c r="BI17" s="7">
        <f>SUMIFS(Xuat!$G$5:$G$1000,Xuat!$C$5:$C$1000,DATE(Thang!$E$4,Thang!$C$4,BI$2),Xuat!$D$5:$D$1000,Loc!$A17)</f>
        <v>0</v>
      </c>
      <c r="BJ17" s="7">
        <f>SUMIFS(Xuat!$G$5:$G$1000,Xuat!$C$5:$C$1000,DATE(Thang!$E$4,Thang!$C$4,BJ$2),Xuat!$D$5:$D$1000,Loc!$A17)</f>
        <v>0</v>
      </c>
      <c r="BK17" s="7">
        <f>SUMIFS(Xuat!$G$5:$G$1000,Xuat!$C$5:$C$1000,DATE(Thang!$E$4,Thang!$C$4,BK$2),Xuat!$D$5:$D$1000,Loc!$A17)</f>
        <v>0</v>
      </c>
      <c r="BL17" s="7">
        <f>SUMIFS(Xuat!$G$5:$G$1000,Xuat!$C$5:$C$1000,DATE(Thang!$E$4,Thang!$C$4,BL$2),Xuat!$D$5:$D$1000,Loc!$A17)</f>
        <v>0</v>
      </c>
      <c r="BM17" s="7">
        <f>SUMIFS(Xuat!$G$5:$G$1000,Xuat!$C$5:$C$1000,DATE(Thang!$E$4,Thang!$C$4,BM$2),Xuat!$D$5:$D$1000,Loc!$A17)</f>
        <v>0</v>
      </c>
      <c r="BN17" s="7">
        <f>SUMIFS(Xuat!$G$5:$G$1000,Xuat!$C$5:$C$1000,DATE(Thang!$E$4,Thang!$C$4,BN$2),Xuat!$D$5:$D$1000,Loc!$A17)</f>
        <v>0</v>
      </c>
      <c r="BO17" s="7">
        <f>SUMIFS(Xuat!$G$5:$G$1000,Xuat!$C$5:$C$1000,DATE(Thang!$E$4,Thang!$C$4,BO$2),Xuat!$D$5:$D$1000,Loc!$A17)</f>
        <v>0</v>
      </c>
      <c r="BP17" s="7">
        <f>SUMIFS(Xuat!$G$5:$G$1000,Xuat!$C$5:$C$1000,DATE(Thang!$E$4,Thang!$C$4,BP$2),Xuat!$D$5:$D$1000,Loc!$A17)</f>
        <v>0</v>
      </c>
      <c r="BQ17" s="7">
        <f>SUMIFS(Xuat!$G$5:$G$1000,Xuat!$C$5:$C$1000,DATE(Thang!$E$4,Thang!$C$4,BQ$2),Xuat!$D$5:$D$1000,Loc!$A17)</f>
        <v>0</v>
      </c>
      <c r="BR17" s="7">
        <f>SUMIFS(Xuat!$G$5:$G$1000,Xuat!$C$5:$C$1000,DATE(Thang!$E$4,Thang!$C$4,BR$2),Xuat!$D$5:$D$1000,Loc!$A17)</f>
        <v>0</v>
      </c>
      <c r="BS17" s="7">
        <f>SUMIFS(Xuat!$G$5:$G$1000,Xuat!$C$5:$C$1000,DATE(Thang!$E$4,Thang!$C$4,BS$2),Xuat!$D$5:$D$1000,Loc!$A17)</f>
        <v>0</v>
      </c>
    </row>
    <row r="18" spans="1:71" x14ac:dyDescent="0.2">
      <c r="A18" s="2" t="str">
        <f>DM!C18</f>
        <v>TP004</v>
      </c>
      <c r="B18" s="3">
        <f>VLOOKUP(A18,Tondau!$B$5:$F$500,3,0)</f>
        <v>5</v>
      </c>
      <c r="C18" s="3">
        <f>VLOOKUP(Tinhgiavon!A18,Tondau!$B$5:$E$500,4,0)</f>
        <v>700000</v>
      </c>
      <c r="D18" s="3">
        <f t="shared" si="2"/>
        <v>2</v>
      </c>
      <c r="E18" s="3">
        <f>SUMIF(Nhap!$F$5:$F$1000,Tinhgiavon!A18,Nhap!$K$5:$K$1000)</f>
        <v>0</v>
      </c>
      <c r="F18" s="3">
        <f t="shared" si="3"/>
        <v>0</v>
      </c>
      <c r="G18" s="3">
        <f t="shared" si="4"/>
        <v>100000</v>
      </c>
      <c r="H18" s="3">
        <f t="shared" si="5"/>
        <v>7</v>
      </c>
      <c r="I18" s="3">
        <f t="shared" si="6"/>
        <v>700000</v>
      </c>
      <c r="J18" s="7">
        <f>SUMIFS(Nhap!$I$5:$I$1000,Nhap!$E$5:$E$1000,DATE(Thang!$E$4,Thang!$C$4,Loc!$F$2),Nhap!$F$5:$F$1000,Loc!A18)</f>
        <v>0</v>
      </c>
      <c r="K18" s="7">
        <f>SUMIFS(Nhap!$I$5:$I$1000,Nhap!$E$5:$E$1000,DATE(Thang!$E$4,Thang!$C$4,Loc!$G$2),Nhap!$F$5:$F$1000,Loc!A18)</f>
        <v>0</v>
      </c>
      <c r="L18" s="7">
        <f>SUMIFS(Nhap!$I$5:$I$1000,Nhap!$E$5:$E$1000,DATE(Thang!$E$4,Thang!$C$4,Loc!$H$2),Nhap!$F$5:$F$1000,Loc!A18)</f>
        <v>0</v>
      </c>
      <c r="M18" s="7">
        <f>SUMIFS(Nhap!$I$5:$I$1000,Nhap!$E$5:$E$1000,DATE(Thang!$E$4,Thang!$C$4,Loc!$I$2),Nhap!$F$5:$F$1000,Loc!A18)</f>
        <v>0</v>
      </c>
      <c r="N18" s="7">
        <f>SUMIFS(Nhap!$I$5:$I$1000,Nhap!$E$5:$E$1000,DATE(Thang!$E$4,Thang!$C$4,Loc!$J$2),Nhap!$F$5:$F$1000,Loc!A18)</f>
        <v>0</v>
      </c>
      <c r="O18" s="7">
        <f>SUMIFS(Nhap!$I$5:$I$1000,Nhap!$E$5:$E$1000,DATE(Thang!$E$4,Thang!$C$4,Loc!$K$2),Nhap!$F$5:$F$1000,Loc!A18)</f>
        <v>0</v>
      </c>
      <c r="P18" s="7">
        <f>SUMIFS(Nhap!$I$5:$I$1000,Nhap!$E$5:$E$1000,DATE(Thang!$E$4,Thang!$C$4,Loc!$L$2),Nhap!$F$5:$F$1000,Loc!A18)</f>
        <v>0</v>
      </c>
      <c r="Q18" s="7">
        <f>SUMIFS(Nhap!$I$5:$I$1000,Nhap!$E$5:$E$1000,DATE(Thang!$E$4,Thang!$C$4,Loc!$M$2),Nhap!$F$5:$F$1000,Loc!A18)</f>
        <v>0</v>
      </c>
      <c r="R18" s="7">
        <f>SUMIFS(Nhap!$I$5:$I$1000,Nhap!$E$5:$E$1000,DATE(Thang!$E$4,Thang!$C$4,Loc!$N$2),Nhap!$F$5:$F$1000,Loc!A18)</f>
        <v>0</v>
      </c>
      <c r="S18" s="7">
        <f>SUMIFS(Nhap!$I$5:$I$1000,Nhap!$E$5:$E$1000,DATE(Thang!$E$4,Thang!$C$4,Loc!$O$2),Nhap!$F$5:$F$1000,Loc!A18)</f>
        <v>0</v>
      </c>
      <c r="T18" s="7">
        <f>SUMIFS(Nhap!$I$5:$I$1000,Nhap!$E$5:$E$1000,DATE(Thang!$E$4,Thang!$C$4,Loc!$P$2),Nhap!$F$5:$F$1000,Loc!A18)</f>
        <v>0</v>
      </c>
      <c r="U18" s="7">
        <f>SUMIFS(Nhap!$I$5:$I$1000,Nhap!$E$5:$E$1000,DATE(Thang!$E$4,Thang!$C$4,Loc!$Q$2),Nhap!$F$5:$F$1000,Loc!A18)</f>
        <v>0</v>
      </c>
      <c r="V18" s="7">
        <f>SUMIFS(Nhap!$I$5:$I$1000,Nhap!$E$5:$E$1000,DATE(Thang!$E$4,Thang!$C$4,Loc!$R$2),Nhap!$F$5:$F$1000,Loc!A18)</f>
        <v>0</v>
      </c>
      <c r="W18" s="7">
        <f>SUMIFS(Nhap!$I$5:$I$1000,Nhap!$E$5:$E$1000,DATE(Thang!$E$4,Thang!$C$4,Loc!$S$2),Nhap!$F$5:$F$1000,Loc!A18)</f>
        <v>0</v>
      </c>
      <c r="X18" s="7">
        <f>SUMIFS(Nhap!$I$5:$I$1000,Nhap!$E$5:$E$1000,DATE(Thang!$E$4,Thang!$C$4,Loc!$T$2),Nhap!$F$5:$F$1000,Loc!A18)</f>
        <v>0</v>
      </c>
      <c r="Y18" s="7">
        <f>SUMIFS(Nhap!$I$5:$I$1000,Nhap!$E$5:$E$1000,DATE(Thang!$E$4,Thang!$C$4,Loc!$U$2),Nhap!$F$5:$F$1000,Loc!A18)</f>
        <v>0</v>
      </c>
      <c r="Z18" s="7">
        <f>SUMIFS(Nhap!$I$5:$I$1000,Nhap!$E$5:$E$1000,DATE(Thang!$E$4,Thang!$C$4,Loc!$V$2),Nhap!$F$5:$F$1000,Loc!A18)</f>
        <v>0</v>
      </c>
      <c r="AA18" s="7">
        <f>SUMIFS(Nhap!$I$5:$I$1000,Nhap!$E$5:$E$1000,DATE(Thang!$E$4,Thang!$C$4,Loc!$W$2),Nhap!$F$5:$F$1000,Loc!A18)</f>
        <v>0</v>
      </c>
      <c r="AB18" s="7">
        <f>SUMIFS(Nhap!$I$5:$I$1000,Nhap!$E$5:$E$1000,DATE(Thang!$E$4,Thang!$C$4,Loc!$X$2),Nhap!$F$5:$F$1000,Loc!A18)</f>
        <v>0</v>
      </c>
      <c r="AC18" s="7">
        <f>SUMIFS(Nhap!$I$5:$I$1000,Nhap!$E$5:$E$1000,DATE(Thang!$E$4,Thang!$C$4,Loc!$Y$2),Nhap!$F$5:$F$1000,Loc!A18)</f>
        <v>0</v>
      </c>
      <c r="AD18" s="7">
        <f>SUMIFS(Nhap!$I$5:$I$1000,Nhap!$E$5:$E$1000,DATE(Thang!$E$4,Thang!$C$4,Loc!$Z$2),Nhap!$F$5:$F$1000,Loc!A18)</f>
        <v>0</v>
      </c>
      <c r="AE18" s="7">
        <f>SUMIFS(Nhap!$I$5:$I$1000,Nhap!$E$5:$E$1000,DATE(Thang!$E$4,Thang!$C$4,Loc!$AA$2),Nhap!$F$5:$F$1000,Loc!A18)</f>
        <v>0</v>
      </c>
      <c r="AF18" s="7">
        <f>SUMIFS(Nhap!$I$5:$I$1000,Nhap!$E$5:$E$1000,DATE(Thang!$E$4,Thang!$C$4,Loc!$AB$2),Nhap!$F$5:$F$1000,Loc!A18)</f>
        <v>0</v>
      </c>
      <c r="AG18" s="7">
        <f>SUMIFS(Nhap!$I$5:$I$1000,Nhap!$E$5:$E$1000,DATE(Thang!$E$4,Thang!$C$4,Loc!$AC$2),Nhap!$F$5:$F$1000,Loc!A18)</f>
        <v>0</v>
      </c>
      <c r="AH18" s="7">
        <f>SUMIFS(Nhap!$I$5:$I$1000,Nhap!$E$5:$E$1000,DATE(Thang!$E$4,Thang!$C$4,Loc!$AD$2),Nhap!$F$5:$F$1000,Loc!$A$5)</f>
        <v>0</v>
      </c>
      <c r="AI18" s="7">
        <f>SUMIFS(Nhap!$I$5:$I$1000,Nhap!$E$5:$E$1000,DATE(Thang!$E$4,Thang!$C$4,Loc!$AE$2),Nhap!$F$5:$F$1000,Loc!A18)</f>
        <v>0</v>
      </c>
      <c r="AJ18" s="7">
        <f>SUMIFS(Nhap!$I$5:$I$1000,Nhap!$E$5:$E$1000,DATE(Thang!$E$4,Thang!$C$4,Loc!$AF$2),Nhap!$F$5:$F$1000,Loc!A18)</f>
        <v>0</v>
      </c>
      <c r="AK18" s="7">
        <f>SUMIFS(Nhap!$I$5:$I$1000,Nhap!$E$5:$E$1000,DATE(Thang!$E$4,Thang!$C$4,Loc!$AG$2),Nhap!$F$5:$F$1000,Loc!A18)</f>
        <v>0</v>
      </c>
      <c r="AL18" s="7">
        <f>SUMIFS(Nhap!$I$5:$I$1000,Nhap!$E$5:$E$1000,DATE(Thang!$E$4,Thang!$C$4,Loc!$AH$2),Nhap!$F$5:$F$1000,Loc!A18)</f>
        <v>0</v>
      </c>
      <c r="AM18" s="7">
        <f>SUMIFS(Nhap!$I$5:$I$1000,Nhap!$E$5:$E$1000,DATE(Thang!$E$4,Thang!$C$4,Loc!$AI$2),Nhap!$F$5:$F$1000,Loc!A18)</f>
        <v>0</v>
      </c>
      <c r="AN18" s="7">
        <f>SUMIFS(Nhap!$I$5:$I$1000,Nhap!$E$5:$E$1000,DATE(Thang!$E$4,Thang!$C$4,Loc!$AJ$2),Nhap!$F$5:$F$1000,Loc!A18)</f>
        <v>2</v>
      </c>
      <c r="AO18" s="7">
        <f>SUMIFS(Xuat!$G$5:$G$1000,Xuat!$C$5:$C$1000,DATE(Thang!$E$4,Thang!$C$4,AO$2),Xuat!$D$5:$D$1000,Loc!$A18)</f>
        <v>0</v>
      </c>
      <c r="AP18" s="7">
        <f>SUMIFS(Xuat!$G$5:$G$1000,Xuat!$C$5:$C$1000,DATE(Thang!$E$4,Thang!$C$4,AP$2),Xuat!$D$5:$D$1000,Loc!$A18)</f>
        <v>0</v>
      </c>
      <c r="AQ18" s="7">
        <f>SUMIFS(Xuat!$G$5:$G$1000,Xuat!$C$5:$C$1000,DATE(Thang!$E$4,Thang!$C$4,AQ$2),Xuat!$D$5:$D$1000,Loc!$A18)</f>
        <v>0</v>
      </c>
      <c r="AR18" s="7">
        <f>SUMIFS(Xuat!$G$5:$G$1000,Xuat!$C$5:$C$1000,DATE(Thang!$E$4,Thang!$C$4,AR$2),Xuat!$D$5:$D$1000,Loc!$A18)</f>
        <v>0</v>
      </c>
      <c r="AS18" s="7">
        <f>SUMIFS(Xuat!$G$5:$G$1000,Xuat!$C$5:$C$1000,DATE(Thang!$E$4,Thang!$C$4,AS$2),Xuat!$D$5:$D$1000,Loc!$A18)</f>
        <v>0</v>
      </c>
      <c r="AT18" s="7">
        <f>SUMIFS(Xuat!$G$5:$G$1000,Xuat!$C$5:$C$1000,DATE(Thang!$E$4,Thang!$C$4,AT$2),Xuat!$D$5:$D$1000,Loc!$A18)</f>
        <v>0</v>
      </c>
      <c r="AU18" s="7">
        <f>SUMIFS(Xuat!$G$5:$G$1000,Xuat!$C$5:$C$1000,DATE(Thang!$E$4,Thang!$C$4,AU$2),Xuat!$D$5:$D$1000,Loc!$A18)</f>
        <v>0</v>
      </c>
      <c r="AV18" s="7">
        <f>SUMIFS(Xuat!$G$5:$G$1000,Xuat!$C$5:$C$1000,DATE(Thang!$E$4,Thang!$C$4,AV$2),Xuat!$D$5:$D$1000,Loc!$A18)</f>
        <v>0</v>
      </c>
      <c r="AW18" s="7">
        <f>SUMIFS(Xuat!$G$5:$G$1000,Xuat!$C$5:$C$1000,DATE(Thang!$E$4,Thang!$C$4,AW$2),Xuat!$D$5:$D$1000,Loc!$A18)</f>
        <v>0</v>
      </c>
      <c r="AX18" s="7">
        <f>SUMIFS(Xuat!$G$5:$G$1000,Xuat!$C$5:$C$1000,DATE(Thang!$E$4,Thang!$C$4,AX$2),Xuat!$D$5:$D$1000,Loc!$A18)</f>
        <v>0</v>
      </c>
      <c r="AY18" s="7">
        <f>SUMIFS(Xuat!$G$5:$G$1000,Xuat!$C$5:$C$1000,DATE(Thang!$E$4,Thang!$C$4,AY$2),Xuat!$D$5:$D$1000,Loc!$A18)</f>
        <v>0</v>
      </c>
      <c r="AZ18" s="7">
        <f>SUMIFS(Xuat!$G$5:$G$1000,Xuat!$C$5:$C$1000,DATE(Thang!$E$4,Thang!$C$4,AZ$2),Xuat!$D$5:$D$1000,Loc!$A18)</f>
        <v>0</v>
      </c>
      <c r="BA18" s="7">
        <f>SUMIFS(Xuat!$G$5:$G$1000,Xuat!$C$5:$C$1000,DATE(Thang!$E$4,Thang!$C$4,BA$2),Xuat!$D$5:$D$1000,Loc!$A18)</f>
        <v>0</v>
      </c>
      <c r="BB18" s="7">
        <f>SUMIFS(Xuat!$G$5:$G$1000,Xuat!$C$5:$C$1000,DATE(Thang!$E$4,Thang!$C$4,BB$2),Xuat!$D$5:$D$1000,Loc!$A18)</f>
        <v>0</v>
      </c>
      <c r="BC18" s="7">
        <f>SUMIFS(Xuat!$G$5:$G$1000,Xuat!$C$5:$C$1000,DATE(Thang!$E$4,Thang!$C$4,BC$2),Xuat!$D$5:$D$1000,Loc!$A18)</f>
        <v>0</v>
      </c>
      <c r="BD18" s="7">
        <f>SUMIFS(Xuat!$G$5:$G$1000,Xuat!$C$5:$C$1000,DATE(Thang!$E$4,Thang!$C$4,BD$2),Xuat!$D$5:$D$1000,Loc!$A18)</f>
        <v>0</v>
      </c>
      <c r="BE18" s="7">
        <f>SUMIFS(Xuat!$G$5:$G$1000,Xuat!$C$5:$C$1000,DATE(Thang!$E$4,Thang!$C$4,BE$2),Xuat!$D$5:$D$1000,Loc!$A18)</f>
        <v>0</v>
      </c>
      <c r="BF18" s="7">
        <f>SUMIFS(Xuat!$G$5:$G$1000,Xuat!$C$5:$C$1000,DATE(Thang!$E$4,Thang!$C$4,BF$2),Xuat!$D$5:$D$1000,Loc!$A18)</f>
        <v>0</v>
      </c>
      <c r="BG18" s="7">
        <f>SUMIFS(Xuat!$G$5:$G$1000,Xuat!$C$5:$C$1000,DATE(Thang!$E$4,Thang!$C$4,BG$2),Xuat!$D$5:$D$1000,Loc!$A18)</f>
        <v>0</v>
      </c>
      <c r="BH18" s="7">
        <f>SUMIFS(Xuat!$G$5:$G$1000,Xuat!$C$5:$C$1000,DATE(Thang!$E$4,Thang!$C$4,BH$2),Xuat!$D$5:$D$1000,Loc!$A18)</f>
        <v>0</v>
      </c>
      <c r="BI18" s="7">
        <f>SUMIFS(Xuat!$G$5:$G$1000,Xuat!$C$5:$C$1000,DATE(Thang!$E$4,Thang!$C$4,BI$2),Xuat!$D$5:$D$1000,Loc!$A18)</f>
        <v>0</v>
      </c>
      <c r="BJ18" s="7">
        <f>SUMIFS(Xuat!$G$5:$G$1000,Xuat!$C$5:$C$1000,DATE(Thang!$E$4,Thang!$C$4,BJ$2),Xuat!$D$5:$D$1000,Loc!$A18)</f>
        <v>0</v>
      </c>
      <c r="BK18" s="7">
        <f>SUMIFS(Xuat!$G$5:$G$1000,Xuat!$C$5:$C$1000,DATE(Thang!$E$4,Thang!$C$4,BK$2),Xuat!$D$5:$D$1000,Loc!$A18)</f>
        <v>0</v>
      </c>
      <c r="BL18" s="7">
        <f>SUMIFS(Xuat!$G$5:$G$1000,Xuat!$C$5:$C$1000,DATE(Thang!$E$4,Thang!$C$4,BL$2),Xuat!$D$5:$D$1000,Loc!$A18)</f>
        <v>0</v>
      </c>
      <c r="BM18" s="7">
        <f>SUMIFS(Xuat!$G$5:$G$1000,Xuat!$C$5:$C$1000,DATE(Thang!$E$4,Thang!$C$4,BM$2),Xuat!$D$5:$D$1000,Loc!$A18)</f>
        <v>0</v>
      </c>
      <c r="BN18" s="7">
        <f>SUMIFS(Xuat!$G$5:$G$1000,Xuat!$C$5:$C$1000,DATE(Thang!$E$4,Thang!$C$4,BN$2),Xuat!$D$5:$D$1000,Loc!$A18)</f>
        <v>0</v>
      </c>
      <c r="BO18" s="7">
        <f>SUMIFS(Xuat!$G$5:$G$1000,Xuat!$C$5:$C$1000,DATE(Thang!$E$4,Thang!$C$4,BO$2),Xuat!$D$5:$D$1000,Loc!$A18)</f>
        <v>0</v>
      </c>
      <c r="BP18" s="7">
        <f>SUMIFS(Xuat!$G$5:$G$1000,Xuat!$C$5:$C$1000,DATE(Thang!$E$4,Thang!$C$4,BP$2),Xuat!$D$5:$D$1000,Loc!$A18)</f>
        <v>0</v>
      </c>
      <c r="BQ18" s="7">
        <f>SUMIFS(Xuat!$G$5:$G$1000,Xuat!$C$5:$C$1000,DATE(Thang!$E$4,Thang!$C$4,BQ$2),Xuat!$D$5:$D$1000,Loc!$A18)</f>
        <v>0</v>
      </c>
      <c r="BR18" s="7">
        <f>SUMIFS(Xuat!$G$5:$G$1000,Xuat!$C$5:$C$1000,DATE(Thang!$E$4,Thang!$C$4,BR$2),Xuat!$D$5:$D$1000,Loc!$A18)</f>
        <v>0</v>
      </c>
      <c r="BS18" s="7">
        <f>SUMIFS(Xuat!$G$5:$G$1000,Xuat!$C$5:$C$1000,DATE(Thang!$E$4,Thang!$C$4,BS$2),Xuat!$D$5:$D$1000,Loc!$A18)</f>
        <v>0</v>
      </c>
    </row>
    <row r="19" spans="1:71" x14ac:dyDescent="0.2">
      <c r="A19" s="2" t="str">
        <f>DM!C19</f>
        <v>TP005</v>
      </c>
      <c r="B19" s="3">
        <f>VLOOKUP(A19,Tondau!$B$5:$F$500,3,0)</f>
        <v>6</v>
      </c>
      <c r="C19" s="3">
        <f>VLOOKUP(Tinhgiavon!A19,Tondau!$B$5:$E$500,4,0)</f>
        <v>600000</v>
      </c>
      <c r="D19" s="3">
        <f t="shared" si="2"/>
        <v>1</v>
      </c>
      <c r="E19" s="3">
        <f>SUMIF(Nhap!$F$5:$F$1000,Tinhgiavon!A19,Nhap!$K$5:$K$1000)</f>
        <v>0</v>
      </c>
      <c r="F19" s="3">
        <f t="shared" si="3"/>
        <v>0</v>
      </c>
      <c r="G19" s="3">
        <f t="shared" si="4"/>
        <v>85714.28571428571</v>
      </c>
      <c r="H19" s="3">
        <f t="shared" si="5"/>
        <v>7</v>
      </c>
      <c r="I19" s="3">
        <f t="shared" si="6"/>
        <v>600000</v>
      </c>
      <c r="J19" s="7">
        <f>SUMIFS(Nhap!$I$5:$I$1000,Nhap!$E$5:$E$1000,DATE(Thang!$E$4,Thang!$C$4,Loc!$F$2),Nhap!$F$5:$F$1000,Loc!A19)</f>
        <v>0</v>
      </c>
      <c r="K19" s="7">
        <f>SUMIFS(Nhap!$I$5:$I$1000,Nhap!$E$5:$E$1000,DATE(Thang!$E$4,Thang!$C$4,Loc!$G$2),Nhap!$F$5:$F$1000,Loc!A19)</f>
        <v>0</v>
      </c>
      <c r="L19" s="7">
        <f>SUMIFS(Nhap!$I$5:$I$1000,Nhap!$E$5:$E$1000,DATE(Thang!$E$4,Thang!$C$4,Loc!$H$2),Nhap!$F$5:$F$1000,Loc!A19)</f>
        <v>0</v>
      </c>
      <c r="M19" s="7">
        <f>SUMIFS(Nhap!$I$5:$I$1000,Nhap!$E$5:$E$1000,DATE(Thang!$E$4,Thang!$C$4,Loc!$I$2),Nhap!$F$5:$F$1000,Loc!A19)</f>
        <v>0</v>
      </c>
      <c r="N19" s="7">
        <f>SUMIFS(Nhap!$I$5:$I$1000,Nhap!$E$5:$E$1000,DATE(Thang!$E$4,Thang!$C$4,Loc!$J$2),Nhap!$F$5:$F$1000,Loc!A19)</f>
        <v>0</v>
      </c>
      <c r="O19" s="7">
        <f>SUMIFS(Nhap!$I$5:$I$1000,Nhap!$E$5:$E$1000,DATE(Thang!$E$4,Thang!$C$4,Loc!$K$2),Nhap!$F$5:$F$1000,Loc!A19)</f>
        <v>0</v>
      </c>
      <c r="P19" s="7">
        <f>SUMIFS(Nhap!$I$5:$I$1000,Nhap!$E$5:$E$1000,DATE(Thang!$E$4,Thang!$C$4,Loc!$L$2),Nhap!$F$5:$F$1000,Loc!A19)</f>
        <v>0</v>
      </c>
      <c r="Q19" s="7">
        <f>SUMIFS(Nhap!$I$5:$I$1000,Nhap!$E$5:$E$1000,DATE(Thang!$E$4,Thang!$C$4,Loc!$M$2),Nhap!$F$5:$F$1000,Loc!A19)</f>
        <v>0</v>
      </c>
      <c r="R19" s="7">
        <f>SUMIFS(Nhap!$I$5:$I$1000,Nhap!$E$5:$E$1000,DATE(Thang!$E$4,Thang!$C$4,Loc!$N$2),Nhap!$F$5:$F$1000,Loc!A19)</f>
        <v>0</v>
      </c>
      <c r="S19" s="7">
        <f>SUMIFS(Nhap!$I$5:$I$1000,Nhap!$E$5:$E$1000,DATE(Thang!$E$4,Thang!$C$4,Loc!$O$2),Nhap!$F$5:$F$1000,Loc!A19)</f>
        <v>0</v>
      </c>
      <c r="T19" s="7">
        <f>SUMIFS(Nhap!$I$5:$I$1000,Nhap!$E$5:$E$1000,DATE(Thang!$E$4,Thang!$C$4,Loc!$P$2),Nhap!$F$5:$F$1000,Loc!A19)</f>
        <v>0</v>
      </c>
      <c r="U19" s="7">
        <f>SUMIFS(Nhap!$I$5:$I$1000,Nhap!$E$5:$E$1000,DATE(Thang!$E$4,Thang!$C$4,Loc!$Q$2),Nhap!$F$5:$F$1000,Loc!A19)</f>
        <v>0</v>
      </c>
      <c r="V19" s="7">
        <f>SUMIFS(Nhap!$I$5:$I$1000,Nhap!$E$5:$E$1000,DATE(Thang!$E$4,Thang!$C$4,Loc!$R$2),Nhap!$F$5:$F$1000,Loc!A19)</f>
        <v>0</v>
      </c>
      <c r="W19" s="7">
        <f>SUMIFS(Nhap!$I$5:$I$1000,Nhap!$E$5:$E$1000,DATE(Thang!$E$4,Thang!$C$4,Loc!$S$2),Nhap!$F$5:$F$1000,Loc!A19)</f>
        <v>0</v>
      </c>
      <c r="X19" s="7">
        <f>SUMIFS(Nhap!$I$5:$I$1000,Nhap!$E$5:$E$1000,DATE(Thang!$E$4,Thang!$C$4,Loc!$T$2),Nhap!$F$5:$F$1000,Loc!A19)</f>
        <v>0</v>
      </c>
      <c r="Y19" s="7">
        <f>SUMIFS(Nhap!$I$5:$I$1000,Nhap!$E$5:$E$1000,DATE(Thang!$E$4,Thang!$C$4,Loc!$U$2),Nhap!$F$5:$F$1000,Loc!A19)</f>
        <v>0</v>
      </c>
      <c r="Z19" s="7">
        <f>SUMIFS(Nhap!$I$5:$I$1000,Nhap!$E$5:$E$1000,DATE(Thang!$E$4,Thang!$C$4,Loc!$V$2),Nhap!$F$5:$F$1000,Loc!A19)</f>
        <v>0</v>
      </c>
      <c r="AA19" s="7">
        <f>SUMIFS(Nhap!$I$5:$I$1000,Nhap!$E$5:$E$1000,DATE(Thang!$E$4,Thang!$C$4,Loc!$W$2),Nhap!$F$5:$F$1000,Loc!A19)</f>
        <v>0</v>
      </c>
      <c r="AB19" s="7">
        <f>SUMIFS(Nhap!$I$5:$I$1000,Nhap!$E$5:$E$1000,DATE(Thang!$E$4,Thang!$C$4,Loc!$X$2),Nhap!$F$5:$F$1000,Loc!A19)</f>
        <v>0</v>
      </c>
      <c r="AC19" s="7">
        <f>SUMIFS(Nhap!$I$5:$I$1000,Nhap!$E$5:$E$1000,DATE(Thang!$E$4,Thang!$C$4,Loc!$Y$2),Nhap!$F$5:$F$1000,Loc!A19)</f>
        <v>0</v>
      </c>
      <c r="AD19" s="7">
        <f>SUMIFS(Nhap!$I$5:$I$1000,Nhap!$E$5:$E$1000,DATE(Thang!$E$4,Thang!$C$4,Loc!$Z$2),Nhap!$F$5:$F$1000,Loc!A19)</f>
        <v>0</v>
      </c>
      <c r="AE19" s="7">
        <f>SUMIFS(Nhap!$I$5:$I$1000,Nhap!$E$5:$E$1000,DATE(Thang!$E$4,Thang!$C$4,Loc!$AA$2),Nhap!$F$5:$F$1000,Loc!A19)</f>
        <v>0</v>
      </c>
      <c r="AF19" s="7">
        <f>SUMIFS(Nhap!$I$5:$I$1000,Nhap!$E$5:$E$1000,DATE(Thang!$E$4,Thang!$C$4,Loc!$AB$2),Nhap!$F$5:$F$1000,Loc!A19)</f>
        <v>0</v>
      </c>
      <c r="AG19" s="7">
        <f>SUMIFS(Nhap!$I$5:$I$1000,Nhap!$E$5:$E$1000,DATE(Thang!$E$4,Thang!$C$4,Loc!$AC$2),Nhap!$F$5:$F$1000,Loc!A19)</f>
        <v>0</v>
      </c>
      <c r="AH19" s="7">
        <f>SUMIFS(Nhap!$I$5:$I$1000,Nhap!$E$5:$E$1000,DATE(Thang!$E$4,Thang!$C$4,Loc!$AD$2),Nhap!$F$5:$F$1000,Loc!$A$5)</f>
        <v>0</v>
      </c>
      <c r="AI19" s="7">
        <f>SUMIFS(Nhap!$I$5:$I$1000,Nhap!$E$5:$E$1000,DATE(Thang!$E$4,Thang!$C$4,Loc!$AE$2),Nhap!$F$5:$F$1000,Loc!A19)</f>
        <v>0</v>
      </c>
      <c r="AJ19" s="7">
        <f>SUMIFS(Nhap!$I$5:$I$1000,Nhap!$E$5:$E$1000,DATE(Thang!$E$4,Thang!$C$4,Loc!$AF$2),Nhap!$F$5:$F$1000,Loc!A19)</f>
        <v>0</v>
      </c>
      <c r="AK19" s="7">
        <f>SUMIFS(Nhap!$I$5:$I$1000,Nhap!$E$5:$E$1000,DATE(Thang!$E$4,Thang!$C$4,Loc!$AG$2),Nhap!$F$5:$F$1000,Loc!A19)</f>
        <v>0</v>
      </c>
      <c r="AL19" s="7">
        <f>SUMIFS(Nhap!$I$5:$I$1000,Nhap!$E$5:$E$1000,DATE(Thang!$E$4,Thang!$C$4,Loc!$AH$2),Nhap!$F$5:$F$1000,Loc!A19)</f>
        <v>0</v>
      </c>
      <c r="AM19" s="7">
        <f>SUMIFS(Nhap!$I$5:$I$1000,Nhap!$E$5:$E$1000,DATE(Thang!$E$4,Thang!$C$4,Loc!$AI$2),Nhap!$F$5:$F$1000,Loc!A19)</f>
        <v>0</v>
      </c>
      <c r="AN19" s="7">
        <f>SUMIFS(Nhap!$I$5:$I$1000,Nhap!$E$5:$E$1000,DATE(Thang!$E$4,Thang!$C$4,Loc!$AJ$2),Nhap!$F$5:$F$1000,Loc!A19)</f>
        <v>1</v>
      </c>
      <c r="AO19" s="7">
        <f>SUMIFS(Xuat!$G$5:$G$1000,Xuat!$C$5:$C$1000,DATE(Thang!$E$4,Thang!$C$4,AO$2),Xuat!$D$5:$D$1000,Loc!$A19)</f>
        <v>0</v>
      </c>
      <c r="AP19" s="7">
        <f>SUMIFS(Xuat!$G$5:$G$1000,Xuat!$C$5:$C$1000,DATE(Thang!$E$4,Thang!$C$4,AP$2),Xuat!$D$5:$D$1000,Loc!$A19)</f>
        <v>0</v>
      </c>
      <c r="AQ19" s="7">
        <f>SUMIFS(Xuat!$G$5:$G$1000,Xuat!$C$5:$C$1000,DATE(Thang!$E$4,Thang!$C$4,AQ$2),Xuat!$D$5:$D$1000,Loc!$A19)</f>
        <v>0</v>
      </c>
      <c r="AR19" s="7">
        <f>SUMIFS(Xuat!$G$5:$G$1000,Xuat!$C$5:$C$1000,DATE(Thang!$E$4,Thang!$C$4,AR$2),Xuat!$D$5:$D$1000,Loc!$A19)</f>
        <v>0</v>
      </c>
      <c r="AS19" s="7">
        <f>SUMIFS(Xuat!$G$5:$G$1000,Xuat!$C$5:$C$1000,DATE(Thang!$E$4,Thang!$C$4,AS$2),Xuat!$D$5:$D$1000,Loc!$A19)</f>
        <v>0</v>
      </c>
      <c r="AT19" s="7">
        <f>SUMIFS(Xuat!$G$5:$G$1000,Xuat!$C$5:$C$1000,DATE(Thang!$E$4,Thang!$C$4,AT$2),Xuat!$D$5:$D$1000,Loc!$A19)</f>
        <v>0</v>
      </c>
      <c r="AU19" s="7">
        <f>SUMIFS(Xuat!$G$5:$G$1000,Xuat!$C$5:$C$1000,DATE(Thang!$E$4,Thang!$C$4,AU$2),Xuat!$D$5:$D$1000,Loc!$A19)</f>
        <v>0</v>
      </c>
      <c r="AV19" s="7">
        <f>SUMIFS(Xuat!$G$5:$G$1000,Xuat!$C$5:$C$1000,DATE(Thang!$E$4,Thang!$C$4,AV$2),Xuat!$D$5:$D$1000,Loc!$A19)</f>
        <v>0</v>
      </c>
      <c r="AW19" s="7">
        <f>SUMIFS(Xuat!$G$5:$G$1000,Xuat!$C$5:$C$1000,DATE(Thang!$E$4,Thang!$C$4,AW$2),Xuat!$D$5:$D$1000,Loc!$A19)</f>
        <v>0</v>
      </c>
      <c r="AX19" s="7">
        <f>SUMIFS(Xuat!$G$5:$G$1000,Xuat!$C$5:$C$1000,DATE(Thang!$E$4,Thang!$C$4,AX$2),Xuat!$D$5:$D$1000,Loc!$A19)</f>
        <v>0</v>
      </c>
      <c r="AY19" s="7">
        <f>SUMIFS(Xuat!$G$5:$G$1000,Xuat!$C$5:$C$1000,DATE(Thang!$E$4,Thang!$C$4,AY$2),Xuat!$D$5:$D$1000,Loc!$A19)</f>
        <v>0</v>
      </c>
      <c r="AZ19" s="7">
        <f>SUMIFS(Xuat!$G$5:$G$1000,Xuat!$C$5:$C$1000,DATE(Thang!$E$4,Thang!$C$4,AZ$2),Xuat!$D$5:$D$1000,Loc!$A19)</f>
        <v>0</v>
      </c>
      <c r="BA19" s="7">
        <f>SUMIFS(Xuat!$G$5:$G$1000,Xuat!$C$5:$C$1000,DATE(Thang!$E$4,Thang!$C$4,BA$2),Xuat!$D$5:$D$1000,Loc!$A19)</f>
        <v>0</v>
      </c>
      <c r="BB19" s="7">
        <f>SUMIFS(Xuat!$G$5:$G$1000,Xuat!$C$5:$C$1000,DATE(Thang!$E$4,Thang!$C$4,BB$2),Xuat!$D$5:$D$1000,Loc!$A19)</f>
        <v>0</v>
      </c>
      <c r="BC19" s="7">
        <f>SUMIFS(Xuat!$G$5:$G$1000,Xuat!$C$5:$C$1000,DATE(Thang!$E$4,Thang!$C$4,BC$2),Xuat!$D$5:$D$1000,Loc!$A19)</f>
        <v>0</v>
      </c>
      <c r="BD19" s="7">
        <f>SUMIFS(Xuat!$G$5:$G$1000,Xuat!$C$5:$C$1000,DATE(Thang!$E$4,Thang!$C$4,BD$2),Xuat!$D$5:$D$1000,Loc!$A19)</f>
        <v>0</v>
      </c>
      <c r="BE19" s="7">
        <f>SUMIFS(Xuat!$G$5:$G$1000,Xuat!$C$5:$C$1000,DATE(Thang!$E$4,Thang!$C$4,BE$2),Xuat!$D$5:$D$1000,Loc!$A19)</f>
        <v>0</v>
      </c>
      <c r="BF19" s="7">
        <f>SUMIFS(Xuat!$G$5:$G$1000,Xuat!$C$5:$C$1000,DATE(Thang!$E$4,Thang!$C$4,BF$2),Xuat!$D$5:$D$1000,Loc!$A19)</f>
        <v>0</v>
      </c>
      <c r="BG19" s="7">
        <f>SUMIFS(Xuat!$G$5:$G$1000,Xuat!$C$5:$C$1000,DATE(Thang!$E$4,Thang!$C$4,BG$2),Xuat!$D$5:$D$1000,Loc!$A19)</f>
        <v>0</v>
      </c>
      <c r="BH19" s="7">
        <f>SUMIFS(Xuat!$G$5:$G$1000,Xuat!$C$5:$C$1000,DATE(Thang!$E$4,Thang!$C$4,BH$2),Xuat!$D$5:$D$1000,Loc!$A19)</f>
        <v>0</v>
      </c>
      <c r="BI19" s="7">
        <f>SUMIFS(Xuat!$G$5:$G$1000,Xuat!$C$5:$C$1000,DATE(Thang!$E$4,Thang!$C$4,BI$2),Xuat!$D$5:$D$1000,Loc!$A19)</f>
        <v>0</v>
      </c>
      <c r="BJ19" s="7">
        <f>SUMIFS(Xuat!$G$5:$G$1000,Xuat!$C$5:$C$1000,DATE(Thang!$E$4,Thang!$C$4,BJ$2),Xuat!$D$5:$D$1000,Loc!$A19)</f>
        <v>0</v>
      </c>
      <c r="BK19" s="7">
        <f>SUMIFS(Xuat!$G$5:$G$1000,Xuat!$C$5:$C$1000,DATE(Thang!$E$4,Thang!$C$4,BK$2),Xuat!$D$5:$D$1000,Loc!$A19)</f>
        <v>0</v>
      </c>
      <c r="BL19" s="7">
        <f>SUMIFS(Xuat!$G$5:$G$1000,Xuat!$C$5:$C$1000,DATE(Thang!$E$4,Thang!$C$4,BL$2),Xuat!$D$5:$D$1000,Loc!$A19)</f>
        <v>0</v>
      </c>
      <c r="BM19" s="7">
        <f>SUMIFS(Xuat!$G$5:$G$1000,Xuat!$C$5:$C$1000,DATE(Thang!$E$4,Thang!$C$4,BM$2),Xuat!$D$5:$D$1000,Loc!$A19)</f>
        <v>0</v>
      </c>
      <c r="BN19" s="7">
        <f>SUMIFS(Xuat!$G$5:$G$1000,Xuat!$C$5:$C$1000,DATE(Thang!$E$4,Thang!$C$4,BN$2),Xuat!$D$5:$D$1000,Loc!$A19)</f>
        <v>0</v>
      </c>
      <c r="BO19" s="7">
        <f>SUMIFS(Xuat!$G$5:$G$1000,Xuat!$C$5:$C$1000,DATE(Thang!$E$4,Thang!$C$4,BO$2),Xuat!$D$5:$D$1000,Loc!$A19)</f>
        <v>0</v>
      </c>
      <c r="BP19" s="7">
        <f>SUMIFS(Xuat!$G$5:$G$1000,Xuat!$C$5:$C$1000,DATE(Thang!$E$4,Thang!$C$4,BP$2),Xuat!$D$5:$D$1000,Loc!$A19)</f>
        <v>0</v>
      </c>
      <c r="BQ19" s="7">
        <f>SUMIFS(Xuat!$G$5:$G$1000,Xuat!$C$5:$C$1000,DATE(Thang!$E$4,Thang!$C$4,BQ$2),Xuat!$D$5:$D$1000,Loc!$A19)</f>
        <v>0</v>
      </c>
      <c r="BR19" s="7">
        <f>SUMIFS(Xuat!$G$5:$G$1000,Xuat!$C$5:$C$1000,DATE(Thang!$E$4,Thang!$C$4,BR$2),Xuat!$D$5:$D$1000,Loc!$A19)</f>
        <v>0</v>
      </c>
      <c r="BS19" s="7">
        <f>SUMIFS(Xuat!$G$5:$G$1000,Xuat!$C$5:$C$1000,DATE(Thang!$E$4,Thang!$C$4,BS$2),Xuat!$D$5:$D$1000,Loc!$A19)</f>
        <v>0</v>
      </c>
    </row>
    <row r="20" spans="1:71" x14ac:dyDescent="0.2">
      <c r="A20" s="2">
        <f>DM!C20</f>
        <v>0</v>
      </c>
      <c r="B20" s="3">
        <f>VLOOKUP(A20,Tondau!$B$5:$F$500,3,0)</f>
        <v>0</v>
      </c>
      <c r="C20" s="3">
        <f>VLOOKUP(Tinhgiavon!A20,Tondau!$B$5:$E$500,4,0)</f>
        <v>0</v>
      </c>
      <c r="D20" s="3">
        <f t="shared" si="2"/>
        <v>0</v>
      </c>
      <c r="E20" s="3">
        <f>SUMIF(Nhap!$F$5:$F$1000,Tinhgiavon!A20,Nhap!$K$5:$K$1000)</f>
        <v>0</v>
      </c>
      <c r="F20" s="3">
        <f t="shared" si="3"/>
        <v>0</v>
      </c>
      <c r="G20" s="3">
        <f t="shared" si="4"/>
        <v>0</v>
      </c>
      <c r="H20" s="3">
        <f t="shared" si="5"/>
        <v>0</v>
      </c>
      <c r="I20" s="3">
        <f t="shared" si="6"/>
        <v>0</v>
      </c>
      <c r="J20" s="7">
        <f>SUMIFS(Nhap!$I$5:$I$1000,Nhap!$E$5:$E$1000,DATE(Thang!$E$4,Thang!$C$4,Loc!$F$2),Nhap!$F$5:$F$1000,Loc!A20)</f>
        <v>0</v>
      </c>
      <c r="K20" s="7">
        <f>SUMIFS(Nhap!$I$5:$I$1000,Nhap!$E$5:$E$1000,DATE(Thang!$E$4,Thang!$C$4,Loc!$G$2),Nhap!$F$5:$F$1000,Loc!A20)</f>
        <v>0</v>
      </c>
      <c r="L20" s="7">
        <f>SUMIFS(Nhap!$I$5:$I$1000,Nhap!$E$5:$E$1000,DATE(Thang!$E$4,Thang!$C$4,Loc!$H$2),Nhap!$F$5:$F$1000,Loc!A20)</f>
        <v>0</v>
      </c>
      <c r="M20" s="7">
        <f>SUMIFS(Nhap!$I$5:$I$1000,Nhap!$E$5:$E$1000,DATE(Thang!$E$4,Thang!$C$4,Loc!$I$2),Nhap!$F$5:$F$1000,Loc!A20)</f>
        <v>0</v>
      </c>
      <c r="N20" s="7">
        <f>SUMIFS(Nhap!$I$5:$I$1000,Nhap!$E$5:$E$1000,DATE(Thang!$E$4,Thang!$C$4,Loc!$J$2),Nhap!$F$5:$F$1000,Loc!A20)</f>
        <v>0</v>
      </c>
      <c r="O20" s="7">
        <f>SUMIFS(Nhap!$I$5:$I$1000,Nhap!$E$5:$E$1000,DATE(Thang!$E$4,Thang!$C$4,Loc!$K$2),Nhap!$F$5:$F$1000,Loc!A20)</f>
        <v>0</v>
      </c>
      <c r="P20" s="7">
        <f>SUMIFS(Nhap!$I$5:$I$1000,Nhap!$E$5:$E$1000,DATE(Thang!$E$4,Thang!$C$4,Loc!$L$2),Nhap!$F$5:$F$1000,Loc!A20)</f>
        <v>0</v>
      </c>
      <c r="Q20" s="7">
        <f>SUMIFS(Nhap!$I$5:$I$1000,Nhap!$E$5:$E$1000,DATE(Thang!$E$4,Thang!$C$4,Loc!$M$2),Nhap!$F$5:$F$1000,Loc!A20)</f>
        <v>0</v>
      </c>
      <c r="R20" s="7">
        <f>SUMIFS(Nhap!$I$5:$I$1000,Nhap!$E$5:$E$1000,DATE(Thang!$E$4,Thang!$C$4,Loc!$N$2),Nhap!$F$5:$F$1000,Loc!A20)</f>
        <v>0</v>
      </c>
      <c r="S20" s="7">
        <f>SUMIFS(Nhap!$I$5:$I$1000,Nhap!$E$5:$E$1000,DATE(Thang!$E$4,Thang!$C$4,Loc!$O$2),Nhap!$F$5:$F$1000,Loc!A20)</f>
        <v>0</v>
      </c>
      <c r="T20" s="7">
        <f>SUMIFS(Nhap!$I$5:$I$1000,Nhap!$E$5:$E$1000,DATE(Thang!$E$4,Thang!$C$4,Loc!$P$2),Nhap!$F$5:$F$1000,Loc!A20)</f>
        <v>0</v>
      </c>
      <c r="U20" s="7">
        <f>SUMIFS(Nhap!$I$5:$I$1000,Nhap!$E$5:$E$1000,DATE(Thang!$E$4,Thang!$C$4,Loc!$Q$2),Nhap!$F$5:$F$1000,Loc!A20)</f>
        <v>0</v>
      </c>
      <c r="V20" s="7">
        <f>SUMIFS(Nhap!$I$5:$I$1000,Nhap!$E$5:$E$1000,DATE(Thang!$E$4,Thang!$C$4,Loc!$R$2),Nhap!$F$5:$F$1000,Loc!A20)</f>
        <v>0</v>
      </c>
      <c r="W20" s="7">
        <f>SUMIFS(Nhap!$I$5:$I$1000,Nhap!$E$5:$E$1000,DATE(Thang!$E$4,Thang!$C$4,Loc!$S$2),Nhap!$F$5:$F$1000,Loc!A20)</f>
        <v>0</v>
      </c>
      <c r="X20" s="7">
        <f>SUMIFS(Nhap!$I$5:$I$1000,Nhap!$E$5:$E$1000,DATE(Thang!$E$4,Thang!$C$4,Loc!$T$2),Nhap!$F$5:$F$1000,Loc!A20)</f>
        <v>0</v>
      </c>
      <c r="Y20" s="7">
        <f>SUMIFS(Nhap!$I$5:$I$1000,Nhap!$E$5:$E$1000,DATE(Thang!$E$4,Thang!$C$4,Loc!$U$2),Nhap!$F$5:$F$1000,Loc!A20)</f>
        <v>0</v>
      </c>
      <c r="Z20" s="7">
        <f>SUMIFS(Nhap!$I$5:$I$1000,Nhap!$E$5:$E$1000,DATE(Thang!$E$4,Thang!$C$4,Loc!$V$2),Nhap!$F$5:$F$1000,Loc!A20)</f>
        <v>0</v>
      </c>
      <c r="AA20" s="7">
        <f>SUMIFS(Nhap!$I$5:$I$1000,Nhap!$E$5:$E$1000,DATE(Thang!$E$4,Thang!$C$4,Loc!$W$2),Nhap!$F$5:$F$1000,Loc!A20)</f>
        <v>0</v>
      </c>
      <c r="AB20" s="7">
        <f>SUMIFS(Nhap!$I$5:$I$1000,Nhap!$E$5:$E$1000,DATE(Thang!$E$4,Thang!$C$4,Loc!$X$2),Nhap!$F$5:$F$1000,Loc!A20)</f>
        <v>0</v>
      </c>
      <c r="AC20" s="7">
        <f>SUMIFS(Nhap!$I$5:$I$1000,Nhap!$E$5:$E$1000,DATE(Thang!$E$4,Thang!$C$4,Loc!$Y$2),Nhap!$F$5:$F$1000,Loc!A20)</f>
        <v>0</v>
      </c>
      <c r="AD20" s="7">
        <f>SUMIFS(Nhap!$I$5:$I$1000,Nhap!$E$5:$E$1000,DATE(Thang!$E$4,Thang!$C$4,Loc!$Z$2),Nhap!$F$5:$F$1000,Loc!A20)</f>
        <v>0</v>
      </c>
      <c r="AE20" s="7">
        <f>SUMIFS(Nhap!$I$5:$I$1000,Nhap!$E$5:$E$1000,DATE(Thang!$E$4,Thang!$C$4,Loc!$AA$2),Nhap!$F$5:$F$1000,Loc!A20)</f>
        <v>0</v>
      </c>
      <c r="AF20" s="7">
        <f>SUMIFS(Nhap!$I$5:$I$1000,Nhap!$E$5:$E$1000,DATE(Thang!$E$4,Thang!$C$4,Loc!$AB$2),Nhap!$F$5:$F$1000,Loc!A20)</f>
        <v>0</v>
      </c>
      <c r="AG20" s="7">
        <f>SUMIFS(Nhap!$I$5:$I$1000,Nhap!$E$5:$E$1000,DATE(Thang!$E$4,Thang!$C$4,Loc!$AC$2),Nhap!$F$5:$F$1000,Loc!A20)</f>
        <v>0</v>
      </c>
      <c r="AH20" s="7">
        <f>SUMIFS(Nhap!$I$5:$I$1000,Nhap!$E$5:$E$1000,DATE(Thang!$E$4,Thang!$C$4,Loc!$AD$2),Nhap!$F$5:$F$1000,Loc!$A$5)</f>
        <v>0</v>
      </c>
      <c r="AI20" s="7">
        <f>SUMIFS(Nhap!$I$5:$I$1000,Nhap!$E$5:$E$1000,DATE(Thang!$E$4,Thang!$C$4,Loc!$AE$2),Nhap!$F$5:$F$1000,Loc!A20)</f>
        <v>0</v>
      </c>
      <c r="AJ20" s="7">
        <f>SUMIFS(Nhap!$I$5:$I$1000,Nhap!$E$5:$E$1000,DATE(Thang!$E$4,Thang!$C$4,Loc!$AF$2),Nhap!$F$5:$F$1000,Loc!A20)</f>
        <v>0</v>
      </c>
      <c r="AK20" s="7">
        <f>SUMIFS(Nhap!$I$5:$I$1000,Nhap!$E$5:$E$1000,DATE(Thang!$E$4,Thang!$C$4,Loc!$AG$2),Nhap!$F$5:$F$1000,Loc!A20)</f>
        <v>0</v>
      </c>
      <c r="AL20" s="7">
        <f>SUMIFS(Nhap!$I$5:$I$1000,Nhap!$E$5:$E$1000,DATE(Thang!$E$4,Thang!$C$4,Loc!$AH$2),Nhap!$F$5:$F$1000,Loc!A20)</f>
        <v>0</v>
      </c>
      <c r="AM20" s="7">
        <f>SUMIFS(Nhap!$I$5:$I$1000,Nhap!$E$5:$E$1000,DATE(Thang!$E$4,Thang!$C$4,Loc!$AI$2),Nhap!$F$5:$F$1000,Loc!A20)</f>
        <v>0</v>
      </c>
      <c r="AN20" s="7">
        <f>SUMIFS(Nhap!$I$5:$I$1000,Nhap!$E$5:$E$1000,DATE(Thang!$E$4,Thang!$C$4,Loc!$AJ$2),Nhap!$F$5:$F$1000,Loc!A20)</f>
        <v>0</v>
      </c>
      <c r="AO20" s="7">
        <f>SUMIFS(Xuat!$G$5:$G$1000,Xuat!$C$5:$C$1000,DATE(Thang!$E$4,Thang!$C$4,AO$2),Xuat!$D$5:$D$1000,Loc!$A20)</f>
        <v>0</v>
      </c>
      <c r="AP20" s="7">
        <f>SUMIFS(Xuat!$G$5:$G$1000,Xuat!$C$5:$C$1000,DATE(Thang!$E$4,Thang!$C$4,AP$2),Xuat!$D$5:$D$1000,Loc!$A20)</f>
        <v>0</v>
      </c>
      <c r="AQ20" s="7">
        <f>SUMIFS(Xuat!$G$5:$G$1000,Xuat!$C$5:$C$1000,DATE(Thang!$E$4,Thang!$C$4,AQ$2),Xuat!$D$5:$D$1000,Loc!$A20)</f>
        <v>0</v>
      </c>
      <c r="AR20" s="7">
        <f>SUMIFS(Xuat!$G$5:$G$1000,Xuat!$C$5:$C$1000,DATE(Thang!$E$4,Thang!$C$4,AR$2),Xuat!$D$5:$D$1000,Loc!$A20)</f>
        <v>0</v>
      </c>
      <c r="AS20" s="7">
        <f>SUMIFS(Xuat!$G$5:$G$1000,Xuat!$C$5:$C$1000,DATE(Thang!$E$4,Thang!$C$4,AS$2),Xuat!$D$5:$D$1000,Loc!$A20)</f>
        <v>0</v>
      </c>
      <c r="AT20" s="7">
        <f>SUMIFS(Xuat!$G$5:$G$1000,Xuat!$C$5:$C$1000,DATE(Thang!$E$4,Thang!$C$4,AT$2),Xuat!$D$5:$D$1000,Loc!$A20)</f>
        <v>0</v>
      </c>
      <c r="AU20" s="7">
        <f>SUMIFS(Xuat!$G$5:$G$1000,Xuat!$C$5:$C$1000,DATE(Thang!$E$4,Thang!$C$4,AU$2),Xuat!$D$5:$D$1000,Loc!$A20)</f>
        <v>0</v>
      </c>
      <c r="AV20" s="7">
        <f>SUMIFS(Xuat!$G$5:$G$1000,Xuat!$C$5:$C$1000,DATE(Thang!$E$4,Thang!$C$4,AV$2),Xuat!$D$5:$D$1000,Loc!$A20)</f>
        <v>0</v>
      </c>
      <c r="AW20" s="7">
        <f>SUMIFS(Xuat!$G$5:$G$1000,Xuat!$C$5:$C$1000,DATE(Thang!$E$4,Thang!$C$4,AW$2),Xuat!$D$5:$D$1000,Loc!$A20)</f>
        <v>0</v>
      </c>
      <c r="AX20" s="7">
        <f>SUMIFS(Xuat!$G$5:$G$1000,Xuat!$C$5:$C$1000,DATE(Thang!$E$4,Thang!$C$4,AX$2),Xuat!$D$5:$D$1000,Loc!$A20)</f>
        <v>0</v>
      </c>
      <c r="AY20" s="7">
        <f>SUMIFS(Xuat!$G$5:$G$1000,Xuat!$C$5:$C$1000,DATE(Thang!$E$4,Thang!$C$4,AY$2),Xuat!$D$5:$D$1000,Loc!$A20)</f>
        <v>0</v>
      </c>
      <c r="AZ20" s="7">
        <f>SUMIFS(Xuat!$G$5:$G$1000,Xuat!$C$5:$C$1000,DATE(Thang!$E$4,Thang!$C$4,AZ$2),Xuat!$D$5:$D$1000,Loc!$A20)</f>
        <v>0</v>
      </c>
      <c r="BA20" s="7">
        <f>SUMIFS(Xuat!$G$5:$G$1000,Xuat!$C$5:$C$1000,DATE(Thang!$E$4,Thang!$C$4,BA$2),Xuat!$D$5:$D$1000,Loc!$A20)</f>
        <v>0</v>
      </c>
      <c r="BB20" s="7">
        <f>SUMIFS(Xuat!$G$5:$G$1000,Xuat!$C$5:$C$1000,DATE(Thang!$E$4,Thang!$C$4,BB$2),Xuat!$D$5:$D$1000,Loc!$A20)</f>
        <v>0</v>
      </c>
      <c r="BC20" s="7">
        <f>SUMIFS(Xuat!$G$5:$G$1000,Xuat!$C$5:$C$1000,DATE(Thang!$E$4,Thang!$C$4,BC$2),Xuat!$D$5:$D$1000,Loc!$A20)</f>
        <v>0</v>
      </c>
      <c r="BD20" s="7">
        <f>SUMIFS(Xuat!$G$5:$G$1000,Xuat!$C$5:$C$1000,DATE(Thang!$E$4,Thang!$C$4,BD$2),Xuat!$D$5:$D$1000,Loc!$A20)</f>
        <v>0</v>
      </c>
      <c r="BE20" s="7">
        <f>SUMIFS(Xuat!$G$5:$G$1000,Xuat!$C$5:$C$1000,DATE(Thang!$E$4,Thang!$C$4,BE$2),Xuat!$D$5:$D$1000,Loc!$A20)</f>
        <v>0</v>
      </c>
      <c r="BF20" s="7">
        <f>SUMIFS(Xuat!$G$5:$G$1000,Xuat!$C$5:$C$1000,DATE(Thang!$E$4,Thang!$C$4,BF$2),Xuat!$D$5:$D$1000,Loc!$A20)</f>
        <v>0</v>
      </c>
      <c r="BG20" s="7">
        <f>SUMIFS(Xuat!$G$5:$G$1000,Xuat!$C$5:$C$1000,DATE(Thang!$E$4,Thang!$C$4,BG$2),Xuat!$D$5:$D$1000,Loc!$A20)</f>
        <v>0</v>
      </c>
      <c r="BH20" s="7">
        <f>SUMIFS(Xuat!$G$5:$G$1000,Xuat!$C$5:$C$1000,DATE(Thang!$E$4,Thang!$C$4,BH$2),Xuat!$D$5:$D$1000,Loc!$A20)</f>
        <v>0</v>
      </c>
      <c r="BI20" s="7">
        <f>SUMIFS(Xuat!$G$5:$G$1000,Xuat!$C$5:$C$1000,DATE(Thang!$E$4,Thang!$C$4,BI$2),Xuat!$D$5:$D$1000,Loc!$A20)</f>
        <v>0</v>
      </c>
      <c r="BJ20" s="7">
        <f>SUMIFS(Xuat!$G$5:$G$1000,Xuat!$C$5:$C$1000,DATE(Thang!$E$4,Thang!$C$4,BJ$2),Xuat!$D$5:$D$1000,Loc!$A20)</f>
        <v>0</v>
      </c>
      <c r="BK20" s="7">
        <f>SUMIFS(Xuat!$G$5:$G$1000,Xuat!$C$5:$C$1000,DATE(Thang!$E$4,Thang!$C$4,BK$2),Xuat!$D$5:$D$1000,Loc!$A20)</f>
        <v>0</v>
      </c>
      <c r="BL20" s="7">
        <f>SUMIFS(Xuat!$G$5:$G$1000,Xuat!$C$5:$C$1000,DATE(Thang!$E$4,Thang!$C$4,BL$2),Xuat!$D$5:$D$1000,Loc!$A20)</f>
        <v>0</v>
      </c>
      <c r="BM20" s="7">
        <f>SUMIFS(Xuat!$G$5:$G$1000,Xuat!$C$5:$C$1000,DATE(Thang!$E$4,Thang!$C$4,BM$2),Xuat!$D$5:$D$1000,Loc!$A20)</f>
        <v>0</v>
      </c>
      <c r="BN20" s="7">
        <f>SUMIFS(Xuat!$G$5:$G$1000,Xuat!$C$5:$C$1000,DATE(Thang!$E$4,Thang!$C$4,BN$2),Xuat!$D$5:$D$1000,Loc!$A20)</f>
        <v>0</v>
      </c>
      <c r="BO20" s="7">
        <f>SUMIFS(Xuat!$G$5:$G$1000,Xuat!$C$5:$C$1000,DATE(Thang!$E$4,Thang!$C$4,BO$2),Xuat!$D$5:$D$1000,Loc!$A20)</f>
        <v>0</v>
      </c>
      <c r="BP20" s="7">
        <f>SUMIFS(Xuat!$G$5:$G$1000,Xuat!$C$5:$C$1000,DATE(Thang!$E$4,Thang!$C$4,BP$2),Xuat!$D$5:$D$1000,Loc!$A20)</f>
        <v>0</v>
      </c>
      <c r="BQ20" s="7">
        <f>SUMIFS(Xuat!$G$5:$G$1000,Xuat!$C$5:$C$1000,DATE(Thang!$E$4,Thang!$C$4,BQ$2),Xuat!$D$5:$D$1000,Loc!$A20)</f>
        <v>0</v>
      </c>
      <c r="BR20" s="7">
        <f>SUMIFS(Xuat!$G$5:$G$1000,Xuat!$C$5:$C$1000,DATE(Thang!$E$4,Thang!$C$4,BR$2),Xuat!$D$5:$D$1000,Loc!$A20)</f>
        <v>0</v>
      </c>
      <c r="BS20" s="7">
        <f>SUMIFS(Xuat!$G$5:$G$1000,Xuat!$C$5:$C$1000,DATE(Thang!$E$4,Thang!$C$4,BS$2),Xuat!$D$5:$D$1000,Loc!$A20)</f>
        <v>0</v>
      </c>
    </row>
    <row r="21" spans="1:71" x14ac:dyDescent="0.2">
      <c r="A21" s="2">
        <f>DM!C21</f>
        <v>0</v>
      </c>
      <c r="B21" s="3">
        <f>VLOOKUP(A21,Tondau!$B$5:$F$500,3,0)</f>
        <v>0</v>
      </c>
      <c r="C21" s="3">
        <f>VLOOKUP(Tinhgiavon!A21,Tondau!$B$5:$E$500,4,0)</f>
        <v>0</v>
      </c>
      <c r="D21" s="3">
        <f t="shared" si="2"/>
        <v>0</v>
      </c>
      <c r="E21" s="3">
        <f>SUMIF(Nhap!$F$5:$F$1000,Tinhgiavon!A21,Nhap!$K$5:$K$1000)</f>
        <v>0</v>
      </c>
      <c r="F21" s="3">
        <f t="shared" si="3"/>
        <v>0</v>
      </c>
      <c r="G21" s="3">
        <f t="shared" si="4"/>
        <v>0</v>
      </c>
      <c r="H21" s="3">
        <f t="shared" si="5"/>
        <v>0</v>
      </c>
      <c r="I21" s="3">
        <f t="shared" si="6"/>
        <v>0</v>
      </c>
      <c r="J21" s="7">
        <f>SUMIFS(Nhap!$I$5:$I$1000,Nhap!$E$5:$E$1000,DATE(Thang!$E$4,Thang!$C$4,Loc!$F$2),Nhap!$F$5:$F$1000,Loc!A21)</f>
        <v>0</v>
      </c>
      <c r="K21" s="7">
        <f>SUMIFS(Nhap!$I$5:$I$1000,Nhap!$E$5:$E$1000,DATE(Thang!$E$4,Thang!$C$4,Loc!$G$2),Nhap!$F$5:$F$1000,Loc!A21)</f>
        <v>0</v>
      </c>
      <c r="L21" s="7">
        <f>SUMIFS(Nhap!$I$5:$I$1000,Nhap!$E$5:$E$1000,DATE(Thang!$E$4,Thang!$C$4,Loc!$H$2),Nhap!$F$5:$F$1000,Loc!A21)</f>
        <v>0</v>
      </c>
      <c r="M21" s="7">
        <f>SUMIFS(Nhap!$I$5:$I$1000,Nhap!$E$5:$E$1000,DATE(Thang!$E$4,Thang!$C$4,Loc!$I$2),Nhap!$F$5:$F$1000,Loc!A21)</f>
        <v>0</v>
      </c>
      <c r="N21" s="7">
        <f>SUMIFS(Nhap!$I$5:$I$1000,Nhap!$E$5:$E$1000,DATE(Thang!$E$4,Thang!$C$4,Loc!$J$2),Nhap!$F$5:$F$1000,Loc!A21)</f>
        <v>0</v>
      </c>
      <c r="O21" s="7">
        <f>SUMIFS(Nhap!$I$5:$I$1000,Nhap!$E$5:$E$1000,DATE(Thang!$E$4,Thang!$C$4,Loc!$K$2),Nhap!$F$5:$F$1000,Loc!A21)</f>
        <v>0</v>
      </c>
      <c r="P21" s="7">
        <f>SUMIFS(Nhap!$I$5:$I$1000,Nhap!$E$5:$E$1000,DATE(Thang!$E$4,Thang!$C$4,Loc!$L$2),Nhap!$F$5:$F$1000,Loc!A21)</f>
        <v>0</v>
      </c>
      <c r="Q21" s="7">
        <f>SUMIFS(Nhap!$I$5:$I$1000,Nhap!$E$5:$E$1000,DATE(Thang!$E$4,Thang!$C$4,Loc!$M$2),Nhap!$F$5:$F$1000,Loc!A21)</f>
        <v>0</v>
      </c>
      <c r="R21" s="7">
        <f>SUMIFS(Nhap!$I$5:$I$1000,Nhap!$E$5:$E$1000,DATE(Thang!$E$4,Thang!$C$4,Loc!$N$2),Nhap!$F$5:$F$1000,Loc!A21)</f>
        <v>0</v>
      </c>
      <c r="S21" s="7">
        <f>SUMIFS(Nhap!$I$5:$I$1000,Nhap!$E$5:$E$1000,DATE(Thang!$E$4,Thang!$C$4,Loc!$O$2),Nhap!$F$5:$F$1000,Loc!A21)</f>
        <v>0</v>
      </c>
      <c r="T21" s="7">
        <f>SUMIFS(Nhap!$I$5:$I$1000,Nhap!$E$5:$E$1000,DATE(Thang!$E$4,Thang!$C$4,Loc!$P$2),Nhap!$F$5:$F$1000,Loc!A21)</f>
        <v>0</v>
      </c>
      <c r="U21" s="7">
        <f>SUMIFS(Nhap!$I$5:$I$1000,Nhap!$E$5:$E$1000,DATE(Thang!$E$4,Thang!$C$4,Loc!$Q$2),Nhap!$F$5:$F$1000,Loc!A21)</f>
        <v>0</v>
      </c>
      <c r="V21" s="7">
        <f>SUMIFS(Nhap!$I$5:$I$1000,Nhap!$E$5:$E$1000,DATE(Thang!$E$4,Thang!$C$4,Loc!$R$2),Nhap!$F$5:$F$1000,Loc!A21)</f>
        <v>0</v>
      </c>
      <c r="W21" s="7">
        <f>SUMIFS(Nhap!$I$5:$I$1000,Nhap!$E$5:$E$1000,DATE(Thang!$E$4,Thang!$C$4,Loc!$S$2),Nhap!$F$5:$F$1000,Loc!A21)</f>
        <v>0</v>
      </c>
      <c r="X21" s="7">
        <f>SUMIFS(Nhap!$I$5:$I$1000,Nhap!$E$5:$E$1000,DATE(Thang!$E$4,Thang!$C$4,Loc!$T$2),Nhap!$F$5:$F$1000,Loc!A21)</f>
        <v>0</v>
      </c>
      <c r="Y21" s="7">
        <f>SUMIFS(Nhap!$I$5:$I$1000,Nhap!$E$5:$E$1000,DATE(Thang!$E$4,Thang!$C$4,Loc!$U$2),Nhap!$F$5:$F$1000,Loc!A21)</f>
        <v>0</v>
      </c>
      <c r="Z21" s="7">
        <f>SUMIFS(Nhap!$I$5:$I$1000,Nhap!$E$5:$E$1000,DATE(Thang!$E$4,Thang!$C$4,Loc!$V$2),Nhap!$F$5:$F$1000,Loc!A21)</f>
        <v>0</v>
      </c>
      <c r="AA21" s="7">
        <f>SUMIFS(Nhap!$I$5:$I$1000,Nhap!$E$5:$E$1000,DATE(Thang!$E$4,Thang!$C$4,Loc!$W$2),Nhap!$F$5:$F$1000,Loc!A21)</f>
        <v>0</v>
      </c>
      <c r="AB21" s="7">
        <f>SUMIFS(Nhap!$I$5:$I$1000,Nhap!$E$5:$E$1000,DATE(Thang!$E$4,Thang!$C$4,Loc!$X$2),Nhap!$F$5:$F$1000,Loc!A21)</f>
        <v>0</v>
      </c>
      <c r="AC21" s="7">
        <f>SUMIFS(Nhap!$I$5:$I$1000,Nhap!$E$5:$E$1000,DATE(Thang!$E$4,Thang!$C$4,Loc!$Y$2),Nhap!$F$5:$F$1000,Loc!A21)</f>
        <v>0</v>
      </c>
      <c r="AD21" s="7">
        <f>SUMIFS(Nhap!$I$5:$I$1000,Nhap!$E$5:$E$1000,DATE(Thang!$E$4,Thang!$C$4,Loc!$Z$2),Nhap!$F$5:$F$1000,Loc!A21)</f>
        <v>0</v>
      </c>
      <c r="AE21" s="7">
        <f>SUMIFS(Nhap!$I$5:$I$1000,Nhap!$E$5:$E$1000,DATE(Thang!$E$4,Thang!$C$4,Loc!$AA$2),Nhap!$F$5:$F$1000,Loc!A21)</f>
        <v>0</v>
      </c>
      <c r="AF21" s="7">
        <f>SUMIFS(Nhap!$I$5:$I$1000,Nhap!$E$5:$E$1000,DATE(Thang!$E$4,Thang!$C$4,Loc!$AB$2),Nhap!$F$5:$F$1000,Loc!A21)</f>
        <v>0</v>
      </c>
      <c r="AG21" s="7">
        <f>SUMIFS(Nhap!$I$5:$I$1000,Nhap!$E$5:$E$1000,DATE(Thang!$E$4,Thang!$C$4,Loc!$AC$2),Nhap!$F$5:$F$1000,Loc!A21)</f>
        <v>0</v>
      </c>
      <c r="AH21" s="7">
        <f>SUMIFS(Nhap!$I$5:$I$1000,Nhap!$E$5:$E$1000,DATE(Thang!$E$4,Thang!$C$4,Loc!$AD$2),Nhap!$F$5:$F$1000,Loc!$A$5)</f>
        <v>0</v>
      </c>
      <c r="AI21" s="7">
        <f>SUMIFS(Nhap!$I$5:$I$1000,Nhap!$E$5:$E$1000,DATE(Thang!$E$4,Thang!$C$4,Loc!$AE$2),Nhap!$F$5:$F$1000,Loc!A21)</f>
        <v>0</v>
      </c>
      <c r="AJ21" s="7">
        <f>SUMIFS(Nhap!$I$5:$I$1000,Nhap!$E$5:$E$1000,DATE(Thang!$E$4,Thang!$C$4,Loc!$AF$2),Nhap!$F$5:$F$1000,Loc!A21)</f>
        <v>0</v>
      </c>
      <c r="AK21" s="7">
        <f>SUMIFS(Nhap!$I$5:$I$1000,Nhap!$E$5:$E$1000,DATE(Thang!$E$4,Thang!$C$4,Loc!$AG$2),Nhap!$F$5:$F$1000,Loc!A21)</f>
        <v>0</v>
      </c>
      <c r="AL21" s="7">
        <f>SUMIFS(Nhap!$I$5:$I$1000,Nhap!$E$5:$E$1000,DATE(Thang!$E$4,Thang!$C$4,Loc!$AH$2),Nhap!$F$5:$F$1000,Loc!A21)</f>
        <v>0</v>
      </c>
      <c r="AM21" s="7">
        <f>SUMIFS(Nhap!$I$5:$I$1000,Nhap!$E$5:$E$1000,DATE(Thang!$E$4,Thang!$C$4,Loc!$AI$2),Nhap!$F$5:$F$1000,Loc!A21)</f>
        <v>0</v>
      </c>
      <c r="AN21" s="7">
        <f>SUMIFS(Nhap!$I$5:$I$1000,Nhap!$E$5:$E$1000,DATE(Thang!$E$4,Thang!$C$4,Loc!$AJ$2),Nhap!$F$5:$F$1000,Loc!A21)</f>
        <v>0</v>
      </c>
      <c r="AO21" s="7">
        <f>SUMIFS(Xuat!$G$5:$G$1000,Xuat!$C$5:$C$1000,DATE(Thang!$E$4,Thang!$C$4,AO$2),Xuat!$D$5:$D$1000,Loc!$A21)</f>
        <v>0</v>
      </c>
      <c r="AP21" s="7">
        <f>SUMIFS(Xuat!$G$5:$G$1000,Xuat!$C$5:$C$1000,DATE(Thang!$E$4,Thang!$C$4,AP$2),Xuat!$D$5:$D$1000,Loc!$A21)</f>
        <v>0</v>
      </c>
      <c r="AQ21" s="7">
        <f>SUMIFS(Xuat!$G$5:$G$1000,Xuat!$C$5:$C$1000,DATE(Thang!$E$4,Thang!$C$4,AQ$2),Xuat!$D$5:$D$1000,Loc!$A21)</f>
        <v>0</v>
      </c>
      <c r="AR21" s="7">
        <f>SUMIFS(Xuat!$G$5:$G$1000,Xuat!$C$5:$C$1000,DATE(Thang!$E$4,Thang!$C$4,AR$2),Xuat!$D$5:$D$1000,Loc!$A21)</f>
        <v>0</v>
      </c>
      <c r="AS21" s="7">
        <f>SUMIFS(Xuat!$G$5:$G$1000,Xuat!$C$5:$C$1000,DATE(Thang!$E$4,Thang!$C$4,AS$2),Xuat!$D$5:$D$1000,Loc!$A21)</f>
        <v>0</v>
      </c>
      <c r="AT21" s="7">
        <f>SUMIFS(Xuat!$G$5:$G$1000,Xuat!$C$5:$C$1000,DATE(Thang!$E$4,Thang!$C$4,AT$2),Xuat!$D$5:$D$1000,Loc!$A21)</f>
        <v>0</v>
      </c>
      <c r="AU21" s="7">
        <f>SUMIFS(Xuat!$G$5:$G$1000,Xuat!$C$5:$C$1000,DATE(Thang!$E$4,Thang!$C$4,AU$2),Xuat!$D$5:$D$1000,Loc!$A21)</f>
        <v>0</v>
      </c>
      <c r="AV21" s="7">
        <f>SUMIFS(Xuat!$G$5:$G$1000,Xuat!$C$5:$C$1000,DATE(Thang!$E$4,Thang!$C$4,AV$2),Xuat!$D$5:$D$1000,Loc!$A21)</f>
        <v>0</v>
      </c>
      <c r="AW21" s="7">
        <f>SUMIFS(Xuat!$G$5:$G$1000,Xuat!$C$5:$C$1000,DATE(Thang!$E$4,Thang!$C$4,AW$2),Xuat!$D$5:$D$1000,Loc!$A21)</f>
        <v>0</v>
      </c>
      <c r="AX21" s="7">
        <f>SUMIFS(Xuat!$G$5:$G$1000,Xuat!$C$5:$C$1000,DATE(Thang!$E$4,Thang!$C$4,AX$2),Xuat!$D$5:$D$1000,Loc!$A21)</f>
        <v>0</v>
      </c>
      <c r="AY21" s="7">
        <f>SUMIFS(Xuat!$G$5:$G$1000,Xuat!$C$5:$C$1000,DATE(Thang!$E$4,Thang!$C$4,AY$2),Xuat!$D$5:$D$1000,Loc!$A21)</f>
        <v>0</v>
      </c>
      <c r="AZ21" s="7">
        <f>SUMIFS(Xuat!$G$5:$G$1000,Xuat!$C$5:$C$1000,DATE(Thang!$E$4,Thang!$C$4,AZ$2),Xuat!$D$5:$D$1000,Loc!$A21)</f>
        <v>0</v>
      </c>
      <c r="BA21" s="7">
        <f>SUMIFS(Xuat!$G$5:$G$1000,Xuat!$C$5:$C$1000,DATE(Thang!$E$4,Thang!$C$4,BA$2),Xuat!$D$5:$D$1000,Loc!$A21)</f>
        <v>0</v>
      </c>
      <c r="BB21" s="7">
        <f>SUMIFS(Xuat!$G$5:$G$1000,Xuat!$C$5:$C$1000,DATE(Thang!$E$4,Thang!$C$4,BB$2),Xuat!$D$5:$D$1000,Loc!$A21)</f>
        <v>0</v>
      </c>
      <c r="BC21" s="7">
        <f>SUMIFS(Xuat!$G$5:$G$1000,Xuat!$C$5:$C$1000,DATE(Thang!$E$4,Thang!$C$4,BC$2),Xuat!$D$5:$D$1000,Loc!$A21)</f>
        <v>0</v>
      </c>
      <c r="BD21" s="7">
        <f>SUMIFS(Xuat!$G$5:$G$1000,Xuat!$C$5:$C$1000,DATE(Thang!$E$4,Thang!$C$4,BD$2),Xuat!$D$5:$D$1000,Loc!$A21)</f>
        <v>0</v>
      </c>
      <c r="BE21" s="7">
        <f>SUMIFS(Xuat!$G$5:$G$1000,Xuat!$C$5:$C$1000,DATE(Thang!$E$4,Thang!$C$4,BE$2),Xuat!$D$5:$D$1000,Loc!$A21)</f>
        <v>0</v>
      </c>
      <c r="BF21" s="7">
        <f>SUMIFS(Xuat!$G$5:$G$1000,Xuat!$C$5:$C$1000,DATE(Thang!$E$4,Thang!$C$4,BF$2),Xuat!$D$5:$D$1000,Loc!$A21)</f>
        <v>0</v>
      </c>
      <c r="BG21" s="7">
        <f>SUMIFS(Xuat!$G$5:$G$1000,Xuat!$C$5:$C$1000,DATE(Thang!$E$4,Thang!$C$4,BG$2),Xuat!$D$5:$D$1000,Loc!$A21)</f>
        <v>0</v>
      </c>
      <c r="BH21" s="7">
        <f>SUMIFS(Xuat!$G$5:$G$1000,Xuat!$C$5:$C$1000,DATE(Thang!$E$4,Thang!$C$4,BH$2),Xuat!$D$5:$D$1000,Loc!$A21)</f>
        <v>0</v>
      </c>
      <c r="BI21" s="7">
        <f>SUMIFS(Xuat!$G$5:$G$1000,Xuat!$C$5:$C$1000,DATE(Thang!$E$4,Thang!$C$4,BI$2),Xuat!$D$5:$D$1000,Loc!$A21)</f>
        <v>0</v>
      </c>
      <c r="BJ21" s="7">
        <f>SUMIFS(Xuat!$G$5:$G$1000,Xuat!$C$5:$C$1000,DATE(Thang!$E$4,Thang!$C$4,BJ$2),Xuat!$D$5:$D$1000,Loc!$A21)</f>
        <v>0</v>
      </c>
      <c r="BK21" s="7">
        <f>SUMIFS(Xuat!$G$5:$G$1000,Xuat!$C$5:$C$1000,DATE(Thang!$E$4,Thang!$C$4,BK$2),Xuat!$D$5:$D$1000,Loc!$A21)</f>
        <v>0</v>
      </c>
      <c r="BL21" s="7">
        <f>SUMIFS(Xuat!$G$5:$G$1000,Xuat!$C$5:$C$1000,DATE(Thang!$E$4,Thang!$C$4,BL$2),Xuat!$D$5:$D$1000,Loc!$A21)</f>
        <v>0</v>
      </c>
      <c r="BM21" s="7">
        <f>SUMIFS(Xuat!$G$5:$G$1000,Xuat!$C$5:$C$1000,DATE(Thang!$E$4,Thang!$C$4,BM$2),Xuat!$D$5:$D$1000,Loc!$A21)</f>
        <v>0</v>
      </c>
      <c r="BN21" s="7">
        <f>SUMIFS(Xuat!$G$5:$G$1000,Xuat!$C$5:$C$1000,DATE(Thang!$E$4,Thang!$C$4,BN$2),Xuat!$D$5:$D$1000,Loc!$A21)</f>
        <v>0</v>
      </c>
      <c r="BO21" s="7">
        <f>SUMIFS(Xuat!$G$5:$G$1000,Xuat!$C$5:$C$1000,DATE(Thang!$E$4,Thang!$C$4,BO$2),Xuat!$D$5:$D$1000,Loc!$A21)</f>
        <v>0</v>
      </c>
      <c r="BP21" s="7">
        <f>SUMIFS(Xuat!$G$5:$G$1000,Xuat!$C$5:$C$1000,DATE(Thang!$E$4,Thang!$C$4,BP$2),Xuat!$D$5:$D$1000,Loc!$A21)</f>
        <v>0</v>
      </c>
      <c r="BQ21" s="7">
        <f>SUMIFS(Xuat!$G$5:$G$1000,Xuat!$C$5:$C$1000,DATE(Thang!$E$4,Thang!$C$4,BQ$2),Xuat!$D$5:$D$1000,Loc!$A21)</f>
        <v>0</v>
      </c>
      <c r="BR21" s="7">
        <f>SUMIFS(Xuat!$G$5:$G$1000,Xuat!$C$5:$C$1000,DATE(Thang!$E$4,Thang!$C$4,BR$2),Xuat!$D$5:$D$1000,Loc!$A21)</f>
        <v>0</v>
      </c>
      <c r="BS21" s="7">
        <f>SUMIFS(Xuat!$G$5:$G$1000,Xuat!$C$5:$C$1000,DATE(Thang!$E$4,Thang!$C$4,BS$2),Xuat!$D$5:$D$1000,Loc!$A21)</f>
        <v>0</v>
      </c>
    </row>
    <row r="22" spans="1:71" x14ac:dyDescent="0.2">
      <c r="A22" s="2">
        <f>DM!C22</f>
        <v>0</v>
      </c>
      <c r="B22" s="3">
        <f>VLOOKUP(A22,Tondau!$B$5:$F$500,3,0)</f>
        <v>0</v>
      </c>
      <c r="C22" s="3">
        <f>VLOOKUP(Tinhgiavon!A22,Tondau!$B$5:$E$500,4,0)</f>
        <v>0</v>
      </c>
      <c r="D22" s="3">
        <f t="shared" si="2"/>
        <v>0</v>
      </c>
      <c r="E22" s="3">
        <f>SUMIF(Nhap!$F$5:$F$1000,Tinhgiavon!A22,Nhap!$K$5:$K$1000)</f>
        <v>0</v>
      </c>
      <c r="F22" s="3">
        <f t="shared" si="3"/>
        <v>0</v>
      </c>
      <c r="G22" s="3">
        <f t="shared" si="4"/>
        <v>0</v>
      </c>
      <c r="H22" s="3">
        <f t="shared" si="5"/>
        <v>0</v>
      </c>
      <c r="I22" s="3">
        <f t="shared" si="6"/>
        <v>0</v>
      </c>
      <c r="J22" s="7">
        <f>SUMIFS(Nhap!$I$5:$I$1000,Nhap!$E$5:$E$1000,DATE(Thang!$E$4,Thang!$C$4,Loc!$F$2),Nhap!$F$5:$F$1000,Loc!A22)</f>
        <v>0</v>
      </c>
      <c r="K22" s="7">
        <f>SUMIFS(Nhap!$I$5:$I$1000,Nhap!$E$5:$E$1000,DATE(Thang!$E$4,Thang!$C$4,Loc!$G$2),Nhap!$F$5:$F$1000,Loc!A22)</f>
        <v>0</v>
      </c>
      <c r="L22" s="7">
        <f>SUMIFS(Nhap!$I$5:$I$1000,Nhap!$E$5:$E$1000,DATE(Thang!$E$4,Thang!$C$4,Loc!$H$2),Nhap!$F$5:$F$1000,Loc!A22)</f>
        <v>0</v>
      </c>
      <c r="M22" s="7">
        <f>SUMIFS(Nhap!$I$5:$I$1000,Nhap!$E$5:$E$1000,DATE(Thang!$E$4,Thang!$C$4,Loc!$I$2),Nhap!$F$5:$F$1000,Loc!A22)</f>
        <v>0</v>
      </c>
      <c r="N22" s="7">
        <f>SUMIFS(Nhap!$I$5:$I$1000,Nhap!$E$5:$E$1000,DATE(Thang!$E$4,Thang!$C$4,Loc!$J$2),Nhap!$F$5:$F$1000,Loc!A22)</f>
        <v>0</v>
      </c>
      <c r="O22" s="7">
        <f>SUMIFS(Nhap!$I$5:$I$1000,Nhap!$E$5:$E$1000,DATE(Thang!$E$4,Thang!$C$4,Loc!$K$2),Nhap!$F$5:$F$1000,Loc!A22)</f>
        <v>0</v>
      </c>
      <c r="P22" s="7">
        <f>SUMIFS(Nhap!$I$5:$I$1000,Nhap!$E$5:$E$1000,DATE(Thang!$E$4,Thang!$C$4,Loc!$L$2),Nhap!$F$5:$F$1000,Loc!A22)</f>
        <v>0</v>
      </c>
      <c r="Q22" s="7">
        <f>SUMIFS(Nhap!$I$5:$I$1000,Nhap!$E$5:$E$1000,DATE(Thang!$E$4,Thang!$C$4,Loc!$M$2),Nhap!$F$5:$F$1000,Loc!A22)</f>
        <v>0</v>
      </c>
      <c r="R22" s="7">
        <f>SUMIFS(Nhap!$I$5:$I$1000,Nhap!$E$5:$E$1000,DATE(Thang!$E$4,Thang!$C$4,Loc!$N$2),Nhap!$F$5:$F$1000,Loc!A22)</f>
        <v>0</v>
      </c>
      <c r="S22" s="7">
        <f>SUMIFS(Nhap!$I$5:$I$1000,Nhap!$E$5:$E$1000,DATE(Thang!$E$4,Thang!$C$4,Loc!$O$2),Nhap!$F$5:$F$1000,Loc!A22)</f>
        <v>0</v>
      </c>
      <c r="T22" s="7">
        <f>SUMIFS(Nhap!$I$5:$I$1000,Nhap!$E$5:$E$1000,DATE(Thang!$E$4,Thang!$C$4,Loc!$P$2),Nhap!$F$5:$F$1000,Loc!A22)</f>
        <v>0</v>
      </c>
      <c r="U22" s="7">
        <f>SUMIFS(Nhap!$I$5:$I$1000,Nhap!$E$5:$E$1000,DATE(Thang!$E$4,Thang!$C$4,Loc!$Q$2),Nhap!$F$5:$F$1000,Loc!A22)</f>
        <v>0</v>
      </c>
      <c r="V22" s="7">
        <f>SUMIFS(Nhap!$I$5:$I$1000,Nhap!$E$5:$E$1000,DATE(Thang!$E$4,Thang!$C$4,Loc!$R$2),Nhap!$F$5:$F$1000,Loc!A22)</f>
        <v>0</v>
      </c>
      <c r="W22" s="7">
        <f>SUMIFS(Nhap!$I$5:$I$1000,Nhap!$E$5:$E$1000,DATE(Thang!$E$4,Thang!$C$4,Loc!$S$2),Nhap!$F$5:$F$1000,Loc!A22)</f>
        <v>0</v>
      </c>
      <c r="X22" s="7">
        <f>SUMIFS(Nhap!$I$5:$I$1000,Nhap!$E$5:$E$1000,DATE(Thang!$E$4,Thang!$C$4,Loc!$T$2),Nhap!$F$5:$F$1000,Loc!A22)</f>
        <v>0</v>
      </c>
      <c r="Y22" s="7">
        <f>SUMIFS(Nhap!$I$5:$I$1000,Nhap!$E$5:$E$1000,DATE(Thang!$E$4,Thang!$C$4,Loc!$U$2),Nhap!$F$5:$F$1000,Loc!A22)</f>
        <v>0</v>
      </c>
      <c r="Z22" s="7">
        <f>SUMIFS(Nhap!$I$5:$I$1000,Nhap!$E$5:$E$1000,DATE(Thang!$E$4,Thang!$C$4,Loc!$V$2),Nhap!$F$5:$F$1000,Loc!A22)</f>
        <v>0</v>
      </c>
      <c r="AA22" s="7">
        <f>SUMIFS(Nhap!$I$5:$I$1000,Nhap!$E$5:$E$1000,DATE(Thang!$E$4,Thang!$C$4,Loc!$W$2),Nhap!$F$5:$F$1000,Loc!A22)</f>
        <v>0</v>
      </c>
      <c r="AB22" s="7">
        <f>SUMIFS(Nhap!$I$5:$I$1000,Nhap!$E$5:$E$1000,DATE(Thang!$E$4,Thang!$C$4,Loc!$X$2),Nhap!$F$5:$F$1000,Loc!A22)</f>
        <v>0</v>
      </c>
      <c r="AC22" s="7">
        <f>SUMIFS(Nhap!$I$5:$I$1000,Nhap!$E$5:$E$1000,DATE(Thang!$E$4,Thang!$C$4,Loc!$Y$2),Nhap!$F$5:$F$1000,Loc!A22)</f>
        <v>0</v>
      </c>
      <c r="AD22" s="7">
        <f>SUMIFS(Nhap!$I$5:$I$1000,Nhap!$E$5:$E$1000,DATE(Thang!$E$4,Thang!$C$4,Loc!$Z$2),Nhap!$F$5:$F$1000,Loc!A22)</f>
        <v>0</v>
      </c>
      <c r="AE22" s="7">
        <f>SUMIFS(Nhap!$I$5:$I$1000,Nhap!$E$5:$E$1000,DATE(Thang!$E$4,Thang!$C$4,Loc!$AA$2),Nhap!$F$5:$F$1000,Loc!A22)</f>
        <v>0</v>
      </c>
      <c r="AF22" s="7">
        <f>SUMIFS(Nhap!$I$5:$I$1000,Nhap!$E$5:$E$1000,DATE(Thang!$E$4,Thang!$C$4,Loc!$AB$2),Nhap!$F$5:$F$1000,Loc!A22)</f>
        <v>0</v>
      </c>
      <c r="AG22" s="7">
        <f>SUMIFS(Nhap!$I$5:$I$1000,Nhap!$E$5:$E$1000,DATE(Thang!$E$4,Thang!$C$4,Loc!$AC$2),Nhap!$F$5:$F$1000,Loc!A22)</f>
        <v>0</v>
      </c>
      <c r="AH22" s="7">
        <f>SUMIFS(Nhap!$I$5:$I$1000,Nhap!$E$5:$E$1000,DATE(Thang!$E$4,Thang!$C$4,Loc!$AD$2),Nhap!$F$5:$F$1000,Loc!$A$5)</f>
        <v>0</v>
      </c>
      <c r="AI22" s="7">
        <f>SUMIFS(Nhap!$I$5:$I$1000,Nhap!$E$5:$E$1000,DATE(Thang!$E$4,Thang!$C$4,Loc!$AE$2),Nhap!$F$5:$F$1000,Loc!A22)</f>
        <v>0</v>
      </c>
      <c r="AJ22" s="7">
        <f>SUMIFS(Nhap!$I$5:$I$1000,Nhap!$E$5:$E$1000,DATE(Thang!$E$4,Thang!$C$4,Loc!$AF$2),Nhap!$F$5:$F$1000,Loc!A22)</f>
        <v>0</v>
      </c>
      <c r="AK22" s="7">
        <f>SUMIFS(Nhap!$I$5:$I$1000,Nhap!$E$5:$E$1000,DATE(Thang!$E$4,Thang!$C$4,Loc!$AG$2),Nhap!$F$5:$F$1000,Loc!A22)</f>
        <v>0</v>
      </c>
      <c r="AL22" s="7">
        <f>SUMIFS(Nhap!$I$5:$I$1000,Nhap!$E$5:$E$1000,DATE(Thang!$E$4,Thang!$C$4,Loc!$AH$2),Nhap!$F$5:$F$1000,Loc!A22)</f>
        <v>0</v>
      </c>
      <c r="AM22" s="7">
        <f>SUMIFS(Nhap!$I$5:$I$1000,Nhap!$E$5:$E$1000,DATE(Thang!$E$4,Thang!$C$4,Loc!$AI$2),Nhap!$F$5:$F$1000,Loc!A22)</f>
        <v>0</v>
      </c>
      <c r="AN22" s="7">
        <f>SUMIFS(Nhap!$I$5:$I$1000,Nhap!$E$5:$E$1000,DATE(Thang!$E$4,Thang!$C$4,Loc!$AJ$2),Nhap!$F$5:$F$1000,Loc!A22)</f>
        <v>0</v>
      </c>
      <c r="AO22" s="7">
        <f>SUMIFS(Xuat!$G$5:$G$1000,Xuat!$C$5:$C$1000,DATE(Thang!$E$4,Thang!$C$4,AO$2),Xuat!$D$5:$D$1000,Loc!$A22)</f>
        <v>0</v>
      </c>
      <c r="AP22" s="7">
        <f>SUMIFS(Xuat!$G$5:$G$1000,Xuat!$C$5:$C$1000,DATE(Thang!$E$4,Thang!$C$4,AP$2),Xuat!$D$5:$D$1000,Loc!$A22)</f>
        <v>0</v>
      </c>
      <c r="AQ22" s="7">
        <f>SUMIFS(Xuat!$G$5:$G$1000,Xuat!$C$5:$C$1000,DATE(Thang!$E$4,Thang!$C$4,AQ$2),Xuat!$D$5:$D$1000,Loc!$A22)</f>
        <v>0</v>
      </c>
      <c r="AR22" s="7">
        <f>SUMIFS(Xuat!$G$5:$G$1000,Xuat!$C$5:$C$1000,DATE(Thang!$E$4,Thang!$C$4,AR$2),Xuat!$D$5:$D$1000,Loc!$A22)</f>
        <v>0</v>
      </c>
      <c r="AS22" s="7">
        <f>SUMIFS(Xuat!$G$5:$G$1000,Xuat!$C$5:$C$1000,DATE(Thang!$E$4,Thang!$C$4,AS$2),Xuat!$D$5:$D$1000,Loc!$A22)</f>
        <v>0</v>
      </c>
      <c r="AT22" s="7">
        <f>SUMIFS(Xuat!$G$5:$G$1000,Xuat!$C$5:$C$1000,DATE(Thang!$E$4,Thang!$C$4,AT$2),Xuat!$D$5:$D$1000,Loc!$A22)</f>
        <v>0</v>
      </c>
      <c r="AU22" s="7">
        <f>SUMIFS(Xuat!$G$5:$G$1000,Xuat!$C$5:$C$1000,DATE(Thang!$E$4,Thang!$C$4,AU$2),Xuat!$D$5:$D$1000,Loc!$A22)</f>
        <v>0</v>
      </c>
      <c r="AV22" s="7">
        <f>SUMIFS(Xuat!$G$5:$G$1000,Xuat!$C$5:$C$1000,DATE(Thang!$E$4,Thang!$C$4,AV$2),Xuat!$D$5:$D$1000,Loc!$A22)</f>
        <v>0</v>
      </c>
      <c r="AW22" s="7">
        <f>SUMIFS(Xuat!$G$5:$G$1000,Xuat!$C$5:$C$1000,DATE(Thang!$E$4,Thang!$C$4,AW$2),Xuat!$D$5:$D$1000,Loc!$A22)</f>
        <v>0</v>
      </c>
      <c r="AX22" s="7">
        <f>SUMIFS(Xuat!$G$5:$G$1000,Xuat!$C$5:$C$1000,DATE(Thang!$E$4,Thang!$C$4,AX$2),Xuat!$D$5:$D$1000,Loc!$A22)</f>
        <v>0</v>
      </c>
      <c r="AY22" s="7">
        <f>SUMIFS(Xuat!$G$5:$G$1000,Xuat!$C$5:$C$1000,DATE(Thang!$E$4,Thang!$C$4,AY$2),Xuat!$D$5:$D$1000,Loc!$A22)</f>
        <v>0</v>
      </c>
      <c r="AZ22" s="7">
        <f>SUMIFS(Xuat!$G$5:$G$1000,Xuat!$C$5:$C$1000,DATE(Thang!$E$4,Thang!$C$4,AZ$2),Xuat!$D$5:$D$1000,Loc!$A22)</f>
        <v>0</v>
      </c>
      <c r="BA22" s="7">
        <f>SUMIFS(Xuat!$G$5:$G$1000,Xuat!$C$5:$C$1000,DATE(Thang!$E$4,Thang!$C$4,BA$2),Xuat!$D$5:$D$1000,Loc!$A22)</f>
        <v>0</v>
      </c>
      <c r="BB22" s="7">
        <f>SUMIFS(Xuat!$G$5:$G$1000,Xuat!$C$5:$C$1000,DATE(Thang!$E$4,Thang!$C$4,BB$2),Xuat!$D$5:$D$1000,Loc!$A22)</f>
        <v>0</v>
      </c>
      <c r="BC22" s="7">
        <f>SUMIFS(Xuat!$G$5:$G$1000,Xuat!$C$5:$C$1000,DATE(Thang!$E$4,Thang!$C$4,BC$2),Xuat!$D$5:$D$1000,Loc!$A22)</f>
        <v>0</v>
      </c>
      <c r="BD22" s="7">
        <f>SUMIFS(Xuat!$G$5:$G$1000,Xuat!$C$5:$C$1000,DATE(Thang!$E$4,Thang!$C$4,BD$2),Xuat!$D$5:$D$1000,Loc!$A22)</f>
        <v>0</v>
      </c>
      <c r="BE22" s="7">
        <f>SUMIFS(Xuat!$G$5:$G$1000,Xuat!$C$5:$C$1000,DATE(Thang!$E$4,Thang!$C$4,BE$2),Xuat!$D$5:$D$1000,Loc!$A22)</f>
        <v>0</v>
      </c>
      <c r="BF22" s="7">
        <f>SUMIFS(Xuat!$G$5:$G$1000,Xuat!$C$5:$C$1000,DATE(Thang!$E$4,Thang!$C$4,BF$2),Xuat!$D$5:$D$1000,Loc!$A22)</f>
        <v>0</v>
      </c>
      <c r="BG22" s="7">
        <f>SUMIFS(Xuat!$G$5:$G$1000,Xuat!$C$5:$C$1000,DATE(Thang!$E$4,Thang!$C$4,BG$2),Xuat!$D$5:$D$1000,Loc!$A22)</f>
        <v>0</v>
      </c>
      <c r="BH22" s="7">
        <f>SUMIFS(Xuat!$G$5:$G$1000,Xuat!$C$5:$C$1000,DATE(Thang!$E$4,Thang!$C$4,BH$2),Xuat!$D$5:$D$1000,Loc!$A22)</f>
        <v>0</v>
      </c>
      <c r="BI22" s="7">
        <f>SUMIFS(Xuat!$G$5:$G$1000,Xuat!$C$5:$C$1000,DATE(Thang!$E$4,Thang!$C$4,BI$2),Xuat!$D$5:$D$1000,Loc!$A22)</f>
        <v>0</v>
      </c>
      <c r="BJ22" s="7">
        <f>SUMIFS(Xuat!$G$5:$G$1000,Xuat!$C$5:$C$1000,DATE(Thang!$E$4,Thang!$C$4,BJ$2),Xuat!$D$5:$D$1000,Loc!$A22)</f>
        <v>0</v>
      </c>
      <c r="BK22" s="7">
        <f>SUMIFS(Xuat!$G$5:$G$1000,Xuat!$C$5:$C$1000,DATE(Thang!$E$4,Thang!$C$4,BK$2),Xuat!$D$5:$D$1000,Loc!$A22)</f>
        <v>0</v>
      </c>
      <c r="BL22" s="7">
        <f>SUMIFS(Xuat!$G$5:$G$1000,Xuat!$C$5:$C$1000,DATE(Thang!$E$4,Thang!$C$4,BL$2),Xuat!$D$5:$D$1000,Loc!$A22)</f>
        <v>0</v>
      </c>
      <c r="BM22" s="7">
        <f>SUMIFS(Xuat!$G$5:$G$1000,Xuat!$C$5:$C$1000,DATE(Thang!$E$4,Thang!$C$4,BM$2),Xuat!$D$5:$D$1000,Loc!$A22)</f>
        <v>0</v>
      </c>
      <c r="BN22" s="7">
        <f>SUMIFS(Xuat!$G$5:$G$1000,Xuat!$C$5:$C$1000,DATE(Thang!$E$4,Thang!$C$4,BN$2),Xuat!$D$5:$D$1000,Loc!$A22)</f>
        <v>0</v>
      </c>
      <c r="BO22" s="7">
        <f>SUMIFS(Xuat!$G$5:$G$1000,Xuat!$C$5:$C$1000,DATE(Thang!$E$4,Thang!$C$4,BO$2),Xuat!$D$5:$D$1000,Loc!$A22)</f>
        <v>0</v>
      </c>
      <c r="BP22" s="7">
        <f>SUMIFS(Xuat!$G$5:$G$1000,Xuat!$C$5:$C$1000,DATE(Thang!$E$4,Thang!$C$4,BP$2),Xuat!$D$5:$D$1000,Loc!$A22)</f>
        <v>0</v>
      </c>
      <c r="BQ22" s="7">
        <f>SUMIFS(Xuat!$G$5:$G$1000,Xuat!$C$5:$C$1000,DATE(Thang!$E$4,Thang!$C$4,BQ$2),Xuat!$D$5:$D$1000,Loc!$A22)</f>
        <v>0</v>
      </c>
      <c r="BR22" s="7">
        <f>SUMIFS(Xuat!$G$5:$G$1000,Xuat!$C$5:$C$1000,DATE(Thang!$E$4,Thang!$C$4,BR$2),Xuat!$D$5:$D$1000,Loc!$A22)</f>
        <v>0</v>
      </c>
      <c r="BS22" s="7">
        <f>SUMIFS(Xuat!$G$5:$G$1000,Xuat!$C$5:$C$1000,DATE(Thang!$E$4,Thang!$C$4,BS$2),Xuat!$D$5:$D$1000,Loc!$A22)</f>
        <v>0</v>
      </c>
    </row>
    <row r="23" spans="1:71" x14ac:dyDescent="0.2">
      <c r="A23" s="2">
        <f>DM!C23</f>
        <v>0</v>
      </c>
      <c r="B23" s="3">
        <f>VLOOKUP(A23,Tondau!$B$5:$F$500,3,0)</f>
        <v>0</v>
      </c>
      <c r="C23" s="3">
        <f>VLOOKUP(Tinhgiavon!A23,Tondau!$B$5:$E$500,4,0)</f>
        <v>0</v>
      </c>
      <c r="D23" s="3">
        <f t="shared" si="2"/>
        <v>0</v>
      </c>
      <c r="E23" s="3">
        <f>SUMIF(Nhap!$F$5:$F$1000,Tinhgiavon!A23,Nhap!$K$5:$K$1000)</f>
        <v>0</v>
      </c>
      <c r="F23" s="3">
        <f t="shared" si="3"/>
        <v>0</v>
      </c>
      <c r="G23" s="3">
        <f t="shared" si="4"/>
        <v>0</v>
      </c>
      <c r="H23" s="3">
        <f t="shared" si="5"/>
        <v>0</v>
      </c>
      <c r="I23" s="3">
        <f t="shared" si="6"/>
        <v>0</v>
      </c>
      <c r="J23" s="7">
        <f>SUMIFS(Nhap!$I$5:$I$1000,Nhap!$E$5:$E$1000,DATE(Thang!$E$4,Thang!$C$4,Loc!$F$2),Nhap!$F$5:$F$1000,Loc!A23)</f>
        <v>0</v>
      </c>
      <c r="K23" s="7">
        <f>SUMIFS(Nhap!$I$5:$I$1000,Nhap!$E$5:$E$1000,DATE(Thang!$E$4,Thang!$C$4,Loc!$G$2),Nhap!$F$5:$F$1000,Loc!A23)</f>
        <v>0</v>
      </c>
      <c r="L23" s="7">
        <f>SUMIFS(Nhap!$I$5:$I$1000,Nhap!$E$5:$E$1000,DATE(Thang!$E$4,Thang!$C$4,Loc!$H$2),Nhap!$F$5:$F$1000,Loc!A23)</f>
        <v>0</v>
      </c>
      <c r="M23" s="7">
        <f>SUMIFS(Nhap!$I$5:$I$1000,Nhap!$E$5:$E$1000,DATE(Thang!$E$4,Thang!$C$4,Loc!$I$2),Nhap!$F$5:$F$1000,Loc!A23)</f>
        <v>0</v>
      </c>
      <c r="N23" s="7">
        <f>SUMIFS(Nhap!$I$5:$I$1000,Nhap!$E$5:$E$1000,DATE(Thang!$E$4,Thang!$C$4,Loc!$J$2),Nhap!$F$5:$F$1000,Loc!A23)</f>
        <v>0</v>
      </c>
      <c r="O23" s="7">
        <f>SUMIFS(Nhap!$I$5:$I$1000,Nhap!$E$5:$E$1000,DATE(Thang!$E$4,Thang!$C$4,Loc!$K$2),Nhap!$F$5:$F$1000,Loc!A23)</f>
        <v>0</v>
      </c>
      <c r="P23" s="7">
        <f>SUMIFS(Nhap!$I$5:$I$1000,Nhap!$E$5:$E$1000,DATE(Thang!$E$4,Thang!$C$4,Loc!$L$2),Nhap!$F$5:$F$1000,Loc!A23)</f>
        <v>0</v>
      </c>
      <c r="Q23" s="7">
        <f>SUMIFS(Nhap!$I$5:$I$1000,Nhap!$E$5:$E$1000,DATE(Thang!$E$4,Thang!$C$4,Loc!$M$2),Nhap!$F$5:$F$1000,Loc!A23)</f>
        <v>0</v>
      </c>
      <c r="R23" s="7">
        <f>SUMIFS(Nhap!$I$5:$I$1000,Nhap!$E$5:$E$1000,DATE(Thang!$E$4,Thang!$C$4,Loc!$N$2),Nhap!$F$5:$F$1000,Loc!A23)</f>
        <v>0</v>
      </c>
      <c r="S23" s="7">
        <f>SUMIFS(Nhap!$I$5:$I$1000,Nhap!$E$5:$E$1000,DATE(Thang!$E$4,Thang!$C$4,Loc!$O$2),Nhap!$F$5:$F$1000,Loc!A23)</f>
        <v>0</v>
      </c>
      <c r="T23" s="7">
        <f>SUMIFS(Nhap!$I$5:$I$1000,Nhap!$E$5:$E$1000,DATE(Thang!$E$4,Thang!$C$4,Loc!$P$2),Nhap!$F$5:$F$1000,Loc!A23)</f>
        <v>0</v>
      </c>
      <c r="U23" s="7">
        <f>SUMIFS(Nhap!$I$5:$I$1000,Nhap!$E$5:$E$1000,DATE(Thang!$E$4,Thang!$C$4,Loc!$Q$2),Nhap!$F$5:$F$1000,Loc!A23)</f>
        <v>0</v>
      </c>
      <c r="V23" s="7">
        <f>SUMIFS(Nhap!$I$5:$I$1000,Nhap!$E$5:$E$1000,DATE(Thang!$E$4,Thang!$C$4,Loc!$R$2),Nhap!$F$5:$F$1000,Loc!A23)</f>
        <v>0</v>
      </c>
      <c r="W23" s="7">
        <f>SUMIFS(Nhap!$I$5:$I$1000,Nhap!$E$5:$E$1000,DATE(Thang!$E$4,Thang!$C$4,Loc!$S$2),Nhap!$F$5:$F$1000,Loc!A23)</f>
        <v>0</v>
      </c>
      <c r="X23" s="7">
        <f>SUMIFS(Nhap!$I$5:$I$1000,Nhap!$E$5:$E$1000,DATE(Thang!$E$4,Thang!$C$4,Loc!$T$2),Nhap!$F$5:$F$1000,Loc!A23)</f>
        <v>0</v>
      </c>
      <c r="Y23" s="7">
        <f>SUMIFS(Nhap!$I$5:$I$1000,Nhap!$E$5:$E$1000,DATE(Thang!$E$4,Thang!$C$4,Loc!$U$2),Nhap!$F$5:$F$1000,Loc!A23)</f>
        <v>0</v>
      </c>
      <c r="Z23" s="7">
        <f>SUMIFS(Nhap!$I$5:$I$1000,Nhap!$E$5:$E$1000,DATE(Thang!$E$4,Thang!$C$4,Loc!$V$2),Nhap!$F$5:$F$1000,Loc!A23)</f>
        <v>0</v>
      </c>
      <c r="AA23" s="7">
        <f>SUMIFS(Nhap!$I$5:$I$1000,Nhap!$E$5:$E$1000,DATE(Thang!$E$4,Thang!$C$4,Loc!$W$2),Nhap!$F$5:$F$1000,Loc!A23)</f>
        <v>0</v>
      </c>
      <c r="AB23" s="7">
        <f>SUMIFS(Nhap!$I$5:$I$1000,Nhap!$E$5:$E$1000,DATE(Thang!$E$4,Thang!$C$4,Loc!$X$2),Nhap!$F$5:$F$1000,Loc!A23)</f>
        <v>0</v>
      </c>
      <c r="AC23" s="7">
        <f>SUMIFS(Nhap!$I$5:$I$1000,Nhap!$E$5:$E$1000,DATE(Thang!$E$4,Thang!$C$4,Loc!$Y$2),Nhap!$F$5:$F$1000,Loc!A23)</f>
        <v>0</v>
      </c>
      <c r="AD23" s="7">
        <f>SUMIFS(Nhap!$I$5:$I$1000,Nhap!$E$5:$E$1000,DATE(Thang!$E$4,Thang!$C$4,Loc!$Z$2),Nhap!$F$5:$F$1000,Loc!A23)</f>
        <v>0</v>
      </c>
      <c r="AE23" s="7">
        <f>SUMIFS(Nhap!$I$5:$I$1000,Nhap!$E$5:$E$1000,DATE(Thang!$E$4,Thang!$C$4,Loc!$AA$2),Nhap!$F$5:$F$1000,Loc!A23)</f>
        <v>0</v>
      </c>
      <c r="AF23" s="7">
        <f>SUMIFS(Nhap!$I$5:$I$1000,Nhap!$E$5:$E$1000,DATE(Thang!$E$4,Thang!$C$4,Loc!$AB$2),Nhap!$F$5:$F$1000,Loc!A23)</f>
        <v>0</v>
      </c>
      <c r="AG23" s="7">
        <f>SUMIFS(Nhap!$I$5:$I$1000,Nhap!$E$5:$E$1000,DATE(Thang!$E$4,Thang!$C$4,Loc!$AC$2),Nhap!$F$5:$F$1000,Loc!A23)</f>
        <v>0</v>
      </c>
      <c r="AH23" s="7">
        <f>SUMIFS(Nhap!$I$5:$I$1000,Nhap!$E$5:$E$1000,DATE(Thang!$E$4,Thang!$C$4,Loc!$AD$2),Nhap!$F$5:$F$1000,Loc!$A$5)</f>
        <v>0</v>
      </c>
      <c r="AI23" s="7">
        <f>SUMIFS(Nhap!$I$5:$I$1000,Nhap!$E$5:$E$1000,DATE(Thang!$E$4,Thang!$C$4,Loc!$AE$2),Nhap!$F$5:$F$1000,Loc!A23)</f>
        <v>0</v>
      </c>
      <c r="AJ23" s="7">
        <f>SUMIFS(Nhap!$I$5:$I$1000,Nhap!$E$5:$E$1000,DATE(Thang!$E$4,Thang!$C$4,Loc!$AF$2),Nhap!$F$5:$F$1000,Loc!A23)</f>
        <v>0</v>
      </c>
      <c r="AK23" s="7">
        <f>SUMIFS(Nhap!$I$5:$I$1000,Nhap!$E$5:$E$1000,DATE(Thang!$E$4,Thang!$C$4,Loc!$AG$2),Nhap!$F$5:$F$1000,Loc!A23)</f>
        <v>0</v>
      </c>
      <c r="AL23" s="7">
        <f>SUMIFS(Nhap!$I$5:$I$1000,Nhap!$E$5:$E$1000,DATE(Thang!$E$4,Thang!$C$4,Loc!$AH$2),Nhap!$F$5:$F$1000,Loc!A23)</f>
        <v>0</v>
      </c>
      <c r="AM23" s="7">
        <f>SUMIFS(Nhap!$I$5:$I$1000,Nhap!$E$5:$E$1000,DATE(Thang!$E$4,Thang!$C$4,Loc!$AI$2),Nhap!$F$5:$F$1000,Loc!A23)</f>
        <v>0</v>
      </c>
      <c r="AN23" s="7">
        <f>SUMIFS(Nhap!$I$5:$I$1000,Nhap!$E$5:$E$1000,DATE(Thang!$E$4,Thang!$C$4,Loc!$AJ$2),Nhap!$F$5:$F$1000,Loc!A23)</f>
        <v>0</v>
      </c>
      <c r="AO23" s="7">
        <f>SUMIFS(Xuat!$G$5:$G$1000,Xuat!$C$5:$C$1000,DATE(Thang!$E$4,Thang!$C$4,AO$2),Xuat!$D$5:$D$1000,Loc!$A23)</f>
        <v>0</v>
      </c>
      <c r="AP23" s="7">
        <f>SUMIFS(Xuat!$G$5:$G$1000,Xuat!$C$5:$C$1000,DATE(Thang!$E$4,Thang!$C$4,AP$2),Xuat!$D$5:$D$1000,Loc!$A23)</f>
        <v>0</v>
      </c>
      <c r="AQ23" s="7">
        <f>SUMIFS(Xuat!$G$5:$G$1000,Xuat!$C$5:$C$1000,DATE(Thang!$E$4,Thang!$C$4,AQ$2),Xuat!$D$5:$D$1000,Loc!$A23)</f>
        <v>0</v>
      </c>
      <c r="AR23" s="7">
        <f>SUMIFS(Xuat!$G$5:$G$1000,Xuat!$C$5:$C$1000,DATE(Thang!$E$4,Thang!$C$4,AR$2),Xuat!$D$5:$D$1000,Loc!$A23)</f>
        <v>0</v>
      </c>
      <c r="AS23" s="7">
        <f>SUMIFS(Xuat!$G$5:$G$1000,Xuat!$C$5:$C$1000,DATE(Thang!$E$4,Thang!$C$4,AS$2),Xuat!$D$5:$D$1000,Loc!$A23)</f>
        <v>0</v>
      </c>
      <c r="AT23" s="7">
        <f>SUMIFS(Xuat!$G$5:$G$1000,Xuat!$C$5:$C$1000,DATE(Thang!$E$4,Thang!$C$4,AT$2),Xuat!$D$5:$D$1000,Loc!$A23)</f>
        <v>0</v>
      </c>
      <c r="AU23" s="7">
        <f>SUMIFS(Xuat!$G$5:$G$1000,Xuat!$C$5:$C$1000,DATE(Thang!$E$4,Thang!$C$4,AU$2),Xuat!$D$5:$D$1000,Loc!$A23)</f>
        <v>0</v>
      </c>
      <c r="AV23" s="7">
        <f>SUMIFS(Xuat!$G$5:$G$1000,Xuat!$C$5:$C$1000,DATE(Thang!$E$4,Thang!$C$4,AV$2),Xuat!$D$5:$D$1000,Loc!$A23)</f>
        <v>0</v>
      </c>
      <c r="AW23" s="7">
        <f>SUMIFS(Xuat!$G$5:$G$1000,Xuat!$C$5:$C$1000,DATE(Thang!$E$4,Thang!$C$4,AW$2),Xuat!$D$5:$D$1000,Loc!$A23)</f>
        <v>0</v>
      </c>
      <c r="AX23" s="7">
        <f>SUMIFS(Xuat!$G$5:$G$1000,Xuat!$C$5:$C$1000,DATE(Thang!$E$4,Thang!$C$4,AX$2),Xuat!$D$5:$D$1000,Loc!$A23)</f>
        <v>0</v>
      </c>
      <c r="AY23" s="7">
        <f>SUMIFS(Xuat!$G$5:$G$1000,Xuat!$C$5:$C$1000,DATE(Thang!$E$4,Thang!$C$4,AY$2),Xuat!$D$5:$D$1000,Loc!$A23)</f>
        <v>0</v>
      </c>
      <c r="AZ23" s="7">
        <f>SUMIFS(Xuat!$G$5:$G$1000,Xuat!$C$5:$C$1000,DATE(Thang!$E$4,Thang!$C$4,AZ$2),Xuat!$D$5:$D$1000,Loc!$A23)</f>
        <v>0</v>
      </c>
      <c r="BA23" s="7">
        <f>SUMIFS(Xuat!$G$5:$G$1000,Xuat!$C$5:$C$1000,DATE(Thang!$E$4,Thang!$C$4,BA$2),Xuat!$D$5:$D$1000,Loc!$A23)</f>
        <v>0</v>
      </c>
      <c r="BB23" s="7">
        <f>SUMIFS(Xuat!$G$5:$G$1000,Xuat!$C$5:$C$1000,DATE(Thang!$E$4,Thang!$C$4,BB$2),Xuat!$D$5:$D$1000,Loc!$A23)</f>
        <v>0</v>
      </c>
      <c r="BC23" s="7">
        <f>SUMIFS(Xuat!$G$5:$G$1000,Xuat!$C$5:$C$1000,DATE(Thang!$E$4,Thang!$C$4,BC$2),Xuat!$D$5:$D$1000,Loc!$A23)</f>
        <v>0</v>
      </c>
      <c r="BD23" s="7">
        <f>SUMIFS(Xuat!$G$5:$G$1000,Xuat!$C$5:$C$1000,DATE(Thang!$E$4,Thang!$C$4,BD$2),Xuat!$D$5:$D$1000,Loc!$A23)</f>
        <v>0</v>
      </c>
      <c r="BE23" s="7">
        <f>SUMIFS(Xuat!$G$5:$G$1000,Xuat!$C$5:$C$1000,DATE(Thang!$E$4,Thang!$C$4,BE$2),Xuat!$D$5:$D$1000,Loc!$A23)</f>
        <v>0</v>
      </c>
      <c r="BF23" s="7">
        <f>SUMIFS(Xuat!$G$5:$G$1000,Xuat!$C$5:$C$1000,DATE(Thang!$E$4,Thang!$C$4,BF$2),Xuat!$D$5:$D$1000,Loc!$A23)</f>
        <v>0</v>
      </c>
      <c r="BG23" s="7">
        <f>SUMIFS(Xuat!$G$5:$G$1000,Xuat!$C$5:$C$1000,DATE(Thang!$E$4,Thang!$C$4,BG$2),Xuat!$D$5:$D$1000,Loc!$A23)</f>
        <v>0</v>
      </c>
      <c r="BH23" s="7">
        <f>SUMIFS(Xuat!$G$5:$G$1000,Xuat!$C$5:$C$1000,DATE(Thang!$E$4,Thang!$C$4,BH$2),Xuat!$D$5:$D$1000,Loc!$A23)</f>
        <v>0</v>
      </c>
      <c r="BI23" s="7">
        <f>SUMIFS(Xuat!$G$5:$G$1000,Xuat!$C$5:$C$1000,DATE(Thang!$E$4,Thang!$C$4,BI$2),Xuat!$D$5:$D$1000,Loc!$A23)</f>
        <v>0</v>
      </c>
      <c r="BJ23" s="7">
        <f>SUMIFS(Xuat!$G$5:$G$1000,Xuat!$C$5:$C$1000,DATE(Thang!$E$4,Thang!$C$4,BJ$2),Xuat!$D$5:$D$1000,Loc!$A23)</f>
        <v>0</v>
      </c>
      <c r="BK23" s="7">
        <f>SUMIFS(Xuat!$G$5:$G$1000,Xuat!$C$5:$C$1000,DATE(Thang!$E$4,Thang!$C$4,BK$2),Xuat!$D$5:$D$1000,Loc!$A23)</f>
        <v>0</v>
      </c>
      <c r="BL23" s="7">
        <f>SUMIFS(Xuat!$G$5:$G$1000,Xuat!$C$5:$C$1000,DATE(Thang!$E$4,Thang!$C$4,BL$2),Xuat!$D$5:$D$1000,Loc!$A23)</f>
        <v>0</v>
      </c>
      <c r="BM23" s="7">
        <f>SUMIFS(Xuat!$G$5:$G$1000,Xuat!$C$5:$C$1000,DATE(Thang!$E$4,Thang!$C$4,BM$2),Xuat!$D$5:$D$1000,Loc!$A23)</f>
        <v>0</v>
      </c>
      <c r="BN23" s="7">
        <f>SUMIFS(Xuat!$G$5:$G$1000,Xuat!$C$5:$C$1000,DATE(Thang!$E$4,Thang!$C$4,BN$2),Xuat!$D$5:$D$1000,Loc!$A23)</f>
        <v>0</v>
      </c>
      <c r="BO23" s="7">
        <f>SUMIFS(Xuat!$G$5:$G$1000,Xuat!$C$5:$C$1000,DATE(Thang!$E$4,Thang!$C$4,BO$2),Xuat!$D$5:$D$1000,Loc!$A23)</f>
        <v>0</v>
      </c>
      <c r="BP23" s="7">
        <f>SUMIFS(Xuat!$G$5:$G$1000,Xuat!$C$5:$C$1000,DATE(Thang!$E$4,Thang!$C$4,BP$2),Xuat!$D$5:$D$1000,Loc!$A23)</f>
        <v>0</v>
      </c>
      <c r="BQ23" s="7">
        <f>SUMIFS(Xuat!$G$5:$G$1000,Xuat!$C$5:$C$1000,DATE(Thang!$E$4,Thang!$C$4,BQ$2),Xuat!$D$5:$D$1000,Loc!$A23)</f>
        <v>0</v>
      </c>
      <c r="BR23" s="7">
        <f>SUMIFS(Xuat!$G$5:$G$1000,Xuat!$C$5:$C$1000,DATE(Thang!$E$4,Thang!$C$4,BR$2),Xuat!$D$5:$D$1000,Loc!$A23)</f>
        <v>0</v>
      </c>
      <c r="BS23" s="7">
        <f>SUMIFS(Xuat!$G$5:$G$1000,Xuat!$C$5:$C$1000,DATE(Thang!$E$4,Thang!$C$4,BS$2),Xuat!$D$5:$D$1000,Loc!$A23)</f>
        <v>0</v>
      </c>
    </row>
    <row r="24" spans="1:71" x14ac:dyDescent="0.2">
      <c r="A24" s="2">
        <f>DM!C24</f>
        <v>0</v>
      </c>
      <c r="B24" s="3">
        <f>VLOOKUP(A24,Tondau!$B$5:$F$500,3,0)</f>
        <v>0</v>
      </c>
      <c r="C24" s="3">
        <f>VLOOKUP(Tinhgiavon!A24,Tondau!$B$5:$E$500,4,0)</f>
        <v>0</v>
      </c>
      <c r="D24" s="3">
        <f t="shared" si="2"/>
        <v>0</v>
      </c>
      <c r="E24" s="3">
        <f>SUMIF(Nhap!$F$5:$F$1000,Tinhgiavon!A24,Nhap!$K$5:$K$1000)</f>
        <v>0</v>
      </c>
      <c r="F24" s="3">
        <f t="shared" si="3"/>
        <v>0</v>
      </c>
      <c r="G24" s="3">
        <f t="shared" si="4"/>
        <v>0</v>
      </c>
      <c r="H24" s="3">
        <f t="shared" si="5"/>
        <v>0</v>
      </c>
      <c r="I24" s="3">
        <f t="shared" si="6"/>
        <v>0</v>
      </c>
      <c r="J24" s="7">
        <f>SUMIFS(Nhap!$I$5:$I$1000,Nhap!$E$5:$E$1000,DATE(Thang!$E$4,Thang!$C$4,Loc!$F$2),Nhap!$F$5:$F$1000,Loc!A24)</f>
        <v>0</v>
      </c>
      <c r="K24" s="7">
        <f>SUMIFS(Nhap!$I$5:$I$1000,Nhap!$E$5:$E$1000,DATE(Thang!$E$4,Thang!$C$4,Loc!$G$2),Nhap!$F$5:$F$1000,Loc!A24)</f>
        <v>0</v>
      </c>
      <c r="L24" s="7">
        <f>SUMIFS(Nhap!$I$5:$I$1000,Nhap!$E$5:$E$1000,DATE(Thang!$E$4,Thang!$C$4,Loc!$H$2),Nhap!$F$5:$F$1000,Loc!A24)</f>
        <v>0</v>
      </c>
      <c r="M24" s="7">
        <f>SUMIFS(Nhap!$I$5:$I$1000,Nhap!$E$5:$E$1000,DATE(Thang!$E$4,Thang!$C$4,Loc!$I$2),Nhap!$F$5:$F$1000,Loc!A24)</f>
        <v>0</v>
      </c>
      <c r="N24" s="7">
        <f>SUMIFS(Nhap!$I$5:$I$1000,Nhap!$E$5:$E$1000,DATE(Thang!$E$4,Thang!$C$4,Loc!$J$2),Nhap!$F$5:$F$1000,Loc!A24)</f>
        <v>0</v>
      </c>
      <c r="O24" s="7">
        <f>SUMIFS(Nhap!$I$5:$I$1000,Nhap!$E$5:$E$1000,DATE(Thang!$E$4,Thang!$C$4,Loc!$K$2),Nhap!$F$5:$F$1000,Loc!A24)</f>
        <v>0</v>
      </c>
      <c r="P24" s="7">
        <f>SUMIFS(Nhap!$I$5:$I$1000,Nhap!$E$5:$E$1000,DATE(Thang!$E$4,Thang!$C$4,Loc!$L$2),Nhap!$F$5:$F$1000,Loc!A24)</f>
        <v>0</v>
      </c>
      <c r="Q24" s="7">
        <f>SUMIFS(Nhap!$I$5:$I$1000,Nhap!$E$5:$E$1000,DATE(Thang!$E$4,Thang!$C$4,Loc!$M$2),Nhap!$F$5:$F$1000,Loc!A24)</f>
        <v>0</v>
      </c>
      <c r="R24" s="7">
        <f>SUMIFS(Nhap!$I$5:$I$1000,Nhap!$E$5:$E$1000,DATE(Thang!$E$4,Thang!$C$4,Loc!$N$2),Nhap!$F$5:$F$1000,Loc!A24)</f>
        <v>0</v>
      </c>
      <c r="S24" s="7">
        <f>SUMIFS(Nhap!$I$5:$I$1000,Nhap!$E$5:$E$1000,DATE(Thang!$E$4,Thang!$C$4,Loc!$O$2),Nhap!$F$5:$F$1000,Loc!A24)</f>
        <v>0</v>
      </c>
      <c r="T24" s="7">
        <f>SUMIFS(Nhap!$I$5:$I$1000,Nhap!$E$5:$E$1000,DATE(Thang!$E$4,Thang!$C$4,Loc!$P$2),Nhap!$F$5:$F$1000,Loc!A24)</f>
        <v>0</v>
      </c>
      <c r="U24" s="7">
        <f>SUMIFS(Nhap!$I$5:$I$1000,Nhap!$E$5:$E$1000,DATE(Thang!$E$4,Thang!$C$4,Loc!$Q$2),Nhap!$F$5:$F$1000,Loc!A24)</f>
        <v>0</v>
      </c>
      <c r="V24" s="7">
        <f>SUMIFS(Nhap!$I$5:$I$1000,Nhap!$E$5:$E$1000,DATE(Thang!$E$4,Thang!$C$4,Loc!$R$2),Nhap!$F$5:$F$1000,Loc!A24)</f>
        <v>0</v>
      </c>
      <c r="W24" s="7">
        <f>SUMIFS(Nhap!$I$5:$I$1000,Nhap!$E$5:$E$1000,DATE(Thang!$E$4,Thang!$C$4,Loc!$S$2),Nhap!$F$5:$F$1000,Loc!A24)</f>
        <v>0</v>
      </c>
      <c r="X24" s="7">
        <f>SUMIFS(Nhap!$I$5:$I$1000,Nhap!$E$5:$E$1000,DATE(Thang!$E$4,Thang!$C$4,Loc!$T$2),Nhap!$F$5:$F$1000,Loc!A24)</f>
        <v>0</v>
      </c>
      <c r="Y24" s="7">
        <f>SUMIFS(Nhap!$I$5:$I$1000,Nhap!$E$5:$E$1000,DATE(Thang!$E$4,Thang!$C$4,Loc!$U$2),Nhap!$F$5:$F$1000,Loc!A24)</f>
        <v>0</v>
      </c>
      <c r="Z24" s="7">
        <f>SUMIFS(Nhap!$I$5:$I$1000,Nhap!$E$5:$E$1000,DATE(Thang!$E$4,Thang!$C$4,Loc!$V$2),Nhap!$F$5:$F$1000,Loc!A24)</f>
        <v>0</v>
      </c>
      <c r="AA24" s="7">
        <f>SUMIFS(Nhap!$I$5:$I$1000,Nhap!$E$5:$E$1000,DATE(Thang!$E$4,Thang!$C$4,Loc!$W$2),Nhap!$F$5:$F$1000,Loc!A24)</f>
        <v>0</v>
      </c>
      <c r="AB24" s="7">
        <f>SUMIFS(Nhap!$I$5:$I$1000,Nhap!$E$5:$E$1000,DATE(Thang!$E$4,Thang!$C$4,Loc!$X$2),Nhap!$F$5:$F$1000,Loc!A24)</f>
        <v>0</v>
      </c>
      <c r="AC24" s="7">
        <f>SUMIFS(Nhap!$I$5:$I$1000,Nhap!$E$5:$E$1000,DATE(Thang!$E$4,Thang!$C$4,Loc!$Y$2),Nhap!$F$5:$F$1000,Loc!A24)</f>
        <v>0</v>
      </c>
      <c r="AD24" s="7">
        <f>SUMIFS(Nhap!$I$5:$I$1000,Nhap!$E$5:$E$1000,DATE(Thang!$E$4,Thang!$C$4,Loc!$Z$2),Nhap!$F$5:$F$1000,Loc!A24)</f>
        <v>0</v>
      </c>
      <c r="AE24" s="7">
        <f>SUMIFS(Nhap!$I$5:$I$1000,Nhap!$E$5:$E$1000,DATE(Thang!$E$4,Thang!$C$4,Loc!$AA$2),Nhap!$F$5:$F$1000,Loc!A24)</f>
        <v>0</v>
      </c>
      <c r="AF24" s="7">
        <f>SUMIFS(Nhap!$I$5:$I$1000,Nhap!$E$5:$E$1000,DATE(Thang!$E$4,Thang!$C$4,Loc!$AB$2),Nhap!$F$5:$F$1000,Loc!A24)</f>
        <v>0</v>
      </c>
      <c r="AG24" s="7">
        <f>SUMIFS(Nhap!$I$5:$I$1000,Nhap!$E$5:$E$1000,DATE(Thang!$E$4,Thang!$C$4,Loc!$AC$2),Nhap!$F$5:$F$1000,Loc!A24)</f>
        <v>0</v>
      </c>
      <c r="AH24" s="7">
        <f>SUMIFS(Nhap!$I$5:$I$1000,Nhap!$E$5:$E$1000,DATE(Thang!$E$4,Thang!$C$4,Loc!$AD$2),Nhap!$F$5:$F$1000,Loc!$A$5)</f>
        <v>0</v>
      </c>
      <c r="AI24" s="7">
        <f>SUMIFS(Nhap!$I$5:$I$1000,Nhap!$E$5:$E$1000,DATE(Thang!$E$4,Thang!$C$4,Loc!$AE$2),Nhap!$F$5:$F$1000,Loc!A24)</f>
        <v>0</v>
      </c>
      <c r="AJ24" s="7">
        <f>SUMIFS(Nhap!$I$5:$I$1000,Nhap!$E$5:$E$1000,DATE(Thang!$E$4,Thang!$C$4,Loc!$AF$2),Nhap!$F$5:$F$1000,Loc!A24)</f>
        <v>0</v>
      </c>
      <c r="AK24" s="7">
        <f>SUMIFS(Nhap!$I$5:$I$1000,Nhap!$E$5:$E$1000,DATE(Thang!$E$4,Thang!$C$4,Loc!$AG$2),Nhap!$F$5:$F$1000,Loc!A24)</f>
        <v>0</v>
      </c>
      <c r="AL24" s="7">
        <f>SUMIFS(Nhap!$I$5:$I$1000,Nhap!$E$5:$E$1000,DATE(Thang!$E$4,Thang!$C$4,Loc!$AH$2),Nhap!$F$5:$F$1000,Loc!A24)</f>
        <v>0</v>
      </c>
      <c r="AM24" s="7">
        <f>SUMIFS(Nhap!$I$5:$I$1000,Nhap!$E$5:$E$1000,DATE(Thang!$E$4,Thang!$C$4,Loc!$AI$2),Nhap!$F$5:$F$1000,Loc!A24)</f>
        <v>0</v>
      </c>
      <c r="AN24" s="7">
        <f>SUMIFS(Nhap!$I$5:$I$1000,Nhap!$E$5:$E$1000,DATE(Thang!$E$4,Thang!$C$4,Loc!$AJ$2),Nhap!$F$5:$F$1000,Loc!A24)</f>
        <v>0</v>
      </c>
      <c r="AO24" s="7">
        <f>SUMIFS(Xuat!$G$5:$G$1000,Xuat!$C$5:$C$1000,DATE(Thang!$E$4,Thang!$C$4,AO$2),Xuat!$D$5:$D$1000,Loc!$A24)</f>
        <v>0</v>
      </c>
      <c r="AP24" s="7">
        <f>SUMIFS(Xuat!$G$5:$G$1000,Xuat!$C$5:$C$1000,DATE(Thang!$E$4,Thang!$C$4,AP$2),Xuat!$D$5:$D$1000,Loc!$A24)</f>
        <v>0</v>
      </c>
      <c r="AQ24" s="7">
        <f>SUMIFS(Xuat!$G$5:$G$1000,Xuat!$C$5:$C$1000,DATE(Thang!$E$4,Thang!$C$4,AQ$2),Xuat!$D$5:$D$1000,Loc!$A24)</f>
        <v>0</v>
      </c>
      <c r="AR24" s="7">
        <f>SUMIFS(Xuat!$G$5:$G$1000,Xuat!$C$5:$C$1000,DATE(Thang!$E$4,Thang!$C$4,AR$2),Xuat!$D$5:$D$1000,Loc!$A24)</f>
        <v>0</v>
      </c>
      <c r="AS24" s="7">
        <f>SUMIFS(Xuat!$G$5:$G$1000,Xuat!$C$5:$C$1000,DATE(Thang!$E$4,Thang!$C$4,AS$2),Xuat!$D$5:$D$1000,Loc!$A24)</f>
        <v>0</v>
      </c>
      <c r="AT24" s="7">
        <f>SUMIFS(Xuat!$G$5:$G$1000,Xuat!$C$5:$C$1000,DATE(Thang!$E$4,Thang!$C$4,AT$2),Xuat!$D$5:$D$1000,Loc!$A24)</f>
        <v>0</v>
      </c>
      <c r="AU24" s="7">
        <f>SUMIFS(Xuat!$G$5:$G$1000,Xuat!$C$5:$C$1000,DATE(Thang!$E$4,Thang!$C$4,AU$2),Xuat!$D$5:$D$1000,Loc!$A24)</f>
        <v>0</v>
      </c>
      <c r="AV24" s="7">
        <f>SUMIFS(Xuat!$G$5:$G$1000,Xuat!$C$5:$C$1000,DATE(Thang!$E$4,Thang!$C$4,AV$2),Xuat!$D$5:$D$1000,Loc!$A24)</f>
        <v>0</v>
      </c>
      <c r="AW24" s="7">
        <f>SUMIFS(Xuat!$G$5:$G$1000,Xuat!$C$5:$C$1000,DATE(Thang!$E$4,Thang!$C$4,AW$2),Xuat!$D$5:$D$1000,Loc!$A24)</f>
        <v>0</v>
      </c>
      <c r="AX24" s="7">
        <f>SUMIFS(Xuat!$G$5:$G$1000,Xuat!$C$5:$C$1000,DATE(Thang!$E$4,Thang!$C$4,AX$2),Xuat!$D$5:$D$1000,Loc!$A24)</f>
        <v>0</v>
      </c>
      <c r="AY24" s="7">
        <f>SUMIFS(Xuat!$G$5:$G$1000,Xuat!$C$5:$C$1000,DATE(Thang!$E$4,Thang!$C$4,AY$2),Xuat!$D$5:$D$1000,Loc!$A24)</f>
        <v>0</v>
      </c>
      <c r="AZ24" s="7">
        <f>SUMIFS(Xuat!$G$5:$G$1000,Xuat!$C$5:$C$1000,DATE(Thang!$E$4,Thang!$C$4,AZ$2),Xuat!$D$5:$D$1000,Loc!$A24)</f>
        <v>0</v>
      </c>
      <c r="BA24" s="7">
        <f>SUMIFS(Xuat!$G$5:$G$1000,Xuat!$C$5:$C$1000,DATE(Thang!$E$4,Thang!$C$4,BA$2),Xuat!$D$5:$D$1000,Loc!$A24)</f>
        <v>0</v>
      </c>
      <c r="BB24" s="7">
        <f>SUMIFS(Xuat!$G$5:$G$1000,Xuat!$C$5:$C$1000,DATE(Thang!$E$4,Thang!$C$4,BB$2),Xuat!$D$5:$D$1000,Loc!$A24)</f>
        <v>0</v>
      </c>
      <c r="BC24" s="7">
        <f>SUMIFS(Xuat!$G$5:$G$1000,Xuat!$C$5:$C$1000,DATE(Thang!$E$4,Thang!$C$4,BC$2),Xuat!$D$5:$D$1000,Loc!$A24)</f>
        <v>0</v>
      </c>
      <c r="BD24" s="7">
        <f>SUMIFS(Xuat!$G$5:$G$1000,Xuat!$C$5:$C$1000,DATE(Thang!$E$4,Thang!$C$4,BD$2),Xuat!$D$5:$D$1000,Loc!$A24)</f>
        <v>0</v>
      </c>
      <c r="BE24" s="7">
        <f>SUMIFS(Xuat!$G$5:$G$1000,Xuat!$C$5:$C$1000,DATE(Thang!$E$4,Thang!$C$4,BE$2),Xuat!$D$5:$D$1000,Loc!$A24)</f>
        <v>0</v>
      </c>
      <c r="BF24" s="7">
        <f>SUMIFS(Xuat!$G$5:$G$1000,Xuat!$C$5:$C$1000,DATE(Thang!$E$4,Thang!$C$4,BF$2),Xuat!$D$5:$D$1000,Loc!$A24)</f>
        <v>0</v>
      </c>
      <c r="BG24" s="7">
        <f>SUMIFS(Xuat!$G$5:$G$1000,Xuat!$C$5:$C$1000,DATE(Thang!$E$4,Thang!$C$4,BG$2),Xuat!$D$5:$D$1000,Loc!$A24)</f>
        <v>0</v>
      </c>
      <c r="BH24" s="7">
        <f>SUMIFS(Xuat!$G$5:$G$1000,Xuat!$C$5:$C$1000,DATE(Thang!$E$4,Thang!$C$4,BH$2),Xuat!$D$5:$D$1000,Loc!$A24)</f>
        <v>0</v>
      </c>
      <c r="BI24" s="7">
        <f>SUMIFS(Xuat!$G$5:$G$1000,Xuat!$C$5:$C$1000,DATE(Thang!$E$4,Thang!$C$4,BI$2),Xuat!$D$5:$D$1000,Loc!$A24)</f>
        <v>0</v>
      </c>
      <c r="BJ24" s="7">
        <f>SUMIFS(Xuat!$G$5:$G$1000,Xuat!$C$5:$C$1000,DATE(Thang!$E$4,Thang!$C$4,BJ$2),Xuat!$D$5:$D$1000,Loc!$A24)</f>
        <v>0</v>
      </c>
      <c r="BK24" s="7">
        <f>SUMIFS(Xuat!$G$5:$G$1000,Xuat!$C$5:$C$1000,DATE(Thang!$E$4,Thang!$C$4,BK$2),Xuat!$D$5:$D$1000,Loc!$A24)</f>
        <v>0</v>
      </c>
      <c r="BL24" s="7">
        <f>SUMIFS(Xuat!$G$5:$G$1000,Xuat!$C$5:$C$1000,DATE(Thang!$E$4,Thang!$C$4,BL$2),Xuat!$D$5:$D$1000,Loc!$A24)</f>
        <v>0</v>
      </c>
      <c r="BM24" s="7">
        <f>SUMIFS(Xuat!$G$5:$G$1000,Xuat!$C$5:$C$1000,DATE(Thang!$E$4,Thang!$C$4,BM$2),Xuat!$D$5:$D$1000,Loc!$A24)</f>
        <v>0</v>
      </c>
      <c r="BN24" s="7">
        <f>SUMIFS(Xuat!$G$5:$G$1000,Xuat!$C$5:$C$1000,DATE(Thang!$E$4,Thang!$C$4,BN$2),Xuat!$D$5:$D$1000,Loc!$A24)</f>
        <v>0</v>
      </c>
      <c r="BO24" s="7">
        <f>SUMIFS(Xuat!$G$5:$G$1000,Xuat!$C$5:$C$1000,DATE(Thang!$E$4,Thang!$C$4,BO$2),Xuat!$D$5:$D$1000,Loc!$A24)</f>
        <v>0</v>
      </c>
      <c r="BP24" s="7">
        <f>SUMIFS(Xuat!$G$5:$G$1000,Xuat!$C$5:$C$1000,DATE(Thang!$E$4,Thang!$C$4,BP$2),Xuat!$D$5:$D$1000,Loc!$A24)</f>
        <v>0</v>
      </c>
      <c r="BQ24" s="7">
        <f>SUMIFS(Xuat!$G$5:$G$1000,Xuat!$C$5:$C$1000,DATE(Thang!$E$4,Thang!$C$4,BQ$2),Xuat!$D$5:$D$1000,Loc!$A24)</f>
        <v>0</v>
      </c>
      <c r="BR24" s="7">
        <f>SUMIFS(Xuat!$G$5:$G$1000,Xuat!$C$5:$C$1000,DATE(Thang!$E$4,Thang!$C$4,BR$2),Xuat!$D$5:$D$1000,Loc!$A24)</f>
        <v>0</v>
      </c>
      <c r="BS24" s="7">
        <f>SUMIFS(Xuat!$G$5:$G$1000,Xuat!$C$5:$C$1000,DATE(Thang!$E$4,Thang!$C$4,BS$2),Xuat!$D$5:$D$1000,Loc!$A24)</f>
        <v>0</v>
      </c>
    </row>
    <row r="25" spans="1:71" x14ac:dyDescent="0.2">
      <c r="A25" s="2">
        <f>DM!C25</f>
        <v>0</v>
      </c>
      <c r="B25" s="3">
        <f>VLOOKUP(A25,Tondau!$B$5:$F$500,3,0)</f>
        <v>0</v>
      </c>
      <c r="C25" s="3">
        <f>VLOOKUP(Tinhgiavon!A25,Tondau!$B$5:$E$500,4,0)</f>
        <v>0</v>
      </c>
      <c r="D25" s="3">
        <f t="shared" si="2"/>
        <v>0</v>
      </c>
      <c r="E25" s="3">
        <f>SUMIF(Nhap!$F$5:$F$1000,Tinhgiavon!A25,Nhap!$K$5:$K$1000)</f>
        <v>0</v>
      </c>
      <c r="F25" s="3">
        <f t="shared" si="3"/>
        <v>0</v>
      </c>
      <c r="G25" s="3">
        <f t="shared" si="4"/>
        <v>0</v>
      </c>
      <c r="H25" s="3">
        <f t="shared" si="5"/>
        <v>0</v>
      </c>
      <c r="I25" s="3">
        <f t="shared" si="6"/>
        <v>0</v>
      </c>
      <c r="J25" s="7">
        <f>SUMIFS(Nhap!$I$5:$I$1000,Nhap!$E$5:$E$1000,DATE(Thang!$E$4,Thang!$C$4,Loc!$F$2),Nhap!$F$5:$F$1000,Loc!A25)</f>
        <v>0</v>
      </c>
      <c r="K25" s="7">
        <f>SUMIFS(Nhap!$I$5:$I$1000,Nhap!$E$5:$E$1000,DATE(Thang!$E$4,Thang!$C$4,Loc!$G$2),Nhap!$F$5:$F$1000,Loc!A25)</f>
        <v>0</v>
      </c>
      <c r="L25" s="7">
        <f>SUMIFS(Nhap!$I$5:$I$1000,Nhap!$E$5:$E$1000,DATE(Thang!$E$4,Thang!$C$4,Loc!$H$2),Nhap!$F$5:$F$1000,Loc!A25)</f>
        <v>0</v>
      </c>
      <c r="M25" s="7">
        <f>SUMIFS(Nhap!$I$5:$I$1000,Nhap!$E$5:$E$1000,DATE(Thang!$E$4,Thang!$C$4,Loc!$I$2),Nhap!$F$5:$F$1000,Loc!A25)</f>
        <v>0</v>
      </c>
      <c r="N25" s="7">
        <f>SUMIFS(Nhap!$I$5:$I$1000,Nhap!$E$5:$E$1000,DATE(Thang!$E$4,Thang!$C$4,Loc!$J$2),Nhap!$F$5:$F$1000,Loc!A25)</f>
        <v>0</v>
      </c>
      <c r="O25" s="7">
        <f>SUMIFS(Nhap!$I$5:$I$1000,Nhap!$E$5:$E$1000,DATE(Thang!$E$4,Thang!$C$4,Loc!$K$2),Nhap!$F$5:$F$1000,Loc!A25)</f>
        <v>0</v>
      </c>
      <c r="P25" s="7">
        <f>SUMIFS(Nhap!$I$5:$I$1000,Nhap!$E$5:$E$1000,DATE(Thang!$E$4,Thang!$C$4,Loc!$L$2),Nhap!$F$5:$F$1000,Loc!A25)</f>
        <v>0</v>
      </c>
      <c r="Q25" s="7">
        <f>SUMIFS(Nhap!$I$5:$I$1000,Nhap!$E$5:$E$1000,DATE(Thang!$E$4,Thang!$C$4,Loc!$M$2),Nhap!$F$5:$F$1000,Loc!A25)</f>
        <v>0</v>
      </c>
      <c r="R25" s="7">
        <f>SUMIFS(Nhap!$I$5:$I$1000,Nhap!$E$5:$E$1000,DATE(Thang!$E$4,Thang!$C$4,Loc!$N$2),Nhap!$F$5:$F$1000,Loc!A25)</f>
        <v>0</v>
      </c>
      <c r="S25" s="7">
        <f>SUMIFS(Nhap!$I$5:$I$1000,Nhap!$E$5:$E$1000,DATE(Thang!$E$4,Thang!$C$4,Loc!$O$2),Nhap!$F$5:$F$1000,Loc!A25)</f>
        <v>0</v>
      </c>
      <c r="T25" s="7">
        <f>SUMIFS(Nhap!$I$5:$I$1000,Nhap!$E$5:$E$1000,DATE(Thang!$E$4,Thang!$C$4,Loc!$P$2),Nhap!$F$5:$F$1000,Loc!A25)</f>
        <v>0</v>
      </c>
      <c r="U25" s="7">
        <f>SUMIFS(Nhap!$I$5:$I$1000,Nhap!$E$5:$E$1000,DATE(Thang!$E$4,Thang!$C$4,Loc!$Q$2),Nhap!$F$5:$F$1000,Loc!A25)</f>
        <v>0</v>
      </c>
      <c r="V25" s="7">
        <f>SUMIFS(Nhap!$I$5:$I$1000,Nhap!$E$5:$E$1000,DATE(Thang!$E$4,Thang!$C$4,Loc!$R$2),Nhap!$F$5:$F$1000,Loc!A25)</f>
        <v>0</v>
      </c>
      <c r="W25" s="7">
        <f>SUMIFS(Nhap!$I$5:$I$1000,Nhap!$E$5:$E$1000,DATE(Thang!$E$4,Thang!$C$4,Loc!$S$2),Nhap!$F$5:$F$1000,Loc!A25)</f>
        <v>0</v>
      </c>
      <c r="X25" s="7">
        <f>SUMIFS(Nhap!$I$5:$I$1000,Nhap!$E$5:$E$1000,DATE(Thang!$E$4,Thang!$C$4,Loc!$T$2),Nhap!$F$5:$F$1000,Loc!A25)</f>
        <v>0</v>
      </c>
      <c r="Y25" s="7">
        <f>SUMIFS(Nhap!$I$5:$I$1000,Nhap!$E$5:$E$1000,DATE(Thang!$E$4,Thang!$C$4,Loc!$U$2),Nhap!$F$5:$F$1000,Loc!A25)</f>
        <v>0</v>
      </c>
      <c r="Z25" s="7">
        <f>SUMIFS(Nhap!$I$5:$I$1000,Nhap!$E$5:$E$1000,DATE(Thang!$E$4,Thang!$C$4,Loc!$V$2),Nhap!$F$5:$F$1000,Loc!A25)</f>
        <v>0</v>
      </c>
      <c r="AA25" s="7">
        <f>SUMIFS(Nhap!$I$5:$I$1000,Nhap!$E$5:$E$1000,DATE(Thang!$E$4,Thang!$C$4,Loc!$W$2),Nhap!$F$5:$F$1000,Loc!A25)</f>
        <v>0</v>
      </c>
      <c r="AB25" s="7">
        <f>SUMIFS(Nhap!$I$5:$I$1000,Nhap!$E$5:$E$1000,DATE(Thang!$E$4,Thang!$C$4,Loc!$X$2),Nhap!$F$5:$F$1000,Loc!A25)</f>
        <v>0</v>
      </c>
      <c r="AC25" s="7">
        <f>SUMIFS(Nhap!$I$5:$I$1000,Nhap!$E$5:$E$1000,DATE(Thang!$E$4,Thang!$C$4,Loc!$Y$2),Nhap!$F$5:$F$1000,Loc!A25)</f>
        <v>0</v>
      </c>
      <c r="AD25" s="7">
        <f>SUMIFS(Nhap!$I$5:$I$1000,Nhap!$E$5:$E$1000,DATE(Thang!$E$4,Thang!$C$4,Loc!$Z$2),Nhap!$F$5:$F$1000,Loc!A25)</f>
        <v>0</v>
      </c>
      <c r="AE25" s="7">
        <f>SUMIFS(Nhap!$I$5:$I$1000,Nhap!$E$5:$E$1000,DATE(Thang!$E$4,Thang!$C$4,Loc!$AA$2),Nhap!$F$5:$F$1000,Loc!A25)</f>
        <v>0</v>
      </c>
      <c r="AF25" s="7">
        <f>SUMIFS(Nhap!$I$5:$I$1000,Nhap!$E$5:$E$1000,DATE(Thang!$E$4,Thang!$C$4,Loc!$AB$2),Nhap!$F$5:$F$1000,Loc!A25)</f>
        <v>0</v>
      </c>
      <c r="AG25" s="7">
        <f>SUMIFS(Nhap!$I$5:$I$1000,Nhap!$E$5:$E$1000,DATE(Thang!$E$4,Thang!$C$4,Loc!$AC$2),Nhap!$F$5:$F$1000,Loc!A25)</f>
        <v>0</v>
      </c>
      <c r="AH25" s="7">
        <f>SUMIFS(Nhap!$I$5:$I$1000,Nhap!$E$5:$E$1000,DATE(Thang!$E$4,Thang!$C$4,Loc!$AD$2),Nhap!$F$5:$F$1000,Loc!$A$5)</f>
        <v>0</v>
      </c>
      <c r="AI25" s="7">
        <f>SUMIFS(Nhap!$I$5:$I$1000,Nhap!$E$5:$E$1000,DATE(Thang!$E$4,Thang!$C$4,Loc!$AE$2),Nhap!$F$5:$F$1000,Loc!A25)</f>
        <v>0</v>
      </c>
      <c r="AJ25" s="7">
        <f>SUMIFS(Nhap!$I$5:$I$1000,Nhap!$E$5:$E$1000,DATE(Thang!$E$4,Thang!$C$4,Loc!$AF$2),Nhap!$F$5:$F$1000,Loc!A25)</f>
        <v>0</v>
      </c>
      <c r="AK25" s="7">
        <f>SUMIFS(Nhap!$I$5:$I$1000,Nhap!$E$5:$E$1000,DATE(Thang!$E$4,Thang!$C$4,Loc!$AG$2),Nhap!$F$5:$F$1000,Loc!A25)</f>
        <v>0</v>
      </c>
      <c r="AL25" s="7">
        <f>SUMIFS(Nhap!$I$5:$I$1000,Nhap!$E$5:$E$1000,DATE(Thang!$E$4,Thang!$C$4,Loc!$AH$2),Nhap!$F$5:$F$1000,Loc!A25)</f>
        <v>0</v>
      </c>
      <c r="AM25" s="7">
        <f>SUMIFS(Nhap!$I$5:$I$1000,Nhap!$E$5:$E$1000,DATE(Thang!$E$4,Thang!$C$4,Loc!$AI$2),Nhap!$F$5:$F$1000,Loc!A25)</f>
        <v>0</v>
      </c>
      <c r="AN25" s="7">
        <f>SUMIFS(Nhap!$I$5:$I$1000,Nhap!$E$5:$E$1000,DATE(Thang!$E$4,Thang!$C$4,Loc!$AJ$2),Nhap!$F$5:$F$1000,Loc!A25)</f>
        <v>0</v>
      </c>
      <c r="AO25" s="7">
        <f>SUMIFS(Xuat!$G$5:$G$1000,Xuat!$C$5:$C$1000,DATE(Thang!$E$4,Thang!$C$4,AO$2),Xuat!$D$5:$D$1000,Loc!$A25)</f>
        <v>0</v>
      </c>
      <c r="AP25" s="7">
        <f>SUMIFS(Xuat!$G$5:$G$1000,Xuat!$C$5:$C$1000,DATE(Thang!$E$4,Thang!$C$4,AP$2),Xuat!$D$5:$D$1000,Loc!$A25)</f>
        <v>0</v>
      </c>
      <c r="AQ25" s="7">
        <f>SUMIFS(Xuat!$G$5:$G$1000,Xuat!$C$5:$C$1000,DATE(Thang!$E$4,Thang!$C$4,AQ$2),Xuat!$D$5:$D$1000,Loc!$A25)</f>
        <v>0</v>
      </c>
      <c r="AR25" s="7">
        <f>SUMIFS(Xuat!$G$5:$G$1000,Xuat!$C$5:$C$1000,DATE(Thang!$E$4,Thang!$C$4,AR$2),Xuat!$D$5:$D$1000,Loc!$A25)</f>
        <v>0</v>
      </c>
      <c r="AS25" s="7">
        <f>SUMIFS(Xuat!$G$5:$G$1000,Xuat!$C$5:$C$1000,DATE(Thang!$E$4,Thang!$C$4,AS$2),Xuat!$D$5:$D$1000,Loc!$A25)</f>
        <v>0</v>
      </c>
      <c r="AT25" s="7">
        <f>SUMIFS(Xuat!$G$5:$G$1000,Xuat!$C$5:$C$1000,DATE(Thang!$E$4,Thang!$C$4,AT$2),Xuat!$D$5:$D$1000,Loc!$A25)</f>
        <v>0</v>
      </c>
      <c r="AU25" s="7">
        <f>SUMIFS(Xuat!$G$5:$G$1000,Xuat!$C$5:$C$1000,DATE(Thang!$E$4,Thang!$C$4,AU$2),Xuat!$D$5:$D$1000,Loc!$A25)</f>
        <v>0</v>
      </c>
      <c r="AV25" s="7">
        <f>SUMIFS(Xuat!$G$5:$G$1000,Xuat!$C$5:$C$1000,DATE(Thang!$E$4,Thang!$C$4,AV$2),Xuat!$D$5:$D$1000,Loc!$A25)</f>
        <v>0</v>
      </c>
      <c r="AW25" s="7">
        <f>SUMIFS(Xuat!$G$5:$G$1000,Xuat!$C$5:$C$1000,DATE(Thang!$E$4,Thang!$C$4,AW$2),Xuat!$D$5:$D$1000,Loc!$A25)</f>
        <v>0</v>
      </c>
      <c r="AX25" s="7">
        <f>SUMIFS(Xuat!$G$5:$G$1000,Xuat!$C$5:$C$1000,DATE(Thang!$E$4,Thang!$C$4,AX$2),Xuat!$D$5:$D$1000,Loc!$A25)</f>
        <v>0</v>
      </c>
      <c r="AY25" s="7">
        <f>SUMIFS(Xuat!$G$5:$G$1000,Xuat!$C$5:$C$1000,DATE(Thang!$E$4,Thang!$C$4,AY$2),Xuat!$D$5:$D$1000,Loc!$A25)</f>
        <v>0</v>
      </c>
      <c r="AZ25" s="7">
        <f>SUMIFS(Xuat!$G$5:$G$1000,Xuat!$C$5:$C$1000,DATE(Thang!$E$4,Thang!$C$4,AZ$2),Xuat!$D$5:$D$1000,Loc!$A25)</f>
        <v>0</v>
      </c>
      <c r="BA25" s="7">
        <f>SUMIFS(Xuat!$G$5:$G$1000,Xuat!$C$5:$C$1000,DATE(Thang!$E$4,Thang!$C$4,BA$2),Xuat!$D$5:$D$1000,Loc!$A25)</f>
        <v>0</v>
      </c>
      <c r="BB25" s="7">
        <f>SUMIFS(Xuat!$G$5:$G$1000,Xuat!$C$5:$C$1000,DATE(Thang!$E$4,Thang!$C$4,BB$2),Xuat!$D$5:$D$1000,Loc!$A25)</f>
        <v>0</v>
      </c>
      <c r="BC25" s="7">
        <f>SUMIFS(Xuat!$G$5:$G$1000,Xuat!$C$5:$C$1000,DATE(Thang!$E$4,Thang!$C$4,BC$2),Xuat!$D$5:$D$1000,Loc!$A25)</f>
        <v>0</v>
      </c>
      <c r="BD25" s="7">
        <f>SUMIFS(Xuat!$G$5:$G$1000,Xuat!$C$5:$C$1000,DATE(Thang!$E$4,Thang!$C$4,BD$2),Xuat!$D$5:$D$1000,Loc!$A25)</f>
        <v>0</v>
      </c>
      <c r="BE25" s="7">
        <f>SUMIFS(Xuat!$G$5:$G$1000,Xuat!$C$5:$C$1000,DATE(Thang!$E$4,Thang!$C$4,BE$2),Xuat!$D$5:$D$1000,Loc!$A25)</f>
        <v>0</v>
      </c>
      <c r="BF25" s="7">
        <f>SUMIFS(Xuat!$G$5:$G$1000,Xuat!$C$5:$C$1000,DATE(Thang!$E$4,Thang!$C$4,BF$2),Xuat!$D$5:$D$1000,Loc!$A25)</f>
        <v>0</v>
      </c>
      <c r="BG25" s="7">
        <f>SUMIFS(Xuat!$G$5:$G$1000,Xuat!$C$5:$C$1000,DATE(Thang!$E$4,Thang!$C$4,BG$2),Xuat!$D$5:$D$1000,Loc!$A25)</f>
        <v>0</v>
      </c>
      <c r="BH25" s="7">
        <f>SUMIFS(Xuat!$G$5:$G$1000,Xuat!$C$5:$C$1000,DATE(Thang!$E$4,Thang!$C$4,BH$2),Xuat!$D$5:$D$1000,Loc!$A25)</f>
        <v>0</v>
      </c>
      <c r="BI25" s="7">
        <f>SUMIFS(Xuat!$G$5:$G$1000,Xuat!$C$5:$C$1000,DATE(Thang!$E$4,Thang!$C$4,BI$2),Xuat!$D$5:$D$1000,Loc!$A25)</f>
        <v>0</v>
      </c>
      <c r="BJ25" s="7">
        <f>SUMIFS(Xuat!$G$5:$G$1000,Xuat!$C$5:$C$1000,DATE(Thang!$E$4,Thang!$C$4,BJ$2),Xuat!$D$5:$D$1000,Loc!$A25)</f>
        <v>0</v>
      </c>
      <c r="BK25" s="7">
        <f>SUMIFS(Xuat!$G$5:$G$1000,Xuat!$C$5:$C$1000,DATE(Thang!$E$4,Thang!$C$4,BK$2),Xuat!$D$5:$D$1000,Loc!$A25)</f>
        <v>0</v>
      </c>
      <c r="BL25" s="7">
        <f>SUMIFS(Xuat!$G$5:$G$1000,Xuat!$C$5:$C$1000,DATE(Thang!$E$4,Thang!$C$4,BL$2),Xuat!$D$5:$D$1000,Loc!$A25)</f>
        <v>0</v>
      </c>
      <c r="BM25" s="7">
        <f>SUMIFS(Xuat!$G$5:$G$1000,Xuat!$C$5:$C$1000,DATE(Thang!$E$4,Thang!$C$4,BM$2),Xuat!$D$5:$D$1000,Loc!$A25)</f>
        <v>0</v>
      </c>
      <c r="BN25" s="7">
        <f>SUMIFS(Xuat!$G$5:$G$1000,Xuat!$C$5:$C$1000,DATE(Thang!$E$4,Thang!$C$4,BN$2),Xuat!$D$5:$D$1000,Loc!$A25)</f>
        <v>0</v>
      </c>
      <c r="BO25" s="7">
        <f>SUMIFS(Xuat!$G$5:$G$1000,Xuat!$C$5:$C$1000,DATE(Thang!$E$4,Thang!$C$4,BO$2),Xuat!$D$5:$D$1000,Loc!$A25)</f>
        <v>0</v>
      </c>
      <c r="BP25" s="7">
        <f>SUMIFS(Xuat!$G$5:$G$1000,Xuat!$C$5:$C$1000,DATE(Thang!$E$4,Thang!$C$4,BP$2),Xuat!$D$5:$D$1000,Loc!$A25)</f>
        <v>0</v>
      </c>
      <c r="BQ25" s="7">
        <f>SUMIFS(Xuat!$G$5:$G$1000,Xuat!$C$5:$C$1000,DATE(Thang!$E$4,Thang!$C$4,BQ$2),Xuat!$D$5:$D$1000,Loc!$A25)</f>
        <v>0</v>
      </c>
      <c r="BR25" s="7">
        <f>SUMIFS(Xuat!$G$5:$G$1000,Xuat!$C$5:$C$1000,DATE(Thang!$E$4,Thang!$C$4,BR$2),Xuat!$D$5:$D$1000,Loc!$A25)</f>
        <v>0</v>
      </c>
      <c r="BS25" s="7">
        <f>SUMIFS(Xuat!$G$5:$G$1000,Xuat!$C$5:$C$1000,DATE(Thang!$E$4,Thang!$C$4,BS$2),Xuat!$D$5:$D$1000,Loc!$A25)</f>
        <v>0</v>
      </c>
    </row>
    <row r="26" spans="1:71" x14ac:dyDescent="0.2">
      <c r="A26" s="2">
        <f>DM!C26</f>
        <v>0</v>
      </c>
      <c r="B26" s="3">
        <f>VLOOKUP(A26,Tondau!$B$5:$F$500,3,0)</f>
        <v>0</v>
      </c>
      <c r="C26" s="3">
        <f>VLOOKUP(Tinhgiavon!A26,Tondau!$B$5:$E$500,4,0)</f>
        <v>0</v>
      </c>
      <c r="D26" s="3">
        <f t="shared" si="2"/>
        <v>0</v>
      </c>
      <c r="E26" s="3">
        <f>SUMIF(Nhap!$F$5:$F$1000,Tinhgiavon!A26,Nhap!$K$5:$K$1000)</f>
        <v>0</v>
      </c>
      <c r="F26" s="3">
        <f t="shared" si="3"/>
        <v>0</v>
      </c>
      <c r="G26" s="3">
        <f t="shared" si="4"/>
        <v>0</v>
      </c>
      <c r="H26" s="3">
        <f t="shared" si="5"/>
        <v>0</v>
      </c>
      <c r="I26" s="3">
        <f t="shared" si="6"/>
        <v>0</v>
      </c>
      <c r="J26" s="7">
        <f>SUMIFS(Nhap!$I$5:$I$1000,Nhap!$E$5:$E$1000,DATE(Thang!$E$4,Thang!$C$4,Loc!$F$2),Nhap!$F$5:$F$1000,Loc!A26)</f>
        <v>0</v>
      </c>
      <c r="K26" s="7">
        <f>SUMIFS(Nhap!$I$5:$I$1000,Nhap!$E$5:$E$1000,DATE(Thang!$E$4,Thang!$C$4,Loc!$G$2),Nhap!$F$5:$F$1000,Loc!A26)</f>
        <v>0</v>
      </c>
      <c r="L26" s="7">
        <f>SUMIFS(Nhap!$I$5:$I$1000,Nhap!$E$5:$E$1000,DATE(Thang!$E$4,Thang!$C$4,Loc!$H$2),Nhap!$F$5:$F$1000,Loc!A26)</f>
        <v>0</v>
      </c>
      <c r="M26" s="7">
        <f>SUMIFS(Nhap!$I$5:$I$1000,Nhap!$E$5:$E$1000,DATE(Thang!$E$4,Thang!$C$4,Loc!$I$2),Nhap!$F$5:$F$1000,Loc!A26)</f>
        <v>0</v>
      </c>
      <c r="N26" s="7">
        <f>SUMIFS(Nhap!$I$5:$I$1000,Nhap!$E$5:$E$1000,DATE(Thang!$E$4,Thang!$C$4,Loc!$J$2),Nhap!$F$5:$F$1000,Loc!A26)</f>
        <v>0</v>
      </c>
      <c r="O26" s="7">
        <f>SUMIFS(Nhap!$I$5:$I$1000,Nhap!$E$5:$E$1000,DATE(Thang!$E$4,Thang!$C$4,Loc!$K$2),Nhap!$F$5:$F$1000,Loc!A26)</f>
        <v>0</v>
      </c>
      <c r="P26" s="7">
        <f>SUMIFS(Nhap!$I$5:$I$1000,Nhap!$E$5:$E$1000,DATE(Thang!$E$4,Thang!$C$4,Loc!$L$2),Nhap!$F$5:$F$1000,Loc!A26)</f>
        <v>0</v>
      </c>
      <c r="Q26" s="7">
        <f>SUMIFS(Nhap!$I$5:$I$1000,Nhap!$E$5:$E$1000,DATE(Thang!$E$4,Thang!$C$4,Loc!$M$2),Nhap!$F$5:$F$1000,Loc!A26)</f>
        <v>0</v>
      </c>
      <c r="R26" s="7">
        <f>SUMIFS(Nhap!$I$5:$I$1000,Nhap!$E$5:$E$1000,DATE(Thang!$E$4,Thang!$C$4,Loc!$N$2),Nhap!$F$5:$F$1000,Loc!A26)</f>
        <v>0</v>
      </c>
      <c r="S26" s="7">
        <f>SUMIFS(Nhap!$I$5:$I$1000,Nhap!$E$5:$E$1000,DATE(Thang!$E$4,Thang!$C$4,Loc!$O$2),Nhap!$F$5:$F$1000,Loc!A26)</f>
        <v>0</v>
      </c>
      <c r="T26" s="7">
        <f>SUMIFS(Nhap!$I$5:$I$1000,Nhap!$E$5:$E$1000,DATE(Thang!$E$4,Thang!$C$4,Loc!$P$2),Nhap!$F$5:$F$1000,Loc!A26)</f>
        <v>0</v>
      </c>
      <c r="U26" s="7">
        <f>SUMIFS(Nhap!$I$5:$I$1000,Nhap!$E$5:$E$1000,DATE(Thang!$E$4,Thang!$C$4,Loc!$Q$2),Nhap!$F$5:$F$1000,Loc!A26)</f>
        <v>0</v>
      </c>
      <c r="V26" s="7">
        <f>SUMIFS(Nhap!$I$5:$I$1000,Nhap!$E$5:$E$1000,DATE(Thang!$E$4,Thang!$C$4,Loc!$R$2),Nhap!$F$5:$F$1000,Loc!A26)</f>
        <v>0</v>
      </c>
      <c r="W26" s="7">
        <f>SUMIFS(Nhap!$I$5:$I$1000,Nhap!$E$5:$E$1000,DATE(Thang!$E$4,Thang!$C$4,Loc!$S$2),Nhap!$F$5:$F$1000,Loc!A26)</f>
        <v>0</v>
      </c>
      <c r="X26" s="7">
        <f>SUMIFS(Nhap!$I$5:$I$1000,Nhap!$E$5:$E$1000,DATE(Thang!$E$4,Thang!$C$4,Loc!$T$2),Nhap!$F$5:$F$1000,Loc!A26)</f>
        <v>0</v>
      </c>
      <c r="Y26" s="7">
        <f>SUMIFS(Nhap!$I$5:$I$1000,Nhap!$E$5:$E$1000,DATE(Thang!$E$4,Thang!$C$4,Loc!$U$2),Nhap!$F$5:$F$1000,Loc!A26)</f>
        <v>0</v>
      </c>
      <c r="Z26" s="7">
        <f>SUMIFS(Nhap!$I$5:$I$1000,Nhap!$E$5:$E$1000,DATE(Thang!$E$4,Thang!$C$4,Loc!$V$2),Nhap!$F$5:$F$1000,Loc!A26)</f>
        <v>0</v>
      </c>
      <c r="AA26" s="7">
        <f>SUMIFS(Nhap!$I$5:$I$1000,Nhap!$E$5:$E$1000,DATE(Thang!$E$4,Thang!$C$4,Loc!$W$2),Nhap!$F$5:$F$1000,Loc!A26)</f>
        <v>0</v>
      </c>
      <c r="AB26" s="7">
        <f>SUMIFS(Nhap!$I$5:$I$1000,Nhap!$E$5:$E$1000,DATE(Thang!$E$4,Thang!$C$4,Loc!$X$2),Nhap!$F$5:$F$1000,Loc!A26)</f>
        <v>0</v>
      </c>
      <c r="AC26" s="7">
        <f>SUMIFS(Nhap!$I$5:$I$1000,Nhap!$E$5:$E$1000,DATE(Thang!$E$4,Thang!$C$4,Loc!$Y$2),Nhap!$F$5:$F$1000,Loc!A26)</f>
        <v>0</v>
      </c>
      <c r="AD26" s="7">
        <f>SUMIFS(Nhap!$I$5:$I$1000,Nhap!$E$5:$E$1000,DATE(Thang!$E$4,Thang!$C$4,Loc!$Z$2),Nhap!$F$5:$F$1000,Loc!A26)</f>
        <v>0</v>
      </c>
      <c r="AE26" s="7">
        <f>SUMIFS(Nhap!$I$5:$I$1000,Nhap!$E$5:$E$1000,DATE(Thang!$E$4,Thang!$C$4,Loc!$AA$2),Nhap!$F$5:$F$1000,Loc!A26)</f>
        <v>0</v>
      </c>
      <c r="AF26" s="7">
        <f>SUMIFS(Nhap!$I$5:$I$1000,Nhap!$E$5:$E$1000,DATE(Thang!$E$4,Thang!$C$4,Loc!$AB$2),Nhap!$F$5:$F$1000,Loc!A26)</f>
        <v>0</v>
      </c>
      <c r="AG26" s="7">
        <f>SUMIFS(Nhap!$I$5:$I$1000,Nhap!$E$5:$E$1000,DATE(Thang!$E$4,Thang!$C$4,Loc!$AC$2),Nhap!$F$5:$F$1000,Loc!A26)</f>
        <v>0</v>
      </c>
      <c r="AH26" s="7">
        <f>SUMIFS(Nhap!$I$5:$I$1000,Nhap!$E$5:$E$1000,DATE(Thang!$E$4,Thang!$C$4,Loc!$AD$2),Nhap!$F$5:$F$1000,Loc!$A$5)</f>
        <v>0</v>
      </c>
      <c r="AI26" s="7">
        <f>SUMIFS(Nhap!$I$5:$I$1000,Nhap!$E$5:$E$1000,DATE(Thang!$E$4,Thang!$C$4,Loc!$AE$2),Nhap!$F$5:$F$1000,Loc!A26)</f>
        <v>0</v>
      </c>
      <c r="AJ26" s="7">
        <f>SUMIFS(Nhap!$I$5:$I$1000,Nhap!$E$5:$E$1000,DATE(Thang!$E$4,Thang!$C$4,Loc!$AF$2),Nhap!$F$5:$F$1000,Loc!A26)</f>
        <v>0</v>
      </c>
      <c r="AK26" s="7">
        <f>SUMIFS(Nhap!$I$5:$I$1000,Nhap!$E$5:$E$1000,DATE(Thang!$E$4,Thang!$C$4,Loc!$AG$2),Nhap!$F$5:$F$1000,Loc!A26)</f>
        <v>0</v>
      </c>
      <c r="AL26" s="7">
        <f>SUMIFS(Nhap!$I$5:$I$1000,Nhap!$E$5:$E$1000,DATE(Thang!$E$4,Thang!$C$4,Loc!$AH$2),Nhap!$F$5:$F$1000,Loc!A26)</f>
        <v>0</v>
      </c>
      <c r="AM26" s="7">
        <f>SUMIFS(Nhap!$I$5:$I$1000,Nhap!$E$5:$E$1000,DATE(Thang!$E$4,Thang!$C$4,Loc!$AI$2),Nhap!$F$5:$F$1000,Loc!A26)</f>
        <v>0</v>
      </c>
      <c r="AN26" s="7">
        <f>SUMIFS(Nhap!$I$5:$I$1000,Nhap!$E$5:$E$1000,DATE(Thang!$E$4,Thang!$C$4,Loc!$AJ$2),Nhap!$F$5:$F$1000,Loc!A26)</f>
        <v>0</v>
      </c>
      <c r="AO26" s="7">
        <f>SUMIFS(Xuat!$G$5:$G$1000,Xuat!$C$5:$C$1000,DATE(Thang!$E$4,Thang!$C$4,AO$2),Xuat!$D$5:$D$1000,Loc!$A26)</f>
        <v>0</v>
      </c>
      <c r="AP26" s="7">
        <f>SUMIFS(Xuat!$G$5:$G$1000,Xuat!$C$5:$C$1000,DATE(Thang!$E$4,Thang!$C$4,AP$2),Xuat!$D$5:$D$1000,Loc!$A26)</f>
        <v>0</v>
      </c>
      <c r="AQ26" s="7">
        <f>SUMIFS(Xuat!$G$5:$G$1000,Xuat!$C$5:$C$1000,DATE(Thang!$E$4,Thang!$C$4,AQ$2),Xuat!$D$5:$D$1000,Loc!$A26)</f>
        <v>0</v>
      </c>
      <c r="AR26" s="7">
        <f>SUMIFS(Xuat!$G$5:$G$1000,Xuat!$C$5:$C$1000,DATE(Thang!$E$4,Thang!$C$4,AR$2),Xuat!$D$5:$D$1000,Loc!$A26)</f>
        <v>0</v>
      </c>
      <c r="AS26" s="7">
        <f>SUMIFS(Xuat!$G$5:$G$1000,Xuat!$C$5:$C$1000,DATE(Thang!$E$4,Thang!$C$4,AS$2),Xuat!$D$5:$D$1000,Loc!$A26)</f>
        <v>0</v>
      </c>
      <c r="AT26" s="7">
        <f>SUMIFS(Xuat!$G$5:$G$1000,Xuat!$C$5:$C$1000,DATE(Thang!$E$4,Thang!$C$4,AT$2),Xuat!$D$5:$D$1000,Loc!$A26)</f>
        <v>0</v>
      </c>
      <c r="AU26" s="7">
        <f>SUMIFS(Xuat!$G$5:$G$1000,Xuat!$C$5:$C$1000,DATE(Thang!$E$4,Thang!$C$4,AU$2),Xuat!$D$5:$D$1000,Loc!$A26)</f>
        <v>0</v>
      </c>
      <c r="AV26" s="7">
        <f>SUMIFS(Xuat!$G$5:$G$1000,Xuat!$C$5:$C$1000,DATE(Thang!$E$4,Thang!$C$4,AV$2),Xuat!$D$5:$D$1000,Loc!$A26)</f>
        <v>0</v>
      </c>
      <c r="AW26" s="7">
        <f>SUMIFS(Xuat!$G$5:$G$1000,Xuat!$C$5:$C$1000,DATE(Thang!$E$4,Thang!$C$4,AW$2),Xuat!$D$5:$D$1000,Loc!$A26)</f>
        <v>0</v>
      </c>
      <c r="AX26" s="7">
        <f>SUMIFS(Xuat!$G$5:$G$1000,Xuat!$C$5:$C$1000,DATE(Thang!$E$4,Thang!$C$4,AX$2),Xuat!$D$5:$D$1000,Loc!$A26)</f>
        <v>0</v>
      </c>
      <c r="AY26" s="7">
        <f>SUMIFS(Xuat!$G$5:$G$1000,Xuat!$C$5:$C$1000,DATE(Thang!$E$4,Thang!$C$4,AY$2),Xuat!$D$5:$D$1000,Loc!$A26)</f>
        <v>0</v>
      </c>
      <c r="AZ26" s="7">
        <f>SUMIFS(Xuat!$G$5:$G$1000,Xuat!$C$5:$C$1000,DATE(Thang!$E$4,Thang!$C$4,AZ$2),Xuat!$D$5:$D$1000,Loc!$A26)</f>
        <v>0</v>
      </c>
      <c r="BA26" s="7">
        <f>SUMIFS(Xuat!$G$5:$G$1000,Xuat!$C$5:$C$1000,DATE(Thang!$E$4,Thang!$C$4,BA$2),Xuat!$D$5:$D$1000,Loc!$A26)</f>
        <v>0</v>
      </c>
      <c r="BB26" s="7">
        <f>SUMIFS(Xuat!$G$5:$G$1000,Xuat!$C$5:$C$1000,DATE(Thang!$E$4,Thang!$C$4,BB$2),Xuat!$D$5:$D$1000,Loc!$A26)</f>
        <v>0</v>
      </c>
      <c r="BC26" s="7">
        <f>SUMIFS(Xuat!$G$5:$G$1000,Xuat!$C$5:$C$1000,DATE(Thang!$E$4,Thang!$C$4,BC$2),Xuat!$D$5:$D$1000,Loc!$A26)</f>
        <v>0</v>
      </c>
      <c r="BD26" s="7">
        <f>SUMIFS(Xuat!$G$5:$G$1000,Xuat!$C$5:$C$1000,DATE(Thang!$E$4,Thang!$C$4,BD$2),Xuat!$D$5:$D$1000,Loc!$A26)</f>
        <v>0</v>
      </c>
      <c r="BE26" s="7">
        <f>SUMIFS(Xuat!$G$5:$G$1000,Xuat!$C$5:$C$1000,DATE(Thang!$E$4,Thang!$C$4,BE$2),Xuat!$D$5:$D$1000,Loc!$A26)</f>
        <v>0</v>
      </c>
      <c r="BF26" s="7">
        <f>SUMIFS(Xuat!$G$5:$G$1000,Xuat!$C$5:$C$1000,DATE(Thang!$E$4,Thang!$C$4,BF$2),Xuat!$D$5:$D$1000,Loc!$A26)</f>
        <v>0</v>
      </c>
      <c r="BG26" s="7">
        <f>SUMIFS(Xuat!$G$5:$G$1000,Xuat!$C$5:$C$1000,DATE(Thang!$E$4,Thang!$C$4,BG$2),Xuat!$D$5:$D$1000,Loc!$A26)</f>
        <v>0</v>
      </c>
      <c r="BH26" s="7">
        <f>SUMIFS(Xuat!$G$5:$G$1000,Xuat!$C$5:$C$1000,DATE(Thang!$E$4,Thang!$C$4,BH$2),Xuat!$D$5:$D$1000,Loc!$A26)</f>
        <v>0</v>
      </c>
      <c r="BI26" s="7">
        <f>SUMIFS(Xuat!$G$5:$G$1000,Xuat!$C$5:$C$1000,DATE(Thang!$E$4,Thang!$C$4,BI$2),Xuat!$D$5:$D$1000,Loc!$A26)</f>
        <v>0</v>
      </c>
      <c r="BJ26" s="7">
        <f>SUMIFS(Xuat!$G$5:$G$1000,Xuat!$C$5:$C$1000,DATE(Thang!$E$4,Thang!$C$4,BJ$2),Xuat!$D$5:$D$1000,Loc!$A26)</f>
        <v>0</v>
      </c>
      <c r="BK26" s="7">
        <f>SUMIFS(Xuat!$G$5:$G$1000,Xuat!$C$5:$C$1000,DATE(Thang!$E$4,Thang!$C$4,BK$2),Xuat!$D$5:$D$1000,Loc!$A26)</f>
        <v>0</v>
      </c>
      <c r="BL26" s="7">
        <f>SUMIFS(Xuat!$G$5:$G$1000,Xuat!$C$5:$C$1000,DATE(Thang!$E$4,Thang!$C$4,BL$2),Xuat!$D$5:$D$1000,Loc!$A26)</f>
        <v>0</v>
      </c>
      <c r="BM26" s="7">
        <f>SUMIFS(Xuat!$G$5:$G$1000,Xuat!$C$5:$C$1000,DATE(Thang!$E$4,Thang!$C$4,BM$2),Xuat!$D$5:$D$1000,Loc!$A26)</f>
        <v>0</v>
      </c>
      <c r="BN26" s="7">
        <f>SUMIFS(Xuat!$G$5:$G$1000,Xuat!$C$5:$C$1000,DATE(Thang!$E$4,Thang!$C$4,BN$2),Xuat!$D$5:$D$1000,Loc!$A26)</f>
        <v>0</v>
      </c>
      <c r="BO26" s="7">
        <f>SUMIFS(Xuat!$G$5:$G$1000,Xuat!$C$5:$C$1000,DATE(Thang!$E$4,Thang!$C$4,BO$2),Xuat!$D$5:$D$1000,Loc!$A26)</f>
        <v>0</v>
      </c>
      <c r="BP26" s="7">
        <f>SUMIFS(Xuat!$G$5:$G$1000,Xuat!$C$5:$C$1000,DATE(Thang!$E$4,Thang!$C$4,BP$2),Xuat!$D$5:$D$1000,Loc!$A26)</f>
        <v>0</v>
      </c>
      <c r="BQ26" s="7">
        <f>SUMIFS(Xuat!$G$5:$G$1000,Xuat!$C$5:$C$1000,DATE(Thang!$E$4,Thang!$C$4,BQ$2),Xuat!$D$5:$D$1000,Loc!$A26)</f>
        <v>0</v>
      </c>
      <c r="BR26" s="7">
        <f>SUMIFS(Xuat!$G$5:$G$1000,Xuat!$C$5:$C$1000,DATE(Thang!$E$4,Thang!$C$4,BR$2),Xuat!$D$5:$D$1000,Loc!$A26)</f>
        <v>0</v>
      </c>
      <c r="BS26" s="7">
        <f>SUMIFS(Xuat!$G$5:$G$1000,Xuat!$C$5:$C$1000,DATE(Thang!$E$4,Thang!$C$4,BS$2),Xuat!$D$5:$D$1000,Loc!$A26)</f>
        <v>0</v>
      </c>
    </row>
    <row r="27" spans="1:71" x14ac:dyDescent="0.2">
      <c r="A27" s="2">
        <f>DM!C27</f>
        <v>0</v>
      </c>
      <c r="B27" s="3">
        <f>VLOOKUP(A27,Tondau!$B$5:$F$500,3,0)</f>
        <v>0</v>
      </c>
      <c r="C27" s="3">
        <f>VLOOKUP(Tinhgiavon!A27,Tondau!$B$5:$E$500,4,0)</f>
        <v>0</v>
      </c>
      <c r="D27" s="3">
        <f t="shared" si="2"/>
        <v>0</v>
      </c>
      <c r="E27" s="3">
        <f>SUMIF(Nhap!$F$5:$F$1000,Tinhgiavon!A27,Nhap!$K$5:$K$1000)</f>
        <v>0</v>
      </c>
      <c r="F27" s="3">
        <f t="shared" si="3"/>
        <v>0</v>
      </c>
      <c r="G27" s="3">
        <f t="shared" si="4"/>
        <v>0</v>
      </c>
      <c r="H27" s="3">
        <f t="shared" si="5"/>
        <v>0</v>
      </c>
      <c r="I27" s="3">
        <f t="shared" si="6"/>
        <v>0</v>
      </c>
      <c r="J27" s="7">
        <f>SUMIFS(Nhap!$I$5:$I$1000,Nhap!$E$5:$E$1000,DATE(Thang!$E$4,Thang!$C$4,Loc!$F$2),Nhap!$F$5:$F$1000,Loc!A27)</f>
        <v>0</v>
      </c>
      <c r="K27" s="7">
        <f>SUMIFS(Nhap!$I$5:$I$1000,Nhap!$E$5:$E$1000,DATE(Thang!$E$4,Thang!$C$4,Loc!$G$2),Nhap!$F$5:$F$1000,Loc!A27)</f>
        <v>0</v>
      </c>
      <c r="L27" s="7">
        <f>SUMIFS(Nhap!$I$5:$I$1000,Nhap!$E$5:$E$1000,DATE(Thang!$E$4,Thang!$C$4,Loc!$H$2),Nhap!$F$5:$F$1000,Loc!A27)</f>
        <v>0</v>
      </c>
      <c r="M27" s="7">
        <f>SUMIFS(Nhap!$I$5:$I$1000,Nhap!$E$5:$E$1000,DATE(Thang!$E$4,Thang!$C$4,Loc!$I$2),Nhap!$F$5:$F$1000,Loc!A27)</f>
        <v>0</v>
      </c>
      <c r="N27" s="7">
        <f>SUMIFS(Nhap!$I$5:$I$1000,Nhap!$E$5:$E$1000,DATE(Thang!$E$4,Thang!$C$4,Loc!$J$2),Nhap!$F$5:$F$1000,Loc!A27)</f>
        <v>0</v>
      </c>
      <c r="O27" s="7">
        <f>SUMIFS(Nhap!$I$5:$I$1000,Nhap!$E$5:$E$1000,DATE(Thang!$E$4,Thang!$C$4,Loc!$K$2),Nhap!$F$5:$F$1000,Loc!A27)</f>
        <v>0</v>
      </c>
      <c r="P27" s="7">
        <f>SUMIFS(Nhap!$I$5:$I$1000,Nhap!$E$5:$E$1000,DATE(Thang!$E$4,Thang!$C$4,Loc!$L$2),Nhap!$F$5:$F$1000,Loc!A27)</f>
        <v>0</v>
      </c>
      <c r="Q27" s="7">
        <f>SUMIFS(Nhap!$I$5:$I$1000,Nhap!$E$5:$E$1000,DATE(Thang!$E$4,Thang!$C$4,Loc!$M$2),Nhap!$F$5:$F$1000,Loc!A27)</f>
        <v>0</v>
      </c>
      <c r="R27" s="7">
        <f>SUMIFS(Nhap!$I$5:$I$1000,Nhap!$E$5:$E$1000,DATE(Thang!$E$4,Thang!$C$4,Loc!$N$2),Nhap!$F$5:$F$1000,Loc!A27)</f>
        <v>0</v>
      </c>
      <c r="S27" s="7">
        <f>SUMIFS(Nhap!$I$5:$I$1000,Nhap!$E$5:$E$1000,DATE(Thang!$E$4,Thang!$C$4,Loc!$O$2),Nhap!$F$5:$F$1000,Loc!A27)</f>
        <v>0</v>
      </c>
      <c r="T27" s="7">
        <f>SUMIFS(Nhap!$I$5:$I$1000,Nhap!$E$5:$E$1000,DATE(Thang!$E$4,Thang!$C$4,Loc!$P$2),Nhap!$F$5:$F$1000,Loc!A27)</f>
        <v>0</v>
      </c>
      <c r="U27" s="7">
        <f>SUMIFS(Nhap!$I$5:$I$1000,Nhap!$E$5:$E$1000,DATE(Thang!$E$4,Thang!$C$4,Loc!$Q$2),Nhap!$F$5:$F$1000,Loc!A27)</f>
        <v>0</v>
      </c>
      <c r="V27" s="7">
        <f>SUMIFS(Nhap!$I$5:$I$1000,Nhap!$E$5:$E$1000,DATE(Thang!$E$4,Thang!$C$4,Loc!$R$2),Nhap!$F$5:$F$1000,Loc!A27)</f>
        <v>0</v>
      </c>
      <c r="W27" s="7">
        <f>SUMIFS(Nhap!$I$5:$I$1000,Nhap!$E$5:$E$1000,DATE(Thang!$E$4,Thang!$C$4,Loc!$S$2),Nhap!$F$5:$F$1000,Loc!A27)</f>
        <v>0</v>
      </c>
      <c r="X27" s="7">
        <f>SUMIFS(Nhap!$I$5:$I$1000,Nhap!$E$5:$E$1000,DATE(Thang!$E$4,Thang!$C$4,Loc!$T$2),Nhap!$F$5:$F$1000,Loc!A27)</f>
        <v>0</v>
      </c>
      <c r="Y27" s="7">
        <f>SUMIFS(Nhap!$I$5:$I$1000,Nhap!$E$5:$E$1000,DATE(Thang!$E$4,Thang!$C$4,Loc!$U$2),Nhap!$F$5:$F$1000,Loc!A27)</f>
        <v>0</v>
      </c>
      <c r="Z27" s="7">
        <f>SUMIFS(Nhap!$I$5:$I$1000,Nhap!$E$5:$E$1000,DATE(Thang!$E$4,Thang!$C$4,Loc!$V$2),Nhap!$F$5:$F$1000,Loc!A27)</f>
        <v>0</v>
      </c>
      <c r="AA27" s="7">
        <f>SUMIFS(Nhap!$I$5:$I$1000,Nhap!$E$5:$E$1000,DATE(Thang!$E$4,Thang!$C$4,Loc!$W$2),Nhap!$F$5:$F$1000,Loc!A27)</f>
        <v>0</v>
      </c>
      <c r="AB27" s="7">
        <f>SUMIFS(Nhap!$I$5:$I$1000,Nhap!$E$5:$E$1000,DATE(Thang!$E$4,Thang!$C$4,Loc!$X$2),Nhap!$F$5:$F$1000,Loc!A27)</f>
        <v>0</v>
      </c>
      <c r="AC27" s="7">
        <f>SUMIFS(Nhap!$I$5:$I$1000,Nhap!$E$5:$E$1000,DATE(Thang!$E$4,Thang!$C$4,Loc!$Y$2),Nhap!$F$5:$F$1000,Loc!A27)</f>
        <v>0</v>
      </c>
      <c r="AD27" s="7">
        <f>SUMIFS(Nhap!$I$5:$I$1000,Nhap!$E$5:$E$1000,DATE(Thang!$E$4,Thang!$C$4,Loc!$Z$2),Nhap!$F$5:$F$1000,Loc!A27)</f>
        <v>0</v>
      </c>
      <c r="AE27" s="7">
        <f>SUMIFS(Nhap!$I$5:$I$1000,Nhap!$E$5:$E$1000,DATE(Thang!$E$4,Thang!$C$4,Loc!$AA$2),Nhap!$F$5:$F$1000,Loc!A27)</f>
        <v>0</v>
      </c>
      <c r="AF27" s="7">
        <f>SUMIFS(Nhap!$I$5:$I$1000,Nhap!$E$5:$E$1000,DATE(Thang!$E$4,Thang!$C$4,Loc!$AB$2),Nhap!$F$5:$F$1000,Loc!A27)</f>
        <v>0</v>
      </c>
      <c r="AG27" s="7">
        <f>SUMIFS(Nhap!$I$5:$I$1000,Nhap!$E$5:$E$1000,DATE(Thang!$E$4,Thang!$C$4,Loc!$AC$2),Nhap!$F$5:$F$1000,Loc!A27)</f>
        <v>0</v>
      </c>
      <c r="AH27" s="7">
        <f>SUMIFS(Nhap!$I$5:$I$1000,Nhap!$E$5:$E$1000,DATE(Thang!$E$4,Thang!$C$4,Loc!$AD$2),Nhap!$F$5:$F$1000,Loc!$A$5)</f>
        <v>0</v>
      </c>
      <c r="AI27" s="7">
        <f>SUMIFS(Nhap!$I$5:$I$1000,Nhap!$E$5:$E$1000,DATE(Thang!$E$4,Thang!$C$4,Loc!$AE$2),Nhap!$F$5:$F$1000,Loc!A27)</f>
        <v>0</v>
      </c>
      <c r="AJ27" s="7">
        <f>SUMIFS(Nhap!$I$5:$I$1000,Nhap!$E$5:$E$1000,DATE(Thang!$E$4,Thang!$C$4,Loc!$AF$2),Nhap!$F$5:$F$1000,Loc!A27)</f>
        <v>0</v>
      </c>
      <c r="AK27" s="7">
        <f>SUMIFS(Nhap!$I$5:$I$1000,Nhap!$E$5:$E$1000,DATE(Thang!$E$4,Thang!$C$4,Loc!$AG$2),Nhap!$F$5:$F$1000,Loc!A27)</f>
        <v>0</v>
      </c>
      <c r="AL27" s="7">
        <f>SUMIFS(Nhap!$I$5:$I$1000,Nhap!$E$5:$E$1000,DATE(Thang!$E$4,Thang!$C$4,Loc!$AH$2),Nhap!$F$5:$F$1000,Loc!A27)</f>
        <v>0</v>
      </c>
      <c r="AM27" s="7">
        <f>SUMIFS(Nhap!$I$5:$I$1000,Nhap!$E$5:$E$1000,DATE(Thang!$E$4,Thang!$C$4,Loc!$AI$2),Nhap!$F$5:$F$1000,Loc!A27)</f>
        <v>0</v>
      </c>
      <c r="AN27" s="7">
        <f>SUMIFS(Nhap!$I$5:$I$1000,Nhap!$E$5:$E$1000,DATE(Thang!$E$4,Thang!$C$4,Loc!$AJ$2),Nhap!$F$5:$F$1000,Loc!A27)</f>
        <v>0</v>
      </c>
      <c r="AO27" s="7">
        <f>SUMIFS(Xuat!$G$5:$G$1000,Xuat!$C$5:$C$1000,DATE(Thang!$E$4,Thang!$C$4,AO$2),Xuat!$D$5:$D$1000,Loc!$A27)</f>
        <v>0</v>
      </c>
      <c r="AP27" s="7">
        <f>SUMIFS(Xuat!$G$5:$G$1000,Xuat!$C$5:$C$1000,DATE(Thang!$E$4,Thang!$C$4,AP$2),Xuat!$D$5:$D$1000,Loc!$A27)</f>
        <v>0</v>
      </c>
      <c r="AQ27" s="7">
        <f>SUMIFS(Xuat!$G$5:$G$1000,Xuat!$C$5:$C$1000,DATE(Thang!$E$4,Thang!$C$4,AQ$2),Xuat!$D$5:$D$1000,Loc!$A27)</f>
        <v>0</v>
      </c>
      <c r="AR27" s="7">
        <f>SUMIFS(Xuat!$G$5:$G$1000,Xuat!$C$5:$C$1000,DATE(Thang!$E$4,Thang!$C$4,AR$2),Xuat!$D$5:$D$1000,Loc!$A27)</f>
        <v>0</v>
      </c>
      <c r="AS27" s="7">
        <f>SUMIFS(Xuat!$G$5:$G$1000,Xuat!$C$5:$C$1000,DATE(Thang!$E$4,Thang!$C$4,AS$2),Xuat!$D$5:$D$1000,Loc!$A27)</f>
        <v>0</v>
      </c>
      <c r="AT27" s="7">
        <f>SUMIFS(Xuat!$G$5:$G$1000,Xuat!$C$5:$C$1000,DATE(Thang!$E$4,Thang!$C$4,AT$2),Xuat!$D$5:$D$1000,Loc!$A27)</f>
        <v>0</v>
      </c>
      <c r="AU27" s="7">
        <f>SUMIFS(Xuat!$G$5:$G$1000,Xuat!$C$5:$C$1000,DATE(Thang!$E$4,Thang!$C$4,AU$2),Xuat!$D$5:$D$1000,Loc!$A27)</f>
        <v>0</v>
      </c>
      <c r="AV27" s="7">
        <f>SUMIFS(Xuat!$G$5:$G$1000,Xuat!$C$5:$C$1000,DATE(Thang!$E$4,Thang!$C$4,AV$2),Xuat!$D$5:$D$1000,Loc!$A27)</f>
        <v>0</v>
      </c>
      <c r="AW27" s="7">
        <f>SUMIFS(Xuat!$G$5:$G$1000,Xuat!$C$5:$C$1000,DATE(Thang!$E$4,Thang!$C$4,AW$2),Xuat!$D$5:$D$1000,Loc!$A27)</f>
        <v>0</v>
      </c>
      <c r="AX27" s="7">
        <f>SUMIFS(Xuat!$G$5:$G$1000,Xuat!$C$5:$C$1000,DATE(Thang!$E$4,Thang!$C$4,AX$2),Xuat!$D$5:$D$1000,Loc!$A27)</f>
        <v>0</v>
      </c>
      <c r="AY27" s="7">
        <f>SUMIFS(Xuat!$G$5:$G$1000,Xuat!$C$5:$C$1000,DATE(Thang!$E$4,Thang!$C$4,AY$2),Xuat!$D$5:$D$1000,Loc!$A27)</f>
        <v>0</v>
      </c>
      <c r="AZ27" s="7">
        <f>SUMIFS(Xuat!$G$5:$G$1000,Xuat!$C$5:$C$1000,DATE(Thang!$E$4,Thang!$C$4,AZ$2),Xuat!$D$5:$D$1000,Loc!$A27)</f>
        <v>0</v>
      </c>
      <c r="BA27" s="7">
        <f>SUMIFS(Xuat!$G$5:$G$1000,Xuat!$C$5:$C$1000,DATE(Thang!$E$4,Thang!$C$4,BA$2),Xuat!$D$5:$D$1000,Loc!$A27)</f>
        <v>0</v>
      </c>
      <c r="BB27" s="7">
        <f>SUMIFS(Xuat!$G$5:$G$1000,Xuat!$C$5:$C$1000,DATE(Thang!$E$4,Thang!$C$4,BB$2),Xuat!$D$5:$D$1000,Loc!$A27)</f>
        <v>0</v>
      </c>
      <c r="BC27" s="7">
        <f>SUMIFS(Xuat!$G$5:$G$1000,Xuat!$C$5:$C$1000,DATE(Thang!$E$4,Thang!$C$4,BC$2),Xuat!$D$5:$D$1000,Loc!$A27)</f>
        <v>0</v>
      </c>
      <c r="BD27" s="7">
        <f>SUMIFS(Xuat!$G$5:$G$1000,Xuat!$C$5:$C$1000,DATE(Thang!$E$4,Thang!$C$4,BD$2),Xuat!$D$5:$D$1000,Loc!$A27)</f>
        <v>0</v>
      </c>
      <c r="BE27" s="7">
        <f>SUMIFS(Xuat!$G$5:$G$1000,Xuat!$C$5:$C$1000,DATE(Thang!$E$4,Thang!$C$4,BE$2),Xuat!$D$5:$D$1000,Loc!$A27)</f>
        <v>0</v>
      </c>
      <c r="BF27" s="7">
        <f>SUMIFS(Xuat!$G$5:$G$1000,Xuat!$C$5:$C$1000,DATE(Thang!$E$4,Thang!$C$4,BF$2),Xuat!$D$5:$D$1000,Loc!$A27)</f>
        <v>0</v>
      </c>
      <c r="BG27" s="7">
        <f>SUMIFS(Xuat!$G$5:$G$1000,Xuat!$C$5:$C$1000,DATE(Thang!$E$4,Thang!$C$4,BG$2),Xuat!$D$5:$D$1000,Loc!$A27)</f>
        <v>0</v>
      </c>
      <c r="BH27" s="7">
        <f>SUMIFS(Xuat!$G$5:$G$1000,Xuat!$C$5:$C$1000,DATE(Thang!$E$4,Thang!$C$4,BH$2),Xuat!$D$5:$D$1000,Loc!$A27)</f>
        <v>0</v>
      </c>
      <c r="BI27" s="7">
        <f>SUMIFS(Xuat!$G$5:$G$1000,Xuat!$C$5:$C$1000,DATE(Thang!$E$4,Thang!$C$4,BI$2),Xuat!$D$5:$D$1000,Loc!$A27)</f>
        <v>0</v>
      </c>
      <c r="BJ27" s="7">
        <f>SUMIFS(Xuat!$G$5:$G$1000,Xuat!$C$5:$C$1000,DATE(Thang!$E$4,Thang!$C$4,BJ$2),Xuat!$D$5:$D$1000,Loc!$A27)</f>
        <v>0</v>
      </c>
      <c r="BK27" s="7">
        <f>SUMIFS(Xuat!$G$5:$G$1000,Xuat!$C$5:$C$1000,DATE(Thang!$E$4,Thang!$C$4,BK$2),Xuat!$D$5:$D$1000,Loc!$A27)</f>
        <v>0</v>
      </c>
      <c r="BL27" s="7">
        <f>SUMIFS(Xuat!$G$5:$G$1000,Xuat!$C$5:$C$1000,DATE(Thang!$E$4,Thang!$C$4,BL$2),Xuat!$D$5:$D$1000,Loc!$A27)</f>
        <v>0</v>
      </c>
      <c r="BM27" s="7">
        <f>SUMIFS(Xuat!$G$5:$G$1000,Xuat!$C$5:$C$1000,DATE(Thang!$E$4,Thang!$C$4,BM$2),Xuat!$D$5:$D$1000,Loc!$A27)</f>
        <v>0</v>
      </c>
      <c r="BN27" s="7">
        <f>SUMIFS(Xuat!$G$5:$G$1000,Xuat!$C$5:$C$1000,DATE(Thang!$E$4,Thang!$C$4,BN$2),Xuat!$D$5:$D$1000,Loc!$A27)</f>
        <v>0</v>
      </c>
      <c r="BO27" s="7">
        <f>SUMIFS(Xuat!$G$5:$G$1000,Xuat!$C$5:$C$1000,DATE(Thang!$E$4,Thang!$C$4,BO$2),Xuat!$D$5:$D$1000,Loc!$A27)</f>
        <v>0</v>
      </c>
      <c r="BP27" s="7">
        <f>SUMIFS(Xuat!$G$5:$G$1000,Xuat!$C$5:$C$1000,DATE(Thang!$E$4,Thang!$C$4,BP$2),Xuat!$D$5:$D$1000,Loc!$A27)</f>
        <v>0</v>
      </c>
      <c r="BQ27" s="7">
        <f>SUMIFS(Xuat!$G$5:$G$1000,Xuat!$C$5:$C$1000,DATE(Thang!$E$4,Thang!$C$4,BQ$2),Xuat!$D$5:$D$1000,Loc!$A27)</f>
        <v>0</v>
      </c>
      <c r="BR27" s="7">
        <f>SUMIFS(Xuat!$G$5:$G$1000,Xuat!$C$5:$C$1000,DATE(Thang!$E$4,Thang!$C$4,BR$2),Xuat!$D$5:$D$1000,Loc!$A27)</f>
        <v>0</v>
      </c>
      <c r="BS27" s="7">
        <f>SUMIFS(Xuat!$G$5:$G$1000,Xuat!$C$5:$C$1000,DATE(Thang!$E$4,Thang!$C$4,BS$2),Xuat!$D$5:$D$1000,Loc!$A27)</f>
        <v>0</v>
      </c>
    </row>
    <row r="28" spans="1:71" x14ac:dyDescent="0.2">
      <c r="A28" s="2">
        <f>DM!C28</f>
        <v>0</v>
      </c>
      <c r="B28" s="3">
        <f>VLOOKUP(A28,Tondau!$B$5:$F$500,3,0)</f>
        <v>0</v>
      </c>
      <c r="C28" s="3">
        <f>VLOOKUP(Tinhgiavon!A28,Tondau!$B$5:$E$500,4,0)</f>
        <v>0</v>
      </c>
      <c r="D28" s="3">
        <f t="shared" si="2"/>
        <v>0</v>
      </c>
      <c r="E28" s="3">
        <f>SUMIF(Nhap!$F$5:$F$1000,Tinhgiavon!A28,Nhap!$K$5:$K$1000)</f>
        <v>0</v>
      </c>
      <c r="F28" s="3">
        <f t="shared" si="3"/>
        <v>0</v>
      </c>
      <c r="G28" s="3">
        <f t="shared" si="4"/>
        <v>0</v>
      </c>
      <c r="H28" s="3">
        <f t="shared" si="5"/>
        <v>0</v>
      </c>
      <c r="I28" s="3">
        <f t="shared" si="6"/>
        <v>0</v>
      </c>
      <c r="J28" s="7">
        <f>SUMIFS(Nhap!$I$5:$I$1000,Nhap!$E$5:$E$1000,DATE(Thang!$E$4,Thang!$C$4,Loc!$F$2),Nhap!$F$5:$F$1000,Loc!A28)</f>
        <v>0</v>
      </c>
      <c r="K28" s="7">
        <f>SUMIFS(Nhap!$I$5:$I$1000,Nhap!$E$5:$E$1000,DATE(Thang!$E$4,Thang!$C$4,Loc!$G$2),Nhap!$F$5:$F$1000,Loc!A28)</f>
        <v>0</v>
      </c>
      <c r="L28" s="7">
        <f>SUMIFS(Nhap!$I$5:$I$1000,Nhap!$E$5:$E$1000,DATE(Thang!$E$4,Thang!$C$4,Loc!$H$2),Nhap!$F$5:$F$1000,Loc!A28)</f>
        <v>0</v>
      </c>
      <c r="M28" s="7">
        <f>SUMIFS(Nhap!$I$5:$I$1000,Nhap!$E$5:$E$1000,DATE(Thang!$E$4,Thang!$C$4,Loc!$I$2),Nhap!$F$5:$F$1000,Loc!A28)</f>
        <v>0</v>
      </c>
      <c r="N28" s="7">
        <f>SUMIFS(Nhap!$I$5:$I$1000,Nhap!$E$5:$E$1000,DATE(Thang!$E$4,Thang!$C$4,Loc!$J$2),Nhap!$F$5:$F$1000,Loc!A28)</f>
        <v>0</v>
      </c>
      <c r="O28" s="7">
        <f>SUMIFS(Nhap!$I$5:$I$1000,Nhap!$E$5:$E$1000,DATE(Thang!$E$4,Thang!$C$4,Loc!$K$2),Nhap!$F$5:$F$1000,Loc!A28)</f>
        <v>0</v>
      </c>
      <c r="P28" s="7">
        <f>SUMIFS(Nhap!$I$5:$I$1000,Nhap!$E$5:$E$1000,DATE(Thang!$E$4,Thang!$C$4,Loc!$L$2),Nhap!$F$5:$F$1000,Loc!A28)</f>
        <v>0</v>
      </c>
      <c r="Q28" s="7">
        <f>SUMIFS(Nhap!$I$5:$I$1000,Nhap!$E$5:$E$1000,DATE(Thang!$E$4,Thang!$C$4,Loc!$M$2),Nhap!$F$5:$F$1000,Loc!A28)</f>
        <v>0</v>
      </c>
      <c r="R28" s="7">
        <f>SUMIFS(Nhap!$I$5:$I$1000,Nhap!$E$5:$E$1000,DATE(Thang!$E$4,Thang!$C$4,Loc!$N$2),Nhap!$F$5:$F$1000,Loc!A28)</f>
        <v>0</v>
      </c>
      <c r="S28" s="7">
        <f>SUMIFS(Nhap!$I$5:$I$1000,Nhap!$E$5:$E$1000,DATE(Thang!$E$4,Thang!$C$4,Loc!$O$2),Nhap!$F$5:$F$1000,Loc!A28)</f>
        <v>0</v>
      </c>
      <c r="T28" s="7">
        <f>SUMIFS(Nhap!$I$5:$I$1000,Nhap!$E$5:$E$1000,DATE(Thang!$E$4,Thang!$C$4,Loc!$P$2),Nhap!$F$5:$F$1000,Loc!A28)</f>
        <v>0</v>
      </c>
      <c r="U28" s="7">
        <f>SUMIFS(Nhap!$I$5:$I$1000,Nhap!$E$5:$E$1000,DATE(Thang!$E$4,Thang!$C$4,Loc!$Q$2),Nhap!$F$5:$F$1000,Loc!A28)</f>
        <v>0</v>
      </c>
      <c r="V28" s="7">
        <f>SUMIFS(Nhap!$I$5:$I$1000,Nhap!$E$5:$E$1000,DATE(Thang!$E$4,Thang!$C$4,Loc!$R$2),Nhap!$F$5:$F$1000,Loc!A28)</f>
        <v>0</v>
      </c>
      <c r="W28" s="7">
        <f>SUMIFS(Nhap!$I$5:$I$1000,Nhap!$E$5:$E$1000,DATE(Thang!$E$4,Thang!$C$4,Loc!$S$2),Nhap!$F$5:$F$1000,Loc!A28)</f>
        <v>0</v>
      </c>
      <c r="X28" s="7">
        <f>SUMIFS(Nhap!$I$5:$I$1000,Nhap!$E$5:$E$1000,DATE(Thang!$E$4,Thang!$C$4,Loc!$T$2),Nhap!$F$5:$F$1000,Loc!A28)</f>
        <v>0</v>
      </c>
      <c r="Y28" s="7">
        <f>SUMIFS(Nhap!$I$5:$I$1000,Nhap!$E$5:$E$1000,DATE(Thang!$E$4,Thang!$C$4,Loc!$U$2),Nhap!$F$5:$F$1000,Loc!A28)</f>
        <v>0</v>
      </c>
      <c r="Z28" s="7">
        <f>SUMIFS(Nhap!$I$5:$I$1000,Nhap!$E$5:$E$1000,DATE(Thang!$E$4,Thang!$C$4,Loc!$V$2),Nhap!$F$5:$F$1000,Loc!A28)</f>
        <v>0</v>
      </c>
      <c r="AA28" s="7">
        <f>SUMIFS(Nhap!$I$5:$I$1000,Nhap!$E$5:$E$1000,DATE(Thang!$E$4,Thang!$C$4,Loc!$W$2),Nhap!$F$5:$F$1000,Loc!A28)</f>
        <v>0</v>
      </c>
      <c r="AB28" s="7">
        <f>SUMIFS(Nhap!$I$5:$I$1000,Nhap!$E$5:$E$1000,DATE(Thang!$E$4,Thang!$C$4,Loc!$X$2),Nhap!$F$5:$F$1000,Loc!A28)</f>
        <v>0</v>
      </c>
      <c r="AC28" s="7">
        <f>SUMIFS(Nhap!$I$5:$I$1000,Nhap!$E$5:$E$1000,DATE(Thang!$E$4,Thang!$C$4,Loc!$Y$2),Nhap!$F$5:$F$1000,Loc!A28)</f>
        <v>0</v>
      </c>
      <c r="AD28" s="7">
        <f>SUMIFS(Nhap!$I$5:$I$1000,Nhap!$E$5:$E$1000,DATE(Thang!$E$4,Thang!$C$4,Loc!$Z$2),Nhap!$F$5:$F$1000,Loc!A28)</f>
        <v>0</v>
      </c>
      <c r="AE28" s="7">
        <f>SUMIFS(Nhap!$I$5:$I$1000,Nhap!$E$5:$E$1000,DATE(Thang!$E$4,Thang!$C$4,Loc!$AA$2),Nhap!$F$5:$F$1000,Loc!A28)</f>
        <v>0</v>
      </c>
      <c r="AF28" s="7">
        <f>SUMIFS(Nhap!$I$5:$I$1000,Nhap!$E$5:$E$1000,DATE(Thang!$E$4,Thang!$C$4,Loc!$AB$2),Nhap!$F$5:$F$1000,Loc!A28)</f>
        <v>0</v>
      </c>
      <c r="AG28" s="7">
        <f>SUMIFS(Nhap!$I$5:$I$1000,Nhap!$E$5:$E$1000,DATE(Thang!$E$4,Thang!$C$4,Loc!$AC$2),Nhap!$F$5:$F$1000,Loc!A28)</f>
        <v>0</v>
      </c>
      <c r="AH28" s="7">
        <f>SUMIFS(Nhap!$I$5:$I$1000,Nhap!$E$5:$E$1000,DATE(Thang!$E$4,Thang!$C$4,Loc!$AD$2),Nhap!$F$5:$F$1000,Loc!$A$5)</f>
        <v>0</v>
      </c>
      <c r="AI28" s="7">
        <f>SUMIFS(Nhap!$I$5:$I$1000,Nhap!$E$5:$E$1000,DATE(Thang!$E$4,Thang!$C$4,Loc!$AE$2),Nhap!$F$5:$F$1000,Loc!A28)</f>
        <v>0</v>
      </c>
      <c r="AJ28" s="7">
        <f>SUMIFS(Nhap!$I$5:$I$1000,Nhap!$E$5:$E$1000,DATE(Thang!$E$4,Thang!$C$4,Loc!$AF$2),Nhap!$F$5:$F$1000,Loc!A28)</f>
        <v>0</v>
      </c>
      <c r="AK28" s="7">
        <f>SUMIFS(Nhap!$I$5:$I$1000,Nhap!$E$5:$E$1000,DATE(Thang!$E$4,Thang!$C$4,Loc!$AG$2),Nhap!$F$5:$F$1000,Loc!A28)</f>
        <v>0</v>
      </c>
      <c r="AL28" s="7">
        <f>SUMIFS(Nhap!$I$5:$I$1000,Nhap!$E$5:$E$1000,DATE(Thang!$E$4,Thang!$C$4,Loc!$AH$2),Nhap!$F$5:$F$1000,Loc!A28)</f>
        <v>0</v>
      </c>
      <c r="AM28" s="7">
        <f>SUMIFS(Nhap!$I$5:$I$1000,Nhap!$E$5:$E$1000,DATE(Thang!$E$4,Thang!$C$4,Loc!$AI$2),Nhap!$F$5:$F$1000,Loc!A28)</f>
        <v>0</v>
      </c>
      <c r="AN28" s="7">
        <f>SUMIFS(Nhap!$I$5:$I$1000,Nhap!$E$5:$E$1000,DATE(Thang!$E$4,Thang!$C$4,Loc!$AJ$2),Nhap!$F$5:$F$1000,Loc!A28)</f>
        <v>0</v>
      </c>
      <c r="AO28" s="7">
        <f>SUMIFS(Xuat!$G$5:$G$1000,Xuat!$C$5:$C$1000,DATE(Thang!$E$4,Thang!$C$4,AO$2),Xuat!$D$5:$D$1000,Loc!$A28)</f>
        <v>0</v>
      </c>
      <c r="AP28" s="7">
        <f>SUMIFS(Xuat!$G$5:$G$1000,Xuat!$C$5:$C$1000,DATE(Thang!$E$4,Thang!$C$4,AP$2),Xuat!$D$5:$D$1000,Loc!$A28)</f>
        <v>0</v>
      </c>
      <c r="AQ28" s="7">
        <f>SUMIFS(Xuat!$G$5:$G$1000,Xuat!$C$5:$C$1000,DATE(Thang!$E$4,Thang!$C$4,AQ$2),Xuat!$D$5:$D$1000,Loc!$A28)</f>
        <v>0</v>
      </c>
      <c r="AR28" s="7">
        <f>SUMIFS(Xuat!$G$5:$G$1000,Xuat!$C$5:$C$1000,DATE(Thang!$E$4,Thang!$C$4,AR$2),Xuat!$D$5:$D$1000,Loc!$A28)</f>
        <v>0</v>
      </c>
      <c r="AS28" s="7">
        <f>SUMIFS(Xuat!$G$5:$G$1000,Xuat!$C$5:$C$1000,DATE(Thang!$E$4,Thang!$C$4,AS$2),Xuat!$D$5:$D$1000,Loc!$A28)</f>
        <v>0</v>
      </c>
      <c r="AT28" s="7">
        <f>SUMIFS(Xuat!$G$5:$G$1000,Xuat!$C$5:$C$1000,DATE(Thang!$E$4,Thang!$C$4,AT$2),Xuat!$D$5:$D$1000,Loc!$A28)</f>
        <v>0</v>
      </c>
      <c r="AU28" s="7">
        <f>SUMIFS(Xuat!$G$5:$G$1000,Xuat!$C$5:$C$1000,DATE(Thang!$E$4,Thang!$C$4,AU$2),Xuat!$D$5:$D$1000,Loc!$A28)</f>
        <v>0</v>
      </c>
      <c r="AV28" s="7">
        <f>SUMIFS(Xuat!$G$5:$G$1000,Xuat!$C$5:$C$1000,DATE(Thang!$E$4,Thang!$C$4,AV$2),Xuat!$D$5:$D$1000,Loc!$A28)</f>
        <v>0</v>
      </c>
      <c r="AW28" s="7">
        <f>SUMIFS(Xuat!$G$5:$G$1000,Xuat!$C$5:$C$1000,DATE(Thang!$E$4,Thang!$C$4,AW$2),Xuat!$D$5:$D$1000,Loc!$A28)</f>
        <v>0</v>
      </c>
      <c r="AX28" s="7">
        <f>SUMIFS(Xuat!$G$5:$G$1000,Xuat!$C$5:$C$1000,DATE(Thang!$E$4,Thang!$C$4,AX$2),Xuat!$D$5:$D$1000,Loc!$A28)</f>
        <v>0</v>
      </c>
      <c r="AY28" s="7">
        <f>SUMIFS(Xuat!$G$5:$G$1000,Xuat!$C$5:$C$1000,DATE(Thang!$E$4,Thang!$C$4,AY$2),Xuat!$D$5:$D$1000,Loc!$A28)</f>
        <v>0</v>
      </c>
      <c r="AZ28" s="7">
        <f>SUMIFS(Xuat!$G$5:$G$1000,Xuat!$C$5:$C$1000,DATE(Thang!$E$4,Thang!$C$4,AZ$2),Xuat!$D$5:$D$1000,Loc!$A28)</f>
        <v>0</v>
      </c>
      <c r="BA28" s="7">
        <f>SUMIFS(Xuat!$G$5:$G$1000,Xuat!$C$5:$C$1000,DATE(Thang!$E$4,Thang!$C$4,BA$2),Xuat!$D$5:$D$1000,Loc!$A28)</f>
        <v>0</v>
      </c>
      <c r="BB28" s="7">
        <f>SUMIFS(Xuat!$G$5:$G$1000,Xuat!$C$5:$C$1000,DATE(Thang!$E$4,Thang!$C$4,BB$2),Xuat!$D$5:$D$1000,Loc!$A28)</f>
        <v>0</v>
      </c>
      <c r="BC28" s="7">
        <f>SUMIFS(Xuat!$G$5:$G$1000,Xuat!$C$5:$C$1000,DATE(Thang!$E$4,Thang!$C$4,BC$2),Xuat!$D$5:$D$1000,Loc!$A28)</f>
        <v>0</v>
      </c>
      <c r="BD28" s="7">
        <f>SUMIFS(Xuat!$G$5:$G$1000,Xuat!$C$5:$C$1000,DATE(Thang!$E$4,Thang!$C$4,BD$2),Xuat!$D$5:$D$1000,Loc!$A28)</f>
        <v>0</v>
      </c>
      <c r="BE28" s="7">
        <f>SUMIFS(Xuat!$G$5:$G$1000,Xuat!$C$5:$C$1000,DATE(Thang!$E$4,Thang!$C$4,BE$2),Xuat!$D$5:$D$1000,Loc!$A28)</f>
        <v>0</v>
      </c>
      <c r="BF28" s="7">
        <f>SUMIFS(Xuat!$G$5:$G$1000,Xuat!$C$5:$C$1000,DATE(Thang!$E$4,Thang!$C$4,BF$2),Xuat!$D$5:$D$1000,Loc!$A28)</f>
        <v>0</v>
      </c>
      <c r="BG28" s="7">
        <f>SUMIFS(Xuat!$G$5:$G$1000,Xuat!$C$5:$C$1000,DATE(Thang!$E$4,Thang!$C$4,BG$2),Xuat!$D$5:$D$1000,Loc!$A28)</f>
        <v>0</v>
      </c>
      <c r="BH28" s="7">
        <f>SUMIFS(Xuat!$G$5:$G$1000,Xuat!$C$5:$C$1000,DATE(Thang!$E$4,Thang!$C$4,BH$2),Xuat!$D$5:$D$1000,Loc!$A28)</f>
        <v>0</v>
      </c>
      <c r="BI28" s="7">
        <f>SUMIFS(Xuat!$G$5:$G$1000,Xuat!$C$5:$C$1000,DATE(Thang!$E$4,Thang!$C$4,BI$2),Xuat!$D$5:$D$1000,Loc!$A28)</f>
        <v>0</v>
      </c>
      <c r="BJ28" s="7">
        <f>SUMIFS(Xuat!$G$5:$G$1000,Xuat!$C$5:$C$1000,DATE(Thang!$E$4,Thang!$C$4,BJ$2),Xuat!$D$5:$D$1000,Loc!$A28)</f>
        <v>0</v>
      </c>
      <c r="BK28" s="7">
        <f>SUMIFS(Xuat!$G$5:$G$1000,Xuat!$C$5:$C$1000,DATE(Thang!$E$4,Thang!$C$4,BK$2),Xuat!$D$5:$D$1000,Loc!$A28)</f>
        <v>0</v>
      </c>
      <c r="BL28" s="7">
        <f>SUMIFS(Xuat!$G$5:$G$1000,Xuat!$C$5:$C$1000,DATE(Thang!$E$4,Thang!$C$4,BL$2),Xuat!$D$5:$D$1000,Loc!$A28)</f>
        <v>0</v>
      </c>
      <c r="BM28" s="7">
        <f>SUMIFS(Xuat!$G$5:$G$1000,Xuat!$C$5:$C$1000,DATE(Thang!$E$4,Thang!$C$4,BM$2),Xuat!$D$5:$D$1000,Loc!$A28)</f>
        <v>0</v>
      </c>
      <c r="BN28" s="7">
        <f>SUMIFS(Xuat!$G$5:$G$1000,Xuat!$C$5:$C$1000,DATE(Thang!$E$4,Thang!$C$4,BN$2),Xuat!$D$5:$D$1000,Loc!$A28)</f>
        <v>0</v>
      </c>
      <c r="BO28" s="7">
        <f>SUMIFS(Xuat!$G$5:$G$1000,Xuat!$C$5:$C$1000,DATE(Thang!$E$4,Thang!$C$4,BO$2),Xuat!$D$5:$D$1000,Loc!$A28)</f>
        <v>0</v>
      </c>
      <c r="BP28" s="7">
        <f>SUMIFS(Xuat!$G$5:$G$1000,Xuat!$C$5:$C$1000,DATE(Thang!$E$4,Thang!$C$4,BP$2),Xuat!$D$5:$D$1000,Loc!$A28)</f>
        <v>0</v>
      </c>
      <c r="BQ28" s="7">
        <f>SUMIFS(Xuat!$G$5:$G$1000,Xuat!$C$5:$C$1000,DATE(Thang!$E$4,Thang!$C$4,BQ$2),Xuat!$D$5:$D$1000,Loc!$A28)</f>
        <v>0</v>
      </c>
      <c r="BR28" s="7">
        <f>SUMIFS(Xuat!$G$5:$G$1000,Xuat!$C$5:$C$1000,DATE(Thang!$E$4,Thang!$C$4,BR$2),Xuat!$D$5:$D$1000,Loc!$A28)</f>
        <v>0</v>
      </c>
      <c r="BS28" s="7">
        <f>SUMIFS(Xuat!$G$5:$G$1000,Xuat!$C$5:$C$1000,DATE(Thang!$E$4,Thang!$C$4,BS$2),Xuat!$D$5:$D$1000,Loc!$A28)</f>
        <v>0</v>
      </c>
    </row>
    <row r="29" spans="1:71" x14ac:dyDescent="0.2">
      <c r="A29" s="2">
        <f>DM!C29</f>
        <v>0</v>
      </c>
      <c r="B29" s="3">
        <f>VLOOKUP(A29,Tondau!$B$5:$F$500,3,0)</f>
        <v>0</v>
      </c>
      <c r="C29" s="3">
        <f>VLOOKUP(Tinhgiavon!A29,Tondau!$B$5:$E$500,4,0)</f>
        <v>0</v>
      </c>
      <c r="D29" s="3">
        <f t="shared" si="2"/>
        <v>0</v>
      </c>
      <c r="E29" s="3">
        <f>SUMIF(Nhap!$F$5:$F$1000,Tinhgiavon!A29,Nhap!$K$5:$K$1000)</f>
        <v>0</v>
      </c>
      <c r="F29" s="3">
        <f t="shared" si="3"/>
        <v>0</v>
      </c>
      <c r="G29" s="3">
        <f t="shared" si="4"/>
        <v>0</v>
      </c>
      <c r="H29" s="3">
        <f t="shared" si="5"/>
        <v>0</v>
      </c>
      <c r="I29" s="3">
        <f t="shared" si="6"/>
        <v>0</v>
      </c>
      <c r="J29" s="7">
        <f>SUMIFS(Nhap!$I$5:$I$1000,Nhap!$E$5:$E$1000,DATE(Thang!$E$4,Thang!$C$4,Loc!$F$2),Nhap!$F$5:$F$1000,Loc!A29)</f>
        <v>0</v>
      </c>
      <c r="K29" s="7">
        <f>SUMIFS(Nhap!$I$5:$I$1000,Nhap!$E$5:$E$1000,DATE(Thang!$E$4,Thang!$C$4,Loc!$G$2),Nhap!$F$5:$F$1000,Loc!A29)</f>
        <v>0</v>
      </c>
      <c r="L29" s="7">
        <f>SUMIFS(Nhap!$I$5:$I$1000,Nhap!$E$5:$E$1000,DATE(Thang!$E$4,Thang!$C$4,Loc!$H$2),Nhap!$F$5:$F$1000,Loc!A29)</f>
        <v>0</v>
      </c>
      <c r="M29" s="7">
        <f>SUMIFS(Nhap!$I$5:$I$1000,Nhap!$E$5:$E$1000,DATE(Thang!$E$4,Thang!$C$4,Loc!$I$2),Nhap!$F$5:$F$1000,Loc!A29)</f>
        <v>0</v>
      </c>
      <c r="N29" s="7">
        <f>SUMIFS(Nhap!$I$5:$I$1000,Nhap!$E$5:$E$1000,DATE(Thang!$E$4,Thang!$C$4,Loc!$J$2),Nhap!$F$5:$F$1000,Loc!A29)</f>
        <v>0</v>
      </c>
      <c r="O29" s="7">
        <f>SUMIFS(Nhap!$I$5:$I$1000,Nhap!$E$5:$E$1000,DATE(Thang!$E$4,Thang!$C$4,Loc!$K$2),Nhap!$F$5:$F$1000,Loc!A29)</f>
        <v>0</v>
      </c>
      <c r="P29" s="7">
        <f>SUMIFS(Nhap!$I$5:$I$1000,Nhap!$E$5:$E$1000,DATE(Thang!$E$4,Thang!$C$4,Loc!$L$2),Nhap!$F$5:$F$1000,Loc!A29)</f>
        <v>0</v>
      </c>
      <c r="Q29" s="7">
        <f>SUMIFS(Nhap!$I$5:$I$1000,Nhap!$E$5:$E$1000,DATE(Thang!$E$4,Thang!$C$4,Loc!$M$2),Nhap!$F$5:$F$1000,Loc!A29)</f>
        <v>0</v>
      </c>
      <c r="R29" s="7">
        <f>SUMIFS(Nhap!$I$5:$I$1000,Nhap!$E$5:$E$1000,DATE(Thang!$E$4,Thang!$C$4,Loc!$N$2),Nhap!$F$5:$F$1000,Loc!A29)</f>
        <v>0</v>
      </c>
      <c r="S29" s="7">
        <f>SUMIFS(Nhap!$I$5:$I$1000,Nhap!$E$5:$E$1000,DATE(Thang!$E$4,Thang!$C$4,Loc!$O$2),Nhap!$F$5:$F$1000,Loc!A29)</f>
        <v>0</v>
      </c>
      <c r="T29" s="7">
        <f>SUMIFS(Nhap!$I$5:$I$1000,Nhap!$E$5:$E$1000,DATE(Thang!$E$4,Thang!$C$4,Loc!$P$2),Nhap!$F$5:$F$1000,Loc!A29)</f>
        <v>0</v>
      </c>
      <c r="U29" s="7">
        <f>SUMIFS(Nhap!$I$5:$I$1000,Nhap!$E$5:$E$1000,DATE(Thang!$E$4,Thang!$C$4,Loc!$Q$2),Nhap!$F$5:$F$1000,Loc!A29)</f>
        <v>0</v>
      </c>
      <c r="V29" s="7">
        <f>SUMIFS(Nhap!$I$5:$I$1000,Nhap!$E$5:$E$1000,DATE(Thang!$E$4,Thang!$C$4,Loc!$R$2),Nhap!$F$5:$F$1000,Loc!A29)</f>
        <v>0</v>
      </c>
      <c r="W29" s="7">
        <f>SUMIFS(Nhap!$I$5:$I$1000,Nhap!$E$5:$E$1000,DATE(Thang!$E$4,Thang!$C$4,Loc!$S$2),Nhap!$F$5:$F$1000,Loc!A29)</f>
        <v>0</v>
      </c>
      <c r="X29" s="7">
        <f>SUMIFS(Nhap!$I$5:$I$1000,Nhap!$E$5:$E$1000,DATE(Thang!$E$4,Thang!$C$4,Loc!$T$2),Nhap!$F$5:$F$1000,Loc!A29)</f>
        <v>0</v>
      </c>
      <c r="Y29" s="7">
        <f>SUMIFS(Nhap!$I$5:$I$1000,Nhap!$E$5:$E$1000,DATE(Thang!$E$4,Thang!$C$4,Loc!$U$2),Nhap!$F$5:$F$1000,Loc!A29)</f>
        <v>0</v>
      </c>
      <c r="Z29" s="7">
        <f>SUMIFS(Nhap!$I$5:$I$1000,Nhap!$E$5:$E$1000,DATE(Thang!$E$4,Thang!$C$4,Loc!$V$2),Nhap!$F$5:$F$1000,Loc!A29)</f>
        <v>0</v>
      </c>
      <c r="AA29" s="7">
        <f>SUMIFS(Nhap!$I$5:$I$1000,Nhap!$E$5:$E$1000,DATE(Thang!$E$4,Thang!$C$4,Loc!$W$2),Nhap!$F$5:$F$1000,Loc!A29)</f>
        <v>0</v>
      </c>
      <c r="AB29" s="7">
        <f>SUMIFS(Nhap!$I$5:$I$1000,Nhap!$E$5:$E$1000,DATE(Thang!$E$4,Thang!$C$4,Loc!$X$2),Nhap!$F$5:$F$1000,Loc!A29)</f>
        <v>0</v>
      </c>
      <c r="AC29" s="7">
        <f>SUMIFS(Nhap!$I$5:$I$1000,Nhap!$E$5:$E$1000,DATE(Thang!$E$4,Thang!$C$4,Loc!$Y$2),Nhap!$F$5:$F$1000,Loc!A29)</f>
        <v>0</v>
      </c>
      <c r="AD29" s="7">
        <f>SUMIFS(Nhap!$I$5:$I$1000,Nhap!$E$5:$E$1000,DATE(Thang!$E$4,Thang!$C$4,Loc!$Z$2),Nhap!$F$5:$F$1000,Loc!A29)</f>
        <v>0</v>
      </c>
      <c r="AE29" s="7">
        <f>SUMIFS(Nhap!$I$5:$I$1000,Nhap!$E$5:$E$1000,DATE(Thang!$E$4,Thang!$C$4,Loc!$AA$2),Nhap!$F$5:$F$1000,Loc!A29)</f>
        <v>0</v>
      </c>
      <c r="AF29" s="7">
        <f>SUMIFS(Nhap!$I$5:$I$1000,Nhap!$E$5:$E$1000,DATE(Thang!$E$4,Thang!$C$4,Loc!$AB$2),Nhap!$F$5:$F$1000,Loc!A29)</f>
        <v>0</v>
      </c>
      <c r="AG29" s="7">
        <f>SUMIFS(Nhap!$I$5:$I$1000,Nhap!$E$5:$E$1000,DATE(Thang!$E$4,Thang!$C$4,Loc!$AC$2),Nhap!$F$5:$F$1000,Loc!A29)</f>
        <v>0</v>
      </c>
      <c r="AH29" s="7">
        <f>SUMIFS(Nhap!$I$5:$I$1000,Nhap!$E$5:$E$1000,DATE(Thang!$E$4,Thang!$C$4,Loc!$AD$2),Nhap!$F$5:$F$1000,Loc!$A$5)</f>
        <v>0</v>
      </c>
      <c r="AI29" s="7">
        <f>SUMIFS(Nhap!$I$5:$I$1000,Nhap!$E$5:$E$1000,DATE(Thang!$E$4,Thang!$C$4,Loc!$AE$2),Nhap!$F$5:$F$1000,Loc!A29)</f>
        <v>0</v>
      </c>
      <c r="AJ29" s="7">
        <f>SUMIFS(Nhap!$I$5:$I$1000,Nhap!$E$5:$E$1000,DATE(Thang!$E$4,Thang!$C$4,Loc!$AF$2),Nhap!$F$5:$F$1000,Loc!A29)</f>
        <v>0</v>
      </c>
      <c r="AK29" s="7">
        <f>SUMIFS(Nhap!$I$5:$I$1000,Nhap!$E$5:$E$1000,DATE(Thang!$E$4,Thang!$C$4,Loc!$AG$2),Nhap!$F$5:$F$1000,Loc!A29)</f>
        <v>0</v>
      </c>
      <c r="AL29" s="7">
        <f>SUMIFS(Nhap!$I$5:$I$1000,Nhap!$E$5:$E$1000,DATE(Thang!$E$4,Thang!$C$4,Loc!$AH$2),Nhap!$F$5:$F$1000,Loc!A29)</f>
        <v>0</v>
      </c>
      <c r="AM29" s="7">
        <f>SUMIFS(Nhap!$I$5:$I$1000,Nhap!$E$5:$E$1000,DATE(Thang!$E$4,Thang!$C$4,Loc!$AI$2),Nhap!$F$5:$F$1000,Loc!A29)</f>
        <v>0</v>
      </c>
      <c r="AN29" s="7">
        <f>SUMIFS(Nhap!$I$5:$I$1000,Nhap!$E$5:$E$1000,DATE(Thang!$E$4,Thang!$C$4,Loc!$AJ$2),Nhap!$F$5:$F$1000,Loc!A29)</f>
        <v>0</v>
      </c>
      <c r="AO29" s="7">
        <f>SUMIFS(Xuat!$G$5:$G$1000,Xuat!$C$5:$C$1000,DATE(Thang!$E$4,Thang!$C$4,AO$2),Xuat!$D$5:$D$1000,Loc!$A29)</f>
        <v>0</v>
      </c>
      <c r="AP29" s="7">
        <f>SUMIFS(Xuat!$G$5:$G$1000,Xuat!$C$5:$C$1000,DATE(Thang!$E$4,Thang!$C$4,AP$2),Xuat!$D$5:$D$1000,Loc!$A29)</f>
        <v>0</v>
      </c>
      <c r="AQ29" s="7">
        <f>SUMIFS(Xuat!$G$5:$G$1000,Xuat!$C$5:$C$1000,DATE(Thang!$E$4,Thang!$C$4,AQ$2),Xuat!$D$5:$D$1000,Loc!$A29)</f>
        <v>0</v>
      </c>
      <c r="AR29" s="7">
        <f>SUMIFS(Xuat!$G$5:$G$1000,Xuat!$C$5:$C$1000,DATE(Thang!$E$4,Thang!$C$4,AR$2),Xuat!$D$5:$D$1000,Loc!$A29)</f>
        <v>0</v>
      </c>
      <c r="AS29" s="7">
        <f>SUMIFS(Xuat!$G$5:$G$1000,Xuat!$C$5:$C$1000,DATE(Thang!$E$4,Thang!$C$4,AS$2),Xuat!$D$5:$D$1000,Loc!$A29)</f>
        <v>0</v>
      </c>
      <c r="AT29" s="7">
        <f>SUMIFS(Xuat!$G$5:$G$1000,Xuat!$C$5:$C$1000,DATE(Thang!$E$4,Thang!$C$4,AT$2),Xuat!$D$5:$D$1000,Loc!$A29)</f>
        <v>0</v>
      </c>
      <c r="AU29" s="7">
        <f>SUMIFS(Xuat!$G$5:$G$1000,Xuat!$C$5:$C$1000,DATE(Thang!$E$4,Thang!$C$4,AU$2),Xuat!$D$5:$D$1000,Loc!$A29)</f>
        <v>0</v>
      </c>
      <c r="AV29" s="7">
        <f>SUMIFS(Xuat!$G$5:$G$1000,Xuat!$C$5:$C$1000,DATE(Thang!$E$4,Thang!$C$4,AV$2),Xuat!$D$5:$D$1000,Loc!$A29)</f>
        <v>0</v>
      </c>
      <c r="AW29" s="7">
        <f>SUMIFS(Xuat!$G$5:$G$1000,Xuat!$C$5:$C$1000,DATE(Thang!$E$4,Thang!$C$4,AW$2),Xuat!$D$5:$D$1000,Loc!$A29)</f>
        <v>0</v>
      </c>
      <c r="AX29" s="7">
        <f>SUMIFS(Xuat!$G$5:$G$1000,Xuat!$C$5:$C$1000,DATE(Thang!$E$4,Thang!$C$4,AX$2),Xuat!$D$5:$D$1000,Loc!$A29)</f>
        <v>0</v>
      </c>
      <c r="AY29" s="7">
        <f>SUMIFS(Xuat!$G$5:$G$1000,Xuat!$C$5:$C$1000,DATE(Thang!$E$4,Thang!$C$4,AY$2),Xuat!$D$5:$D$1000,Loc!$A29)</f>
        <v>0</v>
      </c>
      <c r="AZ29" s="7">
        <f>SUMIFS(Xuat!$G$5:$G$1000,Xuat!$C$5:$C$1000,DATE(Thang!$E$4,Thang!$C$4,AZ$2),Xuat!$D$5:$D$1000,Loc!$A29)</f>
        <v>0</v>
      </c>
      <c r="BA29" s="7">
        <f>SUMIFS(Xuat!$G$5:$G$1000,Xuat!$C$5:$C$1000,DATE(Thang!$E$4,Thang!$C$4,BA$2),Xuat!$D$5:$D$1000,Loc!$A29)</f>
        <v>0</v>
      </c>
      <c r="BB29" s="7">
        <f>SUMIFS(Xuat!$G$5:$G$1000,Xuat!$C$5:$C$1000,DATE(Thang!$E$4,Thang!$C$4,BB$2),Xuat!$D$5:$D$1000,Loc!$A29)</f>
        <v>0</v>
      </c>
      <c r="BC29" s="7">
        <f>SUMIFS(Xuat!$G$5:$G$1000,Xuat!$C$5:$C$1000,DATE(Thang!$E$4,Thang!$C$4,BC$2),Xuat!$D$5:$D$1000,Loc!$A29)</f>
        <v>0</v>
      </c>
      <c r="BD29" s="7">
        <f>SUMIFS(Xuat!$G$5:$G$1000,Xuat!$C$5:$C$1000,DATE(Thang!$E$4,Thang!$C$4,BD$2),Xuat!$D$5:$D$1000,Loc!$A29)</f>
        <v>0</v>
      </c>
      <c r="BE29" s="7">
        <f>SUMIFS(Xuat!$G$5:$G$1000,Xuat!$C$5:$C$1000,DATE(Thang!$E$4,Thang!$C$4,BE$2),Xuat!$D$5:$D$1000,Loc!$A29)</f>
        <v>0</v>
      </c>
      <c r="BF29" s="7">
        <f>SUMIFS(Xuat!$G$5:$G$1000,Xuat!$C$5:$C$1000,DATE(Thang!$E$4,Thang!$C$4,BF$2),Xuat!$D$5:$D$1000,Loc!$A29)</f>
        <v>0</v>
      </c>
      <c r="BG29" s="7">
        <f>SUMIFS(Xuat!$G$5:$G$1000,Xuat!$C$5:$C$1000,DATE(Thang!$E$4,Thang!$C$4,BG$2),Xuat!$D$5:$D$1000,Loc!$A29)</f>
        <v>0</v>
      </c>
      <c r="BH29" s="7">
        <f>SUMIFS(Xuat!$G$5:$G$1000,Xuat!$C$5:$C$1000,DATE(Thang!$E$4,Thang!$C$4,BH$2),Xuat!$D$5:$D$1000,Loc!$A29)</f>
        <v>0</v>
      </c>
      <c r="BI29" s="7">
        <f>SUMIFS(Xuat!$G$5:$G$1000,Xuat!$C$5:$C$1000,DATE(Thang!$E$4,Thang!$C$4,BI$2),Xuat!$D$5:$D$1000,Loc!$A29)</f>
        <v>0</v>
      </c>
      <c r="BJ29" s="7">
        <f>SUMIFS(Xuat!$G$5:$G$1000,Xuat!$C$5:$C$1000,DATE(Thang!$E$4,Thang!$C$4,BJ$2),Xuat!$D$5:$D$1000,Loc!$A29)</f>
        <v>0</v>
      </c>
      <c r="BK29" s="7">
        <f>SUMIFS(Xuat!$G$5:$G$1000,Xuat!$C$5:$C$1000,DATE(Thang!$E$4,Thang!$C$4,BK$2),Xuat!$D$5:$D$1000,Loc!$A29)</f>
        <v>0</v>
      </c>
      <c r="BL29" s="7">
        <f>SUMIFS(Xuat!$G$5:$G$1000,Xuat!$C$5:$C$1000,DATE(Thang!$E$4,Thang!$C$4,BL$2),Xuat!$D$5:$D$1000,Loc!$A29)</f>
        <v>0</v>
      </c>
      <c r="BM29" s="7">
        <f>SUMIFS(Xuat!$G$5:$G$1000,Xuat!$C$5:$C$1000,DATE(Thang!$E$4,Thang!$C$4,BM$2),Xuat!$D$5:$D$1000,Loc!$A29)</f>
        <v>0</v>
      </c>
      <c r="BN29" s="7">
        <f>SUMIFS(Xuat!$G$5:$G$1000,Xuat!$C$5:$C$1000,DATE(Thang!$E$4,Thang!$C$4,BN$2),Xuat!$D$5:$D$1000,Loc!$A29)</f>
        <v>0</v>
      </c>
      <c r="BO29" s="7">
        <f>SUMIFS(Xuat!$G$5:$G$1000,Xuat!$C$5:$C$1000,DATE(Thang!$E$4,Thang!$C$4,BO$2),Xuat!$D$5:$D$1000,Loc!$A29)</f>
        <v>0</v>
      </c>
      <c r="BP29" s="7">
        <f>SUMIFS(Xuat!$G$5:$G$1000,Xuat!$C$5:$C$1000,DATE(Thang!$E$4,Thang!$C$4,BP$2),Xuat!$D$5:$D$1000,Loc!$A29)</f>
        <v>0</v>
      </c>
      <c r="BQ29" s="7">
        <f>SUMIFS(Xuat!$G$5:$G$1000,Xuat!$C$5:$C$1000,DATE(Thang!$E$4,Thang!$C$4,BQ$2),Xuat!$D$5:$D$1000,Loc!$A29)</f>
        <v>0</v>
      </c>
      <c r="BR29" s="7">
        <f>SUMIFS(Xuat!$G$5:$G$1000,Xuat!$C$5:$C$1000,DATE(Thang!$E$4,Thang!$C$4,BR$2),Xuat!$D$5:$D$1000,Loc!$A29)</f>
        <v>0</v>
      </c>
      <c r="BS29" s="7">
        <f>SUMIFS(Xuat!$G$5:$G$1000,Xuat!$C$5:$C$1000,DATE(Thang!$E$4,Thang!$C$4,BS$2),Xuat!$D$5:$D$1000,Loc!$A29)</f>
        <v>0</v>
      </c>
    </row>
    <row r="30" spans="1:71" x14ac:dyDescent="0.2">
      <c r="A30" s="2">
        <f>DM!C30</f>
        <v>0</v>
      </c>
      <c r="B30" s="3">
        <f>VLOOKUP(A30,Tondau!$B$5:$F$500,3,0)</f>
        <v>0</v>
      </c>
      <c r="C30" s="3">
        <f>VLOOKUP(Tinhgiavon!A30,Tondau!$B$5:$E$500,4,0)</f>
        <v>0</v>
      </c>
      <c r="D30" s="3">
        <f t="shared" si="2"/>
        <v>0</v>
      </c>
      <c r="E30" s="3">
        <f>SUMIF(Nhap!$F$5:$F$1000,Tinhgiavon!A30,Nhap!$K$5:$K$1000)</f>
        <v>0</v>
      </c>
      <c r="F30" s="3">
        <f t="shared" si="3"/>
        <v>0</v>
      </c>
      <c r="G30" s="3">
        <f t="shared" si="4"/>
        <v>0</v>
      </c>
      <c r="H30" s="3">
        <f t="shared" si="5"/>
        <v>0</v>
      </c>
      <c r="I30" s="3">
        <f t="shared" si="6"/>
        <v>0</v>
      </c>
      <c r="J30" s="7">
        <f>SUMIFS(Nhap!$I$5:$I$1000,Nhap!$E$5:$E$1000,DATE(Thang!$E$4,Thang!$C$4,Loc!$F$2),Nhap!$F$5:$F$1000,Loc!A30)</f>
        <v>0</v>
      </c>
      <c r="K30" s="7">
        <f>SUMIFS(Nhap!$I$5:$I$1000,Nhap!$E$5:$E$1000,DATE(Thang!$E$4,Thang!$C$4,Loc!$G$2),Nhap!$F$5:$F$1000,Loc!A30)</f>
        <v>0</v>
      </c>
      <c r="L30" s="7">
        <f>SUMIFS(Nhap!$I$5:$I$1000,Nhap!$E$5:$E$1000,DATE(Thang!$E$4,Thang!$C$4,Loc!$H$2),Nhap!$F$5:$F$1000,Loc!A30)</f>
        <v>0</v>
      </c>
      <c r="M30" s="7">
        <f>SUMIFS(Nhap!$I$5:$I$1000,Nhap!$E$5:$E$1000,DATE(Thang!$E$4,Thang!$C$4,Loc!$I$2),Nhap!$F$5:$F$1000,Loc!A30)</f>
        <v>0</v>
      </c>
      <c r="N30" s="7">
        <f>SUMIFS(Nhap!$I$5:$I$1000,Nhap!$E$5:$E$1000,DATE(Thang!$E$4,Thang!$C$4,Loc!$J$2),Nhap!$F$5:$F$1000,Loc!A30)</f>
        <v>0</v>
      </c>
      <c r="O30" s="7">
        <f>SUMIFS(Nhap!$I$5:$I$1000,Nhap!$E$5:$E$1000,DATE(Thang!$E$4,Thang!$C$4,Loc!$K$2),Nhap!$F$5:$F$1000,Loc!A30)</f>
        <v>0</v>
      </c>
      <c r="P30" s="7">
        <f>SUMIFS(Nhap!$I$5:$I$1000,Nhap!$E$5:$E$1000,DATE(Thang!$E$4,Thang!$C$4,Loc!$L$2),Nhap!$F$5:$F$1000,Loc!A30)</f>
        <v>0</v>
      </c>
      <c r="Q30" s="7">
        <f>SUMIFS(Nhap!$I$5:$I$1000,Nhap!$E$5:$E$1000,DATE(Thang!$E$4,Thang!$C$4,Loc!$M$2),Nhap!$F$5:$F$1000,Loc!A30)</f>
        <v>0</v>
      </c>
      <c r="R30" s="7">
        <f>SUMIFS(Nhap!$I$5:$I$1000,Nhap!$E$5:$E$1000,DATE(Thang!$E$4,Thang!$C$4,Loc!$N$2),Nhap!$F$5:$F$1000,Loc!A30)</f>
        <v>0</v>
      </c>
      <c r="S30" s="7">
        <f>SUMIFS(Nhap!$I$5:$I$1000,Nhap!$E$5:$E$1000,DATE(Thang!$E$4,Thang!$C$4,Loc!$O$2),Nhap!$F$5:$F$1000,Loc!A30)</f>
        <v>0</v>
      </c>
      <c r="T30" s="7">
        <f>SUMIFS(Nhap!$I$5:$I$1000,Nhap!$E$5:$E$1000,DATE(Thang!$E$4,Thang!$C$4,Loc!$P$2),Nhap!$F$5:$F$1000,Loc!A30)</f>
        <v>0</v>
      </c>
      <c r="U30" s="7">
        <f>SUMIFS(Nhap!$I$5:$I$1000,Nhap!$E$5:$E$1000,DATE(Thang!$E$4,Thang!$C$4,Loc!$Q$2),Nhap!$F$5:$F$1000,Loc!A30)</f>
        <v>0</v>
      </c>
      <c r="V30" s="7">
        <f>SUMIFS(Nhap!$I$5:$I$1000,Nhap!$E$5:$E$1000,DATE(Thang!$E$4,Thang!$C$4,Loc!$R$2),Nhap!$F$5:$F$1000,Loc!A30)</f>
        <v>0</v>
      </c>
      <c r="W30" s="7">
        <f>SUMIFS(Nhap!$I$5:$I$1000,Nhap!$E$5:$E$1000,DATE(Thang!$E$4,Thang!$C$4,Loc!$S$2),Nhap!$F$5:$F$1000,Loc!A30)</f>
        <v>0</v>
      </c>
      <c r="X30" s="7">
        <f>SUMIFS(Nhap!$I$5:$I$1000,Nhap!$E$5:$E$1000,DATE(Thang!$E$4,Thang!$C$4,Loc!$T$2),Nhap!$F$5:$F$1000,Loc!A30)</f>
        <v>0</v>
      </c>
      <c r="Y30" s="7">
        <f>SUMIFS(Nhap!$I$5:$I$1000,Nhap!$E$5:$E$1000,DATE(Thang!$E$4,Thang!$C$4,Loc!$U$2),Nhap!$F$5:$F$1000,Loc!A30)</f>
        <v>0</v>
      </c>
      <c r="Z30" s="7">
        <f>SUMIFS(Nhap!$I$5:$I$1000,Nhap!$E$5:$E$1000,DATE(Thang!$E$4,Thang!$C$4,Loc!$V$2),Nhap!$F$5:$F$1000,Loc!A30)</f>
        <v>0</v>
      </c>
      <c r="AA30" s="7">
        <f>SUMIFS(Nhap!$I$5:$I$1000,Nhap!$E$5:$E$1000,DATE(Thang!$E$4,Thang!$C$4,Loc!$W$2),Nhap!$F$5:$F$1000,Loc!A30)</f>
        <v>0</v>
      </c>
      <c r="AB30" s="7">
        <f>SUMIFS(Nhap!$I$5:$I$1000,Nhap!$E$5:$E$1000,DATE(Thang!$E$4,Thang!$C$4,Loc!$X$2),Nhap!$F$5:$F$1000,Loc!A30)</f>
        <v>0</v>
      </c>
      <c r="AC30" s="7">
        <f>SUMIFS(Nhap!$I$5:$I$1000,Nhap!$E$5:$E$1000,DATE(Thang!$E$4,Thang!$C$4,Loc!$Y$2),Nhap!$F$5:$F$1000,Loc!A30)</f>
        <v>0</v>
      </c>
      <c r="AD30" s="7">
        <f>SUMIFS(Nhap!$I$5:$I$1000,Nhap!$E$5:$E$1000,DATE(Thang!$E$4,Thang!$C$4,Loc!$Z$2),Nhap!$F$5:$F$1000,Loc!A30)</f>
        <v>0</v>
      </c>
      <c r="AE30" s="7">
        <f>SUMIFS(Nhap!$I$5:$I$1000,Nhap!$E$5:$E$1000,DATE(Thang!$E$4,Thang!$C$4,Loc!$AA$2),Nhap!$F$5:$F$1000,Loc!A30)</f>
        <v>0</v>
      </c>
      <c r="AF30" s="7">
        <f>SUMIFS(Nhap!$I$5:$I$1000,Nhap!$E$5:$E$1000,DATE(Thang!$E$4,Thang!$C$4,Loc!$AB$2),Nhap!$F$5:$F$1000,Loc!A30)</f>
        <v>0</v>
      </c>
      <c r="AG30" s="7">
        <f>SUMIFS(Nhap!$I$5:$I$1000,Nhap!$E$5:$E$1000,DATE(Thang!$E$4,Thang!$C$4,Loc!$AC$2),Nhap!$F$5:$F$1000,Loc!A30)</f>
        <v>0</v>
      </c>
      <c r="AH30" s="7">
        <f>SUMIFS(Nhap!$I$5:$I$1000,Nhap!$E$5:$E$1000,DATE(Thang!$E$4,Thang!$C$4,Loc!$AD$2),Nhap!$F$5:$F$1000,Loc!$A$5)</f>
        <v>0</v>
      </c>
      <c r="AI30" s="7">
        <f>SUMIFS(Nhap!$I$5:$I$1000,Nhap!$E$5:$E$1000,DATE(Thang!$E$4,Thang!$C$4,Loc!$AE$2),Nhap!$F$5:$F$1000,Loc!A30)</f>
        <v>0</v>
      </c>
      <c r="AJ30" s="7">
        <f>SUMIFS(Nhap!$I$5:$I$1000,Nhap!$E$5:$E$1000,DATE(Thang!$E$4,Thang!$C$4,Loc!$AF$2),Nhap!$F$5:$F$1000,Loc!A30)</f>
        <v>0</v>
      </c>
      <c r="AK30" s="7">
        <f>SUMIFS(Nhap!$I$5:$I$1000,Nhap!$E$5:$E$1000,DATE(Thang!$E$4,Thang!$C$4,Loc!$AG$2),Nhap!$F$5:$F$1000,Loc!A30)</f>
        <v>0</v>
      </c>
      <c r="AL30" s="7">
        <f>SUMIFS(Nhap!$I$5:$I$1000,Nhap!$E$5:$E$1000,DATE(Thang!$E$4,Thang!$C$4,Loc!$AH$2),Nhap!$F$5:$F$1000,Loc!A30)</f>
        <v>0</v>
      </c>
      <c r="AM30" s="7">
        <f>SUMIFS(Nhap!$I$5:$I$1000,Nhap!$E$5:$E$1000,DATE(Thang!$E$4,Thang!$C$4,Loc!$AI$2),Nhap!$F$5:$F$1000,Loc!A30)</f>
        <v>0</v>
      </c>
      <c r="AN30" s="7">
        <f>SUMIFS(Nhap!$I$5:$I$1000,Nhap!$E$5:$E$1000,DATE(Thang!$E$4,Thang!$C$4,Loc!$AJ$2),Nhap!$F$5:$F$1000,Loc!A30)</f>
        <v>0</v>
      </c>
      <c r="AO30" s="7">
        <f>SUMIFS(Xuat!$G$5:$G$1000,Xuat!$C$5:$C$1000,DATE(Thang!$E$4,Thang!$C$4,AO$2),Xuat!$D$5:$D$1000,Loc!$A30)</f>
        <v>0</v>
      </c>
      <c r="AP30" s="7">
        <f>SUMIFS(Xuat!$G$5:$G$1000,Xuat!$C$5:$C$1000,DATE(Thang!$E$4,Thang!$C$4,AP$2),Xuat!$D$5:$D$1000,Loc!$A30)</f>
        <v>0</v>
      </c>
      <c r="AQ30" s="7">
        <f>SUMIFS(Xuat!$G$5:$G$1000,Xuat!$C$5:$C$1000,DATE(Thang!$E$4,Thang!$C$4,AQ$2),Xuat!$D$5:$D$1000,Loc!$A30)</f>
        <v>0</v>
      </c>
      <c r="AR30" s="7">
        <f>SUMIFS(Xuat!$G$5:$G$1000,Xuat!$C$5:$C$1000,DATE(Thang!$E$4,Thang!$C$4,AR$2),Xuat!$D$5:$D$1000,Loc!$A30)</f>
        <v>0</v>
      </c>
      <c r="AS30" s="7">
        <f>SUMIFS(Xuat!$G$5:$G$1000,Xuat!$C$5:$C$1000,DATE(Thang!$E$4,Thang!$C$4,AS$2),Xuat!$D$5:$D$1000,Loc!$A30)</f>
        <v>0</v>
      </c>
      <c r="AT30" s="7">
        <f>SUMIFS(Xuat!$G$5:$G$1000,Xuat!$C$5:$C$1000,DATE(Thang!$E$4,Thang!$C$4,AT$2),Xuat!$D$5:$D$1000,Loc!$A30)</f>
        <v>0</v>
      </c>
      <c r="AU30" s="7">
        <f>SUMIFS(Xuat!$G$5:$G$1000,Xuat!$C$5:$C$1000,DATE(Thang!$E$4,Thang!$C$4,AU$2),Xuat!$D$5:$D$1000,Loc!$A30)</f>
        <v>0</v>
      </c>
      <c r="AV30" s="7">
        <f>SUMIFS(Xuat!$G$5:$G$1000,Xuat!$C$5:$C$1000,DATE(Thang!$E$4,Thang!$C$4,AV$2),Xuat!$D$5:$D$1000,Loc!$A30)</f>
        <v>0</v>
      </c>
      <c r="AW30" s="7">
        <f>SUMIFS(Xuat!$G$5:$G$1000,Xuat!$C$5:$C$1000,DATE(Thang!$E$4,Thang!$C$4,AW$2),Xuat!$D$5:$D$1000,Loc!$A30)</f>
        <v>0</v>
      </c>
      <c r="AX30" s="7">
        <f>SUMIFS(Xuat!$G$5:$G$1000,Xuat!$C$5:$C$1000,DATE(Thang!$E$4,Thang!$C$4,AX$2),Xuat!$D$5:$D$1000,Loc!$A30)</f>
        <v>0</v>
      </c>
      <c r="AY30" s="7">
        <f>SUMIFS(Xuat!$G$5:$G$1000,Xuat!$C$5:$C$1000,DATE(Thang!$E$4,Thang!$C$4,AY$2),Xuat!$D$5:$D$1000,Loc!$A30)</f>
        <v>0</v>
      </c>
      <c r="AZ30" s="7">
        <f>SUMIFS(Xuat!$G$5:$G$1000,Xuat!$C$5:$C$1000,DATE(Thang!$E$4,Thang!$C$4,AZ$2),Xuat!$D$5:$D$1000,Loc!$A30)</f>
        <v>0</v>
      </c>
      <c r="BA30" s="7">
        <f>SUMIFS(Xuat!$G$5:$G$1000,Xuat!$C$5:$C$1000,DATE(Thang!$E$4,Thang!$C$4,BA$2),Xuat!$D$5:$D$1000,Loc!$A30)</f>
        <v>0</v>
      </c>
      <c r="BB30" s="7">
        <f>SUMIFS(Xuat!$G$5:$G$1000,Xuat!$C$5:$C$1000,DATE(Thang!$E$4,Thang!$C$4,BB$2),Xuat!$D$5:$D$1000,Loc!$A30)</f>
        <v>0</v>
      </c>
      <c r="BC30" s="7">
        <f>SUMIFS(Xuat!$G$5:$G$1000,Xuat!$C$5:$C$1000,DATE(Thang!$E$4,Thang!$C$4,BC$2),Xuat!$D$5:$D$1000,Loc!$A30)</f>
        <v>0</v>
      </c>
      <c r="BD30" s="7">
        <f>SUMIFS(Xuat!$G$5:$G$1000,Xuat!$C$5:$C$1000,DATE(Thang!$E$4,Thang!$C$4,BD$2),Xuat!$D$5:$D$1000,Loc!$A30)</f>
        <v>0</v>
      </c>
      <c r="BE30" s="7">
        <f>SUMIFS(Xuat!$G$5:$G$1000,Xuat!$C$5:$C$1000,DATE(Thang!$E$4,Thang!$C$4,BE$2),Xuat!$D$5:$D$1000,Loc!$A30)</f>
        <v>0</v>
      </c>
      <c r="BF30" s="7">
        <f>SUMIFS(Xuat!$G$5:$G$1000,Xuat!$C$5:$C$1000,DATE(Thang!$E$4,Thang!$C$4,BF$2),Xuat!$D$5:$D$1000,Loc!$A30)</f>
        <v>0</v>
      </c>
      <c r="BG30" s="7">
        <f>SUMIFS(Xuat!$G$5:$G$1000,Xuat!$C$5:$C$1000,DATE(Thang!$E$4,Thang!$C$4,BG$2),Xuat!$D$5:$D$1000,Loc!$A30)</f>
        <v>0</v>
      </c>
      <c r="BH30" s="7">
        <f>SUMIFS(Xuat!$G$5:$G$1000,Xuat!$C$5:$C$1000,DATE(Thang!$E$4,Thang!$C$4,BH$2),Xuat!$D$5:$D$1000,Loc!$A30)</f>
        <v>0</v>
      </c>
      <c r="BI30" s="7">
        <f>SUMIFS(Xuat!$G$5:$G$1000,Xuat!$C$5:$C$1000,DATE(Thang!$E$4,Thang!$C$4,BI$2),Xuat!$D$5:$D$1000,Loc!$A30)</f>
        <v>0</v>
      </c>
      <c r="BJ30" s="7">
        <f>SUMIFS(Xuat!$G$5:$G$1000,Xuat!$C$5:$C$1000,DATE(Thang!$E$4,Thang!$C$4,BJ$2),Xuat!$D$5:$D$1000,Loc!$A30)</f>
        <v>0</v>
      </c>
      <c r="BK30" s="7">
        <f>SUMIFS(Xuat!$G$5:$G$1000,Xuat!$C$5:$C$1000,DATE(Thang!$E$4,Thang!$C$4,BK$2),Xuat!$D$5:$D$1000,Loc!$A30)</f>
        <v>0</v>
      </c>
      <c r="BL30" s="7">
        <f>SUMIFS(Xuat!$G$5:$G$1000,Xuat!$C$5:$C$1000,DATE(Thang!$E$4,Thang!$C$4,BL$2),Xuat!$D$5:$D$1000,Loc!$A30)</f>
        <v>0</v>
      </c>
      <c r="BM30" s="7">
        <f>SUMIFS(Xuat!$G$5:$G$1000,Xuat!$C$5:$C$1000,DATE(Thang!$E$4,Thang!$C$4,BM$2),Xuat!$D$5:$D$1000,Loc!$A30)</f>
        <v>0</v>
      </c>
      <c r="BN30" s="7">
        <f>SUMIFS(Xuat!$G$5:$G$1000,Xuat!$C$5:$C$1000,DATE(Thang!$E$4,Thang!$C$4,BN$2),Xuat!$D$5:$D$1000,Loc!$A30)</f>
        <v>0</v>
      </c>
      <c r="BO30" s="7">
        <f>SUMIFS(Xuat!$G$5:$G$1000,Xuat!$C$5:$C$1000,DATE(Thang!$E$4,Thang!$C$4,BO$2),Xuat!$D$5:$D$1000,Loc!$A30)</f>
        <v>0</v>
      </c>
      <c r="BP30" s="7">
        <f>SUMIFS(Xuat!$G$5:$G$1000,Xuat!$C$5:$C$1000,DATE(Thang!$E$4,Thang!$C$4,BP$2),Xuat!$D$5:$D$1000,Loc!$A30)</f>
        <v>0</v>
      </c>
      <c r="BQ30" s="7">
        <f>SUMIFS(Xuat!$G$5:$G$1000,Xuat!$C$5:$C$1000,DATE(Thang!$E$4,Thang!$C$4,BQ$2),Xuat!$D$5:$D$1000,Loc!$A30)</f>
        <v>0</v>
      </c>
      <c r="BR30" s="7">
        <f>SUMIFS(Xuat!$G$5:$G$1000,Xuat!$C$5:$C$1000,DATE(Thang!$E$4,Thang!$C$4,BR$2),Xuat!$D$5:$D$1000,Loc!$A30)</f>
        <v>0</v>
      </c>
      <c r="BS30" s="7">
        <f>SUMIFS(Xuat!$G$5:$G$1000,Xuat!$C$5:$C$1000,DATE(Thang!$E$4,Thang!$C$4,BS$2),Xuat!$D$5:$D$1000,Loc!$A30)</f>
        <v>0</v>
      </c>
    </row>
    <row r="31" spans="1:71" x14ac:dyDescent="0.2">
      <c r="A31" s="2">
        <f>DM!C31</f>
        <v>0</v>
      </c>
      <c r="B31" s="3">
        <f>VLOOKUP(A31,Tondau!$B$5:$F$500,3,0)</f>
        <v>0</v>
      </c>
      <c r="C31" s="3">
        <f>VLOOKUP(Tinhgiavon!A31,Tondau!$B$5:$E$500,4,0)</f>
        <v>0</v>
      </c>
      <c r="D31" s="3">
        <f t="shared" si="2"/>
        <v>0</v>
      </c>
      <c r="E31" s="3">
        <f>SUMIF(Nhap!$F$5:$F$1000,Tinhgiavon!A31,Nhap!$K$5:$K$1000)</f>
        <v>0</v>
      </c>
      <c r="F31" s="3">
        <f t="shared" si="3"/>
        <v>0</v>
      </c>
      <c r="G31" s="3">
        <f t="shared" si="4"/>
        <v>0</v>
      </c>
      <c r="H31" s="3">
        <f t="shared" si="5"/>
        <v>0</v>
      </c>
      <c r="I31" s="3">
        <f t="shared" si="6"/>
        <v>0</v>
      </c>
      <c r="J31" s="7">
        <f>SUMIFS(Nhap!$I$5:$I$1000,Nhap!$E$5:$E$1000,DATE(Thang!$E$4,Thang!$C$4,Loc!$F$2),Nhap!$F$5:$F$1000,Loc!A31)</f>
        <v>0</v>
      </c>
      <c r="K31" s="7">
        <f>SUMIFS(Nhap!$I$5:$I$1000,Nhap!$E$5:$E$1000,DATE(Thang!$E$4,Thang!$C$4,Loc!$G$2),Nhap!$F$5:$F$1000,Loc!A31)</f>
        <v>0</v>
      </c>
      <c r="L31" s="7">
        <f>SUMIFS(Nhap!$I$5:$I$1000,Nhap!$E$5:$E$1000,DATE(Thang!$E$4,Thang!$C$4,Loc!$H$2),Nhap!$F$5:$F$1000,Loc!A31)</f>
        <v>0</v>
      </c>
      <c r="M31" s="7">
        <f>SUMIFS(Nhap!$I$5:$I$1000,Nhap!$E$5:$E$1000,DATE(Thang!$E$4,Thang!$C$4,Loc!$I$2),Nhap!$F$5:$F$1000,Loc!A31)</f>
        <v>0</v>
      </c>
      <c r="N31" s="7">
        <f>SUMIFS(Nhap!$I$5:$I$1000,Nhap!$E$5:$E$1000,DATE(Thang!$E$4,Thang!$C$4,Loc!$J$2),Nhap!$F$5:$F$1000,Loc!A31)</f>
        <v>0</v>
      </c>
      <c r="O31" s="7">
        <f>SUMIFS(Nhap!$I$5:$I$1000,Nhap!$E$5:$E$1000,DATE(Thang!$E$4,Thang!$C$4,Loc!$K$2),Nhap!$F$5:$F$1000,Loc!A31)</f>
        <v>0</v>
      </c>
      <c r="P31" s="7">
        <f>SUMIFS(Nhap!$I$5:$I$1000,Nhap!$E$5:$E$1000,DATE(Thang!$E$4,Thang!$C$4,Loc!$L$2),Nhap!$F$5:$F$1000,Loc!A31)</f>
        <v>0</v>
      </c>
      <c r="Q31" s="7">
        <f>SUMIFS(Nhap!$I$5:$I$1000,Nhap!$E$5:$E$1000,DATE(Thang!$E$4,Thang!$C$4,Loc!$M$2),Nhap!$F$5:$F$1000,Loc!A31)</f>
        <v>0</v>
      </c>
      <c r="R31" s="7">
        <f>SUMIFS(Nhap!$I$5:$I$1000,Nhap!$E$5:$E$1000,DATE(Thang!$E$4,Thang!$C$4,Loc!$N$2),Nhap!$F$5:$F$1000,Loc!A31)</f>
        <v>0</v>
      </c>
      <c r="S31" s="7">
        <f>SUMIFS(Nhap!$I$5:$I$1000,Nhap!$E$5:$E$1000,DATE(Thang!$E$4,Thang!$C$4,Loc!$O$2),Nhap!$F$5:$F$1000,Loc!A31)</f>
        <v>0</v>
      </c>
      <c r="T31" s="7">
        <f>SUMIFS(Nhap!$I$5:$I$1000,Nhap!$E$5:$E$1000,DATE(Thang!$E$4,Thang!$C$4,Loc!$P$2),Nhap!$F$5:$F$1000,Loc!A31)</f>
        <v>0</v>
      </c>
      <c r="U31" s="7">
        <f>SUMIFS(Nhap!$I$5:$I$1000,Nhap!$E$5:$E$1000,DATE(Thang!$E$4,Thang!$C$4,Loc!$Q$2),Nhap!$F$5:$F$1000,Loc!A31)</f>
        <v>0</v>
      </c>
      <c r="V31" s="7">
        <f>SUMIFS(Nhap!$I$5:$I$1000,Nhap!$E$5:$E$1000,DATE(Thang!$E$4,Thang!$C$4,Loc!$R$2),Nhap!$F$5:$F$1000,Loc!A31)</f>
        <v>0</v>
      </c>
      <c r="W31" s="7">
        <f>SUMIFS(Nhap!$I$5:$I$1000,Nhap!$E$5:$E$1000,DATE(Thang!$E$4,Thang!$C$4,Loc!$S$2),Nhap!$F$5:$F$1000,Loc!A31)</f>
        <v>0</v>
      </c>
      <c r="X31" s="7">
        <f>SUMIFS(Nhap!$I$5:$I$1000,Nhap!$E$5:$E$1000,DATE(Thang!$E$4,Thang!$C$4,Loc!$T$2),Nhap!$F$5:$F$1000,Loc!A31)</f>
        <v>0</v>
      </c>
      <c r="Y31" s="7">
        <f>SUMIFS(Nhap!$I$5:$I$1000,Nhap!$E$5:$E$1000,DATE(Thang!$E$4,Thang!$C$4,Loc!$U$2),Nhap!$F$5:$F$1000,Loc!A31)</f>
        <v>0</v>
      </c>
      <c r="Z31" s="7">
        <f>SUMIFS(Nhap!$I$5:$I$1000,Nhap!$E$5:$E$1000,DATE(Thang!$E$4,Thang!$C$4,Loc!$V$2),Nhap!$F$5:$F$1000,Loc!A31)</f>
        <v>0</v>
      </c>
      <c r="AA31" s="7">
        <f>SUMIFS(Nhap!$I$5:$I$1000,Nhap!$E$5:$E$1000,DATE(Thang!$E$4,Thang!$C$4,Loc!$W$2),Nhap!$F$5:$F$1000,Loc!A31)</f>
        <v>0</v>
      </c>
      <c r="AB31" s="7">
        <f>SUMIFS(Nhap!$I$5:$I$1000,Nhap!$E$5:$E$1000,DATE(Thang!$E$4,Thang!$C$4,Loc!$X$2),Nhap!$F$5:$F$1000,Loc!A31)</f>
        <v>0</v>
      </c>
      <c r="AC31" s="7">
        <f>SUMIFS(Nhap!$I$5:$I$1000,Nhap!$E$5:$E$1000,DATE(Thang!$E$4,Thang!$C$4,Loc!$Y$2),Nhap!$F$5:$F$1000,Loc!A31)</f>
        <v>0</v>
      </c>
      <c r="AD31" s="7">
        <f>SUMIFS(Nhap!$I$5:$I$1000,Nhap!$E$5:$E$1000,DATE(Thang!$E$4,Thang!$C$4,Loc!$Z$2),Nhap!$F$5:$F$1000,Loc!A31)</f>
        <v>0</v>
      </c>
      <c r="AE31" s="7">
        <f>SUMIFS(Nhap!$I$5:$I$1000,Nhap!$E$5:$E$1000,DATE(Thang!$E$4,Thang!$C$4,Loc!$AA$2),Nhap!$F$5:$F$1000,Loc!A31)</f>
        <v>0</v>
      </c>
      <c r="AF31" s="7">
        <f>SUMIFS(Nhap!$I$5:$I$1000,Nhap!$E$5:$E$1000,DATE(Thang!$E$4,Thang!$C$4,Loc!$AB$2),Nhap!$F$5:$F$1000,Loc!A31)</f>
        <v>0</v>
      </c>
      <c r="AG31" s="7">
        <f>SUMIFS(Nhap!$I$5:$I$1000,Nhap!$E$5:$E$1000,DATE(Thang!$E$4,Thang!$C$4,Loc!$AC$2),Nhap!$F$5:$F$1000,Loc!A31)</f>
        <v>0</v>
      </c>
      <c r="AH31" s="7">
        <f>SUMIFS(Nhap!$I$5:$I$1000,Nhap!$E$5:$E$1000,DATE(Thang!$E$4,Thang!$C$4,Loc!$AD$2),Nhap!$F$5:$F$1000,Loc!$A$5)</f>
        <v>0</v>
      </c>
      <c r="AI31" s="7">
        <f>SUMIFS(Nhap!$I$5:$I$1000,Nhap!$E$5:$E$1000,DATE(Thang!$E$4,Thang!$C$4,Loc!$AE$2),Nhap!$F$5:$F$1000,Loc!A31)</f>
        <v>0</v>
      </c>
      <c r="AJ31" s="7">
        <f>SUMIFS(Nhap!$I$5:$I$1000,Nhap!$E$5:$E$1000,DATE(Thang!$E$4,Thang!$C$4,Loc!$AF$2),Nhap!$F$5:$F$1000,Loc!A31)</f>
        <v>0</v>
      </c>
      <c r="AK31" s="7">
        <f>SUMIFS(Nhap!$I$5:$I$1000,Nhap!$E$5:$E$1000,DATE(Thang!$E$4,Thang!$C$4,Loc!$AG$2),Nhap!$F$5:$F$1000,Loc!A31)</f>
        <v>0</v>
      </c>
      <c r="AL31" s="7">
        <f>SUMIFS(Nhap!$I$5:$I$1000,Nhap!$E$5:$E$1000,DATE(Thang!$E$4,Thang!$C$4,Loc!$AH$2),Nhap!$F$5:$F$1000,Loc!A31)</f>
        <v>0</v>
      </c>
      <c r="AM31" s="7">
        <f>SUMIFS(Nhap!$I$5:$I$1000,Nhap!$E$5:$E$1000,DATE(Thang!$E$4,Thang!$C$4,Loc!$AI$2),Nhap!$F$5:$F$1000,Loc!A31)</f>
        <v>0</v>
      </c>
      <c r="AN31" s="7">
        <f>SUMIFS(Nhap!$I$5:$I$1000,Nhap!$E$5:$E$1000,DATE(Thang!$E$4,Thang!$C$4,Loc!$AJ$2),Nhap!$F$5:$F$1000,Loc!A31)</f>
        <v>0</v>
      </c>
      <c r="AO31" s="7">
        <f>SUMIFS(Xuat!$G$5:$G$1000,Xuat!$C$5:$C$1000,DATE(Thang!$E$4,Thang!$C$4,AO$2),Xuat!$D$5:$D$1000,Loc!$A31)</f>
        <v>0</v>
      </c>
      <c r="AP31" s="7">
        <f>SUMIFS(Xuat!$G$5:$G$1000,Xuat!$C$5:$C$1000,DATE(Thang!$E$4,Thang!$C$4,AP$2),Xuat!$D$5:$D$1000,Loc!$A31)</f>
        <v>0</v>
      </c>
      <c r="AQ31" s="7">
        <f>SUMIFS(Xuat!$G$5:$G$1000,Xuat!$C$5:$C$1000,DATE(Thang!$E$4,Thang!$C$4,AQ$2),Xuat!$D$5:$D$1000,Loc!$A31)</f>
        <v>0</v>
      </c>
      <c r="AR31" s="7">
        <f>SUMIFS(Xuat!$G$5:$G$1000,Xuat!$C$5:$C$1000,DATE(Thang!$E$4,Thang!$C$4,AR$2),Xuat!$D$5:$D$1000,Loc!$A31)</f>
        <v>0</v>
      </c>
      <c r="AS31" s="7">
        <f>SUMIFS(Xuat!$G$5:$G$1000,Xuat!$C$5:$C$1000,DATE(Thang!$E$4,Thang!$C$4,AS$2),Xuat!$D$5:$D$1000,Loc!$A31)</f>
        <v>0</v>
      </c>
      <c r="AT31" s="7">
        <f>SUMIFS(Xuat!$G$5:$G$1000,Xuat!$C$5:$C$1000,DATE(Thang!$E$4,Thang!$C$4,AT$2),Xuat!$D$5:$D$1000,Loc!$A31)</f>
        <v>0</v>
      </c>
      <c r="AU31" s="7">
        <f>SUMIFS(Xuat!$G$5:$G$1000,Xuat!$C$5:$C$1000,DATE(Thang!$E$4,Thang!$C$4,AU$2),Xuat!$D$5:$D$1000,Loc!$A31)</f>
        <v>0</v>
      </c>
      <c r="AV31" s="7">
        <f>SUMIFS(Xuat!$G$5:$G$1000,Xuat!$C$5:$C$1000,DATE(Thang!$E$4,Thang!$C$4,AV$2),Xuat!$D$5:$D$1000,Loc!$A31)</f>
        <v>0</v>
      </c>
      <c r="AW31" s="7">
        <f>SUMIFS(Xuat!$G$5:$G$1000,Xuat!$C$5:$C$1000,DATE(Thang!$E$4,Thang!$C$4,AW$2),Xuat!$D$5:$D$1000,Loc!$A31)</f>
        <v>0</v>
      </c>
      <c r="AX31" s="7">
        <f>SUMIFS(Xuat!$G$5:$G$1000,Xuat!$C$5:$C$1000,DATE(Thang!$E$4,Thang!$C$4,AX$2),Xuat!$D$5:$D$1000,Loc!$A31)</f>
        <v>0</v>
      </c>
      <c r="AY31" s="7">
        <f>SUMIFS(Xuat!$G$5:$G$1000,Xuat!$C$5:$C$1000,DATE(Thang!$E$4,Thang!$C$4,AY$2),Xuat!$D$5:$D$1000,Loc!$A31)</f>
        <v>0</v>
      </c>
      <c r="AZ31" s="7">
        <f>SUMIFS(Xuat!$G$5:$G$1000,Xuat!$C$5:$C$1000,DATE(Thang!$E$4,Thang!$C$4,AZ$2),Xuat!$D$5:$D$1000,Loc!$A31)</f>
        <v>0</v>
      </c>
      <c r="BA31" s="7">
        <f>SUMIFS(Xuat!$G$5:$G$1000,Xuat!$C$5:$C$1000,DATE(Thang!$E$4,Thang!$C$4,BA$2),Xuat!$D$5:$D$1000,Loc!$A31)</f>
        <v>0</v>
      </c>
      <c r="BB31" s="7">
        <f>SUMIFS(Xuat!$G$5:$G$1000,Xuat!$C$5:$C$1000,DATE(Thang!$E$4,Thang!$C$4,BB$2),Xuat!$D$5:$D$1000,Loc!$A31)</f>
        <v>0</v>
      </c>
      <c r="BC31" s="7">
        <f>SUMIFS(Xuat!$G$5:$G$1000,Xuat!$C$5:$C$1000,DATE(Thang!$E$4,Thang!$C$4,BC$2),Xuat!$D$5:$D$1000,Loc!$A31)</f>
        <v>0</v>
      </c>
      <c r="BD31" s="7">
        <f>SUMIFS(Xuat!$G$5:$G$1000,Xuat!$C$5:$C$1000,DATE(Thang!$E$4,Thang!$C$4,BD$2),Xuat!$D$5:$D$1000,Loc!$A31)</f>
        <v>0</v>
      </c>
      <c r="BE31" s="7">
        <f>SUMIFS(Xuat!$G$5:$G$1000,Xuat!$C$5:$C$1000,DATE(Thang!$E$4,Thang!$C$4,BE$2),Xuat!$D$5:$D$1000,Loc!$A31)</f>
        <v>0</v>
      </c>
      <c r="BF31" s="7">
        <f>SUMIFS(Xuat!$G$5:$G$1000,Xuat!$C$5:$C$1000,DATE(Thang!$E$4,Thang!$C$4,BF$2),Xuat!$D$5:$D$1000,Loc!$A31)</f>
        <v>0</v>
      </c>
      <c r="BG31" s="7">
        <f>SUMIFS(Xuat!$G$5:$G$1000,Xuat!$C$5:$C$1000,DATE(Thang!$E$4,Thang!$C$4,BG$2),Xuat!$D$5:$D$1000,Loc!$A31)</f>
        <v>0</v>
      </c>
      <c r="BH31" s="7">
        <f>SUMIFS(Xuat!$G$5:$G$1000,Xuat!$C$5:$C$1000,DATE(Thang!$E$4,Thang!$C$4,BH$2),Xuat!$D$5:$D$1000,Loc!$A31)</f>
        <v>0</v>
      </c>
      <c r="BI31" s="7">
        <f>SUMIFS(Xuat!$G$5:$G$1000,Xuat!$C$5:$C$1000,DATE(Thang!$E$4,Thang!$C$4,BI$2),Xuat!$D$5:$D$1000,Loc!$A31)</f>
        <v>0</v>
      </c>
      <c r="BJ31" s="7">
        <f>SUMIFS(Xuat!$G$5:$G$1000,Xuat!$C$5:$C$1000,DATE(Thang!$E$4,Thang!$C$4,BJ$2),Xuat!$D$5:$D$1000,Loc!$A31)</f>
        <v>0</v>
      </c>
      <c r="BK31" s="7">
        <f>SUMIFS(Xuat!$G$5:$G$1000,Xuat!$C$5:$C$1000,DATE(Thang!$E$4,Thang!$C$4,BK$2),Xuat!$D$5:$D$1000,Loc!$A31)</f>
        <v>0</v>
      </c>
      <c r="BL31" s="7">
        <f>SUMIFS(Xuat!$G$5:$G$1000,Xuat!$C$5:$C$1000,DATE(Thang!$E$4,Thang!$C$4,BL$2),Xuat!$D$5:$D$1000,Loc!$A31)</f>
        <v>0</v>
      </c>
      <c r="BM31" s="7">
        <f>SUMIFS(Xuat!$G$5:$G$1000,Xuat!$C$5:$C$1000,DATE(Thang!$E$4,Thang!$C$4,BM$2),Xuat!$D$5:$D$1000,Loc!$A31)</f>
        <v>0</v>
      </c>
      <c r="BN31" s="7">
        <f>SUMIFS(Xuat!$G$5:$G$1000,Xuat!$C$5:$C$1000,DATE(Thang!$E$4,Thang!$C$4,BN$2),Xuat!$D$5:$D$1000,Loc!$A31)</f>
        <v>0</v>
      </c>
      <c r="BO31" s="7">
        <f>SUMIFS(Xuat!$G$5:$G$1000,Xuat!$C$5:$C$1000,DATE(Thang!$E$4,Thang!$C$4,BO$2),Xuat!$D$5:$D$1000,Loc!$A31)</f>
        <v>0</v>
      </c>
      <c r="BP31" s="7">
        <f>SUMIFS(Xuat!$G$5:$G$1000,Xuat!$C$5:$C$1000,DATE(Thang!$E$4,Thang!$C$4,BP$2),Xuat!$D$5:$D$1000,Loc!$A31)</f>
        <v>0</v>
      </c>
      <c r="BQ31" s="7">
        <f>SUMIFS(Xuat!$G$5:$G$1000,Xuat!$C$5:$C$1000,DATE(Thang!$E$4,Thang!$C$4,BQ$2),Xuat!$D$5:$D$1000,Loc!$A31)</f>
        <v>0</v>
      </c>
      <c r="BR31" s="7">
        <f>SUMIFS(Xuat!$G$5:$G$1000,Xuat!$C$5:$C$1000,DATE(Thang!$E$4,Thang!$C$4,BR$2),Xuat!$D$5:$D$1000,Loc!$A31)</f>
        <v>0</v>
      </c>
      <c r="BS31" s="7">
        <f>SUMIFS(Xuat!$G$5:$G$1000,Xuat!$C$5:$C$1000,DATE(Thang!$E$4,Thang!$C$4,BS$2),Xuat!$D$5:$D$1000,Loc!$A31)</f>
        <v>0</v>
      </c>
    </row>
    <row r="32" spans="1:71" x14ac:dyDescent="0.2">
      <c r="A32" s="2">
        <f>DM!C32</f>
        <v>0</v>
      </c>
      <c r="B32" s="3">
        <f>VLOOKUP(A32,Tondau!$B$5:$F$500,3,0)</f>
        <v>0</v>
      </c>
      <c r="C32" s="3">
        <f>VLOOKUP(Tinhgiavon!A32,Tondau!$B$5:$E$500,4,0)</f>
        <v>0</v>
      </c>
      <c r="D32" s="3">
        <f t="shared" si="2"/>
        <v>0</v>
      </c>
      <c r="E32" s="3">
        <f>SUMIF(Nhap!$F$5:$F$1000,Tinhgiavon!A32,Nhap!$K$5:$K$1000)</f>
        <v>0</v>
      </c>
      <c r="F32" s="3">
        <f t="shared" si="3"/>
        <v>0</v>
      </c>
      <c r="G32" s="3">
        <f t="shared" si="4"/>
        <v>0</v>
      </c>
      <c r="H32" s="3">
        <f t="shared" si="5"/>
        <v>0</v>
      </c>
      <c r="I32" s="3">
        <f t="shared" si="6"/>
        <v>0</v>
      </c>
      <c r="J32" s="7">
        <f>SUMIFS(Nhap!$I$5:$I$1000,Nhap!$E$5:$E$1000,DATE(Thang!$E$4,Thang!$C$4,Loc!$F$2),Nhap!$F$5:$F$1000,Loc!A32)</f>
        <v>0</v>
      </c>
      <c r="K32" s="7">
        <f>SUMIFS(Nhap!$I$5:$I$1000,Nhap!$E$5:$E$1000,DATE(Thang!$E$4,Thang!$C$4,Loc!$G$2),Nhap!$F$5:$F$1000,Loc!A32)</f>
        <v>0</v>
      </c>
      <c r="L32" s="7">
        <f>SUMIFS(Nhap!$I$5:$I$1000,Nhap!$E$5:$E$1000,DATE(Thang!$E$4,Thang!$C$4,Loc!$H$2),Nhap!$F$5:$F$1000,Loc!A32)</f>
        <v>0</v>
      </c>
      <c r="M32" s="7">
        <f>SUMIFS(Nhap!$I$5:$I$1000,Nhap!$E$5:$E$1000,DATE(Thang!$E$4,Thang!$C$4,Loc!$I$2),Nhap!$F$5:$F$1000,Loc!A32)</f>
        <v>0</v>
      </c>
      <c r="N32" s="7">
        <f>SUMIFS(Nhap!$I$5:$I$1000,Nhap!$E$5:$E$1000,DATE(Thang!$E$4,Thang!$C$4,Loc!$J$2),Nhap!$F$5:$F$1000,Loc!A32)</f>
        <v>0</v>
      </c>
      <c r="O32" s="7">
        <f>SUMIFS(Nhap!$I$5:$I$1000,Nhap!$E$5:$E$1000,DATE(Thang!$E$4,Thang!$C$4,Loc!$K$2),Nhap!$F$5:$F$1000,Loc!A32)</f>
        <v>0</v>
      </c>
      <c r="P32" s="7">
        <f>SUMIFS(Nhap!$I$5:$I$1000,Nhap!$E$5:$E$1000,DATE(Thang!$E$4,Thang!$C$4,Loc!$L$2),Nhap!$F$5:$F$1000,Loc!A32)</f>
        <v>0</v>
      </c>
      <c r="Q32" s="7">
        <f>SUMIFS(Nhap!$I$5:$I$1000,Nhap!$E$5:$E$1000,DATE(Thang!$E$4,Thang!$C$4,Loc!$M$2),Nhap!$F$5:$F$1000,Loc!A32)</f>
        <v>0</v>
      </c>
      <c r="R32" s="7">
        <f>SUMIFS(Nhap!$I$5:$I$1000,Nhap!$E$5:$E$1000,DATE(Thang!$E$4,Thang!$C$4,Loc!$N$2),Nhap!$F$5:$F$1000,Loc!A32)</f>
        <v>0</v>
      </c>
      <c r="S32" s="7">
        <f>SUMIFS(Nhap!$I$5:$I$1000,Nhap!$E$5:$E$1000,DATE(Thang!$E$4,Thang!$C$4,Loc!$O$2),Nhap!$F$5:$F$1000,Loc!A32)</f>
        <v>0</v>
      </c>
      <c r="T32" s="7">
        <f>SUMIFS(Nhap!$I$5:$I$1000,Nhap!$E$5:$E$1000,DATE(Thang!$E$4,Thang!$C$4,Loc!$P$2),Nhap!$F$5:$F$1000,Loc!A32)</f>
        <v>0</v>
      </c>
      <c r="U32" s="7">
        <f>SUMIFS(Nhap!$I$5:$I$1000,Nhap!$E$5:$E$1000,DATE(Thang!$E$4,Thang!$C$4,Loc!$Q$2),Nhap!$F$5:$F$1000,Loc!A32)</f>
        <v>0</v>
      </c>
      <c r="V32" s="7">
        <f>SUMIFS(Nhap!$I$5:$I$1000,Nhap!$E$5:$E$1000,DATE(Thang!$E$4,Thang!$C$4,Loc!$R$2),Nhap!$F$5:$F$1000,Loc!A32)</f>
        <v>0</v>
      </c>
      <c r="W32" s="7">
        <f>SUMIFS(Nhap!$I$5:$I$1000,Nhap!$E$5:$E$1000,DATE(Thang!$E$4,Thang!$C$4,Loc!$S$2),Nhap!$F$5:$F$1000,Loc!A32)</f>
        <v>0</v>
      </c>
      <c r="X32" s="7">
        <f>SUMIFS(Nhap!$I$5:$I$1000,Nhap!$E$5:$E$1000,DATE(Thang!$E$4,Thang!$C$4,Loc!$T$2),Nhap!$F$5:$F$1000,Loc!A32)</f>
        <v>0</v>
      </c>
      <c r="Y32" s="7">
        <f>SUMIFS(Nhap!$I$5:$I$1000,Nhap!$E$5:$E$1000,DATE(Thang!$E$4,Thang!$C$4,Loc!$U$2),Nhap!$F$5:$F$1000,Loc!A32)</f>
        <v>0</v>
      </c>
      <c r="Z32" s="7">
        <f>SUMIFS(Nhap!$I$5:$I$1000,Nhap!$E$5:$E$1000,DATE(Thang!$E$4,Thang!$C$4,Loc!$V$2),Nhap!$F$5:$F$1000,Loc!A32)</f>
        <v>0</v>
      </c>
      <c r="AA32" s="7">
        <f>SUMIFS(Nhap!$I$5:$I$1000,Nhap!$E$5:$E$1000,DATE(Thang!$E$4,Thang!$C$4,Loc!$W$2),Nhap!$F$5:$F$1000,Loc!A32)</f>
        <v>0</v>
      </c>
      <c r="AB32" s="7">
        <f>SUMIFS(Nhap!$I$5:$I$1000,Nhap!$E$5:$E$1000,DATE(Thang!$E$4,Thang!$C$4,Loc!$X$2),Nhap!$F$5:$F$1000,Loc!A32)</f>
        <v>0</v>
      </c>
      <c r="AC32" s="7">
        <f>SUMIFS(Nhap!$I$5:$I$1000,Nhap!$E$5:$E$1000,DATE(Thang!$E$4,Thang!$C$4,Loc!$Y$2),Nhap!$F$5:$F$1000,Loc!A32)</f>
        <v>0</v>
      </c>
      <c r="AD32" s="7">
        <f>SUMIFS(Nhap!$I$5:$I$1000,Nhap!$E$5:$E$1000,DATE(Thang!$E$4,Thang!$C$4,Loc!$Z$2),Nhap!$F$5:$F$1000,Loc!A32)</f>
        <v>0</v>
      </c>
      <c r="AE32" s="7">
        <f>SUMIFS(Nhap!$I$5:$I$1000,Nhap!$E$5:$E$1000,DATE(Thang!$E$4,Thang!$C$4,Loc!$AA$2),Nhap!$F$5:$F$1000,Loc!A32)</f>
        <v>0</v>
      </c>
      <c r="AF32" s="7">
        <f>SUMIFS(Nhap!$I$5:$I$1000,Nhap!$E$5:$E$1000,DATE(Thang!$E$4,Thang!$C$4,Loc!$AB$2),Nhap!$F$5:$F$1000,Loc!A32)</f>
        <v>0</v>
      </c>
      <c r="AG32" s="7">
        <f>SUMIFS(Nhap!$I$5:$I$1000,Nhap!$E$5:$E$1000,DATE(Thang!$E$4,Thang!$C$4,Loc!$AC$2),Nhap!$F$5:$F$1000,Loc!A32)</f>
        <v>0</v>
      </c>
      <c r="AH32" s="7">
        <f>SUMIFS(Nhap!$I$5:$I$1000,Nhap!$E$5:$E$1000,DATE(Thang!$E$4,Thang!$C$4,Loc!$AD$2),Nhap!$F$5:$F$1000,Loc!$A$5)</f>
        <v>0</v>
      </c>
      <c r="AI32" s="7">
        <f>SUMIFS(Nhap!$I$5:$I$1000,Nhap!$E$5:$E$1000,DATE(Thang!$E$4,Thang!$C$4,Loc!$AE$2),Nhap!$F$5:$F$1000,Loc!A32)</f>
        <v>0</v>
      </c>
      <c r="AJ32" s="7">
        <f>SUMIFS(Nhap!$I$5:$I$1000,Nhap!$E$5:$E$1000,DATE(Thang!$E$4,Thang!$C$4,Loc!$AF$2),Nhap!$F$5:$F$1000,Loc!A32)</f>
        <v>0</v>
      </c>
      <c r="AK32" s="7">
        <f>SUMIFS(Nhap!$I$5:$I$1000,Nhap!$E$5:$E$1000,DATE(Thang!$E$4,Thang!$C$4,Loc!$AG$2),Nhap!$F$5:$F$1000,Loc!A32)</f>
        <v>0</v>
      </c>
      <c r="AL32" s="7">
        <f>SUMIFS(Nhap!$I$5:$I$1000,Nhap!$E$5:$E$1000,DATE(Thang!$E$4,Thang!$C$4,Loc!$AH$2),Nhap!$F$5:$F$1000,Loc!A32)</f>
        <v>0</v>
      </c>
      <c r="AM32" s="7">
        <f>SUMIFS(Nhap!$I$5:$I$1000,Nhap!$E$5:$E$1000,DATE(Thang!$E$4,Thang!$C$4,Loc!$AI$2),Nhap!$F$5:$F$1000,Loc!A32)</f>
        <v>0</v>
      </c>
      <c r="AN32" s="7">
        <f>SUMIFS(Nhap!$I$5:$I$1000,Nhap!$E$5:$E$1000,DATE(Thang!$E$4,Thang!$C$4,Loc!$AJ$2),Nhap!$F$5:$F$1000,Loc!A32)</f>
        <v>0</v>
      </c>
      <c r="AO32" s="7">
        <f>SUMIFS(Xuat!$G$5:$G$1000,Xuat!$C$5:$C$1000,DATE(Thang!$E$4,Thang!$C$4,AO$2),Xuat!$D$5:$D$1000,Loc!$A32)</f>
        <v>0</v>
      </c>
      <c r="AP32" s="7">
        <f>SUMIFS(Xuat!$G$5:$G$1000,Xuat!$C$5:$C$1000,DATE(Thang!$E$4,Thang!$C$4,AP$2),Xuat!$D$5:$D$1000,Loc!$A32)</f>
        <v>0</v>
      </c>
      <c r="AQ32" s="7">
        <f>SUMIFS(Xuat!$G$5:$G$1000,Xuat!$C$5:$C$1000,DATE(Thang!$E$4,Thang!$C$4,AQ$2),Xuat!$D$5:$D$1000,Loc!$A32)</f>
        <v>0</v>
      </c>
      <c r="AR32" s="7">
        <f>SUMIFS(Xuat!$G$5:$G$1000,Xuat!$C$5:$C$1000,DATE(Thang!$E$4,Thang!$C$4,AR$2),Xuat!$D$5:$D$1000,Loc!$A32)</f>
        <v>0</v>
      </c>
      <c r="AS32" s="7">
        <f>SUMIFS(Xuat!$G$5:$G$1000,Xuat!$C$5:$C$1000,DATE(Thang!$E$4,Thang!$C$4,AS$2),Xuat!$D$5:$D$1000,Loc!$A32)</f>
        <v>0</v>
      </c>
      <c r="AT32" s="7">
        <f>SUMIFS(Xuat!$G$5:$G$1000,Xuat!$C$5:$C$1000,DATE(Thang!$E$4,Thang!$C$4,AT$2),Xuat!$D$5:$D$1000,Loc!$A32)</f>
        <v>0</v>
      </c>
      <c r="AU32" s="7">
        <f>SUMIFS(Xuat!$G$5:$G$1000,Xuat!$C$5:$C$1000,DATE(Thang!$E$4,Thang!$C$4,AU$2),Xuat!$D$5:$D$1000,Loc!$A32)</f>
        <v>0</v>
      </c>
      <c r="AV32" s="7">
        <f>SUMIFS(Xuat!$G$5:$G$1000,Xuat!$C$5:$C$1000,DATE(Thang!$E$4,Thang!$C$4,AV$2),Xuat!$D$5:$D$1000,Loc!$A32)</f>
        <v>0</v>
      </c>
      <c r="AW32" s="7">
        <f>SUMIFS(Xuat!$G$5:$G$1000,Xuat!$C$5:$C$1000,DATE(Thang!$E$4,Thang!$C$4,AW$2),Xuat!$D$5:$D$1000,Loc!$A32)</f>
        <v>0</v>
      </c>
      <c r="AX32" s="7">
        <f>SUMIFS(Xuat!$G$5:$G$1000,Xuat!$C$5:$C$1000,DATE(Thang!$E$4,Thang!$C$4,AX$2),Xuat!$D$5:$D$1000,Loc!$A32)</f>
        <v>0</v>
      </c>
      <c r="AY32" s="7">
        <f>SUMIFS(Xuat!$G$5:$G$1000,Xuat!$C$5:$C$1000,DATE(Thang!$E$4,Thang!$C$4,AY$2),Xuat!$D$5:$D$1000,Loc!$A32)</f>
        <v>0</v>
      </c>
      <c r="AZ32" s="7">
        <f>SUMIFS(Xuat!$G$5:$G$1000,Xuat!$C$5:$C$1000,DATE(Thang!$E$4,Thang!$C$4,AZ$2),Xuat!$D$5:$D$1000,Loc!$A32)</f>
        <v>0</v>
      </c>
      <c r="BA32" s="7">
        <f>SUMIFS(Xuat!$G$5:$G$1000,Xuat!$C$5:$C$1000,DATE(Thang!$E$4,Thang!$C$4,BA$2),Xuat!$D$5:$D$1000,Loc!$A32)</f>
        <v>0</v>
      </c>
      <c r="BB32" s="7">
        <f>SUMIFS(Xuat!$G$5:$G$1000,Xuat!$C$5:$C$1000,DATE(Thang!$E$4,Thang!$C$4,BB$2),Xuat!$D$5:$D$1000,Loc!$A32)</f>
        <v>0</v>
      </c>
      <c r="BC32" s="7">
        <f>SUMIFS(Xuat!$G$5:$G$1000,Xuat!$C$5:$C$1000,DATE(Thang!$E$4,Thang!$C$4,BC$2),Xuat!$D$5:$D$1000,Loc!$A32)</f>
        <v>0</v>
      </c>
      <c r="BD32" s="7">
        <f>SUMIFS(Xuat!$G$5:$G$1000,Xuat!$C$5:$C$1000,DATE(Thang!$E$4,Thang!$C$4,BD$2),Xuat!$D$5:$D$1000,Loc!$A32)</f>
        <v>0</v>
      </c>
      <c r="BE32" s="7">
        <f>SUMIFS(Xuat!$G$5:$G$1000,Xuat!$C$5:$C$1000,DATE(Thang!$E$4,Thang!$C$4,BE$2),Xuat!$D$5:$D$1000,Loc!$A32)</f>
        <v>0</v>
      </c>
      <c r="BF32" s="7">
        <f>SUMIFS(Xuat!$G$5:$G$1000,Xuat!$C$5:$C$1000,DATE(Thang!$E$4,Thang!$C$4,BF$2),Xuat!$D$5:$D$1000,Loc!$A32)</f>
        <v>0</v>
      </c>
      <c r="BG32" s="7">
        <f>SUMIFS(Xuat!$G$5:$G$1000,Xuat!$C$5:$C$1000,DATE(Thang!$E$4,Thang!$C$4,BG$2),Xuat!$D$5:$D$1000,Loc!$A32)</f>
        <v>0</v>
      </c>
      <c r="BH32" s="7">
        <f>SUMIFS(Xuat!$G$5:$G$1000,Xuat!$C$5:$C$1000,DATE(Thang!$E$4,Thang!$C$4,BH$2),Xuat!$D$5:$D$1000,Loc!$A32)</f>
        <v>0</v>
      </c>
      <c r="BI32" s="7">
        <f>SUMIFS(Xuat!$G$5:$G$1000,Xuat!$C$5:$C$1000,DATE(Thang!$E$4,Thang!$C$4,BI$2),Xuat!$D$5:$D$1000,Loc!$A32)</f>
        <v>0</v>
      </c>
      <c r="BJ32" s="7">
        <f>SUMIFS(Xuat!$G$5:$G$1000,Xuat!$C$5:$C$1000,DATE(Thang!$E$4,Thang!$C$4,BJ$2),Xuat!$D$5:$D$1000,Loc!$A32)</f>
        <v>0</v>
      </c>
      <c r="BK32" s="7">
        <f>SUMIFS(Xuat!$G$5:$G$1000,Xuat!$C$5:$C$1000,DATE(Thang!$E$4,Thang!$C$4,BK$2),Xuat!$D$5:$D$1000,Loc!$A32)</f>
        <v>0</v>
      </c>
      <c r="BL32" s="7">
        <f>SUMIFS(Xuat!$G$5:$G$1000,Xuat!$C$5:$C$1000,DATE(Thang!$E$4,Thang!$C$4,BL$2),Xuat!$D$5:$D$1000,Loc!$A32)</f>
        <v>0</v>
      </c>
      <c r="BM32" s="7">
        <f>SUMIFS(Xuat!$G$5:$G$1000,Xuat!$C$5:$C$1000,DATE(Thang!$E$4,Thang!$C$4,BM$2),Xuat!$D$5:$D$1000,Loc!$A32)</f>
        <v>0</v>
      </c>
      <c r="BN32" s="7">
        <f>SUMIFS(Xuat!$G$5:$G$1000,Xuat!$C$5:$C$1000,DATE(Thang!$E$4,Thang!$C$4,BN$2),Xuat!$D$5:$D$1000,Loc!$A32)</f>
        <v>0</v>
      </c>
      <c r="BO32" s="7">
        <f>SUMIFS(Xuat!$G$5:$G$1000,Xuat!$C$5:$C$1000,DATE(Thang!$E$4,Thang!$C$4,BO$2),Xuat!$D$5:$D$1000,Loc!$A32)</f>
        <v>0</v>
      </c>
      <c r="BP32" s="7">
        <f>SUMIFS(Xuat!$G$5:$G$1000,Xuat!$C$5:$C$1000,DATE(Thang!$E$4,Thang!$C$4,BP$2),Xuat!$D$5:$D$1000,Loc!$A32)</f>
        <v>0</v>
      </c>
      <c r="BQ32" s="7">
        <f>SUMIFS(Xuat!$G$5:$G$1000,Xuat!$C$5:$C$1000,DATE(Thang!$E$4,Thang!$C$4,BQ$2),Xuat!$D$5:$D$1000,Loc!$A32)</f>
        <v>0</v>
      </c>
      <c r="BR32" s="7">
        <f>SUMIFS(Xuat!$G$5:$G$1000,Xuat!$C$5:$C$1000,DATE(Thang!$E$4,Thang!$C$4,BR$2),Xuat!$D$5:$D$1000,Loc!$A32)</f>
        <v>0</v>
      </c>
      <c r="BS32" s="7">
        <f>SUMIFS(Xuat!$G$5:$G$1000,Xuat!$C$5:$C$1000,DATE(Thang!$E$4,Thang!$C$4,BS$2),Xuat!$D$5:$D$1000,Loc!$A32)</f>
        <v>0</v>
      </c>
    </row>
    <row r="33" spans="1:71" x14ac:dyDescent="0.2">
      <c r="A33" s="2">
        <f>DM!C33</f>
        <v>0</v>
      </c>
      <c r="B33" s="3">
        <f>VLOOKUP(A33,Tondau!$B$5:$F$500,3,0)</f>
        <v>0</v>
      </c>
      <c r="C33" s="3">
        <f>VLOOKUP(Tinhgiavon!A33,Tondau!$B$5:$E$500,4,0)</f>
        <v>0</v>
      </c>
      <c r="D33" s="3">
        <f t="shared" si="2"/>
        <v>0</v>
      </c>
      <c r="E33" s="3">
        <f>SUMIF(Nhap!$F$5:$F$1000,Tinhgiavon!A33,Nhap!$K$5:$K$1000)</f>
        <v>0</v>
      </c>
      <c r="F33" s="3">
        <f t="shared" si="3"/>
        <v>0</v>
      </c>
      <c r="G33" s="3">
        <f t="shared" si="4"/>
        <v>0</v>
      </c>
      <c r="H33" s="3">
        <f t="shared" si="5"/>
        <v>0</v>
      </c>
      <c r="I33" s="3">
        <f t="shared" si="6"/>
        <v>0</v>
      </c>
      <c r="J33" s="7">
        <f>SUMIFS(Nhap!$I$5:$I$1000,Nhap!$E$5:$E$1000,DATE(Thang!$E$4,Thang!$C$4,Loc!$F$2),Nhap!$F$5:$F$1000,Loc!A33)</f>
        <v>0</v>
      </c>
      <c r="K33" s="7">
        <f>SUMIFS(Nhap!$I$5:$I$1000,Nhap!$E$5:$E$1000,DATE(Thang!$E$4,Thang!$C$4,Loc!$G$2),Nhap!$F$5:$F$1000,Loc!A33)</f>
        <v>0</v>
      </c>
      <c r="L33" s="7">
        <f>SUMIFS(Nhap!$I$5:$I$1000,Nhap!$E$5:$E$1000,DATE(Thang!$E$4,Thang!$C$4,Loc!$H$2),Nhap!$F$5:$F$1000,Loc!A33)</f>
        <v>0</v>
      </c>
      <c r="M33" s="7">
        <f>SUMIFS(Nhap!$I$5:$I$1000,Nhap!$E$5:$E$1000,DATE(Thang!$E$4,Thang!$C$4,Loc!$I$2),Nhap!$F$5:$F$1000,Loc!A33)</f>
        <v>0</v>
      </c>
      <c r="N33" s="7">
        <f>SUMIFS(Nhap!$I$5:$I$1000,Nhap!$E$5:$E$1000,DATE(Thang!$E$4,Thang!$C$4,Loc!$J$2),Nhap!$F$5:$F$1000,Loc!A33)</f>
        <v>0</v>
      </c>
      <c r="O33" s="7">
        <f>SUMIFS(Nhap!$I$5:$I$1000,Nhap!$E$5:$E$1000,DATE(Thang!$E$4,Thang!$C$4,Loc!$K$2),Nhap!$F$5:$F$1000,Loc!A33)</f>
        <v>0</v>
      </c>
      <c r="P33" s="7">
        <f>SUMIFS(Nhap!$I$5:$I$1000,Nhap!$E$5:$E$1000,DATE(Thang!$E$4,Thang!$C$4,Loc!$L$2),Nhap!$F$5:$F$1000,Loc!A33)</f>
        <v>0</v>
      </c>
      <c r="Q33" s="7">
        <f>SUMIFS(Nhap!$I$5:$I$1000,Nhap!$E$5:$E$1000,DATE(Thang!$E$4,Thang!$C$4,Loc!$M$2),Nhap!$F$5:$F$1000,Loc!A33)</f>
        <v>0</v>
      </c>
      <c r="R33" s="7">
        <f>SUMIFS(Nhap!$I$5:$I$1000,Nhap!$E$5:$E$1000,DATE(Thang!$E$4,Thang!$C$4,Loc!$N$2),Nhap!$F$5:$F$1000,Loc!A33)</f>
        <v>0</v>
      </c>
      <c r="S33" s="7">
        <f>SUMIFS(Nhap!$I$5:$I$1000,Nhap!$E$5:$E$1000,DATE(Thang!$E$4,Thang!$C$4,Loc!$O$2),Nhap!$F$5:$F$1000,Loc!A33)</f>
        <v>0</v>
      </c>
      <c r="T33" s="7">
        <f>SUMIFS(Nhap!$I$5:$I$1000,Nhap!$E$5:$E$1000,DATE(Thang!$E$4,Thang!$C$4,Loc!$P$2),Nhap!$F$5:$F$1000,Loc!A33)</f>
        <v>0</v>
      </c>
      <c r="U33" s="7">
        <f>SUMIFS(Nhap!$I$5:$I$1000,Nhap!$E$5:$E$1000,DATE(Thang!$E$4,Thang!$C$4,Loc!$Q$2),Nhap!$F$5:$F$1000,Loc!A33)</f>
        <v>0</v>
      </c>
      <c r="V33" s="7">
        <f>SUMIFS(Nhap!$I$5:$I$1000,Nhap!$E$5:$E$1000,DATE(Thang!$E$4,Thang!$C$4,Loc!$R$2),Nhap!$F$5:$F$1000,Loc!A33)</f>
        <v>0</v>
      </c>
      <c r="W33" s="7">
        <f>SUMIFS(Nhap!$I$5:$I$1000,Nhap!$E$5:$E$1000,DATE(Thang!$E$4,Thang!$C$4,Loc!$S$2),Nhap!$F$5:$F$1000,Loc!A33)</f>
        <v>0</v>
      </c>
      <c r="X33" s="7">
        <f>SUMIFS(Nhap!$I$5:$I$1000,Nhap!$E$5:$E$1000,DATE(Thang!$E$4,Thang!$C$4,Loc!$T$2),Nhap!$F$5:$F$1000,Loc!A33)</f>
        <v>0</v>
      </c>
      <c r="Y33" s="7">
        <f>SUMIFS(Nhap!$I$5:$I$1000,Nhap!$E$5:$E$1000,DATE(Thang!$E$4,Thang!$C$4,Loc!$U$2),Nhap!$F$5:$F$1000,Loc!A33)</f>
        <v>0</v>
      </c>
      <c r="Z33" s="7">
        <f>SUMIFS(Nhap!$I$5:$I$1000,Nhap!$E$5:$E$1000,DATE(Thang!$E$4,Thang!$C$4,Loc!$V$2),Nhap!$F$5:$F$1000,Loc!A33)</f>
        <v>0</v>
      </c>
      <c r="AA33" s="7">
        <f>SUMIFS(Nhap!$I$5:$I$1000,Nhap!$E$5:$E$1000,DATE(Thang!$E$4,Thang!$C$4,Loc!$W$2),Nhap!$F$5:$F$1000,Loc!A33)</f>
        <v>0</v>
      </c>
      <c r="AB33" s="7">
        <f>SUMIFS(Nhap!$I$5:$I$1000,Nhap!$E$5:$E$1000,DATE(Thang!$E$4,Thang!$C$4,Loc!$X$2),Nhap!$F$5:$F$1000,Loc!A33)</f>
        <v>0</v>
      </c>
      <c r="AC33" s="7">
        <f>SUMIFS(Nhap!$I$5:$I$1000,Nhap!$E$5:$E$1000,DATE(Thang!$E$4,Thang!$C$4,Loc!$Y$2),Nhap!$F$5:$F$1000,Loc!A33)</f>
        <v>0</v>
      </c>
      <c r="AD33" s="7">
        <f>SUMIFS(Nhap!$I$5:$I$1000,Nhap!$E$5:$E$1000,DATE(Thang!$E$4,Thang!$C$4,Loc!$Z$2),Nhap!$F$5:$F$1000,Loc!A33)</f>
        <v>0</v>
      </c>
      <c r="AE33" s="7">
        <f>SUMIFS(Nhap!$I$5:$I$1000,Nhap!$E$5:$E$1000,DATE(Thang!$E$4,Thang!$C$4,Loc!$AA$2),Nhap!$F$5:$F$1000,Loc!A33)</f>
        <v>0</v>
      </c>
      <c r="AF33" s="7">
        <f>SUMIFS(Nhap!$I$5:$I$1000,Nhap!$E$5:$E$1000,DATE(Thang!$E$4,Thang!$C$4,Loc!$AB$2),Nhap!$F$5:$F$1000,Loc!A33)</f>
        <v>0</v>
      </c>
      <c r="AG33" s="7">
        <f>SUMIFS(Nhap!$I$5:$I$1000,Nhap!$E$5:$E$1000,DATE(Thang!$E$4,Thang!$C$4,Loc!$AC$2),Nhap!$F$5:$F$1000,Loc!A33)</f>
        <v>0</v>
      </c>
      <c r="AH33" s="7">
        <f>SUMIFS(Nhap!$I$5:$I$1000,Nhap!$E$5:$E$1000,DATE(Thang!$E$4,Thang!$C$4,Loc!$AD$2),Nhap!$F$5:$F$1000,Loc!$A$5)</f>
        <v>0</v>
      </c>
      <c r="AI33" s="7">
        <f>SUMIFS(Nhap!$I$5:$I$1000,Nhap!$E$5:$E$1000,DATE(Thang!$E$4,Thang!$C$4,Loc!$AE$2),Nhap!$F$5:$F$1000,Loc!A33)</f>
        <v>0</v>
      </c>
      <c r="AJ33" s="7">
        <f>SUMIFS(Nhap!$I$5:$I$1000,Nhap!$E$5:$E$1000,DATE(Thang!$E$4,Thang!$C$4,Loc!$AF$2),Nhap!$F$5:$F$1000,Loc!A33)</f>
        <v>0</v>
      </c>
      <c r="AK33" s="7">
        <f>SUMIFS(Nhap!$I$5:$I$1000,Nhap!$E$5:$E$1000,DATE(Thang!$E$4,Thang!$C$4,Loc!$AG$2),Nhap!$F$5:$F$1000,Loc!A33)</f>
        <v>0</v>
      </c>
      <c r="AL33" s="7">
        <f>SUMIFS(Nhap!$I$5:$I$1000,Nhap!$E$5:$E$1000,DATE(Thang!$E$4,Thang!$C$4,Loc!$AH$2),Nhap!$F$5:$F$1000,Loc!A33)</f>
        <v>0</v>
      </c>
      <c r="AM33" s="7">
        <f>SUMIFS(Nhap!$I$5:$I$1000,Nhap!$E$5:$E$1000,DATE(Thang!$E$4,Thang!$C$4,Loc!$AI$2),Nhap!$F$5:$F$1000,Loc!A33)</f>
        <v>0</v>
      </c>
      <c r="AN33" s="7">
        <f>SUMIFS(Nhap!$I$5:$I$1000,Nhap!$E$5:$E$1000,DATE(Thang!$E$4,Thang!$C$4,Loc!$AJ$2),Nhap!$F$5:$F$1000,Loc!A33)</f>
        <v>0</v>
      </c>
      <c r="AO33" s="7">
        <f>SUMIFS(Xuat!$G$5:$G$1000,Xuat!$C$5:$C$1000,DATE(Thang!$E$4,Thang!$C$4,AO$2),Xuat!$D$5:$D$1000,Loc!$A33)</f>
        <v>0</v>
      </c>
      <c r="AP33" s="7">
        <f>SUMIFS(Xuat!$G$5:$G$1000,Xuat!$C$5:$C$1000,DATE(Thang!$E$4,Thang!$C$4,AP$2),Xuat!$D$5:$D$1000,Loc!$A33)</f>
        <v>0</v>
      </c>
      <c r="AQ33" s="7">
        <f>SUMIFS(Xuat!$G$5:$G$1000,Xuat!$C$5:$C$1000,DATE(Thang!$E$4,Thang!$C$4,AQ$2),Xuat!$D$5:$D$1000,Loc!$A33)</f>
        <v>0</v>
      </c>
      <c r="AR33" s="7">
        <f>SUMIFS(Xuat!$G$5:$G$1000,Xuat!$C$5:$C$1000,DATE(Thang!$E$4,Thang!$C$4,AR$2),Xuat!$D$5:$D$1000,Loc!$A33)</f>
        <v>0</v>
      </c>
      <c r="AS33" s="7">
        <f>SUMIFS(Xuat!$G$5:$G$1000,Xuat!$C$5:$C$1000,DATE(Thang!$E$4,Thang!$C$4,AS$2),Xuat!$D$5:$D$1000,Loc!$A33)</f>
        <v>0</v>
      </c>
      <c r="AT33" s="7">
        <f>SUMIFS(Xuat!$G$5:$G$1000,Xuat!$C$5:$C$1000,DATE(Thang!$E$4,Thang!$C$4,AT$2),Xuat!$D$5:$D$1000,Loc!$A33)</f>
        <v>0</v>
      </c>
      <c r="AU33" s="7">
        <f>SUMIFS(Xuat!$G$5:$G$1000,Xuat!$C$5:$C$1000,DATE(Thang!$E$4,Thang!$C$4,AU$2),Xuat!$D$5:$D$1000,Loc!$A33)</f>
        <v>0</v>
      </c>
      <c r="AV33" s="7">
        <f>SUMIFS(Xuat!$G$5:$G$1000,Xuat!$C$5:$C$1000,DATE(Thang!$E$4,Thang!$C$4,AV$2),Xuat!$D$5:$D$1000,Loc!$A33)</f>
        <v>0</v>
      </c>
      <c r="AW33" s="7">
        <f>SUMIFS(Xuat!$G$5:$G$1000,Xuat!$C$5:$C$1000,DATE(Thang!$E$4,Thang!$C$4,AW$2),Xuat!$D$5:$D$1000,Loc!$A33)</f>
        <v>0</v>
      </c>
      <c r="AX33" s="7">
        <f>SUMIFS(Xuat!$G$5:$G$1000,Xuat!$C$5:$C$1000,DATE(Thang!$E$4,Thang!$C$4,AX$2),Xuat!$D$5:$D$1000,Loc!$A33)</f>
        <v>0</v>
      </c>
      <c r="AY33" s="7">
        <f>SUMIFS(Xuat!$G$5:$G$1000,Xuat!$C$5:$C$1000,DATE(Thang!$E$4,Thang!$C$4,AY$2),Xuat!$D$5:$D$1000,Loc!$A33)</f>
        <v>0</v>
      </c>
      <c r="AZ33" s="7">
        <f>SUMIFS(Xuat!$G$5:$G$1000,Xuat!$C$5:$C$1000,DATE(Thang!$E$4,Thang!$C$4,AZ$2),Xuat!$D$5:$D$1000,Loc!$A33)</f>
        <v>0</v>
      </c>
      <c r="BA33" s="7">
        <f>SUMIFS(Xuat!$G$5:$G$1000,Xuat!$C$5:$C$1000,DATE(Thang!$E$4,Thang!$C$4,BA$2),Xuat!$D$5:$D$1000,Loc!$A33)</f>
        <v>0</v>
      </c>
      <c r="BB33" s="7">
        <f>SUMIFS(Xuat!$G$5:$G$1000,Xuat!$C$5:$C$1000,DATE(Thang!$E$4,Thang!$C$4,BB$2),Xuat!$D$5:$D$1000,Loc!$A33)</f>
        <v>0</v>
      </c>
      <c r="BC33" s="7">
        <f>SUMIFS(Xuat!$G$5:$G$1000,Xuat!$C$5:$C$1000,DATE(Thang!$E$4,Thang!$C$4,BC$2),Xuat!$D$5:$D$1000,Loc!$A33)</f>
        <v>0</v>
      </c>
      <c r="BD33" s="7">
        <f>SUMIFS(Xuat!$G$5:$G$1000,Xuat!$C$5:$C$1000,DATE(Thang!$E$4,Thang!$C$4,BD$2),Xuat!$D$5:$D$1000,Loc!$A33)</f>
        <v>0</v>
      </c>
      <c r="BE33" s="7">
        <f>SUMIFS(Xuat!$G$5:$G$1000,Xuat!$C$5:$C$1000,DATE(Thang!$E$4,Thang!$C$4,BE$2),Xuat!$D$5:$D$1000,Loc!$A33)</f>
        <v>0</v>
      </c>
      <c r="BF33" s="7">
        <f>SUMIFS(Xuat!$G$5:$G$1000,Xuat!$C$5:$C$1000,DATE(Thang!$E$4,Thang!$C$4,BF$2),Xuat!$D$5:$D$1000,Loc!$A33)</f>
        <v>0</v>
      </c>
      <c r="BG33" s="7">
        <f>SUMIFS(Xuat!$G$5:$G$1000,Xuat!$C$5:$C$1000,DATE(Thang!$E$4,Thang!$C$4,BG$2),Xuat!$D$5:$D$1000,Loc!$A33)</f>
        <v>0</v>
      </c>
      <c r="BH33" s="7">
        <f>SUMIFS(Xuat!$G$5:$G$1000,Xuat!$C$5:$C$1000,DATE(Thang!$E$4,Thang!$C$4,BH$2),Xuat!$D$5:$D$1000,Loc!$A33)</f>
        <v>0</v>
      </c>
      <c r="BI33" s="7">
        <f>SUMIFS(Xuat!$G$5:$G$1000,Xuat!$C$5:$C$1000,DATE(Thang!$E$4,Thang!$C$4,BI$2),Xuat!$D$5:$D$1000,Loc!$A33)</f>
        <v>0</v>
      </c>
      <c r="BJ33" s="7">
        <f>SUMIFS(Xuat!$G$5:$G$1000,Xuat!$C$5:$C$1000,DATE(Thang!$E$4,Thang!$C$4,BJ$2),Xuat!$D$5:$D$1000,Loc!$A33)</f>
        <v>0</v>
      </c>
      <c r="BK33" s="7">
        <f>SUMIFS(Xuat!$G$5:$G$1000,Xuat!$C$5:$C$1000,DATE(Thang!$E$4,Thang!$C$4,BK$2),Xuat!$D$5:$D$1000,Loc!$A33)</f>
        <v>0</v>
      </c>
      <c r="BL33" s="7">
        <f>SUMIFS(Xuat!$G$5:$G$1000,Xuat!$C$5:$C$1000,DATE(Thang!$E$4,Thang!$C$4,BL$2),Xuat!$D$5:$D$1000,Loc!$A33)</f>
        <v>0</v>
      </c>
      <c r="BM33" s="7">
        <f>SUMIFS(Xuat!$G$5:$G$1000,Xuat!$C$5:$C$1000,DATE(Thang!$E$4,Thang!$C$4,BM$2),Xuat!$D$5:$D$1000,Loc!$A33)</f>
        <v>0</v>
      </c>
      <c r="BN33" s="7">
        <f>SUMIFS(Xuat!$G$5:$G$1000,Xuat!$C$5:$C$1000,DATE(Thang!$E$4,Thang!$C$4,BN$2),Xuat!$D$5:$D$1000,Loc!$A33)</f>
        <v>0</v>
      </c>
      <c r="BO33" s="7">
        <f>SUMIFS(Xuat!$G$5:$G$1000,Xuat!$C$5:$C$1000,DATE(Thang!$E$4,Thang!$C$4,BO$2),Xuat!$D$5:$D$1000,Loc!$A33)</f>
        <v>0</v>
      </c>
      <c r="BP33" s="7">
        <f>SUMIFS(Xuat!$G$5:$G$1000,Xuat!$C$5:$C$1000,DATE(Thang!$E$4,Thang!$C$4,BP$2),Xuat!$D$5:$D$1000,Loc!$A33)</f>
        <v>0</v>
      </c>
      <c r="BQ33" s="7">
        <f>SUMIFS(Xuat!$G$5:$G$1000,Xuat!$C$5:$C$1000,DATE(Thang!$E$4,Thang!$C$4,BQ$2),Xuat!$D$5:$D$1000,Loc!$A33)</f>
        <v>0</v>
      </c>
      <c r="BR33" s="7">
        <f>SUMIFS(Xuat!$G$5:$G$1000,Xuat!$C$5:$C$1000,DATE(Thang!$E$4,Thang!$C$4,BR$2),Xuat!$D$5:$D$1000,Loc!$A33)</f>
        <v>0</v>
      </c>
      <c r="BS33" s="7">
        <f>SUMIFS(Xuat!$G$5:$G$1000,Xuat!$C$5:$C$1000,DATE(Thang!$E$4,Thang!$C$4,BS$2),Xuat!$D$5:$D$1000,Loc!$A33)</f>
        <v>0</v>
      </c>
    </row>
    <row r="34" spans="1:71" x14ac:dyDescent="0.2">
      <c r="A34" s="2">
        <f>DM!C34</f>
        <v>0</v>
      </c>
      <c r="B34" s="3">
        <f>VLOOKUP(A34,Tondau!$B$5:$F$500,3,0)</f>
        <v>0</v>
      </c>
      <c r="C34" s="3">
        <f>VLOOKUP(Tinhgiavon!A34,Tondau!$B$5:$E$500,4,0)</f>
        <v>0</v>
      </c>
      <c r="D34" s="3">
        <f t="shared" si="2"/>
        <v>0</v>
      </c>
      <c r="E34" s="3">
        <f>SUMIF(Nhap!$F$5:$F$1000,Tinhgiavon!A34,Nhap!$K$5:$K$1000)</f>
        <v>0</v>
      </c>
      <c r="F34" s="3">
        <f t="shared" si="3"/>
        <v>0</v>
      </c>
      <c r="G34" s="3">
        <f t="shared" si="4"/>
        <v>0</v>
      </c>
      <c r="H34" s="3">
        <f t="shared" si="5"/>
        <v>0</v>
      </c>
      <c r="I34" s="3">
        <f t="shared" si="6"/>
        <v>0</v>
      </c>
      <c r="J34" s="7">
        <f>SUMIFS(Nhap!$I$5:$I$1000,Nhap!$E$5:$E$1000,DATE(Thang!$E$4,Thang!$C$4,Loc!$F$2),Nhap!$F$5:$F$1000,Loc!A34)</f>
        <v>0</v>
      </c>
      <c r="K34" s="7">
        <f>SUMIFS(Nhap!$I$5:$I$1000,Nhap!$E$5:$E$1000,DATE(Thang!$E$4,Thang!$C$4,Loc!$G$2),Nhap!$F$5:$F$1000,Loc!A34)</f>
        <v>0</v>
      </c>
      <c r="L34" s="7">
        <f>SUMIFS(Nhap!$I$5:$I$1000,Nhap!$E$5:$E$1000,DATE(Thang!$E$4,Thang!$C$4,Loc!$H$2),Nhap!$F$5:$F$1000,Loc!A34)</f>
        <v>0</v>
      </c>
      <c r="M34" s="7">
        <f>SUMIFS(Nhap!$I$5:$I$1000,Nhap!$E$5:$E$1000,DATE(Thang!$E$4,Thang!$C$4,Loc!$I$2),Nhap!$F$5:$F$1000,Loc!A34)</f>
        <v>0</v>
      </c>
      <c r="N34" s="7">
        <f>SUMIFS(Nhap!$I$5:$I$1000,Nhap!$E$5:$E$1000,DATE(Thang!$E$4,Thang!$C$4,Loc!$J$2),Nhap!$F$5:$F$1000,Loc!A34)</f>
        <v>0</v>
      </c>
      <c r="O34" s="7">
        <f>SUMIFS(Nhap!$I$5:$I$1000,Nhap!$E$5:$E$1000,DATE(Thang!$E$4,Thang!$C$4,Loc!$K$2),Nhap!$F$5:$F$1000,Loc!A34)</f>
        <v>0</v>
      </c>
      <c r="P34" s="7">
        <f>SUMIFS(Nhap!$I$5:$I$1000,Nhap!$E$5:$E$1000,DATE(Thang!$E$4,Thang!$C$4,Loc!$L$2),Nhap!$F$5:$F$1000,Loc!A34)</f>
        <v>0</v>
      </c>
      <c r="Q34" s="7">
        <f>SUMIFS(Nhap!$I$5:$I$1000,Nhap!$E$5:$E$1000,DATE(Thang!$E$4,Thang!$C$4,Loc!$M$2),Nhap!$F$5:$F$1000,Loc!A34)</f>
        <v>0</v>
      </c>
      <c r="R34" s="7">
        <f>SUMIFS(Nhap!$I$5:$I$1000,Nhap!$E$5:$E$1000,DATE(Thang!$E$4,Thang!$C$4,Loc!$N$2),Nhap!$F$5:$F$1000,Loc!A34)</f>
        <v>0</v>
      </c>
      <c r="S34" s="7">
        <f>SUMIFS(Nhap!$I$5:$I$1000,Nhap!$E$5:$E$1000,DATE(Thang!$E$4,Thang!$C$4,Loc!$O$2),Nhap!$F$5:$F$1000,Loc!A34)</f>
        <v>0</v>
      </c>
      <c r="T34" s="7">
        <f>SUMIFS(Nhap!$I$5:$I$1000,Nhap!$E$5:$E$1000,DATE(Thang!$E$4,Thang!$C$4,Loc!$P$2),Nhap!$F$5:$F$1000,Loc!A34)</f>
        <v>0</v>
      </c>
      <c r="U34" s="7">
        <f>SUMIFS(Nhap!$I$5:$I$1000,Nhap!$E$5:$E$1000,DATE(Thang!$E$4,Thang!$C$4,Loc!$Q$2),Nhap!$F$5:$F$1000,Loc!A34)</f>
        <v>0</v>
      </c>
      <c r="V34" s="7">
        <f>SUMIFS(Nhap!$I$5:$I$1000,Nhap!$E$5:$E$1000,DATE(Thang!$E$4,Thang!$C$4,Loc!$R$2),Nhap!$F$5:$F$1000,Loc!A34)</f>
        <v>0</v>
      </c>
      <c r="W34" s="7">
        <f>SUMIFS(Nhap!$I$5:$I$1000,Nhap!$E$5:$E$1000,DATE(Thang!$E$4,Thang!$C$4,Loc!$S$2),Nhap!$F$5:$F$1000,Loc!A34)</f>
        <v>0</v>
      </c>
      <c r="X34" s="7">
        <f>SUMIFS(Nhap!$I$5:$I$1000,Nhap!$E$5:$E$1000,DATE(Thang!$E$4,Thang!$C$4,Loc!$T$2),Nhap!$F$5:$F$1000,Loc!A34)</f>
        <v>0</v>
      </c>
      <c r="Y34" s="7">
        <f>SUMIFS(Nhap!$I$5:$I$1000,Nhap!$E$5:$E$1000,DATE(Thang!$E$4,Thang!$C$4,Loc!$U$2),Nhap!$F$5:$F$1000,Loc!A34)</f>
        <v>0</v>
      </c>
      <c r="Z34" s="7">
        <f>SUMIFS(Nhap!$I$5:$I$1000,Nhap!$E$5:$E$1000,DATE(Thang!$E$4,Thang!$C$4,Loc!$V$2),Nhap!$F$5:$F$1000,Loc!A34)</f>
        <v>0</v>
      </c>
      <c r="AA34" s="7">
        <f>SUMIFS(Nhap!$I$5:$I$1000,Nhap!$E$5:$E$1000,DATE(Thang!$E$4,Thang!$C$4,Loc!$W$2),Nhap!$F$5:$F$1000,Loc!A34)</f>
        <v>0</v>
      </c>
      <c r="AB34" s="7">
        <f>SUMIFS(Nhap!$I$5:$I$1000,Nhap!$E$5:$E$1000,DATE(Thang!$E$4,Thang!$C$4,Loc!$X$2),Nhap!$F$5:$F$1000,Loc!A34)</f>
        <v>0</v>
      </c>
      <c r="AC34" s="7">
        <f>SUMIFS(Nhap!$I$5:$I$1000,Nhap!$E$5:$E$1000,DATE(Thang!$E$4,Thang!$C$4,Loc!$Y$2),Nhap!$F$5:$F$1000,Loc!A34)</f>
        <v>0</v>
      </c>
      <c r="AD34" s="7">
        <f>SUMIFS(Nhap!$I$5:$I$1000,Nhap!$E$5:$E$1000,DATE(Thang!$E$4,Thang!$C$4,Loc!$Z$2),Nhap!$F$5:$F$1000,Loc!A34)</f>
        <v>0</v>
      </c>
      <c r="AE34" s="7">
        <f>SUMIFS(Nhap!$I$5:$I$1000,Nhap!$E$5:$E$1000,DATE(Thang!$E$4,Thang!$C$4,Loc!$AA$2),Nhap!$F$5:$F$1000,Loc!A34)</f>
        <v>0</v>
      </c>
      <c r="AF34" s="7">
        <f>SUMIFS(Nhap!$I$5:$I$1000,Nhap!$E$5:$E$1000,DATE(Thang!$E$4,Thang!$C$4,Loc!$AB$2),Nhap!$F$5:$F$1000,Loc!A34)</f>
        <v>0</v>
      </c>
      <c r="AG34" s="7">
        <f>SUMIFS(Nhap!$I$5:$I$1000,Nhap!$E$5:$E$1000,DATE(Thang!$E$4,Thang!$C$4,Loc!$AC$2),Nhap!$F$5:$F$1000,Loc!A34)</f>
        <v>0</v>
      </c>
      <c r="AH34" s="7">
        <f>SUMIFS(Nhap!$I$5:$I$1000,Nhap!$E$5:$E$1000,DATE(Thang!$E$4,Thang!$C$4,Loc!$AD$2),Nhap!$F$5:$F$1000,Loc!$A$5)</f>
        <v>0</v>
      </c>
      <c r="AI34" s="7">
        <f>SUMIFS(Nhap!$I$5:$I$1000,Nhap!$E$5:$E$1000,DATE(Thang!$E$4,Thang!$C$4,Loc!$AE$2),Nhap!$F$5:$F$1000,Loc!A34)</f>
        <v>0</v>
      </c>
      <c r="AJ34" s="7">
        <f>SUMIFS(Nhap!$I$5:$I$1000,Nhap!$E$5:$E$1000,DATE(Thang!$E$4,Thang!$C$4,Loc!$AF$2),Nhap!$F$5:$F$1000,Loc!A34)</f>
        <v>0</v>
      </c>
      <c r="AK34" s="7">
        <f>SUMIFS(Nhap!$I$5:$I$1000,Nhap!$E$5:$E$1000,DATE(Thang!$E$4,Thang!$C$4,Loc!$AG$2),Nhap!$F$5:$F$1000,Loc!A34)</f>
        <v>0</v>
      </c>
      <c r="AL34" s="7">
        <f>SUMIFS(Nhap!$I$5:$I$1000,Nhap!$E$5:$E$1000,DATE(Thang!$E$4,Thang!$C$4,Loc!$AH$2),Nhap!$F$5:$F$1000,Loc!A34)</f>
        <v>0</v>
      </c>
      <c r="AM34" s="7">
        <f>SUMIFS(Nhap!$I$5:$I$1000,Nhap!$E$5:$E$1000,DATE(Thang!$E$4,Thang!$C$4,Loc!$AI$2),Nhap!$F$5:$F$1000,Loc!A34)</f>
        <v>0</v>
      </c>
      <c r="AN34" s="7">
        <f>SUMIFS(Nhap!$I$5:$I$1000,Nhap!$E$5:$E$1000,DATE(Thang!$E$4,Thang!$C$4,Loc!$AJ$2),Nhap!$F$5:$F$1000,Loc!A34)</f>
        <v>0</v>
      </c>
      <c r="AO34" s="7">
        <f>SUMIFS(Xuat!$G$5:$G$1000,Xuat!$C$5:$C$1000,DATE(Thang!$E$4,Thang!$C$4,AO$2),Xuat!$D$5:$D$1000,Loc!$A34)</f>
        <v>0</v>
      </c>
      <c r="AP34" s="7">
        <f>SUMIFS(Xuat!$G$5:$G$1000,Xuat!$C$5:$C$1000,DATE(Thang!$E$4,Thang!$C$4,AP$2),Xuat!$D$5:$D$1000,Loc!$A34)</f>
        <v>0</v>
      </c>
      <c r="AQ34" s="7">
        <f>SUMIFS(Xuat!$G$5:$G$1000,Xuat!$C$5:$C$1000,DATE(Thang!$E$4,Thang!$C$4,AQ$2),Xuat!$D$5:$D$1000,Loc!$A34)</f>
        <v>0</v>
      </c>
      <c r="AR34" s="7">
        <f>SUMIFS(Xuat!$G$5:$G$1000,Xuat!$C$5:$C$1000,DATE(Thang!$E$4,Thang!$C$4,AR$2),Xuat!$D$5:$D$1000,Loc!$A34)</f>
        <v>0</v>
      </c>
      <c r="AS34" s="7">
        <f>SUMIFS(Xuat!$G$5:$G$1000,Xuat!$C$5:$C$1000,DATE(Thang!$E$4,Thang!$C$4,AS$2),Xuat!$D$5:$D$1000,Loc!$A34)</f>
        <v>0</v>
      </c>
      <c r="AT34" s="7">
        <f>SUMIFS(Xuat!$G$5:$G$1000,Xuat!$C$5:$C$1000,DATE(Thang!$E$4,Thang!$C$4,AT$2),Xuat!$D$5:$D$1000,Loc!$A34)</f>
        <v>0</v>
      </c>
      <c r="AU34" s="7">
        <f>SUMIFS(Xuat!$G$5:$G$1000,Xuat!$C$5:$C$1000,DATE(Thang!$E$4,Thang!$C$4,AU$2),Xuat!$D$5:$D$1000,Loc!$A34)</f>
        <v>0</v>
      </c>
      <c r="AV34" s="7">
        <f>SUMIFS(Xuat!$G$5:$G$1000,Xuat!$C$5:$C$1000,DATE(Thang!$E$4,Thang!$C$4,AV$2),Xuat!$D$5:$D$1000,Loc!$A34)</f>
        <v>0</v>
      </c>
      <c r="AW34" s="7">
        <f>SUMIFS(Xuat!$G$5:$G$1000,Xuat!$C$5:$C$1000,DATE(Thang!$E$4,Thang!$C$4,AW$2),Xuat!$D$5:$D$1000,Loc!$A34)</f>
        <v>0</v>
      </c>
      <c r="AX34" s="7">
        <f>SUMIFS(Xuat!$G$5:$G$1000,Xuat!$C$5:$C$1000,DATE(Thang!$E$4,Thang!$C$4,AX$2),Xuat!$D$5:$D$1000,Loc!$A34)</f>
        <v>0</v>
      </c>
      <c r="AY34" s="7">
        <f>SUMIFS(Xuat!$G$5:$G$1000,Xuat!$C$5:$C$1000,DATE(Thang!$E$4,Thang!$C$4,AY$2),Xuat!$D$5:$D$1000,Loc!$A34)</f>
        <v>0</v>
      </c>
      <c r="AZ34" s="7">
        <f>SUMIFS(Xuat!$G$5:$G$1000,Xuat!$C$5:$C$1000,DATE(Thang!$E$4,Thang!$C$4,AZ$2),Xuat!$D$5:$D$1000,Loc!$A34)</f>
        <v>0</v>
      </c>
      <c r="BA34" s="7">
        <f>SUMIFS(Xuat!$G$5:$G$1000,Xuat!$C$5:$C$1000,DATE(Thang!$E$4,Thang!$C$4,BA$2),Xuat!$D$5:$D$1000,Loc!$A34)</f>
        <v>0</v>
      </c>
      <c r="BB34" s="7">
        <f>SUMIFS(Xuat!$G$5:$G$1000,Xuat!$C$5:$C$1000,DATE(Thang!$E$4,Thang!$C$4,BB$2),Xuat!$D$5:$D$1000,Loc!$A34)</f>
        <v>0</v>
      </c>
      <c r="BC34" s="7">
        <f>SUMIFS(Xuat!$G$5:$G$1000,Xuat!$C$5:$C$1000,DATE(Thang!$E$4,Thang!$C$4,BC$2),Xuat!$D$5:$D$1000,Loc!$A34)</f>
        <v>0</v>
      </c>
      <c r="BD34" s="7">
        <f>SUMIFS(Xuat!$G$5:$G$1000,Xuat!$C$5:$C$1000,DATE(Thang!$E$4,Thang!$C$4,BD$2),Xuat!$D$5:$D$1000,Loc!$A34)</f>
        <v>0</v>
      </c>
      <c r="BE34" s="7">
        <f>SUMIFS(Xuat!$G$5:$G$1000,Xuat!$C$5:$C$1000,DATE(Thang!$E$4,Thang!$C$4,BE$2),Xuat!$D$5:$D$1000,Loc!$A34)</f>
        <v>0</v>
      </c>
      <c r="BF34" s="7">
        <f>SUMIFS(Xuat!$G$5:$G$1000,Xuat!$C$5:$C$1000,DATE(Thang!$E$4,Thang!$C$4,BF$2),Xuat!$D$5:$D$1000,Loc!$A34)</f>
        <v>0</v>
      </c>
      <c r="BG34" s="7">
        <f>SUMIFS(Xuat!$G$5:$G$1000,Xuat!$C$5:$C$1000,DATE(Thang!$E$4,Thang!$C$4,BG$2),Xuat!$D$5:$D$1000,Loc!$A34)</f>
        <v>0</v>
      </c>
      <c r="BH34" s="7">
        <f>SUMIFS(Xuat!$G$5:$G$1000,Xuat!$C$5:$C$1000,DATE(Thang!$E$4,Thang!$C$4,BH$2),Xuat!$D$5:$D$1000,Loc!$A34)</f>
        <v>0</v>
      </c>
      <c r="BI34" s="7">
        <f>SUMIFS(Xuat!$G$5:$G$1000,Xuat!$C$5:$C$1000,DATE(Thang!$E$4,Thang!$C$4,BI$2),Xuat!$D$5:$D$1000,Loc!$A34)</f>
        <v>0</v>
      </c>
      <c r="BJ34" s="7">
        <f>SUMIFS(Xuat!$G$5:$G$1000,Xuat!$C$5:$C$1000,DATE(Thang!$E$4,Thang!$C$4,BJ$2),Xuat!$D$5:$D$1000,Loc!$A34)</f>
        <v>0</v>
      </c>
      <c r="BK34" s="7">
        <f>SUMIFS(Xuat!$G$5:$G$1000,Xuat!$C$5:$C$1000,DATE(Thang!$E$4,Thang!$C$4,BK$2),Xuat!$D$5:$D$1000,Loc!$A34)</f>
        <v>0</v>
      </c>
      <c r="BL34" s="7">
        <f>SUMIFS(Xuat!$G$5:$G$1000,Xuat!$C$5:$C$1000,DATE(Thang!$E$4,Thang!$C$4,BL$2),Xuat!$D$5:$D$1000,Loc!$A34)</f>
        <v>0</v>
      </c>
      <c r="BM34" s="7">
        <f>SUMIFS(Xuat!$G$5:$G$1000,Xuat!$C$5:$C$1000,DATE(Thang!$E$4,Thang!$C$4,BM$2),Xuat!$D$5:$D$1000,Loc!$A34)</f>
        <v>0</v>
      </c>
      <c r="BN34" s="7">
        <f>SUMIFS(Xuat!$G$5:$G$1000,Xuat!$C$5:$C$1000,DATE(Thang!$E$4,Thang!$C$4,BN$2),Xuat!$D$5:$D$1000,Loc!$A34)</f>
        <v>0</v>
      </c>
      <c r="BO34" s="7">
        <f>SUMIFS(Xuat!$G$5:$G$1000,Xuat!$C$5:$C$1000,DATE(Thang!$E$4,Thang!$C$4,BO$2),Xuat!$D$5:$D$1000,Loc!$A34)</f>
        <v>0</v>
      </c>
      <c r="BP34" s="7">
        <f>SUMIFS(Xuat!$G$5:$G$1000,Xuat!$C$5:$C$1000,DATE(Thang!$E$4,Thang!$C$4,BP$2),Xuat!$D$5:$D$1000,Loc!$A34)</f>
        <v>0</v>
      </c>
      <c r="BQ34" s="7">
        <f>SUMIFS(Xuat!$G$5:$G$1000,Xuat!$C$5:$C$1000,DATE(Thang!$E$4,Thang!$C$4,BQ$2),Xuat!$D$5:$D$1000,Loc!$A34)</f>
        <v>0</v>
      </c>
      <c r="BR34" s="7">
        <f>SUMIFS(Xuat!$G$5:$G$1000,Xuat!$C$5:$C$1000,DATE(Thang!$E$4,Thang!$C$4,BR$2),Xuat!$D$5:$D$1000,Loc!$A34)</f>
        <v>0</v>
      </c>
      <c r="BS34" s="7">
        <f>SUMIFS(Xuat!$G$5:$G$1000,Xuat!$C$5:$C$1000,DATE(Thang!$E$4,Thang!$C$4,BS$2),Xuat!$D$5:$D$1000,Loc!$A34)</f>
        <v>0</v>
      </c>
    </row>
    <row r="35" spans="1:71" x14ac:dyDescent="0.2">
      <c r="A35" s="2">
        <f>DM!C35</f>
        <v>0</v>
      </c>
      <c r="B35" s="3">
        <f>VLOOKUP(A35,Tondau!$B$5:$F$500,3,0)</f>
        <v>0</v>
      </c>
      <c r="C35" s="3">
        <f>VLOOKUP(Tinhgiavon!A35,Tondau!$B$5:$E$500,4,0)</f>
        <v>0</v>
      </c>
      <c r="D35" s="3">
        <f t="shared" si="2"/>
        <v>0</v>
      </c>
      <c r="E35" s="3">
        <f>SUMIF(Nhap!$F$5:$F$1000,Tinhgiavon!A35,Nhap!$K$5:$K$1000)</f>
        <v>0</v>
      </c>
      <c r="F35" s="3">
        <f t="shared" si="3"/>
        <v>0</v>
      </c>
      <c r="G35" s="3">
        <f t="shared" si="4"/>
        <v>0</v>
      </c>
      <c r="H35" s="3">
        <f t="shared" si="5"/>
        <v>0</v>
      </c>
      <c r="I35" s="3">
        <f t="shared" si="6"/>
        <v>0</v>
      </c>
      <c r="J35" s="7">
        <f>SUMIFS(Nhap!$I$5:$I$1000,Nhap!$E$5:$E$1000,DATE(Thang!$E$4,Thang!$C$4,Loc!$F$2),Nhap!$F$5:$F$1000,Loc!A35)</f>
        <v>0</v>
      </c>
      <c r="K35" s="7">
        <f>SUMIFS(Nhap!$I$5:$I$1000,Nhap!$E$5:$E$1000,DATE(Thang!$E$4,Thang!$C$4,Loc!$G$2),Nhap!$F$5:$F$1000,Loc!A35)</f>
        <v>0</v>
      </c>
      <c r="L35" s="7">
        <f>SUMIFS(Nhap!$I$5:$I$1000,Nhap!$E$5:$E$1000,DATE(Thang!$E$4,Thang!$C$4,Loc!$H$2),Nhap!$F$5:$F$1000,Loc!A35)</f>
        <v>0</v>
      </c>
      <c r="M35" s="7">
        <f>SUMIFS(Nhap!$I$5:$I$1000,Nhap!$E$5:$E$1000,DATE(Thang!$E$4,Thang!$C$4,Loc!$I$2),Nhap!$F$5:$F$1000,Loc!A35)</f>
        <v>0</v>
      </c>
      <c r="N35" s="7">
        <f>SUMIFS(Nhap!$I$5:$I$1000,Nhap!$E$5:$E$1000,DATE(Thang!$E$4,Thang!$C$4,Loc!$J$2),Nhap!$F$5:$F$1000,Loc!A35)</f>
        <v>0</v>
      </c>
      <c r="O35" s="7">
        <f>SUMIFS(Nhap!$I$5:$I$1000,Nhap!$E$5:$E$1000,DATE(Thang!$E$4,Thang!$C$4,Loc!$K$2),Nhap!$F$5:$F$1000,Loc!A35)</f>
        <v>0</v>
      </c>
      <c r="P35" s="7">
        <f>SUMIFS(Nhap!$I$5:$I$1000,Nhap!$E$5:$E$1000,DATE(Thang!$E$4,Thang!$C$4,Loc!$L$2),Nhap!$F$5:$F$1000,Loc!A35)</f>
        <v>0</v>
      </c>
      <c r="Q35" s="7">
        <f>SUMIFS(Nhap!$I$5:$I$1000,Nhap!$E$5:$E$1000,DATE(Thang!$E$4,Thang!$C$4,Loc!$M$2),Nhap!$F$5:$F$1000,Loc!A35)</f>
        <v>0</v>
      </c>
      <c r="R35" s="7">
        <f>SUMIFS(Nhap!$I$5:$I$1000,Nhap!$E$5:$E$1000,DATE(Thang!$E$4,Thang!$C$4,Loc!$N$2),Nhap!$F$5:$F$1000,Loc!A35)</f>
        <v>0</v>
      </c>
      <c r="S35" s="7">
        <f>SUMIFS(Nhap!$I$5:$I$1000,Nhap!$E$5:$E$1000,DATE(Thang!$E$4,Thang!$C$4,Loc!$O$2),Nhap!$F$5:$F$1000,Loc!A35)</f>
        <v>0</v>
      </c>
      <c r="T35" s="7">
        <f>SUMIFS(Nhap!$I$5:$I$1000,Nhap!$E$5:$E$1000,DATE(Thang!$E$4,Thang!$C$4,Loc!$P$2),Nhap!$F$5:$F$1000,Loc!A35)</f>
        <v>0</v>
      </c>
      <c r="U35" s="7">
        <f>SUMIFS(Nhap!$I$5:$I$1000,Nhap!$E$5:$E$1000,DATE(Thang!$E$4,Thang!$C$4,Loc!$Q$2),Nhap!$F$5:$F$1000,Loc!A35)</f>
        <v>0</v>
      </c>
      <c r="V35" s="7">
        <f>SUMIFS(Nhap!$I$5:$I$1000,Nhap!$E$5:$E$1000,DATE(Thang!$E$4,Thang!$C$4,Loc!$R$2),Nhap!$F$5:$F$1000,Loc!A35)</f>
        <v>0</v>
      </c>
      <c r="W35" s="7">
        <f>SUMIFS(Nhap!$I$5:$I$1000,Nhap!$E$5:$E$1000,DATE(Thang!$E$4,Thang!$C$4,Loc!$S$2),Nhap!$F$5:$F$1000,Loc!A35)</f>
        <v>0</v>
      </c>
      <c r="X35" s="7">
        <f>SUMIFS(Nhap!$I$5:$I$1000,Nhap!$E$5:$E$1000,DATE(Thang!$E$4,Thang!$C$4,Loc!$T$2),Nhap!$F$5:$F$1000,Loc!A35)</f>
        <v>0</v>
      </c>
      <c r="Y35" s="7">
        <f>SUMIFS(Nhap!$I$5:$I$1000,Nhap!$E$5:$E$1000,DATE(Thang!$E$4,Thang!$C$4,Loc!$U$2),Nhap!$F$5:$F$1000,Loc!A35)</f>
        <v>0</v>
      </c>
      <c r="Z35" s="7">
        <f>SUMIFS(Nhap!$I$5:$I$1000,Nhap!$E$5:$E$1000,DATE(Thang!$E$4,Thang!$C$4,Loc!$V$2),Nhap!$F$5:$F$1000,Loc!A35)</f>
        <v>0</v>
      </c>
      <c r="AA35" s="7">
        <f>SUMIFS(Nhap!$I$5:$I$1000,Nhap!$E$5:$E$1000,DATE(Thang!$E$4,Thang!$C$4,Loc!$W$2),Nhap!$F$5:$F$1000,Loc!A35)</f>
        <v>0</v>
      </c>
      <c r="AB35" s="7">
        <f>SUMIFS(Nhap!$I$5:$I$1000,Nhap!$E$5:$E$1000,DATE(Thang!$E$4,Thang!$C$4,Loc!$X$2),Nhap!$F$5:$F$1000,Loc!A35)</f>
        <v>0</v>
      </c>
      <c r="AC35" s="7">
        <f>SUMIFS(Nhap!$I$5:$I$1000,Nhap!$E$5:$E$1000,DATE(Thang!$E$4,Thang!$C$4,Loc!$Y$2),Nhap!$F$5:$F$1000,Loc!A35)</f>
        <v>0</v>
      </c>
      <c r="AD35" s="7">
        <f>SUMIFS(Nhap!$I$5:$I$1000,Nhap!$E$5:$E$1000,DATE(Thang!$E$4,Thang!$C$4,Loc!$Z$2),Nhap!$F$5:$F$1000,Loc!A35)</f>
        <v>0</v>
      </c>
      <c r="AE35" s="7">
        <f>SUMIFS(Nhap!$I$5:$I$1000,Nhap!$E$5:$E$1000,DATE(Thang!$E$4,Thang!$C$4,Loc!$AA$2),Nhap!$F$5:$F$1000,Loc!A35)</f>
        <v>0</v>
      </c>
      <c r="AF35" s="7">
        <f>SUMIFS(Nhap!$I$5:$I$1000,Nhap!$E$5:$E$1000,DATE(Thang!$E$4,Thang!$C$4,Loc!$AB$2),Nhap!$F$5:$F$1000,Loc!A35)</f>
        <v>0</v>
      </c>
      <c r="AG35" s="7">
        <f>SUMIFS(Nhap!$I$5:$I$1000,Nhap!$E$5:$E$1000,DATE(Thang!$E$4,Thang!$C$4,Loc!$AC$2),Nhap!$F$5:$F$1000,Loc!A35)</f>
        <v>0</v>
      </c>
      <c r="AH35" s="7">
        <f>SUMIFS(Nhap!$I$5:$I$1000,Nhap!$E$5:$E$1000,DATE(Thang!$E$4,Thang!$C$4,Loc!$AD$2),Nhap!$F$5:$F$1000,Loc!$A$5)</f>
        <v>0</v>
      </c>
      <c r="AI35" s="7">
        <f>SUMIFS(Nhap!$I$5:$I$1000,Nhap!$E$5:$E$1000,DATE(Thang!$E$4,Thang!$C$4,Loc!$AE$2),Nhap!$F$5:$F$1000,Loc!A35)</f>
        <v>0</v>
      </c>
      <c r="AJ35" s="7">
        <f>SUMIFS(Nhap!$I$5:$I$1000,Nhap!$E$5:$E$1000,DATE(Thang!$E$4,Thang!$C$4,Loc!$AF$2),Nhap!$F$5:$F$1000,Loc!A35)</f>
        <v>0</v>
      </c>
      <c r="AK35" s="7">
        <f>SUMIFS(Nhap!$I$5:$I$1000,Nhap!$E$5:$E$1000,DATE(Thang!$E$4,Thang!$C$4,Loc!$AG$2),Nhap!$F$5:$F$1000,Loc!A35)</f>
        <v>0</v>
      </c>
      <c r="AL35" s="7">
        <f>SUMIFS(Nhap!$I$5:$I$1000,Nhap!$E$5:$E$1000,DATE(Thang!$E$4,Thang!$C$4,Loc!$AH$2),Nhap!$F$5:$F$1000,Loc!A35)</f>
        <v>0</v>
      </c>
      <c r="AM35" s="7">
        <f>SUMIFS(Nhap!$I$5:$I$1000,Nhap!$E$5:$E$1000,DATE(Thang!$E$4,Thang!$C$4,Loc!$AI$2),Nhap!$F$5:$F$1000,Loc!A35)</f>
        <v>0</v>
      </c>
      <c r="AN35" s="7">
        <f>SUMIFS(Nhap!$I$5:$I$1000,Nhap!$E$5:$E$1000,DATE(Thang!$E$4,Thang!$C$4,Loc!$AJ$2),Nhap!$F$5:$F$1000,Loc!A35)</f>
        <v>0</v>
      </c>
      <c r="AO35" s="7">
        <f>SUMIFS(Xuat!$G$5:$G$1000,Xuat!$C$5:$C$1000,DATE(Thang!$E$4,Thang!$C$4,AO$2),Xuat!$D$5:$D$1000,Loc!$A35)</f>
        <v>0</v>
      </c>
      <c r="AP35" s="7">
        <f>SUMIFS(Xuat!$G$5:$G$1000,Xuat!$C$5:$C$1000,DATE(Thang!$E$4,Thang!$C$4,AP$2),Xuat!$D$5:$D$1000,Loc!$A35)</f>
        <v>0</v>
      </c>
      <c r="AQ35" s="7">
        <f>SUMIFS(Xuat!$G$5:$G$1000,Xuat!$C$5:$C$1000,DATE(Thang!$E$4,Thang!$C$4,AQ$2),Xuat!$D$5:$D$1000,Loc!$A35)</f>
        <v>0</v>
      </c>
      <c r="AR35" s="7">
        <f>SUMIFS(Xuat!$G$5:$G$1000,Xuat!$C$5:$C$1000,DATE(Thang!$E$4,Thang!$C$4,AR$2),Xuat!$D$5:$D$1000,Loc!$A35)</f>
        <v>0</v>
      </c>
      <c r="AS35" s="7">
        <f>SUMIFS(Xuat!$G$5:$G$1000,Xuat!$C$5:$C$1000,DATE(Thang!$E$4,Thang!$C$4,AS$2),Xuat!$D$5:$D$1000,Loc!$A35)</f>
        <v>0</v>
      </c>
      <c r="AT35" s="7">
        <f>SUMIFS(Xuat!$G$5:$G$1000,Xuat!$C$5:$C$1000,DATE(Thang!$E$4,Thang!$C$4,AT$2),Xuat!$D$5:$D$1000,Loc!$A35)</f>
        <v>0</v>
      </c>
      <c r="AU35" s="7">
        <f>SUMIFS(Xuat!$G$5:$G$1000,Xuat!$C$5:$C$1000,DATE(Thang!$E$4,Thang!$C$4,AU$2),Xuat!$D$5:$D$1000,Loc!$A35)</f>
        <v>0</v>
      </c>
      <c r="AV35" s="7">
        <f>SUMIFS(Xuat!$G$5:$G$1000,Xuat!$C$5:$C$1000,DATE(Thang!$E$4,Thang!$C$4,AV$2),Xuat!$D$5:$D$1000,Loc!$A35)</f>
        <v>0</v>
      </c>
      <c r="AW35" s="7">
        <f>SUMIFS(Xuat!$G$5:$G$1000,Xuat!$C$5:$C$1000,DATE(Thang!$E$4,Thang!$C$4,AW$2),Xuat!$D$5:$D$1000,Loc!$A35)</f>
        <v>0</v>
      </c>
      <c r="AX35" s="7">
        <f>SUMIFS(Xuat!$G$5:$G$1000,Xuat!$C$5:$C$1000,DATE(Thang!$E$4,Thang!$C$4,AX$2),Xuat!$D$5:$D$1000,Loc!$A35)</f>
        <v>0</v>
      </c>
      <c r="AY35" s="7">
        <f>SUMIFS(Xuat!$G$5:$G$1000,Xuat!$C$5:$C$1000,DATE(Thang!$E$4,Thang!$C$4,AY$2),Xuat!$D$5:$D$1000,Loc!$A35)</f>
        <v>0</v>
      </c>
      <c r="AZ35" s="7">
        <f>SUMIFS(Xuat!$G$5:$G$1000,Xuat!$C$5:$C$1000,DATE(Thang!$E$4,Thang!$C$4,AZ$2),Xuat!$D$5:$D$1000,Loc!$A35)</f>
        <v>0</v>
      </c>
      <c r="BA35" s="7">
        <f>SUMIFS(Xuat!$G$5:$G$1000,Xuat!$C$5:$C$1000,DATE(Thang!$E$4,Thang!$C$4,BA$2),Xuat!$D$5:$D$1000,Loc!$A35)</f>
        <v>0</v>
      </c>
      <c r="BB35" s="7">
        <f>SUMIFS(Xuat!$G$5:$G$1000,Xuat!$C$5:$C$1000,DATE(Thang!$E$4,Thang!$C$4,BB$2),Xuat!$D$5:$D$1000,Loc!$A35)</f>
        <v>0</v>
      </c>
      <c r="BC35" s="7">
        <f>SUMIFS(Xuat!$G$5:$G$1000,Xuat!$C$5:$C$1000,DATE(Thang!$E$4,Thang!$C$4,BC$2),Xuat!$D$5:$D$1000,Loc!$A35)</f>
        <v>0</v>
      </c>
      <c r="BD35" s="7">
        <f>SUMIFS(Xuat!$G$5:$G$1000,Xuat!$C$5:$C$1000,DATE(Thang!$E$4,Thang!$C$4,BD$2),Xuat!$D$5:$D$1000,Loc!$A35)</f>
        <v>0</v>
      </c>
      <c r="BE35" s="7">
        <f>SUMIFS(Xuat!$G$5:$G$1000,Xuat!$C$5:$C$1000,DATE(Thang!$E$4,Thang!$C$4,BE$2),Xuat!$D$5:$D$1000,Loc!$A35)</f>
        <v>0</v>
      </c>
      <c r="BF35" s="7">
        <f>SUMIFS(Xuat!$G$5:$G$1000,Xuat!$C$5:$C$1000,DATE(Thang!$E$4,Thang!$C$4,BF$2),Xuat!$D$5:$D$1000,Loc!$A35)</f>
        <v>0</v>
      </c>
      <c r="BG35" s="7">
        <f>SUMIFS(Xuat!$G$5:$G$1000,Xuat!$C$5:$C$1000,DATE(Thang!$E$4,Thang!$C$4,BG$2),Xuat!$D$5:$D$1000,Loc!$A35)</f>
        <v>0</v>
      </c>
      <c r="BH35" s="7">
        <f>SUMIFS(Xuat!$G$5:$G$1000,Xuat!$C$5:$C$1000,DATE(Thang!$E$4,Thang!$C$4,BH$2),Xuat!$D$5:$D$1000,Loc!$A35)</f>
        <v>0</v>
      </c>
      <c r="BI35" s="7">
        <f>SUMIFS(Xuat!$G$5:$G$1000,Xuat!$C$5:$C$1000,DATE(Thang!$E$4,Thang!$C$4,BI$2),Xuat!$D$5:$D$1000,Loc!$A35)</f>
        <v>0</v>
      </c>
      <c r="BJ35" s="7">
        <f>SUMIFS(Xuat!$G$5:$G$1000,Xuat!$C$5:$C$1000,DATE(Thang!$E$4,Thang!$C$4,BJ$2),Xuat!$D$5:$D$1000,Loc!$A35)</f>
        <v>0</v>
      </c>
      <c r="BK35" s="7">
        <f>SUMIFS(Xuat!$G$5:$G$1000,Xuat!$C$5:$C$1000,DATE(Thang!$E$4,Thang!$C$4,BK$2),Xuat!$D$5:$D$1000,Loc!$A35)</f>
        <v>0</v>
      </c>
      <c r="BL35" s="7">
        <f>SUMIFS(Xuat!$G$5:$G$1000,Xuat!$C$5:$C$1000,DATE(Thang!$E$4,Thang!$C$4,BL$2),Xuat!$D$5:$D$1000,Loc!$A35)</f>
        <v>0</v>
      </c>
      <c r="BM35" s="7">
        <f>SUMIFS(Xuat!$G$5:$G$1000,Xuat!$C$5:$C$1000,DATE(Thang!$E$4,Thang!$C$4,BM$2),Xuat!$D$5:$D$1000,Loc!$A35)</f>
        <v>0</v>
      </c>
      <c r="BN35" s="7">
        <f>SUMIFS(Xuat!$G$5:$G$1000,Xuat!$C$5:$C$1000,DATE(Thang!$E$4,Thang!$C$4,BN$2),Xuat!$D$5:$D$1000,Loc!$A35)</f>
        <v>0</v>
      </c>
      <c r="BO35" s="7">
        <f>SUMIFS(Xuat!$G$5:$G$1000,Xuat!$C$5:$C$1000,DATE(Thang!$E$4,Thang!$C$4,BO$2),Xuat!$D$5:$D$1000,Loc!$A35)</f>
        <v>0</v>
      </c>
      <c r="BP35" s="7">
        <f>SUMIFS(Xuat!$G$5:$G$1000,Xuat!$C$5:$C$1000,DATE(Thang!$E$4,Thang!$C$4,BP$2),Xuat!$D$5:$D$1000,Loc!$A35)</f>
        <v>0</v>
      </c>
      <c r="BQ35" s="7">
        <f>SUMIFS(Xuat!$G$5:$G$1000,Xuat!$C$5:$C$1000,DATE(Thang!$E$4,Thang!$C$4,BQ$2),Xuat!$D$5:$D$1000,Loc!$A35)</f>
        <v>0</v>
      </c>
      <c r="BR35" s="7">
        <f>SUMIFS(Xuat!$G$5:$G$1000,Xuat!$C$5:$C$1000,DATE(Thang!$E$4,Thang!$C$4,BR$2),Xuat!$D$5:$D$1000,Loc!$A35)</f>
        <v>0</v>
      </c>
      <c r="BS35" s="7">
        <f>SUMIFS(Xuat!$G$5:$G$1000,Xuat!$C$5:$C$1000,DATE(Thang!$E$4,Thang!$C$4,BS$2),Xuat!$D$5:$D$1000,Loc!$A35)</f>
        <v>0</v>
      </c>
    </row>
    <row r="36" spans="1:71" x14ac:dyDescent="0.2">
      <c r="A36" s="2">
        <f>DM!C36</f>
        <v>0</v>
      </c>
      <c r="B36" s="3">
        <f>VLOOKUP(A36,Tondau!$B$5:$F$500,3,0)</f>
        <v>0</v>
      </c>
      <c r="C36" s="3">
        <f>VLOOKUP(Tinhgiavon!A36,Tondau!$B$5:$E$500,4,0)</f>
        <v>0</v>
      </c>
      <c r="D36" s="3">
        <f t="shared" si="2"/>
        <v>0</v>
      </c>
      <c r="E36" s="3">
        <f>SUMIF(Nhap!$F$5:$F$1000,Tinhgiavon!A36,Nhap!$K$5:$K$1000)</f>
        <v>0</v>
      </c>
      <c r="F36" s="3">
        <f t="shared" si="3"/>
        <v>0</v>
      </c>
      <c r="G36" s="3">
        <f t="shared" si="4"/>
        <v>0</v>
      </c>
      <c r="H36" s="3">
        <f t="shared" si="5"/>
        <v>0</v>
      </c>
      <c r="I36" s="3">
        <f t="shared" si="6"/>
        <v>0</v>
      </c>
      <c r="J36" s="7">
        <f>SUMIFS(Nhap!$I$5:$I$1000,Nhap!$E$5:$E$1000,DATE(Thang!$E$4,Thang!$C$4,Loc!$F$2),Nhap!$F$5:$F$1000,Loc!A36)</f>
        <v>0</v>
      </c>
      <c r="K36" s="7">
        <f>SUMIFS(Nhap!$I$5:$I$1000,Nhap!$E$5:$E$1000,DATE(Thang!$E$4,Thang!$C$4,Loc!$G$2),Nhap!$F$5:$F$1000,Loc!A36)</f>
        <v>0</v>
      </c>
      <c r="L36" s="7">
        <f>SUMIFS(Nhap!$I$5:$I$1000,Nhap!$E$5:$E$1000,DATE(Thang!$E$4,Thang!$C$4,Loc!$H$2),Nhap!$F$5:$F$1000,Loc!A36)</f>
        <v>0</v>
      </c>
      <c r="M36" s="7">
        <f>SUMIFS(Nhap!$I$5:$I$1000,Nhap!$E$5:$E$1000,DATE(Thang!$E$4,Thang!$C$4,Loc!$I$2),Nhap!$F$5:$F$1000,Loc!A36)</f>
        <v>0</v>
      </c>
      <c r="N36" s="7">
        <f>SUMIFS(Nhap!$I$5:$I$1000,Nhap!$E$5:$E$1000,DATE(Thang!$E$4,Thang!$C$4,Loc!$J$2),Nhap!$F$5:$F$1000,Loc!A36)</f>
        <v>0</v>
      </c>
      <c r="O36" s="7">
        <f>SUMIFS(Nhap!$I$5:$I$1000,Nhap!$E$5:$E$1000,DATE(Thang!$E$4,Thang!$C$4,Loc!$K$2),Nhap!$F$5:$F$1000,Loc!A36)</f>
        <v>0</v>
      </c>
      <c r="P36" s="7">
        <f>SUMIFS(Nhap!$I$5:$I$1000,Nhap!$E$5:$E$1000,DATE(Thang!$E$4,Thang!$C$4,Loc!$L$2),Nhap!$F$5:$F$1000,Loc!A36)</f>
        <v>0</v>
      </c>
      <c r="Q36" s="7">
        <f>SUMIFS(Nhap!$I$5:$I$1000,Nhap!$E$5:$E$1000,DATE(Thang!$E$4,Thang!$C$4,Loc!$M$2),Nhap!$F$5:$F$1000,Loc!A36)</f>
        <v>0</v>
      </c>
      <c r="R36" s="7">
        <f>SUMIFS(Nhap!$I$5:$I$1000,Nhap!$E$5:$E$1000,DATE(Thang!$E$4,Thang!$C$4,Loc!$N$2),Nhap!$F$5:$F$1000,Loc!A36)</f>
        <v>0</v>
      </c>
      <c r="S36" s="7">
        <f>SUMIFS(Nhap!$I$5:$I$1000,Nhap!$E$5:$E$1000,DATE(Thang!$E$4,Thang!$C$4,Loc!$O$2),Nhap!$F$5:$F$1000,Loc!A36)</f>
        <v>0</v>
      </c>
      <c r="T36" s="7">
        <f>SUMIFS(Nhap!$I$5:$I$1000,Nhap!$E$5:$E$1000,DATE(Thang!$E$4,Thang!$C$4,Loc!$P$2),Nhap!$F$5:$F$1000,Loc!A36)</f>
        <v>0</v>
      </c>
      <c r="U36" s="7">
        <f>SUMIFS(Nhap!$I$5:$I$1000,Nhap!$E$5:$E$1000,DATE(Thang!$E$4,Thang!$C$4,Loc!$Q$2),Nhap!$F$5:$F$1000,Loc!A36)</f>
        <v>0</v>
      </c>
      <c r="V36" s="7">
        <f>SUMIFS(Nhap!$I$5:$I$1000,Nhap!$E$5:$E$1000,DATE(Thang!$E$4,Thang!$C$4,Loc!$R$2),Nhap!$F$5:$F$1000,Loc!A36)</f>
        <v>0</v>
      </c>
      <c r="W36" s="7">
        <f>SUMIFS(Nhap!$I$5:$I$1000,Nhap!$E$5:$E$1000,DATE(Thang!$E$4,Thang!$C$4,Loc!$S$2),Nhap!$F$5:$F$1000,Loc!A36)</f>
        <v>0</v>
      </c>
      <c r="X36" s="7">
        <f>SUMIFS(Nhap!$I$5:$I$1000,Nhap!$E$5:$E$1000,DATE(Thang!$E$4,Thang!$C$4,Loc!$T$2),Nhap!$F$5:$F$1000,Loc!A36)</f>
        <v>0</v>
      </c>
      <c r="Y36" s="7">
        <f>SUMIFS(Nhap!$I$5:$I$1000,Nhap!$E$5:$E$1000,DATE(Thang!$E$4,Thang!$C$4,Loc!$U$2),Nhap!$F$5:$F$1000,Loc!A36)</f>
        <v>0</v>
      </c>
      <c r="Z36" s="7">
        <f>SUMIFS(Nhap!$I$5:$I$1000,Nhap!$E$5:$E$1000,DATE(Thang!$E$4,Thang!$C$4,Loc!$V$2),Nhap!$F$5:$F$1000,Loc!A36)</f>
        <v>0</v>
      </c>
      <c r="AA36" s="7">
        <f>SUMIFS(Nhap!$I$5:$I$1000,Nhap!$E$5:$E$1000,DATE(Thang!$E$4,Thang!$C$4,Loc!$W$2),Nhap!$F$5:$F$1000,Loc!A36)</f>
        <v>0</v>
      </c>
      <c r="AB36" s="7">
        <f>SUMIFS(Nhap!$I$5:$I$1000,Nhap!$E$5:$E$1000,DATE(Thang!$E$4,Thang!$C$4,Loc!$X$2),Nhap!$F$5:$F$1000,Loc!A36)</f>
        <v>0</v>
      </c>
      <c r="AC36" s="7">
        <f>SUMIFS(Nhap!$I$5:$I$1000,Nhap!$E$5:$E$1000,DATE(Thang!$E$4,Thang!$C$4,Loc!$Y$2),Nhap!$F$5:$F$1000,Loc!A36)</f>
        <v>0</v>
      </c>
      <c r="AD36" s="7">
        <f>SUMIFS(Nhap!$I$5:$I$1000,Nhap!$E$5:$E$1000,DATE(Thang!$E$4,Thang!$C$4,Loc!$Z$2),Nhap!$F$5:$F$1000,Loc!A36)</f>
        <v>0</v>
      </c>
      <c r="AE36" s="7">
        <f>SUMIFS(Nhap!$I$5:$I$1000,Nhap!$E$5:$E$1000,DATE(Thang!$E$4,Thang!$C$4,Loc!$AA$2),Nhap!$F$5:$F$1000,Loc!A36)</f>
        <v>0</v>
      </c>
      <c r="AF36" s="7">
        <f>SUMIFS(Nhap!$I$5:$I$1000,Nhap!$E$5:$E$1000,DATE(Thang!$E$4,Thang!$C$4,Loc!$AB$2),Nhap!$F$5:$F$1000,Loc!A36)</f>
        <v>0</v>
      </c>
      <c r="AG36" s="7">
        <f>SUMIFS(Nhap!$I$5:$I$1000,Nhap!$E$5:$E$1000,DATE(Thang!$E$4,Thang!$C$4,Loc!$AC$2),Nhap!$F$5:$F$1000,Loc!A36)</f>
        <v>0</v>
      </c>
      <c r="AH36" s="7">
        <f>SUMIFS(Nhap!$I$5:$I$1000,Nhap!$E$5:$E$1000,DATE(Thang!$E$4,Thang!$C$4,Loc!$AD$2),Nhap!$F$5:$F$1000,Loc!$A$5)</f>
        <v>0</v>
      </c>
      <c r="AI36" s="7">
        <f>SUMIFS(Nhap!$I$5:$I$1000,Nhap!$E$5:$E$1000,DATE(Thang!$E$4,Thang!$C$4,Loc!$AE$2),Nhap!$F$5:$F$1000,Loc!A36)</f>
        <v>0</v>
      </c>
      <c r="AJ36" s="7">
        <f>SUMIFS(Nhap!$I$5:$I$1000,Nhap!$E$5:$E$1000,DATE(Thang!$E$4,Thang!$C$4,Loc!$AF$2),Nhap!$F$5:$F$1000,Loc!A36)</f>
        <v>0</v>
      </c>
      <c r="AK36" s="7">
        <f>SUMIFS(Nhap!$I$5:$I$1000,Nhap!$E$5:$E$1000,DATE(Thang!$E$4,Thang!$C$4,Loc!$AG$2),Nhap!$F$5:$F$1000,Loc!A36)</f>
        <v>0</v>
      </c>
      <c r="AL36" s="7">
        <f>SUMIFS(Nhap!$I$5:$I$1000,Nhap!$E$5:$E$1000,DATE(Thang!$E$4,Thang!$C$4,Loc!$AH$2),Nhap!$F$5:$F$1000,Loc!A36)</f>
        <v>0</v>
      </c>
      <c r="AM36" s="7">
        <f>SUMIFS(Nhap!$I$5:$I$1000,Nhap!$E$5:$E$1000,DATE(Thang!$E$4,Thang!$C$4,Loc!$AI$2),Nhap!$F$5:$F$1000,Loc!A36)</f>
        <v>0</v>
      </c>
      <c r="AN36" s="7">
        <f>SUMIFS(Nhap!$I$5:$I$1000,Nhap!$E$5:$E$1000,DATE(Thang!$E$4,Thang!$C$4,Loc!$AJ$2),Nhap!$F$5:$F$1000,Loc!A36)</f>
        <v>0</v>
      </c>
      <c r="AO36" s="7">
        <f>SUMIFS(Xuat!$G$5:$G$1000,Xuat!$C$5:$C$1000,DATE(Thang!$E$4,Thang!$C$4,AO$2),Xuat!$D$5:$D$1000,Loc!$A36)</f>
        <v>0</v>
      </c>
      <c r="AP36" s="7">
        <f>SUMIFS(Xuat!$G$5:$G$1000,Xuat!$C$5:$C$1000,DATE(Thang!$E$4,Thang!$C$4,AP$2),Xuat!$D$5:$D$1000,Loc!$A36)</f>
        <v>0</v>
      </c>
      <c r="AQ36" s="7">
        <f>SUMIFS(Xuat!$G$5:$G$1000,Xuat!$C$5:$C$1000,DATE(Thang!$E$4,Thang!$C$4,AQ$2),Xuat!$D$5:$D$1000,Loc!$A36)</f>
        <v>0</v>
      </c>
      <c r="AR36" s="7">
        <f>SUMIFS(Xuat!$G$5:$G$1000,Xuat!$C$5:$C$1000,DATE(Thang!$E$4,Thang!$C$4,AR$2),Xuat!$D$5:$D$1000,Loc!$A36)</f>
        <v>0</v>
      </c>
      <c r="AS36" s="7">
        <f>SUMIFS(Xuat!$G$5:$G$1000,Xuat!$C$5:$C$1000,DATE(Thang!$E$4,Thang!$C$4,AS$2),Xuat!$D$5:$D$1000,Loc!$A36)</f>
        <v>0</v>
      </c>
      <c r="AT36" s="7">
        <f>SUMIFS(Xuat!$G$5:$G$1000,Xuat!$C$5:$C$1000,DATE(Thang!$E$4,Thang!$C$4,AT$2),Xuat!$D$5:$D$1000,Loc!$A36)</f>
        <v>0</v>
      </c>
      <c r="AU36" s="7">
        <f>SUMIFS(Xuat!$G$5:$G$1000,Xuat!$C$5:$C$1000,DATE(Thang!$E$4,Thang!$C$4,AU$2),Xuat!$D$5:$D$1000,Loc!$A36)</f>
        <v>0</v>
      </c>
      <c r="AV36" s="7">
        <f>SUMIFS(Xuat!$G$5:$G$1000,Xuat!$C$5:$C$1000,DATE(Thang!$E$4,Thang!$C$4,AV$2),Xuat!$D$5:$D$1000,Loc!$A36)</f>
        <v>0</v>
      </c>
      <c r="AW36" s="7">
        <f>SUMIFS(Xuat!$G$5:$G$1000,Xuat!$C$5:$C$1000,DATE(Thang!$E$4,Thang!$C$4,AW$2),Xuat!$D$5:$D$1000,Loc!$A36)</f>
        <v>0</v>
      </c>
      <c r="AX36" s="7">
        <f>SUMIFS(Xuat!$G$5:$G$1000,Xuat!$C$5:$C$1000,DATE(Thang!$E$4,Thang!$C$4,AX$2),Xuat!$D$5:$D$1000,Loc!$A36)</f>
        <v>0</v>
      </c>
      <c r="AY36" s="7">
        <f>SUMIFS(Xuat!$G$5:$G$1000,Xuat!$C$5:$C$1000,DATE(Thang!$E$4,Thang!$C$4,AY$2),Xuat!$D$5:$D$1000,Loc!$A36)</f>
        <v>0</v>
      </c>
      <c r="AZ36" s="7">
        <f>SUMIFS(Xuat!$G$5:$G$1000,Xuat!$C$5:$C$1000,DATE(Thang!$E$4,Thang!$C$4,AZ$2),Xuat!$D$5:$D$1000,Loc!$A36)</f>
        <v>0</v>
      </c>
      <c r="BA36" s="7">
        <f>SUMIFS(Xuat!$G$5:$G$1000,Xuat!$C$5:$C$1000,DATE(Thang!$E$4,Thang!$C$4,BA$2),Xuat!$D$5:$D$1000,Loc!$A36)</f>
        <v>0</v>
      </c>
      <c r="BB36" s="7">
        <f>SUMIFS(Xuat!$G$5:$G$1000,Xuat!$C$5:$C$1000,DATE(Thang!$E$4,Thang!$C$4,BB$2),Xuat!$D$5:$D$1000,Loc!$A36)</f>
        <v>0</v>
      </c>
      <c r="BC36" s="7">
        <f>SUMIFS(Xuat!$G$5:$G$1000,Xuat!$C$5:$C$1000,DATE(Thang!$E$4,Thang!$C$4,BC$2),Xuat!$D$5:$D$1000,Loc!$A36)</f>
        <v>0</v>
      </c>
      <c r="BD36" s="7">
        <f>SUMIFS(Xuat!$G$5:$G$1000,Xuat!$C$5:$C$1000,DATE(Thang!$E$4,Thang!$C$4,BD$2),Xuat!$D$5:$D$1000,Loc!$A36)</f>
        <v>0</v>
      </c>
      <c r="BE36" s="7">
        <f>SUMIFS(Xuat!$G$5:$G$1000,Xuat!$C$5:$C$1000,DATE(Thang!$E$4,Thang!$C$4,BE$2),Xuat!$D$5:$D$1000,Loc!$A36)</f>
        <v>0</v>
      </c>
      <c r="BF36" s="7">
        <f>SUMIFS(Xuat!$G$5:$G$1000,Xuat!$C$5:$C$1000,DATE(Thang!$E$4,Thang!$C$4,BF$2),Xuat!$D$5:$D$1000,Loc!$A36)</f>
        <v>0</v>
      </c>
      <c r="BG36" s="7">
        <f>SUMIFS(Xuat!$G$5:$G$1000,Xuat!$C$5:$C$1000,DATE(Thang!$E$4,Thang!$C$4,BG$2),Xuat!$D$5:$D$1000,Loc!$A36)</f>
        <v>0</v>
      </c>
      <c r="BH36" s="7">
        <f>SUMIFS(Xuat!$G$5:$G$1000,Xuat!$C$5:$C$1000,DATE(Thang!$E$4,Thang!$C$4,BH$2),Xuat!$D$5:$D$1000,Loc!$A36)</f>
        <v>0</v>
      </c>
      <c r="BI36" s="7">
        <f>SUMIFS(Xuat!$G$5:$G$1000,Xuat!$C$5:$C$1000,DATE(Thang!$E$4,Thang!$C$4,BI$2),Xuat!$D$5:$D$1000,Loc!$A36)</f>
        <v>0</v>
      </c>
      <c r="BJ36" s="7">
        <f>SUMIFS(Xuat!$G$5:$G$1000,Xuat!$C$5:$C$1000,DATE(Thang!$E$4,Thang!$C$4,BJ$2),Xuat!$D$5:$D$1000,Loc!$A36)</f>
        <v>0</v>
      </c>
      <c r="BK36" s="7">
        <f>SUMIFS(Xuat!$G$5:$G$1000,Xuat!$C$5:$C$1000,DATE(Thang!$E$4,Thang!$C$4,BK$2),Xuat!$D$5:$D$1000,Loc!$A36)</f>
        <v>0</v>
      </c>
      <c r="BL36" s="7">
        <f>SUMIFS(Xuat!$G$5:$G$1000,Xuat!$C$5:$C$1000,DATE(Thang!$E$4,Thang!$C$4,BL$2),Xuat!$D$5:$D$1000,Loc!$A36)</f>
        <v>0</v>
      </c>
      <c r="BM36" s="7">
        <f>SUMIFS(Xuat!$G$5:$G$1000,Xuat!$C$5:$C$1000,DATE(Thang!$E$4,Thang!$C$4,BM$2),Xuat!$D$5:$D$1000,Loc!$A36)</f>
        <v>0</v>
      </c>
      <c r="BN36" s="7">
        <f>SUMIFS(Xuat!$G$5:$G$1000,Xuat!$C$5:$C$1000,DATE(Thang!$E$4,Thang!$C$4,BN$2),Xuat!$D$5:$D$1000,Loc!$A36)</f>
        <v>0</v>
      </c>
      <c r="BO36" s="7">
        <f>SUMIFS(Xuat!$G$5:$G$1000,Xuat!$C$5:$C$1000,DATE(Thang!$E$4,Thang!$C$4,BO$2),Xuat!$D$5:$D$1000,Loc!$A36)</f>
        <v>0</v>
      </c>
      <c r="BP36" s="7">
        <f>SUMIFS(Xuat!$G$5:$G$1000,Xuat!$C$5:$C$1000,DATE(Thang!$E$4,Thang!$C$4,BP$2),Xuat!$D$5:$D$1000,Loc!$A36)</f>
        <v>0</v>
      </c>
      <c r="BQ36" s="7">
        <f>SUMIFS(Xuat!$G$5:$G$1000,Xuat!$C$5:$C$1000,DATE(Thang!$E$4,Thang!$C$4,BQ$2),Xuat!$D$5:$D$1000,Loc!$A36)</f>
        <v>0</v>
      </c>
      <c r="BR36" s="7">
        <f>SUMIFS(Xuat!$G$5:$G$1000,Xuat!$C$5:$C$1000,DATE(Thang!$E$4,Thang!$C$4,BR$2),Xuat!$D$5:$D$1000,Loc!$A36)</f>
        <v>0</v>
      </c>
      <c r="BS36" s="7">
        <f>SUMIFS(Xuat!$G$5:$G$1000,Xuat!$C$5:$C$1000,DATE(Thang!$E$4,Thang!$C$4,BS$2),Xuat!$D$5:$D$1000,Loc!$A36)</f>
        <v>0</v>
      </c>
    </row>
    <row r="37" spans="1:71" x14ac:dyDescent="0.2">
      <c r="A37" s="2">
        <f>DM!C37</f>
        <v>0</v>
      </c>
      <c r="B37" s="3">
        <f>VLOOKUP(A37,Tondau!$B$5:$F$500,3,0)</f>
        <v>0</v>
      </c>
      <c r="C37" s="3">
        <f>VLOOKUP(Tinhgiavon!A37,Tondau!$B$5:$E$500,4,0)</f>
        <v>0</v>
      </c>
      <c r="D37" s="3">
        <f t="shared" si="2"/>
        <v>0</v>
      </c>
      <c r="E37" s="3">
        <f>SUMIF(Nhap!$F$5:$F$1000,Tinhgiavon!A37,Nhap!$K$5:$K$1000)</f>
        <v>0</v>
      </c>
      <c r="F37" s="3">
        <f t="shared" si="3"/>
        <v>0</v>
      </c>
      <c r="G37" s="3">
        <f t="shared" si="4"/>
        <v>0</v>
      </c>
      <c r="H37" s="3">
        <f t="shared" si="5"/>
        <v>0</v>
      </c>
      <c r="I37" s="3">
        <f t="shared" si="6"/>
        <v>0</v>
      </c>
      <c r="J37" s="7">
        <f>SUMIFS(Nhap!$I$5:$I$1000,Nhap!$E$5:$E$1000,DATE(Thang!$E$4,Thang!$C$4,Loc!$F$2),Nhap!$F$5:$F$1000,Loc!A37)</f>
        <v>0</v>
      </c>
      <c r="K37" s="7">
        <f>SUMIFS(Nhap!$I$5:$I$1000,Nhap!$E$5:$E$1000,DATE(Thang!$E$4,Thang!$C$4,Loc!$G$2),Nhap!$F$5:$F$1000,Loc!A37)</f>
        <v>0</v>
      </c>
      <c r="L37" s="7">
        <f>SUMIFS(Nhap!$I$5:$I$1000,Nhap!$E$5:$E$1000,DATE(Thang!$E$4,Thang!$C$4,Loc!$H$2),Nhap!$F$5:$F$1000,Loc!A37)</f>
        <v>0</v>
      </c>
      <c r="M37" s="7">
        <f>SUMIFS(Nhap!$I$5:$I$1000,Nhap!$E$5:$E$1000,DATE(Thang!$E$4,Thang!$C$4,Loc!$I$2),Nhap!$F$5:$F$1000,Loc!A37)</f>
        <v>0</v>
      </c>
      <c r="N37" s="7">
        <f>SUMIFS(Nhap!$I$5:$I$1000,Nhap!$E$5:$E$1000,DATE(Thang!$E$4,Thang!$C$4,Loc!$J$2),Nhap!$F$5:$F$1000,Loc!A37)</f>
        <v>0</v>
      </c>
      <c r="O37" s="7">
        <f>SUMIFS(Nhap!$I$5:$I$1000,Nhap!$E$5:$E$1000,DATE(Thang!$E$4,Thang!$C$4,Loc!$K$2),Nhap!$F$5:$F$1000,Loc!A37)</f>
        <v>0</v>
      </c>
      <c r="P37" s="7">
        <f>SUMIFS(Nhap!$I$5:$I$1000,Nhap!$E$5:$E$1000,DATE(Thang!$E$4,Thang!$C$4,Loc!$L$2),Nhap!$F$5:$F$1000,Loc!A37)</f>
        <v>0</v>
      </c>
      <c r="Q37" s="7">
        <f>SUMIFS(Nhap!$I$5:$I$1000,Nhap!$E$5:$E$1000,DATE(Thang!$E$4,Thang!$C$4,Loc!$M$2),Nhap!$F$5:$F$1000,Loc!A37)</f>
        <v>0</v>
      </c>
      <c r="R37" s="7">
        <f>SUMIFS(Nhap!$I$5:$I$1000,Nhap!$E$5:$E$1000,DATE(Thang!$E$4,Thang!$C$4,Loc!$N$2),Nhap!$F$5:$F$1000,Loc!A37)</f>
        <v>0</v>
      </c>
      <c r="S37" s="7">
        <f>SUMIFS(Nhap!$I$5:$I$1000,Nhap!$E$5:$E$1000,DATE(Thang!$E$4,Thang!$C$4,Loc!$O$2),Nhap!$F$5:$F$1000,Loc!A37)</f>
        <v>0</v>
      </c>
      <c r="T37" s="7">
        <f>SUMIFS(Nhap!$I$5:$I$1000,Nhap!$E$5:$E$1000,DATE(Thang!$E$4,Thang!$C$4,Loc!$P$2),Nhap!$F$5:$F$1000,Loc!A37)</f>
        <v>0</v>
      </c>
      <c r="U37" s="7">
        <f>SUMIFS(Nhap!$I$5:$I$1000,Nhap!$E$5:$E$1000,DATE(Thang!$E$4,Thang!$C$4,Loc!$Q$2),Nhap!$F$5:$F$1000,Loc!A37)</f>
        <v>0</v>
      </c>
      <c r="V37" s="7">
        <f>SUMIFS(Nhap!$I$5:$I$1000,Nhap!$E$5:$E$1000,DATE(Thang!$E$4,Thang!$C$4,Loc!$R$2),Nhap!$F$5:$F$1000,Loc!A37)</f>
        <v>0</v>
      </c>
      <c r="W37" s="7">
        <f>SUMIFS(Nhap!$I$5:$I$1000,Nhap!$E$5:$E$1000,DATE(Thang!$E$4,Thang!$C$4,Loc!$S$2),Nhap!$F$5:$F$1000,Loc!A37)</f>
        <v>0</v>
      </c>
      <c r="X37" s="7">
        <f>SUMIFS(Nhap!$I$5:$I$1000,Nhap!$E$5:$E$1000,DATE(Thang!$E$4,Thang!$C$4,Loc!$T$2),Nhap!$F$5:$F$1000,Loc!A37)</f>
        <v>0</v>
      </c>
      <c r="Y37" s="7">
        <f>SUMIFS(Nhap!$I$5:$I$1000,Nhap!$E$5:$E$1000,DATE(Thang!$E$4,Thang!$C$4,Loc!$U$2),Nhap!$F$5:$F$1000,Loc!A37)</f>
        <v>0</v>
      </c>
      <c r="Z37" s="7">
        <f>SUMIFS(Nhap!$I$5:$I$1000,Nhap!$E$5:$E$1000,DATE(Thang!$E$4,Thang!$C$4,Loc!$V$2),Nhap!$F$5:$F$1000,Loc!A37)</f>
        <v>0</v>
      </c>
      <c r="AA37" s="7">
        <f>SUMIFS(Nhap!$I$5:$I$1000,Nhap!$E$5:$E$1000,DATE(Thang!$E$4,Thang!$C$4,Loc!$W$2),Nhap!$F$5:$F$1000,Loc!A37)</f>
        <v>0</v>
      </c>
      <c r="AB37" s="7">
        <f>SUMIFS(Nhap!$I$5:$I$1000,Nhap!$E$5:$E$1000,DATE(Thang!$E$4,Thang!$C$4,Loc!$X$2),Nhap!$F$5:$F$1000,Loc!A37)</f>
        <v>0</v>
      </c>
      <c r="AC37" s="7">
        <f>SUMIFS(Nhap!$I$5:$I$1000,Nhap!$E$5:$E$1000,DATE(Thang!$E$4,Thang!$C$4,Loc!$Y$2),Nhap!$F$5:$F$1000,Loc!A37)</f>
        <v>0</v>
      </c>
      <c r="AD37" s="7">
        <f>SUMIFS(Nhap!$I$5:$I$1000,Nhap!$E$5:$E$1000,DATE(Thang!$E$4,Thang!$C$4,Loc!$Z$2),Nhap!$F$5:$F$1000,Loc!A37)</f>
        <v>0</v>
      </c>
      <c r="AE37" s="7">
        <f>SUMIFS(Nhap!$I$5:$I$1000,Nhap!$E$5:$E$1000,DATE(Thang!$E$4,Thang!$C$4,Loc!$AA$2),Nhap!$F$5:$F$1000,Loc!A37)</f>
        <v>0</v>
      </c>
      <c r="AF37" s="7">
        <f>SUMIFS(Nhap!$I$5:$I$1000,Nhap!$E$5:$E$1000,DATE(Thang!$E$4,Thang!$C$4,Loc!$AB$2),Nhap!$F$5:$F$1000,Loc!A37)</f>
        <v>0</v>
      </c>
      <c r="AG37" s="7">
        <f>SUMIFS(Nhap!$I$5:$I$1000,Nhap!$E$5:$E$1000,DATE(Thang!$E$4,Thang!$C$4,Loc!$AC$2),Nhap!$F$5:$F$1000,Loc!A37)</f>
        <v>0</v>
      </c>
      <c r="AH37" s="7">
        <f>SUMIFS(Nhap!$I$5:$I$1000,Nhap!$E$5:$E$1000,DATE(Thang!$E$4,Thang!$C$4,Loc!$AD$2),Nhap!$F$5:$F$1000,Loc!$A$5)</f>
        <v>0</v>
      </c>
      <c r="AI37" s="7">
        <f>SUMIFS(Nhap!$I$5:$I$1000,Nhap!$E$5:$E$1000,DATE(Thang!$E$4,Thang!$C$4,Loc!$AE$2),Nhap!$F$5:$F$1000,Loc!A37)</f>
        <v>0</v>
      </c>
      <c r="AJ37" s="7">
        <f>SUMIFS(Nhap!$I$5:$I$1000,Nhap!$E$5:$E$1000,DATE(Thang!$E$4,Thang!$C$4,Loc!$AF$2),Nhap!$F$5:$F$1000,Loc!A37)</f>
        <v>0</v>
      </c>
      <c r="AK37" s="7">
        <f>SUMIFS(Nhap!$I$5:$I$1000,Nhap!$E$5:$E$1000,DATE(Thang!$E$4,Thang!$C$4,Loc!$AG$2),Nhap!$F$5:$F$1000,Loc!A37)</f>
        <v>0</v>
      </c>
      <c r="AL37" s="7">
        <f>SUMIFS(Nhap!$I$5:$I$1000,Nhap!$E$5:$E$1000,DATE(Thang!$E$4,Thang!$C$4,Loc!$AH$2),Nhap!$F$5:$F$1000,Loc!A37)</f>
        <v>0</v>
      </c>
      <c r="AM37" s="7">
        <f>SUMIFS(Nhap!$I$5:$I$1000,Nhap!$E$5:$E$1000,DATE(Thang!$E$4,Thang!$C$4,Loc!$AI$2),Nhap!$F$5:$F$1000,Loc!A37)</f>
        <v>0</v>
      </c>
      <c r="AN37" s="7">
        <f>SUMIFS(Nhap!$I$5:$I$1000,Nhap!$E$5:$E$1000,DATE(Thang!$E$4,Thang!$C$4,Loc!$AJ$2),Nhap!$F$5:$F$1000,Loc!A37)</f>
        <v>0</v>
      </c>
      <c r="AO37" s="7">
        <f>SUMIFS(Xuat!$G$5:$G$1000,Xuat!$C$5:$C$1000,DATE(Thang!$E$4,Thang!$C$4,AO$2),Xuat!$D$5:$D$1000,Loc!$A37)</f>
        <v>0</v>
      </c>
      <c r="AP37" s="7">
        <f>SUMIFS(Xuat!$G$5:$G$1000,Xuat!$C$5:$C$1000,DATE(Thang!$E$4,Thang!$C$4,AP$2),Xuat!$D$5:$D$1000,Loc!$A37)</f>
        <v>0</v>
      </c>
      <c r="AQ37" s="7">
        <f>SUMIFS(Xuat!$G$5:$G$1000,Xuat!$C$5:$C$1000,DATE(Thang!$E$4,Thang!$C$4,AQ$2),Xuat!$D$5:$D$1000,Loc!$A37)</f>
        <v>0</v>
      </c>
      <c r="AR37" s="7">
        <f>SUMIFS(Xuat!$G$5:$G$1000,Xuat!$C$5:$C$1000,DATE(Thang!$E$4,Thang!$C$4,AR$2),Xuat!$D$5:$D$1000,Loc!$A37)</f>
        <v>0</v>
      </c>
      <c r="AS37" s="7">
        <f>SUMIFS(Xuat!$G$5:$G$1000,Xuat!$C$5:$C$1000,DATE(Thang!$E$4,Thang!$C$4,AS$2),Xuat!$D$5:$D$1000,Loc!$A37)</f>
        <v>0</v>
      </c>
      <c r="AT37" s="7">
        <f>SUMIFS(Xuat!$G$5:$G$1000,Xuat!$C$5:$C$1000,DATE(Thang!$E$4,Thang!$C$4,AT$2),Xuat!$D$5:$D$1000,Loc!$A37)</f>
        <v>0</v>
      </c>
      <c r="AU37" s="7">
        <f>SUMIFS(Xuat!$G$5:$G$1000,Xuat!$C$5:$C$1000,DATE(Thang!$E$4,Thang!$C$4,AU$2),Xuat!$D$5:$D$1000,Loc!$A37)</f>
        <v>0</v>
      </c>
      <c r="AV37" s="7">
        <f>SUMIFS(Xuat!$G$5:$G$1000,Xuat!$C$5:$C$1000,DATE(Thang!$E$4,Thang!$C$4,AV$2),Xuat!$D$5:$D$1000,Loc!$A37)</f>
        <v>0</v>
      </c>
      <c r="AW37" s="7">
        <f>SUMIFS(Xuat!$G$5:$G$1000,Xuat!$C$5:$C$1000,DATE(Thang!$E$4,Thang!$C$4,AW$2),Xuat!$D$5:$D$1000,Loc!$A37)</f>
        <v>0</v>
      </c>
      <c r="AX37" s="7">
        <f>SUMIFS(Xuat!$G$5:$G$1000,Xuat!$C$5:$C$1000,DATE(Thang!$E$4,Thang!$C$4,AX$2),Xuat!$D$5:$D$1000,Loc!$A37)</f>
        <v>0</v>
      </c>
      <c r="AY37" s="7">
        <f>SUMIFS(Xuat!$G$5:$G$1000,Xuat!$C$5:$C$1000,DATE(Thang!$E$4,Thang!$C$4,AY$2),Xuat!$D$5:$D$1000,Loc!$A37)</f>
        <v>0</v>
      </c>
      <c r="AZ37" s="7">
        <f>SUMIFS(Xuat!$G$5:$G$1000,Xuat!$C$5:$C$1000,DATE(Thang!$E$4,Thang!$C$4,AZ$2),Xuat!$D$5:$D$1000,Loc!$A37)</f>
        <v>0</v>
      </c>
      <c r="BA37" s="7">
        <f>SUMIFS(Xuat!$G$5:$G$1000,Xuat!$C$5:$C$1000,DATE(Thang!$E$4,Thang!$C$4,BA$2),Xuat!$D$5:$D$1000,Loc!$A37)</f>
        <v>0</v>
      </c>
      <c r="BB37" s="7">
        <f>SUMIFS(Xuat!$G$5:$G$1000,Xuat!$C$5:$C$1000,DATE(Thang!$E$4,Thang!$C$4,BB$2),Xuat!$D$5:$D$1000,Loc!$A37)</f>
        <v>0</v>
      </c>
      <c r="BC37" s="7">
        <f>SUMIFS(Xuat!$G$5:$G$1000,Xuat!$C$5:$C$1000,DATE(Thang!$E$4,Thang!$C$4,BC$2),Xuat!$D$5:$D$1000,Loc!$A37)</f>
        <v>0</v>
      </c>
      <c r="BD37" s="7">
        <f>SUMIFS(Xuat!$G$5:$G$1000,Xuat!$C$5:$C$1000,DATE(Thang!$E$4,Thang!$C$4,BD$2),Xuat!$D$5:$D$1000,Loc!$A37)</f>
        <v>0</v>
      </c>
      <c r="BE37" s="7">
        <f>SUMIFS(Xuat!$G$5:$G$1000,Xuat!$C$5:$C$1000,DATE(Thang!$E$4,Thang!$C$4,BE$2),Xuat!$D$5:$D$1000,Loc!$A37)</f>
        <v>0</v>
      </c>
      <c r="BF37" s="7">
        <f>SUMIFS(Xuat!$G$5:$G$1000,Xuat!$C$5:$C$1000,DATE(Thang!$E$4,Thang!$C$4,BF$2),Xuat!$D$5:$D$1000,Loc!$A37)</f>
        <v>0</v>
      </c>
      <c r="BG37" s="7">
        <f>SUMIFS(Xuat!$G$5:$G$1000,Xuat!$C$5:$C$1000,DATE(Thang!$E$4,Thang!$C$4,BG$2),Xuat!$D$5:$D$1000,Loc!$A37)</f>
        <v>0</v>
      </c>
      <c r="BH37" s="7">
        <f>SUMIFS(Xuat!$G$5:$G$1000,Xuat!$C$5:$C$1000,DATE(Thang!$E$4,Thang!$C$4,BH$2),Xuat!$D$5:$D$1000,Loc!$A37)</f>
        <v>0</v>
      </c>
      <c r="BI37" s="7">
        <f>SUMIFS(Xuat!$G$5:$G$1000,Xuat!$C$5:$C$1000,DATE(Thang!$E$4,Thang!$C$4,BI$2),Xuat!$D$5:$D$1000,Loc!$A37)</f>
        <v>0</v>
      </c>
      <c r="BJ37" s="7">
        <f>SUMIFS(Xuat!$G$5:$G$1000,Xuat!$C$5:$C$1000,DATE(Thang!$E$4,Thang!$C$4,BJ$2),Xuat!$D$5:$D$1000,Loc!$A37)</f>
        <v>0</v>
      </c>
      <c r="BK37" s="7">
        <f>SUMIFS(Xuat!$G$5:$G$1000,Xuat!$C$5:$C$1000,DATE(Thang!$E$4,Thang!$C$4,BK$2),Xuat!$D$5:$D$1000,Loc!$A37)</f>
        <v>0</v>
      </c>
      <c r="BL37" s="7">
        <f>SUMIFS(Xuat!$G$5:$G$1000,Xuat!$C$5:$C$1000,DATE(Thang!$E$4,Thang!$C$4,BL$2),Xuat!$D$5:$D$1000,Loc!$A37)</f>
        <v>0</v>
      </c>
      <c r="BM37" s="7">
        <f>SUMIFS(Xuat!$G$5:$G$1000,Xuat!$C$5:$C$1000,DATE(Thang!$E$4,Thang!$C$4,BM$2),Xuat!$D$5:$D$1000,Loc!$A37)</f>
        <v>0</v>
      </c>
      <c r="BN37" s="7">
        <f>SUMIFS(Xuat!$G$5:$G$1000,Xuat!$C$5:$C$1000,DATE(Thang!$E$4,Thang!$C$4,BN$2),Xuat!$D$5:$D$1000,Loc!$A37)</f>
        <v>0</v>
      </c>
      <c r="BO37" s="7">
        <f>SUMIFS(Xuat!$G$5:$G$1000,Xuat!$C$5:$C$1000,DATE(Thang!$E$4,Thang!$C$4,BO$2),Xuat!$D$5:$D$1000,Loc!$A37)</f>
        <v>0</v>
      </c>
      <c r="BP37" s="7">
        <f>SUMIFS(Xuat!$G$5:$G$1000,Xuat!$C$5:$C$1000,DATE(Thang!$E$4,Thang!$C$4,BP$2),Xuat!$D$5:$D$1000,Loc!$A37)</f>
        <v>0</v>
      </c>
      <c r="BQ37" s="7">
        <f>SUMIFS(Xuat!$G$5:$G$1000,Xuat!$C$5:$C$1000,DATE(Thang!$E$4,Thang!$C$4,BQ$2),Xuat!$D$5:$D$1000,Loc!$A37)</f>
        <v>0</v>
      </c>
      <c r="BR37" s="7">
        <f>SUMIFS(Xuat!$G$5:$G$1000,Xuat!$C$5:$C$1000,DATE(Thang!$E$4,Thang!$C$4,BR$2),Xuat!$D$5:$D$1000,Loc!$A37)</f>
        <v>0</v>
      </c>
      <c r="BS37" s="7">
        <f>SUMIFS(Xuat!$G$5:$G$1000,Xuat!$C$5:$C$1000,DATE(Thang!$E$4,Thang!$C$4,BS$2),Xuat!$D$5:$D$1000,Loc!$A37)</f>
        <v>0</v>
      </c>
    </row>
    <row r="38" spans="1:71" x14ac:dyDescent="0.2">
      <c r="A38" s="2">
        <f>DM!C38</f>
        <v>0</v>
      </c>
      <c r="B38" s="3">
        <f>VLOOKUP(A38,Tondau!$B$5:$F$500,3,0)</f>
        <v>0</v>
      </c>
      <c r="C38" s="3">
        <f>VLOOKUP(Tinhgiavon!A38,Tondau!$B$5:$E$500,4,0)</f>
        <v>0</v>
      </c>
      <c r="D38" s="3">
        <f t="shared" si="2"/>
        <v>0</v>
      </c>
      <c r="E38" s="3">
        <f>SUMIF(Nhap!$F$5:$F$1000,Tinhgiavon!A38,Nhap!$K$5:$K$1000)</f>
        <v>0</v>
      </c>
      <c r="F38" s="3">
        <f t="shared" si="3"/>
        <v>0</v>
      </c>
      <c r="G38" s="3">
        <f t="shared" si="4"/>
        <v>0</v>
      </c>
      <c r="H38" s="3">
        <f t="shared" si="5"/>
        <v>0</v>
      </c>
      <c r="I38" s="3">
        <f t="shared" si="6"/>
        <v>0</v>
      </c>
      <c r="J38" s="7">
        <f>SUMIFS(Nhap!$I$5:$I$1000,Nhap!$E$5:$E$1000,DATE(Thang!$E$4,Thang!$C$4,Loc!$F$2),Nhap!$F$5:$F$1000,Loc!A38)</f>
        <v>0</v>
      </c>
      <c r="K38" s="7">
        <f>SUMIFS(Nhap!$I$5:$I$1000,Nhap!$E$5:$E$1000,DATE(Thang!$E$4,Thang!$C$4,Loc!$G$2),Nhap!$F$5:$F$1000,Loc!A38)</f>
        <v>0</v>
      </c>
      <c r="L38" s="7">
        <f>SUMIFS(Nhap!$I$5:$I$1000,Nhap!$E$5:$E$1000,DATE(Thang!$E$4,Thang!$C$4,Loc!$H$2),Nhap!$F$5:$F$1000,Loc!A38)</f>
        <v>0</v>
      </c>
      <c r="M38" s="7">
        <f>SUMIFS(Nhap!$I$5:$I$1000,Nhap!$E$5:$E$1000,DATE(Thang!$E$4,Thang!$C$4,Loc!$I$2),Nhap!$F$5:$F$1000,Loc!A38)</f>
        <v>0</v>
      </c>
      <c r="N38" s="7">
        <f>SUMIFS(Nhap!$I$5:$I$1000,Nhap!$E$5:$E$1000,DATE(Thang!$E$4,Thang!$C$4,Loc!$J$2),Nhap!$F$5:$F$1000,Loc!A38)</f>
        <v>0</v>
      </c>
      <c r="O38" s="7">
        <f>SUMIFS(Nhap!$I$5:$I$1000,Nhap!$E$5:$E$1000,DATE(Thang!$E$4,Thang!$C$4,Loc!$K$2),Nhap!$F$5:$F$1000,Loc!A38)</f>
        <v>0</v>
      </c>
      <c r="P38" s="7">
        <f>SUMIFS(Nhap!$I$5:$I$1000,Nhap!$E$5:$E$1000,DATE(Thang!$E$4,Thang!$C$4,Loc!$L$2),Nhap!$F$5:$F$1000,Loc!A38)</f>
        <v>0</v>
      </c>
      <c r="Q38" s="7">
        <f>SUMIFS(Nhap!$I$5:$I$1000,Nhap!$E$5:$E$1000,DATE(Thang!$E$4,Thang!$C$4,Loc!$M$2),Nhap!$F$5:$F$1000,Loc!A38)</f>
        <v>0</v>
      </c>
      <c r="R38" s="7">
        <f>SUMIFS(Nhap!$I$5:$I$1000,Nhap!$E$5:$E$1000,DATE(Thang!$E$4,Thang!$C$4,Loc!$N$2),Nhap!$F$5:$F$1000,Loc!A38)</f>
        <v>0</v>
      </c>
      <c r="S38" s="7">
        <f>SUMIFS(Nhap!$I$5:$I$1000,Nhap!$E$5:$E$1000,DATE(Thang!$E$4,Thang!$C$4,Loc!$O$2),Nhap!$F$5:$F$1000,Loc!A38)</f>
        <v>0</v>
      </c>
      <c r="T38" s="7">
        <f>SUMIFS(Nhap!$I$5:$I$1000,Nhap!$E$5:$E$1000,DATE(Thang!$E$4,Thang!$C$4,Loc!$P$2),Nhap!$F$5:$F$1000,Loc!A38)</f>
        <v>0</v>
      </c>
      <c r="U38" s="7">
        <f>SUMIFS(Nhap!$I$5:$I$1000,Nhap!$E$5:$E$1000,DATE(Thang!$E$4,Thang!$C$4,Loc!$Q$2),Nhap!$F$5:$F$1000,Loc!A38)</f>
        <v>0</v>
      </c>
      <c r="V38" s="7">
        <f>SUMIFS(Nhap!$I$5:$I$1000,Nhap!$E$5:$E$1000,DATE(Thang!$E$4,Thang!$C$4,Loc!$R$2),Nhap!$F$5:$F$1000,Loc!A38)</f>
        <v>0</v>
      </c>
      <c r="W38" s="7">
        <f>SUMIFS(Nhap!$I$5:$I$1000,Nhap!$E$5:$E$1000,DATE(Thang!$E$4,Thang!$C$4,Loc!$S$2),Nhap!$F$5:$F$1000,Loc!A38)</f>
        <v>0</v>
      </c>
      <c r="X38" s="7">
        <f>SUMIFS(Nhap!$I$5:$I$1000,Nhap!$E$5:$E$1000,DATE(Thang!$E$4,Thang!$C$4,Loc!$T$2),Nhap!$F$5:$F$1000,Loc!A38)</f>
        <v>0</v>
      </c>
      <c r="Y38" s="7">
        <f>SUMIFS(Nhap!$I$5:$I$1000,Nhap!$E$5:$E$1000,DATE(Thang!$E$4,Thang!$C$4,Loc!$U$2),Nhap!$F$5:$F$1000,Loc!A38)</f>
        <v>0</v>
      </c>
      <c r="Z38" s="7">
        <f>SUMIFS(Nhap!$I$5:$I$1000,Nhap!$E$5:$E$1000,DATE(Thang!$E$4,Thang!$C$4,Loc!$V$2),Nhap!$F$5:$F$1000,Loc!A38)</f>
        <v>0</v>
      </c>
      <c r="AA38" s="7">
        <f>SUMIFS(Nhap!$I$5:$I$1000,Nhap!$E$5:$E$1000,DATE(Thang!$E$4,Thang!$C$4,Loc!$W$2),Nhap!$F$5:$F$1000,Loc!A38)</f>
        <v>0</v>
      </c>
      <c r="AB38" s="7">
        <f>SUMIFS(Nhap!$I$5:$I$1000,Nhap!$E$5:$E$1000,DATE(Thang!$E$4,Thang!$C$4,Loc!$X$2),Nhap!$F$5:$F$1000,Loc!A38)</f>
        <v>0</v>
      </c>
      <c r="AC38" s="7">
        <f>SUMIFS(Nhap!$I$5:$I$1000,Nhap!$E$5:$E$1000,DATE(Thang!$E$4,Thang!$C$4,Loc!$Y$2),Nhap!$F$5:$F$1000,Loc!A38)</f>
        <v>0</v>
      </c>
      <c r="AD38" s="7">
        <f>SUMIFS(Nhap!$I$5:$I$1000,Nhap!$E$5:$E$1000,DATE(Thang!$E$4,Thang!$C$4,Loc!$Z$2),Nhap!$F$5:$F$1000,Loc!A38)</f>
        <v>0</v>
      </c>
      <c r="AE38" s="7">
        <f>SUMIFS(Nhap!$I$5:$I$1000,Nhap!$E$5:$E$1000,DATE(Thang!$E$4,Thang!$C$4,Loc!$AA$2),Nhap!$F$5:$F$1000,Loc!A38)</f>
        <v>0</v>
      </c>
      <c r="AF38" s="7">
        <f>SUMIFS(Nhap!$I$5:$I$1000,Nhap!$E$5:$E$1000,DATE(Thang!$E$4,Thang!$C$4,Loc!$AB$2),Nhap!$F$5:$F$1000,Loc!A38)</f>
        <v>0</v>
      </c>
      <c r="AG38" s="7">
        <f>SUMIFS(Nhap!$I$5:$I$1000,Nhap!$E$5:$E$1000,DATE(Thang!$E$4,Thang!$C$4,Loc!$AC$2),Nhap!$F$5:$F$1000,Loc!A38)</f>
        <v>0</v>
      </c>
      <c r="AH38" s="7">
        <f>SUMIFS(Nhap!$I$5:$I$1000,Nhap!$E$5:$E$1000,DATE(Thang!$E$4,Thang!$C$4,Loc!$AD$2),Nhap!$F$5:$F$1000,Loc!$A$5)</f>
        <v>0</v>
      </c>
      <c r="AI38" s="7">
        <f>SUMIFS(Nhap!$I$5:$I$1000,Nhap!$E$5:$E$1000,DATE(Thang!$E$4,Thang!$C$4,Loc!$AE$2),Nhap!$F$5:$F$1000,Loc!A38)</f>
        <v>0</v>
      </c>
      <c r="AJ38" s="7">
        <f>SUMIFS(Nhap!$I$5:$I$1000,Nhap!$E$5:$E$1000,DATE(Thang!$E$4,Thang!$C$4,Loc!$AF$2),Nhap!$F$5:$F$1000,Loc!A38)</f>
        <v>0</v>
      </c>
      <c r="AK38" s="7">
        <f>SUMIFS(Nhap!$I$5:$I$1000,Nhap!$E$5:$E$1000,DATE(Thang!$E$4,Thang!$C$4,Loc!$AG$2),Nhap!$F$5:$F$1000,Loc!A38)</f>
        <v>0</v>
      </c>
      <c r="AL38" s="7">
        <f>SUMIFS(Nhap!$I$5:$I$1000,Nhap!$E$5:$E$1000,DATE(Thang!$E$4,Thang!$C$4,Loc!$AH$2),Nhap!$F$5:$F$1000,Loc!A38)</f>
        <v>0</v>
      </c>
      <c r="AM38" s="7">
        <f>SUMIFS(Nhap!$I$5:$I$1000,Nhap!$E$5:$E$1000,DATE(Thang!$E$4,Thang!$C$4,Loc!$AI$2),Nhap!$F$5:$F$1000,Loc!A38)</f>
        <v>0</v>
      </c>
      <c r="AN38" s="7">
        <f>SUMIFS(Nhap!$I$5:$I$1000,Nhap!$E$5:$E$1000,DATE(Thang!$E$4,Thang!$C$4,Loc!$AJ$2),Nhap!$F$5:$F$1000,Loc!A38)</f>
        <v>0</v>
      </c>
      <c r="AO38" s="7">
        <f>SUMIFS(Xuat!$G$5:$G$1000,Xuat!$C$5:$C$1000,DATE(Thang!$E$4,Thang!$C$4,AO$2),Xuat!$D$5:$D$1000,Loc!$A38)</f>
        <v>0</v>
      </c>
      <c r="AP38" s="7">
        <f>SUMIFS(Xuat!$G$5:$G$1000,Xuat!$C$5:$C$1000,DATE(Thang!$E$4,Thang!$C$4,AP$2),Xuat!$D$5:$D$1000,Loc!$A38)</f>
        <v>0</v>
      </c>
      <c r="AQ38" s="7">
        <f>SUMIFS(Xuat!$G$5:$G$1000,Xuat!$C$5:$C$1000,DATE(Thang!$E$4,Thang!$C$4,AQ$2),Xuat!$D$5:$D$1000,Loc!$A38)</f>
        <v>0</v>
      </c>
      <c r="AR38" s="7">
        <f>SUMIFS(Xuat!$G$5:$G$1000,Xuat!$C$5:$C$1000,DATE(Thang!$E$4,Thang!$C$4,AR$2),Xuat!$D$5:$D$1000,Loc!$A38)</f>
        <v>0</v>
      </c>
      <c r="AS38" s="7">
        <f>SUMIFS(Xuat!$G$5:$G$1000,Xuat!$C$5:$C$1000,DATE(Thang!$E$4,Thang!$C$4,AS$2),Xuat!$D$5:$D$1000,Loc!$A38)</f>
        <v>0</v>
      </c>
      <c r="AT38" s="7">
        <f>SUMIFS(Xuat!$G$5:$G$1000,Xuat!$C$5:$C$1000,DATE(Thang!$E$4,Thang!$C$4,AT$2),Xuat!$D$5:$D$1000,Loc!$A38)</f>
        <v>0</v>
      </c>
      <c r="AU38" s="7">
        <f>SUMIFS(Xuat!$G$5:$G$1000,Xuat!$C$5:$C$1000,DATE(Thang!$E$4,Thang!$C$4,AU$2),Xuat!$D$5:$D$1000,Loc!$A38)</f>
        <v>0</v>
      </c>
      <c r="AV38" s="7">
        <f>SUMIFS(Xuat!$G$5:$G$1000,Xuat!$C$5:$C$1000,DATE(Thang!$E$4,Thang!$C$4,AV$2),Xuat!$D$5:$D$1000,Loc!$A38)</f>
        <v>0</v>
      </c>
      <c r="AW38" s="7">
        <f>SUMIFS(Xuat!$G$5:$G$1000,Xuat!$C$5:$C$1000,DATE(Thang!$E$4,Thang!$C$4,AW$2),Xuat!$D$5:$D$1000,Loc!$A38)</f>
        <v>0</v>
      </c>
      <c r="AX38" s="7">
        <f>SUMIFS(Xuat!$G$5:$G$1000,Xuat!$C$5:$C$1000,DATE(Thang!$E$4,Thang!$C$4,AX$2),Xuat!$D$5:$D$1000,Loc!$A38)</f>
        <v>0</v>
      </c>
      <c r="AY38" s="7">
        <f>SUMIFS(Xuat!$G$5:$G$1000,Xuat!$C$5:$C$1000,DATE(Thang!$E$4,Thang!$C$4,AY$2),Xuat!$D$5:$D$1000,Loc!$A38)</f>
        <v>0</v>
      </c>
      <c r="AZ38" s="7">
        <f>SUMIFS(Xuat!$G$5:$G$1000,Xuat!$C$5:$C$1000,DATE(Thang!$E$4,Thang!$C$4,AZ$2),Xuat!$D$5:$D$1000,Loc!$A38)</f>
        <v>0</v>
      </c>
      <c r="BA38" s="7">
        <f>SUMIFS(Xuat!$G$5:$G$1000,Xuat!$C$5:$C$1000,DATE(Thang!$E$4,Thang!$C$4,BA$2),Xuat!$D$5:$D$1000,Loc!$A38)</f>
        <v>0</v>
      </c>
      <c r="BB38" s="7">
        <f>SUMIFS(Xuat!$G$5:$G$1000,Xuat!$C$5:$C$1000,DATE(Thang!$E$4,Thang!$C$4,BB$2),Xuat!$D$5:$D$1000,Loc!$A38)</f>
        <v>0</v>
      </c>
      <c r="BC38" s="7">
        <f>SUMIFS(Xuat!$G$5:$G$1000,Xuat!$C$5:$C$1000,DATE(Thang!$E$4,Thang!$C$4,BC$2),Xuat!$D$5:$D$1000,Loc!$A38)</f>
        <v>0</v>
      </c>
      <c r="BD38" s="7">
        <f>SUMIFS(Xuat!$G$5:$G$1000,Xuat!$C$5:$C$1000,DATE(Thang!$E$4,Thang!$C$4,BD$2),Xuat!$D$5:$D$1000,Loc!$A38)</f>
        <v>0</v>
      </c>
      <c r="BE38" s="7">
        <f>SUMIFS(Xuat!$G$5:$G$1000,Xuat!$C$5:$C$1000,DATE(Thang!$E$4,Thang!$C$4,BE$2),Xuat!$D$5:$D$1000,Loc!$A38)</f>
        <v>0</v>
      </c>
      <c r="BF38" s="7">
        <f>SUMIFS(Xuat!$G$5:$G$1000,Xuat!$C$5:$C$1000,DATE(Thang!$E$4,Thang!$C$4,BF$2),Xuat!$D$5:$D$1000,Loc!$A38)</f>
        <v>0</v>
      </c>
      <c r="BG38" s="7">
        <f>SUMIFS(Xuat!$G$5:$G$1000,Xuat!$C$5:$C$1000,DATE(Thang!$E$4,Thang!$C$4,BG$2),Xuat!$D$5:$D$1000,Loc!$A38)</f>
        <v>0</v>
      </c>
      <c r="BH38" s="7">
        <f>SUMIFS(Xuat!$G$5:$G$1000,Xuat!$C$5:$C$1000,DATE(Thang!$E$4,Thang!$C$4,BH$2),Xuat!$D$5:$D$1000,Loc!$A38)</f>
        <v>0</v>
      </c>
      <c r="BI38" s="7">
        <f>SUMIFS(Xuat!$G$5:$G$1000,Xuat!$C$5:$C$1000,DATE(Thang!$E$4,Thang!$C$4,BI$2),Xuat!$D$5:$D$1000,Loc!$A38)</f>
        <v>0</v>
      </c>
      <c r="BJ38" s="7">
        <f>SUMIFS(Xuat!$G$5:$G$1000,Xuat!$C$5:$C$1000,DATE(Thang!$E$4,Thang!$C$4,BJ$2),Xuat!$D$5:$D$1000,Loc!$A38)</f>
        <v>0</v>
      </c>
      <c r="BK38" s="7">
        <f>SUMIFS(Xuat!$G$5:$G$1000,Xuat!$C$5:$C$1000,DATE(Thang!$E$4,Thang!$C$4,BK$2),Xuat!$D$5:$D$1000,Loc!$A38)</f>
        <v>0</v>
      </c>
      <c r="BL38" s="7">
        <f>SUMIFS(Xuat!$G$5:$G$1000,Xuat!$C$5:$C$1000,DATE(Thang!$E$4,Thang!$C$4,BL$2),Xuat!$D$5:$D$1000,Loc!$A38)</f>
        <v>0</v>
      </c>
      <c r="BM38" s="7">
        <f>SUMIFS(Xuat!$G$5:$G$1000,Xuat!$C$5:$C$1000,DATE(Thang!$E$4,Thang!$C$4,BM$2),Xuat!$D$5:$D$1000,Loc!$A38)</f>
        <v>0</v>
      </c>
      <c r="BN38" s="7">
        <f>SUMIFS(Xuat!$G$5:$G$1000,Xuat!$C$5:$C$1000,DATE(Thang!$E$4,Thang!$C$4,BN$2),Xuat!$D$5:$D$1000,Loc!$A38)</f>
        <v>0</v>
      </c>
      <c r="BO38" s="7">
        <f>SUMIFS(Xuat!$G$5:$G$1000,Xuat!$C$5:$C$1000,DATE(Thang!$E$4,Thang!$C$4,BO$2),Xuat!$D$5:$D$1000,Loc!$A38)</f>
        <v>0</v>
      </c>
      <c r="BP38" s="7">
        <f>SUMIFS(Xuat!$G$5:$G$1000,Xuat!$C$5:$C$1000,DATE(Thang!$E$4,Thang!$C$4,BP$2),Xuat!$D$5:$D$1000,Loc!$A38)</f>
        <v>0</v>
      </c>
      <c r="BQ38" s="7">
        <f>SUMIFS(Xuat!$G$5:$G$1000,Xuat!$C$5:$C$1000,DATE(Thang!$E$4,Thang!$C$4,BQ$2),Xuat!$D$5:$D$1000,Loc!$A38)</f>
        <v>0</v>
      </c>
      <c r="BR38" s="7">
        <f>SUMIFS(Xuat!$G$5:$G$1000,Xuat!$C$5:$C$1000,DATE(Thang!$E$4,Thang!$C$4,BR$2),Xuat!$D$5:$D$1000,Loc!$A38)</f>
        <v>0</v>
      </c>
      <c r="BS38" s="7">
        <f>SUMIFS(Xuat!$G$5:$G$1000,Xuat!$C$5:$C$1000,DATE(Thang!$E$4,Thang!$C$4,BS$2),Xuat!$D$5:$D$1000,Loc!$A38)</f>
        <v>0</v>
      </c>
    </row>
    <row r="39" spans="1:71" x14ac:dyDescent="0.2">
      <c r="A39" s="2">
        <f>DM!C39</f>
        <v>0</v>
      </c>
      <c r="B39" s="3">
        <f>VLOOKUP(A39,Tondau!$B$5:$F$500,3,0)</f>
        <v>0</v>
      </c>
      <c r="C39" s="3">
        <f>VLOOKUP(Tinhgiavon!A39,Tondau!$B$5:$E$500,4,0)</f>
        <v>0</v>
      </c>
      <c r="D39" s="3">
        <f t="shared" si="2"/>
        <v>0</v>
      </c>
      <c r="E39" s="3">
        <f>SUMIF(Nhap!$F$5:$F$1000,Tinhgiavon!A39,Nhap!$K$5:$K$1000)</f>
        <v>0</v>
      </c>
      <c r="F39" s="3">
        <f t="shared" si="3"/>
        <v>0</v>
      </c>
      <c r="G39" s="3">
        <f t="shared" si="4"/>
        <v>0</v>
      </c>
      <c r="H39" s="3">
        <f t="shared" si="5"/>
        <v>0</v>
      </c>
      <c r="I39" s="3">
        <f t="shared" si="6"/>
        <v>0</v>
      </c>
      <c r="J39" s="7">
        <f>SUMIFS(Nhap!$I$5:$I$1000,Nhap!$E$5:$E$1000,DATE(Thang!$E$4,Thang!$C$4,Loc!$F$2),Nhap!$F$5:$F$1000,Loc!A39)</f>
        <v>0</v>
      </c>
      <c r="K39" s="7">
        <f>SUMIFS(Nhap!$I$5:$I$1000,Nhap!$E$5:$E$1000,DATE(Thang!$E$4,Thang!$C$4,Loc!$G$2),Nhap!$F$5:$F$1000,Loc!A39)</f>
        <v>0</v>
      </c>
      <c r="L39" s="7">
        <f>SUMIFS(Nhap!$I$5:$I$1000,Nhap!$E$5:$E$1000,DATE(Thang!$E$4,Thang!$C$4,Loc!$H$2),Nhap!$F$5:$F$1000,Loc!A39)</f>
        <v>0</v>
      </c>
      <c r="M39" s="7">
        <f>SUMIFS(Nhap!$I$5:$I$1000,Nhap!$E$5:$E$1000,DATE(Thang!$E$4,Thang!$C$4,Loc!$I$2),Nhap!$F$5:$F$1000,Loc!A39)</f>
        <v>0</v>
      </c>
      <c r="N39" s="7">
        <f>SUMIFS(Nhap!$I$5:$I$1000,Nhap!$E$5:$E$1000,DATE(Thang!$E$4,Thang!$C$4,Loc!$J$2),Nhap!$F$5:$F$1000,Loc!A39)</f>
        <v>0</v>
      </c>
      <c r="O39" s="7">
        <f>SUMIFS(Nhap!$I$5:$I$1000,Nhap!$E$5:$E$1000,DATE(Thang!$E$4,Thang!$C$4,Loc!$K$2),Nhap!$F$5:$F$1000,Loc!A39)</f>
        <v>0</v>
      </c>
      <c r="P39" s="7">
        <f>SUMIFS(Nhap!$I$5:$I$1000,Nhap!$E$5:$E$1000,DATE(Thang!$E$4,Thang!$C$4,Loc!$L$2),Nhap!$F$5:$F$1000,Loc!A39)</f>
        <v>0</v>
      </c>
      <c r="Q39" s="7">
        <f>SUMIFS(Nhap!$I$5:$I$1000,Nhap!$E$5:$E$1000,DATE(Thang!$E$4,Thang!$C$4,Loc!$M$2),Nhap!$F$5:$F$1000,Loc!A39)</f>
        <v>0</v>
      </c>
      <c r="R39" s="7">
        <f>SUMIFS(Nhap!$I$5:$I$1000,Nhap!$E$5:$E$1000,DATE(Thang!$E$4,Thang!$C$4,Loc!$N$2),Nhap!$F$5:$F$1000,Loc!A39)</f>
        <v>0</v>
      </c>
      <c r="S39" s="7">
        <f>SUMIFS(Nhap!$I$5:$I$1000,Nhap!$E$5:$E$1000,DATE(Thang!$E$4,Thang!$C$4,Loc!$O$2),Nhap!$F$5:$F$1000,Loc!A39)</f>
        <v>0</v>
      </c>
      <c r="T39" s="7">
        <f>SUMIFS(Nhap!$I$5:$I$1000,Nhap!$E$5:$E$1000,DATE(Thang!$E$4,Thang!$C$4,Loc!$P$2),Nhap!$F$5:$F$1000,Loc!A39)</f>
        <v>0</v>
      </c>
      <c r="U39" s="7">
        <f>SUMIFS(Nhap!$I$5:$I$1000,Nhap!$E$5:$E$1000,DATE(Thang!$E$4,Thang!$C$4,Loc!$Q$2),Nhap!$F$5:$F$1000,Loc!A39)</f>
        <v>0</v>
      </c>
      <c r="V39" s="7">
        <f>SUMIFS(Nhap!$I$5:$I$1000,Nhap!$E$5:$E$1000,DATE(Thang!$E$4,Thang!$C$4,Loc!$R$2),Nhap!$F$5:$F$1000,Loc!A39)</f>
        <v>0</v>
      </c>
      <c r="W39" s="7">
        <f>SUMIFS(Nhap!$I$5:$I$1000,Nhap!$E$5:$E$1000,DATE(Thang!$E$4,Thang!$C$4,Loc!$S$2),Nhap!$F$5:$F$1000,Loc!A39)</f>
        <v>0</v>
      </c>
      <c r="X39" s="7">
        <f>SUMIFS(Nhap!$I$5:$I$1000,Nhap!$E$5:$E$1000,DATE(Thang!$E$4,Thang!$C$4,Loc!$T$2),Nhap!$F$5:$F$1000,Loc!A39)</f>
        <v>0</v>
      </c>
      <c r="Y39" s="7">
        <f>SUMIFS(Nhap!$I$5:$I$1000,Nhap!$E$5:$E$1000,DATE(Thang!$E$4,Thang!$C$4,Loc!$U$2),Nhap!$F$5:$F$1000,Loc!A39)</f>
        <v>0</v>
      </c>
      <c r="Z39" s="7">
        <f>SUMIFS(Nhap!$I$5:$I$1000,Nhap!$E$5:$E$1000,DATE(Thang!$E$4,Thang!$C$4,Loc!$V$2),Nhap!$F$5:$F$1000,Loc!A39)</f>
        <v>0</v>
      </c>
      <c r="AA39" s="7">
        <f>SUMIFS(Nhap!$I$5:$I$1000,Nhap!$E$5:$E$1000,DATE(Thang!$E$4,Thang!$C$4,Loc!$W$2),Nhap!$F$5:$F$1000,Loc!A39)</f>
        <v>0</v>
      </c>
      <c r="AB39" s="7">
        <f>SUMIFS(Nhap!$I$5:$I$1000,Nhap!$E$5:$E$1000,DATE(Thang!$E$4,Thang!$C$4,Loc!$X$2),Nhap!$F$5:$F$1000,Loc!A39)</f>
        <v>0</v>
      </c>
      <c r="AC39" s="7">
        <f>SUMIFS(Nhap!$I$5:$I$1000,Nhap!$E$5:$E$1000,DATE(Thang!$E$4,Thang!$C$4,Loc!$Y$2),Nhap!$F$5:$F$1000,Loc!A39)</f>
        <v>0</v>
      </c>
      <c r="AD39" s="7">
        <f>SUMIFS(Nhap!$I$5:$I$1000,Nhap!$E$5:$E$1000,DATE(Thang!$E$4,Thang!$C$4,Loc!$Z$2),Nhap!$F$5:$F$1000,Loc!A39)</f>
        <v>0</v>
      </c>
      <c r="AE39" s="7">
        <f>SUMIFS(Nhap!$I$5:$I$1000,Nhap!$E$5:$E$1000,DATE(Thang!$E$4,Thang!$C$4,Loc!$AA$2),Nhap!$F$5:$F$1000,Loc!A39)</f>
        <v>0</v>
      </c>
      <c r="AF39" s="7">
        <f>SUMIFS(Nhap!$I$5:$I$1000,Nhap!$E$5:$E$1000,DATE(Thang!$E$4,Thang!$C$4,Loc!$AB$2),Nhap!$F$5:$F$1000,Loc!A39)</f>
        <v>0</v>
      </c>
      <c r="AG39" s="7">
        <f>SUMIFS(Nhap!$I$5:$I$1000,Nhap!$E$5:$E$1000,DATE(Thang!$E$4,Thang!$C$4,Loc!$AC$2),Nhap!$F$5:$F$1000,Loc!A39)</f>
        <v>0</v>
      </c>
      <c r="AH39" s="7">
        <f>SUMIFS(Nhap!$I$5:$I$1000,Nhap!$E$5:$E$1000,DATE(Thang!$E$4,Thang!$C$4,Loc!$AD$2),Nhap!$F$5:$F$1000,Loc!$A$5)</f>
        <v>0</v>
      </c>
      <c r="AI39" s="7">
        <f>SUMIFS(Nhap!$I$5:$I$1000,Nhap!$E$5:$E$1000,DATE(Thang!$E$4,Thang!$C$4,Loc!$AE$2),Nhap!$F$5:$F$1000,Loc!A39)</f>
        <v>0</v>
      </c>
      <c r="AJ39" s="7">
        <f>SUMIFS(Nhap!$I$5:$I$1000,Nhap!$E$5:$E$1000,DATE(Thang!$E$4,Thang!$C$4,Loc!$AF$2),Nhap!$F$5:$F$1000,Loc!A39)</f>
        <v>0</v>
      </c>
      <c r="AK39" s="7">
        <f>SUMIFS(Nhap!$I$5:$I$1000,Nhap!$E$5:$E$1000,DATE(Thang!$E$4,Thang!$C$4,Loc!$AG$2),Nhap!$F$5:$F$1000,Loc!A39)</f>
        <v>0</v>
      </c>
      <c r="AL39" s="7">
        <f>SUMIFS(Nhap!$I$5:$I$1000,Nhap!$E$5:$E$1000,DATE(Thang!$E$4,Thang!$C$4,Loc!$AH$2),Nhap!$F$5:$F$1000,Loc!A39)</f>
        <v>0</v>
      </c>
      <c r="AM39" s="7">
        <f>SUMIFS(Nhap!$I$5:$I$1000,Nhap!$E$5:$E$1000,DATE(Thang!$E$4,Thang!$C$4,Loc!$AI$2),Nhap!$F$5:$F$1000,Loc!A39)</f>
        <v>0</v>
      </c>
      <c r="AN39" s="7">
        <f>SUMIFS(Nhap!$I$5:$I$1000,Nhap!$E$5:$E$1000,DATE(Thang!$E$4,Thang!$C$4,Loc!$AJ$2),Nhap!$F$5:$F$1000,Loc!A39)</f>
        <v>0</v>
      </c>
      <c r="AO39" s="7">
        <f>SUMIFS(Xuat!$G$5:$G$1000,Xuat!$C$5:$C$1000,DATE(Thang!$E$4,Thang!$C$4,AO$2),Xuat!$D$5:$D$1000,Loc!$A39)</f>
        <v>0</v>
      </c>
      <c r="AP39" s="7">
        <f>SUMIFS(Xuat!$G$5:$G$1000,Xuat!$C$5:$C$1000,DATE(Thang!$E$4,Thang!$C$4,AP$2),Xuat!$D$5:$D$1000,Loc!$A39)</f>
        <v>0</v>
      </c>
      <c r="AQ39" s="7">
        <f>SUMIFS(Xuat!$G$5:$G$1000,Xuat!$C$5:$C$1000,DATE(Thang!$E$4,Thang!$C$4,AQ$2),Xuat!$D$5:$D$1000,Loc!$A39)</f>
        <v>0</v>
      </c>
      <c r="AR39" s="7">
        <f>SUMIFS(Xuat!$G$5:$G$1000,Xuat!$C$5:$C$1000,DATE(Thang!$E$4,Thang!$C$4,AR$2),Xuat!$D$5:$D$1000,Loc!$A39)</f>
        <v>0</v>
      </c>
      <c r="AS39" s="7">
        <f>SUMIFS(Xuat!$G$5:$G$1000,Xuat!$C$5:$C$1000,DATE(Thang!$E$4,Thang!$C$4,AS$2),Xuat!$D$5:$D$1000,Loc!$A39)</f>
        <v>0</v>
      </c>
      <c r="AT39" s="7">
        <f>SUMIFS(Xuat!$G$5:$G$1000,Xuat!$C$5:$C$1000,DATE(Thang!$E$4,Thang!$C$4,AT$2),Xuat!$D$5:$D$1000,Loc!$A39)</f>
        <v>0</v>
      </c>
      <c r="AU39" s="7">
        <f>SUMIFS(Xuat!$G$5:$G$1000,Xuat!$C$5:$C$1000,DATE(Thang!$E$4,Thang!$C$4,AU$2),Xuat!$D$5:$D$1000,Loc!$A39)</f>
        <v>0</v>
      </c>
      <c r="AV39" s="7">
        <f>SUMIFS(Xuat!$G$5:$G$1000,Xuat!$C$5:$C$1000,DATE(Thang!$E$4,Thang!$C$4,AV$2),Xuat!$D$5:$D$1000,Loc!$A39)</f>
        <v>0</v>
      </c>
      <c r="AW39" s="7">
        <f>SUMIFS(Xuat!$G$5:$G$1000,Xuat!$C$5:$C$1000,DATE(Thang!$E$4,Thang!$C$4,AW$2),Xuat!$D$5:$D$1000,Loc!$A39)</f>
        <v>0</v>
      </c>
      <c r="AX39" s="7">
        <f>SUMIFS(Xuat!$G$5:$G$1000,Xuat!$C$5:$C$1000,DATE(Thang!$E$4,Thang!$C$4,AX$2),Xuat!$D$5:$D$1000,Loc!$A39)</f>
        <v>0</v>
      </c>
      <c r="AY39" s="7">
        <f>SUMIFS(Xuat!$G$5:$G$1000,Xuat!$C$5:$C$1000,DATE(Thang!$E$4,Thang!$C$4,AY$2),Xuat!$D$5:$D$1000,Loc!$A39)</f>
        <v>0</v>
      </c>
      <c r="AZ39" s="7">
        <f>SUMIFS(Xuat!$G$5:$G$1000,Xuat!$C$5:$C$1000,DATE(Thang!$E$4,Thang!$C$4,AZ$2),Xuat!$D$5:$D$1000,Loc!$A39)</f>
        <v>0</v>
      </c>
      <c r="BA39" s="7">
        <f>SUMIFS(Xuat!$G$5:$G$1000,Xuat!$C$5:$C$1000,DATE(Thang!$E$4,Thang!$C$4,BA$2),Xuat!$D$5:$D$1000,Loc!$A39)</f>
        <v>0</v>
      </c>
      <c r="BB39" s="7">
        <f>SUMIFS(Xuat!$G$5:$G$1000,Xuat!$C$5:$C$1000,DATE(Thang!$E$4,Thang!$C$4,BB$2),Xuat!$D$5:$D$1000,Loc!$A39)</f>
        <v>0</v>
      </c>
      <c r="BC39" s="7">
        <f>SUMIFS(Xuat!$G$5:$G$1000,Xuat!$C$5:$C$1000,DATE(Thang!$E$4,Thang!$C$4,BC$2),Xuat!$D$5:$D$1000,Loc!$A39)</f>
        <v>0</v>
      </c>
      <c r="BD39" s="7">
        <f>SUMIFS(Xuat!$G$5:$G$1000,Xuat!$C$5:$C$1000,DATE(Thang!$E$4,Thang!$C$4,BD$2),Xuat!$D$5:$D$1000,Loc!$A39)</f>
        <v>0</v>
      </c>
      <c r="BE39" s="7">
        <f>SUMIFS(Xuat!$G$5:$G$1000,Xuat!$C$5:$C$1000,DATE(Thang!$E$4,Thang!$C$4,BE$2),Xuat!$D$5:$D$1000,Loc!$A39)</f>
        <v>0</v>
      </c>
      <c r="BF39" s="7">
        <f>SUMIFS(Xuat!$G$5:$G$1000,Xuat!$C$5:$C$1000,DATE(Thang!$E$4,Thang!$C$4,BF$2),Xuat!$D$5:$D$1000,Loc!$A39)</f>
        <v>0</v>
      </c>
      <c r="BG39" s="7">
        <f>SUMIFS(Xuat!$G$5:$G$1000,Xuat!$C$5:$C$1000,DATE(Thang!$E$4,Thang!$C$4,BG$2),Xuat!$D$5:$D$1000,Loc!$A39)</f>
        <v>0</v>
      </c>
      <c r="BH39" s="7">
        <f>SUMIFS(Xuat!$G$5:$G$1000,Xuat!$C$5:$C$1000,DATE(Thang!$E$4,Thang!$C$4,BH$2),Xuat!$D$5:$D$1000,Loc!$A39)</f>
        <v>0</v>
      </c>
      <c r="BI39" s="7">
        <f>SUMIFS(Xuat!$G$5:$G$1000,Xuat!$C$5:$C$1000,DATE(Thang!$E$4,Thang!$C$4,BI$2),Xuat!$D$5:$D$1000,Loc!$A39)</f>
        <v>0</v>
      </c>
      <c r="BJ39" s="7">
        <f>SUMIFS(Xuat!$G$5:$G$1000,Xuat!$C$5:$C$1000,DATE(Thang!$E$4,Thang!$C$4,BJ$2),Xuat!$D$5:$D$1000,Loc!$A39)</f>
        <v>0</v>
      </c>
      <c r="BK39" s="7">
        <f>SUMIFS(Xuat!$G$5:$G$1000,Xuat!$C$5:$C$1000,DATE(Thang!$E$4,Thang!$C$4,BK$2),Xuat!$D$5:$D$1000,Loc!$A39)</f>
        <v>0</v>
      </c>
      <c r="BL39" s="7">
        <f>SUMIFS(Xuat!$G$5:$G$1000,Xuat!$C$5:$C$1000,DATE(Thang!$E$4,Thang!$C$4,BL$2),Xuat!$D$5:$D$1000,Loc!$A39)</f>
        <v>0</v>
      </c>
      <c r="BM39" s="7">
        <f>SUMIFS(Xuat!$G$5:$G$1000,Xuat!$C$5:$C$1000,DATE(Thang!$E$4,Thang!$C$4,BM$2),Xuat!$D$5:$D$1000,Loc!$A39)</f>
        <v>0</v>
      </c>
      <c r="BN39" s="7">
        <f>SUMIFS(Xuat!$G$5:$G$1000,Xuat!$C$5:$C$1000,DATE(Thang!$E$4,Thang!$C$4,BN$2),Xuat!$D$5:$D$1000,Loc!$A39)</f>
        <v>0</v>
      </c>
      <c r="BO39" s="7">
        <f>SUMIFS(Xuat!$G$5:$G$1000,Xuat!$C$5:$C$1000,DATE(Thang!$E$4,Thang!$C$4,BO$2),Xuat!$D$5:$D$1000,Loc!$A39)</f>
        <v>0</v>
      </c>
      <c r="BP39" s="7">
        <f>SUMIFS(Xuat!$G$5:$G$1000,Xuat!$C$5:$C$1000,DATE(Thang!$E$4,Thang!$C$4,BP$2),Xuat!$D$5:$D$1000,Loc!$A39)</f>
        <v>0</v>
      </c>
      <c r="BQ39" s="7">
        <f>SUMIFS(Xuat!$G$5:$G$1000,Xuat!$C$5:$C$1000,DATE(Thang!$E$4,Thang!$C$4,BQ$2),Xuat!$D$5:$D$1000,Loc!$A39)</f>
        <v>0</v>
      </c>
      <c r="BR39" s="7">
        <f>SUMIFS(Xuat!$G$5:$G$1000,Xuat!$C$5:$C$1000,DATE(Thang!$E$4,Thang!$C$4,BR$2),Xuat!$D$5:$D$1000,Loc!$A39)</f>
        <v>0</v>
      </c>
      <c r="BS39" s="7">
        <f>SUMIFS(Xuat!$G$5:$G$1000,Xuat!$C$5:$C$1000,DATE(Thang!$E$4,Thang!$C$4,BS$2),Xuat!$D$5:$D$1000,Loc!$A39)</f>
        <v>0</v>
      </c>
    </row>
    <row r="40" spans="1:71" x14ac:dyDescent="0.2">
      <c r="A40" s="2">
        <f>DM!C40</f>
        <v>0</v>
      </c>
      <c r="B40" s="3">
        <f>VLOOKUP(A40,Tondau!$B$5:$F$500,3,0)</f>
        <v>0</v>
      </c>
      <c r="C40" s="3">
        <f>VLOOKUP(Tinhgiavon!A40,Tondau!$B$5:$E$500,4,0)</f>
        <v>0</v>
      </c>
      <c r="D40" s="3">
        <f t="shared" si="2"/>
        <v>0</v>
      </c>
      <c r="E40" s="3">
        <f>SUMIF(Nhap!$F$5:$F$1000,Tinhgiavon!A40,Nhap!$K$5:$K$1000)</f>
        <v>0</v>
      </c>
      <c r="F40" s="3">
        <f t="shared" si="3"/>
        <v>0</v>
      </c>
      <c r="G40" s="3">
        <f t="shared" si="4"/>
        <v>0</v>
      </c>
      <c r="H40" s="3">
        <f t="shared" si="5"/>
        <v>0</v>
      </c>
      <c r="I40" s="3">
        <f t="shared" si="6"/>
        <v>0</v>
      </c>
      <c r="J40" s="7">
        <f>SUMIFS(Nhap!$I$5:$I$1000,Nhap!$E$5:$E$1000,DATE(Thang!$E$4,Thang!$C$4,Loc!$F$2),Nhap!$F$5:$F$1000,Loc!A40)</f>
        <v>0</v>
      </c>
      <c r="K40" s="7">
        <f>SUMIFS(Nhap!$I$5:$I$1000,Nhap!$E$5:$E$1000,DATE(Thang!$E$4,Thang!$C$4,Loc!$G$2),Nhap!$F$5:$F$1000,Loc!A40)</f>
        <v>0</v>
      </c>
      <c r="L40" s="7">
        <f>SUMIFS(Nhap!$I$5:$I$1000,Nhap!$E$5:$E$1000,DATE(Thang!$E$4,Thang!$C$4,Loc!$H$2),Nhap!$F$5:$F$1000,Loc!A40)</f>
        <v>0</v>
      </c>
      <c r="M40" s="7">
        <f>SUMIFS(Nhap!$I$5:$I$1000,Nhap!$E$5:$E$1000,DATE(Thang!$E$4,Thang!$C$4,Loc!$I$2),Nhap!$F$5:$F$1000,Loc!A40)</f>
        <v>0</v>
      </c>
      <c r="N40" s="7">
        <f>SUMIFS(Nhap!$I$5:$I$1000,Nhap!$E$5:$E$1000,DATE(Thang!$E$4,Thang!$C$4,Loc!$J$2),Nhap!$F$5:$F$1000,Loc!A40)</f>
        <v>0</v>
      </c>
      <c r="O40" s="7">
        <f>SUMIFS(Nhap!$I$5:$I$1000,Nhap!$E$5:$E$1000,DATE(Thang!$E$4,Thang!$C$4,Loc!$K$2),Nhap!$F$5:$F$1000,Loc!A40)</f>
        <v>0</v>
      </c>
      <c r="P40" s="7">
        <f>SUMIFS(Nhap!$I$5:$I$1000,Nhap!$E$5:$E$1000,DATE(Thang!$E$4,Thang!$C$4,Loc!$L$2),Nhap!$F$5:$F$1000,Loc!A40)</f>
        <v>0</v>
      </c>
      <c r="Q40" s="7">
        <f>SUMIFS(Nhap!$I$5:$I$1000,Nhap!$E$5:$E$1000,DATE(Thang!$E$4,Thang!$C$4,Loc!$M$2),Nhap!$F$5:$F$1000,Loc!A40)</f>
        <v>0</v>
      </c>
      <c r="R40" s="7">
        <f>SUMIFS(Nhap!$I$5:$I$1000,Nhap!$E$5:$E$1000,DATE(Thang!$E$4,Thang!$C$4,Loc!$N$2),Nhap!$F$5:$F$1000,Loc!A40)</f>
        <v>0</v>
      </c>
      <c r="S40" s="7">
        <f>SUMIFS(Nhap!$I$5:$I$1000,Nhap!$E$5:$E$1000,DATE(Thang!$E$4,Thang!$C$4,Loc!$O$2),Nhap!$F$5:$F$1000,Loc!A40)</f>
        <v>0</v>
      </c>
      <c r="T40" s="7">
        <f>SUMIFS(Nhap!$I$5:$I$1000,Nhap!$E$5:$E$1000,DATE(Thang!$E$4,Thang!$C$4,Loc!$P$2),Nhap!$F$5:$F$1000,Loc!A40)</f>
        <v>0</v>
      </c>
      <c r="U40" s="7">
        <f>SUMIFS(Nhap!$I$5:$I$1000,Nhap!$E$5:$E$1000,DATE(Thang!$E$4,Thang!$C$4,Loc!$Q$2),Nhap!$F$5:$F$1000,Loc!A40)</f>
        <v>0</v>
      </c>
      <c r="V40" s="7">
        <f>SUMIFS(Nhap!$I$5:$I$1000,Nhap!$E$5:$E$1000,DATE(Thang!$E$4,Thang!$C$4,Loc!$R$2),Nhap!$F$5:$F$1000,Loc!A40)</f>
        <v>0</v>
      </c>
      <c r="W40" s="7">
        <f>SUMIFS(Nhap!$I$5:$I$1000,Nhap!$E$5:$E$1000,DATE(Thang!$E$4,Thang!$C$4,Loc!$S$2),Nhap!$F$5:$F$1000,Loc!A40)</f>
        <v>0</v>
      </c>
      <c r="X40" s="7">
        <f>SUMIFS(Nhap!$I$5:$I$1000,Nhap!$E$5:$E$1000,DATE(Thang!$E$4,Thang!$C$4,Loc!$T$2),Nhap!$F$5:$F$1000,Loc!A40)</f>
        <v>0</v>
      </c>
      <c r="Y40" s="7">
        <f>SUMIFS(Nhap!$I$5:$I$1000,Nhap!$E$5:$E$1000,DATE(Thang!$E$4,Thang!$C$4,Loc!$U$2),Nhap!$F$5:$F$1000,Loc!A40)</f>
        <v>0</v>
      </c>
      <c r="Z40" s="7">
        <f>SUMIFS(Nhap!$I$5:$I$1000,Nhap!$E$5:$E$1000,DATE(Thang!$E$4,Thang!$C$4,Loc!$V$2),Nhap!$F$5:$F$1000,Loc!A40)</f>
        <v>0</v>
      </c>
      <c r="AA40" s="7">
        <f>SUMIFS(Nhap!$I$5:$I$1000,Nhap!$E$5:$E$1000,DATE(Thang!$E$4,Thang!$C$4,Loc!$W$2),Nhap!$F$5:$F$1000,Loc!A40)</f>
        <v>0</v>
      </c>
      <c r="AB40" s="7">
        <f>SUMIFS(Nhap!$I$5:$I$1000,Nhap!$E$5:$E$1000,DATE(Thang!$E$4,Thang!$C$4,Loc!$X$2),Nhap!$F$5:$F$1000,Loc!A40)</f>
        <v>0</v>
      </c>
      <c r="AC40" s="7">
        <f>SUMIFS(Nhap!$I$5:$I$1000,Nhap!$E$5:$E$1000,DATE(Thang!$E$4,Thang!$C$4,Loc!$Y$2),Nhap!$F$5:$F$1000,Loc!A40)</f>
        <v>0</v>
      </c>
      <c r="AD40" s="7">
        <f>SUMIFS(Nhap!$I$5:$I$1000,Nhap!$E$5:$E$1000,DATE(Thang!$E$4,Thang!$C$4,Loc!$Z$2),Nhap!$F$5:$F$1000,Loc!A40)</f>
        <v>0</v>
      </c>
      <c r="AE40" s="7">
        <f>SUMIFS(Nhap!$I$5:$I$1000,Nhap!$E$5:$E$1000,DATE(Thang!$E$4,Thang!$C$4,Loc!$AA$2),Nhap!$F$5:$F$1000,Loc!A40)</f>
        <v>0</v>
      </c>
      <c r="AF40" s="7">
        <f>SUMIFS(Nhap!$I$5:$I$1000,Nhap!$E$5:$E$1000,DATE(Thang!$E$4,Thang!$C$4,Loc!$AB$2),Nhap!$F$5:$F$1000,Loc!A40)</f>
        <v>0</v>
      </c>
      <c r="AG40" s="7">
        <f>SUMIFS(Nhap!$I$5:$I$1000,Nhap!$E$5:$E$1000,DATE(Thang!$E$4,Thang!$C$4,Loc!$AC$2),Nhap!$F$5:$F$1000,Loc!A40)</f>
        <v>0</v>
      </c>
      <c r="AH40" s="7">
        <f>SUMIFS(Nhap!$I$5:$I$1000,Nhap!$E$5:$E$1000,DATE(Thang!$E$4,Thang!$C$4,Loc!$AD$2),Nhap!$F$5:$F$1000,Loc!$A$5)</f>
        <v>0</v>
      </c>
      <c r="AI40" s="7">
        <f>SUMIFS(Nhap!$I$5:$I$1000,Nhap!$E$5:$E$1000,DATE(Thang!$E$4,Thang!$C$4,Loc!$AE$2),Nhap!$F$5:$F$1000,Loc!A40)</f>
        <v>0</v>
      </c>
      <c r="AJ40" s="7">
        <f>SUMIFS(Nhap!$I$5:$I$1000,Nhap!$E$5:$E$1000,DATE(Thang!$E$4,Thang!$C$4,Loc!$AF$2),Nhap!$F$5:$F$1000,Loc!A40)</f>
        <v>0</v>
      </c>
      <c r="AK40" s="7">
        <f>SUMIFS(Nhap!$I$5:$I$1000,Nhap!$E$5:$E$1000,DATE(Thang!$E$4,Thang!$C$4,Loc!$AG$2),Nhap!$F$5:$F$1000,Loc!A40)</f>
        <v>0</v>
      </c>
      <c r="AL40" s="7">
        <f>SUMIFS(Nhap!$I$5:$I$1000,Nhap!$E$5:$E$1000,DATE(Thang!$E$4,Thang!$C$4,Loc!$AH$2),Nhap!$F$5:$F$1000,Loc!A40)</f>
        <v>0</v>
      </c>
      <c r="AM40" s="7">
        <f>SUMIFS(Nhap!$I$5:$I$1000,Nhap!$E$5:$E$1000,DATE(Thang!$E$4,Thang!$C$4,Loc!$AI$2),Nhap!$F$5:$F$1000,Loc!A40)</f>
        <v>0</v>
      </c>
      <c r="AN40" s="7">
        <f>SUMIFS(Nhap!$I$5:$I$1000,Nhap!$E$5:$E$1000,DATE(Thang!$E$4,Thang!$C$4,Loc!$AJ$2),Nhap!$F$5:$F$1000,Loc!A40)</f>
        <v>0</v>
      </c>
      <c r="AO40" s="7">
        <f>SUMIFS(Xuat!$G$5:$G$1000,Xuat!$C$5:$C$1000,DATE(Thang!$E$4,Thang!$C$4,AO$2),Xuat!$D$5:$D$1000,Loc!$A40)</f>
        <v>0</v>
      </c>
      <c r="AP40" s="7">
        <f>SUMIFS(Xuat!$G$5:$G$1000,Xuat!$C$5:$C$1000,DATE(Thang!$E$4,Thang!$C$4,AP$2),Xuat!$D$5:$D$1000,Loc!$A40)</f>
        <v>0</v>
      </c>
      <c r="AQ40" s="7">
        <f>SUMIFS(Xuat!$G$5:$G$1000,Xuat!$C$5:$C$1000,DATE(Thang!$E$4,Thang!$C$4,AQ$2),Xuat!$D$5:$D$1000,Loc!$A40)</f>
        <v>0</v>
      </c>
      <c r="AR40" s="7">
        <f>SUMIFS(Xuat!$G$5:$G$1000,Xuat!$C$5:$C$1000,DATE(Thang!$E$4,Thang!$C$4,AR$2),Xuat!$D$5:$D$1000,Loc!$A40)</f>
        <v>0</v>
      </c>
      <c r="AS40" s="7">
        <f>SUMIFS(Xuat!$G$5:$G$1000,Xuat!$C$5:$C$1000,DATE(Thang!$E$4,Thang!$C$4,AS$2),Xuat!$D$5:$D$1000,Loc!$A40)</f>
        <v>0</v>
      </c>
      <c r="AT40" s="7">
        <f>SUMIFS(Xuat!$G$5:$G$1000,Xuat!$C$5:$C$1000,DATE(Thang!$E$4,Thang!$C$4,AT$2),Xuat!$D$5:$D$1000,Loc!$A40)</f>
        <v>0</v>
      </c>
      <c r="AU40" s="7">
        <f>SUMIFS(Xuat!$G$5:$G$1000,Xuat!$C$5:$C$1000,DATE(Thang!$E$4,Thang!$C$4,AU$2),Xuat!$D$5:$D$1000,Loc!$A40)</f>
        <v>0</v>
      </c>
      <c r="AV40" s="7">
        <f>SUMIFS(Xuat!$G$5:$G$1000,Xuat!$C$5:$C$1000,DATE(Thang!$E$4,Thang!$C$4,AV$2),Xuat!$D$5:$D$1000,Loc!$A40)</f>
        <v>0</v>
      </c>
      <c r="AW40" s="7">
        <f>SUMIFS(Xuat!$G$5:$G$1000,Xuat!$C$5:$C$1000,DATE(Thang!$E$4,Thang!$C$4,AW$2),Xuat!$D$5:$D$1000,Loc!$A40)</f>
        <v>0</v>
      </c>
      <c r="AX40" s="7">
        <f>SUMIFS(Xuat!$G$5:$G$1000,Xuat!$C$5:$C$1000,DATE(Thang!$E$4,Thang!$C$4,AX$2),Xuat!$D$5:$D$1000,Loc!$A40)</f>
        <v>0</v>
      </c>
      <c r="AY40" s="7">
        <f>SUMIFS(Xuat!$G$5:$G$1000,Xuat!$C$5:$C$1000,DATE(Thang!$E$4,Thang!$C$4,AY$2),Xuat!$D$5:$D$1000,Loc!$A40)</f>
        <v>0</v>
      </c>
      <c r="AZ40" s="7">
        <f>SUMIFS(Xuat!$G$5:$G$1000,Xuat!$C$5:$C$1000,DATE(Thang!$E$4,Thang!$C$4,AZ$2),Xuat!$D$5:$D$1000,Loc!$A40)</f>
        <v>0</v>
      </c>
      <c r="BA40" s="7">
        <f>SUMIFS(Xuat!$G$5:$G$1000,Xuat!$C$5:$C$1000,DATE(Thang!$E$4,Thang!$C$4,BA$2),Xuat!$D$5:$D$1000,Loc!$A40)</f>
        <v>0</v>
      </c>
      <c r="BB40" s="7">
        <f>SUMIFS(Xuat!$G$5:$G$1000,Xuat!$C$5:$C$1000,DATE(Thang!$E$4,Thang!$C$4,BB$2),Xuat!$D$5:$D$1000,Loc!$A40)</f>
        <v>0</v>
      </c>
      <c r="BC40" s="7">
        <f>SUMIFS(Xuat!$G$5:$G$1000,Xuat!$C$5:$C$1000,DATE(Thang!$E$4,Thang!$C$4,BC$2),Xuat!$D$5:$D$1000,Loc!$A40)</f>
        <v>0</v>
      </c>
      <c r="BD40" s="7">
        <f>SUMIFS(Xuat!$G$5:$G$1000,Xuat!$C$5:$C$1000,DATE(Thang!$E$4,Thang!$C$4,BD$2),Xuat!$D$5:$D$1000,Loc!$A40)</f>
        <v>0</v>
      </c>
      <c r="BE40" s="7">
        <f>SUMIFS(Xuat!$G$5:$G$1000,Xuat!$C$5:$C$1000,DATE(Thang!$E$4,Thang!$C$4,BE$2),Xuat!$D$5:$D$1000,Loc!$A40)</f>
        <v>0</v>
      </c>
      <c r="BF40" s="7">
        <f>SUMIFS(Xuat!$G$5:$G$1000,Xuat!$C$5:$C$1000,DATE(Thang!$E$4,Thang!$C$4,BF$2),Xuat!$D$5:$D$1000,Loc!$A40)</f>
        <v>0</v>
      </c>
      <c r="BG40" s="7">
        <f>SUMIFS(Xuat!$G$5:$G$1000,Xuat!$C$5:$C$1000,DATE(Thang!$E$4,Thang!$C$4,BG$2),Xuat!$D$5:$D$1000,Loc!$A40)</f>
        <v>0</v>
      </c>
      <c r="BH40" s="7">
        <f>SUMIFS(Xuat!$G$5:$G$1000,Xuat!$C$5:$C$1000,DATE(Thang!$E$4,Thang!$C$4,BH$2),Xuat!$D$5:$D$1000,Loc!$A40)</f>
        <v>0</v>
      </c>
      <c r="BI40" s="7">
        <f>SUMIFS(Xuat!$G$5:$G$1000,Xuat!$C$5:$C$1000,DATE(Thang!$E$4,Thang!$C$4,BI$2),Xuat!$D$5:$D$1000,Loc!$A40)</f>
        <v>0</v>
      </c>
      <c r="BJ40" s="7">
        <f>SUMIFS(Xuat!$G$5:$G$1000,Xuat!$C$5:$C$1000,DATE(Thang!$E$4,Thang!$C$4,BJ$2),Xuat!$D$5:$D$1000,Loc!$A40)</f>
        <v>0</v>
      </c>
      <c r="BK40" s="7">
        <f>SUMIFS(Xuat!$G$5:$G$1000,Xuat!$C$5:$C$1000,DATE(Thang!$E$4,Thang!$C$4,BK$2),Xuat!$D$5:$D$1000,Loc!$A40)</f>
        <v>0</v>
      </c>
      <c r="BL40" s="7">
        <f>SUMIFS(Xuat!$G$5:$G$1000,Xuat!$C$5:$C$1000,DATE(Thang!$E$4,Thang!$C$4,BL$2),Xuat!$D$5:$D$1000,Loc!$A40)</f>
        <v>0</v>
      </c>
      <c r="BM40" s="7">
        <f>SUMIFS(Xuat!$G$5:$G$1000,Xuat!$C$5:$C$1000,DATE(Thang!$E$4,Thang!$C$4,BM$2),Xuat!$D$5:$D$1000,Loc!$A40)</f>
        <v>0</v>
      </c>
      <c r="BN40" s="7">
        <f>SUMIFS(Xuat!$G$5:$G$1000,Xuat!$C$5:$C$1000,DATE(Thang!$E$4,Thang!$C$4,BN$2),Xuat!$D$5:$D$1000,Loc!$A40)</f>
        <v>0</v>
      </c>
      <c r="BO40" s="7">
        <f>SUMIFS(Xuat!$G$5:$G$1000,Xuat!$C$5:$C$1000,DATE(Thang!$E$4,Thang!$C$4,BO$2),Xuat!$D$5:$D$1000,Loc!$A40)</f>
        <v>0</v>
      </c>
      <c r="BP40" s="7">
        <f>SUMIFS(Xuat!$G$5:$G$1000,Xuat!$C$5:$C$1000,DATE(Thang!$E$4,Thang!$C$4,BP$2),Xuat!$D$5:$D$1000,Loc!$A40)</f>
        <v>0</v>
      </c>
      <c r="BQ40" s="7">
        <f>SUMIFS(Xuat!$G$5:$G$1000,Xuat!$C$5:$C$1000,DATE(Thang!$E$4,Thang!$C$4,BQ$2),Xuat!$D$5:$D$1000,Loc!$A40)</f>
        <v>0</v>
      </c>
      <c r="BR40" s="7">
        <f>SUMIFS(Xuat!$G$5:$G$1000,Xuat!$C$5:$C$1000,DATE(Thang!$E$4,Thang!$C$4,BR$2),Xuat!$D$5:$D$1000,Loc!$A40)</f>
        <v>0</v>
      </c>
      <c r="BS40" s="7">
        <f>SUMIFS(Xuat!$G$5:$G$1000,Xuat!$C$5:$C$1000,DATE(Thang!$E$4,Thang!$C$4,BS$2),Xuat!$D$5:$D$1000,Loc!$A40)</f>
        <v>0</v>
      </c>
    </row>
    <row r="41" spans="1:71" x14ac:dyDescent="0.2">
      <c r="A41" s="2">
        <f>DM!C41</f>
        <v>0</v>
      </c>
      <c r="B41" s="3">
        <f>VLOOKUP(A41,Tondau!$B$5:$F$500,3,0)</f>
        <v>0</v>
      </c>
      <c r="C41" s="3">
        <f>VLOOKUP(Tinhgiavon!A41,Tondau!$B$5:$E$500,4,0)</f>
        <v>0</v>
      </c>
      <c r="D41" s="3">
        <f t="shared" si="2"/>
        <v>0</v>
      </c>
      <c r="E41" s="3">
        <f>SUMIF(Nhap!$F$5:$F$1000,Tinhgiavon!A41,Nhap!$K$5:$K$1000)</f>
        <v>0</v>
      </c>
      <c r="F41" s="3">
        <f t="shared" si="3"/>
        <v>0</v>
      </c>
      <c r="G41" s="3">
        <f t="shared" si="4"/>
        <v>0</v>
      </c>
      <c r="H41" s="3">
        <f t="shared" si="5"/>
        <v>0</v>
      </c>
      <c r="I41" s="3">
        <f t="shared" si="6"/>
        <v>0</v>
      </c>
      <c r="J41" s="7">
        <f>SUMIFS(Nhap!$I$5:$I$1000,Nhap!$E$5:$E$1000,DATE(Thang!$E$4,Thang!$C$4,Loc!$F$2),Nhap!$F$5:$F$1000,Loc!A41)</f>
        <v>0</v>
      </c>
      <c r="K41" s="7">
        <f>SUMIFS(Nhap!$I$5:$I$1000,Nhap!$E$5:$E$1000,DATE(Thang!$E$4,Thang!$C$4,Loc!$G$2),Nhap!$F$5:$F$1000,Loc!A41)</f>
        <v>0</v>
      </c>
      <c r="L41" s="7">
        <f>SUMIFS(Nhap!$I$5:$I$1000,Nhap!$E$5:$E$1000,DATE(Thang!$E$4,Thang!$C$4,Loc!$H$2),Nhap!$F$5:$F$1000,Loc!A41)</f>
        <v>0</v>
      </c>
      <c r="M41" s="7">
        <f>SUMIFS(Nhap!$I$5:$I$1000,Nhap!$E$5:$E$1000,DATE(Thang!$E$4,Thang!$C$4,Loc!$I$2),Nhap!$F$5:$F$1000,Loc!A41)</f>
        <v>0</v>
      </c>
      <c r="N41" s="7">
        <f>SUMIFS(Nhap!$I$5:$I$1000,Nhap!$E$5:$E$1000,DATE(Thang!$E$4,Thang!$C$4,Loc!$J$2),Nhap!$F$5:$F$1000,Loc!A41)</f>
        <v>0</v>
      </c>
      <c r="O41" s="7">
        <f>SUMIFS(Nhap!$I$5:$I$1000,Nhap!$E$5:$E$1000,DATE(Thang!$E$4,Thang!$C$4,Loc!$K$2),Nhap!$F$5:$F$1000,Loc!A41)</f>
        <v>0</v>
      </c>
      <c r="P41" s="7">
        <f>SUMIFS(Nhap!$I$5:$I$1000,Nhap!$E$5:$E$1000,DATE(Thang!$E$4,Thang!$C$4,Loc!$L$2),Nhap!$F$5:$F$1000,Loc!A41)</f>
        <v>0</v>
      </c>
      <c r="Q41" s="7">
        <f>SUMIFS(Nhap!$I$5:$I$1000,Nhap!$E$5:$E$1000,DATE(Thang!$E$4,Thang!$C$4,Loc!$M$2),Nhap!$F$5:$F$1000,Loc!A41)</f>
        <v>0</v>
      </c>
      <c r="R41" s="7">
        <f>SUMIFS(Nhap!$I$5:$I$1000,Nhap!$E$5:$E$1000,DATE(Thang!$E$4,Thang!$C$4,Loc!$N$2),Nhap!$F$5:$F$1000,Loc!A41)</f>
        <v>0</v>
      </c>
      <c r="S41" s="7">
        <f>SUMIFS(Nhap!$I$5:$I$1000,Nhap!$E$5:$E$1000,DATE(Thang!$E$4,Thang!$C$4,Loc!$O$2),Nhap!$F$5:$F$1000,Loc!A41)</f>
        <v>0</v>
      </c>
      <c r="T41" s="7">
        <f>SUMIFS(Nhap!$I$5:$I$1000,Nhap!$E$5:$E$1000,DATE(Thang!$E$4,Thang!$C$4,Loc!$P$2),Nhap!$F$5:$F$1000,Loc!A41)</f>
        <v>0</v>
      </c>
      <c r="U41" s="7">
        <f>SUMIFS(Nhap!$I$5:$I$1000,Nhap!$E$5:$E$1000,DATE(Thang!$E$4,Thang!$C$4,Loc!$Q$2),Nhap!$F$5:$F$1000,Loc!A41)</f>
        <v>0</v>
      </c>
      <c r="V41" s="7">
        <f>SUMIFS(Nhap!$I$5:$I$1000,Nhap!$E$5:$E$1000,DATE(Thang!$E$4,Thang!$C$4,Loc!$R$2),Nhap!$F$5:$F$1000,Loc!A41)</f>
        <v>0</v>
      </c>
      <c r="W41" s="7">
        <f>SUMIFS(Nhap!$I$5:$I$1000,Nhap!$E$5:$E$1000,DATE(Thang!$E$4,Thang!$C$4,Loc!$S$2),Nhap!$F$5:$F$1000,Loc!A41)</f>
        <v>0</v>
      </c>
      <c r="X41" s="7">
        <f>SUMIFS(Nhap!$I$5:$I$1000,Nhap!$E$5:$E$1000,DATE(Thang!$E$4,Thang!$C$4,Loc!$T$2),Nhap!$F$5:$F$1000,Loc!A41)</f>
        <v>0</v>
      </c>
      <c r="Y41" s="7">
        <f>SUMIFS(Nhap!$I$5:$I$1000,Nhap!$E$5:$E$1000,DATE(Thang!$E$4,Thang!$C$4,Loc!$U$2),Nhap!$F$5:$F$1000,Loc!A41)</f>
        <v>0</v>
      </c>
      <c r="Z41" s="7">
        <f>SUMIFS(Nhap!$I$5:$I$1000,Nhap!$E$5:$E$1000,DATE(Thang!$E$4,Thang!$C$4,Loc!$V$2),Nhap!$F$5:$F$1000,Loc!A41)</f>
        <v>0</v>
      </c>
      <c r="AA41" s="7">
        <f>SUMIFS(Nhap!$I$5:$I$1000,Nhap!$E$5:$E$1000,DATE(Thang!$E$4,Thang!$C$4,Loc!$W$2),Nhap!$F$5:$F$1000,Loc!A41)</f>
        <v>0</v>
      </c>
      <c r="AB41" s="7">
        <f>SUMIFS(Nhap!$I$5:$I$1000,Nhap!$E$5:$E$1000,DATE(Thang!$E$4,Thang!$C$4,Loc!$X$2),Nhap!$F$5:$F$1000,Loc!A41)</f>
        <v>0</v>
      </c>
      <c r="AC41" s="7">
        <f>SUMIFS(Nhap!$I$5:$I$1000,Nhap!$E$5:$E$1000,DATE(Thang!$E$4,Thang!$C$4,Loc!$Y$2),Nhap!$F$5:$F$1000,Loc!A41)</f>
        <v>0</v>
      </c>
      <c r="AD41" s="7">
        <f>SUMIFS(Nhap!$I$5:$I$1000,Nhap!$E$5:$E$1000,DATE(Thang!$E$4,Thang!$C$4,Loc!$Z$2),Nhap!$F$5:$F$1000,Loc!A41)</f>
        <v>0</v>
      </c>
      <c r="AE41" s="7">
        <f>SUMIFS(Nhap!$I$5:$I$1000,Nhap!$E$5:$E$1000,DATE(Thang!$E$4,Thang!$C$4,Loc!$AA$2),Nhap!$F$5:$F$1000,Loc!A41)</f>
        <v>0</v>
      </c>
      <c r="AF41" s="7">
        <f>SUMIFS(Nhap!$I$5:$I$1000,Nhap!$E$5:$E$1000,DATE(Thang!$E$4,Thang!$C$4,Loc!$AB$2),Nhap!$F$5:$F$1000,Loc!A41)</f>
        <v>0</v>
      </c>
      <c r="AG41" s="7">
        <f>SUMIFS(Nhap!$I$5:$I$1000,Nhap!$E$5:$E$1000,DATE(Thang!$E$4,Thang!$C$4,Loc!$AC$2),Nhap!$F$5:$F$1000,Loc!A41)</f>
        <v>0</v>
      </c>
      <c r="AH41" s="7">
        <f>SUMIFS(Nhap!$I$5:$I$1000,Nhap!$E$5:$E$1000,DATE(Thang!$E$4,Thang!$C$4,Loc!$AD$2),Nhap!$F$5:$F$1000,Loc!$A$5)</f>
        <v>0</v>
      </c>
      <c r="AI41" s="7">
        <f>SUMIFS(Nhap!$I$5:$I$1000,Nhap!$E$5:$E$1000,DATE(Thang!$E$4,Thang!$C$4,Loc!$AE$2),Nhap!$F$5:$F$1000,Loc!A41)</f>
        <v>0</v>
      </c>
      <c r="AJ41" s="7">
        <f>SUMIFS(Nhap!$I$5:$I$1000,Nhap!$E$5:$E$1000,DATE(Thang!$E$4,Thang!$C$4,Loc!$AF$2),Nhap!$F$5:$F$1000,Loc!A41)</f>
        <v>0</v>
      </c>
      <c r="AK41" s="7">
        <f>SUMIFS(Nhap!$I$5:$I$1000,Nhap!$E$5:$E$1000,DATE(Thang!$E$4,Thang!$C$4,Loc!$AG$2),Nhap!$F$5:$F$1000,Loc!A41)</f>
        <v>0</v>
      </c>
      <c r="AL41" s="7">
        <f>SUMIFS(Nhap!$I$5:$I$1000,Nhap!$E$5:$E$1000,DATE(Thang!$E$4,Thang!$C$4,Loc!$AH$2),Nhap!$F$5:$F$1000,Loc!A41)</f>
        <v>0</v>
      </c>
      <c r="AM41" s="7">
        <f>SUMIFS(Nhap!$I$5:$I$1000,Nhap!$E$5:$E$1000,DATE(Thang!$E$4,Thang!$C$4,Loc!$AI$2),Nhap!$F$5:$F$1000,Loc!A41)</f>
        <v>0</v>
      </c>
      <c r="AN41" s="7">
        <f>SUMIFS(Nhap!$I$5:$I$1000,Nhap!$E$5:$E$1000,DATE(Thang!$E$4,Thang!$C$4,Loc!$AJ$2),Nhap!$F$5:$F$1000,Loc!A41)</f>
        <v>0</v>
      </c>
      <c r="AO41" s="7">
        <f>SUMIFS(Xuat!$G$5:$G$1000,Xuat!$C$5:$C$1000,DATE(Thang!$E$4,Thang!$C$4,AO$2),Xuat!$D$5:$D$1000,Loc!$A41)</f>
        <v>0</v>
      </c>
      <c r="AP41" s="7">
        <f>SUMIFS(Xuat!$G$5:$G$1000,Xuat!$C$5:$C$1000,DATE(Thang!$E$4,Thang!$C$4,AP$2),Xuat!$D$5:$D$1000,Loc!$A41)</f>
        <v>0</v>
      </c>
      <c r="AQ41" s="7">
        <f>SUMIFS(Xuat!$G$5:$G$1000,Xuat!$C$5:$C$1000,DATE(Thang!$E$4,Thang!$C$4,AQ$2),Xuat!$D$5:$D$1000,Loc!$A41)</f>
        <v>0</v>
      </c>
      <c r="AR41" s="7">
        <f>SUMIFS(Xuat!$G$5:$G$1000,Xuat!$C$5:$C$1000,DATE(Thang!$E$4,Thang!$C$4,AR$2),Xuat!$D$5:$D$1000,Loc!$A41)</f>
        <v>0</v>
      </c>
      <c r="AS41" s="7">
        <f>SUMIFS(Xuat!$G$5:$G$1000,Xuat!$C$5:$C$1000,DATE(Thang!$E$4,Thang!$C$4,AS$2),Xuat!$D$5:$D$1000,Loc!$A41)</f>
        <v>0</v>
      </c>
      <c r="AT41" s="7">
        <f>SUMIFS(Xuat!$G$5:$G$1000,Xuat!$C$5:$C$1000,DATE(Thang!$E$4,Thang!$C$4,AT$2),Xuat!$D$5:$D$1000,Loc!$A41)</f>
        <v>0</v>
      </c>
      <c r="AU41" s="7">
        <f>SUMIFS(Xuat!$G$5:$G$1000,Xuat!$C$5:$C$1000,DATE(Thang!$E$4,Thang!$C$4,AU$2),Xuat!$D$5:$D$1000,Loc!$A41)</f>
        <v>0</v>
      </c>
      <c r="AV41" s="7">
        <f>SUMIFS(Xuat!$G$5:$G$1000,Xuat!$C$5:$C$1000,DATE(Thang!$E$4,Thang!$C$4,AV$2),Xuat!$D$5:$D$1000,Loc!$A41)</f>
        <v>0</v>
      </c>
      <c r="AW41" s="7">
        <f>SUMIFS(Xuat!$G$5:$G$1000,Xuat!$C$5:$C$1000,DATE(Thang!$E$4,Thang!$C$4,AW$2),Xuat!$D$5:$D$1000,Loc!$A41)</f>
        <v>0</v>
      </c>
      <c r="AX41" s="7">
        <f>SUMIFS(Xuat!$G$5:$G$1000,Xuat!$C$5:$C$1000,DATE(Thang!$E$4,Thang!$C$4,AX$2),Xuat!$D$5:$D$1000,Loc!$A41)</f>
        <v>0</v>
      </c>
      <c r="AY41" s="7">
        <f>SUMIFS(Xuat!$G$5:$G$1000,Xuat!$C$5:$C$1000,DATE(Thang!$E$4,Thang!$C$4,AY$2),Xuat!$D$5:$D$1000,Loc!$A41)</f>
        <v>0</v>
      </c>
      <c r="AZ41" s="7">
        <f>SUMIFS(Xuat!$G$5:$G$1000,Xuat!$C$5:$C$1000,DATE(Thang!$E$4,Thang!$C$4,AZ$2),Xuat!$D$5:$D$1000,Loc!$A41)</f>
        <v>0</v>
      </c>
      <c r="BA41" s="7">
        <f>SUMIFS(Xuat!$G$5:$G$1000,Xuat!$C$5:$C$1000,DATE(Thang!$E$4,Thang!$C$4,BA$2),Xuat!$D$5:$D$1000,Loc!$A41)</f>
        <v>0</v>
      </c>
      <c r="BB41" s="7">
        <f>SUMIFS(Xuat!$G$5:$G$1000,Xuat!$C$5:$C$1000,DATE(Thang!$E$4,Thang!$C$4,BB$2),Xuat!$D$5:$D$1000,Loc!$A41)</f>
        <v>0</v>
      </c>
      <c r="BC41" s="7">
        <f>SUMIFS(Xuat!$G$5:$G$1000,Xuat!$C$5:$C$1000,DATE(Thang!$E$4,Thang!$C$4,BC$2),Xuat!$D$5:$D$1000,Loc!$A41)</f>
        <v>0</v>
      </c>
      <c r="BD41" s="7">
        <f>SUMIFS(Xuat!$G$5:$G$1000,Xuat!$C$5:$C$1000,DATE(Thang!$E$4,Thang!$C$4,BD$2),Xuat!$D$5:$D$1000,Loc!$A41)</f>
        <v>0</v>
      </c>
      <c r="BE41" s="7">
        <f>SUMIFS(Xuat!$G$5:$G$1000,Xuat!$C$5:$C$1000,DATE(Thang!$E$4,Thang!$C$4,BE$2),Xuat!$D$5:$D$1000,Loc!$A41)</f>
        <v>0</v>
      </c>
      <c r="BF41" s="7">
        <f>SUMIFS(Xuat!$G$5:$G$1000,Xuat!$C$5:$C$1000,DATE(Thang!$E$4,Thang!$C$4,BF$2),Xuat!$D$5:$D$1000,Loc!$A41)</f>
        <v>0</v>
      </c>
      <c r="BG41" s="7">
        <f>SUMIFS(Xuat!$G$5:$G$1000,Xuat!$C$5:$C$1000,DATE(Thang!$E$4,Thang!$C$4,BG$2),Xuat!$D$5:$D$1000,Loc!$A41)</f>
        <v>0</v>
      </c>
      <c r="BH41" s="7">
        <f>SUMIFS(Xuat!$G$5:$G$1000,Xuat!$C$5:$C$1000,DATE(Thang!$E$4,Thang!$C$4,BH$2),Xuat!$D$5:$D$1000,Loc!$A41)</f>
        <v>0</v>
      </c>
      <c r="BI41" s="7">
        <f>SUMIFS(Xuat!$G$5:$G$1000,Xuat!$C$5:$C$1000,DATE(Thang!$E$4,Thang!$C$4,BI$2),Xuat!$D$5:$D$1000,Loc!$A41)</f>
        <v>0</v>
      </c>
      <c r="BJ41" s="7">
        <f>SUMIFS(Xuat!$G$5:$G$1000,Xuat!$C$5:$C$1000,DATE(Thang!$E$4,Thang!$C$4,BJ$2),Xuat!$D$5:$D$1000,Loc!$A41)</f>
        <v>0</v>
      </c>
      <c r="BK41" s="7">
        <f>SUMIFS(Xuat!$G$5:$G$1000,Xuat!$C$5:$C$1000,DATE(Thang!$E$4,Thang!$C$4,BK$2),Xuat!$D$5:$D$1000,Loc!$A41)</f>
        <v>0</v>
      </c>
      <c r="BL41" s="7">
        <f>SUMIFS(Xuat!$G$5:$G$1000,Xuat!$C$5:$C$1000,DATE(Thang!$E$4,Thang!$C$4,BL$2),Xuat!$D$5:$D$1000,Loc!$A41)</f>
        <v>0</v>
      </c>
      <c r="BM41" s="7">
        <f>SUMIFS(Xuat!$G$5:$G$1000,Xuat!$C$5:$C$1000,DATE(Thang!$E$4,Thang!$C$4,BM$2),Xuat!$D$5:$D$1000,Loc!$A41)</f>
        <v>0</v>
      </c>
      <c r="BN41" s="7">
        <f>SUMIFS(Xuat!$G$5:$G$1000,Xuat!$C$5:$C$1000,DATE(Thang!$E$4,Thang!$C$4,BN$2),Xuat!$D$5:$D$1000,Loc!$A41)</f>
        <v>0</v>
      </c>
      <c r="BO41" s="7">
        <f>SUMIFS(Xuat!$G$5:$G$1000,Xuat!$C$5:$C$1000,DATE(Thang!$E$4,Thang!$C$4,BO$2),Xuat!$D$5:$D$1000,Loc!$A41)</f>
        <v>0</v>
      </c>
      <c r="BP41" s="7">
        <f>SUMIFS(Xuat!$G$5:$G$1000,Xuat!$C$5:$C$1000,DATE(Thang!$E$4,Thang!$C$4,BP$2),Xuat!$D$5:$D$1000,Loc!$A41)</f>
        <v>0</v>
      </c>
      <c r="BQ41" s="7">
        <f>SUMIFS(Xuat!$G$5:$G$1000,Xuat!$C$5:$C$1000,DATE(Thang!$E$4,Thang!$C$4,BQ$2),Xuat!$D$5:$D$1000,Loc!$A41)</f>
        <v>0</v>
      </c>
      <c r="BR41" s="7">
        <f>SUMIFS(Xuat!$G$5:$G$1000,Xuat!$C$5:$C$1000,DATE(Thang!$E$4,Thang!$C$4,BR$2),Xuat!$D$5:$D$1000,Loc!$A41)</f>
        <v>0</v>
      </c>
      <c r="BS41" s="7">
        <f>SUMIFS(Xuat!$G$5:$G$1000,Xuat!$C$5:$C$1000,DATE(Thang!$E$4,Thang!$C$4,BS$2),Xuat!$D$5:$D$1000,Loc!$A41)</f>
        <v>0</v>
      </c>
    </row>
    <row r="42" spans="1:71" x14ac:dyDescent="0.2">
      <c r="A42" s="2">
        <f>DM!C42</f>
        <v>0</v>
      </c>
      <c r="B42" s="3">
        <f>VLOOKUP(A42,Tondau!$B$5:$F$500,3,0)</f>
        <v>0</v>
      </c>
      <c r="C42" s="3">
        <f>VLOOKUP(Tinhgiavon!A42,Tondau!$B$5:$E$500,4,0)</f>
        <v>0</v>
      </c>
      <c r="D42" s="3">
        <f t="shared" si="2"/>
        <v>0</v>
      </c>
      <c r="E42" s="3">
        <f>SUMIF(Nhap!$F$5:$F$1000,Tinhgiavon!A42,Nhap!$K$5:$K$1000)</f>
        <v>0</v>
      </c>
      <c r="F42" s="3">
        <f t="shared" si="3"/>
        <v>0</v>
      </c>
      <c r="G42" s="3">
        <f t="shared" si="4"/>
        <v>0</v>
      </c>
      <c r="H42" s="3">
        <f t="shared" si="5"/>
        <v>0</v>
      </c>
      <c r="I42" s="3">
        <f t="shared" si="6"/>
        <v>0</v>
      </c>
      <c r="J42" s="7">
        <f>SUMIFS(Nhap!$I$5:$I$1000,Nhap!$E$5:$E$1000,DATE(Thang!$E$4,Thang!$C$4,Loc!$F$2),Nhap!$F$5:$F$1000,Loc!A42)</f>
        <v>0</v>
      </c>
      <c r="K42" s="7">
        <f>SUMIFS(Nhap!$I$5:$I$1000,Nhap!$E$5:$E$1000,DATE(Thang!$E$4,Thang!$C$4,Loc!$G$2),Nhap!$F$5:$F$1000,Loc!A42)</f>
        <v>0</v>
      </c>
      <c r="L42" s="7">
        <f>SUMIFS(Nhap!$I$5:$I$1000,Nhap!$E$5:$E$1000,DATE(Thang!$E$4,Thang!$C$4,Loc!$H$2),Nhap!$F$5:$F$1000,Loc!A42)</f>
        <v>0</v>
      </c>
      <c r="M42" s="7">
        <f>SUMIFS(Nhap!$I$5:$I$1000,Nhap!$E$5:$E$1000,DATE(Thang!$E$4,Thang!$C$4,Loc!$I$2),Nhap!$F$5:$F$1000,Loc!A42)</f>
        <v>0</v>
      </c>
      <c r="N42" s="7">
        <f>SUMIFS(Nhap!$I$5:$I$1000,Nhap!$E$5:$E$1000,DATE(Thang!$E$4,Thang!$C$4,Loc!$J$2),Nhap!$F$5:$F$1000,Loc!A42)</f>
        <v>0</v>
      </c>
      <c r="O42" s="7">
        <f>SUMIFS(Nhap!$I$5:$I$1000,Nhap!$E$5:$E$1000,DATE(Thang!$E$4,Thang!$C$4,Loc!$K$2),Nhap!$F$5:$F$1000,Loc!A42)</f>
        <v>0</v>
      </c>
      <c r="P42" s="7">
        <f>SUMIFS(Nhap!$I$5:$I$1000,Nhap!$E$5:$E$1000,DATE(Thang!$E$4,Thang!$C$4,Loc!$L$2),Nhap!$F$5:$F$1000,Loc!A42)</f>
        <v>0</v>
      </c>
      <c r="Q42" s="7">
        <f>SUMIFS(Nhap!$I$5:$I$1000,Nhap!$E$5:$E$1000,DATE(Thang!$E$4,Thang!$C$4,Loc!$M$2),Nhap!$F$5:$F$1000,Loc!A42)</f>
        <v>0</v>
      </c>
      <c r="R42" s="7">
        <f>SUMIFS(Nhap!$I$5:$I$1000,Nhap!$E$5:$E$1000,DATE(Thang!$E$4,Thang!$C$4,Loc!$N$2),Nhap!$F$5:$F$1000,Loc!A42)</f>
        <v>0</v>
      </c>
      <c r="S42" s="7">
        <f>SUMIFS(Nhap!$I$5:$I$1000,Nhap!$E$5:$E$1000,DATE(Thang!$E$4,Thang!$C$4,Loc!$O$2),Nhap!$F$5:$F$1000,Loc!A42)</f>
        <v>0</v>
      </c>
      <c r="T42" s="7">
        <f>SUMIFS(Nhap!$I$5:$I$1000,Nhap!$E$5:$E$1000,DATE(Thang!$E$4,Thang!$C$4,Loc!$P$2),Nhap!$F$5:$F$1000,Loc!A42)</f>
        <v>0</v>
      </c>
      <c r="U42" s="7">
        <f>SUMIFS(Nhap!$I$5:$I$1000,Nhap!$E$5:$E$1000,DATE(Thang!$E$4,Thang!$C$4,Loc!$Q$2),Nhap!$F$5:$F$1000,Loc!A42)</f>
        <v>0</v>
      </c>
      <c r="V42" s="7">
        <f>SUMIFS(Nhap!$I$5:$I$1000,Nhap!$E$5:$E$1000,DATE(Thang!$E$4,Thang!$C$4,Loc!$R$2),Nhap!$F$5:$F$1000,Loc!A42)</f>
        <v>0</v>
      </c>
      <c r="W42" s="7">
        <f>SUMIFS(Nhap!$I$5:$I$1000,Nhap!$E$5:$E$1000,DATE(Thang!$E$4,Thang!$C$4,Loc!$S$2),Nhap!$F$5:$F$1000,Loc!A42)</f>
        <v>0</v>
      </c>
      <c r="X42" s="7">
        <f>SUMIFS(Nhap!$I$5:$I$1000,Nhap!$E$5:$E$1000,DATE(Thang!$E$4,Thang!$C$4,Loc!$T$2),Nhap!$F$5:$F$1000,Loc!A42)</f>
        <v>0</v>
      </c>
      <c r="Y42" s="7">
        <f>SUMIFS(Nhap!$I$5:$I$1000,Nhap!$E$5:$E$1000,DATE(Thang!$E$4,Thang!$C$4,Loc!$U$2),Nhap!$F$5:$F$1000,Loc!A42)</f>
        <v>0</v>
      </c>
      <c r="Z42" s="7">
        <f>SUMIFS(Nhap!$I$5:$I$1000,Nhap!$E$5:$E$1000,DATE(Thang!$E$4,Thang!$C$4,Loc!$V$2),Nhap!$F$5:$F$1000,Loc!A42)</f>
        <v>0</v>
      </c>
      <c r="AA42" s="7">
        <f>SUMIFS(Nhap!$I$5:$I$1000,Nhap!$E$5:$E$1000,DATE(Thang!$E$4,Thang!$C$4,Loc!$W$2),Nhap!$F$5:$F$1000,Loc!A42)</f>
        <v>0</v>
      </c>
      <c r="AB42" s="7">
        <f>SUMIFS(Nhap!$I$5:$I$1000,Nhap!$E$5:$E$1000,DATE(Thang!$E$4,Thang!$C$4,Loc!$X$2),Nhap!$F$5:$F$1000,Loc!A42)</f>
        <v>0</v>
      </c>
      <c r="AC42" s="7">
        <f>SUMIFS(Nhap!$I$5:$I$1000,Nhap!$E$5:$E$1000,DATE(Thang!$E$4,Thang!$C$4,Loc!$Y$2),Nhap!$F$5:$F$1000,Loc!A42)</f>
        <v>0</v>
      </c>
      <c r="AD42" s="7">
        <f>SUMIFS(Nhap!$I$5:$I$1000,Nhap!$E$5:$E$1000,DATE(Thang!$E$4,Thang!$C$4,Loc!$Z$2),Nhap!$F$5:$F$1000,Loc!A42)</f>
        <v>0</v>
      </c>
      <c r="AE42" s="7">
        <f>SUMIFS(Nhap!$I$5:$I$1000,Nhap!$E$5:$E$1000,DATE(Thang!$E$4,Thang!$C$4,Loc!$AA$2),Nhap!$F$5:$F$1000,Loc!A42)</f>
        <v>0</v>
      </c>
      <c r="AF42" s="7">
        <f>SUMIFS(Nhap!$I$5:$I$1000,Nhap!$E$5:$E$1000,DATE(Thang!$E$4,Thang!$C$4,Loc!$AB$2),Nhap!$F$5:$F$1000,Loc!A42)</f>
        <v>0</v>
      </c>
      <c r="AG42" s="7">
        <f>SUMIFS(Nhap!$I$5:$I$1000,Nhap!$E$5:$E$1000,DATE(Thang!$E$4,Thang!$C$4,Loc!$AC$2),Nhap!$F$5:$F$1000,Loc!A42)</f>
        <v>0</v>
      </c>
      <c r="AH42" s="7">
        <f>SUMIFS(Nhap!$I$5:$I$1000,Nhap!$E$5:$E$1000,DATE(Thang!$E$4,Thang!$C$4,Loc!$AD$2),Nhap!$F$5:$F$1000,Loc!$A$5)</f>
        <v>0</v>
      </c>
      <c r="AI42" s="7">
        <f>SUMIFS(Nhap!$I$5:$I$1000,Nhap!$E$5:$E$1000,DATE(Thang!$E$4,Thang!$C$4,Loc!$AE$2),Nhap!$F$5:$F$1000,Loc!A42)</f>
        <v>0</v>
      </c>
      <c r="AJ42" s="7">
        <f>SUMIFS(Nhap!$I$5:$I$1000,Nhap!$E$5:$E$1000,DATE(Thang!$E$4,Thang!$C$4,Loc!$AF$2),Nhap!$F$5:$F$1000,Loc!A42)</f>
        <v>0</v>
      </c>
      <c r="AK42" s="7">
        <f>SUMIFS(Nhap!$I$5:$I$1000,Nhap!$E$5:$E$1000,DATE(Thang!$E$4,Thang!$C$4,Loc!$AG$2),Nhap!$F$5:$F$1000,Loc!A42)</f>
        <v>0</v>
      </c>
      <c r="AL42" s="7">
        <f>SUMIFS(Nhap!$I$5:$I$1000,Nhap!$E$5:$E$1000,DATE(Thang!$E$4,Thang!$C$4,Loc!$AH$2),Nhap!$F$5:$F$1000,Loc!A42)</f>
        <v>0</v>
      </c>
      <c r="AM42" s="7">
        <f>SUMIFS(Nhap!$I$5:$I$1000,Nhap!$E$5:$E$1000,DATE(Thang!$E$4,Thang!$C$4,Loc!$AI$2),Nhap!$F$5:$F$1000,Loc!A42)</f>
        <v>0</v>
      </c>
      <c r="AN42" s="7">
        <f>SUMIFS(Nhap!$I$5:$I$1000,Nhap!$E$5:$E$1000,DATE(Thang!$E$4,Thang!$C$4,Loc!$AJ$2),Nhap!$F$5:$F$1000,Loc!A42)</f>
        <v>0</v>
      </c>
      <c r="AO42" s="7">
        <f>SUMIFS(Xuat!$G$5:$G$1000,Xuat!$C$5:$C$1000,DATE(Thang!$E$4,Thang!$C$4,AO$2),Xuat!$D$5:$D$1000,Loc!$A42)</f>
        <v>0</v>
      </c>
      <c r="AP42" s="7">
        <f>SUMIFS(Xuat!$G$5:$G$1000,Xuat!$C$5:$C$1000,DATE(Thang!$E$4,Thang!$C$4,AP$2),Xuat!$D$5:$D$1000,Loc!$A42)</f>
        <v>0</v>
      </c>
      <c r="AQ42" s="7">
        <f>SUMIFS(Xuat!$G$5:$G$1000,Xuat!$C$5:$C$1000,DATE(Thang!$E$4,Thang!$C$4,AQ$2),Xuat!$D$5:$D$1000,Loc!$A42)</f>
        <v>0</v>
      </c>
      <c r="AR42" s="7">
        <f>SUMIFS(Xuat!$G$5:$G$1000,Xuat!$C$5:$C$1000,DATE(Thang!$E$4,Thang!$C$4,AR$2),Xuat!$D$5:$D$1000,Loc!$A42)</f>
        <v>0</v>
      </c>
      <c r="AS42" s="7">
        <f>SUMIFS(Xuat!$G$5:$G$1000,Xuat!$C$5:$C$1000,DATE(Thang!$E$4,Thang!$C$4,AS$2),Xuat!$D$5:$D$1000,Loc!$A42)</f>
        <v>0</v>
      </c>
      <c r="AT42" s="7">
        <f>SUMIFS(Xuat!$G$5:$G$1000,Xuat!$C$5:$C$1000,DATE(Thang!$E$4,Thang!$C$4,AT$2),Xuat!$D$5:$D$1000,Loc!$A42)</f>
        <v>0</v>
      </c>
      <c r="AU42" s="7">
        <f>SUMIFS(Xuat!$G$5:$G$1000,Xuat!$C$5:$C$1000,DATE(Thang!$E$4,Thang!$C$4,AU$2),Xuat!$D$5:$D$1000,Loc!$A42)</f>
        <v>0</v>
      </c>
      <c r="AV42" s="7">
        <f>SUMIFS(Xuat!$G$5:$G$1000,Xuat!$C$5:$C$1000,DATE(Thang!$E$4,Thang!$C$4,AV$2),Xuat!$D$5:$D$1000,Loc!$A42)</f>
        <v>0</v>
      </c>
      <c r="AW42" s="7">
        <f>SUMIFS(Xuat!$G$5:$G$1000,Xuat!$C$5:$C$1000,DATE(Thang!$E$4,Thang!$C$4,AW$2),Xuat!$D$5:$D$1000,Loc!$A42)</f>
        <v>0</v>
      </c>
      <c r="AX42" s="7">
        <f>SUMIFS(Xuat!$G$5:$G$1000,Xuat!$C$5:$C$1000,DATE(Thang!$E$4,Thang!$C$4,AX$2),Xuat!$D$5:$D$1000,Loc!$A42)</f>
        <v>0</v>
      </c>
      <c r="AY42" s="7">
        <f>SUMIFS(Xuat!$G$5:$G$1000,Xuat!$C$5:$C$1000,DATE(Thang!$E$4,Thang!$C$4,AY$2),Xuat!$D$5:$D$1000,Loc!$A42)</f>
        <v>0</v>
      </c>
      <c r="AZ42" s="7">
        <f>SUMIFS(Xuat!$G$5:$G$1000,Xuat!$C$5:$C$1000,DATE(Thang!$E$4,Thang!$C$4,AZ$2),Xuat!$D$5:$D$1000,Loc!$A42)</f>
        <v>0</v>
      </c>
      <c r="BA42" s="7">
        <f>SUMIFS(Xuat!$G$5:$G$1000,Xuat!$C$5:$C$1000,DATE(Thang!$E$4,Thang!$C$4,BA$2),Xuat!$D$5:$D$1000,Loc!$A42)</f>
        <v>0</v>
      </c>
      <c r="BB42" s="7">
        <f>SUMIFS(Xuat!$G$5:$G$1000,Xuat!$C$5:$C$1000,DATE(Thang!$E$4,Thang!$C$4,BB$2),Xuat!$D$5:$D$1000,Loc!$A42)</f>
        <v>0</v>
      </c>
      <c r="BC42" s="7">
        <f>SUMIFS(Xuat!$G$5:$G$1000,Xuat!$C$5:$C$1000,DATE(Thang!$E$4,Thang!$C$4,BC$2),Xuat!$D$5:$D$1000,Loc!$A42)</f>
        <v>0</v>
      </c>
      <c r="BD42" s="7">
        <f>SUMIFS(Xuat!$G$5:$G$1000,Xuat!$C$5:$C$1000,DATE(Thang!$E$4,Thang!$C$4,BD$2),Xuat!$D$5:$D$1000,Loc!$A42)</f>
        <v>0</v>
      </c>
      <c r="BE42" s="7">
        <f>SUMIFS(Xuat!$G$5:$G$1000,Xuat!$C$5:$C$1000,DATE(Thang!$E$4,Thang!$C$4,BE$2),Xuat!$D$5:$D$1000,Loc!$A42)</f>
        <v>0</v>
      </c>
      <c r="BF42" s="7">
        <f>SUMIFS(Xuat!$G$5:$G$1000,Xuat!$C$5:$C$1000,DATE(Thang!$E$4,Thang!$C$4,BF$2),Xuat!$D$5:$D$1000,Loc!$A42)</f>
        <v>0</v>
      </c>
      <c r="BG42" s="7">
        <f>SUMIFS(Xuat!$G$5:$G$1000,Xuat!$C$5:$C$1000,DATE(Thang!$E$4,Thang!$C$4,BG$2),Xuat!$D$5:$D$1000,Loc!$A42)</f>
        <v>0</v>
      </c>
      <c r="BH42" s="7">
        <f>SUMIFS(Xuat!$G$5:$G$1000,Xuat!$C$5:$C$1000,DATE(Thang!$E$4,Thang!$C$4,BH$2),Xuat!$D$5:$D$1000,Loc!$A42)</f>
        <v>0</v>
      </c>
      <c r="BI42" s="7">
        <f>SUMIFS(Xuat!$G$5:$G$1000,Xuat!$C$5:$C$1000,DATE(Thang!$E$4,Thang!$C$4,BI$2),Xuat!$D$5:$D$1000,Loc!$A42)</f>
        <v>0</v>
      </c>
      <c r="BJ42" s="7">
        <f>SUMIFS(Xuat!$G$5:$G$1000,Xuat!$C$5:$C$1000,DATE(Thang!$E$4,Thang!$C$4,BJ$2),Xuat!$D$5:$D$1000,Loc!$A42)</f>
        <v>0</v>
      </c>
      <c r="BK42" s="7">
        <f>SUMIFS(Xuat!$G$5:$G$1000,Xuat!$C$5:$C$1000,DATE(Thang!$E$4,Thang!$C$4,BK$2),Xuat!$D$5:$D$1000,Loc!$A42)</f>
        <v>0</v>
      </c>
      <c r="BL42" s="7">
        <f>SUMIFS(Xuat!$G$5:$G$1000,Xuat!$C$5:$C$1000,DATE(Thang!$E$4,Thang!$C$4,BL$2),Xuat!$D$5:$D$1000,Loc!$A42)</f>
        <v>0</v>
      </c>
      <c r="BM42" s="7">
        <f>SUMIFS(Xuat!$G$5:$G$1000,Xuat!$C$5:$C$1000,DATE(Thang!$E$4,Thang!$C$4,BM$2),Xuat!$D$5:$D$1000,Loc!$A42)</f>
        <v>0</v>
      </c>
      <c r="BN42" s="7">
        <f>SUMIFS(Xuat!$G$5:$G$1000,Xuat!$C$5:$C$1000,DATE(Thang!$E$4,Thang!$C$4,BN$2),Xuat!$D$5:$D$1000,Loc!$A42)</f>
        <v>0</v>
      </c>
      <c r="BO42" s="7">
        <f>SUMIFS(Xuat!$G$5:$G$1000,Xuat!$C$5:$C$1000,DATE(Thang!$E$4,Thang!$C$4,BO$2),Xuat!$D$5:$D$1000,Loc!$A42)</f>
        <v>0</v>
      </c>
      <c r="BP42" s="7">
        <f>SUMIFS(Xuat!$G$5:$G$1000,Xuat!$C$5:$C$1000,DATE(Thang!$E$4,Thang!$C$4,BP$2),Xuat!$D$5:$D$1000,Loc!$A42)</f>
        <v>0</v>
      </c>
      <c r="BQ42" s="7">
        <f>SUMIFS(Xuat!$G$5:$G$1000,Xuat!$C$5:$C$1000,DATE(Thang!$E$4,Thang!$C$4,BQ$2),Xuat!$D$5:$D$1000,Loc!$A42)</f>
        <v>0</v>
      </c>
      <c r="BR42" s="7">
        <f>SUMIFS(Xuat!$G$5:$G$1000,Xuat!$C$5:$C$1000,DATE(Thang!$E$4,Thang!$C$4,BR$2),Xuat!$D$5:$D$1000,Loc!$A42)</f>
        <v>0</v>
      </c>
      <c r="BS42" s="7">
        <f>SUMIFS(Xuat!$G$5:$G$1000,Xuat!$C$5:$C$1000,DATE(Thang!$E$4,Thang!$C$4,BS$2),Xuat!$D$5:$D$1000,Loc!$A42)</f>
        <v>0</v>
      </c>
    </row>
    <row r="43" spans="1:71" x14ac:dyDescent="0.2">
      <c r="A43" s="2">
        <f>DM!C43</f>
        <v>0</v>
      </c>
      <c r="B43" s="3">
        <f>VLOOKUP(A43,Tondau!$B$5:$F$500,3,0)</f>
        <v>0</v>
      </c>
      <c r="C43" s="3">
        <f>VLOOKUP(Tinhgiavon!A43,Tondau!$B$5:$E$500,4,0)</f>
        <v>0</v>
      </c>
      <c r="D43" s="3">
        <f t="shared" si="2"/>
        <v>0</v>
      </c>
      <c r="E43" s="3">
        <f>SUMIF(Nhap!$F$5:$F$1000,Tinhgiavon!A43,Nhap!$K$5:$K$1000)</f>
        <v>0</v>
      </c>
      <c r="F43" s="3">
        <f t="shared" si="3"/>
        <v>0</v>
      </c>
      <c r="G43" s="3">
        <f t="shared" si="4"/>
        <v>0</v>
      </c>
      <c r="H43" s="3">
        <f t="shared" si="5"/>
        <v>0</v>
      </c>
      <c r="I43" s="3">
        <f t="shared" si="6"/>
        <v>0</v>
      </c>
      <c r="J43" s="7">
        <f>SUMIFS(Nhap!$I$5:$I$1000,Nhap!$E$5:$E$1000,DATE(Thang!$E$4,Thang!$C$4,Loc!$F$2),Nhap!$F$5:$F$1000,Loc!A43)</f>
        <v>0</v>
      </c>
      <c r="K43" s="7">
        <f>SUMIFS(Nhap!$I$5:$I$1000,Nhap!$E$5:$E$1000,DATE(Thang!$E$4,Thang!$C$4,Loc!$G$2),Nhap!$F$5:$F$1000,Loc!A43)</f>
        <v>0</v>
      </c>
      <c r="L43" s="7">
        <f>SUMIFS(Nhap!$I$5:$I$1000,Nhap!$E$5:$E$1000,DATE(Thang!$E$4,Thang!$C$4,Loc!$H$2),Nhap!$F$5:$F$1000,Loc!A43)</f>
        <v>0</v>
      </c>
      <c r="M43" s="7">
        <f>SUMIFS(Nhap!$I$5:$I$1000,Nhap!$E$5:$E$1000,DATE(Thang!$E$4,Thang!$C$4,Loc!$I$2),Nhap!$F$5:$F$1000,Loc!A43)</f>
        <v>0</v>
      </c>
      <c r="N43" s="7">
        <f>SUMIFS(Nhap!$I$5:$I$1000,Nhap!$E$5:$E$1000,DATE(Thang!$E$4,Thang!$C$4,Loc!$J$2),Nhap!$F$5:$F$1000,Loc!A43)</f>
        <v>0</v>
      </c>
      <c r="O43" s="7">
        <f>SUMIFS(Nhap!$I$5:$I$1000,Nhap!$E$5:$E$1000,DATE(Thang!$E$4,Thang!$C$4,Loc!$K$2),Nhap!$F$5:$F$1000,Loc!A43)</f>
        <v>0</v>
      </c>
      <c r="P43" s="7">
        <f>SUMIFS(Nhap!$I$5:$I$1000,Nhap!$E$5:$E$1000,DATE(Thang!$E$4,Thang!$C$4,Loc!$L$2),Nhap!$F$5:$F$1000,Loc!A43)</f>
        <v>0</v>
      </c>
      <c r="Q43" s="7">
        <f>SUMIFS(Nhap!$I$5:$I$1000,Nhap!$E$5:$E$1000,DATE(Thang!$E$4,Thang!$C$4,Loc!$M$2),Nhap!$F$5:$F$1000,Loc!A43)</f>
        <v>0</v>
      </c>
      <c r="R43" s="7">
        <f>SUMIFS(Nhap!$I$5:$I$1000,Nhap!$E$5:$E$1000,DATE(Thang!$E$4,Thang!$C$4,Loc!$N$2),Nhap!$F$5:$F$1000,Loc!A43)</f>
        <v>0</v>
      </c>
      <c r="S43" s="7">
        <f>SUMIFS(Nhap!$I$5:$I$1000,Nhap!$E$5:$E$1000,DATE(Thang!$E$4,Thang!$C$4,Loc!$O$2),Nhap!$F$5:$F$1000,Loc!A43)</f>
        <v>0</v>
      </c>
      <c r="T43" s="7">
        <f>SUMIFS(Nhap!$I$5:$I$1000,Nhap!$E$5:$E$1000,DATE(Thang!$E$4,Thang!$C$4,Loc!$P$2),Nhap!$F$5:$F$1000,Loc!A43)</f>
        <v>0</v>
      </c>
      <c r="U43" s="7">
        <f>SUMIFS(Nhap!$I$5:$I$1000,Nhap!$E$5:$E$1000,DATE(Thang!$E$4,Thang!$C$4,Loc!$Q$2),Nhap!$F$5:$F$1000,Loc!A43)</f>
        <v>0</v>
      </c>
      <c r="V43" s="7">
        <f>SUMIFS(Nhap!$I$5:$I$1000,Nhap!$E$5:$E$1000,DATE(Thang!$E$4,Thang!$C$4,Loc!$R$2),Nhap!$F$5:$F$1000,Loc!A43)</f>
        <v>0</v>
      </c>
      <c r="W43" s="7">
        <f>SUMIFS(Nhap!$I$5:$I$1000,Nhap!$E$5:$E$1000,DATE(Thang!$E$4,Thang!$C$4,Loc!$S$2),Nhap!$F$5:$F$1000,Loc!A43)</f>
        <v>0</v>
      </c>
      <c r="X43" s="7">
        <f>SUMIFS(Nhap!$I$5:$I$1000,Nhap!$E$5:$E$1000,DATE(Thang!$E$4,Thang!$C$4,Loc!$T$2),Nhap!$F$5:$F$1000,Loc!A43)</f>
        <v>0</v>
      </c>
      <c r="Y43" s="7">
        <f>SUMIFS(Nhap!$I$5:$I$1000,Nhap!$E$5:$E$1000,DATE(Thang!$E$4,Thang!$C$4,Loc!$U$2),Nhap!$F$5:$F$1000,Loc!A43)</f>
        <v>0</v>
      </c>
      <c r="Z43" s="7">
        <f>SUMIFS(Nhap!$I$5:$I$1000,Nhap!$E$5:$E$1000,DATE(Thang!$E$4,Thang!$C$4,Loc!$V$2),Nhap!$F$5:$F$1000,Loc!A43)</f>
        <v>0</v>
      </c>
      <c r="AA43" s="7">
        <f>SUMIFS(Nhap!$I$5:$I$1000,Nhap!$E$5:$E$1000,DATE(Thang!$E$4,Thang!$C$4,Loc!$W$2),Nhap!$F$5:$F$1000,Loc!A43)</f>
        <v>0</v>
      </c>
      <c r="AB43" s="7">
        <f>SUMIFS(Nhap!$I$5:$I$1000,Nhap!$E$5:$E$1000,DATE(Thang!$E$4,Thang!$C$4,Loc!$X$2),Nhap!$F$5:$F$1000,Loc!A43)</f>
        <v>0</v>
      </c>
      <c r="AC43" s="7">
        <f>SUMIFS(Nhap!$I$5:$I$1000,Nhap!$E$5:$E$1000,DATE(Thang!$E$4,Thang!$C$4,Loc!$Y$2),Nhap!$F$5:$F$1000,Loc!A43)</f>
        <v>0</v>
      </c>
      <c r="AD43" s="7">
        <f>SUMIFS(Nhap!$I$5:$I$1000,Nhap!$E$5:$E$1000,DATE(Thang!$E$4,Thang!$C$4,Loc!$Z$2),Nhap!$F$5:$F$1000,Loc!A43)</f>
        <v>0</v>
      </c>
      <c r="AE43" s="7">
        <f>SUMIFS(Nhap!$I$5:$I$1000,Nhap!$E$5:$E$1000,DATE(Thang!$E$4,Thang!$C$4,Loc!$AA$2),Nhap!$F$5:$F$1000,Loc!A43)</f>
        <v>0</v>
      </c>
      <c r="AF43" s="7">
        <f>SUMIFS(Nhap!$I$5:$I$1000,Nhap!$E$5:$E$1000,DATE(Thang!$E$4,Thang!$C$4,Loc!$AB$2),Nhap!$F$5:$F$1000,Loc!A43)</f>
        <v>0</v>
      </c>
      <c r="AG43" s="7">
        <f>SUMIFS(Nhap!$I$5:$I$1000,Nhap!$E$5:$E$1000,DATE(Thang!$E$4,Thang!$C$4,Loc!$AC$2),Nhap!$F$5:$F$1000,Loc!A43)</f>
        <v>0</v>
      </c>
      <c r="AH43" s="7">
        <f>SUMIFS(Nhap!$I$5:$I$1000,Nhap!$E$5:$E$1000,DATE(Thang!$E$4,Thang!$C$4,Loc!$AD$2),Nhap!$F$5:$F$1000,Loc!$A$5)</f>
        <v>0</v>
      </c>
      <c r="AI43" s="7">
        <f>SUMIFS(Nhap!$I$5:$I$1000,Nhap!$E$5:$E$1000,DATE(Thang!$E$4,Thang!$C$4,Loc!$AE$2),Nhap!$F$5:$F$1000,Loc!A43)</f>
        <v>0</v>
      </c>
      <c r="AJ43" s="7">
        <f>SUMIFS(Nhap!$I$5:$I$1000,Nhap!$E$5:$E$1000,DATE(Thang!$E$4,Thang!$C$4,Loc!$AF$2),Nhap!$F$5:$F$1000,Loc!A43)</f>
        <v>0</v>
      </c>
      <c r="AK43" s="7">
        <f>SUMIFS(Nhap!$I$5:$I$1000,Nhap!$E$5:$E$1000,DATE(Thang!$E$4,Thang!$C$4,Loc!$AG$2),Nhap!$F$5:$F$1000,Loc!A43)</f>
        <v>0</v>
      </c>
      <c r="AL43" s="7">
        <f>SUMIFS(Nhap!$I$5:$I$1000,Nhap!$E$5:$E$1000,DATE(Thang!$E$4,Thang!$C$4,Loc!$AH$2),Nhap!$F$5:$F$1000,Loc!A43)</f>
        <v>0</v>
      </c>
      <c r="AM43" s="7">
        <f>SUMIFS(Nhap!$I$5:$I$1000,Nhap!$E$5:$E$1000,DATE(Thang!$E$4,Thang!$C$4,Loc!$AI$2),Nhap!$F$5:$F$1000,Loc!A43)</f>
        <v>0</v>
      </c>
      <c r="AN43" s="7">
        <f>SUMIFS(Nhap!$I$5:$I$1000,Nhap!$E$5:$E$1000,DATE(Thang!$E$4,Thang!$C$4,Loc!$AJ$2),Nhap!$F$5:$F$1000,Loc!A43)</f>
        <v>0</v>
      </c>
      <c r="AO43" s="7">
        <f>SUMIFS(Xuat!$G$5:$G$1000,Xuat!$C$5:$C$1000,DATE(Thang!$E$4,Thang!$C$4,AO$2),Xuat!$D$5:$D$1000,Loc!$A43)</f>
        <v>0</v>
      </c>
      <c r="AP43" s="7">
        <f>SUMIFS(Xuat!$G$5:$G$1000,Xuat!$C$5:$C$1000,DATE(Thang!$E$4,Thang!$C$4,AP$2),Xuat!$D$5:$D$1000,Loc!$A43)</f>
        <v>0</v>
      </c>
      <c r="AQ43" s="7">
        <f>SUMIFS(Xuat!$G$5:$G$1000,Xuat!$C$5:$C$1000,DATE(Thang!$E$4,Thang!$C$4,AQ$2),Xuat!$D$5:$D$1000,Loc!$A43)</f>
        <v>0</v>
      </c>
      <c r="AR43" s="7">
        <f>SUMIFS(Xuat!$G$5:$G$1000,Xuat!$C$5:$C$1000,DATE(Thang!$E$4,Thang!$C$4,AR$2),Xuat!$D$5:$D$1000,Loc!$A43)</f>
        <v>0</v>
      </c>
      <c r="AS43" s="7">
        <f>SUMIFS(Xuat!$G$5:$G$1000,Xuat!$C$5:$C$1000,DATE(Thang!$E$4,Thang!$C$4,AS$2),Xuat!$D$5:$D$1000,Loc!$A43)</f>
        <v>0</v>
      </c>
      <c r="AT43" s="7">
        <f>SUMIFS(Xuat!$G$5:$G$1000,Xuat!$C$5:$C$1000,DATE(Thang!$E$4,Thang!$C$4,AT$2),Xuat!$D$5:$D$1000,Loc!$A43)</f>
        <v>0</v>
      </c>
      <c r="AU43" s="7">
        <f>SUMIFS(Xuat!$G$5:$G$1000,Xuat!$C$5:$C$1000,DATE(Thang!$E$4,Thang!$C$4,AU$2),Xuat!$D$5:$D$1000,Loc!$A43)</f>
        <v>0</v>
      </c>
      <c r="AV43" s="7">
        <f>SUMIFS(Xuat!$G$5:$G$1000,Xuat!$C$5:$C$1000,DATE(Thang!$E$4,Thang!$C$4,AV$2),Xuat!$D$5:$D$1000,Loc!$A43)</f>
        <v>0</v>
      </c>
      <c r="AW43" s="7">
        <f>SUMIFS(Xuat!$G$5:$G$1000,Xuat!$C$5:$C$1000,DATE(Thang!$E$4,Thang!$C$4,AW$2),Xuat!$D$5:$D$1000,Loc!$A43)</f>
        <v>0</v>
      </c>
      <c r="AX43" s="7">
        <f>SUMIFS(Xuat!$G$5:$G$1000,Xuat!$C$5:$C$1000,DATE(Thang!$E$4,Thang!$C$4,AX$2),Xuat!$D$5:$D$1000,Loc!$A43)</f>
        <v>0</v>
      </c>
      <c r="AY43" s="7">
        <f>SUMIFS(Xuat!$G$5:$G$1000,Xuat!$C$5:$C$1000,DATE(Thang!$E$4,Thang!$C$4,AY$2),Xuat!$D$5:$D$1000,Loc!$A43)</f>
        <v>0</v>
      </c>
      <c r="AZ43" s="7">
        <f>SUMIFS(Xuat!$G$5:$G$1000,Xuat!$C$5:$C$1000,DATE(Thang!$E$4,Thang!$C$4,AZ$2),Xuat!$D$5:$D$1000,Loc!$A43)</f>
        <v>0</v>
      </c>
      <c r="BA43" s="7">
        <f>SUMIFS(Xuat!$G$5:$G$1000,Xuat!$C$5:$C$1000,DATE(Thang!$E$4,Thang!$C$4,BA$2),Xuat!$D$5:$D$1000,Loc!$A43)</f>
        <v>0</v>
      </c>
      <c r="BB43" s="7">
        <f>SUMIFS(Xuat!$G$5:$G$1000,Xuat!$C$5:$C$1000,DATE(Thang!$E$4,Thang!$C$4,BB$2),Xuat!$D$5:$D$1000,Loc!$A43)</f>
        <v>0</v>
      </c>
      <c r="BC43" s="7">
        <f>SUMIFS(Xuat!$G$5:$G$1000,Xuat!$C$5:$C$1000,DATE(Thang!$E$4,Thang!$C$4,BC$2),Xuat!$D$5:$D$1000,Loc!$A43)</f>
        <v>0</v>
      </c>
      <c r="BD43" s="7">
        <f>SUMIFS(Xuat!$G$5:$G$1000,Xuat!$C$5:$C$1000,DATE(Thang!$E$4,Thang!$C$4,BD$2),Xuat!$D$5:$D$1000,Loc!$A43)</f>
        <v>0</v>
      </c>
      <c r="BE43" s="7">
        <f>SUMIFS(Xuat!$G$5:$G$1000,Xuat!$C$5:$C$1000,DATE(Thang!$E$4,Thang!$C$4,BE$2),Xuat!$D$5:$D$1000,Loc!$A43)</f>
        <v>0</v>
      </c>
      <c r="BF43" s="7">
        <f>SUMIFS(Xuat!$G$5:$G$1000,Xuat!$C$5:$C$1000,DATE(Thang!$E$4,Thang!$C$4,BF$2),Xuat!$D$5:$D$1000,Loc!$A43)</f>
        <v>0</v>
      </c>
      <c r="BG43" s="7">
        <f>SUMIFS(Xuat!$G$5:$G$1000,Xuat!$C$5:$C$1000,DATE(Thang!$E$4,Thang!$C$4,BG$2),Xuat!$D$5:$D$1000,Loc!$A43)</f>
        <v>0</v>
      </c>
      <c r="BH43" s="7">
        <f>SUMIFS(Xuat!$G$5:$G$1000,Xuat!$C$5:$C$1000,DATE(Thang!$E$4,Thang!$C$4,BH$2),Xuat!$D$5:$D$1000,Loc!$A43)</f>
        <v>0</v>
      </c>
      <c r="BI43" s="7">
        <f>SUMIFS(Xuat!$G$5:$G$1000,Xuat!$C$5:$C$1000,DATE(Thang!$E$4,Thang!$C$4,BI$2),Xuat!$D$5:$D$1000,Loc!$A43)</f>
        <v>0</v>
      </c>
      <c r="BJ43" s="7">
        <f>SUMIFS(Xuat!$G$5:$G$1000,Xuat!$C$5:$C$1000,DATE(Thang!$E$4,Thang!$C$4,BJ$2),Xuat!$D$5:$D$1000,Loc!$A43)</f>
        <v>0</v>
      </c>
      <c r="BK43" s="7">
        <f>SUMIFS(Xuat!$G$5:$G$1000,Xuat!$C$5:$C$1000,DATE(Thang!$E$4,Thang!$C$4,BK$2),Xuat!$D$5:$D$1000,Loc!$A43)</f>
        <v>0</v>
      </c>
      <c r="BL43" s="7">
        <f>SUMIFS(Xuat!$G$5:$G$1000,Xuat!$C$5:$C$1000,DATE(Thang!$E$4,Thang!$C$4,BL$2),Xuat!$D$5:$D$1000,Loc!$A43)</f>
        <v>0</v>
      </c>
      <c r="BM43" s="7">
        <f>SUMIFS(Xuat!$G$5:$G$1000,Xuat!$C$5:$C$1000,DATE(Thang!$E$4,Thang!$C$4,BM$2),Xuat!$D$5:$D$1000,Loc!$A43)</f>
        <v>0</v>
      </c>
      <c r="BN43" s="7">
        <f>SUMIFS(Xuat!$G$5:$G$1000,Xuat!$C$5:$C$1000,DATE(Thang!$E$4,Thang!$C$4,BN$2),Xuat!$D$5:$D$1000,Loc!$A43)</f>
        <v>0</v>
      </c>
      <c r="BO43" s="7">
        <f>SUMIFS(Xuat!$G$5:$G$1000,Xuat!$C$5:$C$1000,DATE(Thang!$E$4,Thang!$C$4,BO$2),Xuat!$D$5:$D$1000,Loc!$A43)</f>
        <v>0</v>
      </c>
      <c r="BP43" s="7">
        <f>SUMIFS(Xuat!$G$5:$G$1000,Xuat!$C$5:$C$1000,DATE(Thang!$E$4,Thang!$C$4,BP$2),Xuat!$D$5:$D$1000,Loc!$A43)</f>
        <v>0</v>
      </c>
      <c r="BQ43" s="7">
        <f>SUMIFS(Xuat!$G$5:$G$1000,Xuat!$C$5:$C$1000,DATE(Thang!$E$4,Thang!$C$4,BQ$2),Xuat!$D$5:$D$1000,Loc!$A43)</f>
        <v>0</v>
      </c>
      <c r="BR43" s="7">
        <f>SUMIFS(Xuat!$G$5:$G$1000,Xuat!$C$5:$C$1000,DATE(Thang!$E$4,Thang!$C$4,BR$2),Xuat!$D$5:$D$1000,Loc!$A43)</f>
        <v>0</v>
      </c>
      <c r="BS43" s="7">
        <f>SUMIFS(Xuat!$G$5:$G$1000,Xuat!$C$5:$C$1000,DATE(Thang!$E$4,Thang!$C$4,BS$2),Xuat!$D$5:$D$1000,Loc!$A43)</f>
        <v>0</v>
      </c>
    </row>
    <row r="44" spans="1:71" x14ac:dyDescent="0.2">
      <c r="A44" s="2">
        <f>DM!C44</f>
        <v>0</v>
      </c>
      <c r="B44" s="3">
        <f>VLOOKUP(A44,Tondau!$B$5:$F$500,3,0)</f>
        <v>0</v>
      </c>
      <c r="C44" s="3">
        <f>VLOOKUP(Tinhgiavon!A44,Tondau!$B$5:$E$500,4,0)</f>
        <v>0</v>
      </c>
      <c r="D44" s="3">
        <f t="shared" si="2"/>
        <v>0</v>
      </c>
      <c r="E44" s="3">
        <f>SUMIF(Nhap!$F$5:$F$1000,Tinhgiavon!A44,Nhap!$K$5:$K$1000)</f>
        <v>0</v>
      </c>
      <c r="F44" s="3">
        <f t="shared" si="3"/>
        <v>0</v>
      </c>
      <c r="G44" s="3">
        <f t="shared" si="4"/>
        <v>0</v>
      </c>
      <c r="H44" s="3">
        <f t="shared" si="5"/>
        <v>0</v>
      </c>
      <c r="I44" s="3">
        <f t="shared" si="6"/>
        <v>0</v>
      </c>
      <c r="J44" s="7">
        <f>SUMIFS(Nhap!$I$5:$I$1000,Nhap!$E$5:$E$1000,DATE(Thang!$E$4,Thang!$C$4,Loc!$F$2),Nhap!$F$5:$F$1000,Loc!A44)</f>
        <v>0</v>
      </c>
      <c r="K44" s="7">
        <f>SUMIFS(Nhap!$I$5:$I$1000,Nhap!$E$5:$E$1000,DATE(Thang!$E$4,Thang!$C$4,Loc!$G$2),Nhap!$F$5:$F$1000,Loc!A44)</f>
        <v>0</v>
      </c>
      <c r="L44" s="7">
        <f>SUMIFS(Nhap!$I$5:$I$1000,Nhap!$E$5:$E$1000,DATE(Thang!$E$4,Thang!$C$4,Loc!$H$2),Nhap!$F$5:$F$1000,Loc!A44)</f>
        <v>0</v>
      </c>
      <c r="M44" s="7">
        <f>SUMIFS(Nhap!$I$5:$I$1000,Nhap!$E$5:$E$1000,DATE(Thang!$E$4,Thang!$C$4,Loc!$I$2),Nhap!$F$5:$F$1000,Loc!A44)</f>
        <v>0</v>
      </c>
      <c r="N44" s="7">
        <f>SUMIFS(Nhap!$I$5:$I$1000,Nhap!$E$5:$E$1000,DATE(Thang!$E$4,Thang!$C$4,Loc!$J$2),Nhap!$F$5:$F$1000,Loc!A44)</f>
        <v>0</v>
      </c>
      <c r="O44" s="7">
        <f>SUMIFS(Nhap!$I$5:$I$1000,Nhap!$E$5:$E$1000,DATE(Thang!$E$4,Thang!$C$4,Loc!$K$2),Nhap!$F$5:$F$1000,Loc!A44)</f>
        <v>0</v>
      </c>
      <c r="P44" s="7">
        <f>SUMIFS(Nhap!$I$5:$I$1000,Nhap!$E$5:$E$1000,DATE(Thang!$E$4,Thang!$C$4,Loc!$L$2),Nhap!$F$5:$F$1000,Loc!A44)</f>
        <v>0</v>
      </c>
      <c r="Q44" s="7">
        <f>SUMIFS(Nhap!$I$5:$I$1000,Nhap!$E$5:$E$1000,DATE(Thang!$E$4,Thang!$C$4,Loc!$M$2),Nhap!$F$5:$F$1000,Loc!A44)</f>
        <v>0</v>
      </c>
      <c r="R44" s="7">
        <f>SUMIFS(Nhap!$I$5:$I$1000,Nhap!$E$5:$E$1000,DATE(Thang!$E$4,Thang!$C$4,Loc!$N$2),Nhap!$F$5:$F$1000,Loc!A44)</f>
        <v>0</v>
      </c>
      <c r="S44" s="7">
        <f>SUMIFS(Nhap!$I$5:$I$1000,Nhap!$E$5:$E$1000,DATE(Thang!$E$4,Thang!$C$4,Loc!$O$2),Nhap!$F$5:$F$1000,Loc!A44)</f>
        <v>0</v>
      </c>
      <c r="T44" s="7">
        <f>SUMIFS(Nhap!$I$5:$I$1000,Nhap!$E$5:$E$1000,DATE(Thang!$E$4,Thang!$C$4,Loc!$P$2),Nhap!$F$5:$F$1000,Loc!A44)</f>
        <v>0</v>
      </c>
      <c r="U44" s="7">
        <f>SUMIFS(Nhap!$I$5:$I$1000,Nhap!$E$5:$E$1000,DATE(Thang!$E$4,Thang!$C$4,Loc!$Q$2),Nhap!$F$5:$F$1000,Loc!A44)</f>
        <v>0</v>
      </c>
      <c r="V44" s="7">
        <f>SUMIFS(Nhap!$I$5:$I$1000,Nhap!$E$5:$E$1000,DATE(Thang!$E$4,Thang!$C$4,Loc!$R$2),Nhap!$F$5:$F$1000,Loc!A44)</f>
        <v>0</v>
      </c>
      <c r="W44" s="7">
        <f>SUMIFS(Nhap!$I$5:$I$1000,Nhap!$E$5:$E$1000,DATE(Thang!$E$4,Thang!$C$4,Loc!$S$2),Nhap!$F$5:$F$1000,Loc!A44)</f>
        <v>0</v>
      </c>
      <c r="X44" s="7">
        <f>SUMIFS(Nhap!$I$5:$I$1000,Nhap!$E$5:$E$1000,DATE(Thang!$E$4,Thang!$C$4,Loc!$T$2),Nhap!$F$5:$F$1000,Loc!A44)</f>
        <v>0</v>
      </c>
      <c r="Y44" s="7">
        <f>SUMIFS(Nhap!$I$5:$I$1000,Nhap!$E$5:$E$1000,DATE(Thang!$E$4,Thang!$C$4,Loc!$U$2),Nhap!$F$5:$F$1000,Loc!A44)</f>
        <v>0</v>
      </c>
      <c r="Z44" s="7">
        <f>SUMIFS(Nhap!$I$5:$I$1000,Nhap!$E$5:$E$1000,DATE(Thang!$E$4,Thang!$C$4,Loc!$V$2),Nhap!$F$5:$F$1000,Loc!A44)</f>
        <v>0</v>
      </c>
      <c r="AA44" s="7">
        <f>SUMIFS(Nhap!$I$5:$I$1000,Nhap!$E$5:$E$1000,DATE(Thang!$E$4,Thang!$C$4,Loc!$W$2),Nhap!$F$5:$F$1000,Loc!A44)</f>
        <v>0</v>
      </c>
      <c r="AB44" s="7">
        <f>SUMIFS(Nhap!$I$5:$I$1000,Nhap!$E$5:$E$1000,DATE(Thang!$E$4,Thang!$C$4,Loc!$X$2),Nhap!$F$5:$F$1000,Loc!A44)</f>
        <v>0</v>
      </c>
      <c r="AC44" s="7">
        <f>SUMIFS(Nhap!$I$5:$I$1000,Nhap!$E$5:$E$1000,DATE(Thang!$E$4,Thang!$C$4,Loc!$Y$2),Nhap!$F$5:$F$1000,Loc!A44)</f>
        <v>0</v>
      </c>
      <c r="AD44" s="7">
        <f>SUMIFS(Nhap!$I$5:$I$1000,Nhap!$E$5:$E$1000,DATE(Thang!$E$4,Thang!$C$4,Loc!$Z$2),Nhap!$F$5:$F$1000,Loc!A44)</f>
        <v>0</v>
      </c>
      <c r="AE44" s="7">
        <f>SUMIFS(Nhap!$I$5:$I$1000,Nhap!$E$5:$E$1000,DATE(Thang!$E$4,Thang!$C$4,Loc!$AA$2),Nhap!$F$5:$F$1000,Loc!A44)</f>
        <v>0</v>
      </c>
      <c r="AF44" s="7">
        <f>SUMIFS(Nhap!$I$5:$I$1000,Nhap!$E$5:$E$1000,DATE(Thang!$E$4,Thang!$C$4,Loc!$AB$2),Nhap!$F$5:$F$1000,Loc!A44)</f>
        <v>0</v>
      </c>
      <c r="AG44" s="7">
        <f>SUMIFS(Nhap!$I$5:$I$1000,Nhap!$E$5:$E$1000,DATE(Thang!$E$4,Thang!$C$4,Loc!$AC$2),Nhap!$F$5:$F$1000,Loc!A44)</f>
        <v>0</v>
      </c>
      <c r="AH44" s="7">
        <f>SUMIFS(Nhap!$I$5:$I$1000,Nhap!$E$5:$E$1000,DATE(Thang!$E$4,Thang!$C$4,Loc!$AD$2),Nhap!$F$5:$F$1000,Loc!$A$5)</f>
        <v>0</v>
      </c>
      <c r="AI44" s="7">
        <f>SUMIFS(Nhap!$I$5:$I$1000,Nhap!$E$5:$E$1000,DATE(Thang!$E$4,Thang!$C$4,Loc!$AE$2),Nhap!$F$5:$F$1000,Loc!A44)</f>
        <v>0</v>
      </c>
      <c r="AJ44" s="7">
        <f>SUMIFS(Nhap!$I$5:$I$1000,Nhap!$E$5:$E$1000,DATE(Thang!$E$4,Thang!$C$4,Loc!$AF$2),Nhap!$F$5:$F$1000,Loc!A44)</f>
        <v>0</v>
      </c>
      <c r="AK44" s="7">
        <f>SUMIFS(Nhap!$I$5:$I$1000,Nhap!$E$5:$E$1000,DATE(Thang!$E$4,Thang!$C$4,Loc!$AG$2),Nhap!$F$5:$F$1000,Loc!A44)</f>
        <v>0</v>
      </c>
      <c r="AL44" s="7">
        <f>SUMIFS(Nhap!$I$5:$I$1000,Nhap!$E$5:$E$1000,DATE(Thang!$E$4,Thang!$C$4,Loc!$AH$2),Nhap!$F$5:$F$1000,Loc!A44)</f>
        <v>0</v>
      </c>
      <c r="AM44" s="7">
        <f>SUMIFS(Nhap!$I$5:$I$1000,Nhap!$E$5:$E$1000,DATE(Thang!$E$4,Thang!$C$4,Loc!$AI$2),Nhap!$F$5:$F$1000,Loc!A44)</f>
        <v>0</v>
      </c>
      <c r="AN44" s="7">
        <f>SUMIFS(Nhap!$I$5:$I$1000,Nhap!$E$5:$E$1000,DATE(Thang!$E$4,Thang!$C$4,Loc!$AJ$2),Nhap!$F$5:$F$1000,Loc!A44)</f>
        <v>0</v>
      </c>
      <c r="AO44" s="7">
        <f>SUMIFS(Xuat!$G$5:$G$1000,Xuat!$C$5:$C$1000,DATE(Thang!$E$4,Thang!$C$4,AO$2),Xuat!$D$5:$D$1000,Loc!$A44)</f>
        <v>0</v>
      </c>
      <c r="AP44" s="7">
        <f>SUMIFS(Xuat!$G$5:$G$1000,Xuat!$C$5:$C$1000,DATE(Thang!$E$4,Thang!$C$4,AP$2),Xuat!$D$5:$D$1000,Loc!$A44)</f>
        <v>0</v>
      </c>
      <c r="AQ44" s="7">
        <f>SUMIFS(Xuat!$G$5:$G$1000,Xuat!$C$5:$C$1000,DATE(Thang!$E$4,Thang!$C$4,AQ$2),Xuat!$D$5:$D$1000,Loc!$A44)</f>
        <v>0</v>
      </c>
      <c r="AR44" s="7">
        <f>SUMIFS(Xuat!$G$5:$G$1000,Xuat!$C$5:$C$1000,DATE(Thang!$E$4,Thang!$C$4,AR$2),Xuat!$D$5:$D$1000,Loc!$A44)</f>
        <v>0</v>
      </c>
      <c r="AS44" s="7">
        <f>SUMIFS(Xuat!$G$5:$G$1000,Xuat!$C$5:$C$1000,DATE(Thang!$E$4,Thang!$C$4,AS$2),Xuat!$D$5:$D$1000,Loc!$A44)</f>
        <v>0</v>
      </c>
      <c r="AT44" s="7">
        <f>SUMIFS(Xuat!$G$5:$G$1000,Xuat!$C$5:$C$1000,DATE(Thang!$E$4,Thang!$C$4,AT$2),Xuat!$D$5:$D$1000,Loc!$A44)</f>
        <v>0</v>
      </c>
      <c r="AU44" s="7">
        <f>SUMIFS(Xuat!$G$5:$G$1000,Xuat!$C$5:$C$1000,DATE(Thang!$E$4,Thang!$C$4,AU$2),Xuat!$D$5:$D$1000,Loc!$A44)</f>
        <v>0</v>
      </c>
      <c r="AV44" s="7">
        <f>SUMIFS(Xuat!$G$5:$G$1000,Xuat!$C$5:$C$1000,DATE(Thang!$E$4,Thang!$C$4,AV$2),Xuat!$D$5:$D$1000,Loc!$A44)</f>
        <v>0</v>
      </c>
      <c r="AW44" s="7">
        <f>SUMIFS(Xuat!$G$5:$G$1000,Xuat!$C$5:$C$1000,DATE(Thang!$E$4,Thang!$C$4,AW$2),Xuat!$D$5:$D$1000,Loc!$A44)</f>
        <v>0</v>
      </c>
      <c r="AX44" s="7">
        <f>SUMIFS(Xuat!$G$5:$G$1000,Xuat!$C$5:$C$1000,DATE(Thang!$E$4,Thang!$C$4,AX$2),Xuat!$D$5:$D$1000,Loc!$A44)</f>
        <v>0</v>
      </c>
      <c r="AY44" s="7">
        <f>SUMIFS(Xuat!$G$5:$G$1000,Xuat!$C$5:$C$1000,DATE(Thang!$E$4,Thang!$C$4,AY$2),Xuat!$D$5:$D$1000,Loc!$A44)</f>
        <v>0</v>
      </c>
      <c r="AZ44" s="7">
        <f>SUMIFS(Xuat!$G$5:$G$1000,Xuat!$C$5:$C$1000,DATE(Thang!$E$4,Thang!$C$4,AZ$2),Xuat!$D$5:$D$1000,Loc!$A44)</f>
        <v>0</v>
      </c>
      <c r="BA44" s="7">
        <f>SUMIFS(Xuat!$G$5:$G$1000,Xuat!$C$5:$C$1000,DATE(Thang!$E$4,Thang!$C$4,BA$2),Xuat!$D$5:$D$1000,Loc!$A44)</f>
        <v>0</v>
      </c>
      <c r="BB44" s="7">
        <f>SUMIFS(Xuat!$G$5:$G$1000,Xuat!$C$5:$C$1000,DATE(Thang!$E$4,Thang!$C$4,BB$2),Xuat!$D$5:$D$1000,Loc!$A44)</f>
        <v>0</v>
      </c>
      <c r="BC44" s="7">
        <f>SUMIFS(Xuat!$G$5:$G$1000,Xuat!$C$5:$C$1000,DATE(Thang!$E$4,Thang!$C$4,BC$2),Xuat!$D$5:$D$1000,Loc!$A44)</f>
        <v>0</v>
      </c>
      <c r="BD44" s="7">
        <f>SUMIFS(Xuat!$G$5:$G$1000,Xuat!$C$5:$C$1000,DATE(Thang!$E$4,Thang!$C$4,BD$2),Xuat!$D$5:$D$1000,Loc!$A44)</f>
        <v>0</v>
      </c>
      <c r="BE44" s="7">
        <f>SUMIFS(Xuat!$G$5:$G$1000,Xuat!$C$5:$C$1000,DATE(Thang!$E$4,Thang!$C$4,BE$2),Xuat!$D$5:$D$1000,Loc!$A44)</f>
        <v>0</v>
      </c>
      <c r="BF44" s="7">
        <f>SUMIFS(Xuat!$G$5:$G$1000,Xuat!$C$5:$C$1000,DATE(Thang!$E$4,Thang!$C$4,BF$2),Xuat!$D$5:$D$1000,Loc!$A44)</f>
        <v>0</v>
      </c>
      <c r="BG44" s="7">
        <f>SUMIFS(Xuat!$G$5:$G$1000,Xuat!$C$5:$C$1000,DATE(Thang!$E$4,Thang!$C$4,BG$2),Xuat!$D$5:$D$1000,Loc!$A44)</f>
        <v>0</v>
      </c>
      <c r="BH44" s="7">
        <f>SUMIFS(Xuat!$G$5:$G$1000,Xuat!$C$5:$C$1000,DATE(Thang!$E$4,Thang!$C$4,BH$2),Xuat!$D$5:$D$1000,Loc!$A44)</f>
        <v>0</v>
      </c>
      <c r="BI44" s="7">
        <f>SUMIFS(Xuat!$G$5:$G$1000,Xuat!$C$5:$C$1000,DATE(Thang!$E$4,Thang!$C$4,BI$2),Xuat!$D$5:$D$1000,Loc!$A44)</f>
        <v>0</v>
      </c>
      <c r="BJ44" s="7">
        <f>SUMIFS(Xuat!$G$5:$G$1000,Xuat!$C$5:$C$1000,DATE(Thang!$E$4,Thang!$C$4,BJ$2),Xuat!$D$5:$D$1000,Loc!$A44)</f>
        <v>0</v>
      </c>
      <c r="BK44" s="7">
        <f>SUMIFS(Xuat!$G$5:$G$1000,Xuat!$C$5:$C$1000,DATE(Thang!$E$4,Thang!$C$4,BK$2),Xuat!$D$5:$D$1000,Loc!$A44)</f>
        <v>0</v>
      </c>
      <c r="BL44" s="7">
        <f>SUMIFS(Xuat!$G$5:$G$1000,Xuat!$C$5:$C$1000,DATE(Thang!$E$4,Thang!$C$4,BL$2),Xuat!$D$5:$D$1000,Loc!$A44)</f>
        <v>0</v>
      </c>
      <c r="BM44" s="7">
        <f>SUMIFS(Xuat!$G$5:$G$1000,Xuat!$C$5:$C$1000,DATE(Thang!$E$4,Thang!$C$4,BM$2),Xuat!$D$5:$D$1000,Loc!$A44)</f>
        <v>0</v>
      </c>
      <c r="BN44" s="7">
        <f>SUMIFS(Xuat!$G$5:$G$1000,Xuat!$C$5:$C$1000,DATE(Thang!$E$4,Thang!$C$4,BN$2),Xuat!$D$5:$D$1000,Loc!$A44)</f>
        <v>0</v>
      </c>
      <c r="BO44" s="7">
        <f>SUMIFS(Xuat!$G$5:$G$1000,Xuat!$C$5:$C$1000,DATE(Thang!$E$4,Thang!$C$4,BO$2),Xuat!$D$5:$D$1000,Loc!$A44)</f>
        <v>0</v>
      </c>
      <c r="BP44" s="7">
        <f>SUMIFS(Xuat!$G$5:$G$1000,Xuat!$C$5:$C$1000,DATE(Thang!$E$4,Thang!$C$4,BP$2),Xuat!$D$5:$D$1000,Loc!$A44)</f>
        <v>0</v>
      </c>
      <c r="BQ44" s="7">
        <f>SUMIFS(Xuat!$G$5:$G$1000,Xuat!$C$5:$C$1000,DATE(Thang!$E$4,Thang!$C$4,BQ$2),Xuat!$D$5:$D$1000,Loc!$A44)</f>
        <v>0</v>
      </c>
      <c r="BR44" s="7">
        <f>SUMIFS(Xuat!$G$5:$G$1000,Xuat!$C$5:$C$1000,DATE(Thang!$E$4,Thang!$C$4,BR$2),Xuat!$D$5:$D$1000,Loc!$A44)</f>
        <v>0</v>
      </c>
      <c r="BS44" s="7">
        <f>SUMIFS(Xuat!$G$5:$G$1000,Xuat!$C$5:$C$1000,DATE(Thang!$E$4,Thang!$C$4,BS$2),Xuat!$D$5:$D$1000,Loc!$A44)</f>
        <v>0</v>
      </c>
    </row>
    <row r="45" spans="1:71" x14ac:dyDescent="0.2">
      <c r="A45" s="2">
        <f>DM!C45</f>
        <v>0</v>
      </c>
      <c r="B45" s="3">
        <f>VLOOKUP(A45,Tondau!$B$5:$F$500,3,0)</f>
        <v>0</v>
      </c>
      <c r="C45" s="3">
        <f>VLOOKUP(Tinhgiavon!A45,Tondau!$B$5:$E$500,4,0)</f>
        <v>0</v>
      </c>
      <c r="D45" s="3">
        <f t="shared" si="2"/>
        <v>0</v>
      </c>
      <c r="E45" s="3">
        <f>SUMIF(Nhap!$F$5:$F$1000,Tinhgiavon!A45,Nhap!$K$5:$K$1000)</f>
        <v>0</v>
      </c>
      <c r="F45" s="3">
        <f t="shared" si="3"/>
        <v>0</v>
      </c>
      <c r="G45" s="3">
        <f t="shared" si="4"/>
        <v>0</v>
      </c>
      <c r="H45" s="3">
        <f t="shared" si="5"/>
        <v>0</v>
      </c>
      <c r="I45" s="3">
        <f t="shared" si="6"/>
        <v>0</v>
      </c>
      <c r="J45" s="7">
        <f>SUMIFS(Nhap!$I$5:$I$1000,Nhap!$E$5:$E$1000,DATE(Thang!$E$4,Thang!$C$4,Loc!$F$2),Nhap!$F$5:$F$1000,Loc!A45)</f>
        <v>0</v>
      </c>
      <c r="K45" s="7">
        <f>SUMIFS(Nhap!$I$5:$I$1000,Nhap!$E$5:$E$1000,DATE(Thang!$E$4,Thang!$C$4,Loc!$G$2),Nhap!$F$5:$F$1000,Loc!A45)</f>
        <v>0</v>
      </c>
      <c r="L45" s="7">
        <f>SUMIFS(Nhap!$I$5:$I$1000,Nhap!$E$5:$E$1000,DATE(Thang!$E$4,Thang!$C$4,Loc!$H$2),Nhap!$F$5:$F$1000,Loc!A45)</f>
        <v>0</v>
      </c>
      <c r="M45" s="7">
        <f>SUMIFS(Nhap!$I$5:$I$1000,Nhap!$E$5:$E$1000,DATE(Thang!$E$4,Thang!$C$4,Loc!$I$2),Nhap!$F$5:$F$1000,Loc!A45)</f>
        <v>0</v>
      </c>
      <c r="N45" s="7">
        <f>SUMIFS(Nhap!$I$5:$I$1000,Nhap!$E$5:$E$1000,DATE(Thang!$E$4,Thang!$C$4,Loc!$J$2),Nhap!$F$5:$F$1000,Loc!A45)</f>
        <v>0</v>
      </c>
      <c r="O45" s="7">
        <f>SUMIFS(Nhap!$I$5:$I$1000,Nhap!$E$5:$E$1000,DATE(Thang!$E$4,Thang!$C$4,Loc!$K$2),Nhap!$F$5:$F$1000,Loc!A45)</f>
        <v>0</v>
      </c>
      <c r="P45" s="7">
        <f>SUMIFS(Nhap!$I$5:$I$1000,Nhap!$E$5:$E$1000,DATE(Thang!$E$4,Thang!$C$4,Loc!$L$2),Nhap!$F$5:$F$1000,Loc!A45)</f>
        <v>0</v>
      </c>
      <c r="Q45" s="7">
        <f>SUMIFS(Nhap!$I$5:$I$1000,Nhap!$E$5:$E$1000,DATE(Thang!$E$4,Thang!$C$4,Loc!$M$2),Nhap!$F$5:$F$1000,Loc!A45)</f>
        <v>0</v>
      </c>
      <c r="R45" s="7">
        <f>SUMIFS(Nhap!$I$5:$I$1000,Nhap!$E$5:$E$1000,DATE(Thang!$E$4,Thang!$C$4,Loc!$N$2),Nhap!$F$5:$F$1000,Loc!A45)</f>
        <v>0</v>
      </c>
      <c r="S45" s="7">
        <f>SUMIFS(Nhap!$I$5:$I$1000,Nhap!$E$5:$E$1000,DATE(Thang!$E$4,Thang!$C$4,Loc!$O$2),Nhap!$F$5:$F$1000,Loc!A45)</f>
        <v>0</v>
      </c>
      <c r="T45" s="7">
        <f>SUMIFS(Nhap!$I$5:$I$1000,Nhap!$E$5:$E$1000,DATE(Thang!$E$4,Thang!$C$4,Loc!$P$2),Nhap!$F$5:$F$1000,Loc!A45)</f>
        <v>0</v>
      </c>
      <c r="U45" s="7">
        <f>SUMIFS(Nhap!$I$5:$I$1000,Nhap!$E$5:$E$1000,DATE(Thang!$E$4,Thang!$C$4,Loc!$Q$2),Nhap!$F$5:$F$1000,Loc!A45)</f>
        <v>0</v>
      </c>
      <c r="V45" s="7">
        <f>SUMIFS(Nhap!$I$5:$I$1000,Nhap!$E$5:$E$1000,DATE(Thang!$E$4,Thang!$C$4,Loc!$R$2),Nhap!$F$5:$F$1000,Loc!A45)</f>
        <v>0</v>
      </c>
      <c r="W45" s="7">
        <f>SUMIFS(Nhap!$I$5:$I$1000,Nhap!$E$5:$E$1000,DATE(Thang!$E$4,Thang!$C$4,Loc!$S$2),Nhap!$F$5:$F$1000,Loc!A45)</f>
        <v>0</v>
      </c>
      <c r="X45" s="7">
        <f>SUMIFS(Nhap!$I$5:$I$1000,Nhap!$E$5:$E$1000,DATE(Thang!$E$4,Thang!$C$4,Loc!$T$2),Nhap!$F$5:$F$1000,Loc!A45)</f>
        <v>0</v>
      </c>
      <c r="Y45" s="7">
        <f>SUMIFS(Nhap!$I$5:$I$1000,Nhap!$E$5:$E$1000,DATE(Thang!$E$4,Thang!$C$4,Loc!$U$2),Nhap!$F$5:$F$1000,Loc!A45)</f>
        <v>0</v>
      </c>
      <c r="Z45" s="7">
        <f>SUMIFS(Nhap!$I$5:$I$1000,Nhap!$E$5:$E$1000,DATE(Thang!$E$4,Thang!$C$4,Loc!$V$2),Nhap!$F$5:$F$1000,Loc!A45)</f>
        <v>0</v>
      </c>
      <c r="AA45" s="7">
        <f>SUMIFS(Nhap!$I$5:$I$1000,Nhap!$E$5:$E$1000,DATE(Thang!$E$4,Thang!$C$4,Loc!$W$2),Nhap!$F$5:$F$1000,Loc!A45)</f>
        <v>0</v>
      </c>
      <c r="AB45" s="7">
        <f>SUMIFS(Nhap!$I$5:$I$1000,Nhap!$E$5:$E$1000,DATE(Thang!$E$4,Thang!$C$4,Loc!$X$2),Nhap!$F$5:$F$1000,Loc!A45)</f>
        <v>0</v>
      </c>
      <c r="AC45" s="7">
        <f>SUMIFS(Nhap!$I$5:$I$1000,Nhap!$E$5:$E$1000,DATE(Thang!$E$4,Thang!$C$4,Loc!$Y$2),Nhap!$F$5:$F$1000,Loc!A45)</f>
        <v>0</v>
      </c>
      <c r="AD45" s="7">
        <f>SUMIFS(Nhap!$I$5:$I$1000,Nhap!$E$5:$E$1000,DATE(Thang!$E$4,Thang!$C$4,Loc!$Z$2),Nhap!$F$5:$F$1000,Loc!A45)</f>
        <v>0</v>
      </c>
      <c r="AE45" s="7">
        <f>SUMIFS(Nhap!$I$5:$I$1000,Nhap!$E$5:$E$1000,DATE(Thang!$E$4,Thang!$C$4,Loc!$AA$2),Nhap!$F$5:$F$1000,Loc!A45)</f>
        <v>0</v>
      </c>
      <c r="AF45" s="7">
        <f>SUMIFS(Nhap!$I$5:$I$1000,Nhap!$E$5:$E$1000,DATE(Thang!$E$4,Thang!$C$4,Loc!$AB$2),Nhap!$F$5:$F$1000,Loc!A45)</f>
        <v>0</v>
      </c>
      <c r="AG45" s="7">
        <f>SUMIFS(Nhap!$I$5:$I$1000,Nhap!$E$5:$E$1000,DATE(Thang!$E$4,Thang!$C$4,Loc!$AC$2),Nhap!$F$5:$F$1000,Loc!A45)</f>
        <v>0</v>
      </c>
      <c r="AH45" s="7">
        <f>SUMIFS(Nhap!$I$5:$I$1000,Nhap!$E$5:$E$1000,DATE(Thang!$E$4,Thang!$C$4,Loc!$AD$2),Nhap!$F$5:$F$1000,Loc!$A$5)</f>
        <v>0</v>
      </c>
      <c r="AI45" s="7">
        <f>SUMIFS(Nhap!$I$5:$I$1000,Nhap!$E$5:$E$1000,DATE(Thang!$E$4,Thang!$C$4,Loc!$AE$2),Nhap!$F$5:$F$1000,Loc!A45)</f>
        <v>0</v>
      </c>
      <c r="AJ45" s="7">
        <f>SUMIFS(Nhap!$I$5:$I$1000,Nhap!$E$5:$E$1000,DATE(Thang!$E$4,Thang!$C$4,Loc!$AF$2),Nhap!$F$5:$F$1000,Loc!A45)</f>
        <v>0</v>
      </c>
      <c r="AK45" s="7">
        <f>SUMIFS(Nhap!$I$5:$I$1000,Nhap!$E$5:$E$1000,DATE(Thang!$E$4,Thang!$C$4,Loc!$AG$2),Nhap!$F$5:$F$1000,Loc!A45)</f>
        <v>0</v>
      </c>
      <c r="AL45" s="7">
        <f>SUMIFS(Nhap!$I$5:$I$1000,Nhap!$E$5:$E$1000,DATE(Thang!$E$4,Thang!$C$4,Loc!$AH$2),Nhap!$F$5:$F$1000,Loc!A45)</f>
        <v>0</v>
      </c>
      <c r="AM45" s="7">
        <f>SUMIFS(Nhap!$I$5:$I$1000,Nhap!$E$5:$E$1000,DATE(Thang!$E$4,Thang!$C$4,Loc!$AI$2),Nhap!$F$5:$F$1000,Loc!A45)</f>
        <v>0</v>
      </c>
      <c r="AN45" s="7">
        <f>SUMIFS(Nhap!$I$5:$I$1000,Nhap!$E$5:$E$1000,DATE(Thang!$E$4,Thang!$C$4,Loc!$AJ$2),Nhap!$F$5:$F$1000,Loc!A45)</f>
        <v>0</v>
      </c>
      <c r="AO45" s="7">
        <f>SUMIFS(Xuat!$G$5:$G$1000,Xuat!$C$5:$C$1000,DATE(Thang!$E$4,Thang!$C$4,AO$2),Xuat!$D$5:$D$1000,Loc!$A45)</f>
        <v>0</v>
      </c>
      <c r="AP45" s="7">
        <f>SUMIFS(Xuat!$G$5:$G$1000,Xuat!$C$5:$C$1000,DATE(Thang!$E$4,Thang!$C$4,AP$2),Xuat!$D$5:$D$1000,Loc!$A45)</f>
        <v>0</v>
      </c>
      <c r="AQ45" s="7">
        <f>SUMIFS(Xuat!$G$5:$G$1000,Xuat!$C$5:$C$1000,DATE(Thang!$E$4,Thang!$C$4,AQ$2),Xuat!$D$5:$D$1000,Loc!$A45)</f>
        <v>0</v>
      </c>
      <c r="AR45" s="7">
        <f>SUMIFS(Xuat!$G$5:$G$1000,Xuat!$C$5:$C$1000,DATE(Thang!$E$4,Thang!$C$4,AR$2),Xuat!$D$5:$D$1000,Loc!$A45)</f>
        <v>0</v>
      </c>
      <c r="AS45" s="7">
        <f>SUMIFS(Xuat!$G$5:$G$1000,Xuat!$C$5:$C$1000,DATE(Thang!$E$4,Thang!$C$4,AS$2),Xuat!$D$5:$D$1000,Loc!$A45)</f>
        <v>0</v>
      </c>
      <c r="AT45" s="7">
        <f>SUMIFS(Xuat!$G$5:$G$1000,Xuat!$C$5:$C$1000,DATE(Thang!$E$4,Thang!$C$4,AT$2),Xuat!$D$5:$D$1000,Loc!$A45)</f>
        <v>0</v>
      </c>
      <c r="AU45" s="7">
        <f>SUMIFS(Xuat!$G$5:$G$1000,Xuat!$C$5:$C$1000,DATE(Thang!$E$4,Thang!$C$4,AU$2),Xuat!$D$5:$D$1000,Loc!$A45)</f>
        <v>0</v>
      </c>
      <c r="AV45" s="7">
        <f>SUMIFS(Xuat!$G$5:$G$1000,Xuat!$C$5:$C$1000,DATE(Thang!$E$4,Thang!$C$4,AV$2),Xuat!$D$5:$D$1000,Loc!$A45)</f>
        <v>0</v>
      </c>
      <c r="AW45" s="7">
        <f>SUMIFS(Xuat!$G$5:$G$1000,Xuat!$C$5:$C$1000,DATE(Thang!$E$4,Thang!$C$4,AW$2),Xuat!$D$5:$D$1000,Loc!$A45)</f>
        <v>0</v>
      </c>
      <c r="AX45" s="7">
        <f>SUMIFS(Xuat!$G$5:$G$1000,Xuat!$C$5:$C$1000,DATE(Thang!$E$4,Thang!$C$4,AX$2),Xuat!$D$5:$D$1000,Loc!$A45)</f>
        <v>0</v>
      </c>
      <c r="AY45" s="7">
        <f>SUMIFS(Xuat!$G$5:$G$1000,Xuat!$C$5:$C$1000,DATE(Thang!$E$4,Thang!$C$4,AY$2),Xuat!$D$5:$D$1000,Loc!$A45)</f>
        <v>0</v>
      </c>
      <c r="AZ45" s="7">
        <f>SUMIFS(Xuat!$G$5:$G$1000,Xuat!$C$5:$C$1000,DATE(Thang!$E$4,Thang!$C$4,AZ$2),Xuat!$D$5:$D$1000,Loc!$A45)</f>
        <v>0</v>
      </c>
      <c r="BA45" s="7">
        <f>SUMIFS(Xuat!$G$5:$G$1000,Xuat!$C$5:$C$1000,DATE(Thang!$E$4,Thang!$C$4,BA$2),Xuat!$D$5:$D$1000,Loc!$A45)</f>
        <v>0</v>
      </c>
      <c r="BB45" s="7">
        <f>SUMIFS(Xuat!$G$5:$G$1000,Xuat!$C$5:$C$1000,DATE(Thang!$E$4,Thang!$C$4,BB$2),Xuat!$D$5:$D$1000,Loc!$A45)</f>
        <v>0</v>
      </c>
      <c r="BC45" s="7">
        <f>SUMIFS(Xuat!$G$5:$G$1000,Xuat!$C$5:$C$1000,DATE(Thang!$E$4,Thang!$C$4,BC$2),Xuat!$D$5:$D$1000,Loc!$A45)</f>
        <v>0</v>
      </c>
      <c r="BD45" s="7">
        <f>SUMIFS(Xuat!$G$5:$G$1000,Xuat!$C$5:$C$1000,DATE(Thang!$E$4,Thang!$C$4,BD$2),Xuat!$D$5:$D$1000,Loc!$A45)</f>
        <v>0</v>
      </c>
      <c r="BE45" s="7">
        <f>SUMIFS(Xuat!$G$5:$G$1000,Xuat!$C$5:$C$1000,DATE(Thang!$E$4,Thang!$C$4,BE$2),Xuat!$D$5:$D$1000,Loc!$A45)</f>
        <v>0</v>
      </c>
      <c r="BF45" s="7">
        <f>SUMIFS(Xuat!$G$5:$G$1000,Xuat!$C$5:$C$1000,DATE(Thang!$E$4,Thang!$C$4,BF$2),Xuat!$D$5:$D$1000,Loc!$A45)</f>
        <v>0</v>
      </c>
      <c r="BG45" s="7">
        <f>SUMIFS(Xuat!$G$5:$G$1000,Xuat!$C$5:$C$1000,DATE(Thang!$E$4,Thang!$C$4,BG$2),Xuat!$D$5:$D$1000,Loc!$A45)</f>
        <v>0</v>
      </c>
      <c r="BH45" s="7">
        <f>SUMIFS(Xuat!$G$5:$G$1000,Xuat!$C$5:$C$1000,DATE(Thang!$E$4,Thang!$C$4,BH$2),Xuat!$D$5:$D$1000,Loc!$A45)</f>
        <v>0</v>
      </c>
      <c r="BI45" s="7">
        <f>SUMIFS(Xuat!$G$5:$G$1000,Xuat!$C$5:$C$1000,DATE(Thang!$E$4,Thang!$C$4,BI$2),Xuat!$D$5:$D$1000,Loc!$A45)</f>
        <v>0</v>
      </c>
      <c r="BJ45" s="7">
        <f>SUMIFS(Xuat!$G$5:$G$1000,Xuat!$C$5:$C$1000,DATE(Thang!$E$4,Thang!$C$4,BJ$2),Xuat!$D$5:$D$1000,Loc!$A45)</f>
        <v>0</v>
      </c>
      <c r="BK45" s="7">
        <f>SUMIFS(Xuat!$G$5:$G$1000,Xuat!$C$5:$C$1000,DATE(Thang!$E$4,Thang!$C$4,BK$2),Xuat!$D$5:$D$1000,Loc!$A45)</f>
        <v>0</v>
      </c>
      <c r="BL45" s="7">
        <f>SUMIFS(Xuat!$G$5:$G$1000,Xuat!$C$5:$C$1000,DATE(Thang!$E$4,Thang!$C$4,BL$2),Xuat!$D$5:$D$1000,Loc!$A45)</f>
        <v>0</v>
      </c>
      <c r="BM45" s="7">
        <f>SUMIFS(Xuat!$G$5:$G$1000,Xuat!$C$5:$C$1000,DATE(Thang!$E$4,Thang!$C$4,BM$2),Xuat!$D$5:$D$1000,Loc!$A45)</f>
        <v>0</v>
      </c>
      <c r="BN45" s="7">
        <f>SUMIFS(Xuat!$G$5:$G$1000,Xuat!$C$5:$C$1000,DATE(Thang!$E$4,Thang!$C$4,BN$2),Xuat!$D$5:$D$1000,Loc!$A45)</f>
        <v>0</v>
      </c>
      <c r="BO45" s="7">
        <f>SUMIFS(Xuat!$G$5:$G$1000,Xuat!$C$5:$C$1000,DATE(Thang!$E$4,Thang!$C$4,BO$2),Xuat!$D$5:$D$1000,Loc!$A45)</f>
        <v>0</v>
      </c>
      <c r="BP45" s="7">
        <f>SUMIFS(Xuat!$G$5:$G$1000,Xuat!$C$5:$C$1000,DATE(Thang!$E$4,Thang!$C$4,BP$2),Xuat!$D$5:$D$1000,Loc!$A45)</f>
        <v>0</v>
      </c>
      <c r="BQ45" s="7">
        <f>SUMIFS(Xuat!$G$5:$G$1000,Xuat!$C$5:$C$1000,DATE(Thang!$E$4,Thang!$C$4,BQ$2),Xuat!$D$5:$D$1000,Loc!$A45)</f>
        <v>0</v>
      </c>
      <c r="BR45" s="7">
        <f>SUMIFS(Xuat!$G$5:$G$1000,Xuat!$C$5:$C$1000,DATE(Thang!$E$4,Thang!$C$4,BR$2),Xuat!$D$5:$D$1000,Loc!$A45)</f>
        <v>0</v>
      </c>
      <c r="BS45" s="7">
        <f>SUMIFS(Xuat!$G$5:$G$1000,Xuat!$C$5:$C$1000,DATE(Thang!$E$4,Thang!$C$4,BS$2),Xuat!$D$5:$D$1000,Loc!$A45)</f>
        <v>0</v>
      </c>
    </row>
    <row r="46" spans="1:71" x14ac:dyDescent="0.2">
      <c r="A46" s="2">
        <f>DM!C46</f>
        <v>0</v>
      </c>
      <c r="B46" s="3">
        <f>VLOOKUP(A46,Tondau!$B$5:$F$500,3,0)</f>
        <v>0</v>
      </c>
      <c r="C46" s="3">
        <f>VLOOKUP(Tinhgiavon!A46,Tondau!$B$5:$E$500,4,0)</f>
        <v>0</v>
      </c>
      <c r="D46" s="3">
        <f t="shared" si="2"/>
        <v>0</v>
      </c>
      <c r="E46" s="3">
        <f>SUMIF(Nhap!$F$5:$F$1000,Tinhgiavon!A46,Nhap!$K$5:$K$1000)</f>
        <v>0</v>
      </c>
      <c r="F46" s="3">
        <f t="shared" si="3"/>
        <v>0</v>
      </c>
      <c r="G46" s="3">
        <f t="shared" si="4"/>
        <v>0</v>
      </c>
      <c r="H46" s="3">
        <f t="shared" si="5"/>
        <v>0</v>
      </c>
      <c r="I46" s="3">
        <f t="shared" si="6"/>
        <v>0</v>
      </c>
      <c r="J46" s="7">
        <f>SUMIFS(Nhap!$I$5:$I$1000,Nhap!$E$5:$E$1000,DATE(Thang!$E$4,Thang!$C$4,Loc!$F$2),Nhap!$F$5:$F$1000,Loc!A46)</f>
        <v>0</v>
      </c>
      <c r="K46" s="7">
        <f>SUMIFS(Nhap!$I$5:$I$1000,Nhap!$E$5:$E$1000,DATE(Thang!$E$4,Thang!$C$4,Loc!$G$2),Nhap!$F$5:$F$1000,Loc!A46)</f>
        <v>0</v>
      </c>
      <c r="L46" s="7">
        <f>SUMIFS(Nhap!$I$5:$I$1000,Nhap!$E$5:$E$1000,DATE(Thang!$E$4,Thang!$C$4,Loc!$H$2),Nhap!$F$5:$F$1000,Loc!A46)</f>
        <v>0</v>
      </c>
      <c r="M46" s="7">
        <f>SUMIFS(Nhap!$I$5:$I$1000,Nhap!$E$5:$E$1000,DATE(Thang!$E$4,Thang!$C$4,Loc!$I$2),Nhap!$F$5:$F$1000,Loc!A46)</f>
        <v>0</v>
      </c>
      <c r="N46" s="7">
        <f>SUMIFS(Nhap!$I$5:$I$1000,Nhap!$E$5:$E$1000,DATE(Thang!$E$4,Thang!$C$4,Loc!$J$2),Nhap!$F$5:$F$1000,Loc!A46)</f>
        <v>0</v>
      </c>
      <c r="O46" s="7">
        <f>SUMIFS(Nhap!$I$5:$I$1000,Nhap!$E$5:$E$1000,DATE(Thang!$E$4,Thang!$C$4,Loc!$K$2),Nhap!$F$5:$F$1000,Loc!A46)</f>
        <v>0</v>
      </c>
      <c r="P46" s="7">
        <f>SUMIFS(Nhap!$I$5:$I$1000,Nhap!$E$5:$E$1000,DATE(Thang!$E$4,Thang!$C$4,Loc!$L$2),Nhap!$F$5:$F$1000,Loc!A46)</f>
        <v>0</v>
      </c>
      <c r="Q46" s="7">
        <f>SUMIFS(Nhap!$I$5:$I$1000,Nhap!$E$5:$E$1000,DATE(Thang!$E$4,Thang!$C$4,Loc!$M$2),Nhap!$F$5:$F$1000,Loc!A46)</f>
        <v>0</v>
      </c>
      <c r="R46" s="7">
        <f>SUMIFS(Nhap!$I$5:$I$1000,Nhap!$E$5:$E$1000,DATE(Thang!$E$4,Thang!$C$4,Loc!$N$2),Nhap!$F$5:$F$1000,Loc!A46)</f>
        <v>0</v>
      </c>
      <c r="S46" s="7">
        <f>SUMIFS(Nhap!$I$5:$I$1000,Nhap!$E$5:$E$1000,DATE(Thang!$E$4,Thang!$C$4,Loc!$O$2),Nhap!$F$5:$F$1000,Loc!A46)</f>
        <v>0</v>
      </c>
      <c r="T46" s="7">
        <f>SUMIFS(Nhap!$I$5:$I$1000,Nhap!$E$5:$E$1000,DATE(Thang!$E$4,Thang!$C$4,Loc!$P$2),Nhap!$F$5:$F$1000,Loc!A46)</f>
        <v>0</v>
      </c>
      <c r="U46" s="7">
        <f>SUMIFS(Nhap!$I$5:$I$1000,Nhap!$E$5:$E$1000,DATE(Thang!$E$4,Thang!$C$4,Loc!$Q$2),Nhap!$F$5:$F$1000,Loc!A46)</f>
        <v>0</v>
      </c>
      <c r="V46" s="7">
        <f>SUMIFS(Nhap!$I$5:$I$1000,Nhap!$E$5:$E$1000,DATE(Thang!$E$4,Thang!$C$4,Loc!$R$2),Nhap!$F$5:$F$1000,Loc!A46)</f>
        <v>0</v>
      </c>
      <c r="W46" s="7">
        <f>SUMIFS(Nhap!$I$5:$I$1000,Nhap!$E$5:$E$1000,DATE(Thang!$E$4,Thang!$C$4,Loc!$S$2),Nhap!$F$5:$F$1000,Loc!A46)</f>
        <v>0</v>
      </c>
      <c r="X46" s="7">
        <f>SUMIFS(Nhap!$I$5:$I$1000,Nhap!$E$5:$E$1000,DATE(Thang!$E$4,Thang!$C$4,Loc!$T$2),Nhap!$F$5:$F$1000,Loc!A46)</f>
        <v>0</v>
      </c>
      <c r="Y46" s="7">
        <f>SUMIFS(Nhap!$I$5:$I$1000,Nhap!$E$5:$E$1000,DATE(Thang!$E$4,Thang!$C$4,Loc!$U$2),Nhap!$F$5:$F$1000,Loc!A46)</f>
        <v>0</v>
      </c>
      <c r="Z46" s="7">
        <f>SUMIFS(Nhap!$I$5:$I$1000,Nhap!$E$5:$E$1000,DATE(Thang!$E$4,Thang!$C$4,Loc!$V$2),Nhap!$F$5:$F$1000,Loc!A46)</f>
        <v>0</v>
      </c>
      <c r="AA46" s="7">
        <f>SUMIFS(Nhap!$I$5:$I$1000,Nhap!$E$5:$E$1000,DATE(Thang!$E$4,Thang!$C$4,Loc!$W$2),Nhap!$F$5:$F$1000,Loc!A46)</f>
        <v>0</v>
      </c>
      <c r="AB46" s="7">
        <f>SUMIFS(Nhap!$I$5:$I$1000,Nhap!$E$5:$E$1000,DATE(Thang!$E$4,Thang!$C$4,Loc!$X$2),Nhap!$F$5:$F$1000,Loc!A46)</f>
        <v>0</v>
      </c>
      <c r="AC46" s="7">
        <f>SUMIFS(Nhap!$I$5:$I$1000,Nhap!$E$5:$E$1000,DATE(Thang!$E$4,Thang!$C$4,Loc!$Y$2),Nhap!$F$5:$F$1000,Loc!A46)</f>
        <v>0</v>
      </c>
      <c r="AD46" s="7">
        <f>SUMIFS(Nhap!$I$5:$I$1000,Nhap!$E$5:$E$1000,DATE(Thang!$E$4,Thang!$C$4,Loc!$Z$2),Nhap!$F$5:$F$1000,Loc!A46)</f>
        <v>0</v>
      </c>
      <c r="AE46" s="7">
        <f>SUMIFS(Nhap!$I$5:$I$1000,Nhap!$E$5:$E$1000,DATE(Thang!$E$4,Thang!$C$4,Loc!$AA$2),Nhap!$F$5:$F$1000,Loc!A46)</f>
        <v>0</v>
      </c>
      <c r="AF46" s="7">
        <f>SUMIFS(Nhap!$I$5:$I$1000,Nhap!$E$5:$E$1000,DATE(Thang!$E$4,Thang!$C$4,Loc!$AB$2),Nhap!$F$5:$F$1000,Loc!A46)</f>
        <v>0</v>
      </c>
      <c r="AG46" s="7">
        <f>SUMIFS(Nhap!$I$5:$I$1000,Nhap!$E$5:$E$1000,DATE(Thang!$E$4,Thang!$C$4,Loc!$AC$2),Nhap!$F$5:$F$1000,Loc!A46)</f>
        <v>0</v>
      </c>
      <c r="AH46" s="7">
        <f>SUMIFS(Nhap!$I$5:$I$1000,Nhap!$E$5:$E$1000,DATE(Thang!$E$4,Thang!$C$4,Loc!$AD$2),Nhap!$F$5:$F$1000,Loc!$A$5)</f>
        <v>0</v>
      </c>
      <c r="AI46" s="7">
        <f>SUMIFS(Nhap!$I$5:$I$1000,Nhap!$E$5:$E$1000,DATE(Thang!$E$4,Thang!$C$4,Loc!$AE$2),Nhap!$F$5:$F$1000,Loc!A46)</f>
        <v>0</v>
      </c>
      <c r="AJ46" s="7">
        <f>SUMIFS(Nhap!$I$5:$I$1000,Nhap!$E$5:$E$1000,DATE(Thang!$E$4,Thang!$C$4,Loc!$AF$2),Nhap!$F$5:$F$1000,Loc!A46)</f>
        <v>0</v>
      </c>
      <c r="AK46" s="7">
        <f>SUMIFS(Nhap!$I$5:$I$1000,Nhap!$E$5:$E$1000,DATE(Thang!$E$4,Thang!$C$4,Loc!$AG$2),Nhap!$F$5:$F$1000,Loc!A46)</f>
        <v>0</v>
      </c>
      <c r="AL46" s="7">
        <f>SUMIFS(Nhap!$I$5:$I$1000,Nhap!$E$5:$E$1000,DATE(Thang!$E$4,Thang!$C$4,Loc!$AH$2),Nhap!$F$5:$F$1000,Loc!A46)</f>
        <v>0</v>
      </c>
      <c r="AM46" s="7">
        <f>SUMIFS(Nhap!$I$5:$I$1000,Nhap!$E$5:$E$1000,DATE(Thang!$E$4,Thang!$C$4,Loc!$AI$2),Nhap!$F$5:$F$1000,Loc!A46)</f>
        <v>0</v>
      </c>
      <c r="AN46" s="7">
        <f>SUMIFS(Nhap!$I$5:$I$1000,Nhap!$E$5:$E$1000,DATE(Thang!$E$4,Thang!$C$4,Loc!$AJ$2),Nhap!$F$5:$F$1000,Loc!A46)</f>
        <v>0</v>
      </c>
      <c r="AO46" s="7">
        <f>SUMIFS(Xuat!$G$5:$G$1000,Xuat!$C$5:$C$1000,DATE(Thang!$E$4,Thang!$C$4,AO$2),Xuat!$D$5:$D$1000,Loc!$A46)</f>
        <v>0</v>
      </c>
      <c r="AP46" s="7">
        <f>SUMIFS(Xuat!$G$5:$G$1000,Xuat!$C$5:$C$1000,DATE(Thang!$E$4,Thang!$C$4,AP$2),Xuat!$D$5:$D$1000,Loc!$A46)</f>
        <v>0</v>
      </c>
      <c r="AQ46" s="7">
        <f>SUMIFS(Xuat!$G$5:$G$1000,Xuat!$C$5:$C$1000,DATE(Thang!$E$4,Thang!$C$4,AQ$2),Xuat!$D$5:$D$1000,Loc!$A46)</f>
        <v>0</v>
      </c>
      <c r="AR46" s="7">
        <f>SUMIFS(Xuat!$G$5:$G$1000,Xuat!$C$5:$C$1000,DATE(Thang!$E$4,Thang!$C$4,AR$2),Xuat!$D$5:$D$1000,Loc!$A46)</f>
        <v>0</v>
      </c>
      <c r="AS46" s="7">
        <f>SUMIFS(Xuat!$G$5:$G$1000,Xuat!$C$5:$C$1000,DATE(Thang!$E$4,Thang!$C$4,AS$2),Xuat!$D$5:$D$1000,Loc!$A46)</f>
        <v>0</v>
      </c>
      <c r="AT46" s="7">
        <f>SUMIFS(Xuat!$G$5:$G$1000,Xuat!$C$5:$C$1000,DATE(Thang!$E$4,Thang!$C$4,AT$2),Xuat!$D$5:$D$1000,Loc!$A46)</f>
        <v>0</v>
      </c>
      <c r="AU46" s="7">
        <f>SUMIFS(Xuat!$G$5:$G$1000,Xuat!$C$5:$C$1000,DATE(Thang!$E$4,Thang!$C$4,AU$2),Xuat!$D$5:$D$1000,Loc!$A46)</f>
        <v>0</v>
      </c>
      <c r="AV46" s="7">
        <f>SUMIFS(Xuat!$G$5:$G$1000,Xuat!$C$5:$C$1000,DATE(Thang!$E$4,Thang!$C$4,AV$2),Xuat!$D$5:$D$1000,Loc!$A46)</f>
        <v>0</v>
      </c>
      <c r="AW46" s="7">
        <f>SUMIFS(Xuat!$G$5:$G$1000,Xuat!$C$5:$C$1000,DATE(Thang!$E$4,Thang!$C$4,AW$2),Xuat!$D$5:$D$1000,Loc!$A46)</f>
        <v>0</v>
      </c>
      <c r="AX46" s="7">
        <f>SUMIFS(Xuat!$G$5:$G$1000,Xuat!$C$5:$C$1000,DATE(Thang!$E$4,Thang!$C$4,AX$2),Xuat!$D$5:$D$1000,Loc!$A46)</f>
        <v>0</v>
      </c>
      <c r="AY46" s="7">
        <f>SUMIFS(Xuat!$G$5:$G$1000,Xuat!$C$5:$C$1000,DATE(Thang!$E$4,Thang!$C$4,AY$2),Xuat!$D$5:$D$1000,Loc!$A46)</f>
        <v>0</v>
      </c>
      <c r="AZ46" s="7">
        <f>SUMIFS(Xuat!$G$5:$G$1000,Xuat!$C$5:$C$1000,DATE(Thang!$E$4,Thang!$C$4,AZ$2),Xuat!$D$5:$D$1000,Loc!$A46)</f>
        <v>0</v>
      </c>
      <c r="BA46" s="7">
        <f>SUMIFS(Xuat!$G$5:$G$1000,Xuat!$C$5:$C$1000,DATE(Thang!$E$4,Thang!$C$4,BA$2),Xuat!$D$5:$D$1000,Loc!$A46)</f>
        <v>0</v>
      </c>
      <c r="BB46" s="7">
        <f>SUMIFS(Xuat!$G$5:$G$1000,Xuat!$C$5:$C$1000,DATE(Thang!$E$4,Thang!$C$4,BB$2),Xuat!$D$5:$D$1000,Loc!$A46)</f>
        <v>0</v>
      </c>
      <c r="BC46" s="7">
        <f>SUMIFS(Xuat!$G$5:$G$1000,Xuat!$C$5:$C$1000,DATE(Thang!$E$4,Thang!$C$4,BC$2),Xuat!$D$5:$D$1000,Loc!$A46)</f>
        <v>0</v>
      </c>
      <c r="BD46" s="7">
        <f>SUMIFS(Xuat!$G$5:$G$1000,Xuat!$C$5:$C$1000,DATE(Thang!$E$4,Thang!$C$4,BD$2),Xuat!$D$5:$D$1000,Loc!$A46)</f>
        <v>0</v>
      </c>
      <c r="BE46" s="7">
        <f>SUMIFS(Xuat!$G$5:$G$1000,Xuat!$C$5:$C$1000,DATE(Thang!$E$4,Thang!$C$4,BE$2),Xuat!$D$5:$D$1000,Loc!$A46)</f>
        <v>0</v>
      </c>
      <c r="BF46" s="7">
        <f>SUMIFS(Xuat!$G$5:$G$1000,Xuat!$C$5:$C$1000,DATE(Thang!$E$4,Thang!$C$4,BF$2),Xuat!$D$5:$D$1000,Loc!$A46)</f>
        <v>0</v>
      </c>
      <c r="BG46" s="7">
        <f>SUMIFS(Xuat!$G$5:$G$1000,Xuat!$C$5:$C$1000,DATE(Thang!$E$4,Thang!$C$4,BG$2),Xuat!$D$5:$D$1000,Loc!$A46)</f>
        <v>0</v>
      </c>
      <c r="BH46" s="7">
        <f>SUMIFS(Xuat!$G$5:$G$1000,Xuat!$C$5:$C$1000,DATE(Thang!$E$4,Thang!$C$4,BH$2),Xuat!$D$5:$D$1000,Loc!$A46)</f>
        <v>0</v>
      </c>
      <c r="BI46" s="7">
        <f>SUMIFS(Xuat!$G$5:$G$1000,Xuat!$C$5:$C$1000,DATE(Thang!$E$4,Thang!$C$4,BI$2),Xuat!$D$5:$D$1000,Loc!$A46)</f>
        <v>0</v>
      </c>
      <c r="BJ46" s="7">
        <f>SUMIFS(Xuat!$G$5:$G$1000,Xuat!$C$5:$C$1000,DATE(Thang!$E$4,Thang!$C$4,BJ$2),Xuat!$D$5:$D$1000,Loc!$A46)</f>
        <v>0</v>
      </c>
      <c r="BK46" s="7">
        <f>SUMIFS(Xuat!$G$5:$G$1000,Xuat!$C$5:$C$1000,DATE(Thang!$E$4,Thang!$C$4,BK$2),Xuat!$D$5:$D$1000,Loc!$A46)</f>
        <v>0</v>
      </c>
      <c r="BL46" s="7">
        <f>SUMIFS(Xuat!$G$5:$G$1000,Xuat!$C$5:$C$1000,DATE(Thang!$E$4,Thang!$C$4,BL$2),Xuat!$D$5:$D$1000,Loc!$A46)</f>
        <v>0</v>
      </c>
      <c r="BM46" s="7">
        <f>SUMIFS(Xuat!$G$5:$G$1000,Xuat!$C$5:$C$1000,DATE(Thang!$E$4,Thang!$C$4,BM$2),Xuat!$D$5:$D$1000,Loc!$A46)</f>
        <v>0</v>
      </c>
      <c r="BN46" s="7">
        <f>SUMIFS(Xuat!$G$5:$G$1000,Xuat!$C$5:$C$1000,DATE(Thang!$E$4,Thang!$C$4,BN$2),Xuat!$D$5:$D$1000,Loc!$A46)</f>
        <v>0</v>
      </c>
      <c r="BO46" s="7">
        <f>SUMIFS(Xuat!$G$5:$G$1000,Xuat!$C$5:$C$1000,DATE(Thang!$E$4,Thang!$C$4,BO$2),Xuat!$D$5:$D$1000,Loc!$A46)</f>
        <v>0</v>
      </c>
      <c r="BP46" s="7">
        <f>SUMIFS(Xuat!$G$5:$G$1000,Xuat!$C$5:$C$1000,DATE(Thang!$E$4,Thang!$C$4,BP$2),Xuat!$D$5:$D$1000,Loc!$A46)</f>
        <v>0</v>
      </c>
      <c r="BQ46" s="7">
        <f>SUMIFS(Xuat!$G$5:$G$1000,Xuat!$C$5:$C$1000,DATE(Thang!$E$4,Thang!$C$4,BQ$2),Xuat!$D$5:$D$1000,Loc!$A46)</f>
        <v>0</v>
      </c>
      <c r="BR46" s="7">
        <f>SUMIFS(Xuat!$G$5:$G$1000,Xuat!$C$5:$C$1000,DATE(Thang!$E$4,Thang!$C$4,BR$2),Xuat!$D$5:$D$1000,Loc!$A46)</f>
        <v>0</v>
      </c>
      <c r="BS46" s="7">
        <f>SUMIFS(Xuat!$G$5:$G$1000,Xuat!$C$5:$C$1000,DATE(Thang!$E$4,Thang!$C$4,BS$2),Xuat!$D$5:$D$1000,Loc!$A46)</f>
        <v>0</v>
      </c>
    </row>
    <row r="47" spans="1:71" x14ac:dyDescent="0.2">
      <c r="A47" s="2">
        <f>DM!C47</f>
        <v>0</v>
      </c>
      <c r="B47" s="3">
        <f>VLOOKUP(A47,Tondau!$B$5:$F$500,3,0)</f>
        <v>0</v>
      </c>
      <c r="C47" s="3">
        <f>VLOOKUP(Tinhgiavon!A47,Tondau!$B$5:$E$500,4,0)</f>
        <v>0</v>
      </c>
      <c r="D47" s="3">
        <f t="shared" si="2"/>
        <v>0</v>
      </c>
      <c r="E47" s="3">
        <f>SUMIF(Nhap!$F$5:$F$1000,Tinhgiavon!A47,Nhap!$K$5:$K$1000)</f>
        <v>0</v>
      </c>
      <c r="F47" s="3">
        <f t="shared" si="3"/>
        <v>0</v>
      </c>
      <c r="G47" s="3">
        <f t="shared" si="4"/>
        <v>0</v>
      </c>
      <c r="H47" s="3">
        <f t="shared" si="5"/>
        <v>0</v>
      </c>
      <c r="I47" s="3">
        <f t="shared" si="6"/>
        <v>0</v>
      </c>
      <c r="J47" s="7">
        <f>SUMIFS(Nhap!$I$5:$I$1000,Nhap!$E$5:$E$1000,DATE(Thang!$E$4,Thang!$C$4,Loc!$F$2),Nhap!$F$5:$F$1000,Loc!A47)</f>
        <v>0</v>
      </c>
      <c r="K47" s="7">
        <f>SUMIFS(Nhap!$I$5:$I$1000,Nhap!$E$5:$E$1000,DATE(Thang!$E$4,Thang!$C$4,Loc!$G$2),Nhap!$F$5:$F$1000,Loc!A47)</f>
        <v>0</v>
      </c>
      <c r="L47" s="7">
        <f>SUMIFS(Nhap!$I$5:$I$1000,Nhap!$E$5:$E$1000,DATE(Thang!$E$4,Thang!$C$4,Loc!$H$2),Nhap!$F$5:$F$1000,Loc!A47)</f>
        <v>0</v>
      </c>
      <c r="M47" s="7">
        <f>SUMIFS(Nhap!$I$5:$I$1000,Nhap!$E$5:$E$1000,DATE(Thang!$E$4,Thang!$C$4,Loc!$I$2),Nhap!$F$5:$F$1000,Loc!A47)</f>
        <v>0</v>
      </c>
      <c r="N47" s="7">
        <f>SUMIFS(Nhap!$I$5:$I$1000,Nhap!$E$5:$E$1000,DATE(Thang!$E$4,Thang!$C$4,Loc!$J$2),Nhap!$F$5:$F$1000,Loc!A47)</f>
        <v>0</v>
      </c>
      <c r="O47" s="7">
        <f>SUMIFS(Nhap!$I$5:$I$1000,Nhap!$E$5:$E$1000,DATE(Thang!$E$4,Thang!$C$4,Loc!$K$2),Nhap!$F$5:$F$1000,Loc!A47)</f>
        <v>0</v>
      </c>
      <c r="P47" s="7">
        <f>SUMIFS(Nhap!$I$5:$I$1000,Nhap!$E$5:$E$1000,DATE(Thang!$E$4,Thang!$C$4,Loc!$L$2),Nhap!$F$5:$F$1000,Loc!A47)</f>
        <v>0</v>
      </c>
      <c r="Q47" s="7">
        <f>SUMIFS(Nhap!$I$5:$I$1000,Nhap!$E$5:$E$1000,DATE(Thang!$E$4,Thang!$C$4,Loc!$M$2),Nhap!$F$5:$F$1000,Loc!A47)</f>
        <v>0</v>
      </c>
      <c r="R47" s="7">
        <f>SUMIFS(Nhap!$I$5:$I$1000,Nhap!$E$5:$E$1000,DATE(Thang!$E$4,Thang!$C$4,Loc!$N$2),Nhap!$F$5:$F$1000,Loc!A47)</f>
        <v>0</v>
      </c>
      <c r="S47" s="7">
        <f>SUMIFS(Nhap!$I$5:$I$1000,Nhap!$E$5:$E$1000,DATE(Thang!$E$4,Thang!$C$4,Loc!$O$2),Nhap!$F$5:$F$1000,Loc!A47)</f>
        <v>0</v>
      </c>
      <c r="T47" s="7">
        <f>SUMIFS(Nhap!$I$5:$I$1000,Nhap!$E$5:$E$1000,DATE(Thang!$E$4,Thang!$C$4,Loc!$P$2),Nhap!$F$5:$F$1000,Loc!A47)</f>
        <v>0</v>
      </c>
      <c r="U47" s="7">
        <f>SUMIFS(Nhap!$I$5:$I$1000,Nhap!$E$5:$E$1000,DATE(Thang!$E$4,Thang!$C$4,Loc!$Q$2),Nhap!$F$5:$F$1000,Loc!A47)</f>
        <v>0</v>
      </c>
      <c r="V47" s="7">
        <f>SUMIFS(Nhap!$I$5:$I$1000,Nhap!$E$5:$E$1000,DATE(Thang!$E$4,Thang!$C$4,Loc!$R$2),Nhap!$F$5:$F$1000,Loc!A47)</f>
        <v>0</v>
      </c>
      <c r="W47" s="7">
        <f>SUMIFS(Nhap!$I$5:$I$1000,Nhap!$E$5:$E$1000,DATE(Thang!$E$4,Thang!$C$4,Loc!$S$2),Nhap!$F$5:$F$1000,Loc!A47)</f>
        <v>0</v>
      </c>
      <c r="X47" s="7">
        <f>SUMIFS(Nhap!$I$5:$I$1000,Nhap!$E$5:$E$1000,DATE(Thang!$E$4,Thang!$C$4,Loc!$T$2),Nhap!$F$5:$F$1000,Loc!A47)</f>
        <v>0</v>
      </c>
      <c r="Y47" s="7">
        <f>SUMIFS(Nhap!$I$5:$I$1000,Nhap!$E$5:$E$1000,DATE(Thang!$E$4,Thang!$C$4,Loc!$U$2),Nhap!$F$5:$F$1000,Loc!A47)</f>
        <v>0</v>
      </c>
      <c r="Z47" s="7">
        <f>SUMIFS(Nhap!$I$5:$I$1000,Nhap!$E$5:$E$1000,DATE(Thang!$E$4,Thang!$C$4,Loc!$V$2),Nhap!$F$5:$F$1000,Loc!A47)</f>
        <v>0</v>
      </c>
      <c r="AA47" s="7">
        <f>SUMIFS(Nhap!$I$5:$I$1000,Nhap!$E$5:$E$1000,DATE(Thang!$E$4,Thang!$C$4,Loc!$W$2),Nhap!$F$5:$F$1000,Loc!A47)</f>
        <v>0</v>
      </c>
      <c r="AB47" s="7">
        <f>SUMIFS(Nhap!$I$5:$I$1000,Nhap!$E$5:$E$1000,DATE(Thang!$E$4,Thang!$C$4,Loc!$X$2),Nhap!$F$5:$F$1000,Loc!A47)</f>
        <v>0</v>
      </c>
      <c r="AC47" s="7">
        <f>SUMIFS(Nhap!$I$5:$I$1000,Nhap!$E$5:$E$1000,DATE(Thang!$E$4,Thang!$C$4,Loc!$Y$2),Nhap!$F$5:$F$1000,Loc!A47)</f>
        <v>0</v>
      </c>
      <c r="AD47" s="7">
        <f>SUMIFS(Nhap!$I$5:$I$1000,Nhap!$E$5:$E$1000,DATE(Thang!$E$4,Thang!$C$4,Loc!$Z$2),Nhap!$F$5:$F$1000,Loc!A47)</f>
        <v>0</v>
      </c>
      <c r="AE47" s="7">
        <f>SUMIFS(Nhap!$I$5:$I$1000,Nhap!$E$5:$E$1000,DATE(Thang!$E$4,Thang!$C$4,Loc!$AA$2),Nhap!$F$5:$F$1000,Loc!A47)</f>
        <v>0</v>
      </c>
      <c r="AF47" s="7">
        <f>SUMIFS(Nhap!$I$5:$I$1000,Nhap!$E$5:$E$1000,DATE(Thang!$E$4,Thang!$C$4,Loc!$AB$2),Nhap!$F$5:$F$1000,Loc!A47)</f>
        <v>0</v>
      </c>
      <c r="AG47" s="7">
        <f>SUMIFS(Nhap!$I$5:$I$1000,Nhap!$E$5:$E$1000,DATE(Thang!$E$4,Thang!$C$4,Loc!$AC$2),Nhap!$F$5:$F$1000,Loc!A47)</f>
        <v>0</v>
      </c>
      <c r="AH47" s="7">
        <f>SUMIFS(Nhap!$I$5:$I$1000,Nhap!$E$5:$E$1000,DATE(Thang!$E$4,Thang!$C$4,Loc!$AD$2),Nhap!$F$5:$F$1000,Loc!$A$5)</f>
        <v>0</v>
      </c>
      <c r="AI47" s="7">
        <f>SUMIFS(Nhap!$I$5:$I$1000,Nhap!$E$5:$E$1000,DATE(Thang!$E$4,Thang!$C$4,Loc!$AE$2),Nhap!$F$5:$F$1000,Loc!A47)</f>
        <v>0</v>
      </c>
      <c r="AJ47" s="7">
        <f>SUMIFS(Nhap!$I$5:$I$1000,Nhap!$E$5:$E$1000,DATE(Thang!$E$4,Thang!$C$4,Loc!$AF$2),Nhap!$F$5:$F$1000,Loc!A47)</f>
        <v>0</v>
      </c>
      <c r="AK47" s="7">
        <f>SUMIFS(Nhap!$I$5:$I$1000,Nhap!$E$5:$E$1000,DATE(Thang!$E$4,Thang!$C$4,Loc!$AG$2),Nhap!$F$5:$F$1000,Loc!A47)</f>
        <v>0</v>
      </c>
      <c r="AL47" s="7">
        <f>SUMIFS(Nhap!$I$5:$I$1000,Nhap!$E$5:$E$1000,DATE(Thang!$E$4,Thang!$C$4,Loc!$AH$2),Nhap!$F$5:$F$1000,Loc!A47)</f>
        <v>0</v>
      </c>
      <c r="AM47" s="7">
        <f>SUMIFS(Nhap!$I$5:$I$1000,Nhap!$E$5:$E$1000,DATE(Thang!$E$4,Thang!$C$4,Loc!$AI$2),Nhap!$F$5:$F$1000,Loc!A47)</f>
        <v>0</v>
      </c>
      <c r="AN47" s="7">
        <f>SUMIFS(Nhap!$I$5:$I$1000,Nhap!$E$5:$E$1000,DATE(Thang!$E$4,Thang!$C$4,Loc!$AJ$2),Nhap!$F$5:$F$1000,Loc!A47)</f>
        <v>0</v>
      </c>
      <c r="AO47" s="7">
        <f>SUMIFS(Xuat!$G$5:$G$1000,Xuat!$C$5:$C$1000,DATE(Thang!$E$4,Thang!$C$4,AO$2),Xuat!$D$5:$D$1000,Loc!$A47)</f>
        <v>0</v>
      </c>
      <c r="AP47" s="7">
        <f>SUMIFS(Xuat!$G$5:$G$1000,Xuat!$C$5:$C$1000,DATE(Thang!$E$4,Thang!$C$4,AP$2),Xuat!$D$5:$D$1000,Loc!$A47)</f>
        <v>0</v>
      </c>
      <c r="AQ47" s="7">
        <f>SUMIFS(Xuat!$G$5:$G$1000,Xuat!$C$5:$C$1000,DATE(Thang!$E$4,Thang!$C$4,AQ$2),Xuat!$D$5:$D$1000,Loc!$A47)</f>
        <v>0</v>
      </c>
      <c r="AR47" s="7">
        <f>SUMIFS(Xuat!$G$5:$G$1000,Xuat!$C$5:$C$1000,DATE(Thang!$E$4,Thang!$C$4,AR$2),Xuat!$D$5:$D$1000,Loc!$A47)</f>
        <v>0</v>
      </c>
      <c r="AS47" s="7">
        <f>SUMIFS(Xuat!$G$5:$G$1000,Xuat!$C$5:$C$1000,DATE(Thang!$E$4,Thang!$C$4,AS$2),Xuat!$D$5:$D$1000,Loc!$A47)</f>
        <v>0</v>
      </c>
      <c r="AT47" s="7">
        <f>SUMIFS(Xuat!$G$5:$G$1000,Xuat!$C$5:$C$1000,DATE(Thang!$E$4,Thang!$C$4,AT$2),Xuat!$D$5:$D$1000,Loc!$A47)</f>
        <v>0</v>
      </c>
      <c r="AU47" s="7">
        <f>SUMIFS(Xuat!$G$5:$G$1000,Xuat!$C$5:$C$1000,DATE(Thang!$E$4,Thang!$C$4,AU$2),Xuat!$D$5:$D$1000,Loc!$A47)</f>
        <v>0</v>
      </c>
      <c r="AV47" s="7">
        <f>SUMIFS(Xuat!$G$5:$G$1000,Xuat!$C$5:$C$1000,DATE(Thang!$E$4,Thang!$C$4,AV$2),Xuat!$D$5:$D$1000,Loc!$A47)</f>
        <v>0</v>
      </c>
      <c r="AW47" s="7">
        <f>SUMIFS(Xuat!$G$5:$G$1000,Xuat!$C$5:$C$1000,DATE(Thang!$E$4,Thang!$C$4,AW$2),Xuat!$D$5:$D$1000,Loc!$A47)</f>
        <v>0</v>
      </c>
      <c r="AX47" s="7">
        <f>SUMIFS(Xuat!$G$5:$G$1000,Xuat!$C$5:$C$1000,DATE(Thang!$E$4,Thang!$C$4,AX$2),Xuat!$D$5:$D$1000,Loc!$A47)</f>
        <v>0</v>
      </c>
      <c r="AY47" s="7">
        <f>SUMIFS(Xuat!$G$5:$G$1000,Xuat!$C$5:$C$1000,DATE(Thang!$E$4,Thang!$C$4,AY$2),Xuat!$D$5:$D$1000,Loc!$A47)</f>
        <v>0</v>
      </c>
      <c r="AZ47" s="7">
        <f>SUMIFS(Xuat!$G$5:$G$1000,Xuat!$C$5:$C$1000,DATE(Thang!$E$4,Thang!$C$4,AZ$2),Xuat!$D$5:$D$1000,Loc!$A47)</f>
        <v>0</v>
      </c>
      <c r="BA47" s="7">
        <f>SUMIFS(Xuat!$G$5:$G$1000,Xuat!$C$5:$C$1000,DATE(Thang!$E$4,Thang!$C$4,BA$2),Xuat!$D$5:$D$1000,Loc!$A47)</f>
        <v>0</v>
      </c>
      <c r="BB47" s="7">
        <f>SUMIFS(Xuat!$G$5:$G$1000,Xuat!$C$5:$C$1000,DATE(Thang!$E$4,Thang!$C$4,BB$2),Xuat!$D$5:$D$1000,Loc!$A47)</f>
        <v>0</v>
      </c>
      <c r="BC47" s="7">
        <f>SUMIFS(Xuat!$G$5:$G$1000,Xuat!$C$5:$C$1000,DATE(Thang!$E$4,Thang!$C$4,BC$2),Xuat!$D$5:$D$1000,Loc!$A47)</f>
        <v>0</v>
      </c>
      <c r="BD47" s="7">
        <f>SUMIFS(Xuat!$G$5:$G$1000,Xuat!$C$5:$C$1000,DATE(Thang!$E$4,Thang!$C$4,BD$2),Xuat!$D$5:$D$1000,Loc!$A47)</f>
        <v>0</v>
      </c>
      <c r="BE47" s="7">
        <f>SUMIFS(Xuat!$G$5:$G$1000,Xuat!$C$5:$C$1000,DATE(Thang!$E$4,Thang!$C$4,BE$2),Xuat!$D$5:$D$1000,Loc!$A47)</f>
        <v>0</v>
      </c>
      <c r="BF47" s="7">
        <f>SUMIFS(Xuat!$G$5:$G$1000,Xuat!$C$5:$C$1000,DATE(Thang!$E$4,Thang!$C$4,BF$2),Xuat!$D$5:$D$1000,Loc!$A47)</f>
        <v>0</v>
      </c>
      <c r="BG47" s="7">
        <f>SUMIFS(Xuat!$G$5:$G$1000,Xuat!$C$5:$C$1000,DATE(Thang!$E$4,Thang!$C$4,BG$2),Xuat!$D$5:$D$1000,Loc!$A47)</f>
        <v>0</v>
      </c>
      <c r="BH47" s="7">
        <f>SUMIFS(Xuat!$G$5:$G$1000,Xuat!$C$5:$C$1000,DATE(Thang!$E$4,Thang!$C$4,BH$2),Xuat!$D$5:$D$1000,Loc!$A47)</f>
        <v>0</v>
      </c>
      <c r="BI47" s="7">
        <f>SUMIFS(Xuat!$G$5:$G$1000,Xuat!$C$5:$C$1000,DATE(Thang!$E$4,Thang!$C$4,BI$2),Xuat!$D$5:$D$1000,Loc!$A47)</f>
        <v>0</v>
      </c>
      <c r="BJ47" s="7">
        <f>SUMIFS(Xuat!$G$5:$G$1000,Xuat!$C$5:$C$1000,DATE(Thang!$E$4,Thang!$C$4,BJ$2),Xuat!$D$5:$D$1000,Loc!$A47)</f>
        <v>0</v>
      </c>
      <c r="BK47" s="7">
        <f>SUMIFS(Xuat!$G$5:$G$1000,Xuat!$C$5:$C$1000,DATE(Thang!$E$4,Thang!$C$4,BK$2),Xuat!$D$5:$D$1000,Loc!$A47)</f>
        <v>0</v>
      </c>
      <c r="BL47" s="7">
        <f>SUMIFS(Xuat!$G$5:$G$1000,Xuat!$C$5:$C$1000,DATE(Thang!$E$4,Thang!$C$4,BL$2),Xuat!$D$5:$D$1000,Loc!$A47)</f>
        <v>0</v>
      </c>
      <c r="BM47" s="7">
        <f>SUMIFS(Xuat!$G$5:$G$1000,Xuat!$C$5:$C$1000,DATE(Thang!$E$4,Thang!$C$4,BM$2),Xuat!$D$5:$D$1000,Loc!$A47)</f>
        <v>0</v>
      </c>
      <c r="BN47" s="7">
        <f>SUMIFS(Xuat!$G$5:$G$1000,Xuat!$C$5:$C$1000,DATE(Thang!$E$4,Thang!$C$4,BN$2),Xuat!$D$5:$D$1000,Loc!$A47)</f>
        <v>0</v>
      </c>
      <c r="BO47" s="7">
        <f>SUMIFS(Xuat!$G$5:$G$1000,Xuat!$C$5:$C$1000,DATE(Thang!$E$4,Thang!$C$4,BO$2),Xuat!$D$5:$D$1000,Loc!$A47)</f>
        <v>0</v>
      </c>
      <c r="BP47" s="7">
        <f>SUMIFS(Xuat!$G$5:$G$1000,Xuat!$C$5:$C$1000,DATE(Thang!$E$4,Thang!$C$4,BP$2),Xuat!$D$5:$D$1000,Loc!$A47)</f>
        <v>0</v>
      </c>
      <c r="BQ47" s="7">
        <f>SUMIFS(Xuat!$G$5:$G$1000,Xuat!$C$5:$C$1000,DATE(Thang!$E$4,Thang!$C$4,BQ$2),Xuat!$D$5:$D$1000,Loc!$A47)</f>
        <v>0</v>
      </c>
      <c r="BR47" s="7">
        <f>SUMIFS(Xuat!$G$5:$G$1000,Xuat!$C$5:$C$1000,DATE(Thang!$E$4,Thang!$C$4,BR$2),Xuat!$D$5:$D$1000,Loc!$A47)</f>
        <v>0</v>
      </c>
      <c r="BS47" s="7">
        <f>SUMIFS(Xuat!$G$5:$G$1000,Xuat!$C$5:$C$1000,DATE(Thang!$E$4,Thang!$C$4,BS$2),Xuat!$D$5:$D$1000,Loc!$A47)</f>
        <v>0</v>
      </c>
    </row>
    <row r="48" spans="1:71" x14ac:dyDescent="0.2">
      <c r="A48" s="2">
        <f>DM!C48</f>
        <v>0</v>
      </c>
      <c r="B48" s="3">
        <f>VLOOKUP(A48,Tondau!$B$5:$F$500,3,0)</f>
        <v>0</v>
      </c>
      <c r="C48" s="3">
        <f>VLOOKUP(Tinhgiavon!A48,Tondau!$B$5:$E$500,4,0)</f>
        <v>0</v>
      </c>
      <c r="D48" s="3">
        <f t="shared" si="2"/>
        <v>0</v>
      </c>
      <c r="E48" s="3">
        <f>SUMIF(Nhap!$F$5:$F$1000,Tinhgiavon!A48,Nhap!$K$5:$K$1000)</f>
        <v>0</v>
      </c>
      <c r="F48" s="3">
        <f t="shared" si="3"/>
        <v>0</v>
      </c>
      <c r="G48" s="3">
        <f t="shared" si="4"/>
        <v>0</v>
      </c>
      <c r="H48" s="3">
        <f t="shared" si="5"/>
        <v>0</v>
      </c>
      <c r="I48" s="3">
        <f t="shared" si="6"/>
        <v>0</v>
      </c>
      <c r="J48" s="7">
        <f>SUMIFS(Nhap!$I$5:$I$1000,Nhap!$E$5:$E$1000,DATE(Thang!$E$4,Thang!$C$4,Loc!$F$2),Nhap!$F$5:$F$1000,Loc!A48)</f>
        <v>0</v>
      </c>
      <c r="K48" s="7">
        <f>SUMIFS(Nhap!$I$5:$I$1000,Nhap!$E$5:$E$1000,DATE(Thang!$E$4,Thang!$C$4,Loc!$G$2),Nhap!$F$5:$F$1000,Loc!A48)</f>
        <v>0</v>
      </c>
      <c r="L48" s="7">
        <f>SUMIFS(Nhap!$I$5:$I$1000,Nhap!$E$5:$E$1000,DATE(Thang!$E$4,Thang!$C$4,Loc!$H$2),Nhap!$F$5:$F$1000,Loc!A48)</f>
        <v>0</v>
      </c>
      <c r="M48" s="7">
        <f>SUMIFS(Nhap!$I$5:$I$1000,Nhap!$E$5:$E$1000,DATE(Thang!$E$4,Thang!$C$4,Loc!$I$2),Nhap!$F$5:$F$1000,Loc!A48)</f>
        <v>0</v>
      </c>
      <c r="N48" s="7">
        <f>SUMIFS(Nhap!$I$5:$I$1000,Nhap!$E$5:$E$1000,DATE(Thang!$E$4,Thang!$C$4,Loc!$J$2),Nhap!$F$5:$F$1000,Loc!A48)</f>
        <v>0</v>
      </c>
      <c r="O48" s="7">
        <f>SUMIFS(Nhap!$I$5:$I$1000,Nhap!$E$5:$E$1000,DATE(Thang!$E$4,Thang!$C$4,Loc!$K$2),Nhap!$F$5:$F$1000,Loc!A48)</f>
        <v>0</v>
      </c>
      <c r="P48" s="7">
        <f>SUMIFS(Nhap!$I$5:$I$1000,Nhap!$E$5:$E$1000,DATE(Thang!$E$4,Thang!$C$4,Loc!$L$2),Nhap!$F$5:$F$1000,Loc!A48)</f>
        <v>0</v>
      </c>
      <c r="Q48" s="7">
        <f>SUMIFS(Nhap!$I$5:$I$1000,Nhap!$E$5:$E$1000,DATE(Thang!$E$4,Thang!$C$4,Loc!$M$2),Nhap!$F$5:$F$1000,Loc!A48)</f>
        <v>0</v>
      </c>
      <c r="R48" s="7">
        <f>SUMIFS(Nhap!$I$5:$I$1000,Nhap!$E$5:$E$1000,DATE(Thang!$E$4,Thang!$C$4,Loc!$N$2),Nhap!$F$5:$F$1000,Loc!A48)</f>
        <v>0</v>
      </c>
      <c r="S48" s="7">
        <f>SUMIFS(Nhap!$I$5:$I$1000,Nhap!$E$5:$E$1000,DATE(Thang!$E$4,Thang!$C$4,Loc!$O$2),Nhap!$F$5:$F$1000,Loc!A48)</f>
        <v>0</v>
      </c>
      <c r="T48" s="7">
        <f>SUMIFS(Nhap!$I$5:$I$1000,Nhap!$E$5:$E$1000,DATE(Thang!$E$4,Thang!$C$4,Loc!$P$2),Nhap!$F$5:$F$1000,Loc!A48)</f>
        <v>0</v>
      </c>
      <c r="U48" s="7">
        <f>SUMIFS(Nhap!$I$5:$I$1000,Nhap!$E$5:$E$1000,DATE(Thang!$E$4,Thang!$C$4,Loc!$Q$2),Nhap!$F$5:$F$1000,Loc!A48)</f>
        <v>0</v>
      </c>
      <c r="V48" s="7">
        <f>SUMIFS(Nhap!$I$5:$I$1000,Nhap!$E$5:$E$1000,DATE(Thang!$E$4,Thang!$C$4,Loc!$R$2),Nhap!$F$5:$F$1000,Loc!A48)</f>
        <v>0</v>
      </c>
      <c r="W48" s="7">
        <f>SUMIFS(Nhap!$I$5:$I$1000,Nhap!$E$5:$E$1000,DATE(Thang!$E$4,Thang!$C$4,Loc!$S$2),Nhap!$F$5:$F$1000,Loc!A48)</f>
        <v>0</v>
      </c>
      <c r="X48" s="7">
        <f>SUMIFS(Nhap!$I$5:$I$1000,Nhap!$E$5:$E$1000,DATE(Thang!$E$4,Thang!$C$4,Loc!$T$2),Nhap!$F$5:$F$1000,Loc!A48)</f>
        <v>0</v>
      </c>
      <c r="Y48" s="7">
        <f>SUMIFS(Nhap!$I$5:$I$1000,Nhap!$E$5:$E$1000,DATE(Thang!$E$4,Thang!$C$4,Loc!$U$2),Nhap!$F$5:$F$1000,Loc!A48)</f>
        <v>0</v>
      </c>
      <c r="Z48" s="7">
        <f>SUMIFS(Nhap!$I$5:$I$1000,Nhap!$E$5:$E$1000,DATE(Thang!$E$4,Thang!$C$4,Loc!$V$2),Nhap!$F$5:$F$1000,Loc!A48)</f>
        <v>0</v>
      </c>
      <c r="AA48" s="7">
        <f>SUMIFS(Nhap!$I$5:$I$1000,Nhap!$E$5:$E$1000,DATE(Thang!$E$4,Thang!$C$4,Loc!$W$2),Nhap!$F$5:$F$1000,Loc!A48)</f>
        <v>0</v>
      </c>
      <c r="AB48" s="7">
        <f>SUMIFS(Nhap!$I$5:$I$1000,Nhap!$E$5:$E$1000,DATE(Thang!$E$4,Thang!$C$4,Loc!$X$2),Nhap!$F$5:$F$1000,Loc!A48)</f>
        <v>0</v>
      </c>
      <c r="AC48" s="7">
        <f>SUMIFS(Nhap!$I$5:$I$1000,Nhap!$E$5:$E$1000,DATE(Thang!$E$4,Thang!$C$4,Loc!$Y$2),Nhap!$F$5:$F$1000,Loc!A48)</f>
        <v>0</v>
      </c>
      <c r="AD48" s="7">
        <f>SUMIFS(Nhap!$I$5:$I$1000,Nhap!$E$5:$E$1000,DATE(Thang!$E$4,Thang!$C$4,Loc!$Z$2),Nhap!$F$5:$F$1000,Loc!A48)</f>
        <v>0</v>
      </c>
      <c r="AE48" s="7">
        <f>SUMIFS(Nhap!$I$5:$I$1000,Nhap!$E$5:$E$1000,DATE(Thang!$E$4,Thang!$C$4,Loc!$AA$2),Nhap!$F$5:$F$1000,Loc!A48)</f>
        <v>0</v>
      </c>
      <c r="AF48" s="7">
        <f>SUMIFS(Nhap!$I$5:$I$1000,Nhap!$E$5:$E$1000,DATE(Thang!$E$4,Thang!$C$4,Loc!$AB$2),Nhap!$F$5:$F$1000,Loc!A48)</f>
        <v>0</v>
      </c>
      <c r="AG48" s="7">
        <f>SUMIFS(Nhap!$I$5:$I$1000,Nhap!$E$5:$E$1000,DATE(Thang!$E$4,Thang!$C$4,Loc!$AC$2),Nhap!$F$5:$F$1000,Loc!A48)</f>
        <v>0</v>
      </c>
      <c r="AH48" s="7">
        <f>SUMIFS(Nhap!$I$5:$I$1000,Nhap!$E$5:$E$1000,DATE(Thang!$E$4,Thang!$C$4,Loc!$AD$2),Nhap!$F$5:$F$1000,Loc!$A$5)</f>
        <v>0</v>
      </c>
      <c r="AI48" s="7">
        <f>SUMIFS(Nhap!$I$5:$I$1000,Nhap!$E$5:$E$1000,DATE(Thang!$E$4,Thang!$C$4,Loc!$AE$2),Nhap!$F$5:$F$1000,Loc!A48)</f>
        <v>0</v>
      </c>
      <c r="AJ48" s="7">
        <f>SUMIFS(Nhap!$I$5:$I$1000,Nhap!$E$5:$E$1000,DATE(Thang!$E$4,Thang!$C$4,Loc!$AF$2),Nhap!$F$5:$F$1000,Loc!A48)</f>
        <v>0</v>
      </c>
      <c r="AK48" s="7">
        <f>SUMIFS(Nhap!$I$5:$I$1000,Nhap!$E$5:$E$1000,DATE(Thang!$E$4,Thang!$C$4,Loc!$AG$2),Nhap!$F$5:$F$1000,Loc!A48)</f>
        <v>0</v>
      </c>
      <c r="AL48" s="7">
        <f>SUMIFS(Nhap!$I$5:$I$1000,Nhap!$E$5:$E$1000,DATE(Thang!$E$4,Thang!$C$4,Loc!$AH$2),Nhap!$F$5:$F$1000,Loc!A48)</f>
        <v>0</v>
      </c>
      <c r="AM48" s="7">
        <f>SUMIFS(Nhap!$I$5:$I$1000,Nhap!$E$5:$E$1000,DATE(Thang!$E$4,Thang!$C$4,Loc!$AI$2),Nhap!$F$5:$F$1000,Loc!A48)</f>
        <v>0</v>
      </c>
      <c r="AN48" s="7">
        <f>SUMIFS(Nhap!$I$5:$I$1000,Nhap!$E$5:$E$1000,DATE(Thang!$E$4,Thang!$C$4,Loc!$AJ$2),Nhap!$F$5:$F$1000,Loc!A48)</f>
        <v>0</v>
      </c>
      <c r="AO48" s="7">
        <f>SUMIFS(Xuat!$G$5:$G$1000,Xuat!$C$5:$C$1000,DATE(Thang!$E$4,Thang!$C$4,AO$2),Xuat!$D$5:$D$1000,Loc!$A48)</f>
        <v>0</v>
      </c>
      <c r="AP48" s="7">
        <f>SUMIFS(Xuat!$G$5:$G$1000,Xuat!$C$5:$C$1000,DATE(Thang!$E$4,Thang!$C$4,AP$2),Xuat!$D$5:$D$1000,Loc!$A48)</f>
        <v>0</v>
      </c>
      <c r="AQ48" s="7">
        <f>SUMIFS(Xuat!$G$5:$G$1000,Xuat!$C$5:$C$1000,DATE(Thang!$E$4,Thang!$C$4,AQ$2),Xuat!$D$5:$D$1000,Loc!$A48)</f>
        <v>0</v>
      </c>
      <c r="AR48" s="7">
        <f>SUMIFS(Xuat!$G$5:$G$1000,Xuat!$C$5:$C$1000,DATE(Thang!$E$4,Thang!$C$4,AR$2),Xuat!$D$5:$D$1000,Loc!$A48)</f>
        <v>0</v>
      </c>
      <c r="AS48" s="7">
        <f>SUMIFS(Xuat!$G$5:$G$1000,Xuat!$C$5:$C$1000,DATE(Thang!$E$4,Thang!$C$4,AS$2),Xuat!$D$5:$D$1000,Loc!$A48)</f>
        <v>0</v>
      </c>
      <c r="AT48" s="7">
        <f>SUMIFS(Xuat!$G$5:$G$1000,Xuat!$C$5:$C$1000,DATE(Thang!$E$4,Thang!$C$4,AT$2),Xuat!$D$5:$D$1000,Loc!$A48)</f>
        <v>0</v>
      </c>
      <c r="AU48" s="7">
        <f>SUMIFS(Xuat!$G$5:$G$1000,Xuat!$C$5:$C$1000,DATE(Thang!$E$4,Thang!$C$4,AU$2),Xuat!$D$5:$D$1000,Loc!$A48)</f>
        <v>0</v>
      </c>
      <c r="AV48" s="7">
        <f>SUMIFS(Xuat!$G$5:$G$1000,Xuat!$C$5:$C$1000,DATE(Thang!$E$4,Thang!$C$4,AV$2),Xuat!$D$5:$D$1000,Loc!$A48)</f>
        <v>0</v>
      </c>
      <c r="AW48" s="7">
        <f>SUMIFS(Xuat!$G$5:$G$1000,Xuat!$C$5:$C$1000,DATE(Thang!$E$4,Thang!$C$4,AW$2),Xuat!$D$5:$D$1000,Loc!$A48)</f>
        <v>0</v>
      </c>
      <c r="AX48" s="7">
        <f>SUMIFS(Xuat!$G$5:$G$1000,Xuat!$C$5:$C$1000,DATE(Thang!$E$4,Thang!$C$4,AX$2),Xuat!$D$5:$D$1000,Loc!$A48)</f>
        <v>0</v>
      </c>
      <c r="AY48" s="7">
        <f>SUMIFS(Xuat!$G$5:$G$1000,Xuat!$C$5:$C$1000,DATE(Thang!$E$4,Thang!$C$4,AY$2),Xuat!$D$5:$D$1000,Loc!$A48)</f>
        <v>0</v>
      </c>
      <c r="AZ48" s="7">
        <f>SUMIFS(Xuat!$G$5:$G$1000,Xuat!$C$5:$C$1000,DATE(Thang!$E$4,Thang!$C$4,AZ$2),Xuat!$D$5:$D$1000,Loc!$A48)</f>
        <v>0</v>
      </c>
      <c r="BA48" s="7">
        <f>SUMIFS(Xuat!$G$5:$G$1000,Xuat!$C$5:$C$1000,DATE(Thang!$E$4,Thang!$C$4,BA$2),Xuat!$D$5:$D$1000,Loc!$A48)</f>
        <v>0</v>
      </c>
      <c r="BB48" s="7">
        <f>SUMIFS(Xuat!$G$5:$G$1000,Xuat!$C$5:$C$1000,DATE(Thang!$E$4,Thang!$C$4,BB$2),Xuat!$D$5:$D$1000,Loc!$A48)</f>
        <v>0</v>
      </c>
      <c r="BC48" s="7">
        <f>SUMIFS(Xuat!$G$5:$G$1000,Xuat!$C$5:$C$1000,DATE(Thang!$E$4,Thang!$C$4,BC$2),Xuat!$D$5:$D$1000,Loc!$A48)</f>
        <v>0</v>
      </c>
      <c r="BD48" s="7">
        <f>SUMIFS(Xuat!$G$5:$G$1000,Xuat!$C$5:$C$1000,DATE(Thang!$E$4,Thang!$C$4,BD$2),Xuat!$D$5:$D$1000,Loc!$A48)</f>
        <v>0</v>
      </c>
      <c r="BE48" s="7">
        <f>SUMIFS(Xuat!$G$5:$G$1000,Xuat!$C$5:$C$1000,DATE(Thang!$E$4,Thang!$C$4,BE$2),Xuat!$D$5:$D$1000,Loc!$A48)</f>
        <v>0</v>
      </c>
      <c r="BF48" s="7">
        <f>SUMIFS(Xuat!$G$5:$G$1000,Xuat!$C$5:$C$1000,DATE(Thang!$E$4,Thang!$C$4,BF$2),Xuat!$D$5:$D$1000,Loc!$A48)</f>
        <v>0</v>
      </c>
      <c r="BG48" s="7">
        <f>SUMIFS(Xuat!$G$5:$G$1000,Xuat!$C$5:$C$1000,DATE(Thang!$E$4,Thang!$C$4,BG$2),Xuat!$D$5:$D$1000,Loc!$A48)</f>
        <v>0</v>
      </c>
      <c r="BH48" s="7">
        <f>SUMIFS(Xuat!$G$5:$G$1000,Xuat!$C$5:$C$1000,DATE(Thang!$E$4,Thang!$C$4,BH$2),Xuat!$D$5:$D$1000,Loc!$A48)</f>
        <v>0</v>
      </c>
      <c r="BI48" s="7">
        <f>SUMIFS(Xuat!$G$5:$G$1000,Xuat!$C$5:$C$1000,DATE(Thang!$E$4,Thang!$C$4,BI$2),Xuat!$D$5:$D$1000,Loc!$A48)</f>
        <v>0</v>
      </c>
      <c r="BJ48" s="7">
        <f>SUMIFS(Xuat!$G$5:$G$1000,Xuat!$C$5:$C$1000,DATE(Thang!$E$4,Thang!$C$4,BJ$2),Xuat!$D$5:$D$1000,Loc!$A48)</f>
        <v>0</v>
      </c>
      <c r="BK48" s="7">
        <f>SUMIFS(Xuat!$G$5:$G$1000,Xuat!$C$5:$C$1000,DATE(Thang!$E$4,Thang!$C$4,BK$2),Xuat!$D$5:$D$1000,Loc!$A48)</f>
        <v>0</v>
      </c>
      <c r="BL48" s="7">
        <f>SUMIFS(Xuat!$G$5:$G$1000,Xuat!$C$5:$C$1000,DATE(Thang!$E$4,Thang!$C$4,BL$2),Xuat!$D$5:$D$1000,Loc!$A48)</f>
        <v>0</v>
      </c>
      <c r="BM48" s="7">
        <f>SUMIFS(Xuat!$G$5:$G$1000,Xuat!$C$5:$C$1000,DATE(Thang!$E$4,Thang!$C$4,BM$2),Xuat!$D$5:$D$1000,Loc!$A48)</f>
        <v>0</v>
      </c>
      <c r="BN48" s="7">
        <f>SUMIFS(Xuat!$G$5:$G$1000,Xuat!$C$5:$C$1000,DATE(Thang!$E$4,Thang!$C$4,BN$2),Xuat!$D$5:$D$1000,Loc!$A48)</f>
        <v>0</v>
      </c>
      <c r="BO48" s="7">
        <f>SUMIFS(Xuat!$G$5:$G$1000,Xuat!$C$5:$C$1000,DATE(Thang!$E$4,Thang!$C$4,BO$2),Xuat!$D$5:$D$1000,Loc!$A48)</f>
        <v>0</v>
      </c>
      <c r="BP48" s="7">
        <f>SUMIFS(Xuat!$G$5:$G$1000,Xuat!$C$5:$C$1000,DATE(Thang!$E$4,Thang!$C$4,BP$2),Xuat!$D$5:$D$1000,Loc!$A48)</f>
        <v>0</v>
      </c>
      <c r="BQ48" s="7">
        <f>SUMIFS(Xuat!$G$5:$G$1000,Xuat!$C$5:$C$1000,DATE(Thang!$E$4,Thang!$C$4,BQ$2),Xuat!$D$5:$D$1000,Loc!$A48)</f>
        <v>0</v>
      </c>
      <c r="BR48" s="7">
        <f>SUMIFS(Xuat!$G$5:$G$1000,Xuat!$C$5:$C$1000,DATE(Thang!$E$4,Thang!$C$4,BR$2),Xuat!$D$5:$D$1000,Loc!$A48)</f>
        <v>0</v>
      </c>
      <c r="BS48" s="7">
        <f>SUMIFS(Xuat!$G$5:$G$1000,Xuat!$C$5:$C$1000,DATE(Thang!$E$4,Thang!$C$4,BS$2),Xuat!$D$5:$D$1000,Loc!$A48)</f>
        <v>0</v>
      </c>
    </row>
    <row r="49" spans="1:71" x14ac:dyDescent="0.2">
      <c r="A49" s="2">
        <f>DM!C49</f>
        <v>0</v>
      </c>
      <c r="B49" s="3">
        <f>VLOOKUP(A49,Tondau!$B$5:$F$500,3,0)</f>
        <v>0</v>
      </c>
      <c r="C49" s="3">
        <f>VLOOKUP(Tinhgiavon!A49,Tondau!$B$5:$E$500,4,0)</f>
        <v>0</v>
      </c>
      <c r="D49" s="3">
        <f t="shared" si="2"/>
        <v>0</v>
      </c>
      <c r="E49" s="3">
        <f>SUMIF(Nhap!$F$5:$F$1000,Tinhgiavon!A49,Nhap!$K$5:$K$1000)</f>
        <v>0</v>
      </c>
      <c r="F49" s="3">
        <f t="shared" si="3"/>
        <v>0</v>
      </c>
      <c r="G49" s="3">
        <f t="shared" si="4"/>
        <v>0</v>
      </c>
      <c r="H49" s="3">
        <f t="shared" si="5"/>
        <v>0</v>
      </c>
      <c r="I49" s="3">
        <f t="shared" si="6"/>
        <v>0</v>
      </c>
      <c r="J49" s="7">
        <f>SUMIFS(Nhap!$I$5:$I$1000,Nhap!$E$5:$E$1000,DATE(Thang!$E$4,Thang!$C$4,Loc!$F$2),Nhap!$F$5:$F$1000,Loc!A49)</f>
        <v>0</v>
      </c>
      <c r="K49" s="7">
        <f>SUMIFS(Nhap!$I$5:$I$1000,Nhap!$E$5:$E$1000,DATE(Thang!$E$4,Thang!$C$4,Loc!$G$2),Nhap!$F$5:$F$1000,Loc!A49)</f>
        <v>0</v>
      </c>
      <c r="L49" s="7">
        <f>SUMIFS(Nhap!$I$5:$I$1000,Nhap!$E$5:$E$1000,DATE(Thang!$E$4,Thang!$C$4,Loc!$H$2),Nhap!$F$5:$F$1000,Loc!A49)</f>
        <v>0</v>
      </c>
      <c r="M49" s="7">
        <f>SUMIFS(Nhap!$I$5:$I$1000,Nhap!$E$5:$E$1000,DATE(Thang!$E$4,Thang!$C$4,Loc!$I$2),Nhap!$F$5:$F$1000,Loc!A49)</f>
        <v>0</v>
      </c>
      <c r="N49" s="7">
        <f>SUMIFS(Nhap!$I$5:$I$1000,Nhap!$E$5:$E$1000,DATE(Thang!$E$4,Thang!$C$4,Loc!$J$2),Nhap!$F$5:$F$1000,Loc!A49)</f>
        <v>0</v>
      </c>
      <c r="O49" s="7">
        <f>SUMIFS(Nhap!$I$5:$I$1000,Nhap!$E$5:$E$1000,DATE(Thang!$E$4,Thang!$C$4,Loc!$K$2),Nhap!$F$5:$F$1000,Loc!A49)</f>
        <v>0</v>
      </c>
      <c r="P49" s="7">
        <f>SUMIFS(Nhap!$I$5:$I$1000,Nhap!$E$5:$E$1000,DATE(Thang!$E$4,Thang!$C$4,Loc!$L$2),Nhap!$F$5:$F$1000,Loc!A49)</f>
        <v>0</v>
      </c>
      <c r="Q49" s="7">
        <f>SUMIFS(Nhap!$I$5:$I$1000,Nhap!$E$5:$E$1000,DATE(Thang!$E$4,Thang!$C$4,Loc!$M$2),Nhap!$F$5:$F$1000,Loc!A49)</f>
        <v>0</v>
      </c>
      <c r="R49" s="7">
        <f>SUMIFS(Nhap!$I$5:$I$1000,Nhap!$E$5:$E$1000,DATE(Thang!$E$4,Thang!$C$4,Loc!$N$2),Nhap!$F$5:$F$1000,Loc!A49)</f>
        <v>0</v>
      </c>
      <c r="S49" s="7">
        <f>SUMIFS(Nhap!$I$5:$I$1000,Nhap!$E$5:$E$1000,DATE(Thang!$E$4,Thang!$C$4,Loc!$O$2),Nhap!$F$5:$F$1000,Loc!A49)</f>
        <v>0</v>
      </c>
      <c r="T49" s="7">
        <f>SUMIFS(Nhap!$I$5:$I$1000,Nhap!$E$5:$E$1000,DATE(Thang!$E$4,Thang!$C$4,Loc!$P$2),Nhap!$F$5:$F$1000,Loc!A49)</f>
        <v>0</v>
      </c>
      <c r="U49" s="7">
        <f>SUMIFS(Nhap!$I$5:$I$1000,Nhap!$E$5:$E$1000,DATE(Thang!$E$4,Thang!$C$4,Loc!$Q$2),Nhap!$F$5:$F$1000,Loc!A49)</f>
        <v>0</v>
      </c>
      <c r="V49" s="7">
        <f>SUMIFS(Nhap!$I$5:$I$1000,Nhap!$E$5:$E$1000,DATE(Thang!$E$4,Thang!$C$4,Loc!$R$2),Nhap!$F$5:$F$1000,Loc!A49)</f>
        <v>0</v>
      </c>
      <c r="W49" s="7">
        <f>SUMIFS(Nhap!$I$5:$I$1000,Nhap!$E$5:$E$1000,DATE(Thang!$E$4,Thang!$C$4,Loc!$S$2),Nhap!$F$5:$F$1000,Loc!A49)</f>
        <v>0</v>
      </c>
      <c r="X49" s="7">
        <f>SUMIFS(Nhap!$I$5:$I$1000,Nhap!$E$5:$E$1000,DATE(Thang!$E$4,Thang!$C$4,Loc!$T$2),Nhap!$F$5:$F$1000,Loc!A49)</f>
        <v>0</v>
      </c>
      <c r="Y49" s="7">
        <f>SUMIFS(Nhap!$I$5:$I$1000,Nhap!$E$5:$E$1000,DATE(Thang!$E$4,Thang!$C$4,Loc!$U$2),Nhap!$F$5:$F$1000,Loc!A49)</f>
        <v>0</v>
      </c>
      <c r="Z49" s="7">
        <f>SUMIFS(Nhap!$I$5:$I$1000,Nhap!$E$5:$E$1000,DATE(Thang!$E$4,Thang!$C$4,Loc!$V$2),Nhap!$F$5:$F$1000,Loc!A49)</f>
        <v>0</v>
      </c>
      <c r="AA49" s="7">
        <f>SUMIFS(Nhap!$I$5:$I$1000,Nhap!$E$5:$E$1000,DATE(Thang!$E$4,Thang!$C$4,Loc!$W$2),Nhap!$F$5:$F$1000,Loc!A49)</f>
        <v>0</v>
      </c>
      <c r="AB49" s="7">
        <f>SUMIFS(Nhap!$I$5:$I$1000,Nhap!$E$5:$E$1000,DATE(Thang!$E$4,Thang!$C$4,Loc!$X$2),Nhap!$F$5:$F$1000,Loc!A49)</f>
        <v>0</v>
      </c>
      <c r="AC49" s="7">
        <f>SUMIFS(Nhap!$I$5:$I$1000,Nhap!$E$5:$E$1000,DATE(Thang!$E$4,Thang!$C$4,Loc!$Y$2),Nhap!$F$5:$F$1000,Loc!A49)</f>
        <v>0</v>
      </c>
      <c r="AD49" s="7">
        <f>SUMIFS(Nhap!$I$5:$I$1000,Nhap!$E$5:$E$1000,DATE(Thang!$E$4,Thang!$C$4,Loc!$Z$2),Nhap!$F$5:$F$1000,Loc!A49)</f>
        <v>0</v>
      </c>
      <c r="AE49" s="7">
        <f>SUMIFS(Nhap!$I$5:$I$1000,Nhap!$E$5:$E$1000,DATE(Thang!$E$4,Thang!$C$4,Loc!$AA$2),Nhap!$F$5:$F$1000,Loc!A49)</f>
        <v>0</v>
      </c>
      <c r="AF49" s="7">
        <f>SUMIFS(Nhap!$I$5:$I$1000,Nhap!$E$5:$E$1000,DATE(Thang!$E$4,Thang!$C$4,Loc!$AB$2),Nhap!$F$5:$F$1000,Loc!A49)</f>
        <v>0</v>
      </c>
      <c r="AG49" s="7">
        <f>SUMIFS(Nhap!$I$5:$I$1000,Nhap!$E$5:$E$1000,DATE(Thang!$E$4,Thang!$C$4,Loc!$AC$2),Nhap!$F$5:$F$1000,Loc!A49)</f>
        <v>0</v>
      </c>
      <c r="AH49" s="7">
        <f>SUMIFS(Nhap!$I$5:$I$1000,Nhap!$E$5:$E$1000,DATE(Thang!$E$4,Thang!$C$4,Loc!$AD$2),Nhap!$F$5:$F$1000,Loc!$A$5)</f>
        <v>0</v>
      </c>
      <c r="AI49" s="7">
        <f>SUMIFS(Nhap!$I$5:$I$1000,Nhap!$E$5:$E$1000,DATE(Thang!$E$4,Thang!$C$4,Loc!$AE$2),Nhap!$F$5:$F$1000,Loc!A49)</f>
        <v>0</v>
      </c>
      <c r="AJ49" s="7">
        <f>SUMIFS(Nhap!$I$5:$I$1000,Nhap!$E$5:$E$1000,DATE(Thang!$E$4,Thang!$C$4,Loc!$AF$2),Nhap!$F$5:$F$1000,Loc!A49)</f>
        <v>0</v>
      </c>
      <c r="AK49" s="7">
        <f>SUMIFS(Nhap!$I$5:$I$1000,Nhap!$E$5:$E$1000,DATE(Thang!$E$4,Thang!$C$4,Loc!$AG$2),Nhap!$F$5:$F$1000,Loc!A49)</f>
        <v>0</v>
      </c>
      <c r="AL49" s="7">
        <f>SUMIFS(Nhap!$I$5:$I$1000,Nhap!$E$5:$E$1000,DATE(Thang!$E$4,Thang!$C$4,Loc!$AH$2),Nhap!$F$5:$F$1000,Loc!A49)</f>
        <v>0</v>
      </c>
      <c r="AM49" s="7">
        <f>SUMIFS(Nhap!$I$5:$I$1000,Nhap!$E$5:$E$1000,DATE(Thang!$E$4,Thang!$C$4,Loc!$AI$2),Nhap!$F$5:$F$1000,Loc!A49)</f>
        <v>0</v>
      </c>
      <c r="AN49" s="7">
        <f>SUMIFS(Nhap!$I$5:$I$1000,Nhap!$E$5:$E$1000,DATE(Thang!$E$4,Thang!$C$4,Loc!$AJ$2),Nhap!$F$5:$F$1000,Loc!A49)</f>
        <v>0</v>
      </c>
      <c r="AO49" s="7">
        <f>SUMIFS(Xuat!$G$5:$G$1000,Xuat!$C$5:$C$1000,DATE(Thang!$E$4,Thang!$C$4,AO$2),Xuat!$D$5:$D$1000,Loc!$A49)</f>
        <v>0</v>
      </c>
      <c r="AP49" s="7">
        <f>SUMIFS(Xuat!$G$5:$G$1000,Xuat!$C$5:$C$1000,DATE(Thang!$E$4,Thang!$C$4,AP$2),Xuat!$D$5:$D$1000,Loc!$A49)</f>
        <v>0</v>
      </c>
      <c r="AQ49" s="7">
        <f>SUMIFS(Xuat!$G$5:$G$1000,Xuat!$C$5:$C$1000,DATE(Thang!$E$4,Thang!$C$4,AQ$2),Xuat!$D$5:$D$1000,Loc!$A49)</f>
        <v>0</v>
      </c>
      <c r="AR49" s="7">
        <f>SUMIFS(Xuat!$G$5:$G$1000,Xuat!$C$5:$C$1000,DATE(Thang!$E$4,Thang!$C$4,AR$2),Xuat!$D$5:$D$1000,Loc!$A49)</f>
        <v>0</v>
      </c>
      <c r="AS49" s="7">
        <f>SUMIFS(Xuat!$G$5:$G$1000,Xuat!$C$5:$C$1000,DATE(Thang!$E$4,Thang!$C$4,AS$2),Xuat!$D$5:$D$1000,Loc!$A49)</f>
        <v>0</v>
      </c>
      <c r="AT49" s="7">
        <f>SUMIFS(Xuat!$G$5:$G$1000,Xuat!$C$5:$C$1000,DATE(Thang!$E$4,Thang!$C$4,AT$2),Xuat!$D$5:$D$1000,Loc!$A49)</f>
        <v>0</v>
      </c>
      <c r="AU49" s="7">
        <f>SUMIFS(Xuat!$G$5:$G$1000,Xuat!$C$5:$C$1000,DATE(Thang!$E$4,Thang!$C$4,AU$2),Xuat!$D$5:$D$1000,Loc!$A49)</f>
        <v>0</v>
      </c>
      <c r="AV49" s="7">
        <f>SUMIFS(Xuat!$G$5:$G$1000,Xuat!$C$5:$C$1000,DATE(Thang!$E$4,Thang!$C$4,AV$2),Xuat!$D$5:$D$1000,Loc!$A49)</f>
        <v>0</v>
      </c>
      <c r="AW49" s="7">
        <f>SUMIFS(Xuat!$G$5:$G$1000,Xuat!$C$5:$C$1000,DATE(Thang!$E$4,Thang!$C$4,AW$2),Xuat!$D$5:$D$1000,Loc!$A49)</f>
        <v>0</v>
      </c>
      <c r="AX49" s="7">
        <f>SUMIFS(Xuat!$G$5:$G$1000,Xuat!$C$5:$C$1000,DATE(Thang!$E$4,Thang!$C$4,AX$2),Xuat!$D$5:$D$1000,Loc!$A49)</f>
        <v>0</v>
      </c>
      <c r="AY49" s="7">
        <f>SUMIFS(Xuat!$G$5:$G$1000,Xuat!$C$5:$C$1000,DATE(Thang!$E$4,Thang!$C$4,AY$2),Xuat!$D$5:$D$1000,Loc!$A49)</f>
        <v>0</v>
      </c>
      <c r="AZ49" s="7">
        <f>SUMIFS(Xuat!$G$5:$G$1000,Xuat!$C$5:$C$1000,DATE(Thang!$E$4,Thang!$C$4,AZ$2),Xuat!$D$5:$D$1000,Loc!$A49)</f>
        <v>0</v>
      </c>
      <c r="BA49" s="7">
        <f>SUMIFS(Xuat!$G$5:$G$1000,Xuat!$C$5:$C$1000,DATE(Thang!$E$4,Thang!$C$4,BA$2),Xuat!$D$5:$D$1000,Loc!$A49)</f>
        <v>0</v>
      </c>
      <c r="BB49" s="7">
        <f>SUMIFS(Xuat!$G$5:$G$1000,Xuat!$C$5:$C$1000,DATE(Thang!$E$4,Thang!$C$4,BB$2),Xuat!$D$5:$D$1000,Loc!$A49)</f>
        <v>0</v>
      </c>
      <c r="BC49" s="7">
        <f>SUMIFS(Xuat!$G$5:$G$1000,Xuat!$C$5:$C$1000,DATE(Thang!$E$4,Thang!$C$4,BC$2),Xuat!$D$5:$D$1000,Loc!$A49)</f>
        <v>0</v>
      </c>
      <c r="BD49" s="7">
        <f>SUMIFS(Xuat!$G$5:$G$1000,Xuat!$C$5:$C$1000,DATE(Thang!$E$4,Thang!$C$4,BD$2),Xuat!$D$5:$D$1000,Loc!$A49)</f>
        <v>0</v>
      </c>
      <c r="BE49" s="7">
        <f>SUMIFS(Xuat!$G$5:$G$1000,Xuat!$C$5:$C$1000,DATE(Thang!$E$4,Thang!$C$4,BE$2),Xuat!$D$5:$D$1000,Loc!$A49)</f>
        <v>0</v>
      </c>
      <c r="BF49" s="7">
        <f>SUMIFS(Xuat!$G$5:$G$1000,Xuat!$C$5:$C$1000,DATE(Thang!$E$4,Thang!$C$4,BF$2),Xuat!$D$5:$D$1000,Loc!$A49)</f>
        <v>0</v>
      </c>
      <c r="BG49" s="7">
        <f>SUMIFS(Xuat!$G$5:$G$1000,Xuat!$C$5:$C$1000,DATE(Thang!$E$4,Thang!$C$4,BG$2),Xuat!$D$5:$D$1000,Loc!$A49)</f>
        <v>0</v>
      </c>
      <c r="BH49" s="7">
        <f>SUMIFS(Xuat!$G$5:$G$1000,Xuat!$C$5:$C$1000,DATE(Thang!$E$4,Thang!$C$4,BH$2),Xuat!$D$5:$D$1000,Loc!$A49)</f>
        <v>0</v>
      </c>
      <c r="BI49" s="7">
        <f>SUMIFS(Xuat!$G$5:$G$1000,Xuat!$C$5:$C$1000,DATE(Thang!$E$4,Thang!$C$4,BI$2),Xuat!$D$5:$D$1000,Loc!$A49)</f>
        <v>0</v>
      </c>
      <c r="BJ49" s="7">
        <f>SUMIFS(Xuat!$G$5:$G$1000,Xuat!$C$5:$C$1000,DATE(Thang!$E$4,Thang!$C$4,BJ$2),Xuat!$D$5:$D$1000,Loc!$A49)</f>
        <v>0</v>
      </c>
      <c r="BK49" s="7">
        <f>SUMIFS(Xuat!$G$5:$G$1000,Xuat!$C$5:$C$1000,DATE(Thang!$E$4,Thang!$C$4,BK$2),Xuat!$D$5:$D$1000,Loc!$A49)</f>
        <v>0</v>
      </c>
      <c r="BL49" s="7">
        <f>SUMIFS(Xuat!$G$5:$G$1000,Xuat!$C$5:$C$1000,DATE(Thang!$E$4,Thang!$C$4,BL$2),Xuat!$D$5:$D$1000,Loc!$A49)</f>
        <v>0</v>
      </c>
      <c r="BM49" s="7">
        <f>SUMIFS(Xuat!$G$5:$G$1000,Xuat!$C$5:$C$1000,DATE(Thang!$E$4,Thang!$C$4,BM$2),Xuat!$D$5:$D$1000,Loc!$A49)</f>
        <v>0</v>
      </c>
      <c r="BN49" s="7">
        <f>SUMIFS(Xuat!$G$5:$G$1000,Xuat!$C$5:$C$1000,DATE(Thang!$E$4,Thang!$C$4,BN$2),Xuat!$D$5:$D$1000,Loc!$A49)</f>
        <v>0</v>
      </c>
      <c r="BO49" s="7">
        <f>SUMIFS(Xuat!$G$5:$G$1000,Xuat!$C$5:$C$1000,DATE(Thang!$E$4,Thang!$C$4,BO$2),Xuat!$D$5:$D$1000,Loc!$A49)</f>
        <v>0</v>
      </c>
      <c r="BP49" s="7">
        <f>SUMIFS(Xuat!$G$5:$G$1000,Xuat!$C$5:$C$1000,DATE(Thang!$E$4,Thang!$C$4,BP$2),Xuat!$D$5:$D$1000,Loc!$A49)</f>
        <v>0</v>
      </c>
      <c r="BQ49" s="7">
        <f>SUMIFS(Xuat!$G$5:$G$1000,Xuat!$C$5:$C$1000,DATE(Thang!$E$4,Thang!$C$4,BQ$2),Xuat!$D$5:$D$1000,Loc!$A49)</f>
        <v>0</v>
      </c>
      <c r="BR49" s="7">
        <f>SUMIFS(Xuat!$G$5:$G$1000,Xuat!$C$5:$C$1000,DATE(Thang!$E$4,Thang!$C$4,BR$2),Xuat!$D$5:$D$1000,Loc!$A49)</f>
        <v>0</v>
      </c>
      <c r="BS49" s="7">
        <f>SUMIFS(Xuat!$G$5:$G$1000,Xuat!$C$5:$C$1000,DATE(Thang!$E$4,Thang!$C$4,BS$2),Xuat!$D$5:$D$1000,Loc!$A49)</f>
        <v>0</v>
      </c>
    </row>
    <row r="50" spans="1:71" x14ac:dyDescent="0.2">
      <c r="A50" s="2">
        <f>DM!C50</f>
        <v>0</v>
      </c>
      <c r="B50" s="3">
        <f>VLOOKUP(A50,Tondau!$B$5:$F$500,3,0)</f>
        <v>0</v>
      </c>
      <c r="C50" s="3">
        <f>VLOOKUP(Tinhgiavon!A50,Tondau!$B$5:$E$500,4,0)</f>
        <v>0</v>
      </c>
      <c r="D50" s="3">
        <f t="shared" si="2"/>
        <v>0</v>
      </c>
      <c r="E50" s="3">
        <f>SUMIF(Nhap!$F$5:$F$1000,Tinhgiavon!A50,Nhap!$K$5:$K$1000)</f>
        <v>0</v>
      </c>
      <c r="F50" s="3">
        <f t="shared" si="3"/>
        <v>0</v>
      </c>
      <c r="G50" s="3">
        <f t="shared" si="4"/>
        <v>0</v>
      </c>
      <c r="H50" s="3">
        <f t="shared" si="5"/>
        <v>0</v>
      </c>
      <c r="I50" s="3">
        <f t="shared" si="6"/>
        <v>0</v>
      </c>
      <c r="J50" s="7">
        <f>SUMIFS(Nhap!$I$5:$I$1000,Nhap!$E$5:$E$1000,DATE(Thang!$E$4,Thang!$C$4,Loc!$F$2),Nhap!$F$5:$F$1000,Loc!A50)</f>
        <v>0</v>
      </c>
      <c r="K50" s="7">
        <f>SUMIFS(Nhap!$I$5:$I$1000,Nhap!$E$5:$E$1000,DATE(Thang!$E$4,Thang!$C$4,Loc!$G$2),Nhap!$F$5:$F$1000,Loc!A50)</f>
        <v>0</v>
      </c>
      <c r="L50" s="7">
        <f>SUMIFS(Nhap!$I$5:$I$1000,Nhap!$E$5:$E$1000,DATE(Thang!$E$4,Thang!$C$4,Loc!$H$2),Nhap!$F$5:$F$1000,Loc!A50)</f>
        <v>0</v>
      </c>
      <c r="M50" s="7">
        <f>SUMIFS(Nhap!$I$5:$I$1000,Nhap!$E$5:$E$1000,DATE(Thang!$E$4,Thang!$C$4,Loc!$I$2),Nhap!$F$5:$F$1000,Loc!A50)</f>
        <v>0</v>
      </c>
      <c r="N50" s="7">
        <f>SUMIFS(Nhap!$I$5:$I$1000,Nhap!$E$5:$E$1000,DATE(Thang!$E$4,Thang!$C$4,Loc!$J$2),Nhap!$F$5:$F$1000,Loc!A50)</f>
        <v>0</v>
      </c>
      <c r="O50" s="7">
        <f>SUMIFS(Nhap!$I$5:$I$1000,Nhap!$E$5:$E$1000,DATE(Thang!$E$4,Thang!$C$4,Loc!$K$2),Nhap!$F$5:$F$1000,Loc!A50)</f>
        <v>0</v>
      </c>
      <c r="P50" s="7">
        <f>SUMIFS(Nhap!$I$5:$I$1000,Nhap!$E$5:$E$1000,DATE(Thang!$E$4,Thang!$C$4,Loc!$L$2),Nhap!$F$5:$F$1000,Loc!A50)</f>
        <v>0</v>
      </c>
      <c r="Q50" s="7">
        <f>SUMIFS(Nhap!$I$5:$I$1000,Nhap!$E$5:$E$1000,DATE(Thang!$E$4,Thang!$C$4,Loc!$M$2),Nhap!$F$5:$F$1000,Loc!A50)</f>
        <v>0</v>
      </c>
      <c r="R50" s="7">
        <f>SUMIFS(Nhap!$I$5:$I$1000,Nhap!$E$5:$E$1000,DATE(Thang!$E$4,Thang!$C$4,Loc!$N$2),Nhap!$F$5:$F$1000,Loc!A50)</f>
        <v>0</v>
      </c>
      <c r="S50" s="7">
        <f>SUMIFS(Nhap!$I$5:$I$1000,Nhap!$E$5:$E$1000,DATE(Thang!$E$4,Thang!$C$4,Loc!$O$2),Nhap!$F$5:$F$1000,Loc!A50)</f>
        <v>0</v>
      </c>
      <c r="T50" s="7">
        <f>SUMIFS(Nhap!$I$5:$I$1000,Nhap!$E$5:$E$1000,DATE(Thang!$E$4,Thang!$C$4,Loc!$P$2),Nhap!$F$5:$F$1000,Loc!A50)</f>
        <v>0</v>
      </c>
      <c r="U50" s="7">
        <f>SUMIFS(Nhap!$I$5:$I$1000,Nhap!$E$5:$E$1000,DATE(Thang!$E$4,Thang!$C$4,Loc!$Q$2),Nhap!$F$5:$F$1000,Loc!A50)</f>
        <v>0</v>
      </c>
      <c r="V50" s="7">
        <f>SUMIFS(Nhap!$I$5:$I$1000,Nhap!$E$5:$E$1000,DATE(Thang!$E$4,Thang!$C$4,Loc!$R$2),Nhap!$F$5:$F$1000,Loc!A50)</f>
        <v>0</v>
      </c>
      <c r="W50" s="7">
        <f>SUMIFS(Nhap!$I$5:$I$1000,Nhap!$E$5:$E$1000,DATE(Thang!$E$4,Thang!$C$4,Loc!$S$2),Nhap!$F$5:$F$1000,Loc!A50)</f>
        <v>0</v>
      </c>
      <c r="X50" s="7">
        <f>SUMIFS(Nhap!$I$5:$I$1000,Nhap!$E$5:$E$1000,DATE(Thang!$E$4,Thang!$C$4,Loc!$T$2),Nhap!$F$5:$F$1000,Loc!A50)</f>
        <v>0</v>
      </c>
      <c r="Y50" s="7">
        <f>SUMIFS(Nhap!$I$5:$I$1000,Nhap!$E$5:$E$1000,DATE(Thang!$E$4,Thang!$C$4,Loc!$U$2),Nhap!$F$5:$F$1000,Loc!A50)</f>
        <v>0</v>
      </c>
      <c r="Z50" s="7">
        <f>SUMIFS(Nhap!$I$5:$I$1000,Nhap!$E$5:$E$1000,DATE(Thang!$E$4,Thang!$C$4,Loc!$V$2),Nhap!$F$5:$F$1000,Loc!A50)</f>
        <v>0</v>
      </c>
      <c r="AA50" s="7">
        <f>SUMIFS(Nhap!$I$5:$I$1000,Nhap!$E$5:$E$1000,DATE(Thang!$E$4,Thang!$C$4,Loc!$W$2),Nhap!$F$5:$F$1000,Loc!A50)</f>
        <v>0</v>
      </c>
      <c r="AB50" s="7">
        <f>SUMIFS(Nhap!$I$5:$I$1000,Nhap!$E$5:$E$1000,DATE(Thang!$E$4,Thang!$C$4,Loc!$X$2),Nhap!$F$5:$F$1000,Loc!A50)</f>
        <v>0</v>
      </c>
      <c r="AC50" s="7">
        <f>SUMIFS(Nhap!$I$5:$I$1000,Nhap!$E$5:$E$1000,DATE(Thang!$E$4,Thang!$C$4,Loc!$Y$2),Nhap!$F$5:$F$1000,Loc!A50)</f>
        <v>0</v>
      </c>
      <c r="AD50" s="7">
        <f>SUMIFS(Nhap!$I$5:$I$1000,Nhap!$E$5:$E$1000,DATE(Thang!$E$4,Thang!$C$4,Loc!$Z$2),Nhap!$F$5:$F$1000,Loc!A50)</f>
        <v>0</v>
      </c>
      <c r="AE50" s="7">
        <f>SUMIFS(Nhap!$I$5:$I$1000,Nhap!$E$5:$E$1000,DATE(Thang!$E$4,Thang!$C$4,Loc!$AA$2),Nhap!$F$5:$F$1000,Loc!A50)</f>
        <v>0</v>
      </c>
      <c r="AF50" s="7">
        <f>SUMIFS(Nhap!$I$5:$I$1000,Nhap!$E$5:$E$1000,DATE(Thang!$E$4,Thang!$C$4,Loc!$AB$2),Nhap!$F$5:$F$1000,Loc!A50)</f>
        <v>0</v>
      </c>
      <c r="AG50" s="7">
        <f>SUMIFS(Nhap!$I$5:$I$1000,Nhap!$E$5:$E$1000,DATE(Thang!$E$4,Thang!$C$4,Loc!$AC$2),Nhap!$F$5:$F$1000,Loc!A50)</f>
        <v>0</v>
      </c>
      <c r="AH50" s="7">
        <f>SUMIFS(Nhap!$I$5:$I$1000,Nhap!$E$5:$E$1000,DATE(Thang!$E$4,Thang!$C$4,Loc!$AD$2),Nhap!$F$5:$F$1000,Loc!$A$5)</f>
        <v>0</v>
      </c>
      <c r="AI50" s="7">
        <f>SUMIFS(Nhap!$I$5:$I$1000,Nhap!$E$5:$E$1000,DATE(Thang!$E$4,Thang!$C$4,Loc!$AE$2),Nhap!$F$5:$F$1000,Loc!A50)</f>
        <v>0</v>
      </c>
      <c r="AJ50" s="7">
        <f>SUMIFS(Nhap!$I$5:$I$1000,Nhap!$E$5:$E$1000,DATE(Thang!$E$4,Thang!$C$4,Loc!$AF$2),Nhap!$F$5:$F$1000,Loc!A50)</f>
        <v>0</v>
      </c>
      <c r="AK50" s="7">
        <f>SUMIFS(Nhap!$I$5:$I$1000,Nhap!$E$5:$E$1000,DATE(Thang!$E$4,Thang!$C$4,Loc!$AG$2),Nhap!$F$5:$F$1000,Loc!A50)</f>
        <v>0</v>
      </c>
      <c r="AL50" s="7">
        <f>SUMIFS(Nhap!$I$5:$I$1000,Nhap!$E$5:$E$1000,DATE(Thang!$E$4,Thang!$C$4,Loc!$AH$2),Nhap!$F$5:$F$1000,Loc!A50)</f>
        <v>0</v>
      </c>
      <c r="AM50" s="7">
        <f>SUMIFS(Nhap!$I$5:$I$1000,Nhap!$E$5:$E$1000,DATE(Thang!$E$4,Thang!$C$4,Loc!$AI$2),Nhap!$F$5:$F$1000,Loc!A50)</f>
        <v>0</v>
      </c>
      <c r="AN50" s="7">
        <f>SUMIFS(Nhap!$I$5:$I$1000,Nhap!$E$5:$E$1000,DATE(Thang!$E$4,Thang!$C$4,Loc!$AJ$2),Nhap!$F$5:$F$1000,Loc!A50)</f>
        <v>0</v>
      </c>
      <c r="AO50" s="7">
        <f>SUMIFS(Xuat!$G$5:$G$1000,Xuat!$C$5:$C$1000,DATE(Thang!$E$4,Thang!$C$4,AO$2),Xuat!$D$5:$D$1000,Loc!$A50)</f>
        <v>0</v>
      </c>
      <c r="AP50" s="7">
        <f>SUMIFS(Xuat!$G$5:$G$1000,Xuat!$C$5:$C$1000,DATE(Thang!$E$4,Thang!$C$4,AP$2),Xuat!$D$5:$D$1000,Loc!$A50)</f>
        <v>0</v>
      </c>
      <c r="AQ50" s="7">
        <f>SUMIFS(Xuat!$G$5:$G$1000,Xuat!$C$5:$C$1000,DATE(Thang!$E$4,Thang!$C$4,AQ$2),Xuat!$D$5:$D$1000,Loc!$A50)</f>
        <v>0</v>
      </c>
      <c r="AR50" s="7">
        <f>SUMIFS(Xuat!$G$5:$G$1000,Xuat!$C$5:$C$1000,DATE(Thang!$E$4,Thang!$C$4,AR$2),Xuat!$D$5:$D$1000,Loc!$A50)</f>
        <v>0</v>
      </c>
      <c r="AS50" s="7">
        <f>SUMIFS(Xuat!$G$5:$G$1000,Xuat!$C$5:$C$1000,DATE(Thang!$E$4,Thang!$C$4,AS$2),Xuat!$D$5:$D$1000,Loc!$A50)</f>
        <v>0</v>
      </c>
      <c r="AT50" s="7">
        <f>SUMIFS(Xuat!$G$5:$G$1000,Xuat!$C$5:$C$1000,DATE(Thang!$E$4,Thang!$C$4,AT$2),Xuat!$D$5:$D$1000,Loc!$A50)</f>
        <v>0</v>
      </c>
      <c r="AU50" s="7">
        <f>SUMIFS(Xuat!$G$5:$G$1000,Xuat!$C$5:$C$1000,DATE(Thang!$E$4,Thang!$C$4,AU$2),Xuat!$D$5:$D$1000,Loc!$A50)</f>
        <v>0</v>
      </c>
      <c r="AV50" s="7">
        <f>SUMIFS(Xuat!$G$5:$G$1000,Xuat!$C$5:$C$1000,DATE(Thang!$E$4,Thang!$C$4,AV$2),Xuat!$D$5:$D$1000,Loc!$A50)</f>
        <v>0</v>
      </c>
      <c r="AW50" s="7">
        <f>SUMIFS(Xuat!$G$5:$G$1000,Xuat!$C$5:$C$1000,DATE(Thang!$E$4,Thang!$C$4,AW$2),Xuat!$D$5:$D$1000,Loc!$A50)</f>
        <v>0</v>
      </c>
      <c r="AX50" s="7">
        <f>SUMIFS(Xuat!$G$5:$G$1000,Xuat!$C$5:$C$1000,DATE(Thang!$E$4,Thang!$C$4,AX$2),Xuat!$D$5:$D$1000,Loc!$A50)</f>
        <v>0</v>
      </c>
      <c r="AY50" s="7">
        <f>SUMIFS(Xuat!$G$5:$G$1000,Xuat!$C$5:$C$1000,DATE(Thang!$E$4,Thang!$C$4,AY$2),Xuat!$D$5:$D$1000,Loc!$A50)</f>
        <v>0</v>
      </c>
      <c r="AZ50" s="7">
        <f>SUMIFS(Xuat!$G$5:$G$1000,Xuat!$C$5:$C$1000,DATE(Thang!$E$4,Thang!$C$4,AZ$2),Xuat!$D$5:$D$1000,Loc!$A50)</f>
        <v>0</v>
      </c>
      <c r="BA50" s="7">
        <f>SUMIFS(Xuat!$G$5:$G$1000,Xuat!$C$5:$C$1000,DATE(Thang!$E$4,Thang!$C$4,BA$2),Xuat!$D$5:$D$1000,Loc!$A50)</f>
        <v>0</v>
      </c>
      <c r="BB50" s="7">
        <f>SUMIFS(Xuat!$G$5:$G$1000,Xuat!$C$5:$C$1000,DATE(Thang!$E$4,Thang!$C$4,BB$2),Xuat!$D$5:$D$1000,Loc!$A50)</f>
        <v>0</v>
      </c>
      <c r="BC50" s="7">
        <f>SUMIFS(Xuat!$G$5:$G$1000,Xuat!$C$5:$C$1000,DATE(Thang!$E$4,Thang!$C$4,BC$2),Xuat!$D$5:$D$1000,Loc!$A50)</f>
        <v>0</v>
      </c>
      <c r="BD50" s="7">
        <f>SUMIFS(Xuat!$G$5:$G$1000,Xuat!$C$5:$C$1000,DATE(Thang!$E$4,Thang!$C$4,BD$2),Xuat!$D$5:$D$1000,Loc!$A50)</f>
        <v>0</v>
      </c>
      <c r="BE50" s="7">
        <f>SUMIFS(Xuat!$G$5:$G$1000,Xuat!$C$5:$C$1000,DATE(Thang!$E$4,Thang!$C$4,BE$2),Xuat!$D$5:$D$1000,Loc!$A50)</f>
        <v>0</v>
      </c>
      <c r="BF50" s="7">
        <f>SUMIFS(Xuat!$G$5:$G$1000,Xuat!$C$5:$C$1000,DATE(Thang!$E$4,Thang!$C$4,BF$2),Xuat!$D$5:$D$1000,Loc!$A50)</f>
        <v>0</v>
      </c>
      <c r="BG50" s="7">
        <f>SUMIFS(Xuat!$G$5:$G$1000,Xuat!$C$5:$C$1000,DATE(Thang!$E$4,Thang!$C$4,BG$2),Xuat!$D$5:$D$1000,Loc!$A50)</f>
        <v>0</v>
      </c>
      <c r="BH50" s="7">
        <f>SUMIFS(Xuat!$G$5:$G$1000,Xuat!$C$5:$C$1000,DATE(Thang!$E$4,Thang!$C$4,BH$2),Xuat!$D$5:$D$1000,Loc!$A50)</f>
        <v>0</v>
      </c>
      <c r="BI50" s="7">
        <f>SUMIFS(Xuat!$G$5:$G$1000,Xuat!$C$5:$C$1000,DATE(Thang!$E$4,Thang!$C$4,BI$2),Xuat!$D$5:$D$1000,Loc!$A50)</f>
        <v>0</v>
      </c>
      <c r="BJ50" s="7">
        <f>SUMIFS(Xuat!$G$5:$G$1000,Xuat!$C$5:$C$1000,DATE(Thang!$E$4,Thang!$C$4,BJ$2),Xuat!$D$5:$D$1000,Loc!$A50)</f>
        <v>0</v>
      </c>
      <c r="BK50" s="7">
        <f>SUMIFS(Xuat!$G$5:$G$1000,Xuat!$C$5:$C$1000,DATE(Thang!$E$4,Thang!$C$4,BK$2),Xuat!$D$5:$D$1000,Loc!$A50)</f>
        <v>0</v>
      </c>
      <c r="BL50" s="7">
        <f>SUMIFS(Xuat!$G$5:$G$1000,Xuat!$C$5:$C$1000,DATE(Thang!$E$4,Thang!$C$4,BL$2),Xuat!$D$5:$D$1000,Loc!$A50)</f>
        <v>0</v>
      </c>
      <c r="BM50" s="7">
        <f>SUMIFS(Xuat!$G$5:$G$1000,Xuat!$C$5:$C$1000,DATE(Thang!$E$4,Thang!$C$4,BM$2),Xuat!$D$5:$D$1000,Loc!$A50)</f>
        <v>0</v>
      </c>
      <c r="BN50" s="7">
        <f>SUMIFS(Xuat!$G$5:$G$1000,Xuat!$C$5:$C$1000,DATE(Thang!$E$4,Thang!$C$4,BN$2),Xuat!$D$5:$D$1000,Loc!$A50)</f>
        <v>0</v>
      </c>
      <c r="BO50" s="7">
        <f>SUMIFS(Xuat!$G$5:$G$1000,Xuat!$C$5:$C$1000,DATE(Thang!$E$4,Thang!$C$4,BO$2),Xuat!$D$5:$D$1000,Loc!$A50)</f>
        <v>0</v>
      </c>
      <c r="BP50" s="7">
        <f>SUMIFS(Xuat!$G$5:$G$1000,Xuat!$C$5:$C$1000,DATE(Thang!$E$4,Thang!$C$4,BP$2),Xuat!$D$5:$D$1000,Loc!$A50)</f>
        <v>0</v>
      </c>
      <c r="BQ50" s="7">
        <f>SUMIFS(Xuat!$G$5:$G$1000,Xuat!$C$5:$C$1000,DATE(Thang!$E$4,Thang!$C$4,BQ$2),Xuat!$D$5:$D$1000,Loc!$A50)</f>
        <v>0</v>
      </c>
      <c r="BR50" s="7">
        <f>SUMIFS(Xuat!$G$5:$G$1000,Xuat!$C$5:$C$1000,DATE(Thang!$E$4,Thang!$C$4,BR$2),Xuat!$D$5:$D$1000,Loc!$A50)</f>
        <v>0</v>
      </c>
      <c r="BS50" s="7">
        <f>SUMIFS(Xuat!$G$5:$G$1000,Xuat!$C$5:$C$1000,DATE(Thang!$E$4,Thang!$C$4,BS$2),Xuat!$D$5:$D$1000,Loc!$A50)</f>
        <v>0</v>
      </c>
    </row>
    <row r="51" spans="1:71" x14ac:dyDescent="0.2">
      <c r="A51" s="2">
        <f>DM!C51</f>
        <v>0</v>
      </c>
      <c r="B51" s="3">
        <f>VLOOKUP(A51,Tondau!$B$5:$F$500,3,0)</f>
        <v>0</v>
      </c>
      <c r="C51" s="3">
        <f>VLOOKUP(Tinhgiavon!A51,Tondau!$B$5:$E$500,4,0)</f>
        <v>0</v>
      </c>
      <c r="D51" s="3">
        <f t="shared" si="2"/>
        <v>0</v>
      </c>
      <c r="E51" s="3">
        <f>SUMIF(Nhap!$F$5:$F$1000,Tinhgiavon!A51,Nhap!$K$5:$K$1000)</f>
        <v>0</v>
      </c>
      <c r="F51" s="3">
        <f t="shared" si="3"/>
        <v>0</v>
      </c>
      <c r="G51" s="3">
        <f t="shared" si="4"/>
        <v>0</v>
      </c>
      <c r="H51" s="3">
        <f t="shared" si="5"/>
        <v>0</v>
      </c>
      <c r="I51" s="3">
        <f t="shared" si="6"/>
        <v>0</v>
      </c>
      <c r="J51" s="7">
        <f>SUMIFS(Nhap!$I$5:$I$1000,Nhap!$E$5:$E$1000,DATE(Thang!$E$4,Thang!$C$4,Loc!$F$2),Nhap!$F$5:$F$1000,Loc!A51)</f>
        <v>0</v>
      </c>
      <c r="K51" s="7">
        <f>SUMIFS(Nhap!$I$5:$I$1000,Nhap!$E$5:$E$1000,DATE(Thang!$E$4,Thang!$C$4,Loc!$G$2),Nhap!$F$5:$F$1000,Loc!A51)</f>
        <v>0</v>
      </c>
      <c r="L51" s="7">
        <f>SUMIFS(Nhap!$I$5:$I$1000,Nhap!$E$5:$E$1000,DATE(Thang!$E$4,Thang!$C$4,Loc!$H$2),Nhap!$F$5:$F$1000,Loc!A51)</f>
        <v>0</v>
      </c>
      <c r="M51" s="7">
        <f>SUMIFS(Nhap!$I$5:$I$1000,Nhap!$E$5:$E$1000,DATE(Thang!$E$4,Thang!$C$4,Loc!$I$2),Nhap!$F$5:$F$1000,Loc!A51)</f>
        <v>0</v>
      </c>
      <c r="N51" s="7">
        <f>SUMIFS(Nhap!$I$5:$I$1000,Nhap!$E$5:$E$1000,DATE(Thang!$E$4,Thang!$C$4,Loc!$J$2),Nhap!$F$5:$F$1000,Loc!A51)</f>
        <v>0</v>
      </c>
      <c r="O51" s="7">
        <f>SUMIFS(Nhap!$I$5:$I$1000,Nhap!$E$5:$E$1000,DATE(Thang!$E$4,Thang!$C$4,Loc!$K$2),Nhap!$F$5:$F$1000,Loc!A51)</f>
        <v>0</v>
      </c>
      <c r="P51" s="7">
        <f>SUMIFS(Nhap!$I$5:$I$1000,Nhap!$E$5:$E$1000,DATE(Thang!$E$4,Thang!$C$4,Loc!$L$2),Nhap!$F$5:$F$1000,Loc!A51)</f>
        <v>0</v>
      </c>
      <c r="Q51" s="7">
        <f>SUMIFS(Nhap!$I$5:$I$1000,Nhap!$E$5:$E$1000,DATE(Thang!$E$4,Thang!$C$4,Loc!$M$2),Nhap!$F$5:$F$1000,Loc!A51)</f>
        <v>0</v>
      </c>
      <c r="R51" s="7">
        <f>SUMIFS(Nhap!$I$5:$I$1000,Nhap!$E$5:$E$1000,DATE(Thang!$E$4,Thang!$C$4,Loc!$N$2),Nhap!$F$5:$F$1000,Loc!A51)</f>
        <v>0</v>
      </c>
      <c r="S51" s="7">
        <f>SUMIFS(Nhap!$I$5:$I$1000,Nhap!$E$5:$E$1000,DATE(Thang!$E$4,Thang!$C$4,Loc!$O$2),Nhap!$F$5:$F$1000,Loc!A51)</f>
        <v>0</v>
      </c>
      <c r="T51" s="7">
        <f>SUMIFS(Nhap!$I$5:$I$1000,Nhap!$E$5:$E$1000,DATE(Thang!$E$4,Thang!$C$4,Loc!$P$2),Nhap!$F$5:$F$1000,Loc!A51)</f>
        <v>0</v>
      </c>
      <c r="U51" s="7">
        <f>SUMIFS(Nhap!$I$5:$I$1000,Nhap!$E$5:$E$1000,DATE(Thang!$E$4,Thang!$C$4,Loc!$Q$2),Nhap!$F$5:$F$1000,Loc!A51)</f>
        <v>0</v>
      </c>
      <c r="V51" s="7">
        <f>SUMIFS(Nhap!$I$5:$I$1000,Nhap!$E$5:$E$1000,DATE(Thang!$E$4,Thang!$C$4,Loc!$R$2),Nhap!$F$5:$F$1000,Loc!A51)</f>
        <v>0</v>
      </c>
      <c r="W51" s="7">
        <f>SUMIFS(Nhap!$I$5:$I$1000,Nhap!$E$5:$E$1000,DATE(Thang!$E$4,Thang!$C$4,Loc!$S$2),Nhap!$F$5:$F$1000,Loc!A51)</f>
        <v>0</v>
      </c>
      <c r="X51" s="7">
        <f>SUMIFS(Nhap!$I$5:$I$1000,Nhap!$E$5:$E$1000,DATE(Thang!$E$4,Thang!$C$4,Loc!$T$2),Nhap!$F$5:$F$1000,Loc!A51)</f>
        <v>0</v>
      </c>
      <c r="Y51" s="7">
        <f>SUMIFS(Nhap!$I$5:$I$1000,Nhap!$E$5:$E$1000,DATE(Thang!$E$4,Thang!$C$4,Loc!$U$2),Nhap!$F$5:$F$1000,Loc!A51)</f>
        <v>0</v>
      </c>
      <c r="Z51" s="7">
        <f>SUMIFS(Nhap!$I$5:$I$1000,Nhap!$E$5:$E$1000,DATE(Thang!$E$4,Thang!$C$4,Loc!$V$2),Nhap!$F$5:$F$1000,Loc!A51)</f>
        <v>0</v>
      </c>
      <c r="AA51" s="7">
        <f>SUMIFS(Nhap!$I$5:$I$1000,Nhap!$E$5:$E$1000,DATE(Thang!$E$4,Thang!$C$4,Loc!$W$2),Nhap!$F$5:$F$1000,Loc!A51)</f>
        <v>0</v>
      </c>
      <c r="AB51" s="7">
        <f>SUMIFS(Nhap!$I$5:$I$1000,Nhap!$E$5:$E$1000,DATE(Thang!$E$4,Thang!$C$4,Loc!$X$2),Nhap!$F$5:$F$1000,Loc!A51)</f>
        <v>0</v>
      </c>
      <c r="AC51" s="7">
        <f>SUMIFS(Nhap!$I$5:$I$1000,Nhap!$E$5:$E$1000,DATE(Thang!$E$4,Thang!$C$4,Loc!$Y$2),Nhap!$F$5:$F$1000,Loc!A51)</f>
        <v>0</v>
      </c>
      <c r="AD51" s="7">
        <f>SUMIFS(Nhap!$I$5:$I$1000,Nhap!$E$5:$E$1000,DATE(Thang!$E$4,Thang!$C$4,Loc!$Z$2),Nhap!$F$5:$F$1000,Loc!A51)</f>
        <v>0</v>
      </c>
      <c r="AE51" s="7">
        <f>SUMIFS(Nhap!$I$5:$I$1000,Nhap!$E$5:$E$1000,DATE(Thang!$E$4,Thang!$C$4,Loc!$AA$2),Nhap!$F$5:$F$1000,Loc!A51)</f>
        <v>0</v>
      </c>
      <c r="AF51" s="7">
        <f>SUMIFS(Nhap!$I$5:$I$1000,Nhap!$E$5:$E$1000,DATE(Thang!$E$4,Thang!$C$4,Loc!$AB$2),Nhap!$F$5:$F$1000,Loc!A51)</f>
        <v>0</v>
      </c>
      <c r="AG51" s="7">
        <f>SUMIFS(Nhap!$I$5:$I$1000,Nhap!$E$5:$E$1000,DATE(Thang!$E$4,Thang!$C$4,Loc!$AC$2),Nhap!$F$5:$F$1000,Loc!A51)</f>
        <v>0</v>
      </c>
      <c r="AH51" s="7">
        <f>SUMIFS(Nhap!$I$5:$I$1000,Nhap!$E$5:$E$1000,DATE(Thang!$E$4,Thang!$C$4,Loc!$AD$2),Nhap!$F$5:$F$1000,Loc!$A$5)</f>
        <v>0</v>
      </c>
      <c r="AI51" s="7">
        <f>SUMIFS(Nhap!$I$5:$I$1000,Nhap!$E$5:$E$1000,DATE(Thang!$E$4,Thang!$C$4,Loc!$AE$2),Nhap!$F$5:$F$1000,Loc!A51)</f>
        <v>0</v>
      </c>
      <c r="AJ51" s="7">
        <f>SUMIFS(Nhap!$I$5:$I$1000,Nhap!$E$5:$E$1000,DATE(Thang!$E$4,Thang!$C$4,Loc!$AF$2),Nhap!$F$5:$F$1000,Loc!A51)</f>
        <v>0</v>
      </c>
      <c r="AK51" s="7">
        <f>SUMIFS(Nhap!$I$5:$I$1000,Nhap!$E$5:$E$1000,DATE(Thang!$E$4,Thang!$C$4,Loc!$AG$2),Nhap!$F$5:$F$1000,Loc!A51)</f>
        <v>0</v>
      </c>
      <c r="AL51" s="7">
        <f>SUMIFS(Nhap!$I$5:$I$1000,Nhap!$E$5:$E$1000,DATE(Thang!$E$4,Thang!$C$4,Loc!$AH$2),Nhap!$F$5:$F$1000,Loc!A51)</f>
        <v>0</v>
      </c>
      <c r="AM51" s="7">
        <f>SUMIFS(Nhap!$I$5:$I$1000,Nhap!$E$5:$E$1000,DATE(Thang!$E$4,Thang!$C$4,Loc!$AI$2),Nhap!$F$5:$F$1000,Loc!A51)</f>
        <v>0</v>
      </c>
      <c r="AN51" s="7">
        <f>SUMIFS(Nhap!$I$5:$I$1000,Nhap!$E$5:$E$1000,DATE(Thang!$E$4,Thang!$C$4,Loc!$AJ$2),Nhap!$F$5:$F$1000,Loc!A51)</f>
        <v>0</v>
      </c>
      <c r="AO51" s="7">
        <f>SUMIFS(Xuat!$G$5:$G$1000,Xuat!$C$5:$C$1000,DATE(Thang!$E$4,Thang!$C$4,AO$2),Xuat!$D$5:$D$1000,Loc!$A51)</f>
        <v>0</v>
      </c>
      <c r="AP51" s="7">
        <f>SUMIFS(Xuat!$G$5:$G$1000,Xuat!$C$5:$C$1000,DATE(Thang!$E$4,Thang!$C$4,AP$2),Xuat!$D$5:$D$1000,Loc!$A51)</f>
        <v>0</v>
      </c>
      <c r="AQ51" s="7">
        <f>SUMIFS(Xuat!$G$5:$G$1000,Xuat!$C$5:$C$1000,DATE(Thang!$E$4,Thang!$C$4,AQ$2),Xuat!$D$5:$D$1000,Loc!$A51)</f>
        <v>0</v>
      </c>
      <c r="AR51" s="7">
        <f>SUMIFS(Xuat!$G$5:$G$1000,Xuat!$C$5:$C$1000,DATE(Thang!$E$4,Thang!$C$4,AR$2),Xuat!$D$5:$D$1000,Loc!$A51)</f>
        <v>0</v>
      </c>
      <c r="AS51" s="7">
        <f>SUMIFS(Xuat!$G$5:$G$1000,Xuat!$C$5:$C$1000,DATE(Thang!$E$4,Thang!$C$4,AS$2),Xuat!$D$5:$D$1000,Loc!$A51)</f>
        <v>0</v>
      </c>
      <c r="AT51" s="7">
        <f>SUMIFS(Xuat!$G$5:$G$1000,Xuat!$C$5:$C$1000,DATE(Thang!$E$4,Thang!$C$4,AT$2),Xuat!$D$5:$D$1000,Loc!$A51)</f>
        <v>0</v>
      </c>
      <c r="AU51" s="7">
        <f>SUMIFS(Xuat!$G$5:$G$1000,Xuat!$C$5:$C$1000,DATE(Thang!$E$4,Thang!$C$4,AU$2),Xuat!$D$5:$D$1000,Loc!$A51)</f>
        <v>0</v>
      </c>
      <c r="AV51" s="7">
        <f>SUMIFS(Xuat!$G$5:$G$1000,Xuat!$C$5:$C$1000,DATE(Thang!$E$4,Thang!$C$4,AV$2),Xuat!$D$5:$D$1000,Loc!$A51)</f>
        <v>0</v>
      </c>
      <c r="AW51" s="7">
        <f>SUMIFS(Xuat!$G$5:$G$1000,Xuat!$C$5:$C$1000,DATE(Thang!$E$4,Thang!$C$4,AW$2),Xuat!$D$5:$D$1000,Loc!$A51)</f>
        <v>0</v>
      </c>
      <c r="AX51" s="7">
        <f>SUMIFS(Xuat!$G$5:$G$1000,Xuat!$C$5:$C$1000,DATE(Thang!$E$4,Thang!$C$4,AX$2),Xuat!$D$5:$D$1000,Loc!$A51)</f>
        <v>0</v>
      </c>
      <c r="AY51" s="7">
        <f>SUMIFS(Xuat!$G$5:$G$1000,Xuat!$C$5:$C$1000,DATE(Thang!$E$4,Thang!$C$4,AY$2),Xuat!$D$5:$D$1000,Loc!$A51)</f>
        <v>0</v>
      </c>
      <c r="AZ51" s="7">
        <f>SUMIFS(Xuat!$G$5:$G$1000,Xuat!$C$5:$C$1000,DATE(Thang!$E$4,Thang!$C$4,AZ$2),Xuat!$D$5:$D$1000,Loc!$A51)</f>
        <v>0</v>
      </c>
      <c r="BA51" s="7">
        <f>SUMIFS(Xuat!$G$5:$G$1000,Xuat!$C$5:$C$1000,DATE(Thang!$E$4,Thang!$C$4,BA$2),Xuat!$D$5:$D$1000,Loc!$A51)</f>
        <v>0</v>
      </c>
      <c r="BB51" s="7">
        <f>SUMIFS(Xuat!$G$5:$G$1000,Xuat!$C$5:$C$1000,DATE(Thang!$E$4,Thang!$C$4,BB$2),Xuat!$D$5:$D$1000,Loc!$A51)</f>
        <v>0</v>
      </c>
      <c r="BC51" s="7">
        <f>SUMIFS(Xuat!$G$5:$G$1000,Xuat!$C$5:$C$1000,DATE(Thang!$E$4,Thang!$C$4,BC$2),Xuat!$D$5:$D$1000,Loc!$A51)</f>
        <v>0</v>
      </c>
      <c r="BD51" s="7">
        <f>SUMIFS(Xuat!$G$5:$G$1000,Xuat!$C$5:$C$1000,DATE(Thang!$E$4,Thang!$C$4,BD$2),Xuat!$D$5:$D$1000,Loc!$A51)</f>
        <v>0</v>
      </c>
      <c r="BE51" s="7">
        <f>SUMIFS(Xuat!$G$5:$G$1000,Xuat!$C$5:$C$1000,DATE(Thang!$E$4,Thang!$C$4,BE$2),Xuat!$D$5:$D$1000,Loc!$A51)</f>
        <v>0</v>
      </c>
      <c r="BF51" s="7">
        <f>SUMIFS(Xuat!$G$5:$G$1000,Xuat!$C$5:$C$1000,DATE(Thang!$E$4,Thang!$C$4,BF$2),Xuat!$D$5:$D$1000,Loc!$A51)</f>
        <v>0</v>
      </c>
      <c r="BG51" s="7">
        <f>SUMIFS(Xuat!$G$5:$G$1000,Xuat!$C$5:$C$1000,DATE(Thang!$E$4,Thang!$C$4,BG$2),Xuat!$D$5:$D$1000,Loc!$A51)</f>
        <v>0</v>
      </c>
      <c r="BH51" s="7">
        <f>SUMIFS(Xuat!$G$5:$G$1000,Xuat!$C$5:$C$1000,DATE(Thang!$E$4,Thang!$C$4,BH$2),Xuat!$D$5:$D$1000,Loc!$A51)</f>
        <v>0</v>
      </c>
      <c r="BI51" s="7">
        <f>SUMIFS(Xuat!$G$5:$G$1000,Xuat!$C$5:$C$1000,DATE(Thang!$E$4,Thang!$C$4,BI$2),Xuat!$D$5:$D$1000,Loc!$A51)</f>
        <v>0</v>
      </c>
      <c r="BJ51" s="7">
        <f>SUMIFS(Xuat!$G$5:$G$1000,Xuat!$C$5:$C$1000,DATE(Thang!$E$4,Thang!$C$4,BJ$2),Xuat!$D$5:$D$1000,Loc!$A51)</f>
        <v>0</v>
      </c>
      <c r="BK51" s="7">
        <f>SUMIFS(Xuat!$G$5:$G$1000,Xuat!$C$5:$C$1000,DATE(Thang!$E$4,Thang!$C$4,BK$2),Xuat!$D$5:$D$1000,Loc!$A51)</f>
        <v>0</v>
      </c>
      <c r="BL51" s="7">
        <f>SUMIFS(Xuat!$G$5:$G$1000,Xuat!$C$5:$C$1000,DATE(Thang!$E$4,Thang!$C$4,BL$2),Xuat!$D$5:$D$1000,Loc!$A51)</f>
        <v>0</v>
      </c>
      <c r="BM51" s="7">
        <f>SUMIFS(Xuat!$G$5:$G$1000,Xuat!$C$5:$C$1000,DATE(Thang!$E$4,Thang!$C$4,BM$2),Xuat!$D$5:$D$1000,Loc!$A51)</f>
        <v>0</v>
      </c>
      <c r="BN51" s="7">
        <f>SUMIFS(Xuat!$G$5:$G$1000,Xuat!$C$5:$C$1000,DATE(Thang!$E$4,Thang!$C$4,BN$2),Xuat!$D$5:$D$1000,Loc!$A51)</f>
        <v>0</v>
      </c>
      <c r="BO51" s="7">
        <f>SUMIFS(Xuat!$G$5:$G$1000,Xuat!$C$5:$C$1000,DATE(Thang!$E$4,Thang!$C$4,BO$2),Xuat!$D$5:$D$1000,Loc!$A51)</f>
        <v>0</v>
      </c>
      <c r="BP51" s="7">
        <f>SUMIFS(Xuat!$G$5:$G$1000,Xuat!$C$5:$C$1000,DATE(Thang!$E$4,Thang!$C$4,BP$2),Xuat!$D$5:$D$1000,Loc!$A51)</f>
        <v>0</v>
      </c>
      <c r="BQ51" s="7">
        <f>SUMIFS(Xuat!$G$5:$G$1000,Xuat!$C$5:$C$1000,DATE(Thang!$E$4,Thang!$C$4,BQ$2),Xuat!$D$5:$D$1000,Loc!$A51)</f>
        <v>0</v>
      </c>
      <c r="BR51" s="7">
        <f>SUMIFS(Xuat!$G$5:$G$1000,Xuat!$C$5:$C$1000,DATE(Thang!$E$4,Thang!$C$4,BR$2),Xuat!$D$5:$D$1000,Loc!$A51)</f>
        <v>0</v>
      </c>
      <c r="BS51" s="7">
        <f>SUMIFS(Xuat!$G$5:$G$1000,Xuat!$C$5:$C$1000,DATE(Thang!$E$4,Thang!$C$4,BS$2),Xuat!$D$5:$D$1000,Loc!$A51)</f>
        <v>0</v>
      </c>
    </row>
    <row r="52" spans="1:71" x14ac:dyDescent="0.2">
      <c r="A52" s="2">
        <f>DM!C52</f>
        <v>0</v>
      </c>
      <c r="B52" s="3">
        <f>VLOOKUP(A52,Tondau!$B$5:$F$500,3,0)</f>
        <v>0</v>
      </c>
      <c r="C52" s="3">
        <f>VLOOKUP(Tinhgiavon!A52,Tondau!$B$5:$E$500,4,0)</f>
        <v>0</v>
      </c>
      <c r="D52" s="3">
        <f t="shared" si="2"/>
        <v>0</v>
      </c>
      <c r="E52" s="3">
        <f>SUMIF(Nhap!$F$5:$F$1000,Tinhgiavon!A52,Nhap!$K$5:$K$1000)</f>
        <v>0</v>
      </c>
      <c r="F52" s="3">
        <f t="shared" si="3"/>
        <v>0</v>
      </c>
      <c r="G52" s="3">
        <f t="shared" si="4"/>
        <v>0</v>
      </c>
      <c r="H52" s="3">
        <f t="shared" si="5"/>
        <v>0</v>
      </c>
      <c r="I52" s="3">
        <f t="shared" si="6"/>
        <v>0</v>
      </c>
      <c r="J52" s="7">
        <f>SUMIFS(Nhap!$I$5:$I$1000,Nhap!$E$5:$E$1000,DATE(Thang!$E$4,Thang!$C$4,Loc!$F$2),Nhap!$F$5:$F$1000,Loc!A52)</f>
        <v>0</v>
      </c>
      <c r="K52" s="7">
        <f>SUMIFS(Nhap!$I$5:$I$1000,Nhap!$E$5:$E$1000,DATE(Thang!$E$4,Thang!$C$4,Loc!$G$2),Nhap!$F$5:$F$1000,Loc!A52)</f>
        <v>0</v>
      </c>
      <c r="L52" s="7">
        <f>SUMIFS(Nhap!$I$5:$I$1000,Nhap!$E$5:$E$1000,DATE(Thang!$E$4,Thang!$C$4,Loc!$H$2),Nhap!$F$5:$F$1000,Loc!A52)</f>
        <v>0</v>
      </c>
      <c r="M52" s="7">
        <f>SUMIFS(Nhap!$I$5:$I$1000,Nhap!$E$5:$E$1000,DATE(Thang!$E$4,Thang!$C$4,Loc!$I$2),Nhap!$F$5:$F$1000,Loc!A52)</f>
        <v>0</v>
      </c>
      <c r="N52" s="7">
        <f>SUMIFS(Nhap!$I$5:$I$1000,Nhap!$E$5:$E$1000,DATE(Thang!$E$4,Thang!$C$4,Loc!$J$2),Nhap!$F$5:$F$1000,Loc!A52)</f>
        <v>0</v>
      </c>
      <c r="O52" s="7">
        <f>SUMIFS(Nhap!$I$5:$I$1000,Nhap!$E$5:$E$1000,DATE(Thang!$E$4,Thang!$C$4,Loc!$K$2),Nhap!$F$5:$F$1000,Loc!A52)</f>
        <v>0</v>
      </c>
      <c r="P52" s="7">
        <f>SUMIFS(Nhap!$I$5:$I$1000,Nhap!$E$5:$E$1000,DATE(Thang!$E$4,Thang!$C$4,Loc!$L$2),Nhap!$F$5:$F$1000,Loc!A52)</f>
        <v>0</v>
      </c>
      <c r="Q52" s="7">
        <f>SUMIFS(Nhap!$I$5:$I$1000,Nhap!$E$5:$E$1000,DATE(Thang!$E$4,Thang!$C$4,Loc!$M$2),Nhap!$F$5:$F$1000,Loc!A52)</f>
        <v>0</v>
      </c>
      <c r="R52" s="7">
        <f>SUMIFS(Nhap!$I$5:$I$1000,Nhap!$E$5:$E$1000,DATE(Thang!$E$4,Thang!$C$4,Loc!$N$2),Nhap!$F$5:$F$1000,Loc!A52)</f>
        <v>0</v>
      </c>
      <c r="S52" s="7">
        <f>SUMIFS(Nhap!$I$5:$I$1000,Nhap!$E$5:$E$1000,DATE(Thang!$E$4,Thang!$C$4,Loc!$O$2),Nhap!$F$5:$F$1000,Loc!A52)</f>
        <v>0</v>
      </c>
      <c r="T52" s="7">
        <f>SUMIFS(Nhap!$I$5:$I$1000,Nhap!$E$5:$E$1000,DATE(Thang!$E$4,Thang!$C$4,Loc!$P$2),Nhap!$F$5:$F$1000,Loc!A52)</f>
        <v>0</v>
      </c>
      <c r="U52" s="7">
        <f>SUMIFS(Nhap!$I$5:$I$1000,Nhap!$E$5:$E$1000,DATE(Thang!$E$4,Thang!$C$4,Loc!$Q$2),Nhap!$F$5:$F$1000,Loc!A52)</f>
        <v>0</v>
      </c>
      <c r="V52" s="7">
        <f>SUMIFS(Nhap!$I$5:$I$1000,Nhap!$E$5:$E$1000,DATE(Thang!$E$4,Thang!$C$4,Loc!$R$2),Nhap!$F$5:$F$1000,Loc!A52)</f>
        <v>0</v>
      </c>
      <c r="W52" s="7">
        <f>SUMIFS(Nhap!$I$5:$I$1000,Nhap!$E$5:$E$1000,DATE(Thang!$E$4,Thang!$C$4,Loc!$S$2),Nhap!$F$5:$F$1000,Loc!A52)</f>
        <v>0</v>
      </c>
      <c r="X52" s="7">
        <f>SUMIFS(Nhap!$I$5:$I$1000,Nhap!$E$5:$E$1000,DATE(Thang!$E$4,Thang!$C$4,Loc!$T$2),Nhap!$F$5:$F$1000,Loc!A52)</f>
        <v>0</v>
      </c>
      <c r="Y52" s="7">
        <f>SUMIFS(Nhap!$I$5:$I$1000,Nhap!$E$5:$E$1000,DATE(Thang!$E$4,Thang!$C$4,Loc!$U$2),Nhap!$F$5:$F$1000,Loc!A52)</f>
        <v>0</v>
      </c>
      <c r="Z52" s="7">
        <f>SUMIFS(Nhap!$I$5:$I$1000,Nhap!$E$5:$E$1000,DATE(Thang!$E$4,Thang!$C$4,Loc!$V$2),Nhap!$F$5:$F$1000,Loc!A52)</f>
        <v>0</v>
      </c>
      <c r="AA52" s="7">
        <f>SUMIFS(Nhap!$I$5:$I$1000,Nhap!$E$5:$E$1000,DATE(Thang!$E$4,Thang!$C$4,Loc!$W$2),Nhap!$F$5:$F$1000,Loc!A52)</f>
        <v>0</v>
      </c>
      <c r="AB52" s="7">
        <f>SUMIFS(Nhap!$I$5:$I$1000,Nhap!$E$5:$E$1000,DATE(Thang!$E$4,Thang!$C$4,Loc!$X$2),Nhap!$F$5:$F$1000,Loc!A52)</f>
        <v>0</v>
      </c>
      <c r="AC52" s="7">
        <f>SUMIFS(Nhap!$I$5:$I$1000,Nhap!$E$5:$E$1000,DATE(Thang!$E$4,Thang!$C$4,Loc!$Y$2),Nhap!$F$5:$F$1000,Loc!A52)</f>
        <v>0</v>
      </c>
      <c r="AD52" s="7">
        <f>SUMIFS(Nhap!$I$5:$I$1000,Nhap!$E$5:$E$1000,DATE(Thang!$E$4,Thang!$C$4,Loc!$Z$2),Nhap!$F$5:$F$1000,Loc!A52)</f>
        <v>0</v>
      </c>
      <c r="AE52" s="7">
        <f>SUMIFS(Nhap!$I$5:$I$1000,Nhap!$E$5:$E$1000,DATE(Thang!$E$4,Thang!$C$4,Loc!$AA$2),Nhap!$F$5:$F$1000,Loc!A52)</f>
        <v>0</v>
      </c>
      <c r="AF52" s="7">
        <f>SUMIFS(Nhap!$I$5:$I$1000,Nhap!$E$5:$E$1000,DATE(Thang!$E$4,Thang!$C$4,Loc!$AB$2),Nhap!$F$5:$F$1000,Loc!A52)</f>
        <v>0</v>
      </c>
      <c r="AG52" s="7">
        <f>SUMIFS(Nhap!$I$5:$I$1000,Nhap!$E$5:$E$1000,DATE(Thang!$E$4,Thang!$C$4,Loc!$AC$2),Nhap!$F$5:$F$1000,Loc!A52)</f>
        <v>0</v>
      </c>
      <c r="AH52" s="7">
        <f>SUMIFS(Nhap!$I$5:$I$1000,Nhap!$E$5:$E$1000,DATE(Thang!$E$4,Thang!$C$4,Loc!$AD$2),Nhap!$F$5:$F$1000,Loc!$A$5)</f>
        <v>0</v>
      </c>
      <c r="AI52" s="7">
        <f>SUMIFS(Nhap!$I$5:$I$1000,Nhap!$E$5:$E$1000,DATE(Thang!$E$4,Thang!$C$4,Loc!$AE$2),Nhap!$F$5:$F$1000,Loc!A52)</f>
        <v>0</v>
      </c>
      <c r="AJ52" s="7">
        <f>SUMIFS(Nhap!$I$5:$I$1000,Nhap!$E$5:$E$1000,DATE(Thang!$E$4,Thang!$C$4,Loc!$AF$2),Nhap!$F$5:$F$1000,Loc!A52)</f>
        <v>0</v>
      </c>
      <c r="AK52" s="7">
        <f>SUMIFS(Nhap!$I$5:$I$1000,Nhap!$E$5:$E$1000,DATE(Thang!$E$4,Thang!$C$4,Loc!$AG$2),Nhap!$F$5:$F$1000,Loc!A52)</f>
        <v>0</v>
      </c>
      <c r="AL52" s="7">
        <f>SUMIFS(Nhap!$I$5:$I$1000,Nhap!$E$5:$E$1000,DATE(Thang!$E$4,Thang!$C$4,Loc!$AH$2),Nhap!$F$5:$F$1000,Loc!A52)</f>
        <v>0</v>
      </c>
      <c r="AM52" s="7">
        <f>SUMIFS(Nhap!$I$5:$I$1000,Nhap!$E$5:$E$1000,DATE(Thang!$E$4,Thang!$C$4,Loc!$AI$2),Nhap!$F$5:$F$1000,Loc!A52)</f>
        <v>0</v>
      </c>
      <c r="AN52" s="7">
        <f>SUMIFS(Nhap!$I$5:$I$1000,Nhap!$E$5:$E$1000,DATE(Thang!$E$4,Thang!$C$4,Loc!$AJ$2),Nhap!$F$5:$F$1000,Loc!A52)</f>
        <v>0</v>
      </c>
      <c r="AO52" s="7">
        <f>SUMIFS(Xuat!$G$5:$G$1000,Xuat!$C$5:$C$1000,DATE(Thang!$E$4,Thang!$C$4,AO$2),Xuat!$D$5:$D$1000,Loc!$A52)</f>
        <v>0</v>
      </c>
      <c r="AP52" s="7">
        <f>SUMIFS(Xuat!$G$5:$G$1000,Xuat!$C$5:$C$1000,DATE(Thang!$E$4,Thang!$C$4,AP$2),Xuat!$D$5:$D$1000,Loc!$A52)</f>
        <v>0</v>
      </c>
      <c r="AQ52" s="7">
        <f>SUMIFS(Xuat!$G$5:$G$1000,Xuat!$C$5:$C$1000,DATE(Thang!$E$4,Thang!$C$4,AQ$2),Xuat!$D$5:$D$1000,Loc!$A52)</f>
        <v>0</v>
      </c>
      <c r="AR52" s="7">
        <f>SUMIFS(Xuat!$G$5:$G$1000,Xuat!$C$5:$C$1000,DATE(Thang!$E$4,Thang!$C$4,AR$2),Xuat!$D$5:$D$1000,Loc!$A52)</f>
        <v>0</v>
      </c>
      <c r="AS52" s="7">
        <f>SUMIFS(Xuat!$G$5:$G$1000,Xuat!$C$5:$C$1000,DATE(Thang!$E$4,Thang!$C$4,AS$2),Xuat!$D$5:$D$1000,Loc!$A52)</f>
        <v>0</v>
      </c>
      <c r="AT52" s="7">
        <f>SUMIFS(Xuat!$G$5:$G$1000,Xuat!$C$5:$C$1000,DATE(Thang!$E$4,Thang!$C$4,AT$2),Xuat!$D$5:$D$1000,Loc!$A52)</f>
        <v>0</v>
      </c>
      <c r="AU52" s="7">
        <f>SUMIFS(Xuat!$G$5:$G$1000,Xuat!$C$5:$C$1000,DATE(Thang!$E$4,Thang!$C$4,AU$2),Xuat!$D$5:$D$1000,Loc!$A52)</f>
        <v>0</v>
      </c>
      <c r="AV52" s="7">
        <f>SUMIFS(Xuat!$G$5:$G$1000,Xuat!$C$5:$C$1000,DATE(Thang!$E$4,Thang!$C$4,AV$2),Xuat!$D$5:$D$1000,Loc!$A52)</f>
        <v>0</v>
      </c>
      <c r="AW52" s="7">
        <f>SUMIFS(Xuat!$G$5:$G$1000,Xuat!$C$5:$C$1000,DATE(Thang!$E$4,Thang!$C$4,AW$2),Xuat!$D$5:$D$1000,Loc!$A52)</f>
        <v>0</v>
      </c>
      <c r="AX52" s="7">
        <f>SUMIFS(Xuat!$G$5:$G$1000,Xuat!$C$5:$C$1000,DATE(Thang!$E$4,Thang!$C$4,AX$2),Xuat!$D$5:$D$1000,Loc!$A52)</f>
        <v>0</v>
      </c>
      <c r="AY52" s="7">
        <f>SUMIFS(Xuat!$G$5:$G$1000,Xuat!$C$5:$C$1000,DATE(Thang!$E$4,Thang!$C$4,AY$2),Xuat!$D$5:$D$1000,Loc!$A52)</f>
        <v>0</v>
      </c>
      <c r="AZ52" s="7">
        <f>SUMIFS(Xuat!$G$5:$G$1000,Xuat!$C$5:$C$1000,DATE(Thang!$E$4,Thang!$C$4,AZ$2),Xuat!$D$5:$D$1000,Loc!$A52)</f>
        <v>0</v>
      </c>
      <c r="BA52" s="7">
        <f>SUMIFS(Xuat!$G$5:$G$1000,Xuat!$C$5:$C$1000,DATE(Thang!$E$4,Thang!$C$4,BA$2),Xuat!$D$5:$D$1000,Loc!$A52)</f>
        <v>0</v>
      </c>
      <c r="BB52" s="7">
        <f>SUMIFS(Xuat!$G$5:$G$1000,Xuat!$C$5:$C$1000,DATE(Thang!$E$4,Thang!$C$4,BB$2),Xuat!$D$5:$D$1000,Loc!$A52)</f>
        <v>0</v>
      </c>
      <c r="BC52" s="7">
        <f>SUMIFS(Xuat!$G$5:$G$1000,Xuat!$C$5:$C$1000,DATE(Thang!$E$4,Thang!$C$4,BC$2),Xuat!$D$5:$D$1000,Loc!$A52)</f>
        <v>0</v>
      </c>
      <c r="BD52" s="7">
        <f>SUMIFS(Xuat!$G$5:$G$1000,Xuat!$C$5:$C$1000,DATE(Thang!$E$4,Thang!$C$4,BD$2),Xuat!$D$5:$D$1000,Loc!$A52)</f>
        <v>0</v>
      </c>
      <c r="BE52" s="7">
        <f>SUMIFS(Xuat!$G$5:$G$1000,Xuat!$C$5:$C$1000,DATE(Thang!$E$4,Thang!$C$4,BE$2),Xuat!$D$5:$D$1000,Loc!$A52)</f>
        <v>0</v>
      </c>
      <c r="BF52" s="7">
        <f>SUMIFS(Xuat!$G$5:$G$1000,Xuat!$C$5:$C$1000,DATE(Thang!$E$4,Thang!$C$4,BF$2),Xuat!$D$5:$D$1000,Loc!$A52)</f>
        <v>0</v>
      </c>
      <c r="BG52" s="7">
        <f>SUMIFS(Xuat!$G$5:$G$1000,Xuat!$C$5:$C$1000,DATE(Thang!$E$4,Thang!$C$4,BG$2),Xuat!$D$5:$D$1000,Loc!$A52)</f>
        <v>0</v>
      </c>
      <c r="BH52" s="7">
        <f>SUMIFS(Xuat!$G$5:$G$1000,Xuat!$C$5:$C$1000,DATE(Thang!$E$4,Thang!$C$4,BH$2),Xuat!$D$5:$D$1000,Loc!$A52)</f>
        <v>0</v>
      </c>
      <c r="BI52" s="7">
        <f>SUMIFS(Xuat!$G$5:$G$1000,Xuat!$C$5:$C$1000,DATE(Thang!$E$4,Thang!$C$4,BI$2),Xuat!$D$5:$D$1000,Loc!$A52)</f>
        <v>0</v>
      </c>
      <c r="BJ52" s="7">
        <f>SUMIFS(Xuat!$G$5:$G$1000,Xuat!$C$5:$C$1000,DATE(Thang!$E$4,Thang!$C$4,BJ$2),Xuat!$D$5:$D$1000,Loc!$A52)</f>
        <v>0</v>
      </c>
      <c r="BK52" s="7">
        <f>SUMIFS(Xuat!$G$5:$G$1000,Xuat!$C$5:$C$1000,DATE(Thang!$E$4,Thang!$C$4,BK$2),Xuat!$D$5:$D$1000,Loc!$A52)</f>
        <v>0</v>
      </c>
      <c r="BL52" s="7">
        <f>SUMIFS(Xuat!$G$5:$G$1000,Xuat!$C$5:$C$1000,DATE(Thang!$E$4,Thang!$C$4,BL$2),Xuat!$D$5:$D$1000,Loc!$A52)</f>
        <v>0</v>
      </c>
      <c r="BM52" s="7">
        <f>SUMIFS(Xuat!$G$5:$G$1000,Xuat!$C$5:$C$1000,DATE(Thang!$E$4,Thang!$C$4,BM$2),Xuat!$D$5:$D$1000,Loc!$A52)</f>
        <v>0</v>
      </c>
      <c r="BN52" s="7">
        <f>SUMIFS(Xuat!$G$5:$G$1000,Xuat!$C$5:$C$1000,DATE(Thang!$E$4,Thang!$C$4,BN$2),Xuat!$D$5:$D$1000,Loc!$A52)</f>
        <v>0</v>
      </c>
      <c r="BO52" s="7">
        <f>SUMIFS(Xuat!$G$5:$G$1000,Xuat!$C$5:$C$1000,DATE(Thang!$E$4,Thang!$C$4,BO$2),Xuat!$D$5:$D$1000,Loc!$A52)</f>
        <v>0</v>
      </c>
      <c r="BP52" s="7">
        <f>SUMIFS(Xuat!$G$5:$G$1000,Xuat!$C$5:$C$1000,DATE(Thang!$E$4,Thang!$C$4,BP$2),Xuat!$D$5:$D$1000,Loc!$A52)</f>
        <v>0</v>
      </c>
      <c r="BQ52" s="7">
        <f>SUMIFS(Xuat!$G$5:$G$1000,Xuat!$C$5:$C$1000,DATE(Thang!$E$4,Thang!$C$4,BQ$2),Xuat!$D$5:$D$1000,Loc!$A52)</f>
        <v>0</v>
      </c>
      <c r="BR52" s="7">
        <f>SUMIFS(Xuat!$G$5:$G$1000,Xuat!$C$5:$C$1000,DATE(Thang!$E$4,Thang!$C$4,BR$2),Xuat!$D$5:$D$1000,Loc!$A52)</f>
        <v>0</v>
      </c>
      <c r="BS52" s="7">
        <f>SUMIFS(Xuat!$G$5:$G$1000,Xuat!$C$5:$C$1000,DATE(Thang!$E$4,Thang!$C$4,BS$2),Xuat!$D$5:$D$1000,Loc!$A52)</f>
        <v>0</v>
      </c>
    </row>
    <row r="53" spans="1:71" x14ac:dyDescent="0.2">
      <c r="A53" s="2">
        <f>DM!C53</f>
        <v>0</v>
      </c>
      <c r="B53" s="3">
        <f>VLOOKUP(A53,Tondau!$B$5:$F$500,3,0)</f>
        <v>0</v>
      </c>
      <c r="C53" s="3">
        <f>VLOOKUP(Tinhgiavon!A53,Tondau!$B$5:$E$500,4,0)</f>
        <v>0</v>
      </c>
      <c r="D53" s="3">
        <f t="shared" si="2"/>
        <v>0</v>
      </c>
      <c r="E53" s="3">
        <f>SUMIF(Nhap!$F$5:$F$1000,Tinhgiavon!A53,Nhap!$K$5:$K$1000)</f>
        <v>0</v>
      </c>
      <c r="F53" s="3">
        <f t="shared" si="3"/>
        <v>0</v>
      </c>
      <c r="G53" s="3">
        <f t="shared" si="4"/>
        <v>0</v>
      </c>
      <c r="H53" s="3">
        <f t="shared" si="5"/>
        <v>0</v>
      </c>
      <c r="I53" s="3">
        <f t="shared" si="6"/>
        <v>0</v>
      </c>
      <c r="J53" s="7">
        <f>SUMIFS(Nhap!$I$5:$I$1000,Nhap!$E$5:$E$1000,DATE(Thang!$E$4,Thang!$C$4,Loc!$F$2),Nhap!$F$5:$F$1000,Loc!A53)</f>
        <v>0</v>
      </c>
      <c r="K53" s="7">
        <f>SUMIFS(Nhap!$I$5:$I$1000,Nhap!$E$5:$E$1000,DATE(Thang!$E$4,Thang!$C$4,Loc!$G$2),Nhap!$F$5:$F$1000,Loc!A53)</f>
        <v>0</v>
      </c>
      <c r="L53" s="7">
        <f>SUMIFS(Nhap!$I$5:$I$1000,Nhap!$E$5:$E$1000,DATE(Thang!$E$4,Thang!$C$4,Loc!$H$2),Nhap!$F$5:$F$1000,Loc!A53)</f>
        <v>0</v>
      </c>
      <c r="M53" s="7">
        <f>SUMIFS(Nhap!$I$5:$I$1000,Nhap!$E$5:$E$1000,DATE(Thang!$E$4,Thang!$C$4,Loc!$I$2),Nhap!$F$5:$F$1000,Loc!A53)</f>
        <v>0</v>
      </c>
      <c r="N53" s="7">
        <f>SUMIFS(Nhap!$I$5:$I$1000,Nhap!$E$5:$E$1000,DATE(Thang!$E$4,Thang!$C$4,Loc!$J$2),Nhap!$F$5:$F$1000,Loc!A53)</f>
        <v>0</v>
      </c>
      <c r="O53" s="7">
        <f>SUMIFS(Nhap!$I$5:$I$1000,Nhap!$E$5:$E$1000,DATE(Thang!$E$4,Thang!$C$4,Loc!$K$2),Nhap!$F$5:$F$1000,Loc!A53)</f>
        <v>0</v>
      </c>
      <c r="P53" s="7">
        <f>SUMIFS(Nhap!$I$5:$I$1000,Nhap!$E$5:$E$1000,DATE(Thang!$E$4,Thang!$C$4,Loc!$L$2),Nhap!$F$5:$F$1000,Loc!A53)</f>
        <v>0</v>
      </c>
      <c r="Q53" s="7">
        <f>SUMIFS(Nhap!$I$5:$I$1000,Nhap!$E$5:$E$1000,DATE(Thang!$E$4,Thang!$C$4,Loc!$M$2),Nhap!$F$5:$F$1000,Loc!A53)</f>
        <v>0</v>
      </c>
      <c r="R53" s="7">
        <f>SUMIFS(Nhap!$I$5:$I$1000,Nhap!$E$5:$E$1000,DATE(Thang!$E$4,Thang!$C$4,Loc!$N$2),Nhap!$F$5:$F$1000,Loc!A53)</f>
        <v>0</v>
      </c>
      <c r="S53" s="7">
        <f>SUMIFS(Nhap!$I$5:$I$1000,Nhap!$E$5:$E$1000,DATE(Thang!$E$4,Thang!$C$4,Loc!$O$2),Nhap!$F$5:$F$1000,Loc!A53)</f>
        <v>0</v>
      </c>
      <c r="T53" s="7">
        <f>SUMIFS(Nhap!$I$5:$I$1000,Nhap!$E$5:$E$1000,DATE(Thang!$E$4,Thang!$C$4,Loc!$P$2),Nhap!$F$5:$F$1000,Loc!A53)</f>
        <v>0</v>
      </c>
      <c r="U53" s="7">
        <f>SUMIFS(Nhap!$I$5:$I$1000,Nhap!$E$5:$E$1000,DATE(Thang!$E$4,Thang!$C$4,Loc!$Q$2),Nhap!$F$5:$F$1000,Loc!A53)</f>
        <v>0</v>
      </c>
      <c r="V53" s="7">
        <f>SUMIFS(Nhap!$I$5:$I$1000,Nhap!$E$5:$E$1000,DATE(Thang!$E$4,Thang!$C$4,Loc!$R$2),Nhap!$F$5:$F$1000,Loc!A53)</f>
        <v>0</v>
      </c>
      <c r="W53" s="7">
        <f>SUMIFS(Nhap!$I$5:$I$1000,Nhap!$E$5:$E$1000,DATE(Thang!$E$4,Thang!$C$4,Loc!$S$2),Nhap!$F$5:$F$1000,Loc!A53)</f>
        <v>0</v>
      </c>
      <c r="X53" s="7">
        <f>SUMIFS(Nhap!$I$5:$I$1000,Nhap!$E$5:$E$1000,DATE(Thang!$E$4,Thang!$C$4,Loc!$T$2),Nhap!$F$5:$F$1000,Loc!A53)</f>
        <v>0</v>
      </c>
      <c r="Y53" s="7">
        <f>SUMIFS(Nhap!$I$5:$I$1000,Nhap!$E$5:$E$1000,DATE(Thang!$E$4,Thang!$C$4,Loc!$U$2),Nhap!$F$5:$F$1000,Loc!A53)</f>
        <v>0</v>
      </c>
      <c r="Z53" s="7">
        <f>SUMIFS(Nhap!$I$5:$I$1000,Nhap!$E$5:$E$1000,DATE(Thang!$E$4,Thang!$C$4,Loc!$V$2),Nhap!$F$5:$F$1000,Loc!A53)</f>
        <v>0</v>
      </c>
      <c r="AA53" s="7">
        <f>SUMIFS(Nhap!$I$5:$I$1000,Nhap!$E$5:$E$1000,DATE(Thang!$E$4,Thang!$C$4,Loc!$W$2),Nhap!$F$5:$F$1000,Loc!A53)</f>
        <v>0</v>
      </c>
      <c r="AB53" s="7">
        <f>SUMIFS(Nhap!$I$5:$I$1000,Nhap!$E$5:$E$1000,DATE(Thang!$E$4,Thang!$C$4,Loc!$X$2),Nhap!$F$5:$F$1000,Loc!A53)</f>
        <v>0</v>
      </c>
      <c r="AC53" s="7">
        <f>SUMIFS(Nhap!$I$5:$I$1000,Nhap!$E$5:$E$1000,DATE(Thang!$E$4,Thang!$C$4,Loc!$Y$2),Nhap!$F$5:$F$1000,Loc!A53)</f>
        <v>0</v>
      </c>
      <c r="AD53" s="7">
        <f>SUMIFS(Nhap!$I$5:$I$1000,Nhap!$E$5:$E$1000,DATE(Thang!$E$4,Thang!$C$4,Loc!$Z$2),Nhap!$F$5:$F$1000,Loc!A53)</f>
        <v>0</v>
      </c>
      <c r="AE53" s="7">
        <f>SUMIFS(Nhap!$I$5:$I$1000,Nhap!$E$5:$E$1000,DATE(Thang!$E$4,Thang!$C$4,Loc!$AA$2),Nhap!$F$5:$F$1000,Loc!A53)</f>
        <v>0</v>
      </c>
      <c r="AF53" s="7">
        <f>SUMIFS(Nhap!$I$5:$I$1000,Nhap!$E$5:$E$1000,DATE(Thang!$E$4,Thang!$C$4,Loc!$AB$2),Nhap!$F$5:$F$1000,Loc!A53)</f>
        <v>0</v>
      </c>
      <c r="AG53" s="7">
        <f>SUMIFS(Nhap!$I$5:$I$1000,Nhap!$E$5:$E$1000,DATE(Thang!$E$4,Thang!$C$4,Loc!$AC$2),Nhap!$F$5:$F$1000,Loc!A53)</f>
        <v>0</v>
      </c>
      <c r="AH53" s="7">
        <f>SUMIFS(Nhap!$I$5:$I$1000,Nhap!$E$5:$E$1000,DATE(Thang!$E$4,Thang!$C$4,Loc!$AD$2),Nhap!$F$5:$F$1000,Loc!$A$5)</f>
        <v>0</v>
      </c>
      <c r="AI53" s="7">
        <f>SUMIFS(Nhap!$I$5:$I$1000,Nhap!$E$5:$E$1000,DATE(Thang!$E$4,Thang!$C$4,Loc!$AE$2),Nhap!$F$5:$F$1000,Loc!A53)</f>
        <v>0</v>
      </c>
      <c r="AJ53" s="7">
        <f>SUMIFS(Nhap!$I$5:$I$1000,Nhap!$E$5:$E$1000,DATE(Thang!$E$4,Thang!$C$4,Loc!$AF$2),Nhap!$F$5:$F$1000,Loc!A53)</f>
        <v>0</v>
      </c>
      <c r="AK53" s="7">
        <f>SUMIFS(Nhap!$I$5:$I$1000,Nhap!$E$5:$E$1000,DATE(Thang!$E$4,Thang!$C$4,Loc!$AG$2),Nhap!$F$5:$F$1000,Loc!A53)</f>
        <v>0</v>
      </c>
      <c r="AL53" s="7">
        <f>SUMIFS(Nhap!$I$5:$I$1000,Nhap!$E$5:$E$1000,DATE(Thang!$E$4,Thang!$C$4,Loc!$AH$2),Nhap!$F$5:$F$1000,Loc!A53)</f>
        <v>0</v>
      </c>
      <c r="AM53" s="7">
        <f>SUMIFS(Nhap!$I$5:$I$1000,Nhap!$E$5:$E$1000,DATE(Thang!$E$4,Thang!$C$4,Loc!$AI$2),Nhap!$F$5:$F$1000,Loc!A53)</f>
        <v>0</v>
      </c>
      <c r="AN53" s="7">
        <f>SUMIFS(Nhap!$I$5:$I$1000,Nhap!$E$5:$E$1000,DATE(Thang!$E$4,Thang!$C$4,Loc!$AJ$2),Nhap!$F$5:$F$1000,Loc!A53)</f>
        <v>0</v>
      </c>
      <c r="AO53" s="7">
        <f>SUMIFS(Xuat!$G$5:$G$1000,Xuat!$C$5:$C$1000,DATE(Thang!$E$4,Thang!$C$4,AO$2),Xuat!$D$5:$D$1000,Loc!$A53)</f>
        <v>0</v>
      </c>
      <c r="AP53" s="7">
        <f>SUMIFS(Xuat!$G$5:$G$1000,Xuat!$C$5:$C$1000,DATE(Thang!$E$4,Thang!$C$4,AP$2),Xuat!$D$5:$D$1000,Loc!$A53)</f>
        <v>0</v>
      </c>
      <c r="AQ53" s="7">
        <f>SUMIFS(Xuat!$G$5:$G$1000,Xuat!$C$5:$C$1000,DATE(Thang!$E$4,Thang!$C$4,AQ$2),Xuat!$D$5:$D$1000,Loc!$A53)</f>
        <v>0</v>
      </c>
      <c r="AR53" s="7">
        <f>SUMIFS(Xuat!$G$5:$G$1000,Xuat!$C$5:$C$1000,DATE(Thang!$E$4,Thang!$C$4,AR$2),Xuat!$D$5:$D$1000,Loc!$A53)</f>
        <v>0</v>
      </c>
      <c r="AS53" s="7">
        <f>SUMIFS(Xuat!$G$5:$G$1000,Xuat!$C$5:$C$1000,DATE(Thang!$E$4,Thang!$C$4,AS$2),Xuat!$D$5:$D$1000,Loc!$A53)</f>
        <v>0</v>
      </c>
      <c r="AT53" s="7">
        <f>SUMIFS(Xuat!$G$5:$G$1000,Xuat!$C$5:$C$1000,DATE(Thang!$E$4,Thang!$C$4,AT$2),Xuat!$D$5:$D$1000,Loc!$A53)</f>
        <v>0</v>
      </c>
      <c r="AU53" s="7">
        <f>SUMIFS(Xuat!$G$5:$G$1000,Xuat!$C$5:$C$1000,DATE(Thang!$E$4,Thang!$C$4,AU$2),Xuat!$D$5:$D$1000,Loc!$A53)</f>
        <v>0</v>
      </c>
      <c r="AV53" s="7">
        <f>SUMIFS(Xuat!$G$5:$G$1000,Xuat!$C$5:$C$1000,DATE(Thang!$E$4,Thang!$C$4,AV$2),Xuat!$D$5:$D$1000,Loc!$A53)</f>
        <v>0</v>
      </c>
      <c r="AW53" s="7">
        <f>SUMIFS(Xuat!$G$5:$G$1000,Xuat!$C$5:$C$1000,DATE(Thang!$E$4,Thang!$C$4,AW$2),Xuat!$D$5:$D$1000,Loc!$A53)</f>
        <v>0</v>
      </c>
      <c r="AX53" s="7">
        <f>SUMIFS(Xuat!$G$5:$G$1000,Xuat!$C$5:$C$1000,DATE(Thang!$E$4,Thang!$C$4,AX$2),Xuat!$D$5:$D$1000,Loc!$A53)</f>
        <v>0</v>
      </c>
      <c r="AY53" s="7">
        <f>SUMIFS(Xuat!$G$5:$G$1000,Xuat!$C$5:$C$1000,DATE(Thang!$E$4,Thang!$C$4,AY$2),Xuat!$D$5:$D$1000,Loc!$A53)</f>
        <v>0</v>
      </c>
      <c r="AZ53" s="7">
        <f>SUMIFS(Xuat!$G$5:$G$1000,Xuat!$C$5:$C$1000,DATE(Thang!$E$4,Thang!$C$4,AZ$2),Xuat!$D$5:$D$1000,Loc!$A53)</f>
        <v>0</v>
      </c>
      <c r="BA53" s="7">
        <f>SUMIFS(Xuat!$G$5:$G$1000,Xuat!$C$5:$C$1000,DATE(Thang!$E$4,Thang!$C$4,BA$2),Xuat!$D$5:$D$1000,Loc!$A53)</f>
        <v>0</v>
      </c>
      <c r="BB53" s="7">
        <f>SUMIFS(Xuat!$G$5:$G$1000,Xuat!$C$5:$C$1000,DATE(Thang!$E$4,Thang!$C$4,BB$2),Xuat!$D$5:$D$1000,Loc!$A53)</f>
        <v>0</v>
      </c>
      <c r="BC53" s="7">
        <f>SUMIFS(Xuat!$G$5:$G$1000,Xuat!$C$5:$C$1000,DATE(Thang!$E$4,Thang!$C$4,BC$2),Xuat!$D$5:$D$1000,Loc!$A53)</f>
        <v>0</v>
      </c>
      <c r="BD53" s="7">
        <f>SUMIFS(Xuat!$G$5:$G$1000,Xuat!$C$5:$C$1000,DATE(Thang!$E$4,Thang!$C$4,BD$2),Xuat!$D$5:$D$1000,Loc!$A53)</f>
        <v>0</v>
      </c>
      <c r="BE53" s="7">
        <f>SUMIFS(Xuat!$G$5:$G$1000,Xuat!$C$5:$C$1000,DATE(Thang!$E$4,Thang!$C$4,BE$2),Xuat!$D$5:$D$1000,Loc!$A53)</f>
        <v>0</v>
      </c>
      <c r="BF53" s="7">
        <f>SUMIFS(Xuat!$G$5:$G$1000,Xuat!$C$5:$C$1000,DATE(Thang!$E$4,Thang!$C$4,BF$2),Xuat!$D$5:$D$1000,Loc!$A53)</f>
        <v>0</v>
      </c>
      <c r="BG53" s="7">
        <f>SUMIFS(Xuat!$G$5:$G$1000,Xuat!$C$5:$C$1000,DATE(Thang!$E$4,Thang!$C$4,BG$2),Xuat!$D$5:$D$1000,Loc!$A53)</f>
        <v>0</v>
      </c>
      <c r="BH53" s="7">
        <f>SUMIFS(Xuat!$G$5:$G$1000,Xuat!$C$5:$C$1000,DATE(Thang!$E$4,Thang!$C$4,BH$2),Xuat!$D$5:$D$1000,Loc!$A53)</f>
        <v>0</v>
      </c>
      <c r="BI53" s="7">
        <f>SUMIFS(Xuat!$G$5:$G$1000,Xuat!$C$5:$C$1000,DATE(Thang!$E$4,Thang!$C$4,BI$2),Xuat!$D$5:$D$1000,Loc!$A53)</f>
        <v>0</v>
      </c>
      <c r="BJ53" s="7">
        <f>SUMIFS(Xuat!$G$5:$G$1000,Xuat!$C$5:$C$1000,DATE(Thang!$E$4,Thang!$C$4,BJ$2),Xuat!$D$5:$D$1000,Loc!$A53)</f>
        <v>0</v>
      </c>
      <c r="BK53" s="7">
        <f>SUMIFS(Xuat!$G$5:$G$1000,Xuat!$C$5:$C$1000,DATE(Thang!$E$4,Thang!$C$4,BK$2),Xuat!$D$5:$D$1000,Loc!$A53)</f>
        <v>0</v>
      </c>
      <c r="BL53" s="7">
        <f>SUMIFS(Xuat!$G$5:$G$1000,Xuat!$C$5:$C$1000,DATE(Thang!$E$4,Thang!$C$4,BL$2),Xuat!$D$5:$D$1000,Loc!$A53)</f>
        <v>0</v>
      </c>
      <c r="BM53" s="7">
        <f>SUMIFS(Xuat!$G$5:$G$1000,Xuat!$C$5:$C$1000,DATE(Thang!$E$4,Thang!$C$4,BM$2),Xuat!$D$5:$D$1000,Loc!$A53)</f>
        <v>0</v>
      </c>
      <c r="BN53" s="7">
        <f>SUMIFS(Xuat!$G$5:$G$1000,Xuat!$C$5:$C$1000,DATE(Thang!$E$4,Thang!$C$4,BN$2),Xuat!$D$5:$D$1000,Loc!$A53)</f>
        <v>0</v>
      </c>
      <c r="BO53" s="7">
        <f>SUMIFS(Xuat!$G$5:$G$1000,Xuat!$C$5:$C$1000,DATE(Thang!$E$4,Thang!$C$4,BO$2),Xuat!$D$5:$D$1000,Loc!$A53)</f>
        <v>0</v>
      </c>
      <c r="BP53" s="7">
        <f>SUMIFS(Xuat!$G$5:$G$1000,Xuat!$C$5:$C$1000,DATE(Thang!$E$4,Thang!$C$4,BP$2),Xuat!$D$5:$D$1000,Loc!$A53)</f>
        <v>0</v>
      </c>
      <c r="BQ53" s="7">
        <f>SUMIFS(Xuat!$G$5:$G$1000,Xuat!$C$5:$C$1000,DATE(Thang!$E$4,Thang!$C$4,BQ$2),Xuat!$D$5:$D$1000,Loc!$A53)</f>
        <v>0</v>
      </c>
      <c r="BR53" s="7">
        <f>SUMIFS(Xuat!$G$5:$G$1000,Xuat!$C$5:$C$1000,DATE(Thang!$E$4,Thang!$C$4,BR$2),Xuat!$D$5:$D$1000,Loc!$A53)</f>
        <v>0</v>
      </c>
      <c r="BS53" s="7">
        <f>SUMIFS(Xuat!$G$5:$G$1000,Xuat!$C$5:$C$1000,DATE(Thang!$E$4,Thang!$C$4,BS$2),Xuat!$D$5:$D$1000,Loc!$A53)</f>
        <v>0</v>
      </c>
    </row>
    <row r="54" spans="1:71" x14ac:dyDescent="0.2">
      <c r="A54" s="2">
        <f>DM!C54</f>
        <v>0</v>
      </c>
      <c r="B54" s="3">
        <f>VLOOKUP(A54,Tondau!$B$5:$F$500,3,0)</f>
        <v>0</v>
      </c>
      <c r="C54" s="3">
        <f>VLOOKUP(Tinhgiavon!A54,Tondau!$B$5:$E$500,4,0)</f>
        <v>0</v>
      </c>
      <c r="D54" s="3">
        <f t="shared" si="2"/>
        <v>0</v>
      </c>
      <c r="E54" s="3">
        <f>SUMIF(Nhap!$F$5:$F$1000,Tinhgiavon!A54,Nhap!$K$5:$K$1000)</f>
        <v>0</v>
      </c>
      <c r="F54" s="3">
        <f t="shared" si="3"/>
        <v>0</v>
      </c>
      <c r="G54" s="3">
        <f t="shared" si="4"/>
        <v>0</v>
      </c>
      <c r="H54" s="3">
        <f t="shared" si="5"/>
        <v>0</v>
      </c>
      <c r="I54" s="3">
        <f t="shared" si="6"/>
        <v>0</v>
      </c>
      <c r="J54" s="7">
        <f>SUMIFS(Nhap!$I$5:$I$1000,Nhap!$E$5:$E$1000,DATE(Thang!$E$4,Thang!$C$4,Loc!$F$2),Nhap!$F$5:$F$1000,Loc!A54)</f>
        <v>0</v>
      </c>
      <c r="K54" s="7">
        <f>SUMIFS(Nhap!$I$5:$I$1000,Nhap!$E$5:$E$1000,DATE(Thang!$E$4,Thang!$C$4,Loc!$G$2),Nhap!$F$5:$F$1000,Loc!A54)</f>
        <v>0</v>
      </c>
      <c r="L54" s="7">
        <f>SUMIFS(Nhap!$I$5:$I$1000,Nhap!$E$5:$E$1000,DATE(Thang!$E$4,Thang!$C$4,Loc!$H$2),Nhap!$F$5:$F$1000,Loc!A54)</f>
        <v>0</v>
      </c>
      <c r="M54" s="7">
        <f>SUMIFS(Nhap!$I$5:$I$1000,Nhap!$E$5:$E$1000,DATE(Thang!$E$4,Thang!$C$4,Loc!$I$2),Nhap!$F$5:$F$1000,Loc!A54)</f>
        <v>0</v>
      </c>
      <c r="N54" s="7">
        <f>SUMIFS(Nhap!$I$5:$I$1000,Nhap!$E$5:$E$1000,DATE(Thang!$E$4,Thang!$C$4,Loc!$J$2),Nhap!$F$5:$F$1000,Loc!A54)</f>
        <v>0</v>
      </c>
      <c r="O54" s="7">
        <f>SUMIFS(Nhap!$I$5:$I$1000,Nhap!$E$5:$E$1000,DATE(Thang!$E$4,Thang!$C$4,Loc!$K$2),Nhap!$F$5:$F$1000,Loc!A54)</f>
        <v>0</v>
      </c>
      <c r="P54" s="7">
        <f>SUMIFS(Nhap!$I$5:$I$1000,Nhap!$E$5:$E$1000,DATE(Thang!$E$4,Thang!$C$4,Loc!$L$2),Nhap!$F$5:$F$1000,Loc!A54)</f>
        <v>0</v>
      </c>
      <c r="Q54" s="7">
        <f>SUMIFS(Nhap!$I$5:$I$1000,Nhap!$E$5:$E$1000,DATE(Thang!$E$4,Thang!$C$4,Loc!$M$2),Nhap!$F$5:$F$1000,Loc!A54)</f>
        <v>0</v>
      </c>
      <c r="R54" s="7">
        <f>SUMIFS(Nhap!$I$5:$I$1000,Nhap!$E$5:$E$1000,DATE(Thang!$E$4,Thang!$C$4,Loc!$N$2),Nhap!$F$5:$F$1000,Loc!A54)</f>
        <v>0</v>
      </c>
      <c r="S54" s="7">
        <f>SUMIFS(Nhap!$I$5:$I$1000,Nhap!$E$5:$E$1000,DATE(Thang!$E$4,Thang!$C$4,Loc!$O$2),Nhap!$F$5:$F$1000,Loc!A54)</f>
        <v>0</v>
      </c>
      <c r="T54" s="7">
        <f>SUMIFS(Nhap!$I$5:$I$1000,Nhap!$E$5:$E$1000,DATE(Thang!$E$4,Thang!$C$4,Loc!$P$2),Nhap!$F$5:$F$1000,Loc!A54)</f>
        <v>0</v>
      </c>
      <c r="U54" s="7">
        <f>SUMIFS(Nhap!$I$5:$I$1000,Nhap!$E$5:$E$1000,DATE(Thang!$E$4,Thang!$C$4,Loc!$Q$2),Nhap!$F$5:$F$1000,Loc!A54)</f>
        <v>0</v>
      </c>
      <c r="V54" s="7">
        <f>SUMIFS(Nhap!$I$5:$I$1000,Nhap!$E$5:$E$1000,DATE(Thang!$E$4,Thang!$C$4,Loc!$R$2),Nhap!$F$5:$F$1000,Loc!A54)</f>
        <v>0</v>
      </c>
      <c r="W54" s="7">
        <f>SUMIFS(Nhap!$I$5:$I$1000,Nhap!$E$5:$E$1000,DATE(Thang!$E$4,Thang!$C$4,Loc!$S$2),Nhap!$F$5:$F$1000,Loc!A54)</f>
        <v>0</v>
      </c>
      <c r="X54" s="7">
        <f>SUMIFS(Nhap!$I$5:$I$1000,Nhap!$E$5:$E$1000,DATE(Thang!$E$4,Thang!$C$4,Loc!$T$2),Nhap!$F$5:$F$1000,Loc!A54)</f>
        <v>0</v>
      </c>
      <c r="Y54" s="7">
        <f>SUMIFS(Nhap!$I$5:$I$1000,Nhap!$E$5:$E$1000,DATE(Thang!$E$4,Thang!$C$4,Loc!$U$2),Nhap!$F$5:$F$1000,Loc!A54)</f>
        <v>0</v>
      </c>
      <c r="Z54" s="7">
        <f>SUMIFS(Nhap!$I$5:$I$1000,Nhap!$E$5:$E$1000,DATE(Thang!$E$4,Thang!$C$4,Loc!$V$2),Nhap!$F$5:$F$1000,Loc!A54)</f>
        <v>0</v>
      </c>
      <c r="AA54" s="7">
        <f>SUMIFS(Nhap!$I$5:$I$1000,Nhap!$E$5:$E$1000,DATE(Thang!$E$4,Thang!$C$4,Loc!$W$2),Nhap!$F$5:$F$1000,Loc!A54)</f>
        <v>0</v>
      </c>
      <c r="AB54" s="7">
        <f>SUMIFS(Nhap!$I$5:$I$1000,Nhap!$E$5:$E$1000,DATE(Thang!$E$4,Thang!$C$4,Loc!$X$2),Nhap!$F$5:$F$1000,Loc!A54)</f>
        <v>0</v>
      </c>
      <c r="AC54" s="7">
        <f>SUMIFS(Nhap!$I$5:$I$1000,Nhap!$E$5:$E$1000,DATE(Thang!$E$4,Thang!$C$4,Loc!$Y$2),Nhap!$F$5:$F$1000,Loc!A54)</f>
        <v>0</v>
      </c>
      <c r="AD54" s="7">
        <f>SUMIFS(Nhap!$I$5:$I$1000,Nhap!$E$5:$E$1000,DATE(Thang!$E$4,Thang!$C$4,Loc!$Z$2),Nhap!$F$5:$F$1000,Loc!A54)</f>
        <v>0</v>
      </c>
      <c r="AE54" s="7">
        <f>SUMIFS(Nhap!$I$5:$I$1000,Nhap!$E$5:$E$1000,DATE(Thang!$E$4,Thang!$C$4,Loc!$AA$2),Nhap!$F$5:$F$1000,Loc!A54)</f>
        <v>0</v>
      </c>
      <c r="AF54" s="7">
        <f>SUMIFS(Nhap!$I$5:$I$1000,Nhap!$E$5:$E$1000,DATE(Thang!$E$4,Thang!$C$4,Loc!$AB$2),Nhap!$F$5:$F$1000,Loc!A54)</f>
        <v>0</v>
      </c>
      <c r="AG54" s="7">
        <f>SUMIFS(Nhap!$I$5:$I$1000,Nhap!$E$5:$E$1000,DATE(Thang!$E$4,Thang!$C$4,Loc!$AC$2),Nhap!$F$5:$F$1000,Loc!A54)</f>
        <v>0</v>
      </c>
      <c r="AH54" s="7">
        <f>SUMIFS(Nhap!$I$5:$I$1000,Nhap!$E$5:$E$1000,DATE(Thang!$E$4,Thang!$C$4,Loc!$AD$2),Nhap!$F$5:$F$1000,Loc!$A$5)</f>
        <v>0</v>
      </c>
      <c r="AI54" s="7">
        <f>SUMIFS(Nhap!$I$5:$I$1000,Nhap!$E$5:$E$1000,DATE(Thang!$E$4,Thang!$C$4,Loc!$AE$2),Nhap!$F$5:$F$1000,Loc!A54)</f>
        <v>0</v>
      </c>
      <c r="AJ54" s="7">
        <f>SUMIFS(Nhap!$I$5:$I$1000,Nhap!$E$5:$E$1000,DATE(Thang!$E$4,Thang!$C$4,Loc!$AF$2),Nhap!$F$5:$F$1000,Loc!A54)</f>
        <v>0</v>
      </c>
      <c r="AK54" s="7">
        <f>SUMIFS(Nhap!$I$5:$I$1000,Nhap!$E$5:$E$1000,DATE(Thang!$E$4,Thang!$C$4,Loc!$AG$2),Nhap!$F$5:$F$1000,Loc!A54)</f>
        <v>0</v>
      </c>
      <c r="AL54" s="7">
        <f>SUMIFS(Nhap!$I$5:$I$1000,Nhap!$E$5:$E$1000,DATE(Thang!$E$4,Thang!$C$4,Loc!$AH$2),Nhap!$F$5:$F$1000,Loc!A54)</f>
        <v>0</v>
      </c>
      <c r="AM54" s="7">
        <f>SUMIFS(Nhap!$I$5:$I$1000,Nhap!$E$5:$E$1000,DATE(Thang!$E$4,Thang!$C$4,Loc!$AI$2),Nhap!$F$5:$F$1000,Loc!A54)</f>
        <v>0</v>
      </c>
      <c r="AN54" s="7">
        <f>SUMIFS(Nhap!$I$5:$I$1000,Nhap!$E$5:$E$1000,DATE(Thang!$E$4,Thang!$C$4,Loc!$AJ$2),Nhap!$F$5:$F$1000,Loc!A54)</f>
        <v>0</v>
      </c>
      <c r="AO54" s="7">
        <f>SUMIFS(Xuat!$G$5:$G$1000,Xuat!$C$5:$C$1000,DATE(Thang!$E$4,Thang!$C$4,AO$2),Xuat!$D$5:$D$1000,Loc!$A54)</f>
        <v>0</v>
      </c>
      <c r="AP54" s="7">
        <f>SUMIFS(Xuat!$G$5:$G$1000,Xuat!$C$5:$C$1000,DATE(Thang!$E$4,Thang!$C$4,AP$2),Xuat!$D$5:$D$1000,Loc!$A54)</f>
        <v>0</v>
      </c>
      <c r="AQ54" s="7">
        <f>SUMIFS(Xuat!$G$5:$G$1000,Xuat!$C$5:$C$1000,DATE(Thang!$E$4,Thang!$C$4,AQ$2),Xuat!$D$5:$D$1000,Loc!$A54)</f>
        <v>0</v>
      </c>
      <c r="AR54" s="7">
        <f>SUMIFS(Xuat!$G$5:$G$1000,Xuat!$C$5:$C$1000,DATE(Thang!$E$4,Thang!$C$4,AR$2),Xuat!$D$5:$D$1000,Loc!$A54)</f>
        <v>0</v>
      </c>
      <c r="AS54" s="7">
        <f>SUMIFS(Xuat!$G$5:$G$1000,Xuat!$C$5:$C$1000,DATE(Thang!$E$4,Thang!$C$4,AS$2),Xuat!$D$5:$D$1000,Loc!$A54)</f>
        <v>0</v>
      </c>
      <c r="AT54" s="7">
        <f>SUMIFS(Xuat!$G$5:$G$1000,Xuat!$C$5:$C$1000,DATE(Thang!$E$4,Thang!$C$4,AT$2),Xuat!$D$5:$D$1000,Loc!$A54)</f>
        <v>0</v>
      </c>
      <c r="AU54" s="7">
        <f>SUMIFS(Xuat!$G$5:$G$1000,Xuat!$C$5:$C$1000,DATE(Thang!$E$4,Thang!$C$4,AU$2),Xuat!$D$5:$D$1000,Loc!$A54)</f>
        <v>0</v>
      </c>
      <c r="AV54" s="7">
        <f>SUMIFS(Xuat!$G$5:$G$1000,Xuat!$C$5:$C$1000,DATE(Thang!$E$4,Thang!$C$4,AV$2),Xuat!$D$5:$D$1000,Loc!$A54)</f>
        <v>0</v>
      </c>
      <c r="AW54" s="7">
        <f>SUMIFS(Xuat!$G$5:$G$1000,Xuat!$C$5:$C$1000,DATE(Thang!$E$4,Thang!$C$4,AW$2),Xuat!$D$5:$D$1000,Loc!$A54)</f>
        <v>0</v>
      </c>
      <c r="AX54" s="7">
        <f>SUMIFS(Xuat!$G$5:$G$1000,Xuat!$C$5:$C$1000,DATE(Thang!$E$4,Thang!$C$4,AX$2),Xuat!$D$5:$D$1000,Loc!$A54)</f>
        <v>0</v>
      </c>
      <c r="AY54" s="7">
        <f>SUMIFS(Xuat!$G$5:$G$1000,Xuat!$C$5:$C$1000,DATE(Thang!$E$4,Thang!$C$4,AY$2),Xuat!$D$5:$D$1000,Loc!$A54)</f>
        <v>0</v>
      </c>
      <c r="AZ54" s="7">
        <f>SUMIFS(Xuat!$G$5:$G$1000,Xuat!$C$5:$C$1000,DATE(Thang!$E$4,Thang!$C$4,AZ$2),Xuat!$D$5:$D$1000,Loc!$A54)</f>
        <v>0</v>
      </c>
      <c r="BA54" s="7">
        <f>SUMIFS(Xuat!$G$5:$G$1000,Xuat!$C$5:$C$1000,DATE(Thang!$E$4,Thang!$C$4,BA$2),Xuat!$D$5:$D$1000,Loc!$A54)</f>
        <v>0</v>
      </c>
      <c r="BB54" s="7">
        <f>SUMIFS(Xuat!$G$5:$G$1000,Xuat!$C$5:$C$1000,DATE(Thang!$E$4,Thang!$C$4,BB$2),Xuat!$D$5:$D$1000,Loc!$A54)</f>
        <v>0</v>
      </c>
      <c r="BC54" s="7">
        <f>SUMIFS(Xuat!$G$5:$G$1000,Xuat!$C$5:$C$1000,DATE(Thang!$E$4,Thang!$C$4,BC$2),Xuat!$D$5:$D$1000,Loc!$A54)</f>
        <v>0</v>
      </c>
      <c r="BD54" s="7">
        <f>SUMIFS(Xuat!$G$5:$G$1000,Xuat!$C$5:$C$1000,DATE(Thang!$E$4,Thang!$C$4,BD$2),Xuat!$D$5:$D$1000,Loc!$A54)</f>
        <v>0</v>
      </c>
      <c r="BE54" s="7">
        <f>SUMIFS(Xuat!$G$5:$G$1000,Xuat!$C$5:$C$1000,DATE(Thang!$E$4,Thang!$C$4,BE$2),Xuat!$D$5:$D$1000,Loc!$A54)</f>
        <v>0</v>
      </c>
      <c r="BF54" s="7">
        <f>SUMIFS(Xuat!$G$5:$G$1000,Xuat!$C$5:$C$1000,DATE(Thang!$E$4,Thang!$C$4,BF$2),Xuat!$D$5:$D$1000,Loc!$A54)</f>
        <v>0</v>
      </c>
      <c r="BG54" s="7">
        <f>SUMIFS(Xuat!$G$5:$G$1000,Xuat!$C$5:$C$1000,DATE(Thang!$E$4,Thang!$C$4,BG$2),Xuat!$D$5:$D$1000,Loc!$A54)</f>
        <v>0</v>
      </c>
      <c r="BH54" s="7">
        <f>SUMIFS(Xuat!$G$5:$G$1000,Xuat!$C$5:$C$1000,DATE(Thang!$E$4,Thang!$C$4,BH$2),Xuat!$D$5:$D$1000,Loc!$A54)</f>
        <v>0</v>
      </c>
      <c r="BI54" s="7">
        <f>SUMIFS(Xuat!$G$5:$G$1000,Xuat!$C$5:$C$1000,DATE(Thang!$E$4,Thang!$C$4,BI$2),Xuat!$D$5:$D$1000,Loc!$A54)</f>
        <v>0</v>
      </c>
      <c r="BJ54" s="7">
        <f>SUMIFS(Xuat!$G$5:$G$1000,Xuat!$C$5:$C$1000,DATE(Thang!$E$4,Thang!$C$4,BJ$2),Xuat!$D$5:$D$1000,Loc!$A54)</f>
        <v>0</v>
      </c>
      <c r="BK54" s="7">
        <f>SUMIFS(Xuat!$G$5:$G$1000,Xuat!$C$5:$C$1000,DATE(Thang!$E$4,Thang!$C$4,BK$2),Xuat!$D$5:$D$1000,Loc!$A54)</f>
        <v>0</v>
      </c>
      <c r="BL54" s="7">
        <f>SUMIFS(Xuat!$G$5:$G$1000,Xuat!$C$5:$C$1000,DATE(Thang!$E$4,Thang!$C$4,BL$2),Xuat!$D$5:$D$1000,Loc!$A54)</f>
        <v>0</v>
      </c>
      <c r="BM54" s="7">
        <f>SUMIFS(Xuat!$G$5:$G$1000,Xuat!$C$5:$C$1000,DATE(Thang!$E$4,Thang!$C$4,BM$2),Xuat!$D$5:$D$1000,Loc!$A54)</f>
        <v>0</v>
      </c>
      <c r="BN54" s="7">
        <f>SUMIFS(Xuat!$G$5:$G$1000,Xuat!$C$5:$C$1000,DATE(Thang!$E$4,Thang!$C$4,BN$2),Xuat!$D$5:$D$1000,Loc!$A54)</f>
        <v>0</v>
      </c>
      <c r="BO54" s="7">
        <f>SUMIFS(Xuat!$G$5:$G$1000,Xuat!$C$5:$C$1000,DATE(Thang!$E$4,Thang!$C$4,BO$2),Xuat!$D$5:$D$1000,Loc!$A54)</f>
        <v>0</v>
      </c>
      <c r="BP54" s="7">
        <f>SUMIFS(Xuat!$G$5:$G$1000,Xuat!$C$5:$C$1000,DATE(Thang!$E$4,Thang!$C$4,BP$2),Xuat!$D$5:$D$1000,Loc!$A54)</f>
        <v>0</v>
      </c>
      <c r="BQ54" s="7">
        <f>SUMIFS(Xuat!$G$5:$G$1000,Xuat!$C$5:$C$1000,DATE(Thang!$E$4,Thang!$C$4,BQ$2),Xuat!$D$5:$D$1000,Loc!$A54)</f>
        <v>0</v>
      </c>
      <c r="BR54" s="7">
        <f>SUMIFS(Xuat!$G$5:$G$1000,Xuat!$C$5:$C$1000,DATE(Thang!$E$4,Thang!$C$4,BR$2),Xuat!$D$5:$D$1000,Loc!$A54)</f>
        <v>0</v>
      </c>
      <c r="BS54" s="7">
        <f>SUMIFS(Xuat!$G$5:$G$1000,Xuat!$C$5:$C$1000,DATE(Thang!$E$4,Thang!$C$4,BS$2),Xuat!$D$5:$D$1000,Loc!$A54)</f>
        <v>0</v>
      </c>
    </row>
    <row r="55" spans="1:71" x14ac:dyDescent="0.2">
      <c r="A55" s="2">
        <f>DM!C55</f>
        <v>0</v>
      </c>
      <c r="B55" s="3">
        <f>VLOOKUP(A55,Tondau!$B$5:$F$500,3,0)</f>
        <v>0</v>
      </c>
      <c r="C55" s="3">
        <f>VLOOKUP(Tinhgiavon!A55,Tondau!$B$5:$E$500,4,0)</f>
        <v>0</v>
      </c>
      <c r="D55" s="3">
        <f t="shared" si="2"/>
        <v>0</v>
      </c>
      <c r="E55" s="3">
        <f>SUMIF(Nhap!$F$5:$F$1000,Tinhgiavon!A55,Nhap!$K$5:$K$1000)</f>
        <v>0</v>
      </c>
      <c r="F55" s="3">
        <f t="shared" si="3"/>
        <v>0</v>
      </c>
      <c r="G55" s="3">
        <f t="shared" si="4"/>
        <v>0</v>
      </c>
      <c r="H55" s="3">
        <f t="shared" si="5"/>
        <v>0</v>
      </c>
      <c r="I55" s="3">
        <f t="shared" si="6"/>
        <v>0</v>
      </c>
      <c r="J55" s="7">
        <f>SUMIFS(Nhap!$I$5:$I$1000,Nhap!$E$5:$E$1000,DATE(Thang!$E$4,Thang!$C$4,Loc!$F$2),Nhap!$F$5:$F$1000,Loc!A55)</f>
        <v>0</v>
      </c>
      <c r="K55" s="7">
        <f>SUMIFS(Nhap!$I$5:$I$1000,Nhap!$E$5:$E$1000,DATE(Thang!$E$4,Thang!$C$4,Loc!$G$2),Nhap!$F$5:$F$1000,Loc!A55)</f>
        <v>0</v>
      </c>
      <c r="L55" s="7">
        <f>SUMIFS(Nhap!$I$5:$I$1000,Nhap!$E$5:$E$1000,DATE(Thang!$E$4,Thang!$C$4,Loc!$H$2),Nhap!$F$5:$F$1000,Loc!A55)</f>
        <v>0</v>
      </c>
      <c r="M55" s="7">
        <f>SUMIFS(Nhap!$I$5:$I$1000,Nhap!$E$5:$E$1000,DATE(Thang!$E$4,Thang!$C$4,Loc!$I$2),Nhap!$F$5:$F$1000,Loc!A55)</f>
        <v>0</v>
      </c>
      <c r="N55" s="7">
        <f>SUMIFS(Nhap!$I$5:$I$1000,Nhap!$E$5:$E$1000,DATE(Thang!$E$4,Thang!$C$4,Loc!$J$2),Nhap!$F$5:$F$1000,Loc!A55)</f>
        <v>0</v>
      </c>
      <c r="O55" s="7">
        <f>SUMIFS(Nhap!$I$5:$I$1000,Nhap!$E$5:$E$1000,DATE(Thang!$E$4,Thang!$C$4,Loc!$K$2),Nhap!$F$5:$F$1000,Loc!A55)</f>
        <v>0</v>
      </c>
      <c r="P55" s="7">
        <f>SUMIFS(Nhap!$I$5:$I$1000,Nhap!$E$5:$E$1000,DATE(Thang!$E$4,Thang!$C$4,Loc!$L$2),Nhap!$F$5:$F$1000,Loc!A55)</f>
        <v>0</v>
      </c>
      <c r="Q55" s="7">
        <f>SUMIFS(Nhap!$I$5:$I$1000,Nhap!$E$5:$E$1000,DATE(Thang!$E$4,Thang!$C$4,Loc!$M$2),Nhap!$F$5:$F$1000,Loc!A55)</f>
        <v>0</v>
      </c>
      <c r="R55" s="7">
        <f>SUMIFS(Nhap!$I$5:$I$1000,Nhap!$E$5:$E$1000,DATE(Thang!$E$4,Thang!$C$4,Loc!$N$2),Nhap!$F$5:$F$1000,Loc!A55)</f>
        <v>0</v>
      </c>
      <c r="S55" s="7">
        <f>SUMIFS(Nhap!$I$5:$I$1000,Nhap!$E$5:$E$1000,DATE(Thang!$E$4,Thang!$C$4,Loc!$O$2),Nhap!$F$5:$F$1000,Loc!A55)</f>
        <v>0</v>
      </c>
      <c r="T55" s="7">
        <f>SUMIFS(Nhap!$I$5:$I$1000,Nhap!$E$5:$E$1000,DATE(Thang!$E$4,Thang!$C$4,Loc!$P$2),Nhap!$F$5:$F$1000,Loc!A55)</f>
        <v>0</v>
      </c>
      <c r="U55" s="7">
        <f>SUMIFS(Nhap!$I$5:$I$1000,Nhap!$E$5:$E$1000,DATE(Thang!$E$4,Thang!$C$4,Loc!$Q$2),Nhap!$F$5:$F$1000,Loc!A55)</f>
        <v>0</v>
      </c>
      <c r="V55" s="7">
        <f>SUMIFS(Nhap!$I$5:$I$1000,Nhap!$E$5:$E$1000,DATE(Thang!$E$4,Thang!$C$4,Loc!$R$2),Nhap!$F$5:$F$1000,Loc!A55)</f>
        <v>0</v>
      </c>
      <c r="W55" s="7">
        <f>SUMIFS(Nhap!$I$5:$I$1000,Nhap!$E$5:$E$1000,DATE(Thang!$E$4,Thang!$C$4,Loc!$S$2),Nhap!$F$5:$F$1000,Loc!A55)</f>
        <v>0</v>
      </c>
      <c r="X55" s="7">
        <f>SUMIFS(Nhap!$I$5:$I$1000,Nhap!$E$5:$E$1000,DATE(Thang!$E$4,Thang!$C$4,Loc!$T$2),Nhap!$F$5:$F$1000,Loc!A55)</f>
        <v>0</v>
      </c>
      <c r="Y55" s="7">
        <f>SUMIFS(Nhap!$I$5:$I$1000,Nhap!$E$5:$E$1000,DATE(Thang!$E$4,Thang!$C$4,Loc!$U$2),Nhap!$F$5:$F$1000,Loc!A55)</f>
        <v>0</v>
      </c>
      <c r="Z55" s="7">
        <f>SUMIFS(Nhap!$I$5:$I$1000,Nhap!$E$5:$E$1000,DATE(Thang!$E$4,Thang!$C$4,Loc!$V$2),Nhap!$F$5:$F$1000,Loc!A55)</f>
        <v>0</v>
      </c>
      <c r="AA55" s="7">
        <f>SUMIFS(Nhap!$I$5:$I$1000,Nhap!$E$5:$E$1000,DATE(Thang!$E$4,Thang!$C$4,Loc!$W$2),Nhap!$F$5:$F$1000,Loc!A55)</f>
        <v>0</v>
      </c>
      <c r="AB55" s="7">
        <f>SUMIFS(Nhap!$I$5:$I$1000,Nhap!$E$5:$E$1000,DATE(Thang!$E$4,Thang!$C$4,Loc!$X$2),Nhap!$F$5:$F$1000,Loc!A55)</f>
        <v>0</v>
      </c>
      <c r="AC55" s="7">
        <f>SUMIFS(Nhap!$I$5:$I$1000,Nhap!$E$5:$E$1000,DATE(Thang!$E$4,Thang!$C$4,Loc!$Y$2),Nhap!$F$5:$F$1000,Loc!A55)</f>
        <v>0</v>
      </c>
      <c r="AD55" s="7">
        <f>SUMIFS(Nhap!$I$5:$I$1000,Nhap!$E$5:$E$1000,DATE(Thang!$E$4,Thang!$C$4,Loc!$Z$2),Nhap!$F$5:$F$1000,Loc!A55)</f>
        <v>0</v>
      </c>
      <c r="AE55" s="7">
        <f>SUMIFS(Nhap!$I$5:$I$1000,Nhap!$E$5:$E$1000,DATE(Thang!$E$4,Thang!$C$4,Loc!$AA$2),Nhap!$F$5:$F$1000,Loc!A55)</f>
        <v>0</v>
      </c>
      <c r="AF55" s="7">
        <f>SUMIFS(Nhap!$I$5:$I$1000,Nhap!$E$5:$E$1000,DATE(Thang!$E$4,Thang!$C$4,Loc!$AB$2),Nhap!$F$5:$F$1000,Loc!A55)</f>
        <v>0</v>
      </c>
      <c r="AG55" s="7">
        <f>SUMIFS(Nhap!$I$5:$I$1000,Nhap!$E$5:$E$1000,DATE(Thang!$E$4,Thang!$C$4,Loc!$AC$2),Nhap!$F$5:$F$1000,Loc!A55)</f>
        <v>0</v>
      </c>
      <c r="AH55" s="7">
        <f>SUMIFS(Nhap!$I$5:$I$1000,Nhap!$E$5:$E$1000,DATE(Thang!$E$4,Thang!$C$4,Loc!$AD$2),Nhap!$F$5:$F$1000,Loc!$A$5)</f>
        <v>0</v>
      </c>
      <c r="AI55" s="7">
        <f>SUMIFS(Nhap!$I$5:$I$1000,Nhap!$E$5:$E$1000,DATE(Thang!$E$4,Thang!$C$4,Loc!$AE$2),Nhap!$F$5:$F$1000,Loc!A55)</f>
        <v>0</v>
      </c>
      <c r="AJ55" s="7">
        <f>SUMIFS(Nhap!$I$5:$I$1000,Nhap!$E$5:$E$1000,DATE(Thang!$E$4,Thang!$C$4,Loc!$AF$2),Nhap!$F$5:$F$1000,Loc!A55)</f>
        <v>0</v>
      </c>
      <c r="AK55" s="7">
        <f>SUMIFS(Nhap!$I$5:$I$1000,Nhap!$E$5:$E$1000,DATE(Thang!$E$4,Thang!$C$4,Loc!$AG$2),Nhap!$F$5:$F$1000,Loc!A55)</f>
        <v>0</v>
      </c>
      <c r="AL55" s="7">
        <f>SUMIFS(Nhap!$I$5:$I$1000,Nhap!$E$5:$E$1000,DATE(Thang!$E$4,Thang!$C$4,Loc!$AH$2),Nhap!$F$5:$F$1000,Loc!A55)</f>
        <v>0</v>
      </c>
      <c r="AM55" s="7">
        <f>SUMIFS(Nhap!$I$5:$I$1000,Nhap!$E$5:$E$1000,DATE(Thang!$E$4,Thang!$C$4,Loc!$AI$2),Nhap!$F$5:$F$1000,Loc!A55)</f>
        <v>0</v>
      </c>
      <c r="AN55" s="7">
        <f>SUMIFS(Nhap!$I$5:$I$1000,Nhap!$E$5:$E$1000,DATE(Thang!$E$4,Thang!$C$4,Loc!$AJ$2),Nhap!$F$5:$F$1000,Loc!A55)</f>
        <v>0</v>
      </c>
      <c r="AO55" s="7">
        <f>SUMIFS(Xuat!$G$5:$G$1000,Xuat!$C$5:$C$1000,DATE(Thang!$E$4,Thang!$C$4,AO$2),Xuat!$D$5:$D$1000,Loc!$A55)</f>
        <v>0</v>
      </c>
      <c r="AP55" s="7">
        <f>SUMIFS(Xuat!$G$5:$G$1000,Xuat!$C$5:$C$1000,DATE(Thang!$E$4,Thang!$C$4,AP$2),Xuat!$D$5:$D$1000,Loc!$A55)</f>
        <v>0</v>
      </c>
      <c r="AQ55" s="7">
        <f>SUMIFS(Xuat!$G$5:$G$1000,Xuat!$C$5:$C$1000,DATE(Thang!$E$4,Thang!$C$4,AQ$2),Xuat!$D$5:$D$1000,Loc!$A55)</f>
        <v>0</v>
      </c>
      <c r="AR55" s="7">
        <f>SUMIFS(Xuat!$G$5:$G$1000,Xuat!$C$5:$C$1000,DATE(Thang!$E$4,Thang!$C$4,AR$2),Xuat!$D$5:$D$1000,Loc!$A55)</f>
        <v>0</v>
      </c>
      <c r="AS55" s="7">
        <f>SUMIFS(Xuat!$G$5:$G$1000,Xuat!$C$5:$C$1000,DATE(Thang!$E$4,Thang!$C$4,AS$2),Xuat!$D$5:$D$1000,Loc!$A55)</f>
        <v>0</v>
      </c>
      <c r="AT55" s="7">
        <f>SUMIFS(Xuat!$G$5:$G$1000,Xuat!$C$5:$C$1000,DATE(Thang!$E$4,Thang!$C$4,AT$2),Xuat!$D$5:$D$1000,Loc!$A55)</f>
        <v>0</v>
      </c>
      <c r="AU55" s="7">
        <f>SUMIFS(Xuat!$G$5:$G$1000,Xuat!$C$5:$C$1000,DATE(Thang!$E$4,Thang!$C$4,AU$2),Xuat!$D$5:$D$1000,Loc!$A55)</f>
        <v>0</v>
      </c>
      <c r="AV55" s="7">
        <f>SUMIFS(Xuat!$G$5:$G$1000,Xuat!$C$5:$C$1000,DATE(Thang!$E$4,Thang!$C$4,AV$2),Xuat!$D$5:$D$1000,Loc!$A55)</f>
        <v>0</v>
      </c>
      <c r="AW55" s="7">
        <f>SUMIFS(Xuat!$G$5:$G$1000,Xuat!$C$5:$C$1000,DATE(Thang!$E$4,Thang!$C$4,AW$2),Xuat!$D$5:$D$1000,Loc!$A55)</f>
        <v>0</v>
      </c>
      <c r="AX55" s="7">
        <f>SUMIFS(Xuat!$G$5:$G$1000,Xuat!$C$5:$C$1000,DATE(Thang!$E$4,Thang!$C$4,AX$2),Xuat!$D$5:$D$1000,Loc!$A55)</f>
        <v>0</v>
      </c>
      <c r="AY55" s="7">
        <f>SUMIFS(Xuat!$G$5:$G$1000,Xuat!$C$5:$C$1000,DATE(Thang!$E$4,Thang!$C$4,AY$2),Xuat!$D$5:$D$1000,Loc!$A55)</f>
        <v>0</v>
      </c>
      <c r="AZ55" s="7">
        <f>SUMIFS(Xuat!$G$5:$G$1000,Xuat!$C$5:$C$1000,DATE(Thang!$E$4,Thang!$C$4,AZ$2),Xuat!$D$5:$D$1000,Loc!$A55)</f>
        <v>0</v>
      </c>
      <c r="BA55" s="7">
        <f>SUMIFS(Xuat!$G$5:$G$1000,Xuat!$C$5:$C$1000,DATE(Thang!$E$4,Thang!$C$4,BA$2),Xuat!$D$5:$D$1000,Loc!$A55)</f>
        <v>0</v>
      </c>
      <c r="BB55" s="7">
        <f>SUMIFS(Xuat!$G$5:$G$1000,Xuat!$C$5:$C$1000,DATE(Thang!$E$4,Thang!$C$4,BB$2),Xuat!$D$5:$D$1000,Loc!$A55)</f>
        <v>0</v>
      </c>
      <c r="BC55" s="7">
        <f>SUMIFS(Xuat!$G$5:$G$1000,Xuat!$C$5:$C$1000,DATE(Thang!$E$4,Thang!$C$4,BC$2),Xuat!$D$5:$D$1000,Loc!$A55)</f>
        <v>0</v>
      </c>
      <c r="BD55" s="7">
        <f>SUMIFS(Xuat!$G$5:$G$1000,Xuat!$C$5:$C$1000,DATE(Thang!$E$4,Thang!$C$4,BD$2),Xuat!$D$5:$D$1000,Loc!$A55)</f>
        <v>0</v>
      </c>
      <c r="BE55" s="7">
        <f>SUMIFS(Xuat!$G$5:$G$1000,Xuat!$C$5:$C$1000,DATE(Thang!$E$4,Thang!$C$4,BE$2),Xuat!$D$5:$D$1000,Loc!$A55)</f>
        <v>0</v>
      </c>
      <c r="BF55" s="7">
        <f>SUMIFS(Xuat!$G$5:$G$1000,Xuat!$C$5:$C$1000,DATE(Thang!$E$4,Thang!$C$4,BF$2),Xuat!$D$5:$D$1000,Loc!$A55)</f>
        <v>0</v>
      </c>
      <c r="BG55" s="7">
        <f>SUMIFS(Xuat!$G$5:$G$1000,Xuat!$C$5:$C$1000,DATE(Thang!$E$4,Thang!$C$4,BG$2),Xuat!$D$5:$D$1000,Loc!$A55)</f>
        <v>0</v>
      </c>
      <c r="BH55" s="7">
        <f>SUMIFS(Xuat!$G$5:$G$1000,Xuat!$C$5:$C$1000,DATE(Thang!$E$4,Thang!$C$4,BH$2),Xuat!$D$5:$D$1000,Loc!$A55)</f>
        <v>0</v>
      </c>
      <c r="BI55" s="7">
        <f>SUMIFS(Xuat!$G$5:$G$1000,Xuat!$C$5:$C$1000,DATE(Thang!$E$4,Thang!$C$4,BI$2),Xuat!$D$5:$D$1000,Loc!$A55)</f>
        <v>0</v>
      </c>
      <c r="BJ55" s="7">
        <f>SUMIFS(Xuat!$G$5:$G$1000,Xuat!$C$5:$C$1000,DATE(Thang!$E$4,Thang!$C$4,BJ$2),Xuat!$D$5:$D$1000,Loc!$A55)</f>
        <v>0</v>
      </c>
      <c r="BK55" s="7">
        <f>SUMIFS(Xuat!$G$5:$G$1000,Xuat!$C$5:$C$1000,DATE(Thang!$E$4,Thang!$C$4,BK$2),Xuat!$D$5:$D$1000,Loc!$A55)</f>
        <v>0</v>
      </c>
      <c r="BL55" s="7">
        <f>SUMIFS(Xuat!$G$5:$G$1000,Xuat!$C$5:$C$1000,DATE(Thang!$E$4,Thang!$C$4,BL$2),Xuat!$D$5:$D$1000,Loc!$A55)</f>
        <v>0</v>
      </c>
      <c r="BM55" s="7">
        <f>SUMIFS(Xuat!$G$5:$G$1000,Xuat!$C$5:$C$1000,DATE(Thang!$E$4,Thang!$C$4,BM$2),Xuat!$D$5:$D$1000,Loc!$A55)</f>
        <v>0</v>
      </c>
      <c r="BN55" s="7">
        <f>SUMIFS(Xuat!$G$5:$G$1000,Xuat!$C$5:$C$1000,DATE(Thang!$E$4,Thang!$C$4,BN$2),Xuat!$D$5:$D$1000,Loc!$A55)</f>
        <v>0</v>
      </c>
      <c r="BO55" s="7">
        <f>SUMIFS(Xuat!$G$5:$G$1000,Xuat!$C$5:$C$1000,DATE(Thang!$E$4,Thang!$C$4,BO$2),Xuat!$D$5:$D$1000,Loc!$A55)</f>
        <v>0</v>
      </c>
      <c r="BP55" s="7">
        <f>SUMIFS(Xuat!$G$5:$G$1000,Xuat!$C$5:$C$1000,DATE(Thang!$E$4,Thang!$C$4,BP$2),Xuat!$D$5:$D$1000,Loc!$A55)</f>
        <v>0</v>
      </c>
      <c r="BQ55" s="7">
        <f>SUMIFS(Xuat!$G$5:$G$1000,Xuat!$C$5:$C$1000,DATE(Thang!$E$4,Thang!$C$4,BQ$2),Xuat!$D$5:$D$1000,Loc!$A55)</f>
        <v>0</v>
      </c>
      <c r="BR55" s="7">
        <f>SUMIFS(Xuat!$G$5:$G$1000,Xuat!$C$5:$C$1000,DATE(Thang!$E$4,Thang!$C$4,BR$2),Xuat!$D$5:$D$1000,Loc!$A55)</f>
        <v>0</v>
      </c>
      <c r="BS55" s="7">
        <f>SUMIFS(Xuat!$G$5:$G$1000,Xuat!$C$5:$C$1000,DATE(Thang!$E$4,Thang!$C$4,BS$2),Xuat!$D$5:$D$1000,Loc!$A55)</f>
        <v>0</v>
      </c>
    </row>
    <row r="56" spans="1:71" x14ac:dyDescent="0.2">
      <c r="A56" s="2">
        <f>DM!C56</f>
        <v>0</v>
      </c>
      <c r="B56" s="3">
        <f>VLOOKUP(A56,Tondau!$B$5:$F$500,3,0)</f>
        <v>0</v>
      </c>
      <c r="C56" s="3">
        <f>VLOOKUP(Tinhgiavon!A56,Tondau!$B$5:$E$500,4,0)</f>
        <v>0</v>
      </c>
      <c r="D56" s="3">
        <f t="shared" si="2"/>
        <v>0</v>
      </c>
      <c r="E56" s="3">
        <f>SUMIF(Nhap!$F$5:$F$1000,Tinhgiavon!A56,Nhap!$K$5:$K$1000)</f>
        <v>0</v>
      </c>
      <c r="F56" s="3">
        <f t="shared" si="3"/>
        <v>0</v>
      </c>
      <c r="G56" s="3">
        <f t="shared" si="4"/>
        <v>0</v>
      </c>
      <c r="H56" s="3">
        <f t="shared" si="5"/>
        <v>0</v>
      </c>
      <c r="I56" s="3">
        <f t="shared" si="6"/>
        <v>0</v>
      </c>
      <c r="J56" s="7">
        <f>SUMIFS(Nhap!$I$5:$I$1000,Nhap!$E$5:$E$1000,DATE(Thang!$E$4,Thang!$C$4,Loc!$F$2),Nhap!$F$5:$F$1000,Loc!A56)</f>
        <v>0</v>
      </c>
      <c r="K56" s="7">
        <f>SUMIFS(Nhap!$I$5:$I$1000,Nhap!$E$5:$E$1000,DATE(Thang!$E$4,Thang!$C$4,Loc!$G$2),Nhap!$F$5:$F$1000,Loc!A56)</f>
        <v>0</v>
      </c>
      <c r="L56" s="7">
        <f>SUMIFS(Nhap!$I$5:$I$1000,Nhap!$E$5:$E$1000,DATE(Thang!$E$4,Thang!$C$4,Loc!$H$2),Nhap!$F$5:$F$1000,Loc!A56)</f>
        <v>0</v>
      </c>
      <c r="M56" s="7">
        <f>SUMIFS(Nhap!$I$5:$I$1000,Nhap!$E$5:$E$1000,DATE(Thang!$E$4,Thang!$C$4,Loc!$I$2),Nhap!$F$5:$F$1000,Loc!A56)</f>
        <v>0</v>
      </c>
      <c r="N56" s="7">
        <f>SUMIFS(Nhap!$I$5:$I$1000,Nhap!$E$5:$E$1000,DATE(Thang!$E$4,Thang!$C$4,Loc!$J$2),Nhap!$F$5:$F$1000,Loc!A56)</f>
        <v>0</v>
      </c>
      <c r="O56" s="7">
        <f>SUMIFS(Nhap!$I$5:$I$1000,Nhap!$E$5:$E$1000,DATE(Thang!$E$4,Thang!$C$4,Loc!$K$2),Nhap!$F$5:$F$1000,Loc!A56)</f>
        <v>0</v>
      </c>
      <c r="P56" s="7">
        <f>SUMIFS(Nhap!$I$5:$I$1000,Nhap!$E$5:$E$1000,DATE(Thang!$E$4,Thang!$C$4,Loc!$L$2),Nhap!$F$5:$F$1000,Loc!A56)</f>
        <v>0</v>
      </c>
      <c r="Q56" s="7">
        <f>SUMIFS(Nhap!$I$5:$I$1000,Nhap!$E$5:$E$1000,DATE(Thang!$E$4,Thang!$C$4,Loc!$M$2),Nhap!$F$5:$F$1000,Loc!A56)</f>
        <v>0</v>
      </c>
      <c r="R56" s="7">
        <f>SUMIFS(Nhap!$I$5:$I$1000,Nhap!$E$5:$E$1000,DATE(Thang!$E$4,Thang!$C$4,Loc!$N$2),Nhap!$F$5:$F$1000,Loc!A56)</f>
        <v>0</v>
      </c>
      <c r="S56" s="7">
        <f>SUMIFS(Nhap!$I$5:$I$1000,Nhap!$E$5:$E$1000,DATE(Thang!$E$4,Thang!$C$4,Loc!$O$2),Nhap!$F$5:$F$1000,Loc!A56)</f>
        <v>0</v>
      </c>
      <c r="T56" s="7">
        <f>SUMIFS(Nhap!$I$5:$I$1000,Nhap!$E$5:$E$1000,DATE(Thang!$E$4,Thang!$C$4,Loc!$P$2),Nhap!$F$5:$F$1000,Loc!A56)</f>
        <v>0</v>
      </c>
      <c r="U56" s="7">
        <f>SUMIFS(Nhap!$I$5:$I$1000,Nhap!$E$5:$E$1000,DATE(Thang!$E$4,Thang!$C$4,Loc!$Q$2),Nhap!$F$5:$F$1000,Loc!A56)</f>
        <v>0</v>
      </c>
      <c r="V56" s="7">
        <f>SUMIFS(Nhap!$I$5:$I$1000,Nhap!$E$5:$E$1000,DATE(Thang!$E$4,Thang!$C$4,Loc!$R$2),Nhap!$F$5:$F$1000,Loc!A56)</f>
        <v>0</v>
      </c>
      <c r="W56" s="7">
        <f>SUMIFS(Nhap!$I$5:$I$1000,Nhap!$E$5:$E$1000,DATE(Thang!$E$4,Thang!$C$4,Loc!$S$2),Nhap!$F$5:$F$1000,Loc!A56)</f>
        <v>0</v>
      </c>
      <c r="X56" s="7">
        <f>SUMIFS(Nhap!$I$5:$I$1000,Nhap!$E$5:$E$1000,DATE(Thang!$E$4,Thang!$C$4,Loc!$T$2),Nhap!$F$5:$F$1000,Loc!A56)</f>
        <v>0</v>
      </c>
      <c r="Y56" s="7">
        <f>SUMIFS(Nhap!$I$5:$I$1000,Nhap!$E$5:$E$1000,DATE(Thang!$E$4,Thang!$C$4,Loc!$U$2),Nhap!$F$5:$F$1000,Loc!A56)</f>
        <v>0</v>
      </c>
      <c r="Z56" s="7">
        <f>SUMIFS(Nhap!$I$5:$I$1000,Nhap!$E$5:$E$1000,DATE(Thang!$E$4,Thang!$C$4,Loc!$V$2),Nhap!$F$5:$F$1000,Loc!A56)</f>
        <v>0</v>
      </c>
      <c r="AA56" s="7">
        <f>SUMIFS(Nhap!$I$5:$I$1000,Nhap!$E$5:$E$1000,DATE(Thang!$E$4,Thang!$C$4,Loc!$W$2),Nhap!$F$5:$F$1000,Loc!A56)</f>
        <v>0</v>
      </c>
      <c r="AB56" s="7">
        <f>SUMIFS(Nhap!$I$5:$I$1000,Nhap!$E$5:$E$1000,DATE(Thang!$E$4,Thang!$C$4,Loc!$X$2),Nhap!$F$5:$F$1000,Loc!A56)</f>
        <v>0</v>
      </c>
      <c r="AC56" s="7">
        <f>SUMIFS(Nhap!$I$5:$I$1000,Nhap!$E$5:$E$1000,DATE(Thang!$E$4,Thang!$C$4,Loc!$Y$2),Nhap!$F$5:$F$1000,Loc!A56)</f>
        <v>0</v>
      </c>
      <c r="AD56" s="7">
        <f>SUMIFS(Nhap!$I$5:$I$1000,Nhap!$E$5:$E$1000,DATE(Thang!$E$4,Thang!$C$4,Loc!$Z$2),Nhap!$F$5:$F$1000,Loc!A56)</f>
        <v>0</v>
      </c>
      <c r="AE56" s="7">
        <f>SUMIFS(Nhap!$I$5:$I$1000,Nhap!$E$5:$E$1000,DATE(Thang!$E$4,Thang!$C$4,Loc!$AA$2),Nhap!$F$5:$F$1000,Loc!A56)</f>
        <v>0</v>
      </c>
      <c r="AF56" s="7">
        <f>SUMIFS(Nhap!$I$5:$I$1000,Nhap!$E$5:$E$1000,DATE(Thang!$E$4,Thang!$C$4,Loc!$AB$2),Nhap!$F$5:$F$1000,Loc!A56)</f>
        <v>0</v>
      </c>
      <c r="AG56" s="7">
        <f>SUMIFS(Nhap!$I$5:$I$1000,Nhap!$E$5:$E$1000,DATE(Thang!$E$4,Thang!$C$4,Loc!$AC$2),Nhap!$F$5:$F$1000,Loc!A56)</f>
        <v>0</v>
      </c>
      <c r="AH56" s="7">
        <f>SUMIFS(Nhap!$I$5:$I$1000,Nhap!$E$5:$E$1000,DATE(Thang!$E$4,Thang!$C$4,Loc!$AD$2),Nhap!$F$5:$F$1000,Loc!$A$5)</f>
        <v>0</v>
      </c>
      <c r="AI56" s="7">
        <f>SUMIFS(Nhap!$I$5:$I$1000,Nhap!$E$5:$E$1000,DATE(Thang!$E$4,Thang!$C$4,Loc!$AE$2),Nhap!$F$5:$F$1000,Loc!A56)</f>
        <v>0</v>
      </c>
      <c r="AJ56" s="7">
        <f>SUMIFS(Nhap!$I$5:$I$1000,Nhap!$E$5:$E$1000,DATE(Thang!$E$4,Thang!$C$4,Loc!$AF$2),Nhap!$F$5:$F$1000,Loc!A56)</f>
        <v>0</v>
      </c>
      <c r="AK56" s="7">
        <f>SUMIFS(Nhap!$I$5:$I$1000,Nhap!$E$5:$E$1000,DATE(Thang!$E$4,Thang!$C$4,Loc!$AG$2),Nhap!$F$5:$F$1000,Loc!A56)</f>
        <v>0</v>
      </c>
      <c r="AL56" s="7">
        <f>SUMIFS(Nhap!$I$5:$I$1000,Nhap!$E$5:$E$1000,DATE(Thang!$E$4,Thang!$C$4,Loc!$AH$2),Nhap!$F$5:$F$1000,Loc!A56)</f>
        <v>0</v>
      </c>
      <c r="AM56" s="7">
        <f>SUMIFS(Nhap!$I$5:$I$1000,Nhap!$E$5:$E$1000,DATE(Thang!$E$4,Thang!$C$4,Loc!$AI$2),Nhap!$F$5:$F$1000,Loc!A56)</f>
        <v>0</v>
      </c>
      <c r="AN56" s="7">
        <f>SUMIFS(Nhap!$I$5:$I$1000,Nhap!$E$5:$E$1000,DATE(Thang!$E$4,Thang!$C$4,Loc!$AJ$2),Nhap!$F$5:$F$1000,Loc!A56)</f>
        <v>0</v>
      </c>
      <c r="AO56" s="7">
        <f>SUMIFS(Xuat!$G$5:$G$1000,Xuat!$C$5:$C$1000,DATE(Thang!$E$4,Thang!$C$4,AO$2),Xuat!$D$5:$D$1000,Loc!$A56)</f>
        <v>0</v>
      </c>
      <c r="AP56" s="7">
        <f>SUMIFS(Xuat!$G$5:$G$1000,Xuat!$C$5:$C$1000,DATE(Thang!$E$4,Thang!$C$4,AP$2),Xuat!$D$5:$D$1000,Loc!$A56)</f>
        <v>0</v>
      </c>
      <c r="AQ56" s="7">
        <f>SUMIFS(Xuat!$G$5:$G$1000,Xuat!$C$5:$C$1000,DATE(Thang!$E$4,Thang!$C$4,AQ$2),Xuat!$D$5:$D$1000,Loc!$A56)</f>
        <v>0</v>
      </c>
      <c r="AR56" s="7">
        <f>SUMIFS(Xuat!$G$5:$G$1000,Xuat!$C$5:$C$1000,DATE(Thang!$E$4,Thang!$C$4,AR$2),Xuat!$D$5:$D$1000,Loc!$A56)</f>
        <v>0</v>
      </c>
      <c r="AS56" s="7">
        <f>SUMIFS(Xuat!$G$5:$G$1000,Xuat!$C$5:$C$1000,DATE(Thang!$E$4,Thang!$C$4,AS$2),Xuat!$D$5:$D$1000,Loc!$A56)</f>
        <v>0</v>
      </c>
      <c r="AT56" s="7">
        <f>SUMIFS(Xuat!$G$5:$G$1000,Xuat!$C$5:$C$1000,DATE(Thang!$E$4,Thang!$C$4,AT$2),Xuat!$D$5:$D$1000,Loc!$A56)</f>
        <v>0</v>
      </c>
      <c r="AU56" s="7">
        <f>SUMIFS(Xuat!$G$5:$G$1000,Xuat!$C$5:$C$1000,DATE(Thang!$E$4,Thang!$C$4,AU$2),Xuat!$D$5:$D$1000,Loc!$A56)</f>
        <v>0</v>
      </c>
      <c r="AV56" s="7">
        <f>SUMIFS(Xuat!$G$5:$G$1000,Xuat!$C$5:$C$1000,DATE(Thang!$E$4,Thang!$C$4,AV$2),Xuat!$D$5:$D$1000,Loc!$A56)</f>
        <v>0</v>
      </c>
      <c r="AW56" s="7">
        <f>SUMIFS(Xuat!$G$5:$G$1000,Xuat!$C$5:$C$1000,DATE(Thang!$E$4,Thang!$C$4,AW$2),Xuat!$D$5:$D$1000,Loc!$A56)</f>
        <v>0</v>
      </c>
      <c r="AX56" s="7">
        <f>SUMIFS(Xuat!$G$5:$G$1000,Xuat!$C$5:$C$1000,DATE(Thang!$E$4,Thang!$C$4,AX$2),Xuat!$D$5:$D$1000,Loc!$A56)</f>
        <v>0</v>
      </c>
      <c r="AY56" s="7">
        <f>SUMIFS(Xuat!$G$5:$G$1000,Xuat!$C$5:$C$1000,DATE(Thang!$E$4,Thang!$C$4,AY$2),Xuat!$D$5:$D$1000,Loc!$A56)</f>
        <v>0</v>
      </c>
      <c r="AZ56" s="7">
        <f>SUMIFS(Xuat!$G$5:$G$1000,Xuat!$C$5:$C$1000,DATE(Thang!$E$4,Thang!$C$4,AZ$2),Xuat!$D$5:$D$1000,Loc!$A56)</f>
        <v>0</v>
      </c>
      <c r="BA56" s="7">
        <f>SUMIFS(Xuat!$G$5:$G$1000,Xuat!$C$5:$C$1000,DATE(Thang!$E$4,Thang!$C$4,BA$2),Xuat!$D$5:$D$1000,Loc!$A56)</f>
        <v>0</v>
      </c>
      <c r="BB56" s="7">
        <f>SUMIFS(Xuat!$G$5:$G$1000,Xuat!$C$5:$C$1000,DATE(Thang!$E$4,Thang!$C$4,BB$2),Xuat!$D$5:$D$1000,Loc!$A56)</f>
        <v>0</v>
      </c>
      <c r="BC56" s="7">
        <f>SUMIFS(Xuat!$G$5:$G$1000,Xuat!$C$5:$C$1000,DATE(Thang!$E$4,Thang!$C$4,BC$2),Xuat!$D$5:$D$1000,Loc!$A56)</f>
        <v>0</v>
      </c>
      <c r="BD56" s="7">
        <f>SUMIFS(Xuat!$G$5:$G$1000,Xuat!$C$5:$C$1000,DATE(Thang!$E$4,Thang!$C$4,BD$2),Xuat!$D$5:$D$1000,Loc!$A56)</f>
        <v>0</v>
      </c>
      <c r="BE56" s="7">
        <f>SUMIFS(Xuat!$G$5:$G$1000,Xuat!$C$5:$C$1000,DATE(Thang!$E$4,Thang!$C$4,BE$2),Xuat!$D$5:$D$1000,Loc!$A56)</f>
        <v>0</v>
      </c>
      <c r="BF56" s="7">
        <f>SUMIFS(Xuat!$G$5:$G$1000,Xuat!$C$5:$C$1000,DATE(Thang!$E$4,Thang!$C$4,BF$2),Xuat!$D$5:$D$1000,Loc!$A56)</f>
        <v>0</v>
      </c>
      <c r="BG56" s="7">
        <f>SUMIFS(Xuat!$G$5:$G$1000,Xuat!$C$5:$C$1000,DATE(Thang!$E$4,Thang!$C$4,BG$2),Xuat!$D$5:$D$1000,Loc!$A56)</f>
        <v>0</v>
      </c>
      <c r="BH56" s="7">
        <f>SUMIFS(Xuat!$G$5:$G$1000,Xuat!$C$5:$C$1000,DATE(Thang!$E$4,Thang!$C$4,BH$2),Xuat!$D$5:$D$1000,Loc!$A56)</f>
        <v>0</v>
      </c>
      <c r="BI56" s="7">
        <f>SUMIFS(Xuat!$G$5:$G$1000,Xuat!$C$5:$C$1000,DATE(Thang!$E$4,Thang!$C$4,BI$2),Xuat!$D$5:$D$1000,Loc!$A56)</f>
        <v>0</v>
      </c>
      <c r="BJ56" s="7">
        <f>SUMIFS(Xuat!$G$5:$G$1000,Xuat!$C$5:$C$1000,DATE(Thang!$E$4,Thang!$C$4,BJ$2),Xuat!$D$5:$D$1000,Loc!$A56)</f>
        <v>0</v>
      </c>
      <c r="BK56" s="7">
        <f>SUMIFS(Xuat!$G$5:$G$1000,Xuat!$C$5:$C$1000,DATE(Thang!$E$4,Thang!$C$4,BK$2),Xuat!$D$5:$D$1000,Loc!$A56)</f>
        <v>0</v>
      </c>
      <c r="BL56" s="7">
        <f>SUMIFS(Xuat!$G$5:$G$1000,Xuat!$C$5:$C$1000,DATE(Thang!$E$4,Thang!$C$4,BL$2),Xuat!$D$5:$D$1000,Loc!$A56)</f>
        <v>0</v>
      </c>
      <c r="BM56" s="7">
        <f>SUMIFS(Xuat!$G$5:$G$1000,Xuat!$C$5:$C$1000,DATE(Thang!$E$4,Thang!$C$4,BM$2),Xuat!$D$5:$D$1000,Loc!$A56)</f>
        <v>0</v>
      </c>
      <c r="BN56" s="7">
        <f>SUMIFS(Xuat!$G$5:$G$1000,Xuat!$C$5:$C$1000,DATE(Thang!$E$4,Thang!$C$4,BN$2),Xuat!$D$5:$D$1000,Loc!$A56)</f>
        <v>0</v>
      </c>
      <c r="BO56" s="7">
        <f>SUMIFS(Xuat!$G$5:$G$1000,Xuat!$C$5:$C$1000,DATE(Thang!$E$4,Thang!$C$4,BO$2),Xuat!$D$5:$D$1000,Loc!$A56)</f>
        <v>0</v>
      </c>
      <c r="BP56" s="7">
        <f>SUMIFS(Xuat!$G$5:$G$1000,Xuat!$C$5:$C$1000,DATE(Thang!$E$4,Thang!$C$4,BP$2),Xuat!$D$5:$D$1000,Loc!$A56)</f>
        <v>0</v>
      </c>
      <c r="BQ56" s="7">
        <f>SUMIFS(Xuat!$G$5:$G$1000,Xuat!$C$5:$C$1000,DATE(Thang!$E$4,Thang!$C$4,BQ$2),Xuat!$D$5:$D$1000,Loc!$A56)</f>
        <v>0</v>
      </c>
      <c r="BR56" s="7">
        <f>SUMIFS(Xuat!$G$5:$G$1000,Xuat!$C$5:$C$1000,DATE(Thang!$E$4,Thang!$C$4,BR$2),Xuat!$D$5:$D$1000,Loc!$A56)</f>
        <v>0</v>
      </c>
      <c r="BS56" s="7">
        <f>SUMIFS(Xuat!$G$5:$G$1000,Xuat!$C$5:$C$1000,DATE(Thang!$E$4,Thang!$C$4,BS$2),Xuat!$D$5:$D$1000,Loc!$A56)</f>
        <v>0</v>
      </c>
    </row>
    <row r="57" spans="1:71" x14ac:dyDescent="0.2">
      <c r="A57" s="2">
        <f>DM!C57</f>
        <v>0</v>
      </c>
      <c r="B57" s="3">
        <f>VLOOKUP(A57,Tondau!$B$5:$F$500,3,0)</f>
        <v>0</v>
      </c>
      <c r="C57" s="3">
        <f>VLOOKUP(Tinhgiavon!A57,Tondau!$B$5:$E$500,4,0)</f>
        <v>0</v>
      </c>
      <c r="D57" s="3">
        <f t="shared" si="2"/>
        <v>0</v>
      </c>
      <c r="E57" s="3">
        <f>SUMIF(Nhap!$F$5:$F$1000,Tinhgiavon!A57,Nhap!$K$5:$K$1000)</f>
        <v>0</v>
      </c>
      <c r="F57" s="3">
        <f t="shared" si="3"/>
        <v>0</v>
      </c>
      <c r="G57" s="3">
        <f t="shared" si="4"/>
        <v>0</v>
      </c>
      <c r="H57" s="3">
        <f t="shared" si="5"/>
        <v>0</v>
      </c>
      <c r="I57" s="3">
        <f t="shared" si="6"/>
        <v>0</v>
      </c>
      <c r="J57" s="7">
        <f>SUMIFS(Nhap!$I$5:$I$1000,Nhap!$E$5:$E$1000,DATE(Thang!$E$4,Thang!$C$4,Loc!$F$2),Nhap!$F$5:$F$1000,Loc!A57)</f>
        <v>0</v>
      </c>
      <c r="K57" s="7">
        <f>SUMIFS(Nhap!$I$5:$I$1000,Nhap!$E$5:$E$1000,DATE(Thang!$E$4,Thang!$C$4,Loc!$G$2),Nhap!$F$5:$F$1000,Loc!A57)</f>
        <v>0</v>
      </c>
      <c r="L57" s="7">
        <f>SUMIFS(Nhap!$I$5:$I$1000,Nhap!$E$5:$E$1000,DATE(Thang!$E$4,Thang!$C$4,Loc!$H$2),Nhap!$F$5:$F$1000,Loc!A57)</f>
        <v>0</v>
      </c>
      <c r="M57" s="7">
        <f>SUMIFS(Nhap!$I$5:$I$1000,Nhap!$E$5:$E$1000,DATE(Thang!$E$4,Thang!$C$4,Loc!$I$2),Nhap!$F$5:$F$1000,Loc!A57)</f>
        <v>0</v>
      </c>
      <c r="N57" s="7">
        <f>SUMIFS(Nhap!$I$5:$I$1000,Nhap!$E$5:$E$1000,DATE(Thang!$E$4,Thang!$C$4,Loc!$J$2),Nhap!$F$5:$F$1000,Loc!A57)</f>
        <v>0</v>
      </c>
      <c r="O57" s="7">
        <f>SUMIFS(Nhap!$I$5:$I$1000,Nhap!$E$5:$E$1000,DATE(Thang!$E$4,Thang!$C$4,Loc!$K$2),Nhap!$F$5:$F$1000,Loc!A57)</f>
        <v>0</v>
      </c>
      <c r="P57" s="7">
        <f>SUMIFS(Nhap!$I$5:$I$1000,Nhap!$E$5:$E$1000,DATE(Thang!$E$4,Thang!$C$4,Loc!$L$2),Nhap!$F$5:$F$1000,Loc!A57)</f>
        <v>0</v>
      </c>
      <c r="Q57" s="7">
        <f>SUMIFS(Nhap!$I$5:$I$1000,Nhap!$E$5:$E$1000,DATE(Thang!$E$4,Thang!$C$4,Loc!$M$2),Nhap!$F$5:$F$1000,Loc!A57)</f>
        <v>0</v>
      </c>
      <c r="R57" s="7">
        <f>SUMIFS(Nhap!$I$5:$I$1000,Nhap!$E$5:$E$1000,DATE(Thang!$E$4,Thang!$C$4,Loc!$N$2),Nhap!$F$5:$F$1000,Loc!A57)</f>
        <v>0</v>
      </c>
      <c r="S57" s="7">
        <f>SUMIFS(Nhap!$I$5:$I$1000,Nhap!$E$5:$E$1000,DATE(Thang!$E$4,Thang!$C$4,Loc!$O$2),Nhap!$F$5:$F$1000,Loc!A57)</f>
        <v>0</v>
      </c>
      <c r="T57" s="7">
        <f>SUMIFS(Nhap!$I$5:$I$1000,Nhap!$E$5:$E$1000,DATE(Thang!$E$4,Thang!$C$4,Loc!$P$2),Nhap!$F$5:$F$1000,Loc!A57)</f>
        <v>0</v>
      </c>
      <c r="U57" s="7">
        <f>SUMIFS(Nhap!$I$5:$I$1000,Nhap!$E$5:$E$1000,DATE(Thang!$E$4,Thang!$C$4,Loc!$Q$2),Nhap!$F$5:$F$1000,Loc!A57)</f>
        <v>0</v>
      </c>
      <c r="V57" s="7">
        <f>SUMIFS(Nhap!$I$5:$I$1000,Nhap!$E$5:$E$1000,DATE(Thang!$E$4,Thang!$C$4,Loc!$R$2),Nhap!$F$5:$F$1000,Loc!A57)</f>
        <v>0</v>
      </c>
      <c r="W57" s="7">
        <f>SUMIFS(Nhap!$I$5:$I$1000,Nhap!$E$5:$E$1000,DATE(Thang!$E$4,Thang!$C$4,Loc!$S$2),Nhap!$F$5:$F$1000,Loc!A57)</f>
        <v>0</v>
      </c>
      <c r="X57" s="7">
        <f>SUMIFS(Nhap!$I$5:$I$1000,Nhap!$E$5:$E$1000,DATE(Thang!$E$4,Thang!$C$4,Loc!$T$2),Nhap!$F$5:$F$1000,Loc!A57)</f>
        <v>0</v>
      </c>
      <c r="Y57" s="7">
        <f>SUMIFS(Nhap!$I$5:$I$1000,Nhap!$E$5:$E$1000,DATE(Thang!$E$4,Thang!$C$4,Loc!$U$2),Nhap!$F$5:$F$1000,Loc!A57)</f>
        <v>0</v>
      </c>
      <c r="Z57" s="7">
        <f>SUMIFS(Nhap!$I$5:$I$1000,Nhap!$E$5:$E$1000,DATE(Thang!$E$4,Thang!$C$4,Loc!$V$2),Nhap!$F$5:$F$1000,Loc!A57)</f>
        <v>0</v>
      </c>
      <c r="AA57" s="7">
        <f>SUMIFS(Nhap!$I$5:$I$1000,Nhap!$E$5:$E$1000,DATE(Thang!$E$4,Thang!$C$4,Loc!$W$2),Nhap!$F$5:$F$1000,Loc!A57)</f>
        <v>0</v>
      </c>
      <c r="AB57" s="7">
        <f>SUMIFS(Nhap!$I$5:$I$1000,Nhap!$E$5:$E$1000,DATE(Thang!$E$4,Thang!$C$4,Loc!$X$2),Nhap!$F$5:$F$1000,Loc!A57)</f>
        <v>0</v>
      </c>
      <c r="AC57" s="7">
        <f>SUMIFS(Nhap!$I$5:$I$1000,Nhap!$E$5:$E$1000,DATE(Thang!$E$4,Thang!$C$4,Loc!$Y$2),Nhap!$F$5:$F$1000,Loc!A57)</f>
        <v>0</v>
      </c>
      <c r="AD57" s="7">
        <f>SUMIFS(Nhap!$I$5:$I$1000,Nhap!$E$5:$E$1000,DATE(Thang!$E$4,Thang!$C$4,Loc!$Z$2),Nhap!$F$5:$F$1000,Loc!A57)</f>
        <v>0</v>
      </c>
      <c r="AE57" s="7">
        <f>SUMIFS(Nhap!$I$5:$I$1000,Nhap!$E$5:$E$1000,DATE(Thang!$E$4,Thang!$C$4,Loc!$AA$2),Nhap!$F$5:$F$1000,Loc!A57)</f>
        <v>0</v>
      </c>
      <c r="AF57" s="7">
        <f>SUMIFS(Nhap!$I$5:$I$1000,Nhap!$E$5:$E$1000,DATE(Thang!$E$4,Thang!$C$4,Loc!$AB$2),Nhap!$F$5:$F$1000,Loc!A57)</f>
        <v>0</v>
      </c>
      <c r="AG57" s="7">
        <f>SUMIFS(Nhap!$I$5:$I$1000,Nhap!$E$5:$E$1000,DATE(Thang!$E$4,Thang!$C$4,Loc!$AC$2),Nhap!$F$5:$F$1000,Loc!A57)</f>
        <v>0</v>
      </c>
      <c r="AH57" s="7">
        <f>SUMIFS(Nhap!$I$5:$I$1000,Nhap!$E$5:$E$1000,DATE(Thang!$E$4,Thang!$C$4,Loc!$AD$2),Nhap!$F$5:$F$1000,Loc!$A$5)</f>
        <v>0</v>
      </c>
      <c r="AI57" s="7">
        <f>SUMIFS(Nhap!$I$5:$I$1000,Nhap!$E$5:$E$1000,DATE(Thang!$E$4,Thang!$C$4,Loc!$AE$2),Nhap!$F$5:$F$1000,Loc!A57)</f>
        <v>0</v>
      </c>
      <c r="AJ57" s="7">
        <f>SUMIFS(Nhap!$I$5:$I$1000,Nhap!$E$5:$E$1000,DATE(Thang!$E$4,Thang!$C$4,Loc!$AF$2),Nhap!$F$5:$F$1000,Loc!A57)</f>
        <v>0</v>
      </c>
      <c r="AK57" s="7">
        <f>SUMIFS(Nhap!$I$5:$I$1000,Nhap!$E$5:$E$1000,DATE(Thang!$E$4,Thang!$C$4,Loc!$AG$2),Nhap!$F$5:$F$1000,Loc!A57)</f>
        <v>0</v>
      </c>
      <c r="AL57" s="7">
        <f>SUMIFS(Nhap!$I$5:$I$1000,Nhap!$E$5:$E$1000,DATE(Thang!$E$4,Thang!$C$4,Loc!$AH$2),Nhap!$F$5:$F$1000,Loc!A57)</f>
        <v>0</v>
      </c>
      <c r="AM57" s="7">
        <f>SUMIFS(Nhap!$I$5:$I$1000,Nhap!$E$5:$E$1000,DATE(Thang!$E$4,Thang!$C$4,Loc!$AI$2),Nhap!$F$5:$F$1000,Loc!A57)</f>
        <v>0</v>
      </c>
      <c r="AN57" s="7">
        <f>SUMIFS(Nhap!$I$5:$I$1000,Nhap!$E$5:$E$1000,DATE(Thang!$E$4,Thang!$C$4,Loc!$AJ$2),Nhap!$F$5:$F$1000,Loc!A57)</f>
        <v>0</v>
      </c>
      <c r="AO57" s="7">
        <f>SUMIFS(Xuat!$G$5:$G$1000,Xuat!$C$5:$C$1000,DATE(Thang!$E$4,Thang!$C$4,AO$2),Xuat!$D$5:$D$1000,Loc!$A57)</f>
        <v>0</v>
      </c>
      <c r="AP57" s="7">
        <f>SUMIFS(Xuat!$G$5:$G$1000,Xuat!$C$5:$C$1000,DATE(Thang!$E$4,Thang!$C$4,AP$2),Xuat!$D$5:$D$1000,Loc!$A57)</f>
        <v>0</v>
      </c>
      <c r="AQ57" s="7">
        <f>SUMIFS(Xuat!$G$5:$G$1000,Xuat!$C$5:$C$1000,DATE(Thang!$E$4,Thang!$C$4,AQ$2),Xuat!$D$5:$D$1000,Loc!$A57)</f>
        <v>0</v>
      </c>
      <c r="AR57" s="7">
        <f>SUMIFS(Xuat!$G$5:$G$1000,Xuat!$C$5:$C$1000,DATE(Thang!$E$4,Thang!$C$4,AR$2),Xuat!$D$5:$D$1000,Loc!$A57)</f>
        <v>0</v>
      </c>
      <c r="AS57" s="7">
        <f>SUMIFS(Xuat!$G$5:$G$1000,Xuat!$C$5:$C$1000,DATE(Thang!$E$4,Thang!$C$4,AS$2),Xuat!$D$5:$D$1000,Loc!$A57)</f>
        <v>0</v>
      </c>
      <c r="AT57" s="7">
        <f>SUMIFS(Xuat!$G$5:$G$1000,Xuat!$C$5:$C$1000,DATE(Thang!$E$4,Thang!$C$4,AT$2),Xuat!$D$5:$D$1000,Loc!$A57)</f>
        <v>0</v>
      </c>
      <c r="AU57" s="7">
        <f>SUMIFS(Xuat!$G$5:$G$1000,Xuat!$C$5:$C$1000,DATE(Thang!$E$4,Thang!$C$4,AU$2),Xuat!$D$5:$D$1000,Loc!$A57)</f>
        <v>0</v>
      </c>
      <c r="AV57" s="7">
        <f>SUMIFS(Xuat!$G$5:$G$1000,Xuat!$C$5:$C$1000,DATE(Thang!$E$4,Thang!$C$4,AV$2),Xuat!$D$5:$D$1000,Loc!$A57)</f>
        <v>0</v>
      </c>
      <c r="AW57" s="7">
        <f>SUMIFS(Xuat!$G$5:$G$1000,Xuat!$C$5:$C$1000,DATE(Thang!$E$4,Thang!$C$4,AW$2),Xuat!$D$5:$D$1000,Loc!$A57)</f>
        <v>0</v>
      </c>
      <c r="AX57" s="7">
        <f>SUMIFS(Xuat!$G$5:$G$1000,Xuat!$C$5:$C$1000,DATE(Thang!$E$4,Thang!$C$4,AX$2),Xuat!$D$5:$D$1000,Loc!$A57)</f>
        <v>0</v>
      </c>
      <c r="AY57" s="7">
        <f>SUMIFS(Xuat!$G$5:$G$1000,Xuat!$C$5:$C$1000,DATE(Thang!$E$4,Thang!$C$4,AY$2),Xuat!$D$5:$D$1000,Loc!$A57)</f>
        <v>0</v>
      </c>
      <c r="AZ57" s="7">
        <f>SUMIFS(Xuat!$G$5:$G$1000,Xuat!$C$5:$C$1000,DATE(Thang!$E$4,Thang!$C$4,AZ$2),Xuat!$D$5:$D$1000,Loc!$A57)</f>
        <v>0</v>
      </c>
      <c r="BA57" s="7">
        <f>SUMIFS(Xuat!$G$5:$G$1000,Xuat!$C$5:$C$1000,DATE(Thang!$E$4,Thang!$C$4,BA$2),Xuat!$D$5:$D$1000,Loc!$A57)</f>
        <v>0</v>
      </c>
      <c r="BB57" s="7">
        <f>SUMIFS(Xuat!$G$5:$G$1000,Xuat!$C$5:$C$1000,DATE(Thang!$E$4,Thang!$C$4,BB$2),Xuat!$D$5:$D$1000,Loc!$A57)</f>
        <v>0</v>
      </c>
      <c r="BC57" s="7">
        <f>SUMIFS(Xuat!$G$5:$G$1000,Xuat!$C$5:$C$1000,DATE(Thang!$E$4,Thang!$C$4,BC$2),Xuat!$D$5:$D$1000,Loc!$A57)</f>
        <v>0</v>
      </c>
      <c r="BD57" s="7">
        <f>SUMIFS(Xuat!$G$5:$G$1000,Xuat!$C$5:$C$1000,DATE(Thang!$E$4,Thang!$C$4,BD$2),Xuat!$D$5:$D$1000,Loc!$A57)</f>
        <v>0</v>
      </c>
      <c r="BE57" s="7">
        <f>SUMIFS(Xuat!$G$5:$G$1000,Xuat!$C$5:$C$1000,DATE(Thang!$E$4,Thang!$C$4,BE$2),Xuat!$D$5:$D$1000,Loc!$A57)</f>
        <v>0</v>
      </c>
      <c r="BF57" s="7">
        <f>SUMIFS(Xuat!$G$5:$G$1000,Xuat!$C$5:$C$1000,DATE(Thang!$E$4,Thang!$C$4,BF$2),Xuat!$D$5:$D$1000,Loc!$A57)</f>
        <v>0</v>
      </c>
      <c r="BG57" s="7">
        <f>SUMIFS(Xuat!$G$5:$G$1000,Xuat!$C$5:$C$1000,DATE(Thang!$E$4,Thang!$C$4,BG$2),Xuat!$D$5:$D$1000,Loc!$A57)</f>
        <v>0</v>
      </c>
      <c r="BH57" s="7">
        <f>SUMIFS(Xuat!$G$5:$G$1000,Xuat!$C$5:$C$1000,DATE(Thang!$E$4,Thang!$C$4,BH$2),Xuat!$D$5:$D$1000,Loc!$A57)</f>
        <v>0</v>
      </c>
      <c r="BI57" s="7">
        <f>SUMIFS(Xuat!$G$5:$G$1000,Xuat!$C$5:$C$1000,DATE(Thang!$E$4,Thang!$C$4,BI$2),Xuat!$D$5:$D$1000,Loc!$A57)</f>
        <v>0</v>
      </c>
      <c r="BJ57" s="7">
        <f>SUMIFS(Xuat!$G$5:$G$1000,Xuat!$C$5:$C$1000,DATE(Thang!$E$4,Thang!$C$4,BJ$2),Xuat!$D$5:$D$1000,Loc!$A57)</f>
        <v>0</v>
      </c>
      <c r="BK57" s="7">
        <f>SUMIFS(Xuat!$G$5:$G$1000,Xuat!$C$5:$C$1000,DATE(Thang!$E$4,Thang!$C$4,BK$2),Xuat!$D$5:$D$1000,Loc!$A57)</f>
        <v>0</v>
      </c>
      <c r="BL57" s="7">
        <f>SUMIFS(Xuat!$G$5:$G$1000,Xuat!$C$5:$C$1000,DATE(Thang!$E$4,Thang!$C$4,BL$2),Xuat!$D$5:$D$1000,Loc!$A57)</f>
        <v>0</v>
      </c>
      <c r="BM57" s="7">
        <f>SUMIFS(Xuat!$G$5:$G$1000,Xuat!$C$5:$C$1000,DATE(Thang!$E$4,Thang!$C$4,BM$2),Xuat!$D$5:$D$1000,Loc!$A57)</f>
        <v>0</v>
      </c>
      <c r="BN57" s="7">
        <f>SUMIFS(Xuat!$G$5:$G$1000,Xuat!$C$5:$C$1000,DATE(Thang!$E$4,Thang!$C$4,BN$2),Xuat!$D$5:$D$1000,Loc!$A57)</f>
        <v>0</v>
      </c>
      <c r="BO57" s="7">
        <f>SUMIFS(Xuat!$G$5:$G$1000,Xuat!$C$5:$C$1000,DATE(Thang!$E$4,Thang!$C$4,BO$2),Xuat!$D$5:$D$1000,Loc!$A57)</f>
        <v>0</v>
      </c>
      <c r="BP57" s="7">
        <f>SUMIFS(Xuat!$G$5:$G$1000,Xuat!$C$5:$C$1000,DATE(Thang!$E$4,Thang!$C$4,BP$2),Xuat!$D$5:$D$1000,Loc!$A57)</f>
        <v>0</v>
      </c>
      <c r="BQ57" s="7">
        <f>SUMIFS(Xuat!$G$5:$G$1000,Xuat!$C$5:$C$1000,DATE(Thang!$E$4,Thang!$C$4,BQ$2),Xuat!$D$5:$D$1000,Loc!$A57)</f>
        <v>0</v>
      </c>
      <c r="BR57" s="7">
        <f>SUMIFS(Xuat!$G$5:$G$1000,Xuat!$C$5:$C$1000,DATE(Thang!$E$4,Thang!$C$4,BR$2),Xuat!$D$5:$D$1000,Loc!$A57)</f>
        <v>0</v>
      </c>
      <c r="BS57" s="7">
        <f>SUMIFS(Xuat!$G$5:$G$1000,Xuat!$C$5:$C$1000,DATE(Thang!$E$4,Thang!$C$4,BS$2),Xuat!$D$5:$D$1000,Loc!$A57)</f>
        <v>0</v>
      </c>
    </row>
    <row r="58" spans="1:71" x14ac:dyDescent="0.2">
      <c r="A58" s="2">
        <f>DM!C58</f>
        <v>0</v>
      </c>
      <c r="B58" s="3">
        <f>VLOOKUP(A58,Tondau!$B$5:$F$500,3,0)</f>
        <v>0</v>
      </c>
      <c r="C58" s="3">
        <f>VLOOKUP(Tinhgiavon!A58,Tondau!$B$5:$E$500,4,0)</f>
        <v>0</v>
      </c>
      <c r="D58" s="3">
        <f t="shared" si="2"/>
        <v>0</v>
      </c>
      <c r="E58" s="3">
        <f>SUMIF(Nhap!$F$5:$F$1000,Tinhgiavon!A58,Nhap!$K$5:$K$1000)</f>
        <v>0</v>
      </c>
      <c r="F58" s="3">
        <f t="shared" si="3"/>
        <v>0</v>
      </c>
      <c r="G58" s="3">
        <f t="shared" si="4"/>
        <v>0</v>
      </c>
      <c r="H58" s="3">
        <f t="shared" si="5"/>
        <v>0</v>
      </c>
      <c r="I58" s="3">
        <f t="shared" si="6"/>
        <v>0</v>
      </c>
      <c r="J58" s="7">
        <f>SUMIFS(Nhap!$I$5:$I$1000,Nhap!$E$5:$E$1000,DATE(Thang!$E$4,Thang!$C$4,Loc!$F$2),Nhap!$F$5:$F$1000,Loc!A58)</f>
        <v>0</v>
      </c>
      <c r="K58" s="7">
        <f>SUMIFS(Nhap!$I$5:$I$1000,Nhap!$E$5:$E$1000,DATE(Thang!$E$4,Thang!$C$4,Loc!$G$2),Nhap!$F$5:$F$1000,Loc!A58)</f>
        <v>0</v>
      </c>
      <c r="L58" s="7">
        <f>SUMIFS(Nhap!$I$5:$I$1000,Nhap!$E$5:$E$1000,DATE(Thang!$E$4,Thang!$C$4,Loc!$H$2),Nhap!$F$5:$F$1000,Loc!A58)</f>
        <v>0</v>
      </c>
      <c r="M58" s="7">
        <f>SUMIFS(Nhap!$I$5:$I$1000,Nhap!$E$5:$E$1000,DATE(Thang!$E$4,Thang!$C$4,Loc!$I$2),Nhap!$F$5:$F$1000,Loc!A58)</f>
        <v>0</v>
      </c>
      <c r="N58" s="7">
        <f>SUMIFS(Nhap!$I$5:$I$1000,Nhap!$E$5:$E$1000,DATE(Thang!$E$4,Thang!$C$4,Loc!$J$2),Nhap!$F$5:$F$1000,Loc!A58)</f>
        <v>0</v>
      </c>
      <c r="O58" s="7">
        <f>SUMIFS(Nhap!$I$5:$I$1000,Nhap!$E$5:$E$1000,DATE(Thang!$E$4,Thang!$C$4,Loc!$K$2),Nhap!$F$5:$F$1000,Loc!A58)</f>
        <v>0</v>
      </c>
      <c r="P58" s="7">
        <f>SUMIFS(Nhap!$I$5:$I$1000,Nhap!$E$5:$E$1000,DATE(Thang!$E$4,Thang!$C$4,Loc!$L$2),Nhap!$F$5:$F$1000,Loc!A58)</f>
        <v>0</v>
      </c>
      <c r="Q58" s="7">
        <f>SUMIFS(Nhap!$I$5:$I$1000,Nhap!$E$5:$E$1000,DATE(Thang!$E$4,Thang!$C$4,Loc!$M$2),Nhap!$F$5:$F$1000,Loc!A58)</f>
        <v>0</v>
      </c>
      <c r="R58" s="7">
        <f>SUMIFS(Nhap!$I$5:$I$1000,Nhap!$E$5:$E$1000,DATE(Thang!$E$4,Thang!$C$4,Loc!$N$2),Nhap!$F$5:$F$1000,Loc!A58)</f>
        <v>0</v>
      </c>
      <c r="S58" s="7">
        <f>SUMIFS(Nhap!$I$5:$I$1000,Nhap!$E$5:$E$1000,DATE(Thang!$E$4,Thang!$C$4,Loc!$O$2),Nhap!$F$5:$F$1000,Loc!A58)</f>
        <v>0</v>
      </c>
      <c r="T58" s="7">
        <f>SUMIFS(Nhap!$I$5:$I$1000,Nhap!$E$5:$E$1000,DATE(Thang!$E$4,Thang!$C$4,Loc!$P$2),Nhap!$F$5:$F$1000,Loc!A58)</f>
        <v>0</v>
      </c>
      <c r="U58" s="7">
        <f>SUMIFS(Nhap!$I$5:$I$1000,Nhap!$E$5:$E$1000,DATE(Thang!$E$4,Thang!$C$4,Loc!$Q$2),Nhap!$F$5:$F$1000,Loc!A58)</f>
        <v>0</v>
      </c>
      <c r="V58" s="7">
        <f>SUMIFS(Nhap!$I$5:$I$1000,Nhap!$E$5:$E$1000,DATE(Thang!$E$4,Thang!$C$4,Loc!$R$2),Nhap!$F$5:$F$1000,Loc!A58)</f>
        <v>0</v>
      </c>
      <c r="W58" s="7">
        <f>SUMIFS(Nhap!$I$5:$I$1000,Nhap!$E$5:$E$1000,DATE(Thang!$E$4,Thang!$C$4,Loc!$S$2),Nhap!$F$5:$F$1000,Loc!A58)</f>
        <v>0</v>
      </c>
      <c r="X58" s="7">
        <f>SUMIFS(Nhap!$I$5:$I$1000,Nhap!$E$5:$E$1000,DATE(Thang!$E$4,Thang!$C$4,Loc!$T$2),Nhap!$F$5:$F$1000,Loc!A58)</f>
        <v>0</v>
      </c>
      <c r="Y58" s="7">
        <f>SUMIFS(Nhap!$I$5:$I$1000,Nhap!$E$5:$E$1000,DATE(Thang!$E$4,Thang!$C$4,Loc!$U$2),Nhap!$F$5:$F$1000,Loc!A58)</f>
        <v>0</v>
      </c>
      <c r="Z58" s="7">
        <f>SUMIFS(Nhap!$I$5:$I$1000,Nhap!$E$5:$E$1000,DATE(Thang!$E$4,Thang!$C$4,Loc!$V$2),Nhap!$F$5:$F$1000,Loc!A58)</f>
        <v>0</v>
      </c>
      <c r="AA58" s="7">
        <f>SUMIFS(Nhap!$I$5:$I$1000,Nhap!$E$5:$E$1000,DATE(Thang!$E$4,Thang!$C$4,Loc!$W$2),Nhap!$F$5:$F$1000,Loc!A58)</f>
        <v>0</v>
      </c>
      <c r="AB58" s="7">
        <f>SUMIFS(Nhap!$I$5:$I$1000,Nhap!$E$5:$E$1000,DATE(Thang!$E$4,Thang!$C$4,Loc!$X$2),Nhap!$F$5:$F$1000,Loc!A58)</f>
        <v>0</v>
      </c>
      <c r="AC58" s="7">
        <f>SUMIFS(Nhap!$I$5:$I$1000,Nhap!$E$5:$E$1000,DATE(Thang!$E$4,Thang!$C$4,Loc!$Y$2),Nhap!$F$5:$F$1000,Loc!A58)</f>
        <v>0</v>
      </c>
      <c r="AD58" s="7">
        <f>SUMIFS(Nhap!$I$5:$I$1000,Nhap!$E$5:$E$1000,DATE(Thang!$E$4,Thang!$C$4,Loc!$Z$2),Nhap!$F$5:$F$1000,Loc!A58)</f>
        <v>0</v>
      </c>
      <c r="AE58" s="7">
        <f>SUMIFS(Nhap!$I$5:$I$1000,Nhap!$E$5:$E$1000,DATE(Thang!$E$4,Thang!$C$4,Loc!$AA$2),Nhap!$F$5:$F$1000,Loc!A58)</f>
        <v>0</v>
      </c>
      <c r="AF58" s="7">
        <f>SUMIFS(Nhap!$I$5:$I$1000,Nhap!$E$5:$E$1000,DATE(Thang!$E$4,Thang!$C$4,Loc!$AB$2),Nhap!$F$5:$F$1000,Loc!A58)</f>
        <v>0</v>
      </c>
      <c r="AG58" s="7">
        <f>SUMIFS(Nhap!$I$5:$I$1000,Nhap!$E$5:$E$1000,DATE(Thang!$E$4,Thang!$C$4,Loc!$AC$2),Nhap!$F$5:$F$1000,Loc!A58)</f>
        <v>0</v>
      </c>
      <c r="AH58" s="7">
        <f>SUMIFS(Nhap!$I$5:$I$1000,Nhap!$E$5:$E$1000,DATE(Thang!$E$4,Thang!$C$4,Loc!$AD$2),Nhap!$F$5:$F$1000,Loc!$A$5)</f>
        <v>0</v>
      </c>
      <c r="AI58" s="7">
        <f>SUMIFS(Nhap!$I$5:$I$1000,Nhap!$E$5:$E$1000,DATE(Thang!$E$4,Thang!$C$4,Loc!$AE$2),Nhap!$F$5:$F$1000,Loc!A58)</f>
        <v>0</v>
      </c>
      <c r="AJ58" s="7">
        <f>SUMIFS(Nhap!$I$5:$I$1000,Nhap!$E$5:$E$1000,DATE(Thang!$E$4,Thang!$C$4,Loc!$AF$2),Nhap!$F$5:$F$1000,Loc!A58)</f>
        <v>0</v>
      </c>
      <c r="AK58" s="7">
        <f>SUMIFS(Nhap!$I$5:$I$1000,Nhap!$E$5:$E$1000,DATE(Thang!$E$4,Thang!$C$4,Loc!$AG$2),Nhap!$F$5:$F$1000,Loc!A58)</f>
        <v>0</v>
      </c>
      <c r="AL58" s="7">
        <f>SUMIFS(Nhap!$I$5:$I$1000,Nhap!$E$5:$E$1000,DATE(Thang!$E$4,Thang!$C$4,Loc!$AH$2),Nhap!$F$5:$F$1000,Loc!A58)</f>
        <v>0</v>
      </c>
      <c r="AM58" s="7">
        <f>SUMIFS(Nhap!$I$5:$I$1000,Nhap!$E$5:$E$1000,DATE(Thang!$E$4,Thang!$C$4,Loc!$AI$2),Nhap!$F$5:$F$1000,Loc!A58)</f>
        <v>0</v>
      </c>
      <c r="AN58" s="7">
        <f>SUMIFS(Nhap!$I$5:$I$1000,Nhap!$E$5:$E$1000,DATE(Thang!$E$4,Thang!$C$4,Loc!$AJ$2),Nhap!$F$5:$F$1000,Loc!A58)</f>
        <v>0</v>
      </c>
      <c r="AO58" s="7">
        <f>SUMIFS(Xuat!$G$5:$G$1000,Xuat!$C$5:$C$1000,DATE(Thang!$E$4,Thang!$C$4,AO$2),Xuat!$D$5:$D$1000,Loc!$A58)</f>
        <v>0</v>
      </c>
      <c r="AP58" s="7">
        <f>SUMIFS(Xuat!$G$5:$G$1000,Xuat!$C$5:$C$1000,DATE(Thang!$E$4,Thang!$C$4,AP$2),Xuat!$D$5:$D$1000,Loc!$A58)</f>
        <v>0</v>
      </c>
      <c r="AQ58" s="7">
        <f>SUMIFS(Xuat!$G$5:$G$1000,Xuat!$C$5:$C$1000,DATE(Thang!$E$4,Thang!$C$4,AQ$2),Xuat!$D$5:$D$1000,Loc!$A58)</f>
        <v>0</v>
      </c>
      <c r="AR58" s="7">
        <f>SUMIFS(Xuat!$G$5:$G$1000,Xuat!$C$5:$C$1000,DATE(Thang!$E$4,Thang!$C$4,AR$2),Xuat!$D$5:$D$1000,Loc!$A58)</f>
        <v>0</v>
      </c>
      <c r="AS58" s="7">
        <f>SUMIFS(Xuat!$G$5:$G$1000,Xuat!$C$5:$C$1000,DATE(Thang!$E$4,Thang!$C$4,AS$2),Xuat!$D$5:$D$1000,Loc!$A58)</f>
        <v>0</v>
      </c>
      <c r="AT58" s="7">
        <f>SUMIFS(Xuat!$G$5:$G$1000,Xuat!$C$5:$C$1000,DATE(Thang!$E$4,Thang!$C$4,AT$2),Xuat!$D$5:$D$1000,Loc!$A58)</f>
        <v>0</v>
      </c>
      <c r="AU58" s="7">
        <f>SUMIFS(Xuat!$G$5:$G$1000,Xuat!$C$5:$C$1000,DATE(Thang!$E$4,Thang!$C$4,AU$2),Xuat!$D$5:$D$1000,Loc!$A58)</f>
        <v>0</v>
      </c>
      <c r="AV58" s="7">
        <f>SUMIFS(Xuat!$G$5:$G$1000,Xuat!$C$5:$C$1000,DATE(Thang!$E$4,Thang!$C$4,AV$2),Xuat!$D$5:$D$1000,Loc!$A58)</f>
        <v>0</v>
      </c>
      <c r="AW58" s="7">
        <f>SUMIFS(Xuat!$G$5:$G$1000,Xuat!$C$5:$C$1000,DATE(Thang!$E$4,Thang!$C$4,AW$2),Xuat!$D$5:$D$1000,Loc!$A58)</f>
        <v>0</v>
      </c>
      <c r="AX58" s="7">
        <f>SUMIFS(Xuat!$G$5:$G$1000,Xuat!$C$5:$C$1000,DATE(Thang!$E$4,Thang!$C$4,AX$2),Xuat!$D$5:$D$1000,Loc!$A58)</f>
        <v>0</v>
      </c>
      <c r="AY58" s="7">
        <f>SUMIFS(Xuat!$G$5:$G$1000,Xuat!$C$5:$C$1000,DATE(Thang!$E$4,Thang!$C$4,AY$2),Xuat!$D$5:$D$1000,Loc!$A58)</f>
        <v>0</v>
      </c>
      <c r="AZ58" s="7">
        <f>SUMIFS(Xuat!$G$5:$G$1000,Xuat!$C$5:$C$1000,DATE(Thang!$E$4,Thang!$C$4,AZ$2),Xuat!$D$5:$D$1000,Loc!$A58)</f>
        <v>0</v>
      </c>
      <c r="BA58" s="7">
        <f>SUMIFS(Xuat!$G$5:$G$1000,Xuat!$C$5:$C$1000,DATE(Thang!$E$4,Thang!$C$4,BA$2),Xuat!$D$5:$D$1000,Loc!$A58)</f>
        <v>0</v>
      </c>
      <c r="BB58" s="7">
        <f>SUMIFS(Xuat!$G$5:$G$1000,Xuat!$C$5:$C$1000,DATE(Thang!$E$4,Thang!$C$4,BB$2),Xuat!$D$5:$D$1000,Loc!$A58)</f>
        <v>0</v>
      </c>
      <c r="BC58" s="7">
        <f>SUMIFS(Xuat!$G$5:$G$1000,Xuat!$C$5:$C$1000,DATE(Thang!$E$4,Thang!$C$4,BC$2),Xuat!$D$5:$D$1000,Loc!$A58)</f>
        <v>0</v>
      </c>
      <c r="BD58" s="7">
        <f>SUMIFS(Xuat!$G$5:$G$1000,Xuat!$C$5:$C$1000,DATE(Thang!$E$4,Thang!$C$4,BD$2),Xuat!$D$5:$D$1000,Loc!$A58)</f>
        <v>0</v>
      </c>
      <c r="BE58" s="7">
        <f>SUMIFS(Xuat!$G$5:$G$1000,Xuat!$C$5:$C$1000,DATE(Thang!$E$4,Thang!$C$4,BE$2),Xuat!$D$5:$D$1000,Loc!$A58)</f>
        <v>0</v>
      </c>
      <c r="BF58" s="7">
        <f>SUMIFS(Xuat!$G$5:$G$1000,Xuat!$C$5:$C$1000,DATE(Thang!$E$4,Thang!$C$4,BF$2),Xuat!$D$5:$D$1000,Loc!$A58)</f>
        <v>0</v>
      </c>
      <c r="BG58" s="7">
        <f>SUMIFS(Xuat!$G$5:$G$1000,Xuat!$C$5:$C$1000,DATE(Thang!$E$4,Thang!$C$4,BG$2),Xuat!$D$5:$D$1000,Loc!$A58)</f>
        <v>0</v>
      </c>
      <c r="BH58" s="7">
        <f>SUMIFS(Xuat!$G$5:$G$1000,Xuat!$C$5:$C$1000,DATE(Thang!$E$4,Thang!$C$4,BH$2),Xuat!$D$5:$D$1000,Loc!$A58)</f>
        <v>0</v>
      </c>
      <c r="BI58" s="7">
        <f>SUMIFS(Xuat!$G$5:$G$1000,Xuat!$C$5:$C$1000,DATE(Thang!$E$4,Thang!$C$4,BI$2),Xuat!$D$5:$D$1000,Loc!$A58)</f>
        <v>0</v>
      </c>
      <c r="BJ58" s="7">
        <f>SUMIFS(Xuat!$G$5:$G$1000,Xuat!$C$5:$C$1000,DATE(Thang!$E$4,Thang!$C$4,BJ$2),Xuat!$D$5:$D$1000,Loc!$A58)</f>
        <v>0</v>
      </c>
      <c r="BK58" s="7">
        <f>SUMIFS(Xuat!$G$5:$G$1000,Xuat!$C$5:$C$1000,DATE(Thang!$E$4,Thang!$C$4,BK$2),Xuat!$D$5:$D$1000,Loc!$A58)</f>
        <v>0</v>
      </c>
      <c r="BL58" s="7">
        <f>SUMIFS(Xuat!$G$5:$G$1000,Xuat!$C$5:$C$1000,DATE(Thang!$E$4,Thang!$C$4,BL$2),Xuat!$D$5:$D$1000,Loc!$A58)</f>
        <v>0</v>
      </c>
      <c r="BM58" s="7">
        <f>SUMIFS(Xuat!$G$5:$G$1000,Xuat!$C$5:$C$1000,DATE(Thang!$E$4,Thang!$C$4,BM$2),Xuat!$D$5:$D$1000,Loc!$A58)</f>
        <v>0</v>
      </c>
      <c r="BN58" s="7">
        <f>SUMIFS(Xuat!$G$5:$G$1000,Xuat!$C$5:$C$1000,DATE(Thang!$E$4,Thang!$C$4,BN$2),Xuat!$D$5:$D$1000,Loc!$A58)</f>
        <v>0</v>
      </c>
      <c r="BO58" s="7">
        <f>SUMIFS(Xuat!$G$5:$G$1000,Xuat!$C$5:$C$1000,DATE(Thang!$E$4,Thang!$C$4,BO$2),Xuat!$D$5:$D$1000,Loc!$A58)</f>
        <v>0</v>
      </c>
      <c r="BP58" s="7">
        <f>SUMIFS(Xuat!$G$5:$G$1000,Xuat!$C$5:$C$1000,DATE(Thang!$E$4,Thang!$C$4,BP$2),Xuat!$D$5:$D$1000,Loc!$A58)</f>
        <v>0</v>
      </c>
      <c r="BQ58" s="7">
        <f>SUMIFS(Xuat!$G$5:$G$1000,Xuat!$C$5:$C$1000,DATE(Thang!$E$4,Thang!$C$4,BQ$2),Xuat!$D$5:$D$1000,Loc!$A58)</f>
        <v>0</v>
      </c>
      <c r="BR58" s="7">
        <f>SUMIFS(Xuat!$G$5:$G$1000,Xuat!$C$5:$C$1000,DATE(Thang!$E$4,Thang!$C$4,BR$2),Xuat!$D$5:$D$1000,Loc!$A58)</f>
        <v>0</v>
      </c>
      <c r="BS58" s="7">
        <f>SUMIFS(Xuat!$G$5:$G$1000,Xuat!$C$5:$C$1000,DATE(Thang!$E$4,Thang!$C$4,BS$2),Xuat!$D$5:$D$1000,Loc!$A58)</f>
        <v>0</v>
      </c>
    </row>
    <row r="59" spans="1:71" x14ac:dyDescent="0.2">
      <c r="A59" s="2">
        <f>DM!C59</f>
        <v>0</v>
      </c>
      <c r="B59" s="3">
        <f>VLOOKUP(A59,Tondau!$B$5:$F$500,3,0)</f>
        <v>0</v>
      </c>
      <c r="C59" s="3">
        <f>VLOOKUP(Tinhgiavon!A59,Tondau!$B$5:$E$500,4,0)</f>
        <v>0</v>
      </c>
      <c r="D59" s="3">
        <f t="shared" si="2"/>
        <v>0</v>
      </c>
      <c r="E59" s="3">
        <f>SUMIF(Nhap!$F$5:$F$1000,Tinhgiavon!A59,Nhap!$K$5:$K$1000)</f>
        <v>0</v>
      </c>
      <c r="F59" s="3">
        <f t="shared" si="3"/>
        <v>0</v>
      </c>
      <c r="G59" s="3">
        <f t="shared" si="4"/>
        <v>0</v>
      </c>
      <c r="H59" s="3">
        <f t="shared" si="5"/>
        <v>0</v>
      </c>
      <c r="I59" s="3">
        <f t="shared" si="6"/>
        <v>0</v>
      </c>
      <c r="J59" s="7">
        <f>SUMIFS(Nhap!$I$5:$I$1000,Nhap!$E$5:$E$1000,DATE(Thang!$E$4,Thang!$C$4,Loc!$F$2),Nhap!$F$5:$F$1000,Loc!A59)</f>
        <v>0</v>
      </c>
      <c r="K59" s="7">
        <f>SUMIFS(Nhap!$I$5:$I$1000,Nhap!$E$5:$E$1000,DATE(Thang!$E$4,Thang!$C$4,Loc!$G$2),Nhap!$F$5:$F$1000,Loc!A59)</f>
        <v>0</v>
      </c>
      <c r="L59" s="7">
        <f>SUMIFS(Nhap!$I$5:$I$1000,Nhap!$E$5:$E$1000,DATE(Thang!$E$4,Thang!$C$4,Loc!$H$2),Nhap!$F$5:$F$1000,Loc!A59)</f>
        <v>0</v>
      </c>
      <c r="M59" s="7">
        <f>SUMIFS(Nhap!$I$5:$I$1000,Nhap!$E$5:$E$1000,DATE(Thang!$E$4,Thang!$C$4,Loc!$I$2),Nhap!$F$5:$F$1000,Loc!A59)</f>
        <v>0</v>
      </c>
      <c r="N59" s="7">
        <f>SUMIFS(Nhap!$I$5:$I$1000,Nhap!$E$5:$E$1000,DATE(Thang!$E$4,Thang!$C$4,Loc!$J$2),Nhap!$F$5:$F$1000,Loc!A59)</f>
        <v>0</v>
      </c>
      <c r="O59" s="7">
        <f>SUMIFS(Nhap!$I$5:$I$1000,Nhap!$E$5:$E$1000,DATE(Thang!$E$4,Thang!$C$4,Loc!$K$2),Nhap!$F$5:$F$1000,Loc!A59)</f>
        <v>0</v>
      </c>
      <c r="P59" s="7">
        <f>SUMIFS(Nhap!$I$5:$I$1000,Nhap!$E$5:$E$1000,DATE(Thang!$E$4,Thang!$C$4,Loc!$L$2),Nhap!$F$5:$F$1000,Loc!A59)</f>
        <v>0</v>
      </c>
      <c r="Q59" s="7">
        <f>SUMIFS(Nhap!$I$5:$I$1000,Nhap!$E$5:$E$1000,DATE(Thang!$E$4,Thang!$C$4,Loc!$M$2),Nhap!$F$5:$F$1000,Loc!A59)</f>
        <v>0</v>
      </c>
      <c r="R59" s="7">
        <f>SUMIFS(Nhap!$I$5:$I$1000,Nhap!$E$5:$E$1000,DATE(Thang!$E$4,Thang!$C$4,Loc!$N$2),Nhap!$F$5:$F$1000,Loc!A59)</f>
        <v>0</v>
      </c>
      <c r="S59" s="7">
        <f>SUMIFS(Nhap!$I$5:$I$1000,Nhap!$E$5:$E$1000,DATE(Thang!$E$4,Thang!$C$4,Loc!$O$2),Nhap!$F$5:$F$1000,Loc!A59)</f>
        <v>0</v>
      </c>
      <c r="T59" s="7">
        <f>SUMIFS(Nhap!$I$5:$I$1000,Nhap!$E$5:$E$1000,DATE(Thang!$E$4,Thang!$C$4,Loc!$P$2),Nhap!$F$5:$F$1000,Loc!A59)</f>
        <v>0</v>
      </c>
      <c r="U59" s="7">
        <f>SUMIFS(Nhap!$I$5:$I$1000,Nhap!$E$5:$E$1000,DATE(Thang!$E$4,Thang!$C$4,Loc!$Q$2),Nhap!$F$5:$F$1000,Loc!A59)</f>
        <v>0</v>
      </c>
      <c r="V59" s="7">
        <f>SUMIFS(Nhap!$I$5:$I$1000,Nhap!$E$5:$E$1000,DATE(Thang!$E$4,Thang!$C$4,Loc!$R$2),Nhap!$F$5:$F$1000,Loc!A59)</f>
        <v>0</v>
      </c>
      <c r="W59" s="7">
        <f>SUMIFS(Nhap!$I$5:$I$1000,Nhap!$E$5:$E$1000,DATE(Thang!$E$4,Thang!$C$4,Loc!$S$2),Nhap!$F$5:$F$1000,Loc!A59)</f>
        <v>0</v>
      </c>
      <c r="X59" s="7">
        <f>SUMIFS(Nhap!$I$5:$I$1000,Nhap!$E$5:$E$1000,DATE(Thang!$E$4,Thang!$C$4,Loc!$T$2),Nhap!$F$5:$F$1000,Loc!A59)</f>
        <v>0</v>
      </c>
      <c r="Y59" s="7">
        <f>SUMIFS(Nhap!$I$5:$I$1000,Nhap!$E$5:$E$1000,DATE(Thang!$E$4,Thang!$C$4,Loc!$U$2),Nhap!$F$5:$F$1000,Loc!A59)</f>
        <v>0</v>
      </c>
      <c r="Z59" s="7">
        <f>SUMIFS(Nhap!$I$5:$I$1000,Nhap!$E$5:$E$1000,DATE(Thang!$E$4,Thang!$C$4,Loc!$V$2),Nhap!$F$5:$F$1000,Loc!A59)</f>
        <v>0</v>
      </c>
      <c r="AA59" s="7">
        <f>SUMIFS(Nhap!$I$5:$I$1000,Nhap!$E$5:$E$1000,DATE(Thang!$E$4,Thang!$C$4,Loc!$W$2),Nhap!$F$5:$F$1000,Loc!A59)</f>
        <v>0</v>
      </c>
      <c r="AB59" s="7">
        <f>SUMIFS(Nhap!$I$5:$I$1000,Nhap!$E$5:$E$1000,DATE(Thang!$E$4,Thang!$C$4,Loc!$X$2),Nhap!$F$5:$F$1000,Loc!A59)</f>
        <v>0</v>
      </c>
      <c r="AC59" s="7">
        <f>SUMIFS(Nhap!$I$5:$I$1000,Nhap!$E$5:$E$1000,DATE(Thang!$E$4,Thang!$C$4,Loc!$Y$2),Nhap!$F$5:$F$1000,Loc!A59)</f>
        <v>0</v>
      </c>
      <c r="AD59" s="7">
        <f>SUMIFS(Nhap!$I$5:$I$1000,Nhap!$E$5:$E$1000,DATE(Thang!$E$4,Thang!$C$4,Loc!$Z$2),Nhap!$F$5:$F$1000,Loc!A59)</f>
        <v>0</v>
      </c>
      <c r="AE59" s="7">
        <f>SUMIFS(Nhap!$I$5:$I$1000,Nhap!$E$5:$E$1000,DATE(Thang!$E$4,Thang!$C$4,Loc!$AA$2),Nhap!$F$5:$F$1000,Loc!A59)</f>
        <v>0</v>
      </c>
      <c r="AF59" s="7">
        <f>SUMIFS(Nhap!$I$5:$I$1000,Nhap!$E$5:$E$1000,DATE(Thang!$E$4,Thang!$C$4,Loc!$AB$2),Nhap!$F$5:$F$1000,Loc!A59)</f>
        <v>0</v>
      </c>
      <c r="AG59" s="7">
        <f>SUMIFS(Nhap!$I$5:$I$1000,Nhap!$E$5:$E$1000,DATE(Thang!$E$4,Thang!$C$4,Loc!$AC$2),Nhap!$F$5:$F$1000,Loc!A59)</f>
        <v>0</v>
      </c>
      <c r="AH59" s="7">
        <f>SUMIFS(Nhap!$I$5:$I$1000,Nhap!$E$5:$E$1000,DATE(Thang!$E$4,Thang!$C$4,Loc!$AD$2),Nhap!$F$5:$F$1000,Loc!$A$5)</f>
        <v>0</v>
      </c>
      <c r="AI59" s="7">
        <f>SUMIFS(Nhap!$I$5:$I$1000,Nhap!$E$5:$E$1000,DATE(Thang!$E$4,Thang!$C$4,Loc!$AE$2),Nhap!$F$5:$F$1000,Loc!A59)</f>
        <v>0</v>
      </c>
      <c r="AJ59" s="7">
        <f>SUMIFS(Nhap!$I$5:$I$1000,Nhap!$E$5:$E$1000,DATE(Thang!$E$4,Thang!$C$4,Loc!$AF$2),Nhap!$F$5:$F$1000,Loc!A59)</f>
        <v>0</v>
      </c>
      <c r="AK59" s="7">
        <f>SUMIFS(Nhap!$I$5:$I$1000,Nhap!$E$5:$E$1000,DATE(Thang!$E$4,Thang!$C$4,Loc!$AG$2),Nhap!$F$5:$F$1000,Loc!A59)</f>
        <v>0</v>
      </c>
      <c r="AL59" s="7">
        <f>SUMIFS(Nhap!$I$5:$I$1000,Nhap!$E$5:$E$1000,DATE(Thang!$E$4,Thang!$C$4,Loc!$AH$2),Nhap!$F$5:$F$1000,Loc!A59)</f>
        <v>0</v>
      </c>
      <c r="AM59" s="7">
        <f>SUMIFS(Nhap!$I$5:$I$1000,Nhap!$E$5:$E$1000,DATE(Thang!$E$4,Thang!$C$4,Loc!$AI$2),Nhap!$F$5:$F$1000,Loc!A59)</f>
        <v>0</v>
      </c>
      <c r="AN59" s="7">
        <f>SUMIFS(Nhap!$I$5:$I$1000,Nhap!$E$5:$E$1000,DATE(Thang!$E$4,Thang!$C$4,Loc!$AJ$2),Nhap!$F$5:$F$1000,Loc!A59)</f>
        <v>0</v>
      </c>
      <c r="AO59" s="7">
        <f>SUMIFS(Xuat!$G$5:$G$1000,Xuat!$C$5:$C$1000,DATE(Thang!$E$4,Thang!$C$4,AO$2),Xuat!$D$5:$D$1000,Loc!$A59)</f>
        <v>0</v>
      </c>
      <c r="AP59" s="7">
        <f>SUMIFS(Xuat!$G$5:$G$1000,Xuat!$C$5:$C$1000,DATE(Thang!$E$4,Thang!$C$4,AP$2),Xuat!$D$5:$D$1000,Loc!$A59)</f>
        <v>0</v>
      </c>
      <c r="AQ59" s="7">
        <f>SUMIFS(Xuat!$G$5:$G$1000,Xuat!$C$5:$C$1000,DATE(Thang!$E$4,Thang!$C$4,AQ$2),Xuat!$D$5:$D$1000,Loc!$A59)</f>
        <v>0</v>
      </c>
      <c r="AR59" s="7">
        <f>SUMIFS(Xuat!$G$5:$G$1000,Xuat!$C$5:$C$1000,DATE(Thang!$E$4,Thang!$C$4,AR$2),Xuat!$D$5:$D$1000,Loc!$A59)</f>
        <v>0</v>
      </c>
      <c r="AS59" s="7">
        <f>SUMIFS(Xuat!$G$5:$G$1000,Xuat!$C$5:$C$1000,DATE(Thang!$E$4,Thang!$C$4,AS$2),Xuat!$D$5:$D$1000,Loc!$A59)</f>
        <v>0</v>
      </c>
      <c r="AT59" s="7">
        <f>SUMIFS(Xuat!$G$5:$G$1000,Xuat!$C$5:$C$1000,DATE(Thang!$E$4,Thang!$C$4,AT$2),Xuat!$D$5:$D$1000,Loc!$A59)</f>
        <v>0</v>
      </c>
      <c r="AU59" s="7">
        <f>SUMIFS(Xuat!$G$5:$G$1000,Xuat!$C$5:$C$1000,DATE(Thang!$E$4,Thang!$C$4,AU$2),Xuat!$D$5:$D$1000,Loc!$A59)</f>
        <v>0</v>
      </c>
      <c r="AV59" s="7">
        <f>SUMIFS(Xuat!$G$5:$G$1000,Xuat!$C$5:$C$1000,DATE(Thang!$E$4,Thang!$C$4,AV$2),Xuat!$D$5:$D$1000,Loc!$A59)</f>
        <v>0</v>
      </c>
      <c r="AW59" s="7">
        <f>SUMIFS(Xuat!$G$5:$G$1000,Xuat!$C$5:$C$1000,DATE(Thang!$E$4,Thang!$C$4,AW$2),Xuat!$D$5:$D$1000,Loc!$A59)</f>
        <v>0</v>
      </c>
      <c r="AX59" s="7">
        <f>SUMIFS(Xuat!$G$5:$G$1000,Xuat!$C$5:$C$1000,DATE(Thang!$E$4,Thang!$C$4,AX$2),Xuat!$D$5:$D$1000,Loc!$A59)</f>
        <v>0</v>
      </c>
      <c r="AY59" s="7">
        <f>SUMIFS(Xuat!$G$5:$G$1000,Xuat!$C$5:$C$1000,DATE(Thang!$E$4,Thang!$C$4,AY$2),Xuat!$D$5:$D$1000,Loc!$A59)</f>
        <v>0</v>
      </c>
      <c r="AZ59" s="7">
        <f>SUMIFS(Xuat!$G$5:$G$1000,Xuat!$C$5:$C$1000,DATE(Thang!$E$4,Thang!$C$4,AZ$2),Xuat!$D$5:$D$1000,Loc!$A59)</f>
        <v>0</v>
      </c>
      <c r="BA59" s="7">
        <f>SUMIFS(Xuat!$G$5:$G$1000,Xuat!$C$5:$C$1000,DATE(Thang!$E$4,Thang!$C$4,BA$2),Xuat!$D$5:$D$1000,Loc!$A59)</f>
        <v>0</v>
      </c>
      <c r="BB59" s="7">
        <f>SUMIFS(Xuat!$G$5:$G$1000,Xuat!$C$5:$C$1000,DATE(Thang!$E$4,Thang!$C$4,BB$2),Xuat!$D$5:$D$1000,Loc!$A59)</f>
        <v>0</v>
      </c>
      <c r="BC59" s="7">
        <f>SUMIFS(Xuat!$G$5:$G$1000,Xuat!$C$5:$C$1000,DATE(Thang!$E$4,Thang!$C$4,BC$2),Xuat!$D$5:$D$1000,Loc!$A59)</f>
        <v>0</v>
      </c>
      <c r="BD59" s="7">
        <f>SUMIFS(Xuat!$G$5:$G$1000,Xuat!$C$5:$C$1000,DATE(Thang!$E$4,Thang!$C$4,BD$2),Xuat!$D$5:$D$1000,Loc!$A59)</f>
        <v>0</v>
      </c>
      <c r="BE59" s="7">
        <f>SUMIFS(Xuat!$G$5:$G$1000,Xuat!$C$5:$C$1000,DATE(Thang!$E$4,Thang!$C$4,BE$2),Xuat!$D$5:$D$1000,Loc!$A59)</f>
        <v>0</v>
      </c>
      <c r="BF59" s="7">
        <f>SUMIFS(Xuat!$G$5:$G$1000,Xuat!$C$5:$C$1000,DATE(Thang!$E$4,Thang!$C$4,BF$2),Xuat!$D$5:$D$1000,Loc!$A59)</f>
        <v>0</v>
      </c>
      <c r="BG59" s="7">
        <f>SUMIFS(Xuat!$G$5:$G$1000,Xuat!$C$5:$C$1000,DATE(Thang!$E$4,Thang!$C$4,BG$2),Xuat!$D$5:$D$1000,Loc!$A59)</f>
        <v>0</v>
      </c>
      <c r="BH59" s="7">
        <f>SUMIFS(Xuat!$G$5:$G$1000,Xuat!$C$5:$C$1000,DATE(Thang!$E$4,Thang!$C$4,BH$2),Xuat!$D$5:$D$1000,Loc!$A59)</f>
        <v>0</v>
      </c>
      <c r="BI59" s="7">
        <f>SUMIFS(Xuat!$G$5:$G$1000,Xuat!$C$5:$C$1000,DATE(Thang!$E$4,Thang!$C$4,BI$2),Xuat!$D$5:$D$1000,Loc!$A59)</f>
        <v>0</v>
      </c>
      <c r="BJ59" s="7">
        <f>SUMIFS(Xuat!$G$5:$G$1000,Xuat!$C$5:$C$1000,DATE(Thang!$E$4,Thang!$C$4,BJ$2),Xuat!$D$5:$D$1000,Loc!$A59)</f>
        <v>0</v>
      </c>
      <c r="BK59" s="7">
        <f>SUMIFS(Xuat!$G$5:$G$1000,Xuat!$C$5:$C$1000,DATE(Thang!$E$4,Thang!$C$4,BK$2),Xuat!$D$5:$D$1000,Loc!$A59)</f>
        <v>0</v>
      </c>
      <c r="BL59" s="7">
        <f>SUMIFS(Xuat!$G$5:$G$1000,Xuat!$C$5:$C$1000,DATE(Thang!$E$4,Thang!$C$4,BL$2),Xuat!$D$5:$D$1000,Loc!$A59)</f>
        <v>0</v>
      </c>
      <c r="BM59" s="7">
        <f>SUMIFS(Xuat!$G$5:$G$1000,Xuat!$C$5:$C$1000,DATE(Thang!$E$4,Thang!$C$4,BM$2),Xuat!$D$5:$D$1000,Loc!$A59)</f>
        <v>0</v>
      </c>
      <c r="BN59" s="7">
        <f>SUMIFS(Xuat!$G$5:$G$1000,Xuat!$C$5:$C$1000,DATE(Thang!$E$4,Thang!$C$4,BN$2),Xuat!$D$5:$D$1000,Loc!$A59)</f>
        <v>0</v>
      </c>
      <c r="BO59" s="7">
        <f>SUMIFS(Xuat!$G$5:$G$1000,Xuat!$C$5:$C$1000,DATE(Thang!$E$4,Thang!$C$4,BO$2),Xuat!$D$5:$D$1000,Loc!$A59)</f>
        <v>0</v>
      </c>
      <c r="BP59" s="7">
        <f>SUMIFS(Xuat!$G$5:$G$1000,Xuat!$C$5:$C$1000,DATE(Thang!$E$4,Thang!$C$4,BP$2),Xuat!$D$5:$D$1000,Loc!$A59)</f>
        <v>0</v>
      </c>
      <c r="BQ59" s="7">
        <f>SUMIFS(Xuat!$G$5:$G$1000,Xuat!$C$5:$C$1000,DATE(Thang!$E$4,Thang!$C$4,BQ$2),Xuat!$D$5:$D$1000,Loc!$A59)</f>
        <v>0</v>
      </c>
      <c r="BR59" s="7">
        <f>SUMIFS(Xuat!$G$5:$G$1000,Xuat!$C$5:$C$1000,DATE(Thang!$E$4,Thang!$C$4,BR$2),Xuat!$D$5:$D$1000,Loc!$A59)</f>
        <v>0</v>
      </c>
      <c r="BS59" s="7">
        <f>SUMIFS(Xuat!$G$5:$G$1000,Xuat!$C$5:$C$1000,DATE(Thang!$E$4,Thang!$C$4,BS$2),Xuat!$D$5:$D$1000,Loc!$A59)</f>
        <v>0</v>
      </c>
    </row>
    <row r="60" spans="1:71" x14ac:dyDescent="0.2">
      <c r="A60" s="2">
        <f>DM!C60</f>
        <v>0</v>
      </c>
      <c r="B60" s="3">
        <f>VLOOKUP(A60,Tondau!$B$5:$F$500,3,0)</f>
        <v>0</v>
      </c>
      <c r="C60" s="3">
        <f>VLOOKUP(Tinhgiavon!A60,Tondau!$B$5:$E$500,4,0)</f>
        <v>0</v>
      </c>
      <c r="D60" s="3">
        <f t="shared" si="2"/>
        <v>0</v>
      </c>
      <c r="E60" s="3">
        <f>SUMIF(Nhap!$F$5:$F$1000,Tinhgiavon!A60,Nhap!$K$5:$K$1000)</f>
        <v>0</v>
      </c>
      <c r="F60" s="3">
        <f t="shared" si="3"/>
        <v>0</v>
      </c>
      <c r="G60" s="3">
        <f t="shared" si="4"/>
        <v>0</v>
      </c>
      <c r="H60" s="3">
        <f t="shared" si="5"/>
        <v>0</v>
      </c>
      <c r="I60" s="3">
        <f t="shared" si="6"/>
        <v>0</v>
      </c>
      <c r="J60" s="7">
        <f>SUMIFS(Nhap!$I$5:$I$1000,Nhap!$E$5:$E$1000,DATE(Thang!$E$4,Thang!$C$4,Loc!$F$2),Nhap!$F$5:$F$1000,Loc!A60)</f>
        <v>0</v>
      </c>
      <c r="K60" s="7">
        <f>SUMIFS(Nhap!$I$5:$I$1000,Nhap!$E$5:$E$1000,DATE(Thang!$E$4,Thang!$C$4,Loc!$G$2),Nhap!$F$5:$F$1000,Loc!A60)</f>
        <v>0</v>
      </c>
      <c r="L60" s="7">
        <f>SUMIFS(Nhap!$I$5:$I$1000,Nhap!$E$5:$E$1000,DATE(Thang!$E$4,Thang!$C$4,Loc!$H$2),Nhap!$F$5:$F$1000,Loc!A60)</f>
        <v>0</v>
      </c>
      <c r="M60" s="7">
        <f>SUMIFS(Nhap!$I$5:$I$1000,Nhap!$E$5:$E$1000,DATE(Thang!$E$4,Thang!$C$4,Loc!$I$2),Nhap!$F$5:$F$1000,Loc!A60)</f>
        <v>0</v>
      </c>
      <c r="N60" s="7">
        <f>SUMIFS(Nhap!$I$5:$I$1000,Nhap!$E$5:$E$1000,DATE(Thang!$E$4,Thang!$C$4,Loc!$J$2),Nhap!$F$5:$F$1000,Loc!A60)</f>
        <v>0</v>
      </c>
      <c r="O60" s="7">
        <f>SUMIFS(Nhap!$I$5:$I$1000,Nhap!$E$5:$E$1000,DATE(Thang!$E$4,Thang!$C$4,Loc!$K$2),Nhap!$F$5:$F$1000,Loc!A60)</f>
        <v>0</v>
      </c>
      <c r="P60" s="7">
        <f>SUMIFS(Nhap!$I$5:$I$1000,Nhap!$E$5:$E$1000,DATE(Thang!$E$4,Thang!$C$4,Loc!$L$2),Nhap!$F$5:$F$1000,Loc!A60)</f>
        <v>0</v>
      </c>
      <c r="Q60" s="7">
        <f>SUMIFS(Nhap!$I$5:$I$1000,Nhap!$E$5:$E$1000,DATE(Thang!$E$4,Thang!$C$4,Loc!$M$2),Nhap!$F$5:$F$1000,Loc!A60)</f>
        <v>0</v>
      </c>
      <c r="R60" s="7">
        <f>SUMIFS(Nhap!$I$5:$I$1000,Nhap!$E$5:$E$1000,DATE(Thang!$E$4,Thang!$C$4,Loc!$N$2),Nhap!$F$5:$F$1000,Loc!A60)</f>
        <v>0</v>
      </c>
      <c r="S60" s="7">
        <f>SUMIFS(Nhap!$I$5:$I$1000,Nhap!$E$5:$E$1000,DATE(Thang!$E$4,Thang!$C$4,Loc!$O$2),Nhap!$F$5:$F$1000,Loc!A60)</f>
        <v>0</v>
      </c>
      <c r="T60" s="7">
        <f>SUMIFS(Nhap!$I$5:$I$1000,Nhap!$E$5:$E$1000,DATE(Thang!$E$4,Thang!$C$4,Loc!$P$2),Nhap!$F$5:$F$1000,Loc!A60)</f>
        <v>0</v>
      </c>
      <c r="U60" s="7">
        <f>SUMIFS(Nhap!$I$5:$I$1000,Nhap!$E$5:$E$1000,DATE(Thang!$E$4,Thang!$C$4,Loc!$Q$2),Nhap!$F$5:$F$1000,Loc!A60)</f>
        <v>0</v>
      </c>
      <c r="V60" s="7">
        <f>SUMIFS(Nhap!$I$5:$I$1000,Nhap!$E$5:$E$1000,DATE(Thang!$E$4,Thang!$C$4,Loc!$R$2),Nhap!$F$5:$F$1000,Loc!A60)</f>
        <v>0</v>
      </c>
      <c r="W60" s="7">
        <f>SUMIFS(Nhap!$I$5:$I$1000,Nhap!$E$5:$E$1000,DATE(Thang!$E$4,Thang!$C$4,Loc!$S$2),Nhap!$F$5:$F$1000,Loc!A60)</f>
        <v>0</v>
      </c>
      <c r="X60" s="7">
        <f>SUMIFS(Nhap!$I$5:$I$1000,Nhap!$E$5:$E$1000,DATE(Thang!$E$4,Thang!$C$4,Loc!$T$2),Nhap!$F$5:$F$1000,Loc!A60)</f>
        <v>0</v>
      </c>
      <c r="Y60" s="7">
        <f>SUMIFS(Nhap!$I$5:$I$1000,Nhap!$E$5:$E$1000,DATE(Thang!$E$4,Thang!$C$4,Loc!$U$2),Nhap!$F$5:$F$1000,Loc!A60)</f>
        <v>0</v>
      </c>
      <c r="Z60" s="7">
        <f>SUMIFS(Nhap!$I$5:$I$1000,Nhap!$E$5:$E$1000,DATE(Thang!$E$4,Thang!$C$4,Loc!$V$2),Nhap!$F$5:$F$1000,Loc!A60)</f>
        <v>0</v>
      </c>
      <c r="AA60" s="7">
        <f>SUMIFS(Nhap!$I$5:$I$1000,Nhap!$E$5:$E$1000,DATE(Thang!$E$4,Thang!$C$4,Loc!$W$2),Nhap!$F$5:$F$1000,Loc!A60)</f>
        <v>0</v>
      </c>
      <c r="AB60" s="7">
        <f>SUMIFS(Nhap!$I$5:$I$1000,Nhap!$E$5:$E$1000,DATE(Thang!$E$4,Thang!$C$4,Loc!$X$2),Nhap!$F$5:$F$1000,Loc!A60)</f>
        <v>0</v>
      </c>
      <c r="AC60" s="7">
        <f>SUMIFS(Nhap!$I$5:$I$1000,Nhap!$E$5:$E$1000,DATE(Thang!$E$4,Thang!$C$4,Loc!$Y$2),Nhap!$F$5:$F$1000,Loc!A60)</f>
        <v>0</v>
      </c>
      <c r="AD60" s="7">
        <f>SUMIFS(Nhap!$I$5:$I$1000,Nhap!$E$5:$E$1000,DATE(Thang!$E$4,Thang!$C$4,Loc!$Z$2),Nhap!$F$5:$F$1000,Loc!A60)</f>
        <v>0</v>
      </c>
      <c r="AE60" s="7">
        <f>SUMIFS(Nhap!$I$5:$I$1000,Nhap!$E$5:$E$1000,DATE(Thang!$E$4,Thang!$C$4,Loc!$AA$2),Nhap!$F$5:$F$1000,Loc!A60)</f>
        <v>0</v>
      </c>
      <c r="AF60" s="7">
        <f>SUMIFS(Nhap!$I$5:$I$1000,Nhap!$E$5:$E$1000,DATE(Thang!$E$4,Thang!$C$4,Loc!$AB$2),Nhap!$F$5:$F$1000,Loc!A60)</f>
        <v>0</v>
      </c>
      <c r="AG60" s="7">
        <f>SUMIFS(Nhap!$I$5:$I$1000,Nhap!$E$5:$E$1000,DATE(Thang!$E$4,Thang!$C$4,Loc!$AC$2),Nhap!$F$5:$F$1000,Loc!A60)</f>
        <v>0</v>
      </c>
      <c r="AH60" s="7">
        <f>SUMIFS(Nhap!$I$5:$I$1000,Nhap!$E$5:$E$1000,DATE(Thang!$E$4,Thang!$C$4,Loc!$AD$2),Nhap!$F$5:$F$1000,Loc!$A$5)</f>
        <v>0</v>
      </c>
      <c r="AI60" s="7">
        <f>SUMIFS(Nhap!$I$5:$I$1000,Nhap!$E$5:$E$1000,DATE(Thang!$E$4,Thang!$C$4,Loc!$AE$2),Nhap!$F$5:$F$1000,Loc!A60)</f>
        <v>0</v>
      </c>
      <c r="AJ60" s="7">
        <f>SUMIFS(Nhap!$I$5:$I$1000,Nhap!$E$5:$E$1000,DATE(Thang!$E$4,Thang!$C$4,Loc!$AF$2),Nhap!$F$5:$F$1000,Loc!A60)</f>
        <v>0</v>
      </c>
      <c r="AK60" s="7">
        <f>SUMIFS(Nhap!$I$5:$I$1000,Nhap!$E$5:$E$1000,DATE(Thang!$E$4,Thang!$C$4,Loc!$AG$2),Nhap!$F$5:$F$1000,Loc!A60)</f>
        <v>0</v>
      </c>
      <c r="AL60" s="7">
        <f>SUMIFS(Nhap!$I$5:$I$1000,Nhap!$E$5:$E$1000,DATE(Thang!$E$4,Thang!$C$4,Loc!$AH$2),Nhap!$F$5:$F$1000,Loc!A60)</f>
        <v>0</v>
      </c>
      <c r="AM60" s="7">
        <f>SUMIFS(Nhap!$I$5:$I$1000,Nhap!$E$5:$E$1000,DATE(Thang!$E$4,Thang!$C$4,Loc!$AI$2),Nhap!$F$5:$F$1000,Loc!A60)</f>
        <v>0</v>
      </c>
      <c r="AN60" s="7">
        <f>SUMIFS(Nhap!$I$5:$I$1000,Nhap!$E$5:$E$1000,DATE(Thang!$E$4,Thang!$C$4,Loc!$AJ$2),Nhap!$F$5:$F$1000,Loc!A60)</f>
        <v>0</v>
      </c>
      <c r="AO60" s="7">
        <f>SUMIFS(Xuat!$G$5:$G$1000,Xuat!$C$5:$C$1000,DATE(Thang!$E$4,Thang!$C$4,AO$2),Xuat!$D$5:$D$1000,Loc!$A60)</f>
        <v>0</v>
      </c>
      <c r="AP60" s="7">
        <f>SUMIFS(Xuat!$G$5:$G$1000,Xuat!$C$5:$C$1000,DATE(Thang!$E$4,Thang!$C$4,AP$2),Xuat!$D$5:$D$1000,Loc!$A60)</f>
        <v>0</v>
      </c>
      <c r="AQ60" s="7">
        <f>SUMIFS(Xuat!$G$5:$G$1000,Xuat!$C$5:$C$1000,DATE(Thang!$E$4,Thang!$C$4,AQ$2),Xuat!$D$5:$D$1000,Loc!$A60)</f>
        <v>0</v>
      </c>
      <c r="AR60" s="7">
        <f>SUMIFS(Xuat!$G$5:$G$1000,Xuat!$C$5:$C$1000,DATE(Thang!$E$4,Thang!$C$4,AR$2),Xuat!$D$5:$D$1000,Loc!$A60)</f>
        <v>0</v>
      </c>
      <c r="AS60" s="7">
        <f>SUMIFS(Xuat!$G$5:$G$1000,Xuat!$C$5:$C$1000,DATE(Thang!$E$4,Thang!$C$4,AS$2),Xuat!$D$5:$D$1000,Loc!$A60)</f>
        <v>0</v>
      </c>
      <c r="AT60" s="7">
        <f>SUMIFS(Xuat!$G$5:$G$1000,Xuat!$C$5:$C$1000,DATE(Thang!$E$4,Thang!$C$4,AT$2),Xuat!$D$5:$D$1000,Loc!$A60)</f>
        <v>0</v>
      </c>
      <c r="AU60" s="7">
        <f>SUMIFS(Xuat!$G$5:$G$1000,Xuat!$C$5:$C$1000,DATE(Thang!$E$4,Thang!$C$4,AU$2),Xuat!$D$5:$D$1000,Loc!$A60)</f>
        <v>0</v>
      </c>
      <c r="AV60" s="7">
        <f>SUMIFS(Xuat!$G$5:$G$1000,Xuat!$C$5:$C$1000,DATE(Thang!$E$4,Thang!$C$4,AV$2),Xuat!$D$5:$D$1000,Loc!$A60)</f>
        <v>0</v>
      </c>
      <c r="AW60" s="7">
        <f>SUMIFS(Xuat!$G$5:$G$1000,Xuat!$C$5:$C$1000,DATE(Thang!$E$4,Thang!$C$4,AW$2),Xuat!$D$5:$D$1000,Loc!$A60)</f>
        <v>0</v>
      </c>
      <c r="AX60" s="7">
        <f>SUMIFS(Xuat!$G$5:$G$1000,Xuat!$C$5:$C$1000,DATE(Thang!$E$4,Thang!$C$4,AX$2),Xuat!$D$5:$D$1000,Loc!$A60)</f>
        <v>0</v>
      </c>
      <c r="AY60" s="7">
        <f>SUMIFS(Xuat!$G$5:$G$1000,Xuat!$C$5:$C$1000,DATE(Thang!$E$4,Thang!$C$4,AY$2),Xuat!$D$5:$D$1000,Loc!$A60)</f>
        <v>0</v>
      </c>
      <c r="AZ60" s="7">
        <f>SUMIFS(Xuat!$G$5:$G$1000,Xuat!$C$5:$C$1000,DATE(Thang!$E$4,Thang!$C$4,AZ$2),Xuat!$D$5:$D$1000,Loc!$A60)</f>
        <v>0</v>
      </c>
      <c r="BA60" s="7">
        <f>SUMIFS(Xuat!$G$5:$G$1000,Xuat!$C$5:$C$1000,DATE(Thang!$E$4,Thang!$C$4,BA$2),Xuat!$D$5:$D$1000,Loc!$A60)</f>
        <v>0</v>
      </c>
      <c r="BB60" s="7">
        <f>SUMIFS(Xuat!$G$5:$G$1000,Xuat!$C$5:$C$1000,DATE(Thang!$E$4,Thang!$C$4,BB$2),Xuat!$D$5:$D$1000,Loc!$A60)</f>
        <v>0</v>
      </c>
      <c r="BC60" s="7">
        <f>SUMIFS(Xuat!$G$5:$G$1000,Xuat!$C$5:$C$1000,DATE(Thang!$E$4,Thang!$C$4,BC$2),Xuat!$D$5:$D$1000,Loc!$A60)</f>
        <v>0</v>
      </c>
      <c r="BD60" s="7">
        <f>SUMIFS(Xuat!$G$5:$G$1000,Xuat!$C$5:$C$1000,DATE(Thang!$E$4,Thang!$C$4,BD$2),Xuat!$D$5:$D$1000,Loc!$A60)</f>
        <v>0</v>
      </c>
      <c r="BE60" s="7">
        <f>SUMIFS(Xuat!$G$5:$G$1000,Xuat!$C$5:$C$1000,DATE(Thang!$E$4,Thang!$C$4,BE$2),Xuat!$D$5:$D$1000,Loc!$A60)</f>
        <v>0</v>
      </c>
      <c r="BF60" s="7">
        <f>SUMIFS(Xuat!$G$5:$G$1000,Xuat!$C$5:$C$1000,DATE(Thang!$E$4,Thang!$C$4,BF$2),Xuat!$D$5:$D$1000,Loc!$A60)</f>
        <v>0</v>
      </c>
      <c r="BG60" s="7">
        <f>SUMIFS(Xuat!$G$5:$G$1000,Xuat!$C$5:$C$1000,DATE(Thang!$E$4,Thang!$C$4,BG$2),Xuat!$D$5:$D$1000,Loc!$A60)</f>
        <v>0</v>
      </c>
      <c r="BH60" s="7">
        <f>SUMIFS(Xuat!$G$5:$G$1000,Xuat!$C$5:$C$1000,DATE(Thang!$E$4,Thang!$C$4,BH$2),Xuat!$D$5:$D$1000,Loc!$A60)</f>
        <v>0</v>
      </c>
      <c r="BI60" s="7">
        <f>SUMIFS(Xuat!$G$5:$G$1000,Xuat!$C$5:$C$1000,DATE(Thang!$E$4,Thang!$C$4,BI$2),Xuat!$D$5:$D$1000,Loc!$A60)</f>
        <v>0</v>
      </c>
      <c r="BJ60" s="7">
        <f>SUMIFS(Xuat!$G$5:$G$1000,Xuat!$C$5:$C$1000,DATE(Thang!$E$4,Thang!$C$4,BJ$2),Xuat!$D$5:$D$1000,Loc!$A60)</f>
        <v>0</v>
      </c>
      <c r="BK60" s="7">
        <f>SUMIFS(Xuat!$G$5:$G$1000,Xuat!$C$5:$C$1000,DATE(Thang!$E$4,Thang!$C$4,BK$2),Xuat!$D$5:$D$1000,Loc!$A60)</f>
        <v>0</v>
      </c>
      <c r="BL60" s="7">
        <f>SUMIFS(Xuat!$G$5:$G$1000,Xuat!$C$5:$C$1000,DATE(Thang!$E$4,Thang!$C$4,BL$2),Xuat!$D$5:$D$1000,Loc!$A60)</f>
        <v>0</v>
      </c>
      <c r="BM60" s="7">
        <f>SUMIFS(Xuat!$G$5:$G$1000,Xuat!$C$5:$C$1000,DATE(Thang!$E$4,Thang!$C$4,BM$2),Xuat!$D$5:$D$1000,Loc!$A60)</f>
        <v>0</v>
      </c>
      <c r="BN60" s="7">
        <f>SUMIFS(Xuat!$G$5:$G$1000,Xuat!$C$5:$C$1000,DATE(Thang!$E$4,Thang!$C$4,BN$2),Xuat!$D$5:$D$1000,Loc!$A60)</f>
        <v>0</v>
      </c>
      <c r="BO60" s="7">
        <f>SUMIFS(Xuat!$G$5:$G$1000,Xuat!$C$5:$C$1000,DATE(Thang!$E$4,Thang!$C$4,BO$2),Xuat!$D$5:$D$1000,Loc!$A60)</f>
        <v>0</v>
      </c>
      <c r="BP60" s="7">
        <f>SUMIFS(Xuat!$G$5:$G$1000,Xuat!$C$5:$C$1000,DATE(Thang!$E$4,Thang!$C$4,BP$2),Xuat!$D$5:$D$1000,Loc!$A60)</f>
        <v>0</v>
      </c>
      <c r="BQ60" s="7">
        <f>SUMIFS(Xuat!$G$5:$G$1000,Xuat!$C$5:$C$1000,DATE(Thang!$E$4,Thang!$C$4,BQ$2),Xuat!$D$5:$D$1000,Loc!$A60)</f>
        <v>0</v>
      </c>
      <c r="BR60" s="7">
        <f>SUMIFS(Xuat!$G$5:$G$1000,Xuat!$C$5:$C$1000,DATE(Thang!$E$4,Thang!$C$4,BR$2),Xuat!$D$5:$D$1000,Loc!$A60)</f>
        <v>0</v>
      </c>
      <c r="BS60" s="7">
        <f>SUMIFS(Xuat!$G$5:$G$1000,Xuat!$C$5:$C$1000,DATE(Thang!$E$4,Thang!$C$4,BS$2),Xuat!$D$5:$D$1000,Loc!$A60)</f>
        <v>0</v>
      </c>
    </row>
    <row r="61" spans="1:71" x14ac:dyDescent="0.2">
      <c r="A61" s="2">
        <f>DM!C61</f>
        <v>0</v>
      </c>
      <c r="B61" s="3">
        <f>VLOOKUP(A61,Tondau!$B$5:$F$500,3,0)</f>
        <v>0</v>
      </c>
      <c r="C61" s="3">
        <f>VLOOKUP(Tinhgiavon!A61,Tondau!$B$5:$E$500,4,0)</f>
        <v>0</v>
      </c>
      <c r="D61" s="3">
        <f t="shared" si="2"/>
        <v>0</v>
      </c>
      <c r="E61" s="3">
        <f>SUMIF(Nhap!$F$5:$F$1000,Tinhgiavon!A61,Nhap!$K$5:$K$1000)</f>
        <v>0</v>
      </c>
      <c r="F61" s="3">
        <f t="shared" si="3"/>
        <v>0</v>
      </c>
      <c r="G61" s="3">
        <f t="shared" si="4"/>
        <v>0</v>
      </c>
      <c r="H61" s="3">
        <f t="shared" si="5"/>
        <v>0</v>
      </c>
      <c r="I61" s="3">
        <f t="shared" si="6"/>
        <v>0</v>
      </c>
      <c r="J61" s="7">
        <f>SUMIFS(Nhap!$I$5:$I$1000,Nhap!$E$5:$E$1000,DATE(Thang!$E$4,Thang!$C$4,Loc!$F$2),Nhap!$F$5:$F$1000,Loc!A61)</f>
        <v>0</v>
      </c>
      <c r="K61" s="7">
        <f>SUMIFS(Nhap!$I$5:$I$1000,Nhap!$E$5:$E$1000,DATE(Thang!$E$4,Thang!$C$4,Loc!$G$2),Nhap!$F$5:$F$1000,Loc!A61)</f>
        <v>0</v>
      </c>
      <c r="L61" s="7">
        <f>SUMIFS(Nhap!$I$5:$I$1000,Nhap!$E$5:$E$1000,DATE(Thang!$E$4,Thang!$C$4,Loc!$H$2),Nhap!$F$5:$F$1000,Loc!A61)</f>
        <v>0</v>
      </c>
      <c r="M61" s="7">
        <f>SUMIFS(Nhap!$I$5:$I$1000,Nhap!$E$5:$E$1000,DATE(Thang!$E$4,Thang!$C$4,Loc!$I$2),Nhap!$F$5:$F$1000,Loc!A61)</f>
        <v>0</v>
      </c>
      <c r="N61" s="7">
        <f>SUMIFS(Nhap!$I$5:$I$1000,Nhap!$E$5:$E$1000,DATE(Thang!$E$4,Thang!$C$4,Loc!$J$2),Nhap!$F$5:$F$1000,Loc!A61)</f>
        <v>0</v>
      </c>
      <c r="O61" s="7">
        <f>SUMIFS(Nhap!$I$5:$I$1000,Nhap!$E$5:$E$1000,DATE(Thang!$E$4,Thang!$C$4,Loc!$K$2),Nhap!$F$5:$F$1000,Loc!A61)</f>
        <v>0</v>
      </c>
      <c r="P61" s="7">
        <f>SUMIFS(Nhap!$I$5:$I$1000,Nhap!$E$5:$E$1000,DATE(Thang!$E$4,Thang!$C$4,Loc!$L$2),Nhap!$F$5:$F$1000,Loc!A61)</f>
        <v>0</v>
      </c>
      <c r="Q61" s="7">
        <f>SUMIFS(Nhap!$I$5:$I$1000,Nhap!$E$5:$E$1000,DATE(Thang!$E$4,Thang!$C$4,Loc!$M$2),Nhap!$F$5:$F$1000,Loc!A61)</f>
        <v>0</v>
      </c>
      <c r="R61" s="7">
        <f>SUMIFS(Nhap!$I$5:$I$1000,Nhap!$E$5:$E$1000,DATE(Thang!$E$4,Thang!$C$4,Loc!$N$2),Nhap!$F$5:$F$1000,Loc!A61)</f>
        <v>0</v>
      </c>
      <c r="S61" s="7">
        <f>SUMIFS(Nhap!$I$5:$I$1000,Nhap!$E$5:$E$1000,DATE(Thang!$E$4,Thang!$C$4,Loc!$O$2),Nhap!$F$5:$F$1000,Loc!A61)</f>
        <v>0</v>
      </c>
      <c r="T61" s="7">
        <f>SUMIFS(Nhap!$I$5:$I$1000,Nhap!$E$5:$E$1000,DATE(Thang!$E$4,Thang!$C$4,Loc!$P$2),Nhap!$F$5:$F$1000,Loc!A61)</f>
        <v>0</v>
      </c>
      <c r="U61" s="7">
        <f>SUMIFS(Nhap!$I$5:$I$1000,Nhap!$E$5:$E$1000,DATE(Thang!$E$4,Thang!$C$4,Loc!$Q$2),Nhap!$F$5:$F$1000,Loc!A61)</f>
        <v>0</v>
      </c>
      <c r="V61" s="7">
        <f>SUMIFS(Nhap!$I$5:$I$1000,Nhap!$E$5:$E$1000,DATE(Thang!$E$4,Thang!$C$4,Loc!$R$2),Nhap!$F$5:$F$1000,Loc!A61)</f>
        <v>0</v>
      </c>
      <c r="W61" s="7">
        <f>SUMIFS(Nhap!$I$5:$I$1000,Nhap!$E$5:$E$1000,DATE(Thang!$E$4,Thang!$C$4,Loc!$S$2),Nhap!$F$5:$F$1000,Loc!A61)</f>
        <v>0</v>
      </c>
      <c r="X61" s="7">
        <f>SUMIFS(Nhap!$I$5:$I$1000,Nhap!$E$5:$E$1000,DATE(Thang!$E$4,Thang!$C$4,Loc!$T$2),Nhap!$F$5:$F$1000,Loc!A61)</f>
        <v>0</v>
      </c>
      <c r="Y61" s="7">
        <f>SUMIFS(Nhap!$I$5:$I$1000,Nhap!$E$5:$E$1000,DATE(Thang!$E$4,Thang!$C$4,Loc!$U$2),Nhap!$F$5:$F$1000,Loc!A61)</f>
        <v>0</v>
      </c>
      <c r="Z61" s="7">
        <f>SUMIFS(Nhap!$I$5:$I$1000,Nhap!$E$5:$E$1000,DATE(Thang!$E$4,Thang!$C$4,Loc!$V$2),Nhap!$F$5:$F$1000,Loc!A61)</f>
        <v>0</v>
      </c>
      <c r="AA61" s="7">
        <f>SUMIFS(Nhap!$I$5:$I$1000,Nhap!$E$5:$E$1000,DATE(Thang!$E$4,Thang!$C$4,Loc!$W$2),Nhap!$F$5:$F$1000,Loc!A61)</f>
        <v>0</v>
      </c>
      <c r="AB61" s="7">
        <f>SUMIFS(Nhap!$I$5:$I$1000,Nhap!$E$5:$E$1000,DATE(Thang!$E$4,Thang!$C$4,Loc!$X$2),Nhap!$F$5:$F$1000,Loc!A61)</f>
        <v>0</v>
      </c>
      <c r="AC61" s="7">
        <f>SUMIFS(Nhap!$I$5:$I$1000,Nhap!$E$5:$E$1000,DATE(Thang!$E$4,Thang!$C$4,Loc!$Y$2),Nhap!$F$5:$F$1000,Loc!A61)</f>
        <v>0</v>
      </c>
      <c r="AD61" s="7">
        <f>SUMIFS(Nhap!$I$5:$I$1000,Nhap!$E$5:$E$1000,DATE(Thang!$E$4,Thang!$C$4,Loc!$Z$2),Nhap!$F$5:$F$1000,Loc!A61)</f>
        <v>0</v>
      </c>
      <c r="AE61" s="7">
        <f>SUMIFS(Nhap!$I$5:$I$1000,Nhap!$E$5:$E$1000,DATE(Thang!$E$4,Thang!$C$4,Loc!$AA$2),Nhap!$F$5:$F$1000,Loc!A61)</f>
        <v>0</v>
      </c>
      <c r="AF61" s="7">
        <f>SUMIFS(Nhap!$I$5:$I$1000,Nhap!$E$5:$E$1000,DATE(Thang!$E$4,Thang!$C$4,Loc!$AB$2),Nhap!$F$5:$F$1000,Loc!A61)</f>
        <v>0</v>
      </c>
      <c r="AG61" s="7">
        <f>SUMIFS(Nhap!$I$5:$I$1000,Nhap!$E$5:$E$1000,DATE(Thang!$E$4,Thang!$C$4,Loc!$AC$2),Nhap!$F$5:$F$1000,Loc!A61)</f>
        <v>0</v>
      </c>
      <c r="AH61" s="7">
        <f>SUMIFS(Nhap!$I$5:$I$1000,Nhap!$E$5:$E$1000,DATE(Thang!$E$4,Thang!$C$4,Loc!$AD$2),Nhap!$F$5:$F$1000,Loc!$A$5)</f>
        <v>0</v>
      </c>
      <c r="AI61" s="7">
        <f>SUMIFS(Nhap!$I$5:$I$1000,Nhap!$E$5:$E$1000,DATE(Thang!$E$4,Thang!$C$4,Loc!$AE$2),Nhap!$F$5:$F$1000,Loc!A61)</f>
        <v>0</v>
      </c>
      <c r="AJ61" s="7">
        <f>SUMIFS(Nhap!$I$5:$I$1000,Nhap!$E$5:$E$1000,DATE(Thang!$E$4,Thang!$C$4,Loc!$AF$2),Nhap!$F$5:$F$1000,Loc!A61)</f>
        <v>0</v>
      </c>
      <c r="AK61" s="7">
        <f>SUMIFS(Nhap!$I$5:$I$1000,Nhap!$E$5:$E$1000,DATE(Thang!$E$4,Thang!$C$4,Loc!$AG$2),Nhap!$F$5:$F$1000,Loc!A61)</f>
        <v>0</v>
      </c>
      <c r="AL61" s="7">
        <f>SUMIFS(Nhap!$I$5:$I$1000,Nhap!$E$5:$E$1000,DATE(Thang!$E$4,Thang!$C$4,Loc!$AH$2),Nhap!$F$5:$F$1000,Loc!A61)</f>
        <v>0</v>
      </c>
      <c r="AM61" s="7">
        <f>SUMIFS(Nhap!$I$5:$I$1000,Nhap!$E$5:$E$1000,DATE(Thang!$E$4,Thang!$C$4,Loc!$AI$2),Nhap!$F$5:$F$1000,Loc!A61)</f>
        <v>0</v>
      </c>
      <c r="AN61" s="7">
        <f>SUMIFS(Nhap!$I$5:$I$1000,Nhap!$E$5:$E$1000,DATE(Thang!$E$4,Thang!$C$4,Loc!$AJ$2),Nhap!$F$5:$F$1000,Loc!A61)</f>
        <v>0</v>
      </c>
      <c r="AO61" s="7">
        <f>SUMIFS(Xuat!$G$5:$G$1000,Xuat!$C$5:$C$1000,DATE(Thang!$E$4,Thang!$C$4,AO$2),Xuat!$D$5:$D$1000,Loc!$A61)</f>
        <v>0</v>
      </c>
      <c r="AP61" s="7">
        <f>SUMIFS(Xuat!$G$5:$G$1000,Xuat!$C$5:$C$1000,DATE(Thang!$E$4,Thang!$C$4,AP$2),Xuat!$D$5:$D$1000,Loc!$A61)</f>
        <v>0</v>
      </c>
      <c r="AQ61" s="7">
        <f>SUMIFS(Xuat!$G$5:$G$1000,Xuat!$C$5:$C$1000,DATE(Thang!$E$4,Thang!$C$4,AQ$2),Xuat!$D$5:$D$1000,Loc!$A61)</f>
        <v>0</v>
      </c>
      <c r="AR61" s="7">
        <f>SUMIFS(Xuat!$G$5:$G$1000,Xuat!$C$5:$C$1000,DATE(Thang!$E$4,Thang!$C$4,AR$2),Xuat!$D$5:$D$1000,Loc!$A61)</f>
        <v>0</v>
      </c>
      <c r="AS61" s="7">
        <f>SUMIFS(Xuat!$G$5:$G$1000,Xuat!$C$5:$C$1000,DATE(Thang!$E$4,Thang!$C$4,AS$2),Xuat!$D$5:$D$1000,Loc!$A61)</f>
        <v>0</v>
      </c>
      <c r="AT61" s="7">
        <f>SUMIFS(Xuat!$G$5:$G$1000,Xuat!$C$5:$C$1000,DATE(Thang!$E$4,Thang!$C$4,AT$2),Xuat!$D$5:$D$1000,Loc!$A61)</f>
        <v>0</v>
      </c>
      <c r="AU61" s="7">
        <f>SUMIFS(Xuat!$G$5:$G$1000,Xuat!$C$5:$C$1000,DATE(Thang!$E$4,Thang!$C$4,AU$2),Xuat!$D$5:$D$1000,Loc!$A61)</f>
        <v>0</v>
      </c>
      <c r="AV61" s="7">
        <f>SUMIFS(Xuat!$G$5:$G$1000,Xuat!$C$5:$C$1000,DATE(Thang!$E$4,Thang!$C$4,AV$2),Xuat!$D$5:$D$1000,Loc!$A61)</f>
        <v>0</v>
      </c>
      <c r="AW61" s="7">
        <f>SUMIFS(Xuat!$G$5:$G$1000,Xuat!$C$5:$C$1000,DATE(Thang!$E$4,Thang!$C$4,AW$2),Xuat!$D$5:$D$1000,Loc!$A61)</f>
        <v>0</v>
      </c>
      <c r="AX61" s="7">
        <f>SUMIFS(Xuat!$G$5:$G$1000,Xuat!$C$5:$C$1000,DATE(Thang!$E$4,Thang!$C$4,AX$2),Xuat!$D$5:$D$1000,Loc!$A61)</f>
        <v>0</v>
      </c>
      <c r="AY61" s="7">
        <f>SUMIFS(Xuat!$G$5:$G$1000,Xuat!$C$5:$C$1000,DATE(Thang!$E$4,Thang!$C$4,AY$2),Xuat!$D$5:$D$1000,Loc!$A61)</f>
        <v>0</v>
      </c>
      <c r="AZ61" s="7">
        <f>SUMIFS(Xuat!$G$5:$G$1000,Xuat!$C$5:$C$1000,DATE(Thang!$E$4,Thang!$C$4,AZ$2),Xuat!$D$5:$D$1000,Loc!$A61)</f>
        <v>0</v>
      </c>
      <c r="BA61" s="7">
        <f>SUMIFS(Xuat!$G$5:$G$1000,Xuat!$C$5:$C$1000,DATE(Thang!$E$4,Thang!$C$4,BA$2),Xuat!$D$5:$D$1000,Loc!$A61)</f>
        <v>0</v>
      </c>
      <c r="BB61" s="7">
        <f>SUMIFS(Xuat!$G$5:$G$1000,Xuat!$C$5:$C$1000,DATE(Thang!$E$4,Thang!$C$4,BB$2),Xuat!$D$5:$D$1000,Loc!$A61)</f>
        <v>0</v>
      </c>
      <c r="BC61" s="7">
        <f>SUMIFS(Xuat!$G$5:$G$1000,Xuat!$C$5:$C$1000,DATE(Thang!$E$4,Thang!$C$4,BC$2),Xuat!$D$5:$D$1000,Loc!$A61)</f>
        <v>0</v>
      </c>
      <c r="BD61" s="7">
        <f>SUMIFS(Xuat!$G$5:$G$1000,Xuat!$C$5:$C$1000,DATE(Thang!$E$4,Thang!$C$4,BD$2),Xuat!$D$5:$D$1000,Loc!$A61)</f>
        <v>0</v>
      </c>
      <c r="BE61" s="7">
        <f>SUMIFS(Xuat!$G$5:$G$1000,Xuat!$C$5:$C$1000,DATE(Thang!$E$4,Thang!$C$4,BE$2),Xuat!$D$5:$D$1000,Loc!$A61)</f>
        <v>0</v>
      </c>
      <c r="BF61" s="7">
        <f>SUMIFS(Xuat!$G$5:$G$1000,Xuat!$C$5:$C$1000,DATE(Thang!$E$4,Thang!$C$4,BF$2),Xuat!$D$5:$D$1000,Loc!$A61)</f>
        <v>0</v>
      </c>
      <c r="BG61" s="7">
        <f>SUMIFS(Xuat!$G$5:$G$1000,Xuat!$C$5:$C$1000,DATE(Thang!$E$4,Thang!$C$4,BG$2),Xuat!$D$5:$D$1000,Loc!$A61)</f>
        <v>0</v>
      </c>
      <c r="BH61" s="7">
        <f>SUMIFS(Xuat!$G$5:$G$1000,Xuat!$C$5:$C$1000,DATE(Thang!$E$4,Thang!$C$4,BH$2),Xuat!$D$5:$D$1000,Loc!$A61)</f>
        <v>0</v>
      </c>
      <c r="BI61" s="7">
        <f>SUMIFS(Xuat!$G$5:$G$1000,Xuat!$C$5:$C$1000,DATE(Thang!$E$4,Thang!$C$4,BI$2),Xuat!$D$5:$D$1000,Loc!$A61)</f>
        <v>0</v>
      </c>
      <c r="BJ61" s="7">
        <f>SUMIFS(Xuat!$G$5:$G$1000,Xuat!$C$5:$C$1000,DATE(Thang!$E$4,Thang!$C$4,BJ$2),Xuat!$D$5:$D$1000,Loc!$A61)</f>
        <v>0</v>
      </c>
      <c r="BK61" s="7">
        <f>SUMIFS(Xuat!$G$5:$G$1000,Xuat!$C$5:$C$1000,DATE(Thang!$E$4,Thang!$C$4,BK$2),Xuat!$D$5:$D$1000,Loc!$A61)</f>
        <v>0</v>
      </c>
      <c r="BL61" s="7">
        <f>SUMIFS(Xuat!$G$5:$G$1000,Xuat!$C$5:$C$1000,DATE(Thang!$E$4,Thang!$C$4,BL$2),Xuat!$D$5:$D$1000,Loc!$A61)</f>
        <v>0</v>
      </c>
      <c r="BM61" s="7">
        <f>SUMIFS(Xuat!$G$5:$G$1000,Xuat!$C$5:$C$1000,DATE(Thang!$E$4,Thang!$C$4,BM$2),Xuat!$D$5:$D$1000,Loc!$A61)</f>
        <v>0</v>
      </c>
      <c r="BN61" s="7">
        <f>SUMIFS(Xuat!$G$5:$G$1000,Xuat!$C$5:$C$1000,DATE(Thang!$E$4,Thang!$C$4,BN$2),Xuat!$D$5:$D$1000,Loc!$A61)</f>
        <v>0</v>
      </c>
      <c r="BO61" s="7">
        <f>SUMIFS(Xuat!$G$5:$G$1000,Xuat!$C$5:$C$1000,DATE(Thang!$E$4,Thang!$C$4,BO$2),Xuat!$D$5:$D$1000,Loc!$A61)</f>
        <v>0</v>
      </c>
      <c r="BP61" s="7">
        <f>SUMIFS(Xuat!$G$5:$G$1000,Xuat!$C$5:$C$1000,DATE(Thang!$E$4,Thang!$C$4,BP$2),Xuat!$D$5:$D$1000,Loc!$A61)</f>
        <v>0</v>
      </c>
      <c r="BQ61" s="7">
        <f>SUMIFS(Xuat!$G$5:$G$1000,Xuat!$C$5:$C$1000,DATE(Thang!$E$4,Thang!$C$4,BQ$2),Xuat!$D$5:$D$1000,Loc!$A61)</f>
        <v>0</v>
      </c>
      <c r="BR61" s="7">
        <f>SUMIFS(Xuat!$G$5:$G$1000,Xuat!$C$5:$C$1000,DATE(Thang!$E$4,Thang!$C$4,BR$2),Xuat!$D$5:$D$1000,Loc!$A61)</f>
        <v>0</v>
      </c>
      <c r="BS61" s="7">
        <f>SUMIFS(Xuat!$G$5:$G$1000,Xuat!$C$5:$C$1000,DATE(Thang!$E$4,Thang!$C$4,BS$2),Xuat!$D$5:$D$1000,Loc!$A61)</f>
        <v>0</v>
      </c>
    </row>
    <row r="62" spans="1:71" x14ac:dyDescent="0.2">
      <c r="A62" s="2">
        <f>DM!C62</f>
        <v>0</v>
      </c>
      <c r="B62" s="3">
        <f>VLOOKUP(A62,Tondau!$B$5:$F$500,3,0)</f>
        <v>0</v>
      </c>
      <c r="C62" s="3">
        <f>VLOOKUP(Tinhgiavon!A62,Tondau!$B$5:$E$500,4,0)</f>
        <v>0</v>
      </c>
      <c r="D62" s="3">
        <f t="shared" si="2"/>
        <v>0</v>
      </c>
      <c r="E62" s="3">
        <f>SUMIF(Nhap!$F$5:$F$1000,Tinhgiavon!A62,Nhap!$K$5:$K$1000)</f>
        <v>0</v>
      </c>
      <c r="F62" s="3">
        <f t="shared" si="3"/>
        <v>0</v>
      </c>
      <c r="G62" s="3">
        <f t="shared" si="4"/>
        <v>0</v>
      </c>
      <c r="H62" s="3">
        <f t="shared" si="5"/>
        <v>0</v>
      </c>
      <c r="I62" s="3">
        <f t="shared" si="6"/>
        <v>0</v>
      </c>
      <c r="J62" s="7">
        <f>SUMIFS(Nhap!$I$5:$I$1000,Nhap!$E$5:$E$1000,DATE(Thang!$E$4,Thang!$C$4,Loc!$F$2),Nhap!$F$5:$F$1000,Loc!A62)</f>
        <v>0</v>
      </c>
      <c r="K62" s="7">
        <f>SUMIFS(Nhap!$I$5:$I$1000,Nhap!$E$5:$E$1000,DATE(Thang!$E$4,Thang!$C$4,Loc!$G$2),Nhap!$F$5:$F$1000,Loc!A62)</f>
        <v>0</v>
      </c>
      <c r="L62" s="7">
        <f>SUMIFS(Nhap!$I$5:$I$1000,Nhap!$E$5:$E$1000,DATE(Thang!$E$4,Thang!$C$4,Loc!$H$2),Nhap!$F$5:$F$1000,Loc!A62)</f>
        <v>0</v>
      </c>
      <c r="M62" s="7">
        <f>SUMIFS(Nhap!$I$5:$I$1000,Nhap!$E$5:$E$1000,DATE(Thang!$E$4,Thang!$C$4,Loc!$I$2),Nhap!$F$5:$F$1000,Loc!A62)</f>
        <v>0</v>
      </c>
      <c r="N62" s="7">
        <f>SUMIFS(Nhap!$I$5:$I$1000,Nhap!$E$5:$E$1000,DATE(Thang!$E$4,Thang!$C$4,Loc!$J$2),Nhap!$F$5:$F$1000,Loc!A62)</f>
        <v>0</v>
      </c>
      <c r="O62" s="7">
        <f>SUMIFS(Nhap!$I$5:$I$1000,Nhap!$E$5:$E$1000,DATE(Thang!$E$4,Thang!$C$4,Loc!$K$2),Nhap!$F$5:$F$1000,Loc!A62)</f>
        <v>0</v>
      </c>
      <c r="P62" s="7">
        <f>SUMIFS(Nhap!$I$5:$I$1000,Nhap!$E$5:$E$1000,DATE(Thang!$E$4,Thang!$C$4,Loc!$L$2),Nhap!$F$5:$F$1000,Loc!A62)</f>
        <v>0</v>
      </c>
      <c r="Q62" s="7">
        <f>SUMIFS(Nhap!$I$5:$I$1000,Nhap!$E$5:$E$1000,DATE(Thang!$E$4,Thang!$C$4,Loc!$M$2),Nhap!$F$5:$F$1000,Loc!A62)</f>
        <v>0</v>
      </c>
      <c r="R62" s="7">
        <f>SUMIFS(Nhap!$I$5:$I$1000,Nhap!$E$5:$E$1000,DATE(Thang!$E$4,Thang!$C$4,Loc!$N$2),Nhap!$F$5:$F$1000,Loc!A62)</f>
        <v>0</v>
      </c>
      <c r="S62" s="7">
        <f>SUMIFS(Nhap!$I$5:$I$1000,Nhap!$E$5:$E$1000,DATE(Thang!$E$4,Thang!$C$4,Loc!$O$2),Nhap!$F$5:$F$1000,Loc!A62)</f>
        <v>0</v>
      </c>
      <c r="T62" s="7">
        <f>SUMIFS(Nhap!$I$5:$I$1000,Nhap!$E$5:$E$1000,DATE(Thang!$E$4,Thang!$C$4,Loc!$P$2),Nhap!$F$5:$F$1000,Loc!A62)</f>
        <v>0</v>
      </c>
      <c r="U62" s="7">
        <f>SUMIFS(Nhap!$I$5:$I$1000,Nhap!$E$5:$E$1000,DATE(Thang!$E$4,Thang!$C$4,Loc!$Q$2),Nhap!$F$5:$F$1000,Loc!A62)</f>
        <v>0</v>
      </c>
      <c r="V62" s="7">
        <f>SUMIFS(Nhap!$I$5:$I$1000,Nhap!$E$5:$E$1000,DATE(Thang!$E$4,Thang!$C$4,Loc!$R$2),Nhap!$F$5:$F$1000,Loc!A62)</f>
        <v>0</v>
      </c>
      <c r="W62" s="7">
        <f>SUMIFS(Nhap!$I$5:$I$1000,Nhap!$E$5:$E$1000,DATE(Thang!$E$4,Thang!$C$4,Loc!$S$2),Nhap!$F$5:$F$1000,Loc!A62)</f>
        <v>0</v>
      </c>
      <c r="X62" s="7">
        <f>SUMIFS(Nhap!$I$5:$I$1000,Nhap!$E$5:$E$1000,DATE(Thang!$E$4,Thang!$C$4,Loc!$T$2),Nhap!$F$5:$F$1000,Loc!A62)</f>
        <v>0</v>
      </c>
      <c r="Y62" s="7">
        <f>SUMIFS(Nhap!$I$5:$I$1000,Nhap!$E$5:$E$1000,DATE(Thang!$E$4,Thang!$C$4,Loc!$U$2),Nhap!$F$5:$F$1000,Loc!A62)</f>
        <v>0</v>
      </c>
      <c r="Z62" s="7">
        <f>SUMIFS(Nhap!$I$5:$I$1000,Nhap!$E$5:$E$1000,DATE(Thang!$E$4,Thang!$C$4,Loc!$V$2),Nhap!$F$5:$F$1000,Loc!A62)</f>
        <v>0</v>
      </c>
      <c r="AA62" s="7">
        <f>SUMIFS(Nhap!$I$5:$I$1000,Nhap!$E$5:$E$1000,DATE(Thang!$E$4,Thang!$C$4,Loc!$W$2),Nhap!$F$5:$F$1000,Loc!A62)</f>
        <v>0</v>
      </c>
      <c r="AB62" s="7">
        <f>SUMIFS(Nhap!$I$5:$I$1000,Nhap!$E$5:$E$1000,DATE(Thang!$E$4,Thang!$C$4,Loc!$X$2),Nhap!$F$5:$F$1000,Loc!A62)</f>
        <v>0</v>
      </c>
      <c r="AC62" s="7">
        <f>SUMIFS(Nhap!$I$5:$I$1000,Nhap!$E$5:$E$1000,DATE(Thang!$E$4,Thang!$C$4,Loc!$Y$2),Nhap!$F$5:$F$1000,Loc!A62)</f>
        <v>0</v>
      </c>
      <c r="AD62" s="7">
        <f>SUMIFS(Nhap!$I$5:$I$1000,Nhap!$E$5:$E$1000,DATE(Thang!$E$4,Thang!$C$4,Loc!$Z$2),Nhap!$F$5:$F$1000,Loc!A62)</f>
        <v>0</v>
      </c>
      <c r="AE62" s="7">
        <f>SUMIFS(Nhap!$I$5:$I$1000,Nhap!$E$5:$E$1000,DATE(Thang!$E$4,Thang!$C$4,Loc!$AA$2),Nhap!$F$5:$F$1000,Loc!A62)</f>
        <v>0</v>
      </c>
      <c r="AF62" s="7">
        <f>SUMIFS(Nhap!$I$5:$I$1000,Nhap!$E$5:$E$1000,DATE(Thang!$E$4,Thang!$C$4,Loc!$AB$2),Nhap!$F$5:$F$1000,Loc!A62)</f>
        <v>0</v>
      </c>
      <c r="AG62" s="7">
        <f>SUMIFS(Nhap!$I$5:$I$1000,Nhap!$E$5:$E$1000,DATE(Thang!$E$4,Thang!$C$4,Loc!$AC$2),Nhap!$F$5:$F$1000,Loc!A62)</f>
        <v>0</v>
      </c>
      <c r="AH62" s="7">
        <f>SUMIFS(Nhap!$I$5:$I$1000,Nhap!$E$5:$E$1000,DATE(Thang!$E$4,Thang!$C$4,Loc!$AD$2),Nhap!$F$5:$F$1000,Loc!$A$5)</f>
        <v>0</v>
      </c>
      <c r="AI62" s="7">
        <f>SUMIFS(Nhap!$I$5:$I$1000,Nhap!$E$5:$E$1000,DATE(Thang!$E$4,Thang!$C$4,Loc!$AE$2),Nhap!$F$5:$F$1000,Loc!A62)</f>
        <v>0</v>
      </c>
      <c r="AJ62" s="7">
        <f>SUMIFS(Nhap!$I$5:$I$1000,Nhap!$E$5:$E$1000,DATE(Thang!$E$4,Thang!$C$4,Loc!$AF$2),Nhap!$F$5:$F$1000,Loc!A62)</f>
        <v>0</v>
      </c>
      <c r="AK62" s="7">
        <f>SUMIFS(Nhap!$I$5:$I$1000,Nhap!$E$5:$E$1000,DATE(Thang!$E$4,Thang!$C$4,Loc!$AG$2),Nhap!$F$5:$F$1000,Loc!A62)</f>
        <v>0</v>
      </c>
      <c r="AL62" s="7">
        <f>SUMIFS(Nhap!$I$5:$I$1000,Nhap!$E$5:$E$1000,DATE(Thang!$E$4,Thang!$C$4,Loc!$AH$2),Nhap!$F$5:$F$1000,Loc!A62)</f>
        <v>0</v>
      </c>
      <c r="AM62" s="7">
        <f>SUMIFS(Nhap!$I$5:$I$1000,Nhap!$E$5:$E$1000,DATE(Thang!$E$4,Thang!$C$4,Loc!$AI$2),Nhap!$F$5:$F$1000,Loc!A62)</f>
        <v>0</v>
      </c>
      <c r="AN62" s="7">
        <f>SUMIFS(Nhap!$I$5:$I$1000,Nhap!$E$5:$E$1000,DATE(Thang!$E$4,Thang!$C$4,Loc!$AJ$2),Nhap!$F$5:$F$1000,Loc!A62)</f>
        <v>0</v>
      </c>
      <c r="AO62" s="7">
        <f>SUMIFS(Xuat!$G$5:$G$1000,Xuat!$C$5:$C$1000,DATE(Thang!$E$4,Thang!$C$4,AO$2),Xuat!$D$5:$D$1000,Loc!$A62)</f>
        <v>0</v>
      </c>
      <c r="AP62" s="7">
        <f>SUMIFS(Xuat!$G$5:$G$1000,Xuat!$C$5:$C$1000,DATE(Thang!$E$4,Thang!$C$4,AP$2),Xuat!$D$5:$D$1000,Loc!$A62)</f>
        <v>0</v>
      </c>
      <c r="AQ62" s="7">
        <f>SUMIFS(Xuat!$G$5:$G$1000,Xuat!$C$5:$C$1000,DATE(Thang!$E$4,Thang!$C$4,AQ$2),Xuat!$D$5:$D$1000,Loc!$A62)</f>
        <v>0</v>
      </c>
      <c r="AR62" s="7">
        <f>SUMIFS(Xuat!$G$5:$G$1000,Xuat!$C$5:$C$1000,DATE(Thang!$E$4,Thang!$C$4,AR$2),Xuat!$D$5:$D$1000,Loc!$A62)</f>
        <v>0</v>
      </c>
      <c r="AS62" s="7">
        <f>SUMIFS(Xuat!$G$5:$G$1000,Xuat!$C$5:$C$1000,DATE(Thang!$E$4,Thang!$C$4,AS$2),Xuat!$D$5:$D$1000,Loc!$A62)</f>
        <v>0</v>
      </c>
      <c r="AT62" s="7">
        <f>SUMIFS(Xuat!$G$5:$G$1000,Xuat!$C$5:$C$1000,DATE(Thang!$E$4,Thang!$C$4,AT$2),Xuat!$D$5:$D$1000,Loc!$A62)</f>
        <v>0</v>
      </c>
      <c r="AU62" s="7">
        <f>SUMIFS(Xuat!$G$5:$G$1000,Xuat!$C$5:$C$1000,DATE(Thang!$E$4,Thang!$C$4,AU$2),Xuat!$D$5:$D$1000,Loc!$A62)</f>
        <v>0</v>
      </c>
      <c r="AV62" s="7">
        <f>SUMIFS(Xuat!$G$5:$G$1000,Xuat!$C$5:$C$1000,DATE(Thang!$E$4,Thang!$C$4,AV$2),Xuat!$D$5:$D$1000,Loc!$A62)</f>
        <v>0</v>
      </c>
      <c r="AW62" s="7">
        <f>SUMIFS(Xuat!$G$5:$G$1000,Xuat!$C$5:$C$1000,DATE(Thang!$E$4,Thang!$C$4,AW$2),Xuat!$D$5:$D$1000,Loc!$A62)</f>
        <v>0</v>
      </c>
      <c r="AX62" s="7">
        <f>SUMIFS(Xuat!$G$5:$G$1000,Xuat!$C$5:$C$1000,DATE(Thang!$E$4,Thang!$C$4,AX$2),Xuat!$D$5:$D$1000,Loc!$A62)</f>
        <v>0</v>
      </c>
      <c r="AY62" s="7">
        <f>SUMIFS(Xuat!$G$5:$G$1000,Xuat!$C$5:$C$1000,DATE(Thang!$E$4,Thang!$C$4,AY$2),Xuat!$D$5:$D$1000,Loc!$A62)</f>
        <v>0</v>
      </c>
      <c r="AZ62" s="7">
        <f>SUMIFS(Xuat!$G$5:$G$1000,Xuat!$C$5:$C$1000,DATE(Thang!$E$4,Thang!$C$4,AZ$2),Xuat!$D$5:$D$1000,Loc!$A62)</f>
        <v>0</v>
      </c>
      <c r="BA62" s="7">
        <f>SUMIFS(Xuat!$G$5:$G$1000,Xuat!$C$5:$C$1000,DATE(Thang!$E$4,Thang!$C$4,BA$2),Xuat!$D$5:$D$1000,Loc!$A62)</f>
        <v>0</v>
      </c>
      <c r="BB62" s="7">
        <f>SUMIFS(Xuat!$G$5:$G$1000,Xuat!$C$5:$C$1000,DATE(Thang!$E$4,Thang!$C$4,BB$2),Xuat!$D$5:$D$1000,Loc!$A62)</f>
        <v>0</v>
      </c>
      <c r="BC62" s="7">
        <f>SUMIFS(Xuat!$G$5:$G$1000,Xuat!$C$5:$C$1000,DATE(Thang!$E$4,Thang!$C$4,BC$2),Xuat!$D$5:$D$1000,Loc!$A62)</f>
        <v>0</v>
      </c>
      <c r="BD62" s="7">
        <f>SUMIFS(Xuat!$G$5:$G$1000,Xuat!$C$5:$C$1000,DATE(Thang!$E$4,Thang!$C$4,BD$2),Xuat!$D$5:$D$1000,Loc!$A62)</f>
        <v>0</v>
      </c>
      <c r="BE62" s="7">
        <f>SUMIFS(Xuat!$G$5:$G$1000,Xuat!$C$5:$C$1000,DATE(Thang!$E$4,Thang!$C$4,BE$2),Xuat!$D$5:$D$1000,Loc!$A62)</f>
        <v>0</v>
      </c>
      <c r="BF62" s="7">
        <f>SUMIFS(Xuat!$G$5:$G$1000,Xuat!$C$5:$C$1000,DATE(Thang!$E$4,Thang!$C$4,BF$2),Xuat!$D$5:$D$1000,Loc!$A62)</f>
        <v>0</v>
      </c>
      <c r="BG62" s="7">
        <f>SUMIFS(Xuat!$G$5:$G$1000,Xuat!$C$5:$C$1000,DATE(Thang!$E$4,Thang!$C$4,BG$2),Xuat!$D$5:$D$1000,Loc!$A62)</f>
        <v>0</v>
      </c>
      <c r="BH62" s="7">
        <f>SUMIFS(Xuat!$G$5:$G$1000,Xuat!$C$5:$C$1000,DATE(Thang!$E$4,Thang!$C$4,BH$2),Xuat!$D$5:$D$1000,Loc!$A62)</f>
        <v>0</v>
      </c>
      <c r="BI62" s="7">
        <f>SUMIFS(Xuat!$G$5:$G$1000,Xuat!$C$5:$C$1000,DATE(Thang!$E$4,Thang!$C$4,BI$2),Xuat!$D$5:$D$1000,Loc!$A62)</f>
        <v>0</v>
      </c>
      <c r="BJ62" s="7">
        <f>SUMIFS(Xuat!$G$5:$G$1000,Xuat!$C$5:$C$1000,DATE(Thang!$E$4,Thang!$C$4,BJ$2),Xuat!$D$5:$D$1000,Loc!$A62)</f>
        <v>0</v>
      </c>
      <c r="BK62" s="7">
        <f>SUMIFS(Xuat!$G$5:$G$1000,Xuat!$C$5:$C$1000,DATE(Thang!$E$4,Thang!$C$4,BK$2),Xuat!$D$5:$D$1000,Loc!$A62)</f>
        <v>0</v>
      </c>
      <c r="BL62" s="7">
        <f>SUMIFS(Xuat!$G$5:$G$1000,Xuat!$C$5:$C$1000,DATE(Thang!$E$4,Thang!$C$4,BL$2),Xuat!$D$5:$D$1000,Loc!$A62)</f>
        <v>0</v>
      </c>
      <c r="BM62" s="7">
        <f>SUMIFS(Xuat!$G$5:$G$1000,Xuat!$C$5:$C$1000,DATE(Thang!$E$4,Thang!$C$4,BM$2),Xuat!$D$5:$D$1000,Loc!$A62)</f>
        <v>0</v>
      </c>
      <c r="BN62" s="7">
        <f>SUMIFS(Xuat!$G$5:$G$1000,Xuat!$C$5:$C$1000,DATE(Thang!$E$4,Thang!$C$4,BN$2),Xuat!$D$5:$D$1000,Loc!$A62)</f>
        <v>0</v>
      </c>
      <c r="BO62" s="7">
        <f>SUMIFS(Xuat!$G$5:$G$1000,Xuat!$C$5:$C$1000,DATE(Thang!$E$4,Thang!$C$4,BO$2),Xuat!$D$5:$D$1000,Loc!$A62)</f>
        <v>0</v>
      </c>
      <c r="BP62" s="7">
        <f>SUMIFS(Xuat!$G$5:$G$1000,Xuat!$C$5:$C$1000,DATE(Thang!$E$4,Thang!$C$4,BP$2),Xuat!$D$5:$D$1000,Loc!$A62)</f>
        <v>0</v>
      </c>
      <c r="BQ62" s="7">
        <f>SUMIFS(Xuat!$G$5:$G$1000,Xuat!$C$5:$C$1000,DATE(Thang!$E$4,Thang!$C$4,BQ$2),Xuat!$D$5:$D$1000,Loc!$A62)</f>
        <v>0</v>
      </c>
      <c r="BR62" s="7">
        <f>SUMIFS(Xuat!$G$5:$G$1000,Xuat!$C$5:$C$1000,DATE(Thang!$E$4,Thang!$C$4,BR$2),Xuat!$D$5:$D$1000,Loc!$A62)</f>
        <v>0</v>
      </c>
      <c r="BS62" s="7">
        <f>SUMIFS(Xuat!$G$5:$G$1000,Xuat!$C$5:$C$1000,DATE(Thang!$E$4,Thang!$C$4,BS$2),Xuat!$D$5:$D$1000,Loc!$A62)</f>
        <v>0</v>
      </c>
    </row>
    <row r="63" spans="1:71" x14ac:dyDescent="0.2">
      <c r="A63" s="2">
        <f>DM!C63</f>
        <v>0</v>
      </c>
      <c r="B63" s="3">
        <f>VLOOKUP(A63,Tondau!$B$5:$F$500,3,0)</f>
        <v>0</v>
      </c>
      <c r="C63" s="3">
        <f>VLOOKUP(Tinhgiavon!A63,Tondau!$B$5:$E$500,4,0)</f>
        <v>0</v>
      </c>
      <c r="D63" s="3">
        <f t="shared" si="2"/>
        <v>0</v>
      </c>
      <c r="E63" s="3">
        <f>SUMIF(Nhap!$F$5:$F$1000,Tinhgiavon!A63,Nhap!$K$5:$K$1000)</f>
        <v>0</v>
      </c>
      <c r="F63" s="3">
        <f t="shared" si="3"/>
        <v>0</v>
      </c>
      <c r="G63" s="3">
        <f t="shared" si="4"/>
        <v>0</v>
      </c>
      <c r="H63" s="3">
        <f t="shared" si="5"/>
        <v>0</v>
      </c>
      <c r="I63" s="3">
        <f t="shared" si="6"/>
        <v>0</v>
      </c>
      <c r="J63" s="7">
        <f>SUMIFS(Nhap!$I$5:$I$1000,Nhap!$E$5:$E$1000,DATE(Thang!$E$4,Thang!$C$4,Loc!$F$2),Nhap!$F$5:$F$1000,Loc!A63)</f>
        <v>0</v>
      </c>
      <c r="K63" s="7">
        <f>SUMIFS(Nhap!$I$5:$I$1000,Nhap!$E$5:$E$1000,DATE(Thang!$E$4,Thang!$C$4,Loc!$G$2),Nhap!$F$5:$F$1000,Loc!A63)</f>
        <v>0</v>
      </c>
      <c r="L63" s="7">
        <f>SUMIFS(Nhap!$I$5:$I$1000,Nhap!$E$5:$E$1000,DATE(Thang!$E$4,Thang!$C$4,Loc!$H$2),Nhap!$F$5:$F$1000,Loc!A63)</f>
        <v>0</v>
      </c>
      <c r="M63" s="7">
        <f>SUMIFS(Nhap!$I$5:$I$1000,Nhap!$E$5:$E$1000,DATE(Thang!$E$4,Thang!$C$4,Loc!$I$2),Nhap!$F$5:$F$1000,Loc!A63)</f>
        <v>0</v>
      </c>
      <c r="N63" s="7">
        <f>SUMIFS(Nhap!$I$5:$I$1000,Nhap!$E$5:$E$1000,DATE(Thang!$E$4,Thang!$C$4,Loc!$J$2),Nhap!$F$5:$F$1000,Loc!A63)</f>
        <v>0</v>
      </c>
      <c r="O63" s="7">
        <f>SUMIFS(Nhap!$I$5:$I$1000,Nhap!$E$5:$E$1000,DATE(Thang!$E$4,Thang!$C$4,Loc!$K$2),Nhap!$F$5:$F$1000,Loc!A63)</f>
        <v>0</v>
      </c>
      <c r="P63" s="7">
        <f>SUMIFS(Nhap!$I$5:$I$1000,Nhap!$E$5:$E$1000,DATE(Thang!$E$4,Thang!$C$4,Loc!$L$2),Nhap!$F$5:$F$1000,Loc!A63)</f>
        <v>0</v>
      </c>
      <c r="Q63" s="7">
        <f>SUMIFS(Nhap!$I$5:$I$1000,Nhap!$E$5:$E$1000,DATE(Thang!$E$4,Thang!$C$4,Loc!$M$2),Nhap!$F$5:$F$1000,Loc!A63)</f>
        <v>0</v>
      </c>
      <c r="R63" s="7">
        <f>SUMIFS(Nhap!$I$5:$I$1000,Nhap!$E$5:$E$1000,DATE(Thang!$E$4,Thang!$C$4,Loc!$N$2),Nhap!$F$5:$F$1000,Loc!A63)</f>
        <v>0</v>
      </c>
      <c r="S63" s="7">
        <f>SUMIFS(Nhap!$I$5:$I$1000,Nhap!$E$5:$E$1000,DATE(Thang!$E$4,Thang!$C$4,Loc!$O$2),Nhap!$F$5:$F$1000,Loc!A63)</f>
        <v>0</v>
      </c>
      <c r="T63" s="7">
        <f>SUMIFS(Nhap!$I$5:$I$1000,Nhap!$E$5:$E$1000,DATE(Thang!$E$4,Thang!$C$4,Loc!$P$2),Nhap!$F$5:$F$1000,Loc!A63)</f>
        <v>0</v>
      </c>
      <c r="U63" s="7">
        <f>SUMIFS(Nhap!$I$5:$I$1000,Nhap!$E$5:$E$1000,DATE(Thang!$E$4,Thang!$C$4,Loc!$Q$2),Nhap!$F$5:$F$1000,Loc!A63)</f>
        <v>0</v>
      </c>
      <c r="V63" s="7">
        <f>SUMIFS(Nhap!$I$5:$I$1000,Nhap!$E$5:$E$1000,DATE(Thang!$E$4,Thang!$C$4,Loc!$R$2),Nhap!$F$5:$F$1000,Loc!A63)</f>
        <v>0</v>
      </c>
      <c r="W63" s="7">
        <f>SUMIFS(Nhap!$I$5:$I$1000,Nhap!$E$5:$E$1000,DATE(Thang!$E$4,Thang!$C$4,Loc!$S$2),Nhap!$F$5:$F$1000,Loc!A63)</f>
        <v>0</v>
      </c>
      <c r="X63" s="7">
        <f>SUMIFS(Nhap!$I$5:$I$1000,Nhap!$E$5:$E$1000,DATE(Thang!$E$4,Thang!$C$4,Loc!$T$2),Nhap!$F$5:$F$1000,Loc!A63)</f>
        <v>0</v>
      </c>
      <c r="Y63" s="7">
        <f>SUMIFS(Nhap!$I$5:$I$1000,Nhap!$E$5:$E$1000,DATE(Thang!$E$4,Thang!$C$4,Loc!$U$2),Nhap!$F$5:$F$1000,Loc!A63)</f>
        <v>0</v>
      </c>
      <c r="Z63" s="7">
        <f>SUMIFS(Nhap!$I$5:$I$1000,Nhap!$E$5:$E$1000,DATE(Thang!$E$4,Thang!$C$4,Loc!$V$2),Nhap!$F$5:$F$1000,Loc!A63)</f>
        <v>0</v>
      </c>
      <c r="AA63" s="7">
        <f>SUMIFS(Nhap!$I$5:$I$1000,Nhap!$E$5:$E$1000,DATE(Thang!$E$4,Thang!$C$4,Loc!$W$2),Nhap!$F$5:$F$1000,Loc!A63)</f>
        <v>0</v>
      </c>
      <c r="AB63" s="7">
        <f>SUMIFS(Nhap!$I$5:$I$1000,Nhap!$E$5:$E$1000,DATE(Thang!$E$4,Thang!$C$4,Loc!$X$2),Nhap!$F$5:$F$1000,Loc!A63)</f>
        <v>0</v>
      </c>
      <c r="AC63" s="7">
        <f>SUMIFS(Nhap!$I$5:$I$1000,Nhap!$E$5:$E$1000,DATE(Thang!$E$4,Thang!$C$4,Loc!$Y$2),Nhap!$F$5:$F$1000,Loc!A63)</f>
        <v>0</v>
      </c>
      <c r="AD63" s="7">
        <f>SUMIFS(Nhap!$I$5:$I$1000,Nhap!$E$5:$E$1000,DATE(Thang!$E$4,Thang!$C$4,Loc!$Z$2),Nhap!$F$5:$F$1000,Loc!A63)</f>
        <v>0</v>
      </c>
      <c r="AE63" s="7">
        <f>SUMIFS(Nhap!$I$5:$I$1000,Nhap!$E$5:$E$1000,DATE(Thang!$E$4,Thang!$C$4,Loc!$AA$2),Nhap!$F$5:$F$1000,Loc!A63)</f>
        <v>0</v>
      </c>
      <c r="AF63" s="7">
        <f>SUMIFS(Nhap!$I$5:$I$1000,Nhap!$E$5:$E$1000,DATE(Thang!$E$4,Thang!$C$4,Loc!$AB$2),Nhap!$F$5:$F$1000,Loc!A63)</f>
        <v>0</v>
      </c>
      <c r="AG63" s="7">
        <f>SUMIFS(Nhap!$I$5:$I$1000,Nhap!$E$5:$E$1000,DATE(Thang!$E$4,Thang!$C$4,Loc!$AC$2),Nhap!$F$5:$F$1000,Loc!A63)</f>
        <v>0</v>
      </c>
      <c r="AH63" s="7">
        <f>SUMIFS(Nhap!$I$5:$I$1000,Nhap!$E$5:$E$1000,DATE(Thang!$E$4,Thang!$C$4,Loc!$AD$2),Nhap!$F$5:$F$1000,Loc!$A$5)</f>
        <v>0</v>
      </c>
      <c r="AI63" s="7">
        <f>SUMIFS(Nhap!$I$5:$I$1000,Nhap!$E$5:$E$1000,DATE(Thang!$E$4,Thang!$C$4,Loc!$AE$2),Nhap!$F$5:$F$1000,Loc!A63)</f>
        <v>0</v>
      </c>
      <c r="AJ63" s="7">
        <f>SUMIFS(Nhap!$I$5:$I$1000,Nhap!$E$5:$E$1000,DATE(Thang!$E$4,Thang!$C$4,Loc!$AF$2),Nhap!$F$5:$F$1000,Loc!A63)</f>
        <v>0</v>
      </c>
      <c r="AK63" s="7">
        <f>SUMIFS(Nhap!$I$5:$I$1000,Nhap!$E$5:$E$1000,DATE(Thang!$E$4,Thang!$C$4,Loc!$AG$2),Nhap!$F$5:$F$1000,Loc!A63)</f>
        <v>0</v>
      </c>
      <c r="AL63" s="7">
        <f>SUMIFS(Nhap!$I$5:$I$1000,Nhap!$E$5:$E$1000,DATE(Thang!$E$4,Thang!$C$4,Loc!$AH$2),Nhap!$F$5:$F$1000,Loc!A63)</f>
        <v>0</v>
      </c>
      <c r="AM63" s="7">
        <f>SUMIFS(Nhap!$I$5:$I$1000,Nhap!$E$5:$E$1000,DATE(Thang!$E$4,Thang!$C$4,Loc!$AI$2),Nhap!$F$5:$F$1000,Loc!A63)</f>
        <v>0</v>
      </c>
      <c r="AN63" s="7">
        <f>SUMIFS(Nhap!$I$5:$I$1000,Nhap!$E$5:$E$1000,DATE(Thang!$E$4,Thang!$C$4,Loc!$AJ$2),Nhap!$F$5:$F$1000,Loc!A63)</f>
        <v>0</v>
      </c>
      <c r="AO63" s="7">
        <f>SUMIFS(Xuat!$G$5:$G$1000,Xuat!$C$5:$C$1000,DATE(Thang!$E$4,Thang!$C$4,AO$2),Xuat!$D$5:$D$1000,Loc!$A63)</f>
        <v>0</v>
      </c>
      <c r="AP63" s="7">
        <f>SUMIFS(Xuat!$G$5:$G$1000,Xuat!$C$5:$C$1000,DATE(Thang!$E$4,Thang!$C$4,AP$2),Xuat!$D$5:$D$1000,Loc!$A63)</f>
        <v>0</v>
      </c>
      <c r="AQ63" s="7">
        <f>SUMIFS(Xuat!$G$5:$G$1000,Xuat!$C$5:$C$1000,DATE(Thang!$E$4,Thang!$C$4,AQ$2),Xuat!$D$5:$D$1000,Loc!$A63)</f>
        <v>0</v>
      </c>
      <c r="AR63" s="7">
        <f>SUMIFS(Xuat!$G$5:$G$1000,Xuat!$C$5:$C$1000,DATE(Thang!$E$4,Thang!$C$4,AR$2),Xuat!$D$5:$D$1000,Loc!$A63)</f>
        <v>0</v>
      </c>
      <c r="AS63" s="7">
        <f>SUMIFS(Xuat!$G$5:$G$1000,Xuat!$C$5:$C$1000,DATE(Thang!$E$4,Thang!$C$4,AS$2),Xuat!$D$5:$D$1000,Loc!$A63)</f>
        <v>0</v>
      </c>
      <c r="AT63" s="7">
        <f>SUMIFS(Xuat!$G$5:$G$1000,Xuat!$C$5:$C$1000,DATE(Thang!$E$4,Thang!$C$4,AT$2),Xuat!$D$5:$D$1000,Loc!$A63)</f>
        <v>0</v>
      </c>
      <c r="AU63" s="7">
        <f>SUMIFS(Xuat!$G$5:$G$1000,Xuat!$C$5:$C$1000,DATE(Thang!$E$4,Thang!$C$4,AU$2),Xuat!$D$5:$D$1000,Loc!$A63)</f>
        <v>0</v>
      </c>
      <c r="AV63" s="7">
        <f>SUMIFS(Xuat!$G$5:$G$1000,Xuat!$C$5:$C$1000,DATE(Thang!$E$4,Thang!$C$4,AV$2),Xuat!$D$5:$D$1000,Loc!$A63)</f>
        <v>0</v>
      </c>
      <c r="AW63" s="7">
        <f>SUMIFS(Xuat!$G$5:$G$1000,Xuat!$C$5:$C$1000,DATE(Thang!$E$4,Thang!$C$4,AW$2),Xuat!$D$5:$D$1000,Loc!$A63)</f>
        <v>0</v>
      </c>
      <c r="AX63" s="7">
        <f>SUMIFS(Xuat!$G$5:$G$1000,Xuat!$C$5:$C$1000,DATE(Thang!$E$4,Thang!$C$4,AX$2),Xuat!$D$5:$D$1000,Loc!$A63)</f>
        <v>0</v>
      </c>
      <c r="AY63" s="7">
        <f>SUMIFS(Xuat!$G$5:$G$1000,Xuat!$C$5:$C$1000,DATE(Thang!$E$4,Thang!$C$4,AY$2),Xuat!$D$5:$D$1000,Loc!$A63)</f>
        <v>0</v>
      </c>
      <c r="AZ63" s="7">
        <f>SUMIFS(Xuat!$G$5:$G$1000,Xuat!$C$5:$C$1000,DATE(Thang!$E$4,Thang!$C$4,AZ$2),Xuat!$D$5:$D$1000,Loc!$A63)</f>
        <v>0</v>
      </c>
      <c r="BA63" s="7">
        <f>SUMIFS(Xuat!$G$5:$G$1000,Xuat!$C$5:$C$1000,DATE(Thang!$E$4,Thang!$C$4,BA$2),Xuat!$D$5:$D$1000,Loc!$A63)</f>
        <v>0</v>
      </c>
      <c r="BB63" s="7">
        <f>SUMIFS(Xuat!$G$5:$G$1000,Xuat!$C$5:$C$1000,DATE(Thang!$E$4,Thang!$C$4,BB$2),Xuat!$D$5:$D$1000,Loc!$A63)</f>
        <v>0</v>
      </c>
      <c r="BC63" s="7">
        <f>SUMIFS(Xuat!$G$5:$G$1000,Xuat!$C$5:$C$1000,DATE(Thang!$E$4,Thang!$C$4,BC$2),Xuat!$D$5:$D$1000,Loc!$A63)</f>
        <v>0</v>
      </c>
      <c r="BD63" s="7">
        <f>SUMIFS(Xuat!$G$5:$G$1000,Xuat!$C$5:$C$1000,DATE(Thang!$E$4,Thang!$C$4,BD$2),Xuat!$D$5:$D$1000,Loc!$A63)</f>
        <v>0</v>
      </c>
      <c r="BE63" s="7">
        <f>SUMIFS(Xuat!$G$5:$G$1000,Xuat!$C$5:$C$1000,DATE(Thang!$E$4,Thang!$C$4,BE$2),Xuat!$D$5:$D$1000,Loc!$A63)</f>
        <v>0</v>
      </c>
      <c r="BF63" s="7">
        <f>SUMIFS(Xuat!$G$5:$G$1000,Xuat!$C$5:$C$1000,DATE(Thang!$E$4,Thang!$C$4,BF$2),Xuat!$D$5:$D$1000,Loc!$A63)</f>
        <v>0</v>
      </c>
      <c r="BG63" s="7">
        <f>SUMIFS(Xuat!$G$5:$G$1000,Xuat!$C$5:$C$1000,DATE(Thang!$E$4,Thang!$C$4,BG$2),Xuat!$D$5:$D$1000,Loc!$A63)</f>
        <v>0</v>
      </c>
      <c r="BH63" s="7">
        <f>SUMIFS(Xuat!$G$5:$G$1000,Xuat!$C$5:$C$1000,DATE(Thang!$E$4,Thang!$C$4,BH$2),Xuat!$D$5:$D$1000,Loc!$A63)</f>
        <v>0</v>
      </c>
      <c r="BI63" s="7">
        <f>SUMIFS(Xuat!$G$5:$G$1000,Xuat!$C$5:$C$1000,DATE(Thang!$E$4,Thang!$C$4,BI$2),Xuat!$D$5:$D$1000,Loc!$A63)</f>
        <v>0</v>
      </c>
      <c r="BJ63" s="7">
        <f>SUMIFS(Xuat!$G$5:$G$1000,Xuat!$C$5:$C$1000,DATE(Thang!$E$4,Thang!$C$4,BJ$2),Xuat!$D$5:$D$1000,Loc!$A63)</f>
        <v>0</v>
      </c>
      <c r="BK63" s="7">
        <f>SUMIFS(Xuat!$G$5:$G$1000,Xuat!$C$5:$C$1000,DATE(Thang!$E$4,Thang!$C$4,BK$2),Xuat!$D$5:$D$1000,Loc!$A63)</f>
        <v>0</v>
      </c>
      <c r="BL63" s="7">
        <f>SUMIFS(Xuat!$G$5:$G$1000,Xuat!$C$5:$C$1000,DATE(Thang!$E$4,Thang!$C$4,BL$2),Xuat!$D$5:$D$1000,Loc!$A63)</f>
        <v>0</v>
      </c>
      <c r="BM63" s="7">
        <f>SUMIFS(Xuat!$G$5:$G$1000,Xuat!$C$5:$C$1000,DATE(Thang!$E$4,Thang!$C$4,BM$2),Xuat!$D$5:$D$1000,Loc!$A63)</f>
        <v>0</v>
      </c>
      <c r="BN63" s="7">
        <f>SUMIFS(Xuat!$G$5:$G$1000,Xuat!$C$5:$C$1000,DATE(Thang!$E$4,Thang!$C$4,BN$2),Xuat!$D$5:$D$1000,Loc!$A63)</f>
        <v>0</v>
      </c>
      <c r="BO63" s="7">
        <f>SUMIFS(Xuat!$G$5:$G$1000,Xuat!$C$5:$C$1000,DATE(Thang!$E$4,Thang!$C$4,BO$2),Xuat!$D$5:$D$1000,Loc!$A63)</f>
        <v>0</v>
      </c>
      <c r="BP63" s="7">
        <f>SUMIFS(Xuat!$G$5:$G$1000,Xuat!$C$5:$C$1000,DATE(Thang!$E$4,Thang!$C$4,BP$2),Xuat!$D$5:$D$1000,Loc!$A63)</f>
        <v>0</v>
      </c>
      <c r="BQ63" s="7">
        <f>SUMIFS(Xuat!$G$5:$G$1000,Xuat!$C$5:$C$1000,DATE(Thang!$E$4,Thang!$C$4,BQ$2),Xuat!$D$5:$D$1000,Loc!$A63)</f>
        <v>0</v>
      </c>
      <c r="BR63" s="7">
        <f>SUMIFS(Xuat!$G$5:$G$1000,Xuat!$C$5:$C$1000,DATE(Thang!$E$4,Thang!$C$4,BR$2),Xuat!$D$5:$D$1000,Loc!$A63)</f>
        <v>0</v>
      </c>
      <c r="BS63" s="7">
        <f>SUMIFS(Xuat!$G$5:$G$1000,Xuat!$C$5:$C$1000,DATE(Thang!$E$4,Thang!$C$4,BS$2),Xuat!$D$5:$D$1000,Loc!$A63)</f>
        <v>0</v>
      </c>
    </row>
    <row r="64" spans="1:71" x14ac:dyDescent="0.2">
      <c r="A64" s="2">
        <f>DM!C64</f>
        <v>0</v>
      </c>
      <c r="B64" s="3">
        <f>VLOOKUP(A64,Tondau!$B$5:$F$500,3,0)</f>
        <v>0</v>
      </c>
      <c r="C64" s="3">
        <f>VLOOKUP(Tinhgiavon!A64,Tondau!$B$5:$E$500,4,0)</f>
        <v>0</v>
      </c>
      <c r="D64" s="3">
        <f t="shared" si="2"/>
        <v>0</v>
      </c>
      <c r="E64" s="3">
        <f>SUMIF(Nhap!$F$5:$F$1000,Tinhgiavon!A64,Nhap!$K$5:$K$1000)</f>
        <v>0</v>
      </c>
      <c r="F64" s="3">
        <f t="shared" si="3"/>
        <v>0</v>
      </c>
      <c r="G64" s="3">
        <f t="shared" si="4"/>
        <v>0</v>
      </c>
      <c r="H64" s="3">
        <f t="shared" si="5"/>
        <v>0</v>
      </c>
      <c r="I64" s="3">
        <f t="shared" si="6"/>
        <v>0</v>
      </c>
      <c r="J64" s="7">
        <f>SUMIFS(Nhap!$I$5:$I$1000,Nhap!$E$5:$E$1000,DATE(Thang!$E$4,Thang!$C$4,Loc!$F$2),Nhap!$F$5:$F$1000,Loc!A64)</f>
        <v>0</v>
      </c>
      <c r="K64" s="7">
        <f>SUMIFS(Nhap!$I$5:$I$1000,Nhap!$E$5:$E$1000,DATE(Thang!$E$4,Thang!$C$4,Loc!$G$2),Nhap!$F$5:$F$1000,Loc!A64)</f>
        <v>0</v>
      </c>
      <c r="L64" s="7">
        <f>SUMIFS(Nhap!$I$5:$I$1000,Nhap!$E$5:$E$1000,DATE(Thang!$E$4,Thang!$C$4,Loc!$H$2),Nhap!$F$5:$F$1000,Loc!A64)</f>
        <v>0</v>
      </c>
      <c r="M64" s="7">
        <f>SUMIFS(Nhap!$I$5:$I$1000,Nhap!$E$5:$E$1000,DATE(Thang!$E$4,Thang!$C$4,Loc!$I$2),Nhap!$F$5:$F$1000,Loc!A64)</f>
        <v>0</v>
      </c>
      <c r="N64" s="7">
        <f>SUMIFS(Nhap!$I$5:$I$1000,Nhap!$E$5:$E$1000,DATE(Thang!$E$4,Thang!$C$4,Loc!$J$2),Nhap!$F$5:$F$1000,Loc!A64)</f>
        <v>0</v>
      </c>
      <c r="O64" s="7">
        <f>SUMIFS(Nhap!$I$5:$I$1000,Nhap!$E$5:$E$1000,DATE(Thang!$E$4,Thang!$C$4,Loc!$K$2),Nhap!$F$5:$F$1000,Loc!A64)</f>
        <v>0</v>
      </c>
      <c r="P64" s="7">
        <f>SUMIFS(Nhap!$I$5:$I$1000,Nhap!$E$5:$E$1000,DATE(Thang!$E$4,Thang!$C$4,Loc!$L$2),Nhap!$F$5:$F$1000,Loc!A64)</f>
        <v>0</v>
      </c>
      <c r="Q64" s="7">
        <f>SUMIFS(Nhap!$I$5:$I$1000,Nhap!$E$5:$E$1000,DATE(Thang!$E$4,Thang!$C$4,Loc!$M$2),Nhap!$F$5:$F$1000,Loc!A64)</f>
        <v>0</v>
      </c>
      <c r="R64" s="7">
        <f>SUMIFS(Nhap!$I$5:$I$1000,Nhap!$E$5:$E$1000,DATE(Thang!$E$4,Thang!$C$4,Loc!$N$2),Nhap!$F$5:$F$1000,Loc!A64)</f>
        <v>0</v>
      </c>
      <c r="S64" s="7">
        <f>SUMIFS(Nhap!$I$5:$I$1000,Nhap!$E$5:$E$1000,DATE(Thang!$E$4,Thang!$C$4,Loc!$O$2),Nhap!$F$5:$F$1000,Loc!A64)</f>
        <v>0</v>
      </c>
      <c r="T64" s="7">
        <f>SUMIFS(Nhap!$I$5:$I$1000,Nhap!$E$5:$E$1000,DATE(Thang!$E$4,Thang!$C$4,Loc!$P$2),Nhap!$F$5:$F$1000,Loc!A64)</f>
        <v>0</v>
      </c>
      <c r="U64" s="7">
        <f>SUMIFS(Nhap!$I$5:$I$1000,Nhap!$E$5:$E$1000,DATE(Thang!$E$4,Thang!$C$4,Loc!$Q$2),Nhap!$F$5:$F$1000,Loc!A64)</f>
        <v>0</v>
      </c>
      <c r="V64" s="7">
        <f>SUMIFS(Nhap!$I$5:$I$1000,Nhap!$E$5:$E$1000,DATE(Thang!$E$4,Thang!$C$4,Loc!$R$2),Nhap!$F$5:$F$1000,Loc!A64)</f>
        <v>0</v>
      </c>
      <c r="W64" s="7">
        <f>SUMIFS(Nhap!$I$5:$I$1000,Nhap!$E$5:$E$1000,DATE(Thang!$E$4,Thang!$C$4,Loc!$S$2),Nhap!$F$5:$F$1000,Loc!A64)</f>
        <v>0</v>
      </c>
      <c r="X64" s="7">
        <f>SUMIFS(Nhap!$I$5:$I$1000,Nhap!$E$5:$E$1000,DATE(Thang!$E$4,Thang!$C$4,Loc!$T$2),Nhap!$F$5:$F$1000,Loc!A64)</f>
        <v>0</v>
      </c>
      <c r="Y64" s="7">
        <f>SUMIFS(Nhap!$I$5:$I$1000,Nhap!$E$5:$E$1000,DATE(Thang!$E$4,Thang!$C$4,Loc!$U$2),Nhap!$F$5:$F$1000,Loc!A64)</f>
        <v>0</v>
      </c>
      <c r="Z64" s="7">
        <f>SUMIFS(Nhap!$I$5:$I$1000,Nhap!$E$5:$E$1000,DATE(Thang!$E$4,Thang!$C$4,Loc!$V$2),Nhap!$F$5:$F$1000,Loc!A64)</f>
        <v>0</v>
      </c>
      <c r="AA64" s="7">
        <f>SUMIFS(Nhap!$I$5:$I$1000,Nhap!$E$5:$E$1000,DATE(Thang!$E$4,Thang!$C$4,Loc!$W$2),Nhap!$F$5:$F$1000,Loc!A64)</f>
        <v>0</v>
      </c>
      <c r="AB64" s="7">
        <f>SUMIFS(Nhap!$I$5:$I$1000,Nhap!$E$5:$E$1000,DATE(Thang!$E$4,Thang!$C$4,Loc!$X$2),Nhap!$F$5:$F$1000,Loc!A64)</f>
        <v>0</v>
      </c>
      <c r="AC64" s="7">
        <f>SUMIFS(Nhap!$I$5:$I$1000,Nhap!$E$5:$E$1000,DATE(Thang!$E$4,Thang!$C$4,Loc!$Y$2),Nhap!$F$5:$F$1000,Loc!A64)</f>
        <v>0</v>
      </c>
      <c r="AD64" s="7">
        <f>SUMIFS(Nhap!$I$5:$I$1000,Nhap!$E$5:$E$1000,DATE(Thang!$E$4,Thang!$C$4,Loc!$Z$2),Nhap!$F$5:$F$1000,Loc!A64)</f>
        <v>0</v>
      </c>
      <c r="AE64" s="7">
        <f>SUMIFS(Nhap!$I$5:$I$1000,Nhap!$E$5:$E$1000,DATE(Thang!$E$4,Thang!$C$4,Loc!$AA$2),Nhap!$F$5:$F$1000,Loc!A64)</f>
        <v>0</v>
      </c>
      <c r="AF64" s="7">
        <f>SUMIFS(Nhap!$I$5:$I$1000,Nhap!$E$5:$E$1000,DATE(Thang!$E$4,Thang!$C$4,Loc!$AB$2),Nhap!$F$5:$F$1000,Loc!A64)</f>
        <v>0</v>
      </c>
      <c r="AG64" s="7">
        <f>SUMIFS(Nhap!$I$5:$I$1000,Nhap!$E$5:$E$1000,DATE(Thang!$E$4,Thang!$C$4,Loc!$AC$2),Nhap!$F$5:$F$1000,Loc!A64)</f>
        <v>0</v>
      </c>
      <c r="AH64" s="7">
        <f>SUMIFS(Nhap!$I$5:$I$1000,Nhap!$E$5:$E$1000,DATE(Thang!$E$4,Thang!$C$4,Loc!$AD$2),Nhap!$F$5:$F$1000,Loc!$A$5)</f>
        <v>0</v>
      </c>
      <c r="AI64" s="7">
        <f>SUMIFS(Nhap!$I$5:$I$1000,Nhap!$E$5:$E$1000,DATE(Thang!$E$4,Thang!$C$4,Loc!$AE$2),Nhap!$F$5:$F$1000,Loc!A64)</f>
        <v>0</v>
      </c>
      <c r="AJ64" s="7">
        <f>SUMIFS(Nhap!$I$5:$I$1000,Nhap!$E$5:$E$1000,DATE(Thang!$E$4,Thang!$C$4,Loc!$AF$2),Nhap!$F$5:$F$1000,Loc!A64)</f>
        <v>0</v>
      </c>
      <c r="AK64" s="7">
        <f>SUMIFS(Nhap!$I$5:$I$1000,Nhap!$E$5:$E$1000,DATE(Thang!$E$4,Thang!$C$4,Loc!$AG$2),Nhap!$F$5:$F$1000,Loc!A64)</f>
        <v>0</v>
      </c>
      <c r="AL64" s="7">
        <f>SUMIFS(Nhap!$I$5:$I$1000,Nhap!$E$5:$E$1000,DATE(Thang!$E$4,Thang!$C$4,Loc!$AH$2),Nhap!$F$5:$F$1000,Loc!A64)</f>
        <v>0</v>
      </c>
      <c r="AM64" s="7">
        <f>SUMIFS(Nhap!$I$5:$I$1000,Nhap!$E$5:$E$1000,DATE(Thang!$E$4,Thang!$C$4,Loc!$AI$2),Nhap!$F$5:$F$1000,Loc!A64)</f>
        <v>0</v>
      </c>
      <c r="AN64" s="7">
        <f>SUMIFS(Nhap!$I$5:$I$1000,Nhap!$E$5:$E$1000,DATE(Thang!$E$4,Thang!$C$4,Loc!$AJ$2),Nhap!$F$5:$F$1000,Loc!A64)</f>
        <v>0</v>
      </c>
      <c r="AO64" s="7">
        <f>SUMIFS(Xuat!$G$5:$G$1000,Xuat!$C$5:$C$1000,DATE(Thang!$E$4,Thang!$C$4,AO$2),Xuat!$D$5:$D$1000,Loc!$A64)</f>
        <v>0</v>
      </c>
      <c r="AP64" s="7">
        <f>SUMIFS(Xuat!$G$5:$G$1000,Xuat!$C$5:$C$1000,DATE(Thang!$E$4,Thang!$C$4,AP$2),Xuat!$D$5:$D$1000,Loc!$A64)</f>
        <v>0</v>
      </c>
      <c r="AQ64" s="7">
        <f>SUMIFS(Xuat!$G$5:$G$1000,Xuat!$C$5:$C$1000,DATE(Thang!$E$4,Thang!$C$4,AQ$2),Xuat!$D$5:$D$1000,Loc!$A64)</f>
        <v>0</v>
      </c>
      <c r="AR64" s="7">
        <f>SUMIFS(Xuat!$G$5:$G$1000,Xuat!$C$5:$C$1000,DATE(Thang!$E$4,Thang!$C$4,AR$2),Xuat!$D$5:$D$1000,Loc!$A64)</f>
        <v>0</v>
      </c>
      <c r="AS64" s="7">
        <f>SUMIFS(Xuat!$G$5:$G$1000,Xuat!$C$5:$C$1000,DATE(Thang!$E$4,Thang!$C$4,AS$2),Xuat!$D$5:$D$1000,Loc!$A64)</f>
        <v>0</v>
      </c>
      <c r="AT64" s="7">
        <f>SUMIFS(Xuat!$G$5:$G$1000,Xuat!$C$5:$C$1000,DATE(Thang!$E$4,Thang!$C$4,AT$2),Xuat!$D$5:$D$1000,Loc!$A64)</f>
        <v>0</v>
      </c>
      <c r="AU64" s="7">
        <f>SUMIFS(Xuat!$G$5:$G$1000,Xuat!$C$5:$C$1000,DATE(Thang!$E$4,Thang!$C$4,AU$2),Xuat!$D$5:$D$1000,Loc!$A64)</f>
        <v>0</v>
      </c>
      <c r="AV64" s="7">
        <f>SUMIFS(Xuat!$G$5:$G$1000,Xuat!$C$5:$C$1000,DATE(Thang!$E$4,Thang!$C$4,AV$2),Xuat!$D$5:$D$1000,Loc!$A64)</f>
        <v>0</v>
      </c>
      <c r="AW64" s="7">
        <f>SUMIFS(Xuat!$G$5:$G$1000,Xuat!$C$5:$C$1000,DATE(Thang!$E$4,Thang!$C$4,AW$2),Xuat!$D$5:$D$1000,Loc!$A64)</f>
        <v>0</v>
      </c>
      <c r="AX64" s="7">
        <f>SUMIFS(Xuat!$G$5:$G$1000,Xuat!$C$5:$C$1000,DATE(Thang!$E$4,Thang!$C$4,AX$2),Xuat!$D$5:$D$1000,Loc!$A64)</f>
        <v>0</v>
      </c>
      <c r="AY64" s="7">
        <f>SUMIFS(Xuat!$G$5:$G$1000,Xuat!$C$5:$C$1000,DATE(Thang!$E$4,Thang!$C$4,AY$2),Xuat!$D$5:$D$1000,Loc!$A64)</f>
        <v>0</v>
      </c>
      <c r="AZ64" s="7">
        <f>SUMIFS(Xuat!$G$5:$G$1000,Xuat!$C$5:$C$1000,DATE(Thang!$E$4,Thang!$C$4,AZ$2),Xuat!$D$5:$D$1000,Loc!$A64)</f>
        <v>0</v>
      </c>
      <c r="BA64" s="7">
        <f>SUMIFS(Xuat!$G$5:$G$1000,Xuat!$C$5:$C$1000,DATE(Thang!$E$4,Thang!$C$4,BA$2),Xuat!$D$5:$D$1000,Loc!$A64)</f>
        <v>0</v>
      </c>
      <c r="BB64" s="7">
        <f>SUMIFS(Xuat!$G$5:$G$1000,Xuat!$C$5:$C$1000,DATE(Thang!$E$4,Thang!$C$4,BB$2),Xuat!$D$5:$D$1000,Loc!$A64)</f>
        <v>0</v>
      </c>
      <c r="BC64" s="7">
        <f>SUMIFS(Xuat!$G$5:$G$1000,Xuat!$C$5:$C$1000,DATE(Thang!$E$4,Thang!$C$4,BC$2),Xuat!$D$5:$D$1000,Loc!$A64)</f>
        <v>0</v>
      </c>
      <c r="BD64" s="7">
        <f>SUMIFS(Xuat!$G$5:$G$1000,Xuat!$C$5:$C$1000,DATE(Thang!$E$4,Thang!$C$4,BD$2),Xuat!$D$5:$D$1000,Loc!$A64)</f>
        <v>0</v>
      </c>
      <c r="BE64" s="7">
        <f>SUMIFS(Xuat!$G$5:$G$1000,Xuat!$C$5:$C$1000,DATE(Thang!$E$4,Thang!$C$4,BE$2),Xuat!$D$5:$D$1000,Loc!$A64)</f>
        <v>0</v>
      </c>
      <c r="BF64" s="7">
        <f>SUMIFS(Xuat!$G$5:$G$1000,Xuat!$C$5:$C$1000,DATE(Thang!$E$4,Thang!$C$4,BF$2),Xuat!$D$5:$D$1000,Loc!$A64)</f>
        <v>0</v>
      </c>
      <c r="BG64" s="7">
        <f>SUMIFS(Xuat!$G$5:$G$1000,Xuat!$C$5:$C$1000,DATE(Thang!$E$4,Thang!$C$4,BG$2),Xuat!$D$5:$D$1000,Loc!$A64)</f>
        <v>0</v>
      </c>
      <c r="BH64" s="7">
        <f>SUMIFS(Xuat!$G$5:$G$1000,Xuat!$C$5:$C$1000,DATE(Thang!$E$4,Thang!$C$4,BH$2),Xuat!$D$5:$D$1000,Loc!$A64)</f>
        <v>0</v>
      </c>
      <c r="BI64" s="7">
        <f>SUMIFS(Xuat!$G$5:$G$1000,Xuat!$C$5:$C$1000,DATE(Thang!$E$4,Thang!$C$4,BI$2),Xuat!$D$5:$D$1000,Loc!$A64)</f>
        <v>0</v>
      </c>
      <c r="BJ64" s="7">
        <f>SUMIFS(Xuat!$G$5:$G$1000,Xuat!$C$5:$C$1000,DATE(Thang!$E$4,Thang!$C$4,BJ$2),Xuat!$D$5:$D$1000,Loc!$A64)</f>
        <v>0</v>
      </c>
      <c r="BK64" s="7">
        <f>SUMIFS(Xuat!$G$5:$G$1000,Xuat!$C$5:$C$1000,DATE(Thang!$E$4,Thang!$C$4,BK$2),Xuat!$D$5:$D$1000,Loc!$A64)</f>
        <v>0</v>
      </c>
      <c r="BL64" s="7">
        <f>SUMIFS(Xuat!$G$5:$G$1000,Xuat!$C$5:$C$1000,DATE(Thang!$E$4,Thang!$C$4,BL$2),Xuat!$D$5:$D$1000,Loc!$A64)</f>
        <v>0</v>
      </c>
      <c r="BM64" s="7">
        <f>SUMIFS(Xuat!$G$5:$G$1000,Xuat!$C$5:$C$1000,DATE(Thang!$E$4,Thang!$C$4,BM$2),Xuat!$D$5:$D$1000,Loc!$A64)</f>
        <v>0</v>
      </c>
      <c r="BN64" s="7">
        <f>SUMIFS(Xuat!$G$5:$G$1000,Xuat!$C$5:$C$1000,DATE(Thang!$E$4,Thang!$C$4,BN$2),Xuat!$D$5:$D$1000,Loc!$A64)</f>
        <v>0</v>
      </c>
      <c r="BO64" s="7">
        <f>SUMIFS(Xuat!$G$5:$G$1000,Xuat!$C$5:$C$1000,DATE(Thang!$E$4,Thang!$C$4,BO$2),Xuat!$D$5:$D$1000,Loc!$A64)</f>
        <v>0</v>
      </c>
      <c r="BP64" s="7">
        <f>SUMIFS(Xuat!$G$5:$G$1000,Xuat!$C$5:$C$1000,DATE(Thang!$E$4,Thang!$C$4,BP$2),Xuat!$D$5:$D$1000,Loc!$A64)</f>
        <v>0</v>
      </c>
      <c r="BQ64" s="7">
        <f>SUMIFS(Xuat!$G$5:$G$1000,Xuat!$C$5:$C$1000,DATE(Thang!$E$4,Thang!$C$4,BQ$2),Xuat!$D$5:$D$1000,Loc!$A64)</f>
        <v>0</v>
      </c>
      <c r="BR64" s="7">
        <f>SUMIFS(Xuat!$G$5:$G$1000,Xuat!$C$5:$C$1000,DATE(Thang!$E$4,Thang!$C$4,BR$2),Xuat!$D$5:$D$1000,Loc!$A64)</f>
        <v>0</v>
      </c>
      <c r="BS64" s="7">
        <f>SUMIFS(Xuat!$G$5:$G$1000,Xuat!$C$5:$C$1000,DATE(Thang!$E$4,Thang!$C$4,BS$2),Xuat!$D$5:$D$1000,Loc!$A64)</f>
        <v>0</v>
      </c>
    </row>
    <row r="65" spans="1:71" x14ac:dyDescent="0.2">
      <c r="A65" s="2">
        <f>DM!C65</f>
        <v>0</v>
      </c>
      <c r="B65" s="3">
        <f>VLOOKUP(A65,Tondau!$B$5:$F$500,3,0)</f>
        <v>0</v>
      </c>
      <c r="C65" s="3">
        <f>VLOOKUP(Tinhgiavon!A65,Tondau!$B$5:$E$500,4,0)</f>
        <v>0</v>
      </c>
      <c r="D65" s="3">
        <f t="shared" si="2"/>
        <v>0</v>
      </c>
      <c r="E65" s="3">
        <f>SUMIF(Nhap!$F$5:$F$1000,Tinhgiavon!A65,Nhap!$K$5:$K$1000)</f>
        <v>0</v>
      </c>
      <c r="F65" s="3">
        <f t="shared" si="3"/>
        <v>0</v>
      </c>
      <c r="G65" s="3">
        <f t="shared" si="4"/>
        <v>0</v>
      </c>
      <c r="H65" s="3">
        <f t="shared" si="5"/>
        <v>0</v>
      </c>
      <c r="I65" s="3">
        <f t="shared" si="6"/>
        <v>0</v>
      </c>
      <c r="J65" s="7">
        <f>SUMIFS(Nhap!$I$5:$I$1000,Nhap!$E$5:$E$1000,DATE(Thang!$E$4,Thang!$C$4,Loc!$F$2),Nhap!$F$5:$F$1000,Loc!A65)</f>
        <v>0</v>
      </c>
      <c r="K65" s="7">
        <f>SUMIFS(Nhap!$I$5:$I$1000,Nhap!$E$5:$E$1000,DATE(Thang!$E$4,Thang!$C$4,Loc!$G$2),Nhap!$F$5:$F$1000,Loc!A65)</f>
        <v>0</v>
      </c>
      <c r="L65" s="7">
        <f>SUMIFS(Nhap!$I$5:$I$1000,Nhap!$E$5:$E$1000,DATE(Thang!$E$4,Thang!$C$4,Loc!$H$2),Nhap!$F$5:$F$1000,Loc!A65)</f>
        <v>0</v>
      </c>
      <c r="M65" s="7">
        <f>SUMIFS(Nhap!$I$5:$I$1000,Nhap!$E$5:$E$1000,DATE(Thang!$E$4,Thang!$C$4,Loc!$I$2),Nhap!$F$5:$F$1000,Loc!A65)</f>
        <v>0</v>
      </c>
      <c r="N65" s="7">
        <f>SUMIFS(Nhap!$I$5:$I$1000,Nhap!$E$5:$E$1000,DATE(Thang!$E$4,Thang!$C$4,Loc!$J$2),Nhap!$F$5:$F$1000,Loc!A65)</f>
        <v>0</v>
      </c>
      <c r="O65" s="7">
        <f>SUMIFS(Nhap!$I$5:$I$1000,Nhap!$E$5:$E$1000,DATE(Thang!$E$4,Thang!$C$4,Loc!$K$2),Nhap!$F$5:$F$1000,Loc!A65)</f>
        <v>0</v>
      </c>
      <c r="P65" s="7">
        <f>SUMIFS(Nhap!$I$5:$I$1000,Nhap!$E$5:$E$1000,DATE(Thang!$E$4,Thang!$C$4,Loc!$L$2),Nhap!$F$5:$F$1000,Loc!A65)</f>
        <v>0</v>
      </c>
      <c r="Q65" s="7">
        <f>SUMIFS(Nhap!$I$5:$I$1000,Nhap!$E$5:$E$1000,DATE(Thang!$E$4,Thang!$C$4,Loc!$M$2),Nhap!$F$5:$F$1000,Loc!A65)</f>
        <v>0</v>
      </c>
      <c r="R65" s="7">
        <f>SUMIFS(Nhap!$I$5:$I$1000,Nhap!$E$5:$E$1000,DATE(Thang!$E$4,Thang!$C$4,Loc!$N$2),Nhap!$F$5:$F$1000,Loc!A65)</f>
        <v>0</v>
      </c>
      <c r="S65" s="7">
        <f>SUMIFS(Nhap!$I$5:$I$1000,Nhap!$E$5:$E$1000,DATE(Thang!$E$4,Thang!$C$4,Loc!$O$2),Nhap!$F$5:$F$1000,Loc!A65)</f>
        <v>0</v>
      </c>
      <c r="T65" s="7">
        <f>SUMIFS(Nhap!$I$5:$I$1000,Nhap!$E$5:$E$1000,DATE(Thang!$E$4,Thang!$C$4,Loc!$P$2),Nhap!$F$5:$F$1000,Loc!A65)</f>
        <v>0</v>
      </c>
      <c r="U65" s="7">
        <f>SUMIFS(Nhap!$I$5:$I$1000,Nhap!$E$5:$E$1000,DATE(Thang!$E$4,Thang!$C$4,Loc!$Q$2),Nhap!$F$5:$F$1000,Loc!A65)</f>
        <v>0</v>
      </c>
      <c r="V65" s="7">
        <f>SUMIFS(Nhap!$I$5:$I$1000,Nhap!$E$5:$E$1000,DATE(Thang!$E$4,Thang!$C$4,Loc!$R$2),Nhap!$F$5:$F$1000,Loc!A65)</f>
        <v>0</v>
      </c>
      <c r="W65" s="7">
        <f>SUMIFS(Nhap!$I$5:$I$1000,Nhap!$E$5:$E$1000,DATE(Thang!$E$4,Thang!$C$4,Loc!$S$2),Nhap!$F$5:$F$1000,Loc!A65)</f>
        <v>0</v>
      </c>
      <c r="X65" s="7">
        <f>SUMIFS(Nhap!$I$5:$I$1000,Nhap!$E$5:$E$1000,DATE(Thang!$E$4,Thang!$C$4,Loc!$T$2),Nhap!$F$5:$F$1000,Loc!A65)</f>
        <v>0</v>
      </c>
      <c r="Y65" s="7">
        <f>SUMIFS(Nhap!$I$5:$I$1000,Nhap!$E$5:$E$1000,DATE(Thang!$E$4,Thang!$C$4,Loc!$U$2),Nhap!$F$5:$F$1000,Loc!A65)</f>
        <v>0</v>
      </c>
      <c r="Z65" s="7">
        <f>SUMIFS(Nhap!$I$5:$I$1000,Nhap!$E$5:$E$1000,DATE(Thang!$E$4,Thang!$C$4,Loc!$V$2),Nhap!$F$5:$F$1000,Loc!A65)</f>
        <v>0</v>
      </c>
      <c r="AA65" s="7">
        <f>SUMIFS(Nhap!$I$5:$I$1000,Nhap!$E$5:$E$1000,DATE(Thang!$E$4,Thang!$C$4,Loc!$W$2),Nhap!$F$5:$F$1000,Loc!A65)</f>
        <v>0</v>
      </c>
      <c r="AB65" s="7">
        <f>SUMIFS(Nhap!$I$5:$I$1000,Nhap!$E$5:$E$1000,DATE(Thang!$E$4,Thang!$C$4,Loc!$X$2),Nhap!$F$5:$F$1000,Loc!A65)</f>
        <v>0</v>
      </c>
      <c r="AC65" s="7">
        <f>SUMIFS(Nhap!$I$5:$I$1000,Nhap!$E$5:$E$1000,DATE(Thang!$E$4,Thang!$C$4,Loc!$Y$2),Nhap!$F$5:$F$1000,Loc!A65)</f>
        <v>0</v>
      </c>
      <c r="AD65" s="7">
        <f>SUMIFS(Nhap!$I$5:$I$1000,Nhap!$E$5:$E$1000,DATE(Thang!$E$4,Thang!$C$4,Loc!$Z$2),Nhap!$F$5:$F$1000,Loc!A65)</f>
        <v>0</v>
      </c>
      <c r="AE65" s="7">
        <f>SUMIFS(Nhap!$I$5:$I$1000,Nhap!$E$5:$E$1000,DATE(Thang!$E$4,Thang!$C$4,Loc!$AA$2),Nhap!$F$5:$F$1000,Loc!A65)</f>
        <v>0</v>
      </c>
      <c r="AF65" s="7">
        <f>SUMIFS(Nhap!$I$5:$I$1000,Nhap!$E$5:$E$1000,DATE(Thang!$E$4,Thang!$C$4,Loc!$AB$2),Nhap!$F$5:$F$1000,Loc!A65)</f>
        <v>0</v>
      </c>
      <c r="AG65" s="7">
        <f>SUMIFS(Nhap!$I$5:$I$1000,Nhap!$E$5:$E$1000,DATE(Thang!$E$4,Thang!$C$4,Loc!$AC$2),Nhap!$F$5:$F$1000,Loc!A65)</f>
        <v>0</v>
      </c>
      <c r="AH65" s="7">
        <f>SUMIFS(Nhap!$I$5:$I$1000,Nhap!$E$5:$E$1000,DATE(Thang!$E$4,Thang!$C$4,Loc!$AD$2),Nhap!$F$5:$F$1000,Loc!$A$5)</f>
        <v>0</v>
      </c>
      <c r="AI65" s="7">
        <f>SUMIFS(Nhap!$I$5:$I$1000,Nhap!$E$5:$E$1000,DATE(Thang!$E$4,Thang!$C$4,Loc!$AE$2),Nhap!$F$5:$F$1000,Loc!A65)</f>
        <v>0</v>
      </c>
      <c r="AJ65" s="7">
        <f>SUMIFS(Nhap!$I$5:$I$1000,Nhap!$E$5:$E$1000,DATE(Thang!$E$4,Thang!$C$4,Loc!$AF$2),Nhap!$F$5:$F$1000,Loc!A65)</f>
        <v>0</v>
      </c>
      <c r="AK65" s="7">
        <f>SUMIFS(Nhap!$I$5:$I$1000,Nhap!$E$5:$E$1000,DATE(Thang!$E$4,Thang!$C$4,Loc!$AG$2),Nhap!$F$5:$F$1000,Loc!A65)</f>
        <v>0</v>
      </c>
      <c r="AL65" s="7">
        <f>SUMIFS(Nhap!$I$5:$I$1000,Nhap!$E$5:$E$1000,DATE(Thang!$E$4,Thang!$C$4,Loc!$AH$2),Nhap!$F$5:$F$1000,Loc!A65)</f>
        <v>0</v>
      </c>
      <c r="AM65" s="7">
        <f>SUMIFS(Nhap!$I$5:$I$1000,Nhap!$E$5:$E$1000,DATE(Thang!$E$4,Thang!$C$4,Loc!$AI$2),Nhap!$F$5:$F$1000,Loc!A65)</f>
        <v>0</v>
      </c>
      <c r="AN65" s="7">
        <f>SUMIFS(Nhap!$I$5:$I$1000,Nhap!$E$5:$E$1000,DATE(Thang!$E$4,Thang!$C$4,Loc!$AJ$2),Nhap!$F$5:$F$1000,Loc!A65)</f>
        <v>0</v>
      </c>
      <c r="AO65" s="7">
        <f>SUMIFS(Xuat!$G$5:$G$1000,Xuat!$C$5:$C$1000,DATE(Thang!$E$4,Thang!$C$4,AO$2),Xuat!$D$5:$D$1000,Loc!$A65)</f>
        <v>0</v>
      </c>
      <c r="AP65" s="7">
        <f>SUMIFS(Xuat!$G$5:$G$1000,Xuat!$C$5:$C$1000,DATE(Thang!$E$4,Thang!$C$4,AP$2),Xuat!$D$5:$D$1000,Loc!$A65)</f>
        <v>0</v>
      </c>
      <c r="AQ65" s="7">
        <f>SUMIFS(Xuat!$G$5:$G$1000,Xuat!$C$5:$C$1000,DATE(Thang!$E$4,Thang!$C$4,AQ$2),Xuat!$D$5:$D$1000,Loc!$A65)</f>
        <v>0</v>
      </c>
      <c r="AR65" s="7">
        <f>SUMIFS(Xuat!$G$5:$G$1000,Xuat!$C$5:$C$1000,DATE(Thang!$E$4,Thang!$C$4,AR$2),Xuat!$D$5:$D$1000,Loc!$A65)</f>
        <v>0</v>
      </c>
      <c r="AS65" s="7">
        <f>SUMIFS(Xuat!$G$5:$G$1000,Xuat!$C$5:$C$1000,DATE(Thang!$E$4,Thang!$C$4,AS$2),Xuat!$D$5:$D$1000,Loc!$A65)</f>
        <v>0</v>
      </c>
      <c r="AT65" s="7">
        <f>SUMIFS(Xuat!$G$5:$G$1000,Xuat!$C$5:$C$1000,DATE(Thang!$E$4,Thang!$C$4,AT$2),Xuat!$D$5:$D$1000,Loc!$A65)</f>
        <v>0</v>
      </c>
      <c r="AU65" s="7">
        <f>SUMIFS(Xuat!$G$5:$G$1000,Xuat!$C$5:$C$1000,DATE(Thang!$E$4,Thang!$C$4,AU$2),Xuat!$D$5:$D$1000,Loc!$A65)</f>
        <v>0</v>
      </c>
      <c r="AV65" s="7">
        <f>SUMIFS(Xuat!$G$5:$G$1000,Xuat!$C$5:$C$1000,DATE(Thang!$E$4,Thang!$C$4,AV$2),Xuat!$D$5:$D$1000,Loc!$A65)</f>
        <v>0</v>
      </c>
      <c r="AW65" s="7">
        <f>SUMIFS(Xuat!$G$5:$G$1000,Xuat!$C$5:$C$1000,DATE(Thang!$E$4,Thang!$C$4,AW$2),Xuat!$D$5:$D$1000,Loc!$A65)</f>
        <v>0</v>
      </c>
      <c r="AX65" s="7">
        <f>SUMIFS(Xuat!$G$5:$G$1000,Xuat!$C$5:$C$1000,DATE(Thang!$E$4,Thang!$C$4,AX$2),Xuat!$D$5:$D$1000,Loc!$A65)</f>
        <v>0</v>
      </c>
      <c r="AY65" s="7">
        <f>SUMIFS(Xuat!$G$5:$G$1000,Xuat!$C$5:$C$1000,DATE(Thang!$E$4,Thang!$C$4,AY$2),Xuat!$D$5:$D$1000,Loc!$A65)</f>
        <v>0</v>
      </c>
      <c r="AZ65" s="7">
        <f>SUMIFS(Xuat!$G$5:$G$1000,Xuat!$C$5:$C$1000,DATE(Thang!$E$4,Thang!$C$4,AZ$2),Xuat!$D$5:$D$1000,Loc!$A65)</f>
        <v>0</v>
      </c>
      <c r="BA65" s="7">
        <f>SUMIFS(Xuat!$G$5:$G$1000,Xuat!$C$5:$C$1000,DATE(Thang!$E$4,Thang!$C$4,BA$2),Xuat!$D$5:$D$1000,Loc!$A65)</f>
        <v>0</v>
      </c>
      <c r="BB65" s="7">
        <f>SUMIFS(Xuat!$G$5:$G$1000,Xuat!$C$5:$C$1000,DATE(Thang!$E$4,Thang!$C$4,BB$2),Xuat!$D$5:$D$1000,Loc!$A65)</f>
        <v>0</v>
      </c>
      <c r="BC65" s="7">
        <f>SUMIFS(Xuat!$G$5:$G$1000,Xuat!$C$5:$C$1000,DATE(Thang!$E$4,Thang!$C$4,BC$2),Xuat!$D$5:$D$1000,Loc!$A65)</f>
        <v>0</v>
      </c>
      <c r="BD65" s="7">
        <f>SUMIFS(Xuat!$G$5:$G$1000,Xuat!$C$5:$C$1000,DATE(Thang!$E$4,Thang!$C$4,BD$2),Xuat!$D$5:$D$1000,Loc!$A65)</f>
        <v>0</v>
      </c>
      <c r="BE65" s="7">
        <f>SUMIFS(Xuat!$G$5:$G$1000,Xuat!$C$5:$C$1000,DATE(Thang!$E$4,Thang!$C$4,BE$2),Xuat!$D$5:$D$1000,Loc!$A65)</f>
        <v>0</v>
      </c>
      <c r="BF65" s="7">
        <f>SUMIFS(Xuat!$G$5:$G$1000,Xuat!$C$5:$C$1000,DATE(Thang!$E$4,Thang!$C$4,BF$2),Xuat!$D$5:$D$1000,Loc!$A65)</f>
        <v>0</v>
      </c>
      <c r="BG65" s="7">
        <f>SUMIFS(Xuat!$G$5:$G$1000,Xuat!$C$5:$C$1000,DATE(Thang!$E$4,Thang!$C$4,BG$2),Xuat!$D$5:$D$1000,Loc!$A65)</f>
        <v>0</v>
      </c>
      <c r="BH65" s="7">
        <f>SUMIFS(Xuat!$G$5:$G$1000,Xuat!$C$5:$C$1000,DATE(Thang!$E$4,Thang!$C$4,BH$2),Xuat!$D$5:$D$1000,Loc!$A65)</f>
        <v>0</v>
      </c>
      <c r="BI65" s="7">
        <f>SUMIFS(Xuat!$G$5:$G$1000,Xuat!$C$5:$C$1000,DATE(Thang!$E$4,Thang!$C$4,BI$2),Xuat!$D$5:$D$1000,Loc!$A65)</f>
        <v>0</v>
      </c>
      <c r="BJ65" s="7">
        <f>SUMIFS(Xuat!$G$5:$G$1000,Xuat!$C$5:$C$1000,DATE(Thang!$E$4,Thang!$C$4,BJ$2),Xuat!$D$5:$D$1000,Loc!$A65)</f>
        <v>0</v>
      </c>
      <c r="BK65" s="7">
        <f>SUMIFS(Xuat!$G$5:$G$1000,Xuat!$C$5:$C$1000,DATE(Thang!$E$4,Thang!$C$4,BK$2),Xuat!$D$5:$D$1000,Loc!$A65)</f>
        <v>0</v>
      </c>
      <c r="BL65" s="7">
        <f>SUMIFS(Xuat!$G$5:$G$1000,Xuat!$C$5:$C$1000,DATE(Thang!$E$4,Thang!$C$4,BL$2),Xuat!$D$5:$D$1000,Loc!$A65)</f>
        <v>0</v>
      </c>
      <c r="BM65" s="7">
        <f>SUMIFS(Xuat!$G$5:$G$1000,Xuat!$C$5:$C$1000,DATE(Thang!$E$4,Thang!$C$4,BM$2),Xuat!$D$5:$D$1000,Loc!$A65)</f>
        <v>0</v>
      </c>
      <c r="BN65" s="7">
        <f>SUMIFS(Xuat!$G$5:$G$1000,Xuat!$C$5:$C$1000,DATE(Thang!$E$4,Thang!$C$4,BN$2),Xuat!$D$5:$D$1000,Loc!$A65)</f>
        <v>0</v>
      </c>
      <c r="BO65" s="7">
        <f>SUMIFS(Xuat!$G$5:$G$1000,Xuat!$C$5:$C$1000,DATE(Thang!$E$4,Thang!$C$4,BO$2),Xuat!$D$5:$D$1000,Loc!$A65)</f>
        <v>0</v>
      </c>
      <c r="BP65" s="7">
        <f>SUMIFS(Xuat!$G$5:$G$1000,Xuat!$C$5:$C$1000,DATE(Thang!$E$4,Thang!$C$4,BP$2),Xuat!$D$5:$D$1000,Loc!$A65)</f>
        <v>0</v>
      </c>
      <c r="BQ65" s="7">
        <f>SUMIFS(Xuat!$G$5:$G$1000,Xuat!$C$5:$C$1000,DATE(Thang!$E$4,Thang!$C$4,BQ$2),Xuat!$D$5:$D$1000,Loc!$A65)</f>
        <v>0</v>
      </c>
      <c r="BR65" s="7">
        <f>SUMIFS(Xuat!$G$5:$G$1000,Xuat!$C$5:$C$1000,DATE(Thang!$E$4,Thang!$C$4,BR$2),Xuat!$D$5:$D$1000,Loc!$A65)</f>
        <v>0</v>
      </c>
      <c r="BS65" s="7">
        <f>SUMIFS(Xuat!$G$5:$G$1000,Xuat!$C$5:$C$1000,DATE(Thang!$E$4,Thang!$C$4,BS$2),Xuat!$D$5:$D$1000,Loc!$A65)</f>
        <v>0</v>
      </c>
    </row>
    <row r="66" spans="1:71" x14ac:dyDescent="0.2">
      <c r="A66" s="2">
        <f>DM!C66</f>
        <v>0</v>
      </c>
      <c r="B66" s="3">
        <f>VLOOKUP(A66,Tondau!$B$5:$F$500,3,0)</f>
        <v>0</v>
      </c>
      <c r="C66" s="3">
        <f>VLOOKUP(Tinhgiavon!A66,Tondau!$B$5:$E$500,4,0)</f>
        <v>0</v>
      </c>
      <c r="D66" s="3">
        <f t="shared" si="2"/>
        <v>0</v>
      </c>
      <c r="E66" s="3">
        <f>SUMIF(Nhap!$F$5:$F$1000,Tinhgiavon!A66,Nhap!$K$5:$K$1000)</f>
        <v>0</v>
      </c>
      <c r="F66" s="3">
        <f t="shared" si="3"/>
        <v>0</v>
      </c>
      <c r="G66" s="3">
        <f t="shared" si="4"/>
        <v>0</v>
      </c>
      <c r="H66" s="3">
        <f t="shared" si="5"/>
        <v>0</v>
      </c>
      <c r="I66" s="3">
        <f t="shared" si="6"/>
        <v>0</v>
      </c>
      <c r="J66" s="7">
        <f>SUMIFS(Nhap!$I$5:$I$1000,Nhap!$E$5:$E$1000,DATE(Thang!$E$4,Thang!$C$4,Loc!$F$2),Nhap!$F$5:$F$1000,Loc!A66)</f>
        <v>0</v>
      </c>
      <c r="K66" s="7">
        <f>SUMIFS(Nhap!$I$5:$I$1000,Nhap!$E$5:$E$1000,DATE(Thang!$E$4,Thang!$C$4,Loc!$G$2),Nhap!$F$5:$F$1000,Loc!A66)</f>
        <v>0</v>
      </c>
      <c r="L66" s="7">
        <f>SUMIFS(Nhap!$I$5:$I$1000,Nhap!$E$5:$E$1000,DATE(Thang!$E$4,Thang!$C$4,Loc!$H$2),Nhap!$F$5:$F$1000,Loc!A66)</f>
        <v>0</v>
      </c>
      <c r="M66" s="7">
        <f>SUMIFS(Nhap!$I$5:$I$1000,Nhap!$E$5:$E$1000,DATE(Thang!$E$4,Thang!$C$4,Loc!$I$2),Nhap!$F$5:$F$1000,Loc!A66)</f>
        <v>0</v>
      </c>
      <c r="N66" s="7">
        <f>SUMIFS(Nhap!$I$5:$I$1000,Nhap!$E$5:$E$1000,DATE(Thang!$E$4,Thang!$C$4,Loc!$J$2),Nhap!$F$5:$F$1000,Loc!A66)</f>
        <v>0</v>
      </c>
      <c r="O66" s="7">
        <f>SUMIFS(Nhap!$I$5:$I$1000,Nhap!$E$5:$E$1000,DATE(Thang!$E$4,Thang!$C$4,Loc!$K$2),Nhap!$F$5:$F$1000,Loc!A66)</f>
        <v>0</v>
      </c>
      <c r="P66" s="7">
        <f>SUMIFS(Nhap!$I$5:$I$1000,Nhap!$E$5:$E$1000,DATE(Thang!$E$4,Thang!$C$4,Loc!$L$2),Nhap!$F$5:$F$1000,Loc!A66)</f>
        <v>0</v>
      </c>
      <c r="Q66" s="7">
        <f>SUMIFS(Nhap!$I$5:$I$1000,Nhap!$E$5:$E$1000,DATE(Thang!$E$4,Thang!$C$4,Loc!$M$2),Nhap!$F$5:$F$1000,Loc!A66)</f>
        <v>0</v>
      </c>
      <c r="R66" s="7">
        <f>SUMIFS(Nhap!$I$5:$I$1000,Nhap!$E$5:$E$1000,DATE(Thang!$E$4,Thang!$C$4,Loc!$N$2),Nhap!$F$5:$F$1000,Loc!A66)</f>
        <v>0</v>
      </c>
      <c r="S66" s="7">
        <f>SUMIFS(Nhap!$I$5:$I$1000,Nhap!$E$5:$E$1000,DATE(Thang!$E$4,Thang!$C$4,Loc!$O$2),Nhap!$F$5:$F$1000,Loc!A66)</f>
        <v>0</v>
      </c>
      <c r="T66" s="7">
        <f>SUMIFS(Nhap!$I$5:$I$1000,Nhap!$E$5:$E$1000,DATE(Thang!$E$4,Thang!$C$4,Loc!$P$2),Nhap!$F$5:$F$1000,Loc!A66)</f>
        <v>0</v>
      </c>
      <c r="U66" s="7">
        <f>SUMIFS(Nhap!$I$5:$I$1000,Nhap!$E$5:$E$1000,DATE(Thang!$E$4,Thang!$C$4,Loc!$Q$2),Nhap!$F$5:$F$1000,Loc!A66)</f>
        <v>0</v>
      </c>
      <c r="V66" s="7">
        <f>SUMIFS(Nhap!$I$5:$I$1000,Nhap!$E$5:$E$1000,DATE(Thang!$E$4,Thang!$C$4,Loc!$R$2),Nhap!$F$5:$F$1000,Loc!A66)</f>
        <v>0</v>
      </c>
      <c r="W66" s="7">
        <f>SUMIFS(Nhap!$I$5:$I$1000,Nhap!$E$5:$E$1000,DATE(Thang!$E$4,Thang!$C$4,Loc!$S$2),Nhap!$F$5:$F$1000,Loc!A66)</f>
        <v>0</v>
      </c>
      <c r="X66" s="7">
        <f>SUMIFS(Nhap!$I$5:$I$1000,Nhap!$E$5:$E$1000,DATE(Thang!$E$4,Thang!$C$4,Loc!$T$2),Nhap!$F$5:$F$1000,Loc!A66)</f>
        <v>0</v>
      </c>
      <c r="Y66" s="7">
        <f>SUMIFS(Nhap!$I$5:$I$1000,Nhap!$E$5:$E$1000,DATE(Thang!$E$4,Thang!$C$4,Loc!$U$2),Nhap!$F$5:$F$1000,Loc!A66)</f>
        <v>0</v>
      </c>
      <c r="Z66" s="7">
        <f>SUMIFS(Nhap!$I$5:$I$1000,Nhap!$E$5:$E$1000,DATE(Thang!$E$4,Thang!$C$4,Loc!$V$2),Nhap!$F$5:$F$1000,Loc!A66)</f>
        <v>0</v>
      </c>
      <c r="AA66" s="7">
        <f>SUMIFS(Nhap!$I$5:$I$1000,Nhap!$E$5:$E$1000,DATE(Thang!$E$4,Thang!$C$4,Loc!$W$2),Nhap!$F$5:$F$1000,Loc!A66)</f>
        <v>0</v>
      </c>
      <c r="AB66" s="7">
        <f>SUMIFS(Nhap!$I$5:$I$1000,Nhap!$E$5:$E$1000,DATE(Thang!$E$4,Thang!$C$4,Loc!$X$2),Nhap!$F$5:$F$1000,Loc!A66)</f>
        <v>0</v>
      </c>
      <c r="AC66" s="7">
        <f>SUMIFS(Nhap!$I$5:$I$1000,Nhap!$E$5:$E$1000,DATE(Thang!$E$4,Thang!$C$4,Loc!$Y$2),Nhap!$F$5:$F$1000,Loc!A66)</f>
        <v>0</v>
      </c>
      <c r="AD66" s="7">
        <f>SUMIFS(Nhap!$I$5:$I$1000,Nhap!$E$5:$E$1000,DATE(Thang!$E$4,Thang!$C$4,Loc!$Z$2),Nhap!$F$5:$F$1000,Loc!A66)</f>
        <v>0</v>
      </c>
      <c r="AE66" s="7">
        <f>SUMIFS(Nhap!$I$5:$I$1000,Nhap!$E$5:$E$1000,DATE(Thang!$E$4,Thang!$C$4,Loc!$AA$2),Nhap!$F$5:$F$1000,Loc!A66)</f>
        <v>0</v>
      </c>
      <c r="AF66" s="7">
        <f>SUMIFS(Nhap!$I$5:$I$1000,Nhap!$E$5:$E$1000,DATE(Thang!$E$4,Thang!$C$4,Loc!$AB$2),Nhap!$F$5:$F$1000,Loc!A66)</f>
        <v>0</v>
      </c>
      <c r="AG66" s="7">
        <f>SUMIFS(Nhap!$I$5:$I$1000,Nhap!$E$5:$E$1000,DATE(Thang!$E$4,Thang!$C$4,Loc!$AC$2),Nhap!$F$5:$F$1000,Loc!A66)</f>
        <v>0</v>
      </c>
      <c r="AH66" s="7">
        <f>SUMIFS(Nhap!$I$5:$I$1000,Nhap!$E$5:$E$1000,DATE(Thang!$E$4,Thang!$C$4,Loc!$AD$2),Nhap!$F$5:$F$1000,Loc!$A$5)</f>
        <v>0</v>
      </c>
      <c r="AI66" s="7">
        <f>SUMIFS(Nhap!$I$5:$I$1000,Nhap!$E$5:$E$1000,DATE(Thang!$E$4,Thang!$C$4,Loc!$AE$2),Nhap!$F$5:$F$1000,Loc!A66)</f>
        <v>0</v>
      </c>
      <c r="AJ66" s="7">
        <f>SUMIFS(Nhap!$I$5:$I$1000,Nhap!$E$5:$E$1000,DATE(Thang!$E$4,Thang!$C$4,Loc!$AF$2),Nhap!$F$5:$F$1000,Loc!A66)</f>
        <v>0</v>
      </c>
      <c r="AK66" s="7">
        <f>SUMIFS(Nhap!$I$5:$I$1000,Nhap!$E$5:$E$1000,DATE(Thang!$E$4,Thang!$C$4,Loc!$AG$2),Nhap!$F$5:$F$1000,Loc!A66)</f>
        <v>0</v>
      </c>
      <c r="AL66" s="7">
        <f>SUMIFS(Nhap!$I$5:$I$1000,Nhap!$E$5:$E$1000,DATE(Thang!$E$4,Thang!$C$4,Loc!$AH$2),Nhap!$F$5:$F$1000,Loc!A66)</f>
        <v>0</v>
      </c>
      <c r="AM66" s="7">
        <f>SUMIFS(Nhap!$I$5:$I$1000,Nhap!$E$5:$E$1000,DATE(Thang!$E$4,Thang!$C$4,Loc!$AI$2),Nhap!$F$5:$F$1000,Loc!A66)</f>
        <v>0</v>
      </c>
      <c r="AN66" s="7">
        <f>SUMIFS(Nhap!$I$5:$I$1000,Nhap!$E$5:$E$1000,DATE(Thang!$E$4,Thang!$C$4,Loc!$AJ$2),Nhap!$F$5:$F$1000,Loc!A66)</f>
        <v>0</v>
      </c>
      <c r="AO66" s="7">
        <f>SUMIFS(Xuat!$G$5:$G$1000,Xuat!$C$5:$C$1000,DATE(Thang!$E$4,Thang!$C$4,AO$2),Xuat!$D$5:$D$1000,Loc!$A66)</f>
        <v>0</v>
      </c>
      <c r="AP66" s="7">
        <f>SUMIFS(Xuat!$G$5:$G$1000,Xuat!$C$5:$C$1000,DATE(Thang!$E$4,Thang!$C$4,AP$2),Xuat!$D$5:$D$1000,Loc!$A66)</f>
        <v>0</v>
      </c>
      <c r="AQ66" s="7">
        <f>SUMIFS(Xuat!$G$5:$G$1000,Xuat!$C$5:$C$1000,DATE(Thang!$E$4,Thang!$C$4,AQ$2),Xuat!$D$5:$D$1000,Loc!$A66)</f>
        <v>0</v>
      </c>
      <c r="AR66" s="7">
        <f>SUMIFS(Xuat!$G$5:$G$1000,Xuat!$C$5:$C$1000,DATE(Thang!$E$4,Thang!$C$4,AR$2),Xuat!$D$5:$D$1000,Loc!$A66)</f>
        <v>0</v>
      </c>
      <c r="AS66" s="7">
        <f>SUMIFS(Xuat!$G$5:$G$1000,Xuat!$C$5:$C$1000,DATE(Thang!$E$4,Thang!$C$4,AS$2),Xuat!$D$5:$D$1000,Loc!$A66)</f>
        <v>0</v>
      </c>
      <c r="AT66" s="7">
        <f>SUMIFS(Xuat!$G$5:$G$1000,Xuat!$C$5:$C$1000,DATE(Thang!$E$4,Thang!$C$4,AT$2),Xuat!$D$5:$D$1000,Loc!$A66)</f>
        <v>0</v>
      </c>
      <c r="AU66" s="7">
        <f>SUMIFS(Xuat!$G$5:$G$1000,Xuat!$C$5:$C$1000,DATE(Thang!$E$4,Thang!$C$4,AU$2),Xuat!$D$5:$D$1000,Loc!$A66)</f>
        <v>0</v>
      </c>
      <c r="AV66" s="7">
        <f>SUMIFS(Xuat!$G$5:$G$1000,Xuat!$C$5:$C$1000,DATE(Thang!$E$4,Thang!$C$4,AV$2),Xuat!$D$5:$D$1000,Loc!$A66)</f>
        <v>0</v>
      </c>
      <c r="AW66" s="7">
        <f>SUMIFS(Xuat!$G$5:$G$1000,Xuat!$C$5:$C$1000,DATE(Thang!$E$4,Thang!$C$4,AW$2),Xuat!$D$5:$D$1000,Loc!$A66)</f>
        <v>0</v>
      </c>
      <c r="AX66" s="7">
        <f>SUMIFS(Xuat!$G$5:$G$1000,Xuat!$C$5:$C$1000,DATE(Thang!$E$4,Thang!$C$4,AX$2),Xuat!$D$5:$D$1000,Loc!$A66)</f>
        <v>0</v>
      </c>
      <c r="AY66" s="7">
        <f>SUMIFS(Xuat!$G$5:$G$1000,Xuat!$C$5:$C$1000,DATE(Thang!$E$4,Thang!$C$4,AY$2),Xuat!$D$5:$D$1000,Loc!$A66)</f>
        <v>0</v>
      </c>
      <c r="AZ66" s="7">
        <f>SUMIFS(Xuat!$G$5:$G$1000,Xuat!$C$5:$C$1000,DATE(Thang!$E$4,Thang!$C$4,AZ$2),Xuat!$D$5:$D$1000,Loc!$A66)</f>
        <v>0</v>
      </c>
      <c r="BA66" s="7">
        <f>SUMIFS(Xuat!$G$5:$G$1000,Xuat!$C$5:$C$1000,DATE(Thang!$E$4,Thang!$C$4,BA$2),Xuat!$D$5:$D$1000,Loc!$A66)</f>
        <v>0</v>
      </c>
      <c r="BB66" s="7">
        <f>SUMIFS(Xuat!$G$5:$G$1000,Xuat!$C$5:$C$1000,DATE(Thang!$E$4,Thang!$C$4,BB$2),Xuat!$D$5:$D$1000,Loc!$A66)</f>
        <v>0</v>
      </c>
      <c r="BC66" s="7">
        <f>SUMIFS(Xuat!$G$5:$G$1000,Xuat!$C$5:$C$1000,DATE(Thang!$E$4,Thang!$C$4,BC$2),Xuat!$D$5:$D$1000,Loc!$A66)</f>
        <v>0</v>
      </c>
      <c r="BD66" s="7">
        <f>SUMIFS(Xuat!$G$5:$G$1000,Xuat!$C$5:$C$1000,DATE(Thang!$E$4,Thang!$C$4,BD$2),Xuat!$D$5:$D$1000,Loc!$A66)</f>
        <v>0</v>
      </c>
      <c r="BE66" s="7">
        <f>SUMIFS(Xuat!$G$5:$G$1000,Xuat!$C$5:$C$1000,DATE(Thang!$E$4,Thang!$C$4,BE$2),Xuat!$D$5:$D$1000,Loc!$A66)</f>
        <v>0</v>
      </c>
      <c r="BF66" s="7">
        <f>SUMIFS(Xuat!$G$5:$G$1000,Xuat!$C$5:$C$1000,DATE(Thang!$E$4,Thang!$C$4,BF$2),Xuat!$D$5:$D$1000,Loc!$A66)</f>
        <v>0</v>
      </c>
      <c r="BG66" s="7">
        <f>SUMIFS(Xuat!$G$5:$G$1000,Xuat!$C$5:$C$1000,DATE(Thang!$E$4,Thang!$C$4,BG$2),Xuat!$D$5:$D$1000,Loc!$A66)</f>
        <v>0</v>
      </c>
      <c r="BH66" s="7">
        <f>SUMIFS(Xuat!$G$5:$G$1000,Xuat!$C$5:$C$1000,DATE(Thang!$E$4,Thang!$C$4,BH$2),Xuat!$D$5:$D$1000,Loc!$A66)</f>
        <v>0</v>
      </c>
      <c r="BI66" s="7">
        <f>SUMIFS(Xuat!$G$5:$G$1000,Xuat!$C$5:$C$1000,DATE(Thang!$E$4,Thang!$C$4,BI$2),Xuat!$D$5:$D$1000,Loc!$A66)</f>
        <v>0</v>
      </c>
      <c r="BJ66" s="7">
        <f>SUMIFS(Xuat!$G$5:$G$1000,Xuat!$C$5:$C$1000,DATE(Thang!$E$4,Thang!$C$4,BJ$2),Xuat!$D$5:$D$1000,Loc!$A66)</f>
        <v>0</v>
      </c>
      <c r="BK66" s="7">
        <f>SUMIFS(Xuat!$G$5:$G$1000,Xuat!$C$5:$C$1000,DATE(Thang!$E$4,Thang!$C$4,BK$2),Xuat!$D$5:$D$1000,Loc!$A66)</f>
        <v>0</v>
      </c>
      <c r="BL66" s="7">
        <f>SUMIFS(Xuat!$G$5:$G$1000,Xuat!$C$5:$C$1000,DATE(Thang!$E$4,Thang!$C$4,BL$2),Xuat!$D$5:$D$1000,Loc!$A66)</f>
        <v>0</v>
      </c>
      <c r="BM66" s="7">
        <f>SUMIFS(Xuat!$G$5:$G$1000,Xuat!$C$5:$C$1000,DATE(Thang!$E$4,Thang!$C$4,BM$2),Xuat!$D$5:$D$1000,Loc!$A66)</f>
        <v>0</v>
      </c>
      <c r="BN66" s="7">
        <f>SUMIFS(Xuat!$G$5:$G$1000,Xuat!$C$5:$C$1000,DATE(Thang!$E$4,Thang!$C$4,BN$2),Xuat!$D$5:$D$1000,Loc!$A66)</f>
        <v>0</v>
      </c>
      <c r="BO66" s="7">
        <f>SUMIFS(Xuat!$G$5:$G$1000,Xuat!$C$5:$C$1000,DATE(Thang!$E$4,Thang!$C$4,BO$2),Xuat!$D$5:$D$1000,Loc!$A66)</f>
        <v>0</v>
      </c>
      <c r="BP66" s="7">
        <f>SUMIFS(Xuat!$G$5:$G$1000,Xuat!$C$5:$C$1000,DATE(Thang!$E$4,Thang!$C$4,BP$2),Xuat!$D$5:$D$1000,Loc!$A66)</f>
        <v>0</v>
      </c>
      <c r="BQ66" s="7">
        <f>SUMIFS(Xuat!$G$5:$G$1000,Xuat!$C$5:$C$1000,DATE(Thang!$E$4,Thang!$C$4,BQ$2),Xuat!$D$5:$D$1000,Loc!$A66)</f>
        <v>0</v>
      </c>
      <c r="BR66" s="7">
        <f>SUMIFS(Xuat!$G$5:$G$1000,Xuat!$C$5:$C$1000,DATE(Thang!$E$4,Thang!$C$4,BR$2),Xuat!$D$5:$D$1000,Loc!$A66)</f>
        <v>0</v>
      </c>
      <c r="BS66" s="7">
        <f>SUMIFS(Xuat!$G$5:$G$1000,Xuat!$C$5:$C$1000,DATE(Thang!$E$4,Thang!$C$4,BS$2),Xuat!$D$5:$D$1000,Loc!$A66)</f>
        <v>0</v>
      </c>
    </row>
    <row r="67" spans="1:71" x14ac:dyDescent="0.2">
      <c r="A67" s="2">
        <f>DM!C67</f>
        <v>0</v>
      </c>
      <c r="B67" s="3">
        <f>VLOOKUP(A67,Tondau!$B$5:$F$500,3,0)</f>
        <v>0</v>
      </c>
      <c r="C67" s="3">
        <f>VLOOKUP(Tinhgiavon!A67,Tondau!$B$5:$E$500,4,0)</f>
        <v>0</v>
      </c>
      <c r="D67" s="3">
        <f t="shared" si="2"/>
        <v>0</v>
      </c>
      <c r="E67" s="3">
        <f>SUMIF(Nhap!$F$5:$F$1000,Tinhgiavon!A67,Nhap!$K$5:$K$1000)</f>
        <v>0</v>
      </c>
      <c r="F67" s="3">
        <f t="shared" si="3"/>
        <v>0</v>
      </c>
      <c r="G67" s="3">
        <f t="shared" si="4"/>
        <v>0</v>
      </c>
      <c r="H67" s="3">
        <f t="shared" si="5"/>
        <v>0</v>
      </c>
      <c r="I67" s="3">
        <f t="shared" si="6"/>
        <v>0</v>
      </c>
      <c r="J67" s="7">
        <f>SUMIFS(Nhap!$I$5:$I$1000,Nhap!$E$5:$E$1000,DATE(Thang!$E$4,Thang!$C$4,Loc!$F$2),Nhap!$F$5:$F$1000,Loc!A67)</f>
        <v>0</v>
      </c>
      <c r="K67" s="7">
        <f>SUMIFS(Nhap!$I$5:$I$1000,Nhap!$E$5:$E$1000,DATE(Thang!$E$4,Thang!$C$4,Loc!$G$2),Nhap!$F$5:$F$1000,Loc!A67)</f>
        <v>0</v>
      </c>
      <c r="L67" s="7">
        <f>SUMIFS(Nhap!$I$5:$I$1000,Nhap!$E$5:$E$1000,DATE(Thang!$E$4,Thang!$C$4,Loc!$H$2),Nhap!$F$5:$F$1000,Loc!A67)</f>
        <v>0</v>
      </c>
      <c r="M67" s="7">
        <f>SUMIFS(Nhap!$I$5:$I$1000,Nhap!$E$5:$E$1000,DATE(Thang!$E$4,Thang!$C$4,Loc!$I$2),Nhap!$F$5:$F$1000,Loc!A67)</f>
        <v>0</v>
      </c>
      <c r="N67" s="7">
        <f>SUMIFS(Nhap!$I$5:$I$1000,Nhap!$E$5:$E$1000,DATE(Thang!$E$4,Thang!$C$4,Loc!$J$2),Nhap!$F$5:$F$1000,Loc!A67)</f>
        <v>0</v>
      </c>
      <c r="O67" s="7">
        <f>SUMIFS(Nhap!$I$5:$I$1000,Nhap!$E$5:$E$1000,DATE(Thang!$E$4,Thang!$C$4,Loc!$K$2),Nhap!$F$5:$F$1000,Loc!A67)</f>
        <v>0</v>
      </c>
      <c r="P67" s="7">
        <f>SUMIFS(Nhap!$I$5:$I$1000,Nhap!$E$5:$E$1000,DATE(Thang!$E$4,Thang!$C$4,Loc!$L$2),Nhap!$F$5:$F$1000,Loc!A67)</f>
        <v>0</v>
      </c>
      <c r="Q67" s="7">
        <f>SUMIFS(Nhap!$I$5:$I$1000,Nhap!$E$5:$E$1000,DATE(Thang!$E$4,Thang!$C$4,Loc!$M$2),Nhap!$F$5:$F$1000,Loc!A67)</f>
        <v>0</v>
      </c>
      <c r="R67" s="7">
        <f>SUMIFS(Nhap!$I$5:$I$1000,Nhap!$E$5:$E$1000,DATE(Thang!$E$4,Thang!$C$4,Loc!$N$2),Nhap!$F$5:$F$1000,Loc!A67)</f>
        <v>0</v>
      </c>
      <c r="S67" s="7">
        <f>SUMIFS(Nhap!$I$5:$I$1000,Nhap!$E$5:$E$1000,DATE(Thang!$E$4,Thang!$C$4,Loc!$O$2),Nhap!$F$5:$F$1000,Loc!A67)</f>
        <v>0</v>
      </c>
      <c r="T67" s="7">
        <f>SUMIFS(Nhap!$I$5:$I$1000,Nhap!$E$5:$E$1000,DATE(Thang!$E$4,Thang!$C$4,Loc!$P$2),Nhap!$F$5:$F$1000,Loc!A67)</f>
        <v>0</v>
      </c>
      <c r="U67" s="7">
        <f>SUMIFS(Nhap!$I$5:$I$1000,Nhap!$E$5:$E$1000,DATE(Thang!$E$4,Thang!$C$4,Loc!$Q$2),Nhap!$F$5:$F$1000,Loc!A67)</f>
        <v>0</v>
      </c>
      <c r="V67" s="7">
        <f>SUMIFS(Nhap!$I$5:$I$1000,Nhap!$E$5:$E$1000,DATE(Thang!$E$4,Thang!$C$4,Loc!$R$2),Nhap!$F$5:$F$1000,Loc!A67)</f>
        <v>0</v>
      </c>
      <c r="W67" s="7">
        <f>SUMIFS(Nhap!$I$5:$I$1000,Nhap!$E$5:$E$1000,DATE(Thang!$E$4,Thang!$C$4,Loc!$S$2),Nhap!$F$5:$F$1000,Loc!A67)</f>
        <v>0</v>
      </c>
      <c r="X67" s="7">
        <f>SUMIFS(Nhap!$I$5:$I$1000,Nhap!$E$5:$E$1000,DATE(Thang!$E$4,Thang!$C$4,Loc!$T$2),Nhap!$F$5:$F$1000,Loc!A67)</f>
        <v>0</v>
      </c>
      <c r="Y67" s="7">
        <f>SUMIFS(Nhap!$I$5:$I$1000,Nhap!$E$5:$E$1000,DATE(Thang!$E$4,Thang!$C$4,Loc!$U$2),Nhap!$F$5:$F$1000,Loc!A67)</f>
        <v>0</v>
      </c>
      <c r="Z67" s="7">
        <f>SUMIFS(Nhap!$I$5:$I$1000,Nhap!$E$5:$E$1000,DATE(Thang!$E$4,Thang!$C$4,Loc!$V$2),Nhap!$F$5:$F$1000,Loc!A67)</f>
        <v>0</v>
      </c>
      <c r="AA67" s="7">
        <f>SUMIFS(Nhap!$I$5:$I$1000,Nhap!$E$5:$E$1000,DATE(Thang!$E$4,Thang!$C$4,Loc!$W$2),Nhap!$F$5:$F$1000,Loc!A67)</f>
        <v>0</v>
      </c>
      <c r="AB67" s="7">
        <f>SUMIFS(Nhap!$I$5:$I$1000,Nhap!$E$5:$E$1000,DATE(Thang!$E$4,Thang!$C$4,Loc!$X$2),Nhap!$F$5:$F$1000,Loc!A67)</f>
        <v>0</v>
      </c>
      <c r="AC67" s="7">
        <f>SUMIFS(Nhap!$I$5:$I$1000,Nhap!$E$5:$E$1000,DATE(Thang!$E$4,Thang!$C$4,Loc!$Y$2),Nhap!$F$5:$F$1000,Loc!A67)</f>
        <v>0</v>
      </c>
      <c r="AD67" s="7">
        <f>SUMIFS(Nhap!$I$5:$I$1000,Nhap!$E$5:$E$1000,DATE(Thang!$E$4,Thang!$C$4,Loc!$Z$2),Nhap!$F$5:$F$1000,Loc!A67)</f>
        <v>0</v>
      </c>
      <c r="AE67" s="7">
        <f>SUMIFS(Nhap!$I$5:$I$1000,Nhap!$E$5:$E$1000,DATE(Thang!$E$4,Thang!$C$4,Loc!$AA$2),Nhap!$F$5:$F$1000,Loc!A67)</f>
        <v>0</v>
      </c>
      <c r="AF67" s="7">
        <f>SUMIFS(Nhap!$I$5:$I$1000,Nhap!$E$5:$E$1000,DATE(Thang!$E$4,Thang!$C$4,Loc!$AB$2),Nhap!$F$5:$F$1000,Loc!A67)</f>
        <v>0</v>
      </c>
      <c r="AG67" s="7">
        <f>SUMIFS(Nhap!$I$5:$I$1000,Nhap!$E$5:$E$1000,DATE(Thang!$E$4,Thang!$C$4,Loc!$AC$2),Nhap!$F$5:$F$1000,Loc!A67)</f>
        <v>0</v>
      </c>
      <c r="AH67" s="7">
        <f>SUMIFS(Nhap!$I$5:$I$1000,Nhap!$E$5:$E$1000,DATE(Thang!$E$4,Thang!$C$4,Loc!$AD$2),Nhap!$F$5:$F$1000,Loc!$A$5)</f>
        <v>0</v>
      </c>
      <c r="AI67" s="7">
        <f>SUMIFS(Nhap!$I$5:$I$1000,Nhap!$E$5:$E$1000,DATE(Thang!$E$4,Thang!$C$4,Loc!$AE$2),Nhap!$F$5:$F$1000,Loc!A67)</f>
        <v>0</v>
      </c>
      <c r="AJ67" s="7">
        <f>SUMIFS(Nhap!$I$5:$I$1000,Nhap!$E$5:$E$1000,DATE(Thang!$E$4,Thang!$C$4,Loc!$AF$2),Nhap!$F$5:$F$1000,Loc!A67)</f>
        <v>0</v>
      </c>
      <c r="AK67" s="7">
        <f>SUMIFS(Nhap!$I$5:$I$1000,Nhap!$E$5:$E$1000,DATE(Thang!$E$4,Thang!$C$4,Loc!$AG$2),Nhap!$F$5:$F$1000,Loc!A67)</f>
        <v>0</v>
      </c>
      <c r="AL67" s="7">
        <f>SUMIFS(Nhap!$I$5:$I$1000,Nhap!$E$5:$E$1000,DATE(Thang!$E$4,Thang!$C$4,Loc!$AH$2),Nhap!$F$5:$F$1000,Loc!A67)</f>
        <v>0</v>
      </c>
      <c r="AM67" s="7">
        <f>SUMIFS(Nhap!$I$5:$I$1000,Nhap!$E$5:$E$1000,DATE(Thang!$E$4,Thang!$C$4,Loc!$AI$2),Nhap!$F$5:$F$1000,Loc!A67)</f>
        <v>0</v>
      </c>
      <c r="AN67" s="7">
        <f>SUMIFS(Nhap!$I$5:$I$1000,Nhap!$E$5:$E$1000,DATE(Thang!$E$4,Thang!$C$4,Loc!$AJ$2),Nhap!$F$5:$F$1000,Loc!A67)</f>
        <v>0</v>
      </c>
      <c r="AO67" s="7">
        <f>SUMIFS(Xuat!$G$5:$G$1000,Xuat!$C$5:$C$1000,DATE(Thang!$E$4,Thang!$C$4,AO$2),Xuat!$D$5:$D$1000,Loc!$A67)</f>
        <v>0</v>
      </c>
      <c r="AP67" s="7">
        <f>SUMIFS(Xuat!$G$5:$G$1000,Xuat!$C$5:$C$1000,DATE(Thang!$E$4,Thang!$C$4,AP$2),Xuat!$D$5:$D$1000,Loc!$A67)</f>
        <v>0</v>
      </c>
      <c r="AQ67" s="7">
        <f>SUMIFS(Xuat!$G$5:$G$1000,Xuat!$C$5:$C$1000,DATE(Thang!$E$4,Thang!$C$4,AQ$2),Xuat!$D$5:$D$1000,Loc!$A67)</f>
        <v>0</v>
      </c>
      <c r="AR67" s="7">
        <f>SUMIFS(Xuat!$G$5:$G$1000,Xuat!$C$5:$C$1000,DATE(Thang!$E$4,Thang!$C$4,AR$2),Xuat!$D$5:$D$1000,Loc!$A67)</f>
        <v>0</v>
      </c>
      <c r="AS67" s="7">
        <f>SUMIFS(Xuat!$G$5:$G$1000,Xuat!$C$5:$C$1000,DATE(Thang!$E$4,Thang!$C$4,AS$2),Xuat!$D$5:$D$1000,Loc!$A67)</f>
        <v>0</v>
      </c>
      <c r="AT67" s="7">
        <f>SUMIFS(Xuat!$G$5:$G$1000,Xuat!$C$5:$C$1000,DATE(Thang!$E$4,Thang!$C$4,AT$2),Xuat!$D$5:$D$1000,Loc!$A67)</f>
        <v>0</v>
      </c>
      <c r="AU67" s="7">
        <f>SUMIFS(Xuat!$G$5:$G$1000,Xuat!$C$5:$C$1000,DATE(Thang!$E$4,Thang!$C$4,AU$2),Xuat!$D$5:$D$1000,Loc!$A67)</f>
        <v>0</v>
      </c>
      <c r="AV67" s="7">
        <f>SUMIFS(Xuat!$G$5:$G$1000,Xuat!$C$5:$C$1000,DATE(Thang!$E$4,Thang!$C$4,AV$2),Xuat!$D$5:$D$1000,Loc!$A67)</f>
        <v>0</v>
      </c>
      <c r="AW67" s="7">
        <f>SUMIFS(Xuat!$G$5:$G$1000,Xuat!$C$5:$C$1000,DATE(Thang!$E$4,Thang!$C$4,AW$2),Xuat!$D$5:$D$1000,Loc!$A67)</f>
        <v>0</v>
      </c>
      <c r="AX67" s="7">
        <f>SUMIFS(Xuat!$G$5:$G$1000,Xuat!$C$5:$C$1000,DATE(Thang!$E$4,Thang!$C$4,AX$2),Xuat!$D$5:$D$1000,Loc!$A67)</f>
        <v>0</v>
      </c>
      <c r="AY67" s="7">
        <f>SUMIFS(Xuat!$G$5:$G$1000,Xuat!$C$5:$C$1000,DATE(Thang!$E$4,Thang!$C$4,AY$2),Xuat!$D$5:$D$1000,Loc!$A67)</f>
        <v>0</v>
      </c>
      <c r="AZ67" s="7">
        <f>SUMIFS(Xuat!$G$5:$G$1000,Xuat!$C$5:$C$1000,DATE(Thang!$E$4,Thang!$C$4,AZ$2),Xuat!$D$5:$D$1000,Loc!$A67)</f>
        <v>0</v>
      </c>
      <c r="BA67" s="7">
        <f>SUMIFS(Xuat!$G$5:$G$1000,Xuat!$C$5:$C$1000,DATE(Thang!$E$4,Thang!$C$4,BA$2),Xuat!$D$5:$D$1000,Loc!$A67)</f>
        <v>0</v>
      </c>
      <c r="BB67" s="7">
        <f>SUMIFS(Xuat!$G$5:$G$1000,Xuat!$C$5:$C$1000,DATE(Thang!$E$4,Thang!$C$4,BB$2),Xuat!$D$5:$D$1000,Loc!$A67)</f>
        <v>0</v>
      </c>
      <c r="BC67" s="7">
        <f>SUMIFS(Xuat!$G$5:$G$1000,Xuat!$C$5:$C$1000,DATE(Thang!$E$4,Thang!$C$4,BC$2),Xuat!$D$5:$D$1000,Loc!$A67)</f>
        <v>0</v>
      </c>
      <c r="BD67" s="7">
        <f>SUMIFS(Xuat!$G$5:$G$1000,Xuat!$C$5:$C$1000,DATE(Thang!$E$4,Thang!$C$4,BD$2),Xuat!$D$5:$D$1000,Loc!$A67)</f>
        <v>0</v>
      </c>
      <c r="BE67" s="7">
        <f>SUMIFS(Xuat!$G$5:$G$1000,Xuat!$C$5:$C$1000,DATE(Thang!$E$4,Thang!$C$4,BE$2),Xuat!$D$5:$D$1000,Loc!$A67)</f>
        <v>0</v>
      </c>
      <c r="BF67" s="7">
        <f>SUMIFS(Xuat!$G$5:$G$1000,Xuat!$C$5:$C$1000,DATE(Thang!$E$4,Thang!$C$4,BF$2),Xuat!$D$5:$D$1000,Loc!$A67)</f>
        <v>0</v>
      </c>
      <c r="BG67" s="7">
        <f>SUMIFS(Xuat!$G$5:$G$1000,Xuat!$C$5:$C$1000,DATE(Thang!$E$4,Thang!$C$4,BG$2),Xuat!$D$5:$D$1000,Loc!$A67)</f>
        <v>0</v>
      </c>
      <c r="BH67" s="7">
        <f>SUMIFS(Xuat!$G$5:$G$1000,Xuat!$C$5:$C$1000,DATE(Thang!$E$4,Thang!$C$4,BH$2),Xuat!$D$5:$D$1000,Loc!$A67)</f>
        <v>0</v>
      </c>
      <c r="BI67" s="7">
        <f>SUMIFS(Xuat!$G$5:$G$1000,Xuat!$C$5:$C$1000,DATE(Thang!$E$4,Thang!$C$4,BI$2),Xuat!$D$5:$D$1000,Loc!$A67)</f>
        <v>0</v>
      </c>
      <c r="BJ67" s="7">
        <f>SUMIFS(Xuat!$G$5:$G$1000,Xuat!$C$5:$C$1000,DATE(Thang!$E$4,Thang!$C$4,BJ$2),Xuat!$D$5:$D$1000,Loc!$A67)</f>
        <v>0</v>
      </c>
      <c r="BK67" s="7">
        <f>SUMIFS(Xuat!$G$5:$G$1000,Xuat!$C$5:$C$1000,DATE(Thang!$E$4,Thang!$C$4,BK$2),Xuat!$D$5:$D$1000,Loc!$A67)</f>
        <v>0</v>
      </c>
      <c r="BL67" s="7">
        <f>SUMIFS(Xuat!$G$5:$G$1000,Xuat!$C$5:$C$1000,DATE(Thang!$E$4,Thang!$C$4,BL$2),Xuat!$D$5:$D$1000,Loc!$A67)</f>
        <v>0</v>
      </c>
      <c r="BM67" s="7">
        <f>SUMIFS(Xuat!$G$5:$G$1000,Xuat!$C$5:$C$1000,DATE(Thang!$E$4,Thang!$C$4,BM$2),Xuat!$D$5:$D$1000,Loc!$A67)</f>
        <v>0</v>
      </c>
      <c r="BN67" s="7">
        <f>SUMIFS(Xuat!$G$5:$G$1000,Xuat!$C$5:$C$1000,DATE(Thang!$E$4,Thang!$C$4,BN$2),Xuat!$D$5:$D$1000,Loc!$A67)</f>
        <v>0</v>
      </c>
      <c r="BO67" s="7">
        <f>SUMIFS(Xuat!$G$5:$G$1000,Xuat!$C$5:$C$1000,DATE(Thang!$E$4,Thang!$C$4,BO$2),Xuat!$D$5:$D$1000,Loc!$A67)</f>
        <v>0</v>
      </c>
      <c r="BP67" s="7">
        <f>SUMIFS(Xuat!$G$5:$G$1000,Xuat!$C$5:$C$1000,DATE(Thang!$E$4,Thang!$C$4,BP$2),Xuat!$D$5:$D$1000,Loc!$A67)</f>
        <v>0</v>
      </c>
      <c r="BQ67" s="7">
        <f>SUMIFS(Xuat!$G$5:$G$1000,Xuat!$C$5:$C$1000,DATE(Thang!$E$4,Thang!$C$4,BQ$2),Xuat!$D$5:$D$1000,Loc!$A67)</f>
        <v>0</v>
      </c>
      <c r="BR67" s="7">
        <f>SUMIFS(Xuat!$G$5:$G$1000,Xuat!$C$5:$C$1000,DATE(Thang!$E$4,Thang!$C$4,BR$2),Xuat!$D$5:$D$1000,Loc!$A67)</f>
        <v>0</v>
      </c>
      <c r="BS67" s="7">
        <f>SUMIFS(Xuat!$G$5:$G$1000,Xuat!$C$5:$C$1000,DATE(Thang!$E$4,Thang!$C$4,BS$2),Xuat!$D$5:$D$1000,Loc!$A67)</f>
        <v>0</v>
      </c>
    </row>
    <row r="68" spans="1:71" x14ac:dyDescent="0.2">
      <c r="A68" s="2">
        <f>DM!C68</f>
        <v>0</v>
      </c>
      <c r="B68" s="3">
        <f>VLOOKUP(A68,Tondau!$B$5:$F$500,3,0)</f>
        <v>0</v>
      </c>
      <c r="C68" s="3">
        <f>VLOOKUP(Tinhgiavon!A68,Tondau!$B$5:$E$500,4,0)</f>
        <v>0</v>
      </c>
      <c r="D68" s="3">
        <f t="shared" si="2"/>
        <v>0</v>
      </c>
      <c r="E68" s="3">
        <f>SUMIF(Nhap!$F$5:$F$1000,Tinhgiavon!A68,Nhap!$K$5:$K$1000)</f>
        <v>0</v>
      </c>
      <c r="F68" s="3">
        <f t="shared" si="3"/>
        <v>0</v>
      </c>
      <c r="G68" s="3">
        <f t="shared" si="4"/>
        <v>0</v>
      </c>
      <c r="H68" s="3">
        <f t="shared" si="5"/>
        <v>0</v>
      </c>
      <c r="I68" s="3">
        <f t="shared" si="6"/>
        <v>0</v>
      </c>
      <c r="J68" s="7">
        <f>SUMIFS(Nhap!$I$5:$I$1000,Nhap!$E$5:$E$1000,DATE(Thang!$E$4,Thang!$C$4,Loc!$F$2),Nhap!$F$5:$F$1000,Loc!A68)</f>
        <v>0</v>
      </c>
      <c r="K68" s="7">
        <f>SUMIFS(Nhap!$I$5:$I$1000,Nhap!$E$5:$E$1000,DATE(Thang!$E$4,Thang!$C$4,Loc!$G$2),Nhap!$F$5:$F$1000,Loc!A68)</f>
        <v>0</v>
      </c>
      <c r="L68" s="7">
        <f>SUMIFS(Nhap!$I$5:$I$1000,Nhap!$E$5:$E$1000,DATE(Thang!$E$4,Thang!$C$4,Loc!$H$2),Nhap!$F$5:$F$1000,Loc!A68)</f>
        <v>0</v>
      </c>
      <c r="M68" s="7">
        <f>SUMIFS(Nhap!$I$5:$I$1000,Nhap!$E$5:$E$1000,DATE(Thang!$E$4,Thang!$C$4,Loc!$I$2),Nhap!$F$5:$F$1000,Loc!A68)</f>
        <v>0</v>
      </c>
      <c r="N68" s="7">
        <f>SUMIFS(Nhap!$I$5:$I$1000,Nhap!$E$5:$E$1000,DATE(Thang!$E$4,Thang!$C$4,Loc!$J$2),Nhap!$F$5:$F$1000,Loc!A68)</f>
        <v>0</v>
      </c>
      <c r="O68" s="7">
        <f>SUMIFS(Nhap!$I$5:$I$1000,Nhap!$E$5:$E$1000,DATE(Thang!$E$4,Thang!$C$4,Loc!$K$2),Nhap!$F$5:$F$1000,Loc!A68)</f>
        <v>0</v>
      </c>
      <c r="P68" s="7">
        <f>SUMIFS(Nhap!$I$5:$I$1000,Nhap!$E$5:$E$1000,DATE(Thang!$E$4,Thang!$C$4,Loc!$L$2),Nhap!$F$5:$F$1000,Loc!A68)</f>
        <v>0</v>
      </c>
      <c r="Q68" s="7">
        <f>SUMIFS(Nhap!$I$5:$I$1000,Nhap!$E$5:$E$1000,DATE(Thang!$E$4,Thang!$C$4,Loc!$M$2),Nhap!$F$5:$F$1000,Loc!A68)</f>
        <v>0</v>
      </c>
      <c r="R68" s="7">
        <f>SUMIFS(Nhap!$I$5:$I$1000,Nhap!$E$5:$E$1000,DATE(Thang!$E$4,Thang!$C$4,Loc!$N$2),Nhap!$F$5:$F$1000,Loc!A68)</f>
        <v>0</v>
      </c>
      <c r="S68" s="7">
        <f>SUMIFS(Nhap!$I$5:$I$1000,Nhap!$E$5:$E$1000,DATE(Thang!$E$4,Thang!$C$4,Loc!$O$2),Nhap!$F$5:$F$1000,Loc!A68)</f>
        <v>0</v>
      </c>
      <c r="T68" s="7">
        <f>SUMIFS(Nhap!$I$5:$I$1000,Nhap!$E$5:$E$1000,DATE(Thang!$E$4,Thang!$C$4,Loc!$P$2),Nhap!$F$5:$F$1000,Loc!A68)</f>
        <v>0</v>
      </c>
      <c r="U68" s="7">
        <f>SUMIFS(Nhap!$I$5:$I$1000,Nhap!$E$5:$E$1000,DATE(Thang!$E$4,Thang!$C$4,Loc!$Q$2),Nhap!$F$5:$F$1000,Loc!A68)</f>
        <v>0</v>
      </c>
      <c r="V68" s="7">
        <f>SUMIFS(Nhap!$I$5:$I$1000,Nhap!$E$5:$E$1000,DATE(Thang!$E$4,Thang!$C$4,Loc!$R$2),Nhap!$F$5:$F$1000,Loc!A68)</f>
        <v>0</v>
      </c>
      <c r="W68" s="7">
        <f>SUMIFS(Nhap!$I$5:$I$1000,Nhap!$E$5:$E$1000,DATE(Thang!$E$4,Thang!$C$4,Loc!$S$2),Nhap!$F$5:$F$1000,Loc!A68)</f>
        <v>0</v>
      </c>
      <c r="X68" s="7">
        <f>SUMIFS(Nhap!$I$5:$I$1000,Nhap!$E$5:$E$1000,DATE(Thang!$E$4,Thang!$C$4,Loc!$T$2),Nhap!$F$5:$F$1000,Loc!A68)</f>
        <v>0</v>
      </c>
      <c r="Y68" s="7">
        <f>SUMIFS(Nhap!$I$5:$I$1000,Nhap!$E$5:$E$1000,DATE(Thang!$E$4,Thang!$C$4,Loc!$U$2),Nhap!$F$5:$F$1000,Loc!A68)</f>
        <v>0</v>
      </c>
      <c r="Z68" s="7">
        <f>SUMIFS(Nhap!$I$5:$I$1000,Nhap!$E$5:$E$1000,DATE(Thang!$E$4,Thang!$C$4,Loc!$V$2),Nhap!$F$5:$F$1000,Loc!A68)</f>
        <v>0</v>
      </c>
      <c r="AA68" s="7">
        <f>SUMIFS(Nhap!$I$5:$I$1000,Nhap!$E$5:$E$1000,DATE(Thang!$E$4,Thang!$C$4,Loc!$W$2),Nhap!$F$5:$F$1000,Loc!A68)</f>
        <v>0</v>
      </c>
      <c r="AB68" s="7">
        <f>SUMIFS(Nhap!$I$5:$I$1000,Nhap!$E$5:$E$1000,DATE(Thang!$E$4,Thang!$C$4,Loc!$X$2),Nhap!$F$5:$F$1000,Loc!A68)</f>
        <v>0</v>
      </c>
      <c r="AC68" s="7">
        <f>SUMIFS(Nhap!$I$5:$I$1000,Nhap!$E$5:$E$1000,DATE(Thang!$E$4,Thang!$C$4,Loc!$Y$2),Nhap!$F$5:$F$1000,Loc!A68)</f>
        <v>0</v>
      </c>
      <c r="AD68" s="7">
        <f>SUMIFS(Nhap!$I$5:$I$1000,Nhap!$E$5:$E$1000,DATE(Thang!$E$4,Thang!$C$4,Loc!$Z$2),Nhap!$F$5:$F$1000,Loc!A68)</f>
        <v>0</v>
      </c>
      <c r="AE68" s="7">
        <f>SUMIFS(Nhap!$I$5:$I$1000,Nhap!$E$5:$E$1000,DATE(Thang!$E$4,Thang!$C$4,Loc!$AA$2),Nhap!$F$5:$F$1000,Loc!A68)</f>
        <v>0</v>
      </c>
      <c r="AF68" s="7">
        <f>SUMIFS(Nhap!$I$5:$I$1000,Nhap!$E$5:$E$1000,DATE(Thang!$E$4,Thang!$C$4,Loc!$AB$2),Nhap!$F$5:$F$1000,Loc!A68)</f>
        <v>0</v>
      </c>
      <c r="AG68" s="7">
        <f>SUMIFS(Nhap!$I$5:$I$1000,Nhap!$E$5:$E$1000,DATE(Thang!$E$4,Thang!$C$4,Loc!$AC$2),Nhap!$F$5:$F$1000,Loc!A68)</f>
        <v>0</v>
      </c>
      <c r="AH68" s="7">
        <f>SUMIFS(Nhap!$I$5:$I$1000,Nhap!$E$5:$E$1000,DATE(Thang!$E$4,Thang!$C$4,Loc!$AD$2),Nhap!$F$5:$F$1000,Loc!$A$5)</f>
        <v>0</v>
      </c>
      <c r="AI68" s="7">
        <f>SUMIFS(Nhap!$I$5:$I$1000,Nhap!$E$5:$E$1000,DATE(Thang!$E$4,Thang!$C$4,Loc!$AE$2),Nhap!$F$5:$F$1000,Loc!A68)</f>
        <v>0</v>
      </c>
      <c r="AJ68" s="7">
        <f>SUMIFS(Nhap!$I$5:$I$1000,Nhap!$E$5:$E$1000,DATE(Thang!$E$4,Thang!$C$4,Loc!$AF$2),Nhap!$F$5:$F$1000,Loc!A68)</f>
        <v>0</v>
      </c>
      <c r="AK68" s="7">
        <f>SUMIFS(Nhap!$I$5:$I$1000,Nhap!$E$5:$E$1000,DATE(Thang!$E$4,Thang!$C$4,Loc!$AG$2),Nhap!$F$5:$F$1000,Loc!A68)</f>
        <v>0</v>
      </c>
      <c r="AL68" s="7">
        <f>SUMIFS(Nhap!$I$5:$I$1000,Nhap!$E$5:$E$1000,DATE(Thang!$E$4,Thang!$C$4,Loc!$AH$2),Nhap!$F$5:$F$1000,Loc!A68)</f>
        <v>0</v>
      </c>
      <c r="AM68" s="7">
        <f>SUMIFS(Nhap!$I$5:$I$1000,Nhap!$E$5:$E$1000,DATE(Thang!$E$4,Thang!$C$4,Loc!$AI$2),Nhap!$F$5:$F$1000,Loc!A68)</f>
        <v>0</v>
      </c>
      <c r="AN68" s="7">
        <f>SUMIFS(Nhap!$I$5:$I$1000,Nhap!$E$5:$E$1000,DATE(Thang!$E$4,Thang!$C$4,Loc!$AJ$2),Nhap!$F$5:$F$1000,Loc!A68)</f>
        <v>0</v>
      </c>
      <c r="AO68" s="7">
        <f>SUMIFS(Xuat!$G$5:$G$1000,Xuat!$C$5:$C$1000,DATE(Thang!$E$4,Thang!$C$4,AO$2),Xuat!$D$5:$D$1000,Loc!$A68)</f>
        <v>0</v>
      </c>
      <c r="AP68" s="7">
        <f>SUMIFS(Xuat!$G$5:$G$1000,Xuat!$C$5:$C$1000,DATE(Thang!$E$4,Thang!$C$4,AP$2),Xuat!$D$5:$D$1000,Loc!$A68)</f>
        <v>0</v>
      </c>
      <c r="AQ68" s="7">
        <f>SUMIFS(Xuat!$G$5:$G$1000,Xuat!$C$5:$C$1000,DATE(Thang!$E$4,Thang!$C$4,AQ$2),Xuat!$D$5:$D$1000,Loc!$A68)</f>
        <v>0</v>
      </c>
      <c r="AR68" s="7">
        <f>SUMIFS(Xuat!$G$5:$G$1000,Xuat!$C$5:$C$1000,DATE(Thang!$E$4,Thang!$C$4,AR$2),Xuat!$D$5:$D$1000,Loc!$A68)</f>
        <v>0</v>
      </c>
      <c r="AS68" s="7">
        <f>SUMIFS(Xuat!$G$5:$G$1000,Xuat!$C$5:$C$1000,DATE(Thang!$E$4,Thang!$C$4,AS$2),Xuat!$D$5:$D$1000,Loc!$A68)</f>
        <v>0</v>
      </c>
      <c r="AT68" s="7">
        <f>SUMIFS(Xuat!$G$5:$G$1000,Xuat!$C$5:$C$1000,DATE(Thang!$E$4,Thang!$C$4,AT$2),Xuat!$D$5:$D$1000,Loc!$A68)</f>
        <v>0</v>
      </c>
      <c r="AU68" s="7">
        <f>SUMIFS(Xuat!$G$5:$G$1000,Xuat!$C$5:$C$1000,DATE(Thang!$E$4,Thang!$C$4,AU$2),Xuat!$D$5:$D$1000,Loc!$A68)</f>
        <v>0</v>
      </c>
      <c r="AV68" s="7">
        <f>SUMIFS(Xuat!$G$5:$G$1000,Xuat!$C$5:$C$1000,DATE(Thang!$E$4,Thang!$C$4,AV$2),Xuat!$D$5:$D$1000,Loc!$A68)</f>
        <v>0</v>
      </c>
      <c r="AW68" s="7">
        <f>SUMIFS(Xuat!$G$5:$G$1000,Xuat!$C$5:$C$1000,DATE(Thang!$E$4,Thang!$C$4,AW$2),Xuat!$D$5:$D$1000,Loc!$A68)</f>
        <v>0</v>
      </c>
      <c r="AX68" s="7">
        <f>SUMIFS(Xuat!$G$5:$G$1000,Xuat!$C$5:$C$1000,DATE(Thang!$E$4,Thang!$C$4,AX$2),Xuat!$D$5:$D$1000,Loc!$A68)</f>
        <v>0</v>
      </c>
      <c r="AY68" s="7">
        <f>SUMIFS(Xuat!$G$5:$G$1000,Xuat!$C$5:$C$1000,DATE(Thang!$E$4,Thang!$C$4,AY$2),Xuat!$D$5:$D$1000,Loc!$A68)</f>
        <v>0</v>
      </c>
      <c r="AZ68" s="7">
        <f>SUMIFS(Xuat!$G$5:$G$1000,Xuat!$C$5:$C$1000,DATE(Thang!$E$4,Thang!$C$4,AZ$2),Xuat!$D$5:$D$1000,Loc!$A68)</f>
        <v>0</v>
      </c>
      <c r="BA68" s="7">
        <f>SUMIFS(Xuat!$G$5:$G$1000,Xuat!$C$5:$C$1000,DATE(Thang!$E$4,Thang!$C$4,BA$2),Xuat!$D$5:$D$1000,Loc!$A68)</f>
        <v>0</v>
      </c>
      <c r="BB68" s="7">
        <f>SUMIFS(Xuat!$G$5:$G$1000,Xuat!$C$5:$C$1000,DATE(Thang!$E$4,Thang!$C$4,BB$2),Xuat!$D$5:$D$1000,Loc!$A68)</f>
        <v>0</v>
      </c>
      <c r="BC68" s="7">
        <f>SUMIFS(Xuat!$G$5:$G$1000,Xuat!$C$5:$C$1000,DATE(Thang!$E$4,Thang!$C$4,BC$2),Xuat!$D$5:$D$1000,Loc!$A68)</f>
        <v>0</v>
      </c>
      <c r="BD68" s="7">
        <f>SUMIFS(Xuat!$G$5:$G$1000,Xuat!$C$5:$C$1000,DATE(Thang!$E$4,Thang!$C$4,BD$2),Xuat!$D$5:$D$1000,Loc!$A68)</f>
        <v>0</v>
      </c>
      <c r="BE68" s="7">
        <f>SUMIFS(Xuat!$G$5:$G$1000,Xuat!$C$5:$C$1000,DATE(Thang!$E$4,Thang!$C$4,BE$2),Xuat!$D$5:$D$1000,Loc!$A68)</f>
        <v>0</v>
      </c>
      <c r="BF68" s="7">
        <f>SUMIFS(Xuat!$G$5:$G$1000,Xuat!$C$5:$C$1000,DATE(Thang!$E$4,Thang!$C$4,BF$2),Xuat!$D$5:$D$1000,Loc!$A68)</f>
        <v>0</v>
      </c>
      <c r="BG68" s="7">
        <f>SUMIFS(Xuat!$G$5:$G$1000,Xuat!$C$5:$C$1000,DATE(Thang!$E$4,Thang!$C$4,BG$2),Xuat!$D$5:$D$1000,Loc!$A68)</f>
        <v>0</v>
      </c>
      <c r="BH68" s="7">
        <f>SUMIFS(Xuat!$G$5:$G$1000,Xuat!$C$5:$C$1000,DATE(Thang!$E$4,Thang!$C$4,BH$2),Xuat!$D$5:$D$1000,Loc!$A68)</f>
        <v>0</v>
      </c>
      <c r="BI68" s="7">
        <f>SUMIFS(Xuat!$G$5:$G$1000,Xuat!$C$5:$C$1000,DATE(Thang!$E$4,Thang!$C$4,BI$2),Xuat!$D$5:$D$1000,Loc!$A68)</f>
        <v>0</v>
      </c>
      <c r="BJ68" s="7">
        <f>SUMIFS(Xuat!$G$5:$G$1000,Xuat!$C$5:$C$1000,DATE(Thang!$E$4,Thang!$C$4,BJ$2),Xuat!$D$5:$D$1000,Loc!$A68)</f>
        <v>0</v>
      </c>
      <c r="BK68" s="7">
        <f>SUMIFS(Xuat!$G$5:$G$1000,Xuat!$C$5:$C$1000,DATE(Thang!$E$4,Thang!$C$4,BK$2),Xuat!$D$5:$D$1000,Loc!$A68)</f>
        <v>0</v>
      </c>
      <c r="BL68" s="7">
        <f>SUMIFS(Xuat!$G$5:$G$1000,Xuat!$C$5:$C$1000,DATE(Thang!$E$4,Thang!$C$4,BL$2),Xuat!$D$5:$D$1000,Loc!$A68)</f>
        <v>0</v>
      </c>
      <c r="BM68" s="7">
        <f>SUMIFS(Xuat!$G$5:$G$1000,Xuat!$C$5:$C$1000,DATE(Thang!$E$4,Thang!$C$4,BM$2),Xuat!$D$5:$D$1000,Loc!$A68)</f>
        <v>0</v>
      </c>
      <c r="BN68" s="7">
        <f>SUMIFS(Xuat!$G$5:$G$1000,Xuat!$C$5:$C$1000,DATE(Thang!$E$4,Thang!$C$4,BN$2),Xuat!$D$5:$D$1000,Loc!$A68)</f>
        <v>0</v>
      </c>
      <c r="BO68" s="7">
        <f>SUMIFS(Xuat!$G$5:$G$1000,Xuat!$C$5:$C$1000,DATE(Thang!$E$4,Thang!$C$4,BO$2),Xuat!$D$5:$D$1000,Loc!$A68)</f>
        <v>0</v>
      </c>
      <c r="BP68" s="7">
        <f>SUMIFS(Xuat!$G$5:$G$1000,Xuat!$C$5:$C$1000,DATE(Thang!$E$4,Thang!$C$4,BP$2),Xuat!$D$5:$D$1000,Loc!$A68)</f>
        <v>0</v>
      </c>
      <c r="BQ68" s="7">
        <f>SUMIFS(Xuat!$G$5:$G$1000,Xuat!$C$5:$C$1000,DATE(Thang!$E$4,Thang!$C$4,BQ$2),Xuat!$D$5:$D$1000,Loc!$A68)</f>
        <v>0</v>
      </c>
      <c r="BR68" s="7">
        <f>SUMIFS(Xuat!$G$5:$G$1000,Xuat!$C$5:$C$1000,DATE(Thang!$E$4,Thang!$C$4,BR$2),Xuat!$D$5:$D$1000,Loc!$A68)</f>
        <v>0</v>
      </c>
      <c r="BS68" s="7">
        <f>SUMIFS(Xuat!$G$5:$G$1000,Xuat!$C$5:$C$1000,DATE(Thang!$E$4,Thang!$C$4,BS$2),Xuat!$D$5:$D$1000,Loc!$A68)</f>
        <v>0</v>
      </c>
    </row>
    <row r="69" spans="1:71" x14ac:dyDescent="0.2">
      <c r="A69" s="2">
        <f>DM!C69</f>
        <v>0</v>
      </c>
      <c r="B69" s="3">
        <f>VLOOKUP(A69,Tondau!$B$5:$F$500,3,0)</f>
        <v>0</v>
      </c>
      <c r="C69" s="3">
        <f>VLOOKUP(Tinhgiavon!A69,Tondau!$B$5:$E$500,4,0)</f>
        <v>0</v>
      </c>
      <c r="D69" s="3">
        <f t="shared" si="2"/>
        <v>0</v>
      </c>
      <c r="E69" s="3">
        <f>SUMIF(Nhap!$F$5:$F$1000,Tinhgiavon!A69,Nhap!$K$5:$K$1000)</f>
        <v>0</v>
      </c>
      <c r="F69" s="3">
        <f t="shared" si="3"/>
        <v>0</v>
      </c>
      <c r="G69" s="3">
        <f t="shared" si="4"/>
        <v>0</v>
      </c>
      <c r="H69" s="3">
        <f t="shared" si="5"/>
        <v>0</v>
      </c>
      <c r="I69" s="3">
        <f t="shared" si="6"/>
        <v>0</v>
      </c>
      <c r="J69" s="7">
        <f>SUMIFS(Nhap!$I$5:$I$1000,Nhap!$E$5:$E$1000,DATE(Thang!$E$4,Thang!$C$4,Loc!$F$2),Nhap!$F$5:$F$1000,Loc!A69)</f>
        <v>0</v>
      </c>
      <c r="K69" s="7">
        <f>SUMIFS(Nhap!$I$5:$I$1000,Nhap!$E$5:$E$1000,DATE(Thang!$E$4,Thang!$C$4,Loc!$G$2),Nhap!$F$5:$F$1000,Loc!A69)</f>
        <v>0</v>
      </c>
      <c r="L69" s="7">
        <f>SUMIFS(Nhap!$I$5:$I$1000,Nhap!$E$5:$E$1000,DATE(Thang!$E$4,Thang!$C$4,Loc!$H$2),Nhap!$F$5:$F$1000,Loc!A69)</f>
        <v>0</v>
      </c>
      <c r="M69" s="7">
        <f>SUMIFS(Nhap!$I$5:$I$1000,Nhap!$E$5:$E$1000,DATE(Thang!$E$4,Thang!$C$4,Loc!$I$2),Nhap!$F$5:$F$1000,Loc!A69)</f>
        <v>0</v>
      </c>
      <c r="N69" s="7">
        <f>SUMIFS(Nhap!$I$5:$I$1000,Nhap!$E$5:$E$1000,DATE(Thang!$E$4,Thang!$C$4,Loc!$J$2),Nhap!$F$5:$F$1000,Loc!A69)</f>
        <v>0</v>
      </c>
      <c r="O69" s="7">
        <f>SUMIFS(Nhap!$I$5:$I$1000,Nhap!$E$5:$E$1000,DATE(Thang!$E$4,Thang!$C$4,Loc!$K$2),Nhap!$F$5:$F$1000,Loc!A69)</f>
        <v>0</v>
      </c>
      <c r="P69" s="7">
        <f>SUMIFS(Nhap!$I$5:$I$1000,Nhap!$E$5:$E$1000,DATE(Thang!$E$4,Thang!$C$4,Loc!$L$2),Nhap!$F$5:$F$1000,Loc!A69)</f>
        <v>0</v>
      </c>
      <c r="Q69" s="7">
        <f>SUMIFS(Nhap!$I$5:$I$1000,Nhap!$E$5:$E$1000,DATE(Thang!$E$4,Thang!$C$4,Loc!$M$2),Nhap!$F$5:$F$1000,Loc!A69)</f>
        <v>0</v>
      </c>
      <c r="R69" s="7">
        <f>SUMIFS(Nhap!$I$5:$I$1000,Nhap!$E$5:$E$1000,DATE(Thang!$E$4,Thang!$C$4,Loc!$N$2),Nhap!$F$5:$F$1000,Loc!A69)</f>
        <v>0</v>
      </c>
      <c r="S69" s="7">
        <f>SUMIFS(Nhap!$I$5:$I$1000,Nhap!$E$5:$E$1000,DATE(Thang!$E$4,Thang!$C$4,Loc!$O$2),Nhap!$F$5:$F$1000,Loc!A69)</f>
        <v>0</v>
      </c>
      <c r="T69" s="7">
        <f>SUMIFS(Nhap!$I$5:$I$1000,Nhap!$E$5:$E$1000,DATE(Thang!$E$4,Thang!$C$4,Loc!$P$2),Nhap!$F$5:$F$1000,Loc!A69)</f>
        <v>0</v>
      </c>
      <c r="U69" s="7">
        <f>SUMIFS(Nhap!$I$5:$I$1000,Nhap!$E$5:$E$1000,DATE(Thang!$E$4,Thang!$C$4,Loc!$Q$2),Nhap!$F$5:$F$1000,Loc!A69)</f>
        <v>0</v>
      </c>
      <c r="V69" s="7">
        <f>SUMIFS(Nhap!$I$5:$I$1000,Nhap!$E$5:$E$1000,DATE(Thang!$E$4,Thang!$C$4,Loc!$R$2),Nhap!$F$5:$F$1000,Loc!A69)</f>
        <v>0</v>
      </c>
      <c r="W69" s="7">
        <f>SUMIFS(Nhap!$I$5:$I$1000,Nhap!$E$5:$E$1000,DATE(Thang!$E$4,Thang!$C$4,Loc!$S$2),Nhap!$F$5:$F$1000,Loc!A69)</f>
        <v>0</v>
      </c>
      <c r="X69" s="7">
        <f>SUMIFS(Nhap!$I$5:$I$1000,Nhap!$E$5:$E$1000,DATE(Thang!$E$4,Thang!$C$4,Loc!$T$2),Nhap!$F$5:$F$1000,Loc!A69)</f>
        <v>0</v>
      </c>
      <c r="Y69" s="7">
        <f>SUMIFS(Nhap!$I$5:$I$1000,Nhap!$E$5:$E$1000,DATE(Thang!$E$4,Thang!$C$4,Loc!$U$2),Nhap!$F$5:$F$1000,Loc!A69)</f>
        <v>0</v>
      </c>
      <c r="Z69" s="7">
        <f>SUMIFS(Nhap!$I$5:$I$1000,Nhap!$E$5:$E$1000,DATE(Thang!$E$4,Thang!$C$4,Loc!$V$2),Nhap!$F$5:$F$1000,Loc!A69)</f>
        <v>0</v>
      </c>
      <c r="AA69" s="7">
        <f>SUMIFS(Nhap!$I$5:$I$1000,Nhap!$E$5:$E$1000,DATE(Thang!$E$4,Thang!$C$4,Loc!$W$2),Nhap!$F$5:$F$1000,Loc!A69)</f>
        <v>0</v>
      </c>
      <c r="AB69" s="7">
        <f>SUMIFS(Nhap!$I$5:$I$1000,Nhap!$E$5:$E$1000,DATE(Thang!$E$4,Thang!$C$4,Loc!$X$2),Nhap!$F$5:$F$1000,Loc!A69)</f>
        <v>0</v>
      </c>
      <c r="AC69" s="7">
        <f>SUMIFS(Nhap!$I$5:$I$1000,Nhap!$E$5:$E$1000,DATE(Thang!$E$4,Thang!$C$4,Loc!$Y$2),Nhap!$F$5:$F$1000,Loc!A69)</f>
        <v>0</v>
      </c>
      <c r="AD69" s="7">
        <f>SUMIFS(Nhap!$I$5:$I$1000,Nhap!$E$5:$E$1000,DATE(Thang!$E$4,Thang!$C$4,Loc!$Z$2),Nhap!$F$5:$F$1000,Loc!A69)</f>
        <v>0</v>
      </c>
      <c r="AE69" s="7">
        <f>SUMIFS(Nhap!$I$5:$I$1000,Nhap!$E$5:$E$1000,DATE(Thang!$E$4,Thang!$C$4,Loc!$AA$2),Nhap!$F$5:$F$1000,Loc!A69)</f>
        <v>0</v>
      </c>
      <c r="AF69" s="7">
        <f>SUMIFS(Nhap!$I$5:$I$1000,Nhap!$E$5:$E$1000,DATE(Thang!$E$4,Thang!$C$4,Loc!$AB$2),Nhap!$F$5:$F$1000,Loc!A69)</f>
        <v>0</v>
      </c>
      <c r="AG69" s="7">
        <f>SUMIFS(Nhap!$I$5:$I$1000,Nhap!$E$5:$E$1000,DATE(Thang!$E$4,Thang!$C$4,Loc!$AC$2),Nhap!$F$5:$F$1000,Loc!A69)</f>
        <v>0</v>
      </c>
      <c r="AH69" s="7">
        <f>SUMIFS(Nhap!$I$5:$I$1000,Nhap!$E$5:$E$1000,DATE(Thang!$E$4,Thang!$C$4,Loc!$AD$2),Nhap!$F$5:$F$1000,Loc!$A$5)</f>
        <v>0</v>
      </c>
      <c r="AI69" s="7">
        <f>SUMIFS(Nhap!$I$5:$I$1000,Nhap!$E$5:$E$1000,DATE(Thang!$E$4,Thang!$C$4,Loc!$AE$2),Nhap!$F$5:$F$1000,Loc!A69)</f>
        <v>0</v>
      </c>
      <c r="AJ69" s="7">
        <f>SUMIFS(Nhap!$I$5:$I$1000,Nhap!$E$5:$E$1000,DATE(Thang!$E$4,Thang!$C$4,Loc!$AF$2),Nhap!$F$5:$F$1000,Loc!A69)</f>
        <v>0</v>
      </c>
      <c r="AK69" s="7">
        <f>SUMIFS(Nhap!$I$5:$I$1000,Nhap!$E$5:$E$1000,DATE(Thang!$E$4,Thang!$C$4,Loc!$AG$2),Nhap!$F$5:$F$1000,Loc!A69)</f>
        <v>0</v>
      </c>
      <c r="AL69" s="7">
        <f>SUMIFS(Nhap!$I$5:$I$1000,Nhap!$E$5:$E$1000,DATE(Thang!$E$4,Thang!$C$4,Loc!$AH$2),Nhap!$F$5:$F$1000,Loc!A69)</f>
        <v>0</v>
      </c>
      <c r="AM69" s="7">
        <f>SUMIFS(Nhap!$I$5:$I$1000,Nhap!$E$5:$E$1000,DATE(Thang!$E$4,Thang!$C$4,Loc!$AI$2),Nhap!$F$5:$F$1000,Loc!A69)</f>
        <v>0</v>
      </c>
      <c r="AN69" s="7">
        <f>SUMIFS(Nhap!$I$5:$I$1000,Nhap!$E$5:$E$1000,DATE(Thang!$E$4,Thang!$C$4,Loc!$AJ$2),Nhap!$F$5:$F$1000,Loc!A69)</f>
        <v>0</v>
      </c>
      <c r="AO69" s="7">
        <f>SUMIFS(Xuat!$G$5:$G$1000,Xuat!$C$5:$C$1000,DATE(Thang!$E$4,Thang!$C$4,AO$2),Xuat!$D$5:$D$1000,Loc!$A69)</f>
        <v>0</v>
      </c>
      <c r="AP69" s="7">
        <f>SUMIFS(Xuat!$G$5:$G$1000,Xuat!$C$5:$C$1000,DATE(Thang!$E$4,Thang!$C$4,AP$2),Xuat!$D$5:$D$1000,Loc!$A69)</f>
        <v>0</v>
      </c>
      <c r="AQ69" s="7">
        <f>SUMIFS(Xuat!$G$5:$G$1000,Xuat!$C$5:$C$1000,DATE(Thang!$E$4,Thang!$C$4,AQ$2),Xuat!$D$5:$D$1000,Loc!$A69)</f>
        <v>0</v>
      </c>
      <c r="AR69" s="7">
        <f>SUMIFS(Xuat!$G$5:$G$1000,Xuat!$C$5:$C$1000,DATE(Thang!$E$4,Thang!$C$4,AR$2),Xuat!$D$5:$D$1000,Loc!$A69)</f>
        <v>0</v>
      </c>
      <c r="AS69" s="7">
        <f>SUMIFS(Xuat!$G$5:$G$1000,Xuat!$C$5:$C$1000,DATE(Thang!$E$4,Thang!$C$4,AS$2),Xuat!$D$5:$D$1000,Loc!$A69)</f>
        <v>0</v>
      </c>
      <c r="AT69" s="7">
        <f>SUMIFS(Xuat!$G$5:$G$1000,Xuat!$C$5:$C$1000,DATE(Thang!$E$4,Thang!$C$4,AT$2),Xuat!$D$5:$D$1000,Loc!$A69)</f>
        <v>0</v>
      </c>
      <c r="AU69" s="7">
        <f>SUMIFS(Xuat!$G$5:$G$1000,Xuat!$C$5:$C$1000,DATE(Thang!$E$4,Thang!$C$4,AU$2),Xuat!$D$5:$D$1000,Loc!$A69)</f>
        <v>0</v>
      </c>
      <c r="AV69" s="7">
        <f>SUMIFS(Xuat!$G$5:$G$1000,Xuat!$C$5:$C$1000,DATE(Thang!$E$4,Thang!$C$4,AV$2),Xuat!$D$5:$D$1000,Loc!$A69)</f>
        <v>0</v>
      </c>
      <c r="AW69" s="7">
        <f>SUMIFS(Xuat!$G$5:$G$1000,Xuat!$C$5:$C$1000,DATE(Thang!$E$4,Thang!$C$4,AW$2),Xuat!$D$5:$D$1000,Loc!$A69)</f>
        <v>0</v>
      </c>
      <c r="AX69" s="7">
        <f>SUMIFS(Xuat!$G$5:$G$1000,Xuat!$C$5:$C$1000,DATE(Thang!$E$4,Thang!$C$4,AX$2),Xuat!$D$5:$D$1000,Loc!$A69)</f>
        <v>0</v>
      </c>
      <c r="AY69" s="7">
        <f>SUMIFS(Xuat!$G$5:$G$1000,Xuat!$C$5:$C$1000,DATE(Thang!$E$4,Thang!$C$4,AY$2),Xuat!$D$5:$D$1000,Loc!$A69)</f>
        <v>0</v>
      </c>
      <c r="AZ69" s="7">
        <f>SUMIFS(Xuat!$G$5:$G$1000,Xuat!$C$5:$C$1000,DATE(Thang!$E$4,Thang!$C$4,AZ$2),Xuat!$D$5:$D$1000,Loc!$A69)</f>
        <v>0</v>
      </c>
      <c r="BA69" s="7">
        <f>SUMIFS(Xuat!$G$5:$G$1000,Xuat!$C$5:$C$1000,DATE(Thang!$E$4,Thang!$C$4,BA$2),Xuat!$D$5:$D$1000,Loc!$A69)</f>
        <v>0</v>
      </c>
      <c r="BB69" s="7">
        <f>SUMIFS(Xuat!$G$5:$G$1000,Xuat!$C$5:$C$1000,DATE(Thang!$E$4,Thang!$C$4,BB$2),Xuat!$D$5:$D$1000,Loc!$A69)</f>
        <v>0</v>
      </c>
      <c r="BC69" s="7">
        <f>SUMIFS(Xuat!$G$5:$G$1000,Xuat!$C$5:$C$1000,DATE(Thang!$E$4,Thang!$C$4,BC$2),Xuat!$D$5:$D$1000,Loc!$A69)</f>
        <v>0</v>
      </c>
      <c r="BD69" s="7">
        <f>SUMIFS(Xuat!$G$5:$G$1000,Xuat!$C$5:$C$1000,DATE(Thang!$E$4,Thang!$C$4,BD$2),Xuat!$D$5:$D$1000,Loc!$A69)</f>
        <v>0</v>
      </c>
      <c r="BE69" s="7">
        <f>SUMIFS(Xuat!$G$5:$G$1000,Xuat!$C$5:$C$1000,DATE(Thang!$E$4,Thang!$C$4,BE$2),Xuat!$D$5:$D$1000,Loc!$A69)</f>
        <v>0</v>
      </c>
      <c r="BF69" s="7">
        <f>SUMIFS(Xuat!$G$5:$G$1000,Xuat!$C$5:$C$1000,DATE(Thang!$E$4,Thang!$C$4,BF$2),Xuat!$D$5:$D$1000,Loc!$A69)</f>
        <v>0</v>
      </c>
      <c r="BG69" s="7">
        <f>SUMIFS(Xuat!$G$5:$G$1000,Xuat!$C$5:$C$1000,DATE(Thang!$E$4,Thang!$C$4,BG$2),Xuat!$D$5:$D$1000,Loc!$A69)</f>
        <v>0</v>
      </c>
      <c r="BH69" s="7">
        <f>SUMIFS(Xuat!$G$5:$G$1000,Xuat!$C$5:$C$1000,DATE(Thang!$E$4,Thang!$C$4,BH$2),Xuat!$D$5:$D$1000,Loc!$A69)</f>
        <v>0</v>
      </c>
      <c r="BI69" s="7">
        <f>SUMIFS(Xuat!$G$5:$G$1000,Xuat!$C$5:$C$1000,DATE(Thang!$E$4,Thang!$C$4,BI$2),Xuat!$D$5:$D$1000,Loc!$A69)</f>
        <v>0</v>
      </c>
      <c r="BJ69" s="7">
        <f>SUMIFS(Xuat!$G$5:$G$1000,Xuat!$C$5:$C$1000,DATE(Thang!$E$4,Thang!$C$4,BJ$2),Xuat!$D$5:$D$1000,Loc!$A69)</f>
        <v>0</v>
      </c>
      <c r="BK69" s="7">
        <f>SUMIFS(Xuat!$G$5:$G$1000,Xuat!$C$5:$C$1000,DATE(Thang!$E$4,Thang!$C$4,BK$2),Xuat!$D$5:$D$1000,Loc!$A69)</f>
        <v>0</v>
      </c>
      <c r="BL69" s="7">
        <f>SUMIFS(Xuat!$G$5:$G$1000,Xuat!$C$5:$C$1000,DATE(Thang!$E$4,Thang!$C$4,BL$2),Xuat!$D$5:$D$1000,Loc!$A69)</f>
        <v>0</v>
      </c>
      <c r="BM69" s="7">
        <f>SUMIFS(Xuat!$G$5:$G$1000,Xuat!$C$5:$C$1000,DATE(Thang!$E$4,Thang!$C$4,BM$2),Xuat!$D$5:$D$1000,Loc!$A69)</f>
        <v>0</v>
      </c>
      <c r="BN69" s="7">
        <f>SUMIFS(Xuat!$G$5:$G$1000,Xuat!$C$5:$C$1000,DATE(Thang!$E$4,Thang!$C$4,BN$2),Xuat!$D$5:$D$1000,Loc!$A69)</f>
        <v>0</v>
      </c>
      <c r="BO69" s="7">
        <f>SUMIFS(Xuat!$G$5:$G$1000,Xuat!$C$5:$C$1000,DATE(Thang!$E$4,Thang!$C$4,BO$2),Xuat!$D$5:$D$1000,Loc!$A69)</f>
        <v>0</v>
      </c>
      <c r="BP69" s="7">
        <f>SUMIFS(Xuat!$G$5:$G$1000,Xuat!$C$5:$C$1000,DATE(Thang!$E$4,Thang!$C$4,BP$2),Xuat!$D$5:$D$1000,Loc!$A69)</f>
        <v>0</v>
      </c>
      <c r="BQ69" s="7">
        <f>SUMIFS(Xuat!$G$5:$G$1000,Xuat!$C$5:$C$1000,DATE(Thang!$E$4,Thang!$C$4,BQ$2),Xuat!$D$5:$D$1000,Loc!$A69)</f>
        <v>0</v>
      </c>
      <c r="BR69" s="7">
        <f>SUMIFS(Xuat!$G$5:$G$1000,Xuat!$C$5:$C$1000,DATE(Thang!$E$4,Thang!$C$4,BR$2),Xuat!$D$5:$D$1000,Loc!$A69)</f>
        <v>0</v>
      </c>
      <c r="BS69" s="7">
        <f>SUMIFS(Xuat!$G$5:$G$1000,Xuat!$C$5:$C$1000,DATE(Thang!$E$4,Thang!$C$4,BS$2),Xuat!$D$5:$D$1000,Loc!$A69)</f>
        <v>0</v>
      </c>
    </row>
    <row r="70" spans="1:71" x14ac:dyDescent="0.2">
      <c r="A70" s="2">
        <f>DM!C70</f>
        <v>0</v>
      </c>
      <c r="B70" s="3">
        <f>VLOOKUP(A70,Tondau!$B$5:$F$500,3,0)</f>
        <v>0</v>
      </c>
      <c r="C70" s="3">
        <f>VLOOKUP(Tinhgiavon!A70,Tondau!$B$5:$E$500,4,0)</f>
        <v>0</v>
      </c>
      <c r="D70" s="3">
        <f t="shared" ref="D70:D133" si="7">SUM(J70:AN70)</f>
        <v>0</v>
      </c>
      <c r="E70" s="3">
        <f>SUMIF(Nhap!$F$5:$F$1000,Tinhgiavon!A70,Nhap!$K$5:$K$1000)</f>
        <v>0</v>
      </c>
      <c r="F70" s="3">
        <f t="shared" ref="F70:F133" si="8">SUM(AO70:BS70)</f>
        <v>0</v>
      </c>
      <c r="G70" s="3">
        <f t="shared" ref="G70:G133" si="9">IF(D70+B70&lt;=0,0,(C70+E70)/(B70+D70))</f>
        <v>0</v>
      </c>
      <c r="H70" s="3">
        <f t="shared" ref="H70:H133" si="10">B70+D70-F70</f>
        <v>0</v>
      </c>
      <c r="I70" s="3">
        <f t="shared" ref="I70:I133" si="11">G70*H70</f>
        <v>0</v>
      </c>
      <c r="J70" s="7">
        <f>SUMIFS(Nhap!$I$5:$I$1000,Nhap!$E$5:$E$1000,DATE(Thang!$E$4,Thang!$C$4,Loc!$F$2),Nhap!$F$5:$F$1000,Loc!A70)</f>
        <v>0</v>
      </c>
      <c r="K70" s="7">
        <f>SUMIFS(Nhap!$I$5:$I$1000,Nhap!$E$5:$E$1000,DATE(Thang!$E$4,Thang!$C$4,Loc!$G$2),Nhap!$F$5:$F$1000,Loc!A70)</f>
        <v>0</v>
      </c>
      <c r="L70" s="7">
        <f>SUMIFS(Nhap!$I$5:$I$1000,Nhap!$E$5:$E$1000,DATE(Thang!$E$4,Thang!$C$4,Loc!$H$2),Nhap!$F$5:$F$1000,Loc!A70)</f>
        <v>0</v>
      </c>
      <c r="M70" s="7">
        <f>SUMIFS(Nhap!$I$5:$I$1000,Nhap!$E$5:$E$1000,DATE(Thang!$E$4,Thang!$C$4,Loc!$I$2),Nhap!$F$5:$F$1000,Loc!A70)</f>
        <v>0</v>
      </c>
      <c r="N70" s="7">
        <f>SUMIFS(Nhap!$I$5:$I$1000,Nhap!$E$5:$E$1000,DATE(Thang!$E$4,Thang!$C$4,Loc!$J$2),Nhap!$F$5:$F$1000,Loc!A70)</f>
        <v>0</v>
      </c>
      <c r="O70" s="7">
        <f>SUMIFS(Nhap!$I$5:$I$1000,Nhap!$E$5:$E$1000,DATE(Thang!$E$4,Thang!$C$4,Loc!$K$2),Nhap!$F$5:$F$1000,Loc!A70)</f>
        <v>0</v>
      </c>
      <c r="P70" s="7">
        <f>SUMIFS(Nhap!$I$5:$I$1000,Nhap!$E$5:$E$1000,DATE(Thang!$E$4,Thang!$C$4,Loc!$L$2),Nhap!$F$5:$F$1000,Loc!A70)</f>
        <v>0</v>
      </c>
      <c r="Q70" s="7">
        <f>SUMIFS(Nhap!$I$5:$I$1000,Nhap!$E$5:$E$1000,DATE(Thang!$E$4,Thang!$C$4,Loc!$M$2),Nhap!$F$5:$F$1000,Loc!A70)</f>
        <v>0</v>
      </c>
      <c r="R70" s="7">
        <f>SUMIFS(Nhap!$I$5:$I$1000,Nhap!$E$5:$E$1000,DATE(Thang!$E$4,Thang!$C$4,Loc!$N$2),Nhap!$F$5:$F$1000,Loc!A70)</f>
        <v>0</v>
      </c>
      <c r="S70" s="7">
        <f>SUMIFS(Nhap!$I$5:$I$1000,Nhap!$E$5:$E$1000,DATE(Thang!$E$4,Thang!$C$4,Loc!$O$2),Nhap!$F$5:$F$1000,Loc!A70)</f>
        <v>0</v>
      </c>
      <c r="T70" s="7">
        <f>SUMIFS(Nhap!$I$5:$I$1000,Nhap!$E$5:$E$1000,DATE(Thang!$E$4,Thang!$C$4,Loc!$P$2),Nhap!$F$5:$F$1000,Loc!A70)</f>
        <v>0</v>
      </c>
      <c r="U70" s="7">
        <f>SUMIFS(Nhap!$I$5:$I$1000,Nhap!$E$5:$E$1000,DATE(Thang!$E$4,Thang!$C$4,Loc!$Q$2),Nhap!$F$5:$F$1000,Loc!A70)</f>
        <v>0</v>
      </c>
      <c r="V70" s="7">
        <f>SUMIFS(Nhap!$I$5:$I$1000,Nhap!$E$5:$E$1000,DATE(Thang!$E$4,Thang!$C$4,Loc!$R$2),Nhap!$F$5:$F$1000,Loc!A70)</f>
        <v>0</v>
      </c>
      <c r="W70" s="7">
        <f>SUMIFS(Nhap!$I$5:$I$1000,Nhap!$E$5:$E$1000,DATE(Thang!$E$4,Thang!$C$4,Loc!$S$2),Nhap!$F$5:$F$1000,Loc!A70)</f>
        <v>0</v>
      </c>
      <c r="X70" s="7">
        <f>SUMIFS(Nhap!$I$5:$I$1000,Nhap!$E$5:$E$1000,DATE(Thang!$E$4,Thang!$C$4,Loc!$T$2),Nhap!$F$5:$F$1000,Loc!A70)</f>
        <v>0</v>
      </c>
      <c r="Y70" s="7">
        <f>SUMIFS(Nhap!$I$5:$I$1000,Nhap!$E$5:$E$1000,DATE(Thang!$E$4,Thang!$C$4,Loc!$U$2),Nhap!$F$5:$F$1000,Loc!A70)</f>
        <v>0</v>
      </c>
      <c r="Z70" s="7">
        <f>SUMIFS(Nhap!$I$5:$I$1000,Nhap!$E$5:$E$1000,DATE(Thang!$E$4,Thang!$C$4,Loc!$V$2),Nhap!$F$5:$F$1000,Loc!A70)</f>
        <v>0</v>
      </c>
      <c r="AA70" s="7">
        <f>SUMIFS(Nhap!$I$5:$I$1000,Nhap!$E$5:$E$1000,DATE(Thang!$E$4,Thang!$C$4,Loc!$W$2),Nhap!$F$5:$F$1000,Loc!A70)</f>
        <v>0</v>
      </c>
      <c r="AB70" s="7">
        <f>SUMIFS(Nhap!$I$5:$I$1000,Nhap!$E$5:$E$1000,DATE(Thang!$E$4,Thang!$C$4,Loc!$X$2),Nhap!$F$5:$F$1000,Loc!A70)</f>
        <v>0</v>
      </c>
      <c r="AC70" s="7">
        <f>SUMIFS(Nhap!$I$5:$I$1000,Nhap!$E$5:$E$1000,DATE(Thang!$E$4,Thang!$C$4,Loc!$Y$2),Nhap!$F$5:$F$1000,Loc!A70)</f>
        <v>0</v>
      </c>
      <c r="AD70" s="7">
        <f>SUMIFS(Nhap!$I$5:$I$1000,Nhap!$E$5:$E$1000,DATE(Thang!$E$4,Thang!$C$4,Loc!$Z$2),Nhap!$F$5:$F$1000,Loc!A70)</f>
        <v>0</v>
      </c>
      <c r="AE70" s="7">
        <f>SUMIFS(Nhap!$I$5:$I$1000,Nhap!$E$5:$E$1000,DATE(Thang!$E$4,Thang!$C$4,Loc!$AA$2),Nhap!$F$5:$F$1000,Loc!A70)</f>
        <v>0</v>
      </c>
      <c r="AF70" s="7">
        <f>SUMIFS(Nhap!$I$5:$I$1000,Nhap!$E$5:$E$1000,DATE(Thang!$E$4,Thang!$C$4,Loc!$AB$2),Nhap!$F$5:$F$1000,Loc!A70)</f>
        <v>0</v>
      </c>
      <c r="AG70" s="7">
        <f>SUMIFS(Nhap!$I$5:$I$1000,Nhap!$E$5:$E$1000,DATE(Thang!$E$4,Thang!$C$4,Loc!$AC$2),Nhap!$F$5:$F$1000,Loc!A70)</f>
        <v>0</v>
      </c>
      <c r="AH70" s="7">
        <f>SUMIFS(Nhap!$I$5:$I$1000,Nhap!$E$5:$E$1000,DATE(Thang!$E$4,Thang!$C$4,Loc!$AD$2),Nhap!$F$5:$F$1000,Loc!$A$5)</f>
        <v>0</v>
      </c>
      <c r="AI70" s="7">
        <f>SUMIFS(Nhap!$I$5:$I$1000,Nhap!$E$5:$E$1000,DATE(Thang!$E$4,Thang!$C$4,Loc!$AE$2),Nhap!$F$5:$F$1000,Loc!A70)</f>
        <v>0</v>
      </c>
      <c r="AJ70" s="7">
        <f>SUMIFS(Nhap!$I$5:$I$1000,Nhap!$E$5:$E$1000,DATE(Thang!$E$4,Thang!$C$4,Loc!$AF$2),Nhap!$F$5:$F$1000,Loc!A70)</f>
        <v>0</v>
      </c>
      <c r="AK70" s="7">
        <f>SUMIFS(Nhap!$I$5:$I$1000,Nhap!$E$5:$E$1000,DATE(Thang!$E$4,Thang!$C$4,Loc!$AG$2),Nhap!$F$5:$F$1000,Loc!A70)</f>
        <v>0</v>
      </c>
      <c r="AL70" s="7">
        <f>SUMIFS(Nhap!$I$5:$I$1000,Nhap!$E$5:$E$1000,DATE(Thang!$E$4,Thang!$C$4,Loc!$AH$2),Nhap!$F$5:$F$1000,Loc!A70)</f>
        <v>0</v>
      </c>
      <c r="AM70" s="7">
        <f>SUMIFS(Nhap!$I$5:$I$1000,Nhap!$E$5:$E$1000,DATE(Thang!$E$4,Thang!$C$4,Loc!$AI$2),Nhap!$F$5:$F$1000,Loc!A70)</f>
        <v>0</v>
      </c>
      <c r="AN70" s="7">
        <f>SUMIFS(Nhap!$I$5:$I$1000,Nhap!$E$5:$E$1000,DATE(Thang!$E$4,Thang!$C$4,Loc!$AJ$2),Nhap!$F$5:$F$1000,Loc!A70)</f>
        <v>0</v>
      </c>
      <c r="AO70" s="7">
        <f>SUMIFS(Xuat!$G$5:$G$1000,Xuat!$C$5:$C$1000,DATE(Thang!$E$4,Thang!$C$4,AO$2),Xuat!$D$5:$D$1000,Loc!$A70)</f>
        <v>0</v>
      </c>
      <c r="AP70" s="7">
        <f>SUMIFS(Xuat!$G$5:$G$1000,Xuat!$C$5:$C$1000,DATE(Thang!$E$4,Thang!$C$4,AP$2),Xuat!$D$5:$D$1000,Loc!$A70)</f>
        <v>0</v>
      </c>
      <c r="AQ70" s="7">
        <f>SUMIFS(Xuat!$G$5:$G$1000,Xuat!$C$5:$C$1000,DATE(Thang!$E$4,Thang!$C$4,AQ$2),Xuat!$D$5:$D$1000,Loc!$A70)</f>
        <v>0</v>
      </c>
      <c r="AR70" s="7">
        <f>SUMIFS(Xuat!$G$5:$G$1000,Xuat!$C$5:$C$1000,DATE(Thang!$E$4,Thang!$C$4,AR$2),Xuat!$D$5:$D$1000,Loc!$A70)</f>
        <v>0</v>
      </c>
      <c r="AS70" s="7">
        <f>SUMIFS(Xuat!$G$5:$G$1000,Xuat!$C$5:$C$1000,DATE(Thang!$E$4,Thang!$C$4,AS$2),Xuat!$D$5:$D$1000,Loc!$A70)</f>
        <v>0</v>
      </c>
      <c r="AT70" s="7">
        <f>SUMIFS(Xuat!$G$5:$G$1000,Xuat!$C$5:$C$1000,DATE(Thang!$E$4,Thang!$C$4,AT$2),Xuat!$D$5:$D$1000,Loc!$A70)</f>
        <v>0</v>
      </c>
      <c r="AU70" s="7">
        <f>SUMIFS(Xuat!$G$5:$G$1000,Xuat!$C$5:$C$1000,DATE(Thang!$E$4,Thang!$C$4,AU$2),Xuat!$D$5:$D$1000,Loc!$A70)</f>
        <v>0</v>
      </c>
      <c r="AV70" s="7">
        <f>SUMIFS(Xuat!$G$5:$G$1000,Xuat!$C$5:$C$1000,DATE(Thang!$E$4,Thang!$C$4,AV$2),Xuat!$D$5:$D$1000,Loc!$A70)</f>
        <v>0</v>
      </c>
      <c r="AW70" s="7">
        <f>SUMIFS(Xuat!$G$5:$G$1000,Xuat!$C$5:$C$1000,DATE(Thang!$E$4,Thang!$C$4,AW$2),Xuat!$D$5:$D$1000,Loc!$A70)</f>
        <v>0</v>
      </c>
      <c r="AX70" s="7">
        <f>SUMIFS(Xuat!$G$5:$G$1000,Xuat!$C$5:$C$1000,DATE(Thang!$E$4,Thang!$C$4,AX$2),Xuat!$D$5:$D$1000,Loc!$A70)</f>
        <v>0</v>
      </c>
      <c r="AY70" s="7">
        <f>SUMIFS(Xuat!$G$5:$G$1000,Xuat!$C$5:$C$1000,DATE(Thang!$E$4,Thang!$C$4,AY$2),Xuat!$D$5:$D$1000,Loc!$A70)</f>
        <v>0</v>
      </c>
      <c r="AZ70" s="7">
        <f>SUMIFS(Xuat!$G$5:$G$1000,Xuat!$C$5:$C$1000,DATE(Thang!$E$4,Thang!$C$4,AZ$2),Xuat!$D$5:$D$1000,Loc!$A70)</f>
        <v>0</v>
      </c>
      <c r="BA70" s="7">
        <f>SUMIFS(Xuat!$G$5:$G$1000,Xuat!$C$5:$C$1000,DATE(Thang!$E$4,Thang!$C$4,BA$2),Xuat!$D$5:$D$1000,Loc!$A70)</f>
        <v>0</v>
      </c>
      <c r="BB70" s="7">
        <f>SUMIFS(Xuat!$G$5:$G$1000,Xuat!$C$5:$C$1000,DATE(Thang!$E$4,Thang!$C$4,BB$2),Xuat!$D$5:$D$1000,Loc!$A70)</f>
        <v>0</v>
      </c>
      <c r="BC70" s="7">
        <f>SUMIFS(Xuat!$G$5:$G$1000,Xuat!$C$5:$C$1000,DATE(Thang!$E$4,Thang!$C$4,BC$2),Xuat!$D$5:$D$1000,Loc!$A70)</f>
        <v>0</v>
      </c>
      <c r="BD70" s="7">
        <f>SUMIFS(Xuat!$G$5:$G$1000,Xuat!$C$5:$C$1000,DATE(Thang!$E$4,Thang!$C$4,BD$2),Xuat!$D$5:$D$1000,Loc!$A70)</f>
        <v>0</v>
      </c>
      <c r="BE70" s="7">
        <f>SUMIFS(Xuat!$G$5:$G$1000,Xuat!$C$5:$C$1000,DATE(Thang!$E$4,Thang!$C$4,BE$2),Xuat!$D$5:$D$1000,Loc!$A70)</f>
        <v>0</v>
      </c>
      <c r="BF70" s="7">
        <f>SUMIFS(Xuat!$G$5:$G$1000,Xuat!$C$5:$C$1000,DATE(Thang!$E$4,Thang!$C$4,BF$2),Xuat!$D$5:$D$1000,Loc!$A70)</f>
        <v>0</v>
      </c>
      <c r="BG70" s="7">
        <f>SUMIFS(Xuat!$G$5:$G$1000,Xuat!$C$5:$C$1000,DATE(Thang!$E$4,Thang!$C$4,BG$2),Xuat!$D$5:$D$1000,Loc!$A70)</f>
        <v>0</v>
      </c>
      <c r="BH70" s="7">
        <f>SUMIFS(Xuat!$G$5:$G$1000,Xuat!$C$5:$C$1000,DATE(Thang!$E$4,Thang!$C$4,BH$2),Xuat!$D$5:$D$1000,Loc!$A70)</f>
        <v>0</v>
      </c>
      <c r="BI70" s="7">
        <f>SUMIFS(Xuat!$G$5:$G$1000,Xuat!$C$5:$C$1000,DATE(Thang!$E$4,Thang!$C$4,BI$2),Xuat!$D$5:$D$1000,Loc!$A70)</f>
        <v>0</v>
      </c>
      <c r="BJ70" s="7">
        <f>SUMIFS(Xuat!$G$5:$G$1000,Xuat!$C$5:$C$1000,DATE(Thang!$E$4,Thang!$C$4,BJ$2),Xuat!$D$5:$D$1000,Loc!$A70)</f>
        <v>0</v>
      </c>
      <c r="BK70" s="7">
        <f>SUMIFS(Xuat!$G$5:$G$1000,Xuat!$C$5:$C$1000,DATE(Thang!$E$4,Thang!$C$4,BK$2),Xuat!$D$5:$D$1000,Loc!$A70)</f>
        <v>0</v>
      </c>
      <c r="BL70" s="7">
        <f>SUMIFS(Xuat!$G$5:$G$1000,Xuat!$C$5:$C$1000,DATE(Thang!$E$4,Thang!$C$4,BL$2),Xuat!$D$5:$D$1000,Loc!$A70)</f>
        <v>0</v>
      </c>
      <c r="BM70" s="7">
        <f>SUMIFS(Xuat!$G$5:$G$1000,Xuat!$C$5:$C$1000,DATE(Thang!$E$4,Thang!$C$4,BM$2),Xuat!$D$5:$D$1000,Loc!$A70)</f>
        <v>0</v>
      </c>
      <c r="BN70" s="7">
        <f>SUMIFS(Xuat!$G$5:$G$1000,Xuat!$C$5:$C$1000,DATE(Thang!$E$4,Thang!$C$4,BN$2),Xuat!$D$5:$D$1000,Loc!$A70)</f>
        <v>0</v>
      </c>
      <c r="BO70" s="7">
        <f>SUMIFS(Xuat!$G$5:$G$1000,Xuat!$C$5:$C$1000,DATE(Thang!$E$4,Thang!$C$4,BO$2),Xuat!$D$5:$D$1000,Loc!$A70)</f>
        <v>0</v>
      </c>
      <c r="BP70" s="7">
        <f>SUMIFS(Xuat!$G$5:$G$1000,Xuat!$C$5:$C$1000,DATE(Thang!$E$4,Thang!$C$4,BP$2),Xuat!$D$5:$D$1000,Loc!$A70)</f>
        <v>0</v>
      </c>
      <c r="BQ70" s="7">
        <f>SUMIFS(Xuat!$G$5:$G$1000,Xuat!$C$5:$C$1000,DATE(Thang!$E$4,Thang!$C$4,BQ$2),Xuat!$D$5:$D$1000,Loc!$A70)</f>
        <v>0</v>
      </c>
      <c r="BR70" s="7">
        <f>SUMIFS(Xuat!$G$5:$G$1000,Xuat!$C$5:$C$1000,DATE(Thang!$E$4,Thang!$C$4,BR$2),Xuat!$D$5:$D$1000,Loc!$A70)</f>
        <v>0</v>
      </c>
      <c r="BS70" s="7">
        <f>SUMIFS(Xuat!$G$5:$G$1000,Xuat!$C$5:$C$1000,DATE(Thang!$E$4,Thang!$C$4,BS$2),Xuat!$D$5:$D$1000,Loc!$A70)</f>
        <v>0</v>
      </c>
    </row>
    <row r="71" spans="1:71" x14ac:dyDescent="0.2">
      <c r="A71" s="2">
        <f>DM!C71</f>
        <v>0</v>
      </c>
      <c r="B71" s="3">
        <f>VLOOKUP(A71,Tondau!$B$5:$F$500,3,0)</f>
        <v>0</v>
      </c>
      <c r="C71" s="3">
        <f>VLOOKUP(Tinhgiavon!A71,Tondau!$B$5:$E$500,4,0)</f>
        <v>0</v>
      </c>
      <c r="D71" s="3">
        <f t="shared" si="7"/>
        <v>0</v>
      </c>
      <c r="E71" s="3">
        <f>SUMIF(Nhap!$F$5:$F$1000,Tinhgiavon!A71,Nhap!$K$5:$K$1000)</f>
        <v>0</v>
      </c>
      <c r="F71" s="3">
        <f t="shared" si="8"/>
        <v>0</v>
      </c>
      <c r="G71" s="3">
        <f t="shared" si="9"/>
        <v>0</v>
      </c>
      <c r="H71" s="3">
        <f t="shared" si="10"/>
        <v>0</v>
      </c>
      <c r="I71" s="3">
        <f t="shared" si="11"/>
        <v>0</v>
      </c>
      <c r="J71" s="7">
        <f>SUMIFS(Nhap!$I$5:$I$1000,Nhap!$E$5:$E$1000,DATE(Thang!$E$4,Thang!$C$4,Loc!$F$2),Nhap!$F$5:$F$1000,Loc!A71)</f>
        <v>0</v>
      </c>
      <c r="K71" s="7">
        <f>SUMIFS(Nhap!$I$5:$I$1000,Nhap!$E$5:$E$1000,DATE(Thang!$E$4,Thang!$C$4,Loc!$G$2),Nhap!$F$5:$F$1000,Loc!A71)</f>
        <v>0</v>
      </c>
      <c r="L71" s="7">
        <f>SUMIFS(Nhap!$I$5:$I$1000,Nhap!$E$5:$E$1000,DATE(Thang!$E$4,Thang!$C$4,Loc!$H$2),Nhap!$F$5:$F$1000,Loc!A71)</f>
        <v>0</v>
      </c>
      <c r="M71" s="7">
        <f>SUMIFS(Nhap!$I$5:$I$1000,Nhap!$E$5:$E$1000,DATE(Thang!$E$4,Thang!$C$4,Loc!$I$2),Nhap!$F$5:$F$1000,Loc!A71)</f>
        <v>0</v>
      </c>
      <c r="N71" s="7">
        <f>SUMIFS(Nhap!$I$5:$I$1000,Nhap!$E$5:$E$1000,DATE(Thang!$E$4,Thang!$C$4,Loc!$J$2),Nhap!$F$5:$F$1000,Loc!A71)</f>
        <v>0</v>
      </c>
      <c r="O71" s="7">
        <f>SUMIFS(Nhap!$I$5:$I$1000,Nhap!$E$5:$E$1000,DATE(Thang!$E$4,Thang!$C$4,Loc!$K$2),Nhap!$F$5:$F$1000,Loc!A71)</f>
        <v>0</v>
      </c>
      <c r="P71" s="7">
        <f>SUMIFS(Nhap!$I$5:$I$1000,Nhap!$E$5:$E$1000,DATE(Thang!$E$4,Thang!$C$4,Loc!$L$2),Nhap!$F$5:$F$1000,Loc!A71)</f>
        <v>0</v>
      </c>
      <c r="Q71" s="7">
        <f>SUMIFS(Nhap!$I$5:$I$1000,Nhap!$E$5:$E$1000,DATE(Thang!$E$4,Thang!$C$4,Loc!$M$2),Nhap!$F$5:$F$1000,Loc!A71)</f>
        <v>0</v>
      </c>
      <c r="R71" s="7">
        <f>SUMIFS(Nhap!$I$5:$I$1000,Nhap!$E$5:$E$1000,DATE(Thang!$E$4,Thang!$C$4,Loc!$N$2),Nhap!$F$5:$F$1000,Loc!A71)</f>
        <v>0</v>
      </c>
      <c r="S71" s="7">
        <f>SUMIFS(Nhap!$I$5:$I$1000,Nhap!$E$5:$E$1000,DATE(Thang!$E$4,Thang!$C$4,Loc!$O$2),Nhap!$F$5:$F$1000,Loc!A71)</f>
        <v>0</v>
      </c>
      <c r="T71" s="7">
        <f>SUMIFS(Nhap!$I$5:$I$1000,Nhap!$E$5:$E$1000,DATE(Thang!$E$4,Thang!$C$4,Loc!$P$2),Nhap!$F$5:$F$1000,Loc!A71)</f>
        <v>0</v>
      </c>
      <c r="U71" s="7">
        <f>SUMIFS(Nhap!$I$5:$I$1000,Nhap!$E$5:$E$1000,DATE(Thang!$E$4,Thang!$C$4,Loc!$Q$2),Nhap!$F$5:$F$1000,Loc!A71)</f>
        <v>0</v>
      </c>
      <c r="V71" s="7">
        <f>SUMIFS(Nhap!$I$5:$I$1000,Nhap!$E$5:$E$1000,DATE(Thang!$E$4,Thang!$C$4,Loc!$R$2),Nhap!$F$5:$F$1000,Loc!A71)</f>
        <v>0</v>
      </c>
      <c r="W71" s="7">
        <f>SUMIFS(Nhap!$I$5:$I$1000,Nhap!$E$5:$E$1000,DATE(Thang!$E$4,Thang!$C$4,Loc!$S$2),Nhap!$F$5:$F$1000,Loc!A71)</f>
        <v>0</v>
      </c>
      <c r="X71" s="7">
        <f>SUMIFS(Nhap!$I$5:$I$1000,Nhap!$E$5:$E$1000,DATE(Thang!$E$4,Thang!$C$4,Loc!$T$2),Nhap!$F$5:$F$1000,Loc!A71)</f>
        <v>0</v>
      </c>
      <c r="Y71" s="7">
        <f>SUMIFS(Nhap!$I$5:$I$1000,Nhap!$E$5:$E$1000,DATE(Thang!$E$4,Thang!$C$4,Loc!$U$2),Nhap!$F$5:$F$1000,Loc!A71)</f>
        <v>0</v>
      </c>
      <c r="Z71" s="7">
        <f>SUMIFS(Nhap!$I$5:$I$1000,Nhap!$E$5:$E$1000,DATE(Thang!$E$4,Thang!$C$4,Loc!$V$2),Nhap!$F$5:$F$1000,Loc!A71)</f>
        <v>0</v>
      </c>
      <c r="AA71" s="7">
        <f>SUMIFS(Nhap!$I$5:$I$1000,Nhap!$E$5:$E$1000,DATE(Thang!$E$4,Thang!$C$4,Loc!$W$2),Nhap!$F$5:$F$1000,Loc!A71)</f>
        <v>0</v>
      </c>
      <c r="AB71" s="7">
        <f>SUMIFS(Nhap!$I$5:$I$1000,Nhap!$E$5:$E$1000,DATE(Thang!$E$4,Thang!$C$4,Loc!$X$2),Nhap!$F$5:$F$1000,Loc!A71)</f>
        <v>0</v>
      </c>
      <c r="AC71" s="7">
        <f>SUMIFS(Nhap!$I$5:$I$1000,Nhap!$E$5:$E$1000,DATE(Thang!$E$4,Thang!$C$4,Loc!$Y$2),Nhap!$F$5:$F$1000,Loc!A71)</f>
        <v>0</v>
      </c>
      <c r="AD71" s="7">
        <f>SUMIFS(Nhap!$I$5:$I$1000,Nhap!$E$5:$E$1000,DATE(Thang!$E$4,Thang!$C$4,Loc!$Z$2),Nhap!$F$5:$F$1000,Loc!A71)</f>
        <v>0</v>
      </c>
      <c r="AE71" s="7">
        <f>SUMIFS(Nhap!$I$5:$I$1000,Nhap!$E$5:$E$1000,DATE(Thang!$E$4,Thang!$C$4,Loc!$AA$2),Nhap!$F$5:$F$1000,Loc!A71)</f>
        <v>0</v>
      </c>
      <c r="AF71" s="7">
        <f>SUMIFS(Nhap!$I$5:$I$1000,Nhap!$E$5:$E$1000,DATE(Thang!$E$4,Thang!$C$4,Loc!$AB$2),Nhap!$F$5:$F$1000,Loc!A71)</f>
        <v>0</v>
      </c>
      <c r="AG71" s="7">
        <f>SUMIFS(Nhap!$I$5:$I$1000,Nhap!$E$5:$E$1000,DATE(Thang!$E$4,Thang!$C$4,Loc!$AC$2),Nhap!$F$5:$F$1000,Loc!A71)</f>
        <v>0</v>
      </c>
      <c r="AH71" s="7">
        <f>SUMIFS(Nhap!$I$5:$I$1000,Nhap!$E$5:$E$1000,DATE(Thang!$E$4,Thang!$C$4,Loc!$AD$2),Nhap!$F$5:$F$1000,Loc!$A$5)</f>
        <v>0</v>
      </c>
      <c r="AI71" s="7">
        <f>SUMIFS(Nhap!$I$5:$I$1000,Nhap!$E$5:$E$1000,DATE(Thang!$E$4,Thang!$C$4,Loc!$AE$2),Nhap!$F$5:$F$1000,Loc!A71)</f>
        <v>0</v>
      </c>
      <c r="AJ71" s="7">
        <f>SUMIFS(Nhap!$I$5:$I$1000,Nhap!$E$5:$E$1000,DATE(Thang!$E$4,Thang!$C$4,Loc!$AF$2),Nhap!$F$5:$F$1000,Loc!A71)</f>
        <v>0</v>
      </c>
      <c r="AK71" s="7">
        <f>SUMIFS(Nhap!$I$5:$I$1000,Nhap!$E$5:$E$1000,DATE(Thang!$E$4,Thang!$C$4,Loc!$AG$2),Nhap!$F$5:$F$1000,Loc!A71)</f>
        <v>0</v>
      </c>
      <c r="AL71" s="7">
        <f>SUMIFS(Nhap!$I$5:$I$1000,Nhap!$E$5:$E$1000,DATE(Thang!$E$4,Thang!$C$4,Loc!$AH$2),Nhap!$F$5:$F$1000,Loc!A71)</f>
        <v>0</v>
      </c>
      <c r="AM71" s="7">
        <f>SUMIFS(Nhap!$I$5:$I$1000,Nhap!$E$5:$E$1000,DATE(Thang!$E$4,Thang!$C$4,Loc!$AI$2),Nhap!$F$5:$F$1000,Loc!A71)</f>
        <v>0</v>
      </c>
      <c r="AN71" s="7">
        <f>SUMIFS(Nhap!$I$5:$I$1000,Nhap!$E$5:$E$1000,DATE(Thang!$E$4,Thang!$C$4,Loc!$AJ$2),Nhap!$F$5:$F$1000,Loc!A71)</f>
        <v>0</v>
      </c>
      <c r="AO71" s="7">
        <f>SUMIFS(Xuat!$G$5:$G$1000,Xuat!$C$5:$C$1000,DATE(Thang!$E$4,Thang!$C$4,AO$2),Xuat!$D$5:$D$1000,Loc!$A71)</f>
        <v>0</v>
      </c>
      <c r="AP71" s="7">
        <f>SUMIFS(Xuat!$G$5:$G$1000,Xuat!$C$5:$C$1000,DATE(Thang!$E$4,Thang!$C$4,AP$2),Xuat!$D$5:$D$1000,Loc!$A71)</f>
        <v>0</v>
      </c>
      <c r="AQ71" s="7">
        <f>SUMIFS(Xuat!$G$5:$G$1000,Xuat!$C$5:$C$1000,DATE(Thang!$E$4,Thang!$C$4,AQ$2),Xuat!$D$5:$D$1000,Loc!$A71)</f>
        <v>0</v>
      </c>
      <c r="AR71" s="7">
        <f>SUMIFS(Xuat!$G$5:$G$1000,Xuat!$C$5:$C$1000,DATE(Thang!$E$4,Thang!$C$4,AR$2),Xuat!$D$5:$D$1000,Loc!$A71)</f>
        <v>0</v>
      </c>
      <c r="AS71" s="7">
        <f>SUMIFS(Xuat!$G$5:$G$1000,Xuat!$C$5:$C$1000,DATE(Thang!$E$4,Thang!$C$4,AS$2),Xuat!$D$5:$D$1000,Loc!$A71)</f>
        <v>0</v>
      </c>
      <c r="AT71" s="7">
        <f>SUMIFS(Xuat!$G$5:$G$1000,Xuat!$C$5:$C$1000,DATE(Thang!$E$4,Thang!$C$4,AT$2),Xuat!$D$5:$D$1000,Loc!$A71)</f>
        <v>0</v>
      </c>
      <c r="AU71" s="7">
        <f>SUMIFS(Xuat!$G$5:$G$1000,Xuat!$C$5:$C$1000,DATE(Thang!$E$4,Thang!$C$4,AU$2),Xuat!$D$5:$D$1000,Loc!$A71)</f>
        <v>0</v>
      </c>
      <c r="AV71" s="7">
        <f>SUMIFS(Xuat!$G$5:$G$1000,Xuat!$C$5:$C$1000,DATE(Thang!$E$4,Thang!$C$4,AV$2),Xuat!$D$5:$D$1000,Loc!$A71)</f>
        <v>0</v>
      </c>
      <c r="AW71" s="7">
        <f>SUMIFS(Xuat!$G$5:$G$1000,Xuat!$C$5:$C$1000,DATE(Thang!$E$4,Thang!$C$4,AW$2),Xuat!$D$5:$D$1000,Loc!$A71)</f>
        <v>0</v>
      </c>
      <c r="AX71" s="7">
        <f>SUMIFS(Xuat!$G$5:$G$1000,Xuat!$C$5:$C$1000,DATE(Thang!$E$4,Thang!$C$4,AX$2),Xuat!$D$5:$D$1000,Loc!$A71)</f>
        <v>0</v>
      </c>
      <c r="AY71" s="7">
        <f>SUMIFS(Xuat!$G$5:$G$1000,Xuat!$C$5:$C$1000,DATE(Thang!$E$4,Thang!$C$4,AY$2),Xuat!$D$5:$D$1000,Loc!$A71)</f>
        <v>0</v>
      </c>
      <c r="AZ71" s="7">
        <f>SUMIFS(Xuat!$G$5:$G$1000,Xuat!$C$5:$C$1000,DATE(Thang!$E$4,Thang!$C$4,AZ$2),Xuat!$D$5:$D$1000,Loc!$A71)</f>
        <v>0</v>
      </c>
      <c r="BA71" s="7">
        <f>SUMIFS(Xuat!$G$5:$G$1000,Xuat!$C$5:$C$1000,DATE(Thang!$E$4,Thang!$C$4,BA$2),Xuat!$D$5:$D$1000,Loc!$A71)</f>
        <v>0</v>
      </c>
      <c r="BB71" s="7">
        <f>SUMIFS(Xuat!$G$5:$G$1000,Xuat!$C$5:$C$1000,DATE(Thang!$E$4,Thang!$C$4,BB$2),Xuat!$D$5:$D$1000,Loc!$A71)</f>
        <v>0</v>
      </c>
      <c r="BC71" s="7">
        <f>SUMIFS(Xuat!$G$5:$G$1000,Xuat!$C$5:$C$1000,DATE(Thang!$E$4,Thang!$C$4,BC$2),Xuat!$D$5:$D$1000,Loc!$A71)</f>
        <v>0</v>
      </c>
      <c r="BD71" s="7">
        <f>SUMIFS(Xuat!$G$5:$G$1000,Xuat!$C$5:$C$1000,DATE(Thang!$E$4,Thang!$C$4,BD$2),Xuat!$D$5:$D$1000,Loc!$A71)</f>
        <v>0</v>
      </c>
      <c r="BE71" s="7">
        <f>SUMIFS(Xuat!$G$5:$G$1000,Xuat!$C$5:$C$1000,DATE(Thang!$E$4,Thang!$C$4,BE$2),Xuat!$D$5:$D$1000,Loc!$A71)</f>
        <v>0</v>
      </c>
      <c r="BF71" s="7">
        <f>SUMIFS(Xuat!$G$5:$G$1000,Xuat!$C$5:$C$1000,DATE(Thang!$E$4,Thang!$C$4,BF$2),Xuat!$D$5:$D$1000,Loc!$A71)</f>
        <v>0</v>
      </c>
      <c r="BG71" s="7">
        <f>SUMIFS(Xuat!$G$5:$G$1000,Xuat!$C$5:$C$1000,DATE(Thang!$E$4,Thang!$C$4,BG$2),Xuat!$D$5:$D$1000,Loc!$A71)</f>
        <v>0</v>
      </c>
      <c r="BH71" s="7">
        <f>SUMIFS(Xuat!$G$5:$G$1000,Xuat!$C$5:$C$1000,DATE(Thang!$E$4,Thang!$C$4,BH$2),Xuat!$D$5:$D$1000,Loc!$A71)</f>
        <v>0</v>
      </c>
      <c r="BI71" s="7">
        <f>SUMIFS(Xuat!$G$5:$G$1000,Xuat!$C$5:$C$1000,DATE(Thang!$E$4,Thang!$C$4,BI$2),Xuat!$D$5:$D$1000,Loc!$A71)</f>
        <v>0</v>
      </c>
      <c r="BJ71" s="7">
        <f>SUMIFS(Xuat!$G$5:$G$1000,Xuat!$C$5:$C$1000,DATE(Thang!$E$4,Thang!$C$4,BJ$2),Xuat!$D$5:$D$1000,Loc!$A71)</f>
        <v>0</v>
      </c>
      <c r="BK71" s="7">
        <f>SUMIFS(Xuat!$G$5:$G$1000,Xuat!$C$5:$C$1000,DATE(Thang!$E$4,Thang!$C$4,BK$2),Xuat!$D$5:$D$1000,Loc!$A71)</f>
        <v>0</v>
      </c>
      <c r="BL71" s="7">
        <f>SUMIFS(Xuat!$G$5:$G$1000,Xuat!$C$5:$C$1000,DATE(Thang!$E$4,Thang!$C$4,BL$2),Xuat!$D$5:$D$1000,Loc!$A71)</f>
        <v>0</v>
      </c>
      <c r="BM71" s="7">
        <f>SUMIFS(Xuat!$G$5:$G$1000,Xuat!$C$5:$C$1000,DATE(Thang!$E$4,Thang!$C$4,BM$2),Xuat!$D$5:$D$1000,Loc!$A71)</f>
        <v>0</v>
      </c>
      <c r="BN71" s="7">
        <f>SUMIFS(Xuat!$G$5:$G$1000,Xuat!$C$5:$C$1000,DATE(Thang!$E$4,Thang!$C$4,BN$2),Xuat!$D$5:$D$1000,Loc!$A71)</f>
        <v>0</v>
      </c>
      <c r="BO71" s="7">
        <f>SUMIFS(Xuat!$G$5:$G$1000,Xuat!$C$5:$C$1000,DATE(Thang!$E$4,Thang!$C$4,BO$2),Xuat!$D$5:$D$1000,Loc!$A71)</f>
        <v>0</v>
      </c>
      <c r="BP71" s="7">
        <f>SUMIFS(Xuat!$G$5:$G$1000,Xuat!$C$5:$C$1000,DATE(Thang!$E$4,Thang!$C$4,BP$2),Xuat!$D$5:$D$1000,Loc!$A71)</f>
        <v>0</v>
      </c>
      <c r="BQ71" s="7">
        <f>SUMIFS(Xuat!$G$5:$G$1000,Xuat!$C$5:$C$1000,DATE(Thang!$E$4,Thang!$C$4,BQ$2),Xuat!$D$5:$D$1000,Loc!$A71)</f>
        <v>0</v>
      </c>
      <c r="BR71" s="7">
        <f>SUMIFS(Xuat!$G$5:$G$1000,Xuat!$C$5:$C$1000,DATE(Thang!$E$4,Thang!$C$4,BR$2),Xuat!$D$5:$D$1000,Loc!$A71)</f>
        <v>0</v>
      </c>
      <c r="BS71" s="7">
        <f>SUMIFS(Xuat!$G$5:$G$1000,Xuat!$C$5:$C$1000,DATE(Thang!$E$4,Thang!$C$4,BS$2),Xuat!$D$5:$D$1000,Loc!$A71)</f>
        <v>0</v>
      </c>
    </row>
    <row r="72" spans="1:71" x14ac:dyDescent="0.2">
      <c r="A72" s="2">
        <f>DM!C72</f>
        <v>0</v>
      </c>
      <c r="B72" s="3">
        <f>VLOOKUP(A72,Tondau!$B$5:$F$500,3,0)</f>
        <v>0</v>
      </c>
      <c r="C72" s="3">
        <f>VLOOKUP(Tinhgiavon!A72,Tondau!$B$5:$E$500,4,0)</f>
        <v>0</v>
      </c>
      <c r="D72" s="3">
        <f t="shared" si="7"/>
        <v>0</v>
      </c>
      <c r="E72" s="3">
        <f>SUMIF(Nhap!$F$5:$F$1000,Tinhgiavon!A72,Nhap!$K$5:$K$1000)</f>
        <v>0</v>
      </c>
      <c r="F72" s="3">
        <f t="shared" si="8"/>
        <v>0</v>
      </c>
      <c r="G72" s="3">
        <f t="shared" si="9"/>
        <v>0</v>
      </c>
      <c r="H72" s="3">
        <f t="shared" si="10"/>
        <v>0</v>
      </c>
      <c r="I72" s="3">
        <f t="shared" si="11"/>
        <v>0</v>
      </c>
      <c r="J72" s="7">
        <f>SUMIFS(Nhap!$I$5:$I$1000,Nhap!$E$5:$E$1000,DATE(Thang!$E$4,Thang!$C$4,Loc!$F$2),Nhap!$F$5:$F$1000,Loc!A72)</f>
        <v>0</v>
      </c>
      <c r="K72" s="7">
        <f>SUMIFS(Nhap!$I$5:$I$1000,Nhap!$E$5:$E$1000,DATE(Thang!$E$4,Thang!$C$4,Loc!$G$2),Nhap!$F$5:$F$1000,Loc!A72)</f>
        <v>0</v>
      </c>
      <c r="L72" s="7">
        <f>SUMIFS(Nhap!$I$5:$I$1000,Nhap!$E$5:$E$1000,DATE(Thang!$E$4,Thang!$C$4,Loc!$H$2),Nhap!$F$5:$F$1000,Loc!A72)</f>
        <v>0</v>
      </c>
      <c r="M72" s="7">
        <f>SUMIFS(Nhap!$I$5:$I$1000,Nhap!$E$5:$E$1000,DATE(Thang!$E$4,Thang!$C$4,Loc!$I$2),Nhap!$F$5:$F$1000,Loc!A72)</f>
        <v>0</v>
      </c>
      <c r="N72" s="7">
        <f>SUMIFS(Nhap!$I$5:$I$1000,Nhap!$E$5:$E$1000,DATE(Thang!$E$4,Thang!$C$4,Loc!$J$2),Nhap!$F$5:$F$1000,Loc!A72)</f>
        <v>0</v>
      </c>
      <c r="O72" s="7">
        <f>SUMIFS(Nhap!$I$5:$I$1000,Nhap!$E$5:$E$1000,DATE(Thang!$E$4,Thang!$C$4,Loc!$K$2),Nhap!$F$5:$F$1000,Loc!A72)</f>
        <v>0</v>
      </c>
      <c r="P72" s="7">
        <f>SUMIFS(Nhap!$I$5:$I$1000,Nhap!$E$5:$E$1000,DATE(Thang!$E$4,Thang!$C$4,Loc!$L$2),Nhap!$F$5:$F$1000,Loc!A72)</f>
        <v>0</v>
      </c>
      <c r="Q72" s="7">
        <f>SUMIFS(Nhap!$I$5:$I$1000,Nhap!$E$5:$E$1000,DATE(Thang!$E$4,Thang!$C$4,Loc!$M$2),Nhap!$F$5:$F$1000,Loc!A72)</f>
        <v>0</v>
      </c>
      <c r="R72" s="7">
        <f>SUMIFS(Nhap!$I$5:$I$1000,Nhap!$E$5:$E$1000,DATE(Thang!$E$4,Thang!$C$4,Loc!$N$2),Nhap!$F$5:$F$1000,Loc!A72)</f>
        <v>0</v>
      </c>
      <c r="S72" s="7">
        <f>SUMIFS(Nhap!$I$5:$I$1000,Nhap!$E$5:$E$1000,DATE(Thang!$E$4,Thang!$C$4,Loc!$O$2),Nhap!$F$5:$F$1000,Loc!A72)</f>
        <v>0</v>
      </c>
      <c r="T72" s="7">
        <f>SUMIFS(Nhap!$I$5:$I$1000,Nhap!$E$5:$E$1000,DATE(Thang!$E$4,Thang!$C$4,Loc!$P$2),Nhap!$F$5:$F$1000,Loc!A72)</f>
        <v>0</v>
      </c>
      <c r="U72" s="7">
        <f>SUMIFS(Nhap!$I$5:$I$1000,Nhap!$E$5:$E$1000,DATE(Thang!$E$4,Thang!$C$4,Loc!$Q$2),Nhap!$F$5:$F$1000,Loc!A72)</f>
        <v>0</v>
      </c>
      <c r="V72" s="7">
        <f>SUMIFS(Nhap!$I$5:$I$1000,Nhap!$E$5:$E$1000,DATE(Thang!$E$4,Thang!$C$4,Loc!$R$2),Nhap!$F$5:$F$1000,Loc!A72)</f>
        <v>0</v>
      </c>
      <c r="W72" s="7">
        <f>SUMIFS(Nhap!$I$5:$I$1000,Nhap!$E$5:$E$1000,DATE(Thang!$E$4,Thang!$C$4,Loc!$S$2),Nhap!$F$5:$F$1000,Loc!A72)</f>
        <v>0</v>
      </c>
      <c r="X72" s="7">
        <f>SUMIFS(Nhap!$I$5:$I$1000,Nhap!$E$5:$E$1000,DATE(Thang!$E$4,Thang!$C$4,Loc!$T$2),Nhap!$F$5:$F$1000,Loc!A72)</f>
        <v>0</v>
      </c>
      <c r="Y72" s="7">
        <f>SUMIFS(Nhap!$I$5:$I$1000,Nhap!$E$5:$E$1000,DATE(Thang!$E$4,Thang!$C$4,Loc!$U$2),Nhap!$F$5:$F$1000,Loc!A72)</f>
        <v>0</v>
      </c>
      <c r="Z72" s="7">
        <f>SUMIFS(Nhap!$I$5:$I$1000,Nhap!$E$5:$E$1000,DATE(Thang!$E$4,Thang!$C$4,Loc!$V$2),Nhap!$F$5:$F$1000,Loc!A72)</f>
        <v>0</v>
      </c>
      <c r="AA72" s="7">
        <f>SUMIFS(Nhap!$I$5:$I$1000,Nhap!$E$5:$E$1000,DATE(Thang!$E$4,Thang!$C$4,Loc!$W$2),Nhap!$F$5:$F$1000,Loc!A72)</f>
        <v>0</v>
      </c>
      <c r="AB72" s="7">
        <f>SUMIFS(Nhap!$I$5:$I$1000,Nhap!$E$5:$E$1000,DATE(Thang!$E$4,Thang!$C$4,Loc!$X$2),Nhap!$F$5:$F$1000,Loc!A72)</f>
        <v>0</v>
      </c>
      <c r="AC72" s="7">
        <f>SUMIFS(Nhap!$I$5:$I$1000,Nhap!$E$5:$E$1000,DATE(Thang!$E$4,Thang!$C$4,Loc!$Y$2),Nhap!$F$5:$F$1000,Loc!A72)</f>
        <v>0</v>
      </c>
      <c r="AD72" s="7">
        <f>SUMIFS(Nhap!$I$5:$I$1000,Nhap!$E$5:$E$1000,DATE(Thang!$E$4,Thang!$C$4,Loc!$Z$2),Nhap!$F$5:$F$1000,Loc!A72)</f>
        <v>0</v>
      </c>
      <c r="AE72" s="7">
        <f>SUMIFS(Nhap!$I$5:$I$1000,Nhap!$E$5:$E$1000,DATE(Thang!$E$4,Thang!$C$4,Loc!$AA$2),Nhap!$F$5:$F$1000,Loc!A72)</f>
        <v>0</v>
      </c>
      <c r="AF72" s="7">
        <f>SUMIFS(Nhap!$I$5:$I$1000,Nhap!$E$5:$E$1000,DATE(Thang!$E$4,Thang!$C$4,Loc!$AB$2),Nhap!$F$5:$F$1000,Loc!A72)</f>
        <v>0</v>
      </c>
      <c r="AG72" s="7">
        <f>SUMIFS(Nhap!$I$5:$I$1000,Nhap!$E$5:$E$1000,DATE(Thang!$E$4,Thang!$C$4,Loc!$AC$2),Nhap!$F$5:$F$1000,Loc!A72)</f>
        <v>0</v>
      </c>
      <c r="AH72" s="7">
        <f>SUMIFS(Nhap!$I$5:$I$1000,Nhap!$E$5:$E$1000,DATE(Thang!$E$4,Thang!$C$4,Loc!$AD$2),Nhap!$F$5:$F$1000,Loc!$A$5)</f>
        <v>0</v>
      </c>
      <c r="AI72" s="7">
        <f>SUMIFS(Nhap!$I$5:$I$1000,Nhap!$E$5:$E$1000,DATE(Thang!$E$4,Thang!$C$4,Loc!$AE$2),Nhap!$F$5:$F$1000,Loc!A72)</f>
        <v>0</v>
      </c>
      <c r="AJ72" s="7">
        <f>SUMIFS(Nhap!$I$5:$I$1000,Nhap!$E$5:$E$1000,DATE(Thang!$E$4,Thang!$C$4,Loc!$AF$2),Nhap!$F$5:$F$1000,Loc!A72)</f>
        <v>0</v>
      </c>
      <c r="AK72" s="7">
        <f>SUMIFS(Nhap!$I$5:$I$1000,Nhap!$E$5:$E$1000,DATE(Thang!$E$4,Thang!$C$4,Loc!$AG$2),Nhap!$F$5:$F$1000,Loc!A72)</f>
        <v>0</v>
      </c>
      <c r="AL72" s="7">
        <f>SUMIFS(Nhap!$I$5:$I$1000,Nhap!$E$5:$E$1000,DATE(Thang!$E$4,Thang!$C$4,Loc!$AH$2),Nhap!$F$5:$F$1000,Loc!A72)</f>
        <v>0</v>
      </c>
      <c r="AM72" s="7">
        <f>SUMIFS(Nhap!$I$5:$I$1000,Nhap!$E$5:$E$1000,DATE(Thang!$E$4,Thang!$C$4,Loc!$AI$2),Nhap!$F$5:$F$1000,Loc!A72)</f>
        <v>0</v>
      </c>
      <c r="AN72" s="7">
        <f>SUMIFS(Nhap!$I$5:$I$1000,Nhap!$E$5:$E$1000,DATE(Thang!$E$4,Thang!$C$4,Loc!$AJ$2),Nhap!$F$5:$F$1000,Loc!A72)</f>
        <v>0</v>
      </c>
      <c r="AO72" s="7">
        <f>SUMIFS(Xuat!$G$5:$G$1000,Xuat!$C$5:$C$1000,DATE(Thang!$E$4,Thang!$C$4,AO$2),Xuat!$D$5:$D$1000,Loc!$A72)</f>
        <v>0</v>
      </c>
      <c r="AP72" s="7">
        <f>SUMIFS(Xuat!$G$5:$G$1000,Xuat!$C$5:$C$1000,DATE(Thang!$E$4,Thang!$C$4,AP$2),Xuat!$D$5:$D$1000,Loc!$A72)</f>
        <v>0</v>
      </c>
      <c r="AQ72" s="7">
        <f>SUMIFS(Xuat!$G$5:$G$1000,Xuat!$C$5:$C$1000,DATE(Thang!$E$4,Thang!$C$4,AQ$2),Xuat!$D$5:$D$1000,Loc!$A72)</f>
        <v>0</v>
      </c>
      <c r="AR72" s="7">
        <f>SUMIFS(Xuat!$G$5:$G$1000,Xuat!$C$5:$C$1000,DATE(Thang!$E$4,Thang!$C$4,AR$2),Xuat!$D$5:$D$1000,Loc!$A72)</f>
        <v>0</v>
      </c>
      <c r="AS72" s="7">
        <f>SUMIFS(Xuat!$G$5:$G$1000,Xuat!$C$5:$C$1000,DATE(Thang!$E$4,Thang!$C$4,AS$2),Xuat!$D$5:$D$1000,Loc!$A72)</f>
        <v>0</v>
      </c>
      <c r="AT72" s="7">
        <f>SUMIFS(Xuat!$G$5:$G$1000,Xuat!$C$5:$C$1000,DATE(Thang!$E$4,Thang!$C$4,AT$2),Xuat!$D$5:$D$1000,Loc!$A72)</f>
        <v>0</v>
      </c>
      <c r="AU72" s="7">
        <f>SUMIFS(Xuat!$G$5:$G$1000,Xuat!$C$5:$C$1000,DATE(Thang!$E$4,Thang!$C$4,AU$2),Xuat!$D$5:$D$1000,Loc!$A72)</f>
        <v>0</v>
      </c>
      <c r="AV72" s="7">
        <f>SUMIFS(Xuat!$G$5:$G$1000,Xuat!$C$5:$C$1000,DATE(Thang!$E$4,Thang!$C$4,AV$2),Xuat!$D$5:$D$1000,Loc!$A72)</f>
        <v>0</v>
      </c>
      <c r="AW72" s="7">
        <f>SUMIFS(Xuat!$G$5:$G$1000,Xuat!$C$5:$C$1000,DATE(Thang!$E$4,Thang!$C$4,AW$2),Xuat!$D$5:$D$1000,Loc!$A72)</f>
        <v>0</v>
      </c>
      <c r="AX72" s="7">
        <f>SUMIFS(Xuat!$G$5:$G$1000,Xuat!$C$5:$C$1000,DATE(Thang!$E$4,Thang!$C$4,AX$2),Xuat!$D$5:$D$1000,Loc!$A72)</f>
        <v>0</v>
      </c>
      <c r="AY72" s="7">
        <f>SUMIFS(Xuat!$G$5:$G$1000,Xuat!$C$5:$C$1000,DATE(Thang!$E$4,Thang!$C$4,AY$2),Xuat!$D$5:$D$1000,Loc!$A72)</f>
        <v>0</v>
      </c>
      <c r="AZ72" s="7">
        <f>SUMIFS(Xuat!$G$5:$G$1000,Xuat!$C$5:$C$1000,DATE(Thang!$E$4,Thang!$C$4,AZ$2),Xuat!$D$5:$D$1000,Loc!$A72)</f>
        <v>0</v>
      </c>
      <c r="BA72" s="7">
        <f>SUMIFS(Xuat!$G$5:$G$1000,Xuat!$C$5:$C$1000,DATE(Thang!$E$4,Thang!$C$4,BA$2),Xuat!$D$5:$D$1000,Loc!$A72)</f>
        <v>0</v>
      </c>
      <c r="BB72" s="7">
        <f>SUMIFS(Xuat!$G$5:$G$1000,Xuat!$C$5:$C$1000,DATE(Thang!$E$4,Thang!$C$4,BB$2),Xuat!$D$5:$D$1000,Loc!$A72)</f>
        <v>0</v>
      </c>
      <c r="BC72" s="7">
        <f>SUMIFS(Xuat!$G$5:$G$1000,Xuat!$C$5:$C$1000,DATE(Thang!$E$4,Thang!$C$4,BC$2),Xuat!$D$5:$D$1000,Loc!$A72)</f>
        <v>0</v>
      </c>
      <c r="BD72" s="7">
        <f>SUMIFS(Xuat!$G$5:$G$1000,Xuat!$C$5:$C$1000,DATE(Thang!$E$4,Thang!$C$4,BD$2),Xuat!$D$5:$D$1000,Loc!$A72)</f>
        <v>0</v>
      </c>
      <c r="BE72" s="7">
        <f>SUMIFS(Xuat!$G$5:$G$1000,Xuat!$C$5:$C$1000,DATE(Thang!$E$4,Thang!$C$4,BE$2),Xuat!$D$5:$D$1000,Loc!$A72)</f>
        <v>0</v>
      </c>
      <c r="BF72" s="7">
        <f>SUMIFS(Xuat!$G$5:$G$1000,Xuat!$C$5:$C$1000,DATE(Thang!$E$4,Thang!$C$4,BF$2),Xuat!$D$5:$D$1000,Loc!$A72)</f>
        <v>0</v>
      </c>
      <c r="BG72" s="7">
        <f>SUMIFS(Xuat!$G$5:$G$1000,Xuat!$C$5:$C$1000,DATE(Thang!$E$4,Thang!$C$4,BG$2),Xuat!$D$5:$D$1000,Loc!$A72)</f>
        <v>0</v>
      </c>
      <c r="BH72" s="7">
        <f>SUMIFS(Xuat!$G$5:$G$1000,Xuat!$C$5:$C$1000,DATE(Thang!$E$4,Thang!$C$4,BH$2),Xuat!$D$5:$D$1000,Loc!$A72)</f>
        <v>0</v>
      </c>
      <c r="BI72" s="7">
        <f>SUMIFS(Xuat!$G$5:$G$1000,Xuat!$C$5:$C$1000,DATE(Thang!$E$4,Thang!$C$4,BI$2),Xuat!$D$5:$D$1000,Loc!$A72)</f>
        <v>0</v>
      </c>
      <c r="BJ72" s="7">
        <f>SUMIFS(Xuat!$G$5:$G$1000,Xuat!$C$5:$C$1000,DATE(Thang!$E$4,Thang!$C$4,BJ$2),Xuat!$D$5:$D$1000,Loc!$A72)</f>
        <v>0</v>
      </c>
      <c r="BK72" s="7">
        <f>SUMIFS(Xuat!$G$5:$G$1000,Xuat!$C$5:$C$1000,DATE(Thang!$E$4,Thang!$C$4,BK$2),Xuat!$D$5:$D$1000,Loc!$A72)</f>
        <v>0</v>
      </c>
      <c r="BL72" s="7">
        <f>SUMIFS(Xuat!$G$5:$G$1000,Xuat!$C$5:$C$1000,DATE(Thang!$E$4,Thang!$C$4,BL$2),Xuat!$D$5:$D$1000,Loc!$A72)</f>
        <v>0</v>
      </c>
      <c r="BM72" s="7">
        <f>SUMIFS(Xuat!$G$5:$G$1000,Xuat!$C$5:$C$1000,DATE(Thang!$E$4,Thang!$C$4,BM$2),Xuat!$D$5:$D$1000,Loc!$A72)</f>
        <v>0</v>
      </c>
      <c r="BN72" s="7">
        <f>SUMIFS(Xuat!$G$5:$G$1000,Xuat!$C$5:$C$1000,DATE(Thang!$E$4,Thang!$C$4,BN$2),Xuat!$D$5:$D$1000,Loc!$A72)</f>
        <v>0</v>
      </c>
      <c r="BO72" s="7">
        <f>SUMIFS(Xuat!$G$5:$G$1000,Xuat!$C$5:$C$1000,DATE(Thang!$E$4,Thang!$C$4,BO$2),Xuat!$D$5:$D$1000,Loc!$A72)</f>
        <v>0</v>
      </c>
      <c r="BP72" s="7">
        <f>SUMIFS(Xuat!$G$5:$G$1000,Xuat!$C$5:$C$1000,DATE(Thang!$E$4,Thang!$C$4,BP$2),Xuat!$D$5:$D$1000,Loc!$A72)</f>
        <v>0</v>
      </c>
      <c r="BQ72" s="7">
        <f>SUMIFS(Xuat!$G$5:$G$1000,Xuat!$C$5:$C$1000,DATE(Thang!$E$4,Thang!$C$4,BQ$2),Xuat!$D$5:$D$1000,Loc!$A72)</f>
        <v>0</v>
      </c>
      <c r="BR72" s="7">
        <f>SUMIFS(Xuat!$G$5:$G$1000,Xuat!$C$5:$C$1000,DATE(Thang!$E$4,Thang!$C$4,BR$2),Xuat!$D$5:$D$1000,Loc!$A72)</f>
        <v>0</v>
      </c>
      <c r="BS72" s="7">
        <f>SUMIFS(Xuat!$G$5:$G$1000,Xuat!$C$5:$C$1000,DATE(Thang!$E$4,Thang!$C$4,BS$2),Xuat!$D$5:$D$1000,Loc!$A72)</f>
        <v>0</v>
      </c>
    </row>
    <row r="73" spans="1:71" x14ac:dyDescent="0.2">
      <c r="A73" s="2">
        <f>DM!C73</f>
        <v>0</v>
      </c>
      <c r="B73" s="3">
        <f>VLOOKUP(A73,Tondau!$B$5:$F$500,3,0)</f>
        <v>0</v>
      </c>
      <c r="C73" s="3">
        <f>VLOOKUP(Tinhgiavon!A73,Tondau!$B$5:$E$500,4,0)</f>
        <v>0</v>
      </c>
      <c r="D73" s="3">
        <f t="shared" si="7"/>
        <v>0</v>
      </c>
      <c r="E73" s="3">
        <f>SUMIF(Nhap!$F$5:$F$1000,Tinhgiavon!A73,Nhap!$K$5:$K$1000)</f>
        <v>0</v>
      </c>
      <c r="F73" s="3">
        <f t="shared" si="8"/>
        <v>0</v>
      </c>
      <c r="G73" s="3">
        <f t="shared" si="9"/>
        <v>0</v>
      </c>
      <c r="H73" s="3">
        <f t="shared" si="10"/>
        <v>0</v>
      </c>
      <c r="I73" s="3">
        <f t="shared" si="11"/>
        <v>0</v>
      </c>
      <c r="J73" s="7">
        <f>SUMIFS(Nhap!$I$5:$I$1000,Nhap!$E$5:$E$1000,DATE(Thang!$E$4,Thang!$C$4,Loc!$F$2),Nhap!$F$5:$F$1000,Loc!A73)</f>
        <v>0</v>
      </c>
      <c r="K73" s="7">
        <f>SUMIFS(Nhap!$I$5:$I$1000,Nhap!$E$5:$E$1000,DATE(Thang!$E$4,Thang!$C$4,Loc!$G$2),Nhap!$F$5:$F$1000,Loc!A73)</f>
        <v>0</v>
      </c>
      <c r="L73" s="7">
        <f>SUMIFS(Nhap!$I$5:$I$1000,Nhap!$E$5:$E$1000,DATE(Thang!$E$4,Thang!$C$4,Loc!$H$2),Nhap!$F$5:$F$1000,Loc!A73)</f>
        <v>0</v>
      </c>
      <c r="M73" s="7">
        <f>SUMIFS(Nhap!$I$5:$I$1000,Nhap!$E$5:$E$1000,DATE(Thang!$E$4,Thang!$C$4,Loc!$I$2),Nhap!$F$5:$F$1000,Loc!A73)</f>
        <v>0</v>
      </c>
      <c r="N73" s="7">
        <f>SUMIFS(Nhap!$I$5:$I$1000,Nhap!$E$5:$E$1000,DATE(Thang!$E$4,Thang!$C$4,Loc!$J$2),Nhap!$F$5:$F$1000,Loc!A73)</f>
        <v>0</v>
      </c>
      <c r="O73" s="7">
        <f>SUMIFS(Nhap!$I$5:$I$1000,Nhap!$E$5:$E$1000,DATE(Thang!$E$4,Thang!$C$4,Loc!$K$2),Nhap!$F$5:$F$1000,Loc!A73)</f>
        <v>0</v>
      </c>
      <c r="P73" s="7">
        <f>SUMIFS(Nhap!$I$5:$I$1000,Nhap!$E$5:$E$1000,DATE(Thang!$E$4,Thang!$C$4,Loc!$L$2),Nhap!$F$5:$F$1000,Loc!A73)</f>
        <v>0</v>
      </c>
      <c r="Q73" s="7">
        <f>SUMIFS(Nhap!$I$5:$I$1000,Nhap!$E$5:$E$1000,DATE(Thang!$E$4,Thang!$C$4,Loc!$M$2),Nhap!$F$5:$F$1000,Loc!A73)</f>
        <v>0</v>
      </c>
      <c r="R73" s="7">
        <f>SUMIFS(Nhap!$I$5:$I$1000,Nhap!$E$5:$E$1000,DATE(Thang!$E$4,Thang!$C$4,Loc!$N$2),Nhap!$F$5:$F$1000,Loc!A73)</f>
        <v>0</v>
      </c>
      <c r="S73" s="7">
        <f>SUMIFS(Nhap!$I$5:$I$1000,Nhap!$E$5:$E$1000,DATE(Thang!$E$4,Thang!$C$4,Loc!$O$2),Nhap!$F$5:$F$1000,Loc!A73)</f>
        <v>0</v>
      </c>
      <c r="T73" s="7">
        <f>SUMIFS(Nhap!$I$5:$I$1000,Nhap!$E$5:$E$1000,DATE(Thang!$E$4,Thang!$C$4,Loc!$P$2),Nhap!$F$5:$F$1000,Loc!A73)</f>
        <v>0</v>
      </c>
      <c r="U73" s="7">
        <f>SUMIFS(Nhap!$I$5:$I$1000,Nhap!$E$5:$E$1000,DATE(Thang!$E$4,Thang!$C$4,Loc!$Q$2),Nhap!$F$5:$F$1000,Loc!A73)</f>
        <v>0</v>
      </c>
      <c r="V73" s="7">
        <f>SUMIFS(Nhap!$I$5:$I$1000,Nhap!$E$5:$E$1000,DATE(Thang!$E$4,Thang!$C$4,Loc!$R$2),Nhap!$F$5:$F$1000,Loc!A73)</f>
        <v>0</v>
      </c>
      <c r="W73" s="7">
        <f>SUMIFS(Nhap!$I$5:$I$1000,Nhap!$E$5:$E$1000,DATE(Thang!$E$4,Thang!$C$4,Loc!$S$2),Nhap!$F$5:$F$1000,Loc!A73)</f>
        <v>0</v>
      </c>
      <c r="X73" s="7">
        <f>SUMIFS(Nhap!$I$5:$I$1000,Nhap!$E$5:$E$1000,DATE(Thang!$E$4,Thang!$C$4,Loc!$T$2),Nhap!$F$5:$F$1000,Loc!A73)</f>
        <v>0</v>
      </c>
      <c r="Y73" s="7">
        <f>SUMIFS(Nhap!$I$5:$I$1000,Nhap!$E$5:$E$1000,DATE(Thang!$E$4,Thang!$C$4,Loc!$U$2),Nhap!$F$5:$F$1000,Loc!A73)</f>
        <v>0</v>
      </c>
      <c r="Z73" s="7">
        <f>SUMIFS(Nhap!$I$5:$I$1000,Nhap!$E$5:$E$1000,DATE(Thang!$E$4,Thang!$C$4,Loc!$V$2),Nhap!$F$5:$F$1000,Loc!A73)</f>
        <v>0</v>
      </c>
      <c r="AA73" s="7">
        <f>SUMIFS(Nhap!$I$5:$I$1000,Nhap!$E$5:$E$1000,DATE(Thang!$E$4,Thang!$C$4,Loc!$W$2),Nhap!$F$5:$F$1000,Loc!A73)</f>
        <v>0</v>
      </c>
      <c r="AB73" s="7">
        <f>SUMIFS(Nhap!$I$5:$I$1000,Nhap!$E$5:$E$1000,DATE(Thang!$E$4,Thang!$C$4,Loc!$X$2),Nhap!$F$5:$F$1000,Loc!A73)</f>
        <v>0</v>
      </c>
      <c r="AC73" s="7">
        <f>SUMIFS(Nhap!$I$5:$I$1000,Nhap!$E$5:$E$1000,DATE(Thang!$E$4,Thang!$C$4,Loc!$Y$2),Nhap!$F$5:$F$1000,Loc!A73)</f>
        <v>0</v>
      </c>
      <c r="AD73" s="7">
        <f>SUMIFS(Nhap!$I$5:$I$1000,Nhap!$E$5:$E$1000,DATE(Thang!$E$4,Thang!$C$4,Loc!$Z$2),Nhap!$F$5:$F$1000,Loc!A73)</f>
        <v>0</v>
      </c>
      <c r="AE73" s="7">
        <f>SUMIFS(Nhap!$I$5:$I$1000,Nhap!$E$5:$E$1000,DATE(Thang!$E$4,Thang!$C$4,Loc!$AA$2),Nhap!$F$5:$F$1000,Loc!A73)</f>
        <v>0</v>
      </c>
      <c r="AF73" s="7">
        <f>SUMIFS(Nhap!$I$5:$I$1000,Nhap!$E$5:$E$1000,DATE(Thang!$E$4,Thang!$C$4,Loc!$AB$2),Nhap!$F$5:$F$1000,Loc!A73)</f>
        <v>0</v>
      </c>
      <c r="AG73" s="7">
        <f>SUMIFS(Nhap!$I$5:$I$1000,Nhap!$E$5:$E$1000,DATE(Thang!$E$4,Thang!$C$4,Loc!$AC$2),Nhap!$F$5:$F$1000,Loc!A73)</f>
        <v>0</v>
      </c>
      <c r="AH73" s="7">
        <f>SUMIFS(Nhap!$I$5:$I$1000,Nhap!$E$5:$E$1000,DATE(Thang!$E$4,Thang!$C$4,Loc!$AD$2),Nhap!$F$5:$F$1000,Loc!$A$5)</f>
        <v>0</v>
      </c>
      <c r="AI73" s="7">
        <f>SUMIFS(Nhap!$I$5:$I$1000,Nhap!$E$5:$E$1000,DATE(Thang!$E$4,Thang!$C$4,Loc!$AE$2),Nhap!$F$5:$F$1000,Loc!A73)</f>
        <v>0</v>
      </c>
      <c r="AJ73" s="7">
        <f>SUMIFS(Nhap!$I$5:$I$1000,Nhap!$E$5:$E$1000,DATE(Thang!$E$4,Thang!$C$4,Loc!$AF$2),Nhap!$F$5:$F$1000,Loc!A73)</f>
        <v>0</v>
      </c>
      <c r="AK73" s="7">
        <f>SUMIFS(Nhap!$I$5:$I$1000,Nhap!$E$5:$E$1000,DATE(Thang!$E$4,Thang!$C$4,Loc!$AG$2),Nhap!$F$5:$F$1000,Loc!A73)</f>
        <v>0</v>
      </c>
      <c r="AL73" s="7">
        <f>SUMIFS(Nhap!$I$5:$I$1000,Nhap!$E$5:$E$1000,DATE(Thang!$E$4,Thang!$C$4,Loc!$AH$2),Nhap!$F$5:$F$1000,Loc!A73)</f>
        <v>0</v>
      </c>
      <c r="AM73" s="7">
        <f>SUMIFS(Nhap!$I$5:$I$1000,Nhap!$E$5:$E$1000,DATE(Thang!$E$4,Thang!$C$4,Loc!$AI$2),Nhap!$F$5:$F$1000,Loc!A73)</f>
        <v>0</v>
      </c>
      <c r="AN73" s="7">
        <f>SUMIFS(Nhap!$I$5:$I$1000,Nhap!$E$5:$E$1000,DATE(Thang!$E$4,Thang!$C$4,Loc!$AJ$2),Nhap!$F$5:$F$1000,Loc!A73)</f>
        <v>0</v>
      </c>
      <c r="AO73" s="7">
        <f>SUMIFS(Xuat!$G$5:$G$1000,Xuat!$C$5:$C$1000,DATE(Thang!$E$4,Thang!$C$4,AO$2),Xuat!$D$5:$D$1000,Loc!$A73)</f>
        <v>0</v>
      </c>
      <c r="AP73" s="7">
        <f>SUMIFS(Xuat!$G$5:$G$1000,Xuat!$C$5:$C$1000,DATE(Thang!$E$4,Thang!$C$4,AP$2),Xuat!$D$5:$D$1000,Loc!$A73)</f>
        <v>0</v>
      </c>
      <c r="AQ73" s="7">
        <f>SUMIFS(Xuat!$G$5:$G$1000,Xuat!$C$5:$C$1000,DATE(Thang!$E$4,Thang!$C$4,AQ$2),Xuat!$D$5:$D$1000,Loc!$A73)</f>
        <v>0</v>
      </c>
      <c r="AR73" s="7">
        <f>SUMIFS(Xuat!$G$5:$G$1000,Xuat!$C$5:$C$1000,DATE(Thang!$E$4,Thang!$C$4,AR$2),Xuat!$D$5:$D$1000,Loc!$A73)</f>
        <v>0</v>
      </c>
      <c r="AS73" s="7">
        <f>SUMIFS(Xuat!$G$5:$G$1000,Xuat!$C$5:$C$1000,DATE(Thang!$E$4,Thang!$C$4,AS$2),Xuat!$D$5:$D$1000,Loc!$A73)</f>
        <v>0</v>
      </c>
      <c r="AT73" s="7">
        <f>SUMIFS(Xuat!$G$5:$G$1000,Xuat!$C$5:$C$1000,DATE(Thang!$E$4,Thang!$C$4,AT$2),Xuat!$D$5:$D$1000,Loc!$A73)</f>
        <v>0</v>
      </c>
      <c r="AU73" s="7">
        <f>SUMIFS(Xuat!$G$5:$G$1000,Xuat!$C$5:$C$1000,DATE(Thang!$E$4,Thang!$C$4,AU$2),Xuat!$D$5:$D$1000,Loc!$A73)</f>
        <v>0</v>
      </c>
      <c r="AV73" s="7">
        <f>SUMIFS(Xuat!$G$5:$G$1000,Xuat!$C$5:$C$1000,DATE(Thang!$E$4,Thang!$C$4,AV$2),Xuat!$D$5:$D$1000,Loc!$A73)</f>
        <v>0</v>
      </c>
      <c r="AW73" s="7">
        <f>SUMIFS(Xuat!$G$5:$G$1000,Xuat!$C$5:$C$1000,DATE(Thang!$E$4,Thang!$C$4,AW$2),Xuat!$D$5:$D$1000,Loc!$A73)</f>
        <v>0</v>
      </c>
      <c r="AX73" s="7">
        <f>SUMIFS(Xuat!$G$5:$G$1000,Xuat!$C$5:$C$1000,DATE(Thang!$E$4,Thang!$C$4,AX$2),Xuat!$D$5:$D$1000,Loc!$A73)</f>
        <v>0</v>
      </c>
      <c r="AY73" s="7">
        <f>SUMIFS(Xuat!$G$5:$G$1000,Xuat!$C$5:$C$1000,DATE(Thang!$E$4,Thang!$C$4,AY$2),Xuat!$D$5:$D$1000,Loc!$A73)</f>
        <v>0</v>
      </c>
      <c r="AZ73" s="7">
        <f>SUMIFS(Xuat!$G$5:$G$1000,Xuat!$C$5:$C$1000,DATE(Thang!$E$4,Thang!$C$4,AZ$2),Xuat!$D$5:$D$1000,Loc!$A73)</f>
        <v>0</v>
      </c>
      <c r="BA73" s="7">
        <f>SUMIFS(Xuat!$G$5:$G$1000,Xuat!$C$5:$C$1000,DATE(Thang!$E$4,Thang!$C$4,BA$2),Xuat!$D$5:$D$1000,Loc!$A73)</f>
        <v>0</v>
      </c>
      <c r="BB73" s="7">
        <f>SUMIFS(Xuat!$G$5:$G$1000,Xuat!$C$5:$C$1000,DATE(Thang!$E$4,Thang!$C$4,BB$2),Xuat!$D$5:$D$1000,Loc!$A73)</f>
        <v>0</v>
      </c>
      <c r="BC73" s="7">
        <f>SUMIFS(Xuat!$G$5:$G$1000,Xuat!$C$5:$C$1000,DATE(Thang!$E$4,Thang!$C$4,BC$2),Xuat!$D$5:$D$1000,Loc!$A73)</f>
        <v>0</v>
      </c>
      <c r="BD73" s="7">
        <f>SUMIFS(Xuat!$G$5:$G$1000,Xuat!$C$5:$C$1000,DATE(Thang!$E$4,Thang!$C$4,BD$2),Xuat!$D$5:$D$1000,Loc!$A73)</f>
        <v>0</v>
      </c>
      <c r="BE73" s="7">
        <f>SUMIFS(Xuat!$G$5:$G$1000,Xuat!$C$5:$C$1000,DATE(Thang!$E$4,Thang!$C$4,BE$2),Xuat!$D$5:$D$1000,Loc!$A73)</f>
        <v>0</v>
      </c>
      <c r="BF73" s="7">
        <f>SUMIFS(Xuat!$G$5:$G$1000,Xuat!$C$5:$C$1000,DATE(Thang!$E$4,Thang!$C$4,BF$2),Xuat!$D$5:$D$1000,Loc!$A73)</f>
        <v>0</v>
      </c>
      <c r="BG73" s="7">
        <f>SUMIFS(Xuat!$G$5:$G$1000,Xuat!$C$5:$C$1000,DATE(Thang!$E$4,Thang!$C$4,BG$2),Xuat!$D$5:$D$1000,Loc!$A73)</f>
        <v>0</v>
      </c>
      <c r="BH73" s="7">
        <f>SUMIFS(Xuat!$G$5:$G$1000,Xuat!$C$5:$C$1000,DATE(Thang!$E$4,Thang!$C$4,BH$2),Xuat!$D$5:$D$1000,Loc!$A73)</f>
        <v>0</v>
      </c>
      <c r="BI73" s="7">
        <f>SUMIFS(Xuat!$G$5:$G$1000,Xuat!$C$5:$C$1000,DATE(Thang!$E$4,Thang!$C$4,BI$2),Xuat!$D$5:$D$1000,Loc!$A73)</f>
        <v>0</v>
      </c>
      <c r="BJ73" s="7">
        <f>SUMIFS(Xuat!$G$5:$G$1000,Xuat!$C$5:$C$1000,DATE(Thang!$E$4,Thang!$C$4,BJ$2),Xuat!$D$5:$D$1000,Loc!$A73)</f>
        <v>0</v>
      </c>
      <c r="BK73" s="7">
        <f>SUMIFS(Xuat!$G$5:$G$1000,Xuat!$C$5:$C$1000,DATE(Thang!$E$4,Thang!$C$4,BK$2),Xuat!$D$5:$D$1000,Loc!$A73)</f>
        <v>0</v>
      </c>
      <c r="BL73" s="7">
        <f>SUMIFS(Xuat!$G$5:$G$1000,Xuat!$C$5:$C$1000,DATE(Thang!$E$4,Thang!$C$4,BL$2),Xuat!$D$5:$D$1000,Loc!$A73)</f>
        <v>0</v>
      </c>
      <c r="BM73" s="7">
        <f>SUMIFS(Xuat!$G$5:$G$1000,Xuat!$C$5:$C$1000,DATE(Thang!$E$4,Thang!$C$4,BM$2),Xuat!$D$5:$D$1000,Loc!$A73)</f>
        <v>0</v>
      </c>
      <c r="BN73" s="7">
        <f>SUMIFS(Xuat!$G$5:$G$1000,Xuat!$C$5:$C$1000,DATE(Thang!$E$4,Thang!$C$4,BN$2),Xuat!$D$5:$D$1000,Loc!$A73)</f>
        <v>0</v>
      </c>
      <c r="BO73" s="7">
        <f>SUMIFS(Xuat!$G$5:$G$1000,Xuat!$C$5:$C$1000,DATE(Thang!$E$4,Thang!$C$4,BO$2),Xuat!$D$5:$D$1000,Loc!$A73)</f>
        <v>0</v>
      </c>
      <c r="BP73" s="7">
        <f>SUMIFS(Xuat!$G$5:$G$1000,Xuat!$C$5:$C$1000,DATE(Thang!$E$4,Thang!$C$4,BP$2),Xuat!$D$5:$D$1000,Loc!$A73)</f>
        <v>0</v>
      </c>
      <c r="BQ73" s="7">
        <f>SUMIFS(Xuat!$G$5:$G$1000,Xuat!$C$5:$C$1000,DATE(Thang!$E$4,Thang!$C$4,BQ$2),Xuat!$D$5:$D$1000,Loc!$A73)</f>
        <v>0</v>
      </c>
      <c r="BR73" s="7">
        <f>SUMIFS(Xuat!$G$5:$G$1000,Xuat!$C$5:$C$1000,DATE(Thang!$E$4,Thang!$C$4,BR$2),Xuat!$D$5:$D$1000,Loc!$A73)</f>
        <v>0</v>
      </c>
      <c r="BS73" s="7">
        <f>SUMIFS(Xuat!$G$5:$G$1000,Xuat!$C$5:$C$1000,DATE(Thang!$E$4,Thang!$C$4,BS$2),Xuat!$D$5:$D$1000,Loc!$A73)</f>
        <v>0</v>
      </c>
    </row>
    <row r="74" spans="1:71" x14ac:dyDescent="0.2">
      <c r="A74" s="2">
        <f>DM!C74</f>
        <v>0</v>
      </c>
      <c r="B74" s="3">
        <f>VLOOKUP(A74,Tondau!$B$5:$F$500,3,0)</f>
        <v>0</v>
      </c>
      <c r="C74" s="3">
        <f>VLOOKUP(Tinhgiavon!A74,Tondau!$B$5:$E$500,4,0)</f>
        <v>0</v>
      </c>
      <c r="D74" s="3">
        <f t="shared" si="7"/>
        <v>0</v>
      </c>
      <c r="E74" s="3">
        <f>SUMIF(Nhap!$F$5:$F$1000,Tinhgiavon!A74,Nhap!$K$5:$K$1000)</f>
        <v>0</v>
      </c>
      <c r="F74" s="3">
        <f t="shared" si="8"/>
        <v>0</v>
      </c>
      <c r="G74" s="3">
        <f t="shared" si="9"/>
        <v>0</v>
      </c>
      <c r="H74" s="3">
        <f t="shared" si="10"/>
        <v>0</v>
      </c>
      <c r="I74" s="3">
        <f t="shared" si="11"/>
        <v>0</v>
      </c>
      <c r="J74" s="7">
        <f>SUMIFS(Nhap!$I$5:$I$1000,Nhap!$E$5:$E$1000,DATE(Thang!$E$4,Thang!$C$4,Loc!$F$2),Nhap!$F$5:$F$1000,Loc!A74)</f>
        <v>0</v>
      </c>
      <c r="K74" s="7">
        <f>SUMIFS(Nhap!$I$5:$I$1000,Nhap!$E$5:$E$1000,DATE(Thang!$E$4,Thang!$C$4,Loc!$G$2),Nhap!$F$5:$F$1000,Loc!A74)</f>
        <v>0</v>
      </c>
      <c r="L74" s="7">
        <f>SUMIFS(Nhap!$I$5:$I$1000,Nhap!$E$5:$E$1000,DATE(Thang!$E$4,Thang!$C$4,Loc!$H$2),Nhap!$F$5:$F$1000,Loc!A74)</f>
        <v>0</v>
      </c>
      <c r="M74" s="7">
        <f>SUMIFS(Nhap!$I$5:$I$1000,Nhap!$E$5:$E$1000,DATE(Thang!$E$4,Thang!$C$4,Loc!$I$2),Nhap!$F$5:$F$1000,Loc!A74)</f>
        <v>0</v>
      </c>
      <c r="N74" s="7">
        <f>SUMIFS(Nhap!$I$5:$I$1000,Nhap!$E$5:$E$1000,DATE(Thang!$E$4,Thang!$C$4,Loc!$J$2),Nhap!$F$5:$F$1000,Loc!A74)</f>
        <v>0</v>
      </c>
      <c r="O74" s="7">
        <f>SUMIFS(Nhap!$I$5:$I$1000,Nhap!$E$5:$E$1000,DATE(Thang!$E$4,Thang!$C$4,Loc!$K$2),Nhap!$F$5:$F$1000,Loc!A74)</f>
        <v>0</v>
      </c>
      <c r="P74" s="7">
        <f>SUMIFS(Nhap!$I$5:$I$1000,Nhap!$E$5:$E$1000,DATE(Thang!$E$4,Thang!$C$4,Loc!$L$2),Nhap!$F$5:$F$1000,Loc!A74)</f>
        <v>0</v>
      </c>
      <c r="Q74" s="7">
        <f>SUMIFS(Nhap!$I$5:$I$1000,Nhap!$E$5:$E$1000,DATE(Thang!$E$4,Thang!$C$4,Loc!$M$2),Nhap!$F$5:$F$1000,Loc!A74)</f>
        <v>0</v>
      </c>
      <c r="R74" s="7">
        <f>SUMIFS(Nhap!$I$5:$I$1000,Nhap!$E$5:$E$1000,DATE(Thang!$E$4,Thang!$C$4,Loc!$N$2),Nhap!$F$5:$F$1000,Loc!A74)</f>
        <v>0</v>
      </c>
      <c r="S74" s="7">
        <f>SUMIFS(Nhap!$I$5:$I$1000,Nhap!$E$5:$E$1000,DATE(Thang!$E$4,Thang!$C$4,Loc!$O$2),Nhap!$F$5:$F$1000,Loc!A74)</f>
        <v>0</v>
      </c>
      <c r="T74" s="7">
        <f>SUMIFS(Nhap!$I$5:$I$1000,Nhap!$E$5:$E$1000,DATE(Thang!$E$4,Thang!$C$4,Loc!$P$2),Nhap!$F$5:$F$1000,Loc!A74)</f>
        <v>0</v>
      </c>
      <c r="U74" s="7">
        <f>SUMIFS(Nhap!$I$5:$I$1000,Nhap!$E$5:$E$1000,DATE(Thang!$E$4,Thang!$C$4,Loc!$Q$2),Nhap!$F$5:$F$1000,Loc!A74)</f>
        <v>0</v>
      </c>
      <c r="V74" s="7">
        <f>SUMIFS(Nhap!$I$5:$I$1000,Nhap!$E$5:$E$1000,DATE(Thang!$E$4,Thang!$C$4,Loc!$R$2),Nhap!$F$5:$F$1000,Loc!A74)</f>
        <v>0</v>
      </c>
      <c r="W74" s="7">
        <f>SUMIFS(Nhap!$I$5:$I$1000,Nhap!$E$5:$E$1000,DATE(Thang!$E$4,Thang!$C$4,Loc!$S$2),Nhap!$F$5:$F$1000,Loc!A74)</f>
        <v>0</v>
      </c>
      <c r="X74" s="7">
        <f>SUMIFS(Nhap!$I$5:$I$1000,Nhap!$E$5:$E$1000,DATE(Thang!$E$4,Thang!$C$4,Loc!$T$2),Nhap!$F$5:$F$1000,Loc!A74)</f>
        <v>0</v>
      </c>
      <c r="Y74" s="7">
        <f>SUMIFS(Nhap!$I$5:$I$1000,Nhap!$E$5:$E$1000,DATE(Thang!$E$4,Thang!$C$4,Loc!$U$2),Nhap!$F$5:$F$1000,Loc!A74)</f>
        <v>0</v>
      </c>
      <c r="Z74" s="7">
        <f>SUMIFS(Nhap!$I$5:$I$1000,Nhap!$E$5:$E$1000,DATE(Thang!$E$4,Thang!$C$4,Loc!$V$2),Nhap!$F$5:$F$1000,Loc!A74)</f>
        <v>0</v>
      </c>
      <c r="AA74" s="7">
        <f>SUMIFS(Nhap!$I$5:$I$1000,Nhap!$E$5:$E$1000,DATE(Thang!$E$4,Thang!$C$4,Loc!$W$2),Nhap!$F$5:$F$1000,Loc!A74)</f>
        <v>0</v>
      </c>
      <c r="AB74" s="7">
        <f>SUMIFS(Nhap!$I$5:$I$1000,Nhap!$E$5:$E$1000,DATE(Thang!$E$4,Thang!$C$4,Loc!$X$2),Nhap!$F$5:$F$1000,Loc!A74)</f>
        <v>0</v>
      </c>
      <c r="AC74" s="7">
        <f>SUMIFS(Nhap!$I$5:$I$1000,Nhap!$E$5:$E$1000,DATE(Thang!$E$4,Thang!$C$4,Loc!$Y$2),Nhap!$F$5:$F$1000,Loc!A74)</f>
        <v>0</v>
      </c>
      <c r="AD74" s="7">
        <f>SUMIFS(Nhap!$I$5:$I$1000,Nhap!$E$5:$E$1000,DATE(Thang!$E$4,Thang!$C$4,Loc!$Z$2),Nhap!$F$5:$F$1000,Loc!A74)</f>
        <v>0</v>
      </c>
      <c r="AE74" s="7">
        <f>SUMIFS(Nhap!$I$5:$I$1000,Nhap!$E$5:$E$1000,DATE(Thang!$E$4,Thang!$C$4,Loc!$AA$2),Nhap!$F$5:$F$1000,Loc!A74)</f>
        <v>0</v>
      </c>
      <c r="AF74" s="7">
        <f>SUMIFS(Nhap!$I$5:$I$1000,Nhap!$E$5:$E$1000,DATE(Thang!$E$4,Thang!$C$4,Loc!$AB$2),Nhap!$F$5:$F$1000,Loc!A74)</f>
        <v>0</v>
      </c>
      <c r="AG74" s="7">
        <f>SUMIFS(Nhap!$I$5:$I$1000,Nhap!$E$5:$E$1000,DATE(Thang!$E$4,Thang!$C$4,Loc!$AC$2),Nhap!$F$5:$F$1000,Loc!A74)</f>
        <v>0</v>
      </c>
      <c r="AH74" s="7">
        <f>SUMIFS(Nhap!$I$5:$I$1000,Nhap!$E$5:$E$1000,DATE(Thang!$E$4,Thang!$C$4,Loc!$AD$2),Nhap!$F$5:$F$1000,Loc!$A$5)</f>
        <v>0</v>
      </c>
      <c r="AI74" s="7">
        <f>SUMIFS(Nhap!$I$5:$I$1000,Nhap!$E$5:$E$1000,DATE(Thang!$E$4,Thang!$C$4,Loc!$AE$2),Nhap!$F$5:$F$1000,Loc!A74)</f>
        <v>0</v>
      </c>
      <c r="AJ74" s="7">
        <f>SUMIFS(Nhap!$I$5:$I$1000,Nhap!$E$5:$E$1000,DATE(Thang!$E$4,Thang!$C$4,Loc!$AF$2),Nhap!$F$5:$F$1000,Loc!A74)</f>
        <v>0</v>
      </c>
      <c r="AK74" s="7">
        <f>SUMIFS(Nhap!$I$5:$I$1000,Nhap!$E$5:$E$1000,DATE(Thang!$E$4,Thang!$C$4,Loc!$AG$2),Nhap!$F$5:$F$1000,Loc!A74)</f>
        <v>0</v>
      </c>
      <c r="AL74" s="7">
        <f>SUMIFS(Nhap!$I$5:$I$1000,Nhap!$E$5:$E$1000,DATE(Thang!$E$4,Thang!$C$4,Loc!$AH$2),Nhap!$F$5:$F$1000,Loc!A74)</f>
        <v>0</v>
      </c>
      <c r="AM74" s="7">
        <f>SUMIFS(Nhap!$I$5:$I$1000,Nhap!$E$5:$E$1000,DATE(Thang!$E$4,Thang!$C$4,Loc!$AI$2),Nhap!$F$5:$F$1000,Loc!A74)</f>
        <v>0</v>
      </c>
      <c r="AN74" s="7">
        <f>SUMIFS(Nhap!$I$5:$I$1000,Nhap!$E$5:$E$1000,DATE(Thang!$E$4,Thang!$C$4,Loc!$AJ$2),Nhap!$F$5:$F$1000,Loc!A74)</f>
        <v>0</v>
      </c>
      <c r="AO74" s="7">
        <f>SUMIFS(Xuat!$G$5:$G$1000,Xuat!$C$5:$C$1000,DATE(Thang!$E$4,Thang!$C$4,AO$2),Xuat!$D$5:$D$1000,Loc!$A74)</f>
        <v>0</v>
      </c>
      <c r="AP74" s="7">
        <f>SUMIFS(Xuat!$G$5:$G$1000,Xuat!$C$5:$C$1000,DATE(Thang!$E$4,Thang!$C$4,AP$2),Xuat!$D$5:$D$1000,Loc!$A74)</f>
        <v>0</v>
      </c>
      <c r="AQ74" s="7">
        <f>SUMIFS(Xuat!$G$5:$G$1000,Xuat!$C$5:$C$1000,DATE(Thang!$E$4,Thang!$C$4,AQ$2),Xuat!$D$5:$D$1000,Loc!$A74)</f>
        <v>0</v>
      </c>
      <c r="AR74" s="7">
        <f>SUMIFS(Xuat!$G$5:$G$1000,Xuat!$C$5:$C$1000,DATE(Thang!$E$4,Thang!$C$4,AR$2),Xuat!$D$5:$D$1000,Loc!$A74)</f>
        <v>0</v>
      </c>
      <c r="AS74" s="7">
        <f>SUMIFS(Xuat!$G$5:$G$1000,Xuat!$C$5:$C$1000,DATE(Thang!$E$4,Thang!$C$4,AS$2),Xuat!$D$5:$D$1000,Loc!$A74)</f>
        <v>0</v>
      </c>
      <c r="AT74" s="7">
        <f>SUMIFS(Xuat!$G$5:$G$1000,Xuat!$C$5:$C$1000,DATE(Thang!$E$4,Thang!$C$4,AT$2),Xuat!$D$5:$D$1000,Loc!$A74)</f>
        <v>0</v>
      </c>
      <c r="AU74" s="7">
        <f>SUMIFS(Xuat!$G$5:$G$1000,Xuat!$C$5:$C$1000,DATE(Thang!$E$4,Thang!$C$4,AU$2),Xuat!$D$5:$D$1000,Loc!$A74)</f>
        <v>0</v>
      </c>
      <c r="AV74" s="7">
        <f>SUMIFS(Xuat!$G$5:$G$1000,Xuat!$C$5:$C$1000,DATE(Thang!$E$4,Thang!$C$4,AV$2),Xuat!$D$5:$D$1000,Loc!$A74)</f>
        <v>0</v>
      </c>
      <c r="AW74" s="7">
        <f>SUMIFS(Xuat!$G$5:$G$1000,Xuat!$C$5:$C$1000,DATE(Thang!$E$4,Thang!$C$4,AW$2),Xuat!$D$5:$D$1000,Loc!$A74)</f>
        <v>0</v>
      </c>
      <c r="AX74" s="7">
        <f>SUMIFS(Xuat!$G$5:$G$1000,Xuat!$C$5:$C$1000,DATE(Thang!$E$4,Thang!$C$4,AX$2),Xuat!$D$5:$D$1000,Loc!$A74)</f>
        <v>0</v>
      </c>
      <c r="AY74" s="7">
        <f>SUMIFS(Xuat!$G$5:$G$1000,Xuat!$C$5:$C$1000,DATE(Thang!$E$4,Thang!$C$4,AY$2),Xuat!$D$5:$D$1000,Loc!$A74)</f>
        <v>0</v>
      </c>
      <c r="AZ74" s="7">
        <f>SUMIFS(Xuat!$G$5:$G$1000,Xuat!$C$5:$C$1000,DATE(Thang!$E$4,Thang!$C$4,AZ$2),Xuat!$D$5:$D$1000,Loc!$A74)</f>
        <v>0</v>
      </c>
      <c r="BA74" s="7">
        <f>SUMIFS(Xuat!$G$5:$G$1000,Xuat!$C$5:$C$1000,DATE(Thang!$E$4,Thang!$C$4,BA$2),Xuat!$D$5:$D$1000,Loc!$A74)</f>
        <v>0</v>
      </c>
      <c r="BB74" s="7">
        <f>SUMIFS(Xuat!$G$5:$G$1000,Xuat!$C$5:$C$1000,DATE(Thang!$E$4,Thang!$C$4,BB$2),Xuat!$D$5:$D$1000,Loc!$A74)</f>
        <v>0</v>
      </c>
      <c r="BC74" s="7">
        <f>SUMIFS(Xuat!$G$5:$G$1000,Xuat!$C$5:$C$1000,DATE(Thang!$E$4,Thang!$C$4,BC$2),Xuat!$D$5:$D$1000,Loc!$A74)</f>
        <v>0</v>
      </c>
      <c r="BD74" s="7">
        <f>SUMIFS(Xuat!$G$5:$G$1000,Xuat!$C$5:$C$1000,DATE(Thang!$E$4,Thang!$C$4,BD$2),Xuat!$D$5:$D$1000,Loc!$A74)</f>
        <v>0</v>
      </c>
      <c r="BE74" s="7">
        <f>SUMIFS(Xuat!$G$5:$G$1000,Xuat!$C$5:$C$1000,DATE(Thang!$E$4,Thang!$C$4,BE$2),Xuat!$D$5:$D$1000,Loc!$A74)</f>
        <v>0</v>
      </c>
      <c r="BF74" s="7">
        <f>SUMIFS(Xuat!$G$5:$G$1000,Xuat!$C$5:$C$1000,DATE(Thang!$E$4,Thang!$C$4,BF$2),Xuat!$D$5:$D$1000,Loc!$A74)</f>
        <v>0</v>
      </c>
      <c r="BG74" s="7">
        <f>SUMIFS(Xuat!$G$5:$G$1000,Xuat!$C$5:$C$1000,DATE(Thang!$E$4,Thang!$C$4,BG$2),Xuat!$D$5:$D$1000,Loc!$A74)</f>
        <v>0</v>
      </c>
      <c r="BH74" s="7">
        <f>SUMIFS(Xuat!$G$5:$G$1000,Xuat!$C$5:$C$1000,DATE(Thang!$E$4,Thang!$C$4,BH$2),Xuat!$D$5:$D$1000,Loc!$A74)</f>
        <v>0</v>
      </c>
      <c r="BI74" s="7">
        <f>SUMIFS(Xuat!$G$5:$G$1000,Xuat!$C$5:$C$1000,DATE(Thang!$E$4,Thang!$C$4,BI$2),Xuat!$D$5:$D$1000,Loc!$A74)</f>
        <v>0</v>
      </c>
      <c r="BJ74" s="7">
        <f>SUMIFS(Xuat!$G$5:$G$1000,Xuat!$C$5:$C$1000,DATE(Thang!$E$4,Thang!$C$4,BJ$2),Xuat!$D$5:$D$1000,Loc!$A74)</f>
        <v>0</v>
      </c>
      <c r="BK74" s="7">
        <f>SUMIFS(Xuat!$G$5:$G$1000,Xuat!$C$5:$C$1000,DATE(Thang!$E$4,Thang!$C$4,BK$2),Xuat!$D$5:$D$1000,Loc!$A74)</f>
        <v>0</v>
      </c>
      <c r="BL74" s="7">
        <f>SUMIFS(Xuat!$G$5:$G$1000,Xuat!$C$5:$C$1000,DATE(Thang!$E$4,Thang!$C$4,BL$2),Xuat!$D$5:$D$1000,Loc!$A74)</f>
        <v>0</v>
      </c>
      <c r="BM74" s="7">
        <f>SUMIFS(Xuat!$G$5:$G$1000,Xuat!$C$5:$C$1000,DATE(Thang!$E$4,Thang!$C$4,BM$2),Xuat!$D$5:$D$1000,Loc!$A74)</f>
        <v>0</v>
      </c>
      <c r="BN74" s="7">
        <f>SUMIFS(Xuat!$G$5:$G$1000,Xuat!$C$5:$C$1000,DATE(Thang!$E$4,Thang!$C$4,BN$2),Xuat!$D$5:$D$1000,Loc!$A74)</f>
        <v>0</v>
      </c>
      <c r="BO74" s="7">
        <f>SUMIFS(Xuat!$G$5:$G$1000,Xuat!$C$5:$C$1000,DATE(Thang!$E$4,Thang!$C$4,BO$2),Xuat!$D$5:$D$1000,Loc!$A74)</f>
        <v>0</v>
      </c>
      <c r="BP74" s="7">
        <f>SUMIFS(Xuat!$G$5:$G$1000,Xuat!$C$5:$C$1000,DATE(Thang!$E$4,Thang!$C$4,BP$2),Xuat!$D$5:$D$1000,Loc!$A74)</f>
        <v>0</v>
      </c>
      <c r="BQ74" s="7">
        <f>SUMIFS(Xuat!$G$5:$G$1000,Xuat!$C$5:$C$1000,DATE(Thang!$E$4,Thang!$C$4,BQ$2),Xuat!$D$5:$D$1000,Loc!$A74)</f>
        <v>0</v>
      </c>
      <c r="BR74" s="7">
        <f>SUMIFS(Xuat!$G$5:$G$1000,Xuat!$C$5:$C$1000,DATE(Thang!$E$4,Thang!$C$4,BR$2),Xuat!$D$5:$D$1000,Loc!$A74)</f>
        <v>0</v>
      </c>
      <c r="BS74" s="7">
        <f>SUMIFS(Xuat!$G$5:$G$1000,Xuat!$C$5:$C$1000,DATE(Thang!$E$4,Thang!$C$4,BS$2),Xuat!$D$5:$D$1000,Loc!$A74)</f>
        <v>0</v>
      </c>
    </row>
    <row r="75" spans="1:71" x14ac:dyDescent="0.2">
      <c r="A75" s="2">
        <f>DM!C75</f>
        <v>0</v>
      </c>
      <c r="B75" s="3">
        <f>VLOOKUP(A75,Tondau!$B$5:$F$500,3,0)</f>
        <v>0</v>
      </c>
      <c r="C75" s="3">
        <f>VLOOKUP(Tinhgiavon!A75,Tondau!$B$5:$E$500,4,0)</f>
        <v>0</v>
      </c>
      <c r="D75" s="3">
        <f t="shared" si="7"/>
        <v>0</v>
      </c>
      <c r="E75" s="3">
        <f>SUMIF(Nhap!$F$5:$F$1000,Tinhgiavon!A75,Nhap!$K$5:$K$1000)</f>
        <v>0</v>
      </c>
      <c r="F75" s="3">
        <f t="shared" si="8"/>
        <v>0</v>
      </c>
      <c r="G75" s="3">
        <f t="shared" si="9"/>
        <v>0</v>
      </c>
      <c r="H75" s="3">
        <f t="shared" si="10"/>
        <v>0</v>
      </c>
      <c r="I75" s="3">
        <f t="shared" si="11"/>
        <v>0</v>
      </c>
      <c r="J75" s="7">
        <f>SUMIFS(Nhap!$I$5:$I$1000,Nhap!$E$5:$E$1000,DATE(Thang!$E$4,Thang!$C$4,Loc!$F$2),Nhap!$F$5:$F$1000,Loc!A75)</f>
        <v>0</v>
      </c>
      <c r="K75" s="7">
        <f>SUMIFS(Nhap!$I$5:$I$1000,Nhap!$E$5:$E$1000,DATE(Thang!$E$4,Thang!$C$4,Loc!$G$2),Nhap!$F$5:$F$1000,Loc!A75)</f>
        <v>0</v>
      </c>
      <c r="L75" s="7">
        <f>SUMIFS(Nhap!$I$5:$I$1000,Nhap!$E$5:$E$1000,DATE(Thang!$E$4,Thang!$C$4,Loc!$H$2),Nhap!$F$5:$F$1000,Loc!A75)</f>
        <v>0</v>
      </c>
      <c r="M75" s="7">
        <f>SUMIFS(Nhap!$I$5:$I$1000,Nhap!$E$5:$E$1000,DATE(Thang!$E$4,Thang!$C$4,Loc!$I$2),Nhap!$F$5:$F$1000,Loc!A75)</f>
        <v>0</v>
      </c>
      <c r="N75" s="7">
        <f>SUMIFS(Nhap!$I$5:$I$1000,Nhap!$E$5:$E$1000,DATE(Thang!$E$4,Thang!$C$4,Loc!$J$2),Nhap!$F$5:$F$1000,Loc!A75)</f>
        <v>0</v>
      </c>
      <c r="O75" s="7">
        <f>SUMIFS(Nhap!$I$5:$I$1000,Nhap!$E$5:$E$1000,DATE(Thang!$E$4,Thang!$C$4,Loc!$K$2),Nhap!$F$5:$F$1000,Loc!A75)</f>
        <v>0</v>
      </c>
      <c r="P75" s="7">
        <f>SUMIFS(Nhap!$I$5:$I$1000,Nhap!$E$5:$E$1000,DATE(Thang!$E$4,Thang!$C$4,Loc!$L$2),Nhap!$F$5:$F$1000,Loc!A75)</f>
        <v>0</v>
      </c>
      <c r="Q75" s="7">
        <f>SUMIFS(Nhap!$I$5:$I$1000,Nhap!$E$5:$E$1000,DATE(Thang!$E$4,Thang!$C$4,Loc!$M$2),Nhap!$F$5:$F$1000,Loc!A75)</f>
        <v>0</v>
      </c>
      <c r="R75" s="7">
        <f>SUMIFS(Nhap!$I$5:$I$1000,Nhap!$E$5:$E$1000,DATE(Thang!$E$4,Thang!$C$4,Loc!$N$2),Nhap!$F$5:$F$1000,Loc!A75)</f>
        <v>0</v>
      </c>
      <c r="S75" s="7">
        <f>SUMIFS(Nhap!$I$5:$I$1000,Nhap!$E$5:$E$1000,DATE(Thang!$E$4,Thang!$C$4,Loc!$O$2),Nhap!$F$5:$F$1000,Loc!A75)</f>
        <v>0</v>
      </c>
      <c r="T75" s="7">
        <f>SUMIFS(Nhap!$I$5:$I$1000,Nhap!$E$5:$E$1000,DATE(Thang!$E$4,Thang!$C$4,Loc!$P$2),Nhap!$F$5:$F$1000,Loc!A75)</f>
        <v>0</v>
      </c>
      <c r="U75" s="7">
        <f>SUMIFS(Nhap!$I$5:$I$1000,Nhap!$E$5:$E$1000,DATE(Thang!$E$4,Thang!$C$4,Loc!$Q$2),Nhap!$F$5:$F$1000,Loc!A75)</f>
        <v>0</v>
      </c>
      <c r="V75" s="7">
        <f>SUMIFS(Nhap!$I$5:$I$1000,Nhap!$E$5:$E$1000,DATE(Thang!$E$4,Thang!$C$4,Loc!$R$2),Nhap!$F$5:$F$1000,Loc!A75)</f>
        <v>0</v>
      </c>
      <c r="W75" s="7">
        <f>SUMIFS(Nhap!$I$5:$I$1000,Nhap!$E$5:$E$1000,DATE(Thang!$E$4,Thang!$C$4,Loc!$S$2),Nhap!$F$5:$F$1000,Loc!A75)</f>
        <v>0</v>
      </c>
      <c r="X75" s="7">
        <f>SUMIFS(Nhap!$I$5:$I$1000,Nhap!$E$5:$E$1000,DATE(Thang!$E$4,Thang!$C$4,Loc!$T$2),Nhap!$F$5:$F$1000,Loc!A75)</f>
        <v>0</v>
      </c>
      <c r="Y75" s="7">
        <f>SUMIFS(Nhap!$I$5:$I$1000,Nhap!$E$5:$E$1000,DATE(Thang!$E$4,Thang!$C$4,Loc!$U$2),Nhap!$F$5:$F$1000,Loc!A75)</f>
        <v>0</v>
      </c>
      <c r="Z75" s="7">
        <f>SUMIFS(Nhap!$I$5:$I$1000,Nhap!$E$5:$E$1000,DATE(Thang!$E$4,Thang!$C$4,Loc!$V$2),Nhap!$F$5:$F$1000,Loc!A75)</f>
        <v>0</v>
      </c>
      <c r="AA75" s="7">
        <f>SUMIFS(Nhap!$I$5:$I$1000,Nhap!$E$5:$E$1000,DATE(Thang!$E$4,Thang!$C$4,Loc!$W$2),Nhap!$F$5:$F$1000,Loc!A75)</f>
        <v>0</v>
      </c>
      <c r="AB75" s="7">
        <f>SUMIFS(Nhap!$I$5:$I$1000,Nhap!$E$5:$E$1000,DATE(Thang!$E$4,Thang!$C$4,Loc!$X$2),Nhap!$F$5:$F$1000,Loc!A75)</f>
        <v>0</v>
      </c>
      <c r="AC75" s="7">
        <f>SUMIFS(Nhap!$I$5:$I$1000,Nhap!$E$5:$E$1000,DATE(Thang!$E$4,Thang!$C$4,Loc!$Y$2),Nhap!$F$5:$F$1000,Loc!A75)</f>
        <v>0</v>
      </c>
      <c r="AD75" s="7">
        <f>SUMIFS(Nhap!$I$5:$I$1000,Nhap!$E$5:$E$1000,DATE(Thang!$E$4,Thang!$C$4,Loc!$Z$2),Nhap!$F$5:$F$1000,Loc!A75)</f>
        <v>0</v>
      </c>
      <c r="AE75" s="7">
        <f>SUMIFS(Nhap!$I$5:$I$1000,Nhap!$E$5:$E$1000,DATE(Thang!$E$4,Thang!$C$4,Loc!$AA$2),Nhap!$F$5:$F$1000,Loc!A75)</f>
        <v>0</v>
      </c>
      <c r="AF75" s="7">
        <f>SUMIFS(Nhap!$I$5:$I$1000,Nhap!$E$5:$E$1000,DATE(Thang!$E$4,Thang!$C$4,Loc!$AB$2),Nhap!$F$5:$F$1000,Loc!A75)</f>
        <v>0</v>
      </c>
      <c r="AG75" s="7">
        <f>SUMIFS(Nhap!$I$5:$I$1000,Nhap!$E$5:$E$1000,DATE(Thang!$E$4,Thang!$C$4,Loc!$AC$2),Nhap!$F$5:$F$1000,Loc!A75)</f>
        <v>0</v>
      </c>
      <c r="AH75" s="7">
        <f>SUMIFS(Nhap!$I$5:$I$1000,Nhap!$E$5:$E$1000,DATE(Thang!$E$4,Thang!$C$4,Loc!$AD$2),Nhap!$F$5:$F$1000,Loc!$A$5)</f>
        <v>0</v>
      </c>
      <c r="AI75" s="7">
        <f>SUMIFS(Nhap!$I$5:$I$1000,Nhap!$E$5:$E$1000,DATE(Thang!$E$4,Thang!$C$4,Loc!$AE$2),Nhap!$F$5:$F$1000,Loc!A75)</f>
        <v>0</v>
      </c>
      <c r="AJ75" s="7">
        <f>SUMIFS(Nhap!$I$5:$I$1000,Nhap!$E$5:$E$1000,DATE(Thang!$E$4,Thang!$C$4,Loc!$AF$2),Nhap!$F$5:$F$1000,Loc!A75)</f>
        <v>0</v>
      </c>
      <c r="AK75" s="7">
        <f>SUMIFS(Nhap!$I$5:$I$1000,Nhap!$E$5:$E$1000,DATE(Thang!$E$4,Thang!$C$4,Loc!$AG$2),Nhap!$F$5:$F$1000,Loc!A75)</f>
        <v>0</v>
      </c>
      <c r="AL75" s="7">
        <f>SUMIFS(Nhap!$I$5:$I$1000,Nhap!$E$5:$E$1000,DATE(Thang!$E$4,Thang!$C$4,Loc!$AH$2),Nhap!$F$5:$F$1000,Loc!A75)</f>
        <v>0</v>
      </c>
      <c r="AM75" s="7">
        <f>SUMIFS(Nhap!$I$5:$I$1000,Nhap!$E$5:$E$1000,DATE(Thang!$E$4,Thang!$C$4,Loc!$AI$2),Nhap!$F$5:$F$1000,Loc!A75)</f>
        <v>0</v>
      </c>
      <c r="AN75" s="7">
        <f>SUMIFS(Nhap!$I$5:$I$1000,Nhap!$E$5:$E$1000,DATE(Thang!$E$4,Thang!$C$4,Loc!$AJ$2),Nhap!$F$5:$F$1000,Loc!A75)</f>
        <v>0</v>
      </c>
      <c r="AO75" s="7">
        <f>SUMIFS(Xuat!$G$5:$G$1000,Xuat!$C$5:$C$1000,DATE(Thang!$E$4,Thang!$C$4,AO$2),Xuat!$D$5:$D$1000,Loc!$A75)</f>
        <v>0</v>
      </c>
      <c r="AP75" s="7">
        <f>SUMIFS(Xuat!$G$5:$G$1000,Xuat!$C$5:$C$1000,DATE(Thang!$E$4,Thang!$C$4,AP$2),Xuat!$D$5:$D$1000,Loc!$A75)</f>
        <v>0</v>
      </c>
      <c r="AQ75" s="7">
        <f>SUMIFS(Xuat!$G$5:$G$1000,Xuat!$C$5:$C$1000,DATE(Thang!$E$4,Thang!$C$4,AQ$2),Xuat!$D$5:$D$1000,Loc!$A75)</f>
        <v>0</v>
      </c>
      <c r="AR75" s="7">
        <f>SUMIFS(Xuat!$G$5:$G$1000,Xuat!$C$5:$C$1000,DATE(Thang!$E$4,Thang!$C$4,AR$2),Xuat!$D$5:$D$1000,Loc!$A75)</f>
        <v>0</v>
      </c>
      <c r="AS75" s="7">
        <f>SUMIFS(Xuat!$G$5:$G$1000,Xuat!$C$5:$C$1000,DATE(Thang!$E$4,Thang!$C$4,AS$2),Xuat!$D$5:$D$1000,Loc!$A75)</f>
        <v>0</v>
      </c>
      <c r="AT75" s="7">
        <f>SUMIFS(Xuat!$G$5:$G$1000,Xuat!$C$5:$C$1000,DATE(Thang!$E$4,Thang!$C$4,AT$2),Xuat!$D$5:$D$1000,Loc!$A75)</f>
        <v>0</v>
      </c>
      <c r="AU75" s="7">
        <f>SUMIFS(Xuat!$G$5:$G$1000,Xuat!$C$5:$C$1000,DATE(Thang!$E$4,Thang!$C$4,AU$2),Xuat!$D$5:$D$1000,Loc!$A75)</f>
        <v>0</v>
      </c>
      <c r="AV75" s="7">
        <f>SUMIFS(Xuat!$G$5:$G$1000,Xuat!$C$5:$C$1000,DATE(Thang!$E$4,Thang!$C$4,AV$2),Xuat!$D$5:$D$1000,Loc!$A75)</f>
        <v>0</v>
      </c>
      <c r="AW75" s="7">
        <f>SUMIFS(Xuat!$G$5:$G$1000,Xuat!$C$5:$C$1000,DATE(Thang!$E$4,Thang!$C$4,AW$2),Xuat!$D$5:$D$1000,Loc!$A75)</f>
        <v>0</v>
      </c>
      <c r="AX75" s="7">
        <f>SUMIFS(Xuat!$G$5:$G$1000,Xuat!$C$5:$C$1000,DATE(Thang!$E$4,Thang!$C$4,AX$2),Xuat!$D$5:$D$1000,Loc!$A75)</f>
        <v>0</v>
      </c>
      <c r="AY75" s="7">
        <f>SUMIFS(Xuat!$G$5:$G$1000,Xuat!$C$5:$C$1000,DATE(Thang!$E$4,Thang!$C$4,AY$2),Xuat!$D$5:$D$1000,Loc!$A75)</f>
        <v>0</v>
      </c>
      <c r="AZ75" s="7">
        <f>SUMIFS(Xuat!$G$5:$G$1000,Xuat!$C$5:$C$1000,DATE(Thang!$E$4,Thang!$C$4,AZ$2),Xuat!$D$5:$D$1000,Loc!$A75)</f>
        <v>0</v>
      </c>
      <c r="BA75" s="7">
        <f>SUMIFS(Xuat!$G$5:$G$1000,Xuat!$C$5:$C$1000,DATE(Thang!$E$4,Thang!$C$4,BA$2),Xuat!$D$5:$D$1000,Loc!$A75)</f>
        <v>0</v>
      </c>
      <c r="BB75" s="7">
        <f>SUMIFS(Xuat!$G$5:$G$1000,Xuat!$C$5:$C$1000,DATE(Thang!$E$4,Thang!$C$4,BB$2),Xuat!$D$5:$D$1000,Loc!$A75)</f>
        <v>0</v>
      </c>
      <c r="BC75" s="7">
        <f>SUMIFS(Xuat!$G$5:$G$1000,Xuat!$C$5:$C$1000,DATE(Thang!$E$4,Thang!$C$4,BC$2),Xuat!$D$5:$D$1000,Loc!$A75)</f>
        <v>0</v>
      </c>
      <c r="BD75" s="7">
        <f>SUMIFS(Xuat!$G$5:$G$1000,Xuat!$C$5:$C$1000,DATE(Thang!$E$4,Thang!$C$4,BD$2),Xuat!$D$5:$D$1000,Loc!$A75)</f>
        <v>0</v>
      </c>
      <c r="BE75" s="7">
        <f>SUMIFS(Xuat!$G$5:$G$1000,Xuat!$C$5:$C$1000,DATE(Thang!$E$4,Thang!$C$4,BE$2),Xuat!$D$5:$D$1000,Loc!$A75)</f>
        <v>0</v>
      </c>
      <c r="BF75" s="7">
        <f>SUMIFS(Xuat!$G$5:$G$1000,Xuat!$C$5:$C$1000,DATE(Thang!$E$4,Thang!$C$4,BF$2),Xuat!$D$5:$D$1000,Loc!$A75)</f>
        <v>0</v>
      </c>
      <c r="BG75" s="7">
        <f>SUMIFS(Xuat!$G$5:$G$1000,Xuat!$C$5:$C$1000,DATE(Thang!$E$4,Thang!$C$4,BG$2),Xuat!$D$5:$D$1000,Loc!$A75)</f>
        <v>0</v>
      </c>
      <c r="BH75" s="7">
        <f>SUMIFS(Xuat!$G$5:$G$1000,Xuat!$C$5:$C$1000,DATE(Thang!$E$4,Thang!$C$4,BH$2),Xuat!$D$5:$D$1000,Loc!$A75)</f>
        <v>0</v>
      </c>
      <c r="BI75" s="7">
        <f>SUMIFS(Xuat!$G$5:$G$1000,Xuat!$C$5:$C$1000,DATE(Thang!$E$4,Thang!$C$4,BI$2),Xuat!$D$5:$D$1000,Loc!$A75)</f>
        <v>0</v>
      </c>
      <c r="BJ75" s="7">
        <f>SUMIFS(Xuat!$G$5:$G$1000,Xuat!$C$5:$C$1000,DATE(Thang!$E$4,Thang!$C$4,BJ$2),Xuat!$D$5:$D$1000,Loc!$A75)</f>
        <v>0</v>
      </c>
      <c r="BK75" s="7">
        <f>SUMIFS(Xuat!$G$5:$G$1000,Xuat!$C$5:$C$1000,DATE(Thang!$E$4,Thang!$C$4,BK$2),Xuat!$D$5:$D$1000,Loc!$A75)</f>
        <v>0</v>
      </c>
      <c r="BL75" s="7">
        <f>SUMIFS(Xuat!$G$5:$G$1000,Xuat!$C$5:$C$1000,DATE(Thang!$E$4,Thang!$C$4,BL$2),Xuat!$D$5:$D$1000,Loc!$A75)</f>
        <v>0</v>
      </c>
      <c r="BM75" s="7">
        <f>SUMIFS(Xuat!$G$5:$G$1000,Xuat!$C$5:$C$1000,DATE(Thang!$E$4,Thang!$C$4,BM$2),Xuat!$D$5:$D$1000,Loc!$A75)</f>
        <v>0</v>
      </c>
      <c r="BN75" s="7">
        <f>SUMIFS(Xuat!$G$5:$G$1000,Xuat!$C$5:$C$1000,DATE(Thang!$E$4,Thang!$C$4,BN$2),Xuat!$D$5:$D$1000,Loc!$A75)</f>
        <v>0</v>
      </c>
      <c r="BO75" s="7">
        <f>SUMIFS(Xuat!$G$5:$G$1000,Xuat!$C$5:$C$1000,DATE(Thang!$E$4,Thang!$C$4,BO$2),Xuat!$D$5:$D$1000,Loc!$A75)</f>
        <v>0</v>
      </c>
      <c r="BP75" s="7">
        <f>SUMIFS(Xuat!$G$5:$G$1000,Xuat!$C$5:$C$1000,DATE(Thang!$E$4,Thang!$C$4,BP$2),Xuat!$D$5:$D$1000,Loc!$A75)</f>
        <v>0</v>
      </c>
      <c r="BQ75" s="7">
        <f>SUMIFS(Xuat!$G$5:$G$1000,Xuat!$C$5:$C$1000,DATE(Thang!$E$4,Thang!$C$4,BQ$2),Xuat!$D$5:$D$1000,Loc!$A75)</f>
        <v>0</v>
      </c>
      <c r="BR75" s="7">
        <f>SUMIFS(Xuat!$G$5:$G$1000,Xuat!$C$5:$C$1000,DATE(Thang!$E$4,Thang!$C$4,BR$2),Xuat!$D$5:$D$1000,Loc!$A75)</f>
        <v>0</v>
      </c>
      <c r="BS75" s="7">
        <f>SUMIFS(Xuat!$G$5:$G$1000,Xuat!$C$5:$C$1000,DATE(Thang!$E$4,Thang!$C$4,BS$2),Xuat!$D$5:$D$1000,Loc!$A75)</f>
        <v>0</v>
      </c>
    </row>
    <row r="76" spans="1:71" x14ac:dyDescent="0.2">
      <c r="A76" s="2">
        <f>DM!C76</f>
        <v>0</v>
      </c>
      <c r="B76" s="3">
        <f>VLOOKUP(A76,Tondau!$B$5:$F$500,3,0)</f>
        <v>0</v>
      </c>
      <c r="C76" s="3">
        <f>VLOOKUP(Tinhgiavon!A76,Tondau!$B$5:$E$500,4,0)</f>
        <v>0</v>
      </c>
      <c r="D76" s="3">
        <f t="shared" si="7"/>
        <v>0</v>
      </c>
      <c r="E76" s="3">
        <f>SUMIF(Nhap!$F$5:$F$1000,Tinhgiavon!A76,Nhap!$K$5:$K$1000)</f>
        <v>0</v>
      </c>
      <c r="F76" s="3">
        <f t="shared" si="8"/>
        <v>0</v>
      </c>
      <c r="G76" s="3">
        <f t="shared" si="9"/>
        <v>0</v>
      </c>
      <c r="H76" s="3">
        <f t="shared" si="10"/>
        <v>0</v>
      </c>
      <c r="I76" s="3">
        <f t="shared" si="11"/>
        <v>0</v>
      </c>
      <c r="J76" s="7">
        <f>SUMIFS(Nhap!$I$5:$I$1000,Nhap!$E$5:$E$1000,DATE(Thang!$E$4,Thang!$C$4,Loc!$F$2),Nhap!$F$5:$F$1000,Loc!A76)</f>
        <v>0</v>
      </c>
      <c r="K76" s="7">
        <f>SUMIFS(Nhap!$I$5:$I$1000,Nhap!$E$5:$E$1000,DATE(Thang!$E$4,Thang!$C$4,Loc!$G$2),Nhap!$F$5:$F$1000,Loc!A76)</f>
        <v>0</v>
      </c>
      <c r="L76" s="7">
        <f>SUMIFS(Nhap!$I$5:$I$1000,Nhap!$E$5:$E$1000,DATE(Thang!$E$4,Thang!$C$4,Loc!$H$2),Nhap!$F$5:$F$1000,Loc!A76)</f>
        <v>0</v>
      </c>
      <c r="M76" s="7">
        <f>SUMIFS(Nhap!$I$5:$I$1000,Nhap!$E$5:$E$1000,DATE(Thang!$E$4,Thang!$C$4,Loc!$I$2),Nhap!$F$5:$F$1000,Loc!A76)</f>
        <v>0</v>
      </c>
      <c r="N76" s="7">
        <f>SUMIFS(Nhap!$I$5:$I$1000,Nhap!$E$5:$E$1000,DATE(Thang!$E$4,Thang!$C$4,Loc!$J$2),Nhap!$F$5:$F$1000,Loc!A76)</f>
        <v>0</v>
      </c>
      <c r="O76" s="7">
        <f>SUMIFS(Nhap!$I$5:$I$1000,Nhap!$E$5:$E$1000,DATE(Thang!$E$4,Thang!$C$4,Loc!$K$2),Nhap!$F$5:$F$1000,Loc!A76)</f>
        <v>0</v>
      </c>
      <c r="P76" s="7">
        <f>SUMIFS(Nhap!$I$5:$I$1000,Nhap!$E$5:$E$1000,DATE(Thang!$E$4,Thang!$C$4,Loc!$L$2),Nhap!$F$5:$F$1000,Loc!A76)</f>
        <v>0</v>
      </c>
      <c r="Q76" s="7">
        <f>SUMIFS(Nhap!$I$5:$I$1000,Nhap!$E$5:$E$1000,DATE(Thang!$E$4,Thang!$C$4,Loc!$M$2),Nhap!$F$5:$F$1000,Loc!A76)</f>
        <v>0</v>
      </c>
      <c r="R76" s="7">
        <f>SUMIFS(Nhap!$I$5:$I$1000,Nhap!$E$5:$E$1000,DATE(Thang!$E$4,Thang!$C$4,Loc!$N$2),Nhap!$F$5:$F$1000,Loc!A76)</f>
        <v>0</v>
      </c>
      <c r="S76" s="7">
        <f>SUMIFS(Nhap!$I$5:$I$1000,Nhap!$E$5:$E$1000,DATE(Thang!$E$4,Thang!$C$4,Loc!$O$2),Nhap!$F$5:$F$1000,Loc!A76)</f>
        <v>0</v>
      </c>
      <c r="T76" s="7">
        <f>SUMIFS(Nhap!$I$5:$I$1000,Nhap!$E$5:$E$1000,DATE(Thang!$E$4,Thang!$C$4,Loc!$P$2),Nhap!$F$5:$F$1000,Loc!A76)</f>
        <v>0</v>
      </c>
      <c r="U76" s="7">
        <f>SUMIFS(Nhap!$I$5:$I$1000,Nhap!$E$5:$E$1000,DATE(Thang!$E$4,Thang!$C$4,Loc!$Q$2),Nhap!$F$5:$F$1000,Loc!A76)</f>
        <v>0</v>
      </c>
      <c r="V76" s="7">
        <f>SUMIFS(Nhap!$I$5:$I$1000,Nhap!$E$5:$E$1000,DATE(Thang!$E$4,Thang!$C$4,Loc!$R$2),Nhap!$F$5:$F$1000,Loc!A76)</f>
        <v>0</v>
      </c>
      <c r="W76" s="7">
        <f>SUMIFS(Nhap!$I$5:$I$1000,Nhap!$E$5:$E$1000,DATE(Thang!$E$4,Thang!$C$4,Loc!$S$2),Nhap!$F$5:$F$1000,Loc!A76)</f>
        <v>0</v>
      </c>
      <c r="X76" s="7">
        <f>SUMIFS(Nhap!$I$5:$I$1000,Nhap!$E$5:$E$1000,DATE(Thang!$E$4,Thang!$C$4,Loc!$T$2),Nhap!$F$5:$F$1000,Loc!A76)</f>
        <v>0</v>
      </c>
      <c r="Y76" s="7">
        <f>SUMIFS(Nhap!$I$5:$I$1000,Nhap!$E$5:$E$1000,DATE(Thang!$E$4,Thang!$C$4,Loc!$U$2),Nhap!$F$5:$F$1000,Loc!A76)</f>
        <v>0</v>
      </c>
      <c r="Z76" s="7">
        <f>SUMIFS(Nhap!$I$5:$I$1000,Nhap!$E$5:$E$1000,DATE(Thang!$E$4,Thang!$C$4,Loc!$V$2),Nhap!$F$5:$F$1000,Loc!A76)</f>
        <v>0</v>
      </c>
      <c r="AA76" s="7">
        <f>SUMIFS(Nhap!$I$5:$I$1000,Nhap!$E$5:$E$1000,DATE(Thang!$E$4,Thang!$C$4,Loc!$W$2),Nhap!$F$5:$F$1000,Loc!A76)</f>
        <v>0</v>
      </c>
      <c r="AB76" s="7">
        <f>SUMIFS(Nhap!$I$5:$I$1000,Nhap!$E$5:$E$1000,DATE(Thang!$E$4,Thang!$C$4,Loc!$X$2),Nhap!$F$5:$F$1000,Loc!A76)</f>
        <v>0</v>
      </c>
      <c r="AC76" s="7">
        <f>SUMIFS(Nhap!$I$5:$I$1000,Nhap!$E$5:$E$1000,DATE(Thang!$E$4,Thang!$C$4,Loc!$Y$2),Nhap!$F$5:$F$1000,Loc!A76)</f>
        <v>0</v>
      </c>
      <c r="AD76" s="7">
        <f>SUMIFS(Nhap!$I$5:$I$1000,Nhap!$E$5:$E$1000,DATE(Thang!$E$4,Thang!$C$4,Loc!$Z$2),Nhap!$F$5:$F$1000,Loc!A76)</f>
        <v>0</v>
      </c>
      <c r="AE76" s="7">
        <f>SUMIFS(Nhap!$I$5:$I$1000,Nhap!$E$5:$E$1000,DATE(Thang!$E$4,Thang!$C$4,Loc!$AA$2),Nhap!$F$5:$F$1000,Loc!A76)</f>
        <v>0</v>
      </c>
      <c r="AF76" s="7">
        <f>SUMIFS(Nhap!$I$5:$I$1000,Nhap!$E$5:$E$1000,DATE(Thang!$E$4,Thang!$C$4,Loc!$AB$2),Nhap!$F$5:$F$1000,Loc!A76)</f>
        <v>0</v>
      </c>
      <c r="AG76" s="7">
        <f>SUMIFS(Nhap!$I$5:$I$1000,Nhap!$E$5:$E$1000,DATE(Thang!$E$4,Thang!$C$4,Loc!$AC$2),Nhap!$F$5:$F$1000,Loc!A76)</f>
        <v>0</v>
      </c>
      <c r="AH76" s="7">
        <f>SUMIFS(Nhap!$I$5:$I$1000,Nhap!$E$5:$E$1000,DATE(Thang!$E$4,Thang!$C$4,Loc!$AD$2),Nhap!$F$5:$F$1000,Loc!$A$5)</f>
        <v>0</v>
      </c>
      <c r="AI76" s="7">
        <f>SUMIFS(Nhap!$I$5:$I$1000,Nhap!$E$5:$E$1000,DATE(Thang!$E$4,Thang!$C$4,Loc!$AE$2),Nhap!$F$5:$F$1000,Loc!A76)</f>
        <v>0</v>
      </c>
      <c r="AJ76" s="7">
        <f>SUMIFS(Nhap!$I$5:$I$1000,Nhap!$E$5:$E$1000,DATE(Thang!$E$4,Thang!$C$4,Loc!$AF$2),Nhap!$F$5:$F$1000,Loc!A76)</f>
        <v>0</v>
      </c>
      <c r="AK76" s="7">
        <f>SUMIFS(Nhap!$I$5:$I$1000,Nhap!$E$5:$E$1000,DATE(Thang!$E$4,Thang!$C$4,Loc!$AG$2),Nhap!$F$5:$F$1000,Loc!A76)</f>
        <v>0</v>
      </c>
      <c r="AL76" s="7">
        <f>SUMIFS(Nhap!$I$5:$I$1000,Nhap!$E$5:$E$1000,DATE(Thang!$E$4,Thang!$C$4,Loc!$AH$2),Nhap!$F$5:$F$1000,Loc!A76)</f>
        <v>0</v>
      </c>
      <c r="AM76" s="7">
        <f>SUMIFS(Nhap!$I$5:$I$1000,Nhap!$E$5:$E$1000,DATE(Thang!$E$4,Thang!$C$4,Loc!$AI$2),Nhap!$F$5:$F$1000,Loc!A76)</f>
        <v>0</v>
      </c>
      <c r="AN76" s="7">
        <f>SUMIFS(Nhap!$I$5:$I$1000,Nhap!$E$5:$E$1000,DATE(Thang!$E$4,Thang!$C$4,Loc!$AJ$2),Nhap!$F$5:$F$1000,Loc!A76)</f>
        <v>0</v>
      </c>
      <c r="AO76" s="7">
        <f>SUMIFS(Xuat!$G$5:$G$1000,Xuat!$C$5:$C$1000,DATE(Thang!$E$4,Thang!$C$4,AO$2),Xuat!$D$5:$D$1000,Loc!$A76)</f>
        <v>0</v>
      </c>
      <c r="AP76" s="7">
        <f>SUMIFS(Xuat!$G$5:$G$1000,Xuat!$C$5:$C$1000,DATE(Thang!$E$4,Thang!$C$4,AP$2),Xuat!$D$5:$D$1000,Loc!$A76)</f>
        <v>0</v>
      </c>
      <c r="AQ76" s="7">
        <f>SUMIFS(Xuat!$G$5:$G$1000,Xuat!$C$5:$C$1000,DATE(Thang!$E$4,Thang!$C$4,AQ$2),Xuat!$D$5:$D$1000,Loc!$A76)</f>
        <v>0</v>
      </c>
      <c r="AR76" s="7">
        <f>SUMIFS(Xuat!$G$5:$G$1000,Xuat!$C$5:$C$1000,DATE(Thang!$E$4,Thang!$C$4,AR$2),Xuat!$D$5:$D$1000,Loc!$A76)</f>
        <v>0</v>
      </c>
      <c r="AS76" s="7">
        <f>SUMIFS(Xuat!$G$5:$G$1000,Xuat!$C$5:$C$1000,DATE(Thang!$E$4,Thang!$C$4,AS$2),Xuat!$D$5:$D$1000,Loc!$A76)</f>
        <v>0</v>
      </c>
      <c r="AT76" s="7">
        <f>SUMIFS(Xuat!$G$5:$G$1000,Xuat!$C$5:$C$1000,DATE(Thang!$E$4,Thang!$C$4,AT$2),Xuat!$D$5:$D$1000,Loc!$A76)</f>
        <v>0</v>
      </c>
      <c r="AU76" s="7">
        <f>SUMIFS(Xuat!$G$5:$G$1000,Xuat!$C$5:$C$1000,DATE(Thang!$E$4,Thang!$C$4,AU$2),Xuat!$D$5:$D$1000,Loc!$A76)</f>
        <v>0</v>
      </c>
      <c r="AV76" s="7">
        <f>SUMIFS(Xuat!$G$5:$G$1000,Xuat!$C$5:$C$1000,DATE(Thang!$E$4,Thang!$C$4,AV$2),Xuat!$D$5:$D$1000,Loc!$A76)</f>
        <v>0</v>
      </c>
      <c r="AW76" s="7">
        <f>SUMIFS(Xuat!$G$5:$G$1000,Xuat!$C$5:$C$1000,DATE(Thang!$E$4,Thang!$C$4,AW$2),Xuat!$D$5:$D$1000,Loc!$A76)</f>
        <v>0</v>
      </c>
      <c r="AX76" s="7">
        <f>SUMIFS(Xuat!$G$5:$G$1000,Xuat!$C$5:$C$1000,DATE(Thang!$E$4,Thang!$C$4,AX$2),Xuat!$D$5:$D$1000,Loc!$A76)</f>
        <v>0</v>
      </c>
      <c r="AY76" s="7">
        <f>SUMIFS(Xuat!$G$5:$G$1000,Xuat!$C$5:$C$1000,DATE(Thang!$E$4,Thang!$C$4,AY$2),Xuat!$D$5:$D$1000,Loc!$A76)</f>
        <v>0</v>
      </c>
      <c r="AZ76" s="7">
        <f>SUMIFS(Xuat!$G$5:$G$1000,Xuat!$C$5:$C$1000,DATE(Thang!$E$4,Thang!$C$4,AZ$2),Xuat!$D$5:$D$1000,Loc!$A76)</f>
        <v>0</v>
      </c>
      <c r="BA76" s="7">
        <f>SUMIFS(Xuat!$G$5:$G$1000,Xuat!$C$5:$C$1000,DATE(Thang!$E$4,Thang!$C$4,BA$2),Xuat!$D$5:$D$1000,Loc!$A76)</f>
        <v>0</v>
      </c>
      <c r="BB76" s="7">
        <f>SUMIFS(Xuat!$G$5:$G$1000,Xuat!$C$5:$C$1000,DATE(Thang!$E$4,Thang!$C$4,BB$2),Xuat!$D$5:$D$1000,Loc!$A76)</f>
        <v>0</v>
      </c>
      <c r="BC76" s="7">
        <f>SUMIFS(Xuat!$G$5:$G$1000,Xuat!$C$5:$C$1000,DATE(Thang!$E$4,Thang!$C$4,BC$2),Xuat!$D$5:$D$1000,Loc!$A76)</f>
        <v>0</v>
      </c>
      <c r="BD76" s="7">
        <f>SUMIFS(Xuat!$G$5:$G$1000,Xuat!$C$5:$C$1000,DATE(Thang!$E$4,Thang!$C$4,BD$2),Xuat!$D$5:$D$1000,Loc!$A76)</f>
        <v>0</v>
      </c>
      <c r="BE76" s="7">
        <f>SUMIFS(Xuat!$G$5:$G$1000,Xuat!$C$5:$C$1000,DATE(Thang!$E$4,Thang!$C$4,BE$2),Xuat!$D$5:$D$1000,Loc!$A76)</f>
        <v>0</v>
      </c>
      <c r="BF76" s="7">
        <f>SUMIFS(Xuat!$G$5:$G$1000,Xuat!$C$5:$C$1000,DATE(Thang!$E$4,Thang!$C$4,BF$2),Xuat!$D$5:$D$1000,Loc!$A76)</f>
        <v>0</v>
      </c>
      <c r="BG76" s="7">
        <f>SUMIFS(Xuat!$G$5:$G$1000,Xuat!$C$5:$C$1000,DATE(Thang!$E$4,Thang!$C$4,BG$2),Xuat!$D$5:$D$1000,Loc!$A76)</f>
        <v>0</v>
      </c>
      <c r="BH76" s="7">
        <f>SUMIFS(Xuat!$G$5:$G$1000,Xuat!$C$5:$C$1000,DATE(Thang!$E$4,Thang!$C$4,BH$2),Xuat!$D$5:$D$1000,Loc!$A76)</f>
        <v>0</v>
      </c>
      <c r="BI76" s="7">
        <f>SUMIFS(Xuat!$G$5:$G$1000,Xuat!$C$5:$C$1000,DATE(Thang!$E$4,Thang!$C$4,BI$2),Xuat!$D$5:$D$1000,Loc!$A76)</f>
        <v>0</v>
      </c>
      <c r="BJ76" s="7">
        <f>SUMIFS(Xuat!$G$5:$G$1000,Xuat!$C$5:$C$1000,DATE(Thang!$E$4,Thang!$C$4,BJ$2),Xuat!$D$5:$D$1000,Loc!$A76)</f>
        <v>0</v>
      </c>
      <c r="BK76" s="7">
        <f>SUMIFS(Xuat!$G$5:$G$1000,Xuat!$C$5:$C$1000,DATE(Thang!$E$4,Thang!$C$4,BK$2),Xuat!$D$5:$D$1000,Loc!$A76)</f>
        <v>0</v>
      </c>
      <c r="BL76" s="7">
        <f>SUMIFS(Xuat!$G$5:$G$1000,Xuat!$C$5:$C$1000,DATE(Thang!$E$4,Thang!$C$4,BL$2),Xuat!$D$5:$D$1000,Loc!$A76)</f>
        <v>0</v>
      </c>
      <c r="BM76" s="7">
        <f>SUMIFS(Xuat!$G$5:$G$1000,Xuat!$C$5:$C$1000,DATE(Thang!$E$4,Thang!$C$4,BM$2),Xuat!$D$5:$D$1000,Loc!$A76)</f>
        <v>0</v>
      </c>
      <c r="BN76" s="7">
        <f>SUMIFS(Xuat!$G$5:$G$1000,Xuat!$C$5:$C$1000,DATE(Thang!$E$4,Thang!$C$4,BN$2),Xuat!$D$5:$D$1000,Loc!$A76)</f>
        <v>0</v>
      </c>
      <c r="BO76" s="7">
        <f>SUMIFS(Xuat!$G$5:$G$1000,Xuat!$C$5:$C$1000,DATE(Thang!$E$4,Thang!$C$4,BO$2),Xuat!$D$5:$D$1000,Loc!$A76)</f>
        <v>0</v>
      </c>
      <c r="BP76" s="7">
        <f>SUMIFS(Xuat!$G$5:$G$1000,Xuat!$C$5:$C$1000,DATE(Thang!$E$4,Thang!$C$4,BP$2),Xuat!$D$5:$D$1000,Loc!$A76)</f>
        <v>0</v>
      </c>
      <c r="BQ76" s="7">
        <f>SUMIFS(Xuat!$G$5:$G$1000,Xuat!$C$5:$C$1000,DATE(Thang!$E$4,Thang!$C$4,BQ$2),Xuat!$D$5:$D$1000,Loc!$A76)</f>
        <v>0</v>
      </c>
      <c r="BR76" s="7">
        <f>SUMIFS(Xuat!$G$5:$G$1000,Xuat!$C$5:$C$1000,DATE(Thang!$E$4,Thang!$C$4,BR$2),Xuat!$D$5:$D$1000,Loc!$A76)</f>
        <v>0</v>
      </c>
      <c r="BS76" s="7">
        <f>SUMIFS(Xuat!$G$5:$G$1000,Xuat!$C$5:$C$1000,DATE(Thang!$E$4,Thang!$C$4,BS$2),Xuat!$D$5:$D$1000,Loc!$A76)</f>
        <v>0</v>
      </c>
    </row>
    <row r="77" spans="1:71" x14ac:dyDescent="0.2">
      <c r="A77" s="2">
        <f>DM!C77</f>
        <v>0</v>
      </c>
      <c r="B77" s="3">
        <f>VLOOKUP(A77,Tondau!$B$5:$F$500,3,0)</f>
        <v>0</v>
      </c>
      <c r="C77" s="3">
        <f>VLOOKUP(Tinhgiavon!A77,Tondau!$B$5:$E$500,4,0)</f>
        <v>0</v>
      </c>
      <c r="D77" s="3">
        <f t="shared" si="7"/>
        <v>0</v>
      </c>
      <c r="E77" s="3">
        <f>SUMIF(Nhap!$F$5:$F$1000,Tinhgiavon!A77,Nhap!$K$5:$K$1000)</f>
        <v>0</v>
      </c>
      <c r="F77" s="3">
        <f t="shared" si="8"/>
        <v>0</v>
      </c>
      <c r="G77" s="3">
        <f t="shared" si="9"/>
        <v>0</v>
      </c>
      <c r="H77" s="3">
        <f t="shared" si="10"/>
        <v>0</v>
      </c>
      <c r="I77" s="3">
        <f t="shared" si="11"/>
        <v>0</v>
      </c>
      <c r="J77" s="7">
        <f>SUMIFS(Nhap!$I$5:$I$1000,Nhap!$E$5:$E$1000,DATE(Thang!$E$4,Thang!$C$4,Loc!$F$2),Nhap!$F$5:$F$1000,Loc!A77)</f>
        <v>0</v>
      </c>
      <c r="K77" s="7">
        <f>SUMIFS(Nhap!$I$5:$I$1000,Nhap!$E$5:$E$1000,DATE(Thang!$E$4,Thang!$C$4,Loc!$G$2),Nhap!$F$5:$F$1000,Loc!A77)</f>
        <v>0</v>
      </c>
      <c r="L77" s="7">
        <f>SUMIFS(Nhap!$I$5:$I$1000,Nhap!$E$5:$E$1000,DATE(Thang!$E$4,Thang!$C$4,Loc!$H$2),Nhap!$F$5:$F$1000,Loc!A77)</f>
        <v>0</v>
      </c>
      <c r="M77" s="7">
        <f>SUMIFS(Nhap!$I$5:$I$1000,Nhap!$E$5:$E$1000,DATE(Thang!$E$4,Thang!$C$4,Loc!$I$2),Nhap!$F$5:$F$1000,Loc!A77)</f>
        <v>0</v>
      </c>
      <c r="N77" s="7">
        <f>SUMIFS(Nhap!$I$5:$I$1000,Nhap!$E$5:$E$1000,DATE(Thang!$E$4,Thang!$C$4,Loc!$J$2),Nhap!$F$5:$F$1000,Loc!A77)</f>
        <v>0</v>
      </c>
      <c r="O77" s="7">
        <f>SUMIFS(Nhap!$I$5:$I$1000,Nhap!$E$5:$E$1000,DATE(Thang!$E$4,Thang!$C$4,Loc!$K$2),Nhap!$F$5:$F$1000,Loc!A77)</f>
        <v>0</v>
      </c>
      <c r="P77" s="7">
        <f>SUMIFS(Nhap!$I$5:$I$1000,Nhap!$E$5:$E$1000,DATE(Thang!$E$4,Thang!$C$4,Loc!$L$2),Nhap!$F$5:$F$1000,Loc!A77)</f>
        <v>0</v>
      </c>
      <c r="Q77" s="7">
        <f>SUMIFS(Nhap!$I$5:$I$1000,Nhap!$E$5:$E$1000,DATE(Thang!$E$4,Thang!$C$4,Loc!$M$2),Nhap!$F$5:$F$1000,Loc!A77)</f>
        <v>0</v>
      </c>
      <c r="R77" s="7">
        <f>SUMIFS(Nhap!$I$5:$I$1000,Nhap!$E$5:$E$1000,DATE(Thang!$E$4,Thang!$C$4,Loc!$N$2),Nhap!$F$5:$F$1000,Loc!A77)</f>
        <v>0</v>
      </c>
      <c r="S77" s="7">
        <f>SUMIFS(Nhap!$I$5:$I$1000,Nhap!$E$5:$E$1000,DATE(Thang!$E$4,Thang!$C$4,Loc!$O$2),Nhap!$F$5:$F$1000,Loc!A77)</f>
        <v>0</v>
      </c>
      <c r="T77" s="7">
        <f>SUMIFS(Nhap!$I$5:$I$1000,Nhap!$E$5:$E$1000,DATE(Thang!$E$4,Thang!$C$4,Loc!$P$2),Nhap!$F$5:$F$1000,Loc!A77)</f>
        <v>0</v>
      </c>
      <c r="U77" s="7">
        <f>SUMIFS(Nhap!$I$5:$I$1000,Nhap!$E$5:$E$1000,DATE(Thang!$E$4,Thang!$C$4,Loc!$Q$2),Nhap!$F$5:$F$1000,Loc!A77)</f>
        <v>0</v>
      </c>
      <c r="V77" s="7">
        <f>SUMIFS(Nhap!$I$5:$I$1000,Nhap!$E$5:$E$1000,DATE(Thang!$E$4,Thang!$C$4,Loc!$R$2),Nhap!$F$5:$F$1000,Loc!A77)</f>
        <v>0</v>
      </c>
      <c r="W77" s="7">
        <f>SUMIFS(Nhap!$I$5:$I$1000,Nhap!$E$5:$E$1000,DATE(Thang!$E$4,Thang!$C$4,Loc!$S$2),Nhap!$F$5:$F$1000,Loc!A77)</f>
        <v>0</v>
      </c>
      <c r="X77" s="7">
        <f>SUMIFS(Nhap!$I$5:$I$1000,Nhap!$E$5:$E$1000,DATE(Thang!$E$4,Thang!$C$4,Loc!$T$2),Nhap!$F$5:$F$1000,Loc!A77)</f>
        <v>0</v>
      </c>
      <c r="Y77" s="7">
        <f>SUMIFS(Nhap!$I$5:$I$1000,Nhap!$E$5:$E$1000,DATE(Thang!$E$4,Thang!$C$4,Loc!$U$2),Nhap!$F$5:$F$1000,Loc!A77)</f>
        <v>0</v>
      </c>
      <c r="Z77" s="7">
        <f>SUMIFS(Nhap!$I$5:$I$1000,Nhap!$E$5:$E$1000,DATE(Thang!$E$4,Thang!$C$4,Loc!$V$2),Nhap!$F$5:$F$1000,Loc!A77)</f>
        <v>0</v>
      </c>
      <c r="AA77" s="7">
        <f>SUMIFS(Nhap!$I$5:$I$1000,Nhap!$E$5:$E$1000,DATE(Thang!$E$4,Thang!$C$4,Loc!$W$2),Nhap!$F$5:$F$1000,Loc!A77)</f>
        <v>0</v>
      </c>
      <c r="AB77" s="7">
        <f>SUMIFS(Nhap!$I$5:$I$1000,Nhap!$E$5:$E$1000,DATE(Thang!$E$4,Thang!$C$4,Loc!$X$2),Nhap!$F$5:$F$1000,Loc!A77)</f>
        <v>0</v>
      </c>
      <c r="AC77" s="7">
        <f>SUMIFS(Nhap!$I$5:$I$1000,Nhap!$E$5:$E$1000,DATE(Thang!$E$4,Thang!$C$4,Loc!$Y$2),Nhap!$F$5:$F$1000,Loc!A77)</f>
        <v>0</v>
      </c>
      <c r="AD77" s="7">
        <f>SUMIFS(Nhap!$I$5:$I$1000,Nhap!$E$5:$E$1000,DATE(Thang!$E$4,Thang!$C$4,Loc!$Z$2),Nhap!$F$5:$F$1000,Loc!A77)</f>
        <v>0</v>
      </c>
      <c r="AE77" s="7">
        <f>SUMIFS(Nhap!$I$5:$I$1000,Nhap!$E$5:$E$1000,DATE(Thang!$E$4,Thang!$C$4,Loc!$AA$2),Nhap!$F$5:$F$1000,Loc!A77)</f>
        <v>0</v>
      </c>
      <c r="AF77" s="7">
        <f>SUMIFS(Nhap!$I$5:$I$1000,Nhap!$E$5:$E$1000,DATE(Thang!$E$4,Thang!$C$4,Loc!$AB$2),Nhap!$F$5:$F$1000,Loc!A77)</f>
        <v>0</v>
      </c>
      <c r="AG77" s="7">
        <f>SUMIFS(Nhap!$I$5:$I$1000,Nhap!$E$5:$E$1000,DATE(Thang!$E$4,Thang!$C$4,Loc!$AC$2),Nhap!$F$5:$F$1000,Loc!A77)</f>
        <v>0</v>
      </c>
      <c r="AH77" s="7">
        <f>SUMIFS(Nhap!$I$5:$I$1000,Nhap!$E$5:$E$1000,DATE(Thang!$E$4,Thang!$C$4,Loc!$AD$2),Nhap!$F$5:$F$1000,Loc!$A$5)</f>
        <v>0</v>
      </c>
      <c r="AI77" s="7">
        <f>SUMIFS(Nhap!$I$5:$I$1000,Nhap!$E$5:$E$1000,DATE(Thang!$E$4,Thang!$C$4,Loc!$AE$2),Nhap!$F$5:$F$1000,Loc!A77)</f>
        <v>0</v>
      </c>
      <c r="AJ77" s="7">
        <f>SUMIFS(Nhap!$I$5:$I$1000,Nhap!$E$5:$E$1000,DATE(Thang!$E$4,Thang!$C$4,Loc!$AF$2),Nhap!$F$5:$F$1000,Loc!A77)</f>
        <v>0</v>
      </c>
      <c r="AK77" s="7">
        <f>SUMIFS(Nhap!$I$5:$I$1000,Nhap!$E$5:$E$1000,DATE(Thang!$E$4,Thang!$C$4,Loc!$AG$2),Nhap!$F$5:$F$1000,Loc!A77)</f>
        <v>0</v>
      </c>
      <c r="AL77" s="7">
        <f>SUMIFS(Nhap!$I$5:$I$1000,Nhap!$E$5:$E$1000,DATE(Thang!$E$4,Thang!$C$4,Loc!$AH$2),Nhap!$F$5:$F$1000,Loc!A77)</f>
        <v>0</v>
      </c>
      <c r="AM77" s="7">
        <f>SUMIFS(Nhap!$I$5:$I$1000,Nhap!$E$5:$E$1000,DATE(Thang!$E$4,Thang!$C$4,Loc!$AI$2),Nhap!$F$5:$F$1000,Loc!A77)</f>
        <v>0</v>
      </c>
      <c r="AN77" s="7">
        <f>SUMIFS(Nhap!$I$5:$I$1000,Nhap!$E$5:$E$1000,DATE(Thang!$E$4,Thang!$C$4,Loc!$AJ$2),Nhap!$F$5:$F$1000,Loc!A77)</f>
        <v>0</v>
      </c>
      <c r="AO77" s="7">
        <f>SUMIFS(Xuat!$G$5:$G$1000,Xuat!$C$5:$C$1000,DATE(Thang!$E$4,Thang!$C$4,AO$2),Xuat!$D$5:$D$1000,Loc!$A77)</f>
        <v>0</v>
      </c>
      <c r="AP77" s="7">
        <f>SUMIFS(Xuat!$G$5:$G$1000,Xuat!$C$5:$C$1000,DATE(Thang!$E$4,Thang!$C$4,AP$2),Xuat!$D$5:$D$1000,Loc!$A77)</f>
        <v>0</v>
      </c>
      <c r="AQ77" s="7">
        <f>SUMIFS(Xuat!$G$5:$G$1000,Xuat!$C$5:$C$1000,DATE(Thang!$E$4,Thang!$C$4,AQ$2),Xuat!$D$5:$D$1000,Loc!$A77)</f>
        <v>0</v>
      </c>
      <c r="AR77" s="7">
        <f>SUMIFS(Xuat!$G$5:$G$1000,Xuat!$C$5:$C$1000,DATE(Thang!$E$4,Thang!$C$4,AR$2),Xuat!$D$5:$D$1000,Loc!$A77)</f>
        <v>0</v>
      </c>
      <c r="AS77" s="7">
        <f>SUMIFS(Xuat!$G$5:$G$1000,Xuat!$C$5:$C$1000,DATE(Thang!$E$4,Thang!$C$4,AS$2),Xuat!$D$5:$D$1000,Loc!$A77)</f>
        <v>0</v>
      </c>
      <c r="AT77" s="7">
        <f>SUMIFS(Xuat!$G$5:$G$1000,Xuat!$C$5:$C$1000,DATE(Thang!$E$4,Thang!$C$4,AT$2),Xuat!$D$5:$D$1000,Loc!$A77)</f>
        <v>0</v>
      </c>
      <c r="AU77" s="7">
        <f>SUMIFS(Xuat!$G$5:$G$1000,Xuat!$C$5:$C$1000,DATE(Thang!$E$4,Thang!$C$4,AU$2),Xuat!$D$5:$D$1000,Loc!$A77)</f>
        <v>0</v>
      </c>
      <c r="AV77" s="7">
        <f>SUMIFS(Xuat!$G$5:$G$1000,Xuat!$C$5:$C$1000,DATE(Thang!$E$4,Thang!$C$4,AV$2),Xuat!$D$5:$D$1000,Loc!$A77)</f>
        <v>0</v>
      </c>
      <c r="AW77" s="7">
        <f>SUMIFS(Xuat!$G$5:$G$1000,Xuat!$C$5:$C$1000,DATE(Thang!$E$4,Thang!$C$4,AW$2),Xuat!$D$5:$D$1000,Loc!$A77)</f>
        <v>0</v>
      </c>
      <c r="AX77" s="7">
        <f>SUMIFS(Xuat!$G$5:$G$1000,Xuat!$C$5:$C$1000,DATE(Thang!$E$4,Thang!$C$4,AX$2),Xuat!$D$5:$D$1000,Loc!$A77)</f>
        <v>0</v>
      </c>
      <c r="AY77" s="7">
        <f>SUMIFS(Xuat!$G$5:$G$1000,Xuat!$C$5:$C$1000,DATE(Thang!$E$4,Thang!$C$4,AY$2),Xuat!$D$5:$D$1000,Loc!$A77)</f>
        <v>0</v>
      </c>
      <c r="AZ77" s="7">
        <f>SUMIFS(Xuat!$G$5:$G$1000,Xuat!$C$5:$C$1000,DATE(Thang!$E$4,Thang!$C$4,AZ$2),Xuat!$D$5:$D$1000,Loc!$A77)</f>
        <v>0</v>
      </c>
      <c r="BA77" s="7">
        <f>SUMIFS(Xuat!$G$5:$G$1000,Xuat!$C$5:$C$1000,DATE(Thang!$E$4,Thang!$C$4,BA$2),Xuat!$D$5:$D$1000,Loc!$A77)</f>
        <v>0</v>
      </c>
      <c r="BB77" s="7">
        <f>SUMIFS(Xuat!$G$5:$G$1000,Xuat!$C$5:$C$1000,DATE(Thang!$E$4,Thang!$C$4,BB$2),Xuat!$D$5:$D$1000,Loc!$A77)</f>
        <v>0</v>
      </c>
      <c r="BC77" s="7">
        <f>SUMIFS(Xuat!$G$5:$G$1000,Xuat!$C$5:$C$1000,DATE(Thang!$E$4,Thang!$C$4,BC$2),Xuat!$D$5:$D$1000,Loc!$A77)</f>
        <v>0</v>
      </c>
      <c r="BD77" s="7">
        <f>SUMIFS(Xuat!$G$5:$G$1000,Xuat!$C$5:$C$1000,DATE(Thang!$E$4,Thang!$C$4,BD$2),Xuat!$D$5:$D$1000,Loc!$A77)</f>
        <v>0</v>
      </c>
      <c r="BE77" s="7">
        <f>SUMIFS(Xuat!$G$5:$G$1000,Xuat!$C$5:$C$1000,DATE(Thang!$E$4,Thang!$C$4,BE$2),Xuat!$D$5:$D$1000,Loc!$A77)</f>
        <v>0</v>
      </c>
      <c r="BF77" s="7">
        <f>SUMIFS(Xuat!$G$5:$G$1000,Xuat!$C$5:$C$1000,DATE(Thang!$E$4,Thang!$C$4,BF$2),Xuat!$D$5:$D$1000,Loc!$A77)</f>
        <v>0</v>
      </c>
      <c r="BG77" s="7">
        <f>SUMIFS(Xuat!$G$5:$G$1000,Xuat!$C$5:$C$1000,DATE(Thang!$E$4,Thang!$C$4,BG$2),Xuat!$D$5:$D$1000,Loc!$A77)</f>
        <v>0</v>
      </c>
      <c r="BH77" s="7">
        <f>SUMIFS(Xuat!$G$5:$G$1000,Xuat!$C$5:$C$1000,DATE(Thang!$E$4,Thang!$C$4,BH$2),Xuat!$D$5:$D$1000,Loc!$A77)</f>
        <v>0</v>
      </c>
      <c r="BI77" s="7">
        <f>SUMIFS(Xuat!$G$5:$G$1000,Xuat!$C$5:$C$1000,DATE(Thang!$E$4,Thang!$C$4,BI$2),Xuat!$D$5:$D$1000,Loc!$A77)</f>
        <v>0</v>
      </c>
      <c r="BJ77" s="7">
        <f>SUMIFS(Xuat!$G$5:$G$1000,Xuat!$C$5:$C$1000,DATE(Thang!$E$4,Thang!$C$4,BJ$2),Xuat!$D$5:$D$1000,Loc!$A77)</f>
        <v>0</v>
      </c>
      <c r="BK77" s="7">
        <f>SUMIFS(Xuat!$G$5:$G$1000,Xuat!$C$5:$C$1000,DATE(Thang!$E$4,Thang!$C$4,BK$2),Xuat!$D$5:$D$1000,Loc!$A77)</f>
        <v>0</v>
      </c>
      <c r="BL77" s="7">
        <f>SUMIFS(Xuat!$G$5:$G$1000,Xuat!$C$5:$C$1000,DATE(Thang!$E$4,Thang!$C$4,BL$2),Xuat!$D$5:$D$1000,Loc!$A77)</f>
        <v>0</v>
      </c>
      <c r="BM77" s="7">
        <f>SUMIFS(Xuat!$G$5:$G$1000,Xuat!$C$5:$C$1000,DATE(Thang!$E$4,Thang!$C$4,BM$2),Xuat!$D$5:$D$1000,Loc!$A77)</f>
        <v>0</v>
      </c>
      <c r="BN77" s="7">
        <f>SUMIFS(Xuat!$G$5:$G$1000,Xuat!$C$5:$C$1000,DATE(Thang!$E$4,Thang!$C$4,BN$2),Xuat!$D$5:$D$1000,Loc!$A77)</f>
        <v>0</v>
      </c>
      <c r="BO77" s="7">
        <f>SUMIFS(Xuat!$G$5:$G$1000,Xuat!$C$5:$C$1000,DATE(Thang!$E$4,Thang!$C$4,BO$2),Xuat!$D$5:$D$1000,Loc!$A77)</f>
        <v>0</v>
      </c>
      <c r="BP77" s="7">
        <f>SUMIFS(Xuat!$G$5:$G$1000,Xuat!$C$5:$C$1000,DATE(Thang!$E$4,Thang!$C$4,BP$2),Xuat!$D$5:$D$1000,Loc!$A77)</f>
        <v>0</v>
      </c>
      <c r="BQ77" s="7">
        <f>SUMIFS(Xuat!$G$5:$G$1000,Xuat!$C$5:$C$1000,DATE(Thang!$E$4,Thang!$C$4,BQ$2),Xuat!$D$5:$D$1000,Loc!$A77)</f>
        <v>0</v>
      </c>
      <c r="BR77" s="7">
        <f>SUMIFS(Xuat!$G$5:$G$1000,Xuat!$C$5:$C$1000,DATE(Thang!$E$4,Thang!$C$4,BR$2),Xuat!$D$5:$D$1000,Loc!$A77)</f>
        <v>0</v>
      </c>
      <c r="BS77" s="7">
        <f>SUMIFS(Xuat!$G$5:$G$1000,Xuat!$C$5:$C$1000,DATE(Thang!$E$4,Thang!$C$4,BS$2),Xuat!$D$5:$D$1000,Loc!$A77)</f>
        <v>0</v>
      </c>
    </row>
    <row r="78" spans="1:71" x14ac:dyDescent="0.2">
      <c r="A78" s="2">
        <f>DM!C78</f>
        <v>0</v>
      </c>
      <c r="B78" s="3">
        <f>VLOOKUP(A78,Tondau!$B$5:$F$500,3,0)</f>
        <v>0</v>
      </c>
      <c r="C78" s="3">
        <f>VLOOKUP(Tinhgiavon!A78,Tondau!$B$5:$E$500,4,0)</f>
        <v>0</v>
      </c>
      <c r="D78" s="3">
        <f t="shared" si="7"/>
        <v>0</v>
      </c>
      <c r="E78" s="3">
        <f>SUMIF(Nhap!$F$5:$F$1000,Tinhgiavon!A78,Nhap!$K$5:$K$1000)</f>
        <v>0</v>
      </c>
      <c r="F78" s="3">
        <f t="shared" si="8"/>
        <v>0</v>
      </c>
      <c r="G78" s="3">
        <f t="shared" si="9"/>
        <v>0</v>
      </c>
      <c r="H78" s="3">
        <f t="shared" si="10"/>
        <v>0</v>
      </c>
      <c r="I78" s="3">
        <f t="shared" si="11"/>
        <v>0</v>
      </c>
      <c r="J78" s="7">
        <f>SUMIFS(Nhap!$I$5:$I$1000,Nhap!$E$5:$E$1000,DATE(Thang!$E$4,Thang!$C$4,Loc!$F$2),Nhap!$F$5:$F$1000,Loc!A78)</f>
        <v>0</v>
      </c>
      <c r="K78" s="7">
        <f>SUMIFS(Nhap!$I$5:$I$1000,Nhap!$E$5:$E$1000,DATE(Thang!$E$4,Thang!$C$4,Loc!$G$2),Nhap!$F$5:$F$1000,Loc!A78)</f>
        <v>0</v>
      </c>
      <c r="L78" s="7">
        <f>SUMIFS(Nhap!$I$5:$I$1000,Nhap!$E$5:$E$1000,DATE(Thang!$E$4,Thang!$C$4,Loc!$H$2),Nhap!$F$5:$F$1000,Loc!A78)</f>
        <v>0</v>
      </c>
      <c r="M78" s="7">
        <f>SUMIFS(Nhap!$I$5:$I$1000,Nhap!$E$5:$E$1000,DATE(Thang!$E$4,Thang!$C$4,Loc!$I$2),Nhap!$F$5:$F$1000,Loc!A78)</f>
        <v>0</v>
      </c>
      <c r="N78" s="7">
        <f>SUMIFS(Nhap!$I$5:$I$1000,Nhap!$E$5:$E$1000,DATE(Thang!$E$4,Thang!$C$4,Loc!$J$2),Nhap!$F$5:$F$1000,Loc!A78)</f>
        <v>0</v>
      </c>
      <c r="O78" s="7">
        <f>SUMIFS(Nhap!$I$5:$I$1000,Nhap!$E$5:$E$1000,DATE(Thang!$E$4,Thang!$C$4,Loc!$K$2),Nhap!$F$5:$F$1000,Loc!A78)</f>
        <v>0</v>
      </c>
      <c r="P78" s="7">
        <f>SUMIFS(Nhap!$I$5:$I$1000,Nhap!$E$5:$E$1000,DATE(Thang!$E$4,Thang!$C$4,Loc!$L$2),Nhap!$F$5:$F$1000,Loc!A78)</f>
        <v>0</v>
      </c>
      <c r="Q78" s="7">
        <f>SUMIFS(Nhap!$I$5:$I$1000,Nhap!$E$5:$E$1000,DATE(Thang!$E$4,Thang!$C$4,Loc!$M$2),Nhap!$F$5:$F$1000,Loc!A78)</f>
        <v>0</v>
      </c>
      <c r="R78" s="7">
        <f>SUMIFS(Nhap!$I$5:$I$1000,Nhap!$E$5:$E$1000,DATE(Thang!$E$4,Thang!$C$4,Loc!$N$2),Nhap!$F$5:$F$1000,Loc!A78)</f>
        <v>0</v>
      </c>
      <c r="S78" s="7">
        <f>SUMIFS(Nhap!$I$5:$I$1000,Nhap!$E$5:$E$1000,DATE(Thang!$E$4,Thang!$C$4,Loc!$O$2),Nhap!$F$5:$F$1000,Loc!A78)</f>
        <v>0</v>
      </c>
      <c r="T78" s="7">
        <f>SUMIFS(Nhap!$I$5:$I$1000,Nhap!$E$5:$E$1000,DATE(Thang!$E$4,Thang!$C$4,Loc!$P$2),Nhap!$F$5:$F$1000,Loc!A78)</f>
        <v>0</v>
      </c>
      <c r="U78" s="7">
        <f>SUMIFS(Nhap!$I$5:$I$1000,Nhap!$E$5:$E$1000,DATE(Thang!$E$4,Thang!$C$4,Loc!$Q$2),Nhap!$F$5:$F$1000,Loc!A78)</f>
        <v>0</v>
      </c>
      <c r="V78" s="7">
        <f>SUMIFS(Nhap!$I$5:$I$1000,Nhap!$E$5:$E$1000,DATE(Thang!$E$4,Thang!$C$4,Loc!$R$2),Nhap!$F$5:$F$1000,Loc!A78)</f>
        <v>0</v>
      </c>
      <c r="W78" s="7">
        <f>SUMIFS(Nhap!$I$5:$I$1000,Nhap!$E$5:$E$1000,DATE(Thang!$E$4,Thang!$C$4,Loc!$S$2),Nhap!$F$5:$F$1000,Loc!A78)</f>
        <v>0</v>
      </c>
      <c r="X78" s="7">
        <f>SUMIFS(Nhap!$I$5:$I$1000,Nhap!$E$5:$E$1000,DATE(Thang!$E$4,Thang!$C$4,Loc!$T$2),Nhap!$F$5:$F$1000,Loc!A78)</f>
        <v>0</v>
      </c>
      <c r="Y78" s="7">
        <f>SUMIFS(Nhap!$I$5:$I$1000,Nhap!$E$5:$E$1000,DATE(Thang!$E$4,Thang!$C$4,Loc!$U$2),Nhap!$F$5:$F$1000,Loc!A78)</f>
        <v>0</v>
      </c>
      <c r="Z78" s="7">
        <f>SUMIFS(Nhap!$I$5:$I$1000,Nhap!$E$5:$E$1000,DATE(Thang!$E$4,Thang!$C$4,Loc!$V$2),Nhap!$F$5:$F$1000,Loc!A78)</f>
        <v>0</v>
      </c>
      <c r="AA78" s="7">
        <f>SUMIFS(Nhap!$I$5:$I$1000,Nhap!$E$5:$E$1000,DATE(Thang!$E$4,Thang!$C$4,Loc!$W$2),Nhap!$F$5:$F$1000,Loc!A78)</f>
        <v>0</v>
      </c>
      <c r="AB78" s="7">
        <f>SUMIFS(Nhap!$I$5:$I$1000,Nhap!$E$5:$E$1000,DATE(Thang!$E$4,Thang!$C$4,Loc!$X$2),Nhap!$F$5:$F$1000,Loc!A78)</f>
        <v>0</v>
      </c>
      <c r="AC78" s="7">
        <f>SUMIFS(Nhap!$I$5:$I$1000,Nhap!$E$5:$E$1000,DATE(Thang!$E$4,Thang!$C$4,Loc!$Y$2),Nhap!$F$5:$F$1000,Loc!A78)</f>
        <v>0</v>
      </c>
      <c r="AD78" s="7">
        <f>SUMIFS(Nhap!$I$5:$I$1000,Nhap!$E$5:$E$1000,DATE(Thang!$E$4,Thang!$C$4,Loc!$Z$2),Nhap!$F$5:$F$1000,Loc!A78)</f>
        <v>0</v>
      </c>
      <c r="AE78" s="7">
        <f>SUMIFS(Nhap!$I$5:$I$1000,Nhap!$E$5:$E$1000,DATE(Thang!$E$4,Thang!$C$4,Loc!$AA$2),Nhap!$F$5:$F$1000,Loc!A78)</f>
        <v>0</v>
      </c>
      <c r="AF78" s="7">
        <f>SUMIFS(Nhap!$I$5:$I$1000,Nhap!$E$5:$E$1000,DATE(Thang!$E$4,Thang!$C$4,Loc!$AB$2),Nhap!$F$5:$F$1000,Loc!A78)</f>
        <v>0</v>
      </c>
      <c r="AG78" s="7">
        <f>SUMIFS(Nhap!$I$5:$I$1000,Nhap!$E$5:$E$1000,DATE(Thang!$E$4,Thang!$C$4,Loc!$AC$2),Nhap!$F$5:$F$1000,Loc!A78)</f>
        <v>0</v>
      </c>
      <c r="AH78" s="7">
        <f>SUMIFS(Nhap!$I$5:$I$1000,Nhap!$E$5:$E$1000,DATE(Thang!$E$4,Thang!$C$4,Loc!$AD$2),Nhap!$F$5:$F$1000,Loc!$A$5)</f>
        <v>0</v>
      </c>
      <c r="AI78" s="7">
        <f>SUMIFS(Nhap!$I$5:$I$1000,Nhap!$E$5:$E$1000,DATE(Thang!$E$4,Thang!$C$4,Loc!$AE$2),Nhap!$F$5:$F$1000,Loc!A78)</f>
        <v>0</v>
      </c>
      <c r="AJ78" s="7">
        <f>SUMIFS(Nhap!$I$5:$I$1000,Nhap!$E$5:$E$1000,DATE(Thang!$E$4,Thang!$C$4,Loc!$AF$2),Nhap!$F$5:$F$1000,Loc!A78)</f>
        <v>0</v>
      </c>
      <c r="AK78" s="7">
        <f>SUMIFS(Nhap!$I$5:$I$1000,Nhap!$E$5:$E$1000,DATE(Thang!$E$4,Thang!$C$4,Loc!$AG$2),Nhap!$F$5:$F$1000,Loc!A78)</f>
        <v>0</v>
      </c>
      <c r="AL78" s="7">
        <f>SUMIFS(Nhap!$I$5:$I$1000,Nhap!$E$5:$E$1000,DATE(Thang!$E$4,Thang!$C$4,Loc!$AH$2),Nhap!$F$5:$F$1000,Loc!A78)</f>
        <v>0</v>
      </c>
      <c r="AM78" s="7">
        <f>SUMIFS(Nhap!$I$5:$I$1000,Nhap!$E$5:$E$1000,DATE(Thang!$E$4,Thang!$C$4,Loc!$AI$2),Nhap!$F$5:$F$1000,Loc!A78)</f>
        <v>0</v>
      </c>
      <c r="AN78" s="7">
        <f>SUMIFS(Nhap!$I$5:$I$1000,Nhap!$E$5:$E$1000,DATE(Thang!$E$4,Thang!$C$4,Loc!$AJ$2),Nhap!$F$5:$F$1000,Loc!A78)</f>
        <v>0</v>
      </c>
      <c r="AO78" s="7">
        <f>SUMIFS(Xuat!$G$5:$G$1000,Xuat!$C$5:$C$1000,DATE(Thang!$E$4,Thang!$C$4,AO$2),Xuat!$D$5:$D$1000,Loc!$A78)</f>
        <v>0</v>
      </c>
      <c r="AP78" s="7">
        <f>SUMIFS(Xuat!$G$5:$G$1000,Xuat!$C$5:$C$1000,DATE(Thang!$E$4,Thang!$C$4,AP$2),Xuat!$D$5:$D$1000,Loc!$A78)</f>
        <v>0</v>
      </c>
      <c r="AQ78" s="7">
        <f>SUMIFS(Xuat!$G$5:$G$1000,Xuat!$C$5:$C$1000,DATE(Thang!$E$4,Thang!$C$4,AQ$2),Xuat!$D$5:$D$1000,Loc!$A78)</f>
        <v>0</v>
      </c>
      <c r="AR78" s="7">
        <f>SUMIFS(Xuat!$G$5:$G$1000,Xuat!$C$5:$C$1000,DATE(Thang!$E$4,Thang!$C$4,AR$2),Xuat!$D$5:$D$1000,Loc!$A78)</f>
        <v>0</v>
      </c>
      <c r="AS78" s="7">
        <f>SUMIFS(Xuat!$G$5:$G$1000,Xuat!$C$5:$C$1000,DATE(Thang!$E$4,Thang!$C$4,AS$2),Xuat!$D$5:$D$1000,Loc!$A78)</f>
        <v>0</v>
      </c>
      <c r="AT78" s="7">
        <f>SUMIFS(Xuat!$G$5:$G$1000,Xuat!$C$5:$C$1000,DATE(Thang!$E$4,Thang!$C$4,AT$2),Xuat!$D$5:$D$1000,Loc!$A78)</f>
        <v>0</v>
      </c>
      <c r="AU78" s="7">
        <f>SUMIFS(Xuat!$G$5:$G$1000,Xuat!$C$5:$C$1000,DATE(Thang!$E$4,Thang!$C$4,AU$2),Xuat!$D$5:$D$1000,Loc!$A78)</f>
        <v>0</v>
      </c>
      <c r="AV78" s="7">
        <f>SUMIFS(Xuat!$G$5:$G$1000,Xuat!$C$5:$C$1000,DATE(Thang!$E$4,Thang!$C$4,AV$2),Xuat!$D$5:$D$1000,Loc!$A78)</f>
        <v>0</v>
      </c>
      <c r="AW78" s="7">
        <f>SUMIFS(Xuat!$G$5:$G$1000,Xuat!$C$5:$C$1000,DATE(Thang!$E$4,Thang!$C$4,AW$2),Xuat!$D$5:$D$1000,Loc!$A78)</f>
        <v>0</v>
      </c>
      <c r="AX78" s="7">
        <f>SUMIFS(Xuat!$G$5:$G$1000,Xuat!$C$5:$C$1000,DATE(Thang!$E$4,Thang!$C$4,AX$2),Xuat!$D$5:$D$1000,Loc!$A78)</f>
        <v>0</v>
      </c>
      <c r="AY78" s="7">
        <f>SUMIFS(Xuat!$G$5:$G$1000,Xuat!$C$5:$C$1000,DATE(Thang!$E$4,Thang!$C$4,AY$2),Xuat!$D$5:$D$1000,Loc!$A78)</f>
        <v>0</v>
      </c>
      <c r="AZ78" s="7">
        <f>SUMIFS(Xuat!$G$5:$G$1000,Xuat!$C$5:$C$1000,DATE(Thang!$E$4,Thang!$C$4,AZ$2),Xuat!$D$5:$D$1000,Loc!$A78)</f>
        <v>0</v>
      </c>
      <c r="BA78" s="7">
        <f>SUMIFS(Xuat!$G$5:$G$1000,Xuat!$C$5:$C$1000,DATE(Thang!$E$4,Thang!$C$4,BA$2),Xuat!$D$5:$D$1000,Loc!$A78)</f>
        <v>0</v>
      </c>
      <c r="BB78" s="7">
        <f>SUMIFS(Xuat!$G$5:$G$1000,Xuat!$C$5:$C$1000,DATE(Thang!$E$4,Thang!$C$4,BB$2),Xuat!$D$5:$D$1000,Loc!$A78)</f>
        <v>0</v>
      </c>
      <c r="BC78" s="7">
        <f>SUMIFS(Xuat!$G$5:$G$1000,Xuat!$C$5:$C$1000,DATE(Thang!$E$4,Thang!$C$4,BC$2),Xuat!$D$5:$D$1000,Loc!$A78)</f>
        <v>0</v>
      </c>
      <c r="BD78" s="7">
        <f>SUMIFS(Xuat!$G$5:$G$1000,Xuat!$C$5:$C$1000,DATE(Thang!$E$4,Thang!$C$4,BD$2),Xuat!$D$5:$D$1000,Loc!$A78)</f>
        <v>0</v>
      </c>
      <c r="BE78" s="7">
        <f>SUMIFS(Xuat!$G$5:$G$1000,Xuat!$C$5:$C$1000,DATE(Thang!$E$4,Thang!$C$4,BE$2),Xuat!$D$5:$D$1000,Loc!$A78)</f>
        <v>0</v>
      </c>
      <c r="BF78" s="7">
        <f>SUMIFS(Xuat!$G$5:$G$1000,Xuat!$C$5:$C$1000,DATE(Thang!$E$4,Thang!$C$4,BF$2),Xuat!$D$5:$D$1000,Loc!$A78)</f>
        <v>0</v>
      </c>
      <c r="BG78" s="7">
        <f>SUMIFS(Xuat!$G$5:$G$1000,Xuat!$C$5:$C$1000,DATE(Thang!$E$4,Thang!$C$4,BG$2),Xuat!$D$5:$D$1000,Loc!$A78)</f>
        <v>0</v>
      </c>
      <c r="BH78" s="7">
        <f>SUMIFS(Xuat!$G$5:$G$1000,Xuat!$C$5:$C$1000,DATE(Thang!$E$4,Thang!$C$4,BH$2),Xuat!$D$5:$D$1000,Loc!$A78)</f>
        <v>0</v>
      </c>
      <c r="BI78" s="7">
        <f>SUMIFS(Xuat!$G$5:$G$1000,Xuat!$C$5:$C$1000,DATE(Thang!$E$4,Thang!$C$4,BI$2),Xuat!$D$5:$D$1000,Loc!$A78)</f>
        <v>0</v>
      </c>
      <c r="BJ78" s="7">
        <f>SUMIFS(Xuat!$G$5:$G$1000,Xuat!$C$5:$C$1000,DATE(Thang!$E$4,Thang!$C$4,BJ$2),Xuat!$D$5:$D$1000,Loc!$A78)</f>
        <v>0</v>
      </c>
      <c r="BK78" s="7">
        <f>SUMIFS(Xuat!$G$5:$G$1000,Xuat!$C$5:$C$1000,DATE(Thang!$E$4,Thang!$C$4,BK$2),Xuat!$D$5:$D$1000,Loc!$A78)</f>
        <v>0</v>
      </c>
      <c r="BL78" s="7">
        <f>SUMIFS(Xuat!$G$5:$G$1000,Xuat!$C$5:$C$1000,DATE(Thang!$E$4,Thang!$C$4,BL$2),Xuat!$D$5:$D$1000,Loc!$A78)</f>
        <v>0</v>
      </c>
      <c r="BM78" s="7">
        <f>SUMIFS(Xuat!$G$5:$G$1000,Xuat!$C$5:$C$1000,DATE(Thang!$E$4,Thang!$C$4,BM$2),Xuat!$D$5:$D$1000,Loc!$A78)</f>
        <v>0</v>
      </c>
      <c r="BN78" s="7">
        <f>SUMIFS(Xuat!$G$5:$G$1000,Xuat!$C$5:$C$1000,DATE(Thang!$E$4,Thang!$C$4,BN$2),Xuat!$D$5:$D$1000,Loc!$A78)</f>
        <v>0</v>
      </c>
      <c r="BO78" s="7">
        <f>SUMIFS(Xuat!$G$5:$G$1000,Xuat!$C$5:$C$1000,DATE(Thang!$E$4,Thang!$C$4,BO$2),Xuat!$D$5:$D$1000,Loc!$A78)</f>
        <v>0</v>
      </c>
      <c r="BP78" s="7">
        <f>SUMIFS(Xuat!$G$5:$G$1000,Xuat!$C$5:$C$1000,DATE(Thang!$E$4,Thang!$C$4,BP$2),Xuat!$D$5:$D$1000,Loc!$A78)</f>
        <v>0</v>
      </c>
      <c r="BQ78" s="7">
        <f>SUMIFS(Xuat!$G$5:$G$1000,Xuat!$C$5:$C$1000,DATE(Thang!$E$4,Thang!$C$4,BQ$2),Xuat!$D$5:$D$1000,Loc!$A78)</f>
        <v>0</v>
      </c>
      <c r="BR78" s="7">
        <f>SUMIFS(Xuat!$G$5:$G$1000,Xuat!$C$5:$C$1000,DATE(Thang!$E$4,Thang!$C$4,BR$2),Xuat!$D$5:$D$1000,Loc!$A78)</f>
        <v>0</v>
      </c>
      <c r="BS78" s="7">
        <f>SUMIFS(Xuat!$G$5:$G$1000,Xuat!$C$5:$C$1000,DATE(Thang!$E$4,Thang!$C$4,BS$2),Xuat!$D$5:$D$1000,Loc!$A78)</f>
        <v>0</v>
      </c>
    </row>
    <row r="79" spans="1:71" x14ac:dyDescent="0.2">
      <c r="A79" s="2">
        <f>DM!C79</f>
        <v>0</v>
      </c>
      <c r="B79" s="3">
        <f>VLOOKUP(A79,Tondau!$B$5:$F$500,3,0)</f>
        <v>0</v>
      </c>
      <c r="C79" s="3">
        <f>VLOOKUP(Tinhgiavon!A79,Tondau!$B$5:$E$500,4,0)</f>
        <v>0</v>
      </c>
      <c r="D79" s="3">
        <f t="shared" si="7"/>
        <v>0</v>
      </c>
      <c r="E79" s="3">
        <f>SUMIF(Nhap!$F$5:$F$1000,Tinhgiavon!A79,Nhap!$K$5:$K$1000)</f>
        <v>0</v>
      </c>
      <c r="F79" s="3">
        <f t="shared" si="8"/>
        <v>0</v>
      </c>
      <c r="G79" s="3">
        <f t="shared" si="9"/>
        <v>0</v>
      </c>
      <c r="H79" s="3">
        <f t="shared" si="10"/>
        <v>0</v>
      </c>
      <c r="I79" s="3">
        <f t="shared" si="11"/>
        <v>0</v>
      </c>
      <c r="J79" s="7">
        <f>SUMIFS(Nhap!$I$5:$I$1000,Nhap!$E$5:$E$1000,DATE(Thang!$E$4,Thang!$C$4,Loc!$F$2),Nhap!$F$5:$F$1000,Loc!A79)</f>
        <v>0</v>
      </c>
      <c r="K79" s="7">
        <f>SUMIFS(Nhap!$I$5:$I$1000,Nhap!$E$5:$E$1000,DATE(Thang!$E$4,Thang!$C$4,Loc!$G$2),Nhap!$F$5:$F$1000,Loc!A79)</f>
        <v>0</v>
      </c>
      <c r="L79" s="7">
        <f>SUMIFS(Nhap!$I$5:$I$1000,Nhap!$E$5:$E$1000,DATE(Thang!$E$4,Thang!$C$4,Loc!$H$2),Nhap!$F$5:$F$1000,Loc!A79)</f>
        <v>0</v>
      </c>
      <c r="M79" s="7">
        <f>SUMIFS(Nhap!$I$5:$I$1000,Nhap!$E$5:$E$1000,DATE(Thang!$E$4,Thang!$C$4,Loc!$I$2),Nhap!$F$5:$F$1000,Loc!A79)</f>
        <v>0</v>
      </c>
      <c r="N79" s="7">
        <f>SUMIFS(Nhap!$I$5:$I$1000,Nhap!$E$5:$E$1000,DATE(Thang!$E$4,Thang!$C$4,Loc!$J$2),Nhap!$F$5:$F$1000,Loc!A79)</f>
        <v>0</v>
      </c>
      <c r="O79" s="7">
        <f>SUMIFS(Nhap!$I$5:$I$1000,Nhap!$E$5:$E$1000,DATE(Thang!$E$4,Thang!$C$4,Loc!$K$2),Nhap!$F$5:$F$1000,Loc!A79)</f>
        <v>0</v>
      </c>
      <c r="P79" s="7">
        <f>SUMIFS(Nhap!$I$5:$I$1000,Nhap!$E$5:$E$1000,DATE(Thang!$E$4,Thang!$C$4,Loc!$L$2),Nhap!$F$5:$F$1000,Loc!A79)</f>
        <v>0</v>
      </c>
      <c r="Q79" s="7">
        <f>SUMIFS(Nhap!$I$5:$I$1000,Nhap!$E$5:$E$1000,DATE(Thang!$E$4,Thang!$C$4,Loc!$M$2),Nhap!$F$5:$F$1000,Loc!A79)</f>
        <v>0</v>
      </c>
      <c r="R79" s="7">
        <f>SUMIFS(Nhap!$I$5:$I$1000,Nhap!$E$5:$E$1000,DATE(Thang!$E$4,Thang!$C$4,Loc!$N$2),Nhap!$F$5:$F$1000,Loc!A79)</f>
        <v>0</v>
      </c>
      <c r="S79" s="7">
        <f>SUMIFS(Nhap!$I$5:$I$1000,Nhap!$E$5:$E$1000,DATE(Thang!$E$4,Thang!$C$4,Loc!$O$2),Nhap!$F$5:$F$1000,Loc!A79)</f>
        <v>0</v>
      </c>
      <c r="T79" s="7">
        <f>SUMIFS(Nhap!$I$5:$I$1000,Nhap!$E$5:$E$1000,DATE(Thang!$E$4,Thang!$C$4,Loc!$P$2),Nhap!$F$5:$F$1000,Loc!A79)</f>
        <v>0</v>
      </c>
      <c r="U79" s="7">
        <f>SUMIFS(Nhap!$I$5:$I$1000,Nhap!$E$5:$E$1000,DATE(Thang!$E$4,Thang!$C$4,Loc!$Q$2),Nhap!$F$5:$F$1000,Loc!A79)</f>
        <v>0</v>
      </c>
      <c r="V79" s="7">
        <f>SUMIFS(Nhap!$I$5:$I$1000,Nhap!$E$5:$E$1000,DATE(Thang!$E$4,Thang!$C$4,Loc!$R$2),Nhap!$F$5:$F$1000,Loc!A79)</f>
        <v>0</v>
      </c>
      <c r="W79" s="7">
        <f>SUMIFS(Nhap!$I$5:$I$1000,Nhap!$E$5:$E$1000,DATE(Thang!$E$4,Thang!$C$4,Loc!$S$2),Nhap!$F$5:$F$1000,Loc!A79)</f>
        <v>0</v>
      </c>
      <c r="X79" s="7">
        <f>SUMIFS(Nhap!$I$5:$I$1000,Nhap!$E$5:$E$1000,DATE(Thang!$E$4,Thang!$C$4,Loc!$T$2),Nhap!$F$5:$F$1000,Loc!A79)</f>
        <v>0</v>
      </c>
      <c r="Y79" s="7">
        <f>SUMIFS(Nhap!$I$5:$I$1000,Nhap!$E$5:$E$1000,DATE(Thang!$E$4,Thang!$C$4,Loc!$U$2),Nhap!$F$5:$F$1000,Loc!A79)</f>
        <v>0</v>
      </c>
      <c r="Z79" s="7">
        <f>SUMIFS(Nhap!$I$5:$I$1000,Nhap!$E$5:$E$1000,DATE(Thang!$E$4,Thang!$C$4,Loc!$V$2),Nhap!$F$5:$F$1000,Loc!A79)</f>
        <v>0</v>
      </c>
      <c r="AA79" s="7">
        <f>SUMIFS(Nhap!$I$5:$I$1000,Nhap!$E$5:$E$1000,DATE(Thang!$E$4,Thang!$C$4,Loc!$W$2),Nhap!$F$5:$F$1000,Loc!A79)</f>
        <v>0</v>
      </c>
      <c r="AB79" s="7">
        <f>SUMIFS(Nhap!$I$5:$I$1000,Nhap!$E$5:$E$1000,DATE(Thang!$E$4,Thang!$C$4,Loc!$X$2),Nhap!$F$5:$F$1000,Loc!A79)</f>
        <v>0</v>
      </c>
      <c r="AC79" s="7">
        <f>SUMIFS(Nhap!$I$5:$I$1000,Nhap!$E$5:$E$1000,DATE(Thang!$E$4,Thang!$C$4,Loc!$Y$2),Nhap!$F$5:$F$1000,Loc!A79)</f>
        <v>0</v>
      </c>
      <c r="AD79" s="7">
        <f>SUMIFS(Nhap!$I$5:$I$1000,Nhap!$E$5:$E$1000,DATE(Thang!$E$4,Thang!$C$4,Loc!$Z$2),Nhap!$F$5:$F$1000,Loc!A79)</f>
        <v>0</v>
      </c>
      <c r="AE79" s="7">
        <f>SUMIFS(Nhap!$I$5:$I$1000,Nhap!$E$5:$E$1000,DATE(Thang!$E$4,Thang!$C$4,Loc!$AA$2),Nhap!$F$5:$F$1000,Loc!A79)</f>
        <v>0</v>
      </c>
      <c r="AF79" s="7">
        <f>SUMIFS(Nhap!$I$5:$I$1000,Nhap!$E$5:$E$1000,DATE(Thang!$E$4,Thang!$C$4,Loc!$AB$2),Nhap!$F$5:$F$1000,Loc!A79)</f>
        <v>0</v>
      </c>
      <c r="AG79" s="7">
        <f>SUMIFS(Nhap!$I$5:$I$1000,Nhap!$E$5:$E$1000,DATE(Thang!$E$4,Thang!$C$4,Loc!$AC$2),Nhap!$F$5:$F$1000,Loc!A79)</f>
        <v>0</v>
      </c>
      <c r="AH79" s="7">
        <f>SUMIFS(Nhap!$I$5:$I$1000,Nhap!$E$5:$E$1000,DATE(Thang!$E$4,Thang!$C$4,Loc!$AD$2),Nhap!$F$5:$F$1000,Loc!$A$5)</f>
        <v>0</v>
      </c>
      <c r="AI79" s="7">
        <f>SUMIFS(Nhap!$I$5:$I$1000,Nhap!$E$5:$E$1000,DATE(Thang!$E$4,Thang!$C$4,Loc!$AE$2),Nhap!$F$5:$F$1000,Loc!A79)</f>
        <v>0</v>
      </c>
      <c r="AJ79" s="7">
        <f>SUMIFS(Nhap!$I$5:$I$1000,Nhap!$E$5:$E$1000,DATE(Thang!$E$4,Thang!$C$4,Loc!$AF$2),Nhap!$F$5:$F$1000,Loc!A79)</f>
        <v>0</v>
      </c>
      <c r="AK79" s="7">
        <f>SUMIFS(Nhap!$I$5:$I$1000,Nhap!$E$5:$E$1000,DATE(Thang!$E$4,Thang!$C$4,Loc!$AG$2),Nhap!$F$5:$F$1000,Loc!A79)</f>
        <v>0</v>
      </c>
      <c r="AL79" s="7">
        <f>SUMIFS(Nhap!$I$5:$I$1000,Nhap!$E$5:$E$1000,DATE(Thang!$E$4,Thang!$C$4,Loc!$AH$2),Nhap!$F$5:$F$1000,Loc!A79)</f>
        <v>0</v>
      </c>
      <c r="AM79" s="7">
        <f>SUMIFS(Nhap!$I$5:$I$1000,Nhap!$E$5:$E$1000,DATE(Thang!$E$4,Thang!$C$4,Loc!$AI$2),Nhap!$F$5:$F$1000,Loc!A79)</f>
        <v>0</v>
      </c>
      <c r="AN79" s="7">
        <f>SUMIFS(Nhap!$I$5:$I$1000,Nhap!$E$5:$E$1000,DATE(Thang!$E$4,Thang!$C$4,Loc!$AJ$2),Nhap!$F$5:$F$1000,Loc!A79)</f>
        <v>0</v>
      </c>
      <c r="AO79" s="7">
        <f>SUMIFS(Xuat!$G$5:$G$1000,Xuat!$C$5:$C$1000,DATE(Thang!$E$4,Thang!$C$4,AO$2),Xuat!$D$5:$D$1000,Loc!$A79)</f>
        <v>0</v>
      </c>
      <c r="AP79" s="7">
        <f>SUMIFS(Xuat!$G$5:$G$1000,Xuat!$C$5:$C$1000,DATE(Thang!$E$4,Thang!$C$4,AP$2),Xuat!$D$5:$D$1000,Loc!$A79)</f>
        <v>0</v>
      </c>
      <c r="AQ79" s="7">
        <f>SUMIFS(Xuat!$G$5:$G$1000,Xuat!$C$5:$C$1000,DATE(Thang!$E$4,Thang!$C$4,AQ$2),Xuat!$D$5:$D$1000,Loc!$A79)</f>
        <v>0</v>
      </c>
      <c r="AR79" s="7">
        <f>SUMIFS(Xuat!$G$5:$G$1000,Xuat!$C$5:$C$1000,DATE(Thang!$E$4,Thang!$C$4,AR$2),Xuat!$D$5:$D$1000,Loc!$A79)</f>
        <v>0</v>
      </c>
      <c r="AS79" s="7">
        <f>SUMIFS(Xuat!$G$5:$G$1000,Xuat!$C$5:$C$1000,DATE(Thang!$E$4,Thang!$C$4,AS$2),Xuat!$D$5:$D$1000,Loc!$A79)</f>
        <v>0</v>
      </c>
      <c r="AT79" s="7">
        <f>SUMIFS(Xuat!$G$5:$G$1000,Xuat!$C$5:$C$1000,DATE(Thang!$E$4,Thang!$C$4,AT$2),Xuat!$D$5:$D$1000,Loc!$A79)</f>
        <v>0</v>
      </c>
      <c r="AU79" s="7">
        <f>SUMIFS(Xuat!$G$5:$G$1000,Xuat!$C$5:$C$1000,DATE(Thang!$E$4,Thang!$C$4,AU$2),Xuat!$D$5:$D$1000,Loc!$A79)</f>
        <v>0</v>
      </c>
      <c r="AV79" s="7">
        <f>SUMIFS(Xuat!$G$5:$G$1000,Xuat!$C$5:$C$1000,DATE(Thang!$E$4,Thang!$C$4,AV$2),Xuat!$D$5:$D$1000,Loc!$A79)</f>
        <v>0</v>
      </c>
      <c r="AW79" s="7">
        <f>SUMIFS(Xuat!$G$5:$G$1000,Xuat!$C$5:$C$1000,DATE(Thang!$E$4,Thang!$C$4,AW$2),Xuat!$D$5:$D$1000,Loc!$A79)</f>
        <v>0</v>
      </c>
      <c r="AX79" s="7">
        <f>SUMIFS(Xuat!$G$5:$G$1000,Xuat!$C$5:$C$1000,DATE(Thang!$E$4,Thang!$C$4,AX$2),Xuat!$D$5:$D$1000,Loc!$A79)</f>
        <v>0</v>
      </c>
      <c r="AY79" s="7">
        <f>SUMIFS(Xuat!$G$5:$G$1000,Xuat!$C$5:$C$1000,DATE(Thang!$E$4,Thang!$C$4,AY$2),Xuat!$D$5:$D$1000,Loc!$A79)</f>
        <v>0</v>
      </c>
      <c r="AZ79" s="7">
        <f>SUMIFS(Xuat!$G$5:$G$1000,Xuat!$C$5:$C$1000,DATE(Thang!$E$4,Thang!$C$4,AZ$2),Xuat!$D$5:$D$1000,Loc!$A79)</f>
        <v>0</v>
      </c>
      <c r="BA79" s="7">
        <f>SUMIFS(Xuat!$G$5:$G$1000,Xuat!$C$5:$C$1000,DATE(Thang!$E$4,Thang!$C$4,BA$2),Xuat!$D$5:$D$1000,Loc!$A79)</f>
        <v>0</v>
      </c>
      <c r="BB79" s="7">
        <f>SUMIFS(Xuat!$G$5:$G$1000,Xuat!$C$5:$C$1000,DATE(Thang!$E$4,Thang!$C$4,BB$2),Xuat!$D$5:$D$1000,Loc!$A79)</f>
        <v>0</v>
      </c>
      <c r="BC79" s="7">
        <f>SUMIFS(Xuat!$G$5:$G$1000,Xuat!$C$5:$C$1000,DATE(Thang!$E$4,Thang!$C$4,BC$2),Xuat!$D$5:$D$1000,Loc!$A79)</f>
        <v>0</v>
      </c>
      <c r="BD79" s="7">
        <f>SUMIFS(Xuat!$G$5:$G$1000,Xuat!$C$5:$C$1000,DATE(Thang!$E$4,Thang!$C$4,BD$2),Xuat!$D$5:$D$1000,Loc!$A79)</f>
        <v>0</v>
      </c>
      <c r="BE79" s="7">
        <f>SUMIFS(Xuat!$G$5:$G$1000,Xuat!$C$5:$C$1000,DATE(Thang!$E$4,Thang!$C$4,BE$2),Xuat!$D$5:$D$1000,Loc!$A79)</f>
        <v>0</v>
      </c>
      <c r="BF79" s="7">
        <f>SUMIFS(Xuat!$G$5:$G$1000,Xuat!$C$5:$C$1000,DATE(Thang!$E$4,Thang!$C$4,BF$2),Xuat!$D$5:$D$1000,Loc!$A79)</f>
        <v>0</v>
      </c>
      <c r="BG79" s="7">
        <f>SUMIFS(Xuat!$G$5:$G$1000,Xuat!$C$5:$C$1000,DATE(Thang!$E$4,Thang!$C$4,BG$2),Xuat!$D$5:$D$1000,Loc!$A79)</f>
        <v>0</v>
      </c>
      <c r="BH79" s="7">
        <f>SUMIFS(Xuat!$G$5:$G$1000,Xuat!$C$5:$C$1000,DATE(Thang!$E$4,Thang!$C$4,BH$2),Xuat!$D$5:$D$1000,Loc!$A79)</f>
        <v>0</v>
      </c>
      <c r="BI79" s="7">
        <f>SUMIFS(Xuat!$G$5:$G$1000,Xuat!$C$5:$C$1000,DATE(Thang!$E$4,Thang!$C$4,BI$2),Xuat!$D$5:$D$1000,Loc!$A79)</f>
        <v>0</v>
      </c>
      <c r="BJ79" s="7">
        <f>SUMIFS(Xuat!$G$5:$G$1000,Xuat!$C$5:$C$1000,DATE(Thang!$E$4,Thang!$C$4,BJ$2),Xuat!$D$5:$D$1000,Loc!$A79)</f>
        <v>0</v>
      </c>
      <c r="BK79" s="7">
        <f>SUMIFS(Xuat!$G$5:$G$1000,Xuat!$C$5:$C$1000,DATE(Thang!$E$4,Thang!$C$4,BK$2),Xuat!$D$5:$D$1000,Loc!$A79)</f>
        <v>0</v>
      </c>
      <c r="BL79" s="7">
        <f>SUMIFS(Xuat!$G$5:$G$1000,Xuat!$C$5:$C$1000,DATE(Thang!$E$4,Thang!$C$4,BL$2),Xuat!$D$5:$D$1000,Loc!$A79)</f>
        <v>0</v>
      </c>
      <c r="BM79" s="7">
        <f>SUMIFS(Xuat!$G$5:$G$1000,Xuat!$C$5:$C$1000,DATE(Thang!$E$4,Thang!$C$4,BM$2),Xuat!$D$5:$D$1000,Loc!$A79)</f>
        <v>0</v>
      </c>
      <c r="BN79" s="7">
        <f>SUMIFS(Xuat!$G$5:$G$1000,Xuat!$C$5:$C$1000,DATE(Thang!$E$4,Thang!$C$4,BN$2),Xuat!$D$5:$D$1000,Loc!$A79)</f>
        <v>0</v>
      </c>
      <c r="BO79" s="7">
        <f>SUMIFS(Xuat!$G$5:$G$1000,Xuat!$C$5:$C$1000,DATE(Thang!$E$4,Thang!$C$4,BO$2),Xuat!$D$5:$D$1000,Loc!$A79)</f>
        <v>0</v>
      </c>
      <c r="BP79" s="7">
        <f>SUMIFS(Xuat!$G$5:$G$1000,Xuat!$C$5:$C$1000,DATE(Thang!$E$4,Thang!$C$4,BP$2),Xuat!$D$5:$D$1000,Loc!$A79)</f>
        <v>0</v>
      </c>
      <c r="BQ79" s="7">
        <f>SUMIFS(Xuat!$G$5:$G$1000,Xuat!$C$5:$C$1000,DATE(Thang!$E$4,Thang!$C$4,BQ$2),Xuat!$D$5:$D$1000,Loc!$A79)</f>
        <v>0</v>
      </c>
      <c r="BR79" s="7">
        <f>SUMIFS(Xuat!$G$5:$G$1000,Xuat!$C$5:$C$1000,DATE(Thang!$E$4,Thang!$C$4,BR$2),Xuat!$D$5:$D$1000,Loc!$A79)</f>
        <v>0</v>
      </c>
      <c r="BS79" s="7">
        <f>SUMIFS(Xuat!$G$5:$G$1000,Xuat!$C$5:$C$1000,DATE(Thang!$E$4,Thang!$C$4,BS$2),Xuat!$D$5:$D$1000,Loc!$A79)</f>
        <v>0</v>
      </c>
    </row>
    <row r="80" spans="1:71" x14ac:dyDescent="0.2">
      <c r="A80" s="2">
        <f>DM!C80</f>
        <v>0</v>
      </c>
      <c r="B80" s="3">
        <f>VLOOKUP(A80,Tondau!$B$5:$F$500,3,0)</f>
        <v>0</v>
      </c>
      <c r="C80" s="3">
        <f>VLOOKUP(Tinhgiavon!A80,Tondau!$B$5:$E$500,4,0)</f>
        <v>0</v>
      </c>
      <c r="D80" s="3">
        <f t="shared" si="7"/>
        <v>0</v>
      </c>
      <c r="E80" s="3">
        <f>SUMIF(Nhap!$F$5:$F$1000,Tinhgiavon!A80,Nhap!$K$5:$K$1000)</f>
        <v>0</v>
      </c>
      <c r="F80" s="3">
        <f t="shared" si="8"/>
        <v>0</v>
      </c>
      <c r="G80" s="3">
        <f t="shared" si="9"/>
        <v>0</v>
      </c>
      <c r="H80" s="3">
        <f t="shared" si="10"/>
        <v>0</v>
      </c>
      <c r="I80" s="3">
        <f t="shared" si="11"/>
        <v>0</v>
      </c>
      <c r="J80" s="7">
        <f>SUMIFS(Nhap!$I$5:$I$1000,Nhap!$E$5:$E$1000,DATE(Thang!$E$4,Thang!$C$4,Loc!$F$2),Nhap!$F$5:$F$1000,Loc!A80)</f>
        <v>0</v>
      </c>
      <c r="K80" s="7">
        <f>SUMIFS(Nhap!$I$5:$I$1000,Nhap!$E$5:$E$1000,DATE(Thang!$E$4,Thang!$C$4,Loc!$G$2),Nhap!$F$5:$F$1000,Loc!A80)</f>
        <v>0</v>
      </c>
      <c r="L80" s="7">
        <f>SUMIFS(Nhap!$I$5:$I$1000,Nhap!$E$5:$E$1000,DATE(Thang!$E$4,Thang!$C$4,Loc!$H$2),Nhap!$F$5:$F$1000,Loc!A80)</f>
        <v>0</v>
      </c>
      <c r="M80" s="7">
        <f>SUMIFS(Nhap!$I$5:$I$1000,Nhap!$E$5:$E$1000,DATE(Thang!$E$4,Thang!$C$4,Loc!$I$2),Nhap!$F$5:$F$1000,Loc!A80)</f>
        <v>0</v>
      </c>
      <c r="N80" s="7">
        <f>SUMIFS(Nhap!$I$5:$I$1000,Nhap!$E$5:$E$1000,DATE(Thang!$E$4,Thang!$C$4,Loc!$J$2),Nhap!$F$5:$F$1000,Loc!A80)</f>
        <v>0</v>
      </c>
      <c r="O80" s="7">
        <f>SUMIFS(Nhap!$I$5:$I$1000,Nhap!$E$5:$E$1000,DATE(Thang!$E$4,Thang!$C$4,Loc!$K$2),Nhap!$F$5:$F$1000,Loc!A80)</f>
        <v>0</v>
      </c>
      <c r="P80" s="7">
        <f>SUMIFS(Nhap!$I$5:$I$1000,Nhap!$E$5:$E$1000,DATE(Thang!$E$4,Thang!$C$4,Loc!$L$2),Nhap!$F$5:$F$1000,Loc!A80)</f>
        <v>0</v>
      </c>
      <c r="Q80" s="7">
        <f>SUMIFS(Nhap!$I$5:$I$1000,Nhap!$E$5:$E$1000,DATE(Thang!$E$4,Thang!$C$4,Loc!$M$2),Nhap!$F$5:$F$1000,Loc!A80)</f>
        <v>0</v>
      </c>
      <c r="R80" s="7">
        <f>SUMIFS(Nhap!$I$5:$I$1000,Nhap!$E$5:$E$1000,DATE(Thang!$E$4,Thang!$C$4,Loc!$N$2),Nhap!$F$5:$F$1000,Loc!A80)</f>
        <v>0</v>
      </c>
      <c r="S80" s="7">
        <f>SUMIFS(Nhap!$I$5:$I$1000,Nhap!$E$5:$E$1000,DATE(Thang!$E$4,Thang!$C$4,Loc!$O$2),Nhap!$F$5:$F$1000,Loc!A80)</f>
        <v>0</v>
      </c>
      <c r="T80" s="7">
        <f>SUMIFS(Nhap!$I$5:$I$1000,Nhap!$E$5:$E$1000,DATE(Thang!$E$4,Thang!$C$4,Loc!$P$2),Nhap!$F$5:$F$1000,Loc!A80)</f>
        <v>0</v>
      </c>
      <c r="U80" s="7">
        <f>SUMIFS(Nhap!$I$5:$I$1000,Nhap!$E$5:$E$1000,DATE(Thang!$E$4,Thang!$C$4,Loc!$Q$2),Nhap!$F$5:$F$1000,Loc!A80)</f>
        <v>0</v>
      </c>
      <c r="V80" s="7">
        <f>SUMIFS(Nhap!$I$5:$I$1000,Nhap!$E$5:$E$1000,DATE(Thang!$E$4,Thang!$C$4,Loc!$R$2),Nhap!$F$5:$F$1000,Loc!A80)</f>
        <v>0</v>
      </c>
      <c r="W80" s="7">
        <f>SUMIFS(Nhap!$I$5:$I$1000,Nhap!$E$5:$E$1000,DATE(Thang!$E$4,Thang!$C$4,Loc!$S$2),Nhap!$F$5:$F$1000,Loc!A80)</f>
        <v>0</v>
      </c>
      <c r="X80" s="7">
        <f>SUMIFS(Nhap!$I$5:$I$1000,Nhap!$E$5:$E$1000,DATE(Thang!$E$4,Thang!$C$4,Loc!$T$2),Nhap!$F$5:$F$1000,Loc!A80)</f>
        <v>0</v>
      </c>
      <c r="Y80" s="7">
        <f>SUMIFS(Nhap!$I$5:$I$1000,Nhap!$E$5:$E$1000,DATE(Thang!$E$4,Thang!$C$4,Loc!$U$2),Nhap!$F$5:$F$1000,Loc!A80)</f>
        <v>0</v>
      </c>
      <c r="Z80" s="7">
        <f>SUMIFS(Nhap!$I$5:$I$1000,Nhap!$E$5:$E$1000,DATE(Thang!$E$4,Thang!$C$4,Loc!$V$2),Nhap!$F$5:$F$1000,Loc!A80)</f>
        <v>0</v>
      </c>
      <c r="AA80" s="7">
        <f>SUMIFS(Nhap!$I$5:$I$1000,Nhap!$E$5:$E$1000,DATE(Thang!$E$4,Thang!$C$4,Loc!$W$2),Nhap!$F$5:$F$1000,Loc!A80)</f>
        <v>0</v>
      </c>
      <c r="AB80" s="7">
        <f>SUMIFS(Nhap!$I$5:$I$1000,Nhap!$E$5:$E$1000,DATE(Thang!$E$4,Thang!$C$4,Loc!$X$2),Nhap!$F$5:$F$1000,Loc!A80)</f>
        <v>0</v>
      </c>
      <c r="AC80" s="7">
        <f>SUMIFS(Nhap!$I$5:$I$1000,Nhap!$E$5:$E$1000,DATE(Thang!$E$4,Thang!$C$4,Loc!$Y$2),Nhap!$F$5:$F$1000,Loc!A80)</f>
        <v>0</v>
      </c>
      <c r="AD80" s="7">
        <f>SUMIFS(Nhap!$I$5:$I$1000,Nhap!$E$5:$E$1000,DATE(Thang!$E$4,Thang!$C$4,Loc!$Z$2),Nhap!$F$5:$F$1000,Loc!A80)</f>
        <v>0</v>
      </c>
      <c r="AE80" s="7">
        <f>SUMIFS(Nhap!$I$5:$I$1000,Nhap!$E$5:$E$1000,DATE(Thang!$E$4,Thang!$C$4,Loc!$AA$2),Nhap!$F$5:$F$1000,Loc!A80)</f>
        <v>0</v>
      </c>
      <c r="AF80" s="7">
        <f>SUMIFS(Nhap!$I$5:$I$1000,Nhap!$E$5:$E$1000,DATE(Thang!$E$4,Thang!$C$4,Loc!$AB$2),Nhap!$F$5:$F$1000,Loc!A80)</f>
        <v>0</v>
      </c>
      <c r="AG80" s="7">
        <f>SUMIFS(Nhap!$I$5:$I$1000,Nhap!$E$5:$E$1000,DATE(Thang!$E$4,Thang!$C$4,Loc!$AC$2),Nhap!$F$5:$F$1000,Loc!A80)</f>
        <v>0</v>
      </c>
      <c r="AH80" s="7">
        <f>SUMIFS(Nhap!$I$5:$I$1000,Nhap!$E$5:$E$1000,DATE(Thang!$E$4,Thang!$C$4,Loc!$AD$2),Nhap!$F$5:$F$1000,Loc!$A$5)</f>
        <v>0</v>
      </c>
      <c r="AI80" s="7">
        <f>SUMIFS(Nhap!$I$5:$I$1000,Nhap!$E$5:$E$1000,DATE(Thang!$E$4,Thang!$C$4,Loc!$AE$2),Nhap!$F$5:$F$1000,Loc!A80)</f>
        <v>0</v>
      </c>
      <c r="AJ80" s="7">
        <f>SUMIFS(Nhap!$I$5:$I$1000,Nhap!$E$5:$E$1000,DATE(Thang!$E$4,Thang!$C$4,Loc!$AF$2),Nhap!$F$5:$F$1000,Loc!A80)</f>
        <v>0</v>
      </c>
      <c r="AK80" s="7">
        <f>SUMIFS(Nhap!$I$5:$I$1000,Nhap!$E$5:$E$1000,DATE(Thang!$E$4,Thang!$C$4,Loc!$AG$2),Nhap!$F$5:$F$1000,Loc!A80)</f>
        <v>0</v>
      </c>
      <c r="AL80" s="7">
        <f>SUMIFS(Nhap!$I$5:$I$1000,Nhap!$E$5:$E$1000,DATE(Thang!$E$4,Thang!$C$4,Loc!$AH$2),Nhap!$F$5:$F$1000,Loc!A80)</f>
        <v>0</v>
      </c>
      <c r="AM80" s="7">
        <f>SUMIFS(Nhap!$I$5:$I$1000,Nhap!$E$5:$E$1000,DATE(Thang!$E$4,Thang!$C$4,Loc!$AI$2),Nhap!$F$5:$F$1000,Loc!A80)</f>
        <v>0</v>
      </c>
      <c r="AN80" s="7">
        <f>SUMIFS(Nhap!$I$5:$I$1000,Nhap!$E$5:$E$1000,DATE(Thang!$E$4,Thang!$C$4,Loc!$AJ$2),Nhap!$F$5:$F$1000,Loc!A80)</f>
        <v>0</v>
      </c>
      <c r="AO80" s="7">
        <f>SUMIFS(Xuat!$G$5:$G$1000,Xuat!$C$5:$C$1000,DATE(Thang!$E$4,Thang!$C$4,AO$2),Xuat!$D$5:$D$1000,Loc!$A80)</f>
        <v>0</v>
      </c>
      <c r="AP80" s="7">
        <f>SUMIFS(Xuat!$G$5:$G$1000,Xuat!$C$5:$C$1000,DATE(Thang!$E$4,Thang!$C$4,AP$2),Xuat!$D$5:$D$1000,Loc!$A80)</f>
        <v>0</v>
      </c>
      <c r="AQ80" s="7">
        <f>SUMIFS(Xuat!$G$5:$G$1000,Xuat!$C$5:$C$1000,DATE(Thang!$E$4,Thang!$C$4,AQ$2),Xuat!$D$5:$D$1000,Loc!$A80)</f>
        <v>0</v>
      </c>
      <c r="AR80" s="7">
        <f>SUMIFS(Xuat!$G$5:$G$1000,Xuat!$C$5:$C$1000,DATE(Thang!$E$4,Thang!$C$4,AR$2),Xuat!$D$5:$D$1000,Loc!$A80)</f>
        <v>0</v>
      </c>
      <c r="AS80" s="7">
        <f>SUMIFS(Xuat!$G$5:$G$1000,Xuat!$C$5:$C$1000,DATE(Thang!$E$4,Thang!$C$4,AS$2),Xuat!$D$5:$D$1000,Loc!$A80)</f>
        <v>0</v>
      </c>
      <c r="AT80" s="7">
        <f>SUMIFS(Xuat!$G$5:$G$1000,Xuat!$C$5:$C$1000,DATE(Thang!$E$4,Thang!$C$4,AT$2),Xuat!$D$5:$D$1000,Loc!$A80)</f>
        <v>0</v>
      </c>
      <c r="AU80" s="7">
        <f>SUMIFS(Xuat!$G$5:$G$1000,Xuat!$C$5:$C$1000,DATE(Thang!$E$4,Thang!$C$4,AU$2),Xuat!$D$5:$D$1000,Loc!$A80)</f>
        <v>0</v>
      </c>
      <c r="AV80" s="7">
        <f>SUMIFS(Xuat!$G$5:$G$1000,Xuat!$C$5:$C$1000,DATE(Thang!$E$4,Thang!$C$4,AV$2),Xuat!$D$5:$D$1000,Loc!$A80)</f>
        <v>0</v>
      </c>
      <c r="AW80" s="7">
        <f>SUMIFS(Xuat!$G$5:$G$1000,Xuat!$C$5:$C$1000,DATE(Thang!$E$4,Thang!$C$4,AW$2),Xuat!$D$5:$D$1000,Loc!$A80)</f>
        <v>0</v>
      </c>
      <c r="AX80" s="7">
        <f>SUMIFS(Xuat!$G$5:$G$1000,Xuat!$C$5:$C$1000,DATE(Thang!$E$4,Thang!$C$4,AX$2),Xuat!$D$5:$D$1000,Loc!$A80)</f>
        <v>0</v>
      </c>
      <c r="AY80" s="7">
        <f>SUMIFS(Xuat!$G$5:$G$1000,Xuat!$C$5:$C$1000,DATE(Thang!$E$4,Thang!$C$4,AY$2),Xuat!$D$5:$D$1000,Loc!$A80)</f>
        <v>0</v>
      </c>
      <c r="AZ80" s="7">
        <f>SUMIFS(Xuat!$G$5:$G$1000,Xuat!$C$5:$C$1000,DATE(Thang!$E$4,Thang!$C$4,AZ$2),Xuat!$D$5:$D$1000,Loc!$A80)</f>
        <v>0</v>
      </c>
      <c r="BA80" s="7">
        <f>SUMIFS(Xuat!$G$5:$G$1000,Xuat!$C$5:$C$1000,DATE(Thang!$E$4,Thang!$C$4,BA$2),Xuat!$D$5:$D$1000,Loc!$A80)</f>
        <v>0</v>
      </c>
      <c r="BB80" s="7">
        <f>SUMIFS(Xuat!$G$5:$G$1000,Xuat!$C$5:$C$1000,DATE(Thang!$E$4,Thang!$C$4,BB$2),Xuat!$D$5:$D$1000,Loc!$A80)</f>
        <v>0</v>
      </c>
      <c r="BC80" s="7">
        <f>SUMIFS(Xuat!$G$5:$G$1000,Xuat!$C$5:$C$1000,DATE(Thang!$E$4,Thang!$C$4,BC$2),Xuat!$D$5:$D$1000,Loc!$A80)</f>
        <v>0</v>
      </c>
      <c r="BD80" s="7">
        <f>SUMIFS(Xuat!$G$5:$G$1000,Xuat!$C$5:$C$1000,DATE(Thang!$E$4,Thang!$C$4,BD$2),Xuat!$D$5:$D$1000,Loc!$A80)</f>
        <v>0</v>
      </c>
      <c r="BE80" s="7">
        <f>SUMIFS(Xuat!$G$5:$G$1000,Xuat!$C$5:$C$1000,DATE(Thang!$E$4,Thang!$C$4,BE$2),Xuat!$D$5:$D$1000,Loc!$A80)</f>
        <v>0</v>
      </c>
      <c r="BF80" s="7">
        <f>SUMIFS(Xuat!$G$5:$G$1000,Xuat!$C$5:$C$1000,DATE(Thang!$E$4,Thang!$C$4,BF$2),Xuat!$D$5:$D$1000,Loc!$A80)</f>
        <v>0</v>
      </c>
      <c r="BG80" s="7">
        <f>SUMIFS(Xuat!$G$5:$G$1000,Xuat!$C$5:$C$1000,DATE(Thang!$E$4,Thang!$C$4,BG$2),Xuat!$D$5:$D$1000,Loc!$A80)</f>
        <v>0</v>
      </c>
      <c r="BH80" s="7">
        <f>SUMIFS(Xuat!$G$5:$G$1000,Xuat!$C$5:$C$1000,DATE(Thang!$E$4,Thang!$C$4,BH$2),Xuat!$D$5:$D$1000,Loc!$A80)</f>
        <v>0</v>
      </c>
      <c r="BI80" s="7">
        <f>SUMIFS(Xuat!$G$5:$G$1000,Xuat!$C$5:$C$1000,DATE(Thang!$E$4,Thang!$C$4,BI$2),Xuat!$D$5:$D$1000,Loc!$A80)</f>
        <v>0</v>
      </c>
      <c r="BJ80" s="7">
        <f>SUMIFS(Xuat!$G$5:$G$1000,Xuat!$C$5:$C$1000,DATE(Thang!$E$4,Thang!$C$4,BJ$2),Xuat!$D$5:$D$1000,Loc!$A80)</f>
        <v>0</v>
      </c>
      <c r="BK80" s="7">
        <f>SUMIFS(Xuat!$G$5:$G$1000,Xuat!$C$5:$C$1000,DATE(Thang!$E$4,Thang!$C$4,BK$2),Xuat!$D$5:$D$1000,Loc!$A80)</f>
        <v>0</v>
      </c>
      <c r="BL80" s="7">
        <f>SUMIFS(Xuat!$G$5:$G$1000,Xuat!$C$5:$C$1000,DATE(Thang!$E$4,Thang!$C$4,BL$2),Xuat!$D$5:$D$1000,Loc!$A80)</f>
        <v>0</v>
      </c>
      <c r="BM80" s="7">
        <f>SUMIFS(Xuat!$G$5:$G$1000,Xuat!$C$5:$C$1000,DATE(Thang!$E$4,Thang!$C$4,BM$2),Xuat!$D$5:$D$1000,Loc!$A80)</f>
        <v>0</v>
      </c>
      <c r="BN80" s="7">
        <f>SUMIFS(Xuat!$G$5:$G$1000,Xuat!$C$5:$C$1000,DATE(Thang!$E$4,Thang!$C$4,BN$2),Xuat!$D$5:$D$1000,Loc!$A80)</f>
        <v>0</v>
      </c>
      <c r="BO80" s="7">
        <f>SUMIFS(Xuat!$G$5:$G$1000,Xuat!$C$5:$C$1000,DATE(Thang!$E$4,Thang!$C$4,BO$2),Xuat!$D$5:$D$1000,Loc!$A80)</f>
        <v>0</v>
      </c>
      <c r="BP80" s="7">
        <f>SUMIFS(Xuat!$G$5:$G$1000,Xuat!$C$5:$C$1000,DATE(Thang!$E$4,Thang!$C$4,BP$2),Xuat!$D$5:$D$1000,Loc!$A80)</f>
        <v>0</v>
      </c>
      <c r="BQ80" s="7">
        <f>SUMIFS(Xuat!$G$5:$G$1000,Xuat!$C$5:$C$1000,DATE(Thang!$E$4,Thang!$C$4,BQ$2),Xuat!$D$5:$D$1000,Loc!$A80)</f>
        <v>0</v>
      </c>
      <c r="BR80" s="7">
        <f>SUMIFS(Xuat!$G$5:$G$1000,Xuat!$C$5:$C$1000,DATE(Thang!$E$4,Thang!$C$4,BR$2),Xuat!$D$5:$D$1000,Loc!$A80)</f>
        <v>0</v>
      </c>
      <c r="BS80" s="7">
        <f>SUMIFS(Xuat!$G$5:$G$1000,Xuat!$C$5:$C$1000,DATE(Thang!$E$4,Thang!$C$4,BS$2),Xuat!$D$5:$D$1000,Loc!$A80)</f>
        <v>0</v>
      </c>
    </row>
    <row r="81" spans="1:71" x14ac:dyDescent="0.2">
      <c r="A81" s="2">
        <f>DM!C81</f>
        <v>0</v>
      </c>
      <c r="B81" s="3">
        <f>VLOOKUP(A81,Tondau!$B$5:$F$500,3,0)</f>
        <v>0</v>
      </c>
      <c r="C81" s="3">
        <f>VLOOKUP(Tinhgiavon!A81,Tondau!$B$5:$E$500,4,0)</f>
        <v>0</v>
      </c>
      <c r="D81" s="3">
        <f t="shared" si="7"/>
        <v>0</v>
      </c>
      <c r="E81" s="3">
        <f>SUMIF(Nhap!$F$5:$F$1000,Tinhgiavon!A81,Nhap!$K$5:$K$1000)</f>
        <v>0</v>
      </c>
      <c r="F81" s="3">
        <f t="shared" si="8"/>
        <v>0</v>
      </c>
      <c r="G81" s="3">
        <f t="shared" si="9"/>
        <v>0</v>
      </c>
      <c r="H81" s="3">
        <f t="shared" si="10"/>
        <v>0</v>
      </c>
      <c r="I81" s="3">
        <f t="shared" si="11"/>
        <v>0</v>
      </c>
      <c r="J81" s="7">
        <f>SUMIFS(Nhap!$I$5:$I$1000,Nhap!$E$5:$E$1000,DATE(Thang!$E$4,Thang!$C$4,Loc!$F$2),Nhap!$F$5:$F$1000,Loc!A81)</f>
        <v>0</v>
      </c>
      <c r="K81" s="7">
        <f>SUMIFS(Nhap!$I$5:$I$1000,Nhap!$E$5:$E$1000,DATE(Thang!$E$4,Thang!$C$4,Loc!$G$2),Nhap!$F$5:$F$1000,Loc!A81)</f>
        <v>0</v>
      </c>
      <c r="L81" s="7">
        <f>SUMIFS(Nhap!$I$5:$I$1000,Nhap!$E$5:$E$1000,DATE(Thang!$E$4,Thang!$C$4,Loc!$H$2),Nhap!$F$5:$F$1000,Loc!A81)</f>
        <v>0</v>
      </c>
      <c r="M81" s="7">
        <f>SUMIFS(Nhap!$I$5:$I$1000,Nhap!$E$5:$E$1000,DATE(Thang!$E$4,Thang!$C$4,Loc!$I$2),Nhap!$F$5:$F$1000,Loc!A81)</f>
        <v>0</v>
      </c>
      <c r="N81" s="7">
        <f>SUMIFS(Nhap!$I$5:$I$1000,Nhap!$E$5:$E$1000,DATE(Thang!$E$4,Thang!$C$4,Loc!$J$2),Nhap!$F$5:$F$1000,Loc!A81)</f>
        <v>0</v>
      </c>
      <c r="O81" s="7">
        <f>SUMIFS(Nhap!$I$5:$I$1000,Nhap!$E$5:$E$1000,DATE(Thang!$E$4,Thang!$C$4,Loc!$K$2),Nhap!$F$5:$F$1000,Loc!A81)</f>
        <v>0</v>
      </c>
      <c r="P81" s="7">
        <f>SUMIFS(Nhap!$I$5:$I$1000,Nhap!$E$5:$E$1000,DATE(Thang!$E$4,Thang!$C$4,Loc!$L$2),Nhap!$F$5:$F$1000,Loc!A81)</f>
        <v>0</v>
      </c>
      <c r="Q81" s="7">
        <f>SUMIFS(Nhap!$I$5:$I$1000,Nhap!$E$5:$E$1000,DATE(Thang!$E$4,Thang!$C$4,Loc!$M$2),Nhap!$F$5:$F$1000,Loc!A81)</f>
        <v>0</v>
      </c>
      <c r="R81" s="7">
        <f>SUMIFS(Nhap!$I$5:$I$1000,Nhap!$E$5:$E$1000,DATE(Thang!$E$4,Thang!$C$4,Loc!$N$2),Nhap!$F$5:$F$1000,Loc!A81)</f>
        <v>0</v>
      </c>
      <c r="S81" s="7">
        <f>SUMIFS(Nhap!$I$5:$I$1000,Nhap!$E$5:$E$1000,DATE(Thang!$E$4,Thang!$C$4,Loc!$O$2),Nhap!$F$5:$F$1000,Loc!A81)</f>
        <v>0</v>
      </c>
      <c r="T81" s="7">
        <f>SUMIFS(Nhap!$I$5:$I$1000,Nhap!$E$5:$E$1000,DATE(Thang!$E$4,Thang!$C$4,Loc!$P$2),Nhap!$F$5:$F$1000,Loc!A81)</f>
        <v>0</v>
      </c>
      <c r="U81" s="7">
        <f>SUMIFS(Nhap!$I$5:$I$1000,Nhap!$E$5:$E$1000,DATE(Thang!$E$4,Thang!$C$4,Loc!$Q$2),Nhap!$F$5:$F$1000,Loc!A81)</f>
        <v>0</v>
      </c>
      <c r="V81" s="7">
        <f>SUMIFS(Nhap!$I$5:$I$1000,Nhap!$E$5:$E$1000,DATE(Thang!$E$4,Thang!$C$4,Loc!$R$2),Nhap!$F$5:$F$1000,Loc!A81)</f>
        <v>0</v>
      </c>
      <c r="W81" s="7">
        <f>SUMIFS(Nhap!$I$5:$I$1000,Nhap!$E$5:$E$1000,DATE(Thang!$E$4,Thang!$C$4,Loc!$S$2),Nhap!$F$5:$F$1000,Loc!A81)</f>
        <v>0</v>
      </c>
      <c r="X81" s="7">
        <f>SUMIFS(Nhap!$I$5:$I$1000,Nhap!$E$5:$E$1000,DATE(Thang!$E$4,Thang!$C$4,Loc!$T$2),Nhap!$F$5:$F$1000,Loc!A81)</f>
        <v>0</v>
      </c>
      <c r="Y81" s="7">
        <f>SUMIFS(Nhap!$I$5:$I$1000,Nhap!$E$5:$E$1000,DATE(Thang!$E$4,Thang!$C$4,Loc!$U$2),Nhap!$F$5:$F$1000,Loc!A81)</f>
        <v>0</v>
      </c>
      <c r="Z81" s="7">
        <f>SUMIFS(Nhap!$I$5:$I$1000,Nhap!$E$5:$E$1000,DATE(Thang!$E$4,Thang!$C$4,Loc!$V$2),Nhap!$F$5:$F$1000,Loc!A81)</f>
        <v>0</v>
      </c>
      <c r="AA81" s="7">
        <f>SUMIFS(Nhap!$I$5:$I$1000,Nhap!$E$5:$E$1000,DATE(Thang!$E$4,Thang!$C$4,Loc!$W$2),Nhap!$F$5:$F$1000,Loc!A81)</f>
        <v>0</v>
      </c>
      <c r="AB81" s="7">
        <f>SUMIFS(Nhap!$I$5:$I$1000,Nhap!$E$5:$E$1000,DATE(Thang!$E$4,Thang!$C$4,Loc!$X$2),Nhap!$F$5:$F$1000,Loc!A81)</f>
        <v>0</v>
      </c>
      <c r="AC81" s="7">
        <f>SUMIFS(Nhap!$I$5:$I$1000,Nhap!$E$5:$E$1000,DATE(Thang!$E$4,Thang!$C$4,Loc!$Y$2),Nhap!$F$5:$F$1000,Loc!A81)</f>
        <v>0</v>
      </c>
      <c r="AD81" s="7">
        <f>SUMIFS(Nhap!$I$5:$I$1000,Nhap!$E$5:$E$1000,DATE(Thang!$E$4,Thang!$C$4,Loc!$Z$2),Nhap!$F$5:$F$1000,Loc!A81)</f>
        <v>0</v>
      </c>
      <c r="AE81" s="7">
        <f>SUMIFS(Nhap!$I$5:$I$1000,Nhap!$E$5:$E$1000,DATE(Thang!$E$4,Thang!$C$4,Loc!$AA$2),Nhap!$F$5:$F$1000,Loc!A81)</f>
        <v>0</v>
      </c>
      <c r="AF81" s="7">
        <f>SUMIFS(Nhap!$I$5:$I$1000,Nhap!$E$5:$E$1000,DATE(Thang!$E$4,Thang!$C$4,Loc!$AB$2),Nhap!$F$5:$F$1000,Loc!A81)</f>
        <v>0</v>
      </c>
      <c r="AG81" s="7">
        <f>SUMIFS(Nhap!$I$5:$I$1000,Nhap!$E$5:$E$1000,DATE(Thang!$E$4,Thang!$C$4,Loc!$AC$2),Nhap!$F$5:$F$1000,Loc!A81)</f>
        <v>0</v>
      </c>
      <c r="AH81" s="7">
        <f>SUMIFS(Nhap!$I$5:$I$1000,Nhap!$E$5:$E$1000,DATE(Thang!$E$4,Thang!$C$4,Loc!$AD$2),Nhap!$F$5:$F$1000,Loc!$A$5)</f>
        <v>0</v>
      </c>
      <c r="AI81" s="7">
        <f>SUMIFS(Nhap!$I$5:$I$1000,Nhap!$E$5:$E$1000,DATE(Thang!$E$4,Thang!$C$4,Loc!$AE$2),Nhap!$F$5:$F$1000,Loc!A81)</f>
        <v>0</v>
      </c>
      <c r="AJ81" s="7">
        <f>SUMIFS(Nhap!$I$5:$I$1000,Nhap!$E$5:$E$1000,DATE(Thang!$E$4,Thang!$C$4,Loc!$AF$2),Nhap!$F$5:$F$1000,Loc!A81)</f>
        <v>0</v>
      </c>
      <c r="AK81" s="7">
        <f>SUMIFS(Nhap!$I$5:$I$1000,Nhap!$E$5:$E$1000,DATE(Thang!$E$4,Thang!$C$4,Loc!$AG$2),Nhap!$F$5:$F$1000,Loc!A81)</f>
        <v>0</v>
      </c>
      <c r="AL81" s="7">
        <f>SUMIFS(Nhap!$I$5:$I$1000,Nhap!$E$5:$E$1000,DATE(Thang!$E$4,Thang!$C$4,Loc!$AH$2),Nhap!$F$5:$F$1000,Loc!A81)</f>
        <v>0</v>
      </c>
      <c r="AM81" s="7">
        <f>SUMIFS(Nhap!$I$5:$I$1000,Nhap!$E$5:$E$1000,DATE(Thang!$E$4,Thang!$C$4,Loc!$AI$2),Nhap!$F$5:$F$1000,Loc!A81)</f>
        <v>0</v>
      </c>
      <c r="AN81" s="7">
        <f>SUMIFS(Nhap!$I$5:$I$1000,Nhap!$E$5:$E$1000,DATE(Thang!$E$4,Thang!$C$4,Loc!$AJ$2),Nhap!$F$5:$F$1000,Loc!A81)</f>
        <v>0</v>
      </c>
      <c r="AO81" s="7">
        <f>SUMIFS(Xuat!$G$5:$G$1000,Xuat!$C$5:$C$1000,DATE(Thang!$E$4,Thang!$C$4,AO$2),Xuat!$D$5:$D$1000,Loc!$A81)</f>
        <v>0</v>
      </c>
      <c r="AP81" s="7">
        <f>SUMIFS(Xuat!$G$5:$G$1000,Xuat!$C$5:$C$1000,DATE(Thang!$E$4,Thang!$C$4,AP$2),Xuat!$D$5:$D$1000,Loc!$A81)</f>
        <v>0</v>
      </c>
      <c r="AQ81" s="7">
        <f>SUMIFS(Xuat!$G$5:$G$1000,Xuat!$C$5:$C$1000,DATE(Thang!$E$4,Thang!$C$4,AQ$2),Xuat!$D$5:$D$1000,Loc!$A81)</f>
        <v>0</v>
      </c>
      <c r="AR81" s="7">
        <f>SUMIFS(Xuat!$G$5:$G$1000,Xuat!$C$5:$C$1000,DATE(Thang!$E$4,Thang!$C$4,AR$2),Xuat!$D$5:$D$1000,Loc!$A81)</f>
        <v>0</v>
      </c>
      <c r="AS81" s="7">
        <f>SUMIFS(Xuat!$G$5:$G$1000,Xuat!$C$5:$C$1000,DATE(Thang!$E$4,Thang!$C$4,AS$2),Xuat!$D$5:$D$1000,Loc!$A81)</f>
        <v>0</v>
      </c>
      <c r="AT81" s="7">
        <f>SUMIFS(Xuat!$G$5:$G$1000,Xuat!$C$5:$C$1000,DATE(Thang!$E$4,Thang!$C$4,AT$2),Xuat!$D$5:$D$1000,Loc!$A81)</f>
        <v>0</v>
      </c>
      <c r="AU81" s="7">
        <f>SUMIFS(Xuat!$G$5:$G$1000,Xuat!$C$5:$C$1000,DATE(Thang!$E$4,Thang!$C$4,AU$2),Xuat!$D$5:$D$1000,Loc!$A81)</f>
        <v>0</v>
      </c>
      <c r="AV81" s="7">
        <f>SUMIFS(Xuat!$G$5:$G$1000,Xuat!$C$5:$C$1000,DATE(Thang!$E$4,Thang!$C$4,AV$2),Xuat!$D$5:$D$1000,Loc!$A81)</f>
        <v>0</v>
      </c>
      <c r="AW81" s="7">
        <f>SUMIFS(Xuat!$G$5:$G$1000,Xuat!$C$5:$C$1000,DATE(Thang!$E$4,Thang!$C$4,AW$2),Xuat!$D$5:$D$1000,Loc!$A81)</f>
        <v>0</v>
      </c>
      <c r="AX81" s="7">
        <f>SUMIFS(Xuat!$G$5:$G$1000,Xuat!$C$5:$C$1000,DATE(Thang!$E$4,Thang!$C$4,AX$2),Xuat!$D$5:$D$1000,Loc!$A81)</f>
        <v>0</v>
      </c>
      <c r="AY81" s="7">
        <f>SUMIFS(Xuat!$G$5:$G$1000,Xuat!$C$5:$C$1000,DATE(Thang!$E$4,Thang!$C$4,AY$2),Xuat!$D$5:$D$1000,Loc!$A81)</f>
        <v>0</v>
      </c>
      <c r="AZ81" s="7">
        <f>SUMIFS(Xuat!$G$5:$G$1000,Xuat!$C$5:$C$1000,DATE(Thang!$E$4,Thang!$C$4,AZ$2),Xuat!$D$5:$D$1000,Loc!$A81)</f>
        <v>0</v>
      </c>
      <c r="BA81" s="7">
        <f>SUMIFS(Xuat!$G$5:$G$1000,Xuat!$C$5:$C$1000,DATE(Thang!$E$4,Thang!$C$4,BA$2),Xuat!$D$5:$D$1000,Loc!$A81)</f>
        <v>0</v>
      </c>
      <c r="BB81" s="7">
        <f>SUMIFS(Xuat!$G$5:$G$1000,Xuat!$C$5:$C$1000,DATE(Thang!$E$4,Thang!$C$4,BB$2),Xuat!$D$5:$D$1000,Loc!$A81)</f>
        <v>0</v>
      </c>
      <c r="BC81" s="7">
        <f>SUMIFS(Xuat!$G$5:$G$1000,Xuat!$C$5:$C$1000,DATE(Thang!$E$4,Thang!$C$4,BC$2),Xuat!$D$5:$D$1000,Loc!$A81)</f>
        <v>0</v>
      </c>
      <c r="BD81" s="7">
        <f>SUMIFS(Xuat!$G$5:$G$1000,Xuat!$C$5:$C$1000,DATE(Thang!$E$4,Thang!$C$4,BD$2),Xuat!$D$5:$D$1000,Loc!$A81)</f>
        <v>0</v>
      </c>
      <c r="BE81" s="7">
        <f>SUMIFS(Xuat!$G$5:$G$1000,Xuat!$C$5:$C$1000,DATE(Thang!$E$4,Thang!$C$4,BE$2),Xuat!$D$5:$D$1000,Loc!$A81)</f>
        <v>0</v>
      </c>
      <c r="BF81" s="7">
        <f>SUMIFS(Xuat!$G$5:$G$1000,Xuat!$C$5:$C$1000,DATE(Thang!$E$4,Thang!$C$4,BF$2),Xuat!$D$5:$D$1000,Loc!$A81)</f>
        <v>0</v>
      </c>
      <c r="BG81" s="7">
        <f>SUMIFS(Xuat!$G$5:$G$1000,Xuat!$C$5:$C$1000,DATE(Thang!$E$4,Thang!$C$4,BG$2),Xuat!$D$5:$D$1000,Loc!$A81)</f>
        <v>0</v>
      </c>
      <c r="BH81" s="7">
        <f>SUMIFS(Xuat!$G$5:$G$1000,Xuat!$C$5:$C$1000,DATE(Thang!$E$4,Thang!$C$4,BH$2),Xuat!$D$5:$D$1000,Loc!$A81)</f>
        <v>0</v>
      </c>
      <c r="BI81" s="7">
        <f>SUMIFS(Xuat!$G$5:$G$1000,Xuat!$C$5:$C$1000,DATE(Thang!$E$4,Thang!$C$4,BI$2),Xuat!$D$5:$D$1000,Loc!$A81)</f>
        <v>0</v>
      </c>
      <c r="BJ81" s="7">
        <f>SUMIFS(Xuat!$G$5:$G$1000,Xuat!$C$5:$C$1000,DATE(Thang!$E$4,Thang!$C$4,BJ$2),Xuat!$D$5:$D$1000,Loc!$A81)</f>
        <v>0</v>
      </c>
      <c r="BK81" s="7">
        <f>SUMIFS(Xuat!$G$5:$G$1000,Xuat!$C$5:$C$1000,DATE(Thang!$E$4,Thang!$C$4,BK$2),Xuat!$D$5:$D$1000,Loc!$A81)</f>
        <v>0</v>
      </c>
      <c r="BL81" s="7">
        <f>SUMIFS(Xuat!$G$5:$G$1000,Xuat!$C$5:$C$1000,DATE(Thang!$E$4,Thang!$C$4,BL$2),Xuat!$D$5:$D$1000,Loc!$A81)</f>
        <v>0</v>
      </c>
      <c r="BM81" s="7">
        <f>SUMIFS(Xuat!$G$5:$G$1000,Xuat!$C$5:$C$1000,DATE(Thang!$E$4,Thang!$C$4,BM$2),Xuat!$D$5:$D$1000,Loc!$A81)</f>
        <v>0</v>
      </c>
      <c r="BN81" s="7">
        <f>SUMIFS(Xuat!$G$5:$G$1000,Xuat!$C$5:$C$1000,DATE(Thang!$E$4,Thang!$C$4,BN$2),Xuat!$D$5:$D$1000,Loc!$A81)</f>
        <v>0</v>
      </c>
      <c r="BO81" s="7">
        <f>SUMIFS(Xuat!$G$5:$G$1000,Xuat!$C$5:$C$1000,DATE(Thang!$E$4,Thang!$C$4,BO$2),Xuat!$D$5:$D$1000,Loc!$A81)</f>
        <v>0</v>
      </c>
      <c r="BP81" s="7">
        <f>SUMIFS(Xuat!$G$5:$G$1000,Xuat!$C$5:$C$1000,DATE(Thang!$E$4,Thang!$C$4,BP$2),Xuat!$D$5:$D$1000,Loc!$A81)</f>
        <v>0</v>
      </c>
      <c r="BQ81" s="7">
        <f>SUMIFS(Xuat!$G$5:$G$1000,Xuat!$C$5:$C$1000,DATE(Thang!$E$4,Thang!$C$4,BQ$2),Xuat!$D$5:$D$1000,Loc!$A81)</f>
        <v>0</v>
      </c>
      <c r="BR81" s="7">
        <f>SUMIFS(Xuat!$G$5:$G$1000,Xuat!$C$5:$C$1000,DATE(Thang!$E$4,Thang!$C$4,BR$2),Xuat!$D$5:$D$1000,Loc!$A81)</f>
        <v>0</v>
      </c>
      <c r="BS81" s="7">
        <f>SUMIFS(Xuat!$G$5:$G$1000,Xuat!$C$5:$C$1000,DATE(Thang!$E$4,Thang!$C$4,BS$2),Xuat!$D$5:$D$1000,Loc!$A81)</f>
        <v>0</v>
      </c>
    </row>
    <row r="82" spans="1:71" x14ac:dyDescent="0.2">
      <c r="A82" s="2">
        <f>DM!C82</f>
        <v>0</v>
      </c>
      <c r="B82" s="3">
        <f>VLOOKUP(A82,Tondau!$B$5:$F$500,3,0)</f>
        <v>0</v>
      </c>
      <c r="C82" s="3">
        <f>VLOOKUP(Tinhgiavon!A82,Tondau!$B$5:$E$500,4,0)</f>
        <v>0</v>
      </c>
      <c r="D82" s="3">
        <f t="shared" si="7"/>
        <v>0</v>
      </c>
      <c r="E82" s="3">
        <f>SUMIF(Nhap!$F$5:$F$1000,Tinhgiavon!A82,Nhap!$K$5:$K$1000)</f>
        <v>0</v>
      </c>
      <c r="F82" s="3">
        <f t="shared" si="8"/>
        <v>0</v>
      </c>
      <c r="G82" s="3">
        <f t="shared" si="9"/>
        <v>0</v>
      </c>
      <c r="H82" s="3">
        <f t="shared" si="10"/>
        <v>0</v>
      </c>
      <c r="I82" s="3">
        <f t="shared" si="11"/>
        <v>0</v>
      </c>
      <c r="J82" s="7">
        <f>SUMIFS(Nhap!$I$5:$I$1000,Nhap!$E$5:$E$1000,DATE(Thang!$E$4,Thang!$C$4,Loc!$F$2),Nhap!$F$5:$F$1000,Loc!A82)</f>
        <v>0</v>
      </c>
      <c r="K82" s="7">
        <f>SUMIFS(Nhap!$I$5:$I$1000,Nhap!$E$5:$E$1000,DATE(Thang!$E$4,Thang!$C$4,Loc!$G$2),Nhap!$F$5:$F$1000,Loc!A82)</f>
        <v>0</v>
      </c>
      <c r="L82" s="7">
        <f>SUMIFS(Nhap!$I$5:$I$1000,Nhap!$E$5:$E$1000,DATE(Thang!$E$4,Thang!$C$4,Loc!$H$2),Nhap!$F$5:$F$1000,Loc!A82)</f>
        <v>0</v>
      </c>
      <c r="M82" s="7">
        <f>SUMIFS(Nhap!$I$5:$I$1000,Nhap!$E$5:$E$1000,DATE(Thang!$E$4,Thang!$C$4,Loc!$I$2),Nhap!$F$5:$F$1000,Loc!A82)</f>
        <v>0</v>
      </c>
      <c r="N82" s="7">
        <f>SUMIFS(Nhap!$I$5:$I$1000,Nhap!$E$5:$E$1000,DATE(Thang!$E$4,Thang!$C$4,Loc!$J$2),Nhap!$F$5:$F$1000,Loc!A82)</f>
        <v>0</v>
      </c>
      <c r="O82" s="7">
        <f>SUMIFS(Nhap!$I$5:$I$1000,Nhap!$E$5:$E$1000,DATE(Thang!$E$4,Thang!$C$4,Loc!$K$2),Nhap!$F$5:$F$1000,Loc!A82)</f>
        <v>0</v>
      </c>
      <c r="P82" s="7">
        <f>SUMIFS(Nhap!$I$5:$I$1000,Nhap!$E$5:$E$1000,DATE(Thang!$E$4,Thang!$C$4,Loc!$L$2),Nhap!$F$5:$F$1000,Loc!A82)</f>
        <v>0</v>
      </c>
      <c r="Q82" s="7">
        <f>SUMIFS(Nhap!$I$5:$I$1000,Nhap!$E$5:$E$1000,DATE(Thang!$E$4,Thang!$C$4,Loc!$M$2),Nhap!$F$5:$F$1000,Loc!A82)</f>
        <v>0</v>
      </c>
      <c r="R82" s="7">
        <f>SUMIFS(Nhap!$I$5:$I$1000,Nhap!$E$5:$E$1000,DATE(Thang!$E$4,Thang!$C$4,Loc!$N$2),Nhap!$F$5:$F$1000,Loc!A82)</f>
        <v>0</v>
      </c>
      <c r="S82" s="7">
        <f>SUMIFS(Nhap!$I$5:$I$1000,Nhap!$E$5:$E$1000,DATE(Thang!$E$4,Thang!$C$4,Loc!$O$2),Nhap!$F$5:$F$1000,Loc!A82)</f>
        <v>0</v>
      </c>
      <c r="T82" s="7">
        <f>SUMIFS(Nhap!$I$5:$I$1000,Nhap!$E$5:$E$1000,DATE(Thang!$E$4,Thang!$C$4,Loc!$P$2),Nhap!$F$5:$F$1000,Loc!A82)</f>
        <v>0</v>
      </c>
      <c r="U82" s="7">
        <f>SUMIFS(Nhap!$I$5:$I$1000,Nhap!$E$5:$E$1000,DATE(Thang!$E$4,Thang!$C$4,Loc!$Q$2),Nhap!$F$5:$F$1000,Loc!A82)</f>
        <v>0</v>
      </c>
      <c r="V82" s="7">
        <f>SUMIFS(Nhap!$I$5:$I$1000,Nhap!$E$5:$E$1000,DATE(Thang!$E$4,Thang!$C$4,Loc!$R$2),Nhap!$F$5:$F$1000,Loc!A82)</f>
        <v>0</v>
      </c>
      <c r="W82" s="7">
        <f>SUMIFS(Nhap!$I$5:$I$1000,Nhap!$E$5:$E$1000,DATE(Thang!$E$4,Thang!$C$4,Loc!$S$2),Nhap!$F$5:$F$1000,Loc!A82)</f>
        <v>0</v>
      </c>
      <c r="X82" s="7">
        <f>SUMIFS(Nhap!$I$5:$I$1000,Nhap!$E$5:$E$1000,DATE(Thang!$E$4,Thang!$C$4,Loc!$T$2),Nhap!$F$5:$F$1000,Loc!A82)</f>
        <v>0</v>
      </c>
      <c r="Y82" s="7">
        <f>SUMIFS(Nhap!$I$5:$I$1000,Nhap!$E$5:$E$1000,DATE(Thang!$E$4,Thang!$C$4,Loc!$U$2),Nhap!$F$5:$F$1000,Loc!A82)</f>
        <v>0</v>
      </c>
      <c r="Z82" s="7">
        <f>SUMIFS(Nhap!$I$5:$I$1000,Nhap!$E$5:$E$1000,DATE(Thang!$E$4,Thang!$C$4,Loc!$V$2),Nhap!$F$5:$F$1000,Loc!A82)</f>
        <v>0</v>
      </c>
      <c r="AA82" s="7">
        <f>SUMIFS(Nhap!$I$5:$I$1000,Nhap!$E$5:$E$1000,DATE(Thang!$E$4,Thang!$C$4,Loc!$W$2),Nhap!$F$5:$F$1000,Loc!A82)</f>
        <v>0</v>
      </c>
      <c r="AB82" s="7">
        <f>SUMIFS(Nhap!$I$5:$I$1000,Nhap!$E$5:$E$1000,DATE(Thang!$E$4,Thang!$C$4,Loc!$X$2),Nhap!$F$5:$F$1000,Loc!A82)</f>
        <v>0</v>
      </c>
      <c r="AC82" s="7">
        <f>SUMIFS(Nhap!$I$5:$I$1000,Nhap!$E$5:$E$1000,DATE(Thang!$E$4,Thang!$C$4,Loc!$Y$2),Nhap!$F$5:$F$1000,Loc!A82)</f>
        <v>0</v>
      </c>
      <c r="AD82" s="7">
        <f>SUMIFS(Nhap!$I$5:$I$1000,Nhap!$E$5:$E$1000,DATE(Thang!$E$4,Thang!$C$4,Loc!$Z$2),Nhap!$F$5:$F$1000,Loc!A82)</f>
        <v>0</v>
      </c>
      <c r="AE82" s="7">
        <f>SUMIFS(Nhap!$I$5:$I$1000,Nhap!$E$5:$E$1000,DATE(Thang!$E$4,Thang!$C$4,Loc!$AA$2),Nhap!$F$5:$F$1000,Loc!A82)</f>
        <v>0</v>
      </c>
      <c r="AF82" s="7">
        <f>SUMIFS(Nhap!$I$5:$I$1000,Nhap!$E$5:$E$1000,DATE(Thang!$E$4,Thang!$C$4,Loc!$AB$2),Nhap!$F$5:$F$1000,Loc!A82)</f>
        <v>0</v>
      </c>
      <c r="AG82" s="7">
        <f>SUMIFS(Nhap!$I$5:$I$1000,Nhap!$E$5:$E$1000,DATE(Thang!$E$4,Thang!$C$4,Loc!$AC$2),Nhap!$F$5:$F$1000,Loc!A82)</f>
        <v>0</v>
      </c>
      <c r="AH82" s="7">
        <f>SUMIFS(Nhap!$I$5:$I$1000,Nhap!$E$5:$E$1000,DATE(Thang!$E$4,Thang!$C$4,Loc!$AD$2),Nhap!$F$5:$F$1000,Loc!$A$5)</f>
        <v>0</v>
      </c>
      <c r="AI82" s="7">
        <f>SUMIFS(Nhap!$I$5:$I$1000,Nhap!$E$5:$E$1000,DATE(Thang!$E$4,Thang!$C$4,Loc!$AE$2),Nhap!$F$5:$F$1000,Loc!A82)</f>
        <v>0</v>
      </c>
      <c r="AJ82" s="7">
        <f>SUMIFS(Nhap!$I$5:$I$1000,Nhap!$E$5:$E$1000,DATE(Thang!$E$4,Thang!$C$4,Loc!$AF$2),Nhap!$F$5:$F$1000,Loc!A82)</f>
        <v>0</v>
      </c>
      <c r="AK82" s="7">
        <f>SUMIFS(Nhap!$I$5:$I$1000,Nhap!$E$5:$E$1000,DATE(Thang!$E$4,Thang!$C$4,Loc!$AG$2),Nhap!$F$5:$F$1000,Loc!A82)</f>
        <v>0</v>
      </c>
      <c r="AL82" s="7">
        <f>SUMIFS(Nhap!$I$5:$I$1000,Nhap!$E$5:$E$1000,DATE(Thang!$E$4,Thang!$C$4,Loc!$AH$2),Nhap!$F$5:$F$1000,Loc!A82)</f>
        <v>0</v>
      </c>
      <c r="AM82" s="7">
        <f>SUMIFS(Nhap!$I$5:$I$1000,Nhap!$E$5:$E$1000,DATE(Thang!$E$4,Thang!$C$4,Loc!$AI$2),Nhap!$F$5:$F$1000,Loc!A82)</f>
        <v>0</v>
      </c>
      <c r="AN82" s="7">
        <f>SUMIFS(Nhap!$I$5:$I$1000,Nhap!$E$5:$E$1000,DATE(Thang!$E$4,Thang!$C$4,Loc!$AJ$2),Nhap!$F$5:$F$1000,Loc!A82)</f>
        <v>0</v>
      </c>
      <c r="AO82" s="7">
        <f>SUMIFS(Xuat!$G$5:$G$1000,Xuat!$C$5:$C$1000,DATE(Thang!$E$4,Thang!$C$4,AO$2),Xuat!$D$5:$D$1000,Loc!$A82)</f>
        <v>0</v>
      </c>
      <c r="AP82" s="7">
        <f>SUMIFS(Xuat!$G$5:$G$1000,Xuat!$C$5:$C$1000,DATE(Thang!$E$4,Thang!$C$4,AP$2),Xuat!$D$5:$D$1000,Loc!$A82)</f>
        <v>0</v>
      </c>
      <c r="AQ82" s="7">
        <f>SUMIFS(Xuat!$G$5:$G$1000,Xuat!$C$5:$C$1000,DATE(Thang!$E$4,Thang!$C$4,AQ$2),Xuat!$D$5:$D$1000,Loc!$A82)</f>
        <v>0</v>
      </c>
      <c r="AR82" s="7">
        <f>SUMIFS(Xuat!$G$5:$G$1000,Xuat!$C$5:$C$1000,DATE(Thang!$E$4,Thang!$C$4,AR$2),Xuat!$D$5:$D$1000,Loc!$A82)</f>
        <v>0</v>
      </c>
      <c r="AS82" s="7">
        <f>SUMIFS(Xuat!$G$5:$G$1000,Xuat!$C$5:$C$1000,DATE(Thang!$E$4,Thang!$C$4,AS$2),Xuat!$D$5:$D$1000,Loc!$A82)</f>
        <v>0</v>
      </c>
      <c r="AT82" s="7">
        <f>SUMIFS(Xuat!$G$5:$G$1000,Xuat!$C$5:$C$1000,DATE(Thang!$E$4,Thang!$C$4,AT$2),Xuat!$D$5:$D$1000,Loc!$A82)</f>
        <v>0</v>
      </c>
      <c r="AU82" s="7">
        <f>SUMIFS(Xuat!$G$5:$G$1000,Xuat!$C$5:$C$1000,DATE(Thang!$E$4,Thang!$C$4,AU$2),Xuat!$D$5:$D$1000,Loc!$A82)</f>
        <v>0</v>
      </c>
      <c r="AV82" s="7">
        <f>SUMIFS(Xuat!$G$5:$G$1000,Xuat!$C$5:$C$1000,DATE(Thang!$E$4,Thang!$C$4,AV$2),Xuat!$D$5:$D$1000,Loc!$A82)</f>
        <v>0</v>
      </c>
      <c r="AW82" s="7">
        <f>SUMIFS(Xuat!$G$5:$G$1000,Xuat!$C$5:$C$1000,DATE(Thang!$E$4,Thang!$C$4,AW$2),Xuat!$D$5:$D$1000,Loc!$A82)</f>
        <v>0</v>
      </c>
      <c r="AX82" s="7">
        <f>SUMIFS(Xuat!$G$5:$G$1000,Xuat!$C$5:$C$1000,DATE(Thang!$E$4,Thang!$C$4,AX$2),Xuat!$D$5:$D$1000,Loc!$A82)</f>
        <v>0</v>
      </c>
      <c r="AY82" s="7">
        <f>SUMIFS(Xuat!$G$5:$G$1000,Xuat!$C$5:$C$1000,DATE(Thang!$E$4,Thang!$C$4,AY$2),Xuat!$D$5:$D$1000,Loc!$A82)</f>
        <v>0</v>
      </c>
      <c r="AZ82" s="7">
        <f>SUMIFS(Xuat!$G$5:$G$1000,Xuat!$C$5:$C$1000,DATE(Thang!$E$4,Thang!$C$4,AZ$2),Xuat!$D$5:$D$1000,Loc!$A82)</f>
        <v>0</v>
      </c>
      <c r="BA82" s="7">
        <f>SUMIFS(Xuat!$G$5:$G$1000,Xuat!$C$5:$C$1000,DATE(Thang!$E$4,Thang!$C$4,BA$2),Xuat!$D$5:$D$1000,Loc!$A82)</f>
        <v>0</v>
      </c>
      <c r="BB82" s="7">
        <f>SUMIFS(Xuat!$G$5:$G$1000,Xuat!$C$5:$C$1000,DATE(Thang!$E$4,Thang!$C$4,BB$2),Xuat!$D$5:$D$1000,Loc!$A82)</f>
        <v>0</v>
      </c>
      <c r="BC82" s="7">
        <f>SUMIFS(Xuat!$G$5:$G$1000,Xuat!$C$5:$C$1000,DATE(Thang!$E$4,Thang!$C$4,BC$2),Xuat!$D$5:$D$1000,Loc!$A82)</f>
        <v>0</v>
      </c>
      <c r="BD82" s="7">
        <f>SUMIFS(Xuat!$G$5:$G$1000,Xuat!$C$5:$C$1000,DATE(Thang!$E$4,Thang!$C$4,BD$2),Xuat!$D$5:$D$1000,Loc!$A82)</f>
        <v>0</v>
      </c>
      <c r="BE82" s="7">
        <f>SUMIFS(Xuat!$G$5:$G$1000,Xuat!$C$5:$C$1000,DATE(Thang!$E$4,Thang!$C$4,BE$2),Xuat!$D$5:$D$1000,Loc!$A82)</f>
        <v>0</v>
      </c>
      <c r="BF82" s="7">
        <f>SUMIFS(Xuat!$G$5:$G$1000,Xuat!$C$5:$C$1000,DATE(Thang!$E$4,Thang!$C$4,BF$2),Xuat!$D$5:$D$1000,Loc!$A82)</f>
        <v>0</v>
      </c>
      <c r="BG82" s="7">
        <f>SUMIFS(Xuat!$G$5:$G$1000,Xuat!$C$5:$C$1000,DATE(Thang!$E$4,Thang!$C$4,BG$2),Xuat!$D$5:$D$1000,Loc!$A82)</f>
        <v>0</v>
      </c>
      <c r="BH82" s="7">
        <f>SUMIFS(Xuat!$G$5:$G$1000,Xuat!$C$5:$C$1000,DATE(Thang!$E$4,Thang!$C$4,BH$2),Xuat!$D$5:$D$1000,Loc!$A82)</f>
        <v>0</v>
      </c>
      <c r="BI82" s="7">
        <f>SUMIFS(Xuat!$G$5:$G$1000,Xuat!$C$5:$C$1000,DATE(Thang!$E$4,Thang!$C$4,BI$2),Xuat!$D$5:$D$1000,Loc!$A82)</f>
        <v>0</v>
      </c>
      <c r="BJ82" s="7">
        <f>SUMIFS(Xuat!$G$5:$G$1000,Xuat!$C$5:$C$1000,DATE(Thang!$E$4,Thang!$C$4,BJ$2),Xuat!$D$5:$D$1000,Loc!$A82)</f>
        <v>0</v>
      </c>
      <c r="BK82" s="7">
        <f>SUMIFS(Xuat!$G$5:$G$1000,Xuat!$C$5:$C$1000,DATE(Thang!$E$4,Thang!$C$4,BK$2),Xuat!$D$5:$D$1000,Loc!$A82)</f>
        <v>0</v>
      </c>
      <c r="BL82" s="7">
        <f>SUMIFS(Xuat!$G$5:$G$1000,Xuat!$C$5:$C$1000,DATE(Thang!$E$4,Thang!$C$4,BL$2),Xuat!$D$5:$D$1000,Loc!$A82)</f>
        <v>0</v>
      </c>
      <c r="BM82" s="7">
        <f>SUMIFS(Xuat!$G$5:$G$1000,Xuat!$C$5:$C$1000,DATE(Thang!$E$4,Thang!$C$4,BM$2),Xuat!$D$5:$D$1000,Loc!$A82)</f>
        <v>0</v>
      </c>
      <c r="BN82" s="7">
        <f>SUMIFS(Xuat!$G$5:$G$1000,Xuat!$C$5:$C$1000,DATE(Thang!$E$4,Thang!$C$4,BN$2),Xuat!$D$5:$D$1000,Loc!$A82)</f>
        <v>0</v>
      </c>
      <c r="BO82" s="7">
        <f>SUMIFS(Xuat!$G$5:$G$1000,Xuat!$C$5:$C$1000,DATE(Thang!$E$4,Thang!$C$4,BO$2),Xuat!$D$5:$D$1000,Loc!$A82)</f>
        <v>0</v>
      </c>
      <c r="BP82" s="7">
        <f>SUMIFS(Xuat!$G$5:$G$1000,Xuat!$C$5:$C$1000,DATE(Thang!$E$4,Thang!$C$4,BP$2),Xuat!$D$5:$D$1000,Loc!$A82)</f>
        <v>0</v>
      </c>
      <c r="BQ82" s="7">
        <f>SUMIFS(Xuat!$G$5:$G$1000,Xuat!$C$5:$C$1000,DATE(Thang!$E$4,Thang!$C$4,BQ$2),Xuat!$D$5:$D$1000,Loc!$A82)</f>
        <v>0</v>
      </c>
      <c r="BR82" s="7">
        <f>SUMIFS(Xuat!$G$5:$G$1000,Xuat!$C$5:$C$1000,DATE(Thang!$E$4,Thang!$C$4,BR$2),Xuat!$D$5:$D$1000,Loc!$A82)</f>
        <v>0</v>
      </c>
      <c r="BS82" s="7">
        <f>SUMIFS(Xuat!$G$5:$G$1000,Xuat!$C$5:$C$1000,DATE(Thang!$E$4,Thang!$C$4,BS$2),Xuat!$D$5:$D$1000,Loc!$A82)</f>
        <v>0</v>
      </c>
    </row>
    <row r="83" spans="1:71" x14ac:dyDescent="0.2">
      <c r="A83" s="2">
        <f>DM!C83</f>
        <v>0</v>
      </c>
      <c r="B83" s="3">
        <f>VLOOKUP(A83,Tondau!$B$5:$F$500,3,0)</f>
        <v>0</v>
      </c>
      <c r="C83" s="3">
        <f>VLOOKUP(Tinhgiavon!A83,Tondau!$B$5:$E$500,4,0)</f>
        <v>0</v>
      </c>
      <c r="D83" s="3">
        <f t="shared" si="7"/>
        <v>0</v>
      </c>
      <c r="E83" s="3">
        <f>SUMIF(Nhap!$F$5:$F$1000,Tinhgiavon!A83,Nhap!$K$5:$K$1000)</f>
        <v>0</v>
      </c>
      <c r="F83" s="3">
        <f t="shared" si="8"/>
        <v>0</v>
      </c>
      <c r="G83" s="3">
        <f t="shared" si="9"/>
        <v>0</v>
      </c>
      <c r="H83" s="3">
        <f t="shared" si="10"/>
        <v>0</v>
      </c>
      <c r="I83" s="3">
        <f t="shared" si="11"/>
        <v>0</v>
      </c>
      <c r="J83" s="7">
        <f>SUMIFS(Nhap!$I$5:$I$1000,Nhap!$E$5:$E$1000,DATE(Thang!$E$4,Thang!$C$4,Loc!$F$2),Nhap!$F$5:$F$1000,Loc!A83)</f>
        <v>0</v>
      </c>
      <c r="K83" s="7">
        <f>SUMIFS(Nhap!$I$5:$I$1000,Nhap!$E$5:$E$1000,DATE(Thang!$E$4,Thang!$C$4,Loc!$G$2),Nhap!$F$5:$F$1000,Loc!A83)</f>
        <v>0</v>
      </c>
      <c r="L83" s="7">
        <f>SUMIFS(Nhap!$I$5:$I$1000,Nhap!$E$5:$E$1000,DATE(Thang!$E$4,Thang!$C$4,Loc!$H$2),Nhap!$F$5:$F$1000,Loc!A83)</f>
        <v>0</v>
      </c>
      <c r="M83" s="7">
        <f>SUMIFS(Nhap!$I$5:$I$1000,Nhap!$E$5:$E$1000,DATE(Thang!$E$4,Thang!$C$4,Loc!$I$2),Nhap!$F$5:$F$1000,Loc!A83)</f>
        <v>0</v>
      </c>
      <c r="N83" s="7">
        <f>SUMIFS(Nhap!$I$5:$I$1000,Nhap!$E$5:$E$1000,DATE(Thang!$E$4,Thang!$C$4,Loc!$J$2),Nhap!$F$5:$F$1000,Loc!A83)</f>
        <v>0</v>
      </c>
      <c r="O83" s="7">
        <f>SUMIFS(Nhap!$I$5:$I$1000,Nhap!$E$5:$E$1000,DATE(Thang!$E$4,Thang!$C$4,Loc!$K$2),Nhap!$F$5:$F$1000,Loc!A83)</f>
        <v>0</v>
      </c>
      <c r="P83" s="7">
        <f>SUMIFS(Nhap!$I$5:$I$1000,Nhap!$E$5:$E$1000,DATE(Thang!$E$4,Thang!$C$4,Loc!$L$2),Nhap!$F$5:$F$1000,Loc!A83)</f>
        <v>0</v>
      </c>
      <c r="Q83" s="7">
        <f>SUMIFS(Nhap!$I$5:$I$1000,Nhap!$E$5:$E$1000,DATE(Thang!$E$4,Thang!$C$4,Loc!$M$2),Nhap!$F$5:$F$1000,Loc!A83)</f>
        <v>0</v>
      </c>
      <c r="R83" s="7">
        <f>SUMIFS(Nhap!$I$5:$I$1000,Nhap!$E$5:$E$1000,DATE(Thang!$E$4,Thang!$C$4,Loc!$N$2),Nhap!$F$5:$F$1000,Loc!A83)</f>
        <v>0</v>
      </c>
      <c r="S83" s="7">
        <f>SUMIFS(Nhap!$I$5:$I$1000,Nhap!$E$5:$E$1000,DATE(Thang!$E$4,Thang!$C$4,Loc!$O$2),Nhap!$F$5:$F$1000,Loc!A83)</f>
        <v>0</v>
      </c>
      <c r="T83" s="7">
        <f>SUMIFS(Nhap!$I$5:$I$1000,Nhap!$E$5:$E$1000,DATE(Thang!$E$4,Thang!$C$4,Loc!$P$2),Nhap!$F$5:$F$1000,Loc!A83)</f>
        <v>0</v>
      </c>
      <c r="U83" s="7">
        <f>SUMIFS(Nhap!$I$5:$I$1000,Nhap!$E$5:$E$1000,DATE(Thang!$E$4,Thang!$C$4,Loc!$Q$2),Nhap!$F$5:$F$1000,Loc!A83)</f>
        <v>0</v>
      </c>
      <c r="V83" s="7">
        <f>SUMIFS(Nhap!$I$5:$I$1000,Nhap!$E$5:$E$1000,DATE(Thang!$E$4,Thang!$C$4,Loc!$R$2),Nhap!$F$5:$F$1000,Loc!A83)</f>
        <v>0</v>
      </c>
      <c r="W83" s="7">
        <f>SUMIFS(Nhap!$I$5:$I$1000,Nhap!$E$5:$E$1000,DATE(Thang!$E$4,Thang!$C$4,Loc!$S$2),Nhap!$F$5:$F$1000,Loc!A83)</f>
        <v>0</v>
      </c>
      <c r="X83" s="7">
        <f>SUMIFS(Nhap!$I$5:$I$1000,Nhap!$E$5:$E$1000,DATE(Thang!$E$4,Thang!$C$4,Loc!$T$2),Nhap!$F$5:$F$1000,Loc!A83)</f>
        <v>0</v>
      </c>
      <c r="Y83" s="7">
        <f>SUMIFS(Nhap!$I$5:$I$1000,Nhap!$E$5:$E$1000,DATE(Thang!$E$4,Thang!$C$4,Loc!$U$2),Nhap!$F$5:$F$1000,Loc!A83)</f>
        <v>0</v>
      </c>
      <c r="Z83" s="7">
        <f>SUMIFS(Nhap!$I$5:$I$1000,Nhap!$E$5:$E$1000,DATE(Thang!$E$4,Thang!$C$4,Loc!$V$2),Nhap!$F$5:$F$1000,Loc!A83)</f>
        <v>0</v>
      </c>
      <c r="AA83" s="7">
        <f>SUMIFS(Nhap!$I$5:$I$1000,Nhap!$E$5:$E$1000,DATE(Thang!$E$4,Thang!$C$4,Loc!$W$2),Nhap!$F$5:$F$1000,Loc!A83)</f>
        <v>0</v>
      </c>
      <c r="AB83" s="7">
        <f>SUMIFS(Nhap!$I$5:$I$1000,Nhap!$E$5:$E$1000,DATE(Thang!$E$4,Thang!$C$4,Loc!$X$2),Nhap!$F$5:$F$1000,Loc!A83)</f>
        <v>0</v>
      </c>
      <c r="AC83" s="7">
        <f>SUMIFS(Nhap!$I$5:$I$1000,Nhap!$E$5:$E$1000,DATE(Thang!$E$4,Thang!$C$4,Loc!$Y$2),Nhap!$F$5:$F$1000,Loc!A83)</f>
        <v>0</v>
      </c>
      <c r="AD83" s="7">
        <f>SUMIFS(Nhap!$I$5:$I$1000,Nhap!$E$5:$E$1000,DATE(Thang!$E$4,Thang!$C$4,Loc!$Z$2),Nhap!$F$5:$F$1000,Loc!A83)</f>
        <v>0</v>
      </c>
      <c r="AE83" s="7">
        <f>SUMIFS(Nhap!$I$5:$I$1000,Nhap!$E$5:$E$1000,DATE(Thang!$E$4,Thang!$C$4,Loc!$AA$2),Nhap!$F$5:$F$1000,Loc!A83)</f>
        <v>0</v>
      </c>
      <c r="AF83" s="7">
        <f>SUMIFS(Nhap!$I$5:$I$1000,Nhap!$E$5:$E$1000,DATE(Thang!$E$4,Thang!$C$4,Loc!$AB$2),Nhap!$F$5:$F$1000,Loc!A83)</f>
        <v>0</v>
      </c>
      <c r="AG83" s="7">
        <f>SUMIFS(Nhap!$I$5:$I$1000,Nhap!$E$5:$E$1000,DATE(Thang!$E$4,Thang!$C$4,Loc!$AC$2),Nhap!$F$5:$F$1000,Loc!A83)</f>
        <v>0</v>
      </c>
      <c r="AH83" s="7">
        <f>SUMIFS(Nhap!$I$5:$I$1000,Nhap!$E$5:$E$1000,DATE(Thang!$E$4,Thang!$C$4,Loc!$AD$2),Nhap!$F$5:$F$1000,Loc!$A$5)</f>
        <v>0</v>
      </c>
      <c r="AI83" s="7">
        <f>SUMIFS(Nhap!$I$5:$I$1000,Nhap!$E$5:$E$1000,DATE(Thang!$E$4,Thang!$C$4,Loc!$AE$2),Nhap!$F$5:$F$1000,Loc!A83)</f>
        <v>0</v>
      </c>
      <c r="AJ83" s="7">
        <f>SUMIFS(Nhap!$I$5:$I$1000,Nhap!$E$5:$E$1000,DATE(Thang!$E$4,Thang!$C$4,Loc!$AF$2),Nhap!$F$5:$F$1000,Loc!A83)</f>
        <v>0</v>
      </c>
      <c r="AK83" s="7">
        <f>SUMIFS(Nhap!$I$5:$I$1000,Nhap!$E$5:$E$1000,DATE(Thang!$E$4,Thang!$C$4,Loc!$AG$2),Nhap!$F$5:$F$1000,Loc!A83)</f>
        <v>0</v>
      </c>
      <c r="AL83" s="7">
        <f>SUMIFS(Nhap!$I$5:$I$1000,Nhap!$E$5:$E$1000,DATE(Thang!$E$4,Thang!$C$4,Loc!$AH$2),Nhap!$F$5:$F$1000,Loc!A83)</f>
        <v>0</v>
      </c>
      <c r="AM83" s="7">
        <f>SUMIFS(Nhap!$I$5:$I$1000,Nhap!$E$5:$E$1000,DATE(Thang!$E$4,Thang!$C$4,Loc!$AI$2),Nhap!$F$5:$F$1000,Loc!A83)</f>
        <v>0</v>
      </c>
      <c r="AN83" s="7">
        <f>SUMIFS(Nhap!$I$5:$I$1000,Nhap!$E$5:$E$1000,DATE(Thang!$E$4,Thang!$C$4,Loc!$AJ$2),Nhap!$F$5:$F$1000,Loc!A83)</f>
        <v>0</v>
      </c>
      <c r="AO83" s="7">
        <f>SUMIFS(Xuat!$G$5:$G$1000,Xuat!$C$5:$C$1000,DATE(Thang!$E$4,Thang!$C$4,AO$2),Xuat!$D$5:$D$1000,Loc!$A83)</f>
        <v>0</v>
      </c>
      <c r="AP83" s="7">
        <f>SUMIFS(Xuat!$G$5:$G$1000,Xuat!$C$5:$C$1000,DATE(Thang!$E$4,Thang!$C$4,AP$2),Xuat!$D$5:$D$1000,Loc!$A83)</f>
        <v>0</v>
      </c>
      <c r="AQ83" s="7">
        <f>SUMIFS(Xuat!$G$5:$G$1000,Xuat!$C$5:$C$1000,DATE(Thang!$E$4,Thang!$C$4,AQ$2),Xuat!$D$5:$D$1000,Loc!$A83)</f>
        <v>0</v>
      </c>
      <c r="AR83" s="7">
        <f>SUMIFS(Xuat!$G$5:$G$1000,Xuat!$C$5:$C$1000,DATE(Thang!$E$4,Thang!$C$4,AR$2),Xuat!$D$5:$D$1000,Loc!$A83)</f>
        <v>0</v>
      </c>
      <c r="AS83" s="7">
        <f>SUMIFS(Xuat!$G$5:$G$1000,Xuat!$C$5:$C$1000,DATE(Thang!$E$4,Thang!$C$4,AS$2),Xuat!$D$5:$D$1000,Loc!$A83)</f>
        <v>0</v>
      </c>
      <c r="AT83" s="7">
        <f>SUMIFS(Xuat!$G$5:$G$1000,Xuat!$C$5:$C$1000,DATE(Thang!$E$4,Thang!$C$4,AT$2),Xuat!$D$5:$D$1000,Loc!$A83)</f>
        <v>0</v>
      </c>
      <c r="AU83" s="7">
        <f>SUMIFS(Xuat!$G$5:$G$1000,Xuat!$C$5:$C$1000,DATE(Thang!$E$4,Thang!$C$4,AU$2),Xuat!$D$5:$D$1000,Loc!$A83)</f>
        <v>0</v>
      </c>
      <c r="AV83" s="7">
        <f>SUMIFS(Xuat!$G$5:$G$1000,Xuat!$C$5:$C$1000,DATE(Thang!$E$4,Thang!$C$4,AV$2),Xuat!$D$5:$D$1000,Loc!$A83)</f>
        <v>0</v>
      </c>
      <c r="AW83" s="7">
        <f>SUMIFS(Xuat!$G$5:$G$1000,Xuat!$C$5:$C$1000,DATE(Thang!$E$4,Thang!$C$4,AW$2),Xuat!$D$5:$D$1000,Loc!$A83)</f>
        <v>0</v>
      </c>
      <c r="AX83" s="7">
        <f>SUMIFS(Xuat!$G$5:$G$1000,Xuat!$C$5:$C$1000,DATE(Thang!$E$4,Thang!$C$4,AX$2),Xuat!$D$5:$D$1000,Loc!$A83)</f>
        <v>0</v>
      </c>
      <c r="AY83" s="7">
        <f>SUMIFS(Xuat!$G$5:$G$1000,Xuat!$C$5:$C$1000,DATE(Thang!$E$4,Thang!$C$4,AY$2),Xuat!$D$5:$D$1000,Loc!$A83)</f>
        <v>0</v>
      </c>
      <c r="AZ83" s="7">
        <f>SUMIFS(Xuat!$G$5:$G$1000,Xuat!$C$5:$C$1000,DATE(Thang!$E$4,Thang!$C$4,AZ$2),Xuat!$D$5:$D$1000,Loc!$A83)</f>
        <v>0</v>
      </c>
      <c r="BA83" s="7">
        <f>SUMIFS(Xuat!$G$5:$G$1000,Xuat!$C$5:$C$1000,DATE(Thang!$E$4,Thang!$C$4,BA$2),Xuat!$D$5:$D$1000,Loc!$A83)</f>
        <v>0</v>
      </c>
      <c r="BB83" s="7">
        <f>SUMIFS(Xuat!$G$5:$G$1000,Xuat!$C$5:$C$1000,DATE(Thang!$E$4,Thang!$C$4,BB$2),Xuat!$D$5:$D$1000,Loc!$A83)</f>
        <v>0</v>
      </c>
      <c r="BC83" s="7">
        <f>SUMIFS(Xuat!$G$5:$G$1000,Xuat!$C$5:$C$1000,DATE(Thang!$E$4,Thang!$C$4,BC$2),Xuat!$D$5:$D$1000,Loc!$A83)</f>
        <v>0</v>
      </c>
      <c r="BD83" s="7">
        <f>SUMIFS(Xuat!$G$5:$G$1000,Xuat!$C$5:$C$1000,DATE(Thang!$E$4,Thang!$C$4,BD$2),Xuat!$D$5:$D$1000,Loc!$A83)</f>
        <v>0</v>
      </c>
      <c r="BE83" s="7">
        <f>SUMIFS(Xuat!$G$5:$G$1000,Xuat!$C$5:$C$1000,DATE(Thang!$E$4,Thang!$C$4,BE$2),Xuat!$D$5:$D$1000,Loc!$A83)</f>
        <v>0</v>
      </c>
      <c r="BF83" s="7">
        <f>SUMIFS(Xuat!$G$5:$G$1000,Xuat!$C$5:$C$1000,DATE(Thang!$E$4,Thang!$C$4,BF$2),Xuat!$D$5:$D$1000,Loc!$A83)</f>
        <v>0</v>
      </c>
      <c r="BG83" s="7">
        <f>SUMIFS(Xuat!$G$5:$G$1000,Xuat!$C$5:$C$1000,DATE(Thang!$E$4,Thang!$C$4,BG$2),Xuat!$D$5:$D$1000,Loc!$A83)</f>
        <v>0</v>
      </c>
      <c r="BH83" s="7">
        <f>SUMIFS(Xuat!$G$5:$G$1000,Xuat!$C$5:$C$1000,DATE(Thang!$E$4,Thang!$C$4,BH$2),Xuat!$D$5:$D$1000,Loc!$A83)</f>
        <v>0</v>
      </c>
      <c r="BI83" s="7">
        <f>SUMIFS(Xuat!$G$5:$G$1000,Xuat!$C$5:$C$1000,DATE(Thang!$E$4,Thang!$C$4,BI$2),Xuat!$D$5:$D$1000,Loc!$A83)</f>
        <v>0</v>
      </c>
      <c r="BJ83" s="7">
        <f>SUMIFS(Xuat!$G$5:$G$1000,Xuat!$C$5:$C$1000,DATE(Thang!$E$4,Thang!$C$4,BJ$2),Xuat!$D$5:$D$1000,Loc!$A83)</f>
        <v>0</v>
      </c>
      <c r="BK83" s="7">
        <f>SUMIFS(Xuat!$G$5:$G$1000,Xuat!$C$5:$C$1000,DATE(Thang!$E$4,Thang!$C$4,BK$2),Xuat!$D$5:$D$1000,Loc!$A83)</f>
        <v>0</v>
      </c>
      <c r="BL83" s="7">
        <f>SUMIFS(Xuat!$G$5:$G$1000,Xuat!$C$5:$C$1000,DATE(Thang!$E$4,Thang!$C$4,BL$2),Xuat!$D$5:$D$1000,Loc!$A83)</f>
        <v>0</v>
      </c>
      <c r="BM83" s="7">
        <f>SUMIFS(Xuat!$G$5:$G$1000,Xuat!$C$5:$C$1000,DATE(Thang!$E$4,Thang!$C$4,BM$2),Xuat!$D$5:$D$1000,Loc!$A83)</f>
        <v>0</v>
      </c>
      <c r="BN83" s="7">
        <f>SUMIFS(Xuat!$G$5:$G$1000,Xuat!$C$5:$C$1000,DATE(Thang!$E$4,Thang!$C$4,BN$2),Xuat!$D$5:$D$1000,Loc!$A83)</f>
        <v>0</v>
      </c>
      <c r="BO83" s="7">
        <f>SUMIFS(Xuat!$G$5:$G$1000,Xuat!$C$5:$C$1000,DATE(Thang!$E$4,Thang!$C$4,BO$2),Xuat!$D$5:$D$1000,Loc!$A83)</f>
        <v>0</v>
      </c>
      <c r="BP83" s="7">
        <f>SUMIFS(Xuat!$G$5:$G$1000,Xuat!$C$5:$C$1000,DATE(Thang!$E$4,Thang!$C$4,BP$2),Xuat!$D$5:$D$1000,Loc!$A83)</f>
        <v>0</v>
      </c>
      <c r="BQ83" s="7">
        <f>SUMIFS(Xuat!$G$5:$G$1000,Xuat!$C$5:$C$1000,DATE(Thang!$E$4,Thang!$C$4,BQ$2),Xuat!$D$5:$D$1000,Loc!$A83)</f>
        <v>0</v>
      </c>
      <c r="BR83" s="7">
        <f>SUMIFS(Xuat!$G$5:$G$1000,Xuat!$C$5:$C$1000,DATE(Thang!$E$4,Thang!$C$4,BR$2),Xuat!$D$5:$D$1000,Loc!$A83)</f>
        <v>0</v>
      </c>
      <c r="BS83" s="7">
        <f>SUMIFS(Xuat!$G$5:$G$1000,Xuat!$C$5:$C$1000,DATE(Thang!$E$4,Thang!$C$4,BS$2),Xuat!$D$5:$D$1000,Loc!$A83)</f>
        <v>0</v>
      </c>
    </row>
    <row r="84" spans="1:71" x14ac:dyDescent="0.2">
      <c r="A84" s="2">
        <f>DM!C84</f>
        <v>0</v>
      </c>
      <c r="B84" s="3">
        <f>VLOOKUP(A84,Tondau!$B$5:$F$500,3,0)</f>
        <v>0</v>
      </c>
      <c r="C84" s="3">
        <f>VLOOKUP(Tinhgiavon!A84,Tondau!$B$5:$E$500,4,0)</f>
        <v>0</v>
      </c>
      <c r="D84" s="3">
        <f t="shared" si="7"/>
        <v>0</v>
      </c>
      <c r="E84" s="3">
        <f>SUMIF(Nhap!$F$5:$F$1000,Tinhgiavon!A84,Nhap!$K$5:$K$1000)</f>
        <v>0</v>
      </c>
      <c r="F84" s="3">
        <f t="shared" si="8"/>
        <v>0</v>
      </c>
      <c r="G84" s="3">
        <f t="shared" si="9"/>
        <v>0</v>
      </c>
      <c r="H84" s="3">
        <f t="shared" si="10"/>
        <v>0</v>
      </c>
      <c r="I84" s="3">
        <f t="shared" si="11"/>
        <v>0</v>
      </c>
      <c r="J84" s="7">
        <f>SUMIFS(Nhap!$I$5:$I$1000,Nhap!$E$5:$E$1000,DATE(Thang!$E$4,Thang!$C$4,Loc!$F$2),Nhap!$F$5:$F$1000,Loc!A84)</f>
        <v>0</v>
      </c>
      <c r="K84" s="7">
        <f>SUMIFS(Nhap!$I$5:$I$1000,Nhap!$E$5:$E$1000,DATE(Thang!$E$4,Thang!$C$4,Loc!$G$2),Nhap!$F$5:$F$1000,Loc!A84)</f>
        <v>0</v>
      </c>
      <c r="L84" s="7">
        <f>SUMIFS(Nhap!$I$5:$I$1000,Nhap!$E$5:$E$1000,DATE(Thang!$E$4,Thang!$C$4,Loc!$H$2),Nhap!$F$5:$F$1000,Loc!A84)</f>
        <v>0</v>
      </c>
      <c r="M84" s="7">
        <f>SUMIFS(Nhap!$I$5:$I$1000,Nhap!$E$5:$E$1000,DATE(Thang!$E$4,Thang!$C$4,Loc!$I$2),Nhap!$F$5:$F$1000,Loc!A84)</f>
        <v>0</v>
      </c>
      <c r="N84" s="7">
        <f>SUMIFS(Nhap!$I$5:$I$1000,Nhap!$E$5:$E$1000,DATE(Thang!$E$4,Thang!$C$4,Loc!$J$2),Nhap!$F$5:$F$1000,Loc!A84)</f>
        <v>0</v>
      </c>
      <c r="O84" s="7">
        <f>SUMIFS(Nhap!$I$5:$I$1000,Nhap!$E$5:$E$1000,DATE(Thang!$E$4,Thang!$C$4,Loc!$K$2),Nhap!$F$5:$F$1000,Loc!A84)</f>
        <v>0</v>
      </c>
      <c r="P84" s="7">
        <f>SUMIFS(Nhap!$I$5:$I$1000,Nhap!$E$5:$E$1000,DATE(Thang!$E$4,Thang!$C$4,Loc!$L$2),Nhap!$F$5:$F$1000,Loc!A84)</f>
        <v>0</v>
      </c>
      <c r="Q84" s="7">
        <f>SUMIFS(Nhap!$I$5:$I$1000,Nhap!$E$5:$E$1000,DATE(Thang!$E$4,Thang!$C$4,Loc!$M$2),Nhap!$F$5:$F$1000,Loc!A84)</f>
        <v>0</v>
      </c>
      <c r="R84" s="7">
        <f>SUMIFS(Nhap!$I$5:$I$1000,Nhap!$E$5:$E$1000,DATE(Thang!$E$4,Thang!$C$4,Loc!$N$2),Nhap!$F$5:$F$1000,Loc!A84)</f>
        <v>0</v>
      </c>
      <c r="S84" s="7">
        <f>SUMIFS(Nhap!$I$5:$I$1000,Nhap!$E$5:$E$1000,DATE(Thang!$E$4,Thang!$C$4,Loc!$O$2),Nhap!$F$5:$F$1000,Loc!A84)</f>
        <v>0</v>
      </c>
      <c r="T84" s="7">
        <f>SUMIFS(Nhap!$I$5:$I$1000,Nhap!$E$5:$E$1000,DATE(Thang!$E$4,Thang!$C$4,Loc!$P$2),Nhap!$F$5:$F$1000,Loc!A84)</f>
        <v>0</v>
      </c>
      <c r="U84" s="7">
        <f>SUMIFS(Nhap!$I$5:$I$1000,Nhap!$E$5:$E$1000,DATE(Thang!$E$4,Thang!$C$4,Loc!$Q$2),Nhap!$F$5:$F$1000,Loc!A84)</f>
        <v>0</v>
      </c>
      <c r="V84" s="7">
        <f>SUMIFS(Nhap!$I$5:$I$1000,Nhap!$E$5:$E$1000,DATE(Thang!$E$4,Thang!$C$4,Loc!$R$2),Nhap!$F$5:$F$1000,Loc!A84)</f>
        <v>0</v>
      </c>
      <c r="W84" s="7">
        <f>SUMIFS(Nhap!$I$5:$I$1000,Nhap!$E$5:$E$1000,DATE(Thang!$E$4,Thang!$C$4,Loc!$S$2),Nhap!$F$5:$F$1000,Loc!A84)</f>
        <v>0</v>
      </c>
      <c r="X84" s="7">
        <f>SUMIFS(Nhap!$I$5:$I$1000,Nhap!$E$5:$E$1000,DATE(Thang!$E$4,Thang!$C$4,Loc!$T$2),Nhap!$F$5:$F$1000,Loc!A84)</f>
        <v>0</v>
      </c>
      <c r="Y84" s="7">
        <f>SUMIFS(Nhap!$I$5:$I$1000,Nhap!$E$5:$E$1000,DATE(Thang!$E$4,Thang!$C$4,Loc!$U$2),Nhap!$F$5:$F$1000,Loc!A84)</f>
        <v>0</v>
      </c>
      <c r="Z84" s="7">
        <f>SUMIFS(Nhap!$I$5:$I$1000,Nhap!$E$5:$E$1000,DATE(Thang!$E$4,Thang!$C$4,Loc!$V$2),Nhap!$F$5:$F$1000,Loc!A84)</f>
        <v>0</v>
      </c>
      <c r="AA84" s="7">
        <f>SUMIFS(Nhap!$I$5:$I$1000,Nhap!$E$5:$E$1000,DATE(Thang!$E$4,Thang!$C$4,Loc!$W$2),Nhap!$F$5:$F$1000,Loc!A84)</f>
        <v>0</v>
      </c>
      <c r="AB84" s="7">
        <f>SUMIFS(Nhap!$I$5:$I$1000,Nhap!$E$5:$E$1000,DATE(Thang!$E$4,Thang!$C$4,Loc!$X$2),Nhap!$F$5:$F$1000,Loc!A84)</f>
        <v>0</v>
      </c>
      <c r="AC84" s="7">
        <f>SUMIFS(Nhap!$I$5:$I$1000,Nhap!$E$5:$E$1000,DATE(Thang!$E$4,Thang!$C$4,Loc!$Y$2),Nhap!$F$5:$F$1000,Loc!A84)</f>
        <v>0</v>
      </c>
      <c r="AD84" s="7">
        <f>SUMIFS(Nhap!$I$5:$I$1000,Nhap!$E$5:$E$1000,DATE(Thang!$E$4,Thang!$C$4,Loc!$Z$2),Nhap!$F$5:$F$1000,Loc!A84)</f>
        <v>0</v>
      </c>
      <c r="AE84" s="7">
        <f>SUMIFS(Nhap!$I$5:$I$1000,Nhap!$E$5:$E$1000,DATE(Thang!$E$4,Thang!$C$4,Loc!$AA$2),Nhap!$F$5:$F$1000,Loc!A84)</f>
        <v>0</v>
      </c>
      <c r="AF84" s="7">
        <f>SUMIFS(Nhap!$I$5:$I$1000,Nhap!$E$5:$E$1000,DATE(Thang!$E$4,Thang!$C$4,Loc!$AB$2),Nhap!$F$5:$F$1000,Loc!A84)</f>
        <v>0</v>
      </c>
      <c r="AG84" s="7">
        <f>SUMIFS(Nhap!$I$5:$I$1000,Nhap!$E$5:$E$1000,DATE(Thang!$E$4,Thang!$C$4,Loc!$AC$2),Nhap!$F$5:$F$1000,Loc!A84)</f>
        <v>0</v>
      </c>
      <c r="AH84" s="7">
        <f>SUMIFS(Nhap!$I$5:$I$1000,Nhap!$E$5:$E$1000,DATE(Thang!$E$4,Thang!$C$4,Loc!$AD$2),Nhap!$F$5:$F$1000,Loc!$A$5)</f>
        <v>0</v>
      </c>
      <c r="AI84" s="7">
        <f>SUMIFS(Nhap!$I$5:$I$1000,Nhap!$E$5:$E$1000,DATE(Thang!$E$4,Thang!$C$4,Loc!$AE$2),Nhap!$F$5:$F$1000,Loc!A84)</f>
        <v>0</v>
      </c>
      <c r="AJ84" s="7">
        <f>SUMIFS(Nhap!$I$5:$I$1000,Nhap!$E$5:$E$1000,DATE(Thang!$E$4,Thang!$C$4,Loc!$AF$2),Nhap!$F$5:$F$1000,Loc!A84)</f>
        <v>0</v>
      </c>
      <c r="AK84" s="7">
        <f>SUMIFS(Nhap!$I$5:$I$1000,Nhap!$E$5:$E$1000,DATE(Thang!$E$4,Thang!$C$4,Loc!$AG$2),Nhap!$F$5:$F$1000,Loc!A84)</f>
        <v>0</v>
      </c>
      <c r="AL84" s="7">
        <f>SUMIFS(Nhap!$I$5:$I$1000,Nhap!$E$5:$E$1000,DATE(Thang!$E$4,Thang!$C$4,Loc!$AH$2),Nhap!$F$5:$F$1000,Loc!A84)</f>
        <v>0</v>
      </c>
      <c r="AM84" s="7">
        <f>SUMIFS(Nhap!$I$5:$I$1000,Nhap!$E$5:$E$1000,DATE(Thang!$E$4,Thang!$C$4,Loc!$AI$2),Nhap!$F$5:$F$1000,Loc!A84)</f>
        <v>0</v>
      </c>
      <c r="AN84" s="7">
        <f>SUMIFS(Nhap!$I$5:$I$1000,Nhap!$E$5:$E$1000,DATE(Thang!$E$4,Thang!$C$4,Loc!$AJ$2),Nhap!$F$5:$F$1000,Loc!A84)</f>
        <v>0</v>
      </c>
      <c r="AO84" s="7">
        <f>SUMIFS(Xuat!$G$5:$G$1000,Xuat!$C$5:$C$1000,DATE(Thang!$E$4,Thang!$C$4,AO$2),Xuat!$D$5:$D$1000,Loc!$A84)</f>
        <v>0</v>
      </c>
      <c r="AP84" s="7">
        <f>SUMIFS(Xuat!$G$5:$G$1000,Xuat!$C$5:$C$1000,DATE(Thang!$E$4,Thang!$C$4,AP$2),Xuat!$D$5:$D$1000,Loc!$A84)</f>
        <v>0</v>
      </c>
      <c r="AQ84" s="7">
        <f>SUMIFS(Xuat!$G$5:$G$1000,Xuat!$C$5:$C$1000,DATE(Thang!$E$4,Thang!$C$4,AQ$2),Xuat!$D$5:$D$1000,Loc!$A84)</f>
        <v>0</v>
      </c>
      <c r="AR84" s="7">
        <f>SUMIFS(Xuat!$G$5:$G$1000,Xuat!$C$5:$C$1000,DATE(Thang!$E$4,Thang!$C$4,AR$2),Xuat!$D$5:$D$1000,Loc!$A84)</f>
        <v>0</v>
      </c>
      <c r="AS84" s="7">
        <f>SUMIFS(Xuat!$G$5:$G$1000,Xuat!$C$5:$C$1000,DATE(Thang!$E$4,Thang!$C$4,AS$2),Xuat!$D$5:$D$1000,Loc!$A84)</f>
        <v>0</v>
      </c>
      <c r="AT84" s="7">
        <f>SUMIFS(Xuat!$G$5:$G$1000,Xuat!$C$5:$C$1000,DATE(Thang!$E$4,Thang!$C$4,AT$2),Xuat!$D$5:$D$1000,Loc!$A84)</f>
        <v>0</v>
      </c>
      <c r="AU84" s="7">
        <f>SUMIFS(Xuat!$G$5:$G$1000,Xuat!$C$5:$C$1000,DATE(Thang!$E$4,Thang!$C$4,AU$2),Xuat!$D$5:$D$1000,Loc!$A84)</f>
        <v>0</v>
      </c>
      <c r="AV84" s="7">
        <f>SUMIFS(Xuat!$G$5:$G$1000,Xuat!$C$5:$C$1000,DATE(Thang!$E$4,Thang!$C$4,AV$2),Xuat!$D$5:$D$1000,Loc!$A84)</f>
        <v>0</v>
      </c>
      <c r="AW84" s="7">
        <f>SUMIFS(Xuat!$G$5:$G$1000,Xuat!$C$5:$C$1000,DATE(Thang!$E$4,Thang!$C$4,AW$2),Xuat!$D$5:$D$1000,Loc!$A84)</f>
        <v>0</v>
      </c>
      <c r="AX84" s="7">
        <f>SUMIFS(Xuat!$G$5:$G$1000,Xuat!$C$5:$C$1000,DATE(Thang!$E$4,Thang!$C$4,AX$2),Xuat!$D$5:$D$1000,Loc!$A84)</f>
        <v>0</v>
      </c>
      <c r="AY84" s="7">
        <f>SUMIFS(Xuat!$G$5:$G$1000,Xuat!$C$5:$C$1000,DATE(Thang!$E$4,Thang!$C$4,AY$2),Xuat!$D$5:$D$1000,Loc!$A84)</f>
        <v>0</v>
      </c>
      <c r="AZ84" s="7">
        <f>SUMIFS(Xuat!$G$5:$G$1000,Xuat!$C$5:$C$1000,DATE(Thang!$E$4,Thang!$C$4,AZ$2),Xuat!$D$5:$D$1000,Loc!$A84)</f>
        <v>0</v>
      </c>
      <c r="BA84" s="7">
        <f>SUMIFS(Xuat!$G$5:$G$1000,Xuat!$C$5:$C$1000,DATE(Thang!$E$4,Thang!$C$4,BA$2),Xuat!$D$5:$D$1000,Loc!$A84)</f>
        <v>0</v>
      </c>
      <c r="BB84" s="7">
        <f>SUMIFS(Xuat!$G$5:$G$1000,Xuat!$C$5:$C$1000,DATE(Thang!$E$4,Thang!$C$4,BB$2),Xuat!$D$5:$D$1000,Loc!$A84)</f>
        <v>0</v>
      </c>
      <c r="BC84" s="7">
        <f>SUMIFS(Xuat!$G$5:$G$1000,Xuat!$C$5:$C$1000,DATE(Thang!$E$4,Thang!$C$4,BC$2),Xuat!$D$5:$D$1000,Loc!$A84)</f>
        <v>0</v>
      </c>
      <c r="BD84" s="7">
        <f>SUMIFS(Xuat!$G$5:$G$1000,Xuat!$C$5:$C$1000,DATE(Thang!$E$4,Thang!$C$4,BD$2),Xuat!$D$5:$D$1000,Loc!$A84)</f>
        <v>0</v>
      </c>
      <c r="BE84" s="7">
        <f>SUMIFS(Xuat!$G$5:$G$1000,Xuat!$C$5:$C$1000,DATE(Thang!$E$4,Thang!$C$4,BE$2),Xuat!$D$5:$D$1000,Loc!$A84)</f>
        <v>0</v>
      </c>
      <c r="BF84" s="7">
        <f>SUMIFS(Xuat!$G$5:$G$1000,Xuat!$C$5:$C$1000,DATE(Thang!$E$4,Thang!$C$4,BF$2),Xuat!$D$5:$D$1000,Loc!$A84)</f>
        <v>0</v>
      </c>
      <c r="BG84" s="7">
        <f>SUMIFS(Xuat!$G$5:$G$1000,Xuat!$C$5:$C$1000,DATE(Thang!$E$4,Thang!$C$4,BG$2),Xuat!$D$5:$D$1000,Loc!$A84)</f>
        <v>0</v>
      </c>
      <c r="BH84" s="7">
        <f>SUMIFS(Xuat!$G$5:$G$1000,Xuat!$C$5:$C$1000,DATE(Thang!$E$4,Thang!$C$4,BH$2),Xuat!$D$5:$D$1000,Loc!$A84)</f>
        <v>0</v>
      </c>
      <c r="BI84" s="7">
        <f>SUMIFS(Xuat!$G$5:$G$1000,Xuat!$C$5:$C$1000,DATE(Thang!$E$4,Thang!$C$4,BI$2),Xuat!$D$5:$D$1000,Loc!$A84)</f>
        <v>0</v>
      </c>
      <c r="BJ84" s="7">
        <f>SUMIFS(Xuat!$G$5:$G$1000,Xuat!$C$5:$C$1000,DATE(Thang!$E$4,Thang!$C$4,BJ$2),Xuat!$D$5:$D$1000,Loc!$A84)</f>
        <v>0</v>
      </c>
      <c r="BK84" s="7">
        <f>SUMIFS(Xuat!$G$5:$G$1000,Xuat!$C$5:$C$1000,DATE(Thang!$E$4,Thang!$C$4,BK$2),Xuat!$D$5:$D$1000,Loc!$A84)</f>
        <v>0</v>
      </c>
      <c r="BL84" s="7">
        <f>SUMIFS(Xuat!$G$5:$G$1000,Xuat!$C$5:$C$1000,DATE(Thang!$E$4,Thang!$C$4,BL$2),Xuat!$D$5:$D$1000,Loc!$A84)</f>
        <v>0</v>
      </c>
      <c r="BM84" s="7">
        <f>SUMIFS(Xuat!$G$5:$G$1000,Xuat!$C$5:$C$1000,DATE(Thang!$E$4,Thang!$C$4,BM$2),Xuat!$D$5:$D$1000,Loc!$A84)</f>
        <v>0</v>
      </c>
      <c r="BN84" s="7">
        <f>SUMIFS(Xuat!$G$5:$G$1000,Xuat!$C$5:$C$1000,DATE(Thang!$E$4,Thang!$C$4,BN$2),Xuat!$D$5:$D$1000,Loc!$A84)</f>
        <v>0</v>
      </c>
      <c r="BO84" s="7">
        <f>SUMIFS(Xuat!$G$5:$G$1000,Xuat!$C$5:$C$1000,DATE(Thang!$E$4,Thang!$C$4,BO$2),Xuat!$D$5:$D$1000,Loc!$A84)</f>
        <v>0</v>
      </c>
      <c r="BP84" s="7">
        <f>SUMIFS(Xuat!$G$5:$G$1000,Xuat!$C$5:$C$1000,DATE(Thang!$E$4,Thang!$C$4,BP$2),Xuat!$D$5:$D$1000,Loc!$A84)</f>
        <v>0</v>
      </c>
      <c r="BQ84" s="7">
        <f>SUMIFS(Xuat!$G$5:$G$1000,Xuat!$C$5:$C$1000,DATE(Thang!$E$4,Thang!$C$4,BQ$2),Xuat!$D$5:$D$1000,Loc!$A84)</f>
        <v>0</v>
      </c>
      <c r="BR84" s="7">
        <f>SUMIFS(Xuat!$G$5:$G$1000,Xuat!$C$5:$C$1000,DATE(Thang!$E$4,Thang!$C$4,BR$2),Xuat!$D$5:$D$1000,Loc!$A84)</f>
        <v>0</v>
      </c>
      <c r="BS84" s="7">
        <f>SUMIFS(Xuat!$G$5:$G$1000,Xuat!$C$5:$C$1000,DATE(Thang!$E$4,Thang!$C$4,BS$2),Xuat!$D$5:$D$1000,Loc!$A84)</f>
        <v>0</v>
      </c>
    </row>
    <row r="85" spans="1:71" x14ac:dyDescent="0.2">
      <c r="A85" s="2">
        <f>DM!C85</f>
        <v>0</v>
      </c>
      <c r="B85" s="3">
        <f>VLOOKUP(A85,Tondau!$B$5:$F$500,3,0)</f>
        <v>0</v>
      </c>
      <c r="C85" s="3">
        <f>VLOOKUP(Tinhgiavon!A85,Tondau!$B$5:$E$500,4,0)</f>
        <v>0</v>
      </c>
      <c r="D85" s="3">
        <f t="shared" si="7"/>
        <v>0</v>
      </c>
      <c r="E85" s="3">
        <f>SUMIF(Nhap!$F$5:$F$1000,Tinhgiavon!A85,Nhap!$K$5:$K$1000)</f>
        <v>0</v>
      </c>
      <c r="F85" s="3">
        <f t="shared" si="8"/>
        <v>0</v>
      </c>
      <c r="G85" s="3">
        <f t="shared" si="9"/>
        <v>0</v>
      </c>
      <c r="H85" s="3">
        <f t="shared" si="10"/>
        <v>0</v>
      </c>
      <c r="I85" s="3">
        <f t="shared" si="11"/>
        <v>0</v>
      </c>
      <c r="J85" s="7">
        <f>SUMIFS(Nhap!$I$5:$I$1000,Nhap!$E$5:$E$1000,DATE(Thang!$E$4,Thang!$C$4,Loc!$F$2),Nhap!$F$5:$F$1000,Loc!A85)</f>
        <v>0</v>
      </c>
      <c r="K85" s="7">
        <f>SUMIFS(Nhap!$I$5:$I$1000,Nhap!$E$5:$E$1000,DATE(Thang!$E$4,Thang!$C$4,Loc!$G$2),Nhap!$F$5:$F$1000,Loc!A85)</f>
        <v>0</v>
      </c>
      <c r="L85" s="7">
        <f>SUMIFS(Nhap!$I$5:$I$1000,Nhap!$E$5:$E$1000,DATE(Thang!$E$4,Thang!$C$4,Loc!$H$2),Nhap!$F$5:$F$1000,Loc!A85)</f>
        <v>0</v>
      </c>
      <c r="M85" s="7">
        <f>SUMIFS(Nhap!$I$5:$I$1000,Nhap!$E$5:$E$1000,DATE(Thang!$E$4,Thang!$C$4,Loc!$I$2),Nhap!$F$5:$F$1000,Loc!A85)</f>
        <v>0</v>
      </c>
      <c r="N85" s="7">
        <f>SUMIFS(Nhap!$I$5:$I$1000,Nhap!$E$5:$E$1000,DATE(Thang!$E$4,Thang!$C$4,Loc!$J$2),Nhap!$F$5:$F$1000,Loc!A85)</f>
        <v>0</v>
      </c>
      <c r="O85" s="7">
        <f>SUMIFS(Nhap!$I$5:$I$1000,Nhap!$E$5:$E$1000,DATE(Thang!$E$4,Thang!$C$4,Loc!$K$2),Nhap!$F$5:$F$1000,Loc!A85)</f>
        <v>0</v>
      </c>
      <c r="P85" s="7">
        <f>SUMIFS(Nhap!$I$5:$I$1000,Nhap!$E$5:$E$1000,DATE(Thang!$E$4,Thang!$C$4,Loc!$L$2),Nhap!$F$5:$F$1000,Loc!A85)</f>
        <v>0</v>
      </c>
      <c r="Q85" s="7">
        <f>SUMIFS(Nhap!$I$5:$I$1000,Nhap!$E$5:$E$1000,DATE(Thang!$E$4,Thang!$C$4,Loc!$M$2),Nhap!$F$5:$F$1000,Loc!A85)</f>
        <v>0</v>
      </c>
      <c r="R85" s="7">
        <f>SUMIFS(Nhap!$I$5:$I$1000,Nhap!$E$5:$E$1000,DATE(Thang!$E$4,Thang!$C$4,Loc!$N$2),Nhap!$F$5:$F$1000,Loc!A85)</f>
        <v>0</v>
      </c>
      <c r="S85" s="7">
        <f>SUMIFS(Nhap!$I$5:$I$1000,Nhap!$E$5:$E$1000,DATE(Thang!$E$4,Thang!$C$4,Loc!$O$2),Nhap!$F$5:$F$1000,Loc!A85)</f>
        <v>0</v>
      </c>
      <c r="T85" s="7">
        <f>SUMIFS(Nhap!$I$5:$I$1000,Nhap!$E$5:$E$1000,DATE(Thang!$E$4,Thang!$C$4,Loc!$P$2),Nhap!$F$5:$F$1000,Loc!A85)</f>
        <v>0</v>
      </c>
      <c r="U85" s="7">
        <f>SUMIFS(Nhap!$I$5:$I$1000,Nhap!$E$5:$E$1000,DATE(Thang!$E$4,Thang!$C$4,Loc!$Q$2),Nhap!$F$5:$F$1000,Loc!A85)</f>
        <v>0</v>
      </c>
      <c r="V85" s="7">
        <f>SUMIFS(Nhap!$I$5:$I$1000,Nhap!$E$5:$E$1000,DATE(Thang!$E$4,Thang!$C$4,Loc!$R$2),Nhap!$F$5:$F$1000,Loc!A85)</f>
        <v>0</v>
      </c>
      <c r="W85" s="7">
        <f>SUMIFS(Nhap!$I$5:$I$1000,Nhap!$E$5:$E$1000,DATE(Thang!$E$4,Thang!$C$4,Loc!$S$2),Nhap!$F$5:$F$1000,Loc!A85)</f>
        <v>0</v>
      </c>
      <c r="X85" s="7">
        <f>SUMIFS(Nhap!$I$5:$I$1000,Nhap!$E$5:$E$1000,DATE(Thang!$E$4,Thang!$C$4,Loc!$T$2),Nhap!$F$5:$F$1000,Loc!A85)</f>
        <v>0</v>
      </c>
      <c r="Y85" s="7">
        <f>SUMIFS(Nhap!$I$5:$I$1000,Nhap!$E$5:$E$1000,DATE(Thang!$E$4,Thang!$C$4,Loc!$U$2),Nhap!$F$5:$F$1000,Loc!A85)</f>
        <v>0</v>
      </c>
      <c r="Z85" s="7">
        <f>SUMIFS(Nhap!$I$5:$I$1000,Nhap!$E$5:$E$1000,DATE(Thang!$E$4,Thang!$C$4,Loc!$V$2),Nhap!$F$5:$F$1000,Loc!A85)</f>
        <v>0</v>
      </c>
      <c r="AA85" s="7">
        <f>SUMIFS(Nhap!$I$5:$I$1000,Nhap!$E$5:$E$1000,DATE(Thang!$E$4,Thang!$C$4,Loc!$W$2),Nhap!$F$5:$F$1000,Loc!A85)</f>
        <v>0</v>
      </c>
      <c r="AB85" s="7">
        <f>SUMIFS(Nhap!$I$5:$I$1000,Nhap!$E$5:$E$1000,DATE(Thang!$E$4,Thang!$C$4,Loc!$X$2),Nhap!$F$5:$F$1000,Loc!A85)</f>
        <v>0</v>
      </c>
      <c r="AC85" s="7">
        <f>SUMIFS(Nhap!$I$5:$I$1000,Nhap!$E$5:$E$1000,DATE(Thang!$E$4,Thang!$C$4,Loc!$Y$2),Nhap!$F$5:$F$1000,Loc!A85)</f>
        <v>0</v>
      </c>
      <c r="AD85" s="7">
        <f>SUMIFS(Nhap!$I$5:$I$1000,Nhap!$E$5:$E$1000,DATE(Thang!$E$4,Thang!$C$4,Loc!$Z$2),Nhap!$F$5:$F$1000,Loc!A85)</f>
        <v>0</v>
      </c>
      <c r="AE85" s="7">
        <f>SUMIFS(Nhap!$I$5:$I$1000,Nhap!$E$5:$E$1000,DATE(Thang!$E$4,Thang!$C$4,Loc!$AA$2),Nhap!$F$5:$F$1000,Loc!A85)</f>
        <v>0</v>
      </c>
      <c r="AF85" s="7">
        <f>SUMIFS(Nhap!$I$5:$I$1000,Nhap!$E$5:$E$1000,DATE(Thang!$E$4,Thang!$C$4,Loc!$AB$2),Nhap!$F$5:$F$1000,Loc!A85)</f>
        <v>0</v>
      </c>
      <c r="AG85" s="7">
        <f>SUMIFS(Nhap!$I$5:$I$1000,Nhap!$E$5:$E$1000,DATE(Thang!$E$4,Thang!$C$4,Loc!$AC$2),Nhap!$F$5:$F$1000,Loc!A85)</f>
        <v>0</v>
      </c>
      <c r="AH85" s="7">
        <f>SUMIFS(Nhap!$I$5:$I$1000,Nhap!$E$5:$E$1000,DATE(Thang!$E$4,Thang!$C$4,Loc!$AD$2),Nhap!$F$5:$F$1000,Loc!$A$5)</f>
        <v>0</v>
      </c>
      <c r="AI85" s="7">
        <f>SUMIFS(Nhap!$I$5:$I$1000,Nhap!$E$5:$E$1000,DATE(Thang!$E$4,Thang!$C$4,Loc!$AE$2),Nhap!$F$5:$F$1000,Loc!A85)</f>
        <v>0</v>
      </c>
      <c r="AJ85" s="7">
        <f>SUMIFS(Nhap!$I$5:$I$1000,Nhap!$E$5:$E$1000,DATE(Thang!$E$4,Thang!$C$4,Loc!$AF$2),Nhap!$F$5:$F$1000,Loc!A85)</f>
        <v>0</v>
      </c>
      <c r="AK85" s="7">
        <f>SUMIFS(Nhap!$I$5:$I$1000,Nhap!$E$5:$E$1000,DATE(Thang!$E$4,Thang!$C$4,Loc!$AG$2),Nhap!$F$5:$F$1000,Loc!A85)</f>
        <v>0</v>
      </c>
      <c r="AL85" s="7">
        <f>SUMIFS(Nhap!$I$5:$I$1000,Nhap!$E$5:$E$1000,DATE(Thang!$E$4,Thang!$C$4,Loc!$AH$2),Nhap!$F$5:$F$1000,Loc!A85)</f>
        <v>0</v>
      </c>
      <c r="AM85" s="7">
        <f>SUMIFS(Nhap!$I$5:$I$1000,Nhap!$E$5:$E$1000,DATE(Thang!$E$4,Thang!$C$4,Loc!$AI$2),Nhap!$F$5:$F$1000,Loc!A85)</f>
        <v>0</v>
      </c>
      <c r="AN85" s="7">
        <f>SUMIFS(Nhap!$I$5:$I$1000,Nhap!$E$5:$E$1000,DATE(Thang!$E$4,Thang!$C$4,Loc!$AJ$2),Nhap!$F$5:$F$1000,Loc!A85)</f>
        <v>0</v>
      </c>
      <c r="AO85" s="7">
        <f>SUMIFS(Xuat!$G$5:$G$1000,Xuat!$C$5:$C$1000,DATE(Thang!$E$4,Thang!$C$4,AO$2),Xuat!$D$5:$D$1000,Loc!$A85)</f>
        <v>0</v>
      </c>
      <c r="AP85" s="7">
        <f>SUMIFS(Xuat!$G$5:$G$1000,Xuat!$C$5:$C$1000,DATE(Thang!$E$4,Thang!$C$4,AP$2),Xuat!$D$5:$D$1000,Loc!$A85)</f>
        <v>0</v>
      </c>
      <c r="AQ85" s="7">
        <f>SUMIFS(Xuat!$G$5:$G$1000,Xuat!$C$5:$C$1000,DATE(Thang!$E$4,Thang!$C$4,AQ$2),Xuat!$D$5:$D$1000,Loc!$A85)</f>
        <v>0</v>
      </c>
      <c r="AR85" s="7">
        <f>SUMIFS(Xuat!$G$5:$G$1000,Xuat!$C$5:$C$1000,DATE(Thang!$E$4,Thang!$C$4,AR$2),Xuat!$D$5:$D$1000,Loc!$A85)</f>
        <v>0</v>
      </c>
      <c r="AS85" s="7">
        <f>SUMIFS(Xuat!$G$5:$G$1000,Xuat!$C$5:$C$1000,DATE(Thang!$E$4,Thang!$C$4,AS$2),Xuat!$D$5:$D$1000,Loc!$A85)</f>
        <v>0</v>
      </c>
      <c r="AT85" s="7">
        <f>SUMIFS(Xuat!$G$5:$G$1000,Xuat!$C$5:$C$1000,DATE(Thang!$E$4,Thang!$C$4,AT$2),Xuat!$D$5:$D$1000,Loc!$A85)</f>
        <v>0</v>
      </c>
      <c r="AU85" s="7">
        <f>SUMIFS(Xuat!$G$5:$G$1000,Xuat!$C$5:$C$1000,DATE(Thang!$E$4,Thang!$C$4,AU$2),Xuat!$D$5:$D$1000,Loc!$A85)</f>
        <v>0</v>
      </c>
      <c r="AV85" s="7">
        <f>SUMIFS(Xuat!$G$5:$G$1000,Xuat!$C$5:$C$1000,DATE(Thang!$E$4,Thang!$C$4,AV$2),Xuat!$D$5:$D$1000,Loc!$A85)</f>
        <v>0</v>
      </c>
      <c r="AW85" s="7">
        <f>SUMIFS(Xuat!$G$5:$G$1000,Xuat!$C$5:$C$1000,DATE(Thang!$E$4,Thang!$C$4,AW$2),Xuat!$D$5:$D$1000,Loc!$A85)</f>
        <v>0</v>
      </c>
      <c r="AX85" s="7">
        <f>SUMIFS(Xuat!$G$5:$G$1000,Xuat!$C$5:$C$1000,DATE(Thang!$E$4,Thang!$C$4,AX$2),Xuat!$D$5:$D$1000,Loc!$A85)</f>
        <v>0</v>
      </c>
      <c r="AY85" s="7">
        <f>SUMIFS(Xuat!$G$5:$G$1000,Xuat!$C$5:$C$1000,DATE(Thang!$E$4,Thang!$C$4,AY$2),Xuat!$D$5:$D$1000,Loc!$A85)</f>
        <v>0</v>
      </c>
      <c r="AZ85" s="7">
        <f>SUMIFS(Xuat!$G$5:$G$1000,Xuat!$C$5:$C$1000,DATE(Thang!$E$4,Thang!$C$4,AZ$2),Xuat!$D$5:$D$1000,Loc!$A85)</f>
        <v>0</v>
      </c>
      <c r="BA85" s="7">
        <f>SUMIFS(Xuat!$G$5:$G$1000,Xuat!$C$5:$C$1000,DATE(Thang!$E$4,Thang!$C$4,BA$2),Xuat!$D$5:$D$1000,Loc!$A85)</f>
        <v>0</v>
      </c>
      <c r="BB85" s="7">
        <f>SUMIFS(Xuat!$G$5:$G$1000,Xuat!$C$5:$C$1000,DATE(Thang!$E$4,Thang!$C$4,BB$2),Xuat!$D$5:$D$1000,Loc!$A85)</f>
        <v>0</v>
      </c>
      <c r="BC85" s="7">
        <f>SUMIFS(Xuat!$G$5:$G$1000,Xuat!$C$5:$C$1000,DATE(Thang!$E$4,Thang!$C$4,BC$2),Xuat!$D$5:$D$1000,Loc!$A85)</f>
        <v>0</v>
      </c>
      <c r="BD85" s="7">
        <f>SUMIFS(Xuat!$G$5:$G$1000,Xuat!$C$5:$C$1000,DATE(Thang!$E$4,Thang!$C$4,BD$2),Xuat!$D$5:$D$1000,Loc!$A85)</f>
        <v>0</v>
      </c>
      <c r="BE85" s="7">
        <f>SUMIFS(Xuat!$G$5:$G$1000,Xuat!$C$5:$C$1000,DATE(Thang!$E$4,Thang!$C$4,BE$2),Xuat!$D$5:$D$1000,Loc!$A85)</f>
        <v>0</v>
      </c>
      <c r="BF85" s="7">
        <f>SUMIFS(Xuat!$G$5:$G$1000,Xuat!$C$5:$C$1000,DATE(Thang!$E$4,Thang!$C$4,BF$2),Xuat!$D$5:$D$1000,Loc!$A85)</f>
        <v>0</v>
      </c>
      <c r="BG85" s="7">
        <f>SUMIFS(Xuat!$G$5:$G$1000,Xuat!$C$5:$C$1000,DATE(Thang!$E$4,Thang!$C$4,BG$2),Xuat!$D$5:$D$1000,Loc!$A85)</f>
        <v>0</v>
      </c>
      <c r="BH85" s="7">
        <f>SUMIFS(Xuat!$G$5:$G$1000,Xuat!$C$5:$C$1000,DATE(Thang!$E$4,Thang!$C$4,BH$2),Xuat!$D$5:$D$1000,Loc!$A85)</f>
        <v>0</v>
      </c>
      <c r="BI85" s="7">
        <f>SUMIFS(Xuat!$G$5:$G$1000,Xuat!$C$5:$C$1000,DATE(Thang!$E$4,Thang!$C$4,BI$2),Xuat!$D$5:$D$1000,Loc!$A85)</f>
        <v>0</v>
      </c>
      <c r="BJ85" s="7">
        <f>SUMIFS(Xuat!$G$5:$G$1000,Xuat!$C$5:$C$1000,DATE(Thang!$E$4,Thang!$C$4,BJ$2),Xuat!$D$5:$D$1000,Loc!$A85)</f>
        <v>0</v>
      </c>
      <c r="BK85" s="7">
        <f>SUMIFS(Xuat!$G$5:$G$1000,Xuat!$C$5:$C$1000,DATE(Thang!$E$4,Thang!$C$4,BK$2),Xuat!$D$5:$D$1000,Loc!$A85)</f>
        <v>0</v>
      </c>
      <c r="BL85" s="7">
        <f>SUMIFS(Xuat!$G$5:$G$1000,Xuat!$C$5:$C$1000,DATE(Thang!$E$4,Thang!$C$4,BL$2),Xuat!$D$5:$D$1000,Loc!$A85)</f>
        <v>0</v>
      </c>
      <c r="BM85" s="7">
        <f>SUMIFS(Xuat!$G$5:$G$1000,Xuat!$C$5:$C$1000,DATE(Thang!$E$4,Thang!$C$4,BM$2),Xuat!$D$5:$D$1000,Loc!$A85)</f>
        <v>0</v>
      </c>
      <c r="BN85" s="7">
        <f>SUMIFS(Xuat!$G$5:$G$1000,Xuat!$C$5:$C$1000,DATE(Thang!$E$4,Thang!$C$4,BN$2),Xuat!$D$5:$D$1000,Loc!$A85)</f>
        <v>0</v>
      </c>
      <c r="BO85" s="7">
        <f>SUMIFS(Xuat!$G$5:$G$1000,Xuat!$C$5:$C$1000,DATE(Thang!$E$4,Thang!$C$4,BO$2),Xuat!$D$5:$D$1000,Loc!$A85)</f>
        <v>0</v>
      </c>
      <c r="BP85" s="7">
        <f>SUMIFS(Xuat!$G$5:$G$1000,Xuat!$C$5:$C$1000,DATE(Thang!$E$4,Thang!$C$4,BP$2),Xuat!$D$5:$D$1000,Loc!$A85)</f>
        <v>0</v>
      </c>
      <c r="BQ85" s="7">
        <f>SUMIFS(Xuat!$G$5:$G$1000,Xuat!$C$5:$C$1000,DATE(Thang!$E$4,Thang!$C$4,BQ$2),Xuat!$D$5:$D$1000,Loc!$A85)</f>
        <v>0</v>
      </c>
      <c r="BR85" s="7">
        <f>SUMIFS(Xuat!$G$5:$G$1000,Xuat!$C$5:$C$1000,DATE(Thang!$E$4,Thang!$C$4,BR$2),Xuat!$D$5:$D$1000,Loc!$A85)</f>
        <v>0</v>
      </c>
      <c r="BS85" s="7">
        <f>SUMIFS(Xuat!$G$5:$G$1000,Xuat!$C$5:$C$1000,DATE(Thang!$E$4,Thang!$C$4,BS$2),Xuat!$D$5:$D$1000,Loc!$A85)</f>
        <v>0</v>
      </c>
    </row>
    <row r="86" spans="1:71" x14ac:dyDescent="0.2">
      <c r="A86" s="2">
        <f>DM!C86</f>
        <v>0</v>
      </c>
      <c r="B86" s="3">
        <f>VLOOKUP(A86,Tondau!$B$5:$F$500,3,0)</f>
        <v>0</v>
      </c>
      <c r="C86" s="3">
        <f>VLOOKUP(Tinhgiavon!A86,Tondau!$B$5:$E$500,4,0)</f>
        <v>0</v>
      </c>
      <c r="D86" s="3">
        <f t="shared" si="7"/>
        <v>0</v>
      </c>
      <c r="E86" s="3">
        <f>SUMIF(Nhap!$F$5:$F$1000,Tinhgiavon!A86,Nhap!$K$5:$K$1000)</f>
        <v>0</v>
      </c>
      <c r="F86" s="3">
        <f t="shared" si="8"/>
        <v>0</v>
      </c>
      <c r="G86" s="3">
        <f t="shared" si="9"/>
        <v>0</v>
      </c>
      <c r="H86" s="3">
        <f t="shared" si="10"/>
        <v>0</v>
      </c>
      <c r="I86" s="3">
        <f t="shared" si="11"/>
        <v>0</v>
      </c>
      <c r="J86" s="7">
        <f>SUMIFS(Nhap!$I$5:$I$1000,Nhap!$E$5:$E$1000,DATE(Thang!$E$4,Thang!$C$4,Loc!$F$2),Nhap!$F$5:$F$1000,Loc!A86)</f>
        <v>0</v>
      </c>
      <c r="K86" s="7">
        <f>SUMIFS(Nhap!$I$5:$I$1000,Nhap!$E$5:$E$1000,DATE(Thang!$E$4,Thang!$C$4,Loc!$G$2),Nhap!$F$5:$F$1000,Loc!A86)</f>
        <v>0</v>
      </c>
      <c r="L86" s="7">
        <f>SUMIFS(Nhap!$I$5:$I$1000,Nhap!$E$5:$E$1000,DATE(Thang!$E$4,Thang!$C$4,Loc!$H$2),Nhap!$F$5:$F$1000,Loc!A86)</f>
        <v>0</v>
      </c>
      <c r="M86" s="7">
        <f>SUMIFS(Nhap!$I$5:$I$1000,Nhap!$E$5:$E$1000,DATE(Thang!$E$4,Thang!$C$4,Loc!$I$2),Nhap!$F$5:$F$1000,Loc!A86)</f>
        <v>0</v>
      </c>
      <c r="N86" s="7">
        <f>SUMIFS(Nhap!$I$5:$I$1000,Nhap!$E$5:$E$1000,DATE(Thang!$E$4,Thang!$C$4,Loc!$J$2),Nhap!$F$5:$F$1000,Loc!A86)</f>
        <v>0</v>
      </c>
      <c r="O86" s="7">
        <f>SUMIFS(Nhap!$I$5:$I$1000,Nhap!$E$5:$E$1000,DATE(Thang!$E$4,Thang!$C$4,Loc!$K$2),Nhap!$F$5:$F$1000,Loc!A86)</f>
        <v>0</v>
      </c>
      <c r="P86" s="7">
        <f>SUMIFS(Nhap!$I$5:$I$1000,Nhap!$E$5:$E$1000,DATE(Thang!$E$4,Thang!$C$4,Loc!$L$2),Nhap!$F$5:$F$1000,Loc!A86)</f>
        <v>0</v>
      </c>
      <c r="Q86" s="7">
        <f>SUMIFS(Nhap!$I$5:$I$1000,Nhap!$E$5:$E$1000,DATE(Thang!$E$4,Thang!$C$4,Loc!$M$2),Nhap!$F$5:$F$1000,Loc!A86)</f>
        <v>0</v>
      </c>
      <c r="R86" s="7">
        <f>SUMIFS(Nhap!$I$5:$I$1000,Nhap!$E$5:$E$1000,DATE(Thang!$E$4,Thang!$C$4,Loc!$N$2),Nhap!$F$5:$F$1000,Loc!A86)</f>
        <v>0</v>
      </c>
      <c r="S86" s="7">
        <f>SUMIFS(Nhap!$I$5:$I$1000,Nhap!$E$5:$E$1000,DATE(Thang!$E$4,Thang!$C$4,Loc!$O$2),Nhap!$F$5:$F$1000,Loc!A86)</f>
        <v>0</v>
      </c>
      <c r="T86" s="7">
        <f>SUMIFS(Nhap!$I$5:$I$1000,Nhap!$E$5:$E$1000,DATE(Thang!$E$4,Thang!$C$4,Loc!$P$2),Nhap!$F$5:$F$1000,Loc!A86)</f>
        <v>0</v>
      </c>
      <c r="U86" s="7">
        <f>SUMIFS(Nhap!$I$5:$I$1000,Nhap!$E$5:$E$1000,DATE(Thang!$E$4,Thang!$C$4,Loc!$Q$2),Nhap!$F$5:$F$1000,Loc!A86)</f>
        <v>0</v>
      </c>
      <c r="V86" s="7">
        <f>SUMIFS(Nhap!$I$5:$I$1000,Nhap!$E$5:$E$1000,DATE(Thang!$E$4,Thang!$C$4,Loc!$R$2),Nhap!$F$5:$F$1000,Loc!A86)</f>
        <v>0</v>
      </c>
      <c r="W86" s="7">
        <f>SUMIFS(Nhap!$I$5:$I$1000,Nhap!$E$5:$E$1000,DATE(Thang!$E$4,Thang!$C$4,Loc!$S$2),Nhap!$F$5:$F$1000,Loc!A86)</f>
        <v>0</v>
      </c>
      <c r="X86" s="7">
        <f>SUMIFS(Nhap!$I$5:$I$1000,Nhap!$E$5:$E$1000,DATE(Thang!$E$4,Thang!$C$4,Loc!$T$2),Nhap!$F$5:$F$1000,Loc!A86)</f>
        <v>0</v>
      </c>
      <c r="Y86" s="7">
        <f>SUMIFS(Nhap!$I$5:$I$1000,Nhap!$E$5:$E$1000,DATE(Thang!$E$4,Thang!$C$4,Loc!$U$2),Nhap!$F$5:$F$1000,Loc!A86)</f>
        <v>0</v>
      </c>
      <c r="Z86" s="7">
        <f>SUMIFS(Nhap!$I$5:$I$1000,Nhap!$E$5:$E$1000,DATE(Thang!$E$4,Thang!$C$4,Loc!$V$2),Nhap!$F$5:$F$1000,Loc!A86)</f>
        <v>0</v>
      </c>
      <c r="AA86" s="7">
        <f>SUMIFS(Nhap!$I$5:$I$1000,Nhap!$E$5:$E$1000,DATE(Thang!$E$4,Thang!$C$4,Loc!$W$2),Nhap!$F$5:$F$1000,Loc!A86)</f>
        <v>0</v>
      </c>
      <c r="AB86" s="7">
        <f>SUMIFS(Nhap!$I$5:$I$1000,Nhap!$E$5:$E$1000,DATE(Thang!$E$4,Thang!$C$4,Loc!$X$2),Nhap!$F$5:$F$1000,Loc!A86)</f>
        <v>0</v>
      </c>
      <c r="AC86" s="7">
        <f>SUMIFS(Nhap!$I$5:$I$1000,Nhap!$E$5:$E$1000,DATE(Thang!$E$4,Thang!$C$4,Loc!$Y$2),Nhap!$F$5:$F$1000,Loc!A86)</f>
        <v>0</v>
      </c>
      <c r="AD86" s="7">
        <f>SUMIFS(Nhap!$I$5:$I$1000,Nhap!$E$5:$E$1000,DATE(Thang!$E$4,Thang!$C$4,Loc!$Z$2),Nhap!$F$5:$F$1000,Loc!A86)</f>
        <v>0</v>
      </c>
      <c r="AE86" s="7">
        <f>SUMIFS(Nhap!$I$5:$I$1000,Nhap!$E$5:$E$1000,DATE(Thang!$E$4,Thang!$C$4,Loc!$AA$2),Nhap!$F$5:$F$1000,Loc!A86)</f>
        <v>0</v>
      </c>
      <c r="AF86" s="7">
        <f>SUMIFS(Nhap!$I$5:$I$1000,Nhap!$E$5:$E$1000,DATE(Thang!$E$4,Thang!$C$4,Loc!$AB$2),Nhap!$F$5:$F$1000,Loc!A86)</f>
        <v>0</v>
      </c>
      <c r="AG86" s="7">
        <f>SUMIFS(Nhap!$I$5:$I$1000,Nhap!$E$5:$E$1000,DATE(Thang!$E$4,Thang!$C$4,Loc!$AC$2),Nhap!$F$5:$F$1000,Loc!A86)</f>
        <v>0</v>
      </c>
      <c r="AH86" s="7">
        <f>SUMIFS(Nhap!$I$5:$I$1000,Nhap!$E$5:$E$1000,DATE(Thang!$E$4,Thang!$C$4,Loc!$AD$2),Nhap!$F$5:$F$1000,Loc!$A$5)</f>
        <v>0</v>
      </c>
      <c r="AI86" s="7">
        <f>SUMIFS(Nhap!$I$5:$I$1000,Nhap!$E$5:$E$1000,DATE(Thang!$E$4,Thang!$C$4,Loc!$AE$2),Nhap!$F$5:$F$1000,Loc!A86)</f>
        <v>0</v>
      </c>
      <c r="AJ86" s="7">
        <f>SUMIFS(Nhap!$I$5:$I$1000,Nhap!$E$5:$E$1000,DATE(Thang!$E$4,Thang!$C$4,Loc!$AF$2),Nhap!$F$5:$F$1000,Loc!A86)</f>
        <v>0</v>
      </c>
      <c r="AK86" s="7">
        <f>SUMIFS(Nhap!$I$5:$I$1000,Nhap!$E$5:$E$1000,DATE(Thang!$E$4,Thang!$C$4,Loc!$AG$2),Nhap!$F$5:$F$1000,Loc!A86)</f>
        <v>0</v>
      </c>
      <c r="AL86" s="7">
        <f>SUMIFS(Nhap!$I$5:$I$1000,Nhap!$E$5:$E$1000,DATE(Thang!$E$4,Thang!$C$4,Loc!$AH$2),Nhap!$F$5:$F$1000,Loc!A86)</f>
        <v>0</v>
      </c>
      <c r="AM86" s="7">
        <f>SUMIFS(Nhap!$I$5:$I$1000,Nhap!$E$5:$E$1000,DATE(Thang!$E$4,Thang!$C$4,Loc!$AI$2),Nhap!$F$5:$F$1000,Loc!A86)</f>
        <v>0</v>
      </c>
      <c r="AN86" s="7">
        <f>SUMIFS(Nhap!$I$5:$I$1000,Nhap!$E$5:$E$1000,DATE(Thang!$E$4,Thang!$C$4,Loc!$AJ$2),Nhap!$F$5:$F$1000,Loc!A86)</f>
        <v>0</v>
      </c>
      <c r="AO86" s="7">
        <f>SUMIFS(Xuat!$G$5:$G$1000,Xuat!$C$5:$C$1000,DATE(Thang!$E$4,Thang!$C$4,AO$2),Xuat!$D$5:$D$1000,Loc!$A86)</f>
        <v>0</v>
      </c>
      <c r="AP86" s="7">
        <f>SUMIFS(Xuat!$G$5:$G$1000,Xuat!$C$5:$C$1000,DATE(Thang!$E$4,Thang!$C$4,AP$2),Xuat!$D$5:$D$1000,Loc!$A86)</f>
        <v>0</v>
      </c>
      <c r="AQ86" s="7">
        <f>SUMIFS(Xuat!$G$5:$G$1000,Xuat!$C$5:$C$1000,DATE(Thang!$E$4,Thang!$C$4,AQ$2),Xuat!$D$5:$D$1000,Loc!$A86)</f>
        <v>0</v>
      </c>
      <c r="AR86" s="7">
        <f>SUMIFS(Xuat!$G$5:$G$1000,Xuat!$C$5:$C$1000,DATE(Thang!$E$4,Thang!$C$4,AR$2),Xuat!$D$5:$D$1000,Loc!$A86)</f>
        <v>0</v>
      </c>
      <c r="AS86" s="7">
        <f>SUMIFS(Xuat!$G$5:$G$1000,Xuat!$C$5:$C$1000,DATE(Thang!$E$4,Thang!$C$4,AS$2),Xuat!$D$5:$D$1000,Loc!$A86)</f>
        <v>0</v>
      </c>
      <c r="AT86" s="7">
        <f>SUMIFS(Xuat!$G$5:$G$1000,Xuat!$C$5:$C$1000,DATE(Thang!$E$4,Thang!$C$4,AT$2),Xuat!$D$5:$D$1000,Loc!$A86)</f>
        <v>0</v>
      </c>
      <c r="AU86" s="7">
        <f>SUMIFS(Xuat!$G$5:$G$1000,Xuat!$C$5:$C$1000,DATE(Thang!$E$4,Thang!$C$4,AU$2),Xuat!$D$5:$D$1000,Loc!$A86)</f>
        <v>0</v>
      </c>
      <c r="AV86" s="7">
        <f>SUMIFS(Xuat!$G$5:$G$1000,Xuat!$C$5:$C$1000,DATE(Thang!$E$4,Thang!$C$4,AV$2),Xuat!$D$5:$D$1000,Loc!$A86)</f>
        <v>0</v>
      </c>
      <c r="AW86" s="7">
        <f>SUMIFS(Xuat!$G$5:$G$1000,Xuat!$C$5:$C$1000,DATE(Thang!$E$4,Thang!$C$4,AW$2),Xuat!$D$5:$D$1000,Loc!$A86)</f>
        <v>0</v>
      </c>
      <c r="AX86" s="7">
        <f>SUMIFS(Xuat!$G$5:$G$1000,Xuat!$C$5:$C$1000,DATE(Thang!$E$4,Thang!$C$4,AX$2),Xuat!$D$5:$D$1000,Loc!$A86)</f>
        <v>0</v>
      </c>
      <c r="AY86" s="7">
        <f>SUMIFS(Xuat!$G$5:$G$1000,Xuat!$C$5:$C$1000,DATE(Thang!$E$4,Thang!$C$4,AY$2),Xuat!$D$5:$D$1000,Loc!$A86)</f>
        <v>0</v>
      </c>
      <c r="AZ86" s="7">
        <f>SUMIFS(Xuat!$G$5:$G$1000,Xuat!$C$5:$C$1000,DATE(Thang!$E$4,Thang!$C$4,AZ$2),Xuat!$D$5:$D$1000,Loc!$A86)</f>
        <v>0</v>
      </c>
      <c r="BA86" s="7">
        <f>SUMIFS(Xuat!$G$5:$G$1000,Xuat!$C$5:$C$1000,DATE(Thang!$E$4,Thang!$C$4,BA$2),Xuat!$D$5:$D$1000,Loc!$A86)</f>
        <v>0</v>
      </c>
      <c r="BB86" s="7">
        <f>SUMIFS(Xuat!$G$5:$G$1000,Xuat!$C$5:$C$1000,DATE(Thang!$E$4,Thang!$C$4,BB$2),Xuat!$D$5:$D$1000,Loc!$A86)</f>
        <v>0</v>
      </c>
      <c r="BC86" s="7">
        <f>SUMIFS(Xuat!$G$5:$G$1000,Xuat!$C$5:$C$1000,DATE(Thang!$E$4,Thang!$C$4,BC$2),Xuat!$D$5:$D$1000,Loc!$A86)</f>
        <v>0</v>
      </c>
      <c r="BD86" s="7">
        <f>SUMIFS(Xuat!$G$5:$G$1000,Xuat!$C$5:$C$1000,DATE(Thang!$E$4,Thang!$C$4,BD$2),Xuat!$D$5:$D$1000,Loc!$A86)</f>
        <v>0</v>
      </c>
      <c r="BE86" s="7">
        <f>SUMIFS(Xuat!$G$5:$G$1000,Xuat!$C$5:$C$1000,DATE(Thang!$E$4,Thang!$C$4,BE$2),Xuat!$D$5:$D$1000,Loc!$A86)</f>
        <v>0</v>
      </c>
      <c r="BF86" s="7">
        <f>SUMIFS(Xuat!$G$5:$G$1000,Xuat!$C$5:$C$1000,DATE(Thang!$E$4,Thang!$C$4,BF$2),Xuat!$D$5:$D$1000,Loc!$A86)</f>
        <v>0</v>
      </c>
      <c r="BG86" s="7">
        <f>SUMIFS(Xuat!$G$5:$G$1000,Xuat!$C$5:$C$1000,DATE(Thang!$E$4,Thang!$C$4,BG$2),Xuat!$D$5:$D$1000,Loc!$A86)</f>
        <v>0</v>
      </c>
      <c r="BH86" s="7">
        <f>SUMIFS(Xuat!$G$5:$G$1000,Xuat!$C$5:$C$1000,DATE(Thang!$E$4,Thang!$C$4,BH$2),Xuat!$D$5:$D$1000,Loc!$A86)</f>
        <v>0</v>
      </c>
      <c r="BI86" s="7">
        <f>SUMIFS(Xuat!$G$5:$G$1000,Xuat!$C$5:$C$1000,DATE(Thang!$E$4,Thang!$C$4,BI$2),Xuat!$D$5:$D$1000,Loc!$A86)</f>
        <v>0</v>
      </c>
      <c r="BJ86" s="7">
        <f>SUMIFS(Xuat!$G$5:$G$1000,Xuat!$C$5:$C$1000,DATE(Thang!$E$4,Thang!$C$4,BJ$2),Xuat!$D$5:$D$1000,Loc!$A86)</f>
        <v>0</v>
      </c>
      <c r="BK86" s="7">
        <f>SUMIFS(Xuat!$G$5:$G$1000,Xuat!$C$5:$C$1000,DATE(Thang!$E$4,Thang!$C$4,BK$2),Xuat!$D$5:$D$1000,Loc!$A86)</f>
        <v>0</v>
      </c>
      <c r="BL86" s="7">
        <f>SUMIFS(Xuat!$G$5:$G$1000,Xuat!$C$5:$C$1000,DATE(Thang!$E$4,Thang!$C$4,BL$2),Xuat!$D$5:$D$1000,Loc!$A86)</f>
        <v>0</v>
      </c>
      <c r="BM86" s="7">
        <f>SUMIFS(Xuat!$G$5:$G$1000,Xuat!$C$5:$C$1000,DATE(Thang!$E$4,Thang!$C$4,BM$2),Xuat!$D$5:$D$1000,Loc!$A86)</f>
        <v>0</v>
      </c>
      <c r="BN86" s="7">
        <f>SUMIFS(Xuat!$G$5:$G$1000,Xuat!$C$5:$C$1000,DATE(Thang!$E$4,Thang!$C$4,BN$2),Xuat!$D$5:$D$1000,Loc!$A86)</f>
        <v>0</v>
      </c>
      <c r="BO86" s="7">
        <f>SUMIFS(Xuat!$G$5:$G$1000,Xuat!$C$5:$C$1000,DATE(Thang!$E$4,Thang!$C$4,BO$2),Xuat!$D$5:$D$1000,Loc!$A86)</f>
        <v>0</v>
      </c>
      <c r="BP86" s="7">
        <f>SUMIFS(Xuat!$G$5:$G$1000,Xuat!$C$5:$C$1000,DATE(Thang!$E$4,Thang!$C$4,BP$2),Xuat!$D$5:$D$1000,Loc!$A86)</f>
        <v>0</v>
      </c>
      <c r="BQ86" s="7">
        <f>SUMIFS(Xuat!$G$5:$G$1000,Xuat!$C$5:$C$1000,DATE(Thang!$E$4,Thang!$C$4,BQ$2),Xuat!$D$5:$D$1000,Loc!$A86)</f>
        <v>0</v>
      </c>
      <c r="BR86" s="7">
        <f>SUMIFS(Xuat!$G$5:$G$1000,Xuat!$C$5:$C$1000,DATE(Thang!$E$4,Thang!$C$4,BR$2),Xuat!$D$5:$D$1000,Loc!$A86)</f>
        <v>0</v>
      </c>
      <c r="BS86" s="7">
        <f>SUMIFS(Xuat!$G$5:$G$1000,Xuat!$C$5:$C$1000,DATE(Thang!$E$4,Thang!$C$4,BS$2),Xuat!$D$5:$D$1000,Loc!$A86)</f>
        <v>0</v>
      </c>
    </row>
    <row r="87" spans="1:71" x14ac:dyDescent="0.2">
      <c r="A87" s="2">
        <f>DM!C87</f>
        <v>0</v>
      </c>
      <c r="B87" s="3">
        <f>VLOOKUP(A87,Tondau!$B$5:$F$500,3,0)</f>
        <v>0</v>
      </c>
      <c r="C87" s="3">
        <f>VLOOKUP(Tinhgiavon!A87,Tondau!$B$5:$E$500,4,0)</f>
        <v>0</v>
      </c>
      <c r="D87" s="3">
        <f t="shared" si="7"/>
        <v>0</v>
      </c>
      <c r="E87" s="3">
        <f>SUMIF(Nhap!$F$5:$F$1000,Tinhgiavon!A87,Nhap!$K$5:$K$1000)</f>
        <v>0</v>
      </c>
      <c r="F87" s="3">
        <f t="shared" si="8"/>
        <v>0</v>
      </c>
      <c r="G87" s="3">
        <f t="shared" si="9"/>
        <v>0</v>
      </c>
      <c r="H87" s="3">
        <f t="shared" si="10"/>
        <v>0</v>
      </c>
      <c r="I87" s="3">
        <f t="shared" si="11"/>
        <v>0</v>
      </c>
      <c r="J87" s="7">
        <f>SUMIFS(Nhap!$I$5:$I$1000,Nhap!$E$5:$E$1000,DATE(Thang!$E$4,Thang!$C$4,Loc!$F$2),Nhap!$F$5:$F$1000,Loc!A87)</f>
        <v>0</v>
      </c>
      <c r="K87" s="7">
        <f>SUMIFS(Nhap!$I$5:$I$1000,Nhap!$E$5:$E$1000,DATE(Thang!$E$4,Thang!$C$4,Loc!$G$2),Nhap!$F$5:$F$1000,Loc!A87)</f>
        <v>0</v>
      </c>
      <c r="L87" s="7">
        <f>SUMIFS(Nhap!$I$5:$I$1000,Nhap!$E$5:$E$1000,DATE(Thang!$E$4,Thang!$C$4,Loc!$H$2),Nhap!$F$5:$F$1000,Loc!A87)</f>
        <v>0</v>
      </c>
      <c r="M87" s="7">
        <f>SUMIFS(Nhap!$I$5:$I$1000,Nhap!$E$5:$E$1000,DATE(Thang!$E$4,Thang!$C$4,Loc!$I$2),Nhap!$F$5:$F$1000,Loc!A87)</f>
        <v>0</v>
      </c>
      <c r="N87" s="7">
        <f>SUMIFS(Nhap!$I$5:$I$1000,Nhap!$E$5:$E$1000,DATE(Thang!$E$4,Thang!$C$4,Loc!$J$2),Nhap!$F$5:$F$1000,Loc!A87)</f>
        <v>0</v>
      </c>
      <c r="O87" s="7">
        <f>SUMIFS(Nhap!$I$5:$I$1000,Nhap!$E$5:$E$1000,DATE(Thang!$E$4,Thang!$C$4,Loc!$K$2),Nhap!$F$5:$F$1000,Loc!A87)</f>
        <v>0</v>
      </c>
      <c r="P87" s="7">
        <f>SUMIFS(Nhap!$I$5:$I$1000,Nhap!$E$5:$E$1000,DATE(Thang!$E$4,Thang!$C$4,Loc!$L$2),Nhap!$F$5:$F$1000,Loc!A87)</f>
        <v>0</v>
      </c>
      <c r="Q87" s="7">
        <f>SUMIFS(Nhap!$I$5:$I$1000,Nhap!$E$5:$E$1000,DATE(Thang!$E$4,Thang!$C$4,Loc!$M$2),Nhap!$F$5:$F$1000,Loc!A87)</f>
        <v>0</v>
      </c>
      <c r="R87" s="7">
        <f>SUMIFS(Nhap!$I$5:$I$1000,Nhap!$E$5:$E$1000,DATE(Thang!$E$4,Thang!$C$4,Loc!$N$2),Nhap!$F$5:$F$1000,Loc!A87)</f>
        <v>0</v>
      </c>
      <c r="S87" s="7">
        <f>SUMIFS(Nhap!$I$5:$I$1000,Nhap!$E$5:$E$1000,DATE(Thang!$E$4,Thang!$C$4,Loc!$O$2),Nhap!$F$5:$F$1000,Loc!A87)</f>
        <v>0</v>
      </c>
      <c r="T87" s="7">
        <f>SUMIFS(Nhap!$I$5:$I$1000,Nhap!$E$5:$E$1000,DATE(Thang!$E$4,Thang!$C$4,Loc!$P$2),Nhap!$F$5:$F$1000,Loc!A87)</f>
        <v>0</v>
      </c>
      <c r="U87" s="7">
        <f>SUMIFS(Nhap!$I$5:$I$1000,Nhap!$E$5:$E$1000,DATE(Thang!$E$4,Thang!$C$4,Loc!$Q$2),Nhap!$F$5:$F$1000,Loc!A87)</f>
        <v>0</v>
      </c>
      <c r="V87" s="7">
        <f>SUMIFS(Nhap!$I$5:$I$1000,Nhap!$E$5:$E$1000,DATE(Thang!$E$4,Thang!$C$4,Loc!$R$2),Nhap!$F$5:$F$1000,Loc!A87)</f>
        <v>0</v>
      </c>
      <c r="W87" s="7">
        <f>SUMIFS(Nhap!$I$5:$I$1000,Nhap!$E$5:$E$1000,DATE(Thang!$E$4,Thang!$C$4,Loc!$S$2),Nhap!$F$5:$F$1000,Loc!A87)</f>
        <v>0</v>
      </c>
      <c r="X87" s="7">
        <f>SUMIFS(Nhap!$I$5:$I$1000,Nhap!$E$5:$E$1000,DATE(Thang!$E$4,Thang!$C$4,Loc!$T$2),Nhap!$F$5:$F$1000,Loc!A87)</f>
        <v>0</v>
      </c>
      <c r="Y87" s="7">
        <f>SUMIFS(Nhap!$I$5:$I$1000,Nhap!$E$5:$E$1000,DATE(Thang!$E$4,Thang!$C$4,Loc!$U$2),Nhap!$F$5:$F$1000,Loc!A87)</f>
        <v>0</v>
      </c>
      <c r="Z87" s="7">
        <f>SUMIFS(Nhap!$I$5:$I$1000,Nhap!$E$5:$E$1000,DATE(Thang!$E$4,Thang!$C$4,Loc!$V$2),Nhap!$F$5:$F$1000,Loc!A87)</f>
        <v>0</v>
      </c>
      <c r="AA87" s="7">
        <f>SUMIFS(Nhap!$I$5:$I$1000,Nhap!$E$5:$E$1000,DATE(Thang!$E$4,Thang!$C$4,Loc!$W$2),Nhap!$F$5:$F$1000,Loc!A87)</f>
        <v>0</v>
      </c>
      <c r="AB87" s="7">
        <f>SUMIFS(Nhap!$I$5:$I$1000,Nhap!$E$5:$E$1000,DATE(Thang!$E$4,Thang!$C$4,Loc!$X$2),Nhap!$F$5:$F$1000,Loc!A87)</f>
        <v>0</v>
      </c>
      <c r="AC87" s="7">
        <f>SUMIFS(Nhap!$I$5:$I$1000,Nhap!$E$5:$E$1000,DATE(Thang!$E$4,Thang!$C$4,Loc!$Y$2),Nhap!$F$5:$F$1000,Loc!A87)</f>
        <v>0</v>
      </c>
      <c r="AD87" s="7">
        <f>SUMIFS(Nhap!$I$5:$I$1000,Nhap!$E$5:$E$1000,DATE(Thang!$E$4,Thang!$C$4,Loc!$Z$2),Nhap!$F$5:$F$1000,Loc!A87)</f>
        <v>0</v>
      </c>
      <c r="AE87" s="7">
        <f>SUMIFS(Nhap!$I$5:$I$1000,Nhap!$E$5:$E$1000,DATE(Thang!$E$4,Thang!$C$4,Loc!$AA$2),Nhap!$F$5:$F$1000,Loc!A87)</f>
        <v>0</v>
      </c>
      <c r="AF87" s="7">
        <f>SUMIFS(Nhap!$I$5:$I$1000,Nhap!$E$5:$E$1000,DATE(Thang!$E$4,Thang!$C$4,Loc!$AB$2),Nhap!$F$5:$F$1000,Loc!A87)</f>
        <v>0</v>
      </c>
      <c r="AG87" s="7">
        <f>SUMIFS(Nhap!$I$5:$I$1000,Nhap!$E$5:$E$1000,DATE(Thang!$E$4,Thang!$C$4,Loc!$AC$2),Nhap!$F$5:$F$1000,Loc!A87)</f>
        <v>0</v>
      </c>
      <c r="AH87" s="7">
        <f>SUMIFS(Nhap!$I$5:$I$1000,Nhap!$E$5:$E$1000,DATE(Thang!$E$4,Thang!$C$4,Loc!$AD$2),Nhap!$F$5:$F$1000,Loc!$A$5)</f>
        <v>0</v>
      </c>
      <c r="AI87" s="7">
        <f>SUMIFS(Nhap!$I$5:$I$1000,Nhap!$E$5:$E$1000,DATE(Thang!$E$4,Thang!$C$4,Loc!$AE$2),Nhap!$F$5:$F$1000,Loc!A87)</f>
        <v>0</v>
      </c>
      <c r="AJ87" s="7">
        <f>SUMIFS(Nhap!$I$5:$I$1000,Nhap!$E$5:$E$1000,DATE(Thang!$E$4,Thang!$C$4,Loc!$AF$2),Nhap!$F$5:$F$1000,Loc!A87)</f>
        <v>0</v>
      </c>
      <c r="AK87" s="7">
        <f>SUMIFS(Nhap!$I$5:$I$1000,Nhap!$E$5:$E$1000,DATE(Thang!$E$4,Thang!$C$4,Loc!$AG$2),Nhap!$F$5:$F$1000,Loc!A87)</f>
        <v>0</v>
      </c>
      <c r="AL87" s="7">
        <f>SUMIFS(Nhap!$I$5:$I$1000,Nhap!$E$5:$E$1000,DATE(Thang!$E$4,Thang!$C$4,Loc!$AH$2),Nhap!$F$5:$F$1000,Loc!A87)</f>
        <v>0</v>
      </c>
      <c r="AM87" s="7">
        <f>SUMIFS(Nhap!$I$5:$I$1000,Nhap!$E$5:$E$1000,DATE(Thang!$E$4,Thang!$C$4,Loc!$AI$2),Nhap!$F$5:$F$1000,Loc!A87)</f>
        <v>0</v>
      </c>
      <c r="AN87" s="7">
        <f>SUMIFS(Nhap!$I$5:$I$1000,Nhap!$E$5:$E$1000,DATE(Thang!$E$4,Thang!$C$4,Loc!$AJ$2),Nhap!$F$5:$F$1000,Loc!A87)</f>
        <v>0</v>
      </c>
      <c r="AO87" s="7">
        <f>SUMIFS(Xuat!$G$5:$G$1000,Xuat!$C$5:$C$1000,DATE(Thang!$E$4,Thang!$C$4,AO$2),Xuat!$D$5:$D$1000,Loc!$A87)</f>
        <v>0</v>
      </c>
      <c r="AP87" s="7">
        <f>SUMIFS(Xuat!$G$5:$G$1000,Xuat!$C$5:$C$1000,DATE(Thang!$E$4,Thang!$C$4,AP$2),Xuat!$D$5:$D$1000,Loc!$A87)</f>
        <v>0</v>
      </c>
      <c r="AQ87" s="7">
        <f>SUMIFS(Xuat!$G$5:$G$1000,Xuat!$C$5:$C$1000,DATE(Thang!$E$4,Thang!$C$4,AQ$2),Xuat!$D$5:$D$1000,Loc!$A87)</f>
        <v>0</v>
      </c>
      <c r="AR87" s="7">
        <f>SUMIFS(Xuat!$G$5:$G$1000,Xuat!$C$5:$C$1000,DATE(Thang!$E$4,Thang!$C$4,AR$2),Xuat!$D$5:$D$1000,Loc!$A87)</f>
        <v>0</v>
      </c>
      <c r="AS87" s="7">
        <f>SUMIFS(Xuat!$G$5:$G$1000,Xuat!$C$5:$C$1000,DATE(Thang!$E$4,Thang!$C$4,AS$2),Xuat!$D$5:$D$1000,Loc!$A87)</f>
        <v>0</v>
      </c>
      <c r="AT87" s="7">
        <f>SUMIFS(Xuat!$G$5:$G$1000,Xuat!$C$5:$C$1000,DATE(Thang!$E$4,Thang!$C$4,AT$2),Xuat!$D$5:$D$1000,Loc!$A87)</f>
        <v>0</v>
      </c>
      <c r="AU87" s="7">
        <f>SUMIFS(Xuat!$G$5:$G$1000,Xuat!$C$5:$C$1000,DATE(Thang!$E$4,Thang!$C$4,AU$2),Xuat!$D$5:$D$1000,Loc!$A87)</f>
        <v>0</v>
      </c>
      <c r="AV87" s="7">
        <f>SUMIFS(Xuat!$G$5:$G$1000,Xuat!$C$5:$C$1000,DATE(Thang!$E$4,Thang!$C$4,AV$2),Xuat!$D$5:$D$1000,Loc!$A87)</f>
        <v>0</v>
      </c>
      <c r="AW87" s="7">
        <f>SUMIFS(Xuat!$G$5:$G$1000,Xuat!$C$5:$C$1000,DATE(Thang!$E$4,Thang!$C$4,AW$2),Xuat!$D$5:$D$1000,Loc!$A87)</f>
        <v>0</v>
      </c>
      <c r="AX87" s="7">
        <f>SUMIFS(Xuat!$G$5:$G$1000,Xuat!$C$5:$C$1000,DATE(Thang!$E$4,Thang!$C$4,AX$2),Xuat!$D$5:$D$1000,Loc!$A87)</f>
        <v>0</v>
      </c>
      <c r="AY87" s="7">
        <f>SUMIFS(Xuat!$G$5:$G$1000,Xuat!$C$5:$C$1000,DATE(Thang!$E$4,Thang!$C$4,AY$2),Xuat!$D$5:$D$1000,Loc!$A87)</f>
        <v>0</v>
      </c>
      <c r="AZ87" s="7">
        <f>SUMIFS(Xuat!$G$5:$G$1000,Xuat!$C$5:$C$1000,DATE(Thang!$E$4,Thang!$C$4,AZ$2),Xuat!$D$5:$D$1000,Loc!$A87)</f>
        <v>0</v>
      </c>
      <c r="BA87" s="7">
        <f>SUMIFS(Xuat!$G$5:$G$1000,Xuat!$C$5:$C$1000,DATE(Thang!$E$4,Thang!$C$4,BA$2),Xuat!$D$5:$D$1000,Loc!$A87)</f>
        <v>0</v>
      </c>
      <c r="BB87" s="7">
        <f>SUMIFS(Xuat!$G$5:$G$1000,Xuat!$C$5:$C$1000,DATE(Thang!$E$4,Thang!$C$4,BB$2),Xuat!$D$5:$D$1000,Loc!$A87)</f>
        <v>0</v>
      </c>
      <c r="BC87" s="7">
        <f>SUMIFS(Xuat!$G$5:$G$1000,Xuat!$C$5:$C$1000,DATE(Thang!$E$4,Thang!$C$4,BC$2),Xuat!$D$5:$D$1000,Loc!$A87)</f>
        <v>0</v>
      </c>
      <c r="BD87" s="7">
        <f>SUMIFS(Xuat!$G$5:$G$1000,Xuat!$C$5:$C$1000,DATE(Thang!$E$4,Thang!$C$4,BD$2),Xuat!$D$5:$D$1000,Loc!$A87)</f>
        <v>0</v>
      </c>
      <c r="BE87" s="7">
        <f>SUMIFS(Xuat!$G$5:$G$1000,Xuat!$C$5:$C$1000,DATE(Thang!$E$4,Thang!$C$4,BE$2),Xuat!$D$5:$D$1000,Loc!$A87)</f>
        <v>0</v>
      </c>
      <c r="BF87" s="7">
        <f>SUMIFS(Xuat!$G$5:$G$1000,Xuat!$C$5:$C$1000,DATE(Thang!$E$4,Thang!$C$4,BF$2),Xuat!$D$5:$D$1000,Loc!$A87)</f>
        <v>0</v>
      </c>
      <c r="BG87" s="7">
        <f>SUMIFS(Xuat!$G$5:$G$1000,Xuat!$C$5:$C$1000,DATE(Thang!$E$4,Thang!$C$4,BG$2),Xuat!$D$5:$D$1000,Loc!$A87)</f>
        <v>0</v>
      </c>
      <c r="BH87" s="7">
        <f>SUMIFS(Xuat!$G$5:$G$1000,Xuat!$C$5:$C$1000,DATE(Thang!$E$4,Thang!$C$4,BH$2),Xuat!$D$5:$D$1000,Loc!$A87)</f>
        <v>0</v>
      </c>
      <c r="BI87" s="7">
        <f>SUMIFS(Xuat!$G$5:$G$1000,Xuat!$C$5:$C$1000,DATE(Thang!$E$4,Thang!$C$4,BI$2),Xuat!$D$5:$D$1000,Loc!$A87)</f>
        <v>0</v>
      </c>
      <c r="BJ87" s="7">
        <f>SUMIFS(Xuat!$G$5:$G$1000,Xuat!$C$5:$C$1000,DATE(Thang!$E$4,Thang!$C$4,BJ$2),Xuat!$D$5:$D$1000,Loc!$A87)</f>
        <v>0</v>
      </c>
      <c r="BK87" s="7">
        <f>SUMIFS(Xuat!$G$5:$G$1000,Xuat!$C$5:$C$1000,DATE(Thang!$E$4,Thang!$C$4,BK$2),Xuat!$D$5:$D$1000,Loc!$A87)</f>
        <v>0</v>
      </c>
      <c r="BL87" s="7">
        <f>SUMIFS(Xuat!$G$5:$G$1000,Xuat!$C$5:$C$1000,DATE(Thang!$E$4,Thang!$C$4,BL$2),Xuat!$D$5:$D$1000,Loc!$A87)</f>
        <v>0</v>
      </c>
      <c r="BM87" s="7">
        <f>SUMIFS(Xuat!$G$5:$G$1000,Xuat!$C$5:$C$1000,DATE(Thang!$E$4,Thang!$C$4,BM$2),Xuat!$D$5:$D$1000,Loc!$A87)</f>
        <v>0</v>
      </c>
      <c r="BN87" s="7">
        <f>SUMIFS(Xuat!$G$5:$G$1000,Xuat!$C$5:$C$1000,DATE(Thang!$E$4,Thang!$C$4,BN$2),Xuat!$D$5:$D$1000,Loc!$A87)</f>
        <v>0</v>
      </c>
      <c r="BO87" s="7">
        <f>SUMIFS(Xuat!$G$5:$G$1000,Xuat!$C$5:$C$1000,DATE(Thang!$E$4,Thang!$C$4,BO$2),Xuat!$D$5:$D$1000,Loc!$A87)</f>
        <v>0</v>
      </c>
      <c r="BP87" s="7">
        <f>SUMIFS(Xuat!$G$5:$G$1000,Xuat!$C$5:$C$1000,DATE(Thang!$E$4,Thang!$C$4,BP$2),Xuat!$D$5:$D$1000,Loc!$A87)</f>
        <v>0</v>
      </c>
      <c r="BQ87" s="7">
        <f>SUMIFS(Xuat!$G$5:$G$1000,Xuat!$C$5:$C$1000,DATE(Thang!$E$4,Thang!$C$4,BQ$2),Xuat!$D$5:$D$1000,Loc!$A87)</f>
        <v>0</v>
      </c>
      <c r="BR87" s="7">
        <f>SUMIFS(Xuat!$G$5:$G$1000,Xuat!$C$5:$C$1000,DATE(Thang!$E$4,Thang!$C$4,BR$2),Xuat!$D$5:$D$1000,Loc!$A87)</f>
        <v>0</v>
      </c>
      <c r="BS87" s="7">
        <f>SUMIFS(Xuat!$G$5:$G$1000,Xuat!$C$5:$C$1000,DATE(Thang!$E$4,Thang!$C$4,BS$2),Xuat!$D$5:$D$1000,Loc!$A87)</f>
        <v>0</v>
      </c>
    </row>
    <row r="88" spans="1:71" x14ac:dyDescent="0.2">
      <c r="A88" s="2">
        <f>DM!C88</f>
        <v>0</v>
      </c>
      <c r="B88" s="3">
        <f>VLOOKUP(A88,Tondau!$B$5:$F$500,3,0)</f>
        <v>0</v>
      </c>
      <c r="C88" s="3">
        <f>VLOOKUP(Tinhgiavon!A88,Tondau!$B$5:$E$500,4,0)</f>
        <v>0</v>
      </c>
      <c r="D88" s="3">
        <f t="shared" si="7"/>
        <v>0</v>
      </c>
      <c r="E88" s="3">
        <f>SUMIF(Nhap!$F$5:$F$1000,Tinhgiavon!A88,Nhap!$K$5:$K$1000)</f>
        <v>0</v>
      </c>
      <c r="F88" s="3">
        <f t="shared" si="8"/>
        <v>0</v>
      </c>
      <c r="G88" s="3">
        <f t="shared" si="9"/>
        <v>0</v>
      </c>
      <c r="H88" s="3">
        <f t="shared" si="10"/>
        <v>0</v>
      </c>
      <c r="I88" s="3">
        <f t="shared" si="11"/>
        <v>0</v>
      </c>
      <c r="J88" s="7">
        <f>SUMIFS(Nhap!$I$5:$I$1000,Nhap!$E$5:$E$1000,DATE(Thang!$E$4,Thang!$C$4,Loc!$F$2),Nhap!$F$5:$F$1000,Loc!A88)</f>
        <v>0</v>
      </c>
      <c r="K88" s="7">
        <f>SUMIFS(Nhap!$I$5:$I$1000,Nhap!$E$5:$E$1000,DATE(Thang!$E$4,Thang!$C$4,Loc!$G$2),Nhap!$F$5:$F$1000,Loc!A88)</f>
        <v>0</v>
      </c>
      <c r="L88" s="7">
        <f>SUMIFS(Nhap!$I$5:$I$1000,Nhap!$E$5:$E$1000,DATE(Thang!$E$4,Thang!$C$4,Loc!$H$2),Nhap!$F$5:$F$1000,Loc!A88)</f>
        <v>0</v>
      </c>
      <c r="M88" s="7">
        <f>SUMIFS(Nhap!$I$5:$I$1000,Nhap!$E$5:$E$1000,DATE(Thang!$E$4,Thang!$C$4,Loc!$I$2),Nhap!$F$5:$F$1000,Loc!A88)</f>
        <v>0</v>
      </c>
      <c r="N88" s="7">
        <f>SUMIFS(Nhap!$I$5:$I$1000,Nhap!$E$5:$E$1000,DATE(Thang!$E$4,Thang!$C$4,Loc!$J$2),Nhap!$F$5:$F$1000,Loc!A88)</f>
        <v>0</v>
      </c>
      <c r="O88" s="7">
        <f>SUMIFS(Nhap!$I$5:$I$1000,Nhap!$E$5:$E$1000,DATE(Thang!$E$4,Thang!$C$4,Loc!$K$2),Nhap!$F$5:$F$1000,Loc!A88)</f>
        <v>0</v>
      </c>
      <c r="P88" s="7">
        <f>SUMIFS(Nhap!$I$5:$I$1000,Nhap!$E$5:$E$1000,DATE(Thang!$E$4,Thang!$C$4,Loc!$L$2),Nhap!$F$5:$F$1000,Loc!A88)</f>
        <v>0</v>
      </c>
      <c r="Q88" s="7">
        <f>SUMIFS(Nhap!$I$5:$I$1000,Nhap!$E$5:$E$1000,DATE(Thang!$E$4,Thang!$C$4,Loc!$M$2),Nhap!$F$5:$F$1000,Loc!A88)</f>
        <v>0</v>
      </c>
      <c r="R88" s="7">
        <f>SUMIFS(Nhap!$I$5:$I$1000,Nhap!$E$5:$E$1000,DATE(Thang!$E$4,Thang!$C$4,Loc!$N$2),Nhap!$F$5:$F$1000,Loc!A88)</f>
        <v>0</v>
      </c>
      <c r="S88" s="7">
        <f>SUMIFS(Nhap!$I$5:$I$1000,Nhap!$E$5:$E$1000,DATE(Thang!$E$4,Thang!$C$4,Loc!$O$2),Nhap!$F$5:$F$1000,Loc!A88)</f>
        <v>0</v>
      </c>
      <c r="T88" s="7">
        <f>SUMIFS(Nhap!$I$5:$I$1000,Nhap!$E$5:$E$1000,DATE(Thang!$E$4,Thang!$C$4,Loc!$P$2),Nhap!$F$5:$F$1000,Loc!A88)</f>
        <v>0</v>
      </c>
      <c r="U88" s="7">
        <f>SUMIFS(Nhap!$I$5:$I$1000,Nhap!$E$5:$E$1000,DATE(Thang!$E$4,Thang!$C$4,Loc!$Q$2),Nhap!$F$5:$F$1000,Loc!A88)</f>
        <v>0</v>
      </c>
      <c r="V88" s="7">
        <f>SUMIFS(Nhap!$I$5:$I$1000,Nhap!$E$5:$E$1000,DATE(Thang!$E$4,Thang!$C$4,Loc!$R$2),Nhap!$F$5:$F$1000,Loc!A88)</f>
        <v>0</v>
      </c>
      <c r="W88" s="7">
        <f>SUMIFS(Nhap!$I$5:$I$1000,Nhap!$E$5:$E$1000,DATE(Thang!$E$4,Thang!$C$4,Loc!$S$2),Nhap!$F$5:$F$1000,Loc!A88)</f>
        <v>0</v>
      </c>
      <c r="X88" s="7">
        <f>SUMIFS(Nhap!$I$5:$I$1000,Nhap!$E$5:$E$1000,DATE(Thang!$E$4,Thang!$C$4,Loc!$T$2),Nhap!$F$5:$F$1000,Loc!A88)</f>
        <v>0</v>
      </c>
      <c r="Y88" s="7">
        <f>SUMIFS(Nhap!$I$5:$I$1000,Nhap!$E$5:$E$1000,DATE(Thang!$E$4,Thang!$C$4,Loc!$U$2),Nhap!$F$5:$F$1000,Loc!A88)</f>
        <v>0</v>
      </c>
      <c r="Z88" s="7">
        <f>SUMIFS(Nhap!$I$5:$I$1000,Nhap!$E$5:$E$1000,DATE(Thang!$E$4,Thang!$C$4,Loc!$V$2),Nhap!$F$5:$F$1000,Loc!A88)</f>
        <v>0</v>
      </c>
      <c r="AA88" s="7">
        <f>SUMIFS(Nhap!$I$5:$I$1000,Nhap!$E$5:$E$1000,DATE(Thang!$E$4,Thang!$C$4,Loc!$W$2),Nhap!$F$5:$F$1000,Loc!A88)</f>
        <v>0</v>
      </c>
      <c r="AB88" s="7">
        <f>SUMIFS(Nhap!$I$5:$I$1000,Nhap!$E$5:$E$1000,DATE(Thang!$E$4,Thang!$C$4,Loc!$X$2),Nhap!$F$5:$F$1000,Loc!A88)</f>
        <v>0</v>
      </c>
      <c r="AC88" s="7">
        <f>SUMIFS(Nhap!$I$5:$I$1000,Nhap!$E$5:$E$1000,DATE(Thang!$E$4,Thang!$C$4,Loc!$Y$2),Nhap!$F$5:$F$1000,Loc!A88)</f>
        <v>0</v>
      </c>
      <c r="AD88" s="7">
        <f>SUMIFS(Nhap!$I$5:$I$1000,Nhap!$E$5:$E$1000,DATE(Thang!$E$4,Thang!$C$4,Loc!$Z$2),Nhap!$F$5:$F$1000,Loc!A88)</f>
        <v>0</v>
      </c>
      <c r="AE88" s="7">
        <f>SUMIFS(Nhap!$I$5:$I$1000,Nhap!$E$5:$E$1000,DATE(Thang!$E$4,Thang!$C$4,Loc!$AA$2),Nhap!$F$5:$F$1000,Loc!A88)</f>
        <v>0</v>
      </c>
      <c r="AF88" s="7">
        <f>SUMIFS(Nhap!$I$5:$I$1000,Nhap!$E$5:$E$1000,DATE(Thang!$E$4,Thang!$C$4,Loc!$AB$2),Nhap!$F$5:$F$1000,Loc!A88)</f>
        <v>0</v>
      </c>
      <c r="AG88" s="7">
        <f>SUMIFS(Nhap!$I$5:$I$1000,Nhap!$E$5:$E$1000,DATE(Thang!$E$4,Thang!$C$4,Loc!$AC$2),Nhap!$F$5:$F$1000,Loc!A88)</f>
        <v>0</v>
      </c>
      <c r="AH88" s="7">
        <f>SUMIFS(Nhap!$I$5:$I$1000,Nhap!$E$5:$E$1000,DATE(Thang!$E$4,Thang!$C$4,Loc!$AD$2),Nhap!$F$5:$F$1000,Loc!$A$5)</f>
        <v>0</v>
      </c>
      <c r="AI88" s="7">
        <f>SUMIFS(Nhap!$I$5:$I$1000,Nhap!$E$5:$E$1000,DATE(Thang!$E$4,Thang!$C$4,Loc!$AE$2),Nhap!$F$5:$F$1000,Loc!A88)</f>
        <v>0</v>
      </c>
      <c r="AJ88" s="7">
        <f>SUMIFS(Nhap!$I$5:$I$1000,Nhap!$E$5:$E$1000,DATE(Thang!$E$4,Thang!$C$4,Loc!$AF$2),Nhap!$F$5:$F$1000,Loc!A88)</f>
        <v>0</v>
      </c>
      <c r="AK88" s="7">
        <f>SUMIFS(Nhap!$I$5:$I$1000,Nhap!$E$5:$E$1000,DATE(Thang!$E$4,Thang!$C$4,Loc!$AG$2),Nhap!$F$5:$F$1000,Loc!A88)</f>
        <v>0</v>
      </c>
      <c r="AL88" s="7">
        <f>SUMIFS(Nhap!$I$5:$I$1000,Nhap!$E$5:$E$1000,DATE(Thang!$E$4,Thang!$C$4,Loc!$AH$2),Nhap!$F$5:$F$1000,Loc!A88)</f>
        <v>0</v>
      </c>
      <c r="AM88" s="7">
        <f>SUMIFS(Nhap!$I$5:$I$1000,Nhap!$E$5:$E$1000,DATE(Thang!$E$4,Thang!$C$4,Loc!$AI$2),Nhap!$F$5:$F$1000,Loc!A88)</f>
        <v>0</v>
      </c>
      <c r="AN88" s="7">
        <f>SUMIFS(Nhap!$I$5:$I$1000,Nhap!$E$5:$E$1000,DATE(Thang!$E$4,Thang!$C$4,Loc!$AJ$2),Nhap!$F$5:$F$1000,Loc!A88)</f>
        <v>0</v>
      </c>
      <c r="AO88" s="7">
        <f>SUMIFS(Xuat!$G$5:$G$1000,Xuat!$C$5:$C$1000,DATE(Thang!$E$4,Thang!$C$4,AO$2),Xuat!$D$5:$D$1000,Loc!$A88)</f>
        <v>0</v>
      </c>
      <c r="AP88" s="7">
        <f>SUMIFS(Xuat!$G$5:$G$1000,Xuat!$C$5:$C$1000,DATE(Thang!$E$4,Thang!$C$4,AP$2),Xuat!$D$5:$D$1000,Loc!$A88)</f>
        <v>0</v>
      </c>
      <c r="AQ88" s="7">
        <f>SUMIFS(Xuat!$G$5:$G$1000,Xuat!$C$5:$C$1000,DATE(Thang!$E$4,Thang!$C$4,AQ$2),Xuat!$D$5:$D$1000,Loc!$A88)</f>
        <v>0</v>
      </c>
      <c r="AR88" s="7">
        <f>SUMIFS(Xuat!$G$5:$G$1000,Xuat!$C$5:$C$1000,DATE(Thang!$E$4,Thang!$C$4,AR$2),Xuat!$D$5:$D$1000,Loc!$A88)</f>
        <v>0</v>
      </c>
      <c r="AS88" s="7">
        <f>SUMIFS(Xuat!$G$5:$G$1000,Xuat!$C$5:$C$1000,DATE(Thang!$E$4,Thang!$C$4,AS$2),Xuat!$D$5:$D$1000,Loc!$A88)</f>
        <v>0</v>
      </c>
      <c r="AT88" s="7">
        <f>SUMIFS(Xuat!$G$5:$G$1000,Xuat!$C$5:$C$1000,DATE(Thang!$E$4,Thang!$C$4,AT$2),Xuat!$D$5:$D$1000,Loc!$A88)</f>
        <v>0</v>
      </c>
      <c r="AU88" s="7">
        <f>SUMIFS(Xuat!$G$5:$G$1000,Xuat!$C$5:$C$1000,DATE(Thang!$E$4,Thang!$C$4,AU$2),Xuat!$D$5:$D$1000,Loc!$A88)</f>
        <v>0</v>
      </c>
      <c r="AV88" s="7">
        <f>SUMIFS(Xuat!$G$5:$G$1000,Xuat!$C$5:$C$1000,DATE(Thang!$E$4,Thang!$C$4,AV$2),Xuat!$D$5:$D$1000,Loc!$A88)</f>
        <v>0</v>
      </c>
      <c r="AW88" s="7">
        <f>SUMIFS(Xuat!$G$5:$G$1000,Xuat!$C$5:$C$1000,DATE(Thang!$E$4,Thang!$C$4,AW$2),Xuat!$D$5:$D$1000,Loc!$A88)</f>
        <v>0</v>
      </c>
      <c r="AX88" s="7">
        <f>SUMIFS(Xuat!$G$5:$G$1000,Xuat!$C$5:$C$1000,DATE(Thang!$E$4,Thang!$C$4,AX$2),Xuat!$D$5:$D$1000,Loc!$A88)</f>
        <v>0</v>
      </c>
      <c r="AY88" s="7">
        <f>SUMIFS(Xuat!$G$5:$G$1000,Xuat!$C$5:$C$1000,DATE(Thang!$E$4,Thang!$C$4,AY$2),Xuat!$D$5:$D$1000,Loc!$A88)</f>
        <v>0</v>
      </c>
      <c r="AZ88" s="7">
        <f>SUMIFS(Xuat!$G$5:$G$1000,Xuat!$C$5:$C$1000,DATE(Thang!$E$4,Thang!$C$4,AZ$2),Xuat!$D$5:$D$1000,Loc!$A88)</f>
        <v>0</v>
      </c>
      <c r="BA88" s="7">
        <f>SUMIFS(Xuat!$G$5:$G$1000,Xuat!$C$5:$C$1000,DATE(Thang!$E$4,Thang!$C$4,BA$2),Xuat!$D$5:$D$1000,Loc!$A88)</f>
        <v>0</v>
      </c>
      <c r="BB88" s="7">
        <f>SUMIFS(Xuat!$G$5:$G$1000,Xuat!$C$5:$C$1000,DATE(Thang!$E$4,Thang!$C$4,BB$2),Xuat!$D$5:$D$1000,Loc!$A88)</f>
        <v>0</v>
      </c>
      <c r="BC88" s="7">
        <f>SUMIFS(Xuat!$G$5:$G$1000,Xuat!$C$5:$C$1000,DATE(Thang!$E$4,Thang!$C$4,BC$2),Xuat!$D$5:$D$1000,Loc!$A88)</f>
        <v>0</v>
      </c>
      <c r="BD88" s="7">
        <f>SUMIFS(Xuat!$G$5:$G$1000,Xuat!$C$5:$C$1000,DATE(Thang!$E$4,Thang!$C$4,BD$2),Xuat!$D$5:$D$1000,Loc!$A88)</f>
        <v>0</v>
      </c>
      <c r="BE88" s="7">
        <f>SUMIFS(Xuat!$G$5:$G$1000,Xuat!$C$5:$C$1000,DATE(Thang!$E$4,Thang!$C$4,BE$2),Xuat!$D$5:$D$1000,Loc!$A88)</f>
        <v>0</v>
      </c>
      <c r="BF88" s="7">
        <f>SUMIFS(Xuat!$G$5:$G$1000,Xuat!$C$5:$C$1000,DATE(Thang!$E$4,Thang!$C$4,BF$2),Xuat!$D$5:$D$1000,Loc!$A88)</f>
        <v>0</v>
      </c>
      <c r="BG88" s="7">
        <f>SUMIFS(Xuat!$G$5:$G$1000,Xuat!$C$5:$C$1000,DATE(Thang!$E$4,Thang!$C$4,BG$2),Xuat!$D$5:$D$1000,Loc!$A88)</f>
        <v>0</v>
      </c>
      <c r="BH88" s="7">
        <f>SUMIFS(Xuat!$G$5:$G$1000,Xuat!$C$5:$C$1000,DATE(Thang!$E$4,Thang!$C$4,BH$2),Xuat!$D$5:$D$1000,Loc!$A88)</f>
        <v>0</v>
      </c>
      <c r="BI88" s="7">
        <f>SUMIFS(Xuat!$G$5:$G$1000,Xuat!$C$5:$C$1000,DATE(Thang!$E$4,Thang!$C$4,BI$2),Xuat!$D$5:$D$1000,Loc!$A88)</f>
        <v>0</v>
      </c>
      <c r="BJ88" s="7">
        <f>SUMIFS(Xuat!$G$5:$G$1000,Xuat!$C$5:$C$1000,DATE(Thang!$E$4,Thang!$C$4,BJ$2),Xuat!$D$5:$D$1000,Loc!$A88)</f>
        <v>0</v>
      </c>
      <c r="BK88" s="7">
        <f>SUMIFS(Xuat!$G$5:$G$1000,Xuat!$C$5:$C$1000,DATE(Thang!$E$4,Thang!$C$4,BK$2),Xuat!$D$5:$D$1000,Loc!$A88)</f>
        <v>0</v>
      </c>
      <c r="BL88" s="7">
        <f>SUMIFS(Xuat!$G$5:$G$1000,Xuat!$C$5:$C$1000,DATE(Thang!$E$4,Thang!$C$4,BL$2),Xuat!$D$5:$D$1000,Loc!$A88)</f>
        <v>0</v>
      </c>
      <c r="BM88" s="7">
        <f>SUMIFS(Xuat!$G$5:$G$1000,Xuat!$C$5:$C$1000,DATE(Thang!$E$4,Thang!$C$4,BM$2),Xuat!$D$5:$D$1000,Loc!$A88)</f>
        <v>0</v>
      </c>
      <c r="BN88" s="7">
        <f>SUMIFS(Xuat!$G$5:$G$1000,Xuat!$C$5:$C$1000,DATE(Thang!$E$4,Thang!$C$4,BN$2),Xuat!$D$5:$D$1000,Loc!$A88)</f>
        <v>0</v>
      </c>
      <c r="BO88" s="7">
        <f>SUMIFS(Xuat!$G$5:$G$1000,Xuat!$C$5:$C$1000,DATE(Thang!$E$4,Thang!$C$4,BO$2),Xuat!$D$5:$D$1000,Loc!$A88)</f>
        <v>0</v>
      </c>
      <c r="BP88" s="7">
        <f>SUMIFS(Xuat!$G$5:$G$1000,Xuat!$C$5:$C$1000,DATE(Thang!$E$4,Thang!$C$4,BP$2),Xuat!$D$5:$D$1000,Loc!$A88)</f>
        <v>0</v>
      </c>
      <c r="BQ88" s="7">
        <f>SUMIFS(Xuat!$G$5:$G$1000,Xuat!$C$5:$C$1000,DATE(Thang!$E$4,Thang!$C$4,BQ$2),Xuat!$D$5:$D$1000,Loc!$A88)</f>
        <v>0</v>
      </c>
      <c r="BR88" s="7">
        <f>SUMIFS(Xuat!$G$5:$G$1000,Xuat!$C$5:$C$1000,DATE(Thang!$E$4,Thang!$C$4,BR$2),Xuat!$D$5:$D$1000,Loc!$A88)</f>
        <v>0</v>
      </c>
      <c r="BS88" s="7">
        <f>SUMIFS(Xuat!$G$5:$G$1000,Xuat!$C$5:$C$1000,DATE(Thang!$E$4,Thang!$C$4,BS$2),Xuat!$D$5:$D$1000,Loc!$A88)</f>
        <v>0</v>
      </c>
    </row>
    <row r="89" spans="1:71" x14ac:dyDescent="0.2">
      <c r="A89" s="2">
        <f>DM!C89</f>
        <v>0</v>
      </c>
      <c r="B89" s="3">
        <f>VLOOKUP(A89,Tondau!$B$5:$F$500,3,0)</f>
        <v>0</v>
      </c>
      <c r="C89" s="3">
        <f>VLOOKUP(Tinhgiavon!A89,Tondau!$B$5:$E$500,4,0)</f>
        <v>0</v>
      </c>
      <c r="D89" s="3">
        <f t="shared" si="7"/>
        <v>0</v>
      </c>
      <c r="E89" s="3">
        <f>SUMIF(Nhap!$F$5:$F$1000,Tinhgiavon!A89,Nhap!$K$5:$K$1000)</f>
        <v>0</v>
      </c>
      <c r="F89" s="3">
        <f t="shared" si="8"/>
        <v>0</v>
      </c>
      <c r="G89" s="3">
        <f t="shared" si="9"/>
        <v>0</v>
      </c>
      <c r="H89" s="3">
        <f t="shared" si="10"/>
        <v>0</v>
      </c>
      <c r="I89" s="3">
        <f t="shared" si="11"/>
        <v>0</v>
      </c>
      <c r="J89" s="7">
        <f>SUMIFS(Nhap!$I$5:$I$1000,Nhap!$E$5:$E$1000,DATE(Thang!$E$4,Thang!$C$4,Loc!$F$2),Nhap!$F$5:$F$1000,Loc!A89)</f>
        <v>0</v>
      </c>
      <c r="K89" s="7">
        <f>SUMIFS(Nhap!$I$5:$I$1000,Nhap!$E$5:$E$1000,DATE(Thang!$E$4,Thang!$C$4,Loc!$G$2),Nhap!$F$5:$F$1000,Loc!A89)</f>
        <v>0</v>
      </c>
      <c r="L89" s="7">
        <f>SUMIFS(Nhap!$I$5:$I$1000,Nhap!$E$5:$E$1000,DATE(Thang!$E$4,Thang!$C$4,Loc!$H$2),Nhap!$F$5:$F$1000,Loc!A89)</f>
        <v>0</v>
      </c>
      <c r="M89" s="7">
        <f>SUMIFS(Nhap!$I$5:$I$1000,Nhap!$E$5:$E$1000,DATE(Thang!$E$4,Thang!$C$4,Loc!$I$2),Nhap!$F$5:$F$1000,Loc!A89)</f>
        <v>0</v>
      </c>
      <c r="N89" s="7">
        <f>SUMIFS(Nhap!$I$5:$I$1000,Nhap!$E$5:$E$1000,DATE(Thang!$E$4,Thang!$C$4,Loc!$J$2),Nhap!$F$5:$F$1000,Loc!A89)</f>
        <v>0</v>
      </c>
      <c r="O89" s="7">
        <f>SUMIFS(Nhap!$I$5:$I$1000,Nhap!$E$5:$E$1000,DATE(Thang!$E$4,Thang!$C$4,Loc!$K$2),Nhap!$F$5:$F$1000,Loc!A89)</f>
        <v>0</v>
      </c>
      <c r="P89" s="7">
        <f>SUMIFS(Nhap!$I$5:$I$1000,Nhap!$E$5:$E$1000,DATE(Thang!$E$4,Thang!$C$4,Loc!$L$2),Nhap!$F$5:$F$1000,Loc!A89)</f>
        <v>0</v>
      </c>
      <c r="Q89" s="7">
        <f>SUMIFS(Nhap!$I$5:$I$1000,Nhap!$E$5:$E$1000,DATE(Thang!$E$4,Thang!$C$4,Loc!$M$2),Nhap!$F$5:$F$1000,Loc!A89)</f>
        <v>0</v>
      </c>
      <c r="R89" s="7">
        <f>SUMIFS(Nhap!$I$5:$I$1000,Nhap!$E$5:$E$1000,DATE(Thang!$E$4,Thang!$C$4,Loc!$N$2),Nhap!$F$5:$F$1000,Loc!A89)</f>
        <v>0</v>
      </c>
      <c r="S89" s="7">
        <f>SUMIFS(Nhap!$I$5:$I$1000,Nhap!$E$5:$E$1000,DATE(Thang!$E$4,Thang!$C$4,Loc!$O$2),Nhap!$F$5:$F$1000,Loc!A89)</f>
        <v>0</v>
      </c>
      <c r="T89" s="7">
        <f>SUMIFS(Nhap!$I$5:$I$1000,Nhap!$E$5:$E$1000,DATE(Thang!$E$4,Thang!$C$4,Loc!$P$2),Nhap!$F$5:$F$1000,Loc!A89)</f>
        <v>0</v>
      </c>
      <c r="U89" s="7">
        <f>SUMIFS(Nhap!$I$5:$I$1000,Nhap!$E$5:$E$1000,DATE(Thang!$E$4,Thang!$C$4,Loc!$Q$2),Nhap!$F$5:$F$1000,Loc!A89)</f>
        <v>0</v>
      </c>
      <c r="V89" s="7">
        <f>SUMIFS(Nhap!$I$5:$I$1000,Nhap!$E$5:$E$1000,DATE(Thang!$E$4,Thang!$C$4,Loc!$R$2),Nhap!$F$5:$F$1000,Loc!A89)</f>
        <v>0</v>
      </c>
      <c r="W89" s="7">
        <f>SUMIFS(Nhap!$I$5:$I$1000,Nhap!$E$5:$E$1000,DATE(Thang!$E$4,Thang!$C$4,Loc!$S$2),Nhap!$F$5:$F$1000,Loc!A89)</f>
        <v>0</v>
      </c>
      <c r="X89" s="7">
        <f>SUMIFS(Nhap!$I$5:$I$1000,Nhap!$E$5:$E$1000,DATE(Thang!$E$4,Thang!$C$4,Loc!$T$2),Nhap!$F$5:$F$1000,Loc!A89)</f>
        <v>0</v>
      </c>
      <c r="Y89" s="7">
        <f>SUMIFS(Nhap!$I$5:$I$1000,Nhap!$E$5:$E$1000,DATE(Thang!$E$4,Thang!$C$4,Loc!$U$2),Nhap!$F$5:$F$1000,Loc!A89)</f>
        <v>0</v>
      </c>
      <c r="Z89" s="7">
        <f>SUMIFS(Nhap!$I$5:$I$1000,Nhap!$E$5:$E$1000,DATE(Thang!$E$4,Thang!$C$4,Loc!$V$2),Nhap!$F$5:$F$1000,Loc!A89)</f>
        <v>0</v>
      </c>
      <c r="AA89" s="7">
        <f>SUMIFS(Nhap!$I$5:$I$1000,Nhap!$E$5:$E$1000,DATE(Thang!$E$4,Thang!$C$4,Loc!$W$2),Nhap!$F$5:$F$1000,Loc!A89)</f>
        <v>0</v>
      </c>
      <c r="AB89" s="7">
        <f>SUMIFS(Nhap!$I$5:$I$1000,Nhap!$E$5:$E$1000,DATE(Thang!$E$4,Thang!$C$4,Loc!$X$2),Nhap!$F$5:$F$1000,Loc!A89)</f>
        <v>0</v>
      </c>
      <c r="AC89" s="7">
        <f>SUMIFS(Nhap!$I$5:$I$1000,Nhap!$E$5:$E$1000,DATE(Thang!$E$4,Thang!$C$4,Loc!$Y$2),Nhap!$F$5:$F$1000,Loc!A89)</f>
        <v>0</v>
      </c>
      <c r="AD89" s="7">
        <f>SUMIFS(Nhap!$I$5:$I$1000,Nhap!$E$5:$E$1000,DATE(Thang!$E$4,Thang!$C$4,Loc!$Z$2),Nhap!$F$5:$F$1000,Loc!A89)</f>
        <v>0</v>
      </c>
      <c r="AE89" s="7">
        <f>SUMIFS(Nhap!$I$5:$I$1000,Nhap!$E$5:$E$1000,DATE(Thang!$E$4,Thang!$C$4,Loc!$AA$2),Nhap!$F$5:$F$1000,Loc!A89)</f>
        <v>0</v>
      </c>
      <c r="AF89" s="7">
        <f>SUMIFS(Nhap!$I$5:$I$1000,Nhap!$E$5:$E$1000,DATE(Thang!$E$4,Thang!$C$4,Loc!$AB$2),Nhap!$F$5:$F$1000,Loc!A89)</f>
        <v>0</v>
      </c>
      <c r="AG89" s="7">
        <f>SUMIFS(Nhap!$I$5:$I$1000,Nhap!$E$5:$E$1000,DATE(Thang!$E$4,Thang!$C$4,Loc!$AC$2),Nhap!$F$5:$F$1000,Loc!A89)</f>
        <v>0</v>
      </c>
      <c r="AH89" s="7">
        <f>SUMIFS(Nhap!$I$5:$I$1000,Nhap!$E$5:$E$1000,DATE(Thang!$E$4,Thang!$C$4,Loc!$AD$2),Nhap!$F$5:$F$1000,Loc!$A$5)</f>
        <v>0</v>
      </c>
      <c r="AI89" s="7">
        <f>SUMIFS(Nhap!$I$5:$I$1000,Nhap!$E$5:$E$1000,DATE(Thang!$E$4,Thang!$C$4,Loc!$AE$2),Nhap!$F$5:$F$1000,Loc!A89)</f>
        <v>0</v>
      </c>
      <c r="AJ89" s="7">
        <f>SUMIFS(Nhap!$I$5:$I$1000,Nhap!$E$5:$E$1000,DATE(Thang!$E$4,Thang!$C$4,Loc!$AF$2),Nhap!$F$5:$F$1000,Loc!A89)</f>
        <v>0</v>
      </c>
      <c r="AK89" s="7">
        <f>SUMIFS(Nhap!$I$5:$I$1000,Nhap!$E$5:$E$1000,DATE(Thang!$E$4,Thang!$C$4,Loc!$AG$2),Nhap!$F$5:$F$1000,Loc!A89)</f>
        <v>0</v>
      </c>
      <c r="AL89" s="7">
        <f>SUMIFS(Nhap!$I$5:$I$1000,Nhap!$E$5:$E$1000,DATE(Thang!$E$4,Thang!$C$4,Loc!$AH$2),Nhap!$F$5:$F$1000,Loc!A89)</f>
        <v>0</v>
      </c>
      <c r="AM89" s="7">
        <f>SUMIFS(Nhap!$I$5:$I$1000,Nhap!$E$5:$E$1000,DATE(Thang!$E$4,Thang!$C$4,Loc!$AI$2),Nhap!$F$5:$F$1000,Loc!A89)</f>
        <v>0</v>
      </c>
      <c r="AN89" s="7">
        <f>SUMIFS(Nhap!$I$5:$I$1000,Nhap!$E$5:$E$1000,DATE(Thang!$E$4,Thang!$C$4,Loc!$AJ$2),Nhap!$F$5:$F$1000,Loc!A89)</f>
        <v>0</v>
      </c>
      <c r="AO89" s="7">
        <f>SUMIFS(Xuat!$G$5:$G$1000,Xuat!$C$5:$C$1000,DATE(Thang!$E$4,Thang!$C$4,AO$2),Xuat!$D$5:$D$1000,Loc!$A89)</f>
        <v>0</v>
      </c>
      <c r="AP89" s="7">
        <f>SUMIFS(Xuat!$G$5:$G$1000,Xuat!$C$5:$C$1000,DATE(Thang!$E$4,Thang!$C$4,AP$2),Xuat!$D$5:$D$1000,Loc!$A89)</f>
        <v>0</v>
      </c>
      <c r="AQ89" s="7">
        <f>SUMIFS(Xuat!$G$5:$G$1000,Xuat!$C$5:$C$1000,DATE(Thang!$E$4,Thang!$C$4,AQ$2),Xuat!$D$5:$D$1000,Loc!$A89)</f>
        <v>0</v>
      </c>
      <c r="AR89" s="7">
        <f>SUMIFS(Xuat!$G$5:$G$1000,Xuat!$C$5:$C$1000,DATE(Thang!$E$4,Thang!$C$4,AR$2),Xuat!$D$5:$D$1000,Loc!$A89)</f>
        <v>0</v>
      </c>
      <c r="AS89" s="7">
        <f>SUMIFS(Xuat!$G$5:$G$1000,Xuat!$C$5:$C$1000,DATE(Thang!$E$4,Thang!$C$4,AS$2),Xuat!$D$5:$D$1000,Loc!$A89)</f>
        <v>0</v>
      </c>
      <c r="AT89" s="7">
        <f>SUMIFS(Xuat!$G$5:$G$1000,Xuat!$C$5:$C$1000,DATE(Thang!$E$4,Thang!$C$4,AT$2),Xuat!$D$5:$D$1000,Loc!$A89)</f>
        <v>0</v>
      </c>
      <c r="AU89" s="7">
        <f>SUMIFS(Xuat!$G$5:$G$1000,Xuat!$C$5:$C$1000,DATE(Thang!$E$4,Thang!$C$4,AU$2),Xuat!$D$5:$D$1000,Loc!$A89)</f>
        <v>0</v>
      </c>
      <c r="AV89" s="7">
        <f>SUMIFS(Xuat!$G$5:$G$1000,Xuat!$C$5:$C$1000,DATE(Thang!$E$4,Thang!$C$4,AV$2),Xuat!$D$5:$D$1000,Loc!$A89)</f>
        <v>0</v>
      </c>
      <c r="AW89" s="7">
        <f>SUMIFS(Xuat!$G$5:$G$1000,Xuat!$C$5:$C$1000,DATE(Thang!$E$4,Thang!$C$4,AW$2),Xuat!$D$5:$D$1000,Loc!$A89)</f>
        <v>0</v>
      </c>
      <c r="AX89" s="7">
        <f>SUMIFS(Xuat!$G$5:$G$1000,Xuat!$C$5:$C$1000,DATE(Thang!$E$4,Thang!$C$4,AX$2),Xuat!$D$5:$D$1000,Loc!$A89)</f>
        <v>0</v>
      </c>
      <c r="AY89" s="7">
        <f>SUMIFS(Xuat!$G$5:$G$1000,Xuat!$C$5:$C$1000,DATE(Thang!$E$4,Thang!$C$4,AY$2),Xuat!$D$5:$D$1000,Loc!$A89)</f>
        <v>0</v>
      </c>
      <c r="AZ89" s="7">
        <f>SUMIFS(Xuat!$G$5:$G$1000,Xuat!$C$5:$C$1000,DATE(Thang!$E$4,Thang!$C$4,AZ$2),Xuat!$D$5:$D$1000,Loc!$A89)</f>
        <v>0</v>
      </c>
      <c r="BA89" s="7">
        <f>SUMIFS(Xuat!$G$5:$G$1000,Xuat!$C$5:$C$1000,DATE(Thang!$E$4,Thang!$C$4,BA$2),Xuat!$D$5:$D$1000,Loc!$A89)</f>
        <v>0</v>
      </c>
      <c r="BB89" s="7">
        <f>SUMIFS(Xuat!$G$5:$G$1000,Xuat!$C$5:$C$1000,DATE(Thang!$E$4,Thang!$C$4,BB$2),Xuat!$D$5:$D$1000,Loc!$A89)</f>
        <v>0</v>
      </c>
      <c r="BC89" s="7">
        <f>SUMIFS(Xuat!$G$5:$G$1000,Xuat!$C$5:$C$1000,DATE(Thang!$E$4,Thang!$C$4,BC$2),Xuat!$D$5:$D$1000,Loc!$A89)</f>
        <v>0</v>
      </c>
      <c r="BD89" s="7">
        <f>SUMIFS(Xuat!$G$5:$G$1000,Xuat!$C$5:$C$1000,DATE(Thang!$E$4,Thang!$C$4,BD$2),Xuat!$D$5:$D$1000,Loc!$A89)</f>
        <v>0</v>
      </c>
      <c r="BE89" s="7">
        <f>SUMIFS(Xuat!$G$5:$G$1000,Xuat!$C$5:$C$1000,DATE(Thang!$E$4,Thang!$C$4,BE$2),Xuat!$D$5:$D$1000,Loc!$A89)</f>
        <v>0</v>
      </c>
      <c r="BF89" s="7">
        <f>SUMIFS(Xuat!$G$5:$G$1000,Xuat!$C$5:$C$1000,DATE(Thang!$E$4,Thang!$C$4,BF$2),Xuat!$D$5:$D$1000,Loc!$A89)</f>
        <v>0</v>
      </c>
      <c r="BG89" s="7">
        <f>SUMIFS(Xuat!$G$5:$G$1000,Xuat!$C$5:$C$1000,DATE(Thang!$E$4,Thang!$C$4,BG$2),Xuat!$D$5:$D$1000,Loc!$A89)</f>
        <v>0</v>
      </c>
      <c r="BH89" s="7">
        <f>SUMIFS(Xuat!$G$5:$G$1000,Xuat!$C$5:$C$1000,DATE(Thang!$E$4,Thang!$C$4,BH$2),Xuat!$D$5:$D$1000,Loc!$A89)</f>
        <v>0</v>
      </c>
      <c r="BI89" s="7">
        <f>SUMIFS(Xuat!$G$5:$G$1000,Xuat!$C$5:$C$1000,DATE(Thang!$E$4,Thang!$C$4,BI$2),Xuat!$D$5:$D$1000,Loc!$A89)</f>
        <v>0</v>
      </c>
      <c r="BJ89" s="7">
        <f>SUMIFS(Xuat!$G$5:$G$1000,Xuat!$C$5:$C$1000,DATE(Thang!$E$4,Thang!$C$4,BJ$2),Xuat!$D$5:$D$1000,Loc!$A89)</f>
        <v>0</v>
      </c>
      <c r="BK89" s="7">
        <f>SUMIFS(Xuat!$G$5:$G$1000,Xuat!$C$5:$C$1000,DATE(Thang!$E$4,Thang!$C$4,BK$2),Xuat!$D$5:$D$1000,Loc!$A89)</f>
        <v>0</v>
      </c>
      <c r="BL89" s="7">
        <f>SUMIFS(Xuat!$G$5:$G$1000,Xuat!$C$5:$C$1000,DATE(Thang!$E$4,Thang!$C$4,BL$2),Xuat!$D$5:$D$1000,Loc!$A89)</f>
        <v>0</v>
      </c>
      <c r="BM89" s="7">
        <f>SUMIFS(Xuat!$G$5:$G$1000,Xuat!$C$5:$C$1000,DATE(Thang!$E$4,Thang!$C$4,BM$2),Xuat!$D$5:$D$1000,Loc!$A89)</f>
        <v>0</v>
      </c>
      <c r="BN89" s="7">
        <f>SUMIFS(Xuat!$G$5:$G$1000,Xuat!$C$5:$C$1000,DATE(Thang!$E$4,Thang!$C$4,BN$2),Xuat!$D$5:$D$1000,Loc!$A89)</f>
        <v>0</v>
      </c>
      <c r="BO89" s="7">
        <f>SUMIFS(Xuat!$G$5:$G$1000,Xuat!$C$5:$C$1000,DATE(Thang!$E$4,Thang!$C$4,BO$2),Xuat!$D$5:$D$1000,Loc!$A89)</f>
        <v>0</v>
      </c>
      <c r="BP89" s="7">
        <f>SUMIFS(Xuat!$G$5:$G$1000,Xuat!$C$5:$C$1000,DATE(Thang!$E$4,Thang!$C$4,BP$2),Xuat!$D$5:$D$1000,Loc!$A89)</f>
        <v>0</v>
      </c>
      <c r="BQ89" s="7">
        <f>SUMIFS(Xuat!$G$5:$G$1000,Xuat!$C$5:$C$1000,DATE(Thang!$E$4,Thang!$C$4,BQ$2),Xuat!$D$5:$D$1000,Loc!$A89)</f>
        <v>0</v>
      </c>
      <c r="BR89" s="7">
        <f>SUMIFS(Xuat!$G$5:$G$1000,Xuat!$C$5:$C$1000,DATE(Thang!$E$4,Thang!$C$4,BR$2),Xuat!$D$5:$D$1000,Loc!$A89)</f>
        <v>0</v>
      </c>
      <c r="BS89" s="7">
        <f>SUMIFS(Xuat!$G$5:$G$1000,Xuat!$C$5:$C$1000,DATE(Thang!$E$4,Thang!$C$4,BS$2),Xuat!$D$5:$D$1000,Loc!$A89)</f>
        <v>0</v>
      </c>
    </row>
    <row r="90" spans="1:71" x14ac:dyDescent="0.2">
      <c r="A90" s="2">
        <f>DM!C90</f>
        <v>0</v>
      </c>
      <c r="B90" s="3">
        <f>VLOOKUP(A90,Tondau!$B$5:$F$500,3,0)</f>
        <v>0</v>
      </c>
      <c r="C90" s="3">
        <f>VLOOKUP(Tinhgiavon!A90,Tondau!$B$5:$E$500,4,0)</f>
        <v>0</v>
      </c>
      <c r="D90" s="3">
        <f t="shared" si="7"/>
        <v>0</v>
      </c>
      <c r="E90" s="3">
        <f>SUMIF(Nhap!$F$5:$F$1000,Tinhgiavon!A90,Nhap!$K$5:$K$1000)</f>
        <v>0</v>
      </c>
      <c r="F90" s="3">
        <f t="shared" si="8"/>
        <v>0</v>
      </c>
      <c r="G90" s="3">
        <f t="shared" si="9"/>
        <v>0</v>
      </c>
      <c r="H90" s="3">
        <f t="shared" si="10"/>
        <v>0</v>
      </c>
      <c r="I90" s="3">
        <f t="shared" si="11"/>
        <v>0</v>
      </c>
      <c r="J90" s="7">
        <f>SUMIFS(Nhap!$I$5:$I$1000,Nhap!$E$5:$E$1000,DATE(Thang!$E$4,Thang!$C$4,Loc!$F$2),Nhap!$F$5:$F$1000,Loc!A90)</f>
        <v>0</v>
      </c>
      <c r="K90" s="7">
        <f>SUMIFS(Nhap!$I$5:$I$1000,Nhap!$E$5:$E$1000,DATE(Thang!$E$4,Thang!$C$4,Loc!$G$2),Nhap!$F$5:$F$1000,Loc!A90)</f>
        <v>0</v>
      </c>
      <c r="L90" s="7">
        <f>SUMIFS(Nhap!$I$5:$I$1000,Nhap!$E$5:$E$1000,DATE(Thang!$E$4,Thang!$C$4,Loc!$H$2),Nhap!$F$5:$F$1000,Loc!A90)</f>
        <v>0</v>
      </c>
      <c r="M90" s="7">
        <f>SUMIFS(Nhap!$I$5:$I$1000,Nhap!$E$5:$E$1000,DATE(Thang!$E$4,Thang!$C$4,Loc!$I$2),Nhap!$F$5:$F$1000,Loc!A90)</f>
        <v>0</v>
      </c>
      <c r="N90" s="7">
        <f>SUMIFS(Nhap!$I$5:$I$1000,Nhap!$E$5:$E$1000,DATE(Thang!$E$4,Thang!$C$4,Loc!$J$2),Nhap!$F$5:$F$1000,Loc!A90)</f>
        <v>0</v>
      </c>
      <c r="O90" s="7">
        <f>SUMIFS(Nhap!$I$5:$I$1000,Nhap!$E$5:$E$1000,DATE(Thang!$E$4,Thang!$C$4,Loc!$K$2),Nhap!$F$5:$F$1000,Loc!A90)</f>
        <v>0</v>
      </c>
      <c r="P90" s="7">
        <f>SUMIFS(Nhap!$I$5:$I$1000,Nhap!$E$5:$E$1000,DATE(Thang!$E$4,Thang!$C$4,Loc!$L$2),Nhap!$F$5:$F$1000,Loc!A90)</f>
        <v>0</v>
      </c>
      <c r="Q90" s="7">
        <f>SUMIFS(Nhap!$I$5:$I$1000,Nhap!$E$5:$E$1000,DATE(Thang!$E$4,Thang!$C$4,Loc!$M$2),Nhap!$F$5:$F$1000,Loc!A90)</f>
        <v>0</v>
      </c>
      <c r="R90" s="7">
        <f>SUMIFS(Nhap!$I$5:$I$1000,Nhap!$E$5:$E$1000,DATE(Thang!$E$4,Thang!$C$4,Loc!$N$2),Nhap!$F$5:$F$1000,Loc!A90)</f>
        <v>0</v>
      </c>
      <c r="S90" s="7">
        <f>SUMIFS(Nhap!$I$5:$I$1000,Nhap!$E$5:$E$1000,DATE(Thang!$E$4,Thang!$C$4,Loc!$O$2),Nhap!$F$5:$F$1000,Loc!A90)</f>
        <v>0</v>
      </c>
      <c r="T90" s="7">
        <f>SUMIFS(Nhap!$I$5:$I$1000,Nhap!$E$5:$E$1000,DATE(Thang!$E$4,Thang!$C$4,Loc!$P$2),Nhap!$F$5:$F$1000,Loc!A90)</f>
        <v>0</v>
      </c>
      <c r="U90" s="7">
        <f>SUMIFS(Nhap!$I$5:$I$1000,Nhap!$E$5:$E$1000,DATE(Thang!$E$4,Thang!$C$4,Loc!$Q$2),Nhap!$F$5:$F$1000,Loc!A90)</f>
        <v>0</v>
      </c>
      <c r="V90" s="7">
        <f>SUMIFS(Nhap!$I$5:$I$1000,Nhap!$E$5:$E$1000,DATE(Thang!$E$4,Thang!$C$4,Loc!$R$2),Nhap!$F$5:$F$1000,Loc!A90)</f>
        <v>0</v>
      </c>
      <c r="W90" s="7">
        <f>SUMIFS(Nhap!$I$5:$I$1000,Nhap!$E$5:$E$1000,DATE(Thang!$E$4,Thang!$C$4,Loc!$S$2),Nhap!$F$5:$F$1000,Loc!A90)</f>
        <v>0</v>
      </c>
      <c r="X90" s="7">
        <f>SUMIFS(Nhap!$I$5:$I$1000,Nhap!$E$5:$E$1000,DATE(Thang!$E$4,Thang!$C$4,Loc!$T$2),Nhap!$F$5:$F$1000,Loc!A90)</f>
        <v>0</v>
      </c>
      <c r="Y90" s="7">
        <f>SUMIFS(Nhap!$I$5:$I$1000,Nhap!$E$5:$E$1000,DATE(Thang!$E$4,Thang!$C$4,Loc!$U$2),Nhap!$F$5:$F$1000,Loc!A90)</f>
        <v>0</v>
      </c>
      <c r="Z90" s="7">
        <f>SUMIFS(Nhap!$I$5:$I$1000,Nhap!$E$5:$E$1000,DATE(Thang!$E$4,Thang!$C$4,Loc!$V$2),Nhap!$F$5:$F$1000,Loc!A90)</f>
        <v>0</v>
      </c>
      <c r="AA90" s="7">
        <f>SUMIFS(Nhap!$I$5:$I$1000,Nhap!$E$5:$E$1000,DATE(Thang!$E$4,Thang!$C$4,Loc!$W$2),Nhap!$F$5:$F$1000,Loc!A90)</f>
        <v>0</v>
      </c>
      <c r="AB90" s="7">
        <f>SUMIFS(Nhap!$I$5:$I$1000,Nhap!$E$5:$E$1000,DATE(Thang!$E$4,Thang!$C$4,Loc!$X$2),Nhap!$F$5:$F$1000,Loc!A90)</f>
        <v>0</v>
      </c>
      <c r="AC90" s="7">
        <f>SUMIFS(Nhap!$I$5:$I$1000,Nhap!$E$5:$E$1000,DATE(Thang!$E$4,Thang!$C$4,Loc!$Y$2),Nhap!$F$5:$F$1000,Loc!A90)</f>
        <v>0</v>
      </c>
      <c r="AD90" s="7">
        <f>SUMIFS(Nhap!$I$5:$I$1000,Nhap!$E$5:$E$1000,DATE(Thang!$E$4,Thang!$C$4,Loc!$Z$2),Nhap!$F$5:$F$1000,Loc!A90)</f>
        <v>0</v>
      </c>
      <c r="AE90" s="7">
        <f>SUMIFS(Nhap!$I$5:$I$1000,Nhap!$E$5:$E$1000,DATE(Thang!$E$4,Thang!$C$4,Loc!$AA$2),Nhap!$F$5:$F$1000,Loc!A90)</f>
        <v>0</v>
      </c>
      <c r="AF90" s="7">
        <f>SUMIFS(Nhap!$I$5:$I$1000,Nhap!$E$5:$E$1000,DATE(Thang!$E$4,Thang!$C$4,Loc!$AB$2),Nhap!$F$5:$F$1000,Loc!A90)</f>
        <v>0</v>
      </c>
      <c r="AG90" s="7">
        <f>SUMIFS(Nhap!$I$5:$I$1000,Nhap!$E$5:$E$1000,DATE(Thang!$E$4,Thang!$C$4,Loc!$AC$2),Nhap!$F$5:$F$1000,Loc!A90)</f>
        <v>0</v>
      </c>
      <c r="AH90" s="7">
        <f>SUMIFS(Nhap!$I$5:$I$1000,Nhap!$E$5:$E$1000,DATE(Thang!$E$4,Thang!$C$4,Loc!$AD$2),Nhap!$F$5:$F$1000,Loc!$A$5)</f>
        <v>0</v>
      </c>
      <c r="AI90" s="7">
        <f>SUMIFS(Nhap!$I$5:$I$1000,Nhap!$E$5:$E$1000,DATE(Thang!$E$4,Thang!$C$4,Loc!$AE$2),Nhap!$F$5:$F$1000,Loc!A90)</f>
        <v>0</v>
      </c>
      <c r="AJ90" s="7">
        <f>SUMIFS(Nhap!$I$5:$I$1000,Nhap!$E$5:$E$1000,DATE(Thang!$E$4,Thang!$C$4,Loc!$AF$2),Nhap!$F$5:$F$1000,Loc!A90)</f>
        <v>0</v>
      </c>
      <c r="AK90" s="7">
        <f>SUMIFS(Nhap!$I$5:$I$1000,Nhap!$E$5:$E$1000,DATE(Thang!$E$4,Thang!$C$4,Loc!$AG$2),Nhap!$F$5:$F$1000,Loc!A90)</f>
        <v>0</v>
      </c>
      <c r="AL90" s="7">
        <f>SUMIFS(Nhap!$I$5:$I$1000,Nhap!$E$5:$E$1000,DATE(Thang!$E$4,Thang!$C$4,Loc!$AH$2),Nhap!$F$5:$F$1000,Loc!A90)</f>
        <v>0</v>
      </c>
      <c r="AM90" s="7">
        <f>SUMIFS(Nhap!$I$5:$I$1000,Nhap!$E$5:$E$1000,DATE(Thang!$E$4,Thang!$C$4,Loc!$AI$2),Nhap!$F$5:$F$1000,Loc!A90)</f>
        <v>0</v>
      </c>
      <c r="AN90" s="7">
        <f>SUMIFS(Nhap!$I$5:$I$1000,Nhap!$E$5:$E$1000,DATE(Thang!$E$4,Thang!$C$4,Loc!$AJ$2),Nhap!$F$5:$F$1000,Loc!A90)</f>
        <v>0</v>
      </c>
      <c r="AO90" s="7">
        <f>SUMIFS(Xuat!$G$5:$G$1000,Xuat!$C$5:$C$1000,DATE(Thang!$E$4,Thang!$C$4,AO$2),Xuat!$D$5:$D$1000,Loc!$A90)</f>
        <v>0</v>
      </c>
      <c r="AP90" s="7">
        <f>SUMIFS(Xuat!$G$5:$G$1000,Xuat!$C$5:$C$1000,DATE(Thang!$E$4,Thang!$C$4,AP$2),Xuat!$D$5:$D$1000,Loc!$A90)</f>
        <v>0</v>
      </c>
      <c r="AQ90" s="7">
        <f>SUMIFS(Xuat!$G$5:$G$1000,Xuat!$C$5:$C$1000,DATE(Thang!$E$4,Thang!$C$4,AQ$2),Xuat!$D$5:$D$1000,Loc!$A90)</f>
        <v>0</v>
      </c>
      <c r="AR90" s="7">
        <f>SUMIFS(Xuat!$G$5:$G$1000,Xuat!$C$5:$C$1000,DATE(Thang!$E$4,Thang!$C$4,AR$2),Xuat!$D$5:$D$1000,Loc!$A90)</f>
        <v>0</v>
      </c>
      <c r="AS90" s="7">
        <f>SUMIFS(Xuat!$G$5:$G$1000,Xuat!$C$5:$C$1000,DATE(Thang!$E$4,Thang!$C$4,AS$2),Xuat!$D$5:$D$1000,Loc!$A90)</f>
        <v>0</v>
      </c>
      <c r="AT90" s="7">
        <f>SUMIFS(Xuat!$G$5:$G$1000,Xuat!$C$5:$C$1000,DATE(Thang!$E$4,Thang!$C$4,AT$2),Xuat!$D$5:$D$1000,Loc!$A90)</f>
        <v>0</v>
      </c>
      <c r="AU90" s="7">
        <f>SUMIFS(Xuat!$G$5:$G$1000,Xuat!$C$5:$C$1000,DATE(Thang!$E$4,Thang!$C$4,AU$2),Xuat!$D$5:$D$1000,Loc!$A90)</f>
        <v>0</v>
      </c>
      <c r="AV90" s="7">
        <f>SUMIFS(Xuat!$G$5:$G$1000,Xuat!$C$5:$C$1000,DATE(Thang!$E$4,Thang!$C$4,AV$2),Xuat!$D$5:$D$1000,Loc!$A90)</f>
        <v>0</v>
      </c>
      <c r="AW90" s="7">
        <f>SUMIFS(Xuat!$G$5:$G$1000,Xuat!$C$5:$C$1000,DATE(Thang!$E$4,Thang!$C$4,AW$2),Xuat!$D$5:$D$1000,Loc!$A90)</f>
        <v>0</v>
      </c>
      <c r="AX90" s="7">
        <f>SUMIFS(Xuat!$G$5:$G$1000,Xuat!$C$5:$C$1000,DATE(Thang!$E$4,Thang!$C$4,AX$2),Xuat!$D$5:$D$1000,Loc!$A90)</f>
        <v>0</v>
      </c>
      <c r="AY90" s="7">
        <f>SUMIFS(Xuat!$G$5:$G$1000,Xuat!$C$5:$C$1000,DATE(Thang!$E$4,Thang!$C$4,AY$2),Xuat!$D$5:$D$1000,Loc!$A90)</f>
        <v>0</v>
      </c>
      <c r="AZ90" s="7">
        <f>SUMIFS(Xuat!$G$5:$G$1000,Xuat!$C$5:$C$1000,DATE(Thang!$E$4,Thang!$C$4,AZ$2),Xuat!$D$5:$D$1000,Loc!$A90)</f>
        <v>0</v>
      </c>
      <c r="BA90" s="7">
        <f>SUMIFS(Xuat!$G$5:$G$1000,Xuat!$C$5:$C$1000,DATE(Thang!$E$4,Thang!$C$4,BA$2),Xuat!$D$5:$D$1000,Loc!$A90)</f>
        <v>0</v>
      </c>
      <c r="BB90" s="7">
        <f>SUMIFS(Xuat!$G$5:$G$1000,Xuat!$C$5:$C$1000,DATE(Thang!$E$4,Thang!$C$4,BB$2),Xuat!$D$5:$D$1000,Loc!$A90)</f>
        <v>0</v>
      </c>
      <c r="BC90" s="7">
        <f>SUMIFS(Xuat!$G$5:$G$1000,Xuat!$C$5:$C$1000,DATE(Thang!$E$4,Thang!$C$4,BC$2),Xuat!$D$5:$D$1000,Loc!$A90)</f>
        <v>0</v>
      </c>
      <c r="BD90" s="7">
        <f>SUMIFS(Xuat!$G$5:$G$1000,Xuat!$C$5:$C$1000,DATE(Thang!$E$4,Thang!$C$4,BD$2),Xuat!$D$5:$D$1000,Loc!$A90)</f>
        <v>0</v>
      </c>
      <c r="BE90" s="7">
        <f>SUMIFS(Xuat!$G$5:$G$1000,Xuat!$C$5:$C$1000,DATE(Thang!$E$4,Thang!$C$4,BE$2),Xuat!$D$5:$D$1000,Loc!$A90)</f>
        <v>0</v>
      </c>
      <c r="BF90" s="7">
        <f>SUMIFS(Xuat!$G$5:$G$1000,Xuat!$C$5:$C$1000,DATE(Thang!$E$4,Thang!$C$4,BF$2),Xuat!$D$5:$D$1000,Loc!$A90)</f>
        <v>0</v>
      </c>
      <c r="BG90" s="7">
        <f>SUMIFS(Xuat!$G$5:$G$1000,Xuat!$C$5:$C$1000,DATE(Thang!$E$4,Thang!$C$4,BG$2),Xuat!$D$5:$D$1000,Loc!$A90)</f>
        <v>0</v>
      </c>
      <c r="BH90" s="7">
        <f>SUMIFS(Xuat!$G$5:$G$1000,Xuat!$C$5:$C$1000,DATE(Thang!$E$4,Thang!$C$4,BH$2),Xuat!$D$5:$D$1000,Loc!$A90)</f>
        <v>0</v>
      </c>
      <c r="BI90" s="7">
        <f>SUMIFS(Xuat!$G$5:$G$1000,Xuat!$C$5:$C$1000,DATE(Thang!$E$4,Thang!$C$4,BI$2),Xuat!$D$5:$D$1000,Loc!$A90)</f>
        <v>0</v>
      </c>
      <c r="BJ90" s="7">
        <f>SUMIFS(Xuat!$G$5:$G$1000,Xuat!$C$5:$C$1000,DATE(Thang!$E$4,Thang!$C$4,BJ$2),Xuat!$D$5:$D$1000,Loc!$A90)</f>
        <v>0</v>
      </c>
      <c r="BK90" s="7">
        <f>SUMIFS(Xuat!$G$5:$G$1000,Xuat!$C$5:$C$1000,DATE(Thang!$E$4,Thang!$C$4,BK$2),Xuat!$D$5:$D$1000,Loc!$A90)</f>
        <v>0</v>
      </c>
      <c r="BL90" s="7">
        <f>SUMIFS(Xuat!$G$5:$G$1000,Xuat!$C$5:$C$1000,DATE(Thang!$E$4,Thang!$C$4,BL$2),Xuat!$D$5:$D$1000,Loc!$A90)</f>
        <v>0</v>
      </c>
      <c r="BM90" s="7">
        <f>SUMIFS(Xuat!$G$5:$G$1000,Xuat!$C$5:$C$1000,DATE(Thang!$E$4,Thang!$C$4,BM$2),Xuat!$D$5:$D$1000,Loc!$A90)</f>
        <v>0</v>
      </c>
      <c r="BN90" s="7">
        <f>SUMIFS(Xuat!$G$5:$G$1000,Xuat!$C$5:$C$1000,DATE(Thang!$E$4,Thang!$C$4,BN$2),Xuat!$D$5:$D$1000,Loc!$A90)</f>
        <v>0</v>
      </c>
      <c r="BO90" s="7">
        <f>SUMIFS(Xuat!$G$5:$G$1000,Xuat!$C$5:$C$1000,DATE(Thang!$E$4,Thang!$C$4,BO$2),Xuat!$D$5:$D$1000,Loc!$A90)</f>
        <v>0</v>
      </c>
      <c r="BP90" s="7">
        <f>SUMIFS(Xuat!$G$5:$G$1000,Xuat!$C$5:$C$1000,DATE(Thang!$E$4,Thang!$C$4,BP$2),Xuat!$D$5:$D$1000,Loc!$A90)</f>
        <v>0</v>
      </c>
      <c r="BQ90" s="7">
        <f>SUMIFS(Xuat!$G$5:$G$1000,Xuat!$C$5:$C$1000,DATE(Thang!$E$4,Thang!$C$4,BQ$2),Xuat!$D$5:$D$1000,Loc!$A90)</f>
        <v>0</v>
      </c>
      <c r="BR90" s="7">
        <f>SUMIFS(Xuat!$G$5:$G$1000,Xuat!$C$5:$C$1000,DATE(Thang!$E$4,Thang!$C$4,BR$2),Xuat!$D$5:$D$1000,Loc!$A90)</f>
        <v>0</v>
      </c>
      <c r="BS90" s="7">
        <f>SUMIFS(Xuat!$G$5:$G$1000,Xuat!$C$5:$C$1000,DATE(Thang!$E$4,Thang!$C$4,BS$2),Xuat!$D$5:$D$1000,Loc!$A90)</f>
        <v>0</v>
      </c>
    </row>
    <row r="91" spans="1:71" x14ac:dyDescent="0.2">
      <c r="A91" s="2">
        <f>DM!C91</f>
        <v>0</v>
      </c>
      <c r="B91" s="3">
        <f>VLOOKUP(A91,Tondau!$B$5:$F$500,3,0)</f>
        <v>0</v>
      </c>
      <c r="C91" s="3">
        <f>VLOOKUP(Tinhgiavon!A91,Tondau!$B$5:$E$500,4,0)</f>
        <v>0</v>
      </c>
      <c r="D91" s="3">
        <f t="shared" si="7"/>
        <v>0</v>
      </c>
      <c r="E91" s="3">
        <f>SUMIF(Nhap!$F$5:$F$1000,Tinhgiavon!A91,Nhap!$K$5:$K$1000)</f>
        <v>0</v>
      </c>
      <c r="F91" s="3">
        <f t="shared" si="8"/>
        <v>0</v>
      </c>
      <c r="G91" s="3">
        <f t="shared" si="9"/>
        <v>0</v>
      </c>
      <c r="H91" s="3">
        <f t="shared" si="10"/>
        <v>0</v>
      </c>
      <c r="I91" s="3">
        <f t="shared" si="11"/>
        <v>0</v>
      </c>
      <c r="J91" s="7">
        <f>SUMIFS(Nhap!$I$5:$I$1000,Nhap!$E$5:$E$1000,DATE(Thang!$E$4,Thang!$C$4,Loc!$F$2),Nhap!$F$5:$F$1000,Loc!A91)</f>
        <v>0</v>
      </c>
      <c r="K91" s="7">
        <f>SUMIFS(Nhap!$I$5:$I$1000,Nhap!$E$5:$E$1000,DATE(Thang!$E$4,Thang!$C$4,Loc!$G$2),Nhap!$F$5:$F$1000,Loc!A91)</f>
        <v>0</v>
      </c>
      <c r="L91" s="7">
        <f>SUMIFS(Nhap!$I$5:$I$1000,Nhap!$E$5:$E$1000,DATE(Thang!$E$4,Thang!$C$4,Loc!$H$2),Nhap!$F$5:$F$1000,Loc!A91)</f>
        <v>0</v>
      </c>
      <c r="M91" s="7">
        <f>SUMIFS(Nhap!$I$5:$I$1000,Nhap!$E$5:$E$1000,DATE(Thang!$E$4,Thang!$C$4,Loc!$I$2),Nhap!$F$5:$F$1000,Loc!A91)</f>
        <v>0</v>
      </c>
      <c r="N91" s="7">
        <f>SUMIFS(Nhap!$I$5:$I$1000,Nhap!$E$5:$E$1000,DATE(Thang!$E$4,Thang!$C$4,Loc!$J$2),Nhap!$F$5:$F$1000,Loc!A91)</f>
        <v>0</v>
      </c>
      <c r="O91" s="7">
        <f>SUMIFS(Nhap!$I$5:$I$1000,Nhap!$E$5:$E$1000,DATE(Thang!$E$4,Thang!$C$4,Loc!$K$2),Nhap!$F$5:$F$1000,Loc!A91)</f>
        <v>0</v>
      </c>
      <c r="P91" s="7">
        <f>SUMIFS(Nhap!$I$5:$I$1000,Nhap!$E$5:$E$1000,DATE(Thang!$E$4,Thang!$C$4,Loc!$L$2),Nhap!$F$5:$F$1000,Loc!A91)</f>
        <v>0</v>
      </c>
      <c r="Q91" s="7">
        <f>SUMIFS(Nhap!$I$5:$I$1000,Nhap!$E$5:$E$1000,DATE(Thang!$E$4,Thang!$C$4,Loc!$M$2),Nhap!$F$5:$F$1000,Loc!A91)</f>
        <v>0</v>
      </c>
      <c r="R91" s="7">
        <f>SUMIFS(Nhap!$I$5:$I$1000,Nhap!$E$5:$E$1000,DATE(Thang!$E$4,Thang!$C$4,Loc!$N$2),Nhap!$F$5:$F$1000,Loc!A91)</f>
        <v>0</v>
      </c>
      <c r="S91" s="7">
        <f>SUMIFS(Nhap!$I$5:$I$1000,Nhap!$E$5:$E$1000,DATE(Thang!$E$4,Thang!$C$4,Loc!$O$2),Nhap!$F$5:$F$1000,Loc!A91)</f>
        <v>0</v>
      </c>
      <c r="T91" s="7">
        <f>SUMIFS(Nhap!$I$5:$I$1000,Nhap!$E$5:$E$1000,DATE(Thang!$E$4,Thang!$C$4,Loc!$P$2),Nhap!$F$5:$F$1000,Loc!A91)</f>
        <v>0</v>
      </c>
      <c r="U91" s="7">
        <f>SUMIFS(Nhap!$I$5:$I$1000,Nhap!$E$5:$E$1000,DATE(Thang!$E$4,Thang!$C$4,Loc!$Q$2),Nhap!$F$5:$F$1000,Loc!A91)</f>
        <v>0</v>
      </c>
      <c r="V91" s="7">
        <f>SUMIFS(Nhap!$I$5:$I$1000,Nhap!$E$5:$E$1000,DATE(Thang!$E$4,Thang!$C$4,Loc!$R$2),Nhap!$F$5:$F$1000,Loc!A91)</f>
        <v>0</v>
      </c>
      <c r="W91" s="7">
        <f>SUMIFS(Nhap!$I$5:$I$1000,Nhap!$E$5:$E$1000,DATE(Thang!$E$4,Thang!$C$4,Loc!$S$2),Nhap!$F$5:$F$1000,Loc!A91)</f>
        <v>0</v>
      </c>
      <c r="X91" s="7">
        <f>SUMIFS(Nhap!$I$5:$I$1000,Nhap!$E$5:$E$1000,DATE(Thang!$E$4,Thang!$C$4,Loc!$T$2),Nhap!$F$5:$F$1000,Loc!A91)</f>
        <v>0</v>
      </c>
      <c r="Y91" s="7">
        <f>SUMIFS(Nhap!$I$5:$I$1000,Nhap!$E$5:$E$1000,DATE(Thang!$E$4,Thang!$C$4,Loc!$U$2),Nhap!$F$5:$F$1000,Loc!A91)</f>
        <v>0</v>
      </c>
      <c r="Z91" s="7">
        <f>SUMIFS(Nhap!$I$5:$I$1000,Nhap!$E$5:$E$1000,DATE(Thang!$E$4,Thang!$C$4,Loc!$V$2),Nhap!$F$5:$F$1000,Loc!A91)</f>
        <v>0</v>
      </c>
      <c r="AA91" s="7">
        <f>SUMIFS(Nhap!$I$5:$I$1000,Nhap!$E$5:$E$1000,DATE(Thang!$E$4,Thang!$C$4,Loc!$W$2),Nhap!$F$5:$F$1000,Loc!A91)</f>
        <v>0</v>
      </c>
      <c r="AB91" s="7">
        <f>SUMIFS(Nhap!$I$5:$I$1000,Nhap!$E$5:$E$1000,DATE(Thang!$E$4,Thang!$C$4,Loc!$X$2),Nhap!$F$5:$F$1000,Loc!A91)</f>
        <v>0</v>
      </c>
      <c r="AC91" s="7">
        <f>SUMIFS(Nhap!$I$5:$I$1000,Nhap!$E$5:$E$1000,DATE(Thang!$E$4,Thang!$C$4,Loc!$Y$2),Nhap!$F$5:$F$1000,Loc!A91)</f>
        <v>0</v>
      </c>
      <c r="AD91" s="7">
        <f>SUMIFS(Nhap!$I$5:$I$1000,Nhap!$E$5:$E$1000,DATE(Thang!$E$4,Thang!$C$4,Loc!$Z$2),Nhap!$F$5:$F$1000,Loc!A91)</f>
        <v>0</v>
      </c>
      <c r="AE91" s="7">
        <f>SUMIFS(Nhap!$I$5:$I$1000,Nhap!$E$5:$E$1000,DATE(Thang!$E$4,Thang!$C$4,Loc!$AA$2),Nhap!$F$5:$F$1000,Loc!A91)</f>
        <v>0</v>
      </c>
      <c r="AF91" s="7">
        <f>SUMIFS(Nhap!$I$5:$I$1000,Nhap!$E$5:$E$1000,DATE(Thang!$E$4,Thang!$C$4,Loc!$AB$2),Nhap!$F$5:$F$1000,Loc!A91)</f>
        <v>0</v>
      </c>
      <c r="AG91" s="7">
        <f>SUMIFS(Nhap!$I$5:$I$1000,Nhap!$E$5:$E$1000,DATE(Thang!$E$4,Thang!$C$4,Loc!$AC$2),Nhap!$F$5:$F$1000,Loc!A91)</f>
        <v>0</v>
      </c>
      <c r="AH91" s="7">
        <f>SUMIFS(Nhap!$I$5:$I$1000,Nhap!$E$5:$E$1000,DATE(Thang!$E$4,Thang!$C$4,Loc!$AD$2),Nhap!$F$5:$F$1000,Loc!$A$5)</f>
        <v>0</v>
      </c>
      <c r="AI91" s="7">
        <f>SUMIFS(Nhap!$I$5:$I$1000,Nhap!$E$5:$E$1000,DATE(Thang!$E$4,Thang!$C$4,Loc!$AE$2),Nhap!$F$5:$F$1000,Loc!A91)</f>
        <v>0</v>
      </c>
      <c r="AJ91" s="7">
        <f>SUMIFS(Nhap!$I$5:$I$1000,Nhap!$E$5:$E$1000,DATE(Thang!$E$4,Thang!$C$4,Loc!$AF$2),Nhap!$F$5:$F$1000,Loc!A91)</f>
        <v>0</v>
      </c>
      <c r="AK91" s="7">
        <f>SUMIFS(Nhap!$I$5:$I$1000,Nhap!$E$5:$E$1000,DATE(Thang!$E$4,Thang!$C$4,Loc!$AG$2),Nhap!$F$5:$F$1000,Loc!A91)</f>
        <v>0</v>
      </c>
      <c r="AL91" s="7">
        <f>SUMIFS(Nhap!$I$5:$I$1000,Nhap!$E$5:$E$1000,DATE(Thang!$E$4,Thang!$C$4,Loc!$AH$2),Nhap!$F$5:$F$1000,Loc!A91)</f>
        <v>0</v>
      </c>
      <c r="AM91" s="7">
        <f>SUMIFS(Nhap!$I$5:$I$1000,Nhap!$E$5:$E$1000,DATE(Thang!$E$4,Thang!$C$4,Loc!$AI$2),Nhap!$F$5:$F$1000,Loc!A91)</f>
        <v>0</v>
      </c>
      <c r="AN91" s="7">
        <f>SUMIFS(Nhap!$I$5:$I$1000,Nhap!$E$5:$E$1000,DATE(Thang!$E$4,Thang!$C$4,Loc!$AJ$2),Nhap!$F$5:$F$1000,Loc!A91)</f>
        <v>0</v>
      </c>
      <c r="AO91" s="7">
        <f>SUMIFS(Xuat!$G$5:$G$1000,Xuat!$C$5:$C$1000,DATE(Thang!$E$4,Thang!$C$4,AO$2),Xuat!$D$5:$D$1000,Loc!$A91)</f>
        <v>0</v>
      </c>
      <c r="AP91" s="7">
        <f>SUMIFS(Xuat!$G$5:$G$1000,Xuat!$C$5:$C$1000,DATE(Thang!$E$4,Thang!$C$4,AP$2),Xuat!$D$5:$D$1000,Loc!$A91)</f>
        <v>0</v>
      </c>
      <c r="AQ91" s="7">
        <f>SUMIFS(Xuat!$G$5:$G$1000,Xuat!$C$5:$C$1000,DATE(Thang!$E$4,Thang!$C$4,AQ$2),Xuat!$D$5:$D$1000,Loc!$A91)</f>
        <v>0</v>
      </c>
      <c r="AR91" s="7">
        <f>SUMIFS(Xuat!$G$5:$G$1000,Xuat!$C$5:$C$1000,DATE(Thang!$E$4,Thang!$C$4,AR$2),Xuat!$D$5:$D$1000,Loc!$A91)</f>
        <v>0</v>
      </c>
      <c r="AS91" s="7">
        <f>SUMIFS(Xuat!$G$5:$G$1000,Xuat!$C$5:$C$1000,DATE(Thang!$E$4,Thang!$C$4,AS$2),Xuat!$D$5:$D$1000,Loc!$A91)</f>
        <v>0</v>
      </c>
      <c r="AT91" s="7">
        <f>SUMIFS(Xuat!$G$5:$G$1000,Xuat!$C$5:$C$1000,DATE(Thang!$E$4,Thang!$C$4,AT$2),Xuat!$D$5:$D$1000,Loc!$A91)</f>
        <v>0</v>
      </c>
      <c r="AU91" s="7">
        <f>SUMIFS(Xuat!$G$5:$G$1000,Xuat!$C$5:$C$1000,DATE(Thang!$E$4,Thang!$C$4,AU$2),Xuat!$D$5:$D$1000,Loc!$A91)</f>
        <v>0</v>
      </c>
      <c r="AV91" s="7">
        <f>SUMIFS(Xuat!$G$5:$G$1000,Xuat!$C$5:$C$1000,DATE(Thang!$E$4,Thang!$C$4,AV$2),Xuat!$D$5:$D$1000,Loc!$A91)</f>
        <v>0</v>
      </c>
      <c r="AW91" s="7">
        <f>SUMIFS(Xuat!$G$5:$G$1000,Xuat!$C$5:$C$1000,DATE(Thang!$E$4,Thang!$C$4,AW$2),Xuat!$D$5:$D$1000,Loc!$A91)</f>
        <v>0</v>
      </c>
      <c r="AX91" s="7">
        <f>SUMIFS(Xuat!$G$5:$G$1000,Xuat!$C$5:$C$1000,DATE(Thang!$E$4,Thang!$C$4,AX$2),Xuat!$D$5:$D$1000,Loc!$A91)</f>
        <v>0</v>
      </c>
      <c r="AY91" s="7">
        <f>SUMIFS(Xuat!$G$5:$G$1000,Xuat!$C$5:$C$1000,DATE(Thang!$E$4,Thang!$C$4,AY$2),Xuat!$D$5:$D$1000,Loc!$A91)</f>
        <v>0</v>
      </c>
      <c r="AZ91" s="7">
        <f>SUMIFS(Xuat!$G$5:$G$1000,Xuat!$C$5:$C$1000,DATE(Thang!$E$4,Thang!$C$4,AZ$2),Xuat!$D$5:$D$1000,Loc!$A91)</f>
        <v>0</v>
      </c>
      <c r="BA91" s="7">
        <f>SUMIFS(Xuat!$G$5:$G$1000,Xuat!$C$5:$C$1000,DATE(Thang!$E$4,Thang!$C$4,BA$2),Xuat!$D$5:$D$1000,Loc!$A91)</f>
        <v>0</v>
      </c>
      <c r="BB91" s="7">
        <f>SUMIFS(Xuat!$G$5:$G$1000,Xuat!$C$5:$C$1000,DATE(Thang!$E$4,Thang!$C$4,BB$2),Xuat!$D$5:$D$1000,Loc!$A91)</f>
        <v>0</v>
      </c>
      <c r="BC91" s="7">
        <f>SUMIFS(Xuat!$G$5:$G$1000,Xuat!$C$5:$C$1000,DATE(Thang!$E$4,Thang!$C$4,BC$2),Xuat!$D$5:$D$1000,Loc!$A91)</f>
        <v>0</v>
      </c>
      <c r="BD91" s="7">
        <f>SUMIFS(Xuat!$G$5:$G$1000,Xuat!$C$5:$C$1000,DATE(Thang!$E$4,Thang!$C$4,BD$2),Xuat!$D$5:$D$1000,Loc!$A91)</f>
        <v>0</v>
      </c>
      <c r="BE91" s="7">
        <f>SUMIFS(Xuat!$G$5:$G$1000,Xuat!$C$5:$C$1000,DATE(Thang!$E$4,Thang!$C$4,BE$2),Xuat!$D$5:$D$1000,Loc!$A91)</f>
        <v>0</v>
      </c>
      <c r="BF91" s="7">
        <f>SUMIFS(Xuat!$G$5:$G$1000,Xuat!$C$5:$C$1000,DATE(Thang!$E$4,Thang!$C$4,BF$2),Xuat!$D$5:$D$1000,Loc!$A91)</f>
        <v>0</v>
      </c>
      <c r="BG91" s="7">
        <f>SUMIFS(Xuat!$G$5:$G$1000,Xuat!$C$5:$C$1000,DATE(Thang!$E$4,Thang!$C$4,BG$2),Xuat!$D$5:$D$1000,Loc!$A91)</f>
        <v>0</v>
      </c>
      <c r="BH91" s="7">
        <f>SUMIFS(Xuat!$G$5:$G$1000,Xuat!$C$5:$C$1000,DATE(Thang!$E$4,Thang!$C$4,BH$2),Xuat!$D$5:$D$1000,Loc!$A91)</f>
        <v>0</v>
      </c>
      <c r="BI91" s="7">
        <f>SUMIFS(Xuat!$G$5:$G$1000,Xuat!$C$5:$C$1000,DATE(Thang!$E$4,Thang!$C$4,BI$2),Xuat!$D$5:$D$1000,Loc!$A91)</f>
        <v>0</v>
      </c>
      <c r="BJ91" s="7">
        <f>SUMIFS(Xuat!$G$5:$G$1000,Xuat!$C$5:$C$1000,DATE(Thang!$E$4,Thang!$C$4,BJ$2),Xuat!$D$5:$D$1000,Loc!$A91)</f>
        <v>0</v>
      </c>
      <c r="BK91" s="7">
        <f>SUMIFS(Xuat!$G$5:$G$1000,Xuat!$C$5:$C$1000,DATE(Thang!$E$4,Thang!$C$4,BK$2),Xuat!$D$5:$D$1000,Loc!$A91)</f>
        <v>0</v>
      </c>
      <c r="BL91" s="7">
        <f>SUMIFS(Xuat!$G$5:$G$1000,Xuat!$C$5:$C$1000,DATE(Thang!$E$4,Thang!$C$4,BL$2),Xuat!$D$5:$D$1000,Loc!$A91)</f>
        <v>0</v>
      </c>
      <c r="BM91" s="7">
        <f>SUMIFS(Xuat!$G$5:$G$1000,Xuat!$C$5:$C$1000,DATE(Thang!$E$4,Thang!$C$4,BM$2),Xuat!$D$5:$D$1000,Loc!$A91)</f>
        <v>0</v>
      </c>
      <c r="BN91" s="7">
        <f>SUMIFS(Xuat!$G$5:$G$1000,Xuat!$C$5:$C$1000,DATE(Thang!$E$4,Thang!$C$4,BN$2),Xuat!$D$5:$D$1000,Loc!$A91)</f>
        <v>0</v>
      </c>
      <c r="BO91" s="7">
        <f>SUMIFS(Xuat!$G$5:$G$1000,Xuat!$C$5:$C$1000,DATE(Thang!$E$4,Thang!$C$4,BO$2),Xuat!$D$5:$D$1000,Loc!$A91)</f>
        <v>0</v>
      </c>
      <c r="BP91" s="7">
        <f>SUMIFS(Xuat!$G$5:$G$1000,Xuat!$C$5:$C$1000,DATE(Thang!$E$4,Thang!$C$4,BP$2),Xuat!$D$5:$D$1000,Loc!$A91)</f>
        <v>0</v>
      </c>
      <c r="BQ91" s="7">
        <f>SUMIFS(Xuat!$G$5:$G$1000,Xuat!$C$5:$C$1000,DATE(Thang!$E$4,Thang!$C$4,BQ$2),Xuat!$D$5:$D$1000,Loc!$A91)</f>
        <v>0</v>
      </c>
      <c r="BR91" s="7">
        <f>SUMIFS(Xuat!$G$5:$G$1000,Xuat!$C$5:$C$1000,DATE(Thang!$E$4,Thang!$C$4,BR$2),Xuat!$D$5:$D$1000,Loc!$A91)</f>
        <v>0</v>
      </c>
      <c r="BS91" s="7">
        <f>SUMIFS(Xuat!$G$5:$G$1000,Xuat!$C$5:$C$1000,DATE(Thang!$E$4,Thang!$C$4,BS$2),Xuat!$D$5:$D$1000,Loc!$A91)</f>
        <v>0</v>
      </c>
    </row>
    <row r="92" spans="1:71" x14ac:dyDescent="0.2">
      <c r="A92" s="2">
        <f>DM!C92</f>
        <v>0</v>
      </c>
      <c r="B92" s="3">
        <f>VLOOKUP(A92,Tondau!$B$5:$F$500,3,0)</f>
        <v>0</v>
      </c>
      <c r="C92" s="3">
        <f>VLOOKUP(Tinhgiavon!A92,Tondau!$B$5:$E$500,4,0)</f>
        <v>0</v>
      </c>
      <c r="D92" s="3">
        <f t="shared" si="7"/>
        <v>0</v>
      </c>
      <c r="E92" s="3">
        <f>SUMIF(Nhap!$F$5:$F$1000,Tinhgiavon!A92,Nhap!$K$5:$K$1000)</f>
        <v>0</v>
      </c>
      <c r="F92" s="3">
        <f t="shared" si="8"/>
        <v>0</v>
      </c>
      <c r="G92" s="3">
        <f t="shared" si="9"/>
        <v>0</v>
      </c>
      <c r="H92" s="3">
        <f t="shared" si="10"/>
        <v>0</v>
      </c>
      <c r="I92" s="3">
        <f t="shared" si="11"/>
        <v>0</v>
      </c>
      <c r="J92" s="7">
        <f>SUMIFS(Nhap!$I$5:$I$1000,Nhap!$E$5:$E$1000,DATE(Thang!$E$4,Thang!$C$4,Loc!$F$2),Nhap!$F$5:$F$1000,Loc!A92)</f>
        <v>0</v>
      </c>
      <c r="K92" s="7">
        <f>SUMIFS(Nhap!$I$5:$I$1000,Nhap!$E$5:$E$1000,DATE(Thang!$E$4,Thang!$C$4,Loc!$G$2),Nhap!$F$5:$F$1000,Loc!A92)</f>
        <v>0</v>
      </c>
      <c r="L92" s="7">
        <f>SUMIFS(Nhap!$I$5:$I$1000,Nhap!$E$5:$E$1000,DATE(Thang!$E$4,Thang!$C$4,Loc!$H$2),Nhap!$F$5:$F$1000,Loc!A92)</f>
        <v>0</v>
      </c>
      <c r="M92" s="7">
        <f>SUMIFS(Nhap!$I$5:$I$1000,Nhap!$E$5:$E$1000,DATE(Thang!$E$4,Thang!$C$4,Loc!$I$2),Nhap!$F$5:$F$1000,Loc!A92)</f>
        <v>0</v>
      </c>
      <c r="N92" s="7">
        <f>SUMIFS(Nhap!$I$5:$I$1000,Nhap!$E$5:$E$1000,DATE(Thang!$E$4,Thang!$C$4,Loc!$J$2),Nhap!$F$5:$F$1000,Loc!A92)</f>
        <v>0</v>
      </c>
      <c r="O92" s="7">
        <f>SUMIFS(Nhap!$I$5:$I$1000,Nhap!$E$5:$E$1000,DATE(Thang!$E$4,Thang!$C$4,Loc!$K$2),Nhap!$F$5:$F$1000,Loc!A92)</f>
        <v>0</v>
      </c>
      <c r="P92" s="7">
        <f>SUMIFS(Nhap!$I$5:$I$1000,Nhap!$E$5:$E$1000,DATE(Thang!$E$4,Thang!$C$4,Loc!$L$2),Nhap!$F$5:$F$1000,Loc!A92)</f>
        <v>0</v>
      </c>
      <c r="Q92" s="7">
        <f>SUMIFS(Nhap!$I$5:$I$1000,Nhap!$E$5:$E$1000,DATE(Thang!$E$4,Thang!$C$4,Loc!$M$2),Nhap!$F$5:$F$1000,Loc!A92)</f>
        <v>0</v>
      </c>
      <c r="R92" s="7">
        <f>SUMIFS(Nhap!$I$5:$I$1000,Nhap!$E$5:$E$1000,DATE(Thang!$E$4,Thang!$C$4,Loc!$N$2),Nhap!$F$5:$F$1000,Loc!A92)</f>
        <v>0</v>
      </c>
      <c r="S92" s="7">
        <f>SUMIFS(Nhap!$I$5:$I$1000,Nhap!$E$5:$E$1000,DATE(Thang!$E$4,Thang!$C$4,Loc!$O$2),Nhap!$F$5:$F$1000,Loc!A92)</f>
        <v>0</v>
      </c>
      <c r="T92" s="7">
        <f>SUMIFS(Nhap!$I$5:$I$1000,Nhap!$E$5:$E$1000,DATE(Thang!$E$4,Thang!$C$4,Loc!$P$2),Nhap!$F$5:$F$1000,Loc!A92)</f>
        <v>0</v>
      </c>
      <c r="U92" s="7">
        <f>SUMIFS(Nhap!$I$5:$I$1000,Nhap!$E$5:$E$1000,DATE(Thang!$E$4,Thang!$C$4,Loc!$Q$2),Nhap!$F$5:$F$1000,Loc!A92)</f>
        <v>0</v>
      </c>
      <c r="V92" s="7">
        <f>SUMIFS(Nhap!$I$5:$I$1000,Nhap!$E$5:$E$1000,DATE(Thang!$E$4,Thang!$C$4,Loc!$R$2),Nhap!$F$5:$F$1000,Loc!A92)</f>
        <v>0</v>
      </c>
      <c r="W92" s="7">
        <f>SUMIFS(Nhap!$I$5:$I$1000,Nhap!$E$5:$E$1000,DATE(Thang!$E$4,Thang!$C$4,Loc!$S$2),Nhap!$F$5:$F$1000,Loc!A92)</f>
        <v>0</v>
      </c>
      <c r="X92" s="7">
        <f>SUMIFS(Nhap!$I$5:$I$1000,Nhap!$E$5:$E$1000,DATE(Thang!$E$4,Thang!$C$4,Loc!$T$2),Nhap!$F$5:$F$1000,Loc!A92)</f>
        <v>0</v>
      </c>
      <c r="Y92" s="7">
        <f>SUMIFS(Nhap!$I$5:$I$1000,Nhap!$E$5:$E$1000,DATE(Thang!$E$4,Thang!$C$4,Loc!$U$2),Nhap!$F$5:$F$1000,Loc!A92)</f>
        <v>0</v>
      </c>
      <c r="Z92" s="7">
        <f>SUMIFS(Nhap!$I$5:$I$1000,Nhap!$E$5:$E$1000,DATE(Thang!$E$4,Thang!$C$4,Loc!$V$2),Nhap!$F$5:$F$1000,Loc!A92)</f>
        <v>0</v>
      </c>
      <c r="AA92" s="7">
        <f>SUMIFS(Nhap!$I$5:$I$1000,Nhap!$E$5:$E$1000,DATE(Thang!$E$4,Thang!$C$4,Loc!$W$2),Nhap!$F$5:$F$1000,Loc!A92)</f>
        <v>0</v>
      </c>
      <c r="AB92" s="7">
        <f>SUMIFS(Nhap!$I$5:$I$1000,Nhap!$E$5:$E$1000,DATE(Thang!$E$4,Thang!$C$4,Loc!$X$2),Nhap!$F$5:$F$1000,Loc!A92)</f>
        <v>0</v>
      </c>
      <c r="AC92" s="7">
        <f>SUMIFS(Nhap!$I$5:$I$1000,Nhap!$E$5:$E$1000,DATE(Thang!$E$4,Thang!$C$4,Loc!$Y$2),Nhap!$F$5:$F$1000,Loc!A92)</f>
        <v>0</v>
      </c>
      <c r="AD92" s="7">
        <f>SUMIFS(Nhap!$I$5:$I$1000,Nhap!$E$5:$E$1000,DATE(Thang!$E$4,Thang!$C$4,Loc!$Z$2),Nhap!$F$5:$F$1000,Loc!A92)</f>
        <v>0</v>
      </c>
      <c r="AE92" s="7">
        <f>SUMIFS(Nhap!$I$5:$I$1000,Nhap!$E$5:$E$1000,DATE(Thang!$E$4,Thang!$C$4,Loc!$AA$2),Nhap!$F$5:$F$1000,Loc!A92)</f>
        <v>0</v>
      </c>
      <c r="AF92" s="7">
        <f>SUMIFS(Nhap!$I$5:$I$1000,Nhap!$E$5:$E$1000,DATE(Thang!$E$4,Thang!$C$4,Loc!$AB$2),Nhap!$F$5:$F$1000,Loc!A92)</f>
        <v>0</v>
      </c>
      <c r="AG92" s="7">
        <f>SUMIFS(Nhap!$I$5:$I$1000,Nhap!$E$5:$E$1000,DATE(Thang!$E$4,Thang!$C$4,Loc!$AC$2),Nhap!$F$5:$F$1000,Loc!A92)</f>
        <v>0</v>
      </c>
      <c r="AH92" s="7">
        <f>SUMIFS(Nhap!$I$5:$I$1000,Nhap!$E$5:$E$1000,DATE(Thang!$E$4,Thang!$C$4,Loc!$AD$2),Nhap!$F$5:$F$1000,Loc!$A$5)</f>
        <v>0</v>
      </c>
      <c r="AI92" s="7">
        <f>SUMIFS(Nhap!$I$5:$I$1000,Nhap!$E$5:$E$1000,DATE(Thang!$E$4,Thang!$C$4,Loc!$AE$2),Nhap!$F$5:$F$1000,Loc!A92)</f>
        <v>0</v>
      </c>
      <c r="AJ92" s="7">
        <f>SUMIFS(Nhap!$I$5:$I$1000,Nhap!$E$5:$E$1000,DATE(Thang!$E$4,Thang!$C$4,Loc!$AF$2),Nhap!$F$5:$F$1000,Loc!A92)</f>
        <v>0</v>
      </c>
      <c r="AK92" s="7">
        <f>SUMIFS(Nhap!$I$5:$I$1000,Nhap!$E$5:$E$1000,DATE(Thang!$E$4,Thang!$C$4,Loc!$AG$2),Nhap!$F$5:$F$1000,Loc!A92)</f>
        <v>0</v>
      </c>
      <c r="AL92" s="7">
        <f>SUMIFS(Nhap!$I$5:$I$1000,Nhap!$E$5:$E$1000,DATE(Thang!$E$4,Thang!$C$4,Loc!$AH$2),Nhap!$F$5:$F$1000,Loc!A92)</f>
        <v>0</v>
      </c>
      <c r="AM92" s="7">
        <f>SUMIFS(Nhap!$I$5:$I$1000,Nhap!$E$5:$E$1000,DATE(Thang!$E$4,Thang!$C$4,Loc!$AI$2),Nhap!$F$5:$F$1000,Loc!A92)</f>
        <v>0</v>
      </c>
      <c r="AN92" s="7">
        <f>SUMIFS(Nhap!$I$5:$I$1000,Nhap!$E$5:$E$1000,DATE(Thang!$E$4,Thang!$C$4,Loc!$AJ$2),Nhap!$F$5:$F$1000,Loc!A92)</f>
        <v>0</v>
      </c>
      <c r="AO92" s="7">
        <f>SUMIFS(Xuat!$G$5:$G$1000,Xuat!$C$5:$C$1000,DATE(Thang!$E$4,Thang!$C$4,AO$2),Xuat!$D$5:$D$1000,Loc!$A92)</f>
        <v>0</v>
      </c>
      <c r="AP92" s="7">
        <f>SUMIFS(Xuat!$G$5:$G$1000,Xuat!$C$5:$C$1000,DATE(Thang!$E$4,Thang!$C$4,AP$2),Xuat!$D$5:$D$1000,Loc!$A92)</f>
        <v>0</v>
      </c>
      <c r="AQ92" s="7">
        <f>SUMIFS(Xuat!$G$5:$G$1000,Xuat!$C$5:$C$1000,DATE(Thang!$E$4,Thang!$C$4,AQ$2),Xuat!$D$5:$D$1000,Loc!$A92)</f>
        <v>0</v>
      </c>
      <c r="AR92" s="7">
        <f>SUMIFS(Xuat!$G$5:$G$1000,Xuat!$C$5:$C$1000,DATE(Thang!$E$4,Thang!$C$4,AR$2),Xuat!$D$5:$D$1000,Loc!$A92)</f>
        <v>0</v>
      </c>
      <c r="AS92" s="7">
        <f>SUMIFS(Xuat!$G$5:$G$1000,Xuat!$C$5:$C$1000,DATE(Thang!$E$4,Thang!$C$4,AS$2),Xuat!$D$5:$D$1000,Loc!$A92)</f>
        <v>0</v>
      </c>
      <c r="AT92" s="7">
        <f>SUMIFS(Xuat!$G$5:$G$1000,Xuat!$C$5:$C$1000,DATE(Thang!$E$4,Thang!$C$4,AT$2),Xuat!$D$5:$D$1000,Loc!$A92)</f>
        <v>0</v>
      </c>
      <c r="AU92" s="7">
        <f>SUMIFS(Xuat!$G$5:$G$1000,Xuat!$C$5:$C$1000,DATE(Thang!$E$4,Thang!$C$4,AU$2),Xuat!$D$5:$D$1000,Loc!$A92)</f>
        <v>0</v>
      </c>
      <c r="AV92" s="7">
        <f>SUMIFS(Xuat!$G$5:$G$1000,Xuat!$C$5:$C$1000,DATE(Thang!$E$4,Thang!$C$4,AV$2),Xuat!$D$5:$D$1000,Loc!$A92)</f>
        <v>0</v>
      </c>
      <c r="AW92" s="7">
        <f>SUMIFS(Xuat!$G$5:$G$1000,Xuat!$C$5:$C$1000,DATE(Thang!$E$4,Thang!$C$4,AW$2),Xuat!$D$5:$D$1000,Loc!$A92)</f>
        <v>0</v>
      </c>
      <c r="AX92" s="7">
        <f>SUMIFS(Xuat!$G$5:$G$1000,Xuat!$C$5:$C$1000,DATE(Thang!$E$4,Thang!$C$4,AX$2),Xuat!$D$5:$D$1000,Loc!$A92)</f>
        <v>0</v>
      </c>
      <c r="AY92" s="7">
        <f>SUMIFS(Xuat!$G$5:$G$1000,Xuat!$C$5:$C$1000,DATE(Thang!$E$4,Thang!$C$4,AY$2),Xuat!$D$5:$D$1000,Loc!$A92)</f>
        <v>0</v>
      </c>
      <c r="AZ92" s="7">
        <f>SUMIFS(Xuat!$G$5:$G$1000,Xuat!$C$5:$C$1000,DATE(Thang!$E$4,Thang!$C$4,AZ$2),Xuat!$D$5:$D$1000,Loc!$A92)</f>
        <v>0</v>
      </c>
      <c r="BA92" s="7">
        <f>SUMIFS(Xuat!$G$5:$G$1000,Xuat!$C$5:$C$1000,DATE(Thang!$E$4,Thang!$C$4,BA$2),Xuat!$D$5:$D$1000,Loc!$A92)</f>
        <v>0</v>
      </c>
      <c r="BB92" s="7">
        <f>SUMIFS(Xuat!$G$5:$G$1000,Xuat!$C$5:$C$1000,DATE(Thang!$E$4,Thang!$C$4,BB$2),Xuat!$D$5:$D$1000,Loc!$A92)</f>
        <v>0</v>
      </c>
      <c r="BC92" s="7">
        <f>SUMIFS(Xuat!$G$5:$G$1000,Xuat!$C$5:$C$1000,DATE(Thang!$E$4,Thang!$C$4,BC$2),Xuat!$D$5:$D$1000,Loc!$A92)</f>
        <v>0</v>
      </c>
      <c r="BD92" s="7">
        <f>SUMIFS(Xuat!$G$5:$G$1000,Xuat!$C$5:$C$1000,DATE(Thang!$E$4,Thang!$C$4,BD$2),Xuat!$D$5:$D$1000,Loc!$A92)</f>
        <v>0</v>
      </c>
      <c r="BE92" s="7">
        <f>SUMIFS(Xuat!$G$5:$G$1000,Xuat!$C$5:$C$1000,DATE(Thang!$E$4,Thang!$C$4,BE$2),Xuat!$D$5:$D$1000,Loc!$A92)</f>
        <v>0</v>
      </c>
      <c r="BF92" s="7">
        <f>SUMIFS(Xuat!$G$5:$G$1000,Xuat!$C$5:$C$1000,DATE(Thang!$E$4,Thang!$C$4,BF$2),Xuat!$D$5:$D$1000,Loc!$A92)</f>
        <v>0</v>
      </c>
      <c r="BG92" s="7">
        <f>SUMIFS(Xuat!$G$5:$G$1000,Xuat!$C$5:$C$1000,DATE(Thang!$E$4,Thang!$C$4,BG$2),Xuat!$D$5:$D$1000,Loc!$A92)</f>
        <v>0</v>
      </c>
      <c r="BH92" s="7">
        <f>SUMIFS(Xuat!$G$5:$G$1000,Xuat!$C$5:$C$1000,DATE(Thang!$E$4,Thang!$C$4,BH$2),Xuat!$D$5:$D$1000,Loc!$A92)</f>
        <v>0</v>
      </c>
      <c r="BI92" s="7">
        <f>SUMIFS(Xuat!$G$5:$G$1000,Xuat!$C$5:$C$1000,DATE(Thang!$E$4,Thang!$C$4,BI$2),Xuat!$D$5:$D$1000,Loc!$A92)</f>
        <v>0</v>
      </c>
      <c r="BJ92" s="7">
        <f>SUMIFS(Xuat!$G$5:$G$1000,Xuat!$C$5:$C$1000,DATE(Thang!$E$4,Thang!$C$4,BJ$2),Xuat!$D$5:$D$1000,Loc!$A92)</f>
        <v>0</v>
      </c>
      <c r="BK92" s="7">
        <f>SUMIFS(Xuat!$G$5:$G$1000,Xuat!$C$5:$C$1000,DATE(Thang!$E$4,Thang!$C$4,BK$2),Xuat!$D$5:$D$1000,Loc!$A92)</f>
        <v>0</v>
      </c>
      <c r="BL92" s="7">
        <f>SUMIFS(Xuat!$G$5:$G$1000,Xuat!$C$5:$C$1000,DATE(Thang!$E$4,Thang!$C$4,BL$2),Xuat!$D$5:$D$1000,Loc!$A92)</f>
        <v>0</v>
      </c>
      <c r="BM92" s="7">
        <f>SUMIFS(Xuat!$G$5:$G$1000,Xuat!$C$5:$C$1000,DATE(Thang!$E$4,Thang!$C$4,BM$2),Xuat!$D$5:$D$1000,Loc!$A92)</f>
        <v>0</v>
      </c>
      <c r="BN92" s="7">
        <f>SUMIFS(Xuat!$G$5:$G$1000,Xuat!$C$5:$C$1000,DATE(Thang!$E$4,Thang!$C$4,BN$2),Xuat!$D$5:$D$1000,Loc!$A92)</f>
        <v>0</v>
      </c>
      <c r="BO92" s="7">
        <f>SUMIFS(Xuat!$G$5:$G$1000,Xuat!$C$5:$C$1000,DATE(Thang!$E$4,Thang!$C$4,BO$2),Xuat!$D$5:$D$1000,Loc!$A92)</f>
        <v>0</v>
      </c>
      <c r="BP92" s="7">
        <f>SUMIFS(Xuat!$G$5:$G$1000,Xuat!$C$5:$C$1000,DATE(Thang!$E$4,Thang!$C$4,BP$2),Xuat!$D$5:$D$1000,Loc!$A92)</f>
        <v>0</v>
      </c>
      <c r="BQ92" s="7">
        <f>SUMIFS(Xuat!$G$5:$G$1000,Xuat!$C$5:$C$1000,DATE(Thang!$E$4,Thang!$C$4,BQ$2),Xuat!$D$5:$D$1000,Loc!$A92)</f>
        <v>0</v>
      </c>
      <c r="BR92" s="7">
        <f>SUMIFS(Xuat!$G$5:$G$1000,Xuat!$C$5:$C$1000,DATE(Thang!$E$4,Thang!$C$4,BR$2),Xuat!$D$5:$D$1000,Loc!$A92)</f>
        <v>0</v>
      </c>
      <c r="BS92" s="7">
        <f>SUMIFS(Xuat!$G$5:$G$1000,Xuat!$C$5:$C$1000,DATE(Thang!$E$4,Thang!$C$4,BS$2),Xuat!$D$5:$D$1000,Loc!$A92)</f>
        <v>0</v>
      </c>
    </row>
    <row r="93" spans="1:71" x14ac:dyDescent="0.2">
      <c r="A93" s="2">
        <f>DM!C93</f>
        <v>0</v>
      </c>
      <c r="B93" s="3">
        <f>VLOOKUP(A93,Tondau!$B$5:$F$500,3,0)</f>
        <v>0</v>
      </c>
      <c r="C93" s="3">
        <f>VLOOKUP(Tinhgiavon!A93,Tondau!$B$5:$E$500,4,0)</f>
        <v>0</v>
      </c>
      <c r="D93" s="3">
        <f t="shared" si="7"/>
        <v>0</v>
      </c>
      <c r="E93" s="3">
        <f>SUMIF(Nhap!$F$5:$F$1000,Tinhgiavon!A93,Nhap!$K$5:$K$1000)</f>
        <v>0</v>
      </c>
      <c r="F93" s="3">
        <f t="shared" si="8"/>
        <v>0</v>
      </c>
      <c r="G93" s="3">
        <f t="shared" si="9"/>
        <v>0</v>
      </c>
      <c r="H93" s="3">
        <f t="shared" si="10"/>
        <v>0</v>
      </c>
      <c r="I93" s="3">
        <f t="shared" si="11"/>
        <v>0</v>
      </c>
      <c r="J93" s="7">
        <f>SUMIFS(Nhap!$I$5:$I$1000,Nhap!$E$5:$E$1000,DATE(Thang!$E$4,Thang!$C$4,Loc!$F$2),Nhap!$F$5:$F$1000,Loc!A93)</f>
        <v>0</v>
      </c>
      <c r="K93" s="7">
        <f>SUMIFS(Nhap!$I$5:$I$1000,Nhap!$E$5:$E$1000,DATE(Thang!$E$4,Thang!$C$4,Loc!$G$2),Nhap!$F$5:$F$1000,Loc!A93)</f>
        <v>0</v>
      </c>
      <c r="L93" s="7">
        <f>SUMIFS(Nhap!$I$5:$I$1000,Nhap!$E$5:$E$1000,DATE(Thang!$E$4,Thang!$C$4,Loc!$H$2),Nhap!$F$5:$F$1000,Loc!A93)</f>
        <v>0</v>
      </c>
      <c r="M93" s="7">
        <f>SUMIFS(Nhap!$I$5:$I$1000,Nhap!$E$5:$E$1000,DATE(Thang!$E$4,Thang!$C$4,Loc!$I$2),Nhap!$F$5:$F$1000,Loc!A93)</f>
        <v>0</v>
      </c>
      <c r="N93" s="7">
        <f>SUMIFS(Nhap!$I$5:$I$1000,Nhap!$E$5:$E$1000,DATE(Thang!$E$4,Thang!$C$4,Loc!$J$2),Nhap!$F$5:$F$1000,Loc!A93)</f>
        <v>0</v>
      </c>
      <c r="O93" s="7">
        <f>SUMIFS(Nhap!$I$5:$I$1000,Nhap!$E$5:$E$1000,DATE(Thang!$E$4,Thang!$C$4,Loc!$K$2),Nhap!$F$5:$F$1000,Loc!A93)</f>
        <v>0</v>
      </c>
      <c r="P93" s="7">
        <f>SUMIFS(Nhap!$I$5:$I$1000,Nhap!$E$5:$E$1000,DATE(Thang!$E$4,Thang!$C$4,Loc!$L$2),Nhap!$F$5:$F$1000,Loc!A93)</f>
        <v>0</v>
      </c>
      <c r="Q93" s="7">
        <f>SUMIFS(Nhap!$I$5:$I$1000,Nhap!$E$5:$E$1000,DATE(Thang!$E$4,Thang!$C$4,Loc!$M$2),Nhap!$F$5:$F$1000,Loc!A93)</f>
        <v>0</v>
      </c>
      <c r="R93" s="7">
        <f>SUMIFS(Nhap!$I$5:$I$1000,Nhap!$E$5:$E$1000,DATE(Thang!$E$4,Thang!$C$4,Loc!$N$2),Nhap!$F$5:$F$1000,Loc!A93)</f>
        <v>0</v>
      </c>
      <c r="S93" s="7">
        <f>SUMIFS(Nhap!$I$5:$I$1000,Nhap!$E$5:$E$1000,DATE(Thang!$E$4,Thang!$C$4,Loc!$O$2),Nhap!$F$5:$F$1000,Loc!A93)</f>
        <v>0</v>
      </c>
      <c r="T93" s="7">
        <f>SUMIFS(Nhap!$I$5:$I$1000,Nhap!$E$5:$E$1000,DATE(Thang!$E$4,Thang!$C$4,Loc!$P$2),Nhap!$F$5:$F$1000,Loc!A93)</f>
        <v>0</v>
      </c>
      <c r="U93" s="7">
        <f>SUMIFS(Nhap!$I$5:$I$1000,Nhap!$E$5:$E$1000,DATE(Thang!$E$4,Thang!$C$4,Loc!$Q$2),Nhap!$F$5:$F$1000,Loc!A93)</f>
        <v>0</v>
      </c>
      <c r="V93" s="7">
        <f>SUMIFS(Nhap!$I$5:$I$1000,Nhap!$E$5:$E$1000,DATE(Thang!$E$4,Thang!$C$4,Loc!$R$2),Nhap!$F$5:$F$1000,Loc!A93)</f>
        <v>0</v>
      </c>
      <c r="W93" s="7">
        <f>SUMIFS(Nhap!$I$5:$I$1000,Nhap!$E$5:$E$1000,DATE(Thang!$E$4,Thang!$C$4,Loc!$S$2),Nhap!$F$5:$F$1000,Loc!A93)</f>
        <v>0</v>
      </c>
      <c r="X93" s="7">
        <f>SUMIFS(Nhap!$I$5:$I$1000,Nhap!$E$5:$E$1000,DATE(Thang!$E$4,Thang!$C$4,Loc!$T$2),Nhap!$F$5:$F$1000,Loc!A93)</f>
        <v>0</v>
      </c>
      <c r="Y93" s="7">
        <f>SUMIFS(Nhap!$I$5:$I$1000,Nhap!$E$5:$E$1000,DATE(Thang!$E$4,Thang!$C$4,Loc!$U$2),Nhap!$F$5:$F$1000,Loc!A93)</f>
        <v>0</v>
      </c>
      <c r="Z93" s="7">
        <f>SUMIFS(Nhap!$I$5:$I$1000,Nhap!$E$5:$E$1000,DATE(Thang!$E$4,Thang!$C$4,Loc!$V$2),Nhap!$F$5:$F$1000,Loc!A93)</f>
        <v>0</v>
      </c>
      <c r="AA93" s="7">
        <f>SUMIFS(Nhap!$I$5:$I$1000,Nhap!$E$5:$E$1000,DATE(Thang!$E$4,Thang!$C$4,Loc!$W$2),Nhap!$F$5:$F$1000,Loc!A93)</f>
        <v>0</v>
      </c>
      <c r="AB93" s="7">
        <f>SUMIFS(Nhap!$I$5:$I$1000,Nhap!$E$5:$E$1000,DATE(Thang!$E$4,Thang!$C$4,Loc!$X$2),Nhap!$F$5:$F$1000,Loc!A93)</f>
        <v>0</v>
      </c>
      <c r="AC93" s="7">
        <f>SUMIFS(Nhap!$I$5:$I$1000,Nhap!$E$5:$E$1000,DATE(Thang!$E$4,Thang!$C$4,Loc!$Y$2),Nhap!$F$5:$F$1000,Loc!A93)</f>
        <v>0</v>
      </c>
      <c r="AD93" s="7">
        <f>SUMIFS(Nhap!$I$5:$I$1000,Nhap!$E$5:$E$1000,DATE(Thang!$E$4,Thang!$C$4,Loc!$Z$2),Nhap!$F$5:$F$1000,Loc!A93)</f>
        <v>0</v>
      </c>
      <c r="AE93" s="7">
        <f>SUMIFS(Nhap!$I$5:$I$1000,Nhap!$E$5:$E$1000,DATE(Thang!$E$4,Thang!$C$4,Loc!$AA$2),Nhap!$F$5:$F$1000,Loc!A93)</f>
        <v>0</v>
      </c>
      <c r="AF93" s="7">
        <f>SUMIFS(Nhap!$I$5:$I$1000,Nhap!$E$5:$E$1000,DATE(Thang!$E$4,Thang!$C$4,Loc!$AB$2),Nhap!$F$5:$F$1000,Loc!A93)</f>
        <v>0</v>
      </c>
      <c r="AG93" s="7">
        <f>SUMIFS(Nhap!$I$5:$I$1000,Nhap!$E$5:$E$1000,DATE(Thang!$E$4,Thang!$C$4,Loc!$AC$2),Nhap!$F$5:$F$1000,Loc!A93)</f>
        <v>0</v>
      </c>
      <c r="AH93" s="7">
        <f>SUMIFS(Nhap!$I$5:$I$1000,Nhap!$E$5:$E$1000,DATE(Thang!$E$4,Thang!$C$4,Loc!$AD$2),Nhap!$F$5:$F$1000,Loc!$A$5)</f>
        <v>0</v>
      </c>
      <c r="AI93" s="7">
        <f>SUMIFS(Nhap!$I$5:$I$1000,Nhap!$E$5:$E$1000,DATE(Thang!$E$4,Thang!$C$4,Loc!$AE$2),Nhap!$F$5:$F$1000,Loc!A93)</f>
        <v>0</v>
      </c>
      <c r="AJ93" s="7">
        <f>SUMIFS(Nhap!$I$5:$I$1000,Nhap!$E$5:$E$1000,DATE(Thang!$E$4,Thang!$C$4,Loc!$AF$2),Nhap!$F$5:$F$1000,Loc!A93)</f>
        <v>0</v>
      </c>
      <c r="AK93" s="7">
        <f>SUMIFS(Nhap!$I$5:$I$1000,Nhap!$E$5:$E$1000,DATE(Thang!$E$4,Thang!$C$4,Loc!$AG$2),Nhap!$F$5:$F$1000,Loc!A93)</f>
        <v>0</v>
      </c>
      <c r="AL93" s="7">
        <f>SUMIFS(Nhap!$I$5:$I$1000,Nhap!$E$5:$E$1000,DATE(Thang!$E$4,Thang!$C$4,Loc!$AH$2),Nhap!$F$5:$F$1000,Loc!A93)</f>
        <v>0</v>
      </c>
      <c r="AM93" s="7">
        <f>SUMIFS(Nhap!$I$5:$I$1000,Nhap!$E$5:$E$1000,DATE(Thang!$E$4,Thang!$C$4,Loc!$AI$2),Nhap!$F$5:$F$1000,Loc!A93)</f>
        <v>0</v>
      </c>
      <c r="AN93" s="7">
        <f>SUMIFS(Nhap!$I$5:$I$1000,Nhap!$E$5:$E$1000,DATE(Thang!$E$4,Thang!$C$4,Loc!$AJ$2),Nhap!$F$5:$F$1000,Loc!A93)</f>
        <v>0</v>
      </c>
      <c r="AO93" s="7">
        <f>SUMIFS(Xuat!$G$5:$G$1000,Xuat!$C$5:$C$1000,DATE(Thang!$E$4,Thang!$C$4,AO$2),Xuat!$D$5:$D$1000,Loc!$A93)</f>
        <v>0</v>
      </c>
      <c r="AP93" s="7">
        <f>SUMIFS(Xuat!$G$5:$G$1000,Xuat!$C$5:$C$1000,DATE(Thang!$E$4,Thang!$C$4,AP$2),Xuat!$D$5:$D$1000,Loc!$A93)</f>
        <v>0</v>
      </c>
      <c r="AQ93" s="7">
        <f>SUMIFS(Xuat!$G$5:$G$1000,Xuat!$C$5:$C$1000,DATE(Thang!$E$4,Thang!$C$4,AQ$2),Xuat!$D$5:$D$1000,Loc!$A93)</f>
        <v>0</v>
      </c>
      <c r="AR93" s="7">
        <f>SUMIFS(Xuat!$G$5:$G$1000,Xuat!$C$5:$C$1000,DATE(Thang!$E$4,Thang!$C$4,AR$2),Xuat!$D$5:$D$1000,Loc!$A93)</f>
        <v>0</v>
      </c>
      <c r="AS93" s="7">
        <f>SUMIFS(Xuat!$G$5:$G$1000,Xuat!$C$5:$C$1000,DATE(Thang!$E$4,Thang!$C$4,AS$2),Xuat!$D$5:$D$1000,Loc!$A93)</f>
        <v>0</v>
      </c>
      <c r="AT93" s="7">
        <f>SUMIFS(Xuat!$G$5:$G$1000,Xuat!$C$5:$C$1000,DATE(Thang!$E$4,Thang!$C$4,AT$2),Xuat!$D$5:$D$1000,Loc!$A93)</f>
        <v>0</v>
      </c>
      <c r="AU93" s="7">
        <f>SUMIFS(Xuat!$G$5:$G$1000,Xuat!$C$5:$C$1000,DATE(Thang!$E$4,Thang!$C$4,AU$2),Xuat!$D$5:$D$1000,Loc!$A93)</f>
        <v>0</v>
      </c>
      <c r="AV93" s="7">
        <f>SUMIFS(Xuat!$G$5:$G$1000,Xuat!$C$5:$C$1000,DATE(Thang!$E$4,Thang!$C$4,AV$2),Xuat!$D$5:$D$1000,Loc!$A93)</f>
        <v>0</v>
      </c>
      <c r="AW93" s="7">
        <f>SUMIFS(Xuat!$G$5:$G$1000,Xuat!$C$5:$C$1000,DATE(Thang!$E$4,Thang!$C$4,AW$2),Xuat!$D$5:$D$1000,Loc!$A93)</f>
        <v>0</v>
      </c>
      <c r="AX93" s="7">
        <f>SUMIFS(Xuat!$G$5:$G$1000,Xuat!$C$5:$C$1000,DATE(Thang!$E$4,Thang!$C$4,AX$2),Xuat!$D$5:$D$1000,Loc!$A93)</f>
        <v>0</v>
      </c>
      <c r="AY93" s="7">
        <f>SUMIFS(Xuat!$G$5:$G$1000,Xuat!$C$5:$C$1000,DATE(Thang!$E$4,Thang!$C$4,AY$2),Xuat!$D$5:$D$1000,Loc!$A93)</f>
        <v>0</v>
      </c>
      <c r="AZ93" s="7">
        <f>SUMIFS(Xuat!$G$5:$G$1000,Xuat!$C$5:$C$1000,DATE(Thang!$E$4,Thang!$C$4,AZ$2),Xuat!$D$5:$D$1000,Loc!$A93)</f>
        <v>0</v>
      </c>
      <c r="BA93" s="7">
        <f>SUMIFS(Xuat!$G$5:$G$1000,Xuat!$C$5:$C$1000,DATE(Thang!$E$4,Thang!$C$4,BA$2),Xuat!$D$5:$D$1000,Loc!$A93)</f>
        <v>0</v>
      </c>
      <c r="BB93" s="7">
        <f>SUMIFS(Xuat!$G$5:$G$1000,Xuat!$C$5:$C$1000,DATE(Thang!$E$4,Thang!$C$4,BB$2),Xuat!$D$5:$D$1000,Loc!$A93)</f>
        <v>0</v>
      </c>
      <c r="BC93" s="7">
        <f>SUMIFS(Xuat!$G$5:$G$1000,Xuat!$C$5:$C$1000,DATE(Thang!$E$4,Thang!$C$4,BC$2),Xuat!$D$5:$D$1000,Loc!$A93)</f>
        <v>0</v>
      </c>
      <c r="BD93" s="7">
        <f>SUMIFS(Xuat!$G$5:$G$1000,Xuat!$C$5:$C$1000,DATE(Thang!$E$4,Thang!$C$4,BD$2),Xuat!$D$5:$D$1000,Loc!$A93)</f>
        <v>0</v>
      </c>
      <c r="BE93" s="7">
        <f>SUMIFS(Xuat!$G$5:$G$1000,Xuat!$C$5:$C$1000,DATE(Thang!$E$4,Thang!$C$4,BE$2),Xuat!$D$5:$D$1000,Loc!$A93)</f>
        <v>0</v>
      </c>
      <c r="BF93" s="7">
        <f>SUMIFS(Xuat!$G$5:$G$1000,Xuat!$C$5:$C$1000,DATE(Thang!$E$4,Thang!$C$4,BF$2),Xuat!$D$5:$D$1000,Loc!$A93)</f>
        <v>0</v>
      </c>
      <c r="BG93" s="7">
        <f>SUMIFS(Xuat!$G$5:$G$1000,Xuat!$C$5:$C$1000,DATE(Thang!$E$4,Thang!$C$4,BG$2),Xuat!$D$5:$D$1000,Loc!$A93)</f>
        <v>0</v>
      </c>
      <c r="BH93" s="7">
        <f>SUMIFS(Xuat!$G$5:$G$1000,Xuat!$C$5:$C$1000,DATE(Thang!$E$4,Thang!$C$4,BH$2),Xuat!$D$5:$D$1000,Loc!$A93)</f>
        <v>0</v>
      </c>
      <c r="BI93" s="7">
        <f>SUMIFS(Xuat!$G$5:$G$1000,Xuat!$C$5:$C$1000,DATE(Thang!$E$4,Thang!$C$4,BI$2),Xuat!$D$5:$D$1000,Loc!$A93)</f>
        <v>0</v>
      </c>
      <c r="BJ93" s="7">
        <f>SUMIFS(Xuat!$G$5:$G$1000,Xuat!$C$5:$C$1000,DATE(Thang!$E$4,Thang!$C$4,BJ$2),Xuat!$D$5:$D$1000,Loc!$A93)</f>
        <v>0</v>
      </c>
      <c r="BK93" s="7">
        <f>SUMIFS(Xuat!$G$5:$G$1000,Xuat!$C$5:$C$1000,DATE(Thang!$E$4,Thang!$C$4,BK$2),Xuat!$D$5:$D$1000,Loc!$A93)</f>
        <v>0</v>
      </c>
      <c r="BL93" s="7">
        <f>SUMIFS(Xuat!$G$5:$G$1000,Xuat!$C$5:$C$1000,DATE(Thang!$E$4,Thang!$C$4,BL$2),Xuat!$D$5:$D$1000,Loc!$A93)</f>
        <v>0</v>
      </c>
      <c r="BM93" s="7">
        <f>SUMIFS(Xuat!$G$5:$G$1000,Xuat!$C$5:$C$1000,DATE(Thang!$E$4,Thang!$C$4,BM$2),Xuat!$D$5:$D$1000,Loc!$A93)</f>
        <v>0</v>
      </c>
      <c r="BN93" s="7">
        <f>SUMIFS(Xuat!$G$5:$G$1000,Xuat!$C$5:$C$1000,DATE(Thang!$E$4,Thang!$C$4,BN$2),Xuat!$D$5:$D$1000,Loc!$A93)</f>
        <v>0</v>
      </c>
      <c r="BO93" s="7">
        <f>SUMIFS(Xuat!$G$5:$G$1000,Xuat!$C$5:$C$1000,DATE(Thang!$E$4,Thang!$C$4,BO$2),Xuat!$D$5:$D$1000,Loc!$A93)</f>
        <v>0</v>
      </c>
      <c r="BP93" s="7">
        <f>SUMIFS(Xuat!$G$5:$G$1000,Xuat!$C$5:$C$1000,DATE(Thang!$E$4,Thang!$C$4,BP$2),Xuat!$D$5:$D$1000,Loc!$A93)</f>
        <v>0</v>
      </c>
      <c r="BQ93" s="7">
        <f>SUMIFS(Xuat!$G$5:$G$1000,Xuat!$C$5:$C$1000,DATE(Thang!$E$4,Thang!$C$4,BQ$2),Xuat!$D$5:$D$1000,Loc!$A93)</f>
        <v>0</v>
      </c>
      <c r="BR93" s="7">
        <f>SUMIFS(Xuat!$G$5:$G$1000,Xuat!$C$5:$C$1000,DATE(Thang!$E$4,Thang!$C$4,BR$2),Xuat!$D$5:$D$1000,Loc!$A93)</f>
        <v>0</v>
      </c>
      <c r="BS93" s="7">
        <f>SUMIFS(Xuat!$G$5:$G$1000,Xuat!$C$5:$C$1000,DATE(Thang!$E$4,Thang!$C$4,BS$2),Xuat!$D$5:$D$1000,Loc!$A93)</f>
        <v>0</v>
      </c>
    </row>
    <row r="94" spans="1:71" x14ac:dyDescent="0.2">
      <c r="A94" s="2">
        <f>DM!C94</f>
        <v>0</v>
      </c>
      <c r="B94" s="3">
        <f>VLOOKUP(A94,Tondau!$B$5:$F$500,3,0)</f>
        <v>0</v>
      </c>
      <c r="C94" s="3">
        <f>VLOOKUP(Tinhgiavon!A94,Tondau!$B$5:$E$500,4,0)</f>
        <v>0</v>
      </c>
      <c r="D94" s="3">
        <f t="shared" si="7"/>
        <v>0</v>
      </c>
      <c r="E94" s="3">
        <f>SUMIF(Nhap!$F$5:$F$1000,Tinhgiavon!A94,Nhap!$K$5:$K$1000)</f>
        <v>0</v>
      </c>
      <c r="F94" s="3">
        <f t="shared" si="8"/>
        <v>0</v>
      </c>
      <c r="G94" s="3">
        <f t="shared" si="9"/>
        <v>0</v>
      </c>
      <c r="H94" s="3">
        <f t="shared" si="10"/>
        <v>0</v>
      </c>
      <c r="I94" s="3">
        <f t="shared" si="11"/>
        <v>0</v>
      </c>
      <c r="J94" s="7">
        <f>SUMIFS(Nhap!$I$5:$I$1000,Nhap!$E$5:$E$1000,DATE(Thang!$E$4,Thang!$C$4,Loc!$F$2),Nhap!$F$5:$F$1000,Loc!A94)</f>
        <v>0</v>
      </c>
      <c r="K94" s="7">
        <f>SUMIFS(Nhap!$I$5:$I$1000,Nhap!$E$5:$E$1000,DATE(Thang!$E$4,Thang!$C$4,Loc!$G$2),Nhap!$F$5:$F$1000,Loc!A94)</f>
        <v>0</v>
      </c>
      <c r="L94" s="7">
        <f>SUMIFS(Nhap!$I$5:$I$1000,Nhap!$E$5:$E$1000,DATE(Thang!$E$4,Thang!$C$4,Loc!$H$2),Nhap!$F$5:$F$1000,Loc!A94)</f>
        <v>0</v>
      </c>
      <c r="M94" s="7">
        <f>SUMIFS(Nhap!$I$5:$I$1000,Nhap!$E$5:$E$1000,DATE(Thang!$E$4,Thang!$C$4,Loc!$I$2),Nhap!$F$5:$F$1000,Loc!A94)</f>
        <v>0</v>
      </c>
      <c r="N94" s="7">
        <f>SUMIFS(Nhap!$I$5:$I$1000,Nhap!$E$5:$E$1000,DATE(Thang!$E$4,Thang!$C$4,Loc!$J$2),Nhap!$F$5:$F$1000,Loc!A94)</f>
        <v>0</v>
      </c>
      <c r="O94" s="7">
        <f>SUMIFS(Nhap!$I$5:$I$1000,Nhap!$E$5:$E$1000,DATE(Thang!$E$4,Thang!$C$4,Loc!$K$2),Nhap!$F$5:$F$1000,Loc!A94)</f>
        <v>0</v>
      </c>
      <c r="P94" s="7">
        <f>SUMIFS(Nhap!$I$5:$I$1000,Nhap!$E$5:$E$1000,DATE(Thang!$E$4,Thang!$C$4,Loc!$L$2),Nhap!$F$5:$F$1000,Loc!A94)</f>
        <v>0</v>
      </c>
      <c r="Q94" s="7">
        <f>SUMIFS(Nhap!$I$5:$I$1000,Nhap!$E$5:$E$1000,DATE(Thang!$E$4,Thang!$C$4,Loc!$M$2),Nhap!$F$5:$F$1000,Loc!A94)</f>
        <v>0</v>
      </c>
      <c r="R94" s="7">
        <f>SUMIFS(Nhap!$I$5:$I$1000,Nhap!$E$5:$E$1000,DATE(Thang!$E$4,Thang!$C$4,Loc!$N$2),Nhap!$F$5:$F$1000,Loc!A94)</f>
        <v>0</v>
      </c>
      <c r="S94" s="7">
        <f>SUMIFS(Nhap!$I$5:$I$1000,Nhap!$E$5:$E$1000,DATE(Thang!$E$4,Thang!$C$4,Loc!$O$2),Nhap!$F$5:$F$1000,Loc!A94)</f>
        <v>0</v>
      </c>
      <c r="T94" s="7">
        <f>SUMIFS(Nhap!$I$5:$I$1000,Nhap!$E$5:$E$1000,DATE(Thang!$E$4,Thang!$C$4,Loc!$P$2),Nhap!$F$5:$F$1000,Loc!A94)</f>
        <v>0</v>
      </c>
      <c r="U94" s="7">
        <f>SUMIFS(Nhap!$I$5:$I$1000,Nhap!$E$5:$E$1000,DATE(Thang!$E$4,Thang!$C$4,Loc!$Q$2),Nhap!$F$5:$F$1000,Loc!A94)</f>
        <v>0</v>
      </c>
      <c r="V94" s="7">
        <f>SUMIFS(Nhap!$I$5:$I$1000,Nhap!$E$5:$E$1000,DATE(Thang!$E$4,Thang!$C$4,Loc!$R$2),Nhap!$F$5:$F$1000,Loc!A94)</f>
        <v>0</v>
      </c>
      <c r="W94" s="7">
        <f>SUMIFS(Nhap!$I$5:$I$1000,Nhap!$E$5:$E$1000,DATE(Thang!$E$4,Thang!$C$4,Loc!$S$2),Nhap!$F$5:$F$1000,Loc!A94)</f>
        <v>0</v>
      </c>
      <c r="X94" s="7">
        <f>SUMIFS(Nhap!$I$5:$I$1000,Nhap!$E$5:$E$1000,DATE(Thang!$E$4,Thang!$C$4,Loc!$T$2),Nhap!$F$5:$F$1000,Loc!A94)</f>
        <v>0</v>
      </c>
      <c r="Y94" s="7">
        <f>SUMIFS(Nhap!$I$5:$I$1000,Nhap!$E$5:$E$1000,DATE(Thang!$E$4,Thang!$C$4,Loc!$U$2),Nhap!$F$5:$F$1000,Loc!A94)</f>
        <v>0</v>
      </c>
      <c r="Z94" s="7">
        <f>SUMIFS(Nhap!$I$5:$I$1000,Nhap!$E$5:$E$1000,DATE(Thang!$E$4,Thang!$C$4,Loc!$V$2),Nhap!$F$5:$F$1000,Loc!A94)</f>
        <v>0</v>
      </c>
      <c r="AA94" s="7">
        <f>SUMIFS(Nhap!$I$5:$I$1000,Nhap!$E$5:$E$1000,DATE(Thang!$E$4,Thang!$C$4,Loc!$W$2),Nhap!$F$5:$F$1000,Loc!A94)</f>
        <v>0</v>
      </c>
      <c r="AB94" s="7">
        <f>SUMIFS(Nhap!$I$5:$I$1000,Nhap!$E$5:$E$1000,DATE(Thang!$E$4,Thang!$C$4,Loc!$X$2),Nhap!$F$5:$F$1000,Loc!A94)</f>
        <v>0</v>
      </c>
      <c r="AC94" s="7">
        <f>SUMIFS(Nhap!$I$5:$I$1000,Nhap!$E$5:$E$1000,DATE(Thang!$E$4,Thang!$C$4,Loc!$Y$2),Nhap!$F$5:$F$1000,Loc!A94)</f>
        <v>0</v>
      </c>
      <c r="AD94" s="7">
        <f>SUMIFS(Nhap!$I$5:$I$1000,Nhap!$E$5:$E$1000,DATE(Thang!$E$4,Thang!$C$4,Loc!$Z$2),Nhap!$F$5:$F$1000,Loc!A94)</f>
        <v>0</v>
      </c>
      <c r="AE94" s="7">
        <f>SUMIFS(Nhap!$I$5:$I$1000,Nhap!$E$5:$E$1000,DATE(Thang!$E$4,Thang!$C$4,Loc!$AA$2),Nhap!$F$5:$F$1000,Loc!A94)</f>
        <v>0</v>
      </c>
      <c r="AF94" s="7">
        <f>SUMIFS(Nhap!$I$5:$I$1000,Nhap!$E$5:$E$1000,DATE(Thang!$E$4,Thang!$C$4,Loc!$AB$2),Nhap!$F$5:$F$1000,Loc!A94)</f>
        <v>0</v>
      </c>
      <c r="AG94" s="7">
        <f>SUMIFS(Nhap!$I$5:$I$1000,Nhap!$E$5:$E$1000,DATE(Thang!$E$4,Thang!$C$4,Loc!$AC$2),Nhap!$F$5:$F$1000,Loc!A94)</f>
        <v>0</v>
      </c>
      <c r="AH94" s="7">
        <f>SUMIFS(Nhap!$I$5:$I$1000,Nhap!$E$5:$E$1000,DATE(Thang!$E$4,Thang!$C$4,Loc!$AD$2),Nhap!$F$5:$F$1000,Loc!$A$5)</f>
        <v>0</v>
      </c>
      <c r="AI94" s="7">
        <f>SUMIFS(Nhap!$I$5:$I$1000,Nhap!$E$5:$E$1000,DATE(Thang!$E$4,Thang!$C$4,Loc!$AE$2),Nhap!$F$5:$F$1000,Loc!A94)</f>
        <v>0</v>
      </c>
      <c r="AJ94" s="7">
        <f>SUMIFS(Nhap!$I$5:$I$1000,Nhap!$E$5:$E$1000,DATE(Thang!$E$4,Thang!$C$4,Loc!$AF$2),Nhap!$F$5:$F$1000,Loc!A94)</f>
        <v>0</v>
      </c>
      <c r="AK94" s="7">
        <f>SUMIFS(Nhap!$I$5:$I$1000,Nhap!$E$5:$E$1000,DATE(Thang!$E$4,Thang!$C$4,Loc!$AG$2),Nhap!$F$5:$F$1000,Loc!A94)</f>
        <v>0</v>
      </c>
      <c r="AL94" s="7">
        <f>SUMIFS(Nhap!$I$5:$I$1000,Nhap!$E$5:$E$1000,DATE(Thang!$E$4,Thang!$C$4,Loc!$AH$2),Nhap!$F$5:$F$1000,Loc!A94)</f>
        <v>0</v>
      </c>
      <c r="AM94" s="7">
        <f>SUMIFS(Nhap!$I$5:$I$1000,Nhap!$E$5:$E$1000,DATE(Thang!$E$4,Thang!$C$4,Loc!$AI$2),Nhap!$F$5:$F$1000,Loc!A94)</f>
        <v>0</v>
      </c>
      <c r="AN94" s="7">
        <f>SUMIFS(Nhap!$I$5:$I$1000,Nhap!$E$5:$E$1000,DATE(Thang!$E$4,Thang!$C$4,Loc!$AJ$2),Nhap!$F$5:$F$1000,Loc!A94)</f>
        <v>0</v>
      </c>
      <c r="AO94" s="7">
        <f>SUMIFS(Xuat!$G$5:$G$1000,Xuat!$C$5:$C$1000,DATE(Thang!$E$4,Thang!$C$4,AO$2),Xuat!$D$5:$D$1000,Loc!$A94)</f>
        <v>0</v>
      </c>
      <c r="AP94" s="7">
        <f>SUMIFS(Xuat!$G$5:$G$1000,Xuat!$C$5:$C$1000,DATE(Thang!$E$4,Thang!$C$4,AP$2),Xuat!$D$5:$D$1000,Loc!$A94)</f>
        <v>0</v>
      </c>
      <c r="AQ94" s="7">
        <f>SUMIFS(Xuat!$G$5:$G$1000,Xuat!$C$5:$C$1000,DATE(Thang!$E$4,Thang!$C$4,AQ$2),Xuat!$D$5:$D$1000,Loc!$A94)</f>
        <v>0</v>
      </c>
      <c r="AR94" s="7">
        <f>SUMIFS(Xuat!$G$5:$G$1000,Xuat!$C$5:$C$1000,DATE(Thang!$E$4,Thang!$C$4,AR$2),Xuat!$D$5:$D$1000,Loc!$A94)</f>
        <v>0</v>
      </c>
      <c r="AS94" s="7">
        <f>SUMIFS(Xuat!$G$5:$G$1000,Xuat!$C$5:$C$1000,DATE(Thang!$E$4,Thang!$C$4,AS$2),Xuat!$D$5:$D$1000,Loc!$A94)</f>
        <v>0</v>
      </c>
      <c r="AT94" s="7">
        <f>SUMIFS(Xuat!$G$5:$G$1000,Xuat!$C$5:$C$1000,DATE(Thang!$E$4,Thang!$C$4,AT$2),Xuat!$D$5:$D$1000,Loc!$A94)</f>
        <v>0</v>
      </c>
      <c r="AU94" s="7">
        <f>SUMIFS(Xuat!$G$5:$G$1000,Xuat!$C$5:$C$1000,DATE(Thang!$E$4,Thang!$C$4,AU$2),Xuat!$D$5:$D$1000,Loc!$A94)</f>
        <v>0</v>
      </c>
      <c r="AV94" s="7">
        <f>SUMIFS(Xuat!$G$5:$G$1000,Xuat!$C$5:$C$1000,DATE(Thang!$E$4,Thang!$C$4,AV$2),Xuat!$D$5:$D$1000,Loc!$A94)</f>
        <v>0</v>
      </c>
      <c r="AW94" s="7">
        <f>SUMIFS(Xuat!$G$5:$G$1000,Xuat!$C$5:$C$1000,DATE(Thang!$E$4,Thang!$C$4,AW$2),Xuat!$D$5:$D$1000,Loc!$A94)</f>
        <v>0</v>
      </c>
      <c r="AX94" s="7">
        <f>SUMIFS(Xuat!$G$5:$G$1000,Xuat!$C$5:$C$1000,DATE(Thang!$E$4,Thang!$C$4,AX$2),Xuat!$D$5:$D$1000,Loc!$A94)</f>
        <v>0</v>
      </c>
      <c r="AY94" s="7">
        <f>SUMIFS(Xuat!$G$5:$G$1000,Xuat!$C$5:$C$1000,DATE(Thang!$E$4,Thang!$C$4,AY$2),Xuat!$D$5:$D$1000,Loc!$A94)</f>
        <v>0</v>
      </c>
      <c r="AZ94" s="7">
        <f>SUMIFS(Xuat!$G$5:$G$1000,Xuat!$C$5:$C$1000,DATE(Thang!$E$4,Thang!$C$4,AZ$2),Xuat!$D$5:$D$1000,Loc!$A94)</f>
        <v>0</v>
      </c>
      <c r="BA94" s="7">
        <f>SUMIFS(Xuat!$G$5:$G$1000,Xuat!$C$5:$C$1000,DATE(Thang!$E$4,Thang!$C$4,BA$2),Xuat!$D$5:$D$1000,Loc!$A94)</f>
        <v>0</v>
      </c>
      <c r="BB94" s="7">
        <f>SUMIFS(Xuat!$G$5:$G$1000,Xuat!$C$5:$C$1000,DATE(Thang!$E$4,Thang!$C$4,BB$2),Xuat!$D$5:$D$1000,Loc!$A94)</f>
        <v>0</v>
      </c>
      <c r="BC94" s="7">
        <f>SUMIFS(Xuat!$G$5:$G$1000,Xuat!$C$5:$C$1000,DATE(Thang!$E$4,Thang!$C$4,BC$2),Xuat!$D$5:$D$1000,Loc!$A94)</f>
        <v>0</v>
      </c>
      <c r="BD94" s="7">
        <f>SUMIFS(Xuat!$G$5:$G$1000,Xuat!$C$5:$C$1000,DATE(Thang!$E$4,Thang!$C$4,BD$2),Xuat!$D$5:$D$1000,Loc!$A94)</f>
        <v>0</v>
      </c>
      <c r="BE94" s="7">
        <f>SUMIFS(Xuat!$G$5:$G$1000,Xuat!$C$5:$C$1000,DATE(Thang!$E$4,Thang!$C$4,BE$2),Xuat!$D$5:$D$1000,Loc!$A94)</f>
        <v>0</v>
      </c>
      <c r="BF94" s="7">
        <f>SUMIFS(Xuat!$G$5:$G$1000,Xuat!$C$5:$C$1000,DATE(Thang!$E$4,Thang!$C$4,BF$2),Xuat!$D$5:$D$1000,Loc!$A94)</f>
        <v>0</v>
      </c>
      <c r="BG94" s="7">
        <f>SUMIFS(Xuat!$G$5:$G$1000,Xuat!$C$5:$C$1000,DATE(Thang!$E$4,Thang!$C$4,BG$2),Xuat!$D$5:$D$1000,Loc!$A94)</f>
        <v>0</v>
      </c>
      <c r="BH94" s="7">
        <f>SUMIFS(Xuat!$G$5:$G$1000,Xuat!$C$5:$C$1000,DATE(Thang!$E$4,Thang!$C$4,BH$2),Xuat!$D$5:$D$1000,Loc!$A94)</f>
        <v>0</v>
      </c>
      <c r="BI94" s="7">
        <f>SUMIFS(Xuat!$G$5:$G$1000,Xuat!$C$5:$C$1000,DATE(Thang!$E$4,Thang!$C$4,BI$2),Xuat!$D$5:$D$1000,Loc!$A94)</f>
        <v>0</v>
      </c>
      <c r="BJ94" s="7">
        <f>SUMIFS(Xuat!$G$5:$G$1000,Xuat!$C$5:$C$1000,DATE(Thang!$E$4,Thang!$C$4,BJ$2),Xuat!$D$5:$D$1000,Loc!$A94)</f>
        <v>0</v>
      </c>
      <c r="BK94" s="7">
        <f>SUMIFS(Xuat!$G$5:$G$1000,Xuat!$C$5:$C$1000,DATE(Thang!$E$4,Thang!$C$4,BK$2),Xuat!$D$5:$D$1000,Loc!$A94)</f>
        <v>0</v>
      </c>
      <c r="BL94" s="7">
        <f>SUMIFS(Xuat!$G$5:$G$1000,Xuat!$C$5:$C$1000,DATE(Thang!$E$4,Thang!$C$4,BL$2),Xuat!$D$5:$D$1000,Loc!$A94)</f>
        <v>0</v>
      </c>
      <c r="BM94" s="7">
        <f>SUMIFS(Xuat!$G$5:$G$1000,Xuat!$C$5:$C$1000,DATE(Thang!$E$4,Thang!$C$4,BM$2),Xuat!$D$5:$D$1000,Loc!$A94)</f>
        <v>0</v>
      </c>
      <c r="BN94" s="7">
        <f>SUMIFS(Xuat!$G$5:$G$1000,Xuat!$C$5:$C$1000,DATE(Thang!$E$4,Thang!$C$4,BN$2),Xuat!$D$5:$D$1000,Loc!$A94)</f>
        <v>0</v>
      </c>
      <c r="BO94" s="7">
        <f>SUMIFS(Xuat!$G$5:$G$1000,Xuat!$C$5:$C$1000,DATE(Thang!$E$4,Thang!$C$4,BO$2),Xuat!$D$5:$D$1000,Loc!$A94)</f>
        <v>0</v>
      </c>
      <c r="BP94" s="7">
        <f>SUMIFS(Xuat!$G$5:$G$1000,Xuat!$C$5:$C$1000,DATE(Thang!$E$4,Thang!$C$4,BP$2),Xuat!$D$5:$D$1000,Loc!$A94)</f>
        <v>0</v>
      </c>
      <c r="BQ94" s="7">
        <f>SUMIFS(Xuat!$G$5:$G$1000,Xuat!$C$5:$C$1000,DATE(Thang!$E$4,Thang!$C$4,BQ$2),Xuat!$D$5:$D$1000,Loc!$A94)</f>
        <v>0</v>
      </c>
      <c r="BR94" s="7">
        <f>SUMIFS(Xuat!$G$5:$G$1000,Xuat!$C$5:$C$1000,DATE(Thang!$E$4,Thang!$C$4,BR$2),Xuat!$D$5:$D$1000,Loc!$A94)</f>
        <v>0</v>
      </c>
      <c r="BS94" s="7">
        <f>SUMIFS(Xuat!$G$5:$G$1000,Xuat!$C$5:$C$1000,DATE(Thang!$E$4,Thang!$C$4,BS$2),Xuat!$D$5:$D$1000,Loc!$A94)</f>
        <v>0</v>
      </c>
    </row>
    <row r="95" spans="1:71" x14ac:dyDescent="0.2">
      <c r="A95" s="2">
        <f>DM!C95</f>
        <v>0</v>
      </c>
      <c r="B95" s="3">
        <f>VLOOKUP(A95,Tondau!$B$5:$F$500,3,0)</f>
        <v>0</v>
      </c>
      <c r="C95" s="3">
        <f>VLOOKUP(Tinhgiavon!A95,Tondau!$B$5:$E$500,4,0)</f>
        <v>0</v>
      </c>
      <c r="D95" s="3">
        <f t="shared" si="7"/>
        <v>0</v>
      </c>
      <c r="E95" s="3">
        <f>SUMIF(Nhap!$F$5:$F$1000,Tinhgiavon!A95,Nhap!$K$5:$K$1000)</f>
        <v>0</v>
      </c>
      <c r="F95" s="3">
        <f t="shared" si="8"/>
        <v>0</v>
      </c>
      <c r="G95" s="3">
        <f t="shared" si="9"/>
        <v>0</v>
      </c>
      <c r="H95" s="3">
        <f t="shared" si="10"/>
        <v>0</v>
      </c>
      <c r="I95" s="3">
        <f t="shared" si="11"/>
        <v>0</v>
      </c>
      <c r="J95" s="7">
        <f>SUMIFS(Nhap!$I$5:$I$1000,Nhap!$E$5:$E$1000,DATE(Thang!$E$4,Thang!$C$4,Loc!$F$2),Nhap!$F$5:$F$1000,Loc!A95)</f>
        <v>0</v>
      </c>
      <c r="K95" s="7">
        <f>SUMIFS(Nhap!$I$5:$I$1000,Nhap!$E$5:$E$1000,DATE(Thang!$E$4,Thang!$C$4,Loc!$G$2),Nhap!$F$5:$F$1000,Loc!A95)</f>
        <v>0</v>
      </c>
      <c r="L95" s="7">
        <f>SUMIFS(Nhap!$I$5:$I$1000,Nhap!$E$5:$E$1000,DATE(Thang!$E$4,Thang!$C$4,Loc!$H$2),Nhap!$F$5:$F$1000,Loc!A95)</f>
        <v>0</v>
      </c>
      <c r="M95" s="7">
        <f>SUMIFS(Nhap!$I$5:$I$1000,Nhap!$E$5:$E$1000,DATE(Thang!$E$4,Thang!$C$4,Loc!$I$2),Nhap!$F$5:$F$1000,Loc!A95)</f>
        <v>0</v>
      </c>
      <c r="N95" s="7">
        <f>SUMIFS(Nhap!$I$5:$I$1000,Nhap!$E$5:$E$1000,DATE(Thang!$E$4,Thang!$C$4,Loc!$J$2),Nhap!$F$5:$F$1000,Loc!A95)</f>
        <v>0</v>
      </c>
      <c r="O95" s="7">
        <f>SUMIFS(Nhap!$I$5:$I$1000,Nhap!$E$5:$E$1000,DATE(Thang!$E$4,Thang!$C$4,Loc!$K$2),Nhap!$F$5:$F$1000,Loc!A95)</f>
        <v>0</v>
      </c>
      <c r="P95" s="7">
        <f>SUMIFS(Nhap!$I$5:$I$1000,Nhap!$E$5:$E$1000,DATE(Thang!$E$4,Thang!$C$4,Loc!$L$2),Nhap!$F$5:$F$1000,Loc!A95)</f>
        <v>0</v>
      </c>
      <c r="Q95" s="7">
        <f>SUMIFS(Nhap!$I$5:$I$1000,Nhap!$E$5:$E$1000,DATE(Thang!$E$4,Thang!$C$4,Loc!$M$2),Nhap!$F$5:$F$1000,Loc!A95)</f>
        <v>0</v>
      </c>
      <c r="R95" s="7">
        <f>SUMIFS(Nhap!$I$5:$I$1000,Nhap!$E$5:$E$1000,DATE(Thang!$E$4,Thang!$C$4,Loc!$N$2),Nhap!$F$5:$F$1000,Loc!A95)</f>
        <v>0</v>
      </c>
      <c r="S95" s="7">
        <f>SUMIFS(Nhap!$I$5:$I$1000,Nhap!$E$5:$E$1000,DATE(Thang!$E$4,Thang!$C$4,Loc!$O$2),Nhap!$F$5:$F$1000,Loc!A95)</f>
        <v>0</v>
      </c>
      <c r="T95" s="7">
        <f>SUMIFS(Nhap!$I$5:$I$1000,Nhap!$E$5:$E$1000,DATE(Thang!$E$4,Thang!$C$4,Loc!$P$2),Nhap!$F$5:$F$1000,Loc!A95)</f>
        <v>0</v>
      </c>
      <c r="U95" s="7">
        <f>SUMIFS(Nhap!$I$5:$I$1000,Nhap!$E$5:$E$1000,DATE(Thang!$E$4,Thang!$C$4,Loc!$Q$2),Nhap!$F$5:$F$1000,Loc!A95)</f>
        <v>0</v>
      </c>
      <c r="V95" s="7">
        <f>SUMIFS(Nhap!$I$5:$I$1000,Nhap!$E$5:$E$1000,DATE(Thang!$E$4,Thang!$C$4,Loc!$R$2),Nhap!$F$5:$F$1000,Loc!A95)</f>
        <v>0</v>
      </c>
      <c r="W95" s="7">
        <f>SUMIFS(Nhap!$I$5:$I$1000,Nhap!$E$5:$E$1000,DATE(Thang!$E$4,Thang!$C$4,Loc!$S$2),Nhap!$F$5:$F$1000,Loc!A95)</f>
        <v>0</v>
      </c>
      <c r="X95" s="7">
        <f>SUMIFS(Nhap!$I$5:$I$1000,Nhap!$E$5:$E$1000,DATE(Thang!$E$4,Thang!$C$4,Loc!$T$2),Nhap!$F$5:$F$1000,Loc!A95)</f>
        <v>0</v>
      </c>
      <c r="Y95" s="7">
        <f>SUMIFS(Nhap!$I$5:$I$1000,Nhap!$E$5:$E$1000,DATE(Thang!$E$4,Thang!$C$4,Loc!$U$2),Nhap!$F$5:$F$1000,Loc!A95)</f>
        <v>0</v>
      </c>
      <c r="Z95" s="7">
        <f>SUMIFS(Nhap!$I$5:$I$1000,Nhap!$E$5:$E$1000,DATE(Thang!$E$4,Thang!$C$4,Loc!$V$2),Nhap!$F$5:$F$1000,Loc!A95)</f>
        <v>0</v>
      </c>
      <c r="AA95" s="7">
        <f>SUMIFS(Nhap!$I$5:$I$1000,Nhap!$E$5:$E$1000,DATE(Thang!$E$4,Thang!$C$4,Loc!$W$2),Nhap!$F$5:$F$1000,Loc!A95)</f>
        <v>0</v>
      </c>
      <c r="AB95" s="7">
        <f>SUMIFS(Nhap!$I$5:$I$1000,Nhap!$E$5:$E$1000,DATE(Thang!$E$4,Thang!$C$4,Loc!$X$2),Nhap!$F$5:$F$1000,Loc!A95)</f>
        <v>0</v>
      </c>
      <c r="AC95" s="7">
        <f>SUMIFS(Nhap!$I$5:$I$1000,Nhap!$E$5:$E$1000,DATE(Thang!$E$4,Thang!$C$4,Loc!$Y$2),Nhap!$F$5:$F$1000,Loc!A95)</f>
        <v>0</v>
      </c>
      <c r="AD95" s="7">
        <f>SUMIFS(Nhap!$I$5:$I$1000,Nhap!$E$5:$E$1000,DATE(Thang!$E$4,Thang!$C$4,Loc!$Z$2),Nhap!$F$5:$F$1000,Loc!A95)</f>
        <v>0</v>
      </c>
      <c r="AE95" s="7">
        <f>SUMIFS(Nhap!$I$5:$I$1000,Nhap!$E$5:$E$1000,DATE(Thang!$E$4,Thang!$C$4,Loc!$AA$2),Nhap!$F$5:$F$1000,Loc!A95)</f>
        <v>0</v>
      </c>
      <c r="AF95" s="7">
        <f>SUMIFS(Nhap!$I$5:$I$1000,Nhap!$E$5:$E$1000,DATE(Thang!$E$4,Thang!$C$4,Loc!$AB$2),Nhap!$F$5:$F$1000,Loc!A95)</f>
        <v>0</v>
      </c>
      <c r="AG95" s="7">
        <f>SUMIFS(Nhap!$I$5:$I$1000,Nhap!$E$5:$E$1000,DATE(Thang!$E$4,Thang!$C$4,Loc!$AC$2),Nhap!$F$5:$F$1000,Loc!A95)</f>
        <v>0</v>
      </c>
      <c r="AH95" s="7">
        <f>SUMIFS(Nhap!$I$5:$I$1000,Nhap!$E$5:$E$1000,DATE(Thang!$E$4,Thang!$C$4,Loc!$AD$2),Nhap!$F$5:$F$1000,Loc!$A$5)</f>
        <v>0</v>
      </c>
      <c r="AI95" s="7">
        <f>SUMIFS(Nhap!$I$5:$I$1000,Nhap!$E$5:$E$1000,DATE(Thang!$E$4,Thang!$C$4,Loc!$AE$2),Nhap!$F$5:$F$1000,Loc!A95)</f>
        <v>0</v>
      </c>
      <c r="AJ95" s="7">
        <f>SUMIFS(Nhap!$I$5:$I$1000,Nhap!$E$5:$E$1000,DATE(Thang!$E$4,Thang!$C$4,Loc!$AF$2),Nhap!$F$5:$F$1000,Loc!A95)</f>
        <v>0</v>
      </c>
      <c r="AK95" s="7">
        <f>SUMIFS(Nhap!$I$5:$I$1000,Nhap!$E$5:$E$1000,DATE(Thang!$E$4,Thang!$C$4,Loc!$AG$2),Nhap!$F$5:$F$1000,Loc!A95)</f>
        <v>0</v>
      </c>
      <c r="AL95" s="7">
        <f>SUMIFS(Nhap!$I$5:$I$1000,Nhap!$E$5:$E$1000,DATE(Thang!$E$4,Thang!$C$4,Loc!$AH$2),Nhap!$F$5:$F$1000,Loc!A95)</f>
        <v>0</v>
      </c>
      <c r="AM95" s="7">
        <f>SUMIFS(Nhap!$I$5:$I$1000,Nhap!$E$5:$E$1000,DATE(Thang!$E$4,Thang!$C$4,Loc!$AI$2),Nhap!$F$5:$F$1000,Loc!A95)</f>
        <v>0</v>
      </c>
      <c r="AN95" s="7">
        <f>SUMIFS(Nhap!$I$5:$I$1000,Nhap!$E$5:$E$1000,DATE(Thang!$E$4,Thang!$C$4,Loc!$AJ$2),Nhap!$F$5:$F$1000,Loc!A95)</f>
        <v>0</v>
      </c>
      <c r="AO95" s="7">
        <f>SUMIFS(Xuat!$G$5:$G$1000,Xuat!$C$5:$C$1000,DATE(Thang!$E$4,Thang!$C$4,AO$2),Xuat!$D$5:$D$1000,Loc!$A95)</f>
        <v>0</v>
      </c>
      <c r="AP95" s="7">
        <f>SUMIFS(Xuat!$G$5:$G$1000,Xuat!$C$5:$C$1000,DATE(Thang!$E$4,Thang!$C$4,AP$2),Xuat!$D$5:$D$1000,Loc!$A95)</f>
        <v>0</v>
      </c>
      <c r="AQ95" s="7">
        <f>SUMIFS(Xuat!$G$5:$G$1000,Xuat!$C$5:$C$1000,DATE(Thang!$E$4,Thang!$C$4,AQ$2),Xuat!$D$5:$D$1000,Loc!$A95)</f>
        <v>0</v>
      </c>
      <c r="AR95" s="7">
        <f>SUMIFS(Xuat!$G$5:$G$1000,Xuat!$C$5:$C$1000,DATE(Thang!$E$4,Thang!$C$4,AR$2),Xuat!$D$5:$D$1000,Loc!$A95)</f>
        <v>0</v>
      </c>
      <c r="AS95" s="7">
        <f>SUMIFS(Xuat!$G$5:$G$1000,Xuat!$C$5:$C$1000,DATE(Thang!$E$4,Thang!$C$4,AS$2),Xuat!$D$5:$D$1000,Loc!$A95)</f>
        <v>0</v>
      </c>
      <c r="AT95" s="7">
        <f>SUMIFS(Xuat!$G$5:$G$1000,Xuat!$C$5:$C$1000,DATE(Thang!$E$4,Thang!$C$4,AT$2),Xuat!$D$5:$D$1000,Loc!$A95)</f>
        <v>0</v>
      </c>
      <c r="AU95" s="7">
        <f>SUMIFS(Xuat!$G$5:$G$1000,Xuat!$C$5:$C$1000,DATE(Thang!$E$4,Thang!$C$4,AU$2),Xuat!$D$5:$D$1000,Loc!$A95)</f>
        <v>0</v>
      </c>
      <c r="AV95" s="7">
        <f>SUMIFS(Xuat!$G$5:$G$1000,Xuat!$C$5:$C$1000,DATE(Thang!$E$4,Thang!$C$4,AV$2),Xuat!$D$5:$D$1000,Loc!$A95)</f>
        <v>0</v>
      </c>
      <c r="AW95" s="7">
        <f>SUMIFS(Xuat!$G$5:$G$1000,Xuat!$C$5:$C$1000,DATE(Thang!$E$4,Thang!$C$4,AW$2),Xuat!$D$5:$D$1000,Loc!$A95)</f>
        <v>0</v>
      </c>
      <c r="AX95" s="7">
        <f>SUMIFS(Xuat!$G$5:$G$1000,Xuat!$C$5:$C$1000,DATE(Thang!$E$4,Thang!$C$4,AX$2),Xuat!$D$5:$D$1000,Loc!$A95)</f>
        <v>0</v>
      </c>
      <c r="AY95" s="7">
        <f>SUMIFS(Xuat!$G$5:$G$1000,Xuat!$C$5:$C$1000,DATE(Thang!$E$4,Thang!$C$4,AY$2),Xuat!$D$5:$D$1000,Loc!$A95)</f>
        <v>0</v>
      </c>
      <c r="AZ95" s="7">
        <f>SUMIFS(Xuat!$G$5:$G$1000,Xuat!$C$5:$C$1000,DATE(Thang!$E$4,Thang!$C$4,AZ$2),Xuat!$D$5:$D$1000,Loc!$A95)</f>
        <v>0</v>
      </c>
      <c r="BA95" s="7">
        <f>SUMIFS(Xuat!$G$5:$G$1000,Xuat!$C$5:$C$1000,DATE(Thang!$E$4,Thang!$C$4,BA$2),Xuat!$D$5:$D$1000,Loc!$A95)</f>
        <v>0</v>
      </c>
      <c r="BB95" s="7">
        <f>SUMIFS(Xuat!$G$5:$G$1000,Xuat!$C$5:$C$1000,DATE(Thang!$E$4,Thang!$C$4,BB$2),Xuat!$D$5:$D$1000,Loc!$A95)</f>
        <v>0</v>
      </c>
      <c r="BC95" s="7">
        <f>SUMIFS(Xuat!$G$5:$G$1000,Xuat!$C$5:$C$1000,DATE(Thang!$E$4,Thang!$C$4,BC$2),Xuat!$D$5:$D$1000,Loc!$A95)</f>
        <v>0</v>
      </c>
      <c r="BD95" s="7">
        <f>SUMIFS(Xuat!$G$5:$G$1000,Xuat!$C$5:$C$1000,DATE(Thang!$E$4,Thang!$C$4,BD$2),Xuat!$D$5:$D$1000,Loc!$A95)</f>
        <v>0</v>
      </c>
      <c r="BE95" s="7">
        <f>SUMIFS(Xuat!$G$5:$G$1000,Xuat!$C$5:$C$1000,DATE(Thang!$E$4,Thang!$C$4,BE$2),Xuat!$D$5:$D$1000,Loc!$A95)</f>
        <v>0</v>
      </c>
      <c r="BF95" s="7">
        <f>SUMIFS(Xuat!$G$5:$G$1000,Xuat!$C$5:$C$1000,DATE(Thang!$E$4,Thang!$C$4,BF$2),Xuat!$D$5:$D$1000,Loc!$A95)</f>
        <v>0</v>
      </c>
      <c r="BG95" s="7">
        <f>SUMIFS(Xuat!$G$5:$G$1000,Xuat!$C$5:$C$1000,DATE(Thang!$E$4,Thang!$C$4,BG$2),Xuat!$D$5:$D$1000,Loc!$A95)</f>
        <v>0</v>
      </c>
      <c r="BH95" s="7">
        <f>SUMIFS(Xuat!$G$5:$G$1000,Xuat!$C$5:$C$1000,DATE(Thang!$E$4,Thang!$C$4,BH$2),Xuat!$D$5:$D$1000,Loc!$A95)</f>
        <v>0</v>
      </c>
      <c r="BI95" s="7">
        <f>SUMIFS(Xuat!$G$5:$G$1000,Xuat!$C$5:$C$1000,DATE(Thang!$E$4,Thang!$C$4,BI$2),Xuat!$D$5:$D$1000,Loc!$A95)</f>
        <v>0</v>
      </c>
      <c r="BJ95" s="7">
        <f>SUMIFS(Xuat!$G$5:$G$1000,Xuat!$C$5:$C$1000,DATE(Thang!$E$4,Thang!$C$4,BJ$2),Xuat!$D$5:$D$1000,Loc!$A95)</f>
        <v>0</v>
      </c>
      <c r="BK95" s="7">
        <f>SUMIFS(Xuat!$G$5:$G$1000,Xuat!$C$5:$C$1000,DATE(Thang!$E$4,Thang!$C$4,BK$2),Xuat!$D$5:$D$1000,Loc!$A95)</f>
        <v>0</v>
      </c>
      <c r="BL95" s="7">
        <f>SUMIFS(Xuat!$G$5:$G$1000,Xuat!$C$5:$C$1000,DATE(Thang!$E$4,Thang!$C$4,BL$2),Xuat!$D$5:$D$1000,Loc!$A95)</f>
        <v>0</v>
      </c>
      <c r="BM95" s="7">
        <f>SUMIFS(Xuat!$G$5:$G$1000,Xuat!$C$5:$C$1000,DATE(Thang!$E$4,Thang!$C$4,BM$2),Xuat!$D$5:$D$1000,Loc!$A95)</f>
        <v>0</v>
      </c>
      <c r="BN95" s="7">
        <f>SUMIFS(Xuat!$G$5:$G$1000,Xuat!$C$5:$C$1000,DATE(Thang!$E$4,Thang!$C$4,BN$2),Xuat!$D$5:$D$1000,Loc!$A95)</f>
        <v>0</v>
      </c>
      <c r="BO95" s="7">
        <f>SUMIFS(Xuat!$G$5:$G$1000,Xuat!$C$5:$C$1000,DATE(Thang!$E$4,Thang!$C$4,BO$2),Xuat!$D$5:$D$1000,Loc!$A95)</f>
        <v>0</v>
      </c>
      <c r="BP95" s="7">
        <f>SUMIFS(Xuat!$G$5:$G$1000,Xuat!$C$5:$C$1000,DATE(Thang!$E$4,Thang!$C$4,BP$2),Xuat!$D$5:$D$1000,Loc!$A95)</f>
        <v>0</v>
      </c>
      <c r="BQ95" s="7">
        <f>SUMIFS(Xuat!$G$5:$G$1000,Xuat!$C$5:$C$1000,DATE(Thang!$E$4,Thang!$C$4,BQ$2),Xuat!$D$5:$D$1000,Loc!$A95)</f>
        <v>0</v>
      </c>
      <c r="BR95" s="7">
        <f>SUMIFS(Xuat!$G$5:$G$1000,Xuat!$C$5:$C$1000,DATE(Thang!$E$4,Thang!$C$4,BR$2),Xuat!$D$5:$D$1000,Loc!$A95)</f>
        <v>0</v>
      </c>
      <c r="BS95" s="7">
        <f>SUMIFS(Xuat!$G$5:$G$1000,Xuat!$C$5:$C$1000,DATE(Thang!$E$4,Thang!$C$4,BS$2),Xuat!$D$5:$D$1000,Loc!$A95)</f>
        <v>0</v>
      </c>
    </row>
    <row r="96" spans="1:71" x14ac:dyDescent="0.2">
      <c r="A96" s="2">
        <f>DM!C96</f>
        <v>0</v>
      </c>
      <c r="B96" s="3">
        <f>VLOOKUP(A96,Tondau!$B$5:$F$500,3,0)</f>
        <v>0</v>
      </c>
      <c r="C96" s="3">
        <f>VLOOKUP(Tinhgiavon!A96,Tondau!$B$5:$E$500,4,0)</f>
        <v>0</v>
      </c>
      <c r="D96" s="3">
        <f t="shared" si="7"/>
        <v>0</v>
      </c>
      <c r="E96" s="3">
        <f>SUMIF(Nhap!$F$5:$F$1000,Tinhgiavon!A96,Nhap!$K$5:$K$1000)</f>
        <v>0</v>
      </c>
      <c r="F96" s="3">
        <f t="shared" si="8"/>
        <v>0</v>
      </c>
      <c r="G96" s="3">
        <f t="shared" si="9"/>
        <v>0</v>
      </c>
      <c r="H96" s="3">
        <f t="shared" si="10"/>
        <v>0</v>
      </c>
      <c r="I96" s="3">
        <f t="shared" si="11"/>
        <v>0</v>
      </c>
      <c r="J96" s="7">
        <f>SUMIFS(Nhap!$I$5:$I$1000,Nhap!$E$5:$E$1000,DATE(Thang!$E$4,Thang!$C$4,Loc!$F$2),Nhap!$F$5:$F$1000,Loc!A96)</f>
        <v>0</v>
      </c>
      <c r="K96" s="7">
        <f>SUMIFS(Nhap!$I$5:$I$1000,Nhap!$E$5:$E$1000,DATE(Thang!$E$4,Thang!$C$4,Loc!$G$2),Nhap!$F$5:$F$1000,Loc!A96)</f>
        <v>0</v>
      </c>
      <c r="L96" s="7">
        <f>SUMIFS(Nhap!$I$5:$I$1000,Nhap!$E$5:$E$1000,DATE(Thang!$E$4,Thang!$C$4,Loc!$H$2),Nhap!$F$5:$F$1000,Loc!A96)</f>
        <v>0</v>
      </c>
      <c r="M96" s="7">
        <f>SUMIFS(Nhap!$I$5:$I$1000,Nhap!$E$5:$E$1000,DATE(Thang!$E$4,Thang!$C$4,Loc!$I$2),Nhap!$F$5:$F$1000,Loc!A96)</f>
        <v>0</v>
      </c>
      <c r="N96" s="7">
        <f>SUMIFS(Nhap!$I$5:$I$1000,Nhap!$E$5:$E$1000,DATE(Thang!$E$4,Thang!$C$4,Loc!$J$2),Nhap!$F$5:$F$1000,Loc!A96)</f>
        <v>0</v>
      </c>
      <c r="O96" s="7">
        <f>SUMIFS(Nhap!$I$5:$I$1000,Nhap!$E$5:$E$1000,DATE(Thang!$E$4,Thang!$C$4,Loc!$K$2),Nhap!$F$5:$F$1000,Loc!A96)</f>
        <v>0</v>
      </c>
      <c r="P96" s="7">
        <f>SUMIFS(Nhap!$I$5:$I$1000,Nhap!$E$5:$E$1000,DATE(Thang!$E$4,Thang!$C$4,Loc!$L$2),Nhap!$F$5:$F$1000,Loc!A96)</f>
        <v>0</v>
      </c>
      <c r="Q96" s="7">
        <f>SUMIFS(Nhap!$I$5:$I$1000,Nhap!$E$5:$E$1000,DATE(Thang!$E$4,Thang!$C$4,Loc!$M$2),Nhap!$F$5:$F$1000,Loc!A96)</f>
        <v>0</v>
      </c>
      <c r="R96" s="7">
        <f>SUMIFS(Nhap!$I$5:$I$1000,Nhap!$E$5:$E$1000,DATE(Thang!$E$4,Thang!$C$4,Loc!$N$2),Nhap!$F$5:$F$1000,Loc!A96)</f>
        <v>0</v>
      </c>
      <c r="S96" s="7">
        <f>SUMIFS(Nhap!$I$5:$I$1000,Nhap!$E$5:$E$1000,DATE(Thang!$E$4,Thang!$C$4,Loc!$O$2),Nhap!$F$5:$F$1000,Loc!A96)</f>
        <v>0</v>
      </c>
      <c r="T96" s="7">
        <f>SUMIFS(Nhap!$I$5:$I$1000,Nhap!$E$5:$E$1000,DATE(Thang!$E$4,Thang!$C$4,Loc!$P$2),Nhap!$F$5:$F$1000,Loc!A96)</f>
        <v>0</v>
      </c>
      <c r="U96" s="7">
        <f>SUMIFS(Nhap!$I$5:$I$1000,Nhap!$E$5:$E$1000,DATE(Thang!$E$4,Thang!$C$4,Loc!$Q$2),Nhap!$F$5:$F$1000,Loc!A96)</f>
        <v>0</v>
      </c>
      <c r="V96" s="7">
        <f>SUMIFS(Nhap!$I$5:$I$1000,Nhap!$E$5:$E$1000,DATE(Thang!$E$4,Thang!$C$4,Loc!$R$2),Nhap!$F$5:$F$1000,Loc!A96)</f>
        <v>0</v>
      </c>
      <c r="W96" s="7">
        <f>SUMIFS(Nhap!$I$5:$I$1000,Nhap!$E$5:$E$1000,DATE(Thang!$E$4,Thang!$C$4,Loc!$S$2),Nhap!$F$5:$F$1000,Loc!A96)</f>
        <v>0</v>
      </c>
      <c r="X96" s="7">
        <f>SUMIFS(Nhap!$I$5:$I$1000,Nhap!$E$5:$E$1000,DATE(Thang!$E$4,Thang!$C$4,Loc!$T$2),Nhap!$F$5:$F$1000,Loc!A96)</f>
        <v>0</v>
      </c>
      <c r="Y96" s="7">
        <f>SUMIFS(Nhap!$I$5:$I$1000,Nhap!$E$5:$E$1000,DATE(Thang!$E$4,Thang!$C$4,Loc!$U$2),Nhap!$F$5:$F$1000,Loc!A96)</f>
        <v>0</v>
      </c>
      <c r="Z96" s="7">
        <f>SUMIFS(Nhap!$I$5:$I$1000,Nhap!$E$5:$E$1000,DATE(Thang!$E$4,Thang!$C$4,Loc!$V$2),Nhap!$F$5:$F$1000,Loc!A96)</f>
        <v>0</v>
      </c>
      <c r="AA96" s="7">
        <f>SUMIFS(Nhap!$I$5:$I$1000,Nhap!$E$5:$E$1000,DATE(Thang!$E$4,Thang!$C$4,Loc!$W$2),Nhap!$F$5:$F$1000,Loc!A96)</f>
        <v>0</v>
      </c>
      <c r="AB96" s="7">
        <f>SUMIFS(Nhap!$I$5:$I$1000,Nhap!$E$5:$E$1000,DATE(Thang!$E$4,Thang!$C$4,Loc!$X$2),Nhap!$F$5:$F$1000,Loc!A96)</f>
        <v>0</v>
      </c>
      <c r="AC96" s="7">
        <f>SUMIFS(Nhap!$I$5:$I$1000,Nhap!$E$5:$E$1000,DATE(Thang!$E$4,Thang!$C$4,Loc!$Y$2),Nhap!$F$5:$F$1000,Loc!A96)</f>
        <v>0</v>
      </c>
      <c r="AD96" s="7">
        <f>SUMIFS(Nhap!$I$5:$I$1000,Nhap!$E$5:$E$1000,DATE(Thang!$E$4,Thang!$C$4,Loc!$Z$2),Nhap!$F$5:$F$1000,Loc!A96)</f>
        <v>0</v>
      </c>
      <c r="AE96" s="7">
        <f>SUMIFS(Nhap!$I$5:$I$1000,Nhap!$E$5:$E$1000,DATE(Thang!$E$4,Thang!$C$4,Loc!$AA$2),Nhap!$F$5:$F$1000,Loc!A96)</f>
        <v>0</v>
      </c>
      <c r="AF96" s="7">
        <f>SUMIFS(Nhap!$I$5:$I$1000,Nhap!$E$5:$E$1000,DATE(Thang!$E$4,Thang!$C$4,Loc!$AB$2),Nhap!$F$5:$F$1000,Loc!A96)</f>
        <v>0</v>
      </c>
      <c r="AG96" s="7">
        <f>SUMIFS(Nhap!$I$5:$I$1000,Nhap!$E$5:$E$1000,DATE(Thang!$E$4,Thang!$C$4,Loc!$AC$2),Nhap!$F$5:$F$1000,Loc!A96)</f>
        <v>0</v>
      </c>
      <c r="AH96" s="7">
        <f>SUMIFS(Nhap!$I$5:$I$1000,Nhap!$E$5:$E$1000,DATE(Thang!$E$4,Thang!$C$4,Loc!$AD$2),Nhap!$F$5:$F$1000,Loc!$A$5)</f>
        <v>0</v>
      </c>
      <c r="AI96" s="7">
        <f>SUMIFS(Nhap!$I$5:$I$1000,Nhap!$E$5:$E$1000,DATE(Thang!$E$4,Thang!$C$4,Loc!$AE$2),Nhap!$F$5:$F$1000,Loc!A96)</f>
        <v>0</v>
      </c>
      <c r="AJ96" s="7">
        <f>SUMIFS(Nhap!$I$5:$I$1000,Nhap!$E$5:$E$1000,DATE(Thang!$E$4,Thang!$C$4,Loc!$AF$2),Nhap!$F$5:$F$1000,Loc!A96)</f>
        <v>0</v>
      </c>
      <c r="AK96" s="7">
        <f>SUMIFS(Nhap!$I$5:$I$1000,Nhap!$E$5:$E$1000,DATE(Thang!$E$4,Thang!$C$4,Loc!$AG$2),Nhap!$F$5:$F$1000,Loc!A96)</f>
        <v>0</v>
      </c>
      <c r="AL96" s="7">
        <f>SUMIFS(Nhap!$I$5:$I$1000,Nhap!$E$5:$E$1000,DATE(Thang!$E$4,Thang!$C$4,Loc!$AH$2),Nhap!$F$5:$F$1000,Loc!A96)</f>
        <v>0</v>
      </c>
      <c r="AM96" s="7">
        <f>SUMIFS(Nhap!$I$5:$I$1000,Nhap!$E$5:$E$1000,DATE(Thang!$E$4,Thang!$C$4,Loc!$AI$2),Nhap!$F$5:$F$1000,Loc!A96)</f>
        <v>0</v>
      </c>
      <c r="AN96" s="7">
        <f>SUMIFS(Nhap!$I$5:$I$1000,Nhap!$E$5:$E$1000,DATE(Thang!$E$4,Thang!$C$4,Loc!$AJ$2),Nhap!$F$5:$F$1000,Loc!A96)</f>
        <v>0</v>
      </c>
      <c r="AO96" s="7">
        <f>SUMIFS(Xuat!$G$5:$G$1000,Xuat!$C$5:$C$1000,DATE(Thang!$E$4,Thang!$C$4,AO$2),Xuat!$D$5:$D$1000,Loc!$A96)</f>
        <v>0</v>
      </c>
      <c r="AP96" s="7">
        <f>SUMIFS(Xuat!$G$5:$G$1000,Xuat!$C$5:$C$1000,DATE(Thang!$E$4,Thang!$C$4,AP$2),Xuat!$D$5:$D$1000,Loc!$A96)</f>
        <v>0</v>
      </c>
      <c r="AQ96" s="7">
        <f>SUMIFS(Xuat!$G$5:$G$1000,Xuat!$C$5:$C$1000,DATE(Thang!$E$4,Thang!$C$4,AQ$2),Xuat!$D$5:$D$1000,Loc!$A96)</f>
        <v>0</v>
      </c>
      <c r="AR96" s="7">
        <f>SUMIFS(Xuat!$G$5:$G$1000,Xuat!$C$5:$C$1000,DATE(Thang!$E$4,Thang!$C$4,AR$2),Xuat!$D$5:$D$1000,Loc!$A96)</f>
        <v>0</v>
      </c>
      <c r="AS96" s="7">
        <f>SUMIFS(Xuat!$G$5:$G$1000,Xuat!$C$5:$C$1000,DATE(Thang!$E$4,Thang!$C$4,AS$2),Xuat!$D$5:$D$1000,Loc!$A96)</f>
        <v>0</v>
      </c>
      <c r="AT96" s="7">
        <f>SUMIFS(Xuat!$G$5:$G$1000,Xuat!$C$5:$C$1000,DATE(Thang!$E$4,Thang!$C$4,AT$2),Xuat!$D$5:$D$1000,Loc!$A96)</f>
        <v>0</v>
      </c>
      <c r="AU96" s="7">
        <f>SUMIFS(Xuat!$G$5:$G$1000,Xuat!$C$5:$C$1000,DATE(Thang!$E$4,Thang!$C$4,AU$2),Xuat!$D$5:$D$1000,Loc!$A96)</f>
        <v>0</v>
      </c>
      <c r="AV96" s="7">
        <f>SUMIFS(Xuat!$G$5:$G$1000,Xuat!$C$5:$C$1000,DATE(Thang!$E$4,Thang!$C$4,AV$2),Xuat!$D$5:$D$1000,Loc!$A96)</f>
        <v>0</v>
      </c>
      <c r="AW96" s="7">
        <f>SUMIFS(Xuat!$G$5:$G$1000,Xuat!$C$5:$C$1000,DATE(Thang!$E$4,Thang!$C$4,AW$2),Xuat!$D$5:$D$1000,Loc!$A96)</f>
        <v>0</v>
      </c>
      <c r="AX96" s="7">
        <f>SUMIFS(Xuat!$G$5:$G$1000,Xuat!$C$5:$C$1000,DATE(Thang!$E$4,Thang!$C$4,AX$2),Xuat!$D$5:$D$1000,Loc!$A96)</f>
        <v>0</v>
      </c>
      <c r="AY96" s="7">
        <f>SUMIFS(Xuat!$G$5:$G$1000,Xuat!$C$5:$C$1000,DATE(Thang!$E$4,Thang!$C$4,AY$2),Xuat!$D$5:$D$1000,Loc!$A96)</f>
        <v>0</v>
      </c>
      <c r="AZ96" s="7">
        <f>SUMIFS(Xuat!$G$5:$G$1000,Xuat!$C$5:$C$1000,DATE(Thang!$E$4,Thang!$C$4,AZ$2),Xuat!$D$5:$D$1000,Loc!$A96)</f>
        <v>0</v>
      </c>
      <c r="BA96" s="7">
        <f>SUMIFS(Xuat!$G$5:$G$1000,Xuat!$C$5:$C$1000,DATE(Thang!$E$4,Thang!$C$4,BA$2),Xuat!$D$5:$D$1000,Loc!$A96)</f>
        <v>0</v>
      </c>
      <c r="BB96" s="7">
        <f>SUMIFS(Xuat!$G$5:$G$1000,Xuat!$C$5:$C$1000,DATE(Thang!$E$4,Thang!$C$4,BB$2),Xuat!$D$5:$D$1000,Loc!$A96)</f>
        <v>0</v>
      </c>
      <c r="BC96" s="7">
        <f>SUMIFS(Xuat!$G$5:$G$1000,Xuat!$C$5:$C$1000,DATE(Thang!$E$4,Thang!$C$4,BC$2),Xuat!$D$5:$D$1000,Loc!$A96)</f>
        <v>0</v>
      </c>
      <c r="BD96" s="7">
        <f>SUMIFS(Xuat!$G$5:$G$1000,Xuat!$C$5:$C$1000,DATE(Thang!$E$4,Thang!$C$4,BD$2),Xuat!$D$5:$D$1000,Loc!$A96)</f>
        <v>0</v>
      </c>
      <c r="BE96" s="7">
        <f>SUMIFS(Xuat!$G$5:$G$1000,Xuat!$C$5:$C$1000,DATE(Thang!$E$4,Thang!$C$4,BE$2),Xuat!$D$5:$D$1000,Loc!$A96)</f>
        <v>0</v>
      </c>
      <c r="BF96" s="7">
        <f>SUMIFS(Xuat!$G$5:$G$1000,Xuat!$C$5:$C$1000,DATE(Thang!$E$4,Thang!$C$4,BF$2),Xuat!$D$5:$D$1000,Loc!$A96)</f>
        <v>0</v>
      </c>
      <c r="BG96" s="7">
        <f>SUMIFS(Xuat!$G$5:$G$1000,Xuat!$C$5:$C$1000,DATE(Thang!$E$4,Thang!$C$4,BG$2),Xuat!$D$5:$D$1000,Loc!$A96)</f>
        <v>0</v>
      </c>
      <c r="BH96" s="7">
        <f>SUMIFS(Xuat!$G$5:$G$1000,Xuat!$C$5:$C$1000,DATE(Thang!$E$4,Thang!$C$4,BH$2),Xuat!$D$5:$D$1000,Loc!$A96)</f>
        <v>0</v>
      </c>
      <c r="BI96" s="7">
        <f>SUMIFS(Xuat!$G$5:$G$1000,Xuat!$C$5:$C$1000,DATE(Thang!$E$4,Thang!$C$4,BI$2),Xuat!$D$5:$D$1000,Loc!$A96)</f>
        <v>0</v>
      </c>
      <c r="BJ96" s="7">
        <f>SUMIFS(Xuat!$G$5:$G$1000,Xuat!$C$5:$C$1000,DATE(Thang!$E$4,Thang!$C$4,BJ$2),Xuat!$D$5:$D$1000,Loc!$A96)</f>
        <v>0</v>
      </c>
      <c r="BK96" s="7">
        <f>SUMIFS(Xuat!$G$5:$G$1000,Xuat!$C$5:$C$1000,DATE(Thang!$E$4,Thang!$C$4,BK$2),Xuat!$D$5:$D$1000,Loc!$A96)</f>
        <v>0</v>
      </c>
      <c r="BL96" s="7">
        <f>SUMIFS(Xuat!$G$5:$G$1000,Xuat!$C$5:$C$1000,DATE(Thang!$E$4,Thang!$C$4,BL$2),Xuat!$D$5:$D$1000,Loc!$A96)</f>
        <v>0</v>
      </c>
      <c r="BM96" s="7">
        <f>SUMIFS(Xuat!$G$5:$G$1000,Xuat!$C$5:$C$1000,DATE(Thang!$E$4,Thang!$C$4,BM$2),Xuat!$D$5:$D$1000,Loc!$A96)</f>
        <v>0</v>
      </c>
      <c r="BN96" s="7">
        <f>SUMIFS(Xuat!$G$5:$G$1000,Xuat!$C$5:$C$1000,DATE(Thang!$E$4,Thang!$C$4,BN$2),Xuat!$D$5:$D$1000,Loc!$A96)</f>
        <v>0</v>
      </c>
      <c r="BO96" s="7">
        <f>SUMIFS(Xuat!$G$5:$G$1000,Xuat!$C$5:$C$1000,DATE(Thang!$E$4,Thang!$C$4,BO$2),Xuat!$D$5:$D$1000,Loc!$A96)</f>
        <v>0</v>
      </c>
      <c r="BP96" s="7">
        <f>SUMIFS(Xuat!$G$5:$G$1000,Xuat!$C$5:$C$1000,DATE(Thang!$E$4,Thang!$C$4,BP$2),Xuat!$D$5:$D$1000,Loc!$A96)</f>
        <v>0</v>
      </c>
      <c r="BQ96" s="7">
        <f>SUMIFS(Xuat!$G$5:$G$1000,Xuat!$C$5:$C$1000,DATE(Thang!$E$4,Thang!$C$4,BQ$2),Xuat!$D$5:$D$1000,Loc!$A96)</f>
        <v>0</v>
      </c>
      <c r="BR96" s="7">
        <f>SUMIFS(Xuat!$G$5:$G$1000,Xuat!$C$5:$C$1000,DATE(Thang!$E$4,Thang!$C$4,BR$2),Xuat!$D$5:$D$1000,Loc!$A96)</f>
        <v>0</v>
      </c>
      <c r="BS96" s="7">
        <f>SUMIFS(Xuat!$G$5:$G$1000,Xuat!$C$5:$C$1000,DATE(Thang!$E$4,Thang!$C$4,BS$2),Xuat!$D$5:$D$1000,Loc!$A96)</f>
        <v>0</v>
      </c>
    </row>
    <row r="97" spans="1:71" x14ac:dyDescent="0.2">
      <c r="A97" s="2">
        <f>DM!C97</f>
        <v>0</v>
      </c>
      <c r="B97" s="3">
        <f>VLOOKUP(A97,Tondau!$B$5:$F$500,3,0)</f>
        <v>0</v>
      </c>
      <c r="C97" s="3">
        <f>VLOOKUP(Tinhgiavon!A97,Tondau!$B$5:$E$500,4,0)</f>
        <v>0</v>
      </c>
      <c r="D97" s="3">
        <f t="shared" si="7"/>
        <v>0</v>
      </c>
      <c r="E97" s="3">
        <f>SUMIF(Nhap!$F$5:$F$1000,Tinhgiavon!A97,Nhap!$K$5:$K$1000)</f>
        <v>0</v>
      </c>
      <c r="F97" s="3">
        <f t="shared" si="8"/>
        <v>0</v>
      </c>
      <c r="G97" s="3">
        <f t="shared" si="9"/>
        <v>0</v>
      </c>
      <c r="H97" s="3">
        <f t="shared" si="10"/>
        <v>0</v>
      </c>
      <c r="I97" s="3">
        <f t="shared" si="11"/>
        <v>0</v>
      </c>
      <c r="J97" s="7">
        <f>SUMIFS(Nhap!$I$5:$I$1000,Nhap!$E$5:$E$1000,DATE(Thang!$E$4,Thang!$C$4,Loc!$F$2),Nhap!$F$5:$F$1000,Loc!A97)</f>
        <v>0</v>
      </c>
      <c r="K97" s="7">
        <f>SUMIFS(Nhap!$I$5:$I$1000,Nhap!$E$5:$E$1000,DATE(Thang!$E$4,Thang!$C$4,Loc!$G$2),Nhap!$F$5:$F$1000,Loc!A97)</f>
        <v>0</v>
      </c>
      <c r="L97" s="7">
        <f>SUMIFS(Nhap!$I$5:$I$1000,Nhap!$E$5:$E$1000,DATE(Thang!$E$4,Thang!$C$4,Loc!$H$2),Nhap!$F$5:$F$1000,Loc!A97)</f>
        <v>0</v>
      </c>
      <c r="M97" s="7">
        <f>SUMIFS(Nhap!$I$5:$I$1000,Nhap!$E$5:$E$1000,DATE(Thang!$E$4,Thang!$C$4,Loc!$I$2),Nhap!$F$5:$F$1000,Loc!A97)</f>
        <v>0</v>
      </c>
      <c r="N97" s="7">
        <f>SUMIFS(Nhap!$I$5:$I$1000,Nhap!$E$5:$E$1000,DATE(Thang!$E$4,Thang!$C$4,Loc!$J$2),Nhap!$F$5:$F$1000,Loc!A97)</f>
        <v>0</v>
      </c>
      <c r="O97" s="7">
        <f>SUMIFS(Nhap!$I$5:$I$1000,Nhap!$E$5:$E$1000,DATE(Thang!$E$4,Thang!$C$4,Loc!$K$2),Nhap!$F$5:$F$1000,Loc!A97)</f>
        <v>0</v>
      </c>
      <c r="P97" s="7">
        <f>SUMIFS(Nhap!$I$5:$I$1000,Nhap!$E$5:$E$1000,DATE(Thang!$E$4,Thang!$C$4,Loc!$L$2),Nhap!$F$5:$F$1000,Loc!A97)</f>
        <v>0</v>
      </c>
      <c r="Q97" s="7">
        <f>SUMIFS(Nhap!$I$5:$I$1000,Nhap!$E$5:$E$1000,DATE(Thang!$E$4,Thang!$C$4,Loc!$M$2),Nhap!$F$5:$F$1000,Loc!A97)</f>
        <v>0</v>
      </c>
      <c r="R97" s="7">
        <f>SUMIFS(Nhap!$I$5:$I$1000,Nhap!$E$5:$E$1000,DATE(Thang!$E$4,Thang!$C$4,Loc!$N$2),Nhap!$F$5:$F$1000,Loc!A97)</f>
        <v>0</v>
      </c>
      <c r="S97" s="7">
        <f>SUMIFS(Nhap!$I$5:$I$1000,Nhap!$E$5:$E$1000,DATE(Thang!$E$4,Thang!$C$4,Loc!$O$2),Nhap!$F$5:$F$1000,Loc!A97)</f>
        <v>0</v>
      </c>
      <c r="T97" s="7">
        <f>SUMIFS(Nhap!$I$5:$I$1000,Nhap!$E$5:$E$1000,DATE(Thang!$E$4,Thang!$C$4,Loc!$P$2),Nhap!$F$5:$F$1000,Loc!A97)</f>
        <v>0</v>
      </c>
      <c r="U97" s="7">
        <f>SUMIFS(Nhap!$I$5:$I$1000,Nhap!$E$5:$E$1000,DATE(Thang!$E$4,Thang!$C$4,Loc!$Q$2),Nhap!$F$5:$F$1000,Loc!A97)</f>
        <v>0</v>
      </c>
      <c r="V97" s="7">
        <f>SUMIFS(Nhap!$I$5:$I$1000,Nhap!$E$5:$E$1000,DATE(Thang!$E$4,Thang!$C$4,Loc!$R$2),Nhap!$F$5:$F$1000,Loc!A97)</f>
        <v>0</v>
      </c>
      <c r="W97" s="7">
        <f>SUMIFS(Nhap!$I$5:$I$1000,Nhap!$E$5:$E$1000,DATE(Thang!$E$4,Thang!$C$4,Loc!$S$2),Nhap!$F$5:$F$1000,Loc!A97)</f>
        <v>0</v>
      </c>
      <c r="X97" s="7">
        <f>SUMIFS(Nhap!$I$5:$I$1000,Nhap!$E$5:$E$1000,DATE(Thang!$E$4,Thang!$C$4,Loc!$T$2),Nhap!$F$5:$F$1000,Loc!A97)</f>
        <v>0</v>
      </c>
      <c r="Y97" s="7">
        <f>SUMIFS(Nhap!$I$5:$I$1000,Nhap!$E$5:$E$1000,DATE(Thang!$E$4,Thang!$C$4,Loc!$U$2),Nhap!$F$5:$F$1000,Loc!A97)</f>
        <v>0</v>
      </c>
      <c r="Z97" s="7">
        <f>SUMIFS(Nhap!$I$5:$I$1000,Nhap!$E$5:$E$1000,DATE(Thang!$E$4,Thang!$C$4,Loc!$V$2),Nhap!$F$5:$F$1000,Loc!A97)</f>
        <v>0</v>
      </c>
      <c r="AA97" s="7">
        <f>SUMIFS(Nhap!$I$5:$I$1000,Nhap!$E$5:$E$1000,DATE(Thang!$E$4,Thang!$C$4,Loc!$W$2),Nhap!$F$5:$F$1000,Loc!A97)</f>
        <v>0</v>
      </c>
      <c r="AB97" s="7">
        <f>SUMIFS(Nhap!$I$5:$I$1000,Nhap!$E$5:$E$1000,DATE(Thang!$E$4,Thang!$C$4,Loc!$X$2),Nhap!$F$5:$F$1000,Loc!A97)</f>
        <v>0</v>
      </c>
      <c r="AC97" s="7">
        <f>SUMIFS(Nhap!$I$5:$I$1000,Nhap!$E$5:$E$1000,DATE(Thang!$E$4,Thang!$C$4,Loc!$Y$2),Nhap!$F$5:$F$1000,Loc!A97)</f>
        <v>0</v>
      </c>
      <c r="AD97" s="7">
        <f>SUMIFS(Nhap!$I$5:$I$1000,Nhap!$E$5:$E$1000,DATE(Thang!$E$4,Thang!$C$4,Loc!$Z$2),Nhap!$F$5:$F$1000,Loc!A97)</f>
        <v>0</v>
      </c>
      <c r="AE97" s="7">
        <f>SUMIFS(Nhap!$I$5:$I$1000,Nhap!$E$5:$E$1000,DATE(Thang!$E$4,Thang!$C$4,Loc!$AA$2),Nhap!$F$5:$F$1000,Loc!A97)</f>
        <v>0</v>
      </c>
      <c r="AF97" s="7">
        <f>SUMIFS(Nhap!$I$5:$I$1000,Nhap!$E$5:$E$1000,DATE(Thang!$E$4,Thang!$C$4,Loc!$AB$2),Nhap!$F$5:$F$1000,Loc!A97)</f>
        <v>0</v>
      </c>
      <c r="AG97" s="7">
        <f>SUMIFS(Nhap!$I$5:$I$1000,Nhap!$E$5:$E$1000,DATE(Thang!$E$4,Thang!$C$4,Loc!$AC$2),Nhap!$F$5:$F$1000,Loc!A97)</f>
        <v>0</v>
      </c>
      <c r="AH97" s="7">
        <f>SUMIFS(Nhap!$I$5:$I$1000,Nhap!$E$5:$E$1000,DATE(Thang!$E$4,Thang!$C$4,Loc!$AD$2),Nhap!$F$5:$F$1000,Loc!$A$5)</f>
        <v>0</v>
      </c>
      <c r="AI97" s="7">
        <f>SUMIFS(Nhap!$I$5:$I$1000,Nhap!$E$5:$E$1000,DATE(Thang!$E$4,Thang!$C$4,Loc!$AE$2),Nhap!$F$5:$F$1000,Loc!A97)</f>
        <v>0</v>
      </c>
      <c r="AJ97" s="7">
        <f>SUMIFS(Nhap!$I$5:$I$1000,Nhap!$E$5:$E$1000,DATE(Thang!$E$4,Thang!$C$4,Loc!$AF$2),Nhap!$F$5:$F$1000,Loc!A97)</f>
        <v>0</v>
      </c>
      <c r="AK97" s="7">
        <f>SUMIFS(Nhap!$I$5:$I$1000,Nhap!$E$5:$E$1000,DATE(Thang!$E$4,Thang!$C$4,Loc!$AG$2),Nhap!$F$5:$F$1000,Loc!A97)</f>
        <v>0</v>
      </c>
      <c r="AL97" s="7">
        <f>SUMIFS(Nhap!$I$5:$I$1000,Nhap!$E$5:$E$1000,DATE(Thang!$E$4,Thang!$C$4,Loc!$AH$2),Nhap!$F$5:$F$1000,Loc!A97)</f>
        <v>0</v>
      </c>
      <c r="AM97" s="7">
        <f>SUMIFS(Nhap!$I$5:$I$1000,Nhap!$E$5:$E$1000,DATE(Thang!$E$4,Thang!$C$4,Loc!$AI$2),Nhap!$F$5:$F$1000,Loc!A97)</f>
        <v>0</v>
      </c>
      <c r="AN97" s="7">
        <f>SUMIFS(Nhap!$I$5:$I$1000,Nhap!$E$5:$E$1000,DATE(Thang!$E$4,Thang!$C$4,Loc!$AJ$2),Nhap!$F$5:$F$1000,Loc!A97)</f>
        <v>0</v>
      </c>
      <c r="AO97" s="7">
        <f>SUMIFS(Xuat!$G$5:$G$1000,Xuat!$C$5:$C$1000,DATE(Thang!$E$4,Thang!$C$4,AO$2),Xuat!$D$5:$D$1000,Loc!$A97)</f>
        <v>0</v>
      </c>
      <c r="AP97" s="7">
        <f>SUMIFS(Xuat!$G$5:$G$1000,Xuat!$C$5:$C$1000,DATE(Thang!$E$4,Thang!$C$4,AP$2),Xuat!$D$5:$D$1000,Loc!$A97)</f>
        <v>0</v>
      </c>
      <c r="AQ97" s="7">
        <f>SUMIFS(Xuat!$G$5:$G$1000,Xuat!$C$5:$C$1000,DATE(Thang!$E$4,Thang!$C$4,AQ$2),Xuat!$D$5:$D$1000,Loc!$A97)</f>
        <v>0</v>
      </c>
      <c r="AR97" s="7">
        <f>SUMIFS(Xuat!$G$5:$G$1000,Xuat!$C$5:$C$1000,DATE(Thang!$E$4,Thang!$C$4,AR$2),Xuat!$D$5:$D$1000,Loc!$A97)</f>
        <v>0</v>
      </c>
      <c r="AS97" s="7">
        <f>SUMIFS(Xuat!$G$5:$G$1000,Xuat!$C$5:$C$1000,DATE(Thang!$E$4,Thang!$C$4,AS$2),Xuat!$D$5:$D$1000,Loc!$A97)</f>
        <v>0</v>
      </c>
      <c r="AT97" s="7">
        <f>SUMIFS(Xuat!$G$5:$G$1000,Xuat!$C$5:$C$1000,DATE(Thang!$E$4,Thang!$C$4,AT$2),Xuat!$D$5:$D$1000,Loc!$A97)</f>
        <v>0</v>
      </c>
      <c r="AU97" s="7">
        <f>SUMIFS(Xuat!$G$5:$G$1000,Xuat!$C$5:$C$1000,DATE(Thang!$E$4,Thang!$C$4,AU$2),Xuat!$D$5:$D$1000,Loc!$A97)</f>
        <v>0</v>
      </c>
      <c r="AV97" s="7">
        <f>SUMIFS(Xuat!$G$5:$G$1000,Xuat!$C$5:$C$1000,DATE(Thang!$E$4,Thang!$C$4,AV$2),Xuat!$D$5:$D$1000,Loc!$A97)</f>
        <v>0</v>
      </c>
      <c r="AW97" s="7">
        <f>SUMIFS(Xuat!$G$5:$G$1000,Xuat!$C$5:$C$1000,DATE(Thang!$E$4,Thang!$C$4,AW$2),Xuat!$D$5:$D$1000,Loc!$A97)</f>
        <v>0</v>
      </c>
      <c r="AX97" s="7">
        <f>SUMIFS(Xuat!$G$5:$G$1000,Xuat!$C$5:$C$1000,DATE(Thang!$E$4,Thang!$C$4,AX$2),Xuat!$D$5:$D$1000,Loc!$A97)</f>
        <v>0</v>
      </c>
      <c r="AY97" s="7">
        <f>SUMIFS(Xuat!$G$5:$G$1000,Xuat!$C$5:$C$1000,DATE(Thang!$E$4,Thang!$C$4,AY$2),Xuat!$D$5:$D$1000,Loc!$A97)</f>
        <v>0</v>
      </c>
      <c r="AZ97" s="7">
        <f>SUMIFS(Xuat!$G$5:$G$1000,Xuat!$C$5:$C$1000,DATE(Thang!$E$4,Thang!$C$4,AZ$2),Xuat!$D$5:$D$1000,Loc!$A97)</f>
        <v>0</v>
      </c>
      <c r="BA97" s="7">
        <f>SUMIFS(Xuat!$G$5:$G$1000,Xuat!$C$5:$C$1000,DATE(Thang!$E$4,Thang!$C$4,BA$2),Xuat!$D$5:$D$1000,Loc!$A97)</f>
        <v>0</v>
      </c>
      <c r="BB97" s="7">
        <f>SUMIFS(Xuat!$G$5:$G$1000,Xuat!$C$5:$C$1000,DATE(Thang!$E$4,Thang!$C$4,BB$2),Xuat!$D$5:$D$1000,Loc!$A97)</f>
        <v>0</v>
      </c>
      <c r="BC97" s="7">
        <f>SUMIFS(Xuat!$G$5:$G$1000,Xuat!$C$5:$C$1000,DATE(Thang!$E$4,Thang!$C$4,BC$2),Xuat!$D$5:$D$1000,Loc!$A97)</f>
        <v>0</v>
      </c>
      <c r="BD97" s="7">
        <f>SUMIFS(Xuat!$G$5:$G$1000,Xuat!$C$5:$C$1000,DATE(Thang!$E$4,Thang!$C$4,BD$2),Xuat!$D$5:$D$1000,Loc!$A97)</f>
        <v>0</v>
      </c>
      <c r="BE97" s="7">
        <f>SUMIFS(Xuat!$G$5:$G$1000,Xuat!$C$5:$C$1000,DATE(Thang!$E$4,Thang!$C$4,BE$2),Xuat!$D$5:$D$1000,Loc!$A97)</f>
        <v>0</v>
      </c>
      <c r="BF97" s="7">
        <f>SUMIFS(Xuat!$G$5:$G$1000,Xuat!$C$5:$C$1000,DATE(Thang!$E$4,Thang!$C$4,BF$2),Xuat!$D$5:$D$1000,Loc!$A97)</f>
        <v>0</v>
      </c>
      <c r="BG97" s="7">
        <f>SUMIFS(Xuat!$G$5:$G$1000,Xuat!$C$5:$C$1000,DATE(Thang!$E$4,Thang!$C$4,BG$2),Xuat!$D$5:$D$1000,Loc!$A97)</f>
        <v>0</v>
      </c>
      <c r="BH97" s="7">
        <f>SUMIFS(Xuat!$G$5:$G$1000,Xuat!$C$5:$C$1000,DATE(Thang!$E$4,Thang!$C$4,BH$2),Xuat!$D$5:$D$1000,Loc!$A97)</f>
        <v>0</v>
      </c>
      <c r="BI97" s="7">
        <f>SUMIFS(Xuat!$G$5:$G$1000,Xuat!$C$5:$C$1000,DATE(Thang!$E$4,Thang!$C$4,BI$2),Xuat!$D$5:$D$1000,Loc!$A97)</f>
        <v>0</v>
      </c>
      <c r="BJ97" s="7">
        <f>SUMIFS(Xuat!$G$5:$G$1000,Xuat!$C$5:$C$1000,DATE(Thang!$E$4,Thang!$C$4,BJ$2),Xuat!$D$5:$D$1000,Loc!$A97)</f>
        <v>0</v>
      </c>
      <c r="BK97" s="7">
        <f>SUMIFS(Xuat!$G$5:$G$1000,Xuat!$C$5:$C$1000,DATE(Thang!$E$4,Thang!$C$4,BK$2),Xuat!$D$5:$D$1000,Loc!$A97)</f>
        <v>0</v>
      </c>
      <c r="BL97" s="7">
        <f>SUMIFS(Xuat!$G$5:$G$1000,Xuat!$C$5:$C$1000,DATE(Thang!$E$4,Thang!$C$4,BL$2),Xuat!$D$5:$D$1000,Loc!$A97)</f>
        <v>0</v>
      </c>
      <c r="BM97" s="7">
        <f>SUMIFS(Xuat!$G$5:$G$1000,Xuat!$C$5:$C$1000,DATE(Thang!$E$4,Thang!$C$4,BM$2),Xuat!$D$5:$D$1000,Loc!$A97)</f>
        <v>0</v>
      </c>
      <c r="BN97" s="7">
        <f>SUMIFS(Xuat!$G$5:$G$1000,Xuat!$C$5:$C$1000,DATE(Thang!$E$4,Thang!$C$4,BN$2),Xuat!$D$5:$D$1000,Loc!$A97)</f>
        <v>0</v>
      </c>
      <c r="BO97" s="7">
        <f>SUMIFS(Xuat!$G$5:$G$1000,Xuat!$C$5:$C$1000,DATE(Thang!$E$4,Thang!$C$4,BO$2),Xuat!$D$5:$D$1000,Loc!$A97)</f>
        <v>0</v>
      </c>
      <c r="BP97" s="7">
        <f>SUMIFS(Xuat!$G$5:$G$1000,Xuat!$C$5:$C$1000,DATE(Thang!$E$4,Thang!$C$4,BP$2),Xuat!$D$5:$D$1000,Loc!$A97)</f>
        <v>0</v>
      </c>
      <c r="BQ97" s="7">
        <f>SUMIFS(Xuat!$G$5:$G$1000,Xuat!$C$5:$C$1000,DATE(Thang!$E$4,Thang!$C$4,BQ$2),Xuat!$D$5:$D$1000,Loc!$A97)</f>
        <v>0</v>
      </c>
      <c r="BR97" s="7">
        <f>SUMIFS(Xuat!$G$5:$G$1000,Xuat!$C$5:$C$1000,DATE(Thang!$E$4,Thang!$C$4,BR$2),Xuat!$D$5:$D$1000,Loc!$A97)</f>
        <v>0</v>
      </c>
      <c r="BS97" s="7">
        <f>SUMIFS(Xuat!$G$5:$G$1000,Xuat!$C$5:$C$1000,DATE(Thang!$E$4,Thang!$C$4,BS$2),Xuat!$D$5:$D$1000,Loc!$A97)</f>
        <v>0</v>
      </c>
    </row>
    <row r="98" spans="1:71" x14ac:dyDescent="0.2">
      <c r="A98" s="2">
        <f>DM!C98</f>
        <v>0</v>
      </c>
      <c r="B98" s="3">
        <f>VLOOKUP(A98,Tondau!$B$5:$F$500,3,0)</f>
        <v>0</v>
      </c>
      <c r="C98" s="3">
        <f>VLOOKUP(Tinhgiavon!A98,Tondau!$B$5:$E$500,4,0)</f>
        <v>0</v>
      </c>
      <c r="D98" s="3">
        <f t="shared" si="7"/>
        <v>0</v>
      </c>
      <c r="E98" s="3">
        <f>SUMIF(Nhap!$F$5:$F$1000,Tinhgiavon!A98,Nhap!$K$5:$K$1000)</f>
        <v>0</v>
      </c>
      <c r="F98" s="3">
        <f t="shared" si="8"/>
        <v>0</v>
      </c>
      <c r="G98" s="3">
        <f t="shared" si="9"/>
        <v>0</v>
      </c>
      <c r="H98" s="3">
        <f t="shared" si="10"/>
        <v>0</v>
      </c>
      <c r="I98" s="3">
        <f t="shared" si="11"/>
        <v>0</v>
      </c>
      <c r="J98" s="7">
        <f>SUMIFS(Nhap!$I$5:$I$1000,Nhap!$E$5:$E$1000,DATE(Thang!$E$4,Thang!$C$4,Loc!$F$2),Nhap!$F$5:$F$1000,Loc!A98)</f>
        <v>0</v>
      </c>
      <c r="K98" s="7">
        <f>SUMIFS(Nhap!$I$5:$I$1000,Nhap!$E$5:$E$1000,DATE(Thang!$E$4,Thang!$C$4,Loc!$G$2),Nhap!$F$5:$F$1000,Loc!A98)</f>
        <v>0</v>
      </c>
      <c r="L98" s="7">
        <f>SUMIFS(Nhap!$I$5:$I$1000,Nhap!$E$5:$E$1000,DATE(Thang!$E$4,Thang!$C$4,Loc!$H$2),Nhap!$F$5:$F$1000,Loc!A98)</f>
        <v>0</v>
      </c>
      <c r="M98" s="7">
        <f>SUMIFS(Nhap!$I$5:$I$1000,Nhap!$E$5:$E$1000,DATE(Thang!$E$4,Thang!$C$4,Loc!$I$2),Nhap!$F$5:$F$1000,Loc!A98)</f>
        <v>0</v>
      </c>
      <c r="N98" s="7">
        <f>SUMIFS(Nhap!$I$5:$I$1000,Nhap!$E$5:$E$1000,DATE(Thang!$E$4,Thang!$C$4,Loc!$J$2),Nhap!$F$5:$F$1000,Loc!A98)</f>
        <v>0</v>
      </c>
      <c r="O98" s="7">
        <f>SUMIFS(Nhap!$I$5:$I$1000,Nhap!$E$5:$E$1000,DATE(Thang!$E$4,Thang!$C$4,Loc!$K$2),Nhap!$F$5:$F$1000,Loc!A98)</f>
        <v>0</v>
      </c>
      <c r="P98" s="7">
        <f>SUMIFS(Nhap!$I$5:$I$1000,Nhap!$E$5:$E$1000,DATE(Thang!$E$4,Thang!$C$4,Loc!$L$2),Nhap!$F$5:$F$1000,Loc!A98)</f>
        <v>0</v>
      </c>
      <c r="Q98" s="7">
        <f>SUMIFS(Nhap!$I$5:$I$1000,Nhap!$E$5:$E$1000,DATE(Thang!$E$4,Thang!$C$4,Loc!$M$2),Nhap!$F$5:$F$1000,Loc!A98)</f>
        <v>0</v>
      </c>
      <c r="R98" s="7">
        <f>SUMIFS(Nhap!$I$5:$I$1000,Nhap!$E$5:$E$1000,DATE(Thang!$E$4,Thang!$C$4,Loc!$N$2),Nhap!$F$5:$F$1000,Loc!A98)</f>
        <v>0</v>
      </c>
      <c r="S98" s="7">
        <f>SUMIFS(Nhap!$I$5:$I$1000,Nhap!$E$5:$E$1000,DATE(Thang!$E$4,Thang!$C$4,Loc!$O$2),Nhap!$F$5:$F$1000,Loc!A98)</f>
        <v>0</v>
      </c>
      <c r="T98" s="7">
        <f>SUMIFS(Nhap!$I$5:$I$1000,Nhap!$E$5:$E$1000,DATE(Thang!$E$4,Thang!$C$4,Loc!$P$2),Nhap!$F$5:$F$1000,Loc!A98)</f>
        <v>0</v>
      </c>
      <c r="U98" s="7">
        <f>SUMIFS(Nhap!$I$5:$I$1000,Nhap!$E$5:$E$1000,DATE(Thang!$E$4,Thang!$C$4,Loc!$Q$2),Nhap!$F$5:$F$1000,Loc!A98)</f>
        <v>0</v>
      </c>
      <c r="V98" s="7">
        <f>SUMIFS(Nhap!$I$5:$I$1000,Nhap!$E$5:$E$1000,DATE(Thang!$E$4,Thang!$C$4,Loc!$R$2),Nhap!$F$5:$F$1000,Loc!A98)</f>
        <v>0</v>
      </c>
      <c r="W98" s="7">
        <f>SUMIFS(Nhap!$I$5:$I$1000,Nhap!$E$5:$E$1000,DATE(Thang!$E$4,Thang!$C$4,Loc!$S$2),Nhap!$F$5:$F$1000,Loc!A98)</f>
        <v>0</v>
      </c>
      <c r="X98" s="7">
        <f>SUMIFS(Nhap!$I$5:$I$1000,Nhap!$E$5:$E$1000,DATE(Thang!$E$4,Thang!$C$4,Loc!$T$2),Nhap!$F$5:$F$1000,Loc!A98)</f>
        <v>0</v>
      </c>
      <c r="Y98" s="7">
        <f>SUMIFS(Nhap!$I$5:$I$1000,Nhap!$E$5:$E$1000,DATE(Thang!$E$4,Thang!$C$4,Loc!$U$2),Nhap!$F$5:$F$1000,Loc!A98)</f>
        <v>0</v>
      </c>
      <c r="Z98" s="7">
        <f>SUMIFS(Nhap!$I$5:$I$1000,Nhap!$E$5:$E$1000,DATE(Thang!$E$4,Thang!$C$4,Loc!$V$2),Nhap!$F$5:$F$1000,Loc!A98)</f>
        <v>0</v>
      </c>
      <c r="AA98" s="7">
        <f>SUMIFS(Nhap!$I$5:$I$1000,Nhap!$E$5:$E$1000,DATE(Thang!$E$4,Thang!$C$4,Loc!$W$2),Nhap!$F$5:$F$1000,Loc!A98)</f>
        <v>0</v>
      </c>
      <c r="AB98" s="7">
        <f>SUMIFS(Nhap!$I$5:$I$1000,Nhap!$E$5:$E$1000,DATE(Thang!$E$4,Thang!$C$4,Loc!$X$2),Nhap!$F$5:$F$1000,Loc!A98)</f>
        <v>0</v>
      </c>
      <c r="AC98" s="7">
        <f>SUMIFS(Nhap!$I$5:$I$1000,Nhap!$E$5:$E$1000,DATE(Thang!$E$4,Thang!$C$4,Loc!$Y$2),Nhap!$F$5:$F$1000,Loc!A98)</f>
        <v>0</v>
      </c>
      <c r="AD98" s="7">
        <f>SUMIFS(Nhap!$I$5:$I$1000,Nhap!$E$5:$E$1000,DATE(Thang!$E$4,Thang!$C$4,Loc!$Z$2),Nhap!$F$5:$F$1000,Loc!A98)</f>
        <v>0</v>
      </c>
      <c r="AE98" s="7">
        <f>SUMIFS(Nhap!$I$5:$I$1000,Nhap!$E$5:$E$1000,DATE(Thang!$E$4,Thang!$C$4,Loc!$AA$2),Nhap!$F$5:$F$1000,Loc!A98)</f>
        <v>0</v>
      </c>
      <c r="AF98" s="7">
        <f>SUMIFS(Nhap!$I$5:$I$1000,Nhap!$E$5:$E$1000,DATE(Thang!$E$4,Thang!$C$4,Loc!$AB$2),Nhap!$F$5:$F$1000,Loc!A98)</f>
        <v>0</v>
      </c>
      <c r="AG98" s="7">
        <f>SUMIFS(Nhap!$I$5:$I$1000,Nhap!$E$5:$E$1000,DATE(Thang!$E$4,Thang!$C$4,Loc!$AC$2),Nhap!$F$5:$F$1000,Loc!A98)</f>
        <v>0</v>
      </c>
      <c r="AH98" s="7">
        <f>SUMIFS(Nhap!$I$5:$I$1000,Nhap!$E$5:$E$1000,DATE(Thang!$E$4,Thang!$C$4,Loc!$AD$2),Nhap!$F$5:$F$1000,Loc!$A$5)</f>
        <v>0</v>
      </c>
      <c r="AI98" s="7">
        <f>SUMIFS(Nhap!$I$5:$I$1000,Nhap!$E$5:$E$1000,DATE(Thang!$E$4,Thang!$C$4,Loc!$AE$2),Nhap!$F$5:$F$1000,Loc!A98)</f>
        <v>0</v>
      </c>
      <c r="AJ98" s="7">
        <f>SUMIFS(Nhap!$I$5:$I$1000,Nhap!$E$5:$E$1000,DATE(Thang!$E$4,Thang!$C$4,Loc!$AF$2),Nhap!$F$5:$F$1000,Loc!A98)</f>
        <v>0</v>
      </c>
      <c r="AK98" s="7">
        <f>SUMIFS(Nhap!$I$5:$I$1000,Nhap!$E$5:$E$1000,DATE(Thang!$E$4,Thang!$C$4,Loc!$AG$2),Nhap!$F$5:$F$1000,Loc!A98)</f>
        <v>0</v>
      </c>
      <c r="AL98" s="7">
        <f>SUMIFS(Nhap!$I$5:$I$1000,Nhap!$E$5:$E$1000,DATE(Thang!$E$4,Thang!$C$4,Loc!$AH$2),Nhap!$F$5:$F$1000,Loc!A98)</f>
        <v>0</v>
      </c>
      <c r="AM98" s="7">
        <f>SUMIFS(Nhap!$I$5:$I$1000,Nhap!$E$5:$E$1000,DATE(Thang!$E$4,Thang!$C$4,Loc!$AI$2),Nhap!$F$5:$F$1000,Loc!A98)</f>
        <v>0</v>
      </c>
      <c r="AN98" s="7">
        <f>SUMIFS(Nhap!$I$5:$I$1000,Nhap!$E$5:$E$1000,DATE(Thang!$E$4,Thang!$C$4,Loc!$AJ$2),Nhap!$F$5:$F$1000,Loc!A98)</f>
        <v>0</v>
      </c>
      <c r="AO98" s="7">
        <f>SUMIFS(Xuat!$G$5:$G$1000,Xuat!$C$5:$C$1000,DATE(Thang!$E$4,Thang!$C$4,AO$2),Xuat!$D$5:$D$1000,Loc!$A98)</f>
        <v>0</v>
      </c>
      <c r="AP98" s="7">
        <f>SUMIFS(Xuat!$G$5:$G$1000,Xuat!$C$5:$C$1000,DATE(Thang!$E$4,Thang!$C$4,AP$2),Xuat!$D$5:$D$1000,Loc!$A98)</f>
        <v>0</v>
      </c>
      <c r="AQ98" s="7">
        <f>SUMIFS(Xuat!$G$5:$G$1000,Xuat!$C$5:$C$1000,DATE(Thang!$E$4,Thang!$C$4,AQ$2),Xuat!$D$5:$D$1000,Loc!$A98)</f>
        <v>0</v>
      </c>
      <c r="AR98" s="7">
        <f>SUMIFS(Xuat!$G$5:$G$1000,Xuat!$C$5:$C$1000,DATE(Thang!$E$4,Thang!$C$4,AR$2),Xuat!$D$5:$D$1000,Loc!$A98)</f>
        <v>0</v>
      </c>
      <c r="AS98" s="7">
        <f>SUMIFS(Xuat!$G$5:$G$1000,Xuat!$C$5:$C$1000,DATE(Thang!$E$4,Thang!$C$4,AS$2),Xuat!$D$5:$D$1000,Loc!$A98)</f>
        <v>0</v>
      </c>
      <c r="AT98" s="7">
        <f>SUMIFS(Xuat!$G$5:$G$1000,Xuat!$C$5:$C$1000,DATE(Thang!$E$4,Thang!$C$4,AT$2),Xuat!$D$5:$D$1000,Loc!$A98)</f>
        <v>0</v>
      </c>
      <c r="AU98" s="7">
        <f>SUMIFS(Xuat!$G$5:$G$1000,Xuat!$C$5:$C$1000,DATE(Thang!$E$4,Thang!$C$4,AU$2),Xuat!$D$5:$D$1000,Loc!$A98)</f>
        <v>0</v>
      </c>
      <c r="AV98" s="7">
        <f>SUMIFS(Xuat!$G$5:$G$1000,Xuat!$C$5:$C$1000,DATE(Thang!$E$4,Thang!$C$4,AV$2),Xuat!$D$5:$D$1000,Loc!$A98)</f>
        <v>0</v>
      </c>
      <c r="AW98" s="7">
        <f>SUMIFS(Xuat!$G$5:$G$1000,Xuat!$C$5:$C$1000,DATE(Thang!$E$4,Thang!$C$4,AW$2),Xuat!$D$5:$D$1000,Loc!$A98)</f>
        <v>0</v>
      </c>
      <c r="AX98" s="7">
        <f>SUMIFS(Xuat!$G$5:$G$1000,Xuat!$C$5:$C$1000,DATE(Thang!$E$4,Thang!$C$4,AX$2),Xuat!$D$5:$D$1000,Loc!$A98)</f>
        <v>0</v>
      </c>
      <c r="AY98" s="7">
        <f>SUMIFS(Xuat!$G$5:$G$1000,Xuat!$C$5:$C$1000,DATE(Thang!$E$4,Thang!$C$4,AY$2),Xuat!$D$5:$D$1000,Loc!$A98)</f>
        <v>0</v>
      </c>
      <c r="AZ98" s="7">
        <f>SUMIFS(Xuat!$G$5:$G$1000,Xuat!$C$5:$C$1000,DATE(Thang!$E$4,Thang!$C$4,AZ$2),Xuat!$D$5:$D$1000,Loc!$A98)</f>
        <v>0</v>
      </c>
      <c r="BA98" s="7">
        <f>SUMIFS(Xuat!$G$5:$G$1000,Xuat!$C$5:$C$1000,DATE(Thang!$E$4,Thang!$C$4,BA$2),Xuat!$D$5:$D$1000,Loc!$A98)</f>
        <v>0</v>
      </c>
      <c r="BB98" s="7">
        <f>SUMIFS(Xuat!$G$5:$G$1000,Xuat!$C$5:$C$1000,DATE(Thang!$E$4,Thang!$C$4,BB$2),Xuat!$D$5:$D$1000,Loc!$A98)</f>
        <v>0</v>
      </c>
      <c r="BC98" s="7">
        <f>SUMIFS(Xuat!$G$5:$G$1000,Xuat!$C$5:$C$1000,DATE(Thang!$E$4,Thang!$C$4,BC$2),Xuat!$D$5:$D$1000,Loc!$A98)</f>
        <v>0</v>
      </c>
      <c r="BD98" s="7">
        <f>SUMIFS(Xuat!$G$5:$G$1000,Xuat!$C$5:$C$1000,DATE(Thang!$E$4,Thang!$C$4,BD$2),Xuat!$D$5:$D$1000,Loc!$A98)</f>
        <v>0</v>
      </c>
      <c r="BE98" s="7">
        <f>SUMIFS(Xuat!$G$5:$G$1000,Xuat!$C$5:$C$1000,DATE(Thang!$E$4,Thang!$C$4,BE$2),Xuat!$D$5:$D$1000,Loc!$A98)</f>
        <v>0</v>
      </c>
      <c r="BF98" s="7">
        <f>SUMIFS(Xuat!$G$5:$G$1000,Xuat!$C$5:$C$1000,DATE(Thang!$E$4,Thang!$C$4,BF$2),Xuat!$D$5:$D$1000,Loc!$A98)</f>
        <v>0</v>
      </c>
      <c r="BG98" s="7">
        <f>SUMIFS(Xuat!$G$5:$G$1000,Xuat!$C$5:$C$1000,DATE(Thang!$E$4,Thang!$C$4,BG$2),Xuat!$D$5:$D$1000,Loc!$A98)</f>
        <v>0</v>
      </c>
      <c r="BH98" s="7">
        <f>SUMIFS(Xuat!$G$5:$G$1000,Xuat!$C$5:$C$1000,DATE(Thang!$E$4,Thang!$C$4,BH$2),Xuat!$D$5:$D$1000,Loc!$A98)</f>
        <v>0</v>
      </c>
      <c r="BI98" s="7">
        <f>SUMIFS(Xuat!$G$5:$G$1000,Xuat!$C$5:$C$1000,DATE(Thang!$E$4,Thang!$C$4,BI$2),Xuat!$D$5:$D$1000,Loc!$A98)</f>
        <v>0</v>
      </c>
      <c r="BJ98" s="7">
        <f>SUMIFS(Xuat!$G$5:$G$1000,Xuat!$C$5:$C$1000,DATE(Thang!$E$4,Thang!$C$4,BJ$2),Xuat!$D$5:$D$1000,Loc!$A98)</f>
        <v>0</v>
      </c>
      <c r="BK98" s="7">
        <f>SUMIFS(Xuat!$G$5:$G$1000,Xuat!$C$5:$C$1000,DATE(Thang!$E$4,Thang!$C$4,BK$2),Xuat!$D$5:$D$1000,Loc!$A98)</f>
        <v>0</v>
      </c>
      <c r="BL98" s="7">
        <f>SUMIFS(Xuat!$G$5:$G$1000,Xuat!$C$5:$C$1000,DATE(Thang!$E$4,Thang!$C$4,BL$2),Xuat!$D$5:$D$1000,Loc!$A98)</f>
        <v>0</v>
      </c>
      <c r="BM98" s="7">
        <f>SUMIFS(Xuat!$G$5:$G$1000,Xuat!$C$5:$C$1000,DATE(Thang!$E$4,Thang!$C$4,BM$2),Xuat!$D$5:$D$1000,Loc!$A98)</f>
        <v>0</v>
      </c>
      <c r="BN98" s="7">
        <f>SUMIFS(Xuat!$G$5:$G$1000,Xuat!$C$5:$C$1000,DATE(Thang!$E$4,Thang!$C$4,BN$2),Xuat!$D$5:$D$1000,Loc!$A98)</f>
        <v>0</v>
      </c>
      <c r="BO98" s="7">
        <f>SUMIFS(Xuat!$G$5:$G$1000,Xuat!$C$5:$C$1000,DATE(Thang!$E$4,Thang!$C$4,BO$2),Xuat!$D$5:$D$1000,Loc!$A98)</f>
        <v>0</v>
      </c>
      <c r="BP98" s="7">
        <f>SUMIFS(Xuat!$G$5:$G$1000,Xuat!$C$5:$C$1000,DATE(Thang!$E$4,Thang!$C$4,BP$2),Xuat!$D$5:$D$1000,Loc!$A98)</f>
        <v>0</v>
      </c>
      <c r="BQ98" s="7">
        <f>SUMIFS(Xuat!$G$5:$G$1000,Xuat!$C$5:$C$1000,DATE(Thang!$E$4,Thang!$C$4,BQ$2),Xuat!$D$5:$D$1000,Loc!$A98)</f>
        <v>0</v>
      </c>
      <c r="BR98" s="7">
        <f>SUMIFS(Xuat!$G$5:$G$1000,Xuat!$C$5:$C$1000,DATE(Thang!$E$4,Thang!$C$4,BR$2),Xuat!$D$5:$D$1000,Loc!$A98)</f>
        <v>0</v>
      </c>
      <c r="BS98" s="7">
        <f>SUMIFS(Xuat!$G$5:$G$1000,Xuat!$C$5:$C$1000,DATE(Thang!$E$4,Thang!$C$4,BS$2),Xuat!$D$5:$D$1000,Loc!$A98)</f>
        <v>0</v>
      </c>
    </row>
    <row r="99" spans="1:71" x14ac:dyDescent="0.2">
      <c r="A99" s="2">
        <f>DM!C99</f>
        <v>0</v>
      </c>
      <c r="B99" s="3">
        <f>VLOOKUP(A99,Tondau!$B$5:$F$500,3,0)</f>
        <v>0</v>
      </c>
      <c r="C99" s="3">
        <f>VLOOKUP(Tinhgiavon!A99,Tondau!$B$5:$E$500,4,0)</f>
        <v>0</v>
      </c>
      <c r="D99" s="3">
        <f t="shared" si="7"/>
        <v>0</v>
      </c>
      <c r="E99" s="3">
        <f>SUMIF(Nhap!$F$5:$F$1000,Tinhgiavon!A99,Nhap!$K$5:$K$1000)</f>
        <v>0</v>
      </c>
      <c r="F99" s="3">
        <f t="shared" si="8"/>
        <v>0</v>
      </c>
      <c r="G99" s="3">
        <f t="shared" si="9"/>
        <v>0</v>
      </c>
      <c r="H99" s="3">
        <f t="shared" si="10"/>
        <v>0</v>
      </c>
      <c r="I99" s="3">
        <f t="shared" si="11"/>
        <v>0</v>
      </c>
      <c r="J99" s="7">
        <f>SUMIFS(Nhap!$I$5:$I$1000,Nhap!$E$5:$E$1000,DATE(Thang!$E$4,Thang!$C$4,Loc!$F$2),Nhap!$F$5:$F$1000,Loc!A99)</f>
        <v>0</v>
      </c>
      <c r="K99" s="7">
        <f>SUMIFS(Nhap!$I$5:$I$1000,Nhap!$E$5:$E$1000,DATE(Thang!$E$4,Thang!$C$4,Loc!$G$2),Nhap!$F$5:$F$1000,Loc!A99)</f>
        <v>0</v>
      </c>
      <c r="L99" s="7">
        <f>SUMIFS(Nhap!$I$5:$I$1000,Nhap!$E$5:$E$1000,DATE(Thang!$E$4,Thang!$C$4,Loc!$H$2),Nhap!$F$5:$F$1000,Loc!A99)</f>
        <v>0</v>
      </c>
      <c r="M99" s="7">
        <f>SUMIFS(Nhap!$I$5:$I$1000,Nhap!$E$5:$E$1000,DATE(Thang!$E$4,Thang!$C$4,Loc!$I$2),Nhap!$F$5:$F$1000,Loc!A99)</f>
        <v>0</v>
      </c>
      <c r="N99" s="7">
        <f>SUMIFS(Nhap!$I$5:$I$1000,Nhap!$E$5:$E$1000,DATE(Thang!$E$4,Thang!$C$4,Loc!$J$2),Nhap!$F$5:$F$1000,Loc!A99)</f>
        <v>0</v>
      </c>
      <c r="O99" s="7">
        <f>SUMIFS(Nhap!$I$5:$I$1000,Nhap!$E$5:$E$1000,DATE(Thang!$E$4,Thang!$C$4,Loc!$K$2),Nhap!$F$5:$F$1000,Loc!A99)</f>
        <v>0</v>
      </c>
      <c r="P99" s="7">
        <f>SUMIFS(Nhap!$I$5:$I$1000,Nhap!$E$5:$E$1000,DATE(Thang!$E$4,Thang!$C$4,Loc!$L$2),Nhap!$F$5:$F$1000,Loc!A99)</f>
        <v>0</v>
      </c>
      <c r="Q99" s="7">
        <f>SUMIFS(Nhap!$I$5:$I$1000,Nhap!$E$5:$E$1000,DATE(Thang!$E$4,Thang!$C$4,Loc!$M$2),Nhap!$F$5:$F$1000,Loc!A99)</f>
        <v>0</v>
      </c>
      <c r="R99" s="7">
        <f>SUMIFS(Nhap!$I$5:$I$1000,Nhap!$E$5:$E$1000,DATE(Thang!$E$4,Thang!$C$4,Loc!$N$2),Nhap!$F$5:$F$1000,Loc!A99)</f>
        <v>0</v>
      </c>
      <c r="S99" s="7">
        <f>SUMIFS(Nhap!$I$5:$I$1000,Nhap!$E$5:$E$1000,DATE(Thang!$E$4,Thang!$C$4,Loc!$O$2),Nhap!$F$5:$F$1000,Loc!A99)</f>
        <v>0</v>
      </c>
      <c r="T99" s="7">
        <f>SUMIFS(Nhap!$I$5:$I$1000,Nhap!$E$5:$E$1000,DATE(Thang!$E$4,Thang!$C$4,Loc!$P$2),Nhap!$F$5:$F$1000,Loc!A99)</f>
        <v>0</v>
      </c>
      <c r="U99" s="7">
        <f>SUMIFS(Nhap!$I$5:$I$1000,Nhap!$E$5:$E$1000,DATE(Thang!$E$4,Thang!$C$4,Loc!$Q$2),Nhap!$F$5:$F$1000,Loc!A99)</f>
        <v>0</v>
      </c>
      <c r="V99" s="7">
        <f>SUMIFS(Nhap!$I$5:$I$1000,Nhap!$E$5:$E$1000,DATE(Thang!$E$4,Thang!$C$4,Loc!$R$2),Nhap!$F$5:$F$1000,Loc!A99)</f>
        <v>0</v>
      </c>
      <c r="W99" s="7">
        <f>SUMIFS(Nhap!$I$5:$I$1000,Nhap!$E$5:$E$1000,DATE(Thang!$E$4,Thang!$C$4,Loc!$S$2),Nhap!$F$5:$F$1000,Loc!A99)</f>
        <v>0</v>
      </c>
      <c r="X99" s="7">
        <f>SUMIFS(Nhap!$I$5:$I$1000,Nhap!$E$5:$E$1000,DATE(Thang!$E$4,Thang!$C$4,Loc!$T$2),Nhap!$F$5:$F$1000,Loc!A99)</f>
        <v>0</v>
      </c>
      <c r="Y99" s="7">
        <f>SUMIFS(Nhap!$I$5:$I$1000,Nhap!$E$5:$E$1000,DATE(Thang!$E$4,Thang!$C$4,Loc!$U$2),Nhap!$F$5:$F$1000,Loc!A99)</f>
        <v>0</v>
      </c>
      <c r="Z99" s="7">
        <f>SUMIFS(Nhap!$I$5:$I$1000,Nhap!$E$5:$E$1000,DATE(Thang!$E$4,Thang!$C$4,Loc!$V$2),Nhap!$F$5:$F$1000,Loc!A99)</f>
        <v>0</v>
      </c>
      <c r="AA99" s="7">
        <f>SUMIFS(Nhap!$I$5:$I$1000,Nhap!$E$5:$E$1000,DATE(Thang!$E$4,Thang!$C$4,Loc!$W$2),Nhap!$F$5:$F$1000,Loc!A99)</f>
        <v>0</v>
      </c>
      <c r="AB99" s="7">
        <f>SUMIFS(Nhap!$I$5:$I$1000,Nhap!$E$5:$E$1000,DATE(Thang!$E$4,Thang!$C$4,Loc!$X$2),Nhap!$F$5:$F$1000,Loc!A99)</f>
        <v>0</v>
      </c>
      <c r="AC99" s="7">
        <f>SUMIFS(Nhap!$I$5:$I$1000,Nhap!$E$5:$E$1000,DATE(Thang!$E$4,Thang!$C$4,Loc!$Y$2),Nhap!$F$5:$F$1000,Loc!A99)</f>
        <v>0</v>
      </c>
      <c r="AD99" s="7">
        <f>SUMIFS(Nhap!$I$5:$I$1000,Nhap!$E$5:$E$1000,DATE(Thang!$E$4,Thang!$C$4,Loc!$Z$2),Nhap!$F$5:$F$1000,Loc!A99)</f>
        <v>0</v>
      </c>
      <c r="AE99" s="7">
        <f>SUMIFS(Nhap!$I$5:$I$1000,Nhap!$E$5:$E$1000,DATE(Thang!$E$4,Thang!$C$4,Loc!$AA$2),Nhap!$F$5:$F$1000,Loc!A99)</f>
        <v>0</v>
      </c>
      <c r="AF99" s="7">
        <f>SUMIFS(Nhap!$I$5:$I$1000,Nhap!$E$5:$E$1000,DATE(Thang!$E$4,Thang!$C$4,Loc!$AB$2),Nhap!$F$5:$F$1000,Loc!A99)</f>
        <v>0</v>
      </c>
      <c r="AG99" s="7">
        <f>SUMIFS(Nhap!$I$5:$I$1000,Nhap!$E$5:$E$1000,DATE(Thang!$E$4,Thang!$C$4,Loc!$AC$2),Nhap!$F$5:$F$1000,Loc!A99)</f>
        <v>0</v>
      </c>
      <c r="AH99" s="7">
        <f>SUMIFS(Nhap!$I$5:$I$1000,Nhap!$E$5:$E$1000,DATE(Thang!$E$4,Thang!$C$4,Loc!$AD$2),Nhap!$F$5:$F$1000,Loc!$A$5)</f>
        <v>0</v>
      </c>
      <c r="AI99" s="7">
        <f>SUMIFS(Nhap!$I$5:$I$1000,Nhap!$E$5:$E$1000,DATE(Thang!$E$4,Thang!$C$4,Loc!$AE$2),Nhap!$F$5:$F$1000,Loc!A99)</f>
        <v>0</v>
      </c>
      <c r="AJ99" s="7">
        <f>SUMIFS(Nhap!$I$5:$I$1000,Nhap!$E$5:$E$1000,DATE(Thang!$E$4,Thang!$C$4,Loc!$AF$2),Nhap!$F$5:$F$1000,Loc!A99)</f>
        <v>0</v>
      </c>
      <c r="AK99" s="7">
        <f>SUMIFS(Nhap!$I$5:$I$1000,Nhap!$E$5:$E$1000,DATE(Thang!$E$4,Thang!$C$4,Loc!$AG$2),Nhap!$F$5:$F$1000,Loc!A99)</f>
        <v>0</v>
      </c>
      <c r="AL99" s="7">
        <f>SUMIFS(Nhap!$I$5:$I$1000,Nhap!$E$5:$E$1000,DATE(Thang!$E$4,Thang!$C$4,Loc!$AH$2),Nhap!$F$5:$F$1000,Loc!A99)</f>
        <v>0</v>
      </c>
      <c r="AM99" s="7">
        <f>SUMIFS(Nhap!$I$5:$I$1000,Nhap!$E$5:$E$1000,DATE(Thang!$E$4,Thang!$C$4,Loc!$AI$2),Nhap!$F$5:$F$1000,Loc!A99)</f>
        <v>0</v>
      </c>
      <c r="AN99" s="7">
        <f>SUMIFS(Nhap!$I$5:$I$1000,Nhap!$E$5:$E$1000,DATE(Thang!$E$4,Thang!$C$4,Loc!$AJ$2),Nhap!$F$5:$F$1000,Loc!A99)</f>
        <v>0</v>
      </c>
      <c r="AO99" s="7">
        <f>SUMIFS(Xuat!$G$5:$G$1000,Xuat!$C$5:$C$1000,DATE(Thang!$E$4,Thang!$C$4,AO$2),Xuat!$D$5:$D$1000,Loc!$A99)</f>
        <v>0</v>
      </c>
      <c r="AP99" s="7">
        <f>SUMIFS(Xuat!$G$5:$G$1000,Xuat!$C$5:$C$1000,DATE(Thang!$E$4,Thang!$C$4,AP$2),Xuat!$D$5:$D$1000,Loc!$A99)</f>
        <v>0</v>
      </c>
      <c r="AQ99" s="7">
        <f>SUMIFS(Xuat!$G$5:$G$1000,Xuat!$C$5:$C$1000,DATE(Thang!$E$4,Thang!$C$4,AQ$2),Xuat!$D$5:$D$1000,Loc!$A99)</f>
        <v>0</v>
      </c>
      <c r="AR99" s="7">
        <f>SUMIFS(Xuat!$G$5:$G$1000,Xuat!$C$5:$C$1000,DATE(Thang!$E$4,Thang!$C$4,AR$2),Xuat!$D$5:$D$1000,Loc!$A99)</f>
        <v>0</v>
      </c>
      <c r="AS99" s="7">
        <f>SUMIFS(Xuat!$G$5:$G$1000,Xuat!$C$5:$C$1000,DATE(Thang!$E$4,Thang!$C$4,AS$2),Xuat!$D$5:$D$1000,Loc!$A99)</f>
        <v>0</v>
      </c>
      <c r="AT99" s="7">
        <f>SUMIFS(Xuat!$G$5:$G$1000,Xuat!$C$5:$C$1000,DATE(Thang!$E$4,Thang!$C$4,AT$2),Xuat!$D$5:$D$1000,Loc!$A99)</f>
        <v>0</v>
      </c>
      <c r="AU99" s="7">
        <f>SUMIFS(Xuat!$G$5:$G$1000,Xuat!$C$5:$C$1000,DATE(Thang!$E$4,Thang!$C$4,AU$2),Xuat!$D$5:$D$1000,Loc!$A99)</f>
        <v>0</v>
      </c>
      <c r="AV99" s="7">
        <f>SUMIFS(Xuat!$G$5:$G$1000,Xuat!$C$5:$C$1000,DATE(Thang!$E$4,Thang!$C$4,AV$2),Xuat!$D$5:$D$1000,Loc!$A99)</f>
        <v>0</v>
      </c>
      <c r="AW99" s="7">
        <f>SUMIFS(Xuat!$G$5:$G$1000,Xuat!$C$5:$C$1000,DATE(Thang!$E$4,Thang!$C$4,AW$2),Xuat!$D$5:$D$1000,Loc!$A99)</f>
        <v>0</v>
      </c>
      <c r="AX99" s="7">
        <f>SUMIFS(Xuat!$G$5:$G$1000,Xuat!$C$5:$C$1000,DATE(Thang!$E$4,Thang!$C$4,AX$2),Xuat!$D$5:$D$1000,Loc!$A99)</f>
        <v>0</v>
      </c>
      <c r="AY99" s="7">
        <f>SUMIFS(Xuat!$G$5:$G$1000,Xuat!$C$5:$C$1000,DATE(Thang!$E$4,Thang!$C$4,AY$2),Xuat!$D$5:$D$1000,Loc!$A99)</f>
        <v>0</v>
      </c>
      <c r="AZ99" s="7">
        <f>SUMIFS(Xuat!$G$5:$G$1000,Xuat!$C$5:$C$1000,DATE(Thang!$E$4,Thang!$C$4,AZ$2),Xuat!$D$5:$D$1000,Loc!$A99)</f>
        <v>0</v>
      </c>
      <c r="BA99" s="7">
        <f>SUMIFS(Xuat!$G$5:$G$1000,Xuat!$C$5:$C$1000,DATE(Thang!$E$4,Thang!$C$4,BA$2),Xuat!$D$5:$D$1000,Loc!$A99)</f>
        <v>0</v>
      </c>
      <c r="BB99" s="7">
        <f>SUMIFS(Xuat!$G$5:$G$1000,Xuat!$C$5:$C$1000,DATE(Thang!$E$4,Thang!$C$4,BB$2),Xuat!$D$5:$D$1000,Loc!$A99)</f>
        <v>0</v>
      </c>
      <c r="BC99" s="7">
        <f>SUMIFS(Xuat!$G$5:$G$1000,Xuat!$C$5:$C$1000,DATE(Thang!$E$4,Thang!$C$4,BC$2),Xuat!$D$5:$D$1000,Loc!$A99)</f>
        <v>0</v>
      </c>
      <c r="BD99" s="7">
        <f>SUMIFS(Xuat!$G$5:$G$1000,Xuat!$C$5:$C$1000,DATE(Thang!$E$4,Thang!$C$4,BD$2),Xuat!$D$5:$D$1000,Loc!$A99)</f>
        <v>0</v>
      </c>
      <c r="BE99" s="7">
        <f>SUMIFS(Xuat!$G$5:$G$1000,Xuat!$C$5:$C$1000,DATE(Thang!$E$4,Thang!$C$4,BE$2),Xuat!$D$5:$D$1000,Loc!$A99)</f>
        <v>0</v>
      </c>
      <c r="BF99" s="7">
        <f>SUMIFS(Xuat!$G$5:$G$1000,Xuat!$C$5:$C$1000,DATE(Thang!$E$4,Thang!$C$4,BF$2),Xuat!$D$5:$D$1000,Loc!$A99)</f>
        <v>0</v>
      </c>
      <c r="BG99" s="7">
        <f>SUMIFS(Xuat!$G$5:$G$1000,Xuat!$C$5:$C$1000,DATE(Thang!$E$4,Thang!$C$4,BG$2),Xuat!$D$5:$D$1000,Loc!$A99)</f>
        <v>0</v>
      </c>
      <c r="BH99" s="7">
        <f>SUMIFS(Xuat!$G$5:$G$1000,Xuat!$C$5:$C$1000,DATE(Thang!$E$4,Thang!$C$4,BH$2),Xuat!$D$5:$D$1000,Loc!$A99)</f>
        <v>0</v>
      </c>
      <c r="BI99" s="7">
        <f>SUMIFS(Xuat!$G$5:$G$1000,Xuat!$C$5:$C$1000,DATE(Thang!$E$4,Thang!$C$4,BI$2),Xuat!$D$5:$D$1000,Loc!$A99)</f>
        <v>0</v>
      </c>
      <c r="BJ99" s="7">
        <f>SUMIFS(Xuat!$G$5:$G$1000,Xuat!$C$5:$C$1000,DATE(Thang!$E$4,Thang!$C$4,BJ$2),Xuat!$D$5:$D$1000,Loc!$A99)</f>
        <v>0</v>
      </c>
      <c r="BK99" s="7">
        <f>SUMIFS(Xuat!$G$5:$G$1000,Xuat!$C$5:$C$1000,DATE(Thang!$E$4,Thang!$C$4,BK$2),Xuat!$D$5:$D$1000,Loc!$A99)</f>
        <v>0</v>
      </c>
      <c r="BL99" s="7">
        <f>SUMIFS(Xuat!$G$5:$G$1000,Xuat!$C$5:$C$1000,DATE(Thang!$E$4,Thang!$C$4,BL$2),Xuat!$D$5:$D$1000,Loc!$A99)</f>
        <v>0</v>
      </c>
      <c r="BM99" s="7">
        <f>SUMIFS(Xuat!$G$5:$G$1000,Xuat!$C$5:$C$1000,DATE(Thang!$E$4,Thang!$C$4,BM$2),Xuat!$D$5:$D$1000,Loc!$A99)</f>
        <v>0</v>
      </c>
      <c r="BN99" s="7">
        <f>SUMIFS(Xuat!$G$5:$G$1000,Xuat!$C$5:$C$1000,DATE(Thang!$E$4,Thang!$C$4,BN$2),Xuat!$D$5:$D$1000,Loc!$A99)</f>
        <v>0</v>
      </c>
      <c r="BO99" s="7">
        <f>SUMIFS(Xuat!$G$5:$G$1000,Xuat!$C$5:$C$1000,DATE(Thang!$E$4,Thang!$C$4,BO$2),Xuat!$D$5:$D$1000,Loc!$A99)</f>
        <v>0</v>
      </c>
      <c r="BP99" s="7">
        <f>SUMIFS(Xuat!$G$5:$G$1000,Xuat!$C$5:$C$1000,DATE(Thang!$E$4,Thang!$C$4,BP$2),Xuat!$D$5:$D$1000,Loc!$A99)</f>
        <v>0</v>
      </c>
      <c r="BQ99" s="7">
        <f>SUMIFS(Xuat!$G$5:$G$1000,Xuat!$C$5:$C$1000,DATE(Thang!$E$4,Thang!$C$4,BQ$2),Xuat!$D$5:$D$1000,Loc!$A99)</f>
        <v>0</v>
      </c>
      <c r="BR99" s="7">
        <f>SUMIFS(Xuat!$G$5:$G$1000,Xuat!$C$5:$C$1000,DATE(Thang!$E$4,Thang!$C$4,BR$2),Xuat!$D$5:$D$1000,Loc!$A99)</f>
        <v>0</v>
      </c>
      <c r="BS99" s="7">
        <f>SUMIFS(Xuat!$G$5:$G$1000,Xuat!$C$5:$C$1000,DATE(Thang!$E$4,Thang!$C$4,BS$2),Xuat!$D$5:$D$1000,Loc!$A99)</f>
        <v>0</v>
      </c>
    </row>
    <row r="100" spans="1:71" x14ac:dyDescent="0.2">
      <c r="A100" s="2">
        <f>DM!C100</f>
        <v>0</v>
      </c>
      <c r="B100" s="3">
        <f>VLOOKUP(A100,Tondau!$B$5:$F$500,3,0)</f>
        <v>0</v>
      </c>
      <c r="C100" s="3">
        <f>VLOOKUP(Tinhgiavon!A100,Tondau!$B$5:$E$500,4,0)</f>
        <v>0</v>
      </c>
      <c r="D100" s="3">
        <f t="shared" si="7"/>
        <v>0</v>
      </c>
      <c r="E100" s="3">
        <f>SUMIF(Nhap!$F$5:$F$1000,Tinhgiavon!A100,Nhap!$K$5:$K$1000)</f>
        <v>0</v>
      </c>
      <c r="F100" s="3">
        <f t="shared" si="8"/>
        <v>0</v>
      </c>
      <c r="G100" s="3">
        <f t="shared" si="9"/>
        <v>0</v>
      </c>
      <c r="H100" s="3">
        <f t="shared" si="10"/>
        <v>0</v>
      </c>
      <c r="I100" s="3">
        <f t="shared" si="11"/>
        <v>0</v>
      </c>
      <c r="J100" s="7">
        <f>SUMIFS(Nhap!$I$5:$I$1000,Nhap!$E$5:$E$1000,DATE(Thang!$E$4,Thang!$C$4,Loc!$F$2),Nhap!$F$5:$F$1000,Loc!A100)</f>
        <v>0</v>
      </c>
      <c r="K100" s="7">
        <f>SUMIFS(Nhap!$I$5:$I$1000,Nhap!$E$5:$E$1000,DATE(Thang!$E$4,Thang!$C$4,Loc!$G$2),Nhap!$F$5:$F$1000,Loc!A100)</f>
        <v>0</v>
      </c>
      <c r="L100" s="7">
        <f>SUMIFS(Nhap!$I$5:$I$1000,Nhap!$E$5:$E$1000,DATE(Thang!$E$4,Thang!$C$4,Loc!$H$2),Nhap!$F$5:$F$1000,Loc!A100)</f>
        <v>0</v>
      </c>
      <c r="M100" s="7">
        <f>SUMIFS(Nhap!$I$5:$I$1000,Nhap!$E$5:$E$1000,DATE(Thang!$E$4,Thang!$C$4,Loc!$I$2),Nhap!$F$5:$F$1000,Loc!A100)</f>
        <v>0</v>
      </c>
      <c r="N100" s="7">
        <f>SUMIFS(Nhap!$I$5:$I$1000,Nhap!$E$5:$E$1000,DATE(Thang!$E$4,Thang!$C$4,Loc!$J$2),Nhap!$F$5:$F$1000,Loc!A100)</f>
        <v>0</v>
      </c>
      <c r="O100" s="7">
        <f>SUMIFS(Nhap!$I$5:$I$1000,Nhap!$E$5:$E$1000,DATE(Thang!$E$4,Thang!$C$4,Loc!$K$2),Nhap!$F$5:$F$1000,Loc!A100)</f>
        <v>0</v>
      </c>
      <c r="P100" s="7">
        <f>SUMIFS(Nhap!$I$5:$I$1000,Nhap!$E$5:$E$1000,DATE(Thang!$E$4,Thang!$C$4,Loc!$L$2),Nhap!$F$5:$F$1000,Loc!A100)</f>
        <v>0</v>
      </c>
      <c r="Q100" s="7">
        <f>SUMIFS(Nhap!$I$5:$I$1000,Nhap!$E$5:$E$1000,DATE(Thang!$E$4,Thang!$C$4,Loc!$M$2),Nhap!$F$5:$F$1000,Loc!A100)</f>
        <v>0</v>
      </c>
      <c r="R100" s="7">
        <f>SUMIFS(Nhap!$I$5:$I$1000,Nhap!$E$5:$E$1000,DATE(Thang!$E$4,Thang!$C$4,Loc!$N$2),Nhap!$F$5:$F$1000,Loc!A100)</f>
        <v>0</v>
      </c>
      <c r="S100" s="7">
        <f>SUMIFS(Nhap!$I$5:$I$1000,Nhap!$E$5:$E$1000,DATE(Thang!$E$4,Thang!$C$4,Loc!$O$2),Nhap!$F$5:$F$1000,Loc!A100)</f>
        <v>0</v>
      </c>
      <c r="T100" s="7">
        <f>SUMIFS(Nhap!$I$5:$I$1000,Nhap!$E$5:$E$1000,DATE(Thang!$E$4,Thang!$C$4,Loc!$P$2),Nhap!$F$5:$F$1000,Loc!A100)</f>
        <v>0</v>
      </c>
      <c r="U100" s="7">
        <f>SUMIFS(Nhap!$I$5:$I$1000,Nhap!$E$5:$E$1000,DATE(Thang!$E$4,Thang!$C$4,Loc!$Q$2),Nhap!$F$5:$F$1000,Loc!A100)</f>
        <v>0</v>
      </c>
      <c r="V100" s="7">
        <f>SUMIFS(Nhap!$I$5:$I$1000,Nhap!$E$5:$E$1000,DATE(Thang!$E$4,Thang!$C$4,Loc!$R$2),Nhap!$F$5:$F$1000,Loc!A100)</f>
        <v>0</v>
      </c>
      <c r="W100" s="7">
        <f>SUMIFS(Nhap!$I$5:$I$1000,Nhap!$E$5:$E$1000,DATE(Thang!$E$4,Thang!$C$4,Loc!$S$2),Nhap!$F$5:$F$1000,Loc!A100)</f>
        <v>0</v>
      </c>
      <c r="X100" s="7">
        <f>SUMIFS(Nhap!$I$5:$I$1000,Nhap!$E$5:$E$1000,DATE(Thang!$E$4,Thang!$C$4,Loc!$T$2),Nhap!$F$5:$F$1000,Loc!A100)</f>
        <v>0</v>
      </c>
      <c r="Y100" s="7">
        <f>SUMIFS(Nhap!$I$5:$I$1000,Nhap!$E$5:$E$1000,DATE(Thang!$E$4,Thang!$C$4,Loc!$U$2),Nhap!$F$5:$F$1000,Loc!A100)</f>
        <v>0</v>
      </c>
      <c r="Z100" s="7">
        <f>SUMIFS(Nhap!$I$5:$I$1000,Nhap!$E$5:$E$1000,DATE(Thang!$E$4,Thang!$C$4,Loc!$V$2),Nhap!$F$5:$F$1000,Loc!A100)</f>
        <v>0</v>
      </c>
      <c r="AA100" s="7">
        <f>SUMIFS(Nhap!$I$5:$I$1000,Nhap!$E$5:$E$1000,DATE(Thang!$E$4,Thang!$C$4,Loc!$W$2),Nhap!$F$5:$F$1000,Loc!A100)</f>
        <v>0</v>
      </c>
      <c r="AB100" s="7">
        <f>SUMIFS(Nhap!$I$5:$I$1000,Nhap!$E$5:$E$1000,DATE(Thang!$E$4,Thang!$C$4,Loc!$X$2),Nhap!$F$5:$F$1000,Loc!A100)</f>
        <v>0</v>
      </c>
      <c r="AC100" s="7">
        <f>SUMIFS(Nhap!$I$5:$I$1000,Nhap!$E$5:$E$1000,DATE(Thang!$E$4,Thang!$C$4,Loc!$Y$2),Nhap!$F$5:$F$1000,Loc!A100)</f>
        <v>0</v>
      </c>
      <c r="AD100" s="7">
        <f>SUMIFS(Nhap!$I$5:$I$1000,Nhap!$E$5:$E$1000,DATE(Thang!$E$4,Thang!$C$4,Loc!$Z$2),Nhap!$F$5:$F$1000,Loc!A100)</f>
        <v>0</v>
      </c>
      <c r="AE100" s="7">
        <f>SUMIFS(Nhap!$I$5:$I$1000,Nhap!$E$5:$E$1000,DATE(Thang!$E$4,Thang!$C$4,Loc!$AA$2),Nhap!$F$5:$F$1000,Loc!A100)</f>
        <v>0</v>
      </c>
      <c r="AF100" s="7">
        <f>SUMIFS(Nhap!$I$5:$I$1000,Nhap!$E$5:$E$1000,DATE(Thang!$E$4,Thang!$C$4,Loc!$AB$2),Nhap!$F$5:$F$1000,Loc!A100)</f>
        <v>0</v>
      </c>
      <c r="AG100" s="7">
        <f>SUMIFS(Nhap!$I$5:$I$1000,Nhap!$E$5:$E$1000,DATE(Thang!$E$4,Thang!$C$4,Loc!$AC$2),Nhap!$F$5:$F$1000,Loc!A100)</f>
        <v>0</v>
      </c>
      <c r="AH100" s="7">
        <f>SUMIFS(Nhap!$I$5:$I$1000,Nhap!$E$5:$E$1000,DATE(Thang!$E$4,Thang!$C$4,Loc!$AD$2),Nhap!$F$5:$F$1000,Loc!$A$5)</f>
        <v>0</v>
      </c>
      <c r="AI100" s="7">
        <f>SUMIFS(Nhap!$I$5:$I$1000,Nhap!$E$5:$E$1000,DATE(Thang!$E$4,Thang!$C$4,Loc!$AE$2),Nhap!$F$5:$F$1000,Loc!A100)</f>
        <v>0</v>
      </c>
      <c r="AJ100" s="7">
        <f>SUMIFS(Nhap!$I$5:$I$1000,Nhap!$E$5:$E$1000,DATE(Thang!$E$4,Thang!$C$4,Loc!$AF$2),Nhap!$F$5:$F$1000,Loc!A100)</f>
        <v>0</v>
      </c>
      <c r="AK100" s="7">
        <f>SUMIFS(Nhap!$I$5:$I$1000,Nhap!$E$5:$E$1000,DATE(Thang!$E$4,Thang!$C$4,Loc!$AG$2),Nhap!$F$5:$F$1000,Loc!A100)</f>
        <v>0</v>
      </c>
      <c r="AL100" s="7">
        <f>SUMIFS(Nhap!$I$5:$I$1000,Nhap!$E$5:$E$1000,DATE(Thang!$E$4,Thang!$C$4,Loc!$AH$2),Nhap!$F$5:$F$1000,Loc!A100)</f>
        <v>0</v>
      </c>
      <c r="AM100" s="7">
        <f>SUMIFS(Nhap!$I$5:$I$1000,Nhap!$E$5:$E$1000,DATE(Thang!$E$4,Thang!$C$4,Loc!$AI$2),Nhap!$F$5:$F$1000,Loc!A100)</f>
        <v>0</v>
      </c>
      <c r="AN100" s="7">
        <f>SUMIFS(Nhap!$I$5:$I$1000,Nhap!$E$5:$E$1000,DATE(Thang!$E$4,Thang!$C$4,Loc!$AJ$2),Nhap!$F$5:$F$1000,Loc!A100)</f>
        <v>0</v>
      </c>
      <c r="AO100" s="7">
        <f>SUMIFS(Xuat!$G$5:$G$1000,Xuat!$C$5:$C$1000,DATE(Thang!$E$4,Thang!$C$4,AO$2),Xuat!$D$5:$D$1000,Loc!$A100)</f>
        <v>0</v>
      </c>
      <c r="AP100" s="7">
        <f>SUMIFS(Xuat!$G$5:$G$1000,Xuat!$C$5:$C$1000,DATE(Thang!$E$4,Thang!$C$4,AP$2),Xuat!$D$5:$D$1000,Loc!$A100)</f>
        <v>0</v>
      </c>
      <c r="AQ100" s="7">
        <f>SUMIFS(Xuat!$G$5:$G$1000,Xuat!$C$5:$C$1000,DATE(Thang!$E$4,Thang!$C$4,AQ$2),Xuat!$D$5:$D$1000,Loc!$A100)</f>
        <v>0</v>
      </c>
      <c r="AR100" s="7">
        <f>SUMIFS(Xuat!$G$5:$G$1000,Xuat!$C$5:$C$1000,DATE(Thang!$E$4,Thang!$C$4,AR$2),Xuat!$D$5:$D$1000,Loc!$A100)</f>
        <v>0</v>
      </c>
      <c r="AS100" s="7">
        <f>SUMIFS(Xuat!$G$5:$G$1000,Xuat!$C$5:$C$1000,DATE(Thang!$E$4,Thang!$C$4,AS$2),Xuat!$D$5:$D$1000,Loc!$A100)</f>
        <v>0</v>
      </c>
      <c r="AT100" s="7">
        <f>SUMIFS(Xuat!$G$5:$G$1000,Xuat!$C$5:$C$1000,DATE(Thang!$E$4,Thang!$C$4,AT$2),Xuat!$D$5:$D$1000,Loc!$A100)</f>
        <v>0</v>
      </c>
      <c r="AU100" s="7">
        <f>SUMIFS(Xuat!$G$5:$G$1000,Xuat!$C$5:$C$1000,DATE(Thang!$E$4,Thang!$C$4,AU$2),Xuat!$D$5:$D$1000,Loc!$A100)</f>
        <v>0</v>
      </c>
      <c r="AV100" s="7">
        <f>SUMIFS(Xuat!$G$5:$G$1000,Xuat!$C$5:$C$1000,DATE(Thang!$E$4,Thang!$C$4,AV$2),Xuat!$D$5:$D$1000,Loc!$A100)</f>
        <v>0</v>
      </c>
      <c r="AW100" s="7">
        <f>SUMIFS(Xuat!$G$5:$G$1000,Xuat!$C$5:$C$1000,DATE(Thang!$E$4,Thang!$C$4,AW$2),Xuat!$D$5:$D$1000,Loc!$A100)</f>
        <v>0</v>
      </c>
      <c r="AX100" s="7">
        <f>SUMIFS(Xuat!$G$5:$G$1000,Xuat!$C$5:$C$1000,DATE(Thang!$E$4,Thang!$C$4,AX$2),Xuat!$D$5:$D$1000,Loc!$A100)</f>
        <v>0</v>
      </c>
      <c r="AY100" s="7">
        <f>SUMIFS(Xuat!$G$5:$G$1000,Xuat!$C$5:$C$1000,DATE(Thang!$E$4,Thang!$C$4,AY$2),Xuat!$D$5:$D$1000,Loc!$A100)</f>
        <v>0</v>
      </c>
      <c r="AZ100" s="7">
        <f>SUMIFS(Xuat!$G$5:$G$1000,Xuat!$C$5:$C$1000,DATE(Thang!$E$4,Thang!$C$4,AZ$2),Xuat!$D$5:$D$1000,Loc!$A100)</f>
        <v>0</v>
      </c>
      <c r="BA100" s="7">
        <f>SUMIFS(Xuat!$G$5:$G$1000,Xuat!$C$5:$C$1000,DATE(Thang!$E$4,Thang!$C$4,BA$2),Xuat!$D$5:$D$1000,Loc!$A100)</f>
        <v>0</v>
      </c>
      <c r="BB100" s="7">
        <f>SUMIFS(Xuat!$G$5:$G$1000,Xuat!$C$5:$C$1000,DATE(Thang!$E$4,Thang!$C$4,BB$2),Xuat!$D$5:$D$1000,Loc!$A100)</f>
        <v>0</v>
      </c>
      <c r="BC100" s="7">
        <f>SUMIFS(Xuat!$G$5:$G$1000,Xuat!$C$5:$C$1000,DATE(Thang!$E$4,Thang!$C$4,BC$2),Xuat!$D$5:$D$1000,Loc!$A100)</f>
        <v>0</v>
      </c>
      <c r="BD100" s="7">
        <f>SUMIFS(Xuat!$G$5:$G$1000,Xuat!$C$5:$C$1000,DATE(Thang!$E$4,Thang!$C$4,BD$2),Xuat!$D$5:$D$1000,Loc!$A100)</f>
        <v>0</v>
      </c>
      <c r="BE100" s="7">
        <f>SUMIFS(Xuat!$G$5:$G$1000,Xuat!$C$5:$C$1000,DATE(Thang!$E$4,Thang!$C$4,BE$2),Xuat!$D$5:$D$1000,Loc!$A100)</f>
        <v>0</v>
      </c>
      <c r="BF100" s="7">
        <f>SUMIFS(Xuat!$G$5:$G$1000,Xuat!$C$5:$C$1000,DATE(Thang!$E$4,Thang!$C$4,BF$2),Xuat!$D$5:$D$1000,Loc!$A100)</f>
        <v>0</v>
      </c>
      <c r="BG100" s="7">
        <f>SUMIFS(Xuat!$G$5:$G$1000,Xuat!$C$5:$C$1000,DATE(Thang!$E$4,Thang!$C$4,BG$2),Xuat!$D$5:$D$1000,Loc!$A100)</f>
        <v>0</v>
      </c>
      <c r="BH100" s="7">
        <f>SUMIFS(Xuat!$G$5:$G$1000,Xuat!$C$5:$C$1000,DATE(Thang!$E$4,Thang!$C$4,BH$2),Xuat!$D$5:$D$1000,Loc!$A100)</f>
        <v>0</v>
      </c>
      <c r="BI100" s="7">
        <f>SUMIFS(Xuat!$G$5:$G$1000,Xuat!$C$5:$C$1000,DATE(Thang!$E$4,Thang!$C$4,BI$2),Xuat!$D$5:$D$1000,Loc!$A100)</f>
        <v>0</v>
      </c>
      <c r="BJ100" s="7">
        <f>SUMIFS(Xuat!$G$5:$G$1000,Xuat!$C$5:$C$1000,DATE(Thang!$E$4,Thang!$C$4,BJ$2),Xuat!$D$5:$D$1000,Loc!$A100)</f>
        <v>0</v>
      </c>
      <c r="BK100" s="7">
        <f>SUMIFS(Xuat!$G$5:$G$1000,Xuat!$C$5:$C$1000,DATE(Thang!$E$4,Thang!$C$4,BK$2),Xuat!$D$5:$D$1000,Loc!$A100)</f>
        <v>0</v>
      </c>
      <c r="BL100" s="7">
        <f>SUMIFS(Xuat!$G$5:$G$1000,Xuat!$C$5:$C$1000,DATE(Thang!$E$4,Thang!$C$4,BL$2),Xuat!$D$5:$D$1000,Loc!$A100)</f>
        <v>0</v>
      </c>
      <c r="BM100" s="7">
        <f>SUMIFS(Xuat!$G$5:$G$1000,Xuat!$C$5:$C$1000,DATE(Thang!$E$4,Thang!$C$4,BM$2),Xuat!$D$5:$D$1000,Loc!$A100)</f>
        <v>0</v>
      </c>
      <c r="BN100" s="7">
        <f>SUMIFS(Xuat!$G$5:$G$1000,Xuat!$C$5:$C$1000,DATE(Thang!$E$4,Thang!$C$4,BN$2),Xuat!$D$5:$D$1000,Loc!$A100)</f>
        <v>0</v>
      </c>
      <c r="BO100" s="7">
        <f>SUMIFS(Xuat!$G$5:$G$1000,Xuat!$C$5:$C$1000,DATE(Thang!$E$4,Thang!$C$4,BO$2),Xuat!$D$5:$D$1000,Loc!$A100)</f>
        <v>0</v>
      </c>
      <c r="BP100" s="7">
        <f>SUMIFS(Xuat!$G$5:$G$1000,Xuat!$C$5:$C$1000,DATE(Thang!$E$4,Thang!$C$4,BP$2),Xuat!$D$5:$D$1000,Loc!$A100)</f>
        <v>0</v>
      </c>
      <c r="BQ100" s="7">
        <f>SUMIFS(Xuat!$G$5:$G$1000,Xuat!$C$5:$C$1000,DATE(Thang!$E$4,Thang!$C$4,BQ$2),Xuat!$D$5:$D$1000,Loc!$A100)</f>
        <v>0</v>
      </c>
      <c r="BR100" s="7">
        <f>SUMIFS(Xuat!$G$5:$G$1000,Xuat!$C$5:$C$1000,DATE(Thang!$E$4,Thang!$C$4,BR$2),Xuat!$D$5:$D$1000,Loc!$A100)</f>
        <v>0</v>
      </c>
      <c r="BS100" s="7">
        <f>SUMIFS(Xuat!$G$5:$G$1000,Xuat!$C$5:$C$1000,DATE(Thang!$E$4,Thang!$C$4,BS$2),Xuat!$D$5:$D$1000,Loc!$A100)</f>
        <v>0</v>
      </c>
    </row>
    <row r="101" spans="1:71" x14ac:dyDescent="0.2">
      <c r="A101" s="2">
        <f>DM!C101</f>
        <v>0</v>
      </c>
      <c r="B101" s="3">
        <f>VLOOKUP(A101,Tondau!$B$5:$F$500,3,0)</f>
        <v>0</v>
      </c>
      <c r="C101" s="3">
        <f>VLOOKUP(Tinhgiavon!A101,Tondau!$B$5:$E$500,4,0)</f>
        <v>0</v>
      </c>
      <c r="D101" s="3">
        <f t="shared" si="7"/>
        <v>0</v>
      </c>
      <c r="E101" s="3">
        <f>SUMIF(Nhap!$F$5:$F$1000,Tinhgiavon!A101,Nhap!$K$5:$K$1000)</f>
        <v>0</v>
      </c>
      <c r="F101" s="3">
        <f t="shared" si="8"/>
        <v>0</v>
      </c>
      <c r="G101" s="3">
        <f t="shared" si="9"/>
        <v>0</v>
      </c>
      <c r="H101" s="3">
        <f t="shared" si="10"/>
        <v>0</v>
      </c>
      <c r="I101" s="3">
        <f t="shared" si="11"/>
        <v>0</v>
      </c>
      <c r="J101" s="7">
        <f>SUMIFS(Nhap!$I$5:$I$1000,Nhap!$E$5:$E$1000,DATE(Thang!$E$4,Thang!$C$4,Loc!$F$2),Nhap!$F$5:$F$1000,Loc!A101)</f>
        <v>0</v>
      </c>
      <c r="K101" s="7">
        <f>SUMIFS(Nhap!$I$5:$I$1000,Nhap!$E$5:$E$1000,DATE(Thang!$E$4,Thang!$C$4,Loc!$G$2),Nhap!$F$5:$F$1000,Loc!A101)</f>
        <v>0</v>
      </c>
      <c r="L101" s="7">
        <f>SUMIFS(Nhap!$I$5:$I$1000,Nhap!$E$5:$E$1000,DATE(Thang!$E$4,Thang!$C$4,Loc!$H$2),Nhap!$F$5:$F$1000,Loc!A101)</f>
        <v>0</v>
      </c>
      <c r="M101" s="7">
        <f>SUMIFS(Nhap!$I$5:$I$1000,Nhap!$E$5:$E$1000,DATE(Thang!$E$4,Thang!$C$4,Loc!$I$2),Nhap!$F$5:$F$1000,Loc!A101)</f>
        <v>0</v>
      </c>
      <c r="N101" s="7">
        <f>SUMIFS(Nhap!$I$5:$I$1000,Nhap!$E$5:$E$1000,DATE(Thang!$E$4,Thang!$C$4,Loc!$J$2),Nhap!$F$5:$F$1000,Loc!A101)</f>
        <v>0</v>
      </c>
      <c r="O101" s="7">
        <f>SUMIFS(Nhap!$I$5:$I$1000,Nhap!$E$5:$E$1000,DATE(Thang!$E$4,Thang!$C$4,Loc!$K$2),Nhap!$F$5:$F$1000,Loc!A101)</f>
        <v>0</v>
      </c>
      <c r="P101" s="7">
        <f>SUMIFS(Nhap!$I$5:$I$1000,Nhap!$E$5:$E$1000,DATE(Thang!$E$4,Thang!$C$4,Loc!$L$2),Nhap!$F$5:$F$1000,Loc!A101)</f>
        <v>0</v>
      </c>
      <c r="Q101" s="7">
        <f>SUMIFS(Nhap!$I$5:$I$1000,Nhap!$E$5:$E$1000,DATE(Thang!$E$4,Thang!$C$4,Loc!$M$2),Nhap!$F$5:$F$1000,Loc!A101)</f>
        <v>0</v>
      </c>
      <c r="R101" s="7">
        <f>SUMIFS(Nhap!$I$5:$I$1000,Nhap!$E$5:$E$1000,DATE(Thang!$E$4,Thang!$C$4,Loc!$N$2),Nhap!$F$5:$F$1000,Loc!A101)</f>
        <v>0</v>
      </c>
      <c r="S101" s="7">
        <f>SUMIFS(Nhap!$I$5:$I$1000,Nhap!$E$5:$E$1000,DATE(Thang!$E$4,Thang!$C$4,Loc!$O$2),Nhap!$F$5:$F$1000,Loc!A101)</f>
        <v>0</v>
      </c>
      <c r="T101" s="7">
        <f>SUMIFS(Nhap!$I$5:$I$1000,Nhap!$E$5:$E$1000,DATE(Thang!$E$4,Thang!$C$4,Loc!$P$2),Nhap!$F$5:$F$1000,Loc!A101)</f>
        <v>0</v>
      </c>
      <c r="U101" s="7">
        <f>SUMIFS(Nhap!$I$5:$I$1000,Nhap!$E$5:$E$1000,DATE(Thang!$E$4,Thang!$C$4,Loc!$Q$2),Nhap!$F$5:$F$1000,Loc!A101)</f>
        <v>0</v>
      </c>
      <c r="V101" s="7">
        <f>SUMIFS(Nhap!$I$5:$I$1000,Nhap!$E$5:$E$1000,DATE(Thang!$E$4,Thang!$C$4,Loc!$R$2),Nhap!$F$5:$F$1000,Loc!A101)</f>
        <v>0</v>
      </c>
      <c r="W101" s="7">
        <f>SUMIFS(Nhap!$I$5:$I$1000,Nhap!$E$5:$E$1000,DATE(Thang!$E$4,Thang!$C$4,Loc!$S$2),Nhap!$F$5:$F$1000,Loc!A101)</f>
        <v>0</v>
      </c>
      <c r="X101" s="7">
        <f>SUMIFS(Nhap!$I$5:$I$1000,Nhap!$E$5:$E$1000,DATE(Thang!$E$4,Thang!$C$4,Loc!$T$2),Nhap!$F$5:$F$1000,Loc!A101)</f>
        <v>0</v>
      </c>
      <c r="Y101" s="7">
        <f>SUMIFS(Nhap!$I$5:$I$1000,Nhap!$E$5:$E$1000,DATE(Thang!$E$4,Thang!$C$4,Loc!$U$2),Nhap!$F$5:$F$1000,Loc!A101)</f>
        <v>0</v>
      </c>
      <c r="Z101" s="7">
        <f>SUMIFS(Nhap!$I$5:$I$1000,Nhap!$E$5:$E$1000,DATE(Thang!$E$4,Thang!$C$4,Loc!$V$2),Nhap!$F$5:$F$1000,Loc!A101)</f>
        <v>0</v>
      </c>
      <c r="AA101" s="7">
        <f>SUMIFS(Nhap!$I$5:$I$1000,Nhap!$E$5:$E$1000,DATE(Thang!$E$4,Thang!$C$4,Loc!$W$2),Nhap!$F$5:$F$1000,Loc!A101)</f>
        <v>0</v>
      </c>
      <c r="AB101" s="7">
        <f>SUMIFS(Nhap!$I$5:$I$1000,Nhap!$E$5:$E$1000,DATE(Thang!$E$4,Thang!$C$4,Loc!$X$2),Nhap!$F$5:$F$1000,Loc!A101)</f>
        <v>0</v>
      </c>
      <c r="AC101" s="7">
        <f>SUMIFS(Nhap!$I$5:$I$1000,Nhap!$E$5:$E$1000,DATE(Thang!$E$4,Thang!$C$4,Loc!$Y$2),Nhap!$F$5:$F$1000,Loc!A101)</f>
        <v>0</v>
      </c>
      <c r="AD101" s="7">
        <f>SUMIFS(Nhap!$I$5:$I$1000,Nhap!$E$5:$E$1000,DATE(Thang!$E$4,Thang!$C$4,Loc!$Z$2),Nhap!$F$5:$F$1000,Loc!A101)</f>
        <v>0</v>
      </c>
      <c r="AE101" s="7">
        <f>SUMIFS(Nhap!$I$5:$I$1000,Nhap!$E$5:$E$1000,DATE(Thang!$E$4,Thang!$C$4,Loc!$AA$2),Nhap!$F$5:$F$1000,Loc!A101)</f>
        <v>0</v>
      </c>
      <c r="AF101" s="7">
        <f>SUMIFS(Nhap!$I$5:$I$1000,Nhap!$E$5:$E$1000,DATE(Thang!$E$4,Thang!$C$4,Loc!$AB$2),Nhap!$F$5:$F$1000,Loc!A101)</f>
        <v>0</v>
      </c>
      <c r="AG101" s="7">
        <f>SUMIFS(Nhap!$I$5:$I$1000,Nhap!$E$5:$E$1000,DATE(Thang!$E$4,Thang!$C$4,Loc!$AC$2),Nhap!$F$5:$F$1000,Loc!A101)</f>
        <v>0</v>
      </c>
      <c r="AH101" s="7">
        <f>SUMIFS(Nhap!$I$5:$I$1000,Nhap!$E$5:$E$1000,DATE(Thang!$E$4,Thang!$C$4,Loc!$AD$2),Nhap!$F$5:$F$1000,Loc!$A$5)</f>
        <v>0</v>
      </c>
      <c r="AI101" s="7">
        <f>SUMIFS(Nhap!$I$5:$I$1000,Nhap!$E$5:$E$1000,DATE(Thang!$E$4,Thang!$C$4,Loc!$AE$2),Nhap!$F$5:$F$1000,Loc!A101)</f>
        <v>0</v>
      </c>
      <c r="AJ101" s="7">
        <f>SUMIFS(Nhap!$I$5:$I$1000,Nhap!$E$5:$E$1000,DATE(Thang!$E$4,Thang!$C$4,Loc!$AF$2),Nhap!$F$5:$F$1000,Loc!A101)</f>
        <v>0</v>
      </c>
      <c r="AK101" s="7">
        <f>SUMIFS(Nhap!$I$5:$I$1000,Nhap!$E$5:$E$1000,DATE(Thang!$E$4,Thang!$C$4,Loc!$AG$2),Nhap!$F$5:$F$1000,Loc!A101)</f>
        <v>0</v>
      </c>
      <c r="AL101" s="7">
        <f>SUMIFS(Nhap!$I$5:$I$1000,Nhap!$E$5:$E$1000,DATE(Thang!$E$4,Thang!$C$4,Loc!$AH$2),Nhap!$F$5:$F$1000,Loc!A101)</f>
        <v>0</v>
      </c>
      <c r="AM101" s="7">
        <f>SUMIFS(Nhap!$I$5:$I$1000,Nhap!$E$5:$E$1000,DATE(Thang!$E$4,Thang!$C$4,Loc!$AI$2),Nhap!$F$5:$F$1000,Loc!A101)</f>
        <v>0</v>
      </c>
      <c r="AN101" s="7">
        <f>SUMIFS(Nhap!$I$5:$I$1000,Nhap!$E$5:$E$1000,DATE(Thang!$E$4,Thang!$C$4,Loc!$AJ$2),Nhap!$F$5:$F$1000,Loc!A101)</f>
        <v>0</v>
      </c>
      <c r="AO101" s="7">
        <f>SUMIFS(Xuat!$G$5:$G$1000,Xuat!$C$5:$C$1000,DATE(Thang!$E$4,Thang!$C$4,AO$2),Xuat!$D$5:$D$1000,Loc!$A101)</f>
        <v>0</v>
      </c>
      <c r="AP101" s="7">
        <f>SUMIFS(Xuat!$G$5:$G$1000,Xuat!$C$5:$C$1000,DATE(Thang!$E$4,Thang!$C$4,AP$2),Xuat!$D$5:$D$1000,Loc!$A101)</f>
        <v>0</v>
      </c>
      <c r="AQ101" s="7">
        <f>SUMIFS(Xuat!$G$5:$G$1000,Xuat!$C$5:$C$1000,DATE(Thang!$E$4,Thang!$C$4,AQ$2),Xuat!$D$5:$D$1000,Loc!$A101)</f>
        <v>0</v>
      </c>
      <c r="AR101" s="7">
        <f>SUMIFS(Xuat!$G$5:$G$1000,Xuat!$C$5:$C$1000,DATE(Thang!$E$4,Thang!$C$4,AR$2),Xuat!$D$5:$D$1000,Loc!$A101)</f>
        <v>0</v>
      </c>
      <c r="AS101" s="7">
        <f>SUMIFS(Xuat!$G$5:$G$1000,Xuat!$C$5:$C$1000,DATE(Thang!$E$4,Thang!$C$4,AS$2),Xuat!$D$5:$D$1000,Loc!$A101)</f>
        <v>0</v>
      </c>
      <c r="AT101" s="7">
        <f>SUMIFS(Xuat!$G$5:$G$1000,Xuat!$C$5:$C$1000,DATE(Thang!$E$4,Thang!$C$4,AT$2),Xuat!$D$5:$D$1000,Loc!$A101)</f>
        <v>0</v>
      </c>
      <c r="AU101" s="7">
        <f>SUMIFS(Xuat!$G$5:$G$1000,Xuat!$C$5:$C$1000,DATE(Thang!$E$4,Thang!$C$4,AU$2),Xuat!$D$5:$D$1000,Loc!$A101)</f>
        <v>0</v>
      </c>
      <c r="AV101" s="7">
        <f>SUMIFS(Xuat!$G$5:$G$1000,Xuat!$C$5:$C$1000,DATE(Thang!$E$4,Thang!$C$4,AV$2),Xuat!$D$5:$D$1000,Loc!$A101)</f>
        <v>0</v>
      </c>
      <c r="AW101" s="7">
        <f>SUMIFS(Xuat!$G$5:$G$1000,Xuat!$C$5:$C$1000,DATE(Thang!$E$4,Thang!$C$4,AW$2),Xuat!$D$5:$D$1000,Loc!$A101)</f>
        <v>0</v>
      </c>
      <c r="AX101" s="7">
        <f>SUMIFS(Xuat!$G$5:$G$1000,Xuat!$C$5:$C$1000,DATE(Thang!$E$4,Thang!$C$4,AX$2),Xuat!$D$5:$D$1000,Loc!$A101)</f>
        <v>0</v>
      </c>
      <c r="AY101" s="7">
        <f>SUMIFS(Xuat!$G$5:$G$1000,Xuat!$C$5:$C$1000,DATE(Thang!$E$4,Thang!$C$4,AY$2),Xuat!$D$5:$D$1000,Loc!$A101)</f>
        <v>0</v>
      </c>
      <c r="AZ101" s="7">
        <f>SUMIFS(Xuat!$G$5:$G$1000,Xuat!$C$5:$C$1000,DATE(Thang!$E$4,Thang!$C$4,AZ$2),Xuat!$D$5:$D$1000,Loc!$A101)</f>
        <v>0</v>
      </c>
      <c r="BA101" s="7">
        <f>SUMIFS(Xuat!$G$5:$G$1000,Xuat!$C$5:$C$1000,DATE(Thang!$E$4,Thang!$C$4,BA$2),Xuat!$D$5:$D$1000,Loc!$A101)</f>
        <v>0</v>
      </c>
      <c r="BB101" s="7">
        <f>SUMIFS(Xuat!$G$5:$G$1000,Xuat!$C$5:$C$1000,DATE(Thang!$E$4,Thang!$C$4,BB$2),Xuat!$D$5:$D$1000,Loc!$A101)</f>
        <v>0</v>
      </c>
      <c r="BC101" s="7">
        <f>SUMIFS(Xuat!$G$5:$G$1000,Xuat!$C$5:$C$1000,DATE(Thang!$E$4,Thang!$C$4,BC$2),Xuat!$D$5:$D$1000,Loc!$A101)</f>
        <v>0</v>
      </c>
      <c r="BD101" s="7">
        <f>SUMIFS(Xuat!$G$5:$G$1000,Xuat!$C$5:$C$1000,DATE(Thang!$E$4,Thang!$C$4,BD$2),Xuat!$D$5:$D$1000,Loc!$A101)</f>
        <v>0</v>
      </c>
      <c r="BE101" s="7">
        <f>SUMIFS(Xuat!$G$5:$G$1000,Xuat!$C$5:$C$1000,DATE(Thang!$E$4,Thang!$C$4,BE$2),Xuat!$D$5:$D$1000,Loc!$A101)</f>
        <v>0</v>
      </c>
      <c r="BF101" s="7">
        <f>SUMIFS(Xuat!$G$5:$G$1000,Xuat!$C$5:$C$1000,DATE(Thang!$E$4,Thang!$C$4,BF$2),Xuat!$D$5:$D$1000,Loc!$A101)</f>
        <v>0</v>
      </c>
      <c r="BG101" s="7">
        <f>SUMIFS(Xuat!$G$5:$G$1000,Xuat!$C$5:$C$1000,DATE(Thang!$E$4,Thang!$C$4,BG$2),Xuat!$D$5:$D$1000,Loc!$A101)</f>
        <v>0</v>
      </c>
      <c r="BH101" s="7">
        <f>SUMIFS(Xuat!$G$5:$G$1000,Xuat!$C$5:$C$1000,DATE(Thang!$E$4,Thang!$C$4,BH$2),Xuat!$D$5:$D$1000,Loc!$A101)</f>
        <v>0</v>
      </c>
      <c r="BI101" s="7">
        <f>SUMIFS(Xuat!$G$5:$G$1000,Xuat!$C$5:$C$1000,DATE(Thang!$E$4,Thang!$C$4,BI$2),Xuat!$D$5:$D$1000,Loc!$A101)</f>
        <v>0</v>
      </c>
      <c r="BJ101" s="7">
        <f>SUMIFS(Xuat!$G$5:$G$1000,Xuat!$C$5:$C$1000,DATE(Thang!$E$4,Thang!$C$4,BJ$2),Xuat!$D$5:$D$1000,Loc!$A101)</f>
        <v>0</v>
      </c>
      <c r="BK101" s="7">
        <f>SUMIFS(Xuat!$G$5:$G$1000,Xuat!$C$5:$C$1000,DATE(Thang!$E$4,Thang!$C$4,BK$2),Xuat!$D$5:$D$1000,Loc!$A101)</f>
        <v>0</v>
      </c>
      <c r="BL101" s="7">
        <f>SUMIFS(Xuat!$G$5:$G$1000,Xuat!$C$5:$C$1000,DATE(Thang!$E$4,Thang!$C$4,BL$2),Xuat!$D$5:$D$1000,Loc!$A101)</f>
        <v>0</v>
      </c>
      <c r="BM101" s="7">
        <f>SUMIFS(Xuat!$G$5:$G$1000,Xuat!$C$5:$C$1000,DATE(Thang!$E$4,Thang!$C$4,BM$2),Xuat!$D$5:$D$1000,Loc!$A101)</f>
        <v>0</v>
      </c>
      <c r="BN101" s="7">
        <f>SUMIFS(Xuat!$G$5:$G$1000,Xuat!$C$5:$C$1000,DATE(Thang!$E$4,Thang!$C$4,BN$2),Xuat!$D$5:$D$1000,Loc!$A101)</f>
        <v>0</v>
      </c>
      <c r="BO101" s="7">
        <f>SUMIFS(Xuat!$G$5:$G$1000,Xuat!$C$5:$C$1000,DATE(Thang!$E$4,Thang!$C$4,BO$2),Xuat!$D$5:$D$1000,Loc!$A101)</f>
        <v>0</v>
      </c>
      <c r="BP101" s="7">
        <f>SUMIFS(Xuat!$G$5:$G$1000,Xuat!$C$5:$C$1000,DATE(Thang!$E$4,Thang!$C$4,BP$2),Xuat!$D$5:$D$1000,Loc!$A101)</f>
        <v>0</v>
      </c>
      <c r="BQ101" s="7">
        <f>SUMIFS(Xuat!$G$5:$G$1000,Xuat!$C$5:$C$1000,DATE(Thang!$E$4,Thang!$C$4,BQ$2),Xuat!$D$5:$D$1000,Loc!$A101)</f>
        <v>0</v>
      </c>
      <c r="BR101" s="7">
        <f>SUMIFS(Xuat!$G$5:$G$1000,Xuat!$C$5:$C$1000,DATE(Thang!$E$4,Thang!$C$4,BR$2),Xuat!$D$5:$D$1000,Loc!$A101)</f>
        <v>0</v>
      </c>
      <c r="BS101" s="7">
        <f>SUMIFS(Xuat!$G$5:$G$1000,Xuat!$C$5:$C$1000,DATE(Thang!$E$4,Thang!$C$4,BS$2),Xuat!$D$5:$D$1000,Loc!$A101)</f>
        <v>0</v>
      </c>
    </row>
    <row r="102" spans="1:71" x14ac:dyDescent="0.2">
      <c r="A102" s="2">
        <f>DM!C102</f>
        <v>0</v>
      </c>
      <c r="B102" s="3">
        <f>VLOOKUP(A102,Tondau!$B$5:$F$500,3,0)</f>
        <v>0</v>
      </c>
      <c r="C102" s="3">
        <f>VLOOKUP(Tinhgiavon!A102,Tondau!$B$5:$E$500,4,0)</f>
        <v>0</v>
      </c>
      <c r="D102" s="3">
        <f t="shared" si="7"/>
        <v>0</v>
      </c>
      <c r="E102" s="3">
        <f>SUMIF(Nhap!$F$5:$F$1000,Tinhgiavon!A102,Nhap!$K$5:$K$1000)</f>
        <v>0</v>
      </c>
      <c r="F102" s="3">
        <f t="shared" si="8"/>
        <v>0</v>
      </c>
      <c r="G102" s="3">
        <f t="shared" si="9"/>
        <v>0</v>
      </c>
      <c r="H102" s="3">
        <f t="shared" si="10"/>
        <v>0</v>
      </c>
      <c r="I102" s="3">
        <f t="shared" si="11"/>
        <v>0</v>
      </c>
      <c r="J102" s="7">
        <f>SUMIFS(Nhap!$I$5:$I$1000,Nhap!$E$5:$E$1000,DATE(Thang!$E$4,Thang!$C$4,Loc!$F$2),Nhap!$F$5:$F$1000,Loc!A102)</f>
        <v>0</v>
      </c>
      <c r="K102" s="7">
        <f>SUMIFS(Nhap!$I$5:$I$1000,Nhap!$E$5:$E$1000,DATE(Thang!$E$4,Thang!$C$4,Loc!$G$2),Nhap!$F$5:$F$1000,Loc!A102)</f>
        <v>0</v>
      </c>
      <c r="L102" s="7">
        <f>SUMIFS(Nhap!$I$5:$I$1000,Nhap!$E$5:$E$1000,DATE(Thang!$E$4,Thang!$C$4,Loc!$H$2),Nhap!$F$5:$F$1000,Loc!A102)</f>
        <v>0</v>
      </c>
      <c r="M102" s="7">
        <f>SUMIFS(Nhap!$I$5:$I$1000,Nhap!$E$5:$E$1000,DATE(Thang!$E$4,Thang!$C$4,Loc!$I$2),Nhap!$F$5:$F$1000,Loc!A102)</f>
        <v>0</v>
      </c>
      <c r="N102" s="7">
        <f>SUMIFS(Nhap!$I$5:$I$1000,Nhap!$E$5:$E$1000,DATE(Thang!$E$4,Thang!$C$4,Loc!$J$2),Nhap!$F$5:$F$1000,Loc!A102)</f>
        <v>0</v>
      </c>
      <c r="O102" s="7">
        <f>SUMIFS(Nhap!$I$5:$I$1000,Nhap!$E$5:$E$1000,DATE(Thang!$E$4,Thang!$C$4,Loc!$K$2),Nhap!$F$5:$F$1000,Loc!A102)</f>
        <v>0</v>
      </c>
      <c r="P102" s="7">
        <f>SUMIFS(Nhap!$I$5:$I$1000,Nhap!$E$5:$E$1000,DATE(Thang!$E$4,Thang!$C$4,Loc!$L$2),Nhap!$F$5:$F$1000,Loc!A102)</f>
        <v>0</v>
      </c>
      <c r="Q102" s="7">
        <f>SUMIFS(Nhap!$I$5:$I$1000,Nhap!$E$5:$E$1000,DATE(Thang!$E$4,Thang!$C$4,Loc!$M$2),Nhap!$F$5:$F$1000,Loc!A102)</f>
        <v>0</v>
      </c>
      <c r="R102" s="7">
        <f>SUMIFS(Nhap!$I$5:$I$1000,Nhap!$E$5:$E$1000,DATE(Thang!$E$4,Thang!$C$4,Loc!$N$2),Nhap!$F$5:$F$1000,Loc!A102)</f>
        <v>0</v>
      </c>
      <c r="S102" s="7">
        <f>SUMIFS(Nhap!$I$5:$I$1000,Nhap!$E$5:$E$1000,DATE(Thang!$E$4,Thang!$C$4,Loc!$O$2),Nhap!$F$5:$F$1000,Loc!A102)</f>
        <v>0</v>
      </c>
      <c r="T102" s="7">
        <f>SUMIFS(Nhap!$I$5:$I$1000,Nhap!$E$5:$E$1000,DATE(Thang!$E$4,Thang!$C$4,Loc!$P$2),Nhap!$F$5:$F$1000,Loc!A102)</f>
        <v>0</v>
      </c>
      <c r="U102" s="7">
        <f>SUMIFS(Nhap!$I$5:$I$1000,Nhap!$E$5:$E$1000,DATE(Thang!$E$4,Thang!$C$4,Loc!$Q$2),Nhap!$F$5:$F$1000,Loc!A102)</f>
        <v>0</v>
      </c>
      <c r="V102" s="7">
        <f>SUMIFS(Nhap!$I$5:$I$1000,Nhap!$E$5:$E$1000,DATE(Thang!$E$4,Thang!$C$4,Loc!$R$2),Nhap!$F$5:$F$1000,Loc!A102)</f>
        <v>0</v>
      </c>
      <c r="W102" s="7">
        <f>SUMIFS(Nhap!$I$5:$I$1000,Nhap!$E$5:$E$1000,DATE(Thang!$E$4,Thang!$C$4,Loc!$S$2),Nhap!$F$5:$F$1000,Loc!A102)</f>
        <v>0</v>
      </c>
      <c r="X102" s="7">
        <f>SUMIFS(Nhap!$I$5:$I$1000,Nhap!$E$5:$E$1000,DATE(Thang!$E$4,Thang!$C$4,Loc!$T$2),Nhap!$F$5:$F$1000,Loc!A102)</f>
        <v>0</v>
      </c>
      <c r="Y102" s="7">
        <f>SUMIFS(Nhap!$I$5:$I$1000,Nhap!$E$5:$E$1000,DATE(Thang!$E$4,Thang!$C$4,Loc!$U$2),Nhap!$F$5:$F$1000,Loc!A102)</f>
        <v>0</v>
      </c>
      <c r="Z102" s="7">
        <f>SUMIFS(Nhap!$I$5:$I$1000,Nhap!$E$5:$E$1000,DATE(Thang!$E$4,Thang!$C$4,Loc!$V$2),Nhap!$F$5:$F$1000,Loc!A102)</f>
        <v>0</v>
      </c>
      <c r="AA102" s="7">
        <f>SUMIFS(Nhap!$I$5:$I$1000,Nhap!$E$5:$E$1000,DATE(Thang!$E$4,Thang!$C$4,Loc!$W$2),Nhap!$F$5:$F$1000,Loc!A102)</f>
        <v>0</v>
      </c>
      <c r="AB102" s="7">
        <f>SUMIFS(Nhap!$I$5:$I$1000,Nhap!$E$5:$E$1000,DATE(Thang!$E$4,Thang!$C$4,Loc!$X$2),Nhap!$F$5:$F$1000,Loc!A102)</f>
        <v>0</v>
      </c>
      <c r="AC102" s="7">
        <f>SUMIFS(Nhap!$I$5:$I$1000,Nhap!$E$5:$E$1000,DATE(Thang!$E$4,Thang!$C$4,Loc!$Y$2),Nhap!$F$5:$F$1000,Loc!A102)</f>
        <v>0</v>
      </c>
      <c r="AD102" s="7">
        <f>SUMIFS(Nhap!$I$5:$I$1000,Nhap!$E$5:$E$1000,DATE(Thang!$E$4,Thang!$C$4,Loc!$Z$2),Nhap!$F$5:$F$1000,Loc!A102)</f>
        <v>0</v>
      </c>
      <c r="AE102" s="7">
        <f>SUMIFS(Nhap!$I$5:$I$1000,Nhap!$E$5:$E$1000,DATE(Thang!$E$4,Thang!$C$4,Loc!$AA$2),Nhap!$F$5:$F$1000,Loc!A102)</f>
        <v>0</v>
      </c>
      <c r="AF102" s="7">
        <f>SUMIFS(Nhap!$I$5:$I$1000,Nhap!$E$5:$E$1000,DATE(Thang!$E$4,Thang!$C$4,Loc!$AB$2),Nhap!$F$5:$F$1000,Loc!A102)</f>
        <v>0</v>
      </c>
      <c r="AG102" s="7">
        <f>SUMIFS(Nhap!$I$5:$I$1000,Nhap!$E$5:$E$1000,DATE(Thang!$E$4,Thang!$C$4,Loc!$AC$2),Nhap!$F$5:$F$1000,Loc!A102)</f>
        <v>0</v>
      </c>
      <c r="AH102" s="7">
        <f>SUMIFS(Nhap!$I$5:$I$1000,Nhap!$E$5:$E$1000,DATE(Thang!$E$4,Thang!$C$4,Loc!$AD$2),Nhap!$F$5:$F$1000,Loc!$A$5)</f>
        <v>0</v>
      </c>
      <c r="AI102" s="7">
        <f>SUMIFS(Nhap!$I$5:$I$1000,Nhap!$E$5:$E$1000,DATE(Thang!$E$4,Thang!$C$4,Loc!$AE$2),Nhap!$F$5:$F$1000,Loc!A102)</f>
        <v>0</v>
      </c>
      <c r="AJ102" s="7">
        <f>SUMIFS(Nhap!$I$5:$I$1000,Nhap!$E$5:$E$1000,DATE(Thang!$E$4,Thang!$C$4,Loc!$AF$2),Nhap!$F$5:$F$1000,Loc!A102)</f>
        <v>0</v>
      </c>
      <c r="AK102" s="7">
        <f>SUMIFS(Nhap!$I$5:$I$1000,Nhap!$E$5:$E$1000,DATE(Thang!$E$4,Thang!$C$4,Loc!$AG$2),Nhap!$F$5:$F$1000,Loc!A102)</f>
        <v>0</v>
      </c>
      <c r="AL102" s="7">
        <f>SUMIFS(Nhap!$I$5:$I$1000,Nhap!$E$5:$E$1000,DATE(Thang!$E$4,Thang!$C$4,Loc!$AH$2),Nhap!$F$5:$F$1000,Loc!A102)</f>
        <v>0</v>
      </c>
      <c r="AM102" s="7">
        <f>SUMIFS(Nhap!$I$5:$I$1000,Nhap!$E$5:$E$1000,DATE(Thang!$E$4,Thang!$C$4,Loc!$AI$2),Nhap!$F$5:$F$1000,Loc!A102)</f>
        <v>0</v>
      </c>
      <c r="AN102" s="7">
        <f>SUMIFS(Nhap!$I$5:$I$1000,Nhap!$E$5:$E$1000,DATE(Thang!$E$4,Thang!$C$4,Loc!$AJ$2),Nhap!$F$5:$F$1000,Loc!A102)</f>
        <v>0</v>
      </c>
      <c r="AO102" s="7">
        <f>SUMIFS(Xuat!$G$5:$G$1000,Xuat!$C$5:$C$1000,DATE(Thang!$E$4,Thang!$C$4,AO$2),Xuat!$D$5:$D$1000,Loc!$A102)</f>
        <v>0</v>
      </c>
      <c r="AP102" s="7">
        <f>SUMIFS(Xuat!$G$5:$G$1000,Xuat!$C$5:$C$1000,DATE(Thang!$E$4,Thang!$C$4,AP$2),Xuat!$D$5:$D$1000,Loc!$A102)</f>
        <v>0</v>
      </c>
      <c r="AQ102" s="7">
        <f>SUMIFS(Xuat!$G$5:$G$1000,Xuat!$C$5:$C$1000,DATE(Thang!$E$4,Thang!$C$4,AQ$2),Xuat!$D$5:$D$1000,Loc!$A102)</f>
        <v>0</v>
      </c>
      <c r="AR102" s="7">
        <f>SUMIFS(Xuat!$G$5:$G$1000,Xuat!$C$5:$C$1000,DATE(Thang!$E$4,Thang!$C$4,AR$2),Xuat!$D$5:$D$1000,Loc!$A102)</f>
        <v>0</v>
      </c>
      <c r="AS102" s="7">
        <f>SUMIFS(Xuat!$G$5:$G$1000,Xuat!$C$5:$C$1000,DATE(Thang!$E$4,Thang!$C$4,AS$2),Xuat!$D$5:$D$1000,Loc!$A102)</f>
        <v>0</v>
      </c>
      <c r="AT102" s="7">
        <f>SUMIFS(Xuat!$G$5:$G$1000,Xuat!$C$5:$C$1000,DATE(Thang!$E$4,Thang!$C$4,AT$2),Xuat!$D$5:$D$1000,Loc!$A102)</f>
        <v>0</v>
      </c>
      <c r="AU102" s="7">
        <f>SUMIFS(Xuat!$G$5:$G$1000,Xuat!$C$5:$C$1000,DATE(Thang!$E$4,Thang!$C$4,AU$2),Xuat!$D$5:$D$1000,Loc!$A102)</f>
        <v>0</v>
      </c>
      <c r="AV102" s="7">
        <f>SUMIFS(Xuat!$G$5:$G$1000,Xuat!$C$5:$C$1000,DATE(Thang!$E$4,Thang!$C$4,AV$2),Xuat!$D$5:$D$1000,Loc!$A102)</f>
        <v>0</v>
      </c>
      <c r="AW102" s="7">
        <f>SUMIFS(Xuat!$G$5:$G$1000,Xuat!$C$5:$C$1000,DATE(Thang!$E$4,Thang!$C$4,AW$2),Xuat!$D$5:$D$1000,Loc!$A102)</f>
        <v>0</v>
      </c>
      <c r="AX102" s="7">
        <f>SUMIFS(Xuat!$G$5:$G$1000,Xuat!$C$5:$C$1000,DATE(Thang!$E$4,Thang!$C$4,AX$2),Xuat!$D$5:$D$1000,Loc!$A102)</f>
        <v>0</v>
      </c>
      <c r="AY102" s="7">
        <f>SUMIFS(Xuat!$G$5:$G$1000,Xuat!$C$5:$C$1000,DATE(Thang!$E$4,Thang!$C$4,AY$2),Xuat!$D$5:$D$1000,Loc!$A102)</f>
        <v>0</v>
      </c>
      <c r="AZ102" s="7">
        <f>SUMIFS(Xuat!$G$5:$G$1000,Xuat!$C$5:$C$1000,DATE(Thang!$E$4,Thang!$C$4,AZ$2),Xuat!$D$5:$D$1000,Loc!$A102)</f>
        <v>0</v>
      </c>
      <c r="BA102" s="7">
        <f>SUMIFS(Xuat!$G$5:$G$1000,Xuat!$C$5:$C$1000,DATE(Thang!$E$4,Thang!$C$4,BA$2),Xuat!$D$5:$D$1000,Loc!$A102)</f>
        <v>0</v>
      </c>
      <c r="BB102" s="7">
        <f>SUMIFS(Xuat!$G$5:$G$1000,Xuat!$C$5:$C$1000,DATE(Thang!$E$4,Thang!$C$4,BB$2),Xuat!$D$5:$D$1000,Loc!$A102)</f>
        <v>0</v>
      </c>
      <c r="BC102" s="7">
        <f>SUMIFS(Xuat!$G$5:$G$1000,Xuat!$C$5:$C$1000,DATE(Thang!$E$4,Thang!$C$4,BC$2),Xuat!$D$5:$D$1000,Loc!$A102)</f>
        <v>0</v>
      </c>
      <c r="BD102" s="7">
        <f>SUMIFS(Xuat!$G$5:$G$1000,Xuat!$C$5:$C$1000,DATE(Thang!$E$4,Thang!$C$4,BD$2),Xuat!$D$5:$D$1000,Loc!$A102)</f>
        <v>0</v>
      </c>
      <c r="BE102" s="7">
        <f>SUMIFS(Xuat!$G$5:$G$1000,Xuat!$C$5:$C$1000,DATE(Thang!$E$4,Thang!$C$4,BE$2),Xuat!$D$5:$D$1000,Loc!$A102)</f>
        <v>0</v>
      </c>
      <c r="BF102" s="7">
        <f>SUMIFS(Xuat!$G$5:$G$1000,Xuat!$C$5:$C$1000,DATE(Thang!$E$4,Thang!$C$4,BF$2),Xuat!$D$5:$D$1000,Loc!$A102)</f>
        <v>0</v>
      </c>
      <c r="BG102" s="7">
        <f>SUMIFS(Xuat!$G$5:$G$1000,Xuat!$C$5:$C$1000,DATE(Thang!$E$4,Thang!$C$4,BG$2),Xuat!$D$5:$D$1000,Loc!$A102)</f>
        <v>0</v>
      </c>
      <c r="BH102" s="7">
        <f>SUMIFS(Xuat!$G$5:$G$1000,Xuat!$C$5:$C$1000,DATE(Thang!$E$4,Thang!$C$4,BH$2),Xuat!$D$5:$D$1000,Loc!$A102)</f>
        <v>0</v>
      </c>
      <c r="BI102" s="7">
        <f>SUMIFS(Xuat!$G$5:$G$1000,Xuat!$C$5:$C$1000,DATE(Thang!$E$4,Thang!$C$4,BI$2),Xuat!$D$5:$D$1000,Loc!$A102)</f>
        <v>0</v>
      </c>
      <c r="BJ102" s="7">
        <f>SUMIFS(Xuat!$G$5:$G$1000,Xuat!$C$5:$C$1000,DATE(Thang!$E$4,Thang!$C$4,BJ$2),Xuat!$D$5:$D$1000,Loc!$A102)</f>
        <v>0</v>
      </c>
      <c r="BK102" s="7">
        <f>SUMIFS(Xuat!$G$5:$G$1000,Xuat!$C$5:$C$1000,DATE(Thang!$E$4,Thang!$C$4,BK$2),Xuat!$D$5:$D$1000,Loc!$A102)</f>
        <v>0</v>
      </c>
      <c r="BL102" s="7">
        <f>SUMIFS(Xuat!$G$5:$G$1000,Xuat!$C$5:$C$1000,DATE(Thang!$E$4,Thang!$C$4,BL$2),Xuat!$D$5:$D$1000,Loc!$A102)</f>
        <v>0</v>
      </c>
      <c r="BM102" s="7">
        <f>SUMIFS(Xuat!$G$5:$G$1000,Xuat!$C$5:$C$1000,DATE(Thang!$E$4,Thang!$C$4,BM$2),Xuat!$D$5:$D$1000,Loc!$A102)</f>
        <v>0</v>
      </c>
      <c r="BN102" s="7">
        <f>SUMIFS(Xuat!$G$5:$G$1000,Xuat!$C$5:$C$1000,DATE(Thang!$E$4,Thang!$C$4,BN$2),Xuat!$D$5:$D$1000,Loc!$A102)</f>
        <v>0</v>
      </c>
      <c r="BO102" s="7">
        <f>SUMIFS(Xuat!$G$5:$G$1000,Xuat!$C$5:$C$1000,DATE(Thang!$E$4,Thang!$C$4,BO$2),Xuat!$D$5:$D$1000,Loc!$A102)</f>
        <v>0</v>
      </c>
      <c r="BP102" s="7">
        <f>SUMIFS(Xuat!$G$5:$G$1000,Xuat!$C$5:$C$1000,DATE(Thang!$E$4,Thang!$C$4,BP$2),Xuat!$D$5:$D$1000,Loc!$A102)</f>
        <v>0</v>
      </c>
      <c r="BQ102" s="7">
        <f>SUMIFS(Xuat!$G$5:$G$1000,Xuat!$C$5:$C$1000,DATE(Thang!$E$4,Thang!$C$4,BQ$2),Xuat!$D$5:$D$1000,Loc!$A102)</f>
        <v>0</v>
      </c>
      <c r="BR102" s="7">
        <f>SUMIFS(Xuat!$G$5:$G$1000,Xuat!$C$5:$C$1000,DATE(Thang!$E$4,Thang!$C$4,BR$2),Xuat!$D$5:$D$1000,Loc!$A102)</f>
        <v>0</v>
      </c>
      <c r="BS102" s="7">
        <f>SUMIFS(Xuat!$G$5:$G$1000,Xuat!$C$5:$C$1000,DATE(Thang!$E$4,Thang!$C$4,BS$2),Xuat!$D$5:$D$1000,Loc!$A102)</f>
        <v>0</v>
      </c>
    </row>
    <row r="103" spans="1:71" x14ac:dyDescent="0.2">
      <c r="A103" s="2">
        <f>DM!C103</f>
        <v>0</v>
      </c>
      <c r="B103" s="3">
        <f>VLOOKUP(A103,Tondau!$B$5:$F$500,3,0)</f>
        <v>0</v>
      </c>
      <c r="C103" s="3">
        <f>VLOOKUP(Tinhgiavon!A103,Tondau!$B$5:$E$500,4,0)</f>
        <v>0</v>
      </c>
      <c r="D103" s="3">
        <f t="shared" si="7"/>
        <v>0</v>
      </c>
      <c r="E103" s="3">
        <f>SUMIF(Nhap!$F$5:$F$1000,Tinhgiavon!A103,Nhap!$K$5:$K$1000)</f>
        <v>0</v>
      </c>
      <c r="F103" s="3">
        <f t="shared" si="8"/>
        <v>0</v>
      </c>
      <c r="G103" s="3">
        <f t="shared" si="9"/>
        <v>0</v>
      </c>
      <c r="H103" s="3">
        <f t="shared" si="10"/>
        <v>0</v>
      </c>
      <c r="I103" s="3">
        <f t="shared" si="11"/>
        <v>0</v>
      </c>
      <c r="J103" s="7">
        <f>SUMIFS(Nhap!$I$5:$I$1000,Nhap!$E$5:$E$1000,DATE(Thang!$E$4,Thang!$C$4,Loc!$F$2),Nhap!$F$5:$F$1000,Loc!A103)</f>
        <v>0</v>
      </c>
      <c r="K103" s="7">
        <f>SUMIFS(Nhap!$I$5:$I$1000,Nhap!$E$5:$E$1000,DATE(Thang!$E$4,Thang!$C$4,Loc!$G$2),Nhap!$F$5:$F$1000,Loc!A103)</f>
        <v>0</v>
      </c>
      <c r="L103" s="7">
        <f>SUMIFS(Nhap!$I$5:$I$1000,Nhap!$E$5:$E$1000,DATE(Thang!$E$4,Thang!$C$4,Loc!$H$2),Nhap!$F$5:$F$1000,Loc!A103)</f>
        <v>0</v>
      </c>
      <c r="M103" s="7">
        <f>SUMIFS(Nhap!$I$5:$I$1000,Nhap!$E$5:$E$1000,DATE(Thang!$E$4,Thang!$C$4,Loc!$I$2),Nhap!$F$5:$F$1000,Loc!A103)</f>
        <v>0</v>
      </c>
      <c r="N103" s="7">
        <f>SUMIFS(Nhap!$I$5:$I$1000,Nhap!$E$5:$E$1000,DATE(Thang!$E$4,Thang!$C$4,Loc!$J$2),Nhap!$F$5:$F$1000,Loc!A103)</f>
        <v>0</v>
      </c>
      <c r="O103" s="7">
        <f>SUMIFS(Nhap!$I$5:$I$1000,Nhap!$E$5:$E$1000,DATE(Thang!$E$4,Thang!$C$4,Loc!$K$2),Nhap!$F$5:$F$1000,Loc!A103)</f>
        <v>0</v>
      </c>
      <c r="P103" s="7">
        <f>SUMIFS(Nhap!$I$5:$I$1000,Nhap!$E$5:$E$1000,DATE(Thang!$E$4,Thang!$C$4,Loc!$L$2),Nhap!$F$5:$F$1000,Loc!A103)</f>
        <v>0</v>
      </c>
      <c r="Q103" s="7">
        <f>SUMIFS(Nhap!$I$5:$I$1000,Nhap!$E$5:$E$1000,DATE(Thang!$E$4,Thang!$C$4,Loc!$M$2),Nhap!$F$5:$F$1000,Loc!A103)</f>
        <v>0</v>
      </c>
      <c r="R103" s="7">
        <f>SUMIFS(Nhap!$I$5:$I$1000,Nhap!$E$5:$E$1000,DATE(Thang!$E$4,Thang!$C$4,Loc!$N$2),Nhap!$F$5:$F$1000,Loc!A103)</f>
        <v>0</v>
      </c>
      <c r="S103" s="7">
        <f>SUMIFS(Nhap!$I$5:$I$1000,Nhap!$E$5:$E$1000,DATE(Thang!$E$4,Thang!$C$4,Loc!$O$2),Nhap!$F$5:$F$1000,Loc!A103)</f>
        <v>0</v>
      </c>
      <c r="T103" s="7">
        <f>SUMIFS(Nhap!$I$5:$I$1000,Nhap!$E$5:$E$1000,DATE(Thang!$E$4,Thang!$C$4,Loc!$P$2),Nhap!$F$5:$F$1000,Loc!A103)</f>
        <v>0</v>
      </c>
      <c r="U103" s="7">
        <f>SUMIFS(Nhap!$I$5:$I$1000,Nhap!$E$5:$E$1000,DATE(Thang!$E$4,Thang!$C$4,Loc!$Q$2),Nhap!$F$5:$F$1000,Loc!A103)</f>
        <v>0</v>
      </c>
      <c r="V103" s="7">
        <f>SUMIFS(Nhap!$I$5:$I$1000,Nhap!$E$5:$E$1000,DATE(Thang!$E$4,Thang!$C$4,Loc!$R$2),Nhap!$F$5:$F$1000,Loc!A103)</f>
        <v>0</v>
      </c>
      <c r="W103" s="7">
        <f>SUMIFS(Nhap!$I$5:$I$1000,Nhap!$E$5:$E$1000,DATE(Thang!$E$4,Thang!$C$4,Loc!$S$2),Nhap!$F$5:$F$1000,Loc!A103)</f>
        <v>0</v>
      </c>
      <c r="X103" s="7">
        <f>SUMIFS(Nhap!$I$5:$I$1000,Nhap!$E$5:$E$1000,DATE(Thang!$E$4,Thang!$C$4,Loc!$T$2),Nhap!$F$5:$F$1000,Loc!A103)</f>
        <v>0</v>
      </c>
      <c r="Y103" s="7">
        <f>SUMIFS(Nhap!$I$5:$I$1000,Nhap!$E$5:$E$1000,DATE(Thang!$E$4,Thang!$C$4,Loc!$U$2),Nhap!$F$5:$F$1000,Loc!A103)</f>
        <v>0</v>
      </c>
      <c r="Z103" s="7">
        <f>SUMIFS(Nhap!$I$5:$I$1000,Nhap!$E$5:$E$1000,DATE(Thang!$E$4,Thang!$C$4,Loc!$V$2),Nhap!$F$5:$F$1000,Loc!A103)</f>
        <v>0</v>
      </c>
      <c r="AA103" s="7">
        <f>SUMIFS(Nhap!$I$5:$I$1000,Nhap!$E$5:$E$1000,DATE(Thang!$E$4,Thang!$C$4,Loc!$W$2),Nhap!$F$5:$F$1000,Loc!A103)</f>
        <v>0</v>
      </c>
      <c r="AB103" s="7">
        <f>SUMIFS(Nhap!$I$5:$I$1000,Nhap!$E$5:$E$1000,DATE(Thang!$E$4,Thang!$C$4,Loc!$X$2),Nhap!$F$5:$F$1000,Loc!A103)</f>
        <v>0</v>
      </c>
      <c r="AC103" s="7">
        <f>SUMIFS(Nhap!$I$5:$I$1000,Nhap!$E$5:$E$1000,DATE(Thang!$E$4,Thang!$C$4,Loc!$Y$2),Nhap!$F$5:$F$1000,Loc!A103)</f>
        <v>0</v>
      </c>
      <c r="AD103" s="7">
        <f>SUMIFS(Nhap!$I$5:$I$1000,Nhap!$E$5:$E$1000,DATE(Thang!$E$4,Thang!$C$4,Loc!$Z$2),Nhap!$F$5:$F$1000,Loc!A103)</f>
        <v>0</v>
      </c>
      <c r="AE103" s="7">
        <f>SUMIFS(Nhap!$I$5:$I$1000,Nhap!$E$5:$E$1000,DATE(Thang!$E$4,Thang!$C$4,Loc!$AA$2),Nhap!$F$5:$F$1000,Loc!A103)</f>
        <v>0</v>
      </c>
      <c r="AF103" s="7">
        <f>SUMIFS(Nhap!$I$5:$I$1000,Nhap!$E$5:$E$1000,DATE(Thang!$E$4,Thang!$C$4,Loc!$AB$2),Nhap!$F$5:$F$1000,Loc!A103)</f>
        <v>0</v>
      </c>
      <c r="AG103" s="7">
        <f>SUMIFS(Nhap!$I$5:$I$1000,Nhap!$E$5:$E$1000,DATE(Thang!$E$4,Thang!$C$4,Loc!$AC$2),Nhap!$F$5:$F$1000,Loc!A103)</f>
        <v>0</v>
      </c>
      <c r="AH103" s="7">
        <f>SUMIFS(Nhap!$I$5:$I$1000,Nhap!$E$5:$E$1000,DATE(Thang!$E$4,Thang!$C$4,Loc!$AD$2),Nhap!$F$5:$F$1000,Loc!$A$5)</f>
        <v>0</v>
      </c>
      <c r="AI103" s="7">
        <f>SUMIFS(Nhap!$I$5:$I$1000,Nhap!$E$5:$E$1000,DATE(Thang!$E$4,Thang!$C$4,Loc!$AE$2),Nhap!$F$5:$F$1000,Loc!A103)</f>
        <v>0</v>
      </c>
      <c r="AJ103" s="7">
        <f>SUMIFS(Nhap!$I$5:$I$1000,Nhap!$E$5:$E$1000,DATE(Thang!$E$4,Thang!$C$4,Loc!$AF$2),Nhap!$F$5:$F$1000,Loc!A103)</f>
        <v>0</v>
      </c>
      <c r="AK103" s="7">
        <f>SUMIFS(Nhap!$I$5:$I$1000,Nhap!$E$5:$E$1000,DATE(Thang!$E$4,Thang!$C$4,Loc!$AG$2),Nhap!$F$5:$F$1000,Loc!A103)</f>
        <v>0</v>
      </c>
      <c r="AL103" s="7">
        <f>SUMIFS(Nhap!$I$5:$I$1000,Nhap!$E$5:$E$1000,DATE(Thang!$E$4,Thang!$C$4,Loc!$AH$2),Nhap!$F$5:$F$1000,Loc!A103)</f>
        <v>0</v>
      </c>
      <c r="AM103" s="7">
        <f>SUMIFS(Nhap!$I$5:$I$1000,Nhap!$E$5:$E$1000,DATE(Thang!$E$4,Thang!$C$4,Loc!$AI$2),Nhap!$F$5:$F$1000,Loc!A103)</f>
        <v>0</v>
      </c>
      <c r="AN103" s="7">
        <f>SUMIFS(Nhap!$I$5:$I$1000,Nhap!$E$5:$E$1000,DATE(Thang!$E$4,Thang!$C$4,Loc!$AJ$2),Nhap!$F$5:$F$1000,Loc!A103)</f>
        <v>0</v>
      </c>
      <c r="AO103" s="7">
        <f>SUMIFS(Xuat!$G$5:$G$1000,Xuat!$C$5:$C$1000,DATE(Thang!$E$4,Thang!$C$4,AO$2),Xuat!$D$5:$D$1000,Loc!$A103)</f>
        <v>0</v>
      </c>
      <c r="AP103" s="7">
        <f>SUMIFS(Xuat!$G$5:$G$1000,Xuat!$C$5:$C$1000,DATE(Thang!$E$4,Thang!$C$4,AP$2),Xuat!$D$5:$D$1000,Loc!$A103)</f>
        <v>0</v>
      </c>
      <c r="AQ103" s="7">
        <f>SUMIFS(Xuat!$G$5:$G$1000,Xuat!$C$5:$C$1000,DATE(Thang!$E$4,Thang!$C$4,AQ$2),Xuat!$D$5:$D$1000,Loc!$A103)</f>
        <v>0</v>
      </c>
      <c r="AR103" s="7">
        <f>SUMIFS(Xuat!$G$5:$G$1000,Xuat!$C$5:$C$1000,DATE(Thang!$E$4,Thang!$C$4,AR$2),Xuat!$D$5:$D$1000,Loc!$A103)</f>
        <v>0</v>
      </c>
      <c r="AS103" s="7">
        <f>SUMIFS(Xuat!$G$5:$G$1000,Xuat!$C$5:$C$1000,DATE(Thang!$E$4,Thang!$C$4,AS$2),Xuat!$D$5:$D$1000,Loc!$A103)</f>
        <v>0</v>
      </c>
      <c r="AT103" s="7">
        <f>SUMIFS(Xuat!$G$5:$G$1000,Xuat!$C$5:$C$1000,DATE(Thang!$E$4,Thang!$C$4,AT$2),Xuat!$D$5:$D$1000,Loc!$A103)</f>
        <v>0</v>
      </c>
      <c r="AU103" s="7">
        <f>SUMIFS(Xuat!$G$5:$G$1000,Xuat!$C$5:$C$1000,DATE(Thang!$E$4,Thang!$C$4,AU$2),Xuat!$D$5:$D$1000,Loc!$A103)</f>
        <v>0</v>
      </c>
      <c r="AV103" s="7">
        <f>SUMIFS(Xuat!$G$5:$G$1000,Xuat!$C$5:$C$1000,DATE(Thang!$E$4,Thang!$C$4,AV$2),Xuat!$D$5:$D$1000,Loc!$A103)</f>
        <v>0</v>
      </c>
      <c r="AW103" s="7">
        <f>SUMIFS(Xuat!$G$5:$G$1000,Xuat!$C$5:$C$1000,DATE(Thang!$E$4,Thang!$C$4,AW$2),Xuat!$D$5:$D$1000,Loc!$A103)</f>
        <v>0</v>
      </c>
      <c r="AX103" s="7">
        <f>SUMIFS(Xuat!$G$5:$G$1000,Xuat!$C$5:$C$1000,DATE(Thang!$E$4,Thang!$C$4,AX$2),Xuat!$D$5:$D$1000,Loc!$A103)</f>
        <v>0</v>
      </c>
      <c r="AY103" s="7">
        <f>SUMIFS(Xuat!$G$5:$G$1000,Xuat!$C$5:$C$1000,DATE(Thang!$E$4,Thang!$C$4,AY$2),Xuat!$D$5:$D$1000,Loc!$A103)</f>
        <v>0</v>
      </c>
      <c r="AZ103" s="7">
        <f>SUMIFS(Xuat!$G$5:$G$1000,Xuat!$C$5:$C$1000,DATE(Thang!$E$4,Thang!$C$4,AZ$2),Xuat!$D$5:$D$1000,Loc!$A103)</f>
        <v>0</v>
      </c>
      <c r="BA103" s="7">
        <f>SUMIFS(Xuat!$G$5:$G$1000,Xuat!$C$5:$C$1000,DATE(Thang!$E$4,Thang!$C$4,BA$2),Xuat!$D$5:$D$1000,Loc!$A103)</f>
        <v>0</v>
      </c>
      <c r="BB103" s="7">
        <f>SUMIFS(Xuat!$G$5:$G$1000,Xuat!$C$5:$C$1000,DATE(Thang!$E$4,Thang!$C$4,BB$2),Xuat!$D$5:$D$1000,Loc!$A103)</f>
        <v>0</v>
      </c>
      <c r="BC103" s="7">
        <f>SUMIFS(Xuat!$G$5:$G$1000,Xuat!$C$5:$C$1000,DATE(Thang!$E$4,Thang!$C$4,BC$2),Xuat!$D$5:$D$1000,Loc!$A103)</f>
        <v>0</v>
      </c>
      <c r="BD103" s="7">
        <f>SUMIFS(Xuat!$G$5:$G$1000,Xuat!$C$5:$C$1000,DATE(Thang!$E$4,Thang!$C$4,BD$2),Xuat!$D$5:$D$1000,Loc!$A103)</f>
        <v>0</v>
      </c>
      <c r="BE103" s="7">
        <f>SUMIFS(Xuat!$G$5:$G$1000,Xuat!$C$5:$C$1000,DATE(Thang!$E$4,Thang!$C$4,BE$2),Xuat!$D$5:$D$1000,Loc!$A103)</f>
        <v>0</v>
      </c>
      <c r="BF103" s="7">
        <f>SUMIFS(Xuat!$G$5:$G$1000,Xuat!$C$5:$C$1000,DATE(Thang!$E$4,Thang!$C$4,BF$2),Xuat!$D$5:$D$1000,Loc!$A103)</f>
        <v>0</v>
      </c>
      <c r="BG103" s="7">
        <f>SUMIFS(Xuat!$G$5:$G$1000,Xuat!$C$5:$C$1000,DATE(Thang!$E$4,Thang!$C$4,BG$2),Xuat!$D$5:$D$1000,Loc!$A103)</f>
        <v>0</v>
      </c>
      <c r="BH103" s="7">
        <f>SUMIFS(Xuat!$G$5:$G$1000,Xuat!$C$5:$C$1000,DATE(Thang!$E$4,Thang!$C$4,BH$2),Xuat!$D$5:$D$1000,Loc!$A103)</f>
        <v>0</v>
      </c>
      <c r="BI103" s="7">
        <f>SUMIFS(Xuat!$G$5:$G$1000,Xuat!$C$5:$C$1000,DATE(Thang!$E$4,Thang!$C$4,BI$2),Xuat!$D$5:$D$1000,Loc!$A103)</f>
        <v>0</v>
      </c>
      <c r="BJ103" s="7">
        <f>SUMIFS(Xuat!$G$5:$G$1000,Xuat!$C$5:$C$1000,DATE(Thang!$E$4,Thang!$C$4,BJ$2),Xuat!$D$5:$D$1000,Loc!$A103)</f>
        <v>0</v>
      </c>
      <c r="BK103" s="7">
        <f>SUMIFS(Xuat!$G$5:$G$1000,Xuat!$C$5:$C$1000,DATE(Thang!$E$4,Thang!$C$4,BK$2),Xuat!$D$5:$D$1000,Loc!$A103)</f>
        <v>0</v>
      </c>
      <c r="BL103" s="7">
        <f>SUMIFS(Xuat!$G$5:$G$1000,Xuat!$C$5:$C$1000,DATE(Thang!$E$4,Thang!$C$4,BL$2),Xuat!$D$5:$D$1000,Loc!$A103)</f>
        <v>0</v>
      </c>
      <c r="BM103" s="7">
        <f>SUMIFS(Xuat!$G$5:$G$1000,Xuat!$C$5:$C$1000,DATE(Thang!$E$4,Thang!$C$4,BM$2),Xuat!$D$5:$D$1000,Loc!$A103)</f>
        <v>0</v>
      </c>
      <c r="BN103" s="7">
        <f>SUMIFS(Xuat!$G$5:$G$1000,Xuat!$C$5:$C$1000,DATE(Thang!$E$4,Thang!$C$4,BN$2),Xuat!$D$5:$D$1000,Loc!$A103)</f>
        <v>0</v>
      </c>
      <c r="BO103" s="7">
        <f>SUMIFS(Xuat!$G$5:$G$1000,Xuat!$C$5:$C$1000,DATE(Thang!$E$4,Thang!$C$4,BO$2),Xuat!$D$5:$D$1000,Loc!$A103)</f>
        <v>0</v>
      </c>
      <c r="BP103" s="7">
        <f>SUMIFS(Xuat!$G$5:$G$1000,Xuat!$C$5:$C$1000,DATE(Thang!$E$4,Thang!$C$4,BP$2),Xuat!$D$5:$D$1000,Loc!$A103)</f>
        <v>0</v>
      </c>
      <c r="BQ103" s="7">
        <f>SUMIFS(Xuat!$G$5:$G$1000,Xuat!$C$5:$C$1000,DATE(Thang!$E$4,Thang!$C$4,BQ$2),Xuat!$D$5:$D$1000,Loc!$A103)</f>
        <v>0</v>
      </c>
      <c r="BR103" s="7">
        <f>SUMIFS(Xuat!$G$5:$G$1000,Xuat!$C$5:$C$1000,DATE(Thang!$E$4,Thang!$C$4,BR$2),Xuat!$D$5:$D$1000,Loc!$A103)</f>
        <v>0</v>
      </c>
      <c r="BS103" s="7">
        <f>SUMIFS(Xuat!$G$5:$G$1000,Xuat!$C$5:$C$1000,DATE(Thang!$E$4,Thang!$C$4,BS$2),Xuat!$D$5:$D$1000,Loc!$A103)</f>
        <v>0</v>
      </c>
    </row>
    <row r="104" spans="1:71" x14ac:dyDescent="0.2">
      <c r="A104" s="2">
        <f>DM!C104</f>
        <v>0</v>
      </c>
      <c r="B104" s="3">
        <f>VLOOKUP(A104,Tondau!$B$5:$F$500,3,0)</f>
        <v>0</v>
      </c>
      <c r="C104" s="3">
        <f>VLOOKUP(Tinhgiavon!A104,Tondau!$B$5:$E$500,4,0)</f>
        <v>0</v>
      </c>
      <c r="D104" s="3">
        <f t="shared" si="7"/>
        <v>0</v>
      </c>
      <c r="E104" s="3">
        <f>SUMIF(Nhap!$F$5:$F$1000,Tinhgiavon!A104,Nhap!$K$5:$K$1000)</f>
        <v>0</v>
      </c>
      <c r="F104" s="3">
        <f t="shared" si="8"/>
        <v>0</v>
      </c>
      <c r="G104" s="3">
        <f t="shared" si="9"/>
        <v>0</v>
      </c>
      <c r="H104" s="3">
        <f t="shared" si="10"/>
        <v>0</v>
      </c>
      <c r="I104" s="3">
        <f t="shared" si="11"/>
        <v>0</v>
      </c>
      <c r="J104" s="7">
        <f>SUMIFS(Nhap!$I$5:$I$1000,Nhap!$E$5:$E$1000,DATE(Thang!$E$4,Thang!$C$4,Loc!$F$2),Nhap!$F$5:$F$1000,Loc!A104)</f>
        <v>0</v>
      </c>
      <c r="K104" s="7">
        <f>SUMIFS(Nhap!$I$5:$I$1000,Nhap!$E$5:$E$1000,DATE(Thang!$E$4,Thang!$C$4,Loc!$G$2),Nhap!$F$5:$F$1000,Loc!A104)</f>
        <v>0</v>
      </c>
      <c r="L104" s="7">
        <f>SUMIFS(Nhap!$I$5:$I$1000,Nhap!$E$5:$E$1000,DATE(Thang!$E$4,Thang!$C$4,Loc!$H$2),Nhap!$F$5:$F$1000,Loc!A104)</f>
        <v>0</v>
      </c>
      <c r="M104" s="7">
        <f>SUMIFS(Nhap!$I$5:$I$1000,Nhap!$E$5:$E$1000,DATE(Thang!$E$4,Thang!$C$4,Loc!$I$2),Nhap!$F$5:$F$1000,Loc!A104)</f>
        <v>0</v>
      </c>
      <c r="N104" s="7">
        <f>SUMIFS(Nhap!$I$5:$I$1000,Nhap!$E$5:$E$1000,DATE(Thang!$E$4,Thang!$C$4,Loc!$J$2),Nhap!$F$5:$F$1000,Loc!A104)</f>
        <v>0</v>
      </c>
      <c r="O104" s="7">
        <f>SUMIFS(Nhap!$I$5:$I$1000,Nhap!$E$5:$E$1000,DATE(Thang!$E$4,Thang!$C$4,Loc!$K$2),Nhap!$F$5:$F$1000,Loc!A104)</f>
        <v>0</v>
      </c>
      <c r="P104" s="7">
        <f>SUMIFS(Nhap!$I$5:$I$1000,Nhap!$E$5:$E$1000,DATE(Thang!$E$4,Thang!$C$4,Loc!$L$2),Nhap!$F$5:$F$1000,Loc!A104)</f>
        <v>0</v>
      </c>
      <c r="Q104" s="7">
        <f>SUMIFS(Nhap!$I$5:$I$1000,Nhap!$E$5:$E$1000,DATE(Thang!$E$4,Thang!$C$4,Loc!$M$2),Nhap!$F$5:$F$1000,Loc!A104)</f>
        <v>0</v>
      </c>
      <c r="R104" s="7">
        <f>SUMIFS(Nhap!$I$5:$I$1000,Nhap!$E$5:$E$1000,DATE(Thang!$E$4,Thang!$C$4,Loc!$N$2),Nhap!$F$5:$F$1000,Loc!A104)</f>
        <v>0</v>
      </c>
      <c r="S104" s="7">
        <f>SUMIFS(Nhap!$I$5:$I$1000,Nhap!$E$5:$E$1000,DATE(Thang!$E$4,Thang!$C$4,Loc!$O$2),Nhap!$F$5:$F$1000,Loc!A104)</f>
        <v>0</v>
      </c>
      <c r="T104" s="7">
        <f>SUMIFS(Nhap!$I$5:$I$1000,Nhap!$E$5:$E$1000,DATE(Thang!$E$4,Thang!$C$4,Loc!$P$2),Nhap!$F$5:$F$1000,Loc!A104)</f>
        <v>0</v>
      </c>
      <c r="U104" s="7">
        <f>SUMIFS(Nhap!$I$5:$I$1000,Nhap!$E$5:$E$1000,DATE(Thang!$E$4,Thang!$C$4,Loc!$Q$2),Nhap!$F$5:$F$1000,Loc!A104)</f>
        <v>0</v>
      </c>
      <c r="V104" s="7">
        <f>SUMIFS(Nhap!$I$5:$I$1000,Nhap!$E$5:$E$1000,DATE(Thang!$E$4,Thang!$C$4,Loc!$R$2),Nhap!$F$5:$F$1000,Loc!A104)</f>
        <v>0</v>
      </c>
      <c r="W104" s="7">
        <f>SUMIFS(Nhap!$I$5:$I$1000,Nhap!$E$5:$E$1000,DATE(Thang!$E$4,Thang!$C$4,Loc!$S$2),Nhap!$F$5:$F$1000,Loc!A104)</f>
        <v>0</v>
      </c>
      <c r="X104" s="7">
        <f>SUMIFS(Nhap!$I$5:$I$1000,Nhap!$E$5:$E$1000,DATE(Thang!$E$4,Thang!$C$4,Loc!$T$2),Nhap!$F$5:$F$1000,Loc!A104)</f>
        <v>0</v>
      </c>
      <c r="Y104" s="7">
        <f>SUMIFS(Nhap!$I$5:$I$1000,Nhap!$E$5:$E$1000,DATE(Thang!$E$4,Thang!$C$4,Loc!$U$2),Nhap!$F$5:$F$1000,Loc!A104)</f>
        <v>0</v>
      </c>
      <c r="Z104" s="7">
        <f>SUMIFS(Nhap!$I$5:$I$1000,Nhap!$E$5:$E$1000,DATE(Thang!$E$4,Thang!$C$4,Loc!$V$2),Nhap!$F$5:$F$1000,Loc!A104)</f>
        <v>0</v>
      </c>
      <c r="AA104" s="7">
        <f>SUMIFS(Nhap!$I$5:$I$1000,Nhap!$E$5:$E$1000,DATE(Thang!$E$4,Thang!$C$4,Loc!$W$2),Nhap!$F$5:$F$1000,Loc!A104)</f>
        <v>0</v>
      </c>
      <c r="AB104" s="7">
        <f>SUMIFS(Nhap!$I$5:$I$1000,Nhap!$E$5:$E$1000,DATE(Thang!$E$4,Thang!$C$4,Loc!$X$2),Nhap!$F$5:$F$1000,Loc!A104)</f>
        <v>0</v>
      </c>
      <c r="AC104" s="7">
        <f>SUMIFS(Nhap!$I$5:$I$1000,Nhap!$E$5:$E$1000,DATE(Thang!$E$4,Thang!$C$4,Loc!$Y$2),Nhap!$F$5:$F$1000,Loc!A104)</f>
        <v>0</v>
      </c>
      <c r="AD104" s="7">
        <f>SUMIFS(Nhap!$I$5:$I$1000,Nhap!$E$5:$E$1000,DATE(Thang!$E$4,Thang!$C$4,Loc!$Z$2),Nhap!$F$5:$F$1000,Loc!A104)</f>
        <v>0</v>
      </c>
      <c r="AE104" s="7">
        <f>SUMIFS(Nhap!$I$5:$I$1000,Nhap!$E$5:$E$1000,DATE(Thang!$E$4,Thang!$C$4,Loc!$AA$2),Nhap!$F$5:$F$1000,Loc!A104)</f>
        <v>0</v>
      </c>
      <c r="AF104" s="7">
        <f>SUMIFS(Nhap!$I$5:$I$1000,Nhap!$E$5:$E$1000,DATE(Thang!$E$4,Thang!$C$4,Loc!$AB$2),Nhap!$F$5:$F$1000,Loc!A104)</f>
        <v>0</v>
      </c>
      <c r="AG104" s="7">
        <f>SUMIFS(Nhap!$I$5:$I$1000,Nhap!$E$5:$E$1000,DATE(Thang!$E$4,Thang!$C$4,Loc!$AC$2),Nhap!$F$5:$F$1000,Loc!A104)</f>
        <v>0</v>
      </c>
      <c r="AH104" s="7">
        <f>SUMIFS(Nhap!$I$5:$I$1000,Nhap!$E$5:$E$1000,DATE(Thang!$E$4,Thang!$C$4,Loc!$AD$2),Nhap!$F$5:$F$1000,Loc!$A$5)</f>
        <v>0</v>
      </c>
      <c r="AI104" s="7">
        <f>SUMIFS(Nhap!$I$5:$I$1000,Nhap!$E$5:$E$1000,DATE(Thang!$E$4,Thang!$C$4,Loc!$AE$2),Nhap!$F$5:$F$1000,Loc!A104)</f>
        <v>0</v>
      </c>
      <c r="AJ104" s="7">
        <f>SUMIFS(Nhap!$I$5:$I$1000,Nhap!$E$5:$E$1000,DATE(Thang!$E$4,Thang!$C$4,Loc!$AF$2),Nhap!$F$5:$F$1000,Loc!A104)</f>
        <v>0</v>
      </c>
      <c r="AK104" s="7">
        <f>SUMIFS(Nhap!$I$5:$I$1000,Nhap!$E$5:$E$1000,DATE(Thang!$E$4,Thang!$C$4,Loc!$AG$2),Nhap!$F$5:$F$1000,Loc!A104)</f>
        <v>0</v>
      </c>
      <c r="AL104" s="7">
        <f>SUMIFS(Nhap!$I$5:$I$1000,Nhap!$E$5:$E$1000,DATE(Thang!$E$4,Thang!$C$4,Loc!$AH$2),Nhap!$F$5:$F$1000,Loc!A104)</f>
        <v>0</v>
      </c>
      <c r="AM104" s="7">
        <f>SUMIFS(Nhap!$I$5:$I$1000,Nhap!$E$5:$E$1000,DATE(Thang!$E$4,Thang!$C$4,Loc!$AI$2),Nhap!$F$5:$F$1000,Loc!A104)</f>
        <v>0</v>
      </c>
      <c r="AN104" s="7">
        <f>SUMIFS(Nhap!$I$5:$I$1000,Nhap!$E$5:$E$1000,DATE(Thang!$E$4,Thang!$C$4,Loc!$AJ$2),Nhap!$F$5:$F$1000,Loc!A104)</f>
        <v>0</v>
      </c>
      <c r="AO104" s="7">
        <f>SUMIFS(Xuat!$G$5:$G$1000,Xuat!$C$5:$C$1000,DATE(Thang!$E$4,Thang!$C$4,AO$2),Xuat!$D$5:$D$1000,Loc!$A104)</f>
        <v>0</v>
      </c>
      <c r="AP104" s="7">
        <f>SUMIFS(Xuat!$G$5:$G$1000,Xuat!$C$5:$C$1000,DATE(Thang!$E$4,Thang!$C$4,AP$2),Xuat!$D$5:$D$1000,Loc!$A104)</f>
        <v>0</v>
      </c>
      <c r="AQ104" s="7">
        <f>SUMIFS(Xuat!$G$5:$G$1000,Xuat!$C$5:$C$1000,DATE(Thang!$E$4,Thang!$C$4,AQ$2),Xuat!$D$5:$D$1000,Loc!$A104)</f>
        <v>0</v>
      </c>
      <c r="AR104" s="7">
        <f>SUMIFS(Xuat!$G$5:$G$1000,Xuat!$C$5:$C$1000,DATE(Thang!$E$4,Thang!$C$4,AR$2),Xuat!$D$5:$D$1000,Loc!$A104)</f>
        <v>0</v>
      </c>
      <c r="AS104" s="7">
        <f>SUMIFS(Xuat!$G$5:$G$1000,Xuat!$C$5:$C$1000,DATE(Thang!$E$4,Thang!$C$4,AS$2),Xuat!$D$5:$D$1000,Loc!$A104)</f>
        <v>0</v>
      </c>
      <c r="AT104" s="7">
        <f>SUMIFS(Xuat!$G$5:$G$1000,Xuat!$C$5:$C$1000,DATE(Thang!$E$4,Thang!$C$4,AT$2),Xuat!$D$5:$D$1000,Loc!$A104)</f>
        <v>0</v>
      </c>
      <c r="AU104" s="7">
        <f>SUMIFS(Xuat!$G$5:$G$1000,Xuat!$C$5:$C$1000,DATE(Thang!$E$4,Thang!$C$4,AU$2),Xuat!$D$5:$D$1000,Loc!$A104)</f>
        <v>0</v>
      </c>
      <c r="AV104" s="7">
        <f>SUMIFS(Xuat!$G$5:$G$1000,Xuat!$C$5:$C$1000,DATE(Thang!$E$4,Thang!$C$4,AV$2),Xuat!$D$5:$D$1000,Loc!$A104)</f>
        <v>0</v>
      </c>
      <c r="AW104" s="7">
        <f>SUMIFS(Xuat!$G$5:$G$1000,Xuat!$C$5:$C$1000,DATE(Thang!$E$4,Thang!$C$4,AW$2),Xuat!$D$5:$D$1000,Loc!$A104)</f>
        <v>0</v>
      </c>
      <c r="AX104" s="7">
        <f>SUMIFS(Xuat!$G$5:$G$1000,Xuat!$C$5:$C$1000,DATE(Thang!$E$4,Thang!$C$4,AX$2),Xuat!$D$5:$D$1000,Loc!$A104)</f>
        <v>0</v>
      </c>
      <c r="AY104" s="7">
        <f>SUMIFS(Xuat!$G$5:$G$1000,Xuat!$C$5:$C$1000,DATE(Thang!$E$4,Thang!$C$4,AY$2),Xuat!$D$5:$D$1000,Loc!$A104)</f>
        <v>0</v>
      </c>
      <c r="AZ104" s="7">
        <f>SUMIFS(Xuat!$G$5:$G$1000,Xuat!$C$5:$C$1000,DATE(Thang!$E$4,Thang!$C$4,AZ$2),Xuat!$D$5:$D$1000,Loc!$A104)</f>
        <v>0</v>
      </c>
      <c r="BA104" s="7">
        <f>SUMIFS(Xuat!$G$5:$G$1000,Xuat!$C$5:$C$1000,DATE(Thang!$E$4,Thang!$C$4,BA$2),Xuat!$D$5:$D$1000,Loc!$A104)</f>
        <v>0</v>
      </c>
      <c r="BB104" s="7">
        <f>SUMIFS(Xuat!$G$5:$G$1000,Xuat!$C$5:$C$1000,DATE(Thang!$E$4,Thang!$C$4,BB$2),Xuat!$D$5:$D$1000,Loc!$A104)</f>
        <v>0</v>
      </c>
      <c r="BC104" s="7">
        <f>SUMIFS(Xuat!$G$5:$G$1000,Xuat!$C$5:$C$1000,DATE(Thang!$E$4,Thang!$C$4,BC$2),Xuat!$D$5:$D$1000,Loc!$A104)</f>
        <v>0</v>
      </c>
      <c r="BD104" s="7">
        <f>SUMIFS(Xuat!$G$5:$G$1000,Xuat!$C$5:$C$1000,DATE(Thang!$E$4,Thang!$C$4,BD$2),Xuat!$D$5:$D$1000,Loc!$A104)</f>
        <v>0</v>
      </c>
      <c r="BE104" s="7">
        <f>SUMIFS(Xuat!$G$5:$G$1000,Xuat!$C$5:$C$1000,DATE(Thang!$E$4,Thang!$C$4,BE$2),Xuat!$D$5:$D$1000,Loc!$A104)</f>
        <v>0</v>
      </c>
      <c r="BF104" s="7">
        <f>SUMIFS(Xuat!$G$5:$G$1000,Xuat!$C$5:$C$1000,DATE(Thang!$E$4,Thang!$C$4,BF$2),Xuat!$D$5:$D$1000,Loc!$A104)</f>
        <v>0</v>
      </c>
      <c r="BG104" s="7">
        <f>SUMIFS(Xuat!$G$5:$G$1000,Xuat!$C$5:$C$1000,DATE(Thang!$E$4,Thang!$C$4,BG$2),Xuat!$D$5:$D$1000,Loc!$A104)</f>
        <v>0</v>
      </c>
      <c r="BH104" s="7">
        <f>SUMIFS(Xuat!$G$5:$G$1000,Xuat!$C$5:$C$1000,DATE(Thang!$E$4,Thang!$C$4,BH$2),Xuat!$D$5:$D$1000,Loc!$A104)</f>
        <v>0</v>
      </c>
      <c r="BI104" s="7">
        <f>SUMIFS(Xuat!$G$5:$G$1000,Xuat!$C$5:$C$1000,DATE(Thang!$E$4,Thang!$C$4,BI$2),Xuat!$D$5:$D$1000,Loc!$A104)</f>
        <v>0</v>
      </c>
      <c r="BJ104" s="7">
        <f>SUMIFS(Xuat!$G$5:$G$1000,Xuat!$C$5:$C$1000,DATE(Thang!$E$4,Thang!$C$4,BJ$2),Xuat!$D$5:$D$1000,Loc!$A104)</f>
        <v>0</v>
      </c>
      <c r="BK104" s="7">
        <f>SUMIFS(Xuat!$G$5:$G$1000,Xuat!$C$5:$C$1000,DATE(Thang!$E$4,Thang!$C$4,BK$2),Xuat!$D$5:$D$1000,Loc!$A104)</f>
        <v>0</v>
      </c>
      <c r="BL104" s="7">
        <f>SUMIFS(Xuat!$G$5:$G$1000,Xuat!$C$5:$C$1000,DATE(Thang!$E$4,Thang!$C$4,BL$2),Xuat!$D$5:$D$1000,Loc!$A104)</f>
        <v>0</v>
      </c>
      <c r="BM104" s="7">
        <f>SUMIFS(Xuat!$G$5:$G$1000,Xuat!$C$5:$C$1000,DATE(Thang!$E$4,Thang!$C$4,BM$2),Xuat!$D$5:$D$1000,Loc!$A104)</f>
        <v>0</v>
      </c>
      <c r="BN104" s="7">
        <f>SUMIFS(Xuat!$G$5:$G$1000,Xuat!$C$5:$C$1000,DATE(Thang!$E$4,Thang!$C$4,BN$2),Xuat!$D$5:$D$1000,Loc!$A104)</f>
        <v>0</v>
      </c>
      <c r="BO104" s="7">
        <f>SUMIFS(Xuat!$G$5:$G$1000,Xuat!$C$5:$C$1000,DATE(Thang!$E$4,Thang!$C$4,BO$2),Xuat!$D$5:$D$1000,Loc!$A104)</f>
        <v>0</v>
      </c>
      <c r="BP104" s="7">
        <f>SUMIFS(Xuat!$G$5:$G$1000,Xuat!$C$5:$C$1000,DATE(Thang!$E$4,Thang!$C$4,BP$2),Xuat!$D$5:$D$1000,Loc!$A104)</f>
        <v>0</v>
      </c>
      <c r="BQ104" s="7">
        <f>SUMIFS(Xuat!$G$5:$G$1000,Xuat!$C$5:$C$1000,DATE(Thang!$E$4,Thang!$C$4,BQ$2),Xuat!$D$5:$D$1000,Loc!$A104)</f>
        <v>0</v>
      </c>
      <c r="BR104" s="7">
        <f>SUMIFS(Xuat!$G$5:$G$1000,Xuat!$C$5:$C$1000,DATE(Thang!$E$4,Thang!$C$4,BR$2),Xuat!$D$5:$D$1000,Loc!$A104)</f>
        <v>0</v>
      </c>
      <c r="BS104" s="7">
        <f>SUMIFS(Xuat!$G$5:$G$1000,Xuat!$C$5:$C$1000,DATE(Thang!$E$4,Thang!$C$4,BS$2),Xuat!$D$5:$D$1000,Loc!$A104)</f>
        <v>0</v>
      </c>
    </row>
    <row r="105" spans="1:71" x14ac:dyDescent="0.2">
      <c r="A105" s="2">
        <f>DM!C105</f>
        <v>0</v>
      </c>
      <c r="B105" s="3">
        <f>VLOOKUP(A105,Tondau!$B$5:$F$500,3,0)</f>
        <v>0</v>
      </c>
      <c r="C105" s="3">
        <f>VLOOKUP(Tinhgiavon!A105,Tondau!$B$5:$E$500,4,0)</f>
        <v>0</v>
      </c>
      <c r="D105" s="3">
        <f t="shared" si="7"/>
        <v>0</v>
      </c>
      <c r="E105" s="3">
        <f>SUMIF(Nhap!$F$5:$F$1000,Tinhgiavon!A105,Nhap!$K$5:$K$1000)</f>
        <v>0</v>
      </c>
      <c r="F105" s="3">
        <f t="shared" si="8"/>
        <v>0</v>
      </c>
      <c r="G105" s="3">
        <f t="shared" si="9"/>
        <v>0</v>
      </c>
      <c r="H105" s="3">
        <f t="shared" si="10"/>
        <v>0</v>
      </c>
      <c r="I105" s="3">
        <f t="shared" si="11"/>
        <v>0</v>
      </c>
      <c r="J105" s="7">
        <f>SUMIFS(Nhap!$I$5:$I$1000,Nhap!$E$5:$E$1000,DATE(Thang!$E$4,Thang!$C$4,Loc!$F$2),Nhap!$F$5:$F$1000,Loc!A105)</f>
        <v>0</v>
      </c>
      <c r="K105" s="7">
        <f>SUMIFS(Nhap!$I$5:$I$1000,Nhap!$E$5:$E$1000,DATE(Thang!$E$4,Thang!$C$4,Loc!$G$2),Nhap!$F$5:$F$1000,Loc!A105)</f>
        <v>0</v>
      </c>
      <c r="L105" s="7">
        <f>SUMIFS(Nhap!$I$5:$I$1000,Nhap!$E$5:$E$1000,DATE(Thang!$E$4,Thang!$C$4,Loc!$H$2),Nhap!$F$5:$F$1000,Loc!A105)</f>
        <v>0</v>
      </c>
      <c r="M105" s="7">
        <f>SUMIFS(Nhap!$I$5:$I$1000,Nhap!$E$5:$E$1000,DATE(Thang!$E$4,Thang!$C$4,Loc!$I$2),Nhap!$F$5:$F$1000,Loc!A105)</f>
        <v>0</v>
      </c>
      <c r="N105" s="7">
        <f>SUMIFS(Nhap!$I$5:$I$1000,Nhap!$E$5:$E$1000,DATE(Thang!$E$4,Thang!$C$4,Loc!$J$2),Nhap!$F$5:$F$1000,Loc!A105)</f>
        <v>0</v>
      </c>
      <c r="O105" s="7">
        <f>SUMIFS(Nhap!$I$5:$I$1000,Nhap!$E$5:$E$1000,DATE(Thang!$E$4,Thang!$C$4,Loc!$K$2),Nhap!$F$5:$F$1000,Loc!A105)</f>
        <v>0</v>
      </c>
      <c r="P105" s="7">
        <f>SUMIFS(Nhap!$I$5:$I$1000,Nhap!$E$5:$E$1000,DATE(Thang!$E$4,Thang!$C$4,Loc!$L$2),Nhap!$F$5:$F$1000,Loc!A105)</f>
        <v>0</v>
      </c>
      <c r="Q105" s="7">
        <f>SUMIFS(Nhap!$I$5:$I$1000,Nhap!$E$5:$E$1000,DATE(Thang!$E$4,Thang!$C$4,Loc!$M$2),Nhap!$F$5:$F$1000,Loc!A105)</f>
        <v>0</v>
      </c>
      <c r="R105" s="7">
        <f>SUMIFS(Nhap!$I$5:$I$1000,Nhap!$E$5:$E$1000,DATE(Thang!$E$4,Thang!$C$4,Loc!$N$2),Nhap!$F$5:$F$1000,Loc!A105)</f>
        <v>0</v>
      </c>
      <c r="S105" s="7">
        <f>SUMIFS(Nhap!$I$5:$I$1000,Nhap!$E$5:$E$1000,DATE(Thang!$E$4,Thang!$C$4,Loc!$O$2),Nhap!$F$5:$F$1000,Loc!A105)</f>
        <v>0</v>
      </c>
      <c r="T105" s="7">
        <f>SUMIFS(Nhap!$I$5:$I$1000,Nhap!$E$5:$E$1000,DATE(Thang!$E$4,Thang!$C$4,Loc!$P$2),Nhap!$F$5:$F$1000,Loc!A105)</f>
        <v>0</v>
      </c>
      <c r="U105" s="7">
        <f>SUMIFS(Nhap!$I$5:$I$1000,Nhap!$E$5:$E$1000,DATE(Thang!$E$4,Thang!$C$4,Loc!$Q$2),Nhap!$F$5:$F$1000,Loc!A105)</f>
        <v>0</v>
      </c>
      <c r="V105" s="7">
        <f>SUMIFS(Nhap!$I$5:$I$1000,Nhap!$E$5:$E$1000,DATE(Thang!$E$4,Thang!$C$4,Loc!$R$2),Nhap!$F$5:$F$1000,Loc!A105)</f>
        <v>0</v>
      </c>
      <c r="W105" s="7">
        <f>SUMIFS(Nhap!$I$5:$I$1000,Nhap!$E$5:$E$1000,DATE(Thang!$E$4,Thang!$C$4,Loc!$S$2),Nhap!$F$5:$F$1000,Loc!A105)</f>
        <v>0</v>
      </c>
      <c r="X105" s="7">
        <f>SUMIFS(Nhap!$I$5:$I$1000,Nhap!$E$5:$E$1000,DATE(Thang!$E$4,Thang!$C$4,Loc!$T$2),Nhap!$F$5:$F$1000,Loc!A105)</f>
        <v>0</v>
      </c>
      <c r="Y105" s="7">
        <f>SUMIFS(Nhap!$I$5:$I$1000,Nhap!$E$5:$E$1000,DATE(Thang!$E$4,Thang!$C$4,Loc!$U$2),Nhap!$F$5:$F$1000,Loc!A105)</f>
        <v>0</v>
      </c>
      <c r="Z105" s="7">
        <f>SUMIFS(Nhap!$I$5:$I$1000,Nhap!$E$5:$E$1000,DATE(Thang!$E$4,Thang!$C$4,Loc!$V$2),Nhap!$F$5:$F$1000,Loc!A105)</f>
        <v>0</v>
      </c>
      <c r="AA105" s="7">
        <f>SUMIFS(Nhap!$I$5:$I$1000,Nhap!$E$5:$E$1000,DATE(Thang!$E$4,Thang!$C$4,Loc!$W$2),Nhap!$F$5:$F$1000,Loc!A105)</f>
        <v>0</v>
      </c>
      <c r="AB105" s="7">
        <f>SUMIFS(Nhap!$I$5:$I$1000,Nhap!$E$5:$E$1000,DATE(Thang!$E$4,Thang!$C$4,Loc!$X$2),Nhap!$F$5:$F$1000,Loc!A105)</f>
        <v>0</v>
      </c>
      <c r="AC105" s="7">
        <f>SUMIFS(Nhap!$I$5:$I$1000,Nhap!$E$5:$E$1000,DATE(Thang!$E$4,Thang!$C$4,Loc!$Y$2),Nhap!$F$5:$F$1000,Loc!A105)</f>
        <v>0</v>
      </c>
      <c r="AD105" s="7">
        <f>SUMIFS(Nhap!$I$5:$I$1000,Nhap!$E$5:$E$1000,DATE(Thang!$E$4,Thang!$C$4,Loc!$Z$2),Nhap!$F$5:$F$1000,Loc!A105)</f>
        <v>0</v>
      </c>
      <c r="AE105" s="7">
        <f>SUMIFS(Nhap!$I$5:$I$1000,Nhap!$E$5:$E$1000,DATE(Thang!$E$4,Thang!$C$4,Loc!$AA$2),Nhap!$F$5:$F$1000,Loc!A105)</f>
        <v>0</v>
      </c>
      <c r="AF105" s="7">
        <f>SUMIFS(Nhap!$I$5:$I$1000,Nhap!$E$5:$E$1000,DATE(Thang!$E$4,Thang!$C$4,Loc!$AB$2),Nhap!$F$5:$F$1000,Loc!A105)</f>
        <v>0</v>
      </c>
      <c r="AG105" s="7">
        <f>SUMIFS(Nhap!$I$5:$I$1000,Nhap!$E$5:$E$1000,DATE(Thang!$E$4,Thang!$C$4,Loc!$AC$2),Nhap!$F$5:$F$1000,Loc!A105)</f>
        <v>0</v>
      </c>
      <c r="AH105" s="7">
        <f>SUMIFS(Nhap!$I$5:$I$1000,Nhap!$E$5:$E$1000,DATE(Thang!$E$4,Thang!$C$4,Loc!$AD$2),Nhap!$F$5:$F$1000,Loc!$A$5)</f>
        <v>0</v>
      </c>
      <c r="AI105" s="7">
        <f>SUMIFS(Nhap!$I$5:$I$1000,Nhap!$E$5:$E$1000,DATE(Thang!$E$4,Thang!$C$4,Loc!$AE$2),Nhap!$F$5:$F$1000,Loc!A105)</f>
        <v>0</v>
      </c>
      <c r="AJ105" s="7">
        <f>SUMIFS(Nhap!$I$5:$I$1000,Nhap!$E$5:$E$1000,DATE(Thang!$E$4,Thang!$C$4,Loc!$AF$2),Nhap!$F$5:$F$1000,Loc!A105)</f>
        <v>0</v>
      </c>
      <c r="AK105" s="7">
        <f>SUMIFS(Nhap!$I$5:$I$1000,Nhap!$E$5:$E$1000,DATE(Thang!$E$4,Thang!$C$4,Loc!$AG$2),Nhap!$F$5:$F$1000,Loc!A105)</f>
        <v>0</v>
      </c>
      <c r="AL105" s="7">
        <f>SUMIFS(Nhap!$I$5:$I$1000,Nhap!$E$5:$E$1000,DATE(Thang!$E$4,Thang!$C$4,Loc!$AH$2),Nhap!$F$5:$F$1000,Loc!A105)</f>
        <v>0</v>
      </c>
      <c r="AM105" s="7">
        <f>SUMIFS(Nhap!$I$5:$I$1000,Nhap!$E$5:$E$1000,DATE(Thang!$E$4,Thang!$C$4,Loc!$AI$2),Nhap!$F$5:$F$1000,Loc!A105)</f>
        <v>0</v>
      </c>
      <c r="AN105" s="7">
        <f>SUMIFS(Nhap!$I$5:$I$1000,Nhap!$E$5:$E$1000,DATE(Thang!$E$4,Thang!$C$4,Loc!$AJ$2),Nhap!$F$5:$F$1000,Loc!A105)</f>
        <v>0</v>
      </c>
      <c r="AO105" s="7">
        <f>SUMIFS(Xuat!$G$5:$G$1000,Xuat!$C$5:$C$1000,DATE(Thang!$E$4,Thang!$C$4,AO$2),Xuat!$D$5:$D$1000,Loc!$A105)</f>
        <v>0</v>
      </c>
      <c r="AP105" s="7">
        <f>SUMIFS(Xuat!$G$5:$G$1000,Xuat!$C$5:$C$1000,DATE(Thang!$E$4,Thang!$C$4,AP$2),Xuat!$D$5:$D$1000,Loc!$A105)</f>
        <v>0</v>
      </c>
      <c r="AQ105" s="7">
        <f>SUMIFS(Xuat!$G$5:$G$1000,Xuat!$C$5:$C$1000,DATE(Thang!$E$4,Thang!$C$4,AQ$2),Xuat!$D$5:$D$1000,Loc!$A105)</f>
        <v>0</v>
      </c>
      <c r="AR105" s="7">
        <f>SUMIFS(Xuat!$G$5:$G$1000,Xuat!$C$5:$C$1000,DATE(Thang!$E$4,Thang!$C$4,AR$2),Xuat!$D$5:$D$1000,Loc!$A105)</f>
        <v>0</v>
      </c>
      <c r="AS105" s="7">
        <f>SUMIFS(Xuat!$G$5:$G$1000,Xuat!$C$5:$C$1000,DATE(Thang!$E$4,Thang!$C$4,AS$2),Xuat!$D$5:$D$1000,Loc!$A105)</f>
        <v>0</v>
      </c>
      <c r="AT105" s="7">
        <f>SUMIFS(Xuat!$G$5:$G$1000,Xuat!$C$5:$C$1000,DATE(Thang!$E$4,Thang!$C$4,AT$2),Xuat!$D$5:$D$1000,Loc!$A105)</f>
        <v>0</v>
      </c>
      <c r="AU105" s="7">
        <f>SUMIFS(Xuat!$G$5:$G$1000,Xuat!$C$5:$C$1000,DATE(Thang!$E$4,Thang!$C$4,AU$2),Xuat!$D$5:$D$1000,Loc!$A105)</f>
        <v>0</v>
      </c>
      <c r="AV105" s="7">
        <f>SUMIFS(Xuat!$G$5:$G$1000,Xuat!$C$5:$C$1000,DATE(Thang!$E$4,Thang!$C$4,AV$2),Xuat!$D$5:$D$1000,Loc!$A105)</f>
        <v>0</v>
      </c>
      <c r="AW105" s="7">
        <f>SUMIFS(Xuat!$G$5:$G$1000,Xuat!$C$5:$C$1000,DATE(Thang!$E$4,Thang!$C$4,AW$2),Xuat!$D$5:$D$1000,Loc!$A105)</f>
        <v>0</v>
      </c>
      <c r="AX105" s="7">
        <f>SUMIFS(Xuat!$G$5:$G$1000,Xuat!$C$5:$C$1000,DATE(Thang!$E$4,Thang!$C$4,AX$2),Xuat!$D$5:$D$1000,Loc!$A105)</f>
        <v>0</v>
      </c>
      <c r="AY105" s="7">
        <f>SUMIFS(Xuat!$G$5:$G$1000,Xuat!$C$5:$C$1000,DATE(Thang!$E$4,Thang!$C$4,AY$2),Xuat!$D$5:$D$1000,Loc!$A105)</f>
        <v>0</v>
      </c>
      <c r="AZ105" s="7">
        <f>SUMIFS(Xuat!$G$5:$G$1000,Xuat!$C$5:$C$1000,DATE(Thang!$E$4,Thang!$C$4,AZ$2),Xuat!$D$5:$D$1000,Loc!$A105)</f>
        <v>0</v>
      </c>
      <c r="BA105" s="7">
        <f>SUMIFS(Xuat!$G$5:$G$1000,Xuat!$C$5:$C$1000,DATE(Thang!$E$4,Thang!$C$4,BA$2),Xuat!$D$5:$D$1000,Loc!$A105)</f>
        <v>0</v>
      </c>
      <c r="BB105" s="7">
        <f>SUMIFS(Xuat!$G$5:$G$1000,Xuat!$C$5:$C$1000,DATE(Thang!$E$4,Thang!$C$4,BB$2),Xuat!$D$5:$D$1000,Loc!$A105)</f>
        <v>0</v>
      </c>
      <c r="BC105" s="7">
        <f>SUMIFS(Xuat!$G$5:$G$1000,Xuat!$C$5:$C$1000,DATE(Thang!$E$4,Thang!$C$4,BC$2),Xuat!$D$5:$D$1000,Loc!$A105)</f>
        <v>0</v>
      </c>
      <c r="BD105" s="7">
        <f>SUMIFS(Xuat!$G$5:$G$1000,Xuat!$C$5:$C$1000,DATE(Thang!$E$4,Thang!$C$4,BD$2),Xuat!$D$5:$D$1000,Loc!$A105)</f>
        <v>0</v>
      </c>
      <c r="BE105" s="7">
        <f>SUMIFS(Xuat!$G$5:$G$1000,Xuat!$C$5:$C$1000,DATE(Thang!$E$4,Thang!$C$4,BE$2),Xuat!$D$5:$D$1000,Loc!$A105)</f>
        <v>0</v>
      </c>
      <c r="BF105" s="7">
        <f>SUMIFS(Xuat!$G$5:$G$1000,Xuat!$C$5:$C$1000,DATE(Thang!$E$4,Thang!$C$4,BF$2),Xuat!$D$5:$D$1000,Loc!$A105)</f>
        <v>0</v>
      </c>
      <c r="BG105" s="7">
        <f>SUMIFS(Xuat!$G$5:$G$1000,Xuat!$C$5:$C$1000,DATE(Thang!$E$4,Thang!$C$4,BG$2),Xuat!$D$5:$D$1000,Loc!$A105)</f>
        <v>0</v>
      </c>
      <c r="BH105" s="7">
        <f>SUMIFS(Xuat!$G$5:$G$1000,Xuat!$C$5:$C$1000,DATE(Thang!$E$4,Thang!$C$4,BH$2),Xuat!$D$5:$D$1000,Loc!$A105)</f>
        <v>0</v>
      </c>
      <c r="BI105" s="7">
        <f>SUMIFS(Xuat!$G$5:$G$1000,Xuat!$C$5:$C$1000,DATE(Thang!$E$4,Thang!$C$4,BI$2),Xuat!$D$5:$D$1000,Loc!$A105)</f>
        <v>0</v>
      </c>
      <c r="BJ105" s="7">
        <f>SUMIFS(Xuat!$G$5:$G$1000,Xuat!$C$5:$C$1000,DATE(Thang!$E$4,Thang!$C$4,BJ$2),Xuat!$D$5:$D$1000,Loc!$A105)</f>
        <v>0</v>
      </c>
      <c r="BK105" s="7">
        <f>SUMIFS(Xuat!$G$5:$G$1000,Xuat!$C$5:$C$1000,DATE(Thang!$E$4,Thang!$C$4,BK$2),Xuat!$D$5:$D$1000,Loc!$A105)</f>
        <v>0</v>
      </c>
      <c r="BL105" s="7">
        <f>SUMIFS(Xuat!$G$5:$G$1000,Xuat!$C$5:$C$1000,DATE(Thang!$E$4,Thang!$C$4,BL$2),Xuat!$D$5:$D$1000,Loc!$A105)</f>
        <v>0</v>
      </c>
      <c r="BM105" s="7">
        <f>SUMIFS(Xuat!$G$5:$G$1000,Xuat!$C$5:$C$1000,DATE(Thang!$E$4,Thang!$C$4,BM$2),Xuat!$D$5:$D$1000,Loc!$A105)</f>
        <v>0</v>
      </c>
      <c r="BN105" s="7">
        <f>SUMIFS(Xuat!$G$5:$G$1000,Xuat!$C$5:$C$1000,DATE(Thang!$E$4,Thang!$C$4,BN$2),Xuat!$D$5:$D$1000,Loc!$A105)</f>
        <v>0</v>
      </c>
      <c r="BO105" s="7">
        <f>SUMIFS(Xuat!$G$5:$G$1000,Xuat!$C$5:$C$1000,DATE(Thang!$E$4,Thang!$C$4,BO$2),Xuat!$D$5:$D$1000,Loc!$A105)</f>
        <v>0</v>
      </c>
      <c r="BP105" s="7">
        <f>SUMIFS(Xuat!$G$5:$G$1000,Xuat!$C$5:$C$1000,DATE(Thang!$E$4,Thang!$C$4,BP$2),Xuat!$D$5:$D$1000,Loc!$A105)</f>
        <v>0</v>
      </c>
      <c r="BQ105" s="7">
        <f>SUMIFS(Xuat!$G$5:$G$1000,Xuat!$C$5:$C$1000,DATE(Thang!$E$4,Thang!$C$4,BQ$2),Xuat!$D$5:$D$1000,Loc!$A105)</f>
        <v>0</v>
      </c>
      <c r="BR105" s="7">
        <f>SUMIFS(Xuat!$G$5:$G$1000,Xuat!$C$5:$C$1000,DATE(Thang!$E$4,Thang!$C$4,BR$2),Xuat!$D$5:$D$1000,Loc!$A105)</f>
        <v>0</v>
      </c>
      <c r="BS105" s="7">
        <f>SUMIFS(Xuat!$G$5:$G$1000,Xuat!$C$5:$C$1000,DATE(Thang!$E$4,Thang!$C$4,BS$2),Xuat!$D$5:$D$1000,Loc!$A105)</f>
        <v>0</v>
      </c>
    </row>
    <row r="106" spans="1:71" x14ac:dyDescent="0.2">
      <c r="A106" s="2">
        <f>DM!C106</f>
        <v>0</v>
      </c>
      <c r="B106" s="3">
        <f>VLOOKUP(A106,Tondau!$B$5:$F$500,3,0)</f>
        <v>0</v>
      </c>
      <c r="C106" s="3">
        <f>VLOOKUP(Tinhgiavon!A106,Tondau!$B$5:$E$500,4,0)</f>
        <v>0</v>
      </c>
      <c r="D106" s="3">
        <f t="shared" si="7"/>
        <v>0</v>
      </c>
      <c r="E106" s="3">
        <f>SUMIF(Nhap!$F$5:$F$1000,Tinhgiavon!A106,Nhap!$K$5:$K$1000)</f>
        <v>0</v>
      </c>
      <c r="F106" s="3">
        <f t="shared" si="8"/>
        <v>0</v>
      </c>
      <c r="G106" s="3">
        <f t="shared" si="9"/>
        <v>0</v>
      </c>
      <c r="H106" s="3">
        <f t="shared" si="10"/>
        <v>0</v>
      </c>
      <c r="I106" s="3">
        <f t="shared" si="11"/>
        <v>0</v>
      </c>
      <c r="J106" s="7">
        <f>SUMIFS(Nhap!$I$5:$I$1000,Nhap!$E$5:$E$1000,DATE(Thang!$E$4,Thang!$C$4,Loc!$F$2),Nhap!$F$5:$F$1000,Loc!A106)</f>
        <v>0</v>
      </c>
      <c r="K106" s="7">
        <f>SUMIFS(Nhap!$I$5:$I$1000,Nhap!$E$5:$E$1000,DATE(Thang!$E$4,Thang!$C$4,Loc!$G$2),Nhap!$F$5:$F$1000,Loc!A106)</f>
        <v>0</v>
      </c>
      <c r="L106" s="7">
        <f>SUMIFS(Nhap!$I$5:$I$1000,Nhap!$E$5:$E$1000,DATE(Thang!$E$4,Thang!$C$4,Loc!$H$2),Nhap!$F$5:$F$1000,Loc!A106)</f>
        <v>0</v>
      </c>
      <c r="M106" s="7">
        <f>SUMIFS(Nhap!$I$5:$I$1000,Nhap!$E$5:$E$1000,DATE(Thang!$E$4,Thang!$C$4,Loc!$I$2),Nhap!$F$5:$F$1000,Loc!A106)</f>
        <v>0</v>
      </c>
      <c r="N106" s="7">
        <f>SUMIFS(Nhap!$I$5:$I$1000,Nhap!$E$5:$E$1000,DATE(Thang!$E$4,Thang!$C$4,Loc!$J$2),Nhap!$F$5:$F$1000,Loc!A106)</f>
        <v>0</v>
      </c>
      <c r="O106" s="7">
        <f>SUMIFS(Nhap!$I$5:$I$1000,Nhap!$E$5:$E$1000,DATE(Thang!$E$4,Thang!$C$4,Loc!$K$2),Nhap!$F$5:$F$1000,Loc!A106)</f>
        <v>0</v>
      </c>
      <c r="P106" s="7">
        <f>SUMIFS(Nhap!$I$5:$I$1000,Nhap!$E$5:$E$1000,DATE(Thang!$E$4,Thang!$C$4,Loc!$L$2),Nhap!$F$5:$F$1000,Loc!A106)</f>
        <v>0</v>
      </c>
      <c r="Q106" s="7">
        <f>SUMIFS(Nhap!$I$5:$I$1000,Nhap!$E$5:$E$1000,DATE(Thang!$E$4,Thang!$C$4,Loc!$M$2),Nhap!$F$5:$F$1000,Loc!A106)</f>
        <v>0</v>
      </c>
      <c r="R106" s="7">
        <f>SUMIFS(Nhap!$I$5:$I$1000,Nhap!$E$5:$E$1000,DATE(Thang!$E$4,Thang!$C$4,Loc!$N$2),Nhap!$F$5:$F$1000,Loc!A106)</f>
        <v>0</v>
      </c>
      <c r="S106" s="7">
        <f>SUMIFS(Nhap!$I$5:$I$1000,Nhap!$E$5:$E$1000,DATE(Thang!$E$4,Thang!$C$4,Loc!$O$2),Nhap!$F$5:$F$1000,Loc!A106)</f>
        <v>0</v>
      </c>
      <c r="T106" s="7">
        <f>SUMIFS(Nhap!$I$5:$I$1000,Nhap!$E$5:$E$1000,DATE(Thang!$E$4,Thang!$C$4,Loc!$P$2),Nhap!$F$5:$F$1000,Loc!A106)</f>
        <v>0</v>
      </c>
      <c r="U106" s="7">
        <f>SUMIFS(Nhap!$I$5:$I$1000,Nhap!$E$5:$E$1000,DATE(Thang!$E$4,Thang!$C$4,Loc!$Q$2),Nhap!$F$5:$F$1000,Loc!A106)</f>
        <v>0</v>
      </c>
      <c r="V106" s="7">
        <f>SUMIFS(Nhap!$I$5:$I$1000,Nhap!$E$5:$E$1000,DATE(Thang!$E$4,Thang!$C$4,Loc!$R$2),Nhap!$F$5:$F$1000,Loc!A106)</f>
        <v>0</v>
      </c>
      <c r="W106" s="7">
        <f>SUMIFS(Nhap!$I$5:$I$1000,Nhap!$E$5:$E$1000,DATE(Thang!$E$4,Thang!$C$4,Loc!$S$2),Nhap!$F$5:$F$1000,Loc!A106)</f>
        <v>0</v>
      </c>
      <c r="X106" s="7">
        <f>SUMIFS(Nhap!$I$5:$I$1000,Nhap!$E$5:$E$1000,DATE(Thang!$E$4,Thang!$C$4,Loc!$T$2),Nhap!$F$5:$F$1000,Loc!A106)</f>
        <v>0</v>
      </c>
      <c r="Y106" s="7">
        <f>SUMIFS(Nhap!$I$5:$I$1000,Nhap!$E$5:$E$1000,DATE(Thang!$E$4,Thang!$C$4,Loc!$U$2),Nhap!$F$5:$F$1000,Loc!A106)</f>
        <v>0</v>
      </c>
      <c r="Z106" s="7">
        <f>SUMIFS(Nhap!$I$5:$I$1000,Nhap!$E$5:$E$1000,DATE(Thang!$E$4,Thang!$C$4,Loc!$V$2),Nhap!$F$5:$F$1000,Loc!A106)</f>
        <v>0</v>
      </c>
      <c r="AA106" s="7">
        <f>SUMIFS(Nhap!$I$5:$I$1000,Nhap!$E$5:$E$1000,DATE(Thang!$E$4,Thang!$C$4,Loc!$W$2),Nhap!$F$5:$F$1000,Loc!A106)</f>
        <v>0</v>
      </c>
      <c r="AB106" s="7">
        <f>SUMIFS(Nhap!$I$5:$I$1000,Nhap!$E$5:$E$1000,DATE(Thang!$E$4,Thang!$C$4,Loc!$X$2),Nhap!$F$5:$F$1000,Loc!A106)</f>
        <v>0</v>
      </c>
      <c r="AC106" s="7">
        <f>SUMIFS(Nhap!$I$5:$I$1000,Nhap!$E$5:$E$1000,DATE(Thang!$E$4,Thang!$C$4,Loc!$Y$2),Nhap!$F$5:$F$1000,Loc!A106)</f>
        <v>0</v>
      </c>
      <c r="AD106" s="7">
        <f>SUMIFS(Nhap!$I$5:$I$1000,Nhap!$E$5:$E$1000,DATE(Thang!$E$4,Thang!$C$4,Loc!$Z$2),Nhap!$F$5:$F$1000,Loc!A106)</f>
        <v>0</v>
      </c>
      <c r="AE106" s="7">
        <f>SUMIFS(Nhap!$I$5:$I$1000,Nhap!$E$5:$E$1000,DATE(Thang!$E$4,Thang!$C$4,Loc!$AA$2),Nhap!$F$5:$F$1000,Loc!A106)</f>
        <v>0</v>
      </c>
      <c r="AF106" s="7">
        <f>SUMIFS(Nhap!$I$5:$I$1000,Nhap!$E$5:$E$1000,DATE(Thang!$E$4,Thang!$C$4,Loc!$AB$2),Nhap!$F$5:$F$1000,Loc!A106)</f>
        <v>0</v>
      </c>
      <c r="AG106" s="7">
        <f>SUMIFS(Nhap!$I$5:$I$1000,Nhap!$E$5:$E$1000,DATE(Thang!$E$4,Thang!$C$4,Loc!$AC$2),Nhap!$F$5:$F$1000,Loc!A106)</f>
        <v>0</v>
      </c>
      <c r="AH106" s="7">
        <f>SUMIFS(Nhap!$I$5:$I$1000,Nhap!$E$5:$E$1000,DATE(Thang!$E$4,Thang!$C$4,Loc!$AD$2),Nhap!$F$5:$F$1000,Loc!$A$5)</f>
        <v>0</v>
      </c>
      <c r="AI106" s="7">
        <f>SUMIFS(Nhap!$I$5:$I$1000,Nhap!$E$5:$E$1000,DATE(Thang!$E$4,Thang!$C$4,Loc!$AE$2),Nhap!$F$5:$F$1000,Loc!A106)</f>
        <v>0</v>
      </c>
      <c r="AJ106" s="7">
        <f>SUMIFS(Nhap!$I$5:$I$1000,Nhap!$E$5:$E$1000,DATE(Thang!$E$4,Thang!$C$4,Loc!$AF$2),Nhap!$F$5:$F$1000,Loc!A106)</f>
        <v>0</v>
      </c>
      <c r="AK106" s="7">
        <f>SUMIFS(Nhap!$I$5:$I$1000,Nhap!$E$5:$E$1000,DATE(Thang!$E$4,Thang!$C$4,Loc!$AG$2),Nhap!$F$5:$F$1000,Loc!A106)</f>
        <v>0</v>
      </c>
      <c r="AL106" s="7">
        <f>SUMIFS(Nhap!$I$5:$I$1000,Nhap!$E$5:$E$1000,DATE(Thang!$E$4,Thang!$C$4,Loc!$AH$2),Nhap!$F$5:$F$1000,Loc!A106)</f>
        <v>0</v>
      </c>
      <c r="AM106" s="7">
        <f>SUMIFS(Nhap!$I$5:$I$1000,Nhap!$E$5:$E$1000,DATE(Thang!$E$4,Thang!$C$4,Loc!$AI$2),Nhap!$F$5:$F$1000,Loc!A106)</f>
        <v>0</v>
      </c>
      <c r="AN106" s="7">
        <f>SUMIFS(Nhap!$I$5:$I$1000,Nhap!$E$5:$E$1000,DATE(Thang!$E$4,Thang!$C$4,Loc!$AJ$2),Nhap!$F$5:$F$1000,Loc!A106)</f>
        <v>0</v>
      </c>
      <c r="AO106" s="7">
        <f>SUMIFS(Xuat!$G$5:$G$1000,Xuat!$C$5:$C$1000,DATE(Thang!$E$4,Thang!$C$4,AO$2),Xuat!$D$5:$D$1000,Loc!$A106)</f>
        <v>0</v>
      </c>
      <c r="AP106" s="7">
        <f>SUMIFS(Xuat!$G$5:$G$1000,Xuat!$C$5:$C$1000,DATE(Thang!$E$4,Thang!$C$4,AP$2),Xuat!$D$5:$D$1000,Loc!$A106)</f>
        <v>0</v>
      </c>
      <c r="AQ106" s="7">
        <f>SUMIFS(Xuat!$G$5:$G$1000,Xuat!$C$5:$C$1000,DATE(Thang!$E$4,Thang!$C$4,AQ$2),Xuat!$D$5:$D$1000,Loc!$A106)</f>
        <v>0</v>
      </c>
      <c r="AR106" s="7">
        <f>SUMIFS(Xuat!$G$5:$G$1000,Xuat!$C$5:$C$1000,DATE(Thang!$E$4,Thang!$C$4,AR$2),Xuat!$D$5:$D$1000,Loc!$A106)</f>
        <v>0</v>
      </c>
      <c r="AS106" s="7">
        <f>SUMIFS(Xuat!$G$5:$G$1000,Xuat!$C$5:$C$1000,DATE(Thang!$E$4,Thang!$C$4,AS$2),Xuat!$D$5:$D$1000,Loc!$A106)</f>
        <v>0</v>
      </c>
      <c r="AT106" s="7">
        <f>SUMIFS(Xuat!$G$5:$G$1000,Xuat!$C$5:$C$1000,DATE(Thang!$E$4,Thang!$C$4,AT$2),Xuat!$D$5:$D$1000,Loc!$A106)</f>
        <v>0</v>
      </c>
      <c r="AU106" s="7">
        <f>SUMIFS(Xuat!$G$5:$G$1000,Xuat!$C$5:$C$1000,DATE(Thang!$E$4,Thang!$C$4,AU$2),Xuat!$D$5:$D$1000,Loc!$A106)</f>
        <v>0</v>
      </c>
      <c r="AV106" s="7">
        <f>SUMIFS(Xuat!$G$5:$G$1000,Xuat!$C$5:$C$1000,DATE(Thang!$E$4,Thang!$C$4,AV$2),Xuat!$D$5:$D$1000,Loc!$A106)</f>
        <v>0</v>
      </c>
      <c r="AW106" s="7">
        <f>SUMIFS(Xuat!$G$5:$G$1000,Xuat!$C$5:$C$1000,DATE(Thang!$E$4,Thang!$C$4,AW$2),Xuat!$D$5:$D$1000,Loc!$A106)</f>
        <v>0</v>
      </c>
      <c r="AX106" s="7">
        <f>SUMIFS(Xuat!$G$5:$G$1000,Xuat!$C$5:$C$1000,DATE(Thang!$E$4,Thang!$C$4,AX$2),Xuat!$D$5:$D$1000,Loc!$A106)</f>
        <v>0</v>
      </c>
      <c r="AY106" s="7">
        <f>SUMIFS(Xuat!$G$5:$G$1000,Xuat!$C$5:$C$1000,DATE(Thang!$E$4,Thang!$C$4,AY$2),Xuat!$D$5:$D$1000,Loc!$A106)</f>
        <v>0</v>
      </c>
      <c r="AZ106" s="7">
        <f>SUMIFS(Xuat!$G$5:$G$1000,Xuat!$C$5:$C$1000,DATE(Thang!$E$4,Thang!$C$4,AZ$2),Xuat!$D$5:$D$1000,Loc!$A106)</f>
        <v>0</v>
      </c>
      <c r="BA106" s="7">
        <f>SUMIFS(Xuat!$G$5:$G$1000,Xuat!$C$5:$C$1000,DATE(Thang!$E$4,Thang!$C$4,BA$2),Xuat!$D$5:$D$1000,Loc!$A106)</f>
        <v>0</v>
      </c>
      <c r="BB106" s="7">
        <f>SUMIFS(Xuat!$G$5:$G$1000,Xuat!$C$5:$C$1000,DATE(Thang!$E$4,Thang!$C$4,BB$2),Xuat!$D$5:$D$1000,Loc!$A106)</f>
        <v>0</v>
      </c>
      <c r="BC106" s="7">
        <f>SUMIFS(Xuat!$G$5:$G$1000,Xuat!$C$5:$C$1000,DATE(Thang!$E$4,Thang!$C$4,BC$2),Xuat!$D$5:$D$1000,Loc!$A106)</f>
        <v>0</v>
      </c>
      <c r="BD106" s="7">
        <f>SUMIFS(Xuat!$G$5:$G$1000,Xuat!$C$5:$C$1000,DATE(Thang!$E$4,Thang!$C$4,BD$2),Xuat!$D$5:$D$1000,Loc!$A106)</f>
        <v>0</v>
      </c>
      <c r="BE106" s="7">
        <f>SUMIFS(Xuat!$G$5:$G$1000,Xuat!$C$5:$C$1000,DATE(Thang!$E$4,Thang!$C$4,BE$2),Xuat!$D$5:$D$1000,Loc!$A106)</f>
        <v>0</v>
      </c>
      <c r="BF106" s="7">
        <f>SUMIFS(Xuat!$G$5:$G$1000,Xuat!$C$5:$C$1000,DATE(Thang!$E$4,Thang!$C$4,BF$2),Xuat!$D$5:$D$1000,Loc!$A106)</f>
        <v>0</v>
      </c>
      <c r="BG106" s="7">
        <f>SUMIFS(Xuat!$G$5:$G$1000,Xuat!$C$5:$C$1000,DATE(Thang!$E$4,Thang!$C$4,BG$2),Xuat!$D$5:$D$1000,Loc!$A106)</f>
        <v>0</v>
      </c>
      <c r="BH106" s="7">
        <f>SUMIFS(Xuat!$G$5:$G$1000,Xuat!$C$5:$C$1000,DATE(Thang!$E$4,Thang!$C$4,BH$2),Xuat!$D$5:$D$1000,Loc!$A106)</f>
        <v>0</v>
      </c>
      <c r="BI106" s="7">
        <f>SUMIFS(Xuat!$G$5:$G$1000,Xuat!$C$5:$C$1000,DATE(Thang!$E$4,Thang!$C$4,BI$2),Xuat!$D$5:$D$1000,Loc!$A106)</f>
        <v>0</v>
      </c>
      <c r="BJ106" s="7">
        <f>SUMIFS(Xuat!$G$5:$G$1000,Xuat!$C$5:$C$1000,DATE(Thang!$E$4,Thang!$C$4,BJ$2),Xuat!$D$5:$D$1000,Loc!$A106)</f>
        <v>0</v>
      </c>
      <c r="BK106" s="7">
        <f>SUMIFS(Xuat!$G$5:$G$1000,Xuat!$C$5:$C$1000,DATE(Thang!$E$4,Thang!$C$4,BK$2),Xuat!$D$5:$D$1000,Loc!$A106)</f>
        <v>0</v>
      </c>
      <c r="BL106" s="7">
        <f>SUMIFS(Xuat!$G$5:$G$1000,Xuat!$C$5:$C$1000,DATE(Thang!$E$4,Thang!$C$4,BL$2),Xuat!$D$5:$D$1000,Loc!$A106)</f>
        <v>0</v>
      </c>
      <c r="BM106" s="7">
        <f>SUMIFS(Xuat!$G$5:$G$1000,Xuat!$C$5:$C$1000,DATE(Thang!$E$4,Thang!$C$4,BM$2),Xuat!$D$5:$D$1000,Loc!$A106)</f>
        <v>0</v>
      </c>
      <c r="BN106" s="7">
        <f>SUMIFS(Xuat!$G$5:$G$1000,Xuat!$C$5:$C$1000,DATE(Thang!$E$4,Thang!$C$4,BN$2),Xuat!$D$5:$D$1000,Loc!$A106)</f>
        <v>0</v>
      </c>
      <c r="BO106" s="7">
        <f>SUMIFS(Xuat!$G$5:$G$1000,Xuat!$C$5:$C$1000,DATE(Thang!$E$4,Thang!$C$4,BO$2),Xuat!$D$5:$D$1000,Loc!$A106)</f>
        <v>0</v>
      </c>
      <c r="BP106" s="7">
        <f>SUMIFS(Xuat!$G$5:$G$1000,Xuat!$C$5:$C$1000,DATE(Thang!$E$4,Thang!$C$4,BP$2),Xuat!$D$5:$D$1000,Loc!$A106)</f>
        <v>0</v>
      </c>
      <c r="BQ106" s="7">
        <f>SUMIFS(Xuat!$G$5:$G$1000,Xuat!$C$5:$C$1000,DATE(Thang!$E$4,Thang!$C$4,BQ$2),Xuat!$D$5:$D$1000,Loc!$A106)</f>
        <v>0</v>
      </c>
      <c r="BR106" s="7">
        <f>SUMIFS(Xuat!$G$5:$G$1000,Xuat!$C$5:$C$1000,DATE(Thang!$E$4,Thang!$C$4,BR$2),Xuat!$D$5:$D$1000,Loc!$A106)</f>
        <v>0</v>
      </c>
      <c r="BS106" s="7">
        <f>SUMIFS(Xuat!$G$5:$G$1000,Xuat!$C$5:$C$1000,DATE(Thang!$E$4,Thang!$C$4,BS$2),Xuat!$D$5:$D$1000,Loc!$A106)</f>
        <v>0</v>
      </c>
    </row>
    <row r="107" spans="1:71" x14ac:dyDescent="0.2">
      <c r="A107" s="2">
        <f>DM!C107</f>
        <v>0</v>
      </c>
      <c r="B107" s="3">
        <f>VLOOKUP(A107,Tondau!$B$5:$F$500,3,0)</f>
        <v>0</v>
      </c>
      <c r="C107" s="3">
        <f>VLOOKUP(Tinhgiavon!A107,Tondau!$B$5:$E$500,4,0)</f>
        <v>0</v>
      </c>
      <c r="D107" s="3">
        <f t="shared" si="7"/>
        <v>0</v>
      </c>
      <c r="E107" s="3">
        <f>SUMIF(Nhap!$F$5:$F$1000,Tinhgiavon!A107,Nhap!$K$5:$K$1000)</f>
        <v>0</v>
      </c>
      <c r="F107" s="3">
        <f t="shared" si="8"/>
        <v>0</v>
      </c>
      <c r="G107" s="3">
        <f t="shared" si="9"/>
        <v>0</v>
      </c>
      <c r="H107" s="3">
        <f t="shared" si="10"/>
        <v>0</v>
      </c>
      <c r="I107" s="3">
        <f t="shared" si="11"/>
        <v>0</v>
      </c>
      <c r="J107" s="7">
        <f>SUMIFS(Nhap!$I$5:$I$1000,Nhap!$E$5:$E$1000,DATE(Thang!$E$4,Thang!$C$4,Loc!$F$2),Nhap!$F$5:$F$1000,Loc!A107)</f>
        <v>0</v>
      </c>
      <c r="K107" s="7">
        <f>SUMIFS(Nhap!$I$5:$I$1000,Nhap!$E$5:$E$1000,DATE(Thang!$E$4,Thang!$C$4,Loc!$G$2),Nhap!$F$5:$F$1000,Loc!A107)</f>
        <v>0</v>
      </c>
      <c r="L107" s="7">
        <f>SUMIFS(Nhap!$I$5:$I$1000,Nhap!$E$5:$E$1000,DATE(Thang!$E$4,Thang!$C$4,Loc!$H$2),Nhap!$F$5:$F$1000,Loc!A107)</f>
        <v>0</v>
      </c>
      <c r="M107" s="7">
        <f>SUMIFS(Nhap!$I$5:$I$1000,Nhap!$E$5:$E$1000,DATE(Thang!$E$4,Thang!$C$4,Loc!$I$2),Nhap!$F$5:$F$1000,Loc!A107)</f>
        <v>0</v>
      </c>
      <c r="N107" s="7">
        <f>SUMIFS(Nhap!$I$5:$I$1000,Nhap!$E$5:$E$1000,DATE(Thang!$E$4,Thang!$C$4,Loc!$J$2),Nhap!$F$5:$F$1000,Loc!A107)</f>
        <v>0</v>
      </c>
      <c r="O107" s="7">
        <f>SUMIFS(Nhap!$I$5:$I$1000,Nhap!$E$5:$E$1000,DATE(Thang!$E$4,Thang!$C$4,Loc!$K$2),Nhap!$F$5:$F$1000,Loc!A107)</f>
        <v>0</v>
      </c>
      <c r="P107" s="7">
        <f>SUMIFS(Nhap!$I$5:$I$1000,Nhap!$E$5:$E$1000,DATE(Thang!$E$4,Thang!$C$4,Loc!$L$2),Nhap!$F$5:$F$1000,Loc!A107)</f>
        <v>0</v>
      </c>
      <c r="Q107" s="7">
        <f>SUMIFS(Nhap!$I$5:$I$1000,Nhap!$E$5:$E$1000,DATE(Thang!$E$4,Thang!$C$4,Loc!$M$2),Nhap!$F$5:$F$1000,Loc!A107)</f>
        <v>0</v>
      </c>
      <c r="R107" s="7">
        <f>SUMIFS(Nhap!$I$5:$I$1000,Nhap!$E$5:$E$1000,DATE(Thang!$E$4,Thang!$C$4,Loc!$N$2),Nhap!$F$5:$F$1000,Loc!A107)</f>
        <v>0</v>
      </c>
      <c r="S107" s="7">
        <f>SUMIFS(Nhap!$I$5:$I$1000,Nhap!$E$5:$E$1000,DATE(Thang!$E$4,Thang!$C$4,Loc!$O$2),Nhap!$F$5:$F$1000,Loc!A107)</f>
        <v>0</v>
      </c>
      <c r="T107" s="7">
        <f>SUMIFS(Nhap!$I$5:$I$1000,Nhap!$E$5:$E$1000,DATE(Thang!$E$4,Thang!$C$4,Loc!$P$2),Nhap!$F$5:$F$1000,Loc!A107)</f>
        <v>0</v>
      </c>
      <c r="U107" s="7">
        <f>SUMIFS(Nhap!$I$5:$I$1000,Nhap!$E$5:$E$1000,DATE(Thang!$E$4,Thang!$C$4,Loc!$Q$2),Nhap!$F$5:$F$1000,Loc!A107)</f>
        <v>0</v>
      </c>
      <c r="V107" s="7">
        <f>SUMIFS(Nhap!$I$5:$I$1000,Nhap!$E$5:$E$1000,DATE(Thang!$E$4,Thang!$C$4,Loc!$R$2),Nhap!$F$5:$F$1000,Loc!A107)</f>
        <v>0</v>
      </c>
      <c r="W107" s="7">
        <f>SUMIFS(Nhap!$I$5:$I$1000,Nhap!$E$5:$E$1000,DATE(Thang!$E$4,Thang!$C$4,Loc!$S$2),Nhap!$F$5:$F$1000,Loc!A107)</f>
        <v>0</v>
      </c>
      <c r="X107" s="7">
        <f>SUMIFS(Nhap!$I$5:$I$1000,Nhap!$E$5:$E$1000,DATE(Thang!$E$4,Thang!$C$4,Loc!$T$2),Nhap!$F$5:$F$1000,Loc!A107)</f>
        <v>0</v>
      </c>
      <c r="Y107" s="7">
        <f>SUMIFS(Nhap!$I$5:$I$1000,Nhap!$E$5:$E$1000,DATE(Thang!$E$4,Thang!$C$4,Loc!$U$2),Nhap!$F$5:$F$1000,Loc!A107)</f>
        <v>0</v>
      </c>
      <c r="Z107" s="7">
        <f>SUMIFS(Nhap!$I$5:$I$1000,Nhap!$E$5:$E$1000,DATE(Thang!$E$4,Thang!$C$4,Loc!$V$2),Nhap!$F$5:$F$1000,Loc!A107)</f>
        <v>0</v>
      </c>
      <c r="AA107" s="7">
        <f>SUMIFS(Nhap!$I$5:$I$1000,Nhap!$E$5:$E$1000,DATE(Thang!$E$4,Thang!$C$4,Loc!$W$2),Nhap!$F$5:$F$1000,Loc!A107)</f>
        <v>0</v>
      </c>
      <c r="AB107" s="7">
        <f>SUMIFS(Nhap!$I$5:$I$1000,Nhap!$E$5:$E$1000,DATE(Thang!$E$4,Thang!$C$4,Loc!$X$2),Nhap!$F$5:$F$1000,Loc!A107)</f>
        <v>0</v>
      </c>
      <c r="AC107" s="7">
        <f>SUMIFS(Nhap!$I$5:$I$1000,Nhap!$E$5:$E$1000,DATE(Thang!$E$4,Thang!$C$4,Loc!$Y$2),Nhap!$F$5:$F$1000,Loc!A107)</f>
        <v>0</v>
      </c>
      <c r="AD107" s="7">
        <f>SUMIFS(Nhap!$I$5:$I$1000,Nhap!$E$5:$E$1000,DATE(Thang!$E$4,Thang!$C$4,Loc!$Z$2),Nhap!$F$5:$F$1000,Loc!A107)</f>
        <v>0</v>
      </c>
      <c r="AE107" s="7">
        <f>SUMIFS(Nhap!$I$5:$I$1000,Nhap!$E$5:$E$1000,DATE(Thang!$E$4,Thang!$C$4,Loc!$AA$2),Nhap!$F$5:$F$1000,Loc!A107)</f>
        <v>0</v>
      </c>
      <c r="AF107" s="7">
        <f>SUMIFS(Nhap!$I$5:$I$1000,Nhap!$E$5:$E$1000,DATE(Thang!$E$4,Thang!$C$4,Loc!$AB$2),Nhap!$F$5:$F$1000,Loc!A107)</f>
        <v>0</v>
      </c>
      <c r="AG107" s="7">
        <f>SUMIFS(Nhap!$I$5:$I$1000,Nhap!$E$5:$E$1000,DATE(Thang!$E$4,Thang!$C$4,Loc!$AC$2),Nhap!$F$5:$F$1000,Loc!A107)</f>
        <v>0</v>
      </c>
      <c r="AH107" s="7">
        <f>SUMIFS(Nhap!$I$5:$I$1000,Nhap!$E$5:$E$1000,DATE(Thang!$E$4,Thang!$C$4,Loc!$AD$2),Nhap!$F$5:$F$1000,Loc!$A$5)</f>
        <v>0</v>
      </c>
      <c r="AI107" s="7">
        <f>SUMIFS(Nhap!$I$5:$I$1000,Nhap!$E$5:$E$1000,DATE(Thang!$E$4,Thang!$C$4,Loc!$AE$2),Nhap!$F$5:$F$1000,Loc!A107)</f>
        <v>0</v>
      </c>
      <c r="AJ107" s="7">
        <f>SUMIFS(Nhap!$I$5:$I$1000,Nhap!$E$5:$E$1000,DATE(Thang!$E$4,Thang!$C$4,Loc!$AF$2),Nhap!$F$5:$F$1000,Loc!A107)</f>
        <v>0</v>
      </c>
      <c r="AK107" s="7">
        <f>SUMIFS(Nhap!$I$5:$I$1000,Nhap!$E$5:$E$1000,DATE(Thang!$E$4,Thang!$C$4,Loc!$AG$2),Nhap!$F$5:$F$1000,Loc!A107)</f>
        <v>0</v>
      </c>
      <c r="AL107" s="7">
        <f>SUMIFS(Nhap!$I$5:$I$1000,Nhap!$E$5:$E$1000,DATE(Thang!$E$4,Thang!$C$4,Loc!$AH$2),Nhap!$F$5:$F$1000,Loc!A107)</f>
        <v>0</v>
      </c>
      <c r="AM107" s="7">
        <f>SUMIFS(Nhap!$I$5:$I$1000,Nhap!$E$5:$E$1000,DATE(Thang!$E$4,Thang!$C$4,Loc!$AI$2),Nhap!$F$5:$F$1000,Loc!A107)</f>
        <v>0</v>
      </c>
      <c r="AN107" s="7">
        <f>SUMIFS(Nhap!$I$5:$I$1000,Nhap!$E$5:$E$1000,DATE(Thang!$E$4,Thang!$C$4,Loc!$AJ$2),Nhap!$F$5:$F$1000,Loc!A107)</f>
        <v>0</v>
      </c>
      <c r="AO107" s="7">
        <f>SUMIFS(Xuat!$G$5:$G$1000,Xuat!$C$5:$C$1000,DATE(Thang!$E$4,Thang!$C$4,AO$2),Xuat!$D$5:$D$1000,Loc!$A107)</f>
        <v>0</v>
      </c>
      <c r="AP107" s="7">
        <f>SUMIFS(Xuat!$G$5:$G$1000,Xuat!$C$5:$C$1000,DATE(Thang!$E$4,Thang!$C$4,AP$2),Xuat!$D$5:$D$1000,Loc!$A107)</f>
        <v>0</v>
      </c>
      <c r="AQ107" s="7">
        <f>SUMIFS(Xuat!$G$5:$G$1000,Xuat!$C$5:$C$1000,DATE(Thang!$E$4,Thang!$C$4,AQ$2),Xuat!$D$5:$D$1000,Loc!$A107)</f>
        <v>0</v>
      </c>
      <c r="AR107" s="7">
        <f>SUMIFS(Xuat!$G$5:$G$1000,Xuat!$C$5:$C$1000,DATE(Thang!$E$4,Thang!$C$4,AR$2),Xuat!$D$5:$D$1000,Loc!$A107)</f>
        <v>0</v>
      </c>
      <c r="AS107" s="7">
        <f>SUMIFS(Xuat!$G$5:$G$1000,Xuat!$C$5:$C$1000,DATE(Thang!$E$4,Thang!$C$4,AS$2),Xuat!$D$5:$D$1000,Loc!$A107)</f>
        <v>0</v>
      </c>
      <c r="AT107" s="7">
        <f>SUMIFS(Xuat!$G$5:$G$1000,Xuat!$C$5:$C$1000,DATE(Thang!$E$4,Thang!$C$4,AT$2),Xuat!$D$5:$D$1000,Loc!$A107)</f>
        <v>0</v>
      </c>
      <c r="AU107" s="7">
        <f>SUMIFS(Xuat!$G$5:$G$1000,Xuat!$C$5:$C$1000,DATE(Thang!$E$4,Thang!$C$4,AU$2),Xuat!$D$5:$D$1000,Loc!$A107)</f>
        <v>0</v>
      </c>
      <c r="AV107" s="7">
        <f>SUMIFS(Xuat!$G$5:$G$1000,Xuat!$C$5:$C$1000,DATE(Thang!$E$4,Thang!$C$4,AV$2),Xuat!$D$5:$D$1000,Loc!$A107)</f>
        <v>0</v>
      </c>
      <c r="AW107" s="7">
        <f>SUMIFS(Xuat!$G$5:$G$1000,Xuat!$C$5:$C$1000,DATE(Thang!$E$4,Thang!$C$4,AW$2),Xuat!$D$5:$D$1000,Loc!$A107)</f>
        <v>0</v>
      </c>
      <c r="AX107" s="7">
        <f>SUMIFS(Xuat!$G$5:$G$1000,Xuat!$C$5:$C$1000,DATE(Thang!$E$4,Thang!$C$4,AX$2),Xuat!$D$5:$D$1000,Loc!$A107)</f>
        <v>0</v>
      </c>
      <c r="AY107" s="7">
        <f>SUMIFS(Xuat!$G$5:$G$1000,Xuat!$C$5:$C$1000,DATE(Thang!$E$4,Thang!$C$4,AY$2),Xuat!$D$5:$D$1000,Loc!$A107)</f>
        <v>0</v>
      </c>
      <c r="AZ107" s="7">
        <f>SUMIFS(Xuat!$G$5:$G$1000,Xuat!$C$5:$C$1000,DATE(Thang!$E$4,Thang!$C$4,AZ$2),Xuat!$D$5:$D$1000,Loc!$A107)</f>
        <v>0</v>
      </c>
      <c r="BA107" s="7">
        <f>SUMIFS(Xuat!$G$5:$G$1000,Xuat!$C$5:$C$1000,DATE(Thang!$E$4,Thang!$C$4,BA$2),Xuat!$D$5:$D$1000,Loc!$A107)</f>
        <v>0</v>
      </c>
      <c r="BB107" s="7">
        <f>SUMIFS(Xuat!$G$5:$G$1000,Xuat!$C$5:$C$1000,DATE(Thang!$E$4,Thang!$C$4,BB$2),Xuat!$D$5:$D$1000,Loc!$A107)</f>
        <v>0</v>
      </c>
      <c r="BC107" s="7">
        <f>SUMIFS(Xuat!$G$5:$G$1000,Xuat!$C$5:$C$1000,DATE(Thang!$E$4,Thang!$C$4,BC$2),Xuat!$D$5:$D$1000,Loc!$A107)</f>
        <v>0</v>
      </c>
      <c r="BD107" s="7">
        <f>SUMIFS(Xuat!$G$5:$G$1000,Xuat!$C$5:$C$1000,DATE(Thang!$E$4,Thang!$C$4,BD$2),Xuat!$D$5:$D$1000,Loc!$A107)</f>
        <v>0</v>
      </c>
      <c r="BE107" s="7">
        <f>SUMIFS(Xuat!$G$5:$G$1000,Xuat!$C$5:$C$1000,DATE(Thang!$E$4,Thang!$C$4,BE$2),Xuat!$D$5:$D$1000,Loc!$A107)</f>
        <v>0</v>
      </c>
      <c r="BF107" s="7">
        <f>SUMIFS(Xuat!$G$5:$G$1000,Xuat!$C$5:$C$1000,DATE(Thang!$E$4,Thang!$C$4,BF$2),Xuat!$D$5:$D$1000,Loc!$A107)</f>
        <v>0</v>
      </c>
      <c r="BG107" s="7">
        <f>SUMIFS(Xuat!$G$5:$G$1000,Xuat!$C$5:$C$1000,DATE(Thang!$E$4,Thang!$C$4,BG$2),Xuat!$D$5:$D$1000,Loc!$A107)</f>
        <v>0</v>
      </c>
      <c r="BH107" s="7">
        <f>SUMIFS(Xuat!$G$5:$G$1000,Xuat!$C$5:$C$1000,DATE(Thang!$E$4,Thang!$C$4,BH$2),Xuat!$D$5:$D$1000,Loc!$A107)</f>
        <v>0</v>
      </c>
      <c r="BI107" s="7">
        <f>SUMIFS(Xuat!$G$5:$G$1000,Xuat!$C$5:$C$1000,DATE(Thang!$E$4,Thang!$C$4,BI$2),Xuat!$D$5:$D$1000,Loc!$A107)</f>
        <v>0</v>
      </c>
      <c r="BJ107" s="7">
        <f>SUMIFS(Xuat!$G$5:$G$1000,Xuat!$C$5:$C$1000,DATE(Thang!$E$4,Thang!$C$4,BJ$2),Xuat!$D$5:$D$1000,Loc!$A107)</f>
        <v>0</v>
      </c>
      <c r="BK107" s="7">
        <f>SUMIFS(Xuat!$G$5:$G$1000,Xuat!$C$5:$C$1000,DATE(Thang!$E$4,Thang!$C$4,BK$2),Xuat!$D$5:$D$1000,Loc!$A107)</f>
        <v>0</v>
      </c>
      <c r="BL107" s="7">
        <f>SUMIFS(Xuat!$G$5:$G$1000,Xuat!$C$5:$C$1000,DATE(Thang!$E$4,Thang!$C$4,BL$2),Xuat!$D$5:$D$1000,Loc!$A107)</f>
        <v>0</v>
      </c>
      <c r="BM107" s="7">
        <f>SUMIFS(Xuat!$G$5:$G$1000,Xuat!$C$5:$C$1000,DATE(Thang!$E$4,Thang!$C$4,BM$2),Xuat!$D$5:$D$1000,Loc!$A107)</f>
        <v>0</v>
      </c>
      <c r="BN107" s="7">
        <f>SUMIFS(Xuat!$G$5:$G$1000,Xuat!$C$5:$C$1000,DATE(Thang!$E$4,Thang!$C$4,BN$2),Xuat!$D$5:$D$1000,Loc!$A107)</f>
        <v>0</v>
      </c>
      <c r="BO107" s="7">
        <f>SUMIFS(Xuat!$G$5:$G$1000,Xuat!$C$5:$C$1000,DATE(Thang!$E$4,Thang!$C$4,BO$2),Xuat!$D$5:$D$1000,Loc!$A107)</f>
        <v>0</v>
      </c>
      <c r="BP107" s="7">
        <f>SUMIFS(Xuat!$G$5:$G$1000,Xuat!$C$5:$C$1000,DATE(Thang!$E$4,Thang!$C$4,BP$2),Xuat!$D$5:$D$1000,Loc!$A107)</f>
        <v>0</v>
      </c>
      <c r="BQ107" s="7">
        <f>SUMIFS(Xuat!$G$5:$G$1000,Xuat!$C$5:$C$1000,DATE(Thang!$E$4,Thang!$C$4,BQ$2),Xuat!$D$5:$D$1000,Loc!$A107)</f>
        <v>0</v>
      </c>
      <c r="BR107" s="7">
        <f>SUMIFS(Xuat!$G$5:$G$1000,Xuat!$C$5:$C$1000,DATE(Thang!$E$4,Thang!$C$4,BR$2),Xuat!$D$5:$D$1000,Loc!$A107)</f>
        <v>0</v>
      </c>
      <c r="BS107" s="7">
        <f>SUMIFS(Xuat!$G$5:$G$1000,Xuat!$C$5:$C$1000,DATE(Thang!$E$4,Thang!$C$4,BS$2),Xuat!$D$5:$D$1000,Loc!$A107)</f>
        <v>0</v>
      </c>
    </row>
    <row r="108" spans="1:71" x14ac:dyDescent="0.2">
      <c r="A108" s="2">
        <f>DM!C108</f>
        <v>0</v>
      </c>
      <c r="B108" s="3">
        <f>VLOOKUP(A108,Tondau!$B$5:$F$500,3,0)</f>
        <v>0</v>
      </c>
      <c r="C108" s="3">
        <f>VLOOKUP(Tinhgiavon!A108,Tondau!$B$5:$E$500,4,0)</f>
        <v>0</v>
      </c>
      <c r="D108" s="3">
        <f t="shared" si="7"/>
        <v>0</v>
      </c>
      <c r="E108" s="3">
        <f>SUMIF(Nhap!$F$5:$F$1000,Tinhgiavon!A108,Nhap!$K$5:$K$1000)</f>
        <v>0</v>
      </c>
      <c r="F108" s="3">
        <f t="shared" si="8"/>
        <v>0</v>
      </c>
      <c r="G108" s="3">
        <f t="shared" si="9"/>
        <v>0</v>
      </c>
      <c r="H108" s="3">
        <f t="shared" si="10"/>
        <v>0</v>
      </c>
      <c r="I108" s="3">
        <f t="shared" si="11"/>
        <v>0</v>
      </c>
      <c r="J108" s="7">
        <f>SUMIFS(Nhap!$I$5:$I$1000,Nhap!$E$5:$E$1000,DATE(Thang!$E$4,Thang!$C$4,Loc!$F$2),Nhap!$F$5:$F$1000,Loc!A108)</f>
        <v>0</v>
      </c>
      <c r="K108" s="7">
        <f>SUMIFS(Nhap!$I$5:$I$1000,Nhap!$E$5:$E$1000,DATE(Thang!$E$4,Thang!$C$4,Loc!$G$2),Nhap!$F$5:$F$1000,Loc!A108)</f>
        <v>0</v>
      </c>
      <c r="L108" s="7">
        <f>SUMIFS(Nhap!$I$5:$I$1000,Nhap!$E$5:$E$1000,DATE(Thang!$E$4,Thang!$C$4,Loc!$H$2),Nhap!$F$5:$F$1000,Loc!A108)</f>
        <v>0</v>
      </c>
      <c r="M108" s="7">
        <f>SUMIFS(Nhap!$I$5:$I$1000,Nhap!$E$5:$E$1000,DATE(Thang!$E$4,Thang!$C$4,Loc!$I$2),Nhap!$F$5:$F$1000,Loc!A108)</f>
        <v>0</v>
      </c>
      <c r="N108" s="7">
        <f>SUMIFS(Nhap!$I$5:$I$1000,Nhap!$E$5:$E$1000,DATE(Thang!$E$4,Thang!$C$4,Loc!$J$2),Nhap!$F$5:$F$1000,Loc!A108)</f>
        <v>0</v>
      </c>
      <c r="O108" s="7">
        <f>SUMIFS(Nhap!$I$5:$I$1000,Nhap!$E$5:$E$1000,DATE(Thang!$E$4,Thang!$C$4,Loc!$K$2),Nhap!$F$5:$F$1000,Loc!A108)</f>
        <v>0</v>
      </c>
      <c r="P108" s="7">
        <f>SUMIFS(Nhap!$I$5:$I$1000,Nhap!$E$5:$E$1000,DATE(Thang!$E$4,Thang!$C$4,Loc!$L$2),Nhap!$F$5:$F$1000,Loc!A108)</f>
        <v>0</v>
      </c>
      <c r="Q108" s="7">
        <f>SUMIFS(Nhap!$I$5:$I$1000,Nhap!$E$5:$E$1000,DATE(Thang!$E$4,Thang!$C$4,Loc!$M$2),Nhap!$F$5:$F$1000,Loc!A108)</f>
        <v>0</v>
      </c>
      <c r="R108" s="7">
        <f>SUMIFS(Nhap!$I$5:$I$1000,Nhap!$E$5:$E$1000,DATE(Thang!$E$4,Thang!$C$4,Loc!$N$2),Nhap!$F$5:$F$1000,Loc!A108)</f>
        <v>0</v>
      </c>
      <c r="S108" s="7">
        <f>SUMIFS(Nhap!$I$5:$I$1000,Nhap!$E$5:$E$1000,DATE(Thang!$E$4,Thang!$C$4,Loc!$O$2),Nhap!$F$5:$F$1000,Loc!A108)</f>
        <v>0</v>
      </c>
      <c r="T108" s="7">
        <f>SUMIFS(Nhap!$I$5:$I$1000,Nhap!$E$5:$E$1000,DATE(Thang!$E$4,Thang!$C$4,Loc!$P$2),Nhap!$F$5:$F$1000,Loc!A108)</f>
        <v>0</v>
      </c>
      <c r="U108" s="7">
        <f>SUMIFS(Nhap!$I$5:$I$1000,Nhap!$E$5:$E$1000,DATE(Thang!$E$4,Thang!$C$4,Loc!$Q$2),Nhap!$F$5:$F$1000,Loc!A108)</f>
        <v>0</v>
      </c>
      <c r="V108" s="7">
        <f>SUMIFS(Nhap!$I$5:$I$1000,Nhap!$E$5:$E$1000,DATE(Thang!$E$4,Thang!$C$4,Loc!$R$2),Nhap!$F$5:$F$1000,Loc!A108)</f>
        <v>0</v>
      </c>
      <c r="W108" s="7">
        <f>SUMIFS(Nhap!$I$5:$I$1000,Nhap!$E$5:$E$1000,DATE(Thang!$E$4,Thang!$C$4,Loc!$S$2),Nhap!$F$5:$F$1000,Loc!A108)</f>
        <v>0</v>
      </c>
      <c r="X108" s="7">
        <f>SUMIFS(Nhap!$I$5:$I$1000,Nhap!$E$5:$E$1000,DATE(Thang!$E$4,Thang!$C$4,Loc!$T$2),Nhap!$F$5:$F$1000,Loc!A108)</f>
        <v>0</v>
      </c>
      <c r="Y108" s="7">
        <f>SUMIFS(Nhap!$I$5:$I$1000,Nhap!$E$5:$E$1000,DATE(Thang!$E$4,Thang!$C$4,Loc!$U$2),Nhap!$F$5:$F$1000,Loc!A108)</f>
        <v>0</v>
      </c>
      <c r="Z108" s="7">
        <f>SUMIFS(Nhap!$I$5:$I$1000,Nhap!$E$5:$E$1000,DATE(Thang!$E$4,Thang!$C$4,Loc!$V$2),Nhap!$F$5:$F$1000,Loc!A108)</f>
        <v>0</v>
      </c>
      <c r="AA108" s="7">
        <f>SUMIFS(Nhap!$I$5:$I$1000,Nhap!$E$5:$E$1000,DATE(Thang!$E$4,Thang!$C$4,Loc!$W$2),Nhap!$F$5:$F$1000,Loc!A108)</f>
        <v>0</v>
      </c>
      <c r="AB108" s="7">
        <f>SUMIFS(Nhap!$I$5:$I$1000,Nhap!$E$5:$E$1000,DATE(Thang!$E$4,Thang!$C$4,Loc!$X$2),Nhap!$F$5:$F$1000,Loc!A108)</f>
        <v>0</v>
      </c>
      <c r="AC108" s="7">
        <f>SUMIFS(Nhap!$I$5:$I$1000,Nhap!$E$5:$E$1000,DATE(Thang!$E$4,Thang!$C$4,Loc!$Y$2),Nhap!$F$5:$F$1000,Loc!A108)</f>
        <v>0</v>
      </c>
      <c r="AD108" s="7">
        <f>SUMIFS(Nhap!$I$5:$I$1000,Nhap!$E$5:$E$1000,DATE(Thang!$E$4,Thang!$C$4,Loc!$Z$2),Nhap!$F$5:$F$1000,Loc!A108)</f>
        <v>0</v>
      </c>
      <c r="AE108" s="7">
        <f>SUMIFS(Nhap!$I$5:$I$1000,Nhap!$E$5:$E$1000,DATE(Thang!$E$4,Thang!$C$4,Loc!$AA$2),Nhap!$F$5:$F$1000,Loc!A108)</f>
        <v>0</v>
      </c>
      <c r="AF108" s="7">
        <f>SUMIFS(Nhap!$I$5:$I$1000,Nhap!$E$5:$E$1000,DATE(Thang!$E$4,Thang!$C$4,Loc!$AB$2),Nhap!$F$5:$F$1000,Loc!A108)</f>
        <v>0</v>
      </c>
      <c r="AG108" s="7">
        <f>SUMIFS(Nhap!$I$5:$I$1000,Nhap!$E$5:$E$1000,DATE(Thang!$E$4,Thang!$C$4,Loc!$AC$2),Nhap!$F$5:$F$1000,Loc!A108)</f>
        <v>0</v>
      </c>
      <c r="AH108" s="7">
        <f>SUMIFS(Nhap!$I$5:$I$1000,Nhap!$E$5:$E$1000,DATE(Thang!$E$4,Thang!$C$4,Loc!$AD$2),Nhap!$F$5:$F$1000,Loc!$A$5)</f>
        <v>0</v>
      </c>
      <c r="AI108" s="7">
        <f>SUMIFS(Nhap!$I$5:$I$1000,Nhap!$E$5:$E$1000,DATE(Thang!$E$4,Thang!$C$4,Loc!$AE$2),Nhap!$F$5:$F$1000,Loc!A108)</f>
        <v>0</v>
      </c>
      <c r="AJ108" s="7">
        <f>SUMIFS(Nhap!$I$5:$I$1000,Nhap!$E$5:$E$1000,DATE(Thang!$E$4,Thang!$C$4,Loc!$AF$2),Nhap!$F$5:$F$1000,Loc!A108)</f>
        <v>0</v>
      </c>
      <c r="AK108" s="7">
        <f>SUMIFS(Nhap!$I$5:$I$1000,Nhap!$E$5:$E$1000,DATE(Thang!$E$4,Thang!$C$4,Loc!$AG$2),Nhap!$F$5:$F$1000,Loc!A108)</f>
        <v>0</v>
      </c>
      <c r="AL108" s="7">
        <f>SUMIFS(Nhap!$I$5:$I$1000,Nhap!$E$5:$E$1000,DATE(Thang!$E$4,Thang!$C$4,Loc!$AH$2),Nhap!$F$5:$F$1000,Loc!A108)</f>
        <v>0</v>
      </c>
      <c r="AM108" s="7">
        <f>SUMIFS(Nhap!$I$5:$I$1000,Nhap!$E$5:$E$1000,DATE(Thang!$E$4,Thang!$C$4,Loc!$AI$2),Nhap!$F$5:$F$1000,Loc!A108)</f>
        <v>0</v>
      </c>
      <c r="AN108" s="7">
        <f>SUMIFS(Nhap!$I$5:$I$1000,Nhap!$E$5:$E$1000,DATE(Thang!$E$4,Thang!$C$4,Loc!$AJ$2),Nhap!$F$5:$F$1000,Loc!A108)</f>
        <v>0</v>
      </c>
      <c r="AO108" s="7">
        <f>SUMIFS(Xuat!$G$5:$G$1000,Xuat!$C$5:$C$1000,DATE(Thang!$E$4,Thang!$C$4,AO$2),Xuat!$D$5:$D$1000,Loc!$A108)</f>
        <v>0</v>
      </c>
      <c r="AP108" s="7">
        <f>SUMIFS(Xuat!$G$5:$G$1000,Xuat!$C$5:$C$1000,DATE(Thang!$E$4,Thang!$C$4,AP$2),Xuat!$D$5:$D$1000,Loc!$A108)</f>
        <v>0</v>
      </c>
      <c r="AQ108" s="7">
        <f>SUMIFS(Xuat!$G$5:$G$1000,Xuat!$C$5:$C$1000,DATE(Thang!$E$4,Thang!$C$4,AQ$2),Xuat!$D$5:$D$1000,Loc!$A108)</f>
        <v>0</v>
      </c>
      <c r="AR108" s="7">
        <f>SUMIFS(Xuat!$G$5:$G$1000,Xuat!$C$5:$C$1000,DATE(Thang!$E$4,Thang!$C$4,AR$2),Xuat!$D$5:$D$1000,Loc!$A108)</f>
        <v>0</v>
      </c>
      <c r="AS108" s="7">
        <f>SUMIFS(Xuat!$G$5:$G$1000,Xuat!$C$5:$C$1000,DATE(Thang!$E$4,Thang!$C$4,AS$2),Xuat!$D$5:$D$1000,Loc!$A108)</f>
        <v>0</v>
      </c>
      <c r="AT108" s="7">
        <f>SUMIFS(Xuat!$G$5:$G$1000,Xuat!$C$5:$C$1000,DATE(Thang!$E$4,Thang!$C$4,AT$2),Xuat!$D$5:$D$1000,Loc!$A108)</f>
        <v>0</v>
      </c>
      <c r="AU108" s="7">
        <f>SUMIFS(Xuat!$G$5:$G$1000,Xuat!$C$5:$C$1000,DATE(Thang!$E$4,Thang!$C$4,AU$2),Xuat!$D$5:$D$1000,Loc!$A108)</f>
        <v>0</v>
      </c>
      <c r="AV108" s="7">
        <f>SUMIFS(Xuat!$G$5:$G$1000,Xuat!$C$5:$C$1000,DATE(Thang!$E$4,Thang!$C$4,AV$2),Xuat!$D$5:$D$1000,Loc!$A108)</f>
        <v>0</v>
      </c>
      <c r="AW108" s="7">
        <f>SUMIFS(Xuat!$G$5:$G$1000,Xuat!$C$5:$C$1000,DATE(Thang!$E$4,Thang!$C$4,AW$2),Xuat!$D$5:$D$1000,Loc!$A108)</f>
        <v>0</v>
      </c>
      <c r="AX108" s="7">
        <f>SUMIFS(Xuat!$G$5:$G$1000,Xuat!$C$5:$C$1000,DATE(Thang!$E$4,Thang!$C$4,AX$2),Xuat!$D$5:$D$1000,Loc!$A108)</f>
        <v>0</v>
      </c>
      <c r="AY108" s="7">
        <f>SUMIFS(Xuat!$G$5:$G$1000,Xuat!$C$5:$C$1000,DATE(Thang!$E$4,Thang!$C$4,AY$2),Xuat!$D$5:$D$1000,Loc!$A108)</f>
        <v>0</v>
      </c>
      <c r="AZ108" s="7">
        <f>SUMIFS(Xuat!$G$5:$G$1000,Xuat!$C$5:$C$1000,DATE(Thang!$E$4,Thang!$C$4,AZ$2),Xuat!$D$5:$D$1000,Loc!$A108)</f>
        <v>0</v>
      </c>
      <c r="BA108" s="7">
        <f>SUMIFS(Xuat!$G$5:$G$1000,Xuat!$C$5:$C$1000,DATE(Thang!$E$4,Thang!$C$4,BA$2),Xuat!$D$5:$D$1000,Loc!$A108)</f>
        <v>0</v>
      </c>
      <c r="BB108" s="7">
        <f>SUMIFS(Xuat!$G$5:$G$1000,Xuat!$C$5:$C$1000,DATE(Thang!$E$4,Thang!$C$4,BB$2),Xuat!$D$5:$D$1000,Loc!$A108)</f>
        <v>0</v>
      </c>
      <c r="BC108" s="7">
        <f>SUMIFS(Xuat!$G$5:$G$1000,Xuat!$C$5:$C$1000,DATE(Thang!$E$4,Thang!$C$4,BC$2),Xuat!$D$5:$D$1000,Loc!$A108)</f>
        <v>0</v>
      </c>
      <c r="BD108" s="7">
        <f>SUMIFS(Xuat!$G$5:$G$1000,Xuat!$C$5:$C$1000,DATE(Thang!$E$4,Thang!$C$4,BD$2),Xuat!$D$5:$D$1000,Loc!$A108)</f>
        <v>0</v>
      </c>
      <c r="BE108" s="7">
        <f>SUMIFS(Xuat!$G$5:$G$1000,Xuat!$C$5:$C$1000,DATE(Thang!$E$4,Thang!$C$4,BE$2),Xuat!$D$5:$D$1000,Loc!$A108)</f>
        <v>0</v>
      </c>
      <c r="BF108" s="7">
        <f>SUMIFS(Xuat!$G$5:$G$1000,Xuat!$C$5:$C$1000,DATE(Thang!$E$4,Thang!$C$4,BF$2),Xuat!$D$5:$D$1000,Loc!$A108)</f>
        <v>0</v>
      </c>
      <c r="BG108" s="7">
        <f>SUMIFS(Xuat!$G$5:$G$1000,Xuat!$C$5:$C$1000,DATE(Thang!$E$4,Thang!$C$4,BG$2),Xuat!$D$5:$D$1000,Loc!$A108)</f>
        <v>0</v>
      </c>
      <c r="BH108" s="7">
        <f>SUMIFS(Xuat!$G$5:$G$1000,Xuat!$C$5:$C$1000,DATE(Thang!$E$4,Thang!$C$4,BH$2),Xuat!$D$5:$D$1000,Loc!$A108)</f>
        <v>0</v>
      </c>
      <c r="BI108" s="7">
        <f>SUMIFS(Xuat!$G$5:$G$1000,Xuat!$C$5:$C$1000,DATE(Thang!$E$4,Thang!$C$4,BI$2),Xuat!$D$5:$D$1000,Loc!$A108)</f>
        <v>0</v>
      </c>
      <c r="BJ108" s="7">
        <f>SUMIFS(Xuat!$G$5:$G$1000,Xuat!$C$5:$C$1000,DATE(Thang!$E$4,Thang!$C$4,BJ$2),Xuat!$D$5:$D$1000,Loc!$A108)</f>
        <v>0</v>
      </c>
      <c r="BK108" s="7">
        <f>SUMIFS(Xuat!$G$5:$G$1000,Xuat!$C$5:$C$1000,DATE(Thang!$E$4,Thang!$C$4,BK$2),Xuat!$D$5:$D$1000,Loc!$A108)</f>
        <v>0</v>
      </c>
      <c r="BL108" s="7">
        <f>SUMIFS(Xuat!$G$5:$G$1000,Xuat!$C$5:$C$1000,DATE(Thang!$E$4,Thang!$C$4,BL$2),Xuat!$D$5:$D$1000,Loc!$A108)</f>
        <v>0</v>
      </c>
      <c r="BM108" s="7">
        <f>SUMIFS(Xuat!$G$5:$G$1000,Xuat!$C$5:$C$1000,DATE(Thang!$E$4,Thang!$C$4,BM$2),Xuat!$D$5:$D$1000,Loc!$A108)</f>
        <v>0</v>
      </c>
      <c r="BN108" s="7">
        <f>SUMIFS(Xuat!$G$5:$G$1000,Xuat!$C$5:$C$1000,DATE(Thang!$E$4,Thang!$C$4,BN$2),Xuat!$D$5:$D$1000,Loc!$A108)</f>
        <v>0</v>
      </c>
      <c r="BO108" s="7">
        <f>SUMIFS(Xuat!$G$5:$G$1000,Xuat!$C$5:$C$1000,DATE(Thang!$E$4,Thang!$C$4,BO$2),Xuat!$D$5:$D$1000,Loc!$A108)</f>
        <v>0</v>
      </c>
      <c r="BP108" s="7">
        <f>SUMIFS(Xuat!$G$5:$G$1000,Xuat!$C$5:$C$1000,DATE(Thang!$E$4,Thang!$C$4,BP$2),Xuat!$D$5:$D$1000,Loc!$A108)</f>
        <v>0</v>
      </c>
      <c r="BQ108" s="7">
        <f>SUMIFS(Xuat!$G$5:$G$1000,Xuat!$C$5:$C$1000,DATE(Thang!$E$4,Thang!$C$4,BQ$2),Xuat!$D$5:$D$1000,Loc!$A108)</f>
        <v>0</v>
      </c>
      <c r="BR108" s="7">
        <f>SUMIFS(Xuat!$G$5:$G$1000,Xuat!$C$5:$C$1000,DATE(Thang!$E$4,Thang!$C$4,BR$2),Xuat!$D$5:$D$1000,Loc!$A108)</f>
        <v>0</v>
      </c>
      <c r="BS108" s="7">
        <f>SUMIFS(Xuat!$G$5:$G$1000,Xuat!$C$5:$C$1000,DATE(Thang!$E$4,Thang!$C$4,BS$2),Xuat!$D$5:$D$1000,Loc!$A108)</f>
        <v>0</v>
      </c>
    </row>
    <row r="109" spans="1:71" x14ac:dyDescent="0.2">
      <c r="A109" s="2">
        <f>DM!C109</f>
        <v>0</v>
      </c>
      <c r="B109" s="3">
        <f>VLOOKUP(A109,Tondau!$B$5:$F$500,3,0)</f>
        <v>0</v>
      </c>
      <c r="C109" s="3">
        <f>VLOOKUP(Tinhgiavon!A109,Tondau!$B$5:$E$500,4,0)</f>
        <v>0</v>
      </c>
      <c r="D109" s="3">
        <f t="shared" si="7"/>
        <v>0</v>
      </c>
      <c r="E109" s="3">
        <f>SUMIF(Nhap!$F$5:$F$1000,Tinhgiavon!A109,Nhap!$K$5:$K$1000)</f>
        <v>0</v>
      </c>
      <c r="F109" s="3">
        <f t="shared" si="8"/>
        <v>0</v>
      </c>
      <c r="G109" s="3">
        <f t="shared" si="9"/>
        <v>0</v>
      </c>
      <c r="H109" s="3">
        <f t="shared" si="10"/>
        <v>0</v>
      </c>
      <c r="I109" s="3">
        <f t="shared" si="11"/>
        <v>0</v>
      </c>
      <c r="J109" s="7">
        <f>SUMIFS(Nhap!$I$5:$I$1000,Nhap!$E$5:$E$1000,DATE(Thang!$E$4,Thang!$C$4,Loc!$F$2),Nhap!$F$5:$F$1000,Loc!A109)</f>
        <v>0</v>
      </c>
      <c r="K109" s="7">
        <f>SUMIFS(Nhap!$I$5:$I$1000,Nhap!$E$5:$E$1000,DATE(Thang!$E$4,Thang!$C$4,Loc!$G$2),Nhap!$F$5:$F$1000,Loc!A109)</f>
        <v>0</v>
      </c>
      <c r="L109" s="7">
        <f>SUMIFS(Nhap!$I$5:$I$1000,Nhap!$E$5:$E$1000,DATE(Thang!$E$4,Thang!$C$4,Loc!$H$2),Nhap!$F$5:$F$1000,Loc!A109)</f>
        <v>0</v>
      </c>
      <c r="M109" s="7">
        <f>SUMIFS(Nhap!$I$5:$I$1000,Nhap!$E$5:$E$1000,DATE(Thang!$E$4,Thang!$C$4,Loc!$I$2),Nhap!$F$5:$F$1000,Loc!A109)</f>
        <v>0</v>
      </c>
      <c r="N109" s="7">
        <f>SUMIFS(Nhap!$I$5:$I$1000,Nhap!$E$5:$E$1000,DATE(Thang!$E$4,Thang!$C$4,Loc!$J$2),Nhap!$F$5:$F$1000,Loc!A109)</f>
        <v>0</v>
      </c>
      <c r="O109" s="7">
        <f>SUMIFS(Nhap!$I$5:$I$1000,Nhap!$E$5:$E$1000,DATE(Thang!$E$4,Thang!$C$4,Loc!$K$2),Nhap!$F$5:$F$1000,Loc!A109)</f>
        <v>0</v>
      </c>
      <c r="P109" s="7">
        <f>SUMIFS(Nhap!$I$5:$I$1000,Nhap!$E$5:$E$1000,DATE(Thang!$E$4,Thang!$C$4,Loc!$L$2),Nhap!$F$5:$F$1000,Loc!A109)</f>
        <v>0</v>
      </c>
      <c r="Q109" s="7">
        <f>SUMIFS(Nhap!$I$5:$I$1000,Nhap!$E$5:$E$1000,DATE(Thang!$E$4,Thang!$C$4,Loc!$M$2),Nhap!$F$5:$F$1000,Loc!A109)</f>
        <v>0</v>
      </c>
      <c r="R109" s="7">
        <f>SUMIFS(Nhap!$I$5:$I$1000,Nhap!$E$5:$E$1000,DATE(Thang!$E$4,Thang!$C$4,Loc!$N$2),Nhap!$F$5:$F$1000,Loc!A109)</f>
        <v>0</v>
      </c>
      <c r="S109" s="7">
        <f>SUMIFS(Nhap!$I$5:$I$1000,Nhap!$E$5:$E$1000,DATE(Thang!$E$4,Thang!$C$4,Loc!$O$2),Nhap!$F$5:$F$1000,Loc!A109)</f>
        <v>0</v>
      </c>
      <c r="T109" s="7">
        <f>SUMIFS(Nhap!$I$5:$I$1000,Nhap!$E$5:$E$1000,DATE(Thang!$E$4,Thang!$C$4,Loc!$P$2),Nhap!$F$5:$F$1000,Loc!A109)</f>
        <v>0</v>
      </c>
      <c r="U109" s="7">
        <f>SUMIFS(Nhap!$I$5:$I$1000,Nhap!$E$5:$E$1000,DATE(Thang!$E$4,Thang!$C$4,Loc!$Q$2),Nhap!$F$5:$F$1000,Loc!A109)</f>
        <v>0</v>
      </c>
      <c r="V109" s="7">
        <f>SUMIFS(Nhap!$I$5:$I$1000,Nhap!$E$5:$E$1000,DATE(Thang!$E$4,Thang!$C$4,Loc!$R$2),Nhap!$F$5:$F$1000,Loc!A109)</f>
        <v>0</v>
      </c>
      <c r="W109" s="7">
        <f>SUMIFS(Nhap!$I$5:$I$1000,Nhap!$E$5:$E$1000,DATE(Thang!$E$4,Thang!$C$4,Loc!$S$2),Nhap!$F$5:$F$1000,Loc!A109)</f>
        <v>0</v>
      </c>
      <c r="X109" s="7">
        <f>SUMIFS(Nhap!$I$5:$I$1000,Nhap!$E$5:$E$1000,DATE(Thang!$E$4,Thang!$C$4,Loc!$T$2),Nhap!$F$5:$F$1000,Loc!A109)</f>
        <v>0</v>
      </c>
      <c r="Y109" s="7">
        <f>SUMIFS(Nhap!$I$5:$I$1000,Nhap!$E$5:$E$1000,DATE(Thang!$E$4,Thang!$C$4,Loc!$U$2),Nhap!$F$5:$F$1000,Loc!A109)</f>
        <v>0</v>
      </c>
      <c r="Z109" s="7">
        <f>SUMIFS(Nhap!$I$5:$I$1000,Nhap!$E$5:$E$1000,DATE(Thang!$E$4,Thang!$C$4,Loc!$V$2),Nhap!$F$5:$F$1000,Loc!A109)</f>
        <v>0</v>
      </c>
      <c r="AA109" s="7">
        <f>SUMIFS(Nhap!$I$5:$I$1000,Nhap!$E$5:$E$1000,DATE(Thang!$E$4,Thang!$C$4,Loc!$W$2),Nhap!$F$5:$F$1000,Loc!A109)</f>
        <v>0</v>
      </c>
      <c r="AB109" s="7">
        <f>SUMIFS(Nhap!$I$5:$I$1000,Nhap!$E$5:$E$1000,DATE(Thang!$E$4,Thang!$C$4,Loc!$X$2),Nhap!$F$5:$F$1000,Loc!A109)</f>
        <v>0</v>
      </c>
      <c r="AC109" s="7">
        <f>SUMIFS(Nhap!$I$5:$I$1000,Nhap!$E$5:$E$1000,DATE(Thang!$E$4,Thang!$C$4,Loc!$Y$2),Nhap!$F$5:$F$1000,Loc!A109)</f>
        <v>0</v>
      </c>
      <c r="AD109" s="7">
        <f>SUMIFS(Nhap!$I$5:$I$1000,Nhap!$E$5:$E$1000,DATE(Thang!$E$4,Thang!$C$4,Loc!$Z$2),Nhap!$F$5:$F$1000,Loc!A109)</f>
        <v>0</v>
      </c>
      <c r="AE109" s="7">
        <f>SUMIFS(Nhap!$I$5:$I$1000,Nhap!$E$5:$E$1000,DATE(Thang!$E$4,Thang!$C$4,Loc!$AA$2),Nhap!$F$5:$F$1000,Loc!A109)</f>
        <v>0</v>
      </c>
      <c r="AF109" s="7">
        <f>SUMIFS(Nhap!$I$5:$I$1000,Nhap!$E$5:$E$1000,DATE(Thang!$E$4,Thang!$C$4,Loc!$AB$2),Nhap!$F$5:$F$1000,Loc!A109)</f>
        <v>0</v>
      </c>
      <c r="AG109" s="7">
        <f>SUMIFS(Nhap!$I$5:$I$1000,Nhap!$E$5:$E$1000,DATE(Thang!$E$4,Thang!$C$4,Loc!$AC$2),Nhap!$F$5:$F$1000,Loc!A109)</f>
        <v>0</v>
      </c>
      <c r="AH109" s="7">
        <f>SUMIFS(Nhap!$I$5:$I$1000,Nhap!$E$5:$E$1000,DATE(Thang!$E$4,Thang!$C$4,Loc!$AD$2),Nhap!$F$5:$F$1000,Loc!$A$5)</f>
        <v>0</v>
      </c>
      <c r="AI109" s="7">
        <f>SUMIFS(Nhap!$I$5:$I$1000,Nhap!$E$5:$E$1000,DATE(Thang!$E$4,Thang!$C$4,Loc!$AE$2),Nhap!$F$5:$F$1000,Loc!A109)</f>
        <v>0</v>
      </c>
      <c r="AJ109" s="7">
        <f>SUMIFS(Nhap!$I$5:$I$1000,Nhap!$E$5:$E$1000,DATE(Thang!$E$4,Thang!$C$4,Loc!$AF$2),Nhap!$F$5:$F$1000,Loc!A109)</f>
        <v>0</v>
      </c>
      <c r="AK109" s="7">
        <f>SUMIFS(Nhap!$I$5:$I$1000,Nhap!$E$5:$E$1000,DATE(Thang!$E$4,Thang!$C$4,Loc!$AG$2),Nhap!$F$5:$F$1000,Loc!A109)</f>
        <v>0</v>
      </c>
      <c r="AL109" s="7">
        <f>SUMIFS(Nhap!$I$5:$I$1000,Nhap!$E$5:$E$1000,DATE(Thang!$E$4,Thang!$C$4,Loc!$AH$2),Nhap!$F$5:$F$1000,Loc!A109)</f>
        <v>0</v>
      </c>
      <c r="AM109" s="7">
        <f>SUMIFS(Nhap!$I$5:$I$1000,Nhap!$E$5:$E$1000,DATE(Thang!$E$4,Thang!$C$4,Loc!$AI$2),Nhap!$F$5:$F$1000,Loc!A109)</f>
        <v>0</v>
      </c>
      <c r="AN109" s="7">
        <f>SUMIFS(Nhap!$I$5:$I$1000,Nhap!$E$5:$E$1000,DATE(Thang!$E$4,Thang!$C$4,Loc!$AJ$2),Nhap!$F$5:$F$1000,Loc!A109)</f>
        <v>0</v>
      </c>
      <c r="AO109" s="7">
        <f>SUMIFS(Xuat!$G$5:$G$1000,Xuat!$C$5:$C$1000,DATE(Thang!$E$4,Thang!$C$4,AO$2),Xuat!$D$5:$D$1000,Loc!$A109)</f>
        <v>0</v>
      </c>
      <c r="AP109" s="7">
        <f>SUMIFS(Xuat!$G$5:$G$1000,Xuat!$C$5:$C$1000,DATE(Thang!$E$4,Thang!$C$4,AP$2),Xuat!$D$5:$D$1000,Loc!$A109)</f>
        <v>0</v>
      </c>
      <c r="AQ109" s="7">
        <f>SUMIFS(Xuat!$G$5:$G$1000,Xuat!$C$5:$C$1000,DATE(Thang!$E$4,Thang!$C$4,AQ$2),Xuat!$D$5:$D$1000,Loc!$A109)</f>
        <v>0</v>
      </c>
      <c r="AR109" s="7">
        <f>SUMIFS(Xuat!$G$5:$G$1000,Xuat!$C$5:$C$1000,DATE(Thang!$E$4,Thang!$C$4,AR$2),Xuat!$D$5:$D$1000,Loc!$A109)</f>
        <v>0</v>
      </c>
      <c r="AS109" s="7">
        <f>SUMIFS(Xuat!$G$5:$G$1000,Xuat!$C$5:$C$1000,DATE(Thang!$E$4,Thang!$C$4,AS$2),Xuat!$D$5:$D$1000,Loc!$A109)</f>
        <v>0</v>
      </c>
      <c r="AT109" s="7">
        <f>SUMIFS(Xuat!$G$5:$G$1000,Xuat!$C$5:$C$1000,DATE(Thang!$E$4,Thang!$C$4,AT$2),Xuat!$D$5:$D$1000,Loc!$A109)</f>
        <v>0</v>
      </c>
      <c r="AU109" s="7">
        <f>SUMIFS(Xuat!$G$5:$G$1000,Xuat!$C$5:$C$1000,DATE(Thang!$E$4,Thang!$C$4,AU$2),Xuat!$D$5:$D$1000,Loc!$A109)</f>
        <v>0</v>
      </c>
      <c r="AV109" s="7">
        <f>SUMIFS(Xuat!$G$5:$G$1000,Xuat!$C$5:$C$1000,DATE(Thang!$E$4,Thang!$C$4,AV$2),Xuat!$D$5:$D$1000,Loc!$A109)</f>
        <v>0</v>
      </c>
      <c r="AW109" s="7">
        <f>SUMIFS(Xuat!$G$5:$G$1000,Xuat!$C$5:$C$1000,DATE(Thang!$E$4,Thang!$C$4,AW$2),Xuat!$D$5:$D$1000,Loc!$A109)</f>
        <v>0</v>
      </c>
      <c r="AX109" s="7">
        <f>SUMIFS(Xuat!$G$5:$G$1000,Xuat!$C$5:$C$1000,DATE(Thang!$E$4,Thang!$C$4,AX$2),Xuat!$D$5:$D$1000,Loc!$A109)</f>
        <v>0</v>
      </c>
      <c r="AY109" s="7">
        <f>SUMIFS(Xuat!$G$5:$G$1000,Xuat!$C$5:$C$1000,DATE(Thang!$E$4,Thang!$C$4,AY$2),Xuat!$D$5:$D$1000,Loc!$A109)</f>
        <v>0</v>
      </c>
      <c r="AZ109" s="7">
        <f>SUMIFS(Xuat!$G$5:$G$1000,Xuat!$C$5:$C$1000,DATE(Thang!$E$4,Thang!$C$4,AZ$2),Xuat!$D$5:$D$1000,Loc!$A109)</f>
        <v>0</v>
      </c>
      <c r="BA109" s="7">
        <f>SUMIFS(Xuat!$G$5:$G$1000,Xuat!$C$5:$C$1000,DATE(Thang!$E$4,Thang!$C$4,BA$2),Xuat!$D$5:$D$1000,Loc!$A109)</f>
        <v>0</v>
      </c>
      <c r="BB109" s="7">
        <f>SUMIFS(Xuat!$G$5:$G$1000,Xuat!$C$5:$C$1000,DATE(Thang!$E$4,Thang!$C$4,BB$2),Xuat!$D$5:$D$1000,Loc!$A109)</f>
        <v>0</v>
      </c>
      <c r="BC109" s="7">
        <f>SUMIFS(Xuat!$G$5:$G$1000,Xuat!$C$5:$C$1000,DATE(Thang!$E$4,Thang!$C$4,BC$2),Xuat!$D$5:$D$1000,Loc!$A109)</f>
        <v>0</v>
      </c>
      <c r="BD109" s="7">
        <f>SUMIFS(Xuat!$G$5:$G$1000,Xuat!$C$5:$C$1000,DATE(Thang!$E$4,Thang!$C$4,BD$2),Xuat!$D$5:$D$1000,Loc!$A109)</f>
        <v>0</v>
      </c>
      <c r="BE109" s="7">
        <f>SUMIFS(Xuat!$G$5:$G$1000,Xuat!$C$5:$C$1000,DATE(Thang!$E$4,Thang!$C$4,BE$2),Xuat!$D$5:$D$1000,Loc!$A109)</f>
        <v>0</v>
      </c>
      <c r="BF109" s="7">
        <f>SUMIFS(Xuat!$G$5:$G$1000,Xuat!$C$5:$C$1000,DATE(Thang!$E$4,Thang!$C$4,BF$2),Xuat!$D$5:$D$1000,Loc!$A109)</f>
        <v>0</v>
      </c>
      <c r="BG109" s="7">
        <f>SUMIFS(Xuat!$G$5:$G$1000,Xuat!$C$5:$C$1000,DATE(Thang!$E$4,Thang!$C$4,BG$2),Xuat!$D$5:$D$1000,Loc!$A109)</f>
        <v>0</v>
      </c>
      <c r="BH109" s="7">
        <f>SUMIFS(Xuat!$G$5:$G$1000,Xuat!$C$5:$C$1000,DATE(Thang!$E$4,Thang!$C$4,BH$2),Xuat!$D$5:$D$1000,Loc!$A109)</f>
        <v>0</v>
      </c>
      <c r="BI109" s="7">
        <f>SUMIFS(Xuat!$G$5:$G$1000,Xuat!$C$5:$C$1000,DATE(Thang!$E$4,Thang!$C$4,BI$2),Xuat!$D$5:$D$1000,Loc!$A109)</f>
        <v>0</v>
      </c>
      <c r="BJ109" s="7">
        <f>SUMIFS(Xuat!$G$5:$G$1000,Xuat!$C$5:$C$1000,DATE(Thang!$E$4,Thang!$C$4,BJ$2),Xuat!$D$5:$D$1000,Loc!$A109)</f>
        <v>0</v>
      </c>
      <c r="BK109" s="7">
        <f>SUMIFS(Xuat!$G$5:$G$1000,Xuat!$C$5:$C$1000,DATE(Thang!$E$4,Thang!$C$4,BK$2),Xuat!$D$5:$D$1000,Loc!$A109)</f>
        <v>0</v>
      </c>
      <c r="BL109" s="7">
        <f>SUMIFS(Xuat!$G$5:$G$1000,Xuat!$C$5:$C$1000,DATE(Thang!$E$4,Thang!$C$4,BL$2),Xuat!$D$5:$D$1000,Loc!$A109)</f>
        <v>0</v>
      </c>
      <c r="BM109" s="7">
        <f>SUMIFS(Xuat!$G$5:$G$1000,Xuat!$C$5:$C$1000,DATE(Thang!$E$4,Thang!$C$4,BM$2),Xuat!$D$5:$D$1000,Loc!$A109)</f>
        <v>0</v>
      </c>
      <c r="BN109" s="7">
        <f>SUMIFS(Xuat!$G$5:$G$1000,Xuat!$C$5:$C$1000,DATE(Thang!$E$4,Thang!$C$4,BN$2),Xuat!$D$5:$D$1000,Loc!$A109)</f>
        <v>0</v>
      </c>
      <c r="BO109" s="7">
        <f>SUMIFS(Xuat!$G$5:$G$1000,Xuat!$C$5:$C$1000,DATE(Thang!$E$4,Thang!$C$4,BO$2),Xuat!$D$5:$D$1000,Loc!$A109)</f>
        <v>0</v>
      </c>
      <c r="BP109" s="7">
        <f>SUMIFS(Xuat!$G$5:$G$1000,Xuat!$C$5:$C$1000,DATE(Thang!$E$4,Thang!$C$4,BP$2),Xuat!$D$5:$D$1000,Loc!$A109)</f>
        <v>0</v>
      </c>
      <c r="BQ109" s="7">
        <f>SUMIFS(Xuat!$G$5:$G$1000,Xuat!$C$5:$C$1000,DATE(Thang!$E$4,Thang!$C$4,BQ$2),Xuat!$D$5:$D$1000,Loc!$A109)</f>
        <v>0</v>
      </c>
      <c r="BR109" s="7">
        <f>SUMIFS(Xuat!$G$5:$G$1000,Xuat!$C$5:$C$1000,DATE(Thang!$E$4,Thang!$C$4,BR$2),Xuat!$D$5:$D$1000,Loc!$A109)</f>
        <v>0</v>
      </c>
      <c r="BS109" s="7">
        <f>SUMIFS(Xuat!$G$5:$G$1000,Xuat!$C$5:$C$1000,DATE(Thang!$E$4,Thang!$C$4,BS$2),Xuat!$D$5:$D$1000,Loc!$A109)</f>
        <v>0</v>
      </c>
    </row>
    <row r="110" spans="1:71" x14ac:dyDescent="0.2">
      <c r="A110" s="2">
        <f>DM!C110</f>
        <v>0</v>
      </c>
      <c r="B110" s="3">
        <f>VLOOKUP(A110,Tondau!$B$5:$F$500,3,0)</f>
        <v>0</v>
      </c>
      <c r="C110" s="3">
        <f>VLOOKUP(Tinhgiavon!A110,Tondau!$B$5:$E$500,4,0)</f>
        <v>0</v>
      </c>
      <c r="D110" s="3">
        <f t="shared" si="7"/>
        <v>0</v>
      </c>
      <c r="E110" s="3">
        <f>SUMIF(Nhap!$F$5:$F$1000,Tinhgiavon!A110,Nhap!$K$5:$K$1000)</f>
        <v>0</v>
      </c>
      <c r="F110" s="3">
        <f t="shared" si="8"/>
        <v>0</v>
      </c>
      <c r="G110" s="3">
        <f t="shared" si="9"/>
        <v>0</v>
      </c>
      <c r="H110" s="3">
        <f t="shared" si="10"/>
        <v>0</v>
      </c>
      <c r="I110" s="3">
        <f t="shared" si="11"/>
        <v>0</v>
      </c>
      <c r="J110" s="7">
        <f>SUMIFS(Nhap!$I$5:$I$1000,Nhap!$E$5:$E$1000,DATE(Thang!$E$4,Thang!$C$4,Loc!$F$2),Nhap!$F$5:$F$1000,Loc!A110)</f>
        <v>0</v>
      </c>
      <c r="K110" s="7">
        <f>SUMIFS(Nhap!$I$5:$I$1000,Nhap!$E$5:$E$1000,DATE(Thang!$E$4,Thang!$C$4,Loc!$G$2),Nhap!$F$5:$F$1000,Loc!A110)</f>
        <v>0</v>
      </c>
      <c r="L110" s="7">
        <f>SUMIFS(Nhap!$I$5:$I$1000,Nhap!$E$5:$E$1000,DATE(Thang!$E$4,Thang!$C$4,Loc!$H$2),Nhap!$F$5:$F$1000,Loc!A110)</f>
        <v>0</v>
      </c>
      <c r="M110" s="7">
        <f>SUMIFS(Nhap!$I$5:$I$1000,Nhap!$E$5:$E$1000,DATE(Thang!$E$4,Thang!$C$4,Loc!$I$2),Nhap!$F$5:$F$1000,Loc!A110)</f>
        <v>0</v>
      </c>
      <c r="N110" s="7">
        <f>SUMIFS(Nhap!$I$5:$I$1000,Nhap!$E$5:$E$1000,DATE(Thang!$E$4,Thang!$C$4,Loc!$J$2),Nhap!$F$5:$F$1000,Loc!A110)</f>
        <v>0</v>
      </c>
      <c r="O110" s="7">
        <f>SUMIFS(Nhap!$I$5:$I$1000,Nhap!$E$5:$E$1000,DATE(Thang!$E$4,Thang!$C$4,Loc!$K$2),Nhap!$F$5:$F$1000,Loc!A110)</f>
        <v>0</v>
      </c>
      <c r="P110" s="7">
        <f>SUMIFS(Nhap!$I$5:$I$1000,Nhap!$E$5:$E$1000,DATE(Thang!$E$4,Thang!$C$4,Loc!$L$2),Nhap!$F$5:$F$1000,Loc!A110)</f>
        <v>0</v>
      </c>
      <c r="Q110" s="7">
        <f>SUMIFS(Nhap!$I$5:$I$1000,Nhap!$E$5:$E$1000,DATE(Thang!$E$4,Thang!$C$4,Loc!$M$2),Nhap!$F$5:$F$1000,Loc!A110)</f>
        <v>0</v>
      </c>
      <c r="R110" s="7">
        <f>SUMIFS(Nhap!$I$5:$I$1000,Nhap!$E$5:$E$1000,DATE(Thang!$E$4,Thang!$C$4,Loc!$N$2),Nhap!$F$5:$F$1000,Loc!A110)</f>
        <v>0</v>
      </c>
      <c r="S110" s="7">
        <f>SUMIFS(Nhap!$I$5:$I$1000,Nhap!$E$5:$E$1000,DATE(Thang!$E$4,Thang!$C$4,Loc!$O$2),Nhap!$F$5:$F$1000,Loc!A110)</f>
        <v>0</v>
      </c>
      <c r="T110" s="7">
        <f>SUMIFS(Nhap!$I$5:$I$1000,Nhap!$E$5:$E$1000,DATE(Thang!$E$4,Thang!$C$4,Loc!$P$2),Nhap!$F$5:$F$1000,Loc!A110)</f>
        <v>0</v>
      </c>
      <c r="U110" s="7">
        <f>SUMIFS(Nhap!$I$5:$I$1000,Nhap!$E$5:$E$1000,DATE(Thang!$E$4,Thang!$C$4,Loc!$Q$2),Nhap!$F$5:$F$1000,Loc!A110)</f>
        <v>0</v>
      </c>
      <c r="V110" s="7">
        <f>SUMIFS(Nhap!$I$5:$I$1000,Nhap!$E$5:$E$1000,DATE(Thang!$E$4,Thang!$C$4,Loc!$R$2),Nhap!$F$5:$F$1000,Loc!A110)</f>
        <v>0</v>
      </c>
      <c r="W110" s="7">
        <f>SUMIFS(Nhap!$I$5:$I$1000,Nhap!$E$5:$E$1000,DATE(Thang!$E$4,Thang!$C$4,Loc!$S$2),Nhap!$F$5:$F$1000,Loc!A110)</f>
        <v>0</v>
      </c>
      <c r="X110" s="7">
        <f>SUMIFS(Nhap!$I$5:$I$1000,Nhap!$E$5:$E$1000,DATE(Thang!$E$4,Thang!$C$4,Loc!$T$2),Nhap!$F$5:$F$1000,Loc!A110)</f>
        <v>0</v>
      </c>
      <c r="Y110" s="7">
        <f>SUMIFS(Nhap!$I$5:$I$1000,Nhap!$E$5:$E$1000,DATE(Thang!$E$4,Thang!$C$4,Loc!$U$2),Nhap!$F$5:$F$1000,Loc!A110)</f>
        <v>0</v>
      </c>
      <c r="Z110" s="7">
        <f>SUMIFS(Nhap!$I$5:$I$1000,Nhap!$E$5:$E$1000,DATE(Thang!$E$4,Thang!$C$4,Loc!$V$2),Nhap!$F$5:$F$1000,Loc!A110)</f>
        <v>0</v>
      </c>
      <c r="AA110" s="7">
        <f>SUMIFS(Nhap!$I$5:$I$1000,Nhap!$E$5:$E$1000,DATE(Thang!$E$4,Thang!$C$4,Loc!$W$2),Nhap!$F$5:$F$1000,Loc!A110)</f>
        <v>0</v>
      </c>
      <c r="AB110" s="7">
        <f>SUMIFS(Nhap!$I$5:$I$1000,Nhap!$E$5:$E$1000,DATE(Thang!$E$4,Thang!$C$4,Loc!$X$2),Nhap!$F$5:$F$1000,Loc!A110)</f>
        <v>0</v>
      </c>
      <c r="AC110" s="7">
        <f>SUMIFS(Nhap!$I$5:$I$1000,Nhap!$E$5:$E$1000,DATE(Thang!$E$4,Thang!$C$4,Loc!$Y$2),Nhap!$F$5:$F$1000,Loc!A110)</f>
        <v>0</v>
      </c>
      <c r="AD110" s="7">
        <f>SUMIFS(Nhap!$I$5:$I$1000,Nhap!$E$5:$E$1000,DATE(Thang!$E$4,Thang!$C$4,Loc!$Z$2),Nhap!$F$5:$F$1000,Loc!A110)</f>
        <v>0</v>
      </c>
      <c r="AE110" s="7">
        <f>SUMIFS(Nhap!$I$5:$I$1000,Nhap!$E$5:$E$1000,DATE(Thang!$E$4,Thang!$C$4,Loc!$AA$2),Nhap!$F$5:$F$1000,Loc!A110)</f>
        <v>0</v>
      </c>
      <c r="AF110" s="7">
        <f>SUMIFS(Nhap!$I$5:$I$1000,Nhap!$E$5:$E$1000,DATE(Thang!$E$4,Thang!$C$4,Loc!$AB$2),Nhap!$F$5:$F$1000,Loc!A110)</f>
        <v>0</v>
      </c>
      <c r="AG110" s="7">
        <f>SUMIFS(Nhap!$I$5:$I$1000,Nhap!$E$5:$E$1000,DATE(Thang!$E$4,Thang!$C$4,Loc!$AC$2),Nhap!$F$5:$F$1000,Loc!A110)</f>
        <v>0</v>
      </c>
      <c r="AH110" s="7">
        <f>SUMIFS(Nhap!$I$5:$I$1000,Nhap!$E$5:$E$1000,DATE(Thang!$E$4,Thang!$C$4,Loc!$AD$2),Nhap!$F$5:$F$1000,Loc!$A$5)</f>
        <v>0</v>
      </c>
      <c r="AI110" s="7">
        <f>SUMIFS(Nhap!$I$5:$I$1000,Nhap!$E$5:$E$1000,DATE(Thang!$E$4,Thang!$C$4,Loc!$AE$2),Nhap!$F$5:$F$1000,Loc!A110)</f>
        <v>0</v>
      </c>
      <c r="AJ110" s="7">
        <f>SUMIFS(Nhap!$I$5:$I$1000,Nhap!$E$5:$E$1000,DATE(Thang!$E$4,Thang!$C$4,Loc!$AF$2),Nhap!$F$5:$F$1000,Loc!A110)</f>
        <v>0</v>
      </c>
      <c r="AK110" s="7">
        <f>SUMIFS(Nhap!$I$5:$I$1000,Nhap!$E$5:$E$1000,DATE(Thang!$E$4,Thang!$C$4,Loc!$AG$2),Nhap!$F$5:$F$1000,Loc!A110)</f>
        <v>0</v>
      </c>
      <c r="AL110" s="7">
        <f>SUMIFS(Nhap!$I$5:$I$1000,Nhap!$E$5:$E$1000,DATE(Thang!$E$4,Thang!$C$4,Loc!$AH$2),Nhap!$F$5:$F$1000,Loc!A110)</f>
        <v>0</v>
      </c>
      <c r="AM110" s="7">
        <f>SUMIFS(Nhap!$I$5:$I$1000,Nhap!$E$5:$E$1000,DATE(Thang!$E$4,Thang!$C$4,Loc!$AI$2),Nhap!$F$5:$F$1000,Loc!A110)</f>
        <v>0</v>
      </c>
      <c r="AN110" s="7">
        <f>SUMIFS(Nhap!$I$5:$I$1000,Nhap!$E$5:$E$1000,DATE(Thang!$E$4,Thang!$C$4,Loc!$AJ$2),Nhap!$F$5:$F$1000,Loc!A110)</f>
        <v>0</v>
      </c>
      <c r="AO110" s="7">
        <f>SUMIFS(Xuat!$G$5:$G$1000,Xuat!$C$5:$C$1000,DATE(Thang!$E$4,Thang!$C$4,AO$2),Xuat!$D$5:$D$1000,Loc!$A110)</f>
        <v>0</v>
      </c>
      <c r="AP110" s="7">
        <f>SUMIFS(Xuat!$G$5:$G$1000,Xuat!$C$5:$C$1000,DATE(Thang!$E$4,Thang!$C$4,AP$2),Xuat!$D$5:$D$1000,Loc!$A110)</f>
        <v>0</v>
      </c>
      <c r="AQ110" s="7">
        <f>SUMIFS(Xuat!$G$5:$G$1000,Xuat!$C$5:$C$1000,DATE(Thang!$E$4,Thang!$C$4,AQ$2),Xuat!$D$5:$D$1000,Loc!$A110)</f>
        <v>0</v>
      </c>
      <c r="AR110" s="7">
        <f>SUMIFS(Xuat!$G$5:$G$1000,Xuat!$C$5:$C$1000,DATE(Thang!$E$4,Thang!$C$4,AR$2),Xuat!$D$5:$D$1000,Loc!$A110)</f>
        <v>0</v>
      </c>
      <c r="AS110" s="7">
        <f>SUMIFS(Xuat!$G$5:$G$1000,Xuat!$C$5:$C$1000,DATE(Thang!$E$4,Thang!$C$4,AS$2),Xuat!$D$5:$D$1000,Loc!$A110)</f>
        <v>0</v>
      </c>
      <c r="AT110" s="7">
        <f>SUMIFS(Xuat!$G$5:$G$1000,Xuat!$C$5:$C$1000,DATE(Thang!$E$4,Thang!$C$4,AT$2),Xuat!$D$5:$D$1000,Loc!$A110)</f>
        <v>0</v>
      </c>
      <c r="AU110" s="7">
        <f>SUMIFS(Xuat!$G$5:$G$1000,Xuat!$C$5:$C$1000,DATE(Thang!$E$4,Thang!$C$4,AU$2),Xuat!$D$5:$D$1000,Loc!$A110)</f>
        <v>0</v>
      </c>
      <c r="AV110" s="7">
        <f>SUMIFS(Xuat!$G$5:$G$1000,Xuat!$C$5:$C$1000,DATE(Thang!$E$4,Thang!$C$4,AV$2),Xuat!$D$5:$D$1000,Loc!$A110)</f>
        <v>0</v>
      </c>
      <c r="AW110" s="7">
        <f>SUMIFS(Xuat!$G$5:$G$1000,Xuat!$C$5:$C$1000,DATE(Thang!$E$4,Thang!$C$4,AW$2),Xuat!$D$5:$D$1000,Loc!$A110)</f>
        <v>0</v>
      </c>
      <c r="AX110" s="7">
        <f>SUMIFS(Xuat!$G$5:$G$1000,Xuat!$C$5:$C$1000,DATE(Thang!$E$4,Thang!$C$4,AX$2),Xuat!$D$5:$D$1000,Loc!$A110)</f>
        <v>0</v>
      </c>
      <c r="AY110" s="7">
        <f>SUMIFS(Xuat!$G$5:$G$1000,Xuat!$C$5:$C$1000,DATE(Thang!$E$4,Thang!$C$4,AY$2),Xuat!$D$5:$D$1000,Loc!$A110)</f>
        <v>0</v>
      </c>
      <c r="AZ110" s="7">
        <f>SUMIFS(Xuat!$G$5:$G$1000,Xuat!$C$5:$C$1000,DATE(Thang!$E$4,Thang!$C$4,AZ$2),Xuat!$D$5:$D$1000,Loc!$A110)</f>
        <v>0</v>
      </c>
      <c r="BA110" s="7">
        <f>SUMIFS(Xuat!$G$5:$G$1000,Xuat!$C$5:$C$1000,DATE(Thang!$E$4,Thang!$C$4,BA$2),Xuat!$D$5:$D$1000,Loc!$A110)</f>
        <v>0</v>
      </c>
      <c r="BB110" s="7">
        <f>SUMIFS(Xuat!$G$5:$G$1000,Xuat!$C$5:$C$1000,DATE(Thang!$E$4,Thang!$C$4,BB$2),Xuat!$D$5:$D$1000,Loc!$A110)</f>
        <v>0</v>
      </c>
      <c r="BC110" s="7">
        <f>SUMIFS(Xuat!$G$5:$G$1000,Xuat!$C$5:$C$1000,DATE(Thang!$E$4,Thang!$C$4,BC$2),Xuat!$D$5:$D$1000,Loc!$A110)</f>
        <v>0</v>
      </c>
      <c r="BD110" s="7">
        <f>SUMIFS(Xuat!$G$5:$G$1000,Xuat!$C$5:$C$1000,DATE(Thang!$E$4,Thang!$C$4,BD$2),Xuat!$D$5:$D$1000,Loc!$A110)</f>
        <v>0</v>
      </c>
      <c r="BE110" s="7">
        <f>SUMIFS(Xuat!$G$5:$G$1000,Xuat!$C$5:$C$1000,DATE(Thang!$E$4,Thang!$C$4,BE$2),Xuat!$D$5:$D$1000,Loc!$A110)</f>
        <v>0</v>
      </c>
      <c r="BF110" s="7">
        <f>SUMIFS(Xuat!$G$5:$G$1000,Xuat!$C$5:$C$1000,DATE(Thang!$E$4,Thang!$C$4,BF$2),Xuat!$D$5:$D$1000,Loc!$A110)</f>
        <v>0</v>
      </c>
      <c r="BG110" s="7">
        <f>SUMIFS(Xuat!$G$5:$G$1000,Xuat!$C$5:$C$1000,DATE(Thang!$E$4,Thang!$C$4,BG$2),Xuat!$D$5:$D$1000,Loc!$A110)</f>
        <v>0</v>
      </c>
      <c r="BH110" s="7">
        <f>SUMIFS(Xuat!$G$5:$G$1000,Xuat!$C$5:$C$1000,DATE(Thang!$E$4,Thang!$C$4,BH$2),Xuat!$D$5:$D$1000,Loc!$A110)</f>
        <v>0</v>
      </c>
      <c r="BI110" s="7">
        <f>SUMIFS(Xuat!$G$5:$G$1000,Xuat!$C$5:$C$1000,DATE(Thang!$E$4,Thang!$C$4,BI$2),Xuat!$D$5:$D$1000,Loc!$A110)</f>
        <v>0</v>
      </c>
      <c r="BJ110" s="7">
        <f>SUMIFS(Xuat!$G$5:$G$1000,Xuat!$C$5:$C$1000,DATE(Thang!$E$4,Thang!$C$4,BJ$2),Xuat!$D$5:$D$1000,Loc!$A110)</f>
        <v>0</v>
      </c>
      <c r="BK110" s="7">
        <f>SUMIFS(Xuat!$G$5:$G$1000,Xuat!$C$5:$C$1000,DATE(Thang!$E$4,Thang!$C$4,BK$2),Xuat!$D$5:$D$1000,Loc!$A110)</f>
        <v>0</v>
      </c>
      <c r="BL110" s="7">
        <f>SUMIFS(Xuat!$G$5:$G$1000,Xuat!$C$5:$C$1000,DATE(Thang!$E$4,Thang!$C$4,BL$2),Xuat!$D$5:$D$1000,Loc!$A110)</f>
        <v>0</v>
      </c>
      <c r="BM110" s="7">
        <f>SUMIFS(Xuat!$G$5:$G$1000,Xuat!$C$5:$C$1000,DATE(Thang!$E$4,Thang!$C$4,BM$2),Xuat!$D$5:$D$1000,Loc!$A110)</f>
        <v>0</v>
      </c>
      <c r="BN110" s="7">
        <f>SUMIFS(Xuat!$G$5:$G$1000,Xuat!$C$5:$C$1000,DATE(Thang!$E$4,Thang!$C$4,BN$2),Xuat!$D$5:$D$1000,Loc!$A110)</f>
        <v>0</v>
      </c>
      <c r="BO110" s="7">
        <f>SUMIFS(Xuat!$G$5:$G$1000,Xuat!$C$5:$C$1000,DATE(Thang!$E$4,Thang!$C$4,BO$2),Xuat!$D$5:$D$1000,Loc!$A110)</f>
        <v>0</v>
      </c>
      <c r="BP110" s="7">
        <f>SUMIFS(Xuat!$G$5:$G$1000,Xuat!$C$5:$C$1000,DATE(Thang!$E$4,Thang!$C$4,BP$2),Xuat!$D$5:$D$1000,Loc!$A110)</f>
        <v>0</v>
      </c>
      <c r="BQ110" s="7">
        <f>SUMIFS(Xuat!$G$5:$G$1000,Xuat!$C$5:$C$1000,DATE(Thang!$E$4,Thang!$C$4,BQ$2),Xuat!$D$5:$D$1000,Loc!$A110)</f>
        <v>0</v>
      </c>
      <c r="BR110" s="7">
        <f>SUMIFS(Xuat!$G$5:$G$1000,Xuat!$C$5:$C$1000,DATE(Thang!$E$4,Thang!$C$4,BR$2),Xuat!$D$5:$D$1000,Loc!$A110)</f>
        <v>0</v>
      </c>
      <c r="BS110" s="7">
        <f>SUMIFS(Xuat!$G$5:$G$1000,Xuat!$C$5:$C$1000,DATE(Thang!$E$4,Thang!$C$4,BS$2),Xuat!$D$5:$D$1000,Loc!$A110)</f>
        <v>0</v>
      </c>
    </row>
    <row r="111" spans="1:71" x14ac:dyDescent="0.2">
      <c r="A111" s="2">
        <f>DM!C111</f>
        <v>0</v>
      </c>
      <c r="B111" s="3">
        <f>VLOOKUP(A111,Tondau!$B$5:$F$500,3,0)</f>
        <v>0</v>
      </c>
      <c r="C111" s="3">
        <f>VLOOKUP(Tinhgiavon!A111,Tondau!$B$5:$E$500,4,0)</f>
        <v>0</v>
      </c>
      <c r="D111" s="3">
        <f t="shared" si="7"/>
        <v>0</v>
      </c>
      <c r="E111" s="3">
        <f>SUMIF(Nhap!$F$5:$F$1000,Tinhgiavon!A111,Nhap!$K$5:$K$1000)</f>
        <v>0</v>
      </c>
      <c r="F111" s="3">
        <f t="shared" si="8"/>
        <v>0</v>
      </c>
      <c r="G111" s="3">
        <f t="shared" si="9"/>
        <v>0</v>
      </c>
      <c r="H111" s="3">
        <f t="shared" si="10"/>
        <v>0</v>
      </c>
      <c r="I111" s="3">
        <f t="shared" si="11"/>
        <v>0</v>
      </c>
      <c r="J111" s="7">
        <f>SUMIFS(Nhap!$I$5:$I$1000,Nhap!$E$5:$E$1000,DATE(Thang!$E$4,Thang!$C$4,Loc!$F$2),Nhap!$F$5:$F$1000,Loc!A111)</f>
        <v>0</v>
      </c>
      <c r="K111" s="7">
        <f>SUMIFS(Nhap!$I$5:$I$1000,Nhap!$E$5:$E$1000,DATE(Thang!$E$4,Thang!$C$4,Loc!$G$2),Nhap!$F$5:$F$1000,Loc!A111)</f>
        <v>0</v>
      </c>
      <c r="L111" s="7">
        <f>SUMIFS(Nhap!$I$5:$I$1000,Nhap!$E$5:$E$1000,DATE(Thang!$E$4,Thang!$C$4,Loc!$H$2),Nhap!$F$5:$F$1000,Loc!A111)</f>
        <v>0</v>
      </c>
      <c r="M111" s="7">
        <f>SUMIFS(Nhap!$I$5:$I$1000,Nhap!$E$5:$E$1000,DATE(Thang!$E$4,Thang!$C$4,Loc!$I$2),Nhap!$F$5:$F$1000,Loc!A111)</f>
        <v>0</v>
      </c>
      <c r="N111" s="7">
        <f>SUMIFS(Nhap!$I$5:$I$1000,Nhap!$E$5:$E$1000,DATE(Thang!$E$4,Thang!$C$4,Loc!$J$2),Nhap!$F$5:$F$1000,Loc!A111)</f>
        <v>0</v>
      </c>
      <c r="O111" s="7">
        <f>SUMIFS(Nhap!$I$5:$I$1000,Nhap!$E$5:$E$1000,DATE(Thang!$E$4,Thang!$C$4,Loc!$K$2),Nhap!$F$5:$F$1000,Loc!A111)</f>
        <v>0</v>
      </c>
      <c r="P111" s="7">
        <f>SUMIFS(Nhap!$I$5:$I$1000,Nhap!$E$5:$E$1000,DATE(Thang!$E$4,Thang!$C$4,Loc!$L$2),Nhap!$F$5:$F$1000,Loc!A111)</f>
        <v>0</v>
      </c>
      <c r="Q111" s="7">
        <f>SUMIFS(Nhap!$I$5:$I$1000,Nhap!$E$5:$E$1000,DATE(Thang!$E$4,Thang!$C$4,Loc!$M$2),Nhap!$F$5:$F$1000,Loc!A111)</f>
        <v>0</v>
      </c>
      <c r="R111" s="7">
        <f>SUMIFS(Nhap!$I$5:$I$1000,Nhap!$E$5:$E$1000,DATE(Thang!$E$4,Thang!$C$4,Loc!$N$2),Nhap!$F$5:$F$1000,Loc!A111)</f>
        <v>0</v>
      </c>
      <c r="S111" s="7">
        <f>SUMIFS(Nhap!$I$5:$I$1000,Nhap!$E$5:$E$1000,DATE(Thang!$E$4,Thang!$C$4,Loc!$O$2),Nhap!$F$5:$F$1000,Loc!A111)</f>
        <v>0</v>
      </c>
      <c r="T111" s="7">
        <f>SUMIFS(Nhap!$I$5:$I$1000,Nhap!$E$5:$E$1000,DATE(Thang!$E$4,Thang!$C$4,Loc!$P$2),Nhap!$F$5:$F$1000,Loc!A111)</f>
        <v>0</v>
      </c>
      <c r="U111" s="7">
        <f>SUMIFS(Nhap!$I$5:$I$1000,Nhap!$E$5:$E$1000,DATE(Thang!$E$4,Thang!$C$4,Loc!$Q$2),Nhap!$F$5:$F$1000,Loc!A111)</f>
        <v>0</v>
      </c>
      <c r="V111" s="7">
        <f>SUMIFS(Nhap!$I$5:$I$1000,Nhap!$E$5:$E$1000,DATE(Thang!$E$4,Thang!$C$4,Loc!$R$2),Nhap!$F$5:$F$1000,Loc!A111)</f>
        <v>0</v>
      </c>
      <c r="W111" s="7">
        <f>SUMIFS(Nhap!$I$5:$I$1000,Nhap!$E$5:$E$1000,DATE(Thang!$E$4,Thang!$C$4,Loc!$S$2),Nhap!$F$5:$F$1000,Loc!A111)</f>
        <v>0</v>
      </c>
      <c r="X111" s="7">
        <f>SUMIFS(Nhap!$I$5:$I$1000,Nhap!$E$5:$E$1000,DATE(Thang!$E$4,Thang!$C$4,Loc!$T$2),Nhap!$F$5:$F$1000,Loc!A111)</f>
        <v>0</v>
      </c>
      <c r="Y111" s="7">
        <f>SUMIFS(Nhap!$I$5:$I$1000,Nhap!$E$5:$E$1000,DATE(Thang!$E$4,Thang!$C$4,Loc!$U$2),Nhap!$F$5:$F$1000,Loc!A111)</f>
        <v>0</v>
      </c>
      <c r="Z111" s="7">
        <f>SUMIFS(Nhap!$I$5:$I$1000,Nhap!$E$5:$E$1000,DATE(Thang!$E$4,Thang!$C$4,Loc!$V$2),Nhap!$F$5:$F$1000,Loc!A111)</f>
        <v>0</v>
      </c>
      <c r="AA111" s="7">
        <f>SUMIFS(Nhap!$I$5:$I$1000,Nhap!$E$5:$E$1000,DATE(Thang!$E$4,Thang!$C$4,Loc!$W$2),Nhap!$F$5:$F$1000,Loc!A111)</f>
        <v>0</v>
      </c>
      <c r="AB111" s="7">
        <f>SUMIFS(Nhap!$I$5:$I$1000,Nhap!$E$5:$E$1000,DATE(Thang!$E$4,Thang!$C$4,Loc!$X$2),Nhap!$F$5:$F$1000,Loc!A111)</f>
        <v>0</v>
      </c>
      <c r="AC111" s="7">
        <f>SUMIFS(Nhap!$I$5:$I$1000,Nhap!$E$5:$E$1000,DATE(Thang!$E$4,Thang!$C$4,Loc!$Y$2),Nhap!$F$5:$F$1000,Loc!A111)</f>
        <v>0</v>
      </c>
      <c r="AD111" s="7">
        <f>SUMIFS(Nhap!$I$5:$I$1000,Nhap!$E$5:$E$1000,DATE(Thang!$E$4,Thang!$C$4,Loc!$Z$2),Nhap!$F$5:$F$1000,Loc!A111)</f>
        <v>0</v>
      </c>
      <c r="AE111" s="7">
        <f>SUMIFS(Nhap!$I$5:$I$1000,Nhap!$E$5:$E$1000,DATE(Thang!$E$4,Thang!$C$4,Loc!$AA$2),Nhap!$F$5:$F$1000,Loc!A111)</f>
        <v>0</v>
      </c>
      <c r="AF111" s="7">
        <f>SUMIFS(Nhap!$I$5:$I$1000,Nhap!$E$5:$E$1000,DATE(Thang!$E$4,Thang!$C$4,Loc!$AB$2),Nhap!$F$5:$F$1000,Loc!A111)</f>
        <v>0</v>
      </c>
      <c r="AG111" s="7">
        <f>SUMIFS(Nhap!$I$5:$I$1000,Nhap!$E$5:$E$1000,DATE(Thang!$E$4,Thang!$C$4,Loc!$AC$2),Nhap!$F$5:$F$1000,Loc!A111)</f>
        <v>0</v>
      </c>
      <c r="AH111" s="7">
        <f>SUMIFS(Nhap!$I$5:$I$1000,Nhap!$E$5:$E$1000,DATE(Thang!$E$4,Thang!$C$4,Loc!$AD$2),Nhap!$F$5:$F$1000,Loc!$A$5)</f>
        <v>0</v>
      </c>
      <c r="AI111" s="7">
        <f>SUMIFS(Nhap!$I$5:$I$1000,Nhap!$E$5:$E$1000,DATE(Thang!$E$4,Thang!$C$4,Loc!$AE$2),Nhap!$F$5:$F$1000,Loc!A111)</f>
        <v>0</v>
      </c>
      <c r="AJ111" s="7">
        <f>SUMIFS(Nhap!$I$5:$I$1000,Nhap!$E$5:$E$1000,DATE(Thang!$E$4,Thang!$C$4,Loc!$AF$2),Nhap!$F$5:$F$1000,Loc!A111)</f>
        <v>0</v>
      </c>
      <c r="AK111" s="7">
        <f>SUMIFS(Nhap!$I$5:$I$1000,Nhap!$E$5:$E$1000,DATE(Thang!$E$4,Thang!$C$4,Loc!$AG$2),Nhap!$F$5:$F$1000,Loc!A111)</f>
        <v>0</v>
      </c>
      <c r="AL111" s="7">
        <f>SUMIFS(Nhap!$I$5:$I$1000,Nhap!$E$5:$E$1000,DATE(Thang!$E$4,Thang!$C$4,Loc!$AH$2),Nhap!$F$5:$F$1000,Loc!A111)</f>
        <v>0</v>
      </c>
      <c r="AM111" s="7">
        <f>SUMIFS(Nhap!$I$5:$I$1000,Nhap!$E$5:$E$1000,DATE(Thang!$E$4,Thang!$C$4,Loc!$AI$2),Nhap!$F$5:$F$1000,Loc!A111)</f>
        <v>0</v>
      </c>
      <c r="AN111" s="7">
        <f>SUMIFS(Nhap!$I$5:$I$1000,Nhap!$E$5:$E$1000,DATE(Thang!$E$4,Thang!$C$4,Loc!$AJ$2),Nhap!$F$5:$F$1000,Loc!A111)</f>
        <v>0</v>
      </c>
      <c r="AO111" s="7">
        <f>SUMIFS(Xuat!$G$5:$G$1000,Xuat!$C$5:$C$1000,DATE(Thang!$E$4,Thang!$C$4,AO$2),Xuat!$D$5:$D$1000,Loc!$A111)</f>
        <v>0</v>
      </c>
      <c r="AP111" s="7">
        <f>SUMIFS(Xuat!$G$5:$G$1000,Xuat!$C$5:$C$1000,DATE(Thang!$E$4,Thang!$C$4,AP$2),Xuat!$D$5:$D$1000,Loc!$A111)</f>
        <v>0</v>
      </c>
      <c r="AQ111" s="7">
        <f>SUMIFS(Xuat!$G$5:$G$1000,Xuat!$C$5:$C$1000,DATE(Thang!$E$4,Thang!$C$4,AQ$2),Xuat!$D$5:$D$1000,Loc!$A111)</f>
        <v>0</v>
      </c>
      <c r="AR111" s="7">
        <f>SUMIFS(Xuat!$G$5:$G$1000,Xuat!$C$5:$C$1000,DATE(Thang!$E$4,Thang!$C$4,AR$2),Xuat!$D$5:$D$1000,Loc!$A111)</f>
        <v>0</v>
      </c>
      <c r="AS111" s="7">
        <f>SUMIFS(Xuat!$G$5:$G$1000,Xuat!$C$5:$C$1000,DATE(Thang!$E$4,Thang!$C$4,AS$2),Xuat!$D$5:$D$1000,Loc!$A111)</f>
        <v>0</v>
      </c>
      <c r="AT111" s="7">
        <f>SUMIFS(Xuat!$G$5:$G$1000,Xuat!$C$5:$C$1000,DATE(Thang!$E$4,Thang!$C$4,AT$2),Xuat!$D$5:$D$1000,Loc!$A111)</f>
        <v>0</v>
      </c>
      <c r="AU111" s="7">
        <f>SUMIFS(Xuat!$G$5:$G$1000,Xuat!$C$5:$C$1000,DATE(Thang!$E$4,Thang!$C$4,AU$2),Xuat!$D$5:$D$1000,Loc!$A111)</f>
        <v>0</v>
      </c>
      <c r="AV111" s="7">
        <f>SUMIFS(Xuat!$G$5:$G$1000,Xuat!$C$5:$C$1000,DATE(Thang!$E$4,Thang!$C$4,AV$2),Xuat!$D$5:$D$1000,Loc!$A111)</f>
        <v>0</v>
      </c>
      <c r="AW111" s="7">
        <f>SUMIFS(Xuat!$G$5:$G$1000,Xuat!$C$5:$C$1000,DATE(Thang!$E$4,Thang!$C$4,AW$2),Xuat!$D$5:$D$1000,Loc!$A111)</f>
        <v>0</v>
      </c>
      <c r="AX111" s="7">
        <f>SUMIFS(Xuat!$G$5:$G$1000,Xuat!$C$5:$C$1000,DATE(Thang!$E$4,Thang!$C$4,AX$2),Xuat!$D$5:$D$1000,Loc!$A111)</f>
        <v>0</v>
      </c>
      <c r="AY111" s="7">
        <f>SUMIFS(Xuat!$G$5:$G$1000,Xuat!$C$5:$C$1000,DATE(Thang!$E$4,Thang!$C$4,AY$2),Xuat!$D$5:$D$1000,Loc!$A111)</f>
        <v>0</v>
      </c>
      <c r="AZ111" s="7">
        <f>SUMIFS(Xuat!$G$5:$G$1000,Xuat!$C$5:$C$1000,DATE(Thang!$E$4,Thang!$C$4,AZ$2),Xuat!$D$5:$D$1000,Loc!$A111)</f>
        <v>0</v>
      </c>
      <c r="BA111" s="7">
        <f>SUMIFS(Xuat!$G$5:$G$1000,Xuat!$C$5:$C$1000,DATE(Thang!$E$4,Thang!$C$4,BA$2),Xuat!$D$5:$D$1000,Loc!$A111)</f>
        <v>0</v>
      </c>
      <c r="BB111" s="7">
        <f>SUMIFS(Xuat!$G$5:$G$1000,Xuat!$C$5:$C$1000,DATE(Thang!$E$4,Thang!$C$4,BB$2),Xuat!$D$5:$D$1000,Loc!$A111)</f>
        <v>0</v>
      </c>
      <c r="BC111" s="7">
        <f>SUMIFS(Xuat!$G$5:$G$1000,Xuat!$C$5:$C$1000,DATE(Thang!$E$4,Thang!$C$4,BC$2),Xuat!$D$5:$D$1000,Loc!$A111)</f>
        <v>0</v>
      </c>
      <c r="BD111" s="7">
        <f>SUMIFS(Xuat!$G$5:$G$1000,Xuat!$C$5:$C$1000,DATE(Thang!$E$4,Thang!$C$4,BD$2),Xuat!$D$5:$D$1000,Loc!$A111)</f>
        <v>0</v>
      </c>
      <c r="BE111" s="7">
        <f>SUMIFS(Xuat!$G$5:$G$1000,Xuat!$C$5:$C$1000,DATE(Thang!$E$4,Thang!$C$4,BE$2),Xuat!$D$5:$D$1000,Loc!$A111)</f>
        <v>0</v>
      </c>
      <c r="BF111" s="7">
        <f>SUMIFS(Xuat!$G$5:$G$1000,Xuat!$C$5:$C$1000,DATE(Thang!$E$4,Thang!$C$4,BF$2),Xuat!$D$5:$D$1000,Loc!$A111)</f>
        <v>0</v>
      </c>
      <c r="BG111" s="7">
        <f>SUMIFS(Xuat!$G$5:$G$1000,Xuat!$C$5:$C$1000,DATE(Thang!$E$4,Thang!$C$4,BG$2),Xuat!$D$5:$D$1000,Loc!$A111)</f>
        <v>0</v>
      </c>
      <c r="BH111" s="7">
        <f>SUMIFS(Xuat!$G$5:$G$1000,Xuat!$C$5:$C$1000,DATE(Thang!$E$4,Thang!$C$4,BH$2),Xuat!$D$5:$D$1000,Loc!$A111)</f>
        <v>0</v>
      </c>
      <c r="BI111" s="7">
        <f>SUMIFS(Xuat!$G$5:$G$1000,Xuat!$C$5:$C$1000,DATE(Thang!$E$4,Thang!$C$4,BI$2),Xuat!$D$5:$D$1000,Loc!$A111)</f>
        <v>0</v>
      </c>
      <c r="BJ111" s="7">
        <f>SUMIFS(Xuat!$G$5:$G$1000,Xuat!$C$5:$C$1000,DATE(Thang!$E$4,Thang!$C$4,BJ$2),Xuat!$D$5:$D$1000,Loc!$A111)</f>
        <v>0</v>
      </c>
      <c r="BK111" s="7">
        <f>SUMIFS(Xuat!$G$5:$G$1000,Xuat!$C$5:$C$1000,DATE(Thang!$E$4,Thang!$C$4,BK$2),Xuat!$D$5:$D$1000,Loc!$A111)</f>
        <v>0</v>
      </c>
      <c r="BL111" s="7">
        <f>SUMIFS(Xuat!$G$5:$G$1000,Xuat!$C$5:$C$1000,DATE(Thang!$E$4,Thang!$C$4,BL$2),Xuat!$D$5:$D$1000,Loc!$A111)</f>
        <v>0</v>
      </c>
      <c r="BM111" s="7">
        <f>SUMIFS(Xuat!$G$5:$G$1000,Xuat!$C$5:$C$1000,DATE(Thang!$E$4,Thang!$C$4,BM$2),Xuat!$D$5:$D$1000,Loc!$A111)</f>
        <v>0</v>
      </c>
      <c r="BN111" s="7">
        <f>SUMIFS(Xuat!$G$5:$G$1000,Xuat!$C$5:$C$1000,DATE(Thang!$E$4,Thang!$C$4,BN$2),Xuat!$D$5:$D$1000,Loc!$A111)</f>
        <v>0</v>
      </c>
      <c r="BO111" s="7">
        <f>SUMIFS(Xuat!$G$5:$G$1000,Xuat!$C$5:$C$1000,DATE(Thang!$E$4,Thang!$C$4,BO$2),Xuat!$D$5:$D$1000,Loc!$A111)</f>
        <v>0</v>
      </c>
      <c r="BP111" s="7">
        <f>SUMIFS(Xuat!$G$5:$G$1000,Xuat!$C$5:$C$1000,DATE(Thang!$E$4,Thang!$C$4,BP$2),Xuat!$D$5:$D$1000,Loc!$A111)</f>
        <v>0</v>
      </c>
      <c r="BQ111" s="7">
        <f>SUMIFS(Xuat!$G$5:$G$1000,Xuat!$C$5:$C$1000,DATE(Thang!$E$4,Thang!$C$4,BQ$2),Xuat!$D$5:$D$1000,Loc!$A111)</f>
        <v>0</v>
      </c>
      <c r="BR111" s="7">
        <f>SUMIFS(Xuat!$G$5:$G$1000,Xuat!$C$5:$C$1000,DATE(Thang!$E$4,Thang!$C$4,BR$2),Xuat!$D$5:$D$1000,Loc!$A111)</f>
        <v>0</v>
      </c>
      <c r="BS111" s="7">
        <f>SUMIFS(Xuat!$G$5:$G$1000,Xuat!$C$5:$C$1000,DATE(Thang!$E$4,Thang!$C$4,BS$2),Xuat!$D$5:$D$1000,Loc!$A111)</f>
        <v>0</v>
      </c>
    </row>
    <row r="112" spans="1:71" x14ac:dyDescent="0.2">
      <c r="A112" s="2">
        <f>DM!C112</f>
        <v>0</v>
      </c>
      <c r="B112" s="3">
        <f>VLOOKUP(A112,Tondau!$B$5:$F$500,3,0)</f>
        <v>0</v>
      </c>
      <c r="C112" s="3">
        <f>VLOOKUP(Tinhgiavon!A112,Tondau!$B$5:$E$500,4,0)</f>
        <v>0</v>
      </c>
      <c r="D112" s="3">
        <f t="shared" si="7"/>
        <v>0</v>
      </c>
      <c r="E112" s="3">
        <f>SUMIF(Nhap!$F$5:$F$1000,Tinhgiavon!A112,Nhap!$K$5:$K$1000)</f>
        <v>0</v>
      </c>
      <c r="F112" s="3">
        <f t="shared" si="8"/>
        <v>0</v>
      </c>
      <c r="G112" s="3">
        <f t="shared" si="9"/>
        <v>0</v>
      </c>
      <c r="H112" s="3">
        <f t="shared" si="10"/>
        <v>0</v>
      </c>
      <c r="I112" s="3">
        <f t="shared" si="11"/>
        <v>0</v>
      </c>
      <c r="J112" s="7">
        <f>SUMIFS(Nhap!$I$5:$I$1000,Nhap!$E$5:$E$1000,DATE(Thang!$E$4,Thang!$C$4,Loc!$F$2),Nhap!$F$5:$F$1000,Loc!A112)</f>
        <v>0</v>
      </c>
      <c r="K112" s="7">
        <f>SUMIFS(Nhap!$I$5:$I$1000,Nhap!$E$5:$E$1000,DATE(Thang!$E$4,Thang!$C$4,Loc!$G$2),Nhap!$F$5:$F$1000,Loc!A112)</f>
        <v>0</v>
      </c>
      <c r="L112" s="7">
        <f>SUMIFS(Nhap!$I$5:$I$1000,Nhap!$E$5:$E$1000,DATE(Thang!$E$4,Thang!$C$4,Loc!$H$2),Nhap!$F$5:$F$1000,Loc!A112)</f>
        <v>0</v>
      </c>
      <c r="M112" s="7">
        <f>SUMIFS(Nhap!$I$5:$I$1000,Nhap!$E$5:$E$1000,DATE(Thang!$E$4,Thang!$C$4,Loc!$I$2),Nhap!$F$5:$F$1000,Loc!A112)</f>
        <v>0</v>
      </c>
      <c r="N112" s="7">
        <f>SUMIFS(Nhap!$I$5:$I$1000,Nhap!$E$5:$E$1000,DATE(Thang!$E$4,Thang!$C$4,Loc!$J$2),Nhap!$F$5:$F$1000,Loc!A112)</f>
        <v>0</v>
      </c>
      <c r="O112" s="7">
        <f>SUMIFS(Nhap!$I$5:$I$1000,Nhap!$E$5:$E$1000,DATE(Thang!$E$4,Thang!$C$4,Loc!$K$2),Nhap!$F$5:$F$1000,Loc!A112)</f>
        <v>0</v>
      </c>
      <c r="P112" s="7">
        <f>SUMIFS(Nhap!$I$5:$I$1000,Nhap!$E$5:$E$1000,DATE(Thang!$E$4,Thang!$C$4,Loc!$L$2),Nhap!$F$5:$F$1000,Loc!A112)</f>
        <v>0</v>
      </c>
      <c r="Q112" s="7">
        <f>SUMIFS(Nhap!$I$5:$I$1000,Nhap!$E$5:$E$1000,DATE(Thang!$E$4,Thang!$C$4,Loc!$M$2),Nhap!$F$5:$F$1000,Loc!A112)</f>
        <v>0</v>
      </c>
      <c r="R112" s="7">
        <f>SUMIFS(Nhap!$I$5:$I$1000,Nhap!$E$5:$E$1000,DATE(Thang!$E$4,Thang!$C$4,Loc!$N$2),Nhap!$F$5:$F$1000,Loc!A112)</f>
        <v>0</v>
      </c>
      <c r="S112" s="7">
        <f>SUMIFS(Nhap!$I$5:$I$1000,Nhap!$E$5:$E$1000,DATE(Thang!$E$4,Thang!$C$4,Loc!$O$2),Nhap!$F$5:$F$1000,Loc!A112)</f>
        <v>0</v>
      </c>
      <c r="T112" s="7">
        <f>SUMIFS(Nhap!$I$5:$I$1000,Nhap!$E$5:$E$1000,DATE(Thang!$E$4,Thang!$C$4,Loc!$P$2),Nhap!$F$5:$F$1000,Loc!A112)</f>
        <v>0</v>
      </c>
      <c r="U112" s="7">
        <f>SUMIFS(Nhap!$I$5:$I$1000,Nhap!$E$5:$E$1000,DATE(Thang!$E$4,Thang!$C$4,Loc!$Q$2),Nhap!$F$5:$F$1000,Loc!A112)</f>
        <v>0</v>
      </c>
      <c r="V112" s="7">
        <f>SUMIFS(Nhap!$I$5:$I$1000,Nhap!$E$5:$E$1000,DATE(Thang!$E$4,Thang!$C$4,Loc!$R$2),Nhap!$F$5:$F$1000,Loc!A112)</f>
        <v>0</v>
      </c>
      <c r="W112" s="7">
        <f>SUMIFS(Nhap!$I$5:$I$1000,Nhap!$E$5:$E$1000,DATE(Thang!$E$4,Thang!$C$4,Loc!$S$2),Nhap!$F$5:$F$1000,Loc!A112)</f>
        <v>0</v>
      </c>
      <c r="X112" s="7">
        <f>SUMIFS(Nhap!$I$5:$I$1000,Nhap!$E$5:$E$1000,DATE(Thang!$E$4,Thang!$C$4,Loc!$T$2),Nhap!$F$5:$F$1000,Loc!A112)</f>
        <v>0</v>
      </c>
      <c r="Y112" s="7">
        <f>SUMIFS(Nhap!$I$5:$I$1000,Nhap!$E$5:$E$1000,DATE(Thang!$E$4,Thang!$C$4,Loc!$U$2),Nhap!$F$5:$F$1000,Loc!A112)</f>
        <v>0</v>
      </c>
      <c r="Z112" s="7">
        <f>SUMIFS(Nhap!$I$5:$I$1000,Nhap!$E$5:$E$1000,DATE(Thang!$E$4,Thang!$C$4,Loc!$V$2),Nhap!$F$5:$F$1000,Loc!A112)</f>
        <v>0</v>
      </c>
      <c r="AA112" s="7">
        <f>SUMIFS(Nhap!$I$5:$I$1000,Nhap!$E$5:$E$1000,DATE(Thang!$E$4,Thang!$C$4,Loc!$W$2),Nhap!$F$5:$F$1000,Loc!A112)</f>
        <v>0</v>
      </c>
      <c r="AB112" s="7">
        <f>SUMIFS(Nhap!$I$5:$I$1000,Nhap!$E$5:$E$1000,DATE(Thang!$E$4,Thang!$C$4,Loc!$X$2),Nhap!$F$5:$F$1000,Loc!A112)</f>
        <v>0</v>
      </c>
      <c r="AC112" s="7">
        <f>SUMIFS(Nhap!$I$5:$I$1000,Nhap!$E$5:$E$1000,DATE(Thang!$E$4,Thang!$C$4,Loc!$Y$2),Nhap!$F$5:$F$1000,Loc!A112)</f>
        <v>0</v>
      </c>
      <c r="AD112" s="7">
        <f>SUMIFS(Nhap!$I$5:$I$1000,Nhap!$E$5:$E$1000,DATE(Thang!$E$4,Thang!$C$4,Loc!$Z$2),Nhap!$F$5:$F$1000,Loc!A112)</f>
        <v>0</v>
      </c>
      <c r="AE112" s="7">
        <f>SUMIFS(Nhap!$I$5:$I$1000,Nhap!$E$5:$E$1000,DATE(Thang!$E$4,Thang!$C$4,Loc!$AA$2),Nhap!$F$5:$F$1000,Loc!A112)</f>
        <v>0</v>
      </c>
      <c r="AF112" s="7">
        <f>SUMIFS(Nhap!$I$5:$I$1000,Nhap!$E$5:$E$1000,DATE(Thang!$E$4,Thang!$C$4,Loc!$AB$2),Nhap!$F$5:$F$1000,Loc!A112)</f>
        <v>0</v>
      </c>
      <c r="AG112" s="7">
        <f>SUMIFS(Nhap!$I$5:$I$1000,Nhap!$E$5:$E$1000,DATE(Thang!$E$4,Thang!$C$4,Loc!$AC$2),Nhap!$F$5:$F$1000,Loc!A112)</f>
        <v>0</v>
      </c>
      <c r="AH112" s="7">
        <f>SUMIFS(Nhap!$I$5:$I$1000,Nhap!$E$5:$E$1000,DATE(Thang!$E$4,Thang!$C$4,Loc!$AD$2),Nhap!$F$5:$F$1000,Loc!$A$5)</f>
        <v>0</v>
      </c>
      <c r="AI112" s="7">
        <f>SUMIFS(Nhap!$I$5:$I$1000,Nhap!$E$5:$E$1000,DATE(Thang!$E$4,Thang!$C$4,Loc!$AE$2),Nhap!$F$5:$F$1000,Loc!A112)</f>
        <v>0</v>
      </c>
      <c r="AJ112" s="7">
        <f>SUMIFS(Nhap!$I$5:$I$1000,Nhap!$E$5:$E$1000,DATE(Thang!$E$4,Thang!$C$4,Loc!$AF$2),Nhap!$F$5:$F$1000,Loc!A112)</f>
        <v>0</v>
      </c>
      <c r="AK112" s="7">
        <f>SUMIFS(Nhap!$I$5:$I$1000,Nhap!$E$5:$E$1000,DATE(Thang!$E$4,Thang!$C$4,Loc!$AG$2),Nhap!$F$5:$F$1000,Loc!A112)</f>
        <v>0</v>
      </c>
      <c r="AL112" s="7">
        <f>SUMIFS(Nhap!$I$5:$I$1000,Nhap!$E$5:$E$1000,DATE(Thang!$E$4,Thang!$C$4,Loc!$AH$2),Nhap!$F$5:$F$1000,Loc!A112)</f>
        <v>0</v>
      </c>
      <c r="AM112" s="7">
        <f>SUMIFS(Nhap!$I$5:$I$1000,Nhap!$E$5:$E$1000,DATE(Thang!$E$4,Thang!$C$4,Loc!$AI$2),Nhap!$F$5:$F$1000,Loc!A112)</f>
        <v>0</v>
      </c>
      <c r="AN112" s="7">
        <f>SUMIFS(Nhap!$I$5:$I$1000,Nhap!$E$5:$E$1000,DATE(Thang!$E$4,Thang!$C$4,Loc!$AJ$2),Nhap!$F$5:$F$1000,Loc!A112)</f>
        <v>0</v>
      </c>
      <c r="AO112" s="7">
        <f>SUMIFS(Xuat!$G$5:$G$1000,Xuat!$C$5:$C$1000,DATE(Thang!$E$4,Thang!$C$4,AO$2),Xuat!$D$5:$D$1000,Loc!$A112)</f>
        <v>0</v>
      </c>
      <c r="AP112" s="7">
        <f>SUMIFS(Xuat!$G$5:$G$1000,Xuat!$C$5:$C$1000,DATE(Thang!$E$4,Thang!$C$4,AP$2),Xuat!$D$5:$D$1000,Loc!$A112)</f>
        <v>0</v>
      </c>
      <c r="AQ112" s="7">
        <f>SUMIFS(Xuat!$G$5:$G$1000,Xuat!$C$5:$C$1000,DATE(Thang!$E$4,Thang!$C$4,AQ$2),Xuat!$D$5:$D$1000,Loc!$A112)</f>
        <v>0</v>
      </c>
      <c r="AR112" s="7">
        <f>SUMIFS(Xuat!$G$5:$G$1000,Xuat!$C$5:$C$1000,DATE(Thang!$E$4,Thang!$C$4,AR$2),Xuat!$D$5:$D$1000,Loc!$A112)</f>
        <v>0</v>
      </c>
      <c r="AS112" s="7">
        <f>SUMIFS(Xuat!$G$5:$G$1000,Xuat!$C$5:$C$1000,DATE(Thang!$E$4,Thang!$C$4,AS$2),Xuat!$D$5:$D$1000,Loc!$A112)</f>
        <v>0</v>
      </c>
      <c r="AT112" s="7">
        <f>SUMIFS(Xuat!$G$5:$G$1000,Xuat!$C$5:$C$1000,DATE(Thang!$E$4,Thang!$C$4,AT$2),Xuat!$D$5:$D$1000,Loc!$A112)</f>
        <v>0</v>
      </c>
      <c r="AU112" s="7">
        <f>SUMIFS(Xuat!$G$5:$G$1000,Xuat!$C$5:$C$1000,DATE(Thang!$E$4,Thang!$C$4,AU$2),Xuat!$D$5:$D$1000,Loc!$A112)</f>
        <v>0</v>
      </c>
      <c r="AV112" s="7">
        <f>SUMIFS(Xuat!$G$5:$G$1000,Xuat!$C$5:$C$1000,DATE(Thang!$E$4,Thang!$C$4,AV$2),Xuat!$D$5:$D$1000,Loc!$A112)</f>
        <v>0</v>
      </c>
      <c r="AW112" s="7">
        <f>SUMIFS(Xuat!$G$5:$G$1000,Xuat!$C$5:$C$1000,DATE(Thang!$E$4,Thang!$C$4,AW$2),Xuat!$D$5:$D$1000,Loc!$A112)</f>
        <v>0</v>
      </c>
      <c r="AX112" s="7">
        <f>SUMIFS(Xuat!$G$5:$G$1000,Xuat!$C$5:$C$1000,DATE(Thang!$E$4,Thang!$C$4,AX$2),Xuat!$D$5:$D$1000,Loc!$A112)</f>
        <v>0</v>
      </c>
      <c r="AY112" s="7">
        <f>SUMIFS(Xuat!$G$5:$G$1000,Xuat!$C$5:$C$1000,DATE(Thang!$E$4,Thang!$C$4,AY$2),Xuat!$D$5:$D$1000,Loc!$A112)</f>
        <v>0</v>
      </c>
      <c r="AZ112" s="7">
        <f>SUMIFS(Xuat!$G$5:$G$1000,Xuat!$C$5:$C$1000,DATE(Thang!$E$4,Thang!$C$4,AZ$2),Xuat!$D$5:$D$1000,Loc!$A112)</f>
        <v>0</v>
      </c>
      <c r="BA112" s="7">
        <f>SUMIFS(Xuat!$G$5:$G$1000,Xuat!$C$5:$C$1000,DATE(Thang!$E$4,Thang!$C$4,BA$2),Xuat!$D$5:$D$1000,Loc!$A112)</f>
        <v>0</v>
      </c>
      <c r="BB112" s="7">
        <f>SUMIFS(Xuat!$G$5:$G$1000,Xuat!$C$5:$C$1000,DATE(Thang!$E$4,Thang!$C$4,BB$2),Xuat!$D$5:$D$1000,Loc!$A112)</f>
        <v>0</v>
      </c>
      <c r="BC112" s="7">
        <f>SUMIFS(Xuat!$G$5:$G$1000,Xuat!$C$5:$C$1000,DATE(Thang!$E$4,Thang!$C$4,BC$2),Xuat!$D$5:$D$1000,Loc!$A112)</f>
        <v>0</v>
      </c>
      <c r="BD112" s="7">
        <f>SUMIFS(Xuat!$G$5:$G$1000,Xuat!$C$5:$C$1000,DATE(Thang!$E$4,Thang!$C$4,BD$2),Xuat!$D$5:$D$1000,Loc!$A112)</f>
        <v>0</v>
      </c>
      <c r="BE112" s="7">
        <f>SUMIFS(Xuat!$G$5:$G$1000,Xuat!$C$5:$C$1000,DATE(Thang!$E$4,Thang!$C$4,BE$2),Xuat!$D$5:$D$1000,Loc!$A112)</f>
        <v>0</v>
      </c>
      <c r="BF112" s="7">
        <f>SUMIFS(Xuat!$G$5:$G$1000,Xuat!$C$5:$C$1000,DATE(Thang!$E$4,Thang!$C$4,BF$2),Xuat!$D$5:$D$1000,Loc!$A112)</f>
        <v>0</v>
      </c>
      <c r="BG112" s="7">
        <f>SUMIFS(Xuat!$G$5:$G$1000,Xuat!$C$5:$C$1000,DATE(Thang!$E$4,Thang!$C$4,BG$2),Xuat!$D$5:$D$1000,Loc!$A112)</f>
        <v>0</v>
      </c>
      <c r="BH112" s="7">
        <f>SUMIFS(Xuat!$G$5:$G$1000,Xuat!$C$5:$C$1000,DATE(Thang!$E$4,Thang!$C$4,BH$2),Xuat!$D$5:$D$1000,Loc!$A112)</f>
        <v>0</v>
      </c>
      <c r="BI112" s="7">
        <f>SUMIFS(Xuat!$G$5:$G$1000,Xuat!$C$5:$C$1000,DATE(Thang!$E$4,Thang!$C$4,BI$2),Xuat!$D$5:$D$1000,Loc!$A112)</f>
        <v>0</v>
      </c>
      <c r="BJ112" s="7">
        <f>SUMIFS(Xuat!$G$5:$G$1000,Xuat!$C$5:$C$1000,DATE(Thang!$E$4,Thang!$C$4,BJ$2),Xuat!$D$5:$D$1000,Loc!$A112)</f>
        <v>0</v>
      </c>
      <c r="BK112" s="7">
        <f>SUMIFS(Xuat!$G$5:$G$1000,Xuat!$C$5:$C$1000,DATE(Thang!$E$4,Thang!$C$4,BK$2),Xuat!$D$5:$D$1000,Loc!$A112)</f>
        <v>0</v>
      </c>
      <c r="BL112" s="7">
        <f>SUMIFS(Xuat!$G$5:$G$1000,Xuat!$C$5:$C$1000,DATE(Thang!$E$4,Thang!$C$4,BL$2),Xuat!$D$5:$D$1000,Loc!$A112)</f>
        <v>0</v>
      </c>
      <c r="BM112" s="7">
        <f>SUMIFS(Xuat!$G$5:$G$1000,Xuat!$C$5:$C$1000,DATE(Thang!$E$4,Thang!$C$4,BM$2),Xuat!$D$5:$D$1000,Loc!$A112)</f>
        <v>0</v>
      </c>
      <c r="BN112" s="7">
        <f>SUMIFS(Xuat!$G$5:$G$1000,Xuat!$C$5:$C$1000,DATE(Thang!$E$4,Thang!$C$4,BN$2),Xuat!$D$5:$D$1000,Loc!$A112)</f>
        <v>0</v>
      </c>
      <c r="BO112" s="7">
        <f>SUMIFS(Xuat!$G$5:$G$1000,Xuat!$C$5:$C$1000,DATE(Thang!$E$4,Thang!$C$4,BO$2),Xuat!$D$5:$D$1000,Loc!$A112)</f>
        <v>0</v>
      </c>
      <c r="BP112" s="7">
        <f>SUMIFS(Xuat!$G$5:$G$1000,Xuat!$C$5:$C$1000,DATE(Thang!$E$4,Thang!$C$4,BP$2),Xuat!$D$5:$D$1000,Loc!$A112)</f>
        <v>0</v>
      </c>
      <c r="BQ112" s="7">
        <f>SUMIFS(Xuat!$G$5:$G$1000,Xuat!$C$5:$C$1000,DATE(Thang!$E$4,Thang!$C$4,BQ$2),Xuat!$D$5:$D$1000,Loc!$A112)</f>
        <v>0</v>
      </c>
      <c r="BR112" s="7">
        <f>SUMIFS(Xuat!$G$5:$G$1000,Xuat!$C$5:$C$1000,DATE(Thang!$E$4,Thang!$C$4,BR$2),Xuat!$D$5:$D$1000,Loc!$A112)</f>
        <v>0</v>
      </c>
      <c r="BS112" s="7">
        <f>SUMIFS(Xuat!$G$5:$G$1000,Xuat!$C$5:$C$1000,DATE(Thang!$E$4,Thang!$C$4,BS$2),Xuat!$D$5:$D$1000,Loc!$A112)</f>
        <v>0</v>
      </c>
    </row>
    <row r="113" spans="1:71" x14ac:dyDescent="0.2">
      <c r="A113" s="2">
        <f>DM!C113</f>
        <v>0</v>
      </c>
      <c r="B113" s="3">
        <f>VLOOKUP(A113,Tondau!$B$5:$F$500,3,0)</f>
        <v>0</v>
      </c>
      <c r="C113" s="3">
        <f>VLOOKUP(Tinhgiavon!A113,Tondau!$B$5:$E$500,4,0)</f>
        <v>0</v>
      </c>
      <c r="D113" s="3">
        <f t="shared" si="7"/>
        <v>0</v>
      </c>
      <c r="E113" s="3">
        <f>SUMIF(Nhap!$F$5:$F$1000,Tinhgiavon!A113,Nhap!$K$5:$K$1000)</f>
        <v>0</v>
      </c>
      <c r="F113" s="3">
        <f t="shared" si="8"/>
        <v>0</v>
      </c>
      <c r="G113" s="3">
        <f t="shared" si="9"/>
        <v>0</v>
      </c>
      <c r="H113" s="3">
        <f t="shared" si="10"/>
        <v>0</v>
      </c>
      <c r="I113" s="3">
        <f t="shared" si="11"/>
        <v>0</v>
      </c>
      <c r="J113" s="7">
        <f>SUMIFS(Nhap!$I$5:$I$1000,Nhap!$E$5:$E$1000,DATE(Thang!$E$4,Thang!$C$4,Loc!$F$2),Nhap!$F$5:$F$1000,Loc!A113)</f>
        <v>0</v>
      </c>
      <c r="K113" s="7">
        <f>SUMIFS(Nhap!$I$5:$I$1000,Nhap!$E$5:$E$1000,DATE(Thang!$E$4,Thang!$C$4,Loc!$G$2),Nhap!$F$5:$F$1000,Loc!A113)</f>
        <v>0</v>
      </c>
      <c r="L113" s="7">
        <f>SUMIFS(Nhap!$I$5:$I$1000,Nhap!$E$5:$E$1000,DATE(Thang!$E$4,Thang!$C$4,Loc!$H$2),Nhap!$F$5:$F$1000,Loc!A113)</f>
        <v>0</v>
      </c>
      <c r="M113" s="7">
        <f>SUMIFS(Nhap!$I$5:$I$1000,Nhap!$E$5:$E$1000,DATE(Thang!$E$4,Thang!$C$4,Loc!$I$2),Nhap!$F$5:$F$1000,Loc!A113)</f>
        <v>0</v>
      </c>
      <c r="N113" s="7">
        <f>SUMIFS(Nhap!$I$5:$I$1000,Nhap!$E$5:$E$1000,DATE(Thang!$E$4,Thang!$C$4,Loc!$J$2),Nhap!$F$5:$F$1000,Loc!A113)</f>
        <v>0</v>
      </c>
      <c r="O113" s="7">
        <f>SUMIFS(Nhap!$I$5:$I$1000,Nhap!$E$5:$E$1000,DATE(Thang!$E$4,Thang!$C$4,Loc!$K$2),Nhap!$F$5:$F$1000,Loc!A113)</f>
        <v>0</v>
      </c>
      <c r="P113" s="7">
        <f>SUMIFS(Nhap!$I$5:$I$1000,Nhap!$E$5:$E$1000,DATE(Thang!$E$4,Thang!$C$4,Loc!$L$2),Nhap!$F$5:$F$1000,Loc!A113)</f>
        <v>0</v>
      </c>
      <c r="Q113" s="7">
        <f>SUMIFS(Nhap!$I$5:$I$1000,Nhap!$E$5:$E$1000,DATE(Thang!$E$4,Thang!$C$4,Loc!$M$2),Nhap!$F$5:$F$1000,Loc!A113)</f>
        <v>0</v>
      </c>
      <c r="R113" s="7">
        <f>SUMIFS(Nhap!$I$5:$I$1000,Nhap!$E$5:$E$1000,DATE(Thang!$E$4,Thang!$C$4,Loc!$N$2),Nhap!$F$5:$F$1000,Loc!A113)</f>
        <v>0</v>
      </c>
      <c r="S113" s="7">
        <f>SUMIFS(Nhap!$I$5:$I$1000,Nhap!$E$5:$E$1000,DATE(Thang!$E$4,Thang!$C$4,Loc!$O$2),Nhap!$F$5:$F$1000,Loc!A113)</f>
        <v>0</v>
      </c>
      <c r="T113" s="7">
        <f>SUMIFS(Nhap!$I$5:$I$1000,Nhap!$E$5:$E$1000,DATE(Thang!$E$4,Thang!$C$4,Loc!$P$2),Nhap!$F$5:$F$1000,Loc!A113)</f>
        <v>0</v>
      </c>
      <c r="U113" s="7">
        <f>SUMIFS(Nhap!$I$5:$I$1000,Nhap!$E$5:$E$1000,DATE(Thang!$E$4,Thang!$C$4,Loc!$Q$2),Nhap!$F$5:$F$1000,Loc!A113)</f>
        <v>0</v>
      </c>
      <c r="V113" s="7">
        <f>SUMIFS(Nhap!$I$5:$I$1000,Nhap!$E$5:$E$1000,DATE(Thang!$E$4,Thang!$C$4,Loc!$R$2),Nhap!$F$5:$F$1000,Loc!A113)</f>
        <v>0</v>
      </c>
      <c r="W113" s="7">
        <f>SUMIFS(Nhap!$I$5:$I$1000,Nhap!$E$5:$E$1000,DATE(Thang!$E$4,Thang!$C$4,Loc!$S$2),Nhap!$F$5:$F$1000,Loc!A113)</f>
        <v>0</v>
      </c>
      <c r="X113" s="7">
        <f>SUMIFS(Nhap!$I$5:$I$1000,Nhap!$E$5:$E$1000,DATE(Thang!$E$4,Thang!$C$4,Loc!$T$2),Nhap!$F$5:$F$1000,Loc!A113)</f>
        <v>0</v>
      </c>
      <c r="Y113" s="7">
        <f>SUMIFS(Nhap!$I$5:$I$1000,Nhap!$E$5:$E$1000,DATE(Thang!$E$4,Thang!$C$4,Loc!$U$2),Nhap!$F$5:$F$1000,Loc!A113)</f>
        <v>0</v>
      </c>
      <c r="Z113" s="7">
        <f>SUMIFS(Nhap!$I$5:$I$1000,Nhap!$E$5:$E$1000,DATE(Thang!$E$4,Thang!$C$4,Loc!$V$2),Nhap!$F$5:$F$1000,Loc!A113)</f>
        <v>0</v>
      </c>
      <c r="AA113" s="7">
        <f>SUMIFS(Nhap!$I$5:$I$1000,Nhap!$E$5:$E$1000,DATE(Thang!$E$4,Thang!$C$4,Loc!$W$2),Nhap!$F$5:$F$1000,Loc!A113)</f>
        <v>0</v>
      </c>
      <c r="AB113" s="7">
        <f>SUMIFS(Nhap!$I$5:$I$1000,Nhap!$E$5:$E$1000,DATE(Thang!$E$4,Thang!$C$4,Loc!$X$2),Nhap!$F$5:$F$1000,Loc!A113)</f>
        <v>0</v>
      </c>
      <c r="AC113" s="7">
        <f>SUMIFS(Nhap!$I$5:$I$1000,Nhap!$E$5:$E$1000,DATE(Thang!$E$4,Thang!$C$4,Loc!$Y$2),Nhap!$F$5:$F$1000,Loc!A113)</f>
        <v>0</v>
      </c>
      <c r="AD113" s="7">
        <f>SUMIFS(Nhap!$I$5:$I$1000,Nhap!$E$5:$E$1000,DATE(Thang!$E$4,Thang!$C$4,Loc!$Z$2),Nhap!$F$5:$F$1000,Loc!A113)</f>
        <v>0</v>
      </c>
      <c r="AE113" s="7">
        <f>SUMIFS(Nhap!$I$5:$I$1000,Nhap!$E$5:$E$1000,DATE(Thang!$E$4,Thang!$C$4,Loc!$AA$2),Nhap!$F$5:$F$1000,Loc!A113)</f>
        <v>0</v>
      </c>
      <c r="AF113" s="7">
        <f>SUMIFS(Nhap!$I$5:$I$1000,Nhap!$E$5:$E$1000,DATE(Thang!$E$4,Thang!$C$4,Loc!$AB$2),Nhap!$F$5:$F$1000,Loc!A113)</f>
        <v>0</v>
      </c>
      <c r="AG113" s="7">
        <f>SUMIFS(Nhap!$I$5:$I$1000,Nhap!$E$5:$E$1000,DATE(Thang!$E$4,Thang!$C$4,Loc!$AC$2),Nhap!$F$5:$F$1000,Loc!A113)</f>
        <v>0</v>
      </c>
      <c r="AH113" s="7">
        <f>SUMIFS(Nhap!$I$5:$I$1000,Nhap!$E$5:$E$1000,DATE(Thang!$E$4,Thang!$C$4,Loc!$AD$2),Nhap!$F$5:$F$1000,Loc!$A$5)</f>
        <v>0</v>
      </c>
      <c r="AI113" s="7">
        <f>SUMIFS(Nhap!$I$5:$I$1000,Nhap!$E$5:$E$1000,DATE(Thang!$E$4,Thang!$C$4,Loc!$AE$2),Nhap!$F$5:$F$1000,Loc!A113)</f>
        <v>0</v>
      </c>
      <c r="AJ113" s="7">
        <f>SUMIFS(Nhap!$I$5:$I$1000,Nhap!$E$5:$E$1000,DATE(Thang!$E$4,Thang!$C$4,Loc!$AF$2),Nhap!$F$5:$F$1000,Loc!A113)</f>
        <v>0</v>
      </c>
      <c r="AK113" s="7">
        <f>SUMIFS(Nhap!$I$5:$I$1000,Nhap!$E$5:$E$1000,DATE(Thang!$E$4,Thang!$C$4,Loc!$AG$2),Nhap!$F$5:$F$1000,Loc!A113)</f>
        <v>0</v>
      </c>
      <c r="AL113" s="7">
        <f>SUMIFS(Nhap!$I$5:$I$1000,Nhap!$E$5:$E$1000,DATE(Thang!$E$4,Thang!$C$4,Loc!$AH$2),Nhap!$F$5:$F$1000,Loc!A113)</f>
        <v>0</v>
      </c>
      <c r="AM113" s="7">
        <f>SUMIFS(Nhap!$I$5:$I$1000,Nhap!$E$5:$E$1000,DATE(Thang!$E$4,Thang!$C$4,Loc!$AI$2),Nhap!$F$5:$F$1000,Loc!A113)</f>
        <v>0</v>
      </c>
      <c r="AN113" s="7">
        <f>SUMIFS(Nhap!$I$5:$I$1000,Nhap!$E$5:$E$1000,DATE(Thang!$E$4,Thang!$C$4,Loc!$AJ$2),Nhap!$F$5:$F$1000,Loc!A113)</f>
        <v>0</v>
      </c>
      <c r="AO113" s="7">
        <f>SUMIFS(Xuat!$G$5:$G$1000,Xuat!$C$5:$C$1000,DATE(Thang!$E$4,Thang!$C$4,AO$2),Xuat!$D$5:$D$1000,Loc!$A113)</f>
        <v>0</v>
      </c>
      <c r="AP113" s="7">
        <f>SUMIFS(Xuat!$G$5:$G$1000,Xuat!$C$5:$C$1000,DATE(Thang!$E$4,Thang!$C$4,AP$2),Xuat!$D$5:$D$1000,Loc!$A113)</f>
        <v>0</v>
      </c>
      <c r="AQ113" s="7">
        <f>SUMIFS(Xuat!$G$5:$G$1000,Xuat!$C$5:$C$1000,DATE(Thang!$E$4,Thang!$C$4,AQ$2),Xuat!$D$5:$D$1000,Loc!$A113)</f>
        <v>0</v>
      </c>
      <c r="AR113" s="7">
        <f>SUMIFS(Xuat!$G$5:$G$1000,Xuat!$C$5:$C$1000,DATE(Thang!$E$4,Thang!$C$4,AR$2),Xuat!$D$5:$D$1000,Loc!$A113)</f>
        <v>0</v>
      </c>
      <c r="AS113" s="7">
        <f>SUMIFS(Xuat!$G$5:$G$1000,Xuat!$C$5:$C$1000,DATE(Thang!$E$4,Thang!$C$4,AS$2),Xuat!$D$5:$D$1000,Loc!$A113)</f>
        <v>0</v>
      </c>
      <c r="AT113" s="7">
        <f>SUMIFS(Xuat!$G$5:$G$1000,Xuat!$C$5:$C$1000,DATE(Thang!$E$4,Thang!$C$4,AT$2),Xuat!$D$5:$D$1000,Loc!$A113)</f>
        <v>0</v>
      </c>
      <c r="AU113" s="7">
        <f>SUMIFS(Xuat!$G$5:$G$1000,Xuat!$C$5:$C$1000,DATE(Thang!$E$4,Thang!$C$4,AU$2),Xuat!$D$5:$D$1000,Loc!$A113)</f>
        <v>0</v>
      </c>
      <c r="AV113" s="7">
        <f>SUMIFS(Xuat!$G$5:$G$1000,Xuat!$C$5:$C$1000,DATE(Thang!$E$4,Thang!$C$4,AV$2),Xuat!$D$5:$D$1000,Loc!$A113)</f>
        <v>0</v>
      </c>
      <c r="AW113" s="7">
        <f>SUMIFS(Xuat!$G$5:$G$1000,Xuat!$C$5:$C$1000,DATE(Thang!$E$4,Thang!$C$4,AW$2),Xuat!$D$5:$D$1000,Loc!$A113)</f>
        <v>0</v>
      </c>
      <c r="AX113" s="7">
        <f>SUMIFS(Xuat!$G$5:$G$1000,Xuat!$C$5:$C$1000,DATE(Thang!$E$4,Thang!$C$4,AX$2),Xuat!$D$5:$D$1000,Loc!$A113)</f>
        <v>0</v>
      </c>
      <c r="AY113" s="7">
        <f>SUMIFS(Xuat!$G$5:$G$1000,Xuat!$C$5:$C$1000,DATE(Thang!$E$4,Thang!$C$4,AY$2),Xuat!$D$5:$D$1000,Loc!$A113)</f>
        <v>0</v>
      </c>
      <c r="AZ113" s="7">
        <f>SUMIFS(Xuat!$G$5:$G$1000,Xuat!$C$5:$C$1000,DATE(Thang!$E$4,Thang!$C$4,AZ$2),Xuat!$D$5:$D$1000,Loc!$A113)</f>
        <v>0</v>
      </c>
      <c r="BA113" s="7">
        <f>SUMIFS(Xuat!$G$5:$G$1000,Xuat!$C$5:$C$1000,DATE(Thang!$E$4,Thang!$C$4,BA$2),Xuat!$D$5:$D$1000,Loc!$A113)</f>
        <v>0</v>
      </c>
      <c r="BB113" s="7">
        <f>SUMIFS(Xuat!$G$5:$G$1000,Xuat!$C$5:$C$1000,DATE(Thang!$E$4,Thang!$C$4,BB$2),Xuat!$D$5:$D$1000,Loc!$A113)</f>
        <v>0</v>
      </c>
      <c r="BC113" s="7">
        <f>SUMIFS(Xuat!$G$5:$G$1000,Xuat!$C$5:$C$1000,DATE(Thang!$E$4,Thang!$C$4,BC$2),Xuat!$D$5:$D$1000,Loc!$A113)</f>
        <v>0</v>
      </c>
      <c r="BD113" s="7">
        <f>SUMIFS(Xuat!$G$5:$G$1000,Xuat!$C$5:$C$1000,DATE(Thang!$E$4,Thang!$C$4,BD$2),Xuat!$D$5:$D$1000,Loc!$A113)</f>
        <v>0</v>
      </c>
      <c r="BE113" s="7">
        <f>SUMIFS(Xuat!$G$5:$G$1000,Xuat!$C$5:$C$1000,DATE(Thang!$E$4,Thang!$C$4,BE$2),Xuat!$D$5:$D$1000,Loc!$A113)</f>
        <v>0</v>
      </c>
      <c r="BF113" s="7">
        <f>SUMIFS(Xuat!$G$5:$G$1000,Xuat!$C$5:$C$1000,DATE(Thang!$E$4,Thang!$C$4,BF$2),Xuat!$D$5:$D$1000,Loc!$A113)</f>
        <v>0</v>
      </c>
      <c r="BG113" s="7">
        <f>SUMIFS(Xuat!$G$5:$G$1000,Xuat!$C$5:$C$1000,DATE(Thang!$E$4,Thang!$C$4,BG$2),Xuat!$D$5:$D$1000,Loc!$A113)</f>
        <v>0</v>
      </c>
      <c r="BH113" s="7">
        <f>SUMIFS(Xuat!$G$5:$G$1000,Xuat!$C$5:$C$1000,DATE(Thang!$E$4,Thang!$C$4,BH$2),Xuat!$D$5:$D$1000,Loc!$A113)</f>
        <v>0</v>
      </c>
      <c r="BI113" s="7">
        <f>SUMIFS(Xuat!$G$5:$G$1000,Xuat!$C$5:$C$1000,DATE(Thang!$E$4,Thang!$C$4,BI$2),Xuat!$D$5:$D$1000,Loc!$A113)</f>
        <v>0</v>
      </c>
      <c r="BJ113" s="7">
        <f>SUMIFS(Xuat!$G$5:$G$1000,Xuat!$C$5:$C$1000,DATE(Thang!$E$4,Thang!$C$4,BJ$2),Xuat!$D$5:$D$1000,Loc!$A113)</f>
        <v>0</v>
      </c>
      <c r="BK113" s="7">
        <f>SUMIFS(Xuat!$G$5:$G$1000,Xuat!$C$5:$C$1000,DATE(Thang!$E$4,Thang!$C$4,BK$2),Xuat!$D$5:$D$1000,Loc!$A113)</f>
        <v>0</v>
      </c>
      <c r="BL113" s="7">
        <f>SUMIFS(Xuat!$G$5:$G$1000,Xuat!$C$5:$C$1000,DATE(Thang!$E$4,Thang!$C$4,BL$2),Xuat!$D$5:$D$1000,Loc!$A113)</f>
        <v>0</v>
      </c>
      <c r="BM113" s="7">
        <f>SUMIFS(Xuat!$G$5:$G$1000,Xuat!$C$5:$C$1000,DATE(Thang!$E$4,Thang!$C$4,BM$2),Xuat!$D$5:$D$1000,Loc!$A113)</f>
        <v>0</v>
      </c>
      <c r="BN113" s="7">
        <f>SUMIFS(Xuat!$G$5:$G$1000,Xuat!$C$5:$C$1000,DATE(Thang!$E$4,Thang!$C$4,BN$2),Xuat!$D$5:$D$1000,Loc!$A113)</f>
        <v>0</v>
      </c>
      <c r="BO113" s="7">
        <f>SUMIFS(Xuat!$G$5:$G$1000,Xuat!$C$5:$C$1000,DATE(Thang!$E$4,Thang!$C$4,BO$2),Xuat!$D$5:$D$1000,Loc!$A113)</f>
        <v>0</v>
      </c>
      <c r="BP113" s="7">
        <f>SUMIFS(Xuat!$G$5:$G$1000,Xuat!$C$5:$C$1000,DATE(Thang!$E$4,Thang!$C$4,BP$2),Xuat!$D$5:$D$1000,Loc!$A113)</f>
        <v>0</v>
      </c>
      <c r="BQ113" s="7">
        <f>SUMIFS(Xuat!$G$5:$G$1000,Xuat!$C$5:$C$1000,DATE(Thang!$E$4,Thang!$C$4,BQ$2),Xuat!$D$5:$D$1000,Loc!$A113)</f>
        <v>0</v>
      </c>
      <c r="BR113" s="7">
        <f>SUMIFS(Xuat!$G$5:$G$1000,Xuat!$C$5:$C$1000,DATE(Thang!$E$4,Thang!$C$4,BR$2),Xuat!$D$5:$D$1000,Loc!$A113)</f>
        <v>0</v>
      </c>
      <c r="BS113" s="7">
        <f>SUMIFS(Xuat!$G$5:$G$1000,Xuat!$C$5:$C$1000,DATE(Thang!$E$4,Thang!$C$4,BS$2),Xuat!$D$5:$D$1000,Loc!$A113)</f>
        <v>0</v>
      </c>
    </row>
    <row r="114" spans="1:71" x14ac:dyDescent="0.2">
      <c r="A114" s="2">
        <f>DM!C114</f>
        <v>0</v>
      </c>
      <c r="B114" s="3">
        <f>VLOOKUP(A114,Tondau!$B$5:$F$500,3,0)</f>
        <v>0</v>
      </c>
      <c r="C114" s="3">
        <f>VLOOKUP(Tinhgiavon!A114,Tondau!$B$5:$E$500,4,0)</f>
        <v>0</v>
      </c>
      <c r="D114" s="3">
        <f t="shared" si="7"/>
        <v>0</v>
      </c>
      <c r="E114" s="3">
        <f>SUMIF(Nhap!$F$5:$F$1000,Tinhgiavon!A114,Nhap!$K$5:$K$1000)</f>
        <v>0</v>
      </c>
      <c r="F114" s="3">
        <f t="shared" si="8"/>
        <v>0</v>
      </c>
      <c r="G114" s="3">
        <f t="shared" si="9"/>
        <v>0</v>
      </c>
      <c r="H114" s="3">
        <f t="shared" si="10"/>
        <v>0</v>
      </c>
      <c r="I114" s="3">
        <f t="shared" si="11"/>
        <v>0</v>
      </c>
      <c r="J114" s="7">
        <f>SUMIFS(Nhap!$I$5:$I$1000,Nhap!$E$5:$E$1000,DATE(Thang!$E$4,Thang!$C$4,Loc!$F$2),Nhap!$F$5:$F$1000,Loc!A114)</f>
        <v>0</v>
      </c>
      <c r="K114" s="7">
        <f>SUMIFS(Nhap!$I$5:$I$1000,Nhap!$E$5:$E$1000,DATE(Thang!$E$4,Thang!$C$4,Loc!$G$2),Nhap!$F$5:$F$1000,Loc!A114)</f>
        <v>0</v>
      </c>
      <c r="L114" s="7">
        <f>SUMIFS(Nhap!$I$5:$I$1000,Nhap!$E$5:$E$1000,DATE(Thang!$E$4,Thang!$C$4,Loc!$H$2),Nhap!$F$5:$F$1000,Loc!A114)</f>
        <v>0</v>
      </c>
      <c r="M114" s="7">
        <f>SUMIFS(Nhap!$I$5:$I$1000,Nhap!$E$5:$E$1000,DATE(Thang!$E$4,Thang!$C$4,Loc!$I$2),Nhap!$F$5:$F$1000,Loc!A114)</f>
        <v>0</v>
      </c>
      <c r="N114" s="7">
        <f>SUMIFS(Nhap!$I$5:$I$1000,Nhap!$E$5:$E$1000,DATE(Thang!$E$4,Thang!$C$4,Loc!$J$2),Nhap!$F$5:$F$1000,Loc!A114)</f>
        <v>0</v>
      </c>
      <c r="O114" s="7">
        <f>SUMIFS(Nhap!$I$5:$I$1000,Nhap!$E$5:$E$1000,DATE(Thang!$E$4,Thang!$C$4,Loc!$K$2),Nhap!$F$5:$F$1000,Loc!A114)</f>
        <v>0</v>
      </c>
      <c r="P114" s="7">
        <f>SUMIFS(Nhap!$I$5:$I$1000,Nhap!$E$5:$E$1000,DATE(Thang!$E$4,Thang!$C$4,Loc!$L$2),Nhap!$F$5:$F$1000,Loc!A114)</f>
        <v>0</v>
      </c>
      <c r="Q114" s="7">
        <f>SUMIFS(Nhap!$I$5:$I$1000,Nhap!$E$5:$E$1000,DATE(Thang!$E$4,Thang!$C$4,Loc!$M$2),Nhap!$F$5:$F$1000,Loc!A114)</f>
        <v>0</v>
      </c>
      <c r="R114" s="7">
        <f>SUMIFS(Nhap!$I$5:$I$1000,Nhap!$E$5:$E$1000,DATE(Thang!$E$4,Thang!$C$4,Loc!$N$2),Nhap!$F$5:$F$1000,Loc!A114)</f>
        <v>0</v>
      </c>
      <c r="S114" s="7">
        <f>SUMIFS(Nhap!$I$5:$I$1000,Nhap!$E$5:$E$1000,DATE(Thang!$E$4,Thang!$C$4,Loc!$O$2),Nhap!$F$5:$F$1000,Loc!A114)</f>
        <v>0</v>
      </c>
      <c r="T114" s="7">
        <f>SUMIFS(Nhap!$I$5:$I$1000,Nhap!$E$5:$E$1000,DATE(Thang!$E$4,Thang!$C$4,Loc!$P$2),Nhap!$F$5:$F$1000,Loc!A114)</f>
        <v>0</v>
      </c>
      <c r="U114" s="7">
        <f>SUMIFS(Nhap!$I$5:$I$1000,Nhap!$E$5:$E$1000,DATE(Thang!$E$4,Thang!$C$4,Loc!$Q$2),Nhap!$F$5:$F$1000,Loc!A114)</f>
        <v>0</v>
      </c>
      <c r="V114" s="7">
        <f>SUMIFS(Nhap!$I$5:$I$1000,Nhap!$E$5:$E$1000,DATE(Thang!$E$4,Thang!$C$4,Loc!$R$2),Nhap!$F$5:$F$1000,Loc!A114)</f>
        <v>0</v>
      </c>
      <c r="W114" s="7">
        <f>SUMIFS(Nhap!$I$5:$I$1000,Nhap!$E$5:$E$1000,DATE(Thang!$E$4,Thang!$C$4,Loc!$S$2),Nhap!$F$5:$F$1000,Loc!A114)</f>
        <v>0</v>
      </c>
      <c r="X114" s="7">
        <f>SUMIFS(Nhap!$I$5:$I$1000,Nhap!$E$5:$E$1000,DATE(Thang!$E$4,Thang!$C$4,Loc!$T$2),Nhap!$F$5:$F$1000,Loc!A114)</f>
        <v>0</v>
      </c>
      <c r="Y114" s="7">
        <f>SUMIFS(Nhap!$I$5:$I$1000,Nhap!$E$5:$E$1000,DATE(Thang!$E$4,Thang!$C$4,Loc!$U$2),Nhap!$F$5:$F$1000,Loc!A114)</f>
        <v>0</v>
      </c>
      <c r="Z114" s="7">
        <f>SUMIFS(Nhap!$I$5:$I$1000,Nhap!$E$5:$E$1000,DATE(Thang!$E$4,Thang!$C$4,Loc!$V$2),Nhap!$F$5:$F$1000,Loc!A114)</f>
        <v>0</v>
      </c>
      <c r="AA114" s="7">
        <f>SUMIFS(Nhap!$I$5:$I$1000,Nhap!$E$5:$E$1000,DATE(Thang!$E$4,Thang!$C$4,Loc!$W$2),Nhap!$F$5:$F$1000,Loc!A114)</f>
        <v>0</v>
      </c>
      <c r="AB114" s="7">
        <f>SUMIFS(Nhap!$I$5:$I$1000,Nhap!$E$5:$E$1000,DATE(Thang!$E$4,Thang!$C$4,Loc!$X$2),Nhap!$F$5:$F$1000,Loc!A114)</f>
        <v>0</v>
      </c>
      <c r="AC114" s="7">
        <f>SUMIFS(Nhap!$I$5:$I$1000,Nhap!$E$5:$E$1000,DATE(Thang!$E$4,Thang!$C$4,Loc!$Y$2),Nhap!$F$5:$F$1000,Loc!A114)</f>
        <v>0</v>
      </c>
      <c r="AD114" s="7">
        <f>SUMIFS(Nhap!$I$5:$I$1000,Nhap!$E$5:$E$1000,DATE(Thang!$E$4,Thang!$C$4,Loc!$Z$2),Nhap!$F$5:$F$1000,Loc!A114)</f>
        <v>0</v>
      </c>
      <c r="AE114" s="7">
        <f>SUMIFS(Nhap!$I$5:$I$1000,Nhap!$E$5:$E$1000,DATE(Thang!$E$4,Thang!$C$4,Loc!$AA$2),Nhap!$F$5:$F$1000,Loc!A114)</f>
        <v>0</v>
      </c>
      <c r="AF114" s="7">
        <f>SUMIFS(Nhap!$I$5:$I$1000,Nhap!$E$5:$E$1000,DATE(Thang!$E$4,Thang!$C$4,Loc!$AB$2),Nhap!$F$5:$F$1000,Loc!A114)</f>
        <v>0</v>
      </c>
      <c r="AG114" s="7">
        <f>SUMIFS(Nhap!$I$5:$I$1000,Nhap!$E$5:$E$1000,DATE(Thang!$E$4,Thang!$C$4,Loc!$AC$2),Nhap!$F$5:$F$1000,Loc!A114)</f>
        <v>0</v>
      </c>
      <c r="AH114" s="7">
        <f>SUMIFS(Nhap!$I$5:$I$1000,Nhap!$E$5:$E$1000,DATE(Thang!$E$4,Thang!$C$4,Loc!$AD$2),Nhap!$F$5:$F$1000,Loc!$A$5)</f>
        <v>0</v>
      </c>
      <c r="AI114" s="7">
        <f>SUMIFS(Nhap!$I$5:$I$1000,Nhap!$E$5:$E$1000,DATE(Thang!$E$4,Thang!$C$4,Loc!$AE$2),Nhap!$F$5:$F$1000,Loc!A114)</f>
        <v>0</v>
      </c>
      <c r="AJ114" s="7">
        <f>SUMIFS(Nhap!$I$5:$I$1000,Nhap!$E$5:$E$1000,DATE(Thang!$E$4,Thang!$C$4,Loc!$AF$2),Nhap!$F$5:$F$1000,Loc!A114)</f>
        <v>0</v>
      </c>
      <c r="AK114" s="7">
        <f>SUMIFS(Nhap!$I$5:$I$1000,Nhap!$E$5:$E$1000,DATE(Thang!$E$4,Thang!$C$4,Loc!$AG$2),Nhap!$F$5:$F$1000,Loc!A114)</f>
        <v>0</v>
      </c>
      <c r="AL114" s="7">
        <f>SUMIFS(Nhap!$I$5:$I$1000,Nhap!$E$5:$E$1000,DATE(Thang!$E$4,Thang!$C$4,Loc!$AH$2),Nhap!$F$5:$F$1000,Loc!A114)</f>
        <v>0</v>
      </c>
      <c r="AM114" s="7">
        <f>SUMIFS(Nhap!$I$5:$I$1000,Nhap!$E$5:$E$1000,DATE(Thang!$E$4,Thang!$C$4,Loc!$AI$2),Nhap!$F$5:$F$1000,Loc!A114)</f>
        <v>0</v>
      </c>
      <c r="AN114" s="7">
        <f>SUMIFS(Nhap!$I$5:$I$1000,Nhap!$E$5:$E$1000,DATE(Thang!$E$4,Thang!$C$4,Loc!$AJ$2),Nhap!$F$5:$F$1000,Loc!A114)</f>
        <v>0</v>
      </c>
      <c r="AO114" s="7">
        <f>SUMIFS(Xuat!$G$5:$G$1000,Xuat!$C$5:$C$1000,DATE(Thang!$E$4,Thang!$C$4,AO$2),Xuat!$D$5:$D$1000,Loc!$A114)</f>
        <v>0</v>
      </c>
      <c r="AP114" s="7">
        <f>SUMIFS(Xuat!$G$5:$G$1000,Xuat!$C$5:$C$1000,DATE(Thang!$E$4,Thang!$C$4,AP$2),Xuat!$D$5:$D$1000,Loc!$A114)</f>
        <v>0</v>
      </c>
      <c r="AQ114" s="7">
        <f>SUMIFS(Xuat!$G$5:$G$1000,Xuat!$C$5:$C$1000,DATE(Thang!$E$4,Thang!$C$4,AQ$2),Xuat!$D$5:$D$1000,Loc!$A114)</f>
        <v>0</v>
      </c>
      <c r="AR114" s="7">
        <f>SUMIFS(Xuat!$G$5:$G$1000,Xuat!$C$5:$C$1000,DATE(Thang!$E$4,Thang!$C$4,AR$2),Xuat!$D$5:$D$1000,Loc!$A114)</f>
        <v>0</v>
      </c>
      <c r="AS114" s="7">
        <f>SUMIFS(Xuat!$G$5:$G$1000,Xuat!$C$5:$C$1000,DATE(Thang!$E$4,Thang!$C$4,AS$2),Xuat!$D$5:$D$1000,Loc!$A114)</f>
        <v>0</v>
      </c>
      <c r="AT114" s="7">
        <f>SUMIFS(Xuat!$G$5:$G$1000,Xuat!$C$5:$C$1000,DATE(Thang!$E$4,Thang!$C$4,AT$2),Xuat!$D$5:$D$1000,Loc!$A114)</f>
        <v>0</v>
      </c>
      <c r="AU114" s="7">
        <f>SUMIFS(Xuat!$G$5:$G$1000,Xuat!$C$5:$C$1000,DATE(Thang!$E$4,Thang!$C$4,AU$2),Xuat!$D$5:$D$1000,Loc!$A114)</f>
        <v>0</v>
      </c>
      <c r="AV114" s="7">
        <f>SUMIFS(Xuat!$G$5:$G$1000,Xuat!$C$5:$C$1000,DATE(Thang!$E$4,Thang!$C$4,AV$2),Xuat!$D$5:$D$1000,Loc!$A114)</f>
        <v>0</v>
      </c>
      <c r="AW114" s="7">
        <f>SUMIFS(Xuat!$G$5:$G$1000,Xuat!$C$5:$C$1000,DATE(Thang!$E$4,Thang!$C$4,AW$2),Xuat!$D$5:$D$1000,Loc!$A114)</f>
        <v>0</v>
      </c>
      <c r="AX114" s="7">
        <f>SUMIFS(Xuat!$G$5:$G$1000,Xuat!$C$5:$C$1000,DATE(Thang!$E$4,Thang!$C$4,AX$2),Xuat!$D$5:$D$1000,Loc!$A114)</f>
        <v>0</v>
      </c>
      <c r="AY114" s="7">
        <f>SUMIFS(Xuat!$G$5:$G$1000,Xuat!$C$5:$C$1000,DATE(Thang!$E$4,Thang!$C$4,AY$2),Xuat!$D$5:$D$1000,Loc!$A114)</f>
        <v>0</v>
      </c>
      <c r="AZ114" s="7">
        <f>SUMIFS(Xuat!$G$5:$G$1000,Xuat!$C$5:$C$1000,DATE(Thang!$E$4,Thang!$C$4,AZ$2),Xuat!$D$5:$D$1000,Loc!$A114)</f>
        <v>0</v>
      </c>
      <c r="BA114" s="7">
        <f>SUMIFS(Xuat!$G$5:$G$1000,Xuat!$C$5:$C$1000,DATE(Thang!$E$4,Thang!$C$4,BA$2),Xuat!$D$5:$D$1000,Loc!$A114)</f>
        <v>0</v>
      </c>
      <c r="BB114" s="7">
        <f>SUMIFS(Xuat!$G$5:$G$1000,Xuat!$C$5:$C$1000,DATE(Thang!$E$4,Thang!$C$4,BB$2),Xuat!$D$5:$D$1000,Loc!$A114)</f>
        <v>0</v>
      </c>
      <c r="BC114" s="7">
        <f>SUMIFS(Xuat!$G$5:$G$1000,Xuat!$C$5:$C$1000,DATE(Thang!$E$4,Thang!$C$4,BC$2),Xuat!$D$5:$D$1000,Loc!$A114)</f>
        <v>0</v>
      </c>
      <c r="BD114" s="7">
        <f>SUMIFS(Xuat!$G$5:$G$1000,Xuat!$C$5:$C$1000,DATE(Thang!$E$4,Thang!$C$4,BD$2),Xuat!$D$5:$D$1000,Loc!$A114)</f>
        <v>0</v>
      </c>
      <c r="BE114" s="7">
        <f>SUMIFS(Xuat!$G$5:$G$1000,Xuat!$C$5:$C$1000,DATE(Thang!$E$4,Thang!$C$4,BE$2),Xuat!$D$5:$D$1000,Loc!$A114)</f>
        <v>0</v>
      </c>
      <c r="BF114" s="7">
        <f>SUMIFS(Xuat!$G$5:$G$1000,Xuat!$C$5:$C$1000,DATE(Thang!$E$4,Thang!$C$4,BF$2),Xuat!$D$5:$D$1000,Loc!$A114)</f>
        <v>0</v>
      </c>
      <c r="BG114" s="7">
        <f>SUMIFS(Xuat!$G$5:$G$1000,Xuat!$C$5:$C$1000,DATE(Thang!$E$4,Thang!$C$4,BG$2),Xuat!$D$5:$D$1000,Loc!$A114)</f>
        <v>0</v>
      </c>
      <c r="BH114" s="7">
        <f>SUMIFS(Xuat!$G$5:$G$1000,Xuat!$C$5:$C$1000,DATE(Thang!$E$4,Thang!$C$4,BH$2),Xuat!$D$5:$D$1000,Loc!$A114)</f>
        <v>0</v>
      </c>
      <c r="BI114" s="7">
        <f>SUMIFS(Xuat!$G$5:$G$1000,Xuat!$C$5:$C$1000,DATE(Thang!$E$4,Thang!$C$4,BI$2),Xuat!$D$5:$D$1000,Loc!$A114)</f>
        <v>0</v>
      </c>
      <c r="BJ114" s="7">
        <f>SUMIFS(Xuat!$G$5:$G$1000,Xuat!$C$5:$C$1000,DATE(Thang!$E$4,Thang!$C$4,BJ$2),Xuat!$D$5:$D$1000,Loc!$A114)</f>
        <v>0</v>
      </c>
      <c r="BK114" s="7">
        <f>SUMIFS(Xuat!$G$5:$G$1000,Xuat!$C$5:$C$1000,DATE(Thang!$E$4,Thang!$C$4,BK$2),Xuat!$D$5:$D$1000,Loc!$A114)</f>
        <v>0</v>
      </c>
      <c r="BL114" s="7">
        <f>SUMIFS(Xuat!$G$5:$G$1000,Xuat!$C$5:$C$1000,DATE(Thang!$E$4,Thang!$C$4,BL$2),Xuat!$D$5:$D$1000,Loc!$A114)</f>
        <v>0</v>
      </c>
      <c r="BM114" s="7">
        <f>SUMIFS(Xuat!$G$5:$G$1000,Xuat!$C$5:$C$1000,DATE(Thang!$E$4,Thang!$C$4,BM$2),Xuat!$D$5:$D$1000,Loc!$A114)</f>
        <v>0</v>
      </c>
      <c r="BN114" s="7">
        <f>SUMIFS(Xuat!$G$5:$G$1000,Xuat!$C$5:$C$1000,DATE(Thang!$E$4,Thang!$C$4,BN$2),Xuat!$D$5:$D$1000,Loc!$A114)</f>
        <v>0</v>
      </c>
      <c r="BO114" s="7">
        <f>SUMIFS(Xuat!$G$5:$G$1000,Xuat!$C$5:$C$1000,DATE(Thang!$E$4,Thang!$C$4,BO$2),Xuat!$D$5:$D$1000,Loc!$A114)</f>
        <v>0</v>
      </c>
      <c r="BP114" s="7">
        <f>SUMIFS(Xuat!$G$5:$G$1000,Xuat!$C$5:$C$1000,DATE(Thang!$E$4,Thang!$C$4,BP$2),Xuat!$D$5:$D$1000,Loc!$A114)</f>
        <v>0</v>
      </c>
      <c r="BQ114" s="7">
        <f>SUMIFS(Xuat!$G$5:$G$1000,Xuat!$C$5:$C$1000,DATE(Thang!$E$4,Thang!$C$4,BQ$2),Xuat!$D$5:$D$1000,Loc!$A114)</f>
        <v>0</v>
      </c>
      <c r="BR114" s="7">
        <f>SUMIFS(Xuat!$G$5:$G$1000,Xuat!$C$5:$C$1000,DATE(Thang!$E$4,Thang!$C$4,BR$2),Xuat!$D$5:$D$1000,Loc!$A114)</f>
        <v>0</v>
      </c>
      <c r="BS114" s="7">
        <f>SUMIFS(Xuat!$G$5:$G$1000,Xuat!$C$5:$C$1000,DATE(Thang!$E$4,Thang!$C$4,BS$2),Xuat!$D$5:$D$1000,Loc!$A114)</f>
        <v>0</v>
      </c>
    </row>
    <row r="115" spans="1:71" x14ac:dyDescent="0.2">
      <c r="A115" s="2">
        <f>DM!C115</f>
        <v>0</v>
      </c>
      <c r="B115" s="3">
        <f>VLOOKUP(A115,Tondau!$B$5:$F$500,3,0)</f>
        <v>0</v>
      </c>
      <c r="C115" s="3">
        <f>VLOOKUP(Tinhgiavon!A115,Tondau!$B$5:$E$500,4,0)</f>
        <v>0</v>
      </c>
      <c r="D115" s="3">
        <f t="shared" si="7"/>
        <v>0</v>
      </c>
      <c r="E115" s="3">
        <f>SUMIF(Nhap!$F$5:$F$1000,Tinhgiavon!A115,Nhap!$K$5:$K$1000)</f>
        <v>0</v>
      </c>
      <c r="F115" s="3">
        <f t="shared" si="8"/>
        <v>0</v>
      </c>
      <c r="G115" s="3">
        <f t="shared" si="9"/>
        <v>0</v>
      </c>
      <c r="H115" s="3">
        <f t="shared" si="10"/>
        <v>0</v>
      </c>
      <c r="I115" s="3">
        <f t="shared" si="11"/>
        <v>0</v>
      </c>
      <c r="J115" s="7">
        <f>SUMIFS(Nhap!$I$5:$I$1000,Nhap!$E$5:$E$1000,DATE(Thang!$E$4,Thang!$C$4,Loc!$F$2),Nhap!$F$5:$F$1000,Loc!A115)</f>
        <v>0</v>
      </c>
      <c r="K115" s="7">
        <f>SUMIFS(Nhap!$I$5:$I$1000,Nhap!$E$5:$E$1000,DATE(Thang!$E$4,Thang!$C$4,Loc!$G$2),Nhap!$F$5:$F$1000,Loc!A115)</f>
        <v>0</v>
      </c>
      <c r="L115" s="7">
        <f>SUMIFS(Nhap!$I$5:$I$1000,Nhap!$E$5:$E$1000,DATE(Thang!$E$4,Thang!$C$4,Loc!$H$2),Nhap!$F$5:$F$1000,Loc!A115)</f>
        <v>0</v>
      </c>
      <c r="M115" s="7">
        <f>SUMIFS(Nhap!$I$5:$I$1000,Nhap!$E$5:$E$1000,DATE(Thang!$E$4,Thang!$C$4,Loc!$I$2),Nhap!$F$5:$F$1000,Loc!A115)</f>
        <v>0</v>
      </c>
      <c r="N115" s="7">
        <f>SUMIFS(Nhap!$I$5:$I$1000,Nhap!$E$5:$E$1000,DATE(Thang!$E$4,Thang!$C$4,Loc!$J$2),Nhap!$F$5:$F$1000,Loc!A115)</f>
        <v>0</v>
      </c>
      <c r="O115" s="7">
        <f>SUMIFS(Nhap!$I$5:$I$1000,Nhap!$E$5:$E$1000,DATE(Thang!$E$4,Thang!$C$4,Loc!$K$2),Nhap!$F$5:$F$1000,Loc!A115)</f>
        <v>0</v>
      </c>
      <c r="P115" s="7">
        <f>SUMIFS(Nhap!$I$5:$I$1000,Nhap!$E$5:$E$1000,DATE(Thang!$E$4,Thang!$C$4,Loc!$L$2),Nhap!$F$5:$F$1000,Loc!A115)</f>
        <v>0</v>
      </c>
      <c r="Q115" s="7">
        <f>SUMIFS(Nhap!$I$5:$I$1000,Nhap!$E$5:$E$1000,DATE(Thang!$E$4,Thang!$C$4,Loc!$M$2),Nhap!$F$5:$F$1000,Loc!A115)</f>
        <v>0</v>
      </c>
      <c r="R115" s="7">
        <f>SUMIFS(Nhap!$I$5:$I$1000,Nhap!$E$5:$E$1000,DATE(Thang!$E$4,Thang!$C$4,Loc!$N$2),Nhap!$F$5:$F$1000,Loc!A115)</f>
        <v>0</v>
      </c>
      <c r="S115" s="7">
        <f>SUMIFS(Nhap!$I$5:$I$1000,Nhap!$E$5:$E$1000,DATE(Thang!$E$4,Thang!$C$4,Loc!$O$2),Nhap!$F$5:$F$1000,Loc!A115)</f>
        <v>0</v>
      </c>
      <c r="T115" s="7">
        <f>SUMIFS(Nhap!$I$5:$I$1000,Nhap!$E$5:$E$1000,DATE(Thang!$E$4,Thang!$C$4,Loc!$P$2),Nhap!$F$5:$F$1000,Loc!A115)</f>
        <v>0</v>
      </c>
      <c r="U115" s="7">
        <f>SUMIFS(Nhap!$I$5:$I$1000,Nhap!$E$5:$E$1000,DATE(Thang!$E$4,Thang!$C$4,Loc!$Q$2),Nhap!$F$5:$F$1000,Loc!A115)</f>
        <v>0</v>
      </c>
      <c r="V115" s="7">
        <f>SUMIFS(Nhap!$I$5:$I$1000,Nhap!$E$5:$E$1000,DATE(Thang!$E$4,Thang!$C$4,Loc!$R$2),Nhap!$F$5:$F$1000,Loc!A115)</f>
        <v>0</v>
      </c>
      <c r="W115" s="7">
        <f>SUMIFS(Nhap!$I$5:$I$1000,Nhap!$E$5:$E$1000,DATE(Thang!$E$4,Thang!$C$4,Loc!$S$2),Nhap!$F$5:$F$1000,Loc!A115)</f>
        <v>0</v>
      </c>
      <c r="X115" s="7">
        <f>SUMIFS(Nhap!$I$5:$I$1000,Nhap!$E$5:$E$1000,DATE(Thang!$E$4,Thang!$C$4,Loc!$T$2),Nhap!$F$5:$F$1000,Loc!A115)</f>
        <v>0</v>
      </c>
      <c r="Y115" s="7">
        <f>SUMIFS(Nhap!$I$5:$I$1000,Nhap!$E$5:$E$1000,DATE(Thang!$E$4,Thang!$C$4,Loc!$U$2),Nhap!$F$5:$F$1000,Loc!A115)</f>
        <v>0</v>
      </c>
      <c r="Z115" s="7">
        <f>SUMIFS(Nhap!$I$5:$I$1000,Nhap!$E$5:$E$1000,DATE(Thang!$E$4,Thang!$C$4,Loc!$V$2),Nhap!$F$5:$F$1000,Loc!A115)</f>
        <v>0</v>
      </c>
      <c r="AA115" s="7">
        <f>SUMIFS(Nhap!$I$5:$I$1000,Nhap!$E$5:$E$1000,DATE(Thang!$E$4,Thang!$C$4,Loc!$W$2),Nhap!$F$5:$F$1000,Loc!A115)</f>
        <v>0</v>
      </c>
      <c r="AB115" s="7">
        <f>SUMIFS(Nhap!$I$5:$I$1000,Nhap!$E$5:$E$1000,DATE(Thang!$E$4,Thang!$C$4,Loc!$X$2),Nhap!$F$5:$F$1000,Loc!A115)</f>
        <v>0</v>
      </c>
      <c r="AC115" s="7">
        <f>SUMIFS(Nhap!$I$5:$I$1000,Nhap!$E$5:$E$1000,DATE(Thang!$E$4,Thang!$C$4,Loc!$Y$2),Nhap!$F$5:$F$1000,Loc!A115)</f>
        <v>0</v>
      </c>
      <c r="AD115" s="7">
        <f>SUMIFS(Nhap!$I$5:$I$1000,Nhap!$E$5:$E$1000,DATE(Thang!$E$4,Thang!$C$4,Loc!$Z$2),Nhap!$F$5:$F$1000,Loc!A115)</f>
        <v>0</v>
      </c>
      <c r="AE115" s="7">
        <f>SUMIFS(Nhap!$I$5:$I$1000,Nhap!$E$5:$E$1000,DATE(Thang!$E$4,Thang!$C$4,Loc!$AA$2),Nhap!$F$5:$F$1000,Loc!A115)</f>
        <v>0</v>
      </c>
      <c r="AF115" s="7">
        <f>SUMIFS(Nhap!$I$5:$I$1000,Nhap!$E$5:$E$1000,DATE(Thang!$E$4,Thang!$C$4,Loc!$AB$2),Nhap!$F$5:$F$1000,Loc!A115)</f>
        <v>0</v>
      </c>
      <c r="AG115" s="7">
        <f>SUMIFS(Nhap!$I$5:$I$1000,Nhap!$E$5:$E$1000,DATE(Thang!$E$4,Thang!$C$4,Loc!$AC$2),Nhap!$F$5:$F$1000,Loc!A115)</f>
        <v>0</v>
      </c>
      <c r="AH115" s="7">
        <f>SUMIFS(Nhap!$I$5:$I$1000,Nhap!$E$5:$E$1000,DATE(Thang!$E$4,Thang!$C$4,Loc!$AD$2),Nhap!$F$5:$F$1000,Loc!$A$5)</f>
        <v>0</v>
      </c>
      <c r="AI115" s="7">
        <f>SUMIFS(Nhap!$I$5:$I$1000,Nhap!$E$5:$E$1000,DATE(Thang!$E$4,Thang!$C$4,Loc!$AE$2),Nhap!$F$5:$F$1000,Loc!A115)</f>
        <v>0</v>
      </c>
      <c r="AJ115" s="7">
        <f>SUMIFS(Nhap!$I$5:$I$1000,Nhap!$E$5:$E$1000,DATE(Thang!$E$4,Thang!$C$4,Loc!$AF$2),Nhap!$F$5:$F$1000,Loc!A115)</f>
        <v>0</v>
      </c>
      <c r="AK115" s="7">
        <f>SUMIFS(Nhap!$I$5:$I$1000,Nhap!$E$5:$E$1000,DATE(Thang!$E$4,Thang!$C$4,Loc!$AG$2),Nhap!$F$5:$F$1000,Loc!A115)</f>
        <v>0</v>
      </c>
      <c r="AL115" s="7">
        <f>SUMIFS(Nhap!$I$5:$I$1000,Nhap!$E$5:$E$1000,DATE(Thang!$E$4,Thang!$C$4,Loc!$AH$2),Nhap!$F$5:$F$1000,Loc!A115)</f>
        <v>0</v>
      </c>
      <c r="AM115" s="7">
        <f>SUMIFS(Nhap!$I$5:$I$1000,Nhap!$E$5:$E$1000,DATE(Thang!$E$4,Thang!$C$4,Loc!$AI$2),Nhap!$F$5:$F$1000,Loc!A115)</f>
        <v>0</v>
      </c>
      <c r="AN115" s="7">
        <f>SUMIFS(Nhap!$I$5:$I$1000,Nhap!$E$5:$E$1000,DATE(Thang!$E$4,Thang!$C$4,Loc!$AJ$2),Nhap!$F$5:$F$1000,Loc!A115)</f>
        <v>0</v>
      </c>
      <c r="AO115" s="7">
        <f>SUMIFS(Xuat!$G$5:$G$1000,Xuat!$C$5:$C$1000,DATE(Thang!$E$4,Thang!$C$4,AO$2),Xuat!$D$5:$D$1000,Loc!$A115)</f>
        <v>0</v>
      </c>
      <c r="AP115" s="7">
        <f>SUMIFS(Xuat!$G$5:$G$1000,Xuat!$C$5:$C$1000,DATE(Thang!$E$4,Thang!$C$4,AP$2),Xuat!$D$5:$D$1000,Loc!$A115)</f>
        <v>0</v>
      </c>
      <c r="AQ115" s="7">
        <f>SUMIFS(Xuat!$G$5:$G$1000,Xuat!$C$5:$C$1000,DATE(Thang!$E$4,Thang!$C$4,AQ$2),Xuat!$D$5:$D$1000,Loc!$A115)</f>
        <v>0</v>
      </c>
      <c r="AR115" s="7">
        <f>SUMIFS(Xuat!$G$5:$G$1000,Xuat!$C$5:$C$1000,DATE(Thang!$E$4,Thang!$C$4,AR$2),Xuat!$D$5:$D$1000,Loc!$A115)</f>
        <v>0</v>
      </c>
      <c r="AS115" s="7">
        <f>SUMIFS(Xuat!$G$5:$G$1000,Xuat!$C$5:$C$1000,DATE(Thang!$E$4,Thang!$C$4,AS$2),Xuat!$D$5:$D$1000,Loc!$A115)</f>
        <v>0</v>
      </c>
      <c r="AT115" s="7">
        <f>SUMIFS(Xuat!$G$5:$G$1000,Xuat!$C$5:$C$1000,DATE(Thang!$E$4,Thang!$C$4,AT$2),Xuat!$D$5:$D$1000,Loc!$A115)</f>
        <v>0</v>
      </c>
      <c r="AU115" s="7">
        <f>SUMIFS(Xuat!$G$5:$G$1000,Xuat!$C$5:$C$1000,DATE(Thang!$E$4,Thang!$C$4,AU$2),Xuat!$D$5:$D$1000,Loc!$A115)</f>
        <v>0</v>
      </c>
      <c r="AV115" s="7">
        <f>SUMIFS(Xuat!$G$5:$G$1000,Xuat!$C$5:$C$1000,DATE(Thang!$E$4,Thang!$C$4,AV$2),Xuat!$D$5:$D$1000,Loc!$A115)</f>
        <v>0</v>
      </c>
      <c r="AW115" s="7">
        <f>SUMIFS(Xuat!$G$5:$G$1000,Xuat!$C$5:$C$1000,DATE(Thang!$E$4,Thang!$C$4,AW$2),Xuat!$D$5:$D$1000,Loc!$A115)</f>
        <v>0</v>
      </c>
      <c r="AX115" s="7">
        <f>SUMIFS(Xuat!$G$5:$G$1000,Xuat!$C$5:$C$1000,DATE(Thang!$E$4,Thang!$C$4,AX$2),Xuat!$D$5:$D$1000,Loc!$A115)</f>
        <v>0</v>
      </c>
      <c r="AY115" s="7">
        <f>SUMIFS(Xuat!$G$5:$G$1000,Xuat!$C$5:$C$1000,DATE(Thang!$E$4,Thang!$C$4,AY$2),Xuat!$D$5:$D$1000,Loc!$A115)</f>
        <v>0</v>
      </c>
      <c r="AZ115" s="7">
        <f>SUMIFS(Xuat!$G$5:$G$1000,Xuat!$C$5:$C$1000,DATE(Thang!$E$4,Thang!$C$4,AZ$2),Xuat!$D$5:$D$1000,Loc!$A115)</f>
        <v>0</v>
      </c>
      <c r="BA115" s="7">
        <f>SUMIFS(Xuat!$G$5:$G$1000,Xuat!$C$5:$C$1000,DATE(Thang!$E$4,Thang!$C$4,BA$2),Xuat!$D$5:$D$1000,Loc!$A115)</f>
        <v>0</v>
      </c>
      <c r="BB115" s="7">
        <f>SUMIFS(Xuat!$G$5:$G$1000,Xuat!$C$5:$C$1000,DATE(Thang!$E$4,Thang!$C$4,BB$2),Xuat!$D$5:$D$1000,Loc!$A115)</f>
        <v>0</v>
      </c>
      <c r="BC115" s="7">
        <f>SUMIFS(Xuat!$G$5:$G$1000,Xuat!$C$5:$C$1000,DATE(Thang!$E$4,Thang!$C$4,BC$2),Xuat!$D$5:$D$1000,Loc!$A115)</f>
        <v>0</v>
      </c>
      <c r="BD115" s="7">
        <f>SUMIFS(Xuat!$G$5:$G$1000,Xuat!$C$5:$C$1000,DATE(Thang!$E$4,Thang!$C$4,BD$2),Xuat!$D$5:$D$1000,Loc!$A115)</f>
        <v>0</v>
      </c>
      <c r="BE115" s="7">
        <f>SUMIFS(Xuat!$G$5:$G$1000,Xuat!$C$5:$C$1000,DATE(Thang!$E$4,Thang!$C$4,BE$2),Xuat!$D$5:$D$1000,Loc!$A115)</f>
        <v>0</v>
      </c>
      <c r="BF115" s="7">
        <f>SUMIFS(Xuat!$G$5:$G$1000,Xuat!$C$5:$C$1000,DATE(Thang!$E$4,Thang!$C$4,BF$2),Xuat!$D$5:$D$1000,Loc!$A115)</f>
        <v>0</v>
      </c>
      <c r="BG115" s="7">
        <f>SUMIFS(Xuat!$G$5:$G$1000,Xuat!$C$5:$C$1000,DATE(Thang!$E$4,Thang!$C$4,BG$2),Xuat!$D$5:$D$1000,Loc!$A115)</f>
        <v>0</v>
      </c>
      <c r="BH115" s="7">
        <f>SUMIFS(Xuat!$G$5:$G$1000,Xuat!$C$5:$C$1000,DATE(Thang!$E$4,Thang!$C$4,BH$2),Xuat!$D$5:$D$1000,Loc!$A115)</f>
        <v>0</v>
      </c>
      <c r="BI115" s="7">
        <f>SUMIFS(Xuat!$G$5:$G$1000,Xuat!$C$5:$C$1000,DATE(Thang!$E$4,Thang!$C$4,BI$2),Xuat!$D$5:$D$1000,Loc!$A115)</f>
        <v>0</v>
      </c>
      <c r="BJ115" s="7">
        <f>SUMIFS(Xuat!$G$5:$G$1000,Xuat!$C$5:$C$1000,DATE(Thang!$E$4,Thang!$C$4,BJ$2),Xuat!$D$5:$D$1000,Loc!$A115)</f>
        <v>0</v>
      </c>
      <c r="BK115" s="7">
        <f>SUMIFS(Xuat!$G$5:$G$1000,Xuat!$C$5:$C$1000,DATE(Thang!$E$4,Thang!$C$4,BK$2),Xuat!$D$5:$D$1000,Loc!$A115)</f>
        <v>0</v>
      </c>
      <c r="BL115" s="7">
        <f>SUMIFS(Xuat!$G$5:$G$1000,Xuat!$C$5:$C$1000,DATE(Thang!$E$4,Thang!$C$4,BL$2),Xuat!$D$5:$D$1000,Loc!$A115)</f>
        <v>0</v>
      </c>
      <c r="BM115" s="7">
        <f>SUMIFS(Xuat!$G$5:$G$1000,Xuat!$C$5:$C$1000,DATE(Thang!$E$4,Thang!$C$4,BM$2),Xuat!$D$5:$D$1000,Loc!$A115)</f>
        <v>0</v>
      </c>
      <c r="BN115" s="7">
        <f>SUMIFS(Xuat!$G$5:$G$1000,Xuat!$C$5:$C$1000,DATE(Thang!$E$4,Thang!$C$4,BN$2),Xuat!$D$5:$D$1000,Loc!$A115)</f>
        <v>0</v>
      </c>
      <c r="BO115" s="7">
        <f>SUMIFS(Xuat!$G$5:$G$1000,Xuat!$C$5:$C$1000,DATE(Thang!$E$4,Thang!$C$4,BO$2),Xuat!$D$5:$D$1000,Loc!$A115)</f>
        <v>0</v>
      </c>
      <c r="BP115" s="7">
        <f>SUMIFS(Xuat!$G$5:$G$1000,Xuat!$C$5:$C$1000,DATE(Thang!$E$4,Thang!$C$4,BP$2),Xuat!$D$5:$D$1000,Loc!$A115)</f>
        <v>0</v>
      </c>
      <c r="BQ115" s="7">
        <f>SUMIFS(Xuat!$G$5:$G$1000,Xuat!$C$5:$C$1000,DATE(Thang!$E$4,Thang!$C$4,BQ$2),Xuat!$D$5:$D$1000,Loc!$A115)</f>
        <v>0</v>
      </c>
      <c r="BR115" s="7">
        <f>SUMIFS(Xuat!$G$5:$G$1000,Xuat!$C$5:$C$1000,DATE(Thang!$E$4,Thang!$C$4,BR$2),Xuat!$D$5:$D$1000,Loc!$A115)</f>
        <v>0</v>
      </c>
      <c r="BS115" s="7">
        <f>SUMIFS(Xuat!$G$5:$G$1000,Xuat!$C$5:$C$1000,DATE(Thang!$E$4,Thang!$C$4,BS$2),Xuat!$D$5:$D$1000,Loc!$A115)</f>
        <v>0</v>
      </c>
    </row>
    <row r="116" spans="1:71" x14ac:dyDescent="0.2">
      <c r="A116" s="2">
        <f>DM!C116</f>
        <v>0</v>
      </c>
      <c r="B116" s="3">
        <f>VLOOKUP(A116,Tondau!$B$5:$F$500,3,0)</f>
        <v>0</v>
      </c>
      <c r="C116" s="3">
        <f>VLOOKUP(Tinhgiavon!A116,Tondau!$B$5:$E$500,4,0)</f>
        <v>0</v>
      </c>
      <c r="D116" s="3">
        <f t="shared" si="7"/>
        <v>0</v>
      </c>
      <c r="E116" s="3">
        <f>SUMIF(Nhap!$F$5:$F$1000,Tinhgiavon!A116,Nhap!$K$5:$K$1000)</f>
        <v>0</v>
      </c>
      <c r="F116" s="3">
        <f t="shared" si="8"/>
        <v>0</v>
      </c>
      <c r="G116" s="3">
        <f t="shared" si="9"/>
        <v>0</v>
      </c>
      <c r="H116" s="3">
        <f t="shared" si="10"/>
        <v>0</v>
      </c>
      <c r="I116" s="3">
        <f t="shared" si="11"/>
        <v>0</v>
      </c>
      <c r="J116" s="7">
        <f>SUMIFS(Nhap!$I$5:$I$1000,Nhap!$E$5:$E$1000,DATE(Thang!$E$4,Thang!$C$4,Loc!$F$2),Nhap!$F$5:$F$1000,Loc!A116)</f>
        <v>0</v>
      </c>
      <c r="K116" s="7">
        <f>SUMIFS(Nhap!$I$5:$I$1000,Nhap!$E$5:$E$1000,DATE(Thang!$E$4,Thang!$C$4,Loc!$G$2),Nhap!$F$5:$F$1000,Loc!A116)</f>
        <v>0</v>
      </c>
      <c r="L116" s="7">
        <f>SUMIFS(Nhap!$I$5:$I$1000,Nhap!$E$5:$E$1000,DATE(Thang!$E$4,Thang!$C$4,Loc!$H$2),Nhap!$F$5:$F$1000,Loc!A116)</f>
        <v>0</v>
      </c>
      <c r="M116" s="7">
        <f>SUMIFS(Nhap!$I$5:$I$1000,Nhap!$E$5:$E$1000,DATE(Thang!$E$4,Thang!$C$4,Loc!$I$2),Nhap!$F$5:$F$1000,Loc!A116)</f>
        <v>0</v>
      </c>
      <c r="N116" s="7">
        <f>SUMIFS(Nhap!$I$5:$I$1000,Nhap!$E$5:$E$1000,DATE(Thang!$E$4,Thang!$C$4,Loc!$J$2),Nhap!$F$5:$F$1000,Loc!A116)</f>
        <v>0</v>
      </c>
      <c r="O116" s="7">
        <f>SUMIFS(Nhap!$I$5:$I$1000,Nhap!$E$5:$E$1000,DATE(Thang!$E$4,Thang!$C$4,Loc!$K$2),Nhap!$F$5:$F$1000,Loc!A116)</f>
        <v>0</v>
      </c>
      <c r="P116" s="7">
        <f>SUMIFS(Nhap!$I$5:$I$1000,Nhap!$E$5:$E$1000,DATE(Thang!$E$4,Thang!$C$4,Loc!$L$2),Nhap!$F$5:$F$1000,Loc!A116)</f>
        <v>0</v>
      </c>
      <c r="Q116" s="7">
        <f>SUMIFS(Nhap!$I$5:$I$1000,Nhap!$E$5:$E$1000,DATE(Thang!$E$4,Thang!$C$4,Loc!$M$2),Nhap!$F$5:$F$1000,Loc!A116)</f>
        <v>0</v>
      </c>
      <c r="R116" s="7">
        <f>SUMIFS(Nhap!$I$5:$I$1000,Nhap!$E$5:$E$1000,DATE(Thang!$E$4,Thang!$C$4,Loc!$N$2),Nhap!$F$5:$F$1000,Loc!A116)</f>
        <v>0</v>
      </c>
      <c r="S116" s="7">
        <f>SUMIFS(Nhap!$I$5:$I$1000,Nhap!$E$5:$E$1000,DATE(Thang!$E$4,Thang!$C$4,Loc!$O$2),Nhap!$F$5:$F$1000,Loc!A116)</f>
        <v>0</v>
      </c>
      <c r="T116" s="7">
        <f>SUMIFS(Nhap!$I$5:$I$1000,Nhap!$E$5:$E$1000,DATE(Thang!$E$4,Thang!$C$4,Loc!$P$2),Nhap!$F$5:$F$1000,Loc!A116)</f>
        <v>0</v>
      </c>
      <c r="U116" s="7">
        <f>SUMIFS(Nhap!$I$5:$I$1000,Nhap!$E$5:$E$1000,DATE(Thang!$E$4,Thang!$C$4,Loc!$Q$2),Nhap!$F$5:$F$1000,Loc!A116)</f>
        <v>0</v>
      </c>
      <c r="V116" s="7">
        <f>SUMIFS(Nhap!$I$5:$I$1000,Nhap!$E$5:$E$1000,DATE(Thang!$E$4,Thang!$C$4,Loc!$R$2),Nhap!$F$5:$F$1000,Loc!A116)</f>
        <v>0</v>
      </c>
      <c r="W116" s="7">
        <f>SUMIFS(Nhap!$I$5:$I$1000,Nhap!$E$5:$E$1000,DATE(Thang!$E$4,Thang!$C$4,Loc!$S$2),Nhap!$F$5:$F$1000,Loc!A116)</f>
        <v>0</v>
      </c>
      <c r="X116" s="7">
        <f>SUMIFS(Nhap!$I$5:$I$1000,Nhap!$E$5:$E$1000,DATE(Thang!$E$4,Thang!$C$4,Loc!$T$2),Nhap!$F$5:$F$1000,Loc!A116)</f>
        <v>0</v>
      </c>
      <c r="Y116" s="7">
        <f>SUMIFS(Nhap!$I$5:$I$1000,Nhap!$E$5:$E$1000,DATE(Thang!$E$4,Thang!$C$4,Loc!$U$2),Nhap!$F$5:$F$1000,Loc!A116)</f>
        <v>0</v>
      </c>
      <c r="Z116" s="7">
        <f>SUMIFS(Nhap!$I$5:$I$1000,Nhap!$E$5:$E$1000,DATE(Thang!$E$4,Thang!$C$4,Loc!$V$2),Nhap!$F$5:$F$1000,Loc!A116)</f>
        <v>0</v>
      </c>
      <c r="AA116" s="7">
        <f>SUMIFS(Nhap!$I$5:$I$1000,Nhap!$E$5:$E$1000,DATE(Thang!$E$4,Thang!$C$4,Loc!$W$2),Nhap!$F$5:$F$1000,Loc!A116)</f>
        <v>0</v>
      </c>
      <c r="AB116" s="7">
        <f>SUMIFS(Nhap!$I$5:$I$1000,Nhap!$E$5:$E$1000,DATE(Thang!$E$4,Thang!$C$4,Loc!$X$2),Nhap!$F$5:$F$1000,Loc!A116)</f>
        <v>0</v>
      </c>
      <c r="AC116" s="7">
        <f>SUMIFS(Nhap!$I$5:$I$1000,Nhap!$E$5:$E$1000,DATE(Thang!$E$4,Thang!$C$4,Loc!$Y$2),Nhap!$F$5:$F$1000,Loc!A116)</f>
        <v>0</v>
      </c>
      <c r="AD116" s="7">
        <f>SUMIFS(Nhap!$I$5:$I$1000,Nhap!$E$5:$E$1000,DATE(Thang!$E$4,Thang!$C$4,Loc!$Z$2),Nhap!$F$5:$F$1000,Loc!A116)</f>
        <v>0</v>
      </c>
      <c r="AE116" s="7">
        <f>SUMIFS(Nhap!$I$5:$I$1000,Nhap!$E$5:$E$1000,DATE(Thang!$E$4,Thang!$C$4,Loc!$AA$2),Nhap!$F$5:$F$1000,Loc!A116)</f>
        <v>0</v>
      </c>
      <c r="AF116" s="7">
        <f>SUMIFS(Nhap!$I$5:$I$1000,Nhap!$E$5:$E$1000,DATE(Thang!$E$4,Thang!$C$4,Loc!$AB$2),Nhap!$F$5:$F$1000,Loc!A116)</f>
        <v>0</v>
      </c>
      <c r="AG116" s="7">
        <f>SUMIFS(Nhap!$I$5:$I$1000,Nhap!$E$5:$E$1000,DATE(Thang!$E$4,Thang!$C$4,Loc!$AC$2),Nhap!$F$5:$F$1000,Loc!A116)</f>
        <v>0</v>
      </c>
      <c r="AH116" s="7">
        <f>SUMIFS(Nhap!$I$5:$I$1000,Nhap!$E$5:$E$1000,DATE(Thang!$E$4,Thang!$C$4,Loc!$AD$2),Nhap!$F$5:$F$1000,Loc!$A$5)</f>
        <v>0</v>
      </c>
      <c r="AI116" s="7">
        <f>SUMIFS(Nhap!$I$5:$I$1000,Nhap!$E$5:$E$1000,DATE(Thang!$E$4,Thang!$C$4,Loc!$AE$2),Nhap!$F$5:$F$1000,Loc!A116)</f>
        <v>0</v>
      </c>
      <c r="AJ116" s="7">
        <f>SUMIFS(Nhap!$I$5:$I$1000,Nhap!$E$5:$E$1000,DATE(Thang!$E$4,Thang!$C$4,Loc!$AF$2),Nhap!$F$5:$F$1000,Loc!A116)</f>
        <v>0</v>
      </c>
      <c r="AK116" s="7">
        <f>SUMIFS(Nhap!$I$5:$I$1000,Nhap!$E$5:$E$1000,DATE(Thang!$E$4,Thang!$C$4,Loc!$AG$2),Nhap!$F$5:$F$1000,Loc!A116)</f>
        <v>0</v>
      </c>
      <c r="AL116" s="7">
        <f>SUMIFS(Nhap!$I$5:$I$1000,Nhap!$E$5:$E$1000,DATE(Thang!$E$4,Thang!$C$4,Loc!$AH$2),Nhap!$F$5:$F$1000,Loc!A116)</f>
        <v>0</v>
      </c>
      <c r="AM116" s="7">
        <f>SUMIFS(Nhap!$I$5:$I$1000,Nhap!$E$5:$E$1000,DATE(Thang!$E$4,Thang!$C$4,Loc!$AI$2),Nhap!$F$5:$F$1000,Loc!A116)</f>
        <v>0</v>
      </c>
      <c r="AN116" s="7">
        <f>SUMIFS(Nhap!$I$5:$I$1000,Nhap!$E$5:$E$1000,DATE(Thang!$E$4,Thang!$C$4,Loc!$AJ$2),Nhap!$F$5:$F$1000,Loc!A116)</f>
        <v>0</v>
      </c>
      <c r="AO116" s="7">
        <f>SUMIFS(Xuat!$G$5:$G$1000,Xuat!$C$5:$C$1000,DATE(Thang!$E$4,Thang!$C$4,AO$2),Xuat!$D$5:$D$1000,Loc!$A116)</f>
        <v>0</v>
      </c>
      <c r="AP116" s="7">
        <f>SUMIFS(Xuat!$G$5:$G$1000,Xuat!$C$5:$C$1000,DATE(Thang!$E$4,Thang!$C$4,AP$2),Xuat!$D$5:$D$1000,Loc!$A116)</f>
        <v>0</v>
      </c>
      <c r="AQ116" s="7">
        <f>SUMIFS(Xuat!$G$5:$G$1000,Xuat!$C$5:$C$1000,DATE(Thang!$E$4,Thang!$C$4,AQ$2),Xuat!$D$5:$D$1000,Loc!$A116)</f>
        <v>0</v>
      </c>
      <c r="AR116" s="7">
        <f>SUMIFS(Xuat!$G$5:$G$1000,Xuat!$C$5:$C$1000,DATE(Thang!$E$4,Thang!$C$4,AR$2),Xuat!$D$5:$D$1000,Loc!$A116)</f>
        <v>0</v>
      </c>
      <c r="AS116" s="7">
        <f>SUMIFS(Xuat!$G$5:$G$1000,Xuat!$C$5:$C$1000,DATE(Thang!$E$4,Thang!$C$4,AS$2),Xuat!$D$5:$D$1000,Loc!$A116)</f>
        <v>0</v>
      </c>
      <c r="AT116" s="7">
        <f>SUMIFS(Xuat!$G$5:$G$1000,Xuat!$C$5:$C$1000,DATE(Thang!$E$4,Thang!$C$4,AT$2),Xuat!$D$5:$D$1000,Loc!$A116)</f>
        <v>0</v>
      </c>
      <c r="AU116" s="7">
        <f>SUMIFS(Xuat!$G$5:$G$1000,Xuat!$C$5:$C$1000,DATE(Thang!$E$4,Thang!$C$4,AU$2),Xuat!$D$5:$D$1000,Loc!$A116)</f>
        <v>0</v>
      </c>
      <c r="AV116" s="7">
        <f>SUMIFS(Xuat!$G$5:$G$1000,Xuat!$C$5:$C$1000,DATE(Thang!$E$4,Thang!$C$4,AV$2),Xuat!$D$5:$D$1000,Loc!$A116)</f>
        <v>0</v>
      </c>
      <c r="AW116" s="7">
        <f>SUMIFS(Xuat!$G$5:$G$1000,Xuat!$C$5:$C$1000,DATE(Thang!$E$4,Thang!$C$4,AW$2),Xuat!$D$5:$D$1000,Loc!$A116)</f>
        <v>0</v>
      </c>
      <c r="AX116" s="7">
        <f>SUMIFS(Xuat!$G$5:$G$1000,Xuat!$C$5:$C$1000,DATE(Thang!$E$4,Thang!$C$4,AX$2),Xuat!$D$5:$D$1000,Loc!$A116)</f>
        <v>0</v>
      </c>
      <c r="AY116" s="7">
        <f>SUMIFS(Xuat!$G$5:$G$1000,Xuat!$C$5:$C$1000,DATE(Thang!$E$4,Thang!$C$4,AY$2),Xuat!$D$5:$D$1000,Loc!$A116)</f>
        <v>0</v>
      </c>
      <c r="AZ116" s="7">
        <f>SUMIFS(Xuat!$G$5:$G$1000,Xuat!$C$5:$C$1000,DATE(Thang!$E$4,Thang!$C$4,AZ$2),Xuat!$D$5:$D$1000,Loc!$A116)</f>
        <v>0</v>
      </c>
      <c r="BA116" s="7">
        <f>SUMIFS(Xuat!$G$5:$G$1000,Xuat!$C$5:$C$1000,DATE(Thang!$E$4,Thang!$C$4,BA$2),Xuat!$D$5:$D$1000,Loc!$A116)</f>
        <v>0</v>
      </c>
      <c r="BB116" s="7">
        <f>SUMIFS(Xuat!$G$5:$G$1000,Xuat!$C$5:$C$1000,DATE(Thang!$E$4,Thang!$C$4,BB$2),Xuat!$D$5:$D$1000,Loc!$A116)</f>
        <v>0</v>
      </c>
      <c r="BC116" s="7">
        <f>SUMIFS(Xuat!$G$5:$G$1000,Xuat!$C$5:$C$1000,DATE(Thang!$E$4,Thang!$C$4,BC$2),Xuat!$D$5:$D$1000,Loc!$A116)</f>
        <v>0</v>
      </c>
      <c r="BD116" s="7">
        <f>SUMIFS(Xuat!$G$5:$G$1000,Xuat!$C$5:$C$1000,DATE(Thang!$E$4,Thang!$C$4,BD$2),Xuat!$D$5:$D$1000,Loc!$A116)</f>
        <v>0</v>
      </c>
      <c r="BE116" s="7">
        <f>SUMIFS(Xuat!$G$5:$G$1000,Xuat!$C$5:$C$1000,DATE(Thang!$E$4,Thang!$C$4,BE$2),Xuat!$D$5:$D$1000,Loc!$A116)</f>
        <v>0</v>
      </c>
      <c r="BF116" s="7">
        <f>SUMIFS(Xuat!$G$5:$G$1000,Xuat!$C$5:$C$1000,DATE(Thang!$E$4,Thang!$C$4,BF$2),Xuat!$D$5:$D$1000,Loc!$A116)</f>
        <v>0</v>
      </c>
      <c r="BG116" s="7">
        <f>SUMIFS(Xuat!$G$5:$G$1000,Xuat!$C$5:$C$1000,DATE(Thang!$E$4,Thang!$C$4,BG$2),Xuat!$D$5:$D$1000,Loc!$A116)</f>
        <v>0</v>
      </c>
      <c r="BH116" s="7">
        <f>SUMIFS(Xuat!$G$5:$G$1000,Xuat!$C$5:$C$1000,DATE(Thang!$E$4,Thang!$C$4,BH$2),Xuat!$D$5:$D$1000,Loc!$A116)</f>
        <v>0</v>
      </c>
      <c r="BI116" s="7">
        <f>SUMIFS(Xuat!$G$5:$G$1000,Xuat!$C$5:$C$1000,DATE(Thang!$E$4,Thang!$C$4,BI$2),Xuat!$D$5:$D$1000,Loc!$A116)</f>
        <v>0</v>
      </c>
      <c r="BJ116" s="7">
        <f>SUMIFS(Xuat!$G$5:$G$1000,Xuat!$C$5:$C$1000,DATE(Thang!$E$4,Thang!$C$4,BJ$2),Xuat!$D$5:$D$1000,Loc!$A116)</f>
        <v>0</v>
      </c>
      <c r="BK116" s="7">
        <f>SUMIFS(Xuat!$G$5:$G$1000,Xuat!$C$5:$C$1000,DATE(Thang!$E$4,Thang!$C$4,BK$2),Xuat!$D$5:$D$1000,Loc!$A116)</f>
        <v>0</v>
      </c>
      <c r="BL116" s="7">
        <f>SUMIFS(Xuat!$G$5:$G$1000,Xuat!$C$5:$C$1000,DATE(Thang!$E$4,Thang!$C$4,BL$2),Xuat!$D$5:$D$1000,Loc!$A116)</f>
        <v>0</v>
      </c>
      <c r="BM116" s="7">
        <f>SUMIFS(Xuat!$G$5:$G$1000,Xuat!$C$5:$C$1000,DATE(Thang!$E$4,Thang!$C$4,BM$2),Xuat!$D$5:$D$1000,Loc!$A116)</f>
        <v>0</v>
      </c>
      <c r="BN116" s="7">
        <f>SUMIFS(Xuat!$G$5:$G$1000,Xuat!$C$5:$C$1000,DATE(Thang!$E$4,Thang!$C$4,BN$2),Xuat!$D$5:$D$1000,Loc!$A116)</f>
        <v>0</v>
      </c>
      <c r="BO116" s="7">
        <f>SUMIFS(Xuat!$G$5:$G$1000,Xuat!$C$5:$C$1000,DATE(Thang!$E$4,Thang!$C$4,BO$2),Xuat!$D$5:$D$1000,Loc!$A116)</f>
        <v>0</v>
      </c>
      <c r="BP116" s="7">
        <f>SUMIFS(Xuat!$G$5:$G$1000,Xuat!$C$5:$C$1000,DATE(Thang!$E$4,Thang!$C$4,BP$2),Xuat!$D$5:$D$1000,Loc!$A116)</f>
        <v>0</v>
      </c>
      <c r="BQ116" s="7">
        <f>SUMIFS(Xuat!$G$5:$G$1000,Xuat!$C$5:$C$1000,DATE(Thang!$E$4,Thang!$C$4,BQ$2),Xuat!$D$5:$D$1000,Loc!$A116)</f>
        <v>0</v>
      </c>
      <c r="BR116" s="7">
        <f>SUMIFS(Xuat!$G$5:$G$1000,Xuat!$C$5:$C$1000,DATE(Thang!$E$4,Thang!$C$4,BR$2),Xuat!$D$5:$D$1000,Loc!$A116)</f>
        <v>0</v>
      </c>
      <c r="BS116" s="7">
        <f>SUMIFS(Xuat!$G$5:$G$1000,Xuat!$C$5:$C$1000,DATE(Thang!$E$4,Thang!$C$4,BS$2),Xuat!$D$5:$D$1000,Loc!$A116)</f>
        <v>0</v>
      </c>
    </row>
    <row r="117" spans="1:71" x14ac:dyDescent="0.2">
      <c r="A117" s="2">
        <f>DM!C117</f>
        <v>0</v>
      </c>
      <c r="B117" s="3">
        <f>VLOOKUP(A117,Tondau!$B$5:$F$500,3,0)</f>
        <v>0</v>
      </c>
      <c r="C117" s="3">
        <f>VLOOKUP(Tinhgiavon!A117,Tondau!$B$5:$E$500,4,0)</f>
        <v>0</v>
      </c>
      <c r="D117" s="3">
        <f t="shared" si="7"/>
        <v>0</v>
      </c>
      <c r="E117" s="3">
        <f>SUMIF(Nhap!$F$5:$F$1000,Tinhgiavon!A117,Nhap!$K$5:$K$1000)</f>
        <v>0</v>
      </c>
      <c r="F117" s="3">
        <f t="shared" si="8"/>
        <v>0</v>
      </c>
      <c r="G117" s="3">
        <f t="shared" si="9"/>
        <v>0</v>
      </c>
      <c r="H117" s="3">
        <f t="shared" si="10"/>
        <v>0</v>
      </c>
      <c r="I117" s="3">
        <f t="shared" si="11"/>
        <v>0</v>
      </c>
      <c r="J117" s="7">
        <f>SUMIFS(Nhap!$I$5:$I$1000,Nhap!$E$5:$E$1000,DATE(Thang!$E$4,Thang!$C$4,Loc!$F$2),Nhap!$F$5:$F$1000,Loc!A117)</f>
        <v>0</v>
      </c>
      <c r="K117" s="7">
        <f>SUMIFS(Nhap!$I$5:$I$1000,Nhap!$E$5:$E$1000,DATE(Thang!$E$4,Thang!$C$4,Loc!$G$2),Nhap!$F$5:$F$1000,Loc!A117)</f>
        <v>0</v>
      </c>
      <c r="L117" s="7">
        <f>SUMIFS(Nhap!$I$5:$I$1000,Nhap!$E$5:$E$1000,DATE(Thang!$E$4,Thang!$C$4,Loc!$H$2),Nhap!$F$5:$F$1000,Loc!A117)</f>
        <v>0</v>
      </c>
      <c r="M117" s="7">
        <f>SUMIFS(Nhap!$I$5:$I$1000,Nhap!$E$5:$E$1000,DATE(Thang!$E$4,Thang!$C$4,Loc!$I$2),Nhap!$F$5:$F$1000,Loc!A117)</f>
        <v>0</v>
      </c>
      <c r="N117" s="7">
        <f>SUMIFS(Nhap!$I$5:$I$1000,Nhap!$E$5:$E$1000,DATE(Thang!$E$4,Thang!$C$4,Loc!$J$2),Nhap!$F$5:$F$1000,Loc!A117)</f>
        <v>0</v>
      </c>
      <c r="O117" s="7">
        <f>SUMIFS(Nhap!$I$5:$I$1000,Nhap!$E$5:$E$1000,DATE(Thang!$E$4,Thang!$C$4,Loc!$K$2),Nhap!$F$5:$F$1000,Loc!A117)</f>
        <v>0</v>
      </c>
      <c r="P117" s="7">
        <f>SUMIFS(Nhap!$I$5:$I$1000,Nhap!$E$5:$E$1000,DATE(Thang!$E$4,Thang!$C$4,Loc!$L$2),Nhap!$F$5:$F$1000,Loc!A117)</f>
        <v>0</v>
      </c>
      <c r="Q117" s="7">
        <f>SUMIFS(Nhap!$I$5:$I$1000,Nhap!$E$5:$E$1000,DATE(Thang!$E$4,Thang!$C$4,Loc!$M$2),Nhap!$F$5:$F$1000,Loc!A117)</f>
        <v>0</v>
      </c>
      <c r="R117" s="7">
        <f>SUMIFS(Nhap!$I$5:$I$1000,Nhap!$E$5:$E$1000,DATE(Thang!$E$4,Thang!$C$4,Loc!$N$2),Nhap!$F$5:$F$1000,Loc!A117)</f>
        <v>0</v>
      </c>
      <c r="S117" s="7">
        <f>SUMIFS(Nhap!$I$5:$I$1000,Nhap!$E$5:$E$1000,DATE(Thang!$E$4,Thang!$C$4,Loc!$O$2),Nhap!$F$5:$F$1000,Loc!A117)</f>
        <v>0</v>
      </c>
      <c r="T117" s="7">
        <f>SUMIFS(Nhap!$I$5:$I$1000,Nhap!$E$5:$E$1000,DATE(Thang!$E$4,Thang!$C$4,Loc!$P$2),Nhap!$F$5:$F$1000,Loc!A117)</f>
        <v>0</v>
      </c>
      <c r="U117" s="7">
        <f>SUMIFS(Nhap!$I$5:$I$1000,Nhap!$E$5:$E$1000,DATE(Thang!$E$4,Thang!$C$4,Loc!$Q$2),Nhap!$F$5:$F$1000,Loc!A117)</f>
        <v>0</v>
      </c>
      <c r="V117" s="7">
        <f>SUMIFS(Nhap!$I$5:$I$1000,Nhap!$E$5:$E$1000,DATE(Thang!$E$4,Thang!$C$4,Loc!$R$2),Nhap!$F$5:$F$1000,Loc!A117)</f>
        <v>0</v>
      </c>
      <c r="W117" s="7">
        <f>SUMIFS(Nhap!$I$5:$I$1000,Nhap!$E$5:$E$1000,DATE(Thang!$E$4,Thang!$C$4,Loc!$S$2),Nhap!$F$5:$F$1000,Loc!A117)</f>
        <v>0</v>
      </c>
      <c r="X117" s="7">
        <f>SUMIFS(Nhap!$I$5:$I$1000,Nhap!$E$5:$E$1000,DATE(Thang!$E$4,Thang!$C$4,Loc!$T$2),Nhap!$F$5:$F$1000,Loc!A117)</f>
        <v>0</v>
      </c>
      <c r="Y117" s="7">
        <f>SUMIFS(Nhap!$I$5:$I$1000,Nhap!$E$5:$E$1000,DATE(Thang!$E$4,Thang!$C$4,Loc!$U$2),Nhap!$F$5:$F$1000,Loc!A117)</f>
        <v>0</v>
      </c>
      <c r="Z117" s="7">
        <f>SUMIFS(Nhap!$I$5:$I$1000,Nhap!$E$5:$E$1000,DATE(Thang!$E$4,Thang!$C$4,Loc!$V$2),Nhap!$F$5:$F$1000,Loc!A117)</f>
        <v>0</v>
      </c>
      <c r="AA117" s="7">
        <f>SUMIFS(Nhap!$I$5:$I$1000,Nhap!$E$5:$E$1000,DATE(Thang!$E$4,Thang!$C$4,Loc!$W$2),Nhap!$F$5:$F$1000,Loc!A117)</f>
        <v>0</v>
      </c>
      <c r="AB117" s="7">
        <f>SUMIFS(Nhap!$I$5:$I$1000,Nhap!$E$5:$E$1000,DATE(Thang!$E$4,Thang!$C$4,Loc!$X$2),Nhap!$F$5:$F$1000,Loc!A117)</f>
        <v>0</v>
      </c>
      <c r="AC117" s="7">
        <f>SUMIFS(Nhap!$I$5:$I$1000,Nhap!$E$5:$E$1000,DATE(Thang!$E$4,Thang!$C$4,Loc!$Y$2),Nhap!$F$5:$F$1000,Loc!A117)</f>
        <v>0</v>
      </c>
      <c r="AD117" s="7">
        <f>SUMIFS(Nhap!$I$5:$I$1000,Nhap!$E$5:$E$1000,DATE(Thang!$E$4,Thang!$C$4,Loc!$Z$2),Nhap!$F$5:$F$1000,Loc!A117)</f>
        <v>0</v>
      </c>
      <c r="AE117" s="7">
        <f>SUMIFS(Nhap!$I$5:$I$1000,Nhap!$E$5:$E$1000,DATE(Thang!$E$4,Thang!$C$4,Loc!$AA$2),Nhap!$F$5:$F$1000,Loc!A117)</f>
        <v>0</v>
      </c>
      <c r="AF117" s="7">
        <f>SUMIFS(Nhap!$I$5:$I$1000,Nhap!$E$5:$E$1000,DATE(Thang!$E$4,Thang!$C$4,Loc!$AB$2),Nhap!$F$5:$F$1000,Loc!A117)</f>
        <v>0</v>
      </c>
      <c r="AG117" s="7">
        <f>SUMIFS(Nhap!$I$5:$I$1000,Nhap!$E$5:$E$1000,DATE(Thang!$E$4,Thang!$C$4,Loc!$AC$2),Nhap!$F$5:$F$1000,Loc!A117)</f>
        <v>0</v>
      </c>
      <c r="AH117" s="7">
        <f>SUMIFS(Nhap!$I$5:$I$1000,Nhap!$E$5:$E$1000,DATE(Thang!$E$4,Thang!$C$4,Loc!$AD$2),Nhap!$F$5:$F$1000,Loc!$A$5)</f>
        <v>0</v>
      </c>
      <c r="AI117" s="7">
        <f>SUMIFS(Nhap!$I$5:$I$1000,Nhap!$E$5:$E$1000,DATE(Thang!$E$4,Thang!$C$4,Loc!$AE$2),Nhap!$F$5:$F$1000,Loc!A117)</f>
        <v>0</v>
      </c>
      <c r="AJ117" s="7">
        <f>SUMIFS(Nhap!$I$5:$I$1000,Nhap!$E$5:$E$1000,DATE(Thang!$E$4,Thang!$C$4,Loc!$AF$2),Nhap!$F$5:$F$1000,Loc!A117)</f>
        <v>0</v>
      </c>
      <c r="AK117" s="7">
        <f>SUMIFS(Nhap!$I$5:$I$1000,Nhap!$E$5:$E$1000,DATE(Thang!$E$4,Thang!$C$4,Loc!$AG$2),Nhap!$F$5:$F$1000,Loc!A117)</f>
        <v>0</v>
      </c>
      <c r="AL117" s="7">
        <f>SUMIFS(Nhap!$I$5:$I$1000,Nhap!$E$5:$E$1000,DATE(Thang!$E$4,Thang!$C$4,Loc!$AH$2),Nhap!$F$5:$F$1000,Loc!A117)</f>
        <v>0</v>
      </c>
      <c r="AM117" s="7">
        <f>SUMIFS(Nhap!$I$5:$I$1000,Nhap!$E$5:$E$1000,DATE(Thang!$E$4,Thang!$C$4,Loc!$AI$2),Nhap!$F$5:$F$1000,Loc!A117)</f>
        <v>0</v>
      </c>
      <c r="AN117" s="7">
        <f>SUMIFS(Nhap!$I$5:$I$1000,Nhap!$E$5:$E$1000,DATE(Thang!$E$4,Thang!$C$4,Loc!$AJ$2),Nhap!$F$5:$F$1000,Loc!A117)</f>
        <v>0</v>
      </c>
      <c r="AO117" s="7">
        <f>SUMIFS(Xuat!$G$5:$G$1000,Xuat!$C$5:$C$1000,DATE(Thang!$E$4,Thang!$C$4,AO$2),Xuat!$D$5:$D$1000,Loc!$A117)</f>
        <v>0</v>
      </c>
      <c r="AP117" s="7">
        <f>SUMIFS(Xuat!$G$5:$G$1000,Xuat!$C$5:$C$1000,DATE(Thang!$E$4,Thang!$C$4,AP$2),Xuat!$D$5:$D$1000,Loc!$A117)</f>
        <v>0</v>
      </c>
      <c r="AQ117" s="7">
        <f>SUMIFS(Xuat!$G$5:$G$1000,Xuat!$C$5:$C$1000,DATE(Thang!$E$4,Thang!$C$4,AQ$2),Xuat!$D$5:$D$1000,Loc!$A117)</f>
        <v>0</v>
      </c>
      <c r="AR117" s="7">
        <f>SUMIFS(Xuat!$G$5:$G$1000,Xuat!$C$5:$C$1000,DATE(Thang!$E$4,Thang!$C$4,AR$2),Xuat!$D$5:$D$1000,Loc!$A117)</f>
        <v>0</v>
      </c>
      <c r="AS117" s="7">
        <f>SUMIFS(Xuat!$G$5:$G$1000,Xuat!$C$5:$C$1000,DATE(Thang!$E$4,Thang!$C$4,AS$2),Xuat!$D$5:$D$1000,Loc!$A117)</f>
        <v>0</v>
      </c>
      <c r="AT117" s="7">
        <f>SUMIFS(Xuat!$G$5:$G$1000,Xuat!$C$5:$C$1000,DATE(Thang!$E$4,Thang!$C$4,AT$2),Xuat!$D$5:$D$1000,Loc!$A117)</f>
        <v>0</v>
      </c>
      <c r="AU117" s="7">
        <f>SUMIFS(Xuat!$G$5:$G$1000,Xuat!$C$5:$C$1000,DATE(Thang!$E$4,Thang!$C$4,AU$2),Xuat!$D$5:$D$1000,Loc!$A117)</f>
        <v>0</v>
      </c>
      <c r="AV117" s="7">
        <f>SUMIFS(Xuat!$G$5:$G$1000,Xuat!$C$5:$C$1000,DATE(Thang!$E$4,Thang!$C$4,AV$2),Xuat!$D$5:$D$1000,Loc!$A117)</f>
        <v>0</v>
      </c>
      <c r="AW117" s="7">
        <f>SUMIFS(Xuat!$G$5:$G$1000,Xuat!$C$5:$C$1000,DATE(Thang!$E$4,Thang!$C$4,AW$2),Xuat!$D$5:$D$1000,Loc!$A117)</f>
        <v>0</v>
      </c>
      <c r="AX117" s="7">
        <f>SUMIFS(Xuat!$G$5:$G$1000,Xuat!$C$5:$C$1000,DATE(Thang!$E$4,Thang!$C$4,AX$2),Xuat!$D$5:$D$1000,Loc!$A117)</f>
        <v>0</v>
      </c>
      <c r="AY117" s="7">
        <f>SUMIFS(Xuat!$G$5:$G$1000,Xuat!$C$5:$C$1000,DATE(Thang!$E$4,Thang!$C$4,AY$2),Xuat!$D$5:$D$1000,Loc!$A117)</f>
        <v>0</v>
      </c>
      <c r="AZ117" s="7">
        <f>SUMIFS(Xuat!$G$5:$G$1000,Xuat!$C$5:$C$1000,DATE(Thang!$E$4,Thang!$C$4,AZ$2),Xuat!$D$5:$D$1000,Loc!$A117)</f>
        <v>0</v>
      </c>
      <c r="BA117" s="7">
        <f>SUMIFS(Xuat!$G$5:$G$1000,Xuat!$C$5:$C$1000,DATE(Thang!$E$4,Thang!$C$4,BA$2),Xuat!$D$5:$D$1000,Loc!$A117)</f>
        <v>0</v>
      </c>
      <c r="BB117" s="7">
        <f>SUMIFS(Xuat!$G$5:$G$1000,Xuat!$C$5:$C$1000,DATE(Thang!$E$4,Thang!$C$4,BB$2),Xuat!$D$5:$D$1000,Loc!$A117)</f>
        <v>0</v>
      </c>
      <c r="BC117" s="7">
        <f>SUMIFS(Xuat!$G$5:$G$1000,Xuat!$C$5:$C$1000,DATE(Thang!$E$4,Thang!$C$4,BC$2),Xuat!$D$5:$D$1000,Loc!$A117)</f>
        <v>0</v>
      </c>
      <c r="BD117" s="7">
        <f>SUMIFS(Xuat!$G$5:$G$1000,Xuat!$C$5:$C$1000,DATE(Thang!$E$4,Thang!$C$4,BD$2),Xuat!$D$5:$D$1000,Loc!$A117)</f>
        <v>0</v>
      </c>
      <c r="BE117" s="7">
        <f>SUMIFS(Xuat!$G$5:$G$1000,Xuat!$C$5:$C$1000,DATE(Thang!$E$4,Thang!$C$4,BE$2),Xuat!$D$5:$D$1000,Loc!$A117)</f>
        <v>0</v>
      </c>
      <c r="BF117" s="7">
        <f>SUMIFS(Xuat!$G$5:$G$1000,Xuat!$C$5:$C$1000,DATE(Thang!$E$4,Thang!$C$4,BF$2),Xuat!$D$5:$D$1000,Loc!$A117)</f>
        <v>0</v>
      </c>
      <c r="BG117" s="7">
        <f>SUMIFS(Xuat!$G$5:$G$1000,Xuat!$C$5:$C$1000,DATE(Thang!$E$4,Thang!$C$4,BG$2),Xuat!$D$5:$D$1000,Loc!$A117)</f>
        <v>0</v>
      </c>
      <c r="BH117" s="7">
        <f>SUMIFS(Xuat!$G$5:$G$1000,Xuat!$C$5:$C$1000,DATE(Thang!$E$4,Thang!$C$4,BH$2),Xuat!$D$5:$D$1000,Loc!$A117)</f>
        <v>0</v>
      </c>
      <c r="BI117" s="7">
        <f>SUMIFS(Xuat!$G$5:$G$1000,Xuat!$C$5:$C$1000,DATE(Thang!$E$4,Thang!$C$4,BI$2),Xuat!$D$5:$D$1000,Loc!$A117)</f>
        <v>0</v>
      </c>
      <c r="BJ117" s="7">
        <f>SUMIFS(Xuat!$G$5:$G$1000,Xuat!$C$5:$C$1000,DATE(Thang!$E$4,Thang!$C$4,BJ$2),Xuat!$D$5:$D$1000,Loc!$A117)</f>
        <v>0</v>
      </c>
      <c r="BK117" s="7">
        <f>SUMIFS(Xuat!$G$5:$G$1000,Xuat!$C$5:$C$1000,DATE(Thang!$E$4,Thang!$C$4,BK$2),Xuat!$D$5:$D$1000,Loc!$A117)</f>
        <v>0</v>
      </c>
      <c r="BL117" s="7">
        <f>SUMIFS(Xuat!$G$5:$G$1000,Xuat!$C$5:$C$1000,DATE(Thang!$E$4,Thang!$C$4,BL$2),Xuat!$D$5:$D$1000,Loc!$A117)</f>
        <v>0</v>
      </c>
      <c r="BM117" s="7">
        <f>SUMIFS(Xuat!$G$5:$G$1000,Xuat!$C$5:$C$1000,DATE(Thang!$E$4,Thang!$C$4,BM$2),Xuat!$D$5:$D$1000,Loc!$A117)</f>
        <v>0</v>
      </c>
      <c r="BN117" s="7">
        <f>SUMIFS(Xuat!$G$5:$G$1000,Xuat!$C$5:$C$1000,DATE(Thang!$E$4,Thang!$C$4,BN$2),Xuat!$D$5:$D$1000,Loc!$A117)</f>
        <v>0</v>
      </c>
      <c r="BO117" s="7">
        <f>SUMIFS(Xuat!$G$5:$G$1000,Xuat!$C$5:$C$1000,DATE(Thang!$E$4,Thang!$C$4,BO$2),Xuat!$D$5:$D$1000,Loc!$A117)</f>
        <v>0</v>
      </c>
      <c r="BP117" s="7">
        <f>SUMIFS(Xuat!$G$5:$G$1000,Xuat!$C$5:$C$1000,DATE(Thang!$E$4,Thang!$C$4,BP$2),Xuat!$D$5:$D$1000,Loc!$A117)</f>
        <v>0</v>
      </c>
      <c r="BQ117" s="7">
        <f>SUMIFS(Xuat!$G$5:$G$1000,Xuat!$C$5:$C$1000,DATE(Thang!$E$4,Thang!$C$4,BQ$2),Xuat!$D$5:$D$1000,Loc!$A117)</f>
        <v>0</v>
      </c>
      <c r="BR117" s="7">
        <f>SUMIFS(Xuat!$G$5:$G$1000,Xuat!$C$5:$C$1000,DATE(Thang!$E$4,Thang!$C$4,BR$2),Xuat!$D$5:$D$1000,Loc!$A117)</f>
        <v>0</v>
      </c>
      <c r="BS117" s="7">
        <f>SUMIFS(Xuat!$G$5:$G$1000,Xuat!$C$5:$C$1000,DATE(Thang!$E$4,Thang!$C$4,BS$2),Xuat!$D$5:$D$1000,Loc!$A117)</f>
        <v>0</v>
      </c>
    </row>
    <row r="118" spans="1:71" x14ac:dyDescent="0.2">
      <c r="A118" s="2">
        <f>DM!C118</f>
        <v>0</v>
      </c>
      <c r="B118" s="3">
        <f>VLOOKUP(A118,Tondau!$B$5:$F$500,3,0)</f>
        <v>0</v>
      </c>
      <c r="C118" s="3">
        <f>VLOOKUP(Tinhgiavon!A118,Tondau!$B$5:$E$500,4,0)</f>
        <v>0</v>
      </c>
      <c r="D118" s="3">
        <f t="shared" si="7"/>
        <v>0</v>
      </c>
      <c r="E118" s="3">
        <f>SUMIF(Nhap!$F$5:$F$1000,Tinhgiavon!A118,Nhap!$K$5:$K$1000)</f>
        <v>0</v>
      </c>
      <c r="F118" s="3">
        <f t="shared" si="8"/>
        <v>0</v>
      </c>
      <c r="G118" s="3">
        <f t="shared" si="9"/>
        <v>0</v>
      </c>
      <c r="H118" s="3">
        <f t="shared" si="10"/>
        <v>0</v>
      </c>
      <c r="I118" s="3">
        <f t="shared" si="11"/>
        <v>0</v>
      </c>
      <c r="J118" s="7">
        <f>SUMIFS(Nhap!$I$5:$I$1000,Nhap!$E$5:$E$1000,DATE(Thang!$E$4,Thang!$C$4,Loc!$F$2),Nhap!$F$5:$F$1000,Loc!A118)</f>
        <v>0</v>
      </c>
      <c r="K118" s="7">
        <f>SUMIFS(Nhap!$I$5:$I$1000,Nhap!$E$5:$E$1000,DATE(Thang!$E$4,Thang!$C$4,Loc!$G$2),Nhap!$F$5:$F$1000,Loc!A118)</f>
        <v>0</v>
      </c>
      <c r="L118" s="7">
        <f>SUMIFS(Nhap!$I$5:$I$1000,Nhap!$E$5:$E$1000,DATE(Thang!$E$4,Thang!$C$4,Loc!$H$2),Nhap!$F$5:$F$1000,Loc!A118)</f>
        <v>0</v>
      </c>
      <c r="M118" s="7">
        <f>SUMIFS(Nhap!$I$5:$I$1000,Nhap!$E$5:$E$1000,DATE(Thang!$E$4,Thang!$C$4,Loc!$I$2),Nhap!$F$5:$F$1000,Loc!A118)</f>
        <v>0</v>
      </c>
      <c r="N118" s="7">
        <f>SUMIFS(Nhap!$I$5:$I$1000,Nhap!$E$5:$E$1000,DATE(Thang!$E$4,Thang!$C$4,Loc!$J$2),Nhap!$F$5:$F$1000,Loc!A118)</f>
        <v>0</v>
      </c>
      <c r="O118" s="7">
        <f>SUMIFS(Nhap!$I$5:$I$1000,Nhap!$E$5:$E$1000,DATE(Thang!$E$4,Thang!$C$4,Loc!$K$2),Nhap!$F$5:$F$1000,Loc!A118)</f>
        <v>0</v>
      </c>
      <c r="P118" s="7">
        <f>SUMIFS(Nhap!$I$5:$I$1000,Nhap!$E$5:$E$1000,DATE(Thang!$E$4,Thang!$C$4,Loc!$L$2),Nhap!$F$5:$F$1000,Loc!A118)</f>
        <v>0</v>
      </c>
      <c r="Q118" s="7">
        <f>SUMIFS(Nhap!$I$5:$I$1000,Nhap!$E$5:$E$1000,DATE(Thang!$E$4,Thang!$C$4,Loc!$M$2),Nhap!$F$5:$F$1000,Loc!A118)</f>
        <v>0</v>
      </c>
      <c r="R118" s="7">
        <f>SUMIFS(Nhap!$I$5:$I$1000,Nhap!$E$5:$E$1000,DATE(Thang!$E$4,Thang!$C$4,Loc!$N$2),Nhap!$F$5:$F$1000,Loc!A118)</f>
        <v>0</v>
      </c>
      <c r="S118" s="7">
        <f>SUMIFS(Nhap!$I$5:$I$1000,Nhap!$E$5:$E$1000,DATE(Thang!$E$4,Thang!$C$4,Loc!$O$2),Nhap!$F$5:$F$1000,Loc!A118)</f>
        <v>0</v>
      </c>
      <c r="T118" s="7">
        <f>SUMIFS(Nhap!$I$5:$I$1000,Nhap!$E$5:$E$1000,DATE(Thang!$E$4,Thang!$C$4,Loc!$P$2),Nhap!$F$5:$F$1000,Loc!A118)</f>
        <v>0</v>
      </c>
      <c r="U118" s="7">
        <f>SUMIFS(Nhap!$I$5:$I$1000,Nhap!$E$5:$E$1000,DATE(Thang!$E$4,Thang!$C$4,Loc!$Q$2),Nhap!$F$5:$F$1000,Loc!A118)</f>
        <v>0</v>
      </c>
      <c r="V118" s="7">
        <f>SUMIFS(Nhap!$I$5:$I$1000,Nhap!$E$5:$E$1000,DATE(Thang!$E$4,Thang!$C$4,Loc!$R$2),Nhap!$F$5:$F$1000,Loc!A118)</f>
        <v>0</v>
      </c>
      <c r="W118" s="7">
        <f>SUMIFS(Nhap!$I$5:$I$1000,Nhap!$E$5:$E$1000,DATE(Thang!$E$4,Thang!$C$4,Loc!$S$2),Nhap!$F$5:$F$1000,Loc!A118)</f>
        <v>0</v>
      </c>
      <c r="X118" s="7">
        <f>SUMIFS(Nhap!$I$5:$I$1000,Nhap!$E$5:$E$1000,DATE(Thang!$E$4,Thang!$C$4,Loc!$T$2),Nhap!$F$5:$F$1000,Loc!A118)</f>
        <v>0</v>
      </c>
      <c r="Y118" s="7">
        <f>SUMIFS(Nhap!$I$5:$I$1000,Nhap!$E$5:$E$1000,DATE(Thang!$E$4,Thang!$C$4,Loc!$U$2),Nhap!$F$5:$F$1000,Loc!A118)</f>
        <v>0</v>
      </c>
      <c r="Z118" s="7">
        <f>SUMIFS(Nhap!$I$5:$I$1000,Nhap!$E$5:$E$1000,DATE(Thang!$E$4,Thang!$C$4,Loc!$V$2),Nhap!$F$5:$F$1000,Loc!A118)</f>
        <v>0</v>
      </c>
      <c r="AA118" s="7">
        <f>SUMIFS(Nhap!$I$5:$I$1000,Nhap!$E$5:$E$1000,DATE(Thang!$E$4,Thang!$C$4,Loc!$W$2),Nhap!$F$5:$F$1000,Loc!A118)</f>
        <v>0</v>
      </c>
      <c r="AB118" s="7">
        <f>SUMIFS(Nhap!$I$5:$I$1000,Nhap!$E$5:$E$1000,DATE(Thang!$E$4,Thang!$C$4,Loc!$X$2),Nhap!$F$5:$F$1000,Loc!A118)</f>
        <v>0</v>
      </c>
      <c r="AC118" s="7">
        <f>SUMIFS(Nhap!$I$5:$I$1000,Nhap!$E$5:$E$1000,DATE(Thang!$E$4,Thang!$C$4,Loc!$Y$2),Nhap!$F$5:$F$1000,Loc!A118)</f>
        <v>0</v>
      </c>
      <c r="AD118" s="7">
        <f>SUMIFS(Nhap!$I$5:$I$1000,Nhap!$E$5:$E$1000,DATE(Thang!$E$4,Thang!$C$4,Loc!$Z$2),Nhap!$F$5:$F$1000,Loc!A118)</f>
        <v>0</v>
      </c>
      <c r="AE118" s="7">
        <f>SUMIFS(Nhap!$I$5:$I$1000,Nhap!$E$5:$E$1000,DATE(Thang!$E$4,Thang!$C$4,Loc!$AA$2),Nhap!$F$5:$F$1000,Loc!A118)</f>
        <v>0</v>
      </c>
      <c r="AF118" s="7">
        <f>SUMIFS(Nhap!$I$5:$I$1000,Nhap!$E$5:$E$1000,DATE(Thang!$E$4,Thang!$C$4,Loc!$AB$2),Nhap!$F$5:$F$1000,Loc!A118)</f>
        <v>0</v>
      </c>
      <c r="AG118" s="7">
        <f>SUMIFS(Nhap!$I$5:$I$1000,Nhap!$E$5:$E$1000,DATE(Thang!$E$4,Thang!$C$4,Loc!$AC$2),Nhap!$F$5:$F$1000,Loc!A118)</f>
        <v>0</v>
      </c>
      <c r="AH118" s="7">
        <f>SUMIFS(Nhap!$I$5:$I$1000,Nhap!$E$5:$E$1000,DATE(Thang!$E$4,Thang!$C$4,Loc!$AD$2),Nhap!$F$5:$F$1000,Loc!$A$5)</f>
        <v>0</v>
      </c>
      <c r="AI118" s="7">
        <f>SUMIFS(Nhap!$I$5:$I$1000,Nhap!$E$5:$E$1000,DATE(Thang!$E$4,Thang!$C$4,Loc!$AE$2),Nhap!$F$5:$F$1000,Loc!A118)</f>
        <v>0</v>
      </c>
      <c r="AJ118" s="7">
        <f>SUMIFS(Nhap!$I$5:$I$1000,Nhap!$E$5:$E$1000,DATE(Thang!$E$4,Thang!$C$4,Loc!$AF$2),Nhap!$F$5:$F$1000,Loc!A118)</f>
        <v>0</v>
      </c>
      <c r="AK118" s="7">
        <f>SUMIFS(Nhap!$I$5:$I$1000,Nhap!$E$5:$E$1000,DATE(Thang!$E$4,Thang!$C$4,Loc!$AG$2),Nhap!$F$5:$F$1000,Loc!A118)</f>
        <v>0</v>
      </c>
      <c r="AL118" s="7">
        <f>SUMIFS(Nhap!$I$5:$I$1000,Nhap!$E$5:$E$1000,DATE(Thang!$E$4,Thang!$C$4,Loc!$AH$2),Nhap!$F$5:$F$1000,Loc!A118)</f>
        <v>0</v>
      </c>
      <c r="AM118" s="7">
        <f>SUMIFS(Nhap!$I$5:$I$1000,Nhap!$E$5:$E$1000,DATE(Thang!$E$4,Thang!$C$4,Loc!$AI$2),Nhap!$F$5:$F$1000,Loc!A118)</f>
        <v>0</v>
      </c>
      <c r="AN118" s="7">
        <f>SUMIFS(Nhap!$I$5:$I$1000,Nhap!$E$5:$E$1000,DATE(Thang!$E$4,Thang!$C$4,Loc!$AJ$2),Nhap!$F$5:$F$1000,Loc!A118)</f>
        <v>0</v>
      </c>
      <c r="AO118" s="7">
        <f>SUMIFS(Xuat!$G$5:$G$1000,Xuat!$C$5:$C$1000,DATE(Thang!$E$4,Thang!$C$4,AO$2),Xuat!$D$5:$D$1000,Loc!$A118)</f>
        <v>0</v>
      </c>
      <c r="AP118" s="7">
        <f>SUMIFS(Xuat!$G$5:$G$1000,Xuat!$C$5:$C$1000,DATE(Thang!$E$4,Thang!$C$4,AP$2),Xuat!$D$5:$D$1000,Loc!$A118)</f>
        <v>0</v>
      </c>
      <c r="AQ118" s="7">
        <f>SUMIFS(Xuat!$G$5:$G$1000,Xuat!$C$5:$C$1000,DATE(Thang!$E$4,Thang!$C$4,AQ$2),Xuat!$D$5:$D$1000,Loc!$A118)</f>
        <v>0</v>
      </c>
      <c r="AR118" s="7">
        <f>SUMIFS(Xuat!$G$5:$G$1000,Xuat!$C$5:$C$1000,DATE(Thang!$E$4,Thang!$C$4,AR$2),Xuat!$D$5:$D$1000,Loc!$A118)</f>
        <v>0</v>
      </c>
      <c r="AS118" s="7">
        <f>SUMIFS(Xuat!$G$5:$G$1000,Xuat!$C$5:$C$1000,DATE(Thang!$E$4,Thang!$C$4,AS$2),Xuat!$D$5:$D$1000,Loc!$A118)</f>
        <v>0</v>
      </c>
      <c r="AT118" s="7">
        <f>SUMIFS(Xuat!$G$5:$G$1000,Xuat!$C$5:$C$1000,DATE(Thang!$E$4,Thang!$C$4,AT$2),Xuat!$D$5:$D$1000,Loc!$A118)</f>
        <v>0</v>
      </c>
      <c r="AU118" s="7">
        <f>SUMIFS(Xuat!$G$5:$G$1000,Xuat!$C$5:$C$1000,DATE(Thang!$E$4,Thang!$C$4,AU$2),Xuat!$D$5:$D$1000,Loc!$A118)</f>
        <v>0</v>
      </c>
      <c r="AV118" s="7">
        <f>SUMIFS(Xuat!$G$5:$G$1000,Xuat!$C$5:$C$1000,DATE(Thang!$E$4,Thang!$C$4,AV$2),Xuat!$D$5:$D$1000,Loc!$A118)</f>
        <v>0</v>
      </c>
      <c r="AW118" s="7">
        <f>SUMIFS(Xuat!$G$5:$G$1000,Xuat!$C$5:$C$1000,DATE(Thang!$E$4,Thang!$C$4,AW$2),Xuat!$D$5:$D$1000,Loc!$A118)</f>
        <v>0</v>
      </c>
      <c r="AX118" s="7">
        <f>SUMIFS(Xuat!$G$5:$G$1000,Xuat!$C$5:$C$1000,DATE(Thang!$E$4,Thang!$C$4,AX$2),Xuat!$D$5:$D$1000,Loc!$A118)</f>
        <v>0</v>
      </c>
      <c r="AY118" s="7">
        <f>SUMIFS(Xuat!$G$5:$G$1000,Xuat!$C$5:$C$1000,DATE(Thang!$E$4,Thang!$C$4,AY$2),Xuat!$D$5:$D$1000,Loc!$A118)</f>
        <v>0</v>
      </c>
      <c r="AZ118" s="7">
        <f>SUMIFS(Xuat!$G$5:$G$1000,Xuat!$C$5:$C$1000,DATE(Thang!$E$4,Thang!$C$4,AZ$2),Xuat!$D$5:$D$1000,Loc!$A118)</f>
        <v>0</v>
      </c>
      <c r="BA118" s="7">
        <f>SUMIFS(Xuat!$G$5:$G$1000,Xuat!$C$5:$C$1000,DATE(Thang!$E$4,Thang!$C$4,BA$2),Xuat!$D$5:$D$1000,Loc!$A118)</f>
        <v>0</v>
      </c>
      <c r="BB118" s="7">
        <f>SUMIFS(Xuat!$G$5:$G$1000,Xuat!$C$5:$C$1000,DATE(Thang!$E$4,Thang!$C$4,BB$2),Xuat!$D$5:$D$1000,Loc!$A118)</f>
        <v>0</v>
      </c>
      <c r="BC118" s="7">
        <f>SUMIFS(Xuat!$G$5:$G$1000,Xuat!$C$5:$C$1000,DATE(Thang!$E$4,Thang!$C$4,BC$2),Xuat!$D$5:$D$1000,Loc!$A118)</f>
        <v>0</v>
      </c>
      <c r="BD118" s="7">
        <f>SUMIFS(Xuat!$G$5:$G$1000,Xuat!$C$5:$C$1000,DATE(Thang!$E$4,Thang!$C$4,BD$2),Xuat!$D$5:$D$1000,Loc!$A118)</f>
        <v>0</v>
      </c>
      <c r="BE118" s="7">
        <f>SUMIFS(Xuat!$G$5:$G$1000,Xuat!$C$5:$C$1000,DATE(Thang!$E$4,Thang!$C$4,BE$2),Xuat!$D$5:$D$1000,Loc!$A118)</f>
        <v>0</v>
      </c>
      <c r="BF118" s="7">
        <f>SUMIFS(Xuat!$G$5:$G$1000,Xuat!$C$5:$C$1000,DATE(Thang!$E$4,Thang!$C$4,BF$2),Xuat!$D$5:$D$1000,Loc!$A118)</f>
        <v>0</v>
      </c>
      <c r="BG118" s="7">
        <f>SUMIFS(Xuat!$G$5:$G$1000,Xuat!$C$5:$C$1000,DATE(Thang!$E$4,Thang!$C$4,BG$2),Xuat!$D$5:$D$1000,Loc!$A118)</f>
        <v>0</v>
      </c>
      <c r="BH118" s="7">
        <f>SUMIFS(Xuat!$G$5:$G$1000,Xuat!$C$5:$C$1000,DATE(Thang!$E$4,Thang!$C$4,BH$2),Xuat!$D$5:$D$1000,Loc!$A118)</f>
        <v>0</v>
      </c>
      <c r="BI118" s="7">
        <f>SUMIFS(Xuat!$G$5:$G$1000,Xuat!$C$5:$C$1000,DATE(Thang!$E$4,Thang!$C$4,BI$2),Xuat!$D$5:$D$1000,Loc!$A118)</f>
        <v>0</v>
      </c>
      <c r="BJ118" s="7">
        <f>SUMIFS(Xuat!$G$5:$G$1000,Xuat!$C$5:$C$1000,DATE(Thang!$E$4,Thang!$C$4,BJ$2),Xuat!$D$5:$D$1000,Loc!$A118)</f>
        <v>0</v>
      </c>
      <c r="BK118" s="7">
        <f>SUMIFS(Xuat!$G$5:$G$1000,Xuat!$C$5:$C$1000,DATE(Thang!$E$4,Thang!$C$4,BK$2),Xuat!$D$5:$D$1000,Loc!$A118)</f>
        <v>0</v>
      </c>
      <c r="BL118" s="7">
        <f>SUMIFS(Xuat!$G$5:$G$1000,Xuat!$C$5:$C$1000,DATE(Thang!$E$4,Thang!$C$4,BL$2),Xuat!$D$5:$D$1000,Loc!$A118)</f>
        <v>0</v>
      </c>
      <c r="BM118" s="7">
        <f>SUMIFS(Xuat!$G$5:$G$1000,Xuat!$C$5:$C$1000,DATE(Thang!$E$4,Thang!$C$4,BM$2),Xuat!$D$5:$D$1000,Loc!$A118)</f>
        <v>0</v>
      </c>
      <c r="BN118" s="7">
        <f>SUMIFS(Xuat!$G$5:$G$1000,Xuat!$C$5:$C$1000,DATE(Thang!$E$4,Thang!$C$4,BN$2),Xuat!$D$5:$D$1000,Loc!$A118)</f>
        <v>0</v>
      </c>
      <c r="BO118" s="7">
        <f>SUMIFS(Xuat!$G$5:$G$1000,Xuat!$C$5:$C$1000,DATE(Thang!$E$4,Thang!$C$4,BO$2),Xuat!$D$5:$D$1000,Loc!$A118)</f>
        <v>0</v>
      </c>
      <c r="BP118" s="7">
        <f>SUMIFS(Xuat!$G$5:$G$1000,Xuat!$C$5:$C$1000,DATE(Thang!$E$4,Thang!$C$4,BP$2),Xuat!$D$5:$D$1000,Loc!$A118)</f>
        <v>0</v>
      </c>
      <c r="BQ118" s="7">
        <f>SUMIFS(Xuat!$G$5:$G$1000,Xuat!$C$5:$C$1000,DATE(Thang!$E$4,Thang!$C$4,BQ$2),Xuat!$D$5:$D$1000,Loc!$A118)</f>
        <v>0</v>
      </c>
      <c r="BR118" s="7">
        <f>SUMIFS(Xuat!$G$5:$G$1000,Xuat!$C$5:$C$1000,DATE(Thang!$E$4,Thang!$C$4,BR$2),Xuat!$D$5:$D$1000,Loc!$A118)</f>
        <v>0</v>
      </c>
      <c r="BS118" s="7">
        <f>SUMIFS(Xuat!$G$5:$G$1000,Xuat!$C$5:$C$1000,DATE(Thang!$E$4,Thang!$C$4,BS$2),Xuat!$D$5:$D$1000,Loc!$A118)</f>
        <v>0</v>
      </c>
    </row>
    <row r="119" spans="1:71" x14ac:dyDescent="0.2">
      <c r="A119" s="2">
        <f>DM!C119</f>
        <v>0</v>
      </c>
      <c r="B119" s="3">
        <f>VLOOKUP(A119,Tondau!$B$5:$F$500,3,0)</f>
        <v>0</v>
      </c>
      <c r="C119" s="3">
        <f>VLOOKUP(Tinhgiavon!A119,Tondau!$B$5:$E$500,4,0)</f>
        <v>0</v>
      </c>
      <c r="D119" s="3">
        <f t="shared" si="7"/>
        <v>0</v>
      </c>
      <c r="E119" s="3">
        <f>SUMIF(Nhap!$F$5:$F$1000,Tinhgiavon!A119,Nhap!$K$5:$K$1000)</f>
        <v>0</v>
      </c>
      <c r="F119" s="3">
        <f t="shared" si="8"/>
        <v>0</v>
      </c>
      <c r="G119" s="3">
        <f t="shared" si="9"/>
        <v>0</v>
      </c>
      <c r="H119" s="3">
        <f t="shared" si="10"/>
        <v>0</v>
      </c>
      <c r="I119" s="3">
        <f t="shared" si="11"/>
        <v>0</v>
      </c>
      <c r="J119" s="7">
        <f>SUMIFS(Nhap!$I$5:$I$1000,Nhap!$E$5:$E$1000,DATE(Thang!$E$4,Thang!$C$4,Loc!$F$2),Nhap!$F$5:$F$1000,Loc!A119)</f>
        <v>0</v>
      </c>
      <c r="K119" s="7">
        <f>SUMIFS(Nhap!$I$5:$I$1000,Nhap!$E$5:$E$1000,DATE(Thang!$E$4,Thang!$C$4,Loc!$G$2),Nhap!$F$5:$F$1000,Loc!A119)</f>
        <v>0</v>
      </c>
      <c r="L119" s="7">
        <f>SUMIFS(Nhap!$I$5:$I$1000,Nhap!$E$5:$E$1000,DATE(Thang!$E$4,Thang!$C$4,Loc!$H$2),Nhap!$F$5:$F$1000,Loc!A119)</f>
        <v>0</v>
      </c>
      <c r="M119" s="7">
        <f>SUMIFS(Nhap!$I$5:$I$1000,Nhap!$E$5:$E$1000,DATE(Thang!$E$4,Thang!$C$4,Loc!$I$2),Nhap!$F$5:$F$1000,Loc!A119)</f>
        <v>0</v>
      </c>
      <c r="N119" s="7">
        <f>SUMIFS(Nhap!$I$5:$I$1000,Nhap!$E$5:$E$1000,DATE(Thang!$E$4,Thang!$C$4,Loc!$J$2),Nhap!$F$5:$F$1000,Loc!A119)</f>
        <v>0</v>
      </c>
      <c r="O119" s="7">
        <f>SUMIFS(Nhap!$I$5:$I$1000,Nhap!$E$5:$E$1000,DATE(Thang!$E$4,Thang!$C$4,Loc!$K$2),Nhap!$F$5:$F$1000,Loc!A119)</f>
        <v>0</v>
      </c>
      <c r="P119" s="7">
        <f>SUMIFS(Nhap!$I$5:$I$1000,Nhap!$E$5:$E$1000,DATE(Thang!$E$4,Thang!$C$4,Loc!$L$2),Nhap!$F$5:$F$1000,Loc!A119)</f>
        <v>0</v>
      </c>
      <c r="Q119" s="7">
        <f>SUMIFS(Nhap!$I$5:$I$1000,Nhap!$E$5:$E$1000,DATE(Thang!$E$4,Thang!$C$4,Loc!$M$2),Nhap!$F$5:$F$1000,Loc!A119)</f>
        <v>0</v>
      </c>
      <c r="R119" s="7">
        <f>SUMIFS(Nhap!$I$5:$I$1000,Nhap!$E$5:$E$1000,DATE(Thang!$E$4,Thang!$C$4,Loc!$N$2),Nhap!$F$5:$F$1000,Loc!A119)</f>
        <v>0</v>
      </c>
      <c r="S119" s="7">
        <f>SUMIFS(Nhap!$I$5:$I$1000,Nhap!$E$5:$E$1000,DATE(Thang!$E$4,Thang!$C$4,Loc!$O$2),Nhap!$F$5:$F$1000,Loc!A119)</f>
        <v>0</v>
      </c>
      <c r="T119" s="7">
        <f>SUMIFS(Nhap!$I$5:$I$1000,Nhap!$E$5:$E$1000,DATE(Thang!$E$4,Thang!$C$4,Loc!$P$2),Nhap!$F$5:$F$1000,Loc!A119)</f>
        <v>0</v>
      </c>
      <c r="U119" s="7">
        <f>SUMIFS(Nhap!$I$5:$I$1000,Nhap!$E$5:$E$1000,DATE(Thang!$E$4,Thang!$C$4,Loc!$Q$2),Nhap!$F$5:$F$1000,Loc!A119)</f>
        <v>0</v>
      </c>
      <c r="V119" s="7">
        <f>SUMIFS(Nhap!$I$5:$I$1000,Nhap!$E$5:$E$1000,DATE(Thang!$E$4,Thang!$C$4,Loc!$R$2),Nhap!$F$5:$F$1000,Loc!A119)</f>
        <v>0</v>
      </c>
      <c r="W119" s="7">
        <f>SUMIFS(Nhap!$I$5:$I$1000,Nhap!$E$5:$E$1000,DATE(Thang!$E$4,Thang!$C$4,Loc!$S$2),Nhap!$F$5:$F$1000,Loc!A119)</f>
        <v>0</v>
      </c>
      <c r="X119" s="7">
        <f>SUMIFS(Nhap!$I$5:$I$1000,Nhap!$E$5:$E$1000,DATE(Thang!$E$4,Thang!$C$4,Loc!$T$2),Nhap!$F$5:$F$1000,Loc!A119)</f>
        <v>0</v>
      </c>
      <c r="Y119" s="7">
        <f>SUMIFS(Nhap!$I$5:$I$1000,Nhap!$E$5:$E$1000,DATE(Thang!$E$4,Thang!$C$4,Loc!$U$2),Nhap!$F$5:$F$1000,Loc!A119)</f>
        <v>0</v>
      </c>
      <c r="Z119" s="7">
        <f>SUMIFS(Nhap!$I$5:$I$1000,Nhap!$E$5:$E$1000,DATE(Thang!$E$4,Thang!$C$4,Loc!$V$2),Nhap!$F$5:$F$1000,Loc!A119)</f>
        <v>0</v>
      </c>
      <c r="AA119" s="7">
        <f>SUMIFS(Nhap!$I$5:$I$1000,Nhap!$E$5:$E$1000,DATE(Thang!$E$4,Thang!$C$4,Loc!$W$2),Nhap!$F$5:$F$1000,Loc!A119)</f>
        <v>0</v>
      </c>
      <c r="AB119" s="7">
        <f>SUMIFS(Nhap!$I$5:$I$1000,Nhap!$E$5:$E$1000,DATE(Thang!$E$4,Thang!$C$4,Loc!$X$2),Nhap!$F$5:$F$1000,Loc!A119)</f>
        <v>0</v>
      </c>
      <c r="AC119" s="7">
        <f>SUMIFS(Nhap!$I$5:$I$1000,Nhap!$E$5:$E$1000,DATE(Thang!$E$4,Thang!$C$4,Loc!$Y$2),Nhap!$F$5:$F$1000,Loc!A119)</f>
        <v>0</v>
      </c>
      <c r="AD119" s="7">
        <f>SUMIFS(Nhap!$I$5:$I$1000,Nhap!$E$5:$E$1000,DATE(Thang!$E$4,Thang!$C$4,Loc!$Z$2),Nhap!$F$5:$F$1000,Loc!A119)</f>
        <v>0</v>
      </c>
      <c r="AE119" s="7">
        <f>SUMIFS(Nhap!$I$5:$I$1000,Nhap!$E$5:$E$1000,DATE(Thang!$E$4,Thang!$C$4,Loc!$AA$2),Nhap!$F$5:$F$1000,Loc!A119)</f>
        <v>0</v>
      </c>
      <c r="AF119" s="7">
        <f>SUMIFS(Nhap!$I$5:$I$1000,Nhap!$E$5:$E$1000,DATE(Thang!$E$4,Thang!$C$4,Loc!$AB$2),Nhap!$F$5:$F$1000,Loc!A119)</f>
        <v>0</v>
      </c>
      <c r="AG119" s="7">
        <f>SUMIFS(Nhap!$I$5:$I$1000,Nhap!$E$5:$E$1000,DATE(Thang!$E$4,Thang!$C$4,Loc!$AC$2),Nhap!$F$5:$F$1000,Loc!A119)</f>
        <v>0</v>
      </c>
      <c r="AH119" s="7">
        <f>SUMIFS(Nhap!$I$5:$I$1000,Nhap!$E$5:$E$1000,DATE(Thang!$E$4,Thang!$C$4,Loc!$AD$2),Nhap!$F$5:$F$1000,Loc!$A$5)</f>
        <v>0</v>
      </c>
      <c r="AI119" s="7">
        <f>SUMIFS(Nhap!$I$5:$I$1000,Nhap!$E$5:$E$1000,DATE(Thang!$E$4,Thang!$C$4,Loc!$AE$2),Nhap!$F$5:$F$1000,Loc!A119)</f>
        <v>0</v>
      </c>
      <c r="AJ119" s="7">
        <f>SUMIFS(Nhap!$I$5:$I$1000,Nhap!$E$5:$E$1000,DATE(Thang!$E$4,Thang!$C$4,Loc!$AF$2),Nhap!$F$5:$F$1000,Loc!A119)</f>
        <v>0</v>
      </c>
      <c r="AK119" s="7">
        <f>SUMIFS(Nhap!$I$5:$I$1000,Nhap!$E$5:$E$1000,DATE(Thang!$E$4,Thang!$C$4,Loc!$AG$2),Nhap!$F$5:$F$1000,Loc!A119)</f>
        <v>0</v>
      </c>
      <c r="AL119" s="7">
        <f>SUMIFS(Nhap!$I$5:$I$1000,Nhap!$E$5:$E$1000,DATE(Thang!$E$4,Thang!$C$4,Loc!$AH$2),Nhap!$F$5:$F$1000,Loc!A119)</f>
        <v>0</v>
      </c>
      <c r="AM119" s="7">
        <f>SUMIFS(Nhap!$I$5:$I$1000,Nhap!$E$5:$E$1000,DATE(Thang!$E$4,Thang!$C$4,Loc!$AI$2),Nhap!$F$5:$F$1000,Loc!A119)</f>
        <v>0</v>
      </c>
      <c r="AN119" s="7">
        <f>SUMIFS(Nhap!$I$5:$I$1000,Nhap!$E$5:$E$1000,DATE(Thang!$E$4,Thang!$C$4,Loc!$AJ$2),Nhap!$F$5:$F$1000,Loc!A119)</f>
        <v>0</v>
      </c>
      <c r="AO119" s="7">
        <f>SUMIFS(Xuat!$G$5:$G$1000,Xuat!$C$5:$C$1000,DATE(Thang!$E$4,Thang!$C$4,AO$2),Xuat!$D$5:$D$1000,Loc!$A119)</f>
        <v>0</v>
      </c>
      <c r="AP119" s="7">
        <f>SUMIFS(Xuat!$G$5:$G$1000,Xuat!$C$5:$C$1000,DATE(Thang!$E$4,Thang!$C$4,AP$2),Xuat!$D$5:$D$1000,Loc!$A119)</f>
        <v>0</v>
      </c>
      <c r="AQ119" s="7">
        <f>SUMIFS(Xuat!$G$5:$G$1000,Xuat!$C$5:$C$1000,DATE(Thang!$E$4,Thang!$C$4,AQ$2),Xuat!$D$5:$D$1000,Loc!$A119)</f>
        <v>0</v>
      </c>
      <c r="AR119" s="7">
        <f>SUMIFS(Xuat!$G$5:$G$1000,Xuat!$C$5:$C$1000,DATE(Thang!$E$4,Thang!$C$4,AR$2),Xuat!$D$5:$D$1000,Loc!$A119)</f>
        <v>0</v>
      </c>
      <c r="AS119" s="7">
        <f>SUMIFS(Xuat!$G$5:$G$1000,Xuat!$C$5:$C$1000,DATE(Thang!$E$4,Thang!$C$4,AS$2),Xuat!$D$5:$D$1000,Loc!$A119)</f>
        <v>0</v>
      </c>
      <c r="AT119" s="7">
        <f>SUMIFS(Xuat!$G$5:$G$1000,Xuat!$C$5:$C$1000,DATE(Thang!$E$4,Thang!$C$4,AT$2),Xuat!$D$5:$D$1000,Loc!$A119)</f>
        <v>0</v>
      </c>
      <c r="AU119" s="7">
        <f>SUMIFS(Xuat!$G$5:$G$1000,Xuat!$C$5:$C$1000,DATE(Thang!$E$4,Thang!$C$4,AU$2),Xuat!$D$5:$D$1000,Loc!$A119)</f>
        <v>0</v>
      </c>
      <c r="AV119" s="7">
        <f>SUMIFS(Xuat!$G$5:$G$1000,Xuat!$C$5:$C$1000,DATE(Thang!$E$4,Thang!$C$4,AV$2),Xuat!$D$5:$D$1000,Loc!$A119)</f>
        <v>0</v>
      </c>
      <c r="AW119" s="7">
        <f>SUMIFS(Xuat!$G$5:$G$1000,Xuat!$C$5:$C$1000,DATE(Thang!$E$4,Thang!$C$4,AW$2),Xuat!$D$5:$D$1000,Loc!$A119)</f>
        <v>0</v>
      </c>
      <c r="AX119" s="7">
        <f>SUMIFS(Xuat!$G$5:$G$1000,Xuat!$C$5:$C$1000,DATE(Thang!$E$4,Thang!$C$4,AX$2),Xuat!$D$5:$D$1000,Loc!$A119)</f>
        <v>0</v>
      </c>
      <c r="AY119" s="7">
        <f>SUMIFS(Xuat!$G$5:$G$1000,Xuat!$C$5:$C$1000,DATE(Thang!$E$4,Thang!$C$4,AY$2),Xuat!$D$5:$D$1000,Loc!$A119)</f>
        <v>0</v>
      </c>
      <c r="AZ119" s="7">
        <f>SUMIFS(Xuat!$G$5:$G$1000,Xuat!$C$5:$C$1000,DATE(Thang!$E$4,Thang!$C$4,AZ$2),Xuat!$D$5:$D$1000,Loc!$A119)</f>
        <v>0</v>
      </c>
      <c r="BA119" s="7">
        <f>SUMIFS(Xuat!$G$5:$G$1000,Xuat!$C$5:$C$1000,DATE(Thang!$E$4,Thang!$C$4,BA$2),Xuat!$D$5:$D$1000,Loc!$A119)</f>
        <v>0</v>
      </c>
      <c r="BB119" s="7">
        <f>SUMIFS(Xuat!$G$5:$G$1000,Xuat!$C$5:$C$1000,DATE(Thang!$E$4,Thang!$C$4,BB$2),Xuat!$D$5:$D$1000,Loc!$A119)</f>
        <v>0</v>
      </c>
      <c r="BC119" s="7">
        <f>SUMIFS(Xuat!$G$5:$G$1000,Xuat!$C$5:$C$1000,DATE(Thang!$E$4,Thang!$C$4,BC$2),Xuat!$D$5:$D$1000,Loc!$A119)</f>
        <v>0</v>
      </c>
      <c r="BD119" s="7">
        <f>SUMIFS(Xuat!$G$5:$G$1000,Xuat!$C$5:$C$1000,DATE(Thang!$E$4,Thang!$C$4,BD$2),Xuat!$D$5:$D$1000,Loc!$A119)</f>
        <v>0</v>
      </c>
      <c r="BE119" s="7">
        <f>SUMIFS(Xuat!$G$5:$G$1000,Xuat!$C$5:$C$1000,DATE(Thang!$E$4,Thang!$C$4,BE$2),Xuat!$D$5:$D$1000,Loc!$A119)</f>
        <v>0</v>
      </c>
      <c r="BF119" s="7">
        <f>SUMIFS(Xuat!$G$5:$G$1000,Xuat!$C$5:$C$1000,DATE(Thang!$E$4,Thang!$C$4,BF$2),Xuat!$D$5:$D$1000,Loc!$A119)</f>
        <v>0</v>
      </c>
      <c r="BG119" s="7">
        <f>SUMIFS(Xuat!$G$5:$G$1000,Xuat!$C$5:$C$1000,DATE(Thang!$E$4,Thang!$C$4,BG$2),Xuat!$D$5:$D$1000,Loc!$A119)</f>
        <v>0</v>
      </c>
      <c r="BH119" s="7">
        <f>SUMIFS(Xuat!$G$5:$G$1000,Xuat!$C$5:$C$1000,DATE(Thang!$E$4,Thang!$C$4,BH$2),Xuat!$D$5:$D$1000,Loc!$A119)</f>
        <v>0</v>
      </c>
      <c r="BI119" s="7">
        <f>SUMIFS(Xuat!$G$5:$G$1000,Xuat!$C$5:$C$1000,DATE(Thang!$E$4,Thang!$C$4,BI$2),Xuat!$D$5:$D$1000,Loc!$A119)</f>
        <v>0</v>
      </c>
      <c r="BJ119" s="7">
        <f>SUMIFS(Xuat!$G$5:$G$1000,Xuat!$C$5:$C$1000,DATE(Thang!$E$4,Thang!$C$4,BJ$2),Xuat!$D$5:$D$1000,Loc!$A119)</f>
        <v>0</v>
      </c>
      <c r="BK119" s="7">
        <f>SUMIFS(Xuat!$G$5:$G$1000,Xuat!$C$5:$C$1000,DATE(Thang!$E$4,Thang!$C$4,BK$2),Xuat!$D$5:$D$1000,Loc!$A119)</f>
        <v>0</v>
      </c>
      <c r="BL119" s="7">
        <f>SUMIFS(Xuat!$G$5:$G$1000,Xuat!$C$5:$C$1000,DATE(Thang!$E$4,Thang!$C$4,BL$2),Xuat!$D$5:$D$1000,Loc!$A119)</f>
        <v>0</v>
      </c>
      <c r="BM119" s="7">
        <f>SUMIFS(Xuat!$G$5:$G$1000,Xuat!$C$5:$C$1000,DATE(Thang!$E$4,Thang!$C$4,BM$2),Xuat!$D$5:$D$1000,Loc!$A119)</f>
        <v>0</v>
      </c>
      <c r="BN119" s="7">
        <f>SUMIFS(Xuat!$G$5:$G$1000,Xuat!$C$5:$C$1000,DATE(Thang!$E$4,Thang!$C$4,BN$2),Xuat!$D$5:$D$1000,Loc!$A119)</f>
        <v>0</v>
      </c>
      <c r="BO119" s="7">
        <f>SUMIFS(Xuat!$G$5:$G$1000,Xuat!$C$5:$C$1000,DATE(Thang!$E$4,Thang!$C$4,BO$2),Xuat!$D$5:$D$1000,Loc!$A119)</f>
        <v>0</v>
      </c>
      <c r="BP119" s="7">
        <f>SUMIFS(Xuat!$G$5:$G$1000,Xuat!$C$5:$C$1000,DATE(Thang!$E$4,Thang!$C$4,BP$2),Xuat!$D$5:$D$1000,Loc!$A119)</f>
        <v>0</v>
      </c>
      <c r="BQ119" s="7">
        <f>SUMIFS(Xuat!$G$5:$G$1000,Xuat!$C$5:$C$1000,DATE(Thang!$E$4,Thang!$C$4,BQ$2),Xuat!$D$5:$D$1000,Loc!$A119)</f>
        <v>0</v>
      </c>
      <c r="BR119" s="7">
        <f>SUMIFS(Xuat!$G$5:$G$1000,Xuat!$C$5:$C$1000,DATE(Thang!$E$4,Thang!$C$4,BR$2),Xuat!$D$5:$D$1000,Loc!$A119)</f>
        <v>0</v>
      </c>
      <c r="BS119" s="7">
        <f>SUMIFS(Xuat!$G$5:$G$1000,Xuat!$C$5:$C$1000,DATE(Thang!$E$4,Thang!$C$4,BS$2),Xuat!$D$5:$D$1000,Loc!$A119)</f>
        <v>0</v>
      </c>
    </row>
    <row r="120" spans="1:71" x14ac:dyDescent="0.2">
      <c r="A120" s="2">
        <f>DM!C120</f>
        <v>0</v>
      </c>
      <c r="B120" s="3">
        <f>VLOOKUP(A120,Tondau!$B$5:$F$500,3,0)</f>
        <v>0</v>
      </c>
      <c r="C120" s="3">
        <f>VLOOKUP(Tinhgiavon!A120,Tondau!$B$5:$E$500,4,0)</f>
        <v>0</v>
      </c>
      <c r="D120" s="3">
        <f t="shared" si="7"/>
        <v>0</v>
      </c>
      <c r="E120" s="3">
        <f>SUMIF(Nhap!$F$5:$F$1000,Tinhgiavon!A120,Nhap!$K$5:$K$1000)</f>
        <v>0</v>
      </c>
      <c r="F120" s="3">
        <f t="shared" si="8"/>
        <v>0</v>
      </c>
      <c r="G120" s="3">
        <f t="shared" si="9"/>
        <v>0</v>
      </c>
      <c r="H120" s="3">
        <f t="shared" si="10"/>
        <v>0</v>
      </c>
      <c r="I120" s="3">
        <f t="shared" si="11"/>
        <v>0</v>
      </c>
      <c r="J120" s="7">
        <f>SUMIFS(Nhap!$I$5:$I$1000,Nhap!$E$5:$E$1000,DATE(Thang!$E$4,Thang!$C$4,Loc!$F$2),Nhap!$F$5:$F$1000,Loc!A120)</f>
        <v>0</v>
      </c>
      <c r="K120" s="7">
        <f>SUMIFS(Nhap!$I$5:$I$1000,Nhap!$E$5:$E$1000,DATE(Thang!$E$4,Thang!$C$4,Loc!$G$2),Nhap!$F$5:$F$1000,Loc!A120)</f>
        <v>0</v>
      </c>
      <c r="L120" s="7">
        <f>SUMIFS(Nhap!$I$5:$I$1000,Nhap!$E$5:$E$1000,DATE(Thang!$E$4,Thang!$C$4,Loc!$H$2),Nhap!$F$5:$F$1000,Loc!A120)</f>
        <v>0</v>
      </c>
      <c r="M120" s="7">
        <f>SUMIFS(Nhap!$I$5:$I$1000,Nhap!$E$5:$E$1000,DATE(Thang!$E$4,Thang!$C$4,Loc!$I$2),Nhap!$F$5:$F$1000,Loc!A120)</f>
        <v>0</v>
      </c>
      <c r="N120" s="7">
        <f>SUMIFS(Nhap!$I$5:$I$1000,Nhap!$E$5:$E$1000,DATE(Thang!$E$4,Thang!$C$4,Loc!$J$2),Nhap!$F$5:$F$1000,Loc!A120)</f>
        <v>0</v>
      </c>
      <c r="O120" s="7">
        <f>SUMIFS(Nhap!$I$5:$I$1000,Nhap!$E$5:$E$1000,DATE(Thang!$E$4,Thang!$C$4,Loc!$K$2),Nhap!$F$5:$F$1000,Loc!A120)</f>
        <v>0</v>
      </c>
      <c r="P120" s="7">
        <f>SUMIFS(Nhap!$I$5:$I$1000,Nhap!$E$5:$E$1000,DATE(Thang!$E$4,Thang!$C$4,Loc!$L$2),Nhap!$F$5:$F$1000,Loc!A120)</f>
        <v>0</v>
      </c>
      <c r="Q120" s="7">
        <f>SUMIFS(Nhap!$I$5:$I$1000,Nhap!$E$5:$E$1000,DATE(Thang!$E$4,Thang!$C$4,Loc!$M$2),Nhap!$F$5:$F$1000,Loc!A120)</f>
        <v>0</v>
      </c>
      <c r="R120" s="7">
        <f>SUMIFS(Nhap!$I$5:$I$1000,Nhap!$E$5:$E$1000,DATE(Thang!$E$4,Thang!$C$4,Loc!$N$2),Nhap!$F$5:$F$1000,Loc!A120)</f>
        <v>0</v>
      </c>
      <c r="S120" s="7">
        <f>SUMIFS(Nhap!$I$5:$I$1000,Nhap!$E$5:$E$1000,DATE(Thang!$E$4,Thang!$C$4,Loc!$O$2),Nhap!$F$5:$F$1000,Loc!A120)</f>
        <v>0</v>
      </c>
      <c r="T120" s="7">
        <f>SUMIFS(Nhap!$I$5:$I$1000,Nhap!$E$5:$E$1000,DATE(Thang!$E$4,Thang!$C$4,Loc!$P$2),Nhap!$F$5:$F$1000,Loc!A120)</f>
        <v>0</v>
      </c>
      <c r="U120" s="7">
        <f>SUMIFS(Nhap!$I$5:$I$1000,Nhap!$E$5:$E$1000,DATE(Thang!$E$4,Thang!$C$4,Loc!$Q$2),Nhap!$F$5:$F$1000,Loc!A120)</f>
        <v>0</v>
      </c>
      <c r="V120" s="7">
        <f>SUMIFS(Nhap!$I$5:$I$1000,Nhap!$E$5:$E$1000,DATE(Thang!$E$4,Thang!$C$4,Loc!$R$2),Nhap!$F$5:$F$1000,Loc!A120)</f>
        <v>0</v>
      </c>
      <c r="W120" s="7">
        <f>SUMIFS(Nhap!$I$5:$I$1000,Nhap!$E$5:$E$1000,DATE(Thang!$E$4,Thang!$C$4,Loc!$S$2),Nhap!$F$5:$F$1000,Loc!A120)</f>
        <v>0</v>
      </c>
      <c r="X120" s="7">
        <f>SUMIFS(Nhap!$I$5:$I$1000,Nhap!$E$5:$E$1000,DATE(Thang!$E$4,Thang!$C$4,Loc!$T$2),Nhap!$F$5:$F$1000,Loc!A120)</f>
        <v>0</v>
      </c>
      <c r="Y120" s="7">
        <f>SUMIFS(Nhap!$I$5:$I$1000,Nhap!$E$5:$E$1000,DATE(Thang!$E$4,Thang!$C$4,Loc!$U$2),Nhap!$F$5:$F$1000,Loc!A120)</f>
        <v>0</v>
      </c>
      <c r="Z120" s="7">
        <f>SUMIFS(Nhap!$I$5:$I$1000,Nhap!$E$5:$E$1000,DATE(Thang!$E$4,Thang!$C$4,Loc!$V$2),Nhap!$F$5:$F$1000,Loc!A120)</f>
        <v>0</v>
      </c>
      <c r="AA120" s="7">
        <f>SUMIFS(Nhap!$I$5:$I$1000,Nhap!$E$5:$E$1000,DATE(Thang!$E$4,Thang!$C$4,Loc!$W$2),Nhap!$F$5:$F$1000,Loc!A120)</f>
        <v>0</v>
      </c>
      <c r="AB120" s="7">
        <f>SUMIFS(Nhap!$I$5:$I$1000,Nhap!$E$5:$E$1000,DATE(Thang!$E$4,Thang!$C$4,Loc!$X$2),Nhap!$F$5:$F$1000,Loc!A120)</f>
        <v>0</v>
      </c>
      <c r="AC120" s="7">
        <f>SUMIFS(Nhap!$I$5:$I$1000,Nhap!$E$5:$E$1000,DATE(Thang!$E$4,Thang!$C$4,Loc!$Y$2),Nhap!$F$5:$F$1000,Loc!A120)</f>
        <v>0</v>
      </c>
      <c r="AD120" s="7">
        <f>SUMIFS(Nhap!$I$5:$I$1000,Nhap!$E$5:$E$1000,DATE(Thang!$E$4,Thang!$C$4,Loc!$Z$2),Nhap!$F$5:$F$1000,Loc!A120)</f>
        <v>0</v>
      </c>
      <c r="AE120" s="7">
        <f>SUMIFS(Nhap!$I$5:$I$1000,Nhap!$E$5:$E$1000,DATE(Thang!$E$4,Thang!$C$4,Loc!$AA$2),Nhap!$F$5:$F$1000,Loc!A120)</f>
        <v>0</v>
      </c>
      <c r="AF120" s="7">
        <f>SUMIFS(Nhap!$I$5:$I$1000,Nhap!$E$5:$E$1000,DATE(Thang!$E$4,Thang!$C$4,Loc!$AB$2),Nhap!$F$5:$F$1000,Loc!A120)</f>
        <v>0</v>
      </c>
      <c r="AG120" s="7">
        <f>SUMIFS(Nhap!$I$5:$I$1000,Nhap!$E$5:$E$1000,DATE(Thang!$E$4,Thang!$C$4,Loc!$AC$2),Nhap!$F$5:$F$1000,Loc!A120)</f>
        <v>0</v>
      </c>
      <c r="AH120" s="7">
        <f>SUMIFS(Nhap!$I$5:$I$1000,Nhap!$E$5:$E$1000,DATE(Thang!$E$4,Thang!$C$4,Loc!$AD$2),Nhap!$F$5:$F$1000,Loc!$A$5)</f>
        <v>0</v>
      </c>
      <c r="AI120" s="7">
        <f>SUMIFS(Nhap!$I$5:$I$1000,Nhap!$E$5:$E$1000,DATE(Thang!$E$4,Thang!$C$4,Loc!$AE$2),Nhap!$F$5:$F$1000,Loc!A120)</f>
        <v>0</v>
      </c>
      <c r="AJ120" s="7">
        <f>SUMIFS(Nhap!$I$5:$I$1000,Nhap!$E$5:$E$1000,DATE(Thang!$E$4,Thang!$C$4,Loc!$AF$2),Nhap!$F$5:$F$1000,Loc!A120)</f>
        <v>0</v>
      </c>
      <c r="AK120" s="7">
        <f>SUMIFS(Nhap!$I$5:$I$1000,Nhap!$E$5:$E$1000,DATE(Thang!$E$4,Thang!$C$4,Loc!$AG$2),Nhap!$F$5:$F$1000,Loc!A120)</f>
        <v>0</v>
      </c>
      <c r="AL120" s="7">
        <f>SUMIFS(Nhap!$I$5:$I$1000,Nhap!$E$5:$E$1000,DATE(Thang!$E$4,Thang!$C$4,Loc!$AH$2),Nhap!$F$5:$F$1000,Loc!A120)</f>
        <v>0</v>
      </c>
      <c r="AM120" s="7">
        <f>SUMIFS(Nhap!$I$5:$I$1000,Nhap!$E$5:$E$1000,DATE(Thang!$E$4,Thang!$C$4,Loc!$AI$2),Nhap!$F$5:$F$1000,Loc!A120)</f>
        <v>0</v>
      </c>
      <c r="AN120" s="7">
        <f>SUMIFS(Nhap!$I$5:$I$1000,Nhap!$E$5:$E$1000,DATE(Thang!$E$4,Thang!$C$4,Loc!$AJ$2),Nhap!$F$5:$F$1000,Loc!A120)</f>
        <v>0</v>
      </c>
      <c r="AO120" s="7">
        <f>SUMIFS(Xuat!$G$5:$G$1000,Xuat!$C$5:$C$1000,DATE(Thang!$E$4,Thang!$C$4,AO$2),Xuat!$D$5:$D$1000,Loc!$A120)</f>
        <v>0</v>
      </c>
      <c r="AP120" s="7">
        <f>SUMIFS(Xuat!$G$5:$G$1000,Xuat!$C$5:$C$1000,DATE(Thang!$E$4,Thang!$C$4,AP$2),Xuat!$D$5:$D$1000,Loc!$A120)</f>
        <v>0</v>
      </c>
      <c r="AQ120" s="7">
        <f>SUMIFS(Xuat!$G$5:$G$1000,Xuat!$C$5:$C$1000,DATE(Thang!$E$4,Thang!$C$4,AQ$2),Xuat!$D$5:$D$1000,Loc!$A120)</f>
        <v>0</v>
      </c>
      <c r="AR120" s="7">
        <f>SUMIFS(Xuat!$G$5:$G$1000,Xuat!$C$5:$C$1000,DATE(Thang!$E$4,Thang!$C$4,AR$2),Xuat!$D$5:$D$1000,Loc!$A120)</f>
        <v>0</v>
      </c>
      <c r="AS120" s="7">
        <f>SUMIFS(Xuat!$G$5:$G$1000,Xuat!$C$5:$C$1000,DATE(Thang!$E$4,Thang!$C$4,AS$2),Xuat!$D$5:$D$1000,Loc!$A120)</f>
        <v>0</v>
      </c>
      <c r="AT120" s="7">
        <f>SUMIFS(Xuat!$G$5:$G$1000,Xuat!$C$5:$C$1000,DATE(Thang!$E$4,Thang!$C$4,AT$2),Xuat!$D$5:$D$1000,Loc!$A120)</f>
        <v>0</v>
      </c>
      <c r="AU120" s="7">
        <f>SUMIFS(Xuat!$G$5:$G$1000,Xuat!$C$5:$C$1000,DATE(Thang!$E$4,Thang!$C$4,AU$2),Xuat!$D$5:$D$1000,Loc!$A120)</f>
        <v>0</v>
      </c>
      <c r="AV120" s="7">
        <f>SUMIFS(Xuat!$G$5:$G$1000,Xuat!$C$5:$C$1000,DATE(Thang!$E$4,Thang!$C$4,AV$2),Xuat!$D$5:$D$1000,Loc!$A120)</f>
        <v>0</v>
      </c>
      <c r="AW120" s="7">
        <f>SUMIFS(Xuat!$G$5:$G$1000,Xuat!$C$5:$C$1000,DATE(Thang!$E$4,Thang!$C$4,AW$2),Xuat!$D$5:$D$1000,Loc!$A120)</f>
        <v>0</v>
      </c>
      <c r="AX120" s="7">
        <f>SUMIFS(Xuat!$G$5:$G$1000,Xuat!$C$5:$C$1000,DATE(Thang!$E$4,Thang!$C$4,AX$2),Xuat!$D$5:$D$1000,Loc!$A120)</f>
        <v>0</v>
      </c>
      <c r="AY120" s="7">
        <f>SUMIFS(Xuat!$G$5:$G$1000,Xuat!$C$5:$C$1000,DATE(Thang!$E$4,Thang!$C$4,AY$2),Xuat!$D$5:$D$1000,Loc!$A120)</f>
        <v>0</v>
      </c>
      <c r="AZ120" s="7">
        <f>SUMIFS(Xuat!$G$5:$G$1000,Xuat!$C$5:$C$1000,DATE(Thang!$E$4,Thang!$C$4,AZ$2),Xuat!$D$5:$D$1000,Loc!$A120)</f>
        <v>0</v>
      </c>
      <c r="BA120" s="7">
        <f>SUMIFS(Xuat!$G$5:$G$1000,Xuat!$C$5:$C$1000,DATE(Thang!$E$4,Thang!$C$4,BA$2),Xuat!$D$5:$D$1000,Loc!$A120)</f>
        <v>0</v>
      </c>
      <c r="BB120" s="7">
        <f>SUMIFS(Xuat!$G$5:$G$1000,Xuat!$C$5:$C$1000,DATE(Thang!$E$4,Thang!$C$4,BB$2),Xuat!$D$5:$D$1000,Loc!$A120)</f>
        <v>0</v>
      </c>
      <c r="BC120" s="7">
        <f>SUMIFS(Xuat!$G$5:$G$1000,Xuat!$C$5:$C$1000,DATE(Thang!$E$4,Thang!$C$4,BC$2),Xuat!$D$5:$D$1000,Loc!$A120)</f>
        <v>0</v>
      </c>
      <c r="BD120" s="7">
        <f>SUMIFS(Xuat!$G$5:$G$1000,Xuat!$C$5:$C$1000,DATE(Thang!$E$4,Thang!$C$4,BD$2),Xuat!$D$5:$D$1000,Loc!$A120)</f>
        <v>0</v>
      </c>
      <c r="BE120" s="7">
        <f>SUMIFS(Xuat!$G$5:$G$1000,Xuat!$C$5:$C$1000,DATE(Thang!$E$4,Thang!$C$4,BE$2),Xuat!$D$5:$D$1000,Loc!$A120)</f>
        <v>0</v>
      </c>
      <c r="BF120" s="7">
        <f>SUMIFS(Xuat!$G$5:$G$1000,Xuat!$C$5:$C$1000,DATE(Thang!$E$4,Thang!$C$4,BF$2),Xuat!$D$5:$D$1000,Loc!$A120)</f>
        <v>0</v>
      </c>
      <c r="BG120" s="7">
        <f>SUMIFS(Xuat!$G$5:$G$1000,Xuat!$C$5:$C$1000,DATE(Thang!$E$4,Thang!$C$4,BG$2),Xuat!$D$5:$D$1000,Loc!$A120)</f>
        <v>0</v>
      </c>
      <c r="BH120" s="7">
        <f>SUMIFS(Xuat!$G$5:$G$1000,Xuat!$C$5:$C$1000,DATE(Thang!$E$4,Thang!$C$4,BH$2),Xuat!$D$5:$D$1000,Loc!$A120)</f>
        <v>0</v>
      </c>
      <c r="BI120" s="7">
        <f>SUMIFS(Xuat!$G$5:$G$1000,Xuat!$C$5:$C$1000,DATE(Thang!$E$4,Thang!$C$4,BI$2),Xuat!$D$5:$D$1000,Loc!$A120)</f>
        <v>0</v>
      </c>
      <c r="BJ120" s="7">
        <f>SUMIFS(Xuat!$G$5:$G$1000,Xuat!$C$5:$C$1000,DATE(Thang!$E$4,Thang!$C$4,BJ$2),Xuat!$D$5:$D$1000,Loc!$A120)</f>
        <v>0</v>
      </c>
      <c r="BK120" s="7">
        <f>SUMIFS(Xuat!$G$5:$G$1000,Xuat!$C$5:$C$1000,DATE(Thang!$E$4,Thang!$C$4,BK$2),Xuat!$D$5:$D$1000,Loc!$A120)</f>
        <v>0</v>
      </c>
      <c r="BL120" s="7">
        <f>SUMIFS(Xuat!$G$5:$G$1000,Xuat!$C$5:$C$1000,DATE(Thang!$E$4,Thang!$C$4,BL$2),Xuat!$D$5:$D$1000,Loc!$A120)</f>
        <v>0</v>
      </c>
      <c r="BM120" s="7">
        <f>SUMIFS(Xuat!$G$5:$G$1000,Xuat!$C$5:$C$1000,DATE(Thang!$E$4,Thang!$C$4,BM$2),Xuat!$D$5:$D$1000,Loc!$A120)</f>
        <v>0</v>
      </c>
      <c r="BN120" s="7">
        <f>SUMIFS(Xuat!$G$5:$G$1000,Xuat!$C$5:$C$1000,DATE(Thang!$E$4,Thang!$C$4,BN$2),Xuat!$D$5:$D$1000,Loc!$A120)</f>
        <v>0</v>
      </c>
      <c r="BO120" s="7">
        <f>SUMIFS(Xuat!$G$5:$G$1000,Xuat!$C$5:$C$1000,DATE(Thang!$E$4,Thang!$C$4,BO$2),Xuat!$D$5:$D$1000,Loc!$A120)</f>
        <v>0</v>
      </c>
      <c r="BP120" s="7">
        <f>SUMIFS(Xuat!$G$5:$G$1000,Xuat!$C$5:$C$1000,DATE(Thang!$E$4,Thang!$C$4,BP$2),Xuat!$D$5:$D$1000,Loc!$A120)</f>
        <v>0</v>
      </c>
      <c r="BQ120" s="7">
        <f>SUMIFS(Xuat!$G$5:$G$1000,Xuat!$C$5:$C$1000,DATE(Thang!$E$4,Thang!$C$4,BQ$2),Xuat!$D$5:$D$1000,Loc!$A120)</f>
        <v>0</v>
      </c>
      <c r="BR120" s="7">
        <f>SUMIFS(Xuat!$G$5:$G$1000,Xuat!$C$5:$C$1000,DATE(Thang!$E$4,Thang!$C$4,BR$2),Xuat!$D$5:$D$1000,Loc!$A120)</f>
        <v>0</v>
      </c>
      <c r="BS120" s="7">
        <f>SUMIFS(Xuat!$G$5:$G$1000,Xuat!$C$5:$C$1000,DATE(Thang!$E$4,Thang!$C$4,BS$2),Xuat!$D$5:$D$1000,Loc!$A120)</f>
        <v>0</v>
      </c>
    </row>
    <row r="121" spans="1:71" x14ac:dyDescent="0.2">
      <c r="A121" s="2">
        <f>DM!C121</f>
        <v>0</v>
      </c>
      <c r="B121" s="3">
        <f>VLOOKUP(A121,Tondau!$B$5:$F$500,3,0)</f>
        <v>0</v>
      </c>
      <c r="C121" s="3">
        <f>VLOOKUP(Tinhgiavon!A121,Tondau!$B$5:$E$500,4,0)</f>
        <v>0</v>
      </c>
      <c r="D121" s="3">
        <f t="shared" si="7"/>
        <v>0</v>
      </c>
      <c r="E121" s="3">
        <f>SUMIF(Nhap!$F$5:$F$1000,Tinhgiavon!A121,Nhap!$K$5:$K$1000)</f>
        <v>0</v>
      </c>
      <c r="F121" s="3">
        <f t="shared" si="8"/>
        <v>0</v>
      </c>
      <c r="G121" s="3">
        <f t="shared" si="9"/>
        <v>0</v>
      </c>
      <c r="H121" s="3">
        <f t="shared" si="10"/>
        <v>0</v>
      </c>
      <c r="I121" s="3">
        <f t="shared" si="11"/>
        <v>0</v>
      </c>
      <c r="J121" s="7">
        <f>SUMIFS(Nhap!$I$5:$I$1000,Nhap!$E$5:$E$1000,DATE(Thang!$E$4,Thang!$C$4,Loc!$F$2),Nhap!$F$5:$F$1000,Loc!A121)</f>
        <v>0</v>
      </c>
      <c r="K121" s="7">
        <f>SUMIFS(Nhap!$I$5:$I$1000,Nhap!$E$5:$E$1000,DATE(Thang!$E$4,Thang!$C$4,Loc!$G$2),Nhap!$F$5:$F$1000,Loc!A121)</f>
        <v>0</v>
      </c>
      <c r="L121" s="7">
        <f>SUMIFS(Nhap!$I$5:$I$1000,Nhap!$E$5:$E$1000,DATE(Thang!$E$4,Thang!$C$4,Loc!$H$2),Nhap!$F$5:$F$1000,Loc!A121)</f>
        <v>0</v>
      </c>
      <c r="M121" s="7">
        <f>SUMIFS(Nhap!$I$5:$I$1000,Nhap!$E$5:$E$1000,DATE(Thang!$E$4,Thang!$C$4,Loc!$I$2),Nhap!$F$5:$F$1000,Loc!A121)</f>
        <v>0</v>
      </c>
      <c r="N121" s="7">
        <f>SUMIFS(Nhap!$I$5:$I$1000,Nhap!$E$5:$E$1000,DATE(Thang!$E$4,Thang!$C$4,Loc!$J$2),Nhap!$F$5:$F$1000,Loc!A121)</f>
        <v>0</v>
      </c>
      <c r="O121" s="7">
        <f>SUMIFS(Nhap!$I$5:$I$1000,Nhap!$E$5:$E$1000,DATE(Thang!$E$4,Thang!$C$4,Loc!$K$2),Nhap!$F$5:$F$1000,Loc!A121)</f>
        <v>0</v>
      </c>
      <c r="P121" s="7">
        <f>SUMIFS(Nhap!$I$5:$I$1000,Nhap!$E$5:$E$1000,DATE(Thang!$E$4,Thang!$C$4,Loc!$L$2),Nhap!$F$5:$F$1000,Loc!A121)</f>
        <v>0</v>
      </c>
      <c r="Q121" s="7">
        <f>SUMIFS(Nhap!$I$5:$I$1000,Nhap!$E$5:$E$1000,DATE(Thang!$E$4,Thang!$C$4,Loc!$M$2),Nhap!$F$5:$F$1000,Loc!A121)</f>
        <v>0</v>
      </c>
      <c r="R121" s="7">
        <f>SUMIFS(Nhap!$I$5:$I$1000,Nhap!$E$5:$E$1000,DATE(Thang!$E$4,Thang!$C$4,Loc!$N$2),Nhap!$F$5:$F$1000,Loc!A121)</f>
        <v>0</v>
      </c>
      <c r="S121" s="7">
        <f>SUMIFS(Nhap!$I$5:$I$1000,Nhap!$E$5:$E$1000,DATE(Thang!$E$4,Thang!$C$4,Loc!$O$2),Nhap!$F$5:$F$1000,Loc!A121)</f>
        <v>0</v>
      </c>
      <c r="T121" s="7">
        <f>SUMIFS(Nhap!$I$5:$I$1000,Nhap!$E$5:$E$1000,DATE(Thang!$E$4,Thang!$C$4,Loc!$P$2),Nhap!$F$5:$F$1000,Loc!A121)</f>
        <v>0</v>
      </c>
      <c r="U121" s="7">
        <f>SUMIFS(Nhap!$I$5:$I$1000,Nhap!$E$5:$E$1000,DATE(Thang!$E$4,Thang!$C$4,Loc!$Q$2),Nhap!$F$5:$F$1000,Loc!A121)</f>
        <v>0</v>
      </c>
      <c r="V121" s="7">
        <f>SUMIFS(Nhap!$I$5:$I$1000,Nhap!$E$5:$E$1000,DATE(Thang!$E$4,Thang!$C$4,Loc!$R$2),Nhap!$F$5:$F$1000,Loc!A121)</f>
        <v>0</v>
      </c>
      <c r="W121" s="7">
        <f>SUMIFS(Nhap!$I$5:$I$1000,Nhap!$E$5:$E$1000,DATE(Thang!$E$4,Thang!$C$4,Loc!$S$2),Nhap!$F$5:$F$1000,Loc!A121)</f>
        <v>0</v>
      </c>
      <c r="X121" s="7">
        <f>SUMIFS(Nhap!$I$5:$I$1000,Nhap!$E$5:$E$1000,DATE(Thang!$E$4,Thang!$C$4,Loc!$T$2),Nhap!$F$5:$F$1000,Loc!A121)</f>
        <v>0</v>
      </c>
      <c r="Y121" s="7">
        <f>SUMIFS(Nhap!$I$5:$I$1000,Nhap!$E$5:$E$1000,DATE(Thang!$E$4,Thang!$C$4,Loc!$U$2),Nhap!$F$5:$F$1000,Loc!A121)</f>
        <v>0</v>
      </c>
      <c r="Z121" s="7">
        <f>SUMIFS(Nhap!$I$5:$I$1000,Nhap!$E$5:$E$1000,DATE(Thang!$E$4,Thang!$C$4,Loc!$V$2),Nhap!$F$5:$F$1000,Loc!A121)</f>
        <v>0</v>
      </c>
      <c r="AA121" s="7">
        <f>SUMIFS(Nhap!$I$5:$I$1000,Nhap!$E$5:$E$1000,DATE(Thang!$E$4,Thang!$C$4,Loc!$W$2),Nhap!$F$5:$F$1000,Loc!A121)</f>
        <v>0</v>
      </c>
      <c r="AB121" s="7">
        <f>SUMIFS(Nhap!$I$5:$I$1000,Nhap!$E$5:$E$1000,DATE(Thang!$E$4,Thang!$C$4,Loc!$X$2),Nhap!$F$5:$F$1000,Loc!A121)</f>
        <v>0</v>
      </c>
      <c r="AC121" s="7">
        <f>SUMIFS(Nhap!$I$5:$I$1000,Nhap!$E$5:$E$1000,DATE(Thang!$E$4,Thang!$C$4,Loc!$Y$2),Nhap!$F$5:$F$1000,Loc!A121)</f>
        <v>0</v>
      </c>
      <c r="AD121" s="7">
        <f>SUMIFS(Nhap!$I$5:$I$1000,Nhap!$E$5:$E$1000,DATE(Thang!$E$4,Thang!$C$4,Loc!$Z$2),Nhap!$F$5:$F$1000,Loc!A121)</f>
        <v>0</v>
      </c>
      <c r="AE121" s="7">
        <f>SUMIFS(Nhap!$I$5:$I$1000,Nhap!$E$5:$E$1000,DATE(Thang!$E$4,Thang!$C$4,Loc!$AA$2),Nhap!$F$5:$F$1000,Loc!A121)</f>
        <v>0</v>
      </c>
      <c r="AF121" s="7">
        <f>SUMIFS(Nhap!$I$5:$I$1000,Nhap!$E$5:$E$1000,DATE(Thang!$E$4,Thang!$C$4,Loc!$AB$2),Nhap!$F$5:$F$1000,Loc!A121)</f>
        <v>0</v>
      </c>
      <c r="AG121" s="7">
        <f>SUMIFS(Nhap!$I$5:$I$1000,Nhap!$E$5:$E$1000,DATE(Thang!$E$4,Thang!$C$4,Loc!$AC$2),Nhap!$F$5:$F$1000,Loc!A121)</f>
        <v>0</v>
      </c>
      <c r="AH121" s="7">
        <f>SUMIFS(Nhap!$I$5:$I$1000,Nhap!$E$5:$E$1000,DATE(Thang!$E$4,Thang!$C$4,Loc!$AD$2),Nhap!$F$5:$F$1000,Loc!$A$5)</f>
        <v>0</v>
      </c>
      <c r="AI121" s="7">
        <f>SUMIFS(Nhap!$I$5:$I$1000,Nhap!$E$5:$E$1000,DATE(Thang!$E$4,Thang!$C$4,Loc!$AE$2),Nhap!$F$5:$F$1000,Loc!A121)</f>
        <v>0</v>
      </c>
      <c r="AJ121" s="7">
        <f>SUMIFS(Nhap!$I$5:$I$1000,Nhap!$E$5:$E$1000,DATE(Thang!$E$4,Thang!$C$4,Loc!$AF$2),Nhap!$F$5:$F$1000,Loc!A121)</f>
        <v>0</v>
      </c>
      <c r="AK121" s="7">
        <f>SUMIFS(Nhap!$I$5:$I$1000,Nhap!$E$5:$E$1000,DATE(Thang!$E$4,Thang!$C$4,Loc!$AG$2),Nhap!$F$5:$F$1000,Loc!A121)</f>
        <v>0</v>
      </c>
      <c r="AL121" s="7">
        <f>SUMIFS(Nhap!$I$5:$I$1000,Nhap!$E$5:$E$1000,DATE(Thang!$E$4,Thang!$C$4,Loc!$AH$2),Nhap!$F$5:$F$1000,Loc!A121)</f>
        <v>0</v>
      </c>
      <c r="AM121" s="7">
        <f>SUMIFS(Nhap!$I$5:$I$1000,Nhap!$E$5:$E$1000,DATE(Thang!$E$4,Thang!$C$4,Loc!$AI$2),Nhap!$F$5:$F$1000,Loc!A121)</f>
        <v>0</v>
      </c>
      <c r="AN121" s="7">
        <f>SUMIFS(Nhap!$I$5:$I$1000,Nhap!$E$5:$E$1000,DATE(Thang!$E$4,Thang!$C$4,Loc!$AJ$2),Nhap!$F$5:$F$1000,Loc!A121)</f>
        <v>0</v>
      </c>
      <c r="AO121" s="7">
        <f>SUMIFS(Xuat!$G$5:$G$1000,Xuat!$C$5:$C$1000,DATE(Thang!$E$4,Thang!$C$4,AO$2),Xuat!$D$5:$D$1000,Loc!$A121)</f>
        <v>0</v>
      </c>
      <c r="AP121" s="7">
        <f>SUMIFS(Xuat!$G$5:$G$1000,Xuat!$C$5:$C$1000,DATE(Thang!$E$4,Thang!$C$4,AP$2),Xuat!$D$5:$D$1000,Loc!$A121)</f>
        <v>0</v>
      </c>
      <c r="AQ121" s="7">
        <f>SUMIFS(Xuat!$G$5:$G$1000,Xuat!$C$5:$C$1000,DATE(Thang!$E$4,Thang!$C$4,AQ$2),Xuat!$D$5:$D$1000,Loc!$A121)</f>
        <v>0</v>
      </c>
      <c r="AR121" s="7">
        <f>SUMIFS(Xuat!$G$5:$G$1000,Xuat!$C$5:$C$1000,DATE(Thang!$E$4,Thang!$C$4,AR$2),Xuat!$D$5:$D$1000,Loc!$A121)</f>
        <v>0</v>
      </c>
      <c r="AS121" s="7">
        <f>SUMIFS(Xuat!$G$5:$G$1000,Xuat!$C$5:$C$1000,DATE(Thang!$E$4,Thang!$C$4,AS$2),Xuat!$D$5:$D$1000,Loc!$A121)</f>
        <v>0</v>
      </c>
      <c r="AT121" s="7">
        <f>SUMIFS(Xuat!$G$5:$G$1000,Xuat!$C$5:$C$1000,DATE(Thang!$E$4,Thang!$C$4,AT$2),Xuat!$D$5:$D$1000,Loc!$A121)</f>
        <v>0</v>
      </c>
      <c r="AU121" s="7">
        <f>SUMIFS(Xuat!$G$5:$G$1000,Xuat!$C$5:$C$1000,DATE(Thang!$E$4,Thang!$C$4,AU$2),Xuat!$D$5:$D$1000,Loc!$A121)</f>
        <v>0</v>
      </c>
      <c r="AV121" s="7">
        <f>SUMIFS(Xuat!$G$5:$G$1000,Xuat!$C$5:$C$1000,DATE(Thang!$E$4,Thang!$C$4,AV$2),Xuat!$D$5:$D$1000,Loc!$A121)</f>
        <v>0</v>
      </c>
      <c r="AW121" s="7">
        <f>SUMIFS(Xuat!$G$5:$G$1000,Xuat!$C$5:$C$1000,DATE(Thang!$E$4,Thang!$C$4,AW$2),Xuat!$D$5:$D$1000,Loc!$A121)</f>
        <v>0</v>
      </c>
      <c r="AX121" s="7">
        <f>SUMIFS(Xuat!$G$5:$G$1000,Xuat!$C$5:$C$1000,DATE(Thang!$E$4,Thang!$C$4,AX$2),Xuat!$D$5:$D$1000,Loc!$A121)</f>
        <v>0</v>
      </c>
      <c r="AY121" s="7">
        <f>SUMIFS(Xuat!$G$5:$G$1000,Xuat!$C$5:$C$1000,DATE(Thang!$E$4,Thang!$C$4,AY$2),Xuat!$D$5:$D$1000,Loc!$A121)</f>
        <v>0</v>
      </c>
      <c r="AZ121" s="7">
        <f>SUMIFS(Xuat!$G$5:$G$1000,Xuat!$C$5:$C$1000,DATE(Thang!$E$4,Thang!$C$4,AZ$2),Xuat!$D$5:$D$1000,Loc!$A121)</f>
        <v>0</v>
      </c>
      <c r="BA121" s="7">
        <f>SUMIFS(Xuat!$G$5:$G$1000,Xuat!$C$5:$C$1000,DATE(Thang!$E$4,Thang!$C$4,BA$2),Xuat!$D$5:$D$1000,Loc!$A121)</f>
        <v>0</v>
      </c>
      <c r="BB121" s="7">
        <f>SUMIFS(Xuat!$G$5:$G$1000,Xuat!$C$5:$C$1000,DATE(Thang!$E$4,Thang!$C$4,BB$2),Xuat!$D$5:$D$1000,Loc!$A121)</f>
        <v>0</v>
      </c>
      <c r="BC121" s="7">
        <f>SUMIFS(Xuat!$G$5:$G$1000,Xuat!$C$5:$C$1000,DATE(Thang!$E$4,Thang!$C$4,BC$2),Xuat!$D$5:$D$1000,Loc!$A121)</f>
        <v>0</v>
      </c>
      <c r="BD121" s="7">
        <f>SUMIFS(Xuat!$G$5:$G$1000,Xuat!$C$5:$C$1000,DATE(Thang!$E$4,Thang!$C$4,BD$2),Xuat!$D$5:$D$1000,Loc!$A121)</f>
        <v>0</v>
      </c>
      <c r="BE121" s="7">
        <f>SUMIFS(Xuat!$G$5:$G$1000,Xuat!$C$5:$C$1000,DATE(Thang!$E$4,Thang!$C$4,BE$2),Xuat!$D$5:$D$1000,Loc!$A121)</f>
        <v>0</v>
      </c>
      <c r="BF121" s="7">
        <f>SUMIFS(Xuat!$G$5:$G$1000,Xuat!$C$5:$C$1000,DATE(Thang!$E$4,Thang!$C$4,BF$2),Xuat!$D$5:$D$1000,Loc!$A121)</f>
        <v>0</v>
      </c>
      <c r="BG121" s="7">
        <f>SUMIFS(Xuat!$G$5:$G$1000,Xuat!$C$5:$C$1000,DATE(Thang!$E$4,Thang!$C$4,BG$2),Xuat!$D$5:$D$1000,Loc!$A121)</f>
        <v>0</v>
      </c>
      <c r="BH121" s="7">
        <f>SUMIFS(Xuat!$G$5:$G$1000,Xuat!$C$5:$C$1000,DATE(Thang!$E$4,Thang!$C$4,BH$2),Xuat!$D$5:$D$1000,Loc!$A121)</f>
        <v>0</v>
      </c>
      <c r="BI121" s="7">
        <f>SUMIFS(Xuat!$G$5:$G$1000,Xuat!$C$5:$C$1000,DATE(Thang!$E$4,Thang!$C$4,BI$2),Xuat!$D$5:$D$1000,Loc!$A121)</f>
        <v>0</v>
      </c>
      <c r="BJ121" s="7">
        <f>SUMIFS(Xuat!$G$5:$G$1000,Xuat!$C$5:$C$1000,DATE(Thang!$E$4,Thang!$C$4,BJ$2),Xuat!$D$5:$D$1000,Loc!$A121)</f>
        <v>0</v>
      </c>
      <c r="BK121" s="7">
        <f>SUMIFS(Xuat!$G$5:$G$1000,Xuat!$C$5:$C$1000,DATE(Thang!$E$4,Thang!$C$4,BK$2),Xuat!$D$5:$D$1000,Loc!$A121)</f>
        <v>0</v>
      </c>
      <c r="BL121" s="7">
        <f>SUMIFS(Xuat!$G$5:$G$1000,Xuat!$C$5:$C$1000,DATE(Thang!$E$4,Thang!$C$4,BL$2),Xuat!$D$5:$D$1000,Loc!$A121)</f>
        <v>0</v>
      </c>
      <c r="BM121" s="7">
        <f>SUMIFS(Xuat!$G$5:$G$1000,Xuat!$C$5:$C$1000,DATE(Thang!$E$4,Thang!$C$4,BM$2),Xuat!$D$5:$D$1000,Loc!$A121)</f>
        <v>0</v>
      </c>
      <c r="BN121" s="7">
        <f>SUMIFS(Xuat!$G$5:$G$1000,Xuat!$C$5:$C$1000,DATE(Thang!$E$4,Thang!$C$4,BN$2),Xuat!$D$5:$D$1000,Loc!$A121)</f>
        <v>0</v>
      </c>
      <c r="BO121" s="7">
        <f>SUMIFS(Xuat!$G$5:$G$1000,Xuat!$C$5:$C$1000,DATE(Thang!$E$4,Thang!$C$4,BO$2),Xuat!$D$5:$D$1000,Loc!$A121)</f>
        <v>0</v>
      </c>
      <c r="BP121" s="7">
        <f>SUMIFS(Xuat!$G$5:$G$1000,Xuat!$C$5:$C$1000,DATE(Thang!$E$4,Thang!$C$4,BP$2),Xuat!$D$5:$D$1000,Loc!$A121)</f>
        <v>0</v>
      </c>
      <c r="BQ121" s="7">
        <f>SUMIFS(Xuat!$G$5:$G$1000,Xuat!$C$5:$C$1000,DATE(Thang!$E$4,Thang!$C$4,BQ$2),Xuat!$D$5:$D$1000,Loc!$A121)</f>
        <v>0</v>
      </c>
      <c r="BR121" s="7">
        <f>SUMIFS(Xuat!$G$5:$G$1000,Xuat!$C$5:$C$1000,DATE(Thang!$E$4,Thang!$C$4,BR$2),Xuat!$D$5:$D$1000,Loc!$A121)</f>
        <v>0</v>
      </c>
      <c r="BS121" s="7">
        <f>SUMIFS(Xuat!$G$5:$G$1000,Xuat!$C$5:$C$1000,DATE(Thang!$E$4,Thang!$C$4,BS$2),Xuat!$D$5:$D$1000,Loc!$A121)</f>
        <v>0</v>
      </c>
    </row>
    <row r="122" spans="1:71" x14ac:dyDescent="0.2">
      <c r="A122" s="2">
        <f>DM!C122</f>
        <v>0</v>
      </c>
      <c r="B122" s="3">
        <f>VLOOKUP(A122,Tondau!$B$5:$F$500,3,0)</f>
        <v>0</v>
      </c>
      <c r="C122" s="3">
        <f>VLOOKUP(Tinhgiavon!A122,Tondau!$B$5:$E$500,4,0)</f>
        <v>0</v>
      </c>
      <c r="D122" s="3">
        <f t="shared" si="7"/>
        <v>0</v>
      </c>
      <c r="E122" s="3">
        <f>SUMIF(Nhap!$F$5:$F$1000,Tinhgiavon!A122,Nhap!$K$5:$K$1000)</f>
        <v>0</v>
      </c>
      <c r="F122" s="3">
        <f t="shared" si="8"/>
        <v>0</v>
      </c>
      <c r="G122" s="3">
        <f t="shared" si="9"/>
        <v>0</v>
      </c>
      <c r="H122" s="3">
        <f t="shared" si="10"/>
        <v>0</v>
      </c>
      <c r="I122" s="3">
        <f t="shared" si="11"/>
        <v>0</v>
      </c>
      <c r="J122" s="7">
        <f>SUMIFS(Nhap!$I$5:$I$1000,Nhap!$E$5:$E$1000,DATE(Thang!$E$4,Thang!$C$4,Loc!$F$2),Nhap!$F$5:$F$1000,Loc!A122)</f>
        <v>0</v>
      </c>
      <c r="K122" s="7">
        <f>SUMIFS(Nhap!$I$5:$I$1000,Nhap!$E$5:$E$1000,DATE(Thang!$E$4,Thang!$C$4,Loc!$G$2),Nhap!$F$5:$F$1000,Loc!A122)</f>
        <v>0</v>
      </c>
      <c r="L122" s="7">
        <f>SUMIFS(Nhap!$I$5:$I$1000,Nhap!$E$5:$E$1000,DATE(Thang!$E$4,Thang!$C$4,Loc!$H$2),Nhap!$F$5:$F$1000,Loc!A122)</f>
        <v>0</v>
      </c>
      <c r="M122" s="7">
        <f>SUMIFS(Nhap!$I$5:$I$1000,Nhap!$E$5:$E$1000,DATE(Thang!$E$4,Thang!$C$4,Loc!$I$2),Nhap!$F$5:$F$1000,Loc!A122)</f>
        <v>0</v>
      </c>
      <c r="N122" s="7">
        <f>SUMIFS(Nhap!$I$5:$I$1000,Nhap!$E$5:$E$1000,DATE(Thang!$E$4,Thang!$C$4,Loc!$J$2),Nhap!$F$5:$F$1000,Loc!A122)</f>
        <v>0</v>
      </c>
      <c r="O122" s="7">
        <f>SUMIFS(Nhap!$I$5:$I$1000,Nhap!$E$5:$E$1000,DATE(Thang!$E$4,Thang!$C$4,Loc!$K$2),Nhap!$F$5:$F$1000,Loc!A122)</f>
        <v>0</v>
      </c>
      <c r="P122" s="7">
        <f>SUMIFS(Nhap!$I$5:$I$1000,Nhap!$E$5:$E$1000,DATE(Thang!$E$4,Thang!$C$4,Loc!$L$2),Nhap!$F$5:$F$1000,Loc!A122)</f>
        <v>0</v>
      </c>
      <c r="Q122" s="7">
        <f>SUMIFS(Nhap!$I$5:$I$1000,Nhap!$E$5:$E$1000,DATE(Thang!$E$4,Thang!$C$4,Loc!$M$2),Nhap!$F$5:$F$1000,Loc!A122)</f>
        <v>0</v>
      </c>
      <c r="R122" s="7">
        <f>SUMIFS(Nhap!$I$5:$I$1000,Nhap!$E$5:$E$1000,DATE(Thang!$E$4,Thang!$C$4,Loc!$N$2),Nhap!$F$5:$F$1000,Loc!A122)</f>
        <v>0</v>
      </c>
      <c r="S122" s="7">
        <f>SUMIFS(Nhap!$I$5:$I$1000,Nhap!$E$5:$E$1000,DATE(Thang!$E$4,Thang!$C$4,Loc!$O$2),Nhap!$F$5:$F$1000,Loc!A122)</f>
        <v>0</v>
      </c>
      <c r="T122" s="7">
        <f>SUMIFS(Nhap!$I$5:$I$1000,Nhap!$E$5:$E$1000,DATE(Thang!$E$4,Thang!$C$4,Loc!$P$2),Nhap!$F$5:$F$1000,Loc!A122)</f>
        <v>0</v>
      </c>
      <c r="U122" s="7">
        <f>SUMIFS(Nhap!$I$5:$I$1000,Nhap!$E$5:$E$1000,DATE(Thang!$E$4,Thang!$C$4,Loc!$Q$2),Nhap!$F$5:$F$1000,Loc!A122)</f>
        <v>0</v>
      </c>
      <c r="V122" s="7">
        <f>SUMIFS(Nhap!$I$5:$I$1000,Nhap!$E$5:$E$1000,DATE(Thang!$E$4,Thang!$C$4,Loc!$R$2),Nhap!$F$5:$F$1000,Loc!A122)</f>
        <v>0</v>
      </c>
      <c r="W122" s="7">
        <f>SUMIFS(Nhap!$I$5:$I$1000,Nhap!$E$5:$E$1000,DATE(Thang!$E$4,Thang!$C$4,Loc!$S$2),Nhap!$F$5:$F$1000,Loc!A122)</f>
        <v>0</v>
      </c>
      <c r="X122" s="7">
        <f>SUMIFS(Nhap!$I$5:$I$1000,Nhap!$E$5:$E$1000,DATE(Thang!$E$4,Thang!$C$4,Loc!$T$2),Nhap!$F$5:$F$1000,Loc!A122)</f>
        <v>0</v>
      </c>
      <c r="Y122" s="7">
        <f>SUMIFS(Nhap!$I$5:$I$1000,Nhap!$E$5:$E$1000,DATE(Thang!$E$4,Thang!$C$4,Loc!$U$2),Nhap!$F$5:$F$1000,Loc!A122)</f>
        <v>0</v>
      </c>
      <c r="Z122" s="7">
        <f>SUMIFS(Nhap!$I$5:$I$1000,Nhap!$E$5:$E$1000,DATE(Thang!$E$4,Thang!$C$4,Loc!$V$2),Nhap!$F$5:$F$1000,Loc!A122)</f>
        <v>0</v>
      </c>
      <c r="AA122" s="7">
        <f>SUMIFS(Nhap!$I$5:$I$1000,Nhap!$E$5:$E$1000,DATE(Thang!$E$4,Thang!$C$4,Loc!$W$2),Nhap!$F$5:$F$1000,Loc!A122)</f>
        <v>0</v>
      </c>
      <c r="AB122" s="7">
        <f>SUMIFS(Nhap!$I$5:$I$1000,Nhap!$E$5:$E$1000,DATE(Thang!$E$4,Thang!$C$4,Loc!$X$2),Nhap!$F$5:$F$1000,Loc!A122)</f>
        <v>0</v>
      </c>
      <c r="AC122" s="7">
        <f>SUMIFS(Nhap!$I$5:$I$1000,Nhap!$E$5:$E$1000,DATE(Thang!$E$4,Thang!$C$4,Loc!$Y$2),Nhap!$F$5:$F$1000,Loc!A122)</f>
        <v>0</v>
      </c>
      <c r="AD122" s="7">
        <f>SUMIFS(Nhap!$I$5:$I$1000,Nhap!$E$5:$E$1000,DATE(Thang!$E$4,Thang!$C$4,Loc!$Z$2),Nhap!$F$5:$F$1000,Loc!A122)</f>
        <v>0</v>
      </c>
      <c r="AE122" s="7">
        <f>SUMIFS(Nhap!$I$5:$I$1000,Nhap!$E$5:$E$1000,DATE(Thang!$E$4,Thang!$C$4,Loc!$AA$2),Nhap!$F$5:$F$1000,Loc!A122)</f>
        <v>0</v>
      </c>
      <c r="AF122" s="7">
        <f>SUMIFS(Nhap!$I$5:$I$1000,Nhap!$E$5:$E$1000,DATE(Thang!$E$4,Thang!$C$4,Loc!$AB$2),Nhap!$F$5:$F$1000,Loc!A122)</f>
        <v>0</v>
      </c>
      <c r="AG122" s="7">
        <f>SUMIFS(Nhap!$I$5:$I$1000,Nhap!$E$5:$E$1000,DATE(Thang!$E$4,Thang!$C$4,Loc!$AC$2),Nhap!$F$5:$F$1000,Loc!A122)</f>
        <v>0</v>
      </c>
      <c r="AH122" s="7">
        <f>SUMIFS(Nhap!$I$5:$I$1000,Nhap!$E$5:$E$1000,DATE(Thang!$E$4,Thang!$C$4,Loc!$AD$2),Nhap!$F$5:$F$1000,Loc!$A$5)</f>
        <v>0</v>
      </c>
      <c r="AI122" s="7">
        <f>SUMIFS(Nhap!$I$5:$I$1000,Nhap!$E$5:$E$1000,DATE(Thang!$E$4,Thang!$C$4,Loc!$AE$2),Nhap!$F$5:$F$1000,Loc!A122)</f>
        <v>0</v>
      </c>
      <c r="AJ122" s="7">
        <f>SUMIFS(Nhap!$I$5:$I$1000,Nhap!$E$5:$E$1000,DATE(Thang!$E$4,Thang!$C$4,Loc!$AF$2),Nhap!$F$5:$F$1000,Loc!A122)</f>
        <v>0</v>
      </c>
      <c r="AK122" s="7">
        <f>SUMIFS(Nhap!$I$5:$I$1000,Nhap!$E$5:$E$1000,DATE(Thang!$E$4,Thang!$C$4,Loc!$AG$2),Nhap!$F$5:$F$1000,Loc!A122)</f>
        <v>0</v>
      </c>
      <c r="AL122" s="7">
        <f>SUMIFS(Nhap!$I$5:$I$1000,Nhap!$E$5:$E$1000,DATE(Thang!$E$4,Thang!$C$4,Loc!$AH$2),Nhap!$F$5:$F$1000,Loc!A122)</f>
        <v>0</v>
      </c>
      <c r="AM122" s="7">
        <f>SUMIFS(Nhap!$I$5:$I$1000,Nhap!$E$5:$E$1000,DATE(Thang!$E$4,Thang!$C$4,Loc!$AI$2),Nhap!$F$5:$F$1000,Loc!A122)</f>
        <v>0</v>
      </c>
      <c r="AN122" s="7">
        <f>SUMIFS(Nhap!$I$5:$I$1000,Nhap!$E$5:$E$1000,DATE(Thang!$E$4,Thang!$C$4,Loc!$AJ$2),Nhap!$F$5:$F$1000,Loc!A122)</f>
        <v>0</v>
      </c>
      <c r="AO122" s="7">
        <f>SUMIFS(Xuat!$G$5:$G$1000,Xuat!$C$5:$C$1000,DATE(Thang!$E$4,Thang!$C$4,AO$2),Xuat!$D$5:$D$1000,Loc!$A122)</f>
        <v>0</v>
      </c>
      <c r="AP122" s="7">
        <f>SUMIFS(Xuat!$G$5:$G$1000,Xuat!$C$5:$C$1000,DATE(Thang!$E$4,Thang!$C$4,AP$2),Xuat!$D$5:$D$1000,Loc!$A122)</f>
        <v>0</v>
      </c>
      <c r="AQ122" s="7">
        <f>SUMIFS(Xuat!$G$5:$G$1000,Xuat!$C$5:$C$1000,DATE(Thang!$E$4,Thang!$C$4,AQ$2),Xuat!$D$5:$D$1000,Loc!$A122)</f>
        <v>0</v>
      </c>
      <c r="AR122" s="7">
        <f>SUMIFS(Xuat!$G$5:$G$1000,Xuat!$C$5:$C$1000,DATE(Thang!$E$4,Thang!$C$4,AR$2),Xuat!$D$5:$D$1000,Loc!$A122)</f>
        <v>0</v>
      </c>
      <c r="AS122" s="7">
        <f>SUMIFS(Xuat!$G$5:$G$1000,Xuat!$C$5:$C$1000,DATE(Thang!$E$4,Thang!$C$4,AS$2),Xuat!$D$5:$D$1000,Loc!$A122)</f>
        <v>0</v>
      </c>
      <c r="AT122" s="7">
        <f>SUMIFS(Xuat!$G$5:$G$1000,Xuat!$C$5:$C$1000,DATE(Thang!$E$4,Thang!$C$4,AT$2),Xuat!$D$5:$D$1000,Loc!$A122)</f>
        <v>0</v>
      </c>
      <c r="AU122" s="7">
        <f>SUMIFS(Xuat!$G$5:$G$1000,Xuat!$C$5:$C$1000,DATE(Thang!$E$4,Thang!$C$4,AU$2),Xuat!$D$5:$D$1000,Loc!$A122)</f>
        <v>0</v>
      </c>
      <c r="AV122" s="7">
        <f>SUMIFS(Xuat!$G$5:$G$1000,Xuat!$C$5:$C$1000,DATE(Thang!$E$4,Thang!$C$4,AV$2),Xuat!$D$5:$D$1000,Loc!$A122)</f>
        <v>0</v>
      </c>
      <c r="AW122" s="7">
        <f>SUMIFS(Xuat!$G$5:$G$1000,Xuat!$C$5:$C$1000,DATE(Thang!$E$4,Thang!$C$4,AW$2),Xuat!$D$5:$D$1000,Loc!$A122)</f>
        <v>0</v>
      </c>
      <c r="AX122" s="7">
        <f>SUMIFS(Xuat!$G$5:$G$1000,Xuat!$C$5:$C$1000,DATE(Thang!$E$4,Thang!$C$4,AX$2),Xuat!$D$5:$D$1000,Loc!$A122)</f>
        <v>0</v>
      </c>
      <c r="AY122" s="7">
        <f>SUMIFS(Xuat!$G$5:$G$1000,Xuat!$C$5:$C$1000,DATE(Thang!$E$4,Thang!$C$4,AY$2),Xuat!$D$5:$D$1000,Loc!$A122)</f>
        <v>0</v>
      </c>
      <c r="AZ122" s="7">
        <f>SUMIFS(Xuat!$G$5:$G$1000,Xuat!$C$5:$C$1000,DATE(Thang!$E$4,Thang!$C$4,AZ$2),Xuat!$D$5:$D$1000,Loc!$A122)</f>
        <v>0</v>
      </c>
      <c r="BA122" s="7">
        <f>SUMIFS(Xuat!$G$5:$G$1000,Xuat!$C$5:$C$1000,DATE(Thang!$E$4,Thang!$C$4,BA$2),Xuat!$D$5:$D$1000,Loc!$A122)</f>
        <v>0</v>
      </c>
      <c r="BB122" s="7">
        <f>SUMIFS(Xuat!$G$5:$G$1000,Xuat!$C$5:$C$1000,DATE(Thang!$E$4,Thang!$C$4,BB$2),Xuat!$D$5:$D$1000,Loc!$A122)</f>
        <v>0</v>
      </c>
      <c r="BC122" s="7">
        <f>SUMIFS(Xuat!$G$5:$G$1000,Xuat!$C$5:$C$1000,DATE(Thang!$E$4,Thang!$C$4,BC$2),Xuat!$D$5:$D$1000,Loc!$A122)</f>
        <v>0</v>
      </c>
      <c r="BD122" s="7">
        <f>SUMIFS(Xuat!$G$5:$G$1000,Xuat!$C$5:$C$1000,DATE(Thang!$E$4,Thang!$C$4,BD$2),Xuat!$D$5:$D$1000,Loc!$A122)</f>
        <v>0</v>
      </c>
      <c r="BE122" s="7">
        <f>SUMIFS(Xuat!$G$5:$G$1000,Xuat!$C$5:$C$1000,DATE(Thang!$E$4,Thang!$C$4,BE$2),Xuat!$D$5:$D$1000,Loc!$A122)</f>
        <v>0</v>
      </c>
      <c r="BF122" s="7">
        <f>SUMIFS(Xuat!$G$5:$G$1000,Xuat!$C$5:$C$1000,DATE(Thang!$E$4,Thang!$C$4,BF$2),Xuat!$D$5:$D$1000,Loc!$A122)</f>
        <v>0</v>
      </c>
      <c r="BG122" s="7">
        <f>SUMIFS(Xuat!$G$5:$G$1000,Xuat!$C$5:$C$1000,DATE(Thang!$E$4,Thang!$C$4,BG$2),Xuat!$D$5:$D$1000,Loc!$A122)</f>
        <v>0</v>
      </c>
      <c r="BH122" s="7">
        <f>SUMIFS(Xuat!$G$5:$G$1000,Xuat!$C$5:$C$1000,DATE(Thang!$E$4,Thang!$C$4,BH$2),Xuat!$D$5:$D$1000,Loc!$A122)</f>
        <v>0</v>
      </c>
      <c r="BI122" s="7">
        <f>SUMIFS(Xuat!$G$5:$G$1000,Xuat!$C$5:$C$1000,DATE(Thang!$E$4,Thang!$C$4,BI$2),Xuat!$D$5:$D$1000,Loc!$A122)</f>
        <v>0</v>
      </c>
      <c r="BJ122" s="7">
        <f>SUMIFS(Xuat!$G$5:$G$1000,Xuat!$C$5:$C$1000,DATE(Thang!$E$4,Thang!$C$4,BJ$2),Xuat!$D$5:$D$1000,Loc!$A122)</f>
        <v>0</v>
      </c>
      <c r="BK122" s="7">
        <f>SUMIFS(Xuat!$G$5:$G$1000,Xuat!$C$5:$C$1000,DATE(Thang!$E$4,Thang!$C$4,BK$2),Xuat!$D$5:$D$1000,Loc!$A122)</f>
        <v>0</v>
      </c>
      <c r="BL122" s="7">
        <f>SUMIFS(Xuat!$G$5:$G$1000,Xuat!$C$5:$C$1000,DATE(Thang!$E$4,Thang!$C$4,BL$2),Xuat!$D$5:$D$1000,Loc!$A122)</f>
        <v>0</v>
      </c>
      <c r="BM122" s="7">
        <f>SUMIFS(Xuat!$G$5:$G$1000,Xuat!$C$5:$C$1000,DATE(Thang!$E$4,Thang!$C$4,BM$2),Xuat!$D$5:$D$1000,Loc!$A122)</f>
        <v>0</v>
      </c>
      <c r="BN122" s="7">
        <f>SUMIFS(Xuat!$G$5:$G$1000,Xuat!$C$5:$C$1000,DATE(Thang!$E$4,Thang!$C$4,BN$2),Xuat!$D$5:$D$1000,Loc!$A122)</f>
        <v>0</v>
      </c>
      <c r="BO122" s="7">
        <f>SUMIFS(Xuat!$G$5:$G$1000,Xuat!$C$5:$C$1000,DATE(Thang!$E$4,Thang!$C$4,BO$2),Xuat!$D$5:$D$1000,Loc!$A122)</f>
        <v>0</v>
      </c>
      <c r="BP122" s="7">
        <f>SUMIFS(Xuat!$G$5:$G$1000,Xuat!$C$5:$C$1000,DATE(Thang!$E$4,Thang!$C$4,BP$2),Xuat!$D$5:$D$1000,Loc!$A122)</f>
        <v>0</v>
      </c>
      <c r="BQ122" s="7">
        <f>SUMIFS(Xuat!$G$5:$G$1000,Xuat!$C$5:$C$1000,DATE(Thang!$E$4,Thang!$C$4,BQ$2),Xuat!$D$5:$D$1000,Loc!$A122)</f>
        <v>0</v>
      </c>
      <c r="BR122" s="7">
        <f>SUMIFS(Xuat!$G$5:$G$1000,Xuat!$C$5:$C$1000,DATE(Thang!$E$4,Thang!$C$4,BR$2),Xuat!$D$5:$D$1000,Loc!$A122)</f>
        <v>0</v>
      </c>
      <c r="BS122" s="7">
        <f>SUMIFS(Xuat!$G$5:$G$1000,Xuat!$C$5:$C$1000,DATE(Thang!$E$4,Thang!$C$4,BS$2),Xuat!$D$5:$D$1000,Loc!$A122)</f>
        <v>0</v>
      </c>
    </row>
    <row r="123" spans="1:71" x14ac:dyDescent="0.2">
      <c r="A123" s="2">
        <f>DM!C123</f>
        <v>0</v>
      </c>
      <c r="B123" s="3">
        <f>VLOOKUP(A123,Tondau!$B$5:$F$500,3,0)</f>
        <v>0</v>
      </c>
      <c r="C123" s="3">
        <f>VLOOKUP(Tinhgiavon!A123,Tondau!$B$5:$E$500,4,0)</f>
        <v>0</v>
      </c>
      <c r="D123" s="3">
        <f t="shared" si="7"/>
        <v>0</v>
      </c>
      <c r="E123" s="3">
        <f>SUMIF(Nhap!$F$5:$F$1000,Tinhgiavon!A123,Nhap!$K$5:$K$1000)</f>
        <v>0</v>
      </c>
      <c r="F123" s="3">
        <f t="shared" si="8"/>
        <v>0</v>
      </c>
      <c r="G123" s="3">
        <f t="shared" si="9"/>
        <v>0</v>
      </c>
      <c r="H123" s="3">
        <f t="shared" si="10"/>
        <v>0</v>
      </c>
      <c r="I123" s="3">
        <f t="shared" si="11"/>
        <v>0</v>
      </c>
      <c r="J123" s="7">
        <f>SUMIFS(Nhap!$I$5:$I$1000,Nhap!$E$5:$E$1000,DATE(Thang!$E$4,Thang!$C$4,Loc!$F$2),Nhap!$F$5:$F$1000,Loc!A123)</f>
        <v>0</v>
      </c>
      <c r="K123" s="7">
        <f>SUMIFS(Nhap!$I$5:$I$1000,Nhap!$E$5:$E$1000,DATE(Thang!$E$4,Thang!$C$4,Loc!$G$2),Nhap!$F$5:$F$1000,Loc!A123)</f>
        <v>0</v>
      </c>
      <c r="L123" s="7">
        <f>SUMIFS(Nhap!$I$5:$I$1000,Nhap!$E$5:$E$1000,DATE(Thang!$E$4,Thang!$C$4,Loc!$H$2),Nhap!$F$5:$F$1000,Loc!A123)</f>
        <v>0</v>
      </c>
      <c r="M123" s="7">
        <f>SUMIFS(Nhap!$I$5:$I$1000,Nhap!$E$5:$E$1000,DATE(Thang!$E$4,Thang!$C$4,Loc!$I$2),Nhap!$F$5:$F$1000,Loc!A123)</f>
        <v>0</v>
      </c>
      <c r="N123" s="7">
        <f>SUMIFS(Nhap!$I$5:$I$1000,Nhap!$E$5:$E$1000,DATE(Thang!$E$4,Thang!$C$4,Loc!$J$2),Nhap!$F$5:$F$1000,Loc!A123)</f>
        <v>0</v>
      </c>
      <c r="O123" s="7">
        <f>SUMIFS(Nhap!$I$5:$I$1000,Nhap!$E$5:$E$1000,DATE(Thang!$E$4,Thang!$C$4,Loc!$K$2),Nhap!$F$5:$F$1000,Loc!A123)</f>
        <v>0</v>
      </c>
      <c r="P123" s="7">
        <f>SUMIFS(Nhap!$I$5:$I$1000,Nhap!$E$5:$E$1000,DATE(Thang!$E$4,Thang!$C$4,Loc!$L$2),Nhap!$F$5:$F$1000,Loc!A123)</f>
        <v>0</v>
      </c>
      <c r="Q123" s="7">
        <f>SUMIFS(Nhap!$I$5:$I$1000,Nhap!$E$5:$E$1000,DATE(Thang!$E$4,Thang!$C$4,Loc!$M$2),Nhap!$F$5:$F$1000,Loc!A123)</f>
        <v>0</v>
      </c>
      <c r="R123" s="7">
        <f>SUMIFS(Nhap!$I$5:$I$1000,Nhap!$E$5:$E$1000,DATE(Thang!$E$4,Thang!$C$4,Loc!$N$2),Nhap!$F$5:$F$1000,Loc!A123)</f>
        <v>0</v>
      </c>
      <c r="S123" s="7">
        <f>SUMIFS(Nhap!$I$5:$I$1000,Nhap!$E$5:$E$1000,DATE(Thang!$E$4,Thang!$C$4,Loc!$O$2),Nhap!$F$5:$F$1000,Loc!A123)</f>
        <v>0</v>
      </c>
      <c r="T123" s="7">
        <f>SUMIFS(Nhap!$I$5:$I$1000,Nhap!$E$5:$E$1000,DATE(Thang!$E$4,Thang!$C$4,Loc!$P$2),Nhap!$F$5:$F$1000,Loc!A123)</f>
        <v>0</v>
      </c>
      <c r="U123" s="7">
        <f>SUMIFS(Nhap!$I$5:$I$1000,Nhap!$E$5:$E$1000,DATE(Thang!$E$4,Thang!$C$4,Loc!$Q$2),Nhap!$F$5:$F$1000,Loc!A123)</f>
        <v>0</v>
      </c>
      <c r="V123" s="7">
        <f>SUMIFS(Nhap!$I$5:$I$1000,Nhap!$E$5:$E$1000,DATE(Thang!$E$4,Thang!$C$4,Loc!$R$2),Nhap!$F$5:$F$1000,Loc!A123)</f>
        <v>0</v>
      </c>
      <c r="W123" s="7">
        <f>SUMIFS(Nhap!$I$5:$I$1000,Nhap!$E$5:$E$1000,DATE(Thang!$E$4,Thang!$C$4,Loc!$S$2),Nhap!$F$5:$F$1000,Loc!A123)</f>
        <v>0</v>
      </c>
      <c r="X123" s="7">
        <f>SUMIFS(Nhap!$I$5:$I$1000,Nhap!$E$5:$E$1000,DATE(Thang!$E$4,Thang!$C$4,Loc!$T$2),Nhap!$F$5:$F$1000,Loc!A123)</f>
        <v>0</v>
      </c>
      <c r="Y123" s="7">
        <f>SUMIFS(Nhap!$I$5:$I$1000,Nhap!$E$5:$E$1000,DATE(Thang!$E$4,Thang!$C$4,Loc!$U$2),Nhap!$F$5:$F$1000,Loc!A123)</f>
        <v>0</v>
      </c>
      <c r="Z123" s="7">
        <f>SUMIFS(Nhap!$I$5:$I$1000,Nhap!$E$5:$E$1000,DATE(Thang!$E$4,Thang!$C$4,Loc!$V$2),Nhap!$F$5:$F$1000,Loc!A123)</f>
        <v>0</v>
      </c>
      <c r="AA123" s="7">
        <f>SUMIFS(Nhap!$I$5:$I$1000,Nhap!$E$5:$E$1000,DATE(Thang!$E$4,Thang!$C$4,Loc!$W$2),Nhap!$F$5:$F$1000,Loc!A123)</f>
        <v>0</v>
      </c>
      <c r="AB123" s="7">
        <f>SUMIFS(Nhap!$I$5:$I$1000,Nhap!$E$5:$E$1000,DATE(Thang!$E$4,Thang!$C$4,Loc!$X$2),Nhap!$F$5:$F$1000,Loc!A123)</f>
        <v>0</v>
      </c>
      <c r="AC123" s="7">
        <f>SUMIFS(Nhap!$I$5:$I$1000,Nhap!$E$5:$E$1000,DATE(Thang!$E$4,Thang!$C$4,Loc!$Y$2),Nhap!$F$5:$F$1000,Loc!A123)</f>
        <v>0</v>
      </c>
      <c r="AD123" s="7">
        <f>SUMIFS(Nhap!$I$5:$I$1000,Nhap!$E$5:$E$1000,DATE(Thang!$E$4,Thang!$C$4,Loc!$Z$2),Nhap!$F$5:$F$1000,Loc!A123)</f>
        <v>0</v>
      </c>
      <c r="AE123" s="7">
        <f>SUMIFS(Nhap!$I$5:$I$1000,Nhap!$E$5:$E$1000,DATE(Thang!$E$4,Thang!$C$4,Loc!$AA$2),Nhap!$F$5:$F$1000,Loc!A123)</f>
        <v>0</v>
      </c>
      <c r="AF123" s="7">
        <f>SUMIFS(Nhap!$I$5:$I$1000,Nhap!$E$5:$E$1000,DATE(Thang!$E$4,Thang!$C$4,Loc!$AB$2),Nhap!$F$5:$F$1000,Loc!A123)</f>
        <v>0</v>
      </c>
      <c r="AG123" s="7">
        <f>SUMIFS(Nhap!$I$5:$I$1000,Nhap!$E$5:$E$1000,DATE(Thang!$E$4,Thang!$C$4,Loc!$AC$2),Nhap!$F$5:$F$1000,Loc!A123)</f>
        <v>0</v>
      </c>
      <c r="AH123" s="7">
        <f>SUMIFS(Nhap!$I$5:$I$1000,Nhap!$E$5:$E$1000,DATE(Thang!$E$4,Thang!$C$4,Loc!$AD$2),Nhap!$F$5:$F$1000,Loc!$A$5)</f>
        <v>0</v>
      </c>
      <c r="AI123" s="7">
        <f>SUMIFS(Nhap!$I$5:$I$1000,Nhap!$E$5:$E$1000,DATE(Thang!$E$4,Thang!$C$4,Loc!$AE$2),Nhap!$F$5:$F$1000,Loc!A123)</f>
        <v>0</v>
      </c>
      <c r="AJ123" s="7">
        <f>SUMIFS(Nhap!$I$5:$I$1000,Nhap!$E$5:$E$1000,DATE(Thang!$E$4,Thang!$C$4,Loc!$AF$2),Nhap!$F$5:$F$1000,Loc!A123)</f>
        <v>0</v>
      </c>
      <c r="AK123" s="7">
        <f>SUMIFS(Nhap!$I$5:$I$1000,Nhap!$E$5:$E$1000,DATE(Thang!$E$4,Thang!$C$4,Loc!$AG$2),Nhap!$F$5:$F$1000,Loc!A123)</f>
        <v>0</v>
      </c>
      <c r="AL123" s="7">
        <f>SUMIFS(Nhap!$I$5:$I$1000,Nhap!$E$5:$E$1000,DATE(Thang!$E$4,Thang!$C$4,Loc!$AH$2),Nhap!$F$5:$F$1000,Loc!A123)</f>
        <v>0</v>
      </c>
      <c r="AM123" s="7">
        <f>SUMIFS(Nhap!$I$5:$I$1000,Nhap!$E$5:$E$1000,DATE(Thang!$E$4,Thang!$C$4,Loc!$AI$2),Nhap!$F$5:$F$1000,Loc!A123)</f>
        <v>0</v>
      </c>
      <c r="AN123" s="7">
        <f>SUMIFS(Nhap!$I$5:$I$1000,Nhap!$E$5:$E$1000,DATE(Thang!$E$4,Thang!$C$4,Loc!$AJ$2),Nhap!$F$5:$F$1000,Loc!A123)</f>
        <v>0</v>
      </c>
      <c r="AO123" s="7">
        <f>SUMIFS(Xuat!$G$5:$G$1000,Xuat!$C$5:$C$1000,DATE(Thang!$E$4,Thang!$C$4,AO$2),Xuat!$D$5:$D$1000,Loc!$A123)</f>
        <v>0</v>
      </c>
      <c r="AP123" s="7">
        <f>SUMIFS(Xuat!$G$5:$G$1000,Xuat!$C$5:$C$1000,DATE(Thang!$E$4,Thang!$C$4,AP$2),Xuat!$D$5:$D$1000,Loc!$A123)</f>
        <v>0</v>
      </c>
      <c r="AQ123" s="7">
        <f>SUMIFS(Xuat!$G$5:$G$1000,Xuat!$C$5:$C$1000,DATE(Thang!$E$4,Thang!$C$4,AQ$2),Xuat!$D$5:$D$1000,Loc!$A123)</f>
        <v>0</v>
      </c>
      <c r="AR123" s="7">
        <f>SUMIFS(Xuat!$G$5:$G$1000,Xuat!$C$5:$C$1000,DATE(Thang!$E$4,Thang!$C$4,AR$2),Xuat!$D$5:$D$1000,Loc!$A123)</f>
        <v>0</v>
      </c>
      <c r="AS123" s="7">
        <f>SUMIFS(Xuat!$G$5:$G$1000,Xuat!$C$5:$C$1000,DATE(Thang!$E$4,Thang!$C$4,AS$2),Xuat!$D$5:$D$1000,Loc!$A123)</f>
        <v>0</v>
      </c>
      <c r="AT123" s="7">
        <f>SUMIFS(Xuat!$G$5:$G$1000,Xuat!$C$5:$C$1000,DATE(Thang!$E$4,Thang!$C$4,AT$2),Xuat!$D$5:$D$1000,Loc!$A123)</f>
        <v>0</v>
      </c>
      <c r="AU123" s="7">
        <f>SUMIFS(Xuat!$G$5:$G$1000,Xuat!$C$5:$C$1000,DATE(Thang!$E$4,Thang!$C$4,AU$2),Xuat!$D$5:$D$1000,Loc!$A123)</f>
        <v>0</v>
      </c>
      <c r="AV123" s="7">
        <f>SUMIFS(Xuat!$G$5:$G$1000,Xuat!$C$5:$C$1000,DATE(Thang!$E$4,Thang!$C$4,AV$2),Xuat!$D$5:$D$1000,Loc!$A123)</f>
        <v>0</v>
      </c>
      <c r="AW123" s="7">
        <f>SUMIFS(Xuat!$G$5:$G$1000,Xuat!$C$5:$C$1000,DATE(Thang!$E$4,Thang!$C$4,AW$2),Xuat!$D$5:$D$1000,Loc!$A123)</f>
        <v>0</v>
      </c>
      <c r="AX123" s="7">
        <f>SUMIFS(Xuat!$G$5:$G$1000,Xuat!$C$5:$C$1000,DATE(Thang!$E$4,Thang!$C$4,AX$2),Xuat!$D$5:$D$1000,Loc!$A123)</f>
        <v>0</v>
      </c>
      <c r="AY123" s="7">
        <f>SUMIFS(Xuat!$G$5:$G$1000,Xuat!$C$5:$C$1000,DATE(Thang!$E$4,Thang!$C$4,AY$2),Xuat!$D$5:$D$1000,Loc!$A123)</f>
        <v>0</v>
      </c>
      <c r="AZ123" s="7">
        <f>SUMIFS(Xuat!$G$5:$G$1000,Xuat!$C$5:$C$1000,DATE(Thang!$E$4,Thang!$C$4,AZ$2),Xuat!$D$5:$D$1000,Loc!$A123)</f>
        <v>0</v>
      </c>
      <c r="BA123" s="7">
        <f>SUMIFS(Xuat!$G$5:$G$1000,Xuat!$C$5:$C$1000,DATE(Thang!$E$4,Thang!$C$4,BA$2),Xuat!$D$5:$D$1000,Loc!$A123)</f>
        <v>0</v>
      </c>
      <c r="BB123" s="7">
        <f>SUMIFS(Xuat!$G$5:$G$1000,Xuat!$C$5:$C$1000,DATE(Thang!$E$4,Thang!$C$4,BB$2),Xuat!$D$5:$D$1000,Loc!$A123)</f>
        <v>0</v>
      </c>
      <c r="BC123" s="7">
        <f>SUMIFS(Xuat!$G$5:$G$1000,Xuat!$C$5:$C$1000,DATE(Thang!$E$4,Thang!$C$4,BC$2),Xuat!$D$5:$D$1000,Loc!$A123)</f>
        <v>0</v>
      </c>
      <c r="BD123" s="7">
        <f>SUMIFS(Xuat!$G$5:$G$1000,Xuat!$C$5:$C$1000,DATE(Thang!$E$4,Thang!$C$4,BD$2),Xuat!$D$5:$D$1000,Loc!$A123)</f>
        <v>0</v>
      </c>
      <c r="BE123" s="7">
        <f>SUMIFS(Xuat!$G$5:$G$1000,Xuat!$C$5:$C$1000,DATE(Thang!$E$4,Thang!$C$4,BE$2),Xuat!$D$5:$D$1000,Loc!$A123)</f>
        <v>0</v>
      </c>
      <c r="BF123" s="7">
        <f>SUMIFS(Xuat!$G$5:$G$1000,Xuat!$C$5:$C$1000,DATE(Thang!$E$4,Thang!$C$4,BF$2),Xuat!$D$5:$D$1000,Loc!$A123)</f>
        <v>0</v>
      </c>
      <c r="BG123" s="7">
        <f>SUMIFS(Xuat!$G$5:$G$1000,Xuat!$C$5:$C$1000,DATE(Thang!$E$4,Thang!$C$4,BG$2),Xuat!$D$5:$D$1000,Loc!$A123)</f>
        <v>0</v>
      </c>
      <c r="BH123" s="7">
        <f>SUMIFS(Xuat!$G$5:$G$1000,Xuat!$C$5:$C$1000,DATE(Thang!$E$4,Thang!$C$4,BH$2),Xuat!$D$5:$D$1000,Loc!$A123)</f>
        <v>0</v>
      </c>
      <c r="BI123" s="7">
        <f>SUMIFS(Xuat!$G$5:$G$1000,Xuat!$C$5:$C$1000,DATE(Thang!$E$4,Thang!$C$4,BI$2),Xuat!$D$5:$D$1000,Loc!$A123)</f>
        <v>0</v>
      </c>
      <c r="BJ123" s="7">
        <f>SUMIFS(Xuat!$G$5:$G$1000,Xuat!$C$5:$C$1000,DATE(Thang!$E$4,Thang!$C$4,BJ$2),Xuat!$D$5:$D$1000,Loc!$A123)</f>
        <v>0</v>
      </c>
      <c r="BK123" s="7">
        <f>SUMIFS(Xuat!$G$5:$G$1000,Xuat!$C$5:$C$1000,DATE(Thang!$E$4,Thang!$C$4,BK$2),Xuat!$D$5:$D$1000,Loc!$A123)</f>
        <v>0</v>
      </c>
      <c r="BL123" s="7">
        <f>SUMIFS(Xuat!$G$5:$G$1000,Xuat!$C$5:$C$1000,DATE(Thang!$E$4,Thang!$C$4,BL$2),Xuat!$D$5:$D$1000,Loc!$A123)</f>
        <v>0</v>
      </c>
      <c r="BM123" s="7">
        <f>SUMIFS(Xuat!$G$5:$G$1000,Xuat!$C$5:$C$1000,DATE(Thang!$E$4,Thang!$C$4,BM$2),Xuat!$D$5:$D$1000,Loc!$A123)</f>
        <v>0</v>
      </c>
      <c r="BN123" s="7">
        <f>SUMIFS(Xuat!$G$5:$G$1000,Xuat!$C$5:$C$1000,DATE(Thang!$E$4,Thang!$C$4,BN$2),Xuat!$D$5:$D$1000,Loc!$A123)</f>
        <v>0</v>
      </c>
      <c r="BO123" s="7">
        <f>SUMIFS(Xuat!$G$5:$G$1000,Xuat!$C$5:$C$1000,DATE(Thang!$E$4,Thang!$C$4,BO$2),Xuat!$D$5:$D$1000,Loc!$A123)</f>
        <v>0</v>
      </c>
      <c r="BP123" s="7">
        <f>SUMIFS(Xuat!$G$5:$G$1000,Xuat!$C$5:$C$1000,DATE(Thang!$E$4,Thang!$C$4,BP$2),Xuat!$D$5:$D$1000,Loc!$A123)</f>
        <v>0</v>
      </c>
      <c r="BQ123" s="7">
        <f>SUMIFS(Xuat!$G$5:$G$1000,Xuat!$C$5:$C$1000,DATE(Thang!$E$4,Thang!$C$4,BQ$2),Xuat!$D$5:$D$1000,Loc!$A123)</f>
        <v>0</v>
      </c>
      <c r="BR123" s="7">
        <f>SUMIFS(Xuat!$G$5:$G$1000,Xuat!$C$5:$C$1000,DATE(Thang!$E$4,Thang!$C$4,BR$2),Xuat!$D$5:$D$1000,Loc!$A123)</f>
        <v>0</v>
      </c>
      <c r="BS123" s="7">
        <f>SUMIFS(Xuat!$G$5:$G$1000,Xuat!$C$5:$C$1000,DATE(Thang!$E$4,Thang!$C$4,BS$2),Xuat!$D$5:$D$1000,Loc!$A123)</f>
        <v>0</v>
      </c>
    </row>
    <row r="124" spans="1:71" x14ac:dyDescent="0.2">
      <c r="A124" s="2">
        <f>DM!C124</f>
        <v>0</v>
      </c>
      <c r="B124" s="3">
        <f>VLOOKUP(A124,Tondau!$B$5:$F$500,3,0)</f>
        <v>0</v>
      </c>
      <c r="C124" s="3">
        <f>VLOOKUP(Tinhgiavon!A124,Tondau!$B$5:$E$500,4,0)</f>
        <v>0</v>
      </c>
      <c r="D124" s="3">
        <f t="shared" si="7"/>
        <v>0</v>
      </c>
      <c r="E124" s="3">
        <f>SUMIF(Nhap!$F$5:$F$1000,Tinhgiavon!A124,Nhap!$K$5:$K$1000)</f>
        <v>0</v>
      </c>
      <c r="F124" s="3">
        <f t="shared" si="8"/>
        <v>0</v>
      </c>
      <c r="G124" s="3">
        <f t="shared" si="9"/>
        <v>0</v>
      </c>
      <c r="H124" s="3">
        <f t="shared" si="10"/>
        <v>0</v>
      </c>
      <c r="I124" s="3">
        <f t="shared" si="11"/>
        <v>0</v>
      </c>
      <c r="J124" s="7">
        <f>SUMIFS(Nhap!$I$5:$I$1000,Nhap!$E$5:$E$1000,DATE(Thang!$E$4,Thang!$C$4,Loc!$F$2),Nhap!$F$5:$F$1000,Loc!A124)</f>
        <v>0</v>
      </c>
      <c r="K124" s="7">
        <f>SUMIFS(Nhap!$I$5:$I$1000,Nhap!$E$5:$E$1000,DATE(Thang!$E$4,Thang!$C$4,Loc!$G$2),Nhap!$F$5:$F$1000,Loc!A124)</f>
        <v>0</v>
      </c>
      <c r="L124" s="7">
        <f>SUMIFS(Nhap!$I$5:$I$1000,Nhap!$E$5:$E$1000,DATE(Thang!$E$4,Thang!$C$4,Loc!$H$2),Nhap!$F$5:$F$1000,Loc!A124)</f>
        <v>0</v>
      </c>
      <c r="M124" s="7">
        <f>SUMIFS(Nhap!$I$5:$I$1000,Nhap!$E$5:$E$1000,DATE(Thang!$E$4,Thang!$C$4,Loc!$I$2),Nhap!$F$5:$F$1000,Loc!A124)</f>
        <v>0</v>
      </c>
      <c r="N124" s="7">
        <f>SUMIFS(Nhap!$I$5:$I$1000,Nhap!$E$5:$E$1000,DATE(Thang!$E$4,Thang!$C$4,Loc!$J$2),Nhap!$F$5:$F$1000,Loc!A124)</f>
        <v>0</v>
      </c>
      <c r="O124" s="7">
        <f>SUMIFS(Nhap!$I$5:$I$1000,Nhap!$E$5:$E$1000,DATE(Thang!$E$4,Thang!$C$4,Loc!$K$2),Nhap!$F$5:$F$1000,Loc!A124)</f>
        <v>0</v>
      </c>
      <c r="P124" s="7">
        <f>SUMIFS(Nhap!$I$5:$I$1000,Nhap!$E$5:$E$1000,DATE(Thang!$E$4,Thang!$C$4,Loc!$L$2),Nhap!$F$5:$F$1000,Loc!A124)</f>
        <v>0</v>
      </c>
      <c r="Q124" s="7">
        <f>SUMIFS(Nhap!$I$5:$I$1000,Nhap!$E$5:$E$1000,DATE(Thang!$E$4,Thang!$C$4,Loc!$M$2),Nhap!$F$5:$F$1000,Loc!A124)</f>
        <v>0</v>
      </c>
      <c r="R124" s="7">
        <f>SUMIFS(Nhap!$I$5:$I$1000,Nhap!$E$5:$E$1000,DATE(Thang!$E$4,Thang!$C$4,Loc!$N$2),Nhap!$F$5:$F$1000,Loc!A124)</f>
        <v>0</v>
      </c>
      <c r="S124" s="7">
        <f>SUMIFS(Nhap!$I$5:$I$1000,Nhap!$E$5:$E$1000,DATE(Thang!$E$4,Thang!$C$4,Loc!$O$2),Nhap!$F$5:$F$1000,Loc!A124)</f>
        <v>0</v>
      </c>
      <c r="T124" s="7">
        <f>SUMIFS(Nhap!$I$5:$I$1000,Nhap!$E$5:$E$1000,DATE(Thang!$E$4,Thang!$C$4,Loc!$P$2),Nhap!$F$5:$F$1000,Loc!A124)</f>
        <v>0</v>
      </c>
      <c r="U124" s="7">
        <f>SUMIFS(Nhap!$I$5:$I$1000,Nhap!$E$5:$E$1000,DATE(Thang!$E$4,Thang!$C$4,Loc!$Q$2),Nhap!$F$5:$F$1000,Loc!A124)</f>
        <v>0</v>
      </c>
      <c r="V124" s="7">
        <f>SUMIFS(Nhap!$I$5:$I$1000,Nhap!$E$5:$E$1000,DATE(Thang!$E$4,Thang!$C$4,Loc!$R$2),Nhap!$F$5:$F$1000,Loc!A124)</f>
        <v>0</v>
      </c>
      <c r="W124" s="7">
        <f>SUMIFS(Nhap!$I$5:$I$1000,Nhap!$E$5:$E$1000,DATE(Thang!$E$4,Thang!$C$4,Loc!$S$2),Nhap!$F$5:$F$1000,Loc!A124)</f>
        <v>0</v>
      </c>
      <c r="X124" s="7">
        <f>SUMIFS(Nhap!$I$5:$I$1000,Nhap!$E$5:$E$1000,DATE(Thang!$E$4,Thang!$C$4,Loc!$T$2),Nhap!$F$5:$F$1000,Loc!A124)</f>
        <v>0</v>
      </c>
      <c r="Y124" s="7">
        <f>SUMIFS(Nhap!$I$5:$I$1000,Nhap!$E$5:$E$1000,DATE(Thang!$E$4,Thang!$C$4,Loc!$U$2),Nhap!$F$5:$F$1000,Loc!A124)</f>
        <v>0</v>
      </c>
      <c r="Z124" s="7">
        <f>SUMIFS(Nhap!$I$5:$I$1000,Nhap!$E$5:$E$1000,DATE(Thang!$E$4,Thang!$C$4,Loc!$V$2),Nhap!$F$5:$F$1000,Loc!A124)</f>
        <v>0</v>
      </c>
      <c r="AA124" s="7">
        <f>SUMIFS(Nhap!$I$5:$I$1000,Nhap!$E$5:$E$1000,DATE(Thang!$E$4,Thang!$C$4,Loc!$W$2),Nhap!$F$5:$F$1000,Loc!A124)</f>
        <v>0</v>
      </c>
      <c r="AB124" s="7">
        <f>SUMIFS(Nhap!$I$5:$I$1000,Nhap!$E$5:$E$1000,DATE(Thang!$E$4,Thang!$C$4,Loc!$X$2),Nhap!$F$5:$F$1000,Loc!A124)</f>
        <v>0</v>
      </c>
      <c r="AC124" s="7">
        <f>SUMIFS(Nhap!$I$5:$I$1000,Nhap!$E$5:$E$1000,DATE(Thang!$E$4,Thang!$C$4,Loc!$Y$2),Nhap!$F$5:$F$1000,Loc!A124)</f>
        <v>0</v>
      </c>
      <c r="AD124" s="7">
        <f>SUMIFS(Nhap!$I$5:$I$1000,Nhap!$E$5:$E$1000,DATE(Thang!$E$4,Thang!$C$4,Loc!$Z$2),Nhap!$F$5:$F$1000,Loc!A124)</f>
        <v>0</v>
      </c>
      <c r="AE124" s="7">
        <f>SUMIFS(Nhap!$I$5:$I$1000,Nhap!$E$5:$E$1000,DATE(Thang!$E$4,Thang!$C$4,Loc!$AA$2),Nhap!$F$5:$F$1000,Loc!A124)</f>
        <v>0</v>
      </c>
      <c r="AF124" s="7">
        <f>SUMIFS(Nhap!$I$5:$I$1000,Nhap!$E$5:$E$1000,DATE(Thang!$E$4,Thang!$C$4,Loc!$AB$2),Nhap!$F$5:$F$1000,Loc!A124)</f>
        <v>0</v>
      </c>
      <c r="AG124" s="7">
        <f>SUMIFS(Nhap!$I$5:$I$1000,Nhap!$E$5:$E$1000,DATE(Thang!$E$4,Thang!$C$4,Loc!$AC$2),Nhap!$F$5:$F$1000,Loc!A124)</f>
        <v>0</v>
      </c>
      <c r="AH124" s="7">
        <f>SUMIFS(Nhap!$I$5:$I$1000,Nhap!$E$5:$E$1000,DATE(Thang!$E$4,Thang!$C$4,Loc!$AD$2),Nhap!$F$5:$F$1000,Loc!$A$5)</f>
        <v>0</v>
      </c>
      <c r="AI124" s="7">
        <f>SUMIFS(Nhap!$I$5:$I$1000,Nhap!$E$5:$E$1000,DATE(Thang!$E$4,Thang!$C$4,Loc!$AE$2),Nhap!$F$5:$F$1000,Loc!A124)</f>
        <v>0</v>
      </c>
      <c r="AJ124" s="7">
        <f>SUMIFS(Nhap!$I$5:$I$1000,Nhap!$E$5:$E$1000,DATE(Thang!$E$4,Thang!$C$4,Loc!$AF$2),Nhap!$F$5:$F$1000,Loc!A124)</f>
        <v>0</v>
      </c>
      <c r="AK124" s="7">
        <f>SUMIFS(Nhap!$I$5:$I$1000,Nhap!$E$5:$E$1000,DATE(Thang!$E$4,Thang!$C$4,Loc!$AG$2),Nhap!$F$5:$F$1000,Loc!A124)</f>
        <v>0</v>
      </c>
      <c r="AL124" s="7">
        <f>SUMIFS(Nhap!$I$5:$I$1000,Nhap!$E$5:$E$1000,DATE(Thang!$E$4,Thang!$C$4,Loc!$AH$2),Nhap!$F$5:$F$1000,Loc!A124)</f>
        <v>0</v>
      </c>
      <c r="AM124" s="7">
        <f>SUMIFS(Nhap!$I$5:$I$1000,Nhap!$E$5:$E$1000,DATE(Thang!$E$4,Thang!$C$4,Loc!$AI$2),Nhap!$F$5:$F$1000,Loc!A124)</f>
        <v>0</v>
      </c>
      <c r="AN124" s="7">
        <f>SUMIFS(Nhap!$I$5:$I$1000,Nhap!$E$5:$E$1000,DATE(Thang!$E$4,Thang!$C$4,Loc!$AJ$2),Nhap!$F$5:$F$1000,Loc!A124)</f>
        <v>0</v>
      </c>
      <c r="AO124" s="7">
        <f>SUMIFS(Xuat!$G$5:$G$1000,Xuat!$C$5:$C$1000,DATE(Thang!$E$4,Thang!$C$4,AO$2),Xuat!$D$5:$D$1000,Loc!$A124)</f>
        <v>0</v>
      </c>
      <c r="AP124" s="7">
        <f>SUMIFS(Xuat!$G$5:$G$1000,Xuat!$C$5:$C$1000,DATE(Thang!$E$4,Thang!$C$4,AP$2),Xuat!$D$5:$D$1000,Loc!$A124)</f>
        <v>0</v>
      </c>
      <c r="AQ124" s="7">
        <f>SUMIFS(Xuat!$G$5:$G$1000,Xuat!$C$5:$C$1000,DATE(Thang!$E$4,Thang!$C$4,AQ$2),Xuat!$D$5:$D$1000,Loc!$A124)</f>
        <v>0</v>
      </c>
      <c r="AR124" s="7">
        <f>SUMIFS(Xuat!$G$5:$G$1000,Xuat!$C$5:$C$1000,DATE(Thang!$E$4,Thang!$C$4,AR$2),Xuat!$D$5:$D$1000,Loc!$A124)</f>
        <v>0</v>
      </c>
      <c r="AS124" s="7">
        <f>SUMIFS(Xuat!$G$5:$G$1000,Xuat!$C$5:$C$1000,DATE(Thang!$E$4,Thang!$C$4,AS$2),Xuat!$D$5:$D$1000,Loc!$A124)</f>
        <v>0</v>
      </c>
      <c r="AT124" s="7">
        <f>SUMIFS(Xuat!$G$5:$G$1000,Xuat!$C$5:$C$1000,DATE(Thang!$E$4,Thang!$C$4,AT$2),Xuat!$D$5:$D$1000,Loc!$A124)</f>
        <v>0</v>
      </c>
      <c r="AU124" s="7">
        <f>SUMIFS(Xuat!$G$5:$G$1000,Xuat!$C$5:$C$1000,DATE(Thang!$E$4,Thang!$C$4,AU$2),Xuat!$D$5:$D$1000,Loc!$A124)</f>
        <v>0</v>
      </c>
      <c r="AV124" s="7">
        <f>SUMIFS(Xuat!$G$5:$G$1000,Xuat!$C$5:$C$1000,DATE(Thang!$E$4,Thang!$C$4,AV$2),Xuat!$D$5:$D$1000,Loc!$A124)</f>
        <v>0</v>
      </c>
      <c r="AW124" s="7">
        <f>SUMIFS(Xuat!$G$5:$G$1000,Xuat!$C$5:$C$1000,DATE(Thang!$E$4,Thang!$C$4,AW$2),Xuat!$D$5:$D$1000,Loc!$A124)</f>
        <v>0</v>
      </c>
      <c r="AX124" s="7">
        <f>SUMIFS(Xuat!$G$5:$G$1000,Xuat!$C$5:$C$1000,DATE(Thang!$E$4,Thang!$C$4,AX$2),Xuat!$D$5:$D$1000,Loc!$A124)</f>
        <v>0</v>
      </c>
      <c r="AY124" s="7">
        <f>SUMIFS(Xuat!$G$5:$G$1000,Xuat!$C$5:$C$1000,DATE(Thang!$E$4,Thang!$C$4,AY$2),Xuat!$D$5:$D$1000,Loc!$A124)</f>
        <v>0</v>
      </c>
      <c r="AZ124" s="7">
        <f>SUMIFS(Xuat!$G$5:$G$1000,Xuat!$C$5:$C$1000,DATE(Thang!$E$4,Thang!$C$4,AZ$2),Xuat!$D$5:$D$1000,Loc!$A124)</f>
        <v>0</v>
      </c>
      <c r="BA124" s="7">
        <f>SUMIFS(Xuat!$G$5:$G$1000,Xuat!$C$5:$C$1000,DATE(Thang!$E$4,Thang!$C$4,BA$2),Xuat!$D$5:$D$1000,Loc!$A124)</f>
        <v>0</v>
      </c>
      <c r="BB124" s="7">
        <f>SUMIFS(Xuat!$G$5:$G$1000,Xuat!$C$5:$C$1000,DATE(Thang!$E$4,Thang!$C$4,BB$2),Xuat!$D$5:$D$1000,Loc!$A124)</f>
        <v>0</v>
      </c>
      <c r="BC124" s="7">
        <f>SUMIFS(Xuat!$G$5:$G$1000,Xuat!$C$5:$C$1000,DATE(Thang!$E$4,Thang!$C$4,BC$2),Xuat!$D$5:$D$1000,Loc!$A124)</f>
        <v>0</v>
      </c>
      <c r="BD124" s="7">
        <f>SUMIFS(Xuat!$G$5:$G$1000,Xuat!$C$5:$C$1000,DATE(Thang!$E$4,Thang!$C$4,BD$2),Xuat!$D$5:$D$1000,Loc!$A124)</f>
        <v>0</v>
      </c>
      <c r="BE124" s="7">
        <f>SUMIFS(Xuat!$G$5:$G$1000,Xuat!$C$5:$C$1000,DATE(Thang!$E$4,Thang!$C$4,BE$2),Xuat!$D$5:$D$1000,Loc!$A124)</f>
        <v>0</v>
      </c>
      <c r="BF124" s="7">
        <f>SUMIFS(Xuat!$G$5:$G$1000,Xuat!$C$5:$C$1000,DATE(Thang!$E$4,Thang!$C$4,BF$2),Xuat!$D$5:$D$1000,Loc!$A124)</f>
        <v>0</v>
      </c>
      <c r="BG124" s="7">
        <f>SUMIFS(Xuat!$G$5:$G$1000,Xuat!$C$5:$C$1000,DATE(Thang!$E$4,Thang!$C$4,BG$2),Xuat!$D$5:$D$1000,Loc!$A124)</f>
        <v>0</v>
      </c>
      <c r="BH124" s="7">
        <f>SUMIFS(Xuat!$G$5:$G$1000,Xuat!$C$5:$C$1000,DATE(Thang!$E$4,Thang!$C$4,BH$2),Xuat!$D$5:$D$1000,Loc!$A124)</f>
        <v>0</v>
      </c>
      <c r="BI124" s="7">
        <f>SUMIFS(Xuat!$G$5:$G$1000,Xuat!$C$5:$C$1000,DATE(Thang!$E$4,Thang!$C$4,BI$2),Xuat!$D$5:$D$1000,Loc!$A124)</f>
        <v>0</v>
      </c>
      <c r="BJ124" s="7">
        <f>SUMIFS(Xuat!$G$5:$G$1000,Xuat!$C$5:$C$1000,DATE(Thang!$E$4,Thang!$C$4,BJ$2),Xuat!$D$5:$D$1000,Loc!$A124)</f>
        <v>0</v>
      </c>
      <c r="BK124" s="7">
        <f>SUMIFS(Xuat!$G$5:$G$1000,Xuat!$C$5:$C$1000,DATE(Thang!$E$4,Thang!$C$4,BK$2),Xuat!$D$5:$D$1000,Loc!$A124)</f>
        <v>0</v>
      </c>
      <c r="BL124" s="7">
        <f>SUMIFS(Xuat!$G$5:$G$1000,Xuat!$C$5:$C$1000,DATE(Thang!$E$4,Thang!$C$4,BL$2),Xuat!$D$5:$D$1000,Loc!$A124)</f>
        <v>0</v>
      </c>
      <c r="BM124" s="7">
        <f>SUMIFS(Xuat!$G$5:$G$1000,Xuat!$C$5:$C$1000,DATE(Thang!$E$4,Thang!$C$4,BM$2),Xuat!$D$5:$D$1000,Loc!$A124)</f>
        <v>0</v>
      </c>
      <c r="BN124" s="7">
        <f>SUMIFS(Xuat!$G$5:$G$1000,Xuat!$C$5:$C$1000,DATE(Thang!$E$4,Thang!$C$4,BN$2),Xuat!$D$5:$D$1000,Loc!$A124)</f>
        <v>0</v>
      </c>
      <c r="BO124" s="7">
        <f>SUMIFS(Xuat!$G$5:$G$1000,Xuat!$C$5:$C$1000,DATE(Thang!$E$4,Thang!$C$4,BO$2),Xuat!$D$5:$D$1000,Loc!$A124)</f>
        <v>0</v>
      </c>
      <c r="BP124" s="7">
        <f>SUMIFS(Xuat!$G$5:$G$1000,Xuat!$C$5:$C$1000,DATE(Thang!$E$4,Thang!$C$4,BP$2),Xuat!$D$5:$D$1000,Loc!$A124)</f>
        <v>0</v>
      </c>
      <c r="BQ124" s="7">
        <f>SUMIFS(Xuat!$G$5:$G$1000,Xuat!$C$5:$C$1000,DATE(Thang!$E$4,Thang!$C$4,BQ$2),Xuat!$D$5:$D$1000,Loc!$A124)</f>
        <v>0</v>
      </c>
      <c r="BR124" s="7">
        <f>SUMIFS(Xuat!$G$5:$G$1000,Xuat!$C$5:$C$1000,DATE(Thang!$E$4,Thang!$C$4,BR$2),Xuat!$D$5:$D$1000,Loc!$A124)</f>
        <v>0</v>
      </c>
      <c r="BS124" s="7">
        <f>SUMIFS(Xuat!$G$5:$G$1000,Xuat!$C$5:$C$1000,DATE(Thang!$E$4,Thang!$C$4,BS$2),Xuat!$D$5:$D$1000,Loc!$A124)</f>
        <v>0</v>
      </c>
    </row>
    <row r="125" spans="1:71" x14ac:dyDescent="0.2">
      <c r="A125" s="2">
        <f>DM!C125</f>
        <v>0</v>
      </c>
      <c r="B125" s="3">
        <f>VLOOKUP(A125,Tondau!$B$5:$F$500,3,0)</f>
        <v>0</v>
      </c>
      <c r="C125" s="3">
        <f>VLOOKUP(Tinhgiavon!A125,Tondau!$B$5:$E$500,4,0)</f>
        <v>0</v>
      </c>
      <c r="D125" s="3">
        <f t="shared" si="7"/>
        <v>0</v>
      </c>
      <c r="E125" s="3">
        <f>SUMIF(Nhap!$F$5:$F$1000,Tinhgiavon!A125,Nhap!$K$5:$K$1000)</f>
        <v>0</v>
      </c>
      <c r="F125" s="3">
        <f t="shared" si="8"/>
        <v>0</v>
      </c>
      <c r="G125" s="3">
        <f t="shared" si="9"/>
        <v>0</v>
      </c>
      <c r="H125" s="3">
        <f t="shared" si="10"/>
        <v>0</v>
      </c>
      <c r="I125" s="3">
        <f t="shared" si="11"/>
        <v>0</v>
      </c>
      <c r="J125" s="7">
        <f>SUMIFS(Nhap!$I$5:$I$1000,Nhap!$E$5:$E$1000,DATE(Thang!$E$4,Thang!$C$4,Loc!$F$2),Nhap!$F$5:$F$1000,Loc!A125)</f>
        <v>0</v>
      </c>
      <c r="K125" s="7">
        <f>SUMIFS(Nhap!$I$5:$I$1000,Nhap!$E$5:$E$1000,DATE(Thang!$E$4,Thang!$C$4,Loc!$G$2),Nhap!$F$5:$F$1000,Loc!A125)</f>
        <v>0</v>
      </c>
      <c r="L125" s="7">
        <f>SUMIFS(Nhap!$I$5:$I$1000,Nhap!$E$5:$E$1000,DATE(Thang!$E$4,Thang!$C$4,Loc!$H$2),Nhap!$F$5:$F$1000,Loc!A125)</f>
        <v>0</v>
      </c>
      <c r="M125" s="7">
        <f>SUMIFS(Nhap!$I$5:$I$1000,Nhap!$E$5:$E$1000,DATE(Thang!$E$4,Thang!$C$4,Loc!$I$2),Nhap!$F$5:$F$1000,Loc!A125)</f>
        <v>0</v>
      </c>
      <c r="N125" s="7">
        <f>SUMIFS(Nhap!$I$5:$I$1000,Nhap!$E$5:$E$1000,DATE(Thang!$E$4,Thang!$C$4,Loc!$J$2),Nhap!$F$5:$F$1000,Loc!A125)</f>
        <v>0</v>
      </c>
      <c r="O125" s="7">
        <f>SUMIFS(Nhap!$I$5:$I$1000,Nhap!$E$5:$E$1000,DATE(Thang!$E$4,Thang!$C$4,Loc!$K$2),Nhap!$F$5:$F$1000,Loc!A125)</f>
        <v>0</v>
      </c>
      <c r="P125" s="7">
        <f>SUMIFS(Nhap!$I$5:$I$1000,Nhap!$E$5:$E$1000,DATE(Thang!$E$4,Thang!$C$4,Loc!$L$2),Nhap!$F$5:$F$1000,Loc!A125)</f>
        <v>0</v>
      </c>
      <c r="Q125" s="7">
        <f>SUMIFS(Nhap!$I$5:$I$1000,Nhap!$E$5:$E$1000,DATE(Thang!$E$4,Thang!$C$4,Loc!$M$2),Nhap!$F$5:$F$1000,Loc!A125)</f>
        <v>0</v>
      </c>
      <c r="R125" s="7">
        <f>SUMIFS(Nhap!$I$5:$I$1000,Nhap!$E$5:$E$1000,DATE(Thang!$E$4,Thang!$C$4,Loc!$N$2),Nhap!$F$5:$F$1000,Loc!A125)</f>
        <v>0</v>
      </c>
      <c r="S125" s="7">
        <f>SUMIFS(Nhap!$I$5:$I$1000,Nhap!$E$5:$E$1000,DATE(Thang!$E$4,Thang!$C$4,Loc!$O$2),Nhap!$F$5:$F$1000,Loc!A125)</f>
        <v>0</v>
      </c>
      <c r="T125" s="7">
        <f>SUMIFS(Nhap!$I$5:$I$1000,Nhap!$E$5:$E$1000,DATE(Thang!$E$4,Thang!$C$4,Loc!$P$2),Nhap!$F$5:$F$1000,Loc!A125)</f>
        <v>0</v>
      </c>
      <c r="U125" s="7">
        <f>SUMIFS(Nhap!$I$5:$I$1000,Nhap!$E$5:$E$1000,DATE(Thang!$E$4,Thang!$C$4,Loc!$Q$2),Nhap!$F$5:$F$1000,Loc!A125)</f>
        <v>0</v>
      </c>
      <c r="V125" s="7">
        <f>SUMIFS(Nhap!$I$5:$I$1000,Nhap!$E$5:$E$1000,DATE(Thang!$E$4,Thang!$C$4,Loc!$R$2),Nhap!$F$5:$F$1000,Loc!A125)</f>
        <v>0</v>
      </c>
      <c r="W125" s="7">
        <f>SUMIFS(Nhap!$I$5:$I$1000,Nhap!$E$5:$E$1000,DATE(Thang!$E$4,Thang!$C$4,Loc!$S$2),Nhap!$F$5:$F$1000,Loc!A125)</f>
        <v>0</v>
      </c>
      <c r="X125" s="7">
        <f>SUMIFS(Nhap!$I$5:$I$1000,Nhap!$E$5:$E$1000,DATE(Thang!$E$4,Thang!$C$4,Loc!$T$2),Nhap!$F$5:$F$1000,Loc!A125)</f>
        <v>0</v>
      </c>
      <c r="Y125" s="7">
        <f>SUMIFS(Nhap!$I$5:$I$1000,Nhap!$E$5:$E$1000,DATE(Thang!$E$4,Thang!$C$4,Loc!$U$2),Nhap!$F$5:$F$1000,Loc!A125)</f>
        <v>0</v>
      </c>
      <c r="Z125" s="7">
        <f>SUMIFS(Nhap!$I$5:$I$1000,Nhap!$E$5:$E$1000,DATE(Thang!$E$4,Thang!$C$4,Loc!$V$2),Nhap!$F$5:$F$1000,Loc!A125)</f>
        <v>0</v>
      </c>
      <c r="AA125" s="7">
        <f>SUMIFS(Nhap!$I$5:$I$1000,Nhap!$E$5:$E$1000,DATE(Thang!$E$4,Thang!$C$4,Loc!$W$2),Nhap!$F$5:$F$1000,Loc!A125)</f>
        <v>0</v>
      </c>
      <c r="AB125" s="7">
        <f>SUMIFS(Nhap!$I$5:$I$1000,Nhap!$E$5:$E$1000,DATE(Thang!$E$4,Thang!$C$4,Loc!$X$2),Nhap!$F$5:$F$1000,Loc!A125)</f>
        <v>0</v>
      </c>
      <c r="AC125" s="7">
        <f>SUMIFS(Nhap!$I$5:$I$1000,Nhap!$E$5:$E$1000,DATE(Thang!$E$4,Thang!$C$4,Loc!$Y$2),Nhap!$F$5:$F$1000,Loc!A125)</f>
        <v>0</v>
      </c>
      <c r="AD125" s="7">
        <f>SUMIFS(Nhap!$I$5:$I$1000,Nhap!$E$5:$E$1000,DATE(Thang!$E$4,Thang!$C$4,Loc!$Z$2),Nhap!$F$5:$F$1000,Loc!A125)</f>
        <v>0</v>
      </c>
      <c r="AE125" s="7">
        <f>SUMIFS(Nhap!$I$5:$I$1000,Nhap!$E$5:$E$1000,DATE(Thang!$E$4,Thang!$C$4,Loc!$AA$2),Nhap!$F$5:$F$1000,Loc!A125)</f>
        <v>0</v>
      </c>
      <c r="AF125" s="7">
        <f>SUMIFS(Nhap!$I$5:$I$1000,Nhap!$E$5:$E$1000,DATE(Thang!$E$4,Thang!$C$4,Loc!$AB$2),Nhap!$F$5:$F$1000,Loc!A125)</f>
        <v>0</v>
      </c>
      <c r="AG125" s="7">
        <f>SUMIFS(Nhap!$I$5:$I$1000,Nhap!$E$5:$E$1000,DATE(Thang!$E$4,Thang!$C$4,Loc!$AC$2),Nhap!$F$5:$F$1000,Loc!A125)</f>
        <v>0</v>
      </c>
      <c r="AH125" s="7">
        <f>SUMIFS(Nhap!$I$5:$I$1000,Nhap!$E$5:$E$1000,DATE(Thang!$E$4,Thang!$C$4,Loc!$AD$2),Nhap!$F$5:$F$1000,Loc!$A$5)</f>
        <v>0</v>
      </c>
      <c r="AI125" s="7">
        <f>SUMIFS(Nhap!$I$5:$I$1000,Nhap!$E$5:$E$1000,DATE(Thang!$E$4,Thang!$C$4,Loc!$AE$2),Nhap!$F$5:$F$1000,Loc!A125)</f>
        <v>0</v>
      </c>
      <c r="AJ125" s="7">
        <f>SUMIFS(Nhap!$I$5:$I$1000,Nhap!$E$5:$E$1000,DATE(Thang!$E$4,Thang!$C$4,Loc!$AF$2),Nhap!$F$5:$F$1000,Loc!A125)</f>
        <v>0</v>
      </c>
      <c r="AK125" s="7">
        <f>SUMIFS(Nhap!$I$5:$I$1000,Nhap!$E$5:$E$1000,DATE(Thang!$E$4,Thang!$C$4,Loc!$AG$2),Nhap!$F$5:$F$1000,Loc!A125)</f>
        <v>0</v>
      </c>
      <c r="AL125" s="7">
        <f>SUMIFS(Nhap!$I$5:$I$1000,Nhap!$E$5:$E$1000,DATE(Thang!$E$4,Thang!$C$4,Loc!$AH$2),Nhap!$F$5:$F$1000,Loc!A125)</f>
        <v>0</v>
      </c>
      <c r="AM125" s="7">
        <f>SUMIFS(Nhap!$I$5:$I$1000,Nhap!$E$5:$E$1000,DATE(Thang!$E$4,Thang!$C$4,Loc!$AI$2),Nhap!$F$5:$F$1000,Loc!A125)</f>
        <v>0</v>
      </c>
      <c r="AN125" s="7">
        <f>SUMIFS(Nhap!$I$5:$I$1000,Nhap!$E$5:$E$1000,DATE(Thang!$E$4,Thang!$C$4,Loc!$AJ$2),Nhap!$F$5:$F$1000,Loc!A125)</f>
        <v>0</v>
      </c>
      <c r="AO125" s="7">
        <f>SUMIFS(Xuat!$G$5:$G$1000,Xuat!$C$5:$C$1000,DATE(Thang!$E$4,Thang!$C$4,AO$2),Xuat!$D$5:$D$1000,Loc!$A125)</f>
        <v>0</v>
      </c>
      <c r="AP125" s="7">
        <f>SUMIFS(Xuat!$G$5:$G$1000,Xuat!$C$5:$C$1000,DATE(Thang!$E$4,Thang!$C$4,AP$2),Xuat!$D$5:$D$1000,Loc!$A125)</f>
        <v>0</v>
      </c>
      <c r="AQ125" s="7">
        <f>SUMIFS(Xuat!$G$5:$G$1000,Xuat!$C$5:$C$1000,DATE(Thang!$E$4,Thang!$C$4,AQ$2),Xuat!$D$5:$D$1000,Loc!$A125)</f>
        <v>0</v>
      </c>
      <c r="AR125" s="7">
        <f>SUMIFS(Xuat!$G$5:$G$1000,Xuat!$C$5:$C$1000,DATE(Thang!$E$4,Thang!$C$4,AR$2),Xuat!$D$5:$D$1000,Loc!$A125)</f>
        <v>0</v>
      </c>
      <c r="AS125" s="7">
        <f>SUMIFS(Xuat!$G$5:$G$1000,Xuat!$C$5:$C$1000,DATE(Thang!$E$4,Thang!$C$4,AS$2),Xuat!$D$5:$D$1000,Loc!$A125)</f>
        <v>0</v>
      </c>
      <c r="AT125" s="7">
        <f>SUMIFS(Xuat!$G$5:$G$1000,Xuat!$C$5:$C$1000,DATE(Thang!$E$4,Thang!$C$4,AT$2),Xuat!$D$5:$D$1000,Loc!$A125)</f>
        <v>0</v>
      </c>
      <c r="AU125" s="7">
        <f>SUMIFS(Xuat!$G$5:$G$1000,Xuat!$C$5:$C$1000,DATE(Thang!$E$4,Thang!$C$4,AU$2),Xuat!$D$5:$D$1000,Loc!$A125)</f>
        <v>0</v>
      </c>
      <c r="AV125" s="7">
        <f>SUMIFS(Xuat!$G$5:$G$1000,Xuat!$C$5:$C$1000,DATE(Thang!$E$4,Thang!$C$4,AV$2),Xuat!$D$5:$D$1000,Loc!$A125)</f>
        <v>0</v>
      </c>
      <c r="AW125" s="7">
        <f>SUMIFS(Xuat!$G$5:$G$1000,Xuat!$C$5:$C$1000,DATE(Thang!$E$4,Thang!$C$4,AW$2),Xuat!$D$5:$D$1000,Loc!$A125)</f>
        <v>0</v>
      </c>
      <c r="AX125" s="7">
        <f>SUMIFS(Xuat!$G$5:$G$1000,Xuat!$C$5:$C$1000,DATE(Thang!$E$4,Thang!$C$4,AX$2),Xuat!$D$5:$D$1000,Loc!$A125)</f>
        <v>0</v>
      </c>
      <c r="AY125" s="7">
        <f>SUMIFS(Xuat!$G$5:$G$1000,Xuat!$C$5:$C$1000,DATE(Thang!$E$4,Thang!$C$4,AY$2),Xuat!$D$5:$D$1000,Loc!$A125)</f>
        <v>0</v>
      </c>
      <c r="AZ125" s="7">
        <f>SUMIFS(Xuat!$G$5:$G$1000,Xuat!$C$5:$C$1000,DATE(Thang!$E$4,Thang!$C$4,AZ$2),Xuat!$D$5:$D$1000,Loc!$A125)</f>
        <v>0</v>
      </c>
      <c r="BA125" s="7">
        <f>SUMIFS(Xuat!$G$5:$G$1000,Xuat!$C$5:$C$1000,DATE(Thang!$E$4,Thang!$C$4,BA$2),Xuat!$D$5:$D$1000,Loc!$A125)</f>
        <v>0</v>
      </c>
      <c r="BB125" s="7">
        <f>SUMIFS(Xuat!$G$5:$G$1000,Xuat!$C$5:$C$1000,DATE(Thang!$E$4,Thang!$C$4,BB$2),Xuat!$D$5:$D$1000,Loc!$A125)</f>
        <v>0</v>
      </c>
      <c r="BC125" s="7">
        <f>SUMIFS(Xuat!$G$5:$G$1000,Xuat!$C$5:$C$1000,DATE(Thang!$E$4,Thang!$C$4,BC$2),Xuat!$D$5:$D$1000,Loc!$A125)</f>
        <v>0</v>
      </c>
      <c r="BD125" s="7">
        <f>SUMIFS(Xuat!$G$5:$G$1000,Xuat!$C$5:$C$1000,DATE(Thang!$E$4,Thang!$C$4,BD$2),Xuat!$D$5:$D$1000,Loc!$A125)</f>
        <v>0</v>
      </c>
      <c r="BE125" s="7">
        <f>SUMIFS(Xuat!$G$5:$G$1000,Xuat!$C$5:$C$1000,DATE(Thang!$E$4,Thang!$C$4,BE$2),Xuat!$D$5:$D$1000,Loc!$A125)</f>
        <v>0</v>
      </c>
      <c r="BF125" s="7">
        <f>SUMIFS(Xuat!$G$5:$G$1000,Xuat!$C$5:$C$1000,DATE(Thang!$E$4,Thang!$C$4,BF$2),Xuat!$D$5:$D$1000,Loc!$A125)</f>
        <v>0</v>
      </c>
      <c r="BG125" s="7">
        <f>SUMIFS(Xuat!$G$5:$G$1000,Xuat!$C$5:$C$1000,DATE(Thang!$E$4,Thang!$C$4,BG$2),Xuat!$D$5:$D$1000,Loc!$A125)</f>
        <v>0</v>
      </c>
      <c r="BH125" s="7">
        <f>SUMIFS(Xuat!$G$5:$G$1000,Xuat!$C$5:$C$1000,DATE(Thang!$E$4,Thang!$C$4,BH$2),Xuat!$D$5:$D$1000,Loc!$A125)</f>
        <v>0</v>
      </c>
      <c r="BI125" s="7">
        <f>SUMIFS(Xuat!$G$5:$G$1000,Xuat!$C$5:$C$1000,DATE(Thang!$E$4,Thang!$C$4,BI$2),Xuat!$D$5:$D$1000,Loc!$A125)</f>
        <v>0</v>
      </c>
      <c r="BJ125" s="7">
        <f>SUMIFS(Xuat!$G$5:$G$1000,Xuat!$C$5:$C$1000,DATE(Thang!$E$4,Thang!$C$4,BJ$2),Xuat!$D$5:$D$1000,Loc!$A125)</f>
        <v>0</v>
      </c>
      <c r="BK125" s="7">
        <f>SUMIFS(Xuat!$G$5:$G$1000,Xuat!$C$5:$C$1000,DATE(Thang!$E$4,Thang!$C$4,BK$2),Xuat!$D$5:$D$1000,Loc!$A125)</f>
        <v>0</v>
      </c>
      <c r="BL125" s="7">
        <f>SUMIFS(Xuat!$G$5:$G$1000,Xuat!$C$5:$C$1000,DATE(Thang!$E$4,Thang!$C$4,BL$2),Xuat!$D$5:$D$1000,Loc!$A125)</f>
        <v>0</v>
      </c>
      <c r="BM125" s="7">
        <f>SUMIFS(Xuat!$G$5:$G$1000,Xuat!$C$5:$C$1000,DATE(Thang!$E$4,Thang!$C$4,BM$2),Xuat!$D$5:$D$1000,Loc!$A125)</f>
        <v>0</v>
      </c>
      <c r="BN125" s="7">
        <f>SUMIFS(Xuat!$G$5:$G$1000,Xuat!$C$5:$C$1000,DATE(Thang!$E$4,Thang!$C$4,BN$2),Xuat!$D$5:$D$1000,Loc!$A125)</f>
        <v>0</v>
      </c>
      <c r="BO125" s="7">
        <f>SUMIFS(Xuat!$G$5:$G$1000,Xuat!$C$5:$C$1000,DATE(Thang!$E$4,Thang!$C$4,BO$2),Xuat!$D$5:$D$1000,Loc!$A125)</f>
        <v>0</v>
      </c>
      <c r="BP125" s="7">
        <f>SUMIFS(Xuat!$G$5:$G$1000,Xuat!$C$5:$C$1000,DATE(Thang!$E$4,Thang!$C$4,BP$2),Xuat!$D$5:$D$1000,Loc!$A125)</f>
        <v>0</v>
      </c>
      <c r="BQ125" s="7">
        <f>SUMIFS(Xuat!$G$5:$G$1000,Xuat!$C$5:$C$1000,DATE(Thang!$E$4,Thang!$C$4,BQ$2),Xuat!$D$5:$D$1000,Loc!$A125)</f>
        <v>0</v>
      </c>
      <c r="BR125" s="7">
        <f>SUMIFS(Xuat!$G$5:$G$1000,Xuat!$C$5:$C$1000,DATE(Thang!$E$4,Thang!$C$4,BR$2),Xuat!$D$5:$D$1000,Loc!$A125)</f>
        <v>0</v>
      </c>
      <c r="BS125" s="7">
        <f>SUMIFS(Xuat!$G$5:$G$1000,Xuat!$C$5:$C$1000,DATE(Thang!$E$4,Thang!$C$4,BS$2),Xuat!$D$5:$D$1000,Loc!$A125)</f>
        <v>0</v>
      </c>
    </row>
    <row r="126" spans="1:71" x14ac:dyDescent="0.2">
      <c r="A126" s="2">
        <f>DM!C126</f>
        <v>0</v>
      </c>
      <c r="B126" s="3">
        <f>VLOOKUP(A126,Tondau!$B$5:$F$500,3,0)</f>
        <v>0</v>
      </c>
      <c r="C126" s="3">
        <f>VLOOKUP(Tinhgiavon!A126,Tondau!$B$5:$E$500,4,0)</f>
        <v>0</v>
      </c>
      <c r="D126" s="3">
        <f t="shared" si="7"/>
        <v>0</v>
      </c>
      <c r="E126" s="3">
        <f>SUMIF(Nhap!$F$5:$F$1000,Tinhgiavon!A126,Nhap!$K$5:$K$1000)</f>
        <v>0</v>
      </c>
      <c r="F126" s="3">
        <f t="shared" si="8"/>
        <v>0</v>
      </c>
      <c r="G126" s="3">
        <f t="shared" si="9"/>
        <v>0</v>
      </c>
      <c r="H126" s="3">
        <f t="shared" si="10"/>
        <v>0</v>
      </c>
      <c r="I126" s="3">
        <f t="shared" si="11"/>
        <v>0</v>
      </c>
      <c r="J126" s="7">
        <f>SUMIFS(Nhap!$I$5:$I$1000,Nhap!$E$5:$E$1000,DATE(Thang!$E$4,Thang!$C$4,Loc!$F$2),Nhap!$F$5:$F$1000,Loc!A126)</f>
        <v>0</v>
      </c>
      <c r="K126" s="7">
        <f>SUMIFS(Nhap!$I$5:$I$1000,Nhap!$E$5:$E$1000,DATE(Thang!$E$4,Thang!$C$4,Loc!$G$2),Nhap!$F$5:$F$1000,Loc!A126)</f>
        <v>0</v>
      </c>
      <c r="L126" s="7">
        <f>SUMIFS(Nhap!$I$5:$I$1000,Nhap!$E$5:$E$1000,DATE(Thang!$E$4,Thang!$C$4,Loc!$H$2),Nhap!$F$5:$F$1000,Loc!A126)</f>
        <v>0</v>
      </c>
      <c r="M126" s="7">
        <f>SUMIFS(Nhap!$I$5:$I$1000,Nhap!$E$5:$E$1000,DATE(Thang!$E$4,Thang!$C$4,Loc!$I$2),Nhap!$F$5:$F$1000,Loc!A126)</f>
        <v>0</v>
      </c>
      <c r="N126" s="7">
        <f>SUMIFS(Nhap!$I$5:$I$1000,Nhap!$E$5:$E$1000,DATE(Thang!$E$4,Thang!$C$4,Loc!$J$2),Nhap!$F$5:$F$1000,Loc!A126)</f>
        <v>0</v>
      </c>
      <c r="O126" s="7">
        <f>SUMIFS(Nhap!$I$5:$I$1000,Nhap!$E$5:$E$1000,DATE(Thang!$E$4,Thang!$C$4,Loc!$K$2),Nhap!$F$5:$F$1000,Loc!A126)</f>
        <v>0</v>
      </c>
      <c r="P126" s="7">
        <f>SUMIFS(Nhap!$I$5:$I$1000,Nhap!$E$5:$E$1000,DATE(Thang!$E$4,Thang!$C$4,Loc!$L$2),Nhap!$F$5:$F$1000,Loc!A126)</f>
        <v>0</v>
      </c>
      <c r="Q126" s="7">
        <f>SUMIFS(Nhap!$I$5:$I$1000,Nhap!$E$5:$E$1000,DATE(Thang!$E$4,Thang!$C$4,Loc!$M$2),Nhap!$F$5:$F$1000,Loc!A126)</f>
        <v>0</v>
      </c>
      <c r="R126" s="7">
        <f>SUMIFS(Nhap!$I$5:$I$1000,Nhap!$E$5:$E$1000,DATE(Thang!$E$4,Thang!$C$4,Loc!$N$2),Nhap!$F$5:$F$1000,Loc!A126)</f>
        <v>0</v>
      </c>
      <c r="S126" s="7">
        <f>SUMIFS(Nhap!$I$5:$I$1000,Nhap!$E$5:$E$1000,DATE(Thang!$E$4,Thang!$C$4,Loc!$O$2),Nhap!$F$5:$F$1000,Loc!A126)</f>
        <v>0</v>
      </c>
      <c r="T126" s="7">
        <f>SUMIFS(Nhap!$I$5:$I$1000,Nhap!$E$5:$E$1000,DATE(Thang!$E$4,Thang!$C$4,Loc!$P$2),Nhap!$F$5:$F$1000,Loc!A126)</f>
        <v>0</v>
      </c>
      <c r="U126" s="7">
        <f>SUMIFS(Nhap!$I$5:$I$1000,Nhap!$E$5:$E$1000,DATE(Thang!$E$4,Thang!$C$4,Loc!$Q$2),Nhap!$F$5:$F$1000,Loc!A126)</f>
        <v>0</v>
      </c>
      <c r="V126" s="7">
        <f>SUMIFS(Nhap!$I$5:$I$1000,Nhap!$E$5:$E$1000,DATE(Thang!$E$4,Thang!$C$4,Loc!$R$2),Nhap!$F$5:$F$1000,Loc!A126)</f>
        <v>0</v>
      </c>
      <c r="W126" s="7">
        <f>SUMIFS(Nhap!$I$5:$I$1000,Nhap!$E$5:$E$1000,DATE(Thang!$E$4,Thang!$C$4,Loc!$S$2),Nhap!$F$5:$F$1000,Loc!A126)</f>
        <v>0</v>
      </c>
      <c r="X126" s="7">
        <f>SUMIFS(Nhap!$I$5:$I$1000,Nhap!$E$5:$E$1000,DATE(Thang!$E$4,Thang!$C$4,Loc!$T$2),Nhap!$F$5:$F$1000,Loc!A126)</f>
        <v>0</v>
      </c>
      <c r="Y126" s="7">
        <f>SUMIFS(Nhap!$I$5:$I$1000,Nhap!$E$5:$E$1000,DATE(Thang!$E$4,Thang!$C$4,Loc!$U$2),Nhap!$F$5:$F$1000,Loc!A126)</f>
        <v>0</v>
      </c>
      <c r="Z126" s="7">
        <f>SUMIFS(Nhap!$I$5:$I$1000,Nhap!$E$5:$E$1000,DATE(Thang!$E$4,Thang!$C$4,Loc!$V$2),Nhap!$F$5:$F$1000,Loc!A126)</f>
        <v>0</v>
      </c>
      <c r="AA126" s="7">
        <f>SUMIFS(Nhap!$I$5:$I$1000,Nhap!$E$5:$E$1000,DATE(Thang!$E$4,Thang!$C$4,Loc!$W$2),Nhap!$F$5:$F$1000,Loc!A126)</f>
        <v>0</v>
      </c>
      <c r="AB126" s="7">
        <f>SUMIFS(Nhap!$I$5:$I$1000,Nhap!$E$5:$E$1000,DATE(Thang!$E$4,Thang!$C$4,Loc!$X$2),Nhap!$F$5:$F$1000,Loc!A126)</f>
        <v>0</v>
      </c>
      <c r="AC126" s="7">
        <f>SUMIFS(Nhap!$I$5:$I$1000,Nhap!$E$5:$E$1000,DATE(Thang!$E$4,Thang!$C$4,Loc!$Y$2),Nhap!$F$5:$F$1000,Loc!A126)</f>
        <v>0</v>
      </c>
      <c r="AD126" s="7">
        <f>SUMIFS(Nhap!$I$5:$I$1000,Nhap!$E$5:$E$1000,DATE(Thang!$E$4,Thang!$C$4,Loc!$Z$2),Nhap!$F$5:$F$1000,Loc!A126)</f>
        <v>0</v>
      </c>
      <c r="AE126" s="7">
        <f>SUMIFS(Nhap!$I$5:$I$1000,Nhap!$E$5:$E$1000,DATE(Thang!$E$4,Thang!$C$4,Loc!$AA$2),Nhap!$F$5:$F$1000,Loc!A126)</f>
        <v>0</v>
      </c>
      <c r="AF126" s="7">
        <f>SUMIFS(Nhap!$I$5:$I$1000,Nhap!$E$5:$E$1000,DATE(Thang!$E$4,Thang!$C$4,Loc!$AB$2),Nhap!$F$5:$F$1000,Loc!A126)</f>
        <v>0</v>
      </c>
      <c r="AG126" s="7">
        <f>SUMIFS(Nhap!$I$5:$I$1000,Nhap!$E$5:$E$1000,DATE(Thang!$E$4,Thang!$C$4,Loc!$AC$2),Nhap!$F$5:$F$1000,Loc!A126)</f>
        <v>0</v>
      </c>
      <c r="AH126" s="7">
        <f>SUMIFS(Nhap!$I$5:$I$1000,Nhap!$E$5:$E$1000,DATE(Thang!$E$4,Thang!$C$4,Loc!$AD$2),Nhap!$F$5:$F$1000,Loc!$A$5)</f>
        <v>0</v>
      </c>
      <c r="AI126" s="7">
        <f>SUMIFS(Nhap!$I$5:$I$1000,Nhap!$E$5:$E$1000,DATE(Thang!$E$4,Thang!$C$4,Loc!$AE$2),Nhap!$F$5:$F$1000,Loc!A126)</f>
        <v>0</v>
      </c>
      <c r="AJ126" s="7">
        <f>SUMIFS(Nhap!$I$5:$I$1000,Nhap!$E$5:$E$1000,DATE(Thang!$E$4,Thang!$C$4,Loc!$AF$2),Nhap!$F$5:$F$1000,Loc!A126)</f>
        <v>0</v>
      </c>
      <c r="AK126" s="7">
        <f>SUMIFS(Nhap!$I$5:$I$1000,Nhap!$E$5:$E$1000,DATE(Thang!$E$4,Thang!$C$4,Loc!$AG$2),Nhap!$F$5:$F$1000,Loc!A126)</f>
        <v>0</v>
      </c>
      <c r="AL126" s="7">
        <f>SUMIFS(Nhap!$I$5:$I$1000,Nhap!$E$5:$E$1000,DATE(Thang!$E$4,Thang!$C$4,Loc!$AH$2),Nhap!$F$5:$F$1000,Loc!A126)</f>
        <v>0</v>
      </c>
      <c r="AM126" s="7">
        <f>SUMIFS(Nhap!$I$5:$I$1000,Nhap!$E$5:$E$1000,DATE(Thang!$E$4,Thang!$C$4,Loc!$AI$2),Nhap!$F$5:$F$1000,Loc!A126)</f>
        <v>0</v>
      </c>
      <c r="AN126" s="7">
        <f>SUMIFS(Nhap!$I$5:$I$1000,Nhap!$E$5:$E$1000,DATE(Thang!$E$4,Thang!$C$4,Loc!$AJ$2),Nhap!$F$5:$F$1000,Loc!A126)</f>
        <v>0</v>
      </c>
      <c r="AO126" s="7">
        <f>SUMIFS(Xuat!$G$5:$G$1000,Xuat!$C$5:$C$1000,DATE(Thang!$E$4,Thang!$C$4,AO$2),Xuat!$D$5:$D$1000,Loc!$A126)</f>
        <v>0</v>
      </c>
      <c r="AP126" s="7">
        <f>SUMIFS(Xuat!$G$5:$G$1000,Xuat!$C$5:$C$1000,DATE(Thang!$E$4,Thang!$C$4,AP$2),Xuat!$D$5:$D$1000,Loc!$A126)</f>
        <v>0</v>
      </c>
      <c r="AQ126" s="7">
        <f>SUMIFS(Xuat!$G$5:$G$1000,Xuat!$C$5:$C$1000,DATE(Thang!$E$4,Thang!$C$4,AQ$2),Xuat!$D$5:$D$1000,Loc!$A126)</f>
        <v>0</v>
      </c>
      <c r="AR126" s="7">
        <f>SUMIFS(Xuat!$G$5:$G$1000,Xuat!$C$5:$C$1000,DATE(Thang!$E$4,Thang!$C$4,AR$2),Xuat!$D$5:$D$1000,Loc!$A126)</f>
        <v>0</v>
      </c>
      <c r="AS126" s="7">
        <f>SUMIFS(Xuat!$G$5:$G$1000,Xuat!$C$5:$C$1000,DATE(Thang!$E$4,Thang!$C$4,AS$2),Xuat!$D$5:$D$1000,Loc!$A126)</f>
        <v>0</v>
      </c>
      <c r="AT126" s="7">
        <f>SUMIFS(Xuat!$G$5:$G$1000,Xuat!$C$5:$C$1000,DATE(Thang!$E$4,Thang!$C$4,AT$2),Xuat!$D$5:$D$1000,Loc!$A126)</f>
        <v>0</v>
      </c>
      <c r="AU126" s="7">
        <f>SUMIFS(Xuat!$G$5:$G$1000,Xuat!$C$5:$C$1000,DATE(Thang!$E$4,Thang!$C$4,AU$2),Xuat!$D$5:$D$1000,Loc!$A126)</f>
        <v>0</v>
      </c>
      <c r="AV126" s="7">
        <f>SUMIFS(Xuat!$G$5:$G$1000,Xuat!$C$5:$C$1000,DATE(Thang!$E$4,Thang!$C$4,AV$2),Xuat!$D$5:$D$1000,Loc!$A126)</f>
        <v>0</v>
      </c>
      <c r="AW126" s="7">
        <f>SUMIFS(Xuat!$G$5:$G$1000,Xuat!$C$5:$C$1000,DATE(Thang!$E$4,Thang!$C$4,AW$2),Xuat!$D$5:$D$1000,Loc!$A126)</f>
        <v>0</v>
      </c>
      <c r="AX126" s="7">
        <f>SUMIFS(Xuat!$G$5:$G$1000,Xuat!$C$5:$C$1000,DATE(Thang!$E$4,Thang!$C$4,AX$2),Xuat!$D$5:$D$1000,Loc!$A126)</f>
        <v>0</v>
      </c>
      <c r="AY126" s="7">
        <f>SUMIFS(Xuat!$G$5:$G$1000,Xuat!$C$5:$C$1000,DATE(Thang!$E$4,Thang!$C$4,AY$2),Xuat!$D$5:$D$1000,Loc!$A126)</f>
        <v>0</v>
      </c>
      <c r="AZ126" s="7">
        <f>SUMIFS(Xuat!$G$5:$G$1000,Xuat!$C$5:$C$1000,DATE(Thang!$E$4,Thang!$C$4,AZ$2),Xuat!$D$5:$D$1000,Loc!$A126)</f>
        <v>0</v>
      </c>
      <c r="BA126" s="7">
        <f>SUMIFS(Xuat!$G$5:$G$1000,Xuat!$C$5:$C$1000,DATE(Thang!$E$4,Thang!$C$4,BA$2),Xuat!$D$5:$D$1000,Loc!$A126)</f>
        <v>0</v>
      </c>
      <c r="BB126" s="7">
        <f>SUMIFS(Xuat!$G$5:$G$1000,Xuat!$C$5:$C$1000,DATE(Thang!$E$4,Thang!$C$4,BB$2),Xuat!$D$5:$D$1000,Loc!$A126)</f>
        <v>0</v>
      </c>
      <c r="BC126" s="7">
        <f>SUMIFS(Xuat!$G$5:$G$1000,Xuat!$C$5:$C$1000,DATE(Thang!$E$4,Thang!$C$4,BC$2),Xuat!$D$5:$D$1000,Loc!$A126)</f>
        <v>0</v>
      </c>
      <c r="BD126" s="7">
        <f>SUMIFS(Xuat!$G$5:$G$1000,Xuat!$C$5:$C$1000,DATE(Thang!$E$4,Thang!$C$4,BD$2),Xuat!$D$5:$D$1000,Loc!$A126)</f>
        <v>0</v>
      </c>
      <c r="BE126" s="7">
        <f>SUMIFS(Xuat!$G$5:$G$1000,Xuat!$C$5:$C$1000,DATE(Thang!$E$4,Thang!$C$4,BE$2),Xuat!$D$5:$D$1000,Loc!$A126)</f>
        <v>0</v>
      </c>
      <c r="BF126" s="7">
        <f>SUMIFS(Xuat!$G$5:$G$1000,Xuat!$C$5:$C$1000,DATE(Thang!$E$4,Thang!$C$4,BF$2),Xuat!$D$5:$D$1000,Loc!$A126)</f>
        <v>0</v>
      </c>
      <c r="BG126" s="7">
        <f>SUMIFS(Xuat!$G$5:$G$1000,Xuat!$C$5:$C$1000,DATE(Thang!$E$4,Thang!$C$4,BG$2),Xuat!$D$5:$D$1000,Loc!$A126)</f>
        <v>0</v>
      </c>
      <c r="BH126" s="7">
        <f>SUMIFS(Xuat!$G$5:$G$1000,Xuat!$C$5:$C$1000,DATE(Thang!$E$4,Thang!$C$4,BH$2),Xuat!$D$5:$D$1000,Loc!$A126)</f>
        <v>0</v>
      </c>
      <c r="BI126" s="7">
        <f>SUMIFS(Xuat!$G$5:$G$1000,Xuat!$C$5:$C$1000,DATE(Thang!$E$4,Thang!$C$4,BI$2),Xuat!$D$5:$D$1000,Loc!$A126)</f>
        <v>0</v>
      </c>
      <c r="BJ126" s="7">
        <f>SUMIFS(Xuat!$G$5:$G$1000,Xuat!$C$5:$C$1000,DATE(Thang!$E$4,Thang!$C$4,BJ$2),Xuat!$D$5:$D$1000,Loc!$A126)</f>
        <v>0</v>
      </c>
      <c r="BK126" s="7">
        <f>SUMIFS(Xuat!$G$5:$G$1000,Xuat!$C$5:$C$1000,DATE(Thang!$E$4,Thang!$C$4,BK$2),Xuat!$D$5:$D$1000,Loc!$A126)</f>
        <v>0</v>
      </c>
      <c r="BL126" s="7">
        <f>SUMIFS(Xuat!$G$5:$G$1000,Xuat!$C$5:$C$1000,DATE(Thang!$E$4,Thang!$C$4,BL$2),Xuat!$D$5:$D$1000,Loc!$A126)</f>
        <v>0</v>
      </c>
      <c r="BM126" s="7">
        <f>SUMIFS(Xuat!$G$5:$G$1000,Xuat!$C$5:$C$1000,DATE(Thang!$E$4,Thang!$C$4,BM$2),Xuat!$D$5:$D$1000,Loc!$A126)</f>
        <v>0</v>
      </c>
      <c r="BN126" s="7">
        <f>SUMIFS(Xuat!$G$5:$G$1000,Xuat!$C$5:$C$1000,DATE(Thang!$E$4,Thang!$C$4,BN$2),Xuat!$D$5:$D$1000,Loc!$A126)</f>
        <v>0</v>
      </c>
      <c r="BO126" s="7">
        <f>SUMIFS(Xuat!$G$5:$G$1000,Xuat!$C$5:$C$1000,DATE(Thang!$E$4,Thang!$C$4,BO$2),Xuat!$D$5:$D$1000,Loc!$A126)</f>
        <v>0</v>
      </c>
      <c r="BP126" s="7">
        <f>SUMIFS(Xuat!$G$5:$G$1000,Xuat!$C$5:$C$1000,DATE(Thang!$E$4,Thang!$C$4,BP$2),Xuat!$D$5:$D$1000,Loc!$A126)</f>
        <v>0</v>
      </c>
      <c r="BQ126" s="7">
        <f>SUMIFS(Xuat!$G$5:$G$1000,Xuat!$C$5:$C$1000,DATE(Thang!$E$4,Thang!$C$4,BQ$2),Xuat!$D$5:$D$1000,Loc!$A126)</f>
        <v>0</v>
      </c>
      <c r="BR126" s="7">
        <f>SUMIFS(Xuat!$G$5:$G$1000,Xuat!$C$5:$C$1000,DATE(Thang!$E$4,Thang!$C$4,BR$2),Xuat!$D$5:$D$1000,Loc!$A126)</f>
        <v>0</v>
      </c>
      <c r="BS126" s="7">
        <f>SUMIFS(Xuat!$G$5:$G$1000,Xuat!$C$5:$C$1000,DATE(Thang!$E$4,Thang!$C$4,BS$2),Xuat!$D$5:$D$1000,Loc!$A126)</f>
        <v>0</v>
      </c>
    </row>
    <row r="127" spans="1:71" x14ac:dyDescent="0.2">
      <c r="A127" s="2">
        <f>DM!C127</f>
        <v>0</v>
      </c>
      <c r="B127" s="3">
        <f>VLOOKUP(A127,Tondau!$B$5:$F$500,3,0)</f>
        <v>0</v>
      </c>
      <c r="C127" s="3">
        <f>VLOOKUP(Tinhgiavon!A127,Tondau!$B$5:$E$500,4,0)</f>
        <v>0</v>
      </c>
      <c r="D127" s="3">
        <f t="shared" si="7"/>
        <v>0</v>
      </c>
      <c r="E127" s="3">
        <f>SUMIF(Nhap!$F$5:$F$1000,Tinhgiavon!A127,Nhap!$K$5:$K$1000)</f>
        <v>0</v>
      </c>
      <c r="F127" s="3">
        <f t="shared" si="8"/>
        <v>0</v>
      </c>
      <c r="G127" s="3">
        <f t="shared" si="9"/>
        <v>0</v>
      </c>
      <c r="H127" s="3">
        <f t="shared" si="10"/>
        <v>0</v>
      </c>
      <c r="I127" s="3">
        <f t="shared" si="11"/>
        <v>0</v>
      </c>
      <c r="J127" s="7">
        <f>SUMIFS(Nhap!$I$5:$I$1000,Nhap!$E$5:$E$1000,DATE(Thang!$E$4,Thang!$C$4,Loc!$F$2),Nhap!$F$5:$F$1000,Loc!A127)</f>
        <v>0</v>
      </c>
      <c r="K127" s="7">
        <f>SUMIFS(Nhap!$I$5:$I$1000,Nhap!$E$5:$E$1000,DATE(Thang!$E$4,Thang!$C$4,Loc!$G$2),Nhap!$F$5:$F$1000,Loc!A127)</f>
        <v>0</v>
      </c>
      <c r="L127" s="7">
        <f>SUMIFS(Nhap!$I$5:$I$1000,Nhap!$E$5:$E$1000,DATE(Thang!$E$4,Thang!$C$4,Loc!$H$2),Nhap!$F$5:$F$1000,Loc!A127)</f>
        <v>0</v>
      </c>
      <c r="M127" s="7">
        <f>SUMIFS(Nhap!$I$5:$I$1000,Nhap!$E$5:$E$1000,DATE(Thang!$E$4,Thang!$C$4,Loc!$I$2),Nhap!$F$5:$F$1000,Loc!A127)</f>
        <v>0</v>
      </c>
      <c r="N127" s="7">
        <f>SUMIFS(Nhap!$I$5:$I$1000,Nhap!$E$5:$E$1000,DATE(Thang!$E$4,Thang!$C$4,Loc!$J$2),Nhap!$F$5:$F$1000,Loc!A127)</f>
        <v>0</v>
      </c>
      <c r="O127" s="7">
        <f>SUMIFS(Nhap!$I$5:$I$1000,Nhap!$E$5:$E$1000,DATE(Thang!$E$4,Thang!$C$4,Loc!$K$2),Nhap!$F$5:$F$1000,Loc!A127)</f>
        <v>0</v>
      </c>
      <c r="P127" s="7">
        <f>SUMIFS(Nhap!$I$5:$I$1000,Nhap!$E$5:$E$1000,DATE(Thang!$E$4,Thang!$C$4,Loc!$L$2),Nhap!$F$5:$F$1000,Loc!A127)</f>
        <v>0</v>
      </c>
      <c r="Q127" s="7">
        <f>SUMIFS(Nhap!$I$5:$I$1000,Nhap!$E$5:$E$1000,DATE(Thang!$E$4,Thang!$C$4,Loc!$M$2),Nhap!$F$5:$F$1000,Loc!A127)</f>
        <v>0</v>
      </c>
      <c r="R127" s="7">
        <f>SUMIFS(Nhap!$I$5:$I$1000,Nhap!$E$5:$E$1000,DATE(Thang!$E$4,Thang!$C$4,Loc!$N$2),Nhap!$F$5:$F$1000,Loc!A127)</f>
        <v>0</v>
      </c>
      <c r="S127" s="7">
        <f>SUMIFS(Nhap!$I$5:$I$1000,Nhap!$E$5:$E$1000,DATE(Thang!$E$4,Thang!$C$4,Loc!$O$2),Nhap!$F$5:$F$1000,Loc!A127)</f>
        <v>0</v>
      </c>
      <c r="T127" s="7">
        <f>SUMIFS(Nhap!$I$5:$I$1000,Nhap!$E$5:$E$1000,DATE(Thang!$E$4,Thang!$C$4,Loc!$P$2),Nhap!$F$5:$F$1000,Loc!A127)</f>
        <v>0</v>
      </c>
      <c r="U127" s="7">
        <f>SUMIFS(Nhap!$I$5:$I$1000,Nhap!$E$5:$E$1000,DATE(Thang!$E$4,Thang!$C$4,Loc!$Q$2),Nhap!$F$5:$F$1000,Loc!A127)</f>
        <v>0</v>
      </c>
      <c r="V127" s="7">
        <f>SUMIFS(Nhap!$I$5:$I$1000,Nhap!$E$5:$E$1000,DATE(Thang!$E$4,Thang!$C$4,Loc!$R$2),Nhap!$F$5:$F$1000,Loc!A127)</f>
        <v>0</v>
      </c>
      <c r="W127" s="7">
        <f>SUMIFS(Nhap!$I$5:$I$1000,Nhap!$E$5:$E$1000,DATE(Thang!$E$4,Thang!$C$4,Loc!$S$2),Nhap!$F$5:$F$1000,Loc!A127)</f>
        <v>0</v>
      </c>
      <c r="X127" s="7">
        <f>SUMIFS(Nhap!$I$5:$I$1000,Nhap!$E$5:$E$1000,DATE(Thang!$E$4,Thang!$C$4,Loc!$T$2),Nhap!$F$5:$F$1000,Loc!A127)</f>
        <v>0</v>
      </c>
      <c r="Y127" s="7">
        <f>SUMIFS(Nhap!$I$5:$I$1000,Nhap!$E$5:$E$1000,DATE(Thang!$E$4,Thang!$C$4,Loc!$U$2),Nhap!$F$5:$F$1000,Loc!A127)</f>
        <v>0</v>
      </c>
      <c r="Z127" s="7">
        <f>SUMIFS(Nhap!$I$5:$I$1000,Nhap!$E$5:$E$1000,DATE(Thang!$E$4,Thang!$C$4,Loc!$V$2),Nhap!$F$5:$F$1000,Loc!A127)</f>
        <v>0</v>
      </c>
      <c r="AA127" s="7">
        <f>SUMIFS(Nhap!$I$5:$I$1000,Nhap!$E$5:$E$1000,DATE(Thang!$E$4,Thang!$C$4,Loc!$W$2),Nhap!$F$5:$F$1000,Loc!A127)</f>
        <v>0</v>
      </c>
      <c r="AB127" s="7">
        <f>SUMIFS(Nhap!$I$5:$I$1000,Nhap!$E$5:$E$1000,DATE(Thang!$E$4,Thang!$C$4,Loc!$X$2),Nhap!$F$5:$F$1000,Loc!A127)</f>
        <v>0</v>
      </c>
      <c r="AC127" s="7">
        <f>SUMIFS(Nhap!$I$5:$I$1000,Nhap!$E$5:$E$1000,DATE(Thang!$E$4,Thang!$C$4,Loc!$Y$2),Nhap!$F$5:$F$1000,Loc!A127)</f>
        <v>0</v>
      </c>
      <c r="AD127" s="7">
        <f>SUMIFS(Nhap!$I$5:$I$1000,Nhap!$E$5:$E$1000,DATE(Thang!$E$4,Thang!$C$4,Loc!$Z$2),Nhap!$F$5:$F$1000,Loc!A127)</f>
        <v>0</v>
      </c>
      <c r="AE127" s="7">
        <f>SUMIFS(Nhap!$I$5:$I$1000,Nhap!$E$5:$E$1000,DATE(Thang!$E$4,Thang!$C$4,Loc!$AA$2),Nhap!$F$5:$F$1000,Loc!A127)</f>
        <v>0</v>
      </c>
      <c r="AF127" s="7">
        <f>SUMIFS(Nhap!$I$5:$I$1000,Nhap!$E$5:$E$1000,DATE(Thang!$E$4,Thang!$C$4,Loc!$AB$2),Nhap!$F$5:$F$1000,Loc!A127)</f>
        <v>0</v>
      </c>
      <c r="AG127" s="7">
        <f>SUMIFS(Nhap!$I$5:$I$1000,Nhap!$E$5:$E$1000,DATE(Thang!$E$4,Thang!$C$4,Loc!$AC$2),Nhap!$F$5:$F$1000,Loc!A127)</f>
        <v>0</v>
      </c>
      <c r="AH127" s="7">
        <f>SUMIFS(Nhap!$I$5:$I$1000,Nhap!$E$5:$E$1000,DATE(Thang!$E$4,Thang!$C$4,Loc!$AD$2),Nhap!$F$5:$F$1000,Loc!$A$5)</f>
        <v>0</v>
      </c>
      <c r="AI127" s="7">
        <f>SUMIFS(Nhap!$I$5:$I$1000,Nhap!$E$5:$E$1000,DATE(Thang!$E$4,Thang!$C$4,Loc!$AE$2),Nhap!$F$5:$F$1000,Loc!A127)</f>
        <v>0</v>
      </c>
      <c r="AJ127" s="7">
        <f>SUMIFS(Nhap!$I$5:$I$1000,Nhap!$E$5:$E$1000,DATE(Thang!$E$4,Thang!$C$4,Loc!$AF$2),Nhap!$F$5:$F$1000,Loc!A127)</f>
        <v>0</v>
      </c>
      <c r="AK127" s="7">
        <f>SUMIFS(Nhap!$I$5:$I$1000,Nhap!$E$5:$E$1000,DATE(Thang!$E$4,Thang!$C$4,Loc!$AG$2),Nhap!$F$5:$F$1000,Loc!A127)</f>
        <v>0</v>
      </c>
      <c r="AL127" s="7">
        <f>SUMIFS(Nhap!$I$5:$I$1000,Nhap!$E$5:$E$1000,DATE(Thang!$E$4,Thang!$C$4,Loc!$AH$2),Nhap!$F$5:$F$1000,Loc!A127)</f>
        <v>0</v>
      </c>
      <c r="AM127" s="7">
        <f>SUMIFS(Nhap!$I$5:$I$1000,Nhap!$E$5:$E$1000,DATE(Thang!$E$4,Thang!$C$4,Loc!$AI$2),Nhap!$F$5:$F$1000,Loc!A127)</f>
        <v>0</v>
      </c>
      <c r="AN127" s="7">
        <f>SUMIFS(Nhap!$I$5:$I$1000,Nhap!$E$5:$E$1000,DATE(Thang!$E$4,Thang!$C$4,Loc!$AJ$2),Nhap!$F$5:$F$1000,Loc!A127)</f>
        <v>0</v>
      </c>
      <c r="AO127" s="7">
        <f>SUMIFS(Xuat!$G$5:$G$1000,Xuat!$C$5:$C$1000,DATE(Thang!$E$4,Thang!$C$4,AO$2),Xuat!$D$5:$D$1000,Loc!$A127)</f>
        <v>0</v>
      </c>
      <c r="AP127" s="7">
        <f>SUMIFS(Xuat!$G$5:$G$1000,Xuat!$C$5:$C$1000,DATE(Thang!$E$4,Thang!$C$4,AP$2),Xuat!$D$5:$D$1000,Loc!$A127)</f>
        <v>0</v>
      </c>
      <c r="AQ127" s="7">
        <f>SUMIFS(Xuat!$G$5:$G$1000,Xuat!$C$5:$C$1000,DATE(Thang!$E$4,Thang!$C$4,AQ$2),Xuat!$D$5:$D$1000,Loc!$A127)</f>
        <v>0</v>
      </c>
      <c r="AR127" s="7">
        <f>SUMIFS(Xuat!$G$5:$G$1000,Xuat!$C$5:$C$1000,DATE(Thang!$E$4,Thang!$C$4,AR$2),Xuat!$D$5:$D$1000,Loc!$A127)</f>
        <v>0</v>
      </c>
      <c r="AS127" s="7">
        <f>SUMIFS(Xuat!$G$5:$G$1000,Xuat!$C$5:$C$1000,DATE(Thang!$E$4,Thang!$C$4,AS$2),Xuat!$D$5:$D$1000,Loc!$A127)</f>
        <v>0</v>
      </c>
      <c r="AT127" s="7">
        <f>SUMIFS(Xuat!$G$5:$G$1000,Xuat!$C$5:$C$1000,DATE(Thang!$E$4,Thang!$C$4,AT$2),Xuat!$D$5:$D$1000,Loc!$A127)</f>
        <v>0</v>
      </c>
      <c r="AU127" s="7">
        <f>SUMIFS(Xuat!$G$5:$G$1000,Xuat!$C$5:$C$1000,DATE(Thang!$E$4,Thang!$C$4,AU$2),Xuat!$D$5:$D$1000,Loc!$A127)</f>
        <v>0</v>
      </c>
      <c r="AV127" s="7">
        <f>SUMIFS(Xuat!$G$5:$G$1000,Xuat!$C$5:$C$1000,DATE(Thang!$E$4,Thang!$C$4,AV$2),Xuat!$D$5:$D$1000,Loc!$A127)</f>
        <v>0</v>
      </c>
      <c r="AW127" s="7">
        <f>SUMIFS(Xuat!$G$5:$G$1000,Xuat!$C$5:$C$1000,DATE(Thang!$E$4,Thang!$C$4,AW$2),Xuat!$D$5:$D$1000,Loc!$A127)</f>
        <v>0</v>
      </c>
      <c r="AX127" s="7">
        <f>SUMIFS(Xuat!$G$5:$G$1000,Xuat!$C$5:$C$1000,DATE(Thang!$E$4,Thang!$C$4,AX$2),Xuat!$D$5:$D$1000,Loc!$A127)</f>
        <v>0</v>
      </c>
      <c r="AY127" s="7">
        <f>SUMIFS(Xuat!$G$5:$G$1000,Xuat!$C$5:$C$1000,DATE(Thang!$E$4,Thang!$C$4,AY$2),Xuat!$D$5:$D$1000,Loc!$A127)</f>
        <v>0</v>
      </c>
      <c r="AZ127" s="7">
        <f>SUMIFS(Xuat!$G$5:$G$1000,Xuat!$C$5:$C$1000,DATE(Thang!$E$4,Thang!$C$4,AZ$2),Xuat!$D$5:$D$1000,Loc!$A127)</f>
        <v>0</v>
      </c>
      <c r="BA127" s="7">
        <f>SUMIFS(Xuat!$G$5:$G$1000,Xuat!$C$5:$C$1000,DATE(Thang!$E$4,Thang!$C$4,BA$2),Xuat!$D$5:$D$1000,Loc!$A127)</f>
        <v>0</v>
      </c>
      <c r="BB127" s="7">
        <f>SUMIFS(Xuat!$G$5:$G$1000,Xuat!$C$5:$C$1000,DATE(Thang!$E$4,Thang!$C$4,BB$2),Xuat!$D$5:$D$1000,Loc!$A127)</f>
        <v>0</v>
      </c>
      <c r="BC127" s="7">
        <f>SUMIFS(Xuat!$G$5:$G$1000,Xuat!$C$5:$C$1000,DATE(Thang!$E$4,Thang!$C$4,BC$2),Xuat!$D$5:$D$1000,Loc!$A127)</f>
        <v>0</v>
      </c>
      <c r="BD127" s="7">
        <f>SUMIFS(Xuat!$G$5:$G$1000,Xuat!$C$5:$C$1000,DATE(Thang!$E$4,Thang!$C$4,BD$2),Xuat!$D$5:$D$1000,Loc!$A127)</f>
        <v>0</v>
      </c>
      <c r="BE127" s="7">
        <f>SUMIFS(Xuat!$G$5:$G$1000,Xuat!$C$5:$C$1000,DATE(Thang!$E$4,Thang!$C$4,BE$2),Xuat!$D$5:$D$1000,Loc!$A127)</f>
        <v>0</v>
      </c>
      <c r="BF127" s="7">
        <f>SUMIFS(Xuat!$G$5:$G$1000,Xuat!$C$5:$C$1000,DATE(Thang!$E$4,Thang!$C$4,BF$2),Xuat!$D$5:$D$1000,Loc!$A127)</f>
        <v>0</v>
      </c>
      <c r="BG127" s="7">
        <f>SUMIFS(Xuat!$G$5:$G$1000,Xuat!$C$5:$C$1000,DATE(Thang!$E$4,Thang!$C$4,BG$2),Xuat!$D$5:$D$1000,Loc!$A127)</f>
        <v>0</v>
      </c>
      <c r="BH127" s="7">
        <f>SUMIFS(Xuat!$G$5:$G$1000,Xuat!$C$5:$C$1000,DATE(Thang!$E$4,Thang!$C$4,BH$2),Xuat!$D$5:$D$1000,Loc!$A127)</f>
        <v>0</v>
      </c>
      <c r="BI127" s="7">
        <f>SUMIFS(Xuat!$G$5:$G$1000,Xuat!$C$5:$C$1000,DATE(Thang!$E$4,Thang!$C$4,BI$2),Xuat!$D$5:$D$1000,Loc!$A127)</f>
        <v>0</v>
      </c>
      <c r="BJ127" s="7">
        <f>SUMIFS(Xuat!$G$5:$G$1000,Xuat!$C$5:$C$1000,DATE(Thang!$E$4,Thang!$C$4,BJ$2),Xuat!$D$5:$D$1000,Loc!$A127)</f>
        <v>0</v>
      </c>
      <c r="BK127" s="7">
        <f>SUMIFS(Xuat!$G$5:$G$1000,Xuat!$C$5:$C$1000,DATE(Thang!$E$4,Thang!$C$4,BK$2),Xuat!$D$5:$D$1000,Loc!$A127)</f>
        <v>0</v>
      </c>
      <c r="BL127" s="7">
        <f>SUMIFS(Xuat!$G$5:$G$1000,Xuat!$C$5:$C$1000,DATE(Thang!$E$4,Thang!$C$4,BL$2),Xuat!$D$5:$D$1000,Loc!$A127)</f>
        <v>0</v>
      </c>
      <c r="BM127" s="7">
        <f>SUMIFS(Xuat!$G$5:$G$1000,Xuat!$C$5:$C$1000,DATE(Thang!$E$4,Thang!$C$4,BM$2),Xuat!$D$5:$D$1000,Loc!$A127)</f>
        <v>0</v>
      </c>
      <c r="BN127" s="7">
        <f>SUMIFS(Xuat!$G$5:$G$1000,Xuat!$C$5:$C$1000,DATE(Thang!$E$4,Thang!$C$4,BN$2),Xuat!$D$5:$D$1000,Loc!$A127)</f>
        <v>0</v>
      </c>
      <c r="BO127" s="7">
        <f>SUMIFS(Xuat!$G$5:$G$1000,Xuat!$C$5:$C$1000,DATE(Thang!$E$4,Thang!$C$4,BO$2),Xuat!$D$5:$D$1000,Loc!$A127)</f>
        <v>0</v>
      </c>
      <c r="BP127" s="7">
        <f>SUMIFS(Xuat!$G$5:$G$1000,Xuat!$C$5:$C$1000,DATE(Thang!$E$4,Thang!$C$4,BP$2),Xuat!$D$5:$D$1000,Loc!$A127)</f>
        <v>0</v>
      </c>
      <c r="BQ127" s="7">
        <f>SUMIFS(Xuat!$G$5:$G$1000,Xuat!$C$5:$C$1000,DATE(Thang!$E$4,Thang!$C$4,BQ$2),Xuat!$D$5:$D$1000,Loc!$A127)</f>
        <v>0</v>
      </c>
      <c r="BR127" s="7">
        <f>SUMIFS(Xuat!$G$5:$G$1000,Xuat!$C$5:$C$1000,DATE(Thang!$E$4,Thang!$C$4,BR$2),Xuat!$D$5:$D$1000,Loc!$A127)</f>
        <v>0</v>
      </c>
      <c r="BS127" s="7">
        <f>SUMIFS(Xuat!$G$5:$G$1000,Xuat!$C$5:$C$1000,DATE(Thang!$E$4,Thang!$C$4,BS$2),Xuat!$D$5:$D$1000,Loc!$A127)</f>
        <v>0</v>
      </c>
    </row>
    <row r="128" spans="1:71" x14ac:dyDescent="0.2">
      <c r="A128" s="2">
        <f>DM!C128</f>
        <v>0</v>
      </c>
      <c r="B128" s="3">
        <f>VLOOKUP(A128,Tondau!$B$5:$F$500,3,0)</f>
        <v>0</v>
      </c>
      <c r="C128" s="3">
        <f>VLOOKUP(Tinhgiavon!A128,Tondau!$B$5:$E$500,4,0)</f>
        <v>0</v>
      </c>
      <c r="D128" s="3">
        <f t="shared" si="7"/>
        <v>0</v>
      </c>
      <c r="E128" s="3">
        <f>SUMIF(Nhap!$F$5:$F$1000,Tinhgiavon!A128,Nhap!$K$5:$K$1000)</f>
        <v>0</v>
      </c>
      <c r="F128" s="3">
        <f t="shared" si="8"/>
        <v>0</v>
      </c>
      <c r="G128" s="3">
        <f t="shared" si="9"/>
        <v>0</v>
      </c>
      <c r="H128" s="3">
        <f t="shared" si="10"/>
        <v>0</v>
      </c>
      <c r="I128" s="3">
        <f t="shared" si="11"/>
        <v>0</v>
      </c>
      <c r="J128" s="7">
        <f>SUMIFS(Nhap!$I$5:$I$1000,Nhap!$E$5:$E$1000,DATE(Thang!$E$4,Thang!$C$4,Loc!$F$2),Nhap!$F$5:$F$1000,Loc!A128)</f>
        <v>0</v>
      </c>
      <c r="K128" s="7">
        <f>SUMIFS(Nhap!$I$5:$I$1000,Nhap!$E$5:$E$1000,DATE(Thang!$E$4,Thang!$C$4,Loc!$G$2),Nhap!$F$5:$F$1000,Loc!A128)</f>
        <v>0</v>
      </c>
      <c r="L128" s="7">
        <f>SUMIFS(Nhap!$I$5:$I$1000,Nhap!$E$5:$E$1000,DATE(Thang!$E$4,Thang!$C$4,Loc!$H$2),Nhap!$F$5:$F$1000,Loc!A128)</f>
        <v>0</v>
      </c>
      <c r="M128" s="7">
        <f>SUMIFS(Nhap!$I$5:$I$1000,Nhap!$E$5:$E$1000,DATE(Thang!$E$4,Thang!$C$4,Loc!$I$2),Nhap!$F$5:$F$1000,Loc!A128)</f>
        <v>0</v>
      </c>
      <c r="N128" s="7">
        <f>SUMIFS(Nhap!$I$5:$I$1000,Nhap!$E$5:$E$1000,DATE(Thang!$E$4,Thang!$C$4,Loc!$J$2),Nhap!$F$5:$F$1000,Loc!A128)</f>
        <v>0</v>
      </c>
      <c r="O128" s="7">
        <f>SUMIFS(Nhap!$I$5:$I$1000,Nhap!$E$5:$E$1000,DATE(Thang!$E$4,Thang!$C$4,Loc!$K$2),Nhap!$F$5:$F$1000,Loc!A128)</f>
        <v>0</v>
      </c>
      <c r="P128" s="7">
        <f>SUMIFS(Nhap!$I$5:$I$1000,Nhap!$E$5:$E$1000,DATE(Thang!$E$4,Thang!$C$4,Loc!$L$2),Nhap!$F$5:$F$1000,Loc!A128)</f>
        <v>0</v>
      </c>
      <c r="Q128" s="7">
        <f>SUMIFS(Nhap!$I$5:$I$1000,Nhap!$E$5:$E$1000,DATE(Thang!$E$4,Thang!$C$4,Loc!$M$2),Nhap!$F$5:$F$1000,Loc!A128)</f>
        <v>0</v>
      </c>
      <c r="R128" s="7">
        <f>SUMIFS(Nhap!$I$5:$I$1000,Nhap!$E$5:$E$1000,DATE(Thang!$E$4,Thang!$C$4,Loc!$N$2),Nhap!$F$5:$F$1000,Loc!A128)</f>
        <v>0</v>
      </c>
      <c r="S128" s="7">
        <f>SUMIFS(Nhap!$I$5:$I$1000,Nhap!$E$5:$E$1000,DATE(Thang!$E$4,Thang!$C$4,Loc!$O$2),Nhap!$F$5:$F$1000,Loc!A128)</f>
        <v>0</v>
      </c>
      <c r="T128" s="7">
        <f>SUMIFS(Nhap!$I$5:$I$1000,Nhap!$E$5:$E$1000,DATE(Thang!$E$4,Thang!$C$4,Loc!$P$2),Nhap!$F$5:$F$1000,Loc!A128)</f>
        <v>0</v>
      </c>
      <c r="U128" s="7">
        <f>SUMIFS(Nhap!$I$5:$I$1000,Nhap!$E$5:$E$1000,DATE(Thang!$E$4,Thang!$C$4,Loc!$Q$2),Nhap!$F$5:$F$1000,Loc!A128)</f>
        <v>0</v>
      </c>
      <c r="V128" s="7">
        <f>SUMIFS(Nhap!$I$5:$I$1000,Nhap!$E$5:$E$1000,DATE(Thang!$E$4,Thang!$C$4,Loc!$R$2),Nhap!$F$5:$F$1000,Loc!A128)</f>
        <v>0</v>
      </c>
      <c r="W128" s="7">
        <f>SUMIFS(Nhap!$I$5:$I$1000,Nhap!$E$5:$E$1000,DATE(Thang!$E$4,Thang!$C$4,Loc!$S$2),Nhap!$F$5:$F$1000,Loc!A128)</f>
        <v>0</v>
      </c>
      <c r="X128" s="7">
        <f>SUMIFS(Nhap!$I$5:$I$1000,Nhap!$E$5:$E$1000,DATE(Thang!$E$4,Thang!$C$4,Loc!$T$2),Nhap!$F$5:$F$1000,Loc!A128)</f>
        <v>0</v>
      </c>
      <c r="Y128" s="7">
        <f>SUMIFS(Nhap!$I$5:$I$1000,Nhap!$E$5:$E$1000,DATE(Thang!$E$4,Thang!$C$4,Loc!$U$2),Nhap!$F$5:$F$1000,Loc!A128)</f>
        <v>0</v>
      </c>
      <c r="Z128" s="7">
        <f>SUMIFS(Nhap!$I$5:$I$1000,Nhap!$E$5:$E$1000,DATE(Thang!$E$4,Thang!$C$4,Loc!$V$2),Nhap!$F$5:$F$1000,Loc!A128)</f>
        <v>0</v>
      </c>
      <c r="AA128" s="7">
        <f>SUMIFS(Nhap!$I$5:$I$1000,Nhap!$E$5:$E$1000,DATE(Thang!$E$4,Thang!$C$4,Loc!$W$2),Nhap!$F$5:$F$1000,Loc!A128)</f>
        <v>0</v>
      </c>
      <c r="AB128" s="7">
        <f>SUMIFS(Nhap!$I$5:$I$1000,Nhap!$E$5:$E$1000,DATE(Thang!$E$4,Thang!$C$4,Loc!$X$2),Nhap!$F$5:$F$1000,Loc!A128)</f>
        <v>0</v>
      </c>
      <c r="AC128" s="7">
        <f>SUMIFS(Nhap!$I$5:$I$1000,Nhap!$E$5:$E$1000,DATE(Thang!$E$4,Thang!$C$4,Loc!$Y$2),Nhap!$F$5:$F$1000,Loc!A128)</f>
        <v>0</v>
      </c>
      <c r="AD128" s="7">
        <f>SUMIFS(Nhap!$I$5:$I$1000,Nhap!$E$5:$E$1000,DATE(Thang!$E$4,Thang!$C$4,Loc!$Z$2),Nhap!$F$5:$F$1000,Loc!A128)</f>
        <v>0</v>
      </c>
      <c r="AE128" s="7">
        <f>SUMIFS(Nhap!$I$5:$I$1000,Nhap!$E$5:$E$1000,DATE(Thang!$E$4,Thang!$C$4,Loc!$AA$2),Nhap!$F$5:$F$1000,Loc!A128)</f>
        <v>0</v>
      </c>
      <c r="AF128" s="7">
        <f>SUMIFS(Nhap!$I$5:$I$1000,Nhap!$E$5:$E$1000,DATE(Thang!$E$4,Thang!$C$4,Loc!$AB$2),Nhap!$F$5:$F$1000,Loc!A128)</f>
        <v>0</v>
      </c>
      <c r="AG128" s="7">
        <f>SUMIFS(Nhap!$I$5:$I$1000,Nhap!$E$5:$E$1000,DATE(Thang!$E$4,Thang!$C$4,Loc!$AC$2),Nhap!$F$5:$F$1000,Loc!A128)</f>
        <v>0</v>
      </c>
      <c r="AH128" s="7">
        <f>SUMIFS(Nhap!$I$5:$I$1000,Nhap!$E$5:$E$1000,DATE(Thang!$E$4,Thang!$C$4,Loc!$AD$2),Nhap!$F$5:$F$1000,Loc!$A$5)</f>
        <v>0</v>
      </c>
      <c r="AI128" s="7">
        <f>SUMIFS(Nhap!$I$5:$I$1000,Nhap!$E$5:$E$1000,DATE(Thang!$E$4,Thang!$C$4,Loc!$AE$2),Nhap!$F$5:$F$1000,Loc!A128)</f>
        <v>0</v>
      </c>
      <c r="AJ128" s="7">
        <f>SUMIFS(Nhap!$I$5:$I$1000,Nhap!$E$5:$E$1000,DATE(Thang!$E$4,Thang!$C$4,Loc!$AF$2),Nhap!$F$5:$F$1000,Loc!A128)</f>
        <v>0</v>
      </c>
      <c r="AK128" s="7">
        <f>SUMIFS(Nhap!$I$5:$I$1000,Nhap!$E$5:$E$1000,DATE(Thang!$E$4,Thang!$C$4,Loc!$AG$2),Nhap!$F$5:$F$1000,Loc!A128)</f>
        <v>0</v>
      </c>
      <c r="AL128" s="7">
        <f>SUMIFS(Nhap!$I$5:$I$1000,Nhap!$E$5:$E$1000,DATE(Thang!$E$4,Thang!$C$4,Loc!$AH$2),Nhap!$F$5:$F$1000,Loc!A128)</f>
        <v>0</v>
      </c>
      <c r="AM128" s="7">
        <f>SUMIFS(Nhap!$I$5:$I$1000,Nhap!$E$5:$E$1000,DATE(Thang!$E$4,Thang!$C$4,Loc!$AI$2),Nhap!$F$5:$F$1000,Loc!A128)</f>
        <v>0</v>
      </c>
      <c r="AN128" s="7">
        <f>SUMIFS(Nhap!$I$5:$I$1000,Nhap!$E$5:$E$1000,DATE(Thang!$E$4,Thang!$C$4,Loc!$AJ$2),Nhap!$F$5:$F$1000,Loc!A128)</f>
        <v>0</v>
      </c>
      <c r="AO128" s="7">
        <f>SUMIFS(Xuat!$G$5:$G$1000,Xuat!$C$5:$C$1000,DATE(Thang!$E$4,Thang!$C$4,AO$2),Xuat!$D$5:$D$1000,Loc!$A128)</f>
        <v>0</v>
      </c>
      <c r="AP128" s="7">
        <f>SUMIFS(Xuat!$G$5:$G$1000,Xuat!$C$5:$C$1000,DATE(Thang!$E$4,Thang!$C$4,AP$2),Xuat!$D$5:$D$1000,Loc!$A128)</f>
        <v>0</v>
      </c>
      <c r="AQ128" s="7">
        <f>SUMIFS(Xuat!$G$5:$G$1000,Xuat!$C$5:$C$1000,DATE(Thang!$E$4,Thang!$C$4,AQ$2),Xuat!$D$5:$D$1000,Loc!$A128)</f>
        <v>0</v>
      </c>
      <c r="AR128" s="7">
        <f>SUMIFS(Xuat!$G$5:$G$1000,Xuat!$C$5:$C$1000,DATE(Thang!$E$4,Thang!$C$4,AR$2),Xuat!$D$5:$D$1000,Loc!$A128)</f>
        <v>0</v>
      </c>
      <c r="AS128" s="7">
        <f>SUMIFS(Xuat!$G$5:$G$1000,Xuat!$C$5:$C$1000,DATE(Thang!$E$4,Thang!$C$4,AS$2),Xuat!$D$5:$D$1000,Loc!$A128)</f>
        <v>0</v>
      </c>
      <c r="AT128" s="7">
        <f>SUMIFS(Xuat!$G$5:$G$1000,Xuat!$C$5:$C$1000,DATE(Thang!$E$4,Thang!$C$4,AT$2),Xuat!$D$5:$D$1000,Loc!$A128)</f>
        <v>0</v>
      </c>
      <c r="AU128" s="7">
        <f>SUMIFS(Xuat!$G$5:$G$1000,Xuat!$C$5:$C$1000,DATE(Thang!$E$4,Thang!$C$4,AU$2),Xuat!$D$5:$D$1000,Loc!$A128)</f>
        <v>0</v>
      </c>
      <c r="AV128" s="7">
        <f>SUMIFS(Xuat!$G$5:$G$1000,Xuat!$C$5:$C$1000,DATE(Thang!$E$4,Thang!$C$4,AV$2),Xuat!$D$5:$D$1000,Loc!$A128)</f>
        <v>0</v>
      </c>
      <c r="AW128" s="7">
        <f>SUMIFS(Xuat!$G$5:$G$1000,Xuat!$C$5:$C$1000,DATE(Thang!$E$4,Thang!$C$4,AW$2),Xuat!$D$5:$D$1000,Loc!$A128)</f>
        <v>0</v>
      </c>
      <c r="AX128" s="7">
        <f>SUMIFS(Xuat!$G$5:$G$1000,Xuat!$C$5:$C$1000,DATE(Thang!$E$4,Thang!$C$4,AX$2),Xuat!$D$5:$D$1000,Loc!$A128)</f>
        <v>0</v>
      </c>
      <c r="AY128" s="7">
        <f>SUMIFS(Xuat!$G$5:$G$1000,Xuat!$C$5:$C$1000,DATE(Thang!$E$4,Thang!$C$4,AY$2),Xuat!$D$5:$D$1000,Loc!$A128)</f>
        <v>0</v>
      </c>
      <c r="AZ128" s="7">
        <f>SUMIFS(Xuat!$G$5:$G$1000,Xuat!$C$5:$C$1000,DATE(Thang!$E$4,Thang!$C$4,AZ$2),Xuat!$D$5:$D$1000,Loc!$A128)</f>
        <v>0</v>
      </c>
      <c r="BA128" s="7">
        <f>SUMIFS(Xuat!$G$5:$G$1000,Xuat!$C$5:$C$1000,DATE(Thang!$E$4,Thang!$C$4,BA$2),Xuat!$D$5:$D$1000,Loc!$A128)</f>
        <v>0</v>
      </c>
      <c r="BB128" s="7">
        <f>SUMIFS(Xuat!$G$5:$G$1000,Xuat!$C$5:$C$1000,DATE(Thang!$E$4,Thang!$C$4,BB$2),Xuat!$D$5:$D$1000,Loc!$A128)</f>
        <v>0</v>
      </c>
      <c r="BC128" s="7">
        <f>SUMIFS(Xuat!$G$5:$G$1000,Xuat!$C$5:$C$1000,DATE(Thang!$E$4,Thang!$C$4,BC$2),Xuat!$D$5:$D$1000,Loc!$A128)</f>
        <v>0</v>
      </c>
      <c r="BD128" s="7">
        <f>SUMIFS(Xuat!$G$5:$G$1000,Xuat!$C$5:$C$1000,DATE(Thang!$E$4,Thang!$C$4,BD$2),Xuat!$D$5:$D$1000,Loc!$A128)</f>
        <v>0</v>
      </c>
      <c r="BE128" s="7">
        <f>SUMIFS(Xuat!$G$5:$G$1000,Xuat!$C$5:$C$1000,DATE(Thang!$E$4,Thang!$C$4,BE$2),Xuat!$D$5:$D$1000,Loc!$A128)</f>
        <v>0</v>
      </c>
      <c r="BF128" s="7">
        <f>SUMIFS(Xuat!$G$5:$G$1000,Xuat!$C$5:$C$1000,DATE(Thang!$E$4,Thang!$C$4,BF$2),Xuat!$D$5:$D$1000,Loc!$A128)</f>
        <v>0</v>
      </c>
      <c r="BG128" s="7">
        <f>SUMIFS(Xuat!$G$5:$G$1000,Xuat!$C$5:$C$1000,DATE(Thang!$E$4,Thang!$C$4,BG$2),Xuat!$D$5:$D$1000,Loc!$A128)</f>
        <v>0</v>
      </c>
      <c r="BH128" s="7">
        <f>SUMIFS(Xuat!$G$5:$G$1000,Xuat!$C$5:$C$1000,DATE(Thang!$E$4,Thang!$C$4,BH$2),Xuat!$D$5:$D$1000,Loc!$A128)</f>
        <v>0</v>
      </c>
      <c r="BI128" s="7">
        <f>SUMIFS(Xuat!$G$5:$G$1000,Xuat!$C$5:$C$1000,DATE(Thang!$E$4,Thang!$C$4,BI$2),Xuat!$D$5:$D$1000,Loc!$A128)</f>
        <v>0</v>
      </c>
      <c r="BJ128" s="7">
        <f>SUMIFS(Xuat!$G$5:$G$1000,Xuat!$C$5:$C$1000,DATE(Thang!$E$4,Thang!$C$4,BJ$2),Xuat!$D$5:$D$1000,Loc!$A128)</f>
        <v>0</v>
      </c>
      <c r="BK128" s="7">
        <f>SUMIFS(Xuat!$G$5:$G$1000,Xuat!$C$5:$C$1000,DATE(Thang!$E$4,Thang!$C$4,BK$2),Xuat!$D$5:$D$1000,Loc!$A128)</f>
        <v>0</v>
      </c>
      <c r="BL128" s="7">
        <f>SUMIFS(Xuat!$G$5:$G$1000,Xuat!$C$5:$C$1000,DATE(Thang!$E$4,Thang!$C$4,BL$2),Xuat!$D$5:$D$1000,Loc!$A128)</f>
        <v>0</v>
      </c>
      <c r="BM128" s="7">
        <f>SUMIFS(Xuat!$G$5:$G$1000,Xuat!$C$5:$C$1000,DATE(Thang!$E$4,Thang!$C$4,BM$2),Xuat!$D$5:$D$1000,Loc!$A128)</f>
        <v>0</v>
      </c>
      <c r="BN128" s="7">
        <f>SUMIFS(Xuat!$G$5:$G$1000,Xuat!$C$5:$C$1000,DATE(Thang!$E$4,Thang!$C$4,BN$2),Xuat!$D$5:$D$1000,Loc!$A128)</f>
        <v>0</v>
      </c>
      <c r="BO128" s="7">
        <f>SUMIFS(Xuat!$G$5:$G$1000,Xuat!$C$5:$C$1000,DATE(Thang!$E$4,Thang!$C$4,BO$2),Xuat!$D$5:$D$1000,Loc!$A128)</f>
        <v>0</v>
      </c>
      <c r="BP128" s="7">
        <f>SUMIFS(Xuat!$G$5:$G$1000,Xuat!$C$5:$C$1000,DATE(Thang!$E$4,Thang!$C$4,BP$2),Xuat!$D$5:$D$1000,Loc!$A128)</f>
        <v>0</v>
      </c>
      <c r="BQ128" s="7">
        <f>SUMIFS(Xuat!$G$5:$G$1000,Xuat!$C$5:$C$1000,DATE(Thang!$E$4,Thang!$C$4,BQ$2),Xuat!$D$5:$D$1000,Loc!$A128)</f>
        <v>0</v>
      </c>
      <c r="BR128" s="7">
        <f>SUMIFS(Xuat!$G$5:$G$1000,Xuat!$C$5:$C$1000,DATE(Thang!$E$4,Thang!$C$4,BR$2),Xuat!$D$5:$D$1000,Loc!$A128)</f>
        <v>0</v>
      </c>
      <c r="BS128" s="7">
        <f>SUMIFS(Xuat!$G$5:$G$1000,Xuat!$C$5:$C$1000,DATE(Thang!$E$4,Thang!$C$4,BS$2),Xuat!$D$5:$D$1000,Loc!$A128)</f>
        <v>0</v>
      </c>
    </row>
    <row r="129" spans="1:71" x14ac:dyDescent="0.2">
      <c r="A129" s="2">
        <f>DM!C129</f>
        <v>0</v>
      </c>
      <c r="B129" s="3">
        <f>VLOOKUP(A129,Tondau!$B$5:$F$500,3,0)</f>
        <v>0</v>
      </c>
      <c r="C129" s="3">
        <f>VLOOKUP(Tinhgiavon!A129,Tondau!$B$5:$E$500,4,0)</f>
        <v>0</v>
      </c>
      <c r="D129" s="3">
        <f t="shared" si="7"/>
        <v>0</v>
      </c>
      <c r="E129" s="3">
        <f>SUMIF(Nhap!$F$5:$F$1000,Tinhgiavon!A129,Nhap!$K$5:$K$1000)</f>
        <v>0</v>
      </c>
      <c r="F129" s="3">
        <f t="shared" si="8"/>
        <v>0</v>
      </c>
      <c r="G129" s="3">
        <f t="shared" si="9"/>
        <v>0</v>
      </c>
      <c r="H129" s="3">
        <f t="shared" si="10"/>
        <v>0</v>
      </c>
      <c r="I129" s="3">
        <f t="shared" si="11"/>
        <v>0</v>
      </c>
      <c r="J129" s="7">
        <f>SUMIFS(Nhap!$I$5:$I$1000,Nhap!$E$5:$E$1000,DATE(Thang!$E$4,Thang!$C$4,Loc!$F$2),Nhap!$F$5:$F$1000,Loc!A129)</f>
        <v>0</v>
      </c>
      <c r="K129" s="7">
        <f>SUMIFS(Nhap!$I$5:$I$1000,Nhap!$E$5:$E$1000,DATE(Thang!$E$4,Thang!$C$4,Loc!$G$2),Nhap!$F$5:$F$1000,Loc!A129)</f>
        <v>0</v>
      </c>
      <c r="L129" s="7">
        <f>SUMIFS(Nhap!$I$5:$I$1000,Nhap!$E$5:$E$1000,DATE(Thang!$E$4,Thang!$C$4,Loc!$H$2),Nhap!$F$5:$F$1000,Loc!A129)</f>
        <v>0</v>
      </c>
      <c r="M129" s="7">
        <f>SUMIFS(Nhap!$I$5:$I$1000,Nhap!$E$5:$E$1000,DATE(Thang!$E$4,Thang!$C$4,Loc!$I$2),Nhap!$F$5:$F$1000,Loc!A129)</f>
        <v>0</v>
      </c>
      <c r="N129" s="7">
        <f>SUMIFS(Nhap!$I$5:$I$1000,Nhap!$E$5:$E$1000,DATE(Thang!$E$4,Thang!$C$4,Loc!$J$2),Nhap!$F$5:$F$1000,Loc!A129)</f>
        <v>0</v>
      </c>
      <c r="O129" s="7">
        <f>SUMIFS(Nhap!$I$5:$I$1000,Nhap!$E$5:$E$1000,DATE(Thang!$E$4,Thang!$C$4,Loc!$K$2),Nhap!$F$5:$F$1000,Loc!A129)</f>
        <v>0</v>
      </c>
      <c r="P129" s="7">
        <f>SUMIFS(Nhap!$I$5:$I$1000,Nhap!$E$5:$E$1000,DATE(Thang!$E$4,Thang!$C$4,Loc!$L$2),Nhap!$F$5:$F$1000,Loc!A129)</f>
        <v>0</v>
      </c>
      <c r="Q129" s="7">
        <f>SUMIFS(Nhap!$I$5:$I$1000,Nhap!$E$5:$E$1000,DATE(Thang!$E$4,Thang!$C$4,Loc!$M$2),Nhap!$F$5:$F$1000,Loc!A129)</f>
        <v>0</v>
      </c>
      <c r="R129" s="7">
        <f>SUMIFS(Nhap!$I$5:$I$1000,Nhap!$E$5:$E$1000,DATE(Thang!$E$4,Thang!$C$4,Loc!$N$2),Nhap!$F$5:$F$1000,Loc!A129)</f>
        <v>0</v>
      </c>
      <c r="S129" s="7">
        <f>SUMIFS(Nhap!$I$5:$I$1000,Nhap!$E$5:$E$1000,DATE(Thang!$E$4,Thang!$C$4,Loc!$O$2),Nhap!$F$5:$F$1000,Loc!A129)</f>
        <v>0</v>
      </c>
      <c r="T129" s="7">
        <f>SUMIFS(Nhap!$I$5:$I$1000,Nhap!$E$5:$E$1000,DATE(Thang!$E$4,Thang!$C$4,Loc!$P$2),Nhap!$F$5:$F$1000,Loc!A129)</f>
        <v>0</v>
      </c>
      <c r="U129" s="7">
        <f>SUMIFS(Nhap!$I$5:$I$1000,Nhap!$E$5:$E$1000,DATE(Thang!$E$4,Thang!$C$4,Loc!$Q$2),Nhap!$F$5:$F$1000,Loc!A129)</f>
        <v>0</v>
      </c>
      <c r="V129" s="7">
        <f>SUMIFS(Nhap!$I$5:$I$1000,Nhap!$E$5:$E$1000,DATE(Thang!$E$4,Thang!$C$4,Loc!$R$2),Nhap!$F$5:$F$1000,Loc!A129)</f>
        <v>0</v>
      </c>
      <c r="W129" s="7">
        <f>SUMIFS(Nhap!$I$5:$I$1000,Nhap!$E$5:$E$1000,DATE(Thang!$E$4,Thang!$C$4,Loc!$S$2),Nhap!$F$5:$F$1000,Loc!A129)</f>
        <v>0</v>
      </c>
      <c r="X129" s="7">
        <f>SUMIFS(Nhap!$I$5:$I$1000,Nhap!$E$5:$E$1000,DATE(Thang!$E$4,Thang!$C$4,Loc!$T$2),Nhap!$F$5:$F$1000,Loc!A129)</f>
        <v>0</v>
      </c>
      <c r="Y129" s="7">
        <f>SUMIFS(Nhap!$I$5:$I$1000,Nhap!$E$5:$E$1000,DATE(Thang!$E$4,Thang!$C$4,Loc!$U$2),Nhap!$F$5:$F$1000,Loc!A129)</f>
        <v>0</v>
      </c>
      <c r="Z129" s="7">
        <f>SUMIFS(Nhap!$I$5:$I$1000,Nhap!$E$5:$E$1000,DATE(Thang!$E$4,Thang!$C$4,Loc!$V$2),Nhap!$F$5:$F$1000,Loc!A129)</f>
        <v>0</v>
      </c>
      <c r="AA129" s="7">
        <f>SUMIFS(Nhap!$I$5:$I$1000,Nhap!$E$5:$E$1000,DATE(Thang!$E$4,Thang!$C$4,Loc!$W$2),Nhap!$F$5:$F$1000,Loc!A129)</f>
        <v>0</v>
      </c>
      <c r="AB129" s="7">
        <f>SUMIFS(Nhap!$I$5:$I$1000,Nhap!$E$5:$E$1000,DATE(Thang!$E$4,Thang!$C$4,Loc!$X$2),Nhap!$F$5:$F$1000,Loc!A129)</f>
        <v>0</v>
      </c>
      <c r="AC129" s="7">
        <f>SUMIFS(Nhap!$I$5:$I$1000,Nhap!$E$5:$E$1000,DATE(Thang!$E$4,Thang!$C$4,Loc!$Y$2),Nhap!$F$5:$F$1000,Loc!A129)</f>
        <v>0</v>
      </c>
      <c r="AD129" s="7">
        <f>SUMIFS(Nhap!$I$5:$I$1000,Nhap!$E$5:$E$1000,DATE(Thang!$E$4,Thang!$C$4,Loc!$Z$2),Nhap!$F$5:$F$1000,Loc!A129)</f>
        <v>0</v>
      </c>
      <c r="AE129" s="7">
        <f>SUMIFS(Nhap!$I$5:$I$1000,Nhap!$E$5:$E$1000,DATE(Thang!$E$4,Thang!$C$4,Loc!$AA$2),Nhap!$F$5:$F$1000,Loc!A129)</f>
        <v>0</v>
      </c>
      <c r="AF129" s="7">
        <f>SUMIFS(Nhap!$I$5:$I$1000,Nhap!$E$5:$E$1000,DATE(Thang!$E$4,Thang!$C$4,Loc!$AB$2),Nhap!$F$5:$F$1000,Loc!A129)</f>
        <v>0</v>
      </c>
      <c r="AG129" s="7">
        <f>SUMIFS(Nhap!$I$5:$I$1000,Nhap!$E$5:$E$1000,DATE(Thang!$E$4,Thang!$C$4,Loc!$AC$2),Nhap!$F$5:$F$1000,Loc!A129)</f>
        <v>0</v>
      </c>
      <c r="AH129" s="7">
        <f>SUMIFS(Nhap!$I$5:$I$1000,Nhap!$E$5:$E$1000,DATE(Thang!$E$4,Thang!$C$4,Loc!$AD$2),Nhap!$F$5:$F$1000,Loc!$A$5)</f>
        <v>0</v>
      </c>
      <c r="AI129" s="7">
        <f>SUMIFS(Nhap!$I$5:$I$1000,Nhap!$E$5:$E$1000,DATE(Thang!$E$4,Thang!$C$4,Loc!$AE$2),Nhap!$F$5:$F$1000,Loc!A129)</f>
        <v>0</v>
      </c>
      <c r="AJ129" s="7">
        <f>SUMIFS(Nhap!$I$5:$I$1000,Nhap!$E$5:$E$1000,DATE(Thang!$E$4,Thang!$C$4,Loc!$AF$2),Nhap!$F$5:$F$1000,Loc!A129)</f>
        <v>0</v>
      </c>
      <c r="AK129" s="7">
        <f>SUMIFS(Nhap!$I$5:$I$1000,Nhap!$E$5:$E$1000,DATE(Thang!$E$4,Thang!$C$4,Loc!$AG$2),Nhap!$F$5:$F$1000,Loc!A129)</f>
        <v>0</v>
      </c>
      <c r="AL129" s="7">
        <f>SUMIFS(Nhap!$I$5:$I$1000,Nhap!$E$5:$E$1000,DATE(Thang!$E$4,Thang!$C$4,Loc!$AH$2),Nhap!$F$5:$F$1000,Loc!A129)</f>
        <v>0</v>
      </c>
      <c r="AM129" s="7">
        <f>SUMIFS(Nhap!$I$5:$I$1000,Nhap!$E$5:$E$1000,DATE(Thang!$E$4,Thang!$C$4,Loc!$AI$2),Nhap!$F$5:$F$1000,Loc!A129)</f>
        <v>0</v>
      </c>
      <c r="AN129" s="7">
        <f>SUMIFS(Nhap!$I$5:$I$1000,Nhap!$E$5:$E$1000,DATE(Thang!$E$4,Thang!$C$4,Loc!$AJ$2),Nhap!$F$5:$F$1000,Loc!A129)</f>
        <v>0</v>
      </c>
      <c r="AO129" s="7">
        <f>SUMIFS(Xuat!$G$5:$G$1000,Xuat!$C$5:$C$1000,DATE(Thang!$E$4,Thang!$C$4,AO$2),Xuat!$D$5:$D$1000,Loc!$A129)</f>
        <v>0</v>
      </c>
      <c r="AP129" s="7">
        <f>SUMIFS(Xuat!$G$5:$G$1000,Xuat!$C$5:$C$1000,DATE(Thang!$E$4,Thang!$C$4,AP$2),Xuat!$D$5:$D$1000,Loc!$A129)</f>
        <v>0</v>
      </c>
      <c r="AQ129" s="7">
        <f>SUMIFS(Xuat!$G$5:$G$1000,Xuat!$C$5:$C$1000,DATE(Thang!$E$4,Thang!$C$4,AQ$2),Xuat!$D$5:$D$1000,Loc!$A129)</f>
        <v>0</v>
      </c>
      <c r="AR129" s="7">
        <f>SUMIFS(Xuat!$G$5:$G$1000,Xuat!$C$5:$C$1000,DATE(Thang!$E$4,Thang!$C$4,AR$2),Xuat!$D$5:$D$1000,Loc!$A129)</f>
        <v>0</v>
      </c>
      <c r="AS129" s="7">
        <f>SUMIFS(Xuat!$G$5:$G$1000,Xuat!$C$5:$C$1000,DATE(Thang!$E$4,Thang!$C$4,AS$2),Xuat!$D$5:$D$1000,Loc!$A129)</f>
        <v>0</v>
      </c>
      <c r="AT129" s="7">
        <f>SUMIFS(Xuat!$G$5:$G$1000,Xuat!$C$5:$C$1000,DATE(Thang!$E$4,Thang!$C$4,AT$2),Xuat!$D$5:$D$1000,Loc!$A129)</f>
        <v>0</v>
      </c>
      <c r="AU129" s="7">
        <f>SUMIFS(Xuat!$G$5:$G$1000,Xuat!$C$5:$C$1000,DATE(Thang!$E$4,Thang!$C$4,AU$2),Xuat!$D$5:$D$1000,Loc!$A129)</f>
        <v>0</v>
      </c>
      <c r="AV129" s="7">
        <f>SUMIFS(Xuat!$G$5:$G$1000,Xuat!$C$5:$C$1000,DATE(Thang!$E$4,Thang!$C$4,AV$2),Xuat!$D$5:$D$1000,Loc!$A129)</f>
        <v>0</v>
      </c>
      <c r="AW129" s="7">
        <f>SUMIFS(Xuat!$G$5:$G$1000,Xuat!$C$5:$C$1000,DATE(Thang!$E$4,Thang!$C$4,AW$2),Xuat!$D$5:$D$1000,Loc!$A129)</f>
        <v>0</v>
      </c>
      <c r="AX129" s="7">
        <f>SUMIFS(Xuat!$G$5:$G$1000,Xuat!$C$5:$C$1000,DATE(Thang!$E$4,Thang!$C$4,AX$2),Xuat!$D$5:$D$1000,Loc!$A129)</f>
        <v>0</v>
      </c>
      <c r="AY129" s="7">
        <f>SUMIFS(Xuat!$G$5:$G$1000,Xuat!$C$5:$C$1000,DATE(Thang!$E$4,Thang!$C$4,AY$2),Xuat!$D$5:$D$1000,Loc!$A129)</f>
        <v>0</v>
      </c>
      <c r="AZ129" s="7">
        <f>SUMIFS(Xuat!$G$5:$G$1000,Xuat!$C$5:$C$1000,DATE(Thang!$E$4,Thang!$C$4,AZ$2),Xuat!$D$5:$D$1000,Loc!$A129)</f>
        <v>0</v>
      </c>
      <c r="BA129" s="7">
        <f>SUMIFS(Xuat!$G$5:$G$1000,Xuat!$C$5:$C$1000,DATE(Thang!$E$4,Thang!$C$4,BA$2),Xuat!$D$5:$D$1000,Loc!$A129)</f>
        <v>0</v>
      </c>
      <c r="BB129" s="7">
        <f>SUMIFS(Xuat!$G$5:$G$1000,Xuat!$C$5:$C$1000,DATE(Thang!$E$4,Thang!$C$4,BB$2),Xuat!$D$5:$D$1000,Loc!$A129)</f>
        <v>0</v>
      </c>
      <c r="BC129" s="7">
        <f>SUMIFS(Xuat!$G$5:$G$1000,Xuat!$C$5:$C$1000,DATE(Thang!$E$4,Thang!$C$4,BC$2),Xuat!$D$5:$D$1000,Loc!$A129)</f>
        <v>0</v>
      </c>
      <c r="BD129" s="7">
        <f>SUMIFS(Xuat!$G$5:$G$1000,Xuat!$C$5:$C$1000,DATE(Thang!$E$4,Thang!$C$4,BD$2),Xuat!$D$5:$D$1000,Loc!$A129)</f>
        <v>0</v>
      </c>
      <c r="BE129" s="7">
        <f>SUMIFS(Xuat!$G$5:$G$1000,Xuat!$C$5:$C$1000,DATE(Thang!$E$4,Thang!$C$4,BE$2),Xuat!$D$5:$D$1000,Loc!$A129)</f>
        <v>0</v>
      </c>
      <c r="BF129" s="7">
        <f>SUMIFS(Xuat!$G$5:$G$1000,Xuat!$C$5:$C$1000,DATE(Thang!$E$4,Thang!$C$4,BF$2),Xuat!$D$5:$D$1000,Loc!$A129)</f>
        <v>0</v>
      </c>
      <c r="BG129" s="7">
        <f>SUMIFS(Xuat!$G$5:$G$1000,Xuat!$C$5:$C$1000,DATE(Thang!$E$4,Thang!$C$4,BG$2),Xuat!$D$5:$D$1000,Loc!$A129)</f>
        <v>0</v>
      </c>
      <c r="BH129" s="7">
        <f>SUMIFS(Xuat!$G$5:$G$1000,Xuat!$C$5:$C$1000,DATE(Thang!$E$4,Thang!$C$4,BH$2),Xuat!$D$5:$D$1000,Loc!$A129)</f>
        <v>0</v>
      </c>
      <c r="BI129" s="7">
        <f>SUMIFS(Xuat!$G$5:$G$1000,Xuat!$C$5:$C$1000,DATE(Thang!$E$4,Thang!$C$4,BI$2),Xuat!$D$5:$D$1000,Loc!$A129)</f>
        <v>0</v>
      </c>
      <c r="BJ129" s="7">
        <f>SUMIFS(Xuat!$G$5:$G$1000,Xuat!$C$5:$C$1000,DATE(Thang!$E$4,Thang!$C$4,BJ$2),Xuat!$D$5:$D$1000,Loc!$A129)</f>
        <v>0</v>
      </c>
      <c r="BK129" s="7">
        <f>SUMIFS(Xuat!$G$5:$G$1000,Xuat!$C$5:$C$1000,DATE(Thang!$E$4,Thang!$C$4,BK$2),Xuat!$D$5:$D$1000,Loc!$A129)</f>
        <v>0</v>
      </c>
      <c r="BL129" s="7">
        <f>SUMIFS(Xuat!$G$5:$G$1000,Xuat!$C$5:$C$1000,DATE(Thang!$E$4,Thang!$C$4,BL$2),Xuat!$D$5:$D$1000,Loc!$A129)</f>
        <v>0</v>
      </c>
      <c r="BM129" s="7">
        <f>SUMIFS(Xuat!$G$5:$G$1000,Xuat!$C$5:$C$1000,DATE(Thang!$E$4,Thang!$C$4,BM$2),Xuat!$D$5:$D$1000,Loc!$A129)</f>
        <v>0</v>
      </c>
      <c r="BN129" s="7">
        <f>SUMIFS(Xuat!$G$5:$G$1000,Xuat!$C$5:$C$1000,DATE(Thang!$E$4,Thang!$C$4,BN$2),Xuat!$D$5:$D$1000,Loc!$A129)</f>
        <v>0</v>
      </c>
      <c r="BO129" s="7">
        <f>SUMIFS(Xuat!$G$5:$G$1000,Xuat!$C$5:$C$1000,DATE(Thang!$E$4,Thang!$C$4,BO$2),Xuat!$D$5:$D$1000,Loc!$A129)</f>
        <v>0</v>
      </c>
      <c r="BP129" s="7">
        <f>SUMIFS(Xuat!$G$5:$G$1000,Xuat!$C$5:$C$1000,DATE(Thang!$E$4,Thang!$C$4,BP$2),Xuat!$D$5:$D$1000,Loc!$A129)</f>
        <v>0</v>
      </c>
      <c r="BQ129" s="7">
        <f>SUMIFS(Xuat!$G$5:$G$1000,Xuat!$C$5:$C$1000,DATE(Thang!$E$4,Thang!$C$4,BQ$2),Xuat!$D$5:$D$1000,Loc!$A129)</f>
        <v>0</v>
      </c>
      <c r="BR129" s="7">
        <f>SUMIFS(Xuat!$G$5:$G$1000,Xuat!$C$5:$C$1000,DATE(Thang!$E$4,Thang!$C$4,BR$2),Xuat!$D$5:$D$1000,Loc!$A129)</f>
        <v>0</v>
      </c>
      <c r="BS129" s="7">
        <f>SUMIFS(Xuat!$G$5:$G$1000,Xuat!$C$5:$C$1000,DATE(Thang!$E$4,Thang!$C$4,BS$2),Xuat!$D$5:$D$1000,Loc!$A129)</f>
        <v>0</v>
      </c>
    </row>
    <row r="130" spans="1:71" x14ac:dyDescent="0.2">
      <c r="A130" s="2">
        <f>DM!C130</f>
        <v>0</v>
      </c>
      <c r="B130" s="3">
        <f>VLOOKUP(A130,Tondau!$B$5:$F$500,3,0)</f>
        <v>0</v>
      </c>
      <c r="C130" s="3">
        <f>VLOOKUP(Tinhgiavon!A130,Tondau!$B$5:$E$500,4,0)</f>
        <v>0</v>
      </c>
      <c r="D130" s="3">
        <f t="shared" si="7"/>
        <v>0</v>
      </c>
      <c r="E130" s="3">
        <f>SUMIF(Nhap!$F$5:$F$1000,Tinhgiavon!A130,Nhap!$K$5:$K$1000)</f>
        <v>0</v>
      </c>
      <c r="F130" s="3">
        <f t="shared" si="8"/>
        <v>0</v>
      </c>
      <c r="G130" s="3">
        <f t="shared" si="9"/>
        <v>0</v>
      </c>
      <c r="H130" s="3">
        <f t="shared" si="10"/>
        <v>0</v>
      </c>
      <c r="I130" s="3">
        <f t="shared" si="11"/>
        <v>0</v>
      </c>
      <c r="J130" s="7">
        <f>SUMIFS(Nhap!$I$5:$I$1000,Nhap!$E$5:$E$1000,DATE(Thang!$E$4,Thang!$C$4,Loc!$F$2),Nhap!$F$5:$F$1000,Loc!A130)</f>
        <v>0</v>
      </c>
      <c r="K130" s="7">
        <f>SUMIFS(Nhap!$I$5:$I$1000,Nhap!$E$5:$E$1000,DATE(Thang!$E$4,Thang!$C$4,Loc!$G$2),Nhap!$F$5:$F$1000,Loc!A130)</f>
        <v>0</v>
      </c>
      <c r="L130" s="7">
        <f>SUMIFS(Nhap!$I$5:$I$1000,Nhap!$E$5:$E$1000,DATE(Thang!$E$4,Thang!$C$4,Loc!$H$2),Nhap!$F$5:$F$1000,Loc!A130)</f>
        <v>0</v>
      </c>
      <c r="M130" s="7">
        <f>SUMIFS(Nhap!$I$5:$I$1000,Nhap!$E$5:$E$1000,DATE(Thang!$E$4,Thang!$C$4,Loc!$I$2),Nhap!$F$5:$F$1000,Loc!A130)</f>
        <v>0</v>
      </c>
      <c r="N130" s="7">
        <f>SUMIFS(Nhap!$I$5:$I$1000,Nhap!$E$5:$E$1000,DATE(Thang!$E$4,Thang!$C$4,Loc!$J$2),Nhap!$F$5:$F$1000,Loc!A130)</f>
        <v>0</v>
      </c>
      <c r="O130" s="7">
        <f>SUMIFS(Nhap!$I$5:$I$1000,Nhap!$E$5:$E$1000,DATE(Thang!$E$4,Thang!$C$4,Loc!$K$2),Nhap!$F$5:$F$1000,Loc!A130)</f>
        <v>0</v>
      </c>
      <c r="P130" s="7">
        <f>SUMIFS(Nhap!$I$5:$I$1000,Nhap!$E$5:$E$1000,DATE(Thang!$E$4,Thang!$C$4,Loc!$L$2),Nhap!$F$5:$F$1000,Loc!A130)</f>
        <v>0</v>
      </c>
      <c r="Q130" s="7">
        <f>SUMIFS(Nhap!$I$5:$I$1000,Nhap!$E$5:$E$1000,DATE(Thang!$E$4,Thang!$C$4,Loc!$M$2),Nhap!$F$5:$F$1000,Loc!A130)</f>
        <v>0</v>
      </c>
      <c r="R130" s="7">
        <f>SUMIFS(Nhap!$I$5:$I$1000,Nhap!$E$5:$E$1000,DATE(Thang!$E$4,Thang!$C$4,Loc!$N$2),Nhap!$F$5:$F$1000,Loc!A130)</f>
        <v>0</v>
      </c>
      <c r="S130" s="7">
        <f>SUMIFS(Nhap!$I$5:$I$1000,Nhap!$E$5:$E$1000,DATE(Thang!$E$4,Thang!$C$4,Loc!$O$2),Nhap!$F$5:$F$1000,Loc!A130)</f>
        <v>0</v>
      </c>
      <c r="T130" s="7">
        <f>SUMIFS(Nhap!$I$5:$I$1000,Nhap!$E$5:$E$1000,DATE(Thang!$E$4,Thang!$C$4,Loc!$P$2),Nhap!$F$5:$F$1000,Loc!A130)</f>
        <v>0</v>
      </c>
      <c r="U130" s="7">
        <f>SUMIFS(Nhap!$I$5:$I$1000,Nhap!$E$5:$E$1000,DATE(Thang!$E$4,Thang!$C$4,Loc!$Q$2),Nhap!$F$5:$F$1000,Loc!A130)</f>
        <v>0</v>
      </c>
      <c r="V130" s="7">
        <f>SUMIFS(Nhap!$I$5:$I$1000,Nhap!$E$5:$E$1000,DATE(Thang!$E$4,Thang!$C$4,Loc!$R$2),Nhap!$F$5:$F$1000,Loc!A130)</f>
        <v>0</v>
      </c>
      <c r="W130" s="7">
        <f>SUMIFS(Nhap!$I$5:$I$1000,Nhap!$E$5:$E$1000,DATE(Thang!$E$4,Thang!$C$4,Loc!$S$2),Nhap!$F$5:$F$1000,Loc!A130)</f>
        <v>0</v>
      </c>
      <c r="X130" s="7">
        <f>SUMIFS(Nhap!$I$5:$I$1000,Nhap!$E$5:$E$1000,DATE(Thang!$E$4,Thang!$C$4,Loc!$T$2),Nhap!$F$5:$F$1000,Loc!A130)</f>
        <v>0</v>
      </c>
      <c r="Y130" s="7">
        <f>SUMIFS(Nhap!$I$5:$I$1000,Nhap!$E$5:$E$1000,DATE(Thang!$E$4,Thang!$C$4,Loc!$U$2),Nhap!$F$5:$F$1000,Loc!A130)</f>
        <v>0</v>
      </c>
      <c r="Z130" s="7">
        <f>SUMIFS(Nhap!$I$5:$I$1000,Nhap!$E$5:$E$1000,DATE(Thang!$E$4,Thang!$C$4,Loc!$V$2),Nhap!$F$5:$F$1000,Loc!A130)</f>
        <v>0</v>
      </c>
      <c r="AA130" s="7">
        <f>SUMIFS(Nhap!$I$5:$I$1000,Nhap!$E$5:$E$1000,DATE(Thang!$E$4,Thang!$C$4,Loc!$W$2),Nhap!$F$5:$F$1000,Loc!A130)</f>
        <v>0</v>
      </c>
      <c r="AB130" s="7">
        <f>SUMIFS(Nhap!$I$5:$I$1000,Nhap!$E$5:$E$1000,DATE(Thang!$E$4,Thang!$C$4,Loc!$X$2),Nhap!$F$5:$F$1000,Loc!A130)</f>
        <v>0</v>
      </c>
      <c r="AC130" s="7">
        <f>SUMIFS(Nhap!$I$5:$I$1000,Nhap!$E$5:$E$1000,DATE(Thang!$E$4,Thang!$C$4,Loc!$Y$2),Nhap!$F$5:$F$1000,Loc!A130)</f>
        <v>0</v>
      </c>
      <c r="AD130" s="7">
        <f>SUMIFS(Nhap!$I$5:$I$1000,Nhap!$E$5:$E$1000,DATE(Thang!$E$4,Thang!$C$4,Loc!$Z$2),Nhap!$F$5:$F$1000,Loc!A130)</f>
        <v>0</v>
      </c>
      <c r="AE130" s="7">
        <f>SUMIFS(Nhap!$I$5:$I$1000,Nhap!$E$5:$E$1000,DATE(Thang!$E$4,Thang!$C$4,Loc!$AA$2),Nhap!$F$5:$F$1000,Loc!A130)</f>
        <v>0</v>
      </c>
      <c r="AF130" s="7">
        <f>SUMIFS(Nhap!$I$5:$I$1000,Nhap!$E$5:$E$1000,DATE(Thang!$E$4,Thang!$C$4,Loc!$AB$2),Nhap!$F$5:$F$1000,Loc!A130)</f>
        <v>0</v>
      </c>
      <c r="AG130" s="7">
        <f>SUMIFS(Nhap!$I$5:$I$1000,Nhap!$E$5:$E$1000,DATE(Thang!$E$4,Thang!$C$4,Loc!$AC$2),Nhap!$F$5:$F$1000,Loc!A130)</f>
        <v>0</v>
      </c>
      <c r="AH130" s="7">
        <f>SUMIFS(Nhap!$I$5:$I$1000,Nhap!$E$5:$E$1000,DATE(Thang!$E$4,Thang!$C$4,Loc!$AD$2),Nhap!$F$5:$F$1000,Loc!$A$5)</f>
        <v>0</v>
      </c>
      <c r="AI130" s="7">
        <f>SUMIFS(Nhap!$I$5:$I$1000,Nhap!$E$5:$E$1000,DATE(Thang!$E$4,Thang!$C$4,Loc!$AE$2),Nhap!$F$5:$F$1000,Loc!A130)</f>
        <v>0</v>
      </c>
      <c r="AJ130" s="7">
        <f>SUMIFS(Nhap!$I$5:$I$1000,Nhap!$E$5:$E$1000,DATE(Thang!$E$4,Thang!$C$4,Loc!$AF$2),Nhap!$F$5:$F$1000,Loc!A130)</f>
        <v>0</v>
      </c>
      <c r="AK130" s="7">
        <f>SUMIFS(Nhap!$I$5:$I$1000,Nhap!$E$5:$E$1000,DATE(Thang!$E$4,Thang!$C$4,Loc!$AG$2),Nhap!$F$5:$F$1000,Loc!A130)</f>
        <v>0</v>
      </c>
      <c r="AL130" s="7">
        <f>SUMIFS(Nhap!$I$5:$I$1000,Nhap!$E$5:$E$1000,DATE(Thang!$E$4,Thang!$C$4,Loc!$AH$2),Nhap!$F$5:$F$1000,Loc!A130)</f>
        <v>0</v>
      </c>
      <c r="AM130" s="7">
        <f>SUMIFS(Nhap!$I$5:$I$1000,Nhap!$E$5:$E$1000,DATE(Thang!$E$4,Thang!$C$4,Loc!$AI$2),Nhap!$F$5:$F$1000,Loc!A130)</f>
        <v>0</v>
      </c>
      <c r="AN130" s="7">
        <f>SUMIFS(Nhap!$I$5:$I$1000,Nhap!$E$5:$E$1000,DATE(Thang!$E$4,Thang!$C$4,Loc!$AJ$2),Nhap!$F$5:$F$1000,Loc!A130)</f>
        <v>0</v>
      </c>
      <c r="AO130" s="7">
        <f>SUMIFS(Xuat!$G$5:$G$1000,Xuat!$C$5:$C$1000,DATE(Thang!$E$4,Thang!$C$4,AO$2),Xuat!$D$5:$D$1000,Loc!$A130)</f>
        <v>0</v>
      </c>
      <c r="AP130" s="7">
        <f>SUMIFS(Xuat!$G$5:$G$1000,Xuat!$C$5:$C$1000,DATE(Thang!$E$4,Thang!$C$4,AP$2),Xuat!$D$5:$D$1000,Loc!$A130)</f>
        <v>0</v>
      </c>
      <c r="AQ130" s="7">
        <f>SUMIFS(Xuat!$G$5:$G$1000,Xuat!$C$5:$C$1000,DATE(Thang!$E$4,Thang!$C$4,AQ$2),Xuat!$D$5:$D$1000,Loc!$A130)</f>
        <v>0</v>
      </c>
      <c r="AR130" s="7">
        <f>SUMIFS(Xuat!$G$5:$G$1000,Xuat!$C$5:$C$1000,DATE(Thang!$E$4,Thang!$C$4,AR$2),Xuat!$D$5:$D$1000,Loc!$A130)</f>
        <v>0</v>
      </c>
      <c r="AS130" s="7">
        <f>SUMIFS(Xuat!$G$5:$G$1000,Xuat!$C$5:$C$1000,DATE(Thang!$E$4,Thang!$C$4,AS$2),Xuat!$D$5:$D$1000,Loc!$A130)</f>
        <v>0</v>
      </c>
      <c r="AT130" s="7">
        <f>SUMIFS(Xuat!$G$5:$G$1000,Xuat!$C$5:$C$1000,DATE(Thang!$E$4,Thang!$C$4,AT$2),Xuat!$D$5:$D$1000,Loc!$A130)</f>
        <v>0</v>
      </c>
      <c r="AU130" s="7">
        <f>SUMIFS(Xuat!$G$5:$G$1000,Xuat!$C$5:$C$1000,DATE(Thang!$E$4,Thang!$C$4,AU$2),Xuat!$D$5:$D$1000,Loc!$A130)</f>
        <v>0</v>
      </c>
      <c r="AV130" s="7">
        <f>SUMIFS(Xuat!$G$5:$G$1000,Xuat!$C$5:$C$1000,DATE(Thang!$E$4,Thang!$C$4,AV$2),Xuat!$D$5:$D$1000,Loc!$A130)</f>
        <v>0</v>
      </c>
      <c r="AW130" s="7">
        <f>SUMIFS(Xuat!$G$5:$G$1000,Xuat!$C$5:$C$1000,DATE(Thang!$E$4,Thang!$C$4,AW$2),Xuat!$D$5:$D$1000,Loc!$A130)</f>
        <v>0</v>
      </c>
      <c r="AX130" s="7">
        <f>SUMIFS(Xuat!$G$5:$G$1000,Xuat!$C$5:$C$1000,DATE(Thang!$E$4,Thang!$C$4,AX$2),Xuat!$D$5:$D$1000,Loc!$A130)</f>
        <v>0</v>
      </c>
      <c r="AY130" s="7">
        <f>SUMIFS(Xuat!$G$5:$G$1000,Xuat!$C$5:$C$1000,DATE(Thang!$E$4,Thang!$C$4,AY$2),Xuat!$D$5:$D$1000,Loc!$A130)</f>
        <v>0</v>
      </c>
      <c r="AZ130" s="7">
        <f>SUMIFS(Xuat!$G$5:$G$1000,Xuat!$C$5:$C$1000,DATE(Thang!$E$4,Thang!$C$4,AZ$2),Xuat!$D$5:$D$1000,Loc!$A130)</f>
        <v>0</v>
      </c>
      <c r="BA130" s="7">
        <f>SUMIFS(Xuat!$G$5:$G$1000,Xuat!$C$5:$C$1000,DATE(Thang!$E$4,Thang!$C$4,BA$2),Xuat!$D$5:$D$1000,Loc!$A130)</f>
        <v>0</v>
      </c>
      <c r="BB130" s="7">
        <f>SUMIFS(Xuat!$G$5:$G$1000,Xuat!$C$5:$C$1000,DATE(Thang!$E$4,Thang!$C$4,BB$2),Xuat!$D$5:$D$1000,Loc!$A130)</f>
        <v>0</v>
      </c>
      <c r="BC130" s="7">
        <f>SUMIFS(Xuat!$G$5:$G$1000,Xuat!$C$5:$C$1000,DATE(Thang!$E$4,Thang!$C$4,BC$2),Xuat!$D$5:$D$1000,Loc!$A130)</f>
        <v>0</v>
      </c>
      <c r="BD130" s="7">
        <f>SUMIFS(Xuat!$G$5:$G$1000,Xuat!$C$5:$C$1000,DATE(Thang!$E$4,Thang!$C$4,BD$2),Xuat!$D$5:$D$1000,Loc!$A130)</f>
        <v>0</v>
      </c>
      <c r="BE130" s="7">
        <f>SUMIFS(Xuat!$G$5:$G$1000,Xuat!$C$5:$C$1000,DATE(Thang!$E$4,Thang!$C$4,BE$2),Xuat!$D$5:$D$1000,Loc!$A130)</f>
        <v>0</v>
      </c>
      <c r="BF130" s="7">
        <f>SUMIFS(Xuat!$G$5:$G$1000,Xuat!$C$5:$C$1000,DATE(Thang!$E$4,Thang!$C$4,BF$2),Xuat!$D$5:$D$1000,Loc!$A130)</f>
        <v>0</v>
      </c>
      <c r="BG130" s="7">
        <f>SUMIFS(Xuat!$G$5:$G$1000,Xuat!$C$5:$C$1000,DATE(Thang!$E$4,Thang!$C$4,BG$2),Xuat!$D$5:$D$1000,Loc!$A130)</f>
        <v>0</v>
      </c>
      <c r="BH130" s="7">
        <f>SUMIFS(Xuat!$G$5:$G$1000,Xuat!$C$5:$C$1000,DATE(Thang!$E$4,Thang!$C$4,BH$2),Xuat!$D$5:$D$1000,Loc!$A130)</f>
        <v>0</v>
      </c>
      <c r="BI130" s="7">
        <f>SUMIFS(Xuat!$G$5:$G$1000,Xuat!$C$5:$C$1000,DATE(Thang!$E$4,Thang!$C$4,BI$2),Xuat!$D$5:$D$1000,Loc!$A130)</f>
        <v>0</v>
      </c>
      <c r="BJ130" s="7">
        <f>SUMIFS(Xuat!$G$5:$G$1000,Xuat!$C$5:$C$1000,DATE(Thang!$E$4,Thang!$C$4,BJ$2),Xuat!$D$5:$D$1000,Loc!$A130)</f>
        <v>0</v>
      </c>
      <c r="BK130" s="7">
        <f>SUMIFS(Xuat!$G$5:$G$1000,Xuat!$C$5:$C$1000,DATE(Thang!$E$4,Thang!$C$4,BK$2),Xuat!$D$5:$D$1000,Loc!$A130)</f>
        <v>0</v>
      </c>
      <c r="BL130" s="7">
        <f>SUMIFS(Xuat!$G$5:$G$1000,Xuat!$C$5:$C$1000,DATE(Thang!$E$4,Thang!$C$4,BL$2),Xuat!$D$5:$D$1000,Loc!$A130)</f>
        <v>0</v>
      </c>
      <c r="BM130" s="7">
        <f>SUMIFS(Xuat!$G$5:$G$1000,Xuat!$C$5:$C$1000,DATE(Thang!$E$4,Thang!$C$4,BM$2),Xuat!$D$5:$D$1000,Loc!$A130)</f>
        <v>0</v>
      </c>
      <c r="BN130" s="7">
        <f>SUMIFS(Xuat!$G$5:$G$1000,Xuat!$C$5:$C$1000,DATE(Thang!$E$4,Thang!$C$4,BN$2),Xuat!$D$5:$D$1000,Loc!$A130)</f>
        <v>0</v>
      </c>
      <c r="BO130" s="7">
        <f>SUMIFS(Xuat!$G$5:$G$1000,Xuat!$C$5:$C$1000,DATE(Thang!$E$4,Thang!$C$4,BO$2),Xuat!$D$5:$D$1000,Loc!$A130)</f>
        <v>0</v>
      </c>
      <c r="BP130" s="7">
        <f>SUMIFS(Xuat!$G$5:$G$1000,Xuat!$C$5:$C$1000,DATE(Thang!$E$4,Thang!$C$4,BP$2),Xuat!$D$5:$D$1000,Loc!$A130)</f>
        <v>0</v>
      </c>
      <c r="BQ130" s="7">
        <f>SUMIFS(Xuat!$G$5:$G$1000,Xuat!$C$5:$C$1000,DATE(Thang!$E$4,Thang!$C$4,BQ$2),Xuat!$D$5:$D$1000,Loc!$A130)</f>
        <v>0</v>
      </c>
      <c r="BR130" s="7">
        <f>SUMIFS(Xuat!$G$5:$G$1000,Xuat!$C$5:$C$1000,DATE(Thang!$E$4,Thang!$C$4,BR$2),Xuat!$D$5:$D$1000,Loc!$A130)</f>
        <v>0</v>
      </c>
      <c r="BS130" s="7">
        <f>SUMIFS(Xuat!$G$5:$G$1000,Xuat!$C$5:$C$1000,DATE(Thang!$E$4,Thang!$C$4,BS$2),Xuat!$D$5:$D$1000,Loc!$A130)</f>
        <v>0</v>
      </c>
    </row>
    <row r="131" spans="1:71" x14ac:dyDescent="0.2">
      <c r="A131" s="2">
        <f>DM!C131</f>
        <v>0</v>
      </c>
      <c r="B131" s="3">
        <f>VLOOKUP(A131,Tondau!$B$5:$F$500,3,0)</f>
        <v>0</v>
      </c>
      <c r="C131" s="3">
        <f>VLOOKUP(Tinhgiavon!A131,Tondau!$B$5:$E$500,4,0)</f>
        <v>0</v>
      </c>
      <c r="D131" s="3">
        <f t="shared" si="7"/>
        <v>0</v>
      </c>
      <c r="E131" s="3">
        <f>SUMIF(Nhap!$F$5:$F$1000,Tinhgiavon!A131,Nhap!$K$5:$K$1000)</f>
        <v>0</v>
      </c>
      <c r="F131" s="3">
        <f t="shared" si="8"/>
        <v>0</v>
      </c>
      <c r="G131" s="3">
        <f t="shared" si="9"/>
        <v>0</v>
      </c>
      <c r="H131" s="3">
        <f t="shared" si="10"/>
        <v>0</v>
      </c>
      <c r="I131" s="3">
        <f t="shared" si="11"/>
        <v>0</v>
      </c>
      <c r="J131" s="7">
        <f>SUMIFS(Nhap!$I$5:$I$1000,Nhap!$E$5:$E$1000,DATE(Thang!$E$4,Thang!$C$4,Loc!$F$2),Nhap!$F$5:$F$1000,Loc!A131)</f>
        <v>0</v>
      </c>
      <c r="K131" s="7">
        <f>SUMIFS(Nhap!$I$5:$I$1000,Nhap!$E$5:$E$1000,DATE(Thang!$E$4,Thang!$C$4,Loc!$G$2),Nhap!$F$5:$F$1000,Loc!A131)</f>
        <v>0</v>
      </c>
      <c r="L131" s="7">
        <f>SUMIFS(Nhap!$I$5:$I$1000,Nhap!$E$5:$E$1000,DATE(Thang!$E$4,Thang!$C$4,Loc!$H$2),Nhap!$F$5:$F$1000,Loc!A131)</f>
        <v>0</v>
      </c>
      <c r="M131" s="7">
        <f>SUMIFS(Nhap!$I$5:$I$1000,Nhap!$E$5:$E$1000,DATE(Thang!$E$4,Thang!$C$4,Loc!$I$2),Nhap!$F$5:$F$1000,Loc!A131)</f>
        <v>0</v>
      </c>
      <c r="N131" s="7">
        <f>SUMIFS(Nhap!$I$5:$I$1000,Nhap!$E$5:$E$1000,DATE(Thang!$E$4,Thang!$C$4,Loc!$J$2),Nhap!$F$5:$F$1000,Loc!A131)</f>
        <v>0</v>
      </c>
      <c r="O131" s="7">
        <f>SUMIFS(Nhap!$I$5:$I$1000,Nhap!$E$5:$E$1000,DATE(Thang!$E$4,Thang!$C$4,Loc!$K$2),Nhap!$F$5:$F$1000,Loc!A131)</f>
        <v>0</v>
      </c>
      <c r="P131" s="7">
        <f>SUMIFS(Nhap!$I$5:$I$1000,Nhap!$E$5:$E$1000,DATE(Thang!$E$4,Thang!$C$4,Loc!$L$2),Nhap!$F$5:$F$1000,Loc!A131)</f>
        <v>0</v>
      </c>
      <c r="Q131" s="7">
        <f>SUMIFS(Nhap!$I$5:$I$1000,Nhap!$E$5:$E$1000,DATE(Thang!$E$4,Thang!$C$4,Loc!$M$2),Nhap!$F$5:$F$1000,Loc!A131)</f>
        <v>0</v>
      </c>
      <c r="R131" s="7">
        <f>SUMIFS(Nhap!$I$5:$I$1000,Nhap!$E$5:$E$1000,DATE(Thang!$E$4,Thang!$C$4,Loc!$N$2),Nhap!$F$5:$F$1000,Loc!A131)</f>
        <v>0</v>
      </c>
      <c r="S131" s="7">
        <f>SUMIFS(Nhap!$I$5:$I$1000,Nhap!$E$5:$E$1000,DATE(Thang!$E$4,Thang!$C$4,Loc!$O$2),Nhap!$F$5:$F$1000,Loc!A131)</f>
        <v>0</v>
      </c>
      <c r="T131" s="7">
        <f>SUMIFS(Nhap!$I$5:$I$1000,Nhap!$E$5:$E$1000,DATE(Thang!$E$4,Thang!$C$4,Loc!$P$2),Nhap!$F$5:$F$1000,Loc!A131)</f>
        <v>0</v>
      </c>
      <c r="U131" s="7">
        <f>SUMIFS(Nhap!$I$5:$I$1000,Nhap!$E$5:$E$1000,DATE(Thang!$E$4,Thang!$C$4,Loc!$Q$2),Nhap!$F$5:$F$1000,Loc!A131)</f>
        <v>0</v>
      </c>
      <c r="V131" s="7">
        <f>SUMIFS(Nhap!$I$5:$I$1000,Nhap!$E$5:$E$1000,DATE(Thang!$E$4,Thang!$C$4,Loc!$R$2),Nhap!$F$5:$F$1000,Loc!A131)</f>
        <v>0</v>
      </c>
      <c r="W131" s="7">
        <f>SUMIFS(Nhap!$I$5:$I$1000,Nhap!$E$5:$E$1000,DATE(Thang!$E$4,Thang!$C$4,Loc!$S$2),Nhap!$F$5:$F$1000,Loc!A131)</f>
        <v>0</v>
      </c>
      <c r="X131" s="7">
        <f>SUMIFS(Nhap!$I$5:$I$1000,Nhap!$E$5:$E$1000,DATE(Thang!$E$4,Thang!$C$4,Loc!$T$2),Nhap!$F$5:$F$1000,Loc!A131)</f>
        <v>0</v>
      </c>
      <c r="Y131" s="7">
        <f>SUMIFS(Nhap!$I$5:$I$1000,Nhap!$E$5:$E$1000,DATE(Thang!$E$4,Thang!$C$4,Loc!$U$2),Nhap!$F$5:$F$1000,Loc!A131)</f>
        <v>0</v>
      </c>
      <c r="Z131" s="7">
        <f>SUMIFS(Nhap!$I$5:$I$1000,Nhap!$E$5:$E$1000,DATE(Thang!$E$4,Thang!$C$4,Loc!$V$2),Nhap!$F$5:$F$1000,Loc!A131)</f>
        <v>0</v>
      </c>
      <c r="AA131" s="7">
        <f>SUMIFS(Nhap!$I$5:$I$1000,Nhap!$E$5:$E$1000,DATE(Thang!$E$4,Thang!$C$4,Loc!$W$2),Nhap!$F$5:$F$1000,Loc!A131)</f>
        <v>0</v>
      </c>
      <c r="AB131" s="7">
        <f>SUMIFS(Nhap!$I$5:$I$1000,Nhap!$E$5:$E$1000,DATE(Thang!$E$4,Thang!$C$4,Loc!$X$2),Nhap!$F$5:$F$1000,Loc!A131)</f>
        <v>0</v>
      </c>
      <c r="AC131" s="7">
        <f>SUMIFS(Nhap!$I$5:$I$1000,Nhap!$E$5:$E$1000,DATE(Thang!$E$4,Thang!$C$4,Loc!$Y$2),Nhap!$F$5:$F$1000,Loc!A131)</f>
        <v>0</v>
      </c>
      <c r="AD131" s="7">
        <f>SUMIFS(Nhap!$I$5:$I$1000,Nhap!$E$5:$E$1000,DATE(Thang!$E$4,Thang!$C$4,Loc!$Z$2),Nhap!$F$5:$F$1000,Loc!A131)</f>
        <v>0</v>
      </c>
      <c r="AE131" s="7">
        <f>SUMIFS(Nhap!$I$5:$I$1000,Nhap!$E$5:$E$1000,DATE(Thang!$E$4,Thang!$C$4,Loc!$AA$2),Nhap!$F$5:$F$1000,Loc!A131)</f>
        <v>0</v>
      </c>
      <c r="AF131" s="7">
        <f>SUMIFS(Nhap!$I$5:$I$1000,Nhap!$E$5:$E$1000,DATE(Thang!$E$4,Thang!$C$4,Loc!$AB$2),Nhap!$F$5:$F$1000,Loc!A131)</f>
        <v>0</v>
      </c>
      <c r="AG131" s="7">
        <f>SUMIFS(Nhap!$I$5:$I$1000,Nhap!$E$5:$E$1000,DATE(Thang!$E$4,Thang!$C$4,Loc!$AC$2),Nhap!$F$5:$F$1000,Loc!A131)</f>
        <v>0</v>
      </c>
      <c r="AH131" s="7">
        <f>SUMIFS(Nhap!$I$5:$I$1000,Nhap!$E$5:$E$1000,DATE(Thang!$E$4,Thang!$C$4,Loc!$AD$2),Nhap!$F$5:$F$1000,Loc!$A$5)</f>
        <v>0</v>
      </c>
      <c r="AI131" s="7">
        <f>SUMIFS(Nhap!$I$5:$I$1000,Nhap!$E$5:$E$1000,DATE(Thang!$E$4,Thang!$C$4,Loc!$AE$2),Nhap!$F$5:$F$1000,Loc!A131)</f>
        <v>0</v>
      </c>
      <c r="AJ131" s="7">
        <f>SUMIFS(Nhap!$I$5:$I$1000,Nhap!$E$5:$E$1000,DATE(Thang!$E$4,Thang!$C$4,Loc!$AF$2),Nhap!$F$5:$F$1000,Loc!A131)</f>
        <v>0</v>
      </c>
      <c r="AK131" s="7">
        <f>SUMIFS(Nhap!$I$5:$I$1000,Nhap!$E$5:$E$1000,DATE(Thang!$E$4,Thang!$C$4,Loc!$AG$2),Nhap!$F$5:$F$1000,Loc!A131)</f>
        <v>0</v>
      </c>
      <c r="AL131" s="7">
        <f>SUMIFS(Nhap!$I$5:$I$1000,Nhap!$E$5:$E$1000,DATE(Thang!$E$4,Thang!$C$4,Loc!$AH$2),Nhap!$F$5:$F$1000,Loc!A131)</f>
        <v>0</v>
      </c>
      <c r="AM131" s="7">
        <f>SUMIFS(Nhap!$I$5:$I$1000,Nhap!$E$5:$E$1000,DATE(Thang!$E$4,Thang!$C$4,Loc!$AI$2),Nhap!$F$5:$F$1000,Loc!A131)</f>
        <v>0</v>
      </c>
      <c r="AN131" s="7">
        <f>SUMIFS(Nhap!$I$5:$I$1000,Nhap!$E$5:$E$1000,DATE(Thang!$E$4,Thang!$C$4,Loc!$AJ$2),Nhap!$F$5:$F$1000,Loc!A131)</f>
        <v>0</v>
      </c>
      <c r="AO131" s="7">
        <f>SUMIFS(Xuat!$G$5:$G$1000,Xuat!$C$5:$C$1000,DATE(Thang!$E$4,Thang!$C$4,AO$2),Xuat!$D$5:$D$1000,Loc!$A131)</f>
        <v>0</v>
      </c>
      <c r="AP131" s="7">
        <f>SUMIFS(Xuat!$G$5:$G$1000,Xuat!$C$5:$C$1000,DATE(Thang!$E$4,Thang!$C$4,AP$2),Xuat!$D$5:$D$1000,Loc!$A131)</f>
        <v>0</v>
      </c>
      <c r="AQ131" s="7">
        <f>SUMIFS(Xuat!$G$5:$G$1000,Xuat!$C$5:$C$1000,DATE(Thang!$E$4,Thang!$C$4,AQ$2),Xuat!$D$5:$D$1000,Loc!$A131)</f>
        <v>0</v>
      </c>
      <c r="AR131" s="7">
        <f>SUMIFS(Xuat!$G$5:$G$1000,Xuat!$C$5:$C$1000,DATE(Thang!$E$4,Thang!$C$4,AR$2),Xuat!$D$5:$D$1000,Loc!$A131)</f>
        <v>0</v>
      </c>
      <c r="AS131" s="7">
        <f>SUMIFS(Xuat!$G$5:$G$1000,Xuat!$C$5:$C$1000,DATE(Thang!$E$4,Thang!$C$4,AS$2),Xuat!$D$5:$D$1000,Loc!$A131)</f>
        <v>0</v>
      </c>
      <c r="AT131" s="7">
        <f>SUMIFS(Xuat!$G$5:$G$1000,Xuat!$C$5:$C$1000,DATE(Thang!$E$4,Thang!$C$4,AT$2),Xuat!$D$5:$D$1000,Loc!$A131)</f>
        <v>0</v>
      </c>
      <c r="AU131" s="7">
        <f>SUMIFS(Xuat!$G$5:$G$1000,Xuat!$C$5:$C$1000,DATE(Thang!$E$4,Thang!$C$4,AU$2),Xuat!$D$5:$D$1000,Loc!$A131)</f>
        <v>0</v>
      </c>
      <c r="AV131" s="7">
        <f>SUMIFS(Xuat!$G$5:$G$1000,Xuat!$C$5:$C$1000,DATE(Thang!$E$4,Thang!$C$4,AV$2),Xuat!$D$5:$D$1000,Loc!$A131)</f>
        <v>0</v>
      </c>
      <c r="AW131" s="7">
        <f>SUMIFS(Xuat!$G$5:$G$1000,Xuat!$C$5:$C$1000,DATE(Thang!$E$4,Thang!$C$4,AW$2),Xuat!$D$5:$D$1000,Loc!$A131)</f>
        <v>0</v>
      </c>
      <c r="AX131" s="7">
        <f>SUMIFS(Xuat!$G$5:$G$1000,Xuat!$C$5:$C$1000,DATE(Thang!$E$4,Thang!$C$4,AX$2),Xuat!$D$5:$D$1000,Loc!$A131)</f>
        <v>0</v>
      </c>
      <c r="AY131" s="7">
        <f>SUMIFS(Xuat!$G$5:$G$1000,Xuat!$C$5:$C$1000,DATE(Thang!$E$4,Thang!$C$4,AY$2),Xuat!$D$5:$D$1000,Loc!$A131)</f>
        <v>0</v>
      </c>
      <c r="AZ131" s="7">
        <f>SUMIFS(Xuat!$G$5:$G$1000,Xuat!$C$5:$C$1000,DATE(Thang!$E$4,Thang!$C$4,AZ$2),Xuat!$D$5:$D$1000,Loc!$A131)</f>
        <v>0</v>
      </c>
      <c r="BA131" s="7">
        <f>SUMIFS(Xuat!$G$5:$G$1000,Xuat!$C$5:$C$1000,DATE(Thang!$E$4,Thang!$C$4,BA$2),Xuat!$D$5:$D$1000,Loc!$A131)</f>
        <v>0</v>
      </c>
      <c r="BB131" s="7">
        <f>SUMIFS(Xuat!$G$5:$G$1000,Xuat!$C$5:$C$1000,DATE(Thang!$E$4,Thang!$C$4,BB$2),Xuat!$D$5:$D$1000,Loc!$A131)</f>
        <v>0</v>
      </c>
      <c r="BC131" s="7">
        <f>SUMIFS(Xuat!$G$5:$G$1000,Xuat!$C$5:$C$1000,DATE(Thang!$E$4,Thang!$C$4,BC$2),Xuat!$D$5:$D$1000,Loc!$A131)</f>
        <v>0</v>
      </c>
      <c r="BD131" s="7">
        <f>SUMIFS(Xuat!$G$5:$G$1000,Xuat!$C$5:$C$1000,DATE(Thang!$E$4,Thang!$C$4,BD$2),Xuat!$D$5:$D$1000,Loc!$A131)</f>
        <v>0</v>
      </c>
      <c r="BE131" s="7">
        <f>SUMIFS(Xuat!$G$5:$G$1000,Xuat!$C$5:$C$1000,DATE(Thang!$E$4,Thang!$C$4,BE$2),Xuat!$D$5:$D$1000,Loc!$A131)</f>
        <v>0</v>
      </c>
      <c r="BF131" s="7">
        <f>SUMIFS(Xuat!$G$5:$G$1000,Xuat!$C$5:$C$1000,DATE(Thang!$E$4,Thang!$C$4,BF$2),Xuat!$D$5:$D$1000,Loc!$A131)</f>
        <v>0</v>
      </c>
      <c r="BG131" s="7">
        <f>SUMIFS(Xuat!$G$5:$G$1000,Xuat!$C$5:$C$1000,DATE(Thang!$E$4,Thang!$C$4,BG$2),Xuat!$D$5:$D$1000,Loc!$A131)</f>
        <v>0</v>
      </c>
      <c r="BH131" s="7">
        <f>SUMIFS(Xuat!$G$5:$G$1000,Xuat!$C$5:$C$1000,DATE(Thang!$E$4,Thang!$C$4,BH$2),Xuat!$D$5:$D$1000,Loc!$A131)</f>
        <v>0</v>
      </c>
      <c r="BI131" s="7">
        <f>SUMIFS(Xuat!$G$5:$G$1000,Xuat!$C$5:$C$1000,DATE(Thang!$E$4,Thang!$C$4,BI$2),Xuat!$D$5:$D$1000,Loc!$A131)</f>
        <v>0</v>
      </c>
      <c r="BJ131" s="7">
        <f>SUMIFS(Xuat!$G$5:$G$1000,Xuat!$C$5:$C$1000,DATE(Thang!$E$4,Thang!$C$4,BJ$2),Xuat!$D$5:$D$1000,Loc!$A131)</f>
        <v>0</v>
      </c>
      <c r="BK131" s="7">
        <f>SUMIFS(Xuat!$G$5:$G$1000,Xuat!$C$5:$C$1000,DATE(Thang!$E$4,Thang!$C$4,BK$2),Xuat!$D$5:$D$1000,Loc!$A131)</f>
        <v>0</v>
      </c>
      <c r="BL131" s="7">
        <f>SUMIFS(Xuat!$G$5:$G$1000,Xuat!$C$5:$C$1000,DATE(Thang!$E$4,Thang!$C$4,BL$2),Xuat!$D$5:$D$1000,Loc!$A131)</f>
        <v>0</v>
      </c>
      <c r="BM131" s="7">
        <f>SUMIFS(Xuat!$G$5:$G$1000,Xuat!$C$5:$C$1000,DATE(Thang!$E$4,Thang!$C$4,BM$2),Xuat!$D$5:$D$1000,Loc!$A131)</f>
        <v>0</v>
      </c>
      <c r="BN131" s="7">
        <f>SUMIFS(Xuat!$G$5:$G$1000,Xuat!$C$5:$C$1000,DATE(Thang!$E$4,Thang!$C$4,BN$2),Xuat!$D$5:$D$1000,Loc!$A131)</f>
        <v>0</v>
      </c>
      <c r="BO131" s="7">
        <f>SUMIFS(Xuat!$G$5:$G$1000,Xuat!$C$5:$C$1000,DATE(Thang!$E$4,Thang!$C$4,BO$2),Xuat!$D$5:$D$1000,Loc!$A131)</f>
        <v>0</v>
      </c>
      <c r="BP131" s="7">
        <f>SUMIFS(Xuat!$G$5:$G$1000,Xuat!$C$5:$C$1000,DATE(Thang!$E$4,Thang!$C$4,BP$2),Xuat!$D$5:$D$1000,Loc!$A131)</f>
        <v>0</v>
      </c>
      <c r="BQ131" s="7">
        <f>SUMIFS(Xuat!$G$5:$G$1000,Xuat!$C$5:$C$1000,DATE(Thang!$E$4,Thang!$C$4,BQ$2),Xuat!$D$5:$D$1000,Loc!$A131)</f>
        <v>0</v>
      </c>
      <c r="BR131" s="7">
        <f>SUMIFS(Xuat!$G$5:$G$1000,Xuat!$C$5:$C$1000,DATE(Thang!$E$4,Thang!$C$4,BR$2),Xuat!$D$5:$D$1000,Loc!$A131)</f>
        <v>0</v>
      </c>
      <c r="BS131" s="7">
        <f>SUMIFS(Xuat!$G$5:$G$1000,Xuat!$C$5:$C$1000,DATE(Thang!$E$4,Thang!$C$4,BS$2),Xuat!$D$5:$D$1000,Loc!$A131)</f>
        <v>0</v>
      </c>
    </row>
    <row r="132" spans="1:71" x14ac:dyDescent="0.2">
      <c r="A132" s="2">
        <f>DM!C132</f>
        <v>0</v>
      </c>
      <c r="B132" s="3">
        <f>VLOOKUP(A132,Tondau!$B$5:$F$500,3,0)</f>
        <v>0</v>
      </c>
      <c r="C132" s="3">
        <f>VLOOKUP(Tinhgiavon!A132,Tondau!$B$5:$E$500,4,0)</f>
        <v>0</v>
      </c>
      <c r="D132" s="3">
        <f t="shared" si="7"/>
        <v>0</v>
      </c>
      <c r="E132" s="3">
        <f>SUMIF(Nhap!$F$5:$F$1000,Tinhgiavon!A132,Nhap!$K$5:$K$1000)</f>
        <v>0</v>
      </c>
      <c r="F132" s="3">
        <f t="shared" si="8"/>
        <v>0</v>
      </c>
      <c r="G132" s="3">
        <f t="shared" si="9"/>
        <v>0</v>
      </c>
      <c r="H132" s="3">
        <f t="shared" si="10"/>
        <v>0</v>
      </c>
      <c r="I132" s="3">
        <f t="shared" si="11"/>
        <v>0</v>
      </c>
      <c r="J132" s="7">
        <f>SUMIFS(Nhap!$I$5:$I$1000,Nhap!$E$5:$E$1000,DATE(Thang!$E$4,Thang!$C$4,Loc!$F$2),Nhap!$F$5:$F$1000,Loc!A132)</f>
        <v>0</v>
      </c>
      <c r="K132" s="7">
        <f>SUMIFS(Nhap!$I$5:$I$1000,Nhap!$E$5:$E$1000,DATE(Thang!$E$4,Thang!$C$4,Loc!$G$2),Nhap!$F$5:$F$1000,Loc!A132)</f>
        <v>0</v>
      </c>
      <c r="L132" s="7">
        <f>SUMIFS(Nhap!$I$5:$I$1000,Nhap!$E$5:$E$1000,DATE(Thang!$E$4,Thang!$C$4,Loc!$H$2),Nhap!$F$5:$F$1000,Loc!A132)</f>
        <v>0</v>
      </c>
      <c r="M132" s="7">
        <f>SUMIFS(Nhap!$I$5:$I$1000,Nhap!$E$5:$E$1000,DATE(Thang!$E$4,Thang!$C$4,Loc!$I$2),Nhap!$F$5:$F$1000,Loc!A132)</f>
        <v>0</v>
      </c>
      <c r="N132" s="7">
        <f>SUMIFS(Nhap!$I$5:$I$1000,Nhap!$E$5:$E$1000,DATE(Thang!$E$4,Thang!$C$4,Loc!$J$2),Nhap!$F$5:$F$1000,Loc!A132)</f>
        <v>0</v>
      </c>
      <c r="O132" s="7">
        <f>SUMIFS(Nhap!$I$5:$I$1000,Nhap!$E$5:$E$1000,DATE(Thang!$E$4,Thang!$C$4,Loc!$K$2),Nhap!$F$5:$F$1000,Loc!A132)</f>
        <v>0</v>
      </c>
      <c r="P132" s="7">
        <f>SUMIFS(Nhap!$I$5:$I$1000,Nhap!$E$5:$E$1000,DATE(Thang!$E$4,Thang!$C$4,Loc!$L$2),Nhap!$F$5:$F$1000,Loc!A132)</f>
        <v>0</v>
      </c>
      <c r="Q132" s="7">
        <f>SUMIFS(Nhap!$I$5:$I$1000,Nhap!$E$5:$E$1000,DATE(Thang!$E$4,Thang!$C$4,Loc!$M$2),Nhap!$F$5:$F$1000,Loc!A132)</f>
        <v>0</v>
      </c>
      <c r="R132" s="7">
        <f>SUMIFS(Nhap!$I$5:$I$1000,Nhap!$E$5:$E$1000,DATE(Thang!$E$4,Thang!$C$4,Loc!$N$2),Nhap!$F$5:$F$1000,Loc!A132)</f>
        <v>0</v>
      </c>
      <c r="S132" s="7">
        <f>SUMIFS(Nhap!$I$5:$I$1000,Nhap!$E$5:$E$1000,DATE(Thang!$E$4,Thang!$C$4,Loc!$O$2),Nhap!$F$5:$F$1000,Loc!A132)</f>
        <v>0</v>
      </c>
      <c r="T132" s="7">
        <f>SUMIFS(Nhap!$I$5:$I$1000,Nhap!$E$5:$E$1000,DATE(Thang!$E$4,Thang!$C$4,Loc!$P$2),Nhap!$F$5:$F$1000,Loc!A132)</f>
        <v>0</v>
      </c>
      <c r="U132" s="7">
        <f>SUMIFS(Nhap!$I$5:$I$1000,Nhap!$E$5:$E$1000,DATE(Thang!$E$4,Thang!$C$4,Loc!$Q$2),Nhap!$F$5:$F$1000,Loc!A132)</f>
        <v>0</v>
      </c>
      <c r="V132" s="7">
        <f>SUMIFS(Nhap!$I$5:$I$1000,Nhap!$E$5:$E$1000,DATE(Thang!$E$4,Thang!$C$4,Loc!$R$2),Nhap!$F$5:$F$1000,Loc!A132)</f>
        <v>0</v>
      </c>
      <c r="W132" s="7">
        <f>SUMIFS(Nhap!$I$5:$I$1000,Nhap!$E$5:$E$1000,DATE(Thang!$E$4,Thang!$C$4,Loc!$S$2),Nhap!$F$5:$F$1000,Loc!A132)</f>
        <v>0</v>
      </c>
      <c r="X132" s="7">
        <f>SUMIFS(Nhap!$I$5:$I$1000,Nhap!$E$5:$E$1000,DATE(Thang!$E$4,Thang!$C$4,Loc!$T$2),Nhap!$F$5:$F$1000,Loc!A132)</f>
        <v>0</v>
      </c>
      <c r="Y132" s="7">
        <f>SUMIFS(Nhap!$I$5:$I$1000,Nhap!$E$5:$E$1000,DATE(Thang!$E$4,Thang!$C$4,Loc!$U$2),Nhap!$F$5:$F$1000,Loc!A132)</f>
        <v>0</v>
      </c>
      <c r="Z132" s="7">
        <f>SUMIFS(Nhap!$I$5:$I$1000,Nhap!$E$5:$E$1000,DATE(Thang!$E$4,Thang!$C$4,Loc!$V$2),Nhap!$F$5:$F$1000,Loc!A132)</f>
        <v>0</v>
      </c>
      <c r="AA132" s="7">
        <f>SUMIFS(Nhap!$I$5:$I$1000,Nhap!$E$5:$E$1000,DATE(Thang!$E$4,Thang!$C$4,Loc!$W$2),Nhap!$F$5:$F$1000,Loc!A132)</f>
        <v>0</v>
      </c>
      <c r="AB132" s="7">
        <f>SUMIFS(Nhap!$I$5:$I$1000,Nhap!$E$5:$E$1000,DATE(Thang!$E$4,Thang!$C$4,Loc!$X$2),Nhap!$F$5:$F$1000,Loc!A132)</f>
        <v>0</v>
      </c>
      <c r="AC132" s="7">
        <f>SUMIFS(Nhap!$I$5:$I$1000,Nhap!$E$5:$E$1000,DATE(Thang!$E$4,Thang!$C$4,Loc!$Y$2),Nhap!$F$5:$F$1000,Loc!A132)</f>
        <v>0</v>
      </c>
      <c r="AD132" s="7">
        <f>SUMIFS(Nhap!$I$5:$I$1000,Nhap!$E$5:$E$1000,DATE(Thang!$E$4,Thang!$C$4,Loc!$Z$2),Nhap!$F$5:$F$1000,Loc!A132)</f>
        <v>0</v>
      </c>
      <c r="AE132" s="7">
        <f>SUMIFS(Nhap!$I$5:$I$1000,Nhap!$E$5:$E$1000,DATE(Thang!$E$4,Thang!$C$4,Loc!$AA$2),Nhap!$F$5:$F$1000,Loc!A132)</f>
        <v>0</v>
      </c>
      <c r="AF132" s="7">
        <f>SUMIFS(Nhap!$I$5:$I$1000,Nhap!$E$5:$E$1000,DATE(Thang!$E$4,Thang!$C$4,Loc!$AB$2),Nhap!$F$5:$F$1000,Loc!A132)</f>
        <v>0</v>
      </c>
      <c r="AG132" s="7">
        <f>SUMIFS(Nhap!$I$5:$I$1000,Nhap!$E$5:$E$1000,DATE(Thang!$E$4,Thang!$C$4,Loc!$AC$2),Nhap!$F$5:$F$1000,Loc!A132)</f>
        <v>0</v>
      </c>
      <c r="AH132" s="7">
        <f>SUMIFS(Nhap!$I$5:$I$1000,Nhap!$E$5:$E$1000,DATE(Thang!$E$4,Thang!$C$4,Loc!$AD$2),Nhap!$F$5:$F$1000,Loc!$A$5)</f>
        <v>0</v>
      </c>
      <c r="AI132" s="7">
        <f>SUMIFS(Nhap!$I$5:$I$1000,Nhap!$E$5:$E$1000,DATE(Thang!$E$4,Thang!$C$4,Loc!$AE$2),Nhap!$F$5:$F$1000,Loc!A132)</f>
        <v>0</v>
      </c>
      <c r="AJ132" s="7">
        <f>SUMIFS(Nhap!$I$5:$I$1000,Nhap!$E$5:$E$1000,DATE(Thang!$E$4,Thang!$C$4,Loc!$AF$2),Nhap!$F$5:$F$1000,Loc!A132)</f>
        <v>0</v>
      </c>
      <c r="AK132" s="7">
        <f>SUMIFS(Nhap!$I$5:$I$1000,Nhap!$E$5:$E$1000,DATE(Thang!$E$4,Thang!$C$4,Loc!$AG$2),Nhap!$F$5:$F$1000,Loc!A132)</f>
        <v>0</v>
      </c>
      <c r="AL132" s="7">
        <f>SUMIFS(Nhap!$I$5:$I$1000,Nhap!$E$5:$E$1000,DATE(Thang!$E$4,Thang!$C$4,Loc!$AH$2),Nhap!$F$5:$F$1000,Loc!A132)</f>
        <v>0</v>
      </c>
      <c r="AM132" s="7">
        <f>SUMIFS(Nhap!$I$5:$I$1000,Nhap!$E$5:$E$1000,DATE(Thang!$E$4,Thang!$C$4,Loc!$AI$2),Nhap!$F$5:$F$1000,Loc!A132)</f>
        <v>0</v>
      </c>
      <c r="AN132" s="7">
        <f>SUMIFS(Nhap!$I$5:$I$1000,Nhap!$E$5:$E$1000,DATE(Thang!$E$4,Thang!$C$4,Loc!$AJ$2),Nhap!$F$5:$F$1000,Loc!A132)</f>
        <v>0</v>
      </c>
      <c r="AO132" s="7">
        <f>SUMIFS(Xuat!$G$5:$G$1000,Xuat!$C$5:$C$1000,DATE(Thang!$E$4,Thang!$C$4,AO$2),Xuat!$D$5:$D$1000,Loc!$A132)</f>
        <v>0</v>
      </c>
      <c r="AP132" s="7">
        <f>SUMIFS(Xuat!$G$5:$G$1000,Xuat!$C$5:$C$1000,DATE(Thang!$E$4,Thang!$C$4,AP$2),Xuat!$D$5:$D$1000,Loc!$A132)</f>
        <v>0</v>
      </c>
      <c r="AQ132" s="7">
        <f>SUMIFS(Xuat!$G$5:$G$1000,Xuat!$C$5:$C$1000,DATE(Thang!$E$4,Thang!$C$4,AQ$2),Xuat!$D$5:$D$1000,Loc!$A132)</f>
        <v>0</v>
      </c>
      <c r="AR132" s="7">
        <f>SUMIFS(Xuat!$G$5:$G$1000,Xuat!$C$5:$C$1000,DATE(Thang!$E$4,Thang!$C$4,AR$2),Xuat!$D$5:$D$1000,Loc!$A132)</f>
        <v>0</v>
      </c>
      <c r="AS132" s="7">
        <f>SUMIFS(Xuat!$G$5:$G$1000,Xuat!$C$5:$C$1000,DATE(Thang!$E$4,Thang!$C$4,AS$2),Xuat!$D$5:$D$1000,Loc!$A132)</f>
        <v>0</v>
      </c>
      <c r="AT132" s="7">
        <f>SUMIFS(Xuat!$G$5:$G$1000,Xuat!$C$5:$C$1000,DATE(Thang!$E$4,Thang!$C$4,AT$2),Xuat!$D$5:$D$1000,Loc!$A132)</f>
        <v>0</v>
      </c>
      <c r="AU132" s="7">
        <f>SUMIFS(Xuat!$G$5:$G$1000,Xuat!$C$5:$C$1000,DATE(Thang!$E$4,Thang!$C$4,AU$2),Xuat!$D$5:$D$1000,Loc!$A132)</f>
        <v>0</v>
      </c>
      <c r="AV132" s="7">
        <f>SUMIFS(Xuat!$G$5:$G$1000,Xuat!$C$5:$C$1000,DATE(Thang!$E$4,Thang!$C$4,AV$2),Xuat!$D$5:$D$1000,Loc!$A132)</f>
        <v>0</v>
      </c>
      <c r="AW132" s="7">
        <f>SUMIFS(Xuat!$G$5:$G$1000,Xuat!$C$5:$C$1000,DATE(Thang!$E$4,Thang!$C$4,AW$2),Xuat!$D$5:$D$1000,Loc!$A132)</f>
        <v>0</v>
      </c>
      <c r="AX132" s="7">
        <f>SUMIFS(Xuat!$G$5:$G$1000,Xuat!$C$5:$C$1000,DATE(Thang!$E$4,Thang!$C$4,AX$2),Xuat!$D$5:$D$1000,Loc!$A132)</f>
        <v>0</v>
      </c>
      <c r="AY132" s="7">
        <f>SUMIFS(Xuat!$G$5:$G$1000,Xuat!$C$5:$C$1000,DATE(Thang!$E$4,Thang!$C$4,AY$2),Xuat!$D$5:$D$1000,Loc!$A132)</f>
        <v>0</v>
      </c>
      <c r="AZ132" s="7">
        <f>SUMIFS(Xuat!$G$5:$G$1000,Xuat!$C$5:$C$1000,DATE(Thang!$E$4,Thang!$C$4,AZ$2),Xuat!$D$5:$D$1000,Loc!$A132)</f>
        <v>0</v>
      </c>
      <c r="BA132" s="7">
        <f>SUMIFS(Xuat!$G$5:$G$1000,Xuat!$C$5:$C$1000,DATE(Thang!$E$4,Thang!$C$4,BA$2),Xuat!$D$5:$D$1000,Loc!$A132)</f>
        <v>0</v>
      </c>
      <c r="BB132" s="7">
        <f>SUMIFS(Xuat!$G$5:$G$1000,Xuat!$C$5:$C$1000,DATE(Thang!$E$4,Thang!$C$4,BB$2),Xuat!$D$5:$D$1000,Loc!$A132)</f>
        <v>0</v>
      </c>
      <c r="BC132" s="7">
        <f>SUMIFS(Xuat!$G$5:$G$1000,Xuat!$C$5:$C$1000,DATE(Thang!$E$4,Thang!$C$4,BC$2),Xuat!$D$5:$D$1000,Loc!$A132)</f>
        <v>0</v>
      </c>
      <c r="BD132" s="7">
        <f>SUMIFS(Xuat!$G$5:$G$1000,Xuat!$C$5:$C$1000,DATE(Thang!$E$4,Thang!$C$4,BD$2),Xuat!$D$5:$D$1000,Loc!$A132)</f>
        <v>0</v>
      </c>
      <c r="BE132" s="7">
        <f>SUMIFS(Xuat!$G$5:$G$1000,Xuat!$C$5:$C$1000,DATE(Thang!$E$4,Thang!$C$4,BE$2),Xuat!$D$5:$D$1000,Loc!$A132)</f>
        <v>0</v>
      </c>
      <c r="BF132" s="7">
        <f>SUMIFS(Xuat!$G$5:$G$1000,Xuat!$C$5:$C$1000,DATE(Thang!$E$4,Thang!$C$4,BF$2),Xuat!$D$5:$D$1000,Loc!$A132)</f>
        <v>0</v>
      </c>
      <c r="BG132" s="7">
        <f>SUMIFS(Xuat!$G$5:$G$1000,Xuat!$C$5:$C$1000,DATE(Thang!$E$4,Thang!$C$4,BG$2),Xuat!$D$5:$D$1000,Loc!$A132)</f>
        <v>0</v>
      </c>
      <c r="BH132" s="7">
        <f>SUMIFS(Xuat!$G$5:$G$1000,Xuat!$C$5:$C$1000,DATE(Thang!$E$4,Thang!$C$4,BH$2),Xuat!$D$5:$D$1000,Loc!$A132)</f>
        <v>0</v>
      </c>
      <c r="BI132" s="7">
        <f>SUMIFS(Xuat!$G$5:$G$1000,Xuat!$C$5:$C$1000,DATE(Thang!$E$4,Thang!$C$4,BI$2),Xuat!$D$5:$D$1000,Loc!$A132)</f>
        <v>0</v>
      </c>
      <c r="BJ132" s="7">
        <f>SUMIFS(Xuat!$G$5:$G$1000,Xuat!$C$5:$C$1000,DATE(Thang!$E$4,Thang!$C$4,BJ$2),Xuat!$D$5:$D$1000,Loc!$A132)</f>
        <v>0</v>
      </c>
      <c r="BK132" s="7">
        <f>SUMIFS(Xuat!$G$5:$G$1000,Xuat!$C$5:$C$1000,DATE(Thang!$E$4,Thang!$C$4,BK$2),Xuat!$D$5:$D$1000,Loc!$A132)</f>
        <v>0</v>
      </c>
      <c r="BL132" s="7">
        <f>SUMIFS(Xuat!$G$5:$G$1000,Xuat!$C$5:$C$1000,DATE(Thang!$E$4,Thang!$C$4,BL$2),Xuat!$D$5:$D$1000,Loc!$A132)</f>
        <v>0</v>
      </c>
      <c r="BM132" s="7">
        <f>SUMIFS(Xuat!$G$5:$G$1000,Xuat!$C$5:$C$1000,DATE(Thang!$E$4,Thang!$C$4,BM$2),Xuat!$D$5:$D$1000,Loc!$A132)</f>
        <v>0</v>
      </c>
      <c r="BN132" s="7">
        <f>SUMIFS(Xuat!$G$5:$G$1000,Xuat!$C$5:$C$1000,DATE(Thang!$E$4,Thang!$C$4,BN$2),Xuat!$D$5:$D$1000,Loc!$A132)</f>
        <v>0</v>
      </c>
      <c r="BO132" s="7">
        <f>SUMIFS(Xuat!$G$5:$G$1000,Xuat!$C$5:$C$1000,DATE(Thang!$E$4,Thang!$C$4,BO$2),Xuat!$D$5:$D$1000,Loc!$A132)</f>
        <v>0</v>
      </c>
      <c r="BP132" s="7">
        <f>SUMIFS(Xuat!$G$5:$G$1000,Xuat!$C$5:$C$1000,DATE(Thang!$E$4,Thang!$C$4,BP$2),Xuat!$D$5:$D$1000,Loc!$A132)</f>
        <v>0</v>
      </c>
      <c r="BQ132" s="7">
        <f>SUMIFS(Xuat!$G$5:$G$1000,Xuat!$C$5:$C$1000,DATE(Thang!$E$4,Thang!$C$4,BQ$2),Xuat!$D$5:$D$1000,Loc!$A132)</f>
        <v>0</v>
      </c>
      <c r="BR132" s="7">
        <f>SUMIFS(Xuat!$G$5:$G$1000,Xuat!$C$5:$C$1000,DATE(Thang!$E$4,Thang!$C$4,BR$2),Xuat!$D$5:$D$1000,Loc!$A132)</f>
        <v>0</v>
      </c>
      <c r="BS132" s="7">
        <f>SUMIFS(Xuat!$G$5:$G$1000,Xuat!$C$5:$C$1000,DATE(Thang!$E$4,Thang!$C$4,BS$2),Xuat!$D$5:$D$1000,Loc!$A132)</f>
        <v>0</v>
      </c>
    </row>
    <row r="133" spans="1:71" x14ac:dyDescent="0.2">
      <c r="A133" s="2">
        <f>DM!C133</f>
        <v>0</v>
      </c>
      <c r="B133" s="3">
        <f>VLOOKUP(A133,Tondau!$B$5:$F$500,3,0)</f>
        <v>0</v>
      </c>
      <c r="C133" s="3">
        <f>VLOOKUP(Tinhgiavon!A133,Tondau!$B$5:$E$500,4,0)</f>
        <v>0</v>
      </c>
      <c r="D133" s="3">
        <f t="shared" si="7"/>
        <v>0</v>
      </c>
      <c r="E133" s="3">
        <f>SUMIF(Nhap!$F$5:$F$1000,Tinhgiavon!A133,Nhap!$K$5:$K$1000)</f>
        <v>0</v>
      </c>
      <c r="F133" s="3">
        <f t="shared" si="8"/>
        <v>0</v>
      </c>
      <c r="G133" s="3">
        <f t="shared" si="9"/>
        <v>0</v>
      </c>
      <c r="H133" s="3">
        <f t="shared" si="10"/>
        <v>0</v>
      </c>
      <c r="I133" s="3">
        <f t="shared" si="11"/>
        <v>0</v>
      </c>
      <c r="J133" s="7">
        <f>SUMIFS(Nhap!$I$5:$I$1000,Nhap!$E$5:$E$1000,DATE(Thang!$E$4,Thang!$C$4,Loc!$F$2),Nhap!$F$5:$F$1000,Loc!A133)</f>
        <v>0</v>
      </c>
      <c r="K133" s="7">
        <f>SUMIFS(Nhap!$I$5:$I$1000,Nhap!$E$5:$E$1000,DATE(Thang!$E$4,Thang!$C$4,Loc!$G$2),Nhap!$F$5:$F$1000,Loc!A133)</f>
        <v>0</v>
      </c>
      <c r="L133" s="7">
        <f>SUMIFS(Nhap!$I$5:$I$1000,Nhap!$E$5:$E$1000,DATE(Thang!$E$4,Thang!$C$4,Loc!$H$2),Nhap!$F$5:$F$1000,Loc!A133)</f>
        <v>0</v>
      </c>
      <c r="M133" s="7">
        <f>SUMIFS(Nhap!$I$5:$I$1000,Nhap!$E$5:$E$1000,DATE(Thang!$E$4,Thang!$C$4,Loc!$I$2),Nhap!$F$5:$F$1000,Loc!A133)</f>
        <v>0</v>
      </c>
      <c r="N133" s="7">
        <f>SUMIFS(Nhap!$I$5:$I$1000,Nhap!$E$5:$E$1000,DATE(Thang!$E$4,Thang!$C$4,Loc!$J$2),Nhap!$F$5:$F$1000,Loc!A133)</f>
        <v>0</v>
      </c>
      <c r="O133" s="7">
        <f>SUMIFS(Nhap!$I$5:$I$1000,Nhap!$E$5:$E$1000,DATE(Thang!$E$4,Thang!$C$4,Loc!$K$2),Nhap!$F$5:$F$1000,Loc!A133)</f>
        <v>0</v>
      </c>
      <c r="P133" s="7">
        <f>SUMIFS(Nhap!$I$5:$I$1000,Nhap!$E$5:$E$1000,DATE(Thang!$E$4,Thang!$C$4,Loc!$L$2),Nhap!$F$5:$F$1000,Loc!A133)</f>
        <v>0</v>
      </c>
      <c r="Q133" s="7">
        <f>SUMIFS(Nhap!$I$5:$I$1000,Nhap!$E$5:$E$1000,DATE(Thang!$E$4,Thang!$C$4,Loc!$M$2),Nhap!$F$5:$F$1000,Loc!A133)</f>
        <v>0</v>
      </c>
      <c r="R133" s="7">
        <f>SUMIFS(Nhap!$I$5:$I$1000,Nhap!$E$5:$E$1000,DATE(Thang!$E$4,Thang!$C$4,Loc!$N$2),Nhap!$F$5:$F$1000,Loc!A133)</f>
        <v>0</v>
      </c>
      <c r="S133" s="7">
        <f>SUMIFS(Nhap!$I$5:$I$1000,Nhap!$E$5:$E$1000,DATE(Thang!$E$4,Thang!$C$4,Loc!$O$2),Nhap!$F$5:$F$1000,Loc!A133)</f>
        <v>0</v>
      </c>
      <c r="T133" s="7">
        <f>SUMIFS(Nhap!$I$5:$I$1000,Nhap!$E$5:$E$1000,DATE(Thang!$E$4,Thang!$C$4,Loc!$P$2),Nhap!$F$5:$F$1000,Loc!A133)</f>
        <v>0</v>
      </c>
      <c r="U133" s="7">
        <f>SUMIFS(Nhap!$I$5:$I$1000,Nhap!$E$5:$E$1000,DATE(Thang!$E$4,Thang!$C$4,Loc!$Q$2),Nhap!$F$5:$F$1000,Loc!A133)</f>
        <v>0</v>
      </c>
      <c r="V133" s="7">
        <f>SUMIFS(Nhap!$I$5:$I$1000,Nhap!$E$5:$E$1000,DATE(Thang!$E$4,Thang!$C$4,Loc!$R$2),Nhap!$F$5:$F$1000,Loc!A133)</f>
        <v>0</v>
      </c>
      <c r="W133" s="7">
        <f>SUMIFS(Nhap!$I$5:$I$1000,Nhap!$E$5:$E$1000,DATE(Thang!$E$4,Thang!$C$4,Loc!$S$2),Nhap!$F$5:$F$1000,Loc!A133)</f>
        <v>0</v>
      </c>
      <c r="X133" s="7">
        <f>SUMIFS(Nhap!$I$5:$I$1000,Nhap!$E$5:$E$1000,DATE(Thang!$E$4,Thang!$C$4,Loc!$T$2),Nhap!$F$5:$F$1000,Loc!A133)</f>
        <v>0</v>
      </c>
      <c r="Y133" s="7">
        <f>SUMIFS(Nhap!$I$5:$I$1000,Nhap!$E$5:$E$1000,DATE(Thang!$E$4,Thang!$C$4,Loc!$U$2),Nhap!$F$5:$F$1000,Loc!A133)</f>
        <v>0</v>
      </c>
      <c r="Z133" s="7">
        <f>SUMIFS(Nhap!$I$5:$I$1000,Nhap!$E$5:$E$1000,DATE(Thang!$E$4,Thang!$C$4,Loc!$V$2),Nhap!$F$5:$F$1000,Loc!A133)</f>
        <v>0</v>
      </c>
      <c r="AA133" s="7">
        <f>SUMIFS(Nhap!$I$5:$I$1000,Nhap!$E$5:$E$1000,DATE(Thang!$E$4,Thang!$C$4,Loc!$W$2),Nhap!$F$5:$F$1000,Loc!A133)</f>
        <v>0</v>
      </c>
      <c r="AB133" s="7">
        <f>SUMIFS(Nhap!$I$5:$I$1000,Nhap!$E$5:$E$1000,DATE(Thang!$E$4,Thang!$C$4,Loc!$X$2),Nhap!$F$5:$F$1000,Loc!A133)</f>
        <v>0</v>
      </c>
      <c r="AC133" s="7">
        <f>SUMIFS(Nhap!$I$5:$I$1000,Nhap!$E$5:$E$1000,DATE(Thang!$E$4,Thang!$C$4,Loc!$Y$2),Nhap!$F$5:$F$1000,Loc!A133)</f>
        <v>0</v>
      </c>
      <c r="AD133" s="7">
        <f>SUMIFS(Nhap!$I$5:$I$1000,Nhap!$E$5:$E$1000,DATE(Thang!$E$4,Thang!$C$4,Loc!$Z$2),Nhap!$F$5:$F$1000,Loc!A133)</f>
        <v>0</v>
      </c>
      <c r="AE133" s="7">
        <f>SUMIFS(Nhap!$I$5:$I$1000,Nhap!$E$5:$E$1000,DATE(Thang!$E$4,Thang!$C$4,Loc!$AA$2),Nhap!$F$5:$F$1000,Loc!A133)</f>
        <v>0</v>
      </c>
      <c r="AF133" s="7">
        <f>SUMIFS(Nhap!$I$5:$I$1000,Nhap!$E$5:$E$1000,DATE(Thang!$E$4,Thang!$C$4,Loc!$AB$2),Nhap!$F$5:$F$1000,Loc!A133)</f>
        <v>0</v>
      </c>
      <c r="AG133" s="7">
        <f>SUMIFS(Nhap!$I$5:$I$1000,Nhap!$E$5:$E$1000,DATE(Thang!$E$4,Thang!$C$4,Loc!$AC$2),Nhap!$F$5:$F$1000,Loc!A133)</f>
        <v>0</v>
      </c>
      <c r="AH133" s="7">
        <f>SUMIFS(Nhap!$I$5:$I$1000,Nhap!$E$5:$E$1000,DATE(Thang!$E$4,Thang!$C$4,Loc!$AD$2),Nhap!$F$5:$F$1000,Loc!$A$5)</f>
        <v>0</v>
      </c>
      <c r="AI133" s="7">
        <f>SUMIFS(Nhap!$I$5:$I$1000,Nhap!$E$5:$E$1000,DATE(Thang!$E$4,Thang!$C$4,Loc!$AE$2),Nhap!$F$5:$F$1000,Loc!A133)</f>
        <v>0</v>
      </c>
      <c r="AJ133" s="7">
        <f>SUMIFS(Nhap!$I$5:$I$1000,Nhap!$E$5:$E$1000,DATE(Thang!$E$4,Thang!$C$4,Loc!$AF$2),Nhap!$F$5:$F$1000,Loc!A133)</f>
        <v>0</v>
      </c>
      <c r="AK133" s="7">
        <f>SUMIFS(Nhap!$I$5:$I$1000,Nhap!$E$5:$E$1000,DATE(Thang!$E$4,Thang!$C$4,Loc!$AG$2),Nhap!$F$5:$F$1000,Loc!A133)</f>
        <v>0</v>
      </c>
      <c r="AL133" s="7">
        <f>SUMIFS(Nhap!$I$5:$I$1000,Nhap!$E$5:$E$1000,DATE(Thang!$E$4,Thang!$C$4,Loc!$AH$2),Nhap!$F$5:$F$1000,Loc!A133)</f>
        <v>0</v>
      </c>
      <c r="AM133" s="7">
        <f>SUMIFS(Nhap!$I$5:$I$1000,Nhap!$E$5:$E$1000,DATE(Thang!$E$4,Thang!$C$4,Loc!$AI$2),Nhap!$F$5:$F$1000,Loc!A133)</f>
        <v>0</v>
      </c>
      <c r="AN133" s="7">
        <f>SUMIFS(Nhap!$I$5:$I$1000,Nhap!$E$5:$E$1000,DATE(Thang!$E$4,Thang!$C$4,Loc!$AJ$2),Nhap!$F$5:$F$1000,Loc!A133)</f>
        <v>0</v>
      </c>
      <c r="AO133" s="7">
        <f>SUMIFS(Xuat!$G$5:$G$1000,Xuat!$C$5:$C$1000,DATE(Thang!$E$4,Thang!$C$4,AO$2),Xuat!$D$5:$D$1000,Loc!$A133)</f>
        <v>0</v>
      </c>
      <c r="AP133" s="7">
        <f>SUMIFS(Xuat!$G$5:$G$1000,Xuat!$C$5:$C$1000,DATE(Thang!$E$4,Thang!$C$4,AP$2),Xuat!$D$5:$D$1000,Loc!$A133)</f>
        <v>0</v>
      </c>
      <c r="AQ133" s="7">
        <f>SUMIFS(Xuat!$G$5:$G$1000,Xuat!$C$5:$C$1000,DATE(Thang!$E$4,Thang!$C$4,AQ$2),Xuat!$D$5:$D$1000,Loc!$A133)</f>
        <v>0</v>
      </c>
      <c r="AR133" s="7">
        <f>SUMIFS(Xuat!$G$5:$G$1000,Xuat!$C$5:$C$1000,DATE(Thang!$E$4,Thang!$C$4,AR$2),Xuat!$D$5:$D$1000,Loc!$A133)</f>
        <v>0</v>
      </c>
      <c r="AS133" s="7">
        <f>SUMIFS(Xuat!$G$5:$G$1000,Xuat!$C$5:$C$1000,DATE(Thang!$E$4,Thang!$C$4,AS$2),Xuat!$D$5:$D$1000,Loc!$A133)</f>
        <v>0</v>
      </c>
      <c r="AT133" s="7">
        <f>SUMIFS(Xuat!$G$5:$G$1000,Xuat!$C$5:$C$1000,DATE(Thang!$E$4,Thang!$C$4,AT$2),Xuat!$D$5:$D$1000,Loc!$A133)</f>
        <v>0</v>
      </c>
      <c r="AU133" s="7">
        <f>SUMIFS(Xuat!$G$5:$G$1000,Xuat!$C$5:$C$1000,DATE(Thang!$E$4,Thang!$C$4,AU$2),Xuat!$D$5:$D$1000,Loc!$A133)</f>
        <v>0</v>
      </c>
      <c r="AV133" s="7">
        <f>SUMIFS(Xuat!$G$5:$G$1000,Xuat!$C$5:$C$1000,DATE(Thang!$E$4,Thang!$C$4,AV$2),Xuat!$D$5:$D$1000,Loc!$A133)</f>
        <v>0</v>
      </c>
      <c r="AW133" s="7">
        <f>SUMIFS(Xuat!$G$5:$G$1000,Xuat!$C$5:$C$1000,DATE(Thang!$E$4,Thang!$C$4,AW$2),Xuat!$D$5:$D$1000,Loc!$A133)</f>
        <v>0</v>
      </c>
      <c r="AX133" s="7">
        <f>SUMIFS(Xuat!$G$5:$G$1000,Xuat!$C$5:$C$1000,DATE(Thang!$E$4,Thang!$C$4,AX$2),Xuat!$D$5:$D$1000,Loc!$A133)</f>
        <v>0</v>
      </c>
      <c r="AY133" s="7">
        <f>SUMIFS(Xuat!$G$5:$G$1000,Xuat!$C$5:$C$1000,DATE(Thang!$E$4,Thang!$C$4,AY$2),Xuat!$D$5:$D$1000,Loc!$A133)</f>
        <v>0</v>
      </c>
      <c r="AZ133" s="7">
        <f>SUMIFS(Xuat!$G$5:$G$1000,Xuat!$C$5:$C$1000,DATE(Thang!$E$4,Thang!$C$4,AZ$2),Xuat!$D$5:$D$1000,Loc!$A133)</f>
        <v>0</v>
      </c>
      <c r="BA133" s="7">
        <f>SUMIFS(Xuat!$G$5:$G$1000,Xuat!$C$5:$C$1000,DATE(Thang!$E$4,Thang!$C$4,BA$2),Xuat!$D$5:$D$1000,Loc!$A133)</f>
        <v>0</v>
      </c>
      <c r="BB133" s="7">
        <f>SUMIFS(Xuat!$G$5:$G$1000,Xuat!$C$5:$C$1000,DATE(Thang!$E$4,Thang!$C$4,BB$2),Xuat!$D$5:$D$1000,Loc!$A133)</f>
        <v>0</v>
      </c>
      <c r="BC133" s="7">
        <f>SUMIFS(Xuat!$G$5:$G$1000,Xuat!$C$5:$C$1000,DATE(Thang!$E$4,Thang!$C$4,BC$2),Xuat!$D$5:$D$1000,Loc!$A133)</f>
        <v>0</v>
      </c>
      <c r="BD133" s="7">
        <f>SUMIFS(Xuat!$G$5:$G$1000,Xuat!$C$5:$C$1000,DATE(Thang!$E$4,Thang!$C$4,BD$2),Xuat!$D$5:$D$1000,Loc!$A133)</f>
        <v>0</v>
      </c>
      <c r="BE133" s="7">
        <f>SUMIFS(Xuat!$G$5:$G$1000,Xuat!$C$5:$C$1000,DATE(Thang!$E$4,Thang!$C$4,BE$2),Xuat!$D$5:$D$1000,Loc!$A133)</f>
        <v>0</v>
      </c>
      <c r="BF133" s="7">
        <f>SUMIFS(Xuat!$G$5:$G$1000,Xuat!$C$5:$C$1000,DATE(Thang!$E$4,Thang!$C$4,BF$2),Xuat!$D$5:$D$1000,Loc!$A133)</f>
        <v>0</v>
      </c>
      <c r="BG133" s="7">
        <f>SUMIFS(Xuat!$G$5:$G$1000,Xuat!$C$5:$C$1000,DATE(Thang!$E$4,Thang!$C$4,BG$2),Xuat!$D$5:$D$1000,Loc!$A133)</f>
        <v>0</v>
      </c>
      <c r="BH133" s="7">
        <f>SUMIFS(Xuat!$G$5:$G$1000,Xuat!$C$5:$C$1000,DATE(Thang!$E$4,Thang!$C$4,BH$2),Xuat!$D$5:$D$1000,Loc!$A133)</f>
        <v>0</v>
      </c>
      <c r="BI133" s="7">
        <f>SUMIFS(Xuat!$G$5:$G$1000,Xuat!$C$5:$C$1000,DATE(Thang!$E$4,Thang!$C$4,BI$2),Xuat!$D$5:$D$1000,Loc!$A133)</f>
        <v>0</v>
      </c>
      <c r="BJ133" s="7">
        <f>SUMIFS(Xuat!$G$5:$G$1000,Xuat!$C$5:$C$1000,DATE(Thang!$E$4,Thang!$C$4,BJ$2),Xuat!$D$5:$D$1000,Loc!$A133)</f>
        <v>0</v>
      </c>
      <c r="BK133" s="7">
        <f>SUMIFS(Xuat!$G$5:$G$1000,Xuat!$C$5:$C$1000,DATE(Thang!$E$4,Thang!$C$4,BK$2),Xuat!$D$5:$D$1000,Loc!$A133)</f>
        <v>0</v>
      </c>
      <c r="BL133" s="7">
        <f>SUMIFS(Xuat!$G$5:$G$1000,Xuat!$C$5:$C$1000,DATE(Thang!$E$4,Thang!$C$4,BL$2),Xuat!$D$5:$D$1000,Loc!$A133)</f>
        <v>0</v>
      </c>
      <c r="BM133" s="7">
        <f>SUMIFS(Xuat!$G$5:$G$1000,Xuat!$C$5:$C$1000,DATE(Thang!$E$4,Thang!$C$4,BM$2),Xuat!$D$5:$D$1000,Loc!$A133)</f>
        <v>0</v>
      </c>
      <c r="BN133" s="7">
        <f>SUMIFS(Xuat!$G$5:$G$1000,Xuat!$C$5:$C$1000,DATE(Thang!$E$4,Thang!$C$4,BN$2),Xuat!$D$5:$D$1000,Loc!$A133)</f>
        <v>0</v>
      </c>
      <c r="BO133" s="7">
        <f>SUMIFS(Xuat!$G$5:$G$1000,Xuat!$C$5:$C$1000,DATE(Thang!$E$4,Thang!$C$4,BO$2),Xuat!$D$5:$D$1000,Loc!$A133)</f>
        <v>0</v>
      </c>
      <c r="BP133" s="7">
        <f>SUMIFS(Xuat!$G$5:$G$1000,Xuat!$C$5:$C$1000,DATE(Thang!$E$4,Thang!$C$4,BP$2),Xuat!$D$5:$D$1000,Loc!$A133)</f>
        <v>0</v>
      </c>
      <c r="BQ133" s="7">
        <f>SUMIFS(Xuat!$G$5:$G$1000,Xuat!$C$5:$C$1000,DATE(Thang!$E$4,Thang!$C$4,BQ$2),Xuat!$D$5:$D$1000,Loc!$A133)</f>
        <v>0</v>
      </c>
      <c r="BR133" s="7">
        <f>SUMIFS(Xuat!$G$5:$G$1000,Xuat!$C$5:$C$1000,DATE(Thang!$E$4,Thang!$C$4,BR$2),Xuat!$D$5:$D$1000,Loc!$A133)</f>
        <v>0</v>
      </c>
      <c r="BS133" s="7">
        <f>SUMIFS(Xuat!$G$5:$G$1000,Xuat!$C$5:$C$1000,DATE(Thang!$E$4,Thang!$C$4,BS$2),Xuat!$D$5:$D$1000,Loc!$A133)</f>
        <v>0</v>
      </c>
    </row>
    <row r="134" spans="1:71" x14ac:dyDescent="0.2">
      <c r="A134" s="2">
        <f>DM!C134</f>
        <v>0</v>
      </c>
      <c r="B134" s="3">
        <f>VLOOKUP(A134,Tondau!$B$5:$F$500,3,0)</f>
        <v>0</v>
      </c>
      <c r="C134" s="3">
        <f>VLOOKUP(Tinhgiavon!A134,Tondau!$B$5:$E$500,4,0)</f>
        <v>0</v>
      </c>
      <c r="D134" s="3">
        <f t="shared" ref="D134:D197" si="12">SUM(J134:AN134)</f>
        <v>0</v>
      </c>
      <c r="E134" s="3">
        <f>SUMIF(Nhap!$F$5:$F$1000,Tinhgiavon!A134,Nhap!$K$5:$K$1000)</f>
        <v>0</v>
      </c>
      <c r="F134" s="3">
        <f t="shared" ref="F134:F197" si="13">SUM(AO134:BS134)</f>
        <v>0</v>
      </c>
      <c r="G134" s="3">
        <f t="shared" ref="G134:G197" si="14">IF(D134+B134&lt;=0,0,(C134+E134)/(B134+D134))</f>
        <v>0</v>
      </c>
      <c r="H134" s="3">
        <f t="shared" ref="H134:H197" si="15">B134+D134-F134</f>
        <v>0</v>
      </c>
      <c r="I134" s="3">
        <f t="shared" ref="I134:I197" si="16">G134*H134</f>
        <v>0</v>
      </c>
      <c r="J134" s="7">
        <f>SUMIFS(Nhap!$I$5:$I$1000,Nhap!$E$5:$E$1000,DATE(Thang!$E$4,Thang!$C$4,Loc!$F$2),Nhap!$F$5:$F$1000,Loc!A134)</f>
        <v>0</v>
      </c>
      <c r="K134" s="7">
        <f>SUMIFS(Nhap!$I$5:$I$1000,Nhap!$E$5:$E$1000,DATE(Thang!$E$4,Thang!$C$4,Loc!$G$2),Nhap!$F$5:$F$1000,Loc!A134)</f>
        <v>0</v>
      </c>
      <c r="L134" s="7">
        <f>SUMIFS(Nhap!$I$5:$I$1000,Nhap!$E$5:$E$1000,DATE(Thang!$E$4,Thang!$C$4,Loc!$H$2),Nhap!$F$5:$F$1000,Loc!A134)</f>
        <v>0</v>
      </c>
      <c r="M134" s="7">
        <f>SUMIFS(Nhap!$I$5:$I$1000,Nhap!$E$5:$E$1000,DATE(Thang!$E$4,Thang!$C$4,Loc!$I$2),Nhap!$F$5:$F$1000,Loc!A134)</f>
        <v>0</v>
      </c>
      <c r="N134" s="7">
        <f>SUMIFS(Nhap!$I$5:$I$1000,Nhap!$E$5:$E$1000,DATE(Thang!$E$4,Thang!$C$4,Loc!$J$2),Nhap!$F$5:$F$1000,Loc!A134)</f>
        <v>0</v>
      </c>
      <c r="O134" s="7">
        <f>SUMIFS(Nhap!$I$5:$I$1000,Nhap!$E$5:$E$1000,DATE(Thang!$E$4,Thang!$C$4,Loc!$K$2),Nhap!$F$5:$F$1000,Loc!A134)</f>
        <v>0</v>
      </c>
      <c r="P134" s="7">
        <f>SUMIFS(Nhap!$I$5:$I$1000,Nhap!$E$5:$E$1000,DATE(Thang!$E$4,Thang!$C$4,Loc!$L$2),Nhap!$F$5:$F$1000,Loc!A134)</f>
        <v>0</v>
      </c>
      <c r="Q134" s="7">
        <f>SUMIFS(Nhap!$I$5:$I$1000,Nhap!$E$5:$E$1000,DATE(Thang!$E$4,Thang!$C$4,Loc!$M$2),Nhap!$F$5:$F$1000,Loc!A134)</f>
        <v>0</v>
      </c>
      <c r="R134" s="7">
        <f>SUMIFS(Nhap!$I$5:$I$1000,Nhap!$E$5:$E$1000,DATE(Thang!$E$4,Thang!$C$4,Loc!$N$2),Nhap!$F$5:$F$1000,Loc!A134)</f>
        <v>0</v>
      </c>
      <c r="S134" s="7">
        <f>SUMIFS(Nhap!$I$5:$I$1000,Nhap!$E$5:$E$1000,DATE(Thang!$E$4,Thang!$C$4,Loc!$O$2),Nhap!$F$5:$F$1000,Loc!A134)</f>
        <v>0</v>
      </c>
      <c r="T134" s="7">
        <f>SUMIFS(Nhap!$I$5:$I$1000,Nhap!$E$5:$E$1000,DATE(Thang!$E$4,Thang!$C$4,Loc!$P$2),Nhap!$F$5:$F$1000,Loc!A134)</f>
        <v>0</v>
      </c>
      <c r="U134" s="7">
        <f>SUMIFS(Nhap!$I$5:$I$1000,Nhap!$E$5:$E$1000,DATE(Thang!$E$4,Thang!$C$4,Loc!$Q$2),Nhap!$F$5:$F$1000,Loc!A134)</f>
        <v>0</v>
      </c>
      <c r="V134" s="7">
        <f>SUMIFS(Nhap!$I$5:$I$1000,Nhap!$E$5:$E$1000,DATE(Thang!$E$4,Thang!$C$4,Loc!$R$2),Nhap!$F$5:$F$1000,Loc!A134)</f>
        <v>0</v>
      </c>
      <c r="W134" s="7">
        <f>SUMIFS(Nhap!$I$5:$I$1000,Nhap!$E$5:$E$1000,DATE(Thang!$E$4,Thang!$C$4,Loc!$S$2),Nhap!$F$5:$F$1000,Loc!A134)</f>
        <v>0</v>
      </c>
      <c r="X134" s="7">
        <f>SUMIFS(Nhap!$I$5:$I$1000,Nhap!$E$5:$E$1000,DATE(Thang!$E$4,Thang!$C$4,Loc!$T$2),Nhap!$F$5:$F$1000,Loc!A134)</f>
        <v>0</v>
      </c>
      <c r="Y134" s="7">
        <f>SUMIFS(Nhap!$I$5:$I$1000,Nhap!$E$5:$E$1000,DATE(Thang!$E$4,Thang!$C$4,Loc!$U$2),Nhap!$F$5:$F$1000,Loc!A134)</f>
        <v>0</v>
      </c>
      <c r="Z134" s="7">
        <f>SUMIFS(Nhap!$I$5:$I$1000,Nhap!$E$5:$E$1000,DATE(Thang!$E$4,Thang!$C$4,Loc!$V$2),Nhap!$F$5:$F$1000,Loc!A134)</f>
        <v>0</v>
      </c>
      <c r="AA134" s="7">
        <f>SUMIFS(Nhap!$I$5:$I$1000,Nhap!$E$5:$E$1000,DATE(Thang!$E$4,Thang!$C$4,Loc!$W$2),Nhap!$F$5:$F$1000,Loc!A134)</f>
        <v>0</v>
      </c>
      <c r="AB134" s="7">
        <f>SUMIFS(Nhap!$I$5:$I$1000,Nhap!$E$5:$E$1000,DATE(Thang!$E$4,Thang!$C$4,Loc!$X$2),Nhap!$F$5:$F$1000,Loc!A134)</f>
        <v>0</v>
      </c>
      <c r="AC134" s="7">
        <f>SUMIFS(Nhap!$I$5:$I$1000,Nhap!$E$5:$E$1000,DATE(Thang!$E$4,Thang!$C$4,Loc!$Y$2),Nhap!$F$5:$F$1000,Loc!A134)</f>
        <v>0</v>
      </c>
      <c r="AD134" s="7">
        <f>SUMIFS(Nhap!$I$5:$I$1000,Nhap!$E$5:$E$1000,DATE(Thang!$E$4,Thang!$C$4,Loc!$Z$2),Nhap!$F$5:$F$1000,Loc!A134)</f>
        <v>0</v>
      </c>
      <c r="AE134" s="7">
        <f>SUMIFS(Nhap!$I$5:$I$1000,Nhap!$E$5:$E$1000,DATE(Thang!$E$4,Thang!$C$4,Loc!$AA$2),Nhap!$F$5:$F$1000,Loc!A134)</f>
        <v>0</v>
      </c>
      <c r="AF134" s="7">
        <f>SUMIFS(Nhap!$I$5:$I$1000,Nhap!$E$5:$E$1000,DATE(Thang!$E$4,Thang!$C$4,Loc!$AB$2),Nhap!$F$5:$F$1000,Loc!A134)</f>
        <v>0</v>
      </c>
      <c r="AG134" s="7">
        <f>SUMIFS(Nhap!$I$5:$I$1000,Nhap!$E$5:$E$1000,DATE(Thang!$E$4,Thang!$C$4,Loc!$AC$2),Nhap!$F$5:$F$1000,Loc!A134)</f>
        <v>0</v>
      </c>
      <c r="AH134" s="7">
        <f>SUMIFS(Nhap!$I$5:$I$1000,Nhap!$E$5:$E$1000,DATE(Thang!$E$4,Thang!$C$4,Loc!$AD$2),Nhap!$F$5:$F$1000,Loc!$A$5)</f>
        <v>0</v>
      </c>
      <c r="AI134" s="7">
        <f>SUMIFS(Nhap!$I$5:$I$1000,Nhap!$E$5:$E$1000,DATE(Thang!$E$4,Thang!$C$4,Loc!$AE$2),Nhap!$F$5:$F$1000,Loc!A134)</f>
        <v>0</v>
      </c>
      <c r="AJ134" s="7">
        <f>SUMIFS(Nhap!$I$5:$I$1000,Nhap!$E$5:$E$1000,DATE(Thang!$E$4,Thang!$C$4,Loc!$AF$2),Nhap!$F$5:$F$1000,Loc!A134)</f>
        <v>0</v>
      </c>
      <c r="AK134" s="7">
        <f>SUMIFS(Nhap!$I$5:$I$1000,Nhap!$E$5:$E$1000,DATE(Thang!$E$4,Thang!$C$4,Loc!$AG$2),Nhap!$F$5:$F$1000,Loc!A134)</f>
        <v>0</v>
      </c>
      <c r="AL134" s="7">
        <f>SUMIFS(Nhap!$I$5:$I$1000,Nhap!$E$5:$E$1000,DATE(Thang!$E$4,Thang!$C$4,Loc!$AH$2),Nhap!$F$5:$F$1000,Loc!A134)</f>
        <v>0</v>
      </c>
      <c r="AM134" s="7">
        <f>SUMIFS(Nhap!$I$5:$I$1000,Nhap!$E$5:$E$1000,DATE(Thang!$E$4,Thang!$C$4,Loc!$AI$2),Nhap!$F$5:$F$1000,Loc!A134)</f>
        <v>0</v>
      </c>
      <c r="AN134" s="7">
        <f>SUMIFS(Nhap!$I$5:$I$1000,Nhap!$E$5:$E$1000,DATE(Thang!$E$4,Thang!$C$4,Loc!$AJ$2),Nhap!$F$5:$F$1000,Loc!A134)</f>
        <v>0</v>
      </c>
      <c r="AO134" s="7">
        <f>SUMIFS(Xuat!$G$5:$G$1000,Xuat!$C$5:$C$1000,DATE(Thang!$E$4,Thang!$C$4,AO$2),Xuat!$D$5:$D$1000,Loc!$A134)</f>
        <v>0</v>
      </c>
      <c r="AP134" s="7">
        <f>SUMIFS(Xuat!$G$5:$G$1000,Xuat!$C$5:$C$1000,DATE(Thang!$E$4,Thang!$C$4,AP$2),Xuat!$D$5:$D$1000,Loc!$A134)</f>
        <v>0</v>
      </c>
      <c r="AQ134" s="7">
        <f>SUMIFS(Xuat!$G$5:$G$1000,Xuat!$C$5:$C$1000,DATE(Thang!$E$4,Thang!$C$4,AQ$2),Xuat!$D$5:$D$1000,Loc!$A134)</f>
        <v>0</v>
      </c>
      <c r="AR134" s="7">
        <f>SUMIFS(Xuat!$G$5:$G$1000,Xuat!$C$5:$C$1000,DATE(Thang!$E$4,Thang!$C$4,AR$2),Xuat!$D$5:$D$1000,Loc!$A134)</f>
        <v>0</v>
      </c>
      <c r="AS134" s="7">
        <f>SUMIFS(Xuat!$G$5:$G$1000,Xuat!$C$5:$C$1000,DATE(Thang!$E$4,Thang!$C$4,AS$2),Xuat!$D$5:$D$1000,Loc!$A134)</f>
        <v>0</v>
      </c>
      <c r="AT134" s="7">
        <f>SUMIFS(Xuat!$G$5:$G$1000,Xuat!$C$5:$C$1000,DATE(Thang!$E$4,Thang!$C$4,AT$2),Xuat!$D$5:$D$1000,Loc!$A134)</f>
        <v>0</v>
      </c>
      <c r="AU134" s="7">
        <f>SUMIFS(Xuat!$G$5:$G$1000,Xuat!$C$5:$C$1000,DATE(Thang!$E$4,Thang!$C$4,AU$2),Xuat!$D$5:$D$1000,Loc!$A134)</f>
        <v>0</v>
      </c>
      <c r="AV134" s="7">
        <f>SUMIFS(Xuat!$G$5:$G$1000,Xuat!$C$5:$C$1000,DATE(Thang!$E$4,Thang!$C$4,AV$2),Xuat!$D$5:$D$1000,Loc!$A134)</f>
        <v>0</v>
      </c>
      <c r="AW134" s="7">
        <f>SUMIFS(Xuat!$G$5:$G$1000,Xuat!$C$5:$C$1000,DATE(Thang!$E$4,Thang!$C$4,AW$2),Xuat!$D$5:$D$1000,Loc!$A134)</f>
        <v>0</v>
      </c>
      <c r="AX134" s="7">
        <f>SUMIFS(Xuat!$G$5:$G$1000,Xuat!$C$5:$C$1000,DATE(Thang!$E$4,Thang!$C$4,AX$2),Xuat!$D$5:$D$1000,Loc!$A134)</f>
        <v>0</v>
      </c>
      <c r="AY134" s="7">
        <f>SUMIFS(Xuat!$G$5:$G$1000,Xuat!$C$5:$C$1000,DATE(Thang!$E$4,Thang!$C$4,AY$2),Xuat!$D$5:$D$1000,Loc!$A134)</f>
        <v>0</v>
      </c>
      <c r="AZ134" s="7">
        <f>SUMIFS(Xuat!$G$5:$G$1000,Xuat!$C$5:$C$1000,DATE(Thang!$E$4,Thang!$C$4,AZ$2),Xuat!$D$5:$D$1000,Loc!$A134)</f>
        <v>0</v>
      </c>
      <c r="BA134" s="7">
        <f>SUMIFS(Xuat!$G$5:$G$1000,Xuat!$C$5:$C$1000,DATE(Thang!$E$4,Thang!$C$4,BA$2),Xuat!$D$5:$D$1000,Loc!$A134)</f>
        <v>0</v>
      </c>
      <c r="BB134" s="7">
        <f>SUMIFS(Xuat!$G$5:$G$1000,Xuat!$C$5:$C$1000,DATE(Thang!$E$4,Thang!$C$4,BB$2),Xuat!$D$5:$D$1000,Loc!$A134)</f>
        <v>0</v>
      </c>
      <c r="BC134" s="7">
        <f>SUMIFS(Xuat!$G$5:$G$1000,Xuat!$C$5:$C$1000,DATE(Thang!$E$4,Thang!$C$4,BC$2),Xuat!$D$5:$D$1000,Loc!$A134)</f>
        <v>0</v>
      </c>
      <c r="BD134" s="7">
        <f>SUMIFS(Xuat!$G$5:$G$1000,Xuat!$C$5:$C$1000,DATE(Thang!$E$4,Thang!$C$4,BD$2),Xuat!$D$5:$D$1000,Loc!$A134)</f>
        <v>0</v>
      </c>
      <c r="BE134" s="7">
        <f>SUMIFS(Xuat!$G$5:$G$1000,Xuat!$C$5:$C$1000,DATE(Thang!$E$4,Thang!$C$4,BE$2),Xuat!$D$5:$D$1000,Loc!$A134)</f>
        <v>0</v>
      </c>
      <c r="BF134" s="7">
        <f>SUMIFS(Xuat!$G$5:$G$1000,Xuat!$C$5:$C$1000,DATE(Thang!$E$4,Thang!$C$4,BF$2),Xuat!$D$5:$D$1000,Loc!$A134)</f>
        <v>0</v>
      </c>
      <c r="BG134" s="7">
        <f>SUMIFS(Xuat!$G$5:$G$1000,Xuat!$C$5:$C$1000,DATE(Thang!$E$4,Thang!$C$4,BG$2),Xuat!$D$5:$D$1000,Loc!$A134)</f>
        <v>0</v>
      </c>
      <c r="BH134" s="7">
        <f>SUMIFS(Xuat!$G$5:$G$1000,Xuat!$C$5:$C$1000,DATE(Thang!$E$4,Thang!$C$4,BH$2),Xuat!$D$5:$D$1000,Loc!$A134)</f>
        <v>0</v>
      </c>
      <c r="BI134" s="7">
        <f>SUMIFS(Xuat!$G$5:$G$1000,Xuat!$C$5:$C$1000,DATE(Thang!$E$4,Thang!$C$4,BI$2),Xuat!$D$5:$D$1000,Loc!$A134)</f>
        <v>0</v>
      </c>
      <c r="BJ134" s="7">
        <f>SUMIFS(Xuat!$G$5:$G$1000,Xuat!$C$5:$C$1000,DATE(Thang!$E$4,Thang!$C$4,BJ$2),Xuat!$D$5:$D$1000,Loc!$A134)</f>
        <v>0</v>
      </c>
      <c r="BK134" s="7">
        <f>SUMIFS(Xuat!$G$5:$G$1000,Xuat!$C$5:$C$1000,DATE(Thang!$E$4,Thang!$C$4,BK$2),Xuat!$D$5:$D$1000,Loc!$A134)</f>
        <v>0</v>
      </c>
      <c r="BL134" s="7">
        <f>SUMIFS(Xuat!$G$5:$G$1000,Xuat!$C$5:$C$1000,DATE(Thang!$E$4,Thang!$C$4,BL$2),Xuat!$D$5:$D$1000,Loc!$A134)</f>
        <v>0</v>
      </c>
      <c r="BM134" s="7">
        <f>SUMIFS(Xuat!$G$5:$G$1000,Xuat!$C$5:$C$1000,DATE(Thang!$E$4,Thang!$C$4,BM$2),Xuat!$D$5:$D$1000,Loc!$A134)</f>
        <v>0</v>
      </c>
      <c r="BN134" s="7">
        <f>SUMIFS(Xuat!$G$5:$G$1000,Xuat!$C$5:$C$1000,DATE(Thang!$E$4,Thang!$C$4,BN$2),Xuat!$D$5:$D$1000,Loc!$A134)</f>
        <v>0</v>
      </c>
      <c r="BO134" s="7">
        <f>SUMIFS(Xuat!$G$5:$G$1000,Xuat!$C$5:$C$1000,DATE(Thang!$E$4,Thang!$C$4,BO$2),Xuat!$D$5:$D$1000,Loc!$A134)</f>
        <v>0</v>
      </c>
      <c r="BP134" s="7">
        <f>SUMIFS(Xuat!$G$5:$G$1000,Xuat!$C$5:$C$1000,DATE(Thang!$E$4,Thang!$C$4,BP$2),Xuat!$D$5:$D$1000,Loc!$A134)</f>
        <v>0</v>
      </c>
      <c r="BQ134" s="7">
        <f>SUMIFS(Xuat!$G$5:$G$1000,Xuat!$C$5:$C$1000,DATE(Thang!$E$4,Thang!$C$4,BQ$2),Xuat!$D$5:$D$1000,Loc!$A134)</f>
        <v>0</v>
      </c>
      <c r="BR134" s="7">
        <f>SUMIFS(Xuat!$G$5:$G$1000,Xuat!$C$5:$C$1000,DATE(Thang!$E$4,Thang!$C$4,BR$2),Xuat!$D$5:$D$1000,Loc!$A134)</f>
        <v>0</v>
      </c>
      <c r="BS134" s="7">
        <f>SUMIFS(Xuat!$G$5:$G$1000,Xuat!$C$5:$C$1000,DATE(Thang!$E$4,Thang!$C$4,BS$2),Xuat!$D$5:$D$1000,Loc!$A134)</f>
        <v>0</v>
      </c>
    </row>
    <row r="135" spans="1:71" x14ac:dyDescent="0.2">
      <c r="A135" s="2">
        <f>DM!C135</f>
        <v>0</v>
      </c>
      <c r="B135" s="3">
        <f>VLOOKUP(A135,Tondau!$B$5:$F$500,3,0)</f>
        <v>0</v>
      </c>
      <c r="C135" s="3">
        <f>VLOOKUP(Tinhgiavon!A135,Tondau!$B$5:$E$500,4,0)</f>
        <v>0</v>
      </c>
      <c r="D135" s="3">
        <f t="shared" si="12"/>
        <v>0</v>
      </c>
      <c r="E135" s="3">
        <f>SUMIF(Nhap!$F$5:$F$1000,Tinhgiavon!A135,Nhap!$K$5:$K$1000)</f>
        <v>0</v>
      </c>
      <c r="F135" s="3">
        <f t="shared" si="13"/>
        <v>0</v>
      </c>
      <c r="G135" s="3">
        <f t="shared" si="14"/>
        <v>0</v>
      </c>
      <c r="H135" s="3">
        <f t="shared" si="15"/>
        <v>0</v>
      </c>
      <c r="I135" s="3">
        <f t="shared" si="16"/>
        <v>0</v>
      </c>
      <c r="J135" s="7">
        <f>SUMIFS(Nhap!$I$5:$I$1000,Nhap!$E$5:$E$1000,DATE(Thang!$E$4,Thang!$C$4,Loc!$F$2),Nhap!$F$5:$F$1000,Loc!A135)</f>
        <v>0</v>
      </c>
      <c r="K135" s="7">
        <f>SUMIFS(Nhap!$I$5:$I$1000,Nhap!$E$5:$E$1000,DATE(Thang!$E$4,Thang!$C$4,Loc!$G$2),Nhap!$F$5:$F$1000,Loc!A135)</f>
        <v>0</v>
      </c>
      <c r="L135" s="7">
        <f>SUMIFS(Nhap!$I$5:$I$1000,Nhap!$E$5:$E$1000,DATE(Thang!$E$4,Thang!$C$4,Loc!$H$2),Nhap!$F$5:$F$1000,Loc!A135)</f>
        <v>0</v>
      </c>
      <c r="M135" s="7">
        <f>SUMIFS(Nhap!$I$5:$I$1000,Nhap!$E$5:$E$1000,DATE(Thang!$E$4,Thang!$C$4,Loc!$I$2),Nhap!$F$5:$F$1000,Loc!A135)</f>
        <v>0</v>
      </c>
      <c r="N135" s="7">
        <f>SUMIFS(Nhap!$I$5:$I$1000,Nhap!$E$5:$E$1000,DATE(Thang!$E$4,Thang!$C$4,Loc!$J$2),Nhap!$F$5:$F$1000,Loc!A135)</f>
        <v>0</v>
      </c>
      <c r="O135" s="7">
        <f>SUMIFS(Nhap!$I$5:$I$1000,Nhap!$E$5:$E$1000,DATE(Thang!$E$4,Thang!$C$4,Loc!$K$2),Nhap!$F$5:$F$1000,Loc!A135)</f>
        <v>0</v>
      </c>
      <c r="P135" s="7">
        <f>SUMIFS(Nhap!$I$5:$I$1000,Nhap!$E$5:$E$1000,DATE(Thang!$E$4,Thang!$C$4,Loc!$L$2),Nhap!$F$5:$F$1000,Loc!A135)</f>
        <v>0</v>
      </c>
      <c r="Q135" s="7">
        <f>SUMIFS(Nhap!$I$5:$I$1000,Nhap!$E$5:$E$1000,DATE(Thang!$E$4,Thang!$C$4,Loc!$M$2),Nhap!$F$5:$F$1000,Loc!A135)</f>
        <v>0</v>
      </c>
      <c r="R135" s="7">
        <f>SUMIFS(Nhap!$I$5:$I$1000,Nhap!$E$5:$E$1000,DATE(Thang!$E$4,Thang!$C$4,Loc!$N$2),Nhap!$F$5:$F$1000,Loc!A135)</f>
        <v>0</v>
      </c>
      <c r="S135" s="7">
        <f>SUMIFS(Nhap!$I$5:$I$1000,Nhap!$E$5:$E$1000,DATE(Thang!$E$4,Thang!$C$4,Loc!$O$2),Nhap!$F$5:$F$1000,Loc!A135)</f>
        <v>0</v>
      </c>
      <c r="T135" s="7">
        <f>SUMIFS(Nhap!$I$5:$I$1000,Nhap!$E$5:$E$1000,DATE(Thang!$E$4,Thang!$C$4,Loc!$P$2),Nhap!$F$5:$F$1000,Loc!A135)</f>
        <v>0</v>
      </c>
      <c r="U135" s="7">
        <f>SUMIFS(Nhap!$I$5:$I$1000,Nhap!$E$5:$E$1000,DATE(Thang!$E$4,Thang!$C$4,Loc!$Q$2),Nhap!$F$5:$F$1000,Loc!A135)</f>
        <v>0</v>
      </c>
      <c r="V135" s="7">
        <f>SUMIFS(Nhap!$I$5:$I$1000,Nhap!$E$5:$E$1000,DATE(Thang!$E$4,Thang!$C$4,Loc!$R$2),Nhap!$F$5:$F$1000,Loc!A135)</f>
        <v>0</v>
      </c>
      <c r="W135" s="7">
        <f>SUMIFS(Nhap!$I$5:$I$1000,Nhap!$E$5:$E$1000,DATE(Thang!$E$4,Thang!$C$4,Loc!$S$2),Nhap!$F$5:$F$1000,Loc!A135)</f>
        <v>0</v>
      </c>
      <c r="X135" s="7">
        <f>SUMIFS(Nhap!$I$5:$I$1000,Nhap!$E$5:$E$1000,DATE(Thang!$E$4,Thang!$C$4,Loc!$T$2),Nhap!$F$5:$F$1000,Loc!A135)</f>
        <v>0</v>
      </c>
      <c r="Y135" s="7">
        <f>SUMIFS(Nhap!$I$5:$I$1000,Nhap!$E$5:$E$1000,DATE(Thang!$E$4,Thang!$C$4,Loc!$U$2),Nhap!$F$5:$F$1000,Loc!A135)</f>
        <v>0</v>
      </c>
      <c r="Z135" s="7">
        <f>SUMIFS(Nhap!$I$5:$I$1000,Nhap!$E$5:$E$1000,DATE(Thang!$E$4,Thang!$C$4,Loc!$V$2),Nhap!$F$5:$F$1000,Loc!A135)</f>
        <v>0</v>
      </c>
      <c r="AA135" s="7">
        <f>SUMIFS(Nhap!$I$5:$I$1000,Nhap!$E$5:$E$1000,DATE(Thang!$E$4,Thang!$C$4,Loc!$W$2),Nhap!$F$5:$F$1000,Loc!A135)</f>
        <v>0</v>
      </c>
      <c r="AB135" s="7">
        <f>SUMIFS(Nhap!$I$5:$I$1000,Nhap!$E$5:$E$1000,DATE(Thang!$E$4,Thang!$C$4,Loc!$X$2),Nhap!$F$5:$F$1000,Loc!A135)</f>
        <v>0</v>
      </c>
      <c r="AC135" s="7">
        <f>SUMIFS(Nhap!$I$5:$I$1000,Nhap!$E$5:$E$1000,DATE(Thang!$E$4,Thang!$C$4,Loc!$Y$2),Nhap!$F$5:$F$1000,Loc!A135)</f>
        <v>0</v>
      </c>
      <c r="AD135" s="7">
        <f>SUMIFS(Nhap!$I$5:$I$1000,Nhap!$E$5:$E$1000,DATE(Thang!$E$4,Thang!$C$4,Loc!$Z$2),Nhap!$F$5:$F$1000,Loc!A135)</f>
        <v>0</v>
      </c>
      <c r="AE135" s="7">
        <f>SUMIFS(Nhap!$I$5:$I$1000,Nhap!$E$5:$E$1000,DATE(Thang!$E$4,Thang!$C$4,Loc!$AA$2),Nhap!$F$5:$F$1000,Loc!A135)</f>
        <v>0</v>
      </c>
      <c r="AF135" s="7">
        <f>SUMIFS(Nhap!$I$5:$I$1000,Nhap!$E$5:$E$1000,DATE(Thang!$E$4,Thang!$C$4,Loc!$AB$2),Nhap!$F$5:$F$1000,Loc!A135)</f>
        <v>0</v>
      </c>
      <c r="AG135" s="7">
        <f>SUMIFS(Nhap!$I$5:$I$1000,Nhap!$E$5:$E$1000,DATE(Thang!$E$4,Thang!$C$4,Loc!$AC$2),Nhap!$F$5:$F$1000,Loc!A135)</f>
        <v>0</v>
      </c>
      <c r="AH135" s="7">
        <f>SUMIFS(Nhap!$I$5:$I$1000,Nhap!$E$5:$E$1000,DATE(Thang!$E$4,Thang!$C$4,Loc!$AD$2),Nhap!$F$5:$F$1000,Loc!$A$5)</f>
        <v>0</v>
      </c>
      <c r="AI135" s="7">
        <f>SUMIFS(Nhap!$I$5:$I$1000,Nhap!$E$5:$E$1000,DATE(Thang!$E$4,Thang!$C$4,Loc!$AE$2),Nhap!$F$5:$F$1000,Loc!A135)</f>
        <v>0</v>
      </c>
      <c r="AJ135" s="7">
        <f>SUMIFS(Nhap!$I$5:$I$1000,Nhap!$E$5:$E$1000,DATE(Thang!$E$4,Thang!$C$4,Loc!$AF$2),Nhap!$F$5:$F$1000,Loc!A135)</f>
        <v>0</v>
      </c>
      <c r="AK135" s="7">
        <f>SUMIFS(Nhap!$I$5:$I$1000,Nhap!$E$5:$E$1000,DATE(Thang!$E$4,Thang!$C$4,Loc!$AG$2),Nhap!$F$5:$F$1000,Loc!A135)</f>
        <v>0</v>
      </c>
      <c r="AL135" s="7">
        <f>SUMIFS(Nhap!$I$5:$I$1000,Nhap!$E$5:$E$1000,DATE(Thang!$E$4,Thang!$C$4,Loc!$AH$2),Nhap!$F$5:$F$1000,Loc!A135)</f>
        <v>0</v>
      </c>
      <c r="AM135" s="7">
        <f>SUMIFS(Nhap!$I$5:$I$1000,Nhap!$E$5:$E$1000,DATE(Thang!$E$4,Thang!$C$4,Loc!$AI$2),Nhap!$F$5:$F$1000,Loc!A135)</f>
        <v>0</v>
      </c>
      <c r="AN135" s="7">
        <f>SUMIFS(Nhap!$I$5:$I$1000,Nhap!$E$5:$E$1000,DATE(Thang!$E$4,Thang!$C$4,Loc!$AJ$2),Nhap!$F$5:$F$1000,Loc!A135)</f>
        <v>0</v>
      </c>
      <c r="AO135" s="7">
        <f>SUMIFS(Xuat!$G$5:$G$1000,Xuat!$C$5:$C$1000,DATE(Thang!$E$4,Thang!$C$4,AO$2),Xuat!$D$5:$D$1000,Loc!$A135)</f>
        <v>0</v>
      </c>
      <c r="AP135" s="7">
        <f>SUMIFS(Xuat!$G$5:$G$1000,Xuat!$C$5:$C$1000,DATE(Thang!$E$4,Thang!$C$4,AP$2),Xuat!$D$5:$D$1000,Loc!$A135)</f>
        <v>0</v>
      </c>
      <c r="AQ135" s="7">
        <f>SUMIFS(Xuat!$G$5:$G$1000,Xuat!$C$5:$C$1000,DATE(Thang!$E$4,Thang!$C$4,AQ$2),Xuat!$D$5:$D$1000,Loc!$A135)</f>
        <v>0</v>
      </c>
      <c r="AR135" s="7">
        <f>SUMIFS(Xuat!$G$5:$G$1000,Xuat!$C$5:$C$1000,DATE(Thang!$E$4,Thang!$C$4,AR$2),Xuat!$D$5:$D$1000,Loc!$A135)</f>
        <v>0</v>
      </c>
      <c r="AS135" s="7">
        <f>SUMIFS(Xuat!$G$5:$G$1000,Xuat!$C$5:$C$1000,DATE(Thang!$E$4,Thang!$C$4,AS$2),Xuat!$D$5:$D$1000,Loc!$A135)</f>
        <v>0</v>
      </c>
      <c r="AT135" s="7">
        <f>SUMIFS(Xuat!$G$5:$G$1000,Xuat!$C$5:$C$1000,DATE(Thang!$E$4,Thang!$C$4,AT$2),Xuat!$D$5:$D$1000,Loc!$A135)</f>
        <v>0</v>
      </c>
      <c r="AU135" s="7">
        <f>SUMIFS(Xuat!$G$5:$G$1000,Xuat!$C$5:$C$1000,DATE(Thang!$E$4,Thang!$C$4,AU$2),Xuat!$D$5:$D$1000,Loc!$A135)</f>
        <v>0</v>
      </c>
      <c r="AV135" s="7">
        <f>SUMIFS(Xuat!$G$5:$G$1000,Xuat!$C$5:$C$1000,DATE(Thang!$E$4,Thang!$C$4,AV$2),Xuat!$D$5:$D$1000,Loc!$A135)</f>
        <v>0</v>
      </c>
      <c r="AW135" s="7">
        <f>SUMIFS(Xuat!$G$5:$G$1000,Xuat!$C$5:$C$1000,DATE(Thang!$E$4,Thang!$C$4,AW$2),Xuat!$D$5:$D$1000,Loc!$A135)</f>
        <v>0</v>
      </c>
      <c r="AX135" s="7">
        <f>SUMIFS(Xuat!$G$5:$G$1000,Xuat!$C$5:$C$1000,DATE(Thang!$E$4,Thang!$C$4,AX$2),Xuat!$D$5:$D$1000,Loc!$A135)</f>
        <v>0</v>
      </c>
      <c r="AY135" s="7">
        <f>SUMIFS(Xuat!$G$5:$G$1000,Xuat!$C$5:$C$1000,DATE(Thang!$E$4,Thang!$C$4,AY$2),Xuat!$D$5:$D$1000,Loc!$A135)</f>
        <v>0</v>
      </c>
      <c r="AZ135" s="7">
        <f>SUMIFS(Xuat!$G$5:$G$1000,Xuat!$C$5:$C$1000,DATE(Thang!$E$4,Thang!$C$4,AZ$2),Xuat!$D$5:$D$1000,Loc!$A135)</f>
        <v>0</v>
      </c>
      <c r="BA135" s="7">
        <f>SUMIFS(Xuat!$G$5:$G$1000,Xuat!$C$5:$C$1000,DATE(Thang!$E$4,Thang!$C$4,BA$2),Xuat!$D$5:$D$1000,Loc!$A135)</f>
        <v>0</v>
      </c>
      <c r="BB135" s="7">
        <f>SUMIFS(Xuat!$G$5:$G$1000,Xuat!$C$5:$C$1000,DATE(Thang!$E$4,Thang!$C$4,BB$2),Xuat!$D$5:$D$1000,Loc!$A135)</f>
        <v>0</v>
      </c>
      <c r="BC135" s="7">
        <f>SUMIFS(Xuat!$G$5:$G$1000,Xuat!$C$5:$C$1000,DATE(Thang!$E$4,Thang!$C$4,BC$2),Xuat!$D$5:$D$1000,Loc!$A135)</f>
        <v>0</v>
      </c>
      <c r="BD135" s="7">
        <f>SUMIFS(Xuat!$G$5:$G$1000,Xuat!$C$5:$C$1000,DATE(Thang!$E$4,Thang!$C$4,BD$2),Xuat!$D$5:$D$1000,Loc!$A135)</f>
        <v>0</v>
      </c>
      <c r="BE135" s="7">
        <f>SUMIFS(Xuat!$G$5:$G$1000,Xuat!$C$5:$C$1000,DATE(Thang!$E$4,Thang!$C$4,BE$2),Xuat!$D$5:$D$1000,Loc!$A135)</f>
        <v>0</v>
      </c>
      <c r="BF135" s="7">
        <f>SUMIFS(Xuat!$G$5:$G$1000,Xuat!$C$5:$C$1000,DATE(Thang!$E$4,Thang!$C$4,BF$2),Xuat!$D$5:$D$1000,Loc!$A135)</f>
        <v>0</v>
      </c>
      <c r="BG135" s="7">
        <f>SUMIFS(Xuat!$G$5:$G$1000,Xuat!$C$5:$C$1000,DATE(Thang!$E$4,Thang!$C$4,BG$2),Xuat!$D$5:$D$1000,Loc!$A135)</f>
        <v>0</v>
      </c>
      <c r="BH135" s="7">
        <f>SUMIFS(Xuat!$G$5:$G$1000,Xuat!$C$5:$C$1000,DATE(Thang!$E$4,Thang!$C$4,BH$2),Xuat!$D$5:$D$1000,Loc!$A135)</f>
        <v>0</v>
      </c>
      <c r="BI135" s="7">
        <f>SUMIFS(Xuat!$G$5:$G$1000,Xuat!$C$5:$C$1000,DATE(Thang!$E$4,Thang!$C$4,BI$2),Xuat!$D$5:$D$1000,Loc!$A135)</f>
        <v>0</v>
      </c>
      <c r="BJ135" s="7">
        <f>SUMIFS(Xuat!$G$5:$G$1000,Xuat!$C$5:$C$1000,DATE(Thang!$E$4,Thang!$C$4,BJ$2),Xuat!$D$5:$D$1000,Loc!$A135)</f>
        <v>0</v>
      </c>
      <c r="BK135" s="7">
        <f>SUMIFS(Xuat!$G$5:$G$1000,Xuat!$C$5:$C$1000,DATE(Thang!$E$4,Thang!$C$4,BK$2),Xuat!$D$5:$D$1000,Loc!$A135)</f>
        <v>0</v>
      </c>
      <c r="BL135" s="7">
        <f>SUMIFS(Xuat!$G$5:$G$1000,Xuat!$C$5:$C$1000,DATE(Thang!$E$4,Thang!$C$4,BL$2),Xuat!$D$5:$D$1000,Loc!$A135)</f>
        <v>0</v>
      </c>
      <c r="BM135" s="7">
        <f>SUMIFS(Xuat!$G$5:$G$1000,Xuat!$C$5:$C$1000,DATE(Thang!$E$4,Thang!$C$4,BM$2),Xuat!$D$5:$D$1000,Loc!$A135)</f>
        <v>0</v>
      </c>
      <c r="BN135" s="7">
        <f>SUMIFS(Xuat!$G$5:$G$1000,Xuat!$C$5:$C$1000,DATE(Thang!$E$4,Thang!$C$4,BN$2),Xuat!$D$5:$D$1000,Loc!$A135)</f>
        <v>0</v>
      </c>
      <c r="BO135" s="7">
        <f>SUMIFS(Xuat!$G$5:$G$1000,Xuat!$C$5:$C$1000,DATE(Thang!$E$4,Thang!$C$4,BO$2),Xuat!$D$5:$D$1000,Loc!$A135)</f>
        <v>0</v>
      </c>
      <c r="BP135" s="7">
        <f>SUMIFS(Xuat!$G$5:$G$1000,Xuat!$C$5:$C$1000,DATE(Thang!$E$4,Thang!$C$4,BP$2),Xuat!$D$5:$D$1000,Loc!$A135)</f>
        <v>0</v>
      </c>
      <c r="BQ135" s="7">
        <f>SUMIFS(Xuat!$G$5:$G$1000,Xuat!$C$5:$C$1000,DATE(Thang!$E$4,Thang!$C$4,BQ$2),Xuat!$D$5:$D$1000,Loc!$A135)</f>
        <v>0</v>
      </c>
      <c r="BR135" s="7">
        <f>SUMIFS(Xuat!$G$5:$G$1000,Xuat!$C$5:$C$1000,DATE(Thang!$E$4,Thang!$C$4,BR$2),Xuat!$D$5:$D$1000,Loc!$A135)</f>
        <v>0</v>
      </c>
      <c r="BS135" s="7">
        <f>SUMIFS(Xuat!$G$5:$G$1000,Xuat!$C$5:$C$1000,DATE(Thang!$E$4,Thang!$C$4,BS$2),Xuat!$D$5:$D$1000,Loc!$A135)</f>
        <v>0</v>
      </c>
    </row>
    <row r="136" spans="1:71" x14ac:dyDescent="0.2">
      <c r="A136" s="2">
        <f>DM!C136</f>
        <v>0</v>
      </c>
      <c r="B136" s="3">
        <f>VLOOKUP(A136,Tondau!$B$5:$F$500,3,0)</f>
        <v>0</v>
      </c>
      <c r="C136" s="3">
        <f>VLOOKUP(Tinhgiavon!A136,Tondau!$B$5:$E$500,4,0)</f>
        <v>0</v>
      </c>
      <c r="D136" s="3">
        <f t="shared" si="12"/>
        <v>0</v>
      </c>
      <c r="E136" s="3">
        <f>SUMIF(Nhap!$F$5:$F$1000,Tinhgiavon!A136,Nhap!$K$5:$K$1000)</f>
        <v>0</v>
      </c>
      <c r="F136" s="3">
        <f t="shared" si="13"/>
        <v>0</v>
      </c>
      <c r="G136" s="3">
        <f t="shared" si="14"/>
        <v>0</v>
      </c>
      <c r="H136" s="3">
        <f t="shared" si="15"/>
        <v>0</v>
      </c>
      <c r="I136" s="3">
        <f t="shared" si="16"/>
        <v>0</v>
      </c>
      <c r="J136" s="7">
        <f>SUMIFS(Nhap!$I$5:$I$1000,Nhap!$E$5:$E$1000,DATE(Thang!$E$4,Thang!$C$4,Loc!$F$2),Nhap!$F$5:$F$1000,Loc!A136)</f>
        <v>0</v>
      </c>
      <c r="K136" s="7">
        <f>SUMIFS(Nhap!$I$5:$I$1000,Nhap!$E$5:$E$1000,DATE(Thang!$E$4,Thang!$C$4,Loc!$G$2),Nhap!$F$5:$F$1000,Loc!A136)</f>
        <v>0</v>
      </c>
      <c r="L136" s="7">
        <f>SUMIFS(Nhap!$I$5:$I$1000,Nhap!$E$5:$E$1000,DATE(Thang!$E$4,Thang!$C$4,Loc!$H$2),Nhap!$F$5:$F$1000,Loc!A136)</f>
        <v>0</v>
      </c>
      <c r="M136" s="7">
        <f>SUMIFS(Nhap!$I$5:$I$1000,Nhap!$E$5:$E$1000,DATE(Thang!$E$4,Thang!$C$4,Loc!$I$2),Nhap!$F$5:$F$1000,Loc!A136)</f>
        <v>0</v>
      </c>
      <c r="N136" s="7">
        <f>SUMIFS(Nhap!$I$5:$I$1000,Nhap!$E$5:$E$1000,DATE(Thang!$E$4,Thang!$C$4,Loc!$J$2),Nhap!$F$5:$F$1000,Loc!A136)</f>
        <v>0</v>
      </c>
      <c r="O136" s="7">
        <f>SUMIFS(Nhap!$I$5:$I$1000,Nhap!$E$5:$E$1000,DATE(Thang!$E$4,Thang!$C$4,Loc!$K$2),Nhap!$F$5:$F$1000,Loc!A136)</f>
        <v>0</v>
      </c>
      <c r="P136" s="7">
        <f>SUMIFS(Nhap!$I$5:$I$1000,Nhap!$E$5:$E$1000,DATE(Thang!$E$4,Thang!$C$4,Loc!$L$2),Nhap!$F$5:$F$1000,Loc!A136)</f>
        <v>0</v>
      </c>
      <c r="Q136" s="7">
        <f>SUMIFS(Nhap!$I$5:$I$1000,Nhap!$E$5:$E$1000,DATE(Thang!$E$4,Thang!$C$4,Loc!$M$2),Nhap!$F$5:$F$1000,Loc!A136)</f>
        <v>0</v>
      </c>
      <c r="R136" s="7">
        <f>SUMIFS(Nhap!$I$5:$I$1000,Nhap!$E$5:$E$1000,DATE(Thang!$E$4,Thang!$C$4,Loc!$N$2),Nhap!$F$5:$F$1000,Loc!A136)</f>
        <v>0</v>
      </c>
      <c r="S136" s="7">
        <f>SUMIFS(Nhap!$I$5:$I$1000,Nhap!$E$5:$E$1000,DATE(Thang!$E$4,Thang!$C$4,Loc!$O$2),Nhap!$F$5:$F$1000,Loc!A136)</f>
        <v>0</v>
      </c>
      <c r="T136" s="7">
        <f>SUMIFS(Nhap!$I$5:$I$1000,Nhap!$E$5:$E$1000,DATE(Thang!$E$4,Thang!$C$4,Loc!$P$2),Nhap!$F$5:$F$1000,Loc!A136)</f>
        <v>0</v>
      </c>
      <c r="U136" s="7">
        <f>SUMIFS(Nhap!$I$5:$I$1000,Nhap!$E$5:$E$1000,DATE(Thang!$E$4,Thang!$C$4,Loc!$Q$2),Nhap!$F$5:$F$1000,Loc!A136)</f>
        <v>0</v>
      </c>
      <c r="V136" s="7">
        <f>SUMIFS(Nhap!$I$5:$I$1000,Nhap!$E$5:$E$1000,DATE(Thang!$E$4,Thang!$C$4,Loc!$R$2),Nhap!$F$5:$F$1000,Loc!A136)</f>
        <v>0</v>
      </c>
      <c r="W136" s="7">
        <f>SUMIFS(Nhap!$I$5:$I$1000,Nhap!$E$5:$E$1000,DATE(Thang!$E$4,Thang!$C$4,Loc!$S$2),Nhap!$F$5:$F$1000,Loc!A136)</f>
        <v>0</v>
      </c>
      <c r="X136" s="7">
        <f>SUMIFS(Nhap!$I$5:$I$1000,Nhap!$E$5:$E$1000,DATE(Thang!$E$4,Thang!$C$4,Loc!$T$2),Nhap!$F$5:$F$1000,Loc!A136)</f>
        <v>0</v>
      </c>
      <c r="Y136" s="7">
        <f>SUMIFS(Nhap!$I$5:$I$1000,Nhap!$E$5:$E$1000,DATE(Thang!$E$4,Thang!$C$4,Loc!$U$2),Nhap!$F$5:$F$1000,Loc!A136)</f>
        <v>0</v>
      </c>
      <c r="Z136" s="7">
        <f>SUMIFS(Nhap!$I$5:$I$1000,Nhap!$E$5:$E$1000,DATE(Thang!$E$4,Thang!$C$4,Loc!$V$2),Nhap!$F$5:$F$1000,Loc!A136)</f>
        <v>0</v>
      </c>
      <c r="AA136" s="7">
        <f>SUMIFS(Nhap!$I$5:$I$1000,Nhap!$E$5:$E$1000,DATE(Thang!$E$4,Thang!$C$4,Loc!$W$2),Nhap!$F$5:$F$1000,Loc!A136)</f>
        <v>0</v>
      </c>
      <c r="AB136" s="7">
        <f>SUMIFS(Nhap!$I$5:$I$1000,Nhap!$E$5:$E$1000,DATE(Thang!$E$4,Thang!$C$4,Loc!$X$2),Nhap!$F$5:$F$1000,Loc!A136)</f>
        <v>0</v>
      </c>
      <c r="AC136" s="7">
        <f>SUMIFS(Nhap!$I$5:$I$1000,Nhap!$E$5:$E$1000,DATE(Thang!$E$4,Thang!$C$4,Loc!$Y$2),Nhap!$F$5:$F$1000,Loc!A136)</f>
        <v>0</v>
      </c>
      <c r="AD136" s="7">
        <f>SUMIFS(Nhap!$I$5:$I$1000,Nhap!$E$5:$E$1000,DATE(Thang!$E$4,Thang!$C$4,Loc!$Z$2),Nhap!$F$5:$F$1000,Loc!A136)</f>
        <v>0</v>
      </c>
      <c r="AE136" s="7">
        <f>SUMIFS(Nhap!$I$5:$I$1000,Nhap!$E$5:$E$1000,DATE(Thang!$E$4,Thang!$C$4,Loc!$AA$2),Nhap!$F$5:$F$1000,Loc!A136)</f>
        <v>0</v>
      </c>
      <c r="AF136" s="7">
        <f>SUMIFS(Nhap!$I$5:$I$1000,Nhap!$E$5:$E$1000,DATE(Thang!$E$4,Thang!$C$4,Loc!$AB$2),Nhap!$F$5:$F$1000,Loc!A136)</f>
        <v>0</v>
      </c>
      <c r="AG136" s="7">
        <f>SUMIFS(Nhap!$I$5:$I$1000,Nhap!$E$5:$E$1000,DATE(Thang!$E$4,Thang!$C$4,Loc!$AC$2),Nhap!$F$5:$F$1000,Loc!A136)</f>
        <v>0</v>
      </c>
      <c r="AH136" s="7">
        <f>SUMIFS(Nhap!$I$5:$I$1000,Nhap!$E$5:$E$1000,DATE(Thang!$E$4,Thang!$C$4,Loc!$AD$2),Nhap!$F$5:$F$1000,Loc!$A$5)</f>
        <v>0</v>
      </c>
      <c r="AI136" s="7">
        <f>SUMIFS(Nhap!$I$5:$I$1000,Nhap!$E$5:$E$1000,DATE(Thang!$E$4,Thang!$C$4,Loc!$AE$2),Nhap!$F$5:$F$1000,Loc!A136)</f>
        <v>0</v>
      </c>
      <c r="AJ136" s="7">
        <f>SUMIFS(Nhap!$I$5:$I$1000,Nhap!$E$5:$E$1000,DATE(Thang!$E$4,Thang!$C$4,Loc!$AF$2),Nhap!$F$5:$F$1000,Loc!A136)</f>
        <v>0</v>
      </c>
      <c r="AK136" s="7">
        <f>SUMIFS(Nhap!$I$5:$I$1000,Nhap!$E$5:$E$1000,DATE(Thang!$E$4,Thang!$C$4,Loc!$AG$2),Nhap!$F$5:$F$1000,Loc!A136)</f>
        <v>0</v>
      </c>
      <c r="AL136" s="7">
        <f>SUMIFS(Nhap!$I$5:$I$1000,Nhap!$E$5:$E$1000,DATE(Thang!$E$4,Thang!$C$4,Loc!$AH$2),Nhap!$F$5:$F$1000,Loc!A136)</f>
        <v>0</v>
      </c>
      <c r="AM136" s="7">
        <f>SUMIFS(Nhap!$I$5:$I$1000,Nhap!$E$5:$E$1000,DATE(Thang!$E$4,Thang!$C$4,Loc!$AI$2),Nhap!$F$5:$F$1000,Loc!A136)</f>
        <v>0</v>
      </c>
      <c r="AN136" s="7">
        <f>SUMIFS(Nhap!$I$5:$I$1000,Nhap!$E$5:$E$1000,DATE(Thang!$E$4,Thang!$C$4,Loc!$AJ$2),Nhap!$F$5:$F$1000,Loc!A136)</f>
        <v>0</v>
      </c>
      <c r="AO136" s="7">
        <f>SUMIFS(Xuat!$G$5:$G$1000,Xuat!$C$5:$C$1000,DATE(Thang!$E$4,Thang!$C$4,AO$2),Xuat!$D$5:$D$1000,Loc!$A136)</f>
        <v>0</v>
      </c>
      <c r="AP136" s="7">
        <f>SUMIFS(Xuat!$G$5:$G$1000,Xuat!$C$5:$C$1000,DATE(Thang!$E$4,Thang!$C$4,AP$2),Xuat!$D$5:$D$1000,Loc!$A136)</f>
        <v>0</v>
      </c>
      <c r="AQ136" s="7">
        <f>SUMIFS(Xuat!$G$5:$G$1000,Xuat!$C$5:$C$1000,DATE(Thang!$E$4,Thang!$C$4,AQ$2),Xuat!$D$5:$D$1000,Loc!$A136)</f>
        <v>0</v>
      </c>
      <c r="AR136" s="7">
        <f>SUMIFS(Xuat!$G$5:$G$1000,Xuat!$C$5:$C$1000,DATE(Thang!$E$4,Thang!$C$4,AR$2),Xuat!$D$5:$D$1000,Loc!$A136)</f>
        <v>0</v>
      </c>
      <c r="AS136" s="7">
        <f>SUMIFS(Xuat!$G$5:$G$1000,Xuat!$C$5:$C$1000,DATE(Thang!$E$4,Thang!$C$4,AS$2),Xuat!$D$5:$D$1000,Loc!$A136)</f>
        <v>0</v>
      </c>
      <c r="AT136" s="7">
        <f>SUMIFS(Xuat!$G$5:$G$1000,Xuat!$C$5:$C$1000,DATE(Thang!$E$4,Thang!$C$4,AT$2),Xuat!$D$5:$D$1000,Loc!$A136)</f>
        <v>0</v>
      </c>
      <c r="AU136" s="7">
        <f>SUMIFS(Xuat!$G$5:$G$1000,Xuat!$C$5:$C$1000,DATE(Thang!$E$4,Thang!$C$4,AU$2),Xuat!$D$5:$D$1000,Loc!$A136)</f>
        <v>0</v>
      </c>
      <c r="AV136" s="7">
        <f>SUMIFS(Xuat!$G$5:$G$1000,Xuat!$C$5:$C$1000,DATE(Thang!$E$4,Thang!$C$4,AV$2),Xuat!$D$5:$D$1000,Loc!$A136)</f>
        <v>0</v>
      </c>
      <c r="AW136" s="7">
        <f>SUMIFS(Xuat!$G$5:$G$1000,Xuat!$C$5:$C$1000,DATE(Thang!$E$4,Thang!$C$4,AW$2),Xuat!$D$5:$D$1000,Loc!$A136)</f>
        <v>0</v>
      </c>
      <c r="AX136" s="7">
        <f>SUMIFS(Xuat!$G$5:$G$1000,Xuat!$C$5:$C$1000,DATE(Thang!$E$4,Thang!$C$4,AX$2),Xuat!$D$5:$D$1000,Loc!$A136)</f>
        <v>0</v>
      </c>
      <c r="AY136" s="7">
        <f>SUMIFS(Xuat!$G$5:$G$1000,Xuat!$C$5:$C$1000,DATE(Thang!$E$4,Thang!$C$4,AY$2),Xuat!$D$5:$D$1000,Loc!$A136)</f>
        <v>0</v>
      </c>
      <c r="AZ136" s="7">
        <f>SUMIFS(Xuat!$G$5:$G$1000,Xuat!$C$5:$C$1000,DATE(Thang!$E$4,Thang!$C$4,AZ$2),Xuat!$D$5:$D$1000,Loc!$A136)</f>
        <v>0</v>
      </c>
      <c r="BA136" s="7">
        <f>SUMIFS(Xuat!$G$5:$G$1000,Xuat!$C$5:$C$1000,DATE(Thang!$E$4,Thang!$C$4,BA$2),Xuat!$D$5:$D$1000,Loc!$A136)</f>
        <v>0</v>
      </c>
      <c r="BB136" s="7">
        <f>SUMIFS(Xuat!$G$5:$G$1000,Xuat!$C$5:$C$1000,DATE(Thang!$E$4,Thang!$C$4,BB$2),Xuat!$D$5:$D$1000,Loc!$A136)</f>
        <v>0</v>
      </c>
      <c r="BC136" s="7">
        <f>SUMIFS(Xuat!$G$5:$G$1000,Xuat!$C$5:$C$1000,DATE(Thang!$E$4,Thang!$C$4,BC$2),Xuat!$D$5:$D$1000,Loc!$A136)</f>
        <v>0</v>
      </c>
      <c r="BD136" s="7">
        <f>SUMIFS(Xuat!$G$5:$G$1000,Xuat!$C$5:$C$1000,DATE(Thang!$E$4,Thang!$C$4,BD$2),Xuat!$D$5:$D$1000,Loc!$A136)</f>
        <v>0</v>
      </c>
      <c r="BE136" s="7">
        <f>SUMIFS(Xuat!$G$5:$G$1000,Xuat!$C$5:$C$1000,DATE(Thang!$E$4,Thang!$C$4,BE$2),Xuat!$D$5:$D$1000,Loc!$A136)</f>
        <v>0</v>
      </c>
      <c r="BF136" s="7">
        <f>SUMIFS(Xuat!$G$5:$G$1000,Xuat!$C$5:$C$1000,DATE(Thang!$E$4,Thang!$C$4,BF$2),Xuat!$D$5:$D$1000,Loc!$A136)</f>
        <v>0</v>
      </c>
      <c r="BG136" s="7">
        <f>SUMIFS(Xuat!$G$5:$G$1000,Xuat!$C$5:$C$1000,DATE(Thang!$E$4,Thang!$C$4,BG$2),Xuat!$D$5:$D$1000,Loc!$A136)</f>
        <v>0</v>
      </c>
      <c r="BH136" s="7">
        <f>SUMIFS(Xuat!$G$5:$G$1000,Xuat!$C$5:$C$1000,DATE(Thang!$E$4,Thang!$C$4,BH$2),Xuat!$D$5:$D$1000,Loc!$A136)</f>
        <v>0</v>
      </c>
      <c r="BI136" s="7">
        <f>SUMIFS(Xuat!$G$5:$G$1000,Xuat!$C$5:$C$1000,DATE(Thang!$E$4,Thang!$C$4,BI$2),Xuat!$D$5:$D$1000,Loc!$A136)</f>
        <v>0</v>
      </c>
      <c r="BJ136" s="7">
        <f>SUMIFS(Xuat!$G$5:$G$1000,Xuat!$C$5:$C$1000,DATE(Thang!$E$4,Thang!$C$4,BJ$2),Xuat!$D$5:$D$1000,Loc!$A136)</f>
        <v>0</v>
      </c>
      <c r="BK136" s="7">
        <f>SUMIFS(Xuat!$G$5:$G$1000,Xuat!$C$5:$C$1000,DATE(Thang!$E$4,Thang!$C$4,BK$2),Xuat!$D$5:$D$1000,Loc!$A136)</f>
        <v>0</v>
      </c>
      <c r="BL136" s="7">
        <f>SUMIFS(Xuat!$G$5:$G$1000,Xuat!$C$5:$C$1000,DATE(Thang!$E$4,Thang!$C$4,BL$2),Xuat!$D$5:$D$1000,Loc!$A136)</f>
        <v>0</v>
      </c>
      <c r="BM136" s="7">
        <f>SUMIFS(Xuat!$G$5:$G$1000,Xuat!$C$5:$C$1000,DATE(Thang!$E$4,Thang!$C$4,BM$2),Xuat!$D$5:$D$1000,Loc!$A136)</f>
        <v>0</v>
      </c>
      <c r="BN136" s="7">
        <f>SUMIFS(Xuat!$G$5:$G$1000,Xuat!$C$5:$C$1000,DATE(Thang!$E$4,Thang!$C$4,BN$2),Xuat!$D$5:$D$1000,Loc!$A136)</f>
        <v>0</v>
      </c>
      <c r="BO136" s="7">
        <f>SUMIFS(Xuat!$G$5:$G$1000,Xuat!$C$5:$C$1000,DATE(Thang!$E$4,Thang!$C$4,BO$2),Xuat!$D$5:$D$1000,Loc!$A136)</f>
        <v>0</v>
      </c>
      <c r="BP136" s="7">
        <f>SUMIFS(Xuat!$G$5:$G$1000,Xuat!$C$5:$C$1000,DATE(Thang!$E$4,Thang!$C$4,BP$2),Xuat!$D$5:$D$1000,Loc!$A136)</f>
        <v>0</v>
      </c>
      <c r="BQ136" s="7">
        <f>SUMIFS(Xuat!$G$5:$G$1000,Xuat!$C$5:$C$1000,DATE(Thang!$E$4,Thang!$C$4,BQ$2),Xuat!$D$5:$D$1000,Loc!$A136)</f>
        <v>0</v>
      </c>
      <c r="BR136" s="7">
        <f>SUMIFS(Xuat!$G$5:$G$1000,Xuat!$C$5:$C$1000,DATE(Thang!$E$4,Thang!$C$4,BR$2),Xuat!$D$5:$D$1000,Loc!$A136)</f>
        <v>0</v>
      </c>
      <c r="BS136" s="7">
        <f>SUMIFS(Xuat!$G$5:$G$1000,Xuat!$C$5:$C$1000,DATE(Thang!$E$4,Thang!$C$4,BS$2),Xuat!$D$5:$D$1000,Loc!$A136)</f>
        <v>0</v>
      </c>
    </row>
    <row r="137" spans="1:71" x14ac:dyDescent="0.2">
      <c r="A137" s="2">
        <f>DM!C137</f>
        <v>0</v>
      </c>
      <c r="B137" s="3">
        <f>VLOOKUP(A137,Tondau!$B$5:$F$500,3,0)</f>
        <v>0</v>
      </c>
      <c r="C137" s="3">
        <f>VLOOKUP(Tinhgiavon!A137,Tondau!$B$5:$E$500,4,0)</f>
        <v>0</v>
      </c>
      <c r="D137" s="3">
        <f t="shared" si="12"/>
        <v>0</v>
      </c>
      <c r="E137" s="3">
        <f>SUMIF(Nhap!$F$5:$F$1000,Tinhgiavon!A137,Nhap!$K$5:$K$1000)</f>
        <v>0</v>
      </c>
      <c r="F137" s="3">
        <f t="shared" si="13"/>
        <v>0</v>
      </c>
      <c r="G137" s="3">
        <f t="shared" si="14"/>
        <v>0</v>
      </c>
      <c r="H137" s="3">
        <f t="shared" si="15"/>
        <v>0</v>
      </c>
      <c r="I137" s="3">
        <f t="shared" si="16"/>
        <v>0</v>
      </c>
      <c r="J137" s="7">
        <f>SUMIFS(Nhap!$I$5:$I$1000,Nhap!$E$5:$E$1000,DATE(Thang!$E$4,Thang!$C$4,Loc!$F$2),Nhap!$F$5:$F$1000,Loc!A137)</f>
        <v>0</v>
      </c>
      <c r="K137" s="7">
        <f>SUMIFS(Nhap!$I$5:$I$1000,Nhap!$E$5:$E$1000,DATE(Thang!$E$4,Thang!$C$4,Loc!$G$2),Nhap!$F$5:$F$1000,Loc!A137)</f>
        <v>0</v>
      </c>
      <c r="L137" s="7">
        <f>SUMIFS(Nhap!$I$5:$I$1000,Nhap!$E$5:$E$1000,DATE(Thang!$E$4,Thang!$C$4,Loc!$H$2),Nhap!$F$5:$F$1000,Loc!A137)</f>
        <v>0</v>
      </c>
      <c r="M137" s="7">
        <f>SUMIFS(Nhap!$I$5:$I$1000,Nhap!$E$5:$E$1000,DATE(Thang!$E$4,Thang!$C$4,Loc!$I$2),Nhap!$F$5:$F$1000,Loc!A137)</f>
        <v>0</v>
      </c>
      <c r="N137" s="7">
        <f>SUMIFS(Nhap!$I$5:$I$1000,Nhap!$E$5:$E$1000,DATE(Thang!$E$4,Thang!$C$4,Loc!$J$2),Nhap!$F$5:$F$1000,Loc!A137)</f>
        <v>0</v>
      </c>
      <c r="O137" s="7">
        <f>SUMIFS(Nhap!$I$5:$I$1000,Nhap!$E$5:$E$1000,DATE(Thang!$E$4,Thang!$C$4,Loc!$K$2),Nhap!$F$5:$F$1000,Loc!A137)</f>
        <v>0</v>
      </c>
      <c r="P137" s="7">
        <f>SUMIFS(Nhap!$I$5:$I$1000,Nhap!$E$5:$E$1000,DATE(Thang!$E$4,Thang!$C$4,Loc!$L$2),Nhap!$F$5:$F$1000,Loc!A137)</f>
        <v>0</v>
      </c>
      <c r="Q137" s="7">
        <f>SUMIFS(Nhap!$I$5:$I$1000,Nhap!$E$5:$E$1000,DATE(Thang!$E$4,Thang!$C$4,Loc!$M$2),Nhap!$F$5:$F$1000,Loc!A137)</f>
        <v>0</v>
      </c>
      <c r="R137" s="7">
        <f>SUMIFS(Nhap!$I$5:$I$1000,Nhap!$E$5:$E$1000,DATE(Thang!$E$4,Thang!$C$4,Loc!$N$2),Nhap!$F$5:$F$1000,Loc!A137)</f>
        <v>0</v>
      </c>
      <c r="S137" s="7">
        <f>SUMIFS(Nhap!$I$5:$I$1000,Nhap!$E$5:$E$1000,DATE(Thang!$E$4,Thang!$C$4,Loc!$O$2),Nhap!$F$5:$F$1000,Loc!A137)</f>
        <v>0</v>
      </c>
      <c r="T137" s="7">
        <f>SUMIFS(Nhap!$I$5:$I$1000,Nhap!$E$5:$E$1000,DATE(Thang!$E$4,Thang!$C$4,Loc!$P$2),Nhap!$F$5:$F$1000,Loc!A137)</f>
        <v>0</v>
      </c>
      <c r="U137" s="7">
        <f>SUMIFS(Nhap!$I$5:$I$1000,Nhap!$E$5:$E$1000,DATE(Thang!$E$4,Thang!$C$4,Loc!$Q$2),Nhap!$F$5:$F$1000,Loc!A137)</f>
        <v>0</v>
      </c>
      <c r="V137" s="7">
        <f>SUMIFS(Nhap!$I$5:$I$1000,Nhap!$E$5:$E$1000,DATE(Thang!$E$4,Thang!$C$4,Loc!$R$2),Nhap!$F$5:$F$1000,Loc!A137)</f>
        <v>0</v>
      </c>
      <c r="W137" s="7">
        <f>SUMIFS(Nhap!$I$5:$I$1000,Nhap!$E$5:$E$1000,DATE(Thang!$E$4,Thang!$C$4,Loc!$S$2),Nhap!$F$5:$F$1000,Loc!A137)</f>
        <v>0</v>
      </c>
      <c r="X137" s="7">
        <f>SUMIFS(Nhap!$I$5:$I$1000,Nhap!$E$5:$E$1000,DATE(Thang!$E$4,Thang!$C$4,Loc!$T$2),Nhap!$F$5:$F$1000,Loc!A137)</f>
        <v>0</v>
      </c>
      <c r="Y137" s="7">
        <f>SUMIFS(Nhap!$I$5:$I$1000,Nhap!$E$5:$E$1000,DATE(Thang!$E$4,Thang!$C$4,Loc!$U$2),Nhap!$F$5:$F$1000,Loc!A137)</f>
        <v>0</v>
      </c>
      <c r="Z137" s="7">
        <f>SUMIFS(Nhap!$I$5:$I$1000,Nhap!$E$5:$E$1000,DATE(Thang!$E$4,Thang!$C$4,Loc!$V$2),Nhap!$F$5:$F$1000,Loc!A137)</f>
        <v>0</v>
      </c>
      <c r="AA137" s="7">
        <f>SUMIFS(Nhap!$I$5:$I$1000,Nhap!$E$5:$E$1000,DATE(Thang!$E$4,Thang!$C$4,Loc!$W$2),Nhap!$F$5:$F$1000,Loc!A137)</f>
        <v>0</v>
      </c>
      <c r="AB137" s="7">
        <f>SUMIFS(Nhap!$I$5:$I$1000,Nhap!$E$5:$E$1000,DATE(Thang!$E$4,Thang!$C$4,Loc!$X$2),Nhap!$F$5:$F$1000,Loc!A137)</f>
        <v>0</v>
      </c>
      <c r="AC137" s="7">
        <f>SUMIFS(Nhap!$I$5:$I$1000,Nhap!$E$5:$E$1000,DATE(Thang!$E$4,Thang!$C$4,Loc!$Y$2),Nhap!$F$5:$F$1000,Loc!A137)</f>
        <v>0</v>
      </c>
      <c r="AD137" s="7">
        <f>SUMIFS(Nhap!$I$5:$I$1000,Nhap!$E$5:$E$1000,DATE(Thang!$E$4,Thang!$C$4,Loc!$Z$2),Nhap!$F$5:$F$1000,Loc!A137)</f>
        <v>0</v>
      </c>
      <c r="AE137" s="7">
        <f>SUMIFS(Nhap!$I$5:$I$1000,Nhap!$E$5:$E$1000,DATE(Thang!$E$4,Thang!$C$4,Loc!$AA$2),Nhap!$F$5:$F$1000,Loc!A137)</f>
        <v>0</v>
      </c>
      <c r="AF137" s="7">
        <f>SUMIFS(Nhap!$I$5:$I$1000,Nhap!$E$5:$E$1000,DATE(Thang!$E$4,Thang!$C$4,Loc!$AB$2),Nhap!$F$5:$F$1000,Loc!A137)</f>
        <v>0</v>
      </c>
      <c r="AG137" s="7">
        <f>SUMIFS(Nhap!$I$5:$I$1000,Nhap!$E$5:$E$1000,DATE(Thang!$E$4,Thang!$C$4,Loc!$AC$2),Nhap!$F$5:$F$1000,Loc!A137)</f>
        <v>0</v>
      </c>
      <c r="AH137" s="7">
        <f>SUMIFS(Nhap!$I$5:$I$1000,Nhap!$E$5:$E$1000,DATE(Thang!$E$4,Thang!$C$4,Loc!$AD$2),Nhap!$F$5:$F$1000,Loc!$A$5)</f>
        <v>0</v>
      </c>
      <c r="AI137" s="7">
        <f>SUMIFS(Nhap!$I$5:$I$1000,Nhap!$E$5:$E$1000,DATE(Thang!$E$4,Thang!$C$4,Loc!$AE$2),Nhap!$F$5:$F$1000,Loc!A137)</f>
        <v>0</v>
      </c>
      <c r="AJ137" s="7">
        <f>SUMIFS(Nhap!$I$5:$I$1000,Nhap!$E$5:$E$1000,DATE(Thang!$E$4,Thang!$C$4,Loc!$AF$2),Nhap!$F$5:$F$1000,Loc!A137)</f>
        <v>0</v>
      </c>
      <c r="AK137" s="7">
        <f>SUMIFS(Nhap!$I$5:$I$1000,Nhap!$E$5:$E$1000,DATE(Thang!$E$4,Thang!$C$4,Loc!$AG$2),Nhap!$F$5:$F$1000,Loc!A137)</f>
        <v>0</v>
      </c>
      <c r="AL137" s="7">
        <f>SUMIFS(Nhap!$I$5:$I$1000,Nhap!$E$5:$E$1000,DATE(Thang!$E$4,Thang!$C$4,Loc!$AH$2),Nhap!$F$5:$F$1000,Loc!A137)</f>
        <v>0</v>
      </c>
      <c r="AM137" s="7">
        <f>SUMIFS(Nhap!$I$5:$I$1000,Nhap!$E$5:$E$1000,DATE(Thang!$E$4,Thang!$C$4,Loc!$AI$2),Nhap!$F$5:$F$1000,Loc!A137)</f>
        <v>0</v>
      </c>
      <c r="AN137" s="7">
        <f>SUMIFS(Nhap!$I$5:$I$1000,Nhap!$E$5:$E$1000,DATE(Thang!$E$4,Thang!$C$4,Loc!$AJ$2),Nhap!$F$5:$F$1000,Loc!A137)</f>
        <v>0</v>
      </c>
      <c r="AO137" s="7">
        <f>SUMIFS(Xuat!$G$5:$G$1000,Xuat!$C$5:$C$1000,DATE(Thang!$E$4,Thang!$C$4,AO$2),Xuat!$D$5:$D$1000,Loc!$A137)</f>
        <v>0</v>
      </c>
      <c r="AP137" s="7">
        <f>SUMIFS(Xuat!$G$5:$G$1000,Xuat!$C$5:$C$1000,DATE(Thang!$E$4,Thang!$C$4,AP$2),Xuat!$D$5:$D$1000,Loc!$A137)</f>
        <v>0</v>
      </c>
      <c r="AQ137" s="7">
        <f>SUMIFS(Xuat!$G$5:$G$1000,Xuat!$C$5:$C$1000,DATE(Thang!$E$4,Thang!$C$4,AQ$2),Xuat!$D$5:$D$1000,Loc!$A137)</f>
        <v>0</v>
      </c>
      <c r="AR137" s="7">
        <f>SUMIFS(Xuat!$G$5:$G$1000,Xuat!$C$5:$C$1000,DATE(Thang!$E$4,Thang!$C$4,AR$2),Xuat!$D$5:$D$1000,Loc!$A137)</f>
        <v>0</v>
      </c>
      <c r="AS137" s="7">
        <f>SUMIFS(Xuat!$G$5:$G$1000,Xuat!$C$5:$C$1000,DATE(Thang!$E$4,Thang!$C$4,AS$2),Xuat!$D$5:$D$1000,Loc!$A137)</f>
        <v>0</v>
      </c>
      <c r="AT137" s="7">
        <f>SUMIFS(Xuat!$G$5:$G$1000,Xuat!$C$5:$C$1000,DATE(Thang!$E$4,Thang!$C$4,AT$2),Xuat!$D$5:$D$1000,Loc!$A137)</f>
        <v>0</v>
      </c>
      <c r="AU137" s="7">
        <f>SUMIFS(Xuat!$G$5:$G$1000,Xuat!$C$5:$C$1000,DATE(Thang!$E$4,Thang!$C$4,AU$2),Xuat!$D$5:$D$1000,Loc!$A137)</f>
        <v>0</v>
      </c>
      <c r="AV137" s="7">
        <f>SUMIFS(Xuat!$G$5:$G$1000,Xuat!$C$5:$C$1000,DATE(Thang!$E$4,Thang!$C$4,AV$2),Xuat!$D$5:$D$1000,Loc!$A137)</f>
        <v>0</v>
      </c>
      <c r="AW137" s="7">
        <f>SUMIFS(Xuat!$G$5:$G$1000,Xuat!$C$5:$C$1000,DATE(Thang!$E$4,Thang!$C$4,AW$2),Xuat!$D$5:$D$1000,Loc!$A137)</f>
        <v>0</v>
      </c>
      <c r="AX137" s="7">
        <f>SUMIFS(Xuat!$G$5:$G$1000,Xuat!$C$5:$C$1000,DATE(Thang!$E$4,Thang!$C$4,AX$2),Xuat!$D$5:$D$1000,Loc!$A137)</f>
        <v>0</v>
      </c>
      <c r="AY137" s="7">
        <f>SUMIFS(Xuat!$G$5:$G$1000,Xuat!$C$5:$C$1000,DATE(Thang!$E$4,Thang!$C$4,AY$2),Xuat!$D$5:$D$1000,Loc!$A137)</f>
        <v>0</v>
      </c>
      <c r="AZ137" s="7">
        <f>SUMIFS(Xuat!$G$5:$G$1000,Xuat!$C$5:$C$1000,DATE(Thang!$E$4,Thang!$C$4,AZ$2),Xuat!$D$5:$D$1000,Loc!$A137)</f>
        <v>0</v>
      </c>
      <c r="BA137" s="7">
        <f>SUMIFS(Xuat!$G$5:$G$1000,Xuat!$C$5:$C$1000,DATE(Thang!$E$4,Thang!$C$4,BA$2),Xuat!$D$5:$D$1000,Loc!$A137)</f>
        <v>0</v>
      </c>
      <c r="BB137" s="7">
        <f>SUMIFS(Xuat!$G$5:$G$1000,Xuat!$C$5:$C$1000,DATE(Thang!$E$4,Thang!$C$4,BB$2),Xuat!$D$5:$D$1000,Loc!$A137)</f>
        <v>0</v>
      </c>
      <c r="BC137" s="7">
        <f>SUMIFS(Xuat!$G$5:$G$1000,Xuat!$C$5:$C$1000,DATE(Thang!$E$4,Thang!$C$4,BC$2),Xuat!$D$5:$D$1000,Loc!$A137)</f>
        <v>0</v>
      </c>
      <c r="BD137" s="7">
        <f>SUMIFS(Xuat!$G$5:$G$1000,Xuat!$C$5:$C$1000,DATE(Thang!$E$4,Thang!$C$4,BD$2),Xuat!$D$5:$D$1000,Loc!$A137)</f>
        <v>0</v>
      </c>
      <c r="BE137" s="7">
        <f>SUMIFS(Xuat!$G$5:$G$1000,Xuat!$C$5:$C$1000,DATE(Thang!$E$4,Thang!$C$4,BE$2),Xuat!$D$5:$D$1000,Loc!$A137)</f>
        <v>0</v>
      </c>
      <c r="BF137" s="7">
        <f>SUMIFS(Xuat!$G$5:$G$1000,Xuat!$C$5:$C$1000,DATE(Thang!$E$4,Thang!$C$4,BF$2),Xuat!$D$5:$D$1000,Loc!$A137)</f>
        <v>0</v>
      </c>
      <c r="BG137" s="7">
        <f>SUMIFS(Xuat!$G$5:$G$1000,Xuat!$C$5:$C$1000,DATE(Thang!$E$4,Thang!$C$4,BG$2),Xuat!$D$5:$D$1000,Loc!$A137)</f>
        <v>0</v>
      </c>
      <c r="BH137" s="7">
        <f>SUMIFS(Xuat!$G$5:$G$1000,Xuat!$C$5:$C$1000,DATE(Thang!$E$4,Thang!$C$4,BH$2),Xuat!$D$5:$D$1000,Loc!$A137)</f>
        <v>0</v>
      </c>
      <c r="BI137" s="7">
        <f>SUMIFS(Xuat!$G$5:$G$1000,Xuat!$C$5:$C$1000,DATE(Thang!$E$4,Thang!$C$4,BI$2),Xuat!$D$5:$D$1000,Loc!$A137)</f>
        <v>0</v>
      </c>
      <c r="BJ137" s="7">
        <f>SUMIFS(Xuat!$G$5:$G$1000,Xuat!$C$5:$C$1000,DATE(Thang!$E$4,Thang!$C$4,BJ$2),Xuat!$D$5:$D$1000,Loc!$A137)</f>
        <v>0</v>
      </c>
      <c r="BK137" s="7">
        <f>SUMIFS(Xuat!$G$5:$G$1000,Xuat!$C$5:$C$1000,DATE(Thang!$E$4,Thang!$C$4,BK$2),Xuat!$D$5:$D$1000,Loc!$A137)</f>
        <v>0</v>
      </c>
      <c r="BL137" s="7">
        <f>SUMIFS(Xuat!$G$5:$G$1000,Xuat!$C$5:$C$1000,DATE(Thang!$E$4,Thang!$C$4,BL$2),Xuat!$D$5:$D$1000,Loc!$A137)</f>
        <v>0</v>
      </c>
      <c r="BM137" s="7">
        <f>SUMIFS(Xuat!$G$5:$G$1000,Xuat!$C$5:$C$1000,DATE(Thang!$E$4,Thang!$C$4,BM$2),Xuat!$D$5:$D$1000,Loc!$A137)</f>
        <v>0</v>
      </c>
      <c r="BN137" s="7">
        <f>SUMIFS(Xuat!$G$5:$G$1000,Xuat!$C$5:$C$1000,DATE(Thang!$E$4,Thang!$C$4,BN$2),Xuat!$D$5:$D$1000,Loc!$A137)</f>
        <v>0</v>
      </c>
      <c r="BO137" s="7">
        <f>SUMIFS(Xuat!$G$5:$G$1000,Xuat!$C$5:$C$1000,DATE(Thang!$E$4,Thang!$C$4,BO$2),Xuat!$D$5:$D$1000,Loc!$A137)</f>
        <v>0</v>
      </c>
      <c r="BP137" s="7">
        <f>SUMIFS(Xuat!$G$5:$G$1000,Xuat!$C$5:$C$1000,DATE(Thang!$E$4,Thang!$C$4,BP$2),Xuat!$D$5:$D$1000,Loc!$A137)</f>
        <v>0</v>
      </c>
      <c r="BQ137" s="7">
        <f>SUMIFS(Xuat!$G$5:$G$1000,Xuat!$C$5:$C$1000,DATE(Thang!$E$4,Thang!$C$4,BQ$2),Xuat!$D$5:$D$1000,Loc!$A137)</f>
        <v>0</v>
      </c>
      <c r="BR137" s="7">
        <f>SUMIFS(Xuat!$G$5:$G$1000,Xuat!$C$5:$C$1000,DATE(Thang!$E$4,Thang!$C$4,BR$2),Xuat!$D$5:$D$1000,Loc!$A137)</f>
        <v>0</v>
      </c>
      <c r="BS137" s="7">
        <f>SUMIFS(Xuat!$G$5:$G$1000,Xuat!$C$5:$C$1000,DATE(Thang!$E$4,Thang!$C$4,BS$2),Xuat!$D$5:$D$1000,Loc!$A137)</f>
        <v>0</v>
      </c>
    </row>
    <row r="138" spans="1:71" x14ac:dyDescent="0.2">
      <c r="A138" s="2">
        <f>DM!C138</f>
        <v>0</v>
      </c>
      <c r="B138" s="3">
        <f>VLOOKUP(A138,Tondau!$B$5:$F$500,3,0)</f>
        <v>0</v>
      </c>
      <c r="C138" s="3">
        <f>VLOOKUP(Tinhgiavon!A138,Tondau!$B$5:$E$500,4,0)</f>
        <v>0</v>
      </c>
      <c r="D138" s="3">
        <f t="shared" si="12"/>
        <v>0</v>
      </c>
      <c r="E138" s="3">
        <f>SUMIF(Nhap!$F$5:$F$1000,Tinhgiavon!A138,Nhap!$K$5:$K$1000)</f>
        <v>0</v>
      </c>
      <c r="F138" s="3">
        <f t="shared" si="13"/>
        <v>0</v>
      </c>
      <c r="G138" s="3">
        <f t="shared" si="14"/>
        <v>0</v>
      </c>
      <c r="H138" s="3">
        <f t="shared" si="15"/>
        <v>0</v>
      </c>
      <c r="I138" s="3">
        <f t="shared" si="16"/>
        <v>0</v>
      </c>
      <c r="J138" s="7">
        <f>SUMIFS(Nhap!$I$5:$I$1000,Nhap!$E$5:$E$1000,DATE(Thang!$E$4,Thang!$C$4,Loc!$F$2),Nhap!$F$5:$F$1000,Loc!A138)</f>
        <v>0</v>
      </c>
      <c r="K138" s="7">
        <f>SUMIFS(Nhap!$I$5:$I$1000,Nhap!$E$5:$E$1000,DATE(Thang!$E$4,Thang!$C$4,Loc!$G$2),Nhap!$F$5:$F$1000,Loc!A138)</f>
        <v>0</v>
      </c>
      <c r="L138" s="7">
        <f>SUMIFS(Nhap!$I$5:$I$1000,Nhap!$E$5:$E$1000,DATE(Thang!$E$4,Thang!$C$4,Loc!$H$2),Nhap!$F$5:$F$1000,Loc!A138)</f>
        <v>0</v>
      </c>
      <c r="M138" s="7">
        <f>SUMIFS(Nhap!$I$5:$I$1000,Nhap!$E$5:$E$1000,DATE(Thang!$E$4,Thang!$C$4,Loc!$I$2),Nhap!$F$5:$F$1000,Loc!A138)</f>
        <v>0</v>
      </c>
      <c r="N138" s="7">
        <f>SUMIFS(Nhap!$I$5:$I$1000,Nhap!$E$5:$E$1000,DATE(Thang!$E$4,Thang!$C$4,Loc!$J$2),Nhap!$F$5:$F$1000,Loc!A138)</f>
        <v>0</v>
      </c>
      <c r="O138" s="7">
        <f>SUMIFS(Nhap!$I$5:$I$1000,Nhap!$E$5:$E$1000,DATE(Thang!$E$4,Thang!$C$4,Loc!$K$2),Nhap!$F$5:$F$1000,Loc!A138)</f>
        <v>0</v>
      </c>
      <c r="P138" s="7">
        <f>SUMIFS(Nhap!$I$5:$I$1000,Nhap!$E$5:$E$1000,DATE(Thang!$E$4,Thang!$C$4,Loc!$L$2),Nhap!$F$5:$F$1000,Loc!A138)</f>
        <v>0</v>
      </c>
      <c r="Q138" s="7">
        <f>SUMIFS(Nhap!$I$5:$I$1000,Nhap!$E$5:$E$1000,DATE(Thang!$E$4,Thang!$C$4,Loc!$M$2),Nhap!$F$5:$F$1000,Loc!A138)</f>
        <v>0</v>
      </c>
      <c r="R138" s="7">
        <f>SUMIFS(Nhap!$I$5:$I$1000,Nhap!$E$5:$E$1000,DATE(Thang!$E$4,Thang!$C$4,Loc!$N$2),Nhap!$F$5:$F$1000,Loc!A138)</f>
        <v>0</v>
      </c>
      <c r="S138" s="7">
        <f>SUMIFS(Nhap!$I$5:$I$1000,Nhap!$E$5:$E$1000,DATE(Thang!$E$4,Thang!$C$4,Loc!$O$2),Nhap!$F$5:$F$1000,Loc!A138)</f>
        <v>0</v>
      </c>
      <c r="T138" s="7">
        <f>SUMIFS(Nhap!$I$5:$I$1000,Nhap!$E$5:$E$1000,DATE(Thang!$E$4,Thang!$C$4,Loc!$P$2),Nhap!$F$5:$F$1000,Loc!A138)</f>
        <v>0</v>
      </c>
      <c r="U138" s="7">
        <f>SUMIFS(Nhap!$I$5:$I$1000,Nhap!$E$5:$E$1000,DATE(Thang!$E$4,Thang!$C$4,Loc!$Q$2),Nhap!$F$5:$F$1000,Loc!A138)</f>
        <v>0</v>
      </c>
      <c r="V138" s="7">
        <f>SUMIFS(Nhap!$I$5:$I$1000,Nhap!$E$5:$E$1000,DATE(Thang!$E$4,Thang!$C$4,Loc!$R$2),Nhap!$F$5:$F$1000,Loc!A138)</f>
        <v>0</v>
      </c>
      <c r="W138" s="7">
        <f>SUMIFS(Nhap!$I$5:$I$1000,Nhap!$E$5:$E$1000,DATE(Thang!$E$4,Thang!$C$4,Loc!$S$2),Nhap!$F$5:$F$1000,Loc!A138)</f>
        <v>0</v>
      </c>
      <c r="X138" s="7">
        <f>SUMIFS(Nhap!$I$5:$I$1000,Nhap!$E$5:$E$1000,DATE(Thang!$E$4,Thang!$C$4,Loc!$T$2),Nhap!$F$5:$F$1000,Loc!A138)</f>
        <v>0</v>
      </c>
      <c r="Y138" s="7">
        <f>SUMIFS(Nhap!$I$5:$I$1000,Nhap!$E$5:$E$1000,DATE(Thang!$E$4,Thang!$C$4,Loc!$U$2),Nhap!$F$5:$F$1000,Loc!A138)</f>
        <v>0</v>
      </c>
      <c r="Z138" s="7">
        <f>SUMIFS(Nhap!$I$5:$I$1000,Nhap!$E$5:$E$1000,DATE(Thang!$E$4,Thang!$C$4,Loc!$V$2),Nhap!$F$5:$F$1000,Loc!A138)</f>
        <v>0</v>
      </c>
      <c r="AA138" s="7">
        <f>SUMIFS(Nhap!$I$5:$I$1000,Nhap!$E$5:$E$1000,DATE(Thang!$E$4,Thang!$C$4,Loc!$W$2),Nhap!$F$5:$F$1000,Loc!A138)</f>
        <v>0</v>
      </c>
      <c r="AB138" s="7">
        <f>SUMIFS(Nhap!$I$5:$I$1000,Nhap!$E$5:$E$1000,DATE(Thang!$E$4,Thang!$C$4,Loc!$X$2),Nhap!$F$5:$F$1000,Loc!A138)</f>
        <v>0</v>
      </c>
      <c r="AC138" s="7">
        <f>SUMIFS(Nhap!$I$5:$I$1000,Nhap!$E$5:$E$1000,DATE(Thang!$E$4,Thang!$C$4,Loc!$Y$2),Nhap!$F$5:$F$1000,Loc!A138)</f>
        <v>0</v>
      </c>
      <c r="AD138" s="7">
        <f>SUMIFS(Nhap!$I$5:$I$1000,Nhap!$E$5:$E$1000,DATE(Thang!$E$4,Thang!$C$4,Loc!$Z$2),Nhap!$F$5:$F$1000,Loc!A138)</f>
        <v>0</v>
      </c>
      <c r="AE138" s="7">
        <f>SUMIFS(Nhap!$I$5:$I$1000,Nhap!$E$5:$E$1000,DATE(Thang!$E$4,Thang!$C$4,Loc!$AA$2),Nhap!$F$5:$F$1000,Loc!A138)</f>
        <v>0</v>
      </c>
      <c r="AF138" s="7">
        <f>SUMIFS(Nhap!$I$5:$I$1000,Nhap!$E$5:$E$1000,DATE(Thang!$E$4,Thang!$C$4,Loc!$AB$2),Nhap!$F$5:$F$1000,Loc!A138)</f>
        <v>0</v>
      </c>
      <c r="AG138" s="7">
        <f>SUMIFS(Nhap!$I$5:$I$1000,Nhap!$E$5:$E$1000,DATE(Thang!$E$4,Thang!$C$4,Loc!$AC$2),Nhap!$F$5:$F$1000,Loc!A138)</f>
        <v>0</v>
      </c>
      <c r="AH138" s="7">
        <f>SUMIFS(Nhap!$I$5:$I$1000,Nhap!$E$5:$E$1000,DATE(Thang!$E$4,Thang!$C$4,Loc!$AD$2),Nhap!$F$5:$F$1000,Loc!$A$5)</f>
        <v>0</v>
      </c>
      <c r="AI138" s="7">
        <f>SUMIFS(Nhap!$I$5:$I$1000,Nhap!$E$5:$E$1000,DATE(Thang!$E$4,Thang!$C$4,Loc!$AE$2),Nhap!$F$5:$F$1000,Loc!A138)</f>
        <v>0</v>
      </c>
      <c r="AJ138" s="7">
        <f>SUMIFS(Nhap!$I$5:$I$1000,Nhap!$E$5:$E$1000,DATE(Thang!$E$4,Thang!$C$4,Loc!$AF$2),Nhap!$F$5:$F$1000,Loc!A138)</f>
        <v>0</v>
      </c>
      <c r="AK138" s="7">
        <f>SUMIFS(Nhap!$I$5:$I$1000,Nhap!$E$5:$E$1000,DATE(Thang!$E$4,Thang!$C$4,Loc!$AG$2),Nhap!$F$5:$F$1000,Loc!A138)</f>
        <v>0</v>
      </c>
      <c r="AL138" s="7">
        <f>SUMIFS(Nhap!$I$5:$I$1000,Nhap!$E$5:$E$1000,DATE(Thang!$E$4,Thang!$C$4,Loc!$AH$2),Nhap!$F$5:$F$1000,Loc!A138)</f>
        <v>0</v>
      </c>
      <c r="AM138" s="7">
        <f>SUMIFS(Nhap!$I$5:$I$1000,Nhap!$E$5:$E$1000,DATE(Thang!$E$4,Thang!$C$4,Loc!$AI$2),Nhap!$F$5:$F$1000,Loc!A138)</f>
        <v>0</v>
      </c>
      <c r="AN138" s="7">
        <f>SUMIFS(Nhap!$I$5:$I$1000,Nhap!$E$5:$E$1000,DATE(Thang!$E$4,Thang!$C$4,Loc!$AJ$2),Nhap!$F$5:$F$1000,Loc!A138)</f>
        <v>0</v>
      </c>
      <c r="AO138" s="7">
        <f>SUMIFS(Xuat!$G$5:$G$1000,Xuat!$C$5:$C$1000,DATE(Thang!$E$4,Thang!$C$4,AO$2),Xuat!$D$5:$D$1000,Loc!$A138)</f>
        <v>0</v>
      </c>
      <c r="AP138" s="7">
        <f>SUMIFS(Xuat!$G$5:$G$1000,Xuat!$C$5:$C$1000,DATE(Thang!$E$4,Thang!$C$4,AP$2),Xuat!$D$5:$D$1000,Loc!$A138)</f>
        <v>0</v>
      </c>
      <c r="AQ138" s="7">
        <f>SUMIFS(Xuat!$G$5:$G$1000,Xuat!$C$5:$C$1000,DATE(Thang!$E$4,Thang!$C$4,AQ$2),Xuat!$D$5:$D$1000,Loc!$A138)</f>
        <v>0</v>
      </c>
      <c r="AR138" s="7">
        <f>SUMIFS(Xuat!$G$5:$G$1000,Xuat!$C$5:$C$1000,DATE(Thang!$E$4,Thang!$C$4,AR$2),Xuat!$D$5:$D$1000,Loc!$A138)</f>
        <v>0</v>
      </c>
      <c r="AS138" s="7">
        <f>SUMIFS(Xuat!$G$5:$G$1000,Xuat!$C$5:$C$1000,DATE(Thang!$E$4,Thang!$C$4,AS$2),Xuat!$D$5:$D$1000,Loc!$A138)</f>
        <v>0</v>
      </c>
      <c r="AT138" s="7">
        <f>SUMIFS(Xuat!$G$5:$G$1000,Xuat!$C$5:$C$1000,DATE(Thang!$E$4,Thang!$C$4,AT$2),Xuat!$D$5:$D$1000,Loc!$A138)</f>
        <v>0</v>
      </c>
      <c r="AU138" s="7">
        <f>SUMIFS(Xuat!$G$5:$G$1000,Xuat!$C$5:$C$1000,DATE(Thang!$E$4,Thang!$C$4,AU$2),Xuat!$D$5:$D$1000,Loc!$A138)</f>
        <v>0</v>
      </c>
      <c r="AV138" s="7">
        <f>SUMIFS(Xuat!$G$5:$G$1000,Xuat!$C$5:$C$1000,DATE(Thang!$E$4,Thang!$C$4,AV$2),Xuat!$D$5:$D$1000,Loc!$A138)</f>
        <v>0</v>
      </c>
      <c r="AW138" s="7">
        <f>SUMIFS(Xuat!$G$5:$G$1000,Xuat!$C$5:$C$1000,DATE(Thang!$E$4,Thang!$C$4,AW$2),Xuat!$D$5:$D$1000,Loc!$A138)</f>
        <v>0</v>
      </c>
      <c r="AX138" s="7">
        <f>SUMIFS(Xuat!$G$5:$G$1000,Xuat!$C$5:$C$1000,DATE(Thang!$E$4,Thang!$C$4,AX$2),Xuat!$D$5:$D$1000,Loc!$A138)</f>
        <v>0</v>
      </c>
      <c r="AY138" s="7">
        <f>SUMIFS(Xuat!$G$5:$G$1000,Xuat!$C$5:$C$1000,DATE(Thang!$E$4,Thang!$C$4,AY$2),Xuat!$D$5:$D$1000,Loc!$A138)</f>
        <v>0</v>
      </c>
      <c r="AZ138" s="7">
        <f>SUMIFS(Xuat!$G$5:$G$1000,Xuat!$C$5:$C$1000,DATE(Thang!$E$4,Thang!$C$4,AZ$2),Xuat!$D$5:$D$1000,Loc!$A138)</f>
        <v>0</v>
      </c>
      <c r="BA138" s="7">
        <f>SUMIFS(Xuat!$G$5:$G$1000,Xuat!$C$5:$C$1000,DATE(Thang!$E$4,Thang!$C$4,BA$2),Xuat!$D$5:$D$1000,Loc!$A138)</f>
        <v>0</v>
      </c>
      <c r="BB138" s="7">
        <f>SUMIFS(Xuat!$G$5:$G$1000,Xuat!$C$5:$C$1000,DATE(Thang!$E$4,Thang!$C$4,BB$2),Xuat!$D$5:$D$1000,Loc!$A138)</f>
        <v>0</v>
      </c>
      <c r="BC138" s="7">
        <f>SUMIFS(Xuat!$G$5:$G$1000,Xuat!$C$5:$C$1000,DATE(Thang!$E$4,Thang!$C$4,BC$2),Xuat!$D$5:$D$1000,Loc!$A138)</f>
        <v>0</v>
      </c>
      <c r="BD138" s="7">
        <f>SUMIFS(Xuat!$G$5:$G$1000,Xuat!$C$5:$C$1000,DATE(Thang!$E$4,Thang!$C$4,BD$2),Xuat!$D$5:$D$1000,Loc!$A138)</f>
        <v>0</v>
      </c>
      <c r="BE138" s="7">
        <f>SUMIFS(Xuat!$G$5:$G$1000,Xuat!$C$5:$C$1000,DATE(Thang!$E$4,Thang!$C$4,BE$2),Xuat!$D$5:$D$1000,Loc!$A138)</f>
        <v>0</v>
      </c>
      <c r="BF138" s="7">
        <f>SUMIFS(Xuat!$G$5:$G$1000,Xuat!$C$5:$C$1000,DATE(Thang!$E$4,Thang!$C$4,BF$2),Xuat!$D$5:$D$1000,Loc!$A138)</f>
        <v>0</v>
      </c>
      <c r="BG138" s="7">
        <f>SUMIFS(Xuat!$G$5:$G$1000,Xuat!$C$5:$C$1000,DATE(Thang!$E$4,Thang!$C$4,BG$2),Xuat!$D$5:$D$1000,Loc!$A138)</f>
        <v>0</v>
      </c>
      <c r="BH138" s="7">
        <f>SUMIFS(Xuat!$G$5:$G$1000,Xuat!$C$5:$C$1000,DATE(Thang!$E$4,Thang!$C$4,BH$2),Xuat!$D$5:$D$1000,Loc!$A138)</f>
        <v>0</v>
      </c>
      <c r="BI138" s="7">
        <f>SUMIFS(Xuat!$G$5:$G$1000,Xuat!$C$5:$C$1000,DATE(Thang!$E$4,Thang!$C$4,BI$2),Xuat!$D$5:$D$1000,Loc!$A138)</f>
        <v>0</v>
      </c>
      <c r="BJ138" s="7">
        <f>SUMIFS(Xuat!$G$5:$G$1000,Xuat!$C$5:$C$1000,DATE(Thang!$E$4,Thang!$C$4,BJ$2),Xuat!$D$5:$D$1000,Loc!$A138)</f>
        <v>0</v>
      </c>
      <c r="BK138" s="7">
        <f>SUMIFS(Xuat!$G$5:$G$1000,Xuat!$C$5:$C$1000,DATE(Thang!$E$4,Thang!$C$4,BK$2),Xuat!$D$5:$D$1000,Loc!$A138)</f>
        <v>0</v>
      </c>
      <c r="BL138" s="7">
        <f>SUMIFS(Xuat!$G$5:$G$1000,Xuat!$C$5:$C$1000,DATE(Thang!$E$4,Thang!$C$4,BL$2),Xuat!$D$5:$D$1000,Loc!$A138)</f>
        <v>0</v>
      </c>
      <c r="BM138" s="7">
        <f>SUMIFS(Xuat!$G$5:$G$1000,Xuat!$C$5:$C$1000,DATE(Thang!$E$4,Thang!$C$4,BM$2),Xuat!$D$5:$D$1000,Loc!$A138)</f>
        <v>0</v>
      </c>
      <c r="BN138" s="7">
        <f>SUMIFS(Xuat!$G$5:$G$1000,Xuat!$C$5:$C$1000,DATE(Thang!$E$4,Thang!$C$4,BN$2),Xuat!$D$5:$D$1000,Loc!$A138)</f>
        <v>0</v>
      </c>
      <c r="BO138" s="7">
        <f>SUMIFS(Xuat!$G$5:$G$1000,Xuat!$C$5:$C$1000,DATE(Thang!$E$4,Thang!$C$4,BO$2),Xuat!$D$5:$D$1000,Loc!$A138)</f>
        <v>0</v>
      </c>
      <c r="BP138" s="7">
        <f>SUMIFS(Xuat!$G$5:$G$1000,Xuat!$C$5:$C$1000,DATE(Thang!$E$4,Thang!$C$4,BP$2),Xuat!$D$5:$D$1000,Loc!$A138)</f>
        <v>0</v>
      </c>
      <c r="BQ138" s="7">
        <f>SUMIFS(Xuat!$G$5:$G$1000,Xuat!$C$5:$C$1000,DATE(Thang!$E$4,Thang!$C$4,BQ$2),Xuat!$D$5:$D$1000,Loc!$A138)</f>
        <v>0</v>
      </c>
      <c r="BR138" s="7">
        <f>SUMIFS(Xuat!$G$5:$G$1000,Xuat!$C$5:$C$1000,DATE(Thang!$E$4,Thang!$C$4,BR$2),Xuat!$D$5:$D$1000,Loc!$A138)</f>
        <v>0</v>
      </c>
      <c r="BS138" s="7">
        <f>SUMIFS(Xuat!$G$5:$G$1000,Xuat!$C$5:$C$1000,DATE(Thang!$E$4,Thang!$C$4,BS$2),Xuat!$D$5:$D$1000,Loc!$A138)</f>
        <v>0</v>
      </c>
    </row>
    <row r="139" spans="1:71" x14ac:dyDescent="0.2">
      <c r="A139" s="2">
        <f>DM!C139</f>
        <v>0</v>
      </c>
      <c r="B139" s="3">
        <f>VLOOKUP(A139,Tondau!$B$5:$F$500,3,0)</f>
        <v>0</v>
      </c>
      <c r="C139" s="3">
        <f>VLOOKUP(Tinhgiavon!A139,Tondau!$B$5:$E$500,4,0)</f>
        <v>0</v>
      </c>
      <c r="D139" s="3">
        <f t="shared" si="12"/>
        <v>0</v>
      </c>
      <c r="E139" s="3">
        <f>SUMIF(Nhap!$F$5:$F$1000,Tinhgiavon!A139,Nhap!$K$5:$K$1000)</f>
        <v>0</v>
      </c>
      <c r="F139" s="3">
        <f t="shared" si="13"/>
        <v>0</v>
      </c>
      <c r="G139" s="3">
        <f t="shared" si="14"/>
        <v>0</v>
      </c>
      <c r="H139" s="3">
        <f t="shared" si="15"/>
        <v>0</v>
      </c>
      <c r="I139" s="3">
        <f t="shared" si="16"/>
        <v>0</v>
      </c>
      <c r="J139" s="7">
        <f>SUMIFS(Nhap!$I$5:$I$1000,Nhap!$E$5:$E$1000,DATE(Thang!$E$4,Thang!$C$4,Loc!$F$2),Nhap!$F$5:$F$1000,Loc!A139)</f>
        <v>0</v>
      </c>
      <c r="K139" s="7">
        <f>SUMIFS(Nhap!$I$5:$I$1000,Nhap!$E$5:$E$1000,DATE(Thang!$E$4,Thang!$C$4,Loc!$G$2),Nhap!$F$5:$F$1000,Loc!A139)</f>
        <v>0</v>
      </c>
      <c r="L139" s="7">
        <f>SUMIFS(Nhap!$I$5:$I$1000,Nhap!$E$5:$E$1000,DATE(Thang!$E$4,Thang!$C$4,Loc!$H$2),Nhap!$F$5:$F$1000,Loc!A139)</f>
        <v>0</v>
      </c>
      <c r="M139" s="7">
        <f>SUMIFS(Nhap!$I$5:$I$1000,Nhap!$E$5:$E$1000,DATE(Thang!$E$4,Thang!$C$4,Loc!$I$2),Nhap!$F$5:$F$1000,Loc!A139)</f>
        <v>0</v>
      </c>
      <c r="N139" s="7">
        <f>SUMIFS(Nhap!$I$5:$I$1000,Nhap!$E$5:$E$1000,DATE(Thang!$E$4,Thang!$C$4,Loc!$J$2),Nhap!$F$5:$F$1000,Loc!A139)</f>
        <v>0</v>
      </c>
      <c r="O139" s="7">
        <f>SUMIFS(Nhap!$I$5:$I$1000,Nhap!$E$5:$E$1000,DATE(Thang!$E$4,Thang!$C$4,Loc!$K$2),Nhap!$F$5:$F$1000,Loc!A139)</f>
        <v>0</v>
      </c>
      <c r="P139" s="7">
        <f>SUMIFS(Nhap!$I$5:$I$1000,Nhap!$E$5:$E$1000,DATE(Thang!$E$4,Thang!$C$4,Loc!$L$2),Nhap!$F$5:$F$1000,Loc!A139)</f>
        <v>0</v>
      </c>
      <c r="Q139" s="7">
        <f>SUMIFS(Nhap!$I$5:$I$1000,Nhap!$E$5:$E$1000,DATE(Thang!$E$4,Thang!$C$4,Loc!$M$2),Nhap!$F$5:$F$1000,Loc!A139)</f>
        <v>0</v>
      </c>
      <c r="R139" s="7">
        <f>SUMIFS(Nhap!$I$5:$I$1000,Nhap!$E$5:$E$1000,DATE(Thang!$E$4,Thang!$C$4,Loc!$N$2),Nhap!$F$5:$F$1000,Loc!A139)</f>
        <v>0</v>
      </c>
      <c r="S139" s="7">
        <f>SUMIFS(Nhap!$I$5:$I$1000,Nhap!$E$5:$E$1000,DATE(Thang!$E$4,Thang!$C$4,Loc!$O$2),Nhap!$F$5:$F$1000,Loc!A139)</f>
        <v>0</v>
      </c>
      <c r="T139" s="7">
        <f>SUMIFS(Nhap!$I$5:$I$1000,Nhap!$E$5:$E$1000,DATE(Thang!$E$4,Thang!$C$4,Loc!$P$2),Nhap!$F$5:$F$1000,Loc!A139)</f>
        <v>0</v>
      </c>
      <c r="U139" s="7">
        <f>SUMIFS(Nhap!$I$5:$I$1000,Nhap!$E$5:$E$1000,DATE(Thang!$E$4,Thang!$C$4,Loc!$Q$2),Nhap!$F$5:$F$1000,Loc!A139)</f>
        <v>0</v>
      </c>
      <c r="V139" s="7">
        <f>SUMIFS(Nhap!$I$5:$I$1000,Nhap!$E$5:$E$1000,DATE(Thang!$E$4,Thang!$C$4,Loc!$R$2),Nhap!$F$5:$F$1000,Loc!A139)</f>
        <v>0</v>
      </c>
      <c r="W139" s="7">
        <f>SUMIFS(Nhap!$I$5:$I$1000,Nhap!$E$5:$E$1000,DATE(Thang!$E$4,Thang!$C$4,Loc!$S$2),Nhap!$F$5:$F$1000,Loc!A139)</f>
        <v>0</v>
      </c>
      <c r="X139" s="7">
        <f>SUMIFS(Nhap!$I$5:$I$1000,Nhap!$E$5:$E$1000,DATE(Thang!$E$4,Thang!$C$4,Loc!$T$2),Nhap!$F$5:$F$1000,Loc!A139)</f>
        <v>0</v>
      </c>
      <c r="Y139" s="7">
        <f>SUMIFS(Nhap!$I$5:$I$1000,Nhap!$E$5:$E$1000,DATE(Thang!$E$4,Thang!$C$4,Loc!$U$2),Nhap!$F$5:$F$1000,Loc!A139)</f>
        <v>0</v>
      </c>
      <c r="Z139" s="7">
        <f>SUMIFS(Nhap!$I$5:$I$1000,Nhap!$E$5:$E$1000,DATE(Thang!$E$4,Thang!$C$4,Loc!$V$2),Nhap!$F$5:$F$1000,Loc!A139)</f>
        <v>0</v>
      </c>
      <c r="AA139" s="7">
        <f>SUMIFS(Nhap!$I$5:$I$1000,Nhap!$E$5:$E$1000,DATE(Thang!$E$4,Thang!$C$4,Loc!$W$2),Nhap!$F$5:$F$1000,Loc!A139)</f>
        <v>0</v>
      </c>
      <c r="AB139" s="7">
        <f>SUMIFS(Nhap!$I$5:$I$1000,Nhap!$E$5:$E$1000,DATE(Thang!$E$4,Thang!$C$4,Loc!$X$2),Nhap!$F$5:$F$1000,Loc!A139)</f>
        <v>0</v>
      </c>
      <c r="AC139" s="7">
        <f>SUMIFS(Nhap!$I$5:$I$1000,Nhap!$E$5:$E$1000,DATE(Thang!$E$4,Thang!$C$4,Loc!$Y$2),Nhap!$F$5:$F$1000,Loc!A139)</f>
        <v>0</v>
      </c>
      <c r="AD139" s="7">
        <f>SUMIFS(Nhap!$I$5:$I$1000,Nhap!$E$5:$E$1000,DATE(Thang!$E$4,Thang!$C$4,Loc!$Z$2),Nhap!$F$5:$F$1000,Loc!A139)</f>
        <v>0</v>
      </c>
      <c r="AE139" s="7">
        <f>SUMIFS(Nhap!$I$5:$I$1000,Nhap!$E$5:$E$1000,DATE(Thang!$E$4,Thang!$C$4,Loc!$AA$2),Nhap!$F$5:$F$1000,Loc!A139)</f>
        <v>0</v>
      </c>
      <c r="AF139" s="7">
        <f>SUMIFS(Nhap!$I$5:$I$1000,Nhap!$E$5:$E$1000,DATE(Thang!$E$4,Thang!$C$4,Loc!$AB$2),Nhap!$F$5:$F$1000,Loc!A139)</f>
        <v>0</v>
      </c>
      <c r="AG139" s="7">
        <f>SUMIFS(Nhap!$I$5:$I$1000,Nhap!$E$5:$E$1000,DATE(Thang!$E$4,Thang!$C$4,Loc!$AC$2),Nhap!$F$5:$F$1000,Loc!A139)</f>
        <v>0</v>
      </c>
      <c r="AH139" s="7">
        <f>SUMIFS(Nhap!$I$5:$I$1000,Nhap!$E$5:$E$1000,DATE(Thang!$E$4,Thang!$C$4,Loc!$AD$2),Nhap!$F$5:$F$1000,Loc!$A$5)</f>
        <v>0</v>
      </c>
      <c r="AI139" s="7">
        <f>SUMIFS(Nhap!$I$5:$I$1000,Nhap!$E$5:$E$1000,DATE(Thang!$E$4,Thang!$C$4,Loc!$AE$2),Nhap!$F$5:$F$1000,Loc!A139)</f>
        <v>0</v>
      </c>
      <c r="AJ139" s="7">
        <f>SUMIFS(Nhap!$I$5:$I$1000,Nhap!$E$5:$E$1000,DATE(Thang!$E$4,Thang!$C$4,Loc!$AF$2),Nhap!$F$5:$F$1000,Loc!A139)</f>
        <v>0</v>
      </c>
      <c r="AK139" s="7">
        <f>SUMIFS(Nhap!$I$5:$I$1000,Nhap!$E$5:$E$1000,DATE(Thang!$E$4,Thang!$C$4,Loc!$AG$2),Nhap!$F$5:$F$1000,Loc!A139)</f>
        <v>0</v>
      </c>
      <c r="AL139" s="7">
        <f>SUMIFS(Nhap!$I$5:$I$1000,Nhap!$E$5:$E$1000,DATE(Thang!$E$4,Thang!$C$4,Loc!$AH$2),Nhap!$F$5:$F$1000,Loc!A139)</f>
        <v>0</v>
      </c>
      <c r="AM139" s="7">
        <f>SUMIFS(Nhap!$I$5:$I$1000,Nhap!$E$5:$E$1000,DATE(Thang!$E$4,Thang!$C$4,Loc!$AI$2),Nhap!$F$5:$F$1000,Loc!A139)</f>
        <v>0</v>
      </c>
      <c r="AN139" s="7">
        <f>SUMIFS(Nhap!$I$5:$I$1000,Nhap!$E$5:$E$1000,DATE(Thang!$E$4,Thang!$C$4,Loc!$AJ$2),Nhap!$F$5:$F$1000,Loc!A139)</f>
        <v>0</v>
      </c>
      <c r="AO139" s="7">
        <f>SUMIFS(Xuat!$G$5:$G$1000,Xuat!$C$5:$C$1000,DATE(Thang!$E$4,Thang!$C$4,AO$2),Xuat!$D$5:$D$1000,Loc!$A139)</f>
        <v>0</v>
      </c>
      <c r="AP139" s="7">
        <f>SUMIFS(Xuat!$G$5:$G$1000,Xuat!$C$5:$C$1000,DATE(Thang!$E$4,Thang!$C$4,AP$2),Xuat!$D$5:$D$1000,Loc!$A139)</f>
        <v>0</v>
      </c>
      <c r="AQ139" s="7">
        <f>SUMIFS(Xuat!$G$5:$G$1000,Xuat!$C$5:$C$1000,DATE(Thang!$E$4,Thang!$C$4,AQ$2),Xuat!$D$5:$D$1000,Loc!$A139)</f>
        <v>0</v>
      </c>
      <c r="AR139" s="7">
        <f>SUMIFS(Xuat!$G$5:$G$1000,Xuat!$C$5:$C$1000,DATE(Thang!$E$4,Thang!$C$4,AR$2),Xuat!$D$5:$D$1000,Loc!$A139)</f>
        <v>0</v>
      </c>
      <c r="AS139" s="7">
        <f>SUMIFS(Xuat!$G$5:$G$1000,Xuat!$C$5:$C$1000,DATE(Thang!$E$4,Thang!$C$4,AS$2),Xuat!$D$5:$D$1000,Loc!$A139)</f>
        <v>0</v>
      </c>
      <c r="AT139" s="7">
        <f>SUMIFS(Xuat!$G$5:$G$1000,Xuat!$C$5:$C$1000,DATE(Thang!$E$4,Thang!$C$4,AT$2),Xuat!$D$5:$D$1000,Loc!$A139)</f>
        <v>0</v>
      </c>
      <c r="AU139" s="7">
        <f>SUMIFS(Xuat!$G$5:$G$1000,Xuat!$C$5:$C$1000,DATE(Thang!$E$4,Thang!$C$4,AU$2),Xuat!$D$5:$D$1000,Loc!$A139)</f>
        <v>0</v>
      </c>
      <c r="AV139" s="7">
        <f>SUMIFS(Xuat!$G$5:$G$1000,Xuat!$C$5:$C$1000,DATE(Thang!$E$4,Thang!$C$4,AV$2),Xuat!$D$5:$D$1000,Loc!$A139)</f>
        <v>0</v>
      </c>
      <c r="AW139" s="7">
        <f>SUMIFS(Xuat!$G$5:$G$1000,Xuat!$C$5:$C$1000,DATE(Thang!$E$4,Thang!$C$4,AW$2),Xuat!$D$5:$D$1000,Loc!$A139)</f>
        <v>0</v>
      </c>
      <c r="AX139" s="7">
        <f>SUMIFS(Xuat!$G$5:$G$1000,Xuat!$C$5:$C$1000,DATE(Thang!$E$4,Thang!$C$4,AX$2),Xuat!$D$5:$D$1000,Loc!$A139)</f>
        <v>0</v>
      </c>
      <c r="AY139" s="7">
        <f>SUMIFS(Xuat!$G$5:$G$1000,Xuat!$C$5:$C$1000,DATE(Thang!$E$4,Thang!$C$4,AY$2),Xuat!$D$5:$D$1000,Loc!$A139)</f>
        <v>0</v>
      </c>
      <c r="AZ139" s="7">
        <f>SUMIFS(Xuat!$G$5:$G$1000,Xuat!$C$5:$C$1000,DATE(Thang!$E$4,Thang!$C$4,AZ$2),Xuat!$D$5:$D$1000,Loc!$A139)</f>
        <v>0</v>
      </c>
      <c r="BA139" s="7">
        <f>SUMIFS(Xuat!$G$5:$G$1000,Xuat!$C$5:$C$1000,DATE(Thang!$E$4,Thang!$C$4,BA$2),Xuat!$D$5:$D$1000,Loc!$A139)</f>
        <v>0</v>
      </c>
      <c r="BB139" s="7">
        <f>SUMIFS(Xuat!$G$5:$G$1000,Xuat!$C$5:$C$1000,DATE(Thang!$E$4,Thang!$C$4,BB$2),Xuat!$D$5:$D$1000,Loc!$A139)</f>
        <v>0</v>
      </c>
      <c r="BC139" s="7">
        <f>SUMIFS(Xuat!$G$5:$G$1000,Xuat!$C$5:$C$1000,DATE(Thang!$E$4,Thang!$C$4,BC$2),Xuat!$D$5:$D$1000,Loc!$A139)</f>
        <v>0</v>
      </c>
      <c r="BD139" s="7">
        <f>SUMIFS(Xuat!$G$5:$G$1000,Xuat!$C$5:$C$1000,DATE(Thang!$E$4,Thang!$C$4,BD$2),Xuat!$D$5:$D$1000,Loc!$A139)</f>
        <v>0</v>
      </c>
      <c r="BE139" s="7">
        <f>SUMIFS(Xuat!$G$5:$G$1000,Xuat!$C$5:$C$1000,DATE(Thang!$E$4,Thang!$C$4,BE$2),Xuat!$D$5:$D$1000,Loc!$A139)</f>
        <v>0</v>
      </c>
      <c r="BF139" s="7">
        <f>SUMIFS(Xuat!$G$5:$G$1000,Xuat!$C$5:$C$1000,DATE(Thang!$E$4,Thang!$C$4,BF$2),Xuat!$D$5:$D$1000,Loc!$A139)</f>
        <v>0</v>
      </c>
      <c r="BG139" s="7">
        <f>SUMIFS(Xuat!$G$5:$G$1000,Xuat!$C$5:$C$1000,DATE(Thang!$E$4,Thang!$C$4,BG$2),Xuat!$D$5:$D$1000,Loc!$A139)</f>
        <v>0</v>
      </c>
      <c r="BH139" s="7">
        <f>SUMIFS(Xuat!$G$5:$G$1000,Xuat!$C$5:$C$1000,DATE(Thang!$E$4,Thang!$C$4,BH$2),Xuat!$D$5:$D$1000,Loc!$A139)</f>
        <v>0</v>
      </c>
      <c r="BI139" s="7">
        <f>SUMIFS(Xuat!$G$5:$G$1000,Xuat!$C$5:$C$1000,DATE(Thang!$E$4,Thang!$C$4,BI$2),Xuat!$D$5:$D$1000,Loc!$A139)</f>
        <v>0</v>
      </c>
      <c r="BJ139" s="7">
        <f>SUMIFS(Xuat!$G$5:$G$1000,Xuat!$C$5:$C$1000,DATE(Thang!$E$4,Thang!$C$4,BJ$2),Xuat!$D$5:$D$1000,Loc!$A139)</f>
        <v>0</v>
      </c>
      <c r="BK139" s="7">
        <f>SUMIFS(Xuat!$G$5:$G$1000,Xuat!$C$5:$C$1000,DATE(Thang!$E$4,Thang!$C$4,BK$2),Xuat!$D$5:$D$1000,Loc!$A139)</f>
        <v>0</v>
      </c>
      <c r="BL139" s="7">
        <f>SUMIFS(Xuat!$G$5:$G$1000,Xuat!$C$5:$C$1000,DATE(Thang!$E$4,Thang!$C$4,BL$2),Xuat!$D$5:$D$1000,Loc!$A139)</f>
        <v>0</v>
      </c>
      <c r="BM139" s="7">
        <f>SUMIFS(Xuat!$G$5:$G$1000,Xuat!$C$5:$C$1000,DATE(Thang!$E$4,Thang!$C$4,BM$2),Xuat!$D$5:$D$1000,Loc!$A139)</f>
        <v>0</v>
      </c>
      <c r="BN139" s="7">
        <f>SUMIFS(Xuat!$G$5:$G$1000,Xuat!$C$5:$C$1000,DATE(Thang!$E$4,Thang!$C$4,BN$2),Xuat!$D$5:$D$1000,Loc!$A139)</f>
        <v>0</v>
      </c>
      <c r="BO139" s="7">
        <f>SUMIFS(Xuat!$G$5:$G$1000,Xuat!$C$5:$C$1000,DATE(Thang!$E$4,Thang!$C$4,BO$2),Xuat!$D$5:$D$1000,Loc!$A139)</f>
        <v>0</v>
      </c>
      <c r="BP139" s="7">
        <f>SUMIFS(Xuat!$G$5:$G$1000,Xuat!$C$5:$C$1000,DATE(Thang!$E$4,Thang!$C$4,BP$2),Xuat!$D$5:$D$1000,Loc!$A139)</f>
        <v>0</v>
      </c>
      <c r="BQ139" s="7">
        <f>SUMIFS(Xuat!$G$5:$G$1000,Xuat!$C$5:$C$1000,DATE(Thang!$E$4,Thang!$C$4,BQ$2),Xuat!$D$5:$D$1000,Loc!$A139)</f>
        <v>0</v>
      </c>
      <c r="BR139" s="7">
        <f>SUMIFS(Xuat!$G$5:$G$1000,Xuat!$C$5:$C$1000,DATE(Thang!$E$4,Thang!$C$4,BR$2),Xuat!$D$5:$D$1000,Loc!$A139)</f>
        <v>0</v>
      </c>
      <c r="BS139" s="7">
        <f>SUMIFS(Xuat!$G$5:$G$1000,Xuat!$C$5:$C$1000,DATE(Thang!$E$4,Thang!$C$4,BS$2),Xuat!$D$5:$D$1000,Loc!$A139)</f>
        <v>0</v>
      </c>
    </row>
    <row r="140" spans="1:71" x14ac:dyDescent="0.2">
      <c r="A140" s="2">
        <f>DM!C140</f>
        <v>0</v>
      </c>
      <c r="B140" s="3">
        <f>VLOOKUP(A140,Tondau!$B$5:$F$500,3,0)</f>
        <v>0</v>
      </c>
      <c r="C140" s="3">
        <f>VLOOKUP(Tinhgiavon!A140,Tondau!$B$5:$E$500,4,0)</f>
        <v>0</v>
      </c>
      <c r="D140" s="3">
        <f t="shared" si="12"/>
        <v>0</v>
      </c>
      <c r="E140" s="3">
        <f>SUMIF(Nhap!$F$5:$F$1000,Tinhgiavon!A140,Nhap!$K$5:$K$1000)</f>
        <v>0</v>
      </c>
      <c r="F140" s="3">
        <f t="shared" si="13"/>
        <v>0</v>
      </c>
      <c r="G140" s="3">
        <f t="shared" si="14"/>
        <v>0</v>
      </c>
      <c r="H140" s="3">
        <f t="shared" si="15"/>
        <v>0</v>
      </c>
      <c r="I140" s="3">
        <f t="shared" si="16"/>
        <v>0</v>
      </c>
      <c r="J140" s="7">
        <f>SUMIFS(Nhap!$I$5:$I$1000,Nhap!$E$5:$E$1000,DATE(Thang!$E$4,Thang!$C$4,Loc!$F$2),Nhap!$F$5:$F$1000,Loc!A140)</f>
        <v>0</v>
      </c>
      <c r="K140" s="7">
        <f>SUMIFS(Nhap!$I$5:$I$1000,Nhap!$E$5:$E$1000,DATE(Thang!$E$4,Thang!$C$4,Loc!$G$2),Nhap!$F$5:$F$1000,Loc!A140)</f>
        <v>0</v>
      </c>
      <c r="L140" s="7">
        <f>SUMIFS(Nhap!$I$5:$I$1000,Nhap!$E$5:$E$1000,DATE(Thang!$E$4,Thang!$C$4,Loc!$H$2),Nhap!$F$5:$F$1000,Loc!A140)</f>
        <v>0</v>
      </c>
      <c r="M140" s="7">
        <f>SUMIFS(Nhap!$I$5:$I$1000,Nhap!$E$5:$E$1000,DATE(Thang!$E$4,Thang!$C$4,Loc!$I$2),Nhap!$F$5:$F$1000,Loc!A140)</f>
        <v>0</v>
      </c>
      <c r="N140" s="7">
        <f>SUMIFS(Nhap!$I$5:$I$1000,Nhap!$E$5:$E$1000,DATE(Thang!$E$4,Thang!$C$4,Loc!$J$2),Nhap!$F$5:$F$1000,Loc!A140)</f>
        <v>0</v>
      </c>
      <c r="O140" s="7">
        <f>SUMIFS(Nhap!$I$5:$I$1000,Nhap!$E$5:$E$1000,DATE(Thang!$E$4,Thang!$C$4,Loc!$K$2),Nhap!$F$5:$F$1000,Loc!A140)</f>
        <v>0</v>
      </c>
      <c r="P140" s="7">
        <f>SUMIFS(Nhap!$I$5:$I$1000,Nhap!$E$5:$E$1000,DATE(Thang!$E$4,Thang!$C$4,Loc!$L$2),Nhap!$F$5:$F$1000,Loc!A140)</f>
        <v>0</v>
      </c>
      <c r="Q140" s="7">
        <f>SUMIFS(Nhap!$I$5:$I$1000,Nhap!$E$5:$E$1000,DATE(Thang!$E$4,Thang!$C$4,Loc!$M$2),Nhap!$F$5:$F$1000,Loc!A140)</f>
        <v>0</v>
      </c>
      <c r="R140" s="7">
        <f>SUMIFS(Nhap!$I$5:$I$1000,Nhap!$E$5:$E$1000,DATE(Thang!$E$4,Thang!$C$4,Loc!$N$2),Nhap!$F$5:$F$1000,Loc!A140)</f>
        <v>0</v>
      </c>
      <c r="S140" s="7">
        <f>SUMIFS(Nhap!$I$5:$I$1000,Nhap!$E$5:$E$1000,DATE(Thang!$E$4,Thang!$C$4,Loc!$O$2),Nhap!$F$5:$F$1000,Loc!A140)</f>
        <v>0</v>
      </c>
      <c r="T140" s="7">
        <f>SUMIFS(Nhap!$I$5:$I$1000,Nhap!$E$5:$E$1000,DATE(Thang!$E$4,Thang!$C$4,Loc!$P$2),Nhap!$F$5:$F$1000,Loc!A140)</f>
        <v>0</v>
      </c>
      <c r="U140" s="7">
        <f>SUMIFS(Nhap!$I$5:$I$1000,Nhap!$E$5:$E$1000,DATE(Thang!$E$4,Thang!$C$4,Loc!$Q$2),Nhap!$F$5:$F$1000,Loc!A140)</f>
        <v>0</v>
      </c>
      <c r="V140" s="7">
        <f>SUMIFS(Nhap!$I$5:$I$1000,Nhap!$E$5:$E$1000,DATE(Thang!$E$4,Thang!$C$4,Loc!$R$2),Nhap!$F$5:$F$1000,Loc!A140)</f>
        <v>0</v>
      </c>
      <c r="W140" s="7">
        <f>SUMIFS(Nhap!$I$5:$I$1000,Nhap!$E$5:$E$1000,DATE(Thang!$E$4,Thang!$C$4,Loc!$S$2),Nhap!$F$5:$F$1000,Loc!A140)</f>
        <v>0</v>
      </c>
      <c r="X140" s="7">
        <f>SUMIFS(Nhap!$I$5:$I$1000,Nhap!$E$5:$E$1000,DATE(Thang!$E$4,Thang!$C$4,Loc!$T$2),Nhap!$F$5:$F$1000,Loc!A140)</f>
        <v>0</v>
      </c>
      <c r="Y140" s="7">
        <f>SUMIFS(Nhap!$I$5:$I$1000,Nhap!$E$5:$E$1000,DATE(Thang!$E$4,Thang!$C$4,Loc!$U$2),Nhap!$F$5:$F$1000,Loc!A140)</f>
        <v>0</v>
      </c>
      <c r="Z140" s="7">
        <f>SUMIFS(Nhap!$I$5:$I$1000,Nhap!$E$5:$E$1000,DATE(Thang!$E$4,Thang!$C$4,Loc!$V$2),Nhap!$F$5:$F$1000,Loc!A140)</f>
        <v>0</v>
      </c>
      <c r="AA140" s="7">
        <f>SUMIFS(Nhap!$I$5:$I$1000,Nhap!$E$5:$E$1000,DATE(Thang!$E$4,Thang!$C$4,Loc!$W$2),Nhap!$F$5:$F$1000,Loc!A140)</f>
        <v>0</v>
      </c>
      <c r="AB140" s="7">
        <f>SUMIFS(Nhap!$I$5:$I$1000,Nhap!$E$5:$E$1000,DATE(Thang!$E$4,Thang!$C$4,Loc!$X$2),Nhap!$F$5:$F$1000,Loc!A140)</f>
        <v>0</v>
      </c>
      <c r="AC140" s="7">
        <f>SUMIFS(Nhap!$I$5:$I$1000,Nhap!$E$5:$E$1000,DATE(Thang!$E$4,Thang!$C$4,Loc!$Y$2),Nhap!$F$5:$F$1000,Loc!A140)</f>
        <v>0</v>
      </c>
      <c r="AD140" s="7">
        <f>SUMIFS(Nhap!$I$5:$I$1000,Nhap!$E$5:$E$1000,DATE(Thang!$E$4,Thang!$C$4,Loc!$Z$2),Nhap!$F$5:$F$1000,Loc!A140)</f>
        <v>0</v>
      </c>
      <c r="AE140" s="7">
        <f>SUMIFS(Nhap!$I$5:$I$1000,Nhap!$E$5:$E$1000,DATE(Thang!$E$4,Thang!$C$4,Loc!$AA$2),Nhap!$F$5:$F$1000,Loc!A140)</f>
        <v>0</v>
      </c>
      <c r="AF140" s="7">
        <f>SUMIFS(Nhap!$I$5:$I$1000,Nhap!$E$5:$E$1000,DATE(Thang!$E$4,Thang!$C$4,Loc!$AB$2),Nhap!$F$5:$F$1000,Loc!A140)</f>
        <v>0</v>
      </c>
      <c r="AG140" s="7">
        <f>SUMIFS(Nhap!$I$5:$I$1000,Nhap!$E$5:$E$1000,DATE(Thang!$E$4,Thang!$C$4,Loc!$AC$2),Nhap!$F$5:$F$1000,Loc!A140)</f>
        <v>0</v>
      </c>
      <c r="AH140" s="7">
        <f>SUMIFS(Nhap!$I$5:$I$1000,Nhap!$E$5:$E$1000,DATE(Thang!$E$4,Thang!$C$4,Loc!$AD$2),Nhap!$F$5:$F$1000,Loc!$A$5)</f>
        <v>0</v>
      </c>
      <c r="AI140" s="7">
        <f>SUMIFS(Nhap!$I$5:$I$1000,Nhap!$E$5:$E$1000,DATE(Thang!$E$4,Thang!$C$4,Loc!$AE$2),Nhap!$F$5:$F$1000,Loc!A140)</f>
        <v>0</v>
      </c>
      <c r="AJ140" s="7">
        <f>SUMIFS(Nhap!$I$5:$I$1000,Nhap!$E$5:$E$1000,DATE(Thang!$E$4,Thang!$C$4,Loc!$AF$2),Nhap!$F$5:$F$1000,Loc!A140)</f>
        <v>0</v>
      </c>
      <c r="AK140" s="7">
        <f>SUMIFS(Nhap!$I$5:$I$1000,Nhap!$E$5:$E$1000,DATE(Thang!$E$4,Thang!$C$4,Loc!$AG$2),Nhap!$F$5:$F$1000,Loc!A140)</f>
        <v>0</v>
      </c>
      <c r="AL140" s="7">
        <f>SUMIFS(Nhap!$I$5:$I$1000,Nhap!$E$5:$E$1000,DATE(Thang!$E$4,Thang!$C$4,Loc!$AH$2),Nhap!$F$5:$F$1000,Loc!A140)</f>
        <v>0</v>
      </c>
      <c r="AM140" s="7">
        <f>SUMIFS(Nhap!$I$5:$I$1000,Nhap!$E$5:$E$1000,DATE(Thang!$E$4,Thang!$C$4,Loc!$AI$2),Nhap!$F$5:$F$1000,Loc!A140)</f>
        <v>0</v>
      </c>
      <c r="AN140" s="7">
        <f>SUMIFS(Nhap!$I$5:$I$1000,Nhap!$E$5:$E$1000,DATE(Thang!$E$4,Thang!$C$4,Loc!$AJ$2),Nhap!$F$5:$F$1000,Loc!A140)</f>
        <v>0</v>
      </c>
      <c r="AO140" s="7">
        <f>SUMIFS(Xuat!$G$5:$G$1000,Xuat!$C$5:$C$1000,DATE(Thang!$E$4,Thang!$C$4,AO$2),Xuat!$D$5:$D$1000,Loc!$A140)</f>
        <v>0</v>
      </c>
      <c r="AP140" s="7">
        <f>SUMIFS(Xuat!$G$5:$G$1000,Xuat!$C$5:$C$1000,DATE(Thang!$E$4,Thang!$C$4,AP$2),Xuat!$D$5:$D$1000,Loc!$A140)</f>
        <v>0</v>
      </c>
      <c r="AQ140" s="7">
        <f>SUMIFS(Xuat!$G$5:$G$1000,Xuat!$C$5:$C$1000,DATE(Thang!$E$4,Thang!$C$4,AQ$2),Xuat!$D$5:$D$1000,Loc!$A140)</f>
        <v>0</v>
      </c>
      <c r="AR140" s="7">
        <f>SUMIFS(Xuat!$G$5:$G$1000,Xuat!$C$5:$C$1000,DATE(Thang!$E$4,Thang!$C$4,AR$2),Xuat!$D$5:$D$1000,Loc!$A140)</f>
        <v>0</v>
      </c>
      <c r="AS140" s="7">
        <f>SUMIFS(Xuat!$G$5:$G$1000,Xuat!$C$5:$C$1000,DATE(Thang!$E$4,Thang!$C$4,AS$2),Xuat!$D$5:$D$1000,Loc!$A140)</f>
        <v>0</v>
      </c>
      <c r="AT140" s="7">
        <f>SUMIFS(Xuat!$G$5:$G$1000,Xuat!$C$5:$C$1000,DATE(Thang!$E$4,Thang!$C$4,AT$2),Xuat!$D$5:$D$1000,Loc!$A140)</f>
        <v>0</v>
      </c>
      <c r="AU140" s="7">
        <f>SUMIFS(Xuat!$G$5:$G$1000,Xuat!$C$5:$C$1000,DATE(Thang!$E$4,Thang!$C$4,AU$2),Xuat!$D$5:$D$1000,Loc!$A140)</f>
        <v>0</v>
      </c>
      <c r="AV140" s="7">
        <f>SUMIFS(Xuat!$G$5:$G$1000,Xuat!$C$5:$C$1000,DATE(Thang!$E$4,Thang!$C$4,AV$2),Xuat!$D$5:$D$1000,Loc!$A140)</f>
        <v>0</v>
      </c>
      <c r="AW140" s="7">
        <f>SUMIFS(Xuat!$G$5:$G$1000,Xuat!$C$5:$C$1000,DATE(Thang!$E$4,Thang!$C$4,AW$2),Xuat!$D$5:$D$1000,Loc!$A140)</f>
        <v>0</v>
      </c>
      <c r="AX140" s="7">
        <f>SUMIFS(Xuat!$G$5:$G$1000,Xuat!$C$5:$C$1000,DATE(Thang!$E$4,Thang!$C$4,AX$2),Xuat!$D$5:$D$1000,Loc!$A140)</f>
        <v>0</v>
      </c>
      <c r="AY140" s="7">
        <f>SUMIFS(Xuat!$G$5:$G$1000,Xuat!$C$5:$C$1000,DATE(Thang!$E$4,Thang!$C$4,AY$2),Xuat!$D$5:$D$1000,Loc!$A140)</f>
        <v>0</v>
      </c>
      <c r="AZ140" s="7">
        <f>SUMIFS(Xuat!$G$5:$G$1000,Xuat!$C$5:$C$1000,DATE(Thang!$E$4,Thang!$C$4,AZ$2),Xuat!$D$5:$D$1000,Loc!$A140)</f>
        <v>0</v>
      </c>
      <c r="BA140" s="7">
        <f>SUMIFS(Xuat!$G$5:$G$1000,Xuat!$C$5:$C$1000,DATE(Thang!$E$4,Thang!$C$4,BA$2),Xuat!$D$5:$D$1000,Loc!$A140)</f>
        <v>0</v>
      </c>
      <c r="BB140" s="7">
        <f>SUMIFS(Xuat!$G$5:$G$1000,Xuat!$C$5:$C$1000,DATE(Thang!$E$4,Thang!$C$4,BB$2),Xuat!$D$5:$D$1000,Loc!$A140)</f>
        <v>0</v>
      </c>
      <c r="BC140" s="7">
        <f>SUMIFS(Xuat!$G$5:$G$1000,Xuat!$C$5:$C$1000,DATE(Thang!$E$4,Thang!$C$4,BC$2),Xuat!$D$5:$D$1000,Loc!$A140)</f>
        <v>0</v>
      </c>
      <c r="BD140" s="7">
        <f>SUMIFS(Xuat!$G$5:$G$1000,Xuat!$C$5:$C$1000,DATE(Thang!$E$4,Thang!$C$4,BD$2),Xuat!$D$5:$D$1000,Loc!$A140)</f>
        <v>0</v>
      </c>
      <c r="BE140" s="7">
        <f>SUMIFS(Xuat!$G$5:$G$1000,Xuat!$C$5:$C$1000,DATE(Thang!$E$4,Thang!$C$4,BE$2),Xuat!$D$5:$D$1000,Loc!$A140)</f>
        <v>0</v>
      </c>
      <c r="BF140" s="7">
        <f>SUMIFS(Xuat!$G$5:$G$1000,Xuat!$C$5:$C$1000,DATE(Thang!$E$4,Thang!$C$4,BF$2),Xuat!$D$5:$D$1000,Loc!$A140)</f>
        <v>0</v>
      </c>
      <c r="BG140" s="7">
        <f>SUMIFS(Xuat!$G$5:$G$1000,Xuat!$C$5:$C$1000,DATE(Thang!$E$4,Thang!$C$4,BG$2),Xuat!$D$5:$D$1000,Loc!$A140)</f>
        <v>0</v>
      </c>
      <c r="BH140" s="7">
        <f>SUMIFS(Xuat!$G$5:$G$1000,Xuat!$C$5:$C$1000,DATE(Thang!$E$4,Thang!$C$4,BH$2),Xuat!$D$5:$D$1000,Loc!$A140)</f>
        <v>0</v>
      </c>
      <c r="BI140" s="7">
        <f>SUMIFS(Xuat!$G$5:$G$1000,Xuat!$C$5:$C$1000,DATE(Thang!$E$4,Thang!$C$4,BI$2),Xuat!$D$5:$D$1000,Loc!$A140)</f>
        <v>0</v>
      </c>
      <c r="BJ140" s="7">
        <f>SUMIFS(Xuat!$G$5:$G$1000,Xuat!$C$5:$C$1000,DATE(Thang!$E$4,Thang!$C$4,BJ$2),Xuat!$D$5:$D$1000,Loc!$A140)</f>
        <v>0</v>
      </c>
      <c r="BK140" s="7">
        <f>SUMIFS(Xuat!$G$5:$G$1000,Xuat!$C$5:$C$1000,DATE(Thang!$E$4,Thang!$C$4,BK$2),Xuat!$D$5:$D$1000,Loc!$A140)</f>
        <v>0</v>
      </c>
      <c r="BL140" s="7">
        <f>SUMIFS(Xuat!$G$5:$G$1000,Xuat!$C$5:$C$1000,DATE(Thang!$E$4,Thang!$C$4,BL$2),Xuat!$D$5:$D$1000,Loc!$A140)</f>
        <v>0</v>
      </c>
      <c r="BM140" s="7">
        <f>SUMIFS(Xuat!$G$5:$G$1000,Xuat!$C$5:$C$1000,DATE(Thang!$E$4,Thang!$C$4,BM$2),Xuat!$D$5:$D$1000,Loc!$A140)</f>
        <v>0</v>
      </c>
      <c r="BN140" s="7">
        <f>SUMIFS(Xuat!$G$5:$G$1000,Xuat!$C$5:$C$1000,DATE(Thang!$E$4,Thang!$C$4,BN$2),Xuat!$D$5:$D$1000,Loc!$A140)</f>
        <v>0</v>
      </c>
      <c r="BO140" s="7">
        <f>SUMIFS(Xuat!$G$5:$G$1000,Xuat!$C$5:$C$1000,DATE(Thang!$E$4,Thang!$C$4,BO$2),Xuat!$D$5:$D$1000,Loc!$A140)</f>
        <v>0</v>
      </c>
      <c r="BP140" s="7">
        <f>SUMIFS(Xuat!$G$5:$G$1000,Xuat!$C$5:$C$1000,DATE(Thang!$E$4,Thang!$C$4,BP$2),Xuat!$D$5:$D$1000,Loc!$A140)</f>
        <v>0</v>
      </c>
      <c r="BQ140" s="7">
        <f>SUMIFS(Xuat!$G$5:$G$1000,Xuat!$C$5:$C$1000,DATE(Thang!$E$4,Thang!$C$4,BQ$2),Xuat!$D$5:$D$1000,Loc!$A140)</f>
        <v>0</v>
      </c>
      <c r="BR140" s="7">
        <f>SUMIFS(Xuat!$G$5:$G$1000,Xuat!$C$5:$C$1000,DATE(Thang!$E$4,Thang!$C$4,BR$2),Xuat!$D$5:$D$1000,Loc!$A140)</f>
        <v>0</v>
      </c>
      <c r="BS140" s="7">
        <f>SUMIFS(Xuat!$G$5:$G$1000,Xuat!$C$5:$C$1000,DATE(Thang!$E$4,Thang!$C$4,BS$2),Xuat!$D$5:$D$1000,Loc!$A140)</f>
        <v>0</v>
      </c>
    </row>
    <row r="141" spans="1:71" x14ac:dyDescent="0.2">
      <c r="A141" s="2">
        <f>DM!C141</f>
        <v>0</v>
      </c>
      <c r="B141" s="3">
        <f>VLOOKUP(A141,Tondau!$B$5:$F$500,3,0)</f>
        <v>0</v>
      </c>
      <c r="C141" s="3">
        <f>VLOOKUP(Tinhgiavon!A141,Tondau!$B$5:$E$500,4,0)</f>
        <v>0</v>
      </c>
      <c r="D141" s="3">
        <f t="shared" si="12"/>
        <v>0</v>
      </c>
      <c r="E141" s="3">
        <f>SUMIF(Nhap!$F$5:$F$1000,Tinhgiavon!A141,Nhap!$K$5:$K$1000)</f>
        <v>0</v>
      </c>
      <c r="F141" s="3">
        <f t="shared" si="13"/>
        <v>0</v>
      </c>
      <c r="G141" s="3">
        <f t="shared" si="14"/>
        <v>0</v>
      </c>
      <c r="H141" s="3">
        <f t="shared" si="15"/>
        <v>0</v>
      </c>
      <c r="I141" s="3">
        <f t="shared" si="16"/>
        <v>0</v>
      </c>
      <c r="J141" s="7">
        <f>SUMIFS(Nhap!$I$5:$I$1000,Nhap!$E$5:$E$1000,DATE(Thang!$E$4,Thang!$C$4,Loc!$F$2),Nhap!$F$5:$F$1000,Loc!A141)</f>
        <v>0</v>
      </c>
      <c r="K141" s="7">
        <f>SUMIFS(Nhap!$I$5:$I$1000,Nhap!$E$5:$E$1000,DATE(Thang!$E$4,Thang!$C$4,Loc!$G$2),Nhap!$F$5:$F$1000,Loc!A141)</f>
        <v>0</v>
      </c>
      <c r="L141" s="7">
        <f>SUMIFS(Nhap!$I$5:$I$1000,Nhap!$E$5:$E$1000,DATE(Thang!$E$4,Thang!$C$4,Loc!$H$2),Nhap!$F$5:$F$1000,Loc!A141)</f>
        <v>0</v>
      </c>
      <c r="M141" s="7">
        <f>SUMIFS(Nhap!$I$5:$I$1000,Nhap!$E$5:$E$1000,DATE(Thang!$E$4,Thang!$C$4,Loc!$I$2),Nhap!$F$5:$F$1000,Loc!A141)</f>
        <v>0</v>
      </c>
      <c r="N141" s="7">
        <f>SUMIFS(Nhap!$I$5:$I$1000,Nhap!$E$5:$E$1000,DATE(Thang!$E$4,Thang!$C$4,Loc!$J$2),Nhap!$F$5:$F$1000,Loc!A141)</f>
        <v>0</v>
      </c>
      <c r="O141" s="7">
        <f>SUMIFS(Nhap!$I$5:$I$1000,Nhap!$E$5:$E$1000,DATE(Thang!$E$4,Thang!$C$4,Loc!$K$2),Nhap!$F$5:$F$1000,Loc!A141)</f>
        <v>0</v>
      </c>
      <c r="P141" s="7">
        <f>SUMIFS(Nhap!$I$5:$I$1000,Nhap!$E$5:$E$1000,DATE(Thang!$E$4,Thang!$C$4,Loc!$L$2),Nhap!$F$5:$F$1000,Loc!A141)</f>
        <v>0</v>
      </c>
      <c r="Q141" s="7">
        <f>SUMIFS(Nhap!$I$5:$I$1000,Nhap!$E$5:$E$1000,DATE(Thang!$E$4,Thang!$C$4,Loc!$M$2),Nhap!$F$5:$F$1000,Loc!A141)</f>
        <v>0</v>
      </c>
      <c r="R141" s="7">
        <f>SUMIFS(Nhap!$I$5:$I$1000,Nhap!$E$5:$E$1000,DATE(Thang!$E$4,Thang!$C$4,Loc!$N$2),Nhap!$F$5:$F$1000,Loc!A141)</f>
        <v>0</v>
      </c>
      <c r="S141" s="7">
        <f>SUMIFS(Nhap!$I$5:$I$1000,Nhap!$E$5:$E$1000,DATE(Thang!$E$4,Thang!$C$4,Loc!$O$2),Nhap!$F$5:$F$1000,Loc!A141)</f>
        <v>0</v>
      </c>
      <c r="T141" s="7">
        <f>SUMIFS(Nhap!$I$5:$I$1000,Nhap!$E$5:$E$1000,DATE(Thang!$E$4,Thang!$C$4,Loc!$P$2),Nhap!$F$5:$F$1000,Loc!A141)</f>
        <v>0</v>
      </c>
      <c r="U141" s="7">
        <f>SUMIFS(Nhap!$I$5:$I$1000,Nhap!$E$5:$E$1000,DATE(Thang!$E$4,Thang!$C$4,Loc!$Q$2),Nhap!$F$5:$F$1000,Loc!A141)</f>
        <v>0</v>
      </c>
      <c r="V141" s="7">
        <f>SUMIFS(Nhap!$I$5:$I$1000,Nhap!$E$5:$E$1000,DATE(Thang!$E$4,Thang!$C$4,Loc!$R$2),Nhap!$F$5:$F$1000,Loc!A141)</f>
        <v>0</v>
      </c>
      <c r="W141" s="7">
        <f>SUMIFS(Nhap!$I$5:$I$1000,Nhap!$E$5:$E$1000,DATE(Thang!$E$4,Thang!$C$4,Loc!$S$2),Nhap!$F$5:$F$1000,Loc!A141)</f>
        <v>0</v>
      </c>
      <c r="X141" s="7">
        <f>SUMIFS(Nhap!$I$5:$I$1000,Nhap!$E$5:$E$1000,DATE(Thang!$E$4,Thang!$C$4,Loc!$T$2),Nhap!$F$5:$F$1000,Loc!A141)</f>
        <v>0</v>
      </c>
      <c r="Y141" s="7">
        <f>SUMIFS(Nhap!$I$5:$I$1000,Nhap!$E$5:$E$1000,DATE(Thang!$E$4,Thang!$C$4,Loc!$U$2),Nhap!$F$5:$F$1000,Loc!A141)</f>
        <v>0</v>
      </c>
      <c r="Z141" s="7">
        <f>SUMIFS(Nhap!$I$5:$I$1000,Nhap!$E$5:$E$1000,DATE(Thang!$E$4,Thang!$C$4,Loc!$V$2),Nhap!$F$5:$F$1000,Loc!A141)</f>
        <v>0</v>
      </c>
      <c r="AA141" s="7">
        <f>SUMIFS(Nhap!$I$5:$I$1000,Nhap!$E$5:$E$1000,DATE(Thang!$E$4,Thang!$C$4,Loc!$W$2),Nhap!$F$5:$F$1000,Loc!A141)</f>
        <v>0</v>
      </c>
      <c r="AB141" s="7">
        <f>SUMIFS(Nhap!$I$5:$I$1000,Nhap!$E$5:$E$1000,DATE(Thang!$E$4,Thang!$C$4,Loc!$X$2),Nhap!$F$5:$F$1000,Loc!A141)</f>
        <v>0</v>
      </c>
      <c r="AC141" s="7">
        <f>SUMIFS(Nhap!$I$5:$I$1000,Nhap!$E$5:$E$1000,DATE(Thang!$E$4,Thang!$C$4,Loc!$Y$2),Nhap!$F$5:$F$1000,Loc!A141)</f>
        <v>0</v>
      </c>
      <c r="AD141" s="7">
        <f>SUMIFS(Nhap!$I$5:$I$1000,Nhap!$E$5:$E$1000,DATE(Thang!$E$4,Thang!$C$4,Loc!$Z$2),Nhap!$F$5:$F$1000,Loc!A141)</f>
        <v>0</v>
      </c>
      <c r="AE141" s="7">
        <f>SUMIFS(Nhap!$I$5:$I$1000,Nhap!$E$5:$E$1000,DATE(Thang!$E$4,Thang!$C$4,Loc!$AA$2),Nhap!$F$5:$F$1000,Loc!A141)</f>
        <v>0</v>
      </c>
      <c r="AF141" s="7">
        <f>SUMIFS(Nhap!$I$5:$I$1000,Nhap!$E$5:$E$1000,DATE(Thang!$E$4,Thang!$C$4,Loc!$AB$2),Nhap!$F$5:$F$1000,Loc!A141)</f>
        <v>0</v>
      </c>
      <c r="AG141" s="7">
        <f>SUMIFS(Nhap!$I$5:$I$1000,Nhap!$E$5:$E$1000,DATE(Thang!$E$4,Thang!$C$4,Loc!$AC$2),Nhap!$F$5:$F$1000,Loc!A141)</f>
        <v>0</v>
      </c>
      <c r="AH141" s="7">
        <f>SUMIFS(Nhap!$I$5:$I$1000,Nhap!$E$5:$E$1000,DATE(Thang!$E$4,Thang!$C$4,Loc!$AD$2),Nhap!$F$5:$F$1000,Loc!$A$5)</f>
        <v>0</v>
      </c>
      <c r="AI141" s="7">
        <f>SUMIFS(Nhap!$I$5:$I$1000,Nhap!$E$5:$E$1000,DATE(Thang!$E$4,Thang!$C$4,Loc!$AE$2),Nhap!$F$5:$F$1000,Loc!A141)</f>
        <v>0</v>
      </c>
      <c r="AJ141" s="7">
        <f>SUMIFS(Nhap!$I$5:$I$1000,Nhap!$E$5:$E$1000,DATE(Thang!$E$4,Thang!$C$4,Loc!$AF$2),Nhap!$F$5:$F$1000,Loc!A141)</f>
        <v>0</v>
      </c>
      <c r="AK141" s="7">
        <f>SUMIFS(Nhap!$I$5:$I$1000,Nhap!$E$5:$E$1000,DATE(Thang!$E$4,Thang!$C$4,Loc!$AG$2),Nhap!$F$5:$F$1000,Loc!A141)</f>
        <v>0</v>
      </c>
      <c r="AL141" s="7">
        <f>SUMIFS(Nhap!$I$5:$I$1000,Nhap!$E$5:$E$1000,DATE(Thang!$E$4,Thang!$C$4,Loc!$AH$2),Nhap!$F$5:$F$1000,Loc!A141)</f>
        <v>0</v>
      </c>
      <c r="AM141" s="7">
        <f>SUMIFS(Nhap!$I$5:$I$1000,Nhap!$E$5:$E$1000,DATE(Thang!$E$4,Thang!$C$4,Loc!$AI$2),Nhap!$F$5:$F$1000,Loc!A141)</f>
        <v>0</v>
      </c>
      <c r="AN141" s="7">
        <f>SUMIFS(Nhap!$I$5:$I$1000,Nhap!$E$5:$E$1000,DATE(Thang!$E$4,Thang!$C$4,Loc!$AJ$2),Nhap!$F$5:$F$1000,Loc!A141)</f>
        <v>0</v>
      </c>
      <c r="AO141" s="7">
        <f>SUMIFS(Xuat!$G$5:$G$1000,Xuat!$C$5:$C$1000,DATE(Thang!$E$4,Thang!$C$4,AO$2),Xuat!$D$5:$D$1000,Loc!$A141)</f>
        <v>0</v>
      </c>
      <c r="AP141" s="7">
        <f>SUMIFS(Xuat!$G$5:$G$1000,Xuat!$C$5:$C$1000,DATE(Thang!$E$4,Thang!$C$4,AP$2),Xuat!$D$5:$D$1000,Loc!$A141)</f>
        <v>0</v>
      </c>
      <c r="AQ141" s="7">
        <f>SUMIFS(Xuat!$G$5:$G$1000,Xuat!$C$5:$C$1000,DATE(Thang!$E$4,Thang!$C$4,AQ$2),Xuat!$D$5:$D$1000,Loc!$A141)</f>
        <v>0</v>
      </c>
      <c r="AR141" s="7">
        <f>SUMIFS(Xuat!$G$5:$G$1000,Xuat!$C$5:$C$1000,DATE(Thang!$E$4,Thang!$C$4,AR$2),Xuat!$D$5:$D$1000,Loc!$A141)</f>
        <v>0</v>
      </c>
      <c r="AS141" s="7">
        <f>SUMIFS(Xuat!$G$5:$G$1000,Xuat!$C$5:$C$1000,DATE(Thang!$E$4,Thang!$C$4,AS$2),Xuat!$D$5:$D$1000,Loc!$A141)</f>
        <v>0</v>
      </c>
      <c r="AT141" s="7">
        <f>SUMIFS(Xuat!$G$5:$G$1000,Xuat!$C$5:$C$1000,DATE(Thang!$E$4,Thang!$C$4,AT$2),Xuat!$D$5:$D$1000,Loc!$A141)</f>
        <v>0</v>
      </c>
      <c r="AU141" s="7">
        <f>SUMIFS(Xuat!$G$5:$G$1000,Xuat!$C$5:$C$1000,DATE(Thang!$E$4,Thang!$C$4,AU$2),Xuat!$D$5:$D$1000,Loc!$A141)</f>
        <v>0</v>
      </c>
      <c r="AV141" s="7">
        <f>SUMIFS(Xuat!$G$5:$G$1000,Xuat!$C$5:$C$1000,DATE(Thang!$E$4,Thang!$C$4,AV$2),Xuat!$D$5:$D$1000,Loc!$A141)</f>
        <v>0</v>
      </c>
      <c r="AW141" s="7">
        <f>SUMIFS(Xuat!$G$5:$G$1000,Xuat!$C$5:$C$1000,DATE(Thang!$E$4,Thang!$C$4,AW$2),Xuat!$D$5:$D$1000,Loc!$A141)</f>
        <v>0</v>
      </c>
      <c r="AX141" s="7">
        <f>SUMIFS(Xuat!$G$5:$G$1000,Xuat!$C$5:$C$1000,DATE(Thang!$E$4,Thang!$C$4,AX$2),Xuat!$D$5:$D$1000,Loc!$A141)</f>
        <v>0</v>
      </c>
      <c r="AY141" s="7">
        <f>SUMIFS(Xuat!$G$5:$G$1000,Xuat!$C$5:$C$1000,DATE(Thang!$E$4,Thang!$C$4,AY$2),Xuat!$D$5:$D$1000,Loc!$A141)</f>
        <v>0</v>
      </c>
      <c r="AZ141" s="7">
        <f>SUMIFS(Xuat!$G$5:$G$1000,Xuat!$C$5:$C$1000,DATE(Thang!$E$4,Thang!$C$4,AZ$2),Xuat!$D$5:$D$1000,Loc!$A141)</f>
        <v>0</v>
      </c>
      <c r="BA141" s="7">
        <f>SUMIFS(Xuat!$G$5:$G$1000,Xuat!$C$5:$C$1000,DATE(Thang!$E$4,Thang!$C$4,BA$2),Xuat!$D$5:$D$1000,Loc!$A141)</f>
        <v>0</v>
      </c>
      <c r="BB141" s="7">
        <f>SUMIFS(Xuat!$G$5:$G$1000,Xuat!$C$5:$C$1000,DATE(Thang!$E$4,Thang!$C$4,BB$2),Xuat!$D$5:$D$1000,Loc!$A141)</f>
        <v>0</v>
      </c>
      <c r="BC141" s="7">
        <f>SUMIFS(Xuat!$G$5:$G$1000,Xuat!$C$5:$C$1000,DATE(Thang!$E$4,Thang!$C$4,BC$2),Xuat!$D$5:$D$1000,Loc!$A141)</f>
        <v>0</v>
      </c>
      <c r="BD141" s="7">
        <f>SUMIFS(Xuat!$G$5:$G$1000,Xuat!$C$5:$C$1000,DATE(Thang!$E$4,Thang!$C$4,BD$2),Xuat!$D$5:$D$1000,Loc!$A141)</f>
        <v>0</v>
      </c>
      <c r="BE141" s="7">
        <f>SUMIFS(Xuat!$G$5:$G$1000,Xuat!$C$5:$C$1000,DATE(Thang!$E$4,Thang!$C$4,BE$2),Xuat!$D$5:$D$1000,Loc!$A141)</f>
        <v>0</v>
      </c>
      <c r="BF141" s="7">
        <f>SUMIFS(Xuat!$G$5:$G$1000,Xuat!$C$5:$C$1000,DATE(Thang!$E$4,Thang!$C$4,BF$2),Xuat!$D$5:$D$1000,Loc!$A141)</f>
        <v>0</v>
      </c>
      <c r="BG141" s="7">
        <f>SUMIFS(Xuat!$G$5:$G$1000,Xuat!$C$5:$C$1000,DATE(Thang!$E$4,Thang!$C$4,BG$2),Xuat!$D$5:$D$1000,Loc!$A141)</f>
        <v>0</v>
      </c>
      <c r="BH141" s="7">
        <f>SUMIFS(Xuat!$G$5:$G$1000,Xuat!$C$5:$C$1000,DATE(Thang!$E$4,Thang!$C$4,BH$2),Xuat!$D$5:$D$1000,Loc!$A141)</f>
        <v>0</v>
      </c>
      <c r="BI141" s="7">
        <f>SUMIFS(Xuat!$G$5:$G$1000,Xuat!$C$5:$C$1000,DATE(Thang!$E$4,Thang!$C$4,BI$2),Xuat!$D$5:$D$1000,Loc!$A141)</f>
        <v>0</v>
      </c>
      <c r="BJ141" s="7">
        <f>SUMIFS(Xuat!$G$5:$G$1000,Xuat!$C$5:$C$1000,DATE(Thang!$E$4,Thang!$C$4,BJ$2),Xuat!$D$5:$D$1000,Loc!$A141)</f>
        <v>0</v>
      </c>
      <c r="BK141" s="7">
        <f>SUMIFS(Xuat!$G$5:$G$1000,Xuat!$C$5:$C$1000,DATE(Thang!$E$4,Thang!$C$4,BK$2),Xuat!$D$5:$D$1000,Loc!$A141)</f>
        <v>0</v>
      </c>
      <c r="BL141" s="7">
        <f>SUMIFS(Xuat!$G$5:$G$1000,Xuat!$C$5:$C$1000,DATE(Thang!$E$4,Thang!$C$4,BL$2),Xuat!$D$5:$D$1000,Loc!$A141)</f>
        <v>0</v>
      </c>
      <c r="BM141" s="7">
        <f>SUMIFS(Xuat!$G$5:$G$1000,Xuat!$C$5:$C$1000,DATE(Thang!$E$4,Thang!$C$4,BM$2),Xuat!$D$5:$D$1000,Loc!$A141)</f>
        <v>0</v>
      </c>
      <c r="BN141" s="7">
        <f>SUMIFS(Xuat!$G$5:$G$1000,Xuat!$C$5:$C$1000,DATE(Thang!$E$4,Thang!$C$4,BN$2),Xuat!$D$5:$D$1000,Loc!$A141)</f>
        <v>0</v>
      </c>
      <c r="BO141" s="7">
        <f>SUMIFS(Xuat!$G$5:$G$1000,Xuat!$C$5:$C$1000,DATE(Thang!$E$4,Thang!$C$4,BO$2),Xuat!$D$5:$D$1000,Loc!$A141)</f>
        <v>0</v>
      </c>
      <c r="BP141" s="7">
        <f>SUMIFS(Xuat!$G$5:$G$1000,Xuat!$C$5:$C$1000,DATE(Thang!$E$4,Thang!$C$4,BP$2),Xuat!$D$5:$D$1000,Loc!$A141)</f>
        <v>0</v>
      </c>
      <c r="BQ141" s="7">
        <f>SUMIFS(Xuat!$G$5:$G$1000,Xuat!$C$5:$C$1000,DATE(Thang!$E$4,Thang!$C$4,BQ$2),Xuat!$D$5:$D$1000,Loc!$A141)</f>
        <v>0</v>
      </c>
      <c r="BR141" s="7">
        <f>SUMIFS(Xuat!$G$5:$G$1000,Xuat!$C$5:$C$1000,DATE(Thang!$E$4,Thang!$C$4,BR$2),Xuat!$D$5:$D$1000,Loc!$A141)</f>
        <v>0</v>
      </c>
      <c r="BS141" s="7">
        <f>SUMIFS(Xuat!$G$5:$G$1000,Xuat!$C$5:$C$1000,DATE(Thang!$E$4,Thang!$C$4,BS$2),Xuat!$D$5:$D$1000,Loc!$A141)</f>
        <v>0</v>
      </c>
    </row>
    <row r="142" spans="1:71" x14ac:dyDescent="0.2">
      <c r="A142" s="2">
        <f>DM!C142</f>
        <v>0</v>
      </c>
      <c r="B142" s="3">
        <f>VLOOKUP(A142,Tondau!$B$5:$F$500,3,0)</f>
        <v>0</v>
      </c>
      <c r="C142" s="3">
        <f>VLOOKUP(Tinhgiavon!A142,Tondau!$B$5:$E$500,4,0)</f>
        <v>0</v>
      </c>
      <c r="D142" s="3">
        <f t="shared" si="12"/>
        <v>0</v>
      </c>
      <c r="E142" s="3">
        <f>SUMIF(Nhap!$F$5:$F$1000,Tinhgiavon!A142,Nhap!$K$5:$K$1000)</f>
        <v>0</v>
      </c>
      <c r="F142" s="3">
        <f t="shared" si="13"/>
        <v>0</v>
      </c>
      <c r="G142" s="3">
        <f t="shared" si="14"/>
        <v>0</v>
      </c>
      <c r="H142" s="3">
        <f t="shared" si="15"/>
        <v>0</v>
      </c>
      <c r="I142" s="3">
        <f t="shared" si="16"/>
        <v>0</v>
      </c>
      <c r="J142" s="7">
        <f>SUMIFS(Nhap!$I$5:$I$1000,Nhap!$E$5:$E$1000,DATE(Thang!$E$4,Thang!$C$4,Loc!$F$2),Nhap!$F$5:$F$1000,Loc!A142)</f>
        <v>0</v>
      </c>
      <c r="K142" s="7">
        <f>SUMIFS(Nhap!$I$5:$I$1000,Nhap!$E$5:$E$1000,DATE(Thang!$E$4,Thang!$C$4,Loc!$G$2),Nhap!$F$5:$F$1000,Loc!A142)</f>
        <v>0</v>
      </c>
      <c r="L142" s="7">
        <f>SUMIFS(Nhap!$I$5:$I$1000,Nhap!$E$5:$E$1000,DATE(Thang!$E$4,Thang!$C$4,Loc!$H$2),Nhap!$F$5:$F$1000,Loc!A142)</f>
        <v>0</v>
      </c>
      <c r="M142" s="7">
        <f>SUMIFS(Nhap!$I$5:$I$1000,Nhap!$E$5:$E$1000,DATE(Thang!$E$4,Thang!$C$4,Loc!$I$2),Nhap!$F$5:$F$1000,Loc!A142)</f>
        <v>0</v>
      </c>
      <c r="N142" s="7">
        <f>SUMIFS(Nhap!$I$5:$I$1000,Nhap!$E$5:$E$1000,DATE(Thang!$E$4,Thang!$C$4,Loc!$J$2),Nhap!$F$5:$F$1000,Loc!A142)</f>
        <v>0</v>
      </c>
      <c r="O142" s="7">
        <f>SUMIFS(Nhap!$I$5:$I$1000,Nhap!$E$5:$E$1000,DATE(Thang!$E$4,Thang!$C$4,Loc!$K$2),Nhap!$F$5:$F$1000,Loc!A142)</f>
        <v>0</v>
      </c>
      <c r="P142" s="7">
        <f>SUMIFS(Nhap!$I$5:$I$1000,Nhap!$E$5:$E$1000,DATE(Thang!$E$4,Thang!$C$4,Loc!$L$2),Nhap!$F$5:$F$1000,Loc!A142)</f>
        <v>0</v>
      </c>
      <c r="Q142" s="7">
        <f>SUMIFS(Nhap!$I$5:$I$1000,Nhap!$E$5:$E$1000,DATE(Thang!$E$4,Thang!$C$4,Loc!$M$2),Nhap!$F$5:$F$1000,Loc!A142)</f>
        <v>0</v>
      </c>
      <c r="R142" s="7">
        <f>SUMIFS(Nhap!$I$5:$I$1000,Nhap!$E$5:$E$1000,DATE(Thang!$E$4,Thang!$C$4,Loc!$N$2),Nhap!$F$5:$F$1000,Loc!A142)</f>
        <v>0</v>
      </c>
      <c r="S142" s="7">
        <f>SUMIFS(Nhap!$I$5:$I$1000,Nhap!$E$5:$E$1000,DATE(Thang!$E$4,Thang!$C$4,Loc!$O$2),Nhap!$F$5:$F$1000,Loc!A142)</f>
        <v>0</v>
      </c>
      <c r="T142" s="7">
        <f>SUMIFS(Nhap!$I$5:$I$1000,Nhap!$E$5:$E$1000,DATE(Thang!$E$4,Thang!$C$4,Loc!$P$2),Nhap!$F$5:$F$1000,Loc!A142)</f>
        <v>0</v>
      </c>
      <c r="U142" s="7">
        <f>SUMIFS(Nhap!$I$5:$I$1000,Nhap!$E$5:$E$1000,DATE(Thang!$E$4,Thang!$C$4,Loc!$Q$2),Nhap!$F$5:$F$1000,Loc!A142)</f>
        <v>0</v>
      </c>
      <c r="V142" s="7">
        <f>SUMIFS(Nhap!$I$5:$I$1000,Nhap!$E$5:$E$1000,DATE(Thang!$E$4,Thang!$C$4,Loc!$R$2),Nhap!$F$5:$F$1000,Loc!A142)</f>
        <v>0</v>
      </c>
      <c r="W142" s="7">
        <f>SUMIFS(Nhap!$I$5:$I$1000,Nhap!$E$5:$E$1000,DATE(Thang!$E$4,Thang!$C$4,Loc!$S$2),Nhap!$F$5:$F$1000,Loc!A142)</f>
        <v>0</v>
      </c>
      <c r="X142" s="7">
        <f>SUMIFS(Nhap!$I$5:$I$1000,Nhap!$E$5:$E$1000,DATE(Thang!$E$4,Thang!$C$4,Loc!$T$2),Nhap!$F$5:$F$1000,Loc!A142)</f>
        <v>0</v>
      </c>
      <c r="Y142" s="7">
        <f>SUMIFS(Nhap!$I$5:$I$1000,Nhap!$E$5:$E$1000,DATE(Thang!$E$4,Thang!$C$4,Loc!$U$2),Nhap!$F$5:$F$1000,Loc!A142)</f>
        <v>0</v>
      </c>
      <c r="Z142" s="7">
        <f>SUMIFS(Nhap!$I$5:$I$1000,Nhap!$E$5:$E$1000,DATE(Thang!$E$4,Thang!$C$4,Loc!$V$2),Nhap!$F$5:$F$1000,Loc!A142)</f>
        <v>0</v>
      </c>
      <c r="AA142" s="7">
        <f>SUMIFS(Nhap!$I$5:$I$1000,Nhap!$E$5:$E$1000,DATE(Thang!$E$4,Thang!$C$4,Loc!$W$2),Nhap!$F$5:$F$1000,Loc!A142)</f>
        <v>0</v>
      </c>
      <c r="AB142" s="7">
        <f>SUMIFS(Nhap!$I$5:$I$1000,Nhap!$E$5:$E$1000,DATE(Thang!$E$4,Thang!$C$4,Loc!$X$2),Nhap!$F$5:$F$1000,Loc!A142)</f>
        <v>0</v>
      </c>
      <c r="AC142" s="7">
        <f>SUMIFS(Nhap!$I$5:$I$1000,Nhap!$E$5:$E$1000,DATE(Thang!$E$4,Thang!$C$4,Loc!$Y$2),Nhap!$F$5:$F$1000,Loc!A142)</f>
        <v>0</v>
      </c>
      <c r="AD142" s="7">
        <f>SUMIFS(Nhap!$I$5:$I$1000,Nhap!$E$5:$E$1000,DATE(Thang!$E$4,Thang!$C$4,Loc!$Z$2),Nhap!$F$5:$F$1000,Loc!A142)</f>
        <v>0</v>
      </c>
      <c r="AE142" s="7">
        <f>SUMIFS(Nhap!$I$5:$I$1000,Nhap!$E$5:$E$1000,DATE(Thang!$E$4,Thang!$C$4,Loc!$AA$2),Nhap!$F$5:$F$1000,Loc!A142)</f>
        <v>0</v>
      </c>
      <c r="AF142" s="7">
        <f>SUMIFS(Nhap!$I$5:$I$1000,Nhap!$E$5:$E$1000,DATE(Thang!$E$4,Thang!$C$4,Loc!$AB$2),Nhap!$F$5:$F$1000,Loc!A142)</f>
        <v>0</v>
      </c>
      <c r="AG142" s="7">
        <f>SUMIFS(Nhap!$I$5:$I$1000,Nhap!$E$5:$E$1000,DATE(Thang!$E$4,Thang!$C$4,Loc!$AC$2),Nhap!$F$5:$F$1000,Loc!A142)</f>
        <v>0</v>
      </c>
      <c r="AH142" s="7">
        <f>SUMIFS(Nhap!$I$5:$I$1000,Nhap!$E$5:$E$1000,DATE(Thang!$E$4,Thang!$C$4,Loc!$AD$2),Nhap!$F$5:$F$1000,Loc!$A$5)</f>
        <v>0</v>
      </c>
      <c r="AI142" s="7">
        <f>SUMIFS(Nhap!$I$5:$I$1000,Nhap!$E$5:$E$1000,DATE(Thang!$E$4,Thang!$C$4,Loc!$AE$2),Nhap!$F$5:$F$1000,Loc!A142)</f>
        <v>0</v>
      </c>
      <c r="AJ142" s="7">
        <f>SUMIFS(Nhap!$I$5:$I$1000,Nhap!$E$5:$E$1000,DATE(Thang!$E$4,Thang!$C$4,Loc!$AF$2),Nhap!$F$5:$F$1000,Loc!A142)</f>
        <v>0</v>
      </c>
      <c r="AK142" s="7">
        <f>SUMIFS(Nhap!$I$5:$I$1000,Nhap!$E$5:$E$1000,DATE(Thang!$E$4,Thang!$C$4,Loc!$AG$2),Nhap!$F$5:$F$1000,Loc!A142)</f>
        <v>0</v>
      </c>
      <c r="AL142" s="7">
        <f>SUMIFS(Nhap!$I$5:$I$1000,Nhap!$E$5:$E$1000,DATE(Thang!$E$4,Thang!$C$4,Loc!$AH$2),Nhap!$F$5:$F$1000,Loc!A142)</f>
        <v>0</v>
      </c>
      <c r="AM142" s="7">
        <f>SUMIFS(Nhap!$I$5:$I$1000,Nhap!$E$5:$E$1000,DATE(Thang!$E$4,Thang!$C$4,Loc!$AI$2),Nhap!$F$5:$F$1000,Loc!A142)</f>
        <v>0</v>
      </c>
      <c r="AN142" s="7">
        <f>SUMIFS(Nhap!$I$5:$I$1000,Nhap!$E$5:$E$1000,DATE(Thang!$E$4,Thang!$C$4,Loc!$AJ$2),Nhap!$F$5:$F$1000,Loc!A142)</f>
        <v>0</v>
      </c>
      <c r="AO142" s="7">
        <f>SUMIFS(Xuat!$G$5:$G$1000,Xuat!$C$5:$C$1000,DATE(Thang!$E$4,Thang!$C$4,AO$2),Xuat!$D$5:$D$1000,Loc!$A142)</f>
        <v>0</v>
      </c>
      <c r="AP142" s="7">
        <f>SUMIFS(Xuat!$G$5:$G$1000,Xuat!$C$5:$C$1000,DATE(Thang!$E$4,Thang!$C$4,AP$2),Xuat!$D$5:$D$1000,Loc!$A142)</f>
        <v>0</v>
      </c>
      <c r="AQ142" s="7">
        <f>SUMIFS(Xuat!$G$5:$G$1000,Xuat!$C$5:$C$1000,DATE(Thang!$E$4,Thang!$C$4,AQ$2),Xuat!$D$5:$D$1000,Loc!$A142)</f>
        <v>0</v>
      </c>
      <c r="AR142" s="7">
        <f>SUMIFS(Xuat!$G$5:$G$1000,Xuat!$C$5:$C$1000,DATE(Thang!$E$4,Thang!$C$4,AR$2),Xuat!$D$5:$D$1000,Loc!$A142)</f>
        <v>0</v>
      </c>
      <c r="AS142" s="7">
        <f>SUMIFS(Xuat!$G$5:$G$1000,Xuat!$C$5:$C$1000,DATE(Thang!$E$4,Thang!$C$4,AS$2),Xuat!$D$5:$D$1000,Loc!$A142)</f>
        <v>0</v>
      </c>
      <c r="AT142" s="7">
        <f>SUMIFS(Xuat!$G$5:$G$1000,Xuat!$C$5:$C$1000,DATE(Thang!$E$4,Thang!$C$4,AT$2),Xuat!$D$5:$D$1000,Loc!$A142)</f>
        <v>0</v>
      </c>
      <c r="AU142" s="7">
        <f>SUMIFS(Xuat!$G$5:$G$1000,Xuat!$C$5:$C$1000,DATE(Thang!$E$4,Thang!$C$4,AU$2),Xuat!$D$5:$D$1000,Loc!$A142)</f>
        <v>0</v>
      </c>
      <c r="AV142" s="7">
        <f>SUMIFS(Xuat!$G$5:$G$1000,Xuat!$C$5:$C$1000,DATE(Thang!$E$4,Thang!$C$4,AV$2),Xuat!$D$5:$D$1000,Loc!$A142)</f>
        <v>0</v>
      </c>
      <c r="AW142" s="7">
        <f>SUMIFS(Xuat!$G$5:$G$1000,Xuat!$C$5:$C$1000,DATE(Thang!$E$4,Thang!$C$4,AW$2),Xuat!$D$5:$D$1000,Loc!$A142)</f>
        <v>0</v>
      </c>
      <c r="AX142" s="7">
        <f>SUMIFS(Xuat!$G$5:$G$1000,Xuat!$C$5:$C$1000,DATE(Thang!$E$4,Thang!$C$4,AX$2),Xuat!$D$5:$D$1000,Loc!$A142)</f>
        <v>0</v>
      </c>
      <c r="AY142" s="7">
        <f>SUMIFS(Xuat!$G$5:$G$1000,Xuat!$C$5:$C$1000,DATE(Thang!$E$4,Thang!$C$4,AY$2),Xuat!$D$5:$D$1000,Loc!$A142)</f>
        <v>0</v>
      </c>
      <c r="AZ142" s="7">
        <f>SUMIFS(Xuat!$G$5:$G$1000,Xuat!$C$5:$C$1000,DATE(Thang!$E$4,Thang!$C$4,AZ$2),Xuat!$D$5:$D$1000,Loc!$A142)</f>
        <v>0</v>
      </c>
      <c r="BA142" s="7">
        <f>SUMIFS(Xuat!$G$5:$G$1000,Xuat!$C$5:$C$1000,DATE(Thang!$E$4,Thang!$C$4,BA$2),Xuat!$D$5:$D$1000,Loc!$A142)</f>
        <v>0</v>
      </c>
      <c r="BB142" s="7">
        <f>SUMIFS(Xuat!$G$5:$G$1000,Xuat!$C$5:$C$1000,DATE(Thang!$E$4,Thang!$C$4,BB$2),Xuat!$D$5:$D$1000,Loc!$A142)</f>
        <v>0</v>
      </c>
      <c r="BC142" s="7">
        <f>SUMIFS(Xuat!$G$5:$G$1000,Xuat!$C$5:$C$1000,DATE(Thang!$E$4,Thang!$C$4,BC$2),Xuat!$D$5:$D$1000,Loc!$A142)</f>
        <v>0</v>
      </c>
      <c r="BD142" s="7">
        <f>SUMIFS(Xuat!$G$5:$G$1000,Xuat!$C$5:$C$1000,DATE(Thang!$E$4,Thang!$C$4,BD$2),Xuat!$D$5:$D$1000,Loc!$A142)</f>
        <v>0</v>
      </c>
      <c r="BE142" s="7">
        <f>SUMIFS(Xuat!$G$5:$G$1000,Xuat!$C$5:$C$1000,DATE(Thang!$E$4,Thang!$C$4,BE$2),Xuat!$D$5:$D$1000,Loc!$A142)</f>
        <v>0</v>
      </c>
      <c r="BF142" s="7">
        <f>SUMIFS(Xuat!$G$5:$G$1000,Xuat!$C$5:$C$1000,DATE(Thang!$E$4,Thang!$C$4,BF$2),Xuat!$D$5:$D$1000,Loc!$A142)</f>
        <v>0</v>
      </c>
      <c r="BG142" s="7">
        <f>SUMIFS(Xuat!$G$5:$G$1000,Xuat!$C$5:$C$1000,DATE(Thang!$E$4,Thang!$C$4,BG$2),Xuat!$D$5:$D$1000,Loc!$A142)</f>
        <v>0</v>
      </c>
      <c r="BH142" s="7">
        <f>SUMIFS(Xuat!$G$5:$G$1000,Xuat!$C$5:$C$1000,DATE(Thang!$E$4,Thang!$C$4,BH$2),Xuat!$D$5:$D$1000,Loc!$A142)</f>
        <v>0</v>
      </c>
      <c r="BI142" s="7">
        <f>SUMIFS(Xuat!$G$5:$G$1000,Xuat!$C$5:$C$1000,DATE(Thang!$E$4,Thang!$C$4,BI$2),Xuat!$D$5:$D$1000,Loc!$A142)</f>
        <v>0</v>
      </c>
      <c r="BJ142" s="7">
        <f>SUMIFS(Xuat!$G$5:$G$1000,Xuat!$C$5:$C$1000,DATE(Thang!$E$4,Thang!$C$4,BJ$2),Xuat!$D$5:$D$1000,Loc!$A142)</f>
        <v>0</v>
      </c>
      <c r="BK142" s="7">
        <f>SUMIFS(Xuat!$G$5:$G$1000,Xuat!$C$5:$C$1000,DATE(Thang!$E$4,Thang!$C$4,BK$2),Xuat!$D$5:$D$1000,Loc!$A142)</f>
        <v>0</v>
      </c>
      <c r="BL142" s="7">
        <f>SUMIFS(Xuat!$G$5:$G$1000,Xuat!$C$5:$C$1000,DATE(Thang!$E$4,Thang!$C$4,BL$2),Xuat!$D$5:$D$1000,Loc!$A142)</f>
        <v>0</v>
      </c>
      <c r="BM142" s="7">
        <f>SUMIFS(Xuat!$G$5:$G$1000,Xuat!$C$5:$C$1000,DATE(Thang!$E$4,Thang!$C$4,BM$2),Xuat!$D$5:$D$1000,Loc!$A142)</f>
        <v>0</v>
      </c>
      <c r="BN142" s="7">
        <f>SUMIFS(Xuat!$G$5:$G$1000,Xuat!$C$5:$C$1000,DATE(Thang!$E$4,Thang!$C$4,BN$2),Xuat!$D$5:$D$1000,Loc!$A142)</f>
        <v>0</v>
      </c>
      <c r="BO142" s="7">
        <f>SUMIFS(Xuat!$G$5:$G$1000,Xuat!$C$5:$C$1000,DATE(Thang!$E$4,Thang!$C$4,BO$2),Xuat!$D$5:$D$1000,Loc!$A142)</f>
        <v>0</v>
      </c>
      <c r="BP142" s="7">
        <f>SUMIFS(Xuat!$G$5:$G$1000,Xuat!$C$5:$C$1000,DATE(Thang!$E$4,Thang!$C$4,BP$2),Xuat!$D$5:$D$1000,Loc!$A142)</f>
        <v>0</v>
      </c>
      <c r="BQ142" s="7">
        <f>SUMIFS(Xuat!$G$5:$G$1000,Xuat!$C$5:$C$1000,DATE(Thang!$E$4,Thang!$C$4,BQ$2),Xuat!$D$5:$D$1000,Loc!$A142)</f>
        <v>0</v>
      </c>
      <c r="BR142" s="7">
        <f>SUMIFS(Xuat!$G$5:$G$1000,Xuat!$C$5:$C$1000,DATE(Thang!$E$4,Thang!$C$4,BR$2),Xuat!$D$5:$D$1000,Loc!$A142)</f>
        <v>0</v>
      </c>
      <c r="BS142" s="7">
        <f>SUMIFS(Xuat!$G$5:$G$1000,Xuat!$C$5:$C$1000,DATE(Thang!$E$4,Thang!$C$4,BS$2),Xuat!$D$5:$D$1000,Loc!$A142)</f>
        <v>0</v>
      </c>
    </row>
    <row r="143" spans="1:71" x14ac:dyDescent="0.2">
      <c r="A143" s="2">
        <f>DM!C143</f>
        <v>0</v>
      </c>
      <c r="B143" s="3">
        <f>VLOOKUP(A143,Tondau!$B$5:$F$500,3,0)</f>
        <v>0</v>
      </c>
      <c r="C143" s="3">
        <f>VLOOKUP(Tinhgiavon!A143,Tondau!$B$5:$E$500,4,0)</f>
        <v>0</v>
      </c>
      <c r="D143" s="3">
        <f t="shared" si="12"/>
        <v>0</v>
      </c>
      <c r="E143" s="3">
        <f>SUMIF(Nhap!$F$5:$F$1000,Tinhgiavon!A143,Nhap!$K$5:$K$1000)</f>
        <v>0</v>
      </c>
      <c r="F143" s="3">
        <f t="shared" si="13"/>
        <v>0</v>
      </c>
      <c r="G143" s="3">
        <f t="shared" si="14"/>
        <v>0</v>
      </c>
      <c r="H143" s="3">
        <f t="shared" si="15"/>
        <v>0</v>
      </c>
      <c r="I143" s="3">
        <f t="shared" si="16"/>
        <v>0</v>
      </c>
      <c r="J143" s="7">
        <f>SUMIFS(Nhap!$I$5:$I$1000,Nhap!$E$5:$E$1000,DATE(Thang!$E$4,Thang!$C$4,Loc!$F$2),Nhap!$F$5:$F$1000,Loc!A143)</f>
        <v>0</v>
      </c>
      <c r="K143" s="7">
        <f>SUMIFS(Nhap!$I$5:$I$1000,Nhap!$E$5:$E$1000,DATE(Thang!$E$4,Thang!$C$4,Loc!$G$2),Nhap!$F$5:$F$1000,Loc!A143)</f>
        <v>0</v>
      </c>
      <c r="L143" s="7">
        <f>SUMIFS(Nhap!$I$5:$I$1000,Nhap!$E$5:$E$1000,DATE(Thang!$E$4,Thang!$C$4,Loc!$H$2),Nhap!$F$5:$F$1000,Loc!A143)</f>
        <v>0</v>
      </c>
      <c r="M143" s="7">
        <f>SUMIFS(Nhap!$I$5:$I$1000,Nhap!$E$5:$E$1000,DATE(Thang!$E$4,Thang!$C$4,Loc!$I$2),Nhap!$F$5:$F$1000,Loc!A143)</f>
        <v>0</v>
      </c>
      <c r="N143" s="7">
        <f>SUMIFS(Nhap!$I$5:$I$1000,Nhap!$E$5:$E$1000,DATE(Thang!$E$4,Thang!$C$4,Loc!$J$2),Nhap!$F$5:$F$1000,Loc!A143)</f>
        <v>0</v>
      </c>
      <c r="O143" s="7">
        <f>SUMIFS(Nhap!$I$5:$I$1000,Nhap!$E$5:$E$1000,DATE(Thang!$E$4,Thang!$C$4,Loc!$K$2),Nhap!$F$5:$F$1000,Loc!A143)</f>
        <v>0</v>
      </c>
      <c r="P143" s="7">
        <f>SUMIFS(Nhap!$I$5:$I$1000,Nhap!$E$5:$E$1000,DATE(Thang!$E$4,Thang!$C$4,Loc!$L$2),Nhap!$F$5:$F$1000,Loc!A143)</f>
        <v>0</v>
      </c>
      <c r="Q143" s="7">
        <f>SUMIFS(Nhap!$I$5:$I$1000,Nhap!$E$5:$E$1000,DATE(Thang!$E$4,Thang!$C$4,Loc!$M$2),Nhap!$F$5:$F$1000,Loc!A143)</f>
        <v>0</v>
      </c>
      <c r="R143" s="7">
        <f>SUMIFS(Nhap!$I$5:$I$1000,Nhap!$E$5:$E$1000,DATE(Thang!$E$4,Thang!$C$4,Loc!$N$2),Nhap!$F$5:$F$1000,Loc!A143)</f>
        <v>0</v>
      </c>
      <c r="S143" s="7">
        <f>SUMIFS(Nhap!$I$5:$I$1000,Nhap!$E$5:$E$1000,DATE(Thang!$E$4,Thang!$C$4,Loc!$O$2),Nhap!$F$5:$F$1000,Loc!A143)</f>
        <v>0</v>
      </c>
      <c r="T143" s="7">
        <f>SUMIFS(Nhap!$I$5:$I$1000,Nhap!$E$5:$E$1000,DATE(Thang!$E$4,Thang!$C$4,Loc!$P$2),Nhap!$F$5:$F$1000,Loc!A143)</f>
        <v>0</v>
      </c>
      <c r="U143" s="7">
        <f>SUMIFS(Nhap!$I$5:$I$1000,Nhap!$E$5:$E$1000,DATE(Thang!$E$4,Thang!$C$4,Loc!$Q$2),Nhap!$F$5:$F$1000,Loc!A143)</f>
        <v>0</v>
      </c>
      <c r="V143" s="7">
        <f>SUMIFS(Nhap!$I$5:$I$1000,Nhap!$E$5:$E$1000,DATE(Thang!$E$4,Thang!$C$4,Loc!$R$2),Nhap!$F$5:$F$1000,Loc!A143)</f>
        <v>0</v>
      </c>
      <c r="W143" s="7">
        <f>SUMIFS(Nhap!$I$5:$I$1000,Nhap!$E$5:$E$1000,DATE(Thang!$E$4,Thang!$C$4,Loc!$S$2),Nhap!$F$5:$F$1000,Loc!A143)</f>
        <v>0</v>
      </c>
      <c r="X143" s="7">
        <f>SUMIFS(Nhap!$I$5:$I$1000,Nhap!$E$5:$E$1000,DATE(Thang!$E$4,Thang!$C$4,Loc!$T$2),Nhap!$F$5:$F$1000,Loc!A143)</f>
        <v>0</v>
      </c>
      <c r="Y143" s="7">
        <f>SUMIFS(Nhap!$I$5:$I$1000,Nhap!$E$5:$E$1000,DATE(Thang!$E$4,Thang!$C$4,Loc!$U$2),Nhap!$F$5:$F$1000,Loc!A143)</f>
        <v>0</v>
      </c>
      <c r="Z143" s="7">
        <f>SUMIFS(Nhap!$I$5:$I$1000,Nhap!$E$5:$E$1000,DATE(Thang!$E$4,Thang!$C$4,Loc!$V$2),Nhap!$F$5:$F$1000,Loc!A143)</f>
        <v>0</v>
      </c>
      <c r="AA143" s="7">
        <f>SUMIFS(Nhap!$I$5:$I$1000,Nhap!$E$5:$E$1000,DATE(Thang!$E$4,Thang!$C$4,Loc!$W$2),Nhap!$F$5:$F$1000,Loc!A143)</f>
        <v>0</v>
      </c>
      <c r="AB143" s="7">
        <f>SUMIFS(Nhap!$I$5:$I$1000,Nhap!$E$5:$E$1000,DATE(Thang!$E$4,Thang!$C$4,Loc!$X$2),Nhap!$F$5:$F$1000,Loc!A143)</f>
        <v>0</v>
      </c>
      <c r="AC143" s="7">
        <f>SUMIFS(Nhap!$I$5:$I$1000,Nhap!$E$5:$E$1000,DATE(Thang!$E$4,Thang!$C$4,Loc!$Y$2),Nhap!$F$5:$F$1000,Loc!A143)</f>
        <v>0</v>
      </c>
      <c r="AD143" s="7">
        <f>SUMIFS(Nhap!$I$5:$I$1000,Nhap!$E$5:$E$1000,DATE(Thang!$E$4,Thang!$C$4,Loc!$Z$2),Nhap!$F$5:$F$1000,Loc!A143)</f>
        <v>0</v>
      </c>
      <c r="AE143" s="7">
        <f>SUMIFS(Nhap!$I$5:$I$1000,Nhap!$E$5:$E$1000,DATE(Thang!$E$4,Thang!$C$4,Loc!$AA$2),Nhap!$F$5:$F$1000,Loc!A143)</f>
        <v>0</v>
      </c>
      <c r="AF143" s="7">
        <f>SUMIFS(Nhap!$I$5:$I$1000,Nhap!$E$5:$E$1000,DATE(Thang!$E$4,Thang!$C$4,Loc!$AB$2),Nhap!$F$5:$F$1000,Loc!A143)</f>
        <v>0</v>
      </c>
      <c r="AG143" s="7">
        <f>SUMIFS(Nhap!$I$5:$I$1000,Nhap!$E$5:$E$1000,DATE(Thang!$E$4,Thang!$C$4,Loc!$AC$2),Nhap!$F$5:$F$1000,Loc!A143)</f>
        <v>0</v>
      </c>
      <c r="AH143" s="7">
        <f>SUMIFS(Nhap!$I$5:$I$1000,Nhap!$E$5:$E$1000,DATE(Thang!$E$4,Thang!$C$4,Loc!$AD$2),Nhap!$F$5:$F$1000,Loc!$A$5)</f>
        <v>0</v>
      </c>
      <c r="AI143" s="7">
        <f>SUMIFS(Nhap!$I$5:$I$1000,Nhap!$E$5:$E$1000,DATE(Thang!$E$4,Thang!$C$4,Loc!$AE$2),Nhap!$F$5:$F$1000,Loc!A143)</f>
        <v>0</v>
      </c>
      <c r="AJ143" s="7">
        <f>SUMIFS(Nhap!$I$5:$I$1000,Nhap!$E$5:$E$1000,DATE(Thang!$E$4,Thang!$C$4,Loc!$AF$2),Nhap!$F$5:$F$1000,Loc!A143)</f>
        <v>0</v>
      </c>
      <c r="AK143" s="7">
        <f>SUMIFS(Nhap!$I$5:$I$1000,Nhap!$E$5:$E$1000,DATE(Thang!$E$4,Thang!$C$4,Loc!$AG$2),Nhap!$F$5:$F$1000,Loc!A143)</f>
        <v>0</v>
      </c>
      <c r="AL143" s="7">
        <f>SUMIFS(Nhap!$I$5:$I$1000,Nhap!$E$5:$E$1000,DATE(Thang!$E$4,Thang!$C$4,Loc!$AH$2),Nhap!$F$5:$F$1000,Loc!A143)</f>
        <v>0</v>
      </c>
      <c r="AM143" s="7">
        <f>SUMIFS(Nhap!$I$5:$I$1000,Nhap!$E$5:$E$1000,DATE(Thang!$E$4,Thang!$C$4,Loc!$AI$2),Nhap!$F$5:$F$1000,Loc!A143)</f>
        <v>0</v>
      </c>
      <c r="AN143" s="7">
        <f>SUMIFS(Nhap!$I$5:$I$1000,Nhap!$E$5:$E$1000,DATE(Thang!$E$4,Thang!$C$4,Loc!$AJ$2),Nhap!$F$5:$F$1000,Loc!A143)</f>
        <v>0</v>
      </c>
      <c r="AO143" s="7">
        <f>SUMIFS(Xuat!$G$5:$G$1000,Xuat!$C$5:$C$1000,DATE(Thang!$E$4,Thang!$C$4,AO$2),Xuat!$D$5:$D$1000,Loc!$A143)</f>
        <v>0</v>
      </c>
      <c r="AP143" s="7">
        <f>SUMIFS(Xuat!$G$5:$G$1000,Xuat!$C$5:$C$1000,DATE(Thang!$E$4,Thang!$C$4,AP$2),Xuat!$D$5:$D$1000,Loc!$A143)</f>
        <v>0</v>
      </c>
      <c r="AQ143" s="7">
        <f>SUMIFS(Xuat!$G$5:$G$1000,Xuat!$C$5:$C$1000,DATE(Thang!$E$4,Thang!$C$4,AQ$2),Xuat!$D$5:$D$1000,Loc!$A143)</f>
        <v>0</v>
      </c>
      <c r="AR143" s="7">
        <f>SUMIFS(Xuat!$G$5:$G$1000,Xuat!$C$5:$C$1000,DATE(Thang!$E$4,Thang!$C$4,AR$2),Xuat!$D$5:$D$1000,Loc!$A143)</f>
        <v>0</v>
      </c>
      <c r="AS143" s="7">
        <f>SUMIFS(Xuat!$G$5:$G$1000,Xuat!$C$5:$C$1000,DATE(Thang!$E$4,Thang!$C$4,AS$2),Xuat!$D$5:$D$1000,Loc!$A143)</f>
        <v>0</v>
      </c>
      <c r="AT143" s="7">
        <f>SUMIFS(Xuat!$G$5:$G$1000,Xuat!$C$5:$C$1000,DATE(Thang!$E$4,Thang!$C$4,AT$2),Xuat!$D$5:$D$1000,Loc!$A143)</f>
        <v>0</v>
      </c>
      <c r="AU143" s="7">
        <f>SUMIFS(Xuat!$G$5:$G$1000,Xuat!$C$5:$C$1000,DATE(Thang!$E$4,Thang!$C$4,AU$2),Xuat!$D$5:$D$1000,Loc!$A143)</f>
        <v>0</v>
      </c>
      <c r="AV143" s="7">
        <f>SUMIFS(Xuat!$G$5:$G$1000,Xuat!$C$5:$C$1000,DATE(Thang!$E$4,Thang!$C$4,AV$2),Xuat!$D$5:$D$1000,Loc!$A143)</f>
        <v>0</v>
      </c>
      <c r="AW143" s="7">
        <f>SUMIFS(Xuat!$G$5:$G$1000,Xuat!$C$5:$C$1000,DATE(Thang!$E$4,Thang!$C$4,AW$2),Xuat!$D$5:$D$1000,Loc!$A143)</f>
        <v>0</v>
      </c>
      <c r="AX143" s="7">
        <f>SUMIFS(Xuat!$G$5:$G$1000,Xuat!$C$5:$C$1000,DATE(Thang!$E$4,Thang!$C$4,AX$2),Xuat!$D$5:$D$1000,Loc!$A143)</f>
        <v>0</v>
      </c>
      <c r="AY143" s="7">
        <f>SUMIFS(Xuat!$G$5:$G$1000,Xuat!$C$5:$C$1000,DATE(Thang!$E$4,Thang!$C$4,AY$2),Xuat!$D$5:$D$1000,Loc!$A143)</f>
        <v>0</v>
      </c>
      <c r="AZ143" s="7">
        <f>SUMIFS(Xuat!$G$5:$G$1000,Xuat!$C$5:$C$1000,DATE(Thang!$E$4,Thang!$C$4,AZ$2),Xuat!$D$5:$D$1000,Loc!$A143)</f>
        <v>0</v>
      </c>
      <c r="BA143" s="7">
        <f>SUMIFS(Xuat!$G$5:$G$1000,Xuat!$C$5:$C$1000,DATE(Thang!$E$4,Thang!$C$4,BA$2),Xuat!$D$5:$D$1000,Loc!$A143)</f>
        <v>0</v>
      </c>
      <c r="BB143" s="7">
        <f>SUMIFS(Xuat!$G$5:$G$1000,Xuat!$C$5:$C$1000,DATE(Thang!$E$4,Thang!$C$4,BB$2),Xuat!$D$5:$D$1000,Loc!$A143)</f>
        <v>0</v>
      </c>
      <c r="BC143" s="7">
        <f>SUMIFS(Xuat!$G$5:$G$1000,Xuat!$C$5:$C$1000,DATE(Thang!$E$4,Thang!$C$4,BC$2),Xuat!$D$5:$D$1000,Loc!$A143)</f>
        <v>0</v>
      </c>
      <c r="BD143" s="7">
        <f>SUMIFS(Xuat!$G$5:$G$1000,Xuat!$C$5:$C$1000,DATE(Thang!$E$4,Thang!$C$4,BD$2),Xuat!$D$5:$D$1000,Loc!$A143)</f>
        <v>0</v>
      </c>
      <c r="BE143" s="7">
        <f>SUMIFS(Xuat!$G$5:$G$1000,Xuat!$C$5:$C$1000,DATE(Thang!$E$4,Thang!$C$4,BE$2),Xuat!$D$5:$D$1000,Loc!$A143)</f>
        <v>0</v>
      </c>
      <c r="BF143" s="7">
        <f>SUMIFS(Xuat!$G$5:$G$1000,Xuat!$C$5:$C$1000,DATE(Thang!$E$4,Thang!$C$4,BF$2),Xuat!$D$5:$D$1000,Loc!$A143)</f>
        <v>0</v>
      </c>
      <c r="BG143" s="7">
        <f>SUMIFS(Xuat!$G$5:$G$1000,Xuat!$C$5:$C$1000,DATE(Thang!$E$4,Thang!$C$4,BG$2),Xuat!$D$5:$D$1000,Loc!$A143)</f>
        <v>0</v>
      </c>
      <c r="BH143" s="7">
        <f>SUMIFS(Xuat!$G$5:$G$1000,Xuat!$C$5:$C$1000,DATE(Thang!$E$4,Thang!$C$4,BH$2),Xuat!$D$5:$D$1000,Loc!$A143)</f>
        <v>0</v>
      </c>
      <c r="BI143" s="7">
        <f>SUMIFS(Xuat!$G$5:$G$1000,Xuat!$C$5:$C$1000,DATE(Thang!$E$4,Thang!$C$4,BI$2),Xuat!$D$5:$D$1000,Loc!$A143)</f>
        <v>0</v>
      </c>
      <c r="BJ143" s="7">
        <f>SUMIFS(Xuat!$G$5:$G$1000,Xuat!$C$5:$C$1000,DATE(Thang!$E$4,Thang!$C$4,BJ$2),Xuat!$D$5:$D$1000,Loc!$A143)</f>
        <v>0</v>
      </c>
      <c r="BK143" s="7">
        <f>SUMIFS(Xuat!$G$5:$G$1000,Xuat!$C$5:$C$1000,DATE(Thang!$E$4,Thang!$C$4,BK$2),Xuat!$D$5:$D$1000,Loc!$A143)</f>
        <v>0</v>
      </c>
      <c r="BL143" s="7">
        <f>SUMIFS(Xuat!$G$5:$G$1000,Xuat!$C$5:$C$1000,DATE(Thang!$E$4,Thang!$C$4,BL$2),Xuat!$D$5:$D$1000,Loc!$A143)</f>
        <v>0</v>
      </c>
      <c r="BM143" s="7">
        <f>SUMIFS(Xuat!$G$5:$G$1000,Xuat!$C$5:$C$1000,DATE(Thang!$E$4,Thang!$C$4,BM$2),Xuat!$D$5:$D$1000,Loc!$A143)</f>
        <v>0</v>
      </c>
      <c r="BN143" s="7">
        <f>SUMIFS(Xuat!$G$5:$G$1000,Xuat!$C$5:$C$1000,DATE(Thang!$E$4,Thang!$C$4,BN$2),Xuat!$D$5:$D$1000,Loc!$A143)</f>
        <v>0</v>
      </c>
      <c r="BO143" s="7">
        <f>SUMIFS(Xuat!$G$5:$G$1000,Xuat!$C$5:$C$1000,DATE(Thang!$E$4,Thang!$C$4,BO$2),Xuat!$D$5:$D$1000,Loc!$A143)</f>
        <v>0</v>
      </c>
      <c r="BP143" s="7">
        <f>SUMIFS(Xuat!$G$5:$G$1000,Xuat!$C$5:$C$1000,DATE(Thang!$E$4,Thang!$C$4,BP$2),Xuat!$D$5:$D$1000,Loc!$A143)</f>
        <v>0</v>
      </c>
      <c r="BQ143" s="7">
        <f>SUMIFS(Xuat!$G$5:$G$1000,Xuat!$C$5:$C$1000,DATE(Thang!$E$4,Thang!$C$4,BQ$2),Xuat!$D$5:$D$1000,Loc!$A143)</f>
        <v>0</v>
      </c>
      <c r="BR143" s="7">
        <f>SUMIFS(Xuat!$G$5:$G$1000,Xuat!$C$5:$C$1000,DATE(Thang!$E$4,Thang!$C$4,BR$2),Xuat!$D$5:$D$1000,Loc!$A143)</f>
        <v>0</v>
      </c>
      <c r="BS143" s="7">
        <f>SUMIFS(Xuat!$G$5:$G$1000,Xuat!$C$5:$C$1000,DATE(Thang!$E$4,Thang!$C$4,BS$2),Xuat!$D$5:$D$1000,Loc!$A143)</f>
        <v>0</v>
      </c>
    </row>
    <row r="144" spans="1:71" x14ac:dyDescent="0.2">
      <c r="A144" s="2">
        <f>DM!C144</f>
        <v>0</v>
      </c>
      <c r="B144" s="3">
        <f>VLOOKUP(A144,Tondau!$B$5:$F$500,3,0)</f>
        <v>0</v>
      </c>
      <c r="C144" s="3">
        <f>VLOOKUP(Tinhgiavon!A144,Tondau!$B$5:$E$500,4,0)</f>
        <v>0</v>
      </c>
      <c r="D144" s="3">
        <f t="shared" si="12"/>
        <v>0</v>
      </c>
      <c r="E144" s="3">
        <f>SUMIF(Nhap!$F$5:$F$1000,Tinhgiavon!A144,Nhap!$K$5:$K$1000)</f>
        <v>0</v>
      </c>
      <c r="F144" s="3">
        <f t="shared" si="13"/>
        <v>0</v>
      </c>
      <c r="G144" s="3">
        <f t="shared" si="14"/>
        <v>0</v>
      </c>
      <c r="H144" s="3">
        <f t="shared" si="15"/>
        <v>0</v>
      </c>
      <c r="I144" s="3">
        <f t="shared" si="16"/>
        <v>0</v>
      </c>
      <c r="J144" s="7">
        <f>SUMIFS(Nhap!$I$5:$I$1000,Nhap!$E$5:$E$1000,DATE(Thang!$E$4,Thang!$C$4,Loc!$F$2),Nhap!$F$5:$F$1000,Loc!A144)</f>
        <v>0</v>
      </c>
      <c r="K144" s="7">
        <f>SUMIFS(Nhap!$I$5:$I$1000,Nhap!$E$5:$E$1000,DATE(Thang!$E$4,Thang!$C$4,Loc!$G$2),Nhap!$F$5:$F$1000,Loc!A144)</f>
        <v>0</v>
      </c>
      <c r="L144" s="7">
        <f>SUMIFS(Nhap!$I$5:$I$1000,Nhap!$E$5:$E$1000,DATE(Thang!$E$4,Thang!$C$4,Loc!$H$2),Nhap!$F$5:$F$1000,Loc!A144)</f>
        <v>0</v>
      </c>
      <c r="M144" s="7">
        <f>SUMIFS(Nhap!$I$5:$I$1000,Nhap!$E$5:$E$1000,DATE(Thang!$E$4,Thang!$C$4,Loc!$I$2),Nhap!$F$5:$F$1000,Loc!A144)</f>
        <v>0</v>
      </c>
      <c r="N144" s="7">
        <f>SUMIFS(Nhap!$I$5:$I$1000,Nhap!$E$5:$E$1000,DATE(Thang!$E$4,Thang!$C$4,Loc!$J$2),Nhap!$F$5:$F$1000,Loc!A144)</f>
        <v>0</v>
      </c>
      <c r="O144" s="7">
        <f>SUMIFS(Nhap!$I$5:$I$1000,Nhap!$E$5:$E$1000,DATE(Thang!$E$4,Thang!$C$4,Loc!$K$2),Nhap!$F$5:$F$1000,Loc!A144)</f>
        <v>0</v>
      </c>
      <c r="P144" s="7">
        <f>SUMIFS(Nhap!$I$5:$I$1000,Nhap!$E$5:$E$1000,DATE(Thang!$E$4,Thang!$C$4,Loc!$L$2),Nhap!$F$5:$F$1000,Loc!A144)</f>
        <v>0</v>
      </c>
      <c r="Q144" s="7">
        <f>SUMIFS(Nhap!$I$5:$I$1000,Nhap!$E$5:$E$1000,DATE(Thang!$E$4,Thang!$C$4,Loc!$M$2),Nhap!$F$5:$F$1000,Loc!A144)</f>
        <v>0</v>
      </c>
      <c r="R144" s="7">
        <f>SUMIFS(Nhap!$I$5:$I$1000,Nhap!$E$5:$E$1000,DATE(Thang!$E$4,Thang!$C$4,Loc!$N$2),Nhap!$F$5:$F$1000,Loc!A144)</f>
        <v>0</v>
      </c>
      <c r="S144" s="7">
        <f>SUMIFS(Nhap!$I$5:$I$1000,Nhap!$E$5:$E$1000,DATE(Thang!$E$4,Thang!$C$4,Loc!$O$2),Nhap!$F$5:$F$1000,Loc!A144)</f>
        <v>0</v>
      </c>
      <c r="T144" s="7">
        <f>SUMIFS(Nhap!$I$5:$I$1000,Nhap!$E$5:$E$1000,DATE(Thang!$E$4,Thang!$C$4,Loc!$P$2),Nhap!$F$5:$F$1000,Loc!A144)</f>
        <v>0</v>
      </c>
      <c r="U144" s="7">
        <f>SUMIFS(Nhap!$I$5:$I$1000,Nhap!$E$5:$E$1000,DATE(Thang!$E$4,Thang!$C$4,Loc!$Q$2),Nhap!$F$5:$F$1000,Loc!A144)</f>
        <v>0</v>
      </c>
      <c r="V144" s="7">
        <f>SUMIFS(Nhap!$I$5:$I$1000,Nhap!$E$5:$E$1000,DATE(Thang!$E$4,Thang!$C$4,Loc!$R$2),Nhap!$F$5:$F$1000,Loc!A144)</f>
        <v>0</v>
      </c>
      <c r="W144" s="7">
        <f>SUMIFS(Nhap!$I$5:$I$1000,Nhap!$E$5:$E$1000,DATE(Thang!$E$4,Thang!$C$4,Loc!$S$2),Nhap!$F$5:$F$1000,Loc!A144)</f>
        <v>0</v>
      </c>
      <c r="X144" s="7">
        <f>SUMIFS(Nhap!$I$5:$I$1000,Nhap!$E$5:$E$1000,DATE(Thang!$E$4,Thang!$C$4,Loc!$T$2),Nhap!$F$5:$F$1000,Loc!A144)</f>
        <v>0</v>
      </c>
      <c r="Y144" s="7">
        <f>SUMIFS(Nhap!$I$5:$I$1000,Nhap!$E$5:$E$1000,DATE(Thang!$E$4,Thang!$C$4,Loc!$U$2),Nhap!$F$5:$F$1000,Loc!A144)</f>
        <v>0</v>
      </c>
      <c r="Z144" s="7">
        <f>SUMIFS(Nhap!$I$5:$I$1000,Nhap!$E$5:$E$1000,DATE(Thang!$E$4,Thang!$C$4,Loc!$V$2),Nhap!$F$5:$F$1000,Loc!A144)</f>
        <v>0</v>
      </c>
      <c r="AA144" s="7">
        <f>SUMIFS(Nhap!$I$5:$I$1000,Nhap!$E$5:$E$1000,DATE(Thang!$E$4,Thang!$C$4,Loc!$W$2),Nhap!$F$5:$F$1000,Loc!A144)</f>
        <v>0</v>
      </c>
      <c r="AB144" s="7">
        <f>SUMIFS(Nhap!$I$5:$I$1000,Nhap!$E$5:$E$1000,DATE(Thang!$E$4,Thang!$C$4,Loc!$X$2),Nhap!$F$5:$F$1000,Loc!A144)</f>
        <v>0</v>
      </c>
      <c r="AC144" s="7">
        <f>SUMIFS(Nhap!$I$5:$I$1000,Nhap!$E$5:$E$1000,DATE(Thang!$E$4,Thang!$C$4,Loc!$Y$2),Nhap!$F$5:$F$1000,Loc!A144)</f>
        <v>0</v>
      </c>
      <c r="AD144" s="7">
        <f>SUMIFS(Nhap!$I$5:$I$1000,Nhap!$E$5:$E$1000,DATE(Thang!$E$4,Thang!$C$4,Loc!$Z$2),Nhap!$F$5:$F$1000,Loc!A144)</f>
        <v>0</v>
      </c>
      <c r="AE144" s="7">
        <f>SUMIFS(Nhap!$I$5:$I$1000,Nhap!$E$5:$E$1000,DATE(Thang!$E$4,Thang!$C$4,Loc!$AA$2),Nhap!$F$5:$F$1000,Loc!A144)</f>
        <v>0</v>
      </c>
      <c r="AF144" s="7">
        <f>SUMIFS(Nhap!$I$5:$I$1000,Nhap!$E$5:$E$1000,DATE(Thang!$E$4,Thang!$C$4,Loc!$AB$2),Nhap!$F$5:$F$1000,Loc!A144)</f>
        <v>0</v>
      </c>
      <c r="AG144" s="7">
        <f>SUMIFS(Nhap!$I$5:$I$1000,Nhap!$E$5:$E$1000,DATE(Thang!$E$4,Thang!$C$4,Loc!$AC$2),Nhap!$F$5:$F$1000,Loc!A144)</f>
        <v>0</v>
      </c>
      <c r="AH144" s="7">
        <f>SUMIFS(Nhap!$I$5:$I$1000,Nhap!$E$5:$E$1000,DATE(Thang!$E$4,Thang!$C$4,Loc!$AD$2),Nhap!$F$5:$F$1000,Loc!$A$5)</f>
        <v>0</v>
      </c>
      <c r="AI144" s="7">
        <f>SUMIFS(Nhap!$I$5:$I$1000,Nhap!$E$5:$E$1000,DATE(Thang!$E$4,Thang!$C$4,Loc!$AE$2),Nhap!$F$5:$F$1000,Loc!A144)</f>
        <v>0</v>
      </c>
      <c r="AJ144" s="7">
        <f>SUMIFS(Nhap!$I$5:$I$1000,Nhap!$E$5:$E$1000,DATE(Thang!$E$4,Thang!$C$4,Loc!$AF$2),Nhap!$F$5:$F$1000,Loc!A144)</f>
        <v>0</v>
      </c>
      <c r="AK144" s="7">
        <f>SUMIFS(Nhap!$I$5:$I$1000,Nhap!$E$5:$E$1000,DATE(Thang!$E$4,Thang!$C$4,Loc!$AG$2),Nhap!$F$5:$F$1000,Loc!A144)</f>
        <v>0</v>
      </c>
      <c r="AL144" s="7">
        <f>SUMIFS(Nhap!$I$5:$I$1000,Nhap!$E$5:$E$1000,DATE(Thang!$E$4,Thang!$C$4,Loc!$AH$2),Nhap!$F$5:$F$1000,Loc!A144)</f>
        <v>0</v>
      </c>
      <c r="AM144" s="7">
        <f>SUMIFS(Nhap!$I$5:$I$1000,Nhap!$E$5:$E$1000,DATE(Thang!$E$4,Thang!$C$4,Loc!$AI$2),Nhap!$F$5:$F$1000,Loc!A144)</f>
        <v>0</v>
      </c>
      <c r="AN144" s="7">
        <f>SUMIFS(Nhap!$I$5:$I$1000,Nhap!$E$5:$E$1000,DATE(Thang!$E$4,Thang!$C$4,Loc!$AJ$2),Nhap!$F$5:$F$1000,Loc!A144)</f>
        <v>0</v>
      </c>
      <c r="AO144" s="7">
        <f>SUMIFS(Xuat!$G$5:$G$1000,Xuat!$C$5:$C$1000,DATE(Thang!$E$4,Thang!$C$4,AO$2),Xuat!$D$5:$D$1000,Loc!$A144)</f>
        <v>0</v>
      </c>
      <c r="AP144" s="7">
        <f>SUMIFS(Xuat!$G$5:$G$1000,Xuat!$C$5:$C$1000,DATE(Thang!$E$4,Thang!$C$4,AP$2),Xuat!$D$5:$D$1000,Loc!$A144)</f>
        <v>0</v>
      </c>
      <c r="AQ144" s="7">
        <f>SUMIFS(Xuat!$G$5:$G$1000,Xuat!$C$5:$C$1000,DATE(Thang!$E$4,Thang!$C$4,AQ$2),Xuat!$D$5:$D$1000,Loc!$A144)</f>
        <v>0</v>
      </c>
      <c r="AR144" s="7">
        <f>SUMIFS(Xuat!$G$5:$G$1000,Xuat!$C$5:$C$1000,DATE(Thang!$E$4,Thang!$C$4,AR$2),Xuat!$D$5:$D$1000,Loc!$A144)</f>
        <v>0</v>
      </c>
      <c r="AS144" s="7">
        <f>SUMIFS(Xuat!$G$5:$G$1000,Xuat!$C$5:$C$1000,DATE(Thang!$E$4,Thang!$C$4,AS$2),Xuat!$D$5:$D$1000,Loc!$A144)</f>
        <v>0</v>
      </c>
      <c r="AT144" s="7">
        <f>SUMIFS(Xuat!$G$5:$G$1000,Xuat!$C$5:$C$1000,DATE(Thang!$E$4,Thang!$C$4,AT$2),Xuat!$D$5:$D$1000,Loc!$A144)</f>
        <v>0</v>
      </c>
      <c r="AU144" s="7">
        <f>SUMIFS(Xuat!$G$5:$G$1000,Xuat!$C$5:$C$1000,DATE(Thang!$E$4,Thang!$C$4,AU$2),Xuat!$D$5:$D$1000,Loc!$A144)</f>
        <v>0</v>
      </c>
      <c r="AV144" s="7">
        <f>SUMIFS(Xuat!$G$5:$G$1000,Xuat!$C$5:$C$1000,DATE(Thang!$E$4,Thang!$C$4,AV$2),Xuat!$D$5:$D$1000,Loc!$A144)</f>
        <v>0</v>
      </c>
      <c r="AW144" s="7">
        <f>SUMIFS(Xuat!$G$5:$G$1000,Xuat!$C$5:$C$1000,DATE(Thang!$E$4,Thang!$C$4,AW$2),Xuat!$D$5:$D$1000,Loc!$A144)</f>
        <v>0</v>
      </c>
      <c r="AX144" s="7">
        <f>SUMIFS(Xuat!$G$5:$G$1000,Xuat!$C$5:$C$1000,DATE(Thang!$E$4,Thang!$C$4,AX$2),Xuat!$D$5:$D$1000,Loc!$A144)</f>
        <v>0</v>
      </c>
      <c r="AY144" s="7">
        <f>SUMIFS(Xuat!$G$5:$G$1000,Xuat!$C$5:$C$1000,DATE(Thang!$E$4,Thang!$C$4,AY$2),Xuat!$D$5:$D$1000,Loc!$A144)</f>
        <v>0</v>
      </c>
      <c r="AZ144" s="7">
        <f>SUMIFS(Xuat!$G$5:$G$1000,Xuat!$C$5:$C$1000,DATE(Thang!$E$4,Thang!$C$4,AZ$2),Xuat!$D$5:$D$1000,Loc!$A144)</f>
        <v>0</v>
      </c>
      <c r="BA144" s="7">
        <f>SUMIFS(Xuat!$G$5:$G$1000,Xuat!$C$5:$C$1000,DATE(Thang!$E$4,Thang!$C$4,BA$2),Xuat!$D$5:$D$1000,Loc!$A144)</f>
        <v>0</v>
      </c>
      <c r="BB144" s="7">
        <f>SUMIFS(Xuat!$G$5:$G$1000,Xuat!$C$5:$C$1000,DATE(Thang!$E$4,Thang!$C$4,BB$2),Xuat!$D$5:$D$1000,Loc!$A144)</f>
        <v>0</v>
      </c>
      <c r="BC144" s="7">
        <f>SUMIFS(Xuat!$G$5:$G$1000,Xuat!$C$5:$C$1000,DATE(Thang!$E$4,Thang!$C$4,BC$2),Xuat!$D$5:$D$1000,Loc!$A144)</f>
        <v>0</v>
      </c>
      <c r="BD144" s="7">
        <f>SUMIFS(Xuat!$G$5:$G$1000,Xuat!$C$5:$C$1000,DATE(Thang!$E$4,Thang!$C$4,BD$2),Xuat!$D$5:$D$1000,Loc!$A144)</f>
        <v>0</v>
      </c>
      <c r="BE144" s="7">
        <f>SUMIFS(Xuat!$G$5:$G$1000,Xuat!$C$5:$C$1000,DATE(Thang!$E$4,Thang!$C$4,BE$2),Xuat!$D$5:$D$1000,Loc!$A144)</f>
        <v>0</v>
      </c>
      <c r="BF144" s="7">
        <f>SUMIFS(Xuat!$G$5:$G$1000,Xuat!$C$5:$C$1000,DATE(Thang!$E$4,Thang!$C$4,BF$2),Xuat!$D$5:$D$1000,Loc!$A144)</f>
        <v>0</v>
      </c>
      <c r="BG144" s="7">
        <f>SUMIFS(Xuat!$G$5:$G$1000,Xuat!$C$5:$C$1000,DATE(Thang!$E$4,Thang!$C$4,BG$2),Xuat!$D$5:$D$1000,Loc!$A144)</f>
        <v>0</v>
      </c>
      <c r="BH144" s="7">
        <f>SUMIFS(Xuat!$G$5:$G$1000,Xuat!$C$5:$C$1000,DATE(Thang!$E$4,Thang!$C$4,BH$2),Xuat!$D$5:$D$1000,Loc!$A144)</f>
        <v>0</v>
      </c>
      <c r="BI144" s="7">
        <f>SUMIFS(Xuat!$G$5:$G$1000,Xuat!$C$5:$C$1000,DATE(Thang!$E$4,Thang!$C$4,BI$2),Xuat!$D$5:$D$1000,Loc!$A144)</f>
        <v>0</v>
      </c>
      <c r="BJ144" s="7">
        <f>SUMIFS(Xuat!$G$5:$G$1000,Xuat!$C$5:$C$1000,DATE(Thang!$E$4,Thang!$C$4,BJ$2),Xuat!$D$5:$D$1000,Loc!$A144)</f>
        <v>0</v>
      </c>
      <c r="BK144" s="7">
        <f>SUMIFS(Xuat!$G$5:$G$1000,Xuat!$C$5:$C$1000,DATE(Thang!$E$4,Thang!$C$4,BK$2),Xuat!$D$5:$D$1000,Loc!$A144)</f>
        <v>0</v>
      </c>
      <c r="BL144" s="7">
        <f>SUMIFS(Xuat!$G$5:$G$1000,Xuat!$C$5:$C$1000,DATE(Thang!$E$4,Thang!$C$4,BL$2),Xuat!$D$5:$D$1000,Loc!$A144)</f>
        <v>0</v>
      </c>
      <c r="BM144" s="7">
        <f>SUMIFS(Xuat!$G$5:$G$1000,Xuat!$C$5:$C$1000,DATE(Thang!$E$4,Thang!$C$4,BM$2),Xuat!$D$5:$D$1000,Loc!$A144)</f>
        <v>0</v>
      </c>
      <c r="BN144" s="7">
        <f>SUMIFS(Xuat!$G$5:$G$1000,Xuat!$C$5:$C$1000,DATE(Thang!$E$4,Thang!$C$4,BN$2),Xuat!$D$5:$D$1000,Loc!$A144)</f>
        <v>0</v>
      </c>
      <c r="BO144" s="7">
        <f>SUMIFS(Xuat!$G$5:$G$1000,Xuat!$C$5:$C$1000,DATE(Thang!$E$4,Thang!$C$4,BO$2),Xuat!$D$5:$D$1000,Loc!$A144)</f>
        <v>0</v>
      </c>
      <c r="BP144" s="7">
        <f>SUMIFS(Xuat!$G$5:$G$1000,Xuat!$C$5:$C$1000,DATE(Thang!$E$4,Thang!$C$4,BP$2),Xuat!$D$5:$D$1000,Loc!$A144)</f>
        <v>0</v>
      </c>
      <c r="BQ144" s="7">
        <f>SUMIFS(Xuat!$G$5:$G$1000,Xuat!$C$5:$C$1000,DATE(Thang!$E$4,Thang!$C$4,BQ$2),Xuat!$D$5:$D$1000,Loc!$A144)</f>
        <v>0</v>
      </c>
      <c r="BR144" s="7">
        <f>SUMIFS(Xuat!$G$5:$G$1000,Xuat!$C$5:$C$1000,DATE(Thang!$E$4,Thang!$C$4,BR$2),Xuat!$D$5:$D$1000,Loc!$A144)</f>
        <v>0</v>
      </c>
      <c r="BS144" s="7">
        <f>SUMIFS(Xuat!$G$5:$G$1000,Xuat!$C$5:$C$1000,DATE(Thang!$E$4,Thang!$C$4,BS$2),Xuat!$D$5:$D$1000,Loc!$A144)</f>
        <v>0</v>
      </c>
    </row>
    <row r="145" spans="1:71" x14ac:dyDescent="0.2">
      <c r="A145" s="2">
        <f>DM!C145</f>
        <v>0</v>
      </c>
      <c r="B145" s="3">
        <f>VLOOKUP(A145,Tondau!$B$5:$F$500,3,0)</f>
        <v>0</v>
      </c>
      <c r="C145" s="3">
        <f>VLOOKUP(Tinhgiavon!A145,Tondau!$B$5:$E$500,4,0)</f>
        <v>0</v>
      </c>
      <c r="D145" s="3">
        <f t="shared" si="12"/>
        <v>0</v>
      </c>
      <c r="E145" s="3">
        <f>SUMIF(Nhap!$F$5:$F$1000,Tinhgiavon!A145,Nhap!$K$5:$K$1000)</f>
        <v>0</v>
      </c>
      <c r="F145" s="3">
        <f t="shared" si="13"/>
        <v>0</v>
      </c>
      <c r="G145" s="3">
        <f t="shared" si="14"/>
        <v>0</v>
      </c>
      <c r="H145" s="3">
        <f t="shared" si="15"/>
        <v>0</v>
      </c>
      <c r="I145" s="3">
        <f t="shared" si="16"/>
        <v>0</v>
      </c>
      <c r="J145" s="7">
        <f>SUMIFS(Nhap!$I$5:$I$1000,Nhap!$E$5:$E$1000,DATE(Thang!$E$4,Thang!$C$4,Loc!$F$2),Nhap!$F$5:$F$1000,Loc!A145)</f>
        <v>0</v>
      </c>
      <c r="K145" s="7">
        <f>SUMIFS(Nhap!$I$5:$I$1000,Nhap!$E$5:$E$1000,DATE(Thang!$E$4,Thang!$C$4,Loc!$G$2),Nhap!$F$5:$F$1000,Loc!A145)</f>
        <v>0</v>
      </c>
      <c r="L145" s="7">
        <f>SUMIFS(Nhap!$I$5:$I$1000,Nhap!$E$5:$E$1000,DATE(Thang!$E$4,Thang!$C$4,Loc!$H$2),Nhap!$F$5:$F$1000,Loc!A145)</f>
        <v>0</v>
      </c>
      <c r="M145" s="7">
        <f>SUMIFS(Nhap!$I$5:$I$1000,Nhap!$E$5:$E$1000,DATE(Thang!$E$4,Thang!$C$4,Loc!$I$2),Nhap!$F$5:$F$1000,Loc!A145)</f>
        <v>0</v>
      </c>
      <c r="N145" s="7">
        <f>SUMIFS(Nhap!$I$5:$I$1000,Nhap!$E$5:$E$1000,DATE(Thang!$E$4,Thang!$C$4,Loc!$J$2),Nhap!$F$5:$F$1000,Loc!A145)</f>
        <v>0</v>
      </c>
      <c r="O145" s="7">
        <f>SUMIFS(Nhap!$I$5:$I$1000,Nhap!$E$5:$E$1000,DATE(Thang!$E$4,Thang!$C$4,Loc!$K$2),Nhap!$F$5:$F$1000,Loc!A145)</f>
        <v>0</v>
      </c>
      <c r="P145" s="7">
        <f>SUMIFS(Nhap!$I$5:$I$1000,Nhap!$E$5:$E$1000,DATE(Thang!$E$4,Thang!$C$4,Loc!$L$2),Nhap!$F$5:$F$1000,Loc!A145)</f>
        <v>0</v>
      </c>
      <c r="Q145" s="7">
        <f>SUMIFS(Nhap!$I$5:$I$1000,Nhap!$E$5:$E$1000,DATE(Thang!$E$4,Thang!$C$4,Loc!$M$2),Nhap!$F$5:$F$1000,Loc!A145)</f>
        <v>0</v>
      </c>
      <c r="R145" s="7">
        <f>SUMIFS(Nhap!$I$5:$I$1000,Nhap!$E$5:$E$1000,DATE(Thang!$E$4,Thang!$C$4,Loc!$N$2),Nhap!$F$5:$F$1000,Loc!A145)</f>
        <v>0</v>
      </c>
      <c r="S145" s="7">
        <f>SUMIFS(Nhap!$I$5:$I$1000,Nhap!$E$5:$E$1000,DATE(Thang!$E$4,Thang!$C$4,Loc!$O$2),Nhap!$F$5:$F$1000,Loc!A145)</f>
        <v>0</v>
      </c>
      <c r="T145" s="7">
        <f>SUMIFS(Nhap!$I$5:$I$1000,Nhap!$E$5:$E$1000,DATE(Thang!$E$4,Thang!$C$4,Loc!$P$2),Nhap!$F$5:$F$1000,Loc!A145)</f>
        <v>0</v>
      </c>
      <c r="U145" s="7">
        <f>SUMIFS(Nhap!$I$5:$I$1000,Nhap!$E$5:$E$1000,DATE(Thang!$E$4,Thang!$C$4,Loc!$Q$2),Nhap!$F$5:$F$1000,Loc!A145)</f>
        <v>0</v>
      </c>
      <c r="V145" s="7">
        <f>SUMIFS(Nhap!$I$5:$I$1000,Nhap!$E$5:$E$1000,DATE(Thang!$E$4,Thang!$C$4,Loc!$R$2),Nhap!$F$5:$F$1000,Loc!A145)</f>
        <v>0</v>
      </c>
      <c r="W145" s="7">
        <f>SUMIFS(Nhap!$I$5:$I$1000,Nhap!$E$5:$E$1000,DATE(Thang!$E$4,Thang!$C$4,Loc!$S$2),Nhap!$F$5:$F$1000,Loc!A145)</f>
        <v>0</v>
      </c>
      <c r="X145" s="7">
        <f>SUMIFS(Nhap!$I$5:$I$1000,Nhap!$E$5:$E$1000,DATE(Thang!$E$4,Thang!$C$4,Loc!$T$2),Nhap!$F$5:$F$1000,Loc!A145)</f>
        <v>0</v>
      </c>
      <c r="Y145" s="7">
        <f>SUMIFS(Nhap!$I$5:$I$1000,Nhap!$E$5:$E$1000,DATE(Thang!$E$4,Thang!$C$4,Loc!$U$2),Nhap!$F$5:$F$1000,Loc!A145)</f>
        <v>0</v>
      </c>
      <c r="Z145" s="7">
        <f>SUMIFS(Nhap!$I$5:$I$1000,Nhap!$E$5:$E$1000,DATE(Thang!$E$4,Thang!$C$4,Loc!$V$2),Nhap!$F$5:$F$1000,Loc!A145)</f>
        <v>0</v>
      </c>
      <c r="AA145" s="7">
        <f>SUMIFS(Nhap!$I$5:$I$1000,Nhap!$E$5:$E$1000,DATE(Thang!$E$4,Thang!$C$4,Loc!$W$2),Nhap!$F$5:$F$1000,Loc!A145)</f>
        <v>0</v>
      </c>
      <c r="AB145" s="7">
        <f>SUMIFS(Nhap!$I$5:$I$1000,Nhap!$E$5:$E$1000,DATE(Thang!$E$4,Thang!$C$4,Loc!$X$2),Nhap!$F$5:$F$1000,Loc!A145)</f>
        <v>0</v>
      </c>
      <c r="AC145" s="7">
        <f>SUMIFS(Nhap!$I$5:$I$1000,Nhap!$E$5:$E$1000,DATE(Thang!$E$4,Thang!$C$4,Loc!$Y$2),Nhap!$F$5:$F$1000,Loc!A145)</f>
        <v>0</v>
      </c>
      <c r="AD145" s="7">
        <f>SUMIFS(Nhap!$I$5:$I$1000,Nhap!$E$5:$E$1000,DATE(Thang!$E$4,Thang!$C$4,Loc!$Z$2),Nhap!$F$5:$F$1000,Loc!A145)</f>
        <v>0</v>
      </c>
      <c r="AE145" s="7">
        <f>SUMIFS(Nhap!$I$5:$I$1000,Nhap!$E$5:$E$1000,DATE(Thang!$E$4,Thang!$C$4,Loc!$AA$2),Nhap!$F$5:$F$1000,Loc!A145)</f>
        <v>0</v>
      </c>
      <c r="AF145" s="7">
        <f>SUMIFS(Nhap!$I$5:$I$1000,Nhap!$E$5:$E$1000,DATE(Thang!$E$4,Thang!$C$4,Loc!$AB$2),Nhap!$F$5:$F$1000,Loc!A145)</f>
        <v>0</v>
      </c>
      <c r="AG145" s="7">
        <f>SUMIFS(Nhap!$I$5:$I$1000,Nhap!$E$5:$E$1000,DATE(Thang!$E$4,Thang!$C$4,Loc!$AC$2),Nhap!$F$5:$F$1000,Loc!A145)</f>
        <v>0</v>
      </c>
      <c r="AH145" s="7">
        <f>SUMIFS(Nhap!$I$5:$I$1000,Nhap!$E$5:$E$1000,DATE(Thang!$E$4,Thang!$C$4,Loc!$AD$2),Nhap!$F$5:$F$1000,Loc!$A$5)</f>
        <v>0</v>
      </c>
      <c r="AI145" s="7">
        <f>SUMIFS(Nhap!$I$5:$I$1000,Nhap!$E$5:$E$1000,DATE(Thang!$E$4,Thang!$C$4,Loc!$AE$2),Nhap!$F$5:$F$1000,Loc!A145)</f>
        <v>0</v>
      </c>
      <c r="AJ145" s="7">
        <f>SUMIFS(Nhap!$I$5:$I$1000,Nhap!$E$5:$E$1000,DATE(Thang!$E$4,Thang!$C$4,Loc!$AF$2),Nhap!$F$5:$F$1000,Loc!A145)</f>
        <v>0</v>
      </c>
      <c r="AK145" s="7">
        <f>SUMIFS(Nhap!$I$5:$I$1000,Nhap!$E$5:$E$1000,DATE(Thang!$E$4,Thang!$C$4,Loc!$AG$2),Nhap!$F$5:$F$1000,Loc!A145)</f>
        <v>0</v>
      </c>
      <c r="AL145" s="7">
        <f>SUMIFS(Nhap!$I$5:$I$1000,Nhap!$E$5:$E$1000,DATE(Thang!$E$4,Thang!$C$4,Loc!$AH$2),Nhap!$F$5:$F$1000,Loc!A145)</f>
        <v>0</v>
      </c>
      <c r="AM145" s="7">
        <f>SUMIFS(Nhap!$I$5:$I$1000,Nhap!$E$5:$E$1000,DATE(Thang!$E$4,Thang!$C$4,Loc!$AI$2),Nhap!$F$5:$F$1000,Loc!A145)</f>
        <v>0</v>
      </c>
      <c r="AN145" s="7">
        <f>SUMIFS(Nhap!$I$5:$I$1000,Nhap!$E$5:$E$1000,DATE(Thang!$E$4,Thang!$C$4,Loc!$AJ$2),Nhap!$F$5:$F$1000,Loc!A145)</f>
        <v>0</v>
      </c>
      <c r="AO145" s="7">
        <f>SUMIFS(Xuat!$G$5:$G$1000,Xuat!$C$5:$C$1000,DATE(Thang!$E$4,Thang!$C$4,AO$2),Xuat!$D$5:$D$1000,Loc!$A145)</f>
        <v>0</v>
      </c>
      <c r="AP145" s="7">
        <f>SUMIFS(Xuat!$G$5:$G$1000,Xuat!$C$5:$C$1000,DATE(Thang!$E$4,Thang!$C$4,AP$2),Xuat!$D$5:$D$1000,Loc!$A145)</f>
        <v>0</v>
      </c>
      <c r="AQ145" s="7">
        <f>SUMIFS(Xuat!$G$5:$G$1000,Xuat!$C$5:$C$1000,DATE(Thang!$E$4,Thang!$C$4,AQ$2),Xuat!$D$5:$D$1000,Loc!$A145)</f>
        <v>0</v>
      </c>
      <c r="AR145" s="7">
        <f>SUMIFS(Xuat!$G$5:$G$1000,Xuat!$C$5:$C$1000,DATE(Thang!$E$4,Thang!$C$4,AR$2),Xuat!$D$5:$D$1000,Loc!$A145)</f>
        <v>0</v>
      </c>
      <c r="AS145" s="7">
        <f>SUMIFS(Xuat!$G$5:$G$1000,Xuat!$C$5:$C$1000,DATE(Thang!$E$4,Thang!$C$4,AS$2),Xuat!$D$5:$D$1000,Loc!$A145)</f>
        <v>0</v>
      </c>
      <c r="AT145" s="7">
        <f>SUMIFS(Xuat!$G$5:$G$1000,Xuat!$C$5:$C$1000,DATE(Thang!$E$4,Thang!$C$4,AT$2),Xuat!$D$5:$D$1000,Loc!$A145)</f>
        <v>0</v>
      </c>
      <c r="AU145" s="7">
        <f>SUMIFS(Xuat!$G$5:$G$1000,Xuat!$C$5:$C$1000,DATE(Thang!$E$4,Thang!$C$4,AU$2),Xuat!$D$5:$D$1000,Loc!$A145)</f>
        <v>0</v>
      </c>
      <c r="AV145" s="7">
        <f>SUMIFS(Xuat!$G$5:$G$1000,Xuat!$C$5:$C$1000,DATE(Thang!$E$4,Thang!$C$4,AV$2),Xuat!$D$5:$D$1000,Loc!$A145)</f>
        <v>0</v>
      </c>
      <c r="AW145" s="7">
        <f>SUMIFS(Xuat!$G$5:$G$1000,Xuat!$C$5:$C$1000,DATE(Thang!$E$4,Thang!$C$4,AW$2),Xuat!$D$5:$D$1000,Loc!$A145)</f>
        <v>0</v>
      </c>
      <c r="AX145" s="7">
        <f>SUMIFS(Xuat!$G$5:$G$1000,Xuat!$C$5:$C$1000,DATE(Thang!$E$4,Thang!$C$4,AX$2),Xuat!$D$5:$D$1000,Loc!$A145)</f>
        <v>0</v>
      </c>
      <c r="AY145" s="7">
        <f>SUMIFS(Xuat!$G$5:$G$1000,Xuat!$C$5:$C$1000,DATE(Thang!$E$4,Thang!$C$4,AY$2),Xuat!$D$5:$D$1000,Loc!$A145)</f>
        <v>0</v>
      </c>
      <c r="AZ145" s="7">
        <f>SUMIFS(Xuat!$G$5:$G$1000,Xuat!$C$5:$C$1000,DATE(Thang!$E$4,Thang!$C$4,AZ$2),Xuat!$D$5:$D$1000,Loc!$A145)</f>
        <v>0</v>
      </c>
      <c r="BA145" s="7">
        <f>SUMIFS(Xuat!$G$5:$G$1000,Xuat!$C$5:$C$1000,DATE(Thang!$E$4,Thang!$C$4,BA$2),Xuat!$D$5:$D$1000,Loc!$A145)</f>
        <v>0</v>
      </c>
      <c r="BB145" s="7">
        <f>SUMIFS(Xuat!$G$5:$G$1000,Xuat!$C$5:$C$1000,DATE(Thang!$E$4,Thang!$C$4,BB$2),Xuat!$D$5:$D$1000,Loc!$A145)</f>
        <v>0</v>
      </c>
      <c r="BC145" s="7">
        <f>SUMIFS(Xuat!$G$5:$G$1000,Xuat!$C$5:$C$1000,DATE(Thang!$E$4,Thang!$C$4,BC$2),Xuat!$D$5:$D$1000,Loc!$A145)</f>
        <v>0</v>
      </c>
      <c r="BD145" s="7">
        <f>SUMIFS(Xuat!$G$5:$G$1000,Xuat!$C$5:$C$1000,DATE(Thang!$E$4,Thang!$C$4,BD$2),Xuat!$D$5:$D$1000,Loc!$A145)</f>
        <v>0</v>
      </c>
      <c r="BE145" s="7">
        <f>SUMIFS(Xuat!$G$5:$G$1000,Xuat!$C$5:$C$1000,DATE(Thang!$E$4,Thang!$C$4,BE$2),Xuat!$D$5:$D$1000,Loc!$A145)</f>
        <v>0</v>
      </c>
      <c r="BF145" s="7">
        <f>SUMIFS(Xuat!$G$5:$G$1000,Xuat!$C$5:$C$1000,DATE(Thang!$E$4,Thang!$C$4,BF$2),Xuat!$D$5:$D$1000,Loc!$A145)</f>
        <v>0</v>
      </c>
      <c r="BG145" s="7">
        <f>SUMIFS(Xuat!$G$5:$G$1000,Xuat!$C$5:$C$1000,DATE(Thang!$E$4,Thang!$C$4,BG$2),Xuat!$D$5:$D$1000,Loc!$A145)</f>
        <v>0</v>
      </c>
      <c r="BH145" s="7">
        <f>SUMIFS(Xuat!$G$5:$G$1000,Xuat!$C$5:$C$1000,DATE(Thang!$E$4,Thang!$C$4,BH$2),Xuat!$D$5:$D$1000,Loc!$A145)</f>
        <v>0</v>
      </c>
      <c r="BI145" s="7">
        <f>SUMIFS(Xuat!$G$5:$G$1000,Xuat!$C$5:$C$1000,DATE(Thang!$E$4,Thang!$C$4,BI$2),Xuat!$D$5:$D$1000,Loc!$A145)</f>
        <v>0</v>
      </c>
      <c r="BJ145" s="7">
        <f>SUMIFS(Xuat!$G$5:$G$1000,Xuat!$C$5:$C$1000,DATE(Thang!$E$4,Thang!$C$4,BJ$2),Xuat!$D$5:$D$1000,Loc!$A145)</f>
        <v>0</v>
      </c>
      <c r="BK145" s="7">
        <f>SUMIFS(Xuat!$G$5:$G$1000,Xuat!$C$5:$C$1000,DATE(Thang!$E$4,Thang!$C$4,BK$2),Xuat!$D$5:$D$1000,Loc!$A145)</f>
        <v>0</v>
      </c>
      <c r="BL145" s="7">
        <f>SUMIFS(Xuat!$G$5:$G$1000,Xuat!$C$5:$C$1000,DATE(Thang!$E$4,Thang!$C$4,BL$2),Xuat!$D$5:$D$1000,Loc!$A145)</f>
        <v>0</v>
      </c>
      <c r="BM145" s="7">
        <f>SUMIFS(Xuat!$G$5:$G$1000,Xuat!$C$5:$C$1000,DATE(Thang!$E$4,Thang!$C$4,BM$2),Xuat!$D$5:$D$1000,Loc!$A145)</f>
        <v>0</v>
      </c>
      <c r="BN145" s="7">
        <f>SUMIFS(Xuat!$G$5:$G$1000,Xuat!$C$5:$C$1000,DATE(Thang!$E$4,Thang!$C$4,BN$2),Xuat!$D$5:$D$1000,Loc!$A145)</f>
        <v>0</v>
      </c>
      <c r="BO145" s="7">
        <f>SUMIFS(Xuat!$G$5:$G$1000,Xuat!$C$5:$C$1000,DATE(Thang!$E$4,Thang!$C$4,BO$2),Xuat!$D$5:$D$1000,Loc!$A145)</f>
        <v>0</v>
      </c>
      <c r="BP145" s="7">
        <f>SUMIFS(Xuat!$G$5:$G$1000,Xuat!$C$5:$C$1000,DATE(Thang!$E$4,Thang!$C$4,BP$2),Xuat!$D$5:$D$1000,Loc!$A145)</f>
        <v>0</v>
      </c>
      <c r="BQ145" s="7">
        <f>SUMIFS(Xuat!$G$5:$G$1000,Xuat!$C$5:$C$1000,DATE(Thang!$E$4,Thang!$C$4,BQ$2),Xuat!$D$5:$D$1000,Loc!$A145)</f>
        <v>0</v>
      </c>
      <c r="BR145" s="7">
        <f>SUMIFS(Xuat!$G$5:$G$1000,Xuat!$C$5:$C$1000,DATE(Thang!$E$4,Thang!$C$4,BR$2),Xuat!$D$5:$D$1000,Loc!$A145)</f>
        <v>0</v>
      </c>
      <c r="BS145" s="7">
        <f>SUMIFS(Xuat!$G$5:$G$1000,Xuat!$C$5:$C$1000,DATE(Thang!$E$4,Thang!$C$4,BS$2),Xuat!$D$5:$D$1000,Loc!$A145)</f>
        <v>0</v>
      </c>
    </row>
    <row r="146" spans="1:71" x14ac:dyDescent="0.2">
      <c r="A146" s="2">
        <f>DM!C146</f>
        <v>0</v>
      </c>
      <c r="B146" s="3">
        <f>VLOOKUP(A146,Tondau!$B$5:$F$500,3,0)</f>
        <v>0</v>
      </c>
      <c r="C146" s="3">
        <f>VLOOKUP(Tinhgiavon!A146,Tondau!$B$5:$E$500,4,0)</f>
        <v>0</v>
      </c>
      <c r="D146" s="3">
        <f t="shared" si="12"/>
        <v>0</v>
      </c>
      <c r="E146" s="3">
        <f>SUMIF(Nhap!$F$5:$F$1000,Tinhgiavon!A146,Nhap!$K$5:$K$1000)</f>
        <v>0</v>
      </c>
      <c r="F146" s="3">
        <f t="shared" si="13"/>
        <v>0</v>
      </c>
      <c r="G146" s="3">
        <f t="shared" si="14"/>
        <v>0</v>
      </c>
      <c r="H146" s="3">
        <f t="shared" si="15"/>
        <v>0</v>
      </c>
      <c r="I146" s="3">
        <f t="shared" si="16"/>
        <v>0</v>
      </c>
      <c r="J146" s="7">
        <f>SUMIFS(Nhap!$I$5:$I$1000,Nhap!$E$5:$E$1000,DATE(Thang!$E$4,Thang!$C$4,Loc!$F$2),Nhap!$F$5:$F$1000,Loc!A146)</f>
        <v>0</v>
      </c>
      <c r="K146" s="7">
        <f>SUMIFS(Nhap!$I$5:$I$1000,Nhap!$E$5:$E$1000,DATE(Thang!$E$4,Thang!$C$4,Loc!$G$2),Nhap!$F$5:$F$1000,Loc!A146)</f>
        <v>0</v>
      </c>
      <c r="L146" s="7">
        <f>SUMIFS(Nhap!$I$5:$I$1000,Nhap!$E$5:$E$1000,DATE(Thang!$E$4,Thang!$C$4,Loc!$H$2),Nhap!$F$5:$F$1000,Loc!A146)</f>
        <v>0</v>
      </c>
      <c r="M146" s="7">
        <f>SUMIFS(Nhap!$I$5:$I$1000,Nhap!$E$5:$E$1000,DATE(Thang!$E$4,Thang!$C$4,Loc!$I$2),Nhap!$F$5:$F$1000,Loc!A146)</f>
        <v>0</v>
      </c>
      <c r="N146" s="7">
        <f>SUMIFS(Nhap!$I$5:$I$1000,Nhap!$E$5:$E$1000,DATE(Thang!$E$4,Thang!$C$4,Loc!$J$2),Nhap!$F$5:$F$1000,Loc!A146)</f>
        <v>0</v>
      </c>
      <c r="O146" s="7">
        <f>SUMIFS(Nhap!$I$5:$I$1000,Nhap!$E$5:$E$1000,DATE(Thang!$E$4,Thang!$C$4,Loc!$K$2),Nhap!$F$5:$F$1000,Loc!A146)</f>
        <v>0</v>
      </c>
      <c r="P146" s="7">
        <f>SUMIFS(Nhap!$I$5:$I$1000,Nhap!$E$5:$E$1000,DATE(Thang!$E$4,Thang!$C$4,Loc!$L$2),Nhap!$F$5:$F$1000,Loc!A146)</f>
        <v>0</v>
      </c>
      <c r="Q146" s="7">
        <f>SUMIFS(Nhap!$I$5:$I$1000,Nhap!$E$5:$E$1000,DATE(Thang!$E$4,Thang!$C$4,Loc!$M$2),Nhap!$F$5:$F$1000,Loc!A146)</f>
        <v>0</v>
      </c>
      <c r="R146" s="7">
        <f>SUMIFS(Nhap!$I$5:$I$1000,Nhap!$E$5:$E$1000,DATE(Thang!$E$4,Thang!$C$4,Loc!$N$2),Nhap!$F$5:$F$1000,Loc!A146)</f>
        <v>0</v>
      </c>
      <c r="S146" s="7">
        <f>SUMIFS(Nhap!$I$5:$I$1000,Nhap!$E$5:$E$1000,DATE(Thang!$E$4,Thang!$C$4,Loc!$O$2),Nhap!$F$5:$F$1000,Loc!A146)</f>
        <v>0</v>
      </c>
      <c r="T146" s="7">
        <f>SUMIFS(Nhap!$I$5:$I$1000,Nhap!$E$5:$E$1000,DATE(Thang!$E$4,Thang!$C$4,Loc!$P$2),Nhap!$F$5:$F$1000,Loc!A146)</f>
        <v>0</v>
      </c>
      <c r="U146" s="7">
        <f>SUMIFS(Nhap!$I$5:$I$1000,Nhap!$E$5:$E$1000,DATE(Thang!$E$4,Thang!$C$4,Loc!$Q$2),Nhap!$F$5:$F$1000,Loc!A146)</f>
        <v>0</v>
      </c>
      <c r="V146" s="7">
        <f>SUMIFS(Nhap!$I$5:$I$1000,Nhap!$E$5:$E$1000,DATE(Thang!$E$4,Thang!$C$4,Loc!$R$2),Nhap!$F$5:$F$1000,Loc!A146)</f>
        <v>0</v>
      </c>
      <c r="W146" s="7">
        <f>SUMIFS(Nhap!$I$5:$I$1000,Nhap!$E$5:$E$1000,DATE(Thang!$E$4,Thang!$C$4,Loc!$S$2),Nhap!$F$5:$F$1000,Loc!A146)</f>
        <v>0</v>
      </c>
      <c r="X146" s="7">
        <f>SUMIFS(Nhap!$I$5:$I$1000,Nhap!$E$5:$E$1000,DATE(Thang!$E$4,Thang!$C$4,Loc!$T$2),Nhap!$F$5:$F$1000,Loc!A146)</f>
        <v>0</v>
      </c>
      <c r="Y146" s="7">
        <f>SUMIFS(Nhap!$I$5:$I$1000,Nhap!$E$5:$E$1000,DATE(Thang!$E$4,Thang!$C$4,Loc!$U$2),Nhap!$F$5:$F$1000,Loc!A146)</f>
        <v>0</v>
      </c>
      <c r="Z146" s="7">
        <f>SUMIFS(Nhap!$I$5:$I$1000,Nhap!$E$5:$E$1000,DATE(Thang!$E$4,Thang!$C$4,Loc!$V$2),Nhap!$F$5:$F$1000,Loc!A146)</f>
        <v>0</v>
      </c>
      <c r="AA146" s="7">
        <f>SUMIFS(Nhap!$I$5:$I$1000,Nhap!$E$5:$E$1000,DATE(Thang!$E$4,Thang!$C$4,Loc!$W$2),Nhap!$F$5:$F$1000,Loc!A146)</f>
        <v>0</v>
      </c>
      <c r="AB146" s="7">
        <f>SUMIFS(Nhap!$I$5:$I$1000,Nhap!$E$5:$E$1000,DATE(Thang!$E$4,Thang!$C$4,Loc!$X$2),Nhap!$F$5:$F$1000,Loc!A146)</f>
        <v>0</v>
      </c>
      <c r="AC146" s="7">
        <f>SUMIFS(Nhap!$I$5:$I$1000,Nhap!$E$5:$E$1000,DATE(Thang!$E$4,Thang!$C$4,Loc!$Y$2),Nhap!$F$5:$F$1000,Loc!A146)</f>
        <v>0</v>
      </c>
      <c r="AD146" s="7">
        <f>SUMIFS(Nhap!$I$5:$I$1000,Nhap!$E$5:$E$1000,DATE(Thang!$E$4,Thang!$C$4,Loc!$Z$2),Nhap!$F$5:$F$1000,Loc!A146)</f>
        <v>0</v>
      </c>
      <c r="AE146" s="7">
        <f>SUMIFS(Nhap!$I$5:$I$1000,Nhap!$E$5:$E$1000,DATE(Thang!$E$4,Thang!$C$4,Loc!$AA$2),Nhap!$F$5:$F$1000,Loc!A146)</f>
        <v>0</v>
      </c>
      <c r="AF146" s="7">
        <f>SUMIFS(Nhap!$I$5:$I$1000,Nhap!$E$5:$E$1000,DATE(Thang!$E$4,Thang!$C$4,Loc!$AB$2),Nhap!$F$5:$F$1000,Loc!A146)</f>
        <v>0</v>
      </c>
      <c r="AG146" s="7">
        <f>SUMIFS(Nhap!$I$5:$I$1000,Nhap!$E$5:$E$1000,DATE(Thang!$E$4,Thang!$C$4,Loc!$AC$2),Nhap!$F$5:$F$1000,Loc!A146)</f>
        <v>0</v>
      </c>
      <c r="AH146" s="7">
        <f>SUMIFS(Nhap!$I$5:$I$1000,Nhap!$E$5:$E$1000,DATE(Thang!$E$4,Thang!$C$4,Loc!$AD$2),Nhap!$F$5:$F$1000,Loc!$A$5)</f>
        <v>0</v>
      </c>
      <c r="AI146" s="7">
        <f>SUMIFS(Nhap!$I$5:$I$1000,Nhap!$E$5:$E$1000,DATE(Thang!$E$4,Thang!$C$4,Loc!$AE$2),Nhap!$F$5:$F$1000,Loc!A146)</f>
        <v>0</v>
      </c>
      <c r="AJ146" s="7">
        <f>SUMIFS(Nhap!$I$5:$I$1000,Nhap!$E$5:$E$1000,DATE(Thang!$E$4,Thang!$C$4,Loc!$AF$2),Nhap!$F$5:$F$1000,Loc!A146)</f>
        <v>0</v>
      </c>
      <c r="AK146" s="7">
        <f>SUMIFS(Nhap!$I$5:$I$1000,Nhap!$E$5:$E$1000,DATE(Thang!$E$4,Thang!$C$4,Loc!$AG$2),Nhap!$F$5:$F$1000,Loc!A146)</f>
        <v>0</v>
      </c>
      <c r="AL146" s="7">
        <f>SUMIFS(Nhap!$I$5:$I$1000,Nhap!$E$5:$E$1000,DATE(Thang!$E$4,Thang!$C$4,Loc!$AH$2),Nhap!$F$5:$F$1000,Loc!A146)</f>
        <v>0</v>
      </c>
      <c r="AM146" s="7">
        <f>SUMIFS(Nhap!$I$5:$I$1000,Nhap!$E$5:$E$1000,DATE(Thang!$E$4,Thang!$C$4,Loc!$AI$2),Nhap!$F$5:$F$1000,Loc!A146)</f>
        <v>0</v>
      </c>
      <c r="AN146" s="7">
        <f>SUMIFS(Nhap!$I$5:$I$1000,Nhap!$E$5:$E$1000,DATE(Thang!$E$4,Thang!$C$4,Loc!$AJ$2),Nhap!$F$5:$F$1000,Loc!A146)</f>
        <v>0</v>
      </c>
      <c r="AO146" s="7">
        <f>SUMIFS(Xuat!$G$5:$G$1000,Xuat!$C$5:$C$1000,DATE(Thang!$E$4,Thang!$C$4,AO$2),Xuat!$D$5:$D$1000,Loc!$A146)</f>
        <v>0</v>
      </c>
      <c r="AP146" s="7">
        <f>SUMIFS(Xuat!$G$5:$G$1000,Xuat!$C$5:$C$1000,DATE(Thang!$E$4,Thang!$C$4,AP$2),Xuat!$D$5:$D$1000,Loc!$A146)</f>
        <v>0</v>
      </c>
      <c r="AQ146" s="7">
        <f>SUMIFS(Xuat!$G$5:$G$1000,Xuat!$C$5:$C$1000,DATE(Thang!$E$4,Thang!$C$4,AQ$2),Xuat!$D$5:$D$1000,Loc!$A146)</f>
        <v>0</v>
      </c>
      <c r="AR146" s="7">
        <f>SUMIFS(Xuat!$G$5:$G$1000,Xuat!$C$5:$C$1000,DATE(Thang!$E$4,Thang!$C$4,AR$2),Xuat!$D$5:$D$1000,Loc!$A146)</f>
        <v>0</v>
      </c>
      <c r="AS146" s="7">
        <f>SUMIFS(Xuat!$G$5:$G$1000,Xuat!$C$5:$C$1000,DATE(Thang!$E$4,Thang!$C$4,AS$2),Xuat!$D$5:$D$1000,Loc!$A146)</f>
        <v>0</v>
      </c>
      <c r="AT146" s="7">
        <f>SUMIFS(Xuat!$G$5:$G$1000,Xuat!$C$5:$C$1000,DATE(Thang!$E$4,Thang!$C$4,AT$2),Xuat!$D$5:$D$1000,Loc!$A146)</f>
        <v>0</v>
      </c>
      <c r="AU146" s="7">
        <f>SUMIFS(Xuat!$G$5:$G$1000,Xuat!$C$5:$C$1000,DATE(Thang!$E$4,Thang!$C$4,AU$2),Xuat!$D$5:$D$1000,Loc!$A146)</f>
        <v>0</v>
      </c>
      <c r="AV146" s="7">
        <f>SUMIFS(Xuat!$G$5:$G$1000,Xuat!$C$5:$C$1000,DATE(Thang!$E$4,Thang!$C$4,AV$2),Xuat!$D$5:$D$1000,Loc!$A146)</f>
        <v>0</v>
      </c>
      <c r="AW146" s="7">
        <f>SUMIFS(Xuat!$G$5:$G$1000,Xuat!$C$5:$C$1000,DATE(Thang!$E$4,Thang!$C$4,AW$2),Xuat!$D$5:$D$1000,Loc!$A146)</f>
        <v>0</v>
      </c>
      <c r="AX146" s="7">
        <f>SUMIFS(Xuat!$G$5:$G$1000,Xuat!$C$5:$C$1000,DATE(Thang!$E$4,Thang!$C$4,AX$2),Xuat!$D$5:$D$1000,Loc!$A146)</f>
        <v>0</v>
      </c>
      <c r="AY146" s="7">
        <f>SUMIFS(Xuat!$G$5:$G$1000,Xuat!$C$5:$C$1000,DATE(Thang!$E$4,Thang!$C$4,AY$2),Xuat!$D$5:$D$1000,Loc!$A146)</f>
        <v>0</v>
      </c>
      <c r="AZ146" s="7">
        <f>SUMIFS(Xuat!$G$5:$G$1000,Xuat!$C$5:$C$1000,DATE(Thang!$E$4,Thang!$C$4,AZ$2),Xuat!$D$5:$D$1000,Loc!$A146)</f>
        <v>0</v>
      </c>
      <c r="BA146" s="7">
        <f>SUMIFS(Xuat!$G$5:$G$1000,Xuat!$C$5:$C$1000,DATE(Thang!$E$4,Thang!$C$4,BA$2),Xuat!$D$5:$D$1000,Loc!$A146)</f>
        <v>0</v>
      </c>
      <c r="BB146" s="7">
        <f>SUMIFS(Xuat!$G$5:$G$1000,Xuat!$C$5:$C$1000,DATE(Thang!$E$4,Thang!$C$4,BB$2),Xuat!$D$5:$D$1000,Loc!$A146)</f>
        <v>0</v>
      </c>
      <c r="BC146" s="7">
        <f>SUMIFS(Xuat!$G$5:$G$1000,Xuat!$C$5:$C$1000,DATE(Thang!$E$4,Thang!$C$4,BC$2),Xuat!$D$5:$D$1000,Loc!$A146)</f>
        <v>0</v>
      </c>
      <c r="BD146" s="7">
        <f>SUMIFS(Xuat!$G$5:$G$1000,Xuat!$C$5:$C$1000,DATE(Thang!$E$4,Thang!$C$4,BD$2),Xuat!$D$5:$D$1000,Loc!$A146)</f>
        <v>0</v>
      </c>
      <c r="BE146" s="7">
        <f>SUMIFS(Xuat!$G$5:$G$1000,Xuat!$C$5:$C$1000,DATE(Thang!$E$4,Thang!$C$4,BE$2),Xuat!$D$5:$D$1000,Loc!$A146)</f>
        <v>0</v>
      </c>
      <c r="BF146" s="7">
        <f>SUMIFS(Xuat!$G$5:$G$1000,Xuat!$C$5:$C$1000,DATE(Thang!$E$4,Thang!$C$4,BF$2),Xuat!$D$5:$D$1000,Loc!$A146)</f>
        <v>0</v>
      </c>
      <c r="BG146" s="7">
        <f>SUMIFS(Xuat!$G$5:$G$1000,Xuat!$C$5:$C$1000,DATE(Thang!$E$4,Thang!$C$4,BG$2),Xuat!$D$5:$D$1000,Loc!$A146)</f>
        <v>0</v>
      </c>
      <c r="BH146" s="7">
        <f>SUMIFS(Xuat!$G$5:$G$1000,Xuat!$C$5:$C$1000,DATE(Thang!$E$4,Thang!$C$4,BH$2),Xuat!$D$5:$D$1000,Loc!$A146)</f>
        <v>0</v>
      </c>
      <c r="BI146" s="7">
        <f>SUMIFS(Xuat!$G$5:$G$1000,Xuat!$C$5:$C$1000,DATE(Thang!$E$4,Thang!$C$4,BI$2),Xuat!$D$5:$D$1000,Loc!$A146)</f>
        <v>0</v>
      </c>
      <c r="BJ146" s="7">
        <f>SUMIFS(Xuat!$G$5:$G$1000,Xuat!$C$5:$C$1000,DATE(Thang!$E$4,Thang!$C$4,BJ$2),Xuat!$D$5:$D$1000,Loc!$A146)</f>
        <v>0</v>
      </c>
      <c r="BK146" s="7">
        <f>SUMIFS(Xuat!$G$5:$G$1000,Xuat!$C$5:$C$1000,DATE(Thang!$E$4,Thang!$C$4,BK$2),Xuat!$D$5:$D$1000,Loc!$A146)</f>
        <v>0</v>
      </c>
      <c r="BL146" s="7">
        <f>SUMIFS(Xuat!$G$5:$G$1000,Xuat!$C$5:$C$1000,DATE(Thang!$E$4,Thang!$C$4,BL$2),Xuat!$D$5:$D$1000,Loc!$A146)</f>
        <v>0</v>
      </c>
      <c r="BM146" s="7">
        <f>SUMIFS(Xuat!$G$5:$G$1000,Xuat!$C$5:$C$1000,DATE(Thang!$E$4,Thang!$C$4,BM$2),Xuat!$D$5:$D$1000,Loc!$A146)</f>
        <v>0</v>
      </c>
      <c r="BN146" s="7">
        <f>SUMIFS(Xuat!$G$5:$G$1000,Xuat!$C$5:$C$1000,DATE(Thang!$E$4,Thang!$C$4,BN$2),Xuat!$D$5:$D$1000,Loc!$A146)</f>
        <v>0</v>
      </c>
      <c r="BO146" s="7">
        <f>SUMIFS(Xuat!$G$5:$G$1000,Xuat!$C$5:$C$1000,DATE(Thang!$E$4,Thang!$C$4,BO$2),Xuat!$D$5:$D$1000,Loc!$A146)</f>
        <v>0</v>
      </c>
      <c r="BP146" s="7">
        <f>SUMIFS(Xuat!$G$5:$G$1000,Xuat!$C$5:$C$1000,DATE(Thang!$E$4,Thang!$C$4,BP$2),Xuat!$D$5:$D$1000,Loc!$A146)</f>
        <v>0</v>
      </c>
      <c r="BQ146" s="7">
        <f>SUMIFS(Xuat!$G$5:$G$1000,Xuat!$C$5:$C$1000,DATE(Thang!$E$4,Thang!$C$4,BQ$2),Xuat!$D$5:$D$1000,Loc!$A146)</f>
        <v>0</v>
      </c>
      <c r="BR146" s="7">
        <f>SUMIFS(Xuat!$G$5:$G$1000,Xuat!$C$5:$C$1000,DATE(Thang!$E$4,Thang!$C$4,BR$2),Xuat!$D$5:$D$1000,Loc!$A146)</f>
        <v>0</v>
      </c>
      <c r="BS146" s="7">
        <f>SUMIFS(Xuat!$G$5:$G$1000,Xuat!$C$5:$C$1000,DATE(Thang!$E$4,Thang!$C$4,BS$2),Xuat!$D$5:$D$1000,Loc!$A146)</f>
        <v>0</v>
      </c>
    </row>
    <row r="147" spans="1:71" x14ac:dyDescent="0.2">
      <c r="A147" s="2">
        <f>DM!C147</f>
        <v>0</v>
      </c>
      <c r="B147" s="3">
        <f>VLOOKUP(A147,Tondau!$B$5:$F$500,3,0)</f>
        <v>0</v>
      </c>
      <c r="C147" s="3">
        <f>VLOOKUP(Tinhgiavon!A147,Tondau!$B$5:$E$500,4,0)</f>
        <v>0</v>
      </c>
      <c r="D147" s="3">
        <f t="shared" si="12"/>
        <v>0</v>
      </c>
      <c r="E147" s="3">
        <f>SUMIF(Nhap!$F$5:$F$1000,Tinhgiavon!A147,Nhap!$K$5:$K$1000)</f>
        <v>0</v>
      </c>
      <c r="F147" s="3">
        <f t="shared" si="13"/>
        <v>0</v>
      </c>
      <c r="G147" s="3">
        <f t="shared" si="14"/>
        <v>0</v>
      </c>
      <c r="H147" s="3">
        <f t="shared" si="15"/>
        <v>0</v>
      </c>
      <c r="I147" s="3">
        <f t="shared" si="16"/>
        <v>0</v>
      </c>
      <c r="J147" s="7">
        <f>SUMIFS(Nhap!$I$5:$I$1000,Nhap!$E$5:$E$1000,DATE(Thang!$E$4,Thang!$C$4,Loc!$F$2),Nhap!$F$5:$F$1000,Loc!A147)</f>
        <v>0</v>
      </c>
      <c r="K147" s="7">
        <f>SUMIFS(Nhap!$I$5:$I$1000,Nhap!$E$5:$E$1000,DATE(Thang!$E$4,Thang!$C$4,Loc!$G$2),Nhap!$F$5:$F$1000,Loc!A147)</f>
        <v>0</v>
      </c>
      <c r="L147" s="7">
        <f>SUMIFS(Nhap!$I$5:$I$1000,Nhap!$E$5:$E$1000,DATE(Thang!$E$4,Thang!$C$4,Loc!$H$2),Nhap!$F$5:$F$1000,Loc!A147)</f>
        <v>0</v>
      </c>
      <c r="M147" s="7">
        <f>SUMIFS(Nhap!$I$5:$I$1000,Nhap!$E$5:$E$1000,DATE(Thang!$E$4,Thang!$C$4,Loc!$I$2),Nhap!$F$5:$F$1000,Loc!A147)</f>
        <v>0</v>
      </c>
      <c r="N147" s="7">
        <f>SUMIFS(Nhap!$I$5:$I$1000,Nhap!$E$5:$E$1000,DATE(Thang!$E$4,Thang!$C$4,Loc!$J$2),Nhap!$F$5:$F$1000,Loc!A147)</f>
        <v>0</v>
      </c>
      <c r="O147" s="7">
        <f>SUMIFS(Nhap!$I$5:$I$1000,Nhap!$E$5:$E$1000,DATE(Thang!$E$4,Thang!$C$4,Loc!$K$2),Nhap!$F$5:$F$1000,Loc!A147)</f>
        <v>0</v>
      </c>
      <c r="P147" s="7">
        <f>SUMIFS(Nhap!$I$5:$I$1000,Nhap!$E$5:$E$1000,DATE(Thang!$E$4,Thang!$C$4,Loc!$L$2),Nhap!$F$5:$F$1000,Loc!A147)</f>
        <v>0</v>
      </c>
      <c r="Q147" s="7">
        <f>SUMIFS(Nhap!$I$5:$I$1000,Nhap!$E$5:$E$1000,DATE(Thang!$E$4,Thang!$C$4,Loc!$M$2),Nhap!$F$5:$F$1000,Loc!A147)</f>
        <v>0</v>
      </c>
      <c r="R147" s="7">
        <f>SUMIFS(Nhap!$I$5:$I$1000,Nhap!$E$5:$E$1000,DATE(Thang!$E$4,Thang!$C$4,Loc!$N$2),Nhap!$F$5:$F$1000,Loc!A147)</f>
        <v>0</v>
      </c>
      <c r="S147" s="7">
        <f>SUMIFS(Nhap!$I$5:$I$1000,Nhap!$E$5:$E$1000,DATE(Thang!$E$4,Thang!$C$4,Loc!$O$2),Nhap!$F$5:$F$1000,Loc!A147)</f>
        <v>0</v>
      </c>
      <c r="T147" s="7">
        <f>SUMIFS(Nhap!$I$5:$I$1000,Nhap!$E$5:$E$1000,DATE(Thang!$E$4,Thang!$C$4,Loc!$P$2),Nhap!$F$5:$F$1000,Loc!A147)</f>
        <v>0</v>
      </c>
      <c r="U147" s="7">
        <f>SUMIFS(Nhap!$I$5:$I$1000,Nhap!$E$5:$E$1000,DATE(Thang!$E$4,Thang!$C$4,Loc!$Q$2),Nhap!$F$5:$F$1000,Loc!A147)</f>
        <v>0</v>
      </c>
      <c r="V147" s="7">
        <f>SUMIFS(Nhap!$I$5:$I$1000,Nhap!$E$5:$E$1000,DATE(Thang!$E$4,Thang!$C$4,Loc!$R$2),Nhap!$F$5:$F$1000,Loc!A147)</f>
        <v>0</v>
      </c>
      <c r="W147" s="7">
        <f>SUMIFS(Nhap!$I$5:$I$1000,Nhap!$E$5:$E$1000,DATE(Thang!$E$4,Thang!$C$4,Loc!$S$2),Nhap!$F$5:$F$1000,Loc!A147)</f>
        <v>0</v>
      </c>
      <c r="X147" s="7">
        <f>SUMIFS(Nhap!$I$5:$I$1000,Nhap!$E$5:$E$1000,DATE(Thang!$E$4,Thang!$C$4,Loc!$T$2),Nhap!$F$5:$F$1000,Loc!A147)</f>
        <v>0</v>
      </c>
      <c r="Y147" s="7">
        <f>SUMIFS(Nhap!$I$5:$I$1000,Nhap!$E$5:$E$1000,DATE(Thang!$E$4,Thang!$C$4,Loc!$U$2),Nhap!$F$5:$F$1000,Loc!A147)</f>
        <v>0</v>
      </c>
      <c r="Z147" s="7">
        <f>SUMIFS(Nhap!$I$5:$I$1000,Nhap!$E$5:$E$1000,DATE(Thang!$E$4,Thang!$C$4,Loc!$V$2),Nhap!$F$5:$F$1000,Loc!A147)</f>
        <v>0</v>
      </c>
      <c r="AA147" s="7">
        <f>SUMIFS(Nhap!$I$5:$I$1000,Nhap!$E$5:$E$1000,DATE(Thang!$E$4,Thang!$C$4,Loc!$W$2),Nhap!$F$5:$F$1000,Loc!A147)</f>
        <v>0</v>
      </c>
      <c r="AB147" s="7">
        <f>SUMIFS(Nhap!$I$5:$I$1000,Nhap!$E$5:$E$1000,DATE(Thang!$E$4,Thang!$C$4,Loc!$X$2),Nhap!$F$5:$F$1000,Loc!A147)</f>
        <v>0</v>
      </c>
      <c r="AC147" s="7">
        <f>SUMIFS(Nhap!$I$5:$I$1000,Nhap!$E$5:$E$1000,DATE(Thang!$E$4,Thang!$C$4,Loc!$Y$2),Nhap!$F$5:$F$1000,Loc!A147)</f>
        <v>0</v>
      </c>
      <c r="AD147" s="7">
        <f>SUMIFS(Nhap!$I$5:$I$1000,Nhap!$E$5:$E$1000,DATE(Thang!$E$4,Thang!$C$4,Loc!$Z$2),Nhap!$F$5:$F$1000,Loc!A147)</f>
        <v>0</v>
      </c>
      <c r="AE147" s="7">
        <f>SUMIFS(Nhap!$I$5:$I$1000,Nhap!$E$5:$E$1000,DATE(Thang!$E$4,Thang!$C$4,Loc!$AA$2),Nhap!$F$5:$F$1000,Loc!A147)</f>
        <v>0</v>
      </c>
      <c r="AF147" s="7">
        <f>SUMIFS(Nhap!$I$5:$I$1000,Nhap!$E$5:$E$1000,DATE(Thang!$E$4,Thang!$C$4,Loc!$AB$2),Nhap!$F$5:$F$1000,Loc!A147)</f>
        <v>0</v>
      </c>
      <c r="AG147" s="7">
        <f>SUMIFS(Nhap!$I$5:$I$1000,Nhap!$E$5:$E$1000,DATE(Thang!$E$4,Thang!$C$4,Loc!$AC$2),Nhap!$F$5:$F$1000,Loc!A147)</f>
        <v>0</v>
      </c>
      <c r="AH147" s="7">
        <f>SUMIFS(Nhap!$I$5:$I$1000,Nhap!$E$5:$E$1000,DATE(Thang!$E$4,Thang!$C$4,Loc!$AD$2),Nhap!$F$5:$F$1000,Loc!$A$5)</f>
        <v>0</v>
      </c>
      <c r="AI147" s="7">
        <f>SUMIFS(Nhap!$I$5:$I$1000,Nhap!$E$5:$E$1000,DATE(Thang!$E$4,Thang!$C$4,Loc!$AE$2),Nhap!$F$5:$F$1000,Loc!A147)</f>
        <v>0</v>
      </c>
      <c r="AJ147" s="7">
        <f>SUMIFS(Nhap!$I$5:$I$1000,Nhap!$E$5:$E$1000,DATE(Thang!$E$4,Thang!$C$4,Loc!$AF$2),Nhap!$F$5:$F$1000,Loc!A147)</f>
        <v>0</v>
      </c>
      <c r="AK147" s="7">
        <f>SUMIFS(Nhap!$I$5:$I$1000,Nhap!$E$5:$E$1000,DATE(Thang!$E$4,Thang!$C$4,Loc!$AG$2),Nhap!$F$5:$F$1000,Loc!A147)</f>
        <v>0</v>
      </c>
      <c r="AL147" s="7">
        <f>SUMIFS(Nhap!$I$5:$I$1000,Nhap!$E$5:$E$1000,DATE(Thang!$E$4,Thang!$C$4,Loc!$AH$2),Nhap!$F$5:$F$1000,Loc!A147)</f>
        <v>0</v>
      </c>
      <c r="AM147" s="7">
        <f>SUMIFS(Nhap!$I$5:$I$1000,Nhap!$E$5:$E$1000,DATE(Thang!$E$4,Thang!$C$4,Loc!$AI$2),Nhap!$F$5:$F$1000,Loc!A147)</f>
        <v>0</v>
      </c>
      <c r="AN147" s="7">
        <f>SUMIFS(Nhap!$I$5:$I$1000,Nhap!$E$5:$E$1000,DATE(Thang!$E$4,Thang!$C$4,Loc!$AJ$2),Nhap!$F$5:$F$1000,Loc!A147)</f>
        <v>0</v>
      </c>
      <c r="AO147" s="7">
        <f>SUMIFS(Xuat!$G$5:$G$1000,Xuat!$C$5:$C$1000,DATE(Thang!$E$4,Thang!$C$4,AO$2),Xuat!$D$5:$D$1000,Loc!$A147)</f>
        <v>0</v>
      </c>
      <c r="AP147" s="7">
        <f>SUMIFS(Xuat!$G$5:$G$1000,Xuat!$C$5:$C$1000,DATE(Thang!$E$4,Thang!$C$4,AP$2),Xuat!$D$5:$D$1000,Loc!$A147)</f>
        <v>0</v>
      </c>
      <c r="AQ147" s="7">
        <f>SUMIFS(Xuat!$G$5:$G$1000,Xuat!$C$5:$C$1000,DATE(Thang!$E$4,Thang!$C$4,AQ$2),Xuat!$D$5:$D$1000,Loc!$A147)</f>
        <v>0</v>
      </c>
      <c r="AR147" s="7">
        <f>SUMIFS(Xuat!$G$5:$G$1000,Xuat!$C$5:$C$1000,DATE(Thang!$E$4,Thang!$C$4,AR$2),Xuat!$D$5:$D$1000,Loc!$A147)</f>
        <v>0</v>
      </c>
      <c r="AS147" s="7">
        <f>SUMIFS(Xuat!$G$5:$G$1000,Xuat!$C$5:$C$1000,DATE(Thang!$E$4,Thang!$C$4,AS$2),Xuat!$D$5:$D$1000,Loc!$A147)</f>
        <v>0</v>
      </c>
      <c r="AT147" s="7">
        <f>SUMIFS(Xuat!$G$5:$G$1000,Xuat!$C$5:$C$1000,DATE(Thang!$E$4,Thang!$C$4,AT$2),Xuat!$D$5:$D$1000,Loc!$A147)</f>
        <v>0</v>
      </c>
      <c r="AU147" s="7">
        <f>SUMIFS(Xuat!$G$5:$G$1000,Xuat!$C$5:$C$1000,DATE(Thang!$E$4,Thang!$C$4,AU$2),Xuat!$D$5:$D$1000,Loc!$A147)</f>
        <v>0</v>
      </c>
      <c r="AV147" s="7">
        <f>SUMIFS(Xuat!$G$5:$G$1000,Xuat!$C$5:$C$1000,DATE(Thang!$E$4,Thang!$C$4,AV$2),Xuat!$D$5:$D$1000,Loc!$A147)</f>
        <v>0</v>
      </c>
      <c r="AW147" s="7">
        <f>SUMIFS(Xuat!$G$5:$G$1000,Xuat!$C$5:$C$1000,DATE(Thang!$E$4,Thang!$C$4,AW$2),Xuat!$D$5:$D$1000,Loc!$A147)</f>
        <v>0</v>
      </c>
      <c r="AX147" s="7">
        <f>SUMIFS(Xuat!$G$5:$G$1000,Xuat!$C$5:$C$1000,DATE(Thang!$E$4,Thang!$C$4,AX$2),Xuat!$D$5:$D$1000,Loc!$A147)</f>
        <v>0</v>
      </c>
      <c r="AY147" s="7">
        <f>SUMIFS(Xuat!$G$5:$G$1000,Xuat!$C$5:$C$1000,DATE(Thang!$E$4,Thang!$C$4,AY$2),Xuat!$D$5:$D$1000,Loc!$A147)</f>
        <v>0</v>
      </c>
      <c r="AZ147" s="7">
        <f>SUMIFS(Xuat!$G$5:$G$1000,Xuat!$C$5:$C$1000,DATE(Thang!$E$4,Thang!$C$4,AZ$2),Xuat!$D$5:$D$1000,Loc!$A147)</f>
        <v>0</v>
      </c>
      <c r="BA147" s="7">
        <f>SUMIFS(Xuat!$G$5:$G$1000,Xuat!$C$5:$C$1000,DATE(Thang!$E$4,Thang!$C$4,BA$2),Xuat!$D$5:$D$1000,Loc!$A147)</f>
        <v>0</v>
      </c>
      <c r="BB147" s="7">
        <f>SUMIFS(Xuat!$G$5:$G$1000,Xuat!$C$5:$C$1000,DATE(Thang!$E$4,Thang!$C$4,BB$2),Xuat!$D$5:$D$1000,Loc!$A147)</f>
        <v>0</v>
      </c>
      <c r="BC147" s="7">
        <f>SUMIFS(Xuat!$G$5:$G$1000,Xuat!$C$5:$C$1000,DATE(Thang!$E$4,Thang!$C$4,BC$2),Xuat!$D$5:$D$1000,Loc!$A147)</f>
        <v>0</v>
      </c>
      <c r="BD147" s="7">
        <f>SUMIFS(Xuat!$G$5:$G$1000,Xuat!$C$5:$C$1000,DATE(Thang!$E$4,Thang!$C$4,BD$2),Xuat!$D$5:$D$1000,Loc!$A147)</f>
        <v>0</v>
      </c>
      <c r="BE147" s="7">
        <f>SUMIFS(Xuat!$G$5:$G$1000,Xuat!$C$5:$C$1000,DATE(Thang!$E$4,Thang!$C$4,BE$2),Xuat!$D$5:$D$1000,Loc!$A147)</f>
        <v>0</v>
      </c>
      <c r="BF147" s="7">
        <f>SUMIFS(Xuat!$G$5:$G$1000,Xuat!$C$5:$C$1000,DATE(Thang!$E$4,Thang!$C$4,BF$2),Xuat!$D$5:$D$1000,Loc!$A147)</f>
        <v>0</v>
      </c>
      <c r="BG147" s="7">
        <f>SUMIFS(Xuat!$G$5:$G$1000,Xuat!$C$5:$C$1000,DATE(Thang!$E$4,Thang!$C$4,BG$2),Xuat!$D$5:$D$1000,Loc!$A147)</f>
        <v>0</v>
      </c>
      <c r="BH147" s="7">
        <f>SUMIFS(Xuat!$G$5:$G$1000,Xuat!$C$5:$C$1000,DATE(Thang!$E$4,Thang!$C$4,BH$2),Xuat!$D$5:$D$1000,Loc!$A147)</f>
        <v>0</v>
      </c>
      <c r="BI147" s="7">
        <f>SUMIFS(Xuat!$G$5:$G$1000,Xuat!$C$5:$C$1000,DATE(Thang!$E$4,Thang!$C$4,BI$2),Xuat!$D$5:$D$1000,Loc!$A147)</f>
        <v>0</v>
      </c>
      <c r="BJ147" s="7">
        <f>SUMIFS(Xuat!$G$5:$G$1000,Xuat!$C$5:$C$1000,DATE(Thang!$E$4,Thang!$C$4,BJ$2),Xuat!$D$5:$D$1000,Loc!$A147)</f>
        <v>0</v>
      </c>
      <c r="BK147" s="7">
        <f>SUMIFS(Xuat!$G$5:$G$1000,Xuat!$C$5:$C$1000,DATE(Thang!$E$4,Thang!$C$4,BK$2),Xuat!$D$5:$D$1000,Loc!$A147)</f>
        <v>0</v>
      </c>
      <c r="BL147" s="7">
        <f>SUMIFS(Xuat!$G$5:$G$1000,Xuat!$C$5:$C$1000,DATE(Thang!$E$4,Thang!$C$4,BL$2),Xuat!$D$5:$D$1000,Loc!$A147)</f>
        <v>0</v>
      </c>
      <c r="BM147" s="7">
        <f>SUMIFS(Xuat!$G$5:$G$1000,Xuat!$C$5:$C$1000,DATE(Thang!$E$4,Thang!$C$4,BM$2),Xuat!$D$5:$D$1000,Loc!$A147)</f>
        <v>0</v>
      </c>
      <c r="BN147" s="7">
        <f>SUMIFS(Xuat!$G$5:$G$1000,Xuat!$C$5:$C$1000,DATE(Thang!$E$4,Thang!$C$4,BN$2),Xuat!$D$5:$D$1000,Loc!$A147)</f>
        <v>0</v>
      </c>
      <c r="BO147" s="7">
        <f>SUMIFS(Xuat!$G$5:$G$1000,Xuat!$C$5:$C$1000,DATE(Thang!$E$4,Thang!$C$4,BO$2),Xuat!$D$5:$D$1000,Loc!$A147)</f>
        <v>0</v>
      </c>
      <c r="BP147" s="7">
        <f>SUMIFS(Xuat!$G$5:$G$1000,Xuat!$C$5:$C$1000,DATE(Thang!$E$4,Thang!$C$4,BP$2),Xuat!$D$5:$D$1000,Loc!$A147)</f>
        <v>0</v>
      </c>
      <c r="BQ147" s="7">
        <f>SUMIFS(Xuat!$G$5:$G$1000,Xuat!$C$5:$C$1000,DATE(Thang!$E$4,Thang!$C$4,BQ$2),Xuat!$D$5:$D$1000,Loc!$A147)</f>
        <v>0</v>
      </c>
      <c r="BR147" s="7">
        <f>SUMIFS(Xuat!$G$5:$G$1000,Xuat!$C$5:$C$1000,DATE(Thang!$E$4,Thang!$C$4,BR$2),Xuat!$D$5:$D$1000,Loc!$A147)</f>
        <v>0</v>
      </c>
      <c r="BS147" s="7">
        <f>SUMIFS(Xuat!$G$5:$G$1000,Xuat!$C$5:$C$1000,DATE(Thang!$E$4,Thang!$C$4,BS$2),Xuat!$D$5:$D$1000,Loc!$A147)</f>
        <v>0</v>
      </c>
    </row>
    <row r="148" spans="1:71" x14ac:dyDescent="0.2">
      <c r="A148" s="2">
        <f>DM!C148</f>
        <v>0</v>
      </c>
      <c r="B148" s="3">
        <f>VLOOKUP(A148,Tondau!$B$5:$F$500,3,0)</f>
        <v>0</v>
      </c>
      <c r="C148" s="3">
        <f>VLOOKUP(Tinhgiavon!A148,Tondau!$B$5:$E$500,4,0)</f>
        <v>0</v>
      </c>
      <c r="D148" s="3">
        <f t="shared" si="12"/>
        <v>0</v>
      </c>
      <c r="E148" s="3">
        <f>SUMIF(Nhap!$F$5:$F$1000,Tinhgiavon!A148,Nhap!$K$5:$K$1000)</f>
        <v>0</v>
      </c>
      <c r="F148" s="3">
        <f t="shared" si="13"/>
        <v>0</v>
      </c>
      <c r="G148" s="3">
        <f t="shared" si="14"/>
        <v>0</v>
      </c>
      <c r="H148" s="3">
        <f t="shared" si="15"/>
        <v>0</v>
      </c>
      <c r="I148" s="3">
        <f t="shared" si="16"/>
        <v>0</v>
      </c>
      <c r="J148" s="7">
        <f>SUMIFS(Nhap!$I$5:$I$1000,Nhap!$E$5:$E$1000,DATE(Thang!$E$4,Thang!$C$4,Loc!$F$2),Nhap!$F$5:$F$1000,Loc!A148)</f>
        <v>0</v>
      </c>
      <c r="K148" s="7">
        <f>SUMIFS(Nhap!$I$5:$I$1000,Nhap!$E$5:$E$1000,DATE(Thang!$E$4,Thang!$C$4,Loc!$G$2),Nhap!$F$5:$F$1000,Loc!A148)</f>
        <v>0</v>
      </c>
      <c r="L148" s="7">
        <f>SUMIFS(Nhap!$I$5:$I$1000,Nhap!$E$5:$E$1000,DATE(Thang!$E$4,Thang!$C$4,Loc!$H$2),Nhap!$F$5:$F$1000,Loc!A148)</f>
        <v>0</v>
      </c>
      <c r="M148" s="7">
        <f>SUMIFS(Nhap!$I$5:$I$1000,Nhap!$E$5:$E$1000,DATE(Thang!$E$4,Thang!$C$4,Loc!$I$2),Nhap!$F$5:$F$1000,Loc!A148)</f>
        <v>0</v>
      </c>
      <c r="N148" s="7">
        <f>SUMIFS(Nhap!$I$5:$I$1000,Nhap!$E$5:$E$1000,DATE(Thang!$E$4,Thang!$C$4,Loc!$J$2),Nhap!$F$5:$F$1000,Loc!A148)</f>
        <v>0</v>
      </c>
      <c r="O148" s="7">
        <f>SUMIFS(Nhap!$I$5:$I$1000,Nhap!$E$5:$E$1000,DATE(Thang!$E$4,Thang!$C$4,Loc!$K$2),Nhap!$F$5:$F$1000,Loc!A148)</f>
        <v>0</v>
      </c>
      <c r="P148" s="7">
        <f>SUMIFS(Nhap!$I$5:$I$1000,Nhap!$E$5:$E$1000,DATE(Thang!$E$4,Thang!$C$4,Loc!$L$2),Nhap!$F$5:$F$1000,Loc!A148)</f>
        <v>0</v>
      </c>
      <c r="Q148" s="7">
        <f>SUMIFS(Nhap!$I$5:$I$1000,Nhap!$E$5:$E$1000,DATE(Thang!$E$4,Thang!$C$4,Loc!$M$2),Nhap!$F$5:$F$1000,Loc!A148)</f>
        <v>0</v>
      </c>
      <c r="R148" s="7">
        <f>SUMIFS(Nhap!$I$5:$I$1000,Nhap!$E$5:$E$1000,DATE(Thang!$E$4,Thang!$C$4,Loc!$N$2),Nhap!$F$5:$F$1000,Loc!A148)</f>
        <v>0</v>
      </c>
      <c r="S148" s="7">
        <f>SUMIFS(Nhap!$I$5:$I$1000,Nhap!$E$5:$E$1000,DATE(Thang!$E$4,Thang!$C$4,Loc!$O$2),Nhap!$F$5:$F$1000,Loc!A148)</f>
        <v>0</v>
      </c>
      <c r="T148" s="7">
        <f>SUMIFS(Nhap!$I$5:$I$1000,Nhap!$E$5:$E$1000,DATE(Thang!$E$4,Thang!$C$4,Loc!$P$2),Nhap!$F$5:$F$1000,Loc!A148)</f>
        <v>0</v>
      </c>
      <c r="U148" s="7">
        <f>SUMIFS(Nhap!$I$5:$I$1000,Nhap!$E$5:$E$1000,DATE(Thang!$E$4,Thang!$C$4,Loc!$Q$2),Nhap!$F$5:$F$1000,Loc!A148)</f>
        <v>0</v>
      </c>
      <c r="V148" s="7">
        <f>SUMIFS(Nhap!$I$5:$I$1000,Nhap!$E$5:$E$1000,DATE(Thang!$E$4,Thang!$C$4,Loc!$R$2),Nhap!$F$5:$F$1000,Loc!A148)</f>
        <v>0</v>
      </c>
      <c r="W148" s="7">
        <f>SUMIFS(Nhap!$I$5:$I$1000,Nhap!$E$5:$E$1000,DATE(Thang!$E$4,Thang!$C$4,Loc!$S$2),Nhap!$F$5:$F$1000,Loc!A148)</f>
        <v>0</v>
      </c>
      <c r="X148" s="7">
        <f>SUMIFS(Nhap!$I$5:$I$1000,Nhap!$E$5:$E$1000,DATE(Thang!$E$4,Thang!$C$4,Loc!$T$2),Nhap!$F$5:$F$1000,Loc!A148)</f>
        <v>0</v>
      </c>
      <c r="Y148" s="7">
        <f>SUMIFS(Nhap!$I$5:$I$1000,Nhap!$E$5:$E$1000,DATE(Thang!$E$4,Thang!$C$4,Loc!$U$2),Nhap!$F$5:$F$1000,Loc!A148)</f>
        <v>0</v>
      </c>
      <c r="Z148" s="7">
        <f>SUMIFS(Nhap!$I$5:$I$1000,Nhap!$E$5:$E$1000,DATE(Thang!$E$4,Thang!$C$4,Loc!$V$2),Nhap!$F$5:$F$1000,Loc!A148)</f>
        <v>0</v>
      </c>
      <c r="AA148" s="7">
        <f>SUMIFS(Nhap!$I$5:$I$1000,Nhap!$E$5:$E$1000,DATE(Thang!$E$4,Thang!$C$4,Loc!$W$2),Nhap!$F$5:$F$1000,Loc!A148)</f>
        <v>0</v>
      </c>
      <c r="AB148" s="7">
        <f>SUMIFS(Nhap!$I$5:$I$1000,Nhap!$E$5:$E$1000,DATE(Thang!$E$4,Thang!$C$4,Loc!$X$2),Nhap!$F$5:$F$1000,Loc!A148)</f>
        <v>0</v>
      </c>
      <c r="AC148" s="7">
        <f>SUMIFS(Nhap!$I$5:$I$1000,Nhap!$E$5:$E$1000,DATE(Thang!$E$4,Thang!$C$4,Loc!$Y$2),Nhap!$F$5:$F$1000,Loc!A148)</f>
        <v>0</v>
      </c>
      <c r="AD148" s="7">
        <f>SUMIFS(Nhap!$I$5:$I$1000,Nhap!$E$5:$E$1000,DATE(Thang!$E$4,Thang!$C$4,Loc!$Z$2),Nhap!$F$5:$F$1000,Loc!A148)</f>
        <v>0</v>
      </c>
      <c r="AE148" s="7">
        <f>SUMIFS(Nhap!$I$5:$I$1000,Nhap!$E$5:$E$1000,DATE(Thang!$E$4,Thang!$C$4,Loc!$AA$2),Nhap!$F$5:$F$1000,Loc!A148)</f>
        <v>0</v>
      </c>
      <c r="AF148" s="7">
        <f>SUMIFS(Nhap!$I$5:$I$1000,Nhap!$E$5:$E$1000,DATE(Thang!$E$4,Thang!$C$4,Loc!$AB$2),Nhap!$F$5:$F$1000,Loc!A148)</f>
        <v>0</v>
      </c>
      <c r="AG148" s="7">
        <f>SUMIFS(Nhap!$I$5:$I$1000,Nhap!$E$5:$E$1000,DATE(Thang!$E$4,Thang!$C$4,Loc!$AC$2),Nhap!$F$5:$F$1000,Loc!A148)</f>
        <v>0</v>
      </c>
      <c r="AH148" s="7">
        <f>SUMIFS(Nhap!$I$5:$I$1000,Nhap!$E$5:$E$1000,DATE(Thang!$E$4,Thang!$C$4,Loc!$AD$2),Nhap!$F$5:$F$1000,Loc!$A$5)</f>
        <v>0</v>
      </c>
      <c r="AI148" s="7">
        <f>SUMIFS(Nhap!$I$5:$I$1000,Nhap!$E$5:$E$1000,DATE(Thang!$E$4,Thang!$C$4,Loc!$AE$2),Nhap!$F$5:$F$1000,Loc!A148)</f>
        <v>0</v>
      </c>
      <c r="AJ148" s="7">
        <f>SUMIFS(Nhap!$I$5:$I$1000,Nhap!$E$5:$E$1000,DATE(Thang!$E$4,Thang!$C$4,Loc!$AF$2),Nhap!$F$5:$F$1000,Loc!A148)</f>
        <v>0</v>
      </c>
      <c r="AK148" s="7">
        <f>SUMIFS(Nhap!$I$5:$I$1000,Nhap!$E$5:$E$1000,DATE(Thang!$E$4,Thang!$C$4,Loc!$AG$2),Nhap!$F$5:$F$1000,Loc!A148)</f>
        <v>0</v>
      </c>
      <c r="AL148" s="7">
        <f>SUMIFS(Nhap!$I$5:$I$1000,Nhap!$E$5:$E$1000,DATE(Thang!$E$4,Thang!$C$4,Loc!$AH$2),Nhap!$F$5:$F$1000,Loc!A148)</f>
        <v>0</v>
      </c>
      <c r="AM148" s="7">
        <f>SUMIFS(Nhap!$I$5:$I$1000,Nhap!$E$5:$E$1000,DATE(Thang!$E$4,Thang!$C$4,Loc!$AI$2),Nhap!$F$5:$F$1000,Loc!A148)</f>
        <v>0</v>
      </c>
      <c r="AN148" s="7">
        <f>SUMIFS(Nhap!$I$5:$I$1000,Nhap!$E$5:$E$1000,DATE(Thang!$E$4,Thang!$C$4,Loc!$AJ$2),Nhap!$F$5:$F$1000,Loc!A148)</f>
        <v>0</v>
      </c>
      <c r="AO148" s="7">
        <f>SUMIFS(Xuat!$G$5:$G$1000,Xuat!$C$5:$C$1000,DATE(Thang!$E$4,Thang!$C$4,AO$2),Xuat!$D$5:$D$1000,Loc!$A148)</f>
        <v>0</v>
      </c>
      <c r="AP148" s="7">
        <f>SUMIFS(Xuat!$G$5:$G$1000,Xuat!$C$5:$C$1000,DATE(Thang!$E$4,Thang!$C$4,AP$2),Xuat!$D$5:$D$1000,Loc!$A148)</f>
        <v>0</v>
      </c>
      <c r="AQ148" s="7">
        <f>SUMIFS(Xuat!$G$5:$G$1000,Xuat!$C$5:$C$1000,DATE(Thang!$E$4,Thang!$C$4,AQ$2),Xuat!$D$5:$D$1000,Loc!$A148)</f>
        <v>0</v>
      </c>
      <c r="AR148" s="7">
        <f>SUMIFS(Xuat!$G$5:$G$1000,Xuat!$C$5:$C$1000,DATE(Thang!$E$4,Thang!$C$4,AR$2),Xuat!$D$5:$D$1000,Loc!$A148)</f>
        <v>0</v>
      </c>
      <c r="AS148" s="7">
        <f>SUMIFS(Xuat!$G$5:$G$1000,Xuat!$C$5:$C$1000,DATE(Thang!$E$4,Thang!$C$4,AS$2),Xuat!$D$5:$D$1000,Loc!$A148)</f>
        <v>0</v>
      </c>
      <c r="AT148" s="7">
        <f>SUMIFS(Xuat!$G$5:$G$1000,Xuat!$C$5:$C$1000,DATE(Thang!$E$4,Thang!$C$4,AT$2),Xuat!$D$5:$D$1000,Loc!$A148)</f>
        <v>0</v>
      </c>
      <c r="AU148" s="7">
        <f>SUMIFS(Xuat!$G$5:$G$1000,Xuat!$C$5:$C$1000,DATE(Thang!$E$4,Thang!$C$4,AU$2),Xuat!$D$5:$D$1000,Loc!$A148)</f>
        <v>0</v>
      </c>
      <c r="AV148" s="7">
        <f>SUMIFS(Xuat!$G$5:$G$1000,Xuat!$C$5:$C$1000,DATE(Thang!$E$4,Thang!$C$4,AV$2),Xuat!$D$5:$D$1000,Loc!$A148)</f>
        <v>0</v>
      </c>
      <c r="AW148" s="7">
        <f>SUMIFS(Xuat!$G$5:$G$1000,Xuat!$C$5:$C$1000,DATE(Thang!$E$4,Thang!$C$4,AW$2),Xuat!$D$5:$D$1000,Loc!$A148)</f>
        <v>0</v>
      </c>
      <c r="AX148" s="7">
        <f>SUMIFS(Xuat!$G$5:$G$1000,Xuat!$C$5:$C$1000,DATE(Thang!$E$4,Thang!$C$4,AX$2),Xuat!$D$5:$D$1000,Loc!$A148)</f>
        <v>0</v>
      </c>
      <c r="AY148" s="7">
        <f>SUMIFS(Xuat!$G$5:$G$1000,Xuat!$C$5:$C$1000,DATE(Thang!$E$4,Thang!$C$4,AY$2),Xuat!$D$5:$D$1000,Loc!$A148)</f>
        <v>0</v>
      </c>
      <c r="AZ148" s="7">
        <f>SUMIFS(Xuat!$G$5:$G$1000,Xuat!$C$5:$C$1000,DATE(Thang!$E$4,Thang!$C$4,AZ$2),Xuat!$D$5:$D$1000,Loc!$A148)</f>
        <v>0</v>
      </c>
      <c r="BA148" s="7">
        <f>SUMIFS(Xuat!$G$5:$G$1000,Xuat!$C$5:$C$1000,DATE(Thang!$E$4,Thang!$C$4,BA$2),Xuat!$D$5:$D$1000,Loc!$A148)</f>
        <v>0</v>
      </c>
      <c r="BB148" s="7">
        <f>SUMIFS(Xuat!$G$5:$G$1000,Xuat!$C$5:$C$1000,DATE(Thang!$E$4,Thang!$C$4,BB$2),Xuat!$D$5:$D$1000,Loc!$A148)</f>
        <v>0</v>
      </c>
      <c r="BC148" s="7">
        <f>SUMIFS(Xuat!$G$5:$G$1000,Xuat!$C$5:$C$1000,DATE(Thang!$E$4,Thang!$C$4,BC$2),Xuat!$D$5:$D$1000,Loc!$A148)</f>
        <v>0</v>
      </c>
      <c r="BD148" s="7">
        <f>SUMIFS(Xuat!$G$5:$G$1000,Xuat!$C$5:$C$1000,DATE(Thang!$E$4,Thang!$C$4,BD$2),Xuat!$D$5:$D$1000,Loc!$A148)</f>
        <v>0</v>
      </c>
      <c r="BE148" s="7">
        <f>SUMIFS(Xuat!$G$5:$G$1000,Xuat!$C$5:$C$1000,DATE(Thang!$E$4,Thang!$C$4,BE$2),Xuat!$D$5:$D$1000,Loc!$A148)</f>
        <v>0</v>
      </c>
      <c r="BF148" s="7">
        <f>SUMIFS(Xuat!$G$5:$G$1000,Xuat!$C$5:$C$1000,DATE(Thang!$E$4,Thang!$C$4,BF$2),Xuat!$D$5:$D$1000,Loc!$A148)</f>
        <v>0</v>
      </c>
      <c r="BG148" s="7">
        <f>SUMIFS(Xuat!$G$5:$G$1000,Xuat!$C$5:$C$1000,DATE(Thang!$E$4,Thang!$C$4,BG$2),Xuat!$D$5:$D$1000,Loc!$A148)</f>
        <v>0</v>
      </c>
      <c r="BH148" s="7">
        <f>SUMIFS(Xuat!$G$5:$G$1000,Xuat!$C$5:$C$1000,DATE(Thang!$E$4,Thang!$C$4,BH$2),Xuat!$D$5:$D$1000,Loc!$A148)</f>
        <v>0</v>
      </c>
      <c r="BI148" s="7">
        <f>SUMIFS(Xuat!$G$5:$G$1000,Xuat!$C$5:$C$1000,DATE(Thang!$E$4,Thang!$C$4,BI$2),Xuat!$D$5:$D$1000,Loc!$A148)</f>
        <v>0</v>
      </c>
      <c r="BJ148" s="7">
        <f>SUMIFS(Xuat!$G$5:$G$1000,Xuat!$C$5:$C$1000,DATE(Thang!$E$4,Thang!$C$4,BJ$2),Xuat!$D$5:$D$1000,Loc!$A148)</f>
        <v>0</v>
      </c>
      <c r="BK148" s="7">
        <f>SUMIFS(Xuat!$G$5:$G$1000,Xuat!$C$5:$C$1000,DATE(Thang!$E$4,Thang!$C$4,BK$2),Xuat!$D$5:$D$1000,Loc!$A148)</f>
        <v>0</v>
      </c>
      <c r="BL148" s="7">
        <f>SUMIFS(Xuat!$G$5:$G$1000,Xuat!$C$5:$C$1000,DATE(Thang!$E$4,Thang!$C$4,BL$2),Xuat!$D$5:$D$1000,Loc!$A148)</f>
        <v>0</v>
      </c>
      <c r="BM148" s="7">
        <f>SUMIFS(Xuat!$G$5:$G$1000,Xuat!$C$5:$C$1000,DATE(Thang!$E$4,Thang!$C$4,BM$2),Xuat!$D$5:$D$1000,Loc!$A148)</f>
        <v>0</v>
      </c>
      <c r="BN148" s="7">
        <f>SUMIFS(Xuat!$G$5:$G$1000,Xuat!$C$5:$C$1000,DATE(Thang!$E$4,Thang!$C$4,BN$2),Xuat!$D$5:$D$1000,Loc!$A148)</f>
        <v>0</v>
      </c>
      <c r="BO148" s="7">
        <f>SUMIFS(Xuat!$G$5:$G$1000,Xuat!$C$5:$C$1000,DATE(Thang!$E$4,Thang!$C$4,BO$2),Xuat!$D$5:$D$1000,Loc!$A148)</f>
        <v>0</v>
      </c>
      <c r="BP148" s="7">
        <f>SUMIFS(Xuat!$G$5:$G$1000,Xuat!$C$5:$C$1000,DATE(Thang!$E$4,Thang!$C$4,BP$2),Xuat!$D$5:$D$1000,Loc!$A148)</f>
        <v>0</v>
      </c>
      <c r="BQ148" s="7">
        <f>SUMIFS(Xuat!$G$5:$G$1000,Xuat!$C$5:$C$1000,DATE(Thang!$E$4,Thang!$C$4,BQ$2),Xuat!$D$5:$D$1000,Loc!$A148)</f>
        <v>0</v>
      </c>
      <c r="BR148" s="7">
        <f>SUMIFS(Xuat!$G$5:$G$1000,Xuat!$C$5:$C$1000,DATE(Thang!$E$4,Thang!$C$4,BR$2),Xuat!$D$5:$D$1000,Loc!$A148)</f>
        <v>0</v>
      </c>
      <c r="BS148" s="7">
        <f>SUMIFS(Xuat!$G$5:$G$1000,Xuat!$C$5:$C$1000,DATE(Thang!$E$4,Thang!$C$4,BS$2),Xuat!$D$5:$D$1000,Loc!$A148)</f>
        <v>0</v>
      </c>
    </row>
    <row r="149" spans="1:71" x14ac:dyDescent="0.2">
      <c r="A149" s="2">
        <f>DM!C149</f>
        <v>0</v>
      </c>
      <c r="B149" s="3">
        <f>VLOOKUP(A149,Tondau!$B$5:$F$500,3,0)</f>
        <v>0</v>
      </c>
      <c r="C149" s="3">
        <f>VLOOKUP(Tinhgiavon!A149,Tondau!$B$5:$E$500,4,0)</f>
        <v>0</v>
      </c>
      <c r="D149" s="3">
        <f t="shared" si="12"/>
        <v>0</v>
      </c>
      <c r="E149" s="3">
        <f>SUMIF(Nhap!$F$5:$F$1000,Tinhgiavon!A149,Nhap!$K$5:$K$1000)</f>
        <v>0</v>
      </c>
      <c r="F149" s="3">
        <f t="shared" si="13"/>
        <v>0</v>
      </c>
      <c r="G149" s="3">
        <f t="shared" si="14"/>
        <v>0</v>
      </c>
      <c r="H149" s="3">
        <f t="shared" si="15"/>
        <v>0</v>
      </c>
      <c r="I149" s="3">
        <f t="shared" si="16"/>
        <v>0</v>
      </c>
      <c r="J149" s="7">
        <f>SUMIFS(Nhap!$I$5:$I$1000,Nhap!$E$5:$E$1000,DATE(Thang!$E$4,Thang!$C$4,Loc!$F$2),Nhap!$F$5:$F$1000,Loc!A149)</f>
        <v>0</v>
      </c>
      <c r="K149" s="7">
        <f>SUMIFS(Nhap!$I$5:$I$1000,Nhap!$E$5:$E$1000,DATE(Thang!$E$4,Thang!$C$4,Loc!$G$2),Nhap!$F$5:$F$1000,Loc!A149)</f>
        <v>0</v>
      </c>
      <c r="L149" s="7">
        <f>SUMIFS(Nhap!$I$5:$I$1000,Nhap!$E$5:$E$1000,DATE(Thang!$E$4,Thang!$C$4,Loc!$H$2),Nhap!$F$5:$F$1000,Loc!A149)</f>
        <v>0</v>
      </c>
      <c r="M149" s="7">
        <f>SUMIFS(Nhap!$I$5:$I$1000,Nhap!$E$5:$E$1000,DATE(Thang!$E$4,Thang!$C$4,Loc!$I$2),Nhap!$F$5:$F$1000,Loc!A149)</f>
        <v>0</v>
      </c>
      <c r="N149" s="7">
        <f>SUMIFS(Nhap!$I$5:$I$1000,Nhap!$E$5:$E$1000,DATE(Thang!$E$4,Thang!$C$4,Loc!$J$2),Nhap!$F$5:$F$1000,Loc!A149)</f>
        <v>0</v>
      </c>
      <c r="O149" s="7">
        <f>SUMIFS(Nhap!$I$5:$I$1000,Nhap!$E$5:$E$1000,DATE(Thang!$E$4,Thang!$C$4,Loc!$K$2),Nhap!$F$5:$F$1000,Loc!A149)</f>
        <v>0</v>
      </c>
      <c r="P149" s="7">
        <f>SUMIFS(Nhap!$I$5:$I$1000,Nhap!$E$5:$E$1000,DATE(Thang!$E$4,Thang!$C$4,Loc!$L$2),Nhap!$F$5:$F$1000,Loc!A149)</f>
        <v>0</v>
      </c>
      <c r="Q149" s="7">
        <f>SUMIFS(Nhap!$I$5:$I$1000,Nhap!$E$5:$E$1000,DATE(Thang!$E$4,Thang!$C$4,Loc!$M$2),Nhap!$F$5:$F$1000,Loc!A149)</f>
        <v>0</v>
      </c>
      <c r="R149" s="7">
        <f>SUMIFS(Nhap!$I$5:$I$1000,Nhap!$E$5:$E$1000,DATE(Thang!$E$4,Thang!$C$4,Loc!$N$2),Nhap!$F$5:$F$1000,Loc!A149)</f>
        <v>0</v>
      </c>
      <c r="S149" s="7">
        <f>SUMIFS(Nhap!$I$5:$I$1000,Nhap!$E$5:$E$1000,DATE(Thang!$E$4,Thang!$C$4,Loc!$O$2),Nhap!$F$5:$F$1000,Loc!A149)</f>
        <v>0</v>
      </c>
      <c r="T149" s="7">
        <f>SUMIFS(Nhap!$I$5:$I$1000,Nhap!$E$5:$E$1000,DATE(Thang!$E$4,Thang!$C$4,Loc!$P$2),Nhap!$F$5:$F$1000,Loc!A149)</f>
        <v>0</v>
      </c>
      <c r="U149" s="7">
        <f>SUMIFS(Nhap!$I$5:$I$1000,Nhap!$E$5:$E$1000,DATE(Thang!$E$4,Thang!$C$4,Loc!$Q$2),Nhap!$F$5:$F$1000,Loc!A149)</f>
        <v>0</v>
      </c>
      <c r="V149" s="7">
        <f>SUMIFS(Nhap!$I$5:$I$1000,Nhap!$E$5:$E$1000,DATE(Thang!$E$4,Thang!$C$4,Loc!$R$2),Nhap!$F$5:$F$1000,Loc!A149)</f>
        <v>0</v>
      </c>
      <c r="W149" s="7">
        <f>SUMIFS(Nhap!$I$5:$I$1000,Nhap!$E$5:$E$1000,DATE(Thang!$E$4,Thang!$C$4,Loc!$S$2),Nhap!$F$5:$F$1000,Loc!A149)</f>
        <v>0</v>
      </c>
      <c r="X149" s="7">
        <f>SUMIFS(Nhap!$I$5:$I$1000,Nhap!$E$5:$E$1000,DATE(Thang!$E$4,Thang!$C$4,Loc!$T$2),Nhap!$F$5:$F$1000,Loc!A149)</f>
        <v>0</v>
      </c>
      <c r="Y149" s="7">
        <f>SUMIFS(Nhap!$I$5:$I$1000,Nhap!$E$5:$E$1000,DATE(Thang!$E$4,Thang!$C$4,Loc!$U$2),Nhap!$F$5:$F$1000,Loc!A149)</f>
        <v>0</v>
      </c>
      <c r="Z149" s="7">
        <f>SUMIFS(Nhap!$I$5:$I$1000,Nhap!$E$5:$E$1000,DATE(Thang!$E$4,Thang!$C$4,Loc!$V$2),Nhap!$F$5:$F$1000,Loc!A149)</f>
        <v>0</v>
      </c>
      <c r="AA149" s="7">
        <f>SUMIFS(Nhap!$I$5:$I$1000,Nhap!$E$5:$E$1000,DATE(Thang!$E$4,Thang!$C$4,Loc!$W$2),Nhap!$F$5:$F$1000,Loc!A149)</f>
        <v>0</v>
      </c>
      <c r="AB149" s="7">
        <f>SUMIFS(Nhap!$I$5:$I$1000,Nhap!$E$5:$E$1000,DATE(Thang!$E$4,Thang!$C$4,Loc!$X$2),Nhap!$F$5:$F$1000,Loc!A149)</f>
        <v>0</v>
      </c>
      <c r="AC149" s="7">
        <f>SUMIFS(Nhap!$I$5:$I$1000,Nhap!$E$5:$E$1000,DATE(Thang!$E$4,Thang!$C$4,Loc!$Y$2),Nhap!$F$5:$F$1000,Loc!A149)</f>
        <v>0</v>
      </c>
      <c r="AD149" s="7">
        <f>SUMIFS(Nhap!$I$5:$I$1000,Nhap!$E$5:$E$1000,DATE(Thang!$E$4,Thang!$C$4,Loc!$Z$2),Nhap!$F$5:$F$1000,Loc!A149)</f>
        <v>0</v>
      </c>
      <c r="AE149" s="7">
        <f>SUMIFS(Nhap!$I$5:$I$1000,Nhap!$E$5:$E$1000,DATE(Thang!$E$4,Thang!$C$4,Loc!$AA$2),Nhap!$F$5:$F$1000,Loc!A149)</f>
        <v>0</v>
      </c>
      <c r="AF149" s="7">
        <f>SUMIFS(Nhap!$I$5:$I$1000,Nhap!$E$5:$E$1000,DATE(Thang!$E$4,Thang!$C$4,Loc!$AB$2),Nhap!$F$5:$F$1000,Loc!A149)</f>
        <v>0</v>
      </c>
      <c r="AG149" s="7">
        <f>SUMIFS(Nhap!$I$5:$I$1000,Nhap!$E$5:$E$1000,DATE(Thang!$E$4,Thang!$C$4,Loc!$AC$2),Nhap!$F$5:$F$1000,Loc!A149)</f>
        <v>0</v>
      </c>
      <c r="AH149" s="7">
        <f>SUMIFS(Nhap!$I$5:$I$1000,Nhap!$E$5:$E$1000,DATE(Thang!$E$4,Thang!$C$4,Loc!$AD$2),Nhap!$F$5:$F$1000,Loc!$A$5)</f>
        <v>0</v>
      </c>
      <c r="AI149" s="7">
        <f>SUMIFS(Nhap!$I$5:$I$1000,Nhap!$E$5:$E$1000,DATE(Thang!$E$4,Thang!$C$4,Loc!$AE$2),Nhap!$F$5:$F$1000,Loc!A149)</f>
        <v>0</v>
      </c>
      <c r="AJ149" s="7">
        <f>SUMIFS(Nhap!$I$5:$I$1000,Nhap!$E$5:$E$1000,DATE(Thang!$E$4,Thang!$C$4,Loc!$AF$2),Nhap!$F$5:$F$1000,Loc!A149)</f>
        <v>0</v>
      </c>
      <c r="AK149" s="7">
        <f>SUMIFS(Nhap!$I$5:$I$1000,Nhap!$E$5:$E$1000,DATE(Thang!$E$4,Thang!$C$4,Loc!$AG$2),Nhap!$F$5:$F$1000,Loc!A149)</f>
        <v>0</v>
      </c>
      <c r="AL149" s="7">
        <f>SUMIFS(Nhap!$I$5:$I$1000,Nhap!$E$5:$E$1000,DATE(Thang!$E$4,Thang!$C$4,Loc!$AH$2),Nhap!$F$5:$F$1000,Loc!A149)</f>
        <v>0</v>
      </c>
      <c r="AM149" s="7">
        <f>SUMIFS(Nhap!$I$5:$I$1000,Nhap!$E$5:$E$1000,DATE(Thang!$E$4,Thang!$C$4,Loc!$AI$2),Nhap!$F$5:$F$1000,Loc!A149)</f>
        <v>0</v>
      </c>
      <c r="AN149" s="7">
        <f>SUMIFS(Nhap!$I$5:$I$1000,Nhap!$E$5:$E$1000,DATE(Thang!$E$4,Thang!$C$4,Loc!$AJ$2),Nhap!$F$5:$F$1000,Loc!A149)</f>
        <v>0</v>
      </c>
      <c r="AO149" s="7">
        <f>SUMIFS(Xuat!$G$5:$G$1000,Xuat!$C$5:$C$1000,DATE(Thang!$E$4,Thang!$C$4,AO$2),Xuat!$D$5:$D$1000,Loc!$A149)</f>
        <v>0</v>
      </c>
      <c r="AP149" s="7">
        <f>SUMIFS(Xuat!$G$5:$G$1000,Xuat!$C$5:$C$1000,DATE(Thang!$E$4,Thang!$C$4,AP$2),Xuat!$D$5:$D$1000,Loc!$A149)</f>
        <v>0</v>
      </c>
      <c r="AQ149" s="7">
        <f>SUMIFS(Xuat!$G$5:$G$1000,Xuat!$C$5:$C$1000,DATE(Thang!$E$4,Thang!$C$4,AQ$2),Xuat!$D$5:$D$1000,Loc!$A149)</f>
        <v>0</v>
      </c>
      <c r="AR149" s="7">
        <f>SUMIFS(Xuat!$G$5:$G$1000,Xuat!$C$5:$C$1000,DATE(Thang!$E$4,Thang!$C$4,AR$2),Xuat!$D$5:$D$1000,Loc!$A149)</f>
        <v>0</v>
      </c>
      <c r="AS149" s="7">
        <f>SUMIFS(Xuat!$G$5:$G$1000,Xuat!$C$5:$C$1000,DATE(Thang!$E$4,Thang!$C$4,AS$2),Xuat!$D$5:$D$1000,Loc!$A149)</f>
        <v>0</v>
      </c>
      <c r="AT149" s="7">
        <f>SUMIFS(Xuat!$G$5:$G$1000,Xuat!$C$5:$C$1000,DATE(Thang!$E$4,Thang!$C$4,AT$2),Xuat!$D$5:$D$1000,Loc!$A149)</f>
        <v>0</v>
      </c>
      <c r="AU149" s="7">
        <f>SUMIFS(Xuat!$G$5:$G$1000,Xuat!$C$5:$C$1000,DATE(Thang!$E$4,Thang!$C$4,AU$2),Xuat!$D$5:$D$1000,Loc!$A149)</f>
        <v>0</v>
      </c>
      <c r="AV149" s="7">
        <f>SUMIFS(Xuat!$G$5:$G$1000,Xuat!$C$5:$C$1000,DATE(Thang!$E$4,Thang!$C$4,AV$2),Xuat!$D$5:$D$1000,Loc!$A149)</f>
        <v>0</v>
      </c>
      <c r="AW149" s="7">
        <f>SUMIFS(Xuat!$G$5:$G$1000,Xuat!$C$5:$C$1000,DATE(Thang!$E$4,Thang!$C$4,AW$2),Xuat!$D$5:$D$1000,Loc!$A149)</f>
        <v>0</v>
      </c>
      <c r="AX149" s="7">
        <f>SUMIFS(Xuat!$G$5:$G$1000,Xuat!$C$5:$C$1000,DATE(Thang!$E$4,Thang!$C$4,AX$2),Xuat!$D$5:$D$1000,Loc!$A149)</f>
        <v>0</v>
      </c>
      <c r="AY149" s="7">
        <f>SUMIFS(Xuat!$G$5:$G$1000,Xuat!$C$5:$C$1000,DATE(Thang!$E$4,Thang!$C$4,AY$2),Xuat!$D$5:$D$1000,Loc!$A149)</f>
        <v>0</v>
      </c>
      <c r="AZ149" s="7">
        <f>SUMIFS(Xuat!$G$5:$G$1000,Xuat!$C$5:$C$1000,DATE(Thang!$E$4,Thang!$C$4,AZ$2),Xuat!$D$5:$D$1000,Loc!$A149)</f>
        <v>0</v>
      </c>
      <c r="BA149" s="7">
        <f>SUMIFS(Xuat!$G$5:$G$1000,Xuat!$C$5:$C$1000,DATE(Thang!$E$4,Thang!$C$4,BA$2),Xuat!$D$5:$D$1000,Loc!$A149)</f>
        <v>0</v>
      </c>
      <c r="BB149" s="7">
        <f>SUMIFS(Xuat!$G$5:$G$1000,Xuat!$C$5:$C$1000,DATE(Thang!$E$4,Thang!$C$4,BB$2),Xuat!$D$5:$D$1000,Loc!$A149)</f>
        <v>0</v>
      </c>
      <c r="BC149" s="7">
        <f>SUMIFS(Xuat!$G$5:$G$1000,Xuat!$C$5:$C$1000,DATE(Thang!$E$4,Thang!$C$4,BC$2),Xuat!$D$5:$D$1000,Loc!$A149)</f>
        <v>0</v>
      </c>
      <c r="BD149" s="7">
        <f>SUMIFS(Xuat!$G$5:$G$1000,Xuat!$C$5:$C$1000,DATE(Thang!$E$4,Thang!$C$4,BD$2),Xuat!$D$5:$D$1000,Loc!$A149)</f>
        <v>0</v>
      </c>
      <c r="BE149" s="7">
        <f>SUMIFS(Xuat!$G$5:$G$1000,Xuat!$C$5:$C$1000,DATE(Thang!$E$4,Thang!$C$4,BE$2),Xuat!$D$5:$D$1000,Loc!$A149)</f>
        <v>0</v>
      </c>
      <c r="BF149" s="7">
        <f>SUMIFS(Xuat!$G$5:$G$1000,Xuat!$C$5:$C$1000,DATE(Thang!$E$4,Thang!$C$4,BF$2),Xuat!$D$5:$D$1000,Loc!$A149)</f>
        <v>0</v>
      </c>
      <c r="BG149" s="7">
        <f>SUMIFS(Xuat!$G$5:$G$1000,Xuat!$C$5:$C$1000,DATE(Thang!$E$4,Thang!$C$4,BG$2),Xuat!$D$5:$D$1000,Loc!$A149)</f>
        <v>0</v>
      </c>
      <c r="BH149" s="7">
        <f>SUMIFS(Xuat!$G$5:$G$1000,Xuat!$C$5:$C$1000,DATE(Thang!$E$4,Thang!$C$4,BH$2),Xuat!$D$5:$D$1000,Loc!$A149)</f>
        <v>0</v>
      </c>
      <c r="BI149" s="7">
        <f>SUMIFS(Xuat!$G$5:$G$1000,Xuat!$C$5:$C$1000,DATE(Thang!$E$4,Thang!$C$4,BI$2),Xuat!$D$5:$D$1000,Loc!$A149)</f>
        <v>0</v>
      </c>
      <c r="BJ149" s="7">
        <f>SUMIFS(Xuat!$G$5:$G$1000,Xuat!$C$5:$C$1000,DATE(Thang!$E$4,Thang!$C$4,BJ$2),Xuat!$D$5:$D$1000,Loc!$A149)</f>
        <v>0</v>
      </c>
      <c r="BK149" s="7">
        <f>SUMIFS(Xuat!$G$5:$G$1000,Xuat!$C$5:$C$1000,DATE(Thang!$E$4,Thang!$C$4,BK$2),Xuat!$D$5:$D$1000,Loc!$A149)</f>
        <v>0</v>
      </c>
      <c r="BL149" s="7">
        <f>SUMIFS(Xuat!$G$5:$G$1000,Xuat!$C$5:$C$1000,DATE(Thang!$E$4,Thang!$C$4,BL$2),Xuat!$D$5:$D$1000,Loc!$A149)</f>
        <v>0</v>
      </c>
      <c r="BM149" s="7">
        <f>SUMIFS(Xuat!$G$5:$G$1000,Xuat!$C$5:$C$1000,DATE(Thang!$E$4,Thang!$C$4,BM$2),Xuat!$D$5:$D$1000,Loc!$A149)</f>
        <v>0</v>
      </c>
      <c r="BN149" s="7">
        <f>SUMIFS(Xuat!$G$5:$G$1000,Xuat!$C$5:$C$1000,DATE(Thang!$E$4,Thang!$C$4,BN$2),Xuat!$D$5:$D$1000,Loc!$A149)</f>
        <v>0</v>
      </c>
      <c r="BO149" s="7">
        <f>SUMIFS(Xuat!$G$5:$G$1000,Xuat!$C$5:$C$1000,DATE(Thang!$E$4,Thang!$C$4,BO$2),Xuat!$D$5:$D$1000,Loc!$A149)</f>
        <v>0</v>
      </c>
      <c r="BP149" s="7">
        <f>SUMIFS(Xuat!$G$5:$G$1000,Xuat!$C$5:$C$1000,DATE(Thang!$E$4,Thang!$C$4,BP$2),Xuat!$D$5:$D$1000,Loc!$A149)</f>
        <v>0</v>
      </c>
      <c r="BQ149" s="7">
        <f>SUMIFS(Xuat!$G$5:$G$1000,Xuat!$C$5:$C$1000,DATE(Thang!$E$4,Thang!$C$4,BQ$2),Xuat!$D$5:$D$1000,Loc!$A149)</f>
        <v>0</v>
      </c>
      <c r="BR149" s="7">
        <f>SUMIFS(Xuat!$G$5:$G$1000,Xuat!$C$5:$C$1000,DATE(Thang!$E$4,Thang!$C$4,BR$2),Xuat!$D$5:$D$1000,Loc!$A149)</f>
        <v>0</v>
      </c>
      <c r="BS149" s="7">
        <f>SUMIFS(Xuat!$G$5:$G$1000,Xuat!$C$5:$C$1000,DATE(Thang!$E$4,Thang!$C$4,BS$2),Xuat!$D$5:$D$1000,Loc!$A149)</f>
        <v>0</v>
      </c>
    </row>
    <row r="150" spans="1:71" x14ac:dyDescent="0.2">
      <c r="A150" s="2">
        <f>DM!C150</f>
        <v>0</v>
      </c>
      <c r="B150" s="3">
        <f>VLOOKUP(A150,Tondau!$B$5:$F$500,3,0)</f>
        <v>0</v>
      </c>
      <c r="C150" s="3">
        <f>VLOOKUP(Tinhgiavon!A150,Tondau!$B$5:$E$500,4,0)</f>
        <v>0</v>
      </c>
      <c r="D150" s="3">
        <f t="shared" si="12"/>
        <v>0</v>
      </c>
      <c r="E150" s="3">
        <f>SUMIF(Nhap!$F$5:$F$1000,Tinhgiavon!A150,Nhap!$K$5:$K$1000)</f>
        <v>0</v>
      </c>
      <c r="F150" s="3">
        <f t="shared" si="13"/>
        <v>0</v>
      </c>
      <c r="G150" s="3">
        <f t="shared" si="14"/>
        <v>0</v>
      </c>
      <c r="H150" s="3">
        <f t="shared" si="15"/>
        <v>0</v>
      </c>
      <c r="I150" s="3">
        <f t="shared" si="16"/>
        <v>0</v>
      </c>
      <c r="J150" s="7">
        <f>SUMIFS(Nhap!$I$5:$I$1000,Nhap!$E$5:$E$1000,DATE(Thang!$E$4,Thang!$C$4,Loc!$F$2),Nhap!$F$5:$F$1000,Loc!A150)</f>
        <v>0</v>
      </c>
      <c r="K150" s="7">
        <f>SUMIFS(Nhap!$I$5:$I$1000,Nhap!$E$5:$E$1000,DATE(Thang!$E$4,Thang!$C$4,Loc!$G$2),Nhap!$F$5:$F$1000,Loc!A150)</f>
        <v>0</v>
      </c>
      <c r="L150" s="7">
        <f>SUMIFS(Nhap!$I$5:$I$1000,Nhap!$E$5:$E$1000,DATE(Thang!$E$4,Thang!$C$4,Loc!$H$2),Nhap!$F$5:$F$1000,Loc!A150)</f>
        <v>0</v>
      </c>
      <c r="M150" s="7">
        <f>SUMIFS(Nhap!$I$5:$I$1000,Nhap!$E$5:$E$1000,DATE(Thang!$E$4,Thang!$C$4,Loc!$I$2),Nhap!$F$5:$F$1000,Loc!A150)</f>
        <v>0</v>
      </c>
      <c r="N150" s="7">
        <f>SUMIFS(Nhap!$I$5:$I$1000,Nhap!$E$5:$E$1000,DATE(Thang!$E$4,Thang!$C$4,Loc!$J$2),Nhap!$F$5:$F$1000,Loc!A150)</f>
        <v>0</v>
      </c>
      <c r="O150" s="7">
        <f>SUMIFS(Nhap!$I$5:$I$1000,Nhap!$E$5:$E$1000,DATE(Thang!$E$4,Thang!$C$4,Loc!$K$2),Nhap!$F$5:$F$1000,Loc!A150)</f>
        <v>0</v>
      </c>
      <c r="P150" s="7">
        <f>SUMIFS(Nhap!$I$5:$I$1000,Nhap!$E$5:$E$1000,DATE(Thang!$E$4,Thang!$C$4,Loc!$L$2),Nhap!$F$5:$F$1000,Loc!A150)</f>
        <v>0</v>
      </c>
      <c r="Q150" s="7">
        <f>SUMIFS(Nhap!$I$5:$I$1000,Nhap!$E$5:$E$1000,DATE(Thang!$E$4,Thang!$C$4,Loc!$M$2),Nhap!$F$5:$F$1000,Loc!A150)</f>
        <v>0</v>
      </c>
      <c r="R150" s="7">
        <f>SUMIFS(Nhap!$I$5:$I$1000,Nhap!$E$5:$E$1000,DATE(Thang!$E$4,Thang!$C$4,Loc!$N$2),Nhap!$F$5:$F$1000,Loc!A150)</f>
        <v>0</v>
      </c>
      <c r="S150" s="7">
        <f>SUMIFS(Nhap!$I$5:$I$1000,Nhap!$E$5:$E$1000,DATE(Thang!$E$4,Thang!$C$4,Loc!$O$2),Nhap!$F$5:$F$1000,Loc!A150)</f>
        <v>0</v>
      </c>
      <c r="T150" s="7">
        <f>SUMIFS(Nhap!$I$5:$I$1000,Nhap!$E$5:$E$1000,DATE(Thang!$E$4,Thang!$C$4,Loc!$P$2),Nhap!$F$5:$F$1000,Loc!A150)</f>
        <v>0</v>
      </c>
      <c r="U150" s="7">
        <f>SUMIFS(Nhap!$I$5:$I$1000,Nhap!$E$5:$E$1000,DATE(Thang!$E$4,Thang!$C$4,Loc!$Q$2),Nhap!$F$5:$F$1000,Loc!A150)</f>
        <v>0</v>
      </c>
      <c r="V150" s="7">
        <f>SUMIFS(Nhap!$I$5:$I$1000,Nhap!$E$5:$E$1000,DATE(Thang!$E$4,Thang!$C$4,Loc!$R$2),Nhap!$F$5:$F$1000,Loc!A150)</f>
        <v>0</v>
      </c>
      <c r="W150" s="7">
        <f>SUMIFS(Nhap!$I$5:$I$1000,Nhap!$E$5:$E$1000,DATE(Thang!$E$4,Thang!$C$4,Loc!$S$2),Nhap!$F$5:$F$1000,Loc!A150)</f>
        <v>0</v>
      </c>
      <c r="X150" s="7">
        <f>SUMIFS(Nhap!$I$5:$I$1000,Nhap!$E$5:$E$1000,DATE(Thang!$E$4,Thang!$C$4,Loc!$T$2),Nhap!$F$5:$F$1000,Loc!A150)</f>
        <v>0</v>
      </c>
      <c r="Y150" s="7">
        <f>SUMIFS(Nhap!$I$5:$I$1000,Nhap!$E$5:$E$1000,DATE(Thang!$E$4,Thang!$C$4,Loc!$U$2),Nhap!$F$5:$F$1000,Loc!A150)</f>
        <v>0</v>
      </c>
      <c r="Z150" s="7">
        <f>SUMIFS(Nhap!$I$5:$I$1000,Nhap!$E$5:$E$1000,DATE(Thang!$E$4,Thang!$C$4,Loc!$V$2),Nhap!$F$5:$F$1000,Loc!A150)</f>
        <v>0</v>
      </c>
      <c r="AA150" s="7">
        <f>SUMIFS(Nhap!$I$5:$I$1000,Nhap!$E$5:$E$1000,DATE(Thang!$E$4,Thang!$C$4,Loc!$W$2),Nhap!$F$5:$F$1000,Loc!A150)</f>
        <v>0</v>
      </c>
      <c r="AB150" s="7">
        <f>SUMIFS(Nhap!$I$5:$I$1000,Nhap!$E$5:$E$1000,DATE(Thang!$E$4,Thang!$C$4,Loc!$X$2),Nhap!$F$5:$F$1000,Loc!A150)</f>
        <v>0</v>
      </c>
      <c r="AC150" s="7">
        <f>SUMIFS(Nhap!$I$5:$I$1000,Nhap!$E$5:$E$1000,DATE(Thang!$E$4,Thang!$C$4,Loc!$Y$2),Nhap!$F$5:$F$1000,Loc!A150)</f>
        <v>0</v>
      </c>
      <c r="AD150" s="7">
        <f>SUMIFS(Nhap!$I$5:$I$1000,Nhap!$E$5:$E$1000,DATE(Thang!$E$4,Thang!$C$4,Loc!$Z$2),Nhap!$F$5:$F$1000,Loc!A150)</f>
        <v>0</v>
      </c>
      <c r="AE150" s="7">
        <f>SUMIFS(Nhap!$I$5:$I$1000,Nhap!$E$5:$E$1000,DATE(Thang!$E$4,Thang!$C$4,Loc!$AA$2),Nhap!$F$5:$F$1000,Loc!A150)</f>
        <v>0</v>
      </c>
      <c r="AF150" s="7">
        <f>SUMIFS(Nhap!$I$5:$I$1000,Nhap!$E$5:$E$1000,DATE(Thang!$E$4,Thang!$C$4,Loc!$AB$2),Nhap!$F$5:$F$1000,Loc!A150)</f>
        <v>0</v>
      </c>
      <c r="AG150" s="7">
        <f>SUMIFS(Nhap!$I$5:$I$1000,Nhap!$E$5:$E$1000,DATE(Thang!$E$4,Thang!$C$4,Loc!$AC$2),Nhap!$F$5:$F$1000,Loc!A150)</f>
        <v>0</v>
      </c>
      <c r="AH150" s="7">
        <f>SUMIFS(Nhap!$I$5:$I$1000,Nhap!$E$5:$E$1000,DATE(Thang!$E$4,Thang!$C$4,Loc!$AD$2),Nhap!$F$5:$F$1000,Loc!$A$5)</f>
        <v>0</v>
      </c>
      <c r="AI150" s="7">
        <f>SUMIFS(Nhap!$I$5:$I$1000,Nhap!$E$5:$E$1000,DATE(Thang!$E$4,Thang!$C$4,Loc!$AE$2),Nhap!$F$5:$F$1000,Loc!A150)</f>
        <v>0</v>
      </c>
      <c r="AJ150" s="7">
        <f>SUMIFS(Nhap!$I$5:$I$1000,Nhap!$E$5:$E$1000,DATE(Thang!$E$4,Thang!$C$4,Loc!$AF$2),Nhap!$F$5:$F$1000,Loc!A150)</f>
        <v>0</v>
      </c>
      <c r="AK150" s="7">
        <f>SUMIFS(Nhap!$I$5:$I$1000,Nhap!$E$5:$E$1000,DATE(Thang!$E$4,Thang!$C$4,Loc!$AG$2),Nhap!$F$5:$F$1000,Loc!A150)</f>
        <v>0</v>
      </c>
      <c r="AL150" s="7">
        <f>SUMIFS(Nhap!$I$5:$I$1000,Nhap!$E$5:$E$1000,DATE(Thang!$E$4,Thang!$C$4,Loc!$AH$2),Nhap!$F$5:$F$1000,Loc!A150)</f>
        <v>0</v>
      </c>
      <c r="AM150" s="7">
        <f>SUMIFS(Nhap!$I$5:$I$1000,Nhap!$E$5:$E$1000,DATE(Thang!$E$4,Thang!$C$4,Loc!$AI$2),Nhap!$F$5:$F$1000,Loc!A150)</f>
        <v>0</v>
      </c>
      <c r="AN150" s="7">
        <f>SUMIFS(Nhap!$I$5:$I$1000,Nhap!$E$5:$E$1000,DATE(Thang!$E$4,Thang!$C$4,Loc!$AJ$2),Nhap!$F$5:$F$1000,Loc!A150)</f>
        <v>0</v>
      </c>
      <c r="AO150" s="7">
        <f>SUMIFS(Xuat!$G$5:$G$1000,Xuat!$C$5:$C$1000,DATE(Thang!$E$4,Thang!$C$4,AO$2),Xuat!$D$5:$D$1000,Loc!$A150)</f>
        <v>0</v>
      </c>
      <c r="AP150" s="7">
        <f>SUMIFS(Xuat!$G$5:$G$1000,Xuat!$C$5:$C$1000,DATE(Thang!$E$4,Thang!$C$4,AP$2),Xuat!$D$5:$D$1000,Loc!$A150)</f>
        <v>0</v>
      </c>
      <c r="AQ150" s="7">
        <f>SUMIFS(Xuat!$G$5:$G$1000,Xuat!$C$5:$C$1000,DATE(Thang!$E$4,Thang!$C$4,AQ$2),Xuat!$D$5:$D$1000,Loc!$A150)</f>
        <v>0</v>
      </c>
      <c r="AR150" s="7">
        <f>SUMIFS(Xuat!$G$5:$G$1000,Xuat!$C$5:$C$1000,DATE(Thang!$E$4,Thang!$C$4,AR$2),Xuat!$D$5:$D$1000,Loc!$A150)</f>
        <v>0</v>
      </c>
      <c r="AS150" s="7">
        <f>SUMIFS(Xuat!$G$5:$G$1000,Xuat!$C$5:$C$1000,DATE(Thang!$E$4,Thang!$C$4,AS$2),Xuat!$D$5:$D$1000,Loc!$A150)</f>
        <v>0</v>
      </c>
      <c r="AT150" s="7">
        <f>SUMIFS(Xuat!$G$5:$G$1000,Xuat!$C$5:$C$1000,DATE(Thang!$E$4,Thang!$C$4,AT$2),Xuat!$D$5:$D$1000,Loc!$A150)</f>
        <v>0</v>
      </c>
      <c r="AU150" s="7">
        <f>SUMIFS(Xuat!$G$5:$G$1000,Xuat!$C$5:$C$1000,DATE(Thang!$E$4,Thang!$C$4,AU$2),Xuat!$D$5:$D$1000,Loc!$A150)</f>
        <v>0</v>
      </c>
      <c r="AV150" s="7">
        <f>SUMIFS(Xuat!$G$5:$G$1000,Xuat!$C$5:$C$1000,DATE(Thang!$E$4,Thang!$C$4,AV$2),Xuat!$D$5:$D$1000,Loc!$A150)</f>
        <v>0</v>
      </c>
      <c r="AW150" s="7">
        <f>SUMIFS(Xuat!$G$5:$G$1000,Xuat!$C$5:$C$1000,DATE(Thang!$E$4,Thang!$C$4,AW$2),Xuat!$D$5:$D$1000,Loc!$A150)</f>
        <v>0</v>
      </c>
      <c r="AX150" s="7">
        <f>SUMIFS(Xuat!$G$5:$G$1000,Xuat!$C$5:$C$1000,DATE(Thang!$E$4,Thang!$C$4,AX$2),Xuat!$D$5:$D$1000,Loc!$A150)</f>
        <v>0</v>
      </c>
      <c r="AY150" s="7">
        <f>SUMIFS(Xuat!$G$5:$G$1000,Xuat!$C$5:$C$1000,DATE(Thang!$E$4,Thang!$C$4,AY$2),Xuat!$D$5:$D$1000,Loc!$A150)</f>
        <v>0</v>
      </c>
      <c r="AZ150" s="7">
        <f>SUMIFS(Xuat!$G$5:$G$1000,Xuat!$C$5:$C$1000,DATE(Thang!$E$4,Thang!$C$4,AZ$2),Xuat!$D$5:$D$1000,Loc!$A150)</f>
        <v>0</v>
      </c>
      <c r="BA150" s="7">
        <f>SUMIFS(Xuat!$G$5:$G$1000,Xuat!$C$5:$C$1000,DATE(Thang!$E$4,Thang!$C$4,BA$2),Xuat!$D$5:$D$1000,Loc!$A150)</f>
        <v>0</v>
      </c>
      <c r="BB150" s="7">
        <f>SUMIFS(Xuat!$G$5:$G$1000,Xuat!$C$5:$C$1000,DATE(Thang!$E$4,Thang!$C$4,BB$2),Xuat!$D$5:$D$1000,Loc!$A150)</f>
        <v>0</v>
      </c>
      <c r="BC150" s="7">
        <f>SUMIFS(Xuat!$G$5:$G$1000,Xuat!$C$5:$C$1000,DATE(Thang!$E$4,Thang!$C$4,BC$2),Xuat!$D$5:$D$1000,Loc!$A150)</f>
        <v>0</v>
      </c>
      <c r="BD150" s="7">
        <f>SUMIFS(Xuat!$G$5:$G$1000,Xuat!$C$5:$C$1000,DATE(Thang!$E$4,Thang!$C$4,BD$2),Xuat!$D$5:$D$1000,Loc!$A150)</f>
        <v>0</v>
      </c>
      <c r="BE150" s="7">
        <f>SUMIFS(Xuat!$G$5:$G$1000,Xuat!$C$5:$C$1000,DATE(Thang!$E$4,Thang!$C$4,BE$2),Xuat!$D$5:$D$1000,Loc!$A150)</f>
        <v>0</v>
      </c>
      <c r="BF150" s="7">
        <f>SUMIFS(Xuat!$G$5:$G$1000,Xuat!$C$5:$C$1000,DATE(Thang!$E$4,Thang!$C$4,BF$2),Xuat!$D$5:$D$1000,Loc!$A150)</f>
        <v>0</v>
      </c>
      <c r="BG150" s="7">
        <f>SUMIFS(Xuat!$G$5:$G$1000,Xuat!$C$5:$C$1000,DATE(Thang!$E$4,Thang!$C$4,BG$2),Xuat!$D$5:$D$1000,Loc!$A150)</f>
        <v>0</v>
      </c>
      <c r="BH150" s="7">
        <f>SUMIFS(Xuat!$G$5:$G$1000,Xuat!$C$5:$C$1000,DATE(Thang!$E$4,Thang!$C$4,BH$2),Xuat!$D$5:$D$1000,Loc!$A150)</f>
        <v>0</v>
      </c>
      <c r="BI150" s="7">
        <f>SUMIFS(Xuat!$G$5:$G$1000,Xuat!$C$5:$C$1000,DATE(Thang!$E$4,Thang!$C$4,BI$2),Xuat!$D$5:$D$1000,Loc!$A150)</f>
        <v>0</v>
      </c>
      <c r="BJ150" s="7">
        <f>SUMIFS(Xuat!$G$5:$G$1000,Xuat!$C$5:$C$1000,DATE(Thang!$E$4,Thang!$C$4,BJ$2),Xuat!$D$5:$D$1000,Loc!$A150)</f>
        <v>0</v>
      </c>
      <c r="BK150" s="7">
        <f>SUMIFS(Xuat!$G$5:$G$1000,Xuat!$C$5:$C$1000,DATE(Thang!$E$4,Thang!$C$4,BK$2),Xuat!$D$5:$D$1000,Loc!$A150)</f>
        <v>0</v>
      </c>
      <c r="BL150" s="7">
        <f>SUMIFS(Xuat!$G$5:$G$1000,Xuat!$C$5:$C$1000,DATE(Thang!$E$4,Thang!$C$4,BL$2),Xuat!$D$5:$D$1000,Loc!$A150)</f>
        <v>0</v>
      </c>
      <c r="BM150" s="7">
        <f>SUMIFS(Xuat!$G$5:$G$1000,Xuat!$C$5:$C$1000,DATE(Thang!$E$4,Thang!$C$4,BM$2),Xuat!$D$5:$D$1000,Loc!$A150)</f>
        <v>0</v>
      </c>
      <c r="BN150" s="7">
        <f>SUMIFS(Xuat!$G$5:$G$1000,Xuat!$C$5:$C$1000,DATE(Thang!$E$4,Thang!$C$4,BN$2),Xuat!$D$5:$D$1000,Loc!$A150)</f>
        <v>0</v>
      </c>
      <c r="BO150" s="7">
        <f>SUMIFS(Xuat!$G$5:$G$1000,Xuat!$C$5:$C$1000,DATE(Thang!$E$4,Thang!$C$4,BO$2),Xuat!$D$5:$D$1000,Loc!$A150)</f>
        <v>0</v>
      </c>
      <c r="BP150" s="7">
        <f>SUMIFS(Xuat!$G$5:$G$1000,Xuat!$C$5:$C$1000,DATE(Thang!$E$4,Thang!$C$4,BP$2),Xuat!$D$5:$D$1000,Loc!$A150)</f>
        <v>0</v>
      </c>
      <c r="BQ150" s="7">
        <f>SUMIFS(Xuat!$G$5:$G$1000,Xuat!$C$5:$C$1000,DATE(Thang!$E$4,Thang!$C$4,BQ$2),Xuat!$D$5:$D$1000,Loc!$A150)</f>
        <v>0</v>
      </c>
      <c r="BR150" s="7">
        <f>SUMIFS(Xuat!$G$5:$G$1000,Xuat!$C$5:$C$1000,DATE(Thang!$E$4,Thang!$C$4,BR$2),Xuat!$D$5:$D$1000,Loc!$A150)</f>
        <v>0</v>
      </c>
      <c r="BS150" s="7">
        <f>SUMIFS(Xuat!$G$5:$G$1000,Xuat!$C$5:$C$1000,DATE(Thang!$E$4,Thang!$C$4,BS$2),Xuat!$D$5:$D$1000,Loc!$A150)</f>
        <v>0</v>
      </c>
    </row>
    <row r="151" spans="1:71" x14ac:dyDescent="0.2">
      <c r="A151" s="2">
        <f>DM!C151</f>
        <v>0</v>
      </c>
      <c r="B151" s="3">
        <f>VLOOKUP(A151,Tondau!$B$5:$F$500,3,0)</f>
        <v>0</v>
      </c>
      <c r="C151" s="3">
        <f>VLOOKUP(Tinhgiavon!A151,Tondau!$B$5:$E$500,4,0)</f>
        <v>0</v>
      </c>
      <c r="D151" s="3">
        <f t="shared" si="12"/>
        <v>0</v>
      </c>
      <c r="E151" s="3">
        <f>SUMIF(Nhap!$F$5:$F$1000,Tinhgiavon!A151,Nhap!$K$5:$K$1000)</f>
        <v>0</v>
      </c>
      <c r="F151" s="3">
        <f t="shared" si="13"/>
        <v>0</v>
      </c>
      <c r="G151" s="3">
        <f t="shared" si="14"/>
        <v>0</v>
      </c>
      <c r="H151" s="3">
        <f t="shared" si="15"/>
        <v>0</v>
      </c>
      <c r="I151" s="3">
        <f t="shared" si="16"/>
        <v>0</v>
      </c>
      <c r="J151" s="7">
        <f>SUMIFS(Nhap!$I$5:$I$1000,Nhap!$E$5:$E$1000,DATE(Thang!$E$4,Thang!$C$4,Loc!$F$2),Nhap!$F$5:$F$1000,Loc!A151)</f>
        <v>0</v>
      </c>
      <c r="K151" s="7">
        <f>SUMIFS(Nhap!$I$5:$I$1000,Nhap!$E$5:$E$1000,DATE(Thang!$E$4,Thang!$C$4,Loc!$G$2),Nhap!$F$5:$F$1000,Loc!A151)</f>
        <v>0</v>
      </c>
      <c r="L151" s="7">
        <f>SUMIFS(Nhap!$I$5:$I$1000,Nhap!$E$5:$E$1000,DATE(Thang!$E$4,Thang!$C$4,Loc!$H$2),Nhap!$F$5:$F$1000,Loc!A151)</f>
        <v>0</v>
      </c>
      <c r="M151" s="7">
        <f>SUMIFS(Nhap!$I$5:$I$1000,Nhap!$E$5:$E$1000,DATE(Thang!$E$4,Thang!$C$4,Loc!$I$2),Nhap!$F$5:$F$1000,Loc!A151)</f>
        <v>0</v>
      </c>
      <c r="N151" s="7">
        <f>SUMIFS(Nhap!$I$5:$I$1000,Nhap!$E$5:$E$1000,DATE(Thang!$E$4,Thang!$C$4,Loc!$J$2),Nhap!$F$5:$F$1000,Loc!A151)</f>
        <v>0</v>
      </c>
      <c r="O151" s="7">
        <f>SUMIFS(Nhap!$I$5:$I$1000,Nhap!$E$5:$E$1000,DATE(Thang!$E$4,Thang!$C$4,Loc!$K$2),Nhap!$F$5:$F$1000,Loc!A151)</f>
        <v>0</v>
      </c>
      <c r="P151" s="7">
        <f>SUMIFS(Nhap!$I$5:$I$1000,Nhap!$E$5:$E$1000,DATE(Thang!$E$4,Thang!$C$4,Loc!$L$2),Nhap!$F$5:$F$1000,Loc!A151)</f>
        <v>0</v>
      </c>
      <c r="Q151" s="7">
        <f>SUMIFS(Nhap!$I$5:$I$1000,Nhap!$E$5:$E$1000,DATE(Thang!$E$4,Thang!$C$4,Loc!$M$2),Nhap!$F$5:$F$1000,Loc!A151)</f>
        <v>0</v>
      </c>
      <c r="R151" s="7">
        <f>SUMIFS(Nhap!$I$5:$I$1000,Nhap!$E$5:$E$1000,DATE(Thang!$E$4,Thang!$C$4,Loc!$N$2),Nhap!$F$5:$F$1000,Loc!A151)</f>
        <v>0</v>
      </c>
      <c r="S151" s="7">
        <f>SUMIFS(Nhap!$I$5:$I$1000,Nhap!$E$5:$E$1000,DATE(Thang!$E$4,Thang!$C$4,Loc!$O$2),Nhap!$F$5:$F$1000,Loc!A151)</f>
        <v>0</v>
      </c>
      <c r="T151" s="7">
        <f>SUMIFS(Nhap!$I$5:$I$1000,Nhap!$E$5:$E$1000,DATE(Thang!$E$4,Thang!$C$4,Loc!$P$2),Nhap!$F$5:$F$1000,Loc!A151)</f>
        <v>0</v>
      </c>
      <c r="U151" s="7">
        <f>SUMIFS(Nhap!$I$5:$I$1000,Nhap!$E$5:$E$1000,DATE(Thang!$E$4,Thang!$C$4,Loc!$Q$2),Nhap!$F$5:$F$1000,Loc!A151)</f>
        <v>0</v>
      </c>
      <c r="V151" s="7">
        <f>SUMIFS(Nhap!$I$5:$I$1000,Nhap!$E$5:$E$1000,DATE(Thang!$E$4,Thang!$C$4,Loc!$R$2),Nhap!$F$5:$F$1000,Loc!A151)</f>
        <v>0</v>
      </c>
      <c r="W151" s="7">
        <f>SUMIFS(Nhap!$I$5:$I$1000,Nhap!$E$5:$E$1000,DATE(Thang!$E$4,Thang!$C$4,Loc!$S$2),Nhap!$F$5:$F$1000,Loc!A151)</f>
        <v>0</v>
      </c>
      <c r="X151" s="7">
        <f>SUMIFS(Nhap!$I$5:$I$1000,Nhap!$E$5:$E$1000,DATE(Thang!$E$4,Thang!$C$4,Loc!$T$2),Nhap!$F$5:$F$1000,Loc!A151)</f>
        <v>0</v>
      </c>
      <c r="Y151" s="7">
        <f>SUMIFS(Nhap!$I$5:$I$1000,Nhap!$E$5:$E$1000,DATE(Thang!$E$4,Thang!$C$4,Loc!$U$2),Nhap!$F$5:$F$1000,Loc!A151)</f>
        <v>0</v>
      </c>
      <c r="Z151" s="7">
        <f>SUMIFS(Nhap!$I$5:$I$1000,Nhap!$E$5:$E$1000,DATE(Thang!$E$4,Thang!$C$4,Loc!$V$2),Nhap!$F$5:$F$1000,Loc!A151)</f>
        <v>0</v>
      </c>
      <c r="AA151" s="7">
        <f>SUMIFS(Nhap!$I$5:$I$1000,Nhap!$E$5:$E$1000,DATE(Thang!$E$4,Thang!$C$4,Loc!$W$2),Nhap!$F$5:$F$1000,Loc!A151)</f>
        <v>0</v>
      </c>
      <c r="AB151" s="7">
        <f>SUMIFS(Nhap!$I$5:$I$1000,Nhap!$E$5:$E$1000,DATE(Thang!$E$4,Thang!$C$4,Loc!$X$2),Nhap!$F$5:$F$1000,Loc!A151)</f>
        <v>0</v>
      </c>
      <c r="AC151" s="7">
        <f>SUMIFS(Nhap!$I$5:$I$1000,Nhap!$E$5:$E$1000,DATE(Thang!$E$4,Thang!$C$4,Loc!$Y$2),Nhap!$F$5:$F$1000,Loc!A151)</f>
        <v>0</v>
      </c>
      <c r="AD151" s="7">
        <f>SUMIFS(Nhap!$I$5:$I$1000,Nhap!$E$5:$E$1000,DATE(Thang!$E$4,Thang!$C$4,Loc!$Z$2),Nhap!$F$5:$F$1000,Loc!A151)</f>
        <v>0</v>
      </c>
      <c r="AE151" s="7">
        <f>SUMIFS(Nhap!$I$5:$I$1000,Nhap!$E$5:$E$1000,DATE(Thang!$E$4,Thang!$C$4,Loc!$AA$2),Nhap!$F$5:$F$1000,Loc!A151)</f>
        <v>0</v>
      </c>
      <c r="AF151" s="7">
        <f>SUMIFS(Nhap!$I$5:$I$1000,Nhap!$E$5:$E$1000,DATE(Thang!$E$4,Thang!$C$4,Loc!$AB$2),Nhap!$F$5:$F$1000,Loc!A151)</f>
        <v>0</v>
      </c>
      <c r="AG151" s="7">
        <f>SUMIFS(Nhap!$I$5:$I$1000,Nhap!$E$5:$E$1000,DATE(Thang!$E$4,Thang!$C$4,Loc!$AC$2),Nhap!$F$5:$F$1000,Loc!A151)</f>
        <v>0</v>
      </c>
      <c r="AH151" s="7">
        <f>SUMIFS(Nhap!$I$5:$I$1000,Nhap!$E$5:$E$1000,DATE(Thang!$E$4,Thang!$C$4,Loc!$AD$2),Nhap!$F$5:$F$1000,Loc!$A$5)</f>
        <v>0</v>
      </c>
      <c r="AI151" s="7">
        <f>SUMIFS(Nhap!$I$5:$I$1000,Nhap!$E$5:$E$1000,DATE(Thang!$E$4,Thang!$C$4,Loc!$AE$2),Nhap!$F$5:$F$1000,Loc!A151)</f>
        <v>0</v>
      </c>
      <c r="AJ151" s="7">
        <f>SUMIFS(Nhap!$I$5:$I$1000,Nhap!$E$5:$E$1000,DATE(Thang!$E$4,Thang!$C$4,Loc!$AF$2),Nhap!$F$5:$F$1000,Loc!A151)</f>
        <v>0</v>
      </c>
      <c r="AK151" s="7">
        <f>SUMIFS(Nhap!$I$5:$I$1000,Nhap!$E$5:$E$1000,DATE(Thang!$E$4,Thang!$C$4,Loc!$AG$2),Nhap!$F$5:$F$1000,Loc!A151)</f>
        <v>0</v>
      </c>
      <c r="AL151" s="7">
        <f>SUMIFS(Nhap!$I$5:$I$1000,Nhap!$E$5:$E$1000,DATE(Thang!$E$4,Thang!$C$4,Loc!$AH$2),Nhap!$F$5:$F$1000,Loc!A151)</f>
        <v>0</v>
      </c>
      <c r="AM151" s="7">
        <f>SUMIFS(Nhap!$I$5:$I$1000,Nhap!$E$5:$E$1000,DATE(Thang!$E$4,Thang!$C$4,Loc!$AI$2),Nhap!$F$5:$F$1000,Loc!A151)</f>
        <v>0</v>
      </c>
      <c r="AN151" s="7">
        <f>SUMIFS(Nhap!$I$5:$I$1000,Nhap!$E$5:$E$1000,DATE(Thang!$E$4,Thang!$C$4,Loc!$AJ$2),Nhap!$F$5:$F$1000,Loc!A151)</f>
        <v>0</v>
      </c>
      <c r="AO151" s="7">
        <f>SUMIFS(Xuat!$G$5:$G$1000,Xuat!$C$5:$C$1000,DATE(Thang!$E$4,Thang!$C$4,AO$2),Xuat!$D$5:$D$1000,Loc!$A151)</f>
        <v>0</v>
      </c>
      <c r="AP151" s="7">
        <f>SUMIFS(Xuat!$G$5:$G$1000,Xuat!$C$5:$C$1000,DATE(Thang!$E$4,Thang!$C$4,AP$2),Xuat!$D$5:$D$1000,Loc!$A151)</f>
        <v>0</v>
      </c>
      <c r="AQ151" s="7">
        <f>SUMIFS(Xuat!$G$5:$G$1000,Xuat!$C$5:$C$1000,DATE(Thang!$E$4,Thang!$C$4,AQ$2),Xuat!$D$5:$D$1000,Loc!$A151)</f>
        <v>0</v>
      </c>
      <c r="AR151" s="7">
        <f>SUMIFS(Xuat!$G$5:$G$1000,Xuat!$C$5:$C$1000,DATE(Thang!$E$4,Thang!$C$4,AR$2),Xuat!$D$5:$D$1000,Loc!$A151)</f>
        <v>0</v>
      </c>
      <c r="AS151" s="7">
        <f>SUMIFS(Xuat!$G$5:$G$1000,Xuat!$C$5:$C$1000,DATE(Thang!$E$4,Thang!$C$4,AS$2),Xuat!$D$5:$D$1000,Loc!$A151)</f>
        <v>0</v>
      </c>
      <c r="AT151" s="7">
        <f>SUMIFS(Xuat!$G$5:$G$1000,Xuat!$C$5:$C$1000,DATE(Thang!$E$4,Thang!$C$4,AT$2),Xuat!$D$5:$D$1000,Loc!$A151)</f>
        <v>0</v>
      </c>
      <c r="AU151" s="7">
        <f>SUMIFS(Xuat!$G$5:$G$1000,Xuat!$C$5:$C$1000,DATE(Thang!$E$4,Thang!$C$4,AU$2),Xuat!$D$5:$D$1000,Loc!$A151)</f>
        <v>0</v>
      </c>
      <c r="AV151" s="7">
        <f>SUMIFS(Xuat!$G$5:$G$1000,Xuat!$C$5:$C$1000,DATE(Thang!$E$4,Thang!$C$4,AV$2),Xuat!$D$5:$D$1000,Loc!$A151)</f>
        <v>0</v>
      </c>
      <c r="AW151" s="7">
        <f>SUMIFS(Xuat!$G$5:$G$1000,Xuat!$C$5:$C$1000,DATE(Thang!$E$4,Thang!$C$4,AW$2),Xuat!$D$5:$D$1000,Loc!$A151)</f>
        <v>0</v>
      </c>
      <c r="AX151" s="7">
        <f>SUMIFS(Xuat!$G$5:$G$1000,Xuat!$C$5:$C$1000,DATE(Thang!$E$4,Thang!$C$4,AX$2),Xuat!$D$5:$D$1000,Loc!$A151)</f>
        <v>0</v>
      </c>
      <c r="AY151" s="7">
        <f>SUMIFS(Xuat!$G$5:$G$1000,Xuat!$C$5:$C$1000,DATE(Thang!$E$4,Thang!$C$4,AY$2),Xuat!$D$5:$D$1000,Loc!$A151)</f>
        <v>0</v>
      </c>
      <c r="AZ151" s="7">
        <f>SUMIFS(Xuat!$G$5:$G$1000,Xuat!$C$5:$C$1000,DATE(Thang!$E$4,Thang!$C$4,AZ$2),Xuat!$D$5:$D$1000,Loc!$A151)</f>
        <v>0</v>
      </c>
      <c r="BA151" s="7">
        <f>SUMIFS(Xuat!$G$5:$G$1000,Xuat!$C$5:$C$1000,DATE(Thang!$E$4,Thang!$C$4,BA$2),Xuat!$D$5:$D$1000,Loc!$A151)</f>
        <v>0</v>
      </c>
      <c r="BB151" s="7">
        <f>SUMIFS(Xuat!$G$5:$G$1000,Xuat!$C$5:$C$1000,DATE(Thang!$E$4,Thang!$C$4,BB$2),Xuat!$D$5:$D$1000,Loc!$A151)</f>
        <v>0</v>
      </c>
      <c r="BC151" s="7">
        <f>SUMIFS(Xuat!$G$5:$G$1000,Xuat!$C$5:$C$1000,DATE(Thang!$E$4,Thang!$C$4,BC$2),Xuat!$D$5:$D$1000,Loc!$A151)</f>
        <v>0</v>
      </c>
      <c r="BD151" s="7">
        <f>SUMIFS(Xuat!$G$5:$G$1000,Xuat!$C$5:$C$1000,DATE(Thang!$E$4,Thang!$C$4,BD$2),Xuat!$D$5:$D$1000,Loc!$A151)</f>
        <v>0</v>
      </c>
      <c r="BE151" s="7">
        <f>SUMIFS(Xuat!$G$5:$G$1000,Xuat!$C$5:$C$1000,DATE(Thang!$E$4,Thang!$C$4,BE$2),Xuat!$D$5:$D$1000,Loc!$A151)</f>
        <v>0</v>
      </c>
      <c r="BF151" s="7">
        <f>SUMIFS(Xuat!$G$5:$G$1000,Xuat!$C$5:$C$1000,DATE(Thang!$E$4,Thang!$C$4,BF$2),Xuat!$D$5:$D$1000,Loc!$A151)</f>
        <v>0</v>
      </c>
      <c r="BG151" s="7">
        <f>SUMIFS(Xuat!$G$5:$G$1000,Xuat!$C$5:$C$1000,DATE(Thang!$E$4,Thang!$C$4,BG$2),Xuat!$D$5:$D$1000,Loc!$A151)</f>
        <v>0</v>
      </c>
      <c r="BH151" s="7">
        <f>SUMIFS(Xuat!$G$5:$G$1000,Xuat!$C$5:$C$1000,DATE(Thang!$E$4,Thang!$C$4,BH$2),Xuat!$D$5:$D$1000,Loc!$A151)</f>
        <v>0</v>
      </c>
      <c r="BI151" s="7">
        <f>SUMIFS(Xuat!$G$5:$G$1000,Xuat!$C$5:$C$1000,DATE(Thang!$E$4,Thang!$C$4,BI$2),Xuat!$D$5:$D$1000,Loc!$A151)</f>
        <v>0</v>
      </c>
      <c r="BJ151" s="7">
        <f>SUMIFS(Xuat!$G$5:$G$1000,Xuat!$C$5:$C$1000,DATE(Thang!$E$4,Thang!$C$4,BJ$2),Xuat!$D$5:$D$1000,Loc!$A151)</f>
        <v>0</v>
      </c>
      <c r="BK151" s="7">
        <f>SUMIFS(Xuat!$G$5:$G$1000,Xuat!$C$5:$C$1000,DATE(Thang!$E$4,Thang!$C$4,BK$2),Xuat!$D$5:$D$1000,Loc!$A151)</f>
        <v>0</v>
      </c>
      <c r="BL151" s="7">
        <f>SUMIFS(Xuat!$G$5:$G$1000,Xuat!$C$5:$C$1000,DATE(Thang!$E$4,Thang!$C$4,BL$2),Xuat!$D$5:$D$1000,Loc!$A151)</f>
        <v>0</v>
      </c>
      <c r="BM151" s="7">
        <f>SUMIFS(Xuat!$G$5:$G$1000,Xuat!$C$5:$C$1000,DATE(Thang!$E$4,Thang!$C$4,BM$2),Xuat!$D$5:$D$1000,Loc!$A151)</f>
        <v>0</v>
      </c>
      <c r="BN151" s="7">
        <f>SUMIFS(Xuat!$G$5:$G$1000,Xuat!$C$5:$C$1000,DATE(Thang!$E$4,Thang!$C$4,BN$2),Xuat!$D$5:$D$1000,Loc!$A151)</f>
        <v>0</v>
      </c>
      <c r="BO151" s="7">
        <f>SUMIFS(Xuat!$G$5:$G$1000,Xuat!$C$5:$C$1000,DATE(Thang!$E$4,Thang!$C$4,BO$2),Xuat!$D$5:$D$1000,Loc!$A151)</f>
        <v>0</v>
      </c>
      <c r="BP151" s="7">
        <f>SUMIFS(Xuat!$G$5:$G$1000,Xuat!$C$5:$C$1000,DATE(Thang!$E$4,Thang!$C$4,BP$2),Xuat!$D$5:$D$1000,Loc!$A151)</f>
        <v>0</v>
      </c>
      <c r="BQ151" s="7">
        <f>SUMIFS(Xuat!$G$5:$G$1000,Xuat!$C$5:$C$1000,DATE(Thang!$E$4,Thang!$C$4,BQ$2),Xuat!$D$5:$D$1000,Loc!$A151)</f>
        <v>0</v>
      </c>
      <c r="BR151" s="7">
        <f>SUMIFS(Xuat!$G$5:$G$1000,Xuat!$C$5:$C$1000,DATE(Thang!$E$4,Thang!$C$4,BR$2),Xuat!$D$5:$D$1000,Loc!$A151)</f>
        <v>0</v>
      </c>
      <c r="BS151" s="7">
        <f>SUMIFS(Xuat!$G$5:$G$1000,Xuat!$C$5:$C$1000,DATE(Thang!$E$4,Thang!$C$4,BS$2),Xuat!$D$5:$D$1000,Loc!$A151)</f>
        <v>0</v>
      </c>
    </row>
    <row r="152" spans="1:71" x14ac:dyDescent="0.2">
      <c r="A152" s="2">
        <f>DM!C152</f>
        <v>0</v>
      </c>
      <c r="B152" s="3">
        <f>VLOOKUP(A152,Tondau!$B$5:$F$500,3,0)</f>
        <v>0</v>
      </c>
      <c r="C152" s="3">
        <f>VLOOKUP(Tinhgiavon!A152,Tondau!$B$5:$E$500,4,0)</f>
        <v>0</v>
      </c>
      <c r="D152" s="3">
        <f t="shared" si="12"/>
        <v>0</v>
      </c>
      <c r="E152" s="3">
        <f>SUMIF(Nhap!$F$5:$F$1000,Tinhgiavon!A152,Nhap!$K$5:$K$1000)</f>
        <v>0</v>
      </c>
      <c r="F152" s="3">
        <f t="shared" si="13"/>
        <v>0</v>
      </c>
      <c r="G152" s="3">
        <f t="shared" si="14"/>
        <v>0</v>
      </c>
      <c r="H152" s="3">
        <f t="shared" si="15"/>
        <v>0</v>
      </c>
      <c r="I152" s="3">
        <f t="shared" si="16"/>
        <v>0</v>
      </c>
      <c r="J152" s="7">
        <f>SUMIFS(Nhap!$I$5:$I$1000,Nhap!$E$5:$E$1000,DATE(Thang!$E$4,Thang!$C$4,Loc!$F$2),Nhap!$F$5:$F$1000,Loc!A152)</f>
        <v>0</v>
      </c>
      <c r="K152" s="7">
        <f>SUMIFS(Nhap!$I$5:$I$1000,Nhap!$E$5:$E$1000,DATE(Thang!$E$4,Thang!$C$4,Loc!$G$2),Nhap!$F$5:$F$1000,Loc!A152)</f>
        <v>0</v>
      </c>
      <c r="L152" s="7">
        <f>SUMIFS(Nhap!$I$5:$I$1000,Nhap!$E$5:$E$1000,DATE(Thang!$E$4,Thang!$C$4,Loc!$H$2),Nhap!$F$5:$F$1000,Loc!A152)</f>
        <v>0</v>
      </c>
      <c r="M152" s="7">
        <f>SUMIFS(Nhap!$I$5:$I$1000,Nhap!$E$5:$E$1000,DATE(Thang!$E$4,Thang!$C$4,Loc!$I$2),Nhap!$F$5:$F$1000,Loc!A152)</f>
        <v>0</v>
      </c>
      <c r="N152" s="7">
        <f>SUMIFS(Nhap!$I$5:$I$1000,Nhap!$E$5:$E$1000,DATE(Thang!$E$4,Thang!$C$4,Loc!$J$2),Nhap!$F$5:$F$1000,Loc!A152)</f>
        <v>0</v>
      </c>
      <c r="O152" s="7">
        <f>SUMIFS(Nhap!$I$5:$I$1000,Nhap!$E$5:$E$1000,DATE(Thang!$E$4,Thang!$C$4,Loc!$K$2),Nhap!$F$5:$F$1000,Loc!A152)</f>
        <v>0</v>
      </c>
      <c r="P152" s="7">
        <f>SUMIFS(Nhap!$I$5:$I$1000,Nhap!$E$5:$E$1000,DATE(Thang!$E$4,Thang!$C$4,Loc!$L$2),Nhap!$F$5:$F$1000,Loc!A152)</f>
        <v>0</v>
      </c>
      <c r="Q152" s="7">
        <f>SUMIFS(Nhap!$I$5:$I$1000,Nhap!$E$5:$E$1000,DATE(Thang!$E$4,Thang!$C$4,Loc!$M$2),Nhap!$F$5:$F$1000,Loc!A152)</f>
        <v>0</v>
      </c>
      <c r="R152" s="7">
        <f>SUMIFS(Nhap!$I$5:$I$1000,Nhap!$E$5:$E$1000,DATE(Thang!$E$4,Thang!$C$4,Loc!$N$2),Nhap!$F$5:$F$1000,Loc!A152)</f>
        <v>0</v>
      </c>
      <c r="S152" s="7">
        <f>SUMIFS(Nhap!$I$5:$I$1000,Nhap!$E$5:$E$1000,DATE(Thang!$E$4,Thang!$C$4,Loc!$O$2),Nhap!$F$5:$F$1000,Loc!A152)</f>
        <v>0</v>
      </c>
      <c r="T152" s="7">
        <f>SUMIFS(Nhap!$I$5:$I$1000,Nhap!$E$5:$E$1000,DATE(Thang!$E$4,Thang!$C$4,Loc!$P$2),Nhap!$F$5:$F$1000,Loc!A152)</f>
        <v>0</v>
      </c>
      <c r="U152" s="7">
        <f>SUMIFS(Nhap!$I$5:$I$1000,Nhap!$E$5:$E$1000,DATE(Thang!$E$4,Thang!$C$4,Loc!$Q$2),Nhap!$F$5:$F$1000,Loc!A152)</f>
        <v>0</v>
      </c>
      <c r="V152" s="7">
        <f>SUMIFS(Nhap!$I$5:$I$1000,Nhap!$E$5:$E$1000,DATE(Thang!$E$4,Thang!$C$4,Loc!$R$2),Nhap!$F$5:$F$1000,Loc!A152)</f>
        <v>0</v>
      </c>
      <c r="W152" s="7">
        <f>SUMIFS(Nhap!$I$5:$I$1000,Nhap!$E$5:$E$1000,DATE(Thang!$E$4,Thang!$C$4,Loc!$S$2),Nhap!$F$5:$F$1000,Loc!A152)</f>
        <v>0</v>
      </c>
      <c r="X152" s="7">
        <f>SUMIFS(Nhap!$I$5:$I$1000,Nhap!$E$5:$E$1000,DATE(Thang!$E$4,Thang!$C$4,Loc!$T$2),Nhap!$F$5:$F$1000,Loc!A152)</f>
        <v>0</v>
      </c>
      <c r="Y152" s="7">
        <f>SUMIFS(Nhap!$I$5:$I$1000,Nhap!$E$5:$E$1000,DATE(Thang!$E$4,Thang!$C$4,Loc!$U$2),Nhap!$F$5:$F$1000,Loc!A152)</f>
        <v>0</v>
      </c>
      <c r="Z152" s="7">
        <f>SUMIFS(Nhap!$I$5:$I$1000,Nhap!$E$5:$E$1000,DATE(Thang!$E$4,Thang!$C$4,Loc!$V$2),Nhap!$F$5:$F$1000,Loc!A152)</f>
        <v>0</v>
      </c>
      <c r="AA152" s="7">
        <f>SUMIFS(Nhap!$I$5:$I$1000,Nhap!$E$5:$E$1000,DATE(Thang!$E$4,Thang!$C$4,Loc!$W$2),Nhap!$F$5:$F$1000,Loc!A152)</f>
        <v>0</v>
      </c>
      <c r="AB152" s="7">
        <f>SUMIFS(Nhap!$I$5:$I$1000,Nhap!$E$5:$E$1000,DATE(Thang!$E$4,Thang!$C$4,Loc!$X$2),Nhap!$F$5:$F$1000,Loc!A152)</f>
        <v>0</v>
      </c>
      <c r="AC152" s="7">
        <f>SUMIFS(Nhap!$I$5:$I$1000,Nhap!$E$5:$E$1000,DATE(Thang!$E$4,Thang!$C$4,Loc!$Y$2),Nhap!$F$5:$F$1000,Loc!A152)</f>
        <v>0</v>
      </c>
      <c r="AD152" s="7">
        <f>SUMIFS(Nhap!$I$5:$I$1000,Nhap!$E$5:$E$1000,DATE(Thang!$E$4,Thang!$C$4,Loc!$Z$2),Nhap!$F$5:$F$1000,Loc!A152)</f>
        <v>0</v>
      </c>
      <c r="AE152" s="7">
        <f>SUMIFS(Nhap!$I$5:$I$1000,Nhap!$E$5:$E$1000,DATE(Thang!$E$4,Thang!$C$4,Loc!$AA$2),Nhap!$F$5:$F$1000,Loc!A152)</f>
        <v>0</v>
      </c>
      <c r="AF152" s="7">
        <f>SUMIFS(Nhap!$I$5:$I$1000,Nhap!$E$5:$E$1000,DATE(Thang!$E$4,Thang!$C$4,Loc!$AB$2),Nhap!$F$5:$F$1000,Loc!A152)</f>
        <v>0</v>
      </c>
      <c r="AG152" s="7">
        <f>SUMIFS(Nhap!$I$5:$I$1000,Nhap!$E$5:$E$1000,DATE(Thang!$E$4,Thang!$C$4,Loc!$AC$2),Nhap!$F$5:$F$1000,Loc!A152)</f>
        <v>0</v>
      </c>
      <c r="AH152" s="7">
        <f>SUMIFS(Nhap!$I$5:$I$1000,Nhap!$E$5:$E$1000,DATE(Thang!$E$4,Thang!$C$4,Loc!$AD$2),Nhap!$F$5:$F$1000,Loc!$A$5)</f>
        <v>0</v>
      </c>
      <c r="AI152" s="7">
        <f>SUMIFS(Nhap!$I$5:$I$1000,Nhap!$E$5:$E$1000,DATE(Thang!$E$4,Thang!$C$4,Loc!$AE$2),Nhap!$F$5:$F$1000,Loc!A152)</f>
        <v>0</v>
      </c>
      <c r="AJ152" s="7">
        <f>SUMIFS(Nhap!$I$5:$I$1000,Nhap!$E$5:$E$1000,DATE(Thang!$E$4,Thang!$C$4,Loc!$AF$2),Nhap!$F$5:$F$1000,Loc!A152)</f>
        <v>0</v>
      </c>
      <c r="AK152" s="7">
        <f>SUMIFS(Nhap!$I$5:$I$1000,Nhap!$E$5:$E$1000,DATE(Thang!$E$4,Thang!$C$4,Loc!$AG$2),Nhap!$F$5:$F$1000,Loc!A152)</f>
        <v>0</v>
      </c>
      <c r="AL152" s="7">
        <f>SUMIFS(Nhap!$I$5:$I$1000,Nhap!$E$5:$E$1000,DATE(Thang!$E$4,Thang!$C$4,Loc!$AH$2),Nhap!$F$5:$F$1000,Loc!A152)</f>
        <v>0</v>
      </c>
      <c r="AM152" s="7">
        <f>SUMIFS(Nhap!$I$5:$I$1000,Nhap!$E$5:$E$1000,DATE(Thang!$E$4,Thang!$C$4,Loc!$AI$2),Nhap!$F$5:$F$1000,Loc!A152)</f>
        <v>0</v>
      </c>
      <c r="AN152" s="7">
        <f>SUMIFS(Nhap!$I$5:$I$1000,Nhap!$E$5:$E$1000,DATE(Thang!$E$4,Thang!$C$4,Loc!$AJ$2),Nhap!$F$5:$F$1000,Loc!A152)</f>
        <v>0</v>
      </c>
      <c r="AO152" s="7">
        <f>SUMIFS(Xuat!$G$5:$G$1000,Xuat!$C$5:$C$1000,DATE(Thang!$E$4,Thang!$C$4,AO$2),Xuat!$D$5:$D$1000,Loc!$A152)</f>
        <v>0</v>
      </c>
      <c r="AP152" s="7">
        <f>SUMIFS(Xuat!$G$5:$G$1000,Xuat!$C$5:$C$1000,DATE(Thang!$E$4,Thang!$C$4,AP$2),Xuat!$D$5:$D$1000,Loc!$A152)</f>
        <v>0</v>
      </c>
      <c r="AQ152" s="7">
        <f>SUMIFS(Xuat!$G$5:$G$1000,Xuat!$C$5:$C$1000,DATE(Thang!$E$4,Thang!$C$4,AQ$2),Xuat!$D$5:$D$1000,Loc!$A152)</f>
        <v>0</v>
      </c>
      <c r="AR152" s="7">
        <f>SUMIFS(Xuat!$G$5:$G$1000,Xuat!$C$5:$C$1000,DATE(Thang!$E$4,Thang!$C$4,AR$2),Xuat!$D$5:$D$1000,Loc!$A152)</f>
        <v>0</v>
      </c>
      <c r="AS152" s="7">
        <f>SUMIFS(Xuat!$G$5:$G$1000,Xuat!$C$5:$C$1000,DATE(Thang!$E$4,Thang!$C$4,AS$2),Xuat!$D$5:$D$1000,Loc!$A152)</f>
        <v>0</v>
      </c>
      <c r="AT152" s="7">
        <f>SUMIFS(Xuat!$G$5:$G$1000,Xuat!$C$5:$C$1000,DATE(Thang!$E$4,Thang!$C$4,AT$2),Xuat!$D$5:$D$1000,Loc!$A152)</f>
        <v>0</v>
      </c>
      <c r="AU152" s="7">
        <f>SUMIFS(Xuat!$G$5:$G$1000,Xuat!$C$5:$C$1000,DATE(Thang!$E$4,Thang!$C$4,AU$2),Xuat!$D$5:$D$1000,Loc!$A152)</f>
        <v>0</v>
      </c>
      <c r="AV152" s="7">
        <f>SUMIFS(Xuat!$G$5:$G$1000,Xuat!$C$5:$C$1000,DATE(Thang!$E$4,Thang!$C$4,AV$2),Xuat!$D$5:$D$1000,Loc!$A152)</f>
        <v>0</v>
      </c>
      <c r="AW152" s="7">
        <f>SUMIFS(Xuat!$G$5:$G$1000,Xuat!$C$5:$C$1000,DATE(Thang!$E$4,Thang!$C$4,AW$2),Xuat!$D$5:$D$1000,Loc!$A152)</f>
        <v>0</v>
      </c>
      <c r="AX152" s="7">
        <f>SUMIFS(Xuat!$G$5:$G$1000,Xuat!$C$5:$C$1000,DATE(Thang!$E$4,Thang!$C$4,AX$2),Xuat!$D$5:$D$1000,Loc!$A152)</f>
        <v>0</v>
      </c>
      <c r="AY152" s="7">
        <f>SUMIFS(Xuat!$G$5:$G$1000,Xuat!$C$5:$C$1000,DATE(Thang!$E$4,Thang!$C$4,AY$2),Xuat!$D$5:$D$1000,Loc!$A152)</f>
        <v>0</v>
      </c>
      <c r="AZ152" s="7">
        <f>SUMIFS(Xuat!$G$5:$G$1000,Xuat!$C$5:$C$1000,DATE(Thang!$E$4,Thang!$C$4,AZ$2),Xuat!$D$5:$D$1000,Loc!$A152)</f>
        <v>0</v>
      </c>
      <c r="BA152" s="7">
        <f>SUMIFS(Xuat!$G$5:$G$1000,Xuat!$C$5:$C$1000,DATE(Thang!$E$4,Thang!$C$4,BA$2),Xuat!$D$5:$D$1000,Loc!$A152)</f>
        <v>0</v>
      </c>
      <c r="BB152" s="7">
        <f>SUMIFS(Xuat!$G$5:$G$1000,Xuat!$C$5:$C$1000,DATE(Thang!$E$4,Thang!$C$4,BB$2),Xuat!$D$5:$D$1000,Loc!$A152)</f>
        <v>0</v>
      </c>
      <c r="BC152" s="7">
        <f>SUMIFS(Xuat!$G$5:$G$1000,Xuat!$C$5:$C$1000,DATE(Thang!$E$4,Thang!$C$4,BC$2),Xuat!$D$5:$D$1000,Loc!$A152)</f>
        <v>0</v>
      </c>
      <c r="BD152" s="7">
        <f>SUMIFS(Xuat!$G$5:$G$1000,Xuat!$C$5:$C$1000,DATE(Thang!$E$4,Thang!$C$4,BD$2),Xuat!$D$5:$D$1000,Loc!$A152)</f>
        <v>0</v>
      </c>
      <c r="BE152" s="7">
        <f>SUMIFS(Xuat!$G$5:$G$1000,Xuat!$C$5:$C$1000,DATE(Thang!$E$4,Thang!$C$4,BE$2),Xuat!$D$5:$D$1000,Loc!$A152)</f>
        <v>0</v>
      </c>
      <c r="BF152" s="7">
        <f>SUMIFS(Xuat!$G$5:$G$1000,Xuat!$C$5:$C$1000,DATE(Thang!$E$4,Thang!$C$4,BF$2),Xuat!$D$5:$D$1000,Loc!$A152)</f>
        <v>0</v>
      </c>
      <c r="BG152" s="7">
        <f>SUMIFS(Xuat!$G$5:$G$1000,Xuat!$C$5:$C$1000,DATE(Thang!$E$4,Thang!$C$4,BG$2),Xuat!$D$5:$D$1000,Loc!$A152)</f>
        <v>0</v>
      </c>
      <c r="BH152" s="7">
        <f>SUMIFS(Xuat!$G$5:$G$1000,Xuat!$C$5:$C$1000,DATE(Thang!$E$4,Thang!$C$4,BH$2),Xuat!$D$5:$D$1000,Loc!$A152)</f>
        <v>0</v>
      </c>
      <c r="BI152" s="7">
        <f>SUMIFS(Xuat!$G$5:$G$1000,Xuat!$C$5:$C$1000,DATE(Thang!$E$4,Thang!$C$4,BI$2),Xuat!$D$5:$D$1000,Loc!$A152)</f>
        <v>0</v>
      </c>
      <c r="BJ152" s="7">
        <f>SUMIFS(Xuat!$G$5:$G$1000,Xuat!$C$5:$C$1000,DATE(Thang!$E$4,Thang!$C$4,BJ$2),Xuat!$D$5:$D$1000,Loc!$A152)</f>
        <v>0</v>
      </c>
      <c r="BK152" s="7">
        <f>SUMIFS(Xuat!$G$5:$G$1000,Xuat!$C$5:$C$1000,DATE(Thang!$E$4,Thang!$C$4,BK$2),Xuat!$D$5:$D$1000,Loc!$A152)</f>
        <v>0</v>
      </c>
      <c r="BL152" s="7">
        <f>SUMIFS(Xuat!$G$5:$G$1000,Xuat!$C$5:$C$1000,DATE(Thang!$E$4,Thang!$C$4,BL$2),Xuat!$D$5:$D$1000,Loc!$A152)</f>
        <v>0</v>
      </c>
      <c r="BM152" s="7">
        <f>SUMIFS(Xuat!$G$5:$G$1000,Xuat!$C$5:$C$1000,DATE(Thang!$E$4,Thang!$C$4,BM$2),Xuat!$D$5:$D$1000,Loc!$A152)</f>
        <v>0</v>
      </c>
      <c r="BN152" s="7">
        <f>SUMIFS(Xuat!$G$5:$G$1000,Xuat!$C$5:$C$1000,DATE(Thang!$E$4,Thang!$C$4,BN$2),Xuat!$D$5:$D$1000,Loc!$A152)</f>
        <v>0</v>
      </c>
      <c r="BO152" s="7">
        <f>SUMIFS(Xuat!$G$5:$G$1000,Xuat!$C$5:$C$1000,DATE(Thang!$E$4,Thang!$C$4,BO$2),Xuat!$D$5:$D$1000,Loc!$A152)</f>
        <v>0</v>
      </c>
      <c r="BP152" s="7">
        <f>SUMIFS(Xuat!$G$5:$G$1000,Xuat!$C$5:$C$1000,DATE(Thang!$E$4,Thang!$C$4,BP$2),Xuat!$D$5:$D$1000,Loc!$A152)</f>
        <v>0</v>
      </c>
      <c r="BQ152" s="7">
        <f>SUMIFS(Xuat!$G$5:$G$1000,Xuat!$C$5:$C$1000,DATE(Thang!$E$4,Thang!$C$4,BQ$2),Xuat!$D$5:$D$1000,Loc!$A152)</f>
        <v>0</v>
      </c>
      <c r="BR152" s="7">
        <f>SUMIFS(Xuat!$G$5:$G$1000,Xuat!$C$5:$C$1000,DATE(Thang!$E$4,Thang!$C$4,BR$2),Xuat!$D$5:$D$1000,Loc!$A152)</f>
        <v>0</v>
      </c>
      <c r="BS152" s="7">
        <f>SUMIFS(Xuat!$G$5:$G$1000,Xuat!$C$5:$C$1000,DATE(Thang!$E$4,Thang!$C$4,BS$2),Xuat!$D$5:$D$1000,Loc!$A152)</f>
        <v>0</v>
      </c>
    </row>
    <row r="153" spans="1:71" x14ac:dyDescent="0.2">
      <c r="A153" s="2">
        <f>DM!C153</f>
        <v>0</v>
      </c>
      <c r="B153" s="3">
        <f>VLOOKUP(A153,Tondau!$B$5:$F$500,3,0)</f>
        <v>0</v>
      </c>
      <c r="C153" s="3">
        <f>VLOOKUP(Tinhgiavon!A153,Tondau!$B$5:$E$500,4,0)</f>
        <v>0</v>
      </c>
      <c r="D153" s="3">
        <f t="shared" si="12"/>
        <v>0</v>
      </c>
      <c r="E153" s="3">
        <f>SUMIF(Nhap!$F$5:$F$1000,Tinhgiavon!A153,Nhap!$K$5:$K$1000)</f>
        <v>0</v>
      </c>
      <c r="F153" s="3">
        <f t="shared" si="13"/>
        <v>0</v>
      </c>
      <c r="G153" s="3">
        <f t="shared" si="14"/>
        <v>0</v>
      </c>
      <c r="H153" s="3">
        <f t="shared" si="15"/>
        <v>0</v>
      </c>
      <c r="I153" s="3">
        <f t="shared" si="16"/>
        <v>0</v>
      </c>
      <c r="J153" s="7">
        <f>SUMIFS(Nhap!$I$5:$I$1000,Nhap!$E$5:$E$1000,DATE(Thang!$E$4,Thang!$C$4,Loc!$F$2),Nhap!$F$5:$F$1000,Loc!A153)</f>
        <v>0</v>
      </c>
      <c r="K153" s="7">
        <f>SUMIFS(Nhap!$I$5:$I$1000,Nhap!$E$5:$E$1000,DATE(Thang!$E$4,Thang!$C$4,Loc!$G$2),Nhap!$F$5:$F$1000,Loc!A153)</f>
        <v>0</v>
      </c>
      <c r="L153" s="7">
        <f>SUMIFS(Nhap!$I$5:$I$1000,Nhap!$E$5:$E$1000,DATE(Thang!$E$4,Thang!$C$4,Loc!$H$2),Nhap!$F$5:$F$1000,Loc!A153)</f>
        <v>0</v>
      </c>
      <c r="M153" s="7">
        <f>SUMIFS(Nhap!$I$5:$I$1000,Nhap!$E$5:$E$1000,DATE(Thang!$E$4,Thang!$C$4,Loc!$I$2),Nhap!$F$5:$F$1000,Loc!A153)</f>
        <v>0</v>
      </c>
      <c r="N153" s="7">
        <f>SUMIFS(Nhap!$I$5:$I$1000,Nhap!$E$5:$E$1000,DATE(Thang!$E$4,Thang!$C$4,Loc!$J$2),Nhap!$F$5:$F$1000,Loc!A153)</f>
        <v>0</v>
      </c>
      <c r="O153" s="7">
        <f>SUMIFS(Nhap!$I$5:$I$1000,Nhap!$E$5:$E$1000,DATE(Thang!$E$4,Thang!$C$4,Loc!$K$2),Nhap!$F$5:$F$1000,Loc!A153)</f>
        <v>0</v>
      </c>
      <c r="P153" s="7">
        <f>SUMIFS(Nhap!$I$5:$I$1000,Nhap!$E$5:$E$1000,DATE(Thang!$E$4,Thang!$C$4,Loc!$L$2),Nhap!$F$5:$F$1000,Loc!A153)</f>
        <v>0</v>
      </c>
      <c r="Q153" s="7">
        <f>SUMIFS(Nhap!$I$5:$I$1000,Nhap!$E$5:$E$1000,DATE(Thang!$E$4,Thang!$C$4,Loc!$M$2),Nhap!$F$5:$F$1000,Loc!A153)</f>
        <v>0</v>
      </c>
      <c r="R153" s="7">
        <f>SUMIFS(Nhap!$I$5:$I$1000,Nhap!$E$5:$E$1000,DATE(Thang!$E$4,Thang!$C$4,Loc!$N$2),Nhap!$F$5:$F$1000,Loc!A153)</f>
        <v>0</v>
      </c>
      <c r="S153" s="7">
        <f>SUMIFS(Nhap!$I$5:$I$1000,Nhap!$E$5:$E$1000,DATE(Thang!$E$4,Thang!$C$4,Loc!$O$2),Nhap!$F$5:$F$1000,Loc!A153)</f>
        <v>0</v>
      </c>
      <c r="T153" s="7">
        <f>SUMIFS(Nhap!$I$5:$I$1000,Nhap!$E$5:$E$1000,DATE(Thang!$E$4,Thang!$C$4,Loc!$P$2),Nhap!$F$5:$F$1000,Loc!A153)</f>
        <v>0</v>
      </c>
      <c r="U153" s="7">
        <f>SUMIFS(Nhap!$I$5:$I$1000,Nhap!$E$5:$E$1000,DATE(Thang!$E$4,Thang!$C$4,Loc!$Q$2),Nhap!$F$5:$F$1000,Loc!A153)</f>
        <v>0</v>
      </c>
      <c r="V153" s="7">
        <f>SUMIFS(Nhap!$I$5:$I$1000,Nhap!$E$5:$E$1000,DATE(Thang!$E$4,Thang!$C$4,Loc!$R$2),Nhap!$F$5:$F$1000,Loc!A153)</f>
        <v>0</v>
      </c>
      <c r="W153" s="7">
        <f>SUMIFS(Nhap!$I$5:$I$1000,Nhap!$E$5:$E$1000,DATE(Thang!$E$4,Thang!$C$4,Loc!$S$2),Nhap!$F$5:$F$1000,Loc!A153)</f>
        <v>0</v>
      </c>
      <c r="X153" s="7">
        <f>SUMIFS(Nhap!$I$5:$I$1000,Nhap!$E$5:$E$1000,DATE(Thang!$E$4,Thang!$C$4,Loc!$T$2),Nhap!$F$5:$F$1000,Loc!A153)</f>
        <v>0</v>
      </c>
      <c r="Y153" s="7">
        <f>SUMIFS(Nhap!$I$5:$I$1000,Nhap!$E$5:$E$1000,DATE(Thang!$E$4,Thang!$C$4,Loc!$U$2),Nhap!$F$5:$F$1000,Loc!A153)</f>
        <v>0</v>
      </c>
      <c r="Z153" s="7">
        <f>SUMIFS(Nhap!$I$5:$I$1000,Nhap!$E$5:$E$1000,DATE(Thang!$E$4,Thang!$C$4,Loc!$V$2),Nhap!$F$5:$F$1000,Loc!A153)</f>
        <v>0</v>
      </c>
      <c r="AA153" s="7">
        <f>SUMIFS(Nhap!$I$5:$I$1000,Nhap!$E$5:$E$1000,DATE(Thang!$E$4,Thang!$C$4,Loc!$W$2),Nhap!$F$5:$F$1000,Loc!A153)</f>
        <v>0</v>
      </c>
      <c r="AB153" s="7">
        <f>SUMIFS(Nhap!$I$5:$I$1000,Nhap!$E$5:$E$1000,DATE(Thang!$E$4,Thang!$C$4,Loc!$X$2),Nhap!$F$5:$F$1000,Loc!A153)</f>
        <v>0</v>
      </c>
      <c r="AC153" s="7">
        <f>SUMIFS(Nhap!$I$5:$I$1000,Nhap!$E$5:$E$1000,DATE(Thang!$E$4,Thang!$C$4,Loc!$Y$2),Nhap!$F$5:$F$1000,Loc!A153)</f>
        <v>0</v>
      </c>
      <c r="AD153" s="7">
        <f>SUMIFS(Nhap!$I$5:$I$1000,Nhap!$E$5:$E$1000,DATE(Thang!$E$4,Thang!$C$4,Loc!$Z$2),Nhap!$F$5:$F$1000,Loc!A153)</f>
        <v>0</v>
      </c>
      <c r="AE153" s="7">
        <f>SUMIFS(Nhap!$I$5:$I$1000,Nhap!$E$5:$E$1000,DATE(Thang!$E$4,Thang!$C$4,Loc!$AA$2),Nhap!$F$5:$F$1000,Loc!A153)</f>
        <v>0</v>
      </c>
      <c r="AF153" s="7">
        <f>SUMIFS(Nhap!$I$5:$I$1000,Nhap!$E$5:$E$1000,DATE(Thang!$E$4,Thang!$C$4,Loc!$AB$2),Nhap!$F$5:$F$1000,Loc!A153)</f>
        <v>0</v>
      </c>
      <c r="AG153" s="7">
        <f>SUMIFS(Nhap!$I$5:$I$1000,Nhap!$E$5:$E$1000,DATE(Thang!$E$4,Thang!$C$4,Loc!$AC$2),Nhap!$F$5:$F$1000,Loc!A153)</f>
        <v>0</v>
      </c>
      <c r="AH153" s="7">
        <f>SUMIFS(Nhap!$I$5:$I$1000,Nhap!$E$5:$E$1000,DATE(Thang!$E$4,Thang!$C$4,Loc!$AD$2),Nhap!$F$5:$F$1000,Loc!$A$5)</f>
        <v>0</v>
      </c>
      <c r="AI153" s="7">
        <f>SUMIFS(Nhap!$I$5:$I$1000,Nhap!$E$5:$E$1000,DATE(Thang!$E$4,Thang!$C$4,Loc!$AE$2),Nhap!$F$5:$F$1000,Loc!A153)</f>
        <v>0</v>
      </c>
      <c r="AJ153" s="7">
        <f>SUMIFS(Nhap!$I$5:$I$1000,Nhap!$E$5:$E$1000,DATE(Thang!$E$4,Thang!$C$4,Loc!$AF$2),Nhap!$F$5:$F$1000,Loc!A153)</f>
        <v>0</v>
      </c>
      <c r="AK153" s="7">
        <f>SUMIFS(Nhap!$I$5:$I$1000,Nhap!$E$5:$E$1000,DATE(Thang!$E$4,Thang!$C$4,Loc!$AG$2),Nhap!$F$5:$F$1000,Loc!A153)</f>
        <v>0</v>
      </c>
      <c r="AL153" s="7">
        <f>SUMIFS(Nhap!$I$5:$I$1000,Nhap!$E$5:$E$1000,DATE(Thang!$E$4,Thang!$C$4,Loc!$AH$2),Nhap!$F$5:$F$1000,Loc!A153)</f>
        <v>0</v>
      </c>
      <c r="AM153" s="7">
        <f>SUMIFS(Nhap!$I$5:$I$1000,Nhap!$E$5:$E$1000,DATE(Thang!$E$4,Thang!$C$4,Loc!$AI$2),Nhap!$F$5:$F$1000,Loc!A153)</f>
        <v>0</v>
      </c>
      <c r="AN153" s="7">
        <f>SUMIFS(Nhap!$I$5:$I$1000,Nhap!$E$5:$E$1000,DATE(Thang!$E$4,Thang!$C$4,Loc!$AJ$2),Nhap!$F$5:$F$1000,Loc!A153)</f>
        <v>0</v>
      </c>
      <c r="AO153" s="7">
        <f>SUMIFS(Xuat!$G$5:$G$1000,Xuat!$C$5:$C$1000,DATE(Thang!$E$4,Thang!$C$4,AO$2),Xuat!$D$5:$D$1000,Loc!$A153)</f>
        <v>0</v>
      </c>
      <c r="AP153" s="7">
        <f>SUMIFS(Xuat!$G$5:$G$1000,Xuat!$C$5:$C$1000,DATE(Thang!$E$4,Thang!$C$4,AP$2),Xuat!$D$5:$D$1000,Loc!$A153)</f>
        <v>0</v>
      </c>
      <c r="AQ153" s="7">
        <f>SUMIFS(Xuat!$G$5:$G$1000,Xuat!$C$5:$C$1000,DATE(Thang!$E$4,Thang!$C$4,AQ$2),Xuat!$D$5:$D$1000,Loc!$A153)</f>
        <v>0</v>
      </c>
      <c r="AR153" s="7">
        <f>SUMIFS(Xuat!$G$5:$G$1000,Xuat!$C$5:$C$1000,DATE(Thang!$E$4,Thang!$C$4,AR$2),Xuat!$D$5:$D$1000,Loc!$A153)</f>
        <v>0</v>
      </c>
      <c r="AS153" s="7">
        <f>SUMIFS(Xuat!$G$5:$G$1000,Xuat!$C$5:$C$1000,DATE(Thang!$E$4,Thang!$C$4,AS$2),Xuat!$D$5:$D$1000,Loc!$A153)</f>
        <v>0</v>
      </c>
      <c r="AT153" s="7">
        <f>SUMIFS(Xuat!$G$5:$G$1000,Xuat!$C$5:$C$1000,DATE(Thang!$E$4,Thang!$C$4,AT$2),Xuat!$D$5:$D$1000,Loc!$A153)</f>
        <v>0</v>
      </c>
      <c r="AU153" s="7">
        <f>SUMIFS(Xuat!$G$5:$G$1000,Xuat!$C$5:$C$1000,DATE(Thang!$E$4,Thang!$C$4,AU$2),Xuat!$D$5:$D$1000,Loc!$A153)</f>
        <v>0</v>
      </c>
      <c r="AV153" s="7">
        <f>SUMIFS(Xuat!$G$5:$G$1000,Xuat!$C$5:$C$1000,DATE(Thang!$E$4,Thang!$C$4,AV$2),Xuat!$D$5:$D$1000,Loc!$A153)</f>
        <v>0</v>
      </c>
      <c r="AW153" s="7">
        <f>SUMIFS(Xuat!$G$5:$G$1000,Xuat!$C$5:$C$1000,DATE(Thang!$E$4,Thang!$C$4,AW$2),Xuat!$D$5:$D$1000,Loc!$A153)</f>
        <v>0</v>
      </c>
      <c r="AX153" s="7">
        <f>SUMIFS(Xuat!$G$5:$G$1000,Xuat!$C$5:$C$1000,DATE(Thang!$E$4,Thang!$C$4,AX$2),Xuat!$D$5:$D$1000,Loc!$A153)</f>
        <v>0</v>
      </c>
      <c r="AY153" s="7">
        <f>SUMIFS(Xuat!$G$5:$G$1000,Xuat!$C$5:$C$1000,DATE(Thang!$E$4,Thang!$C$4,AY$2),Xuat!$D$5:$D$1000,Loc!$A153)</f>
        <v>0</v>
      </c>
      <c r="AZ153" s="7">
        <f>SUMIFS(Xuat!$G$5:$G$1000,Xuat!$C$5:$C$1000,DATE(Thang!$E$4,Thang!$C$4,AZ$2),Xuat!$D$5:$D$1000,Loc!$A153)</f>
        <v>0</v>
      </c>
      <c r="BA153" s="7">
        <f>SUMIFS(Xuat!$G$5:$G$1000,Xuat!$C$5:$C$1000,DATE(Thang!$E$4,Thang!$C$4,BA$2),Xuat!$D$5:$D$1000,Loc!$A153)</f>
        <v>0</v>
      </c>
      <c r="BB153" s="7">
        <f>SUMIFS(Xuat!$G$5:$G$1000,Xuat!$C$5:$C$1000,DATE(Thang!$E$4,Thang!$C$4,BB$2),Xuat!$D$5:$D$1000,Loc!$A153)</f>
        <v>0</v>
      </c>
      <c r="BC153" s="7">
        <f>SUMIFS(Xuat!$G$5:$G$1000,Xuat!$C$5:$C$1000,DATE(Thang!$E$4,Thang!$C$4,BC$2),Xuat!$D$5:$D$1000,Loc!$A153)</f>
        <v>0</v>
      </c>
      <c r="BD153" s="7">
        <f>SUMIFS(Xuat!$G$5:$G$1000,Xuat!$C$5:$C$1000,DATE(Thang!$E$4,Thang!$C$4,BD$2),Xuat!$D$5:$D$1000,Loc!$A153)</f>
        <v>0</v>
      </c>
      <c r="BE153" s="7">
        <f>SUMIFS(Xuat!$G$5:$G$1000,Xuat!$C$5:$C$1000,DATE(Thang!$E$4,Thang!$C$4,BE$2),Xuat!$D$5:$D$1000,Loc!$A153)</f>
        <v>0</v>
      </c>
      <c r="BF153" s="7">
        <f>SUMIFS(Xuat!$G$5:$G$1000,Xuat!$C$5:$C$1000,DATE(Thang!$E$4,Thang!$C$4,BF$2),Xuat!$D$5:$D$1000,Loc!$A153)</f>
        <v>0</v>
      </c>
      <c r="BG153" s="7">
        <f>SUMIFS(Xuat!$G$5:$G$1000,Xuat!$C$5:$C$1000,DATE(Thang!$E$4,Thang!$C$4,BG$2),Xuat!$D$5:$D$1000,Loc!$A153)</f>
        <v>0</v>
      </c>
      <c r="BH153" s="7">
        <f>SUMIFS(Xuat!$G$5:$G$1000,Xuat!$C$5:$C$1000,DATE(Thang!$E$4,Thang!$C$4,BH$2),Xuat!$D$5:$D$1000,Loc!$A153)</f>
        <v>0</v>
      </c>
      <c r="BI153" s="7">
        <f>SUMIFS(Xuat!$G$5:$G$1000,Xuat!$C$5:$C$1000,DATE(Thang!$E$4,Thang!$C$4,BI$2),Xuat!$D$5:$D$1000,Loc!$A153)</f>
        <v>0</v>
      </c>
      <c r="BJ153" s="7">
        <f>SUMIFS(Xuat!$G$5:$G$1000,Xuat!$C$5:$C$1000,DATE(Thang!$E$4,Thang!$C$4,BJ$2),Xuat!$D$5:$D$1000,Loc!$A153)</f>
        <v>0</v>
      </c>
      <c r="BK153" s="7">
        <f>SUMIFS(Xuat!$G$5:$G$1000,Xuat!$C$5:$C$1000,DATE(Thang!$E$4,Thang!$C$4,BK$2),Xuat!$D$5:$D$1000,Loc!$A153)</f>
        <v>0</v>
      </c>
      <c r="BL153" s="7">
        <f>SUMIFS(Xuat!$G$5:$G$1000,Xuat!$C$5:$C$1000,DATE(Thang!$E$4,Thang!$C$4,BL$2),Xuat!$D$5:$D$1000,Loc!$A153)</f>
        <v>0</v>
      </c>
      <c r="BM153" s="7">
        <f>SUMIFS(Xuat!$G$5:$G$1000,Xuat!$C$5:$C$1000,DATE(Thang!$E$4,Thang!$C$4,BM$2),Xuat!$D$5:$D$1000,Loc!$A153)</f>
        <v>0</v>
      </c>
      <c r="BN153" s="7">
        <f>SUMIFS(Xuat!$G$5:$G$1000,Xuat!$C$5:$C$1000,DATE(Thang!$E$4,Thang!$C$4,BN$2),Xuat!$D$5:$D$1000,Loc!$A153)</f>
        <v>0</v>
      </c>
      <c r="BO153" s="7">
        <f>SUMIFS(Xuat!$G$5:$G$1000,Xuat!$C$5:$C$1000,DATE(Thang!$E$4,Thang!$C$4,BO$2),Xuat!$D$5:$D$1000,Loc!$A153)</f>
        <v>0</v>
      </c>
      <c r="BP153" s="7">
        <f>SUMIFS(Xuat!$G$5:$G$1000,Xuat!$C$5:$C$1000,DATE(Thang!$E$4,Thang!$C$4,BP$2),Xuat!$D$5:$D$1000,Loc!$A153)</f>
        <v>0</v>
      </c>
      <c r="BQ153" s="7">
        <f>SUMIFS(Xuat!$G$5:$G$1000,Xuat!$C$5:$C$1000,DATE(Thang!$E$4,Thang!$C$4,BQ$2),Xuat!$D$5:$D$1000,Loc!$A153)</f>
        <v>0</v>
      </c>
      <c r="BR153" s="7">
        <f>SUMIFS(Xuat!$G$5:$G$1000,Xuat!$C$5:$C$1000,DATE(Thang!$E$4,Thang!$C$4,BR$2),Xuat!$D$5:$D$1000,Loc!$A153)</f>
        <v>0</v>
      </c>
      <c r="BS153" s="7">
        <f>SUMIFS(Xuat!$G$5:$G$1000,Xuat!$C$5:$C$1000,DATE(Thang!$E$4,Thang!$C$4,BS$2),Xuat!$D$5:$D$1000,Loc!$A153)</f>
        <v>0</v>
      </c>
    </row>
    <row r="154" spans="1:71" x14ac:dyDescent="0.2">
      <c r="A154" s="2">
        <f>DM!C154</f>
        <v>0</v>
      </c>
      <c r="B154" s="3">
        <f>VLOOKUP(A154,Tondau!$B$5:$F$500,3,0)</f>
        <v>0</v>
      </c>
      <c r="C154" s="3">
        <f>VLOOKUP(Tinhgiavon!A154,Tondau!$B$5:$E$500,4,0)</f>
        <v>0</v>
      </c>
      <c r="D154" s="3">
        <f t="shared" si="12"/>
        <v>0</v>
      </c>
      <c r="E154" s="3">
        <f>SUMIF(Nhap!$F$5:$F$1000,Tinhgiavon!A154,Nhap!$K$5:$K$1000)</f>
        <v>0</v>
      </c>
      <c r="F154" s="3">
        <f t="shared" si="13"/>
        <v>0</v>
      </c>
      <c r="G154" s="3">
        <f t="shared" si="14"/>
        <v>0</v>
      </c>
      <c r="H154" s="3">
        <f t="shared" si="15"/>
        <v>0</v>
      </c>
      <c r="I154" s="3">
        <f t="shared" si="16"/>
        <v>0</v>
      </c>
      <c r="J154" s="7">
        <f>SUMIFS(Nhap!$I$5:$I$1000,Nhap!$E$5:$E$1000,DATE(Thang!$E$4,Thang!$C$4,Loc!$F$2),Nhap!$F$5:$F$1000,Loc!A154)</f>
        <v>0</v>
      </c>
      <c r="K154" s="7">
        <f>SUMIFS(Nhap!$I$5:$I$1000,Nhap!$E$5:$E$1000,DATE(Thang!$E$4,Thang!$C$4,Loc!$G$2),Nhap!$F$5:$F$1000,Loc!A154)</f>
        <v>0</v>
      </c>
      <c r="L154" s="7">
        <f>SUMIFS(Nhap!$I$5:$I$1000,Nhap!$E$5:$E$1000,DATE(Thang!$E$4,Thang!$C$4,Loc!$H$2),Nhap!$F$5:$F$1000,Loc!A154)</f>
        <v>0</v>
      </c>
      <c r="M154" s="7">
        <f>SUMIFS(Nhap!$I$5:$I$1000,Nhap!$E$5:$E$1000,DATE(Thang!$E$4,Thang!$C$4,Loc!$I$2),Nhap!$F$5:$F$1000,Loc!A154)</f>
        <v>0</v>
      </c>
      <c r="N154" s="7">
        <f>SUMIFS(Nhap!$I$5:$I$1000,Nhap!$E$5:$E$1000,DATE(Thang!$E$4,Thang!$C$4,Loc!$J$2),Nhap!$F$5:$F$1000,Loc!A154)</f>
        <v>0</v>
      </c>
      <c r="O154" s="7">
        <f>SUMIFS(Nhap!$I$5:$I$1000,Nhap!$E$5:$E$1000,DATE(Thang!$E$4,Thang!$C$4,Loc!$K$2),Nhap!$F$5:$F$1000,Loc!A154)</f>
        <v>0</v>
      </c>
      <c r="P154" s="7">
        <f>SUMIFS(Nhap!$I$5:$I$1000,Nhap!$E$5:$E$1000,DATE(Thang!$E$4,Thang!$C$4,Loc!$L$2),Nhap!$F$5:$F$1000,Loc!A154)</f>
        <v>0</v>
      </c>
      <c r="Q154" s="7">
        <f>SUMIFS(Nhap!$I$5:$I$1000,Nhap!$E$5:$E$1000,DATE(Thang!$E$4,Thang!$C$4,Loc!$M$2),Nhap!$F$5:$F$1000,Loc!A154)</f>
        <v>0</v>
      </c>
      <c r="R154" s="7">
        <f>SUMIFS(Nhap!$I$5:$I$1000,Nhap!$E$5:$E$1000,DATE(Thang!$E$4,Thang!$C$4,Loc!$N$2),Nhap!$F$5:$F$1000,Loc!A154)</f>
        <v>0</v>
      </c>
      <c r="S154" s="7">
        <f>SUMIFS(Nhap!$I$5:$I$1000,Nhap!$E$5:$E$1000,DATE(Thang!$E$4,Thang!$C$4,Loc!$O$2),Nhap!$F$5:$F$1000,Loc!A154)</f>
        <v>0</v>
      </c>
      <c r="T154" s="7">
        <f>SUMIFS(Nhap!$I$5:$I$1000,Nhap!$E$5:$E$1000,DATE(Thang!$E$4,Thang!$C$4,Loc!$P$2),Nhap!$F$5:$F$1000,Loc!A154)</f>
        <v>0</v>
      </c>
      <c r="U154" s="7">
        <f>SUMIFS(Nhap!$I$5:$I$1000,Nhap!$E$5:$E$1000,DATE(Thang!$E$4,Thang!$C$4,Loc!$Q$2),Nhap!$F$5:$F$1000,Loc!A154)</f>
        <v>0</v>
      </c>
      <c r="V154" s="7">
        <f>SUMIFS(Nhap!$I$5:$I$1000,Nhap!$E$5:$E$1000,DATE(Thang!$E$4,Thang!$C$4,Loc!$R$2),Nhap!$F$5:$F$1000,Loc!A154)</f>
        <v>0</v>
      </c>
      <c r="W154" s="7">
        <f>SUMIFS(Nhap!$I$5:$I$1000,Nhap!$E$5:$E$1000,DATE(Thang!$E$4,Thang!$C$4,Loc!$S$2),Nhap!$F$5:$F$1000,Loc!A154)</f>
        <v>0</v>
      </c>
      <c r="X154" s="7">
        <f>SUMIFS(Nhap!$I$5:$I$1000,Nhap!$E$5:$E$1000,DATE(Thang!$E$4,Thang!$C$4,Loc!$T$2),Nhap!$F$5:$F$1000,Loc!A154)</f>
        <v>0</v>
      </c>
      <c r="Y154" s="7">
        <f>SUMIFS(Nhap!$I$5:$I$1000,Nhap!$E$5:$E$1000,DATE(Thang!$E$4,Thang!$C$4,Loc!$U$2),Nhap!$F$5:$F$1000,Loc!A154)</f>
        <v>0</v>
      </c>
      <c r="Z154" s="7">
        <f>SUMIFS(Nhap!$I$5:$I$1000,Nhap!$E$5:$E$1000,DATE(Thang!$E$4,Thang!$C$4,Loc!$V$2),Nhap!$F$5:$F$1000,Loc!A154)</f>
        <v>0</v>
      </c>
      <c r="AA154" s="7">
        <f>SUMIFS(Nhap!$I$5:$I$1000,Nhap!$E$5:$E$1000,DATE(Thang!$E$4,Thang!$C$4,Loc!$W$2),Nhap!$F$5:$F$1000,Loc!A154)</f>
        <v>0</v>
      </c>
      <c r="AB154" s="7">
        <f>SUMIFS(Nhap!$I$5:$I$1000,Nhap!$E$5:$E$1000,DATE(Thang!$E$4,Thang!$C$4,Loc!$X$2),Nhap!$F$5:$F$1000,Loc!A154)</f>
        <v>0</v>
      </c>
      <c r="AC154" s="7">
        <f>SUMIFS(Nhap!$I$5:$I$1000,Nhap!$E$5:$E$1000,DATE(Thang!$E$4,Thang!$C$4,Loc!$Y$2),Nhap!$F$5:$F$1000,Loc!A154)</f>
        <v>0</v>
      </c>
      <c r="AD154" s="7">
        <f>SUMIFS(Nhap!$I$5:$I$1000,Nhap!$E$5:$E$1000,DATE(Thang!$E$4,Thang!$C$4,Loc!$Z$2),Nhap!$F$5:$F$1000,Loc!A154)</f>
        <v>0</v>
      </c>
      <c r="AE154" s="7">
        <f>SUMIFS(Nhap!$I$5:$I$1000,Nhap!$E$5:$E$1000,DATE(Thang!$E$4,Thang!$C$4,Loc!$AA$2),Nhap!$F$5:$F$1000,Loc!A154)</f>
        <v>0</v>
      </c>
      <c r="AF154" s="7">
        <f>SUMIFS(Nhap!$I$5:$I$1000,Nhap!$E$5:$E$1000,DATE(Thang!$E$4,Thang!$C$4,Loc!$AB$2),Nhap!$F$5:$F$1000,Loc!A154)</f>
        <v>0</v>
      </c>
      <c r="AG154" s="7">
        <f>SUMIFS(Nhap!$I$5:$I$1000,Nhap!$E$5:$E$1000,DATE(Thang!$E$4,Thang!$C$4,Loc!$AC$2),Nhap!$F$5:$F$1000,Loc!A154)</f>
        <v>0</v>
      </c>
      <c r="AH154" s="7">
        <f>SUMIFS(Nhap!$I$5:$I$1000,Nhap!$E$5:$E$1000,DATE(Thang!$E$4,Thang!$C$4,Loc!$AD$2),Nhap!$F$5:$F$1000,Loc!$A$5)</f>
        <v>0</v>
      </c>
      <c r="AI154" s="7">
        <f>SUMIFS(Nhap!$I$5:$I$1000,Nhap!$E$5:$E$1000,DATE(Thang!$E$4,Thang!$C$4,Loc!$AE$2),Nhap!$F$5:$F$1000,Loc!A154)</f>
        <v>0</v>
      </c>
      <c r="AJ154" s="7">
        <f>SUMIFS(Nhap!$I$5:$I$1000,Nhap!$E$5:$E$1000,DATE(Thang!$E$4,Thang!$C$4,Loc!$AF$2),Nhap!$F$5:$F$1000,Loc!A154)</f>
        <v>0</v>
      </c>
      <c r="AK154" s="7">
        <f>SUMIFS(Nhap!$I$5:$I$1000,Nhap!$E$5:$E$1000,DATE(Thang!$E$4,Thang!$C$4,Loc!$AG$2),Nhap!$F$5:$F$1000,Loc!A154)</f>
        <v>0</v>
      </c>
      <c r="AL154" s="7">
        <f>SUMIFS(Nhap!$I$5:$I$1000,Nhap!$E$5:$E$1000,DATE(Thang!$E$4,Thang!$C$4,Loc!$AH$2),Nhap!$F$5:$F$1000,Loc!A154)</f>
        <v>0</v>
      </c>
      <c r="AM154" s="7">
        <f>SUMIFS(Nhap!$I$5:$I$1000,Nhap!$E$5:$E$1000,DATE(Thang!$E$4,Thang!$C$4,Loc!$AI$2),Nhap!$F$5:$F$1000,Loc!A154)</f>
        <v>0</v>
      </c>
      <c r="AN154" s="7">
        <f>SUMIFS(Nhap!$I$5:$I$1000,Nhap!$E$5:$E$1000,DATE(Thang!$E$4,Thang!$C$4,Loc!$AJ$2),Nhap!$F$5:$F$1000,Loc!A154)</f>
        <v>0</v>
      </c>
      <c r="AO154" s="7">
        <f>SUMIFS(Xuat!$G$5:$G$1000,Xuat!$C$5:$C$1000,DATE(Thang!$E$4,Thang!$C$4,AO$2),Xuat!$D$5:$D$1000,Loc!$A154)</f>
        <v>0</v>
      </c>
      <c r="AP154" s="7">
        <f>SUMIFS(Xuat!$G$5:$G$1000,Xuat!$C$5:$C$1000,DATE(Thang!$E$4,Thang!$C$4,AP$2),Xuat!$D$5:$D$1000,Loc!$A154)</f>
        <v>0</v>
      </c>
      <c r="AQ154" s="7">
        <f>SUMIFS(Xuat!$G$5:$G$1000,Xuat!$C$5:$C$1000,DATE(Thang!$E$4,Thang!$C$4,AQ$2),Xuat!$D$5:$D$1000,Loc!$A154)</f>
        <v>0</v>
      </c>
      <c r="AR154" s="7">
        <f>SUMIFS(Xuat!$G$5:$G$1000,Xuat!$C$5:$C$1000,DATE(Thang!$E$4,Thang!$C$4,AR$2),Xuat!$D$5:$D$1000,Loc!$A154)</f>
        <v>0</v>
      </c>
      <c r="AS154" s="7">
        <f>SUMIFS(Xuat!$G$5:$G$1000,Xuat!$C$5:$C$1000,DATE(Thang!$E$4,Thang!$C$4,AS$2),Xuat!$D$5:$D$1000,Loc!$A154)</f>
        <v>0</v>
      </c>
      <c r="AT154" s="7">
        <f>SUMIFS(Xuat!$G$5:$G$1000,Xuat!$C$5:$C$1000,DATE(Thang!$E$4,Thang!$C$4,AT$2),Xuat!$D$5:$D$1000,Loc!$A154)</f>
        <v>0</v>
      </c>
      <c r="AU154" s="7">
        <f>SUMIFS(Xuat!$G$5:$G$1000,Xuat!$C$5:$C$1000,DATE(Thang!$E$4,Thang!$C$4,AU$2),Xuat!$D$5:$D$1000,Loc!$A154)</f>
        <v>0</v>
      </c>
      <c r="AV154" s="7">
        <f>SUMIFS(Xuat!$G$5:$G$1000,Xuat!$C$5:$C$1000,DATE(Thang!$E$4,Thang!$C$4,AV$2),Xuat!$D$5:$D$1000,Loc!$A154)</f>
        <v>0</v>
      </c>
      <c r="AW154" s="7">
        <f>SUMIFS(Xuat!$G$5:$G$1000,Xuat!$C$5:$C$1000,DATE(Thang!$E$4,Thang!$C$4,AW$2),Xuat!$D$5:$D$1000,Loc!$A154)</f>
        <v>0</v>
      </c>
      <c r="AX154" s="7">
        <f>SUMIFS(Xuat!$G$5:$G$1000,Xuat!$C$5:$C$1000,DATE(Thang!$E$4,Thang!$C$4,AX$2),Xuat!$D$5:$D$1000,Loc!$A154)</f>
        <v>0</v>
      </c>
      <c r="AY154" s="7">
        <f>SUMIFS(Xuat!$G$5:$G$1000,Xuat!$C$5:$C$1000,DATE(Thang!$E$4,Thang!$C$4,AY$2),Xuat!$D$5:$D$1000,Loc!$A154)</f>
        <v>0</v>
      </c>
      <c r="AZ154" s="7">
        <f>SUMIFS(Xuat!$G$5:$G$1000,Xuat!$C$5:$C$1000,DATE(Thang!$E$4,Thang!$C$4,AZ$2),Xuat!$D$5:$D$1000,Loc!$A154)</f>
        <v>0</v>
      </c>
      <c r="BA154" s="7">
        <f>SUMIFS(Xuat!$G$5:$G$1000,Xuat!$C$5:$C$1000,DATE(Thang!$E$4,Thang!$C$4,BA$2),Xuat!$D$5:$D$1000,Loc!$A154)</f>
        <v>0</v>
      </c>
      <c r="BB154" s="7">
        <f>SUMIFS(Xuat!$G$5:$G$1000,Xuat!$C$5:$C$1000,DATE(Thang!$E$4,Thang!$C$4,BB$2),Xuat!$D$5:$D$1000,Loc!$A154)</f>
        <v>0</v>
      </c>
      <c r="BC154" s="7">
        <f>SUMIFS(Xuat!$G$5:$G$1000,Xuat!$C$5:$C$1000,DATE(Thang!$E$4,Thang!$C$4,BC$2),Xuat!$D$5:$D$1000,Loc!$A154)</f>
        <v>0</v>
      </c>
      <c r="BD154" s="7">
        <f>SUMIFS(Xuat!$G$5:$G$1000,Xuat!$C$5:$C$1000,DATE(Thang!$E$4,Thang!$C$4,BD$2),Xuat!$D$5:$D$1000,Loc!$A154)</f>
        <v>0</v>
      </c>
      <c r="BE154" s="7">
        <f>SUMIFS(Xuat!$G$5:$G$1000,Xuat!$C$5:$C$1000,DATE(Thang!$E$4,Thang!$C$4,BE$2),Xuat!$D$5:$D$1000,Loc!$A154)</f>
        <v>0</v>
      </c>
      <c r="BF154" s="7">
        <f>SUMIFS(Xuat!$G$5:$G$1000,Xuat!$C$5:$C$1000,DATE(Thang!$E$4,Thang!$C$4,BF$2),Xuat!$D$5:$D$1000,Loc!$A154)</f>
        <v>0</v>
      </c>
      <c r="BG154" s="7">
        <f>SUMIFS(Xuat!$G$5:$G$1000,Xuat!$C$5:$C$1000,DATE(Thang!$E$4,Thang!$C$4,BG$2),Xuat!$D$5:$D$1000,Loc!$A154)</f>
        <v>0</v>
      </c>
      <c r="BH154" s="7">
        <f>SUMIFS(Xuat!$G$5:$G$1000,Xuat!$C$5:$C$1000,DATE(Thang!$E$4,Thang!$C$4,BH$2),Xuat!$D$5:$D$1000,Loc!$A154)</f>
        <v>0</v>
      </c>
      <c r="BI154" s="7">
        <f>SUMIFS(Xuat!$G$5:$G$1000,Xuat!$C$5:$C$1000,DATE(Thang!$E$4,Thang!$C$4,BI$2),Xuat!$D$5:$D$1000,Loc!$A154)</f>
        <v>0</v>
      </c>
      <c r="BJ154" s="7">
        <f>SUMIFS(Xuat!$G$5:$G$1000,Xuat!$C$5:$C$1000,DATE(Thang!$E$4,Thang!$C$4,BJ$2),Xuat!$D$5:$D$1000,Loc!$A154)</f>
        <v>0</v>
      </c>
      <c r="BK154" s="7">
        <f>SUMIFS(Xuat!$G$5:$G$1000,Xuat!$C$5:$C$1000,DATE(Thang!$E$4,Thang!$C$4,BK$2),Xuat!$D$5:$D$1000,Loc!$A154)</f>
        <v>0</v>
      </c>
      <c r="BL154" s="7">
        <f>SUMIFS(Xuat!$G$5:$G$1000,Xuat!$C$5:$C$1000,DATE(Thang!$E$4,Thang!$C$4,BL$2),Xuat!$D$5:$D$1000,Loc!$A154)</f>
        <v>0</v>
      </c>
      <c r="BM154" s="7">
        <f>SUMIFS(Xuat!$G$5:$G$1000,Xuat!$C$5:$C$1000,DATE(Thang!$E$4,Thang!$C$4,BM$2),Xuat!$D$5:$D$1000,Loc!$A154)</f>
        <v>0</v>
      </c>
      <c r="BN154" s="7">
        <f>SUMIFS(Xuat!$G$5:$G$1000,Xuat!$C$5:$C$1000,DATE(Thang!$E$4,Thang!$C$4,BN$2),Xuat!$D$5:$D$1000,Loc!$A154)</f>
        <v>0</v>
      </c>
      <c r="BO154" s="7">
        <f>SUMIFS(Xuat!$G$5:$G$1000,Xuat!$C$5:$C$1000,DATE(Thang!$E$4,Thang!$C$4,BO$2),Xuat!$D$5:$D$1000,Loc!$A154)</f>
        <v>0</v>
      </c>
      <c r="BP154" s="7">
        <f>SUMIFS(Xuat!$G$5:$G$1000,Xuat!$C$5:$C$1000,DATE(Thang!$E$4,Thang!$C$4,BP$2),Xuat!$D$5:$D$1000,Loc!$A154)</f>
        <v>0</v>
      </c>
      <c r="BQ154" s="7">
        <f>SUMIFS(Xuat!$G$5:$G$1000,Xuat!$C$5:$C$1000,DATE(Thang!$E$4,Thang!$C$4,BQ$2),Xuat!$D$5:$D$1000,Loc!$A154)</f>
        <v>0</v>
      </c>
      <c r="BR154" s="7">
        <f>SUMIFS(Xuat!$G$5:$G$1000,Xuat!$C$5:$C$1000,DATE(Thang!$E$4,Thang!$C$4,BR$2),Xuat!$D$5:$D$1000,Loc!$A154)</f>
        <v>0</v>
      </c>
      <c r="BS154" s="7">
        <f>SUMIFS(Xuat!$G$5:$G$1000,Xuat!$C$5:$C$1000,DATE(Thang!$E$4,Thang!$C$4,BS$2),Xuat!$D$5:$D$1000,Loc!$A154)</f>
        <v>0</v>
      </c>
    </row>
    <row r="155" spans="1:71" x14ac:dyDescent="0.2">
      <c r="A155" s="2">
        <f>DM!C155</f>
        <v>0</v>
      </c>
      <c r="B155" s="3">
        <f>VLOOKUP(A155,Tondau!$B$5:$F$500,3,0)</f>
        <v>0</v>
      </c>
      <c r="C155" s="3">
        <f>VLOOKUP(Tinhgiavon!A155,Tondau!$B$5:$E$500,4,0)</f>
        <v>0</v>
      </c>
      <c r="D155" s="3">
        <f t="shared" si="12"/>
        <v>0</v>
      </c>
      <c r="E155" s="3">
        <f>SUMIF(Nhap!$F$5:$F$1000,Tinhgiavon!A155,Nhap!$K$5:$K$1000)</f>
        <v>0</v>
      </c>
      <c r="F155" s="3">
        <f t="shared" si="13"/>
        <v>0</v>
      </c>
      <c r="G155" s="3">
        <f t="shared" si="14"/>
        <v>0</v>
      </c>
      <c r="H155" s="3">
        <f t="shared" si="15"/>
        <v>0</v>
      </c>
      <c r="I155" s="3">
        <f t="shared" si="16"/>
        <v>0</v>
      </c>
      <c r="J155" s="7">
        <f>SUMIFS(Nhap!$I$5:$I$1000,Nhap!$E$5:$E$1000,DATE(Thang!$E$4,Thang!$C$4,Loc!$F$2),Nhap!$F$5:$F$1000,Loc!A155)</f>
        <v>0</v>
      </c>
      <c r="K155" s="7">
        <f>SUMIFS(Nhap!$I$5:$I$1000,Nhap!$E$5:$E$1000,DATE(Thang!$E$4,Thang!$C$4,Loc!$G$2),Nhap!$F$5:$F$1000,Loc!A155)</f>
        <v>0</v>
      </c>
      <c r="L155" s="7">
        <f>SUMIFS(Nhap!$I$5:$I$1000,Nhap!$E$5:$E$1000,DATE(Thang!$E$4,Thang!$C$4,Loc!$H$2),Nhap!$F$5:$F$1000,Loc!A155)</f>
        <v>0</v>
      </c>
      <c r="M155" s="7">
        <f>SUMIFS(Nhap!$I$5:$I$1000,Nhap!$E$5:$E$1000,DATE(Thang!$E$4,Thang!$C$4,Loc!$I$2),Nhap!$F$5:$F$1000,Loc!A155)</f>
        <v>0</v>
      </c>
      <c r="N155" s="7">
        <f>SUMIFS(Nhap!$I$5:$I$1000,Nhap!$E$5:$E$1000,DATE(Thang!$E$4,Thang!$C$4,Loc!$J$2),Nhap!$F$5:$F$1000,Loc!A155)</f>
        <v>0</v>
      </c>
      <c r="O155" s="7">
        <f>SUMIFS(Nhap!$I$5:$I$1000,Nhap!$E$5:$E$1000,DATE(Thang!$E$4,Thang!$C$4,Loc!$K$2),Nhap!$F$5:$F$1000,Loc!A155)</f>
        <v>0</v>
      </c>
      <c r="P155" s="7">
        <f>SUMIFS(Nhap!$I$5:$I$1000,Nhap!$E$5:$E$1000,DATE(Thang!$E$4,Thang!$C$4,Loc!$L$2),Nhap!$F$5:$F$1000,Loc!A155)</f>
        <v>0</v>
      </c>
      <c r="Q155" s="7">
        <f>SUMIFS(Nhap!$I$5:$I$1000,Nhap!$E$5:$E$1000,DATE(Thang!$E$4,Thang!$C$4,Loc!$M$2),Nhap!$F$5:$F$1000,Loc!A155)</f>
        <v>0</v>
      </c>
      <c r="R155" s="7">
        <f>SUMIFS(Nhap!$I$5:$I$1000,Nhap!$E$5:$E$1000,DATE(Thang!$E$4,Thang!$C$4,Loc!$N$2),Nhap!$F$5:$F$1000,Loc!A155)</f>
        <v>0</v>
      </c>
      <c r="S155" s="7">
        <f>SUMIFS(Nhap!$I$5:$I$1000,Nhap!$E$5:$E$1000,DATE(Thang!$E$4,Thang!$C$4,Loc!$O$2),Nhap!$F$5:$F$1000,Loc!A155)</f>
        <v>0</v>
      </c>
      <c r="T155" s="7">
        <f>SUMIFS(Nhap!$I$5:$I$1000,Nhap!$E$5:$E$1000,DATE(Thang!$E$4,Thang!$C$4,Loc!$P$2),Nhap!$F$5:$F$1000,Loc!A155)</f>
        <v>0</v>
      </c>
      <c r="U155" s="7">
        <f>SUMIFS(Nhap!$I$5:$I$1000,Nhap!$E$5:$E$1000,DATE(Thang!$E$4,Thang!$C$4,Loc!$Q$2),Nhap!$F$5:$F$1000,Loc!A155)</f>
        <v>0</v>
      </c>
      <c r="V155" s="7">
        <f>SUMIFS(Nhap!$I$5:$I$1000,Nhap!$E$5:$E$1000,DATE(Thang!$E$4,Thang!$C$4,Loc!$R$2),Nhap!$F$5:$F$1000,Loc!A155)</f>
        <v>0</v>
      </c>
      <c r="W155" s="7">
        <f>SUMIFS(Nhap!$I$5:$I$1000,Nhap!$E$5:$E$1000,DATE(Thang!$E$4,Thang!$C$4,Loc!$S$2),Nhap!$F$5:$F$1000,Loc!A155)</f>
        <v>0</v>
      </c>
      <c r="X155" s="7">
        <f>SUMIFS(Nhap!$I$5:$I$1000,Nhap!$E$5:$E$1000,DATE(Thang!$E$4,Thang!$C$4,Loc!$T$2),Nhap!$F$5:$F$1000,Loc!A155)</f>
        <v>0</v>
      </c>
      <c r="Y155" s="7">
        <f>SUMIFS(Nhap!$I$5:$I$1000,Nhap!$E$5:$E$1000,DATE(Thang!$E$4,Thang!$C$4,Loc!$U$2),Nhap!$F$5:$F$1000,Loc!A155)</f>
        <v>0</v>
      </c>
      <c r="Z155" s="7">
        <f>SUMIFS(Nhap!$I$5:$I$1000,Nhap!$E$5:$E$1000,DATE(Thang!$E$4,Thang!$C$4,Loc!$V$2),Nhap!$F$5:$F$1000,Loc!A155)</f>
        <v>0</v>
      </c>
      <c r="AA155" s="7">
        <f>SUMIFS(Nhap!$I$5:$I$1000,Nhap!$E$5:$E$1000,DATE(Thang!$E$4,Thang!$C$4,Loc!$W$2),Nhap!$F$5:$F$1000,Loc!A155)</f>
        <v>0</v>
      </c>
      <c r="AB155" s="7">
        <f>SUMIFS(Nhap!$I$5:$I$1000,Nhap!$E$5:$E$1000,DATE(Thang!$E$4,Thang!$C$4,Loc!$X$2),Nhap!$F$5:$F$1000,Loc!A155)</f>
        <v>0</v>
      </c>
      <c r="AC155" s="7">
        <f>SUMIFS(Nhap!$I$5:$I$1000,Nhap!$E$5:$E$1000,DATE(Thang!$E$4,Thang!$C$4,Loc!$Y$2),Nhap!$F$5:$F$1000,Loc!A155)</f>
        <v>0</v>
      </c>
      <c r="AD155" s="7">
        <f>SUMIFS(Nhap!$I$5:$I$1000,Nhap!$E$5:$E$1000,DATE(Thang!$E$4,Thang!$C$4,Loc!$Z$2),Nhap!$F$5:$F$1000,Loc!A155)</f>
        <v>0</v>
      </c>
      <c r="AE155" s="7">
        <f>SUMIFS(Nhap!$I$5:$I$1000,Nhap!$E$5:$E$1000,DATE(Thang!$E$4,Thang!$C$4,Loc!$AA$2),Nhap!$F$5:$F$1000,Loc!A155)</f>
        <v>0</v>
      </c>
      <c r="AF155" s="7">
        <f>SUMIFS(Nhap!$I$5:$I$1000,Nhap!$E$5:$E$1000,DATE(Thang!$E$4,Thang!$C$4,Loc!$AB$2),Nhap!$F$5:$F$1000,Loc!A155)</f>
        <v>0</v>
      </c>
      <c r="AG155" s="7">
        <f>SUMIFS(Nhap!$I$5:$I$1000,Nhap!$E$5:$E$1000,DATE(Thang!$E$4,Thang!$C$4,Loc!$AC$2),Nhap!$F$5:$F$1000,Loc!A155)</f>
        <v>0</v>
      </c>
      <c r="AH155" s="7">
        <f>SUMIFS(Nhap!$I$5:$I$1000,Nhap!$E$5:$E$1000,DATE(Thang!$E$4,Thang!$C$4,Loc!$AD$2),Nhap!$F$5:$F$1000,Loc!$A$5)</f>
        <v>0</v>
      </c>
      <c r="AI155" s="7">
        <f>SUMIFS(Nhap!$I$5:$I$1000,Nhap!$E$5:$E$1000,DATE(Thang!$E$4,Thang!$C$4,Loc!$AE$2),Nhap!$F$5:$F$1000,Loc!A155)</f>
        <v>0</v>
      </c>
      <c r="AJ155" s="7">
        <f>SUMIFS(Nhap!$I$5:$I$1000,Nhap!$E$5:$E$1000,DATE(Thang!$E$4,Thang!$C$4,Loc!$AF$2),Nhap!$F$5:$F$1000,Loc!A155)</f>
        <v>0</v>
      </c>
      <c r="AK155" s="7">
        <f>SUMIFS(Nhap!$I$5:$I$1000,Nhap!$E$5:$E$1000,DATE(Thang!$E$4,Thang!$C$4,Loc!$AG$2),Nhap!$F$5:$F$1000,Loc!A155)</f>
        <v>0</v>
      </c>
      <c r="AL155" s="7">
        <f>SUMIFS(Nhap!$I$5:$I$1000,Nhap!$E$5:$E$1000,DATE(Thang!$E$4,Thang!$C$4,Loc!$AH$2),Nhap!$F$5:$F$1000,Loc!A155)</f>
        <v>0</v>
      </c>
      <c r="AM155" s="7">
        <f>SUMIFS(Nhap!$I$5:$I$1000,Nhap!$E$5:$E$1000,DATE(Thang!$E$4,Thang!$C$4,Loc!$AI$2),Nhap!$F$5:$F$1000,Loc!A155)</f>
        <v>0</v>
      </c>
      <c r="AN155" s="7">
        <f>SUMIFS(Nhap!$I$5:$I$1000,Nhap!$E$5:$E$1000,DATE(Thang!$E$4,Thang!$C$4,Loc!$AJ$2),Nhap!$F$5:$F$1000,Loc!A155)</f>
        <v>0</v>
      </c>
      <c r="AO155" s="7">
        <f>SUMIFS(Xuat!$G$5:$G$1000,Xuat!$C$5:$C$1000,DATE(Thang!$E$4,Thang!$C$4,AO$2),Xuat!$D$5:$D$1000,Loc!$A155)</f>
        <v>0</v>
      </c>
      <c r="AP155" s="7">
        <f>SUMIFS(Xuat!$G$5:$G$1000,Xuat!$C$5:$C$1000,DATE(Thang!$E$4,Thang!$C$4,AP$2),Xuat!$D$5:$D$1000,Loc!$A155)</f>
        <v>0</v>
      </c>
      <c r="AQ155" s="7">
        <f>SUMIFS(Xuat!$G$5:$G$1000,Xuat!$C$5:$C$1000,DATE(Thang!$E$4,Thang!$C$4,AQ$2),Xuat!$D$5:$D$1000,Loc!$A155)</f>
        <v>0</v>
      </c>
      <c r="AR155" s="7">
        <f>SUMIFS(Xuat!$G$5:$G$1000,Xuat!$C$5:$C$1000,DATE(Thang!$E$4,Thang!$C$4,AR$2),Xuat!$D$5:$D$1000,Loc!$A155)</f>
        <v>0</v>
      </c>
      <c r="AS155" s="7">
        <f>SUMIFS(Xuat!$G$5:$G$1000,Xuat!$C$5:$C$1000,DATE(Thang!$E$4,Thang!$C$4,AS$2),Xuat!$D$5:$D$1000,Loc!$A155)</f>
        <v>0</v>
      </c>
      <c r="AT155" s="7">
        <f>SUMIFS(Xuat!$G$5:$G$1000,Xuat!$C$5:$C$1000,DATE(Thang!$E$4,Thang!$C$4,AT$2),Xuat!$D$5:$D$1000,Loc!$A155)</f>
        <v>0</v>
      </c>
      <c r="AU155" s="7">
        <f>SUMIFS(Xuat!$G$5:$G$1000,Xuat!$C$5:$C$1000,DATE(Thang!$E$4,Thang!$C$4,AU$2),Xuat!$D$5:$D$1000,Loc!$A155)</f>
        <v>0</v>
      </c>
      <c r="AV155" s="7">
        <f>SUMIFS(Xuat!$G$5:$G$1000,Xuat!$C$5:$C$1000,DATE(Thang!$E$4,Thang!$C$4,AV$2),Xuat!$D$5:$D$1000,Loc!$A155)</f>
        <v>0</v>
      </c>
      <c r="AW155" s="7">
        <f>SUMIFS(Xuat!$G$5:$G$1000,Xuat!$C$5:$C$1000,DATE(Thang!$E$4,Thang!$C$4,AW$2),Xuat!$D$5:$D$1000,Loc!$A155)</f>
        <v>0</v>
      </c>
      <c r="AX155" s="7">
        <f>SUMIFS(Xuat!$G$5:$G$1000,Xuat!$C$5:$C$1000,DATE(Thang!$E$4,Thang!$C$4,AX$2),Xuat!$D$5:$D$1000,Loc!$A155)</f>
        <v>0</v>
      </c>
      <c r="AY155" s="7">
        <f>SUMIFS(Xuat!$G$5:$G$1000,Xuat!$C$5:$C$1000,DATE(Thang!$E$4,Thang!$C$4,AY$2),Xuat!$D$5:$D$1000,Loc!$A155)</f>
        <v>0</v>
      </c>
      <c r="AZ155" s="7">
        <f>SUMIFS(Xuat!$G$5:$G$1000,Xuat!$C$5:$C$1000,DATE(Thang!$E$4,Thang!$C$4,AZ$2),Xuat!$D$5:$D$1000,Loc!$A155)</f>
        <v>0</v>
      </c>
      <c r="BA155" s="7">
        <f>SUMIFS(Xuat!$G$5:$G$1000,Xuat!$C$5:$C$1000,DATE(Thang!$E$4,Thang!$C$4,BA$2),Xuat!$D$5:$D$1000,Loc!$A155)</f>
        <v>0</v>
      </c>
      <c r="BB155" s="7">
        <f>SUMIFS(Xuat!$G$5:$G$1000,Xuat!$C$5:$C$1000,DATE(Thang!$E$4,Thang!$C$4,BB$2),Xuat!$D$5:$D$1000,Loc!$A155)</f>
        <v>0</v>
      </c>
      <c r="BC155" s="7">
        <f>SUMIFS(Xuat!$G$5:$G$1000,Xuat!$C$5:$C$1000,DATE(Thang!$E$4,Thang!$C$4,BC$2),Xuat!$D$5:$D$1000,Loc!$A155)</f>
        <v>0</v>
      </c>
      <c r="BD155" s="7">
        <f>SUMIFS(Xuat!$G$5:$G$1000,Xuat!$C$5:$C$1000,DATE(Thang!$E$4,Thang!$C$4,BD$2),Xuat!$D$5:$D$1000,Loc!$A155)</f>
        <v>0</v>
      </c>
      <c r="BE155" s="7">
        <f>SUMIFS(Xuat!$G$5:$G$1000,Xuat!$C$5:$C$1000,DATE(Thang!$E$4,Thang!$C$4,BE$2),Xuat!$D$5:$D$1000,Loc!$A155)</f>
        <v>0</v>
      </c>
      <c r="BF155" s="7">
        <f>SUMIFS(Xuat!$G$5:$G$1000,Xuat!$C$5:$C$1000,DATE(Thang!$E$4,Thang!$C$4,BF$2),Xuat!$D$5:$D$1000,Loc!$A155)</f>
        <v>0</v>
      </c>
      <c r="BG155" s="7">
        <f>SUMIFS(Xuat!$G$5:$G$1000,Xuat!$C$5:$C$1000,DATE(Thang!$E$4,Thang!$C$4,BG$2),Xuat!$D$5:$D$1000,Loc!$A155)</f>
        <v>0</v>
      </c>
      <c r="BH155" s="7">
        <f>SUMIFS(Xuat!$G$5:$G$1000,Xuat!$C$5:$C$1000,DATE(Thang!$E$4,Thang!$C$4,BH$2),Xuat!$D$5:$D$1000,Loc!$A155)</f>
        <v>0</v>
      </c>
      <c r="BI155" s="7">
        <f>SUMIFS(Xuat!$G$5:$G$1000,Xuat!$C$5:$C$1000,DATE(Thang!$E$4,Thang!$C$4,BI$2),Xuat!$D$5:$D$1000,Loc!$A155)</f>
        <v>0</v>
      </c>
      <c r="BJ155" s="7">
        <f>SUMIFS(Xuat!$G$5:$G$1000,Xuat!$C$5:$C$1000,DATE(Thang!$E$4,Thang!$C$4,BJ$2),Xuat!$D$5:$D$1000,Loc!$A155)</f>
        <v>0</v>
      </c>
      <c r="BK155" s="7">
        <f>SUMIFS(Xuat!$G$5:$G$1000,Xuat!$C$5:$C$1000,DATE(Thang!$E$4,Thang!$C$4,BK$2),Xuat!$D$5:$D$1000,Loc!$A155)</f>
        <v>0</v>
      </c>
      <c r="BL155" s="7">
        <f>SUMIFS(Xuat!$G$5:$G$1000,Xuat!$C$5:$C$1000,DATE(Thang!$E$4,Thang!$C$4,BL$2),Xuat!$D$5:$D$1000,Loc!$A155)</f>
        <v>0</v>
      </c>
      <c r="BM155" s="7">
        <f>SUMIFS(Xuat!$G$5:$G$1000,Xuat!$C$5:$C$1000,DATE(Thang!$E$4,Thang!$C$4,BM$2),Xuat!$D$5:$D$1000,Loc!$A155)</f>
        <v>0</v>
      </c>
      <c r="BN155" s="7">
        <f>SUMIFS(Xuat!$G$5:$G$1000,Xuat!$C$5:$C$1000,DATE(Thang!$E$4,Thang!$C$4,BN$2),Xuat!$D$5:$D$1000,Loc!$A155)</f>
        <v>0</v>
      </c>
      <c r="BO155" s="7">
        <f>SUMIFS(Xuat!$G$5:$G$1000,Xuat!$C$5:$C$1000,DATE(Thang!$E$4,Thang!$C$4,BO$2),Xuat!$D$5:$D$1000,Loc!$A155)</f>
        <v>0</v>
      </c>
      <c r="BP155" s="7">
        <f>SUMIFS(Xuat!$G$5:$G$1000,Xuat!$C$5:$C$1000,DATE(Thang!$E$4,Thang!$C$4,BP$2),Xuat!$D$5:$D$1000,Loc!$A155)</f>
        <v>0</v>
      </c>
      <c r="BQ155" s="7">
        <f>SUMIFS(Xuat!$G$5:$G$1000,Xuat!$C$5:$C$1000,DATE(Thang!$E$4,Thang!$C$4,BQ$2),Xuat!$D$5:$D$1000,Loc!$A155)</f>
        <v>0</v>
      </c>
      <c r="BR155" s="7">
        <f>SUMIFS(Xuat!$G$5:$G$1000,Xuat!$C$5:$C$1000,DATE(Thang!$E$4,Thang!$C$4,BR$2),Xuat!$D$5:$D$1000,Loc!$A155)</f>
        <v>0</v>
      </c>
      <c r="BS155" s="7">
        <f>SUMIFS(Xuat!$G$5:$G$1000,Xuat!$C$5:$C$1000,DATE(Thang!$E$4,Thang!$C$4,BS$2),Xuat!$D$5:$D$1000,Loc!$A155)</f>
        <v>0</v>
      </c>
    </row>
    <row r="156" spans="1:71" x14ac:dyDescent="0.2">
      <c r="A156" s="2">
        <f>DM!C156</f>
        <v>0</v>
      </c>
      <c r="B156" s="3">
        <f>VLOOKUP(A156,Tondau!$B$5:$F$500,3,0)</f>
        <v>0</v>
      </c>
      <c r="C156" s="3">
        <f>VLOOKUP(Tinhgiavon!A156,Tondau!$B$5:$E$500,4,0)</f>
        <v>0</v>
      </c>
      <c r="D156" s="3">
        <f t="shared" si="12"/>
        <v>0</v>
      </c>
      <c r="E156" s="3">
        <f>SUMIF(Nhap!$F$5:$F$1000,Tinhgiavon!A156,Nhap!$K$5:$K$1000)</f>
        <v>0</v>
      </c>
      <c r="F156" s="3">
        <f t="shared" si="13"/>
        <v>0</v>
      </c>
      <c r="G156" s="3">
        <f t="shared" si="14"/>
        <v>0</v>
      </c>
      <c r="H156" s="3">
        <f t="shared" si="15"/>
        <v>0</v>
      </c>
      <c r="I156" s="3">
        <f t="shared" si="16"/>
        <v>0</v>
      </c>
      <c r="J156" s="7">
        <f>SUMIFS(Nhap!$I$5:$I$1000,Nhap!$E$5:$E$1000,DATE(Thang!$E$4,Thang!$C$4,Loc!$F$2),Nhap!$F$5:$F$1000,Loc!A156)</f>
        <v>0</v>
      </c>
      <c r="K156" s="7">
        <f>SUMIFS(Nhap!$I$5:$I$1000,Nhap!$E$5:$E$1000,DATE(Thang!$E$4,Thang!$C$4,Loc!$G$2),Nhap!$F$5:$F$1000,Loc!A156)</f>
        <v>0</v>
      </c>
      <c r="L156" s="7">
        <f>SUMIFS(Nhap!$I$5:$I$1000,Nhap!$E$5:$E$1000,DATE(Thang!$E$4,Thang!$C$4,Loc!$H$2),Nhap!$F$5:$F$1000,Loc!A156)</f>
        <v>0</v>
      </c>
      <c r="M156" s="7">
        <f>SUMIFS(Nhap!$I$5:$I$1000,Nhap!$E$5:$E$1000,DATE(Thang!$E$4,Thang!$C$4,Loc!$I$2),Nhap!$F$5:$F$1000,Loc!A156)</f>
        <v>0</v>
      </c>
      <c r="N156" s="7">
        <f>SUMIFS(Nhap!$I$5:$I$1000,Nhap!$E$5:$E$1000,DATE(Thang!$E$4,Thang!$C$4,Loc!$J$2),Nhap!$F$5:$F$1000,Loc!A156)</f>
        <v>0</v>
      </c>
      <c r="O156" s="7">
        <f>SUMIFS(Nhap!$I$5:$I$1000,Nhap!$E$5:$E$1000,DATE(Thang!$E$4,Thang!$C$4,Loc!$K$2),Nhap!$F$5:$F$1000,Loc!A156)</f>
        <v>0</v>
      </c>
      <c r="P156" s="7">
        <f>SUMIFS(Nhap!$I$5:$I$1000,Nhap!$E$5:$E$1000,DATE(Thang!$E$4,Thang!$C$4,Loc!$L$2),Nhap!$F$5:$F$1000,Loc!A156)</f>
        <v>0</v>
      </c>
      <c r="Q156" s="7">
        <f>SUMIFS(Nhap!$I$5:$I$1000,Nhap!$E$5:$E$1000,DATE(Thang!$E$4,Thang!$C$4,Loc!$M$2),Nhap!$F$5:$F$1000,Loc!A156)</f>
        <v>0</v>
      </c>
      <c r="R156" s="7">
        <f>SUMIFS(Nhap!$I$5:$I$1000,Nhap!$E$5:$E$1000,DATE(Thang!$E$4,Thang!$C$4,Loc!$N$2),Nhap!$F$5:$F$1000,Loc!A156)</f>
        <v>0</v>
      </c>
      <c r="S156" s="7">
        <f>SUMIFS(Nhap!$I$5:$I$1000,Nhap!$E$5:$E$1000,DATE(Thang!$E$4,Thang!$C$4,Loc!$O$2),Nhap!$F$5:$F$1000,Loc!A156)</f>
        <v>0</v>
      </c>
      <c r="T156" s="7">
        <f>SUMIFS(Nhap!$I$5:$I$1000,Nhap!$E$5:$E$1000,DATE(Thang!$E$4,Thang!$C$4,Loc!$P$2),Nhap!$F$5:$F$1000,Loc!A156)</f>
        <v>0</v>
      </c>
      <c r="U156" s="7">
        <f>SUMIFS(Nhap!$I$5:$I$1000,Nhap!$E$5:$E$1000,DATE(Thang!$E$4,Thang!$C$4,Loc!$Q$2),Nhap!$F$5:$F$1000,Loc!A156)</f>
        <v>0</v>
      </c>
      <c r="V156" s="7">
        <f>SUMIFS(Nhap!$I$5:$I$1000,Nhap!$E$5:$E$1000,DATE(Thang!$E$4,Thang!$C$4,Loc!$R$2),Nhap!$F$5:$F$1000,Loc!A156)</f>
        <v>0</v>
      </c>
      <c r="W156" s="7">
        <f>SUMIFS(Nhap!$I$5:$I$1000,Nhap!$E$5:$E$1000,DATE(Thang!$E$4,Thang!$C$4,Loc!$S$2),Nhap!$F$5:$F$1000,Loc!A156)</f>
        <v>0</v>
      </c>
      <c r="X156" s="7">
        <f>SUMIFS(Nhap!$I$5:$I$1000,Nhap!$E$5:$E$1000,DATE(Thang!$E$4,Thang!$C$4,Loc!$T$2),Nhap!$F$5:$F$1000,Loc!A156)</f>
        <v>0</v>
      </c>
      <c r="Y156" s="7">
        <f>SUMIFS(Nhap!$I$5:$I$1000,Nhap!$E$5:$E$1000,DATE(Thang!$E$4,Thang!$C$4,Loc!$U$2),Nhap!$F$5:$F$1000,Loc!A156)</f>
        <v>0</v>
      </c>
      <c r="Z156" s="7">
        <f>SUMIFS(Nhap!$I$5:$I$1000,Nhap!$E$5:$E$1000,DATE(Thang!$E$4,Thang!$C$4,Loc!$V$2),Nhap!$F$5:$F$1000,Loc!A156)</f>
        <v>0</v>
      </c>
      <c r="AA156" s="7">
        <f>SUMIFS(Nhap!$I$5:$I$1000,Nhap!$E$5:$E$1000,DATE(Thang!$E$4,Thang!$C$4,Loc!$W$2),Nhap!$F$5:$F$1000,Loc!A156)</f>
        <v>0</v>
      </c>
      <c r="AB156" s="7">
        <f>SUMIFS(Nhap!$I$5:$I$1000,Nhap!$E$5:$E$1000,DATE(Thang!$E$4,Thang!$C$4,Loc!$X$2),Nhap!$F$5:$F$1000,Loc!A156)</f>
        <v>0</v>
      </c>
      <c r="AC156" s="7">
        <f>SUMIFS(Nhap!$I$5:$I$1000,Nhap!$E$5:$E$1000,DATE(Thang!$E$4,Thang!$C$4,Loc!$Y$2),Nhap!$F$5:$F$1000,Loc!A156)</f>
        <v>0</v>
      </c>
      <c r="AD156" s="7">
        <f>SUMIFS(Nhap!$I$5:$I$1000,Nhap!$E$5:$E$1000,DATE(Thang!$E$4,Thang!$C$4,Loc!$Z$2),Nhap!$F$5:$F$1000,Loc!A156)</f>
        <v>0</v>
      </c>
      <c r="AE156" s="7">
        <f>SUMIFS(Nhap!$I$5:$I$1000,Nhap!$E$5:$E$1000,DATE(Thang!$E$4,Thang!$C$4,Loc!$AA$2),Nhap!$F$5:$F$1000,Loc!A156)</f>
        <v>0</v>
      </c>
      <c r="AF156" s="7">
        <f>SUMIFS(Nhap!$I$5:$I$1000,Nhap!$E$5:$E$1000,DATE(Thang!$E$4,Thang!$C$4,Loc!$AB$2),Nhap!$F$5:$F$1000,Loc!A156)</f>
        <v>0</v>
      </c>
      <c r="AG156" s="7">
        <f>SUMIFS(Nhap!$I$5:$I$1000,Nhap!$E$5:$E$1000,DATE(Thang!$E$4,Thang!$C$4,Loc!$AC$2),Nhap!$F$5:$F$1000,Loc!A156)</f>
        <v>0</v>
      </c>
      <c r="AH156" s="7">
        <f>SUMIFS(Nhap!$I$5:$I$1000,Nhap!$E$5:$E$1000,DATE(Thang!$E$4,Thang!$C$4,Loc!$AD$2),Nhap!$F$5:$F$1000,Loc!$A$5)</f>
        <v>0</v>
      </c>
      <c r="AI156" s="7">
        <f>SUMIFS(Nhap!$I$5:$I$1000,Nhap!$E$5:$E$1000,DATE(Thang!$E$4,Thang!$C$4,Loc!$AE$2),Nhap!$F$5:$F$1000,Loc!A156)</f>
        <v>0</v>
      </c>
      <c r="AJ156" s="7">
        <f>SUMIFS(Nhap!$I$5:$I$1000,Nhap!$E$5:$E$1000,DATE(Thang!$E$4,Thang!$C$4,Loc!$AF$2),Nhap!$F$5:$F$1000,Loc!A156)</f>
        <v>0</v>
      </c>
      <c r="AK156" s="7">
        <f>SUMIFS(Nhap!$I$5:$I$1000,Nhap!$E$5:$E$1000,DATE(Thang!$E$4,Thang!$C$4,Loc!$AG$2),Nhap!$F$5:$F$1000,Loc!A156)</f>
        <v>0</v>
      </c>
      <c r="AL156" s="7">
        <f>SUMIFS(Nhap!$I$5:$I$1000,Nhap!$E$5:$E$1000,DATE(Thang!$E$4,Thang!$C$4,Loc!$AH$2),Nhap!$F$5:$F$1000,Loc!A156)</f>
        <v>0</v>
      </c>
      <c r="AM156" s="7">
        <f>SUMIFS(Nhap!$I$5:$I$1000,Nhap!$E$5:$E$1000,DATE(Thang!$E$4,Thang!$C$4,Loc!$AI$2),Nhap!$F$5:$F$1000,Loc!A156)</f>
        <v>0</v>
      </c>
      <c r="AN156" s="7">
        <f>SUMIFS(Nhap!$I$5:$I$1000,Nhap!$E$5:$E$1000,DATE(Thang!$E$4,Thang!$C$4,Loc!$AJ$2),Nhap!$F$5:$F$1000,Loc!A156)</f>
        <v>0</v>
      </c>
      <c r="AO156" s="7">
        <f>SUMIFS(Xuat!$G$5:$G$1000,Xuat!$C$5:$C$1000,DATE(Thang!$E$4,Thang!$C$4,AO$2),Xuat!$D$5:$D$1000,Loc!$A156)</f>
        <v>0</v>
      </c>
      <c r="AP156" s="7">
        <f>SUMIFS(Xuat!$G$5:$G$1000,Xuat!$C$5:$C$1000,DATE(Thang!$E$4,Thang!$C$4,AP$2),Xuat!$D$5:$D$1000,Loc!$A156)</f>
        <v>0</v>
      </c>
      <c r="AQ156" s="7">
        <f>SUMIFS(Xuat!$G$5:$G$1000,Xuat!$C$5:$C$1000,DATE(Thang!$E$4,Thang!$C$4,AQ$2),Xuat!$D$5:$D$1000,Loc!$A156)</f>
        <v>0</v>
      </c>
      <c r="AR156" s="7">
        <f>SUMIFS(Xuat!$G$5:$G$1000,Xuat!$C$5:$C$1000,DATE(Thang!$E$4,Thang!$C$4,AR$2),Xuat!$D$5:$D$1000,Loc!$A156)</f>
        <v>0</v>
      </c>
      <c r="AS156" s="7">
        <f>SUMIFS(Xuat!$G$5:$G$1000,Xuat!$C$5:$C$1000,DATE(Thang!$E$4,Thang!$C$4,AS$2),Xuat!$D$5:$D$1000,Loc!$A156)</f>
        <v>0</v>
      </c>
      <c r="AT156" s="7">
        <f>SUMIFS(Xuat!$G$5:$G$1000,Xuat!$C$5:$C$1000,DATE(Thang!$E$4,Thang!$C$4,AT$2),Xuat!$D$5:$D$1000,Loc!$A156)</f>
        <v>0</v>
      </c>
      <c r="AU156" s="7">
        <f>SUMIFS(Xuat!$G$5:$G$1000,Xuat!$C$5:$C$1000,DATE(Thang!$E$4,Thang!$C$4,AU$2),Xuat!$D$5:$D$1000,Loc!$A156)</f>
        <v>0</v>
      </c>
      <c r="AV156" s="7">
        <f>SUMIFS(Xuat!$G$5:$G$1000,Xuat!$C$5:$C$1000,DATE(Thang!$E$4,Thang!$C$4,AV$2),Xuat!$D$5:$D$1000,Loc!$A156)</f>
        <v>0</v>
      </c>
      <c r="AW156" s="7">
        <f>SUMIFS(Xuat!$G$5:$G$1000,Xuat!$C$5:$C$1000,DATE(Thang!$E$4,Thang!$C$4,AW$2),Xuat!$D$5:$D$1000,Loc!$A156)</f>
        <v>0</v>
      </c>
      <c r="AX156" s="7">
        <f>SUMIFS(Xuat!$G$5:$G$1000,Xuat!$C$5:$C$1000,DATE(Thang!$E$4,Thang!$C$4,AX$2),Xuat!$D$5:$D$1000,Loc!$A156)</f>
        <v>0</v>
      </c>
      <c r="AY156" s="7">
        <f>SUMIFS(Xuat!$G$5:$G$1000,Xuat!$C$5:$C$1000,DATE(Thang!$E$4,Thang!$C$4,AY$2),Xuat!$D$5:$D$1000,Loc!$A156)</f>
        <v>0</v>
      </c>
      <c r="AZ156" s="7">
        <f>SUMIFS(Xuat!$G$5:$G$1000,Xuat!$C$5:$C$1000,DATE(Thang!$E$4,Thang!$C$4,AZ$2),Xuat!$D$5:$D$1000,Loc!$A156)</f>
        <v>0</v>
      </c>
      <c r="BA156" s="7">
        <f>SUMIFS(Xuat!$G$5:$G$1000,Xuat!$C$5:$C$1000,DATE(Thang!$E$4,Thang!$C$4,BA$2),Xuat!$D$5:$D$1000,Loc!$A156)</f>
        <v>0</v>
      </c>
      <c r="BB156" s="7">
        <f>SUMIFS(Xuat!$G$5:$G$1000,Xuat!$C$5:$C$1000,DATE(Thang!$E$4,Thang!$C$4,BB$2),Xuat!$D$5:$D$1000,Loc!$A156)</f>
        <v>0</v>
      </c>
      <c r="BC156" s="7">
        <f>SUMIFS(Xuat!$G$5:$G$1000,Xuat!$C$5:$C$1000,DATE(Thang!$E$4,Thang!$C$4,BC$2),Xuat!$D$5:$D$1000,Loc!$A156)</f>
        <v>0</v>
      </c>
      <c r="BD156" s="7">
        <f>SUMIFS(Xuat!$G$5:$G$1000,Xuat!$C$5:$C$1000,DATE(Thang!$E$4,Thang!$C$4,BD$2),Xuat!$D$5:$D$1000,Loc!$A156)</f>
        <v>0</v>
      </c>
      <c r="BE156" s="7">
        <f>SUMIFS(Xuat!$G$5:$G$1000,Xuat!$C$5:$C$1000,DATE(Thang!$E$4,Thang!$C$4,BE$2),Xuat!$D$5:$D$1000,Loc!$A156)</f>
        <v>0</v>
      </c>
      <c r="BF156" s="7">
        <f>SUMIFS(Xuat!$G$5:$G$1000,Xuat!$C$5:$C$1000,DATE(Thang!$E$4,Thang!$C$4,BF$2),Xuat!$D$5:$D$1000,Loc!$A156)</f>
        <v>0</v>
      </c>
      <c r="BG156" s="7">
        <f>SUMIFS(Xuat!$G$5:$G$1000,Xuat!$C$5:$C$1000,DATE(Thang!$E$4,Thang!$C$4,BG$2),Xuat!$D$5:$D$1000,Loc!$A156)</f>
        <v>0</v>
      </c>
      <c r="BH156" s="7">
        <f>SUMIFS(Xuat!$G$5:$G$1000,Xuat!$C$5:$C$1000,DATE(Thang!$E$4,Thang!$C$4,BH$2),Xuat!$D$5:$D$1000,Loc!$A156)</f>
        <v>0</v>
      </c>
      <c r="BI156" s="7">
        <f>SUMIFS(Xuat!$G$5:$G$1000,Xuat!$C$5:$C$1000,DATE(Thang!$E$4,Thang!$C$4,BI$2),Xuat!$D$5:$D$1000,Loc!$A156)</f>
        <v>0</v>
      </c>
      <c r="BJ156" s="7">
        <f>SUMIFS(Xuat!$G$5:$G$1000,Xuat!$C$5:$C$1000,DATE(Thang!$E$4,Thang!$C$4,BJ$2),Xuat!$D$5:$D$1000,Loc!$A156)</f>
        <v>0</v>
      </c>
      <c r="BK156" s="7">
        <f>SUMIFS(Xuat!$G$5:$G$1000,Xuat!$C$5:$C$1000,DATE(Thang!$E$4,Thang!$C$4,BK$2),Xuat!$D$5:$D$1000,Loc!$A156)</f>
        <v>0</v>
      </c>
      <c r="BL156" s="7">
        <f>SUMIFS(Xuat!$G$5:$G$1000,Xuat!$C$5:$C$1000,DATE(Thang!$E$4,Thang!$C$4,BL$2),Xuat!$D$5:$D$1000,Loc!$A156)</f>
        <v>0</v>
      </c>
      <c r="BM156" s="7">
        <f>SUMIFS(Xuat!$G$5:$G$1000,Xuat!$C$5:$C$1000,DATE(Thang!$E$4,Thang!$C$4,BM$2),Xuat!$D$5:$D$1000,Loc!$A156)</f>
        <v>0</v>
      </c>
      <c r="BN156" s="7">
        <f>SUMIFS(Xuat!$G$5:$G$1000,Xuat!$C$5:$C$1000,DATE(Thang!$E$4,Thang!$C$4,BN$2),Xuat!$D$5:$D$1000,Loc!$A156)</f>
        <v>0</v>
      </c>
      <c r="BO156" s="7">
        <f>SUMIFS(Xuat!$G$5:$G$1000,Xuat!$C$5:$C$1000,DATE(Thang!$E$4,Thang!$C$4,BO$2),Xuat!$D$5:$D$1000,Loc!$A156)</f>
        <v>0</v>
      </c>
      <c r="BP156" s="7">
        <f>SUMIFS(Xuat!$G$5:$G$1000,Xuat!$C$5:$C$1000,DATE(Thang!$E$4,Thang!$C$4,BP$2),Xuat!$D$5:$D$1000,Loc!$A156)</f>
        <v>0</v>
      </c>
      <c r="BQ156" s="7">
        <f>SUMIFS(Xuat!$G$5:$G$1000,Xuat!$C$5:$C$1000,DATE(Thang!$E$4,Thang!$C$4,BQ$2),Xuat!$D$5:$D$1000,Loc!$A156)</f>
        <v>0</v>
      </c>
      <c r="BR156" s="7">
        <f>SUMIFS(Xuat!$G$5:$G$1000,Xuat!$C$5:$C$1000,DATE(Thang!$E$4,Thang!$C$4,BR$2),Xuat!$D$5:$D$1000,Loc!$A156)</f>
        <v>0</v>
      </c>
      <c r="BS156" s="7">
        <f>SUMIFS(Xuat!$G$5:$G$1000,Xuat!$C$5:$C$1000,DATE(Thang!$E$4,Thang!$C$4,BS$2),Xuat!$D$5:$D$1000,Loc!$A156)</f>
        <v>0</v>
      </c>
    </row>
    <row r="157" spans="1:71" x14ac:dyDescent="0.2">
      <c r="A157" s="2">
        <f>DM!C157</f>
        <v>0</v>
      </c>
      <c r="B157" s="3">
        <f>VLOOKUP(A157,Tondau!$B$5:$F$500,3,0)</f>
        <v>0</v>
      </c>
      <c r="C157" s="3">
        <f>VLOOKUP(Tinhgiavon!A157,Tondau!$B$5:$E$500,4,0)</f>
        <v>0</v>
      </c>
      <c r="D157" s="3">
        <f t="shared" si="12"/>
        <v>0</v>
      </c>
      <c r="E157" s="3">
        <f>SUMIF(Nhap!$F$5:$F$1000,Tinhgiavon!A157,Nhap!$K$5:$K$1000)</f>
        <v>0</v>
      </c>
      <c r="F157" s="3">
        <f t="shared" si="13"/>
        <v>0</v>
      </c>
      <c r="G157" s="3">
        <f t="shared" si="14"/>
        <v>0</v>
      </c>
      <c r="H157" s="3">
        <f t="shared" si="15"/>
        <v>0</v>
      </c>
      <c r="I157" s="3">
        <f t="shared" si="16"/>
        <v>0</v>
      </c>
      <c r="J157" s="7">
        <f>SUMIFS(Nhap!$I$5:$I$1000,Nhap!$E$5:$E$1000,DATE(Thang!$E$4,Thang!$C$4,Loc!$F$2),Nhap!$F$5:$F$1000,Loc!A157)</f>
        <v>0</v>
      </c>
      <c r="K157" s="7">
        <f>SUMIFS(Nhap!$I$5:$I$1000,Nhap!$E$5:$E$1000,DATE(Thang!$E$4,Thang!$C$4,Loc!$G$2),Nhap!$F$5:$F$1000,Loc!A157)</f>
        <v>0</v>
      </c>
      <c r="L157" s="7">
        <f>SUMIFS(Nhap!$I$5:$I$1000,Nhap!$E$5:$E$1000,DATE(Thang!$E$4,Thang!$C$4,Loc!$H$2),Nhap!$F$5:$F$1000,Loc!A157)</f>
        <v>0</v>
      </c>
      <c r="M157" s="7">
        <f>SUMIFS(Nhap!$I$5:$I$1000,Nhap!$E$5:$E$1000,DATE(Thang!$E$4,Thang!$C$4,Loc!$I$2),Nhap!$F$5:$F$1000,Loc!A157)</f>
        <v>0</v>
      </c>
      <c r="N157" s="7">
        <f>SUMIFS(Nhap!$I$5:$I$1000,Nhap!$E$5:$E$1000,DATE(Thang!$E$4,Thang!$C$4,Loc!$J$2),Nhap!$F$5:$F$1000,Loc!A157)</f>
        <v>0</v>
      </c>
      <c r="O157" s="7">
        <f>SUMIFS(Nhap!$I$5:$I$1000,Nhap!$E$5:$E$1000,DATE(Thang!$E$4,Thang!$C$4,Loc!$K$2),Nhap!$F$5:$F$1000,Loc!A157)</f>
        <v>0</v>
      </c>
      <c r="P157" s="7">
        <f>SUMIFS(Nhap!$I$5:$I$1000,Nhap!$E$5:$E$1000,DATE(Thang!$E$4,Thang!$C$4,Loc!$L$2),Nhap!$F$5:$F$1000,Loc!A157)</f>
        <v>0</v>
      </c>
      <c r="Q157" s="7">
        <f>SUMIFS(Nhap!$I$5:$I$1000,Nhap!$E$5:$E$1000,DATE(Thang!$E$4,Thang!$C$4,Loc!$M$2),Nhap!$F$5:$F$1000,Loc!A157)</f>
        <v>0</v>
      </c>
      <c r="R157" s="7">
        <f>SUMIFS(Nhap!$I$5:$I$1000,Nhap!$E$5:$E$1000,DATE(Thang!$E$4,Thang!$C$4,Loc!$N$2),Nhap!$F$5:$F$1000,Loc!A157)</f>
        <v>0</v>
      </c>
      <c r="S157" s="7">
        <f>SUMIFS(Nhap!$I$5:$I$1000,Nhap!$E$5:$E$1000,DATE(Thang!$E$4,Thang!$C$4,Loc!$O$2),Nhap!$F$5:$F$1000,Loc!A157)</f>
        <v>0</v>
      </c>
      <c r="T157" s="7">
        <f>SUMIFS(Nhap!$I$5:$I$1000,Nhap!$E$5:$E$1000,DATE(Thang!$E$4,Thang!$C$4,Loc!$P$2),Nhap!$F$5:$F$1000,Loc!A157)</f>
        <v>0</v>
      </c>
      <c r="U157" s="7">
        <f>SUMIFS(Nhap!$I$5:$I$1000,Nhap!$E$5:$E$1000,DATE(Thang!$E$4,Thang!$C$4,Loc!$Q$2),Nhap!$F$5:$F$1000,Loc!A157)</f>
        <v>0</v>
      </c>
      <c r="V157" s="7">
        <f>SUMIFS(Nhap!$I$5:$I$1000,Nhap!$E$5:$E$1000,DATE(Thang!$E$4,Thang!$C$4,Loc!$R$2),Nhap!$F$5:$F$1000,Loc!A157)</f>
        <v>0</v>
      </c>
      <c r="W157" s="7">
        <f>SUMIFS(Nhap!$I$5:$I$1000,Nhap!$E$5:$E$1000,DATE(Thang!$E$4,Thang!$C$4,Loc!$S$2),Nhap!$F$5:$F$1000,Loc!A157)</f>
        <v>0</v>
      </c>
      <c r="X157" s="7">
        <f>SUMIFS(Nhap!$I$5:$I$1000,Nhap!$E$5:$E$1000,DATE(Thang!$E$4,Thang!$C$4,Loc!$T$2),Nhap!$F$5:$F$1000,Loc!A157)</f>
        <v>0</v>
      </c>
      <c r="Y157" s="7">
        <f>SUMIFS(Nhap!$I$5:$I$1000,Nhap!$E$5:$E$1000,DATE(Thang!$E$4,Thang!$C$4,Loc!$U$2),Nhap!$F$5:$F$1000,Loc!A157)</f>
        <v>0</v>
      </c>
      <c r="Z157" s="7">
        <f>SUMIFS(Nhap!$I$5:$I$1000,Nhap!$E$5:$E$1000,DATE(Thang!$E$4,Thang!$C$4,Loc!$V$2),Nhap!$F$5:$F$1000,Loc!A157)</f>
        <v>0</v>
      </c>
      <c r="AA157" s="7">
        <f>SUMIFS(Nhap!$I$5:$I$1000,Nhap!$E$5:$E$1000,DATE(Thang!$E$4,Thang!$C$4,Loc!$W$2),Nhap!$F$5:$F$1000,Loc!A157)</f>
        <v>0</v>
      </c>
      <c r="AB157" s="7">
        <f>SUMIFS(Nhap!$I$5:$I$1000,Nhap!$E$5:$E$1000,DATE(Thang!$E$4,Thang!$C$4,Loc!$X$2),Nhap!$F$5:$F$1000,Loc!A157)</f>
        <v>0</v>
      </c>
      <c r="AC157" s="7">
        <f>SUMIFS(Nhap!$I$5:$I$1000,Nhap!$E$5:$E$1000,DATE(Thang!$E$4,Thang!$C$4,Loc!$Y$2),Nhap!$F$5:$F$1000,Loc!A157)</f>
        <v>0</v>
      </c>
      <c r="AD157" s="7">
        <f>SUMIFS(Nhap!$I$5:$I$1000,Nhap!$E$5:$E$1000,DATE(Thang!$E$4,Thang!$C$4,Loc!$Z$2),Nhap!$F$5:$F$1000,Loc!A157)</f>
        <v>0</v>
      </c>
      <c r="AE157" s="7">
        <f>SUMIFS(Nhap!$I$5:$I$1000,Nhap!$E$5:$E$1000,DATE(Thang!$E$4,Thang!$C$4,Loc!$AA$2),Nhap!$F$5:$F$1000,Loc!A157)</f>
        <v>0</v>
      </c>
      <c r="AF157" s="7">
        <f>SUMIFS(Nhap!$I$5:$I$1000,Nhap!$E$5:$E$1000,DATE(Thang!$E$4,Thang!$C$4,Loc!$AB$2),Nhap!$F$5:$F$1000,Loc!A157)</f>
        <v>0</v>
      </c>
      <c r="AG157" s="7">
        <f>SUMIFS(Nhap!$I$5:$I$1000,Nhap!$E$5:$E$1000,DATE(Thang!$E$4,Thang!$C$4,Loc!$AC$2),Nhap!$F$5:$F$1000,Loc!A157)</f>
        <v>0</v>
      </c>
      <c r="AH157" s="7">
        <f>SUMIFS(Nhap!$I$5:$I$1000,Nhap!$E$5:$E$1000,DATE(Thang!$E$4,Thang!$C$4,Loc!$AD$2),Nhap!$F$5:$F$1000,Loc!$A$5)</f>
        <v>0</v>
      </c>
      <c r="AI157" s="7">
        <f>SUMIFS(Nhap!$I$5:$I$1000,Nhap!$E$5:$E$1000,DATE(Thang!$E$4,Thang!$C$4,Loc!$AE$2),Nhap!$F$5:$F$1000,Loc!A157)</f>
        <v>0</v>
      </c>
      <c r="AJ157" s="7">
        <f>SUMIFS(Nhap!$I$5:$I$1000,Nhap!$E$5:$E$1000,DATE(Thang!$E$4,Thang!$C$4,Loc!$AF$2),Nhap!$F$5:$F$1000,Loc!A157)</f>
        <v>0</v>
      </c>
      <c r="AK157" s="7">
        <f>SUMIFS(Nhap!$I$5:$I$1000,Nhap!$E$5:$E$1000,DATE(Thang!$E$4,Thang!$C$4,Loc!$AG$2),Nhap!$F$5:$F$1000,Loc!A157)</f>
        <v>0</v>
      </c>
      <c r="AL157" s="7">
        <f>SUMIFS(Nhap!$I$5:$I$1000,Nhap!$E$5:$E$1000,DATE(Thang!$E$4,Thang!$C$4,Loc!$AH$2),Nhap!$F$5:$F$1000,Loc!A157)</f>
        <v>0</v>
      </c>
      <c r="AM157" s="7">
        <f>SUMIFS(Nhap!$I$5:$I$1000,Nhap!$E$5:$E$1000,DATE(Thang!$E$4,Thang!$C$4,Loc!$AI$2),Nhap!$F$5:$F$1000,Loc!A157)</f>
        <v>0</v>
      </c>
      <c r="AN157" s="7">
        <f>SUMIFS(Nhap!$I$5:$I$1000,Nhap!$E$5:$E$1000,DATE(Thang!$E$4,Thang!$C$4,Loc!$AJ$2),Nhap!$F$5:$F$1000,Loc!A157)</f>
        <v>0</v>
      </c>
      <c r="AO157" s="7">
        <f>SUMIFS(Xuat!$G$5:$G$1000,Xuat!$C$5:$C$1000,DATE(Thang!$E$4,Thang!$C$4,AO$2),Xuat!$D$5:$D$1000,Loc!$A157)</f>
        <v>0</v>
      </c>
      <c r="AP157" s="7">
        <f>SUMIFS(Xuat!$G$5:$G$1000,Xuat!$C$5:$C$1000,DATE(Thang!$E$4,Thang!$C$4,AP$2),Xuat!$D$5:$D$1000,Loc!$A157)</f>
        <v>0</v>
      </c>
      <c r="AQ157" s="7">
        <f>SUMIFS(Xuat!$G$5:$G$1000,Xuat!$C$5:$C$1000,DATE(Thang!$E$4,Thang!$C$4,AQ$2),Xuat!$D$5:$D$1000,Loc!$A157)</f>
        <v>0</v>
      </c>
      <c r="AR157" s="7">
        <f>SUMIFS(Xuat!$G$5:$G$1000,Xuat!$C$5:$C$1000,DATE(Thang!$E$4,Thang!$C$4,AR$2),Xuat!$D$5:$D$1000,Loc!$A157)</f>
        <v>0</v>
      </c>
      <c r="AS157" s="7">
        <f>SUMIFS(Xuat!$G$5:$G$1000,Xuat!$C$5:$C$1000,DATE(Thang!$E$4,Thang!$C$4,AS$2),Xuat!$D$5:$D$1000,Loc!$A157)</f>
        <v>0</v>
      </c>
      <c r="AT157" s="7">
        <f>SUMIFS(Xuat!$G$5:$G$1000,Xuat!$C$5:$C$1000,DATE(Thang!$E$4,Thang!$C$4,AT$2),Xuat!$D$5:$D$1000,Loc!$A157)</f>
        <v>0</v>
      </c>
      <c r="AU157" s="7">
        <f>SUMIFS(Xuat!$G$5:$G$1000,Xuat!$C$5:$C$1000,DATE(Thang!$E$4,Thang!$C$4,AU$2),Xuat!$D$5:$D$1000,Loc!$A157)</f>
        <v>0</v>
      </c>
      <c r="AV157" s="7">
        <f>SUMIFS(Xuat!$G$5:$G$1000,Xuat!$C$5:$C$1000,DATE(Thang!$E$4,Thang!$C$4,AV$2),Xuat!$D$5:$D$1000,Loc!$A157)</f>
        <v>0</v>
      </c>
      <c r="AW157" s="7">
        <f>SUMIFS(Xuat!$G$5:$G$1000,Xuat!$C$5:$C$1000,DATE(Thang!$E$4,Thang!$C$4,AW$2),Xuat!$D$5:$D$1000,Loc!$A157)</f>
        <v>0</v>
      </c>
      <c r="AX157" s="7">
        <f>SUMIFS(Xuat!$G$5:$G$1000,Xuat!$C$5:$C$1000,DATE(Thang!$E$4,Thang!$C$4,AX$2),Xuat!$D$5:$D$1000,Loc!$A157)</f>
        <v>0</v>
      </c>
      <c r="AY157" s="7">
        <f>SUMIFS(Xuat!$G$5:$G$1000,Xuat!$C$5:$C$1000,DATE(Thang!$E$4,Thang!$C$4,AY$2),Xuat!$D$5:$D$1000,Loc!$A157)</f>
        <v>0</v>
      </c>
      <c r="AZ157" s="7">
        <f>SUMIFS(Xuat!$G$5:$G$1000,Xuat!$C$5:$C$1000,DATE(Thang!$E$4,Thang!$C$4,AZ$2),Xuat!$D$5:$D$1000,Loc!$A157)</f>
        <v>0</v>
      </c>
      <c r="BA157" s="7">
        <f>SUMIFS(Xuat!$G$5:$G$1000,Xuat!$C$5:$C$1000,DATE(Thang!$E$4,Thang!$C$4,BA$2),Xuat!$D$5:$D$1000,Loc!$A157)</f>
        <v>0</v>
      </c>
      <c r="BB157" s="7">
        <f>SUMIFS(Xuat!$G$5:$G$1000,Xuat!$C$5:$C$1000,DATE(Thang!$E$4,Thang!$C$4,BB$2),Xuat!$D$5:$D$1000,Loc!$A157)</f>
        <v>0</v>
      </c>
      <c r="BC157" s="7">
        <f>SUMIFS(Xuat!$G$5:$G$1000,Xuat!$C$5:$C$1000,DATE(Thang!$E$4,Thang!$C$4,BC$2),Xuat!$D$5:$D$1000,Loc!$A157)</f>
        <v>0</v>
      </c>
      <c r="BD157" s="7">
        <f>SUMIFS(Xuat!$G$5:$G$1000,Xuat!$C$5:$C$1000,DATE(Thang!$E$4,Thang!$C$4,BD$2),Xuat!$D$5:$D$1000,Loc!$A157)</f>
        <v>0</v>
      </c>
      <c r="BE157" s="7">
        <f>SUMIFS(Xuat!$G$5:$G$1000,Xuat!$C$5:$C$1000,DATE(Thang!$E$4,Thang!$C$4,BE$2),Xuat!$D$5:$D$1000,Loc!$A157)</f>
        <v>0</v>
      </c>
      <c r="BF157" s="7">
        <f>SUMIFS(Xuat!$G$5:$G$1000,Xuat!$C$5:$C$1000,DATE(Thang!$E$4,Thang!$C$4,BF$2),Xuat!$D$5:$D$1000,Loc!$A157)</f>
        <v>0</v>
      </c>
      <c r="BG157" s="7">
        <f>SUMIFS(Xuat!$G$5:$G$1000,Xuat!$C$5:$C$1000,DATE(Thang!$E$4,Thang!$C$4,BG$2),Xuat!$D$5:$D$1000,Loc!$A157)</f>
        <v>0</v>
      </c>
      <c r="BH157" s="7">
        <f>SUMIFS(Xuat!$G$5:$G$1000,Xuat!$C$5:$C$1000,DATE(Thang!$E$4,Thang!$C$4,BH$2),Xuat!$D$5:$D$1000,Loc!$A157)</f>
        <v>0</v>
      </c>
      <c r="BI157" s="7">
        <f>SUMIFS(Xuat!$G$5:$G$1000,Xuat!$C$5:$C$1000,DATE(Thang!$E$4,Thang!$C$4,BI$2),Xuat!$D$5:$D$1000,Loc!$A157)</f>
        <v>0</v>
      </c>
      <c r="BJ157" s="7">
        <f>SUMIFS(Xuat!$G$5:$G$1000,Xuat!$C$5:$C$1000,DATE(Thang!$E$4,Thang!$C$4,BJ$2),Xuat!$D$5:$D$1000,Loc!$A157)</f>
        <v>0</v>
      </c>
      <c r="BK157" s="7">
        <f>SUMIFS(Xuat!$G$5:$G$1000,Xuat!$C$5:$C$1000,DATE(Thang!$E$4,Thang!$C$4,BK$2),Xuat!$D$5:$D$1000,Loc!$A157)</f>
        <v>0</v>
      </c>
      <c r="BL157" s="7">
        <f>SUMIFS(Xuat!$G$5:$G$1000,Xuat!$C$5:$C$1000,DATE(Thang!$E$4,Thang!$C$4,BL$2),Xuat!$D$5:$D$1000,Loc!$A157)</f>
        <v>0</v>
      </c>
      <c r="BM157" s="7">
        <f>SUMIFS(Xuat!$G$5:$G$1000,Xuat!$C$5:$C$1000,DATE(Thang!$E$4,Thang!$C$4,BM$2),Xuat!$D$5:$D$1000,Loc!$A157)</f>
        <v>0</v>
      </c>
      <c r="BN157" s="7">
        <f>SUMIFS(Xuat!$G$5:$G$1000,Xuat!$C$5:$C$1000,DATE(Thang!$E$4,Thang!$C$4,BN$2),Xuat!$D$5:$D$1000,Loc!$A157)</f>
        <v>0</v>
      </c>
      <c r="BO157" s="7">
        <f>SUMIFS(Xuat!$G$5:$G$1000,Xuat!$C$5:$C$1000,DATE(Thang!$E$4,Thang!$C$4,BO$2),Xuat!$D$5:$D$1000,Loc!$A157)</f>
        <v>0</v>
      </c>
      <c r="BP157" s="7">
        <f>SUMIFS(Xuat!$G$5:$G$1000,Xuat!$C$5:$C$1000,DATE(Thang!$E$4,Thang!$C$4,BP$2),Xuat!$D$5:$D$1000,Loc!$A157)</f>
        <v>0</v>
      </c>
      <c r="BQ157" s="7">
        <f>SUMIFS(Xuat!$G$5:$G$1000,Xuat!$C$5:$C$1000,DATE(Thang!$E$4,Thang!$C$4,BQ$2),Xuat!$D$5:$D$1000,Loc!$A157)</f>
        <v>0</v>
      </c>
      <c r="BR157" s="7">
        <f>SUMIFS(Xuat!$G$5:$G$1000,Xuat!$C$5:$C$1000,DATE(Thang!$E$4,Thang!$C$4,BR$2),Xuat!$D$5:$D$1000,Loc!$A157)</f>
        <v>0</v>
      </c>
      <c r="BS157" s="7">
        <f>SUMIFS(Xuat!$G$5:$G$1000,Xuat!$C$5:$C$1000,DATE(Thang!$E$4,Thang!$C$4,BS$2),Xuat!$D$5:$D$1000,Loc!$A157)</f>
        <v>0</v>
      </c>
    </row>
    <row r="158" spans="1:71" x14ac:dyDescent="0.2">
      <c r="A158" s="2">
        <f>DM!C158</f>
        <v>0</v>
      </c>
      <c r="B158" s="3">
        <f>VLOOKUP(A158,Tondau!$B$5:$F$500,3,0)</f>
        <v>0</v>
      </c>
      <c r="C158" s="3">
        <f>VLOOKUP(Tinhgiavon!A158,Tondau!$B$5:$E$500,4,0)</f>
        <v>0</v>
      </c>
      <c r="D158" s="3">
        <f t="shared" si="12"/>
        <v>0</v>
      </c>
      <c r="E158" s="3">
        <f>SUMIF(Nhap!$F$5:$F$1000,Tinhgiavon!A158,Nhap!$K$5:$K$1000)</f>
        <v>0</v>
      </c>
      <c r="F158" s="3">
        <f t="shared" si="13"/>
        <v>0</v>
      </c>
      <c r="G158" s="3">
        <f t="shared" si="14"/>
        <v>0</v>
      </c>
      <c r="H158" s="3">
        <f t="shared" si="15"/>
        <v>0</v>
      </c>
      <c r="I158" s="3">
        <f t="shared" si="16"/>
        <v>0</v>
      </c>
      <c r="J158" s="7">
        <f>SUMIFS(Nhap!$I$5:$I$1000,Nhap!$E$5:$E$1000,DATE(Thang!$E$4,Thang!$C$4,Loc!$F$2),Nhap!$F$5:$F$1000,Loc!A158)</f>
        <v>0</v>
      </c>
      <c r="K158" s="7">
        <f>SUMIFS(Nhap!$I$5:$I$1000,Nhap!$E$5:$E$1000,DATE(Thang!$E$4,Thang!$C$4,Loc!$G$2),Nhap!$F$5:$F$1000,Loc!A158)</f>
        <v>0</v>
      </c>
      <c r="L158" s="7">
        <f>SUMIFS(Nhap!$I$5:$I$1000,Nhap!$E$5:$E$1000,DATE(Thang!$E$4,Thang!$C$4,Loc!$H$2),Nhap!$F$5:$F$1000,Loc!A158)</f>
        <v>0</v>
      </c>
      <c r="M158" s="7">
        <f>SUMIFS(Nhap!$I$5:$I$1000,Nhap!$E$5:$E$1000,DATE(Thang!$E$4,Thang!$C$4,Loc!$I$2),Nhap!$F$5:$F$1000,Loc!A158)</f>
        <v>0</v>
      </c>
      <c r="N158" s="7">
        <f>SUMIFS(Nhap!$I$5:$I$1000,Nhap!$E$5:$E$1000,DATE(Thang!$E$4,Thang!$C$4,Loc!$J$2),Nhap!$F$5:$F$1000,Loc!A158)</f>
        <v>0</v>
      </c>
      <c r="O158" s="7">
        <f>SUMIFS(Nhap!$I$5:$I$1000,Nhap!$E$5:$E$1000,DATE(Thang!$E$4,Thang!$C$4,Loc!$K$2),Nhap!$F$5:$F$1000,Loc!A158)</f>
        <v>0</v>
      </c>
      <c r="P158" s="7">
        <f>SUMIFS(Nhap!$I$5:$I$1000,Nhap!$E$5:$E$1000,DATE(Thang!$E$4,Thang!$C$4,Loc!$L$2),Nhap!$F$5:$F$1000,Loc!A158)</f>
        <v>0</v>
      </c>
      <c r="Q158" s="7">
        <f>SUMIFS(Nhap!$I$5:$I$1000,Nhap!$E$5:$E$1000,DATE(Thang!$E$4,Thang!$C$4,Loc!$M$2),Nhap!$F$5:$F$1000,Loc!A158)</f>
        <v>0</v>
      </c>
      <c r="R158" s="7">
        <f>SUMIFS(Nhap!$I$5:$I$1000,Nhap!$E$5:$E$1000,DATE(Thang!$E$4,Thang!$C$4,Loc!$N$2),Nhap!$F$5:$F$1000,Loc!A158)</f>
        <v>0</v>
      </c>
      <c r="S158" s="7">
        <f>SUMIFS(Nhap!$I$5:$I$1000,Nhap!$E$5:$E$1000,DATE(Thang!$E$4,Thang!$C$4,Loc!$O$2),Nhap!$F$5:$F$1000,Loc!A158)</f>
        <v>0</v>
      </c>
      <c r="T158" s="7">
        <f>SUMIFS(Nhap!$I$5:$I$1000,Nhap!$E$5:$E$1000,DATE(Thang!$E$4,Thang!$C$4,Loc!$P$2),Nhap!$F$5:$F$1000,Loc!A158)</f>
        <v>0</v>
      </c>
      <c r="U158" s="7">
        <f>SUMIFS(Nhap!$I$5:$I$1000,Nhap!$E$5:$E$1000,DATE(Thang!$E$4,Thang!$C$4,Loc!$Q$2),Nhap!$F$5:$F$1000,Loc!A158)</f>
        <v>0</v>
      </c>
      <c r="V158" s="7">
        <f>SUMIFS(Nhap!$I$5:$I$1000,Nhap!$E$5:$E$1000,DATE(Thang!$E$4,Thang!$C$4,Loc!$R$2),Nhap!$F$5:$F$1000,Loc!A158)</f>
        <v>0</v>
      </c>
      <c r="W158" s="7">
        <f>SUMIFS(Nhap!$I$5:$I$1000,Nhap!$E$5:$E$1000,DATE(Thang!$E$4,Thang!$C$4,Loc!$S$2),Nhap!$F$5:$F$1000,Loc!A158)</f>
        <v>0</v>
      </c>
      <c r="X158" s="7">
        <f>SUMIFS(Nhap!$I$5:$I$1000,Nhap!$E$5:$E$1000,DATE(Thang!$E$4,Thang!$C$4,Loc!$T$2),Nhap!$F$5:$F$1000,Loc!A158)</f>
        <v>0</v>
      </c>
      <c r="Y158" s="7">
        <f>SUMIFS(Nhap!$I$5:$I$1000,Nhap!$E$5:$E$1000,DATE(Thang!$E$4,Thang!$C$4,Loc!$U$2),Nhap!$F$5:$F$1000,Loc!A158)</f>
        <v>0</v>
      </c>
      <c r="Z158" s="7">
        <f>SUMIFS(Nhap!$I$5:$I$1000,Nhap!$E$5:$E$1000,DATE(Thang!$E$4,Thang!$C$4,Loc!$V$2),Nhap!$F$5:$F$1000,Loc!A158)</f>
        <v>0</v>
      </c>
      <c r="AA158" s="7">
        <f>SUMIFS(Nhap!$I$5:$I$1000,Nhap!$E$5:$E$1000,DATE(Thang!$E$4,Thang!$C$4,Loc!$W$2),Nhap!$F$5:$F$1000,Loc!A158)</f>
        <v>0</v>
      </c>
      <c r="AB158" s="7">
        <f>SUMIFS(Nhap!$I$5:$I$1000,Nhap!$E$5:$E$1000,DATE(Thang!$E$4,Thang!$C$4,Loc!$X$2),Nhap!$F$5:$F$1000,Loc!A158)</f>
        <v>0</v>
      </c>
      <c r="AC158" s="7">
        <f>SUMIFS(Nhap!$I$5:$I$1000,Nhap!$E$5:$E$1000,DATE(Thang!$E$4,Thang!$C$4,Loc!$Y$2),Nhap!$F$5:$F$1000,Loc!A158)</f>
        <v>0</v>
      </c>
      <c r="AD158" s="7">
        <f>SUMIFS(Nhap!$I$5:$I$1000,Nhap!$E$5:$E$1000,DATE(Thang!$E$4,Thang!$C$4,Loc!$Z$2),Nhap!$F$5:$F$1000,Loc!A158)</f>
        <v>0</v>
      </c>
      <c r="AE158" s="7">
        <f>SUMIFS(Nhap!$I$5:$I$1000,Nhap!$E$5:$E$1000,DATE(Thang!$E$4,Thang!$C$4,Loc!$AA$2),Nhap!$F$5:$F$1000,Loc!A158)</f>
        <v>0</v>
      </c>
      <c r="AF158" s="7">
        <f>SUMIFS(Nhap!$I$5:$I$1000,Nhap!$E$5:$E$1000,DATE(Thang!$E$4,Thang!$C$4,Loc!$AB$2),Nhap!$F$5:$F$1000,Loc!A158)</f>
        <v>0</v>
      </c>
      <c r="AG158" s="7">
        <f>SUMIFS(Nhap!$I$5:$I$1000,Nhap!$E$5:$E$1000,DATE(Thang!$E$4,Thang!$C$4,Loc!$AC$2),Nhap!$F$5:$F$1000,Loc!A158)</f>
        <v>0</v>
      </c>
      <c r="AH158" s="7">
        <f>SUMIFS(Nhap!$I$5:$I$1000,Nhap!$E$5:$E$1000,DATE(Thang!$E$4,Thang!$C$4,Loc!$AD$2),Nhap!$F$5:$F$1000,Loc!$A$5)</f>
        <v>0</v>
      </c>
      <c r="AI158" s="7">
        <f>SUMIFS(Nhap!$I$5:$I$1000,Nhap!$E$5:$E$1000,DATE(Thang!$E$4,Thang!$C$4,Loc!$AE$2),Nhap!$F$5:$F$1000,Loc!A158)</f>
        <v>0</v>
      </c>
      <c r="AJ158" s="7">
        <f>SUMIFS(Nhap!$I$5:$I$1000,Nhap!$E$5:$E$1000,DATE(Thang!$E$4,Thang!$C$4,Loc!$AF$2),Nhap!$F$5:$F$1000,Loc!A158)</f>
        <v>0</v>
      </c>
      <c r="AK158" s="7">
        <f>SUMIFS(Nhap!$I$5:$I$1000,Nhap!$E$5:$E$1000,DATE(Thang!$E$4,Thang!$C$4,Loc!$AG$2),Nhap!$F$5:$F$1000,Loc!A158)</f>
        <v>0</v>
      </c>
      <c r="AL158" s="7">
        <f>SUMIFS(Nhap!$I$5:$I$1000,Nhap!$E$5:$E$1000,DATE(Thang!$E$4,Thang!$C$4,Loc!$AH$2),Nhap!$F$5:$F$1000,Loc!A158)</f>
        <v>0</v>
      </c>
      <c r="AM158" s="7">
        <f>SUMIFS(Nhap!$I$5:$I$1000,Nhap!$E$5:$E$1000,DATE(Thang!$E$4,Thang!$C$4,Loc!$AI$2),Nhap!$F$5:$F$1000,Loc!A158)</f>
        <v>0</v>
      </c>
      <c r="AN158" s="7">
        <f>SUMIFS(Nhap!$I$5:$I$1000,Nhap!$E$5:$E$1000,DATE(Thang!$E$4,Thang!$C$4,Loc!$AJ$2),Nhap!$F$5:$F$1000,Loc!A158)</f>
        <v>0</v>
      </c>
      <c r="AO158" s="7">
        <f>SUMIFS(Xuat!$G$5:$G$1000,Xuat!$C$5:$C$1000,DATE(Thang!$E$4,Thang!$C$4,AO$2),Xuat!$D$5:$D$1000,Loc!$A158)</f>
        <v>0</v>
      </c>
      <c r="AP158" s="7">
        <f>SUMIFS(Xuat!$G$5:$G$1000,Xuat!$C$5:$C$1000,DATE(Thang!$E$4,Thang!$C$4,AP$2),Xuat!$D$5:$D$1000,Loc!$A158)</f>
        <v>0</v>
      </c>
      <c r="AQ158" s="7">
        <f>SUMIFS(Xuat!$G$5:$G$1000,Xuat!$C$5:$C$1000,DATE(Thang!$E$4,Thang!$C$4,AQ$2),Xuat!$D$5:$D$1000,Loc!$A158)</f>
        <v>0</v>
      </c>
      <c r="AR158" s="7">
        <f>SUMIFS(Xuat!$G$5:$G$1000,Xuat!$C$5:$C$1000,DATE(Thang!$E$4,Thang!$C$4,AR$2),Xuat!$D$5:$D$1000,Loc!$A158)</f>
        <v>0</v>
      </c>
      <c r="AS158" s="7">
        <f>SUMIFS(Xuat!$G$5:$G$1000,Xuat!$C$5:$C$1000,DATE(Thang!$E$4,Thang!$C$4,AS$2),Xuat!$D$5:$D$1000,Loc!$A158)</f>
        <v>0</v>
      </c>
      <c r="AT158" s="7">
        <f>SUMIFS(Xuat!$G$5:$G$1000,Xuat!$C$5:$C$1000,DATE(Thang!$E$4,Thang!$C$4,AT$2),Xuat!$D$5:$D$1000,Loc!$A158)</f>
        <v>0</v>
      </c>
      <c r="AU158" s="7">
        <f>SUMIFS(Xuat!$G$5:$G$1000,Xuat!$C$5:$C$1000,DATE(Thang!$E$4,Thang!$C$4,AU$2),Xuat!$D$5:$D$1000,Loc!$A158)</f>
        <v>0</v>
      </c>
      <c r="AV158" s="7">
        <f>SUMIFS(Xuat!$G$5:$G$1000,Xuat!$C$5:$C$1000,DATE(Thang!$E$4,Thang!$C$4,AV$2),Xuat!$D$5:$D$1000,Loc!$A158)</f>
        <v>0</v>
      </c>
      <c r="AW158" s="7">
        <f>SUMIFS(Xuat!$G$5:$G$1000,Xuat!$C$5:$C$1000,DATE(Thang!$E$4,Thang!$C$4,AW$2),Xuat!$D$5:$D$1000,Loc!$A158)</f>
        <v>0</v>
      </c>
      <c r="AX158" s="7">
        <f>SUMIFS(Xuat!$G$5:$G$1000,Xuat!$C$5:$C$1000,DATE(Thang!$E$4,Thang!$C$4,AX$2),Xuat!$D$5:$D$1000,Loc!$A158)</f>
        <v>0</v>
      </c>
      <c r="AY158" s="7">
        <f>SUMIFS(Xuat!$G$5:$G$1000,Xuat!$C$5:$C$1000,DATE(Thang!$E$4,Thang!$C$4,AY$2),Xuat!$D$5:$D$1000,Loc!$A158)</f>
        <v>0</v>
      </c>
      <c r="AZ158" s="7">
        <f>SUMIFS(Xuat!$G$5:$G$1000,Xuat!$C$5:$C$1000,DATE(Thang!$E$4,Thang!$C$4,AZ$2),Xuat!$D$5:$D$1000,Loc!$A158)</f>
        <v>0</v>
      </c>
      <c r="BA158" s="7">
        <f>SUMIFS(Xuat!$G$5:$G$1000,Xuat!$C$5:$C$1000,DATE(Thang!$E$4,Thang!$C$4,BA$2),Xuat!$D$5:$D$1000,Loc!$A158)</f>
        <v>0</v>
      </c>
      <c r="BB158" s="7">
        <f>SUMIFS(Xuat!$G$5:$G$1000,Xuat!$C$5:$C$1000,DATE(Thang!$E$4,Thang!$C$4,BB$2),Xuat!$D$5:$D$1000,Loc!$A158)</f>
        <v>0</v>
      </c>
      <c r="BC158" s="7">
        <f>SUMIFS(Xuat!$G$5:$G$1000,Xuat!$C$5:$C$1000,DATE(Thang!$E$4,Thang!$C$4,BC$2),Xuat!$D$5:$D$1000,Loc!$A158)</f>
        <v>0</v>
      </c>
      <c r="BD158" s="7">
        <f>SUMIFS(Xuat!$G$5:$G$1000,Xuat!$C$5:$C$1000,DATE(Thang!$E$4,Thang!$C$4,BD$2),Xuat!$D$5:$D$1000,Loc!$A158)</f>
        <v>0</v>
      </c>
      <c r="BE158" s="7">
        <f>SUMIFS(Xuat!$G$5:$G$1000,Xuat!$C$5:$C$1000,DATE(Thang!$E$4,Thang!$C$4,BE$2),Xuat!$D$5:$D$1000,Loc!$A158)</f>
        <v>0</v>
      </c>
      <c r="BF158" s="7">
        <f>SUMIFS(Xuat!$G$5:$G$1000,Xuat!$C$5:$C$1000,DATE(Thang!$E$4,Thang!$C$4,BF$2),Xuat!$D$5:$D$1000,Loc!$A158)</f>
        <v>0</v>
      </c>
      <c r="BG158" s="7">
        <f>SUMIFS(Xuat!$G$5:$G$1000,Xuat!$C$5:$C$1000,DATE(Thang!$E$4,Thang!$C$4,BG$2),Xuat!$D$5:$D$1000,Loc!$A158)</f>
        <v>0</v>
      </c>
      <c r="BH158" s="7">
        <f>SUMIFS(Xuat!$G$5:$G$1000,Xuat!$C$5:$C$1000,DATE(Thang!$E$4,Thang!$C$4,BH$2),Xuat!$D$5:$D$1000,Loc!$A158)</f>
        <v>0</v>
      </c>
      <c r="BI158" s="7">
        <f>SUMIFS(Xuat!$G$5:$G$1000,Xuat!$C$5:$C$1000,DATE(Thang!$E$4,Thang!$C$4,BI$2),Xuat!$D$5:$D$1000,Loc!$A158)</f>
        <v>0</v>
      </c>
      <c r="BJ158" s="7">
        <f>SUMIFS(Xuat!$G$5:$G$1000,Xuat!$C$5:$C$1000,DATE(Thang!$E$4,Thang!$C$4,BJ$2),Xuat!$D$5:$D$1000,Loc!$A158)</f>
        <v>0</v>
      </c>
      <c r="BK158" s="7">
        <f>SUMIFS(Xuat!$G$5:$G$1000,Xuat!$C$5:$C$1000,DATE(Thang!$E$4,Thang!$C$4,BK$2),Xuat!$D$5:$D$1000,Loc!$A158)</f>
        <v>0</v>
      </c>
      <c r="BL158" s="7">
        <f>SUMIFS(Xuat!$G$5:$G$1000,Xuat!$C$5:$C$1000,DATE(Thang!$E$4,Thang!$C$4,BL$2),Xuat!$D$5:$D$1000,Loc!$A158)</f>
        <v>0</v>
      </c>
      <c r="BM158" s="7">
        <f>SUMIFS(Xuat!$G$5:$G$1000,Xuat!$C$5:$C$1000,DATE(Thang!$E$4,Thang!$C$4,BM$2),Xuat!$D$5:$D$1000,Loc!$A158)</f>
        <v>0</v>
      </c>
      <c r="BN158" s="7">
        <f>SUMIFS(Xuat!$G$5:$G$1000,Xuat!$C$5:$C$1000,DATE(Thang!$E$4,Thang!$C$4,BN$2),Xuat!$D$5:$D$1000,Loc!$A158)</f>
        <v>0</v>
      </c>
      <c r="BO158" s="7">
        <f>SUMIFS(Xuat!$G$5:$G$1000,Xuat!$C$5:$C$1000,DATE(Thang!$E$4,Thang!$C$4,BO$2),Xuat!$D$5:$D$1000,Loc!$A158)</f>
        <v>0</v>
      </c>
      <c r="BP158" s="7">
        <f>SUMIFS(Xuat!$G$5:$G$1000,Xuat!$C$5:$C$1000,DATE(Thang!$E$4,Thang!$C$4,BP$2),Xuat!$D$5:$D$1000,Loc!$A158)</f>
        <v>0</v>
      </c>
      <c r="BQ158" s="7">
        <f>SUMIFS(Xuat!$G$5:$G$1000,Xuat!$C$5:$C$1000,DATE(Thang!$E$4,Thang!$C$4,BQ$2),Xuat!$D$5:$D$1000,Loc!$A158)</f>
        <v>0</v>
      </c>
      <c r="BR158" s="7">
        <f>SUMIFS(Xuat!$G$5:$G$1000,Xuat!$C$5:$C$1000,DATE(Thang!$E$4,Thang!$C$4,BR$2),Xuat!$D$5:$D$1000,Loc!$A158)</f>
        <v>0</v>
      </c>
      <c r="BS158" s="7">
        <f>SUMIFS(Xuat!$G$5:$G$1000,Xuat!$C$5:$C$1000,DATE(Thang!$E$4,Thang!$C$4,BS$2),Xuat!$D$5:$D$1000,Loc!$A158)</f>
        <v>0</v>
      </c>
    </row>
    <row r="159" spans="1:71" x14ac:dyDescent="0.2">
      <c r="A159" s="2">
        <f>DM!C159</f>
        <v>0</v>
      </c>
      <c r="B159" s="3">
        <f>VLOOKUP(A159,Tondau!$B$5:$F$500,3,0)</f>
        <v>0</v>
      </c>
      <c r="C159" s="3">
        <f>VLOOKUP(Tinhgiavon!A159,Tondau!$B$5:$E$500,4,0)</f>
        <v>0</v>
      </c>
      <c r="D159" s="3">
        <f t="shared" si="12"/>
        <v>0</v>
      </c>
      <c r="E159" s="3">
        <f>SUMIF(Nhap!$F$5:$F$1000,Tinhgiavon!A159,Nhap!$K$5:$K$1000)</f>
        <v>0</v>
      </c>
      <c r="F159" s="3">
        <f t="shared" si="13"/>
        <v>0</v>
      </c>
      <c r="G159" s="3">
        <f t="shared" si="14"/>
        <v>0</v>
      </c>
      <c r="H159" s="3">
        <f t="shared" si="15"/>
        <v>0</v>
      </c>
      <c r="I159" s="3">
        <f t="shared" si="16"/>
        <v>0</v>
      </c>
      <c r="J159" s="7">
        <f>SUMIFS(Nhap!$I$5:$I$1000,Nhap!$E$5:$E$1000,DATE(Thang!$E$4,Thang!$C$4,Loc!$F$2),Nhap!$F$5:$F$1000,Loc!A159)</f>
        <v>0</v>
      </c>
      <c r="K159" s="7">
        <f>SUMIFS(Nhap!$I$5:$I$1000,Nhap!$E$5:$E$1000,DATE(Thang!$E$4,Thang!$C$4,Loc!$G$2),Nhap!$F$5:$F$1000,Loc!A159)</f>
        <v>0</v>
      </c>
      <c r="L159" s="7">
        <f>SUMIFS(Nhap!$I$5:$I$1000,Nhap!$E$5:$E$1000,DATE(Thang!$E$4,Thang!$C$4,Loc!$H$2),Nhap!$F$5:$F$1000,Loc!A159)</f>
        <v>0</v>
      </c>
      <c r="M159" s="7">
        <f>SUMIFS(Nhap!$I$5:$I$1000,Nhap!$E$5:$E$1000,DATE(Thang!$E$4,Thang!$C$4,Loc!$I$2),Nhap!$F$5:$F$1000,Loc!A159)</f>
        <v>0</v>
      </c>
      <c r="N159" s="7">
        <f>SUMIFS(Nhap!$I$5:$I$1000,Nhap!$E$5:$E$1000,DATE(Thang!$E$4,Thang!$C$4,Loc!$J$2),Nhap!$F$5:$F$1000,Loc!A159)</f>
        <v>0</v>
      </c>
      <c r="O159" s="7">
        <f>SUMIFS(Nhap!$I$5:$I$1000,Nhap!$E$5:$E$1000,DATE(Thang!$E$4,Thang!$C$4,Loc!$K$2),Nhap!$F$5:$F$1000,Loc!A159)</f>
        <v>0</v>
      </c>
      <c r="P159" s="7">
        <f>SUMIFS(Nhap!$I$5:$I$1000,Nhap!$E$5:$E$1000,DATE(Thang!$E$4,Thang!$C$4,Loc!$L$2),Nhap!$F$5:$F$1000,Loc!A159)</f>
        <v>0</v>
      </c>
      <c r="Q159" s="7">
        <f>SUMIFS(Nhap!$I$5:$I$1000,Nhap!$E$5:$E$1000,DATE(Thang!$E$4,Thang!$C$4,Loc!$M$2),Nhap!$F$5:$F$1000,Loc!A159)</f>
        <v>0</v>
      </c>
      <c r="R159" s="7">
        <f>SUMIFS(Nhap!$I$5:$I$1000,Nhap!$E$5:$E$1000,DATE(Thang!$E$4,Thang!$C$4,Loc!$N$2),Nhap!$F$5:$F$1000,Loc!A159)</f>
        <v>0</v>
      </c>
      <c r="S159" s="7">
        <f>SUMIFS(Nhap!$I$5:$I$1000,Nhap!$E$5:$E$1000,DATE(Thang!$E$4,Thang!$C$4,Loc!$O$2),Nhap!$F$5:$F$1000,Loc!A159)</f>
        <v>0</v>
      </c>
      <c r="T159" s="7">
        <f>SUMIFS(Nhap!$I$5:$I$1000,Nhap!$E$5:$E$1000,DATE(Thang!$E$4,Thang!$C$4,Loc!$P$2),Nhap!$F$5:$F$1000,Loc!A159)</f>
        <v>0</v>
      </c>
      <c r="U159" s="7">
        <f>SUMIFS(Nhap!$I$5:$I$1000,Nhap!$E$5:$E$1000,DATE(Thang!$E$4,Thang!$C$4,Loc!$Q$2),Nhap!$F$5:$F$1000,Loc!A159)</f>
        <v>0</v>
      </c>
      <c r="V159" s="7">
        <f>SUMIFS(Nhap!$I$5:$I$1000,Nhap!$E$5:$E$1000,DATE(Thang!$E$4,Thang!$C$4,Loc!$R$2),Nhap!$F$5:$F$1000,Loc!A159)</f>
        <v>0</v>
      </c>
      <c r="W159" s="7">
        <f>SUMIFS(Nhap!$I$5:$I$1000,Nhap!$E$5:$E$1000,DATE(Thang!$E$4,Thang!$C$4,Loc!$S$2),Nhap!$F$5:$F$1000,Loc!A159)</f>
        <v>0</v>
      </c>
      <c r="X159" s="7">
        <f>SUMIFS(Nhap!$I$5:$I$1000,Nhap!$E$5:$E$1000,DATE(Thang!$E$4,Thang!$C$4,Loc!$T$2),Nhap!$F$5:$F$1000,Loc!A159)</f>
        <v>0</v>
      </c>
      <c r="Y159" s="7">
        <f>SUMIFS(Nhap!$I$5:$I$1000,Nhap!$E$5:$E$1000,DATE(Thang!$E$4,Thang!$C$4,Loc!$U$2),Nhap!$F$5:$F$1000,Loc!A159)</f>
        <v>0</v>
      </c>
      <c r="Z159" s="7">
        <f>SUMIFS(Nhap!$I$5:$I$1000,Nhap!$E$5:$E$1000,DATE(Thang!$E$4,Thang!$C$4,Loc!$V$2),Nhap!$F$5:$F$1000,Loc!A159)</f>
        <v>0</v>
      </c>
      <c r="AA159" s="7">
        <f>SUMIFS(Nhap!$I$5:$I$1000,Nhap!$E$5:$E$1000,DATE(Thang!$E$4,Thang!$C$4,Loc!$W$2),Nhap!$F$5:$F$1000,Loc!A159)</f>
        <v>0</v>
      </c>
      <c r="AB159" s="7">
        <f>SUMIFS(Nhap!$I$5:$I$1000,Nhap!$E$5:$E$1000,DATE(Thang!$E$4,Thang!$C$4,Loc!$X$2),Nhap!$F$5:$F$1000,Loc!A159)</f>
        <v>0</v>
      </c>
      <c r="AC159" s="7">
        <f>SUMIFS(Nhap!$I$5:$I$1000,Nhap!$E$5:$E$1000,DATE(Thang!$E$4,Thang!$C$4,Loc!$Y$2),Nhap!$F$5:$F$1000,Loc!A159)</f>
        <v>0</v>
      </c>
      <c r="AD159" s="7">
        <f>SUMIFS(Nhap!$I$5:$I$1000,Nhap!$E$5:$E$1000,DATE(Thang!$E$4,Thang!$C$4,Loc!$Z$2),Nhap!$F$5:$F$1000,Loc!A159)</f>
        <v>0</v>
      </c>
      <c r="AE159" s="7">
        <f>SUMIFS(Nhap!$I$5:$I$1000,Nhap!$E$5:$E$1000,DATE(Thang!$E$4,Thang!$C$4,Loc!$AA$2),Nhap!$F$5:$F$1000,Loc!A159)</f>
        <v>0</v>
      </c>
      <c r="AF159" s="7">
        <f>SUMIFS(Nhap!$I$5:$I$1000,Nhap!$E$5:$E$1000,DATE(Thang!$E$4,Thang!$C$4,Loc!$AB$2),Nhap!$F$5:$F$1000,Loc!A159)</f>
        <v>0</v>
      </c>
      <c r="AG159" s="7">
        <f>SUMIFS(Nhap!$I$5:$I$1000,Nhap!$E$5:$E$1000,DATE(Thang!$E$4,Thang!$C$4,Loc!$AC$2),Nhap!$F$5:$F$1000,Loc!A159)</f>
        <v>0</v>
      </c>
      <c r="AH159" s="7">
        <f>SUMIFS(Nhap!$I$5:$I$1000,Nhap!$E$5:$E$1000,DATE(Thang!$E$4,Thang!$C$4,Loc!$AD$2),Nhap!$F$5:$F$1000,Loc!$A$5)</f>
        <v>0</v>
      </c>
      <c r="AI159" s="7">
        <f>SUMIFS(Nhap!$I$5:$I$1000,Nhap!$E$5:$E$1000,DATE(Thang!$E$4,Thang!$C$4,Loc!$AE$2),Nhap!$F$5:$F$1000,Loc!A159)</f>
        <v>0</v>
      </c>
      <c r="AJ159" s="7">
        <f>SUMIFS(Nhap!$I$5:$I$1000,Nhap!$E$5:$E$1000,DATE(Thang!$E$4,Thang!$C$4,Loc!$AF$2),Nhap!$F$5:$F$1000,Loc!A159)</f>
        <v>0</v>
      </c>
      <c r="AK159" s="7">
        <f>SUMIFS(Nhap!$I$5:$I$1000,Nhap!$E$5:$E$1000,DATE(Thang!$E$4,Thang!$C$4,Loc!$AG$2),Nhap!$F$5:$F$1000,Loc!A159)</f>
        <v>0</v>
      </c>
      <c r="AL159" s="7">
        <f>SUMIFS(Nhap!$I$5:$I$1000,Nhap!$E$5:$E$1000,DATE(Thang!$E$4,Thang!$C$4,Loc!$AH$2),Nhap!$F$5:$F$1000,Loc!A159)</f>
        <v>0</v>
      </c>
      <c r="AM159" s="7">
        <f>SUMIFS(Nhap!$I$5:$I$1000,Nhap!$E$5:$E$1000,DATE(Thang!$E$4,Thang!$C$4,Loc!$AI$2),Nhap!$F$5:$F$1000,Loc!A159)</f>
        <v>0</v>
      </c>
      <c r="AN159" s="7">
        <f>SUMIFS(Nhap!$I$5:$I$1000,Nhap!$E$5:$E$1000,DATE(Thang!$E$4,Thang!$C$4,Loc!$AJ$2),Nhap!$F$5:$F$1000,Loc!A159)</f>
        <v>0</v>
      </c>
      <c r="AO159" s="7">
        <f>SUMIFS(Xuat!$G$5:$G$1000,Xuat!$C$5:$C$1000,DATE(Thang!$E$4,Thang!$C$4,AO$2),Xuat!$D$5:$D$1000,Loc!$A159)</f>
        <v>0</v>
      </c>
      <c r="AP159" s="7">
        <f>SUMIFS(Xuat!$G$5:$G$1000,Xuat!$C$5:$C$1000,DATE(Thang!$E$4,Thang!$C$4,AP$2),Xuat!$D$5:$D$1000,Loc!$A159)</f>
        <v>0</v>
      </c>
      <c r="AQ159" s="7">
        <f>SUMIFS(Xuat!$G$5:$G$1000,Xuat!$C$5:$C$1000,DATE(Thang!$E$4,Thang!$C$4,AQ$2),Xuat!$D$5:$D$1000,Loc!$A159)</f>
        <v>0</v>
      </c>
      <c r="AR159" s="7">
        <f>SUMIFS(Xuat!$G$5:$G$1000,Xuat!$C$5:$C$1000,DATE(Thang!$E$4,Thang!$C$4,AR$2),Xuat!$D$5:$D$1000,Loc!$A159)</f>
        <v>0</v>
      </c>
      <c r="AS159" s="7">
        <f>SUMIFS(Xuat!$G$5:$G$1000,Xuat!$C$5:$C$1000,DATE(Thang!$E$4,Thang!$C$4,AS$2),Xuat!$D$5:$D$1000,Loc!$A159)</f>
        <v>0</v>
      </c>
      <c r="AT159" s="7">
        <f>SUMIFS(Xuat!$G$5:$G$1000,Xuat!$C$5:$C$1000,DATE(Thang!$E$4,Thang!$C$4,AT$2),Xuat!$D$5:$D$1000,Loc!$A159)</f>
        <v>0</v>
      </c>
      <c r="AU159" s="7">
        <f>SUMIFS(Xuat!$G$5:$G$1000,Xuat!$C$5:$C$1000,DATE(Thang!$E$4,Thang!$C$4,AU$2),Xuat!$D$5:$D$1000,Loc!$A159)</f>
        <v>0</v>
      </c>
      <c r="AV159" s="7">
        <f>SUMIFS(Xuat!$G$5:$G$1000,Xuat!$C$5:$C$1000,DATE(Thang!$E$4,Thang!$C$4,AV$2),Xuat!$D$5:$D$1000,Loc!$A159)</f>
        <v>0</v>
      </c>
      <c r="AW159" s="7">
        <f>SUMIFS(Xuat!$G$5:$G$1000,Xuat!$C$5:$C$1000,DATE(Thang!$E$4,Thang!$C$4,AW$2),Xuat!$D$5:$D$1000,Loc!$A159)</f>
        <v>0</v>
      </c>
      <c r="AX159" s="7">
        <f>SUMIFS(Xuat!$G$5:$G$1000,Xuat!$C$5:$C$1000,DATE(Thang!$E$4,Thang!$C$4,AX$2),Xuat!$D$5:$D$1000,Loc!$A159)</f>
        <v>0</v>
      </c>
      <c r="AY159" s="7">
        <f>SUMIFS(Xuat!$G$5:$G$1000,Xuat!$C$5:$C$1000,DATE(Thang!$E$4,Thang!$C$4,AY$2),Xuat!$D$5:$D$1000,Loc!$A159)</f>
        <v>0</v>
      </c>
      <c r="AZ159" s="7">
        <f>SUMIFS(Xuat!$G$5:$G$1000,Xuat!$C$5:$C$1000,DATE(Thang!$E$4,Thang!$C$4,AZ$2),Xuat!$D$5:$D$1000,Loc!$A159)</f>
        <v>0</v>
      </c>
      <c r="BA159" s="7">
        <f>SUMIFS(Xuat!$G$5:$G$1000,Xuat!$C$5:$C$1000,DATE(Thang!$E$4,Thang!$C$4,BA$2),Xuat!$D$5:$D$1000,Loc!$A159)</f>
        <v>0</v>
      </c>
      <c r="BB159" s="7">
        <f>SUMIFS(Xuat!$G$5:$G$1000,Xuat!$C$5:$C$1000,DATE(Thang!$E$4,Thang!$C$4,BB$2),Xuat!$D$5:$D$1000,Loc!$A159)</f>
        <v>0</v>
      </c>
      <c r="BC159" s="7">
        <f>SUMIFS(Xuat!$G$5:$G$1000,Xuat!$C$5:$C$1000,DATE(Thang!$E$4,Thang!$C$4,BC$2),Xuat!$D$5:$D$1000,Loc!$A159)</f>
        <v>0</v>
      </c>
      <c r="BD159" s="7">
        <f>SUMIFS(Xuat!$G$5:$G$1000,Xuat!$C$5:$C$1000,DATE(Thang!$E$4,Thang!$C$4,BD$2),Xuat!$D$5:$D$1000,Loc!$A159)</f>
        <v>0</v>
      </c>
      <c r="BE159" s="7">
        <f>SUMIFS(Xuat!$G$5:$G$1000,Xuat!$C$5:$C$1000,DATE(Thang!$E$4,Thang!$C$4,BE$2),Xuat!$D$5:$D$1000,Loc!$A159)</f>
        <v>0</v>
      </c>
      <c r="BF159" s="7">
        <f>SUMIFS(Xuat!$G$5:$G$1000,Xuat!$C$5:$C$1000,DATE(Thang!$E$4,Thang!$C$4,BF$2),Xuat!$D$5:$D$1000,Loc!$A159)</f>
        <v>0</v>
      </c>
      <c r="BG159" s="7">
        <f>SUMIFS(Xuat!$G$5:$G$1000,Xuat!$C$5:$C$1000,DATE(Thang!$E$4,Thang!$C$4,BG$2),Xuat!$D$5:$D$1000,Loc!$A159)</f>
        <v>0</v>
      </c>
      <c r="BH159" s="7">
        <f>SUMIFS(Xuat!$G$5:$G$1000,Xuat!$C$5:$C$1000,DATE(Thang!$E$4,Thang!$C$4,BH$2),Xuat!$D$5:$D$1000,Loc!$A159)</f>
        <v>0</v>
      </c>
      <c r="BI159" s="7">
        <f>SUMIFS(Xuat!$G$5:$G$1000,Xuat!$C$5:$C$1000,DATE(Thang!$E$4,Thang!$C$4,BI$2),Xuat!$D$5:$D$1000,Loc!$A159)</f>
        <v>0</v>
      </c>
      <c r="BJ159" s="7">
        <f>SUMIFS(Xuat!$G$5:$G$1000,Xuat!$C$5:$C$1000,DATE(Thang!$E$4,Thang!$C$4,BJ$2),Xuat!$D$5:$D$1000,Loc!$A159)</f>
        <v>0</v>
      </c>
      <c r="BK159" s="7">
        <f>SUMIFS(Xuat!$G$5:$G$1000,Xuat!$C$5:$C$1000,DATE(Thang!$E$4,Thang!$C$4,BK$2),Xuat!$D$5:$D$1000,Loc!$A159)</f>
        <v>0</v>
      </c>
      <c r="BL159" s="7">
        <f>SUMIFS(Xuat!$G$5:$G$1000,Xuat!$C$5:$C$1000,DATE(Thang!$E$4,Thang!$C$4,BL$2),Xuat!$D$5:$D$1000,Loc!$A159)</f>
        <v>0</v>
      </c>
      <c r="BM159" s="7">
        <f>SUMIFS(Xuat!$G$5:$G$1000,Xuat!$C$5:$C$1000,DATE(Thang!$E$4,Thang!$C$4,BM$2),Xuat!$D$5:$D$1000,Loc!$A159)</f>
        <v>0</v>
      </c>
      <c r="BN159" s="7">
        <f>SUMIFS(Xuat!$G$5:$G$1000,Xuat!$C$5:$C$1000,DATE(Thang!$E$4,Thang!$C$4,BN$2),Xuat!$D$5:$D$1000,Loc!$A159)</f>
        <v>0</v>
      </c>
      <c r="BO159" s="7">
        <f>SUMIFS(Xuat!$G$5:$G$1000,Xuat!$C$5:$C$1000,DATE(Thang!$E$4,Thang!$C$4,BO$2),Xuat!$D$5:$D$1000,Loc!$A159)</f>
        <v>0</v>
      </c>
      <c r="BP159" s="7">
        <f>SUMIFS(Xuat!$G$5:$G$1000,Xuat!$C$5:$C$1000,DATE(Thang!$E$4,Thang!$C$4,BP$2),Xuat!$D$5:$D$1000,Loc!$A159)</f>
        <v>0</v>
      </c>
      <c r="BQ159" s="7">
        <f>SUMIFS(Xuat!$G$5:$G$1000,Xuat!$C$5:$C$1000,DATE(Thang!$E$4,Thang!$C$4,BQ$2),Xuat!$D$5:$D$1000,Loc!$A159)</f>
        <v>0</v>
      </c>
      <c r="BR159" s="7">
        <f>SUMIFS(Xuat!$G$5:$G$1000,Xuat!$C$5:$C$1000,DATE(Thang!$E$4,Thang!$C$4,BR$2),Xuat!$D$5:$D$1000,Loc!$A159)</f>
        <v>0</v>
      </c>
      <c r="BS159" s="7">
        <f>SUMIFS(Xuat!$G$5:$G$1000,Xuat!$C$5:$C$1000,DATE(Thang!$E$4,Thang!$C$4,BS$2),Xuat!$D$5:$D$1000,Loc!$A159)</f>
        <v>0</v>
      </c>
    </row>
    <row r="160" spans="1:71" x14ac:dyDescent="0.2">
      <c r="A160" s="2">
        <f>DM!C160</f>
        <v>0</v>
      </c>
      <c r="B160" s="3">
        <f>VLOOKUP(A160,Tondau!$B$5:$F$500,3,0)</f>
        <v>0</v>
      </c>
      <c r="C160" s="3">
        <f>VLOOKUP(Tinhgiavon!A160,Tondau!$B$5:$E$500,4,0)</f>
        <v>0</v>
      </c>
      <c r="D160" s="3">
        <f t="shared" si="12"/>
        <v>0</v>
      </c>
      <c r="E160" s="3">
        <f>SUMIF(Nhap!$F$5:$F$1000,Tinhgiavon!A160,Nhap!$K$5:$K$1000)</f>
        <v>0</v>
      </c>
      <c r="F160" s="3">
        <f t="shared" si="13"/>
        <v>0</v>
      </c>
      <c r="G160" s="3">
        <f t="shared" si="14"/>
        <v>0</v>
      </c>
      <c r="H160" s="3">
        <f t="shared" si="15"/>
        <v>0</v>
      </c>
      <c r="I160" s="3">
        <f t="shared" si="16"/>
        <v>0</v>
      </c>
      <c r="J160" s="7">
        <f>SUMIFS(Nhap!$I$5:$I$1000,Nhap!$E$5:$E$1000,DATE(Thang!$E$4,Thang!$C$4,Loc!$F$2),Nhap!$F$5:$F$1000,Loc!A160)</f>
        <v>0</v>
      </c>
      <c r="K160" s="7">
        <f>SUMIFS(Nhap!$I$5:$I$1000,Nhap!$E$5:$E$1000,DATE(Thang!$E$4,Thang!$C$4,Loc!$G$2),Nhap!$F$5:$F$1000,Loc!A160)</f>
        <v>0</v>
      </c>
      <c r="L160" s="7">
        <f>SUMIFS(Nhap!$I$5:$I$1000,Nhap!$E$5:$E$1000,DATE(Thang!$E$4,Thang!$C$4,Loc!$H$2),Nhap!$F$5:$F$1000,Loc!A160)</f>
        <v>0</v>
      </c>
      <c r="M160" s="7">
        <f>SUMIFS(Nhap!$I$5:$I$1000,Nhap!$E$5:$E$1000,DATE(Thang!$E$4,Thang!$C$4,Loc!$I$2),Nhap!$F$5:$F$1000,Loc!A160)</f>
        <v>0</v>
      </c>
      <c r="N160" s="7">
        <f>SUMIFS(Nhap!$I$5:$I$1000,Nhap!$E$5:$E$1000,DATE(Thang!$E$4,Thang!$C$4,Loc!$J$2),Nhap!$F$5:$F$1000,Loc!A160)</f>
        <v>0</v>
      </c>
      <c r="O160" s="7">
        <f>SUMIFS(Nhap!$I$5:$I$1000,Nhap!$E$5:$E$1000,DATE(Thang!$E$4,Thang!$C$4,Loc!$K$2),Nhap!$F$5:$F$1000,Loc!A160)</f>
        <v>0</v>
      </c>
      <c r="P160" s="7">
        <f>SUMIFS(Nhap!$I$5:$I$1000,Nhap!$E$5:$E$1000,DATE(Thang!$E$4,Thang!$C$4,Loc!$L$2),Nhap!$F$5:$F$1000,Loc!A160)</f>
        <v>0</v>
      </c>
      <c r="Q160" s="7">
        <f>SUMIFS(Nhap!$I$5:$I$1000,Nhap!$E$5:$E$1000,DATE(Thang!$E$4,Thang!$C$4,Loc!$M$2),Nhap!$F$5:$F$1000,Loc!A160)</f>
        <v>0</v>
      </c>
      <c r="R160" s="7">
        <f>SUMIFS(Nhap!$I$5:$I$1000,Nhap!$E$5:$E$1000,DATE(Thang!$E$4,Thang!$C$4,Loc!$N$2),Nhap!$F$5:$F$1000,Loc!A160)</f>
        <v>0</v>
      </c>
      <c r="S160" s="7">
        <f>SUMIFS(Nhap!$I$5:$I$1000,Nhap!$E$5:$E$1000,DATE(Thang!$E$4,Thang!$C$4,Loc!$O$2),Nhap!$F$5:$F$1000,Loc!A160)</f>
        <v>0</v>
      </c>
      <c r="T160" s="7">
        <f>SUMIFS(Nhap!$I$5:$I$1000,Nhap!$E$5:$E$1000,DATE(Thang!$E$4,Thang!$C$4,Loc!$P$2),Nhap!$F$5:$F$1000,Loc!A160)</f>
        <v>0</v>
      </c>
      <c r="U160" s="7">
        <f>SUMIFS(Nhap!$I$5:$I$1000,Nhap!$E$5:$E$1000,DATE(Thang!$E$4,Thang!$C$4,Loc!$Q$2),Nhap!$F$5:$F$1000,Loc!A160)</f>
        <v>0</v>
      </c>
      <c r="V160" s="7">
        <f>SUMIFS(Nhap!$I$5:$I$1000,Nhap!$E$5:$E$1000,DATE(Thang!$E$4,Thang!$C$4,Loc!$R$2),Nhap!$F$5:$F$1000,Loc!A160)</f>
        <v>0</v>
      </c>
      <c r="W160" s="7">
        <f>SUMIFS(Nhap!$I$5:$I$1000,Nhap!$E$5:$E$1000,DATE(Thang!$E$4,Thang!$C$4,Loc!$S$2),Nhap!$F$5:$F$1000,Loc!A160)</f>
        <v>0</v>
      </c>
      <c r="X160" s="7">
        <f>SUMIFS(Nhap!$I$5:$I$1000,Nhap!$E$5:$E$1000,DATE(Thang!$E$4,Thang!$C$4,Loc!$T$2),Nhap!$F$5:$F$1000,Loc!A160)</f>
        <v>0</v>
      </c>
      <c r="Y160" s="7">
        <f>SUMIFS(Nhap!$I$5:$I$1000,Nhap!$E$5:$E$1000,DATE(Thang!$E$4,Thang!$C$4,Loc!$U$2),Nhap!$F$5:$F$1000,Loc!A160)</f>
        <v>0</v>
      </c>
      <c r="Z160" s="7">
        <f>SUMIFS(Nhap!$I$5:$I$1000,Nhap!$E$5:$E$1000,DATE(Thang!$E$4,Thang!$C$4,Loc!$V$2),Nhap!$F$5:$F$1000,Loc!A160)</f>
        <v>0</v>
      </c>
      <c r="AA160" s="7">
        <f>SUMIFS(Nhap!$I$5:$I$1000,Nhap!$E$5:$E$1000,DATE(Thang!$E$4,Thang!$C$4,Loc!$W$2),Nhap!$F$5:$F$1000,Loc!A160)</f>
        <v>0</v>
      </c>
      <c r="AB160" s="7">
        <f>SUMIFS(Nhap!$I$5:$I$1000,Nhap!$E$5:$E$1000,DATE(Thang!$E$4,Thang!$C$4,Loc!$X$2),Nhap!$F$5:$F$1000,Loc!A160)</f>
        <v>0</v>
      </c>
      <c r="AC160" s="7">
        <f>SUMIFS(Nhap!$I$5:$I$1000,Nhap!$E$5:$E$1000,DATE(Thang!$E$4,Thang!$C$4,Loc!$Y$2),Nhap!$F$5:$F$1000,Loc!A160)</f>
        <v>0</v>
      </c>
      <c r="AD160" s="7">
        <f>SUMIFS(Nhap!$I$5:$I$1000,Nhap!$E$5:$E$1000,DATE(Thang!$E$4,Thang!$C$4,Loc!$Z$2),Nhap!$F$5:$F$1000,Loc!A160)</f>
        <v>0</v>
      </c>
      <c r="AE160" s="7">
        <f>SUMIFS(Nhap!$I$5:$I$1000,Nhap!$E$5:$E$1000,DATE(Thang!$E$4,Thang!$C$4,Loc!$AA$2),Nhap!$F$5:$F$1000,Loc!A160)</f>
        <v>0</v>
      </c>
      <c r="AF160" s="7">
        <f>SUMIFS(Nhap!$I$5:$I$1000,Nhap!$E$5:$E$1000,DATE(Thang!$E$4,Thang!$C$4,Loc!$AB$2),Nhap!$F$5:$F$1000,Loc!A160)</f>
        <v>0</v>
      </c>
      <c r="AG160" s="7">
        <f>SUMIFS(Nhap!$I$5:$I$1000,Nhap!$E$5:$E$1000,DATE(Thang!$E$4,Thang!$C$4,Loc!$AC$2),Nhap!$F$5:$F$1000,Loc!A160)</f>
        <v>0</v>
      </c>
      <c r="AH160" s="7">
        <f>SUMIFS(Nhap!$I$5:$I$1000,Nhap!$E$5:$E$1000,DATE(Thang!$E$4,Thang!$C$4,Loc!$AD$2),Nhap!$F$5:$F$1000,Loc!$A$5)</f>
        <v>0</v>
      </c>
      <c r="AI160" s="7">
        <f>SUMIFS(Nhap!$I$5:$I$1000,Nhap!$E$5:$E$1000,DATE(Thang!$E$4,Thang!$C$4,Loc!$AE$2),Nhap!$F$5:$F$1000,Loc!A160)</f>
        <v>0</v>
      </c>
      <c r="AJ160" s="7">
        <f>SUMIFS(Nhap!$I$5:$I$1000,Nhap!$E$5:$E$1000,DATE(Thang!$E$4,Thang!$C$4,Loc!$AF$2),Nhap!$F$5:$F$1000,Loc!A160)</f>
        <v>0</v>
      </c>
      <c r="AK160" s="7">
        <f>SUMIFS(Nhap!$I$5:$I$1000,Nhap!$E$5:$E$1000,DATE(Thang!$E$4,Thang!$C$4,Loc!$AG$2),Nhap!$F$5:$F$1000,Loc!A160)</f>
        <v>0</v>
      </c>
      <c r="AL160" s="7">
        <f>SUMIFS(Nhap!$I$5:$I$1000,Nhap!$E$5:$E$1000,DATE(Thang!$E$4,Thang!$C$4,Loc!$AH$2),Nhap!$F$5:$F$1000,Loc!A160)</f>
        <v>0</v>
      </c>
      <c r="AM160" s="7">
        <f>SUMIFS(Nhap!$I$5:$I$1000,Nhap!$E$5:$E$1000,DATE(Thang!$E$4,Thang!$C$4,Loc!$AI$2),Nhap!$F$5:$F$1000,Loc!A160)</f>
        <v>0</v>
      </c>
      <c r="AN160" s="7">
        <f>SUMIFS(Nhap!$I$5:$I$1000,Nhap!$E$5:$E$1000,DATE(Thang!$E$4,Thang!$C$4,Loc!$AJ$2),Nhap!$F$5:$F$1000,Loc!A160)</f>
        <v>0</v>
      </c>
      <c r="AO160" s="7">
        <f>SUMIFS(Xuat!$G$5:$G$1000,Xuat!$C$5:$C$1000,DATE(Thang!$E$4,Thang!$C$4,AO$2),Xuat!$D$5:$D$1000,Loc!$A160)</f>
        <v>0</v>
      </c>
      <c r="AP160" s="7">
        <f>SUMIFS(Xuat!$G$5:$G$1000,Xuat!$C$5:$C$1000,DATE(Thang!$E$4,Thang!$C$4,AP$2),Xuat!$D$5:$D$1000,Loc!$A160)</f>
        <v>0</v>
      </c>
      <c r="AQ160" s="7">
        <f>SUMIFS(Xuat!$G$5:$G$1000,Xuat!$C$5:$C$1000,DATE(Thang!$E$4,Thang!$C$4,AQ$2),Xuat!$D$5:$D$1000,Loc!$A160)</f>
        <v>0</v>
      </c>
      <c r="AR160" s="7">
        <f>SUMIFS(Xuat!$G$5:$G$1000,Xuat!$C$5:$C$1000,DATE(Thang!$E$4,Thang!$C$4,AR$2),Xuat!$D$5:$D$1000,Loc!$A160)</f>
        <v>0</v>
      </c>
      <c r="AS160" s="7">
        <f>SUMIFS(Xuat!$G$5:$G$1000,Xuat!$C$5:$C$1000,DATE(Thang!$E$4,Thang!$C$4,AS$2),Xuat!$D$5:$D$1000,Loc!$A160)</f>
        <v>0</v>
      </c>
      <c r="AT160" s="7">
        <f>SUMIFS(Xuat!$G$5:$G$1000,Xuat!$C$5:$C$1000,DATE(Thang!$E$4,Thang!$C$4,AT$2),Xuat!$D$5:$D$1000,Loc!$A160)</f>
        <v>0</v>
      </c>
      <c r="AU160" s="7">
        <f>SUMIFS(Xuat!$G$5:$G$1000,Xuat!$C$5:$C$1000,DATE(Thang!$E$4,Thang!$C$4,AU$2),Xuat!$D$5:$D$1000,Loc!$A160)</f>
        <v>0</v>
      </c>
      <c r="AV160" s="7">
        <f>SUMIFS(Xuat!$G$5:$G$1000,Xuat!$C$5:$C$1000,DATE(Thang!$E$4,Thang!$C$4,AV$2),Xuat!$D$5:$D$1000,Loc!$A160)</f>
        <v>0</v>
      </c>
      <c r="AW160" s="7">
        <f>SUMIFS(Xuat!$G$5:$G$1000,Xuat!$C$5:$C$1000,DATE(Thang!$E$4,Thang!$C$4,AW$2),Xuat!$D$5:$D$1000,Loc!$A160)</f>
        <v>0</v>
      </c>
      <c r="AX160" s="7">
        <f>SUMIFS(Xuat!$G$5:$G$1000,Xuat!$C$5:$C$1000,DATE(Thang!$E$4,Thang!$C$4,AX$2),Xuat!$D$5:$D$1000,Loc!$A160)</f>
        <v>0</v>
      </c>
      <c r="AY160" s="7">
        <f>SUMIFS(Xuat!$G$5:$G$1000,Xuat!$C$5:$C$1000,DATE(Thang!$E$4,Thang!$C$4,AY$2),Xuat!$D$5:$D$1000,Loc!$A160)</f>
        <v>0</v>
      </c>
      <c r="AZ160" s="7">
        <f>SUMIFS(Xuat!$G$5:$G$1000,Xuat!$C$5:$C$1000,DATE(Thang!$E$4,Thang!$C$4,AZ$2),Xuat!$D$5:$D$1000,Loc!$A160)</f>
        <v>0</v>
      </c>
      <c r="BA160" s="7">
        <f>SUMIFS(Xuat!$G$5:$G$1000,Xuat!$C$5:$C$1000,DATE(Thang!$E$4,Thang!$C$4,BA$2),Xuat!$D$5:$D$1000,Loc!$A160)</f>
        <v>0</v>
      </c>
      <c r="BB160" s="7">
        <f>SUMIFS(Xuat!$G$5:$G$1000,Xuat!$C$5:$C$1000,DATE(Thang!$E$4,Thang!$C$4,BB$2),Xuat!$D$5:$D$1000,Loc!$A160)</f>
        <v>0</v>
      </c>
      <c r="BC160" s="7">
        <f>SUMIFS(Xuat!$G$5:$G$1000,Xuat!$C$5:$C$1000,DATE(Thang!$E$4,Thang!$C$4,BC$2),Xuat!$D$5:$D$1000,Loc!$A160)</f>
        <v>0</v>
      </c>
      <c r="BD160" s="7">
        <f>SUMIFS(Xuat!$G$5:$G$1000,Xuat!$C$5:$C$1000,DATE(Thang!$E$4,Thang!$C$4,BD$2),Xuat!$D$5:$D$1000,Loc!$A160)</f>
        <v>0</v>
      </c>
      <c r="BE160" s="7">
        <f>SUMIFS(Xuat!$G$5:$G$1000,Xuat!$C$5:$C$1000,DATE(Thang!$E$4,Thang!$C$4,BE$2),Xuat!$D$5:$D$1000,Loc!$A160)</f>
        <v>0</v>
      </c>
      <c r="BF160" s="7">
        <f>SUMIFS(Xuat!$G$5:$G$1000,Xuat!$C$5:$C$1000,DATE(Thang!$E$4,Thang!$C$4,BF$2),Xuat!$D$5:$D$1000,Loc!$A160)</f>
        <v>0</v>
      </c>
      <c r="BG160" s="7">
        <f>SUMIFS(Xuat!$G$5:$G$1000,Xuat!$C$5:$C$1000,DATE(Thang!$E$4,Thang!$C$4,BG$2),Xuat!$D$5:$D$1000,Loc!$A160)</f>
        <v>0</v>
      </c>
      <c r="BH160" s="7">
        <f>SUMIFS(Xuat!$G$5:$G$1000,Xuat!$C$5:$C$1000,DATE(Thang!$E$4,Thang!$C$4,BH$2),Xuat!$D$5:$D$1000,Loc!$A160)</f>
        <v>0</v>
      </c>
      <c r="BI160" s="7">
        <f>SUMIFS(Xuat!$G$5:$G$1000,Xuat!$C$5:$C$1000,DATE(Thang!$E$4,Thang!$C$4,BI$2),Xuat!$D$5:$D$1000,Loc!$A160)</f>
        <v>0</v>
      </c>
      <c r="BJ160" s="7">
        <f>SUMIFS(Xuat!$G$5:$G$1000,Xuat!$C$5:$C$1000,DATE(Thang!$E$4,Thang!$C$4,BJ$2),Xuat!$D$5:$D$1000,Loc!$A160)</f>
        <v>0</v>
      </c>
      <c r="BK160" s="7">
        <f>SUMIFS(Xuat!$G$5:$G$1000,Xuat!$C$5:$C$1000,DATE(Thang!$E$4,Thang!$C$4,BK$2),Xuat!$D$5:$D$1000,Loc!$A160)</f>
        <v>0</v>
      </c>
      <c r="BL160" s="7">
        <f>SUMIFS(Xuat!$G$5:$G$1000,Xuat!$C$5:$C$1000,DATE(Thang!$E$4,Thang!$C$4,BL$2),Xuat!$D$5:$D$1000,Loc!$A160)</f>
        <v>0</v>
      </c>
      <c r="BM160" s="7">
        <f>SUMIFS(Xuat!$G$5:$G$1000,Xuat!$C$5:$C$1000,DATE(Thang!$E$4,Thang!$C$4,BM$2),Xuat!$D$5:$D$1000,Loc!$A160)</f>
        <v>0</v>
      </c>
      <c r="BN160" s="7">
        <f>SUMIFS(Xuat!$G$5:$G$1000,Xuat!$C$5:$C$1000,DATE(Thang!$E$4,Thang!$C$4,BN$2),Xuat!$D$5:$D$1000,Loc!$A160)</f>
        <v>0</v>
      </c>
      <c r="BO160" s="7">
        <f>SUMIFS(Xuat!$G$5:$G$1000,Xuat!$C$5:$C$1000,DATE(Thang!$E$4,Thang!$C$4,BO$2),Xuat!$D$5:$D$1000,Loc!$A160)</f>
        <v>0</v>
      </c>
      <c r="BP160" s="7">
        <f>SUMIFS(Xuat!$G$5:$G$1000,Xuat!$C$5:$C$1000,DATE(Thang!$E$4,Thang!$C$4,BP$2),Xuat!$D$5:$D$1000,Loc!$A160)</f>
        <v>0</v>
      </c>
      <c r="BQ160" s="7">
        <f>SUMIFS(Xuat!$G$5:$G$1000,Xuat!$C$5:$C$1000,DATE(Thang!$E$4,Thang!$C$4,BQ$2),Xuat!$D$5:$D$1000,Loc!$A160)</f>
        <v>0</v>
      </c>
      <c r="BR160" s="7">
        <f>SUMIFS(Xuat!$G$5:$G$1000,Xuat!$C$5:$C$1000,DATE(Thang!$E$4,Thang!$C$4,BR$2),Xuat!$D$5:$D$1000,Loc!$A160)</f>
        <v>0</v>
      </c>
      <c r="BS160" s="7">
        <f>SUMIFS(Xuat!$G$5:$G$1000,Xuat!$C$5:$C$1000,DATE(Thang!$E$4,Thang!$C$4,BS$2),Xuat!$D$5:$D$1000,Loc!$A160)</f>
        <v>0</v>
      </c>
    </row>
    <row r="161" spans="1:71" x14ac:dyDescent="0.2">
      <c r="A161" s="2">
        <f>DM!C161</f>
        <v>0</v>
      </c>
      <c r="B161" s="3">
        <f>VLOOKUP(A161,Tondau!$B$5:$F$500,3,0)</f>
        <v>0</v>
      </c>
      <c r="C161" s="3">
        <f>VLOOKUP(Tinhgiavon!A161,Tondau!$B$5:$E$500,4,0)</f>
        <v>0</v>
      </c>
      <c r="D161" s="3">
        <f t="shared" si="12"/>
        <v>0</v>
      </c>
      <c r="E161" s="3">
        <f>SUMIF(Nhap!$F$5:$F$1000,Tinhgiavon!A161,Nhap!$K$5:$K$1000)</f>
        <v>0</v>
      </c>
      <c r="F161" s="3">
        <f t="shared" si="13"/>
        <v>0</v>
      </c>
      <c r="G161" s="3">
        <f t="shared" si="14"/>
        <v>0</v>
      </c>
      <c r="H161" s="3">
        <f t="shared" si="15"/>
        <v>0</v>
      </c>
      <c r="I161" s="3">
        <f t="shared" si="16"/>
        <v>0</v>
      </c>
      <c r="J161" s="7">
        <f>SUMIFS(Nhap!$I$5:$I$1000,Nhap!$E$5:$E$1000,DATE(Thang!$E$4,Thang!$C$4,Loc!$F$2),Nhap!$F$5:$F$1000,Loc!A161)</f>
        <v>0</v>
      </c>
      <c r="K161" s="7">
        <f>SUMIFS(Nhap!$I$5:$I$1000,Nhap!$E$5:$E$1000,DATE(Thang!$E$4,Thang!$C$4,Loc!$G$2),Nhap!$F$5:$F$1000,Loc!A161)</f>
        <v>0</v>
      </c>
      <c r="L161" s="7">
        <f>SUMIFS(Nhap!$I$5:$I$1000,Nhap!$E$5:$E$1000,DATE(Thang!$E$4,Thang!$C$4,Loc!$H$2),Nhap!$F$5:$F$1000,Loc!A161)</f>
        <v>0</v>
      </c>
      <c r="M161" s="7">
        <f>SUMIFS(Nhap!$I$5:$I$1000,Nhap!$E$5:$E$1000,DATE(Thang!$E$4,Thang!$C$4,Loc!$I$2),Nhap!$F$5:$F$1000,Loc!A161)</f>
        <v>0</v>
      </c>
      <c r="N161" s="7">
        <f>SUMIFS(Nhap!$I$5:$I$1000,Nhap!$E$5:$E$1000,DATE(Thang!$E$4,Thang!$C$4,Loc!$J$2),Nhap!$F$5:$F$1000,Loc!A161)</f>
        <v>0</v>
      </c>
      <c r="O161" s="7">
        <f>SUMIFS(Nhap!$I$5:$I$1000,Nhap!$E$5:$E$1000,DATE(Thang!$E$4,Thang!$C$4,Loc!$K$2),Nhap!$F$5:$F$1000,Loc!A161)</f>
        <v>0</v>
      </c>
      <c r="P161" s="7">
        <f>SUMIFS(Nhap!$I$5:$I$1000,Nhap!$E$5:$E$1000,DATE(Thang!$E$4,Thang!$C$4,Loc!$L$2),Nhap!$F$5:$F$1000,Loc!A161)</f>
        <v>0</v>
      </c>
      <c r="Q161" s="7">
        <f>SUMIFS(Nhap!$I$5:$I$1000,Nhap!$E$5:$E$1000,DATE(Thang!$E$4,Thang!$C$4,Loc!$M$2),Nhap!$F$5:$F$1000,Loc!A161)</f>
        <v>0</v>
      </c>
      <c r="R161" s="7">
        <f>SUMIFS(Nhap!$I$5:$I$1000,Nhap!$E$5:$E$1000,DATE(Thang!$E$4,Thang!$C$4,Loc!$N$2),Nhap!$F$5:$F$1000,Loc!A161)</f>
        <v>0</v>
      </c>
      <c r="S161" s="7">
        <f>SUMIFS(Nhap!$I$5:$I$1000,Nhap!$E$5:$E$1000,DATE(Thang!$E$4,Thang!$C$4,Loc!$O$2),Nhap!$F$5:$F$1000,Loc!A161)</f>
        <v>0</v>
      </c>
      <c r="T161" s="7">
        <f>SUMIFS(Nhap!$I$5:$I$1000,Nhap!$E$5:$E$1000,DATE(Thang!$E$4,Thang!$C$4,Loc!$P$2),Nhap!$F$5:$F$1000,Loc!A161)</f>
        <v>0</v>
      </c>
      <c r="U161" s="7">
        <f>SUMIFS(Nhap!$I$5:$I$1000,Nhap!$E$5:$E$1000,DATE(Thang!$E$4,Thang!$C$4,Loc!$Q$2),Nhap!$F$5:$F$1000,Loc!A161)</f>
        <v>0</v>
      </c>
      <c r="V161" s="7">
        <f>SUMIFS(Nhap!$I$5:$I$1000,Nhap!$E$5:$E$1000,DATE(Thang!$E$4,Thang!$C$4,Loc!$R$2),Nhap!$F$5:$F$1000,Loc!A161)</f>
        <v>0</v>
      </c>
      <c r="W161" s="7">
        <f>SUMIFS(Nhap!$I$5:$I$1000,Nhap!$E$5:$E$1000,DATE(Thang!$E$4,Thang!$C$4,Loc!$S$2),Nhap!$F$5:$F$1000,Loc!A161)</f>
        <v>0</v>
      </c>
      <c r="X161" s="7">
        <f>SUMIFS(Nhap!$I$5:$I$1000,Nhap!$E$5:$E$1000,DATE(Thang!$E$4,Thang!$C$4,Loc!$T$2),Nhap!$F$5:$F$1000,Loc!A161)</f>
        <v>0</v>
      </c>
      <c r="Y161" s="7">
        <f>SUMIFS(Nhap!$I$5:$I$1000,Nhap!$E$5:$E$1000,DATE(Thang!$E$4,Thang!$C$4,Loc!$U$2),Nhap!$F$5:$F$1000,Loc!A161)</f>
        <v>0</v>
      </c>
      <c r="Z161" s="7">
        <f>SUMIFS(Nhap!$I$5:$I$1000,Nhap!$E$5:$E$1000,DATE(Thang!$E$4,Thang!$C$4,Loc!$V$2),Nhap!$F$5:$F$1000,Loc!A161)</f>
        <v>0</v>
      </c>
      <c r="AA161" s="7">
        <f>SUMIFS(Nhap!$I$5:$I$1000,Nhap!$E$5:$E$1000,DATE(Thang!$E$4,Thang!$C$4,Loc!$W$2),Nhap!$F$5:$F$1000,Loc!A161)</f>
        <v>0</v>
      </c>
      <c r="AB161" s="7">
        <f>SUMIFS(Nhap!$I$5:$I$1000,Nhap!$E$5:$E$1000,DATE(Thang!$E$4,Thang!$C$4,Loc!$X$2),Nhap!$F$5:$F$1000,Loc!A161)</f>
        <v>0</v>
      </c>
      <c r="AC161" s="7">
        <f>SUMIFS(Nhap!$I$5:$I$1000,Nhap!$E$5:$E$1000,DATE(Thang!$E$4,Thang!$C$4,Loc!$Y$2),Nhap!$F$5:$F$1000,Loc!A161)</f>
        <v>0</v>
      </c>
      <c r="AD161" s="7">
        <f>SUMIFS(Nhap!$I$5:$I$1000,Nhap!$E$5:$E$1000,DATE(Thang!$E$4,Thang!$C$4,Loc!$Z$2),Nhap!$F$5:$F$1000,Loc!A161)</f>
        <v>0</v>
      </c>
      <c r="AE161" s="7">
        <f>SUMIFS(Nhap!$I$5:$I$1000,Nhap!$E$5:$E$1000,DATE(Thang!$E$4,Thang!$C$4,Loc!$AA$2),Nhap!$F$5:$F$1000,Loc!A161)</f>
        <v>0</v>
      </c>
      <c r="AF161" s="7">
        <f>SUMIFS(Nhap!$I$5:$I$1000,Nhap!$E$5:$E$1000,DATE(Thang!$E$4,Thang!$C$4,Loc!$AB$2),Nhap!$F$5:$F$1000,Loc!A161)</f>
        <v>0</v>
      </c>
      <c r="AG161" s="7">
        <f>SUMIFS(Nhap!$I$5:$I$1000,Nhap!$E$5:$E$1000,DATE(Thang!$E$4,Thang!$C$4,Loc!$AC$2),Nhap!$F$5:$F$1000,Loc!A161)</f>
        <v>0</v>
      </c>
      <c r="AH161" s="7">
        <f>SUMIFS(Nhap!$I$5:$I$1000,Nhap!$E$5:$E$1000,DATE(Thang!$E$4,Thang!$C$4,Loc!$AD$2),Nhap!$F$5:$F$1000,Loc!$A$5)</f>
        <v>0</v>
      </c>
      <c r="AI161" s="7">
        <f>SUMIFS(Nhap!$I$5:$I$1000,Nhap!$E$5:$E$1000,DATE(Thang!$E$4,Thang!$C$4,Loc!$AE$2),Nhap!$F$5:$F$1000,Loc!A161)</f>
        <v>0</v>
      </c>
      <c r="AJ161" s="7">
        <f>SUMIFS(Nhap!$I$5:$I$1000,Nhap!$E$5:$E$1000,DATE(Thang!$E$4,Thang!$C$4,Loc!$AF$2),Nhap!$F$5:$F$1000,Loc!A161)</f>
        <v>0</v>
      </c>
      <c r="AK161" s="7">
        <f>SUMIFS(Nhap!$I$5:$I$1000,Nhap!$E$5:$E$1000,DATE(Thang!$E$4,Thang!$C$4,Loc!$AG$2),Nhap!$F$5:$F$1000,Loc!A161)</f>
        <v>0</v>
      </c>
      <c r="AL161" s="7">
        <f>SUMIFS(Nhap!$I$5:$I$1000,Nhap!$E$5:$E$1000,DATE(Thang!$E$4,Thang!$C$4,Loc!$AH$2),Nhap!$F$5:$F$1000,Loc!A161)</f>
        <v>0</v>
      </c>
      <c r="AM161" s="7">
        <f>SUMIFS(Nhap!$I$5:$I$1000,Nhap!$E$5:$E$1000,DATE(Thang!$E$4,Thang!$C$4,Loc!$AI$2),Nhap!$F$5:$F$1000,Loc!A161)</f>
        <v>0</v>
      </c>
      <c r="AN161" s="7">
        <f>SUMIFS(Nhap!$I$5:$I$1000,Nhap!$E$5:$E$1000,DATE(Thang!$E$4,Thang!$C$4,Loc!$AJ$2),Nhap!$F$5:$F$1000,Loc!A161)</f>
        <v>0</v>
      </c>
      <c r="AO161" s="7">
        <f>SUMIFS(Xuat!$G$5:$G$1000,Xuat!$C$5:$C$1000,DATE(Thang!$E$4,Thang!$C$4,AO$2),Xuat!$D$5:$D$1000,Loc!$A161)</f>
        <v>0</v>
      </c>
      <c r="AP161" s="7">
        <f>SUMIFS(Xuat!$G$5:$G$1000,Xuat!$C$5:$C$1000,DATE(Thang!$E$4,Thang!$C$4,AP$2),Xuat!$D$5:$D$1000,Loc!$A161)</f>
        <v>0</v>
      </c>
      <c r="AQ161" s="7">
        <f>SUMIFS(Xuat!$G$5:$G$1000,Xuat!$C$5:$C$1000,DATE(Thang!$E$4,Thang!$C$4,AQ$2),Xuat!$D$5:$D$1000,Loc!$A161)</f>
        <v>0</v>
      </c>
      <c r="AR161" s="7">
        <f>SUMIFS(Xuat!$G$5:$G$1000,Xuat!$C$5:$C$1000,DATE(Thang!$E$4,Thang!$C$4,AR$2),Xuat!$D$5:$D$1000,Loc!$A161)</f>
        <v>0</v>
      </c>
      <c r="AS161" s="7">
        <f>SUMIFS(Xuat!$G$5:$G$1000,Xuat!$C$5:$C$1000,DATE(Thang!$E$4,Thang!$C$4,AS$2),Xuat!$D$5:$D$1000,Loc!$A161)</f>
        <v>0</v>
      </c>
      <c r="AT161" s="7">
        <f>SUMIFS(Xuat!$G$5:$G$1000,Xuat!$C$5:$C$1000,DATE(Thang!$E$4,Thang!$C$4,AT$2),Xuat!$D$5:$D$1000,Loc!$A161)</f>
        <v>0</v>
      </c>
      <c r="AU161" s="7">
        <f>SUMIFS(Xuat!$G$5:$G$1000,Xuat!$C$5:$C$1000,DATE(Thang!$E$4,Thang!$C$4,AU$2),Xuat!$D$5:$D$1000,Loc!$A161)</f>
        <v>0</v>
      </c>
      <c r="AV161" s="7">
        <f>SUMIFS(Xuat!$G$5:$G$1000,Xuat!$C$5:$C$1000,DATE(Thang!$E$4,Thang!$C$4,AV$2),Xuat!$D$5:$D$1000,Loc!$A161)</f>
        <v>0</v>
      </c>
      <c r="AW161" s="7">
        <f>SUMIFS(Xuat!$G$5:$G$1000,Xuat!$C$5:$C$1000,DATE(Thang!$E$4,Thang!$C$4,AW$2),Xuat!$D$5:$D$1000,Loc!$A161)</f>
        <v>0</v>
      </c>
      <c r="AX161" s="7">
        <f>SUMIFS(Xuat!$G$5:$G$1000,Xuat!$C$5:$C$1000,DATE(Thang!$E$4,Thang!$C$4,AX$2),Xuat!$D$5:$D$1000,Loc!$A161)</f>
        <v>0</v>
      </c>
      <c r="AY161" s="7">
        <f>SUMIFS(Xuat!$G$5:$G$1000,Xuat!$C$5:$C$1000,DATE(Thang!$E$4,Thang!$C$4,AY$2),Xuat!$D$5:$D$1000,Loc!$A161)</f>
        <v>0</v>
      </c>
      <c r="AZ161" s="7">
        <f>SUMIFS(Xuat!$G$5:$G$1000,Xuat!$C$5:$C$1000,DATE(Thang!$E$4,Thang!$C$4,AZ$2),Xuat!$D$5:$D$1000,Loc!$A161)</f>
        <v>0</v>
      </c>
      <c r="BA161" s="7">
        <f>SUMIFS(Xuat!$G$5:$G$1000,Xuat!$C$5:$C$1000,DATE(Thang!$E$4,Thang!$C$4,BA$2),Xuat!$D$5:$D$1000,Loc!$A161)</f>
        <v>0</v>
      </c>
      <c r="BB161" s="7">
        <f>SUMIFS(Xuat!$G$5:$G$1000,Xuat!$C$5:$C$1000,DATE(Thang!$E$4,Thang!$C$4,BB$2),Xuat!$D$5:$D$1000,Loc!$A161)</f>
        <v>0</v>
      </c>
      <c r="BC161" s="7">
        <f>SUMIFS(Xuat!$G$5:$G$1000,Xuat!$C$5:$C$1000,DATE(Thang!$E$4,Thang!$C$4,BC$2),Xuat!$D$5:$D$1000,Loc!$A161)</f>
        <v>0</v>
      </c>
      <c r="BD161" s="7">
        <f>SUMIFS(Xuat!$G$5:$G$1000,Xuat!$C$5:$C$1000,DATE(Thang!$E$4,Thang!$C$4,BD$2),Xuat!$D$5:$D$1000,Loc!$A161)</f>
        <v>0</v>
      </c>
      <c r="BE161" s="7">
        <f>SUMIFS(Xuat!$G$5:$G$1000,Xuat!$C$5:$C$1000,DATE(Thang!$E$4,Thang!$C$4,BE$2),Xuat!$D$5:$D$1000,Loc!$A161)</f>
        <v>0</v>
      </c>
      <c r="BF161" s="7">
        <f>SUMIFS(Xuat!$G$5:$G$1000,Xuat!$C$5:$C$1000,DATE(Thang!$E$4,Thang!$C$4,BF$2),Xuat!$D$5:$D$1000,Loc!$A161)</f>
        <v>0</v>
      </c>
      <c r="BG161" s="7">
        <f>SUMIFS(Xuat!$G$5:$G$1000,Xuat!$C$5:$C$1000,DATE(Thang!$E$4,Thang!$C$4,BG$2),Xuat!$D$5:$D$1000,Loc!$A161)</f>
        <v>0</v>
      </c>
      <c r="BH161" s="7">
        <f>SUMIFS(Xuat!$G$5:$G$1000,Xuat!$C$5:$C$1000,DATE(Thang!$E$4,Thang!$C$4,BH$2),Xuat!$D$5:$D$1000,Loc!$A161)</f>
        <v>0</v>
      </c>
      <c r="BI161" s="7">
        <f>SUMIFS(Xuat!$G$5:$G$1000,Xuat!$C$5:$C$1000,DATE(Thang!$E$4,Thang!$C$4,BI$2),Xuat!$D$5:$D$1000,Loc!$A161)</f>
        <v>0</v>
      </c>
      <c r="BJ161" s="7">
        <f>SUMIFS(Xuat!$G$5:$G$1000,Xuat!$C$5:$C$1000,DATE(Thang!$E$4,Thang!$C$4,BJ$2),Xuat!$D$5:$D$1000,Loc!$A161)</f>
        <v>0</v>
      </c>
      <c r="BK161" s="7">
        <f>SUMIFS(Xuat!$G$5:$G$1000,Xuat!$C$5:$C$1000,DATE(Thang!$E$4,Thang!$C$4,BK$2),Xuat!$D$5:$D$1000,Loc!$A161)</f>
        <v>0</v>
      </c>
      <c r="BL161" s="7">
        <f>SUMIFS(Xuat!$G$5:$G$1000,Xuat!$C$5:$C$1000,DATE(Thang!$E$4,Thang!$C$4,BL$2),Xuat!$D$5:$D$1000,Loc!$A161)</f>
        <v>0</v>
      </c>
      <c r="BM161" s="7">
        <f>SUMIFS(Xuat!$G$5:$G$1000,Xuat!$C$5:$C$1000,DATE(Thang!$E$4,Thang!$C$4,BM$2),Xuat!$D$5:$D$1000,Loc!$A161)</f>
        <v>0</v>
      </c>
      <c r="BN161" s="7">
        <f>SUMIFS(Xuat!$G$5:$G$1000,Xuat!$C$5:$C$1000,DATE(Thang!$E$4,Thang!$C$4,BN$2),Xuat!$D$5:$D$1000,Loc!$A161)</f>
        <v>0</v>
      </c>
      <c r="BO161" s="7">
        <f>SUMIFS(Xuat!$G$5:$G$1000,Xuat!$C$5:$C$1000,DATE(Thang!$E$4,Thang!$C$4,BO$2),Xuat!$D$5:$D$1000,Loc!$A161)</f>
        <v>0</v>
      </c>
      <c r="BP161" s="7">
        <f>SUMIFS(Xuat!$G$5:$G$1000,Xuat!$C$5:$C$1000,DATE(Thang!$E$4,Thang!$C$4,BP$2),Xuat!$D$5:$D$1000,Loc!$A161)</f>
        <v>0</v>
      </c>
      <c r="BQ161" s="7">
        <f>SUMIFS(Xuat!$G$5:$G$1000,Xuat!$C$5:$C$1000,DATE(Thang!$E$4,Thang!$C$4,BQ$2),Xuat!$D$5:$D$1000,Loc!$A161)</f>
        <v>0</v>
      </c>
      <c r="BR161" s="7">
        <f>SUMIFS(Xuat!$G$5:$G$1000,Xuat!$C$5:$C$1000,DATE(Thang!$E$4,Thang!$C$4,BR$2),Xuat!$D$5:$D$1000,Loc!$A161)</f>
        <v>0</v>
      </c>
      <c r="BS161" s="7">
        <f>SUMIFS(Xuat!$G$5:$G$1000,Xuat!$C$5:$C$1000,DATE(Thang!$E$4,Thang!$C$4,BS$2),Xuat!$D$5:$D$1000,Loc!$A161)</f>
        <v>0</v>
      </c>
    </row>
    <row r="162" spans="1:71" x14ac:dyDescent="0.2">
      <c r="A162" s="2">
        <f>DM!C162</f>
        <v>0</v>
      </c>
      <c r="B162" s="3">
        <f>VLOOKUP(A162,Tondau!$B$5:$F$500,3,0)</f>
        <v>0</v>
      </c>
      <c r="C162" s="3">
        <f>VLOOKUP(Tinhgiavon!A162,Tondau!$B$5:$E$500,4,0)</f>
        <v>0</v>
      </c>
      <c r="D162" s="3">
        <f t="shared" si="12"/>
        <v>0</v>
      </c>
      <c r="E162" s="3">
        <f>SUMIF(Nhap!$F$5:$F$1000,Tinhgiavon!A162,Nhap!$K$5:$K$1000)</f>
        <v>0</v>
      </c>
      <c r="F162" s="3">
        <f t="shared" si="13"/>
        <v>0</v>
      </c>
      <c r="G162" s="3">
        <f t="shared" si="14"/>
        <v>0</v>
      </c>
      <c r="H162" s="3">
        <f t="shared" si="15"/>
        <v>0</v>
      </c>
      <c r="I162" s="3">
        <f t="shared" si="16"/>
        <v>0</v>
      </c>
      <c r="J162" s="7">
        <f>SUMIFS(Nhap!$I$5:$I$1000,Nhap!$E$5:$E$1000,DATE(Thang!$E$4,Thang!$C$4,Loc!$F$2),Nhap!$F$5:$F$1000,Loc!A162)</f>
        <v>0</v>
      </c>
      <c r="K162" s="7">
        <f>SUMIFS(Nhap!$I$5:$I$1000,Nhap!$E$5:$E$1000,DATE(Thang!$E$4,Thang!$C$4,Loc!$G$2),Nhap!$F$5:$F$1000,Loc!A162)</f>
        <v>0</v>
      </c>
      <c r="L162" s="7">
        <f>SUMIFS(Nhap!$I$5:$I$1000,Nhap!$E$5:$E$1000,DATE(Thang!$E$4,Thang!$C$4,Loc!$H$2),Nhap!$F$5:$F$1000,Loc!A162)</f>
        <v>0</v>
      </c>
      <c r="M162" s="7">
        <f>SUMIFS(Nhap!$I$5:$I$1000,Nhap!$E$5:$E$1000,DATE(Thang!$E$4,Thang!$C$4,Loc!$I$2),Nhap!$F$5:$F$1000,Loc!A162)</f>
        <v>0</v>
      </c>
      <c r="N162" s="7">
        <f>SUMIFS(Nhap!$I$5:$I$1000,Nhap!$E$5:$E$1000,DATE(Thang!$E$4,Thang!$C$4,Loc!$J$2),Nhap!$F$5:$F$1000,Loc!A162)</f>
        <v>0</v>
      </c>
      <c r="O162" s="7">
        <f>SUMIFS(Nhap!$I$5:$I$1000,Nhap!$E$5:$E$1000,DATE(Thang!$E$4,Thang!$C$4,Loc!$K$2),Nhap!$F$5:$F$1000,Loc!A162)</f>
        <v>0</v>
      </c>
      <c r="P162" s="7">
        <f>SUMIFS(Nhap!$I$5:$I$1000,Nhap!$E$5:$E$1000,DATE(Thang!$E$4,Thang!$C$4,Loc!$L$2),Nhap!$F$5:$F$1000,Loc!A162)</f>
        <v>0</v>
      </c>
      <c r="Q162" s="7">
        <f>SUMIFS(Nhap!$I$5:$I$1000,Nhap!$E$5:$E$1000,DATE(Thang!$E$4,Thang!$C$4,Loc!$M$2),Nhap!$F$5:$F$1000,Loc!A162)</f>
        <v>0</v>
      </c>
      <c r="R162" s="7">
        <f>SUMIFS(Nhap!$I$5:$I$1000,Nhap!$E$5:$E$1000,DATE(Thang!$E$4,Thang!$C$4,Loc!$N$2),Nhap!$F$5:$F$1000,Loc!A162)</f>
        <v>0</v>
      </c>
      <c r="S162" s="7">
        <f>SUMIFS(Nhap!$I$5:$I$1000,Nhap!$E$5:$E$1000,DATE(Thang!$E$4,Thang!$C$4,Loc!$O$2),Nhap!$F$5:$F$1000,Loc!A162)</f>
        <v>0</v>
      </c>
      <c r="T162" s="7">
        <f>SUMIFS(Nhap!$I$5:$I$1000,Nhap!$E$5:$E$1000,DATE(Thang!$E$4,Thang!$C$4,Loc!$P$2),Nhap!$F$5:$F$1000,Loc!A162)</f>
        <v>0</v>
      </c>
      <c r="U162" s="7">
        <f>SUMIFS(Nhap!$I$5:$I$1000,Nhap!$E$5:$E$1000,DATE(Thang!$E$4,Thang!$C$4,Loc!$Q$2),Nhap!$F$5:$F$1000,Loc!A162)</f>
        <v>0</v>
      </c>
      <c r="V162" s="7">
        <f>SUMIFS(Nhap!$I$5:$I$1000,Nhap!$E$5:$E$1000,DATE(Thang!$E$4,Thang!$C$4,Loc!$R$2),Nhap!$F$5:$F$1000,Loc!A162)</f>
        <v>0</v>
      </c>
      <c r="W162" s="7">
        <f>SUMIFS(Nhap!$I$5:$I$1000,Nhap!$E$5:$E$1000,DATE(Thang!$E$4,Thang!$C$4,Loc!$S$2),Nhap!$F$5:$F$1000,Loc!A162)</f>
        <v>0</v>
      </c>
      <c r="X162" s="7">
        <f>SUMIFS(Nhap!$I$5:$I$1000,Nhap!$E$5:$E$1000,DATE(Thang!$E$4,Thang!$C$4,Loc!$T$2),Nhap!$F$5:$F$1000,Loc!A162)</f>
        <v>0</v>
      </c>
      <c r="Y162" s="7">
        <f>SUMIFS(Nhap!$I$5:$I$1000,Nhap!$E$5:$E$1000,DATE(Thang!$E$4,Thang!$C$4,Loc!$U$2),Nhap!$F$5:$F$1000,Loc!A162)</f>
        <v>0</v>
      </c>
      <c r="Z162" s="7">
        <f>SUMIFS(Nhap!$I$5:$I$1000,Nhap!$E$5:$E$1000,DATE(Thang!$E$4,Thang!$C$4,Loc!$V$2),Nhap!$F$5:$F$1000,Loc!A162)</f>
        <v>0</v>
      </c>
      <c r="AA162" s="7">
        <f>SUMIFS(Nhap!$I$5:$I$1000,Nhap!$E$5:$E$1000,DATE(Thang!$E$4,Thang!$C$4,Loc!$W$2),Nhap!$F$5:$F$1000,Loc!A162)</f>
        <v>0</v>
      </c>
      <c r="AB162" s="7">
        <f>SUMIFS(Nhap!$I$5:$I$1000,Nhap!$E$5:$E$1000,DATE(Thang!$E$4,Thang!$C$4,Loc!$X$2),Nhap!$F$5:$F$1000,Loc!A162)</f>
        <v>0</v>
      </c>
      <c r="AC162" s="7">
        <f>SUMIFS(Nhap!$I$5:$I$1000,Nhap!$E$5:$E$1000,DATE(Thang!$E$4,Thang!$C$4,Loc!$Y$2),Nhap!$F$5:$F$1000,Loc!A162)</f>
        <v>0</v>
      </c>
      <c r="AD162" s="7">
        <f>SUMIFS(Nhap!$I$5:$I$1000,Nhap!$E$5:$E$1000,DATE(Thang!$E$4,Thang!$C$4,Loc!$Z$2),Nhap!$F$5:$F$1000,Loc!A162)</f>
        <v>0</v>
      </c>
      <c r="AE162" s="7">
        <f>SUMIFS(Nhap!$I$5:$I$1000,Nhap!$E$5:$E$1000,DATE(Thang!$E$4,Thang!$C$4,Loc!$AA$2),Nhap!$F$5:$F$1000,Loc!A162)</f>
        <v>0</v>
      </c>
      <c r="AF162" s="7">
        <f>SUMIFS(Nhap!$I$5:$I$1000,Nhap!$E$5:$E$1000,DATE(Thang!$E$4,Thang!$C$4,Loc!$AB$2),Nhap!$F$5:$F$1000,Loc!A162)</f>
        <v>0</v>
      </c>
      <c r="AG162" s="7">
        <f>SUMIFS(Nhap!$I$5:$I$1000,Nhap!$E$5:$E$1000,DATE(Thang!$E$4,Thang!$C$4,Loc!$AC$2),Nhap!$F$5:$F$1000,Loc!A162)</f>
        <v>0</v>
      </c>
      <c r="AH162" s="7">
        <f>SUMIFS(Nhap!$I$5:$I$1000,Nhap!$E$5:$E$1000,DATE(Thang!$E$4,Thang!$C$4,Loc!$AD$2),Nhap!$F$5:$F$1000,Loc!$A$5)</f>
        <v>0</v>
      </c>
      <c r="AI162" s="7">
        <f>SUMIFS(Nhap!$I$5:$I$1000,Nhap!$E$5:$E$1000,DATE(Thang!$E$4,Thang!$C$4,Loc!$AE$2),Nhap!$F$5:$F$1000,Loc!A162)</f>
        <v>0</v>
      </c>
      <c r="AJ162" s="7">
        <f>SUMIFS(Nhap!$I$5:$I$1000,Nhap!$E$5:$E$1000,DATE(Thang!$E$4,Thang!$C$4,Loc!$AF$2),Nhap!$F$5:$F$1000,Loc!A162)</f>
        <v>0</v>
      </c>
      <c r="AK162" s="7">
        <f>SUMIFS(Nhap!$I$5:$I$1000,Nhap!$E$5:$E$1000,DATE(Thang!$E$4,Thang!$C$4,Loc!$AG$2),Nhap!$F$5:$F$1000,Loc!A162)</f>
        <v>0</v>
      </c>
      <c r="AL162" s="7">
        <f>SUMIFS(Nhap!$I$5:$I$1000,Nhap!$E$5:$E$1000,DATE(Thang!$E$4,Thang!$C$4,Loc!$AH$2),Nhap!$F$5:$F$1000,Loc!A162)</f>
        <v>0</v>
      </c>
      <c r="AM162" s="7">
        <f>SUMIFS(Nhap!$I$5:$I$1000,Nhap!$E$5:$E$1000,DATE(Thang!$E$4,Thang!$C$4,Loc!$AI$2),Nhap!$F$5:$F$1000,Loc!A162)</f>
        <v>0</v>
      </c>
      <c r="AN162" s="7">
        <f>SUMIFS(Nhap!$I$5:$I$1000,Nhap!$E$5:$E$1000,DATE(Thang!$E$4,Thang!$C$4,Loc!$AJ$2),Nhap!$F$5:$F$1000,Loc!A162)</f>
        <v>0</v>
      </c>
      <c r="AO162" s="7">
        <f>SUMIFS(Xuat!$G$5:$G$1000,Xuat!$C$5:$C$1000,DATE(Thang!$E$4,Thang!$C$4,AO$2),Xuat!$D$5:$D$1000,Loc!$A162)</f>
        <v>0</v>
      </c>
      <c r="AP162" s="7">
        <f>SUMIFS(Xuat!$G$5:$G$1000,Xuat!$C$5:$C$1000,DATE(Thang!$E$4,Thang!$C$4,AP$2),Xuat!$D$5:$D$1000,Loc!$A162)</f>
        <v>0</v>
      </c>
      <c r="AQ162" s="7">
        <f>SUMIFS(Xuat!$G$5:$G$1000,Xuat!$C$5:$C$1000,DATE(Thang!$E$4,Thang!$C$4,AQ$2),Xuat!$D$5:$D$1000,Loc!$A162)</f>
        <v>0</v>
      </c>
      <c r="AR162" s="7">
        <f>SUMIFS(Xuat!$G$5:$G$1000,Xuat!$C$5:$C$1000,DATE(Thang!$E$4,Thang!$C$4,AR$2),Xuat!$D$5:$D$1000,Loc!$A162)</f>
        <v>0</v>
      </c>
      <c r="AS162" s="7">
        <f>SUMIFS(Xuat!$G$5:$G$1000,Xuat!$C$5:$C$1000,DATE(Thang!$E$4,Thang!$C$4,AS$2),Xuat!$D$5:$D$1000,Loc!$A162)</f>
        <v>0</v>
      </c>
      <c r="AT162" s="7">
        <f>SUMIFS(Xuat!$G$5:$G$1000,Xuat!$C$5:$C$1000,DATE(Thang!$E$4,Thang!$C$4,AT$2),Xuat!$D$5:$D$1000,Loc!$A162)</f>
        <v>0</v>
      </c>
      <c r="AU162" s="7">
        <f>SUMIFS(Xuat!$G$5:$G$1000,Xuat!$C$5:$C$1000,DATE(Thang!$E$4,Thang!$C$4,AU$2),Xuat!$D$5:$D$1000,Loc!$A162)</f>
        <v>0</v>
      </c>
      <c r="AV162" s="7">
        <f>SUMIFS(Xuat!$G$5:$G$1000,Xuat!$C$5:$C$1000,DATE(Thang!$E$4,Thang!$C$4,AV$2),Xuat!$D$5:$D$1000,Loc!$A162)</f>
        <v>0</v>
      </c>
      <c r="AW162" s="7">
        <f>SUMIFS(Xuat!$G$5:$G$1000,Xuat!$C$5:$C$1000,DATE(Thang!$E$4,Thang!$C$4,AW$2),Xuat!$D$5:$D$1000,Loc!$A162)</f>
        <v>0</v>
      </c>
      <c r="AX162" s="7">
        <f>SUMIFS(Xuat!$G$5:$G$1000,Xuat!$C$5:$C$1000,DATE(Thang!$E$4,Thang!$C$4,AX$2),Xuat!$D$5:$D$1000,Loc!$A162)</f>
        <v>0</v>
      </c>
      <c r="AY162" s="7">
        <f>SUMIFS(Xuat!$G$5:$G$1000,Xuat!$C$5:$C$1000,DATE(Thang!$E$4,Thang!$C$4,AY$2),Xuat!$D$5:$D$1000,Loc!$A162)</f>
        <v>0</v>
      </c>
      <c r="AZ162" s="7">
        <f>SUMIFS(Xuat!$G$5:$G$1000,Xuat!$C$5:$C$1000,DATE(Thang!$E$4,Thang!$C$4,AZ$2),Xuat!$D$5:$D$1000,Loc!$A162)</f>
        <v>0</v>
      </c>
      <c r="BA162" s="7">
        <f>SUMIFS(Xuat!$G$5:$G$1000,Xuat!$C$5:$C$1000,DATE(Thang!$E$4,Thang!$C$4,BA$2),Xuat!$D$5:$D$1000,Loc!$A162)</f>
        <v>0</v>
      </c>
      <c r="BB162" s="7">
        <f>SUMIFS(Xuat!$G$5:$G$1000,Xuat!$C$5:$C$1000,DATE(Thang!$E$4,Thang!$C$4,BB$2),Xuat!$D$5:$D$1000,Loc!$A162)</f>
        <v>0</v>
      </c>
      <c r="BC162" s="7">
        <f>SUMIFS(Xuat!$G$5:$G$1000,Xuat!$C$5:$C$1000,DATE(Thang!$E$4,Thang!$C$4,BC$2),Xuat!$D$5:$D$1000,Loc!$A162)</f>
        <v>0</v>
      </c>
      <c r="BD162" s="7">
        <f>SUMIFS(Xuat!$G$5:$G$1000,Xuat!$C$5:$C$1000,DATE(Thang!$E$4,Thang!$C$4,BD$2),Xuat!$D$5:$D$1000,Loc!$A162)</f>
        <v>0</v>
      </c>
      <c r="BE162" s="7">
        <f>SUMIFS(Xuat!$G$5:$G$1000,Xuat!$C$5:$C$1000,DATE(Thang!$E$4,Thang!$C$4,BE$2),Xuat!$D$5:$D$1000,Loc!$A162)</f>
        <v>0</v>
      </c>
      <c r="BF162" s="7">
        <f>SUMIFS(Xuat!$G$5:$G$1000,Xuat!$C$5:$C$1000,DATE(Thang!$E$4,Thang!$C$4,BF$2),Xuat!$D$5:$D$1000,Loc!$A162)</f>
        <v>0</v>
      </c>
      <c r="BG162" s="7">
        <f>SUMIFS(Xuat!$G$5:$G$1000,Xuat!$C$5:$C$1000,DATE(Thang!$E$4,Thang!$C$4,BG$2),Xuat!$D$5:$D$1000,Loc!$A162)</f>
        <v>0</v>
      </c>
      <c r="BH162" s="7">
        <f>SUMIFS(Xuat!$G$5:$G$1000,Xuat!$C$5:$C$1000,DATE(Thang!$E$4,Thang!$C$4,BH$2),Xuat!$D$5:$D$1000,Loc!$A162)</f>
        <v>0</v>
      </c>
      <c r="BI162" s="7">
        <f>SUMIFS(Xuat!$G$5:$G$1000,Xuat!$C$5:$C$1000,DATE(Thang!$E$4,Thang!$C$4,BI$2),Xuat!$D$5:$D$1000,Loc!$A162)</f>
        <v>0</v>
      </c>
      <c r="BJ162" s="7">
        <f>SUMIFS(Xuat!$G$5:$G$1000,Xuat!$C$5:$C$1000,DATE(Thang!$E$4,Thang!$C$4,BJ$2),Xuat!$D$5:$D$1000,Loc!$A162)</f>
        <v>0</v>
      </c>
      <c r="BK162" s="7">
        <f>SUMIFS(Xuat!$G$5:$G$1000,Xuat!$C$5:$C$1000,DATE(Thang!$E$4,Thang!$C$4,BK$2),Xuat!$D$5:$D$1000,Loc!$A162)</f>
        <v>0</v>
      </c>
      <c r="BL162" s="7">
        <f>SUMIFS(Xuat!$G$5:$G$1000,Xuat!$C$5:$C$1000,DATE(Thang!$E$4,Thang!$C$4,BL$2),Xuat!$D$5:$D$1000,Loc!$A162)</f>
        <v>0</v>
      </c>
      <c r="BM162" s="7">
        <f>SUMIFS(Xuat!$G$5:$G$1000,Xuat!$C$5:$C$1000,DATE(Thang!$E$4,Thang!$C$4,BM$2),Xuat!$D$5:$D$1000,Loc!$A162)</f>
        <v>0</v>
      </c>
      <c r="BN162" s="7">
        <f>SUMIFS(Xuat!$G$5:$G$1000,Xuat!$C$5:$C$1000,DATE(Thang!$E$4,Thang!$C$4,BN$2),Xuat!$D$5:$D$1000,Loc!$A162)</f>
        <v>0</v>
      </c>
      <c r="BO162" s="7">
        <f>SUMIFS(Xuat!$G$5:$G$1000,Xuat!$C$5:$C$1000,DATE(Thang!$E$4,Thang!$C$4,BO$2),Xuat!$D$5:$D$1000,Loc!$A162)</f>
        <v>0</v>
      </c>
      <c r="BP162" s="7">
        <f>SUMIFS(Xuat!$G$5:$G$1000,Xuat!$C$5:$C$1000,DATE(Thang!$E$4,Thang!$C$4,BP$2),Xuat!$D$5:$D$1000,Loc!$A162)</f>
        <v>0</v>
      </c>
      <c r="BQ162" s="7">
        <f>SUMIFS(Xuat!$G$5:$G$1000,Xuat!$C$5:$C$1000,DATE(Thang!$E$4,Thang!$C$4,BQ$2),Xuat!$D$5:$D$1000,Loc!$A162)</f>
        <v>0</v>
      </c>
      <c r="BR162" s="7">
        <f>SUMIFS(Xuat!$G$5:$G$1000,Xuat!$C$5:$C$1000,DATE(Thang!$E$4,Thang!$C$4,BR$2),Xuat!$D$5:$D$1000,Loc!$A162)</f>
        <v>0</v>
      </c>
      <c r="BS162" s="7">
        <f>SUMIFS(Xuat!$G$5:$G$1000,Xuat!$C$5:$C$1000,DATE(Thang!$E$4,Thang!$C$4,BS$2),Xuat!$D$5:$D$1000,Loc!$A162)</f>
        <v>0</v>
      </c>
    </row>
    <row r="163" spans="1:71" x14ac:dyDescent="0.2">
      <c r="A163" s="2">
        <f>DM!C163</f>
        <v>0</v>
      </c>
      <c r="B163" s="3">
        <f>VLOOKUP(A163,Tondau!$B$5:$F$500,3,0)</f>
        <v>0</v>
      </c>
      <c r="C163" s="3">
        <f>VLOOKUP(Tinhgiavon!A163,Tondau!$B$5:$E$500,4,0)</f>
        <v>0</v>
      </c>
      <c r="D163" s="3">
        <f t="shared" si="12"/>
        <v>0</v>
      </c>
      <c r="E163" s="3">
        <f>SUMIF(Nhap!$F$5:$F$1000,Tinhgiavon!A163,Nhap!$K$5:$K$1000)</f>
        <v>0</v>
      </c>
      <c r="F163" s="3">
        <f t="shared" si="13"/>
        <v>0</v>
      </c>
      <c r="G163" s="3">
        <f t="shared" si="14"/>
        <v>0</v>
      </c>
      <c r="H163" s="3">
        <f t="shared" si="15"/>
        <v>0</v>
      </c>
      <c r="I163" s="3">
        <f t="shared" si="16"/>
        <v>0</v>
      </c>
      <c r="J163" s="7">
        <f>SUMIFS(Nhap!$I$5:$I$1000,Nhap!$E$5:$E$1000,DATE(Thang!$E$4,Thang!$C$4,Loc!$F$2),Nhap!$F$5:$F$1000,Loc!A163)</f>
        <v>0</v>
      </c>
      <c r="K163" s="7">
        <f>SUMIFS(Nhap!$I$5:$I$1000,Nhap!$E$5:$E$1000,DATE(Thang!$E$4,Thang!$C$4,Loc!$G$2),Nhap!$F$5:$F$1000,Loc!A163)</f>
        <v>0</v>
      </c>
      <c r="L163" s="7">
        <f>SUMIFS(Nhap!$I$5:$I$1000,Nhap!$E$5:$E$1000,DATE(Thang!$E$4,Thang!$C$4,Loc!$H$2),Nhap!$F$5:$F$1000,Loc!A163)</f>
        <v>0</v>
      </c>
      <c r="M163" s="7">
        <f>SUMIFS(Nhap!$I$5:$I$1000,Nhap!$E$5:$E$1000,DATE(Thang!$E$4,Thang!$C$4,Loc!$I$2),Nhap!$F$5:$F$1000,Loc!A163)</f>
        <v>0</v>
      </c>
      <c r="N163" s="7">
        <f>SUMIFS(Nhap!$I$5:$I$1000,Nhap!$E$5:$E$1000,DATE(Thang!$E$4,Thang!$C$4,Loc!$J$2),Nhap!$F$5:$F$1000,Loc!A163)</f>
        <v>0</v>
      </c>
      <c r="O163" s="7">
        <f>SUMIFS(Nhap!$I$5:$I$1000,Nhap!$E$5:$E$1000,DATE(Thang!$E$4,Thang!$C$4,Loc!$K$2),Nhap!$F$5:$F$1000,Loc!A163)</f>
        <v>0</v>
      </c>
      <c r="P163" s="7">
        <f>SUMIFS(Nhap!$I$5:$I$1000,Nhap!$E$5:$E$1000,DATE(Thang!$E$4,Thang!$C$4,Loc!$L$2),Nhap!$F$5:$F$1000,Loc!A163)</f>
        <v>0</v>
      </c>
      <c r="Q163" s="7">
        <f>SUMIFS(Nhap!$I$5:$I$1000,Nhap!$E$5:$E$1000,DATE(Thang!$E$4,Thang!$C$4,Loc!$M$2),Nhap!$F$5:$F$1000,Loc!A163)</f>
        <v>0</v>
      </c>
      <c r="R163" s="7">
        <f>SUMIFS(Nhap!$I$5:$I$1000,Nhap!$E$5:$E$1000,DATE(Thang!$E$4,Thang!$C$4,Loc!$N$2),Nhap!$F$5:$F$1000,Loc!A163)</f>
        <v>0</v>
      </c>
      <c r="S163" s="7">
        <f>SUMIFS(Nhap!$I$5:$I$1000,Nhap!$E$5:$E$1000,DATE(Thang!$E$4,Thang!$C$4,Loc!$O$2),Nhap!$F$5:$F$1000,Loc!A163)</f>
        <v>0</v>
      </c>
      <c r="T163" s="7">
        <f>SUMIFS(Nhap!$I$5:$I$1000,Nhap!$E$5:$E$1000,DATE(Thang!$E$4,Thang!$C$4,Loc!$P$2),Nhap!$F$5:$F$1000,Loc!A163)</f>
        <v>0</v>
      </c>
      <c r="U163" s="7">
        <f>SUMIFS(Nhap!$I$5:$I$1000,Nhap!$E$5:$E$1000,DATE(Thang!$E$4,Thang!$C$4,Loc!$Q$2),Nhap!$F$5:$F$1000,Loc!A163)</f>
        <v>0</v>
      </c>
      <c r="V163" s="7">
        <f>SUMIFS(Nhap!$I$5:$I$1000,Nhap!$E$5:$E$1000,DATE(Thang!$E$4,Thang!$C$4,Loc!$R$2),Nhap!$F$5:$F$1000,Loc!A163)</f>
        <v>0</v>
      </c>
      <c r="W163" s="7">
        <f>SUMIFS(Nhap!$I$5:$I$1000,Nhap!$E$5:$E$1000,DATE(Thang!$E$4,Thang!$C$4,Loc!$S$2),Nhap!$F$5:$F$1000,Loc!A163)</f>
        <v>0</v>
      </c>
      <c r="X163" s="7">
        <f>SUMIFS(Nhap!$I$5:$I$1000,Nhap!$E$5:$E$1000,DATE(Thang!$E$4,Thang!$C$4,Loc!$T$2),Nhap!$F$5:$F$1000,Loc!A163)</f>
        <v>0</v>
      </c>
      <c r="Y163" s="7">
        <f>SUMIFS(Nhap!$I$5:$I$1000,Nhap!$E$5:$E$1000,DATE(Thang!$E$4,Thang!$C$4,Loc!$U$2),Nhap!$F$5:$F$1000,Loc!A163)</f>
        <v>0</v>
      </c>
      <c r="Z163" s="7">
        <f>SUMIFS(Nhap!$I$5:$I$1000,Nhap!$E$5:$E$1000,DATE(Thang!$E$4,Thang!$C$4,Loc!$V$2),Nhap!$F$5:$F$1000,Loc!A163)</f>
        <v>0</v>
      </c>
      <c r="AA163" s="7">
        <f>SUMIFS(Nhap!$I$5:$I$1000,Nhap!$E$5:$E$1000,DATE(Thang!$E$4,Thang!$C$4,Loc!$W$2),Nhap!$F$5:$F$1000,Loc!A163)</f>
        <v>0</v>
      </c>
      <c r="AB163" s="7">
        <f>SUMIFS(Nhap!$I$5:$I$1000,Nhap!$E$5:$E$1000,DATE(Thang!$E$4,Thang!$C$4,Loc!$X$2),Nhap!$F$5:$F$1000,Loc!A163)</f>
        <v>0</v>
      </c>
      <c r="AC163" s="7">
        <f>SUMIFS(Nhap!$I$5:$I$1000,Nhap!$E$5:$E$1000,DATE(Thang!$E$4,Thang!$C$4,Loc!$Y$2),Nhap!$F$5:$F$1000,Loc!A163)</f>
        <v>0</v>
      </c>
      <c r="AD163" s="7">
        <f>SUMIFS(Nhap!$I$5:$I$1000,Nhap!$E$5:$E$1000,DATE(Thang!$E$4,Thang!$C$4,Loc!$Z$2),Nhap!$F$5:$F$1000,Loc!A163)</f>
        <v>0</v>
      </c>
      <c r="AE163" s="7">
        <f>SUMIFS(Nhap!$I$5:$I$1000,Nhap!$E$5:$E$1000,DATE(Thang!$E$4,Thang!$C$4,Loc!$AA$2),Nhap!$F$5:$F$1000,Loc!A163)</f>
        <v>0</v>
      </c>
      <c r="AF163" s="7">
        <f>SUMIFS(Nhap!$I$5:$I$1000,Nhap!$E$5:$E$1000,DATE(Thang!$E$4,Thang!$C$4,Loc!$AB$2),Nhap!$F$5:$F$1000,Loc!A163)</f>
        <v>0</v>
      </c>
      <c r="AG163" s="7">
        <f>SUMIFS(Nhap!$I$5:$I$1000,Nhap!$E$5:$E$1000,DATE(Thang!$E$4,Thang!$C$4,Loc!$AC$2),Nhap!$F$5:$F$1000,Loc!A163)</f>
        <v>0</v>
      </c>
      <c r="AH163" s="7">
        <f>SUMIFS(Nhap!$I$5:$I$1000,Nhap!$E$5:$E$1000,DATE(Thang!$E$4,Thang!$C$4,Loc!$AD$2),Nhap!$F$5:$F$1000,Loc!$A$5)</f>
        <v>0</v>
      </c>
      <c r="AI163" s="7">
        <f>SUMIFS(Nhap!$I$5:$I$1000,Nhap!$E$5:$E$1000,DATE(Thang!$E$4,Thang!$C$4,Loc!$AE$2),Nhap!$F$5:$F$1000,Loc!A163)</f>
        <v>0</v>
      </c>
      <c r="AJ163" s="7">
        <f>SUMIFS(Nhap!$I$5:$I$1000,Nhap!$E$5:$E$1000,DATE(Thang!$E$4,Thang!$C$4,Loc!$AF$2),Nhap!$F$5:$F$1000,Loc!A163)</f>
        <v>0</v>
      </c>
      <c r="AK163" s="7">
        <f>SUMIFS(Nhap!$I$5:$I$1000,Nhap!$E$5:$E$1000,DATE(Thang!$E$4,Thang!$C$4,Loc!$AG$2),Nhap!$F$5:$F$1000,Loc!A163)</f>
        <v>0</v>
      </c>
      <c r="AL163" s="7">
        <f>SUMIFS(Nhap!$I$5:$I$1000,Nhap!$E$5:$E$1000,DATE(Thang!$E$4,Thang!$C$4,Loc!$AH$2),Nhap!$F$5:$F$1000,Loc!A163)</f>
        <v>0</v>
      </c>
      <c r="AM163" s="7">
        <f>SUMIFS(Nhap!$I$5:$I$1000,Nhap!$E$5:$E$1000,DATE(Thang!$E$4,Thang!$C$4,Loc!$AI$2),Nhap!$F$5:$F$1000,Loc!A163)</f>
        <v>0</v>
      </c>
      <c r="AN163" s="7">
        <f>SUMIFS(Nhap!$I$5:$I$1000,Nhap!$E$5:$E$1000,DATE(Thang!$E$4,Thang!$C$4,Loc!$AJ$2),Nhap!$F$5:$F$1000,Loc!A163)</f>
        <v>0</v>
      </c>
      <c r="AO163" s="7">
        <f>SUMIFS(Xuat!$G$5:$G$1000,Xuat!$C$5:$C$1000,DATE(Thang!$E$4,Thang!$C$4,AO$2),Xuat!$D$5:$D$1000,Loc!$A163)</f>
        <v>0</v>
      </c>
      <c r="AP163" s="7">
        <f>SUMIFS(Xuat!$G$5:$G$1000,Xuat!$C$5:$C$1000,DATE(Thang!$E$4,Thang!$C$4,AP$2),Xuat!$D$5:$D$1000,Loc!$A163)</f>
        <v>0</v>
      </c>
      <c r="AQ163" s="7">
        <f>SUMIFS(Xuat!$G$5:$G$1000,Xuat!$C$5:$C$1000,DATE(Thang!$E$4,Thang!$C$4,AQ$2),Xuat!$D$5:$D$1000,Loc!$A163)</f>
        <v>0</v>
      </c>
      <c r="AR163" s="7">
        <f>SUMIFS(Xuat!$G$5:$G$1000,Xuat!$C$5:$C$1000,DATE(Thang!$E$4,Thang!$C$4,AR$2),Xuat!$D$5:$D$1000,Loc!$A163)</f>
        <v>0</v>
      </c>
      <c r="AS163" s="7">
        <f>SUMIFS(Xuat!$G$5:$G$1000,Xuat!$C$5:$C$1000,DATE(Thang!$E$4,Thang!$C$4,AS$2),Xuat!$D$5:$D$1000,Loc!$A163)</f>
        <v>0</v>
      </c>
      <c r="AT163" s="7">
        <f>SUMIFS(Xuat!$G$5:$G$1000,Xuat!$C$5:$C$1000,DATE(Thang!$E$4,Thang!$C$4,AT$2),Xuat!$D$5:$D$1000,Loc!$A163)</f>
        <v>0</v>
      </c>
      <c r="AU163" s="7">
        <f>SUMIFS(Xuat!$G$5:$G$1000,Xuat!$C$5:$C$1000,DATE(Thang!$E$4,Thang!$C$4,AU$2),Xuat!$D$5:$D$1000,Loc!$A163)</f>
        <v>0</v>
      </c>
      <c r="AV163" s="7">
        <f>SUMIFS(Xuat!$G$5:$G$1000,Xuat!$C$5:$C$1000,DATE(Thang!$E$4,Thang!$C$4,AV$2),Xuat!$D$5:$D$1000,Loc!$A163)</f>
        <v>0</v>
      </c>
      <c r="AW163" s="7">
        <f>SUMIFS(Xuat!$G$5:$G$1000,Xuat!$C$5:$C$1000,DATE(Thang!$E$4,Thang!$C$4,AW$2),Xuat!$D$5:$D$1000,Loc!$A163)</f>
        <v>0</v>
      </c>
      <c r="AX163" s="7">
        <f>SUMIFS(Xuat!$G$5:$G$1000,Xuat!$C$5:$C$1000,DATE(Thang!$E$4,Thang!$C$4,AX$2),Xuat!$D$5:$D$1000,Loc!$A163)</f>
        <v>0</v>
      </c>
      <c r="AY163" s="7">
        <f>SUMIFS(Xuat!$G$5:$G$1000,Xuat!$C$5:$C$1000,DATE(Thang!$E$4,Thang!$C$4,AY$2),Xuat!$D$5:$D$1000,Loc!$A163)</f>
        <v>0</v>
      </c>
      <c r="AZ163" s="7">
        <f>SUMIFS(Xuat!$G$5:$G$1000,Xuat!$C$5:$C$1000,DATE(Thang!$E$4,Thang!$C$4,AZ$2),Xuat!$D$5:$D$1000,Loc!$A163)</f>
        <v>0</v>
      </c>
      <c r="BA163" s="7">
        <f>SUMIFS(Xuat!$G$5:$G$1000,Xuat!$C$5:$C$1000,DATE(Thang!$E$4,Thang!$C$4,BA$2),Xuat!$D$5:$D$1000,Loc!$A163)</f>
        <v>0</v>
      </c>
      <c r="BB163" s="7">
        <f>SUMIFS(Xuat!$G$5:$G$1000,Xuat!$C$5:$C$1000,DATE(Thang!$E$4,Thang!$C$4,BB$2),Xuat!$D$5:$D$1000,Loc!$A163)</f>
        <v>0</v>
      </c>
      <c r="BC163" s="7">
        <f>SUMIFS(Xuat!$G$5:$G$1000,Xuat!$C$5:$C$1000,DATE(Thang!$E$4,Thang!$C$4,BC$2),Xuat!$D$5:$D$1000,Loc!$A163)</f>
        <v>0</v>
      </c>
      <c r="BD163" s="7">
        <f>SUMIFS(Xuat!$G$5:$G$1000,Xuat!$C$5:$C$1000,DATE(Thang!$E$4,Thang!$C$4,BD$2),Xuat!$D$5:$D$1000,Loc!$A163)</f>
        <v>0</v>
      </c>
      <c r="BE163" s="7">
        <f>SUMIFS(Xuat!$G$5:$G$1000,Xuat!$C$5:$C$1000,DATE(Thang!$E$4,Thang!$C$4,BE$2),Xuat!$D$5:$D$1000,Loc!$A163)</f>
        <v>0</v>
      </c>
      <c r="BF163" s="7">
        <f>SUMIFS(Xuat!$G$5:$G$1000,Xuat!$C$5:$C$1000,DATE(Thang!$E$4,Thang!$C$4,BF$2),Xuat!$D$5:$D$1000,Loc!$A163)</f>
        <v>0</v>
      </c>
      <c r="BG163" s="7">
        <f>SUMIFS(Xuat!$G$5:$G$1000,Xuat!$C$5:$C$1000,DATE(Thang!$E$4,Thang!$C$4,BG$2),Xuat!$D$5:$D$1000,Loc!$A163)</f>
        <v>0</v>
      </c>
      <c r="BH163" s="7">
        <f>SUMIFS(Xuat!$G$5:$G$1000,Xuat!$C$5:$C$1000,DATE(Thang!$E$4,Thang!$C$4,BH$2),Xuat!$D$5:$D$1000,Loc!$A163)</f>
        <v>0</v>
      </c>
      <c r="BI163" s="7">
        <f>SUMIFS(Xuat!$G$5:$G$1000,Xuat!$C$5:$C$1000,DATE(Thang!$E$4,Thang!$C$4,BI$2),Xuat!$D$5:$D$1000,Loc!$A163)</f>
        <v>0</v>
      </c>
      <c r="BJ163" s="7">
        <f>SUMIFS(Xuat!$G$5:$G$1000,Xuat!$C$5:$C$1000,DATE(Thang!$E$4,Thang!$C$4,BJ$2),Xuat!$D$5:$D$1000,Loc!$A163)</f>
        <v>0</v>
      </c>
      <c r="BK163" s="7">
        <f>SUMIFS(Xuat!$G$5:$G$1000,Xuat!$C$5:$C$1000,DATE(Thang!$E$4,Thang!$C$4,BK$2),Xuat!$D$5:$D$1000,Loc!$A163)</f>
        <v>0</v>
      </c>
      <c r="BL163" s="7">
        <f>SUMIFS(Xuat!$G$5:$G$1000,Xuat!$C$5:$C$1000,DATE(Thang!$E$4,Thang!$C$4,BL$2),Xuat!$D$5:$D$1000,Loc!$A163)</f>
        <v>0</v>
      </c>
      <c r="BM163" s="7">
        <f>SUMIFS(Xuat!$G$5:$G$1000,Xuat!$C$5:$C$1000,DATE(Thang!$E$4,Thang!$C$4,BM$2),Xuat!$D$5:$D$1000,Loc!$A163)</f>
        <v>0</v>
      </c>
      <c r="BN163" s="7">
        <f>SUMIFS(Xuat!$G$5:$G$1000,Xuat!$C$5:$C$1000,DATE(Thang!$E$4,Thang!$C$4,BN$2),Xuat!$D$5:$D$1000,Loc!$A163)</f>
        <v>0</v>
      </c>
      <c r="BO163" s="7">
        <f>SUMIFS(Xuat!$G$5:$G$1000,Xuat!$C$5:$C$1000,DATE(Thang!$E$4,Thang!$C$4,BO$2),Xuat!$D$5:$D$1000,Loc!$A163)</f>
        <v>0</v>
      </c>
      <c r="BP163" s="7">
        <f>SUMIFS(Xuat!$G$5:$G$1000,Xuat!$C$5:$C$1000,DATE(Thang!$E$4,Thang!$C$4,BP$2),Xuat!$D$5:$D$1000,Loc!$A163)</f>
        <v>0</v>
      </c>
      <c r="BQ163" s="7">
        <f>SUMIFS(Xuat!$G$5:$G$1000,Xuat!$C$5:$C$1000,DATE(Thang!$E$4,Thang!$C$4,BQ$2),Xuat!$D$5:$D$1000,Loc!$A163)</f>
        <v>0</v>
      </c>
      <c r="BR163" s="7">
        <f>SUMIFS(Xuat!$G$5:$G$1000,Xuat!$C$5:$C$1000,DATE(Thang!$E$4,Thang!$C$4,BR$2),Xuat!$D$5:$D$1000,Loc!$A163)</f>
        <v>0</v>
      </c>
      <c r="BS163" s="7">
        <f>SUMIFS(Xuat!$G$5:$G$1000,Xuat!$C$5:$C$1000,DATE(Thang!$E$4,Thang!$C$4,BS$2),Xuat!$D$5:$D$1000,Loc!$A163)</f>
        <v>0</v>
      </c>
    </row>
    <row r="164" spans="1:71" x14ac:dyDescent="0.2">
      <c r="A164" s="2">
        <f>DM!C164</f>
        <v>0</v>
      </c>
      <c r="B164" s="3">
        <f>VLOOKUP(A164,Tondau!$B$5:$F$500,3,0)</f>
        <v>0</v>
      </c>
      <c r="C164" s="3">
        <f>VLOOKUP(Tinhgiavon!A164,Tondau!$B$5:$E$500,4,0)</f>
        <v>0</v>
      </c>
      <c r="D164" s="3">
        <f t="shared" si="12"/>
        <v>0</v>
      </c>
      <c r="E164" s="3">
        <f>SUMIF(Nhap!$F$5:$F$1000,Tinhgiavon!A164,Nhap!$K$5:$K$1000)</f>
        <v>0</v>
      </c>
      <c r="F164" s="3">
        <f t="shared" si="13"/>
        <v>0</v>
      </c>
      <c r="G164" s="3">
        <f t="shared" si="14"/>
        <v>0</v>
      </c>
      <c r="H164" s="3">
        <f t="shared" si="15"/>
        <v>0</v>
      </c>
      <c r="I164" s="3">
        <f t="shared" si="16"/>
        <v>0</v>
      </c>
      <c r="J164" s="7">
        <f>SUMIFS(Nhap!$I$5:$I$1000,Nhap!$E$5:$E$1000,DATE(Thang!$E$4,Thang!$C$4,Loc!$F$2),Nhap!$F$5:$F$1000,Loc!A164)</f>
        <v>0</v>
      </c>
      <c r="K164" s="7">
        <f>SUMIFS(Nhap!$I$5:$I$1000,Nhap!$E$5:$E$1000,DATE(Thang!$E$4,Thang!$C$4,Loc!$G$2),Nhap!$F$5:$F$1000,Loc!A164)</f>
        <v>0</v>
      </c>
      <c r="L164" s="7">
        <f>SUMIFS(Nhap!$I$5:$I$1000,Nhap!$E$5:$E$1000,DATE(Thang!$E$4,Thang!$C$4,Loc!$H$2),Nhap!$F$5:$F$1000,Loc!A164)</f>
        <v>0</v>
      </c>
      <c r="M164" s="7">
        <f>SUMIFS(Nhap!$I$5:$I$1000,Nhap!$E$5:$E$1000,DATE(Thang!$E$4,Thang!$C$4,Loc!$I$2),Nhap!$F$5:$F$1000,Loc!A164)</f>
        <v>0</v>
      </c>
      <c r="N164" s="7">
        <f>SUMIFS(Nhap!$I$5:$I$1000,Nhap!$E$5:$E$1000,DATE(Thang!$E$4,Thang!$C$4,Loc!$J$2),Nhap!$F$5:$F$1000,Loc!A164)</f>
        <v>0</v>
      </c>
      <c r="O164" s="7">
        <f>SUMIFS(Nhap!$I$5:$I$1000,Nhap!$E$5:$E$1000,DATE(Thang!$E$4,Thang!$C$4,Loc!$K$2),Nhap!$F$5:$F$1000,Loc!A164)</f>
        <v>0</v>
      </c>
      <c r="P164" s="7">
        <f>SUMIFS(Nhap!$I$5:$I$1000,Nhap!$E$5:$E$1000,DATE(Thang!$E$4,Thang!$C$4,Loc!$L$2),Nhap!$F$5:$F$1000,Loc!A164)</f>
        <v>0</v>
      </c>
      <c r="Q164" s="7">
        <f>SUMIFS(Nhap!$I$5:$I$1000,Nhap!$E$5:$E$1000,DATE(Thang!$E$4,Thang!$C$4,Loc!$M$2),Nhap!$F$5:$F$1000,Loc!A164)</f>
        <v>0</v>
      </c>
      <c r="R164" s="7">
        <f>SUMIFS(Nhap!$I$5:$I$1000,Nhap!$E$5:$E$1000,DATE(Thang!$E$4,Thang!$C$4,Loc!$N$2),Nhap!$F$5:$F$1000,Loc!A164)</f>
        <v>0</v>
      </c>
      <c r="S164" s="7">
        <f>SUMIFS(Nhap!$I$5:$I$1000,Nhap!$E$5:$E$1000,DATE(Thang!$E$4,Thang!$C$4,Loc!$O$2),Nhap!$F$5:$F$1000,Loc!A164)</f>
        <v>0</v>
      </c>
      <c r="T164" s="7">
        <f>SUMIFS(Nhap!$I$5:$I$1000,Nhap!$E$5:$E$1000,DATE(Thang!$E$4,Thang!$C$4,Loc!$P$2),Nhap!$F$5:$F$1000,Loc!A164)</f>
        <v>0</v>
      </c>
      <c r="U164" s="7">
        <f>SUMIFS(Nhap!$I$5:$I$1000,Nhap!$E$5:$E$1000,DATE(Thang!$E$4,Thang!$C$4,Loc!$Q$2),Nhap!$F$5:$F$1000,Loc!A164)</f>
        <v>0</v>
      </c>
      <c r="V164" s="7">
        <f>SUMIFS(Nhap!$I$5:$I$1000,Nhap!$E$5:$E$1000,DATE(Thang!$E$4,Thang!$C$4,Loc!$R$2),Nhap!$F$5:$F$1000,Loc!A164)</f>
        <v>0</v>
      </c>
      <c r="W164" s="7">
        <f>SUMIFS(Nhap!$I$5:$I$1000,Nhap!$E$5:$E$1000,DATE(Thang!$E$4,Thang!$C$4,Loc!$S$2),Nhap!$F$5:$F$1000,Loc!A164)</f>
        <v>0</v>
      </c>
      <c r="X164" s="7">
        <f>SUMIFS(Nhap!$I$5:$I$1000,Nhap!$E$5:$E$1000,DATE(Thang!$E$4,Thang!$C$4,Loc!$T$2),Nhap!$F$5:$F$1000,Loc!A164)</f>
        <v>0</v>
      </c>
      <c r="Y164" s="7">
        <f>SUMIFS(Nhap!$I$5:$I$1000,Nhap!$E$5:$E$1000,DATE(Thang!$E$4,Thang!$C$4,Loc!$U$2),Nhap!$F$5:$F$1000,Loc!A164)</f>
        <v>0</v>
      </c>
      <c r="Z164" s="7">
        <f>SUMIFS(Nhap!$I$5:$I$1000,Nhap!$E$5:$E$1000,DATE(Thang!$E$4,Thang!$C$4,Loc!$V$2),Nhap!$F$5:$F$1000,Loc!A164)</f>
        <v>0</v>
      </c>
      <c r="AA164" s="7">
        <f>SUMIFS(Nhap!$I$5:$I$1000,Nhap!$E$5:$E$1000,DATE(Thang!$E$4,Thang!$C$4,Loc!$W$2),Nhap!$F$5:$F$1000,Loc!A164)</f>
        <v>0</v>
      </c>
      <c r="AB164" s="7">
        <f>SUMIFS(Nhap!$I$5:$I$1000,Nhap!$E$5:$E$1000,DATE(Thang!$E$4,Thang!$C$4,Loc!$X$2),Nhap!$F$5:$F$1000,Loc!A164)</f>
        <v>0</v>
      </c>
      <c r="AC164" s="7">
        <f>SUMIFS(Nhap!$I$5:$I$1000,Nhap!$E$5:$E$1000,DATE(Thang!$E$4,Thang!$C$4,Loc!$Y$2),Nhap!$F$5:$F$1000,Loc!A164)</f>
        <v>0</v>
      </c>
      <c r="AD164" s="7">
        <f>SUMIFS(Nhap!$I$5:$I$1000,Nhap!$E$5:$E$1000,DATE(Thang!$E$4,Thang!$C$4,Loc!$Z$2),Nhap!$F$5:$F$1000,Loc!A164)</f>
        <v>0</v>
      </c>
      <c r="AE164" s="7">
        <f>SUMIFS(Nhap!$I$5:$I$1000,Nhap!$E$5:$E$1000,DATE(Thang!$E$4,Thang!$C$4,Loc!$AA$2),Nhap!$F$5:$F$1000,Loc!A164)</f>
        <v>0</v>
      </c>
      <c r="AF164" s="7">
        <f>SUMIFS(Nhap!$I$5:$I$1000,Nhap!$E$5:$E$1000,DATE(Thang!$E$4,Thang!$C$4,Loc!$AB$2),Nhap!$F$5:$F$1000,Loc!A164)</f>
        <v>0</v>
      </c>
      <c r="AG164" s="7">
        <f>SUMIFS(Nhap!$I$5:$I$1000,Nhap!$E$5:$E$1000,DATE(Thang!$E$4,Thang!$C$4,Loc!$AC$2),Nhap!$F$5:$F$1000,Loc!A164)</f>
        <v>0</v>
      </c>
      <c r="AH164" s="7">
        <f>SUMIFS(Nhap!$I$5:$I$1000,Nhap!$E$5:$E$1000,DATE(Thang!$E$4,Thang!$C$4,Loc!$AD$2),Nhap!$F$5:$F$1000,Loc!$A$5)</f>
        <v>0</v>
      </c>
      <c r="AI164" s="7">
        <f>SUMIFS(Nhap!$I$5:$I$1000,Nhap!$E$5:$E$1000,DATE(Thang!$E$4,Thang!$C$4,Loc!$AE$2),Nhap!$F$5:$F$1000,Loc!A164)</f>
        <v>0</v>
      </c>
      <c r="AJ164" s="7">
        <f>SUMIFS(Nhap!$I$5:$I$1000,Nhap!$E$5:$E$1000,DATE(Thang!$E$4,Thang!$C$4,Loc!$AF$2),Nhap!$F$5:$F$1000,Loc!A164)</f>
        <v>0</v>
      </c>
      <c r="AK164" s="7">
        <f>SUMIFS(Nhap!$I$5:$I$1000,Nhap!$E$5:$E$1000,DATE(Thang!$E$4,Thang!$C$4,Loc!$AG$2),Nhap!$F$5:$F$1000,Loc!A164)</f>
        <v>0</v>
      </c>
      <c r="AL164" s="7">
        <f>SUMIFS(Nhap!$I$5:$I$1000,Nhap!$E$5:$E$1000,DATE(Thang!$E$4,Thang!$C$4,Loc!$AH$2),Nhap!$F$5:$F$1000,Loc!A164)</f>
        <v>0</v>
      </c>
      <c r="AM164" s="7">
        <f>SUMIFS(Nhap!$I$5:$I$1000,Nhap!$E$5:$E$1000,DATE(Thang!$E$4,Thang!$C$4,Loc!$AI$2),Nhap!$F$5:$F$1000,Loc!A164)</f>
        <v>0</v>
      </c>
      <c r="AN164" s="7">
        <f>SUMIFS(Nhap!$I$5:$I$1000,Nhap!$E$5:$E$1000,DATE(Thang!$E$4,Thang!$C$4,Loc!$AJ$2),Nhap!$F$5:$F$1000,Loc!A164)</f>
        <v>0</v>
      </c>
      <c r="AO164" s="7">
        <f>SUMIFS(Xuat!$G$5:$G$1000,Xuat!$C$5:$C$1000,DATE(Thang!$E$4,Thang!$C$4,AO$2),Xuat!$D$5:$D$1000,Loc!$A164)</f>
        <v>0</v>
      </c>
      <c r="AP164" s="7">
        <f>SUMIFS(Xuat!$G$5:$G$1000,Xuat!$C$5:$C$1000,DATE(Thang!$E$4,Thang!$C$4,AP$2),Xuat!$D$5:$D$1000,Loc!$A164)</f>
        <v>0</v>
      </c>
      <c r="AQ164" s="7">
        <f>SUMIFS(Xuat!$G$5:$G$1000,Xuat!$C$5:$C$1000,DATE(Thang!$E$4,Thang!$C$4,AQ$2),Xuat!$D$5:$D$1000,Loc!$A164)</f>
        <v>0</v>
      </c>
      <c r="AR164" s="7">
        <f>SUMIFS(Xuat!$G$5:$G$1000,Xuat!$C$5:$C$1000,DATE(Thang!$E$4,Thang!$C$4,AR$2),Xuat!$D$5:$D$1000,Loc!$A164)</f>
        <v>0</v>
      </c>
      <c r="AS164" s="7">
        <f>SUMIFS(Xuat!$G$5:$G$1000,Xuat!$C$5:$C$1000,DATE(Thang!$E$4,Thang!$C$4,AS$2),Xuat!$D$5:$D$1000,Loc!$A164)</f>
        <v>0</v>
      </c>
      <c r="AT164" s="7">
        <f>SUMIFS(Xuat!$G$5:$G$1000,Xuat!$C$5:$C$1000,DATE(Thang!$E$4,Thang!$C$4,AT$2),Xuat!$D$5:$D$1000,Loc!$A164)</f>
        <v>0</v>
      </c>
      <c r="AU164" s="7">
        <f>SUMIFS(Xuat!$G$5:$G$1000,Xuat!$C$5:$C$1000,DATE(Thang!$E$4,Thang!$C$4,AU$2),Xuat!$D$5:$D$1000,Loc!$A164)</f>
        <v>0</v>
      </c>
      <c r="AV164" s="7">
        <f>SUMIFS(Xuat!$G$5:$G$1000,Xuat!$C$5:$C$1000,DATE(Thang!$E$4,Thang!$C$4,AV$2),Xuat!$D$5:$D$1000,Loc!$A164)</f>
        <v>0</v>
      </c>
      <c r="AW164" s="7">
        <f>SUMIFS(Xuat!$G$5:$G$1000,Xuat!$C$5:$C$1000,DATE(Thang!$E$4,Thang!$C$4,AW$2),Xuat!$D$5:$D$1000,Loc!$A164)</f>
        <v>0</v>
      </c>
      <c r="AX164" s="7">
        <f>SUMIFS(Xuat!$G$5:$G$1000,Xuat!$C$5:$C$1000,DATE(Thang!$E$4,Thang!$C$4,AX$2),Xuat!$D$5:$D$1000,Loc!$A164)</f>
        <v>0</v>
      </c>
      <c r="AY164" s="7">
        <f>SUMIFS(Xuat!$G$5:$G$1000,Xuat!$C$5:$C$1000,DATE(Thang!$E$4,Thang!$C$4,AY$2),Xuat!$D$5:$D$1000,Loc!$A164)</f>
        <v>0</v>
      </c>
      <c r="AZ164" s="7">
        <f>SUMIFS(Xuat!$G$5:$G$1000,Xuat!$C$5:$C$1000,DATE(Thang!$E$4,Thang!$C$4,AZ$2),Xuat!$D$5:$D$1000,Loc!$A164)</f>
        <v>0</v>
      </c>
      <c r="BA164" s="7">
        <f>SUMIFS(Xuat!$G$5:$G$1000,Xuat!$C$5:$C$1000,DATE(Thang!$E$4,Thang!$C$4,BA$2),Xuat!$D$5:$D$1000,Loc!$A164)</f>
        <v>0</v>
      </c>
      <c r="BB164" s="7">
        <f>SUMIFS(Xuat!$G$5:$G$1000,Xuat!$C$5:$C$1000,DATE(Thang!$E$4,Thang!$C$4,BB$2),Xuat!$D$5:$D$1000,Loc!$A164)</f>
        <v>0</v>
      </c>
      <c r="BC164" s="7">
        <f>SUMIFS(Xuat!$G$5:$G$1000,Xuat!$C$5:$C$1000,DATE(Thang!$E$4,Thang!$C$4,BC$2),Xuat!$D$5:$D$1000,Loc!$A164)</f>
        <v>0</v>
      </c>
      <c r="BD164" s="7">
        <f>SUMIFS(Xuat!$G$5:$G$1000,Xuat!$C$5:$C$1000,DATE(Thang!$E$4,Thang!$C$4,BD$2),Xuat!$D$5:$D$1000,Loc!$A164)</f>
        <v>0</v>
      </c>
      <c r="BE164" s="7">
        <f>SUMIFS(Xuat!$G$5:$G$1000,Xuat!$C$5:$C$1000,DATE(Thang!$E$4,Thang!$C$4,BE$2),Xuat!$D$5:$D$1000,Loc!$A164)</f>
        <v>0</v>
      </c>
      <c r="BF164" s="7">
        <f>SUMIFS(Xuat!$G$5:$G$1000,Xuat!$C$5:$C$1000,DATE(Thang!$E$4,Thang!$C$4,BF$2),Xuat!$D$5:$D$1000,Loc!$A164)</f>
        <v>0</v>
      </c>
      <c r="BG164" s="7">
        <f>SUMIFS(Xuat!$G$5:$G$1000,Xuat!$C$5:$C$1000,DATE(Thang!$E$4,Thang!$C$4,BG$2),Xuat!$D$5:$D$1000,Loc!$A164)</f>
        <v>0</v>
      </c>
      <c r="BH164" s="7">
        <f>SUMIFS(Xuat!$G$5:$G$1000,Xuat!$C$5:$C$1000,DATE(Thang!$E$4,Thang!$C$4,BH$2),Xuat!$D$5:$D$1000,Loc!$A164)</f>
        <v>0</v>
      </c>
      <c r="BI164" s="7">
        <f>SUMIFS(Xuat!$G$5:$G$1000,Xuat!$C$5:$C$1000,DATE(Thang!$E$4,Thang!$C$4,BI$2),Xuat!$D$5:$D$1000,Loc!$A164)</f>
        <v>0</v>
      </c>
      <c r="BJ164" s="7">
        <f>SUMIFS(Xuat!$G$5:$G$1000,Xuat!$C$5:$C$1000,DATE(Thang!$E$4,Thang!$C$4,BJ$2),Xuat!$D$5:$D$1000,Loc!$A164)</f>
        <v>0</v>
      </c>
      <c r="BK164" s="7">
        <f>SUMIFS(Xuat!$G$5:$G$1000,Xuat!$C$5:$C$1000,DATE(Thang!$E$4,Thang!$C$4,BK$2),Xuat!$D$5:$D$1000,Loc!$A164)</f>
        <v>0</v>
      </c>
      <c r="BL164" s="7">
        <f>SUMIFS(Xuat!$G$5:$G$1000,Xuat!$C$5:$C$1000,DATE(Thang!$E$4,Thang!$C$4,BL$2),Xuat!$D$5:$D$1000,Loc!$A164)</f>
        <v>0</v>
      </c>
      <c r="BM164" s="7">
        <f>SUMIFS(Xuat!$G$5:$G$1000,Xuat!$C$5:$C$1000,DATE(Thang!$E$4,Thang!$C$4,BM$2),Xuat!$D$5:$D$1000,Loc!$A164)</f>
        <v>0</v>
      </c>
      <c r="BN164" s="7">
        <f>SUMIFS(Xuat!$G$5:$G$1000,Xuat!$C$5:$C$1000,DATE(Thang!$E$4,Thang!$C$4,BN$2),Xuat!$D$5:$D$1000,Loc!$A164)</f>
        <v>0</v>
      </c>
      <c r="BO164" s="7">
        <f>SUMIFS(Xuat!$G$5:$G$1000,Xuat!$C$5:$C$1000,DATE(Thang!$E$4,Thang!$C$4,BO$2),Xuat!$D$5:$D$1000,Loc!$A164)</f>
        <v>0</v>
      </c>
      <c r="BP164" s="7">
        <f>SUMIFS(Xuat!$G$5:$G$1000,Xuat!$C$5:$C$1000,DATE(Thang!$E$4,Thang!$C$4,BP$2),Xuat!$D$5:$D$1000,Loc!$A164)</f>
        <v>0</v>
      </c>
      <c r="BQ164" s="7">
        <f>SUMIFS(Xuat!$G$5:$G$1000,Xuat!$C$5:$C$1000,DATE(Thang!$E$4,Thang!$C$4,BQ$2),Xuat!$D$5:$D$1000,Loc!$A164)</f>
        <v>0</v>
      </c>
      <c r="BR164" s="7">
        <f>SUMIFS(Xuat!$G$5:$G$1000,Xuat!$C$5:$C$1000,DATE(Thang!$E$4,Thang!$C$4,BR$2),Xuat!$D$5:$D$1000,Loc!$A164)</f>
        <v>0</v>
      </c>
      <c r="BS164" s="7">
        <f>SUMIFS(Xuat!$G$5:$G$1000,Xuat!$C$5:$C$1000,DATE(Thang!$E$4,Thang!$C$4,BS$2),Xuat!$D$5:$D$1000,Loc!$A164)</f>
        <v>0</v>
      </c>
    </row>
    <row r="165" spans="1:71" x14ac:dyDescent="0.2">
      <c r="A165" s="2">
        <f>DM!C165</f>
        <v>0</v>
      </c>
      <c r="B165" s="3">
        <f>VLOOKUP(A165,Tondau!$B$5:$F$500,3,0)</f>
        <v>0</v>
      </c>
      <c r="C165" s="3">
        <f>VLOOKUP(Tinhgiavon!A165,Tondau!$B$5:$E$500,4,0)</f>
        <v>0</v>
      </c>
      <c r="D165" s="3">
        <f t="shared" si="12"/>
        <v>0</v>
      </c>
      <c r="E165" s="3">
        <f>SUMIF(Nhap!$F$5:$F$1000,Tinhgiavon!A165,Nhap!$K$5:$K$1000)</f>
        <v>0</v>
      </c>
      <c r="F165" s="3">
        <f t="shared" si="13"/>
        <v>0</v>
      </c>
      <c r="G165" s="3">
        <f t="shared" si="14"/>
        <v>0</v>
      </c>
      <c r="H165" s="3">
        <f t="shared" si="15"/>
        <v>0</v>
      </c>
      <c r="I165" s="3">
        <f t="shared" si="16"/>
        <v>0</v>
      </c>
      <c r="J165" s="7">
        <f>SUMIFS(Nhap!$I$5:$I$1000,Nhap!$E$5:$E$1000,DATE(Thang!$E$4,Thang!$C$4,Loc!$F$2),Nhap!$F$5:$F$1000,Loc!A165)</f>
        <v>0</v>
      </c>
      <c r="K165" s="7">
        <f>SUMIFS(Nhap!$I$5:$I$1000,Nhap!$E$5:$E$1000,DATE(Thang!$E$4,Thang!$C$4,Loc!$G$2),Nhap!$F$5:$F$1000,Loc!A165)</f>
        <v>0</v>
      </c>
      <c r="L165" s="7">
        <f>SUMIFS(Nhap!$I$5:$I$1000,Nhap!$E$5:$E$1000,DATE(Thang!$E$4,Thang!$C$4,Loc!$H$2),Nhap!$F$5:$F$1000,Loc!A165)</f>
        <v>0</v>
      </c>
      <c r="M165" s="7">
        <f>SUMIFS(Nhap!$I$5:$I$1000,Nhap!$E$5:$E$1000,DATE(Thang!$E$4,Thang!$C$4,Loc!$I$2),Nhap!$F$5:$F$1000,Loc!A165)</f>
        <v>0</v>
      </c>
      <c r="N165" s="7">
        <f>SUMIFS(Nhap!$I$5:$I$1000,Nhap!$E$5:$E$1000,DATE(Thang!$E$4,Thang!$C$4,Loc!$J$2),Nhap!$F$5:$F$1000,Loc!A165)</f>
        <v>0</v>
      </c>
      <c r="O165" s="7">
        <f>SUMIFS(Nhap!$I$5:$I$1000,Nhap!$E$5:$E$1000,DATE(Thang!$E$4,Thang!$C$4,Loc!$K$2),Nhap!$F$5:$F$1000,Loc!A165)</f>
        <v>0</v>
      </c>
      <c r="P165" s="7">
        <f>SUMIFS(Nhap!$I$5:$I$1000,Nhap!$E$5:$E$1000,DATE(Thang!$E$4,Thang!$C$4,Loc!$L$2),Nhap!$F$5:$F$1000,Loc!A165)</f>
        <v>0</v>
      </c>
      <c r="Q165" s="7">
        <f>SUMIFS(Nhap!$I$5:$I$1000,Nhap!$E$5:$E$1000,DATE(Thang!$E$4,Thang!$C$4,Loc!$M$2),Nhap!$F$5:$F$1000,Loc!A165)</f>
        <v>0</v>
      </c>
      <c r="R165" s="7">
        <f>SUMIFS(Nhap!$I$5:$I$1000,Nhap!$E$5:$E$1000,DATE(Thang!$E$4,Thang!$C$4,Loc!$N$2),Nhap!$F$5:$F$1000,Loc!A165)</f>
        <v>0</v>
      </c>
      <c r="S165" s="7">
        <f>SUMIFS(Nhap!$I$5:$I$1000,Nhap!$E$5:$E$1000,DATE(Thang!$E$4,Thang!$C$4,Loc!$O$2),Nhap!$F$5:$F$1000,Loc!A165)</f>
        <v>0</v>
      </c>
      <c r="T165" s="7">
        <f>SUMIFS(Nhap!$I$5:$I$1000,Nhap!$E$5:$E$1000,DATE(Thang!$E$4,Thang!$C$4,Loc!$P$2),Nhap!$F$5:$F$1000,Loc!A165)</f>
        <v>0</v>
      </c>
      <c r="U165" s="7">
        <f>SUMIFS(Nhap!$I$5:$I$1000,Nhap!$E$5:$E$1000,DATE(Thang!$E$4,Thang!$C$4,Loc!$Q$2),Nhap!$F$5:$F$1000,Loc!A165)</f>
        <v>0</v>
      </c>
      <c r="V165" s="7">
        <f>SUMIFS(Nhap!$I$5:$I$1000,Nhap!$E$5:$E$1000,DATE(Thang!$E$4,Thang!$C$4,Loc!$R$2),Nhap!$F$5:$F$1000,Loc!A165)</f>
        <v>0</v>
      </c>
      <c r="W165" s="7">
        <f>SUMIFS(Nhap!$I$5:$I$1000,Nhap!$E$5:$E$1000,DATE(Thang!$E$4,Thang!$C$4,Loc!$S$2),Nhap!$F$5:$F$1000,Loc!A165)</f>
        <v>0</v>
      </c>
      <c r="X165" s="7">
        <f>SUMIFS(Nhap!$I$5:$I$1000,Nhap!$E$5:$E$1000,DATE(Thang!$E$4,Thang!$C$4,Loc!$T$2),Nhap!$F$5:$F$1000,Loc!A165)</f>
        <v>0</v>
      </c>
      <c r="Y165" s="7">
        <f>SUMIFS(Nhap!$I$5:$I$1000,Nhap!$E$5:$E$1000,DATE(Thang!$E$4,Thang!$C$4,Loc!$U$2),Nhap!$F$5:$F$1000,Loc!A165)</f>
        <v>0</v>
      </c>
      <c r="Z165" s="7">
        <f>SUMIFS(Nhap!$I$5:$I$1000,Nhap!$E$5:$E$1000,DATE(Thang!$E$4,Thang!$C$4,Loc!$V$2),Nhap!$F$5:$F$1000,Loc!A165)</f>
        <v>0</v>
      </c>
      <c r="AA165" s="7">
        <f>SUMIFS(Nhap!$I$5:$I$1000,Nhap!$E$5:$E$1000,DATE(Thang!$E$4,Thang!$C$4,Loc!$W$2),Nhap!$F$5:$F$1000,Loc!A165)</f>
        <v>0</v>
      </c>
      <c r="AB165" s="7">
        <f>SUMIFS(Nhap!$I$5:$I$1000,Nhap!$E$5:$E$1000,DATE(Thang!$E$4,Thang!$C$4,Loc!$X$2),Nhap!$F$5:$F$1000,Loc!A165)</f>
        <v>0</v>
      </c>
      <c r="AC165" s="7">
        <f>SUMIFS(Nhap!$I$5:$I$1000,Nhap!$E$5:$E$1000,DATE(Thang!$E$4,Thang!$C$4,Loc!$Y$2),Nhap!$F$5:$F$1000,Loc!A165)</f>
        <v>0</v>
      </c>
      <c r="AD165" s="7">
        <f>SUMIFS(Nhap!$I$5:$I$1000,Nhap!$E$5:$E$1000,DATE(Thang!$E$4,Thang!$C$4,Loc!$Z$2),Nhap!$F$5:$F$1000,Loc!A165)</f>
        <v>0</v>
      </c>
      <c r="AE165" s="7">
        <f>SUMIFS(Nhap!$I$5:$I$1000,Nhap!$E$5:$E$1000,DATE(Thang!$E$4,Thang!$C$4,Loc!$AA$2),Nhap!$F$5:$F$1000,Loc!A165)</f>
        <v>0</v>
      </c>
      <c r="AF165" s="7">
        <f>SUMIFS(Nhap!$I$5:$I$1000,Nhap!$E$5:$E$1000,DATE(Thang!$E$4,Thang!$C$4,Loc!$AB$2),Nhap!$F$5:$F$1000,Loc!A165)</f>
        <v>0</v>
      </c>
      <c r="AG165" s="7">
        <f>SUMIFS(Nhap!$I$5:$I$1000,Nhap!$E$5:$E$1000,DATE(Thang!$E$4,Thang!$C$4,Loc!$AC$2),Nhap!$F$5:$F$1000,Loc!A165)</f>
        <v>0</v>
      </c>
      <c r="AH165" s="7">
        <f>SUMIFS(Nhap!$I$5:$I$1000,Nhap!$E$5:$E$1000,DATE(Thang!$E$4,Thang!$C$4,Loc!$AD$2),Nhap!$F$5:$F$1000,Loc!$A$5)</f>
        <v>0</v>
      </c>
      <c r="AI165" s="7">
        <f>SUMIFS(Nhap!$I$5:$I$1000,Nhap!$E$5:$E$1000,DATE(Thang!$E$4,Thang!$C$4,Loc!$AE$2),Nhap!$F$5:$F$1000,Loc!A165)</f>
        <v>0</v>
      </c>
      <c r="AJ165" s="7">
        <f>SUMIFS(Nhap!$I$5:$I$1000,Nhap!$E$5:$E$1000,DATE(Thang!$E$4,Thang!$C$4,Loc!$AF$2),Nhap!$F$5:$F$1000,Loc!A165)</f>
        <v>0</v>
      </c>
      <c r="AK165" s="7">
        <f>SUMIFS(Nhap!$I$5:$I$1000,Nhap!$E$5:$E$1000,DATE(Thang!$E$4,Thang!$C$4,Loc!$AG$2),Nhap!$F$5:$F$1000,Loc!A165)</f>
        <v>0</v>
      </c>
      <c r="AL165" s="7">
        <f>SUMIFS(Nhap!$I$5:$I$1000,Nhap!$E$5:$E$1000,DATE(Thang!$E$4,Thang!$C$4,Loc!$AH$2),Nhap!$F$5:$F$1000,Loc!A165)</f>
        <v>0</v>
      </c>
      <c r="AM165" s="7">
        <f>SUMIFS(Nhap!$I$5:$I$1000,Nhap!$E$5:$E$1000,DATE(Thang!$E$4,Thang!$C$4,Loc!$AI$2),Nhap!$F$5:$F$1000,Loc!A165)</f>
        <v>0</v>
      </c>
      <c r="AN165" s="7">
        <f>SUMIFS(Nhap!$I$5:$I$1000,Nhap!$E$5:$E$1000,DATE(Thang!$E$4,Thang!$C$4,Loc!$AJ$2),Nhap!$F$5:$F$1000,Loc!A165)</f>
        <v>0</v>
      </c>
      <c r="AO165" s="7">
        <f>SUMIFS(Xuat!$G$5:$G$1000,Xuat!$C$5:$C$1000,DATE(Thang!$E$4,Thang!$C$4,AO$2),Xuat!$D$5:$D$1000,Loc!$A165)</f>
        <v>0</v>
      </c>
      <c r="AP165" s="7">
        <f>SUMIFS(Xuat!$G$5:$G$1000,Xuat!$C$5:$C$1000,DATE(Thang!$E$4,Thang!$C$4,AP$2),Xuat!$D$5:$D$1000,Loc!$A165)</f>
        <v>0</v>
      </c>
      <c r="AQ165" s="7">
        <f>SUMIFS(Xuat!$G$5:$G$1000,Xuat!$C$5:$C$1000,DATE(Thang!$E$4,Thang!$C$4,AQ$2),Xuat!$D$5:$D$1000,Loc!$A165)</f>
        <v>0</v>
      </c>
      <c r="AR165" s="7">
        <f>SUMIFS(Xuat!$G$5:$G$1000,Xuat!$C$5:$C$1000,DATE(Thang!$E$4,Thang!$C$4,AR$2),Xuat!$D$5:$D$1000,Loc!$A165)</f>
        <v>0</v>
      </c>
      <c r="AS165" s="7">
        <f>SUMIFS(Xuat!$G$5:$G$1000,Xuat!$C$5:$C$1000,DATE(Thang!$E$4,Thang!$C$4,AS$2),Xuat!$D$5:$D$1000,Loc!$A165)</f>
        <v>0</v>
      </c>
      <c r="AT165" s="7">
        <f>SUMIFS(Xuat!$G$5:$G$1000,Xuat!$C$5:$C$1000,DATE(Thang!$E$4,Thang!$C$4,AT$2),Xuat!$D$5:$D$1000,Loc!$A165)</f>
        <v>0</v>
      </c>
      <c r="AU165" s="7">
        <f>SUMIFS(Xuat!$G$5:$G$1000,Xuat!$C$5:$C$1000,DATE(Thang!$E$4,Thang!$C$4,AU$2),Xuat!$D$5:$D$1000,Loc!$A165)</f>
        <v>0</v>
      </c>
      <c r="AV165" s="7">
        <f>SUMIFS(Xuat!$G$5:$G$1000,Xuat!$C$5:$C$1000,DATE(Thang!$E$4,Thang!$C$4,AV$2),Xuat!$D$5:$D$1000,Loc!$A165)</f>
        <v>0</v>
      </c>
      <c r="AW165" s="7">
        <f>SUMIFS(Xuat!$G$5:$G$1000,Xuat!$C$5:$C$1000,DATE(Thang!$E$4,Thang!$C$4,AW$2),Xuat!$D$5:$D$1000,Loc!$A165)</f>
        <v>0</v>
      </c>
      <c r="AX165" s="7">
        <f>SUMIFS(Xuat!$G$5:$G$1000,Xuat!$C$5:$C$1000,DATE(Thang!$E$4,Thang!$C$4,AX$2),Xuat!$D$5:$D$1000,Loc!$A165)</f>
        <v>0</v>
      </c>
      <c r="AY165" s="7">
        <f>SUMIFS(Xuat!$G$5:$G$1000,Xuat!$C$5:$C$1000,DATE(Thang!$E$4,Thang!$C$4,AY$2),Xuat!$D$5:$D$1000,Loc!$A165)</f>
        <v>0</v>
      </c>
      <c r="AZ165" s="7">
        <f>SUMIFS(Xuat!$G$5:$G$1000,Xuat!$C$5:$C$1000,DATE(Thang!$E$4,Thang!$C$4,AZ$2),Xuat!$D$5:$D$1000,Loc!$A165)</f>
        <v>0</v>
      </c>
      <c r="BA165" s="7">
        <f>SUMIFS(Xuat!$G$5:$G$1000,Xuat!$C$5:$C$1000,DATE(Thang!$E$4,Thang!$C$4,BA$2),Xuat!$D$5:$D$1000,Loc!$A165)</f>
        <v>0</v>
      </c>
      <c r="BB165" s="7">
        <f>SUMIFS(Xuat!$G$5:$G$1000,Xuat!$C$5:$C$1000,DATE(Thang!$E$4,Thang!$C$4,BB$2),Xuat!$D$5:$D$1000,Loc!$A165)</f>
        <v>0</v>
      </c>
      <c r="BC165" s="7">
        <f>SUMIFS(Xuat!$G$5:$G$1000,Xuat!$C$5:$C$1000,DATE(Thang!$E$4,Thang!$C$4,BC$2),Xuat!$D$5:$D$1000,Loc!$A165)</f>
        <v>0</v>
      </c>
      <c r="BD165" s="7">
        <f>SUMIFS(Xuat!$G$5:$G$1000,Xuat!$C$5:$C$1000,DATE(Thang!$E$4,Thang!$C$4,BD$2),Xuat!$D$5:$D$1000,Loc!$A165)</f>
        <v>0</v>
      </c>
      <c r="BE165" s="7">
        <f>SUMIFS(Xuat!$G$5:$G$1000,Xuat!$C$5:$C$1000,DATE(Thang!$E$4,Thang!$C$4,BE$2),Xuat!$D$5:$D$1000,Loc!$A165)</f>
        <v>0</v>
      </c>
      <c r="BF165" s="7">
        <f>SUMIFS(Xuat!$G$5:$G$1000,Xuat!$C$5:$C$1000,DATE(Thang!$E$4,Thang!$C$4,BF$2),Xuat!$D$5:$D$1000,Loc!$A165)</f>
        <v>0</v>
      </c>
      <c r="BG165" s="7">
        <f>SUMIFS(Xuat!$G$5:$G$1000,Xuat!$C$5:$C$1000,DATE(Thang!$E$4,Thang!$C$4,BG$2),Xuat!$D$5:$D$1000,Loc!$A165)</f>
        <v>0</v>
      </c>
      <c r="BH165" s="7">
        <f>SUMIFS(Xuat!$G$5:$G$1000,Xuat!$C$5:$C$1000,DATE(Thang!$E$4,Thang!$C$4,BH$2),Xuat!$D$5:$D$1000,Loc!$A165)</f>
        <v>0</v>
      </c>
      <c r="BI165" s="7">
        <f>SUMIFS(Xuat!$G$5:$G$1000,Xuat!$C$5:$C$1000,DATE(Thang!$E$4,Thang!$C$4,BI$2),Xuat!$D$5:$D$1000,Loc!$A165)</f>
        <v>0</v>
      </c>
      <c r="BJ165" s="7">
        <f>SUMIFS(Xuat!$G$5:$G$1000,Xuat!$C$5:$C$1000,DATE(Thang!$E$4,Thang!$C$4,BJ$2),Xuat!$D$5:$D$1000,Loc!$A165)</f>
        <v>0</v>
      </c>
      <c r="BK165" s="7">
        <f>SUMIFS(Xuat!$G$5:$G$1000,Xuat!$C$5:$C$1000,DATE(Thang!$E$4,Thang!$C$4,BK$2),Xuat!$D$5:$D$1000,Loc!$A165)</f>
        <v>0</v>
      </c>
      <c r="BL165" s="7">
        <f>SUMIFS(Xuat!$G$5:$G$1000,Xuat!$C$5:$C$1000,DATE(Thang!$E$4,Thang!$C$4,BL$2),Xuat!$D$5:$D$1000,Loc!$A165)</f>
        <v>0</v>
      </c>
      <c r="BM165" s="7">
        <f>SUMIFS(Xuat!$G$5:$G$1000,Xuat!$C$5:$C$1000,DATE(Thang!$E$4,Thang!$C$4,BM$2),Xuat!$D$5:$D$1000,Loc!$A165)</f>
        <v>0</v>
      </c>
      <c r="BN165" s="7">
        <f>SUMIFS(Xuat!$G$5:$G$1000,Xuat!$C$5:$C$1000,DATE(Thang!$E$4,Thang!$C$4,BN$2),Xuat!$D$5:$D$1000,Loc!$A165)</f>
        <v>0</v>
      </c>
      <c r="BO165" s="7">
        <f>SUMIFS(Xuat!$G$5:$G$1000,Xuat!$C$5:$C$1000,DATE(Thang!$E$4,Thang!$C$4,BO$2),Xuat!$D$5:$D$1000,Loc!$A165)</f>
        <v>0</v>
      </c>
      <c r="BP165" s="7">
        <f>SUMIFS(Xuat!$G$5:$G$1000,Xuat!$C$5:$C$1000,DATE(Thang!$E$4,Thang!$C$4,BP$2),Xuat!$D$5:$D$1000,Loc!$A165)</f>
        <v>0</v>
      </c>
      <c r="BQ165" s="7">
        <f>SUMIFS(Xuat!$G$5:$G$1000,Xuat!$C$5:$C$1000,DATE(Thang!$E$4,Thang!$C$4,BQ$2),Xuat!$D$5:$D$1000,Loc!$A165)</f>
        <v>0</v>
      </c>
      <c r="BR165" s="7">
        <f>SUMIFS(Xuat!$G$5:$G$1000,Xuat!$C$5:$C$1000,DATE(Thang!$E$4,Thang!$C$4,BR$2),Xuat!$D$5:$D$1000,Loc!$A165)</f>
        <v>0</v>
      </c>
      <c r="BS165" s="7">
        <f>SUMIFS(Xuat!$G$5:$G$1000,Xuat!$C$5:$C$1000,DATE(Thang!$E$4,Thang!$C$4,BS$2),Xuat!$D$5:$D$1000,Loc!$A165)</f>
        <v>0</v>
      </c>
    </row>
    <row r="166" spans="1:71" x14ac:dyDescent="0.2">
      <c r="A166" s="2">
        <f>DM!C166</f>
        <v>0</v>
      </c>
      <c r="B166" s="3">
        <f>VLOOKUP(A166,Tondau!$B$5:$F$500,3,0)</f>
        <v>0</v>
      </c>
      <c r="C166" s="3">
        <f>VLOOKUP(Tinhgiavon!A166,Tondau!$B$5:$E$500,4,0)</f>
        <v>0</v>
      </c>
      <c r="D166" s="3">
        <f t="shared" si="12"/>
        <v>0</v>
      </c>
      <c r="E166" s="3">
        <f>SUMIF(Nhap!$F$5:$F$1000,Tinhgiavon!A166,Nhap!$K$5:$K$1000)</f>
        <v>0</v>
      </c>
      <c r="F166" s="3">
        <f t="shared" si="13"/>
        <v>0</v>
      </c>
      <c r="G166" s="3">
        <f t="shared" si="14"/>
        <v>0</v>
      </c>
      <c r="H166" s="3">
        <f t="shared" si="15"/>
        <v>0</v>
      </c>
      <c r="I166" s="3">
        <f t="shared" si="16"/>
        <v>0</v>
      </c>
      <c r="J166" s="7">
        <f>SUMIFS(Nhap!$I$5:$I$1000,Nhap!$E$5:$E$1000,DATE(Thang!$E$4,Thang!$C$4,Loc!$F$2),Nhap!$F$5:$F$1000,Loc!A166)</f>
        <v>0</v>
      </c>
      <c r="K166" s="7">
        <f>SUMIFS(Nhap!$I$5:$I$1000,Nhap!$E$5:$E$1000,DATE(Thang!$E$4,Thang!$C$4,Loc!$G$2),Nhap!$F$5:$F$1000,Loc!A166)</f>
        <v>0</v>
      </c>
      <c r="L166" s="7">
        <f>SUMIFS(Nhap!$I$5:$I$1000,Nhap!$E$5:$E$1000,DATE(Thang!$E$4,Thang!$C$4,Loc!$H$2),Nhap!$F$5:$F$1000,Loc!A166)</f>
        <v>0</v>
      </c>
      <c r="M166" s="7">
        <f>SUMIFS(Nhap!$I$5:$I$1000,Nhap!$E$5:$E$1000,DATE(Thang!$E$4,Thang!$C$4,Loc!$I$2),Nhap!$F$5:$F$1000,Loc!A166)</f>
        <v>0</v>
      </c>
      <c r="N166" s="7">
        <f>SUMIFS(Nhap!$I$5:$I$1000,Nhap!$E$5:$E$1000,DATE(Thang!$E$4,Thang!$C$4,Loc!$J$2),Nhap!$F$5:$F$1000,Loc!A166)</f>
        <v>0</v>
      </c>
      <c r="O166" s="7">
        <f>SUMIFS(Nhap!$I$5:$I$1000,Nhap!$E$5:$E$1000,DATE(Thang!$E$4,Thang!$C$4,Loc!$K$2),Nhap!$F$5:$F$1000,Loc!A166)</f>
        <v>0</v>
      </c>
      <c r="P166" s="7">
        <f>SUMIFS(Nhap!$I$5:$I$1000,Nhap!$E$5:$E$1000,DATE(Thang!$E$4,Thang!$C$4,Loc!$L$2),Nhap!$F$5:$F$1000,Loc!A166)</f>
        <v>0</v>
      </c>
      <c r="Q166" s="7">
        <f>SUMIFS(Nhap!$I$5:$I$1000,Nhap!$E$5:$E$1000,DATE(Thang!$E$4,Thang!$C$4,Loc!$M$2),Nhap!$F$5:$F$1000,Loc!A166)</f>
        <v>0</v>
      </c>
      <c r="R166" s="7">
        <f>SUMIFS(Nhap!$I$5:$I$1000,Nhap!$E$5:$E$1000,DATE(Thang!$E$4,Thang!$C$4,Loc!$N$2),Nhap!$F$5:$F$1000,Loc!A166)</f>
        <v>0</v>
      </c>
      <c r="S166" s="7">
        <f>SUMIFS(Nhap!$I$5:$I$1000,Nhap!$E$5:$E$1000,DATE(Thang!$E$4,Thang!$C$4,Loc!$O$2),Nhap!$F$5:$F$1000,Loc!A166)</f>
        <v>0</v>
      </c>
      <c r="T166" s="7">
        <f>SUMIFS(Nhap!$I$5:$I$1000,Nhap!$E$5:$E$1000,DATE(Thang!$E$4,Thang!$C$4,Loc!$P$2),Nhap!$F$5:$F$1000,Loc!A166)</f>
        <v>0</v>
      </c>
      <c r="U166" s="7">
        <f>SUMIFS(Nhap!$I$5:$I$1000,Nhap!$E$5:$E$1000,DATE(Thang!$E$4,Thang!$C$4,Loc!$Q$2),Nhap!$F$5:$F$1000,Loc!A166)</f>
        <v>0</v>
      </c>
      <c r="V166" s="7">
        <f>SUMIFS(Nhap!$I$5:$I$1000,Nhap!$E$5:$E$1000,DATE(Thang!$E$4,Thang!$C$4,Loc!$R$2),Nhap!$F$5:$F$1000,Loc!A166)</f>
        <v>0</v>
      </c>
      <c r="W166" s="7">
        <f>SUMIFS(Nhap!$I$5:$I$1000,Nhap!$E$5:$E$1000,DATE(Thang!$E$4,Thang!$C$4,Loc!$S$2),Nhap!$F$5:$F$1000,Loc!A166)</f>
        <v>0</v>
      </c>
      <c r="X166" s="7">
        <f>SUMIFS(Nhap!$I$5:$I$1000,Nhap!$E$5:$E$1000,DATE(Thang!$E$4,Thang!$C$4,Loc!$T$2),Nhap!$F$5:$F$1000,Loc!A166)</f>
        <v>0</v>
      </c>
      <c r="Y166" s="7">
        <f>SUMIFS(Nhap!$I$5:$I$1000,Nhap!$E$5:$E$1000,DATE(Thang!$E$4,Thang!$C$4,Loc!$U$2),Nhap!$F$5:$F$1000,Loc!A166)</f>
        <v>0</v>
      </c>
      <c r="Z166" s="7">
        <f>SUMIFS(Nhap!$I$5:$I$1000,Nhap!$E$5:$E$1000,DATE(Thang!$E$4,Thang!$C$4,Loc!$V$2),Nhap!$F$5:$F$1000,Loc!A166)</f>
        <v>0</v>
      </c>
      <c r="AA166" s="7">
        <f>SUMIFS(Nhap!$I$5:$I$1000,Nhap!$E$5:$E$1000,DATE(Thang!$E$4,Thang!$C$4,Loc!$W$2),Nhap!$F$5:$F$1000,Loc!A166)</f>
        <v>0</v>
      </c>
      <c r="AB166" s="7">
        <f>SUMIFS(Nhap!$I$5:$I$1000,Nhap!$E$5:$E$1000,DATE(Thang!$E$4,Thang!$C$4,Loc!$X$2),Nhap!$F$5:$F$1000,Loc!A166)</f>
        <v>0</v>
      </c>
      <c r="AC166" s="7">
        <f>SUMIFS(Nhap!$I$5:$I$1000,Nhap!$E$5:$E$1000,DATE(Thang!$E$4,Thang!$C$4,Loc!$Y$2),Nhap!$F$5:$F$1000,Loc!A166)</f>
        <v>0</v>
      </c>
      <c r="AD166" s="7">
        <f>SUMIFS(Nhap!$I$5:$I$1000,Nhap!$E$5:$E$1000,DATE(Thang!$E$4,Thang!$C$4,Loc!$Z$2),Nhap!$F$5:$F$1000,Loc!A166)</f>
        <v>0</v>
      </c>
      <c r="AE166" s="7">
        <f>SUMIFS(Nhap!$I$5:$I$1000,Nhap!$E$5:$E$1000,DATE(Thang!$E$4,Thang!$C$4,Loc!$AA$2),Nhap!$F$5:$F$1000,Loc!A166)</f>
        <v>0</v>
      </c>
      <c r="AF166" s="7">
        <f>SUMIFS(Nhap!$I$5:$I$1000,Nhap!$E$5:$E$1000,DATE(Thang!$E$4,Thang!$C$4,Loc!$AB$2),Nhap!$F$5:$F$1000,Loc!A166)</f>
        <v>0</v>
      </c>
      <c r="AG166" s="7">
        <f>SUMIFS(Nhap!$I$5:$I$1000,Nhap!$E$5:$E$1000,DATE(Thang!$E$4,Thang!$C$4,Loc!$AC$2),Nhap!$F$5:$F$1000,Loc!A166)</f>
        <v>0</v>
      </c>
      <c r="AH166" s="7">
        <f>SUMIFS(Nhap!$I$5:$I$1000,Nhap!$E$5:$E$1000,DATE(Thang!$E$4,Thang!$C$4,Loc!$AD$2),Nhap!$F$5:$F$1000,Loc!$A$5)</f>
        <v>0</v>
      </c>
      <c r="AI166" s="7">
        <f>SUMIFS(Nhap!$I$5:$I$1000,Nhap!$E$5:$E$1000,DATE(Thang!$E$4,Thang!$C$4,Loc!$AE$2),Nhap!$F$5:$F$1000,Loc!A166)</f>
        <v>0</v>
      </c>
      <c r="AJ166" s="7">
        <f>SUMIFS(Nhap!$I$5:$I$1000,Nhap!$E$5:$E$1000,DATE(Thang!$E$4,Thang!$C$4,Loc!$AF$2),Nhap!$F$5:$F$1000,Loc!A166)</f>
        <v>0</v>
      </c>
      <c r="AK166" s="7">
        <f>SUMIFS(Nhap!$I$5:$I$1000,Nhap!$E$5:$E$1000,DATE(Thang!$E$4,Thang!$C$4,Loc!$AG$2),Nhap!$F$5:$F$1000,Loc!A166)</f>
        <v>0</v>
      </c>
      <c r="AL166" s="7">
        <f>SUMIFS(Nhap!$I$5:$I$1000,Nhap!$E$5:$E$1000,DATE(Thang!$E$4,Thang!$C$4,Loc!$AH$2),Nhap!$F$5:$F$1000,Loc!A166)</f>
        <v>0</v>
      </c>
      <c r="AM166" s="7">
        <f>SUMIFS(Nhap!$I$5:$I$1000,Nhap!$E$5:$E$1000,DATE(Thang!$E$4,Thang!$C$4,Loc!$AI$2),Nhap!$F$5:$F$1000,Loc!A166)</f>
        <v>0</v>
      </c>
      <c r="AN166" s="7">
        <f>SUMIFS(Nhap!$I$5:$I$1000,Nhap!$E$5:$E$1000,DATE(Thang!$E$4,Thang!$C$4,Loc!$AJ$2),Nhap!$F$5:$F$1000,Loc!A166)</f>
        <v>0</v>
      </c>
      <c r="AO166" s="7">
        <f>SUMIFS(Xuat!$G$5:$G$1000,Xuat!$C$5:$C$1000,DATE(Thang!$E$4,Thang!$C$4,AO$2),Xuat!$D$5:$D$1000,Loc!$A166)</f>
        <v>0</v>
      </c>
      <c r="AP166" s="7">
        <f>SUMIFS(Xuat!$G$5:$G$1000,Xuat!$C$5:$C$1000,DATE(Thang!$E$4,Thang!$C$4,AP$2),Xuat!$D$5:$D$1000,Loc!$A166)</f>
        <v>0</v>
      </c>
      <c r="AQ166" s="7">
        <f>SUMIFS(Xuat!$G$5:$G$1000,Xuat!$C$5:$C$1000,DATE(Thang!$E$4,Thang!$C$4,AQ$2),Xuat!$D$5:$D$1000,Loc!$A166)</f>
        <v>0</v>
      </c>
      <c r="AR166" s="7">
        <f>SUMIFS(Xuat!$G$5:$G$1000,Xuat!$C$5:$C$1000,DATE(Thang!$E$4,Thang!$C$4,AR$2),Xuat!$D$5:$D$1000,Loc!$A166)</f>
        <v>0</v>
      </c>
      <c r="AS166" s="7">
        <f>SUMIFS(Xuat!$G$5:$G$1000,Xuat!$C$5:$C$1000,DATE(Thang!$E$4,Thang!$C$4,AS$2),Xuat!$D$5:$D$1000,Loc!$A166)</f>
        <v>0</v>
      </c>
      <c r="AT166" s="7">
        <f>SUMIFS(Xuat!$G$5:$G$1000,Xuat!$C$5:$C$1000,DATE(Thang!$E$4,Thang!$C$4,AT$2),Xuat!$D$5:$D$1000,Loc!$A166)</f>
        <v>0</v>
      </c>
      <c r="AU166" s="7">
        <f>SUMIFS(Xuat!$G$5:$G$1000,Xuat!$C$5:$C$1000,DATE(Thang!$E$4,Thang!$C$4,AU$2),Xuat!$D$5:$D$1000,Loc!$A166)</f>
        <v>0</v>
      </c>
      <c r="AV166" s="7">
        <f>SUMIFS(Xuat!$G$5:$G$1000,Xuat!$C$5:$C$1000,DATE(Thang!$E$4,Thang!$C$4,AV$2),Xuat!$D$5:$D$1000,Loc!$A166)</f>
        <v>0</v>
      </c>
      <c r="AW166" s="7">
        <f>SUMIFS(Xuat!$G$5:$G$1000,Xuat!$C$5:$C$1000,DATE(Thang!$E$4,Thang!$C$4,AW$2),Xuat!$D$5:$D$1000,Loc!$A166)</f>
        <v>0</v>
      </c>
      <c r="AX166" s="7">
        <f>SUMIFS(Xuat!$G$5:$G$1000,Xuat!$C$5:$C$1000,DATE(Thang!$E$4,Thang!$C$4,AX$2),Xuat!$D$5:$D$1000,Loc!$A166)</f>
        <v>0</v>
      </c>
      <c r="AY166" s="7">
        <f>SUMIFS(Xuat!$G$5:$G$1000,Xuat!$C$5:$C$1000,DATE(Thang!$E$4,Thang!$C$4,AY$2),Xuat!$D$5:$D$1000,Loc!$A166)</f>
        <v>0</v>
      </c>
      <c r="AZ166" s="7">
        <f>SUMIFS(Xuat!$G$5:$G$1000,Xuat!$C$5:$C$1000,DATE(Thang!$E$4,Thang!$C$4,AZ$2),Xuat!$D$5:$D$1000,Loc!$A166)</f>
        <v>0</v>
      </c>
      <c r="BA166" s="7">
        <f>SUMIFS(Xuat!$G$5:$G$1000,Xuat!$C$5:$C$1000,DATE(Thang!$E$4,Thang!$C$4,BA$2),Xuat!$D$5:$D$1000,Loc!$A166)</f>
        <v>0</v>
      </c>
      <c r="BB166" s="7">
        <f>SUMIFS(Xuat!$G$5:$G$1000,Xuat!$C$5:$C$1000,DATE(Thang!$E$4,Thang!$C$4,BB$2),Xuat!$D$5:$D$1000,Loc!$A166)</f>
        <v>0</v>
      </c>
      <c r="BC166" s="7">
        <f>SUMIFS(Xuat!$G$5:$G$1000,Xuat!$C$5:$C$1000,DATE(Thang!$E$4,Thang!$C$4,BC$2),Xuat!$D$5:$D$1000,Loc!$A166)</f>
        <v>0</v>
      </c>
      <c r="BD166" s="7">
        <f>SUMIFS(Xuat!$G$5:$G$1000,Xuat!$C$5:$C$1000,DATE(Thang!$E$4,Thang!$C$4,BD$2),Xuat!$D$5:$D$1000,Loc!$A166)</f>
        <v>0</v>
      </c>
      <c r="BE166" s="7">
        <f>SUMIFS(Xuat!$G$5:$G$1000,Xuat!$C$5:$C$1000,DATE(Thang!$E$4,Thang!$C$4,BE$2),Xuat!$D$5:$D$1000,Loc!$A166)</f>
        <v>0</v>
      </c>
      <c r="BF166" s="7">
        <f>SUMIFS(Xuat!$G$5:$G$1000,Xuat!$C$5:$C$1000,DATE(Thang!$E$4,Thang!$C$4,BF$2),Xuat!$D$5:$D$1000,Loc!$A166)</f>
        <v>0</v>
      </c>
      <c r="BG166" s="7">
        <f>SUMIFS(Xuat!$G$5:$G$1000,Xuat!$C$5:$C$1000,DATE(Thang!$E$4,Thang!$C$4,BG$2),Xuat!$D$5:$D$1000,Loc!$A166)</f>
        <v>0</v>
      </c>
      <c r="BH166" s="7">
        <f>SUMIFS(Xuat!$G$5:$G$1000,Xuat!$C$5:$C$1000,DATE(Thang!$E$4,Thang!$C$4,BH$2),Xuat!$D$5:$D$1000,Loc!$A166)</f>
        <v>0</v>
      </c>
      <c r="BI166" s="7">
        <f>SUMIFS(Xuat!$G$5:$G$1000,Xuat!$C$5:$C$1000,DATE(Thang!$E$4,Thang!$C$4,BI$2),Xuat!$D$5:$D$1000,Loc!$A166)</f>
        <v>0</v>
      </c>
      <c r="BJ166" s="7">
        <f>SUMIFS(Xuat!$G$5:$G$1000,Xuat!$C$5:$C$1000,DATE(Thang!$E$4,Thang!$C$4,BJ$2),Xuat!$D$5:$D$1000,Loc!$A166)</f>
        <v>0</v>
      </c>
      <c r="BK166" s="7">
        <f>SUMIFS(Xuat!$G$5:$G$1000,Xuat!$C$5:$C$1000,DATE(Thang!$E$4,Thang!$C$4,BK$2),Xuat!$D$5:$D$1000,Loc!$A166)</f>
        <v>0</v>
      </c>
      <c r="BL166" s="7">
        <f>SUMIFS(Xuat!$G$5:$G$1000,Xuat!$C$5:$C$1000,DATE(Thang!$E$4,Thang!$C$4,BL$2),Xuat!$D$5:$D$1000,Loc!$A166)</f>
        <v>0</v>
      </c>
      <c r="BM166" s="7">
        <f>SUMIFS(Xuat!$G$5:$G$1000,Xuat!$C$5:$C$1000,DATE(Thang!$E$4,Thang!$C$4,BM$2),Xuat!$D$5:$D$1000,Loc!$A166)</f>
        <v>0</v>
      </c>
      <c r="BN166" s="7">
        <f>SUMIFS(Xuat!$G$5:$G$1000,Xuat!$C$5:$C$1000,DATE(Thang!$E$4,Thang!$C$4,BN$2),Xuat!$D$5:$D$1000,Loc!$A166)</f>
        <v>0</v>
      </c>
      <c r="BO166" s="7">
        <f>SUMIFS(Xuat!$G$5:$G$1000,Xuat!$C$5:$C$1000,DATE(Thang!$E$4,Thang!$C$4,BO$2),Xuat!$D$5:$D$1000,Loc!$A166)</f>
        <v>0</v>
      </c>
      <c r="BP166" s="7">
        <f>SUMIFS(Xuat!$G$5:$G$1000,Xuat!$C$5:$C$1000,DATE(Thang!$E$4,Thang!$C$4,BP$2),Xuat!$D$5:$D$1000,Loc!$A166)</f>
        <v>0</v>
      </c>
      <c r="BQ166" s="7">
        <f>SUMIFS(Xuat!$G$5:$G$1000,Xuat!$C$5:$C$1000,DATE(Thang!$E$4,Thang!$C$4,BQ$2),Xuat!$D$5:$D$1000,Loc!$A166)</f>
        <v>0</v>
      </c>
      <c r="BR166" s="7">
        <f>SUMIFS(Xuat!$G$5:$G$1000,Xuat!$C$5:$C$1000,DATE(Thang!$E$4,Thang!$C$4,BR$2),Xuat!$D$5:$D$1000,Loc!$A166)</f>
        <v>0</v>
      </c>
      <c r="BS166" s="7">
        <f>SUMIFS(Xuat!$G$5:$G$1000,Xuat!$C$5:$C$1000,DATE(Thang!$E$4,Thang!$C$4,BS$2),Xuat!$D$5:$D$1000,Loc!$A166)</f>
        <v>0</v>
      </c>
    </row>
    <row r="167" spans="1:71" x14ac:dyDescent="0.2">
      <c r="A167" s="2">
        <f>DM!C167</f>
        <v>0</v>
      </c>
      <c r="B167" s="3">
        <f>VLOOKUP(A167,Tondau!$B$5:$F$500,3,0)</f>
        <v>0</v>
      </c>
      <c r="C167" s="3">
        <f>VLOOKUP(Tinhgiavon!A167,Tondau!$B$5:$E$500,4,0)</f>
        <v>0</v>
      </c>
      <c r="D167" s="3">
        <f t="shared" si="12"/>
        <v>0</v>
      </c>
      <c r="E167" s="3">
        <f>SUMIF(Nhap!$F$5:$F$1000,Tinhgiavon!A167,Nhap!$K$5:$K$1000)</f>
        <v>0</v>
      </c>
      <c r="F167" s="3">
        <f t="shared" si="13"/>
        <v>0</v>
      </c>
      <c r="G167" s="3">
        <f t="shared" si="14"/>
        <v>0</v>
      </c>
      <c r="H167" s="3">
        <f t="shared" si="15"/>
        <v>0</v>
      </c>
      <c r="I167" s="3">
        <f t="shared" si="16"/>
        <v>0</v>
      </c>
      <c r="J167" s="7">
        <f>SUMIFS(Nhap!$I$5:$I$1000,Nhap!$E$5:$E$1000,DATE(Thang!$E$4,Thang!$C$4,Loc!$F$2),Nhap!$F$5:$F$1000,Loc!A167)</f>
        <v>0</v>
      </c>
      <c r="K167" s="7">
        <f>SUMIFS(Nhap!$I$5:$I$1000,Nhap!$E$5:$E$1000,DATE(Thang!$E$4,Thang!$C$4,Loc!$G$2),Nhap!$F$5:$F$1000,Loc!A167)</f>
        <v>0</v>
      </c>
      <c r="L167" s="7">
        <f>SUMIFS(Nhap!$I$5:$I$1000,Nhap!$E$5:$E$1000,DATE(Thang!$E$4,Thang!$C$4,Loc!$H$2),Nhap!$F$5:$F$1000,Loc!A167)</f>
        <v>0</v>
      </c>
      <c r="M167" s="7">
        <f>SUMIFS(Nhap!$I$5:$I$1000,Nhap!$E$5:$E$1000,DATE(Thang!$E$4,Thang!$C$4,Loc!$I$2),Nhap!$F$5:$F$1000,Loc!A167)</f>
        <v>0</v>
      </c>
      <c r="N167" s="7">
        <f>SUMIFS(Nhap!$I$5:$I$1000,Nhap!$E$5:$E$1000,DATE(Thang!$E$4,Thang!$C$4,Loc!$J$2),Nhap!$F$5:$F$1000,Loc!A167)</f>
        <v>0</v>
      </c>
      <c r="O167" s="7">
        <f>SUMIFS(Nhap!$I$5:$I$1000,Nhap!$E$5:$E$1000,DATE(Thang!$E$4,Thang!$C$4,Loc!$K$2),Nhap!$F$5:$F$1000,Loc!A167)</f>
        <v>0</v>
      </c>
      <c r="P167" s="7">
        <f>SUMIFS(Nhap!$I$5:$I$1000,Nhap!$E$5:$E$1000,DATE(Thang!$E$4,Thang!$C$4,Loc!$L$2),Nhap!$F$5:$F$1000,Loc!A167)</f>
        <v>0</v>
      </c>
      <c r="Q167" s="7">
        <f>SUMIFS(Nhap!$I$5:$I$1000,Nhap!$E$5:$E$1000,DATE(Thang!$E$4,Thang!$C$4,Loc!$M$2),Nhap!$F$5:$F$1000,Loc!A167)</f>
        <v>0</v>
      </c>
      <c r="R167" s="7">
        <f>SUMIFS(Nhap!$I$5:$I$1000,Nhap!$E$5:$E$1000,DATE(Thang!$E$4,Thang!$C$4,Loc!$N$2),Nhap!$F$5:$F$1000,Loc!A167)</f>
        <v>0</v>
      </c>
      <c r="S167" s="7">
        <f>SUMIFS(Nhap!$I$5:$I$1000,Nhap!$E$5:$E$1000,DATE(Thang!$E$4,Thang!$C$4,Loc!$O$2),Nhap!$F$5:$F$1000,Loc!A167)</f>
        <v>0</v>
      </c>
      <c r="T167" s="7">
        <f>SUMIFS(Nhap!$I$5:$I$1000,Nhap!$E$5:$E$1000,DATE(Thang!$E$4,Thang!$C$4,Loc!$P$2),Nhap!$F$5:$F$1000,Loc!A167)</f>
        <v>0</v>
      </c>
      <c r="U167" s="7">
        <f>SUMIFS(Nhap!$I$5:$I$1000,Nhap!$E$5:$E$1000,DATE(Thang!$E$4,Thang!$C$4,Loc!$Q$2),Nhap!$F$5:$F$1000,Loc!A167)</f>
        <v>0</v>
      </c>
      <c r="V167" s="7">
        <f>SUMIFS(Nhap!$I$5:$I$1000,Nhap!$E$5:$E$1000,DATE(Thang!$E$4,Thang!$C$4,Loc!$R$2),Nhap!$F$5:$F$1000,Loc!A167)</f>
        <v>0</v>
      </c>
      <c r="W167" s="7">
        <f>SUMIFS(Nhap!$I$5:$I$1000,Nhap!$E$5:$E$1000,DATE(Thang!$E$4,Thang!$C$4,Loc!$S$2),Nhap!$F$5:$F$1000,Loc!A167)</f>
        <v>0</v>
      </c>
      <c r="X167" s="7">
        <f>SUMIFS(Nhap!$I$5:$I$1000,Nhap!$E$5:$E$1000,DATE(Thang!$E$4,Thang!$C$4,Loc!$T$2),Nhap!$F$5:$F$1000,Loc!A167)</f>
        <v>0</v>
      </c>
      <c r="Y167" s="7">
        <f>SUMIFS(Nhap!$I$5:$I$1000,Nhap!$E$5:$E$1000,DATE(Thang!$E$4,Thang!$C$4,Loc!$U$2),Nhap!$F$5:$F$1000,Loc!A167)</f>
        <v>0</v>
      </c>
      <c r="Z167" s="7">
        <f>SUMIFS(Nhap!$I$5:$I$1000,Nhap!$E$5:$E$1000,DATE(Thang!$E$4,Thang!$C$4,Loc!$V$2),Nhap!$F$5:$F$1000,Loc!A167)</f>
        <v>0</v>
      </c>
      <c r="AA167" s="7">
        <f>SUMIFS(Nhap!$I$5:$I$1000,Nhap!$E$5:$E$1000,DATE(Thang!$E$4,Thang!$C$4,Loc!$W$2),Nhap!$F$5:$F$1000,Loc!A167)</f>
        <v>0</v>
      </c>
      <c r="AB167" s="7">
        <f>SUMIFS(Nhap!$I$5:$I$1000,Nhap!$E$5:$E$1000,DATE(Thang!$E$4,Thang!$C$4,Loc!$X$2),Nhap!$F$5:$F$1000,Loc!A167)</f>
        <v>0</v>
      </c>
      <c r="AC167" s="7">
        <f>SUMIFS(Nhap!$I$5:$I$1000,Nhap!$E$5:$E$1000,DATE(Thang!$E$4,Thang!$C$4,Loc!$Y$2),Nhap!$F$5:$F$1000,Loc!A167)</f>
        <v>0</v>
      </c>
      <c r="AD167" s="7">
        <f>SUMIFS(Nhap!$I$5:$I$1000,Nhap!$E$5:$E$1000,DATE(Thang!$E$4,Thang!$C$4,Loc!$Z$2),Nhap!$F$5:$F$1000,Loc!A167)</f>
        <v>0</v>
      </c>
      <c r="AE167" s="7">
        <f>SUMIFS(Nhap!$I$5:$I$1000,Nhap!$E$5:$E$1000,DATE(Thang!$E$4,Thang!$C$4,Loc!$AA$2),Nhap!$F$5:$F$1000,Loc!A167)</f>
        <v>0</v>
      </c>
      <c r="AF167" s="7">
        <f>SUMIFS(Nhap!$I$5:$I$1000,Nhap!$E$5:$E$1000,DATE(Thang!$E$4,Thang!$C$4,Loc!$AB$2),Nhap!$F$5:$F$1000,Loc!A167)</f>
        <v>0</v>
      </c>
      <c r="AG167" s="7">
        <f>SUMIFS(Nhap!$I$5:$I$1000,Nhap!$E$5:$E$1000,DATE(Thang!$E$4,Thang!$C$4,Loc!$AC$2),Nhap!$F$5:$F$1000,Loc!A167)</f>
        <v>0</v>
      </c>
      <c r="AH167" s="7">
        <f>SUMIFS(Nhap!$I$5:$I$1000,Nhap!$E$5:$E$1000,DATE(Thang!$E$4,Thang!$C$4,Loc!$AD$2),Nhap!$F$5:$F$1000,Loc!$A$5)</f>
        <v>0</v>
      </c>
      <c r="AI167" s="7">
        <f>SUMIFS(Nhap!$I$5:$I$1000,Nhap!$E$5:$E$1000,DATE(Thang!$E$4,Thang!$C$4,Loc!$AE$2),Nhap!$F$5:$F$1000,Loc!A167)</f>
        <v>0</v>
      </c>
      <c r="AJ167" s="7">
        <f>SUMIFS(Nhap!$I$5:$I$1000,Nhap!$E$5:$E$1000,DATE(Thang!$E$4,Thang!$C$4,Loc!$AF$2),Nhap!$F$5:$F$1000,Loc!A167)</f>
        <v>0</v>
      </c>
      <c r="AK167" s="7">
        <f>SUMIFS(Nhap!$I$5:$I$1000,Nhap!$E$5:$E$1000,DATE(Thang!$E$4,Thang!$C$4,Loc!$AG$2),Nhap!$F$5:$F$1000,Loc!A167)</f>
        <v>0</v>
      </c>
      <c r="AL167" s="7">
        <f>SUMIFS(Nhap!$I$5:$I$1000,Nhap!$E$5:$E$1000,DATE(Thang!$E$4,Thang!$C$4,Loc!$AH$2),Nhap!$F$5:$F$1000,Loc!A167)</f>
        <v>0</v>
      </c>
      <c r="AM167" s="7">
        <f>SUMIFS(Nhap!$I$5:$I$1000,Nhap!$E$5:$E$1000,DATE(Thang!$E$4,Thang!$C$4,Loc!$AI$2),Nhap!$F$5:$F$1000,Loc!A167)</f>
        <v>0</v>
      </c>
      <c r="AN167" s="7">
        <f>SUMIFS(Nhap!$I$5:$I$1000,Nhap!$E$5:$E$1000,DATE(Thang!$E$4,Thang!$C$4,Loc!$AJ$2),Nhap!$F$5:$F$1000,Loc!A167)</f>
        <v>0</v>
      </c>
      <c r="AO167" s="7">
        <f>SUMIFS(Xuat!$G$5:$G$1000,Xuat!$C$5:$C$1000,DATE(Thang!$E$4,Thang!$C$4,AO$2),Xuat!$D$5:$D$1000,Loc!$A167)</f>
        <v>0</v>
      </c>
      <c r="AP167" s="7">
        <f>SUMIFS(Xuat!$G$5:$G$1000,Xuat!$C$5:$C$1000,DATE(Thang!$E$4,Thang!$C$4,AP$2),Xuat!$D$5:$D$1000,Loc!$A167)</f>
        <v>0</v>
      </c>
      <c r="AQ167" s="7">
        <f>SUMIFS(Xuat!$G$5:$G$1000,Xuat!$C$5:$C$1000,DATE(Thang!$E$4,Thang!$C$4,AQ$2),Xuat!$D$5:$D$1000,Loc!$A167)</f>
        <v>0</v>
      </c>
      <c r="AR167" s="7">
        <f>SUMIFS(Xuat!$G$5:$G$1000,Xuat!$C$5:$C$1000,DATE(Thang!$E$4,Thang!$C$4,AR$2),Xuat!$D$5:$D$1000,Loc!$A167)</f>
        <v>0</v>
      </c>
      <c r="AS167" s="7">
        <f>SUMIFS(Xuat!$G$5:$G$1000,Xuat!$C$5:$C$1000,DATE(Thang!$E$4,Thang!$C$4,AS$2),Xuat!$D$5:$D$1000,Loc!$A167)</f>
        <v>0</v>
      </c>
      <c r="AT167" s="7">
        <f>SUMIFS(Xuat!$G$5:$G$1000,Xuat!$C$5:$C$1000,DATE(Thang!$E$4,Thang!$C$4,AT$2),Xuat!$D$5:$D$1000,Loc!$A167)</f>
        <v>0</v>
      </c>
      <c r="AU167" s="7">
        <f>SUMIFS(Xuat!$G$5:$G$1000,Xuat!$C$5:$C$1000,DATE(Thang!$E$4,Thang!$C$4,AU$2),Xuat!$D$5:$D$1000,Loc!$A167)</f>
        <v>0</v>
      </c>
      <c r="AV167" s="7">
        <f>SUMIFS(Xuat!$G$5:$G$1000,Xuat!$C$5:$C$1000,DATE(Thang!$E$4,Thang!$C$4,AV$2),Xuat!$D$5:$D$1000,Loc!$A167)</f>
        <v>0</v>
      </c>
      <c r="AW167" s="7">
        <f>SUMIFS(Xuat!$G$5:$G$1000,Xuat!$C$5:$C$1000,DATE(Thang!$E$4,Thang!$C$4,AW$2),Xuat!$D$5:$D$1000,Loc!$A167)</f>
        <v>0</v>
      </c>
      <c r="AX167" s="7">
        <f>SUMIFS(Xuat!$G$5:$G$1000,Xuat!$C$5:$C$1000,DATE(Thang!$E$4,Thang!$C$4,AX$2),Xuat!$D$5:$D$1000,Loc!$A167)</f>
        <v>0</v>
      </c>
      <c r="AY167" s="7">
        <f>SUMIFS(Xuat!$G$5:$G$1000,Xuat!$C$5:$C$1000,DATE(Thang!$E$4,Thang!$C$4,AY$2),Xuat!$D$5:$D$1000,Loc!$A167)</f>
        <v>0</v>
      </c>
      <c r="AZ167" s="7">
        <f>SUMIFS(Xuat!$G$5:$G$1000,Xuat!$C$5:$C$1000,DATE(Thang!$E$4,Thang!$C$4,AZ$2),Xuat!$D$5:$D$1000,Loc!$A167)</f>
        <v>0</v>
      </c>
      <c r="BA167" s="7">
        <f>SUMIFS(Xuat!$G$5:$G$1000,Xuat!$C$5:$C$1000,DATE(Thang!$E$4,Thang!$C$4,BA$2),Xuat!$D$5:$D$1000,Loc!$A167)</f>
        <v>0</v>
      </c>
      <c r="BB167" s="7">
        <f>SUMIFS(Xuat!$G$5:$G$1000,Xuat!$C$5:$C$1000,DATE(Thang!$E$4,Thang!$C$4,BB$2),Xuat!$D$5:$D$1000,Loc!$A167)</f>
        <v>0</v>
      </c>
      <c r="BC167" s="7">
        <f>SUMIFS(Xuat!$G$5:$G$1000,Xuat!$C$5:$C$1000,DATE(Thang!$E$4,Thang!$C$4,BC$2),Xuat!$D$5:$D$1000,Loc!$A167)</f>
        <v>0</v>
      </c>
      <c r="BD167" s="7">
        <f>SUMIFS(Xuat!$G$5:$G$1000,Xuat!$C$5:$C$1000,DATE(Thang!$E$4,Thang!$C$4,BD$2),Xuat!$D$5:$D$1000,Loc!$A167)</f>
        <v>0</v>
      </c>
      <c r="BE167" s="7">
        <f>SUMIFS(Xuat!$G$5:$G$1000,Xuat!$C$5:$C$1000,DATE(Thang!$E$4,Thang!$C$4,BE$2),Xuat!$D$5:$D$1000,Loc!$A167)</f>
        <v>0</v>
      </c>
      <c r="BF167" s="7">
        <f>SUMIFS(Xuat!$G$5:$G$1000,Xuat!$C$5:$C$1000,DATE(Thang!$E$4,Thang!$C$4,BF$2),Xuat!$D$5:$D$1000,Loc!$A167)</f>
        <v>0</v>
      </c>
      <c r="BG167" s="7">
        <f>SUMIFS(Xuat!$G$5:$G$1000,Xuat!$C$5:$C$1000,DATE(Thang!$E$4,Thang!$C$4,BG$2),Xuat!$D$5:$D$1000,Loc!$A167)</f>
        <v>0</v>
      </c>
      <c r="BH167" s="7">
        <f>SUMIFS(Xuat!$G$5:$G$1000,Xuat!$C$5:$C$1000,DATE(Thang!$E$4,Thang!$C$4,BH$2),Xuat!$D$5:$D$1000,Loc!$A167)</f>
        <v>0</v>
      </c>
      <c r="BI167" s="7">
        <f>SUMIFS(Xuat!$G$5:$G$1000,Xuat!$C$5:$C$1000,DATE(Thang!$E$4,Thang!$C$4,BI$2),Xuat!$D$5:$D$1000,Loc!$A167)</f>
        <v>0</v>
      </c>
      <c r="BJ167" s="7">
        <f>SUMIFS(Xuat!$G$5:$G$1000,Xuat!$C$5:$C$1000,DATE(Thang!$E$4,Thang!$C$4,BJ$2),Xuat!$D$5:$D$1000,Loc!$A167)</f>
        <v>0</v>
      </c>
      <c r="BK167" s="7">
        <f>SUMIFS(Xuat!$G$5:$G$1000,Xuat!$C$5:$C$1000,DATE(Thang!$E$4,Thang!$C$4,BK$2),Xuat!$D$5:$D$1000,Loc!$A167)</f>
        <v>0</v>
      </c>
      <c r="BL167" s="7">
        <f>SUMIFS(Xuat!$G$5:$G$1000,Xuat!$C$5:$C$1000,DATE(Thang!$E$4,Thang!$C$4,BL$2),Xuat!$D$5:$D$1000,Loc!$A167)</f>
        <v>0</v>
      </c>
      <c r="BM167" s="7">
        <f>SUMIFS(Xuat!$G$5:$G$1000,Xuat!$C$5:$C$1000,DATE(Thang!$E$4,Thang!$C$4,BM$2),Xuat!$D$5:$D$1000,Loc!$A167)</f>
        <v>0</v>
      </c>
      <c r="BN167" s="7">
        <f>SUMIFS(Xuat!$G$5:$G$1000,Xuat!$C$5:$C$1000,DATE(Thang!$E$4,Thang!$C$4,BN$2),Xuat!$D$5:$D$1000,Loc!$A167)</f>
        <v>0</v>
      </c>
      <c r="BO167" s="7">
        <f>SUMIFS(Xuat!$G$5:$G$1000,Xuat!$C$5:$C$1000,DATE(Thang!$E$4,Thang!$C$4,BO$2),Xuat!$D$5:$D$1000,Loc!$A167)</f>
        <v>0</v>
      </c>
      <c r="BP167" s="7">
        <f>SUMIFS(Xuat!$G$5:$G$1000,Xuat!$C$5:$C$1000,DATE(Thang!$E$4,Thang!$C$4,BP$2),Xuat!$D$5:$D$1000,Loc!$A167)</f>
        <v>0</v>
      </c>
      <c r="BQ167" s="7">
        <f>SUMIFS(Xuat!$G$5:$G$1000,Xuat!$C$5:$C$1000,DATE(Thang!$E$4,Thang!$C$4,BQ$2),Xuat!$D$5:$D$1000,Loc!$A167)</f>
        <v>0</v>
      </c>
      <c r="BR167" s="7">
        <f>SUMIFS(Xuat!$G$5:$G$1000,Xuat!$C$5:$C$1000,DATE(Thang!$E$4,Thang!$C$4,BR$2),Xuat!$D$5:$D$1000,Loc!$A167)</f>
        <v>0</v>
      </c>
      <c r="BS167" s="7">
        <f>SUMIFS(Xuat!$G$5:$G$1000,Xuat!$C$5:$C$1000,DATE(Thang!$E$4,Thang!$C$4,BS$2),Xuat!$D$5:$D$1000,Loc!$A167)</f>
        <v>0</v>
      </c>
    </row>
    <row r="168" spans="1:71" x14ac:dyDescent="0.2">
      <c r="A168" s="2">
        <f>DM!C168</f>
        <v>0</v>
      </c>
      <c r="B168" s="3">
        <f>VLOOKUP(A168,Tondau!$B$5:$F$500,3,0)</f>
        <v>0</v>
      </c>
      <c r="C168" s="3">
        <f>VLOOKUP(Tinhgiavon!A168,Tondau!$B$5:$E$500,4,0)</f>
        <v>0</v>
      </c>
      <c r="D168" s="3">
        <f t="shared" si="12"/>
        <v>0</v>
      </c>
      <c r="E168" s="3">
        <f>SUMIF(Nhap!$F$5:$F$1000,Tinhgiavon!A168,Nhap!$K$5:$K$1000)</f>
        <v>0</v>
      </c>
      <c r="F168" s="3">
        <f t="shared" si="13"/>
        <v>0</v>
      </c>
      <c r="G168" s="3">
        <f t="shared" si="14"/>
        <v>0</v>
      </c>
      <c r="H168" s="3">
        <f t="shared" si="15"/>
        <v>0</v>
      </c>
      <c r="I168" s="3">
        <f t="shared" si="16"/>
        <v>0</v>
      </c>
      <c r="J168" s="7">
        <f>SUMIFS(Nhap!$I$5:$I$1000,Nhap!$E$5:$E$1000,DATE(Thang!$E$4,Thang!$C$4,Loc!$F$2),Nhap!$F$5:$F$1000,Loc!A168)</f>
        <v>0</v>
      </c>
      <c r="K168" s="7">
        <f>SUMIFS(Nhap!$I$5:$I$1000,Nhap!$E$5:$E$1000,DATE(Thang!$E$4,Thang!$C$4,Loc!$G$2),Nhap!$F$5:$F$1000,Loc!A168)</f>
        <v>0</v>
      </c>
      <c r="L168" s="7">
        <f>SUMIFS(Nhap!$I$5:$I$1000,Nhap!$E$5:$E$1000,DATE(Thang!$E$4,Thang!$C$4,Loc!$H$2),Nhap!$F$5:$F$1000,Loc!A168)</f>
        <v>0</v>
      </c>
      <c r="M168" s="7">
        <f>SUMIFS(Nhap!$I$5:$I$1000,Nhap!$E$5:$E$1000,DATE(Thang!$E$4,Thang!$C$4,Loc!$I$2),Nhap!$F$5:$F$1000,Loc!A168)</f>
        <v>0</v>
      </c>
      <c r="N168" s="7">
        <f>SUMIFS(Nhap!$I$5:$I$1000,Nhap!$E$5:$E$1000,DATE(Thang!$E$4,Thang!$C$4,Loc!$J$2),Nhap!$F$5:$F$1000,Loc!A168)</f>
        <v>0</v>
      </c>
      <c r="O168" s="7">
        <f>SUMIFS(Nhap!$I$5:$I$1000,Nhap!$E$5:$E$1000,DATE(Thang!$E$4,Thang!$C$4,Loc!$K$2),Nhap!$F$5:$F$1000,Loc!A168)</f>
        <v>0</v>
      </c>
      <c r="P168" s="7">
        <f>SUMIFS(Nhap!$I$5:$I$1000,Nhap!$E$5:$E$1000,DATE(Thang!$E$4,Thang!$C$4,Loc!$L$2),Nhap!$F$5:$F$1000,Loc!A168)</f>
        <v>0</v>
      </c>
      <c r="Q168" s="7">
        <f>SUMIFS(Nhap!$I$5:$I$1000,Nhap!$E$5:$E$1000,DATE(Thang!$E$4,Thang!$C$4,Loc!$M$2),Nhap!$F$5:$F$1000,Loc!A168)</f>
        <v>0</v>
      </c>
      <c r="R168" s="7">
        <f>SUMIFS(Nhap!$I$5:$I$1000,Nhap!$E$5:$E$1000,DATE(Thang!$E$4,Thang!$C$4,Loc!$N$2),Nhap!$F$5:$F$1000,Loc!A168)</f>
        <v>0</v>
      </c>
      <c r="S168" s="7">
        <f>SUMIFS(Nhap!$I$5:$I$1000,Nhap!$E$5:$E$1000,DATE(Thang!$E$4,Thang!$C$4,Loc!$O$2),Nhap!$F$5:$F$1000,Loc!A168)</f>
        <v>0</v>
      </c>
      <c r="T168" s="7">
        <f>SUMIFS(Nhap!$I$5:$I$1000,Nhap!$E$5:$E$1000,DATE(Thang!$E$4,Thang!$C$4,Loc!$P$2),Nhap!$F$5:$F$1000,Loc!A168)</f>
        <v>0</v>
      </c>
      <c r="U168" s="7">
        <f>SUMIFS(Nhap!$I$5:$I$1000,Nhap!$E$5:$E$1000,DATE(Thang!$E$4,Thang!$C$4,Loc!$Q$2),Nhap!$F$5:$F$1000,Loc!A168)</f>
        <v>0</v>
      </c>
      <c r="V168" s="7">
        <f>SUMIFS(Nhap!$I$5:$I$1000,Nhap!$E$5:$E$1000,DATE(Thang!$E$4,Thang!$C$4,Loc!$R$2),Nhap!$F$5:$F$1000,Loc!A168)</f>
        <v>0</v>
      </c>
      <c r="W168" s="7">
        <f>SUMIFS(Nhap!$I$5:$I$1000,Nhap!$E$5:$E$1000,DATE(Thang!$E$4,Thang!$C$4,Loc!$S$2),Nhap!$F$5:$F$1000,Loc!A168)</f>
        <v>0</v>
      </c>
      <c r="X168" s="7">
        <f>SUMIFS(Nhap!$I$5:$I$1000,Nhap!$E$5:$E$1000,DATE(Thang!$E$4,Thang!$C$4,Loc!$T$2),Nhap!$F$5:$F$1000,Loc!A168)</f>
        <v>0</v>
      </c>
      <c r="Y168" s="7">
        <f>SUMIFS(Nhap!$I$5:$I$1000,Nhap!$E$5:$E$1000,DATE(Thang!$E$4,Thang!$C$4,Loc!$U$2),Nhap!$F$5:$F$1000,Loc!A168)</f>
        <v>0</v>
      </c>
      <c r="Z168" s="7">
        <f>SUMIFS(Nhap!$I$5:$I$1000,Nhap!$E$5:$E$1000,DATE(Thang!$E$4,Thang!$C$4,Loc!$V$2),Nhap!$F$5:$F$1000,Loc!A168)</f>
        <v>0</v>
      </c>
      <c r="AA168" s="7">
        <f>SUMIFS(Nhap!$I$5:$I$1000,Nhap!$E$5:$E$1000,DATE(Thang!$E$4,Thang!$C$4,Loc!$W$2),Nhap!$F$5:$F$1000,Loc!A168)</f>
        <v>0</v>
      </c>
      <c r="AB168" s="7">
        <f>SUMIFS(Nhap!$I$5:$I$1000,Nhap!$E$5:$E$1000,DATE(Thang!$E$4,Thang!$C$4,Loc!$X$2),Nhap!$F$5:$F$1000,Loc!A168)</f>
        <v>0</v>
      </c>
      <c r="AC168" s="7">
        <f>SUMIFS(Nhap!$I$5:$I$1000,Nhap!$E$5:$E$1000,DATE(Thang!$E$4,Thang!$C$4,Loc!$Y$2),Nhap!$F$5:$F$1000,Loc!A168)</f>
        <v>0</v>
      </c>
      <c r="AD168" s="7">
        <f>SUMIFS(Nhap!$I$5:$I$1000,Nhap!$E$5:$E$1000,DATE(Thang!$E$4,Thang!$C$4,Loc!$Z$2),Nhap!$F$5:$F$1000,Loc!A168)</f>
        <v>0</v>
      </c>
      <c r="AE168" s="7">
        <f>SUMIFS(Nhap!$I$5:$I$1000,Nhap!$E$5:$E$1000,DATE(Thang!$E$4,Thang!$C$4,Loc!$AA$2),Nhap!$F$5:$F$1000,Loc!A168)</f>
        <v>0</v>
      </c>
      <c r="AF168" s="7">
        <f>SUMIFS(Nhap!$I$5:$I$1000,Nhap!$E$5:$E$1000,DATE(Thang!$E$4,Thang!$C$4,Loc!$AB$2),Nhap!$F$5:$F$1000,Loc!A168)</f>
        <v>0</v>
      </c>
      <c r="AG168" s="7">
        <f>SUMIFS(Nhap!$I$5:$I$1000,Nhap!$E$5:$E$1000,DATE(Thang!$E$4,Thang!$C$4,Loc!$AC$2),Nhap!$F$5:$F$1000,Loc!A168)</f>
        <v>0</v>
      </c>
      <c r="AH168" s="7">
        <f>SUMIFS(Nhap!$I$5:$I$1000,Nhap!$E$5:$E$1000,DATE(Thang!$E$4,Thang!$C$4,Loc!$AD$2),Nhap!$F$5:$F$1000,Loc!$A$5)</f>
        <v>0</v>
      </c>
      <c r="AI168" s="7">
        <f>SUMIFS(Nhap!$I$5:$I$1000,Nhap!$E$5:$E$1000,DATE(Thang!$E$4,Thang!$C$4,Loc!$AE$2),Nhap!$F$5:$F$1000,Loc!A168)</f>
        <v>0</v>
      </c>
      <c r="AJ168" s="7">
        <f>SUMIFS(Nhap!$I$5:$I$1000,Nhap!$E$5:$E$1000,DATE(Thang!$E$4,Thang!$C$4,Loc!$AF$2),Nhap!$F$5:$F$1000,Loc!A168)</f>
        <v>0</v>
      </c>
      <c r="AK168" s="7">
        <f>SUMIFS(Nhap!$I$5:$I$1000,Nhap!$E$5:$E$1000,DATE(Thang!$E$4,Thang!$C$4,Loc!$AG$2),Nhap!$F$5:$F$1000,Loc!A168)</f>
        <v>0</v>
      </c>
      <c r="AL168" s="7">
        <f>SUMIFS(Nhap!$I$5:$I$1000,Nhap!$E$5:$E$1000,DATE(Thang!$E$4,Thang!$C$4,Loc!$AH$2),Nhap!$F$5:$F$1000,Loc!A168)</f>
        <v>0</v>
      </c>
      <c r="AM168" s="7">
        <f>SUMIFS(Nhap!$I$5:$I$1000,Nhap!$E$5:$E$1000,DATE(Thang!$E$4,Thang!$C$4,Loc!$AI$2),Nhap!$F$5:$F$1000,Loc!A168)</f>
        <v>0</v>
      </c>
      <c r="AN168" s="7">
        <f>SUMIFS(Nhap!$I$5:$I$1000,Nhap!$E$5:$E$1000,DATE(Thang!$E$4,Thang!$C$4,Loc!$AJ$2),Nhap!$F$5:$F$1000,Loc!A168)</f>
        <v>0</v>
      </c>
      <c r="AO168" s="7">
        <f>SUMIFS(Xuat!$G$5:$G$1000,Xuat!$C$5:$C$1000,DATE(Thang!$E$4,Thang!$C$4,AO$2),Xuat!$D$5:$D$1000,Loc!$A168)</f>
        <v>0</v>
      </c>
      <c r="AP168" s="7">
        <f>SUMIFS(Xuat!$G$5:$G$1000,Xuat!$C$5:$C$1000,DATE(Thang!$E$4,Thang!$C$4,AP$2),Xuat!$D$5:$D$1000,Loc!$A168)</f>
        <v>0</v>
      </c>
      <c r="AQ168" s="7">
        <f>SUMIFS(Xuat!$G$5:$G$1000,Xuat!$C$5:$C$1000,DATE(Thang!$E$4,Thang!$C$4,AQ$2),Xuat!$D$5:$D$1000,Loc!$A168)</f>
        <v>0</v>
      </c>
      <c r="AR168" s="7">
        <f>SUMIFS(Xuat!$G$5:$G$1000,Xuat!$C$5:$C$1000,DATE(Thang!$E$4,Thang!$C$4,AR$2),Xuat!$D$5:$D$1000,Loc!$A168)</f>
        <v>0</v>
      </c>
      <c r="AS168" s="7">
        <f>SUMIFS(Xuat!$G$5:$G$1000,Xuat!$C$5:$C$1000,DATE(Thang!$E$4,Thang!$C$4,AS$2),Xuat!$D$5:$D$1000,Loc!$A168)</f>
        <v>0</v>
      </c>
      <c r="AT168" s="7">
        <f>SUMIFS(Xuat!$G$5:$G$1000,Xuat!$C$5:$C$1000,DATE(Thang!$E$4,Thang!$C$4,AT$2),Xuat!$D$5:$D$1000,Loc!$A168)</f>
        <v>0</v>
      </c>
      <c r="AU168" s="7">
        <f>SUMIFS(Xuat!$G$5:$G$1000,Xuat!$C$5:$C$1000,DATE(Thang!$E$4,Thang!$C$4,AU$2),Xuat!$D$5:$D$1000,Loc!$A168)</f>
        <v>0</v>
      </c>
      <c r="AV168" s="7">
        <f>SUMIFS(Xuat!$G$5:$G$1000,Xuat!$C$5:$C$1000,DATE(Thang!$E$4,Thang!$C$4,AV$2),Xuat!$D$5:$D$1000,Loc!$A168)</f>
        <v>0</v>
      </c>
      <c r="AW168" s="7">
        <f>SUMIFS(Xuat!$G$5:$G$1000,Xuat!$C$5:$C$1000,DATE(Thang!$E$4,Thang!$C$4,AW$2),Xuat!$D$5:$D$1000,Loc!$A168)</f>
        <v>0</v>
      </c>
      <c r="AX168" s="7">
        <f>SUMIFS(Xuat!$G$5:$G$1000,Xuat!$C$5:$C$1000,DATE(Thang!$E$4,Thang!$C$4,AX$2),Xuat!$D$5:$D$1000,Loc!$A168)</f>
        <v>0</v>
      </c>
      <c r="AY168" s="7">
        <f>SUMIFS(Xuat!$G$5:$G$1000,Xuat!$C$5:$C$1000,DATE(Thang!$E$4,Thang!$C$4,AY$2),Xuat!$D$5:$D$1000,Loc!$A168)</f>
        <v>0</v>
      </c>
      <c r="AZ168" s="7">
        <f>SUMIFS(Xuat!$G$5:$G$1000,Xuat!$C$5:$C$1000,DATE(Thang!$E$4,Thang!$C$4,AZ$2),Xuat!$D$5:$D$1000,Loc!$A168)</f>
        <v>0</v>
      </c>
      <c r="BA168" s="7">
        <f>SUMIFS(Xuat!$G$5:$G$1000,Xuat!$C$5:$C$1000,DATE(Thang!$E$4,Thang!$C$4,BA$2),Xuat!$D$5:$D$1000,Loc!$A168)</f>
        <v>0</v>
      </c>
      <c r="BB168" s="7">
        <f>SUMIFS(Xuat!$G$5:$G$1000,Xuat!$C$5:$C$1000,DATE(Thang!$E$4,Thang!$C$4,BB$2),Xuat!$D$5:$D$1000,Loc!$A168)</f>
        <v>0</v>
      </c>
      <c r="BC168" s="7">
        <f>SUMIFS(Xuat!$G$5:$G$1000,Xuat!$C$5:$C$1000,DATE(Thang!$E$4,Thang!$C$4,BC$2),Xuat!$D$5:$D$1000,Loc!$A168)</f>
        <v>0</v>
      </c>
      <c r="BD168" s="7">
        <f>SUMIFS(Xuat!$G$5:$G$1000,Xuat!$C$5:$C$1000,DATE(Thang!$E$4,Thang!$C$4,BD$2),Xuat!$D$5:$D$1000,Loc!$A168)</f>
        <v>0</v>
      </c>
      <c r="BE168" s="7">
        <f>SUMIFS(Xuat!$G$5:$G$1000,Xuat!$C$5:$C$1000,DATE(Thang!$E$4,Thang!$C$4,BE$2),Xuat!$D$5:$D$1000,Loc!$A168)</f>
        <v>0</v>
      </c>
      <c r="BF168" s="7">
        <f>SUMIFS(Xuat!$G$5:$G$1000,Xuat!$C$5:$C$1000,DATE(Thang!$E$4,Thang!$C$4,BF$2),Xuat!$D$5:$D$1000,Loc!$A168)</f>
        <v>0</v>
      </c>
      <c r="BG168" s="7">
        <f>SUMIFS(Xuat!$G$5:$G$1000,Xuat!$C$5:$C$1000,DATE(Thang!$E$4,Thang!$C$4,BG$2),Xuat!$D$5:$D$1000,Loc!$A168)</f>
        <v>0</v>
      </c>
      <c r="BH168" s="7">
        <f>SUMIFS(Xuat!$G$5:$G$1000,Xuat!$C$5:$C$1000,DATE(Thang!$E$4,Thang!$C$4,BH$2),Xuat!$D$5:$D$1000,Loc!$A168)</f>
        <v>0</v>
      </c>
      <c r="BI168" s="7">
        <f>SUMIFS(Xuat!$G$5:$G$1000,Xuat!$C$5:$C$1000,DATE(Thang!$E$4,Thang!$C$4,BI$2),Xuat!$D$5:$D$1000,Loc!$A168)</f>
        <v>0</v>
      </c>
      <c r="BJ168" s="7">
        <f>SUMIFS(Xuat!$G$5:$G$1000,Xuat!$C$5:$C$1000,DATE(Thang!$E$4,Thang!$C$4,BJ$2),Xuat!$D$5:$D$1000,Loc!$A168)</f>
        <v>0</v>
      </c>
      <c r="BK168" s="7">
        <f>SUMIFS(Xuat!$G$5:$G$1000,Xuat!$C$5:$C$1000,DATE(Thang!$E$4,Thang!$C$4,BK$2),Xuat!$D$5:$D$1000,Loc!$A168)</f>
        <v>0</v>
      </c>
      <c r="BL168" s="7">
        <f>SUMIFS(Xuat!$G$5:$G$1000,Xuat!$C$5:$C$1000,DATE(Thang!$E$4,Thang!$C$4,BL$2),Xuat!$D$5:$D$1000,Loc!$A168)</f>
        <v>0</v>
      </c>
      <c r="BM168" s="7">
        <f>SUMIFS(Xuat!$G$5:$G$1000,Xuat!$C$5:$C$1000,DATE(Thang!$E$4,Thang!$C$4,BM$2),Xuat!$D$5:$D$1000,Loc!$A168)</f>
        <v>0</v>
      </c>
      <c r="BN168" s="7">
        <f>SUMIFS(Xuat!$G$5:$G$1000,Xuat!$C$5:$C$1000,DATE(Thang!$E$4,Thang!$C$4,BN$2),Xuat!$D$5:$D$1000,Loc!$A168)</f>
        <v>0</v>
      </c>
      <c r="BO168" s="7">
        <f>SUMIFS(Xuat!$G$5:$G$1000,Xuat!$C$5:$C$1000,DATE(Thang!$E$4,Thang!$C$4,BO$2),Xuat!$D$5:$D$1000,Loc!$A168)</f>
        <v>0</v>
      </c>
      <c r="BP168" s="7">
        <f>SUMIFS(Xuat!$G$5:$G$1000,Xuat!$C$5:$C$1000,DATE(Thang!$E$4,Thang!$C$4,BP$2),Xuat!$D$5:$D$1000,Loc!$A168)</f>
        <v>0</v>
      </c>
      <c r="BQ168" s="7">
        <f>SUMIFS(Xuat!$G$5:$G$1000,Xuat!$C$5:$C$1000,DATE(Thang!$E$4,Thang!$C$4,BQ$2),Xuat!$D$5:$D$1000,Loc!$A168)</f>
        <v>0</v>
      </c>
      <c r="BR168" s="7">
        <f>SUMIFS(Xuat!$G$5:$G$1000,Xuat!$C$5:$C$1000,DATE(Thang!$E$4,Thang!$C$4,BR$2),Xuat!$D$5:$D$1000,Loc!$A168)</f>
        <v>0</v>
      </c>
      <c r="BS168" s="7">
        <f>SUMIFS(Xuat!$G$5:$G$1000,Xuat!$C$5:$C$1000,DATE(Thang!$E$4,Thang!$C$4,BS$2),Xuat!$D$5:$D$1000,Loc!$A168)</f>
        <v>0</v>
      </c>
    </row>
    <row r="169" spans="1:71" x14ac:dyDescent="0.2">
      <c r="A169" s="2">
        <f>DM!C169</f>
        <v>0</v>
      </c>
      <c r="B169" s="3">
        <f>VLOOKUP(A169,Tondau!$B$5:$F$500,3,0)</f>
        <v>0</v>
      </c>
      <c r="C169" s="3">
        <f>VLOOKUP(Tinhgiavon!A169,Tondau!$B$5:$E$500,4,0)</f>
        <v>0</v>
      </c>
      <c r="D169" s="3">
        <f t="shared" si="12"/>
        <v>0</v>
      </c>
      <c r="E169" s="3">
        <f>SUMIF(Nhap!$F$5:$F$1000,Tinhgiavon!A169,Nhap!$K$5:$K$1000)</f>
        <v>0</v>
      </c>
      <c r="F169" s="3">
        <f t="shared" si="13"/>
        <v>0</v>
      </c>
      <c r="G169" s="3">
        <f t="shared" si="14"/>
        <v>0</v>
      </c>
      <c r="H169" s="3">
        <f t="shared" si="15"/>
        <v>0</v>
      </c>
      <c r="I169" s="3">
        <f t="shared" si="16"/>
        <v>0</v>
      </c>
      <c r="J169" s="7">
        <f>SUMIFS(Nhap!$I$5:$I$1000,Nhap!$E$5:$E$1000,DATE(Thang!$E$4,Thang!$C$4,Loc!$F$2),Nhap!$F$5:$F$1000,Loc!A169)</f>
        <v>0</v>
      </c>
      <c r="K169" s="7">
        <f>SUMIFS(Nhap!$I$5:$I$1000,Nhap!$E$5:$E$1000,DATE(Thang!$E$4,Thang!$C$4,Loc!$G$2),Nhap!$F$5:$F$1000,Loc!A169)</f>
        <v>0</v>
      </c>
      <c r="L169" s="7">
        <f>SUMIFS(Nhap!$I$5:$I$1000,Nhap!$E$5:$E$1000,DATE(Thang!$E$4,Thang!$C$4,Loc!$H$2),Nhap!$F$5:$F$1000,Loc!A169)</f>
        <v>0</v>
      </c>
      <c r="M169" s="7">
        <f>SUMIFS(Nhap!$I$5:$I$1000,Nhap!$E$5:$E$1000,DATE(Thang!$E$4,Thang!$C$4,Loc!$I$2),Nhap!$F$5:$F$1000,Loc!A169)</f>
        <v>0</v>
      </c>
      <c r="N169" s="7">
        <f>SUMIFS(Nhap!$I$5:$I$1000,Nhap!$E$5:$E$1000,DATE(Thang!$E$4,Thang!$C$4,Loc!$J$2),Nhap!$F$5:$F$1000,Loc!A169)</f>
        <v>0</v>
      </c>
      <c r="O169" s="7">
        <f>SUMIFS(Nhap!$I$5:$I$1000,Nhap!$E$5:$E$1000,DATE(Thang!$E$4,Thang!$C$4,Loc!$K$2),Nhap!$F$5:$F$1000,Loc!A169)</f>
        <v>0</v>
      </c>
      <c r="P169" s="7">
        <f>SUMIFS(Nhap!$I$5:$I$1000,Nhap!$E$5:$E$1000,DATE(Thang!$E$4,Thang!$C$4,Loc!$L$2),Nhap!$F$5:$F$1000,Loc!A169)</f>
        <v>0</v>
      </c>
      <c r="Q169" s="7">
        <f>SUMIFS(Nhap!$I$5:$I$1000,Nhap!$E$5:$E$1000,DATE(Thang!$E$4,Thang!$C$4,Loc!$M$2),Nhap!$F$5:$F$1000,Loc!A169)</f>
        <v>0</v>
      </c>
      <c r="R169" s="7">
        <f>SUMIFS(Nhap!$I$5:$I$1000,Nhap!$E$5:$E$1000,DATE(Thang!$E$4,Thang!$C$4,Loc!$N$2),Nhap!$F$5:$F$1000,Loc!A169)</f>
        <v>0</v>
      </c>
      <c r="S169" s="7">
        <f>SUMIFS(Nhap!$I$5:$I$1000,Nhap!$E$5:$E$1000,DATE(Thang!$E$4,Thang!$C$4,Loc!$O$2),Nhap!$F$5:$F$1000,Loc!A169)</f>
        <v>0</v>
      </c>
      <c r="T169" s="7">
        <f>SUMIFS(Nhap!$I$5:$I$1000,Nhap!$E$5:$E$1000,DATE(Thang!$E$4,Thang!$C$4,Loc!$P$2),Nhap!$F$5:$F$1000,Loc!A169)</f>
        <v>0</v>
      </c>
      <c r="U169" s="7">
        <f>SUMIFS(Nhap!$I$5:$I$1000,Nhap!$E$5:$E$1000,DATE(Thang!$E$4,Thang!$C$4,Loc!$Q$2),Nhap!$F$5:$F$1000,Loc!A169)</f>
        <v>0</v>
      </c>
      <c r="V169" s="7">
        <f>SUMIFS(Nhap!$I$5:$I$1000,Nhap!$E$5:$E$1000,DATE(Thang!$E$4,Thang!$C$4,Loc!$R$2),Nhap!$F$5:$F$1000,Loc!A169)</f>
        <v>0</v>
      </c>
      <c r="W169" s="7">
        <f>SUMIFS(Nhap!$I$5:$I$1000,Nhap!$E$5:$E$1000,DATE(Thang!$E$4,Thang!$C$4,Loc!$S$2),Nhap!$F$5:$F$1000,Loc!A169)</f>
        <v>0</v>
      </c>
      <c r="X169" s="7">
        <f>SUMIFS(Nhap!$I$5:$I$1000,Nhap!$E$5:$E$1000,DATE(Thang!$E$4,Thang!$C$4,Loc!$T$2),Nhap!$F$5:$F$1000,Loc!A169)</f>
        <v>0</v>
      </c>
      <c r="Y169" s="7">
        <f>SUMIFS(Nhap!$I$5:$I$1000,Nhap!$E$5:$E$1000,DATE(Thang!$E$4,Thang!$C$4,Loc!$U$2),Nhap!$F$5:$F$1000,Loc!A169)</f>
        <v>0</v>
      </c>
      <c r="Z169" s="7">
        <f>SUMIFS(Nhap!$I$5:$I$1000,Nhap!$E$5:$E$1000,DATE(Thang!$E$4,Thang!$C$4,Loc!$V$2),Nhap!$F$5:$F$1000,Loc!A169)</f>
        <v>0</v>
      </c>
      <c r="AA169" s="7">
        <f>SUMIFS(Nhap!$I$5:$I$1000,Nhap!$E$5:$E$1000,DATE(Thang!$E$4,Thang!$C$4,Loc!$W$2),Nhap!$F$5:$F$1000,Loc!A169)</f>
        <v>0</v>
      </c>
      <c r="AB169" s="7">
        <f>SUMIFS(Nhap!$I$5:$I$1000,Nhap!$E$5:$E$1000,DATE(Thang!$E$4,Thang!$C$4,Loc!$X$2),Nhap!$F$5:$F$1000,Loc!A169)</f>
        <v>0</v>
      </c>
      <c r="AC169" s="7">
        <f>SUMIFS(Nhap!$I$5:$I$1000,Nhap!$E$5:$E$1000,DATE(Thang!$E$4,Thang!$C$4,Loc!$Y$2),Nhap!$F$5:$F$1000,Loc!A169)</f>
        <v>0</v>
      </c>
      <c r="AD169" s="7">
        <f>SUMIFS(Nhap!$I$5:$I$1000,Nhap!$E$5:$E$1000,DATE(Thang!$E$4,Thang!$C$4,Loc!$Z$2),Nhap!$F$5:$F$1000,Loc!A169)</f>
        <v>0</v>
      </c>
      <c r="AE169" s="7">
        <f>SUMIFS(Nhap!$I$5:$I$1000,Nhap!$E$5:$E$1000,DATE(Thang!$E$4,Thang!$C$4,Loc!$AA$2),Nhap!$F$5:$F$1000,Loc!A169)</f>
        <v>0</v>
      </c>
      <c r="AF169" s="7">
        <f>SUMIFS(Nhap!$I$5:$I$1000,Nhap!$E$5:$E$1000,DATE(Thang!$E$4,Thang!$C$4,Loc!$AB$2),Nhap!$F$5:$F$1000,Loc!A169)</f>
        <v>0</v>
      </c>
      <c r="AG169" s="7">
        <f>SUMIFS(Nhap!$I$5:$I$1000,Nhap!$E$5:$E$1000,DATE(Thang!$E$4,Thang!$C$4,Loc!$AC$2),Nhap!$F$5:$F$1000,Loc!A169)</f>
        <v>0</v>
      </c>
      <c r="AH169" s="7">
        <f>SUMIFS(Nhap!$I$5:$I$1000,Nhap!$E$5:$E$1000,DATE(Thang!$E$4,Thang!$C$4,Loc!$AD$2),Nhap!$F$5:$F$1000,Loc!$A$5)</f>
        <v>0</v>
      </c>
      <c r="AI169" s="7">
        <f>SUMIFS(Nhap!$I$5:$I$1000,Nhap!$E$5:$E$1000,DATE(Thang!$E$4,Thang!$C$4,Loc!$AE$2),Nhap!$F$5:$F$1000,Loc!A169)</f>
        <v>0</v>
      </c>
      <c r="AJ169" s="7">
        <f>SUMIFS(Nhap!$I$5:$I$1000,Nhap!$E$5:$E$1000,DATE(Thang!$E$4,Thang!$C$4,Loc!$AF$2),Nhap!$F$5:$F$1000,Loc!A169)</f>
        <v>0</v>
      </c>
      <c r="AK169" s="7">
        <f>SUMIFS(Nhap!$I$5:$I$1000,Nhap!$E$5:$E$1000,DATE(Thang!$E$4,Thang!$C$4,Loc!$AG$2),Nhap!$F$5:$F$1000,Loc!A169)</f>
        <v>0</v>
      </c>
      <c r="AL169" s="7">
        <f>SUMIFS(Nhap!$I$5:$I$1000,Nhap!$E$5:$E$1000,DATE(Thang!$E$4,Thang!$C$4,Loc!$AH$2),Nhap!$F$5:$F$1000,Loc!A169)</f>
        <v>0</v>
      </c>
      <c r="AM169" s="7">
        <f>SUMIFS(Nhap!$I$5:$I$1000,Nhap!$E$5:$E$1000,DATE(Thang!$E$4,Thang!$C$4,Loc!$AI$2),Nhap!$F$5:$F$1000,Loc!A169)</f>
        <v>0</v>
      </c>
      <c r="AN169" s="7">
        <f>SUMIFS(Nhap!$I$5:$I$1000,Nhap!$E$5:$E$1000,DATE(Thang!$E$4,Thang!$C$4,Loc!$AJ$2),Nhap!$F$5:$F$1000,Loc!A169)</f>
        <v>0</v>
      </c>
      <c r="AO169" s="7">
        <f>SUMIFS(Xuat!$G$5:$G$1000,Xuat!$C$5:$C$1000,DATE(Thang!$E$4,Thang!$C$4,AO$2),Xuat!$D$5:$D$1000,Loc!$A169)</f>
        <v>0</v>
      </c>
      <c r="AP169" s="7">
        <f>SUMIFS(Xuat!$G$5:$G$1000,Xuat!$C$5:$C$1000,DATE(Thang!$E$4,Thang!$C$4,AP$2),Xuat!$D$5:$D$1000,Loc!$A169)</f>
        <v>0</v>
      </c>
      <c r="AQ169" s="7">
        <f>SUMIFS(Xuat!$G$5:$G$1000,Xuat!$C$5:$C$1000,DATE(Thang!$E$4,Thang!$C$4,AQ$2),Xuat!$D$5:$D$1000,Loc!$A169)</f>
        <v>0</v>
      </c>
      <c r="AR169" s="7">
        <f>SUMIFS(Xuat!$G$5:$G$1000,Xuat!$C$5:$C$1000,DATE(Thang!$E$4,Thang!$C$4,AR$2),Xuat!$D$5:$D$1000,Loc!$A169)</f>
        <v>0</v>
      </c>
      <c r="AS169" s="7">
        <f>SUMIFS(Xuat!$G$5:$G$1000,Xuat!$C$5:$C$1000,DATE(Thang!$E$4,Thang!$C$4,AS$2),Xuat!$D$5:$D$1000,Loc!$A169)</f>
        <v>0</v>
      </c>
      <c r="AT169" s="7">
        <f>SUMIFS(Xuat!$G$5:$G$1000,Xuat!$C$5:$C$1000,DATE(Thang!$E$4,Thang!$C$4,AT$2),Xuat!$D$5:$D$1000,Loc!$A169)</f>
        <v>0</v>
      </c>
      <c r="AU169" s="7">
        <f>SUMIFS(Xuat!$G$5:$G$1000,Xuat!$C$5:$C$1000,DATE(Thang!$E$4,Thang!$C$4,AU$2),Xuat!$D$5:$D$1000,Loc!$A169)</f>
        <v>0</v>
      </c>
      <c r="AV169" s="7">
        <f>SUMIFS(Xuat!$G$5:$G$1000,Xuat!$C$5:$C$1000,DATE(Thang!$E$4,Thang!$C$4,AV$2),Xuat!$D$5:$D$1000,Loc!$A169)</f>
        <v>0</v>
      </c>
      <c r="AW169" s="7">
        <f>SUMIFS(Xuat!$G$5:$G$1000,Xuat!$C$5:$C$1000,DATE(Thang!$E$4,Thang!$C$4,AW$2),Xuat!$D$5:$D$1000,Loc!$A169)</f>
        <v>0</v>
      </c>
      <c r="AX169" s="7">
        <f>SUMIFS(Xuat!$G$5:$G$1000,Xuat!$C$5:$C$1000,DATE(Thang!$E$4,Thang!$C$4,AX$2),Xuat!$D$5:$D$1000,Loc!$A169)</f>
        <v>0</v>
      </c>
      <c r="AY169" s="7">
        <f>SUMIFS(Xuat!$G$5:$G$1000,Xuat!$C$5:$C$1000,DATE(Thang!$E$4,Thang!$C$4,AY$2),Xuat!$D$5:$D$1000,Loc!$A169)</f>
        <v>0</v>
      </c>
      <c r="AZ169" s="7">
        <f>SUMIFS(Xuat!$G$5:$G$1000,Xuat!$C$5:$C$1000,DATE(Thang!$E$4,Thang!$C$4,AZ$2),Xuat!$D$5:$D$1000,Loc!$A169)</f>
        <v>0</v>
      </c>
      <c r="BA169" s="7">
        <f>SUMIFS(Xuat!$G$5:$G$1000,Xuat!$C$5:$C$1000,DATE(Thang!$E$4,Thang!$C$4,BA$2),Xuat!$D$5:$D$1000,Loc!$A169)</f>
        <v>0</v>
      </c>
      <c r="BB169" s="7">
        <f>SUMIFS(Xuat!$G$5:$G$1000,Xuat!$C$5:$C$1000,DATE(Thang!$E$4,Thang!$C$4,BB$2),Xuat!$D$5:$D$1000,Loc!$A169)</f>
        <v>0</v>
      </c>
      <c r="BC169" s="7">
        <f>SUMIFS(Xuat!$G$5:$G$1000,Xuat!$C$5:$C$1000,DATE(Thang!$E$4,Thang!$C$4,BC$2),Xuat!$D$5:$D$1000,Loc!$A169)</f>
        <v>0</v>
      </c>
      <c r="BD169" s="7">
        <f>SUMIFS(Xuat!$G$5:$G$1000,Xuat!$C$5:$C$1000,DATE(Thang!$E$4,Thang!$C$4,BD$2),Xuat!$D$5:$D$1000,Loc!$A169)</f>
        <v>0</v>
      </c>
      <c r="BE169" s="7">
        <f>SUMIFS(Xuat!$G$5:$G$1000,Xuat!$C$5:$C$1000,DATE(Thang!$E$4,Thang!$C$4,BE$2),Xuat!$D$5:$D$1000,Loc!$A169)</f>
        <v>0</v>
      </c>
      <c r="BF169" s="7">
        <f>SUMIFS(Xuat!$G$5:$G$1000,Xuat!$C$5:$C$1000,DATE(Thang!$E$4,Thang!$C$4,BF$2),Xuat!$D$5:$D$1000,Loc!$A169)</f>
        <v>0</v>
      </c>
      <c r="BG169" s="7">
        <f>SUMIFS(Xuat!$G$5:$G$1000,Xuat!$C$5:$C$1000,DATE(Thang!$E$4,Thang!$C$4,BG$2),Xuat!$D$5:$D$1000,Loc!$A169)</f>
        <v>0</v>
      </c>
      <c r="BH169" s="7">
        <f>SUMIFS(Xuat!$G$5:$G$1000,Xuat!$C$5:$C$1000,DATE(Thang!$E$4,Thang!$C$4,BH$2),Xuat!$D$5:$D$1000,Loc!$A169)</f>
        <v>0</v>
      </c>
      <c r="BI169" s="7">
        <f>SUMIFS(Xuat!$G$5:$G$1000,Xuat!$C$5:$C$1000,DATE(Thang!$E$4,Thang!$C$4,BI$2),Xuat!$D$5:$D$1000,Loc!$A169)</f>
        <v>0</v>
      </c>
      <c r="BJ169" s="7">
        <f>SUMIFS(Xuat!$G$5:$G$1000,Xuat!$C$5:$C$1000,DATE(Thang!$E$4,Thang!$C$4,BJ$2),Xuat!$D$5:$D$1000,Loc!$A169)</f>
        <v>0</v>
      </c>
      <c r="BK169" s="7">
        <f>SUMIFS(Xuat!$G$5:$G$1000,Xuat!$C$5:$C$1000,DATE(Thang!$E$4,Thang!$C$4,BK$2),Xuat!$D$5:$D$1000,Loc!$A169)</f>
        <v>0</v>
      </c>
      <c r="BL169" s="7">
        <f>SUMIFS(Xuat!$G$5:$G$1000,Xuat!$C$5:$C$1000,DATE(Thang!$E$4,Thang!$C$4,BL$2),Xuat!$D$5:$D$1000,Loc!$A169)</f>
        <v>0</v>
      </c>
      <c r="BM169" s="7">
        <f>SUMIFS(Xuat!$G$5:$G$1000,Xuat!$C$5:$C$1000,DATE(Thang!$E$4,Thang!$C$4,BM$2),Xuat!$D$5:$D$1000,Loc!$A169)</f>
        <v>0</v>
      </c>
      <c r="BN169" s="7">
        <f>SUMIFS(Xuat!$G$5:$G$1000,Xuat!$C$5:$C$1000,DATE(Thang!$E$4,Thang!$C$4,BN$2),Xuat!$D$5:$D$1000,Loc!$A169)</f>
        <v>0</v>
      </c>
      <c r="BO169" s="7">
        <f>SUMIFS(Xuat!$G$5:$G$1000,Xuat!$C$5:$C$1000,DATE(Thang!$E$4,Thang!$C$4,BO$2),Xuat!$D$5:$D$1000,Loc!$A169)</f>
        <v>0</v>
      </c>
      <c r="BP169" s="7">
        <f>SUMIFS(Xuat!$G$5:$G$1000,Xuat!$C$5:$C$1000,DATE(Thang!$E$4,Thang!$C$4,BP$2),Xuat!$D$5:$D$1000,Loc!$A169)</f>
        <v>0</v>
      </c>
      <c r="BQ169" s="7">
        <f>SUMIFS(Xuat!$G$5:$G$1000,Xuat!$C$5:$C$1000,DATE(Thang!$E$4,Thang!$C$4,BQ$2),Xuat!$D$5:$D$1000,Loc!$A169)</f>
        <v>0</v>
      </c>
      <c r="BR169" s="7">
        <f>SUMIFS(Xuat!$G$5:$G$1000,Xuat!$C$5:$C$1000,DATE(Thang!$E$4,Thang!$C$4,BR$2),Xuat!$D$5:$D$1000,Loc!$A169)</f>
        <v>0</v>
      </c>
      <c r="BS169" s="7">
        <f>SUMIFS(Xuat!$G$5:$G$1000,Xuat!$C$5:$C$1000,DATE(Thang!$E$4,Thang!$C$4,BS$2),Xuat!$D$5:$D$1000,Loc!$A169)</f>
        <v>0</v>
      </c>
    </row>
    <row r="170" spans="1:71" x14ac:dyDescent="0.2">
      <c r="A170" s="2">
        <f>DM!C170</f>
        <v>0</v>
      </c>
      <c r="B170" s="3">
        <f>VLOOKUP(A170,Tondau!$B$5:$F$500,3,0)</f>
        <v>0</v>
      </c>
      <c r="C170" s="3">
        <f>VLOOKUP(Tinhgiavon!A170,Tondau!$B$5:$E$500,4,0)</f>
        <v>0</v>
      </c>
      <c r="D170" s="3">
        <f t="shared" si="12"/>
        <v>0</v>
      </c>
      <c r="E170" s="3">
        <f>SUMIF(Nhap!$F$5:$F$1000,Tinhgiavon!A170,Nhap!$K$5:$K$1000)</f>
        <v>0</v>
      </c>
      <c r="F170" s="3">
        <f t="shared" si="13"/>
        <v>0</v>
      </c>
      <c r="G170" s="3">
        <f t="shared" si="14"/>
        <v>0</v>
      </c>
      <c r="H170" s="3">
        <f t="shared" si="15"/>
        <v>0</v>
      </c>
      <c r="I170" s="3">
        <f t="shared" si="16"/>
        <v>0</v>
      </c>
      <c r="J170" s="7">
        <f>SUMIFS(Nhap!$I$5:$I$1000,Nhap!$E$5:$E$1000,DATE(Thang!$E$4,Thang!$C$4,Loc!$F$2),Nhap!$F$5:$F$1000,Loc!A170)</f>
        <v>0</v>
      </c>
      <c r="K170" s="7">
        <f>SUMIFS(Nhap!$I$5:$I$1000,Nhap!$E$5:$E$1000,DATE(Thang!$E$4,Thang!$C$4,Loc!$G$2),Nhap!$F$5:$F$1000,Loc!A170)</f>
        <v>0</v>
      </c>
      <c r="L170" s="7">
        <f>SUMIFS(Nhap!$I$5:$I$1000,Nhap!$E$5:$E$1000,DATE(Thang!$E$4,Thang!$C$4,Loc!$H$2),Nhap!$F$5:$F$1000,Loc!A170)</f>
        <v>0</v>
      </c>
      <c r="M170" s="7">
        <f>SUMIFS(Nhap!$I$5:$I$1000,Nhap!$E$5:$E$1000,DATE(Thang!$E$4,Thang!$C$4,Loc!$I$2),Nhap!$F$5:$F$1000,Loc!A170)</f>
        <v>0</v>
      </c>
      <c r="N170" s="7">
        <f>SUMIFS(Nhap!$I$5:$I$1000,Nhap!$E$5:$E$1000,DATE(Thang!$E$4,Thang!$C$4,Loc!$J$2),Nhap!$F$5:$F$1000,Loc!A170)</f>
        <v>0</v>
      </c>
      <c r="O170" s="7">
        <f>SUMIFS(Nhap!$I$5:$I$1000,Nhap!$E$5:$E$1000,DATE(Thang!$E$4,Thang!$C$4,Loc!$K$2),Nhap!$F$5:$F$1000,Loc!A170)</f>
        <v>0</v>
      </c>
      <c r="P170" s="7">
        <f>SUMIFS(Nhap!$I$5:$I$1000,Nhap!$E$5:$E$1000,DATE(Thang!$E$4,Thang!$C$4,Loc!$L$2),Nhap!$F$5:$F$1000,Loc!A170)</f>
        <v>0</v>
      </c>
      <c r="Q170" s="7">
        <f>SUMIFS(Nhap!$I$5:$I$1000,Nhap!$E$5:$E$1000,DATE(Thang!$E$4,Thang!$C$4,Loc!$M$2),Nhap!$F$5:$F$1000,Loc!A170)</f>
        <v>0</v>
      </c>
      <c r="R170" s="7">
        <f>SUMIFS(Nhap!$I$5:$I$1000,Nhap!$E$5:$E$1000,DATE(Thang!$E$4,Thang!$C$4,Loc!$N$2),Nhap!$F$5:$F$1000,Loc!A170)</f>
        <v>0</v>
      </c>
      <c r="S170" s="7">
        <f>SUMIFS(Nhap!$I$5:$I$1000,Nhap!$E$5:$E$1000,DATE(Thang!$E$4,Thang!$C$4,Loc!$O$2),Nhap!$F$5:$F$1000,Loc!A170)</f>
        <v>0</v>
      </c>
      <c r="T170" s="7">
        <f>SUMIFS(Nhap!$I$5:$I$1000,Nhap!$E$5:$E$1000,DATE(Thang!$E$4,Thang!$C$4,Loc!$P$2),Nhap!$F$5:$F$1000,Loc!A170)</f>
        <v>0</v>
      </c>
      <c r="U170" s="7">
        <f>SUMIFS(Nhap!$I$5:$I$1000,Nhap!$E$5:$E$1000,DATE(Thang!$E$4,Thang!$C$4,Loc!$Q$2),Nhap!$F$5:$F$1000,Loc!A170)</f>
        <v>0</v>
      </c>
      <c r="V170" s="7">
        <f>SUMIFS(Nhap!$I$5:$I$1000,Nhap!$E$5:$E$1000,DATE(Thang!$E$4,Thang!$C$4,Loc!$R$2),Nhap!$F$5:$F$1000,Loc!A170)</f>
        <v>0</v>
      </c>
      <c r="W170" s="7">
        <f>SUMIFS(Nhap!$I$5:$I$1000,Nhap!$E$5:$E$1000,DATE(Thang!$E$4,Thang!$C$4,Loc!$S$2),Nhap!$F$5:$F$1000,Loc!A170)</f>
        <v>0</v>
      </c>
      <c r="X170" s="7">
        <f>SUMIFS(Nhap!$I$5:$I$1000,Nhap!$E$5:$E$1000,DATE(Thang!$E$4,Thang!$C$4,Loc!$T$2),Nhap!$F$5:$F$1000,Loc!A170)</f>
        <v>0</v>
      </c>
      <c r="Y170" s="7">
        <f>SUMIFS(Nhap!$I$5:$I$1000,Nhap!$E$5:$E$1000,DATE(Thang!$E$4,Thang!$C$4,Loc!$U$2),Nhap!$F$5:$F$1000,Loc!A170)</f>
        <v>0</v>
      </c>
      <c r="Z170" s="7">
        <f>SUMIFS(Nhap!$I$5:$I$1000,Nhap!$E$5:$E$1000,DATE(Thang!$E$4,Thang!$C$4,Loc!$V$2),Nhap!$F$5:$F$1000,Loc!A170)</f>
        <v>0</v>
      </c>
      <c r="AA170" s="7">
        <f>SUMIFS(Nhap!$I$5:$I$1000,Nhap!$E$5:$E$1000,DATE(Thang!$E$4,Thang!$C$4,Loc!$W$2),Nhap!$F$5:$F$1000,Loc!A170)</f>
        <v>0</v>
      </c>
      <c r="AB170" s="7">
        <f>SUMIFS(Nhap!$I$5:$I$1000,Nhap!$E$5:$E$1000,DATE(Thang!$E$4,Thang!$C$4,Loc!$X$2),Nhap!$F$5:$F$1000,Loc!A170)</f>
        <v>0</v>
      </c>
      <c r="AC170" s="7">
        <f>SUMIFS(Nhap!$I$5:$I$1000,Nhap!$E$5:$E$1000,DATE(Thang!$E$4,Thang!$C$4,Loc!$Y$2),Nhap!$F$5:$F$1000,Loc!A170)</f>
        <v>0</v>
      </c>
      <c r="AD170" s="7">
        <f>SUMIFS(Nhap!$I$5:$I$1000,Nhap!$E$5:$E$1000,DATE(Thang!$E$4,Thang!$C$4,Loc!$Z$2),Nhap!$F$5:$F$1000,Loc!A170)</f>
        <v>0</v>
      </c>
      <c r="AE170" s="7">
        <f>SUMIFS(Nhap!$I$5:$I$1000,Nhap!$E$5:$E$1000,DATE(Thang!$E$4,Thang!$C$4,Loc!$AA$2),Nhap!$F$5:$F$1000,Loc!A170)</f>
        <v>0</v>
      </c>
      <c r="AF170" s="7">
        <f>SUMIFS(Nhap!$I$5:$I$1000,Nhap!$E$5:$E$1000,DATE(Thang!$E$4,Thang!$C$4,Loc!$AB$2),Nhap!$F$5:$F$1000,Loc!A170)</f>
        <v>0</v>
      </c>
      <c r="AG170" s="7">
        <f>SUMIFS(Nhap!$I$5:$I$1000,Nhap!$E$5:$E$1000,DATE(Thang!$E$4,Thang!$C$4,Loc!$AC$2),Nhap!$F$5:$F$1000,Loc!A170)</f>
        <v>0</v>
      </c>
      <c r="AH170" s="7">
        <f>SUMIFS(Nhap!$I$5:$I$1000,Nhap!$E$5:$E$1000,DATE(Thang!$E$4,Thang!$C$4,Loc!$AD$2),Nhap!$F$5:$F$1000,Loc!$A$5)</f>
        <v>0</v>
      </c>
      <c r="AI170" s="7">
        <f>SUMIFS(Nhap!$I$5:$I$1000,Nhap!$E$5:$E$1000,DATE(Thang!$E$4,Thang!$C$4,Loc!$AE$2),Nhap!$F$5:$F$1000,Loc!A170)</f>
        <v>0</v>
      </c>
      <c r="AJ170" s="7">
        <f>SUMIFS(Nhap!$I$5:$I$1000,Nhap!$E$5:$E$1000,DATE(Thang!$E$4,Thang!$C$4,Loc!$AF$2),Nhap!$F$5:$F$1000,Loc!A170)</f>
        <v>0</v>
      </c>
      <c r="AK170" s="7">
        <f>SUMIFS(Nhap!$I$5:$I$1000,Nhap!$E$5:$E$1000,DATE(Thang!$E$4,Thang!$C$4,Loc!$AG$2),Nhap!$F$5:$F$1000,Loc!A170)</f>
        <v>0</v>
      </c>
      <c r="AL170" s="7">
        <f>SUMIFS(Nhap!$I$5:$I$1000,Nhap!$E$5:$E$1000,DATE(Thang!$E$4,Thang!$C$4,Loc!$AH$2),Nhap!$F$5:$F$1000,Loc!A170)</f>
        <v>0</v>
      </c>
      <c r="AM170" s="7">
        <f>SUMIFS(Nhap!$I$5:$I$1000,Nhap!$E$5:$E$1000,DATE(Thang!$E$4,Thang!$C$4,Loc!$AI$2),Nhap!$F$5:$F$1000,Loc!A170)</f>
        <v>0</v>
      </c>
      <c r="AN170" s="7">
        <f>SUMIFS(Nhap!$I$5:$I$1000,Nhap!$E$5:$E$1000,DATE(Thang!$E$4,Thang!$C$4,Loc!$AJ$2),Nhap!$F$5:$F$1000,Loc!A170)</f>
        <v>0</v>
      </c>
      <c r="AO170" s="7">
        <f>SUMIFS(Xuat!$G$5:$G$1000,Xuat!$C$5:$C$1000,DATE(Thang!$E$4,Thang!$C$4,AO$2),Xuat!$D$5:$D$1000,Loc!$A170)</f>
        <v>0</v>
      </c>
      <c r="AP170" s="7">
        <f>SUMIFS(Xuat!$G$5:$G$1000,Xuat!$C$5:$C$1000,DATE(Thang!$E$4,Thang!$C$4,AP$2),Xuat!$D$5:$D$1000,Loc!$A170)</f>
        <v>0</v>
      </c>
      <c r="AQ170" s="7">
        <f>SUMIFS(Xuat!$G$5:$G$1000,Xuat!$C$5:$C$1000,DATE(Thang!$E$4,Thang!$C$4,AQ$2),Xuat!$D$5:$D$1000,Loc!$A170)</f>
        <v>0</v>
      </c>
      <c r="AR170" s="7">
        <f>SUMIFS(Xuat!$G$5:$G$1000,Xuat!$C$5:$C$1000,DATE(Thang!$E$4,Thang!$C$4,AR$2),Xuat!$D$5:$D$1000,Loc!$A170)</f>
        <v>0</v>
      </c>
      <c r="AS170" s="7">
        <f>SUMIFS(Xuat!$G$5:$G$1000,Xuat!$C$5:$C$1000,DATE(Thang!$E$4,Thang!$C$4,AS$2),Xuat!$D$5:$D$1000,Loc!$A170)</f>
        <v>0</v>
      </c>
      <c r="AT170" s="7">
        <f>SUMIFS(Xuat!$G$5:$G$1000,Xuat!$C$5:$C$1000,DATE(Thang!$E$4,Thang!$C$4,AT$2),Xuat!$D$5:$D$1000,Loc!$A170)</f>
        <v>0</v>
      </c>
      <c r="AU170" s="7">
        <f>SUMIFS(Xuat!$G$5:$G$1000,Xuat!$C$5:$C$1000,DATE(Thang!$E$4,Thang!$C$4,AU$2),Xuat!$D$5:$D$1000,Loc!$A170)</f>
        <v>0</v>
      </c>
      <c r="AV170" s="7">
        <f>SUMIFS(Xuat!$G$5:$G$1000,Xuat!$C$5:$C$1000,DATE(Thang!$E$4,Thang!$C$4,AV$2),Xuat!$D$5:$D$1000,Loc!$A170)</f>
        <v>0</v>
      </c>
      <c r="AW170" s="7">
        <f>SUMIFS(Xuat!$G$5:$G$1000,Xuat!$C$5:$C$1000,DATE(Thang!$E$4,Thang!$C$4,AW$2),Xuat!$D$5:$D$1000,Loc!$A170)</f>
        <v>0</v>
      </c>
      <c r="AX170" s="7">
        <f>SUMIFS(Xuat!$G$5:$G$1000,Xuat!$C$5:$C$1000,DATE(Thang!$E$4,Thang!$C$4,AX$2),Xuat!$D$5:$D$1000,Loc!$A170)</f>
        <v>0</v>
      </c>
      <c r="AY170" s="7">
        <f>SUMIFS(Xuat!$G$5:$G$1000,Xuat!$C$5:$C$1000,DATE(Thang!$E$4,Thang!$C$4,AY$2),Xuat!$D$5:$D$1000,Loc!$A170)</f>
        <v>0</v>
      </c>
      <c r="AZ170" s="7">
        <f>SUMIFS(Xuat!$G$5:$G$1000,Xuat!$C$5:$C$1000,DATE(Thang!$E$4,Thang!$C$4,AZ$2),Xuat!$D$5:$D$1000,Loc!$A170)</f>
        <v>0</v>
      </c>
      <c r="BA170" s="7">
        <f>SUMIFS(Xuat!$G$5:$G$1000,Xuat!$C$5:$C$1000,DATE(Thang!$E$4,Thang!$C$4,BA$2),Xuat!$D$5:$D$1000,Loc!$A170)</f>
        <v>0</v>
      </c>
      <c r="BB170" s="7">
        <f>SUMIFS(Xuat!$G$5:$G$1000,Xuat!$C$5:$C$1000,DATE(Thang!$E$4,Thang!$C$4,BB$2),Xuat!$D$5:$D$1000,Loc!$A170)</f>
        <v>0</v>
      </c>
      <c r="BC170" s="7">
        <f>SUMIFS(Xuat!$G$5:$G$1000,Xuat!$C$5:$C$1000,DATE(Thang!$E$4,Thang!$C$4,BC$2),Xuat!$D$5:$D$1000,Loc!$A170)</f>
        <v>0</v>
      </c>
      <c r="BD170" s="7">
        <f>SUMIFS(Xuat!$G$5:$G$1000,Xuat!$C$5:$C$1000,DATE(Thang!$E$4,Thang!$C$4,BD$2),Xuat!$D$5:$D$1000,Loc!$A170)</f>
        <v>0</v>
      </c>
      <c r="BE170" s="7">
        <f>SUMIFS(Xuat!$G$5:$G$1000,Xuat!$C$5:$C$1000,DATE(Thang!$E$4,Thang!$C$4,BE$2),Xuat!$D$5:$D$1000,Loc!$A170)</f>
        <v>0</v>
      </c>
      <c r="BF170" s="7">
        <f>SUMIFS(Xuat!$G$5:$G$1000,Xuat!$C$5:$C$1000,DATE(Thang!$E$4,Thang!$C$4,BF$2),Xuat!$D$5:$D$1000,Loc!$A170)</f>
        <v>0</v>
      </c>
      <c r="BG170" s="7">
        <f>SUMIFS(Xuat!$G$5:$G$1000,Xuat!$C$5:$C$1000,DATE(Thang!$E$4,Thang!$C$4,BG$2),Xuat!$D$5:$D$1000,Loc!$A170)</f>
        <v>0</v>
      </c>
      <c r="BH170" s="7">
        <f>SUMIFS(Xuat!$G$5:$G$1000,Xuat!$C$5:$C$1000,DATE(Thang!$E$4,Thang!$C$4,BH$2),Xuat!$D$5:$D$1000,Loc!$A170)</f>
        <v>0</v>
      </c>
      <c r="BI170" s="7">
        <f>SUMIFS(Xuat!$G$5:$G$1000,Xuat!$C$5:$C$1000,DATE(Thang!$E$4,Thang!$C$4,BI$2),Xuat!$D$5:$D$1000,Loc!$A170)</f>
        <v>0</v>
      </c>
      <c r="BJ170" s="7">
        <f>SUMIFS(Xuat!$G$5:$G$1000,Xuat!$C$5:$C$1000,DATE(Thang!$E$4,Thang!$C$4,BJ$2),Xuat!$D$5:$D$1000,Loc!$A170)</f>
        <v>0</v>
      </c>
      <c r="BK170" s="7">
        <f>SUMIFS(Xuat!$G$5:$G$1000,Xuat!$C$5:$C$1000,DATE(Thang!$E$4,Thang!$C$4,BK$2),Xuat!$D$5:$D$1000,Loc!$A170)</f>
        <v>0</v>
      </c>
      <c r="BL170" s="7">
        <f>SUMIFS(Xuat!$G$5:$G$1000,Xuat!$C$5:$C$1000,DATE(Thang!$E$4,Thang!$C$4,BL$2),Xuat!$D$5:$D$1000,Loc!$A170)</f>
        <v>0</v>
      </c>
      <c r="BM170" s="7">
        <f>SUMIFS(Xuat!$G$5:$G$1000,Xuat!$C$5:$C$1000,DATE(Thang!$E$4,Thang!$C$4,BM$2),Xuat!$D$5:$D$1000,Loc!$A170)</f>
        <v>0</v>
      </c>
      <c r="BN170" s="7">
        <f>SUMIFS(Xuat!$G$5:$G$1000,Xuat!$C$5:$C$1000,DATE(Thang!$E$4,Thang!$C$4,BN$2),Xuat!$D$5:$D$1000,Loc!$A170)</f>
        <v>0</v>
      </c>
      <c r="BO170" s="7">
        <f>SUMIFS(Xuat!$G$5:$G$1000,Xuat!$C$5:$C$1000,DATE(Thang!$E$4,Thang!$C$4,BO$2),Xuat!$D$5:$D$1000,Loc!$A170)</f>
        <v>0</v>
      </c>
      <c r="BP170" s="7">
        <f>SUMIFS(Xuat!$G$5:$G$1000,Xuat!$C$5:$C$1000,DATE(Thang!$E$4,Thang!$C$4,BP$2),Xuat!$D$5:$D$1000,Loc!$A170)</f>
        <v>0</v>
      </c>
      <c r="BQ170" s="7">
        <f>SUMIFS(Xuat!$G$5:$G$1000,Xuat!$C$5:$C$1000,DATE(Thang!$E$4,Thang!$C$4,BQ$2),Xuat!$D$5:$D$1000,Loc!$A170)</f>
        <v>0</v>
      </c>
      <c r="BR170" s="7">
        <f>SUMIFS(Xuat!$G$5:$G$1000,Xuat!$C$5:$C$1000,DATE(Thang!$E$4,Thang!$C$4,BR$2),Xuat!$D$5:$D$1000,Loc!$A170)</f>
        <v>0</v>
      </c>
      <c r="BS170" s="7">
        <f>SUMIFS(Xuat!$G$5:$G$1000,Xuat!$C$5:$C$1000,DATE(Thang!$E$4,Thang!$C$4,BS$2),Xuat!$D$5:$D$1000,Loc!$A170)</f>
        <v>0</v>
      </c>
    </row>
    <row r="171" spans="1:71" x14ac:dyDescent="0.2">
      <c r="A171" s="2">
        <f>DM!C171</f>
        <v>0</v>
      </c>
      <c r="B171" s="3">
        <f>VLOOKUP(A171,Tondau!$B$5:$F$500,3,0)</f>
        <v>0</v>
      </c>
      <c r="C171" s="3">
        <f>VLOOKUP(Tinhgiavon!A171,Tondau!$B$5:$E$500,4,0)</f>
        <v>0</v>
      </c>
      <c r="D171" s="3">
        <f t="shared" si="12"/>
        <v>0</v>
      </c>
      <c r="E171" s="3">
        <f>SUMIF(Nhap!$F$5:$F$1000,Tinhgiavon!A171,Nhap!$K$5:$K$1000)</f>
        <v>0</v>
      </c>
      <c r="F171" s="3">
        <f t="shared" si="13"/>
        <v>0</v>
      </c>
      <c r="G171" s="3">
        <f t="shared" si="14"/>
        <v>0</v>
      </c>
      <c r="H171" s="3">
        <f t="shared" si="15"/>
        <v>0</v>
      </c>
      <c r="I171" s="3">
        <f t="shared" si="16"/>
        <v>0</v>
      </c>
      <c r="J171" s="7">
        <f>SUMIFS(Nhap!$I$5:$I$1000,Nhap!$E$5:$E$1000,DATE(Thang!$E$4,Thang!$C$4,Loc!$F$2),Nhap!$F$5:$F$1000,Loc!A171)</f>
        <v>0</v>
      </c>
      <c r="K171" s="7">
        <f>SUMIFS(Nhap!$I$5:$I$1000,Nhap!$E$5:$E$1000,DATE(Thang!$E$4,Thang!$C$4,Loc!$G$2),Nhap!$F$5:$F$1000,Loc!A171)</f>
        <v>0</v>
      </c>
      <c r="L171" s="7">
        <f>SUMIFS(Nhap!$I$5:$I$1000,Nhap!$E$5:$E$1000,DATE(Thang!$E$4,Thang!$C$4,Loc!$H$2),Nhap!$F$5:$F$1000,Loc!A171)</f>
        <v>0</v>
      </c>
      <c r="M171" s="7">
        <f>SUMIFS(Nhap!$I$5:$I$1000,Nhap!$E$5:$E$1000,DATE(Thang!$E$4,Thang!$C$4,Loc!$I$2),Nhap!$F$5:$F$1000,Loc!A171)</f>
        <v>0</v>
      </c>
      <c r="N171" s="7">
        <f>SUMIFS(Nhap!$I$5:$I$1000,Nhap!$E$5:$E$1000,DATE(Thang!$E$4,Thang!$C$4,Loc!$J$2),Nhap!$F$5:$F$1000,Loc!A171)</f>
        <v>0</v>
      </c>
      <c r="O171" s="7">
        <f>SUMIFS(Nhap!$I$5:$I$1000,Nhap!$E$5:$E$1000,DATE(Thang!$E$4,Thang!$C$4,Loc!$K$2),Nhap!$F$5:$F$1000,Loc!A171)</f>
        <v>0</v>
      </c>
      <c r="P171" s="7">
        <f>SUMIFS(Nhap!$I$5:$I$1000,Nhap!$E$5:$E$1000,DATE(Thang!$E$4,Thang!$C$4,Loc!$L$2),Nhap!$F$5:$F$1000,Loc!A171)</f>
        <v>0</v>
      </c>
      <c r="Q171" s="7">
        <f>SUMIFS(Nhap!$I$5:$I$1000,Nhap!$E$5:$E$1000,DATE(Thang!$E$4,Thang!$C$4,Loc!$M$2),Nhap!$F$5:$F$1000,Loc!A171)</f>
        <v>0</v>
      </c>
      <c r="R171" s="7">
        <f>SUMIFS(Nhap!$I$5:$I$1000,Nhap!$E$5:$E$1000,DATE(Thang!$E$4,Thang!$C$4,Loc!$N$2),Nhap!$F$5:$F$1000,Loc!A171)</f>
        <v>0</v>
      </c>
      <c r="S171" s="7">
        <f>SUMIFS(Nhap!$I$5:$I$1000,Nhap!$E$5:$E$1000,DATE(Thang!$E$4,Thang!$C$4,Loc!$O$2),Nhap!$F$5:$F$1000,Loc!A171)</f>
        <v>0</v>
      </c>
      <c r="T171" s="7">
        <f>SUMIFS(Nhap!$I$5:$I$1000,Nhap!$E$5:$E$1000,DATE(Thang!$E$4,Thang!$C$4,Loc!$P$2),Nhap!$F$5:$F$1000,Loc!A171)</f>
        <v>0</v>
      </c>
      <c r="U171" s="7">
        <f>SUMIFS(Nhap!$I$5:$I$1000,Nhap!$E$5:$E$1000,DATE(Thang!$E$4,Thang!$C$4,Loc!$Q$2),Nhap!$F$5:$F$1000,Loc!A171)</f>
        <v>0</v>
      </c>
      <c r="V171" s="7">
        <f>SUMIFS(Nhap!$I$5:$I$1000,Nhap!$E$5:$E$1000,DATE(Thang!$E$4,Thang!$C$4,Loc!$R$2),Nhap!$F$5:$F$1000,Loc!A171)</f>
        <v>0</v>
      </c>
      <c r="W171" s="7">
        <f>SUMIFS(Nhap!$I$5:$I$1000,Nhap!$E$5:$E$1000,DATE(Thang!$E$4,Thang!$C$4,Loc!$S$2),Nhap!$F$5:$F$1000,Loc!A171)</f>
        <v>0</v>
      </c>
      <c r="X171" s="7">
        <f>SUMIFS(Nhap!$I$5:$I$1000,Nhap!$E$5:$E$1000,DATE(Thang!$E$4,Thang!$C$4,Loc!$T$2),Nhap!$F$5:$F$1000,Loc!A171)</f>
        <v>0</v>
      </c>
      <c r="Y171" s="7">
        <f>SUMIFS(Nhap!$I$5:$I$1000,Nhap!$E$5:$E$1000,DATE(Thang!$E$4,Thang!$C$4,Loc!$U$2),Nhap!$F$5:$F$1000,Loc!A171)</f>
        <v>0</v>
      </c>
      <c r="Z171" s="7">
        <f>SUMIFS(Nhap!$I$5:$I$1000,Nhap!$E$5:$E$1000,DATE(Thang!$E$4,Thang!$C$4,Loc!$V$2),Nhap!$F$5:$F$1000,Loc!A171)</f>
        <v>0</v>
      </c>
      <c r="AA171" s="7">
        <f>SUMIFS(Nhap!$I$5:$I$1000,Nhap!$E$5:$E$1000,DATE(Thang!$E$4,Thang!$C$4,Loc!$W$2),Nhap!$F$5:$F$1000,Loc!A171)</f>
        <v>0</v>
      </c>
      <c r="AB171" s="7">
        <f>SUMIFS(Nhap!$I$5:$I$1000,Nhap!$E$5:$E$1000,DATE(Thang!$E$4,Thang!$C$4,Loc!$X$2),Nhap!$F$5:$F$1000,Loc!A171)</f>
        <v>0</v>
      </c>
      <c r="AC171" s="7">
        <f>SUMIFS(Nhap!$I$5:$I$1000,Nhap!$E$5:$E$1000,DATE(Thang!$E$4,Thang!$C$4,Loc!$Y$2),Nhap!$F$5:$F$1000,Loc!A171)</f>
        <v>0</v>
      </c>
      <c r="AD171" s="7">
        <f>SUMIFS(Nhap!$I$5:$I$1000,Nhap!$E$5:$E$1000,DATE(Thang!$E$4,Thang!$C$4,Loc!$Z$2),Nhap!$F$5:$F$1000,Loc!A171)</f>
        <v>0</v>
      </c>
      <c r="AE171" s="7">
        <f>SUMIFS(Nhap!$I$5:$I$1000,Nhap!$E$5:$E$1000,DATE(Thang!$E$4,Thang!$C$4,Loc!$AA$2),Nhap!$F$5:$F$1000,Loc!A171)</f>
        <v>0</v>
      </c>
      <c r="AF171" s="7">
        <f>SUMIFS(Nhap!$I$5:$I$1000,Nhap!$E$5:$E$1000,DATE(Thang!$E$4,Thang!$C$4,Loc!$AB$2),Nhap!$F$5:$F$1000,Loc!A171)</f>
        <v>0</v>
      </c>
      <c r="AG171" s="7">
        <f>SUMIFS(Nhap!$I$5:$I$1000,Nhap!$E$5:$E$1000,DATE(Thang!$E$4,Thang!$C$4,Loc!$AC$2),Nhap!$F$5:$F$1000,Loc!A171)</f>
        <v>0</v>
      </c>
      <c r="AH171" s="7">
        <f>SUMIFS(Nhap!$I$5:$I$1000,Nhap!$E$5:$E$1000,DATE(Thang!$E$4,Thang!$C$4,Loc!$AD$2),Nhap!$F$5:$F$1000,Loc!$A$5)</f>
        <v>0</v>
      </c>
      <c r="AI171" s="7">
        <f>SUMIFS(Nhap!$I$5:$I$1000,Nhap!$E$5:$E$1000,DATE(Thang!$E$4,Thang!$C$4,Loc!$AE$2),Nhap!$F$5:$F$1000,Loc!A171)</f>
        <v>0</v>
      </c>
      <c r="AJ171" s="7">
        <f>SUMIFS(Nhap!$I$5:$I$1000,Nhap!$E$5:$E$1000,DATE(Thang!$E$4,Thang!$C$4,Loc!$AF$2),Nhap!$F$5:$F$1000,Loc!A171)</f>
        <v>0</v>
      </c>
      <c r="AK171" s="7">
        <f>SUMIFS(Nhap!$I$5:$I$1000,Nhap!$E$5:$E$1000,DATE(Thang!$E$4,Thang!$C$4,Loc!$AG$2),Nhap!$F$5:$F$1000,Loc!A171)</f>
        <v>0</v>
      </c>
      <c r="AL171" s="7">
        <f>SUMIFS(Nhap!$I$5:$I$1000,Nhap!$E$5:$E$1000,DATE(Thang!$E$4,Thang!$C$4,Loc!$AH$2),Nhap!$F$5:$F$1000,Loc!A171)</f>
        <v>0</v>
      </c>
      <c r="AM171" s="7">
        <f>SUMIFS(Nhap!$I$5:$I$1000,Nhap!$E$5:$E$1000,DATE(Thang!$E$4,Thang!$C$4,Loc!$AI$2),Nhap!$F$5:$F$1000,Loc!A171)</f>
        <v>0</v>
      </c>
      <c r="AN171" s="7">
        <f>SUMIFS(Nhap!$I$5:$I$1000,Nhap!$E$5:$E$1000,DATE(Thang!$E$4,Thang!$C$4,Loc!$AJ$2),Nhap!$F$5:$F$1000,Loc!A171)</f>
        <v>0</v>
      </c>
      <c r="AO171" s="7">
        <f>SUMIFS(Xuat!$G$5:$G$1000,Xuat!$C$5:$C$1000,DATE(Thang!$E$4,Thang!$C$4,AO$2),Xuat!$D$5:$D$1000,Loc!$A171)</f>
        <v>0</v>
      </c>
      <c r="AP171" s="7">
        <f>SUMIFS(Xuat!$G$5:$G$1000,Xuat!$C$5:$C$1000,DATE(Thang!$E$4,Thang!$C$4,AP$2),Xuat!$D$5:$D$1000,Loc!$A171)</f>
        <v>0</v>
      </c>
      <c r="AQ171" s="7">
        <f>SUMIFS(Xuat!$G$5:$G$1000,Xuat!$C$5:$C$1000,DATE(Thang!$E$4,Thang!$C$4,AQ$2),Xuat!$D$5:$D$1000,Loc!$A171)</f>
        <v>0</v>
      </c>
      <c r="AR171" s="7">
        <f>SUMIFS(Xuat!$G$5:$G$1000,Xuat!$C$5:$C$1000,DATE(Thang!$E$4,Thang!$C$4,AR$2),Xuat!$D$5:$D$1000,Loc!$A171)</f>
        <v>0</v>
      </c>
      <c r="AS171" s="7">
        <f>SUMIFS(Xuat!$G$5:$G$1000,Xuat!$C$5:$C$1000,DATE(Thang!$E$4,Thang!$C$4,AS$2),Xuat!$D$5:$D$1000,Loc!$A171)</f>
        <v>0</v>
      </c>
      <c r="AT171" s="7">
        <f>SUMIFS(Xuat!$G$5:$G$1000,Xuat!$C$5:$C$1000,DATE(Thang!$E$4,Thang!$C$4,AT$2),Xuat!$D$5:$D$1000,Loc!$A171)</f>
        <v>0</v>
      </c>
      <c r="AU171" s="7">
        <f>SUMIFS(Xuat!$G$5:$G$1000,Xuat!$C$5:$C$1000,DATE(Thang!$E$4,Thang!$C$4,AU$2),Xuat!$D$5:$D$1000,Loc!$A171)</f>
        <v>0</v>
      </c>
      <c r="AV171" s="7">
        <f>SUMIFS(Xuat!$G$5:$G$1000,Xuat!$C$5:$C$1000,DATE(Thang!$E$4,Thang!$C$4,AV$2),Xuat!$D$5:$D$1000,Loc!$A171)</f>
        <v>0</v>
      </c>
      <c r="AW171" s="7">
        <f>SUMIFS(Xuat!$G$5:$G$1000,Xuat!$C$5:$C$1000,DATE(Thang!$E$4,Thang!$C$4,AW$2),Xuat!$D$5:$D$1000,Loc!$A171)</f>
        <v>0</v>
      </c>
      <c r="AX171" s="7">
        <f>SUMIFS(Xuat!$G$5:$G$1000,Xuat!$C$5:$C$1000,DATE(Thang!$E$4,Thang!$C$4,AX$2),Xuat!$D$5:$D$1000,Loc!$A171)</f>
        <v>0</v>
      </c>
      <c r="AY171" s="7">
        <f>SUMIFS(Xuat!$G$5:$G$1000,Xuat!$C$5:$C$1000,DATE(Thang!$E$4,Thang!$C$4,AY$2),Xuat!$D$5:$D$1000,Loc!$A171)</f>
        <v>0</v>
      </c>
      <c r="AZ171" s="7">
        <f>SUMIFS(Xuat!$G$5:$G$1000,Xuat!$C$5:$C$1000,DATE(Thang!$E$4,Thang!$C$4,AZ$2),Xuat!$D$5:$D$1000,Loc!$A171)</f>
        <v>0</v>
      </c>
      <c r="BA171" s="7">
        <f>SUMIFS(Xuat!$G$5:$G$1000,Xuat!$C$5:$C$1000,DATE(Thang!$E$4,Thang!$C$4,BA$2),Xuat!$D$5:$D$1000,Loc!$A171)</f>
        <v>0</v>
      </c>
      <c r="BB171" s="7">
        <f>SUMIFS(Xuat!$G$5:$G$1000,Xuat!$C$5:$C$1000,DATE(Thang!$E$4,Thang!$C$4,BB$2),Xuat!$D$5:$D$1000,Loc!$A171)</f>
        <v>0</v>
      </c>
      <c r="BC171" s="7">
        <f>SUMIFS(Xuat!$G$5:$G$1000,Xuat!$C$5:$C$1000,DATE(Thang!$E$4,Thang!$C$4,BC$2),Xuat!$D$5:$D$1000,Loc!$A171)</f>
        <v>0</v>
      </c>
      <c r="BD171" s="7">
        <f>SUMIFS(Xuat!$G$5:$G$1000,Xuat!$C$5:$C$1000,DATE(Thang!$E$4,Thang!$C$4,BD$2),Xuat!$D$5:$D$1000,Loc!$A171)</f>
        <v>0</v>
      </c>
      <c r="BE171" s="7">
        <f>SUMIFS(Xuat!$G$5:$G$1000,Xuat!$C$5:$C$1000,DATE(Thang!$E$4,Thang!$C$4,BE$2),Xuat!$D$5:$D$1000,Loc!$A171)</f>
        <v>0</v>
      </c>
      <c r="BF171" s="7">
        <f>SUMIFS(Xuat!$G$5:$G$1000,Xuat!$C$5:$C$1000,DATE(Thang!$E$4,Thang!$C$4,BF$2),Xuat!$D$5:$D$1000,Loc!$A171)</f>
        <v>0</v>
      </c>
      <c r="BG171" s="7">
        <f>SUMIFS(Xuat!$G$5:$G$1000,Xuat!$C$5:$C$1000,DATE(Thang!$E$4,Thang!$C$4,BG$2),Xuat!$D$5:$D$1000,Loc!$A171)</f>
        <v>0</v>
      </c>
      <c r="BH171" s="7">
        <f>SUMIFS(Xuat!$G$5:$G$1000,Xuat!$C$5:$C$1000,DATE(Thang!$E$4,Thang!$C$4,BH$2),Xuat!$D$5:$D$1000,Loc!$A171)</f>
        <v>0</v>
      </c>
      <c r="BI171" s="7">
        <f>SUMIFS(Xuat!$G$5:$G$1000,Xuat!$C$5:$C$1000,DATE(Thang!$E$4,Thang!$C$4,BI$2),Xuat!$D$5:$D$1000,Loc!$A171)</f>
        <v>0</v>
      </c>
      <c r="BJ171" s="7">
        <f>SUMIFS(Xuat!$G$5:$G$1000,Xuat!$C$5:$C$1000,DATE(Thang!$E$4,Thang!$C$4,BJ$2),Xuat!$D$5:$D$1000,Loc!$A171)</f>
        <v>0</v>
      </c>
      <c r="BK171" s="7">
        <f>SUMIFS(Xuat!$G$5:$G$1000,Xuat!$C$5:$C$1000,DATE(Thang!$E$4,Thang!$C$4,BK$2),Xuat!$D$5:$D$1000,Loc!$A171)</f>
        <v>0</v>
      </c>
      <c r="BL171" s="7">
        <f>SUMIFS(Xuat!$G$5:$G$1000,Xuat!$C$5:$C$1000,DATE(Thang!$E$4,Thang!$C$4,BL$2),Xuat!$D$5:$D$1000,Loc!$A171)</f>
        <v>0</v>
      </c>
      <c r="BM171" s="7">
        <f>SUMIFS(Xuat!$G$5:$G$1000,Xuat!$C$5:$C$1000,DATE(Thang!$E$4,Thang!$C$4,BM$2),Xuat!$D$5:$D$1000,Loc!$A171)</f>
        <v>0</v>
      </c>
      <c r="BN171" s="7">
        <f>SUMIFS(Xuat!$G$5:$G$1000,Xuat!$C$5:$C$1000,DATE(Thang!$E$4,Thang!$C$4,BN$2),Xuat!$D$5:$D$1000,Loc!$A171)</f>
        <v>0</v>
      </c>
      <c r="BO171" s="7">
        <f>SUMIFS(Xuat!$G$5:$G$1000,Xuat!$C$5:$C$1000,DATE(Thang!$E$4,Thang!$C$4,BO$2),Xuat!$D$5:$D$1000,Loc!$A171)</f>
        <v>0</v>
      </c>
      <c r="BP171" s="7">
        <f>SUMIFS(Xuat!$G$5:$G$1000,Xuat!$C$5:$C$1000,DATE(Thang!$E$4,Thang!$C$4,BP$2),Xuat!$D$5:$D$1000,Loc!$A171)</f>
        <v>0</v>
      </c>
      <c r="BQ171" s="7">
        <f>SUMIFS(Xuat!$G$5:$G$1000,Xuat!$C$5:$C$1000,DATE(Thang!$E$4,Thang!$C$4,BQ$2),Xuat!$D$5:$D$1000,Loc!$A171)</f>
        <v>0</v>
      </c>
      <c r="BR171" s="7">
        <f>SUMIFS(Xuat!$G$5:$G$1000,Xuat!$C$5:$C$1000,DATE(Thang!$E$4,Thang!$C$4,BR$2),Xuat!$D$5:$D$1000,Loc!$A171)</f>
        <v>0</v>
      </c>
      <c r="BS171" s="7">
        <f>SUMIFS(Xuat!$G$5:$G$1000,Xuat!$C$5:$C$1000,DATE(Thang!$E$4,Thang!$C$4,BS$2),Xuat!$D$5:$D$1000,Loc!$A171)</f>
        <v>0</v>
      </c>
    </row>
    <row r="172" spans="1:71" x14ac:dyDescent="0.2">
      <c r="A172" s="2">
        <f>DM!C172</f>
        <v>0</v>
      </c>
      <c r="B172" s="3">
        <f>VLOOKUP(A172,Tondau!$B$5:$F$500,3,0)</f>
        <v>0</v>
      </c>
      <c r="C172" s="3">
        <f>VLOOKUP(Tinhgiavon!A172,Tondau!$B$5:$E$500,4,0)</f>
        <v>0</v>
      </c>
      <c r="D172" s="3">
        <f t="shared" si="12"/>
        <v>0</v>
      </c>
      <c r="E172" s="3">
        <f>SUMIF(Nhap!$F$5:$F$1000,Tinhgiavon!A172,Nhap!$K$5:$K$1000)</f>
        <v>0</v>
      </c>
      <c r="F172" s="3">
        <f t="shared" si="13"/>
        <v>0</v>
      </c>
      <c r="G172" s="3">
        <f t="shared" si="14"/>
        <v>0</v>
      </c>
      <c r="H172" s="3">
        <f t="shared" si="15"/>
        <v>0</v>
      </c>
      <c r="I172" s="3">
        <f t="shared" si="16"/>
        <v>0</v>
      </c>
      <c r="J172" s="7">
        <f>SUMIFS(Nhap!$I$5:$I$1000,Nhap!$E$5:$E$1000,DATE(Thang!$E$4,Thang!$C$4,Loc!$F$2),Nhap!$F$5:$F$1000,Loc!A172)</f>
        <v>0</v>
      </c>
      <c r="K172" s="7">
        <f>SUMIFS(Nhap!$I$5:$I$1000,Nhap!$E$5:$E$1000,DATE(Thang!$E$4,Thang!$C$4,Loc!$G$2),Nhap!$F$5:$F$1000,Loc!A172)</f>
        <v>0</v>
      </c>
      <c r="L172" s="7">
        <f>SUMIFS(Nhap!$I$5:$I$1000,Nhap!$E$5:$E$1000,DATE(Thang!$E$4,Thang!$C$4,Loc!$H$2),Nhap!$F$5:$F$1000,Loc!A172)</f>
        <v>0</v>
      </c>
      <c r="M172" s="7">
        <f>SUMIFS(Nhap!$I$5:$I$1000,Nhap!$E$5:$E$1000,DATE(Thang!$E$4,Thang!$C$4,Loc!$I$2),Nhap!$F$5:$F$1000,Loc!A172)</f>
        <v>0</v>
      </c>
      <c r="N172" s="7">
        <f>SUMIFS(Nhap!$I$5:$I$1000,Nhap!$E$5:$E$1000,DATE(Thang!$E$4,Thang!$C$4,Loc!$J$2),Nhap!$F$5:$F$1000,Loc!A172)</f>
        <v>0</v>
      </c>
      <c r="O172" s="7">
        <f>SUMIFS(Nhap!$I$5:$I$1000,Nhap!$E$5:$E$1000,DATE(Thang!$E$4,Thang!$C$4,Loc!$K$2),Nhap!$F$5:$F$1000,Loc!A172)</f>
        <v>0</v>
      </c>
      <c r="P172" s="7">
        <f>SUMIFS(Nhap!$I$5:$I$1000,Nhap!$E$5:$E$1000,DATE(Thang!$E$4,Thang!$C$4,Loc!$L$2),Nhap!$F$5:$F$1000,Loc!A172)</f>
        <v>0</v>
      </c>
      <c r="Q172" s="7">
        <f>SUMIFS(Nhap!$I$5:$I$1000,Nhap!$E$5:$E$1000,DATE(Thang!$E$4,Thang!$C$4,Loc!$M$2),Nhap!$F$5:$F$1000,Loc!A172)</f>
        <v>0</v>
      </c>
      <c r="R172" s="7">
        <f>SUMIFS(Nhap!$I$5:$I$1000,Nhap!$E$5:$E$1000,DATE(Thang!$E$4,Thang!$C$4,Loc!$N$2),Nhap!$F$5:$F$1000,Loc!A172)</f>
        <v>0</v>
      </c>
      <c r="S172" s="7">
        <f>SUMIFS(Nhap!$I$5:$I$1000,Nhap!$E$5:$E$1000,DATE(Thang!$E$4,Thang!$C$4,Loc!$O$2),Nhap!$F$5:$F$1000,Loc!A172)</f>
        <v>0</v>
      </c>
      <c r="T172" s="7">
        <f>SUMIFS(Nhap!$I$5:$I$1000,Nhap!$E$5:$E$1000,DATE(Thang!$E$4,Thang!$C$4,Loc!$P$2),Nhap!$F$5:$F$1000,Loc!A172)</f>
        <v>0</v>
      </c>
      <c r="U172" s="7">
        <f>SUMIFS(Nhap!$I$5:$I$1000,Nhap!$E$5:$E$1000,DATE(Thang!$E$4,Thang!$C$4,Loc!$Q$2),Nhap!$F$5:$F$1000,Loc!A172)</f>
        <v>0</v>
      </c>
      <c r="V172" s="7">
        <f>SUMIFS(Nhap!$I$5:$I$1000,Nhap!$E$5:$E$1000,DATE(Thang!$E$4,Thang!$C$4,Loc!$R$2),Nhap!$F$5:$F$1000,Loc!A172)</f>
        <v>0</v>
      </c>
      <c r="W172" s="7">
        <f>SUMIFS(Nhap!$I$5:$I$1000,Nhap!$E$5:$E$1000,DATE(Thang!$E$4,Thang!$C$4,Loc!$S$2),Nhap!$F$5:$F$1000,Loc!A172)</f>
        <v>0</v>
      </c>
      <c r="X172" s="7">
        <f>SUMIFS(Nhap!$I$5:$I$1000,Nhap!$E$5:$E$1000,DATE(Thang!$E$4,Thang!$C$4,Loc!$T$2),Nhap!$F$5:$F$1000,Loc!A172)</f>
        <v>0</v>
      </c>
      <c r="Y172" s="7">
        <f>SUMIFS(Nhap!$I$5:$I$1000,Nhap!$E$5:$E$1000,DATE(Thang!$E$4,Thang!$C$4,Loc!$U$2),Nhap!$F$5:$F$1000,Loc!A172)</f>
        <v>0</v>
      </c>
      <c r="Z172" s="7">
        <f>SUMIFS(Nhap!$I$5:$I$1000,Nhap!$E$5:$E$1000,DATE(Thang!$E$4,Thang!$C$4,Loc!$V$2),Nhap!$F$5:$F$1000,Loc!A172)</f>
        <v>0</v>
      </c>
      <c r="AA172" s="7">
        <f>SUMIFS(Nhap!$I$5:$I$1000,Nhap!$E$5:$E$1000,DATE(Thang!$E$4,Thang!$C$4,Loc!$W$2),Nhap!$F$5:$F$1000,Loc!A172)</f>
        <v>0</v>
      </c>
      <c r="AB172" s="7">
        <f>SUMIFS(Nhap!$I$5:$I$1000,Nhap!$E$5:$E$1000,DATE(Thang!$E$4,Thang!$C$4,Loc!$X$2),Nhap!$F$5:$F$1000,Loc!A172)</f>
        <v>0</v>
      </c>
      <c r="AC172" s="7">
        <f>SUMIFS(Nhap!$I$5:$I$1000,Nhap!$E$5:$E$1000,DATE(Thang!$E$4,Thang!$C$4,Loc!$Y$2),Nhap!$F$5:$F$1000,Loc!A172)</f>
        <v>0</v>
      </c>
      <c r="AD172" s="7">
        <f>SUMIFS(Nhap!$I$5:$I$1000,Nhap!$E$5:$E$1000,DATE(Thang!$E$4,Thang!$C$4,Loc!$Z$2),Nhap!$F$5:$F$1000,Loc!A172)</f>
        <v>0</v>
      </c>
      <c r="AE172" s="7">
        <f>SUMIFS(Nhap!$I$5:$I$1000,Nhap!$E$5:$E$1000,DATE(Thang!$E$4,Thang!$C$4,Loc!$AA$2),Nhap!$F$5:$F$1000,Loc!A172)</f>
        <v>0</v>
      </c>
      <c r="AF172" s="7">
        <f>SUMIFS(Nhap!$I$5:$I$1000,Nhap!$E$5:$E$1000,DATE(Thang!$E$4,Thang!$C$4,Loc!$AB$2),Nhap!$F$5:$F$1000,Loc!A172)</f>
        <v>0</v>
      </c>
      <c r="AG172" s="7">
        <f>SUMIFS(Nhap!$I$5:$I$1000,Nhap!$E$5:$E$1000,DATE(Thang!$E$4,Thang!$C$4,Loc!$AC$2),Nhap!$F$5:$F$1000,Loc!A172)</f>
        <v>0</v>
      </c>
      <c r="AH172" s="7">
        <f>SUMIFS(Nhap!$I$5:$I$1000,Nhap!$E$5:$E$1000,DATE(Thang!$E$4,Thang!$C$4,Loc!$AD$2),Nhap!$F$5:$F$1000,Loc!$A$5)</f>
        <v>0</v>
      </c>
      <c r="AI172" s="7">
        <f>SUMIFS(Nhap!$I$5:$I$1000,Nhap!$E$5:$E$1000,DATE(Thang!$E$4,Thang!$C$4,Loc!$AE$2),Nhap!$F$5:$F$1000,Loc!A172)</f>
        <v>0</v>
      </c>
      <c r="AJ172" s="7">
        <f>SUMIFS(Nhap!$I$5:$I$1000,Nhap!$E$5:$E$1000,DATE(Thang!$E$4,Thang!$C$4,Loc!$AF$2),Nhap!$F$5:$F$1000,Loc!A172)</f>
        <v>0</v>
      </c>
      <c r="AK172" s="7">
        <f>SUMIFS(Nhap!$I$5:$I$1000,Nhap!$E$5:$E$1000,DATE(Thang!$E$4,Thang!$C$4,Loc!$AG$2),Nhap!$F$5:$F$1000,Loc!A172)</f>
        <v>0</v>
      </c>
      <c r="AL172" s="7">
        <f>SUMIFS(Nhap!$I$5:$I$1000,Nhap!$E$5:$E$1000,DATE(Thang!$E$4,Thang!$C$4,Loc!$AH$2),Nhap!$F$5:$F$1000,Loc!A172)</f>
        <v>0</v>
      </c>
      <c r="AM172" s="7">
        <f>SUMIFS(Nhap!$I$5:$I$1000,Nhap!$E$5:$E$1000,DATE(Thang!$E$4,Thang!$C$4,Loc!$AI$2),Nhap!$F$5:$F$1000,Loc!A172)</f>
        <v>0</v>
      </c>
      <c r="AN172" s="7">
        <f>SUMIFS(Nhap!$I$5:$I$1000,Nhap!$E$5:$E$1000,DATE(Thang!$E$4,Thang!$C$4,Loc!$AJ$2),Nhap!$F$5:$F$1000,Loc!A172)</f>
        <v>0</v>
      </c>
      <c r="AO172" s="7">
        <f>SUMIFS(Xuat!$G$5:$G$1000,Xuat!$C$5:$C$1000,DATE(Thang!$E$4,Thang!$C$4,AO$2),Xuat!$D$5:$D$1000,Loc!$A172)</f>
        <v>0</v>
      </c>
      <c r="AP172" s="7">
        <f>SUMIFS(Xuat!$G$5:$G$1000,Xuat!$C$5:$C$1000,DATE(Thang!$E$4,Thang!$C$4,AP$2),Xuat!$D$5:$D$1000,Loc!$A172)</f>
        <v>0</v>
      </c>
      <c r="AQ172" s="7">
        <f>SUMIFS(Xuat!$G$5:$G$1000,Xuat!$C$5:$C$1000,DATE(Thang!$E$4,Thang!$C$4,AQ$2),Xuat!$D$5:$D$1000,Loc!$A172)</f>
        <v>0</v>
      </c>
      <c r="AR172" s="7">
        <f>SUMIFS(Xuat!$G$5:$G$1000,Xuat!$C$5:$C$1000,DATE(Thang!$E$4,Thang!$C$4,AR$2),Xuat!$D$5:$D$1000,Loc!$A172)</f>
        <v>0</v>
      </c>
      <c r="AS172" s="7">
        <f>SUMIFS(Xuat!$G$5:$G$1000,Xuat!$C$5:$C$1000,DATE(Thang!$E$4,Thang!$C$4,AS$2),Xuat!$D$5:$D$1000,Loc!$A172)</f>
        <v>0</v>
      </c>
      <c r="AT172" s="7">
        <f>SUMIFS(Xuat!$G$5:$G$1000,Xuat!$C$5:$C$1000,DATE(Thang!$E$4,Thang!$C$4,AT$2),Xuat!$D$5:$D$1000,Loc!$A172)</f>
        <v>0</v>
      </c>
      <c r="AU172" s="7">
        <f>SUMIFS(Xuat!$G$5:$G$1000,Xuat!$C$5:$C$1000,DATE(Thang!$E$4,Thang!$C$4,AU$2),Xuat!$D$5:$D$1000,Loc!$A172)</f>
        <v>0</v>
      </c>
      <c r="AV172" s="7">
        <f>SUMIFS(Xuat!$G$5:$G$1000,Xuat!$C$5:$C$1000,DATE(Thang!$E$4,Thang!$C$4,AV$2),Xuat!$D$5:$D$1000,Loc!$A172)</f>
        <v>0</v>
      </c>
      <c r="AW172" s="7">
        <f>SUMIFS(Xuat!$G$5:$G$1000,Xuat!$C$5:$C$1000,DATE(Thang!$E$4,Thang!$C$4,AW$2),Xuat!$D$5:$D$1000,Loc!$A172)</f>
        <v>0</v>
      </c>
      <c r="AX172" s="7">
        <f>SUMIFS(Xuat!$G$5:$G$1000,Xuat!$C$5:$C$1000,DATE(Thang!$E$4,Thang!$C$4,AX$2),Xuat!$D$5:$D$1000,Loc!$A172)</f>
        <v>0</v>
      </c>
      <c r="AY172" s="7">
        <f>SUMIFS(Xuat!$G$5:$G$1000,Xuat!$C$5:$C$1000,DATE(Thang!$E$4,Thang!$C$4,AY$2),Xuat!$D$5:$D$1000,Loc!$A172)</f>
        <v>0</v>
      </c>
      <c r="AZ172" s="7">
        <f>SUMIFS(Xuat!$G$5:$G$1000,Xuat!$C$5:$C$1000,DATE(Thang!$E$4,Thang!$C$4,AZ$2),Xuat!$D$5:$D$1000,Loc!$A172)</f>
        <v>0</v>
      </c>
      <c r="BA172" s="7">
        <f>SUMIFS(Xuat!$G$5:$G$1000,Xuat!$C$5:$C$1000,DATE(Thang!$E$4,Thang!$C$4,BA$2),Xuat!$D$5:$D$1000,Loc!$A172)</f>
        <v>0</v>
      </c>
      <c r="BB172" s="7">
        <f>SUMIFS(Xuat!$G$5:$G$1000,Xuat!$C$5:$C$1000,DATE(Thang!$E$4,Thang!$C$4,BB$2),Xuat!$D$5:$D$1000,Loc!$A172)</f>
        <v>0</v>
      </c>
      <c r="BC172" s="7">
        <f>SUMIFS(Xuat!$G$5:$G$1000,Xuat!$C$5:$C$1000,DATE(Thang!$E$4,Thang!$C$4,BC$2),Xuat!$D$5:$D$1000,Loc!$A172)</f>
        <v>0</v>
      </c>
      <c r="BD172" s="7">
        <f>SUMIFS(Xuat!$G$5:$G$1000,Xuat!$C$5:$C$1000,DATE(Thang!$E$4,Thang!$C$4,BD$2),Xuat!$D$5:$D$1000,Loc!$A172)</f>
        <v>0</v>
      </c>
      <c r="BE172" s="7">
        <f>SUMIFS(Xuat!$G$5:$G$1000,Xuat!$C$5:$C$1000,DATE(Thang!$E$4,Thang!$C$4,BE$2),Xuat!$D$5:$D$1000,Loc!$A172)</f>
        <v>0</v>
      </c>
      <c r="BF172" s="7">
        <f>SUMIFS(Xuat!$G$5:$G$1000,Xuat!$C$5:$C$1000,DATE(Thang!$E$4,Thang!$C$4,BF$2),Xuat!$D$5:$D$1000,Loc!$A172)</f>
        <v>0</v>
      </c>
      <c r="BG172" s="7">
        <f>SUMIFS(Xuat!$G$5:$G$1000,Xuat!$C$5:$C$1000,DATE(Thang!$E$4,Thang!$C$4,BG$2),Xuat!$D$5:$D$1000,Loc!$A172)</f>
        <v>0</v>
      </c>
      <c r="BH172" s="7">
        <f>SUMIFS(Xuat!$G$5:$G$1000,Xuat!$C$5:$C$1000,DATE(Thang!$E$4,Thang!$C$4,BH$2),Xuat!$D$5:$D$1000,Loc!$A172)</f>
        <v>0</v>
      </c>
      <c r="BI172" s="7">
        <f>SUMIFS(Xuat!$G$5:$G$1000,Xuat!$C$5:$C$1000,DATE(Thang!$E$4,Thang!$C$4,BI$2),Xuat!$D$5:$D$1000,Loc!$A172)</f>
        <v>0</v>
      </c>
      <c r="BJ172" s="7">
        <f>SUMIFS(Xuat!$G$5:$G$1000,Xuat!$C$5:$C$1000,DATE(Thang!$E$4,Thang!$C$4,BJ$2),Xuat!$D$5:$D$1000,Loc!$A172)</f>
        <v>0</v>
      </c>
      <c r="BK172" s="7">
        <f>SUMIFS(Xuat!$G$5:$G$1000,Xuat!$C$5:$C$1000,DATE(Thang!$E$4,Thang!$C$4,BK$2),Xuat!$D$5:$D$1000,Loc!$A172)</f>
        <v>0</v>
      </c>
      <c r="BL172" s="7">
        <f>SUMIFS(Xuat!$G$5:$G$1000,Xuat!$C$5:$C$1000,DATE(Thang!$E$4,Thang!$C$4,BL$2),Xuat!$D$5:$D$1000,Loc!$A172)</f>
        <v>0</v>
      </c>
      <c r="BM172" s="7">
        <f>SUMIFS(Xuat!$G$5:$G$1000,Xuat!$C$5:$C$1000,DATE(Thang!$E$4,Thang!$C$4,BM$2),Xuat!$D$5:$D$1000,Loc!$A172)</f>
        <v>0</v>
      </c>
      <c r="BN172" s="7">
        <f>SUMIFS(Xuat!$G$5:$G$1000,Xuat!$C$5:$C$1000,DATE(Thang!$E$4,Thang!$C$4,BN$2),Xuat!$D$5:$D$1000,Loc!$A172)</f>
        <v>0</v>
      </c>
      <c r="BO172" s="7">
        <f>SUMIFS(Xuat!$G$5:$G$1000,Xuat!$C$5:$C$1000,DATE(Thang!$E$4,Thang!$C$4,BO$2),Xuat!$D$5:$D$1000,Loc!$A172)</f>
        <v>0</v>
      </c>
      <c r="BP172" s="7">
        <f>SUMIFS(Xuat!$G$5:$G$1000,Xuat!$C$5:$C$1000,DATE(Thang!$E$4,Thang!$C$4,BP$2),Xuat!$D$5:$D$1000,Loc!$A172)</f>
        <v>0</v>
      </c>
      <c r="BQ172" s="7">
        <f>SUMIFS(Xuat!$G$5:$G$1000,Xuat!$C$5:$C$1000,DATE(Thang!$E$4,Thang!$C$4,BQ$2),Xuat!$D$5:$D$1000,Loc!$A172)</f>
        <v>0</v>
      </c>
      <c r="BR172" s="7">
        <f>SUMIFS(Xuat!$G$5:$G$1000,Xuat!$C$5:$C$1000,DATE(Thang!$E$4,Thang!$C$4,BR$2),Xuat!$D$5:$D$1000,Loc!$A172)</f>
        <v>0</v>
      </c>
      <c r="BS172" s="7">
        <f>SUMIFS(Xuat!$G$5:$G$1000,Xuat!$C$5:$C$1000,DATE(Thang!$E$4,Thang!$C$4,BS$2),Xuat!$D$5:$D$1000,Loc!$A172)</f>
        <v>0</v>
      </c>
    </row>
    <row r="173" spans="1:71" x14ac:dyDescent="0.2">
      <c r="A173" s="2">
        <f>DM!C173</f>
        <v>0</v>
      </c>
      <c r="B173" s="3">
        <f>VLOOKUP(A173,Tondau!$B$5:$F$500,3,0)</f>
        <v>0</v>
      </c>
      <c r="C173" s="3">
        <f>VLOOKUP(Tinhgiavon!A173,Tondau!$B$5:$E$500,4,0)</f>
        <v>0</v>
      </c>
      <c r="D173" s="3">
        <f t="shared" si="12"/>
        <v>0</v>
      </c>
      <c r="E173" s="3">
        <f>SUMIF(Nhap!$F$5:$F$1000,Tinhgiavon!A173,Nhap!$K$5:$K$1000)</f>
        <v>0</v>
      </c>
      <c r="F173" s="3">
        <f t="shared" si="13"/>
        <v>0</v>
      </c>
      <c r="G173" s="3">
        <f t="shared" si="14"/>
        <v>0</v>
      </c>
      <c r="H173" s="3">
        <f t="shared" si="15"/>
        <v>0</v>
      </c>
      <c r="I173" s="3">
        <f t="shared" si="16"/>
        <v>0</v>
      </c>
      <c r="J173" s="7">
        <f>SUMIFS(Nhap!$I$5:$I$1000,Nhap!$E$5:$E$1000,DATE(Thang!$E$4,Thang!$C$4,Loc!$F$2),Nhap!$F$5:$F$1000,Loc!A173)</f>
        <v>0</v>
      </c>
      <c r="K173" s="7">
        <f>SUMIFS(Nhap!$I$5:$I$1000,Nhap!$E$5:$E$1000,DATE(Thang!$E$4,Thang!$C$4,Loc!$G$2),Nhap!$F$5:$F$1000,Loc!A173)</f>
        <v>0</v>
      </c>
      <c r="L173" s="7">
        <f>SUMIFS(Nhap!$I$5:$I$1000,Nhap!$E$5:$E$1000,DATE(Thang!$E$4,Thang!$C$4,Loc!$H$2),Nhap!$F$5:$F$1000,Loc!A173)</f>
        <v>0</v>
      </c>
      <c r="M173" s="7">
        <f>SUMIFS(Nhap!$I$5:$I$1000,Nhap!$E$5:$E$1000,DATE(Thang!$E$4,Thang!$C$4,Loc!$I$2),Nhap!$F$5:$F$1000,Loc!A173)</f>
        <v>0</v>
      </c>
      <c r="N173" s="7">
        <f>SUMIFS(Nhap!$I$5:$I$1000,Nhap!$E$5:$E$1000,DATE(Thang!$E$4,Thang!$C$4,Loc!$J$2),Nhap!$F$5:$F$1000,Loc!A173)</f>
        <v>0</v>
      </c>
      <c r="O173" s="7">
        <f>SUMIFS(Nhap!$I$5:$I$1000,Nhap!$E$5:$E$1000,DATE(Thang!$E$4,Thang!$C$4,Loc!$K$2),Nhap!$F$5:$F$1000,Loc!A173)</f>
        <v>0</v>
      </c>
      <c r="P173" s="7">
        <f>SUMIFS(Nhap!$I$5:$I$1000,Nhap!$E$5:$E$1000,DATE(Thang!$E$4,Thang!$C$4,Loc!$L$2),Nhap!$F$5:$F$1000,Loc!A173)</f>
        <v>0</v>
      </c>
      <c r="Q173" s="7">
        <f>SUMIFS(Nhap!$I$5:$I$1000,Nhap!$E$5:$E$1000,DATE(Thang!$E$4,Thang!$C$4,Loc!$M$2),Nhap!$F$5:$F$1000,Loc!A173)</f>
        <v>0</v>
      </c>
      <c r="R173" s="7">
        <f>SUMIFS(Nhap!$I$5:$I$1000,Nhap!$E$5:$E$1000,DATE(Thang!$E$4,Thang!$C$4,Loc!$N$2),Nhap!$F$5:$F$1000,Loc!A173)</f>
        <v>0</v>
      </c>
      <c r="S173" s="7">
        <f>SUMIFS(Nhap!$I$5:$I$1000,Nhap!$E$5:$E$1000,DATE(Thang!$E$4,Thang!$C$4,Loc!$O$2),Nhap!$F$5:$F$1000,Loc!A173)</f>
        <v>0</v>
      </c>
      <c r="T173" s="7">
        <f>SUMIFS(Nhap!$I$5:$I$1000,Nhap!$E$5:$E$1000,DATE(Thang!$E$4,Thang!$C$4,Loc!$P$2),Nhap!$F$5:$F$1000,Loc!A173)</f>
        <v>0</v>
      </c>
      <c r="U173" s="7">
        <f>SUMIFS(Nhap!$I$5:$I$1000,Nhap!$E$5:$E$1000,DATE(Thang!$E$4,Thang!$C$4,Loc!$Q$2),Nhap!$F$5:$F$1000,Loc!A173)</f>
        <v>0</v>
      </c>
      <c r="V173" s="7">
        <f>SUMIFS(Nhap!$I$5:$I$1000,Nhap!$E$5:$E$1000,DATE(Thang!$E$4,Thang!$C$4,Loc!$R$2),Nhap!$F$5:$F$1000,Loc!A173)</f>
        <v>0</v>
      </c>
      <c r="W173" s="7">
        <f>SUMIFS(Nhap!$I$5:$I$1000,Nhap!$E$5:$E$1000,DATE(Thang!$E$4,Thang!$C$4,Loc!$S$2),Nhap!$F$5:$F$1000,Loc!A173)</f>
        <v>0</v>
      </c>
      <c r="X173" s="7">
        <f>SUMIFS(Nhap!$I$5:$I$1000,Nhap!$E$5:$E$1000,DATE(Thang!$E$4,Thang!$C$4,Loc!$T$2),Nhap!$F$5:$F$1000,Loc!A173)</f>
        <v>0</v>
      </c>
      <c r="Y173" s="7">
        <f>SUMIFS(Nhap!$I$5:$I$1000,Nhap!$E$5:$E$1000,DATE(Thang!$E$4,Thang!$C$4,Loc!$U$2),Nhap!$F$5:$F$1000,Loc!A173)</f>
        <v>0</v>
      </c>
      <c r="Z173" s="7">
        <f>SUMIFS(Nhap!$I$5:$I$1000,Nhap!$E$5:$E$1000,DATE(Thang!$E$4,Thang!$C$4,Loc!$V$2),Nhap!$F$5:$F$1000,Loc!A173)</f>
        <v>0</v>
      </c>
      <c r="AA173" s="7">
        <f>SUMIFS(Nhap!$I$5:$I$1000,Nhap!$E$5:$E$1000,DATE(Thang!$E$4,Thang!$C$4,Loc!$W$2),Nhap!$F$5:$F$1000,Loc!A173)</f>
        <v>0</v>
      </c>
      <c r="AB173" s="7">
        <f>SUMIFS(Nhap!$I$5:$I$1000,Nhap!$E$5:$E$1000,DATE(Thang!$E$4,Thang!$C$4,Loc!$X$2),Nhap!$F$5:$F$1000,Loc!A173)</f>
        <v>0</v>
      </c>
      <c r="AC173" s="7">
        <f>SUMIFS(Nhap!$I$5:$I$1000,Nhap!$E$5:$E$1000,DATE(Thang!$E$4,Thang!$C$4,Loc!$Y$2),Nhap!$F$5:$F$1000,Loc!A173)</f>
        <v>0</v>
      </c>
      <c r="AD173" s="7">
        <f>SUMIFS(Nhap!$I$5:$I$1000,Nhap!$E$5:$E$1000,DATE(Thang!$E$4,Thang!$C$4,Loc!$Z$2),Nhap!$F$5:$F$1000,Loc!A173)</f>
        <v>0</v>
      </c>
      <c r="AE173" s="7">
        <f>SUMIFS(Nhap!$I$5:$I$1000,Nhap!$E$5:$E$1000,DATE(Thang!$E$4,Thang!$C$4,Loc!$AA$2),Nhap!$F$5:$F$1000,Loc!A173)</f>
        <v>0</v>
      </c>
      <c r="AF173" s="7">
        <f>SUMIFS(Nhap!$I$5:$I$1000,Nhap!$E$5:$E$1000,DATE(Thang!$E$4,Thang!$C$4,Loc!$AB$2),Nhap!$F$5:$F$1000,Loc!A173)</f>
        <v>0</v>
      </c>
      <c r="AG173" s="7">
        <f>SUMIFS(Nhap!$I$5:$I$1000,Nhap!$E$5:$E$1000,DATE(Thang!$E$4,Thang!$C$4,Loc!$AC$2),Nhap!$F$5:$F$1000,Loc!A173)</f>
        <v>0</v>
      </c>
      <c r="AH173" s="7">
        <f>SUMIFS(Nhap!$I$5:$I$1000,Nhap!$E$5:$E$1000,DATE(Thang!$E$4,Thang!$C$4,Loc!$AD$2),Nhap!$F$5:$F$1000,Loc!$A$5)</f>
        <v>0</v>
      </c>
      <c r="AI173" s="7">
        <f>SUMIFS(Nhap!$I$5:$I$1000,Nhap!$E$5:$E$1000,DATE(Thang!$E$4,Thang!$C$4,Loc!$AE$2),Nhap!$F$5:$F$1000,Loc!A173)</f>
        <v>0</v>
      </c>
      <c r="AJ173" s="7">
        <f>SUMIFS(Nhap!$I$5:$I$1000,Nhap!$E$5:$E$1000,DATE(Thang!$E$4,Thang!$C$4,Loc!$AF$2),Nhap!$F$5:$F$1000,Loc!A173)</f>
        <v>0</v>
      </c>
      <c r="AK173" s="7">
        <f>SUMIFS(Nhap!$I$5:$I$1000,Nhap!$E$5:$E$1000,DATE(Thang!$E$4,Thang!$C$4,Loc!$AG$2),Nhap!$F$5:$F$1000,Loc!A173)</f>
        <v>0</v>
      </c>
      <c r="AL173" s="7">
        <f>SUMIFS(Nhap!$I$5:$I$1000,Nhap!$E$5:$E$1000,DATE(Thang!$E$4,Thang!$C$4,Loc!$AH$2),Nhap!$F$5:$F$1000,Loc!A173)</f>
        <v>0</v>
      </c>
      <c r="AM173" s="7">
        <f>SUMIFS(Nhap!$I$5:$I$1000,Nhap!$E$5:$E$1000,DATE(Thang!$E$4,Thang!$C$4,Loc!$AI$2),Nhap!$F$5:$F$1000,Loc!A173)</f>
        <v>0</v>
      </c>
      <c r="AN173" s="7">
        <f>SUMIFS(Nhap!$I$5:$I$1000,Nhap!$E$5:$E$1000,DATE(Thang!$E$4,Thang!$C$4,Loc!$AJ$2),Nhap!$F$5:$F$1000,Loc!A173)</f>
        <v>0</v>
      </c>
      <c r="AO173" s="7">
        <f>SUMIFS(Xuat!$G$5:$G$1000,Xuat!$C$5:$C$1000,DATE(Thang!$E$4,Thang!$C$4,AO$2),Xuat!$D$5:$D$1000,Loc!$A173)</f>
        <v>0</v>
      </c>
      <c r="AP173" s="7">
        <f>SUMIFS(Xuat!$G$5:$G$1000,Xuat!$C$5:$C$1000,DATE(Thang!$E$4,Thang!$C$4,AP$2),Xuat!$D$5:$D$1000,Loc!$A173)</f>
        <v>0</v>
      </c>
      <c r="AQ173" s="7">
        <f>SUMIFS(Xuat!$G$5:$G$1000,Xuat!$C$5:$C$1000,DATE(Thang!$E$4,Thang!$C$4,AQ$2),Xuat!$D$5:$D$1000,Loc!$A173)</f>
        <v>0</v>
      </c>
      <c r="AR173" s="7">
        <f>SUMIFS(Xuat!$G$5:$G$1000,Xuat!$C$5:$C$1000,DATE(Thang!$E$4,Thang!$C$4,AR$2),Xuat!$D$5:$D$1000,Loc!$A173)</f>
        <v>0</v>
      </c>
      <c r="AS173" s="7">
        <f>SUMIFS(Xuat!$G$5:$G$1000,Xuat!$C$5:$C$1000,DATE(Thang!$E$4,Thang!$C$4,AS$2),Xuat!$D$5:$D$1000,Loc!$A173)</f>
        <v>0</v>
      </c>
      <c r="AT173" s="7">
        <f>SUMIFS(Xuat!$G$5:$G$1000,Xuat!$C$5:$C$1000,DATE(Thang!$E$4,Thang!$C$4,AT$2),Xuat!$D$5:$D$1000,Loc!$A173)</f>
        <v>0</v>
      </c>
      <c r="AU173" s="7">
        <f>SUMIFS(Xuat!$G$5:$G$1000,Xuat!$C$5:$C$1000,DATE(Thang!$E$4,Thang!$C$4,AU$2),Xuat!$D$5:$D$1000,Loc!$A173)</f>
        <v>0</v>
      </c>
      <c r="AV173" s="7">
        <f>SUMIFS(Xuat!$G$5:$G$1000,Xuat!$C$5:$C$1000,DATE(Thang!$E$4,Thang!$C$4,AV$2),Xuat!$D$5:$D$1000,Loc!$A173)</f>
        <v>0</v>
      </c>
      <c r="AW173" s="7">
        <f>SUMIFS(Xuat!$G$5:$G$1000,Xuat!$C$5:$C$1000,DATE(Thang!$E$4,Thang!$C$4,AW$2),Xuat!$D$5:$D$1000,Loc!$A173)</f>
        <v>0</v>
      </c>
      <c r="AX173" s="7">
        <f>SUMIFS(Xuat!$G$5:$G$1000,Xuat!$C$5:$C$1000,DATE(Thang!$E$4,Thang!$C$4,AX$2),Xuat!$D$5:$D$1000,Loc!$A173)</f>
        <v>0</v>
      </c>
      <c r="AY173" s="7">
        <f>SUMIFS(Xuat!$G$5:$G$1000,Xuat!$C$5:$C$1000,DATE(Thang!$E$4,Thang!$C$4,AY$2),Xuat!$D$5:$D$1000,Loc!$A173)</f>
        <v>0</v>
      </c>
      <c r="AZ173" s="7">
        <f>SUMIFS(Xuat!$G$5:$G$1000,Xuat!$C$5:$C$1000,DATE(Thang!$E$4,Thang!$C$4,AZ$2),Xuat!$D$5:$D$1000,Loc!$A173)</f>
        <v>0</v>
      </c>
      <c r="BA173" s="7">
        <f>SUMIFS(Xuat!$G$5:$G$1000,Xuat!$C$5:$C$1000,DATE(Thang!$E$4,Thang!$C$4,BA$2),Xuat!$D$5:$D$1000,Loc!$A173)</f>
        <v>0</v>
      </c>
      <c r="BB173" s="7">
        <f>SUMIFS(Xuat!$G$5:$G$1000,Xuat!$C$5:$C$1000,DATE(Thang!$E$4,Thang!$C$4,BB$2),Xuat!$D$5:$D$1000,Loc!$A173)</f>
        <v>0</v>
      </c>
      <c r="BC173" s="7">
        <f>SUMIFS(Xuat!$G$5:$G$1000,Xuat!$C$5:$C$1000,DATE(Thang!$E$4,Thang!$C$4,BC$2),Xuat!$D$5:$D$1000,Loc!$A173)</f>
        <v>0</v>
      </c>
      <c r="BD173" s="7">
        <f>SUMIFS(Xuat!$G$5:$G$1000,Xuat!$C$5:$C$1000,DATE(Thang!$E$4,Thang!$C$4,BD$2),Xuat!$D$5:$D$1000,Loc!$A173)</f>
        <v>0</v>
      </c>
      <c r="BE173" s="7">
        <f>SUMIFS(Xuat!$G$5:$G$1000,Xuat!$C$5:$C$1000,DATE(Thang!$E$4,Thang!$C$4,BE$2),Xuat!$D$5:$D$1000,Loc!$A173)</f>
        <v>0</v>
      </c>
      <c r="BF173" s="7">
        <f>SUMIFS(Xuat!$G$5:$G$1000,Xuat!$C$5:$C$1000,DATE(Thang!$E$4,Thang!$C$4,BF$2),Xuat!$D$5:$D$1000,Loc!$A173)</f>
        <v>0</v>
      </c>
      <c r="BG173" s="7">
        <f>SUMIFS(Xuat!$G$5:$G$1000,Xuat!$C$5:$C$1000,DATE(Thang!$E$4,Thang!$C$4,BG$2),Xuat!$D$5:$D$1000,Loc!$A173)</f>
        <v>0</v>
      </c>
      <c r="BH173" s="7">
        <f>SUMIFS(Xuat!$G$5:$G$1000,Xuat!$C$5:$C$1000,DATE(Thang!$E$4,Thang!$C$4,BH$2),Xuat!$D$5:$D$1000,Loc!$A173)</f>
        <v>0</v>
      </c>
      <c r="BI173" s="7">
        <f>SUMIFS(Xuat!$G$5:$G$1000,Xuat!$C$5:$C$1000,DATE(Thang!$E$4,Thang!$C$4,BI$2),Xuat!$D$5:$D$1000,Loc!$A173)</f>
        <v>0</v>
      </c>
      <c r="BJ173" s="7">
        <f>SUMIFS(Xuat!$G$5:$G$1000,Xuat!$C$5:$C$1000,DATE(Thang!$E$4,Thang!$C$4,BJ$2),Xuat!$D$5:$D$1000,Loc!$A173)</f>
        <v>0</v>
      </c>
      <c r="BK173" s="7">
        <f>SUMIFS(Xuat!$G$5:$G$1000,Xuat!$C$5:$C$1000,DATE(Thang!$E$4,Thang!$C$4,BK$2),Xuat!$D$5:$D$1000,Loc!$A173)</f>
        <v>0</v>
      </c>
      <c r="BL173" s="7">
        <f>SUMIFS(Xuat!$G$5:$G$1000,Xuat!$C$5:$C$1000,DATE(Thang!$E$4,Thang!$C$4,BL$2),Xuat!$D$5:$D$1000,Loc!$A173)</f>
        <v>0</v>
      </c>
      <c r="BM173" s="7">
        <f>SUMIFS(Xuat!$G$5:$G$1000,Xuat!$C$5:$C$1000,DATE(Thang!$E$4,Thang!$C$4,BM$2),Xuat!$D$5:$D$1000,Loc!$A173)</f>
        <v>0</v>
      </c>
      <c r="BN173" s="7">
        <f>SUMIFS(Xuat!$G$5:$G$1000,Xuat!$C$5:$C$1000,DATE(Thang!$E$4,Thang!$C$4,BN$2),Xuat!$D$5:$D$1000,Loc!$A173)</f>
        <v>0</v>
      </c>
      <c r="BO173" s="7">
        <f>SUMIFS(Xuat!$G$5:$G$1000,Xuat!$C$5:$C$1000,DATE(Thang!$E$4,Thang!$C$4,BO$2),Xuat!$D$5:$D$1000,Loc!$A173)</f>
        <v>0</v>
      </c>
      <c r="BP173" s="7">
        <f>SUMIFS(Xuat!$G$5:$G$1000,Xuat!$C$5:$C$1000,DATE(Thang!$E$4,Thang!$C$4,BP$2),Xuat!$D$5:$D$1000,Loc!$A173)</f>
        <v>0</v>
      </c>
      <c r="BQ173" s="7">
        <f>SUMIFS(Xuat!$G$5:$G$1000,Xuat!$C$5:$C$1000,DATE(Thang!$E$4,Thang!$C$4,BQ$2),Xuat!$D$5:$D$1000,Loc!$A173)</f>
        <v>0</v>
      </c>
      <c r="BR173" s="7">
        <f>SUMIFS(Xuat!$G$5:$G$1000,Xuat!$C$5:$C$1000,DATE(Thang!$E$4,Thang!$C$4,BR$2),Xuat!$D$5:$D$1000,Loc!$A173)</f>
        <v>0</v>
      </c>
      <c r="BS173" s="7">
        <f>SUMIFS(Xuat!$G$5:$G$1000,Xuat!$C$5:$C$1000,DATE(Thang!$E$4,Thang!$C$4,BS$2),Xuat!$D$5:$D$1000,Loc!$A173)</f>
        <v>0</v>
      </c>
    </row>
    <row r="174" spans="1:71" x14ac:dyDescent="0.2">
      <c r="A174" s="2">
        <f>DM!C174</f>
        <v>0</v>
      </c>
      <c r="B174" s="3">
        <f>VLOOKUP(A174,Tondau!$B$5:$F$500,3,0)</f>
        <v>0</v>
      </c>
      <c r="C174" s="3">
        <f>VLOOKUP(Tinhgiavon!A174,Tondau!$B$5:$E$500,4,0)</f>
        <v>0</v>
      </c>
      <c r="D174" s="3">
        <f t="shared" si="12"/>
        <v>0</v>
      </c>
      <c r="E174" s="3">
        <f>SUMIF(Nhap!$F$5:$F$1000,Tinhgiavon!A174,Nhap!$K$5:$K$1000)</f>
        <v>0</v>
      </c>
      <c r="F174" s="3">
        <f t="shared" si="13"/>
        <v>0</v>
      </c>
      <c r="G174" s="3">
        <f t="shared" si="14"/>
        <v>0</v>
      </c>
      <c r="H174" s="3">
        <f t="shared" si="15"/>
        <v>0</v>
      </c>
      <c r="I174" s="3">
        <f t="shared" si="16"/>
        <v>0</v>
      </c>
      <c r="J174" s="7">
        <f>SUMIFS(Nhap!$I$5:$I$1000,Nhap!$E$5:$E$1000,DATE(Thang!$E$4,Thang!$C$4,Loc!$F$2),Nhap!$F$5:$F$1000,Loc!A174)</f>
        <v>0</v>
      </c>
      <c r="K174" s="7">
        <f>SUMIFS(Nhap!$I$5:$I$1000,Nhap!$E$5:$E$1000,DATE(Thang!$E$4,Thang!$C$4,Loc!$G$2),Nhap!$F$5:$F$1000,Loc!A174)</f>
        <v>0</v>
      </c>
      <c r="L174" s="7">
        <f>SUMIFS(Nhap!$I$5:$I$1000,Nhap!$E$5:$E$1000,DATE(Thang!$E$4,Thang!$C$4,Loc!$H$2),Nhap!$F$5:$F$1000,Loc!A174)</f>
        <v>0</v>
      </c>
      <c r="M174" s="7">
        <f>SUMIFS(Nhap!$I$5:$I$1000,Nhap!$E$5:$E$1000,DATE(Thang!$E$4,Thang!$C$4,Loc!$I$2),Nhap!$F$5:$F$1000,Loc!A174)</f>
        <v>0</v>
      </c>
      <c r="N174" s="7">
        <f>SUMIFS(Nhap!$I$5:$I$1000,Nhap!$E$5:$E$1000,DATE(Thang!$E$4,Thang!$C$4,Loc!$J$2),Nhap!$F$5:$F$1000,Loc!A174)</f>
        <v>0</v>
      </c>
      <c r="O174" s="7">
        <f>SUMIFS(Nhap!$I$5:$I$1000,Nhap!$E$5:$E$1000,DATE(Thang!$E$4,Thang!$C$4,Loc!$K$2),Nhap!$F$5:$F$1000,Loc!A174)</f>
        <v>0</v>
      </c>
      <c r="P174" s="7">
        <f>SUMIFS(Nhap!$I$5:$I$1000,Nhap!$E$5:$E$1000,DATE(Thang!$E$4,Thang!$C$4,Loc!$L$2),Nhap!$F$5:$F$1000,Loc!A174)</f>
        <v>0</v>
      </c>
      <c r="Q174" s="7">
        <f>SUMIFS(Nhap!$I$5:$I$1000,Nhap!$E$5:$E$1000,DATE(Thang!$E$4,Thang!$C$4,Loc!$M$2),Nhap!$F$5:$F$1000,Loc!A174)</f>
        <v>0</v>
      </c>
      <c r="R174" s="7">
        <f>SUMIFS(Nhap!$I$5:$I$1000,Nhap!$E$5:$E$1000,DATE(Thang!$E$4,Thang!$C$4,Loc!$N$2),Nhap!$F$5:$F$1000,Loc!A174)</f>
        <v>0</v>
      </c>
      <c r="S174" s="7">
        <f>SUMIFS(Nhap!$I$5:$I$1000,Nhap!$E$5:$E$1000,DATE(Thang!$E$4,Thang!$C$4,Loc!$O$2),Nhap!$F$5:$F$1000,Loc!A174)</f>
        <v>0</v>
      </c>
      <c r="T174" s="7">
        <f>SUMIFS(Nhap!$I$5:$I$1000,Nhap!$E$5:$E$1000,DATE(Thang!$E$4,Thang!$C$4,Loc!$P$2),Nhap!$F$5:$F$1000,Loc!A174)</f>
        <v>0</v>
      </c>
      <c r="U174" s="7">
        <f>SUMIFS(Nhap!$I$5:$I$1000,Nhap!$E$5:$E$1000,DATE(Thang!$E$4,Thang!$C$4,Loc!$Q$2),Nhap!$F$5:$F$1000,Loc!A174)</f>
        <v>0</v>
      </c>
      <c r="V174" s="7">
        <f>SUMIFS(Nhap!$I$5:$I$1000,Nhap!$E$5:$E$1000,DATE(Thang!$E$4,Thang!$C$4,Loc!$R$2),Nhap!$F$5:$F$1000,Loc!A174)</f>
        <v>0</v>
      </c>
      <c r="W174" s="7">
        <f>SUMIFS(Nhap!$I$5:$I$1000,Nhap!$E$5:$E$1000,DATE(Thang!$E$4,Thang!$C$4,Loc!$S$2),Nhap!$F$5:$F$1000,Loc!A174)</f>
        <v>0</v>
      </c>
      <c r="X174" s="7">
        <f>SUMIFS(Nhap!$I$5:$I$1000,Nhap!$E$5:$E$1000,DATE(Thang!$E$4,Thang!$C$4,Loc!$T$2),Nhap!$F$5:$F$1000,Loc!A174)</f>
        <v>0</v>
      </c>
      <c r="Y174" s="7">
        <f>SUMIFS(Nhap!$I$5:$I$1000,Nhap!$E$5:$E$1000,DATE(Thang!$E$4,Thang!$C$4,Loc!$U$2),Nhap!$F$5:$F$1000,Loc!A174)</f>
        <v>0</v>
      </c>
      <c r="Z174" s="7">
        <f>SUMIFS(Nhap!$I$5:$I$1000,Nhap!$E$5:$E$1000,DATE(Thang!$E$4,Thang!$C$4,Loc!$V$2),Nhap!$F$5:$F$1000,Loc!A174)</f>
        <v>0</v>
      </c>
      <c r="AA174" s="7">
        <f>SUMIFS(Nhap!$I$5:$I$1000,Nhap!$E$5:$E$1000,DATE(Thang!$E$4,Thang!$C$4,Loc!$W$2),Nhap!$F$5:$F$1000,Loc!A174)</f>
        <v>0</v>
      </c>
      <c r="AB174" s="7">
        <f>SUMIFS(Nhap!$I$5:$I$1000,Nhap!$E$5:$E$1000,DATE(Thang!$E$4,Thang!$C$4,Loc!$X$2),Nhap!$F$5:$F$1000,Loc!A174)</f>
        <v>0</v>
      </c>
      <c r="AC174" s="7">
        <f>SUMIFS(Nhap!$I$5:$I$1000,Nhap!$E$5:$E$1000,DATE(Thang!$E$4,Thang!$C$4,Loc!$Y$2),Nhap!$F$5:$F$1000,Loc!A174)</f>
        <v>0</v>
      </c>
      <c r="AD174" s="7">
        <f>SUMIFS(Nhap!$I$5:$I$1000,Nhap!$E$5:$E$1000,DATE(Thang!$E$4,Thang!$C$4,Loc!$Z$2),Nhap!$F$5:$F$1000,Loc!A174)</f>
        <v>0</v>
      </c>
      <c r="AE174" s="7">
        <f>SUMIFS(Nhap!$I$5:$I$1000,Nhap!$E$5:$E$1000,DATE(Thang!$E$4,Thang!$C$4,Loc!$AA$2),Nhap!$F$5:$F$1000,Loc!A174)</f>
        <v>0</v>
      </c>
      <c r="AF174" s="7">
        <f>SUMIFS(Nhap!$I$5:$I$1000,Nhap!$E$5:$E$1000,DATE(Thang!$E$4,Thang!$C$4,Loc!$AB$2),Nhap!$F$5:$F$1000,Loc!A174)</f>
        <v>0</v>
      </c>
      <c r="AG174" s="7">
        <f>SUMIFS(Nhap!$I$5:$I$1000,Nhap!$E$5:$E$1000,DATE(Thang!$E$4,Thang!$C$4,Loc!$AC$2),Nhap!$F$5:$F$1000,Loc!A174)</f>
        <v>0</v>
      </c>
      <c r="AH174" s="7">
        <f>SUMIFS(Nhap!$I$5:$I$1000,Nhap!$E$5:$E$1000,DATE(Thang!$E$4,Thang!$C$4,Loc!$AD$2),Nhap!$F$5:$F$1000,Loc!$A$5)</f>
        <v>0</v>
      </c>
      <c r="AI174" s="7">
        <f>SUMIFS(Nhap!$I$5:$I$1000,Nhap!$E$5:$E$1000,DATE(Thang!$E$4,Thang!$C$4,Loc!$AE$2),Nhap!$F$5:$F$1000,Loc!A174)</f>
        <v>0</v>
      </c>
      <c r="AJ174" s="7">
        <f>SUMIFS(Nhap!$I$5:$I$1000,Nhap!$E$5:$E$1000,DATE(Thang!$E$4,Thang!$C$4,Loc!$AF$2),Nhap!$F$5:$F$1000,Loc!A174)</f>
        <v>0</v>
      </c>
      <c r="AK174" s="7">
        <f>SUMIFS(Nhap!$I$5:$I$1000,Nhap!$E$5:$E$1000,DATE(Thang!$E$4,Thang!$C$4,Loc!$AG$2),Nhap!$F$5:$F$1000,Loc!A174)</f>
        <v>0</v>
      </c>
      <c r="AL174" s="7">
        <f>SUMIFS(Nhap!$I$5:$I$1000,Nhap!$E$5:$E$1000,DATE(Thang!$E$4,Thang!$C$4,Loc!$AH$2),Nhap!$F$5:$F$1000,Loc!A174)</f>
        <v>0</v>
      </c>
      <c r="AM174" s="7">
        <f>SUMIFS(Nhap!$I$5:$I$1000,Nhap!$E$5:$E$1000,DATE(Thang!$E$4,Thang!$C$4,Loc!$AI$2),Nhap!$F$5:$F$1000,Loc!A174)</f>
        <v>0</v>
      </c>
      <c r="AN174" s="7">
        <f>SUMIFS(Nhap!$I$5:$I$1000,Nhap!$E$5:$E$1000,DATE(Thang!$E$4,Thang!$C$4,Loc!$AJ$2),Nhap!$F$5:$F$1000,Loc!A174)</f>
        <v>0</v>
      </c>
      <c r="AO174" s="7">
        <f>SUMIFS(Xuat!$G$5:$G$1000,Xuat!$C$5:$C$1000,DATE(Thang!$E$4,Thang!$C$4,AO$2),Xuat!$D$5:$D$1000,Loc!$A174)</f>
        <v>0</v>
      </c>
      <c r="AP174" s="7">
        <f>SUMIFS(Xuat!$G$5:$G$1000,Xuat!$C$5:$C$1000,DATE(Thang!$E$4,Thang!$C$4,AP$2),Xuat!$D$5:$D$1000,Loc!$A174)</f>
        <v>0</v>
      </c>
      <c r="AQ174" s="7">
        <f>SUMIFS(Xuat!$G$5:$G$1000,Xuat!$C$5:$C$1000,DATE(Thang!$E$4,Thang!$C$4,AQ$2),Xuat!$D$5:$D$1000,Loc!$A174)</f>
        <v>0</v>
      </c>
      <c r="AR174" s="7">
        <f>SUMIFS(Xuat!$G$5:$G$1000,Xuat!$C$5:$C$1000,DATE(Thang!$E$4,Thang!$C$4,AR$2),Xuat!$D$5:$D$1000,Loc!$A174)</f>
        <v>0</v>
      </c>
      <c r="AS174" s="7">
        <f>SUMIFS(Xuat!$G$5:$G$1000,Xuat!$C$5:$C$1000,DATE(Thang!$E$4,Thang!$C$4,AS$2),Xuat!$D$5:$D$1000,Loc!$A174)</f>
        <v>0</v>
      </c>
      <c r="AT174" s="7">
        <f>SUMIFS(Xuat!$G$5:$G$1000,Xuat!$C$5:$C$1000,DATE(Thang!$E$4,Thang!$C$4,AT$2),Xuat!$D$5:$D$1000,Loc!$A174)</f>
        <v>0</v>
      </c>
      <c r="AU174" s="7">
        <f>SUMIFS(Xuat!$G$5:$G$1000,Xuat!$C$5:$C$1000,DATE(Thang!$E$4,Thang!$C$4,AU$2),Xuat!$D$5:$D$1000,Loc!$A174)</f>
        <v>0</v>
      </c>
      <c r="AV174" s="7">
        <f>SUMIFS(Xuat!$G$5:$G$1000,Xuat!$C$5:$C$1000,DATE(Thang!$E$4,Thang!$C$4,AV$2),Xuat!$D$5:$D$1000,Loc!$A174)</f>
        <v>0</v>
      </c>
      <c r="AW174" s="7">
        <f>SUMIFS(Xuat!$G$5:$G$1000,Xuat!$C$5:$C$1000,DATE(Thang!$E$4,Thang!$C$4,AW$2),Xuat!$D$5:$D$1000,Loc!$A174)</f>
        <v>0</v>
      </c>
      <c r="AX174" s="7">
        <f>SUMIFS(Xuat!$G$5:$G$1000,Xuat!$C$5:$C$1000,DATE(Thang!$E$4,Thang!$C$4,AX$2),Xuat!$D$5:$D$1000,Loc!$A174)</f>
        <v>0</v>
      </c>
      <c r="AY174" s="7">
        <f>SUMIFS(Xuat!$G$5:$G$1000,Xuat!$C$5:$C$1000,DATE(Thang!$E$4,Thang!$C$4,AY$2),Xuat!$D$5:$D$1000,Loc!$A174)</f>
        <v>0</v>
      </c>
      <c r="AZ174" s="7">
        <f>SUMIFS(Xuat!$G$5:$G$1000,Xuat!$C$5:$C$1000,DATE(Thang!$E$4,Thang!$C$4,AZ$2),Xuat!$D$5:$D$1000,Loc!$A174)</f>
        <v>0</v>
      </c>
      <c r="BA174" s="7">
        <f>SUMIFS(Xuat!$G$5:$G$1000,Xuat!$C$5:$C$1000,DATE(Thang!$E$4,Thang!$C$4,BA$2),Xuat!$D$5:$D$1000,Loc!$A174)</f>
        <v>0</v>
      </c>
      <c r="BB174" s="7">
        <f>SUMIFS(Xuat!$G$5:$G$1000,Xuat!$C$5:$C$1000,DATE(Thang!$E$4,Thang!$C$4,BB$2),Xuat!$D$5:$D$1000,Loc!$A174)</f>
        <v>0</v>
      </c>
      <c r="BC174" s="7">
        <f>SUMIFS(Xuat!$G$5:$G$1000,Xuat!$C$5:$C$1000,DATE(Thang!$E$4,Thang!$C$4,BC$2),Xuat!$D$5:$D$1000,Loc!$A174)</f>
        <v>0</v>
      </c>
      <c r="BD174" s="7">
        <f>SUMIFS(Xuat!$G$5:$G$1000,Xuat!$C$5:$C$1000,DATE(Thang!$E$4,Thang!$C$4,BD$2),Xuat!$D$5:$D$1000,Loc!$A174)</f>
        <v>0</v>
      </c>
      <c r="BE174" s="7">
        <f>SUMIFS(Xuat!$G$5:$G$1000,Xuat!$C$5:$C$1000,DATE(Thang!$E$4,Thang!$C$4,BE$2),Xuat!$D$5:$D$1000,Loc!$A174)</f>
        <v>0</v>
      </c>
      <c r="BF174" s="7">
        <f>SUMIFS(Xuat!$G$5:$G$1000,Xuat!$C$5:$C$1000,DATE(Thang!$E$4,Thang!$C$4,BF$2),Xuat!$D$5:$D$1000,Loc!$A174)</f>
        <v>0</v>
      </c>
      <c r="BG174" s="7">
        <f>SUMIFS(Xuat!$G$5:$G$1000,Xuat!$C$5:$C$1000,DATE(Thang!$E$4,Thang!$C$4,BG$2),Xuat!$D$5:$D$1000,Loc!$A174)</f>
        <v>0</v>
      </c>
      <c r="BH174" s="7">
        <f>SUMIFS(Xuat!$G$5:$G$1000,Xuat!$C$5:$C$1000,DATE(Thang!$E$4,Thang!$C$4,BH$2),Xuat!$D$5:$D$1000,Loc!$A174)</f>
        <v>0</v>
      </c>
      <c r="BI174" s="7">
        <f>SUMIFS(Xuat!$G$5:$G$1000,Xuat!$C$5:$C$1000,DATE(Thang!$E$4,Thang!$C$4,BI$2),Xuat!$D$5:$D$1000,Loc!$A174)</f>
        <v>0</v>
      </c>
      <c r="BJ174" s="7">
        <f>SUMIFS(Xuat!$G$5:$G$1000,Xuat!$C$5:$C$1000,DATE(Thang!$E$4,Thang!$C$4,BJ$2),Xuat!$D$5:$D$1000,Loc!$A174)</f>
        <v>0</v>
      </c>
      <c r="BK174" s="7">
        <f>SUMIFS(Xuat!$G$5:$G$1000,Xuat!$C$5:$C$1000,DATE(Thang!$E$4,Thang!$C$4,BK$2),Xuat!$D$5:$D$1000,Loc!$A174)</f>
        <v>0</v>
      </c>
      <c r="BL174" s="7">
        <f>SUMIFS(Xuat!$G$5:$G$1000,Xuat!$C$5:$C$1000,DATE(Thang!$E$4,Thang!$C$4,BL$2),Xuat!$D$5:$D$1000,Loc!$A174)</f>
        <v>0</v>
      </c>
      <c r="BM174" s="7">
        <f>SUMIFS(Xuat!$G$5:$G$1000,Xuat!$C$5:$C$1000,DATE(Thang!$E$4,Thang!$C$4,BM$2),Xuat!$D$5:$D$1000,Loc!$A174)</f>
        <v>0</v>
      </c>
      <c r="BN174" s="7">
        <f>SUMIFS(Xuat!$G$5:$G$1000,Xuat!$C$5:$C$1000,DATE(Thang!$E$4,Thang!$C$4,BN$2),Xuat!$D$5:$D$1000,Loc!$A174)</f>
        <v>0</v>
      </c>
      <c r="BO174" s="7">
        <f>SUMIFS(Xuat!$G$5:$G$1000,Xuat!$C$5:$C$1000,DATE(Thang!$E$4,Thang!$C$4,BO$2),Xuat!$D$5:$D$1000,Loc!$A174)</f>
        <v>0</v>
      </c>
      <c r="BP174" s="7">
        <f>SUMIFS(Xuat!$G$5:$G$1000,Xuat!$C$5:$C$1000,DATE(Thang!$E$4,Thang!$C$4,BP$2),Xuat!$D$5:$D$1000,Loc!$A174)</f>
        <v>0</v>
      </c>
      <c r="BQ174" s="7">
        <f>SUMIFS(Xuat!$G$5:$G$1000,Xuat!$C$5:$C$1000,DATE(Thang!$E$4,Thang!$C$4,BQ$2),Xuat!$D$5:$D$1000,Loc!$A174)</f>
        <v>0</v>
      </c>
      <c r="BR174" s="7">
        <f>SUMIFS(Xuat!$G$5:$G$1000,Xuat!$C$5:$C$1000,DATE(Thang!$E$4,Thang!$C$4,BR$2),Xuat!$D$5:$D$1000,Loc!$A174)</f>
        <v>0</v>
      </c>
      <c r="BS174" s="7">
        <f>SUMIFS(Xuat!$G$5:$G$1000,Xuat!$C$5:$C$1000,DATE(Thang!$E$4,Thang!$C$4,BS$2),Xuat!$D$5:$D$1000,Loc!$A174)</f>
        <v>0</v>
      </c>
    </row>
    <row r="175" spans="1:71" x14ac:dyDescent="0.2">
      <c r="A175" s="2">
        <f>DM!C175</f>
        <v>0</v>
      </c>
      <c r="B175" s="3">
        <f>VLOOKUP(A175,Tondau!$B$5:$F$500,3,0)</f>
        <v>0</v>
      </c>
      <c r="C175" s="3">
        <f>VLOOKUP(Tinhgiavon!A175,Tondau!$B$5:$E$500,4,0)</f>
        <v>0</v>
      </c>
      <c r="D175" s="3">
        <f t="shared" si="12"/>
        <v>0</v>
      </c>
      <c r="E175" s="3">
        <f>SUMIF(Nhap!$F$5:$F$1000,Tinhgiavon!A175,Nhap!$K$5:$K$1000)</f>
        <v>0</v>
      </c>
      <c r="F175" s="3">
        <f t="shared" si="13"/>
        <v>0</v>
      </c>
      <c r="G175" s="3">
        <f t="shared" si="14"/>
        <v>0</v>
      </c>
      <c r="H175" s="3">
        <f t="shared" si="15"/>
        <v>0</v>
      </c>
      <c r="I175" s="3">
        <f t="shared" si="16"/>
        <v>0</v>
      </c>
      <c r="J175" s="7">
        <f>SUMIFS(Nhap!$I$5:$I$1000,Nhap!$E$5:$E$1000,DATE(Thang!$E$4,Thang!$C$4,Loc!$F$2),Nhap!$F$5:$F$1000,Loc!A175)</f>
        <v>0</v>
      </c>
      <c r="K175" s="7">
        <f>SUMIFS(Nhap!$I$5:$I$1000,Nhap!$E$5:$E$1000,DATE(Thang!$E$4,Thang!$C$4,Loc!$G$2),Nhap!$F$5:$F$1000,Loc!A175)</f>
        <v>0</v>
      </c>
      <c r="L175" s="7">
        <f>SUMIFS(Nhap!$I$5:$I$1000,Nhap!$E$5:$E$1000,DATE(Thang!$E$4,Thang!$C$4,Loc!$H$2),Nhap!$F$5:$F$1000,Loc!A175)</f>
        <v>0</v>
      </c>
      <c r="M175" s="7">
        <f>SUMIFS(Nhap!$I$5:$I$1000,Nhap!$E$5:$E$1000,DATE(Thang!$E$4,Thang!$C$4,Loc!$I$2),Nhap!$F$5:$F$1000,Loc!A175)</f>
        <v>0</v>
      </c>
      <c r="N175" s="7">
        <f>SUMIFS(Nhap!$I$5:$I$1000,Nhap!$E$5:$E$1000,DATE(Thang!$E$4,Thang!$C$4,Loc!$J$2),Nhap!$F$5:$F$1000,Loc!A175)</f>
        <v>0</v>
      </c>
      <c r="O175" s="7">
        <f>SUMIFS(Nhap!$I$5:$I$1000,Nhap!$E$5:$E$1000,DATE(Thang!$E$4,Thang!$C$4,Loc!$K$2),Nhap!$F$5:$F$1000,Loc!A175)</f>
        <v>0</v>
      </c>
      <c r="P175" s="7">
        <f>SUMIFS(Nhap!$I$5:$I$1000,Nhap!$E$5:$E$1000,DATE(Thang!$E$4,Thang!$C$4,Loc!$L$2),Nhap!$F$5:$F$1000,Loc!A175)</f>
        <v>0</v>
      </c>
      <c r="Q175" s="7">
        <f>SUMIFS(Nhap!$I$5:$I$1000,Nhap!$E$5:$E$1000,DATE(Thang!$E$4,Thang!$C$4,Loc!$M$2),Nhap!$F$5:$F$1000,Loc!A175)</f>
        <v>0</v>
      </c>
      <c r="R175" s="7">
        <f>SUMIFS(Nhap!$I$5:$I$1000,Nhap!$E$5:$E$1000,DATE(Thang!$E$4,Thang!$C$4,Loc!$N$2),Nhap!$F$5:$F$1000,Loc!A175)</f>
        <v>0</v>
      </c>
      <c r="S175" s="7">
        <f>SUMIFS(Nhap!$I$5:$I$1000,Nhap!$E$5:$E$1000,DATE(Thang!$E$4,Thang!$C$4,Loc!$O$2),Nhap!$F$5:$F$1000,Loc!A175)</f>
        <v>0</v>
      </c>
      <c r="T175" s="7">
        <f>SUMIFS(Nhap!$I$5:$I$1000,Nhap!$E$5:$E$1000,DATE(Thang!$E$4,Thang!$C$4,Loc!$P$2),Nhap!$F$5:$F$1000,Loc!A175)</f>
        <v>0</v>
      </c>
      <c r="U175" s="7">
        <f>SUMIFS(Nhap!$I$5:$I$1000,Nhap!$E$5:$E$1000,DATE(Thang!$E$4,Thang!$C$4,Loc!$Q$2),Nhap!$F$5:$F$1000,Loc!A175)</f>
        <v>0</v>
      </c>
      <c r="V175" s="7">
        <f>SUMIFS(Nhap!$I$5:$I$1000,Nhap!$E$5:$E$1000,DATE(Thang!$E$4,Thang!$C$4,Loc!$R$2),Nhap!$F$5:$F$1000,Loc!A175)</f>
        <v>0</v>
      </c>
      <c r="W175" s="7">
        <f>SUMIFS(Nhap!$I$5:$I$1000,Nhap!$E$5:$E$1000,DATE(Thang!$E$4,Thang!$C$4,Loc!$S$2),Nhap!$F$5:$F$1000,Loc!A175)</f>
        <v>0</v>
      </c>
      <c r="X175" s="7">
        <f>SUMIFS(Nhap!$I$5:$I$1000,Nhap!$E$5:$E$1000,DATE(Thang!$E$4,Thang!$C$4,Loc!$T$2),Nhap!$F$5:$F$1000,Loc!A175)</f>
        <v>0</v>
      </c>
      <c r="Y175" s="7">
        <f>SUMIFS(Nhap!$I$5:$I$1000,Nhap!$E$5:$E$1000,DATE(Thang!$E$4,Thang!$C$4,Loc!$U$2),Nhap!$F$5:$F$1000,Loc!A175)</f>
        <v>0</v>
      </c>
      <c r="Z175" s="7">
        <f>SUMIFS(Nhap!$I$5:$I$1000,Nhap!$E$5:$E$1000,DATE(Thang!$E$4,Thang!$C$4,Loc!$V$2),Nhap!$F$5:$F$1000,Loc!A175)</f>
        <v>0</v>
      </c>
      <c r="AA175" s="7">
        <f>SUMIFS(Nhap!$I$5:$I$1000,Nhap!$E$5:$E$1000,DATE(Thang!$E$4,Thang!$C$4,Loc!$W$2),Nhap!$F$5:$F$1000,Loc!A175)</f>
        <v>0</v>
      </c>
      <c r="AB175" s="7">
        <f>SUMIFS(Nhap!$I$5:$I$1000,Nhap!$E$5:$E$1000,DATE(Thang!$E$4,Thang!$C$4,Loc!$X$2),Nhap!$F$5:$F$1000,Loc!A175)</f>
        <v>0</v>
      </c>
      <c r="AC175" s="7">
        <f>SUMIFS(Nhap!$I$5:$I$1000,Nhap!$E$5:$E$1000,DATE(Thang!$E$4,Thang!$C$4,Loc!$Y$2),Nhap!$F$5:$F$1000,Loc!A175)</f>
        <v>0</v>
      </c>
      <c r="AD175" s="7">
        <f>SUMIFS(Nhap!$I$5:$I$1000,Nhap!$E$5:$E$1000,DATE(Thang!$E$4,Thang!$C$4,Loc!$Z$2),Nhap!$F$5:$F$1000,Loc!A175)</f>
        <v>0</v>
      </c>
      <c r="AE175" s="7">
        <f>SUMIFS(Nhap!$I$5:$I$1000,Nhap!$E$5:$E$1000,DATE(Thang!$E$4,Thang!$C$4,Loc!$AA$2),Nhap!$F$5:$F$1000,Loc!A175)</f>
        <v>0</v>
      </c>
      <c r="AF175" s="7">
        <f>SUMIFS(Nhap!$I$5:$I$1000,Nhap!$E$5:$E$1000,DATE(Thang!$E$4,Thang!$C$4,Loc!$AB$2),Nhap!$F$5:$F$1000,Loc!A175)</f>
        <v>0</v>
      </c>
      <c r="AG175" s="7">
        <f>SUMIFS(Nhap!$I$5:$I$1000,Nhap!$E$5:$E$1000,DATE(Thang!$E$4,Thang!$C$4,Loc!$AC$2),Nhap!$F$5:$F$1000,Loc!A175)</f>
        <v>0</v>
      </c>
      <c r="AH175" s="7">
        <f>SUMIFS(Nhap!$I$5:$I$1000,Nhap!$E$5:$E$1000,DATE(Thang!$E$4,Thang!$C$4,Loc!$AD$2),Nhap!$F$5:$F$1000,Loc!$A$5)</f>
        <v>0</v>
      </c>
      <c r="AI175" s="7">
        <f>SUMIFS(Nhap!$I$5:$I$1000,Nhap!$E$5:$E$1000,DATE(Thang!$E$4,Thang!$C$4,Loc!$AE$2),Nhap!$F$5:$F$1000,Loc!A175)</f>
        <v>0</v>
      </c>
      <c r="AJ175" s="7">
        <f>SUMIFS(Nhap!$I$5:$I$1000,Nhap!$E$5:$E$1000,DATE(Thang!$E$4,Thang!$C$4,Loc!$AF$2),Nhap!$F$5:$F$1000,Loc!A175)</f>
        <v>0</v>
      </c>
      <c r="AK175" s="7">
        <f>SUMIFS(Nhap!$I$5:$I$1000,Nhap!$E$5:$E$1000,DATE(Thang!$E$4,Thang!$C$4,Loc!$AG$2),Nhap!$F$5:$F$1000,Loc!A175)</f>
        <v>0</v>
      </c>
      <c r="AL175" s="7">
        <f>SUMIFS(Nhap!$I$5:$I$1000,Nhap!$E$5:$E$1000,DATE(Thang!$E$4,Thang!$C$4,Loc!$AH$2),Nhap!$F$5:$F$1000,Loc!A175)</f>
        <v>0</v>
      </c>
      <c r="AM175" s="7">
        <f>SUMIFS(Nhap!$I$5:$I$1000,Nhap!$E$5:$E$1000,DATE(Thang!$E$4,Thang!$C$4,Loc!$AI$2),Nhap!$F$5:$F$1000,Loc!A175)</f>
        <v>0</v>
      </c>
      <c r="AN175" s="7">
        <f>SUMIFS(Nhap!$I$5:$I$1000,Nhap!$E$5:$E$1000,DATE(Thang!$E$4,Thang!$C$4,Loc!$AJ$2),Nhap!$F$5:$F$1000,Loc!A175)</f>
        <v>0</v>
      </c>
      <c r="AO175" s="7">
        <f>SUMIFS(Xuat!$G$5:$G$1000,Xuat!$C$5:$C$1000,DATE(Thang!$E$4,Thang!$C$4,AO$2),Xuat!$D$5:$D$1000,Loc!$A175)</f>
        <v>0</v>
      </c>
      <c r="AP175" s="7">
        <f>SUMIFS(Xuat!$G$5:$G$1000,Xuat!$C$5:$C$1000,DATE(Thang!$E$4,Thang!$C$4,AP$2),Xuat!$D$5:$D$1000,Loc!$A175)</f>
        <v>0</v>
      </c>
      <c r="AQ175" s="7">
        <f>SUMIFS(Xuat!$G$5:$G$1000,Xuat!$C$5:$C$1000,DATE(Thang!$E$4,Thang!$C$4,AQ$2),Xuat!$D$5:$D$1000,Loc!$A175)</f>
        <v>0</v>
      </c>
      <c r="AR175" s="7">
        <f>SUMIFS(Xuat!$G$5:$G$1000,Xuat!$C$5:$C$1000,DATE(Thang!$E$4,Thang!$C$4,AR$2),Xuat!$D$5:$D$1000,Loc!$A175)</f>
        <v>0</v>
      </c>
      <c r="AS175" s="7">
        <f>SUMIFS(Xuat!$G$5:$G$1000,Xuat!$C$5:$C$1000,DATE(Thang!$E$4,Thang!$C$4,AS$2),Xuat!$D$5:$D$1000,Loc!$A175)</f>
        <v>0</v>
      </c>
      <c r="AT175" s="7">
        <f>SUMIFS(Xuat!$G$5:$G$1000,Xuat!$C$5:$C$1000,DATE(Thang!$E$4,Thang!$C$4,AT$2),Xuat!$D$5:$D$1000,Loc!$A175)</f>
        <v>0</v>
      </c>
      <c r="AU175" s="7">
        <f>SUMIFS(Xuat!$G$5:$G$1000,Xuat!$C$5:$C$1000,DATE(Thang!$E$4,Thang!$C$4,AU$2),Xuat!$D$5:$D$1000,Loc!$A175)</f>
        <v>0</v>
      </c>
      <c r="AV175" s="7">
        <f>SUMIFS(Xuat!$G$5:$G$1000,Xuat!$C$5:$C$1000,DATE(Thang!$E$4,Thang!$C$4,AV$2),Xuat!$D$5:$D$1000,Loc!$A175)</f>
        <v>0</v>
      </c>
      <c r="AW175" s="7">
        <f>SUMIFS(Xuat!$G$5:$G$1000,Xuat!$C$5:$C$1000,DATE(Thang!$E$4,Thang!$C$4,AW$2),Xuat!$D$5:$D$1000,Loc!$A175)</f>
        <v>0</v>
      </c>
      <c r="AX175" s="7">
        <f>SUMIFS(Xuat!$G$5:$G$1000,Xuat!$C$5:$C$1000,DATE(Thang!$E$4,Thang!$C$4,AX$2),Xuat!$D$5:$D$1000,Loc!$A175)</f>
        <v>0</v>
      </c>
      <c r="AY175" s="7">
        <f>SUMIFS(Xuat!$G$5:$G$1000,Xuat!$C$5:$C$1000,DATE(Thang!$E$4,Thang!$C$4,AY$2),Xuat!$D$5:$D$1000,Loc!$A175)</f>
        <v>0</v>
      </c>
      <c r="AZ175" s="7">
        <f>SUMIFS(Xuat!$G$5:$G$1000,Xuat!$C$5:$C$1000,DATE(Thang!$E$4,Thang!$C$4,AZ$2),Xuat!$D$5:$D$1000,Loc!$A175)</f>
        <v>0</v>
      </c>
      <c r="BA175" s="7">
        <f>SUMIFS(Xuat!$G$5:$G$1000,Xuat!$C$5:$C$1000,DATE(Thang!$E$4,Thang!$C$4,BA$2),Xuat!$D$5:$D$1000,Loc!$A175)</f>
        <v>0</v>
      </c>
      <c r="BB175" s="7">
        <f>SUMIFS(Xuat!$G$5:$G$1000,Xuat!$C$5:$C$1000,DATE(Thang!$E$4,Thang!$C$4,BB$2),Xuat!$D$5:$D$1000,Loc!$A175)</f>
        <v>0</v>
      </c>
      <c r="BC175" s="7">
        <f>SUMIFS(Xuat!$G$5:$G$1000,Xuat!$C$5:$C$1000,DATE(Thang!$E$4,Thang!$C$4,BC$2),Xuat!$D$5:$D$1000,Loc!$A175)</f>
        <v>0</v>
      </c>
      <c r="BD175" s="7">
        <f>SUMIFS(Xuat!$G$5:$G$1000,Xuat!$C$5:$C$1000,DATE(Thang!$E$4,Thang!$C$4,BD$2),Xuat!$D$5:$D$1000,Loc!$A175)</f>
        <v>0</v>
      </c>
      <c r="BE175" s="7">
        <f>SUMIFS(Xuat!$G$5:$G$1000,Xuat!$C$5:$C$1000,DATE(Thang!$E$4,Thang!$C$4,BE$2),Xuat!$D$5:$D$1000,Loc!$A175)</f>
        <v>0</v>
      </c>
      <c r="BF175" s="7">
        <f>SUMIFS(Xuat!$G$5:$G$1000,Xuat!$C$5:$C$1000,DATE(Thang!$E$4,Thang!$C$4,BF$2),Xuat!$D$5:$D$1000,Loc!$A175)</f>
        <v>0</v>
      </c>
      <c r="BG175" s="7">
        <f>SUMIFS(Xuat!$G$5:$G$1000,Xuat!$C$5:$C$1000,DATE(Thang!$E$4,Thang!$C$4,BG$2),Xuat!$D$5:$D$1000,Loc!$A175)</f>
        <v>0</v>
      </c>
      <c r="BH175" s="7">
        <f>SUMIFS(Xuat!$G$5:$G$1000,Xuat!$C$5:$C$1000,DATE(Thang!$E$4,Thang!$C$4,BH$2),Xuat!$D$5:$D$1000,Loc!$A175)</f>
        <v>0</v>
      </c>
      <c r="BI175" s="7">
        <f>SUMIFS(Xuat!$G$5:$G$1000,Xuat!$C$5:$C$1000,DATE(Thang!$E$4,Thang!$C$4,BI$2),Xuat!$D$5:$D$1000,Loc!$A175)</f>
        <v>0</v>
      </c>
      <c r="BJ175" s="7">
        <f>SUMIFS(Xuat!$G$5:$G$1000,Xuat!$C$5:$C$1000,DATE(Thang!$E$4,Thang!$C$4,BJ$2),Xuat!$D$5:$D$1000,Loc!$A175)</f>
        <v>0</v>
      </c>
      <c r="BK175" s="7">
        <f>SUMIFS(Xuat!$G$5:$G$1000,Xuat!$C$5:$C$1000,DATE(Thang!$E$4,Thang!$C$4,BK$2),Xuat!$D$5:$D$1000,Loc!$A175)</f>
        <v>0</v>
      </c>
      <c r="BL175" s="7">
        <f>SUMIFS(Xuat!$G$5:$G$1000,Xuat!$C$5:$C$1000,DATE(Thang!$E$4,Thang!$C$4,BL$2),Xuat!$D$5:$D$1000,Loc!$A175)</f>
        <v>0</v>
      </c>
      <c r="BM175" s="7">
        <f>SUMIFS(Xuat!$G$5:$G$1000,Xuat!$C$5:$C$1000,DATE(Thang!$E$4,Thang!$C$4,BM$2),Xuat!$D$5:$D$1000,Loc!$A175)</f>
        <v>0</v>
      </c>
      <c r="BN175" s="7">
        <f>SUMIFS(Xuat!$G$5:$G$1000,Xuat!$C$5:$C$1000,DATE(Thang!$E$4,Thang!$C$4,BN$2),Xuat!$D$5:$D$1000,Loc!$A175)</f>
        <v>0</v>
      </c>
      <c r="BO175" s="7">
        <f>SUMIFS(Xuat!$G$5:$G$1000,Xuat!$C$5:$C$1000,DATE(Thang!$E$4,Thang!$C$4,BO$2),Xuat!$D$5:$D$1000,Loc!$A175)</f>
        <v>0</v>
      </c>
      <c r="BP175" s="7">
        <f>SUMIFS(Xuat!$G$5:$G$1000,Xuat!$C$5:$C$1000,DATE(Thang!$E$4,Thang!$C$4,BP$2),Xuat!$D$5:$D$1000,Loc!$A175)</f>
        <v>0</v>
      </c>
      <c r="BQ175" s="7">
        <f>SUMIFS(Xuat!$G$5:$G$1000,Xuat!$C$5:$C$1000,DATE(Thang!$E$4,Thang!$C$4,BQ$2),Xuat!$D$5:$D$1000,Loc!$A175)</f>
        <v>0</v>
      </c>
      <c r="BR175" s="7">
        <f>SUMIFS(Xuat!$G$5:$G$1000,Xuat!$C$5:$C$1000,DATE(Thang!$E$4,Thang!$C$4,BR$2),Xuat!$D$5:$D$1000,Loc!$A175)</f>
        <v>0</v>
      </c>
      <c r="BS175" s="7">
        <f>SUMIFS(Xuat!$G$5:$G$1000,Xuat!$C$5:$C$1000,DATE(Thang!$E$4,Thang!$C$4,BS$2),Xuat!$D$5:$D$1000,Loc!$A175)</f>
        <v>0</v>
      </c>
    </row>
    <row r="176" spans="1:71" x14ac:dyDescent="0.2">
      <c r="A176" s="2">
        <f>DM!C176</f>
        <v>0</v>
      </c>
      <c r="B176" s="3">
        <f>VLOOKUP(A176,Tondau!$B$5:$F$500,3,0)</f>
        <v>0</v>
      </c>
      <c r="C176" s="3">
        <f>VLOOKUP(Tinhgiavon!A176,Tondau!$B$5:$E$500,4,0)</f>
        <v>0</v>
      </c>
      <c r="D176" s="3">
        <f t="shared" si="12"/>
        <v>0</v>
      </c>
      <c r="E176" s="3">
        <f>SUMIF(Nhap!$F$5:$F$1000,Tinhgiavon!A176,Nhap!$K$5:$K$1000)</f>
        <v>0</v>
      </c>
      <c r="F176" s="3">
        <f t="shared" si="13"/>
        <v>0</v>
      </c>
      <c r="G176" s="3">
        <f t="shared" si="14"/>
        <v>0</v>
      </c>
      <c r="H176" s="3">
        <f t="shared" si="15"/>
        <v>0</v>
      </c>
      <c r="I176" s="3">
        <f t="shared" si="16"/>
        <v>0</v>
      </c>
      <c r="J176" s="7">
        <f>SUMIFS(Nhap!$I$5:$I$1000,Nhap!$E$5:$E$1000,DATE(Thang!$E$4,Thang!$C$4,Loc!$F$2),Nhap!$F$5:$F$1000,Loc!A176)</f>
        <v>0</v>
      </c>
      <c r="K176" s="7">
        <f>SUMIFS(Nhap!$I$5:$I$1000,Nhap!$E$5:$E$1000,DATE(Thang!$E$4,Thang!$C$4,Loc!$G$2),Nhap!$F$5:$F$1000,Loc!A176)</f>
        <v>0</v>
      </c>
      <c r="L176" s="7">
        <f>SUMIFS(Nhap!$I$5:$I$1000,Nhap!$E$5:$E$1000,DATE(Thang!$E$4,Thang!$C$4,Loc!$H$2),Nhap!$F$5:$F$1000,Loc!A176)</f>
        <v>0</v>
      </c>
      <c r="M176" s="7">
        <f>SUMIFS(Nhap!$I$5:$I$1000,Nhap!$E$5:$E$1000,DATE(Thang!$E$4,Thang!$C$4,Loc!$I$2),Nhap!$F$5:$F$1000,Loc!A176)</f>
        <v>0</v>
      </c>
      <c r="N176" s="7">
        <f>SUMIFS(Nhap!$I$5:$I$1000,Nhap!$E$5:$E$1000,DATE(Thang!$E$4,Thang!$C$4,Loc!$J$2),Nhap!$F$5:$F$1000,Loc!A176)</f>
        <v>0</v>
      </c>
      <c r="O176" s="7">
        <f>SUMIFS(Nhap!$I$5:$I$1000,Nhap!$E$5:$E$1000,DATE(Thang!$E$4,Thang!$C$4,Loc!$K$2),Nhap!$F$5:$F$1000,Loc!A176)</f>
        <v>0</v>
      </c>
      <c r="P176" s="7">
        <f>SUMIFS(Nhap!$I$5:$I$1000,Nhap!$E$5:$E$1000,DATE(Thang!$E$4,Thang!$C$4,Loc!$L$2),Nhap!$F$5:$F$1000,Loc!A176)</f>
        <v>0</v>
      </c>
      <c r="Q176" s="7">
        <f>SUMIFS(Nhap!$I$5:$I$1000,Nhap!$E$5:$E$1000,DATE(Thang!$E$4,Thang!$C$4,Loc!$M$2),Nhap!$F$5:$F$1000,Loc!A176)</f>
        <v>0</v>
      </c>
      <c r="R176" s="7">
        <f>SUMIFS(Nhap!$I$5:$I$1000,Nhap!$E$5:$E$1000,DATE(Thang!$E$4,Thang!$C$4,Loc!$N$2),Nhap!$F$5:$F$1000,Loc!A176)</f>
        <v>0</v>
      </c>
      <c r="S176" s="7">
        <f>SUMIFS(Nhap!$I$5:$I$1000,Nhap!$E$5:$E$1000,DATE(Thang!$E$4,Thang!$C$4,Loc!$O$2),Nhap!$F$5:$F$1000,Loc!A176)</f>
        <v>0</v>
      </c>
      <c r="T176" s="7">
        <f>SUMIFS(Nhap!$I$5:$I$1000,Nhap!$E$5:$E$1000,DATE(Thang!$E$4,Thang!$C$4,Loc!$P$2),Nhap!$F$5:$F$1000,Loc!A176)</f>
        <v>0</v>
      </c>
      <c r="U176" s="7">
        <f>SUMIFS(Nhap!$I$5:$I$1000,Nhap!$E$5:$E$1000,DATE(Thang!$E$4,Thang!$C$4,Loc!$Q$2),Nhap!$F$5:$F$1000,Loc!A176)</f>
        <v>0</v>
      </c>
      <c r="V176" s="7">
        <f>SUMIFS(Nhap!$I$5:$I$1000,Nhap!$E$5:$E$1000,DATE(Thang!$E$4,Thang!$C$4,Loc!$R$2),Nhap!$F$5:$F$1000,Loc!A176)</f>
        <v>0</v>
      </c>
      <c r="W176" s="7">
        <f>SUMIFS(Nhap!$I$5:$I$1000,Nhap!$E$5:$E$1000,DATE(Thang!$E$4,Thang!$C$4,Loc!$S$2),Nhap!$F$5:$F$1000,Loc!A176)</f>
        <v>0</v>
      </c>
      <c r="X176" s="7">
        <f>SUMIFS(Nhap!$I$5:$I$1000,Nhap!$E$5:$E$1000,DATE(Thang!$E$4,Thang!$C$4,Loc!$T$2),Nhap!$F$5:$F$1000,Loc!A176)</f>
        <v>0</v>
      </c>
      <c r="Y176" s="7">
        <f>SUMIFS(Nhap!$I$5:$I$1000,Nhap!$E$5:$E$1000,DATE(Thang!$E$4,Thang!$C$4,Loc!$U$2),Nhap!$F$5:$F$1000,Loc!A176)</f>
        <v>0</v>
      </c>
      <c r="Z176" s="7">
        <f>SUMIFS(Nhap!$I$5:$I$1000,Nhap!$E$5:$E$1000,DATE(Thang!$E$4,Thang!$C$4,Loc!$V$2),Nhap!$F$5:$F$1000,Loc!A176)</f>
        <v>0</v>
      </c>
      <c r="AA176" s="7">
        <f>SUMIFS(Nhap!$I$5:$I$1000,Nhap!$E$5:$E$1000,DATE(Thang!$E$4,Thang!$C$4,Loc!$W$2),Nhap!$F$5:$F$1000,Loc!A176)</f>
        <v>0</v>
      </c>
      <c r="AB176" s="7">
        <f>SUMIFS(Nhap!$I$5:$I$1000,Nhap!$E$5:$E$1000,DATE(Thang!$E$4,Thang!$C$4,Loc!$X$2),Nhap!$F$5:$F$1000,Loc!A176)</f>
        <v>0</v>
      </c>
      <c r="AC176" s="7">
        <f>SUMIFS(Nhap!$I$5:$I$1000,Nhap!$E$5:$E$1000,DATE(Thang!$E$4,Thang!$C$4,Loc!$Y$2),Nhap!$F$5:$F$1000,Loc!A176)</f>
        <v>0</v>
      </c>
      <c r="AD176" s="7">
        <f>SUMIFS(Nhap!$I$5:$I$1000,Nhap!$E$5:$E$1000,DATE(Thang!$E$4,Thang!$C$4,Loc!$Z$2),Nhap!$F$5:$F$1000,Loc!A176)</f>
        <v>0</v>
      </c>
      <c r="AE176" s="7">
        <f>SUMIFS(Nhap!$I$5:$I$1000,Nhap!$E$5:$E$1000,DATE(Thang!$E$4,Thang!$C$4,Loc!$AA$2),Nhap!$F$5:$F$1000,Loc!A176)</f>
        <v>0</v>
      </c>
      <c r="AF176" s="7">
        <f>SUMIFS(Nhap!$I$5:$I$1000,Nhap!$E$5:$E$1000,DATE(Thang!$E$4,Thang!$C$4,Loc!$AB$2),Nhap!$F$5:$F$1000,Loc!A176)</f>
        <v>0</v>
      </c>
      <c r="AG176" s="7">
        <f>SUMIFS(Nhap!$I$5:$I$1000,Nhap!$E$5:$E$1000,DATE(Thang!$E$4,Thang!$C$4,Loc!$AC$2),Nhap!$F$5:$F$1000,Loc!A176)</f>
        <v>0</v>
      </c>
      <c r="AH176" s="7">
        <f>SUMIFS(Nhap!$I$5:$I$1000,Nhap!$E$5:$E$1000,DATE(Thang!$E$4,Thang!$C$4,Loc!$AD$2),Nhap!$F$5:$F$1000,Loc!$A$5)</f>
        <v>0</v>
      </c>
      <c r="AI176" s="7">
        <f>SUMIFS(Nhap!$I$5:$I$1000,Nhap!$E$5:$E$1000,DATE(Thang!$E$4,Thang!$C$4,Loc!$AE$2),Nhap!$F$5:$F$1000,Loc!A176)</f>
        <v>0</v>
      </c>
      <c r="AJ176" s="7">
        <f>SUMIFS(Nhap!$I$5:$I$1000,Nhap!$E$5:$E$1000,DATE(Thang!$E$4,Thang!$C$4,Loc!$AF$2),Nhap!$F$5:$F$1000,Loc!A176)</f>
        <v>0</v>
      </c>
      <c r="AK176" s="7">
        <f>SUMIFS(Nhap!$I$5:$I$1000,Nhap!$E$5:$E$1000,DATE(Thang!$E$4,Thang!$C$4,Loc!$AG$2),Nhap!$F$5:$F$1000,Loc!A176)</f>
        <v>0</v>
      </c>
      <c r="AL176" s="7">
        <f>SUMIFS(Nhap!$I$5:$I$1000,Nhap!$E$5:$E$1000,DATE(Thang!$E$4,Thang!$C$4,Loc!$AH$2),Nhap!$F$5:$F$1000,Loc!A176)</f>
        <v>0</v>
      </c>
      <c r="AM176" s="7">
        <f>SUMIFS(Nhap!$I$5:$I$1000,Nhap!$E$5:$E$1000,DATE(Thang!$E$4,Thang!$C$4,Loc!$AI$2),Nhap!$F$5:$F$1000,Loc!A176)</f>
        <v>0</v>
      </c>
      <c r="AN176" s="7">
        <f>SUMIFS(Nhap!$I$5:$I$1000,Nhap!$E$5:$E$1000,DATE(Thang!$E$4,Thang!$C$4,Loc!$AJ$2),Nhap!$F$5:$F$1000,Loc!A176)</f>
        <v>0</v>
      </c>
      <c r="AO176" s="7">
        <f>SUMIFS(Xuat!$G$5:$G$1000,Xuat!$C$5:$C$1000,DATE(Thang!$E$4,Thang!$C$4,AO$2),Xuat!$D$5:$D$1000,Loc!$A176)</f>
        <v>0</v>
      </c>
      <c r="AP176" s="7">
        <f>SUMIFS(Xuat!$G$5:$G$1000,Xuat!$C$5:$C$1000,DATE(Thang!$E$4,Thang!$C$4,AP$2),Xuat!$D$5:$D$1000,Loc!$A176)</f>
        <v>0</v>
      </c>
      <c r="AQ176" s="7">
        <f>SUMIFS(Xuat!$G$5:$G$1000,Xuat!$C$5:$C$1000,DATE(Thang!$E$4,Thang!$C$4,AQ$2),Xuat!$D$5:$D$1000,Loc!$A176)</f>
        <v>0</v>
      </c>
      <c r="AR176" s="7">
        <f>SUMIFS(Xuat!$G$5:$G$1000,Xuat!$C$5:$C$1000,DATE(Thang!$E$4,Thang!$C$4,AR$2),Xuat!$D$5:$D$1000,Loc!$A176)</f>
        <v>0</v>
      </c>
      <c r="AS176" s="7">
        <f>SUMIFS(Xuat!$G$5:$G$1000,Xuat!$C$5:$C$1000,DATE(Thang!$E$4,Thang!$C$4,AS$2),Xuat!$D$5:$D$1000,Loc!$A176)</f>
        <v>0</v>
      </c>
      <c r="AT176" s="7">
        <f>SUMIFS(Xuat!$G$5:$G$1000,Xuat!$C$5:$C$1000,DATE(Thang!$E$4,Thang!$C$4,AT$2),Xuat!$D$5:$D$1000,Loc!$A176)</f>
        <v>0</v>
      </c>
      <c r="AU176" s="7">
        <f>SUMIFS(Xuat!$G$5:$G$1000,Xuat!$C$5:$C$1000,DATE(Thang!$E$4,Thang!$C$4,AU$2),Xuat!$D$5:$D$1000,Loc!$A176)</f>
        <v>0</v>
      </c>
      <c r="AV176" s="7">
        <f>SUMIFS(Xuat!$G$5:$G$1000,Xuat!$C$5:$C$1000,DATE(Thang!$E$4,Thang!$C$4,AV$2),Xuat!$D$5:$D$1000,Loc!$A176)</f>
        <v>0</v>
      </c>
      <c r="AW176" s="7">
        <f>SUMIFS(Xuat!$G$5:$G$1000,Xuat!$C$5:$C$1000,DATE(Thang!$E$4,Thang!$C$4,AW$2),Xuat!$D$5:$D$1000,Loc!$A176)</f>
        <v>0</v>
      </c>
      <c r="AX176" s="7">
        <f>SUMIFS(Xuat!$G$5:$G$1000,Xuat!$C$5:$C$1000,DATE(Thang!$E$4,Thang!$C$4,AX$2),Xuat!$D$5:$D$1000,Loc!$A176)</f>
        <v>0</v>
      </c>
      <c r="AY176" s="7">
        <f>SUMIFS(Xuat!$G$5:$G$1000,Xuat!$C$5:$C$1000,DATE(Thang!$E$4,Thang!$C$4,AY$2),Xuat!$D$5:$D$1000,Loc!$A176)</f>
        <v>0</v>
      </c>
      <c r="AZ176" s="7">
        <f>SUMIFS(Xuat!$G$5:$G$1000,Xuat!$C$5:$C$1000,DATE(Thang!$E$4,Thang!$C$4,AZ$2),Xuat!$D$5:$D$1000,Loc!$A176)</f>
        <v>0</v>
      </c>
      <c r="BA176" s="7">
        <f>SUMIFS(Xuat!$G$5:$G$1000,Xuat!$C$5:$C$1000,DATE(Thang!$E$4,Thang!$C$4,BA$2),Xuat!$D$5:$D$1000,Loc!$A176)</f>
        <v>0</v>
      </c>
      <c r="BB176" s="7">
        <f>SUMIFS(Xuat!$G$5:$G$1000,Xuat!$C$5:$C$1000,DATE(Thang!$E$4,Thang!$C$4,BB$2),Xuat!$D$5:$D$1000,Loc!$A176)</f>
        <v>0</v>
      </c>
      <c r="BC176" s="7">
        <f>SUMIFS(Xuat!$G$5:$G$1000,Xuat!$C$5:$C$1000,DATE(Thang!$E$4,Thang!$C$4,BC$2),Xuat!$D$5:$D$1000,Loc!$A176)</f>
        <v>0</v>
      </c>
      <c r="BD176" s="7">
        <f>SUMIFS(Xuat!$G$5:$G$1000,Xuat!$C$5:$C$1000,DATE(Thang!$E$4,Thang!$C$4,BD$2),Xuat!$D$5:$D$1000,Loc!$A176)</f>
        <v>0</v>
      </c>
      <c r="BE176" s="7">
        <f>SUMIFS(Xuat!$G$5:$G$1000,Xuat!$C$5:$C$1000,DATE(Thang!$E$4,Thang!$C$4,BE$2),Xuat!$D$5:$D$1000,Loc!$A176)</f>
        <v>0</v>
      </c>
      <c r="BF176" s="7">
        <f>SUMIFS(Xuat!$G$5:$G$1000,Xuat!$C$5:$C$1000,DATE(Thang!$E$4,Thang!$C$4,BF$2),Xuat!$D$5:$D$1000,Loc!$A176)</f>
        <v>0</v>
      </c>
      <c r="BG176" s="7">
        <f>SUMIFS(Xuat!$G$5:$G$1000,Xuat!$C$5:$C$1000,DATE(Thang!$E$4,Thang!$C$4,BG$2),Xuat!$D$5:$D$1000,Loc!$A176)</f>
        <v>0</v>
      </c>
      <c r="BH176" s="7">
        <f>SUMIFS(Xuat!$G$5:$G$1000,Xuat!$C$5:$C$1000,DATE(Thang!$E$4,Thang!$C$4,BH$2),Xuat!$D$5:$D$1000,Loc!$A176)</f>
        <v>0</v>
      </c>
      <c r="BI176" s="7">
        <f>SUMIFS(Xuat!$G$5:$G$1000,Xuat!$C$5:$C$1000,DATE(Thang!$E$4,Thang!$C$4,BI$2),Xuat!$D$5:$D$1000,Loc!$A176)</f>
        <v>0</v>
      </c>
      <c r="BJ176" s="7">
        <f>SUMIFS(Xuat!$G$5:$G$1000,Xuat!$C$5:$C$1000,DATE(Thang!$E$4,Thang!$C$4,BJ$2),Xuat!$D$5:$D$1000,Loc!$A176)</f>
        <v>0</v>
      </c>
      <c r="BK176" s="7">
        <f>SUMIFS(Xuat!$G$5:$G$1000,Xuat!$C$5:$C$1000,DATE(Thang!$E$4,Thang!$C$4,BK$2),Xuat!$D$5:$D$1000,Loc!$A176)</f>
        <v>0</v>
      </c>
      <c r="BL176" s="7">
        <f>SUMIFS(Xuat!$G$5:$G$1000,Xuat!$C$5:$C$1000,DATE(Thang!$E$4,Thang!$C$4,BL$2),Xuat!$D$5:$D$1000,Loc!$A176)</f>
        <v>0</v>
      </c>
      <c r="BM176" s="7">
        <f>SUMIFS(Xuat!$G$5:$G$1000,Xuat!$C$5:$C$1000,DATE(Thang!$E$4,Thang!$C$4,BM$2),Xuat!$D$5:$D$1000,Loc!$A176)</f>
        <v>0</v>
      </c>
      <c r="BN176" s="7">
        <f>SUMIFS(Xuat!$G$5:$G$1000,Xuat!$C$5:$C$1000,DATE(Thang!$E$4,Thang!$C$4,BN$2),Xuat!$D$5:$D$1000,Loc!$A176)</f>
        <v>0</v>
      </c>
      <c r="BO176" s="7">
        <f>SUMIFS(Xuat!$G$5:$G$1000,Xuat!$C$5:$C$1000,DATE(Thang!$E$4,Thang!$C$4,BO$2),Xuat!$D$5:$D$1000,Loc!$A176)</f>
        <v>0</v>
      </c>
      <c r="BP176" s="7">
        <f>SUMIFS(Xuat!$G$5:$G$1000,Xuat!$C$5:$C$1000,DATE(Thang!$E$4,Thang!$C$4,BP$2),Xuat!$D$5:$D$1000,Loc!$A176)</f>
        <v>0</v>
      </c>
      <c r="BQ176" s="7">
        <f>SUMIFS(Xuat!$G$5:$G$1000,Xuat!$C$5:$C$1000,DATE(Thang!$E$4,Thang!$C$4,BQ$2),Xuat!$D$5:$D$1000,Loc!$A176)</f>
        <v>0</v>
      </c>
      <c r="BR176" s="7">
        <f>SUMIFS(Xuat!$G$5:$G$1000,Xuat!$C$5:$C$1000,DATE(Thang!$E$4,Thang!$C$4,BR$2),Xuat!$D$5:$D$1000,Loc!$A176)</f>
        <v>0</v>
      </c>
      <c r="BS176" s="7">
        <f>SUMIFS(Xuat!$G$5:$G$1000,Xuat!$C$5:$C$1000,DATE(Thang!$E$4,Thang!$C$4,BS$2),Xuat!$D$5:$D$1000,Loc!$A176)</f>
        <v>0</v>
      </c>
    </row>
    <row r="177" spans="1:71" x14ac:dyDescent="0.2">
      <c r="A177" s="2">
        <f>DM!C177</f>
        <v>0</v>
      </c>
      <c r="B177" s="3">
        <f>VLOOKUP(A177,Tondau!$B$5:$F$500,3,0)</f>
        <v>0</v>
      </c>
      <c r="C177" s="3">
        <f>VLOOKUP(Tinhgiavon!A177,Tondau!$B$5:$E$500,4,0)</f>
        <v>0</v>
      </c>
      <c r="D177" s="3">
        <f t="shared" si="12"/>
        <v>0</v>
      </c>
      <c r="E177" s="3">
        <f>SUMIF(Nhap!$F$5:$F$1000,Tinhgiavon!A177,Nhap!$K$5:$K$1000)</f>
        <v>0</v>
      </c>
      <c r="F177" s="3">
        <f t="shared" si="13"/>
        <v>0</v>
      </c>
      <c r="G177" s="3">
        <f t="shared" si="14"/>
        <v>0</v>
      </c>
      <c r="H177" s="3">
        <f t="shared" si="15"/>
        <v>0</v>
      </c>
      <c r="I177" s="3">
        <f t="shared" si="16"/>
        <v>0</v>
      </c>
      <c r="J177" s="7">
        <f>SUMIFS(Nhap!$I$5:$I$1000,Nhap!$E$5:$E$1000,DATE(Thang!$E$4,Thang!$C$4,Loc!$F$2),Nhap!$F$5:$F$1000,Loc!A177)</f>
        <v>0</v>
      </c>
      <c r="K177" s="7">
        <f>SUMIFS(Nhap!$I$5:$I$1000,Nhap!$E$5:$E$1000,DATE(Thang!$E$4,Thang!$C$4,Loc!$G$2),Nhap!$F$5:$F$1000,Loc!A177)</f>
        <v>0</v>
      </c>
      <c r="L177" s="7">
        <f>SUMIFS(Nhap!$I$5:$I$1000,Nhap!$E$5:$E$1000,DATE(Thang!$E$4,Thang!$C$4,Loc!$H$2),Nhap!$F$5:$F$1000,Loc!A177)</f>
        <v>0</v>
      </c>
      <c r="M177" s="7">
        <f>SUMIFS(Nhap!$I$5:$I$1000,Nhap!$E$5:$E$1000,DATE(Thang!$E$4,Thang!$C$4,Loc!$I$2),Nhap!$F$5:$F$1000,Loc!A177)</f>
        <v>0</v>
      </c>
      <c r="N177" s="7">
        <f>SUMIFS(Nhap!$I$5:$I$1000,Nhap!$E$5:$E$1000,DATE(Thang!$E$4,Thang!$C$4,Loc!$J$2),Nhap!$F$5:$F$1000,Loc!A177)</f>
        <v>0</v>
      </c>
      <c r="O177" s="7">
        <f>SUMIFS(Nhap!$I$5:$I$1000,Nhap!$E$5:$E$1000,DATE(Thang!$E$4,Thang!$C$4,Loc!$K$2),Nhap!$F$5:$F$1000,Loc!A177)</f>
        <v>0</v>
      </c>
      <c r="P177" s="7">
        <f>SUMIFS(Nhap!$I$5:$I$1000,Nhap!$E$5:$E$1000,DATE(Thang!$E$4,Thang!$C$4,Loc!$L$2),Nhap!$F$5:$F$1000,Loc!A177)</f>
        <v>0</v>
      </c>
      <c r="Q177" s="7">
        <f>SUMIFS(Nhap!$I$5:$I$1000,Nhap!$E$5:$E$1000,DATE(Thang!$E$4,Thang!$C$4,Loc!$M$2),Nhap!$F$5:$F$1000,Loc!A177)</f>
        <v>0</v>
      </c>
      <c r="R177" s="7">
        <f>SUMIFS(Nhap!$I$5:$I$1000,Nhap!$E$5:$E$1000,DATE(Thang!$E$4,Thang!$C$4,Loc!$N$2),Nhap!$F$5:$F$1000,Loc!A177)</f>
        <v>0</v>
      </c>
      <c r="S177" s="7">
        <f>SUMIFS(Nhap!$I$5:$I$1000,Nhap!$E$5:$E$1000,DATE(Thang!$E$4,Thang!$C$4,Loc!$O$2),Nhap!$F$5:$F$1000,Loc!A177)</f>
        <v>0</v>
      </c>
      <c r="T177" s="7">
        <f>SUMIFS(Nhap!$I$5:$I$1000,Nhap!$E$5:$E$1000,DATE(Thang!$E$4,Thang!$C$4,Loc!$P$2),Nhap!$F$5:$F$1000,Loc!A177)</f>
        <v>0</v>
      </c>
      <c r="U177" s="7">
        <f>SUMIFS(Nhap!$I$5:$I$1000,Nhap!$E$5:$E$1000,DATE(Thang!$E$4,Thang!$C$4,Loc!$Q$2),Nhap!$F$5:$F$1000,Loc!A177)</f>
        <v>0</v>
      </c>
      <c r="V177" s="7">
        <f>SUMIFS(Nhap!$I$5:$I$1000,Nhap!$E$5:$E$1000,DATE(Thang!$E$4,Thang!$C$4,Loc!$R$2),Nhap!$F$5:$F$1000,Loc!A177)</f>
        <v>0</v>
      </c>
      <c r="W177" s="7">
        <f>SUMIFS(Nhap!$I$5:$I$1000,Nhap!$E$5:$E$1000,DATE(Thang!$E$4,Thang!$C$4,Loc!$S$2),Nhap!$F$5:$F$1000,Loc!A177)</f>
        <v>0</v>
      </c>
      <c r="X177" s="7">
        <f>SUMIFS(Nhap!$I$5:$I$1000,Nhap!$E$5:$E$1000,DATE(Thang!$E$4,Thang!$C$4,Loc!$T$2),Nhap!$F$5:$F$1000,Loc!A177)</f>
        <v>0</v>
      </c>
      <c r="Y177" s="7">
        <f>SUMIFS(Nhap!$I$5:$I$1000,Nhap!$E$5:$E$1000,DATE(Thang!$E$4,Thang!$C$4,Loc!$U$2),Nhap!$F$5:$F$1000,Loc!A177)</f>
        <v>0</v>
      </c>
      <c r="Z177" s="7">
        <f>SUMIFS(Nhap!$I$5:$I$1000,Nhap!$E$5:$E$1000,DATE(Thang!$E$4,Thang!$C$4,Loc!$V$2),Nhap!$F$5:$F$1000,Loc!A177)</f>
        <v>0</v>
      </c>
      <c r="AA177" s="7">
        <f>SUMIFS(Nhap!$I$5:$I$1000,Nhap!$E$5:$E$1000,DATE(Thang!$E$4,Thang!$C$4,Loc!$W$2),Nhap!$F$5:$F$1000,Loc!A177)</f>
        <v>0</v>
      </c>
      <c r="AB177" s="7">
        <f>SUMIFS(Nhap!$I$5:$I$1000,Nhap!$E$5:$E$1000,DATE(Thang!$E$4,Thang!$C$4,Loc!$X$2),Nhap!$F$5:$F$1000,Loc!A177)</f>
        <v>0</v>
      </c>
      <c r="AC177" s="7">
        <f>SUMIFS(Nhap!$I$5:$I$1000,Nhap!$E$5:$E$1000,DATE(Thang!$E$4,Thang!$C$4,Loc!$Y$2),Nhap!$F$5:$F$1000,Loc!A177)</f>
        <v>0</v>
      </c>
      <c r="AD177" s="7">
        <f>SUMIFS(Nhap!$I$5:$I$1000,Nhap!$E$5:$E$1000,DATE(Thang!$E$4,Thang!$C$4,Loc!$Z$2),Nhap!$F$5:$F$1000,Loc!A177)</f>
        <v>0</v>
      </c>
      <c r="AE177" s="7">
        <f>SUMIFS(Nhap!$I$5:$I$1000,Nhap!$E$5:$E$1000,DATE(Thang!$E$4,Thang!$C$4,Loc!$AA$2),Nhap!$F$5:$F$1000,Loc!A177)</f>
        <v>0</v>
      </c>
      <c r="AF177" s="7">
        <f>SUMIFS(Nhap!$I$5:$I$1000,Nhap!$E$5:$E$1000,DATE(Thang!$E$4,Thang!$C$4,Loc!$AB$2),Nhap!$F$5:$F$1000,Loc!A177)</f>
        <v>0</v>
      </c>
      <c r="AG177" s="7">
        <f>SUMIFS(Nhap!$I$5:$I$1000,Nhap!$E$5:$E$1000,DATE(Thang!$E$4,Thang!$C$4,Loc!$AC$2),Nhap!$F$5:$F$1000,Loc!A177)</f>
        <v>0</v>
      </c>
      <c r="AH177" s="7">
        <f>SUMIFS(Nhap!$I$5:$I$1000,Nhap!$E$5:$E$1000,DATE(Thang!$E$4,Thang!$C$4,Loc!$AD$2),Nhap!$F$5:$F$1000,Loc!$A$5)</f>
        <v>0</v>
      </c>
      <c r="AI177" s="7">
        <f>SUMIFS(Nhap!$I$5:$I$1000,Nhap!$E$5:$E$1000,DATE(Thang!$E$4,Thang!$C$4,Loc!$AE$2),Nhap!$F$5:$F$1000,Loc!A177)</f>
        <v>0</v>
      </c>
      <c r="AJ177" s="7">
        <f>SUMIFS(Nhap!$I$5:$I$1000,Nhap!$E$5:$E$1000,DATE(Thang!$E$4,Thang!$C$4,Loc!$AF$2),Nhap!$F$5:$F$1000,Loc!A177)</f>
        <v>0</v>
      </c>
      <c r="AK177" s="7">
        <f>SUMIFS(Nhap!$I$5:$I$1000,Nhap!$E$5:$E$1000,DATE(Thang!$E$4,Thang!$C$4,Loc!$AG$2),Nhap!$F$5:$F$1000,Loc!A177)</f>
        <v>0</v>
      </c>
      <c r="AL177" s="7">
        <f>SUMIFS(Nhap!$I$5:$I$1000,Nhap!$E$5:$E$1000,DATE(Thang!$E$4,Thang!$C$4,Loc!$AH$2),Nhap!$F$5:$F$1000,Loc!A177)</f>
        <v>0</v>
      </c>
      <c r="AM177" s="7">
        <f>SUMIFS(Nhap!$I$5:$I$1000,Nhap!$E$5:$E$1000,DATE(Thang!$E$4,Thang!$C$4,Loc!$AI$2),Nhap!$F$5:$F$1000,Loc!A177)</f>
        <v>0</v>
      </c>
      <c r="AN177" s="7">
        <f>SUMIFS(Nhap!$I$5:$I$1000,Nhap!$E$5:$E$1000,DATE(Thang!$E$4,Thang!$C$4,Loc!$AJ$2),Nhap!$F$5:$F$1000,Loc!A177)</f>
        <v>0</v>
      </c>
      <c r="AO177" s="7">
        <f>SUMIFS(Xuat!$G$5:$G$1000,Xuat!$C$5:$C$1000,DATE(Thang!$E$4,Thang!$C$4,AO$2),Xuat!$D$5:$D$1000,Loc!$A177)</f>
        <v>0</v>
      </c>
      <c r="AP177" s="7">
        <f>SUMIFS(Xuat!$G$5:$G$1000,Xuat!$C$5:$C$1000,DATE(Thang!$E$4,Thang!$C$4,AP$2),Xuat!$D$5:$D$1000,Loc!$A177)</f>
        <v>0</v>
      </c>
      <c r="AQ177" s="7">
        <f>SUMIFS(Xuat!$G$5:$G$1000,Xuat!$C$5:$C$1000,DATE(Thang!$E$4,Thang!$C$4,AQ$2),Xuat!$D$5:$D$1000,Loc!$A177)</f>
        <v>0</v>
      </c>
      <c r="AR177" s="7">
        <f>SUMIFS(Xuat!$G$5:$G$1000,Xuat!$C$5:$C$1000,DATE(Thang!$E$4,Thang!$C$4,AR$2),Xuat!$D$5:$D$1000,Loc!$A177)</f>
        <v>0</v>
      </c>
      <c r="AS177" s="7">
        <f>SUMIFS(Xuat!$G$5:$G$1000,Xuat!$C$5:$C$1000,DATE(Thang!$E$4,Thang!$C$4,AS$2),Xuat!$D$5:$D$1000,Loc!$A177)</f>
        <v>0</v>
      </c>
      <c r="AT177" s="7">
        <f>SUMIFS(Xuat!$G$5:$G$1000,Xuat!$C$5:$C$1000,DATE(Thang!$E$4,Thang!$C$4,AT$2),Xuat!$D$5:$D$1000,Loc!$A177)</f>
        <v>0</v>
      </c>
      <c r="AU177" s="7">
        <f>SUMIFS(Xuat!$G$5:$G$1000,Xuat!$C$5:$C$1000,DATE(Thang!$E$4,Thang!$C$4,AU$2),Xuat!$D$5:$D$1000,Loc!$A177)</f>
        <v>0</v>
      </c>
      <c r="AV177" s="7">
        <f>SUMIFS(Xuat!$G$5:$G$1000,Xuat!$C$5:$C$1000,DATE(Thang!$E$4,Thang!$C$4,AV$2),Xuat!$D$5:$D$1000,Loc!$A177)</f>
        <v>0</v>
      </c>
      <c r="AW177" s="7">
        <f>SUMIFS(Xuat!$G$5:$G$1000,Xuat!$C$5:$C$1000,DATE(Thang!$E$4,Thang!$C$4,AW$2),Xuat!$D$5:$D$1000,Loc!$A177)</f>
        <v>0</v>
      </c>
      <c r="AX177" s="7">
        <f>SUMIFS(Xuat!$G$5:$G$1000,Xuat!$C$5:$C$1000,DATE(Thang!$E$4,Thang!$C$4,AX$2),Xuat!$D$5:$D$1000,Loc!$A177)</f>
        <v>0</v>
      </c>
      <c r="AY177" s="7">
        <f>SUMIFS(Xuat!$G$5:$G$1000,Xuat!$C$5:$C$1000,DATE(Thang!$E$4,Thang!$C$4,AY$2),Xuat!$D$5:$D$1000,Loc!$A177)</f>
        <v>0</v>
      </c>
      <c r="AZ177" s="7">
        <f>SUMIFS(Xuat!$G$5:$G$1000,Xuat!$C$5:$C$1000,DATE(Thang!$E$4,Thang!$C$4,AZ$2),Xuat!$D$5:$D$1000,Loc!$A177)</f>
        <v>0</v>
      </c>
      <c r="BA177" s="7">
        <f>SUMIFS(Xuat!$G$5:$G$1000,Xuat!$C$5:$C$1000,DATE(Thang!$E$4,Thang!$C$4,BA$2),Xuat!$D$5:$D$1000,Loc!$A177)</f>
        <v>0</v>
      </c>
      <c r="BB177" s="7">
        <f>SUMIFS(Xuat!$G$5:$G$1000,Xuat!$C$5:$C$1000,DATE(Thang!$E$4,Thang!$C$4,BB$2),Xuat!$D$5:$D$1000,Loc!$A177)</f>
        <v>0</v>
      </c>
      <c r="BC177" s="7">
        <f>SUMIFS(Xuat!$G$5:$G$1000,Xuat!$C$5:$C$1000,DATE(Thang!$E$4,Thang!$C$4,BC$2),Xuat!$D$5:$D$1000,Loc!$A177)</f>
        <v>0</v>
      </c>
      <c r="BD177" s="7">
        <f>SUMIFS(Xuat!$G$5:$G$1000,Xuat!$C$5:$C$1000,DATE(Thang!$E$4,Thang!$C$4,BD$2),Xuat!$D$5:$D$1000,Loc!$A177)</f>
        <v>0</v>
      </c>
      <c r="BE177" s="7">
        <f>SUMIFS(Xuat!$G$5:$G$1000,Xuat!$C$5:$C$1000,DATE(Thang!$E$4,Thang!$C$4,BE$2),Xuat!$D$5:$D$1000,Loc!$A177)</f>
        <v>0</v>
      </c>
      <c r="BF177" s="7">
        <f>SUMIFS(Xuat!$G$5:$G$1000,Xuat!$C$5:$C$1000,DATE(Thang!$E$4,Thang!$C$4,BF$2),Xuat!$D$5:$D$1000,Loc!$A177)</f>
        <v>0</v>
      </c>
      <c r="BG177" s="7">
        <f>SUMIFS(Xuat!$G$5:$G$1000,Xuat!$C$5:$C$1000,DATE(Thang!$E$4,Thang!$C$4,BG$2),Xuat!$D$5:$D$1000,Loc!$A177)</f>
        <v>0</v>
      </c>
      <c r="BH177" s="7">
        <f>SUMIFS(Xuat!$G$5:$G$1000,Xuat!$C$5:$C$1000,DATE(Thang!$E$4,Thang!$C$4,BH$2),Xuat!$D$5:$D$1000,Loc!$A177)</f>
        <v>0</v>
      </c>
      <c r="BI177" s="7">
        <f>SUMIFS(Xuat!$G$5:$G$1000,Xuat!$C$5:$C$1000,DATE(Thang!$E$4,Thang!$C$4,BI$2),Xuat!$D$5:$D$1000,Loc!$A177)</f>
        <v>0</v>
      </c>
      <c r="BJ177" s="7">
        <f>SUMIFS(Xuat!$G$5:$G$1000,Xuat!$C$5:$C$1000,DATE(Thang!$E$4,Thang!$C$4,BJ$2),Xuat!$D$5:$D$1000,Loc!$A177)</f>
        <v>0</v>
      </c>
      <c r="BK177" s="7">
        <f>SUMIFS(Xuat!$G$5:$G$1000,Xuat!$C$5:$C$1000,DATE(Thang!$E$4,Thang!$C$4,BK$2),Xuat!$D$5:$D$1000,Loc!$A177)</f>
        <v>0</v>
      </c>
      <c r="BL177" s="7">
        <f>SUMIFS(Xuat!$G$5:$G$1000,Xuat!$C$5:$C$1000,DATE(Thang!$E$4,Thang!$C$4,BL$2),Xuat!$D$5:$D$1000,Loc!$A177)</f>
        <v>0</v>
      </c>
      <c r="BM177" s="7">
        <f>SUMIFS(Xuat!$G$5:$G$1000,Xuat!$C$5:$C$1000,DATE(Thang!$E$4,Thang!$C$4,BM$2),Xuat!$D$5:$D$1000,Loc!$A177)</f>
        <v>0</v>
      </c>
      <c r="BN177" s="7">
        <f>SUMIFS(Xuat!$G$5:$G$1000,Xuat!$C$5:$C$1000,DATE(Thang!$E$4,Thang!$C$4,BN$2),Xuat!$D$5:$D$1000,Loc!$A177)</f>
        <v>0</v>
      </c>
      <c r="BO177" s="7">
        <f>SUMIFS(Xuat!$G$5:$G$1000,Xuat!$C$5:$C$1000,DATE(Thang!$E$4,Thang!$C$4,BO$2),Xuat!$D$5:$D$1000,Loc!$A177)</f>
        <v>0</v>
      </c>
      <c r="BP177" s="7">
        <f>SUMIFS(Xuat!$G$5:$G$1000,Xuat!$C$5:$C$1000,DATE(Thang!$E$4,Thang!$C$4,BP$2),Xuat!$D$5:$D$1000,Loc!$A177)</f>
        <v>0</v>
      </c>
      <c r="BQ177" s="7">
        <f>SUMIFS(Xuat!$G$5:$G$1000,Xuat!$C$5:$C$1000,DATE(Thang!$E$4,Thang!$C$4,BQ$2),Xuat!$D$5:$D$1000,Loc!$A177)</f>
        <v>0</v>
      </c>
      <c r="BR177" s="7">
        <f>SUMIFS(Xuat!$G$5:$G$1000,Xuat!$C$5:$C$1000,DATE(Thang!$E$4,Thang!$C$4,BR$2),Xuat!$D$5:$D$1000,Loc!$A177)</f>
        <v>0</v>
      </c>
      <c r="BS177" s="7">
        <f>SUMIFS(Xuat!$G$5:$G$1000,Xuat!$C$5:$C$1000,DATE(Thang!$E$4,Thang!$C$4,BS$2),Xuat!$D$5:$D$1000,Loc!$A177)</f>
        <v>0</v>
      </c>
    </row>
    <row r="178" spans="1:71" x14ac:dyDescent="0.2">
      <c r="A178" s="2">
        <f>DM!C178</f>
        <v>0</v>
      </c>
      <c r="B178" s="3">
        <f>VLOOKUP(A178,Tondau!$B$5:$F$500,3,0)</f>
        <v>0</v>
      </c>
      <c r="C178" s="3">
        <f>VLOOKUP(Tinhgiavon!A178,Tondau!$B$5:$E$500,4,0)</f>
        <v>0</v>
      </c>
      <c r="D178" s="3">
        <f t="shared" si="12"/>
        <v>0</v>
      </c>
      <c r="E178" s="3">
        <f>SUMIF(Nhap!$F$5:$F$1000,Tinhgiavon!A178,Nhap!$K$5:$K$1000)</f>
        <v>0</v>
      </c>
      <c r="F178" s="3">
        <f t="shared" si="13"/>
        <v>0</v>
      </c>
      <c r="G178" s="3">
        <f t="shared" si="14"/>
        <v>0</v>
      </c>
      <c r="H178" s="3">
        <f t="shared" si="15"/>
        <v>0</v>
      </c>
      <c r="I178" s="3">
        <f t="shared" si="16"/>
        <v>0</v>
      </c>
      <c r="J178" s="7">
        <f>SUMIFS(Nhap!$I$5:$I$1000,Nhap!$E$5:$E$1000,DATE(Thang!$E$4,Thang!$C$4,Loc!$F$2),Nhap!$F$5:$F$1000,Loc!A178)</f>
        <v>0</v>
      </c>
      <c r="K178" s="7">
        <f>SUMIFS(Nhap!$I$5:$I$1000,Nhap!$E$5:$E$1000,DATE(Thang!$E$4,Thang!$C$4,Loc!$G$2),Nhap!$F$5:$F$1000,Loc!A178)</f>
        <v>0</v>
      </c>
      <c r="L178" s="7">
        <f>SUMIFS(Nhap!$I$5:$I$1000,Nhap!$E$5:$E$1000,DATE(Thang!$E$4,Thang!$C$4,Loc!$H$2),Nhap!$F$5:$F$1000,Loc!A178)</f>
        <v>0</v>
      </c>
      <c r="M178" s="7">
        <f>SUMIFS(Nhap!$I$5:$I$1000,Nhap!$E$5:$E$1000,DATE(Thang!$E$4,Thang!$C$4,Loc!$I$2),Nhap!$F$5:$F$1000,Loc!A178)</f>
        <v>0</v>
      </c>
      <c r="N178" s="7">
        <f>SUMIFS(Nhap!$I$5:$I$1000,Nhap!$E$5:$E$1000,DATE(Thang!$E$4,Thang!$C$4,Loc!$J$2),Nhap!$F$5:$F$1000,Loc!A178)</f>
        <v>0</v>
      </c>
      <c r="O178" s="7">
        <f>SUMIFS(Nhap!$I$5:$I$1000,Nhap!$E$5:$E$1000,DATE(Thang!$E$4,Thang!$C$4,Loc!$K$2),Nhap!$F$5:$F$1000,Loc!A178)</f>
        <v>0</v>
      </c>
      <c r="P178" s="7">
        <f>SUMIFS(Nhap!$I$5:$I$1000,Nhap!$E$5:$E$1000,DATE(Thang!$E$4,Thang!$C$4,Loc!$L$2),Nhap!$F$5:$F$1000,Loc!A178)</f>
        <v>0</v>
      </c>
      <c r="Q178" s="7">
        <f>SUMIFS(Nhap!$I$5:$I$1000,Nhap!$E$5:$E$1000,DATE(Thang!$E$4,Thang!$C$4,Loc!$M$2),Nhap!$F$5:$F$1000,Loc!A178)</f>
        <v>0</v>
      </c>
      <c r="R178" s="7">
        <f>SUMIFS(Nhap!$I$5:$I$1000,Nhap!$E$5:$E$1000,DATE(Thang!$E$4,Thang!$C$4,Loc!$N$2),Nhap!$F$5:$F$1000,Loc!A178)</f>
        <v>0</v>
      </c>
      <c r="S178" s="7">
        <f>SUMIFS(Nhap!$I$5:$I$1000,Nhap!$E$5:$E$1000,DATE(Thang!$E$4,Thang!$C$4,Loc!$O$2),Nhap!$F$5:$F$1000,Loc!A178)</f>
        <v>0</v>
      </c>
      <c r="T178" s="7">
        <f>SUMIFS(Nhap!$I$5:$I$1000,Nhap!$E$5:$E$1000,DATE(Thang!$E$4,Thang!$C$4,Loc!$P$2),Nhap!$F$5:$F$1000,Loc!A178)</f>
        <v>0</v>
      </c>
      <c r="U178" s="7">
        <f>SUMIFS(Nhap!$I$5:$I$1000,Nhap!$E$5:$E$1000,DATE(Thang!$E$4,Thang!$C$4,Loc!$Q$2),Nhap!$F$5:$F$1000,Loc!A178)</f>
        <v>0</v>
      </c>
      <c r="V178" s="7">
        <f>SUMIFS(Nhap!$I$5:$I$1000,Nhap!$E$5:$E$1000,DATE(Thang!$E$4,Thang!$C$4,Loc!$R$2),Nhap!$F$5:$F$1000,Loc!A178)</f>
        <v>0</v>
      </c>
      <c r="W178" s="7">
        <f>SUMIFS(Nhap!$I$5:$I$1000,Nhap!$E$5:$E$1000,DATE(Thang!$E$4,Thang!$C$4,Loc!$S$2),Nhap!$F$5:$F$1000,Loc!A178)</f>
        <v>0</v>
      </c>
      <c r="X178" s="7">
        <f>SUMIFS(Nhap!$I$5:$I$1000,Nhap!$E$5:$E$1000,DATE(Thang!$E$4,Thang!$C$4,Loc!$T$2),Nhap!$F$5:$F$1000,Loc!A178)</f>
        <v>0</v>
      </c>
      <c r="Y178" s="7">
        <f>SUMIFS(Nhap!$I$5:$I$1000,Nhap!$E$5:$E$1000,DATE(Thang!$E$4,Thang!$C$4,Loc!$U$2),Nhap!$F$5:$F$1000,Loc!A178)</f>
        <v>0</v>
      </c>
      <c r="Z178" s="7">
        <f>SUMIFS(Nhap!$I$5:$I$1000,Nhap!$E$5:$E$1000,DATE(Thang!$E$4,Thang!$C$4,Loc!$V$2),Nhap!$F$5:$F$1000,Loc!A178)</f>
        <v>0</v>
      </c>
      <c r="AA178" s="7">
        <f>SUMIFS(Nhap!$I$5:$I$1000,Nhap!$E$5:$E$1000,DATE(Thang!$E$4,Thang!$C$4,Loc!$W$2),Nhap!$F$5:$F$1000,Loc!A178)</f>
        <v>0</v>
      </c>
      <c r="AB178" s="7">
        <f>SUMIFS(Nhap!$I$5:$I$1000,Nhap!$E$5:$E$1000,DATE(Thang!$E$4,Thang!$C$4,Loc!$X$2),Nhap!$F$5:$F$1000,Loc!A178)</f>
        <v>0</v>
      </c>
      <c r="AC178" s="7">
        <f>SUMIFS(Nhap!$I$5:$I$1000,Nhap!$E$5:$E$1000,DATE(Thang!$E$4,Thang!$C$4,Loc!$Y$2),Nhap!$F$5:$F$1000,Loc!A178)</f>
        <v>0</v>
      </c>
      <c r="AD178" s="7">
        <f>SUMIFS(Nhap!$I$5:$I$1000,Nhap!$E$5:$E$1000,DATE(Thang!$E$4,Thang!$C$4,Loc!$Z$2),Nhap!$F$5:$F$1000,Loc!A178)</f>
        <v>0</v>
      </c>
      <c r="AE178" s="7">
        <f>SUMIFS(Nhap!$I$5:$I$1000,Nhap!$E$5:$E$1000,DATE(Thang!$E$4,Thang!$C$4,Loc!$AA$2),Nhap!$F$5:$F$1000,Loc!A178)</f>
        <v>0</v>
      </c>
      <c r="AF178" s="7">
        <f>SUMIFS(Nhap!$I$5:$I$1000,Nhap!$E$5:$E$1000,DATE(Thang!$E$4,Thang!$C$4,Loc!$AB$2),Nhap!$F$5:$F$1000,Loc!A178)</f>
        <v>0</v>
      </c>
      <c r="AG178" s="7">
        <f>SUMIFS(Nhap!$I$5:$I$1000,Nhap!$E$5:$E$1000,DATE(Thang!$E$4,Thang!$C$4,Loc!$AC$2),Nhap!$F$5:$F$1000,Loc!A178)</f>
        <v>0</v>
      </c>
      <c r="AH178" s="7">
        <f>SUMIFS(Nhap!$I$5:$I$1000,Nhap!$E$5:$E$1000,DATE(Thang!$E$4,Thang!$C$4,Loc!$AD$2),Nhap!$F$5:$F$1000,Loc!$A$5)</f>
        <v>0</v>
      </c>
      <c r="AI178" s="7">
        <f>SUMIFS(Nhap!$I$5:$I$1000,Nhap!$E$5:$E$1000,DATE(Thang!$E$4,Thang!$C$4,Loc!$AE$2),Nhap!$F$5:$F$1000,Loc!A178)</f>
        <v>0</v>
      </c>
      <c r="AJ178" s="7">
        <f>SUMIFS(Nhap!$I$5:$I$1000,Nhap!$E$5:$E$1000,DATE(Thang!$E$4,Thang!$C$4,Loc!$AF$2),Nhap!$F$5:$F$1000,Loc!A178)</f>
        <v>0</v>
      </c>
      <c r="AK178" s="7">
        <f>SUMIFS(Nhap!$I$5:$I$1000,Nhap!$E$5:$E$1000,DATE(Thang!$E$4,Thang!$C$4,Loc!$AG$2),Nhap!$F$5:$F$1000,Loc!A178)</f>
        <v>0</v>
      </c>
      <c r="AL178" s="7">
        <f>SUMIFS(Nhap!$I$5:$I$1000,Nhap!$E$5:$E$1000,DATE(Thang!$E$4,Thang!$C$4,Loc!$AH$2),Nhap!$F$5:$F$1000,Loc!A178)</f>
        <v>0</v>
      </c>
      <c r="AM178" s="7">
        <f>SUMIFS(Nhap!$I$5:$I$1000,Nhap!$E$5:$E$1000,DATE(Thang!$E$4,Thang!$C$4,Loc!$AI$2),Nhap!$F$5:$F$1000,Loc!A178)</f>
        <v>0</v>
      </c>
      <c r="AN178" s="7">
        <f>SUMIFS(Nhap!$I$5:$I$1000,Nhap!$E$5:$E$1000,DATE(Thang!$E$4,Thang!$C$4,Loc!$AJ$2),Nhap!$F$5:$F$1000,Loc!A178)</f>
        <v>0</v>
      </c>
      <c r="AO178" s="7">
        <f>SUMIFS(Xuat!$G$5:$G$1000,Xuat!$C$5:$C$1000,DATE(Thang!$E$4,Thang!$C$4,AO$2),Xuat!$D$5:$D$1000,Loc!$A178)</f>
        <v>0</v>
      </c>
      <c r="AP178" s="7">
        <f>SUMIFS(Xuat!$G$5:$G$1000,Xuat!$C$5:$C$1000,DATE(Thang!$E$4,Thang!$C$4,AP$2),Xuat!$D$5:$D$1000,Loc!$A178)</f>
        <v>0</v>
      </c>
      <c r="AQ178" s="7">
        <f>SUMIFS(Xuat!$G$5:$G$1000,Xuat!$C$5:$C$1000,DATE(Thang!$E$4,Thang!$C$4,AQ$2),Xuat!$D$5:$D$1000,Loc!$A178)</f>
        <v>0</v>
      </c>
      <c r="AR178" s="7">
        <f>SUMIFS(Xuat!$G$5:$G$1000,Xuat!$C$5:$C$1000,DATE(Thang!$E$4,Thang!$C$4,AR$2),Xuat!$D$5:$D$1000,Loc!$A178)</f>
        <v>0</v>
      </c>
      <c r="AS178" s="7">
        <f>SUMIFS(Xuat!$G$5:$G$1000,Xuat!$C$5:$C$1000,DATE(Thang!$E$4,Thang!$C$4,AS$2),Xuat!$D$5:$D$1000,Loc!$A178)</f>
        <v>0</v>
      </c>
      <c r="AT178" s="7">
        <f>SUMIFS(Xuat!$G$5:$G$1000,Xuat!$C$5:$C$1000,DATE(Thang!$E$4,Thang!$C$4,AT$2),Xuat!$D$5:$D$1000,Loc!$A178)</f>
        <v>0</v>
      </c>
      <c r="AU178" s="7">
        <f>SUMIFS(Xuat!$G$5:$G$1000,Xuat!$C$5:$C$1000,DATE(Thang!$E$4,Thang!$C$4,AU$2),Xuat!$D$5:$D$1000,Loc!$A178)</f>
        <v>0</v>
      </c>
      <c r="AV178" s="7">
        <f>SUMIFS(Xuat!$G$5:$G$1000,Xuat!$C$5:$C$1000,DATE(Thang!$E$4,Thang!$C$4,AV$2),Xuat!$D$5:$D$1000,Loc!$A178)</f>
        <v>0</v>
      </c>
      <c r="AW178" s="7">
        <f>SUMIFS(Xuat!$G$5:$G$1000,Xuat!$C$5:$C$1000,DATE(Thang!$E$4,Thang!$C$4,AW$2),Xuat!$D$5:$D$1000,Loc!$A178)</f>
        <v>0</v>
      </c>
      <c r="AX178" s="7">
        <f>SUMIFS(Xuat!$G$5:$G$1000,Xuat!$C$5:$C$1000,DATE(Thang!$E$4,Thang!$C$4,AX$2),Xuat!$D$5:$D$1000,Loc!$A178)</f>
        <v>0</v>
      </c>
      <c r="AY178" s="7">
        <f>SUMIFS(Xuat!$G$5:$G$1000,Xuat!$C$5:$C$1000,DATE(Thang!$E$4,Thang!$C$4,AY$2),Xuat!$D$5:$D$1000,Loc!$A178)</f>
        <v>0</v>
      </c>
      <c r="AZ178" s="7">
        <f>SUMIFS(Xuat!$G$5:$G$1000,Xuat!$C$5:$C$1000,DATE(Thang!$E$4,Thang!$C$4,AZ$2),Xuat!$D$5:$D$1000,Loc!$A178)</f>
        <v>0</v>
      </c>
      <c r="BA178" s="7">
        <f>SUMIFS(Xuat!$G$5:$G$1000,Xuat!$C$5:$C$1000,DATE(Thang!$E$4,Thang!$C$4,BA$2),Xuat!$D$5:$D$1000,Loc!$A178)</f>
        <v>0</v>
      </c>
      <c r="BB178" s="7">
        <f>SUMIFS(Xuat!$G$5:$G$1000,Xuat!$C$5:$C$1000,DATE(Thang!$E$4,Thang!$C$4,BB$2),Xuat!$D$5:$D$1000,Loc!$A178)</f>
        <v>0</v>
      </c>
      <c r="BC178" s="7">
        <f>SUMIFS(Xuat!$G$5:$G$1000,Xuat!$C$5:$C$1000,DATE(Thang!$E$4,Thang!$C$4,BC$2),Xuat!$D$5:$D$1000,Loc!$A178)</f>
        <v>0</v>
      </c>
      <c r="BD178" s="7">
        <f>SUMIFS(Xuat!$G$5:$G$1000,Xuat!$C$5:$C$1000,DATE(Thang!$E$4,Thang!$C$4,BD$2),Xuat!$D$5:$D$1000,Loc!$A178)</f>
        <v>0</v>
      </c>
      <c r="BE178" s="7">
        <f>SUMIFS(Xuat!$G$5:$G$1000,Xuat!$C$5:$C$1000,DATE(Thang!$E$4,Thang!$C$4,BE$2),Xuat!$D$5:$D$1000,Loc!$A178)</f>
        <v>0</v>
      </c>
      <c r="BF178" s="7">
        <f>SUMIFS(Xuat!$G$5:$G$1000,Xuat!$C$5:$C$1000,DATE(Thang!$E$4,Thang!$C$4,BF$2),Xuat!$D$5:$D$1000,Loc!$A178)</f>
        <v>0</v>
      </c>
      <c r="BG178" s="7">
        <f>SUMIFS(Xuat!$G$5:$G$1000,Xuat!$C$5:$C$1000,DATE(Thang!$E$4,Thang!$C$4,BG$2),Xuat!$D$5:$D$1000,Loc!$A178)</f>
        <v>0</v>
      </c>
      <c r="BH178" s="7">
        <f>SUMIFS(Xuat!$G$5:$G$1000,Xuat!$C$5:$C$1000,DATE(Thang!$E$4,Thang!$C$4,BH$2),Xuat!$D$5:$D$1000,Loc!$A178)</f>
        <v>0</v>
      </c>
      <c r="BI178" s="7">
        <f>SUMIFS(Xuat!$G$5:$G$1000,Xuat!$C$5:$C$1000,DATE(Thang!$E$4,Thang!$C$4,BI$2),Xuat!$D$5:$D$1000,Loc!$A178)</f>
        <v>0</v>
      </c>
      <c r="BJ178" s="7">
        <f>SUMIFS(Xuat!$G$5:$G$1000,Xuat!$C$5:$C$1000,DATE(Thang!$E$4,Thang!$C$4,BJ$2),Xuat!$D$5:$D$1000,Loc!$A178)</f>
        <v>0</v>
      </c>
      <c r="BK178" s="7">
        <f>SUMIFS(Xuat!$G$5:$G$1000,Xuat!$C$5:$C$1000,DATE(Thang!$E$4,Thang!$C$4,BK$2),Xuat!$D$5:$D$1000,Loc!$A178)</f>
        <v>0</v>
      </c>
      <c r="BL178" s="7">
        <f>SUMIFS(Xuat!$G$5:$G$1000,Xuat!$C$5:$C$1000,DATE(Thang!$E$4,Thang!$C$4,BL$2),Xuat!$D$5:$D$1000,Loc!$A178)</f>
        <v>0</v>
      </c>
      <c r="BM178" s="7">
        <f>SUMIFS(Xuat!$G$5:$G$1000,Xuat!$C$5:$C$1000,DATE(Thang!$E$4,Thang!$C$4,BM$2),Xuat!$D$5:$D$1000,Loc!$A178)</f>
        <v>0</v>
      </c>
      <c r="BN178" s="7">
        <f>SUMIFS(Xuat!$G$5:$G$1000,Xuat!$C$5:$C$1000,DATE(Thang!$E$4,Thang!$C$4,BN$2),Xuat!$D$5:$D$1000,Loc!$A178)</f>
        <v>0</v>
      </c>
      <c r="BO178" s="7">
        <f>SUMIFS(Xuat!$G$5:$G$1000,Xuat!$C$5:$C$1000,DATE(Thang!$E$4,Thang!$C$4,BO$2),Xuat!$D$5:$D$1000,Loc!$A178)</f>
        <v>0</v>
      </c>
      <c r="BP178" s="7">
        <f>SUMIFS(Xuat!$G$5:$G$1000,Xuat!$C$5:$C$1000,DATE(Thang!$E$4,Thang!$C$4,BP$2),Xuat!$D$5:$D$1000,Loc!$A178)</f>
        <v>0</v>
      </c>
      <c r="BQ178" s="7">
        <f>SUMIFS(Xuat!$G$5:$G$1000,Xuat!$C$5:$C$1000,DATE(Thang!$E$4,Thang!$C$4,BQ$2),Xuat!$D$5:$D$1000,Loc!$A178)</f>
        <v>0</v>
      </c>
      <c r="BR178" s="7">
        <f>SUMIFS(Xuat!$G$5:$G$1000,Xuat!$C$5:$C$1000,DATE(Thang!$E$4,Thang!$C$4,BR$2),Xuat!$D$5:$D$1000,Loc!$A178)</f>
        <v>0</v>
      </c>
      <c r="BS178" s="7">
        <f>SUMIFS(Xuat!$G$5:$G$1000,Xuat!$C$5:$C$1000,DATE(Thang!$E$4,Thang!$C$4,BS$2),Xuat!$D$5:$D$1000,Loc!$A178)</f>
        <v>0</v>
      </c>
    </row>
    <row r="179" spans="1:71" x14ac:dyDescent="0.2">
      <c r="A179" s="2">
        <f>DM!C179</f>
        <v>0</v>
      </c>
      <c r="B179" s="3">
        <f>VLOOKUP(A179,Tondau!$B$5:$F$500,3,0)</f>
        <v>0</v>
      </c>
      <c r="C179" s="3">
        <f>VLOOKUP(Tinhgiavon!A179,Tondau!$B$5:$E$500,4,0)</f>
        <v>0</v>
      </c>
      <c r="D179" s="3">
        <f t="shared" si="12"/>
        <v>0</v>
      </c>
      <c r="E179" s="3">
        <f>SUMIF(Nhap!$F$5:$F$1000,Tinhgiavon!A179,Nhap!$K$5:$K$1000)</f>
        <v>0</v>
      </c>
      <c r="F179" s="3">
        <f t="shared" si="13"/>
        <v>0</v>
      </c>
      <c r="G179" s="3">
        <f t="shared" si="14"/>
        <v>0</v>
      </c>
      <c r="H179" s="3">
        <f t="shared" si="15"/>
        <v>0</v>
      </c>
      <c r="I179" s="3">
        <f t="shared" si="16"/>
        <v>0</v>
      </c>
      <c r="J179" s="7">
        <f>SUMIFS(Nhap!$I$5:$I$1000,Nhap!$E$5:$E$1000,DATE(Thang!$E$4,Thang!$C$4,Loc!$F$2),Nhap!$F$5:$F$1000,Loc!A179)</f>
        <v>0</v>
      </c>
      <c r="K179" s="7">
        <f>SUMIFS(Nhap!$I$5:$I$1000,Nhap!$E$5:$E$1000,DATE(Thang!$E$4,Thang!$C$4,Loc!$G$2),Nhap!$F$5:$F$1000,Loc!A179)</f>
        <v>0</v>
      </c>
      <c r="L179" s="7">
        <f>SUMIFS(Nhap!$I$5:$I$1000,Nhap!$E$5:$E$1000,DATE(Thang!$E$4,Thang!$C$4,Loc!$H$2),Nhap!$F$5:$F$1000,Loc!A179)</f>
        <v>0</v>
      </c>
      <c r="M179" s="7">
        <f>SUMIFS(Nhap!$I$5:$I$1000,Nhap!$E$5:$E$1000,DATE(Thang!$E$4,Thang!$C$4,Loc!$I$2),Nhap!$F$5:$F$1000,Loc!A179)</f>
        <v>0</v>
      </c>
      <c r="N179" s="7">
        <f>SUMIFS(Nhap!$I$5:$I$1000,Nhap!$E$5:$E$1000,DATE(Thang!$E$4,Thang!$C$4,Loc!$J$2),Nhap!$F$5:$F$1000,Loc!A179)</f>
        <v>0</v>
      </c>
      <c r="O179" s="7">
        <f>SUMIFS(Nhap!$I$5:$I$1000,Nhap!$E$5:$E$1000,DATE(Thang!$E$4,Thang!$C$4,Loc!$K$2),Nhap!$F$5:$F$1000,Loc!A179)</f>
        <v>0</v>
      </c>
      <c r="P179" s="7">
        <f>SUMIFS(Nhap!$I$5:$I$1000,Nhap!$E$5:$E$1000,DATE(Thang!$E$4,Thang!$C$4,Loc!$L$2),Nhap!$F$5:$F$1000,Loc!A179)</f>
        <v>0</v>
      </c>
      <c r="Q179" s="7">
        <f>SUMIFS(Nhap!$I$5:$I$1000,Nhap!$E$5:$E$1000,DATE(Thang!$E$4,Thang!$C$4,Loc!$M$2),Nhap!$F$5:$F$1000,Loc!A179)</f>
        <v>0</v>
      </c>
      <c r="R179" s="7">
        <f>SUMIFS(Nhap!$I$5:$I$1000,Nhap!$E$5:$E$1000,DATE(Thang!$E$4,Thang!$C$4,Loc!$N$2),Nhap!$F$5:$F$1000,Loc!A179)</f>
        <v>0</v>
      </c>
      <c r="S179" s="7">
        <f>SUMIFS(Nhap!$I$5:$I$1000,Nhap!$E$5:$E$1000,DATE(Thang!$E$4,Thang!$C$4,Loc!$O$2),Nhap!$F$5:$F$1000,Loc!A179)</f>
        <v>0</v>
      </c>
      <c r="T179" s="7">
        <f>SUMIFS(Nhap!$I$5:$I$1000,Nhap!$E$5:$E$1000,DATE(Thang!$E$4,Thang!$C$4,Loc!$P$2),Nhap!$F$5:$F$1000,Loc!A179)</f>
        <v>0</v>
      </c>
      <c r="U179" s="7">
        <f>SUMIFS(Nhap!$I$5:$I$1000,Nhap!$E$5:$E$1000,DATE(Thang!$E$4,Thang!$C$4,Loc!$Q$2),Nhap!$F$5:$F$1000,Loc!A179)</f>
        <v>0</v>
      </c>
      <c r="V179" s="7">
        <f>SUMIFS(Nhap!$I$5:$I$1000,Nhap!$E$5:$E$1000,DATE(Thang!$E$4,Thang!$C$4,Loc!$R$2),Nhap!$F$5:$F$1000,Loc!A179)</f>
        <v>0</v>
      </c>
      <c r="W179" s="7">
        <f>SUMIFS(Nhap!$I$5:$I$1000,Nhap!$E$5:$E$1000,DATE(Thang!$E$4,Thang!$C$4,Loc!$S$2),Nhap!$F$5:$F$1000,Loc!A179)</f>
        <v>0</v>
      </c>
      <c r="X179" s="7">
        <f>SUMIFS(Nhap!$I$5:$I$1000,Nhap!$E$5:$E$1000,DATE(Thang!$E$4,Thang!$C$4,Loc!$T$2),Nhap!$F$5:$F$1000,Loc!A179)</f>
        <v>0</v>
      </c>
      <c r="Y179" s="7">
        <f>SUMIFS(Nhap!$I$5:$I$1000,Nhap!$E$5:$E$1000,DATE(Thang!$E$4,Thang!$C$4,Loc!$U$2),Nhap!$F$5:$F$1000,Loc!A179)</f>
        <v>0</v>
      </c>
      <c r="Z179" s="7">
        <f>SUMIFS(Nhap!$I$5:$I$1000,Nhap!$E$5:$E$1000,DATE(Thang!$E$4,Thang!$C$4,Loc!$V$2),Nhap!$F$5:$F$1000,Loc!A179)</f>
        <v>0</v>
      </c>
      <c r="AA179" s="7">
        <f>SUMIFS(Nhap!$I$5:$I$1000,Nhap!$E$5:$E$1000,DATE(Thang!$E$4,Thang!$C$4,Loc!$W$2),Nhap!$F$5:$F$1000,Loc!A179)</f>
        <v>0</v>
      </c>
      <c r="AB179" s="7">
        <f>SUMIFS(Nhap!$I$5:$I$1000,Nhap!$E$5:$E$1000,DATE(Thang!$E$4,Thang!$C$4,Loc!$X$2),Nhap!$F$5:$F$1000,Loc!A179)</f>
        <v>0</v>
      </c>
      <c r="AC179" s="7">
        <f>SUMIFS(Nhap!$I$5:$I$1000,Nhap!$E$5:$E$1000,DATE(Thang!$E$4,Thang!$C$4,Loc!$Y$2),Nhap!$F$5:$F$1000,Loc!A179)</f>
        <v>0</v>
      </c>
      <c r="AD179" s="7">
        <f>SUMIFS(Nhap!$I$5:$I$1000,Nhap!$E$5:$E$1000,DATE(Thang!$E$4,Thang!$C$4,Loc!$Z$2),Nhap!$F$5:$F$1000,Loc!A179)</f>
        <v>0</v>
      </c>
      <c r="AE179" s="7">
        <f>SUMIFS(Nhap!$I$5:$I$1000,Nhap!$E$5:$E$1000,DATE(Thang!$E$4,Thang!$C$4,Loc!$AA$2),Nhap!$F$5:$F$1000,Loc!A179)</f>
        <v>0</v>
      </c>
      <c r="AF179" s="7">
        <f>SUMIFS(Nhap!$I$5:$I$1000,Nhap!$E$5:$E$1000,DATE(Thang!$E$4,Thang!$C$4,Loc!$AB$2),Nhap!$F$5:$F$1000,Loc!A179)</f>
        <v>0</v>
      </c>
      <c r="AG179" s="7">
        <f>SUMIFS(Nhap!$I$5:$I$1000,Nhap!$E$5:$E$1000,DATE(Thang!$E$4,Thang!$C$4,Loc!$AC$2),Nhap!$F$5:$F$1000,Loc!A179)</f>
        <v>0</v>
      </c>
      <c r="AH179" s="7">
        <f>SUMIFS(Nhap!$I$5:$I$1000,Nhap!$E$5:$E$1000,DATE(Thang!$E$4,Thang!$C$4,Loc!$AD$2),Nhap!$F$5:$F$1000,Loc!$A$5)</f>
        <v>0</v>
      </c>
      <c r="AI179" s="7">
        <f>SUMIFS(Nhap!$I$5:$I$1000,Nhap!$E$5:$E$1000,DATE(Thang!$E$4,Thang!$C$4,Loc!$AE$2),Nhap!$F$5:$F$1000,Loc!A179)</f>
        <v>0</v>
      </c>
      <c r="AJ179" s="7">
        <f>SUMIFS(Nhap!$I$5:$I$1000,Nhap!$E$5:$E$1000,DATE(Thang!$E$4,Thang!$C$4,Loc!$AF$2),Nhap!$F$5:$F$1000,Loc!A179)</f>
        <v>0</v>
      </c>
      <c r="AK179" s="7">
        <f>SUMIFS(Nhap!$I$5:$I$1000,Nhap!$E$5:$E$1000,DATE(Thang!$E$4,Thang!$C$4,Loc!$AG$2),Nhap!$F$5:$F$1000,Loc!A179)</f>
        <v>0</v>
      </c>
      <c r="AL179" s="7">
        <f>SUMIFS(Nhap!$I$5:$I$1000,Nhap!$E$5:$E$1000,DATE(Thang!$E$4,Thang!$C$4,Loc!$AH$2),Nhap!$F$5:$F$1000,Loc!A179)</f>
        <v>0</v>
      </c>
      <c r="AM179" s="7">
        <f>SUMIFS(Nhap!$I$5:$I$1000,Nhap!$E$5:$E$1000,DATE(Thang!$E$4,Thang!$C$4,Loc!$AI$2),Nhap!$F$5:$F$1000,Loc!A179)</f>
        <v>0</v>
      </c>
      <c r="AN179" s="7">
        <f>SUMIFS(Nhap!$I$5:$I$1000,Nhap!$E$5:$E$1000,DATE(Thang!$E$4,Thang!$C$4,Loc!$AJ$2),Nhap!$F$5:$F$1000,Loc!A179)</f>
        <v>0</v>
      </c>
      <c r="AO179" s="7">
        <f>SUMIFS(Xuat!$G$5:$G$1000,Xuat!$C$5:$C$1000,DATE(Thang!$E$4,Thang!$C$4,AO$2),Xuat!$D$5:$D$1000,Loc!$A179)</f>
        <v>0</v>
      </c>
      <c r="AP179" s="7">
        <f>SUMIFS(Xuat!$G$5:$G$1000,Xuat!$C$5:$C$1000,DATE(Thang!$E$4,Thang!$C$4,AP$2),Xuat!$D$5:$D$1000,Loc!$A179)</f>
        <v>0</v>
      </c>
      <c r="AQ179" s="7">
        <f>SUMIFS(Xuat!$G$5:$G$1000,Xuat!$C$5:$C$1000,DATE(Thang!$E$4,Thang!$C$4,AQ$2),Xuat!$D$5:$D$1000,Loc!$A179)</f>
        <v>0</v>
      </c>
      <c r="AR179" s="7">
        <f>SUMIFS(Xuat!$G$5:$G$1000,Xuat!$C$5:$C$1000,DATE(Thang!$E$4,Thang!$C$4,AR$2),Xuat!$D$5:$D$1000,Loc!$A179)</f>
        <v>0</v>
      </c>
      <c r="AS179" s="7">
        <f>SUMIFS(Xuat!$G$5:$G$1000,Xuat!$C$5:$C$1000,DATE(Thang!$E$4,Thang!$C$4,AS$2),Xuat!$D$5:$D$1000,Loc!$A179)</f>
        <v>0</v>
      </c>
      <c r="AT179" s="7">
        <f>SUMIFS(Xuat!$G$5:$G$1000,Xuat!$C$5:$C$1000,DATE(Thang!$E$4,Thang!$C$4,AT$2),Xuat!$D$5:$D$1000,Loc!$A179)</f>
        <v>0</v>
      </c>
      <c r="AU179" s="7">
        <f>SUMIFS(Xuat!$G$5:$G$1000,Xuat!$C$5:$C$1000,DATE(Thang!$E$4,Thang!$C$4,AU$2),Xuat!$D$5:$D$1000,Loc!$A179)</f>
        <v>0</v>
      </c>
      <c r="AV179" s="7">
        <f>SUMIFS(Xuat!$G$5:$G$1000,Xuat!$C$5:$C$1000,DATE(Thang!$E$4,Thang!$C$4,AV$2),Xuat!$D$5:$D$1000,Loc!$A179)</f>
        <v>0</v>
      </c>
      <c r="AW179" s="7">
        <f>SUMIFS(Xuat!$G$5:$G$1000,Xuat!$C$5:$C$1000,DATE(Thang!$E$4,Thang!$C$4,AW$2),Xuat!$D$5:$D$1000,Loc!$A179)</f>
        <v>0</v>
      </c>
      <c r="AX179" s="7">
        <f>SUMIFS(Xuat!$G$5:$G$1000,Xuat!$C$5:$C$1000,DATE(Thang!$E$4,Thang!$C$4,AX$2),Xuat!$D$5:$D$1000,Loc!$A179)</f>
        <v>0</v>
      </c>
      <c r="AY179" s="7">
        <f>SUMIFS(Xuat!$G$5:$G$1000,Xuat!$C$5:$C$1000,DATE(Thang!$E$4,Thang!$C$4,AY$2),Xuat!$D$5:$D$1000,Loc!$A179)</f>
        <v>0</v>
      </c>
      <c r="AZ179" s="7">
        <f>SUMIFS(Xuat!$G$5:$G$1000,Xuat!$C$5:$C$1000,DATE(Thang!$E$4,Thang!$C$4,AZ$2),Xuat!$D$5:$D$1000,Loc!$A179)</f>
        <v>0</v>
      </c>
      <c r="BA179" s="7">
        <f>SUMIFS(Xuat!$G$5:$G$1000,Xuat!$C$5:$C$1000,DATE(Thang!$E$4,Thang!$C$4,BA$2),Xuat!$D$5:$D$1000,Loc!$A179)</f>
        <v>0</v>
      </c>
      <c r="BB179" s="7">
        <f>SUMIFS(Xuat!$G$5:$G$1000,Xuat!$C$5:$C$1000,DATE(Thang!$E$4,Thang!$C$4,BB$2),Xuat!$D$5:$D$1000,Loc!$A179)</f>
        <v>0</v>
      </c>
      <c r="BC179" s="7">
        <f>SUMIFS(Xuat!$G$5:$G$1000,Xuat!$C$5:$C$1000,DATE(Thang!$E$4,Thang!$C$4,BC$2),Xuat!$D$5:$D$1000,Loc!$A179)</f>
        <v>0</v>
      </c>
      <c r="BD179" s="7">
        <f>SUMIFS(Xuat!$G$5:$G$1000,Xuat!$C$5:$C$1000,DATE(Thang!$E$4,Thang!$C$4,BD$2),Xuat!$D$5:$D$1000,Loc!$A179)</f>
        <v>0</v>
      </c>
      <c r="BE179" s="7">
        <f>SUMIFS(Xuat!$G$5:$G$1000,Xuat!$C$5:$C$1000,DATE(Thang!$E$4,Thang!$C$4,BE$2),Xuat!$D$5:$D$1000,Loc!$A179)</f>
        <v>0</v>
      </c>
      <c r="BF179" s="7">
        <f>SUMIFS(Xuat!$G$5:$G$1000,Xuat!$C$5:$C$1000,DATE(Thang!$E$4,Thang!$C$4,BF$2),Xuat!$D$5:$D$1000,Loc!$A179)</f>
        <v>0</v>
      </c>
      <c r="BG179" s="7">
        <f>SUMIFS(Xuat!$G$5:$G$1000,Xuat!$C$5:$C$1000,DATE(Thang!$E$4,Thang!$C$4,BG$2),Xuat!$D$5:$D$1000,Loc!$A179)</f>
        <v>0</v>
      </c>
      <c r="BH179" s="7">
        <f>SUMIFS(Xuat!$G$5:$G$1000,Xuat!$C$5:$C$1000,DATE(Thang!$E$4,Thang!$C$4,BH$2),Xuat!$D$5:$D$1000,Loc!$A179)</f>
        <v>0</v>
      </c>
      <c r="BI179" s="7">
        <f>SUMIFS(Xuat!$G$5:$G$1000,Xuat!$C$5:$C$1000,DATE(Thang!$E$4,Thang!$C$4,BI$2),Xuat!$D$5:$D$1000,Loc!$A179)</f>
        <v>0</v>
      </c>
      <c r="BJ179" s="7">
        <f>SUMIFS(Xuat!$G$5:$G$1000,Xuat!$C$5:$C$1000,DATE(Thang!$E$4,Thang!$C$4,BJ$2),Xuat!$D$5:$D$1000,Loc!$A179)</f>
        <v>0</v>
      </c>
      <c r="BK179" s="7">
        <f>SUMIFS(Xuat!$G$5:$G$1000,Xuat!$C$5:$C$1000,DATE(Thang!$E$4,Thang!$C$4,BK$2),Xuat!$D$5:$D$1000,Loc!$A179)</f>
        <v>0</v>
      </c>
      <c r="BL179" s="7">
        <f>SUMIFS(Xuat!$G$5:$G$1000,Xuat!$C$5:$C$1000,DATE(Thang!$E$4,Thang!$C$4,BL$2),Xuat!$D$5:$D$1000,Loc!$A179)</f>
        <v>0</v>
      </c>
      <c r="BM179" s="7">
        <f>SUMIFS(Xuat!$G$5:$G$1000,Xuat!$C$5:$C$1000,DATE(Thang!$E$4,Thang!$C$4,BM$2),Xuat!$D$5:$D$1000,Loc!$A179)</f>
        <v>0</v>
      </c>
      <c r="BN179" s="7">
        <f>SUMIFS(Xuat!$G$5:$G$1000,Xuat!$C$5:$C$1000,DATE(Thang!$E$4,Thang!$C$4,BN$2),Xuat!$D$5:$D$1000,Loc!$A179)</f>
        <v>0</v>
      </c>
      <c r="BO179" s="7">
        <f>SUMIFS(Xuat!$G$5:$G$1000,Xuat!$C$5:$C$1000,DATE(Thang!$E$4,Thang!$C$4,BO$2),Xuat!$D$5:$D$1000,Loc!$A179)</f>
        <v>0</v>
      </c>
      <c r="BP179" s="7">
        <f>SUMIFS(Xuat!$G$5:$G$1000,Xuat!$C$5:$C$1000,DATE(Thang!$E$4,Thang!$C$4,BP$2),Xuat!$D$5:$D$1000,Loc!$A179)</f>
        <v>0</v>
      </c>
      <c r="BQ179" s="7">
        <f>SUMIFS(Xuat!$G$5:$G$1000,Xuat!$C$5:$C$1000,DATE(Thang!$E$4,Thang!$C$4,BQ$2),Xuat!$D$5:$D$1000,Loc!$A179)</f>
        <v>0</v>
      </c>
      <c r="BR179" s="7">
        <f>SUMIFS(Xuat!$G$5:$G$1000,Xuat!$C$5:$C$1000,DATE(Thang!$E$4,Thang!$C$4,BR$2),Xuat!$D$5:$D$1000,Loc!$A179)</f>
        <v>0</v>
      </c>
      <c r="BS179" s="7">
        <f>SUMIFS(Xuat!$G$5:$G$1000,Xuat!$C$5:$C$1000,DATE(Thang!$E$4,Thang!$C$4,BS$2),Xuat!$D$5:$D$1000,Loc!$A179)</f>
        <v>0</v>
      </c>
    </row>
    <row r="180" spans="1:71" x14ac:dyDescent="0.2">
      <c r="A180" s="2">
        <f>DM!C180</f>
        <v>0</v>
      </c>
      <c r="B180" s="3">
        <f>VLOOKUP(A180,Tondau!$B$5:$F$500,3,0)</f>
        <v>0</v>
      </c>
      <c r="C180" s="3">
        <f>VLOOKUP(Tinhgiavon!A180,Tondau!$B$5:$E$500,4,0)</f>
        <v>0</v>
      </c>
      <c r="D180" s="3">
        <f t="shared" si="12"/>
        <v>0</v>
      </c>
      <c r="E180" s="3">
        <f>SUMIF(Nhap!$F$5:$F$1000,Tinhgiavon!A180,Nhap!$K$5:$K$1000)</f>
        <v>0</v>
      </c>
      <c r="F180" s="3">
        <f t="shared" si="13"/>
        <v>0</v>
      </c>
      <c r="G180" s="3">
        <f t="shared" si="14"/>
        <v>0</v>
      </c>
      <c r="H180" s="3">
        <f t="shared" si="15"/>
        <v>0</v>
      </c>
      <c r="I180" s="3">
        <f t="shared" si="16"/>
        <v>0</v>
      </c>
      <c r="J180" s="7">
        <f>SUMIFS(Nhap!$I$5:$I$1000,Nhap!$E$5:$E$1000,DATE(Thang!$E$4,Thang!$C$4,Loc!$F$2),Nhap!$F$5:$F$1000,Loc!A180)</f>
        <v>0</v>
      </c>
      <c r="K180" s="7">
        <f>SUMIFS(Nhap!$I$5:$I$1000,Nhap!$E$5:$E$1000,DATE(Thang!$E$4,Thang!$C$4,Loc!$G$2),Nhap!$F$5:$F$1000,Loc!A180)</f>
        <v>0</v>
      </c>
      <c r="L180" s="7">
        <f>SUMIFS(Nhap!$I$5:$I$1000,Nhap!$E$5:$E$1000,DATE(Thang!$E$4,Thang!$C$4,Loc!$H$2),Nhap!$F$5:$F$1000,Loc!A180)</f>
        <v>0</v>
      </c>
      <c r="M180" s="7">
        <f>SUMIFS(Nhap!$I$5:$I$1000,Nhap!$E$5:$E$1000,DATE(Thang!$E$4,Thang!$C$4,Loc!$I$2),Nhap!$F$5:$F$1000,Loc!A180)</f>
        <v>0</v>
      </c>
      <c r="N180" s="7">
        <f>SUMIFS(Nhap!$I$5:$I$1000,Nhap!$E$5:$E$1000,DATE(Thang!$E$4,Thang!$C$4,Loc!$J$2),Nhap!$F$5:$F$1000,Loc!A180)</f>
        <v>0</v>
      </c>
      <c r="O180" s="7">
        <f>SUMIFS(Nhap!$I$5:$I$1000,Nhap!$E$5:$E$1000,DATE(Thang!$E$4,Thang!$C$4,Loc!$K$2),Nhap!$F$5:$F$1000,Loc!A180)</f>
        <v>0</v>
      </c>
      <c r="P180" s="7">
        <f>SUMIFS(Nhap!$I$5:$I$1000,Nhap!$E$5:$E$1000,DATE(Thang!$E$4,Thang!$C$4,Loc!$L$2),Nhap!$F$5:$F$1000,Loc!A180)</f>
        <v>0</v>
      </c>
      <c r="Q180" s="7">
        <f>SUMIFS(Nhap!$I$5:$I$1000,Nhap!$E$5:$E$1000,DATE(Thang!$E$4,Thang!$C$4,Loc!$M$2),Nhap!$F$5:$F$1000,Loc!A180)</f>
        <v>0</v>
      </c>
      <c r="R180" s="7">
        <f>SUMIFS(Nhap!$I$5:$I$1000,Nhap!$E$5:$E$1000,DATE(Thang!$E$4,Thang!$C$4,Loc!$N$2),Nhap!$F$5:$F$1000,Loc!A180)</f>
        <v>0</v>
      </c>
      <c r="S180" s="7">
        <f>SUMIFS(Nhap!$I$5:$I$1000,Nhap!$E$5:$E$1000,DATE(Thang!$E$4,Thang!$C$4,Loc!$O$2),Nhap!$F$5:$F$1000,Loc!A180)</f>
        <v>0</v>
      </c>
      <c r="T180" s="7">
        <f>SUMIFS(Nhap!$I$5:$I$1000,Nhap!$E$5:$E$1000,DATE(Thang!$E$4,Thang!$C$4,Loc!$P$2),Nhap!$F$5:$F$1000,Loc!A180)</f>
        <v>0</v>
      </c>
      <c r="U180" s="7">
        <f>SUMIFS(Nhap!$I$5:$I$1000,Nhap!$E$5:$E$1000,DATE(Thang!$E$4,Thang!$C$4,Loc!$Q$2),Nhap!$F$5:$F$1000,Loc!A180)</f>
        <v>0</v>
      </c>
      <c r="V180" s="7">
        <f>SUMIFS(Nhap!$I$5:$I$1000,Nhap!$E$5:$E$1000,DATE(Thang!$E$4,Thang!$C$4,Loc!$R$2),Nhap!$F$5:$F$1000,Loc!A180)</f>
        <v>0</v>
      </c>
      <c r="W180" s="7">
        <f>SUMIFS(Nhap!$I$5:$I$1000,Nhap!$E$5:$E$1000,DATE(Thang!$E$4,Thang!$C$4,Loc!$S$2),Nhap!$F$5:$F$1000,Loc!A180)</f>
        <v>0</v>
      </c>
      <c r="X180" s="7">
        <f>SUMIFS(Nhap!$I$5:$I$1000,Nhap!$E$5:$E$1000,DATE(Thang!$E$4,Thang!$C$4,Loc!$T$2),Nhap!$F$5:$F$1000,Loc!A180)</f>
        <v>0</v>
      </c>
      <c r="Y180" s="7">
        <f>SUMIFS(Nhap!$I$5:$I$1000,Nhap!$E$5:$E$1000,DATE(Thang!$E$4,Thang!$C$4,Loc!$U$2),Nhap!$F$5:$F$1000,Loc!A180)</f>
        <v>0</v>
      </c>
      <c r="Z180" s="7">
        <f>SUMIFS(Nhap!$I$5:$I$1000,Nhap!$E$5:$E$1000,DATE(Thang!$E$4,Thang!$C$4,Loc!$V$2),Nhap!$F$5:$F$1000,Loc!A180)</f>
        <v>0</v>
      </c>
      <c r="AA180" s="7">
        <f>SUMIFS(Nhap!$I$5:$I$1000,Nhap!$E$5:$E$1000,DATE(Thang!$E$4,Thang!$C$4,Loc!$W$2),Nhap!$F$5:$F$1000,Loc!A180)</f>
        <v>0</v>
      </c>
      <c r="AB180" s="7">
        <f>SUMIFS(Nhap!$I$5:$I$1000,Nhap!$E$5:$E$1000,DATE(Thang!$E$4,Thang!$C$4,Loc!$X$2),Nhap!$F$5:$F$1000,Loc!A180)</f>
        <v>0</v>
      </c>
      <c r="AC180" s="7">
        <f>SUMIFS(Nhap!$I$5:$I$1000,Nhap!$E$5:$E$1000,DATE(Thang!$E$4,Thang!$C$4,Loc!$Y$2),Nhap!$F$5:$F$1000,Loc!A180)</f>
        <v>0</v>
      </c>
      <c r="AD180" s="7">
        <f>SUMIFS(Nhap!$I$5:$I$1000,Nhap!$E$5:$E$1000,DATE(Thang!$E$4,Thang!$C$4,Loc!$Z$2),Nhap!$F$5:$F$1000,Loc!A180)</f>
        <v>0</v>
      </c>
      <c r="AE180" s="7">
        <f>SUMIFS(Nhap!$I$5:$I$1000,Nhap!$E$5:$E$1000,DATE(Thang!$E$4,Thang!$C$4,Loc!$AA$2),Nhap!$F$5:$F$1000,Loc!A180)</f>
        <v>0</v>
      </c>
      <c r="AF180" s="7">
        <f>SUMIFS(Nhap!$I$5:$I$1000,Nhap!$E$5:$E$1000,DATE(Thang!$E$4,Thang!$C$4,Loc!$AB$2),Nhap!$F$5:$F$1000,Loc!A180)</f>
        <v>0</v>
      </c>
      <c r="AG180" s="7">
        <f>SUMIFS(Nhap!$I$5:$I$1000,Nhap!$E$5:$E$1000,DATE(Thang!$E$4,Thang!$C$4,Loc!$AC$2),Nhap!$F$5:$F$1000,Loc!A180)</f>
        <v>0</v>
      </c>
      <c r="AH180" s="7">
        <f>SUMIFS(Nhap!$I$5:$I$1000,Nhap!$E$5:$E$1000,DATE(Thang!$E$4,Thang!$C$4,Loc!$AD$2),Nhap!$F$5:$F$1000,Loc!$A$5)</f>
        <v>0</v>
      </c>
      <c r="AI180" s="7">
        <f>SUMIFS(Nhap!$I$5:$I$1000,Nhap!$E$5:$E$1000,DATE(Thang!$E$4,Thang!$C$4,Loc!$AE$2),Nhap!$F$5:$F$1000,Loc!A180)</f>
        <v>0</v>
      </c>
      <c r="AJ180" s="7">
        <f>SUMIFS(Nhap!$I$5:$I$1000,Nhap!$E$5:$E$1000,DATE(Thang!$E$4,Thang!$C$4,Loc!$AF$2),Nhap!$F$5:$F$1000,Loc!A180)</f>
        <v>0</v>
      </c>
      <c r="AK180" s="7">
        <f>SUMIFS(Nhap!$I$5:$I$1000,Nhap!$E$5:$E$1000,DATE(Thang!$E$4,Thang!$C$4,Loc!$AG$2),Nhap!$F$5:$F$1000,Loc!A180)</f>
        <v>0</v>
      </c>
      <c r="AL180" s="7">
        <f>SUMIFS(Nhap!$I$5:$I$1000,Nhap!$E$5:$E$1000,DATE(Thang!$E$4,Thang!$C$4,Loc!$AH$2),Nhap!$F$5:$F$1000,Loc!A180)</f>
        <v>0</v>
      </c>
      <c r="AM180" s="7">
        <f>SUMIFS(Nhap!$I$5:$I$1000,Nhap!$E$5:$E$1000,DATE(Thang!$E$4,Thang!$C$4,Loc!$AI$2),Nhap!$F$5:$F$1000,Loc!A180)</f>
        <v>0</v>
      </c>
      <c r="AN180" s="7">
        <f>SUMIFS(Nhap!$I$5:$I$1000,Nhap!$E$5:$E$1000,DATE(Thang!$E$4,Thang!$C$4,Loc!$AJ$2),Nhap!$F$5:$F$1000,Loc!A180)</f>
        <v>0</v>
      </c>
      <c r="AO180" s="7">
        <f>SUMIFS(Xuat!$G$5:$G$1000,Xuat!$C$5:$C$1000,DATE(Thang!$E$4,Thang!$C$4,AO$2),Xuat!$D$5:$D$1000,Loc!$A180)</f>
        <v>0</v>
      </c>
      <c r="AP180" s="7">
        <f>SUMIFS(Xuat!$G$5:$G$1000,Xuat!$C$5:$C$1000,DATE(Thang!$E$4,Thang!$C$4,AP$2),Xuat!$D$5:$D$1000,Loc!$A180)</f>
        <v>0</v>
      </c>
      <c r="AQ180" s="7">
        <f>SUMIFS(Xuat!$G$5:$G$1000,Xuat!$C$5:$C$1000,DATE(Thang!$E$4,Thang!$C$4,AQ$2),Xuat!$D$5:$D$1000,Loc!$A180)</f>
        <v>0</v>
      </c>
      <c r="AR180" s="7">
        <f>SUMIFS(Xuat!$G$5:$G$1000,Xuat!$C$5:$C$1000,DATE(Thang!$E$4,Thang!$C$4,AR$2),Xuat!$D$5:$D$1000,Loc!$A180)</f>
        <v>0</v>
      </c>
      <c r="AS180" s="7">
        <f>SUMIFS(Xuat!$G$5:$G$1000,Xuat!$C$5:$C$1000,DATE(Thang!$E$4,Thang!$C$4,AS$2),Xuat!$D$5:$D$1000,Loc!$A180)</f>
        <v>0</v>
      </c>
      <c r="AT180" s="7">
        <f>SUMIFS(Xuat!$G$5:$G$1000,Xuat!$C$5:$C$1000,DATE(Thang!$E$4,Thang!$C$4,AT$2),Xuat!$D$5:$D$1000,Loc!$A180)</f>
        <v>0</v>
      </c>
      <c r="AU180" s="7">
        <f>SUMIFS(Xuat!$G$5:$G$1000,Xuat!$C$5:$C$1000,DATE(Thang!$E$4,Thang!$C$4,AU$2),Xuat!$D$5:$D$1000,Loc!$A180)</f>
        <v>0</v>
      </c>
      <c r="AV180" s="7">
        <f>SUMIFS(Xuat!$G$5:$G$1000,Xuat!$C$5:$C$1000,DATE(Thang!$E$4,Thang!$C$4,AV$2),Xuat!$D$5:$D$1000,Loc!$A180)</f>
        <v>0</v>
      </c>
      <c r="AW180" s="7">
        <f>SUMIFS(Xuat!$G$5:$G$1000,Xuat!$C$5:$C$1000,DATE(Thang!$E$4,Thang!$C$4,AW$2),Xuat!$D$5:$D$1000,Loc!$A180)</f>
        <v>0</v>
      </c>
      <c r="AX180" s="7">
        <f>SUMIFS(Xuat!$G$5:$G$1000,Xuat!$C$5:$C$1000,DATE(Thang!$E$4,Thang!$C$4,AX$2),Xuat!$D$5:$D$1000,Loc!$A180)</f>
        <v>0</v>
      </c>
      <c r="AY180" s="7">
        <f>SUMIFS(Xuat!$G$5:$G$1000,Xuat!$C$5:$C$1000,DATE(Thang!$E$4,Thang!$C$4,AY$2),Xuat!$D$5:$D$1000,Loc!$A180)</f>
        <v>0</v>
      </c>
      <c r="AZ180" s="7">
        <f>SUMIFS(Xuat!$G$5:$G$1000,Xuat!$C$5:$C$1000,DATE(Thang!$E$4,Thang!$C$4,AZ$2),Xuat!$D$5:$D$1000,Loc!$A180)</f>
        <v>0</v>
      </c>
      <c r="BA180" s="7">
        <f>SUMIFS(Xuat!$G$5:$G$1000,Xuat!$C$5:$C$1000,DATE(Thang!$E$4,Thang!$C$4,BA$2),Xuat!$D$5:$D$1000,Loc!$A180)</f>
        <v>0</v>
      </c>
      <c r="BB180" s="7">
        <f>SUMIFS(Xuat!$G$5:$G$1000,Xuat!$C$5:$C$1000,DATE(Thang!$E$4,Thang!$C$4,BB$2),Xuat!$D$5:$D$1000,Loc!$A180)</f>
        <v>0</v>
      </c>
      <c r="BC180" s="7">
        <f>SUMIFS(Xuat!$G$5:$G$1000,Xuat!$C$5:$C$1000,DATE(Thang!$E$4,Thang!$C$4,BC$2),Xuat!$D$5:$D$1000,Loc!$A180)</f>
        <v>0</v>
      </c>
      <c r="BD180" s="7">
        <f>SUMIFS(Xuat!$G$5:$G$1000,Xuat!$C$5:$C$1000,DATE(Thang!$E$4,Thang!$C$4,BD$2),Xuat!$D$5:$D$1000,Loc!$A180)</f>
        <v>0</v>
      </c>
      <c r="BE180" s="7">
        <f>SUMIFS(Xuat!$G$5:$G$1000,Xuat!$C$5:$C$1000,DATE(Thang!$E$4,Thang!$C$4,BE$2),Xuat!$D$5:$D$1000,Loc!$A180)</f>
        <v>0</v>
      </c>
      <c r="BF180" s="7">
        <f>SUMIFS(Xuat!$G$5:$G$1000,Xuat!$C$5:$C$1000,DATE(Thang!$E$4,Thang!$C$4,BF$2),Xuat!$D$5:$D$1000,Loc!$A180)</f>
        <v>0</v>
      </c>
      <c r="BG180" s="7">
        <f>SUMIFS(Xuat!$G$5:$G$1000,Xuat!$C$5:$C$1000,DATE(Thang!$E$4,Thang!$C$4,BG$2),Xuat!$D$5:$D$1000,Loc!$A180)</f>
        <v>0</v>
      </c>
      <c r="BH180" s="7">
        <f>SUMIFS(Xuat!$G$5:$G$1000,Xuat!$C$5:$C$1000,DATE(Thang!$E$4,Thang!$C$4,BH$2),Xuat!$D$5:$D$1000,Loc!$A180)</f>
        <v>0</v>
      </c>
      <c r="BI180" s="7">
        <f>SUMIFS(Xuat!$G$5:$G$1000,Xuat!$C$5:$C$1000,DATE(Thang!$E$4,Thang!$C$4,BI$2),Xuat!$D$5:$D$1000,Loc!$A180)</f>
        <v>0</v>
      </c>
      <c r="BJ180" s="7">
        <f>SUMIFS(Xuat!$G$5:$G$1000,Xuat!$C$5:$C$1000,DATE(Thang!$E$4,Thang!$C$4,BJ$2),Xuat!$D$5:$D$1000,Loc!$A180)</f>
        <v>0</v>
      </c>
      <c r="BK180" s="7">
        <f>SUMIFS(Xuat!$G$5:$G$1000,Xuat!$C$5:$C$1000,DATE(Thang!$E$4,Thang!$C$4,BK$2),Xuat!$D$5:$D$1000,Loc!$A180)</f>
        <v>0</v>
      </c>
      <c r="BL180" s="7">
        <f>SUMIFS(Xuat!$G$5:$G$1000,Xuat!$C$5:$C$1000,DATE(Thang!$E$4,Thang!$C$4,BL$2),Xuat!$D$5:$D$1000,Loc!$A180)</f>
        <v>0</v>
      </c>
      <c r="BM180" s="7">
        <f>SUMIFS(Xuat!$G$5:$G$1000,Xuat!$C$5:$C$1000,DATE(Thang!$E$4,Thang!$C$4,BM$2),Xuat!$D$5:$D$1000,Loc!$A180)</f>
        <v>0</v>
      </c>
      <c r="BN180" s="7">
        <f>SUMIFS(Xuat!$G$5:$G$1000,Xuat!$C$5:$C$1000,DATE(Thang!$E$4,Thang!$C$4,BN$2),Xuat!$D$5:$D$1000,Loc!$A180)</f>
        <v>0</v>
      </c>
      <c r="BO180" s="7">
        <f>SUMIFS(Xuat!$G$5:$G$1000,Xuat!$C$5:$C$1000,DATE(Thang!$E$4,Thang!$C$4,BO$2),Xuat!$D$5:$D$1000,Loc!$A180)</f>
        <v>0</v>
      </c>
      <c r="BP180" s="7">
        <f>SUMIFS(Xuat!$G$5:$G$1000,Xuat!$C$5:$C$1000,DATE(Thang!$E$4,Thang!$C$4,BP$2),Xuat!$D$5:$D$1000,Loc!$A180)</f>
        <v>0</v>
      </c>
      <c r="BQ180" s="7">
        <f>SUMIFS(Xuat!$G$5:$G$1000,Xuat!$C$5:$C$1000,DATE(Thang!$E$4,Thang!$C$4,BQ$2),Xuat!$D$5:$D$1000,Loc!$A180)</f>
        <v>0</v>
      </c>
      <c r="BR180" s="7">
        <f>SUMIFS(Xuat!$G$5:$G$1000,Xuat!$C$5:$C$1000,DATE(Thang!$E$4,Thang!$C$4,BR$2),Xuat!$D$5:$D$1000,Loc!$A180)</f>
        <v>0</v>
      </c>
      <c r="BS180" s="7">
        <f>SUMIFS(Xuat!$G$5:$G$1000,Xuat!$C$5:$C$1000,DATE(Thang!$E$4,Thang!$C$4,BS$2),Xuat!$D$5:$D$1000,Loc!$A180)</f>
        <v>0</v>
      </c>
    </row>
    <row r="181" spans="1:71" x14ac:dyDescent="0.2">
      <c r="A181" s="2">
        <f>DM!C181</f>
        <v>0</v>
      </c>
      <c r="B181" s="3">
        <f>VLOOKUP(A181,Tondau!$B$5:$F$500,3,0)</f>
        <v>0</v>
      </c>
      <c r="C181" s="3">
        <f>VLOOKUP(Tinhgiavon!A181,Tondau!$B$5:$E$500,4,0)</f>
        <v>0</v>
      </c>
      <c r="D181" s="3">
        <f t="shared" si="12"/>
        <v>0</v>
      </c>
      <c r="E181" s="3">
        <f>SUMIF(Nhap!$F$5:$F$1000,Tinhgiavon!A181,Nhap!$K$5:$K$1000)</f>
        <v>0</v>
      </c>
      <c r="F181" s="3">
        <f t="shared" si="13"/>
        <v>0</v>
      </c>
      <c r="G181" s="3">
        <f t="shared" si="14"/>
        <v>0</v>
      </c>
      <c r="H181" s="3">
        <f t="shared" si="15"/>
        <v>0</v>
      </c>
      <c r="I181" s="3">
        <f t="shared" si="16"/>
        <v>0</v>
      </c>
      <c r="J181" s="7">
        <f>SUMIFS(Nhap!$I$5:$I$1000,Nhap!$E$5:$E$1000,DATE(Thang!$E$4,Thang!$C$4,Loc!$F$2),Nhap!$F$5:$F$1000,Loc!A181)</f>
        <v>0</v>
      </c>
      <c r="K181" s="7">
        <f>SUMIFS(Nhap!$I$5:$I$1000,Nhap!$E$5:$E$1000,DATE(Thang!$E$4,Thang!$C$4,Loc!$G$2),Nhap!$F$5:$F$1000,Loc!A181)</f>
        <v>0</v>
      </c>
      <c r="L181" s="7">
        <f>SUMIFS(Nhap!$I$5:$I$1000,Nhap!$E$5:$E$1000,DATE(Thang!$E$4,Thang!$C$4,Loc!$H$2),Nhap!$F$5:$F$1000,Loc!A181)</f>
        <v>0</v>
      </c>
      <c r="M181" s="7">
        <f>SUMIFS(Nhap!$I$5:$I$1000,Nhap!$E$5:$E$1000,DATE(Thang!$E$4,Thang!$C$4,Loc!$I$2),Nhap!$F$5:$F$1000,Loc!A181)</f>
        <v>0</v>
      </c>
      <c r="N181" s="7">
        <f>SUMIFS(Nhap!$I$5:$I$1000,Nhap!$E$5:$E$1000,DATE(Thang!$E$4,Thang!$C$4,Loc!$J$2),Nhap!$F$5:$F$1000,Loc!A181)</f>
        <v>0</v>
      </c>
      <c r="O181" s="7">
        <f>SUMIFS(Nhap!$I$5:$I$1000,Nhap!$E$5:$E$1000,DATE(Thang!$E$4,Thang!$C$4,Loc!$K$2),Nhap!$F$5:$F$1000,Loc!A181)</f>
        <v>0</v>
      </c>
      <c r="P181" s="7">
        <f>SUMIFS(Nhap!$I$5:$I$1000,Nhap!$E$5:$E$1000,DATE(Thang!$E$4,Thang!$C$4,Loc!$L$2),Nhap!$F$5:$F$1000,Loc!A181)</f>
        <v>0</v>
      </c>
      <c r="Q181" s="7">
        <f>SUMIFS(Nhap!$I$5:$I$1000,Nhap!$E$5:$E$1000,DATE(Thang!$E$4,Thang!$C$4,Loc!$M$2),Nhap!$F$5:$F$1000,Loc!A181)</f>
        <v>0</v>
      </c>
      <c r="R181" s="7">
        <f>SUMIFS(Nhap!$I$5:$I$1000,Nhap!$E$5:$E$1000,DATE(Thang!$E$4,Thang!$C$4,Loc!$N$2),Nhap!$F$5:$F$1000,Loc!A181)</f>
        <v>0</v>
      </c>
      <c r="S181" s="7">
        <f>SUMIFS(Nhap!$I$5:$I$1000,Nhap!$E$5:$E$1000,DATE(Thang!$E$4,Thang!$C$4,Loc!$O$2),Nhap!$F$5:$F$1000,Loc!A181)</f>
        <v>0</v>
      </c>
      <c r="T181" s="7">
        <f>SUMIFS(Nhap!$I$5:$I$1000,Nhap!$E$5:$E$1000,DATE(Thang!$E$4,Thang!$C$4,Loc!$P$2),Nhap!$F$5:$F$1000,Loc!A181)</f>
        <v>0</v>
      </c>
      <c r="U181" s="7">
        <f>SUMIFS(Nhap!$I$5:$I$1000,Nhap!$E$5:$E$1000,DATE(Thang!$E$4,Thang!$C$4,Loc!$Q$2),Nhap!$F$5:$F$1000,Loc!A181)</f>
        <v>0</v>
      </c>
      <c r="V181" s="7">
        <f>SUMIFS(Nhap!$I$5:$I$1000,Nhap!$E$5:$E$1000,DATE(Thang!$E$4,Thang!$C$4,Loc!$R$2),Nhap!$F$5:$F$1000,Loc!A181)</f>
        <v>0</v>
      </c>
      <c r="W181" s="7">
        <f>SUMIFS(Nhap!$I$5:$I$1000,Nhap!$E$5:$E$1000,DATE(Thang!$E$4,Thang!$C$4,Loc!$S$2),Nhap!$F$5:$F$1000,Loc!A181)</f>
        <v>0</v>
      </c>
      <c r="X181" s="7">
        <f>SUMIFS(Nhap!$I$5:$I$1000,Nhap!$E$5:$E$1000,DATE(Thang!$E$4,Thang!$C$4,Loc!$T$2),Nhap!$F$5:$F$1000,Loc!A181)</f>
        <v>0</v>
      </c>
      <c r="Y181" s="7">
        <f>SUMIFS(Nhap!$I$5:$I$1000,Nhap!$E$5:$E$1000,DATE(Thang!$E$4,Thang!$C$4,Loc!$U$2),Nhap!$F$5:$F$1000,Loc!A181)</f>
        <v>0</v>
      </c>
      <c r="Z181" s="7">
        <f>SUMIFS(Nhap!$I$5:$I$1000,Nhap!$E$5:$E$1000,DATE(Thang!$E$4,Thang!$C$4,Loc!$V$2),Nhap!$F$5:$F$1000,Loc!A181)</f>
        <v>0</v>
      </c>
      <c r="AA181" s="7">
        <f>SUMIFS(Nhap!$I$5:$I$1000,Nhap!$E$5:$E$1000,DATE(Thang!$E$4,Thang!$C$4,Loc!$W$2),Nhap!$F$5:$F$1000,Loc!A181)</f>
        <v>0</v>
      </c>
      <c r="AB181" s="7">
        <f>SUMIFS(Nhap!$I$5:$I$1000,Nhap!$E$5:$E$1000,DATE(Thang!$E$4,Thang!$C$4,Loc!$X$2),Nhap!$F$5:$F$1000,Loc!A181)</f>
        <v>0</v>
      </c>
      <c r="AC181" s="7">
        <f>SUMIFS(Nhap!$I$5:$I$1000,Nhap!$E$5:$E$1000,DATE(Thang!$E$4,Thang!$C$4,Loc!$Y$2),Nhap!$F$5:$F$1000,Loc!A181)</f>
        <v>0</v>
      </c>
      <c r="AD181" s="7">
        <f>SUMIFS(Nhap!$I$5:$I$1000,Nhap!$E$5:$E$1000,DATE(Thang!$E$4,Thang!$C$4,Loc!$Z$2),Nhap!$F$5:$F$1000,Loc!A181)</f>
        <v>0</v>
      </c>
      <c r="AE181" s="7">
        <f>SUMIFS(Nhap!$I$5:$I$1000,Nhap!$E$5:$E$1000,DATE(Thang!$E$4,Thang!$C$4,Loc!$AA$2),Nhap!$F$5:$F$1000,Loc!A181)</f>
        <v>0</v>
      </c>
      <c r="AF181" s="7">
        <f>SUMIFS(Nhap!$I$5:$I$1000,Nhap!$E$5:$E$1000,DATE(Thang!$E$4,Thang!$C$4,Loc!$AB$2),Nhap!$F$5:$F$1000,Loc!A181)</f>
        <v>0</v>
      </c>
      <c r="AG181" s="7">
        <f>SUMIFS(Nhap!$I$5:$I$1000,Nhap!$E$5:$E$1000,DATE(Thang!$E$4,Thang!$C$4,Loc!$AC$2),Nhap!$F$5:$F$1000,Loc!A181)</f>
        <v>0</v>
      </c>
      <c r="AH181" s="7">
        <f>SUMIFS(Nhap!$I$5:$I$1000,Nhap!$E$5:$E$1000,DATE(Thang!$E$4,Thang!$C$4,Loc!$AD$2),Nhap!$F$5:$F$1000,Loc!$A$5)</f>
        <v>0</v>
      </c>
      <c r="AI181" s="7">
        <f>SUMIFS(Nhap!$I$5:$I$1000,Nhap!$E$5:$E$1000,DATE(Thang!$E$4,Thang!$C$4,Loc!$AE$2),Nhap!$F$5:$F$1000,Loc!A181)</f>
        <v>0</v>
      </c>
      <c r="AJ181" s="7">
        <f>SUMIFS(Nhap!$I$5:$I$1000,Nhap!$E$5:$E$1000,DATE(Thang!$E$4,Thang!$C$4,Loc!$AF$2),Nhap!$F$5:$F$1000,Loc!A181)</f>
        <v>0</v>
      </c>
      <c r="AK181" s="7">
        <f>SUMIFS(Nhap!$I$5:$I$1000,Nhap!$E$5:$E$1000,DATE(Thang!$E$4,Thang!$C$4,Loc!$AG$2),Nhap!$F$5:$F$1000,Loc!A181)</f>
        <v>0</v>
      </c>
      <c r="AL181" s="7">
        <f>SUMIFS(Nhap!$I$5:$I$1000,Nhap!$E$5:$E$1000,DATE(Thang!$E$4,Thang!$C$4,Loc!$AH$2),Nhap!$F$5:$F$1000,Loc!A181)</f>
        <v>0</v>
      </c>
      <c r="AM181" s="7">
        <f>SUMIFS(Nhap!$I$5:$I$1000,Nhap!$E$5:$E$1000,DATE(Thang!$E$4,Thang!$C$4,Loc!$AI$2),Nhap!$F$5:$F$1000,Loc!A181)</f>
        <v>0</v>
      </c>
      <c r="AN181" s="7">
        <f>SUMIFS(Nhap!$I$5:$I$1000,Nhap!$E$5:$E$1000,DATE(Thang!$E$4,Thang!$C$4,Loc!$AJ$2),Nhap!$F$5:$F$1000,Loc!A181)</f>
        <v>0</v>
      </c>
      <c r="AO181" s="7">
        <f>SUMIFS(Xuat!$G$5:$G$1000,Xuat!$C$5:$C$1000,DATE(Thang!$E$4,Thang!$C$4,AO$2),Xuat!$D$5:$D$1000,Loc!$A181)</f>
        <v>0</v>
      </c>
      <c r="AP181" s="7">
        <f>SUMIFS(Xuat!$G$5:$G$1000,Xuat!$C$5:$C$1000,DATE(Thang!$E$4,Thang!$C$4,AP$2),Xuat!$D$5:$D$1000,Loc!$A181)</f>
        <v>0</v>
      </c>
      <c r="AQ181" s="7">
        <f>SUMIFS(Xuat!$G$5:$G$1000,Xuat!$C$5:$C$1000,DATE(Thang!$E$4,Thang!$C$4,AQ$2),Xuat!$D$5:$D$1000,Loc!$A181)</f>
        <v>0</v>
      </c>
      <c r="AR181" s="7">
        <f>SUMIFS(Xuat!$G$5:$G$1000,Xuat!$C$5:$C$1000,DATE(Thang!$E$4,Thang!$C$4,AR$2),Xuat!$D$5:$D$1000,Loc!$A181)</f>
        <v>0</v>
      </c>
      <c r="AS181" s="7">
        <f>SUMIFS(Xuat!$G$5:$G$1000,Xuat!$C$5:$C$1000,DATE(Thang!$E$4,Thang!$C$4,AS$2),Xuat!$D$5:$D$1000,Loc!$A181)</f>
        <v>0</v>
      </c>
      <c r="AT181" s="7">
        <f>SUMIFS(Xuat!$G$5:$G$1000,Xuat!$C$5:$C$1000,DATE(Thang!$E$4,Thang!$C$4,AT$2),Xuat!$D$5:$D$1000,Loc!$A181)</f>
        <v>0</v>
      </c>
      <c r="AU181" s="7">
        <f>SUMIFS(Xuat!$G$5:$G$1000,Xuat!$C$5:$C$1000,DATE(Thang!$E$4,Thang!$C$4,AU$2),Xuat!$D$5:$D$1000,Loc!$A181)</f>
        <v>0</v>
      </c>
      <c r="AV181" s="7">
        <f>SUMIFS(Xuat!$G$5:$G$1000,Xuat!$C$5:$C$1000,DATE(Thang!$E$4,Thang!$C$4,AV$2),Xuat!$D$5:$D$1000,Loc!$A181)</f>
        <v>0</v>
      </c>
      <c r="AW181" s="7">
        <f>SUMIFS(Xuat!$G$5:$G$1000,Xuat!$C$5:$C$1000,DATE(Thang!$E$4,Thang!$C$4,AW$2),Xuat!$D$5:$D$1000,Loc!$A181)</f>
        <v>0</v>
      </c>
      <c r="AX181" s="7">
        <f>SUMIFS(Xuat!$G$5:$G$1000,Xuat!$C$5:$C$1000,DATE(Thang!$E$4,Thang!$C$4,AX$2),Xuat!$D$5:$D$1000,Loc!$A181)</f>
        <v>0</v>
      </c>
      <c r="AY181" s="7">
        <f>SUMIFS(Xuat!$G$5:$G$1000,Xuat!$C$5:$C$1000,DATE(Thang!$E$4,Thang!$C$4,AY$2),Xuat!$D$5:$D$1000,Loc!$A181)</f>
        <v>0</v>
      </c>
      <c r="AZ181" s="7">
        <f>SUMIFS(Xuat!$G$5:$G$1000,Xuat!$C$5:$C$1000,DATE(Thang!$E$4,Thang!$C$4,AZ$2),Xuat!$D$5:$D$1000,Loc!$A181)</f>
        <v>0</v>
      </c>
      <c r="BA181" s="7">
        <f>SUMIFS(Xuat!$G$5:$G$1000,Xuat!$C$5:$C$1000,DATE(Thang!$E$4,Thang!$C$4,BA$2),Xuat!$D$5:$D$1000,Loc!$A181)</f>
        <v>0</v>
      </c>
      <c r="BB181" s="7">
        <f>SUMIFS(Xuat!$G$5:$G$1000,Xuat!$C$5:$C$1000,DATE(Thang!$E$4,Thang!$C$4,BB$2),Xuat!$D$5:$D$1000,Loc!$A181)</f>
        <v>0</v>
      </c>
      <c r="BC181" s="7">
        <f>SUMIFS(Xuat!$G$5:$G$1000,Xuat!$C$5:$C$1000,DATE(Thang!$E$4,Thang!$C$4,BC$2),Xuat!$D$5:$D$1000,Loc!$A181)</f>
        <v>0</v>
      </c>
      <c r="BD181" s="7">
        <f>SUMIFS(Xuat!$G$5:$G$1000,Xuat!$C$5:$C$1000,DATE(Thang!$E$4,Thang!$C$4,BD$2),Xuat!$D$5:$D$1000,Loc!$A181)</f>
        <v>0</v>
      </c>
      <c r="BE181" s="7">
        <f>SUMIFS(Xuat!$G$5:$G$1000,Xuat!$C$5:$C$1000,DATE(Thang!$E$4,Thang!$C$4,BE$2),Xuat!$D$5:$D$1000,Loc!$A181)</f>
        <v>0</v>
      </c>
      <c r="BF181" s="7">
        <f>SUMIFS(Xuat!$G$5:$G$1000,Xuat!$C$5:$C$1000,DATE(Thang!$E$4,Thang!$C$4,BF$2),Xuat!$D$5:$D$1000,Loc!$A181)</f>
        <v>0</v>
      </c>
      <c r="BG181" s="7">
        <f>SUMIFS(Xuat!$G$5:$G$1000,Xuat!$C$5:$C$1000,DATE(Thang!$E$4,Thang!$C$4,BG$2),Xuat!$D$5:$D$1000,Loc!$A181)</f>
        <v>0</v>
      </c>
      <c r="BH181" s="7">
        <f>SUMIFS(Xuat!$G$5:$G$1000,Xuat!$C$5:$C$1000,DATE(Thang!$E$4,Thang!$C$4,BH$2),Xuat!$D$5:$D$1000,Loc!$A181)</f>
        <v>0</v>
      </c>
      <c r="BI181" s="7">
        <f>SUMIFS(Xuat!$G$5:$G$1000,Xuat!$C$5:$C$1000,DATE(Thang!$E$4,Thang!$C$4,BI$2),Xuat!$D$5:$D$1000,Loc!$A181)</f>
        <v>0</v>
      </c>
      <c r="BJ181" s="7">
        <f>SUMIFS(Xuat!$G$5:$G$1000,Xuat!$C$5:$C$1000,DATE(Thang!$E$4,Thang!$C$4,BJ$2),Xuat!$D$5:$D$1000,Loc!$A181)</f>
        <v>0</v>
      </c>
      <c r="BK181" s="7">
        <f>SUMIFS(Xuat!$G$5:$G$1000,Xuat!$C$5:$C$1000,DATE(Thang!$E$4,Thang!$C$4,BK$2),Xuat!$D$5:$D$1000,Loc!$A181)</f>
        <v>0</v>
      </c>
      <c r="BL181" s="7">
        <f>SUMIFS(Xuat!$G$5:$G$1000,Xuat!$C$5:$C$1000,DATE(Thang!$E$4,Thang!$C$4,BL$2),Xuat!$D$5:$D$1000,Loc!$A181)</f>
        <v>0</v>
      </c>
      <c r="BM181" s="7">
        <f>SUMIFS(Xuat!$G$5:$G$1000,Xuat!$C$5:$C$1000,DATE(Thang!$E$4,Thang!$C$4,BM$2),Xuat!$D$5:$D$1000,Loc!$A181)</f>
        <v>0</v>
      </c>
      <c r="BN181" s="7">
        <f>SUMIFS(Xuat!$G$5:$G$1000,Xuat!$C$5:$C$1000,DATE(Thang!$E$4,Thang!$C$4,BN$2),Xuat!$D$5:$D$1000,Loc!$A181)</f>
        <v>0</v>
      </c>
      <c r="BO181" s="7">
        <f>SUMIFS(Xuat!$G$5:$G$1000,Xuat!$C$5:$C$1000,DATE(Thang!$E$4,Thang!$C$4,BO$2),Xuat!$D$5:$D$1000,Loc!$A181)</f>
        <v>0</v>
      </c>
      <c r="BP181" s="7">
        <f>SUMIFS(Xuat!$G$5:$G$1000,Xuat!$C$5:$C$1000,DATE(Thang!$E$4,Thang!$C$4,BP$2),Xuat!$D$5:$D$1000,Loc!$A181)</f>
        <v>0</v>
      </c>
      <c r="BQ181" s="7">
        <f>SUMIFS(Xuat!$G$5:$G$1000,Xuat!$C$5:$C$1000,DATE(Thang!$E$4,Thang!$C$4,BQ$2),Xuat!$D$5:$D$1000,Loc!$A181)</f>
        <v>0</v>
      </c>
      <c r="BR181" s="7">
        <f>SUMIFS(Xuat!$G$5:$G$1000,Xuat!$C$5:$C$1000,DATE(Thang!$E$4,Thang!$C$4,BR$2),Xuat!$D$5:$D$1000,Loc!$A181)</f>
        <v>0</v>
      </c>
      <c r="BS181" s="7">
        <f>SUMIFS(Xuat!$G$5:$G$1000,Xuat!$C$5:$C$1000,DATE(Thang!$E$4,Thang!$C$4,BS$2),Xuat!$D$5:$D$1000,Loc!$A181)</f>
        <v>0</v>
      </c>
    </row>
    <row r="182" spans="1:71" x14ac:dyDescent="0.2">
      <c r="A182" s="2">
        <f>DM!C182</f>
        <v>0</v>
      </c>
      <c r="B182" s="3">
        <f>VLOOKUP(A182,Tondau!$B$5:$F$500,3,0)</f>
        <v>0</v>
      </c>
      <c r="C182" s="3">
        <f>VLOOKUP(Tinhgiavon!A182,Tondau!$B$5:$E$500,4,0)</f>
        <v>0</v>
      </c>
      <c r="D182" s="3">
        <f t="shared" si="12"/>
        <v>0</v>
      </c>
      <c r="E182" s="3">
        <f>SUMIF(Nhap!$F$5:$F$1000,Tinhgiavon!A182,Nhap!$K$5:$K$1000)</f>
        <v>0</v>
      </c>
      <c r="F182" s="3">
        <f t="shared" si="13"/>
        <v>0</v>
      </c>
      <c r="G182" s="3">
        <f t="shared" si="14"/>
        <v>0</v>
      </c>
      <c r="H182" s="3">
        <f t="shared" si="15"/>
        <v>0</v>
      </c>
      <c r="I182" s="3">
        <f t="shared" si="16"/>
        <v>0</v>
      </c>
      <c r="J182" s="7">
        <f>SUMIFS(Nhap!$I$5:$I$1000,Nhap!$E$5:$E$1000,DATE(Thang!$E$4,Thang!$C$4,Loc!$F$2),Nhap!$F$5:$F$1000,Loc!A182)</f>
        <v>0</v>
      </c>
      <c r="K182" s="7">
        <f>SUMIFS(Nhap!$I$5:$I$1000,Nhap!$E$5:$E$1000,DATE(Thang!$E$4,Thang!$C$4,Loc!$G$2),Nhap!$F$5:$F$1000,Loc!A182)</f>
        <v>0</v>
      </c>
      <c r="L182" s="7">
        <f>SUMIFS(Nhap!$I$5:$I$1000,Nhap!$E$5:$E$1000,DATE(Thang!$E$4,Thang!$C$4,Loc!$H$2),Nhap!$F$5:$F$1000,Loc!A182)</f>
        <v>0</v>
      </c>
      <c r="M182" s="7">
        <f>SUMIFS(Nhap!$I$5:$I$1000,Nhap!$E$5:$E$1000,DATE(Thang!$E$4,Thang!$C$4,Loc!$I$2),Nhap!$F$5:$F$1000,Loc!A182)</f>
        <v>0</v>
      </c>
      <c r="N182" s="7">
        <f>SUMIFS(Nhap!$I$5:$I$1000,Nhap!$E$5:$E$1000,DATE(Thang!$E$4,Thang!$C$4,Loc!$J$2),Nhap!$F$5:$F$1000,Loc!A182)</f>
        <v>0</v>
      </c>
      <c r="O182" s="7">
        <f>SUMIFS(Nhap!$I$5:$I$1000,Nhap!$E$5:$E$1000,DATE(Thang!$E$4,Thang!$C$4,Loc!$K$2),Nhap!$F$5:$F$1000,Loc!A182)</f>
        <v>0</v>
      </c>
      <c r="P182" s="7">
        <f>SUMIFS(Nhap!$I$5:$I$1000,Nhap!$E$5:$E$1000,DATE(Thang!$E$4,Thang!$C$4,Loc!$L$2),Nhap!$F$5:$F$1000,Loc!A182)</f>
        <v>0</v>
      </c>
      <c r="Q182" s="7">
        <f>SUMIFS(Nhap!$I$5:$I$1000,Nhap!$E$5:$E$1000,DATE(Thang!$E$4,Thang!$C$4,Loc!$M$2),Nhap!$F$5:$F$1000,Loc!A182)</f>
        <v>0</v>
      </c>
      <c r="R182" s="7">
        <f>SUMIFS(Nhap!$I$5:$I$1000,Nhap!$E$5:$E$1000,DATE(Thang!$E$4,Thang!$C$4,Loc!$N$2),Nhap!$F$5:$F$1000,Loc!A182)</f>
        <v>0</v>
      </c>
      <c r="S182" s="7">
        <f>SUMIFS(Nhap!$I$5:$I$1000,Nhap!$E$5:$E$1000,DATE(Thang!$E$4,Thang!$C$4,Loc!$O$2),Nhap!$F$5:$F$1000,Loc!A182)</f>
        <v>0</v>
      </c>
      <c r="T182" s="7">
        <f>SUMIFS(Nhap!$I$5:$I$1000,Nhap!$E$5:$E$1000,DATE(Thang!$E$4,Thang!$C$4,Loc!$P$2),Nhap!$F$5:$F$1000,Loc!A182)</f>
        <v>0</v>
      </c>
      <c r="U182" s="7">
        <f>SUMIFS(Nhap!$I$5:$I$1000,Nhap!$E$5:$E$1000,DATE(Thang!$E$4,Thang!$C$4,Loc!$Q$2),Nhap!$F$5:$F$1000,Loc!A182)</f>
        <v>0</v>
      </c>
      <c r="V182" s="7">
        <f>SUMIFS(Nhap!$I$5:$I$1000,Nhap!$E$5:$E$1000,DATE(Thang!$E$4,Thang!$C$4,Loc!$R$2),Nhap!$F$5:$F$1000,Loc!A182)</f>
        <v>0</v>
      </c>
      <c r="W182" s="7">
        <f>SUMIFS(Nhap!$I$5:$I$1000,Nhap!$E$5:$E$1000,DATE(Thang!$E$4,Thang!$C$4,Loc!$S$2),Nhap!$F$5:$F$1000,Loc!A182)</f>
        <v>0</v>
      </c>
      <c r="X182" s="7">
        <f>SUMIFS(Nhap!$I$5:$I$1000,Nhap!$E$5:$E$1000,DATE(Thang!$E$4,Thang!$C$4,Loc!$T$2),Nhap!$F$5:$F$1000,Loc!A182)</f>
        <v>0</v>
      </c>
      <c r="Y182" s="7">
        <f>SUMIFS(Nhap!$I$5:$I$1000,Nhap!$E$5:$E$1000,DATE(Thang!$E$4,Thang!$C$4,Loc!$U$2),Nhap!$F$5:$F$1000,Loc!A182)</f>
        <v>0</v>
      </c>
      <c r="Z182" s="7">
        <f>SUMIFS(Nhap!$I$5:$I$1000,Nhap!$E$5:$E$1000,DATE(Thang!$E$4,Thang!$C$4,Loc!$V$2),Nhap!$F$5:$F$1000,Loc!A182)</f>
        <v>0</v>
      </c>
      <c r="AA182" s="7">
        <f>SUMIFS(Nhap!$I$5:$I$1000,Nhap!$E$5:$E$1000,DATE(Thang!$E$4,Thang!$C$4,Loc!$W$2),Nhap!$F$5:$F$1000,Loc!A182)</f>
        <v>0</v>
      </c>
      <c r="AB182" s="7">
        <f>SUMIFS(Nhap!$I$5:$I$1000,Nhap!$E$5:$E$1000,DATE(Thang!$E$4,Thang!$C$4,Loc!$X$2),Nhap!$F$5:$F$1000,Loc!A182)</f>
        <v>0</v>
      </c>
      <c r="AC182" s="7">
        <f>SUMIFS(Nhap!$I$5:$I$1000,Nhap!$E$5:$E$1000,DATE(Thang!$E$4,Thang!$C$4,Loc!$Y$2),Nhap!$F$5:$F$1000,Loc!A182)</f>
        <v>0</v>
      </c>
      <c r="AD182" s="7">
        <f>SUMIFS(Nhap!$I$5:$I$1000,Nhap!$E$5:$E$1000,DATE(Thang!$E$4,Thang!$C$4,Loc!$Z$2),Nhap!$F$5:$F$1000,Loc!A182)</f>
        <v>0</v>
      </c>
      <c r="AE182" s="7">
        <f>SUMIFS(Nhap!$I$5:$I$1000,Nhap!$E$5:$E$1000,DATE(Thang!$E$4,Thang!$C$4,Loc!$AA$2),Nhap!$F$5:$F$1000,Loc!A182)</f>
        <v>0</v>
      </c>
      <c r="AF182" s="7">
        <f>SUMIFS(Nhap!$I$5:$I$1000,Nhap!$E$5:$E$1000,DATE(Thang!$E$4,Thang!$C$4,Loc!$AB$2),Nhap!$F$5:$F$1000,Loc!A182)</f>
        <v>0</v>
      </c>
      <c r="AG182" s="7">
        <f>SUMIFS(Nhap!$I$5:$I$1000,Nhap!$E$5:$E$1000,DATE(Thang!$E$4,Thang!$C$4,Loc!$AC$2),Nhap!$F$5:$F$1000,Loc!A182)</f>
        <v>0</v>
      </c>
      <c r="AH182" s="7">
        <f>SUMIFS(Nhap!$I$5:$I$1000,Nhap!$E$5:$E$1000,DATE(Thang!$E$4,Thang!$C$4,Loc!$AD$2),Nhap!$F$5:$F$1000,Loc!$A$5)</f>
        <v>0</v>
      </c>
      <c r="AI182" s="7">
        <f>SUMIFS(Nhap!$I$5:$I$1000,Nhap!$E$5:$E$1000,DATE(Thang!$E$4,Thang!$C$4,Loc!$AE$2),Nhap!$F$5:$F$1000,Loc!A182)</f>
        <v>0</v>
      </c>
      <c r="AJ182" s="7">
        <f>SUMIFS(Nhap!$I$5:$I$1000,Nhap!$E$5:$E$1000,DATE(Thang!$E$4,Thang!$C$4,Loc!$AF$2),Nhap!$F$5:$F$1000,Loc!A182)</f>
        <v>0</v>
      </c>
      <c r="AK182" s="7">
        <f>SUMIFS(Nhap!$I$5:$I$1000,Nhap!$E$5:$E$1000,DATE(Thang!$E$4,Thang!$C$4,Loc!$AG$2),Nhap!$F$5:$F$1000,Loc!A182)</f>
        <v>0</v>
      </c>
      <c r="AL182" s="7">
        <f>SUMIFS(Nhap!$I$5:$I$1000,Nhap!$E$5:$E$1000,DATE(Thang!$E$4,Thang!$C$4,Loc!$AH$2),Nhap!$F$5:$F$1000,Loc!A182)</f>
        <v>0</v>
      </c>
      <c r="AM182" s="7">
        <f>SUMIFS(Nhap!$I$5:$I$1000,Nhap!$E$5:$E$1000,DATE(Thang!$E$4,Thang!$C$4,Loc!$AI$2),Nhap!$F$5:$F$1000,Loc!A182)</f>
        <v>0</v>
      </c>
      <c r="AN182" s="7">
        <f>SUMIFS(Nhap!$I$5:$I$1000,Nhap!$E$5:$E$1000,DATE(Thang!$E$4,Thang!$C$4,Loc!$AJ$2),Nhap!$F$5:$F$1000,Loc!A182)</f>
        <v>0</v>
      </c>
      <c r="AO182" s="7">
        <f>SUMIFS(Xuat!$G$5:$G$1000,Xuat!$C$5:$C$1000,DATE(Thang!$E$4,Thang!$C$4,AO$2),Xuat!$D$5:$D$1000,Loc!$A182)</f>
        <v>0</v>
      </c>
      <c r="AP182" s="7">
        <f>SUMIFS(Xuat!$G$5:$G$1000,Xuat!$C$5:$C$1000,DATE(Thang!$E$4,Thang!$C$4,AP$2),Xuat!$D$5:$D$1000,Loc!$A182)</f>
        <v>0</v>
      </c>
      <c r="AQ182" s="7">
        <f>SUMIFS(Xuat!$G$5:$G$1000,Xuat!$C$5:$C$1000,DATE(Thang!$E$4,Thang!$C$4,AQ$2),Xuat!$D$5:$D$1000,Loc!$A182)</f>
        <v>0</v>
      </c>
      <c r="AR182" s="7">
        <f>SUMIFS(Xuat!$G$5:$G$1000,Xuat!$C$5:$C$1000,DATE(Thang!$E$4,Thang!$C$4,AR$2),Xuat!$D$5:$D$1000,Loc!$A182)</f>
        <v>0</v>
      </c>
      <c r="AS182" s="7">
        <f>SUMIFS(Xuat!$G$5:$G$1000,Xuat!$C$5:$C$1000,DATE(Thang!$E$4,Thang!$C$4,AS$2),Xuat!$D$5:$D$1000,Loc!$A182)</f>
        <v>0</v>
      </c>
      <c r="AT182" s="7">
        <f>SUMIFS(Xuat!$G$5:$G$1000,Xuat!$C$5:$C$1000,DATE(Thang!$E$4,Thang!$C$4,AT$2),Xuat!$D$5:$D$1000,Loc!$A182)</f>
        <v>0</v>
      </c>
      <c r="AU182" s="7">
        <f>SUMIFS(Xuat!$G$5:$G$1000,Xuat!$C$5:$C$1000,DATE(Thang!$E$4,Thang!$C$4,AU$2),Xuat!$D$5:$D$1000,Loc!$A182)</f>
        <v>0</v>
      </c>
      <c r="AV182" s="7">
        <f>SUMIFS(Xuat!$G$5:$G$1000,Xuat!$C$5:$C$1000,DATE(Thang!$E$4,Thang!$C$4,AV$2),Xuat!$D$5:$D$1000,Loc!$A182)</f>
        <v>0</v>
      </c>
      <c r="AW182" s="7">
        <f>SUMIFS(Xuat!$G$5:$G$1000,Xuat!$C$5:$C$1000,DATE(Thang!$E$4,Thang!$C$4,AW$2),Xuat!$D$5:$D$1000,Loc!$A182)</f>
        <v>0</v>
      </c>
      <c r="AX182" s="7">
        <f>SUMIFS(Xuat!$G$5:$G$1000,Xuat!$C$5:$C$1000,DATE(Thang!$E$4,Thang!$C$4,AX$2),Xuat!$D$5:$D$1000,Loc!$A182)</f>
        <v>0</v>
      </c>
      <c r="AY182" s="7">
        <f>SUMIFS(Xuat!$G$5:$G$1000,Xuat!$C$5:$C$1000,DATE(Thang!$E$4,Thang!$C$4,AY$2),Xuat!$D$5:$D$1000,Loc!$A182)</f>
        <v>0</v>
      </c>
      <c r="AZ182" s="7">
        <f>SUMIFS(Xuat!$G$5:$G$1000,Xuat!$C$5:$C$1000,DATE(Thang!$E$4,Thang!$C$4,AZ$2),Xuat!$D$5:$D$1000,Loc!$A182)</f>
        <v>0</v>
      </c>
      <c r="BA182" s="7">
        <f>SUMIFS(Xuat!$G$5:$G$1000,Xuat!$C$5:$C$1000,DATE(Thang!$E$4,Thang!$C$4,BA$2),Xuat!$D$5:$D$1000,Loc!$A182)</f>
        <v>0</v>
      </c>
      <c r="BB182" s="7">
        <f>SUMIFS(Xuat!$G$5:$G$1000,Xuat!$C$5:$C$1000,DATE(Thang!$E$4,Thang!$C$4,BB$2),Xuat!$D$5:$D$1000,Loc!$A182)</f>
        <v>0</v>
      </c>
      <c r="BC182" s="7">
        <f>SUMIFS(Xuat!$G$5:$G$1000,Xuat!$C$5:$C$1000,DATE(Thang!$E$4,Thang!$C$4,BC$2),Xuat!$D$5:$D$1000,Loc!$A182)</f>
        <v>0</v>
      </c>
      <c r="BD182" s="7">
        <f>SUMIFS(Xuat!$G$5:$G$1000,Xuat!$C$5:$C$1000,DATE(Thang!$E$4,Thang!$C$4,BD$2),Xuat!$D$5:$D$1000,Loc!$A182)</f>
        <v>0</v>
      </c>
      <c r="BE182" s="7">
        <f>SUMIFS(Xuat!$G$5:$G$1000,Xuat!$C$5:$C$1000,DATE(Thang!$E$4,Thang!$C$4,BE$2),Xuat!$D$5:$D$1000,Loc!$A182)</f>
        <v>0</v>
      </c>
      <c r="BF182" s="7">
        <f>SUMIFS(Xuat!$G$5:$G$1000,Xuat!$C$5:$C$1000,DATE(Thang!$E$4,Thang!$C$4,BF$2),Xuat!$D$5:$D$1000,Loc!$A182)</f>
        <v>0</v>
      </c>
      <c r="BG182" s="7">
        <f>SUMIFS(Xuat!$G$5:$G$1000,Xuat!$C$5:$C$1000,DATE(Thang!$E$4,Thang!$C$4,BG$2),Xuat!$D$5:$D$1000,Loc!$A182)</f>
        <v>0</v>
      </c>
      <c r="BH182" s="7">
        <f>SUMIFS(Xuat!$G$5:$G$1000,Xuat!$C$5:$C$1000,DATE(Thang!$E$4,Thang!$C$4,BH$2),Xuat!$D$5:$D$1000,Loc!$A182)</f>
        <v>0</v>
      </c>
      <c r="BI182" s="7">
        <f>SUMIFS(Xuat!$G$5:$G$1000,Xuat!$C$5:$C$1000,DATE(Thang!$E$4,Thang!$C$4,BI$2),Xuat!$D$5:$D$1000,Loc!$A182)</f>
        <v>0</v>
      </c>
      <c r="BJ182" s="7">
        <f>SUMIFS(Xuat!$G$5:$G$1000,Xuat!$C$5:$C$1000,DATE(Thang!$E$4,Thang!$C$4,BJ$2),Xuat!$D$5:$D$1000,Loc!$A182)</f>
        <v>0</v>
      </c>
      <c r="BK182" s="7">
        <f>SUMIFS(Xuat!$G$5:$G$1000,Xuat!$C$5:$C$1000,DATE(Thang!$E$4,Thang!$C$4,BK$2),Xuat!$D$5:$D$1000,Loc!$A182)</f>
        <v>0</v>
      </c>
      <c r="BL182" s="7">
        <f>SUMIFS(Xuat!$G$5:$G$1000,Xuat!$C$5:$C$1000,DATE(Thang!$E$4,Thang!$C$4,BL$2),Xuat!$D$5:$D$1000,Loc!$A182)</f>
        <v>0</v>
      </c>
      <c r="BM182" s="7">
        <f>SUMIFS(Xuat!$G$5:$G$1000,Xuat!$C$5:$C$1000,DATE(Thang!$E$4,Thang!$C$4,BM$2),Xuat!$D$5:$D$1000,Loc!$A182)</f>
        <v>0</v>
      </c>
      <c r="BN182" s="7">
        <f>SUMIFS(Xuat!$G$5:$G$1000,Xuat!$C$5:$C$1000,DATE(Thang!$E$4,Thang!$C$4,BN$2),Xuat!$D$5:$D$1000,Loc!$A182)</f>
        <v>0</v>
      </c>
      <c r="BO182" s="7">
        <f>SUMIFS(Xuat!$G$5:$G$1000,Xuat!$C$5:$C$1000,DATE(Thang!$E$4,Thang!$C$4,BO$2),Xuat!$D$5:$D$1000,Loc!$A182)</f>
        <v>0</v>
      </c>
      <c r="BP182" s="7">
        <f>SUMIFS(Xuat!$G$5:$G$1000,Xuat!$C$5:$C$1000,DATE(Thang!$E$4,Thang!$C$4,BP$2),Xuat!$D$5:$D$1000,Loc!$A182)</f>
        <v>0</v>
      </c>
      <c r="BQ182" s="7">
        <f>SUMIFS(Xuat!$G$5:$G$1000,Xuat!$C$5:$C$1000,DATE(Thang!$E$4,Thang!$C$4,BQ$2),Xuat!$D$5:$D$1000,Loc!$A182)</f>
        <v>0</v>
      </c>
      <c r="BR182" s="7">
        <f>SUMIFS(Xuat!$G$5:$G$1000,Xuat!$C$5:$C$1000,DATE(Thang!$E$4,Thang!$C$4,BR$2),Xuat!$D$5:$D$1000,Loc!$A182)</f>
        <v>0</v>
      </c>
      <c r="BS182" s="7">
        <f>SUMIFS(Xuat!$G$5:$G$1000,Xuat!$C$5:$C$1000,DATE(Thang!$E$4,Thang!$C$4,BS$2),Xuat!$D$5:$D$1000,Loc!$A182)</f>
        <v>0</v>
      </c>
    </row>
    <row r="183" spans="1:71" x14ac:dyDescent="0.2">
      <c r="A183" s="2">
        <f>DM!C183</f>
        <v>0</v>
      </c>
      <c r="B183" s="3">
        <f>VLOOKUP(A183,Tondau!$B$5:$F$500,3,0)</f>
        <v>0</v>
      </c>
      <c r="C183" s="3">
        <f>VLOOKUP(Tinhgiavon!A183,Tondau!$B$5:$E$500,4,0)</f>
        <v>0</v>
      </c>
      <c r="D183" s="3">
        <f t="shared" si="12"/>
        <v>0</v>
      </c>
      <c r="E183" s="3">
        <f>SUMIF(Nhap!$F$5:$F$1000,Tinhgiavon!A183,Nhap!$K$5:$K$1000)</f>
        <v>0</v>
      </c>
      <c r="F183" s="3">
        <f t="shared" si="13"/>
        <v>0</v>
      </c>
      <c r="G183" s="3">
        <f t="shared" si="14"/>
        <v>0</v>
      </c>
      <c r="H183" s="3">
        <f t="shared" si="15"/>
        <v>0</v>
      </c>
      <c r="I183" s="3">
        <f t="shared" si="16"/>
        <v>0</v>
      </c>
      <c r="J183" s="7">
        <f>SUMIFS(Nhap!$I$5:$I$1000,Nhap!$E$5:$E$1000,DATE(Thang!$E$4,Thang!$C$4,Loc!$F$2),Nhap!$F$5:$F$1000,Loc!A183)</f>
        <v>0</v>
      </c>
      <c r="K183" s="7">
        <f>SUMIFS(Nhap!$I$5:$I$1000,Nhap!$E$5:$E$1000,DATE(Thang!$E$4,Thang!$C$4,Loc!$G$2),Nhap!$F$5:$F$1000,Loc!A183)</f>
        <v>0</v>
      </c>
      <c r="L183" s="7">
        <f>SUMIFS(Nhap!$I$5:$I$1000,Nhap!$E$5:$E$1000,DATE(Thang!$E$4,Thang!$C$4,Loc!$H$2),Nhap!$F$5:$F$1000,Loc!A183)</f>
        <v>0</v>
      </c>
      <c r="M183" s="7">
        <f>SUMIFS(Nhap!$I$5:$I$1000,Nhap!$E$5:$E$1000,DATE(Thang!$E$4,Thang!$C$4,Loc!$I$2),Nhap!$F$5:$F$1000,Loc!A183)</f>
        <v>0</v>
      </c>
      <c r="N183" s="7">
        <f>SUMIFS(Nhap!$I$5:$I$1000,Nhap!$E$5:$E$1000,DATE(Thang!$E$4,Thang!$C$4,Loc!$J$2),Nhap!$F$5:$F$1000,Loc!A183)</f>
        <v>0</v>
      </c>
      <c r="O183" s="7">
        <f>SUMIFS(Nhap!$I$5:$I$1000,Nhap!$E$5:$E$1000,DATE(Thang!$E$4,Thang!$C$4,Loc!$K$2),Nhap!$F$5:$F$1000,Loc!A183)</f>
        <v>0</v>
      </c>
      <c r="P183" s="7">
        <f>SUMIFS(Nhap!$I$5:$I$1000,Nhap!$E$5:$E$1000,DATE(Thang!$E$4,Thang!$C$4,Loc!$L$2),Nhap!$F$5:$F$1000,Loc!A183)</f>
        <v>0</v>
      </c>
      <c r="Q183" s="7">
        <f>SUMIFS(Nhap!$I$5:$I$1000,Nhap!$E$5:$E$1000,DATE(Thang!$E$4,Thang!$C$4,Loc!$M$2),Nhap!$F$5:$F$1000,Loc!A183)</f>
        <v>0</v>
      </c>
      <c r="R183" s="7">
        <f>SUMIFS(Nhap!$I$5:$I$1000,Nhap!$E$5:$E$1000,DATE(Thang!$E$4,Thang!$C$4,Loc!$N$2),Nhap!$F$5:$F$1000,Loc!A183)</f>
        <v>0</v>
      </c>
      <c r="S183" s="7">
        <f>SUMIFS(Nhap!$I$5:$I$1000,Nhap!$E$5:$E$1000,DATE(Thang!$E$4,Thang!$C$4,Loc!$O$2),Nhap!$F$5:$F$1000,Loc!A183)</f>
        <v>0</v>
      </c>
      <c r="T183" s="7">
        <f>SUMIFS(Nhap!$I$5:$I$1000,Nhap!$E$5:$E$1000,DATE(Thang!$E$4,Thang!$C$4,Loc!$P$2),Nhap!$F$5:$F$1000,Loc!A183)</f>
        <v>0</v>
      </c>
      <c r="U183" s="7">
        <f>SUMIFS(Nhap!$I$5:$I$1000,Nhap!$E$5:$E$1000,DATE(Thang!$E$4,Thang!$C$4,Loc!$Q$2),Nhap!$F$5:$F$1000,Loc!A183)</f>
        <v>0</v>
      </c>
      <c r="V183" s="7">
        <f>SUMIFS(Nhap!$I$5:$I$1000,Nhap!$E$5:$E$1000,DATE(Thang!$E$4,Thang!$C$4,Loc!$R$2),Nhap!$F$5:$F$1000,Loc!A183)</f>
        <v>0</v>
      </c>
      <c r="W183" s="7">
        <f>SUMIFS(Nhap!$I$5:$I$1000,Nhap!$E$5:$E$1000,DATE(Thang!$E$4,Thang!$C$4,Loc!$S$2),Nhap!$F$5:$F$1000,Loc!A183)</f>
        <v>0</v>
      </c>
      <c r="X183" s="7">
        <f>SUMIFS(Nhap!$I$5:$I$1000,Nhap!$E$5:$E$1000,DATE(Thang!$E$4,Thang!$C$4,Loc!$T$2),Nhap!$F$5:$F$1000,Loc!A183)</f>
        <v>0</v>
      </c>
      <c r="Y183" s="7">
        <f>SUMIFS(Nhap!$I$5:$I$1000,Nhap!$E$5:$E$1000,DATE(Thang!$E$4,Thang!$C$4,Loc!$U$2),Nhap!$F$5:$F$1000,Loc!A183)</f>
        <v>0</v>
      </c>
      <c r="Z183" s="7">
        <f>SUMIFS(Nhap!$I$5:$I$1000,Nhap!$E$5:$E$1000,DATE(Thang!$E$4,Thang!$C$4,Loc!$V$2),Nhap!$F$5:$F$1000,Loc!A183)</f>
        <v>0</v>
      </c>
      <c r="AA183" s="7">
        <f>SUMIFS(Nhap!$I$5:$I$1000,Nhap!$E$5:$E$1000,DATE(Thang!$E$4,Thang!$C$4,Loc!$W$2),Nhap!$F$5:$F$1000,Loc!A183)</f>
        <v>0</v>
      </c>
      <c r="AB183" s="7">
        <f>SUMIFS(Nhap!$I$5:$I$1000,Nhap!$E$5:$E$1000,DATE(Thang!$E$4,Thang!$C$4,Loc!$X$2),Nhap!$F$5:$F$1000,Loc!A183)</f>
        <v>0</v>
      </c>
      <c r="AC183" s="7">
        <f>SUMIFS(Nhap!$I$5:$I$1000,Nhap!$E$5:$E$1000,DATE(Thang!$E$4,Thang!$C$4,Loc!$Y$2),Nhap!$F$5:$F$1000,Loc!A183)</f>
        <v>0</v>
      </c>
      <c r="AD183" s="7">
        <f>SUMIFS(Nhap!$I$5:$I$1000,Nhap!$E$5:$E$1000,DATE(Thang!$E$4,Thang!$C$4,Loc!$Z$2),Nhap!$F$5:$F$1000,Loc!A183)</f>
        <v>0</v>
      </c>
      <c r="AE183" s="7">
        <f>SUMIFS(Nhap!$I$5:$I$1000,Nhap!$E$5:$E$1000,DATE(Thang!$E$4,Thang!$C$4,Loc!$AA$2),Nhap!$F$5:$F$1000,Loc!A183)</f>
        <v>0</v>
      </c>
      <c r="AF183" s="7">
        <f>SUMIFS(Nhap!$I$5:$I$1000,Nhap!$E$5:$E$1000,DATE(Thang!$E$4,Thang!$C$4,Loc!$AB$2),Nhap!$F$5:$F$1000,Loc!A183)</f>
        <v>0</v>
      </c>
      <c r="AG183" s="7">
        <f>SUMIFS(Nhap!$I$5:$I$1000,Nhap!$E$5:$E$1000,DATE(Thang!$E$4,Thang!$C$4,Loc!$AC$2),Nhap!$F$5:$F$1000,Loc!A183)</f>
        <v>0</v>
      </c>
      <c r="AH183" s="7">
        <f>SUMIFS(Nhap!$I$5:$I$1000,Nhap!$E$5:$E$1000,DATE(Thang!$E$4,Thang!$C$4,Loc!$AD$2),Nhap!$F$5:$F$1000,Loc!$A$5)</f>
        <v>0</v>
      </c>
      <c r="AI183" s="7">
        <f>SUMIFS(Nhap!$I$5:$I$1000,Nhap!$E$5:$E$1000,DATE(Thang!$E$4,Thang!$C$4,Loc!$AE$2),Nhap!$F$5:$F$1000,Loc!A183)</f>
        <v>0</v>
      </c>
      <c r="AJ183" s="7">
        <f>SUMIFS(Nhap!$I$5:$I$1000,Nhap!$E$5:$E$1000,DATE(Thang!$E$4,Thang!$C$4,Loc!$AF$2),Nhap!$F$5:$F$1000,Loc!A183)</f>
        <v>0</v>
      </c>
      <c r="AK183" s="7">
        <f>SUMIFS(Nhap!$I$5:$I$1000,Nhap!$E$5:$E$1000,DATE(Thang!$E$4,Thang!$C$4,Loc!$AG$2),Nhap!$F$5:$F$1000,Loc!A183)</f>
        <v>0</v>
      </c>
      <c r="AL183" s="7">
        <f>SUMIFS(Nhap!$I$5:$I$1000,Nhap!$E$5:$E$1000,DATE(Thang!$E$4,Thang!$C$4,Loc!$AH$2),Nhap!$F$5:$F$1000,Loc!A183)</f>
        <v>0</v>
      </c>
      <c r="AM183" s="7">
        <f>SUMIFS(Nhap!$I$5:$I$1000,Nhap!$E$5:$E$1000,DATE(Thang!$E$4,Thang!$C$4,Loc!$AI$2),Nhap!$F$5:$F$1000,Loc!A183)</f>
        <v>0</v>
      </c>
      <c r="AN183" s="7">
        <f>SUMIFS(Nhap!$I$5:$I$1000,Nhap!$E$5:$E$1000,DATE(Thang!$E$4,Thang!$C$4,Loc!$AJ$2),Nhap!$F$5:$F$1000,Loc!A183)</f>
        <v>0</v>
      </c>
      <c r="AO183" s="7">
        <f>SUMIFS(Xuat!$G$5:$G$1000,Xuat!$C$5:$C$1000,DATE(Thang!$E$4,Thang!$C$4,AO$2),Xuat!$D$5:$D$1000,Loc!$A183)</f>
        <v>0</v>
      </c>
      <c r="AP183" s="7">
        <f>SUMIFS(Xuat!$G$5:$G$1000,Xuat!$C$5:$C$1000,DATE(Thang!$E$4,Thang!$C$4,AP$2),Xuat!$D$5:$D$1000,Loc!$A183)</f>
        <v>0</v>
      </c>
      <c r="AQ183" s="7">
        <f>SUMIFS(Xuat!$G$5:$G$1000,Xuat!$C$5:$C$1000,DATE(Thang!$E$4,Thang!$C$4,AQ$2),Xuat!$D$5:$D$1000,Loc!$A183)</f>
        <v>0</v>
      </c>
      <c r="AR183" s="7">
        <f>SUMIFS(Xuat!$G$5:$G$1000,Xuat!$C$5:$C$1000,DATE(Thang!$E$4,Thang!$C$4,AR$2),Xuat!$D$5:$D$1000,Loc!$A183)</f>
        <v>0</v>
      </c>
      <c r="AS183" s="7">
        <f>SUMIFS(Xuat!$G$5:$G$1000,Xuat!$C$5:$C$1000,DATE(Thang!$E$4,Thang!$C$4,AS$2),Xuat!$D$5:$D$1000,Loc!$A183)</f>
        <v>0</v>
      </c>
      <c r="AT183" s="7">
        <f>SUMIFS(Xuat!$G$5:$G$1000,Xuat!$C$5:$C$1000,DATE(Thang!$E$4,Thang!$C$4,AT$2),Xuat!$D$5:$D$1000,Loc!$A183)</f>
        <v>0</v>
      </c>
      <c r="AU183" s="7">
        <f>SUMIFS(Xuat!$G$5:$G$1000,Xuat!$C$5:$C$1000,DATE(Thang!$E$4,Thang!$C$4,AU$2),Xuat!$D$5:$D$1000,Loc!$A183)</f>
        <v>0</v>
      </c>
      <c r="AV183" s="7">
        <f>SUMIFS(Xuat!$G$5:$G$1000,Xuat!$C$5:$C$1000,DATE(Thang!$E$4,Thang!$C$4,AV$2),Xuat!$D$5:$D$1000,Loc!$A183)</f>
        <v>0</v>
      </c>
      <c r="AW183" s="7">
        <f>SUMIFS(Xuat!$G$5:$G$1000,Xuat!$C$5:$C$1000,DATE(Thang!$E$4,Thang!$C$4,AW$2),Xuat!$D$5:$D$1000,Loc!$A183)</f>
        <v>0</v>
      </c>
      <c r="AX183" s="7">
        <f>SUMIFS(Xuat!$G$5:$G$1000,Xuat!$C$5:$C$1000,DATE(Thang!$E$4,Thang!$C$4,AX$2),Xuat!$D$5:$D$1000,Loc!$A183)</f>
        <v>0</v>
      </c>
      <c r="AY183" s="7">
        <f>SUMIFS(Xuat!$G$5:$G$1000,Xuat!$C$5:$C$1000,DATE(Thang!$E$4,Thang!$C$4,AY$2),Xuat!$D$5:$D$1000,Loc!$A183)</f>
        <v>0</v>
      </c>
      <c r="AZ183" s="7">
        <f>SUMIFS(Xuat!$G$5:$G$1000,Xuat!$C$5:$C$1000,DATE(Thang!$E$4,Thang!$C$4,AZ$2),Xuat!$D$5:$D$1000,Loc!$A183)</f>
        <v>0</v>
      </c>
      <c r="BA183" s="7">
        <f>SUMIFS(Xuat!$G$5:$G$1000,Xuat!$C$5:$C$1000,DATE(Thang!$E$4,Thang!$C$4,BA$2),Xuat!$D$5:$D$1000,Loc!$A183)</f>
        <v>0</v>
      </c>
      <c r="BB183" s="7">
        <f>SUMIFS(Xuat!$G$5:$G$1000,Xuat!$C$5:$C$1000,DATE(Thang!$E$4,Thang!$C$4,BB$2),Xuat!$D$5:$D$1000,Loc!$A183)</f>
        <v>0</v>
      </c>
      <c r="BC183" s="7">
        <f>SUMIFS(Xuat!$G$5:$G$1000,Xuat!$C$5:$C$1000,DATE(Thang!$E$4,Thang!$C$4,BC$2),Xuat!$D$5:$D$1000,Loc!$A183)</f>
        <v>0</v>
      </c>
      <c r="BD183" s="7">
        <f>SUMIFS(Xuat!$G$5:$G$1000,Xuat!$C$5:$C$1000,DATE(Thang!$E$4,Thang!$C$4,BD$2),Xuat!$D$5:$D$1000,Loc!$A183)</f>
        <v>0</v>
      </c>
      <c r="BE183" s="7">
        <f>SUMIFS(Xuat!$G$5:$G$1000,Xuat!$C$5:$C$1000,DATE(Thang!$E$4,Thang!$C$4,BE$2),Xuat!$D$5:$D$1000,Loc!$A183)</f>
        <v>0</v>
      </c>
      <c r="BF183" s="7">
        <f>SUMIFS(Xuat!$G$5:$G$1000,Xuat!$C$5:$C$1000,DATE(Thang!$E$4,Thang!$C$4,BF$2),Xuat!$D$5:$D$1000,Loc!$A183)</f>
        <v>0</v>
      </c>
      <c r="BG183" s="7">
        <f>SUMIFS(Xuat!$G$5:$G$1000,Xuat!$C$5:$C$1000,DATE(Thang!$E$4,Thang!$C$4,BG$2),Xuat!$D$5:$D$1000,Loc!$A183)</f>
        <v>0</v>
      </c>
      <c r="BH183" s="7">
        <f>SUMIFS(Xuat!$G$5:$G$1000,Xuat!$C$5:$C$1000,DATE(Thang!$E$4,Thang!$C$4,BH$2),Xuat!$D$5:$D$1000,Loc!$A183)</f>
        <v>0</v>
      </c>
      <c r="BI183" s="7">
        <f>SUMIFS(Xuat!$G$5:$G$1000,Xuat!$C$5:$C$1000,DATE(Thang!$E$4,Thang!$C$4,BI$2),Xuat!$D$5:$D$1000,Loc!$A183)</f>
        <v>0</v>
      </c>
      <c r="BJ183" s="7">
        <f>SUMIFS(Xuat!$G$5:$G$1000,Xuat!$C$5:$C$1000,DATE(Thang!$E$4,Thang!$C$4,BJ$2),Xuat!$D$5:$D$1000,Loc!$A183)</f>
        <v>0</v>
      </c>
      <c r="BK183" s="7">
        <f>SUMIFS(Xuat!$G$5:$G$1000,Xuat!$C$5:$C$1000,DATE(Thang!$E$4,Thang!$C$4,BK$2),Xuat!$D$5:$D$1000,Loc!$A183)</f>
        <v>0</v>
      </c>
      <c r="BL183" s="7">
        <f>SUMIFS(Xuat!$G$5:$G$1000,Xuat!$C$5:$C$1000,DATE(Thang!$E$4,Thang!$C$4,BL$2),Xuat!$D$5:$D$1000,Loc!$A183)</f>
        <v>0</v>
      </c>
      <c r="BM183" s="7">
        <f>SUMIFS(Xuat!$G$5:$G$1000,Xuat!$C$5:$C$1000,DATE(Thang!$E$4,Thang!$C$4,BM$2),Xuat!$D$5:$D$1000,Loc!$A183)</f>
        <v>0</v>
      </c>
      <c r="BN183" s="7">
        <f>SUMIFS(Xuat!$G$5:$G$1000,Xuat!$C$5:$C$1000,DATE(Thang!$E$4,Thang!$C$4,BN$2),Xuat!$D$5:$D$1000,Loc!$A183)</f>
        <v>0</v>
      </c>
      <c r="BO183" s="7">
        <f>SUMIFS(Xuat!$G$5:$G$1000,Xuat!$C$5:$C$1000,DATE(Thang!$E$4,Thang!$C$4,BO$2),Xuat!$D$5:$D$1000,Loc!$A183)</f>
        <v>0</v>
      </c>
      <c r="BP183" s="7">
        <f>SUMIFS(Xuat!$G$5:$G$1000,Xuat!$C$5:$C$1000,DATE(Thang!$E$4,Thang!$C$4,BP$2),Xuat!$D$5:$D$1000,Loc!$A183)</f>
        <v>0</v>
      </c>
      <c r="BQ183" s="7">
        <f>SUMIFS(Xuat!$G$5:$G$1000,Xuat!$C$5:$C$1000,DATE(Thang!$E$4,Thang!$C$4,BQ$2),Xuat!$D$5:$D$1000,Loc!$A183)</f>
        <v>0</v>
      </c>
      <c r="BR183" s="7">
        <f>SUMIFS(Xuat!$G$5:$G$1000,Xuat!$C$5:$C$1000,DATE(Thang!$E$4,Thang!$C$4,BR$2),Xuat!$D$5:$D$1000,Loc!$A183)</f>
        <v>0</v>
      </c>
      <c r="BS183" s="7">
        <f>SUMIFS(Xuat!$G$5:$G$1000,Xuat!$C$5:$C$1000,DATE(Thang!$E$4,Thang!$C$4,BS$2),Xuat!$D$5:$D$1000,Loc!$A183)</f>
        <v>0</v>
      </c>
    </row>
    <row r="184" spans="1:71" x14ac:dyDescent="0.2">
      <c r="A184" s="2">
        <f>DM!C184</f>
        <v>0</v>
      </c>
      <c r="B184" s="3">
        <f>VLOOKUP(A184,Tondau!$B$5:$F$500,3,0)</f>
        <v>0</v>
      </c>
      <c r="C184" s="3">
        <f>VLOOKUP(Tinhgiavon!A184,Tondau!$B$5:$E$500,4,0)</f>
        <v>0</v>
      </c>
      <c r="D184" s="3">
        <f t="shared" si="12"/>
        <v>0</v>
      </c>
      <c r="E184" s="3">
        <f>SUMIF(Nhap!$F$5:$F$1000,Tinhgiavon!A184,Nhap!$K$5:$K$1000)</f>
        <v>0</v>
      </c>
      <c r="F184" s="3">
        <f t="shared" si="13"/>
        <v>0</v>
      </c>
      <c r="G184" s="3">
        <f t="shared" si="14"/>
        <v>0</v>
      </c>
      <c r="H184" s="3">
        <f t="shared" si="15"/>
        <v>0</v>
      </c>
      <c r="I184" s="3">
        <f t="shared" si="16"/>
        <v>0</v>
      </c>
      <c r="J184" s="7">
        <f>SUMIFS(Nhap!$I$5:$I$1000,Nhap!$E$5:$E$1000,DATE(Thang!$E$4,Thang!$C$4,Loc!$F$2),Nhap!$F$5:$F$1000,Loc!A184)</f>
        <v>0</v>
      </c>
      <c r="K184" s="7">
        <f>SUMIFS(Nhap!$I$5:$I$1000,Nhap!$E$5:$E$1000,DATE(Thang!$E$4,Thang!$C$4,Loc!$G$2),Nhap!$F$5:$F$1000,Loc!A184)</f>
        <v>0</v>
      </c>
      <c r="L184" s="7">
        <f>SUMIFS(Nhap!$I$5:$I$1000,Nhap!$E$5:$E$1000,DATE(Thang!$E$4,Thang!$C$4,Loc!$H$2),Nhap!$F$5:$F$1000,Loc!A184)</f>
        <v>0</v>
      </c>
      <c r="M184" s="7">
        <f>SUMIFS(Nhap!$I$5:$I$1000,Nhap!$E$5:$E$1000,DATE(Thang!$E$4,Thang!$C$4,Loc!$I$2),Nhap!$F$5:$F$1000,Loc!A184)</f>
        <v>0</v>
      </c>
      <c r="N184" s="7">
        <f>SUMIFS(Nhap!$I$5:$I$1000,Nhap!$E$5:$E$1000,DATE(Thang!$E$4,Thang!$C$4,Loc!$J$2),Nhap!$F$5:$F$1000,Loc!A184)</f>
        <v>0</v>
      </c>
      <c r="O184" s="7">
        <f>SUMIFS(Nhap!$I$5:$I$1000,Nhap!$E$5:$E$1000,DATE(Thang!$E$4,Thang!$C$4,Loc!$K$2),Nhap!$F$5:$F$1000,Loc!A184)</f>
        <v>0</v>
      </c>
      <c r="P184" s="7">
        <f>SUMIFS(Nhap!$I$5:$I$1000,Nhap!$E$5:$E$1000,DATE(Thang!$E$4,Thang!$C$4,Loc!$L$2),Nhap!$F$5:$F$1000,Loc!A184)</f>
        <v>0</v>
      </c>
      <c r="Q184" s="7">
        <f>SUMIFS(Nhap!$I$5:$I$1000,Nhap!$E$5:$E$1000,DATE(Thang!$E$4,Thang!$C$4,Loc!$M$2),Nhap!$F$5:$F$1000,Loc!A184)</f>
        <v>0</v>
      </c>
      <c r="R184" s="7">
        <f>SUMIFS(Nhap!$I$5:$I$1000,Nhap!$E$5:$E$1000,DATE(Thang!$E$4,Thang!$C$4,Loc!$N$2),Nhap!$F$5:$F$1000,Loc!A184)</f>
        <v>0</v>
      </c>
      <c r="S184" s="7">
        <f>SUMIFS(Nhap!$I$5:$I$1000,Nhap!$E$5:$E$1000,DATE(Thang!$E$4,Thang!$C$4,Loc!$O$2),Nhap!$F$5:$F$1000,Loc!A184)</f>
        <v>0</v>
      </c>
      <c r="T184" s="7">
        <f>SUMIFS(Nhap!$I$5:$I$1000,Nhap!$E$5:$E$1000,DATE(Thang!$E$4,Thang!$C$4,Loc!$P$2),Nhap!$F$5:$F$1000,Loc!A184)</f>
        <v>0</v>
      </c>
      <c r="U184" s="7">
        <f>SUMIFS(Nhap!$I$5:$I$1000,Nhap!$E$5:$E$1000,DATE(Thang!$E$4,Thang!$C$4,Loc!$Q$2),Nhap!$F$5:$F$1000,Loc!A184)</f>
        <v>0</v>
      </c>
      <c r="V184" s="7">
        <f>SUMIFS(Nhap!$I$5:$I$1000,Nhap!$E$5:$E$1000,DATE(Thang!$E$4,Thang!$C$4,Loc!$R$2),Nhap!$F$5:$F$1000,Loc!A184)</f>
        <v>0</v>
      </c>
      <c r="W184" s="7">
        <f>SUMIFS(Nhap!$I$5:$I$1000,Nhap!$E$5:$E$1000,DATE(Thang!$E$4,Thang!$C$4,Loc!$S$2),Nhap!$F$5:$F$1000,Loc!A184)</f>
        <v>0</v>
      </c>
      <c r="X184" s="7">
        <f>SUMIFS(Nhap!$I$5:$I$1000,Nhap!$E$5:$E$1000,DATE(Thang!$E$4,Thang!$C$4,Loc!$T$2),Nhap!$F$5:$F$1000,Loc!A184)</f>
        <v>0</v>
      </c>
      <c r="Y184" s="7">
        <f>SUMIFS(Nhap!$I$5:$I$1000,Nhap!$E$5:$E$1000,DATE(Thang!$E$4,Thang!$C$4,Loc!$U$2),Nhap!$F$5:$F$1000,Loc!A184)</f>
        <v>0</v>
      </c>
      <c r="Z184" s="7">
        <f>SUMIFS(Nhap!$I$5:$I$1000,Nhap!$E$5:$E$1000,DATE(Thang!$E$4,Thang!$C$4,Loc!$V$2),Nhap!$F$5:$F$1000,Loc!A184)</f>
        <v>0</v>
      </c>
      <c r="AA184" s="7">
        <f>SUMIFS(Nhap!$I$5:$I$1000,Nhap!$E$5:$E$1000,DATE(Thang!$E$4,Thang!$C$4,Loc!$W$2),Nhap!$F$5:$F$1000,Loc!A184)</f>
        <v>0</v>
      </c>
      <c r="AB184" s="7">
        <f>SUMIFS(Nhap!$I$5:$I$1000,Nhap!$E$5:$E$1000,DATE(Thang!$E$4,Thang!$C$4,Loc!$X$2),Nhap!$F$5:$F$1000,Loc!A184)</f>
        <v>0</v>
      </c>
      <c r="AC184" s="7">
        <f>SUMIFS(Nhap!$I$5:$I$1000,Nhap!$E$5:$E$1000,DATE(Thang!$E$4,Thang!$C$4,Loc!$Y$2),Nhap!$F$5:$F$1000,Loc!A184)</f>
        <v>0</v>
      </c>
      <c r="AD184" s="7">
        <f>SUMIFS(Nhap!$I$5:$I$1000,Nhap!$E$5:$E$1000,DATE(Thang!$E$4,Thang!$C$4,Loc!$Z$2),Nhap!$F$5:$F$1000,Loc!A184)</f>
        <v>0</v>
      </c>
      <c r="AE184" s="7">
        <f>SUMIFS(Nhap!$I$5:$I$1000,Nhap!$E$5:$E$1000,DATE(Thang!$E$4,Thang!$C$4,Loc!$AA$2),Nhap!$F$5:$F$1000,Loc!A184)</f>
        <v>0</v>
      </c>
      <c r="AF184" s="7">
        <f>SUMIFS(Nhap!$I$5:$I$1000,Nhap!$E$5:$E$1000,DATE(Thang!$E$4,Thang!$C$4,Loc!$AB$2),Nhap!$F$5:$F$1000,Loc!A184)</f>
        <v>0</v>
      </c>
      <c r="AG184" s="7">
        <f>SUMIFS(Nhap!$I$5:$I$1000,Nhap!$E$5:$E$1000,DATE(Thang!$E$4,Thang!$C$4,Loc!$AC$2),Nhap!$F$5:$F$1000,Loc!A184)</f>
        <v>0</v>
      </c>
      <c r="AH184" s="7">
        <f>SUMIFS(Nhap!$I$5:$I$1000,Nhap!$E$5:$E$1000,DATE(Thang!$E$4,Thang!$C$4,Loc!$AD$2),Nhap!$F$5:$F$1000,Loc!$A$5)</f>
        <v>0</v>
      </c>
      <c r="AI184" s="7">
        <f>SUMIFS(Nhap!$I$5:$I$1000,Nhap!$E$5:$E$1000,DATE(Thang!$E$4,Thang!$C$4,Loc!$AE$2),Nhap!$F$5:$F$1000,Loc!A184)</f>
        <v>0</v>
      </c>
      <c r="AJ184" s="7">
        <f>SUMIFS(Nhap!$I$5:$I$1000,Nhap!$E$5:$E$1000,DATE(Thang!$E$4,Thang!$C$4,Loc!$AF$2),Nhap!$F$5:$F$1000,Loc!A184)</f>
        <v>0</v>
      </c>
      <c r="AK184" s="7">
        <f>SUMIFS(Nhap!$I$5:$I$1000,Nhap!$E$5:$E$1000,DATE(Thang!$E$4,Thang!$C$4,Loc!$AG$2),Nhap!$F$5:$F$1000,Loc!A184)</f>
        <v>0</v>
      </c>
      <c r="AL184" s="7">
        <f>SUMIFS(Nhap!$I$5:$I$1000,Nhap!$E$5:$E$1000,DATE(Thang!$E$4,Thang!$C$4,Loc!$AH$2),Nhap!$F$5:$F$1000,Loc!A184)</f>
        <v>0</v>
      </c>
      <c r="AM184" s="7">
        <f>SUMIFS(Nhap!$I$5:$I$1000,Nhap!$E$5:$E$1000,DATE(Thang!$E$4,Thang!$C$4,Loc!$AI$2),Nhap!$F$5:$F$1000,Loc!A184)</f>
        <v>0</v>
      </c>
      <c r="AN184" s="7">
        <f>SUMIFS(Nhap!$I$5:$I$1000,Nhap!$E$5:$E$1000,DATE(Thang!$E$4,Thang!$C$4,Loc!$AJ$2),Nhap!$F$5:$F$1000,Loc!A184)</f>
        <v>0</v>
      </c>
      <c r="AO184" s="7">
        <f>SUMIFS(Xuat!$G$5:$G$1000,Xuat!$C$5:$C$1000,DATE(Thang!$E$4,Thang!$C$4,AO$2),Xuat!$D$5:$D$1000,Loc!$A184)</f>
        <v>0</v>
      </c>
      <c r="AP184" s="7">
        <f>SUMIFS(Xuat!$G$5:$G$1000,Xuat!$C$5:$C$1000,DATE(Thang!$E$4,Thang!$C$4,AP$2),Xuat!$D$5:$D$1000,Loc!$A184)</f>
        <v>0</v>
      </c>
      <c r="AQ184" s="7">
        <f>SUMIFS(Xuat!$G$5:$G$1000,Xuat!$C$5:$C$1000,DATE(Thang!$E$4,Thang!$C$4,AQ$2),Xuat!$D$5:$D$1000,Loc!$A184)</f>
        <v>0</v>
      </c>
      <c r="AR184" s="7">
        <f>SUMIFS(Xuat!$G$5:$G$1000,Xuat!$C$5:$C$1000,DATE(Thang!$E$4,Thang!$C$4,AR$2),Xuat!$D$5:$D$1000,Loc!$A184)</f>
        <v>0</v>
      </c>
      <c r="AS184" s="7">
        <f>SUMIFS(Xuat!$G$5:$G$1000,Xuat!$C$5:$C$1000,DATE(Thang!$E$4,Thang!$C$4,AS$2),Xuat!$D$5:$D$1000,Loc!$A184)</f>
        <v>0</v>
      </c>
      <c r="AT184" s="7">
        <f>SUMIFS(Xuat!$G$5:$G$1000,Xuat!$C$5:$C$1000,DATE(Thang!$E$4,Thang!$C$4,AT$2),Xuat!$D$5:$D$1000,Loc!$A184)</f>
        <v>0</v>
      </c>
      <c r="AU184" s="7">
        <f>SUMIFS(Xuat!$G$5:$G$1000,Xuat!$C$5:$C$1000,DATE(Thang!$E$4,Thang!$C$4,AU$2),Xuat!$D$5:$D$1000,Loc!$A184)</f>
        <v>0</v>
      </c>
      <c r="AV184" s="7">
        <f>SUMIFS(Xuat!$G$5:$G$1000,Xuat!$C$5:$C$1000,DATE(Thang!$E$4,Thang!$C$4,AV$2),Xuat!$D$5:$D$1000,Loc!$A184)</f>
        <v>0</v>
      </c>
      <c r="AW184" s="7">
        <f>SUMIFS(Xuat!$G$5:$G$1000,Xuat!$C$5:$C$1000,DATE(Thang!$E$4,Thang!$C$4,AW$2),Xuat!$D$5:$D$1000,Loc!$A184)</f>
        <v>0</v>
      </c>
      <c r="AX184" s="7">
        <f>SUMIFS(Xuat!$G$5:$G$1000,Xuat!$C$5:$C$1000,DATE(Thang!$E$4,Thang!$C$4,AX$2),Xuat!$D$5:$D$1000,Loc!$A184)</f>
        <v>0</v>
      </c>
      <c r="AY184" s="7">
        <f>SUMIFS(Xuat!$G$5:$G$1000,Xuat!$C$5:$C$1000,DATE(Thang!$E$4,Thang!$C$4,AY$2),Xuat!$D$5:$D$1000,Loc!$A184)</f>
        <v>0</v>
      </c>
      <c r="AZ184" s="7">
        <f>SUMIFS(Xuat!$G$5:$G$1000,Xuat!$C$5:$C$1000,DATE(Thang!$E$4,Thang!$C$4,AZ$2),Xuat!$D$5:$D$1000,Loc!$A184)</f>
        <v>0</v>
      </c>
      <c r="BA184" s="7">
        <f>SUMIFS(Xuat!$G$5:$G$1000,Xuat!$C$5:$C$1000,DATE(Thang!$E$4,Thang!$C$4,BA$2),Xuat!$D$5:$D$1000,Loc!$A184)</f>
        <v>0</v>
      </c>
      <c r="BB184" s="7">
        <f>SUMIFS(Xuat!$G$5:$G$1000,Xuat!$C$5:$C$1000,DATE(Thang!$E$4,Thang!$C$4,BB$2),Xuat!$D$5:$D$1000,Loc!$A184)</f>
        <v>0</v>
      </c>
      <c r="BC184" s="7">
        <f>SUMIFS(Xuat!$G$5:$G$1000,Xuat!$C$5:$C$1000,DATE(Thang!$E$4,Thang!$C$4,BC$2),Xuat!$D$5:$D$1000,Loc!$A184)</f>
        <v>0</v>
      </c>
      <c r="BD184" s="7">
        <f>SUMIFS(Xuat!$G$5:$G$1000,Xuat!$C$5:$C$1000,DATE(Thang!$E$4,Thang!$C$4,BD$2),Xuat!$D$5:$D$1000,Loc!$A184)</f>
        <v>0</v>
      </c>
      <c r="BE184" s="7">
        <f>SUMIFS(Xuat!$G$5:$G$1000,Xuat!$C$5:$C$1000,DATE(Thang!$E$4,Thang!$C$4,BE$2),Xuat!$D$5:$D$1000,Loc!$A184)</f>
        <v>0</v>
      </c>
      <c r="BF184" s="7">
        <f>SUMIFS(Xuat!$G$5:$G$1000,Xuat!$C$5:$C$1000,DATE(Thang!$E$4,Thang!$C$4,BF$2),Xuat!$D$5:$D$1000,Loc!$A184)</f>
        <v>0</v>
      </c>
      <c r="BG184" s="7">
        <f>SUMIFS(Xuat!$G$5:$G$1000,Xuat!$C$5:$C$1000,DATE(Thang!$E$4,Thang!$C$4,BG$2),Xuat!$D$5:$D$1000,Loc!$A184)</f>
        <v>0</v>
      </c>
      <c r="BH184" s="7">
        <f>SUMIFS(Xuat!$G$5:$G$1000,Xuat!$C$5:$C$1000,DATE(Thang!$E$4,Thang!$C$4,BH$2),Xuat!$D$5:$D$1000,Loc!$A184)</f>
        <v>0</v>
      </c>
      <c r="BI184" s="7">
        <f>SUMIFS(Xuat!$G$5:$G$1000,Xuat!$C$5:$C$1000,DATE(Thang!$E$4,Thang!$C$4,BI$2),Xuat!$D$5:$D$1000,Loc!$A184)</f>
        <v>0</v>
      </c>
      <c r="BJ184" s="7">
        <f>SUMIFS(Xuat!$G$5:$G$1000,Xuat!$C$5:$C$1000,DATE(Thang!$E$4,Thang!$C$4,BJ$2),Xuat!$D$5:$D$1000,Loc!$A184)</f>
        <v>0</v>
      </c>
      <c r="BK184" s="7">
        <f>SUMIFS(Xuat!$G$5:$G$1000,Xuat!$C$5:$C$1000,DATE(Thang!$E$4,Thang!$C$4,BK$2),Xuat!$D$5:$D$1000,Loc!$A184)</f>
        <v>0</v>
      </c>
      <c r="BL184" s="7">
        <f>SUMIFS(Xuat!$G$5:$G$1000,Xuat!$C$5:$C$1000,DATE(Thang!$E$4,Thang!$C$4,BL$2),Xuat!$D$5:$D$1000,Loc!$A184)</f>
        <v>0</v>
      </c>
      <c r="BM184" s="7">
        <f>SUMIFS(Xuat!$G$5:$G$1000,Xuat!$C$5:$C$1000,DATE(Thang!$E$4,Thang!$C$4,BM$2),Xuat!$D$5:$D$1000,Loc!$A184)</f>
        <v>0</v>
      </c>
      <c r="BN184" s="7">
        <f>SUMIFS(Xuat!$G$5:$G$1000,Xuat!$C$5:$C$1000,DATE(Thang!$E$4,Thang!$C$4,BN$2),Xuat!$D$5:$D$1000,Loc!$A184)</f>
        <v>0</v>
      </c>
      <c r="BO184" s="7">
        <f>SUMIFS(Xuat!$G$5:$G$1000,Xuat!$C$5:$C$1000,DATE(Thang!$E$4,Thang!$C$4,BO$2),Xuat!$D$5:$D$1000,Loc!$A184)</f>
        <v>0</v>
      </c>
      <c r="BP184" s="7">
        <f>SUMIFS(Xuat!$G$5:$G$1000,Xuat!$C$5:$C$1000,DATE(Thang!$E$4,Thang!$C$4,BP$2),Xuat!$D$5:$D$1000,Loc!$A184)</f>
        <v>0</v>
      </c>
      <c r="BQ184" s="7">
        <f>SUMIFS(Xuat!$G$5:$G$1000,Xuat!$C$5:$C$1000,DATE(Thang!$E$4,Thang!$C$4,BQ$2),Xuat!$D$5:$D$1000,Loc!$A184)</f>
        <v>0</v>
      </c>
      <c r="BR184" s="7">
        <f>SUMIFS(Xuat!$G$5:$G$1000,Xuat!$C$5:$C$1000,DATE(Thang!$E$4,Thang!$C$4,BR$2),Xuat!$D$5:$D$1000,Loc!$A184)</f>
        <v>0</v>
      </c>
      <c r="BS184" s="7">
        <f>SUMIFS(Xuat!$G$5:$G$1000,Xuat!$C$5:$C$1000,DATE(Thang!$E$4,Thang!$C$4,BS$2),Xuat!$D$5:$D$1000,Loc!$A184)</f>
        <v>0</v>
      </c>
    </row>
    <row r="185" spans="1:71" x14ac:dyDescent="0.2">
      <c r="A185" s="2">
        <f>DM!C185</f>
        <v>0</v>
      </c>
      <c r="B185" s="3">
        <f>VLOOKUP(A185,Tondau!$B$5:$F$500,3,0)</f>
        <v>0</v>
      </c>
      <c r="C185" s="3">
        <f>VLOOKUP(Tinhgiavon!A185,Tondau!$B$5:$E$500,4,0)</f>
        <v>0</v>
      </c>
      <c r="D185" s="3">
        <f t="shared" si="12"/>
        <v>0</v>
      </c>
      <c r="E185" s="3">
        <f>SUMIF(Nhap!$F$5:$F$1000,Tinhgiavon!A185,Nhap!$K$5:$K$1000)</f>
        <v>0</v>
      </c>
      <c r="F185" s="3">
        <f t="shared" si="13"/>
        <v>0</v>
      </c>
      <c r="G185" s="3">
        <f t="shared" si="14"/>
        <v>0</v>
      </c>
      <c r="H185" s="3">
        <f t="shared" si="15"/>
        <v>0</v>
      </c>
      <c r="I185" s="3">
        <f t="shared" si="16"/>
        <v>0</v>
      </c>
      <c r="J185" s="7">
        <f>SUMIFS(Nhap!$I$5:$I$1000,Nhap!$E$5:$E$1000,DATE(Thang!$E$4,Thang!$C$4,Loc!$F$2),Nhap!$F$5:$F$1000,Loc!A185)</f>
        <v>0</v>
      </c>
      <c r="K185" s="7">
        <f>SUMIFS(Nhap!$I$5:$I$1000,Nhap!$E$5:$E$1000,DATE(Thang!$E$4,Thang!$C$4,Loc!$G$2),Nhap!$F$5:$F$1000,Loc!A185)</f>
        <v>0</v>
      </c>
      <c r="L185" s="7">
        <f>SUMIFS(Nhap!$I$5:$I$1000,Nhap!$E$5:$E$1000,DATE(Thang!$E$4,Thang!$C$4,Loc!$H$2),Nhap!$F$5:$F$1000,Loc!A185)</f>
        <v>0</v>
      </c>
      <c r="M185" s="7">
        <f>SUMIFS(Nhap!$I$5:$I$1000,Nhap!$E$5:$E$1000,DATE(Thang!$E$4,Thang!$C$4,Loc!$I$2),Nhap!$F$5:$F$1000,Loc!A185)</f>
        <v>0</v>
      </c>
      <c r="N185" s="7">
        <f>SUMIFS(Nhap!$I$5:$I$1000,Nhap!$E$5:$E$1000,DATE(Thang!$E$4,Thang!$C$4,Loc!$J$2),Nhap!$F$5:$F$1000,Loc!A185)</f>
        <v>0</v>
      </c>
      <c r="O185" s="7">
        <f>SUMIFS(Nhap!$I$5:$I$1000,Nhap!$E$5:$E$1000,DATE(Thang!$E$4,Thang!$C$4,Loc!$K$2),Nhap!$F$5:$F$1000,Loc!A185)</f>
        <v>0</v>
      </c>
      <c r="P185" s="7">
        <f>SUMIFS(Nhap!$I$5:$I$1000,Nhap!$E$5:$E$1000,DATE(Thang!$E$4,Thang!$C$4,Loc!$L$2),Nhap!$F$5:$F$1000,Loc!A185)</f>
        <v>0</v>
      </c>
      <c r="Q185" s="7">
        <f>SUMIFS(Nhap!$I$5:$I$1000,Nhap!$E$5:$E$1000,DATE(Thang!$E$4,Thang!$C$4,Loc!$M$2),Nhap!$F$5:$F$1000,Loc!A185)</f>
        <v>0</v>
      </c>
      <c r="R185" s="7">
        <f>SUMIFS(Nhap!$I$5:$I$1000,Nhap!$E$5:$E$1000,DATE(Thang!$E$4,Thang!$C$4,Loc!$N$2),Nhap!$F$5:$F$1000,Loc!A185)</f>
        <v>0</v>
      </c>
      <c r="S185" s="7">
        <f>SUMIFS(Nhap!$I$5:$I$1000,Nhap!$E$5:$E$1000,DATE(Thang!$E$4,Thang!$C$4,Loc!$O$2),Nhap!$F$5:$F$1000,Loc!A185)</f>
        <v>0</v>
      </c>
      <c r="T185" s="7">
        <f>SUMIFS(Nhap!$I$5:$I$1000,Nhap!$E$5:$E$1000,DATE(Thang!$E$4,Thang!$C$4,Loc!$P$2),Nhap!$F$5:$F$1000,Loc!A185)</f>
        <v>0</v>
      </c>
      <c r="U185" s="7">
        <f>SUMIFS(Nhap!$I$5:$I$1000,Nhap!$E$5:$E$1000,DATE(Thang!$E$4,Thang!$C$4,Loc!$Q$2),Nhap!$F$5:$F$1000,Loc!A185)</f>
        <v>0</v>
      </c>
      <c r="V185" s="7">
        <f>SUMIFS(Nhap!$I$5:$I$1000,Nhap!$E$5:$E$1000,DATE(Thang!$E$4,Thang!$C$4,Loc!$R$2),Nhap!$F$5:$F$1000,Loc!A185)</f>
        <v>0</v>
      </c>
      <c r="W185" s="7">
        <f>SUMIFS(Nhap!$I$5:$I$1000,Nhap!$E$5:$E$1000,DATE(Thang!$E$4,Thang!$C$4,Loc!$S$2),Nhap!$F$5:$F$1000,Loc!A185)</f>
        <v>0</v>
      </c>
      <c r="X185" s="7">
        <f>SUMIFS(Nhap!$I$5:$I$1000,Nhap!$E$5:$E$1000,DATE(Thang!$E$4,Thang!$C$4,Loc!$T$2),Nhap!$F$5:$F$1000,Loc!A185)</f>
        <v>0</v>
      </c>
      <c r="Y185" s="7">
        <f>SUMIFS(Nhap!$I$5:$I$1000,Nhap!$E$5:$E$1000,DATE(Thang!$E$4,Thang!$C$4,Loc!$U$2),Nhap!$F$5:$F$1000,Loc!A185)</f>
        <v>0</v>
      </c>
      <c r="Z185" s="7">
        <f>SUMIFS(Nhap!$I$5:$I$1000,Nhap!$E$5:$E$1000,DATE(Thang!$E$4,Thang!$C$4,Loc!$V$2),Nhap!$F$5:$F$1000,Loc!A185)</f>
        <v>0</v>
      </c>
      <c r="AA185" s="7">
        <f>SUMIFS(Nhap!$I$5:$I$1000,Nhap!$E$5:$E$1000,DATE(Thang!$E$4,Thang!$C$4,Loc!$W$2),Nhap!$F$5:$F$1000,Loc!A185)</f>
        <v>0</v>
      </c>
      <c r="AB185" s="7">
        <f>SUMIFS(Nhap!$I$5:$I$1000,Nhap!$E$5:$E$1000,DATE(Thang!$E$4,Thang!$C$4,Loc!$X$2),Nhap!$F$5:$F$1000,Loc!A185)</f>
        <v>0</v>
      </c>
      <c r="AC185" s="7">
        <f>SUMIFS(Nhap!$I$5:$I$1000,Nhap!$E$5:$E$1000,DATE(Thang!$E$4,Thang!$C$4,Loc!$Y$2),Nhap!$F$5:$F$1000,Loc!A185)</f>
        <v>0</v>
      </c>
      <c r="AD185" s="7">
        <f>SUMIFS(Nhap!$I$5:$I$1000,Nhap!$E$5:$E$1000,DATE(Thang!$E$4,Thang!$C$4,Loc!$Z$2),Nhap!$F$5:$F$1000,Loc!A185)</f>
        <v>0</v>
      </c>
      <c r="AE185" s="7">
        <f>SUMIFS(Nhap!$I$5:$I$1000,Nhap!$E$5:$E$1000,DATE(Thang!$E$4,Thang!$C$4,Loc!$AA$2),Nhap!$F$5:$F$1000,Loc!A185)</f>
        <v>0</v>
      </c>
      <c r="AF185" s="7">
        <f>SUMIFS(Nhap!$I$5:$I$1000,Nhap!$E$5:$E$1000,DATE(Thang!$E$4,Thang!$C$4,Loc!$AB$2),Nhap!$F$5:$F$1000,Loc!A185)</f>
        <v>0</v>
      </c>
      <c r="AG185" s="7">
        <f>SUMIFS(Nhap!$I$5:$I$1000,Nhap!$E$5:$E$1000,DATE(Thang!$E$4,Thang!$C$4,Loc!$AC$2),Nhap!$F$5:$F$1000,Loc!A185)</f>
        <v>0</v>
      </c>
      <c r="AH185" s="7">
        <f>SUMIFS(Nhap!$I$5:$I$1000,Nhap!$E$5:$E$1000,DATE(Thang!$E$4,Thang!$C$4,Loc!$AD$2),Nhap!$F$5:$F$1000,Loc!$A$5)</f>
        <v>0</v>
      </c>
      <c r="AI185" s="7">
        <f>SUMIFS(Nhap!$I$5:$I$1000,Nhap!$E$5:$E$1000,DATE(Thang!$E$4,Thang!$C$4,Loc!$AE$2),Nhap!$F$5:$F$1000,Loc!A185)</f>
        <v>0</v>
      </c>
      <c r="AJ185" s="7">
        <f>SUMIFS(Nhap!$I$5:$I$1000,Nhap!$E$5:$E$1000,DATE(Thang!$E$4,Thang!$C$4,Loc!$AF$2),Nhap!$F$5:$F$1000,Loc!A185)</f>
        <v>0</v>
      </c>
      <c r="AK185" s="7">
        <f>SUMIFS(Nhap!$I$5:$I$1000,Nhap!$E$5:$E$1000,DATE(Thang!$E$4,Thang!$C$4,Loc!$AG$2),Nhap!$F$5:$F$1000,Loc!A185)</f>
        <v>0</v>
      </c>
      <c r="AL185" s="7">
        <f>SUMIFS(Nhap!$I$5:$I$1000,Nhap!$E$5:$E$1000,DATE(Thang!$E$4,Thang!$C$4,Loc!$AH$2),Nhap!$F$5:$F$1000,Loc!A185)</f>
        <v>0</v>
      </c>
      <c r="AM185" s="7">
        <f>SUMIFS(Nhap!$I$5:$I$1000,Nhap!$E$5:$E$1000,DATE(Thang!$E$4,Thang!$C$4,Loc!$AI$2),Nhap!$F$5:$F$1000,Loc!A185)</f>
        <v>0</v>
      </c>
      <c r="AN185" s="7">
        <f>SUMIFS(Nhap!$I$5:$I$1000,Nhap!$E$5:$E$1000,DATE(Thang!$E$4,Thang!$C$4,Loc!$AJ$2),Nhap!$F$5:$F$1000,Loc!A185)</f>
        <v>0</v>
      </c>
      <c r="AO185" s="7">
        <f>SUMIFS(Xuat!$G$5:$G$1000,Xuat!$C$5:$C$1000,DATE(Thang!$E$4,Thang!$C$4,AO$2),Xuat!$D$5:$D$1000,Loc!$A185)</f>
        <v>0</v>
      </c>
      <c r="AP185" s="7">
        <f>SUMIFS(Xuat!$G$5:$G$1000,Xuat!$C$5:$C$1000,DATE(Thang!$E$4,Thang!$C$4,AP$2),Xuat!$D$5:$D$1000,Loc!$A185)</f>
        <v>0</v>
      </c>
      <c r="AQ185" s="7">
        <f>SUMIFS(Xuat!$G$5:$G$1000,Xuat!$C$5:$C$1000,DATE(Thang!$E$4,Thang!$C$4,AQ$2),Xuat!$D$5:$D$1000,Loc!$A185)</f>
        <v>0</v>
      </c>
      <c r="AR185" s="7">
        <f>SUMIFS(Xuat!$G$5:$G$1000,Xuat!$C$5:$C$1000,DATE(Thang!$E$4,Thang!$C$4,AR$2),Xuat!$D$5:$D$1000,Loc!$A185)</f>
        <v>0</v>
      </c>
      <c r="AS185" s="7">
        <f>SUMIFS(Xuat!$G$5:$G$1000,Xuat!$C$5:$C$1000,DATE(Thang!$E$4,Thang!$C$4,AS$2),Xuat!$D$5:$D$1000,Loc!$A185)</f>
        <v>0</v>
      </c>
      <c r="AT185" s="7">
        <f>SUMIFS(Xuat!$G$5:$G$1000,Xuat!$C$5:$C$1000,DATE(Thang!$E$4,Thang!$C$4,AT$2),Xuat!$D$5:$D$1000,Loc!$A185)</f>
        <v>0</v>
      </c>
      <c r="AU185" s="7">
        <f>SUMIFS(Xuat!$G$5:$G$1000,Xuat!$C$5:$C$1000,DATE(Thang!$E$4,Thang!$C$4,AU$2),Xuat!$D$5:$D$1000,Loc!$A185)</f>
        <v>0</v>
      </c>
      <c r="AV185" s="7">
        <f>SUMIFS(Xuat!$G$5:$G$1000,Xuat!$C$5:$C$1000,DATE(Thang!$E$4,Thang!$C$4,AV$2),Xuat!$D$5:$D$1000,Loc!$A185)</f>
        <v>0</v>
      </c>
      <c r="AW185" s="7">
        <f>SUMIFS(Xuat!$G$5:$G$1000,Xuat!$C$5:$C$1000,DATE(Thang!$E$4,Thang!$C$4,AW$2),Xuat!$D$5:$D$1000,Loc!$A185)</f>
        <v>0</v>
      </c>
      <c r="AX185" s="7">
        <f>SUMIFS(Xuat!$G$5:$G$1000,Xuat!$C$5:$C$1000,DATE(Thang!$E$4,Thang!$C$4,AX$2),Xuat!$D$5:$D$1000,Loc!$A185)</f>
        <v>0</v>
      </c>
      <c r="AY185" s="7">
        <f>SUMIFS(Xuat!$G$5:$G$1000,Xuat!$C$5:$C$1000,DATE(Thang!$E$4,Thang!$C$4,AY$2),Xuat!$D$5:$D$1000,Loc!$A185)</f>
        <v>0</v>
      </c>
      <c r="AZ185" s="7">
        <f>SUMIFS(Xuat!$G$5:$G$1000,Xuat!$C$5:$C$1000,DATE(Thang!$E$4,Thang!$C$4,AZ$2),Xuat!$D$5:$D$1000,Loc!$A185)</f>
        <v>0</v>
      </c>
      <c r="BA185" s="7">
        <f>SUMIFS(Xuat!$G$5:$G$1000,Xuat!$C$5:$C$1000,DATE(Thang!$E$4,Thang!$C$4,BA$2),Xuat!$D$5:$D$1000,Loc!$A185)</f>
        <v>0</v>
      </c>
      <c r="BB185" s="7">
        <f>SUMIFS(Xuat!$G$5:$G$1000,Xuat!$C$5:$C$1000,DATE(Thang!$E$4,Thang!$C$4,BB$2),Xuat!$D$5:$D$1000,Loc!$A185)</f>
        <v>0</v>
      </c>
      <c r="BC185" s="7">
        <f>SUMIFS(Xuat!$G$5:$G$1000,Xuat!$C$5:$C$1000,DATE(Thang!$E$4,Thang!$C$4,BC$2),Xuat!$D$5:$D$1000,Loc!$A185)</f>
        <v>0</v>
      </c>
      <c r="BD185" s="7">
        <f>SUMIFS(Xuat!$G$5:$G$1000,Xuat!$C$5:$C$1000,DATE(Thang!$E$4,Thang!$C$4,BD$2),Xuat!$D$5:$D$1000,Loc!$A185)</f>
        <v>0</v>
      </c>
      <c r="BE185" s="7">
        <f>SUMIFS(Xuat!$G$5:$G$1000,Xuat!$C$5:$C$1000,DATE(Thang!$E$4,Thang!$C$4,BE$2),Xuat!$D$5:$D$1000,Loc!$A185)</f>
        <v>0</v>
      </c>
      <c r="BF185" s="7">
        <f>SUMIFS(Xuat!$G$5:$G$1000,Xuat!$C$5:$C$1000,DATE(Thang!$E$4,Thang!$C$4,BF$2),Xuat!$D$5:$D$1000,Loc!$A185)</f>
        <v>0</v>
      </c>
      <c r="BG185" s="7">
        <f>SUMIFS(Xuat!$G$5:$G$1000,Xuat!$C$5:$C$1000,DATE(Thang!$E$4,Thang!$C$4,BG$2),Xuat!$D$5:$D$1000,Loc!$A185)</f>
        <v>0</v>
      </c>
      <c r="BH185" s="7">
        <f>SUMIFS(Xuat!$G$5:$G$1000,Xuat!$C$5:$C$1000,DATE(Thang!$E$4,Thang!$C$4,BH$2),Xuat!$D$5:$D$1000,Loc!$A185)</f>
        <v>0</v>
      </c>
      <c r="BI185" s="7">
        <f>SUMIFS(Xuat!$G$5:$G$1000,Xuat!$C$5:$C$1000,DATE(Thang!$E$4,Thang!$C$4,BI$2),Xuat!$D$5:$D$1000,Loc!$A185)</f>
        <v>0</v>
      </c>
      <c r="BJ185" s="7">
        <f>SUMIFS(Xuat!$G$5:$G$1000,Xuat!$C$5:$C$1000,DATE(Thang!$E$4,Thang!$C$4,BJ$2),Xuat!$D$5:$D$1000,Loc!$A185)</f>
        <v>0</v>
      </c>
      <c r="BK185" s="7">
        <f>SUMIFS(Xuat!$G$5:$G$1000,Xuat!$C$5:$C$1000,DATE(Thang!$E$4,Thang!$C$4,BK$2),Xuat!$D$5:$D$1000,Loc!$A185)</f>
        <v>0</v>
      </c>
      <c r="BL185" s="7">
        <f>SUMIFS(Xuat!$G$5:$G$1000,Xuat!$C$5:$C$1000,DATE(Thang!$E$4,Thang!$C$4,BL$2),Xuat!$D$5:$D$1000,Loc!$A185)</f>
        <v>0</v>
      </c>
      <c r="BM185" s="7">
        <f>SUMIFS(Xuat!$G$5:$G$1000,Xuat!$C$5:$C$1000,DATE(Thang!$E$4,Thang!$C$4,BM$2),Xuat!$D$5:$D$1000,Loc!$A185)</f>
        <v>0</v>
      </c>
      <c r="BN185" s="7">
        <f>SUMIFS(Xuat!$G$5:$G$1000,Xuat!$C$5:$C$1000,DATE(Thang!$E$4,Thang!$C$4,BN$2),Xuat!$D$5:$D$1000,Loc!$A185)</f>
        <v>0</v>
      </c>
      <c r="BO185" s="7">
        <f>SUMIFS(Xuat!$G$5:$G$1000,Xuat!$C$5:$C$1000,DATE(Thang!$E$4,Thang!$C$4,BO$2),Xuat!$D$5:$D$1000,Loc!$A185)</f>
        <v>0</v>
      </c>
      <c r="BP185" s="7">
        <f>SUMIFS(Xuat!$G$5:$G$1000,Xuat!$C$5:$C$1000,DATE(Thang!$E$4,Thang!$C$4,BP$2),Xuat!$D$5:$D$1000,Loc!$A185)</f>
        <v>0</v>
      </c>
      <c r="BQ185" s="7">
        <f>SUMIFS(Xuat!$G$5:$G$1000,Xuat!$C$5:$C$1000,DATE(Thang!$E$4,Thang!$C$4,BQ$2),Xuat!$D$5:$D$1000,Loc!$A185)</f>
        <v>0</v>
      </c>
      <c r="BR185" s="7">
        <f>SUMIFS(Xuat!$G$5:$G$1000,Xuat!$C$5:$C$1000,DATE(Thang!$E$4,Thang!$C$4,BR$2),Xuat!$D$5:$D$1000,Loc!$A185)</f>
        <v>0</v>
      </c>
      <c r="BS185" s="7">
        <f>SUMIFS(Xuat!$G$5:$G$1000,Xuat!$C$5:$C$1000,DATE(Thang!$E$4,Thang!$C$4,BS$2),Xuat!$D$5:$D$1000,Loc!$A185)</f>
        <v>0</v>
      </c>
    </row>
    <row r="186" spans="1:71" x14ac:dyDescent="0.2">
      <c r="A186" s="2">
        <f>DM!C186</f>
        <v>0</v>
      </c>
      <c r="B186" s="3">
        <f>VLOOKUP(A186,Tondau!$B$5:$F$500,3,0)</f>
        <v>0</v>
      </c>
      <c r="C186" s="3">
        <f>VLOOKUP(Tinhgiavon!A186,Tondau!$B$5:$E$500,4,0)</f>
        <v>0</v>
      </c>
      <c r="D186" s="3">
        <f t="shared" si="12"/>
        <v>0</v>
      </c>
      <c r="E186" s="3">
        <f>SUMIF(Nhap!$F$5:$F$1000,Tinhgiavon!A186,Nhap!$K$5:$K$1000)</f>
        <v>0</v>
      </c>
      <c r="F186" s="3">
        <f t="shared" si="13"/>
        <v>0</v>
      </c>
      <c r="G186" s="3">
        <f t="shared" si="14"/>
        <v>0</v>
      </c>
      <c r="H186" s="3">
        <f t="shared" si="15"/>
        <v>0</v>
      </c>
      <c r="I186" s="3">
        <f t="shared" si="16"/>
        <v>0</v>
      </c>
      <c r="J186" s="7">
        <f>SUMIFS(Nhap!$I$5:$I$1000,Nhap!$E$5:$E$1000,DATE(Thang!$E$4,Thang!$C$4,Loc!$F$2),Nhap!$F$5:$F$1000,Loc!A186)</f>
        <v>0</v>
      </c>
      <c r="K186" s="7">
        <f>SUMIFS(Nhap!$I$5:$I$1000,Nhap!$E$5:$E$1000,DATE(Thang!$E$4,Thang!$C$4,Loc!$G$2),Nhap!$F$5:$F$1000,Loc!A186)</f>
        <v>0</v>
      </c>
      <c r="L186" s="7">
        <f>SUMIFS(Nhap!$I$5:$I$1000,Nhap!$E$5:$E$1000,DATE(Thang!$E$4,Thang!$C$4,Loc!$H$2),Nhap!$F$5:$F$1000,Loc!A186)</f>
        <v>0</v>
      </c>
      <c r="M186" s="7">
        <f>SUMIFS(Nhap!$I$5:$I$1000,Nhap!$E$5:$E$1000,DATE(Thang!$E$4,Thang!$C$4,Loc!$I$2),Nhap!$F$5:$F$1000,Loc!A186)</f>
        <v>0</v>
      </c>
      <c r="N186" s="7">
        <f>SUMIFS(Nhap!$I$5:$I$1000,Nhap!$E$5:$E$1000,DATE(Thang!$E$4,Thang!$C$4,Loc!$J$2),Nhap!$F$5:$F$1000,Loc!A186)</f>
        <v>0</v>
      </c>
      <c r="O186" s="7">
        <f>SUMIFS(Nhap!$I$5:$I$1000,Nhap!$E$5:$E$1000,DATE(Thang!$E$4,Thang!$C$4,Loc!$K$2),Nhap!$F$5:$F$1000,Loc!A186)</f>
        <v>0</v>
      </c>
      <c r="P186" s="7">
        <f>SUMIFS(Nhap!$I$5:$I$1000,Nhap!$E$5:$E$1000,DATE(Thang!$E$4,Thang!$C$4,Loc!$L$2),Nhap!$F$5:$F$1000,Loc!A186)</f>
        <v>0</v>
      </c>
      <c r="Q186" s="7">
        <f>SUMIFS(Nhap!$I$5:$I$1000,Nhap!$E$5:$E$1000,DATE(Thang!$E$4,Thang!$C$4,Loc!$M$2),Nhap!$F$5:$F$1000,Loc!A186)</f>
        <v>0</v>
      </c>
      <c r="R186" s="7">
        <f>SUMIFS(Nhap!$I$5:$I$1000,Nhap!$E$5:$E$1000,DATE(Thang!$E$4,Thang!$C$4,Loc!$N$2),Nhap!$F$5:$F$1000,Loc!A186)</f>
        <v>0</v>
      </c>
      <c r="S186" s="7">
        <f>SUMIFS(Nhap!$I$5:$I$1000,Nhap!$E$5:$E$1000,DATE(Thang!$E$4,Thang!$C$4,Loc!$O$2),Nhap!$F$5:$F$1000,Loc!A186)</f>
        <v>0</v>
      </c>
      <c r="T186" s="7">
        <f>SUMIFS(Nhap!$I$5:$I$1000,Nhap!$E$5:$E$1000,DATE(Thang!$E$4,Thang!$C$4,Loc!$P$2),Nhap!$F$5:$F$1000,Loc!A186)</f>
        <v>0</v>
      </c>
      <c r="U186" s="7">
        <f>SUMIFS(Nhap!$I$5:$I$1000,Nhap!$E$5:$E$1000,DATE(Thang!$E$4,Thang!$C$4,Loc!$Q$2),Nhap!$F$5:$F$1000,Loc!A186)</f>
        <v>0</v>
      </c>
      <c r="V186" s="7">
        <f>SUMIFS(Nhap!$I$5:$I$1000,Nhap!$E$5:$E$1000,DATE(Thang!$E$4,Thang!$C$4,Loc!$R$2),Nhap!$F$5:$F$1000,Loc!A186)</f>
        <v>0</v>
      </c>
      <c r="W186" s="7">
        <f>SUMIFS(Nhap!$I$5:$I$1000,Nhap!$E$5:$E$1000,DATE(Thang!$E$4,Thang!$C$4,Loc!$S$2),Nhap!$F$5:$F$1000,Loc!A186)</f>
        <v>0</v>
      </c>
      <c r="X186" s="7">
        <f>SUMIFS(Nhap!$I$5:$I$1000,Nhap!$E$5:$E$1000,DATE(Thang!$E$4,Thang!$C$4,Loc!$T$2),Nhap!$F$5:$F$1000,Loc!A186)</f>
        <v>0</v>
      </c>
      <c r="Y186" s="7">
        <f>SUMIFS(Nhap!$I$5:$I$1000,Nhap!$E$5:$E$1000,DATE(Thang!$E$4,Thang!$C$4,Loc!$U$2),Nhap!$F$5:$F$1000,Loc!A186)</f>
        <v>0</v>
      </c>
      <c r="Z186" s="7">
        <f>SUMIFS(Nhap!$I$5:$I$1000,Nhap!$E$5:$E$1000,DATE(Thang!$E$4,Thang!$C$4,Loc!$V$2),Nhap!$F$5:$F$1000,Loc!A186)</f>
        <v>0</v>
      </c>
      <c r="AA186" s="7">
        <f>SUMIFS(Nhap!$I$5:$I$1000,Nhap!$E$5:$E$1000,DATE(Thang!$E$4,Thang!$C$4,Loc!$W$2),Nhap!$F$5:$F$1000,Loc!A186)</f>
        <v>0</v>
      </c>
      <c r="AB186" s="7">
        <f>SUMIFS(Nhap!$I$5:$I$1000,Nhap!$E$5:$E$1000,DATE(Thang!$E$4,Thang!$C$4,Loc!$X$2),Nhap!$F$5:$F$1000,Loc!A186)</f>
        <v>0</v>
      </c>
      <c r="AC186" s="7">
        <f>SUMIFS(Nhap!$I$5:$I$1000,Nhap!$E$5:$E$1000,DATE(Thang!$E$4,Thang!$C$4,Loc!$Y$2),Nhap!$F$5:$F$1000,Loc!A186)</f>
        <v>0</v>
      </c>
      <c r="AD186" s="7">
        <f>SUMIFS(Nhap!$I$5:$I$1000,Nhap!$E$5:$E$1000,DATE(Thang!$E$4,Thang!$C$4,Loc!$Z$2),Nhap!$F$5:$F$1000,Loc!A186)</f>
        <v>0</v>
      </c>
      <c r="AE186" s="7">
        <f>SUMIFS(Nhap!$I$5:$I$1000,Nhap!$E$5:$E$1000,DATE(Thang!$E$4,Thang!$C$4,Loc!$AA$2),Nhap!$F$5:$F$1000,Loc!A186)</f>
        <v>0</v>
      </c>
      <c r="AF186" s="7">
        <f>SUMIFS(Nhap!$I$5:$I$1000,Nhap!$E$5:$E$1000,DATE(Thang!$E$4,Thang!$C$4,Loc!$AB$2),Nhap!$F$5:$F$1000,Loc!A186)</f>
        <v>0</v>
      </c>
      <c r="AG186" s="7">
        <f>SUMIFS(Nhap!$I$5:$I$1000,Nhap!$E$5:$E$1000,DATE(Thang!$E$4,Thang!$C$4,Loc!$AC$2),Nhap!$F$5:$F$1000,Loc!A186)</f>
        <v>0</v>
      </c>
      <c r="AH186" s="7">
        <f>SUMIFS(Nhap!$I$5:$I$1000,Nhap!$E$5:$E$1000,DATE(Thang!$E$4,Thang!$C$4,Loc!$AD$2),Nhap!$F$5:$F$1000,Loc!$A$5)</f>
        <v>0</v>
      </c>
      <c r="AI186" s="7">
        <f>SUMIFS(Nhap!$I$5:$I$1000,Nhap!$E$5:$E$1000,DATE(Thang!$E$4,Thang!$C$4,Loc!$AE$2),Nhap!$F$5:$F$1000,Loc!A186)</f>
        <v>0</v>
      </c>
      <c r="AJ186" s="7">
        <f>SUMIFS(Nhap!$I$5:$I$1000,Nhap!$E$5:$E$1000,DATE(Thang!$E$4,Thang!$C$4,Loc!$AF$2),Nhap!$F$5:$F$1000,Loc!A186)</f>
        <v>0</v>
      </c>
      <c r="AK186" s="7">
        <f>SUMIFS(Nhap!$I$5:$I$1000,Nhap!$E$5:$E$1000,DATE(Thang!$E$4,Thang!$C$4,Loc!$AG$2),Nhap!$F$5:$F$1000,Loc!A186)</f>
        <v>0</v>
      </c>
      <c r="AL186" s="7">
        <f>SUMIFS(Nhap!$I$5:$I$1000,Nhap!$E$5:$E$1000,DATE(Thang!$E$4,Thang!$C$4,Loc!$AH$2),Nhap!$F$5:$F$1000,Loc!A186)</f>
        <v>0</v>
      </c>
      <c r="AM186" s="7">
        <f>SUMIFS(Nhap!$I$5:$I$1000,Nhap!$E$5:$E$1000,DATE(Thang!$E$4,Thang!$C$4,Loc!$AI$2),Nhap!$F$5:$F$1000,Loc!A186)</f>
        <v>0</v>
      </c>
      <c r="AN186" s="7">
        <f>SUMIFS(Nhap!$I$5:$I$1000,Nhap!$E$5:$E$1000,DATE(Thang!$E$4,Thang!$C$4,Loc!$AJ$2),Nhap!$F$5:$F$1000,Loc!A186)</f>
        <v>0</v>
      </c>
      <c r="AO186" s="7">
        <f>SUMIFS(Xuat!$G$5:$G$1000,Xuat!$C$5:$C$1000,DATE(Thang!$E$4,Thang!$C$4,AO$2),Xuat!$D$5:$D$1000,Loc!$A186)</f>
        <v>0</v>
      </c>
      <c r="AP186" s="7">
        <f>SUMIFS(Xuat!$G$5:$G$1000,Xuat!$C$5:$C$1000,DATE(Thang!$E$4,Thang!$C$4,AP$2),Xuat!$D$5:$D$1000,Loc!$A186)</f>
        <v>0</v>
      </c>
      <c r="AQ186" s="7">
        <f>SUMIFS(Xuat!$G$5:$G$1000,Xuat!$C$5:$C$1000,DATE(Thang!$E$4,Thang!$C$4,AQ$2),Xuat!$D$5:$D$1000,Loc!$A186)</f>
        <v>0</v>
      </c>
      <c r="AR186" s="7">
        <f>SUMIFS(Xuat!$G$5:$G$1000,Xuat!$C$5:$C$1000,DATE(Thang!$E$4,Thang!$C$4,AR$2),Xuat!$D$5:$D$1000,Loc!$A186)</f>
        <v>0</v>
      </c>
      <c r="AS186" s="7">
        <f>SUMIFS(Xuat!$G$5:$G$1000,Xuat!$C$5:$C$1000,DATE(Thang!$E$4,Thang!$C$4,AS$2),Xuat!$D$5:$D$1000,Loc!$A186)</f>
        <v>0</v>
      </c>
      <c r="AT186" s="7">
        <f>SUMIFS(Xuat!$G$5:$G$1000,Xuat!$C$5:$C$1000,DATE(Thang!$E$4,Thang!$C$4,AT$2),Xuat!$D$5:$D$1000,Loc!$A186)</f>
        <v>0</v>
      </c>
      <c r="AU186" s="7">
        <f>SUMIFS(Xuat!$G$5:$G$1000,Xuat!$C$5:$C$1000,DATE(Thang!$E$4,Thang!$C$4,AU$2),Xuat!$D$5:$D$1000,Loc!$A186)</f>
        <v>0</v>
      </c>
      <c r="AV186" s="7">
        <f>SUMIFS(Xuat!$G$5:$G$1000,Xuat!$C$5:$C$1000,DATE(Thang!$E$4,Thang!$C$4,AV$2),Xuat!$D$5:$D$1000,Loc!$A186)</f>
        <v>0</v>
      </c>
      <c r="AW186" s="7">
        <f>SUMIFS(Xuat!$G$5:$G$1000,Xuat!$C$5:$C$1000,DATE(Thang!$E$4,Thang!$C$4,AW$2),Xuat!$D$5:$D$1000,Loc!$A186)</f>
        <v>0</v>
      </c>
      <c r="AX186" s="7">
        <f>SUMIFS(Xuat!$G$5:$G$1000,Xuat!$C$5:$C$1000,DATE(Thang!$E$4,Thang!$C$4,AX$2),Xuat!$D$5:$D$1000,Loc!$A186)</f>
        <v>0</v>
      </c>
      <c r="AY186" s="7">
        <f>SUMIFS(Xuat!$G$5:$G$1000,Xuat!$C$5:$C$1000,DATE(Thang!$E$4,Thang!$C$4,AY$2),Xuat!$D$5:$D$1000,Loc!$A186)</f>
        <v>0</v>
      </c>
      <c r="AZ186" s="7">
        <f>SUMIFS(Xuat!$G$5:$G$1000,Xuat!$C$5:$C$1000,DATE(Thang!$E$4,Thang!$C$4,AZ$2),Xuat!$D$5:$D$1000,Loc!$A186)</f>
        <v>0</v>
      </c>
      <c r="BA186" s="7">
        <f>SUMIFS(Xuat!$G$5:$G$1000,Xuat!$C$5:$C$1000,DATE(Thang!$E$4,Thang!$C$4,BA$2),Xuat!$D$5:$D$1000,Loc!$A186)</f>
        <v>0</v>
      </c>
      <c r="BB186" s="7">
        <f>SUMIFS(Xuat!$G$5:$G$1000,Xuat!$C$5:$C$1000,DATE(Thang!$E$4,Thang!$C$4,BB$2),Xuat!$D$5:$D$1000,Loc!$A186)</f>
        <v>0</v>
      </c>
      <c r="BC186" s="7">
        <f>SUMIFS(Xuat!$G$5:$G$1000,Xuat!$C$5:$C$1000,DATE(Thang!$E$4,Thang!$C$4,BC$2),Xuat!$D$5:$D$1000,Loc!$A186)</f>
        <v>0</v>
      </c>
      <c r="BD186" s="7">
        <f>SUMIFS(Xuat!$G$5:$G$1000,Xuat!$C$5:$C$1000,DATE(Thang!$E$4,Thang!$C$4,BD$2),Xuat!$D$5:$D$1000,Loc!$A186)</f>
        <v>0</v>
      </c>
      <c r="BE186" s="7">
        <f>SUMIFS(Xuat!$G$5:$G$1000,Xuat!$C$5:$C$1000,DATE(Thang!$E$4,Thang!$C$4,BE$2),Xuat!$D$5:$D$1000,Loc!$A186)</f>
        <v>0</v>
      </c>
      <c r="BF186" s="7">
        <f>SUMIFS(Xuat!$G$5:$G$1000,Xuat!$C$5:$C$1000,DATE(Thang!$E$4,Thang!$C$4,BF$2),Xuat!$D$5:$D$1000,Loc!$A186)</f>
        <v>0</v>
      </c>
      <c r="BG186" s="7">
        <f>SUMIFS(Xuat!$G$5:$G$1000,Xuat!$C$5:$C$1000,DATE(Thang!$E$4,Thang!$C$4,BG$2),Xuat!$D$5:$D$1000,Loc!$A186)</f>
        <v>0</v>
      </c>
      <c r="BH186" s="7">
        <f>SUMIFS(Xuat!$G$5:$G$1000,Xuat!$C$5:$C$1000,DATE(Thang!$E$4,Thang!$C$4,BH$2),Xuat!$D$5:$D$1000,Loc!$A186)</f>
        <v>0</v>
      </c>
      <c r="BI186" s="7">
        <f>SUMIFS(Xuat!$G$5:$G$1000,Xuat!$C$5:$C$1000,DATE(Thang!$E$4,Thang!$C$4,BI$2),Xuat!$D$5:$D$1000,Loc!$A186)</f>
        <v>0</v>
      </c>
      <c r="BJ186" s="7">
        <f>SUMIFS(Xuat!$G$5:$G$1000,Xuat!$C$5:$C$1000,DATE(Thang!$E$4,Thang!$C$4,BJ$2),Xuat!$D$5:$D$1000,Loc!$A186)</f>
        <v>0</v>
      </c>
      <c r="BK186" s="7">
        <f>SUMIFS(Xuat!$G$5:$G$1000,Xuat!$C$5:$C$1000,DATE(Thang!$E$4,Thang!$C$4,BK$2),Xuat!$D$5:$D$1000,Loc!$A186)</f>
        <v>0</v>
      </c>
      <c r="BL186" s="7">
        <f>SUMIFS(Xuat!$G$5:$G$1000,Xuat!$C$5:$C$1000,DATE(Thang!$E$4,Thang!$C$4,BL$2),Xuat!$D$5:$D$1000,Loc!$A186)</f>
        <v>0</v>
      </c>
      <c r="BM186" s="7">
        <f>SUMIFS(Xuat!$G$5:$G$1000,Xuat!$C$5:$C$1000,DATE(Thang!$E$4,Thang!$C$4,BM$2),Xuat!$D$5:$D$1000,Loc!$A186)</f>
        <v>0</v>
      </c>
      <c r="BN186" s="7">
        <f>SUMIFS(Xuat!$G$5:$G$1000,Xuat!$C$5:$C$1000,DATE(Thang!$E$4,Thang!$C$4,BN$2),Xuat!$D$5:$D$1000,Loc!$A186)</f>
        <v>0</v>
      </c>
      <c r="BO186" s="7">
        <f>SUMIFS(Xuat!$G$5:$G$1000,Xuat!$C$5:$C$1000,DATE(Thang!$E$4,Thang!$C$4,BO$2),Xuat!$D$5:$D$1000,Loc!$A186)</f>
        <v>0</v>
      </c>
      <c r="BP186" s="7">
        <f>SUMIFS(Xuat!$G$5:$G$1000,Xuat!$C$5:$C$1000,DATE(Thang!$E$4,Thang!$C$4,BP$2),Xuat!$D$5:$D$1000,Loc!$A186)</f>
        <v>0</v>
      </c>
      <c r="BQ186" s="7">
        <f>SUMIFS(Xuat!$G$5:$G$1000,Xuat!$C$5:$C$1000,DATE(Thang!$E$4,Thang!$C$4,BQ$2),Xuat!$D$5:$D$1000,Loc!$A186)</f>
        <v>0</v>
      </c>
      <c r="BR186" s="7">
        <f>SUMIFS(Xuat!$G$5:$G$1000,Xuat!$C$5:$C$1000,DATE(Thang!$E$4,Thang!$C$4,BR$2),Xuat!$D$5:$D$1000,Loc!$A186)</f>
        <v>0</v>
      </c>
      <c r="BS186" s="7">
        <f>SUMIFS(Xuat!$G$5:$G$1000,Xuat!$C$5:$C$1000,DATE(Thang!$E$4,Thang!$C$4,BS$2),Xuat!$D$5:$D$1000,Loc!$A186)</f>
        <v>0</v>
      </c>
    </row>
    <row r="187" spans="1:71" x14ac:dyDescent="0.2">
      <c r="A187" s="2">
        <f>DM!C187</f>
        <v>0</v>
      </c>
      <c r="B187" s="3">
        <f>VLOOKUP(A187,Tondau!$B$5:$F$500,3,0)</f>
        <v>0</v>
      </c>
      <c r="C187" s="3">
        <f>VLOOKUP(Tinhgiavon!A187,Tondau!$B$5:$E$500,4,0)</f>
        <v>0</v>
      </c>
      <c r="D187" s="3">
        <f t="shared" si="12"/>
        <v>0</v>
      </c>
      <c r="E187" s="3">
        <f>SUMIF(Nhap!$F$5:$F$1000,Tinhgiavon!A187,Nhap!$K$5:$K$1000)</f>
        <v>0</v>
      </c>
      <c r="F187" s="3">
        <f t="shared" si="13"/>
        <v>0</v>
      </c>
      <c r="G187" s="3">
        <f t="shared" si="14"/>
        <v>0</v>
      </c>
      <c r="H187" s="3">
        <f t="shared" si="15"/>
        <v>0</v>
      </c>
      <c r="I187" s="3">
        <f t="shared" si="16"/>
        <v>0</v>
      </c>
      <c r="J187" s="7">
        <f>SUMIFS(Nhap!$I$5:$I$1000,Nhap!$E$5:$E$1000,DATE(Thang!$E$4,Thang!$C$4,Loc!$F$2),Nhap!$F$5:$F$1000,Loc!A187)</f>
        <v>0</v>
      </c>
      <c r="K187" s="7">
        <f>SUMIFS(Nhap!$I$5:$I$1000,Nhap!$E$5:$E$1000,DATE(Thang!$E$4,Thang!$C$4,Loc!$G$2),Nhap!$F$5:$F$1000,Loc!A187)</f>
        <v>0</v>
      </c>
      <c r="L187" s="7">
        <f>SUMIFS(Nhap!$I$5:$I$1000,Nhap!$E$5:$E$1000,DATE(Thang!$E$4,Thang!$C$4,Loc!$H$2),Nhap!$F$5:$F$1000,Loc!A187)</f>
        <v>0</v>
      </c>
      <c r="M187" s="7">
        <f>SUMIFS(Nhap!$I$5:$I$1000,Nhap!$E$5:$E$1000,DATE(Thang!$E$4,Thang!$C$4,Loc!$I$2),Nhap!$F$5:$F$1000,Loc!A187)</f>
        <v>0</v>
      </c>
      <c r="N187" s="7">
        <f>SUMIFS(Nhap!$I$5:$I$1000,Nhap!$E$5:$E$1000,DATE(Thang!$E$4,Thang!$C$4,Loc!$J$2),Nhap!$F$5:$F$1000,Loc!A187)</f>
        <v>0</v>
      </c>
      <c r="O187" s="7">
        <f>SUMIFS(Nhap!$I$5:$I$1000,Nhap!$E$5:$E$1000,DATE(Thang!$E$4,Thang!$C$4,Loc!$K$2),Nhap!$F$5:$F$1000,Loc!A187)</f>
        <v>0</v>
      </c>
      <c r="P187" s="7">
        <f>SUMIFS(Nhap!$I$5:$I$1000,Nhap!$E$5:$E$1000,DATE(Thang!$E$4,Thang!$C$4,Loc!$L$2),Nhap!$F$5:$F$1000,Loc!A187)</f>
        <v>0</v>
      </c>
      <c r="Q187" s="7">
        <f>SUMIFS(Nhap!$I$5:$I$1000,Nhap!$E$5:$E$1000,DATE(Thang!$E$4,Thang!$C$4,Loc!$M$2),Nhap!$F$5:$F$1000,Loc!A187)</f>
        <v>0</v>
      </c>
      <c r="R187" s="7">
        <f>SUMIFS(Nhap!$I$5:$I$1000,Nhap!$E$5:$E$1000,DATE(Thang!$E$4,Thang!$C$4,Loc!$N$2),Nhap!$F$5:$F$1000,Loc!A187)</f>
        <v>0</v>
      </c>
      <c r="S187" s="7">
        <f>SUMIFS(Nhap!$I$5:$I$1000,Nhap!$E$5:$E$1000,DATE(Thang!$E$4,Thang!$C$4,Loc!$O$2),Nhap!$F$5:$F$1000,Loc!A187)</f>
        <v>0</v>
      </c>
      <c r="T187" s="7">
        <f>SUMIFS(Nhap!$I$5:$I$1000,Nhap!$E$5:$E$1000,DATE(Thang!$E$4,Thang!$C$4,Loc!$P$2),Nhap!$F$5:$F$1000,Loc!A187)</f>
        <v>0</v>
      </c>
      <c r="U187" s="7">
        <f>SUMIFS(Nhap!$I$5:$I$1000,Nhap!$E$5:$E$1000,DATE(Thang!$E$4,Thang!$C$4,Loc!$Q$2),Nhap!$F$5:$F$1000,Loc!A187)</f>
        <v>0</v>
      </c>
      <c r="V187" s="7">
        <f>SUMIFS(Nhap!$I$5:$I$1000,Nhap!$E$5:$E$1000,DATE(Thang!$E$4,Thang!$C$4,Loc!$R$2),Nhap!$F$5:$F$1000,Loc!A187)</f>
        <v>0</v>
      </c>
      <c r="W187" s="7">
        <f>SUMIFS(Nhap!$I$5:$I$1000,Nhap!$E$5:$E$1000,DATE(Thang!$E$4,Thang!$C$4,Loc!$S$2),Nhap!$F$5:$F$1000,Loc!A187)</f>
        <v>0</v>
      </c>
      <c r="X187" s="7">
        <f>SUMIFS(Nhap!$I$5:$I$1000,Nhap!$E$5:$E$1000,DATE(Thang!$E$4,Thang!$C$4,Loc!$T$2),Nhap!$F$5:$F$1000,Loc!A187)</f>
        <v>0</v>
      </c>
      <c r="Y187" s="7">
        <f>SUMIFS(Nhap!$I$5:$I$1000,Nhap!$E$5:$E$1000,DATE(Thang!$E$4,Thang!$C$4,Loc!$U$2),Nhap!$F$5:$F$1000,Loc!A187)</f>
        <v>0</v>
      </c>
      <c r="Z187" s="7">
        <f>SUMIFS(Nhap!$I$5:$I$1000,Nhap!$E$5:$E$1000,DATE(Thang!$E$4,Thang!$C$4,Loc!$V$2),Nhap!$F$5:$F$1000,Loc!A187)</f>
        <v>0</v>
      </c>
      <c r="AA187" s="7">
        <f>SUMIFS(Nhap!$I$5:$I$1000,Nhap!$E$5:$E$1000,DATE(Thang!$E$4,Thang!$C$4,Loc!$W$2),Nhap!$F$5:$F$1000,Loc!A187)</f>
        <v>0</v>
      </c>
      <c r="AB187" s="7">
        <f>SUMIFS(Nhap!$I$5:$I$1000,Nhap!$E$5:$E$1000,DATE(Thang!$E$4,Thang!$C$4,Loc!$X$2),Nhap!$F$5:$F$1000,Loc!A187)</f>
        <v>0</v>
      </c>
      <c r="AC187" s="7">
        <f>SUMIFS(Nhap!$I$5:$I$1000,Nhap!$E$5:$E$1000,DATE(Thang!$E$4,Thang!$C$4,Loc!$Y$2),Nhap!$F$5:$F$1000,Loc!A187)</f>
        <v>0</v>
      </c>
      <c r="AD187" s="7">
        <f>SUMIFS(Nhap!$I$5:$I$1000,Nhap!$E$5:$E$1000,DATE(Thang!$E$4,Thang!$C$4,Loc!$Z$2),Nhap!$F$5:$F$1000,Loc!A187)</f>
        <v>0</v>
      </c>
      <c r="AE187" s="7">
        <f>SUMIFS(Nhap!$I$5:$I$1000,Nhap!$E$5:$E$1000,DATE(Thang!$E$4,Thang!$C$4,Loc!$AA$2),Nhap!$F$5:$F$1000,Loc!A187)</f>
        <v>0</v>
      </c>
      <c r="AF187" s="7">
        <f>SUMIFS(Nhap!$I$5:$I$1000,Nhap!$E$5:$E$1000,DATE(Thang!$E$4,Thang!$C$4,Loc!$AB$2),Nhap!$F$5:$F$1000,Loc!A187)</f>
        <v>0</v>
      </c>
      <c r="AG187" s="7">
        <f>SUMIFS(Nhap!$I$5:$I$1000,Nhap!$E$5:$E$1000,DATE(Thang!$E$4,Thang!$C$4,Loc!$AC$2),Nhap!$F$5:$F$1000,Loc!A187)</f>
        <v>0</v>
      </c>
      <c r="AH187" s="7">
        <f>SUMIFS(Nhap!$I$5:$I$1000,Nhap!$E$5:$E$1000,DATE(Thang!$E$4,Thang!$C$4,Loc!$AD$2),Nhap!$F$5:$F$1000,Loc!$A$5)</f>
        <v>0</v>
      </c>
      <c r="AI187" s="7">
        <f>SUMIFS(Nhap!$I$5:$I$1000,Nhap!$E$5:$E$1000,DATE(Thang!$E$4,Thang!$C$4,Loc!$AE$2),Nhap!$F$5:$F$1000,Loc!A187)</f>
        <v>0</v>
      </c>
      <c r="AJ187" s="7">
        <f>SUMIFS(Nhap!$I$5:$I$1000,Nhap!$E$5:$E$1000,DATE(Thang!$E$4,Thang!$C$4,Loc!$AF$2),Nhap!$F$5:$F$1000,Loc!A187)</f>
        <v>0</v>
      </c>
      <c r="AK187" s="7">
        <f>SUMIFS(Nhap!$I$5:$I$1000,Nhap!$E$5:$E$1000,DATE(Thang!$E$4,Thang!$C$4,Loc!$AG$2),Nhap!$F$5:$F$1000,Loc!A187)</f>
        <v>0</v>
      </c>
      <c r="AL187" s="7">
        <f>SUMIFS(Nhap!$I$5:$I$1000,Nhap!$E$5:$E$1000,DATE(Thang!$E$4,Thang!$C$4,Loc!$AH$2),Nhap!$F$5:$F$1000,Loc!A187)</f>
        <v>0</v>
      </c>
      <c r="AM187" s="7">
        <f>SUMIFS(Nhap!$I$5:$I$1000,Nhap!$E$5:$E$1000,DATE(Thang!$E$4,Thang!$C$4,Loc!$AI$2),Nhap!$F$5:$F$1000,Loc!A187)</f>
        <v>0</v>
      </c>
      <c r="AN187" s="7">
        <f>SUMIFS(Nhap!$I$5:$I$1000,Nhap!$E$5:$E$1000,DATE(Thang!$E$4,Thang!$C$4,Loc!$AJ$2),Nhap!$F$5:$F$1000,Loc!A187)</f>
        <v>0</v>
      </c>
      <c r="AO187" s="7">
        <f>SUMIFS(Xuat!$G$5:$G$1000,Xuat!$C$5:$C$1000,DATE(Thang!$E$4,Thang!$C$4,AO$2),Xuat!$D$5:$D$1000,Loc!$A187)</f>
        <v>0</v>
      </c>
      <c r="AP187" s="7">
        <f>SUMIFS(Xuat!$G$5:$G$1000,Xuat!$C$5:$C$1000,DATE(Thang!$E$4,Thang!$C$4,AP$2),Xuat!$D$5:$D$1000,Loc!$A187)</f>
        <v>0</v>
      </c>
      <c r="AQ187" s="7">
        <f>SUMIFS(Xuat!$G$5:$G$1000,Xuat!$C$5:$C$1000,DATE(Thang!$E$4,Thang!$C$4,AQ$2),Xuat!$D$5:$D$1000,Loc!$A187)</f>
        <v>0</v>
      </c>
      <c r="AR187" s="7">
        <f>SUMIFS(Xuat!$G$5:$G$1000,Xuat!$C$5:$C$1000,DATE(Thang!$E$4,Thang!$C$4,AR$2),Xuat!$D$5:$D$1000,Loc!$A187)</f>
        <v>0</v>
      </c>
      <c r="AS187" s="7">
        <f>SUMIFS(Xuat!$G$5:$G$1000,Xuat!$C$5:$C$1000,DATE(Thang!$E$4,Thang!$C$4,AS$2),Xuat!$D$5:$D$1000,Loc!$A187)</f>
        <v>0</v>
      </c>
      <c r="AT187" s="7">
        <f>SUMIFS(Xuat!$G$5:$G$1000,Xuat!$C$5:$C$1000,DATE(Thang!$E$4,Thang!$C$4,AT$2),Xuat!$D$5:$D$1000,Loc!$A187)</f>
        <v>0</v>
      </c>
      <c r="AU187" s="7">
        <f>SUMIFS(Xuat!$G$5:$G$1000,Xuat!$C$5:$C$1000,DATE(Thang!$E$4,Thang!$C$4,AU$2),Xuat!$D$5:$D$1000,Loc!$A187)</f>
        <v>0</v>
      </c>
      <c r="AV187" s="7">
        <f>SUMIFS(Xuat!$G$5:$G$1000,Xuat!$C$5:$C$1000,DATE(Thang!$E$4,Thang!$C$4,AV$2),Xuat!$D$5:$D$1000,Loc!$A187)</f>
        <v>0</v>
      </c>
      <c r="AW187" s="7">
        <f>SUMIFS(Xuat!$G$5:$G$1000,Xuat!$C$5:$C$1000,DATE(Thang!$E$4,Thang!$C$4,AW$2),Xuat!$D$5:$D$1000,Loc!$A187)</f>
        <v>0</v>
      </c>
      <c r="AX187" s="7">
        <f>SUMIFS(Xuat!$G$5:$G$1000,Xuat!$C$5:$C$1000,DATE(Thang!$E$4,Thang!$C$4,AX$2),Xuat!$D$5:$D$1000,Loc!$A187)</f>
        <v>0</v>
      </c>
      <c r="AY187" s="7">
        <f>SUMIFS(Xuat!$G$5:$G$1000,Xuat!$C$5:$C$1000,DATE(Thang!$E$4,Thang!$C$4,AY$2),Xuat!$D$5:$D$1000,Loc!$A187)</f>
        <v>0</v>
      </c>
      <c r="AZ187" s="7">
        <f>SUMIFS(Xuat!$G$5:$G$1000,Xuat!$C$5:$C$1000,DATE(Thang!$E$4,Thang!$C$4,AZ$2),Xuat!$D$5:$D$1000,Loc!$A187)</f>
        <v>0</v>
      </c>
      <c r="BA187" s="7">
        <f>SUMIFS(Xuat!$G$5:$G$1000,Xuat!$C$5:$C$1000,DATE(Thang!$E$4,Thang!$C$4,BA$2),Xuat!$D$5:$D$1000,Loc!$A187)</f>
        <v>0</v>
      </c>
      <c r="BB187" s="7">
        <f>SUMIFS(Xuat!$G$5:$G$1000,Xuat!$C$5:$C$1000,DATE(Thang!$E$4,Thang!$C$4,BB$2),Xuat!$D$5:$D$1000,Loc!$A187)</f>
        <v>0</v>
      </c>
      <c r="BC187" s="7">
        <f>SUMIFS(Xuat!$G$5:$G$1000,Xuat!$C$5:$C$1000,DATE(Thang!$E$4,Thang!$C$4,BC$2),Xuat!$D$5:$D$1000,Loc!$A187)</f>
        <v>0</v>
      </c>
      <c r="BD187" s="7">
        <f>SUMIFS(Xuat!$G$5:$G$1000,Xuat!$C$5:$C$1000,DATE(Thang!$E$4,Thang!$C$4,BD$2),Xuat!$D$5:$D$1000,Loc!$A187)</f>
        <v>0</v>
      </c>
      <c r="BE187" s="7">
        <f>SUMIFS(Xuat!$G$5:$G$1000,Xuat!$C$5:$C$1000,DATE(Thang!$E$4,Thang!$C$4,BE$2),Xuat!$D$5:$D$1000,Loc!$A187)</f>
        <v>0</v>
      </c>
      <c r="BF187" s="7">
        <f>SUMIFS(Xuat!$G$5:$G$1000,Xuat!$C$5:$C$1000,DATE(Thang!$E$4,Thang!$C$4,BF$2),Xuat!$D$5:$D$1000,Loc!$A187)</f>
        <v>0</v>
      </c>
      <c r="BG187" s="7">
        <f>SUMIFS(Xuat!$G$5:$G$1000,Xuat!$C$5:$C$1000,DATE(Thang!$E$4,Thang!$C$4,BG$2),Xuat!$D$5:$D$1000,Loc!$A187)</f>
        <v>0</v>
      </c>
      <c r="BH187" s="7">
        <f>SUMIFS(Xuat!$G$5:$G$1000,Xuat!$C$5:$C$1000,DATE(Thang!$E$4,Thang!$C$4,BH$2),Xuat!$D$5:$D$1000,Loc!$A187)</f>
        <v>0</v>
      </c>
      <c r="BI187" s="7">
        <f>SUMIFS(Xuat!$G$5:$G$1000,Xuat!$C$5:$C$1000,DATE(Thang!$E$4,Thang!$C$4,BI$2),Xuat!$D$5:$D$1000,Loc!$A187)</f>
        <v>0</v>
      </c>
      <c r="BJ187" s="7">
        <f>SUMIFS(Xuat!$G$5:$G$1000,Xuat!$C$5:$C$1000,DATE(Thang!$E$4,Thang!$C$4,BJ$2),Xuat!$D$5:$D$1000,Loc!$A187)</f>
        <v>0</v>
      </c>
      <c r="BK187" s="7">
        <f>SUMIFS(Xuat!$G$5:$G$1000,Xuat!$C$5:$C$1000,DATE(Thang!$E$4,Thang!$C$4,BK$2),Xuat!$D$5:$D$1000,Loc!$A187)</f>
        <v>0</v>
      </c>
      <c r="BL187" s="7">
        <f>SUMIFS(Xuat!$G$5:$G$1000,Xuat!$C$5:$C$1000,DATE(Thang!$E$4,Thang!$C$4,BL$2),Xuat!$D$5:$D$1000,Loc!$A187)</f>
        <v>0</v>
      </c>
      <c r="BM187" s="7">
        <f>SUMIFS(Xuat!$G$5:$G$1000,Xuat!$C$5:$C$1000,DATE(Thang!$E$4,Thang!$C$4,BM$2),Xuat!$D$5:$D$1000,Loc!$A187)</f>
        <v>0</v>
      </c>
      <c r="BN187" s="7">
        <f>SUMIFS(Xuat!$G$5:$G$1000,Xuat!$C$5:$C$1000,DATE(Thang!$E$4,Thang!$C$4,BN$2),Xuat!$D$5:$D$1000,Loc!$A187)</f>
        <v>0</v>
      </c>
      <c r="BO187" s="7">
        <f>SUMIFS(Xuat!$G$5:$G$1000,Xuat!$C$5:$C$1000,DATE(Thang!$E$4,Thang!$C$4,BO$2),Xuat!$D$5:$D$1000,Loc!$A187)</f>
        <v>0</v>
      </c>
      <c r="BP187" s="7">
        <f>SUMIFS(Xuat!$G$5:$G$1000,Xuat!$C$5:$C$1000,DATE(Thang!$E$4,Thang!$C$4,BP$2),Xuat!$D$5:$D$1000,Loc!$A187)</f>
        <v>0</v>
      </c>
      <c r="BQ187" s="7">
        <f>SUMIFS(Xuat!$G$5:$G$1000,Xuat!$C$5:$C$1000,DATE(Thang!$E$4,Thang!$C$4,BQ$2),Xuat!$D$5:$D$1000,Loc!$A187)</f>
        <v>0</v>
      </c>
      <c r="BR187" s="7">
        <f>SUMIFS(Xuat!$G$5:$G$1000,Xuat!$C$5:$C$1000,DATE(Thang!$E$4,Thang!$C$4,BR$2),Xuat!$D$5:$D$1000,Loc!$A187)</f>
        <v>0</v>
      </c>
      <c r="BS187" s="7">
        <f>SUMIFS(Xuat!$G$5:$G$1000,Xuat!$C$5:$C$1000,DATE(Thang!$E$4,Thang!$C$4,BS$2),Xuat!$D$5:$D$1000,Loc!$A187)</f>
        <v>0</v>
      </c>
    </row>
    <row r="188" spans="1:71" x14ac:dyDescent="0.2">
      <c r="A188" s="2">
        <f>DM!C188</f>
        <v>0</v>
      </c>
      <c r="B188" s="3">
        <f>VLOOKUP(A188,Tondau!$B$5:$F$500,3,0)</f>
        <v>0</v>
      </c>
      <c r="C188" s="3">
        <f>VLOOKUP(Tinhgiavon!A188,Tondau!$B$5:$E$500,4,0)</f>
        <v>0</v>
      </c>
      <c r="D188" s="3">
        <f t="shared" si="12"/>
        <v>0</v>
      </c>
      <c r="E188" s="3">
        <f>SUMIF(Nhap!$F$5:$F$1000,Tinhgiavon!A188,Nhap!$K$5:$K$1000)</f>
        <v>0</v>
      </c>
      <c r="F188" s="3">
        <f t="shared" si="13"/>
        <v>0</v>
      </c>
      <c r="G188" s="3">
        <f t="shared" si="14"/>
        <v>0</v>
      </c>
      <c r="H188" s="3">
        <f t="shared" si="15"/>
        <v>0</v>
      </c>
      <c r="I188" s="3">
        <f t="shared" si="16"/>
        <v>0</v>
      </c>
      <c r="J188" s="7">
        <f>SUMIFS(Nhap!$I$5:$I$1000,Nhap!$E$5:$E$1000,DATE(Thang!$E$4,Thang!$C$4,Loc!$F$2),Nhap!$F$5:$F$1000,Loc!A188)</f>
        <v>0</v>
      </c>
      <c r="K188" s="7">
        <f>SUMIFS(Nhap!$I$5:$I$1000,Nhap!$E$5:$E$1000,DATE(Thang!$E$4,Thang!$C$4,Loc!$G$2),Nhap!$F$5:$F$1000,Loc!A188)</f>
        <v>0</v>
      </c>
      <c r="L188" s="7">
        <f>SUMIFS(Nhap!$I$5:$I$1000,Nhap!$E$5:$E$1000,DATE(Thang!$E$4,Thang!$C$4,Loc!$H$2),Nhap!$F$5:$F$1000,Loc!A188)</f>
        <v>0</v>
      </c>
      <c r="M188" s="7">
        <f>SUMIFS(Nhap!$I$5:$I$1000,Nhap!$E$5:$E$1000,DATE(Thang!$E$4,Thang!$C$4,Loc!$I$2),Nhap!$F$5:$F$1000,Loc!A188)</f>
        <v>0</v>
      </c>
      <c r="N188" s="7">
        <f>SUMIFS(Nhap!$I$5:$I$1000,Nhap!$E$5:$E$1000,DATE(Thang!$E$4,Thang!$C$4,Loc!$J$2),Nhap!$F$5:$F$1000,Loc!A188)</f>
        <v>0</v>
      </c>
      <c r="O188" s="7">
        <f>SUMIFS(Nhap!$I$5:$I$1000,Nhap!$E$5:$E$1000,DATE(Thang!$E$4,Thang!$C$4,Loc!$K$2),Nhap!$F$5:$F$1000,Loc!A188)</f>
        <v>0</v>
      </c>
      <c r="P188" s="7">
        <f>SUMIFS(Nhap!$I$5:$I$1000,Nhap!$E$5:$E$1000,DATE(Thang!$E$4,Thang!$C$4,Loc!$L$2),Nhap!$F$5:$F$1000,Loc!A188)</f>
        <v>0</v>
      </c>
      <c r="Q188" s="7">
        <f>SUMIFS(Nhap!$I$5:$I$1000,Nhap!$E$5:$E$1000,DATE(Thang!$E$4,Thang!$C$4,Loc!$M$2),Nhap!$F$5:$F$1000,Loc!A188)</f>
        <v>0</v>
      </c>
      <c r="R188" s="7">
        <f>SUMIFS(Nhap!$I$5:$I$1000,Nhap!$E$5:$E$1000,DATE(Thang!$E$4,Thang!$C$4,Loc!$N$2),Nhap!$F$5:$F$1000,Loc!A188)</f>
        <v>0</v>
      </c>
      <c r="S188" s="7">
        <f>SUMIFS(Nhap!$I$5:$I$1000,Nhap!$E$5:$E$1000,DATE(Thang!$E$4,Thang!$C$4,Loc!$O$2),Nhap!$F$5:$F$1000,Loc!A188)</f>
        <v>0</v>
      </c>
      <c r="T188" s="7">
        <f>SUMIFS(Nhap!$I$5:$I$1000,Nhap!$E$5:$E$1000,DATE(Thang!$E$4,Thang!$C$4,Loc!$P$2),Nhap!$F$5:$F$1000,Loc!A188)</f>
        <v>0</v>
      </c>
      <c r="U188" s="7">
        <f>SUMIFS(Nhap!$I$5:$I$1000,Nhap!$E$5:$E$1000,DATE(Thang!$E$4,Thang!$C$4,Loc!$Q$2),Nhap!$F$5:$F$1000,Loc!A188)</f>
        <v>0</v>
      </c>
      <c r="V188" s="7">
        <f>SUMIFS(Nhap!$I$5:$I$1000,Nhap!$E$5:$E$1000,DATE(Thang!$E$4,Thang!$C$4,Loc!$R$2),Nhap!$F$5:$F$1000,Loc!A188)</f>
        <v>0</v>
      </c>
      <c r="W188" s="7">
        <f>SUMIFS(Nhap!$I$5:$I$1000,Nhap!$E$5:$E$1000,DATE(Thang!$E$4,Thang!$C$4,Loc!$S$2),Nhap!$F$5:$F$1000,Loc!A188)</f>
        <v>0</v>
      </c>
      <c r="X188" s="7">
        <f>SUMIFS(Nhap!$I$5:$I$1000,Nhap!$E$5:$E$1000,DATE(Thang!$E$4,Thang!$C$4,Loc!$T$2),Nhap!$F$5:$F$1000,Loc!A188)</f>
        <v>0</v>
      </c>
      <c r="Y188" s="7">
        <f>SUMIFS(Nhap!$I$5:$I$1000,Nhap!$E$5:$E$1000,DATE(Thang!$E$4,Thang!$C$4,Loc!$U$2),Nhap!$F$5:$F$1000,Loc!A188)</f>
        <v>0</v>
      </c>
      <c r="Z188" s="7">
        <f>SUMIFS(Nhap!$I$5:$I$1000,Nhap!$E$5:$E$1000,DATE(Thang!$E$4,Thang!$C$4,Loc!$V$2),Nhap!$F$5:$F$1000,Loc!A188)</f>
        <v>0</v>
      </c>
      <c r="AA188" s="7">
        <f>SUMIFS(Nhap!$I$5:$I$1000,Nhap!$E$5:$E$1000,DATE(Thang!$E$4,Thang!$C$4,Loc!$W$2),Nhap!$F$5:$F$1000,Loc!A188)</f>
        <v>0</v>
      </c>
      <c r="AB188" s="7">
        <f>SUMIFS(Nhap!$I$5:$I$1000,Nhap!$E$5:$E$1000,DATE(Thang!$E$4,Thang!$C$4,Loc!$X$2),Nhap!$F$5:$F$1000,Loc!A188)</f>
        <v>0</v>
      </c>
      <c r="AC188" s="7">
        <f>SUMIFS(Nhap!$I$5:$I$1000,Nhap!$E$5:$E$1000,DATE(Thang!$E$4,Thang!$C$4,Loc!$Y$2),Nhap!$F$5:$F$1000,Loc!A188)</f>
        <v>0</v>
      </c>
      <c r="AD188" s="7">
        <f>SUMIFS(Nhap!$I$5:$I$1000,Nhap!$E$5:$E$1000,DATE(Thang!$E$4,Thang!$C$4,Loc!$Z$2),Nhap!$F$5:$F$1000,Loc!A188)</f>
        <v>0</v>
      </c>
      <c r="AE188" s="7">
        <f>SUMIFS(Nhap!$I$5:$I$1000,Nhap!$E$5:$E$1000,DATE(Thang!$E$4,Thang!$C$4,Loc!$AA$2),Nhap!$F$5:$F$1000,Loc!A188)</f>
        <v>0</v>
      </c>
      <c r="AF188" s="7">
        <f>SUMIFS(Nhap!$I$5:$I$1000,Nhap!$E$5:$E$1000,DATE(Thang!$E$4,Thang!$C$4,Loc!$AB$2),Nhap!$F$5:$F$1000,Loc!A188)</f>
        <v>0</v>
      </c>
      <c r="AG188" s="7">
        <f>SUMIFS(Nhap!$I$5:$I$1000,Nhap!$E$5:$E$1000,DATE(Thang!$E$4,Thang!$C$4,Loc!$AC$2),Nhap!$F$5:$F$1000,Loc!A188)</f>
        <v>0</v>
      </c>
      <c r="AH188" s="7">
        <f>SUMIFS(Nhap!$I$5:$I$1000,Nhap!$E$5:$E$1000,DATE(Thang!$E$4,Thang!$C$4,Loc!$AD$2),Nhap!$F$5:$F$1000,Loc!$A$5)</f>
        <v>0</v>
      </c>
      <c r="AI188" s="7">
        <f>SUMIFS(Nhap!$I$5:$I$1000,Nhap!$E$5:$E$1000,DATE(Thang!$E$4,Thang!$C$4,Loc!$AE$2),Nhap!$F$5:$F$1000,Loc!A188)</f>
        <v>0</v>
      </c>
      <c r="AJ188" s="7">
        <f>SUMIFS(Nhap!$I$5:$I$1000,Nhap!$E$5:$E$1000,DATE(Thang!$E$4,Thang!$C$4,Loc!$AF$2),Nhap!$F$5:$F$1000,Loc!A188)</f>
        <v>0</v>
      </c>
      <c r="AK188" s="7">
        <f>SUMIFS(Nhap!$I$5:$I$1000,Nhap!$E$5:$E$1000,DATE(Thang!$E$4,Thang!$C$4,Loc!$AG$2),Nhap!$F$5:$F$1000,Loc!A188)</f>
        <v>0</v>
      </c>
      <c r="AL188" s="7">
        <f>SUMIFS(Nhap!$I$5:$I$1000,Nhap!$E$5:$E$1000,DATE(Thang!$E$4,Thang!$C$4,Loc!$AH$2),Nhap!$F$5:$F$1000,Loc!A188)</f>
        <v>0</v>
      </c>
      <c r="AM188" s="7">
        <f>SUMIFS(Nhap!$I$5:$I$1000,Nhap!$E$5:$E$1000,DATE(Thang!$E$4,Thang!$C$4,Loc!$AI$2),Nhap!$F$5:$F$1000,Loc!A188)</f>
        <v>0</v>
      </c>
      <c r="AN188" s="7">
        <f>SUMIFS(Nhap!$I$5:$I$1000,Nhap!$E$5:$E$1000,DATE(Thang!$E$4,Thang!$C$4,Loc!$AJ$2),Nhap!$F$5:$F$1000,Loc!A188)</f>
        <v>0</v>
      </c>
      <c r="AO188" s="7">
        <f>SUMIFS(Xuat!$G$5:$G$1000,Xuat!$C$5:$C$1000,DATE(Thang!$E$4,Thang!$C$4,AO$2),Xuat!$D$5:$D$1000,Loc!$A188)</f>
        <v>0</v>
      </c>
      <c r="AP188" s="7">
        <f>SUMIFS(Xuat!$G$5:$G$1000,Xuat!$C$5:$C$1000,DATE(Thang!$E$4,Thang!$C$4,AP$2),Xuat!$D$5:$D$1000,Loc!$A188)</f>
        <v>0</v>
      </c>
      <c r="AQ188" s="7">
        <f>SUMIFS(Xuat!$G$5:$G$1000,Xuat!$C$5:$C$1000,DATE(Thang!$E$4,Thang!$C$4,AQ$2),Xuat!$D$5:$D$1000,Loc!$A188)</f>
        <v>0</v>
      </c>
      <c r="AR188" s="7">
        <f>SUMIFS(Xuat!$G$5:$G$1000,Xuat!$C$5:$C$1000,DATE(Thang!$E$4,Thang!$C$4,AR$2),Xuat!$D$5:$D$1000,Loc!$A188)</f>
        <v>0</v>
      </c>
      <c r="AS188" s="7">
        <f>SUMIFS(Xuat!$G$5:$G$1000,Xuat!$C$5:$C$1000,DATE(Thang!$E$4,Thang!$C$4,AS$2),Xuat!$D$5:$D$1000,Loc!$A188)</f>
        <v>0</v>
      </c>
      <c r="AT188" s="7">
        <f>SUMIFS(Xuat!$G$5:$G$1000,Xuat!$C$5:$C$1000,DATE(Thang!$E$4,Thang!$C$4,AT$2),Xuat!$D$5:$D$1000,Loc!$A188)</f>
        <v>0</v>
      </c>
      <c r="AU188" s="7">
        <f>SUMIFS(Xuat!$G$5:$G$1000,Xuat!$C$5:$C$1000,DATE(Thang!$E$4,Thang!$C$4,AU$2),Xuat!$D$5:$D$1000,Loc!$A188)</f>
        <v>0</v>
      </c>
      <c r="AV188" s="7">
        <f>SUMIFS(Xuat!$G$5:$G$1000,Xuat!$C$5:$C$1000,DATE(Thang!$E$4,Thang!$C$4,AV$2),Xuat!$D$5:$D$1000,Loc!$A188)</f>
        <v>0</v>
      </c>
      <c r="AW188" s="7">
        <f>SUMIFS(Xuat!$G$5:$G$1000,Xuat!$C$5:$C$1000,DATE(Thang!$E$4,Thang!$C$4,AW$2),Xuat!$D$5:$D$1000,Loc!$A188)</f>
        <v>0</v>
      </c>
      <c r="AX188" s="7">
        <f>SUMIFS(Xuat!$G$5:$G$1000,Xuat!$C$5:$C$1000,DATE(Thang!$E$4,Thang!$C$4,AX$2),Xuat!$D$5:$D$1000,Loc!$A188)</f>
        <v>0</v>
      </c>
      <c r="AY188" s="7">
        <f>SUMIFS(Xuat!$G$5:$G$1000,Xuat!$C$5:$C$1000,DATE(Thang!$E$4,Thang!$C$4,AY$2),Xuat!$D$5:$D$1000,Loc!$A188)</f>
        <v>0</v>
      </c>
      <c r="AZ188" s="7">
        <f>SUMIFS(Xuat!$G$5:$G$1000,Xuat!$C$5:$C$1000,DATE(Thang!$E$4,Thang!$C$4,AZ$2),Xuat!$D$5:$D$1000,Loc!$A188)</f>
        <v>0</v>
      </c>
      <c r="BA188" s="7">
        <f>SUMIFS(Xuat!$G$5:$G$1000,Xuat!$C$5:$C$1000,DATE(Thang!$E$4,Thang!$C$4,BA$2),Xuat!$D$5:$D$1000,Loc!$A188)</f>
        <v>0</v>
      </c>
      <c r="BB188" s="7">
        <f>SUMIFS(Xuat!$G$5:$G$1000,Xuat!$C$5:$C$1000,DATE(Thang!$E$4,Thang!$C$4,BB$2),Xuat!$D$5:$D$1000,Loc!$A188)</f>
        <v>0</v>
      </c>
      <c r="BC188" s="7">
        <f>SUMIFS(Xuat!$G$5:$G$1000,Xuat!$C$5:$C$1000,DATE(Thang!$E$4,Thang!$C$4,BC$2),Xuat!$D$5:$D$1000,Loc!$A188)</f>
        <v>0</v>
      </c>
      <c r="BD188" s="7">
        <f>SUMIFS(Xuat!$G$5:$G$1000,Xuat!$C$5:$C$1000,DATE(Thang!$E$4,Thang!$C$4,BD$2),Xuat!$D$5:$D$1000,Loc!$A188)</f>
        <v>0</v>
      </c>
      <c r="BE188" s="7">
        <f>SUMIFS(Xuat!$G$5:$G$1000,Xuat!$C$5:$C$1000,DATE(Thang!$E$4,Thang!$C$4,BE$2),Xuat!$D$5:$D$1000,Loc!$A188)</f>
        <v>0</v>
      </c>
      <c r="BF188" s="7">
        <f>SUMIFS(Xuat!$G$5:$G$1000,Xuat!$C$5:$C$1000,DATE(Thang!$E$4,Thang!$C$4,BF$2),Xuat!$D$5:$D$1000,Loc!$A188)</f>
        <v>0</v>
      </c>
      <c r="BG188" s="7">
        <f>SUMIFS(Xuat!$G$5:$G$1000,Xuat!$C$5:$C$1000,DATE(Thang!$E$4,Thang!$C$4,BG$2),Xuat!$D$5:$D$1000,Loc!$A188)</f>
        <v>0</v>
      </c>
      <c r="BH188" s="7">
        <f>SUMIFS(Xuat!$G$5:$G$1000,Xuat!$C$5:$C$1000,DATE(Thang!$E$4,Thang!$C$4,BH$2),Xuat!$D$5:$D$1000,Loc!$A188)</f>
        <v>0</v>
      </c>
      <c r="BI188" s="7">
        <f>SUMIFS(Xuat!$G$5:$G$1000,Xuat!$C$5:$C$1000,DATE(Thang!$E$4,Thang!$C$4,BI$2),Xuat!$D$5:$D$1000,Loc!$A188)</f>
        <v>0</v>
      </c>
      <c r="BJ188" s="7">
        <f>SUMIFS(Xuat!$G$5:$G$1000,Xuat!$C$5:$C$1000,DATE(Thang!$E$4,Thang!$C$4,BJ$2),Xuat!$D$5:$D$1000,Loc!$A188)</f>
        <v>0</v>
      </c>
      <c r="BK188" s="7">
        <f>SUMIFS(Xuat!$G$5:$G$1000,Xuat!$C$5:$C$1000,DATE(Thang!$E$4,Thang!$C$4,BK$2),Xuat!$D$5:$D$1000,Loc!$A188)</f>
        <v>0</v>
      </c>
      <c r="BL188" s="7">
        <f>SUMIFS(Xuat!$G$5:$G$1000,Xuat!$C$5:$C$1000,DATE(Thang!$E$4,Thang!$C$4,BL$2),Xuat!$D$5:$D$1000,Loc!$A188)</f>
        <v>0</v>
      </c>
      <c r="BM188" s="7">
        <f>SUMIFS(Xuat!$G$5:$G$1000,Xuat!$C$5:$C$1000,DATE(Thang!$E$4,Thang!$C$4,BM$2),Xuat!$D$5:$D$1000,Loc!$A188)</f>
        <v>0</v>
      </c>
      <c r="BN188" s="7">
        <f>SUMIFS(Xuat!$G$5:$G$1000,Xuat!$C$5:$C$1000,DATE(Thang!$E$4,Thang!$C$4,BN$2),Xuat!$D$5:$D$1000,Loc!$A188)</f>
        <v>0</v>
      </c>
      <c r="BO188" s="7">
        <f>SUMIFS(Xuat!$G$5:$G$1000,Xuat!$C$5:$C$1000,DATE(Thang!$E$4,Thang!$C$4,BO$2),Xuat!$D$5:$D$1000,Loc!$A188)</f>
        <v>0</v>
      </c>
      <c r="BP188" s="7">
        <f>SUMIFS(Xuat!$G$5:$G$1000,Xuat!$C$5:$C$1000,DATE(Thang!$E$4,Thang!$C$4,BP$2),Xuat!$D$5:$D$1000,Loc!$A188)</f>
        <v>0</v>
      </c>
      <c r="BQ188" s="7">
        <f>SUMIFS(Xuat!$G$5:$G$1000,Xuat!$C$5:$C$1000,DATE(Thang!$E$4,Thang!$C$4,BQ$2),Xuat!$D$5:$D$1000,Loc!$A188)</f>
        <v>0</v>
      </c>
      <c r="BR188" s="7">
        <f>SUMIFS(Xuat!$G$5:$G$1000,Xuat!$C$5:$C$1000,DATE(Thang!$E$4,Thang!$C$4,BR$2),Xuat!$D$5:$D$1000,Loc!$A188)</f>
        <v>0</v>
      </c>
      <c r="BS188" s="7">
        <f>SUMIFS(Xuat!$G$5:$G$1000,Xuat!$C$5:$C$1000,DATE(Thang!$E$4,Thang!$C$4,BS$2),Xuat!$D$5:$D$1000,Loc!$A188)</f>
        <v>0</v>
      </c>
    </row>
    <row r="189" spans="1:71" x14ac:dyDescent="0.2">
      <c r="A189" s="2">
        <f>DM!C189</f>
        <v>0</v>
      </c>
      <c r="B189" s="3">
        <f>VLOOKUP(A189,Tondau!$B$5:$F$500,3,0)</f>
        <v>0</v>
      </c>
      <c r="C189" s="3">
        <f>VLOOKUP(Tinhgiavon!A189,Tondau!$B$5:$E$500,4,0)</f>
        <v>0</v>
      </c>
      <c r="D189" s="3">
        <f t="shared" si="12"/>
        <v>0</v>
      </c>
      <c r="E189" s="3">
        <f>SUMIF(Nhap!$F$5:$F$1000,Tinhgiavon!A189,Nhap!$K$5:$K$1000)</f>
        <v>0</v>
      </c>
      <c r="F189" s="3">
        <f t="shared" si="13"/>
        <v>0</v>
      </c>
      <c r="G189" s="3">
        <f t="shared" si="14"/>
        <v>0</v>
      </c>
      <c r="H189" s="3">
        <f t="shared" si="15"/>
        <v>0</v>
      </c>
      <c r="I189" s="3">
        <f t="shared" si="16"/>
        <v>0</v>
      </c>
      <c r="J189" s="7">
        <f>SUMIFS(Nhap!$I$5:$I$1000,Nhap!$E$5:$E$1000,DATE(Thang!$E$4,Thang!$C$4,Loc!$F$2),Nhap!$F$5:$F$1000,Loc!A189)</f>
        <v>0</v>
      </c>
      <c r="K189" s="7">
        <f>SUMIFS(Nhap!$I$5:$I$1000,Nhap!$E$5:$E$1000,DATE(Thang!$E$4,Thang!$C$4,Loc!$G$2),Nhap!$F$5:$F$1000,Loc!A189)</f>
        <v>0</v>
      </c>
      <c r="L189" s="7">
        <f>SUMIFS(Nhap!$I$5:$I$1000,Nhap!$E$5:$E$1000,DATE(Thang!$E$4,Thang!$C$4,Loc!$H$2),Nhap!$F$5:$F$1000,Loc!A189)</f>
        <v>0</v>
      </c>
      <c r="M189" s="7">
        <f>SUMIFS(Nhap!$I$5:$I$1000,Nhap!$E$5:$E$1000,DATE(Thang!$E$4,Thang!$C$4,Loc!$I$2),Nhap!$F$5:$F$1000,Loc!A189)</f>
        <v>0</v>
      </c>
      <c r="N189" s="7">
        <f>SUMIFS(Nhap!$I$5:$I$1000,Nhap!$E$5:$E$1000,DATE(Thang!$E$4,Thang!$C$4,Loc!$J$2),Nhap!$F$5:$F$1000,Loc!A189)</f>
        <v>0</v>
      </c>
      <c r="O189" s="7">
        <f>SUMIFS(Nhap!$I$5:$I$1000,Nhap!$E$5:$E$1000,DATE(Thang!$E$4,Thang!$C$4,Loc!$K$2),Nhap!$F$5:$F$1000,Loc!A189)</f>
        <v>0</v>
      </c>
      <c r="P189" s="7">
        <f>SUMIFS(Nhap!$I$5:$I$1000,Nhap!$E$5:$E$1000,DATE(Thang!$E$4,Thang!$C$4,Loc!$L$2),Nhap!$F$5:$F$1000,Loc!A189)</f>
        <v>0</v>
      </c>
      <c r="Q189" s="7">
        <f>SUMIFS(Nhap!$I$5:$I$1000,Nhap!$E$5:$E$1000,DATE(Thang!$E$4,Thang!$C$4,Loc!$M$2),Nhap!$F$5:$F$1000,Loc!A189)</f>
        <v>0</v>
      </c>
      <c r="R189" s="7">
        <f>SUMIFS(Nhap!$I$5:$I$1000,Nhap!$E$5:$E$1000,DATE(Thang!$E$4,Thang!$C$4,Loc!$N$2),Nhap!$F$5:$F$1000,Loc!A189)</f>
        <v>0</v>
      </c>
      <c r="S189" s="7">
        <f>SUMIFS(Nhap!$I$5:$I$1000,Nhap!$E$5:$E$1000,DATE(Thang!$E$4,Thang!$C$4,Loc!$O$2),Nhap!$F$5:$F$1000,Loc!A189)</f>
        <v>0</v>
      </c>
      <c r="T189" s="7">
        <f>SUMIFS(Nhap!$I$5:$I$1000,Nhap!$E$5:$E$1000,DATE(Thang!$E$4,Thang!$C$4,Loc!$P$2),Nhap!$F$5:$F$1000,Loc!A189)</f>
        <v>0</v>
      </c>
      <c r="U189" s="7">
        <f>SUMIFS(Nhap!$I$5:$I$1000,Nhap!$E$5:$E$1000,DATE(Thang!$E$4,Thang!$C$4,Loc!$Q$2),Nhap!$F$5:$F$1000,Loc!A189)</f>
        <v>0</v>
      </c>
      <c r="V189" s="7">
        <f>SUMIFS(Nhap!$I$5:$I$1000,Nhap!$E$5:$E$1000,DATE(Thang!$E$4,Thang!$C$4,Loc!$R$2),Nhap!$F$5:$F$1000,Loc!A189)</f>
        <v>0</v>
      </c>
      <c r="W189" s="7">
        <f>SUMIFS(Nhap!$I$5:$I$1000,Nhap!$E$5:$E$1000,DATE(Thang!$E$4,Thang!$C$4,Loc!$S$2),Nhap!$F$5:$F$1000,Loc!A189)</f>
        <v>0</v>
      </c>
      <c r="X189" s="7">
        <f>SUMIFS(Nhap!$I$5:$I$1000,Nhap!$E$5:$E$1000,DATE(Thang!$E$4,Thang!$C$4,Loc!$T$2),Nhap!$F$5:$F$1000,Loc!A189)</f>
        <v>0</v>
      </c>
      <c r="Y189" s="7">
        <f>SUMIFS(Nhap!$I$5:$I$1000,Nhap!$E$5:$E$1000,DATE(Thang!$E$4,Thang!$C$4,Loc!$U$2),Nhap!$F$5:$F$1000,Loc!A189)</f>
        <v>0</v>
      </c>
      <c r="Z189" s="7">
        <f>SUMIFS(Nhap!$I$5:$I$1000,Nhap!$E$5:$E$1000,DATE(Thang!$E$4,Thang!$C$4,Loc!$V$2),Nhap!$F$5:$F$1000,Loc!A189)</f>
        <v>0</v>
      </c>
      <c r="AA189" s="7">
        <f>SUMIFS(Nhap!$I$5:$I$1000,Nhap!$E$5:$E$1000,DATE(Thang!$E$4,Thang!$C$4,Loc!$W$2),Nhap!$F$5:$F$1000,Loc!A189)</f>
        <v>0</v>
      </c>
      <c r="AB189" s="7">
        <f>SUMIFS(Nhap!$I$5:$I$1000,Nhap!$E$5:$E$1000,DATE(Thang!$E$4,Thang!$C$4,Loc!$X$2),Nhap!$F$5:$F$1000,Loc!A189)</f>
        <v>0</v>
      </c>
      <c r="AC189" s="7">
        <f>SUMIFS(Nhap!$I$5:$I$1000,Nhap!$E$5:$E$1000,DATE(Thang!$E$4,Thang!$C$4,Loc!$Y$2),Nhap!$F$5:$F$1000,Loc!A189)</f>
        <v>0</v>
      </c>
      <c r="AD189" s="7">
        <f>SUMIFS(Nhap!$I$5:$I$1000,Nhap!$E$5:$E$1000,DATE(Thang!$E$4,Thang!$C$4,Loc!$Z$2),Nhap!$F$5:$F$1000,Loc!A189)</f>
        <v>0</v>
      </c>
      <c r="AE189" s="7">
        <f>SUMIFS(Nhap!$I$5:$I$1000,Nhap!$E$5:$E$1000,DATE(Thang!$E$4,Thang!$C$4,Loc!$AA$2),Nhap!$F$5:$F$1000,Loc!A189)</f>
        <v>0</v>
      </c>
      <c r="AF189" s="7">
        <f>SUMIFS(Nhap!$I$5:$I$1000,Nhap!$E$5:$E$1000,DATE(Thang!$E$4,Thang!$C$4,Loc!$AB$2),Nhap!$F$5:$F$1000,Loc!A189)</f>
        <v>0</v>
      </c>
      <c r="AG189" s="7">
        <f>SUMIFS(Nhap!$I$5:$I$1000,Nhap!$E$5:$E$1000,DATE(Thang!$E$4,Thang!$C$4,Loc!$AC$2),Nhap!$F$5:$F$1000,Loc!A189)</f>
        <v>0</v>
      </c>
      <c r="AH189" s="7">
        <f>SUMIFS(Nhap!$I$5:$I$1000,Nhap!$E$5:$E$1000,DATE(Thang!$E$4,Thang!$C$4,Loc!$AD$2),Nhap!$F$5:$F$1000,Loc!$A$5)</f>
        <v>0</v>
      </c>
      <c r="AI189" s="7">
        <f>SUMIFS(Nhap!$I$5:$I$1000,Nhap!$E$5:$E$1000,DATE(Thang!$E$4,Thang!$C$4,Loc!$AE$2),Nhap!$F$5:$F$1000,Loc!A189)</f>
        <v>0</v>
      </c>
      <c r="AJ189" s="7">
        <f>SUMIFS(Nhap!$I$5:$I$1000,Nhap!$E$5:$E$1000,DATE(Thang!$E$4,Thang!$C$4,Loc!$AF$2),Nhap!$F$5:$F$1000,Loc!A189)</f>
        <v>0</v>
      </c>
      <c r="AK189" s="7">
        <f>SUMIFS(Nhap!$I$5:$I$1000,Nhap!$E$5:$E$1000,DATE(Thang!$E$4,Thang!$C$4,Loc!$AG$2),Nhap!$F$5:$F$1000,Loc!A189)</f>
        <v>0</v>
      </c>
      <c r="AL189" s="7">
        <f>SUMIFS(Nhap!$I$5:$I$1000,Nhap!$E$5:$E$1000,DATE(Thang!$E$4,Thang!$C$4,Loc!$AH$2),Nhap!$F$5:$F$1000,Loc!A189)</f>
        <v>0</v>
      </c>
      <c r="AM189" s="7">
        <f>SUMIFS(Nhap!$I$5:$I$1000,Nhap!$E$5:$E$1000,DATE(Thang!$E$4,Thang!$C$4,Loc!$AI$2),Nhap!$F$5:$F$1000,Loc!A189)</f>
        <v>0</v>
      </c>
      <c r="AN189" s="7">
        <f>SUMIFS(Nhap!$I$5:$I$1000,Nhap!$E$5:$E$1000,DATE(Thang!$E$4,Thang!$C$4,Loc!$AJ$2),Nhap!$F$5:$F$1000,Loc!A189)</f>
        <v>0</v>
      </c>
      <c r="AO189" s="7">
        <f>SUMIFS(Xuat!$G$5:$G$1000,Xuat!$C$5:$C$1000,DATE(Thang!$E$4,Thang!$C$4,AO$2),Xuat!$D$5:$D$1000,Loc!$A189)</f>
        <v>0</v>
      </c>
      <c r="AP189" s="7">
        <f>SUMIFS(Xuat!$G$5:$G$1000,Xuat!$C$5:$C$1000,DATE(Thang!$E$4,Thang!$C$4,AP$2),Xuat!$D$5:$D$1000,Loc!$A189)</f>
        <v>0</v>
      </c>
      <c r="AQ189" s="7">
        <f>SUMIFS(Xuat!$G$5:$G$1000,Xuat!$C$5:$C$1000,DATE(Thang!$E$4,Thang!$C$4,AQ$2),Xuat!$D$5:$D$1000,Loc!$A189)</f>
        <v>0</v>
      </c>
      <c r="AR189" s="7">
        <f>SUMIFS(Xuat!$G$5:$G$1000,Xuat!$C$5:$C$1000,DATE(Thang!$E$4,Thang!$C$4,AR$2),Xuat!$D$5:$D$1000,Loc!$A189)</f>
        <v>0</v>
      </c>
      <c r="AS189" s="7">
        <f>SUMIFS(Xuat!$G$5:$G$1000,Xuat!$C$5:$C$1000,DATE(Thang!$E$4,Thang!$C$4,AS$2),Xuat!$D$5:$D$1000,Loc!$A189)</f>
        <v>0</v>
      </c>
      <c r="AT189" s="7">
        <f>SUMIFS(Xuat!$G$5:$G$1000,Xuat!$C$5:$C$1000,DATE(Thang!$E$4,Thang!$C$4,AT$2),Xuat!$D$5:$D$1000,Loc!$A189)</f>
        <v>0</v>
      </c>
      <c r="AU189" s="7">
        <f>SUMIFS(Xuat!$G$5:$G$1000,Xuat!$C$5:$C$1000,DATE(Thang!$E$4,Thang!$C$4,AU$2),Xuat!$D$5:$D$1000,Loc!$A189)</f>
        <v>0</v>
      </c>
      <c r="AV189" s="7">
        <f>SUMIFS(Xuat!$G$5:$G$1000,Xuat!$C$5:$C$1000,DATE(Thang!$E$4,Thang!$C$4,AV$2),Xuat!$D$5:$D$1000,Loc!$A189)</f>
        <v>0</v>
      </c>
      <c r="AW189" s="7">
        <f>SUMIFS(Xuat!$G$5:$G$1000,Xuat!$C$5:$C$1000,DATE(Thang!$E$4,Thang!$C$4,AW$2),Xuat!$D$5:$D$1000,Loc!$A189)</f>
        <v>0</v>
      </c>
      <c r="AX189" s="7">
        <f>SUMIFS(Xuat!$G$5:$G$1000,Xuat!$C$5:$C$1000,DATE(Thang!$E$4,Thang!$C$4,AX$2),Xuat!$D$5:$D$1000,Loc!$A189)</f>
        <v>0</v>
      </c>
      <c r="AY189" s="7">
        <f>SUMIFS(Xuat!$G$5:$G$1000,Xuat!$C$5:$C$1000,DATE(Thang!$E$4,Thang!$C$4,AY$2),Xuat!$D$5:$D$1000,Loc!$A189)</f>
        <v>0</v>
      </c>
      <c r="AZ189" s="7">
        <f>SUMIFS(Xuat!$G$5:$G$1000,Xuat!$C$5:$C$1000,DATE(Thang!$E$4,Thang!$C$4,AZ$2),Xuat!$D$5:$D$1000,Loc!$A189)</f>
        <v>0</v>
      </c>
      <c r="BA189" s="7">
        <f>SUMIFS(Xuat!$G$5:$G$1000,Xuat!$C$5:$C$1000,DATE(Thang!$E$4,Thang!$C$4,BA$2),Xuat!$D$5:$D$1000,Loc!$A189)</f>
        <v>0</v>
      </c>
      <c r="BB189" s="7">
        <f>SUMIFS(Xuat!$G$5:$G$1000,Xuat!$C$5:$C$1000,DATE(Thang!$E$4,Thang!$C$4,BB$2),Xuat!$D$5:$D$1000,Loc!$A189)</f>
        <v>0</v>
      </c>
      <c r="BC189" s="7">
        <f>SUMIFS(Xuat!$G$5:$G$1000,Xuat!$C$5:$C$1000,DATE(Thang!$E$4,Thang!$C$4,BC$2),Xuat!$D$5:$D$1000,Loc!$A189)</f>
        <v>0</v>
      </c>
      <c r="BD189" s="7">
        <f>SUMIFS(Xuat!$G$5:$G$1000,Xuat!$C$5:$C$1000,DATE(Thang!$E$4,Thang!$C$4,BD$2),Xuat!$D$5:$D$1000,Loc!$A189)</f>
        <v>0</v>
      </c>
      <c r="BE189" s="7">
        <f>SUMIFS(Xuat!$G$5:$G$1000,Xuat!$C$5:$C$1000,DATE(Thang!$E$4,Thang!$C$4,BE$2),Xuat!$D$5:$D$1000,Loc!$A189)</f>
        <v>0</v>
      </c>
      <c r="BF189" s="7">
        <f>SUMIFS(Xuat!$G$5:$G$1000,Xuat!$C$5:$C$1000,DATE(Thang!$E$4,Thang!$C$4,BF$2),Xuat!$D$5:$D$1000,Loc!$A189)</f>
        <v>0</v>
      </c>
      <c r="BG189" s="7">
        <f>SUMIFS(Xuat!$G$5:$G$1000,Xuat!$C$5:$C$1000,DATE(Thang!$E$4,Thang!$C$4,BG$2),Xuat!$D$5:$D$1000,Loc!$A189)</f>
        <v>0</v>
      </c>
      <c r="BH189" s="7">
        <f>SUMIFS(Xuat!$G$5:$G$1000,Xuat!$C$5:$C$1000,DATE(Thang!$E$4,Thang!$C$4,BH$2),Xuat!$D$5:$D$1000,Loc!$A189)</f>
        <v>0</v>
      </c>
      <c r="BI189" s="7">
        <f>SUMIFS(Xuat!$G$5:$G$1000,Xuat!$C$5:$C$1000,DATE(Thang!$E$4,Thang!$C$4,BI$2),Xuat!$D$5:$D$1000,Loc!$A189)</f>
        <v>0</v>
      </c>
      <c r="BJ189" s="7">
        <f>SUMIFS(Xuat!$G$5:$G$1000,Xuat!$C$5:$C$1000,DATE(Thang!$E$4,Thang!$C$4,BJ$2),Xuat!$D$5:$D$1000,Loc!$A189)</f>
        <v>0</v>
      </c>
      <c r="BK189" s="7">
        <f>SUMIFS(Xuat!$G$5:$G$1000,Xuat!$C$5:$C$1000,DATE(Thang!$E$4,Thang!$C$4,BK$2),Xuat!$D$5:$D$1000,Loc!$A189)</f>
        <v>0</v>
      </c>
      <c r="BL189" s="7">
        <f>SUMIFS(Xuat!$G$5:$G$1000,Xuat!$C$5:$C$1000,DATE(Thang!$E$4,Thang!$C$4,BL$2),Xuat!$D$5:$D$1000,Loc!$A189)</f>
        <v>0</v>
      </c>
      <c r="BM189" s="7">
        <f>SUMIFS(Xuat!$G$5:$G$1000,Xuat!$C$5:$C$1000,DATE(Thang!$E$4,Thang!$C$4,BM$2),Xuat!$D$5:$D$1000,Loc!$A189)</f>
        <v>0</v>
      </c>
      <c r="BN189" s="7">
        <f>SUMIFS(Xuat!$G$5:$G$1000,Xuat!$C$5:$C$1000,DATE(Thang!$E$4,Thang!$C$4,BN$2),Xuat!$D$5:$D$1000,Loc!$A189)</f>
        <v>0</v>
      </c>
      <c r="BO189" s="7">
        <f>SUMIFS(Xuat!$G$5:$G$1000,Xuat!$C$5:$C$1000,DATE(Thang!$E$4,Thang!$C$4,BO$2),Xuat!$D$5:$D$1000,Loc!$A189)</f>
        <v>0</v>
      </c>
      <c r="BP189" s="7">
        <f>SUMIFS(Xuat!$G$5:$G$1000,Xuat!$C$5:$C$1000,DATE(Thang!$E$4,Thang!$C$4,BP$2),Xuat!$D$5:$D$1000,Loc!$A189)</f>
        <v>0</v>
      </c>
      <c r="BQ189" s="7">
        <f>SUMIFS(Xuat!$G$5:$G$1000,Xuat!$C$5:$C$1000,DATE(Thang!$E$4,Thang!$C$4,BQ$2),Xuat!$D$5:$D$1000,Loc!$A189)</f>
        <v>0</v>
      </c>
      <c r="BR189" s="7">
        <f>SUMIFS(Xuat!$G$5:$G$1000,Xuat!$C$5:$C$1000,DATE(Thang!$E$4,Thang!$C$4,BR$2),Xuat!$D$5:$D$1000,Loc!$A189)</f>
        <v>0</v>
      </c>
      <c r="BS189" s="7">
        <f>SUMIFS(Xuat!$G$5:$G$1000,Xuat!$C$5:$C$1000,DATE(Thang!$E$4,Thang!$C$4,BS$2),Xuat!$D$5:$D$1000,Loc!$A189)</f>
        <v>0</v>
      </c>
    </row>
    <row r="190" spans="1:71" x14ac:dyDescent="0.2">
      <c r="A190" s="2">
        <f>DM!C190</f>
        <v>0</v>
      </c>
      <c r="B190" s="3">
        <f>VLOOKUP(A190,Tondau!$B$5:$F$500,3,0)</f>
        <v>0</v>
      </c>
      <c r="C190" s="3">
        <f>VLOOKUP(Tinhgiavon!A190,Tondau!$B$5:$E$500,4,0)</f>
        <v>0</v>
      </c>
      <c r="D190" s="3">
        <f t="shared" si="12"/>
        <v>0</v>
      </c>
      <c r="E190" s="3">
        <f>SUMIF(Nhap!$F$5:$F$1000,Tinhgiavon!A190,Nhap!$K$5:$K$1000)</f>
        <v>0</v>
      </c>
      <c r="F190" s="3">
        <f t="shared" si="13"/>
        <v>0</v>
      </c>
      <c r="G190" s="3">
        <f t="shared" si="14"/>
        <v>0</v>
      </c>
      <c r="H190" s="3">
        <f t="shared" si="15"/>
        <v>0</v>
      </c>
      <c r="I190" s="3">
        <f t="shared" si="16"/>
        <v>0</v>
      </c>
      <c r="J190" s="7">
        <f>SUMIFS(Nhap!$I$5:$I$1000,Nhap!$E$5:$E$1000,DATE(Thang!$E$4,Thang!$C$4,Loc!$F$2),Nhap!$F$5:$F$1000,Loc!A190)</f>
        <v>0</v>
      </c>
      <c r="K190" s="7">
        <f>SUMIFS(Nhap!$I$5:$I$1000,Nhap!$E$5:$E$1000,DATE(Thang!$E$4,Thang!$C$4,Loc!$G$2),Nhap!$F$5:$F$1000,Loc!A190)</f>
        <v>0</v>
      </c>
      <c r="L190" s="7">
        <f>SUMIFS(Nhap!$I$5:$I$1000,Nhap!$E$5:$E$1000,DATE(Thang!$E$4,Thang!$C$4,Loc!$H$2),Nhap!$F$5:$F$1000,Loc!A190)</f>
        <v>0</v>
      </c>
      <c r="M190" s="7">
        <f>SUMIFS(Nhap!$I$5:$I$1000,Nhap!$E$5:$E$1000,DATE(Thang!$E$4,Thang!$C$4,Loc!$I$2),Nhap!$F$5:$F$1000,Loc!A190)</f>
        <v>0</v>
      </c>
      <c r="N190" s="7">
        <f>SUMIFS(Nhap!$I$5:$I$1000,Nhap!$E$5:$E$1000,DATE(Thang!$E$4,Thang!$C$4,Loc!$J$2),Nhap!$F$5:$F$1000,Loc!A190)</f>
        <v>0</v>
      </c>
      <c r="O190" s="7">
        <f>SUMIFS(Nhap!$I$5:$I$1000,Nhap!$E$5:$E$1000,DATE(Thang!$E$4,Thang!$C$4,Loc!$K$2),Nhap!$F$5:$F$1000,Loc!A190)</f>
        <v>0</v>
      </c>
      <c r="P190" s="7">
        <f>SUMIFS(Nhap!$I$5:$I$1000,Nhap!$E$5:$E$1000,DATE(Thang!$E$4,Thang!$C$4,Loc!$L$2),Nhap!$F$5:$F$1000,Loc!A190)</f>
        <v>0</v>
      </c>
      <c r="Q190" s="7">
        <f>SUMIFS(Nhap!$I$5:$I$1000,Nhap!$E$5:$E$1000,DATE(Thang!$E$4,Thang!$C$4,Loc!$M$2),Nhap!$F$5:$F$1000,Loc!A190)</f>
        <v>0</v>
      </c>
      <c r="R190" s="7">
        <f>SUMIFS(Nhap!$I$5:$I$1000,Nhap!$E$5:$E$1000,DATE(Thang!$E$4,Thang!$C$4,Loc!$N$2),Nhap!$F$5:$F$1000,Loc!A190)</f>
        <v>0</v>
      </c>
      <c r="S190" s="7">
        <f>SUMIFS(Nhap!$I$5:$I$1000,Nhap!$E$5:$E$1000,DATE(Thang!$E$4,Thang!$C$4,Loc!$O$2),Nhap!$F$5:$F$1000,Loc!A190)</f>
        <v>0</v>
      </c>
      <c r="T190" s="7">
        <f>SUMIFS(Nhap!$I$5:$I$1000,Nhap!$E$5:$E$1000,DATE(Thang!$E$4,Thang!$C$4,Loc!$P$2),Nhap!$F$5:$F$1000,Loc!A190)</f>
        <v>0</v>
      </c>
      <c r="U190" s="7">
        <f>SUMIFS(Nhap!$I$5:$I$1000,Nhap!$E$5:$E$1000,DATE(Thang!$E$4,Thang!$C$4,Loc!$Q$2),Nhap!$F$5:$F$1000,Loc!A190)</f>
        <v>0</v>
      </c>
      <c r="V190" s="7">
        <f>SUMIFS(Nhap!$I$5:$I$1000,Nhap!$E$5:$E$1000,DATE(Thang!$E$4,Thang!$C$4,Loc!$R$2),Nhap!$F$5:$F$1000,Loc!A190)</f>
        <v>0</v>
      </c>
      <c r="W190" s="7">
        <f>SUMIFS(Nhap!$I$5:$I$1000,Nhap!$E$5:$E$1000,DATE(Thang!$E$4,Thang!$C$4,Loc!$S$2),Nhap!$F$5:$F$1000,Loc!A190)</f>
        <v>0</v>
      </c>
      <c r="X190" s="7">
        <f>SUMIFS(Nhap!$I$5:$I$1000,Nhap!$E$5:$E$1000,DATE(Thang!$E$4,Thang!$C$4,Loc!$T$2),Nhap!$F$5:$F$1000,Loc!A190)</f>
        <v>0</v>
      </c>
      <c r="Y190" s="7">
        <f>SUMIFS(Nhap!$I$5:$I$1000,Nhap!$E$5:$E$1000,DATE(Thang!$E$4,Thang!$C$4,Loc!$U$2),Nhap!$F$5:$F$1000,Loc!A190)</f>
        <v>0</v>
      </c>
      <c r="Z190" s="7">
        <f>SUMIFS(Nhap!$I$5:$I$1000,Nhap!$E$5:$E$1000,DATE(Thang!$E$4,Thang!$C$4,Loc!$V$2),Nhap!$F$5:$F$1000,Loc!A190)</f>
        <v>0</v>
      </c>
      <c r="AA190" s="7">
        <f>SUMIFS(Nhap!$I$5:$I$1000,Nhap!$E$5:$E$1000,DATE(Thang!$E$4,Thang!$C$4,Loc!$W$2),Nhap!$F$5:$F$1000,Loc!A190)</f>
        <v>0</v>
      </c>
      <c r="AB190" s="7">
        <f>SUMIFS(Nhap!$I$5:$I$1000,Nhap!$E$5:$E$1000,DATE(Thang!$E$4,Thang!$C$4,Loc!$X$2),Nhap!$F$5:$F$1000,Loc!A190)</f>
        <v>0</v>
      </c>
      <c r="AC190" s="7">
        <f>SUMIFS(Nhap!$I$5:$I$1000,Nhap!$E$5:$E$1000,DATE(Thang!$E$4,Thang!$C$4,Loc!$Y$2),Nhap!$F$5:$F$1000,Loc!A190)</f>
        <v>0</v>
      </c>
      <c r="AD190" s="7">
        <f>SUMIFS(Nhap!$I$5:$I$1000,Nhap!$E$5:$E$1000,DATE(Thang!$E$4,Thang!$C$4,Loc!$Z$2),Nhap!$F$5:$F$1000,Loc!A190)</f>
        <v>0</v>
      </c>
      <c r="AE190" s="7">
        <f>SUMIFS(Nhap!$I$5:$I$1000,Nhap!$E$5:$E$1000,DATE(Thang!$E$4,Thang!$C$4,Loc!$AA$2),Nhap!$F$5:$F$1000,Loc!A190)</f>
        <v>0</v>
      </c>
      <c r="AF190" s="7">
        <f>SUMIFS(Nhap!$I$5:$I$1000,Nhap!$E$5:$E$1000,DATE(Thang!$E$4,Thang!$C$4,Loc!$AB$2),Nhap!$F$5:$F$1000,Loc!A190)</f>
        <v>0</v>
      </c>
      <c r="AG190" s="7">
        <f>SUMIFS(Nhap!$I$5:$I$1000,Nhap!$E$5:$E$1000,DATE(Thang!$E$4,Thang!$C$4,Loc!$AC$2),Nhap!$F$5:$F$1000,Loc!A190)</f>
        <v>0</v>
      </c>
      <c r="AH190" s="7">
        <f>SUMIFS(Nhap!$I$5:$I$1000,Nhap!$E$5:$E$1000,DATE(Thang!$E$4,Thang!$C$4,Loc!$AD$2),Nhap!$F$5:$F$1000,Loc!$A$5)</f>
        <v>0</v>
      </c>
      <c r="AI190" s="7">
        <f>SUMIFS(Nhap!$I$5:$I$1000,Nhap!$E$5:$E$1000,DATE(Thang!$E$4,Thang!$C$4,Loc!$AE$2),Nhap!$F$5:$F$1000,Loc!A190)</f>
        <v>0</v>
      </c>
      <c r="AJ190" s="7">
        <f>SUMIFS(Nhap!$I$5:$I$1000,Nhap!$E$5:$E$1000,DATE(Thang!$E$4,Thang!$C$4,Loc!$AF$2),Nhap!$F$5:$F$1000,Loc!A190)</f>
        <v>0</v>
      </c>
      <c r="AK190" s="7">
        <f>SUMIFS(Nhap!$I$5:$I$1000,Nhap!$E$5:$E$1000,DATE(Thang!$E$4,Thang!$C$4,Loc!$AG$2),Nhap!$F$5:$F$1000,Loc!A190)</f>
        <v>0</v>
      </c>
      <c r="AL190" s="7">
        <f>SUMIFS(Nhap!$I$5:$I$1000,Nhap!$E$5:$E$1000,DATE(Thang!$E$4,Thang!$C$4,Loc!$AH$2),Nhap!$F$5:$F$1000,Loc!A190)</f>
        <v>0</v>
      </c>
      <c r="AM190" s="7">
        <f>SUMIFS(Nhap!$I$5:$I$1000,Nhap!$E$5:$E$1000,DATE(Thang!$E$4,Thang!$C$4,Loc!$AI$2),Nhap!$F$5:$F$1000,Loc!A190)</f>
        <v>0</v>
      </c>
      <c r="AN190" s="7">
        <f>SUMIFS(Nhap!$I$5:$I$1000,Nhap!$E$5:$E$1000,DATE(Thang!$E$4,Thang!$C$4,Loc!$AJ$2),Nhap!$F$5:$F$1000,Loc!A190)</f>
        <v>0</v>
      </c>
      <c r="AO190" s="7">
        <f>SUMIFS(Xuat!$G$5:$G$1000,Xuat!$C$5:$C$1000,DATE(Thang!$E$4,Thang!$C$4,AO$2),Xuat!$D$5:$D$1000,Loc!$A190)</f>
        <v>0</v>
      </c>
      <c r="AP190" s="7">
        <f>SUMIFS(Xuat!$G$5:$G$1000,Xuat!$C$5:$C$1000,DATE(Thang!$E$4,Thang!$C$4,AP$2),Xuat!$D$5:$D$1000,Loc!$A190)</f>
        <v>0</v>
      </c>
      <c r="AQ190" s="7">
        <f>SUMIFS(Xuat!$G$5:$G$1000,Xuat!$C$5:$C$1000,DATE(Thang!$E$4,Thang!$C$4,AQ$2),Xuat!$D$5:$D$1000,Loc!$A190)</f>
        <v>0</v>
      </c>
      <c r="AR190" s="7">
        <f>SUMIFS(Xuat!$G$5:$G$1000,Xuat!$C$5:$C$1000,DATE(Thang!$E$4,Thang!$C$4,AR$2),Xuat!$D$5:$D$1000,Loc!$A190)</f>
        <v>0</v>
      </c>
      <c r="AS190" s="7">
        <f>SUMIFS(Xuat!$G$5:$G$1000,Xuat!$C$5:$C$1000,DATE(Thang!$E$4,Thang!$C$4,AS$2),Xuat!$D$5:$D$1000,Loc!$A190)</f>
        <v>0</v>
      </c>
      <c r="AT190" s="7">
        <f>SUMIFS(Xuat!$G$5:$G$1000,Xuat!$C$5:$C$1000,DATE(Thang!$E$4,Thang!$C$4,AT$2),Xuat!$D$5:$D$1000,Loc!$A190)</f>
        <v>0</v>
      </c>
      <c r="AU190" s="7">
        <f>SUMIFS(Xuat!$G$5:$G$1000,Xuat!$C$5:$C$1000,DATE(Thang!$E$4,Thang!$C$4,AU$2),Xuat!$D$5:$D$1000,Loc!$A190)</f>
        <v>0</v>
      </c>
      <c r="AV190" s="7">
        <f>SUMIFS(Xuat!$G$5:$G$1000,Xuat!$C$5:$C$1000,DATE(Thang!$E$4,Thang!$C$4,AV$2),Xuat!$D$5:$D$1000,Loc!$A190)</f>
        <v>0</v>
      </c>
      <c r="AW190" s="7">
        <f>SUMIFS(Xuat!$G$5:$G$1000,Xuat!$C$5:$C$1000,DATE(Thang!$E$4,Thang!$C$4,AW$2),Xuat!$D$5:$D$1000,Loc!$A190)</f>
        <v>0</v>
      </c>
      <c r="AX190" s="7">
        <f>SUMIFS(Xuat!$G$5:$G$1000,Xuat!$C$5:$C$1000,DATE(Thang!$E$4,Thang!$C$4,AX$2),Xuat!$D$5:$D$1000,Loc!$A190)</f>
        <v>0</v>
      </c>
      <c r="AY190" s="7">
        <f>SUMIFS(Xuat!$G$5:$G$1000,Xuat!$C$5:$C$1000,DATE(Thang!$E$4,Thang!$C$4,AY$2),Xuat!$D$5:$D$1000,Loc!$A190)</f>
        <v>0</v>
      </c>
      <c r="AZ190" s="7">
        <f>SUMIFS(Xuat!$G$5:$G$1000,Xuat!$C$5:$C$1000,DATE(Thang!$E$4,Thang!$C$4,AZ$2),Xuat!$D$5:$D$1000,Loc!$A190)</f>
        <v>0</v>
      </c>
      <c r="BA190" s="7">
        <f>SUMIFS(Xuat!$G$5:$G$1000,Xuat!$C$5:$C$1000,DATE(Thang!$E$4,Thang!$C$4,BA$2),Xuat!$D$5:$D$1000,Loc!$A190)</f>
        <v>0</v>
      </c>
      <c r="BB190" s="7">
        <f>SUMIFS(Xuat!$G$5:$G$1000,Xuat!$C$5:$C$1000,DATE(Thang!$E$4,Thang!$C$4,BB$2),Xuat!$D$5:$D$1000,Loc!$A190)</f>
        <v>0</v>
      </c>
      <c r="BC190" s="7">
        <f>SUMIFS(Xuat!$G$5:$G$1000,Xuat!$C$5:$C$1000,DATE(Thang!$E$4,Thang!$C$4,BC$2),Xuat!$D$5:$D$1000,Loc!$A190)</f>
        <v>0</v>
      </c>
      <c r="BD190" s="7">
        <f>SUMIFS(Xuat!$G$5:$G$1000,Xuat!$C$5:$C$1000,DATE(Thang!$E$4,Thang!$C$4,BD$2),Xuat!$D$5:$D$1000,Loc!$A190)</f>
        <v>0</v>
      </c>
      <c r="BE190" s="7">
        <f>SUMIFS(Xuat!$G$5:$G$1000,Xuat!$C$5:$C$1000,DATE(Thang!$E$4,Thang!$C$4,BE$2),Xuat!$D$5:$D$1000,Loc!$A190)</f>
        <v>0</v>
      </c>
      <c r="BF190" s="7">
        <f>SUMIFS(Xuat!$G$5:$G$1000,Xuat!$C$5:$C$1000,DATE(Thang!$E$4,Thang!$C$4,BF$2),Xuat!$D$5:$D$1000,Loc!$A190)</f>
        <v>0</v>
      </c>
      <c r="BG190" s="7">
        <f>SUMIFS(Xuat!$G$5:$G$1000,Xuat!$C$5:$C$1000,DATE(Thang!$E$4,Thang!$C$4,BG$2),Xuat!$D$5:$D$1000,Loc!$A190)</f>
        <v>0</v>
      </c>
      <c r="BH190" s="7">
        <f>SUMIFS(Xuat!$G$5:$G$1000,Xuat!$C$5:$C$1000,DATE(Thang!$E$4,Thang!$C$4,BH$2),Xuat!$D$5:$D$1000,Loc!$A190)</f>
        <v>0</v>
      </c>
      <c r="BI190" s="7">
        <f>SUMIFS(Xuat!$G$5:$G$1000,Xuat!$C$5:$C$1000,DATE(Thang!$E$4,Thang!$C$4,BI$2),Xuat!$D$5:$D$1000,Loc!$A190)</f>
        <v>0</v>
      </c>
      <c r="BJ190" s="7">
        <f>SUMIFS(Xuat!$G$5:$G$1000,Xuat!$C$5:$C$1000,DATE(Thang!$E$4,Thang!$C$4,BJ$2),Xuat!$D$5:$D$1000,Loc!$A190)</f>
        <v>0</v>
      </c>
      <c r="BK190" s="7">
        <f>SUMIFS(Xuat!$G$5:$G$1000,Xuat!$C$5:$C$1000,DATE(Thang!$E$4,Thang!$C$4,BK$2),Xuat!$D$5:$D$1000,Loc!$A190)</f>
        <v>0</v>
      </c>
      <c r="BL190" s="7">
        <f>SUMIFS(Xuat!$G$5:$G$1000,Xuat!$C$5:$C$1000,DATE(Thang!$E$4,Thang!$C$4,BL$2),Xuat!$D$5:$D$1000,Loc!$A190)</f>
        <v>0</v>
      </c>
      <c r="BM190" s="7">
        <f>SUMIFS(Xuat!$G$5:$G$1000,Xuat!$C$5:$C$1000,DATE(Thang!$E$4,Thang!$C$4,BM$2),Xuat!$D$5:$D$1000,Loc!$A190)</f>
        <v>0</v>
      </c>
      <c r="BN190" s="7">
        <f>SUMIFS(Xuat!$G$5:$G$1000,Xuat!$C$5:$C$1000,DATE(Thang!$E$4,Thang!$C$4,BN$2),Xuat!$D$5:$D$1000,Loc!$A190)</f>
        <v>0</v>
      </c>
      <c r="BO190" s="7">
        <f>SUMIFS(Xuat!$G$5:$G$1000,Xuat!$C$5:$C$1000,DATE(Thang!$E$4,Thang!$C$4,BO$2),Xuat!$D$5:$D$1000,Loc!$A190)</f>
        <v>0</v>
      </c>
      <c r="BP190" s="7">
        <f>SUMIFS(Xuat!$G$5:$G$1000,Xuat!$C$5:$C$1000,DATE(Thang!$E$4,Thang!$C$4,BP$2),Xuat!$D$5:$D$1000,Loc!$A190)</f>
        <v>0</v>
      </c>
      <c r="BQ190" s="7">
        <f>SUMIFS(Xuat!$G$5:$G$1000,Xuat!$C$5:$C$1000,DATE(Thang!$E$4,Thang!$C$4,BQ$2),Xuat!$D$5:$D$1000,Loc!$A190)</f>
        <v>0</v>
      </c>
      <c r="BR190" s="7">
        <f>SUMIFS(Xuat!$G$5:$G$1000,Xuat!$C$5:$C$1000,DATE(Thang!$E$4,Thang!$C$4,BR$2),Xuat!$D$5:$D$1000,Loc!$A190)</f>
        <v>0</v>
      </c>
      <c r="BS190" s="7">
        <f>SUMIFS(Xuat!$G$5:$G$1000,Xuat!$C$5:$C$1000,DATE(Thang!$E$4,Thang!$C$4,BS$2),Xuat!$D$5:$D$1000,Loc!$A190)</f>
        <v>0</v>
      </c>
    </row>
    <row r="191" spans="1:71" x14ac:dyDescent="0.2">
      <c r="A191" s="2">
        <f>DM!C191</f>
        <v>0</v>
      </c>
      <c r="B191" s="3">
        <f>VLOOKUP(A191,Tondau!$B$5:$F$500,3,0)</f>
        <v>0</v>
      </c>
      <c r="C191" s="3">
        <f>VLOOKUP(Tinhgiavon!A191,Tondau!$B$5:$E$500,4,0)</f>
        <v>0</v>
      </c>
      <c r="D191" s="3">
        <f t="shared" si="12"/>
        <v>0</v>
      </c>
      <c r="E191" s="3">
        <f>SUMIF(Nhap!$F$5:$F$1000,Tinhgiavon!A191,Nhap!$K$5:$K$1000)</f>
        <v>0</v>
      </c>
      <c r="F191" s="3">
        <f t="shared" si="13"/>
        <v>0</v>
      </c>
      <c r="G191" s="3">
        <f t="shared" si="14"/>
        <v>0</v>
      </c>
      <c r="H191" s="3">
        <f t="shared" si="15"/>
        <v>0</v>
      </c>
      <c r="I191" s="3">
        <f t="shared" si="16"/>
        <v>0</v>
      </c>
      <c r="J191" s="7">
        <f>SUMIFS(Nhap!$I$5:$I$1000,Nhap!$E$5:$E$1000,DATE(Thang!$E$4,Thang!$C$4,Loc!$F$2),Nhap!$F$5:$F$1000,Loc!A191)</f>
        <v>0</v>
      </c>
      <c r="K191" s="7">
        <f>SUMIFS(Nhap!$I$5:$I$1000,Nhap!$E$5:$E$1000,DATE(Thang!$E$4,Thang!$C$4,Loc!$G$2),Nhap!$F$5:$F$1000,Loc!A191)</f>
        <v>0</v>
      </c>
      <c r="L191" s="7">
        <f>SUMIFS(Nhap!$I$5:$I$1000,Nhap!$E$5:$E$1000,DATE(Thang!$E$4,Thang!$C$4,Loc!$H$2),Nhap!$F$5:$F$1000,Loc!A191)</f>
        <v>0</v>
      </c>
      <c r="M191" s="7">
        <f>SUMIFS(Nhap!$I$5:$I$1000,Nhap!$E$5:$E$1000,DATE(Thang!$E$4,Thang!$C$4,Loc!$I$2),Nhap!$F$5:$F$1000,Loc!A191)</f>
        <v>0</v>
      </c>
      <c r="N191" s="7">
        <f>SUMIFS(Nhap!$I$5:$I$1000,Nhap!$E$5:$E$1000,DATE(Thang!$E$4,Thang!$C$4,Loc!$J$2),Nhap!$F$5:$F$1000,Loc!A191)</f>
        <v>0</v>
      </c>
      <c r="O191" s="7">
        <f>SUMIFS(Nhap!$I$5:$I$1000,Nhap!$E$5:$E$1000,DATE(Thang!$E$4,Thang!$C$4,Loc!$K$2),Nhap!$F$5:$F$1000,Loc!A191)</f>
        <v>0</v>
      </c>
      <c r="P191" s="7">
        <f>SUMIFS(Nhap!$I$5:$I$1000,Nhap!$E$5:$E$1000,DATE(Thang!$E$4,Thang!$C$4,Loc!$L$2),Nhap!$F$5:$F$1000,Loc!A191)</f>
        <v>0</v>
      </c>
      <c r="Q191" s="7">
        <f>SUMIFS(Nhap!$I$5:$I$1000,Nhap!$E$5:$E$1000,DATE(Thang!$E$4,Thang!$C$4,Loc!$M$2),Nhap!$F$5:$F$1000,Loc!A191)</f>
        <v>0</v>
      </c>
      <c r="R191" s="7">
        <f>SUMIFS(Nhap!$I$5:$I$1000,Nhap!$E$5:$E$1000,DATE(Thang!$E$4,Thang!$C$4,Loc!$N$2),Nhap!$F$5:$F$1000,Loc!A191)</f>
        <v>0</v>
      </c>
      <c r="S191" s="7">
        <f>SUMIFS(Nhap!$I$5:$I$1000,Nhap!$E$5:$E$1000,DATE(Thang!$E$4,Thang!$C$4,Loc!$O$2),Nhap!$F$5:$F$1000,Loc!A191)</f>
        <v>0</v>
      </c>
      <c r="T191" s="7">
        <f>SUMIFS(Nhap!$I$5:$I$1000,Nhap!$E$5:$E$1000,DATE(Thang!$E$4,Thang!$C$4,Loc!$P$2),Nhap!$F$5:$F$1000,Loc!A191)</f>
        <v>0</v>
      </c>
      <c r="U191" s="7">
        <f>SUMIFS(Nhap!$I$5:$I$1000,Nhap!$E$5:$E$1000,DATE(Thang!$E$4,Thang!$C$4,Loc!$Q$2),Nhap!$F$5:$F$1000,Loc!A191)</f>
        <v>0</v>
      </c>
      <c r="V191" s="7">
        <f>SUMIFS(Nhap!$I$5:$I$1000,Nhap!$E$5:$E$1000,DATE(Thang!$E$4,Thang!$C$4,Loc!$R$2),Nhap!$F$5:$F$1000,Loc!A191)</f>
        <v>0</v>
      </c>
      <c r="W191" s="7">
        <f>SUMIFS(Nhap!$I$5:$I$1000,Nhap!$E$5:$E$1000,DATE(Thang!$E$4,Thang!$C$4,Loc!$S$2),Nhap!$F$5:$F$1000,Loc!A191)</f>
        <v>0</v>
      </c>
      <c r="X191" s="7">
        <f>SUMIFS(Nhap!$I$5:$I$1000,Nhap!$E$5:$E$1000,DATE(Thang!$E$4,Thang!$C$4,Loc!$T$2),Nhap!$F$5:$F$1000,Loc!A191)</f>
        <v>0</v>
      </c>
      <c r="Y191" s="7">
        <f>SUMIFS(Nhap!$I$5:$I$1000,Nhap!$E$5:$E$1000,DATE(Thang!$E$4,Thang!$C$4,Loc!$U$2),Nhap!$F$5:$F$1000,Loc!A191)</f>
        <v>0</v>
      </c>
      <c r="Z191" s="7">
        <f>SUMIFS(Nhap!$I$5:$I$1000,Nhap!$E$5:$E$1000,DATE(Thang!$E$4,Thang!$C$4,Loc!$V$2),Nhap!$F$5:$F$1000,Loc!A191)</f>
        <v>0</v>
      </c>
      <c r="AA191" s="7">
        <f>SUMIFS(Nhap!$I$5:$I$1000,Nhap!$E$5:$E$1000,DATE(Thang!$E$4,Thang!$C$4,Loc!$W$2),Nhap!$F$5:$F$1000,Loc!A191)</f>
        <v>0</v>
      </c>
      <c r="AB191" s="7">
        <f>SUMIFS(Nhap!$I$5:$I$1000,Nhap!$E$5:$E$1000,DATE(Thang!$E$4,Thang!$C$4,Loc!$X$2),Nhap!$F$5:$F$1000,Loc!A191)</f>
        <v>0</v>
      </c>
      <c r="AC191" s="7">
        <f>SUMIFS(Nhap!$I$5:$I$1000,Nhap!$E$5:$E$1000,DATE(Thang!$E$4,Thang!$C$4,Loc!$Y$2),Nhap!$F$5:$F$1000,Loc!A191)</f>
        <v>0</v>
      </c>
      <c r="AD191" s="7">
        <f>SUMIFS(Nhap!$I$5:$I$1000,Nhap!$E$5:$E$1000,DATE(Thang!$E$4,Thang!$C$4,Loc!$Z$2),Nhap!$F$5:$F$1000,Loc!A191)</f>
        <v>0</v>
      </c>
      <c r="AE191" s="7">
        <f>SUMIFS(Nhap!$I$5:$I$1000,Nhap!$E$5:$E$1000,DATE(Thang!$E$4,Thang!$C$4,Loc!$AA$2),Nhap!$F$5:$F$1000,Loc!A191)</f>
        <v>0</v>
      </c>
      <c r="AF191" s="7">
        <f>SUMIFS(Nhap!$I$5:$I$1000,Nhap!$E$5:$E$1000,DATE(Thang!$E$4,Thang!$C$4,Loc!$AB$2),Nhap!$F$5:$F$1000,Loc!A191)</f>
        <v>0</v>
      </c>
      <c r="AG191" s="7">
        <f>SUMIFS(Nhap!$I$5:$I$1000,Nhap!$E$5:$E$1000,DATE(Thang!$E$4,Thang!$C$4,Loc!$AC$2),Nhap!$F$5:$F$1000,Loc!A191)</f>
        <v>0</v>
      </c>
      <c r="AH191" s="7">
        <f>SUMIFS(Nhap!$I$5:$I$1000,Nhap!$E$5:$E$1000,DATE(Thang!$E$4,Thang!$C$4,Loc!$AD$2),Nhap!$F$5:$F$1000,Loc!$A$5)</f>
        <v>0</v>
      </c>
      <c r="AI191" s="7">
        <f>SUMIFS(Nhap!$I$5:$I$1000,Nhap!$E$5:$E$1000,DATE(Thang!$E$4,Thang!$C$4,Loc!$AE$2),Nhap!$F$5:$F$1000,Loc!A191)</f>
        <v>0</v>
      </c>
      <c r="AJ191" s="7">
        <f>SUMIFS(Nhap!$I$5:$I$1000,Nhap!$E$5:$E$1000,DATE(Thang!$E$4,Thang!$C$4,Loc!$AF$2),Nhap!$F$5:$F$1000,Loc!A191)</f>
        <v>0</v>
      </c>
      <c r="AK191" s="7">
        <f>SUMIFS(Nhap!$I$5:$I$1000,Nhap!$E$5:$E$1000,DATE(Thang!$E$4,Thang!$C$4,Loc!$AG$2),Nhap!$F$5:$F$1000,Loc!A191)</f>
        <v>0</v>
      </c>
      <c r="AL191" s="7">
        <f>SUMIFS(Nhap!$I$5:$I$1000,Nhap!$E$5:$E$1000,DATE(Thang!$E$4,Thang!$C$4,Loc!$AH$2),Nhap!$F$5:$F$1000,Loc!A191)</f>
        <v>0</v>
      </c>
      <c r="AM191" s="7">
        <f>SUMIFS(Nhap!$I$5:$I$1000,Nhap!$E$5:$E$1000,DATE(Thang!$E$4,Thang!$C$4,Loc!$AI$2),Nhap!$F$5:$F$1000,Loc!A191)</f>
        <v>0</v>
      </c>
      <c r="AN191" s="7">
        <f>SUMIFS(Nhap!$I$5:$I$1000,Nhap!$E$5:$E$1000,DATE(Thang!$E$4,Thang!$C$4,Loc!$AJ$2),Nhap!$F$5:$F$1000,Loc!A191)</f>
        <v>0</v>
      </c>
      <c r="AO191" s="7">
        <f>SUMIFS(Xuat!$G$5:$G$1000,Xuat!$C$5:$C$1000,DATE(Thang!$E$4,Thang!$C$4,AO$2),Xuat!$D$5:$D$1000,Loc!$A191)</f>
        <v>0</v>
      </c>
      <c r="AP191" s="7">
        <f>SUMIFS(Xuat!$G$5:$G$1000,Xuat!$C$5:$C$1000,DATE(Thang!$E$4,Thang!$C$4,AP$2),Xuat!$D$5:$D$1000,Loc!$A191)</f>
        <v>0</v>
      </c>
      <c r="AQ191" s="7">
        <f>SUMIFS(Xuat!$G$5:$G$1000,Xuat!$C$5:$C$1000,DATE(Thang!$E$4,Thang!$C$4,AQ$2),Xuat!$D$5:$D$1000,Loc!$A191)</f>
        <v>0</v>
      </c>
      <c r="AR191" s="7">
        <f>SUMIFS(Xuat!$G$5:$G$1000,Xuat!$C$5:$C$1000,DATE(Thang!$E$4,Thang!$C$4,AR$2),Xuat!$D$5:$D$1000,Loc!$A191)</f>
        <v>0</v>
      </c>
      <c r="AS191" s="7">
        <f>SUMIFS(Xuat!$G$5:$G$1000,Xuat!$C$5:$C$1000,DATE(Thang!$E$4,Thang!$C$4,AS$2),Xuat!$D$5:$D$1000,Loc!$A191)</f>
        <v>0</v>
      </c>
      <c r="AT191" s="7">
        <f>SUMIFS(Xuat!$G$5:$G$1000,Xuat!$C$5:$C$1000,DATE(Thang!$E$4,Thang!$C$4,AT$2),Xuat!$D$5:$D$1000,Loc!$A191)</f>
        <v>0</v>
      </c>
      <c r="AU191" s="7">
        <f>SUMIFS(Xuat!$G$5:$G$1000,Xuat!$C$5:$C$1000,DATE(Thang!$E$4,Thang!$C$4,AU$2),Xuat!$D$5:$D$1000,Loc!$A191)</f>
        <v>0</v>
      </c>
      <c r="AV191" s="7">
        <f>SUMIFS(Xuat!$G$5:$G$1000,Xuat!$C$5:$C$1000,DATE(Thang!$E$4,Thang!$C$4,AV$2),Xuat!$D$5:$D$1000,Loc!$A191)</f>
        <v>0</v>
      </c>
      <c r="AW191" s="7">
        <f>SUMIFS(Xuat!$G$5:$G$1000,Xuat!$C$5:$C$1000,DATE(Thang!$E$4,Thang!$C$4,AW$2),Xuat!$D$5:$D$1000,Loc!$A191)</f>
        <v>0</v>
      </c>
      <c r="AX191" s="7">
        <f>SUMIFS(Xuat!$G$5:$G$1000,Xuat!$C$5:$C$1000,DATE(Thang!$E$4,Thang!$C$4,AX$2),Xuat!$D$5:$D$1000,Loc!$A191)</f>
        <v>0</v>
      </c>
      <c r="AY191" s="7">
        <f>SUMIFS(Xuat!$G$5:$G$1000,Xuat!$C$5:$C$1000,DATE(Thang!$E$4,Thang!$C$4,AY$2),Xuat!$D$5:$D$1000,Loc!$A191)</f>
        <v>0</v>
      </c>
      <c r="AZ191" s="7">
        <f>SUMIFS(Xuat!$G$5:$G$1000,Xuat!$C$5:$C$1000,DATE(Thang!$E$4,Thang!$C$4,AZ$2),Xuat!$D$5:$D$1000,Loc!$A191)</f>
        <v>0</v>
      </c>
      <c r="BA191" s="7">
        <f>SUMIFS(Xuat!$G$5:$G$1000,Xuat!$C$5:$C$1000,DATE(Thang!$E$4,Thang!$C$4,BA$2),Xuat!$D$5:$D$1000,Loc!$A191)</f>
        <v>0</v>
      </c>
      <c r="BB191" s="7">
        <f>SUMIFS(Xuat!$G$5:$G$1000,Xuat!$C$5:$C$1000,DATE(Thang!$E$4,Thang!$C$4,BB$2),Xuat!$D$5:$D$1000,Loc!$A191)</f>
        <v>0</v>
      </c>
      <c r="BC191" s="7">
        <f>SUMIFS(Xuat!$G$5:$G$1000,Xuat!$C$5:$C$1000,DATE(Thang!$E$4,Thang!$C$4,BC$2),Xuat!$D$5:$D$1000,Loc!$A191)</f>
        <v>0</v>
      </c>
      <c r="BD191" s="7">
        <f>SUMIFS(Xuat!$G$5:$G$1000,Xuat!$C$5:$C$1000,DATE(Thang!$E$4,Thang!$C$4,BD$2),Xuat!$D$5:$D$1000,Loc!$A191)</f>
        <v>0</v>
      </c>
      <c r="BE191" s="7">
        <f>SUMIFS(Xuat!$G$5:$G$1000,Xuat!$C$5:$C$1000,DATE(Thang!$E$4,Thang!$C$4,BE$2),Xuat!$D$5:$D$1000,Loc!$A191)</f>
        <v>0</v>
      </c>
      <c r="BF191" s="7">
        <f>SUMIFS(Xuat!$G$5:$G$1000,Xuat!$C$5:$C$1000,DATE(Thang!$E$4,Thang!$C$4,BF$2),Xuat!$D$5:$D$1000,Loc!$A191)</f>
        <v>0</v>
      </c>
      <c r="BG191" s="7">
        <f>SUMIFS(Xuat!$G$5:$G$1000,Xuat!$C$5:$C$1000,DATE(Thang!$E$4,Thang!$C$4,BG$2),Xuat!$D$5:$D$1000,Loc!$A191)</f>
        <v>0</v>
      </c>
      <c r="BH191" s="7">
        <f>SUMIFS(Xuat!$G$5:$G$1000,Xuat!$C$5:$C$1000,DATE(Thang!$E$4,Thang!$C$4,BH$2),Xuat!$D$5:$D$1000,Loc!$A191)</f>
        <v>0</v>
      </c>
      <c r="BI191" s="7">
        <f>SUMIFS(Xuat!$G$5:$G$1000,Xuat!$C$5:$C$1000,DATE(Thang!$E$4,Thang!$C$4,BI$2),Xuat!$D$5:$D$1000,Loc!$A191)</f>
        <v>0</v>
      </c>
      <c r="BJ191" s="7">
        <f>SUMIFS(Xuat!$G$5:$G$1000,Xuat!$C$5:$C$1000,DATE(Thang!$E$4,Thang!$C$4,BJ$2),Xuat!$D$5:$D$1000,Loc!$A191)</f>
        <v>0</v>
      </c>
      <c r="BK191" s="7">
        <f>SUMIFS(Xuat!$G$5:$G$1000,Xuat!$C$5:$C$1000,DATE(Thang!$E$4,Thang!$C$4,BK$2),Xuat!$D$5:$D$1000,Loc!$A191)</f>
        <v>0</v>
      </c>
      <c r="BL191" s="7">
        <f>SUMIFS(Xuat!$G$5:$G$1000,Xuat!$C$5:$C$1000,DATE(Thang!$E$4,Thang!$C$4,BL$2),Xuat!$D$5:$D$1000,Loc!$A191)</f>
        <v>0</v>
      </c>
      <c r="BM191" s="7">
        <f>SUMIFS(Xuat!$G$5:$G$1000,Xuat!$C$5:$C$1000,DATE(Thang!$E$4,Thang!$C$4,BM$2),Xuat!$D$5:$D$1000,Loc!$A191)</f>
        <v>0</v>
      </c>
      <c r="BN191" s="7">
        <f>SUMIFS(Xuat!$G$5:$G$1000,Xuat!$C$5:$C$1000,DATE(Thang!$E$4,Thang!$C$4,BN$2),Xuat!$D$5:$D$1000,Loc!$A191)</f>
        <v>0</v>
      </c>
      <c r="BO191" s="7">
        <f>SUMIFS(Xuat!$G$5:$G$1000,Xuat!$C$5:$C$1000,DATE(Thang!$E$4,Thang!$C$4,BO$2),Xuat!$D$5:$D$1000,Loc!$A191)</f>
        <v>0</v>
      </c>
      <c r="BP191" s="7">
        <f>SUMIFS(Xuat!$G$5:$G$1000,Xuat!$C$5:$C$1000,DATE(Thang!$E$4,Thang!$C$4,BP$2),Xuat!$D$5:$D$1000,Loc!$A191)</f>
        <v>0</v>
      </c>
      <c r="BQ191" s="7">
        <f>SUMIFS(Xuat!$G$5:$G$1000,Xuat!$C$5:$C$1000,DATE(Thang!$E$4,Thang!$C$4,BQ$2),Xuat!$D$5:$D$1000,Loc!$A191)</f>
        <v>0</v>
      </c>
      <c r="BR191" s="7">
        <f>SUMIFS(Xuat!$G$5:$G$1000,Xuat!$C$5:$C$1000,DATE(Thang!$E$4,Thang!$C$4,BR$2),Xuat!$D$5:$D$1000,Loc!$A191)</f>
        <v>0</v>
      </c>
      <c r="BS191" s="7">
        <f>SUMIFS(Xuat!$G$5:$G$1000,Xuat!$C$5:$C$1000,DATE(Thang!$E$4,Thang!$C$4,BS$2),Xuat!$D$5:$D$1000,Loc!$A191)</f>
        <v>0</v>
      </c>
    </row>
    <row r="192" spans="1:71" x14ac:dyDescent="0.2">
      <c r="A192" s="2">
        <f>DM!C192</f>
        <v>0</v>
      </c>
      <c r="B192" s="3">
        <f>VLOOKUP(A192,Tondau!$B$5:$F$500,3,0)</f>
        <v>0</v>
      </c>
      <c r="C192" s="3">
        <f>VLOOKUP(Tinhgiavon!A192,Tondau!$B$5:$E$500,4,0)</f>
        <v>0</v>
      </c>
      <c r="D192" s="3">
        <f t="shared" si="12"/>
        <v>0</v>
      </c>
      <c r="E192" s="3">
        <f>SUMIF(Nhap!$F$5:$F$1000,Tinhgiavon!A192,Nhap!$K$5:$K$1000)</f>
        <v>0</v>
      </c>
      <c r="F192" s="3">
        <f t="shared" si="13"/>
        <v>0</v>
      </c>
      <c r="G192" s="3">
        <f t="shared" si="14"/>
        <v>0</v>
      </c>
      <c r="H192" s="3">
        <f t="shared" si="15"/>
        <v>0</v>
      </c>
      <c r="I192" s="3">
        <f t="shared" si="16"/>
        <v>0</v>
      </c>
      <c r="J192" s="7">
        <f>SUMIFS(Nhap!$I$5:$I$1000,Nhap!$E$5:$E$1000,DATE(Thang!$E$4,Thang!$C$4,Loc!$F$2),Nhap!$F$5:$F$1000,Loc!A192)</f>
        <v>0</v>
      </c>
      <c r="K192" s="7">
        <f>SUMIFS(Nhap!$I$5:$I$1000,Nhap!$E$5:$E$1000,DATE(Thang!$E$4,Thang!$C$4,Loc!$G$2),Nhap!$F$5:$F$1000,Loc!A192)</f>
        <v>0</v>
      </c>
      <c r="L192" s="7">
        <f>SUMIFS(Nhap!$I$5:$I$1000,Nhap!$E$5:$E$1000,DATE(Thang!$E$4,Thang!$C$4,Loc!$H$2),Nhap!$F$5:$F$1000,Loc!A192)</f>
        <v>0</v>
      </c>
      <c r="M192" s="7">
        <f>SUMIFS(Nhap!$I$5:$I$1000,Nhap!$E$5:$E$1000,DATE(Thang!$E$4,Thang!$C$4,Loc!$I$2),Nhap!$F$5:$F$1000,Loc!A192)</f>
        <v>0</v>
      </c>
      <c r="N192" s="7">
        <f>SUMIFS(Nhap!$I$5:$I$1000,Nhap!$E$5:$E$1000,DATE(Thang!$E$4,Thang!$C$4,Loc!$J$2),Nhap!$F$5:$F$1000,Loc!A192)</f>
        <v>0</v>
      </c>
      <c r="O192" s="7">
        <f>SUMIFS(Nhap!$I$5:$I$1000,Nhap!$E$5:$E$1000,DATE(Thang!$E$4,Thang!$C$4,Loc!$K$2),Nhap!$F$5:$F$1000,Loc!A192)</f>
        <v>0</v>
      </c>
      <c r="P192" s="7">
        <f>SUMIFS(Nhap!$I$5:$I$1000,Nhap!$E$5:$E$1000,DATE(Thang!$E$4,Thang!$C$4,Loc!$L$2),Nhap!$F$5:$F$1000,Loc!A192)</f>
        <v>0</v>
      </c>
      <c r="Q192" s="7">
        <f>SUMIFS(Nhap!$I$5:$I$1000,Nhap!$E$5:$E$1000,DATE(Thang!$E$4,Thang!$C$4,Loc!$M$2),Nhap!$F$5:$F$1000,Loc!A192)</f>
        <v>0</v>
      </c>
      <c r="R192" s="7">
        <f>SUMIFS(Nhap!$I$5:$I$1000,Nhap!$E$5:$E$1000,DATE(Thang!$E$4,Thang!$C$4,Loc!$N$2),Nhap!$F$5:$F$1000,Loc!A192)</f>
        <v>0</v>
      </c>
      <c r="S192" s="7">
        <f>SUMIFS(Nhap!$I$5:$I$1000,Nhap!$E$5:$E$1000,DATE(Thang!$E$4,Thang!$C$4,Loc!$O$2),Nhap!$F$5:$F$1000,Loc!A192)</f>
        <v>0</v>
      </c>
      <c r="T192" s="7">
        <f>SUMIFS(Nhap!$I$5:$I$1000,Nhap!$E$5:$E$1000,DATE(Thang!$E$4,Thang!$C$4,Loc!$P$2),Nhap!$F$5:$F$1000,Loc!A192)</f>
        <v>0</v>
      </c>
      <c r="U192" s="7">
        <f>SUMIFS(Nhap!$I$5:$I$1000,Nhap!$E$5:$E$1000,DATE(Thang!$E$4,Thang!$C$4,Loc!$Q$2),Nhap!$F$5:$F$1000,Loc!A192)</f>
        <v>0</v>
      </c>
      <c r="V192" s="7">
        <f>SUMIFS(Nhap!$I$5:$I$1000,Nhap!$E$5:$E$1000,DATE(Thang!$E$4,Thang!$C$4,Loc!$R$2),Nhap!$F$5:$F$1000,Loc!A192)</f>
        <v>0</v>
      </c>
      <c r="W192" s="7">
        <f>SUMIFS(Nhap!$I$5:$I$1000,Nhap!$E$5:$E$1000,DATE(Thang!$E$4,Thang!$C$4,Loc!$S$2),Nhap!$F$5:$F$1000,Loc!A192)</f>
        <v>0</v>
      </c>
      <c r="X192" s="7">
        <f>SUMIFS(Nhap!$I$5:$I$1000,Nhap!$E$5:$E$1000,DATE(Thang!$E$4,Thang!$C$4,Loc!$T$2),Nhap!$F$5:$F$1000,Loc!A192)</f>
        <v>0</v>
      </c>
      <c r="Y192" s="7">
        <f>SUMIFS(Nhap!$I$5:$I$1000,Nhap!$E$5:$E$1000,DATE(Thang!$E$4,Thang!$C$4,Loc!$U$2),Nhap!$F$5:$F$1000,Loc!A192)</f>
        <v>0</v>
      </c>
      <c r="Z192" s="7">
        <f>SUMIFS(Nhap!$I$5:$I$1000,Nhap!$E$5:$E$1000,DATE(Thang!$E$4,Thang!$C$4,Loc!$V$2),Nhap!$F$5:$F$1000,Loc!A192)</f>
        <v>0</v>
      </c>
      <c r="AA192" s="7">
        <f>SUMIFS(Nhap!$I$5:$I$1000,Nhap!$E$5:$E$1000,DATE(Thang!$E$4,Thang!$C$4,Loc!$W$2),Nhap!$F$5:$F$1000,Loc!A192)</f>
        <v>0</v>
      </c>
      <c r="AB192" s="7">
        <f>SUMIFS(Nhap!$I$5:$I$1000,Nhap!$E$5:$E$1000,DATE(Thang!$E$4,Thang!$C$4,Loc!$X$2),Nhap!$F$5:$F$1000,Loc!A192)</f>
        <v>0</v>
      </c>
      <c r="AC192" s="7">
        <f>SUMIFS(Nhap!$I$5:$I$1000,Nhap!$E$5:$E$1000,DATE(Thang!$E$4,Thang!$C$4,Loc!$Y$2),Nhap!$F$5:$F$1000,Loc!A192)</f>
        <v>0</v>
      </c>
      <c r="AD192" s="7">
        <f>SUMIFS(Nhap!$I$5:$I$1000,Nhap!$E$5:$E$1000,DATE(Thang!$E$4,Thang!$C$4,Loc!$Z$2),Nhap!$F$5:$F$1000,Loc!A192)</f>
        <v>0</v>
      </c>
      <c r="AE192" s="7">
        <f>SUMIFS(Nhap!$I$5:$I$1000,Nhap!$E$5:$E$1000,DATE(Thang!$E$4,Thang!$C$4,Loc!$AA$2),Nhap!$F$5:$F$1000,Loc!A192)</f>
        <v>0</v>
      </c>
      <c r="AF192" s="7">
        <f>SUMIFS(Nhap!$I$5:$I$1000,Nhap!$E$5:$E$1000,DATE(Thang!$E$4,Thang!$C$4,Loc!$AB$2),Nhap!$F$5:$F$1000,Loc!A192)</f>
        <v>0</v>
      </c>
      <c r="AG192" s="7">
        <f>SUMIFS(Nhap!$I$5:$I$1000,Nhap!$E$5:$E$1000,DATE(Thang!$E$4,Thang!$C$4,Loc!$AC$2),Nhap!$F$5:$F$1000,Loc!A192)</f>
        <v>0</v>
      </c>
      <c r="AH192" s="7">
        <f>SUMIFS(Nhap!$I$5:$I$1000,Nhap!$E$5:$E$1000,DATE(Thang!$E$4,Thang!$C$4,Loc!$AD$2),Nhap!$F$5:$F$1000,Loc!$A$5)</f>
        <v>0</v>
      </c>
      <c r="AI192" s="7">
        <f>SUMIFS(Nhap!$I$5:$I$1000,Nhap!$E$5:$E$1000,DATE(Thang!$E$4,Thang!$C$4,Loc!$AE$2),Nhap!$F$5:$F$1000,Loc!A192)</f>
        <v>0</v>
      </c>
      <c r="AJ192" s="7">
        <f>SUMIFS(Nhap!$I$5:$I$1000,Nhap!$E$5:$E$1000,DATE(Thang!$E$4,Thang!$C$4,Loc!$AF$2),Nhap!$F$5:$F$1000,Loc!A192)</f>
        <v>0</v>
      </c>
      <c r="AK192" s="7">
        <f>SUMIFS(Nhap!$I$5:$I$1000,Nhap!$E$5:$E$1000,DATE(Thang!$E$4,Thang!$C$4,Loc!$AG$2),Nhap!$F$5:$F$1000,Loc!A192)</f>
        <v>0</v>
      </c>
      <c r="AL192" s="7">
        <f>SUMIFS(Nhap!$I$5:$I$1000,Nhap!$E$5:$E$1000,DATE(Thang!$E$4,Thang!$C$4,Loc!$AH$2),Nhap!$F$5:$F$1000,Loc!A192)</f>
        <v>0</v>
      </c>
      <c r="AM192" s="7">
        <f>SUMIFS(Nhap!$I$5:$I$1000,Nhap!$E$5:$E$1000,DATE(Thang!$E$4,Thang!$C$4,Loc!$AI$2),Nhap!$F$5:$F$1000,Loc!A192)</f>
        <v>0</v>
      </c>
      <c r="AN192" s="7">
        <f>SUMIFS(Nhap!$I$5:$I$1000,Nhap!$E$5:$E$1000,DATE(Thang!$E$4,Thang!$C$4,Loc!$AJ$2),Nhap!$F$5:$F$1000,Loc!A192)</f>
        <v>0</v>
      </c>
      <c r="AO192" s="7">
        <f>SUMIFS(Xuat!$G$5:$G$1000,Xuat!$C$5:$C$1000,DATE(Thang!$E$4,Thang!$C$4,AO$2),Xuat!$D$5:$D$1000,Loc!$A192)</f>
        <v>0</v>
      </c>
      <c r="AP192" s="7">
        <f>SUMIFS(Xuat!$G$5:$G$1000,Xuat!$C$5:$C$1000,DATE(Thang!$E$4,Thang!$C$4,AP$2),Xuat!$D$5:$D$1000,Loc!$A192)</f>
        <v>0</v>
      </c>
      <c r="AQ192" s="7">
        <f>SUMIFS(Xuat!$G$5:$G$1000,Xuat!$C$5:$C$1000,DATE(Thang!$E$4,Thang!$C$4,AQ$2),Xuat!$D$5:$D$1000,Loc!$A192)</f>
        <v>0</v>
      </c>
      <c r="AR192" s="7">
        <f>SUMIFS(Xuat!$G$5:$G$1000,Xuat!$C$5:$C$1000,DATE(Thang!$E$4,Thang!$C$4,AR$2),Xuat!$D$5:$D$1000,Loc!$A192)</f>
        <v>0</v>
      </c>
      <c r="AS192" s="7">
        <f>SUMIFS(Xuat!$G$5:$G$1000,Xuat!$C$5:$C$1000,DATE(Thang!$E$4,Thang!$C$4,AS$2),Xuat!$D$5:$D$1000,Loc!$A192)</f>
        <v>0</v>
      </c>
      <c r="AT192" s="7">
        <f>SUMIFS(Xuat!$G$5:$G$1000,Xuat!$C$5:$C$1000,DATE(Thang!$E$4,Thang!$C$4,AT$2),Xuat!$D$5:$D$1000,Loc!$A192)</f>
        <v>0</v>
      </c>
      <c r="AU192" s="7">
        <f>SUMIFS(Xuat!$G$5:$G$1000,Xuat!$C$5:$C$1000,DATE(Thang!$E$4,Thang!$C$4,AU$2),Xuat!$D$5:$D$1000,Loc!$A192)</f>
        <v>0</v>
      </c>
      <c r="AV192" s="7">
        <f>SUMIFS(Xuat!$G$5:$G$1000,Xuat!$C$5:$C$1000,DATE(Thang!$E$4,Thang!$C$4,AV$2),Xuat!$D$5:$D$1000,Loc!$A192)</f>
        <v>0</v>
      </c>
      <c r="AW192" s="7">
        <f>SUMIFS(Xuat!$G$5:$G$1000,Xuat!$C$5:$C$1000,DATE(Thang!$E$4,Thang!$C$4,AW$2),Xuat!$D$5:$D$1000,Loc!$A192)</f>
        <v>0</v>
      </c>
      <c r="AX192" s="7">
        <f>SUMIFS(Xuat!$G$5:$G$1000,Xuat!$C$5:$C$1000,DATE(Thang!$E$4,Thang!$C$4,AX$2),Xuat!$D$5:$D$1000,Loc!$A192)</f>
        <v>0</v>
      </c>
      <c r="AY192" s="7">
        <f>SUMIFS(Xuat!$G$5:$G$1000,Xuat!$C$5:$C$1000,DATE(Thang!$E$4,Thang!$C$4,AY$2),Xuat!$D$5:$D$1000,Loc!$A192)</f>
        <v>0</v>
      </c>
      <c r="AZ192" s="7">
        <f>SUMIFS(Xuat!$G$5:$G$1000,Xuat!$C$5:$C$1000,DATE(Thang!$E$4,Thang!$C$4,AZ$2),Xuat!$D$5:$D$1000,Loc!$A192)</f>
        <v>0</v>
      </c>
      <c r="BA192" s="7">
        <f>SUMIFS(Xuat!$G$5:$G$1000,Xuat!$C$5:$C$1000,DATE(Thang!$E$4,Thang!$C$4,BA$2),Xuat!$D$5:$D$1000,Loc!$A192)</f>
        <v>0</v>
      </c>
      <c r="BB192" s="7">
        <f>SUMIFS(Xuat!$G$5:$G$1000,Xuat!$C$5:$C$1000,DATE(Thang!$E$4,Thang!$C$4,BB$2),Xuat!$D$5:$D$1000,Loc!$A192)</f>
        <v>0</v>
      </c>
      <c r="BC192" s="7">
        <f>SUMIFS(Xuat!$G$5:$G$1000,Xuat!$C$5:$C$1000,DATE(Thang!$E$4,Thang!$C$4,BC$2),Xuat!$D$5:$D$1000,Loc!$A192)</f>
        <v>0</v>
      </c>
      <c r="BD192" s="7">
        <f>SUMIFS(Xuat!$G$5:$G$1000,Xuat!$C$5:$C$1000,DATE(Thang!$E$4,Thang!$C$4,BD$2),Xuat!$D$5:$D$1000,Loc!$A192)</f>
        <v>0</v>
      </c>
      <c r="BE192" s="7">
        <f>SUMIFS(Xuat!$G$5:$G$1000,Xuat!$C$5:$C$1000,DATE(Thang!$E$4,Thang!$C$4,BE$2),Xuat!$D$5:$D$1000,Loc!$A192)</f>
        <v>0</v>
      </c>
      <c r="BF192" s="7">
        <f>SUMIFS(Xuat!$G$5:$G$1000,Xuat!$C$5:$C$1000,DATE(Thang!$E$4,Thang!$C$4,BF$2),Xuat!$D$5:$D$1000,Loc!$A192)</f>
        <v>0</v>
      </c>
      <c r="BG192" s="7">
        <f>SUMIFS(Xuat!$G$5:$G$1000,Xuat!$C$5:$C$1000,DATE(Thang!$E$4,Thang!$C$4,BG$2),Xuat!$D$5:$D$1000,Loc!$A192)</f>
        <v>0</v>
      </c>
      <c r="BH192" s="7">
        <f>SUMIFS(Xuat!$G$5:$G$1000,Xuat!$C$5:$C$1000,DATE(Thang!$E$4,Thang!$C$4,BH$2),Xuat!$D$5:$D$1000,Loc!$A192)</f>
        <v>0</v>
      </c>
      <c r="BI192" s="7">
        <f>SUMIFS(Xuat!$G$5:$G$1000,Xuat!$C$5:$C$1000,DATE(Thang!$E$4,Thang!$C$4,BI$2),Xuat!$D$5:$D$1000,Loc!$A192)</f>
        <v>0</v>
      </c>
      <c r="BJ192" s="7">
        <f>SUMIFS(Xuat!$G$5:$G$1000,Xuat!$C$5:$C$1000,DATE(Thang!$E$4,Thang!$C$4,BJ$2),Xuat!$D$5:$D$1000,Loc!$A192)</f>
        <v>0</v>
      </c>
      <c r="BK192" s="7">
        <f>SUMIFS(Xuat!$G$5:$G$1000,Xuat!$C$5:$C$1000,DATE(Thang!$E$4,Thang!$C$4,BK$2),Xuat!$D$5:$D$1000,Loc!$A192)</f>
        <v>0</v>
      </c>
      <c r="BL192" s="7">
        <f>SUMIFS(Xuat!$G$5:$G$1000,Xuat!$C$5:$C$1000,DATE(Thang!$E$4,Thang!$C$4,BL$2),Xuat!$D$5:$D$1000,Loc!$A192)</f>
        <v>0</v>
      </c>
      <c r="BM192" s="7">
        <f>SUMIFS(Xuat!$G$5:$G$1000,Xuat!$C$5:$C$1000,DATE(Thang!$E$4,Thang!$C$4,BM$2),Xuat!$D$5:$D$1000,Loc!$A192)</f>
        <v>0</v>
      </c>
      <c r="BN192" s="7">
        <f>SUMIFS(Xuat!$G$5:$G$1000,Xuat!$C$5:$C$1000,DATE(Thang!$E$4,Thang!$C$4,BN$2),Xuat!$D$5:$D$1000,Loc!$A192)</f>
        <v>0</v>
      </c>
      <c r="BO192" s="7">
        <f>SUMIFS(Xuat!$G$5:$G$1000,Xuat!$C$5:$C$1000,DATE(Thang!$E$4,Thang!$C$4,BO$2),Xuat!$D$5:$D$1000,Loc!$A192)</f>
        <v>0</v>
      </c>
      <c r="BP192" s="7">
        <f>SUMIFS(Xuat!$G$5:$G$1000,Xuat!$C$5:$C$1000,DATE(Thang!$E$4,Thang!$C$4,BP$2),Xuat!$D$5:$D$1000,Loc!$A192)</f>
        <v>0</v>
      </c>
      <c r="BQ192" s="7">
        <f>SUMIFS(Xuat!$G$5:$G$1000,Xuat!$C$5:$C$1000,DATE(Thang!$E$4,Thang!$C$4,BQ$2),Xuat!$D$5:$D$1000,Loc!$A192)</f>
        <v>0</v>
      </c>
      <c r="BR192" s="7">
        <f>SUMIFS(Xuat!$G$5:$G$1000,Xuat!$C$5:$C$1000,DATE(Thang!$E$4,Thang!$C$4,BR$2),Xuat!$D$5:$D$1000,Loc!$A192)</f>
        <v>0</v>
      </c>
      <c r="BS192" s="7">
        <f>SUMIFS(Xuat!$G$5:$G$1000,Xuat!$C$5:$C$1000,DATE(Thang!$E$4,Thang!$C$4,BS$2),Xuat!$D$5:$D$1000,Loc!$A192)</f>
        <v>0</v>
      </c>
    </row>
    <row r="193" spans="1:71" x14ac:dyDescent="0.2">
      <c r="A193" s="2">
        <f>DM!C193</f>
        <v>0</v>
      </c>
      <c r="B193" s="3">
        <f>VLOOKUP(A193,Tondau!$B$5:$F$500,3,0)</f>
        <v>0</v>
      </c>
      <c r="C193" s="3">
        <f>VLOOKUP(Tinhgiavon!A193,Tondau!$B$5:$E$500,4,0)</f>
        <v>0</v>
      </c>
      <c r="D193" s="3">
        <f t="shared" si="12"/>
        <v>0</v>
      </c>
      <c r="E193" s="3">
        <f>SUMIF(Nhap!$F$5:$F$1000,Tinhgiavon!A193,Nhap!$K$5:$K$1000)</f>
        <v>0</v>
      </c>
      <c r="F193" s="3">
        <f t="shared" si="13"/>
        <v>0</v>
      </c>
      <c r="G193" s="3">
        <f t="shared" si="14"/>
        <v>0</v>
      </c>
      <c r="H193" s="3">
        <f t="shared" si="15"/>
        <v>0</v>
      </c>
      <c r="I193" s="3">
        <f t="shared" si="16"/>
        <v>0</v>
      </c>
      <c r="J193" s="7">
        <f>SUMIFS(Nhap!$I$5:$I$1000,Nhap!$E$5:$E$1000,DATE(Thang!$E$4,Thang!$C$4,Loc!$F$2),Nhap!$F$5:$F$1000,Loc!A193)</f>
        <v>0</v>
      </c>
      <c r="K193" s="7">
        <f>SUMIFS(Nhap!$I$5:$I$1000,Nhap!$E$5:$E$1000,DATE(Thang!$E$4,Thang!$C$4,Loc!$G$2),Nhap!$F$5:$F$1000,Loc!A193)</f>
        <v>0</v>
      </c>
      <c r="L193" s="7">
        <f>SUMIFS(Nhap!$I$5:$I$1000,Nhap!$E$5:$E$1000,DATE(Thang!$E$4,Thang!$C$4,Loc!$H$2),Nhap!$F$5:$F$1000,Loc!A193)</f>
        <v>0</v>
      </c>
      <c r="M193" s="7">
        <f>SUMIFS(Nhap!$I$5:$I$1000,Nhap!$E$5:$E$1000,DATE(Thang!$E$4,Thang!$C$4,Loc!$I$2),Nhap!$F$5:$F$1000,Loc!A193)</f>
        <v>0</v>
      </c>
      <c r="N193" s="7">
        <f>SUMIFS(Nhap!$I$5:$I$1000,Nhap!$E$5:$E$1000,DATE(Thang!$E$4,Thang!$C$4,Loc!$J$2),Nhap!$F$5:$F$1000,Loc!A193)</f>
        <v>0</v>
      </c>
      <c r="O193" s="7">
        <f>SUMIFS(Nhap!$I$5:$I$1000,Nhap!$E$5:$E$1000,DATE(Thang!$E$4,Thang!$C$4,Loc!$K$2),Nhap!$F$5:$F$1000,Loc!A193)</f>
        <v>0</v>
      </c>
      <c r="P193" s="7">
        <f>SUMIFS(Nhap!$I$5:$I$1000,Nhap!$E$5:$E$1000,DATE(Thang!$E$4,Thang!$C$4,Loc!$L$2),Nhap!$F$5:$F$1000,Loc!A193)</f>
        <v>0</v>
      </c>
      <c r="Q193" s="7">
        <f>SUMIFS(Nhap!$I$5:$I$1000,Nhap!$E$5:$E$1000,DATE(Thang!$E$4,Thang!$C$4,Loc!$M$2),Nhap!$F$5:$F$1000,Loc!A193)</f>
        <v>0</v>
      </c>
      <c r="R193" s="7">
        <f>SUMIFS(Nhap!$I$5:$I$1000,Nhap!$E$5:$E$1000,DATE(Thang!$E$4,Thang!$C$4,Loc!$N$2),Nhap!$F$5:$F$1000,Loc!A193)</f>
        <v>0</v>
      </c>
      <c r="S193" s="7">
        <f>SUMIFS(Nhap!$I$5:$I$1000,Nhap!$E$5:$E$1000,DATE(Thang!$E$4,Thang!$C$4,Loc!$O$2),Nhap!$F$5:$F$1000,Loc!A193)</f>
        <v>0</v>
      </c>
      <c r="T193" s="7">
        <f>SUMIFS(Nhap!$I$5:$I$1000,Nhap!$E$5:$E$1000,DATE(Thang!$E$4,Thang!$C$4,Loc!$P$2),Nhap!$F$5:$F$1000,Loc!A193)</f>
        <v>0</v>
      </c>
      <c r="U193" s="7">
        <f>SUMIFS(Nhap!$I$5:$I$1000,Nhap!$E$5:$E$1000,DATE(Thang!$E$4,Thang!$C$4,Loc!$Q$2),Nhap!$F$5:$F$1000,Loc!A193)</f>
        <v>0</v>
      </c>
      <c r="V193" s="7">
        <f>SUMIFS(Nhap!$I$5:$I$1000,Nhap!$E$5:$E$1000,DATE(Thang!$E$4,Thang!$C$4,Loc!$R$2),Nhap!$F$5:$F$1000,Loc!A193)</f>
        <v>0</v>
      </c>
      <c r="W193" s="7">
        <f>SUMIFS(Nhap!$I$5:$I$1000,Nhap!$E$5:$E$1000,DATE(Thang!$E$4,Thang!$C$4,Loc!$S$2),Nhap!$F$5:$F$1000,Loc!A193)</f>
        <v>0</v>
      </c>
      <c r="X193" s="7">
        <f>SUMIFS(Nhap!$I$5:$I$1000,Nhap!$E$5:$E$1000,DATE(Thang!$E$4,Thang!$C$4,Loc!$T$2),Nhap!$F$5:$F$1000,Loc!A193)</f>
        <v>0</v>
      </c>
      <c r="Y193" s="7">
        <f>SUMIFS(Nhap!$I$5:$I$1000,Nhap!$E$5:$E$1000,DATE(Thang!$E$4,Thang!$C$4,Loc!$U$2),Nhap!$F$5:$F$1000,Loc!A193)</f>
        <v>0</v>
      </c>
      <c r="Z193" s="7">
        <f>SUMIFS(Nhap!$I$5:$I$1000,Nhap!$E$5:$E$1000,DATE(Thang!$E$4,Thang!$C$4,Loc!$V$2),Nhap!$F$5:$F$1000,Loc!A193)</f>
        <v>0</v>
      </c>
      <c r="AA193" s="7">
        <f>SUMIFS(Nhap!$I$5:$I$1000,Nhap!$E$5:$E$1000,DATE(Thang!$E$4,Thang!$C$4,Loc!$W$2),Nhap!$F$5:$F$1000,Loc!A193)</f>
        <v>0</v>
      </c>
      <c r="AB193" s="7">
        <f>SUMIFS(Nhap!$I$5:$I$1000,Nhap!$E$5:$E$1000,DATE(Thang!$E$4,Thang!$C$4,Loc!$X$2),Nhap!$F$5:$F$1000,Loc!A193)</f>
        <v>0</v>
      </c>
      <c r="AC193" s="7">
        <f>SUMIFS(Nhap!$I$5:$I$1000,Nhap!$E$5:$E$1000,DATE(Thang!$E$4,Thang!$C$4,Loc!$Y$2),Nhap!$F$5:$F$1000,Loc!A193)</f>
        <v>0</v>
      </c>
      <c r="AD193" s="7">
        <f>SUMIFS(Nhap!$I$5:$I$1000,Nhap!$E$5:$E$1000,DATE(Thang!$E$4,Thang!$C$4,Loc!$Z$2),Nhap!$F$5:$F$1000,Loc!A193)</f>
        <v>0</v>
      </c>
      <c r="AE193" s="7">
        <f>SUMIFS(Nhap!$I$5:$I$1000,Nhap!$E$5:$E$1000,DATE(Thang!$E$4,Thang!$C$4,Loc!$AA$2),Nhap!$F$5:$F$1000,Loc!A193)</f>
        <v>0</v>
      </c>
      <c r="AF193" s="7">
        <f>SUMIFS(Nhap!$I$5:$I$1000,Nhap!$E$5:$E$1000,DATE(Thang!$E$4,Thang!$C$4,Loc!$AB$2),Nhap!$F$5:$F$1000,Loc!A193)</f>
        <v>0</v>
      </c>
      <c r="AG193" s="7">
        <f>SUMIFS(Nhap!$I$5:$I$1000,Nhap!$E$5:$E$1000,DATE(Thang!$E$4,Thang!$C$4,Loc!$AC$2),Nhap!$F$5:$F$1000,Loc!A193)</f>
        <v>0</v>
      </c>
      <c r="AH193" s="7">
        <f>SUMIFS(Nhap!$I$5:$I$1000,Nhap!$E$5:$E$1000,DATE(Thang!$E$4,Thang!$C$4,Loc!$AD$2),Nhap!$F$5:$F$1000,Loc!$A$5)</f>
        <v>0</v>
      </c>
      <c r="AI193" s="7">
        <f>SUMIFS(Nhap!$I$5:$I$1000,Nhap!$E$5:$E$1000,DATE(Thang!$E$4,Thang!$C$4,Loc!$AE$2),Nhap!$F$5:$F$1000,Loc!A193)</f>
        <v>0</v>
      </c>
      <c r="AJ193" s="7">
        <f>SUMIFS(Nhap!$I$5:$I$1000,Nhap!$E$5:$E$1000,DATE(Thang!$E$4,Thang!$C$4,Loc!$AF$2),Nhap!$F$5:$F$1000,Loc!A193)</f>
        <v>0</v>
      </c>
      <c r="AK193" s="7">
        <f>SUMIFS(Nhap!$I$5:$I$1000,Nhap!$E$5:$E$1000,DATE(Thang!$E$4,Thang!$C$4,Loc!$AG$2),Nhap!$F$5:$F$1000,Loc!A193)</f>
        <v>0</v>
      </c>
      <c r="AL193" s="7">
        <f>SUMIFS(Nhap!$I$5:$I$1000,Nhap!$E$5:$E$1000,DATE(Thang!$E$4,Thang!$C$4,Loc!$AH$2),Nhap!$F$5:$F$1000,Loc!A193)</f>
        <v>0</v>
      </c>
      <c r="AM193" s="7">
        <f>SUMIFS(Nhap!$I$5:$I$1000,Nhap!$E$5:$E$1000,DATE(Thang!$E$4,Thang!$C$4,Loc!$AI$2),Nhap!$F$5:$F$1000,Loc!A193)</f>
        <v>0</v>
      </c>
      <c r="AN193" s="7">
        <f>SUMIFS(Nhap!$I$5:$I$1000,Nhap!$E$5:$E$1000,DATE(Thang!$E$4,Thang!$C$4,Loc!$AJ$2),Nhap!$F$5:$F$1000,Loc!A193)</f>
        <v>0</v>
      </c>
      <c r="AO193" s="7">
        <f>SUMIFS(Xuat!$G$5:$G$1000,Xuat!$C$5:$C$1000,DATE(Thang!$E$4,Thang!$C$4,AO$2),Xuat!$D$5:$D$1000,Loc!$A193)</f>
        <v>0</v>
      </c>
      <c r="AP193" s="7">
        <f>SUMIFS(Xuat!$G$5:$G$1000,Xuat!$C$5:$C$1000,DATE(Thang!$E$4,Thang!$C$4,AP$2),Xuat!$D$5:$D$1000,Loc!$A193)</f>
        <v>0</v>
      </c>
      <c r="AQ193" s="7">
        <f>SUMIFS(Xuat!$G$5:$G$1000,Xuat!$C$5:$C$1000,DATE(Thang!$E$4,Thang!$C$4,AQ$2),Xuat!$D$5:$D$1000,Loc!$A193)</f>
        <v>0</v>
      </c>
      <c r="AR193" s="7">
        <f>SUMIFS(Xuat!$G$5:$G$1000,Xuat!$C$5:$C$1000,DATE(Thang!$E$4,Thang!$C$4,AR$2),Xuat!$D$5:$D$1000,Loc!$A193)</f>
        <v>0</v>
      </c>
      <c r="AS193" s="7">
        <f>SUMIFS(Xuat!$G$5:$G$1000,Xuat!$C$5:$C$1000,DATE(Thang!$E$4,Thang!$C$4,AS$2),Xuat!$D$5:$D$1000,Loc!$A193)</f>
        <v>0</v>
      </c>
      <c r="AT193" s="7">
        <f>SUMIFS(Xuat!$G$5:$G$1000,Xuat!$C$5:$C$1000,DATE(Thang!$E$4,Thang!$C$4,AT$2),Xuat!$D$5:$D$1000,Loc!$A193)</f>
        <v>0</v>
      </c>
      <c r="AU193" s="7">
        <f>SUMIFS(Xuat!$G$5:$G$1000,Xuat!$C$5:$C$1000,DATE(Thang!$E$4,Thang!$C$4,AU$2),Xuat!$D$5:$D$1000,Loc!$A193)</f>
        <v>0</v>
      </c>
      <c r="AV193" s="7">
        <f>SUMIFS(Xuat!$G$5:$G$1000,Xuat!$C$5:$C$1000,DATE(Thang!$E$4,Thang!$C$4,AV$2),Xuat!$D$5:$D$1000,Loc!$A193)</f>
        <v>0</v>
      </c>
      <c r="AW193" s="7">
        <f>SUMIFS(Xuat!$G$5:$G$1000,Xuat!$C$5:$C$1000,DATE(Thang!$E$4,Thang!$C$4,AW$2),Xuat!$D$5:$D$1000,Loc!$A193)</f>
        <v>0</v>
      </c>
      <c r="AX193" s="7">
        <f>SUMIFS(Xuat!$G$5:$G$1000,Xuat!$C$5:$C$1000,DATE(Thang!$E$4,Thang!$C$4,AX$2),Xuat!$D$5:$D$1000,Loc!$A193)</f>
        <v>0</v>
      </c>
      <c r="AY193" s="7">
        <f>SUMIFS(Xuat!$G$5:$G$1000,Xuat!$C$5:$C$1000,DATE(Thang!$E$4,Thang!$C$4,AY$2),Xuat!$D$5:$D$1000,Loc!$A193)</f>
        <v>0</v>
      </c>
      <c r="AZ193" s="7">
        <f>SUMIFS(Xuat!$G$5:$G$1000,Xuat!$C$5:$C$1000,DATE(Thang!$E$4,Thang!$C$4,AZ$2),Xuat!$D$5:$D$1000,Loc!$A193)</f>
        <v>0</v>
      </c>
      <c r="BA193" s="7">
        <f>SUMIFS(Xuat!$G$5:$G$1000,Xuat!$C$5:$C$1000,DATE(Thang!$E$4,Thang!$C$4,BA$2),Xuat!$D$5:$D$1000,Loc!$A193)</f>
        <v>0</v>
      </c>
      <c r="BB193" s="7">
        <f>SUMIFS(Xuat!$G$5:$G$1000,Xuat!$C$5:$C$1000,DATE(Thang!$E$4,Thang!$C$4,BB$2),Xuat!$D$5:$D$1000,Loc!$A193)</f>
        <v>0</v>
      </c>
      <c r="BC193" s="7">
        <f>SUMIFS(Xuat!$G$5:$G$1000,Xuat!$C$5:$C$1000,DATE(Thang!$E$4,Thang!$C$4,BC$2),Xuat!$D$5:$D$1000,Loc!$A193)</f>
        <v>0</v>
      </c>
      <c r="BD193" s="7">
        <f>SUMIFS(Xuat!$G$5:$G$1000,Xuat!$C$5:$C$1000,DATE(Thang!$E$4,Thang!$C$4,BD$2),Xuat!$D$5:$D$1000,Loc!$A193)</f>
        <v>0</v>
      </c>
      <c r="BE193" s="7">
        <f>SUMIFS(Xuat!$G$5:$G$1000,Xuat!$C$5:$C$1000,DATE(Thang!$E$4,Thang!$C$4,BE$2),Xuat!$D$5:$D$1000,Loc!$A193)</f>
        <v>0</v>
      </c>
      <c r="BF193" s="7">
        <f>SUMIFS(Xuat!$G$5:$G$1000,Xuat!$C$5:$C$1000,DATE(Thang!$E$4,Thang!$C$4,BF$2),Xuat!$D$5:$D$1000,Loc!$A193)</f>
        <v>0</v>
      </c>
      <c r="BG193" s="7">
        <f>SUMIFS(Xuat!$G$5:$G$1000,Xuat!$C$5:$C$1000,DATE(Thang!$E$4,Thang!$C$4,BG$2),Xuat!$D$5:$D$1000,Loc!$A193)</f>
        <v>0</v>
      </c>
      <c r="BH193" s="7">
        <f>SUMIFS(Xuat!$G$5:$G$1000,Xuat!$C$5:$C$1000,DATE(Thang!$E$4,Thang!$C$4,BH$2),Xuat!$D$5:$D$1000,Loc!$A193)</f>
        <v>0</v>
      </c>
      <c r="BI193" s="7">
        <f>SUMIFS(Xuat!$G$5:$G$1000,Xuat!$C$5:$C$1000,DATE(Thang!$E$4,Thang!$C$4,BI$2),Xuat!$D$5:$D$1000,Loc!$A193)</f>
        <v>0</v>
      </c>
      <c r="BJ193" s="7">
        <f>SUMIFS(Xuat!$G$5:$G$1000,Xuat!$C$5:$C$1000,DATE(Thang!$E$4,Thang!$C$4,BJ$2),Xuat!$D$5:$D$1000,Loc!$A193)</f>
        <v>0</v>
      </c>
      <c r="BK193" s="7">
        <f>SUMIFS(Xuat!$G$5:$G$1000,Xuat!$C$5:$C$1000,DATE(Thang!$E$4,Thang!$C$4,BK$2),Xuat!$D$5:$D$1000,Loc!$A193)</f>
        <v>0</v>
      </c>
      <c r="BL193" s="7">
        <f>SUMIFS(Xuat!$G$5:$G$1000,Xuat!$C$5:$C$1000,DATE(Thang!$E$4,Thang!$C$4,BL$2),Xuat!$D$5:$D$1000,Loc!$A193)</f>
        <v>0</v>
      </c>
      <c r="BM193" s="7">
        <f>SUMIFS(Xuat!$G$5:$G$1000,Xuat!$C$5:$C$1000,DATE(Thang!$E$4,Thang!$C$4,BM$2),Xuat!$D$5:$D$1000,Loc!$A193)</f>
        <v>0</v>
      </c>
      <c r="BN193" s="7">
        <f>SUMIFS(Xuat!$G$5:$G$1000,Xuat!$C$5:$C$1000,DATE(Thang!$E$4,Thang!$C$4,BN$2),Xuat!$D$5:$D$1000,Loc!$A193)</f>
        <v>0</v>
      </c>
      <c r="BO193" s="7">
        <f>SUMIFS(Xuat!$G$5:$G$1000,Xuat!$C$5:$C$1000,DATE(Thang!$E$4,Thang!$C$4,BO$2),Xuat!$D$5:$D$1000,Loc!$A193)</f>
        <v>0</v>
      </c>
      <c r="BP193" s="7">
        <f>SUMIFS(Xuat!$G$5:$G$1000,Xuat!$C$5:$C$1000,DATE(Thang!$E$4,Thang!$C$4,BP$2),Xuat!$D$5:$D$1000,Loc!$A193)</f>
        <v>0</v>
      </c>
      <c r="BQ193" s="7">
        <f>SUMIFS(Xuat!$G$5:$G$1000,Xuat!$C$5:$C$1000,DATE(Thang!$E$4,Thang!$C$4,BQ$2),Xuat!$D$5:$D$1000,Loc!$A193)</f>
        <v>0</v>
      </c>
      <c r="BR193" s="7">
        <f>SUMIFS(Xuat!$G$5:$G$1000,Xuat!$C$5:$C$1000,DATE(Thang!$E$4,Thang!$C$4,BR$2),Xuat!$D$5:$D$1000,Loc!$A193)</f>
        <v>0</v>
      </c>
      <c r="BS193" s="7">
        <f>SUMIFS(Xuat!$G$5:$G$1000,Xuat!$C$5:$C$1000,DATE(Thang!$E$4,Thang!$C$4,BS$2),Xuat!$D$5:$D$1000,Loc!$A193)</f>
        <v>0</v>
      </c>
    </row>
    <row r="194" spans="1:71" x14ac:dyDescent="0.2">
      <c r="A194" s="2">
        <f>DM!C194</f>
        <v>0</v>
      </c>
      <c r="B194" s="3">
        <f>VLOOKUP(A194,Tondau!$B$5:$F$500,3,0)</f>
        <v>0</v>
      </c>
      <c r="C194" s="3">
        <f>VLOOKUP(Tinhgiavon!A194,Tondau!$B$5:$E$500,4,0)</f>
        <v>0</v>
      </c>
      <c r="D194" s="3">
        <f t="shared" si="12"/>
        <v>0</v>
      </c>
      <c r="E194" s="3">
        <f>SUMIF(Nhap!$F$5:$F$1000,Tinhgiavon!A194,Nhap!$K$5:$K$1000)</f>
        <v>0</v>
      </c>
      <c r="F194" s="3">
        <f t="shared" si="13"/>
        <v>0</v>
      </c>
      <c r="G194" s="3">
        <f t="shared" si="14"/>
        <v>0</v>
      </c>
      <c r="H194" s="3">
        <f t="shared" si="15"/>
        <v>0</v>
      </c>
      <c r="I194" s="3">
        <f t="shared" si="16"/>
        <v>0</v>
      </c>
      <c r="J194" s="7">
        <f>SUMIFS(Nhap!$I$5:$I$1000,Nhap!$E$5:$E$1000,DATE(Thang!$E$4,Thang!$C$4,Loc!$F$2),Nhap!$F$5:$F$1000,Loc!A194)</f>
        <v>0</v>
      </c>
      <c r="K194" s="7">
        <f>SUMIFS(Nhap!$I$5:$I$1000,Nhap!$E$5:$E$1000,DATE(Thang!$E$4,Thang!$C$4,Loc!$G$2),Nhap!$F$5:$F$1000,Loc!A194)</f>
        <v>0</v>
      </c>
      <c r="L194" s="7">
        <f>SUMIFS(Nhap!$I$5:$I$1000,Nhap!$E$5:$E$1000,DATE(Thang!$E$4,Thang!$C$4,Loc!$H$2),Nhap!$F$5:$F$1000,Loc!A194)</f>
        <v>0</v>
      </c>
      <c r="M194" s="7">
        <f>SUMIFS(Nhap!$I$5:$I$1000,Nhap!$E$5:$E$1000,DATE(Thang!$E$4,Thang!$C$4,Loc!$I$2),Nhap!$F$5:$F$1000,Loc!A194)</f>
        <v>0</v>
      </c>
      <c r="N194" s="7">
        <f>SUMIFS(Nhap!$I$5:$I$1000,Nhap!$E$5:$E$1000,DATE(Thang!$E$4,Thang!$C$4,Loc!$J$2),Nhap!$F$5:$F$1000,Loc!A194)</f>
        <v>0</v>
      </c>
      <c r="O194" s="7">
        <f>SUMIFS(Nhap!$I$5:$I$1000,Nhap!$E$5:$E$1000,DATE(Thang!$E$4,Thang!$C$4,Loc!$K$2),Nhap!$F$5:$F$1000,Loc!A194)</f>
        <v>0</v>
      </c>
      <c r="P194" s="7">
        <f>SUMIFS(Nhap!$I$5:$I$1000,Nhap!$E$5:$E$1000,DATE(Thang!$E$4,Thang!$C$4,Loc!$L$2),Nhap!$F$5:$F$1000,Loc!A194)</f>
        <v>0</v>
      </c>
      <c r="Q194" s="7">
        <f>SUMIFS(Nhap!$I$5:$I$1000,Nhap!$E$5:$E$1000,DATE(Thang!$E$4,Thang!$C$4,Loc!$M$2),Nhap!$F$5:$F$1000,Loc!A194)</f>
        <v>0</v>
      </c>
      <c r="R194" s="7">
        <f>SUMIFS(Nhap!$I$5:$I$1000,Nhap!$E$5:$E$1000,DATE(Thang!$E$4,Thang!$C$4,Loc!$N$2),Nhap!$F$5:$F$1000,Loc!A194)</f>
        <v>0</v>
      </c>
      <c r="S194" s="7">
        <f>SUMIFS(Nhap!$I$5:$I$1000,Nhap!$E$5:$E$1000,DATE(Thang!$E$4,Thang!$C$4,Loc!$O$2),Nhap!$F$5:$F$1000,Loc!A194)</f>
        <v>0</v>
      </c>
      <c r="T194" s="7">
        <f>SUMIFS(Nhap!$I$5:$I$1000,Nhap!$E$5:$E$1000,DATE(Thang!$E$4,Thang!$C$4,Loc!$P$2),Nhap!$F$5:$F$1000,Loc!A194)</f>
        <v>0</v>
      </c>
      <c r="U194" s="7">
        <f>SUMIFS(Nhap!$I$5:$I$1000,Nhap!$E$5:$E$1000,DATE(Thang!$E$4,Thang!$C$4,Loc!$Q$2),Nhap!$F$5:$F$1000,Loc!A194)</f>
        <v>0</v>
      </c>
      <c r="V194" s="7">
        <f>SUMIFS(Nhap!$I$5:$I$1000,Nhap!$E$5:$E$1000,DATE(Thang!$E$4,Thang!$C$4,Loc!$R$2),Nhap!$F$5:$F$1000,Loc!A194)</f>
        <v>0</v>
      </c>
      <c r="W194" s="7">
        <f>SUMIFS(Nhap!$I$5:$I$1000,Nhap!$E$5:$E$1000,DATE(Thang!$E$4,Thang!$C$4,Loc!$S$2),Nhap!$F$5:$F$1000,Loc!A194)</f>
        <v>0</v>
      </c>
      <c r="X194" s="7">
        <f>SUMIFS(Nhap!$I$5:$I$1000,Nhap!$E$5:$E$1000,DATE(Thang!$E$4,Thang!$C$4,Loc!$T$2),Nhap!$F$5:$F$1000,Loc!A194)</f>
        <v>0</v>
      </c>
      <c r="Y194" s="7">
        <f>SUMIFS(Nhap!$I$5:$I$1000,Nhap!$E$5:$E$1000,DATE(Thang!$E$4,Thang!$C$4,Loc!$U$2),Nhap!$F$5:$F$1000,Loc!A194)</f>
        <v>0</v>
      </c>
      <c r="Z194" s="7">
        <f>SUMIFS(Nhap!$I$5:$I$1000,Nhap!$E$5:$E$1000,DATE(Thang!$E$4,Thang!$C$4,Loc!$V$2),Nhap!$F$5:$F$1000,Loc!A194)</f>
        <v>0</v>
      </c>
      <c r="AA194" s="7">
        <f>SUMIFS(Nhap!$I$5:$I$1000,Nhap!$E$5:$E$1000,DATE(Thang!$E$4,Thang!$C$4,Loc!$W$2),Nhap!$F$5:$F$1000,Loc!A194)</f>
        <v>0</v>
      </c>
      <c r="AB194" s="7">
        <f>SUMIFS(Nhap!$I$5:$I$1000,Nhap!$E$5:$E$1000,DATE(Thang!$E$4,Thang!$C$4,Loc!$X$2),Nhap!$F$5:$F$1000,Loc!A194)</f>
        <v>0</v>
      </c>
      <c r="AC194" s="7">
        <f>SUMIFS(Nhap!$I$5:$I$1000,Nhap!$E$5:$E$1000,DATE(Thang!$E$4,Thang!$C$4,Loc!$Y$2),Nhap!$F$5:$F$1000,Loc!A194)</f>
        <v>0</v>
      </c>
      <c r="AD194" s="7">
        <f>SUMIFS(Nhap!$I$5:$I$1000,Nhap!$E$5:$E$1000,DATE(Thang!$E$4,Thang!$C$4,Loc!$Z$2),Nhap!$F$5:$F$1000,Loc!A194)</f>
        <v>0</v>
      </c>
      <c r="AE194" s="7">
        <f>SUMIFS(Nhap!$I$5:$I$1000,Nhap!$E$5:$E$1000,DATE(Thang!$E$4,Thang!$C$4,Loc!$AA$2),Nhap!$F$5:$F$1000,Loc!A194)</f>
        <v>0</v>
      </c>
      <c r="AF194" s="7">
        <f>SUMIFS(Nhap!$I$5:$I$1000,Nhap!$E$5:$E$1000,DATE(Thang!$E$4,Thang!$C$4,Loc!$AB$2),Nhap!$F$5:$F$1000,Loc!A194)</f>
        <v>0</v>
      </c>
      <c r="AG194" s="7">
        <f>SUMIFS(Nhap!$I$5:$I$1000,Nhap!$E$5:$E$1000,DATE(Thang!$E$4,Thang!$C$4,Loc!$AC$2),Nhap!$F$5:$F$1000,Loc!A194)</f>
        <v>0</v>
      </c>
      <c r="AH194" s="7">
        <f>SUMIFS(Nhap!$I$5:$I$1000,Nhap!$E$5:$E$1000,DATE(Thang!$E$4,Thang!$C$4,Loc!$AD$2),Nhap!$F$5:$F$1000,Loc!$A$5)</f>
        <v>0</v>
      </c>
      <c r="AI194" s="7">
        <f>SUMIFS(Nhap!$I$5:$I$1000,Nhap!$E$5:$E$1000,DATE(Thang!$E$4,Thang!$C$4,Loc!$AE$2),Nhap!$F$5:$F$1000,Loc!A194)</f>
        <v>0</v>
      </c>
      <c r="AJ194" s="7">
        <f>SUMIFS(Nhap!$I$5:$I$1000,Nhap!$E$5:$E$1000,DATE(Thang!$E$4,Thang!$C$4,Loc!$AF$2),Nhap!$F$5:$F$1000,Loc!A194)</f>
        <v>0</v>
      </c>
      <c r="AK194" s="7">
        <f>SUMIFS(Nhap!$I$5:$I$1000,Nhap!$E$5:$E$1000,DATE(Thang!$E$4,Thang!$C$4,Loc!$AG$2),Nhap!$F$5:$F$1000,Loc!A194)</f>
        <v>0</v>
      </c>
      <c r="AL194" s="7">
        <f>SUMIFS(Nhap!$I$5:$I$1000,Nhap!$E$5:$E$1000,DATE(Thang!$E$4,Thang!$C$4,Loc!$AH$2),Nhap!$F$5:$F$1000,Loc!A194)</f>
        <v>0</v>
      </c>
      <c r="AM194" s="7">
        <f>SUMIFS(Nhap!$I$5:$I$1000,Nhap!$E$5:$E$1000,DATE(Thang!$E$4,Thang!$C$4,Loc!$AI$2),Nhap!$F$5:$F$1000,Loc!A194)</f>
        <v>0</v>
      </c>
      <c r="AN194" s="7">
        <f>SUMIFS(Nhap!$I$5:$I$1000,Nhap!$E$5:$E$1000,DATE(Thang!$E$4,Thang!$C$4,Loc!$AJ$2),Nhap!$F$5:$F$1000,Loc!A194)</f>
        <v>0</v>
      </c>
      <c r="AO194" s="7">
        <f>SUMIFS(Xuat!$G$5:$G$1000,Xuat!$C$5:$C$1000,DATE(Thang!$E$4,Thang!$C$4,AO$2),Xuat!$D$5:$D$1000,Loc!$A194)</f>
        <v>0</v>
      </c>
      <c r="AP194" s="7">
        <f>SUMIFS(Xuat!$G$5:$G$1000,Xuat!$C$5:$C$1000,DATE(Thang!$E$4,Thang!$C$4,AP$2),Xuat!$D$5:$D$1000,Loc!$A194)</f>
        <v>0</v>
      </c>
      <c r="AQ194" s="7">
        <f>SUMIFS(Xuat!$G$5:$G$1000,Xuat!$C$5:$C$1000,DATE(Thang!$E$4,Thang!$C$4,AQ$2),Xuat!$D$5:$D$1000,Loc!$A194)</f>
        <v>0</v>
      </c>
      <c r="AR194" s="7">
        <f>SUMIFS(Xuat!$G$5:$G$1000,Xuat!$C$5:$C$1000,DATE(Thang!$E$4,Thang!$C$4,AR$2),Xuat!$D$5:$D$1000,Loc!$A194)</f>
        <v>0</v>
      </c>
      <c r="AS194" s="7">
        <f>SUMIFS(Xuat!$G$5:$G$1000,Xuat!$C$5:$C$1000,DATE(Thang!$E$4,Thang!$C$4,AS$2),Xuat!$D$5:$D$1000,Loc!$A194)</f>
        <v>0</v>
      </c>
      <c r="AT194" s="7">
        <f>SUMIFS(Xuat!$G$5:$G$1000,Xuat!$C$5:$C$1000,DATE(Thang!$E$4,Thang!$C$4,AT$2),Xuat!$D$5:$D$1000,Loc!$A194)</f>
        <v>0</v>
      </c>
      <c r="AU194" s="7">
        <f>SUMIFS(Xuat!$G$5:$G$1000,Xuat!$C$5:$C$1000,DATE(Thang!$E$4,Thang!$C$4,AU$2),Xuat!$D$5:$D$1000,Loc!$A194)</f>
        <v>0</v>
      </c>
      <c r="AV194" s="7">
        <f>SUMIFS(Xuat!$G$5:$G$1000,Xuat!$C$5:$C$1000,DATE(Thang!$E$4,Thang!$C$4,AV$2),Xuat!$D$5:$D$1000,Loc!$A194)</f>
        <v>0</v>
      </c>
      <c r="AW194" s="7">
        <f>SUMIFS(Xuat!$G$5:$G$1000,Xuat!$C$5:$C$1000,DATE(Thang!$E$4,Thang!$C$4,AW$2),Xuat!$D$5:$D$1000,Loc!$A194)</f>
        <v>0</v>
      </c>
      <c r="AX194" s="7">
        <f>SUMIFS(Xuat!$G$5:$G$1000,Xuat!$C$5:$C$1000,DATE(Thang!$E$4,Thang!$C$4,AX$2),Xuat!$D$5:$D$1000,Loc!$A194)</f>
        <v>0</v>
      </c>
      <c r="AY194" s="7">
        <f>SUMIFS(Xuat!$G$5:$G$1000,Xuat!$C$5:$C$1000,DATE(Thang!$E$4,Thang!$C$4,AY$2),Xuat!$D$5:$D$1000,Loc!$A194)</f>
        <v>0</v>
      </c>
      <c r="AZ194" s="7">
        <f>SUMIFS(Xuat!$G$5:$G$1000,Xuat!$C$5:$C$1000,DATE(Thang!$E$4,Thang!$C$4,AZ$2),Xuat!$D$5:$D$1000,Loc!$A194)</f>
        <v>0</v>
      </c>
      <c r="BA194" s="7">
        <f>SUMIFS(Xuat!$G$5:$G$1000,Xuat!$C$5:$C$1000,DATE(Thang!$E$4,Thang!$C$4,BA$2),Xuat!$D$5:$D$1000,Loc!$A194)</f>
        <v>0</v>
      </c>
      <c r="BB194" s="7">
        <f>SUMIFS(Xuat!$G$5:$G$1000,Xuat!$C$5:$C$1000,DATE(Thang!$E$4,Thang!$C$4,BB$2),Xuat!$D$5:$D$1000,Loc!$A194)</f>
        <v>0</v>
      </c>
      <c r="BC194" s="7">
        <f>SUMIFS(Xuat!$G$5:$G$1000,Xuat!$C$5:$C$1000,DATE(Thang!$E$4,Thang!$C$4,BC$2),Xuat!$D$5:$D$1000,Loc!$A194)</f>
        <v>0</v>
      </c>
      <c r="BD194" s="7">
        <f>SUMIFS(Xuat!$G$5:$G$1000,Xuat!$C$5:$C$1000,DATE(Thang!$E$4,Thang!$C$4,BD$2),Xuat!$D$5:$D$1000,Loc!$A194)</f>
        <v>0</v>
      </c>
      <c r="BE194" s="7">
        <f>SUMIFS(Xuat!$G$5:$G$1000,Xuat!$C$5:$C$1000,DATE(Thang!$E$4,Thang!$C$4,BE$2),Xuat!$D$5:$D$1000,Loc!$A194)</f>
        <v>0</v>
      </c>
      <c r="BF194" s="7">
        <f>SUMIFS(Xuat!$G$5:$G$1000,Xuat!$C$5:$C$1000,DATE(Thang!$E$4,Thang!$C$4,BF$2),Xuat!$D$5:$D$1000,Loc!$A194)</f>
        <v>0</v>
      </c>
      <c r="BG194" s="7">
        <f>SUMIFS(Xuat!$G$5:$G$1000,Xuat!$C$5:$C$1000,DATE(Thang!$E$4,Thang!$C$4,BG$2),Xuat!$D$5:$D$1000,Loc!$A194)</f>
        <v>0</v>
      </c>
      <c r="BH194" s="7">
        <f>SUMIFS(Xuat!$G$5:$G$1000,Xuat!$C$5:$C$1000,DATE(Thang!$E$4,Thang!$C$4,BH$2),Xuat!$D$5:$D$1000,Loc!$A194)</f>
        <v>0</v>
      </c>
      <c r="BI194" s="7">
        <f>SUMIFS(Xuat!$G$5:$G$1000,Xuat!$C$5:$C$1000,DATE(Thang!$E$4,Thang!$C$4,BI$2),Xuat!$D$5:$D$1000,Loc!$A194)</f>
        <v>0</v>
      </c>
      <c r="BJ194" s="7">
        <f>SUMIFS(Xuat!$G$5:$G$1000,Xuat!$C$5:$C$1000,DATE(Thang!$E$4,Thang!$C$4,BJ$2),Xuat!$D$5:$D$1000,Loc!$A194)</f>
        <v>0</v>
      </c>
      <c r="BK194" s="7">
        <f>SUMIFS(Xuat!$G$5:$G$1000,Xuat!$C$5:$C$1000,DATE(Thang!$E$4,Thang!$C$4,BK$2),Xuat!$D$5:$D$1000,Loc!$A194)</f>
        <v>0</v>
      </c>
      <c r="BL194" s="7">
        <f>SUMIFS(Xuat!$G$5:$G$1000,Xuat!$C$5:$C$1000,DATE(Thang!$E$4,Thang!$C$4,BL$2),Xuat!$D$5:$D$1000,Loc!$A194)</f>
        <v>0</v>
      </c>
      <c r="BM194" s="7">
        <f>SUMIFS(Xuat!$G$5:$G$1000,Xuat!$C$5:$C$1000,DATE(Thang!$E$4,Thang!$C$4,BM$2),Xuat!$D$5:$D$1000,Loc!$A194)</f>
        <v>0</v>
      </c>
      <c r="BN194" s="7">
        <f>SUMIFS(Xuat!$G$5:$G$1000,Xuat!$C$5:$C$1000,DATE(Thang!$E$4,Thang!$C$4,BN$2),Xuat!$D$5:$D$1000,Loc!$A194)</f>
        <v>0</v>
      </c>
      <c r="BO194" s="7">
        <f>SUMIFS(Xuat!$G$5:$G$1000,Xuat!$C$5:$C$1000,DATE(Thang!$E$4,Thang!$C$4,BO$2),Xuat!$D$5:$D$1000,Loc!$A194)</f>
        <v>0</v>
      </c>
      <c r="BP194" s="7">
        <f>SUMIFS(Xuat!$G$5:$G$1000,Xuat!$C$5:$C$1000,DATE(Thang!$E$4,Thang!$C$4,BP$2),Xuat!$D$5:$D$1000,Loc!$A194)</f>
        <v>0</v>
      </c>
      <c r="BQ194" s="7">
        <f>SUMIFS(Xuat!$G$5:$G$1000,Xuat!$C$5:$C$1000,DATE(Thang!$E$4,Thang!$C$4,BQ$2),Xuat!$D$5:$D$1000,Loc!$A194)</f>
        <v>0</v>
      </c>
      <c r="BR194" s="7">
        <f>SUMIFS(Xuat!$G$5:$G$1000,Xuat!$C$5:$C$1000,DATE(Thang!$E$4,Thang!$C$4,BR$2),Xuat!$D$5:$D$1000,Loc!$A194)</f>
        <v>0</v>
      </c>
      <c r="BS194" s="7">
        <f>SUMIFS(Xuat!$G$5:$G$1000,Xuat!$C$5:$C$1000,DATE(Thang!$E$4,Thang!$C$4,BS$2),Xuat!$D$5:$D$1000,Loc!$A194)</f>
        <v>0</v>
      </c>
    </row>
    <row r="195" spans="1:71" x14ac:dyDescent="0.2">
      <c r="A195" s="2">
        <f>DM!C195</f>
        <v>0</v>
      </c>
      <c r="B195" s="3">
        <f>VLOOKUP(A195,Tondau!$B$5:$F$500,3,0)</f>
        <v>0</v>
      </c>
      <c r="C195" s="3">
        <f>VLOOKUP(Tinhgiavon!A195,Tondau!$B$5:$E$500,4,0)</f>
        <v>0</v>
      </c>
      <c r="D195" s="3">
        <f t="shared" si="12"/>
        <v>0</v>
      </c>
      <c r="E195" s="3">
        <f>SUMIF(Nhap!$F$5:$F$1000,Tinhgiavon!A195,Nhap!$K$5:$K$1000)</f>
        <v>0</v>
      </c>
      <c r="F195" s="3">
        <f t="shared" si="13"/>
        <v>0</v>
      </c>
      <c r="G195" s="3">
        <f t="shared" si="14"/>
        <v>0</v>
      </c>
      <c r="H195" s="3">
        <f t="shared" si="15"/>
        <v>0</v>
      </c>
      <c r="I195" s="3">
        <f t="shared" si="16"/>
        <v>0</v>
      </c>
      <c r="J195" s="7">
        <f>SUMIFS(Nhap!$I$5:$I$1000,Nhap!$E$5:$E$1000,DATE(Thang!$E$4,Thang!$C$4,Loc!$F$2),Nhap!$F$5:$F$1000,Loc!A195)</f>
        <v>0</v>
      </c>
      <c r="K195" s="7">
        <f>SUMIFS(Nhap!$I$5:$I$1000,Nhap!$E$5:$E$1000,DATE(Thang!$E$4,Thang!$C$4,Loc!$G$2),Nhap!$F$5:$F$1000,Loc!A195)</f>
        <v>0</v>
      </c>
      <c r="L195" s="7">
        <f>SUMIFS(Nhap!$I$5:$I$1000,Nhap!$E$5:$E$1000,DATE(Thang!$E$4,Thang!$C$4,Loc!$H$2),Nhap!$F$5:$F$1000,Loc!A195)</f>
        <v>0</v>
      </c>
      <c r="M195" s="7">
        <f>SUMIFS(Nhap!$I$5:$I$1000,Nhap!$E$5:$E$1000,DATE(Thang!$E$4,Thang!$C$4,Loc!$I$2),Nhap!$F$5:$F$1000,Loc!A195)</f>
        <v>0</v>
      </c>
      <c r="N195" s="7">
        <f>SUMIFS(Nhap!$I$5:$I$1000,Nhap!$E$5:$E$1000,DATE(Thang!$E$4,Thang!$C$4,Loc!$J$2),Nhap!$F$5:$F$1000,Loc!A195)</f>
        <v>0</v>
      </c>
      <c r="O195" s="7">
        <f>SUMIFS(Nhap!$I$5:$I$1000,Nhap!$E$5:$E$1000,DATE(Thang!$E$4,Thang!$C$4,Loc!$K$2),Nhap!$F$5:$F$1000,Loc!A195)</f>
        <v>0</v>
      </c>
      <c r="P195" s="7">
        <f>SUMIFS(Nhap!$I$5:$I$1000,Nhap!$E$5:$E$1000,DATE(Thang!$E$4,Thang!$C$4,Loc!$L$2),Nhap!$F$5:$F$1000,Loc!A195)</f>
        <v>0</v>
      </c>
      <c r="Q195" s="7">
        <f>SUMIFS(Nhap!$I$5:$I$1000,Nhap!$E$5:$E$1000,DATE(Thang!$E$4,Thang!$C$4,Loc!$M$2),Nhap!$F$5:$F$1000,Loc!A195)</f>
        <v>0</v>
      </c>
      <c r="R195" s="7">
        <f>SUMIFS(Nhap!$I$5:$I$1000,Nhap!$E$5:$E$1000,DATE(Thang!$E$4,Thang!$C$4,Loc!$N$2),Nhap!$F$5:$F$1000,Loc!A195)</f>
        <v>0</v>
      </c>
      <c r="S195" s="7">
        <f>SUMIFS(Nhap!$I$5:$I$1000,Nhap!$E$5:$E$1000,DATE(Thang!$E$4,Thang!$C$4,Loc!$O$2),Nhap!$F$5:$F$1000,Loc!A195)</f>
        <v>0</v>
      </c>
      <c r="T195" s="7">
        <f>SUMIFS(Nhap!$I$5:$I$1000,Nhap!$E$5:$E$1000,DATE(Thang!$E$4,Thang!$C$4,Loc!$P$2),Nhap!$F$5:$F$1000,Loc!A195)</f>
        <v>0</v>
      </c>
      <c r="U195" s="7">
        <f>SUMIFS(Nhap!$I$5:$I$1000,Nhap!$E$5:$E$1000,DATE(Thang!$E$4,Thang!$C$4,Loc!$Q$2),Nhap!$F$5:$F$1000,Loc!A195)</f>
        <v>0</v>
      </c>
      <c r="V195" s="7">
        <f>SUMIFS(Nhap!$I$5:$I$1000,Nhap!$E$5:$E$1000,DATE(Thang!$E$4,Thang!$C$4,Loc!$R$2),Nhap!$F$5:$F$1000,Loc!A195)</f>
        <v>0</v>
      </c>
      <c r="W195" s="7">
        <f>SUMIFS(Nhap!$I$5:$I$1000,Nhap!$E$5:$E$1000,DATE(Thang!$E$4,Thang!$C$4,Loc!$S$2),Nhap!$F$5:$F$1000,Loc!A195)</f>
        <v>0</v>
      </c>
      <c r="X195" s="7">
        <f>SUMIFS(Nhap!$I$5:$I$1000,Nhap!$E$5:$E$1000,DATE(Thang!$E$4,Thang!$C$4,Loc!$T$2),Nhap!$F$5:$F$1000,Loc!A195)</f>
        <v>0</v>
      </c>
      <c r="Y195" s="7">
        <f>SUMIFS(Nhap!$I$5:$I$1000,Nhap!$E$5:$E$1000,DATE(Thang!$E$4,Thang!$C$4,Loc!$U$2),Nhap!$F$5:$F$1000,Loc!A195)</f>
        <v>0</v>
      </c>
      <c r="Z195" s="7">
        <f>SUMIFS(Nhap!$I$5:$I$1000,Nhap!$E$5:$E$1000,DATE(Thang!$E$4,Thang!$C$4,Loc!$V$2),Nhap!$F$5:$F$1000,Loc!A195)</f>
        <v>0</v>
      </c>
      <c r="AA195" s="7">
        <f>SUMIFS(Nhap!$I$5:$I$1000,Nhap!$E$5:$E$1000,DATE(Thang!$E$4,Thang!$C$4,Loc!$W$2),Nhap!$F$5:$F$1000,Loc!A195)</f>
        <v>0</v>
      </c>
      <c r="AB195" s="7">
        <f>SUMIFS(Nhap!$I$5:$I$1000,Nhap!$E$5:$E$1000,DATE(Thang!$E$4,Thang!$C$4,Loc!$X$2),Nhap!$F$5:$F$1000,Loc!A195)</f>
        <v>0</v>
      </c>
      <c r="AC195" s="7">
        <f>SUMIFS(Nhap!$I$5:$I$1000,Nhap!$E$5:$E$1000,DATE(Thang!$E$4,Thang!$C$4,Loc!$Y$2),Nhap!$F$5:$F$1000,Loc!A195)</f>
        <v>0</v>
      </c>
      <c r="AD195" s="7">
        <f>SUMIFS(Nhap!$I$5:$I$1000,Nhap!$E$5:$E$1000,DATE(Thang!$E$4,Thang!$C$4,Loc!$Z$2),Nhap!$F$5:$F$1000,Loc!A195)</f>
        <v>0</v>
      </c>
      <c r="AE195" s="7">
        <f>SUMIFS(Nhap!$I$5:$I$1000,Nhap!$E$5:$E$1000,DATE(Thang!$E$4,Thang!$C$4,Loc!$AA$2),Nhap!$F$5:$F$1000,Loc!A195)</f>
        <v>0</v>
      </c>
      <c r="AF195" s="7">
        <f>SUMIFS(Nhap!$I$5:$I$1000,Nhap!$E$5:$E$1000,DATE(Thang!$E$4,Thang!$C$4,Loc!$AB$2),Nhap!$F$5:$F$1000,Loc!A195)</f>
        <v>0</v>
      </c>
      <c r="AG195" s="7">
        <f>SUMIFS(Nhap!$I$5:$I$1000,Nhap!$E$5:$E$1000,DATE(Thang!$E$4,Thang!$C$4,Loc!$AC$2),Nhap!$F$5:$F$1000,Loc!A195)</f>
        <v>0</v>
      </c>
      <c r="AH195" s="7">
        <f>SUMIFS(Nhap!$I$5:$I$1000,Nhap!$E$5:$E$1000,DATE(Thang!$E$4,Thang!$C$4,Loc!$AD$2),Nhap!$F$5:$F$1000,Loc!$A$5)</f>
        <v>0</v>
      </c>
      <c r="AI195" s="7">
        <f>SUMIFS(Nhap!$I$5:$I$1000,Nhap!$E$5:$E$1000,DATE(Thang!$E$4,Thang!$C$4,Loc!$AE$2),Nhap!$F$5:$F$1000,Loc!A195)</f>
        <v>0</v>
      </c>
      <c r="AJ195" s="7">
        <f>SUMIFS(Nhap!$I$5:$I$1000,Nhap!$E$5:$E$1000,DATE(Thang!$E$4,Thang!$C$4,Loc!$AF$2),Nhap!$F$5:$F$1000,Loc!A195)</f>
        <v>0</v>
      </c>
      <c r="AK195" s="7">
        <f>SUMIFS(Nhap!$I$5:$I$1000,Nhap!$E$5:$E$1000,DATE(Thang!$E$4,Thang!$C$4,Loc!$AG$2),Nhap!$F$5:$F$1000,Loc!A195)</f>
        <v>0</v>
      </c>
      <c r="AL195" s="7">
        <f>SUMIFS(Nhap!$I$5:$I$1000,Nhap!$E$5:$E$1000,DATE(Thang!$E$4,Thang!$C$4,Loc!$AH$2),Nhap!$F$5:$F$1000,Loc!A195)</f>
        <v>0</v>
      </c>
      <c r="AM195" s="7">
        <f>SUMIFS(Nhap!$I$5:$I$1000,Nhap!$E$5:$E$1000,DATE(Thang!$E$4,Thang!$C$4,Loc!$AI$2),Nhap!$F$5:$F$1000,Loc!A195)</f>
        <v>0</v>
      </c>
      <c r="AN195" s="7">
        <f>SUMIFS(Nhap!$I$5:$I$1000,Nhap!$E$5:$E$1000,DATE(Thang!$E$4,Thang!$C$4,Loc!$AJ$2),Nhap!$F$5:$F$1000,Loc!A195)</f>
        <v>0</v>
      </c>
      <c r="AO195" s="7">
        <f>SUMIFS(Xuat!$G$5:$G$1000,Xuat!$C$5:$C$1000,DATE(Thang!$E$4,Thang!$C$4,AO$2),Xuat!$D$5:$D$1000,Loc!$A195)</f>
        <v>0</v>
      </c>
      <c r="AP195" s="7">
        <f>SUMIFS(Xuat!$G$5:$G$1000,Xuat!$C$5:$C$1000,DATE(Thang!$E$4,Thang!$C$4,AP$2),Xuat!$D$5:$D$1000,Loc!$A195)</f>
        <v>0</v>
      </c>
      <c r="AQ195" s="7">
        <f>SUMIFS(Xuat!$G$5:$G$1000,Xuat!$C$5:$C$1000,DATE(Thang!$E$4,Thang!$C$4,AQ$2),Xuat!$D$5:$D$1000,Loc!$A195)</f>
        <v>0</v>
      </c>
      <c r="AR195" s="7">
        <f>SUMIFS(Xuat!$G$5:$G$1000,Xuat!$C$5:$C$1000,DATE(Thang!$E$4,Thang!$C$4,AR$2),Xuat!$D$5:$D$1000,Loc!$A195)</f>
        <v>0</v>
      </c>
      <c r="AS195" s="7">
        <f>SUMIFS(Xuat!$G$5:$G$1000,Xuat!$C$5:$C$1000,DATE(Thang!$E$4,Thang!$C$4,AS$2),Xuat!$D$5:$D$1000,Loc!$A195)</f>
        <v>0</v>
      </c>
      <c r="AT195" s="7">
        <f>SUMIFS(Xuat!$G$5:$G$1000,Xuat!$C$5:$C$1000,DATE(Thang!$E$4,Thang!$C$4,AT$2),Xuat!$D$5:$D$1000,Loc!$A195)</f>
        <v>0</v>
      </c>
      <c r="AU195" s="7">
        <f>SUMIFS(Xuat!$G$5:$G$1000,Xuat!$C$5:$C$1000,DATE(Thang!$E$4,Thang!$C$4,AU$2),Xuat!$D$5:$D$1000,Loc!$A195)</f>
        <v>0</v>
      </c>
      <c r="AV195" s="7">
        <f>SUMIFS(Xuat!$G$5:$G$1000,Xuat!$C$5:$C$1000,DATE(Thang!$E$4,Thang!$C$4,AV$2),Xuat!$D$5:$D$1000,Loc!$A195)</f>
        <v>0</v>
      </c>
      <c r="AW195" s="7">
        <f>SUMIFS(Xuat!$G$5:$G$1000,Xuat!$C$5:$C$1000,DATE(Thang!$E$4,Thang!$C$4,AW$2),Xuat!$D$5:$D$1000,Loc!$A195)</f>
        <v>0</v>
      </c>
      <c r="AX195" s="7">
        <f>SUMIFS(Xuat!$G$5:$G$1000,Xuat!$C$5:$C$1000,DATE(Thang!$E$4,Thang!$C$4,AX$2),Xuat!$D$5:$D$1000,Loc!$A195)</f>
        <v>0</v>
      </c>
      <c r="AY195" s="7">
        <f>SUMIFS(Xuat!$G$5:$G$1000,Xuat!$C$5:$C$1000,DATE(Thang!$E$4,Thang!$C$4,AY$2),Xuat!$D$5:$D$1000,Loc!$A195)</f>
        <v>0</v>
      </c>
      <c r="AZ195" s="7">
        <f>SUMIFS(Xuat!$G$5:$G$1000,Xuat!$C$5:$C$1000,DATE(Thang!$E$4,Thang!$C$4,AZ$2),Xuat!$D$5:$D$1000,Loc!$A195)</f>
        <v>0</v>
      </c>
      <c r="BA195" s="7">
        <f>SUMIFS(Xuat!$G$5:$G$1000,Xuat!$C$5:$C$1000,DATE(Thang!$E$4,Thang!$C$4,BA$2),Xuat!$D$5:$D$1000,Loc!$A195)</f>
        <v>0</v>
      </c>
      <c r="BB195" s="7">
        <f>SUMIFS(Xuat!$G$5:$G$1000,Xuat!$C$5:$C$1000,DATE(Thang!$E$4,Thang!$C$4,BB$2),Xuat!$D$5:$D$1000,Loc!$A195)</f>
        <v>0</v>
      </c>
      <c r="BC195" s="7">
        <f>SUMIFS(Xuat!$G$5:$G$1000,Xuat!$C$5:$C$1000,DATE(Thang!$E$4,Thang!$C$4,BC$2),Xuat!$D$5:$D$1000,Loc!$A195)</f>
        <v>0</v>
      </c>
      <c r="BD195" s="7">
        <f>SUMIFS(Xuat!$G$5:$G$1000,Xuat!$C$5:$C$1000,DATE(Thang!$E$4,Thang!$C$4,BD$2),Xuat!$D$5:$D$1000,Loc!$A195)</f>
        <v>0</v>
      </c>
      <c r="BE195" s="7">
        <f>SUMIFS(Xuat!$G$5:$G$1000,Xuat!$C$5:$C$1000,DATE(Thang!$E$4,Thang!$C$4,BE$2),Xuat!$D$5:$D$1000,Loc!$A195)</f>
        <v>0</v>
      </c>
      <c r="BF195" s="7">
        <f>SUMIFS(Xuat!$G$5:$G$1000,Xuat!$C$5:$C$1000,DATE(Thang!$E$4,Thang!$C$4,BF$2),Xuat!$D$5:$D$1000,Loc!$A195)</f>
        <v>0</v>
      </c>
      <c r="BG195" s="7">
        <f>SUMIFS(Xuat!$G$5:$G$1000,Xuat!$C$5:$C$1000,DATE(Thang!$E$4,Thang!$C$4,BG$2),Xuat!$D$5:$D$1000,Loc!$A195)</f>
        <v>0</v>
      </c>
      <c r="BH195" s="7">
        <f>SUMIFS(Xuat!$G$5:$G$1000,Xuat!$C$5:$C$1000,DATE(Thang!$E$4,Thang!$C$4,BH$2),Xuat!$D$5:$D$1000,Loc!$A195)</f>
        <v>0</v>
      </c>
      <c r="BI195" s="7">
        <f>SUMIFS(Xuat!$G$5:$G$1000,Xuat!$C$5:$C$1000,DATE(Thang!$E$4,Thang!$C$4,BI$2),Xuat!$D$5:$D$1000,Loc!$A195)</f>
        <v>0</v>
      </c>
      <c r="BJ195" s="7">
        <f>SUMIFS(Xuat!$G$5:$G$1000,Xuat!$C$5:$C$1000,DATE(Thang!$E$4,Thang!$C$4,BJ$2),Xuat!$D$5:$D$1000,Loc!$A195)</f>
        <v>0</v>
      </c>
      <c r="BK195" s="7">
        <f>SUMIFS(Xuat!$G$5:$G$1000,Xuat!$C$5:$C$1000,DATE(Thang!$E$4,Thang!$C$4,BK$2),Xuat!$D$5:$D$1000,Loc!$A195)</f>
        <v>0</v>
      </c>
      <c r="BL195" s="7">
        <f>SUMIFS(Xuat!$G$5:$G$1000,Xuat!$C$5:$C$1000,DATE(Thang!$E$4,Thang!$C$4,BL$2),Xuat!$D$5:$D$1000,Loc!$A195)</f>
        <v>0</v>
      </c>
      <c r="BM195" s="7">
        <f>SUMIFS(Xuat!$G$5:$G$1000,Xuat!$C$5:$C$1000,DATE(Thang!$E$4,Thang!$C$4,BM$2),Xuat!$D$5:$D$1000,Loc!$A195)</f>
        <v>0</v>
      </c>
      <c r="BN195" s="7">
        <f>SUMIFS(Xuat!$G$5:$G$1000,Xuat!$C$5:$C$1000,DATE(Thang!$E$4,Thang!$C$4,BN$2),Xuat!$D$5:$D$1000,Loc!$A195)</f>
        <v>0</v>
      </c>
      <c r="BO195" s="7">
        <f>SUMIFS(Xuat!$G$5:$G$1000,Xuat!$C$5:$C$1000,DATE(Thang!$E$4,Thang!$C$4,BO$2),Xuat!$D$5:$D$1000,Loc!$A195)</f>
        <v>0</v>
      </c>
      <c r="BP195" s="7">
        <f>SUMIFS(Xuat!$G$5:$G$1000,Xuat!$C$5:$C$1000,DATE(Thang!$E$4,Thang!$C$4,BP$2),Xuat!$D$5:$D$1000,Loc!$A195)</f>
        <v>0</v>
      </c>
      <c r="BQ195" s="7">
        <f>SUMIFS(Xuat!$G$5:$G$1000,Xuat!$C$5:$C$1000,DATE(Thang!$E$4,Thang!$C$4,BQ$2),Xuat!$D$5:$D$1000,Loc!$A195)</f>
        <v>0</v>
      </c>
      <c r="BR195" s="7">
        <f>SUMIFS(Xuat!$G$5:$G$1000,Xuat!$C$5:$C$1000,DATE(Thang!$E$4,Thang!$C$4,BR$2),Xuat!$D$5:$D$1000,Loc!$A195)</f>
        <v>0</v>
      </c>
      <c r="BS195" s="7">
        <f>SUMIFS(Xuat!$G$5:$G$1000,Xuat!$C$5:$C$1000,DATE(Thang!$E$4,Thang!$C$4,BS$2),Xuat!$D$5:$D$1000,Loc!$A195)</f>
        <v>0</v>
      </c>
    </row>
    <row r="196" spans="1:71" x14ac:dyDescent="0.2">
      <c r="A196" s="2">
        <f>DM!C196</f>
        <v>0</v>
      </c>
      <c r="B196" s="3">
        <f>VLOOKUP(A196,Tondau!$B$5:$F$500,3,0)</f>
        <v>0</v>
      </c>
      <c r="C196" s="3">
        <f>VLOOKUP(Tinhgiavon!A196,Tondau!$B$5:$E$500,4,0)</f>
        <v>0</v>
      </c>
      <c r="D196" s="3">
        <f t="shared" si="12"/>
        <v>0</v>
      </c>
      <c r="E196" s="3">
        <f>SUMIF(Nhap!$F$5:$F$1000,Tinhgiavon!A196,Nhap!$K$5:$K$1000)</f>
        <v>0</v>
      </c>
      <c r="F196" s="3">
        <f t="shared" si="13"/>
        <v>0</v>
      </c>
      <c r="G196" s="3">
        <f t="shared" si="14"/>
        <v>0</v>
      </c>
      <c r="H196" s="3">
        <f t="shared" si="15"/>
        <v>0</v>
      </c>
      <c r="I196" s="3">
        <f t="shared" si="16"/>
        <v>0</v>
      </c>
      <c r="J196" s="7">
        <f>SUMIFS(Nhap!$I$5:$I$1000,Nhap!$E$5:$E$1000,DATE(Thang!$E$4,Thang!$C$4,Loc!$F$2),Nhap!$F$5:$F$1000,Loc!A196)</f>
        <v>0</v>
      </c>
      <c r="K196" s="7">
        <f>SUMIFS(Nhap!$I$5:$I$1000,Nhap!$E$5:$E$1000,DATE(Thang!$E$4,Thang!$C$4,Loc!$G$2),Nhap!$F$5:$F$1000,Loc!A196)</f>
        <v>0</v>
      </c>
      <c r="L196" s="7">
        <f>SUMIFS(Nhap!$I$5:$I$1000,Nhap!$E$5:$E$1000,DATE(Thang!$E$4,Thang!$C$4,Loc!$H$2),Nhap!$F$5:$F$1000,Loc!A196)</f>
        <v>0</v>
      </c>
      <c r="M196" s="7">
        <f>SUMIFS(Nhap!$I$5:$I$1000,Nhap!$E$5:$E$1000,DATE(Thang!$E$4,Thang!$C$4,Loc!$I$2),Nhap!$F$5:$F$1000,Loc!A196)</f>
        <v>0</v>
      </c>
      <c r="N196" s="7">
        <f>SUMIFS(Nhap!$I$5:$I$1000,Nhap!$E$5:$E$1000,DATE(Thang!$E$4,Thang!$C$4,Loc!$J$2),Nhap!$F$5:$F$1000,Loc!A196)</f>
        <v>0</v>
      </c>
      <c r="O196" s="7">
        <f>SUMIFS(Nhap!$I$5:$I$1000,Nhap!$E$5:$E$1000,DATE(Thang!$E$4,Thang!$C$4,Loc!$K$2),Nhap!$F$5:$F$1000,Loc!A196)</f>
        <v>0</v>
      </c>
      <c r="P196" s="7">
        <f>SUMIFS(Nhap!$I$5:$I$1000,Nhap!$E$5:$E$1000,DATE(Thang!$E$4,Thang!$C$4,Loc!$L$2),Nhap!$F$5:$F$1000,Loc!A196)</f>
        <v>0</v>
      </c>
      <c r="Q196" s="7">
        <f>SUMIFS(Nhap!$I$5:$I$1000,Nhap!$E$5:$E$1000,DATE(Thang!$E$4,Thang!$C$4,Loc!$M$2),Nhap!$F$5:$F$1000,Loc!A196)</f>
        <v>0</v>
      </c>
      <c r="R196" s="7">
        <f>SUMIFS(Nhap!$I$5:$I$1000,Nhap!$E$5:$E$1000,DATE(Thang!$E$4,Thang!$C$4,Loc!$N$2),Nhap!$F$5:$F$1000,Loc!A196)</f>
        <v>0</v>
      </c>
      <c r="S196" s="7">
        <f>SUMIFS(Nhap!$I$5:$I$1000,Nhap!$E$5:$E$1000,DATE(Thang!$E$4,Thang!$C$4,Loc!$O$2),Nhap!$F$5:$F$1000,Loc!A196)</f>
        <v>0</v>
      </c>
      <c r="T196" s="7">
        <f>SUMIFS(Nhap!$I$5:$I$1000,Nhap!$E$5:$E$1000,DATE(Thang!$E$4,Thang!$C$4,Loc!$P$2),Nhap!$F$5:$F$1000,Loc!A196)</f>
        <v>0</v>
      </c>
      <c r="U196" s="7">
        <f>SUMIFS(Nhap!$I$5:$I$1000,Nhap!$E$5:$E$1000,DATE(Thang!$E$4,Thang!$C$4,Loc!$Q$2),Nhap!$F$5:$F$1000,Loc!A196)</f>
        <v>0</v>
      </c>
      <c r="V196" s="7">
        <f>SUMIFS(Nhap!$I$5:$I$1000,Nhap!$E$5:$E$1000,DATE(Thang!$E$4,Thang!$C$4,Loc!$R$2),Nhap!$F$5:$F$1000,Loc!A196)</f>
        <v>0</v>
      </c>
      <c r="W196" s="7">
        <f>SUMIFS(Nhap!$I$5:$I$1000,Nhap!$E$5:$E$1000,DATE(Thang!$E$4,Thang!$C$4,Loc!$S$2),Nhap!$F$5:$F$1000,Loc!A196)</f>
        <v>0</v>
      </c>
      <c r="X196" s="7">
        <f>SUMIFS(Nhap!$I$5:$I$1000,Nhap!$E$5:$E$1000,DATE(Thang!$E$4,Thang!$C$4,Loc!$T$2),Nhap!$F$5:$F$1000,Loc!A196)</f>
        <v>0</v>
      </c>
      <c r="Y196" s="7">
        <f>SUMIFS(Nhap!$I$5:$I$1000,Nhap!$E$5:$E$1000,DATE(Thang!$E$4,Thang!$C$4,Loc!$U$2),Nhap!$F$5:$F$1000,Loc!A196)</f>
        <v>0</v>
      </c>
      <c r="Z196" s="7">
        <f>SUMIFS(Nhap!$I$5:$I$1000,Nhap!$E$5:$E$1000,DATE(Thang!$E$4,Thang!$C$4,Loc!$V$2),Nhap!$F$5:$F$1000,Loc!A196)</f>
        <v>0</v>
      </c>
      <c r="AA196" s="7">
        <f>SUMIFS(Nhap!$I$5:$I$1000,Nhap!$E$5:$E$1000,DATE(Thang!$E$4,Thang!$C$4,Loc!$W$2),Nhap!$F$5:$F$1000,Loc!A196)</f>
        <v>0</v>
      </c>
      <c r="AB196" s="7">
        <f>SUMIFS(Nhap!$I$5:$I$1000,Nhap!$E$5:$E$1000,DATE(Thang!$E$4,Thang!$C$4,Loc!$X$2),Nhap!$F$5:$F$1000,Loc!A196)</f>
        <v>0</v>
      </c>
      <c r="AC196" s="7">
        <f>SUMIFS(Nhap!$I$5:$I$1000,Nhap!$E$5:$E$1000,DATE(Thang!$E$4,Thang!$C$4,Loc!$Y$2),Nhap!$F$5:$F$1000,Loc!A196)</f>
        <v>0</v>
      </c>
      <c r="AD196" s="7">
        <f>SUMIFS(Nhap!$I$5:$I$1000,Nhap!$E$5:$E$1000,DATE(Thang!$E$4,Thang!$C$4,Loc!$Z$2),Nhap!$F$5:$F$1000,Loc!A196)</f>
        <v>0</v>
      </c>
      <c r="AE196" s="7">
        <f>SUMIFS(Nhap!$I$5:$I$1000,Nhap!$E$5:$E$1000,DATE(Thang!$E$4,Thang!$C$4,Loc!$AA$2),Nhap!$F$5:$F$1000,Loc!A196)</f>
        <v>0</v>
      </c>
      <c r="AF196" s="7">
        <f>SUMIFS(Nhap!$I$5:$I$1000,Nhap!$E$5:$E$1000,DATE(Thang!$E$4,Thang!$C$4,Loc!$AB$2),Nhap!$F$5:$F$1000,Loc!A196)</f>
        <v>0</v>
      </c>
      <c r="AG196" s="7">
        <f>SUMIFS(Nhap!$I$5:$I$1000,Nhap!$E$5:$E$1000,DATE(Thang!$E$4,Thang!$C$4,Loc!$AC$2),Nhap!$F$5:$F$1000,Loc!A196)</f>
        <v>0</v>
      </c>
      <c r="AH196" s="7">
        <f>SUMIFS(Nhap!$I$5:$I$1000,Nhap!$E$5:$E$1000,DATE(Thang!$E$4,Thang!$C$4,Loc!$AD$2),Nhap!$F$5:$F$1000,Loc!$A$5)</f>
        <v>0</v>
      </c>
      <c r="AI196" s="7">
        <f>SUMIFS(Nhap!$I$5:$I$1000,Nhap!$E$5:$E$1000,DATE(Thang!$E$4,Thang!$C$4,Loc!$AE$2),Nhap!$F$5:$F$1000,Loc!A196)</f>
        <v>0</v>
      </c>
      <c r="AJ196" s="7">
        <f>SUMIFS(Nhap!$I$5:$I$1000,Nhap!$E$5:$E$1000,DATE(Thang!$E$4,Thang!$C$4,Loc!$AF$2),Nhap!$F$5:$F$1000,Loc!A196)</f>
        <v>0</v>
      </c>
      <c r="AK196" s="7">
        <f>SUMIFS(Nhap!$I$5:$I$1000,Nhap!$E$5:$E$1000,DATE(Thang!$E$4,Thang!$C$4,Loc!$AG$2),Nhap!$F$5:$F$1000,Loc!A196)</f>
        <v>0</v>
      </c>
      <c r="AL196" s="7">
        <f>SUMIFS(Nhap!$I$5:$I$1000,Nhap!$E$5:$E$1000,DATE(Thang!$E$4,Thang!$C$4,Loc!$AH$2),Nhap!$F$5:$F$1000,Loc!A196)</f>
        <v>0</v>
      </c>
      <c r="AM196" s="7">
        <f>SUMIFS(Nhap!$I$5:$I$1000,Nhap!$E$5:$E$1000,DATE(Thang!$E$4,Thang!$C$4,Loc!$AI$2),Nhap!$F$5:$F$1000,Loc!A196)</f>
        <v>0</v>
      </c>
      <c r="AN196" s="7">
        <f>SUMIFS(Nhap!$I$5:$I$1000,Nhap!$E$5:$E$1000,DATE(Thang!$E$4,Thang!$C$4,Loc!$AJ$2),Nhap!$F$5:$F$1000,Loc!A196)</f>
        <v>0</v>
      </c>
      <c r="AO196" s="7">
        <f>SUMIFS(Xuat!$G$5:$G$1000,Xuat!$C$5:$C$1000,DATE(Thang!$E$4,Thang!$C$4,AO$2),Xuat!$D$5:$D$1000,Loc!$A196)</f>
        <v>0</v>
      </c>
      <c r="AP196" s="7">
        <f>SUMIFS(Xuat!$G$5:$G$1000,Xuat!$C$5:$C$1000,DATE(Thang!$E$4,Thang!$C$4,AP$2),Xuat!$D$5:$D$1000,Loc!$A196)</f>
        <v>0</v>
      </c>
      <c r="AQ196" s="7">
        <f>SUMIFS(Xuat!$G$5:$G$1000,Xuat!$C$5:$C$1000,DATE(Thang!$E$4,Thang!$C$4,AQ$2),Xuat!$D$5:$D$1000,Loc!$A196)</f>
        <v>0</v>
      </c>
      <c r="AR196" s="7">
        <f>SUMIFS(Xuat!$G$5:$G$1000,Xuat!$C$5:$C$1000,DATE(Thang!$E$4,Thang!$C$4,AR$2),Xuat!$D$5:$D$1000,Loc!$A196)</f>
        <v>0</v>
      </c>
      <c r="AS196" s="7">
        <f>SUMIFS(Xuat!$G$5:$G$1000,Xuat!$C$5:$C$1000,DATE(Thang!$E$4,Thang!$C$4,AS$2),Xuat!$D$5:$D$1000,Loc!$A196)</f>
        <v>0</v>
      </c>
      <c r="AT196" s="7">
        <f>SUMIFS(Xuat!$G$5:$G$1000,Xuat!$C$5:$C$1000,DATE(Thang!$E$4,Thang!$C$4,AT$2),Xuat!$D$5:$D$1000,Loc!$A196)</f>
        <v>0</v>
      </c>
      <c r="AU196" s="7">
        <f>SUMIFS(Xuat!$G$5:$G$1000,Xuat!$C$5:$C$1000,DATE(Thang!$E$4,Thang!$C$4,AU$2),Xuat!$D$5:$D$1000,Loc!$A196)</f>
        <v>0</v>
      </c>
      <c r="AV196" s="7">
        <f>SUMIFS(Xuat!$G$5:$G$1000,Xuat!$C$5:$C$1000,DATE(Thang!$E$4,Thang!$C$4,AV$2),Xuat!$D$5:$D$1000,Loc!$A196)</f>
        <v>0</v>
      </c>
      <c r="AW196" s="7">
        <f>SUMIFS(Xuat!$G$5:$G$1000,Xuat!$C$5:$C$1000,DATE(Thang!$E$4,Thang!$C$4,AW$2),Xuat!$D$5:$D$1000,Loc!$A196)</f>
        <v>0</v>
      </c>
      <c r="AX196" s="7">
        <f>SUMIFS(Xuat!$G$5:$G$1000,Xuat!$C$5:$C$1000,DATE(Thang!$E$4,Thang!$C$4,AX$2),Xuat!$D$5:$D$1000,Loc!$A196)</f>
        <v>0</v>
      </c>
      <c r="AY196" s="7">
        <f>SUMIFS(Xuat!$G$5:$G$1000,Xuat!$C$5:$C$1000,DATE(Thang!$E$4,Thang!$C$4,AY$2),Xuat!$D$5:$D$1000,Loc!$A196)</f>
        <v>0</v>
      </c>
      <c r="AZ196" s="7">
        <f>SUMIFS(Xuat!$G$5:$G$1000,Xuat!$C$5:$C$1000,DATE(Thang!$E$4,Thang!$C$4,AZ$2),Xuat!$D$5:$D$1000,Loc!$A196)</f>
        <v>0</v>
      </c>
      <c r="BA196" s="7">
        <f>SUMIFS(Xuat!$G$5:$G$1000,Xuat!$C$5:$C$1000,DATE(Thang!$E$4,Thang!$C$4,BA$2),Xuat!$D$5:$D$1000,Loc!$A196)</f>
        <v>0</v>
      </c>
      <c r="BB196" s="7">
        <f>SUMIFS(Xuat!$G$5:$G$1000,Xuat!$C$5:$C$1000,DATE(Thang!$E$4,Thang!$C$4,BB$2),Xuat!$D$5:$D$1000,Loc!$A196)</f>
        <v>0</v>
      </c>
      <c r="BC196" s="7">
        <f>SUMIFS(Xuat!$G$5:$G$1000,Xuat!$C$5:$C$1000,DATE(Thang!$E$4,Thang!$C$4,BC$2),Xuat!$D$5:$D$1000,Loc!$A196)</f>
        <v>0</v>
      </c>
      <c r="BD196" s="7">
        <f>SUMIFS(Xuat!$G$5:$G$1000,Xuat!$C$5:$C$1000,DATE(Thang!$E$4,Thang!$C$4,BD$2),Xuat!$D$5:$D$1000,Loc!$A196)</f>
        <v>0</v>
      </c>
      <c r="BE196" s="7">
        <f>SUMIFS(Xuat!$G$5:$G$1000,Xuat!$C$5:$C$1000,DATE(Thang!$E$4,Thang!$C$4,BE$2),Xuat!$D$5:$D$1000,Loc!$A196)</f>
        <v>0</v>
      </c>
      <c r="BF196" s="7">
        <f>SUMIFS(Xuat!$G$5:$G$1000,Xuat!$C$5:$C$1000,DATE(Thang!$E$4,Thang!$C$4,BF$2),Xuat!$D$5:$D$1000,Loc!$A196)</f>
        <v>0</v>
      </c>
      <c r="BG196" s="7">
        <f>SUMIFS(Xuat!$G$5:$G$1000,Xuat!$C$5:$C$1000,DATE(Thang!$E$4,Thang!$C$4,BG$2),Xuat!$D$5:$D$1000,Loc!$A196)</f>
        <v>0</v>
      </c>
      <c r="BH196" s="7">
        <f>SUMIFS(Xuat!$G$5:$G$1000,Xuat!$C$5:$C$1000,DATE(Thang!$E$4,Thang!$C$4,BH$2),Xuat!$D$5:$D$1000,Loc!$A196)</f>
        <v>0</v>
      </c>
      <c r="BI196" s="7">
        <f>SUMIFS(Xuat!$G$5:$G$1000,Xuat!$C$5:$C$1000,DATE(Thang!$E$4,Thang!$C$4,BI$2),Xuat!$D$5:$D$1000,Loc!$A196)</f>
        <v>0</v>
      </c>
      <c r="BJ196" s="7">
        <f>SUMIFS(Xuat!$G$5:$G$1000,Xuat!$C$5:$C$1000,DATE(Thang!$E$4,Thang!$C$4,BJ$2),Xuat!$D$5:$D$1000,Loc!$A196)</f>
        <v>0</v>
      </c>
      <c r="BK196" s="7">
        <f>SUMIFS(Xuat!$G$5:$G$1000,Xuat!$C$5:$C$1000,DATE(Thang!$E$4,Thang!$C$4,BK$2),Xuat!$D$5:$D$1000,Loc!$A196)</f>
        <v>0</v>
      </c>
      <c r="BL196" s="7">
        <f>SUMIFS(Xuat!$G$5:$G$1000,Xuat!$C$5:$C$1000,DATE(Thang!$E$4,Thang!$C$4,BL$2),Xuat!$D$5:$D$1000,Loc!$A196)</f>
        <v>0</v>
      </c>
      <c r="BM196" s="7">
        <f>SUMIFS(Xuat!$G$5:$G$1000,Xuat!$C$5:$C$1000,DATE(Thang!$E$4,Thang!$C$4,BM$2),Xuat!$D$5:$D$1000,Loc!$A196)</f>
        <v>0</v>
      </c>
      <c r="BN196" s="7">
        <f>SUMIFS(Xuat!$G$5:$G$1000,Xuat!$C$5:$C$1000,DATE(Thang!$E$4,Thang!$C$4,BN$2),Xuat!$D$5:$D$1000,Loc!$A196)</f>
        <v>0</v>
      </c>
      <c r="BO196" s="7">
        <f>SUMIFS(Xuat!$G$5:$G$1000,Xuat!$C$5:$C$1000,DATE(Thang!$E$4,Thang!$C$4,BO$2),Xuat!$D$5:$D$1000,Loc!$A196)</f>
        <v>0</v>
      </c>
      <c r="BP196" s="7">
        <f>SUMIFS(Xuat!$G$5:$G$1000,Xuat!$C$5:$C$1000,DATE(Thang!$E$4,Thang!$C$4,BP$2),Xuat!$D$5:$D$1000,Loc!$A196)</f>
        <v>0</v>
      </c>
      <c r="BQ196" s="7">
        <f>SUMIFS(Xuat!$G$5:$G$1000,Xuat!$C$5:$C$1000,DATE(Thang!$E$4,Thang!$C$4,BQ$2),Xuat!$D$5:$D$1000,Loc!$A196)</f>
        <v>0</v>
      </c>
      <c r="BR196" s="7">
        <f>SUMIFS(Xuat!$G$5:$G$1000,Xuat!$C$5:$C$1000,DATE(Thang!$E$4,Thang!$C$4,BR$2),Xuat!$D$5:$D$1000,Loc!$A196)</f>
        <v>0</v>
      </c>
      <c r="BS196" s="7">
        <f>SUMIFS(Xuat!$G$5:$G$1000,Xuat!$C$5:$C$1000,DATE(Thang!$E$4,Thang!$C$4,BS$2),Xuat!$D$5:$D$1000,Loc!$A196)</f>
        <v>0</v>
      </c>
    </row>
    <row r="197" spans="1:71" x14ac:dyDescent="0.2">
      <c r="A197" s="2">
        <f>DM!C197</f>
        <v>0</v>
      </c>
      <c r="B197" s="3">
        <f>VLOOKUP(A197,Tondau!$B$5:$F$500,3,0)</f>
        <v>0</v>
      </c>
      <c r="C197" s="3">
        <f>VLOOKUP(Tinhgiavon!A197,Tondau!$B$5:$E$500,4,0)</f>
        <v>0</v>
      </c>
      <c r="D197" s="3">
        <f t="shared" si="12"/>
        <v>0</v>
      </c>
      <c r="E197" s="3">
        <f>SUMIF(Nhap!$F$5:$F$1000,Tinhgiavon!A197,Nhap!$K$5:$K$1000)</f>
        <v>0</v>
      </c>
      <c r="F197" s="3">
        <f t="shared" si="13"/>
        <v>0</v>
      </c>
      <c r="G197" s="3">
        <f t="shared" si="14"/>
        <v>0</v>
      </c>
      <c r="H197" s="3">
        <f t="shared" si="15"/>
        <v>0</v>
      </c>
      <c r="I197" s="3">
        <f t="shared" si="16"/>
        <v>0</v>
      </c>
      <c r="J197" s="7">
        <f>SUMIFS(Nhap!$I$5:$I$1000,Nhap!$E$5:$E$1000,DATE(Thang!$E$4,Thang!$C$4,Loc!$F$2),Nhap!$F$5:$F$1000,Loc!A197)</f>
        <v>0</v>
      </c>
      <c r="K197" s="7">
        <f>SUMIFS(Nhap!$I$5:$I$1000,Nhap!$E$5:$E$1000,DATE(Thang!$E$4,Thang!$C$4,Loc!$G$2),Nhap!$F$5:$F$1000,Loc!A197)</f>
        <v>0</v>
      </c>
      <c r="L197" s="7">
        <f>SUMIFS(Nhap!$I$5:$I$1000,Nhap!$E$5:$E$1000,DATE(Thang!$E$4,Thang!$C$4,Loc!$H$2),Nhap!$F$5:$F$1000,Loc!A197)</f>
        <v>0</v>
      </c>
      <c r="M197" s="7">
        <f>SUMIFS(Nhap!$I$5:$I$1000,Nhap!$E$5:$E$1000,DATE(Thang!$E$4,Thang!$C$4,Loc!$I$2),Nhap!$F$5:$F$1000,Loc!A197)</f>
        <v>0</v>
      </c>
      <c r="N197" s="7">
        <f>SUMIFS(Nhap!$I$5:$I$1000,Nhap!$E$5:$E$1000,DATE(Thang!$E$4,Thang!$C$4,Loc!$J$2),Nhap!$F$5:$F$1000,Loc!A197)</f>
        <v>0</v>
      </c>
      <c r="O197" s="7">
        <f>SUMIFS(Nhap!$I$5:$I$1000,Nhap!$E$5:$E$1000,DATE(Thang!$E$4,Thang!$C$4,Loc!$K$2),Nhap!$F$5:$F$1000,Loc!A197)</f>
        <v>0</v>
      </c>
      <c r="P197" s="7">
        <f>SUMIFS(Nhap!$I$5:$I$1000,Nhap!$E$5:$E$1000,DATE(Thang!$E$4,Thang!$C$4,Loc!$L$2),Nhap!$F$5:$F$1000,Loc!A197)</f>
        <v>0</v>
      </c>
      <c r="Q197" s="7">
        <f>SUMIFS(Nhap!$I$5:$I$1000,Nhap!$E$5:$E$1000,DATE(Thang!$E$4,Thang!$C$4,Loc!$M$2),Nhap!$F$5:$F$1000,Loc!A197)</f>
        <v>0</v>
      </c>
      <c r="R197" s="7">
        <f>SUMIFS(Nhap!$I$5:$I$1000,Nhap!$E$5:$E$1000,DATE(Thang!$E$4,Thang!$C$4,Loc!$N$2),Nhap!$F$5:$F$1000,Loc!A197)</f>
        <v>0</v>
      </c>
      <c r="S197" s="7">
        <f>SUMIFS(Nhap!$I$5:$I$1000,Nhap!$E$5:$E$1000,DATE(Thang!$E$4,Thang!$C$4,Loc!$O$2),Nhap!$F$5:$F$1000,Loc!A197)</f>
        <v>0</v>
      </c>
      <c r="T197" s="7">
        <f>SUMIFS(Nhap!$I$5:$I$1000,Nhap!$E$5:$E$1000,DATE(Thang!$E$4,Thang!$C$4,Loc!$P$2),Nhap!$F$5:$F$1000,Loc!A197)</f>
        <v>0</v>
      </c>
      <c r="U197" s="7">
        <f>SUMIFS(Nhap!$I$5:$I$1000,Nhap!$E$5:$E$1000,DATE(Thang!$E$4,Thang!$C$4,Loc!$Q$2),Nhap!$F$5:$F$1000,Loc!A197)</f>
        <v>0</v>
      </c>
      <c r="V197" s="7">
        <f>SUMIFS(Nhap!$I$5:$I$1000,Nhap!$E$5:$E$1000,DATE(Thang!$E$4,Thang!$C$4,Loc!$R$2),Nhap!$F$5:$F$1000,Loc!A197)</f>
        <v>0</v>
      </c>
      <c r="W197" s="7">
        <f>SUMIFS(Nhap!$I$5:$I$1000,Nhap!$E$5:$E$1000,DATE(Thang!$E$4,Thang!$C$4,Loc!$S$2),Nhap!$F$5:$F$1000,Loc!A197)</f>
        <v>0</v>
      </c>
      <c r="X197" s="7">
        <f>SUMIFS(Nhap!$I$5:$I$1000,Nhap!$E$5:$E$1000,DATE(Thang!$E$4,Thang!$C$4,Loc!$T$2),Nhap!$F$5:$F$1000,Loc!A197)</f>
        <v>0</v>
      </c>
      <c r="Y197" s="7">
        <f>SUMIFS(Nhap!$I$5:$I$1000,Nhap!$E$5:$E$1000,DATE(Thang!$E$4,Thang!$C$4,Loc!$U$2),Nhap!$F$5:$F$1000,Loc!A197)</f>
        <v>0</v>
      </c>
      <c r="Z197" s="7">
        <f>SUMIFS(Nhap!$I$5:$I$1000,Nhap!$E$5:$E$1000,DATE(Thang!$E$4,Thang!$C$4,Loc!$V$2),Nhap!$F$5:$F$1000,Loc!A197)</f>
        <v>0</v>
      </c>
      <c r="AA197" s="7">
        <f>SUMIFS(Nhap!$I$5:$I$1000,Nhap!$E$5:$E$1000,DATE(Thang!$E$4,Thang!$C$4,Loc!$W$2),Nhap!$F$5:$F$1000,Loc!A197)</f>
        <v>0</v>
      </c>
      <c r="AB197" s="7">
        <f>SUMIFS(Nhap!$I$5:$I$1000,Nhap!$E$5:$E$1000,DATE(Thang!$E$4,Thang!$C$4,Loc!$X$2),Nhap!$F$5:$F$1000,Loc!A197)</f>
        <v>0</v>
      </c>
      <c r="AC197" s="7">
        <f>SUMIFS(Nhap!$I$5:$I$1000,Nhap!$E$5:$E$1000,DATE(Thang!$E$4,Thang!$C$4,Loc!$Y$2),Nhap!$F$5:$F$1000,Loc!A197)</f>
        <v>0</v>
      </c>
      <c r="AD197" s="7">
        <f>SUMIFS(Nhap!$I$5:$I$1000,Nhap!$E$5:$E$1000,DATE(Thang!$E$4,Thang!$C$4,Loc!$Z$2),Nhap!$F$5:$F$1000,Loc!A197)</f>
        <v>0</v>
      </c>
      <c r="AE197" s="7">
        <f>SUMIFS(Nhap!$I$5:$I$1000,Nhap!$E$5:$E$1000,DATE(Thang!$E$4,Thang!$C$4,Loc!$AA$2),Nhap!$F$5:$F$1000,Loc!A197)</f>
        <v>0</v>
      </c>
      <c r="AF197" s="7">
        <f>SUMIFS(Nhap!$I$5:$I$1000,Nhap!$E$5:$E$1000,DATE(Thang!$E$4,Thang!$C$4,Loc!$AB$2),Nhap!$F$5:$F$1000,Loc!A197)</f>
        <v>0</v>
      </c>
      <c r="AG197" s="7">
        <f>SUMIFS(Nhap!$I$5:$I$1000,Nhap!$E$5:$E$1000,DATE(Thang!$E$4,Thang!$C$4,Loc!$AC$2),Nhap!$F$5:$F$1000,Loc!A197)</f>
        <v>0</v>
      </c>
      <c r="AH197" s="7">
        <f>SUMIFS(Nhap!$I$5:$I$1000,Nhap!$E$5:$E$1000,DATE(Thang!$E$4,Thang!$C$4,Loc!$AD$2),Nhap!$F$5:$F$1000,Loc!$A$5)</f>
        <v>0</v>
      </c>
      <c r="AI197" s="7">
        <f>SUMIFS(Nhap!$I$5:$I$1000,Nhap!$E$5:$E$1000,DATE(Thang!$E$4,Thang!$C$4,Loc!$AE$2),Nhap!$F$5:$F$1000,Loc!A197)</f>
        <v>0</v>
      </c>
      <c r="AJ197" s="7">
        <f>SUMIFS(Nhap!$I$5:$I$1000,Nhap!$E$5:$E$1000,DATE(Thang!$E$4,Thang!$C$4,Loc!$AF$2),Nhap!$F$5:$F$1000,Loc!A197)</f>
        <v>0</v>
      </c>
      <c r="AK197" s="7">
        <f>SUMIFS(Nhap!$I$5:$I$1000,Nhap!$E$5:$E$1000,DATE(Thang!$E$4,Thang!$C$4,Loc!$AG$2),Nhap!$F$5:$F$1000,Loc!A197)</f>
        <v>0</v>
      </c>
      <c r="AL197" s="7">
        <f>SUMIFS(Nhap!$I$5:$I$1000,Nhap!$E$5:$E$1000,DATE(Thang!$E$4,Thang!$C$4,Loc!$AH$2),Nhap!$F$5:$F$1000,Loc!A197)</f>
        <v>0</v>
      </c>
      <c r="AM197" s="7">
        <f>SUMIFS(Nhap!$I$5:$I$1000,Nhap!$E$5:$E$1000,DATE(Thang!$E$4,Thang!$C$4,Loc!$AI$2),Nhap!$F$5:$F$1000,Loc!A197)</f>
        <v>0</v>
      </c>
      <c r="AN197" s="7">
        <f>SUMIFS(Nhap!$I$5:$I$1000,Nhap!$E$5:$E$1000,DATE(Thang!$E$4,Thang!$C$4,Loc!$AJ$2),Nhap!$F$5:$F$1000,Loc!A197)</f>
        <v>0</v>
      </c>
      <c r="AO197" s="7">
        <f>SUMIFS(Xuat!$G$5:$G$1000,Xuat!$C$5:$C$1000,DATE(Thang!$E$4,Thang!$C$4,AO$2),Xuat!$D$5:$D$1000,Loc!$A197)</f>
        <v>0</v>
      </c>
      <c r="AP197" s="7">
        <f>SUMIFS(Xuat!$G$5:$G$1000,Xuat!$C$5:$C$1000,DATE(Thang!$E$4,Thang!$C$4,AP$2),Xuat!$D$5:$D$1000,Loc!$A197)</f>
        <v>0</v>
      </c>
      <c r="AQ197" s="7">
        <f>SUMIFS(Xuat!$G$5:$G$1000,Xuat!$C$5:$C$1000,DATE(Thang!$E$4,Thang!$C$4,AQ$2),Xuat!$D$5:$D$1000,Loc!$A197)</f>
        <v>0</v>
      </c>
      <c r="AR197" s="7">
        <f>SUMIFS(Xuat!$G$5:$G$1000,Xuat!$C$5:$C$1000,DATE(Thang!$E$4,Thang!$C$4,AR$2),Xuat!$D$5:$D$1000,Loc!$A197)</f>
        <v>0</v>
      </c>
      <c r="AS197" s="7">
        <f>SUMIFS(Xuat!$G$5:$G$1000,Xuat!$C$5:$C$1000,DATE(Thang!$E$4,Thang!$C$4,AS$2),Xuat!$D$5:$D$1000,Loc!$A197)</f>
        <v>0</v>
      </c>
      <c r="AT197" s="7">
        <f>SUMIFS(Xuat!$G$5:$G$1000,Xuat!$C$5:$C$1000,DATE(Thang!$E$4,Thang!$C$4,AT$2),Xuat!$D$5:$D$1000,Loc!$A197)</f>
        <v>0</v>
      </c>
      <c r="AU197" s="7">
        <f>SUMIFS(Xuat!$G$5:$G$1000,Xuat!$C$5:$C$1000,DATE(Thang!$E$4,Thang!$C$4,AU$2),Xuat!$D$5:$D$1000,Loc!$A197)</f>
        <v>0</v>
      </c>
      <c r="AV197" s="7">
        <f>SUMIFS(Xuat!$G$5:$G$1000,Xuat!$C$5:$C$1000,DATE(Thang!$E$4,Thang!$C$4,AV$2),Xuat!$D$5:$D$1000,Loc!$A197)</f>
        <v>0</v>
      </c>
      <c r="AW197" s="7">
        <f>SUMIFS(Xuat!$G$5:$G$1000,Xuat!$C$5:$C$1000,DATE(Thang!$E$4,Thang!$C$4,AW$2),Xuat!$D$5:$D$1000,Loc!$A197)</f>
        <v>0</v>
      </c>
      <c r="AX197" s="7">
        <f>SUMIFS(Xuat!$G$5:$G$1000,Xuat!$C$5:$C$1000,DATE(Thang!$E$4,Thang!$C$4,AX$2),Xuat!$D$5:$D$1000,Loc!$A197)</f>
        <v>0</v>
      </c>
      <c r="AY197" s="7">
        <f>SUMIFS(Xuat!$G$5:$G$1000,Xuat!$C$5:$C$1000,DATE(Thang!$E$4,Thang!$C$4,AY$2),Xuat!$D$5:$D$1000,Loc!$A197)</f>
        <v>0</v>
      </c>
      <c r="AZ197" s="7">
        <f>SUMIFS(Xuat!$G$5:$G$1000,Xuat!$C$5:$C$1000,DATE(Thang!$E$4,Thang!$C$4,AZ$2),Xuat!$D$5:$D$1000,Loc!$A197)</f>
        <v>0</v>
      </c>
      <c r="BA197" s="7">
        <f>SUMIFS(Xuat!$G$5:$G$1000,Xuat!$C$5:$C$1000,DATE(Thang!$E$4,Thang!$C$4,BA$2),Xuat!$D$5:$D$1000,Loc!$A197)</f>
        <v>0</v>
      </c>
      <c r="BB197" s="7">
        <f>SUMIFS(Xuat!$G$5:$G$1000,Xuat!$C$5:$C$1000,DATE(Thang!$E$4,Thang!$C$4,BB$2),Xuat!$D$5:$D$1000,Loc!$A197)</f>
        <v>0</v>
      </c>
      <c r="BC197" s="7">
        <f>SUMIFS(Xuat!$G$5:$G$1000,Xuat!$C$5:$C$1000,DATE(Thang!$E$4,Thang!$C$4,BC$2),Xuat!$D$5:$D$1000,Loc!$A197)</f>
        <v>0</v>
      </c>
      <c r="BD197" s="7">
        <f>SUMIFS(Xuat!$G$5:$G$1000,Xuat!$C$5:$C$1000,DATE(Thang!$E$4,Thang!$C$4,BD$2),Xuat!$D$5:$D$1000,Loc!$A197)</f>
        <v>0</v>
      </c>
      <c r="BE197" s="7">
        <f>SUMIFS(Xuat!$G$5:$G$1000,Xuat!$C$5:$C$1000,DATE(Thang!$E$4,Thang!$C$4,BE$2),Xuat!$D$5:$D$1000,Loc!$A197)</f>
        <v>0</v>
      </c>
      <c r="BF197" s="7">
        <f>SUMIFS(Xuat!$G$5:$G$1000,Xuat!$C$5:$C$1000,DATE(Thang!$E$4,Thang!$C$4,BF$2),Xuat!$D$5:$D$1000,Loc!$A197)</f>
        <v>0</v>
      </c>
      <c r="BG197" s="7">
        <f>SUMIFS(Xuat!$G$5:$G$1000,Xuat!$C$5:$C$1000,DATE(Thang!$E$4,Thang!$C$4,BG$2),Xuat!$D$5:$D$1000,Loc!$A197)</f>
        <v>0</v>
      </c>
      <c r="BH197" s="7">
        <f>SUMIFS(Xuat!$G$5:$G$1000,Xuat!$C$5:$C$1000,DATE(Thang!$E$4,Thang!$C$4,BH$2),Xuat!$D$5:$D$1000,Loc!$A197)</f>
        <v>0</v>
      </c>
      <c r="BI197" s="7">
        <f>SUMIFS(Xuat!$G$5:$G$1000,Xuat!$C$5:$C$1000,DATE(Thang!$E$4,Thang!$C$4,BI$2),Xuat!$D$5:$D$1000,Loc!$A197)</f>
        <v>0</v>
      </c>
      <c r="BJ197" s="7">
        <f>SUMIFS(Xuat!$G$5:$G$1000,Xuat!$C$5:$C$1000,DATE(Thang!$E$4,Thang!$C$4,BJ$2),Xuat!$D$5:$D$1000,Loc!$A197)</f>
        <v>0</v>
      </c>
      <c r="BK197" s="7">
        <f>SUMIFS(Xuat!$G$5:$G$1000,Xuat!$C$5:$C$1000,DATE(Thang!$E$4,Thang!$C$4,BK$2),Xuat!$D$5:$D$1000,Loc!$A197)</f>
        <v>0</v>
      </c>
      <c r="BL197" s="7">
        <f>SUMIFS(Xuat!$G$5:$G$1000,Xuat!$C$5:$C$1000,DATE(Thang!$E$4,Thang!$C$4,BL$2),Xuat!$D$5:$D$1000,Loc!$A197)</f>
        <v>0</v>
      </c>
      <c r="BM197" s="7">
        <f>SUMIFS(Xuat!$G$5:$G$1000,Xuat!$C$5:$C$1000,DATE(Thang!$E$4,Thang!$C$4,BM$2),Xuat!$D$5:$D$1000,Loc!$A197)</f>
        <v>0</v>
      </c>
      <c r="BN197" s="7">
        <f>SUMIFS(Xuat!$G$5:$G$1000,Xuat!$C$5:$C$1000,DATE(Thang!$E$4,Thang!$C$4,BN$2),Xuat!$D$5:$D$1000,Loc!$A197)</f>
        <v>0</v>
      </c>
      <c r="BO197" s="7">
        <f>SUMIFS(Xuat!$G$5:$G$1000,Xuat!$C$5:$C$1000,DATE(Thang!$E$4,Thang!$C$4,BO$2),Xuat!$D$5:$D$1000,Loc!$A197)</f>
        <v>0</v>
      </c>
      <c r="BP197" s="7">
        <f>SUMIFS(Xuat!$G$5:$G$1000,Xuat!$C$5:$C$1000,DATE(Thang!$E$4,Thang!$C$4,BP$2),Xuat!$D$5:$D$1000,Loc!$A197)</f>
        <v>0</v>
      </c>
      <c r="BQ197" s="7">
        <f>SUMIFS(Xuat!$G$5:$G$1000,Xuat!$C$5:$C$1000,DATE(Thang!$E$4,Thang!$C$4,BQ$2),Xuat!$D$5:$D$1000,Loc!$A197)</f>
        <v>0</v>
      </c>
      <c r="BR197" s="7">
        <f>SUMIFS(Xuat!$G$5:$G$1000,Xuat!$C$5:$C$1000,DATE(Thang!$E$4,Thang!$C$4,BR$2),Xuat!$D$5:$D$1000,Loc!$A197)</f>
        <v>0</v>
      </c>
      <c r="BS197" s="7">
        <f>SUMIFS(Xuat!$G$5:$G$1000,Xuat!$C$5:$C$1000,DATE(Thang!$E$4,Thang!$C$4,BS$2),Xuat!$D$5:$D$1000,Loc!$A197)</f>
        <v>0</v>
      </c>
    </row>
    <row r="198" spans="1:71" x14ac:dyDescent="0.2">
      <c r="A198" s="2">
        <f>DM!C198</f>
        <v>0</v>
      </c>
      <c r="B198" s="3">
        <f>VLOOKUP(A198,Tondau!$B$5:$F$500,3,0)</f>
        <v>0</v>
      </c>
      <c r="C198" s="3">
        <f>VLOOKUP(Tinhgiavon!A198,Tondau!$B$5:$E$500,4,0)</f>
        <v>0</v>
      </c>
      <c r="D198" s="3">
        <f t="shared" ref="D198:D261" si="17">SUM(J198:AN198)</f>
        <v>0</v>
      </c>
      <c r="E198" s="3">
        <f>SUMIF(Nhap!$F$5:$F$1000,Tinhgiavon!A198,Nhap!$K$5:$K$1000)</f>
        <v>0</v>
      </c>
      <c r="F198" s="3">
        <f t="shared" ref="F198:F261" si="18">SUM(AO198:BS198)</f>
        <v>0</v>
      </c>
      <c r="G198" s="3">
        <f t="shared" ref="G198:G261" si="19">IF(D198+B198&lt;=0,0,(C198+E198)/(B198+D198))</f>
        <v>0</v>
      </c>
      <c r="H198" s="3">
        <f t="shared" ref="H198:H261" si="20">B198+D198-F198</f>
        <v>0</v>
      </c>
      <c r="I198" s="3">
        <f t="shared" ref="I198:I261" si="21">G198*H198</f>
        <v>0</v>
      </c>
      <c r="J198" s="7">
        <f>SUMIFS(Nhap!$I$5:$I$1000,Nhap!$E$5:$E$1000,DATE(Thang!$E$4,Thang!$C$4,Loc!$F$2),Nhap!$F$5:$F$1000,Loc!A198)</f>
        <v>0</v>
      </c>
      <c r="K198" s="7">
        <f>SUMIFS(Nhap!$I$5:$I$1000,Nhap!$E$5:$E$1000,DATE(Thang!$E$4,Thang!$C$4,Loc!$G$2),Nhap!$F$5:$F$1000,Loc!A198)</f>
        <v>0</v>
      </c>
      <c r="L198" s="7">
        <f>SUMIFS(Nhap!$I$5:$I$1000,Nhap!$E$5:$E$1000,DATE(Thang!$E$4,Thang!$C$4,Loc!$H$2),Nhap!$F$5:$F$1000,Loc!A198)</f>
        <v>0</v>
      </c>
      <c r="M198" s="7">
        <f>SUMIFS(Nhap!$I$5:$I$1000,Nhap!$E$5:$E$1000,DATE(Thang!$E$4,Thang!$C$4,Loc!$I$2),Nhap!$F$5:$F$1000,Loc!A198)</f>
        <v>0</v>
      </c>
      <c r="N198" s="7">
        <f>SUMIFS(Nhap!$I$5:$I$1000,Nhap!$E$5:$E$1000,DATE(Thang!$E$4,Thang!$C$4,Loc!$J$2),Nhap!$F$5:$F$1000,Loc!A198)</f>
        <v>0</v>
      </c>
      <c r="O198" s="7">
        <f>SUMIFS(Nhap!$I$5:$I$1000,Nhap!$E$5:$E$1000,DATE(Thang!$E$4,Thang!$C$4,Loc!$K$2),Nhap!$F$5:$F$1000,Loc!A198)</f>
        <v>0</v>
      </c>
      <c r="P198" s="7">
        <f>SUMIFS(Nhap!$I$5:$I$1000,Nhap!$E$5:$E$1000,DATE(Thang!$E$4,Thang!$C$4,Loc!$L$2),Nhap!$F$5:$F$1000,Loc!A198)</f>
        <v>0</v>
      </c>
      <c r="Q198" s="7">
        <f>SUMIFS(Nhap!$I$5:$I$1000,Nhap!$E$5:$E$1000,DATE(Thang!$E$4,Thang!$C$4,Loc!$M$2),Nhap!$F$5:$F$1000,Loc!A198)</f>
        <v>0</v>
      </c>
      <c r="R198" s="7">
        <f>SUMIFS(Nhap!$I$5:$I$1000,Nhap!$E$5:$E$1000,DATE(Thang!$E$4,Thang!$C$4,Loc!$N$2),Nhap!$F$5:$F$1000,Loc!A198)</f>
        <v>0</v>
      </c>
      <c r="S198" s="7">
        <f>SUMIFS(Nhap!$I$5:$I$1000,Nhap!$E$5:$E$1000,DATE(Thang!$E$4,Thang!$C$4,Loc!$O$2),Nhap!$F$5:$F$1000,Loc!A198)</f>
        <v>0</v>
      </c>
      <c r="T198" s="7">
        <f>SUMIFS(Nhap!$I$5:$I$1000,Nhap!$E$5:$E$1000,DATE(Thang!$E$4,Thang!$C$4,Loc!$P$2),Nhap!$F$5:$F$1000,Loc!A198)</f>
        <v>0</v>
      </c>
      <c r="U198" s="7">
        <f>SUMIFS(Nhap!$I$5:$I$1000,Nhap!$E$5:$E$1000,DATE(Thang!$E$4,Thang!$C$4,Loc!$Q$2),Nhap!$F$5:$F$1000,Loc!A198)</f>
        <v>0</v>
      </c>
      <c r="V198" s="7">
        <f>SUMIFS(Nhap!$I$5:$I$1000,Nhap!$E$5:$E$1000,DATE(Thang!$E$4,Thang!$C$4,Loc!$R$2),Nhap!$F$5:$F$1000,Loc!A198)</f>
        <v>0</v>
      </c>
      <c r="W198" s="7">
        <f>SUMIFS(Nhap!$I$5:$I$1000,Nhap!$E$5:$E$1000,DATE(Thang!$E$4,Thang!$C$4,Loc!$S$2),Nhap!$F$5:$F$1000,Loc!A198)</f>
        <v>0</v>
      </c>
      <c r="X198" s="7">
        <f>SUMIFS(Nhap!$I$5:$I$1000,Nhap!$E$5:$E$1000,DATE(Thang!$E$4,Thang!$C$4,Loc!$T$2),Nhap!$F$5:$F$1000,Loc!A198)</f>
        <v>0</v>
      </c>
      <c r="Y198" s="7">
        <f>SUMIFS(Nhap!$I$5:$I$1000,Nhap!$E$5:$E$1000,DATE(Thang!$E$4,Thang!$C$4,Loc!$U$2),Nhap!$F$5:$F$1000,Loc!A198)</f>
        <v>0</v>
      </c>
      <c r="Z198" s="7">
        <f>SUMIFS(Nhap!$I$5:$I$1000,Nhap!$E$5:$E$1000,DATE(Thang!$E$4,Thang!$C$4,Loc!$V$2),Nhap!$F$5:$F$1000,Loc!A198)</f>
        <v>0</v>
      </c>
      <c r="AA198" s="7">
        <f>SUMIFS(Nhap!$I$5:$I$1000,Nhap!$E$5:$E$1000,DATE(Thang!$E$4,Thang!$C$4,Loc!$W$2),Nhap!$F$5:$F$1000,Loc!A198)</f>
        <v>0</v>
      </c>
      <c r="AB198" s="7">
        <f>SUMIFS(Nhap!$I$5:$I$1000,Nhap!$E$5:$E$1000,DATE(Thang!$E$4,Thang!$C$4,Loc!$X$2),Nhap!$F$5:$F$1000,Loc!A198)</f>
        <v>0</v>
      </c>
      <c r="AC198" s="7">
        <f>SUMIFS(Nhap!$I$5:$I$1000,Nhap!$E$5:$E$1000,DATE(Thang!$E$4,Thang!$C$4,Loc!$Y$2),Nhap!$F$5:$F$1000,Loc!A198)</f>
        <v>0</v>
      </c>
      <c r="AD198" s="7">
        <f>SUMIFS(Nhap!$I$5:$I$1000,Nhap!$E$5:$E$1000,DATE(Thang!$E$4,Thang!$C$4,Loc!$Z$2),Nhap!$F$5:$F$1000,Loc!A198)</f>
        <v>0</v>
      </c>
      <c r="AE198" s="7">
        <f>SUMIFS(Nhap!$I$5:$I$1000,Nhap!$E$5:$E$1000,DATE(Thang!$E$4,Thang!$C$4,Loc!$AA$2),Nhap!$F$5:$F$1000,Loc!A198)</f>
        <v>0</v>
      </c>
      <c r="AF198" s="7">
        <f>SUMIFS(Nhap!$I$5:$I$1000,Nhap!$E$5:$E$1000,DATE(Thang!$E$4,Thang!$C$4,Loc!$AB$2),Nhap!$F$5:$F$1000,Loc!A198)</f>
        <v>0</v>
      </c>
      <c r="AG198" s="7">
        <f>SUMIFS(Nhap!$I$5:$I$1000,Nhap!$E$5:$E$1000,DATE(Thang!$E$4,Thang!$C$4,Loc!$AC$2),Nhap!$F$5:$F$1000,Loc!A198)</f>
        <v>0</v>
      </c>
      <c r="AH198" s="7">
        <f>SUMIFS(Nhap!$I$5:$I$1000,Nhap!$E$5:$E$1000,DATE(Thang!$E$4,Thang!$C$4,Loc!$AD$2),Nhap!$F$5:$F$1000,Loc!$A$5)</f>
        <v>0</v>
      </c>
      <c r="AI198" s="7">
        <f>SUMIFS(Nhap!$I$5:$I$1000,Nhap!$E$5:$E$1000,DATE(Thang!$E$4,Thang!$C$4,Loc!$AE$2),Nhap!$F$5:$F$1000,Loc!A198)</f>
        <v>0</v>
      </c>
      <c r="AJ198" s="7">
        <f>SUMIFS(Nhap!$I$5:$I$1000,Nhap!$E$5:$E$1000,DATE(Thang!$E$4,Thang!$C$4,Loc!$AF$2),Nhap!$F$5:$F$1000,Loc!A198)</f>
        <v>0</v>
      </c>
      <c r="AK198" s="7">
        <f>SUMIFS(Nhap!$I$5:$I$1000,Nhap!$E$5:$E$1000,DATE(Thang!$E$4,Thang!$C$4,Loc!$AG$2),Nhap!$F$5:$F$1000,Loc!A198)</f>
        <v>0</v>
      </c>
      <c r="AL198" s="7">
        <f>SUMIFS(Nhap!$I$5:$I$1000,Nhap!$E$5:$E$1000,DATE(Thang!$E$4,Thang!$C$4,Loc!$AH$2),Nhap!$F$5:$F$1000,Loc!A198)</f>
        <v>0</v>
      </c>
      <c r="AM198" s="7">
        <f>SUMIFS(Nhap!$I$5:$I$1000,Nhap!$E$5:$E$1000,DATE(Thang!$E$4,Thang!$C$4,Loc!$AI$2),Nhap!$F$5:$F$1000,Loc!A198)</f>
        <v>0</v>
      </c>
      <c r="AN198" s="7">
        <f>SUMIFS(Nhap!$I$5:$I$1000,Nhap!$E$5:$E$1000,DATE(Thang!$E$4,Thang!$C$4,Loc!$AJ$2),Nhap!$F$5:$F$1000,Loc!A198)</f>
        <v>0</v>
      </c>
      <c r="AO198" s="7">
        <f>SUMIFS(Xuat!$G$5:$G$1000,Xuat!$C$5:$C$1000,DATE(Thang!$E$4,Thang!$C$4,AO$2),Xuat!$D$5:$D$1000,Loc!$A198)</f>
        <v>0</v>
      </c>
      <c r="AP198" s="7">
        <f>SUMIFS(Xuat!$G$5:$G$1000,Xuat!$C$5:$C$1000,DATE(Thang!$E$4,Thang!$C$4,AP$2),Xuat!$D$5:$D$1000,Loc!$A198)</f>
        <v>0</v>
      </c>
      <c r="AQ198" s="7">
        <f>SUMIFS(Xuat!$G$5:$G$1000,Xuat!$C$5:$C$1000,DATE(Thang!$E$4,Thang!$C$4,AQ$2),Xuat!$D$5:$D$1000,Loc!$A198)</f>
        <v>0</v>
      </c>
      <c r="AR198" s="7">
        <f>SUMIFS(Xuat!$G$5:$G$1000,Xuat!$C$5:$C$1000,DATE(Thang!$E$4,Thang!$C$4,AR$2),Xuat!$D$5:$D$1000,Loc!$A198)</f>
        <v>0</v>
      </c>
      <c r="AS198" s="7">
        <f>SUMIFS(Xuat!$G$5:$G$1000,Xuat!$C$5:$C$1000,DATE(Thang!$E$4,Thang!$C$4,AS$2),Xuat!$D$5:$D$1000,Loc!$A198)</f>
        <v>0</v>
      </c>
      <c r="AT198" s="7">
        <f>SUMIFS(Xuat!$G$5:$G$1000,Xuat!$C$5:$C$1000,DATE(Thang!$E$4,Thang!$C$4,AT$2),Xuat!$D$5:$D$1000,Loc!$A198)</f>
        <v>0</v>
      </c>
      <c r="AU198" s="7">
        <f>SUMIFS(Xuat!$G$5:$G$1000,Xuat!$C$5:$C$1000,DATE(Thang!$E$4,Thang!$C$4,AU$2),Xuat!$D$5:$D$1000,Loc!$A198)</f>
        <v>0</v>
      </c>
      <c r="AV198" s="7">
        <f>SUMIFS(Xuat!$G$5:$G$1000,Xuat!$C$5:$C$1000,DATE(Thang!$E$4,Thang!$C$4,AV$2),Xuat!$D$5:$D$1000,Loc!$A198)</f>
        <v>0</v>
      </c>
      <c r="AW198" s="7">
        <f>SUMIFS(Xuat!$G$5:$G$1000,Xuat!$C$5:$C$1000,DATE(Thang!$E$4,Thang!$C$4,AW$2),Xuat!$D$5:$D$1000,Loc!$A198)</f>
        <v>0</v>
      </c>
      <c r="AX198" s="7">
        <f>SUMIFS(Xuat!$G$5:$G$1000,Xuat!$C$5:$C$1000,DATE(Thang!$E$4,Thang!$C$4,AX$2),Xuat!$D$5:$D$1000,Loc!$A198)</f>
        <v>0</v>
      </c>
      <c r="AY198" s="7">
        <f>SUMIFS(Xuat!$G$5:$G$1000,Xuat!$C$5:$C$1000,DATE(Thang!$E$4,Thang!$C$4,AY$2),Xuat!$D$5:$D$1000,Loc!$A198)</f>
        <v>0</v>
      </c>
      <c r="AZ198" s="7">
        <f>SUMIFS(Xuat!$G$5:$G$1000,Xuat!$C$5:$C$1000,DATE(Thang!$E$4,Thang!$C$4,AZ$2),Xuat!$D$5:$D$1000,Loc!$A198)</f>
        <v>0</v>
      </c>
      <c r="BA198" s="7">
        <f>SUMIFS(Xuat!$G$5:$G$1000,Xuat!$C$5:$C$1000,DATE(Thang!$E$4,Thang!$C$4,BA$2),Xuat!$D$5:$D$1000,Loc!$A198)</f>
        <v>0</v>
      </c>
      <c r="BB198" s="7">
        <f>SUMIFS(Xuat!$G$5:$G$1000,Xuat!$C$5:$C$1000,DATE(Thang!$E$4,Thang!$C$4,BB$2),Xuat!$D$5:$D$1000,Loc!$A198)</f>
        <v>0</v>
      </c>
      <c r="BC198" s="7">
        <f>SUMIFS(Xuat!$G$5:$G$1000,Xuat!$C$5:$C$1000,DATE(Thang!$E$4,Thang!$C$4,BC$2),Xuat!$D$5:$D$1000,Loc!$A198)</f>
        <v>0</v>
      </c>
      <c r="BD198" s="7">
        <f>SUMIFS(Xuat!$G$5:$G$1000,Xuat!$C$5:$C$1000,DATE(Thang!$E$4,Thang!$C$4,BD$2),Xuat!$D$5:$D$1000,Loc!$A198)</f>
        <v>0</v>
      </c>
      <c r="BE198" s="7">
        <f>SUMIFS(Xuat!$G$5:$G$1000,Xuat!$C$5:$C$1000,DATE(Thang!$E$4,Thang!$C$4,BE$2),Xuat!$D$5:$D$1000,Loc!$A198)</f>
        <v>0</v>
      </c>
      <c r="BF198" s="7">
        <f>SUMIFS(Xuat!$G$5:$G$1000,Xuat!$C$5:$C$1000,DATE(Thang!$E$4,Thang!$C$4,BF$2),Xuat!$D$5:$D$1000,Loc!$A198)</f>
        <v>0</v>
      </c>
      <c r="BG198" s="7">
        <f>SUMIFS(Xuat!$G$5:$G$1000,Xuat!$C$5:$C$1000,DATE(Thang!$E$4,Thang!$C$4,BG$2),Xuat!$D$5:$D$1000,Loc!$A198)</f>
        <v>0</v>
      </c>
      <c r="BH198" s="7">
        <f>SUMIFS(Xuat!$G$5:$G$1000,Xuat!$C$5:$C$1000,DATE(Thang!$E$4,Thang!$C$4,BH$2),Xuat!$D$5:$D$1000,Loc!$A198)</f>
        <v>0</v>
      </c>
      <c r="BI198" s="7">
        <f>SUMIFS(Xuat!$G$5:$G$1000,Xuat!$C$5:$C$1000,DATE(Thang!$E$4,Thang!$C$4,BI$2),Xuat!$D$5:$D$1000,Loc!$A198)</f>
        <v>0</v>
      </c>
      <c r="BJ198" s="7">
        <f>SUMIFS(Xuat!$G$5:$G$1000,Xuat!$C$5:$C$1000,DATE(Thang!$E$4,Thang!$C$4,BJ$2),Xuat!$D$5:$D$1000,Loc!$A198)</f>
        <v>0</v>
      </c>
      <c r="BK198" s="7">
        <f>SUMIFS(Xuat!$G$5:$G$1000,Xuat!$C$5:$C$1000,DATE(Thang!$E$4,Thang!$C$4,BK$2),Xuat!$D$5:$D$1000,Loc!$A198)</f>
        <v>0</v>
      </c>
      <c r="BL198" s="7">
        <f>SUMIFS(Xuat!$G$5:$G$1000,Xuat!$C$5:$C$1000,DATE(Thang!$E$4,Thang!$C$4,BL$2),Xuat!$D$5:$D$1000,Loc!$A198)</f>
        <v>0</v>
      </c>
      <c r="BM198" s="7">
        <f>SUMIFS(Xuat!$G$5:$G$1000,Xuat!$C$5:$C$1000,DATE(Thang!$E$4,Thang!$C$4,BM$2),Xuat!$D$5:$D$1000,Loc!$A198)</f>
        <v>0</v>
      </c>
      <c r="BN198" s="7">
        <f>SUMIFS(Xuat!$G$5:$G$1000,Xuat!$C$5:$C$1000,DATE(Thang!$E$4,Thang!$C$4,BN$2),Xuat!$D$5:$D$1000,Loc!$A198)</f>
        <v>0</v>
      </c>
      <c r="BO198" s="7">
        <f>SUMIFS(Xuat!$G$5:$G$1000,Xuat!$C$5:$C$1000,DATE(Thang!$E$4,Thang!$C$4,BO$2),Xuat!$D$5:$D$1000,Loc!$A198)</f>
        <v>0</v>
      </c>
      <c r="BP198" s="7">
        <f>SUMIFS(Xuat!$G$5:$G$1000,Xuat!$C$5:$C$1000,DATE(Thang!$E$4,Thang!$C$4,BP$2),Xuat!$D$5:$D$1000,Loc!$A198)</f>
        <v>0</v>
      </c>
      <c r="BQ198" s="7">
        <f>SUMIFS(Xuat!$G$5:$G$1000,Xuat!$C$5:$C$1000,DATE(Thang!$E$4,Thang!$C$4,BQ$2),Xuat!$D$5:$D$1000,Loc!$A198)</f>
        <v>0</v>
      </c>
      <c r="BR198" s="7">
        <f>SUMIFS(Xuat!$G$5:$G$1000,Xuat!$C$5:$C$1000,DATE(Thang!$E$4,Thang!$C$4,BR$2),Xuat!$D$5:$D$1000,Loc!$A198)</f>
        <v>0</v>
      </c>
      <c r="BS198" s="7">
        <f>SUMIFS(Xuat!$G$5:$G$1000,Xuat!$C$5:$C$1000,DATE(Thang!$E$4,Thang!$C$4,BS$2),Xuat!$D$5:$D$1000,Loc!$A198)</f>
        <v>0</v>
      </c>
    </row>
    <row r="199" spans="1:71" x14ac:dyDescent="0.2">
      <c r="A199" s="2">
        <f>DM!C199</f>
        <v>0</v>
      </c>
      <c r="B199" s="3">
        <f>VLOOKUP(A199,Tondau!$B$5:$F$500,3,0)</f>
        <v>0</v>
      </c>
      <c r="C199" s="3">
        <f>VLOOKUP(Tinhgiavon!A199,Tondau!$B$5:$E$500,4,0)</f>
        <v>0</v>
      </c>
      <c r="D199" s="3">
        <f t="shared" si="17"/>
        <v>0</v>
      </c>
      <c r="E199" s="3">
        <f>SUMIF(Nhap!$F$5:$F$1000,Tinhgiavon!A199,Nhap!$K$5:$K$1000)</f>
        <v>0</v>
      </c>
      <c r="F199" s="3">
        <f t="shared" si="18"/>
        <v>0</v>
      </c>
      <c r="G199" s="3">
        <f t="shared" si="19"/>
        <v>0</v>
      </c>
      <c r="H199" s="3">
        <f t="shared" si="20"/>
        <v>0</v>
      </c>
      <c r="I199" s="3">
        <f t="shared" si="21"/>
        <v>0</v>
      </c>
      <c r="J199" s="7">
        <f>SUMIFS(Nhap!$I$5:$I$1000,Nhap!$E$5:$E$1000,DATE(Thang!$E$4,Thang!$C$4,Loc!$F$2),Nhap!$F$5:$F$1000,Loc!A199)</f>
        <v>0</v>
      </c>
      <c r="K199" s="7">
        <f>SUMIFS(Nhap!$I$5:$I$1000,Nhap!$E$5:$E$1000,DATE(Thang!$E$4,Thang!$C$4,Loc!$G$2),Nhap!$F$5:$F$1000,Loc!A199)</f>
        <v>0</v>
      </c>
      <c r="L199" s="7">
        <f>SUMIFS(Nhap!$I$5:$I$1000,Nhap!$E$5:$E$1000,DATE(Thang!$E$4,Thang!$C$4,Loc!$H$2),Nhap!$F$5:$F$1000,Loc!A199)</f>
        <v>0</v>
      </c>
      <c r="M199" s="7">
        <f>SUMIFS(Nhap!$I$5:$I$1000,Nhap!$E$5:$E$1000,DATE(Thang!$E$4,Thang!$C$4,Loc!$I$2),Nhap!$F$5:$F$1000,Loc!A199)</f>
        <v>0</v>
      </c>
      <c r="N199" s="7">
        <f>SUMIFS(Nhap!$I$5:$I$1000,Nhap!$E$5:$E$1000,DATE(Thang!$E$4,Thang!$C$4,Loc!$J$2),Nhap!$F$5:$F$1000,Loc!A199)</f>
        <v>0</v>
      </c>
      <c r="O199" s="7">
        <f>SUMIFS(Nhap!$I$5:$I$1000,Nhap!$E$5:$E$1000,DATE(Thang!$E$4,Thang!$C$4,Loc!$K$2),Nhap!$F$5:$F$1000,Loc!A199)</f>
        <v>0</v>
      </c>
      <c r="P199" s="7">
        <f>SUMIFS(Nhap!$I$5:$I$1000,Nhap!$E$5:$E$1000,DATE(Thang!$E$4,Thang!$C$4,Loc!$L$2),Nhap!$F$5:$F$1000,Loc!A199)</f>
        <v>0</v>
      </c>
      <c r="Q199" s="7">
        <f>SUMIFS(Nhap!$I$5:$I$1000,Nhap!$E$5:$E$1000,DATE(Thang!$E$4,Thang!$C$4,Loc!$M$2),Nhap!$F$5:$F$1000,Loc!A199)</f>
        <v>0</v>
      </c>
      <c r="R199" s="7">
        <f>SUMIFS(Nhap!$I$5:$I$1000,Nhap!$E$5:$E$1000,DATE(Thang!$E$4,Thang!$C$4,Loc!$N$2),Nhap!$F$5:$F$1000,Loc!A199)</f>
        <v>0</v>
      </c>
      <c r="S199" s="7">
        <f>SUMIFS(Nhap!$I$5:$I$1000,Nhap!$E$5:$E$1000,DATE(Thang!$E$4,Thang!$C$4,Loc!$O$2),Nhap!$F$5:$F$1000,Loc!A199)</f>
        <v>0</v>
      </c>
      <c r="T199" s="7">
        <f>SUMIFS(Nhap!$I$5:$I$1000,Nhap!$E$5:$E$1000,DATE(Thang!$E$4,Thang!$C$4,Loc!$P$2),Nhap!$F$5:$F$1000,Loc!A199)</f>
        <v>0</v>
      </c>
      <c r="U199" s="7">
        <f>SUMIFS(Nhap!$I$5:$I$1000,Nhap!$E$5:$E$1000,DATE(Thang!$E$4,Thang!$C$4,Loc!$Q$2),Nhap!$F$5:$F$1000,Loc!A199)</f>
        <v>0</v>
      </c>
      <c r="V199" s="7">
        <f>SUMIFS(Nhap!$I$5:$I$1000,Nhap!$E$5:$E$1000,DATE(Thang!$E$4,Thang!$C$4,Loc!$R$2),Nhap!$F$5:$F$1000,Loc!A199)</f>
        <v>0</v>
      </c>
      <c r="W199" s="7">
        <f>SUMIFS(Nhap!$I$5:$I$1000,Nhap!$E$5:$E$1000,DATE(Thang!$E$4,Thang!$C$4,Loc!$S$2),Nhap!$F$5:$F$1000,Loc!A199)</f>
        <v>0</v>
      </c>
      <c r="X199" s="7">
        <f>SUMIFS(Nhap!$I$5:$I$1000,Nhap!$E$5:$E$1000,DATE(Thang!$E$4,Thang!$C$4,Loc!$T$2),Nhap!$F$5:$F$1000,Loc!A199)</f>
        <v>0</v>
      </c>
      <c r="Y199" s="7">
        <f>SUMIFS(Nhap!$I$5:$I$1000,Nhap!$E$5:$E$1000,DATE(Thang!$E$4,Thang!$C$4,Loc!$U$2),Nhap!$F$5:$F$1000,Loc!A199)</f>
        <v>0</v>
      </c>
      <c r="Z199" s="7">
        <f>SUMIFS(Nhap!$I$5:$I$1000,Nhap!$E$5:$E$1000,DATE(Thang!$E$4,Thang!$C$4,Loc!$V$2),Nhap!$F$5:$F$1000,Loc!A199)</f>
        <v>0</v>
      </c>
      <c r="AA199" s="7">
        <f>SUMIFS(Nhap!$I$5:$I$1000,Nhap!$E$5:$E$1000,DATE(Thang!$E$4,Thang!$C$4,Loc!$W$2),Nhap!$F$5:$F$1000,Loc!A199)</f>
        <v>0</v>
      </c>
      <c r="AB199" s="7">
        <f>SUMIFS(Nhap!$I$5:$I$1000,Nhap!$E$5:$E$1000,DATE(Thang!$E$4,Thang!$C$4,Loc!$X$2),Nhap!$F$5:$F$1000,Loc!A199)</f>
        <v>0</v>
      </c>
      <c r="AC199" s="7">
        <f>SUMIFS(Nhap!$I$5:$I$1000,Nhap!$E$5:$E$1000,DATE(Thang!$E$4,Thang!$C$4,Loc!$Y$2),Nhap!$F$5:$F$1000,Loc!A199)</f>
        <v>0</v>
      </c>
      <c r="AD199" s="7">
        <f>SUMIFS(Nhap!$I$5:$I$1000,Nhap!$E$5:$E$1000,DATE(Thang!$E$4,Thang!$C$4,Loc!$Z$2),Nhap!$F$5:$F$1000,Loc!A199)</f>
        <v>0</v>
      </c>
      <c r="AE199" s="7">
        <f>SUMIFS(Nhap!$I$5:$I$1000,Nhap!$E$5:$E$1000,DATE(Thang!$E$4,Thang!$C$4,Loc!$AA$2),Nhap!$F$5:$F$1000,Loc!A199)</f>
        <v>0</v>
      </c>
      <c r="AF199" s="7">
        <f>SUMIFS(Nhap!$I$5:$I$1000,Nhap!$E$5:$E$1000,DATE(Thang!$E$4,Thang!$C$4,Loc!$AB$2),Nhap!$F$5:$F$1000,Loc!A199)</f>
        <v>0</v>
      </c>
      <c r="AG199" s="7">
        <f>SUMIFS(Nhap!$I$5:$I$1000,Nhap!$E$5:$E$1000,DATE(Thang!$E$4,Thang!$C$4,Loc!$AC$2),Nhap!$F$5:$F$1000,Loc!A199)</f>
        <v>0</v>
      </c>
      <c r="AH199" s="7">
        <f>SUMIFS(Nhap!$I$5:$I$1000,Nhap!$E$5:$E$1000,DATE(Thang!$E$4,Thang!$C$4,Loc!$AD$2),Nhap!$F$5:$F$1000,Loc!$A$5)</f>
        <v>0</v>
      </c>
      <c r="AI199" s="7">
        <f>SUMIFS(Nhap!$I$5:$I$1000,Nhap!$E$5:$E$1000,DATE(Thang!$E$4,Thang!$C$4,Loc!$AE$2),Nhap!$F$5:$F$1000,Loc!A199)</f>
        <v>0</v>
      </c>
      <c r="AJ199" s="7">
        <f>SUMIFS(Nhap!$I$5:$I$1000,Nhap!$E$5:$E$1000,DATE(Thang!$E$4,Thang!$C$4,Loc!$AF$2),Nhap!$F$5:$F$1000,Loc!A199)</f>
        <v>0</v>
      </c>
      <c r="AK199" s="7">
        <f>SUMIFS(Nhap!$I$5:$I$1000,Nhap!$E$5:$E$1000,DATE(Thang!$E$4,Thang!$C$4,Loc!$AG$2),Nhap!$F$5:$F$1000,Loc!A199)</f>
        <v>0</v>
      </c>
      <c r="AL199" s="7">
        <f>SUMIFS(Nhap!$I$5:$I$1000,Nhap!$E$5:$E$1000,DATE(Thang!$E$4,Thang!$C$4,Loc!$AH$2),Nhap!$F$5:$F$1000,Loc!A199)</f>
        <v>0</v>
      </c>
      <c r="AM199" s="7">
        <f>SUMIFS(Nhap!$I$5:$I$1000,Nhap!$E$5:$E$1000,DATE(Thang!$E$4,Thang!$C$4,Loc!$AI$2),Nhap!$F$5:$F$1000,Loc!A199)</f>
        <v>0</v>
      </c>
      <c r="AN199" s="7">
        <f>SUMIFS(Nhap!$I$5:$I$1000,Nhap!$E$5:$E$1000,DATE(Thang!$E$4,Thang!$C$4,Loc!$AJ$2),Nhap!$F$5:$F$1000,Loc!A199)</f>
        <v>0</v>
      </c>
      <c r="AO199" s="7">
        <f>SUMIFS(Xuat!$G$5:$G$1000,Xuat!$C$5:$C$1000,DATE(Thang!$E$4,Thang!$C$4,AO$2),Xuat!$D$5:$D$1000,Loc!$A199)</f>
        <v>0</v>
      </c>
      <c r="AP199" s="7">
        <f>SUMIFS(Xuat!$G$5:$G$1000,Xuat!$C$5:$C$1000,DATE(Thang!$E$4,Thang!$C$4,AP$2),Xuat!$D$5:$D$1000,Loc!$A199)</f>
        <v>0</v>
      </c>
      <c r="AQ199" s="7">
        <f>SUMIFS(Xuat!$G$5:$G$1000,Xuat!$C$5:$C$1000,DATE(Thang!$E$4,Thang!$C$4,AQ$2),Xuat!$D$5:$D$1000,Loc!$A199)</f>
        <v>0</v>
      </c>
      <c r="AR199" s="7">
        <f>SUMIFS(Xuat!$G$5:$G$1000,Xuat!$C$5:$C$1000,DATE(Thang!$E$4,Thang!$C$4,AR$2),Xuat!$D$5:$D$1000,Loc!$A199)</f>
        <v>0</v>
      </c>
      <c r="AS199" s="7">
        <f>SUMIFS(Xuat!$G$5:$G$1000,Xuat!$C$5:$C$1000,DATE(Thang!$E$4,Thang!$C$4,AS$2),Xuat!$D$5:$D$1000,Loc!$A199)</f>
        <v>0</v>
      </c>
      <c r="AT199" s="7">
        <f>SUMIFS(Xuat!$G$5:$G$1000,Xuat!$C$5:$C$1000,DATE(Thang!$E$4,Thang!$C$4,AT$2),Xuat!$D$5:$D$1000,Loc!$A199)</f>
        <v>0</v>
      </c>
      <c r="AU199" s="7">
        <f>SUMIFS(Xuat!$G$5:$G$1000,Xuat!$C$5:$C$1000,DATE(Thang!$E$4,Thang!$C$4,AU$2),Xuat!$D$5:$D$1000,Loc!$A199)</f>
        <v>0</v>
      </c>
      <c r="AV199" s="7">
        <f>SUMIFS(Xuat!$G$5:$G$1000,Xuat!$C$5:$C$1000,DATE(Thang!$E$4,Thang!$C$4,AV$2),Xuat!$D$5:$D$1000,Loc!$A199)</f>
        <v>0</v>
      </c>
      <c r="AW199" s="7">
        <f>SUMIFS(Xuat!$G$5:$G$1000,Xuat!$C$5:$C$1000,DATE(Thang!$E$4,Thang!$C$4,AW$2),Xuat!$D$5:$D$1000,Loc!$A199)</f>
        <v>0</v>
      </c>
      <c r="AX199" s="7">
        <f>SUMIFS(Xuat!$G$5:$G$1000,Xuat!$C$5:$C$1000,DATE(Thang!$E$4,Thang!$C$4,AX$2),Xuat!$D$5:$D$1000,Loc!$A199)</f>
        <v>0</v>
      </c>
      <c r="AY199" s="7">
        <f>SUMIFS(Xuat!$G$5:$G$1000,Xuat!$C$5:$C$1000,DATE(Thang!$E$4,Thang!$C$4,AY$2),Xuat!$D$5:$D$1000,Loc!$A199)</f>
        <v>0</v>
      </c>
      <c r="AZ199" s="7">
        <f>SUMIFS(Xuat!$G$5:$G$1000,Xuat!$C$5:$C$1000,DATE(Thang!$E$4,Thang!$C$4,AZ$2),Xuat!$D$5:$D$1000,Loc!$A199)</f>
        <v>0</v>
      </c>
      <c r="BA199" s="7">
        <f>SUMIFS(Xuat!$G$5:$G$1000,Xuat!$C$5:$C$1000,DATE(Thang!$E$4,Thang!$C$4,BA$2),Xuat!$D$5:$D$1000,Loc!$A199)</f>
        <v>0</v>
      </c>
      <c r="BB199" s="7">
        <f>SUMIFS(Xuat!$G$5:$G$1000,Xuat!$C$5:$C$1000,DATE(Thang!$E$4,Thang!$C$4,BB$2),Xuat!$D$5:$D$1000,Loc!$A199)</f>
        <v>0</v>
      </c>
      <c r="BC199" s="7">
        <f>SUMIFS(Xuat!$G$5:$G$1000,Xuat!$C$5:$C$1000,DATE(Thang!$E$4,Thang!$C$4,BC$2),Xuat!$D$5:$D$1000,Loc!$A199)</f>
        <v>0</v>
      </c>
      <c r="BD199" s="7">
        <f>SUMIFS(Xuat!$G$5:$G$1000,Xuat!$C$5:$C$1000,DATE(Thang!$E$4,Thang!$C$4,BD$2),Xuat!$D$5:$D$1000,Loc!$A199)</f>
        <v>0</v>
      </c>
      <c r="BE199" s="7">
        <f>SUMIFS(Xuat!$G$5:$G$1000,Xuat!$C$5:$C$1000,DATE(Thang!$E$4,Thang!$C$4,BE$2),Xuat!$D$5:$D$1000,Loc!$A199)</f>
        <v>0</v>
      </c>
      <c r="BF199" s="7">
        <f>SUMIFS(Xuat!$G$5:$G$1000,Xuat!$C$5:$C$1000,DATE(Thang!$E$4,Thang!$C$4,BF$2),Xuat!$D$5:$D$1000,Loc!$A199)</f>
        <v>0</v>
      </c>
      <c r="BG199" s="7">
        <f>SUMIFS(Xuat!$G$5:$G$1000,Xuat!$C$5:$C$1000,DATE(Thang!$E$4,Thang!$C$4,BG$2),Xuat!$D$5:$D$1000,Loc!$A199)</f>
        <v>0</v>
      </c>
      <c r="BH199" s="7">
        <f>SUMIFS(Xuat!$G$5:$G$1000,Xuat!$C$5:$C$1000,DATE(Thang!$E$4,Thang!$C$4,BH$2),Xuat!$D$5:$D$1000,Loc!$A199)</f>
        <v>0</v>
      </c>
      <c r="BI199" s="7">
        <f>SUMIFS(Xuat!$G$5:$G$1000,Xuat!$C$5:$C$1000,DATE(Thang!$E$4,Thang!$C$4,BI$2),Xuat!$D$5:$D$1000,Loc!$A199)</f>
        <v>0</v>
      </c>
      <c r="BJ199" s="7">
        <f>SUMIFS(Xuat!$G$5:$G$1000,Xuat!$C$5:$C$1000,DATE(Thang!$E$4,Thang!$C$4,BJ$2),Xuat!$D$5:$D$1000,Loc!$A199)</f>
        <v>0</v>
      </c>
      <c r="BK199" s="7">
        <f>SUMIFS(Xuat!$G$5:$G$1000,Xuat!$C$5:$C$1000,DATE(Thang!$E$4,Thang!$C$4,BK$2),Xuat!$D$5:$D$1000,Loc!$A199)</f>
        <v>0</v>
      </c>
      <c r="BL199" s="7">
        <f>SUMIFS(Xuat!$G$5:$G$1000,Xuat!$C$5:$C$1000,DATE(Thang!$E$4,Thang!$C$4,BL$2),Xuat!$D$5:$D$1000,Loc!$A199)</f>
        <v>0</v>
      </c>
      <c r="BM199" s="7">
        <f>SUMIFS(Xuat!$G$5:$G$1000,Xuat!$C$5:$C$1000,DATE(Thang!$E$4,Thang!$C$4,BM$2),Xuat!$D$5:$D$1000,Loc!$A199)</f>
        <v>0</v>
      </c>
      <c r="BN199" s="7">
        <f>SUMIFS(Xuat!$G$5:$G$1000,Xuat!$C$5:$C$1000,DATE(Thang!$E$4,Thang!$C$4,BN$2),Xuat!$D$5:$D$1000,Loc!$A199)</f>
        <v>0</v>
      </c>
      <c r="BO199" s="7">
        <f>SUMIFS(Xuat!$G$5:$G$1000,Xuat!$C$5:$C$1000,DATE(Thang!$E$4,Thang!$C$4,BO$2),Xuat!$D$5:$D$1000,Loc!$A199)</f>
        <v>0</v>
      </c>
      <c r="BP199" s="7">
        <f>SUMIFS(Xuat!$G$5:$G$1000,Xuat!$C$5:$C$1000,DATE(Thang!$E$4,Thang!$C$4,BP$2),Xuat!$D$5:$D$1000,Loc!$A199)</f>
        <v>0</v>
      </c>
      <c r="BQ199" s="7">
        <f>SUMIFS(Xuat!$G$5:$G$1000,Xuat!$C$5:$C$1000,DATE(Thang!$E$4,Thang!$C$4,BQ$2),Xuat!$D$5:$D$1000,Loc!$A199)</f>
        <v>0</v>
      </c>
      <c r="BR199" s="7">
        <f>SUMIFS(Xuat!$G$5:$G$1000,Xuat!$C$5:$C$1000,DATE(Thang!$E$4,Thang!$C$4,BR$2),Xuat!$D$5:$D$1000,Loc!$A199)</f>
        <v>0</v>
      </c>
      <c r="BS199" s="7">
        <f>SUMIFS(Xuat!$G$5:$G$1000,Xuat!$C$5:$C$1000,DATE(Thang!$E$4,Thang!$C$4,BS$2),Xuat!$D$5:$D$1000,Loc!$A199)</f>
        <v>0</v>
      </c>
    </row>
    <row r="200" spans="1:71" x14ac:dyDescent="0.2">
      <c r="A200" s="2">
        <f>DM!C200</f>
        <v>0</v>
      </c>
      <c r="B200" s="3">
        <f>VLOOKUP(A200,Tondau!$B$5:$F$500,3,0)</f>
        <v>0</v>
      </c>
      <c r="C200" s="3">
        <f>VLOOKUP(Tinhgiavon!A200,Tondau!$B$5:$E$500,4,0)</f>
        <v>0</v>
      </c>
      <c r="D200" s="3">
        <f t="shared" si="17"/>
        <v>0</v>
      </c>
      <c r="E200" s="3">
        <f>SUMIF(Nhap!$F$5:$F$1000,Tinhgiavon!A200,Nhap!$K$5:$K$1000)</f>
        <v>0</v>
      </c>
      <c r="F200" s="3">
        <f t="shared" si="18"/>
        <v>0</v>
      </c>
      <c r="G200" s="3">
        <f t="shared" si="19"/>
        <v>0</v>
      </c>
      <c r="H200" s="3">
        <f t="shared" si="20"/>
        <v>0</v>
      </c>
      <c r="I200" s="3">
        <f t="shared" si="21"/>
        <v>0</v>
      </c>
      <c r="J200" s="7">
        <f>SUMIFS(Nhap!$I$5:$I$1000,Nhap!$E$5:$E$1000,DATE(Thang!$E$4,Thang!$C$4,Loc!$F$2),Nhap!$F$5:$F$1000,Loc!A200)</f>
        <v>0</v>
      </c>
      <c r="K200" s="7">
        <f>SUMIFS(Nhap!$I$5:$I$1000,Nhap!$E$5:$E$1000,DATE(Thang!$E$4,Thang!$C$4,Loc!$G$2),Nhap!$F$5:$F$1000,Loc!A200)</f>
        <v>0</v>
      </c>
      <c r="L200" s="7">
        <f>SUMIFS(Nhap!$I$5:$I$1000,Nhap!$E$5:$E$1000,DATE(Thang!$E$4,Thang!$C$4,Loc!$H$2),Nhap!$F$5:$F$1000,Loc!A200)</f>
        <v>0</v>
      </c>
      <c r="M200" s="7">
        <f>SUMIFS(Nhap!$I$5:$I$1000,Nhap!$E$5:$E$1000,DATE(Thang!$E$4,Thang!$C$4,Loc!$I$2),Nhap!$F$5:$F$1000,Loc!A200)</f>
        <v>0</v>
      </c>
      <c r="N200" s="7">
        <f>SUMIFS(Nhap!$I$5:$I$1000,Nhap!$E$5:$E$1000,DATE(Thang!$E$4,Thang!$C$4,Loc!$J$2),Nhap!$F$5:$F$1000,Loc!A200)</f>
        <v>0</v>
      </c>
      <c r="O200" s="7">
        <f>SUMIFS(Nhap!$I$5:$I$1000,Nhap!$E$5:$E$1000,DATE(Thang!$E$4,Thang!$C$4,Loc!$K$2),Nhap!$F$5:$F$1000,Loc!A200)</f>
        <v>0</v>
      </c>
      <c r="P200" s="7">
        <f>SUMIFS(Nhap!$I$5:$I$1000,Nhap!$E$5:$E$1000,DATE(Thang!$E$4,Thang!$C$4,Loc!$L$2),Nhap!$F$5:$F$1000,Loc!A200)</f>
        <v>0</v>
      </c>
      <c r="Q200" s="7">
        <f>SUMIFS(Nhap!$I$5:$I$1000,Nhap!$E$5:$E$1000,DATE(Thang!$E$4,Thang!$C$4,Loc!$M$2),Nhap!$F$5:$F$1000,Loc!A200)</f>
        <v>0</v>
      </c>
      <c r="R200" s="7">
        <f>SUMIFS(Nhap!$I$5:$I$1000,Nhap!$E$5:$E$1000,DATE(Thang!$E$4,Thang!$C$4,Loc!$N$2),Nhap!$F$5:$F$1000,Loc!A200)</f>
        <v>0</v>
      </c>
      <c r="S200" s="7">
        <f>SUMIFS(Nhap!$I$5:$I$1000,Nhap!$E$5:$E$1000,DATE(Thang!$E$4,Thang!$C$4,Loc!$O$2),Nhap!$F$5:$F$1000,Loc!A200)</f>
        <v>0</v>
      </c>
      <c r="T200" s="7">
        <f>SUMIFS(Nhap!$I$5:$I$1000,Nhap!$E$5:$E$1000,DATE(Thang!$E$4,Thang!$C$4,Loc!$P$2),Nhap!$F$5:$F$1000,Loc!A200)</f>
        <v>0</v>
      </c>
      <c r="U200" s="7">
        <f>SUMIFS(Nhap!$I$5:$I$1000,Nhap!$E$5:$E$1000,DATE(Thang!$E$4,Thang!$C$4,Loc!$Q$2),Nhap!$F$5:$F$1000,Loc!A200)</f>
        <v>0</v>
      </c>
      <c r="V200" s="7">
        <f>SUMIFS(Nhap!$I$5:$I$1000,Nhap!$E$5:$E$1000,DATE(Thang!$E$4,Thang!$C$4,Loc!$R$2),Nhap!$F$5:$F$1000,Loc!A200)</f>
        <v>0</v>
      </c>
      <c r="W200" s="7">
        <f>SUMIFS(Nhap!$I$5:$I$1000,Nhap!$E$5:$E$1000,DATE(Thang!$E$4,Thang!$C$4,Loc!$S$2),Nhap!$F$5:$F$1000,Loc!A200)</f>
        <v>0</v>
      </c>
      <c r="X200" s="7">
        <f>SUMIFS(Nhap!$I$5:$I$1000,Nhap!$E$5:$E$1000,DATE(Thang!$E$4,Thang!$C$4,Loc!$T$2),Nhap!$F$5:$F$1000,Loc!A200)</f>
        <v>0</v>
      </c>
      <c r="Y200" s="7">
        <f>SUMIFS(Nhap!$I$5:$I$1000,Nhap!$E$5:$E$1000,DATE(Thang!$E$4,Thang!$C$4,Loc!$U$2),Nhap!$F$5:$F$1000,Loc!A200)</f>
        <v>0</v>
      </c>
      <c r="Z200" s="7">
        <f>SUMIFS(Nhap!$I$5:$I$1000,Nhap!$E$5:$E$1000,DATE(Thang!$E$4,Thang!$C$4,Loc!$V$2),Nhap!$F$5:$F$1000,Loc!A200)</f>
        <v>0</v>
      </c>
      <c r="AA200" s="7">
        <f>SUMIFS(Nhap!$I$5:$I$1000,Nhap!$E$5:$E$1000,DATE(Thang!$E$4,Thang!$C$4,Loc!$W$2),Nhap!$F$5:$F$1000,Loc!A200)</f>
        <v>0</v>
      </c>
      <c r="AB200" s="7">
        <f>SUMIFS(Nhap!$I$5:$I$1000,Nhap!$E$5:$E$1000,DATE(Thang!$E$4,Thang!$C$4,Loc!$X$2),Nhap!$F$5:$F$1000,Loc!A200)</f>
        <v>0</v>
      </c>
      <c r="AC200" s="7">
        <f>SUMIFS(Nhap!$I$5:$I$1000,Nhap!$E$5:$E$1000,DATE(Thang!$E$4,Thang!$C$4,Loc!$Y$2),Nhap!$F$5:$F$1000,Loc!A200)</f>
        <v>0</v>
      </c>
      <c r="AD200" s="7">
        <f>SUMIFS(Nhap!$I$5:$I$1000,Nhap!$E$5:$E$1000,DATE(Thang!$E$4,Thang!$C$4,Loc!$Z$2),Nhap!$F$5:$F$1000,Loc!A200)</f>
        <v>0</v>
      </c>
      <c r="AE200" s="7">
        <f>SUMIFS(Nhap!$I$5:$I$1000,Nhap!$E$5:$E$1000,DATE(Thang!$E$4,Thang!$C$4,Loc!$AA$2),Nhap!$F$5:$F$1000,Loc!A200)</f>
        <v>0</v>
      </c>
      <c r="AF200" s="7">
        <f>SUMIFS(Nhap!$I$5:$I$1000,Nhap!$E$5:$E$1000,DATE(Thang!$E$4,Thang!$C$4,Loc!$AB$2),Nhap!$F$5:$F$1000,Loc!A200)</f>
        <v>0</v>
      </c>
      <c r="AG200" s="7">
        <f>SUMIFS(Nhap!$I$5:$I$1000,Nhap!$E$5:$E$1000,DATE(Thang!$E$4,Thang!$C$4,Loc!$AC$2),Nhap!$F$5:$F$1000,Loc!A200)</f>
        <v>0</v>
      </c>
      <c r="AH200" s="7">
        <f>SUMIFS(Nhap!$I$5:$I$1000,Nhap!$E$5:$E$1000,DATE(Thang!$E$4,Thang!$C$4,Loc!$AD$2),Nhap!$F$5:$F$1000,Loc!$A$5)</f>
        <v>0</v>
      </c>
      <c r="AI200" s="7">
        <f>SUMIFS(Nhap!$I$5:$I$1000,Nhap!$E$5:$E$1000,DATE(Thang!$E$4,Thang!$C$4,Loc!$AE$2),Nhap!$F$5:$F$1000,Loc!A200)</f>
        <v>0</v>
      </c>
      <c r="AJ200" s="7">
        <f>SUMIFS(Nhap!$I$5:$I$1000,Nhap!$E$5:$E$1000,DATE(Thang!$E$4,Thang!$C$4,Loc!$AF$2),Nhap!$F$5:$F$1000,Loc!A200)</f>
        <v>0</v>
      </c>
      <c r="AK200" s="7">
        <f>SUMIFS(Nhap!$I$5:$I$1000,Nhap!$E$5:$E$1000,DATE(Thang!$E$4,Thang!$C$4,Loc!$AG$2),Nhap!$F$5:$F$1000,Loc!A200)</f>
        <v>0</v>
      </c>
      <c r="AL200" s="7">
        <f>SUMIFS(Nhap!$I$5:$I$1000,Nhap!$E$5:$E$1000,DATE(Thang!$E$4,Thang!$C$4,Loc!$AH$2),Nhap!$F$5:$F$1000,Loc!A200)</f>
        <v>0</v>
      </c>
      <c r="AM200" s="7">
        <f>SUMIFS(Nhap!$I$5:$I$1000,Nhap!$E$5:$E$1000,DATE(Thang!$E$4,Thang!$C$4,Loc!$AI$2),Nhap!$F$5:$F$1000,Loc!A200)</f>
        <v>0</v>
      </c>
      <c r="AN200" s="7">
        <f>SUMIFS(Nhap!$I$5:$I$1000,Nhap!$E$5:$E$1000,DATE(Thang!$E$4,Thang!$C$4,Loc!$AJ$2),Nhap!$F$5:$F$1000,Loc!A200)</f>
        <v>0</v>
      </c>
      <c r="AO200" s="7">
        <f>SUMIFS(Xuat!$G$5:$G$1000,Xuat!$C$5:$C$1000,DATE(Thang!$E$4,Thang!$C$4,AO$2),Xuat!$D$5:$D$1000,Loc!$A200)</f>
        <v>0</v>
      </c>
      <c r="AP200" s="7">
        <f>SUMIFS(Xuat!$G$5:$G$1000,Xuat!$C$5:$C$1000,DATE(Thang!$E$4,Thang!$C$4,AP$2),Xuat!$D$5:$D$1000,Loc!$A200)</f>
        <v>0</v>
      </c>
      <c r="AQ200" s="7">
        <f>SUMIFS(Xuat!$G$5:$G$1000,Xuat!$C$5:$C$1000,DATE(Thang!$E$4,Thang!$C$4,AQ$2),Xuat!$D$5:$D$1000,Loc!$A200)</f>
        <v>0</v>
      </c>
      <c r="AR200" s="7">
        <f>SUMIFS(Xuat!$G$5:$G$1000,Xuat!$C$5:$C$1000,DATE(Thang!$E$4,Thang!$C$4,AR$2),Xuat!$D$5:$D$1000,Loc!$A200)</f>
        <v>0</v>
      </c>
      <c r="AS200" s="7">
        <f>SUMIFS(Xuat!$G$5:$G$1000,Xuat!$C$5:$C$1000,DATE(Thang!$E$4,Thang!$C$4,AS$2),Xuat!$D$5:$D$1000,Loc!$A200)</f>
        <v>0</v>
      </c>
      <c r="AT200" s="7">
        <f>SUMIFS(Xuat!$G$5:$G$1000,Xuat!$C$5:$C$1000,DATE(Thang!$E$4,Thang!$C$4,AT$2),Xuat!$D$5:$D$1000,Loc!$A200)</f>
        <v>0</v>
      </c>
      <c r="AU200" s="7">
        <f>SUMIFS(Xuat!$G$5:$G$1000,Xuat!$C$5:$C$1000,DATE(Thang!$E$4,Thang!$C$4,AU$2),Xuat!$D$5:$D$1000,Loc!$A200)</f>
        <v>0</v>
      </c>
      <c r="AV200" s="7">
        <f>SUMIFS(Xuat!$G$5:$G$1000,Xuat!$C$5:$C$1000,DATE(Thang!$E$4,Thang!$C$4,AV$2),Xuat!$D$5:$D$1000,Loc!$A200)</f>
        <v>0</v>
      </c>
      <c r="AW200" s="7">
        <f>SUMIFS(Xuat!$G$5:$G$1000,Xuat!$C$5:$C$1000,DATE(Thang!$E$4,Thang!$C$4,AW$2),Xuat!$D$5:$D$1000,Loc!$A200)</f>
        <v>0</v>
      </c>
      <c r="AX200" s="7">
        <f>SUMIFS(Xuat!$G$5:$G$1000,Xuat!$C$5:$C$1000,DATE(Thang!$E$4,Thang!$C$4,AX$2),Xuat!$D$5:$D$1000,Loc!$A200)</f>
        <v>0</v>
      </c>
      <c r="AY200" s="7">
        <f>SUMIFS(Xuat!$G$5:$G$1000,Xuat!$C$5:$C$1000,DATE(Thang!$E$4,Thang!$C$4,AY$2),Xuat!$D$5:$D$1000,Loc!$A200)</f>
        <v>0</v>
      </c>
      <c r="AZ200" s="7">
        <f>SUMIFS(Xuat!$G$5:$G$1000,Xuat!$C$5:$C$1000,DATE(Thang!$E$4,Thang!$C$4,AZ$2),Xuat!$D$5:$D$1000,Loc!$A200)</f>
        <v>0</v>
      </c>
      <c r="BA200" s="7">
        <f>SUMIFS(Xuat!$G$5:$G$1000,Xuat!$C$5:$C$1000,DATE(Thang!$E$4,Thang!$C$4,BA$2),Xuat!$D$5:$D$1000,Loc!$A200)</f>
        <v>0</v>
      </c>
      <c r="BB200" s="7">
        <f>SUMIFS(Xuat!$G$5:$G$1000,Xuat!$C$5:$C$1000,DATE(Thang!$E$4,Thang!$C$4,BB$2),Xuat!$D$5:$D$1000,Loc!$A200)</f>
        <v>0</v>
      </c>
      <c r="BC200" s="7">
        <f>SUMIFS(Xuat!$G$5:$G$1000,Xuat!$C$5:$C$1000,DATE(Thang!$E$4,Thang!$C$4,BC$2),Xuat!$D$5:$D$1000,Loc!$A200)</f>
        <v>0</v>
      </c>
      <c r="BD200" s="7">
        <f>SUMIFS(Xuat!$G$5:$G$1000,Xuat!$C$5:$C$1000,DATE(Thang!$E$4,Thang!$C$4,BD$2),Xuat!$D$5:$D$1000,Loc!$A200)</f>
        <v>0</v>
      </c>
      <c r="BE200" s="7">
        <f>SUMIFS(Xuat!$G$5:$G$1000,Xuat!$C$5:$C$1000,DATE(Thang!$E$4,Thang!$C$4,BE$2),Xuat!$D$5:$D$1000,Loc!$A200)</f>
        <v>0</v>
      </c>
      <c r="BF200" s="7">
        <f>SUMIFS(Xuat!$G$5:$G$1000,Xuat!$C$5:$C$1000,DATE(Thang!$E$4,Thang!$C$4,BF$2),Xuat!$D$5:$D$1000,Loc!$A200)</f>
        <v>0</v>
      </c>
      <c r="BG200" s="7">
        <f>SUMIFS(Xuat!$G$5:$G$1000,Xuat!$C$5:$C$1000,DATE(Thang!$E$4,Thang!$C$4,BG$2),Xuat!$D$5:$D$1000,Loc!$A200)</f>
        <v>0</v>
      </c>
      <c r="BH200" s="7">
        <f>SUMIFS(Xuat!$G$5:$G$1000,Xuat!$C$5:$C$1000,DATE(Thang!$E$4,Thang!$C$4,BH$2),Xuat!$D$5:$D$1000,Loc!$A200)</f>
        <v>0</v>
      </c>
      <c r="BI200" s="7">
        <f>SUMIFS(Xuat!$G$5:$G$1000,Xuat!$C$5:$C$1000,DATE(Thang!$E$4,Thang!$C$4,BI$2),Xuat!$D$5:$D$1000,Loc!$A200)</f>
        <v>0</v>
      </c>
      <c r="BJ200" s="7">
        <f>SUMIFS(Xuat!$G$5:$G$1000,Xuat!$C$5:$C$1000,DATE(Thang!$E$4,Thang!$C$4,BJ$2),Xuat!$D$5:$D$1000,Loc!$A200)</f>
        <v>0</v>
      </c>
      <c r="BK200" s="7">
        <f>SUMIFS(Xuat!$G$5:$G$1000,Xuat!$C$5:$C$1000,DATE(Thang!$E$4,Thang!$C$4,BK$2),Xuat!$D$5:$D$1000,Loc!$A200)</f>
        <v>0</v>
      </c>
      <c r="BL200" s="7">
        <f>SUMIFS(Xuat!$G$5:$G$1000,Xuat!$C$5:$C$1000,DATE(Thang!$E$4,Thang!$C$4,BL$2),Xuat!$D$5:$D$1000,Loc!$A200)</f>
        <v>0</v>
      </c>
      <c r="BM200" s="7">
        <f>SUMIFS(Xuat!$G$5:$G$1000,Xuat!$C$5:$C$1000,DATE(Thang!$E$4,Thang!$C$4,BM$2),Xuat!$D$5:$D$1000,Loc!$A200)</f>
        <v>0</v>
      </c>
      <c r="BN200" s="7">
        <f>SUMIFS(Xuat!$G$5:$G$1000,Xuat!$C$5:$C$1000,DATE(Thang!$E$4,Thang!$C$4,BN$2),Xuat!$D$5:$D$1000,Loc!$A200)</f>
        <v>0</v>
      </c>
      <c r="BO200" s="7">
        <f>SUMIFS(Xuat!$G$5:$G$1000,Xuat!$C$5:$C$1000,DATE(Thang!$E$4,Thang!$C$4,BO$2),Xuat!$D$5:$D$1000,Loc!$A200)</f>
        <v>0</v>
      </c>
      <c r="BP200" s="7">
        <f>SUMIFS(Xuat!$G$5:$G$1000,Xuat!$C$5:$C$1000,DATE(Thang!$E$4,Thang!$C$4,BP$2),Xuat!$D$5:$D$1000,Loc!$A200)</f>
        <v>0</v>
      </c>
      <c r="BQ200" s="7">
        <f>SUMIFS(Xuat!$G$5:$G$1000,Xuat!$C$5:$C$1000,DATE(Thang!$E$4,Thang!$C$4,BQ$2),Xuat!$D$5:$D$1000,Loc!$A200)</f>
        <v>0</v>
      </c>
      <c r="BR200" s="7">
        <f>SUMIFS(Xuat!$G$5:$G$1000,Xuat!$C$5:$C$1000,DATE(Thang!$E$4,Thang!$C$4,BR$2),Xuat!$D$5:$D$1000,Loc!$A200)</f>
        <v>0</v>
      </c>
      <c r="BS200" s="7">
        <f>SUMIFS(Xuat!$G$5:$G$1000,Xuat!$C$5:$C$1000,DATE(Thang!$E$4,Thang!$C$4,BS$2),Xuat!$D$5:$D$1000,Loc!$A200)</f>
        <v>0</v>
      </c>
    </row>
    <row r="201" spans="1:71" x14ac:dyDescent="0.2">
      <c r="A201" s="2">
        <f>DM!C201</f>
        <v>0</v>
      </c>
      <c r="B201" s="3">
        <f>VLOOKUP(A201,Tondau!$B$5:$F$500,3,0)</f>
        <v>0</v>
      </c>
      <c r="C201" s="3">
        <f>VLOOKUP(Tinhgiavon!A201,Tondau!$B$5:$E$500,4,0)</f>
        <v>0</v>
      </c>
      <c r="D201" s="3">
        <f t="shared" si="17"/>
        <v>0</v>
      </c>
      <c r="E201" s="3">
        <f>SUMIF(Nhap!$F$5:$F$1000,Tinhgiavon!A201,Nhap!$K$5:$K$1000)</f>
        <v>0</v>
      </c>
      <c r="F201" s="3">
        <f t="shared" si="18"/>
        <v>0</v>
      </c>
      <c r="G201" s="3">
        <f t="shared" si="19"/>
        <v>0</v>
      </c>
      <c r="H201" s="3">
        <f t="shared" si="20"/>
        <v>0</v>
      </c>
      <c r="I201" s="3">
        <f t="shared" si="21"/>
        <v>0</v>
      </c>
      <c r="J201" s="7">
        <f>SUMIFS(Nhap!$I$5:$I$1000,Nhap!$E$5:$E$1000,DATE(Thang!$E$4,Thang!$C$4,Loc!$F$2),Nhap!$F$5:$F$1000,Loc!A201)</f>
        <v>0</v>
      </c>
      <c r="K201" s="7">
        <f>SUMIFS(Nhap!$I$5:$I$1000,Nhap!$E$5:$E$1000,DATE(Thang!$E$4,Thang!$C$4,Loc!$G$2),Nhap!$F$5:$F$1000,Loc!A201)</f>
        <v>0</v>
      </c>
      <c r="L201" s="7">
        <f>SUMIFS(Nhap!$I$5:$I$1000,Nhap!$E$5:$E$1000,DATE(Thang!$E$4,Thang!$C$4,Loc!$H$2),Nhap!$F$5:$F$1000,Loc!A201)</f>
        <v>0</v>
      </c>
      <c r="M201" s="7">
        <f>SUMIFS(Nhap!$I$5:$I$1000,Nhap!$E$5:$E$1000,DATE(Thang!$E$4,Thang!$C$4,Loc!$I$2),Nhap!$F$5:$F$1000,Loc!A201)</f>
        <v>0</v>
      </c>
      <c r="N201" s="7">
        <f>SUMIFS(Nhap!$I$5:$I$1000,Nhap!$E$5:$E$1000,DATE(Thang!$E$4,Thang!$C$4,Loc!$J$2),Nhap!$F$5:$F$1000,Loc!A201)</f>
        <v>0</v>
      </c>
      <c r="O201" s="7">
        <f>SUMIFS(Nhap!$I$5:$I$1000,Nhap!$E$5:$E$1000,DATE(Thang!$E$4,Thang!$C$4,Loc!$K$2),Nhap!$F$5:$F$1000,Loc!A201)</f>
        <v>0</v>
      </c>
      <c r="P201" s="7">
        <f>SUMIFS(Nhap!$I$5:$I$1000,Nhap!$E$5:$E$1000,DATE(Thang!$E$4,Thang!$C$4,Loc!$L$2),Nhap!$F$5:$F$1000,Loc!A201)</f>
        <v>0</v>
      </c>
      <c r="Q201" s="7">
        <f>SUMIFS(Nhap!$I$5:$I$1000,Nhap!$E$5:$E$1000,DATE(Thang!$E$4,Thang!$C$4,Loc!$M$2),Nhap!$F$5:$F$1000,Loc!A201)</f>
        <v>0</v>
      </c>
      <c r="R201" s="7">
        <f>SUMIFS(Nhap!$I$5:$I$1000,Nhap!$E$5:$E$1000,DATE(Thang!$E$4,Thang!$C$4,Loc!$N$2),Nhap!$F$5:$F$1000,Loc!A201)</f>
        <v>0</v>
      </c>
      <c r="S201" s="7">
        <f>SUMIFS(Nhap!$I$5:$I$1000,Nhap!$E$5:$E$1000,DATE(Thang!$E$4,Thang!$C$4,Loc!$O$2),Nhap!$F$5:$F$1000,Loc!A201)</f>
        <v>0</v>
      </c>
      <c r="T201" s="7">
        <f>SUMIFS(Nhap!$I$5:$I$1000,Nhap!$E$5:$E$1000,DATE(Thang!$E$4,Thang!$C$4,Loc!$P$2),Nhap!$F$5:$F$1000,Loc!A201)</f>
        <v>0</v>
      </c>
      <c r="U201" s="7">
        <f>SUMIFS(Nhap!$I$5:$I$1000,Nhap!$E$5:$E$1000,DATE(Thang!$E$4,Thang!$C$4,Loc!$Q$2),Nhap!$F$5:$F$1000,Loc!A201)</f>
        <v>0</v>
      </c>
      <c r="V201" s="7">
        <f>SUMIFS(Nhap!$I$5:$I$1000,Nhap!$E$5:$E$1000,DATE(Thang!$E$4,Thang!$C$4,Loc!$R$2),Nhap!$F$5:$F$1000,Loc!A201)</f>
        <v>0</v>
      </c>
      <c r="W201" s="7">
        <f>SUMIFS(Nhap!$I$5:$I$1000,Nhap!$E$5:$E$1000,DATE(Thang!$E$4,Thang!$C$4,Loc!$S$2),Nhap!$F$5:$F$1000,Loc!A201)</f>
        <v>0</v>
      </c>
      <c r="X201" s="7">
        <f>SUMIFS(Nhap!$I$5:$I$1000,Nhap!$E$5:$E$1000,DATE(Thang!$E$4,Thang!$C$4,Loc!$T$2),Nhap!$F$5:$F$1000,Loc!A201)</f>
        <v>0</v>
      </c>
      <c r="Y201" s="7">
        <f>SUMIFS(Nhap!$I$5:$I$1000,Nhap!$E$5:$E$1000,DATE(Thang!$E$4,Thang!$C$4,Loc!$U$2),Nhap!$F$5:$F$1000,Loc!A201)</f>
        <v>0</v>
      </c>
      <c r="Z201" s="7">
        <f>SUMIFS(Nhap!$I$5:$I$1000,Nhap!$E$5:$E$1000,DATE(Thang!$E$4,Thang!$C$4,Loc!$V$2),Nhap!$F$5:$F$1000,Loc!A201)</f>
        <v>0</v>
      </c>
      <c r="AA201" s="7">
        <f>SUMIFS(Nhap!$I$5:$I$1000,Nhap!$E$5:$E$1000,DATE(Thang!$E$4,Thang!$C$4,Loc!$W$2),Nhap!$F$5:$F$1000,Loc!A201)</f>
        <v>0</v>
      </c>
      <c r="AB201" s="7">
        <f>SUMIFS(Nhap!$I$5:$I$1000,Nhap!$E$5:$E$1000,DATE(Thang!$E$4,Thang!$C$4,Loc!$X$2),Nhap!$F$5:$F$1000,Loc!A201)</f>
        <v>0</v>
      </c>
      <c r="AC201" s="7">
        <f>SUMIFS(Nhap!$I$5:$I$1000,Nhap!$E$5:$E$1000,DATE(Thang!$E$4,Thang!$C$4,Loc!$Y$2),Nhap!$F$5:$F$1000,Loc!A201)</f>
        <v>0</v>
      </c>
      <c r="AD201" s="7">
        <f>SUMIFS(Nhap!$I$5:$I$1000,Nhap!$E$5:$E$1000,DATE(Thang!$E$4,Thang!$C$4,Loc!$Z$2),Nhap!$F$5:$F$1000,Loc!A201)</f>
        <v>0</v>
      </c>
      <c r="AE201" s="7">
        <f>SUMIFS(Nhap!$I$5:$I$1000,Nhap!$E$5:$E$1000,DATE(Thang!$E$4,Thang!$C$4,Loc!$AA$2),Nhap!$F$5:$F$1000,Loc!A201)</f>
        <v>0</v>
      </c>
      <c r="AF201" s="7">
        <f>SUMIFS(Nhap!$I$5:$I$1000,Nhap!$E$5:$E$1000,DATE(Thang!$E$4,Thang!$C$4,Loc!$AB$2),Nhap!$F$5:$F$1000,Loc!A201)</f>
        <v>0</v>
      </c>
      <c r="AG201" s="7">
        <f>SUMIFS(Nhap!$I$5:$I$1000,Nhap!$E$5:$E$1000,DATE(Thang!$E$4,Thang!$C$4,Loc!$AC$2),Nhap!$F$5:$F$1000,Loc!A201)</f>
        <v>0</v>
      </c>
      <c r="AH201" s="7">
        <f>SUMIFS(Nhap!$I$5:$I$1000,Nhap!$E$5:$E$1000,DATE(Thang!$E$4,Thang!$C$4,Loc!$AD$2),Nhap!$F$5:$F$1000,Loc!$A$5)</f>
        <v>0</v>
      </c>
      <c r="AI201" s="7">
        <f>SUMIFS(Nhap!$I$5:$I$1000,Nhap!$E$5:$E$1000,DATE(Thang!$E$4,Thang!$C$4,Loc!$AE$2),Nhap!$F$5:$F$1000,Loc!A201)</f>
        <v>0</v>
      </c>
      <c r="AJ201" s="7">
        <f>SUMIFS(Nhap!$I$5:$I$1000,Nhap!$E$5:$E$1000,DATE(Thang!$E$4,Thang!$C$4,Loc!$AF$2),Nhap!$F$5:$F$1000,Loc!A201)</f>
        <v>0</v>
      </c>
      <c r="AK201" s="7">
        <f>SUMIFS(Nhap!$I$5:$I$1000,Nhap!$E$5:$E$1000,DATE(Thang!$E$4,Thang!$C$4,Loc!$AG$2),Nhap!$F$5:$F$1000,Loc!A201)</f>
        <v>0</v>
      </c>
      <c r="AL201" s="7">
        <f>SUMIFS(Nhap!$I$5:$I$1000,Nhap!$E$5:$E$1000,DATE(Thang!$E$4,Thang!$C$4,Loc!$AH$2),Nhap!$F$5:$F$1000,Loc!A201)</f>
        <v>0</v>
      </c>
      <c r="AM201" s="7">
        <f>SUMIFS(Nhap!$I$5:$I$1000,Nhap!$E$5:$E$1000,DATE(Thang!$E$4,Thang!$C$4,Loc!$AI$2),Nhap!$F$5:$F$1000,Loc!A201)</f>
        <v>0</v>
      </c>
      <c r="AN201" s="7">
        <f>SUMIFS(Nhap!$I$5:$I$1000,Nhap!$E$5:$E$1000,DATE(Thang!$E$4,Thang!$C$4,Loc!$AJ$2),Nhap!$F$5:$F$1000,Loc!A201)</f>
        <v>0</v>
      </c>
      <c r="AO201" s="7">
        <f>SUMIFS(Xuat!$G$5:$G$1000,Xuat!$C$5:$C$1000,DATE(Thang!$E$4,Thang!$C$4,AO$2),Xuat!$D$5:$D$1000,Loc!$A201)</f>
        <v>0</v>
      </c>
      <c r="AP201" s="7">
        <f>SUMIFS(Xuat!$G$5:$G$1000,Xuat!$C$5:$C$1000,DATE(Thang!$E$4,Thang!$C$4,AP$2),Xuat!$D$5:$D$1000,Loc!$A201)</f>
        <v>0</v>
      </c>
      <c r="AQ201" s="7">
        <f>SUMIFS(Xuat!$G$5:$G$1000,Xuat!$C$5:$C$1000,DATE(Thang!$E$4,Thang!$C$4,AQ$2),Xuat!$D$5:$D$1000,Loc!$A201)</f>
        <v>0</v>
      </c>
      <c r="AR201" s="7">
        <f>SUMIFS(Xuat!$G$5:$G$1000,Xuat!$C$5:$C$1000,DATE(Thang!$E$4,Thang!$C$4,AR$2),Xuat!$D$5:$D$1000,Loc!$A201)</f>
        <v>0</v>
      </c>
      <c r="AS201" s="7">
        <f>SUMIFS(Xuat!$G$5:$G$1000,Xuat!$C$5:$C$1000,DATE(Thang!$E$4,Thang!$C$4,AS$2),Xuat!$D$5:$D$1000,Loc!$A201)</f>
        <v>0</v>
      </c>
      <c r="AT201" s="7">
        <f>SUMIFS(Xuat!$G$5:$G$1000,Xuat!$C$5:$C$1000,DATE(Thang!$E$4,Thang!$C$4,AT$2),Xuat!$D$5:$D$1000,Loc!$A201)</f>
        <v>0</v>
      </c>
      <c r="AU201" s="7">
        <f>SUMIFS(Xuat!$G$5:$G$1000,Xuat!$C$5:$C$1000,DATE(Thang!$E$4,Thang!$C$4,AU$2),Xuat!$D$5:$D$1000,Loc!$A201)</f>
        <v>0</v>
      </c>
      <c r="AV201" s="7">
        <f>SUMIFS(Xuat!$G$5:$G$1000,Xuat!$C$5:$C$1000,DATE(Thang!$E$4,Thang!$C$4,AV$2),Xuat!$D$5:$D$1000,Loc!$A201)</f>
        <v>0</v>
      </c>
      <c r="AW201" s="7">
        <f>SUMIFS(Xuat!$G$5:$G$1000,Xuat!$C$5:$C$1000,DATE(Thang!$E$4,Thang!$C$4,AW$2),Xuat!$D$5:$D$1000,Loc!$A201)</f>
        <v>0</v>
      </c>
      <c r="AX201" s="7">
        <f>SUMIFS(Xuat!$G$5:$G$1000,Xuat!$C$5:$C$1000,DATE(Thang!$E$4,Thang!$C$4,AX$2),Xuat!$D$5:$D$1000,Loc!$A201)</f>
        <v>0</v>
      </c>
      <c r="AY201" s="7">
        <f>SUMIFS(Xuat!$G$5:$G$1000,Xuat!$C$5:$C$1000,DATE(Thang!$E$4,Thang!$C$4,AY$2),Xuat!$D$5:$D$1000,Loc!$A201)</f>
        <v>0</v>
      </c>
      <c r="AZ201" s="7">
        <f>SUMIFS(Xuat!$G$5:$G$1000,Xuat!$C$5:$C$1000,DATE(Thang!$E$4,Thang!$C$4,AZ$2),Xuat!$D$5:$D$1000,Loc!$A201)</f>
        <v>0</v>
      </c>
      <c r="BA201" s="7">
        <f>SUMIFS(Xuat!$G$5:$G$1000,Xuat!$C$5:$C$1000,DATE(Thang!$E$4,Thang!$C$4,BA$2),Xuat!$D$5:$D$1000,Loc!$A201)</f>
        <v>0</v>
      </c>
      <c r="BB201" s="7">
        <f>SUMIFS(Xuat!$G$5:$G$1000,Xuat!$C$5:$C$1000,DATE(Thang!$E$4,Thang!$C$4,BB$2),Xuat!$D$5:$D$1000,Loc!$A201)</f>
        <v>0</v>
      </c>
      <c r="BC201" s="7">
        <f>SUMIFS(Xuat!$G$5:$G$1000,Xuat!$C$5:$C$1000,DATE(Thang!$E$4,Thang!$C$4,BC$2),Xuat!$D$5:$D$1000,Loc!$A201)</f>
        <v>0</v>
      </c>
      <c r="BD201" s="7">
        <f>SUMIFS(Xuat!$G$5:$G$1000,Xuat!$C$5:$C$1000,DATE(Thang!$E$4,Thang!$C$4,BD$2),Xuat!$D$5:$D$1000,Loc!$A201)</f>
        <v>0</v>
      </c>
      <c r="BE201" s="7">
        <f>SUMIFS(Xuat!$G$5:$G$1000,Xuat!$C$5:$C$1000,DATE(Thang!$E$4,Thang!$C$4,BE$2),Xuat!$D$5:$D$1000,Loc!$A201)</f>
        <v>0</v>
      </c>
      <c r="BF201" s="7">
        <f>SUMIFS(Xuat!$G$5:$G$1000,Xuat!$C$5:$C$1000,DATE(Thang!$E$4,Thang!$C$4,BF$2),Xuat!$D$5:$D$1000,Loc!$A201)</f>
        <v>0</v>
      </c>
      <c r="BG201" s="7">
        <f>SUMIFS(Xuat!$G$5:$G$1000,Xuat!$C$5:$C$1000,DATE(Thang!$E$4,Thang!$C$4,BG$2),Xuat!$D$5:$D$1000,Loc!$A201)</f>
        <v>0</v>
      </c>
      <c r="BH201" s="7">
        <f>SUMIFS(Xuat!$G$5:$G$1000,Xuat!$C$5:$C$1000,DATE(Thang!$E$4,Thang!$C$4,BH$2),Xuat!$D$5:$D$1000,Loc!$A201)</f>
        <v>0</v>
      </c>
      <c r="BI201" s="7">
        <f>SUMIFS(Xuat!$G$5:$G$1000,Xuat!$C$5:$C$1000,DATE(Thang!$E$4,Thang!$C$4,BI$2),Xuat!$D$5:$D$1000,Loc!$A201)</f>
        <v>0</v>
      </c>
      <c r="BJ201" s="7">
        <f>SUMIFS(Xuat!$G$5:$G$1000,Xuat!$C$5:$C$1000,DATE(Thang!$E$4,Thang!$C$4,BJ$2),Xuat!$D$5:$D$1000,Loc!$A201)</f>
        <v>0</v>
      </c>
      <c r="BK201" s="7">
        <f>SUMIFS(Xuat!$G$5:$G$1000,Xuat!$C$5:$C$1000,DATE(Thang!$E$4,Thang!$C$4,BK$2),Xuat!$D$5:$D$1000,Loc!$A201)</f>
        <v>0</v>
      </c>
      <c r="BL201" s="7">
        <f>SUMIFS(Xuat!$G$5:$G$1000,Xuat!$C$5:$C$1000,DATE(Thang!$E$4,Thang!$C$4,BL$2),Xuat!$D$5:$D$1000,Loc!$A201)</f>
        <v>0</v>
      </c>
      <c r="BM201" s="7">
        <f>SUMIFS(Xuat!$G$5:$G$1000,Xuat!$C$5:$C$1000,DATE(Thang!$E$4,Thang!$C$4,BM$2),Xuat!$D$5:$D$1000,Loc!$A201)</f>
        <v>0</v>
      </c>
      <c r="BN201" s="7">
        <f>SUMIFS(Xuat!$G$5:$G$1000,Xuat!$C$5:$C$1000,DATE(Thang!$E$4,Thang!$C$4,BN$2),Xuat!$D$5:$D$1000,Loc!$A201)</f>
        <v>0</v>
      </c>
      <c r="BO201" s="7">
        <f>SUMIFS(Xuat!$G$5:$G$1000,Xuat!$C$5:$C$1000,DATE(Thang!$E$4,Thang!$C$4,BO$2),Xuat!$D$5:$D$1000,Loc!$A201)</f>
        <v>0</v>
      </c>
      <c r="BP201" s="7">
        <f>SUMIFS(Xuat!$G$5:$G$1000,Xuat!$C$5:$C$1000,DATE(Thang!$E$4,Thang!$C$4,BP$2),Xuat!$D$5:$D$1000,Loc!$A201)</f>
        <v>0</v>
      </c>
      <c r="BQ201" s="7">
        <f>SUMIFS(Xuat!$G$5:$G$1000,Xuat!$C$5:$C$1000,DATE(Thang!$E$4,Thang!$C$4,BQ$2),Xuat!$D$5:$D$1000,Loc!$A201)</f>
        <v>0</v>
      </c>
      <c r="BR201" s="7">
        <f>SUMIFS(Xuat!$G$5:$G$1000,Xuat!$C$5:$C$1000,DATE(Thang!$E$4,Thang!$C$4,BR$2),Xuat!$D$5:$D$1000,Loc!$A201)</f>
        <v>0</v>
      </c>
      <c r="BS201" s="7">
        <f>SUMIFS(Xuat!$G$5:$G$1000,Xuat!$C$5:$C$1000,DATE(Thang!$E$4,Thang!$C$4,BS$2),Xuat!$D$5:$D$1000,Loc!$A201)</f>
        <v>0</v>
      </c>
    </row>
    <row r="202" spans="1:71" x14ac:dyDescent="0.2">
      <c r="A202" s="2">
        <f>DM!C202</f>
        <v>0</v>
      </c>
      <c r="B202" s="3">
        <f>VLOOKUP(A202,Tondau!$B$5:$F$500,3,0)</f>
        <v>0</v>
      </c>
      <c r="C202" s="3">
        <f>VLOOKUP(Tinhgiavon!A202,Tondau!$B$5:$E$500,4,0)</f>
        <v>0</v>
      </c>
      <c r="D202" s="3">
        <f t="shared" si="17"/>
        <v>0</v>
      </c>
      <c r="E202" s="3">
        <f>SUMIF(Nhap!$F$5:$F$1000,Tinhgiavon!A202,Nhap!$K$5:$K$1000)</f>
        <v>0</v>
      </c>
      <c r="F202" s="3">
        <f t="shared" si="18"/>
        <v>0</v>
      </c>
      <c r="G202" s="3">
        <f t="shared" si="19"/>
        <v>0</v>
      </c>
      <c r="H202" s="3">
        <f t="shared" si="20"/>
        <v>0</v>
      </c>
      <c r="I202" s="3">
        <f t="shared" si="21"/>
        <v>0</v>
      </c>
      <c r="J202" s="7">
        <f>SUMIFS(Nhap!$I$5:$I$1000,Nhap!$E$5:$E$1000,DATE(Thang!$E$4,Thang!$C$4,Loc!$F$2),Nhap!$F$5:$F$1000,Loc!A202)</f>
        <v>0</v>
      </c>
      <c r="K202" s="7">
        <f>SUMIFS(Nhap!$I$5:$I$1000,Nhap!$E$5:$E$1000,DATE(Thang!$E$4,Thang!$C$4,Loc!$G$2),Nhap!$F$5:$F$1000,Loc!A202)</f>
        <v>0</v>
      </c>
      <c r="L202" s="7">
        <f>SUMIFS(Nhap!$I$5:$I$1000,Nhap!$E$5:$E$1000,DATE(Thang!$E$4,Thang!$C$4,Loc!$H$2),Nhap!$F$5:$F$1000,Loc!A202)</f>
        <v>0</v>
      </c>
      <c r="M202" s="7">
        <f>SUMIFS(Nhap!$I$5:$I$1000,Nhap!$E$5:$E$1000,DATE(Thang!$E$4,Thang!$C$4,Loc!$I$2),Nhap!$F$5:$F$1000,Loc!A202)</f>
        <v>0</v>
      </c>
      <c r="N202" s="7">
        <f>SUMIFS(Nhap!$I$5:$I$1000,Nhap!$E$5:$E$1000,DATE(Thang!$E$4,Thang!$C$4,Loc!$J$2),Nhap!$F$5:$F$1000,Loc!A202)</f>
        <v>0</v>
      </c>
      <c r="O202" s="7">
        <f>SUMIFS(Nhap!$I$5:$I$1000,Nhap!$E$5:$E$1000,DATE(Thang!$E$4,Thang!$C$4,Loc!$K$2),Nhap!$F$5:$F$1000,Loc!A202)</f>
        <v>0</v>
      </c>
      <c r="P202" s="7">
        <f>SUMIFS(Nhap!$I$5:$I$1000,Nhap!$E$5:$E$1000,DATE(Thang!$E$4,Thang!$C$4,Loc!$L$2),Nhap!$F$5:$F$1000,Loc!A202)</f>
        <v>0</v>
      </c>
      <c r="Q202" s="7">
        <f>SUMIFS(Nhap!$I$5:$I$1000,Nhap!$E$5:$E$1000,DATE(Thang!$E$4,Thang!$C$4,Loc!$M$2),Nhap!$F$5:$F$1000,Loc!A202)</f>
        <v>0</v>
      </c>
      <c r="R202" s="7">
        <f>SUMIFS(Nhap!$I$5:$I$1000,Nhap!$E$5:$E$1000,DATE(Thang!$E$4,Thang!$C$4,Loc!$N$2),Nhap!$F$5:$F$1000,Loc!A202)</f>
        <v>0</v>
      </c>
      <c r="S202" s="7">
        <f>SUMIFS(Nhap!$I$5:$I$1000,Nhap!$E$5:$E$1000,DATE(Thang!$E$4,Thang!$C$4,Loc!$O$2),Nhap!$F$5:$F$1000,Loc!A202)</f>
        <v>0</v>
      </c>
      <c r="T202" s="7">
        <f>SUMIFS(Nhap!$I$5:$I$1000,Nhap!$E$5:$E$1000,DATE(Thang!$E$4,Thang!$C$4,Loc!$P$2),Nhap!$F$5:$F$1000,Loc!A202)</f>
        <v>0</v>
      </c>
      <c r="U202" s="7">
        <f>SUMIFS(Nhap!$I$5:$I$1000,Nhap!$E$5:$E$1000,DATE(Thang!$E$4,Thang!$C$4,Loc!$Q$2),Nhap!$F$5:$F$1000,Loc!A202)</f>
        <v>0</v>
      </c>
      <c r="V202" s="7">
        <f>SUMIFS(Nhap!$I$5:$I$1000,Nhap!$E$5:$E$1000,DATE(Thang!$E$4,Thang!$C$4,Loc!$R$2),Nhap!$F$5:$F$1000,Loc!A202)</f>
        <v>0</v>
      </c>
      <c r="W202" s="7">
        <f>SUMIFS(Nhap!$I$5:$I$1000,Nhap!$E$5:$E$1000,DATE(Thang!$E$4,Thang!$C$4,Loc!$S$2),Nhap!$F$5:$F$1000,Loc!A202)</f>
        <v>0</v>
      </c>
      <c r="X202" s="7">
        <f>SUMIFS(Nhap!$I$5:$I$1000,Nhap!$E$5:$E$1000,DATE(Thang!$E$4,Thang!$C$4,Loc!$T$2),Nhap!$F$5:$F$1000,Loc!A202)</f>
        <v>0</v>
      </c>
      <c r="Y202" s="7">
        <f>SUMIFS(Nhap!$I$5:$I$1000,Nhap!$E$5:$E$1000,DATE(Thang!$E$4,Thang!$C$4,Loc!$U$2),Nhap!$F$5:$F$1000,Loc!A202)</f>
        <v>0</v>
      </c>
      <c r="Z202" s="7">
        <f>SUMIFS(Nhap!$I$5:$I$1000,Nhap!$E$5:$E$1000,DATE(Thang!$E$4,Thang!$C$4,Loc!$V$2),Nhap!$F$5:$F$1000,Loc!A202)</f>
        <v>0</v>
      </c>
      <c r="AA202" s="7">
        <f>SUMIFS(Nhap!$I$5:$I$1000,Nhap!$E$5:$E$1000,DATE(Thang!$E$4,Thang!$C$4,Loc!$W$2),Nhap!$F$5:$F$1000,Loc!A202)</f>
        <v>0</v>
      </c>
      <c r="AB202" s="7">
        <f>SUMIFS(Nhap!$I$5:$I$1000,Nhap!$E$5:$E$1000,DATE(Thang!$E$4,Thang!$C$4,Loc!$X$2),Nhap!$F$5:$F$1000,Loc!A202)</f>
        <v>0</v>
      </c>
      <c r="AC202" s="7">
        <f>SUMIFS(Nhap!$I$5:$I$1000,Nhap!$E$5:$E$1000,DATE(Thang!$E$4,Thang!$C$4,Loc!$Y$2),Nhap!$F$5:$F$1000,Loc!A202)</f>
        <v>0</v>
      </c>
      <c r="AD202" s="7">
        <f>SUMIFS(Nhap!$I$5:$I$1000,Nhap!$E$5:$E$1000,DATE(Thang!$E$4,Thang!$C$4,Loc!$Z$2),Nhap!$F$5:$F$1000,Loc!A202)</f>
        <v>0</v>
      </c>
      <c r="AE202" s="7">
        <f>SUMIFS(Nhap!$I$5:$I$1000,Nhap!$E$5:$E$1000,DATE(Thang!$E$4,Thang!$C$4,Loc!$AA$2),Nhap!$F$5:$F$1000,Loc!A202)</f>
        <v>0</v>
      </c>
      <c r="AF202" s="7">
        <f>SUMIFS(Nhap!$I$5:$I$1000,Nhap!$E$5:$E$1000,DATE(Thang!$E$4,Thang!$C$4,Loc!$AB$2),Nhap!$F$5:$F$1000,Loc!A202)</f>
        <v>0</v>
      </c>
      <c r="AG202" s="7">
        <f>SUMIFS(Nhap!$I$5:$I$1000,Nhap!$E$5:$E$1000,DATE(Thang!$E$4,Thang!$C$4,Loc!$AC$2),Nhap!$F$5:$F$1000,Loc!A202)</f>
        <v>0</v>
      </c>
      <c r="AH202" s="7">
        <f>SUMIFS(Nhap!$I$5:$I$1000,Nhap!$E$5:$E$1000,DATE(Thang!$E$4,Thang!$C$4,Loc!$AD$2),Nhap!$F$5:$F$1000,Loc!$A$5)</f>
        <v>0</v>
      </c>
      <c r="AI202" s="7">
        <f>SUMIFS(Nhap!$I$5:$I$1000,Nhap!$E$5:$E$1000,DATE(Thang!$E$4,Thang!$C$4,Loc!$AE$2),Nhap!$F$5:$F$1000,Loc!A202)</f>
        <v>0</v>
      </c>
      <c r="AJ202" s="7">
        <f>SUMIFS(Nhap!$I$5:$I$1000,Nhap!$E$5:$E$1000,DATE(Thang!$E$4,Thang!$C$4,Loc!$AF$2),Nhap!$F$5:$F$1000,Loc!A202)</f>
        <v>0</v>
      </c>
      <c r="AK202" s="7">
        <f>SUMIFS(Nhap!$I$5:$I$1000,Nhap!$E$5:$E$1000,DATE(Thang!$E$4,Thang!$C$4,Loc!$AG$2),Nhap!$F$5:$F$1000,Loc!A202)</f>
        <v>0</v>
      </c>
      <c r="AL202" s="7">
        <f>SUMIFS(Nhap!$I$5:$I$1000,Nhap!$E$5:$E$1000,DATE(Thang!$E$4,Thang!$C$4,Loc!$AH$2),Nhap!$F$5:$F$1000,Loc!A202)</f>
        <v>0</v>
      </c>
      <c r="AM202" s="7">
        <f>SUMIFS(Nhap!$I$5:$I$1000,Nhap!$E$5:$E$1000,DATE(Thang!$E$4,Thang!$C$4,Loc!$AI$2),Nhap!$F$5:$F$1000,Loc!A202)</f>
        <v>0</v>
      </c>
      <c r="AN202" s="7">
        <f>SUMIFS(Nhap!$I$5:$I$1000,Nhap!$E$5:$E$1000,DATE(Thang!$E$4,Thang!$C$4,Loc!$AJ$2),Nhap!$F$5:$F$1000,Loc!A202)</f>
        <v>0</v>
      </c>
      <c r="AO202" s="7">
        <f>SUMIFS(Xuat!$G$5:$G$1000,Xuat!$C$5:$C$1000,DATE(Thang!$E$4,Thang!$C$4,AO$2),Xuat!$D$5:$D$1000,Loc!$A202)</f>
        <v>0</v>
      </c>
      <c r="AP202" s="7">
        <f>SUMIFS(Xuat!$G$5:$G$1000,Xuat!$C$5:$C$1000,DATE(Thang!$E$4,Thang!$C$4,AP$2),Xuat!$D$5:$D$1000,Loc!$A202)</f>
        <v>0</v>
      </c>
      <c r="AQ202" s="7">
        <f>SUMIFS(Xuat!$G$5:$G$1000,Xuat!$C$5:$C$1000,DATE(Thang!$E$4,Thang!$C$4,AQ$2),Xuat!$D$5:$D$1000,Loc!$A202)</f>
        <v>0</v>
      </c>
      <c r="AR202" s="7">
        <f>SUMIFS(Xuat!$G$5:$G$1000,Xuat!$C$5:$C$1000,DATE(Thang!$E$4,Thang!$C$4,AR$2),Xuat!$D$5:$D$1000,Loc!$A202)</f>
        <v>0</v>
      </c>
      <c r="AS202" s="7">
        <f>SUMIFS(Xuat!$G$5:$G$1000,Xuat!$C$5:$C$1000,DATE(Thang!$E$4,Thang!$C$4,AS$2),Xuat!$D$5:$D$1000,Loc!$A202)</f>
        <v>0</v>
      </c>
      <c r="AT202" s="7">
        <f>SUMIFS(Xuat!$G$5:$G$1000,Xuat!$C$5:$C$1000,DATE(Thang!$E$4,Thang!$C$4,AT$2),Xuat!$D$5:$D$1000,Loc!$A202)</f>
        <v>0</v>
      </c>
      <c r="AU202" s="7">
        <f>SUMIFS(Xuat!$G$5:$G$1000,Xuat!$C$5:$C$1000,DATE(Thang!$E$4,Thang!$C$4,AU$2),Xuat!$D$5:$D$1000,Loc!$A202)</f>
        <v>0</v>
      </c>
      <c r="AV202" s="7">
        <f>SUMIFS(Xuat!$G$5:$G$1000,Xuat!$C$5:$C$1000,DATE(Thang!$E$4,Thang!$C$4,AV$2),Xuat!$D$5:$D$1000,Loc!$A202)</f>
        <v>0</v>
      </c>
      <c r="AW202" s="7">
        <f>SUMIFS(Xuat!$G$5:$G$1000,Xuat!$C$5:$C$1000,DATE(Thang!$E$4,Thang!$C$4,AW$2),Xuat!$D$5:$D$1000,Loc!$A202)</f>
        <v>0</v>
      </c>
      <c r="AX202" s="7">
        <f>SUMIFS(Xuat!$G$5:$G$1000,Xuat!$C$5:$C$1000,DATE(Thang!$E$4,Thang!$C$4,AX$2),Xuat!$D$5:$D$1000,Loc!$A202)</f>
        <v>0</v>
      </c>
      <c r="AY202" s="7">
        <f>SUMIFS(Xuat!$G$5:$G$1000,Xuat!$C$5:$C$1000,DATE(Thang!$E$4,Thang!$C$4,AY$2),Xuat!$D$5:$D$1000,Loc!$A202)</f>
        <v>0</v>
      </c>
      <c r="AZ202" s="7">
        <f>SUMIFS(Xuat!$G$5:$G$1000,Xuat!$C$5:$C$1000,DATE(Thang!$E$4,Thang!$C$4,AZ$2),Xuat!$D$5:$D$1000,Loc!$A202)</f>
        <v>0</v>
      </c>
      <c r="BA202" s="7">
        <f>SUMIFS(Xuat!$G$5:$G$1000,Xuat!$C$5:$C$1000,DATE(Thang!$E$4,Thang!$C$4,BA$2),Xuat!$D$5:$D$1000,Loc!$A202)</f>
        <v>0</v>
      </c>
      <c r="BB202" s="7">
        <f>SUMIFS(Xuat!$G$5:$G$1000,Xuat!$C$5:$C$1000,DATE(Thang!$E$4,Thang!$C$4,BB$2),Xuat!$D$5:$D$1000,Loc!$A202)</f>
        <v>0</v>
      </c>
      <c r="BC202" s="7">
        <f>SUMIFS(Xuat!$G$5:$G$1000,Xuat!$C$5:$C$1000,DATE(Thang!$E$4,Thang!$C$4,BC$2),Xuat!$D$5:$D$1000,Loc!$A202)</f>
        <v>0</v>
      </c>
      <c r="BD202" s="7">
        <f>SUMIFS(Xuat!$G$5:$G$1000,Xuat!$C$5:$C$1000,DATE(Thang!$E$4,Thang!$C$4,BD$2),Xuat!$D$5:$D$1000,Loc!$A202)</f>
        <v>0</v>
      </c>
      <c r="BE202" s="7">
        <f>SUMIFS(Xuat!$G$5:$G$1000,Xuat!$C$5:$C$1000,DATE(Thang!$E$4,Thang!$C$4,BE$2),Xuat!$D$5:$D$1000,Loc!$A202)</f>
        <v>0</v>
      </c>
      <c r="BF202" s="7">
        <f>SUMIFS(Xuat!$G$5:$G$1000,Xuat!$C$5:$C$1000,DATE(Thang!$E$4,Thang!$C$4,BF$2),Xuat!$D$5:$D$1000,Loc!$A202)</f>
        <v>0</v>
      </c>
      <c r="BG202" s="7">
        <f>SUMIFS(Xuat!$G$5:$G$1000,Xuat!$C$5:$C$1000,DATE(Thang!$E$4,Thang!$C$4,BG$2),Xuat!$D$5:$D$1000,Loc!$A202)</f>
        <v>0</v>
      </c>
      <c r="BH202" s="7">
        <f>SUMIFS(Xuat!$G$5:$G$1000,Xuat!$C$5:$C$1000,DATE(Thang!$E$4,Thang!$C$4,BH$2),Xuat!$D$5:$D$1000,Loc!$A202)</f>
        <v>0</v>
      </c>
      <c r="BI202" s="7">
        <f>SUMIFS(Xuat!$G$5:$G$1000,Xuat!$C$5:$C$1000,DATE(Thang!$E$4,Thang!$C$4,BI$2),Xuat!$D$5:$D$1000,Loc!$A202)</f>
        <v>0</v>
      </c>
      <c r="BJ202" s="7">
        <f>SUMIFS(Xuat!$G$5:$G$1000,Xuat!$C$5:$C$1000,DATE(Thang!$E$4,Thang!$C$4,BJ$2),Xuat!$D$5:$D$1000,Loc!$A202)</f>
        <v>0</v>
      </c>
      <c r="BK202" s="7">
        <f>SUMIFS(Xuat!$G$5:$G$1000,Xuat!$C$5:$C$1000,DATE(Thang!$E$4,Thang!$C$4,BK$2),Xuat!$D$5:$D$1000,Loc!$A202)</f>
        <v>0</v>
      </c>
      <c r="BL202" s="7">
        <f>SUMIFS(Xuat!$G$5:$G$1000,Xuat!$C$5:$C$1000,DATE(Thang!$E$4,Thang!$C$4,BL$2),Xuat!$D$5:$D$1000,Loc!$A202)</f>
        <v>0</v>
      </c>
      <c r="BM202" s="7">
        <f>SUMIFS(Xuat!$G$5:$G$1000,Xuat!$C$5:$C$1000,DATE(Thang!$E$4,Thang!$C$4,BM$2),Xuat!$D$5:$D$1000,Loc!$A202)</f>
        <v>0</v>
      </c>
      <c r="BN202" s="7">
        <f>SUMIFS(Xuat!$G$5:$G$1000,Xuat!$C$5:$C$1000,DATE(Thang!$E$4,Thang!$C$4,BN$2),Xuat!$D$5:$D$1000,Loc!$A202)</f>
        <v>0</v>
      </c>
      <c r="BO202" s="7">
        <f>SUMIFS(Xuat!$G$5:$G$1000,Xuat!$C$5:$C$1000,DATE(Thang!$E$4,Thang!$C$4,BO$2),Xuat!$D$5:$D$1000,Loc!$A202)</f>
        <v>0</v>
      </c>
      <c r="BP202" s="7">
        <f>SUMIFS(Xuat!$G$5:$G$1000,Xuat!$C$5:$C$1000,DATE(Thang!$E$4,Thang!$C$4,BP$2),Xuat!$D$5:$D$1000,Loc!$A202)</f>
        <v>0</v>
      </c>
      <c r="BQ202" s="7">
        <f>SUMIFS(Xuat!$G$5:$G$1000,Xuat!$C$5:$C$1000,DATE(Thang!$E$4,Thang!$C$4,BQ$2),Xuat!$D$5:$D$1000,Loc!$A202)</f>
        <v>0</v>
      </c>
      <c r="BR202" s="7">
        <f>SUMIFS(Xuat!$G$5:$G$1000,Xuat!$C$5:$C$1000,DATE(Thang!$E$4,Thang!$C$4,BR$2),Xuat!$D$5:$D$1000,Loc!$A202)</f>
        <v>0</v>
      </c>
      <c r="BS202" s="7">
        <f>SUMIFS(Xuat!$G$5:$G$1000,Xuat!$C$5:$C$1000,DATE(Thang!$E$4,Thang!$C$4,BS$2),Xuat!$D$5:$D$1000,Loc!$A202)</f>
        <v>0</v>
      </c>
    </row>
    <row r="203" spans="1:71" x14ac:dyDescent="0.2">
      <c r="A203" s="2">
        <f>DM!C203</f>
        <v>0</v>
      </c>
      <c r="B203" s="3">
        <f>VLOOKUP(A203,Tondau!$B$5:$F$500,3,0)</f>
        <v>0</v>
      </c>
      <c r="C203" s="3">
        <f>VLOOKUP(Tinhgiavon!A203,Tondau!$B$5:$E$500,4,0)</f>
        <v>0</v>
      </c>
      <c r="D203" s="3">
        <f t="shared" si="17"/>
        <v>0</v>
      </c>
      <c r="E203" s="3">
        <f>SUMIF(Nhap!$F$5:$F$1000,Tinhgiavon!A203,Nhap!$K$5:$K$1000)</f>
        <v>0</v>
      </c>
      <c r="F203" s="3">
        <f t="shared" si="18"/>
        <v>0</v>
      </c>
      <c r="G203" s="3">
        <f t="shared" si="19"/>
        <v>0</v>
      </c>
      <c r="H203" s="3">
        <f t="shared" si="20"/>
        <v>0</v>
      </c>
      <c r="I203" s="3">
        <f t="shared" si="21"/>
        <v>0</v>
      </c>
      <c r="J203" s="7">
        <f>SUMIFS(Nhap!$I$5:$I$1000,Nhap!$E$5:$E$1000,DATE(Thang!$E$4,Thang!$C$4,Loc!$F$2),Nhap!$F$5:$F$1000,Loc!A203)</f>
        <v>0</v>
      </c>
      <c r="K203" s="7">
        <f>SUMIFS(Nhap!$I$5:$I$1000,Nhap!$E$5:$E$1000,DATE(Thang!$E$4,Thang!$C$4,Loc!$G$2),Nhap!$F$5:$F$1000,Loc!A203)</f>
        <v>0</v>
      </c>
      <c r="L203" s="7">
        <f>SUMIFS(Nhap!$I$5:$I$1000,Nhap!$E$5:$E$1000,DATE(Thang!$E$4,Thang!$C$4,Loc!$H$2),Nhap!$F$5:$F$1000,Loc!A203)</f>
        <v>0</v>
      </c>
      <c r="M203" s="7">
        <f>SUMIFS(Nhap!$I$5:$I$1000,Nhap!$E$5:$E$1000,DATE(Thang!$E$4,Thang!$C$4,Loc!$I$2),Nhap!$F$5:$F$1000,Loc!A203)</f>
        <v>0</v>
      </c>
      <c r="N203" s="7">
        <f>SUMIFS(Nhap!$I$5:$I$1000,Nhap!$E$5:$E$1000,DATE(Thang!$E$4,Thang!$C$4,Loc!$J$2),Nhap!$F$5:$F$1000,Loc!A203)</f>
        <v>0</v>
      </c>
      <c r="O203" s="7">
        <f>SUMIFS(Nhap!$I$5:$I$1000,Nhap!$E$5:$E$1000,DATE(Thang!$E$4,Thang!$C$4,Loc!$K$2),Nhap!$F$5:$F$1000,Loc!A203)</f>
        <v>0</v>
      </c>
      <c r="P203" s="7">
        <f>SUMIFS(Nhap!$I$5:$I$1000,Nhap!$E$5:$E$1000,DATE(Thang!$E$4,Thang!$C$4,Loc!$L$2),Nhap!$F$5:$F$1000,Loc!A203)</f>
        <v>0</v>
      </c>
      <c r="Q203" s="7">
        <f>SUMIFS(Nhap!$I$5:$I$1000,Nhap!$E$5:$E$1000,DATE(Thang!$E$4,Thang!$C$4,Loc!$M$2),Nhap!$F$5:$F$1000,Loc!A203)</f>
        <v>0</v>
      </c>
      <c r="R203" s="7">
        <f>SUMIFS(Nhap!$I$5:$I$1000,Nhap!$E$5:$E$1000,DATE(Thang!$E$4,Thang!$C$4,Loc!$N$2),Nhap!$F$5:$F$1000,Loc!A203)</f>
        <v>0</v>
      </c>
      <c r="S203" s="7">
        <f>SUMIFS(Nhap!$I$5:$I$1000,Nhap!$E$5:$E$1000,DATE(Thang!$E$4,Thang!$C$4,Loc!$O$2),Nhap!$F$5:$F$1000,Loc!A203)</f>
        <v>0</v>
      </c>
      <c r="T203" s="7">
        <f>SUMIFS(Nhap!$I$5:$I$1000,Nhap!$E$5:$E$1000,DATE(Thang!$E$4,Thang!$C$4,Loc!$P$2),Nhap!$F$5:$F$1000,Loc!A203)</f>
        <v>0</v>
      </c>
      <c r="U203" s="7">
        <f>SUMIFS(Nhap!$I$5:$I$1000,Nhap!$E$5:$E$1000,DATE(Thang!$E$4,Thang!$C$4,Loc!$Q$2),Nhap!$F$5:$F$1000,Loc!A203)</f>
        <v>0</v>
      </c>
      <c r="V203" s="7">
        <f>SUMIFS(Nhap!$I$5:$I$1000,Nhap!$E$5:$E$1000,DATE(Thang!$E$4,Thang!$C$4,Loc!$R$2),Nhap!$F$5:$F$1000,Loc!A203)</f>
        <v>0</v>
      </c>
      <c r="W203" s="7">
        <f>SUMIFS(Nhap!$I$5:$I$1000,Nhap!$E$5:$E$1000,DATE(Thang!$E$4,Thang!$C$4,Loc!$S$2),Nhap!$F$5:$F$1000,Loc!A203)</f>
        <v>0</v>
      </c>
      <c r="X203" s="7">
        <f>SUMIFS(Nhap!$I$5:$I$1000,Nhap!$E$5:$E$1000,DATE(Thang!$E$4,Thang!$C$4,Loc!$T$2),Nhap!$F$5:$F$1000,Loc!A203)</f>
        <v>0</v>
      </c>
      <c r="Y203" s="7">
        <f>SUMIFS(Nhap!$I$5:$I$1000,Nhap!$E$5:$E$1000,DATE(Thang!$E$4,Thang!$C$4,Loc!$U$2),Nhap!$F$5:$F$1000,Loc!A203)</f>
        <v>0</v>
      </c>
      <c r="Z203" s="7">
        <f>SUMIFS(Nhap!$I$5:$I$1000,Nhap!$E$5:$E$1000,DATE(Thang!$E$4,Thang!$C$4,Loc!$V$2),Nhap!$F$5:$F$1000,Loc!A203)</f>
        <v>0</v>
      </c>
      <c r="AA203" s="7">
        <f>SUMIFS(Nhap!$I$5:$I$1000,Nhap!$E$5:$E$1000,DATE(Thang!$E$4,Thang!$C$4,Loc!$W$2),Nhap!$F$5:$F$1000,Loc!A203)</f>
        <v>0</v>
      </c>
      <c r="AB203" s="7">
        <f>SUMIFS(Nhap!$I$5:$I$1000,Nhap!$E$5:$E$1000,DATE(Thang!$E$4,Thang!$C$4,Loc!$X$2),Nhap!$F$5:$F$1000,Loc!A203)</f>
        <v>0</v>
      </c>
      <c r="AC203" s="7">
        <f>SUMIFS(Nhap!$I$5:$I$1000,Nhap!$E$5:$E$1000,DATE(Thang!$E$4,Thang!$C$4,Loc!$Y$2),Nhap!$F$5:$F$1000,Loc!A203)</f>
        <v>0</v>
      </c>
      <c r="AD203" s="7">
        <f>SUMIFS(Nhap!$I$5:$I$1000,Nhap!$E$5:$E$1000,DATE(Thang!$E$4,Thang!$C$4,Loc!$Z$2),Nhap!$F$5:$F$1000,Loc!A203)</f>
        <v>0</v>
      </c>
      <c r="AE203" s="7">
        <f>SUMIFS(Nhap!$I$5:$I$1000,Nhap!$E$5:$E$1000,DATE(Thang!$E$4,Thang!$C$4,Loc!$AA$2),Nhap!$F$5:$F$1000,Loc!A203)</f>
        <v>0</v>
      </c>
      <c r="AF203" s="7">
        <f>SUMIFS(Nhap!$I$5:$I$1000,Nhap!$E$5:$E$1000,DATE(Thang!$E$4,Thang!$C$4,Loc!$AB$2),Nhap!$F$5:$F$1000,Loc!A203)</f>
        <v>0</v>
      </c>
      <c r="AG203" s="7">
        <f>SUMIFS(Nhap!$I$5:$I$1000,Nhap!$E$5:$E$1000,DATE(Thang!$E$4,Thang!$C$4,Loc!$AC$2),Nhap!$F$5:$F$1000,Loc!A203)</f>
        <v>0</v>
      </c>
      <c r="AH203" s="7">
        <f>SUMIFS(Nhap!$I$5:$I$1000,Nhap!$E$5:$E$1000,DATE(Thang!$E$4,Thang!$C$4,Loc!$AD$2),Nhap!$F$5:$F$1000,Loc!$A$5)</f>
        <v>0</v>
      </c>
      <c r="AI203" s="7">
        <f>SUMIFS(Nhap!$I$5:$I$1000,Nhap!$E$5:$E$1000,DATE(Thang!$E$4,Thang!$C$4,Loc!$AE$2),Nhap!$F$5:$F$1000,Loc!A203)</f>
        <v>0</v>
      </c>
      <c r="AJ203" s="7">
        <f>SUMIFS(Nhap!$I$5:$I$1000,Nhap!$E$5:$E$1000,DATE(Thang!$E$4,Thang!$C$4,Loc!$AF$2),Nhap!$F$5:$F$1000,Loc!A203)</f>
        <v>0</v>
      </c>
      <c r="AK203" s="7">
        <f>SUMIFS(Nhap!$I$5:$I$1000,Nhap!$E$5:$E$1000,DATE(Thang!$E$4,Thang!$C$4,Loc!$AG$2),Nhap!$F$5:$F$1000,Loc!A203)</f>
        <v>0</v>
      </c>
      <c r="AL203" s="7">
        <f>SUMIFS(Nhap!$I$5:$I$1000,Nhap!$E$5:$E$1000,DATE(Thang!$E$4,Thang!$C$4,Loc!$AH$2),Nhap!$F$5:$F$1000,Loc!A203)</f>
        <v>0</v>
      </c>
      <c r="AM203" s="7">
        <f>SUMIFS(Nhap!$I$5:$I$1000,Nhap!$E$5:$E$1000,DATE(Thang!$E$4,Thang!$C$4,Loc!$AI$2),Nhap!$F$5:$F$1000,Loc!A203)</f>
        <v>0</v>
      </c>
      <c r="AN203" s="7">
        <f>SUMIFS(Nhap!$I$5:$I$1000,Nhap!$E$5:$E$1000,DATE(Thang!$E$4,Thang!$C$4,Loc!$AJ$2),Nhap!$F$5:$F$1000,Loc!A203)</f>
        <v>0</v>
      </c>
      <c r="AO203" s="7">
        <f>SUMIFS(Xuat!$G$5:$G$1000,Xuat!$C$5:$C$1000,DATE(Thang!$E$4,Thang!$C$4,AO$2),Xuat!$D$5:$D$1000,Loc!$A203)</f>
        <v>0</v>
      </c>
      <c r="AP203" s="7">
        <f>SUMIFS(Xuat!$G$5:$G$1000,Xuat!$C$5:$C$1000,DATE(Thang!$E$4,Thang!$C$4,AP$2),Xuat!$D$5:$D$1000,Loc!$A203)</f>
        <v>0</v>
      </c>
      <c r="AQ203" s="7">
        <f>SUMIFS(Xuat!$G$5:$G$1000,Xuat!$C$5:$C$1000,DATE(Thang!$E$4,Thang!$C$4,AQ$2),Xuat!$D$5:$D$1000,Loc!$A203)</f>
        <v>0</v>
      </c>
      <c r="AR203" s="7">
        <f>SUMIFS(Xuat!$G$5:$G$1000,Xuat!$C$5:$C$1000,DATE(Thang!$E$4,Thang!$C$4,AR$2),Xuat!$D$5:$D$1000,Loc!$A203)</f>
        <v>0</v>
      </c>
      <c r="AS203" s="7">
        <f>SUMIFS(Xuat!$G$5:$G$1000,Xuat!$C$5:$C$1000,DATE(Thang!$E$4,Thang!$C$4,AS$2),Xuat!$D$5:$D$1000,Loc!$A203)</f>
        <v>0</v>
      </c>
      <c r="AT203" s="7">
        <f>SUMIFS(Xuat!$G$5:$G$1000,Xuat!$C$5:$C$1000,DATE(Thang!$E$4,Thang!$C$4,AT$2),Xuat!$D$5:$D$1000,Loc!$A203)</f>
        <v>0</v>
      </c>
      <c r="AU203" s="7">
        <f>SUMIFS(Xuat!$G$5:$G$1000,Xuat!$C$5:$C$1000,DATE(Thang!$E$4,Thang!$C$4,AU$2),Xuat!$D$5:$D$1000,Loc!$A203)</f>
        <v>0</v>
      </c>
      <c r="AV203" s="7">
        <f>SUMIFS(Xuat!$G$5:$G$1000,Xuat!$C$5:$C$1000,DATE(Thang!$E$4,Thang!$C$4,AV$2),Xuat!$D$5:$D$1000,Loc!$A203)</f>
        <v>0</v>
      </c>
      <c r="AW203" s="7">
        <f>SUMIFS(Xuat!$G$5:$G$1000,Xuat!$C$5:$C$1000,DATE(Thang!$E$4,Thang!$C$4,AW$2),Xuat!$D$5:$D$1000,Loc!$A203)</f>
        <v>0</v>
      </c>
      <c r="AX203" s="7">
        <f>SUMIFS(Xuat!$G$5:$G$1000,Xuat!$C$5:$C$1000,DATE(Thang!$E$4,Thang!$C$4,AX$2),Xuat!$D$5:$D$1000,Loc!$A203)</f>
        <v>0</v>
      </c>
      <c r="AY203" s="7">
        <f>SUMIFS(Xuat!$G$5:$G$1000,Xuat!$C$5:$C$1000,DATE(Thang!$E$4,Thang!$C$4,AY$2),Xuat!$D$5:$D$1000,Loc!$A203)</f>
        <v>0</v>
      </c>
      <c r="AZ203" s="7">
        <f>SUMIFS(Xuat!$G$5:$G$1000,Xuat!$C$5:$C$1000,DATE(Thang!$E$4,Thang!$C$4,AZ$2),Xuat!$D$5:$D$1000,Loc!$A203)</f>
        <v>0</v>
      </c>
      <c r="BA203" s="7">
        <f>SUMIFS(Xuat!$G$5:$G$1000,Xuat!$C$5:$C$1000,DATE(Thang!$E$4,Thang!$C$4,BA$2),Xuat!$D$5:$D$1000,Loc!$A203)</f>
        <v>0</v>
      </c>
      <c r="BB203" s="7">
        <f>SUMIFS(Xuat!$G$5:$G$1000,Xuat!$C$5:$C$1000,DATE(Thang!$E$4,Thang!$C$4,BB$2),Xuat!$D$5:$D$1000,Loc!$A203)</f>
        <v>0</v>
      </c>
      <c r="BC203" s="7">
        <f>SUMIFS(Xuat!$G$5:$G$1000,Xuat!$C$5:$C$1000,DATE(Thang!$E$4,Thang!$C$4,BC$2),Xuat!$D$5:$D$1000,Loc!$A203)</f>
        <v>0</v>
      </c>
      <c r="BD203" s="7">
        <f>SUMIFS(Xuat!$G$5:$G$1000,Xuat!$C$5:$C$1000,DATE(Thang!$E$4,Thang!$C$4,BD$2),Xuat!$D$5:$D$1000,Loc!$A203)</f>
        <v>0</v>
      </c>
      <c r="BE203" s="7">
        <f>SUMIFS(Xuat!$G$5:$G$1000,Xuat!$C$5:$C$1000,DATE(Thang!$E$4,Thang!$C$4,BE$2),Xuat!$D$5:$D$1000,Loc!$A203)</f>
        <v>0</v>
      </c>
      <c r="BF203" s="7">
        <f>SUMIFS(Xuat!$G$5:$G$1000,Xuat!$C$5:$C$1000,DATE(Thang!$E$4,Thang!$C$4,BF$2),Xuat!$D$5:$D$1000,Loc!$A203)</f>
        <v>0</v>
      </c>
      <c r="BG203" s="7">
        <f>SUMIFS(Xuat!$G$5:$G$1000,Xuat!$C$5:$C$1000,DATE(Thang!$E$4,Thang!$C$4,BG$2),Xuat!$D$5:$D$1000,Loc!$A203)</f>
        <v>0</v>
      </c>
      <c r="BH203" s="7">
        <f>SUMIFS(Xuat!$G$5:$G$1000,Xuat!$C$5:$C$1000,DATE(Thang!$E$4,Thang!$C$4,BH$2),Xuat!$D$5:$D$1000,Loc!$A203)</f>
        <v>0</v>
      </c>
      <c r="BI203" s="7">
        <f>SUMIFS(Xuat!$G$5:$G$1000,Xuat!$C$5:$C$1000,DATE(Thang!$E$4,Thang!$C$4,BI$2),Xuat!$D$5:$D$1000,Loc!$A203)</f>
        <v>0</v>
      </c>
      <c r="BJ203" s="7">
        <f>SUMIFS(Xuat!$G$5:$G$1000,Xuat!$C$5:$C$1000,DATE(Thang!$E$4,Thang!$C$4,BJ$2),Xuat!$D$5:$D$1000,Loc!$A203)</f>
        <v>0</v>
      </c>
      <c r="BK203" s="7">
        <f>SUMIFS(Xuat!$G$5:$G$1000,Xuat!$C$5:$C$1000,DATE(Thang!$E$4,Thang!$C$4,BK$2),Xuat!$D$5:$D$1000,Loc!$A203)</f>
        <v>0</v>
      </c>
      <c r="BL203" s="7">
        <f>SUMIFS(Xuat!$G$5:$G$1000,Xuat!$C$5:$C$1000,DATE(Thang!$E$4,Thang!$C$4,BL$2),Xuat!$D$5:$D$1000,Loc!$A203)</f>
        <v>0</v>
      </c>
      <c r="BM203" s="7">
        <f>SUMIFS(Xuat!$G$5:$G$1000,Xuat!$C$5:$C$1000,DATE(Thang!$E$4,Thang!$C$4,BM$2),Xuat!$D$5:$D$1000,Loc!$A203)</f>
        <v>0</v>
      </c>
      <c r="BN203" s="7">
        <f>SUMIFS(Xuat!$G$5:$G$1000,Xuat!$C$5:$C$1000,DATE(Thang!$E$4,Thang!$C$4,BN$2),Xuat!$D$5:$D$1000,Loc!$A203)</f>
        <v>0</v>
      </c>
      <c r="BO203" s="7">
        <f>SUMIFS(Xuat!$G$5:$G$1000,Xuat!$C$5:$C$1000,DATE(Thang!$E$4,Thang!$C$4,BO$2),Xuat!$D$5:$D$1000,Loc!$A203)</f>
        <v>0</v>
      </c>
      <c r="BP203" s="7">
        <f>SUMIFS(Xuat!$G$5:$G$1000,Xuat!$C$5:$C$1000,DATE(Thang!$E$4,Thang!$C$4,BP$2),Xuat!$D$5:$D$1000,Loc!$A203)</f>
        <v>0</v>
      </c>
      <c r="BQ203" s="7">
        <f>SUMIFS(Xuat!$G$5:$G$1000,Xuat!$C$5:$C$1000,DATE(Thang!$E$4,Thang!$C$4,BQ$2),Xuat!$D$5:$D$1000,Loc!$A203)</f>
        <v>0</v>
      </c>
      <c r="BR203" s="7">
        <f>SUMIFS(Xuat!$G$5:$G$1000,Xuat!$C$5:$C$1000,DATE(Thang!$E$4,Thang!$C$4,BR$2),Xuat!$D$5:$D$1000,Loc!$A203)</f>
        <v>0</v>
      </c>
      <c r="BS203" s="7">
        <f>SUMIFS(Xuat!$G$5:$G$1000,Xuat!$C$5:$C$1000,DATE(Thang!$E$4,Thang!$C$4,BS$2),Xuat!$D$5:$D$1000,Loc!$A203)</f>
        <v>0</v>
      </c>
    </row>
    <row r="204" spans="1:71" x14ac:dyDescent="0.2">
      <c r="A204" s="2">
        <f>DM!C204</f>
        <v>0</v>
      </c>
      <c r="B204" s="3">
        <f>VLOOKUP(A204,Tondau!$B$5:$F$500,3,0)</f>
        <v>0</v>
      </c>
      <c r="C204" s="3">
        <f>VLOOKUP(Tinhgiavon!A204,Tondau!$B$5:$E$500,4,0)</f>
        <v>0</v>
      </c>
      <c r="D204" s="3">
        <f t="shared" si="17"/>
        <v>0</v>
      </c>
      <c r="E204" s="3">
        <f>SUMIF(Nhap!$F$5:$F$1000,Tinhgiavon!A204,Nhap!$K$5:$K$1000)</f>
        <v>0</v>
      </c>
      <c r="F204" s="3">
        <f t="shared" si="18"/>
        <v>0</v>
      </c>
      <c r="G204" s="3">
        <f t="shared" si="19"/>
        <v>0</v>
      </c>
      <c r="H204" s="3">
        <f t="shared" si="20"/>
        <v>0</v>
      </c>
      <c r="I204" s="3">
        <f t="shared" si="21"/>
        <v>0</v>
      </c>
      <c r="J204" s="7">
        <f>SUMIFS(Nhap!$I$5:$I$1000,Nhap!$E$5:$E$1000,DATE(Thang!$E$4,Thang!$C$4,Loc!$F$2),Nhap!$F$5:$F$1000,Loc!A204)</f>
        <v>0</v>
      </c>
      <c r="K204" s="7">
        <f>SUMIFS(Nhap!$I$5:$I$1000,Nhap!$E$5:$E$1000,DATE(Thang!$E$4,Thang!$C$4,Loc!$G$2),Nhap!$F$5:$F$1000,Loc!A204)</f>
        <v>0</v>
      </c>
      <c r="L204" s="7">
        <f>SUMIFS(Nhap!$I$5:$I$1000,Nhap!$E$5:$E$1000,DATE(Thang!$E$4,Thang!$C$4,Loc!$H$2),Nhap!$F$5:$F$1000,Loc!A204)</f>
        <v>0</v>
      </c>
      <c r="M204" s="7">
        <f>SUMIFS(Nhap!$I$5:$I$1000,Nhap!$E$5:$E$1000,DATE(Thang!$E$4,Thang!$C$4,Loc!$I$2),Nhap!$F$5:$F$1000,Loc!A204)</f>
        <v>0</v>
      </c>
      <c r="N204" s="7">
        <f>SUMIFS(Nhap!$I$5:$I$1000,Nhap!$E$5:$E$1000,DATE(Thang!$E$4,Thang!$C$4,Loc!$J$2),Nhap!$F$5:$F$1000,Loc!A204)</f>
        <v>0</v>
      </c>
      <c r="O204" s="7">
        <f>SUMIFS(Nhap!$I$5:$I$1000,Nhap!$E$5:$E$1000,DATE(Thang!$E$4,Thang!$C$4,Loc!$K$2),Nhap!$F$5:$F$1000,Loc!A204)</f>
        <v>0</v>
      </c>
      <c r="P204" s="7">
        <f>SUMIFS(Nhap!$I$5:$I$1000,Nhap!$E$5:$E$1000,DATE(Thang!$E$4,Thang!$C$4,Loc!$L$2),Nhap!$F$5:$F$1000,Loc!A204)</f>
        <v>0</v>
      </c>
      <c r="Q204" s="7">
        <f>SUMIFS(Nhap!$I$5:$I$1000,Nhap!$E$5:$E$1000,DATE(Thang!$E$4,Thang!$C$4,Loc!$M$2),Nhap!$F$5:$F$1000,Loc!A204)</f>
        <v>0</v>
      </c>
      <c r="R204" s="7">
        <f>SUMIFS(Nhap!$I$5:$I$1000,Nhap!$E$5:$E$1000,DATE(Thang!$E$4,Thang!$C$4,Loc!$N$2),Nhap!$F$5:$F$1000,Loc!A204)</f>
        <v>0</v>
      </c>
      <c r="S204" s="7">
        <f>SUMIFS(Nhap!$I$5:$I$1000,Nhap!$E$5:$E$1000,DATE(Thang!$E$4,Thang!$C$4,Loc!$O$2),Nhap!$F$5:$F$1000,Loc!A204)</f>
        <v>0</v>
      </c>
      <c r="T204" s="7">
        <f>SUMIFS(Nhap!$I$5:$I$1000,Nhap!$E$5:$E$1000,DATE(Thang!$E$4,Thang!$C$4,Loc!$P$2),Nhap!$F$5:$F$1000,Loc!A204)</f>
        <v>0</v>
      </c>
      <c r="U204" s="7">
        <f>SUMIFS(Nhap!$I$5:$I$1000,Nhap!$E$5:$E$1000,DATE(Thang!$E$4,Thang!$C$4,Loc!$Q$2),Nhap!$F$5:$F$1000,Loc!A204)</f>
        <v>0</v>
      </c>
      <c r="V204" s="7">
        <f>SUMIFS(Nhap!$I$5:$I$1000,Nhap!$E$5:$E$1000,DATE(Thang!$E$4,Thang!$C$4,Loc!$R$2),Nhap!$F$5:$F$1000,Loc!A204)</f>
        <v>0</v>
      </c>
      <c r="W204" s="7">
        <f>SUMIFS(Nhap!$I$5:$I$1000,Nhap!$E$5:$E$1000,DATE(Thang!$E$4,Thang!$C$4,Loc!$S$2),Nhap!$F$5:$F$1000,Loc!A204)</f>
        <v>0</v>
      </c>
      <c r="X204" s="7">
        <f>SUMIFS(Nhap!$I$5:$I$1000,Nhap!$E$5:$E$1000,DATE(Thang!$E$4,Thang!$C$4,Loc!$T$2),Nhap!$F$5:$F$1000,Loc!A204)</f>
        <v>0</v>
      </c>
      <c r="Y204" s="7">
        <f>SUMIFS(Nhap!$I$5:$I$1000,Nhap!$E$5:$E$1000,DATE(Thang!$E$4,Thang!$C$4,Loc!$U$2),Nhap!$F$5:$F$1000,Loc!A204)</f>
        <v>0</v>
      </c>
      <c r="Z204" s="7">
        <f>SUMIFS(Nhap!$I$5:$I$1000,Nhap!$E$5:$E$1000,DATE(Thang!$E$4,Thang!$C$4,Loc!$V$2),Nhap!$F$5:$F$1000,Loc!A204)</f>
        <v>0</v>
      </c>
      <c r="AA204" s="7">
        <f>SUMIFS(Nhap!$I$5:$I$1000,Nhap!$E$5:$E$1000,DATE(Thang!$E$4,Thang!$C$4,Loc!$W$2),Nhap!$F$5:$F$1000,Loc!A204)</f>
        <v>0</v>
      </c>
      <c r="AB204" s="7">
        <f>SUMIFS(Nhap!$I$5:$I$1000,Nhap!$E$5:$E$1000,DATE(Thang!$E$4,Thang!$C$4,Loc!$X$2),Nhap!$F$5:$F$1000,Loc!A204)</f>
        <v>0</v>
      </c>
      <c r="AC204" s="7">
        <f>SUMIFS(Nhap!$I$5:$I$1000,Nhap!$E$5:$E$1000,DATE(Thang!$E$4,Thang!$C$4,Loc!$Y$2),Nhap!$F$5:$F$1000,Loc!A204)</f>
        <v>0</v>
      </c>
      <c r="AD204" s="7">
        <f>SUMIFS(Nhap!$I$5:$I$1000,Nhap!$E$5:$E$1000,DATE(Thang!$E$4,Thang!$C$4,Loc!$Z$2),Nhap!$F$5:$F$1000,Loc!A204)</f>
        <v>0</v>
      </c>
      <c r="AE204" s="7">
        <f>SUMIFS(Nhap!$I$5:$I$1000,Nhap!$E$5:$E$1000,DATE(Thang!$E$4,Thang!$C$4,Loc!$AA$2),Nhap!$F$5:$F$1000,Loc!A204)</f>
        <v>0</v>
      </c>
      <c r="AF204" s="7">
        <f>SUMIFS(Nhap!$I$5:$I$1000,Nhap!$E$5:$E$1000,DATE(Thang!$E$4,Thang!$C$4,Loc!$AB$2),Nhap!$F$5:$F$1000,Loc!A204)</f>
        <v>0</v>
      </c>
      <c r="AG204" s="7">
        <f>SUMIFS(Nhap!$I$5:$I$1000,Nhap!$E$5:$E$1000,DATE(Thang!$E$4,Thang!$C$4,Loc!$AC$2),Nhap!$F$5:$F$1000,Loc!A204)</f>
        <v>0</v>
      </c>
      <c r="AH204" s="7">
        <f>SUMIFS(Nhap!$I$5:$I$1000,Nhap!$E$5:$E$1000,DATE(Thang!$E$4,Thang!$C$4,Loc!$AD$2),Nhap!$F$5:$F$1000,Loc!$A$5)</f>
        <v>0</v>
      </c>
      <c r="AI204" s="7">
        <f>SUMIFS(Nhap!$I$5:$I$1000,Nhap!$E$5:$E$1000,DATE(Thang!$E$4,Thang!$C$4,Loc!$AE$2),Nhap!$F$5:$F$1000,Loc!A204)</f>
        <v>0</v>
      </c>
      <c r="AJ204" s="7">
        <f>SUMIFS(Nhap!$I$5:$I$1000,Nhap!$E$5:$E$1000,DATE(Thang!$E$4,Thang!$C$4,Loc!$AF$2),Nhap!$F$5:$F$1000,Loc!A204)</f>
        <v>0</v>
      </c>
      <c r="AK204" s="7">
        <f>SUMIFS(Nhap!$I$5:$I$1000,Nhap!$E$5:$E$1000,DATE(Thang!$E$4,Thang!$C$4,Loc!$AG$2),Nhap!$F$5:$F$1000,Loc!A204)</f>
        <v>0</v>
      </c>
      <c r="AL204" s="7">
        <f>SUMIFS(Nhap!$I$5:$I$1000,Nhap!$E$5:$E$1000,DATE(Thang!$E$4,Thang!$C$4,Loc!$AH$2),Nhap!$F$5:$F$1000,Loc!A204)</f>
        <v>0</v>
      </c>
      <c r="AM204" s="7">
        <f>SUMIFS(Nhap!$I$5:$I$1000,Nhap!$E$5:$E$1000,DATE(Thang!$E$4,Thang!$C$4,Loc!$AI$2),Nhap!$F$5:$F$1000,Loc!A204)</f>
        <v>0</v>
      </c>
      <c r="AN204" s="7">
        <f>SUMIFS(Nhap!$I$5:$I$1000,Nhap!$E$5:$E$1000,DATE(Thang!$E$4,Thang!$C$4,Loc!$AJ$2),Nhap!$F$5:$F$1000,Loc!A204)</f>
        <v>0</v>
      </c>
      <c r="AO204" s="7">
        <f>SUMIFS(Xuat!$G$5:$G$1000,Xuat!$C$5:$C$1000,DATE(Thang!$E$4,Thang!$C$4,AO$2),Xuat!$D$5:$D$1000,Loc!$A204)</f>
        <v>0</v>
      </c>
      <c r="AP204" s="7">
        <f>SUMIFS(Xuat!$G$5:$G$1000,Xuat!$C$5:$C$1000,DATE(Thang!$E$4,Thang!$C$4,AP$2),Xuat!$D$5:$D$1000,Loc!$A204)</f>
        <v>0</v>
      </c>
      <c r="AQ204" s="7">
        <f>SUMIFS(Xuat!$G$5:$G$1000,Xuat!$C$5:$C$1000,DATE(Thang!$E$4,Thang!$C$4,AQ$2),Xuat!$D$5:$D$1000,Loc!$A204)</f>
        <v>0</v>
      </c>
      <c r="AR204" s="7">
        <f>SUMIFS(Xuat!$G$5:$G$1000,Xuat!$C$5:$C$1000,DATE(Thang!$E$4,Thang!$C$4,AR$2),Xuat!$D$5:$D$1000,Loc!$A204)</f>
        <v>0</v>
      </c>
      <c r="AS204" s="7">
        <f>SUMIFS(Xuat!$G$5:$G$1000,Xuat!$C$5:$C$1000,DATE(Thang!$E$4,Thang!$C$4,AS$2),Xuat!$D$5:$D$1000,Loc!$A204)</f>
        <v>0</v>
      </c>
      <c r="AT204" s="7">
        <f>SUMIFS(Xuat!$G$5:$G$1000,Xuat!$C$5:$C$1000,DATE(Thang!$E$4,Thang!$C$4,AT$2),Xuat!$D$5:$D$1000,Loc!$A204)</f>
        <v>0</v>
      </c>
      <c r="AU204" s="7">
        <f>SUMIFS(Xuat!$G$5:$G$1000,Xuat!$C$5:$C$1000,DATE(Thang!$E$4,Thang!$C$4,AU$2),Xuat!$D$5:$D$1000,Loc!$A204)</f>
        <v>0</v>
      </c>
      <c r="AV204" s="7">
        <f>SUMIFS(Xuat!$G$5:$G$1000,Xuat!$C$5:$C$1000,DATE(Thang!$E$4,Thang!$C$4,AV$2),Xuat!$D$5:$D$1000,Loc!$A204)</f>
        <v>0</v>
      </c>
      <c r="AW204" s="7">
        <f>SUMIFS(Xuat!$G$5:$G$1000,Xuat!$C$5:$C$1000,DATE(Thang!$E$4,Thang!$C$4,AW$2),Xuat!$D$5:$D$1000,Loc!$A204)</f>
        <v>0</v>
      </c>
      <c r="AX204" s="7">
        <f>SUMIFS(Xuat!$G$5:$G$1000,Xuat!$C$5:$C$1000,DATE(Thang!$E$4,Thang!$C$4,AX$2),Xuat!$D$5:$D$1000,Loc!$A204)</f>
        <v>0</v>
      </c>
      <c r="AY204" s="7">
        <f>SUMIFS(Xuat!$G$5:$G$1000,Xuat!$C$5:$C$1000,DATE(Thang!$E$4,Thang!$C$4,AY$2),Xuat!$D$5:$D$1000,Loc!$A204)</f>
        <v>0</v>
      </c>
      <c r="AZ204" s="7">
        <f>SUMIFS(Xuat!$G$5:$G$1000,Xuat!$C$5:$C$1000,DATE(Thang!$E$4,Thang!$C$4,AZ$2),Xuat!$D$5:$D$1000,Loc!$A204)</f>
        <v>0</v>
      </c>
      <c r="BA204" s="7">
        <f>SUMIFS(Xuat!$G$5:$G$1000,Xuat!$C$5:$C$1000,DATE(Thang!$E$4,Thang!$C$4,BA$2),Xuat!$D$5:$D$1000,Loc!$A204)</f>
        <v>0</v>
      </c>
      <c r="BB204" s="7">
        <f>SUMIFS(Xuat!$G$5:$G$1000,Xuat!$C$5:$C$1000,DATE(Thang!$E$4,Thang!$C$4,BB$2),Xuat!$D$5:$D$1000,Loc!$A204)</f>
        <v>0</v>
      </c>
      <c r="BC204" s="7">
        <f>SUMIFS(Xuat!$G$5:$G$1000,Xuat!$C$5:$C$1000,DATE(Thang!$E$4,Thang!$C$4,BC$2),Xuat!$D$5:$D$1000,Loc!$A204)</f>
        <v>0</v>
      </c>
      <c r="BD204" s="7">
        <f>SUMIFS(Xuat!$G$5:$G$1000,Xuat!$C$5:$C$1000,DATE(Thang!$E$4,Thang!$C$4,BD$2),Xuat!$D$5:$D$1000,Loc!$A204)</f>
        <v>0</v>
      </c>
      <c r="BE204" s="7">
        <f>SUMIFS(Xuat!$G$5:$G$1000,Xuat!$C$5:$C$1000,DATE(Thang!$E$4,Thang!$C$4,BE$2),Xuat!$D$5:$D$1000,Loc!$A204)</f>
        <v>0</v>
      </c>
      <c r="BF204" s="7">
        <f>SUMIFS(Xuat!$G$5:$G$1000,Xuat!$C$5:$C$1000,DATE(Thang!$E$4,Thang!$C$4,BF$2),Xuat!$D$5:$D$1000,Loc!$A204)</f>
        <v>0</v>
      </c>
      <c r="BG204" s="7">
        <f>SUMIFS(Xuat!$G$5:$G$1000,Xuat!$C$5:$C$1000,DATE(Thang!$E$4,Thang!$C$4,BG$2),Xuat!$D$5:$D$1000,Loc!$A204)</f>
        <v>0</v>
      </c>
      <c r="BH204" s="7">
        <f>SUMIFS(Xuat!$G$5:$G$1000,Xuat!$C$5:$C$1000,DATE(Thang!$E$4,Thang!$C$4,BH$2),Xuat!$D$5:$D$1000,Loc!$A204)</f>
        <v>0</v>
      </c>
      <c r="BI204" s="7">
        <f>SUMIFS(Xuat!$G$5:$G$1000,Xuat!$C$5:$C$1000,DATE(Thang!$E$4,Thang!$C$4,BI$2),Xuat!$D$5:$D$1000,Loc!$A204)</f>
        <v>0</v>
      </c>
      <c r="BJ204" s="7">
        <f>SUMIFS(Xuat!$G$5:$G$1000,Xuat!$C$5:$C$1000,DATE(Thang!$E$4,Thang!$C$4,BJ$2),Xuat!$D$5:$D$1000,Loc!$A204)</f>
        <v>0</v>
      </c>
      <c r="BK204" s="7">
        <f>SUMIFS(Xuat!$G$5:$G$1000,Xuat!$C$5:$C$1000,DATE(Thang!$E$4,Thang!$C$4,BK$2),Xuat!$D$5:$D$1000,Loc!$A204)</f>
        <v>0</v>
      </c>
      <c r="BL204" s="7">
        <f>SUMIFS(Xuat!$G$5:$G$1000,Xuat!$C$5:$C$1000,DATE(Thang!$E$4,Thang!$C$4,BL$2),Xuat!$D$5:$D$1000,Loc!$A204)</f>
        <v>0</v>
      </c>
      <c r="BM204" s="7">
        <f>SUMIFS(Xuat!$G$5:$G$1000,Xuat!$C$5:$C$1000,DATE(Thang!$E$4,Thang!$C$4,BM$2),Xuat!$D$5:$D$1000,Loc!$A204)</f>
        <v>0</v>
      </c>
      <c r="BN204" s="7">
        <f>SUMIFS(Xuat!$G$5:$G$1000,Xuat!$C$5:$C$1000,DATE(Thang!$E$4,Thang!$C$4,BN$2),Xuat!$D$5:$D$1000,Loc!$A204)</f>
        <v>0</v>
      </c>
      <c r="BO204" s="7">
        <f>SUMIFS(Xuat!$G$5:$G$1000,Xuat!$C$5:$C$1000,DATE(Thang!$E$4,Thang!$C$4,BO$2),Xuat!$D$5:$D$1000,Loc!$A204)</f>
        <v>0</v>
      </c>
      <c r="BP204" s="7">
        <f>SUMIFS(Xuat!$G$5:$G$1000,Xuat!$C$5:$C$1000,DATE(Thang!$E$4,Thang!$C$4,BP$2),Xuat!$D$5:$D$1000,Loc!$A204)</f>
        <v>0</v>
      </c>
      <c r="BQ204" s="7">
        <f>SUMIFS(Xuat!$G$5:$G$1000,Xuat!$C$5:$C$1000,DATE(Thang!$E$4,Thang!$C$4,BQ$2),Xuat!$D$5:$D$1000,Loc!$A204)</f>
        <v>0</v>
      </c>
      <c r="BR204" s="7">
        <f>SUMIFS(Xuat!$G$5:$G$1000,Xuat!$C$5:$C$1000,DATE(Thang!$E$4,Thang!$C$4,BR$2),Xuat!$D$5:$D$1000,Loc!$A204)</f>
        <v>0</v>
      </c>
      <c r="BS204" s="7">
        <f>SUMIFS(Xuat!$G$5:$G$1000,Xuat!$C$5:$C$1000,DATE(Thang!$E$4,Thang!$C$4,BS$2),Xuat!$D$5:$D$1000,Loc!$A204)</f>
        <v>0</v>
      </c>
    </row>
    <row r="205" spans="1:71" x14ac:dyDescent="0.2">
      <c r="A205" s="2">
        <f>DM!C205</f>
        <v>0</v>
      </c>
      <c r="B205" s="3">
        <f>VLOOKUP(A205,Tondau!$B$5:$F$500,3,0)</f>
        <v>0</v>
      </c>
      <c r="C205" s="3">
        <f>VLOOKUP(Tinhgiavon!A205,Tondau!$B$5:$E$500,4,0)</f>
        <v>0</v>
      </c>
      <c r="D205" s="3">
        <f t="shared" si="17"/>
        <v>0</v>
      </c>
      <c r="E205" s="3">
        <f>SUMIF(Nhap!$F$5:$F$1000,Tinhgiavon!A205,Nhap!$K$5:$K$1000)</f>
        <v>0</v>
      </c>
      <c r="F205" s="3">
        <f t="shared" si="18"/>
        <v>0</v>
      </c>
      <c r="G205" s="3">
        <f t="shared" si="19"/>
        <v>0</v>
      </c>
      <c r="H205" s="3">
        <f t="shared" si="20"/>
        <v>0</v>
      </c>
      <c r="I205" s="3">
        <f t="shared" si="21"/>
        <v>0</v>
      </c>
      <c r="J205" s="7">
        <f>SUMIFS(Nhap!$I$5:$I$1000,Nhap!$E$5:$E$1000,DATE(Thang!$E$4,Thang!$C$4,Loc!$F$2),Nhap!$F$5:$F$1000,Loc!A205)</f>
        <v>0</v>
      </c>
      <c r="K205" s="7">
        <f>SUMIFS(Nhap!$I$5:$I$1000,Nhap!$E$5:$E$1000,DATE(Thang!$E$4,Thang!$C$4,Loc!$G$2),Nhap!$F$5:$F$1000,Loc!A205)</f>
        <v>0</v>
      </c>
      <c r="L205" s="7">
        <f>SUMIFS(Nhap!$I$5:$I$1000,Nhap!$E$5:$E$1000,DATE(Thang!$E$4,Thang!$C$4,Loc!$H$2),Nhap!$F$5:$F$1000,Loc!A205)</f>
        <v>0</v>
      </c>
      <c r="M205" s="7">
        <f>SUMIFS(Nhap!$I$5:$I$1000,Nhap!$E$5:$E$1000,DATE(Thang!$E$4,Thang!$C$4,Loc!$I$2),Nhap!$F$5:$F$1000,Loc!A205)</f>
        <v>0</v>
      </c>
      <c r="N205" s="7">
        <f>SUMIFS(Nhap!$I$5:$I$1000,Nhap!$E$5:$E$1000,DATE(Thang!$E$4,Thang!$C$4,Loc!$J$2),Nhap!$F$5:$F$1000,Loc!A205)</f>
        <v>0</v>
      </c>
      <c r="O205" s="7">
        <f>SUMIFS(Nhap!$I$5:$I$1000,Nhap!$E$5:$E$1000,DATE(Thang!$E$4,Thang!$C$4,Loc!$K$2),Nhap!$F$5:$F$1000,Loc!A205)</f>
        <v>0</v>
      </c>
      <c r="P205" s="7">
        <f>SUMIFS(Nhap!$I$5:$I$1000,Nhap!$E$5:$E$1000,DATE(Thang!$E$4,Thang!$C$4,Loc!$L$2),Nhap!$F$5:$F$1000,Loc!A205)</f>
        <v>0</v>
      </c>
      <c r="Q205" s="7">
        <f>SUMIFS(Nhap!$I$5:$I$1000,Nhap!$E$5:$E$1000,DATE(Thang!$E$4,Thang!$C$4,Loc!$M$2),Nhap!$F$5:$F$1000,Loc!A205)</f>
        <v>0</v>
      </c>
      <c r="R205" s="7">
        <f>SUMIFS(Nhap!$I$5:$I$1000,Nhap!$E$5:$E$1000,DATE(Thang!$E$4,Thang!$C$4,Loc!$N$2),Nhap!$F$5:$F$1000,Loc!A205)</f>
        <v>0</v>
      </c>
      <c r="S205" s="7">
        <f>SUMIFS(Nhap!$I$5:$I$1000,Nhap!$E$5:$E$1000,DATE(Thang!$E$4,Thang!$C$4,Loc!$O$2),Nhap!$F$5:$F$1000,Loc!A205)</f>
        <v>0</v>
      </c>
      <c r="T205" s="7">
        <f>SUMIFS(Nhap!$I$5:$I$1000,Nhap!$E$5:$E$1000,DATE(Thang!$E$4,Thang!$C$4,Loc!$P$2),Nhap!$F$5:$F$1000,Loc!A205)</f>
        <v>0</v>
      </c>
      <c r="U205" s="7">
        <f>SUMIFS(Nhap!$I$5:$I$1000,Nhap!$E$5:$E$1000,DATE(Thang!$E$4,Thang!$C$4,Loc!$Q$2),Nhap!$F$5:$F$1000,Loc!A205)</f>
        <v>0</v>
      </c>
      <c r="V205" s="7">
        <f>SUMIFS(Nhap!$I$5:$I$1000,Nhap!$E$5:$E$1000,DATE(Thang!$E$4,Thang!$C$4,Loc!$R$2),Nhap!$F$5:$F$1000,Loc!A205)</f>
        <v>0</v>
      </c>
      <c r="W205" s="7">
        <f>SUMIFS(Nhap!$I$5:$I$1000,Nhap!$E$5:$E$1000,DATE(Thang!$E$4,Thang!$C$4,Loc!$S$2),Nhap!$F$5:$F$1000,Loc!A205)</f>
        <v>0</v>
      </c>
      <c r="X205" s="7">
        <f>SUMIFS(Nhap!$I$5:$I$1000,Nhap!$E$5:$E$1000,DATE(Thang!$E$4,Thang!$C$4,Loc!$T$2),Nhap!$F$5:$F$1000,Loc!A205)</f>
        <v>0</v>
      </c>
      <c r="Y205" s="7">
        <f>SUMIFS(Nhap!$I$5:$I$1000,Nhap!$E$5:$E$1000,DATE(Thang!$E$4,Thang!$C$4,Loc!$U$2),Nhap!$F$5:$F$1000,Loc!A205)</f>
        <v>0</v>
      </c>
      <c r="Z205" s="7">
        <f>SUMIFS(Nhap!$I$5:$I$1000,Nhap!$E$5:$E$1000,DATE(Thang!$E$4,Thang!$C$4,Loc!$V$2),Nhap!$F$5:$F$1000,Loc!A205)</f>
        <v>0</v>
      </c>
      <c r="AA205" s="7">
        <f>SUMIFS(Nhap!$I$5:$I$1000,Nhap!$E$5:$E$1000,DATE(Thang!$E$4,Thang!$C$4,Loc!$W$2),Nhap!$F$5:$F$1000,Loc!A205)</f>
        <v>0</v>
      </c>
      <c r="AB205" s="7">
        <f>SUMIFS(Nhap!$I$5:$I$1000,Nhap!$E$5:$E$1000,DATE(Thang!$E$4,Thang!$C$4,Loc!$X$2),Nhap!$F$5:$F$1000,Loc!A205)</f>
        <v>0</v>
      </c>
      <c r="AC205" s="7">
        <f>SUMIFS(Nhap!$I$5:$I$1000,Nhap!$E$5:$E$1000,DATE(Thang!$E$4,Thang!$C$4,Loc!$Y$2),Nhap!$F$5:$F$1000,Loc!A205)</f>
        <v>0</v>
      </c>
      <c r="AD205" s="7">
        <f>SUMIFS(Nhap!$I$5:$I$1000,Nhap!$E$5:$E$1000,DATE(Thang!$E$4,Thang!$C$4,Loc!$Z$2),Nhap!$F$5:$F$1000,Loc!A205)</f>
        <v>0</v>
      </c>
      <c r="AE205" s="7">
        <f>SUMIFS(Nhap!$I$5:$I$1000,Nhap!$E$5:$E$1000,DATE(Thang!$E$4,Thang!$C$4,Loc!$AA$2),Nhap!$F$5:$F$1000,Loc!A205)</f>
        <v>0</v>
      </c>
      <c r="AF205" s="7">
        <f>SUMIFS(Nhap!$I$5:$I$1000,Nhap!$E$5:$E$1000,DATE(Thang!$E$4,Thang!$C$4,Loc!$AB$2),Nhap!$F$5:$F$1000,Loc!A205)</f>
        <v>0</v>
      </c>
      <c r="AG205" s="7">
        <f>SUMIFS(Nhap!$I$5:$I$1000,Nhap!$E$5:$E$1000,DATE(Thang!$E$4,Thang!$C$4,Loc!$AC$2),Nhap!$F$5:$F$1000,Loc!A205)</f>
        <v>0</v>
      </c>
      <c r="AH205" s="7">
        <f>SUMIFS(Nhap!$I$5:$I$1000,Nhap!$E$5:$E$1000,DATE(Thang!$E$4,Thang!$C$4,Loc!$AD$2),Nhap!$F$5:$F$1000,Loc!$A$5)</f>
        <v>0</v>
      </c>
      <c r="AI205" s="7">
        <f>SUMIFS(Nhap!$I$5:$I$1000,Nhap!$E$5:$E$1000,DATE(Thang!$E$4,Thang!$C$4,Loc!$AE$2),Nhap!$F$5:$F$1000,Loc!A205)</f>
        <v>0</v>
      </c>
      <c r="AJ205" s="7">
        <f>SUMIFS(Nhap!$I$5:$I$1000,Nhap!$E$5:$E$1000,DATE(Thang!$E$4,Thang!$C$4,Loc!$AF$2),Nhap!$F$5:$F$1000,Loc!A205)</f>
        <v>0</v>
      </c>
      <c r="AK205" s="7">
        <f>SUMIFS(Nhap!$I$5:$I$1000,Nhap!$E$5:$E$1000,DATE(Thang!$E$4,Thang!$C$4,Loc!$AG$2),Nhap!$F$5:$F$1000,Loc!A205)</f>
        <v>0</v>
      </c>
      <c r="AL205" s="7">
        <f>SUMIFS(Nhap!$I$5:$I$1000,Nhap!$E$5:$E$1000,DATE(Thang!$E$4,Thang!$C$4,Loc!$AH$2),Nhap!$F$5:$F$1000,Loc!A205)</f>
        <v>0</v>
      </c>
      <c r="AM205" s="7">
        <f>SUMIFS(Nhap!$I$5:$I$1000,Nhap!$E$5:$E$1000,DATE(Thang!$E$4,Thang!$C$4,Loc!$AI$2),Nhap!$F$5:$F$1000,Loc!A205)</f>
        <v>0</v>
      </c>
      <c r="AN205" s="7">
        <f>SUMIFS(Nhap!$I$5:$I$1000,Nhap!$E$5:$E$1000,DATE(Thang!$E$4,Thang!$C$4,Loc!$AJ$2),Nhap!$F$5:$F$1000,Loc!A205)</f>
        <v>0</v>
      </c>
      <c r="AO205" s="7">
        <f>SUMIFS(Xuat!$G$5:$G$1000,Xuat!$C$5:$C$1000,DATE(Thang!$E$4,Thang!$C$4,AO$2),Xuat!$D$5:$D$1000,Loc!$A205)</f>
        <v>0</v>
      </c>
      <c r="AP205" s="7">
        <f>SUMIFS(Xuat!$G$5:$G$1000,Xuat!$C$5:$C$1000,DATE(Thang!$E$4,Thang!$C$4,AP$2),Xuat!$D$5:$D$1000,Loc!$A205)</f>
        <v>0</v>
      </c>
      <c r="AQ205" s="7">
        <f>SUMIFS(Xuat!$G$5:$G$1000,Xuat!$C$5:$C$1000,DATE(Thang!$E$4,Thang!$C$4,AQ$2),Xuat!$D$5:$D$1000,Loc!$A205)</f>
        <v>0</v>
      </c>
      <c r="AR205" s="7">
        <f>SUMIFS(Xuat!$G$5:$G$1000,Xuat!$C$5:$C$1000,DATE(Thang!$E$4,Thang!$C$4,AR$2),Xuat!$D$5:$D$1000,Loc!$A205)</f>
        <v>0</v>
      </c>
      <c r="AS205" s="7">
        <f>SUMIFS(Xuat!$G$5:$G$1000,Xuat!$C$5:$C$1000,DATE(Thang!$E$4,Thang!$C$4,AS$2),Xuat!$D$5:$D$1000,Loc!$A205)</f>
        <v>0</v>
      </c>
      <c r="AT205" s="7">
        <f>SUMIFS(Xuat!$G$5:$G$1000,Xuat!$C$5:$C$1000,DATE(Thang!$E$4,Thang!$C$4,AT$2),Xuat!$D$5:$D$1000,Loc!$A205)</f>
        <v>0</v>
      </c>
      <c r="AU205" s="7">
        <f>SUMIFS(Xuat!$G$5:$G$1000,Xuat!$C$5:$C$1000,DATE(Thang!$E$4,Thang!$C$4,AU$2),Xuat!$D$5:$D$1000,Loc!$A205)</f>
        <v>0</v>
      </c>
      <c r="AV205" s="7">
        <f>SUMIFS(Xuat!$G$5:$G$1000,Xuat!$C$5:$C$1000,DATE(Thang!$E$4,Thang!$C$4,AV$2),Xuat!$D$5:$D$1000,Loc!$A205)</f>
        <v>0</v>
      </c>
      <c r="AW205" s="7">
        <f>SUMIFS(Xuat!$G$5:$G$1000,Xuat!$C$5:$C$1000,DATE(Thang!$E$4,Thang!$C$4,AW$2),Xuat!$D$5:$D$1000,Loc!$A205)</f>
        <v>0</v>
      </c>
      <c r="AX205" s="7">
        <f>SUMIFS(Xuat!$G$5:$G$1000,Xuat!$C$5:$C$1000,DATE(Thang!$E$4,Thang!$C$4,AX$2),Xuat!$D$5:$D$1000,Loc!$A205)</f>
        <v>0</v>
      </c>
      <c r="AY205" s="7">
        <f>SUMIFS(Xuat!$G$5:$G$1000,Xuat!$C$5:$C$1000,DATE(Thang!$E$4,Thang!$C$4,AY$2),Xuat!$D$5:$D$1000,Loc!$A205)</f>
        <v>0</v>
      </c>
      <c r="AZ205" s="7">
        <f>SUMIFS(Xuat!$G$5:$G$1000,Xuat!$C$5:$C$1000,DATE(Thang!$E$4,Thang!$C$4,AZ$2),Xuat!$D$5:$D$1000,Loc!$A205)</f>
        <v>0</v>
      </c>
      <c r="BA205" s="7">
        <f>SUMIFS(Xuat!$G$5:$G$1000,Xuat!$C$5:$C$1000,DATE(Thang!$E$4,Thang!$C$4,BA$2),Xuat!$D$5:$D$1000,Loc!$A205)</f>
        <v>0</v>
      </c>
      <c r="BB205" s="7">
        <f>SUMIFS(Xuat!$G$5:$G$1000,Xuat!$C$5:$C$1000,DATE(Thang!$E$4,Thang!$C$4,BB$2),Xuat!$D$5:$D$1000,Loc!$A205)</f>
        <v>0</v>
      </c>
      <c r="BC205" s="7">
        <f>SUMIFS(Xuat!$G$5:$G$1000,Xuat!$C$5:$C$1000,DATE(Thang!$E$4,Thang!$C$4,BC$2),Xuat!$D$5:$D$1000,Loc!$A205)</f>
        <v>0</v>
      </c>
      <c r="BD205" s="7">
        <f>SUMIFS(Xuat!$G$5:$G$1000,Xuat!$C$5:$C$1000,DATE(Thang!$E$4,Thang!$C$4,BD$2),Xuat!$D$5:$D$1000,Loc!$A205)</f>
        <v>0</v>
      </c>
      <c r="BE205" s="7">
        <f>SUMIFS(Xuat!$G$5:$G$1000,Xuat!$C$5:$C$1000,DATE(Thang!$E$4,Thang!$C$4,BE$2),Xuat!$D$5:$D$1000,Loc!$A205)</f>
        <v>0</v>
      </c>
      <c r="BF205" s="7">
        <f>SUMIFS(Xuat!$G$5:$G$1000,Xuat!$C$5:$C$1000,DATE(Thang!$E$4,Thang!$C$4,BF$2),Xuat!$D$5:$D$1000,Loc!$A205)</f>
        <v>0</v>
      </c>
      <c r="BG205" s="7">
        <f>SUMIFS(Xuat!$G$5:$G$1000,Xuat!$C$5:$C$1000,DATE(Thang!$E$4,Thang!$C$4,BG$2),Xuat!$D$5:$D$1000,Loc!$A205)</f>
        <v>0</v>
      </c>
      <c r="BH205" s="7">
        <f>SUMIFS(Xuat!$G$5:$G$1000,Xuat!$C$5:$C$1000,DATE(Thang!$E$4,Thang!$C$4,BH$2),Xuat!$D$5:$D$1000,Loc!$A205)</f>
        <v>0</v>
      </c>
      <c r="BI205" s="7">
        <f>SUMIFS(Xuat!$G$5:$G$1000,Xuat!$C$5:$C$1000,DATE(Thang!$E$4,Thang!$C$4,BI$2),Xuat!$D$5:$D$1000,Loc!$A205)</f>
        <v>0</v>
      </c>
      <c r="BJ205" s="7">
        <f>SUMIFS(Xuat!$G$5:$G$1000,Xuat!$C$5:$C$1000,DATE(Thang!$E$4,Thang!$C$4,BJ$2),Xuat!$D$5:$D$1000,Loc!$A205)</f>
        <v>0</v>
      </c>
      <c r="BK205" s="7">
        <f>SUMIFS(Xuat!$G$5:$G$1000,Xuat!$C$5:$C$1000,DATE(Thang!$E$4,Thang!$C$4,BK$2),Xuat!$D$5:$D$1000,Loc!$A205)</f>
        <v>0</v>
      </c>
      <c r="BL205" s="7">
        <f>SUMIFS(Xuat!$G$5:$G$1000,Xuat!$C$5:$C$1000,DATE(Thang!$E$4,Thang!$C$4,BL$2),Xuat!$D$5:$D$1000,Loc!$A205)</f>
        <v>0</v>
      </c>
      <c r="BM205" s="7">
        <f>SUMIFS(Xuat!$G$5:$G$1000,Xuat!$C$5:$C$1000,DATE(Thang!$E$4,Thang!$C$4,BM$2),Xuat!$D$5:$D$1000,Loc!$A205)</f>
        <v>0</v>
      </c>
      <c r="BN205" s="7">
        <f>SUMIFS(Xuat!$G$5:$G$1000,Xuat!$C$5:$C$1000,DATE(Thang!$E$4,Thang!$C$4,BN$2),Xuat!$D$5:$D$1000,Loc!$A205)</f>
        <v>0</v>
      </c>
      <c r="BO205" s="7">
        <f>SUMIFS(Xuat!$G$5:$G$1000,Xuat!$C$5:$C$1000,DATE(Thang!$E$4,Thang!$C$4,BO$2),Xuat!$D$5:$D$1000,Loc!$A205)</f>
        <v>0</v>
      </c>
      <c r="BP205" s="7">
        <f>SUMIFS(Xuat!$G$5:$G$1000,Xuat!$C$5:$C$1000,DATE(Thang!$E$4,Thang!$C$4,BP$2),Xuat!$D$5:$D$1000,Loc!$A205)</f>
        <v>0</v>
      </c>
      <c r="BQ205" s="7">
        <f>SUMIFS(Xuat!$G$5:$G$1000,Xuat!$C$5:$C$1000,DATE(Thang!$E$4,Thang!$C$4,BQ$2),Xuat!$D$5:$D$1000,Loc!$A205)</f>
        <v>0</v>
      </c>
      <c r="BR205" s="7">
        <f>SUMIFS(Xuat!$G$5:$G$1000,Xuat!$C$5:$C$1000,DATE(Thang!$E$4,Thang!$C$4,BR$2),Xuat!$D$5:$D$1000,Loc!$A205)</f>
        <v>0</v>
      </c>
      <c r="BS205" s="7">
        <f>SUMIFS(Xuat!$G$5:$G$1000,Xuat!$C$5:$C$1000,DATE(Thang!$E$4,Thang!$C$4,BS$2),Xuat!$D$5:$D$1000,Loc!$A205)</f>
        <v>0</v>
      </c>
    </row>
    <row r="206" spans="1:71" x14ac:dyDescent="0.2">
      <c r="A206" s="2">
        <f>DM!C206</f>
        <v>0</v>
      </c>
      <c r="B206" s="3">
        <f>VLOOKUP(A206,Tondau!$B$5:$F$500,3,0)</f>
        <v>0</v>
      </c>
      <c r="C206" s="3">
        <f>VLOOKUP(Tinhgiavon!A206,Tondau!$B$5:$E$500,4,0)</f>
        <v>0</v>
      </c>
      <c r="D206" s="3">
        <f t="shared" si="17"/>
        <v>0</v>
      </c>
      <c r="E206" s="3">
        <f>SUMIF(Nhap!$F$5:$F$1000,Tinhgiavon!A206,Nhap!$K$5:$K$1000)</f>
        <v>0</v>
      </c>
      <c r="F206" s="3">
        <f t="shared" si="18"/>
        <v>0</v>
      </c>
      <c r="G206" s="3">
        <f t="shared" si="19"/>
        <v>0</v>
      </c>
      <c r="H206" s="3">
        <f t="shared" si="20"/>
        <v>0</v>
      </c>
      <c r="I206" s="3">
        <f t="shared" si="21"/>
        <v>0</v>
      </c>
      <c r="J206" s="7">
        <f>SUMIFS(Nhap!$I$5:$I$1000,Nhap!$E$5:$E$1000,DATE(Thang!$E$4,Thang!$C$4,Loc!$F$2),Nhap!$F$5:$F$1000,Loc!A206)</f>
        <v>0</v>
      </c>
      <c r="K206" s="7">
        <f>SUMIFS(Nhap!$I$5:$I$1000,Nhap!$E$5:$E$1000,DATE(Thang!$E$4,Thang!$C$4,Loc!$G$2),Nhap!$F$5:$F$1000,Loc!A206)</f>
        <v>0</v>
      </c>
      <c r="L206" s="7">
        <f>SUMIFS(Nhap!$I$5:$I$1000,Nhap!$E$5:$E$1000,DATE(Thang!$E$4,Thang!$C$4,Loc!$H$2),Nhap!$F$5:$F$1000,Loc!A206)</f>
        <v>0</v>
      </c>
      <c r="M206" s="7">
        <f>SUMIFS(Nhap!$I$5:$I$1000,Nhap!$E$5:$E$1000,DATE(Thang!$E$4,Thang!$C$4,Loc!$I$2),Nhap!$F$5:$F$1000,Loc!A206)</f>
        <v>0</v>
      </c>
      <c r="N206" s="7">
        <f>SUMIFS(Nhap!$I$5:$I$1000,Nhap!$E$5:$E$1000,DATE(Thang!$E$4,Thang!$C$4,Loc!$J$2),Nhap!$F$5:$F$1000,Loc!A206)</f>
        <v>0</v>
      </c>
      <c r="O206" s="7">
        <f>SUMIFS(Nhap!$I$5:$I$1000,Nhap!$E$5:$E$1000,DATE(Thang!$E$4,Thang!$C$4,Loc!$K$2),Nhap!$F$5:$F$1000,Loc!A206)</f>
        <v>0</v>
      </c>
      <c r="P206" s="7">
        <f>SUMIFS(Nhap!$I$5:$I$1000,Nhap!$E$5:$E$1000,DATE(Thang!$E$4,Thang!$C$4,Loc!$L$2),Nhap!$F$5:$F$1000,Loc!A206)</f>
        <v>0</v>
      </c>
      <c r="Q206" s="7">
        <f>SUMIFS(Nhap!$I$5:$I$1000,Nhap!$E$5:$E$1000,DATE(Thang!$E$4,Thang!$C$4,Loc!$M$2),Nhap!$F$5:$F$1000,Loc!A206)</f>
        <v>0</v>
      </c>
      <c r="R206" s="7">
        <f>SUMIFS(Nhap!$I$5:$I$1000,Nhap!$E$5:$E$1000,DATE(Thang!$E$4,Thang!$C$4,Loc!$N$2),Nhap!$F$5:$F$1000,Loc!A206)</f>
        <v>0</v>
      </c>
      <c r="S206" s="7">
        <f>SUMIFS(Nhap!$I$5:$I$1000,Nhap!$E$5:$E$1000,DATE(Thang!$E$4,Thang!$C$4,Loc!$O$2),Nhap!$F$5:$F$1000,Loc!A206)</f>
        <v>0</v>
      </c>
      <c r="T206" s="7">
        <f>SUMIFS(Nhap!$I$5:$I$1000,Nhap!$E$5:$E$1000,DATE(Thang!$E$4,Thang!$C$4,Loc!$P$2),Nhap!$F$5:$F$1000,Loc!A206)</f>
        <v>0</v>
      </c>
      <c r="U206" s="7">
        <f>SUMIFS(Nhap!$I$5:$I$1000,Nhap!$E$5:$E$1000,DATE(Thang!$E$4,Thang!$C$4,Loc!$Q$2),Nhap!$F$5:$F$1000,Loc!A206)</f>
        <v>0</v>
      </c>
      <c r="V206" s="7">
        <f>SUMIFS(Nhap!$I$5:$I$1000,Nhap!$E$5:$E$1000,DATE(Thang!$E$4,Thang!$C$4,Loc!$R$2),Nhap!$F$5:$F$1000,Loc!A206)</f>
        <v>0</v>
      </c>
      <c r="W206" s="7">
        <f>SUMIFS(Nhap!$I$5:$I$1000,Nhap!$E$5:$E$1000,DATE(Thang!$E$4,Thang!$C$4,Loc!$S$2),Nhap!$F$5:$F$1000,Loc!A206)</f>
        <v>0</v>
      </c>
      <c r="X206" s="7">
        <f>SUMIFS(Nhap!$I$5:$I$1000,Nhap!$E$5:$E$1000,DATE(Thang!$E$4,Thang!$C$4,Loc!$T$2),Nhap!$F$5:$F$1000,Loc!A206)</f>
        <v>0</v>
      </c>
      <c r="Y206" s="7">
        <f>SUMIFS(Nhap!$I$5:$I$1000,Nhap!$E$5:$E$1000,DATE(Thang!$E$4,Thang!$C$4,Loc!$U$2),Nhap!$F$5:$F$1000,Loc!A206)</f>
        <v>0</v>
      </c>
      <c r="Z206" s="7">
        <f>SUMIFS(Nhap!$I$5:$I$1000,Nhap!$E$5:$E$1000,DATE(Thang!$E$4,Thang!$C$4,Loc!$V$2),Nhap!$F$5:$F$1000,Loc!A206)</f>
        <v>0</v>
      </c>
      <c r="AA206" s="7">
        <f>SUMIFS(Nhap!$I$5:$I$1000,Nhap!$E$5:$E$1000,DATE(Thang!$E$4,Thang!$C$4,Loc!$W$2),Nhap!$F$5:$F$1000,Loc!A206)</f>
        <v>0</v>
      </c>
      <c r="AB206" s="7">
        <f>SUMIFS(Nhap!$I$5:$I$1000,Nhap!$E$5:$E$1000,DATE(Thang!$E$4,Thang!$C$4,Loc!$X$2),Nhap!$F$5:$F$1000,Loc!A206)</f>
        <v>0</v>
      </c>
      <c r="AC206" s="7">
        <f>SUMIFS(Nhap!$I$5:$I$1000,Nhap!$E$5:$E$1000,DATE(Thang!$E$4,Thang!$C$4,Loc!$Y$2),Nhap!$F$5:$F$1000,Loc!A206)</f>
        <v>0</v>
      </c>
      <c r="AD206" s="7">
        <f>SUMIFS(Nhap!$I$5:$I$1000,Nhap!$E$5:$E$1000,DATE(Thang!$E$4,Thang!$C$4,Loc!$Z$2),Nhap!$F$5:$F$1000,Loc!A206)</f>
        <v>0</v>
      </c>
      <c r="AE206" s="7">
        <f>SUMIFS(Nhap!$I$5:$I$1000,Nhap!$E$5:$E$1000,DATE(Thang!$E$4,Thang!$C$4,Loc!$AA$2),Nhap!$F$5:$F$1000,Loc!A206)</f>
        <v>0</v>
      </c>
      <c r="AF206" s="7">
        <f>SUMIFS(Nhap!$I$5:$I$1000,Nhap!$E$5:$E$1000,DATE(Thang!$E$4,Thang!$C$4,Loc!$AB$2),Nhap!$F$5:$F$1000,Loc!A206)</f>
        <v>0</v>
      </c>
      <c r="AG206" s="7">
        <f>SUMIFS(Nhap!$I$5:$I$1000,Nhap!$E$5:$E$1000,DATE(Thang!$E$4,Thang!$C$4,Loc!$AC$2),Nhap!$F$5:$F$1000,Loc!A206)</f>
        <v>0</v>
      </c>
      <c r="AH206" s="7">
        <f>SUMIFS(Nhap!$I$5:$I$1000,Nhap!$E$5:$E$1000,DATE(Thang!$E$4,Thang!$C$4,Loc!$AD$2),Nhap!$F$5:$F$1000,Loc!$A$5)</f>
        <v>0</v>
      </c>
      <c r="AI206" s="7">
        <f>SUMIFS(Nhap!$I$5:$I$1000,Nhap!$E$5:$E$1000,DATE(Thang!$E$4,Thang!$C$4,Loc!$AE$2),Nhap!$F$5:$F$1000,Loc!A206)</f>
        <v>0</v>
      </c>
      <c r="AJ206" s="7">
        <f>SUMIFS(Nhap!$I$5:$I$1000,Nhap!$E$5:$E$1000,DATE(Thang!$E$4,Thang!$C$4,Loc!$AF$2),Nhap!$F$5:$F$1000,Loc!A206)</f>
        <v>0</v>
      </c>
      <c r="AK206" s="7">
        <f>SUMIFS(Nhap!$I$5:$I$1000,Nhap!$E$5:$E$1000,DATE(Thang!$E$4,Thang!$C$4,Loc!$AG$2),Nhap!$F$5:$F$1000,Loc!A206)</f>
        <v>0</v>
      </c>
      <c r="AL206" s="7">
        <f>SUMIFS(Nhap!$I$5:$I$1000,Nhap!$E$5:$E$1000,DATE(Thang!$E$4,Thang!$C$4,Loc!$AH$2),Nhap!$F$5:$F$1000,Loc!A206)</f>
        <v>0</v>
      </c>
      <c r="AM206" s="7">
        <f>SUMIFS(Nhap!$I$5:$I$1000,Nhap!$E$5:$E$1000,DATE(Thang!$E$4,Thang!$C$4,Loc!$AI$2),Nhap!$F$5:$F$1000,Loc!A206)</f>
        <v>0</v>
      </c>
      <c r="AN206" s="7">
        <f>SUMIFS(Nhap!$I$5:$I$1000,Nhap!$E$5:$E$1000,DATE(Thang!$E$4,Thang!$C$4,Loc!$AJ$2),Nhap!$F$5:$F$1000,Loc!A206)</f>
        <v>0</v>
      </c>
      <c r="AO206" s="7">
        <f>SUMIFS(Xuat!$G$5:$G$1000,Xuat!$C$5:$C$1000,DATE(Thang!$E$4,Thang!$C$4,AO$2),Xuat!$D$5:$D$1000,Loc!$A206)</f>
        <v>0</v>
      </c>
      <c r="AP206" s="7">
        <f>SUMIFS(Xuat!$G$5:$G$1000,Xuat!$C$5:$C$1000,DATE(Thang!$E$4,Thang!$C$4,AP$2),Xuat!$D$5:$D$1000,Loc!$A206)</f>
        <v>0</v>
      </c>
      <c r="AQ206" s="7">
        <f>SUMIFS(Xuat!$G$5:$G$1000,Xuat!$C$5:$C$1000,DATE(Thang!$E$4,Thang!$C$4,AQ$2),Xuat!$D$5:$D$1000,Loc!$A206)</f>
        <v>0</v>
      </c>
      <c r="AR206" s="7">
        <f>SUMIFS(Xuat!$G$5:$G$1000,Xuat!$C$5:$C$1000,DATE(Thang!$E$4,Thang!$C$4,AR$2),Xuat!$D$5:$D$1000,Loc!$A206)</f>
        <v>0</v>
      </c>
      <c r="AS206" s="7">
        <f>SUMIFS(Xuat!$G$5:$G$1000,Xuat!$C$5:$C$1000,DATE(Thang!$E$4,Thang!$C$4,AS$2),Xuat!$D$5:$D$1000,Loc!$A206)</f>
        <v>0</v>
      </c>
      <c r="AT206" s="7">
        <f>SUMIFS(Xuat!$G$5:$G$1000,Xuat!$C$5:$C$1000,DATE(Thang!$E$4,Thang!$C$4,AT$2),Xuat!$D$5:$D$1000,Loc!$A206)</f>
        <v>0</v>
      </c>
      <c r="AU206" s="7">
        <f>SUMIFS(Xuat!$G$5:$G$1000,Xuat!$C$5:$C$1000,DATE(Thang!$E$4,Thang!$C$4,AU$2),Xuat!$D$5:$D$1000,Loc!$A206)</f>
        <v>0</v>
      </c>
      <c r="AV206" s="7">
        <f>SUMIFS(Xuat!$G$5:$G$1000,Xuat!$C$5:$C$1000,DATE(Thang!$E$4,Thang!$C$4,AV$2),Xuat!$D$5:$D$1000,Loc!$A206)</f>
        <v>0</v>
      </c>
      <c r="AW206" s="7">
        <f>SUMIFS(Xuat!$G$5:$G$1000,Xuat!$C$5:$C$1000,DATE(Thang!$E$4,Thang!$C$4,AW$2),Xuat!$D$5:$D$1000,Loc!$A206)</f>
        <v>0</v>
      </c>
      <c r="AX206" s="7">
        <f>SUMIFS(Xuat!$G$5:$G$1000,Xuat!$C$5:$C$1000,DATE(Thang!$E$4,Thang!$C$4,AX$2),Xuat!$D$5:$D$1000,Loc!$A206)</f>
        <v>0</v>
      </c>
      <c r="AY206" s="7">
        <f>SUMIFS(Xuat!$G$5:$G$1000,Xuat!$C$5:$C$1000,DATE(Thang!$E$4,Thang!$C$4,AY$2),Xuat!$D$5:$D$1000,Loc!$A206)</f>
        <v>0</v>
      </c>
      <c r="AZ206" s="7">
        <f>SUMIFS(Xuat!$G$5:$G$1000,Xuat!$C$5:$C$1000,DATE(Thang!$E$4,Thang!$C$4,AZ$2),Xuat!$D$5:$D$1000,Loc!$A206)</f>
        <v>0</v>
      </c>
      <c r="BA206" s="7">
        <f>SUMIFS(Xuat!$G$5:$G$1000,Xuat!$C$5:$C$1000,DATE(Thang!$E$4,Thang!$C$4,BA$2),Xuat!$D$5:$D$1000,Loc!$A206)</f>
        <v>0</v>
      </c>
      <c r="BB206" s="7">
        <f>SUMIFS(Xuat!$G$5:$G$1000,Xuat!$C$5:$C$1000,DATE(Thang!$E$4,Thang!$C$4,BB$2),Xuat!$D$5:$D$1000,Loc!$A206)</f>
        <v>0</v>
      </c>
      <c r="BC206" s="7">
        <f>SUMIFS(Xuat!$G$5:$G$1000,Xuat!$C$5:$C$1000,DATE(Thang!$E$4,Thang!$C$4,BC$2),Xuat!$D$5:$D$1000,Loc!$A206)</f>
        <v>0</v>
      </c>
      <c r="BD206" s="7">
        <f>SUMIFS(Xuat!$G$5:$G$1000,Xuat!$C$5:$C$1000,DATE(Thang!$E$4,Thang!$C$4,BD$2),Xuat!$D$5:$D$1000,Loc!$A206)</f>
        <v>0</v>
      </c>
      <c r="BE206" s="7">
        <f>SUMIFS(Xuat!$G$5:$G$1000,Xuat!$C$5:$C$1000,DATE(Thang!$E$4,Thang!$C$4,BE$2),Xuat!$D$5:$D$1000,Loc!$A206)</f>
        <v>0</v>
      </c>
      <c r="BF206" s="7">
        <f>SUMIFS(Xuat!$G$5:$G$1000,Xuat!$C$5:$C$1000,DATE(Thang!$E$4,Thang!$C$4,BF$2),Xuat!$D$5:$D$1000,Loc!$A206)</f>
        <v>0</v>
      </c>
      <c r="BG206" s="7">
        <f>SUMIFS(Xuat!$G$5:$G$1000,Xuat!$C$5:$C$1000,DATE(Thang!$E$4,Thang!$C$4,BG$2),Xuat!$D$5:$D$1000,Loc!$A206)</f>
        <v>0</v>
      </c>
      <c r="BH206" s="7">
        <f>SUMIFS(Xuat!$G$5:$G$1000,Xuat!$C$5:$C$1000,DATE(Thang!$E$4,Thang!$C$4,BH$2),Xuat!$D$5:$D$1000,Loc!$A206)</f>
        <v>0</v>
      </c>
      <c r="BI206" s="7">
        <f>SUMIFS(Xuat!$G$5:$G$1000,Xuat!$C$5:$C$1000,DATE(Thang!$E$4,Thang!$C$4,BI$2),Xuat!$D$5:$D$1000,Loc!$A206)</f>
        <v>0</v>
      </c>
      <c r="BJ206" s="7">
        <f>SUMIFS(Xuat!$G$5:$G$1000,Xuat!$C$5:$C$1000,DATE(Thang!$E$4,Thang!$C$4,BJ$2),Xuat!$D$5:$D$1000,Loc!$A206)</f>
        <v>0</v>
      </c>
      <c r="BK206" s="7">
        <f>SUMIFS(Xuat!$G$5:$G$1000,Xuat!$C$5:$C$1000,DATE(Thang!$E$4,Thang!$C$4,BK$2),Xuat!$D$5:$D$1000,Loc!$A206)</f>
        <v>0</v>
      </c>
      <c r="BL206" s="7">
        <f>SUMIFS(Xuat!$G$5:$G$1000,Xuat!$C$5:$C$1000,DATE(Thang!$E$4,Thang!$C$4,BL$2),Xuat!$D$5:$D$1000,Loc!$A206)</f>
        <v>0</v>
      </c>
      <c r="BM206" s="7">
        <f>SUMIFS(Xuat!$G$5:$G$1000,Xuat!$C$5:$C$1000,DATE(Thang!$E$4,Thang!$C$4,BM$2),Xuat!$D$5:$D$1000,Loc!$A206)</f>
        <v>0</v>
      </c>
      <c r="BN206" s="7">
        <f>SUMIFS(Xuat!$G$5:$G$1000,Xuat!$C$5:$C$1000,DATE(Thang!$E$4,Thang!$C$4,BN$2),Xuat!$D$5:$D$1000,Loc!$A206)</f>
        <v>0</v>
      </c>
      <c r="BO206" s="7">
        <f>SUMIFS(Xuat!$G$5:$G$1000,Xuat!$C$5:$C$1000,DATE(Thang!$E$4,Thang!$C$4,BO$2),Xuat!$D$5:$D$1000,Loc!$A206)</f>
        <v>0</v>
      </c>
      <c r="BP206" s="7">
        <f>SUMIFS(Xuat!$G$5:$G$1000,Xuat!$C$5:$C$1000,DATE(Thang!$E$4,Thang!$C$4,BP$2),Xuat!$D$5:$D$1000,Loc!$A206)</f>
        <v>0</v>
      </c>
      <c r="BQ206" s="7">
        <f>SUMIFS(Xuat!$G$5:$G$1000,Xuat!$C$5:$C$1000,DATE(Thang!$E$4,Thang!$C$4,BQ$2),Xuat!$D$5:$D$1000,Loc!$A206)</f>
        <v>0</v>
      </c>
      <c r="BR206" s="7">
        <f>SUMIFS(Xuat!$G$5:$G$1000,Xuat!$C$5:$C$1000,DATE(Thang!$E$4,Thang!$C$4,BR$2),Xuat!$D$5:$D$1000,Loc!$A206)</f>
        <v>0</v>
      </c>
      <c r="BS206" s="7">
        <f>SUMIFS(Xuat!$G$5:$G$1000,Xuat!$C$5:$C$1000,DATE(Thang!$E$4,Thang!$C$4,BS$2),Xuat!$D$5:$D$1000,Loc!$A206)</f>
        <v>0</v>
      </c>
    </row>
    <row r="207" spans="1:71" x14ac:dyDescent="0.2">
      <c r="A207" s="2">
        <f>DM!C207</f>
        <v>0</v>
      </c>
      <c r="B207" s="3">
        <f>VLOOKUP(A207,Tondau!$B$5:$F$500,3,0)</f>
        <v>0</v>
      </c>
      <c r="C207" s="3">
        <f>VLOOKUP(Tinhgiavon!A207,Tondau!$B$5:$E$500,4,0)</f>
        <v>0</v>
      </c>
      <c r="D207" s="3">
        <f t="shared" si="17"/>
        <v>0</v>
      </c>
      <c r="E207" s="3">
        <f>SUMIF(Nhap!$F$5:$F$1000,Tinhgiavon!A207,Nhap!$K$5:$K$1000)</f>
        <v>0</v>
      </c>
      <c r="F207" s="3">
        <f t="shared" si="18"/>
        <v>0</v>
      </c>
      <c r="G207" s="3">
        <f t="shared" si="19"/>
        <v>0</v>
      </c>
      <c r="H207" s="3">
        <f t="shared" si="20"/>
        <v>0</v>
      </c>
      <c r="I207" s="3">
        <f t="shared" si="21"/>
        <v>0</v>
      </c>
      <c r="J207" s="7">
        <f>SUMIFS(Nhap!$I$5:$I$1000,Nhap!$E$5:$E$1000,DATE(Thang!$E$4,Thang!$C$4,Loc!$F$2),Nhap!$F$5:$F$1000,Loc!A207)</f>
        <v>0</v>
      </c>
      <c r="K207" s="7">
        <f>SUMIFS(Nhap!$I$5:$I$1000,Nhap!$E$5:$E$1000,DATE(Thang!$E$4,Thang!$C$4,Loc!$G$2),Nhap!$F$5:$F$1000,Loc!A207)</f>
        <v>0</v>
      </c>
      <c r="L207" s="7">
        <f>SUMIFS(Nhap!$I$5:$I$1000,Nhap!$E$5:$E$1000,DATE(Thang!$E$4,Thang!$C$4,Loc!$H$2),Nhap!$F$5:$F$1000,Loc!A207)</f>
        <v>0</v>
      </c>
      <c r="M207" s="7">
        <f>SUMIFS(Nhap!$I$5:$I$1000,Nhap!$E$5:$E$1000,DATE(Thang!$E$4,Thang!$C$4,Loc!$I$2),Nhap!$F$5:$F$1000,Loc!A207)</f>
        <v>0</v>
      </c>
      <c r="N207" s="7">
        <f>SUMIFS(Nhap!$I$5:$I$1000,Nhap!$E$5:$E$1000,DATE(Thang!$E$4,Thang!$C$4,Loc!$J$2),Nhap!$F$5:$F$1000,Loc!A207)</f>
        <v>0</v>
      </c>
      <c r="O207" s="7">
        <f>SUMIFS(Nhap!$I$5:$I$1000,Nhap!$E$5:$E$1000,DATE(Thang!$E$4,Thang!$C$4,Loc!$K$2),Nhap!$F$5:$F$1000,Loc!A207)</f>
        <v>0</v>
      </c>
      <c r="P207" s="7">
        <f>SUMIFS(Nhap!$I$5:$I$1000,Nhap!$E$5:$E$1000,DATE(Thang!$E$4,Thang!$C$4,Loc!$L$2),Nhap!$F$5:$F$1000,Loc!A207)</f>
        <v>0</v>
      </c>
      <c r="Q207" s="7">
        <f>SUMIFS(Nhap!$I$5:$I$1000,Nhap!$E$5:$E$1000,DATE(Thang!$E$4,Thang!$C$4,Loc!$M$2),Nhap!$F$5:$F$1000,Loc!A207)</f>
        <v>0</v>
      </c>
      <c r="R207" s="7">
        <f>SUMIFS(Nhap!$I$5:$I$1000,Nhap!$E$5:$E$1000,DATE(Thang!$E$4,Thang!$C$4,Loc!$N$2),Nhap!$F$5:$F$1000,Loc!A207)</f>
        <v>0</v>
      </c>
      <c r="S207" s="7">
        <f>SUMIFS(Nhap!$I$5:$I$1000,Nhap!$E$5:$E$1000,DATE(Thang!$E$4,Thang!$C$4,Loc!$O$2),Nhap!$F$5:$F$1000,Loc!A207)</f>
        <v>0</v>
      </c>
      <c r="T207" s="7">
        <f>SUMIFS(Nhap!$I$5:$I$1000,Nhap!$E$5:$E$1000,DATE(Thang!$E$4,Thang!$C$4,Loc!$P$2),Nhap!$F$5:$F$1000,Loc!A207)</f>
        <v>0</v>
      </c>
      <c r="U207" s="7">
        <f>SUMIFS(Nhap!$I$5:$I$1000,Nhap!$E$5:$E$1000,DATE(Thang!$E$4,Thang!$C$4,Loc!$Q$2),Nhap!$F$5:$F$1000,Loc!A207)</f>
        <v>0</v>
      </c>
      <c r="V207" s="7">
        <f>SUMIFS(Nhap!$I$5:$I$1000,Nhap!$E$5:$E$1000,DATE(Thang!$E$4,Thang!$C$4,Loc!$R$2),Nhap!$F$5:$F$1000,Loc!A207)</f>
        <v>0</v>
      </c>
      <c r="W207" s="7">
        <f>SUMIFS(Nhap!$I$5:$I$1000,Nhap!$E$5:$E$1000,DATE(Thang!$E$4,Thang!$C$4,Loc!$S$2),Nhap!$F$5:$F$1000,Loc!A207)</f>
        <v>0</v>
      </c>
      <c r="X207" s="7">
        <f>SUMIFS(Nhap!$I$5:$I$1000,Nhap!$E$5:$E$1000,DATE(Thang!$E$4,Thang!$C$4,Loc!$T$2),Nhap!$F$5:$F$1000,Loc!A207)</f>
        <v>0</v>
      </c>
      <c r="Y207" s="7">
        <f>SUMIFS(Nhap!$I$5:$I$1000,Nhap!$E$5:$E$1000,DATE(Thang!$E$4,Thang!$C$4,Loc!$U$2),Nhap!$F$5:$F$1000,Loc!A207)</f>
        <v>0</v>
      </c>
      <c r="Z207" s="7">
        <f>SUMIFS(Nhap!$I$5:$I$1000,Nhap!$E$5:$E$1000,DATE(Thang!$E$4,Thang!$C$4,Loc!$V$2),Nhap!$F$5:$F$1000,Loc!A207)</f>
        <v>0</v>
      </c>
      <c r="AA207" s="7">
        <f>SUMIFS(Nhap!$I$5:$I$1000,Nhap!$E$5:$E$1000,DATE(Thang!$E$4,Thang!$C$4,Loc!$W$2),Nhap!$F$5:$F$1000,Loc!A207)</f>
        <v>0</v>
      </c>
      <c r="AB207" s="7">
        <f>SUMIFS(Nhap!$I$5:$I$1000,Nhap!$E$5:$E$1000,DATE(Thang!$E$4,Thang!$C$4,Loc!$X$2),Nhap!$F$5:$F$1000,Loc!A207)</f>
        <v>0</v>
      </c>
      <c r="AC207" s="7">
        <f>SUMIFS(Nhap!$I$5:$I$1000,Nhap!$E$5:$E$1000,DATE(Thang!$E$4,Thang!$C$4,Loc!$Y$2),Nhap!$F$5:$F$1000,Loc!A207)</f>
        <v>0</v>
      </c>
      <c r="AD207" s="7">
        <f>SUMIFS(Nhap!$I$5:$I$1000,Nhap!$E$5:$E$1000,DATE(Thang!$E$4,Thang!$C$4,Loc!$Z$2),Nhap!$F$5:$F$1000,Loc!A207)</f>
        <v>0</v>
      </c>
      <c r="AE207" s="7">
        <f>SUMIFS(Nhap!$I$5:$I$1000,Nhap!$E$5:$E$1000,DATE(Thang!$E$4,Thang!$C$4,Loc!$AA$2),Nhap!$F$5:$F$1000,Loc!A207)</f>
        <v>0</v>
      </c>
      <c r="AF207" s="7">
        <f>SUMIFS(Nhap!$I$5:$I$1000,Nhap!$E$5:$E$1000,DATE(Thang!$E$4,Thang!$C$4,Loc!$AB$2),Nhap!$F$5:$F$1000,Loc!A207)</f>
        <v>0</v>
      </c>
      <c r="AG207" s="7">
        <f>SUMIFS(Nhap!$I$5:$I$1000,Nhap!$E$5:$E$1000,DATE(Thang!$E$4,Thang!$C$4,Loc!$AC$2),Nhap!$F$5:$F$1000,Loc!A207)</f>
        <v>0</v>
      </c>
      <c r="AH207" s="7">
        <f>SUMIFS(Nhap!$I$5:$I$1000,Nhap!$E$5:$E$1000,DATE(Thang!$E$4,Thang!$C$4,Loc!$AD$2),Nhap!$F$5:$F$1000,Loc!$A$5)</f>
        <v>0</v>
      </c>
      <c r="AI207" s="7">
        <f>SUMIFS(Nhap!$I$5:$I$1000,Nhap!$E$5:$E$1000,DATE(Thang!$E$4,Thang!$C$4,Loc!$AE$2),Nhap!$F$5:$F$1000,Loc!A207)</f>
        <v>0</v>
      </c>
      <c r="AJ207" s="7">
        <f>SUMIFS(Nhap!$I$5:$I$1000,Nhap!$E$5:$E$1000,DATE(Thang!$E$4,Thang!$C$4,Loc!$AF$2),Nhap!$F$5:$F$1000,Loc!A207)</f>
        <v>0</v>
      </c>
      <c r="AK207" s="7">
        <f>SUMIFS(Nhap!$I$5:$I$1000,Nhap!$E$5:$E$1000,DATE(Thang!$E$4,Thang!$C$4,Loc!$AG$2),Nhap!$F$5:$F$1000,Loc!A207)</f>
        <v>0</v>
      </c>
      <c r="AL207" s="7">
        <f>SUMIFS(Nhap!$I$5:$I$1000,Nhap!$E$5:$E$1000,DATE(Thang!$E$4,Thang!$C$4,Loc!$AH$2),Nhap!$F$5:$F$1000,Loc!A207)</f>
        <v>0</v>
      </c>
      <c r="AM207" s="7">
        <f>SUMIFS(Nhap!$I$5:$I$1000,Nhap!$E$5:$E$1000,DATE(Thang!$E$4,Thang!$C$4,Loc!$AI$2),Nhap!$F$5:$F$1000,Loc!A207)</f>
        <v>0</v>
      </c>
      <c r="AN207" s="7">
        <f>SUMIFS(Nhap!$I$5:$I$1000,Nhap!$E$5:$E$1000,DATE(Thang!$E$4,Thang!$C$4,Loc!$AJ$2),Nhap!$F$5:$F$1000,Loc!A207)</f>
        <v>0</v>
      </c>
      <c r="AO207" s="7">
        <f>SUMIFS(Xuat!$G$5:$G$1000,Xuat!$C$5:$C$1000,DATE(Thang!$E$4,Thang!$C$4,AO$2),Xuat!$D$5:$D$1000,Loc!$A207)</f>
        <v>0</v>
      </c>
      <c r="AP207" s="7">
        <f>SUMIFS(Xuat!$G$5:$G$1000,Xuat!$C$5:$C$1000,DATE(Thang!$E$4,Thang!$C$4,AP$2),Xuat!$D$5:$D$1000,Loc!$A207)</f>
        <v>0</v>
      </c>
      <c r="AQ207" s="7">
        <f>SUMIFS(Xuat!$G$5:$G$1000,Xuat!$C$5:$C$1000,DATE(Thang!$E$4,Thang!$C$4,AQ$2),Xuat!$D$5:$D$1000,Loc!$A207)</f>
        <v>0</v>
      </c>
      <c r="AR207" s="7">
        <f>SUMIFS(Xuat!$G$5:$G$1000,Xuat!$C$5:$C$1000,DATE(Thang!$E$4,Thang!$C$4,AR$2),Xuat!$D$5:$D$1000,Loc!$A207)</f>
        <v>0</v>
      </c>
      <c r="AS207" s="7">
        <f>SUMIFS(Xuat!$G$5:$G$1000,Xuat!$C$5:$C$1000,DATE(Thang!$E$4,Thang!$C$4,AS$2),Xuat!$D$5:$D$1000,Loc!$A207)</f>
        <v>0</v>
      </c>
      <c r="AT207" s="7">
        <f>SUMIFS(Xuat!$G$5:$G$1000,Xuat!$C$5:$C$1000,DATE(Thang!$E$4,Thang!$C$4,AT$2),Xuat!$D$5:$D$1000,Loc!$A207)</f>
        <v>0</v>
      </c>
      <c r="AU207" s="7">
        <f>SUMIFS(Xuat!$G$5:$G$1000,Xuat!$C$5:$C$1000,DATE(Thang!$E$4,Thang!$C$4,AU$2),Xuat!$D$5:$D$1000,Loc!$A207)</f>
        <v>0</v>
      </c>
      <c r="AV207" s="7">
        <f>SUMIFS(Xuat!$G$5:$G$1000,Xuat!$C$5:$C$1000,DATE(Thang!$E$4,Thang!$C$4,AV$2),Xuat!$D$5:$D$1000,Loc!$A207)</f>
        <v>0</v>
      </c>
      <c r="AW207" s="7">
        <f>SUMIFS(Xuat!$G$5:$G$1000,Xuat!$C$5:$C$1000,DATE(Thang!$E$4,Thang!$C$4,AW$2),Xuat!$D$5:$D$1000,Loc!$A207)</f>
        <v>0</v>
      </c>
      <c r="AX207" s="7">
        <f>SUMIFS(Xuat!$G$5:$G$1000,Xuat!$C$5:$C$1000,DATE(Thang!$E$4,Thang!$C$4,AX$2),Xuat!$D$5:$D$1000,Loc!$A207)</f>
        <v>0</v>
      </c>
      <c r="AY207" s="7">
        <f>SUMIFS(Xuat!$G$5:$G$1000,Xuat!$C$5:$C$1000,DATE(Thang!$E$4,Thang!$C$4,AY$2),Xuat!$D$5:$D$1000,Loc!$A207)</f>
        <v>0</v>
      </c>
      <c r="AZ207" s="7">
        <f>SUMIFS(Xuat!$G$5:$G$1000,Xuat!$C$5:$C$1000,DATE(Thang!$E$4,Thang!$C$4,AZ$2),Xuat!$D$5:$D$1000,Loc!$A207)</f>
        <v>0</v>
      </c>
      <c r="BA207" s="7">
        <f>SUMIFS(Xuat!$G$5:$G$1000,Xuat!$C$5:$C$1000,DATE(Thang!$E$4,Thang!$C$4,BA$2),Xuat!$D$5:$D$1000,Loc!$A207)</f>
        <v>0</v>
      </c>
      <c r="BB207" s="7">
        <f>SUMIFS(Xuat!$G$5:$G$1000,Xuat!$C$5:$C$1000,DATE(Thang!$E$4,Thang!$C$4,BB$2),Xuat!$D$5:$D$1000,Loc!$A207)</f>
        <v>0</v>
      </c>
      <c r="BC207" s="7">
        <f>SUMIFS(Xuat!$G$5:$G$1000,Xuat!$C$5:$C$1000,DATE(Thang!$E$4,Thang!$C$4,BC$2),Xuat!$D$5:$D$1000,Loc!$A207)</f>
        <v>0</v>
      </c>
      <c r="BD207" s="7">
        <f>SUMIFS(Xuat!$G$5:$G$1000,Xuat!$C$5:$C$1000,DATE(Thang!$E$4,Thang!$C$4,BD$2),Xuat!$D$5:$D$1000,Loc!$A207)</f>
        <v>0</v>
      </c>
      <c r="BE207" s="7">
        <f>SUMIFS(Xuat!$G$5:$G$1000,Xuat!$C$5:$C$1000,DATE(Thang!$E$4,Thang!$C$4,BE$2),Xuat!$D$5:$D$1000,Loc!$A207)</f>
        <v>0</v>
      </c>
      <c r="BF207" s="7">
        <f>SUMIFS(Xuat!$G$5:$G$1000,Xuat!$C$5:$C$1000,DATE(Thang!$E$4,Thang!$C$4,BF$2),Xuat!$D$5:$D$1000,Loc!$A207)</f>
        <v>0</v>
      </c>
      <c r="BG207" s="7">
        <f>SUMIFS(Xuat!$G$5:$G$1000,Xuat!$C$5:$C$1000,DATE(Thang!$E$4,Thang!$C$4,BG$2),Xuat!$D$5:$D$1000,Loc!$A207)</f>
        <v>0</v>
      </c>
      <c r="BH207" s="7">
        <f>SUMIFS(Xuat!$G$5:$G$1000,Xuat!$C$5:$C$1000,DATE(Thang!$E$4,Thang!$C$4,BH$2),Xuat!$D$5:$D$1000,Loc!$A207)</f>
        <v>0</v>
      </c>
      <c r="BI207" s="7">
        <f>SUMIFS(Xuat!$G$5:$G$1000,Xuat!$C$5:$C$1000,DATE(Thang!$E$4,Thang!$C$4,BI$2),Xuat!$D$5:$D$1000,Loc!$A207)</f>
        <v>0</v>
      </c>
      <c r="BJ207" s="7">
        <f>SUMIFS(Xuat!$G$5:$G$1000,Xuat!$C$5:$C$1000,DATE(Thang!$E$4,Thang!$C$4,BJ$2),Xuat!$D$5:$D$1000,Loc!$A207)</f>
        <v>0</v>
      </c>
      <c r="BK207" s="7">
        <f>SUMIFS(Xuat!$G$5:$G$1000,Xuat!$C$5:$C$1000,DATE(Thang!$E$4,Thang!$C$4,BK$2),Xuat!$D$5:$D$1000,Loc!$A207)</f>
        <v>0</v>
      </c>
      <c r="BL207" s="7">
        <f>SUMIFS(Xuat!$G$5:$G$1000,Xuat!$C$5:$C$1000,DATE(Thang!$E$4,Thang!$C$4,BL$2),Xuat!$D$5:$D$1000,Loc!$A207)</f>
        <v>0</v>
      </c>
      <c r="BM207" s="7">
        <f>SUMIFS(Xuat!$G$5:$G$1000,Xuat!$C$5:$C$1000,DATE(Thang!$E$4,Thang!$C$4,BM$2),Xuat!$D$5:$D$1000,Loc!$A207)</f>
        <v>0</v>
      </c>
      <c r="BN207" s="7">
        <f>SUMIFS(Xuat!$G$5:$G$1000,Xuat!$C$5:$C$1000,DATE(Thang!$E$4,Thang!$C$4,BN$2),Xuat!$D$5:$D$1000,Loc!$A207)</f>
        <v>0</v>
      </c>
      <c r="BO207" s="7">
        <f>SUMIFS(Xuat!$G$5:$G$1000,Xuat!$C$5:$C$1000,DATE(Thang!$E$4,Thang!$C$4,BO$2),Xuat!$D$5:$D$1000,Loc!$A207)</f>
        <v>0</v>
      </c>
      <c r="BP207" s="7">
        <f>SUMIFS(Xuat!$G$5:$G$1000,Xuat!$C$5:$C$1000,DATE(Thang!$E$4,Thang!$C$4,BP$2),Xuat!$D$5:$D$1000,Loc!$A207)</f>
        <v>0</v>
      </c>
      <c r="BQ207" s="7">
        <f>SUMIFS(Xuat!$G$5:$G$1000,Xuat!$C$5:$C$1000,DATE(Thang!$E$4,Thang!$C$4,BQ$2),Xuat!$D$5:$D$1000,Loc!$A207)</f>
        <v>0</v>
      </c>
      <c r="BR207" s="7">
        <f>SUMIFS(Xuat!$G$5:$G$1000,Xuat!$C$5:$C$1000,DATE(Thang!$E$4,Thang!$C$4,BR$2),Xuat!$D$5:$D$1000,Loc!$A207)</f>
        <v>0</v>
      </c>
      <c r="BS207" s="7">
        <f>SUMIFS(Xuat!$G$5:$G$1000,Xuat!$C$5:$C$1000,DATE(Thang!$E$4,Thang!$C$4,BS$2),Xuat!$D$5:$D$1000,Loc!$A207)</f>
        <v>0</v>
      </c>
    </row>
    <row r="208" spans="1:71" x14ac:dyDescent="0.2">
      <c r="A208" s="2">
        <f>DM!C208</f>
        <v>0</v>
      </c>
      <c r="B208" s="3">
        <f>VLOOKUP(A208,Tondau!$B$5:$F$500,3,0)</f>
        <v>0</v>
      </c>
      <c r="C208" s="3">
        <f>VLOOKUP(Tinhgiavon!A208,Tondau!$B$5:$E$500,4,0)</f>
        <v>0</v>
      </c>
      <c r="D208" s="3">
        <f t="shared" si="17"/>
        <v>0</v>
      </c>
      <c r="E208" s="3">
        <f>SUMIF(Nhap!$F$5:$F$1000,Tinhgiavon!A208,Nhap!$K$5:$K$1000)</f>
        <v>0</v>
      </c>
      <c r="F208" s="3">
        <f t="shared" si="18"/>
        <v>0</v>
      </c>
      <c r="G208" s="3">
        <f t="shared" si="19"/>
        <v>0</v>
      </c>
      <c r="H208" s="3">
        <f t="shared" si="20"/>
        <v>0</v>
      </c>
      <c r="I208" s="3">
        <f t="shared" si="21"/>
        <v>0</v>
      </c>
      <c r="J208" s="7">
        <f>SUMIFS(Nhap!$I$5:$I$1000,Nhap!$E$5:$E$1000,DATE(Thang!$E$4,Thang!$C$4,Loc!$F$2),Nhap!$F$5:$F$1000,Loc!A208)</f>
        <v>0</v>
      </c>
      <c r="K208" s="7">
        <f>SUMIFS(Nhap!$I$5:$I$1000,Nhap!$E$5:$E$1000,DATE(Thang!$E$4,Thang!$C$4,Loc!$G$2),Nhap!$F$5:$F$1000,Loc!A208)</f>
        <v>0</v>
      </c>
      <c r="L208" s="7">
        <f>SUMIFS(Nhap!$I$5:$I$1000,Nhap!$E$5:$E$1000,DATE(Thang!$E$4,Thang!$C$4,Loc!$H$2),Nhap!$F$5:$F$1000,Loc!A208)</f>
        <v>0</v>
      </c>
      <c r="M208" s="7">
        <f>SUMIFS(Nhap!$I$5:$I$1000,Nhap!$E$5:$E$1000,DATE(Thang!$E$4,Thang!$C$4,Loc!$I$2),Nhap!$F$5:$F$1000,Loc!A208)</f>
        <v>0</v>
      </c>
      <c r="N208" s="7">
        <f>SUMIFS(Nhap!$I$5:$I$1000,Nhap!$E$5:$E$1000,DATE(Thang!$E$4,Thang!$C$4,Loc!$J$2),Nhap!$F$5:$F$1000,Loc!A208)</f>
        <v>0</v>
      </c>
      <c r="O208" s="7">
        <f>SUMIFS(Nhap!$I$5:$I$1000,Nhap!$E$5:$E$1000,DATE(Thang!$E$4,Thang!$C$4,Loc!$K$2),Nhap!$F$5:$F$1000,Loc!A208)</f>
        <v>0</v>
      </c>
      <c r="P208" s="7">
        <f>SUMIFS(Nhap!$I$5:$I$1000,Nhap!$E$5:$E$1000,DATE(Thang!$E$4,Thang!$C$4,Loc!$L$2),Nhap!$F$5:$F$1000,Loc!A208)</f>
        <v>0</v>
      </c>
      <c r="Q208" s="7">
        <f>SUMIFS(Nhap!$I$5:$I$1000,Nhap!$E$5:$E$1000,DATE(Thang!$E$4,Thang!$C$4,Loc!$M$2),Nhap!$F$5:$F$1000,Loc!A208)</f>
        <v>0</v>
      </c>
      <c r="R208" s="7">
        <f>SUMIFS(Nhap!$I$5:$I$1000,Nhap!$E$5:$E$1000,DATE(Thang!$E$4,Thang!$C$4,Loc!$N$2),Nhap!$F$5:$F$1000,Loc!A208)</f>
        <v>0</v>
      </c>
      <c r="S208" s="7">
        <f>SUMIFS(Nhap!$I$5:$I$1000,Nhap!$E$5:$E$1000,DATE(Thang!$E$4,Thang!$C$4,Loc!$O$2),Nhap!$F$5:$F$1000,Loc!A208)</f>
        <v>0</v>
      </c>
      <c r="T208" s="7">
        <f>SUMIFS(Nhap!$I$5:$I$1000,Nhap!$E$5:$E$1000,DATE(Thang!$E$4,Thang!$C$4,Loc!$P$2),Nhap!$F$5:$F$1000,Loc!A208)</f>
        <v>0</v>
      </c>
      <c r="U208" s="7">
        <f>SUMIFS(Nhap!$I$5:$I$1000,Nhap!$E$5:$E$1000,DATE(Thang!$E$4,Thang!$C$4,Loc!$Q$2),Nhap!$F$5:$F$1000,Loc!A208)</f>
        <v>0</v>
      </c>
      <c r="V208" s="7">
        <f>SUMIFS(Nhap!$I$5:$I$1000,Nhap!$E$5:$E$1000,DATE(Thang!$E$4,Thang!$C$4,Loc!$R$2),Nhap!$F$5:$F$1000,Loc!A208)</f>
        <v>0</v>
      </c>
      <c r="W208" s="7">
        <f>SUMIFS(Nhap!$I$5:$I$1000,Nhap!$E$5:$E$1000,DATE(Thang!$E$4,Thang!$C$4,Loc!$S$2),Nhap!$F$5:$F$1000,Loc!A208)</f>
        <v>0</v>
      </c>
      <c r="X208" s="7">
        <f>SUMIFS(Nhap!$I$5:$I$1000,Nhap!$E$5:$E$1000,DATE(Thang!$E$4,Thang!$C$4,Loc!$T$2),Nhap!$F$5:$F$1000,Loc!A208)</f>
        <v>0</v>
      </c>
      <c r="Y208" s="7">
        <f>SUMIFS(Nhap!$I$5:$I$1000,Nhap!$E$5:$E$1000,DATE(Thang!$E$4,Thang!$C$4,Loc!$U$2),Nhap!$F$5:$F$1000,Loc!A208)</f>
        <v>0</v>
      </c>
      <c r="Z208" s="7">
        <f>SUMIFS(Nhap!$I$5:$I$1000,Nhap!$E$5:$E$1000,DATE(Thang!$E$4,Thang!$C$4,Loc!$V$2),Nhap!$F$5:$F$1000,Loc!A208)</f>
        <v>0</v>
      </c>
      <c r="AA208" s="7">
        <f>SUMIFS(Nhap!$I$5:$I$1000,Nhap!$E$5:$E$1000,DATE(Thang!$E$4,Thang!$C$4,Loc!$W$2),Nhap!$F$5:$F$1000,Loc!A208)</f>
        <v>0</v>
      </c>
      <c r="AB208" s="7">
        <f>SUMIFS(Nhap!$I$5:$I$1000,Nhap!$E$5:$E$1000,DATE(Thang!$E$4,Thang!$C$4,Loc!$X$2),Nhap!$F$5:$F$1000,Loc!A208)</f>
        <v>0</v>
      </c>
      <c r="AC208" s="7">
        <f>SUMIFS(Nhap!$I$5:$I$1000,Nhap!$E$5:$E$1000,DATE(Thang!$E$4,Thang!$C$4,Loc!$Y$2),Nhap!$F$5:$F$1000,Loc!A208)</f>
        <v>0</v>
      </c>
      <c r="AD208" s="7">
        <f>SUMIFS(Nhap!$I$5:$I$1000,Nhap!$E$5:$E$1000,DATE(Thang!$E$4,Thang!$C$4,Loc!$Z$2),Nhap!$F$5:$F$1000,Loc!A208)</f>
        <v>0</v>
      </c>
      <c r="AE208" s="7">
        <f>SUMIFS(Nhap!$I$5:$I$1000,Nhap!$E$5:$E$1000,DATE(Thang!$E$4,Thang!$C$4,Loc!$AA$2),Nhap!$F$5:$F$1000,Loc!A208)</f>
        <v>0</v>
      </c>
      <c r="AF208" s="7">
        <f>SUMIFS(Nhap!$I$5:$I$1000,Nhap!$E$5:$E$1000,DATE(Thang!$E$4,Thang!$C$4,Loc!$AB$2),Nhap!$F$5:$F$1000,Loc!A208)</f>
        <v>0</v>
      </c>
      <c r="AG208" s="7">
        <f>SUMIFS(Nhap!$I$5:$I$1000,Nhap!$E$5:$E$1000,DATE(Thang!$E$4,Thang!$C$4,Loc!$AC$2),Nhap!$F$5:$F$1000,Loc!A208)</f>
        <v>0</v>
      </c>
      <c r="AH208" s="7">
        <f>SUMIFS(Nhap!$I$5:$I$1000,Nhap!$E$5:$E$1000,DATE(Thang!$E$4,Thang!$C$4,Loc!$AD$2),Nhap!$F$5:$F$1000,Loc!$A$5)</f>
        <v>0</v>
      </c>
      <c r="AI208" s="7">
        <f>SUMIFS(Nhap!$I$5:$I$1000,Nhap!$E$5:$E$1000,DATE(Thang!$E$4,Thang!$C$4,Loc!$AE$2),Nhap!$F$5:$F$1000,Loc!A208)</f>
        <v>0</v>
      </c>
      <c r="AJ208" s="7">
        <f>SUMIFS(Nhap!$I$5:$I$1000,Nhap!$E$5:$E$1000,DATE(Thang!$E$4,Thang!$C$4,Loc!$AF$2),Nhap!$F$5:$F$1000,Loc!A208)</f>
        <v>0</v>
      </c>
      <c r="AK208" s="7">
        <f>SUMIFS(Nhap!$I$5:$I$1000,Nhap!$E$5:$E$1000,DATE(Thang!$E$4,Thang!$C$4,Loc!$AG$2),Nhap!$F$5:$F$1000,Loc!A208)</f>
        <v>0</v>
      </c>
      <c r="AL208" s="7">
        <f>SUMIFS(Nhap!$I$5:$I$1000,Nhap!$E$5:$E$1000,DATE(Thang!$E$4,Thang!$C$4,Loc!$AH$2),Nhap!$F$5:$F$1000,Loc!A208)</f>
        <v>0</v>
      </c>
      <c r="AM208" s="7">
        <f>SUMIFS(Nhap!$I$5:$I$1000,Nhap!$E$5:$E$1000,DATE(Thang!$E$4,Thang!$C$4,Loc!$AI$2),Nhap!$F$5:$F$1000,Loc!A208)</f>
        <v>0</v>
      </c>
      <c r="AN208" s="7">
        <f>SUMIFS(Nhap!$I$5:$I$1000,Nhap!$E$5:$E$1000,DATE(Thang!$E$4,Thang!$C$4,Loc!$AJ$2),Nhap!$F$5:$F$1000,Loc!A208)</f>
        <v>0</v>
      </c>
      <c r="AO208" s="7">
        <f>SUMIFS(Xuat!$G$5:$G$1000,Xuat!$C$5:$C$1000,DATE(Thang!$E$4,Thang!$C$4,AO$2),Xuat!$D$5:$D$1000,Loc!$A208)</f>
        <v>0</v>
      </c>
      <c r="AP208" s="7">
        <f>SUMIFS(Xuat!$G$5:$G$1000,Xuat!$C$5:$C$1000,DATE(Thang!$E$4,Thang!$C$4,AP$2),Xuat!$D$5:$D$1000,Loc!$A208)</f>
        <v>0</v>
      </c>
      <c r="AQ208" s="7">
        <f>SUMIFS(Xuat!$G$5:$G$1000,Xuat!$C$5:$C$1000,DATE(Thang!$E$4,Thang!$C$4,AQ$2),Xuat!$D$5:$D$1000,Loc!$A208)</f>
        <v>0</v>
      </c>
      <c r="AR208" s="7">
        <f>SUMIFS(Xuat!$G$5:$G$1000,Xuat!$C$5:$C$1000,DATE(Thang!$E$4,Thang!$C$4,AR$2),Xuat!$D$5:$D$1000,Loc!$A208)</f>
        <v>0</v>
      </c>
      <c r="AS208" s="7">
        <f>SUMIFS(Xuat!$G$5:$G$1000,Xuat!$C$5:$C$1000,DATE(Thang!$E$4,Thang!$C$4,AS$2),Xuat!$D$5:$D$1000,Loc!$A208)</f>
        <v>0</v>
      </c>
      <c r="AT208" s="7">
        <f>SUMIFS(Xuat!$G$5:$G$1000,Xuat!$C$5:$C$1000,DATE(Thang!$E$4,Thang!$C$4,AT$2),Xuat!$D$5:$D$1000,Loc!$A208)</f>
        <v>0</v>
      </c>
      <c r="AU208" s="7">
        <f>SUMIFS(Xuat!$G$5:$G$1000,Xuat!$C$5:$C$1000,DATE(Thang!$E$4,Thang!$C$4,AU$2),Xuat!$D$5:$D$1000,Loc!$A208)</f>
        <v>0</v>
      </c>
      <c r="AV208" s="7">
        <f>SUMIFS(Xuat!$G$5:$G$1000,Xuat!$C$5:$C$1000,DATE(Thang!$E$4,Thang!$C$4,AV$2),Xuat!$D$5:$D$1000,Loc!$A208)</f>
        <v>0</v>
      </c>
      <c r="AW208" s="7">
        <f>SUMIFS(Xuat!$G$5:$G$1000,Xuat!$C$5:$C$1000,DATE(Thang!$E$4,Thang!$C$4,AW$2),Xuat!$D$5:$D$1000,Loc!$A208)</f>
        <v>0</v>
      </c>
      <c r="AX208" s="7">
        <f>SUMIFS(Xuat!$G$5:$G$1000,Xuat!$C$5:$C$1000,DATE(Thang!$E$4,Thang!$C$4,AX$2),Xuat!$D$5:$D$1000,Loc!$A208)</f>
        <v>0</v>
      </c>
      <c r="AY208" s="7">
        <f>SUMIFS(Xuat!$G$5:$G$1000,Xuat!$C$5:$C$1000,DATE(Thang!$E$4,Thang!$C$4,AY$2),Xuat!$D$5:$D$1000,Loc!$A208)</f>
        <v>0</v>
      </c>
      <c r="AZ208" s="7">
        <f>SUMIFS(Xuat!$G$5:$G$1000,Xuat!$C$5:$C$1000,DATE(Thang!$E$4,Thang!$C$4,AZ$2),Xuat!$D$5:$D$1000,Loc!$A208)</f>
        <v>0</v>
      </c>
      <c r="BA208" s="7">
        <f>SUMIFS(Xuat!$G$5:$G$1000,Xuat!$C$5:$C$1000,DATE(Thang!$E$4,Thang!$C$4,BA$2),Xuat!$D$5:$D$1000,Loc!$A208)</f>
        <v>0</v>
      </c>
      <c r="BB208" s="7">
        <f>SUMIFS(Xuat!$G$5:$G$1000,Xuat!$C$5:$C$1000,DATE(Thang!$E$4,Thang!$C$4,BB$2),Xuat!$D$5:$D$1000,Loc!$A208)</f>
        <v>0</v>
      </c>
      <c r="BC208" s="7">
        <f>SUMIFS(Xuat!$G$5:$G$1000,Xuat!$C$5:$C$1000,DATE(Thang!$E$4,Thang!$C$4,BC$2),Xuat!$D$5:$D$1000,Loc!$A208)</f>
        <v>0</v>
      </c>
      <c r="BD208" s="7">
        <f>SUMIFS(Xuat!$G$5:$G$1000,Xuat!$C$5:$C$1000,DATE(Thang!$E$4,Thang!$C$4,BD$2),Xuat!$D$5:$D$1000,Loc!$A208)</f>
        <v>0</v>
      </c>
      <c r="BE208" s="7">
        <f>SUMIFS(Xuat!$G$5:$G$1000,Xuat!$C$5:$C$1000,DATE(Thang!$E$4,Thang!$C$4,BE$2),Xuat!$D$5:$D$1000,Loc!$A208)</f>
        <v>0</v>
      </c>
      <c r="BF208" s="7">
        <f>SUMIFS(Xuat!$G$5:$G$1000,Xuat!$C$5:$C$1000,DATE(Thang!$E$4,Thang!$C$4,BF$2),Xuat!$D$5:$D$1000,Loc!$A208)</f>
        <v>0</v>
      </c>
      <c r="BG208" s="7">
        <f>SUMIFS(Xuat!$G$5:$G$1000,Xuat!$C$5:$C$1000,DATE(Thang!$E$4,Thang!$C$4,BG$2),Xuat!$D$5:$D$1000,Loc!$A208)</f>
        <v>0</v>
      </c>
      <c r="BH208" s="7">
        <f>SUMIFS(Xuat!$G$5:$G$1000,Xuat!$C$5:$C$1000,DATE(Thang!$E$4,Thang!$C$4,BH$2),Xuat!$D$5:$D$1000,Loc!$A208)</f>
        <v>0</v>
      </c>
      <c r="BI208" s="7">
        <f>SUMIFS(Xuat!$G$5:$G$1000,Xuat!$C$5:$C$1000,DATE(Thang!$E$4,Thang!$C$4,BI$2),Xuat!$D$5:$D$1000,Loc!$A208)</f>
        <v>0</v>
      </c>
      <c r="BJ208" s="7">
        <f>SUMIFS(Xuat!$G$5:$G$1000,Xuat!$C$5:$C$1000,DATE(Thang!$E$4,Thang!$C$4,BJ$2),Xuat!$D$5:$D$1000,Loc!$A208)</f>
        <v>0</v>
      </c>
      <c r="BK208" s="7">
        <f>SUMIFS(Xuat!$G$5:$G$1000,Xuat!$C$5:$C$1000,DATE(Thang!$E$4,Thang!$C$4,BK$2),Xuat!$D$5:$D$1000,Loc!$A208)</f>
        <v>0</v>
      </c>
      <c r="BL208" s="7">
        <f>SUMIFS(Xuat!$G$5:$G$1000,Xuat!$C$5:$C$1000,DATE(Thang!$E$4,Thang!$C$4,BL$2),Xuat!$D$5:$D$1000,Loc!$A208)</f>
        <v>0</v>
      </c>
      <c r="BM208" s="7">
        <f>SUMIFS(Xuat!$G$5:$G$1000,Xuat!$C$5:$C$1000,DATE(Thang!$E$4,Thang!$C$4,BM$2),Xuat!$D$5:$D$1000,Loc!$A208)</f>
        <v>0</v>
      </c>
      <c r="BN208" s="7">
        <f>SUMIFS(Xuat!$G$5:$G$1000,Xuat!$C$5:$C$1000,DATE(Thang!$E$4,Thang!$C$4,BN$2),Xuat!$D$5:$D$1000,Loc!$A208)</f>
        <v>0</v>
      </c>
      <c r="BO208" s="7">
        <f>SUMIFS(Xuat!$G$5:$G$1000,Xuat!$C$5:$C$1000,DATE(Thang!$E$4,Thang!$C$4,BO$2),Xuat!$D$5:$D$1000,Loc!$A208)</f>
        <v>0</v>
      </c>
      <c r="BP208" s="7">
        <f>SUMIFS(Xuat!$G$5:$G$1000,Xuat!$C$5:$C$1000,DATE(Thang!$E$4,Thang!$C$4,BP$2),Xuat!$D$5:$D$1000,Loc!$A208)</f>
        <v>0</v>
      </c>
      <c r="BQ208" s="7">
        <f>SUMIFS(Xuat!$G$5:$G$1000,Xuat!$C$5:$C$1000,DATE(Thang!$E$4,Thang!$C$4,BQ$2),Xuat!$D$5:$D$1000,Loc!$A208)</f>
        <v>0</v>
      </c>
      <c r="BR208" s="7">
        <f>SUMIFS(Xuat!$G$5:$G$1000,Xuat!$C$5:$C$1000,DATE(Thang!$E$4,Thang!$C$4,BR$2),Xuat!$D$5:$D$1000,Loc!$A208)</f>
        <v>0</v>
      </c>
      <c r="BS208" s="7">
        <f>SUMIFS(Xuat!$G$5:$G$1000,Xuat!$C$5:$C$1000,DATE(Thang!$E$4,Thang!$C$4,BS$2),Xuat!$D$5:$D$1000,Loc!$A208)</f>
        <v>0</v>
      </c>
    </row>
    <row r="209" spans="1:71" x14ac:dyDescent="0.2">
      <c r="A209" s="2">
        <f>DM!C209</f>
        <v>0</v>
      </c>
      <c r="B209" s="3">
        <f>VLOOKUP(A209,Tondau!$B$5:$F$500,3,0)</f>
        <v>0</v>
      </c>
      <c r="C209" s="3">
        <f>VLOOKUP(Tinhgiavon!A209,Tondau!$B$5:$E$500,4,0)</f>
        <v>0</v>
      </c>
      <c r="D209" s="3">
        <f t="shared" si="17"/>
        <v>0</v>
      </c>
      <c r="E209" s="3">
        <f>SUMIF(Nhap!$F$5:$F$1000,Tinhgiavon!A209,Nhap!$K$5:$K$1000)</f>
        <v>0</v>
      </c>
      <c r="F209" s="3">
        <f t="shared" si="18"/>
        <v>0</v>
      </c>
      <c r="G209" s="3">
        <f t="shared" si="19"/>
        <v>0</v>
      </c>
      <c r="H209" s="3">
        <f t="shared" si="20"/>
        <v>0</v>
      </c>
      <c r="I209" s="3">
        <f t="shared" si="21"/>
        <v>0</v>
      </c>
      <c r="J209" s="7">
        <f>SUMIFS(Nhap!$I$5:$I$1000,Nhap!$E$5:$E$1000,DATE(Thang!$E$4,Thang!$C$4,Loc!$F$2),Nhap!$F$5:$F$1000,Loc!A209)</f>
        <v>0</v>
      </c>
      <c r="K209" s="7">
        <f>SUMIFS(Nhap!$I$5:$I$1000,Nhap!$E$5:$E$1000,DATE(Thang!$E$4,Thang!$C$4,Loc!$G$2),Nhap!$F$5:$F$1000,Loc!A209)</f>
        <v>0</v>
      </c>
      <c r="L209" s="7">
        <f>SUMIFS(Nhap!$I$5:$I$1000,Nhap!$E$5:$E$1000,DATE(Thang!$E$4,Thang!$C$4,Loc!$H$2),Nhap!$F$5:$F$1000,Loc!A209)</f>
        <v>0</v>
      </c>
      <c r="M209" s="7">
        <f>SUMIFS(Nhap!$I$5:$I$1000,Nhap!$E$5:$E$1000,DATE(Thang!$E$4,Thang!$C$4,Loc!$I$2),Nhap!$F$5:$F$1000,Loc!A209)</f>
        <v>0</v>
      </c>
      <c r="N209" s="7">
        <f>SUMIFS(Nhap!$I$5:$I$1000,Nhap!$E$5:$E$1000,DATE(Thang!$E$4,Thang!$C$4,Loc!$J$2),Nhap!$F$5:$F$1000,Loc!A209)</f>
        <v>0</v>
      </c>
      <c r="O209" s="7">
        <f>SUMIFS(Nhap!$I$5:$I$1000,Nhap!$E$5:$E$1000,DATE(Thang!$E$4,Thang!$C$4,Loc!$K$2),Nhap!$F$5:$F$1000,Loc!A209)</f>
        <v>0</v>
      </c>
      <c r="P209" s="7">
        <f>SUMIFS(Nhap!$I$5:$I$1000,Nhap!$E$5:$E$1000,DATE(Thang!$E$4,Thang!$C$4,Loc!$L$2),Nhap!$F$5:$F$1000,Loc!A209)</f>
        <v>0</v>
      </c>
      <c r="Q209" s="7">
        <f>SUMIFS(Nhap!$I$5:$I$1000,Nhap!$E$5:$E$1000,DATE(Thang!$E$4,Thang!$C$4,Loc!$M$2),Nhap!$F$5:$F$1000,Loc!A209)</f>
        <v>0</v>
      </c>
      <c r="R209" s="7">
        <f>SUMIFS(Nhap!$I$5:$I$1000,Nhap!$E$5:$E$1000,DATE(Thang!$E$4,Thang!$C$4,Loc!$N$2),Nhap!$F$5:$F$1000,Loc!A209)</f>
        <v>0</v>
      </c>
      <c r="S209" s="7">
        <f>SUMIFS(Nhap!$I$5:$I$1000,Nhap!$E$5:$E$1000,DATE(Thang!$E$4,Thang!$C$4,Loc!$O$2),Nhap!$F$5:$F$1000,Loc!A209)</f>
        <v>0</v>
      </c>
      <c r="T209" s="7">
        <f>SUMIFS(Nhap!$I$5:$I$1000,Nhap!$E$5:$E$1000,DATE(Thang!$E$4,Thang!$C$4,Loc!$P$2),Nhap!$F$5:$F$1000,Loc!A209)</f>
        <v>0</v>
      </c>
      <c r="U209" s="7">
        <f>SUMIFS(Nhap!$I$5:$I$1000,Nhap!$E$5:$E$1000,DATE(Thang!$E$4,Thang!$C$4,Loc!$Q$2),Nhap!$F$5:$F$1000,Loc!A209)</f>
        <v>0</v>
      </c>
      <c r="V209" s="7">
        <f>SUMIFS(Nhap!$I$5:$I$1000,Nhap!$E$5:$E$1000,DATE(Thang!$E$4,Thang!$C$4,Loc!$R$2),Nhap!$F$5:$F$1000,Loc!A209)</f>
        <v>0</v>
      </c>
      <c r="W209" s="7">
        <f>SUMIFS(Nhap!$I$5:$I$1000,Nhap!$E$5:$E$1000,DATE(Thang!$E$4,Thang!$C$4,Loc!$S$2),Nhap!$F$5:$F$1000,Loc!A209)</f>
        <v>0</v>
      </c>
      <c r="X209" s="7">
        <f>SUMIFS(Nhap!$I$5:$I$1000,Nhap!$E$5:$E$1000,DATE(Thang!$E$4,Thang!$C$4,Loc!$T$2),Nhap!$F$5:$F$1000,Loc!A209)</f>
        <v>0</v>
      </c>
      <c r="Y209" s="7">
        <f>SUMIFS(Nhap!$I$5:$I$1000,Nhap!$E$5:$E$1000,DATE(Thang!$E$4,Thang!$C$4,Loc!$U$2),Nhap!$F$5:$F$1000,Loc!A209)</f>
        <v>0</v>
      </c>
      <c r="Z209" s="7">
        <f>SUMIFS(Nhap!$I$5:$I$1000,Nhap!$E$5:$E$1000,DATE(Thang!$E$4,Thang!$C$4,Loc!$V$2),Nhap!$F$5:$F$1000,Loc!A209)</f>
        <v>0</v>
      </c>
      <c r="AA209" s="7">
        <f>SUMIFS(Nhap!$I$5:$I$1000,Nhap!$E$5:$E$1000,DATE(Thang!$E$4,Thang!$C$4,Loc!$W$2),Nhap!$F$5:$F$1000,Loc!A209)</f>
        <v>0</v>
      </c>
      <c r="AB209" s="7">
        <f>SUMIFS(Nhap!$I$5:$I$1000,Nhap!$E$5:$E$1000,DATE(Thang!$E$4,Thang!$C$4,Loc!$X$2),Nhap!$F$5:$F$1000,Loc!A209)</f>
        <v>0</v>
      </c>
      <c r="AC209" s="7">
        <f>SUMIFS(Nhap!$I$5:$I$1000,Nhap!$E$5:$E$1000,DATE(Thang!$E$4,Thang!$C$4,Loc!$Y$2),Nhap!$F$5:$F$1000,Loc!A209)</f>
        <v>0</v>
      </c>
      <c r="AD209" s="7">
        <f>SUMIFS(Nhap!$I$5:$I$1000,Nhap!$E$5:$E$1000,DATE(Thang!$E$4,Thang!$C$4,Loc!$Z$2),Nhap!$F$5:$F$1000,Loc!A209)</f>
        <v>0</v>
      </c>
      <c r="AE209" s="7">
        <f>SUMIFS(Nhap!$I$5:$I$1000,Nhap!$E$5:$E$1000,DATE(Thang!$E$4,Thang!$C$4,Loc!$AA$2),Nhap!$F$5:$F$1000,Loc!A209)</f>
        <v>0</v>
      </c>
      <c r="AF209" s="7">
        <f>SUMIFS(Nhap!$I$5:$I$1000,Nhap!$E$5:$E$1000,DATE(Thang!$E$4,Thang!$C$4,Loc!$AB$2),Nhap!$F$5:$F$1000,Loc!A209)</f>
        <v>0</v>
      </c>
      <c r="AG209" s="7">
        <f>SUMIFS(Nhap!$I$5:$I$1000,Nhap!$E$5:$E$1000,DATE(Thang!$E$4,Thang!$C$4,Loc!$AC$2),Nhap!$F$5:$F$1000,Loc!A209)</f>
        <v>0</v>
      </c>
      <c r="AH209" s="7">
        <f>SUMIFS(Nhap!$I$5:$I$1000,Nhap!$E$5:$E$1000,DATE(Thang!$E$4,Thang!$C$4,Loc!$AD$2),Nhap!$F$5:$F$1000,Loc!$A$5)</f>
        <v>0</v>
      </c>
      <c r="AI209" s="7">
        <f>SUMIFS(Nhap!$I$5:$I$1000,Nhap!$E$5:$E$1000,DATE(Thang!$E$4,Thang!$C$4,Loc!$AE$2),Nhap!$F$5:$F$1000,Loc!A209)</f>
        <v>0</v>
      </c>
      <c r="AJ209" s="7">
        <f>SUMIFS(Nhap!$I$5:$I$1000,Nhap!$E$5:$E$1000,DATE(Thang!$E$4,Thang!$C$4,Loc!$AF$2),Nhap!$F$5:$F$1000,Loc!A209)</f>
        <v>0</v>
      </c>
      <c r="AK209" s="7">
        <f>SUMIFS(Nhap!$I$5:$I$1000,Nhap!$E$5:$E$1000,DATE(Thang!$E$4,Thang!$C$4,Loc!$AG$2),Nhap!$F$5:$F$1000,Loc!A209)</f>
        <v>0</v>
      </c>
      <c r="AL209" s="7">
        <f>SUMIFS(Nhap!$I$5:$I$1000,Nhap!$E$5:$E$1000,DATE(Thang!$E$4,Thang!$C$4,Loc!$AH$2),Nhap!$F$5:$F$1000,Loc!A209)</f>
        <v>0</v>
      </c>
      <c r="AM209" s="7">
        <f>SUMIFS(Nhap!$I$5:$I$1000,Nhap!$E$5:$E$1000,DATE(Thang!$E$4,Thang!$C$4,Loc!$AI$2),Nhap!$F$5:$F$1000,Loc!A209)</f>
        <v>0</v>
      </c>
      <c r="AN209" s="7">
        <f>SUMIFS(Nhap!$I$5:$I$1000,Nhap!$E$5:$E$1000,DATE(Thang!$E$4,Thang!$C$4,Loc!$AJ$2),Nhap!$F$5:$F$1000,Loc!A209)</f>
        <v>0</v>
      </c>
      <c r="AO209" s="7">
        <f>SUMIFS(Xuat!$G$5:$G$1000,Xuat!$C$5:$C$1000,DATE(Thang!$E$4,Thang!$C$4,AO$2),Xuat!$D$5:$D$1000,Loc!$A209)</f>
        <v>0</v>
      </c>
      <c r="AP209" s="7">
        <f>SUMIFS(Xuat!$G$5:$G$1000,Xuat!$C$5:$C$1000,DATE(Thang!$E$4,Thang!$C$4,AP$2),Xuat!$D$5:$D$1000,Loc!$A209)</f>
        <v>0</v>
      </c>
      <c r="AQ209" s="7">
        <f>SUMIFS(Xuat!$G$5:$G$1000,Xuat!$C$5:$C$1000,DATE(Thang!$E$4,Thang!$C$4,AQ$2),Xuat!$D$5:$D$1000,Loc!$A209)</f>
        <v>0</v>
      </c>
      <c r="AR209" s="7">
        <f>SUMIFS(Xuat!$G$5:$G$1000,Xuat!$C$5:$C$1000,DATE(Thang!$E$4,Thang!$C$4,AR$2),Xuat!$D$5:$D$1000,Loc!$A209)</f>
        <v>0</v>
      </c>
      <c r="AS209" s="7">
        <f>SUMIFS(Xuat!$G$5:$G$1000,Xuat!$C$5:$C$1000,DATE(Thang!$E$4,Thang!$C$4,AS$2),Xuat!$D$5:$D$1000,Loc!$A209)</f>
        <v>0</v>
      </c>
      <c r="AT209" s="7">
        <f>SUMIFS(Xuat!$G$5:$G$1000,Xuat!$C$5:$C$1000,DATE(Thang!$E$4,Thang!$C$4,AT$2),Xuat!$D$5:$D$1000,Loc!$A209)</f>
        <v>0</v>
      </c>
      <c r="AU209" s="7">
        <f>SUMIFS(Xuat!$G$5:$G$1000,Xuat!$C$5:$C$1000,DATE(Thang!$E$4,Thang!$C$4,AU$2),Xuat!$D$5:$D$1000,Loc!$A209)</f>
        <v>0</v>
      </c>
      <c r="AV209" s="7">
        <f>SUMIFS(Xuat!$G$5:$G$1000,Xuat!$C$5:$C$1000,DATE(Thang!$E$4,Thang!$C$4,AV$2),Xuat!$D$5:$D$1000,Loc!$A209)</f>
        <v>0</v>
      </c>
      <c r="AW209" s="7">
        <f>SUMIFS(Xuat!$G$5:$G$1000,Xuat!$C$5:$C$1000,DATE(Thang!$E$4,Thang!$C$4,AW$2),Xuat!$D$5:$D$1000,Loc!$A209)</f>
        <v>0</v>
      </c>
      <c r="AX209" s="7">
        <f>SUMIFS(Xuat!$G$5:$G$1000,Xuat!$C$5:$C$1000,DATE(Thang!$E$4,Thang!$C$4,AX$2),Xuat!$D$5:$D$1000,Loc!$A209)</f>
        <v>0</v>
      </c>
      <c r="AY209" s="7">
        <f>SUMIFS(Xuat!$G$5:$G$1000,Xuat!$C$5:$C$1000,DATE(Thang!$E$4,Thang!$C$4,AY$2),Xuat!$D$5:$D$1000,Loc!$A209)</f>
        <v>0</v>
      </c>
      <c r="AZ209" s="7">
        <f>SUMIFS(Xuat!$G$5:$G$1000,Xuat!$C$5:$C$1000,DATE(Thang!$E$4,Thang!$C$4,AZ$2),Xuat!$D$5:$D$1000,Loc!$A209)</f>
        <v>0</v>
      </c>
      <c r="BA209" s="7">
        <f>SUMIFS(Xuat!$G$5:$G$1000,Xuat!$C$5:$C$1000,DATE(Thang!$E$4,Thang!$C$4,BA$2),Xuat!$D$5:$D$1000,Loc!$A209)</f>
        <v>0</v>
      </c>
      <c r="BB209" s="7">
        <f>SUMIFS(Xuat!$G$5:$G$1000,Xuat!$C$5:$C$1000,DATE(Thang!$E$4,Thang!$C$4,BB$2),Xuat!$D$5:$D$1000,Loc!$A209)</f>
        <v>0</v>
      </c>
      <c r="BC209" s="7">
        <f>SUMIFS(Xuat!$G$5:$G$1000,Xuat!$C$5:$C$1000,DATE(Thang!$E$4,Thang!$C$4,BC$2),Xuat!$D$5:$D$1000,Loc!$A209)</f>
        <v>0</v>
      </c>
      <c r="BD209" s="7">
        <f>SUMIFS(Xuat!$G$5:$G$1000,Xuat!$C$5:$C$1000,DATE(Thang!$E$4,Thang!$C$4,BD$2),Xuat!$D$5:$D$1000,Loc!$A209)</f>
        <v>0</v>
      </c>
      <c r="BE209" s="7">
        <f>SUMIFS(Xuat!$G$5:$G$1000,Xuat!$C$5:$C$1000,DATE(Thang!$E$4,Thang!$C$4,BE$2),Xuat!$D$5:$D$1000,Loc!$A209)</f>
        <v>0</v>
      </c>
      <c r="BF209" s="7">
        <f>SUMIFS(Xuat!$G$5:$G$1000,Xuat!$C$5:$C$1000,DATE(Thang!$E$4,Thang!$C$4,BF$2),Xuat!$D$5:$D$1000,Loc!$A209)</f>
        <v>0</v>
      </c>
      <c r="BG209" s="7">
        <f>SUMIFS(Xuat!$G$5:$G$1000,Xuat!$C$5:$C$1000,DATE(Thang!$E$4,Thang!$C$4,BG$2),Xuat!$D$5:$D$1000,Loc!$A209)</f>
        <v>0</v>
      </c>
      <c r="BH209" s="7">
        <f>SUMIFS(Xuat!$G$5:$G$1000,Xuat!$C$5:$C$1000,DATE(Thang!$E$4,Thang!$C$4,BH$2),Xuat!$D$5:$D$1000,Loc!$A209)</f>
        <v>0</v>
      </c>
      <c r="BI209" s="7">
        <f>SUMIFS(Xuat!$G$5:$G$1000,Xuat!$C$5:$C$1000,DATE(Thang!$E$4,Thang!$C$4,BI$2),Xuat!$D$5:$D$1000,Loc!$A209)</f>
        <v>0</v>
      </c>
      <c r="BJ209" s="7">
        <f>SUMIFS(Xuat!$G$5:$G$1000,Xuat!$C$5:$C$1000,DATE(Thang!$E$4,Thang!$C$4,BJ$2),Xuat!$D$5:$D$1000,Loc!$A209)</f>
        <v>0</v>
      </c>
      <c r="BK209" s="7">
        <f>SUMIFS(Xuat!$G$5:$G$1000,Xuat!$C$5:$C$1000,DATE(Thang!$E$4,Thang!$C$4,BK$2),Xuat!$D$5:$D$1000,Loc!$A209)</f>
        <v>0</v>
      </c>
      <c r="BL209" s="7">
        <f>SUMIFS(Xuat!$G$5:$G$1000,Xuat!$C$5:$C$1000,DATE(Thang!$E$4,Thang!$C$4,BL$2),Xuat!$D$5:$D$1000,Loc!$A209)</f>
        <v>0</v>
      </c>
      <c r="BM209" s="7">
        <f>SUMIFS(Xuat!$G$5:$G$1000,Xuat!$C$5:$C$1000,DATE(Thang!$E$4,Thang!$C$4,BM$2),Xuat!$D$5:$D$1000,Loc!$A209)</f>
        <v>0</v>
      </c>
      <c r="BN209" s="7">
        <f>SUMIFS(Xuat!$G$5:$G$1000,Xuat!$C$5:$C$1000,DATE(Thang!$E$4,Thang!$C$4,BN$2),Xuat!$D$5:$D$1000,Loc!$A209)</f>
        <v>0</v>
      </c>
      <c r="BO209" s="7">
        <f>SUMIFS(Xuat!$G$5:$G$1000,Xuat!$C$5:$C$1000,DATE(Thang!$E$4,Thang!$C$4,BO$2),Xuat!$D$5:$D$1000,Loc!$A209)</f>
        <v>0</v>
      </c>
      <c r="BP209" s="7">
        <f>SUMIFS(Xuat!$G$5:$G$1000,Xuat!$C$5:$C$1000,DATE(Thang!$E$4,Thang!$C$4,BP$2),Xuat!$D$5:$D$1000,Loc!$A209)</f>
        <v>0</v>
      </c>
      <c r="BQ209" s="7">
        <f>SUMIFS(Xuat!$G$5:$G$1000,Xuat!$C$5:$C$1000,DATE(Thang!$E$4,Thang!$C$4,BQ$2),Xuat!$D$5:$D$1000,Loc!$A209)</f>
        <v>0</v>
      </c>
      <c r="BR209" s="7">
        <f>SUMIFS(Xuat!$G$5:$G$1000,Xuat!$C$5:$C$1000,DATE(Thang!$E$4,Thang!$C$4,BR$2),Xuat!$D$5:$D$1000,Loc!$A209)</f>
        <v>0</v>
      </c>
      <c r="BS209" s="7">
        <f>SUMIFS(Xuat!$G$5:$G$1000,Xuat!$C$5:$C$1000,DATE(Thang!$E$4,Thang!$C$4,BS$2),Xuat!$D$5:$D$1000,Loc!$A209)</f>
        <v>0</v>
      </c>
    </row>
    <row r="210" spans="1:71" x14ac:dyDescent="0.2">
      <c r="A210" s="2">
        <f>DM!C210</f>
        <v>0</v>
      </c>
      <c r="B210" s="3">
        <f>VLOOKUP(A210,Tondau!$B$5:$F$500,3,0)</f>
        <v>0</v>
      </c>
      <c r="C210" s="3">
        <f>VLOOKUP(Tinhgiavon!A210,Tondau!$B$5:$E$500,4,0)</f>
        <v>0</v>
      </c>
      <c r="D210" s="3">
        <f t="shared" si="17"/>
        <v>0</v>
      </c>
      <c r="E210" s="3">
        <f>SUMIF(Nhap!$F$5:$F$1000,Tinhgiavon!A210,Nhap!$K$5:$K$1000)</f>
        <v>0</v>
      </c>
      <c r="F210" s="3">
        <f t="shared" si="18"/>
        <v>0</v>
      </c>
      <c r="G210" s="3">
        <f t="shared" si="19"/>
        <v>0</v>
      </c>
      <c r="H210" s="3">
        <f t="shared" si="20"/>
        <v>0</v>
      </c>
      <c r="I210" s="3">
        <f t="shared" si="21"/>
        <v>0</v>
      </c>
      <c r="J210" s="7">
        <f>SUMIFS(Nhap!$I$5:$I$1000,Nhap!$E$5:$E$1000,DATE(Thang!$E$4,Thang!$C$4,Loc!$F$2),Nhap!$F$5:$F$1000,Loc!A210)</f>
        <v>0</v>
      </c>
      <c r="K210" s="7">
        <f>SUMIFS(Nhap!$I$5:$I$1000,Nhap!$E$5:$E$1000,DATE(Thang!$E$4,Thang!$C$4,Loc!$G$2),Nhap!$F$5:$F$1000,Loc!A210)</f>
        <v>0</v>
      </c>
      <c r="L210" s="7">
        <f>SUMIFS(Nhap!$I$5:$I$1000,Nhap!$E$5:$E$1000,DATE(Thang!$E$4,Thang!$C$4,Loc!$H$2),Nhap!$F$5:$F$1000,Loc!A210)</f>
        <v>0</v>
      </c>
      <c r="M210" s="7">
        <f>SUMIFS(Nhap!$I$5:$I$1000,Nhap!$E$5:$E$1000,DATE(Thang!$E$4,Thang!$C$4,Loc!$I$2),Nhap!$F$5:$F$1000,Loc!A210)</f>
        <v>0</v>
      </c>
      <c r="N210" s="7">
        <f>SUMIFS(Nhap!$I$5:$I$1000,Nhap!$E$5:$E$1000,DATE(Thang!$E$4,Thang!$C$4,Loc!$J$2),Nhap!$F$5:$F$1000,Loc!A210)</f>
        <v>0</v>
      </c>
      <c r="O210" s="7">
        <f>SUMIFS(Nhap!$I$5:$I$1000,Nhap!$E$5:$E$1000,DATE(Thang!$E$4,Thang!$C$4,Loc!$K$2),Nhap!$F$5:$F$1000,Loc!A210)</f>
        <v>0</v>
      </c>
      <c r="P210" s="7">
        <f>SUMIFS(Nhap!$I$5:$I$1000,Nhap!$E$5:$E$1000,DATE(Thang!$E$4,Thang!$C$4,Loc!$L$2),Nhap!$F$5:$F$1000,Loc!A210)</f>
        <v>0</v>
      </c>
      <c r="Q210" s="7">
        <f>SUMIFS(Nhap!$I$5:$I$1000,Nhap!$E$5:$E$1000,DATE(Thang!$E$4,Thang!$C$4,Loc!$M$2),Nhap!$F$5:$F$1000,Loc!A210)</f>
        <v>0</v>
      </c>
      <c r="R210" s="7">
        <f>SUMIFS(Nhap!$I$5:$I$1000,Nhap!$E$5:$E$1000,DATE(Thang!$E$4,Thang!$C$4,Loc!$N$2),Nhap!$F$5:$F$1000,Loc!A210)</f>
        <v>0</v>
      </c>
      <c r="S210" s="7">
        <f>SUMIFS(Nhap!$I$5:$I$1000,Nhap!$E$5:$E$1000,DATE(Thang!$E$4,Thang!$C$4,Loc!$O$2),Nhap!$F$5:$F$1000,Loc!A210)</f>
        <v>0</v>
      </c>
      <c r="T210" s="7">
        <f>SUMIFS(Nhap!$I$5:$I$1000,Nhap!$E$5:$E$1000,DATE(Thang!$E$4,Thang!$C$4,Loc!$P$2),Nhap!$F$5:$F$1000,Loc!A210)</f>
        <v>0</v>
      </c>
      <c r="U210" s="7">
        <f>SUMIFS(Nhap!$I$5:$I$1000,Nhap!$E$5:$E$1000,DATE(Thang!$E$4,Thang!$C$4,Loc!$Q$2),Nhap!$F$5:$F$1000,Loc!A210)</f>
        <v>0</v>
      </c>
      <c r="V210" s="7">
        <f>SUMIFS(Nhap!$I$5:$I$1000,Nhap!$E$5:$E$1000,DATE(Thang!$E$4,Thang!$C$4,Loc!$R$2),Nhap!$F$5:$F$1000,Loc!A210)</f>
        <v>0</v>
      </c>
      <c r="W210" s="7">
        <f>SUMIFS(Nhap!$I$5:$I$1000,Nhap!$E$5:$E$1000,DATE(Thang!$E$4,Thang!$C$4,Loc!$S$2),Nhap!$F$5:$F$1000,Loc!A210)</f>
        <v>0</v>
      </c>
      <c r="X210" s="7">
        <f>SUMIFS(Nhap!$I$5:$I$1000,Nhap!$E$5:$E$1000,DATE(Thang!$E$4,Thang!$C$4,Loc!$T$2),Nhap!$F$5:$F$1000,Loc!A210)</f>
        <v>0</v>
      </c>
      <c r="Y210" s="7">
        <f>SUMIFS(Nhap!$I$5:$I$1000,Nhap!$E$5:$E$1000,DATE(Thang!$E$4,Thang!$C$4,Loc!$U$2),Nhap!$F$5:$F$1000,Loc!A210)</f>
        <v>0</v>
      </c>
      <c r="Z210" s="7">
        <f>SUMIFS(Nhap!$I$5:$I$1000,Nhap!$E$5:$E$1000,DATE(Thang!$E$4,Thang!$C$4,Loc!$V$2),Nhap!$F$5:$F$1000,Loc!A210)</f>
        <v>0</v>
      </c>
      <c r="AA210" s="7">
        <f>SUMIFS(Nhap!$I$5:$I$1000,Nhap!$E$5:$E$1000,DATE(Thang!$E$4,Thang!$C$4,Loc!$W$2),Nhap!$F$5:$F$1000,Loc!A210)</f>
        <v>0</v>
      </c>
      <c r="AB210" s="7">
        <f>SUMIFS(Nhap!$I$5:$I$1000,Nhap!$E$5:$E$1000,DATE(Thang!$E$4,Thang!$C$4,Loc!$X$2),Nhap!$F$5:$F$1000,Loc!A210)</f>
        <v>0</v>
      </c>
      <c r="AC210" s="7">
        <f>SUMIFS(Nhap!$I$5:$I$1000,Nhap!$E$5:$E$1000,DATE(Thang!$E$4,Thang!$C$4,Loc!$Y$2),Nhap!$F$5:$F$1000,Loc!A210)</f>
        <v>0</v>
      </c>
      <c r="AD210" s="7">
        <f>SUMIFS(Nhap!$I$5:$I$1000,Nhap!$E$5:$E$1000,DATE(Thang!$E$4,Thang!$C$4,Loc!$Z$2),Nhap!$F$5:$F$1000,Loc!A210)</f>
        <v>0</v>
      </c>
      <c r="AE210" s="7">
        <f>SUMIFS(Nhap!$I$5:$I$1000,Nhap!$E$5:$E$1000,DATE(Thang!$E$4,Thang!$C$4,Loc!$AA$2),Nhap!$F$5:$F$1000,Loc!A210)</f>
        <v>0</v>
      </c>
      <c r="AF210" s="7">
        <f>SUMIFS(Nhap!$I$5:$I$1000,Nhap!$E$5:$E$1000,DATE(Thang!$E$4,Thang!$C$4,Loc!$AB$2),Nhap!$F$5:$F$1000,Loc!A210)</f>
        <v>0</v>
      </c>
      <c r="AG210" s="7">
        <f>SUMIFS(Nhap!$I$5:$I$1000,Nhap!$E$5:$E$1000,DATE(Thang!$E$4,Thang!$C$4,Loc!$AC$2),Nhap!$F$5:$F$1000,Loc!A210)</f>
        <v>0</v>
      </c>
      <c r="AH210" s="7">
        <f>SUMIFS(Nhap!$I$5:$I$1000,Nhap!$E$5:$E$1000,DATE(Thang!$E$4,Thang!$C$4,Loc!$AD$2),Nhap!$F$5:$F$1000,Loc!$A$5)</f>
        <v>0</v>
      </c>
      <c r="AI210" s="7">
        <f>SUMIFS(Nhap!$I$5:$I$1000,Nhap!$E$5:$E$1000,DATE(Thang!$E$4,Thang!$C$4,Loc!$AE$2),Nhap!$F$5:$F$1000,Loc!A210)</f>
        <v>0</v>
      </c>
      <c r="AJ210" s="7">
        <f>SUMIFS(Nhap!$I$5:$I$1000,Nhap!$E$5:$E$1000,DATE(Thang!$E$4,Thang!$C$4,Loc!$AF$2),Nhap!$F$5:$F$1000,Loc!A210)</f>
        <v>0</v>
      </c>
      <c r="AK210" s="7">
        <f>SUMIFS(Nhap!$I$5:$I$1000,Nhap!$E$5:$E$1000,DATE(Thang!$E$4,Thang!$C$4,Loc!$AG$2),Nhap!$F$5:$F$1000,Loc!A210)</f>
        <v>0</v>
      </c>
      <c r="AL210" s="7">
        <f>SUMIFS(Nhap!$I$5:$I$1000,Nhap!$E$5:$E$1000,DATE(Thang!$E$4,Thang!$C$4,Loc!$AH$2),Nhap!$F$5:$F$1000,Loc!A210)</f>
        <v>0</v>
      </c>
      <c r="AM210" s="7">
        <f>SUMIFS(Nhap!$I$5:$I$1000,Nhap!$E$5:$E$1000,DATE(Thang!$E$4,Thang!$C$4,Loc!$AI$2),Nhap!$F$5:$F$1000,Loc!A210)</f>
        <v>0</v>
      </c>
      <c r="AN210" s="7">
        <f>SUMIFS(Nhap!$I$5:$I$1000,Nhap!$E$5:$E$1000,DATE(Thang!$E$4,Thang!$C$4,Loc!$AJ$2),Nhap!$F$5:$F$1000,Loc!A210)</f>
        <v>0</v>
      </c>
      <c r="AO210" s="7">
        <f>SUMIFS(Xuat!$G$5:$G$1000,Xuat!$C$5:$C$1000,DATE(Thang!$E$4,Thang!$C$4,AO$2),Xuat!$D$5:$D$1000,Loc!$A210)</f>
        <v>0</v>
      </c>
      <c r="AP210" s="7">
        <f>SUMIFS(Xuat!$G$5:$G$1000,Xuat!$C$5:$C$1000,DATE(Thang!$E$4,Thang!$C$4,AP$2),Xuat!$D$5:$D$1000,Loc!$A210)</f>
        <v>0</v>
      </c>
      <c r="AQ210" s="7">
        <f>SUMIFS(Xuat!$G$5:$G$1000,Xuat!$C$5:$C$1000,DATE(Thang!$E$4,Thang!$C$4,AQ$2),Xuat!$D$5:$D$1000,Loc!$A210)</f>
        <v>0</v>
      </c>
      <c r="AR210" s="7">
        <f>SUMIFS(Xuat!$G$5:$G$1000,Xuat!$C$5:$C$1000,DATE(Thang!$E$4,Thang!$C$4,AR$2),Xuat!$D$5:$D$1000,Loc!$A210)</f>
        <v>0</v>
      </c>
      <c r="AS210" s="7">
        <f>SUMIFS(Xuat!$G$5:$G$1000,Xuat!$C$5:$C$1000,DATE(Thang!$E$4,Thang!$C$4,AS$2),Xuat!$D$5:$D$1000,Loc!$A210)</f>
        <v>0</v>
      </c>
      <c r="AT210" s="7">
        <f>SUMIFS(Xuat!$G$5:$G$1000,Xuat!$C$5:$C$1000,DATE(Thang!$E$4,Thang!$C$4,AT$2),Xuat!$D$5:$D$1000,Loc!$A210)</f>
        <v>0</v>
      </c>
      <c r="AU210" s="7">
        <f>SUMIFS(Xuat!$G$5:$G$1000,Xuat!$C$5:$C$1000,DATE(Thang!$E$4,Thang!$C$4,AU$2),Xuat!$D$5:$D$1000,Loc!$A210)</f>
        <v>0</v>
      </c>
      <c r="AV210" s="7">
        <f>SUMIFS(Xuat!$G$5:$G$1000,Xuat!$C$5:$C$1000,DATE(Thang!$E$4,Thang!$C$4,AV$2),Xuat!$D$5:$D$1000,Loc!$A210)</f>
        <v>0</v>
      </c>
      <c r="AW210" s="7">
        <f>SUMIFS(Xuat!$G$5:$G$1000,Xuat!$C$5:$C$1000,DATE(Thang!$E$4,Thang!$C$4,AW$2),Xuat!$D$5:$D$1000,Loc!$A210)</f>
        <v>0</v>
      </c>
      <c r="AX210" s="7">
        <f>SUMIFS(Xuat!$G$5:$G$1000,Xuat!$C$5:$C$1000,DATE(Thang!$E$4,Thang!$C$4,AX$2),Xuat!$D$5:$D$1000,Loc!$A210)</f>
        <v>0</v>
      </c>
      <c r="AY210" s="7">
        <f>SUMIFS(Xuat!$G$5:$G$1000,Xuat!$C$5:$C$1000,DATE(Thang!$E$4,Thang!$C$4,AY$2),Xuat!$D$5:$D$1000,Loc!$A210)</f>
        <v>0</v>
      </c>
      <c r="AZ210" s="7">
        <f>SUMIFS(Xuat!$G$5:$G$1000,Xuat!$C$5:$C$1000,DATE(Thang!$E$4,Thang!$C$4,AZ$2),Xuat!$D$5:$D$1000,Loc!$A210)</f>
        <v>0</v>
      </c>
      <c r="BA210" s="7">
        <f>SUMIFS(Xuat!$G$5:$G$1000,Xuat!$C$5:$C$1000,DATE(Thang!$E$4,Thang!$C$4,BA$2),Xuat!$D$5:$D$1000,Loc!$A210)</f>
        <v>0</v>
      </c>
      <c r="BB210" s="7">
        <f>SUMIFS(Xuat!$G$5:$G$1000,Xuat!$C$5:$C$1000,DATE(Thang!$E$4,Thang!$C$4,BB$2),Xuat!$D$5:$D$1000,Loc!$A210)</f>
        <v>0</v>
      </c>
      <c r="BC210" s="7">
        <f>SUMIFS(Xuat!$G$5:$G$1000,Xuat!$C$5:$C$1000,DATE(Thang!$E$4,Thang!$C$4,BC$2),Xuat!$D$5:$D$1000,Loc!$A210)</f>
        <v>0</v>
      </c>
      <c r="BD210" s="7">
        <f>SUMIFS(Xuat!$G$5:$G$1000,Xuat!$C$5:$C$1000,DATE(Thang!$E$4,Thang!$C$4,BD$2),Xuat!$D$5:$D$1000,Loc!$A210)</f>
        <v>0</v>
      </c>
      <c r="BE210" s="7">
        <f>SUMIFS(Xuat!$G$5:$G$1000,Xuat!$C$5:$C$1000,DATE(Thang!$E$4,Thang!$C$4,BE$2),Xuat!$D$5:$D$1000,Loc!$A210)</f>
        <v>0</v>
      </c>
      <c r="BF210" s="7">
        <f>SUMIFS(Xuat!$G$5:$G$1000,Xuat!$C$5:$C$1000,DATE(Thang!$E$4,Thang!$C$4,BF$2),Xuat!$D$5:$D$1000,Loc!$A210)</f>
        <v>0</v>
      </c>
      <c r="BG210" s="7">
        <f>SUMIFS(Xuat!$G$5:$G$1000,Xuat!$C$5:$C$1000,DATE(Thang!$E$4,Thang!$C$4,BG$2),Xuat!$D$5:$D$1000,Loc!$A210)</f>
        <v>0</v>
      </c>
      <c r="BH210" s="7">
        <f>SUMIFS(Xuat!$G$5:$G$1000,Xuat!$C$5:$C$1000,DATE(Thang!$E$4,Thang!$C$4,BH$2),Xuat!$D$5:$D$1000,Loc!$A210)</f>
        <v>0</v>
      </c>
      <c r="BI210" s="7">
        <f>SUMIFS(Xuat!$G$5:$G$1000,Xuat!$C$5:$C$1000,DATE(Thang!$E$4,Thang!$C$4,BI$2),Xuat!$D$5:$D$1000,Loc!$A210)</f>
        <v>0</v>
      </c>
      <c r="BJ210" s="7">
        <f>SUMIFS(Xuat!$G$5:$G$1000,Xuat!$C$5:$C$1000,DATE(Thang!$E$4,Thang!$C$4,BJ$2),Xuat!$D$5:$D$1000,Loc!$A210)</f>
        <v>0</v>
      </c>
      <c r="BK210" s="7">
        <f>SUMIFS(Xuat!$G$5:$G$1000,Xuat!$C$5:$C$1000,DATE(Thang!$E$4,Thang!$C$4,BK$2),Xuat!$D$5:$D$1000,Loc!$A210)</f>
        <v>0</v>
      </c>
      <c r="BL210" s="7">
        <f>SUMIFS(Xuat!$G$5:$G$1000,Xuat!$C$5:$C$1000,DATE(Thang!$E$4,Thang!$C$4,BL$2),Xuat!$D$5:$D$1000,Loc!$A210)</f>
        <v>0</v>
      </c>
      <c r="BM210" s="7">
        <f>SUMIFS(Xuat!$G$5:$G$1000,Xuat!$C$5:$C$1000,DATE(Thang!$E$4,Thang!$C$4,BM$2),Xuat!$D$5:$D$1000,Loc!$A210)</f>
        <v>0</v>
      </c>
      <c r="BN210" s="7">
        <f>SUMIFS(Xuat!$G$5:$G$1000,Xuat!$C$5:$C$1000,DATE(Thang!$E$4,Thang!$C$4,BN$2),Xuat!$D$5:$D$1000,Loc!$A210)</f>
        <v>0</v>
      </c>
      <c r="BO210" s="7">
        <f>SUMIFS(Xuat!$G$5:$G$1000,Xuat!$C$5:$C$1000,DATE(Thang!$E$4,Thang!$C$4,BO$2),Xuat!$D$5:$D$1000,Loc!$A210)</f>
        <v>0</v>
      </c>
      <c r="BP210" s="7">
        <f>SUMIFS(Xuat!$G$5:$G$1000,Xuat!$C$5:$C$1000,DATE(Thang!$E$4,Thang!$C$4,BP$2),Xuat!$D$5:$D$1000,Loc!$A210)</f>
        <v>0</v>
      </c>
      <c r="BQ210" s="7">
        <f>SUMIFS(Xuat!$G$5:$G$1000,Xuat!$C$5:$C$1000,DATE(Thang!$E$4,Thang!$C$4,BQ$2),Xuat!$D$5:$D$1000,Loc!$A210)</f>
        <v>0</v>
      </c>
      <c r="BR210" s="7">
        <f>SUMIFS(Xuat!$G$5:$G$1000,Xuat!$C$5:$C$1000,DATE(Thang!$E$4,Thang!$C$4,BR$2),Xuat!$D$5:$D$1000,Loc!$A210)</f>
        <v>0</v>
      </c>
      <c r="BS210" s="7">
        <f>SUMIFS(Xuat!$G$5:$G$1000,Xuat!$C$5:$C$1000,DATE(Thang!$E$4,Thang!$C$4,BS$2),Xuat!$D$5:$D$1000,Loc!$A210)</f>
        <v>0</v>
      </c>
    </row>
    <row r="211" spans="1:71" x14ac:dyDescent="0.2">
      <c r="A211" s="2">
        <f>DM!C211</f>
        <v>0</v>
      </c>
      <c r="B211" s="3">
        <f>VLOOKUP(A211,Tondau!$B$5:$F$500,3,0)</f>
        <v>0</v>
      </c>
      <c r="C211" s="3">
        <f>VLOOKUP(Tinhgiavon!A211,Tondau!$B$5:$E$500,4,0)</f>
        <v>0</v>
      </c>
      <c r="D211" s="3">
        <f t="shared" si="17"/>
        <v>0</v>
      </c>
      <c r="E211" s="3">
        <f>SUMIF(Nhap!$F$5:$F$1000,Tinhgiavon!A211,Nhap!$K$5:$K$1000)</f>
        <v>0</v>
      </c>
      <c r="F211" s="3">
        <f t="shared" si="18"/>
        <v>0</v>
      </c>
      <c r="G211" s="3">
        <f t="shared" si="19"/>
        <v>0</v>
      </c>
      <c r="H211" s="3">
        <f t="shared" si="20"/>
        <v>0</v>
      </c>
      <c r="I211" s="3">
        <f t="shared" si="21"/>
        <v>0</v>
      </c>
      <c r="J211" s="7">
        <f>SUMIFS(Nhap!$I$5:$I$1000,Nhap!$E$5:$E$1000,DATE(Thang!$E$4,Thang!$C$4,Loc!$F$2),Nhap!$F$5:$F$1000,Loc!A211)</f>
        <v>0</v>
      </c>
      <c r="K211" s="7">
        <f>SUMIFS(Nhap!$I$5:$I$1000,Nhap!$E$5:$E$1000,DATE(Thang!$E$4,Thang!$C$4,Loc!$G$2),Nhap!$F$5:$F$1000,Loc!A211)</f>
        <v>0</v>
      </c>
      <c r="L211" s="7">
        <f>SUMIFS(Nhap!$I$5:$I$1000,Nhap!$E$5:$E$1000,DATE(Thang!$E$4,Thang!$C$4,Loc!$H$2),Nhap!$F$5:$F$1000,Loc!A211)</f>
        <v>0</v>
      </c>
      <c r="M211" s="7">
        <f>SUMIFS(Nhap!$I$5:$I$1000,Nhap!$E$5:$E$1000,DATE(Thang!$E$4,Thang!$C$4,Loc!$I$2),Nhap!$F$5:$F$1000,Loc!A211)</f>
        <v>0</v>
      </c>
      <c r="N211" s="7">
        <f>SUMIFS(Nhap!$I$5:$I$1000,Nhap!$E$5:$E$1000,DATE(Thang!$E$4,Thang!$C$4,Loc!$J$2),Nhap!$F$5:$F$1000,Loc!A211)</f>
        <v>0</v>
      </c>
      <c r="O211" s="7">
        <f>SUMIFS(Nhap!$I$5:$I$1000,Nhap!$E$5:$E$1000,DATE(Thang!$E$4,Thang!$C$4,Loc!$K$2),Nhap!$F$5:$F$1000,Loc!A211)</f>
        <v>0</v>
      </c>
      <c r="P211" s="7">
        <f>SUMIFS(Nhap!$I$5:$I$1000,Nhap!$E$5:$E$1000,DATE(Thang!$E$4,Thang!$C$4,Loc!$L$2),Nhap!$F$5:$F$1000,Loc!A211)</f>
        <v>0</v>
      </c>
      <c r="Q211" s="7">
        <f>SUMIFS(Nhap!$I$5:$I$1000,Nhap!$E$5:$E$1000,DATE(Thang!$E$4,Thang!$C$4,Loc!$M$2),Nhap!$F$5:$F$1000,Loc!A211)</f>
        <v>0</v>
      </c>
      <c r="R211" s="7">
        <f>SUMIFS(Nhap!$I$5:$I$1000,Nhap!$E$5:$E$1000,DATE(Thang!$E$4,Thang!$C$4,Loc!$N$2),Nhap!$F$5:$F$1000,Loc!A211)</f>
        <v>0</v>
      </c>
      <c r="S211" s="7">
        <f>SUMIFS(Nhap!$I$5:$I$1000,Nhap!$E$5:$E$1000,DATE(Thang!$E$4,Thang!$C$4,Loc!$O$2),Nhap!$F$5:$F$1000,Loc!A211)</f>
        <v>0</v>
      </c>
      <c r="T211" s="7">
        <f>SUMIFS(Nhap!$I$5:$I$1000,Nhap!$E$5:$E$1000,DATE(Thang!$E$4,Thang!$C$4,Loc!$P$2),Nhap!$F$5:$F$1000,Loc!A211)</f>
        <v>0</v>
      </c>
      <c r="U211" s="7">
        <f>SUMIFS(Nhap!$I$5:$I$1000,Nhap!$E$5:$E$1000,DATE(Thang!$E$4,Thang!$C$4,Loc!$Q$2),Nhap!$F$5:$F$1000,Loc!A211)</f>
        <v>0</v>
      </c>
      <c r="V211" s="7">
        <f>SUMIFS(Nhap!$I$5:$I$1000,Nhap!$E$5:$E$1000,DATE(Thang!$E$4,Thang!$C$4,Loc!$R$2),Nhap!$F$5:$F$1000,Loc!A211)</f>
        <v>0</v>
      </c>
      <c r="W211" s="7">
        <f>SUMIFS(Nhap!$I$5:$I$1000,Nhap!$E$5:$E$1000,DATE(Thang!$E$4,Thang!$C$4,Loc!$S$2),Nhap!$F$5:$F$1000,Loc!A211)</f>
        <v>0</v>
      </c>
      <c r="X211" s="7">
        <f>SUMIFS(Nhap!$I$5:$I$1000,Nhap!$E$5:$E$1000,DATE(Thang!$E$4,Thang!$C$4,Loc!$T$2),Nhap!$F$5:$F$1000,Loc!A211)</f>
        <v>0</v>
      </c>
      <c r="Y211" s="7">
        <f>SUMIFS(Nhap!$I$5:$I$1000,Nhap!$E$5:$E$1000,DATE(Thang!$E$4,Thang!$C$4,Loc!$U$2),Nhap!$F$5:$F$1000,Loc!A211)</f>
        <v>0</v>
      </c>
      <c r="Z211" s="7">
        <f>SUMIFS(Nhap!$I$5:$I$1000,Nhap!$E$5:$E$1000,DATE(Thang!$E$4,Thang!$C$4,Loc!$V$2),Nhap!$F$5:$F$1000,Loc!A211)</f>
        <v>0</v>
      </c>
      <c r="AA211" s="7">
        <f>SUMIFS(Nhap!$I$5:$I$1000,Nhap!$E$5:$E$1000,DATE(Thang!$E$4,Thang!$C$4,Loc!$W$2),Nhap!$F$5:$F$1000,Loc!A211)</f>
        <v>0</v>
      </c>
      <c r="AB211" s="7">
        <f>SUMIFS(Nhap!$I$5:$I$1000,Nhap!$E$5:$E$1000,DATE(Thang!$E$4,Thang!$C$4,Loc!$X$2),Nhap!$F$5:$F$1000,Loc!A211)</f>
        <v>0</v>
      </c>
      <c r="AC211" s="7">
        <f>SUMIFS(Nhap!$I$5:$I$1000,Nhap!$E$5:$E$1000,DATE(Thang!$E$4,Thang!$C$4,Loc!$Y$2),Nhap!$F$5:$F$1000,Loc!A211)</f>
        <v>0</v>
      </c>
      <c r="AD211" s="7">
        <f>SUMIFS(Nhap!$I$5:$I$1000,Nhap!$E$5:$E$1000,DATE(Thang!$E$4,Thang!$C$4,Loc!$Z$2),Nhap!$F$5:$F$1000,Loc!A211)</f>
        <v>0</v>
      </c>
      <c r="AE211" s="7">
        <f>SUMIFS(Nhap!$I$5:$I$1000,Nhap!$E$5:$E$1000,DATE(Thang!$E$4,Thang!$C$4,Loc!$AA$2),Nhap!$F$5:$F$1000,Loc!A211)</f>
        <v>0</v>
      </c>
      <c r="AF211" s="7">
        <f>SUMIFS(Nhap!$I$5:$I$1000,Nhap!$E$5:$E$1000,DATE(Thang!$E$4,Thang!$C$4,Loc!$AB$2),Nhap!$F$5:$F$1000,Loc!A211)</f>
        <v>0</v>
      </c>
      <c r="AG211" s="7">
        <f>SUMIFS(Nhap!$I$5:$I$1000,Nhap!$E$5:$E$1000,DATE(Thang!$E$4,Thang!$C$4,Loc!$AC$2),Nhap!$F$5:$F$1000,Loc!A211)</f>
        <v>0</v>
      </c>
      <c r="AH211" s="7">
        <f>SUMIFS(Nhap!$I$5:$I$1000,Nhap!$E$5:$E$1000,DATE(Thang!$E$4,Thang!$C$4,Loc!$AD$2),Nhap!$F$5:$F$1000,Loc!$A$5)</f>
        <v>0</v>
      </c>
      <c r="AI211" s="7">
        <f>SUMIFS(Nhap!$I$5:$I$1000,Nhap!$E$5:$E$1000,DATE(Thang!$E$4,Thang!$C$4,Loc!$AE$2),Nhap!$F$5:$F$1000,Loc!A211)</f>
        <v>0</v>
      </c>
      <c r="AJ211" s="7">
        <f>SUMIFS(Nhap!$I$5:$I$1000,Nhap!$E$5:$E$1000,DATE(Thang!$E$4,Thang!$C$4,Loc!$AF$2),Nhap!$F$5:$F$1000,Loc!A211)</f>
        <v>0</v>
      </c>
      <c r="AK211" s="7">
        <f>SUMIFS(Nhap!$I$5:$I$1000,Nhap!$E$5:$E$1000,DATE(Thang!$E$4,Thang!$C$4,Loc!$AG$2),Nhap!$F$5:$F$1000,Loc!A211)</f>
        <v>0</v>
      </c>
      <c r="AL211" s="7">
        <f>SUMIFS(Nhap!$I$5:$I$1000,Nhap!$E$5:$E$1000,DATE(Thang!$E$4,Thang!$C$4,Loc!$AH$2),Nhap!$F$5:$F$1000,Loc!A211)</f>
        <v>0</v>
      </c>
      <c r="AM211" s="7">
        <f>SUMIFS(Nhap!$I$5:$I$1000,Nhap!$E$5:$E$1000,DATE(Thang!$E$4,Thang!$C$4,Loc!$AI$2),Nhap!$F$5:$F$1000,Loc!A211)</f>
        <v>0</v>
      </c>
      <c r="AN211" s="7">
        <f>SUMIFS(Nhap!$I$5:$I$1000,Nhap!$E$5:$E$1000,DATE(Thang!$E$4,Thang!$C$4,Loc!$AJ$2),Nhap!$F$5:$F$1000,Loc!A211)</f>
        <v>0</v>
      </c>
      <c r="AO211" s="7">
        <f>SUMIFS(Xuat!$G$5:$G$1000,Xuat!$C$5:$C$1000,DATE(Thang!$E$4,Thang!$C$4,AO$2),Xuat!$D$5:$D$1000,Loc!$A211)</f>
        <v>0</v>
      </c>
      <c r="AP211" s="7">
        <f>SUMIFS(Xuat!$G$5:$G$1000,Xuat!$C$5:$C$1000,DATE(Thang!$E$4,Thang!$C$4,AP$2),Xuat!$D$5:$D$1000,Loc!$A211)</f>
        <v>0</v>
      </c>
      <c r="AQ211" s="7">
        <f>SUMIFS(Xuat!$G$5:$G$1000,Xuat!$C$5:$C$1000,DATE(Thang!$E$4,Thang!$C$4,AQ$2),Xuat!$D$5:$D$1000,Loc!$A211)</f>
        <v>0</v>
      </c>
      <c r="AR211" s="7">
        <f>SUMIFS(Xuat!$G$5:$G$1000,Xuat!$C$5:$C$1000,DATE(Thang!$E$4,Thang!$C$4,AR$2),Xuat!$D$5:$D$1000,Loc!$A211)</f>
        <v>0</v>
      </c>
      <c r="AS211" s="7">
        <f>SUMIFS(Xuat!$G$5:$G$1000,Xuat!$C$5:$C$1000,DATE(Thang!$E$4,Thang!$C$4,AS$2),Xuat!$D$5:$D$1000,Loc!$A211)</f>
        <v>0</v>
      </c>
      <c r="AT211" s="7">
        <f>SUMIFS(Xuat!$G$5:$G$1000,Xuat!$C$5:$C$1000,DATE(Thang!$E$4,Thang!$C$4,AT$2),Xuat!$D$5:$D$1000,Loc!$A211)</f>
        <v>0</v>
      </c>
      <c r="AU211" s="7">
        <f>SUMIFS(Xuat!$G$5:$G$1000,Xuat!$C$5:$C$1000,DATE(Thang!$E$4,Thang!$C$4,AU$2),Xuat!$D$5:$D$1000,Loc!$A211)</f>
        <v>0</v>
      </c>
      <c r="AV211" s="7">
        <f>SUMIFS(Xuat!$G$5:$G$1000,Xuat!$C$5:$C$1000,DATE(Thang!$E$4,Thang!$C$4,AV$2),Xuat!$D$5:$D$1000,Loc!$A211)</f>
        <v>0</v>
      </c>
      <c r="AW211" s="7">
        <f>SUMIFS(Xuat!$G$5:$G$1000,Xuat!$C$5:$C$1000,DATE(Thang!$E$4,Thang!$C$4,AW$2),Xuat!$D$5:$D$1000,Loc!$A211)</f>
        <v>0</v>
      </c>
      <c r="AX211" s="7">
        <f>SUMIFS(Xuat!$G$5:$G$1000,Xuat!$C$5:$C$1000,DATE(Thang!$E$4,Thang!$C$4,AX$2),Xuat!$D$5:$D$1000,Loc!$A211)</f>
        <v>0</v>
      </c>
      <c r="AY211" s="7">
        <f>SUMIFS(Xuat!$G$5:$G$1000,Xuat!$C$5:$C$1000,DATE(Thang!$E$4,Thang!$C$4,AY$2),Xuat!$D$5:$D$1000,Loc!$A211)</f>
        <v>0</v>
      </c>
      <c r="AZ211" s="7">
        <f>SUMIFS(Xuat!$G$5:$G$1000,Xuat!$C$5:$C$1000,DATE(Thang!$E$4,Thang!$C$4,AZ$2),Xuat!$D$5:$D$1000,Loc!$A211)</f>
        <v>0</v>
      </c>
      <c r="BA211" s="7">
        <f>SUMIFS(Xuat!$G$5:$G$1000,Xuat!$C$5:$C$1000,DATE(Thang!$E$4,Thang!$C$4,BA$2),Xuat!$D$5:$D$1000,Loc!$A211)</f>
        <v>0</v>
      </c>
      <c r="BB211" s="7">
        <f>SUMIFS(Xuat!$G$5:$G$1000,Xuat!$C$5:$C$1000,DATE(Thang!$E$4,Thang!$C$4,BB$2),Xuat!$D$5:$D$1000,Loc!$A211)</f>
        <v>0</v>
      </c>
      <c r="BC211" s="7">
        <f>SUMIFS(Xuat!$G$5:$G$1000,Xuat!$C$5:$C$1000,DATE(Thang!$E$4,Thang!$C$4,BC$2),Xuat!$D$5:$D$1000,Loc!$A211)</f>
        <v>0</v>
      </c>
      <c r="BD211" s="7">
        <f>SUMIFS(Xuat!$G$5:$G$1000,Xuat!$C$5:$C$1000,DATE(Thang!$E$4,Thang!$C$4,BD$2),Xuat!$D$5:$D$1000,Loc!$A211)</f>
        <v>0</v>
      </c>
      <c r="BE211" s="7">
        <f>SUMIFS(Xuat!$G$5:$G$1000,Xuat!$C$5:$C$1000,DATE(Thang!$E$4,Thang!$C$4,BE$2),Xuat!$D$5:$D$1000,Loc!$A211)</f>
        <v>0</v>
      </c>
      <c r="BF211" s="7">
        <f>SUMIFS(Xuat!$G$5:$G$1000,Xuat!$C$5:$C$1000,DATE(Thang!$E$4,Thang!$C$4,BF$2),Xuat!$D$5:$D$1000,Loc!$A211)</f>
        <v>0</v>
      </c>
      <c r="BG211" s="7">
        <f>SUMIFS(Xuat!$G$5:$G$1000,Xuat!$C$5:$C$1000,DATE(Thang!$E$4,Thang!$C$4,BG$2),Xuat!$D$5:$D$1000,Loc!$A211)</f>
        <v>0</v>
      </c>
      <c r="BH211" s="7">
        <f>SUMIFS(Xuat!$G$5:$G$1000,Xuat!$C$5:$C$1000,DATE(Thang!$E$4,Thang!$C$4,BH$2),Xuat!$D$5:$D$1000,Loc!$A211)</f>
        <v>0</v>
      </c>
      <c r="BI211" s="7">
        <f>SUMIFS(Xuat!$G$5:$G$1000,Xuat!$C$5:$C$1000,DATE(Thang!$E$4,Thang!$C$4,BI$2),Xuat!$D$5:$D$1000,Loc!$A211)</f>
        <v>0</v>
      </c>
      <c r="BJ211" s="7">
        <f>SUMIFS(Xuat!$G$5:$G$1000,Xuat!$C$5:$C$1000,DATE(Thang!$E$4,Thang!$C$4,BJ$2),Xuat!$D$5:$D$1000,Loc!$A211)</f>
        <v>0</v>
      </c>
      <c r="BK211" s="7">
        <f>SUMIFS(Xuat!$G$5:$G$1000,Xuat!$C$5:$C$1000,DATE(Thang!$E$4,Thang!$C$4,BK$2),Xuat!$D$5:$D$1000,Loc!$A211)</f>
        <v>0</v>
      </c>
      <c r="BL211" s="7">
        <f>SUMIFS(Xuat!$G$5:$G$1000,Xuat!$C$5:$C$1000,DATE(Thang!$E$4,Thang!$C$4,BL$2),Xuat!$D$5:$D$1000,Loc!$A211)</f>
        <v>0</v>
      </c>
      <c r="BM211" s="7">
        <f>SUMIFS(Xuat!$G$5:$G$1000,Xuat!$C$5:$C$1000,DATE(Thang!$E$4,Thang!$C$4,BM$2),Xuat!$D$5:$D$1000,Loc!$A211)</f>
        <v>0</v>
      </c>
      <c r="BN211" s="7">
        <f>SUMIFS(Xuat!$G$5:$G$1000,Xuat!$C$5:$C$1000,DATE(Thang!$E$4,Thang!$C$4,BN$2),Xuat!$D$5:$D$1000,Loc!$A211)</f>
        <v>0</v>
      </c>
      <c r="BO211" s="7">
        <f>SUMIFS(Xuat!$G$5:$G$1000,Xuat!$C$5:$C$1000,DATE(Thang!$E$4,Thang!$C$4,BO$2),Xuat!$D$5:$D$1000,Loc!$A211)</f>
        <v>0</v>
      </c>
      <c r="BP211" s="7">
        <f>SUMIFS(Xuat!$G$5:$G$1000,Xuat!$C$5:$C$1000,DATE(Thang!$E$4,Thang!$C$4,BP$2),Xuat!$D$5:$D$1000,Loc!$A211)</f>
        <v>0</v>
      </c>
      <c r="BQ211" s="7">
        <f>SUMIFS(Xuat!$G$5:$G$1000,Xuat!$C$5:$C$1000,DATE(Thang!$E$4,Thang!$C$4,BQ$2),Xuat!$D$5:$D$1000,Loc!$A211)</f>
        <v>0</v>
      </c>
      <c r="BR211" s="7">
        <f>SUMIFS(Xuat!$G$5:$G$1000,Xuat!$C$5:$C$1000,DATE(Thang!$E$4,Thang!$C$4,BR$2),Xuat!$D$5:$D$1000,Loc!$A211)</f>
        <v>0</v>
      </c>
      <c r="BS211" s="7">
        <f>SUMIFS(Xuat!$G$5:$G$1000,Xuat!$C$5:$C$1000,DATE(Thang!$E$4,Thang!$C$4,BS$2),Xuat!$D$5:$D$1000,Loc!$A211)</f>
        <v>0</v>
      </c>
    </row>
    <row r="212" spans="1:71" x14ac:dyDescent="0.2">
      <c r="A212" s="2">
        <f>DM!C212</f>
        <v>0</v>
      </c>
      <c r="B212" s="3">
        <f>VLOOKUP(A212,Tondau!$B$5:$F$500,3,0)</f>
        <v>0</v>
      </c>
      <c r="C212" s="3">
        <f>VLOOKUP(Tinhgiavon!A212,Tondau!$B$5:$E$500,4,0)</f>
        <v>0</v>
      </c>
      <c r="D212" s="3">
        <f t="shared" si="17"/>
        <v>0</v>
      </c>
      <c r="E212" s="3">
        <f>SUMIF(Nhap!$F$5:$F$1000,Tinhgiavon!A212,Nhap!$K$5:$K$1000)</f>
        <v>0</v>
      </c>
      <c r="F212" s="3">
        <f t="shared" si="18"/>
        <v>0</v>
      </c>
      <c r="G212" s="3">
        <f t="shared" si="19"/>
        <v>0</v>
      </c>
      <c r="H212" s="3">
        <f t="shared" si="20"/>
        <v>0</v>
      </c>
      <c r="I212" s="3">
        <f t="shared" si="21"/>
        <v>0</v>
      </c>
      <c r="J212" s="7">
        <f>SUMIFS(Nhap!$I$5:$I$1000,Nhap!$E$5:$E$1000,DATE(Thang!$E$4,Thang!$C$4,Loc!$F$2),Nhap!$F$5:$F$1000,Loc!A212)</f>
        <v>0</v>
      </c>
      <c r="K212" s="7">
        <f>SUMIFS(Nhap!$I$5:$I$1000,Nhap!$E$5:$E$1000,DATE(Thang!$E$4,Thang!$C$4,Loc!$G$2),Nhap!$F$5:$F$1000,Loc!A212)</f>
        <v>0</v>
      </c>
      <c r="L212" s="7">
        <f>SUMIFS(Nhap!$I$5:$I$1000,Nhap!$E$5:$E$1000,DATE(Thang!$E$4,Thang!$C$4,Loc!$H$2),Nhap!$F$5:$F$1000,Loc!A212)</f>
        <v>0</v>
      </c>
      <c r="M212" s="7">
        <f>SUMIFS(Nhap!$I$5:$I$1000,Nhap!$E$5:$E$1000,DATE(Thang!$E$4,Thang!$C$4,Loc!$I$2),Nhap!$F$5:$F$1000,Loc!A212)</f>
        <v>0</v>
      </c>
      <c r="N212" s="7">
        <f>SUMIFS(Nhap!$I$5:$I$1000,Nhap!$E$5:$E$1000,DATE(Thang!$E$4,Thang!$C$4,Loc!$J$2),Nhap!$F$5:$F$1000,Loc!A212)</f>
        <v>0</v>
      </c>
      <c r="O212" s="7">
        <f>SUMIFS(Nhap!$I$5:$I$1000,Nhap!$E$5:$E$1000,DATE(Thang!$E$4,Thang!$C$4,Loc!$K$2),Nhap!$F$5:$F$1000,Loc!A212)</f>
        <v>0</v>
      </c>
      <c r="P212" s="7">
        <f>SUMIFS(Nhap!$I$5:$I$1000,Nhap!$E$5:$E$1000,DATE(Thang!$E$4,Thang!$C$4,Loc!$L$2),Nhap!$F$5:$F$1000,Loc!A212)</f>
        <v>0</v>
      </c>
      <c r="Q212" s="7">
        <f>SUMIFS(Nhap!$I$5:$I$1000,Nhap!$E$5:$E$1000,DATE(Thang!$E$4,Thang!$C$4,Loc!$M$2),Nhap!$F$5:$F$1000,Loc!A212)</f>
        <v>0</v>
      </c>
      <c r="R212" s="7">
        <f>SUMIFS(Nhap!$I$5:$I$1000,Nhap!$E$5:$E$1000,DATE(Thang!$E$4,Thang!$C$4,Loc!$N$2),Nhap!$F$5:$F$1000,Loc!A212)</f>
        <v>0</v>
      </c>
      <c r="S212" s="7">
        <f>SUMIFS(Nhap!$I$5:$I$1000,Nhap!$E$5:$E$1000,DATE(Thang!$E$4,Thang!$C$4,Loc!$O$2),Nhap!$F$5:$F$1000,Loc!A212)</f>
        <v>0</v>
      </c>
      <c r="T212" s="7">
        <f>SUMIFS(Nhap!$I$5:$I$1000,Nhap!$E$5:$E$1000,DATE(Thang!$E$4,Thang!$C$4,Loc!$P$2),Nhap!$F$5:$F$1000,Loc!A212)</f>
        <v>0</v>
      </c>
      <c r="U212" s="7">
        <f>SUMIFS(Nhap!$I$5:$I$1000,Nhap!$E$5:$E$1000,DATE(Thang!$E$4,Thang!$C$4,Loc!$Q$2),Nhap!$F$5:$F$1000,Loc!A212)</f>
        <v>0</v>
      </c>
      <c r="V212" s="7">
        <f>SUMIFS(Nhap!$I$5:$I$1000,Nhap!$E$5:$E$1000,DATE(Thang!$E$4,Thang!$C$4,Loc!$R$2),Nhap!$F$5:$F$1000,Loc!A212)</f>
        <v>0</v>
      </c>
      <c r="W212" s="7">
        <f>SUMIFS(Nhap!$I$5:$I$1000,Nhap!$E$5:$E$1000,DATE(Thang!$E$4,Thang!$C$4,Loc!$S$2),Nhap!$F$5:$F$1000,Loc!A212)</f>
        <v>0</v>
      </c>
      <c r="X212" s="7">
        <f>SUMIFS(Nhap!$I$5:$I$1000,Nhap!$E$5:$E$1000,DATE(Thang!$E$4,Thang!$C$4,Loc!$T$2),Nhap!$F$5:$F$1000,Loc!A212)</f>
        <v>0</v>
      </c>
      <c r="Y212" s="7">
        <f>SUMIFS(Nhap!$I$5:$I$1000,Nhap!$E$5:$E$1000,DATE(Thang!$E$4,Thang!$C$4,Loc!$U$2),Nhap!$F$5:$F$1000,Loc!A212)</f>
        <v>0</v>
      </c>
      <c r="Z212" s="7">
        <f>SUMIFS(Nhap!$I$5:$I$1000,Nhap!$E$5:$E$1000,DATE(Thang!$E$4,Thang!$C$4,Loc!$V$2),Nhap!$F$5:$F$1000,Loc!A212)</f>
        <v>0</v>
      </c>
      <c r="AA212" s="7">
        <f>SUMIFS(Nhap!$I$5:$I$1000,Nhap!$E$5:$E$1000,DATE(Thang!$E$4,Thang!$C$4,Loc!$W$2),Nhap!$F$5:$F$1000,Loc!A212)</f>
        <v>0</v>
      </c>
      <c r="AB212" s="7">
        <f>SUMIFS(Nhap!$I$5:$I$1000,Nhap!$E$5:$E$1000,DATE(Thang!$E$4,Thang!$C$4,Loc!$X$2),Nhap!$F$5:$F$1000,Loc!A212)</f>
        <v>0</v>
      </c>
      <c r="AC212" s="7">
        <f>SUMIFS(Nhap!$I$5:$I$1000,Nhap!$E$5:$E$1000,DATE(Thang!$E$4,Thang!$C$4,Loc!$Y$2),Nhap!$F$5:$F$1000,Loc!A212)</f>
        <v>0</v>
      </c>
      <c r="AD212" s="7">
        <f>SUMIFS(Nhap!$I$5:$I$1000,Nhap!$E$5:$E$1000,DATE(Thang!$E$4,Thang!$C$4,Loc!$Z$2),Nhap!$F$5:$F$1000,Loc!A212)</f>
        <v>0</v>
      </c>
      <c r="AE212" s="7">
        <f>SUMIFS(Nhap!$I$5:$I$1000,Nhap!$E$5:$E$1000,DATE(Thang!$E$4,Thang!$C$4,Loc!$AA$2),Nhap!$F$5:$F$1000,Loc!A212)</f>
        <v>0</v>
      </c>
      <c r="AF212" s="7">
        <f>SUMIFS(Nhap!$I$5:$I$1000,Nhap!$E$5:$E$1000,DATE(Thang!$E$4,Thang!$C$4,Loc!$AB$2),Nhap!$F$5:$F$1000,Loc!A212)</f>
        <v>0</v>
      </c>
      <c r="AG212" s="7">
        <f>SUMIFS(Nhap!$I$5:$I$1000,Nhap!$E$5:$E$1000,DATE(Thang!$E$4,Thang!$C$4,Loc!$AC$2),Nhap!$F$5:$F$1000,Loc!A212)</f>
        <v>0</v>
      </c>
      <c r="AH212" s="7">
        <f>SUMIFS(Nhap!$I$5:$I$1000,Nhap!$E$5:$E$1000,DATE(Thang!$E$4,Thang!$C$4,Loc!$AD$2),Nhap!$F$5:$F$1000,Loc!$A$5)</f>
        <v>0</v>
      </c>
      <c r="AI212" s="7">
        <f>SUMIFS(Nhap!$I$5:$I$1000,Nhap!$E$5:$E$1000,DATE(Thang!$E$4,Thang!$C$4,Loc!$AE$2),Nhap!$F$5:$F$1000,Loc!A212)</f>
        <v>0</v>
      </c>
      <c r="AJ212" s="7">
        <f>SUMIFS(Nhap!$I$5:$I$1000,Nhap!$E$5:$E$1000,DATE(Thang!$E$4,Thang!$C$4,Loc!$AF$2),Nhap!$F$5:$F$1000,Loc!A212)</f>
        <v>0</v>
      </c>
      <c r="AK212" s="7">
        <f>SUMIFS(Nhap!$I$5:$I$1000,Nhap!$E$5:$E$1000,DATE(Thang!$E$4,Thang!$C$4,Loc!$AG$2),Nhap!$F$5:$F$1000,Loc!A212)</f>
        <v>0</v>
      </c>
      <c r="AL212" s="7">
        <f>SUMIFS(Nhap!$I$5:$I$1000,Nhap!$E$5:$E$1000,DATE(Thang!$E$4,Thang!$C$4,Loc!$AH$2),Nhap!$F$5:$F$1000,Loc!A212)</f>
        <v>0</v>
      </c>
      <c r="AM212" s="7">
        <f>SUMIFS(Nhap!$I$5:$I$1000,Nhap!$E$5:$E$1000,DATE(Thang!$E$4,Thang!$C$4,Loc!$AI$2),Nhap!$F$5:$F$1000,Loc!A212)</f>
        <v>0</v>
      </c>
      <c r="AN212" s="7">
        <f>SUMIFS(Nhap!$I$5:$I$1000,Nhap!$E$5:$E$1000,DATE(Thang!$E$4,Thang!$C$4,Loc!$AJ$2),Nhap!$F$5:$F$1000,Loc!A212)</f>
        <v>0</v>
      </c>
      <c r="AO212" s="7">
        <f>SUMIFS(Xuat!$G$5:$G$1000,Xuat!$C$5:$C$1000,DATE(Thang!$E$4,Thang!$C$4,AO$2),Xuat!$D$5:$D$1000,Loc!$A212)</f>
        <v>0</v>
      </c>
      <c r="AP212" s="7">
        <f>SUMIFS(Xuat!$G$5:$G$1000,Xuat!$C$5:$C$1000,DATE(Thang!$E$4,Thang!$C$4,AP$2),Xuat!$D$5:$D$1000,Loc!$A212)</f>
        <v>0</v>
      </c>
      <c r="AQ212" s="7">
        <f>SUMIFS(Xuat!$G$5:$G$1000,Xuat!$C$5:$C$1000,DATE(Thang!$E$4,Thang!$C$4,AQ$2),Xuat!$D$5:$D$1000,Loc!$A212)</f>
        <v>0</v>
      </c>
      <c r="AR212" s="7">
        <f>SUMIFS(Xuat!$G$5:$G$1000,Xuat!$C$5:$C$1000,DATE(Thang!$E$4,Thang!$C$4,AR$2),Xuat!$D$5:$D$1000,Loc!$A212)</f>
        <v>0</v>
      </c>
      <c r="AS212" s="7">
        <f>SUMIFS(Xuat!$G$5:$G$1000,Xuat!$C$5:$C$1000,DATE(Thang!$E$4,Thang!$C$4,AS$2),Xuat!$D$5:$D$1000,Loc!$A212)</f>
        <v>0</v>
      </c>
      <c r="AT212" s="7">
        <f>SUMIFS(Xuat!$G$5:$G$1000,Xuat!$C$5:$C$1000,DATE(Thang!$E$4,Thang!$C$4,AT$2),Xuat!$D$5:$D$1000,Loc!$A212)</f>
        <v>0</v>
      </c>
      <c r="AU212" s="7">
        <f>SUMIFS(Xuat!$G$5:$G$1000,Xuat!$C$5:$C$1000,DATE(Thang!$E$4,Thang!$C$4,AU$2),Xuat!$D$5:$D$1000,Loc!$A212)</f>
        <v>0</v>
      </c>
      <c r="AV212" s="7">
        <f>SUMIFS(Xuat!$G$5:$G$1000,Xuat!$C$5:$C$1000,DATE(Thang!$E$4,Thang!$C$4,AV$2),Xuat!$D$5:$D$1000,Loc!$A212)</f>
        <v>0</v>
      </c>
      <c r="AW212" s="7">
        <f>SUMIFS(Xuat!$G$5:$G$1000,Xuat!$C$5:$C$1000,DATE(Thang!$E$4,Thang!$C$4,AW$2),Xuat!$D$5:$D$1000,Loc!$A212)</f>
        <v>0</v>
      </c>
      <c r="AX212" s="7">
        <f>SUMIFS(Xuat!$G$5:$G$1000,Xuat!$C$5:$C$1000,DATE(Thang!$E$4,Thang!$C$4,AX$2),Xuat!$D$5:$D$1000,Loc!$A212)</f>
        <v>0</v>
      </c>
      <c r="AY212" s="7">
        <f>SUMIFS(Xuat!$G$5:$G$1000,Xuat!$C$5:$C$1000,DATE(Thang!$E$4,Thang!$C$4,AY$2),Xuat!$D$5:$D$1000,Loc!$A212)</f>
        <v>0</v>
      </c>
      <c r="AZ212" s="7">
        <f>SUMIFS(Xuat!$G$5:$G$1000,Xuat!$C$5:$C$1000,DATE(Thang!$E$4,Thang!$C$4,AZ$2),Xuat!$D$5:$D$1000,Loc!$A212)</f>
        <v>0</v>
      </c>
      <c r="BA212" s="7">
        <f>SUMIFS(Xuat!$G$5:$G$1000,Xuat!$C$5:$C$1000,DATE(Thang!$E$4,Thang!$C$4,BA$2),Xuat!$D$5:$D$1000,Loc!$A212)</f>
        <v>0</v>
      </c>
      <c r="BB212" s="7">
        <f>SUMIFS(Xuat!$G$5:$G$1000,Xuat!$C$5:$C$1000,DATE(Thang!$E$4,Thang!$C$4,BB$2),Xuat!$D$5:$D$1000,Loc!$A212)</f>
        <v>0</v>
      </c>
      <c r="BC212" s="7">
        <f>SUMIFS(Xuat!$G$5:$G$1000,Xuat!$C$5:$C$1000,DATE(Thang!$E$4,Thang!$C$4,BC$2),Xuat!$D$5:$D$1000,Loc!$A212)</f>
        <v>0</v>
      </c>
      <c r="BD212" s="7">
        <f>SUMIFS(Xuat!$G$5:$G$1000,Xuat!$C$5:$C$1000,DATE(Thang!$E$4,Thang!$C$4,BD$2),Xuat!$D$5:$D$1000,Loc!$A212)</f>
        <v>0</v>
      </c>
      <c r="BE212" s="7">
        <f>SUMIFS(Xuat!$G$5:$G$1000,Xuat!$C$5:$C$1000,DATE(Thang!$E$4,Thang!$C$4,BE$2),Xuat!$D$5:$D$1000,Loc!$A212)</f>
        <v>0</v>
      </c>
      <c r="BF212" s="7">
        <f>SUMIFS(Xuat!$G$5:$G$1000,Xuat!$C$5:$C$1000,DATE(Thang!$E$4,Thang!$C$4,BF$2),Xuat!$D$5:$D$1000,Loc!$A212)</f>
        <v>0</v>
      </c>
      <c r="BG212" s="7">
        <f>SUMIFS(Xuat!$G$5:$G$1000,Xuat!$C$5:$C$1000,DATE(Thang!$E$4,Thang!$C$4,BG$2),Xuat!$D$5:$D$1000,Loc!$A212)</f>
        <v>0</v>
      </c>
      <c r="BH212" s="7">
        <f>SUMIFS(Xuat!$G$5:$G$1000,Xuat!$C$5:$C$1000,DATE(Thang!$E$4,Thang!$C$4,BH$2),Xuat!$D$5:$D$1000,Loc!$A212)</f>
        <v>0</v>
      </c>
      <c r="BI212" s="7">
        <f>SUMIFS(Xuat!$G$5:$G$1000,Xuat!$C$5:$C$1000,DATE(Thang!$E$4,Thang!$C$4,BI$2),Xuat!$D$5:$D$1000,Loc!$A212)</f>
        <v>0</v>
      </c>
      <c r="BJ212" s="7">
        <f>SUMIFS(Xuat!$G$5:$G$1000,Xuat!$C$5:$C$1000,DATE(Thang!$E$4,Thang!$C$4,BJ$2),Xuat!$D$5:$D$1000,Loc!$A212)</f>
        <v>0</v>
      </c>
      <c r="BK212" s="7">
        <f>SUMIFS(Xuat!$G$5:$G$1000,Xuat!$C$5:$C$1000,DATE(Thang!$E$4,Thang!$C$4,BK$2),Xuat!$D$5:$D$1000,Loc!$A212)</f>
        <v>0</v>
      </c>
      <c r="BL212" s="7">
        <f>SUMIFS(Xuat!$G$5:$G$1000,Xuat!$C$5:$C$1000,DATE(Thang!$E$4,Thang!$C$4,BL$2),Xuat!$D$5:$D$1000,Loc!$A212)</f>
        <v>0</v>
      </c>
      <c r="BM212" s="7">
        <f>SUMIFS(Xuat!$G$5:$G$1000,Xuat!$C$5:$C$1000,DATE(Thang!$E$4,Thang!$C$4,BM$2),Xuat!$D$5:$D$1000,Loc!$A212)</f>
        <v>0</v>
      </c>
      <c r="BN212" s="7">
        <f>SUMIFS(Xuat!$G$5:$G$1000,Xuat!$C$5:$C$1000,DATE(Thang!$E$4,Thang!$C$4,BN$2),Xuat!$D$5:$D$1000,Loc!$A212)</f>
        <v>0</v>
      </c>
      <c r="BO212" s="7">
        <f>SUMIFS(Xuat!$G$5:$G$1000,Xuat!$C$5:$C$1000,DATE(Thang!$E$4,Thang!$C$4,BO$2),Xuat!$D$5:$D$1000,Loc!$A212)</f>
        <v>0</v>
      </c>
      <c r="BP212" s="7">
        <f>SUMIFS(Xuat!$G$5:$G$1000,Xuat!$C$5:$C$1000,DATE(Thang!$E$4,Thang!$C$4,BP$2),Xuat!$D$5:$D$1000,Loc!$A212)</f>
        <v>0</v>
      </c>
      <c r="BQ212" s="7">
        <f>SUMIFS(Xuat!$G$5:$G$1000,Xuat!$C$5:$C$1000,DATE(Thang!$E$4,Thang!$C$4,BQ$2),Xuat!$D$5:$D$1000,Loc!$A212)</f>
        <v>0</v>
      </c>
      <c r="BR212" s="7">
        <f>SUMIFS(Xuat!$G$5:$G$1000,Xuat!$C$5:$C$1000,DATE(Thang!$E$4,Thang!$C$4,BR$2),Xuat!$D$5:$D$1000,Loc!$A212)</f>
        <v>0</v>
      </c>
      <c r="BS212" s="7">
        <f>SUMIFS(Xuat!$G$5:$G$1000,Xuat!$C$5:$C$1000,DATE(Thang!$E$4,Thang!$C$4,BS$2),Xuat!$D$5:$D$1000,Loc!$A212)</f>
        <v>0</v>
      </c>
    </row>
    <row r="213" spans="1:71" x14ac:dyDescent="0.2">
      <c r="A213" s="2">
        <f>DM!C213</f>
        <v>0</v>
      </c>
      <c r="B213" s="3">
        <f>VLOOKUP(A213,Tondau!$B$5:$F$500,3,0)</f>
        <v>0</v>
      </c>
      <c r="C213" s="3">
        <f>VLOOKUP(Tinhgiavon!A213,Tondau!$B$5:$E$500,4,0)</f>
        <v>0</v>
      </c>
      <c r="D213" s="3">
        <f t="shared" si="17"/>
        <v>0</v>
      </c>
      <c r="E213" s="3">
        <f>SUMIF(Nhap!$F$5:$F$1000,Tinhgiavon!A213,Nhap!$K$5:$K$1000)</f>
        <v>0</v>
      </c>
      <c r="F213" s="3">
        <f t="shared" si="18"/>
        <v>0</v>
      </c>
      <c r="G213" s="3">
        <f t="shared" si="19"/>
        <v>0</v>
      </c>
      <c r="H213" s="3">
        <f t="shared" si="20"/>
        <v>0</v>
      </c>
      <c r="I213" s="3">
        <f t="shared" si="21"/>
        <v>0</v>
      </c>
      <c r="J213" s="7">
        <f>SUMIFS(Nhap!$I$5:$I$1000,Nhap!$E$5:$E$1000,DATE(Thang!$E$4,Thang!$C$4,Loc!$F$2),Nhap!$F$5:$F$1000,Loc!A213)</f>
        <v>0</v>
      </c>
      <c r="K213" s="7">
        <f>SUMIFS(Nhap!$I$5:$I$1000,Nhap!$E$5:$E$1000,DATE(Thang!$E$4,Thang!$C$4,Loc!$G$2),Nhap!$F$5:$F$1000,Loc!A213)</f>
        <v>0</v>
      </c>
      <c r="L213" s="7">
        <f>SUMIFS(Nhap!$I$5:$I$1000,Nhap!$E$5:$E$1000,DATE(Thang!$E$4,Thang!$C$4,Loc!$H$2),Nhap!$F$5:$F$1000,Loc!A213)</f>
        <v>0</v>
      </c>
      <c r="M213" s="7">
        <f>SUMIFS(Nhap!$I$5:$I$1000,Nhap!$E$5:$E$1000,DATE(Thang!$E$4,Thang!$C$4,Loc!$I$2),Nhap!$F$5:$F$1000,Loc!A213)</f>
        <v>0</v>
      </c>
      <c r="N213" s="7">
        <f>SUMIFS(Nhap!$I$5:$I$1000,Nhap!$E$5:$E$1000,DATE(Thang!$E$4,Thang!$C$4,Loc!$J$2),Nhap!$F$5:$F$1000,Loc!A213)</f>
        <v>0</v>
      </c>
      <c r="O213" s="7">
        <f>SUMIFS(Nhap!$I$5:$I$1000,Nhap!$E$5:$E$1000,DATE(Thang!$E$4,Thang!$C$4,Loc!$K$2),Nhap!$F$5:$F$1000,Loc!A213)</f>
        <v>0</v>
      </c>
      <c r="P213" s="7">
        <f>SUMIFS(Nhap!$I$5:$I$1000,Nhap!$E$5:$E$1000,DATE(Thang!$E$4,Thang!$C$4,Loc!$L$2),Nhap!$F$5:$F$1000,Loc!A213)</f>
        <v>0</v>
      </c>
      <c r="Q213" s="7">
        <f>SUMIFS(Nhap!$I$5:$I$1000,Nhap!$E$5:$E$1000,DATE(Thang!$E$4,Thang!$C$4,Loc!$M$2),Nhap!$F$5:$F$1000,Loc!A213)</f>
        <v>0</v>
      </c>
      <c r="R213" s="7">
        <f>SUMIFS(Nhap!$I$5:$I$1000,Nhap!$E$5:$E$1000,DATE(Thang!$E$4,Thang!$C$4,Loc!$N$2),Nhap!$F$5:$F$1000,Loc!A213)</f>
        <v>0</v>
      </c>
      <c r="S213" s="7">
        <f>SUMIFS(Nhap!$I$5:$I$1000,Nhap!$E$5:$E$1000,DATE(Thang!$E$4,Thang!$C$4,Loc!$O$2),Nhap!$F$5:$F$1000,Loc!A213)</f>
        <v>0</v>
      </c>
      <c r="T213" s="7">
        <f>SUMIFS(Nhap!$I$5:$I$1000,Nhap!$E$5:$E$1000,DATE(Thang!$E$4,Thang!$C$4,Loc!$P$2),Nhap!$F$5:$F$1000,Loc!A213)</f>
        <v>0</v>
      </c>
      <c r="U213" s="7">
        <f>SUMIFS(Nhap!$I$5:$I$1000,Nhap!$E$5:$E$1000,DATE(Thang!$E$4,Thang!$C$4,Loc!$Q$2),Nhap!$F$5:$F$1000,Loc!A213)</f>
        <v>0</v>
      </c>
      <c r="V213" s="7">
        <f>SUMIFS(Nhap!$I$5:$I$1000,Nhap!$E$5:$E$1000,DATE(Thang!$E$4,Thang!$C$4,Loc!$R$2),Nhap!$F$5:$F$1000,Loc!A213)</f>
        <v>0</v>
      </c>
      <c r="W213" s="7">
        <f>SUMIFS(Nhap!$I$5:$I$1000,Nhap!$E$5:$E$1000,DATE(Thang!$E$4,Thang!$C$4,Loc!$S$2),Nhap!$F$5:$F$1000,Loc!A213)</f>
        <v>0</v>
      </c>
      <c r="X213" s="7">
        <f>SUMIFS(Nhap!$I$5:$I$1000,Nhap!$E$5:$E$1000,DATE(Thang!$E$4,Thang!$C$4,Loc!$T$2),Nhap!$F$5:$F$1000,Loc!A213)</f>
        <v>0</v>
      </c>
      <c r="Y213" s="7">
        <f>SUMIFS(Nhap!$I$5:$I$1000,Nhap!$E$5:$E$1000,DATE(Thang!$E$4,Thang!$C$4,Loc!$U$2),Nhap!$F$5:$F$1000,Loc!A213)</f>
        <v>0</v>
      </c>
      <c r="Z213" s="7">
        <f>SUMIFS(Nhap!$I$5:$I$1000,Nhap!$E$5:$E$1000,DATE(Thang!$E$4,Thang!$C$4,Loc!$V$2),Nhap!$F$5:$F$1000,Loc!A213)</f>
        <v>0</v>
      </c>
      <c r="AA213" s="7">
        <f>SUMIFS(Nhap!$I$5:$I$1000,Nhap!$E$5:$E$1000,DATE(Thang!$E$4,Thang!$C$4,Loc!$W$2),Nhap!$F$5:$F$1000,Loc!A213)</f>
        <v>0</v>
      </c>
      <c r="AB213" s="7">
        <f>SUMIFS(Nhap!$I$5:$I$1000,Nhap!$E$5:$E$1000,DATE(Thang!$E$4,Thang!$C$4,Loc!$X$2),Nhap!$F$5:$F$1000,Loc!A213)</f>
        <v>0</v>
      </c>
      <c r="AC213" s="7">
        <f>SUMIFS(Nhap!$I$5:$I$1000,Nhap!$E$5:$E$1000,DATE(Thang!$E$4,Thang!$C$4,Loc!$Y$2),Nhap!$F$5:$F$1000,Loc!A213)</f>
        <v>0</v>
      </c>
      <c r="AD213" s="7">
        <f>SUMIFS(Nhap!$I$5:$I$1000,Nhap!$E$5:$E$1000,DATE(Thang!$E$4,Thang!$C$4,Loc!$Z$2),Nhap!$F$5:$F$1000,Loc!A213)</f>
        <v>0</v>
      </c>
      <c r="AE213" s="7">
        <f>SUMIFS(Nhap!$I$5:$I$1000,Nhap!$E$5:$E$1000,DATE(Thang!$E$4,Thang!$C$4,Loc!$AA$2),Nhap!$F$5:$F$1000,Loc!A213)</f>
        <v>0</v>
      </c>
      <c r="AF213" s="7">
        <f>SUMIFS(Nhap!$I$5:$I$1000,Nhap!$E$5:$E$1000,DATE(Thang!$E$4,Thang!$C$4,Loc!$AB$2),Nhap!$F$5:$F$1000,Loc!A213)</f>
        <v>0</v>
      </c>
      <c r="AG213" s="7">
        <f>SUMIFS(Nhap!$I$5:$I$1000,Nhap!$E$5:$E$1000,DATE(Thang!$E$4,Thang!$C$4,Loc!$AC$2),Nhap!$F$5:$F$1000,Loc!A213)</f>
        <v>0</v>
      </c>
      <c r="AH213" s="7">
        <f>SUMIFS(Nhap!$I$5:$I$1000,Nhap!$E$5:$E$1000,DATE(Thang!$E$4,Thang!$C$4,Loc!$AD$2),Nhap!$F$5:$F$1000,Loc!$A$5)</f>
        <v>0</v>
      </c>
      <c r="AI213" s="7">
        <f>SUMIFS(Nhap!$I$5:$I$1000,Nhap!$E$5:$E$1000,DATE(Thang!$E$4,Thang!$C$4,Loc!$AE$2),Nhap!$F$5:$F$1000,Loc!A213)</f>
        <v>0</v>
      </c>
      <c r="AJ213" s="7">
        <f>SUMIFS(Nhap!$I$5:$I$1000,Nhap!$E$5:$E$1000,DATE(Thang!$E$4,Thang!$C$4,Loc!$AF$2),Nhap!$F$5:$F$1000,Loc!A213)</f>
        <v>0</v>
      </c>
      <c r="AK213" s="7">
        <f>SUMIFS(Nhap!$I$5:$I$1000,Nhap!$E$5:$E$1000,DATE(Thang!$E$4,Thang!$C$4,Loc!$AG$2),Nhap!$F$5:$F$1000,Loc!A213)</f>
        <v>0</v>
      </c>
      <c r="AL213" s="7">
        <f>SUMIFS(Nhap!$I$5:$I$1000,Nhap!$E$5:$E$1000,DATE(Thang!$E$4,Thang!$C$4,Loc!$AH$2),Nhap!$F$5:$F$1000,Loc!A213)</f>
        <v>0</v>
      </c>
      <c r="AM213" s="7">
        <f>SUMIFS(Nhap!$I$5:$I$1000,Nhap!$E$5:$E$1000,DATE(Thang!$E$4,Thang!$C$4,Loc!$AI$2),Nhap!$F$5:$F$1000,Loc!A213)</f>
        <v>0</v>
      </c>
      <c r="AN213" s="7">
        <f>SUMIFS(Nhap!$I$5:$I$1000,Nhap!$E$5:$E$1000,DATE(Thang!$E$4,Thang!$C$4,Loc!$AJ$2),Nhap!$F$5:$F$1000,Loc!A213)</f>
        <v>0</v>
      </c>
      <c r="AO213" s="7">
        <f>SUMIFS(Xuat!$G$5:$G$1000,Xuat!$C$5:$C$1000,DATE(Thang!$E$4,Thang!$C$4,AO$2),Xuat!$D$5:$D$1000,Loc!$A213)</f>
        <v>0</v>
      </c>
      <c r="AP213" s="7">
        <f>SUMIFS(Xuat!$G$5:$G$1000,Xuat!$C$5:$C$1000,DATE(Thang!$E$4,Thang!$C$4,AP$2),Xuat!$D$5:$D$1000,Loc!$A213)</f>
        <v>0</v>
      </c>
      <c r="AQ213" s="7">
        <f>SUMIFS(Xuat!$G$5:$G$1000,Xuat!$C$5:$C$1000,DATE(Thang!$E$4,Thang!$C$4,AQ$2),Xuat!$D$5:$D$1000,Loc!$A213)</f>
        <v>0</v>
      </c>
      <c r="AR213" s="7">
        <f>SUMIFS(Xuat!$G$5:$G$1000,Xuat!$C$5:$C$1000,DATE(Thang!$E$4,Thang!$C$4,AR$2),Xuat!$D$5:$D$1000,Loc!$A213)</f>
        <v>0</v>
      </c>
      <c r="AS213" s="7">
        <f>SUMIFS(Xuat!$G$5:$G$1000,Xuat!$C$5:$C$1000,DATE(Thang!$E$4,Thang!$C$4,AS$2),Xuat!$D$5:$D$1000,Loc!$A213)</f>
        <v>0</v>
      </c>
      <c r="AT213" s="7">
        <f>SUMIFS(Xuat!$G$5:$G$1000,Xuat!$C$5:$C$1000,DATE(Thang!$E$4,Thang!$C$4,AT$2),Xuat!$D$5:$D$1000,Loc!$A213)</f>
        <v>0</v>
      </c>
      <c r="AU213" s="7">
        <f>SUMIFS(Xuat!$G$5:$G$1000,Xuat!$C$5:$C$1000,DATE(Thang!$E$4,Thang!$C$4,AU$2),Xuat!$D$5:$D$1000,Loc!$A213)</f>
        <v>0</v>
      </c>
      <c r="AV213" s="7">
        <f>SUMIFS(Xuat!$G$5:$G$1000,Xuat!$C$5:$C$1000,DATE(Thang!$E$4,Thang!$C$4,AV$2),Xuat!$D$5:$D$1000,Loc!$A213)</f>
        <v>0</v>
      </c>
      <c r="AW213" s="7">
        <f>SUMIFS(Xuat!$G$5:$G$1000,Xuat!$C$5:$C$1000,DATE(Thang!$E$4,Thang!$C$4,AW$2),Xuat!$D$5:$D$1000,Loc!$A213)</f>
        <v>0</v>
      </c>
      <c r="AX213" s="7">
        <f>SUMIFS(Xuat!$G$5:$G$1000,Xuat!$C$5:$C$1000,DATE(Thang!$E$4,Thang!$C$4,AX$2),Xuat!$D$5:$D$1000,Loc!$A213)</f>
        <v>0</v>
      </c>
      <c r="AY213" s="7">
        <f>SUMIFS(Xuat!$G$5:$G$1000,Xuat!$C$5:$C$1000,DATE(Thang!$E$4,Thang!$C$4,AY$2),Xuat!$D$5:$D$1000,Loc!$A213)</f>
        <v>0</v>
      </c>
      <c r="AZ213" s="7">
        <f>SUMIFS(Xuat!$G$5:$G$1000,Xuat!$C$5:$C$1000,DATE(Thang!$E$4,Thang!$C$4,AZ$2),Xuat!$D$5:$D$1000,Loc!$A213)</f>
        <v>0</v>
      </c>
      <c r="BA213" s="7">
        <f>SUMIFS(Xuat!$G$5:$G$1000,Xuat!$C$5:$C$1000,DATE(Thang!$E$4,Thang!$C$4,BA$2),Xuat!$D$5:$D$1000,Loc!$A213)</f>
        <v>0</v>
      </c>
      <c r="BB213" s="7">
        <f>SUMIFS(Xuat!$G$5:$G$1000,Xuat!$C$5:$C$1000,DATE(Thang!$E$4,Thang!$C$4,BB$2),Xuat!$D$5:$D$1000,Loc!$A213)</f>
        <v>0</v>
      </c>
      <c r="BC213" s="7">
        <f>SUMIFS(Xuat!$G$5:$G$1000,Xuat!$C$5:$C$1000,DATE(Thang!$E$4,Thang!$C$4,BC$2),Xuat!$D$5:$D$1000,Loc!$A213)</f>
        <v>0</v>
      </c>
      <c r="BD213" s="7">
        <f>SUMIFS(Xuat!$G$5:$G$1000,Xuat!$C$5:$C$1000,DATE(Thang!$E$4,Thang!$C$4,BD$2),Xuat!$D$5:$D$1000,Loc!$A213)</f>
        <v>0</v>
      </c>
      <c r="BE213" s="7">
        <f>SUMIFS(Xuat!$G$5:$G$1000,Xuat!$C$5:$C$1000,DATE(Thang!$E$4,Thang!$C$4,BE$2),Xuat!$D$5:$D$1000,Loc!$A213)</f>
        <v>0</v>
      </c>
      <c r="BF213" s="7">
        <f>SUMIFS(Xuat!$G$5:$G$1000,Xuat!$C$5:$C$1000,DATE(Thang!$E$4,Thang!$C$4,BF$2),Xuat!$D$5:$D$1000,Loc!$A213)</f>
        <v>0</v>
      </c>
      <c r="BG213" s="7">
        <f>SUMIFS(Xuat!$G$5:$G$1000,Xuat!$C$5:$C$1000,DATE(Thang!$E$4,Thang!$C$4,BG$2),Xuat!$D$5:$D$1000,Loc!$A213)</f>
        <v>0</v>
      </c>
      <c r="BH213" s="7">
        <f>SUMIFS(Xuat!$G$5:$G$1000,Xuat!$C$5:$C$1000,DATE(Thang!$E$4,Thang!$C$4,BH$2),Xuat!$D$5:$D$1000,Loc!$A213)</f>
        <v>0</v>
      </c>
      <c r="BI213" s="7">
        <f>SUMIFS(Xuat!$G$5:$G$1000,Xuat!$C$5:$C$1000,DATE(Thang!$E$4,Thang!$C$4,BI$2),Xuat!$D$5:$D$1000,Loc!$A213)</f>
        <v>0</v>
      </c>
      <c r="BJ213" s="7">
        <f>SUMIFS(Xuat!$G$5:$G$1000,Xuat!$C$5:$C$1000,DATE(Thang!$E$4,Thang!$C$4,BJ$2),Xuat!$D$5:$D$1000,Loc!$A213)</f>
        <v>0</v>
      </c>
      <c r="BK213" s="7">
        <f>SUMIFS(Xuat!$G$5:$G$1000,Xuat!$C$5:$C$1000,DATE(Thang!$E$4,Thang!$C$4,BK$2),Xuat!$D$5:$D$1000,Loc!$A213)</f>
        <v>0</v>
      </c>
      <c r="BL213" s="7">
        <f>SUMIFS(Xuat!$G$5:$G$1000,Xuat!$C$5:$C$1000,DATE(Thang!$E$4,Thang!$C$4,BL$2),Xuat!$D$5:$D$1000,Loc!$A213)</f>
        <v>0</v>
      </c>
      <c r="BM213" s="7">
        <f>SUMIFS(Xuat!$G$5:$G$1000,Xuat!$C$5:$C$1000,DATE(Thang!$E$4,Thang!$C$4,BM$2),Xuat!$D$5:$D$1000,Loc!$A213)</f>
        <v>0</v>
      </c>
      <c r="BN213" s="7">
        <f>SUMIFS(Xuat!$G$5:$G$1000,Xuat!$C$5:$C$1000,DATE(Thang!$E$4,Thang!$C$4,BN$2),Xuat!$D$5:$D$1000,Loc!$A213)</f>
        <v>0</v>
      </c>
      <c r="BO213" s="7">
        <f>SUMIFS(Xuat!$G$5:$G$1000,Xuat!$C$5:$C$1000,DATE(Thang!$E$4,Thang!$C$4,BO$2),Xuat!$D$5:$D$1000,Loc!$A213)</f>
        <v>0</v>
      </c>
      <c r="BP213" s="7">
        <f>SUMIFS(Xuat!$G$5:$G$1000,Xuat!$C$5:$C$1000,DATE(Thang!$E$4,Thang!$C$4,BP$2),Xuat!$D$5:$D$1000,Loc!$A213)</f>
        <v>0</v>
      </c>
      <c r="BQ213" s="7">
        <f>SUMIFS(Xuat!$G$5:$G$1000,Xuat!$C$5:$C$1000,DATE(Thang!$E$4,Thang!$C$4,BQ$2),Xuat!$D$5:$D$1000,Loc!$A213)</f>
        <v>0</v>
      </c>
      <c r="BR213" s="7">
        <f>SUMIFS(Xuat!$G$5:$G$1000,Xuat!$C$5:$C$1000,DATE(Thang!$E$4,Thang!$C$4,BR$2),Xuat!$D$5:$D$1000,Loc!$A213)</f>
        <v>0</v>
      </c>
      <c r="BS213" s="7">
        <f>SUMIFS(Xuat!$G$5:$G$1000,Xuat!$C$5:$C$1000,DATE(Thang!$E$4,Thang!$C$4,BS$2),Xuat!$D$5:$D$1000,Loc!$A213)</f>
        <v>0</v>
      </c>
    </row>
    <row r="214" spans="1:71" x14ac:dyDescent="0.2">
      <c r="A214" s="2">
        <f>DM!C214</f>
        <v>0</v>
      </c>
      <c r="B214" s="3">
        <f>VLOOKUP(A214,Tondau!$B$5:$F$500,3,0)</f>
        <v>0</v>
      </c>
      <c r="C214" s="3">
        <f>VLOOKUP(Tinhgiavon!A214,Tondau!$B$5:$E$500,4,0)</f>
        <v>0</v>
      </c>
      <c r="D214" s="3">
        <f t="shared" si="17"/>
        <v>0</v>
      </c>
      <c r="E214" s="3">
        <f>SUMIF(Nhap!$F$5:$F$1000,Tinhgiavon!A214,Nhap!$K$5:$K$1000)</f>
        <v>0</v>
      </c>
      <c r="F214" s="3">
        <f t="shared" si="18"/>
        <v>0</v>
      </c>
      <c r="G214" s="3">
        <f t="shared" si="19"/>
        <v>0</v>
      </c>
      <c r="H214" s="3">
        <f t="shared" si="20"/>
        <v>0</v>
      </c>
      <c r="I214" s="3">
        <f t="shared" si="21"/>
        <v>0</v>
      </c>
      <c r="J214" s="7">
        <f>SUMIFS(Nhap!$I$5:$I$1000,Nhap!$E$5:$E$1000,DATE(Thang!$E$4,Thang!$C$4,Loc!$F$2),Nhap!$F$5:$F$1000,Loc!A214)</f>
        <v>0</v>
      </c>
      <c r="K214" s="7">
        <f>SUMIFS(Nhap!$I$5:$I$1000,Nhap!$E$5:$E$1000,DATE(Thang!$E$4,Thang!$C$4,Loc!$G$2),Nhap!$F$5:$F$1000,Loc!A214)</f>
        <v>0</v>
      </c>
      <c r="L214" s="7">
        <f>SUMIFS(Nhap!$I$5:$I$1000,Nhap!$E$5:$E$1000,DATE(Thang!$E$4,Thang!$C$4,Loc!$H$2),Nhap!$F$5:$F$1000,Loc!A214)</f>
        <v>0</v>
      </c>
      <c r="M214" s="7">
        <f>SUMIFS(Nhap!$I$5:$I$1000,Nhap!$E$5:$E$1000,DATE(Thang!$E$4,Thang!$C$4,Loc!$I$2),Nhap!$F$5:$F$1000,Loc!A214)</f>
        <v>0</v>
      </c>
      <c r="N214" s="7">
        <f>SUMIFS(Nhap!$I$5:$I$1000,Nhap!$E$5:$E$1000,DATE(Thang!$E$4,Thang!$C$4,Loc!$J$2),Nhap!$F$5:$F$1000,Loc!A214)</f>
        <v>0</v>
      </c>
      <c r="O214" s="7">
        <f>SUMIFS(Nhap!$I$5:$I$1000,Nhap!$E$5:$E$1000,DATE(Thang!$E$4,Thang!$C$4,Loc!$K$2),Nhap!$F$5:$F$1000,Loc!A214)</f>
        <v>0</v>
      </c>
      <c r="P214" s="7">
        <f>SUMIFS(Nhap!$I$5:$I$1000,Nhap!$E$5:$E$1000,DATE(Thang!$E$4,Thang!$C$4,Loc!$L$2),Nhap!$F$5:$F$1000,Loc!A214)</f>
        <v>0</v>
      </c>
      <c r="Q214" s="7">
        <f>SUMIFS(Nhap!$I$5:$I$1000,Nhap!$E$5:$E$1000,DATE(Thang!$E$4,Thang!$C$4,Loc!$M$2),Nhap!$F$5:$F$1000,Loc!A214)</f>
        <v>0</v>
      </c>
      <c r="R214" s="7">
        <f>SUMIFS(Nhap!$I$5:$I$1000,Nhap!$E$5:$E$1000,DATE(Thang!$E$4,Thang!$C$4,Loc!$N$2),Nhap!$F$5:$F$1000,Loc!A214)</f>
        <v>0</v>
      </c>
      <c r="S214" s="7">
        <f>SUMIFS(Nhap!$I$5:$I$1000,Nhap!$E$5:$E$1000,DATE(Thang!$E$4,Thang!$C$4,Loc!$O$2),Nhap!$F$5:$F$1000,Loc!A214)</f>
        <v>0</v>
      </c>
      <c r="T214" s="7">
        <f>SUMIFS(Nhap!$I$5:$I$1000,Nhap!$E$5:$E$1000,DATE(Thang!$E$4,Thang!$C$4,Loc!$P$2),Nhap!$F$5:$F$1000,Loc!A214)</f>
        <v>0</v>
      </c>
      <c r="U214" s="7">
        <f>SUMIFS(Nhap!$I$5:$I$1000,Nhap!$E$5:$E$1000,DATE(Thang!$E$4,Thang!$C$4,Loc!$Q$2),Nhap!$F$5:$F$1000,Loc!A214)</f>
        <v>0</v>
      </c>
      <c r="V214" s="7">
        <f>SUMIFS(Nhap!$I$5:$I$1000,Nhap!$E$5:$E$1000,DATE(Thang!$E$4,Thang!$C$4,Loc!$R$2),Nhap!$F$5:$F$1000,Loc!A214)</f>
        <v>0</v>
      </c>
      <c r="W214" s="7">
        <f>SUMIFS(Nhap!$I$5:$I$1000,Nhap!$E$5:$E$1000,DATE(Thang!$E$4,Thang!$C$4,Loc!$S$2),Nhap!$F$5:$F$1000,Loc!A214)</f>
        <v>0</v>
      </c>
      <c r="X214" s="7">
        <f>SUMIFS(Nhap!$I$5:$I$1000,Nhap!$E$5:$E$1000,DATE(Thang!$E$4,Thang!$C$4,Loc!$T$2),Nhap!$F$5:$F$1000,Loc!A214)</f>
        <v>0</v>
      </c>
      <c r="Y214" s="7">
        <f>SUMIFS(Nhap!$I$5:$I$1000,Nhap!$E$5:$E$1000,DATE(Thang!$E$4,Thang!$C$4,Loc!$U$2),Nhap!$F$5:$F$1000,Loc!A214)</f>
        <v>0</v>
      </c>
      <c r="Z214" s="7">
        <f>SUMIFS(Nhap!$I$5:$I$1000,Nhap!$E$5:$E$1000,DATE(Thang!$E$4,Thang!$C$4,Loc!$V$2),Nhap!$F$5:$F$1000,Loc!A214)</f>
        <v>0</v>
      </c>
      <c r="AA214" s="7">
        <f>SUMIFS(Nhap!$I$5:$I$1000,Nhap!$E$5:$E$1000,DATE(Thang!$E$4,Thang!$C$4,Loc!$W$2),Nhap!$F$5:$F$1000,Loc!A214)</f>
        <v>0</v>
      </c>
      <c r="AB214" s="7">
        <f>SUMIFS(Nhap!$I$5:$I$1000,Nhap!$E$5:$E$1000,DATE(Thang!$E$4,Thang!$C$4,Loc!$X$2),Nhap!$F$5:$F$1000,Loc!A214)</f>
        <v>0</v>
      </c>
      <c r="AC214" s="7">
        <f>SUMIFS(Nhap!$I$5:$I$1000,Nhap!$E$5:$E$1000,DATE(Thang!$E$4,Thang!$C$4,Loc!$Y$2),Nhap!$F$5:$F$1000,Loc!A214)</f>
        <v>0</v>
      </c>
      <c r="AD214" s="7">
        <f>SUMIFS(Nhap!$I$5:$I$1000,Nhap!$E$5:$E$1000,DATE(Thang!$E$4,Thang!$C$4,Loc!$Z$2),Nhap!$F$5:$F$1000,Loc!A214)</f>
        <v>0</v>
      </c>
      <c r="AE214" s="7">
        <f>SUMIFS(Nhap!$I$5:$I$1000,Nhap!$E$5:$E$1000,DATE(Thang!$E$4,Thang!$C$4,Loc!$AA$2),Nhap!$F$5:$F$1000,Loc!A214)</f>
        <v>0</v>
      </c>
      <c r="AF214" s="7">
        <f>SUMIFS(Nhap!$I$5:$I$1000,Nhap!$E$5:$E$1000,DATE(Thang!$E$4,Thang!$C$4,Loc!$AB$2),Nhap!$F$5:$F$1000,Loc!A214)</f>
        <v>0</v>
      </c>
      <c r="AG214" s="7">
        <f>SUMIFS(Nhap!$I$5:$I$1000,Nhap!$E$5:$E$1000,DATE(Thang!$E$4,Thang!$C$4,Loc!$AC$2),Nhap!$F$5:$F$1000,Loc!A214)</f>
        <v>0</v>
      </c>
      <c r="AH214" s="7">
        <f>SUMIFS(Nhap!$I$5:$I$1000,Nhap!$E$5:$E$1000,DATE(Thang!$E$4,Thang!$C$4,Loc!$AD$2),Nhap!$F$5:$F$1000,Loc!$A$5)</f>
        <v>0</v>
      </c>
      <c r="AI214" s="7">
        <f>SUMIFS(Nhap!$I$5:$I$1000,Nhap!$E$5:$E$1000,DATE(Thang!$E$4,Thang!$C$4,Loc!$AE$2),Nhap!$F$5:$F$1000,Loc!A214)</f>
        <v>0</v>
      </c>
      <c r="AJ214" s="7">
        <f>SUMIFS(Nhap!$I$5:$I$1000,Nhap!$E$5:$E$1000,DATE(Thang!$E$4,Thang!$C$4,Loc!$AF$2),Nhap!$F$5:$F$1000,Loc!A214)</f>
        <v>0</v>
      </c>
      <c r="AK214" s="7">
        <f>SUMIFS(Nhap!$I$5:$I$1000,Nhap!$E$5:$E$1000,DATE(Thang!$E$4,Thang!$C$4,Loc!$AG$2),Nhap!$F$5:$F$1000,Loc!A214)</f>
        <v>0</v>
      </c>
      <c r="AL214" s="7">
        <f>SUMIFS(Nhap!$I$5:$I$1000,Nhap!$E$5:$E$1000,DATE(Thang!$E$4,Thang!$C$4,Loc!$AH$2),Nhap!$F$5:$F$1000,Loc!A214)</f>
        <v>0</v>
      </c>
      <c r="AM214" s="7">
        <f>SUMIFS(Nhap!$I$5:$I$1000,Nhap!$E$5:$E$1000,DATE(Thang!$E$4,Thang!$C$4,Loc!$AI$2),Nhap!$F$5:$F$1000,Loc!A214)</f>
        <v>0</v>
      </c>
      <c r="AN214" s="7">
        <f>SUMIFS(Nhap!$I$5:$I$1000,Nhap!$E$5:$E$1000,DATE(Thang!$E$4,Thang!$C$4,Loc!$AJ$2),Nhap!$F$5:$F$1000,Loc!A214)</f>
        <v>0</v>
      </c>
      <c r="AO214" s="7">
        <f>SUMIFS(Xuat!$G$5:$G$1000,Xuat!$C$5:$C$1000,DATE(Thang!$E$4,Thang!$C$4,AO$2),Xuat!$D$5:$D$1000,Loc!$A214)</f>
        <v>0</v>
      </c>
      <c r="AP214" s="7">
        <f>SUMIFS(Xuat!$G$5:$G$1000,Xuat!$C$5:$C$1000,DATE(Thang!$E$4,Thang!$C$4,AP$2),Xuat!$D$5:$D$1000,Loc!$A214)</f>
        <v>0</v>
      </c>
      <c r="AQ214" s="7">
        <f>SUMIFS(Xuat!$G$5:$G$1000,Xuat!$C$5:$C$1000,DATE(Thang!$E$4,Thang!$C$4,AQ$2),Xuat!$D$5:$D$1000,Loc!$A214)</f>
        <v>0</v>
      </c>
      <c r="AR214" s="7">
        <f>SUMIFS(Xuat!$G$5:$G$1000,Xuat!$C$5:$C$1000,DATE(Thang!$E$4,Thang!$C$4,AR$2),Xuat!$D$5:$D$1000,Loc!$A214)</f>
        <v>0</v>
      </c>
      <c r="AS214" s="7">
        <f>SUMIFS(Xuat!$G$5:$G$1000,Xuat!$C$5:$C$1000,DATE(Thang!$E$4,Thang!$C$4,AS$2),Xuat!$D$5:$D$1000,Loc!$A214)</f>
        <v>0</v>
      </c>
      <c r="AT214" s="7">
        <f>SUMIFS(Xuat!$G$5:$G$1000,Xuat!$C$5:$C$1000,DATE(Thang!$E$4,Thang!$C$4,AT$2),Xuat!$D$5:$D$1000,Loc!$A214)</f>
        <v>0</v>
      </c>
      <c r="AU214" s="7">
        <f>SUMIFS(Xuat!$G$5:$G$1000,Xuat!$C$5:$C$1000,DATE(Thang!$E$4,Thang!$C$4,AU$2),Xuat!$D$5:$D$1000,Loc!$A214)</f>
        <v>0</v>
      </c>
      <c r="AV214" s="7">
        <f>SUMIFS(Xuat!$G$5:$G$1000,Xuat!$C$5:$C$1000,DATE(Thang!$E$4,Thang!$C$4,AV$2),Xuat!$D$5:$D$1000,Loc!$A214)</f>
        <v>0</v>
      </c>
      <c r="AW214" s="7">
        <f>SUMIFS(Xuat!$G$5:$G$1000,Xuat!$C$5:$C$1000,DATE(Thang!$E$4,Thang!$C$4,AW$2),Xuat!$D$5:$D$1000,Loc!$A214)</f>
        <v>0</v>
      </c>
      <c r="AX214" s="7">
        <f>SUMIFS(Xuat!$G$5:$G$1000,Xuat!$C$5:$C$1000,DATE(Thang!$E$4,Thang!$C$4,AX$2),Xuat!$D$5:$D$1000,Loc!$A214)</f>
        <v>0</v>
      </c>
      <c r="AY214" s="7">
        <f>SUMIFS(Xuat!$G$5:$G$1000,Xuat!$C$5:$C$1000,DATE(Thang!$E$4,Thang!$C$4,AY$2),Xuat!$D$5:$D$1000,Loc!$A214)</f>
        <v>0</v>
      </c>
      <c r="AZ214" s="7">
        <f>SUMIFS(Xuat!$G$5:$G$1000,Xuat!$C$5:$C$1000,DATE(Thang!$E$4,Thang!$C$4,AZ$2),Xuat!$D$5:$D$1000,Loc!$A214)</f>
        <v>0</v>
      </c>
      <c r="BA214" s="7">
        <f>SUMIFS(Xuat!$G$5:$G$1000,Xuat!$C$5:$C$1000,DATE(Thang!$E$4,Thang!$C$4,BA$2),Xuat!$D$5:$D$1000,Loc!$A214)</f>
        <v>0</v>
      </c>
      <c r="BB214" s="7">
        <f>SUMIFS(Xuat!$G$5:$G$1000,Xuat!$C$5:$C$1000,DATE(Thang!$E$4,Thang!$C$4,BB$2),Xuat!$D$5:$D$1000,Loc!$A214)</f>
        <v>0</v>
      </c>
      <c r="BC214" s="7">
        <f>SUMIFS(Xuat!$G$5:$G$1000,Xuat!$C$5:$C$1000,DATE(Thang!$E$4,Thang!$C$4,BC$2),Xuat!$D$5:$D$1000,Loc!$A214)</f>
        <v>0</v>
      </c>
      <c r="BD214" s="7">
        <f>SUMIFS(Xuat!$G$5:$G$1000,Xuat!$C$5:$C$1000,DATE(Thang!$E$4,Thang!$C$4,BD$2),Xuat!$D$5:$D$1000,Loc!$A214)</f>
        <v>0</v>
      </c>
      <c r="BE214" s="7">
        <f>SUMIFS(Xuat!$G$5:$G$1000,Xuat!$C$5:$C$1000,DATE(Thang!$E$4,Thang!$C$4,BE$2),Xuat!$D$5:$D$1000,Loc!$A214)</f>
        <v>0</v>
      </c>
      <c r="BF214" s="7">
        <f>SUMIFS(Xuat!$G$5:$G$1000,Xuat!$C$5:$C$1000,DATE(Thang!$E$4,Thang!$C$4,BF$2),Xuat!$D$5:$D$1000,Loc!$A214)</f>
        <v>0</v>
      </c>
      <c r="BG214" s="7">
        <f>SUMIFS(Xuat!$G$5:$G$1000,Xuat!$C$5:$C$1000,DATE(Thang!$E$4,Thang!$C$4,BG$2),Xuat!$D$5:$D$1000,Loc!$A214)</f>
        <v>0</v>
      </c>
      <c r="BH214" s="7">
        <f>SUMIFS(Xuat!$G$5:$G$1000,Xuat!$C$5:$C$1000,DATE(Thang!$E$4,Thang!$C$4,BH$2),Xuat!$D$5:$D$1000,Loc!$A214)</f>
        <v>0</v>
      </c>
      <c r="BI214" s="7">
        <f>SUMIFS(Xuat!$G$5:$G$1000,Xuat!$C$5:$C$1000,DATE(Thang!$E$4,Thang!$C$4,BI$2),Xuat!$D$5:$D$1000,Loc!$A214)</f>
        <v>0</v>
      </c>
      <c r="BJ214" s="7">
        <f>SUMIFS(Xuat!$G$5:$G$1000,Xuat!$C$5:$C$1000,DATE(Thang!$E$4,Thang!$C$4,BJ$2),Xuat!$D$5:$D$1000,Loc!$A214)</f>
        <v>0</v>
      </c>
      <c r="BK214" s="7">
        <f>SUMIFS(Xuat!$G$5:$G$1000,Xuat!$C$5:$C$1000,DATE(Thang!$E$4,Thang!$C$4,BK$2),Xuat!$D$5:$D$1000,Loc!$A214)</f>
        <v>0</v>
      </c>
      <c r="BL214" s="7">
        <f>SUMIFS(Xuat!$G$5:$G$1000,Xuat!$C$5:$C$1000,DATE(Thang!$E$4,Thang!$C$4,BL$2),Xuat!$D$5:$D$1000,Loc!$A214)</f>
        <v>0</v>
      </c>
      <c r="BM214" s="7">
        <f>SUMIFS(Xuat!$G$5:$G$1000,Xuat!$C$5:$C$1000,DATE(Thang!$E$4,Thang!$C$4,BM$2),Xuat!$D$5:$D$1000,Loc!$A214)</f>
        <v>0</v>
      </c>
      <c r="BN214" s="7">
        <f>SUMIFS(Xuat!$G$5:$G$1000,Xuat!$C$5:$C$1000,DATE(Thang!$E$4,Thang!$C$4,BN$2),Xuat!$D$5:$D$1000,Loc!$A214)</f>
        <v>0</v>
      </c>
      <c r="BO214" s="7">
        <f>SUMIFS(Xuat!$G$5:$G$1000,Xuat!$C$5:$C$1000,DATE(Thang!$E$4,Thang!$C$4,BO$2),Xuat!$D$5:$D$1000,Loc!$A214)</f>
        <v>0</v>
      </c>
      <c r="BP214" s="7">
        <f>SUMIFS(Xuat!$G$5:$G$1000,Xuat!$C$5:$C$1000,DATE(Thang!$E$4,Thang!$C$4,BP$2),Xuat!$D$5:$D$1000,Loc!$A214)</f>
        <v>0</v>
      </c>
      <c r="BQ214" s="7">
        <f>SUMIFS(Xuat!$G$5:$G$1000,Xuat!$C$5:$C$1000,DATE(Thang!$E$4,Thang!$C$4,BQ$2),Xuat!$D$5:$D$1000,Loc!$A214)</f>
        <v>0</v>
      </c>
      <c r="BR214" s="7">
        <f>SUMIFS(Xuat!$G$5:$G$1000,Xuat!$C$5:$C$1000,DATE(Thang!$E$4,Thang!$C$4,BR$2),Xuat!$D$5:$D$1000,Loc!$A214)</f>
        <v>0</v>
      </c>
      <c r="BS214" s="7">
        <f>SUMIFS(Xuat!$G$5:$G$1000,Xuat!$C$5:$C$1000,DATE(Thang!$E$4,Thang!$C$4,BS$2),Xuat!$D$5:$D$1000,Loc!$A214)</f>
        <v>0</v>
      </c>
    </row>
    <row r="215" spans="1:71" x14ac:dyDescent="0.2">
      <c r="A215" s="2">
        <f>DM!C215</f>
        <v>0</v>
      </c>
      <c r="B215" s="3">
        <f>VLOOKUP(A215,Tondau!$B$5:$F$500,3,0)</f>
        <v>0</v>
      </c>
      <c r="C215" s="3">
        <f>VLOOKUP(Tinhgiavon!A215,Tondau!$B$5:$E$500,4,0)</f>
        <v>0</v>
      </c>
      <c r="D215" s="3">
        <f t="shared" si="17"/>
        <v>0</v>
      </c>
      <c r="E215" s="3">
        <f>SUMIF(Nhap!$F$5:$F$1000,Tinhgiavon!A215,Nhap!$K$5:$K$1000)</f>
        <v>0</v>
      </c>
      <c r="F215" s="3">
        <f t="shared" si="18"/>
        <v>0</v>
      </c>
      <c r="G215" s="3">
        <f t="shared" si="19"/>
        <v>0</v>
      </c>
      <c r="H215" s="3">
        <f t="shared" si="20"/>
        <v>0</v>
      </c>
      <c r="I215" s="3">
        <f t="shared" si="21"/>
        <v>0</v>
      </c>
      <c r="J215" s="7">
        <f>SUMIFS(Nhap!$I$5:$I$1000,Nhap!$E$5:$E$1000,DATE(Thang!$E$4,Thang!$C$4,Loc!$F$2),Nhap!$F$5:$F$1000,Loc!A215)</f>
        <v>0</v>
      </c>
      <c r="K215" s="7">
        <f>SUMIFS(Nhap!$I$5:$I$1000,Nhap!$E$5:$E$1000,DATE(Thang!$E$4,Thang!$C$4,Loc!$G$2),Nhap!$F$5:$F$1000,Loc!A215)</f>
        <v>0</v>
      </c>
      <c r="L215" s="7">
        <f>SUMIFS(Nhap!$I$5:$I$1000,Nhap!$E$5:$E$1000,DATE(Thang!$E$4,Thang!$C$4,Loc!$H$2),Nhap!$F$5:$F$1000,Loc!A215)</f>
        <v>0</v>
      </c>
      <c r="M215" s="7">
        <f>SUMIFS(Nhap!$I$5:$I$1000,Nhap!$E$5:$E$1000,DATE(Thang!$E$4,Thang!$C$4,Loc!$I$2),Nhap!$F$5:$F$1000,Loc!A215)</f>
        <v>0</v>
      </c>
      <c r="N215" s="7">
        <f>SUMIFS(Nhap!$I$5:$I$1000,Nhap!$E$5:$E$1000,DATE(Thang!$E$4,Thang!$C$4,Loc!$J$2),Nhap!$F$5:$F$1000,Loc!A215)</f>
        <v>0</v>
      </c>
      <c r="O215" s="7">
        <f>SUMIFS(Nhap!$I$5:$I$1000,Nhap!$E$5:$E$1000,DATE(Thang!$E$4,Thang!$C$4,Loc!$K$2),Nhap!$F$5:$F$1000,Loc!A215)</f>
        <v>0</v>
      </c>
      <c r="P215" s="7">
        <f>SUMIFS(Nhap!$I$5:$I$1000,Nhap!$E$5:$E$1000,DATE(Thang!$E$4,Thang!$C$4,Loc!$L$2),Nhap!$F$5:$F$1000,Loc!A215)</f>
        <v>0</v>
      </c>
      <c r="Q215" s="7">
        <f>SUMIFS(Nhap!$I$5:$I$1000,Nhap!$E$5:$E$1000,DATE(Thang!$E$4,Thang!$C$4,Loc!$M$2),Nhap!$F$5:$F$1000,Loc!A215)</f>
        <v>0</v>
      </c>
      <c r="R215" s="7">
        <f>SUMIFS(Nhap!$I$5:$I$1000,Nhap!$E$5:$E$1000,DATE(Thang!$E$4,Thang!$C$4,Loc!$N$2),Nhap!$F$5:$F$1000,Loc!A215)</f>
        <v>0</v>
      </c>
      <c r="S215" s="7">
        <f>SUMIFS(Nhap!$I$5:$I$1000,Nhap!$E$5:$E$1000,DATE(Thang!$E$4,Thang!$C$4,Loc!$O$2),Nhap!$F$5:$F$1000,Loc!A215)</f>
        <v>0</v>
      </c>
      <c r="T215" s="7">
        <f>SUMIFS(Nhap!$I$5:$I$1000,Nhap!$E$5:$E$1000,DATE(Thang!$E$4,Thang!$C$4,Loc!$P$2),Nhap!$F$5:$F$1000,Loc!A215)</f>
        <v>0</v>
      </c>
      <c r="U215" s="7">
        <f>SUMIFS(Nhap!$I$5:$I$1000,Nhap!$E$5:$E$1000,DATE(Thang!$E$4,Thang!$C$4,Loc!$Q$2),Nhap!$F$5:$F$1000,Loc!A215)</f>
        <v>0</v>
      </c>
      <c r="V215" s="7">
        <f>SUMIFS(Nhap!$I$5:$I$1000,Nhap!$E$5:$E$1000,DATE(Thang!$E$4,Thang!$C$4,Loc!$R$2),Nhap!$F$5:$F$1000,Loc!A215)</f>
        <v>0</v>
      </c>
      <c r="W215" s="7">
        <f>SUMIFS(Nhap!$I$5:$I$1000,Nhap!$E$5:$E$1000,DATE(Thang!$E$4,Thang!$C$4,Loc!$S$2),Nhap!$F$5:$F$1000,Loc!A215)</f>
        <v>0</v>
      </c>
      <c r="X215" s="7">
        <f>SUMIFS(Nhap!$I$5:$I$1000,Nhap!$E$5:$E$1000,DATE(Thang!$E$4,Thang!$C$4,Loc!$T$2),Nhap!$F$5:$F$1000,Loc!A215)</f>
        <v>0</v>
      </c>
      <c r="Y215" s="7">
        <f>SUMIFS(Nhap!$I$5:$I$1000,Nhap!$E$5:$E$1000,DATE(Thang!$E$4,Thang!$C$4,Loc!$U$2),Nhap!$F$5:$F$1000,Loc!A215)</f>
        <v>0</v>
      </c>
      <c r="Z215" s="7">
        <f>SUMIFS(Nhap!$I$5:$I$1000,Nhap!$E$5:$E$1000,DATE(Thang!$E$4,Thang!$C$4,Loc!$V$2),Nhap!$F$5:$F$1000,Loc!A215)</f>
        <v>0</v>
      </c>
      <c r="AA215" s="7">
        <f>SUMIFS(Nhap!$I$5:$I$1000,Nhap!$E$5:$E$1000,DATE(Thang!$E$4,Thang!$C$4,Loc!$W$2),Nhap!$F$5:$F$1000,Loc!A215)</f>
        <v>0</v>
      </c>
      <c r="AB215" s="7">
        <f>SUMIFS(Nhap!$I$5:$I$1000,Nhap!$E$5:$E$1000,DATE(Thang!$E$4,Thang!$C$4,Loc!$X$2),Nhap!$F$5:$F$1000,Loc!A215)</f>
        <v>0</v>
      </c>
      <c r="AC215" s="7">
        <f>SUMIFS(Nhap!$I$5:$I$1000,Nhap!$E$5:$E$1000,DATE(Thang!$E$4,Thang!$C$4,Loc!$Y$2),Nhap!$F$5:$F$1000,Loc!A215)</f>
        <v>0</v>
      </c>
      <c r="AD215" s="7">
        <f>SUMIFS(Nhap!$I$5:$I$1000,Nhap!$E$5:$E$1000,DATE(Thang!$E$4,Thang!$C$4,Loc!$Z$2),Nhap!$F$5:$F$1000,Loc!A215)</f>
        <v>0</v>
      </c>
      <c r="AE215" s="7">
        <f>SUMIFS(Nhap!$I$5:$I$1000,Nhap!$E$5:$E$1000,DATE(Thang!$E$4,Thang!$C$4,Loc!$AA$2),Nhap!$F$5:$F$1000,Loc!A215)</f>
        <v>0</v>
      </c>
      <c r="AF215" s="7">
        <f>SUMIFS(Nhap!$I$5:$I$1000,Nhap!$E$5:$E$1000,DATE(Thang!$E$4,Thang!$C$4,Loc!$AB$2),Nhap!$F$5:$F$1000,Loc!A215)</f>
        <v>0</v>
      </c>
      <c r="AG215" s="7">
        <f>SUMIFS(Nhap!$I$5:$I$1000,Nhap!$E$5:$E$1000,DATE(Thang!$E$4,Thang!$C$4,Loc!$AC$2),Nhap!$F$5:$F$1000,Loc!A215)</f>
        <v>0</v>
      </c>
      <c r="AH215" s="7">
        <f>SUMIFS(Nhap!$I$5:$I$1000,Nhap!$E$5:$E$1000,DATE(Thang!$E$4,Thang!$C$4,Loc!$AD$2),Nhap!$F$5:$F$1000,Loc!$A$5)</f>
        <v>0</v>
      </c>
      <c r="AI215" s="7">
        <f>SUMIFS(Nhap!$I$5:$I$1000,Nhap!$E$5:$E$1000,DATE(Thang!$E$4,Thang!$C$4,Loc!$AE$2),Nhap!$F$5:$F$1000,Loc!A215)</f>
        <v>0</v>
      </c>
      <c r="AJ215" s="7">
        <f>SUMIFS(Nhap!$I$5:$I$1000,Nhap!$E$5:$E$1000,DATE(Thang!$E$4,Thang!$C$4,Loc!$AF$2),Nhap!$F$5:$F$1000,Loc!A215)</f>
        <v>0</v>
      </c>
      <c r="AK215" s="7">
        <f>SUMIFS(Nhap!$I$5:$I$1000,Nhap!$E$5:$E$1000,DATE(Thang!$E$4,Thang!$C$4,Loc!$AG$2),Nhap!$F$5:$F$1000,Loc!A215)</f>
        <v>0</v>
      </c>
      <c r="AL215" s="7">
        <f>SUMIFS(Nhap!$I$5:$I$1000,Nhap!$E$5:$E$1000,DATE(Thang!$E$4,Thang!$C$4,Loc!$AH$2),Nhap!$F$5:$F$1000,Loc!A215)</f>
        <v>0</v>
      </c>
      <c r="AM215" s="7">
        <f>SUMIFS(Nhap!$I$5:$I$1000,Nhap!$E$5:$E$1000,DATE(Thang!$E$4,Thang!$C$4,Loc!$AI$2),Nhap!$F$5:$F$1000,Loc!A215)</f>
        <v>0</v>
      </c>
      <c r="AN215" s="7">
        <f>SUMIFS(Nhap!$I$5:$I$1000,Nhap!$E$5:$E$1000,DATE(Thang!$E$4,Thang!$C$4,Loc!$AJ$2),Nhap!$F$5:$F$1000,Loc!A215)</f>
        <v>0</v>
      </c>
      <c r="AO215" s="7">
        <f>SUMIFS(Xuat!$G$5:$G$1000,Xuat!$C$5:$C$1000,DATE(Thang!$E$4,Thang!$C$4,AO$2),Xuat!$D$5:$D$1000,Loc!$A215)</f>
        <v>0</v>
      </c>
      <c r="AP215" s="7">
        <f>SUMIFS(Xuat!$G$5:$G$1000,Xuat!$C$5:$C$1000,DATE(Thang!$E$4,Thang!$C$4,AP$2),Xuat!$D$5:$D$1000,Loc!$A215)</f>
        <v>0</v>
      </c>
      <c r="AQ215" s="7">
        <f>SUMIFS(Xuat!$G$5:$G$1000,Xuat!$C$5:$C$1000,DATE(Thang!$E$4,Thang!$C$4,AQ$2),Xuat!$D$5:$D$1000,Loc!$A215)</f>
        <v>0</v>
      </c>
      <c r="AR215" s="7">
        <f>SUMIFS(Xuat!$G$5:$G$1000,Xuat!$C$5:$C$1000,DATE(Thang!$E$4,Thang!$C$4,AR$2),Xuat!$D$5:$D$1000,Loc!$A215)</f>
        <v>0</v>
      </c>
      <c r="AS215" s="7">
        <f>SUMIFS(Xuat!$G$5:$G$1000,Xuat!$C$5:$C$1000,DATE(Thang!$E$4,Thang!$C$4,AS$2),Xuat!$D$5:$D$1000,Loc!$A215)</f>
        <v>0</v>
      </c>
      <c r="AT215" s="7">
        <f>SUMIFS(Xuat!$G$5:$G$1000,Xuat!$C$5:$C$1000,DATE(Thang!$E$4,Thang!$C$4,AT$2),Xuat!$D$5:$D$1000,Loc!$A215)</f>
        <v>0</v>
      </c>
      <c r="AU215" s="7">
        <f>SUMIFS(Xuat!$G$5:$G$1000,Xuat!$C$5:$C$1000,DATE(Thang!$E$4,Thang!$C$4,AU$2),Xuat!$D$5:$D$1000,Loc!$A215)</f>
        <v>0</v>
      </c>
      <c r="AV215" s="7">
        <f>SUMIFS(Xuat!$G$5:$G$1000,Xuat!$C$5:$C$1000,DATE(Thang!$E$4,Thang!$C$4,AV$2),Xuat!$D$5:$D$1000,Loc!$A215)</f>
        <v>0</v>
      </c>
      <c r="AW215" s="7">
        <f>SUMIFS(Xuat!$G$5:$G$1000,Xuat!$C$5:$C$1000,DATE(Thang!$E$4,Thang!$C$4,AW$2),Xuat!$D$5:$D$1000,Loc!$A215)</f>
        <v>0</v>
      </c>
      <c r="AX215" s="7">
        <f>SUMIFS(Xuat!$G$5:$G$1000,Xuat!$C$5:$C$1000,DATE(Thang!$E$4,Thang!$C$4,AX$2),Xuat!$D$5:$D$1000,Loc!$A215)</f>
        <v>0</v>
      </c>
      <c r="AY215" s="7">
        <f>SUMIFS(Xuat!$G$5:$G$1000,Xuat!$C$5:$C$1000,DATE(Thang!$E$4,Thang!$C$4,AY$2),Xuat!$D$5:$D$1000,Loc!$A215)</f>
        <v>0</v>
      </c>
      <c r="AZ215" s="7">
        <f>SUMIFS(Xuat!$G$5:$G$1000,Xuat!$C$5:$C$1000,DATE(Thang!$E$4,Thang!$C$4,AZ$2),Xuat!$D$5:$D$1000,Loc!$A215)</f>
        <v>0</v>
      </c>
      <c r="BA215" s="7">
        <f>SUMIFS(Xuat!$G$5:$G$1000,Xuat!$C$5:$C$1000,DATE(Thang!$E$4,Thang!$C$4,BA$2),Xuat!$D$5:$D$1000,Loc!$A215)</f>
        <v>0</v>
      </c>
      <c r="BB215" s="7">
        <f>SUMIFS(Xuat!$G$5:$G$1000,Xuat!$C$5:$C$1000,DATE(Thang!$E$4,Thang!$C$4,BB$2),Xuat!$D$5:$D$1000,Loc!$A215)</f>
        <v>0</v>
      </c>
      <c r="BC215" s="7">
        <f>SUMIFS(Xuat!$G$5:$G$1000,Xuat!$C$5:$C$1000,DATE(Thang!$E$4,Thang!$C$4,BC$2),Xuat!$D$5:$D$1000,Loc!$A215)</f>
        <v>0</v>
      </c>
      <c r="BD215" s="7">
        <f>SUMIFS(Xuat!$G$5:$G$1000,Xuat!$C$5:$C$1000,DATE(Thang!$E$4,Thang!$C$4,BD$2),Xuat!$D$5:$D$1000,Loc!$A215)</f>
        <v>0</v>
      </c>
      <c r="BE215" s="7">
        <f>SUMIFS(Xuat!$G$5:$G$1000,Xuat!$C$5:$C$1000,DATE(Thang!$E$4,Thang!$C$4,BE$2),Xuat!$D$5:$D$1000,Loc!$A215)</f>
        <v>0</v>
      </c>
      <c r="BF215" s="7">
        <f>SUMIFS(Xuat!$G$5:$G$1000,Xuat!$C$5:$C$1000,DATE(Thang!$E$4,Thang!$C$4,BF$2),Xuat!$D$5:$D$1000,Loc!$A215)</f>
        <v>0</v>
      </c>
      <c r="BG215" s="7">
        <f>SUMIFS(Xuat!$G$5:$G$1000,Xuat!$C$5:$C$1000,DATE(Thang!$E$4,Thang!$C$4,BG$2),Xuat!$D$5:$D$1000,Loc!$A215)</f>
        <v>0</v>
      </c>
      <c r="BH215" s="7">
        <f>SUMIFS(Xuat!$G$5:$G$1000,Xuat!$C$5:$C$1000,DATE(Thang!$E$4,Thang!$C$4,BH$2),Xuat!$D$5:$D$1000,Loc!$A215)</f>
        <v>0</v>
      </c>
      <c r="BI215" s="7">
        <f>SUMIFS(Xuat!$G$5:$G$1000,Xuat!$C$5:$C$1000,DATE(Thang!$E$4,Thang!$C$4,BI$2),Xuat!$D$5:$D$1000,Loc!$A215)</f>
        <v>0</v>
      </c>
      <c r="BJ215" s="7">
        <f>SUMIFS(Xuat!$G$5:$G$1000,Xuat!$C$5:$C$1000,DATE(Thang!$E$4,Thang!$C$4,BJ$2),Xuat!$D$5:$D$1000,Loc!$A215)</f>
        <v>0</v>
      </c>
      <c r="BK215" s="7">
        <f>SUMIFS(Xuat!$G$5:$G$1000,Xuat!$C$5:$C$1000,DATE(Thang!$E$4,Thang!$C$4,BK$2),Xuat!$D$5:$D$1000,Loc!$A215)</f>
        <v>0</v>
      </c>
      <c r="BL215" s="7">
        <f>SUMIFS(Xuat!$G$5:$G$1000,Xuat!$C$5:$C$1000,DATE(Thang!$E$4,Thang!$C$4,BL$2),Xuat!$D$5:$D$1000,Loc!$A215)</f>
        <v>0</v>
      </c>
      <c r="BM215" s="7">
        <f>SUMIFS(Xuat!$G$5:$G$1000,Xuat!$C$5:$C$1000,DATE(Thang!$E$4,Thang!$C$4,BM$2),Xuat!$D$5:$D$1000,Loc!$A215)</f>
        <v>0</v>
      </c>
      <c r="BN215" s="7">
        <f>SUMIFS(Xuat!$G$5:$G$1000,Xuat!$C$5:$C$1000,DATE(Thang!$E$4,Thang!$C$4,BN$2),Xuat!$D$5:$D$1000,Loc!$A215)</f>
        <v>0</v>
      </c>
      <c r="BO215" s="7">
        <f>SUMIFS(Xuat!$G$5:$G$1000,Xuat!$C$5:$C$1000,DATE(Thang!$E$4,Thang!$C$4,BO$2),Xuat!$D$5:$D$1000,Loc!$A215)</f>
        <v>0</v>
      </c>
      <c r="BP215" s="7">
        <f>SUMIFS(Xuat!$G$5:$G$1000,Xuat!$C$5:$C$1000,DATE(Thang!$E$4,Thang!$C$4,BP$2),Xuat!$D$5:$D$1000,Loc!$A215)</f>
        <v>0</v>
      </c>
      <c r="BQ215" s="7">
        <f>SUMIFS(Xuat!$G$5:$G$1000,Xuat!$C$5:$C$1000,DATE(Thang!$E$4,Thang!$C$4,BQ$2),Xuat!$D$5:$D$1000,Loc!$A215)</f>
        <v>0</v>
      </c>
      <c r="BR215" s="7">
        <f>SUMIFS(Xuat!$G$5:$G$1000,Xuat!$C$5:$C$1000,DATE(Thang!$E$4,Thang!$C$4,BR$2),Xuat!$D$5:$D$1000,Loc!$A215)</f>
        <v>0</v>
      </c>
      <c r="BS215" s="7">
        <f>SUMIFS(Xuat!$G$5:$G$1000,Xuat!$C$5:$C$1000,DATE(Thang!$E$4,Thang!$C$4,BS$2),Xuat!$D$5:$D$1000,Loc!$A215)</f>
        <v>0</v>
      </c>
    </row>
    <row r="216" spans="1:71" x14ac:dyDescent="0.2">
      <c r="A216" s="2">
        <f>DM!C216</f>
        <v>0</v>
      </c>
      <c r="B216" s="3">
        <f>VLOOKUP(A216,Tondau!$B$5:$F$500,3,0)</f>
        <v>0</v>
      </c>
      <c r="C216" s="3">
        <f>VLOOKUP(Tinhgiavon!A216,Tondau!$B$5:$E$500,4,0)</f>
        <v>0</v>
      </c>
      <c r="D216" s="3">
        <f t="shared" si="17"/>
        <v>0</v>
      </c>
      <c r="E216" s="3">
        <f>SUMIF(Nhap!$F$5:$F$1000,Tinhgiavon!A216,Nhap!$K$5:$K$1000)</f>
        <v>0</v>
      </c>
      <c r="F216" s="3">
        <f t="shared" si="18"/>
        <v>0</v>
      </c>
      <c r="G216" s="3">
        <f t="shared" si="19"/>
        <v>0</v>
      </c>
      <c r="H216" s="3">
        <f t="shared" si="20"/>
        <v>0</v>
      </c>
      <c r="I216" s="3">
        <f t="shared" si="21"/>
        <v>0</v>
      </c>
      <c r="J216" s="7">
        <f>SUMIFS(Nhap!$I$5:$I$1000,Nhap!$E$5:$E$1000,DATE(Thang!$E$4,Thang!$C$4,Loc!$F$2),Nhap!$F$5:$F$1000,Loc!A216)</f>
        <v>0</v>
      </c>
      <c r="K216" s="7">
        <f>SUMIFS(Nhap!$I$5:$I$1000,Nhap!$E$5:$E$1000,DATE(Thang!$E$4,Thang!$C$4,Loc!$G$2),Nhap!$F$5:$F$1000,Loc!A216)</f>
        <v>0</v>
      </c>
      <c r="L216" s="7">
        <f>SUMIFS(Nhap!$I$5:$I$1000,Nhap!$E$5:$E$1000,DATE(Thang!$E$4,Thang!$C$4,Loc!$H$2),Nhap!$F$5:$F$1000,Loc!A216)</f>
        <v>0</v>
      </c>
      <c r="M216" s="7">
        <f>SUMIFS(Nhap!$I$5:$I$1000,Nhap!$E$5:$E$1000,DATE(Thang!$E$4,Thang!$C$4,Loc!$I$2),Nhap!$F$5:$F$1000,Loc!A216)</f>
        <v>0</v>
      </c>
      <c r="N216" s="7">
        <f>SUMIFS(Nhap!$I$5:$I$1000,Nhap!$E$5:$E$1000,DATE(Thang!$E$4,Thang!$C$4,Loc!$J$2),Nhap!$F$5:$F$1000,Loc!A216)</f>
        <v>0</v>
      </c>
      <c r="O216" s="7">
        <f>SUMIFS(Nhap!$I$5:$I$1000,Nhap!$E$5:$E$1000,DATE(Thang!$E$4,Thang!$C$4,Loc!$K$2),Nhap!$F$5:$F$1000,Loc!A216)</f>
        <v>0</v>
      </c>
      <c r="P216" s="7">
        <f>SUMIFS(Nhap!$I$5:$I$1000,Nhap!$E$5:$E$1000,DATE(Thang!$E$4,Thang!$C$4,Loc!$L$2),Nhap!$F$5:$F$1000,Loc!A216)</f>
        <v>0</v>
      </c>
      <c r="Q216" s="7">
        <f>SUMIFS(Nhap!$I$5:$I$1000,Nhap!$E$5:$E$1000,DATE(Thang!$E$4,Thang!$C$4,Loc!$M$2),Nhap!$F$5:$F$1000,Loc!A216)</f>
        <v>0</v>
      </c>
      <c r="R216" s="7">
        <f>SUMIFS(Nhap!$I$5:$I$1000,Nhap!$E$5:$E$1000,DATE(Thang!$E$4,Thang!$C$4,Loc!$N$2),Nhap!$F$5:$F$1000,Loc!A216)</f>
        <v>0</v>
      </c>
      <c r="S216" s="7">
        <f>SUMIFS(Nhap!$I$5:$I$1000,Nhap!$E$5:$E$1000,DATE(Thang!$E$4,Thang!$C$4,Loc!$O$2),Nhap!$F$5:$F$1000,Loc!A216)</f>
        <v>0</v>
      </c>
      <c r="T216" s="7">
        <f>SUMIFS(Nhap!$I$5:$I$1000,Nhap!$E$5:$E$1000,DATE(Thang!$E$4,Thang!$C$4,Loc!$P$2),Nhap!$F$5:$F$1000,Loc!A216)</f>
        <v>0</v>
      </c>
      <c r="U216" s="7">
        <f>SUMIFS(Nhap!$I$5:$I$1000,Nhap!$E$5:$E$1000,DATE(Thang!$E$4,Thang!$C$4,Loc!$Q$2),Nhap!$F$5:$F$1000,Loc!A216)</f>
        <v>0</v>
      </c>
      <c r="V216" s="7">
        <f>SUMIFS(Nhap!$I$5:$I$1000,Nhap!$E$5:$E$1000,DATE(Thang!$E$4,Thang!$C$4,Loc!$R$2),Nhap!$F$5:$F$1000,Loc!A216)</f>
        <v>0</v>
      </c>
      <c r="W216" s="7">
        <f>SUMIFS(Nhap!$I$5:$I$1000,Nhap!$E$5:$E$1000,DATE(Thang!$E$4,Thang!$C$4,Loc!$S$2),Nhap!$F$5:$F$1000,Loc!A216)</f>
        <v>0</v>
      </c>
      <c r="X216" s="7">
        <f>SUMIFS(Nhap!$I$5:$I$1000,Nhap!$E$5:$E$1000,DATE(Thang!$E$4,Thang!$C$4,Loc!$T$2),Nhap!$F$5:$F$1000,Loc!A216)</f>
        <v>0</v>
      </c>
      <c r="Y216" s="7">
        <f>SUMIFS(Nhap!$I$5:$I$1000,Nhap!$E$5:$E$1000,DATE(Thang!$E$4,Thang!$C$4,Loc!$U$2),Nhap!$F$5:$F$1000,Loc!A216)</f>
        <v>0</v>
      </c>
      <c r="Z216" s="7">
        <f>SUMIFS(Nhap!$I$5:$I$1000,Nhap!$E$5:$E$1000,DATE(Thang!$E$4,Thang!$C$4,Loc!$V$2),Nhap!$F$5:$F$1000,Loc!A216)</f>
        <v>0</v>
      </c>
      <c r="AA216" s="7">
        <f>SUMIFS(Nhap!$I$5:$I$1000,Nhap!$E$5:$E$1000,DATE(Thang!$E$4,Thang!$C$4,Loc!$W$2),Nhap!$F$5:$F$1000,Loc!A216)</f>
        <v>0</v>
      </c>
      <c r="AB216" s="7">
        <f>SUMIFS(Nhap!$I$5:$I$1000,Nhap!$E$5:$E$1000,DATE(Thang!$E$4,Thang!$C$4,Loc!$X$2),Nhap!$F$5:$F$1000,Loc!A216)</f>
        <v>0</v>
      </c>
      <c r="AC216" s="7">
        <f>SUMIFS(Nhap!$I$5:$I$1000,Nhap!$E$5:$E$1000,DATE(Thang!$E$4,Thang!$C$4,Loc!$Y$2),Nhap!$F$5:$F$1000,Loc!A216)</f>
        <v>0</v>
      </c>
      <c r="AD216" s="7">
        <f>SUMIFS(Nhap!$I$5:$I$1000,Nhap!$E$5:$E$1000,DATE(Thang!$E$4,Thang!$C$4,Loc!$Z$2),Nhap!$F$5:$F$1000,Loc!A216)</f>
        <v>0</v>
      </c>
      <c r="AE216" s="7">
        <f>SUMIFS(Nhap!$I$5:$I$1000,Nhap!$E$5:$E$1000,DATE(Thang!$E$4,Thang!$C$4,Loc!$AA$2),Nhap!$F$5:$F$1000,Loc!A216)</f>
        <v>0</v>
      </c>
      <c r="AF216" s="7">
        <f>SUMIFS(Nhap!$I$5:$I$1000,Nhap!$E$5:$E$1000,DATE(Thang!$E$4,Thang!$C$4,Loc!$AB$2),Nhap!$F$5:$F$1000,Loc!A216)</f>
        <v>0</v>
      </c>
      <c r="AG216" s="7">
        <f>SUMIFS(Nhap!$I$5:$I$1000,Nhap!$E$5:$E$1000,DATE(Thang!$E$4,Thang!$C$4,Loc!$AC$2),Nhap!$F$5:$F$1000,Loc!A216)</f>
        <v>0</v>
      </c>
      <c r="AH216" s="7">
        <f>SUMIFS(Nhap!$I$5:$I$1000,Nhap!$E$5:$E$1000,DATE(Thang!$E$4,Thang!$C$4,Loc!$AD$2),Nhap!$F$5:$F$1000,Loc!$A$5)</f>
        <v>0</v>
      </c>
      <c r="AI216" s="7">
        <f>SUMIFS(Nhap!$I$5:$I$1000,Nhap!$E$5:$E$1000,DATE(Thang!$E$4,Thang!$C$4,Loc!$AE$2),Nhap!$F$5:$F$1000,Loc!A216)</f>
        <v>0</v>
      </c>
      <c r="AJ216" s="7">
        <f>SUMIFS(Nhap!$I$5:$I$1000,Nhap!$E$5:$E$1000,DATE(Thang!$E$4,Thang!$C$4,Loc!$AF$2),Nhap!$F$5:$F$1000,Loc!A216)</f>
        <v>0</v>
      </c>
      <c r="AK216" s="7">
        <f>SUMIFS(Nhap!$I$5:$I$1000,Nhap!$E$5:$E$1000,DATE(Thang!$E$4,Thang!$C$4,Loc!$AG$2),Nhap!$F$5:$F$1000,Loc!A216)</f>
        <v>0</v>
      </c>
      <c r="AL216" s="7">
        <f>SUMIFS(Nhap!$I$5:$I$1000,Nhap!$E$5:$E$1000,DATE(Thang!$E$4,Thang!$C$4,Loc!$AH$2),Nhap!$F$5:$F$1000,Loc!A216)</f>
        <v>0</v>
      </c>
      <c r="AM216" s="7">
        <f>SUMIFS(Nhap!$I$5:$I$1000,Nhap!$E$5:$E$1000,DATE(Thang!$E$4,Thang!$C$4,Loc!$AI$2),Nhap!$F$5:$F$1000,Loc!A216)</f>
        <v>0</v>
      </c>
      <c r="AN216" s="7">
        <f>SUMIFS(Nhap!$I$5:$I$1000,Nhap!$E$5:$E$1000,DATE(Thang!$E$4,Thang!$C$4,Loc!$AJ$2),Nhap!$F$5:$F$1000,Loc!A216)</f>
        <v>0</v>
      </c>
      <c r="AO216" s="7">
        <f>SUMIFS(Xuat!$G$5:$G$1000,Xuat!$C$5:$C$1000,DATE(Thang!$E$4,Thang!$C$4,AO$2),Xuat!$D$5:$D$1000,Loc!$A216)</f>
        <v>0</v>
      </c>
      <c r="AP216" s="7">
        <f>SUMIFS(Xuat!$G$5:$G$1000,Xuat!$C$5:$C$1000,DATE(Thang!$E$4,Thang!$C$4,AP$2),Xuat!$D$5:$D$1000,Loc!$A216)</f>
        <v>0</v>
      </c>
      <c r="AQ216" s="7">
        <f>SUMIFS(Xuat!$G$5:$G$1000,Xuat!$C$5:$C$1000,DATE(Thang!$E$4,Thang!$C$4,AQ$2),Xuat!$D$5:$D$1000,Loc!$A216)</f>
        <v>0</v>
      </c>
      <c r="AR216" s="7">
        <f>SUMIFS(Xuat!$G$5:$G$1000,Xuat!$C$5:$C$1000,DATE(Thang!$E$4,Thang!$C$4,AR$2),Xuat!$D$5:$D$1000,Loc!$A216)</f>
        <v>0</v>
      </c>
      <c r="AS216" s="7">
        <f>SUMIFS(Xuat!$G$5:$G$1000,Xuat!$C$5:$C$1000,DATE(Thang!$E$4,Thang!$C$4,AS$2),Xuat!$D$5:$D$1000,Loc!$A216)</f>
        <v>0</v>
      </c>
      <c r="AT216" s="7">
        <f>SUMIFS(Xuat!$G$5:$G$1000,Xuat!$C$5:$C$1000,DATE(Thang!$E$4,Thang!$C$4,AT$2),Xuat!$D$5:$D$1000,Loc!$A216)</f>
        <v>0</v>
      </c>
      <c r="AU216" s="7">
        <f>SUMIFS(Xuat!$G$5:$G$1000,Xuat!$C$5:$C$1000,DATE(Thang!$E$4,Thang!$C$4,AU$2),Xuat!$D$5:$D$1000,Loc!$A216)</f>
        <v>0</v>
      </c>
      <c r="AV216" s="7">
        <f>SUMIFS(Xuat!$G$5:$G$1000,Xuat!$C$5:$C$1000,DATE(Thang!$E$4,Thang!$C$4,AV$2),Xuat!$D$5:$D$1000,Loc!$A216)</f>
        <v>0</v>
      </c>
      <c r="AW216" s="7">
        <f>SUMIFS(Xuat!$G$5:$G$1000,Xuat!$C$5:$C$1000,DATE(Thang!$E$4,Thang!$C$4,AW$2),Xuat!$D$5:$D$1000,Loc!$A216)</f>
        <v>0</v>
      </c>
      <c r="AX216" s="7">
        <f>SUMIFS(Xuat!$G$5:$G$1000,Xuat!$C$5:$C$1000,DATE(Thang!$E$4,Thang!$C$4,AX$2),Xuat!$D$5:$D$1000,Loc!$A216)</f>
        <v>0</v>
      </c>
      <c r="AY216" s="7">
        <f>SUMIFS(Xuat!$G$5:$G$1000,Xuat!$C$5:$C$1000,DATE(Thang!$E$4,Thang!$C$4,AY$2),Xuat!$D$5:$D$1000,Loc!$A216)</f>
        <v>0</v>
      </c>
      <c r="AZ216" s="7">
        <f>SUMIFS(Xuat!$G$5:$G$1000,Xuat!$C$5:$C$1000,DATE(Thang!$E$4,Thang!$C$4,AZ$2),Xuat!$D$5:$D$1000,Loc!$A216)</f>
        <v>0</v>
      </c>
      <c r="BA216" s="7">
        <f>SUMIFS(Xuat!$G$5:$G$1000,Xuat!$C$5:$C$1000,DATE(Thang!$E$4,Thang!$C$4,BA$2),Xuat!$D$5:$D$1000,Loc!$A216)</f>
        <v>0</v>
      </c>
      <c r="BB216" s="7">
        <f>SUMIFS(Xuat!$G$5:$G$1000,Xuat!$C$5:$C$1000,DATE(Thang!$E$4,Thang!$C$4,BB$2),Xuat!$D$5:$D$1000,Loc!$A216)</f>
        <v>0</v>
      </c>
      <c r="BC216" s="7">
        <f>SUMIFS(Xuat!$G$5:$G$1000,Xuat!$C$5:$C$1000,DATE(Thang!$E$4,Thang!$C$4,BC$2),Xuat!$D$5:$D$1000,Loc!$A216)</f>
        <v>0</v>
      </c>
      <c r="BD216" s="7">
        <f>SUMIFS(Xuat!$G$5:$G$1000,Xuat!$C$5:$C$1000,DATE(Thang!$E$4,Thang!$C$4,BD$2),Xuat!$D$5:$D$1000,Loc!$A216)</f>
        <v>0</v>
      </c>
      <c r="BE216" s="7">
        <f>SUMIFS(Xuat!$G$5:$G$1000,Xuat!$C$5:$C$1000,DATE(Thang!$E$4,Thang!$C$4,BE$2),Xuat!$D$5:$D$1000,Loc!$A216)</f>
        <v>0</v>
      </c>
      <c r="BF216" s="7">
        <f>SUMIFS(Xuat!$G$5:$G$1000,Xuat!$C$5:$C$1000,DATE(Thang!$E$4,Thang!$C$4,BF$2),Xuat!$D$5:$D$1000,Loc!$A216)</f>
        <v>0</v>
      </c>
      <c r="BG216" s="7">
        <f>SUMIFS(Xuat!$G$5:$G$1000,Xuat!$C$5:$C$1000,DATE(Thang!$E$4,Thang!$C$4,BG$2),Xuat!$D$5:$D$1000,Loc!$A216)</f>
        <v>0</v>
      </c>
      <c r="BH216" s="7">
        <f>SUMIFS(Xuat!$G$5:$G$1000,Xuat!$C$5:$C$1000,DATE(Thang!$E$4,Thang!$C$4,BH$2),Xuat!$D$5:$D$1000,Loc!$A216)</f>
        <v>0</v>
      </c>
      <c r="BI216" s="7">
        <f>SUMIFS(Xuat!$G$5:$G$1000,Xuat!$C$5:$C$1000,DATE(Thang!$E$4,Thang!$C$4,BI$2),Xuat!$D$5:$D$1000,Loc!$A216)</f>
        <v>0</v>
      </c>
      <c r="BJ216" s="7">
        <f>SUMIFS(Xuat!$G$5:$G$1000,Xuat!$C$5:$C$1000,DATE(Thang!$E$4,Thang!$C$4,BJ$2),Xuat!$D$5:$D$1000,Loc!$A216)</f>
        <v>0</v>
      </c>
      <c r="BK216" s="7">
        <f>SUMIFS(Xuat!$G$5:$G$1000,Xuat!$C$5:$C$1000,DATE(Thang!$E$4,Thang!$C$4,BK$2),Xuat!$D$5:$D$1000,Loc!$A216)</f>
        <v>0</v>
      </c>
      <c r="BL216" s="7">
        <f>SUMIFS(Xuat!$G$5:$G$1000,Xuat!$C$5:$C$1000,DATE(Thang!$E$4,Thang!$C$4,BL$2),Xuat!$D$5:$D$1000,Loc!$A216)</f>
        <v>0</v>
      </c>
      <c r="BM216" s="7">
        <f>SUMIFS(Xuat!$G$5:$G$1000,Xuat!$C$5:$C$1000,DATE(Thang!$E$4,Thang!$C$4,BM$2),Xuat!$D$5:$D$1000,Loc!$A216)</f>
        <v>0</v>
      </c>
      <c r="BN216" s="7">
        <f>SUMIFS(Xuat!$G$5:$G$1000,Xuat!$C$5:$C$1000,DATE(Thang!$E$4,Thang!$C$4,BN$2),Xuat!$D$5:$D$1000,Loc!$A216)</f>
        <v>0</v>
      </c>
      <c r="BO216" s="7">
        <f>SUMIFS(Xuat!$G$5:$G$1000,Xuat!$C$5:$C$1000,DATE(Thang!$E$4,Thang!$C$4,BO$2),Xuat!$D$5:$D$1000,Loc!$A216)</f>
        <v>0</v>
      </c>
      <c r="BP216" s="7">
        <f>SUMIFS(Xuat!$G$5:$G$1000,Xuat!$C$5:$C$1000,DATE(Thang!$E$4,Thang!$C$4,BP$2),Xuat!$D$5:$D$1000,Loc!$A216)</f>
        <v>0</v>
      </c>
      <c r="BQ216" s="7">
        <f>SUMIFS(Xuat!$G$5:$G$1000,Xuat!$C$5:$C$1000,DATE(Thang!$E$4,Thang!$C$4,BQ$2),Xuat!$D$5:$D$1000,Loc!$A216)</f>
        <v>0</v>
      </c>
      <c r="BR216" s="7">
        <f>SUMIFS(Xuat!$G$5:$G$1000,Xuat!$C$5:$C$1000,DATE(Thang!$E$4,Thang!$C$4,BR$2),Xuat!$D$5:$D$1000,Loc!$A216)</f>
        <v>0</v>
      </c>
      <c r="BS216" s="7">
        <f>SUMIFS(Xuat!$G$5:$G$1000,Xuat!$C$5:$C$1000,DATE(Thang!$E$4,Thang!$C$4,BS$2),Xuat!$D$5:$D$1000,Loc!$A216)</f>
        <v>0</v>
      </c>
    </row>
    <row r="217" spans="1:71" x14ac:dyDescent="0.2">
      <c r="A217" s="2">
        <f>DM!C217</f>
        <v>0</v>
      </c>
      <c r="B217" s="3">
        <f>VLOOKUP(A217,Tondau!$B$5:$F$500,3,0)</f>
        <v>0</v>
      </c>
      <c r="C217" s="3">
        <f>VLOOKUP(Tinhgiavon!A217,Tondau!$B$5:$E$500,4,0)</f>
        <v>0</v>
      </c>
      <c r="D217" s="3">
        <f t="shared" si="17"/>
        <v>0</v>
      </c>
      <c r="E217" s="3">
        <f>SUMIF(Nhap!$F$5:$F$1000,Tinhgiavon!A217,Nhap!$K$5:$K$1000)</f>
        <v>0</v>
      </c>
      <c r="F217" s="3">
        <f t="shared" si="18"/>
        <v>0</v>
      </c>
      <c r="G217" s="3">
        <f t="shared" si="19"/>
        <v>0</v>
      </c>
      <c r="H217" s="3">
        <f t="shared" si="20"/>
        <v>0</v>
      </c>
      <c r="I217" s="3">
        <f t="shared" si="21"/>
        <v>0</v>
      </c>
      <c r="J217" s="7">
        <f>SUMIFS(Nhap!$I$5:$I$1000,Nhap!$E$5:$E$1000,DATE(Thang!$E$4,Thang!$C$4,Loc!$F$2),Nhap!$F$5:$F$1000,Loc!A217)</f>
        <v>0</v>
      </c>
      <c r="K217" s="7">
        <f>SUMIFS(Nhap!$I$5:$I$1000,Nhap!$E$5:$E$1000,DATE(Thang!$E$4,Thang!$C$4,Loc!$G$2),Nhap!$F$5:$F$1000,Loc!A217)</f>
        <v>0</v>
      </c>
      <c r="L217" s="7">
        <f>SUMIFS(Nhap!$I$5:$I$1000,Nhap!$E$5:$E$1000,DATE(Thang!$E$4,Thang!$C$4,Loc!$H$2),Nhap!$F$5:$F$1000,Loc!A217)</f>
        <v>0</v>
      </c>
      <c r="M217" s="7">
        <f>SUMIFS(Nhap!$I$5:$I$1000,Nhap!$E$5:$E$1000,DATE(Thang!$E$4,Thang!$C$4,Loc!$I$2),Nhap!$F$5:$F$1000,Loc!A217)</f>
        <v>0</v>
      </c>
      <c r="N217" s="7">
        <f>SUMIFS(Nhap!$I$5:$I$1000,Nhap!$E$5:$E$1000,DATE(Thang!$E$4,Thang!$C$4,Loc!$J$2),Nhap!$F$5:$F$1000,Loc!A217)</f>
        <v>0</v>
      </c>
      <c r="O217" s="7">
        <f>SUMIFS(Nhap!$I$5:$I$1000,Nhap!$E$5:$E$1000,DATE(Thang!$E$4,Thang!$C$4,Loc!$K$2),Nhap!$F$5:$F$1000,Loc!A217)</f>
        <v>0</v>
      </c>
      <c r="P217" s="7">
        <f>SUMIFS(Nhap!$I$5:$I$1000,Nhap!$E$5:$E$1000,DATE(Thang!$E$4,Thang!$C$4,Loc!$L$2),Nhap!$F$5:$F$1000,Loc!A217)</f>
        <v>0</v>
      </c>
      <c r="Q217" s="7">
        <f>SUMIFS(Nhap!$I$5:$I$1000,Nhap!$E$5:$E$1000,DATE(Thang!$E$4,Thang!$C$4,Loc!$M$2),Nhap!$F$5:$F$1000,Loc!A217)</f>
        <v>0</v>
      </c>
      <c r="R217" s="7">
        <f>SUMIFS(Nhap!$I$5:$I$1000,Nhap!$E$5:$E$1000,DATE(Thang!$E$4,Thang!$C$4,Loc!$N$2),Nhap!$F$5:$F$1000,Loc!A217)</f>
        <v>0</v>
      </c>
      <c r="S217" s="7">
        <f>SUMIFS(Nhap!$I$5:$I$1000,Nhap!$E$5:$E$1000,DATE(Thang!$E$4,Thang!$C$4,Loc!$O$2),Nhap!$F$5:$F$1000,Loc!A217)</f>
        <v>0</v>
      </c>
      <c r="T217" s="7">
        <f>SUMIFS(Nhap!$I$5:$I$1000,Nhap!$E$5:$E$1000,DATE(Thang!$E$4,Thang!$C$4,Loc!$P$2),Nhap!$F$5:$F$1000,Loc!A217)</f>
        <v>0</v>
      </c>
      <c r="U217" s="7">
        <f>SUMIFS(Nhap!$I$5:$I$1000,Nhap!$E$5:$E$1000,DATE(Thang!$E$4,Thang!$C$4,Loc!$Q$2),Nhap!$F$5:$F$1000,Loc!A217)</f>
        <v>0</v>
      </c>
      <c r="V217" s="7">
        <f>SUMIFS(Nhap!$I$5:$I$1000,Nhap!$E$5:$E$1000,DATE(Thang!$E$4,Thang!$C$4,Loc!$R$2),Nhap!$F$5:$F$1000,Loc!A217)</f>
        <v>0</v>
      </c>
      <c r="W217" s="7">
        <f>SUMIFS(Nhap!$I$5:$I$1000,Nhap!$E$5:$E$1000,DATE(Thang!$E$4,Thang!$C$4,Loc!$S$2),Nhap!$F$5:$F$1000,Loc!A217)</f>
        <v>0</v>
      </c>
      <c r="X217" s="7">
        <f>SUMIFS(Nhap!$I$5:$I$1000,Nhap!$E$5:$E$1000,DATE(Thang!$E$4,Thang!$C$4,Loc!$T$2),Nhap!$F$5:$F$1000,Loc!A217)</f>
        <v>0</v>
      </c>
      <c r="Y217" s="7">
        <f>SUMIFS(Nhap!$I$5:$I$1000,Nhap!$E$5:$E$1000,DATE(Thang!$E$4,Thang!$C$4,Loc!$U$2),Nhap!$F$5:$F$1000,Loc!A217)</f>
        <v>0</v>
      </c>
      <c r="Z217" s="7">
        <f>SUMIFS(Nhap!$I$5:$I$1000,Nhap!$E$5:$E$1000,DATE(Thang!$E$4,Thang!$C$4,Loc!$V$2),Nhap!$F$5:$F$1000,Loc!A217)</f>
        <v>0</v>
      </c>
      <c r="AA217" s="7">
        <f>SUMIFS(Nhap!$I$5:$I$1000,Nhap!$E$5:$E$1000,DATE(Thang!$E$4,Thang!$C$4,Loc!$W$2),Nhap!$F$5:$F$1000,Loc!A217)</f>
        <v>0</v>
      </c>
      <c r="AB217" s="7">
        <f>SUMIFS(Nhap!$I$5:$I$1000,Nhap!$E$5:$E$1000,DATE(Thang!$E$4,Thang!$C$4,Loc!$X$2),Nhap!$F$5:$F$1000,Loc!A217)</f>
        <v>0</v>
      </c>
      <c r="AC217" s="7">
        <f>SUMIFS(Nhap!$I$5:$I$1000,Nhap!$E$5:$E$1000,DATE(Thang!$E$4,Thang!$C$4,Loc!$Y$2),Nhap!$F$5:$F$1000,Loc!A217)</f>
        <v>0</v>
      </c>
      <c r="AD217" s="7">
        <f>SUMIFS(Nhap!$I$5:$I$1000,Nhap!$E$5:$E$1000,DATE(Thang!$E$4,Thang!$C$4,Loc!$Z$2),Nhap!$F$5:$F$1000,Loc!A217)</f>
        <v>0</v>
      </c>
      <c r="AE217" s="7">
        <f>SUMIFS(Nhap!$I$5:$I$1000,Nhap!$E$5:$E$1000,DATE(Thang!$E$4,Thang!$C$4,Loc!$AA$2),Nhap!$F$5:$F$1000,Loc!A217)</f>
        <v>0</v>
      </c>
      <c r="AF217" s="7">
        <f>SUMIFS(Nhap!$I$5:$I$1000,Nhap!$E$5:$E$1000,DATE(Thang!$E$4,Thang!$C$4,Loc!$AB$2),Nhap!$F$5:$F$1000,Loc!A217)</f>
        <v>0</v>
      </c>
      <c r="AG217" s="7">
        <f>SUMIFS(Nhap!$I$5:$I$1000,Nhap!$E$5:$E$1000,DATE(Thang!$E$4,Thang!$C$4,Loc!$AC$2),Nhap!$F$5:$F$1000,Loc!A217)</f>
        <v>0</v>
      </c>
      <c r="AH217" s="7">
        <f>SUMIFS(Nhap!$I$5:$I$1000,Nhap!$E$5:$E$1000,DATE(Thang!$E$4,Thang!$C$4,Loc!$AD$2),Nhap!$F$5:$F$1000,Loc!$A$5)</f>
        <v>0</v>
      </c>
      <c r="AI217" s="7">
        <f>SUMIFS(Nhap!$I$5:$I$1000,Nhap!$E$5:$E$1000,DATE(Thang!$E$4,Thang!$C$4,Loc!$AE$2),Nhap!$F$5:$F$1000,Loc!A217)</f>
        <v>0</v>
      </c>
      <c r="AJ217" s="7">
        <f>SUMIFS(Nhap!$I$5:$I$1000,Nhap!$E$5:$E$1000,DATE(Thang!$E$4,Thang!$C$4,Loc!$AF$2),Nhap!$F$5:$F$1000,Loc!A217)</f>
        <v>0</v>
      </c>
      <c r="AK217" s="7">
        <f>SUMIFS(Nhap!$I$5:$I$1000,Nhap!$E$5:$E$1000,DATE(Thang!$E$4,Thang!$C$4,Loc!$AG$2),Nhap!$F$5:$F$1000,Loc!A217)</f>
        <v>0</v>
      </c>
      <c r="AL217" s="7">
        <f>SUMIFS(Nhap!$I$5:$I$1000,Nhap!$E$5:$E$1000,DATE(Thang!$E$4,Thang!$C$4,Loc!$AH$2),Nhap!$F$5:$F$1000,Loc!A217)</f>
        <v>0</v>
      </c>
      <c r="AM217" s="7">
        <f>SUMIFS(Nhap!$I$5:$I$1000,Nhap!$E$5:$E$1000,DATE(Thang!$E$4,Thang!$C$4,Loc!$AI$2),Nhap!$F$5:$F$1000,Loc!A217)</f>
        <v>0</v>
      </c>
      <c r="AN217" s="7">
        <f>SUMIFS(Nhap!$I$5:$I$1000,Nhap!$E$5:$E$1000,DATE(Thang!$E$4,Thang!$C$4,Loc!$AJ$2),Nhap!$F$5:$F$1000,Loc!A217)</f>
        <v>0</v>
      </c>
      <c r="AO217" s="7">
        <f>SUMIFS(Xuat!$G$5:$G$1000,Xuat!$C$5:$C$1000,DATE(Thang!$E$4,Thang!$C$4,AO$2),Xuat!$D$5:$D$1000,Loc!$A217)</f>
        <v>0</v>
      </c>
      <c r="AP217" s="7">
        <f>SUMIFS(Xuat!$G$5:$G$1000,Xuat!$C$5:$C$1000,DATE(Thang!$E$4,Thang!$C$4,AP$2),Xuat!$D$5:$D$1000,Loc!$A217)</f>
        <v>0</v>
      </c>
      <c r="AQ217" s="7">
        <f>SUMIFS(Xuat!$G$5:$G$1000,Xuat!$C$5:$C$1000,DATE(Thang!$E$4,Thang!$C$4,AQ$2),Xuat!$D$5:$D$1000,Loc!$A217)</f>
        <v>0</v>
      </c>
      <c r="AR217" s="7">
        <f>SUMIFS(Xuat!$G$5:$G$1000,Xuat!$C$5:$C$1000,DATE(Thang!$E$4,Thang!$C$4,AR$2),Xuat!$D$5:$D$1000,Loc!$A217)</f>
        <v>0</v>
      </c>
      <c r="AS217" s="7">
        <f>SUMIFS(Xuat!$G$5:$G$1000,Xuat!$C$5:$C$1000,DATE(Thang!$E$4,Thang!$C$4,AS$2),Xuat!$D$5:$D$1000,Loc!$A217)</f>
        <v>0</v>
      </c>
      <c r="AT217" s="7">
        <f>SUMIFS(Xuat!$G$5:$G$1000,Xuat!$C$5:$C$1000,DATE(Thang!$E$4,Thang!$C$4,AT$2),Xuat!$D$5:$D$1000,Loc!$A217)</f>
        <v>0</v>
      </c>
      <c r="AU217" s="7">
        <f>SUMIFS(Xuat!$G$5:$G$1000,Xuat!$C$5:$C$1000,DATE(Thang!$E$4,Thang!$C$4,AU$2),Xuat!$D$5:$D$1000,Loc!$A217)</f>
        <v>0</v>
      </c>
      <c r="AV217" s="7">
        <f>SUMIFS(Xuat!$G$5:$G$1000,Xuat!$C$5:$C$1000,DATE(Thang!$E$4,Thang!$C$4,AV$2),Xuat!$D$5:$D$1000,Loc!$A217)</f>
        <v>0</v>
      </c>
      <c r="AW217" s="7">
        <f>SUMIFS(Xuat!$G$5:$G$1000,Xuat!$C$5:$C$1000,DATE(Thang!$E$4,Thang!$C$4,AW$2),Xuat!$D$5:$D$1000,Loc!$A217)</f>
        <v>0</v>
      </c>
      <c r="AX217" s="7">
        <f>SUMIFS(Xuat!$G$5:$G$1000,Xuat!$C$5:$C$1000,DATE(Thang!$E$4,Thang!$C$4,AX$2),Xuat!$D$5:$D$1000,Loc!$A217)</f>
        <v>0</v>
      </c>
      <c r="AY217" s="7">
        <f>SUMIFS(Xuat!$G$5:$G$1000,Xuat!$C$5:$C$1000,DATE(Thang!$E$4,Thang!$C$4,AY$2),Xuat!$D$5:$D$1000,Loc!$A217)</f>
        <v>0</v>
      </c>
      <c r="AZ217" s="7">
        <f>SUMIFS(Xuat!$G$5:$G$1000,Xuat!$C$5:$C$1000,DATE(Thang!$E$4,Thang!$C$4,AZ$2),Xuat!$D$5:$D$1000,Loc!$A217)</f>
        <v>0</v>
      </c>
      <c r="BA217" s="7">
        <f>SUMIFS(Xuat!$G$5:$G$1000,Xuat!$C$5:$C$1000,DATE(Thang!$E$4,Thang!$C$4,BA$2),Xuat!$D$5:$D$1000,Loc!$A217)</f>
        <v>0</v>
      </c>
      <c r="BB217" s="7">
        <f>SUMIFS(Xuat!$G$5:$G$1000,Xuat!$C$5:$C$1000,DATE(Thang!$E$4,Thang!$C$4,BB$2),Xuat!$D$5:$D$1000,Loc!$A217)</f>
        <v>0</v>
      </c>
      <c r="BC217" s="7">
        <f>SUMIFS(Xuat!$G$5:$G$1000,Xuat!$C$5:$C$1000,DATE(Thang!$E$4,Thang!$C$4,BC$2),Xuat!$D$5:$D$1000,Loc!$A217)</f>
        <v>0</v>
      </c>
      <c r="BD217" s="7">
        <f>SUMIFS(Xuat!$G$5:$G$1000,Xuat!$C$5:$C$1000,DATE(Thang!$E$4,Thang!$C$4,BD$2),Xuat!$D$5:$D$1000,Loc!$A217)</f>
        <v>0</v>
      </c>
      <c r="BE217" s="7">
        <f>SUMIFS(Xuat!$G$5:$G$1000,Xuat!$C$5:$C$1000,DATE(Thang!$E$4,Thang!$C$4,BE$2),Xuat!$D$5:$D$1000,Loc!$A217)</f>
        <v>0</v>
      </c>
      <c r="BF217" s="7">
        <f>SUMIFS(Xuat!$G$5:$G$1000,Xuat!$C$5:$C$1000,DATE(Thang!$E$4,Thang!$C$4,BF$2),Xuat!$D$5:$D$1000,Loc!$A217)</f>
        <v>0</v>
      </c>
      <c r="BG217" s="7">
        <f>SUMIFS(Xuat!$G$5:$G$1000,Xuat!$C$5:$C$1000,DATE(Thang!$E$4,Thang!$C$4,BG$2),Xuat!$D$5:$D$1000,Loc!$A217)</f>
        <v>0</v>
      </c>
      <c r="BH217" s="7">
        <f>SUMIFS(Xuat!$G$5:$G$1000,Xuat!$C$5:$C$1000,DATE(Thang!$E$4,Thang!$C$4,BH$2),Xuat!$D$5:$D$1000,Loc!$A217)</f>
        <v>0</v>
      </c>
      <c r="BI217" s="7">
        <f>SUMIFS(Xuat!$G$5:$G$1000,Xuat!$C$5:$C$1000,DATE(Thang!$E$4,Thang!$C$4,BI$2),Xuat!$D$5:$D$1000,Loc!$A217)</f>
        <v>0</v>
      </c>
      <c r="BJ217" s="7">
        <f>SUMIFS(Xuat!$G$5:$G$1000,Xuat!$C$5:$C$1000,DATE(Thang!$E$4,Thang!$C$4,BJ$2),Xuat!$D$5:$D$1000,Loc!$A217)</f>
        <v>0</v>
      </c>
      <c r="BK217" s="7">
        <f>SUMIFS(Xuat!$G$5:$G$1000,Xuat!$C$5:$C$1000,DATE(Thang!$E$4,Thang!$C$4,BK$2),Xuat!$D$5:$D$1000,Loc!$A217)</f>
        <v>0</v>
      </c>
      <c r="BL217" s="7">
        <f>SUMIFS(Xuat!$G$5:$G$1000,Xuat!$C$5:$C$1000,DATE(Thang!$E$4,Thang!$C$4,BL$2),Xuat!$D$5:$D$1000,Loc!$A217)</f>
        <v>0</v>
      </c>
      <c r="BM217" s="7">
        <f>SUMIFS(Xuat!$G$5:$G$1000,Xuat!$C$5:$C$1000,DATE(Thang!$E$4,Thang!$C$4,BM$2),Xuat!$D$5:$D$1000,Loc!$A217)</f>
        <v>0</v>
      </c>
      <c r="BN217" s="7">
        <f>SUMIFS(Xuat!$G$5:$G$1000,Xuat!$C$5:$C$1000,DATE(Thang!$E$4,Thang!$C$4,BN$2),Xuat!$D$5:$D$1000,Loc!$A217)</f>
        <v>0</v>
      </c>
      <c r="BO217" s="7">
        <f>SUMIFS(Xuat!$G$5:$G$1000,Xuat!$C$5:$C$1000,DATE(Thang!$E$4,Thang!$C$4,BO$2),Xuat!$D$5:$D$1000,Loc!$A217)</f>
        <v>0</v>
      </c>
      <c r="BP217" s="7">
        <f>SUMIFS(Xuat!$G$5:$G$1000,Xuat!$C$5:$C$1000,DATE(Thang!$E$4,Thang!$C$4,BP$2),Xuat!$D$5:$D$1000,Loc!$A217)</f>
        <v>0</v>
      </c>
      <c r="BQ217" s="7">
        <f>SUMIFS(Xuat!$G$5:$G$1000,Xuat!$C$5:$C$1000,DATE(Thang!$E$4,Thang!$C$4,BQ$2),Xuat!$D$5:$D$1000,Loc!$A217)</f>
        <v>0</v>
      </c>
      <c r="BR217" s="7">
        <f>SUMIFS(Xuat!$G$5:$G$1000,Xuat!$C$5:$C$1000,DATE(Thang!$E$4,Thang!$C$4,BR$2),Xuat!$D$5:$D$1000,Loc!$A217)</f>
        <v>0</v>
      </c>
      <c r="BS217" s="7">
        <f>SUMIFS(Xuat!$G$5:$G$1000,Xuat!$C$5:$C$1000,DATE(Thang!$E$4,Thang!$C$4,BS$2),Xuat!$D$5:$D$1000,Loc!$A217)</f>
        <v>0</v>
      </c>
    </row>
    <row r="218" spans="1:71" x14ac:dyDescent="0.2">
      <c r="A218" s="2">
        <f>DM!C218</f>
        <v>0</v>
      </c>
      <c r="B218" s="3">
        <f>VLOOKUP(A218,Tondau!$B$5:$F$500,3,0)</f>
        <v>0</v>
      </c>
      <c r="C218" s="3">
        <f>VLOOKUP(Tinhgiavon!A218,Tondau!$B$5:$E$500,4,0)</f>
        <v>0</v>
      </c>
      <c r="D218" s="3">
        <f t="shared" si="17"/>
        <v>0</v>
      </c>
      <c r="E218" s="3">
        <f>SUMIF(Nhap!$F$5:$F$1000,Tinhgiavon!A218,Nhap!$K$5:$K$1000)</f>
        <v>0</v>
      </c>
      <c r="F218" s="3">
        <f t="shared" si="18"/>
        <v>0</v>
      </c>
      <c r="G218" s="3">
        <f t="shared" si="19"/>
        <v>0</v>
      </c>
      <c r="H218" s="3">
        <f t="shared" si="20"/>
        <v>0</v>
      </c>
      <c r="I218" s="3">
        <f t="shared" si="21"/>
        <v>0</v>
      </c>
      <c r="J218" s="7">
        <f>SUMIFS(Nhap!$I$5:$I$1000,Nhap!$E$5:$E$1000,DATE(Thang!$E$4,Thang!$C$4,Loc!$F$2),Nhap!$F$5:$F$1000,Loc!A218)</f>
        <v>0</v>
      </c>
      <c r="K218" s="7">
        <f>SUMIFS(Nhap!$I$5:$I$1000,Nhap!$E$5:$E$1000,DATE(Thang!$E$4,Thang!$C$4,Loc!$G$2),Nhap!$F$5:$F$1000,Loc!A218)</f>
        <v>0</v>
      </c>
      <c r="L218" s="7">
        <f>SUMIFS(Nhap!$I$5:$I$1000,Nhap!$E$5:$E$1000,DATE(Thang!$E$4,Thang!$C$4,Loc!$H$2),Nhap!$F$5:$F$1000,Loc!A218)</f>
        <v>0</v>
      </c>
      <c r="M218" s="7">
        <f>SUMIFS(Nhap!$I$5:$I$1000,Nhap!$E$5:$E$1000,DATE(Thang!$E$4,Thang!$C$4,Loc!$I$2),Nhap!$F$5:$F$1000,Loc!A218)</f>
        <v>0</v>
      </c>
      <c r="N218" s="7">
        <f>SUMIFS(Nhap!$I$5:$I$1000,Nhap!$E$5:$E$1000,DATE(Thang!$E$4,Thang!$C$4,Loc!$J$2),Nhap!$F$5:$F$1000,Loc!A218)</f>
        <v>0</v>
      </c>
      <c r="O218" s="7">
        <f>SUMIFS(Nhap!$I$5:$I$1000,Nhap!$E$5:$E$1000,DATE(Thang!$E$4,Thang!$C$4,Loc!$K$2),Nhap!$F$5:$F$1000,Loc!A218)</f>
        <v>0</v>
      </c>
      <c r="P218" s="7">
        <f>SUMIFS(Nhap!$I$5:$I$1000,Nhap!$E$5:$E$1000,DATE(Thang!$E$4,Thang!$C$4,Loc!$L$2),Nhap!$F$5:$F$1000,Loc!A218)</f>
        <v>0</v>
      </c>
      <c r="Q218" s="7">
        <f>SUMIFS(Nhap!$I$5:$I$1000,Nhap!$E$5:$E$1000,DATE(Thang!$E$4,Thang!$C$4,Loc!$M$2),Nhap!$F$5:$F$1000,Loc!A218)</f>
        <v>0</v>
      </c>
      <c r="R218" s="7">
        <f>SUMIFS(Nhap!$I$5:$I$1000,Nhap!$E$5:$E$1000,DATE(Thang!$E$4,Thang!$C$4,Loc!$N$2),Nhap!$F$5:$F$1000,Loc!A218)</f>
        <v>0</v>
      </c>
      <c r="S218" s="7">
        <f>SUMIFS(Nhap!$I$5:$I$1000,Nhap!$E$5:$E$1000,DATE(Thang!$E$4,Thang!$C$4,Loc!$O$2),Nhap!$F$5:$F$1000,Loc!A218)</f>
        <v>0</v>
      </c>
      <c r="T218" s="7">
        <f>SUMIFS(Nhap!$I$5:$I$1000,Nhap!$E$5:$E$1000,DATE(Thang!$E$4,Thang!$C$4,Loc!$P$2),Nhap!$F$5:$F$1000,Loc!A218)</f>
        <v>0</v>
      </c>
      <c r="U218" s="7">
        <f>SUMIFS(Nhap!$I$5:$I$1000,Nhap!$E$5:$E$1000,DATE(Thang!$E$4,Thang!$C$4,Loc!$Q$2),Nhap!$F$5:$F$1000,Loc!A218)</f>
        <v>0</v>
      </c>
      <c r="V218" s="7">
        <f>SUMIFS(Nhap!$I$5:$I$1000,Nhap!$E$5:$E$1000,DATE(Thang!$E$4,Thang!$C$4,Loc!$R$2),Nhap!$F$5:$F$1000,Loc!A218)</f>
        <v>0</v>
      </c>
      <c r="W218" s="7">
        <f>SUMIFS(Nhap!$I$5:$I$1000,Nhap!$E$5:$E$1000,DATE(Thang!$E$4,Thang!$C$4,Loc!$S$2),Nhap!$F$5:$F$1000,Loc!A218)</f>
        <v>0</v>
      </c>
      <c r="X218" s="7">
        <f>SUMIFS(Nhap!$I$5:$I$1000,Nhap!$E$5:$E$1000,DATE(Thang!$E$4,Thang!$C$4,Loc!$T$2),Nhap!$F$5:$F$1000,Loc!A218)</f>
        <v>0</v>
      </c>
      <c r="Y218" s="7">
        <f>SUMIFS(Nhap!$I$5:$I$1000,Nhap!$E$5:$E$1000,DATE(Thang!$E$4,Thang!$C$4,Loc!$U$2),Nhap!$F$5:$F$1000,Loc!A218)</f>
        <v>0</v>
      </c>
      <c r="Z218" s="7">
        <f>SUMIFS(Nhap!$I$5:$I$1000,Nhap!$E$5:$E$1000,DATE(Thang!$E$4,Thang!$C$4,Loc!$V$2),Nhap!$F$5:$F$1000,Loc!A218)</f>
        <v>0</v>
      </c>
      <c r="AA218" s="7">
        <f>SUMIFS(Nhap!$I$5:$I$1000,Nhap!$E$5:$E$1000,DATE(Thang!$E$4,Thang!$C$4,Loc!$W$2),Nhap!$F$5:$F$1000,Loc!A218)</f>
        <v>0</v>
      </c>
      <c r="AB218" s="7">
        <f>SUMIFS(Nhap!$I$5:$I$1000,Nhap!$E$5:$E$1000,DATE(Thang!$E$4,Thang!$C$4,Loc!$X$2),Nhap!$F$5:$F$1000,Loc!A218)</f>
        <v>0</v>
      </c>
      <c r="AC218" s="7">
        <f>SUMIFS(Nhap!$I$5:$I$1000,Nhap!$E$5:$E$1000,DATE(Thang!$E$4,Thang!$C$4,Loc!$Y$2),Nhap!$F$5:$F$1000,Loc!A218)</f>
        <v>0</v>
      </c>
      <c r="AD218" s="7">
        <f>SUMIFS(Nhap!$I$5:$I$1000,Nhap!$E$5:$E$1000,DATE(Thang!$E$4,Thang!$C$4,Loc!$Z$2),Nhap!$F$5:$F$1000,Loc!A218)</f>
        <v>0</v>
      </c>
      <c r="AE218" s="7">
        <f>SUMIFS(Nhap!$I$5:$I$1000,Nhap!$E$5:$E$1000,DATE(Thang!$E$4,Thang!$C$4,Loc!$AA$2),Nhap!$F$5:$F$1000,Loc!A218)</f>
        <v>0</v>
      </c>
      <c r="AF218" s="7">
        <f>SUMIFS(Nhap!$I$5:$I$1000,Nhap!$E$5:$E$1000,DATE(Thang!$E$4,Thang!$C$4,Loc!$AB$2),Nhap!$F$5:$F$1000,Loc!A218)</f>
        <v>0</v>
      </c>
      <c r="AG218" s="7">
        <f>SUMIFS(Nhap!$I$5:$I$1000,Nhap!$E$5:$E$1000,DATE(Thang!$E$4,Thang!$C$4,Loc!$AC$2),Nhap!$F$5:$F$1000,Loc!A218)</f>
        <v>0</v>
      </c>
      <c r="AH218" s="7">
        <f>SUMIFS(Nhap!$I$5:$I$1000,Nhap!$E$5:$E$1000,DATE(Thang!$E$4,Thang!$C$4,Loc!$AD$2),Nhap!$F$5:$F$1000,Loc!$A$5)</f>
        <v>0</v>
      </c>
      <c r="AI218" s="7">
        <f>SUMIFS(Nhap!$I$5:$I$1000,Nhap!$E$5:$E$1000,DATE(Thang!$E$4,Thang!$C$4,Loc!$AE$2),Nhap!$F$5:$F$1000,Loc!A218)</f>
        <v>0</v>
      </c>
      <c r="AJ218" s="7">
        <f>SUMIFS(Nhap!$I$5:$I$1000,Nhap!$E$5:$E$1000,DATE(Thang!$E$4,Thang!$C$4,Loc!$AF$2),Nhap!$F$5:$F$1000,Loc!A218)</f>
        <v>0</v>
      </c>
      <c r="AK218" s="7">
        <f>SUMIFS(Nhap!$I$5:$I$1000,Nhap!$E$5:$E$1000,DATE(Thang!$E$4,Thang!$C$4,Loc!$AG$2),Nhap!$F$5:$F$1000,Loc!A218)</f>
        <v>0</v>
      </c>
      <c r="AL218" s="7">
        <f>SUMIFS(Nhap!$I$5:$I$1000,Nhap!$E$5:$E$1000,DATE(Thang!$E$4,Thang!$C$4,Loc!$AH$2),Nhap!$F$5:$F$1000,Loc!A218)</f>
        <v>0</v>
      </c>
      <c r="AM218" s="7">
        <f>SUMIFS(Nhap!$I$5:$I$1000,Nhap!$E$5:$E$1000,DATE(Thang!$E$4,Thang!$C$4,Loc!$AI$2),Nhap!$F$5:$F$1000,Loc!A218)</f>
        <v>0</v>
      </c>
      <c r="AN218" s="7">
        <f>SUMIFS(Nhap!$I$5:$I$1000,Nhap!$E$5:$E$1000,DATE(Thang!$E$4,Thang!$C$4,Loc!$AJ$2),Nhap!$F$5:$F$1000,Loc!A218)</f>
        <v>0</v>
      </c>
      <c r="AO218" s="7">
        <f>SUMIFS(Xuat!$G$5:$G$1000,Xuat!$C$5:$C$1000,DATE(Thang!$E$4,Thang!$C$4,AO$2),Xuat!$D$5:$D$1000,Loc!$A218)</f>
        <v>0</v>
      </c>
      <c r="AP218" s="7">
        <f>SUMIFS(Xuat!$G$5:$G$1000,Xuat!$C$5:$C$1000,DATE(Thang!$E$4,Thang!$C$4,AP$2),Xuat!$D$5:$D$1000,Loc!$A218)</f>
        <v>0</v>
      </c>
      <c r="AQ218" s="7">
        <f>SUMIFS(Xuat!$G$5:$G$1000,Xuat!$C$5:$C$1000,DATE(Thang!$E$4,Thang!$C$4,AQ$2),Xuat!$D$5:$D$1000,Loc!$A218)</f>
        <v>0</v>
      </c>
      <c r="AR218" s="7">
        <f>SUMIFS(Xuat!$G$5:$G$1000,Xuat!$C$5:$C$1000,DATE(Thang!$E$4,Thang!$C$4,AR$2),Xuat!$D$5:$D$1000,Loc!$A218)</f>
        <v>0</v>
      </c>
      <c r="AS218" s="7">
        <f>SUMIFS(Xuat!$G$5:$G$1000,Xuat!$C$5:$C$1000,DATE(Thang!$E$4,Thang!$C$4,AS$2),Xuat!$D$5:$D$1000,Loc!$A218)</f>
        <v>0</v>
      </c>
      <c r="AT218" s="7">
        <f>SUMIFS(Xuat!$G$5:$G$1000,Xuat!$C$5:$C$1000,DATE(Thang!$E$4,Thang!$C$4,AT$2),Xuat!$D$5:$D$1000,Loc!$A218)</f>
        <v>0</v>
      </c>
      <c r="AU218" s="7">
        <f>SUMIFS(Xuat!$G$5:$G$1000,Xuat!$C$5:$C$1000,DATE(Thang!$E$4,Thang!$C$4,AU$2),Xuat!$D$5:$D$1000,Loc!$A218)</f>
        <v>0</v>
      </c>
      <c r="AV218" s="7">
        <f>SUMIFS(Xuat!$G$5:$G$1000,Xuat!$C$5:$C$1000,DATE(Thang!$E$4,Thang!$C$4,AV$2),Xuat!$D$5:$D$1000,Loc!$A218)</f>
        <v>0</v>
      </c>
      <c r="AW218" s="7">
        <f>SUMIFS(Xuat!$G$5:$G$1000,Xuat!$C$5:$C$1000,DATE(Thang!$E$4,Thang!$C$4,AW$2),Xuat!$D$5:$D$1000,Loc!$A218)</f>
        <v>0</v>
      </c>
      <c r="AX218" s="7">
        <f>SUMIFS(Xuat!$G$5:$G$1000,Xuat!$C$5:$C$1000,DATE(Thang!$E$4,Thang!$C$4,AX$2),Xuat!$D$5:$D$1000,Loc!$A218)</f>
        <v>0</v>
      </c>
      <c r="AY218" s="7">
        <f>SUMIFS(Xuat!$G$5:$G$1000,Xuat!$C$5:$C$1000,DATE(Thang!$E$4,Thang!$C$4,AY$2),Xuat!$D$5:$D$1000,Loc!$A218)</f>
        <v>0</v>
      </c>
      <c r="AZ218" s="7">
        <f>SUMIFS(Xuat!$G$5:$G$1000,Xuat!$C$5:$C$1000,DATE(Thang!$E$4,Thang!$C$4,AZ$2),Xuat!$D$5:$D$1000,Loc!$A218)</f>
        <v>0</v>
      </c>
      <c r="BA218" s="7">
        <f>SUMIFS(Xuat!$G$5:$G$1000,Xuat!$C$5:$C$1000,DATE(Thang!$E$4,Thang!$C$4,BA$2),Xuat!$D$5:$D$1000,Loc!$A218)</f>
        <v>0</v>
      </c>
      <c r="BB218" s="7">
        <f>SUMIFS(Xuat!$G$5:$G$1000,Xuat!$C$5:$C$1000,DATE(Thang!$E$4,Thang!$C$4,BB$2),Xuat!$D$5:$D$1000,Loc!$A218)</f>
        <v>0</v>
      </c>
      <c r="BC218" s="7">
        <f>SUMIFS(Xuat!$G$5:$G$1000,Xuat!$C$5:$C$1000,DATE(Thang!$E$4,Thang!$C$4,BC$2),Xuat!$D$5:$D$1000,Loc!$A218)</f>
        <v>0</v>
      </c>
      <c r="BD218" s="7">
        <f>SUMIFS(Xuat!$G$5:$G$1000,Xuat!$C$5:$C$1000,DATE(Thang!$E$4,Thang!$C$4,BD$2),Xuat!$D$5:$D$1000,Loc!$A218)</f>
        <v>0</v>
      </c>
      <c r="BE218" s="7">
        <f>SUMIFS(Xuat!$G$5:$G$1000,Xuat!$C$5:$C$1000,DATE(Thang!$E$4,Thang!$C$4,BE$2),Xuat!$D$5:$D$1000,Loc!$A218)</f>
        <v>0</v>
      </c>
      <c r="BF218" s="7">
        <f>SUMIFS(Xuat!$G$5:$G$1000,Xuat!$C$5:$C$1000,DATE(Thang!$E$4,Thang!$C$4,BF$2),Xuat!$D$5:$D$1000,Loc!$A218)</f>
        <v>0</v>
      </c>
      <c r="BG218" s="7">
        <f>SUMIFS(Xuat!$G$5:$G$1000,Xuat!$C$5:$C$1000,DATE(Thang!$E$4,Thang!$C$4,BG$2),Xuat!$D$5:$D$1000,Loc!$A218)</f>
        <v>0</v>
      </c>
      <c r="BH218" s="7">
        <f>SUMIFS(Xuat!$G$5:$G$1000,Xuat!$C$5:$C$1000,DATE(Thang!$E$4,Thang!$C$4,BH$2),Xuat!$D$5:$D$1000,Loc!$A218)</f>
        <v>0</v>
      </c>
      <c r="BI218" s="7">
        <f>SUMIFS(Xuat!$G$5:$G$1000,Xuat!$C$5:$C$1000,DATE(Thang!$E$4,Thang!$C$4,BI$2),Xuat!$D$5:$D$1000,Loc!$A218)</f>
        <v>0</v>
      </c>
      <c r="BJ218" s="7">
        <f>SUMIFS(Xuat!$G$5:$G$1000,Xuat!$C$5:$C$1000,DATE(Thang!$E$4,Thang!$C$4,BJ$2),Xuat!$D$5:$D$1000,Loc!$A218)</f>
        <v>0</v>
      </c>
      <c r="BK218" s="7">
        <f>SUMIFS(Xuat!$G$5:$G$1000,Xuat!$C$5:$C$1000,DATE(Thang!$E$4,Thang!$C$4,BK$2),Xuat!$D$5:$D$1000,Loc!$A218)</f>
        <v>0</v>
      </c>
      <c r="BL218" s="7">
        <f>SUMIFS(Xuat!$G$5:$G$1000,Xuat!$C$5:$C$1000,DATE(Thang!$E$4,Thang!$C$4,BL$2),Xuat!$D$5:$D$1000,Loc!$A218)</f>
        <v>0</v>
      </c>
      <c r="BM218" s="7">
        <f>SUMIFS(Xuat!$G$5:$G$1000,Xuat!$C$5:$C$1000,DATE(Thang!$E$4,Thang!$C$4,BM$2),Xuat!$D$5:$D$1000,Loc!$A218)</f>
        <v>0</v>
      </c>
      <c r="BN218" s="7">
        <f>SUMIFS(Xuat!$G$5:$G$1000,Xuat!$C$5:$C$1000,DATE(Thang!$E$4,Thang!$C$4,BN$2),Xuat!$D$5:$D$1000,Loc!$A218)</f>
        <v>0</v>
      </c>
      <c r="BO218" s="7">
        <f>SUMIFS(Xuat!$G$5:$G$1000,Xuat!$C$5:$C$1000,DATE(Thang!$E$4,Thang!$C$4,BO$2),Xuat!$D$5:$D$1000,Loc!$A218)</f>
        <v>0</v>
      </c>
      <c r="BP218" s="7">
        <f>SUMIFS(Xuat!$G$5:$G$1000,Xuat!$C$5:$C$1000,DATE(Thang!$E$4,Thang!$C$4,BP$2),Xuat!$D$5:$D$1000,Loc!$A218)</f>
        <v>0</v>
      </c>
      <c r="BQ218" s="7">
        <f>SUMIFS(Xuat!$G$5:$G$1000,Xuat!$C$5:$C$1000,DATE(Thang!$E$4,Thang!$C$4,BQ$2),Xuat!$D$5:$D$1000,Loc!$A218)</f>
        <v>0</v>
      </c>
      <c r="BR218" s="7">
        <f>SUMIFS(Xuat!$G$5:$G$1000,Xuat!$C$5:$C$1000,DATE(Thang!$E$4,Thang!$C$4,BR$2),Xuat!$D$5:$D$1000,Loc!$A218)</f>
        <v>0</v>
      </c>
      <c r="BS218" s="7">
        <f>SUMIFS(Xuat!$G$5:$G$1000,Xuat!$C$5:$C$1000,DATE(Thang!$E$4,Thang!$C$4,BS$2),Xuat!$D$5:$D$1000,Loc!$A218)</f>
        <v>0</v>
      </c>
    </row>
    <row r="219" spans="1:71" x14ac:dyDescent="0.2">
      <c r="A219" s="2">
        <f>DM!C219</f>
        <v>0</v>
      </c>
      <c r="B219" s="3">
        <f>VLOOKUP(A219,Tondau!$B$5:$F$500,3,0)</f>
        <v>0</v>
      </c>
      <c r="C219" s="3">
        <f>VLOOKUP(Tinhgiavon!A219,Tondau!$B$5:$E$500,4,0)</f>
        <v>0</v>
      </c>
      <c r="D219" s="3">
        <f t="shared" si="17"/>
        <v>0</v>
      </c>
      <c r="E219" s="3">
        <f>SUMIF(Nhap!$F$5:$F$1000,Tinhgiavon!A219,Nhap!$K$5:$K$1000)</f>
        <v>0</v>
      </c>
      <c r="F219" s="3">
        <f t="shared" si="18"/>
        <v>0</v>
      </c>
      <c r="G219" s="3">
        <f t="shared" si="19"/>
        <v>0</v>
      </c>
      <c r="H219" s="3">
        <f t="shared" si="20"/>
        <v>0</v>
      </c>
      <c r="I219" s="3">
        <f t="shared" si="21"/>
        <v>0</v>
      </c>
      <c r="J219" s="7">
        <f>SUMIFS(Nhap!$I$5:$I$1000,Nhap!$E$5:$E$1000,DATE(Thang!$E$4,Thang!$C$4,Loc!$F$2),Nhap!$F$5:$F$1000,Loc!A219)</f>
        <v>0</v>
      </c>
      <c r="K219" s="7">
        <f>SUMIFS(Nhap!$I$5:$I$1000,Nhap!$E$5:$E$1000,DATE(Thang!$E$4,Thang!$C$4,Loc!$G$2),Nhap!$F$5:$F$1000,Loc!A219)</f>
        <v>0</v>
      </c>
      <c r="L219" s="7">
        <f>SUMIFS(Nhap!$I$5:$I$1000,Nhap!$E$5:$E$1000,DATE(Thang!$E$4,Thang!$C$4,Loc!$H$2),Nhap!$F$5:$F$1000,Loc!A219)</f>
        <v>0</v>
      </c>
      <c r="M219" s="7">
        <f>SUMIFS(Nhap!$I$5:$I$1000,Nhap!$E$5:$E$1000,DATE(Thang!$E$4,Thang!$C$4,Loc!$I$2),Nhap!$F$5:$F$1000,Loc!A219)</f>
        <v>0</v>
      </c>
      <c r="N219" s="7">
        <f>SUMIFS(Nhap!$I$5:$I$1000,Nhap!$E$5:$E$1000,DATE(Thang!$E$4,Thang!$C$4,Loc!$J$2),Nhap!$F$5:$F$1000,Loc!A219)</f>
        <v>0</v>
      </c>
      <c r="O219" s="7">
        <f>SUMIFS(Nhap!$I$5:$I$1000,Nhap!$E$5:$E$1000,DATE(Thang!$E$4,Thang!$C$4,Loc!$K$2),Nhap!$F$5:$F$1000,Loc!A219)</f>
        <v>0</v>
      </c>
      <c r="P219" s="7">
        <f>SUMIFS(Nhap!$I$5:$I$1000,Nhap!$E$5:$E$1000,DATE(Thang!$E$4,Thang!$C$4,Loc!$L$2),Nhap!$F$5:$F$1000,Loc!A219)</f>
        <v>0</v>
      </c>
      <c r="Q219" s="7">
        <f>SUMIFS(Nhap!$I$5:$I$1000,Nhap!$E$5:$E$1000,DATE(Thang!$E$4,Thang!$C$4,Loc!$M$2),Nhap!$F$5:$F$1000,Loc!A219)</f>
        <v>0</v>
      </c>
      <c r="R219" s="7">
        <f>SUMIFS(Nhap!$I$5:$I$1000,Nhap!$E$5:$E$1000,DATE(Thang!$E$4,Thang!$C$4,Loc!$N$2),Nhap!$F$5:$F$1000,Loc!A219)</f>
        <v>0</v>
      </c>
      <c r="S219" s="7">
        <f>SUMIFS(Nhap!$I$5:$I$1000,Nhap!$E$5:$E$1000,DATE(Thang!$E$4,Thang!$C$4,Loc!$O$2),Nhap!$F$5:$F$1000,Loc!A219)</f>
        <v>0</v>
      </c>
      <c r="T219" s="7">
        <f>SUMIFS(Nhap!$I$5:$I$1000,Nhap!$E$5:$E$1000,DATE(Thang!$E$4,Thang!$C$4,Loc!$P$2),Nhap!$F$5:$F$1000,Loc!A219)</f>
        <v>0</v>
      </c>
      <c r="U219" s="7">
        <f>SUMIFS(Nhap!$I$5:$I$1000,Nhap!$E$5:$E$1000,DATE(Thang!$E$4,Thang!$C$4,Loc!$Q$2),Nhap!$F$5:$F$1000,Loc!A219)</f>
        <v>0</v>
      </c>
      <c r="V219" s="7">
        <f>SUMIFS(Nhap!$I$5:$I$1000,Nhap!$E$5:$E$1000,DATE(Thang!$E$4,Thang!$C$4,Loc!$R$2),Nhap!$F$5:$F$1000,Loc!A219)</f>
        <v>0</v>
      </c>
      <c r="W219" s="7">
        <f>SUMIFS(Nhap!$I$5:$I$1000,Nhap!$E$5:$E$1000,DATE(Thang!$E$4,Thang!$C$4,Loc!$S$2),Nhap!$F$5:$F$1000,Loc!A219)</f>
        <v>0</v>
      </c>
      <c r="X219" s="7">
        <f>SUMIFS(Nhap!$I$5:$I$1000,Nhap!$E$5:$E$1000,DATE(Thang!$E$4,Thang!$C$4,Loc!$T$2),Nhap!$F$5:$F$1000,Loc!A219)</f>
        <v>0</v>
      </c>
      <c r="Y219" s="7">
        <f>SUMIFS(Nhap!$I$5:$I$1000,Nhap!$E$5:$E$1000,DATE(Thang!$E$4,Thang!$C$4,Loc!$U$2),Nhap!$F$5:$F$1000,Loc!A219)</f>
        <v>0</v>
      </c>
      <c r="Z219" s="7">
        <f>SUMIFS(Nhap!$I$5:$I$1000,Nhap!$E$5:$E$1000,DATE(Thang!$E$4,Thang!$C$4,Loc!$V$2),Nhap!$F$5:$F$1000,Loc!A219)</f>
        <v>0</v>
      </c>
      <c r="AA219" s="7">
        <f>SUMIFS(Nhap!$I$5:$I$1000,Nhap!$E$5:$E$1000,DATE(Thang!$E$4,Thang!$C$4,Loc!$W$2),Nhap!$F$5:$F$1000,Loc!A219)</f>
        <v>0</v>
      </c>
      <c r="AB219" s="7">
        <f>SUMIFS(Nhap!$I$5:$I$1000,Nhap!$E$5:$E$1000,DATE(Thang!$E$4,Thang!$C$4,Loc!$X$2),Nhap!$F$5:$F$1000,Loc!A219)</f>
        <v>0</v>
      </c>
      <c r="AC219" s="7">
        <f>SUMIFS(Nhap!$I$5:$I$1000,Nhap!$E$5:$E$1000,DATE(Thang!$E$4,Thang!$C$4,Loc!$Y$2),Nhap!$F$5:$F$1000,Loc!A219)</f>
        <v>0</v>
      </c>
      <c r="AD219" s="7">
        <f>SUMIFS(Nhap!$I$5:$I$1000,Nhap!$E$5:$E$1000,DATE(Thang!$E$4,Thang!$C$4,Loc!$Z$2),Nhap!$F$5:$F$1000,Loc!A219)</f>
        <v>0</v>
      </c>
      <c r="AE219" s="7">
        <f>SUMIFS(Nhap!$I$5:$I$1000,Nhap!$E$5:$E$1000,DATE(Thang!$E$4,Thang!$C$4,Loc!$AA$2),Nhap!$F$5:$F$1000,Loc!A219)</f>
        <v>0</v>
      </c>
      <c r="AF219" s="7">
        <f>SUMIFS(Nhap!$I$5:$I$1000,Nhap!$E$5:$E$1000,DATE(Thang!$E$4,Thang!$C$4,Loc!$AB$2),Nhap!$F$5:$F$1000,Loc!A219)</f>
        <v>0</v>
      </c>
      <c r="AG219" s="7">
        <f>SUMIFS(Nhap!$I$5:$I$1000,Nhap!$E$5:$E$1000,DATE(Thang!$E$4,Thang!$C$4,Loc!$AC$2),Nhap!$F$5:$F$1000,Loc!A219)</f>
        <v>0</v>
      </c>
      <c r="AH219" s="7">
        <f>SUMIFS(Nhap!$I$5:$I$1000,Nhap!$E$5:$E$1000,DATE(Thang!$E$4,Thang!$C$4,Loc!$AD$2),Nhap!$F$5:$F$1000,Loc!$A$5)</f>
        <v>0</v>
      </c>
      <c r="AI219" s="7">
        <f>SUMIFS(Nhap!$I$5:$I$1000,Nhap!$E$5:$E$1000,DATE(Thang!$E$4,Thang!$C$4,Loc!$AE$2),Nhap!$F$5:$F$1000,Loc!A219)</f>
        <v>0</v>
      </c>
      <c r="AJ219" s="7">
        <f>SUMIFS(Nhap!$I$5:$I$1000,Nhap!$E$5:$E$1000,DATE(Thang!$E$4,Thang!$C$4,Loc!$AF$2),Nhap!$F$5:$F$1000,Loc!A219)</f>
        <v>0</v>
      </c>
      <c r="AK219" s="7">
        <f>SUMIFS(Nhap!$I$5:$I$1000,Nhap!$E$5:$E$1000,DATE(Thang!$E$4,Thang!$C$4,Loc!$AG$2),Nhap!$F$5:$F$1000,Loc!A219)</f>
        <v>0</v>
      </c>
      <c r="AL219" s="7">
        <f>SUMIFS(Nhap!$I$5:$I$1000,Nhap!$E$5:$E$1000,DATE(Thang!$E$4,Thang!$C$4,Loc!$AH$2),Nhap!$F$5:$F$1000,Loc!A219)</f>
        <v>0</v>
      </c>
      <c r="AM219" s="7">
        <f>SUMIFS(Nhap!$I$5:$I$1000,Nhap!$E$5:$E$1000,DATE(Thang!$E$4,Thang!$C$4,Loc!$AI$2),Nhap!$F$5:$F$1000,Loc!A219)</f>
        <v>0</v>
      </c>
      <c r="AN219" s="7">
        <f>SUMIFS(Nhap!$I$5:$I$1000,Nhap!$E$5:$E$1000,DATE(Thang!$E$4,Thang!$C$4,Loc!$AJ$2),Nhap!$F$5:$F$1000,Loc!A219)</f>
        <v>0</v>
      </c>
      <c r="AO219" s="7">
        <f>SUMIFS(Xuat!$G$5:$G$1000,Xuat!$C$5:$C$1000,DATE(Thang!$E$4,Thang!$C$4,AO$2),Xuat!$D$5:$D$1000,Loc!$A219)</f>
        <v>0</v>
      </c>
      <c r="AP219" s="7">
        <f>SUMIFS(Xuat!$G$5:$G$1000,Xuat!$C$5:$C$1000,DATE(Thang!$E$4,Thang!$C$4,AP$2),Xuat!$D$5:$D$1000,Loc!$A219)</f>
        <v>0</v>
      </c>
      <c r="AQ219" s="7">
        <f>SUMIFS(Xuat!$G$5:$G$1000,Xuat!$C$5:$C$1000,DATE(Thang!$E$4,Thang!$C$4,AQ$2),Xuat!$D$5:$D$1000,Loc!$A219)</f>
        <v>0</v>
      </c>
      <c r="AR219" s="7">
        <f>SUMIFS(Xuat!$G$5:$G$1000,Xuat!$C$5:$C$1000,DATE(Thang!$E$4,Thang!$C$4,AR$2),Xuat!$D$5:$D$1000,Loc!$A219)</f>
        <v>0</v>
      </c>
      <c r="AS219" s="7">
        <f>SUMIFS(Xuat!$G$5:$G$1000,Xuat!$C$5:$C$1000,DATE(Thang!$E$4,Thang!$C$4,AS$2),Xuat!$D$5:$D$1000,Loc!$A219)</f>
        <v>0</v>
      </c>
      <c r="AT219" s="7">
        <f>SUMIFS(Xuat!$G$5:$G$1000,Xuat!$C$5:$C$1000,DATE(Thang!$E$4,Thang!$C$4,AT$2),Xuat!$D$5:$D$1000,Loc!$A219)</f>
        <v>0</v>
      </c>
      <c r="AU219" s="7">
        <f>SUMIFS(Xuat!$G$5:$G$1000,Xuat!$C$5:$C$1000,DATE(Thang!$E$4,Thang!$C$4,AU$2),Xuat!$D$5:$D$1000,Loc!$A219)</f>
        <v>0</v>
      </c>
      <c r="AV219" s="7">
        <f>SUMIFS(Xuat!$G$5:$G$1000,Xuat!$C$5:$C$1000,DATE(Thang!$E$4,Thang!$C$4,AV$2),Xuat!$D$5:$D$1000,Loc!$A219)</f>
        <v>0</v>
      </c>
      <c r="AW219" s="7">
        <f>SUMIFS(Xuat!$G$5:$G$1000,Xuat!$C$5:$C$1000,DATE(Thang!$E$4,Thang!$C$4,AW$2),Xuat!$D$5:$D$1000,Loc!$A219)</f>
        <v>0</v>
      </c>
      <c r="AX219" s="7">
        <f>SUMIFS(Xuat!$G$5:$G$1000,Xuat!$C$5:$C$1000,DATE(Thang!$E$4,Thang!$C$4,AX$2),Xuat!$D$5:$D$1000,Loc!$A219)</f>
        <v>0</v>
      </c>
      <c r="AY219" s="7">
        <f>SUMIFS(Xuat!$G$5:$G$1000,Xuat!$C$5:$C$1000,DATE(Thang!$E$4,Thang!$C$4,AY$2),Xuat!$D$5:$D$1000,Loc!$A219)</f>
        <v>0</v>
      </c>
      <c r="AZ219" s="7">
        <f>SUMIFS(Xuat!$G$5:$G$1000,Xuat!$C$5:$C$1000,DATE(Thang!$E$4,Thang!$C$4,AZ$2),Xuat!$D$5:$D$1000,Loc!$A219)</f>
        <v>0</v>
      </c>
      <c r="BA219" s="7">
        <f>SUMIFS(Xuat!$G$5:$G$1000,Xuat!$C$5:$C$1000,DATE(Thang!$E$4,Thang!$C$4,BA$2),Xuat!$D$5:$D$1000,Loc!$A219)</f>
        <v>0</v>
      </c>
      <c r="BB219" s="7">
        <f>SUMIFS(Xuat!$G$5:$G$1000,Xuat!$C$5:$C$1000,DATE(Thang!$E$4,Thang!$C$4,BB$2),Xuat!$D$5:$D$1000,Loc!$A219)</f>
        <v>0</v>
      </c>
      <c r="BC219" s="7">
        <f>SUMIFS(Xuat!$G$5:$G$1000,Xuat!$C$5:$C$1000,DATE(Thang!$E$4,Thang!$C$4,BC$2),Xuat!$D$5:$D$1000,Loc!$A219)</f>
        <v>0</v>
      </c>
      <c r="BD219" s="7">
        <f>SUMIFS(Xuat!$G$5:$G$1000,Xuat!$C$5:$C$1000,DATE(Thang!$E$4,Thang!$C$4,BD$2),Xuat!$D$5:$D$1000,Loc!$A219)</f>
        <v>0</v>
      </c>
      <c r="BE219" s="7">
        <f>SUMIFS(Xuat!$G$5:$G$1000,Xuat!$C$5:$C$1000,DATE(Thang!$E$4,Thang!$C$4,BE$2),Xuat!$D$5:$D$1000,Loc!$A219)</f>
        <v>0</v>
      </c>
      <c r="BF219" s="7">
        <f>SUMIFS(Xuat!$G$5:$G$1000,Xuat!$C$5:$C$1000,DATE(Thang!$E$4,Thang!$C$4,BF$2),Xuat!$D$5:$D$1000,Loc!$A219)</f>
        <v>0</v>
      </c>
      <c r="BG219" s="7">
        <f>SUMIFS(Xuat!$G$5:$G$1000,Xuat!$C$5:$C$1000,DATE(Thang!$E$4,Thang!$C$4,BG$2),Xuat!$D$5:$D$1000,Loc!$A219)</f>
        <v>0</v>
      </c>
      <c r="BH219" s="7">
        <f>SUMIFS(Xuat!$G$5:$G$1000,Xuat!$C$5:$C$1000,DATE(Thang!$E$4,Thang!$C$4,BH$2),Xuat!$D$5:$D$1000,Loc!$A219)</f>
        <v>0</v>
      </c>
      <c r="BI219" s="7">
        <f>SUMIFS(Xuat!$G$5:$G$1000,Xuat!$C$5:$C$1000,DATE(Thang!$E$4,Thang!$C$4,BI$2),Xuat!$D$5:$D$1000,Loc!$A219)</f>
        <v>0</v>
      </c>
      <c r="BJ219" s="7">
        <f>SUMIFS(Xuat!$G$5:$G$1000,Xuat!$C$5:$C$1000,DATE(Thang!$E$4,Thang!$C$4,BJ$2),Xuat!$D$5:$D$1000,Loc!$A219)</f>
        <v>0</v>
      </c>
      <c r="BK219" s="7">
        <f>SUMIFS(Xuat!$G$5:$G$1000,Xuat!$C$5:$C$1000,DATE(Thang!$E$4,Thang!$C$4,BK$2),Xuat!$D$5:$D$1000,Loc!$A219)</f>
        <v>0</v>
      </c>
      <c r="BL219" s="7">
        <f>SUMIFS(Xuat!$G$5:$G$1000,Xuat!$C$5:$C$1000,DATE(Thang!$E$4,Thang!$C$4,BL$2),Xuat!$D$5:$D$1000,Loc!$A219)</f>
        <v>0</v>
      </c>
      <c r="BM219" s="7">
        <f>SUMIFS(Xuat!$G$5:$G$1000,Xuat!$C$5:$C$1000,DATE(Thang!$E$4,Thang!$C$4,BM$2),Xuat!$D$5:$D$1000,Loc!$A219)</f>
        <v>0</v>
      </c>
      <c r="BN219" s="7">
        <f>SUMIFS(Xuat!$G$5:$G$1000,Xuat!$C$5:$C$1000,DATE(Thang!$E$4,Thang!$C$4,BN$2),Xuat!$D$5:$D$1000,Loc!$A219)</f>
        <v>0</v>
      </c>
      <c r="BO219" s="7">
        <f>SUMIFS(Xuat!$G$5:$G$1000,Xuat!$C$5:$C$1000,DATE(Thang!$E$4,Thang!$C$4,BO$2),Xuat!$D$5:$D$1000,Loc!$A219)</f>
        <v>0</v>
      </c>
      <c r="BP219" s="7">
        <f>SUMIFS(Xuat!$G$5:$G$1000,Xuat!$C$5:$C$1000,DATE(Thang!$E$4,Thang!$C$4,BP$2),Xuat!$D$5:$D$1000,Loc!$A219)</f>
        <v>0</v>
      </c>
      <c r="BQ219" s="7">
        <f>SUMIFS(Xuat!$G$5:$G$1000,Xuat!$C$5:$C$1000,DATE(Thang!$E$4,Thang!$C$4,BQ$2),Xuat!$D$5:$D$1000,Loc!$A219)</f>
        <v>0</v>
      </c>
      <c r="BR219" s="7">
        <f>SUMIFS(Xuat!$G$5:$G$1000,Xuat!$C$5:$C$1000,DATE(Thang!$E$4,Thang!$C$4,BR$2),Xuat!$D$5:$D$1000,Loc!$A219)</f>
        <v>0</v>
      </c>
      <c r="BS219" s="7">
        <f>SUMIFS(Xuat!$G$5:$G$1000,Xuat!$C$5:$C$1000,DATE(Thang!$E$4,Thang!$C$4,BS$2),Xuat!$D$5:$D$1000,Loc!$A219)</f>
        <v>0</v>
      </c>
    </row>
    <row r="220" spans="1:71" x14ac:dyDescent="0.2">
      <c r="A220" s="2">
        <f>DM!C220</f>
        <v>0</v>
      </c>
      <c r="B220" s="3">
        <f>VLOOKUP(A220,Tondau!$B$5:$F$500,3,0)</f>
        <v>0</v>
      </c>
      <c r="C220" s="3">
        <f>VLOOKUP(Tinhgiavon!A220,Tondau!$B$5:$E$500,4,0)</f>
        <v>0</v>
      </c>
      <c r="D220" s="3">
        <f t="shared" si="17"/>
        <v>0</v>
      </c>
      <c r="E220" s="3">
        <f>SUMIF(Nhap!$F$5:$F$1000,Tinhgiavon!A220,Nhap!$K$5:$K$1000)</f>
        <v>0</v>
      </c>
      <c r="F220" s="3">
        <f t="shared" si="18"/>
        <v>0</v>
      </c>
      <c r="G220" s="3">
        <f t="shared" si="19"/>
        <v>0</v>
      </c>
      <c r="H220" s="3">
        <f t="shared" si="20"/>
        <v>0</v>
      </c>
      <c r="I220" s="3">
        <f t="shared" si="21"/>
        <v>0</v>
      </c>
      <c r="J220" s="7">
        <f>SUMIFS(Nhap!$I$5:$I$1000,Nhap!$E$5:$E$1000,DATE(Thang!$E$4,Thang!$C$4,Loc!$F$2),Nhap!$F$5:$F$1000,Loc!A220)</f>
        <v>0</v>
      </c>
      <c r="K220" s="7">
        <f>SUMIFS(Nhap!$I$5:$I$1000,Nhap!$E$5:$E$1000,DATE(Thang!$E$4,Thang!$C$4,Loc!$G$2),Nhap!$F$5:$F$1000,Loc!A220)</f>
        <v>0</v>
      </c>
      <c r="L220" s="7">
        <f>SUMIFS(Nhap!$I$5:$I$1000,Nhap!$E$5:$E$1000,DATE(Thang!$E$4,Thang!$C$4,Loc!$H$2),Nhap!$F$5:$F$1000,Loc!A220)</f>
        <v>0</v>
      </c>
      <c r="M220" s="7">
        <f>SUMIFS(Nhap!$I$5:$I$1000,Nhap!$E$5:$E$1000,DATE(Thang!$E$4,Thang!$C$4,Loc!$I$2),Nhap!$F$5:$F$1000,Loc!A220)</f>
        <v>0</v>
      </c>
      <c r="N220" s="7">
        <f>SUMIFS(Nhap!$I$5:$I$1000,Nhap!$E$5:$E$1000,DATE(Thang!$E$4,Thang!$C$4,Loc!$J$2),Nhap!$F$5:$F$1000,Loc!A220)</f>
        <v>0</v>
      </c>
      <c r="O220" s="7">
        <f>SUMIFS(Nhap!$I$5:$I$1000,Nhap!$E$5:$E$1000,DATE(Thang!$E$4,Thang!$C$4,Loc!$K$2),Nhap!$F$5:$F$1000,Loc!A220)</f>
        <v>0</v>
      </c>
      <c r="P220" s="7">
        <f>SUMIFS(Nhap!$I$5:$I$1000,Nhap!$E$5:$E$1000,DATE(Thang!$E$4,Thang!$C$4,Loc!$L$2),Nhap!$F$5:$F$1000,Loc!A220)</f>
        <v>0</v>
      </c>
      <c r="Q220" s="7">
        <f>SUMIFS(Nhap!$I$5:$I$1000,Nhap!$E$5:$E$1000,DATE(Thang!$E$4,Thang!$C$4,Loc!$M$2),Nhap!$F$5:$F$1000,Loc!A220)</f>
        <v>0</v>
      </c>
      <c r="R220" s="7">
        <f>SUMIFS(Nhap!$I$5:$I$1000,Nhap!$E$5:$E$1000,DATE(Thang!$E$4,Thang!$C$4,Loc!$N$2),Nhap!$F$5:$F$1000,Loc!A220)</f>
        <v>0</v>
      </c>
      <c r="S220" s="7">
        <f>SUMIFS(Nhap!$I$5:$I$1000,Nhap!$E$5:$E$1000,DATE(Thang!$E$4,Thang!$C$4,Loc!$O$2),Nhap!$F$5:$F$1000,Loc!A220)</f>
        <v>0</v>
      </c>
      <c r="T220" s="7">
        <f>SUMIFS(Nhap!$I$5:$I$1000,Nhap!$E$5:$E$1000,DATE(Thang!$E$4,Thang!$C$4,Loc!$P$2),Nhap!$F$5:$F$1000,Loc!A220)</f>
        <v>0</v>
      </c>
      <c r="U220" s="7">
        <f>SUMIFS(Nhap!$I$5:$I$1000,Nhap!$E$5:$E$1000,DATE(Thang!$E$4,Thang!$C$4,Loc!$Q$2),Nhap!$F$5:$F$1000,Loc!A220)</f>
        <v>0</v>
      </c>
      <c r="V220" s="7">
        <f>SUMIFS(Nhap!$I$5:$I$1000,Nhap!$E$5:$E$1000,DATE(Thang!$E$4,Thang!$C$4,Loc!$R$2),Nhap!$F$5:$F$1000,Loc!A220)</f>
        <v>0</v>
      </c>
      <c r="W220" s="7">
        <f>SUMIFS(Nhap!$I$5:$I$1000,Nhap!$E$5:$E$1000,DATE(Thang!$E$4,Thang!$C$4,Loc!$S$2),Nhap!$F$5:$F$1000,Loc!A220)</f>
        <v>0</v>
      </c>
      <c r="X220" s="7">
        <f>SUMIFS(Nhap!$I$5:$I$1000,Nhap!$E$5:$E$1000,DATE(Thang!$E$4,Thang!$C$4,Loc!$T$2),Nhap!$F$5:$F$1000,Loc!A220)</f>
        <v>0</v>
      </c>
      <c r="Y220" s="7">
        <f>SUMIFS(Nhap!$I$5:$I$1000,Nhap!$E$5:$E$1000,DATE(Thang!$E$4,Thang!$C$4,Loc!$U$2),Nhap!$F$5:$F$1000,Loc!A220)</f>
        <v>0</v>
      </c>
      <c r="Z220" s="7">
        <f>SUMIFS(Nhap!$I$5:$I$1000,Nhap!$E$5:$E$1000,DATE(Thang!$E$4,Thang!$C$4,Loc!$V$2),Nhap!$F$5:$F$1000,Loc!A220)</f>
        <v>0</v>
      </c>
      <c r="AA220" s="7">
        <f>SUMIFS(Nhap!$I$5:$I$1000,Nhap!$E$5:$E$1000,DATE(Thang!$E$4,Thang!$C$4,Loc!$W$2),Nhap!$F$5:$F$1000,Loc!A220)</f>
        <v>0</v>
      </c>
      <c r="AB220" s="7">
        <f>SUMIFS(Nhap!$I$5:$I$1000,Nhap!$E$5:$E$1000,DATE(Thang!$E$4,Thang!$C$4,Loc!$X$2),Nhap!$F$5:$F$1000,Loc!A220)</f>
        <v>0</v>
      </c>
      <c r="AC220" s="7">
        <f>SUMIFS(Nhap!$I$5:$I$1000,Nhap!$E$5:$E$1000,DATE(Thang!$E$4,Thang!$C$4,Loc!$Y$2),Nhap!$F$5:$F$1000,Loc!A220)</f>
        <v>0</v>
      </c>
      <c r="AD220" s="7">
        <f>SUMIFS(Nhap!$I$5:$I$1000,Nhap!$E$5:$E$1000,DATE(Thang!$E$4,Thang!$C$4,Loc!$Z$2),Nhap!$F$5:$F$1000,Loc!A220)</f>
        <v>0</v>
      </c>
      <c r="AE220" s="7">
        <f>SUMIFS(Nhap!$I$5:$I$1000,Nhap!$E$5:$E$1000,DATE(Thang!$E$4,Thang!$C$4,Loc!$AA$2),Nhap!$F$5:$F$1000,Loc!A220)</f>
        <v>0</v>
      </c>
      <c r="AF220" s="7">
        <f>SUMIFS(Nhap!$I$5:$I$1000,Nhap!$E$5:$E$1000,DATE(Thang!$E$4,Thang!$C$4,Loc!$AB$2),Nhap!$F$5:$F$1000,Loc!A220)</f>
        <v>0</v>
      </c>
      <c r="AG220" s="7">
        <f>SUMIFS(Nhap!$I$5:$I$1000,Nhap!$E$5:$E$1000,DATE(Thang!$E$4,Thang!$C$4,Loc!$AC$2),Nhap!$F$5:$F$1000,Loc!A220)</f>
        <v>0</v>
      </c>
      <c r="AH220" s="7">
        <f>SUMIFS(Nhap!$I$5:$I$1000,Nhap!$E$5:$E$1000,DATE(Thang!$E$4,Thang!$C$4,Loc!$AD$2),Nhap!$F$5:$F$1000,Loc!$A$5)</f>
        <v>0</v>
      </c>
      <c r="AI220" s="7">
        <f>SUMIFS(Nhap!$I$5:$I$1000,Nhap!$E$5:$E$1000,DATE(Thang!$E$4,Thang!$C$4,Loc!$AE$2),Nhap!$F$5:$F$1000,Loc!A220)</f>
        <v>0</v>
      </c>
      <c r="AJ220" s="7">
        <f>SUMIFS(Nhap!$I$5:$I$1000,Nhap!$E$5:$E$1000,DATE(Thang!$E$4,Thang!$C$4,Loc!$AF$2),Nhap!$F$5:$F$1000,Loc!A220)</f>
        <v>0</v>
      </c>
      <c r="AK220" s="7">
        <f>SUMIFS(Nhap!$I$5:$I$1000,Nhap!$E$5:$E$1000,DATE(Thang!$E$4,Thang!$C$4,Loc!$AG$2),Nhap!$F$5:$F$1000,Loc!A220)</f>
        <v>0</v>
      </c>
      <c r="AL220" s="7">
        <f>SUMIFS(Nhap!$I$5:$I$1000,Nhap!$E$5:$E$1000,DATE(Thang!$E$4,Thang!$C$4,Loc!$AH$2),Nhap!$F$5:$F$1000,Loc!A220)</f>
        <v>0</v>
      </c>
      <c r="AM220" s="7">
        <f>SUMIFS(Nhap!$I$5:$I$1000,Nhap!$E$5:$E$1000,DATE(Thang!$E$4,Thang!$C$4,Loc!$AI$2),Nhap!$F$5:$F$1000,Loc!A220)</f>
        <v>0</v>
      </c>
      <c r="AN220" s="7">
        <f>SUMIFS(Nhap!$I$5:$I$1000,Nhap!$E$5:$E$1000,DATE(Thang!$E$4,Thang!$C$4,Loc!$AJ$2),Nhap!$F$5:$F$1000,Loc!A220)</f>
        <v>0</v>
      </c>
      <c r="AO220" s="7">
        <f>SUMIFS(Xuat!$G$5:$G$1000,Xuat!$C$5:$C$1000,DATE(Thang!$E$4,Thang!$C$4,AO$2),Xuat!$D$5:$D$1000,Loc!$A220)</f>
        <v>0</v>
      </c>
      <c r="AP220" s="7">
        <f>SUMIFS(Xuat!$G$5:$G$1000,Xuat!$C$5:$C$1000,DATE(Thang!$E$4,Thang!$C$4,AP$2),Xuat!$D$5:$D$1000,Loc!$A220)</f>
        <v>0</v>
      </c>
      <c r="AQ220" s="7">
        <f>SUMIFS(Xuat!$G$5:$G$1000,Xuat!$C$5:$C$1000,DATE(Thang!$E$4,Thang!$C$4,AQ$2),Xuat!$D$5:$D$1000,Loc!$A220)</f>
        <v>0</v>
      </c>
      <c r="AR220" s="7">
        <f>SUMIFS(Xuat!$G$5:$G$1000,Xuat!$C$5:$C$1000,DATE(Thang!$E$4,Thang!$C$4,AR$2),Xuat!$D$5:$D$1000,Loc!$A220)</f>
        <v>0</v>
      </c>
      <c r="AS220" s="7">
        <f>SUMIFS(Xuat!$G$5:$G$1000,Xuat!$C$5:$C$1000,DATE(Thang!$E$4,Thang!$C$4,AS$2),Xuat!$D$5:$D$1000,Loc!$A220)</f>
        <v>0</v>
      </c>
      <c r="AT220" s="7">
        <f>SUMIFS(Xuat!$G$5:$G$1000,Xuat!$C$5:$C$1000,DATE(Thang!$E$4,Thang!$C$4,AT$2),Xuat!$D$5:$D$1000,Loc!$A220)</f>
        <v>0</v>
      </c>
      <c r="AU220" s="7">
        <f>SUMIFS(Xuat!$G$5:$G$1000,Xuat!$C$5:$C$1000,DATE(Thang!$E$4,Thang!$C$4,AU$2),Xuat!$D$5:$D$1000,Loc!$A220)</f>
        <v>0</v>
      </c>
      <c r="AV220" s="7">
        <f>SUMIFS(Xuat!$G$5:$G$1000,Xuat!$C$5:$C$1000,DATE(Thang!$E$4,Thang!$C$4,AV$2),Xuat!$D$5:$D$1000,Loc!$A220)</f>
        <v>0</v>
      </c>
      <c r="AW220" s="7">
        <f>SUMIFS(Xuat!$G$5:$G$1000,Xuat!$C$5:$C$1000,DATE(Thang!$E$4,Thang!$C$4,AW$2),Xuat!$D$5:$D$1000,Loc!$A220)</f>
        <v>0</v>
      </c>
      <c r="AX220" s="7">
        <f>SUMIFS(Xuat!$G$5:$G$1000,Xuat!$C$5:$C$1000,DATE(Thang!$E$4,Thang!$C$4,AX$2),Xuat!$D$5:$D$1000,Loc!$A220)</f>
        <v>0</v>
      </c>
      <c r="AY220" s="7">
        <f>SUMIFS(Xuat!$G$5:$G$1000,Xuat!$C$5:$C$1000,DATE(Thang!$E$4,Thang!$C$4,AY$2),Xuat!$D$5:$D$1000,Loc!$A220)</f>
        <v>0</v>
      </c>
      <c r="AZ220" s="7">
        <f>SUMIFS(Xuat!$G$5:$G$1000,Xuat!$C$5:$C$1000,DATE(Thang!$E$4,Thang!$C$4,AZ$2),Xuat!$D$5:$D$1000,Loc!$A220)</f>
        <v>0</v>
      </c>
      <c r="BA220" s="7">
        <f>SUMIFS(Xuat!$G$5:$G$1000,Xuat!$C$5:$C$1000,DATE(Thang!$E$4,Thang!$C$4,BA$2),Xuat!$D$5:$D$1000,Loc!$A220)</f>
        <v>0</v>
      </c>
      <c r="BB220" s="7">
        <f>SUMIFS(Xuat!$G$5:$G$1000,Xuat!$C$5:$C$1000,DATE(Thang!$E$4,Thang!$C$4,BB$2),Xuat!$D$5:$D$1000,Loc!$A220)</f>
        <v>0</v>
      </c>
      <c r="BC220" s="7">
        <f>SUMIFS(Xuat!$G$5:$G$1000,Xuat!$C$5:$C$1000,DATE(Thang!$E$4,Thang!$C$4,BC$2),Xuat!$D$5:$D$1000,Loc!$A220)</f>
        <v>0</v>
      </c>
      <c r="BD220" s="7">
        <f>SUMIFS(Xuat!$G$5:$G$1000,Xuat!$C$5:$C$1000,DATE(Thang!$E$4,Thang!$C$4,BD$2),Xuat!$D$5:$D$1000,Loc!$A220)</f>
        <v>0</v>
      </c>
      <c r="BE220" s="7">
        <f>SUMIFS(Xuat!$G$5:$G$1000,Xuat!$C$5:$C$1000,DATE(Thang!$E$4,Thang!$C$4,BE$2),Xuat!$D$5:$D$1000,Loc!$A220)</f>
        <v>0</v>
      </c>
      <c r="BF220" s="7">
        <f>SUMIFS(Xuat!$G$5:$G$1000,Xuat!$C$5:$C$1000,DATE(Thang!$E$4,Thang!$C$4,BF$2),Xuat!$D$5:$D$1000,Loc!$A220)</f>
        <v>0</v>
      </c>
      <c r="BG220" s="7">
        <f>SUMIFS(Xuat!$G$5:$G$1000,Xuat!$C$5:$C$1000,DATE(Thang!$E$4,Thang!$C$4,BG$2),Xuat!$D$5:$D$1000,Loc!$A220)</f>
        <v>0</v>
      </c>
      <c r="BH220" s="7">
        <f>SUMIFS(Xuat!$G$5:$G$1000,Xuat!$C$5:$C$1000,DATE(Thang!$E$4,Thang!$C$4,BH$2),Xuat!$D$5:$D$1000,Loc!$A220)</f>
        <v>0</v>
      </c>
      <c r="BI220" s="7">
        <f>SUMIFS(Xuat!$G$5:$G$1000,Xuat!$C$5:$C$1000,DATE(Thang!$E$4,Thang!$C$4,BI$2),Xuat!$D$5:$D$1000,Loc!$A220)</f>
        <v>0</v>
      </c>
      <c r="BJ220" s="7">
        <f>SUMIFS(Xuat!$G$5:$G$1000,Xuat!$C$5:$C$1000,DATE(Thang!$E$4,Thang!$C$4,BJ$2),Xuat!$D$5:$D$1000,Loc!$A220)</f>
        <v>0</v>
      </c>
      <c r="BK220" s="7">
        <f>SUMIFS(Xuat!$G$5:$G$1000,Xuat!$C$5:$C$1000,DATE(Thang!$E$4,Thang!$C$4,BK$2),Xuat!$D$5:$D$1000,Loc!$A220)</f>
        <v>0</v>
      </c>
      <c r="BL220" s="7">
        <f>SUMIFS(Xuat!$G$5:$G$1000,Xuat!$C$5:$C$1000,DATE(Thang!$E$4,Thang!$C$4,BL$2),Xuat!$D$5:$D$1000,Loc!$A220)</f>
        <v>0</v>
      </c>
      <c r="BM220" s="7">
        <f>SUMIFS(Xuat!$G$5:$G$1000,Xuat!$C$5:$C$1000,DATE(Thang!$E$4,Thang!$C$4,BM$2),Xuat!$D$5:$D$1000,Loc!$A220)</f>
        <v>0</v>
      </c>
      <c r="BN220" s="7">
        <f>SUMIFS(Xuat!$G$5:$G$1000,Xuat!$C$5:$C$1000,DATE(Thang!$E$4,Thang!$C$4,BN$2),Xuat!$D$5:$D$1000,Loc!$A220)</f>
        <v>0</v>
      </c>
      <c r="BO220" s="7">
        <f>SUMIFS(Xuat!$G$5:$G$1000,Xuat!$C$5:$C$1000,DATE(Thang!$E$4,Thang!$C$4,BO$2),Xuat!$D$5:$D$1000,Loc!$A220)</f>
        <v>0</v>
      </c>
      <c r="BP220" s="7">
        <f>SUMIFS(Xuat!$G$5:$G$1000,Xuat!$C$5:$C$1000,DATE(Thang!$E$4,Thang!$C$4,BP$2),Xuat!$D$5:$D$1000,Loc!$A220)</f>
        <v>0</v>
      </c>
      <c r="BQ220" s="7">
        <f>SUMIFS(Xuat!$G$5:$G$1000,Xuat!$C$5:$C$1000,DATE(Thang!$E$4,Thang!$C$4,BQ$2),Xuat!$D$5:$D$1000,Loc!$A220)</f>
        <v>0</v>
      </c>
      <c r="BR220" s="7">
        <f>SUMIFS(Xuat!$G$5:$G$1000,Xuat!$C$5:$C$1000,DATE(Thang!$E$4,Thang!$C$4,BR$2),Xuat!$D$5:$D$1000,Loc!$A220)</f>
        <v>0</v>
      </c>
      <c r="BS220" s="7">
        <f>SUMIFS(Xuat!$G$5:$G$1000,Xuat!$C$5:$C$1000,DATE(Thang!$E$4,Thang!$C$4,BS$2),Xuat!$D$5:$D$1000,Loc!$A220)</f>
        <v>0</v>
      </c>
    </row>
    <row r="221" spans="1:71" x14ac:dyDescent="0.2">
      <c r="A221" s="2">
        <f>DM!C221</f>
        <v>0</v>
      </c>
      <c r="B221" s="3">
        <f>VLOOKUP(A221,Tondau!$B$5:$F$500,3,0)</f>
        <v>0</v>
      </c>
      <c r="C221" s="3">
        <f>VLOOKUP(Tinhgiavon!A221,Tondau!$B$5:$E$500,4,0)</f>
        <v>0</v>
      </c>
      <c r="D221" s="3">
        <f t="shared" si="17"/>
        <v>0</v>
      </c>
      <c r="E221" s="3">
        <f>SUMIF(Nhap!$F$5:$F$1000,Tinhgiavon!A221,Nhap!$K$5:$K$1000)</f>
        <v>0</v>
      </c>
      <c r="F221" s="3">
        <f t="shared" si="18"/>
        <v>0</v>
      </c>
      <c r="G221" s="3">
        <f t="shared" si="19"/>
        <v>0</v>
      </c>
      <c r="H221" s="3">
        <f t="shared" si="20"/>
        <v>0</v>
      </c>
      <c r="I221" s="3">
        <f t="shared" si="21"/>
        <v>0</v>
      </c>
      <c r="J221" s="7">
        <f>SUMIFS(Nhap!$I$5:$I$1000,Nhap!$E$5:$E$1000,DATE(Thang!$E$4,Thang!$C$4,Loc!$F$2),Nhap!$F$5:$F$1000,Loc!A221)</f>
        <v>0</v>
      </c>
      <c r="K221" s="7">
        <f>SUMIFS(Nhap!$I$5:$I$1000,Nhap!$E$5:$E$1000,DATE(Thang!$E$4,Thang!$C$4,Loc!$G$2),Nhap!$F$5:$F$1000,Loc!A221)</f>
        <v>0</v>
      </c>
      <c r="L221" s="7">
        <f>SUMIFS(Nhap!$I$5:$I$1000,Nhap!$E$5:$E$1000,DATE(Thang!$E$4,Thang!$C$4,Loc!$H$2),Nhap!$F$5:$F$1000,Loc!A221)</f>
        <v>0</v>
      </c>
      <c r="M221" s="7">
        <f>SUMIFS(Nhap!$I$5:$I$1000,Nhap!$E$5:$E$1000,DATE(Thang!$E$4,Thang!$C$4,Loc!$I$2),Nhap!$F$5:$F$1000,Loc!A221)</f>
        <v>0</v>
      </c>
      <c r="N221" s="7">
        <f>SUMIFS(Nhap!$I$5:$I$1000,Nhap!$E$5:$E$1000,DATE(Thang!$E$4,Thang!$C$4,Loc!$J$2),Nhap!$F$5:$F$1000,Loc!A221)</f>
        <v>0</v>
      </c>
      <c r="O221" s="7">
        <f>SUMIFS(Nhap!$I$5:$I$1000,Nhap!$E$5:$E$1000,DATE(Thang!$E$4,Thang!$C$4,Loc!$K$2),Nhap!$F$5:$F$1000,Loc!A221)</f>
        <v>0</v>
      </c>
      <c r="P221" s="7">
        <f>SUMIFS(Nhap!$I$5:$I$1000,Nhap!$E$5:$E$1000,DATE(Thang!$E$4,Thang!$C$4,Loc!$L$2),Nhap!$F$5:$F$1000,Loc!A221)</f>
        <v>0</v>
      </c>
      <c r="Q221" s="7">
        <f>SUMIFS(Nhap!$I$5:$I$1000,Nhap!$E$5:$E$1000,DATE(Thang!$E$4,Thang!$C$4,Loc!$M$2),Nhap!$F$5:$F$1000,Loc!A221)</f>
        <v>0</v>
      </c>
      <c r="R221" s="7">
        <f>SUMIFS(Nhap!$I$5:$I$1000,Nhap!$E$5:$E$1000,DATE(Thang!$E$4,Thang!$C$4,Loc!$N$2),Nhap!$F$5:$F$1000,Loc!A221)</f>
        <v>0</v>
      </c>
      <c r="S221" s="7">
        <f>SUMIFS(Nhap!$I$5:$I$1000,Nhap!$E$5:$E$1000,DATE(Thang!$E$4,Thang!$C$4,Loc!$O$2),Nhap!$F$5:$F$1000,Loc!A221)</f>
        <v>0</v>
      </c>
      <c r="T221" s="7">
        <f>SUMIFS(Nhap!$I$5:$I$1000,Nhap!$E$5:$E$1000,DATE(Thang!$E$4,Thang!$C$4,Loc!$P$2),Nhap!$F$5:$F$1000,Loc!A221)</f>
        <v>0</v>
      </c>
      <c r="U221" s="7">
        <f>SUMIFS(Nhap!$I$5:$I$1000,Nhap!$E$5:$E$1000,DATE(Thang!$E$4,Thang!$C$4,Loc!$Q$2),Nhap!$F$5:$F$1000,Loc!A221)</f>
        <v>0</v>
      </c>
      <c r="V221" s="7">
        <f>SUMIFS(Nhap!$I$5:$I$1000,Nhap!$E$5:$E$1000,DATE(Thang!$E$4,Thang!$C$4,Loc!$R$2),Nhap!$F$5:$F$1000,Loc!A221)</f>
        <v>0</v>
      </c>
      <c r="W221" s="7">
        <f>SUMIFS(Nhap!$I$5:$I$1000,Nhap!$E$5:$E$1000,DATE(Thang!$E$4,Thang!$C$4,Loc!$S$2),Nhap!$F$5:$F$1000,Loc!A221)</f>
        <v>0</v>
      </c>
      <c r="X221" s="7">
        <f>SUMIFS(Nhap!$I$5:$I$1000,Nhap!$E$5:$E$1000,DATE(Thang!$E$4,Thang!$C$4,Loc!$T$2),Nhap!$F$5:$F$1000,Loc!A221)</f>
        <v>0</v>
      </c>
      <c r="Y221" s="7">
        <f>SUMIFS(Nhap!$I$5:$I$1000,Nhap!$E$5:$E$1000,DATE(Thang!$E$4,Thang!$C$4,Loc!$U$2),Nhap!$F$5:$F$1000,Loc!A221)</f>
        <v>0</v>
      </c>
      <c r="Z221" s="7">
        <f>SUMIFS(Nhap!$I$5:$I$1000,Nhap!$E$5:$E$1000,DATE(Thang!$E$4,Thang!$C$4,Loc!$V$2),Nhap!$F$5:$F$1000,Loc!A221)</f>
        <v>0</v>
      </c>
      <c r="AA221" s="7">
        <f>SUMIFS(Nhap!$I$5:$I$1000,Nhap!$E$5:$E$1000,DATE(Thang!$E$4,Thang!$C$4,Loc!$W$2),Nhap!$F$5:$F$1000,Loc!A221)</f>
        <v>0</v>
      </c>
      <c r="AB221" s="7">
        <f>SUMIFS(Nhap!$I$5:$I$1000,Nhap!$E$5:$E$1000,DATE(Thang!$E$4,Thang!$C$4,Loc!$X$2),Nhap!$F$5:$F$1000,Loc!A221)</f>
        <v>0</v>
      </c>
      <c r="AC221" s="7">
        <f>SUMIFS(Nhap!$I$5:$I$1000,Nhap!$E$5:$E$1000,DATE(Thang!$E$4,Thang!$C$4,Loc!$Y$2),Nhap!$F$5:$F$1000,Loc!A221)</f>
        <v>0</v>
      </c>
      <c r="AD221" s="7">
        <f>SUMIFS(Nhap!$I$5:$I$1000,Nhap!$E$5:$E$1000,DATE(Thang!$E$4,Thang!$C$4,Loc!$Z$2),Nhap!$F$5:$F$1000,Loc!A221)</f>
        <v>0</v>
      </c>
      <c r="AE221" s="7">
        <f>SUMIFS(Nhap!$I$5:$I$1000,Nhap!$E$5:$E$1000,DATE(Thang!$E$4,Thang!$C$4,Loc!$AA$2),Nhap!$F$5:$F$1000,Loc!A221)</f>
        <v>0</v>
      </c>
      <c r="AF221" s="7">
        <f>SUMIFS(Nhap!$I$5:$I$1000,Nhap!$E$5:$E$1000,DATE(Thang!$E$4,Thang!$C$4,Loc!$AB$2),Nhap!$F$5:$F$1000,Loc!A221)</f>
        <v>0</v>
      </c>
      <c r="AG221" s="7">
        <f>SUMIFS(Nhap!$I$5:$I$1000,Nhap!$E$5:$E$1000,DATE(Thang!$E$4,Thang!$C$4,Loc!$AC$2),Nhap!$F$5:$F$1000,Loc!A221)</f>
        <v>0</v>
      </c>
      <c r="AH221" s="7">
        <f>SUMIFS(Nhap!$I$5:$I$1000,Nhap!$E$5:$E$1000,DATE(Thang!$E$4,Thang!$C$4,Loc!$AD$2),Nhap!$F$5:$F$1000,Loc!$A$5)</f>
        <v>0</v>
      </c>
      <c r="AI221" s="7">
        <f>SUMIFS(Nhap!$I$5:$I$1000,Nhap!$E$5:$E$1000,DATE(Thang!$E$4,Thang!$C$4,Loc!$AE$2),Nhap!$F$5:$F$1000,Loc!A221)</f>
        <v>0</v>
      </c>
      <c r="AJ221" s="7">
        <f>SUMIFS(Nhap!$I$5:$I$1000,Nhap!$E$5:$E$1000,DATE(Thang!$E$4,Thang!$C$4,Loc!$AF$2),Nhap!$F$5:$F$1000,Loc!A221)</f>
        <v>0</v>
      </c>
      <c r="AK221" s="7">
        <f>SUMIFS(Nhap!$I$5:$I$1000,Nhap!$E$5:$E$1000,DATE(Thang!$E$4,Thang!$C$4,Loc!$AG$2),Nhap!$F$5:$F$1000,Loc!A221)</f>
        <v>0</v>
      </c>
      <c r="AL221" s="7">
        <f>SUMIFS(Nhap!$I$5:$I$1000,Nhap!$E$5:$E$1000,DATE(Thang!$E$4,Thang!$C$4,Loc!$AH$2),Nhap!$F$5:$F$1000,Loc!A221)</f>
        <v>0</v>
      </c>
      <c r="AM221" s="7">
        <f>SUMIFS(Nhap!$I$5:$I$1000,Nhap!$E$5:$E$1000,DATE(Thang!$E$4,Thang!$C$4,Loc!$AI$2),Nhap!$F$5:$F$1000,Loc!A221)</f>
        <v>0</v>
      </c>
      <c r="AN221" s="7">
        <f>SUMIFS(Nhap!$I$5:$I$1000,Nhap!$E$5:$E$1000,DATE(Thang!$E$4,Thang!$C$4,Loc!$AJ$2),Nhap!$F$5:$F$1000,Loc!A221)</f>
        <v>0</v>
      </c>
      <c r="AO221" s="7">
        <f>SUMIFS(Xuat!$G$5:$G$1000,Xuat!$C$5:$C$1000,DATE(Thang!$E$4,Thang!$C$4,AO$2),Xuat!$D$5:$D$1000,Loc!$A221)</f>
        <v>0</v>
      </c>
      <c r="AP221" s="7">
        <f>SUMIFS(Xuat!$G$5:$G$1000,Xuat!$C$5:$C$1000,DATE(Thang!$E$4,Thang!$C$4,AP$2),Xuat!$D$5:$D$1000,Loc!$A221)</f>
        <v>0</v>
      </c>
      <c r="AQ221" s="7">
        <f>SUMIFS(Xuat!$G$5:$G$1000,Xuat!$C$5:$C$1000,DATE(Thang!$E$4,Thang!$C$4,AQ$2),Xuat!$D$5:$D$1000,Loc!$A221)</f>
        <v>0</v>
      </c>
      <c r="AR221" s="7">
        <f>SUMIFS(Xuat!$G$5:$G$1000,Xuat!$C$5:$C$1000,DATE(Thang!$E$4,Thang!$C$4,AR$2),Xuat!$D$5:$D$1000,Loc!$A221)</f>
        <v>0</v>
      </c>
      <c r="AS221" s="7">
        <f>SUMIFS(Xuat!$G$5:$G$1000,Xuat!$C$5:$C$1000,DATE(Thang!$E$4,Thang!$C$4,AS$2),Xuat!$D$5:$D$1000,Loc!$A221)</f>
        <v>0</v>
      </c>
      <c r="AT221" s="7">
        <f>SUMIFS(Xuat!$G$5:$G$1000,Xuat!$C$5:$C$1000,DATE(Thang!$E$4,Thang!$C$4,AT$2),Xuat!$D$5:$D$1000,Loc!$A221)</f>
        <v>0</v>
      </c>
      <c r="AU221" s="7">
        <f>SUMIFS(Xuat!$G$5:$G$1000,Xuat!$C$5:$C$1000,DATE(Thang!$E$4,Thang!$C$4,AU$2),Xuat!$D$5:$D$1000,Loc!$A221)</f>
        <v>0</v>
      </c>
      <c r="AV221" s="7">
        <f>SUMIFS(Xuat!$G$5:$G$1000,Xuat!$C$5:$C$1000,DATE(Thang!$E$4,Thang!$C$4,AV$2),Xuat!$D$5:$D$1000,Loc!$A221)</f>
        <v>0</v>
      </c>
      <c r="AW221" s="7">
        <f>SUMIFS(Xuat!$G$5:$G$1000,Xuat!$C$5:$C$1000,DATE(Thang!$E$4,Thang!$C$4,AW$2),Xuat!$D$5:$D$1000,Loc!$A221)</f>
        <v>0</v>
      </c>
      <c r="AX221" s="7">
        <f>SUMIFS(Xuat!$G$5:$G$1000,Xuat!$C$5:$C$1000,DATE(Thang!$E$4,Thang!$C$4,AX$2),Xuat!$D$5:$D$1000,Loc!$A221)</f>
        <v>0</v>
      </c>
      <c r="AY221" s="7">
        <f>SUMIFS(Xuat!$G$5:$G$1000,Xuat!$C$5:$C$1000,DATE(Thang!$E$4,Thang!$C$4,AY$2),Xuat!$D$5:$D$1000,Loc!$A221)</f>
        <v>0</v>
      </c>
      <c r="AZ221" s="7">
        <f>SUMIFS(Xuat!$G$5:$G$1000,Xuat!$C$5:$C$1000,DATE(Thang!$E$4,Thang!$C$4,AZ$2),Xuat!$D$5:$D$1000,Loc!$A221)</f>
        <v>0</v>
      </c>
      <c r="BA221" s="7">
        <f>SUMIFS(Xuat!$G$5:$G$1000,Xuat!$C$5:$C$1000,DATE(Thang!$E$4,Thang!$C$4,BA$2),Xuat!$D$5:$D$1000,Loc!$A221)</f>
        <v>0</v>
      </c>
      <c r="BB221" s="7">
        <f>SUMIFS(Xuat!$G$5:$G$1000,Xuat!$C$5:$C$1000,DATE(Thang!$E$4,Thang!$C$4,BB$2),Xuat!$D$5:$D$1000,Loc!$A221)</f>
        <v>0</v>
      </c>
      <c r="BC221" s="7">
        <f>SUMIFS(Xuat!$G$5:$G$1000,Xuat!$C$5:$C$1000,DATE(Thang!$E$4,Thang!$C$4,BC$2),Xuat!$D$5:$D$1000,Loc!$A221)</f>
        <v>0</v>
      </c>
      <c r="BD221" s="7">
        <f>SUMIFS(Xuat!$G$5:$G$1000,Xuat!$C$5:$C$1000,DATE(Thang!$E$4,Thang!$C$4,BD$2),Xuat!$D$5:$D$1000,Loc!$A221)</f>
        <v>0</v>
      </c>
      <c r="BE221" s="7">
        <f>SUMIFS(Xuat!$G$5:$G$1000,Xuat!$C$5:$C$1000,DATE(Thang!$E$4,Thang!$C$4,BE$2),Xuat!$D$5:$D$1000,Loc!$A221)</f>
        <v>0</v>
      </c>
      <c r="BF221" s="7">
        <f>SUMIFS(Xuat!$G$5:$G$1000,Xuat!$C$5:$C$1000,DATE(Thang!$E$4,Thang!$C$4,BF$2),Xuat!$D$5:$D$1000,Loc!$A221)</f>
        <v>0</v>
      </c>
      <c r="BG221" s="7">
        <f>SUMIFS(Xuat!$G$5:$G$1000,Xuat!$C$5:$C$1000,DATE(Thang!$E$4,Thang!$C$4,BG$2),Xuat!$D$5:$D$1000,Loc!$A221)</f>
        <v>0</v>
      </c>
      <c r="BH221" s="7">
        <f>SUMIFS(Xuat!$G$5:$G$1000,Xuat!$C$5:$C$1000,DATE(Thang!$E$4,Thang!$C$4,BH$2),Xuat!$D$5:$D$1000,Loc!$A221)</f>
        <v>0</v>
      </c>
      <c r="BI221" s="7">
        <f>SUMIFS(Xuat!$G$5:$G$1000,Xuat!$C$5:$C$1000,DATE(Thang!$E$4,Thang!$C$4,BI$2),Xuat!$D$5:$D$1000,Loc!$A221)</f>
        <v>0</v>
      </c>
      <c r="BJ221" s="7">
        <f>SUMIFS(Xuat!$G$5:$G$1000,Xuat!$C$5:$C$1000,DATE(Thang!$E$4,Thang!$C$4,BJ$2),Xuat!$D$5:$D$1000,Loc!$A221)</f>
        <v>0</v>
      </c>
      <c r="BK221" s="7">
        <f>SUMIFS(Xuat!$G$5:$G$1000,Xuat!$C$5:$C$1000,DATE(Thang!$E$4,Thang!$C$4,BK$2),Xuat!$D$5:$D$1000,Loc!$A221)</f>
        <v>0</v>
      </c>
      <c r="BL221" s="7">
        <f>SUMIFS(Xuat!$G$5:$G$1000,Xuat!$C$5:$C$1000,DATE(Thang!$E$4,Thang!$C$4,BL$2),Xuat!$D$5:$D$1000,Loc!$A221)</f>
        <v>0</v>
      </c>
      <c r="BM221" s="7">
        <f>SUMIFS(Xuat!$G$5:$G$1000,Xuat!$C$5:$C$1000,DATE(Thang!$E$4,Thang!$C$4,BM$2),Xuat!$D$5:$D$1000,Loc!$A221)</f>
        <v>0</v>
      </c>
      <c r="BN221" s="7">
        <f>SUMIFS(Xuat!$G$5:$G$1000,Xuat!$C$5:$C$1000,DATE(Thang!$E$4,Thang!$C$4,BN$2),Xuat!$D$5:$D$1000,Loc!$A221)</f>
        <v>0</v>
      </c>
      <c r="BO221" s="7">
        <f>SUMIFS(Xuat!$G$5:$G$1000,Xuat!$C$5:$C$1000,DATE(Thang!$E$4,Thang!$C$4,BO$2),Xuat!$D$5:$D$1000,Loc!$A221)</f>
        <v>0</v>
      </c>
      <c r="BP221" s="7">
        <f>SUMIFS(Xuat!$G$5:$G$1000,Xuat!$C$5:$C$1000,DATE(Thang!$E$4,Thang!$C$4,BP$2),Xuat!$D$5:$D$1000,Loc!$A221)</f>
        <v>0</v>
      </c>
      <c r="BQ221" s="7">
        <f>SUMIFS(Xuat!$G$5:$G$1000,Xuat!$C$5:$C$1000,DATE(Thang!$E$4,Thang!$C$4,BQ$2),Xuat!$D$5:$D$1000,Loc!$A221)</f>
        <v>0</v>
      </c>
      <c r="BR221" s="7">
        <f>SUMIFS(Xuat!$G$5:$G$1000,Xuat!$C$5:$C$1000,DATE(Thang!$E$4,Thang!$C$4,BR$2),Xuat!$D$5:$D$1000,Loc!$A221)</f>
        <v>0</v>
      </c>
      <c r="BS221" s="7">
        <f>SUMIFS(Xuat!$G$5:$G$1000,Xuat!$C$5:$C$1000,DATE(Thang!$E$4,Thang!$C$4,BS$2),Xuat!$D$5:$D$1000,Loc!$A221)</f>
        <v>0</v>
      </c>
    </row>
    <row r="222" spans="1:71" x14ac:dyDescent="0.2">
      <c r="A222" s="2">
        <f>DM!C222</f>
        <v>0</v>
      </c>
      <c r="B222" s="3">
        <f>VLOOKUP(A222,Tondau!$B$5:$F$500,3,0)</f>
        <v>0</v>
      </c>
      <c r="C222" s="3">
        <f>VLOOKUP(Tinhgiavon!A222,Tondau!$B$5:$E$500,4,0)</f>
        <v>0</v>
      </c>
      <c r="D222" s="3">
        <f t="shared" si="17"/>
        <v>0</v>
      </c>
      <c r="E222" s="3">
        <f>SUMIF(Nhap!$F$5:$F$1000,Tinhgiavon!A222,Nhap!$K$5:$K$1000)</f>
        <v>0</v>
      </c>
      <c r="F222" s="3">
        <f t="shared" si="18"/>
        <v>0</v>
      </c>
      <c r="G222" s="3">
        <f t="shared" si="19"/>
        <v>0</v>
      </c>
      <c r="H222" s="3">
        <f t="shared" si="20"/>
        <v>0</v>
      </c>
      <c r="I222" s="3">
        <f t="shared" si="21"/>
        <v>0</v>
      </c>
      <c r="J222" s="7">
        <f>SUMIFS(Nhap!$I$5:$I$1000,Nhap!$E$5:$E$1000,DATE(Thang!$E$4,Thang!$C$4,Loc!$F$2),Nhap!$F$5:$F$1000,Loc!A222)</f>
        <v>0</v>
      </c>
      <c r="K222" s="7">
        <f>SUMIFS(Nhap!$I$5:$I$1000,Nhap!$E$5:$E$1000,DATE(Thang!$E$4,Thang!$C$4,Loc!$G$2),Nhap!$F$5:$F$1000,Loc!A222)</f>
        <v>0</v>
      </c>
      <c r="L222" s="7">
        <f>SUMIFS(Nhap!$I$5:$I$1000,Nhap!$E$5:$E$1000,DATE(Thang!$E$4,Thang!$C$4,Loc!$H$2),Nhap!$F$5:$F$1000,Loc!A222)</f>
        <v>0</v>
      </c>
      <c r="M222" s="7">
        <f>SUMIFS(Nhap!$I$5:$I$1000,Nhap!$E$5:$E$1000,DATE(Thang!$E$4,Thang!$C$4,Loc!$I$2),Nhap!$F$5:$F$1000,Loc!A222)</f>
        <v>0</v>
      </c>
      <c r="N222" s="7">
        <f>SUMIFS(Nhap!$I$5:$I$1000,Nhap!$E$5:$E$1000,DATE(Thang!$E$4,Thang!$C$4,Loc!$J$2),Nhap!$F$5:$F$1000,Loc!A222)</f>
        <v>0</v>
      </c>
      <c r="O222" s="7">
        <f>SUMIFS(Nhap!$I$5:$I$1000,Nhap!$E$5:$E$1000,DATE(Thang!$E$4,Thang!$C$4,Loc!$K$2),Nhap!$F$5:$F$1000,Loc!A222)</f>
        <v>0</v>
      </c>
      <c r="P222" s="7">
        <f>SUMIFS(Nhap!$I$5:$I$1000,Nhap!$E$5:$E$1000,DATE(Thang!$E$4,Thang!$C$4,Loc!$L$2),Nhap!$F$5:$F$1000,Loc!A222)</f>
        <v>0</v>
      </c>
      <c r="Q222" s="7">
        <f>SUMIFS(Nhap!$I$5:$I$1000,Nhap!$E$5:$E$1000,DATE(Thang!$E$4,Thang!$C$4,Loc!$M$2),Nhap!$F$5:$F$1000,Loc!A222)</f>
        <v>0</v>
      </c>
      <c r="R222" s="7">
        <f>SUMIFS(Nhap!$I$5:$I$1000,Nhap!$E$5:$E$1000,DATE(Thang!$E$4,Thang!$C$4,Loc!$N$2),Nhap!$F$5:$F$1000,Loc!A222)</f>
        <v>0</v>
      </c>
      <c r="S222" s="7">
        <f>SUMIFS(Nhap!$I$5:$I$1000,Nhap!$E$5:$E$1000,DATE(Thang!$E$4,Thang!$C$4,Loc!$O$2),Nhap!$F$5:$F$1000,Loc!A222)</f>
        <v>0</v>
      </c>
      <c r="T222" s="7">
        <f>SUMIFS(Nhap!$I$5:$I$1000,Nhap!$E$5:$E$1000,DATE(Thang!$E$4,Thang!$C$4,Loc!$P$2),Nhap!$F$5:$F$1000,Loc!A222)</f>
        <v>0</v>
      </c>
      <c r="U222" s="7">
        <f>SUMIFS(Nhap!$I$5:$I$1000,Nhap!$E$5:$E$1000,DATE(Thang!$E$4,Thang!$C$4,Loc!$Q$2),Nhap!$F$5:$F$1000,Loc!A222)</f>
        <v>0</v>
      </c>
      <c r="V222" s="7">
        <f>SUMIFS(Nhap!$I$5:$I$1000,Nhap!$E$5:$E$1000,DATE(Thang!$E$4,Thang!$C$4,Loc!$R$2),Nhap!$F$5:$F$1000,Loc!A222)</f>
        <v>0</v>
      </c>
      <c r="W222" s="7">
        <f>SUMIFS(Nhap!$I$5:$I$1000,Nhap!$E$5:$E$1000,DATE(Thang!$E$4,Thang!$C$4,Loc!$S$2),Nhap!$F$5:$F$1000,Loc!A222)</f>
        <v>0</v>
      </c>
      <c r="X222" s="7">
        <f>SUMIFS(Nhap!$I$5:$I$1000,Nhap!$E$5:$E$1000,DATE(Thang!$E$4,Thang!$C$4,Loc!$T$2),Nhap!$F$5:$F$1000,Loc!A222)</f>
        <v>0</v>
      </c>
      <c r="Y222" s="7">
        <f>SUMIFS(Nhap!$I$5:$I$1000,Nhap!$E$5:$E$1000,DATE(Thang!$E$4,Thang!$C$4,Loc!$U$2),Nhap!$F$5:$F$1000,Loc!A222)</f>
        <v>0</v>
      </c>
      <c r="Z222" s="7">
        <f>SUMIFS(Nhap!$I$5:$I$1000,Nhap!$E$5:$E$1000,DATE(Thang!$E$4,Thang!$C$4,Loc!$V$2),Nhap!$F$5:$F$1000,Loc!A222)</f>
        <v>0</v>
      </c>
      <c r="AA222" s="7">
        <f>SUMIFS(Nhap!$I$5:$I$1000,Nhap!$E$5:$E$1000,DATE(Thang!$E$4,Thang!$C$4,Loc!$W$2),Nhap!$F$5:$F$1000,Loc!A222)</f>
        <v>0</v>
      </c>
      <c r="AB222" s="7">
        <f>SUMIFS(Nhap!$I$5:$I$1000,Nhap!$E$5:$E$1000,DATE(Thang!$E$4,Thang!$C$4,Loc!$X$2),Nhap!$F$5:$F$1000,Loc!A222)</f>
        <v>0</v>
      </c>
      <c r="AC222" s="7">
        <f>SUMIFS(Nhap!$I$5:$I$1000,Nhap!$E$5:$E$1000,DATE(Thang!$E$4,Thang!$C$4,Loc!$Y$2),Nhap!$F$5:$F$1000,Loc!A222)</f>
        <v>0</v>
      </c>
      <c r="AD222" s="7">
        <f>SUMIFS(Nhap!$I$5:$I$1000,Nhap!$E$5:$E$1000,DATE(Thang!$E$4,Thang!$C$4,Loc!$Z$2),Nhap!$F$5:$F$1000,Loc!A222)</f>
        <v>0</v>
      </c>
      <c r="AE222" s="7">
        <f>SUMIFS(Nhap!$I$5:$I$1000,Nhap!$E$5:$E$1000,DATE(Thang!$E$4,Thang!$C$4,Loc!$AA$2),Nhap!$F$5:$F$1000,Loc!A222)</f>
        <v>0</v>
      </c>
      <c r="AF222" s="7">
        <f>SUMIFS(Nhap!$I$5:$I$1000,Nhap!$E$5:$E$1000,DATE(Thang!$E$4,Thang!$C$4,Loc!$AB$2),Nhap!$F$5:$F$1000,Loc!A222)</f>
        <v>0</v>
      </c>
      <c r="AG222" s="7">
        <f>SUMIFS(Nhap!$I$5:$I$1000,Nhap!$E$5:$E$1000,DATE(Thang!$E$4,Thang!$C$4,Loc!$AC$2),Nhap!$F$5:$F$1000,Loc!A222)</f>
        <v>0</v>
      </c>
      <c r="AH222" s="7">
        <f>SUMIFS(Nhap!$I$5:$I$1000,Nhap!$E$5:$E$1000,DATE(Thang!$E$4,Thang!$C$4,Loc!$AD$2),Nhap!$F$5:$F$1000,Loc!$A$5)</f>
        <v>0</v>
      </c>
      <c r="AI222" s="7">
        <f>SUMIFS(Nhap!$I$5:$I$1000,Nhap!$E$5:$E$1000,DATE(Thang!$E$4,Thang!$C$4,Loc!$AE$2),Nhap!$F$5:$F$1000,Loc!A222)</f>
        <v>0</v>
      </c>
      <c r="AJ222" s="7">
        <f>SUMIFS(Nhap!$I$5:$I$1000,Nhap!$E$5:$E$1000,DATE(Thang!$E$4,Thang!$C$4,Loc!$AF$2),Nhap!$F$5:$F$1000,Loc!A222)</f>
        <v>0</v>
      </c>
      <c r="AK222" s="7">
        <f>SUMIFS(Nhap!$I$5:$I$1000,Nhap!$E$5:$E$1000,DATE(Thang!$E$4,Thang!$C$4,Loc!$AG$2),Nhap!$F$5:$F$1000,Loc!A222)</f>
        <v>0</v>
      </c>
      <c r="AL222" s="7">
        <f>SUMIFS(Nhap!$I$5:$I$1000,Nhap!$E$5:$E$1000,DATE(Thang!$E$4,Thang!$C$4,Loc!$AH$2),Nhap!$F$5:$F$1000,Loc!A222)</f>
        <v>0</v>
      </c>
      <c r="AM222" s="7">
        <f>SUMIFS(Nhap!$I$5:$I$1000,Nhap!$E$5:$E$1000,DATE(Thang!$E$4,Thang!$C$4,Loc!$AI$2),Nhap!$F$5:$F$1000,Loc!A222)</f>
        <v>0</v>
      </c>
      <c r="AN222" s="7">
        <f>SUMIFS(Nhap!$I$5:$I$1000,Nhap!$E$5:$E$1000,DATE(Thang!$E$4,Thang!$C$4,Loc!$AJ$2),Nhap!$F$5:$F$1000,Loc!A222)</f>
        <v>0</v>
      </c>
      <c r="AO222" s="7">
        <f>SUMIFS(Xuat!$G$5:$G$1000,Xuat!$C$5:$C$1000,DATE(Thang!$E$4,Thang!$C$4,AO$2),Xuat!$D$5:$D$1000,Loc!$A222)</f>
        <v>0</v>
      </c>
      <c r="AP222" s="7">
        <f>SUMIFS(Xuat!$G$5:$G$1000,Xuat!$C$5:$C$1000,DATE(Thang!$E$4,Thang!$C$4,AP$2),Xuat!$D$5:$D$1000,Loc!$A222)</f>
        <v>0</v>
      </c>
      <c r="AQ222" s="7">
        <f>SUMIFS(Xuat!$G$5:$G$1000,Xuat!$C$5:$C$1000,DATE(Thang!$E$4,Thang!$C$4,AQ$2),Xuat!$D$5:$D$1000,Loc!$A222)</f>
        <v>0</v>
      </c>
      <c r="AR222" s="7">
        <f>SUMIFS(Xuat!$G$5:$G$1000,Xuat!$C$5:$C$1000,DATE(Thang!$E$4,Thang!$C$4,AR$2),Xuat!$D$5:$D$1000,Loc!$A222)</f>
        <v>0</v>
      </c>
      <c r="AS222" s="7">
        <f>SUMIFS(Xuat!$G$5:$G$1000,Xuat!$C$5:$C$1000,DATE(Thang!$E$4,Thang!$C$4,AS$2),Xuat!$D$5:$D$1000,Loc!$A222)</f>
        <v>0</v>
      </c>
      <c r="AT222" s="7">
        <f>SUMIFS(Xuat!$G$5:$G$1000,Xuat!$C$5:$C$1000,DATE(Thang!$E$4,Thang!$C$4,AT$2),Xuat!$D$5:$D$1000,Loc!$A222)</f>
        <v>0</v>
      </c>
      <c r="AU222" s="7">
        <f>SUMIFS(Xuat!$G$5:$G$1000,Xuat!$C$5:$C$1000,DATE(Thang!$E$4,Thang!$C$4,AU$2),Xuat!$D$5:$D$1000,Loc!$A222)</f>
        <v>0</v>
      </c>
      <c r="AV222" s="7">
        <f>SUMIFS(Xuat!$G$5:$G$1000,Xuat!$C$5:$C$1000,DATE(Thang!$E$4,Thang!$C$4,AV$2),Xuat!$D$5:$D$1000,Loc!$A222)</f>
        <v>0</v>
      </c>
      <c r="AW222" s="7">
        <f>SUMIFS(Xuat!$G$5:$G$1000,Xuat!$C$5:$C$1000,DATE(Thang!$E$4,Thang!$C$4,AW$2),Xuat!$D$5:$D$1000,Loc!$A222)</f>
        <v>0</v>
      </c>
      <c r="AX222" s="7">
        <f>SUMIFS(Xuat!$G$5:$G$1000,Xuat!$C$5:$C$1000,DATE(Thang!$E$4,Thang!$C$4,AX$2),Xuat!$D$5:$D$1000,Loc!$A222)</f>
        <v>0</v>
      </c>
      <c r="AY222" s="7">
        <f>SUMIFS(Xuat!$G$5:$G$1000,Xuat!$C$5:$C$1000,DATE(Thang!$E$4,Thang!$C$4,AY$2),Xuat!$D$5:$D$1000,Loc!$A222)</f>
        <v>0</v>
      </c>
      <c r="AZ222" s="7">
        <f>SUMIFS(Xuat!$G$5:$G$1000,Xuat!$C$5:$C$1000,DATE(Thang!$E$4,Thang!$C$4,AZ$2),Xuat!$D$5:$D$1000,Loc!$A222)</f>
        <v>0</v>
      </c>
      <c r="BA222" s="7">
        <f>SUMIFS(Xuat!$G$5:$G$1000,Xuat!$C$5:$C$1000,DATE(Thang!$E$4,Thang!$C$4,BA$2),Xuat!$D$5:$D$1000,Loc!$A222)</f>
        <v>0</v>
      </c>
      <c r="BB222" s="7">
        <f>SUMIFS(Xuat!$G$5:$G$1000,Xuat!$C$5:$C$1000,DATE(Thang!$E$4,Thang!$C$4,BB$2),Xuat!$D$5:$D$1000,Loc!$A222)</f>
        <v>0</v>
      </c>
      <c r="BC222" s="7">
        <f>SUMIFS(Xuat!$G$5:$G$1000,Xuat!$C$5:$C$1000,DATE(Thang!$E$4,Thang!$C$4,BC$2),Xuat!$D$5:$D$1000,Loc!$A222)</f>
        <v>0</v>
      </c>
      <c r="BD222" s="7">
        <f>SUMIFS(Xuat!$G$5:$G$1000,Xuat!$C$5:$C$1000,DATE(Thang!$E$4,Thang!$C$4,BD$2),Xuat!$D$5:$D$1000,Loc!$A222)</f>
        <v>0</v>
      </c>
      <c r="BE222" s="7">
        <f>SUMIFS(Xuat!$G$5:$G$1000,Xuat!$C$5:$C$1000,DATE(Thang!$E$4,Thang!$C$4,BE$2),Xuat!$D$5:$D$1000,Loc!$A222)</f>
        <v>0</v>
      </c>
      <c r="BF222" s="7">
        <f>SUMIFS(Xuat!$G$5:$G$1000,Xuat!$C$5:$C$1000,DATE(Thang!$E$4,Thang!$C$4,BF$2),Xuat!$D$5:$D$1000,Loc!$A222)</f>
        <v>0</v>
      </c>
      <c r="BG222" s="7">
        <f>SUMIFS(Xuat!$G$5:$G$1000,Xuat!$C$5:$C$1000,DATE(Thang!$E$4,Thang!$C$4,BG$2),Xuat!$D$5:$D$1000,Loc!$A222)</f>
        <v>0</v>
      </c>
      <c r="BH222" s="7">
        <f>SUMIFS(Xuat!$G$5:$G$1000,Xuat!$C$5:$C$1000,DATE(Thang!$E$4,Thang!$C$4,BH$2),Xuat!$D$5:$D$1000,Loc!$A222)</f>
        <v>0</v>
      </c>
      <c r="BI222" s="7">
        <f>SUMIFS(Xuat!$G$5:$G$1000,Xuat!$C$5:$C$1000,DATE(Thang!$E$4,Thang!$C$4,BI$2),Xuat!$D$5:$D$1000,Loc!$A222)</f>
        <v>0</v>
      </c>
      <c r="BJ222" s="7">
        <f>SUMIFS(Xuat!$G$5:$G$1000,Xuat!$C$5:$C$1000,DATE(Thang!$E$4,Thang!$C$4,BJ$2),Xuat!$D$5:$D$1000,Loc!$A222)</f>
        <v>0</v>
      </c>
      <c r="BK222" s="7">
        <f>SUMIFS(Xuat!$G$5:$G$1000,Xuat!$C$5:$C$1000,DATE(Thang!$E$4,Thang!$C$4,BK$2),Xuat!$D$5:$D$1000,Loc!$A222)</f>
        <v>0</v>
      </c>
      <c r="BL222" s="7">
        <f>SUMIFS(Xuat!$G$5:$G$1000,Xuat!$C$5:$C$1000,DATE(Thang!$E$4,Thang!$C$4,BL$2),Xuat!$D$5:$D$1000,Loc!$A222)</f>
        <v>0</v>
      </c>
      <c r="BM222" s="7">
        <f>SUMIFS(Xuat!$G$5:$G$1000,Xuat!$C$5:$C$1000,DATE(Thang!$E$4,Thang!$C$4,BM$2),Xuat!$D$5:$D$1000,Loc!$A222)</f>
        <v>0</v>
      </c>
      <c r="BN222" s="7">
        <f>SUMIFS(Xuat!$G$5:$G$1000,Xuat!$C$5:$C$1000,DATE(Thang!$E$4,Thang!$C$4,BN$2),Xuat!$D$5:$D$1000,Loc!$A222)</f>
        <v>0</v>
      </c>
      <c r="BO222" s="7">
        <f>SUMIFS(Xuat!$G$5:$G$1000,Xuat!$C$5:$C$1000,DATE(Thang!$E$4,Thang!$C$4,BO$2),Xuat!$D$5:$D$1000,Loc!$A222)</f>
        <v>0</v>
      </c>
      <c r="BP222" s="7">
        <f>SUMIFS(Xuat!$G$5:$G$1000,Xuat!$C$5:$C$1000,DATE(Thang!$E$4,Thang!$C$4,BP$2),Xuat!$D$5:$D$1000,Loc!$A222)</f>
        <v>0</v>
      </c>
      <c r="BQ222" s="7">
        <f>SUMIFS(Xuat!$G$5:$G$1000,Xuat!$C$5:$C$1000,DATE(Thang!$E$4,Thang!$C$4,BQ$2),Xuat!$D$5:$D$1000,Loc!$A222)</f>
        <v>0</v>
      </c>
      <c r="BR222" s="7">
        <f>SUMIFS(Xuat!$G$5:$G$1000,Xuat!$C$5:$C$1000,DATE(Thang!$E$4,Thang!$C$4,BR$2),Xuat!$D$5:$D$1000,Loc!$A222)</f>
        <v>0</v>
      </c>
      <c r="BS222" s="7">
        <f>SUMIFS(Xuat!$G$5:$G$1000,Xuat!$C$5:$C$1000,DATE(Thang!$E$4,Thang!$C$4,BS$2),Xuat!$D$5:$D$1000,Loc!$A222)</f>
        <v>0</v>
      </c>
    </row>
    <row r="223" spans="1:71" x14ac:dyDescent="0.2">
      <c r="A223" s="2">
        <f>DM!C223</f>
        <v>0</v>
      </c>
      <c r="B223" s="3">
        <f>VLOOKUP(A223,Tondau!$B$5:$F$500,3,0)</f>
        <v>0</v>
      </c>
      <c r="C223" s="3">
        <f>VLOOKUP(Tinhgiavon!A223,Tondau!$B$5:$E$500,4,0)</f>
        <v>0</v>
      </c>
      <c r="D223" s="3">
        <f t="shared" si="17"/>
        <v>0</v>
      </c>
      <c r="E223" s="3">
        <f>SUMIF(Nhap!$F$5:$F$1000,Tinhgiavon!A223,Nhap!$K$5:$K$1000)</f>
        <v>0</v>
      </c>
      <c r="F223" s="3">
        <f t="shared" si="18"/>
        <v>0</v>
      </c>
      <c r="G223" s="3">
        <f t="shared" si="19"/>
        <v>0</v>
      </c>
      <c r="H223" s="3">
        <f t="shared" si="20"/>
        <v>0</v>
      </c>
      <c r="I223" s="3">
        <f t="shared" si="21"/>
        <v>0</v>
      </c>
      <c r="J223" s="7">
        <f>SUMIFS(Nhap!$I$5:$I$1000,Nhap!$E$5:$E$1000,DATE(Thang!$E$4,Thang!$C$4,Loc!$F$2),Nhap!$F$5:$F$1000,Loc!A223)</f>
        <v>0</v>
      </c>
      <c r="K223" s="7">
        <f>SUMIFS(Nhap!$I$5:$I$1000,Nhap!$E$5:$E$1000,DATE(Thang!$E$4,Thang!$C$4,Loc!$G$2),Nhap!$F$5:$F$1000,Loc!A223)</f>
        <v>0</v>
      </c>
      <c r="L223" s="7">
        <f>SUMIFS(Nhap!$I$5:$I$1000,Nhap!$E$5:$E$1000,DATE(Thang!$E$4,Thang!$C$4,Loc!$H$2),Nhap!$F$5:$F$1000,Loc!A223)</f>
        <v>0</v>
      </c>
      <c r="M223" s="7">
        <f>SUMIFS(Nhap!$I$5:$I$1000,Nhap!$E$5:$E$1000,DATE(Thang!$E$4,Thang!$C$4,Loc!$I$2),Nhap!$F$5:$F$1000,Loc!A223)</f>
        <v>0</v>
      </c>
      <c r="N223" s="7">
        <f>SUMIFS(Nhap!$I$5:$I$1000,Nhap!$E$5:$E$1000,DATE(Thang!$E$4,Thang!$C$4,Loc!$J$2),Nhap!$F$5:$F$1000,Loc!A223)</f>
        <v>0</v>
      </c>
      <c r="O223" s="7">
        <f>SUMIFS(Nhap!$I$5:$I$1000,Nhap!$E$5:$E$1000,DATE(Thang!$E$4,Thang!$C$4,Loc!$K$2),Nhap!$F$5:$F$1000,Loc!A223)</f>
        <v>0</v>
      </c>
      <c r="P223" s="7">
        <f>SUMIFS(Nhap!$I$5:$I$1000,Nhap!$E$5:$E$1000,DATE(Thang!$E$4,Thang!$C$4,Loc!$L$2),Nhap!$F$5:$F$1000,Loc!A223)</f>
        <v>0</v>
      </c>
      <c r="Q223" s="7">
        <f>SUMIFS(Nhap!$I$5:$I$1000,Nhap!$E$5:$E$1000,DATE(Thang!$E$4,Thang!$C$4,Loc!$M$2),Nhap!$F$5:$F$1000,Loc!A223)</f>
        <v>0</v>
      </c>
      <c r="R223" s="7">
        <f>SUMIFS(Nhap!$I$5:$I$1000,Nhap!$E$5:$E$1000,DATE(Thang!$E$4,Thang!$C$4,Loc!$N$2),Nhap!$F$5:$F$1000,Loc!A223)</f>
        <v>0</v>
      </c>
      <c r="S223" s="7">
        <f>SUMIFS(Nhap!$I$5:$I$1000,Nhap!$E$5:$E$1000,DATE(Thang!$E$4,Thang!$C$4,Loc!$O$2),Nhap!$F$5:$F$1000,Loc!A223)</f>
        <v>0</v>
      </c>
      <c r="T223" s="7">
        <f>SUMIFS(Nhap!$I$5:$I$1000,Nhap!$E$5:$E$1000,DATE(Thang!$E$4,Thang!$C$4,Loc!$P$2),Nhap!$F$5:$F$1000,Loc!A223)</f>
        <v>0</v>
      </c>
      <c r="U223" s="7">
        <f>SUMIFS(Nhap!$I$5:$I$1000,Nhap!$E$5:$E$1000,DATE(Thang!$E$4,Thang!$C$4,Loc!$Q$2),Nhap!$F$5:$F$1000,Loc!A223)</f>
        <v>0</v>
      </c>
      <c r="V223" s="7">
        <f>SUMIFS(Nhap!$I$5:$I$1000,Nhap!$E$5:$E$1000,DATE(Thang!$E$4,Thang!$C$4,Loc!$R$2),Nhap!$F$5:$F$1000,Loc!A223)</f>
        <v>0</v>
      </c>
      <c r="W223" s="7">
        <f>SUMIFS(Nhap!$I$5:$I$1000,Nhap!$E$5:$E$1000,DATE(Thang!$E$4,Thang!$C$4,Loc!$S$2),Nhap!$F$5:$F$1000,Loc!A223)</f>
        <v>0</v>
      </c>
      <c r="X223" s="7">
        <f>SUMIFS(Nhap!$I$5:$I$1000,Nhap!$E$5:$E$1000,DATE(Thang!$E$4,Thang!$C$4,Loc!$T$2),Nhap!$F$5:$F$1000,Loc!A223)</f>
        <v>0</v>
      </c>
      <c r="Y223" s="7">
        <f>SUMIFS(Nhap!$I$5:$I$1000,Nhap!$E$5:$E$1000,DATE(Thang!$E$4,Thang!$C$4,Loc!$U$2),Nhap!$F$5:$F$1000,Loc!A223)</f>
        <v>0</v>
      </c>
      <c r="Z223" s="7">
        <f>SUMIFS(Nhap!$I$5:$I$1000,Nhap!$E$5:$E$1000,DATE(Thang!$E$4,Thang!$C$4,Loc!$V$2),Nhap!$F$5:$F$1000,Loc!A223)</f>
        <v>0</v>
      </c>
      <c r="AA223" s="7">
        <f>SUMIFS(Nhap!$I$5:$I$1000,Nhap!$E$5:$E$1000,DATE(Thang!$E$4,Thang!$C$4,Loc!$W$2),Nhap!$F$5:$F$1000,Loc!A223)</f>
        <v>0</v>
      </c>
      <c r="AB223" s="7">
        <f>SUMIFS(Nhap!$I$5:$I$1000,Nhap!$E$5:$E$1000,DATE(Thang!$E$4,Thang!$C$4,Loc!$X$2),Nhap!$F$5:$F$1000,Loc!A223)</f>
        <v>0</v>
      </c>
      <c r="AC223" s="7">
        <f>SUMIFS(Nhap!$I$5:$I$1000,Nhap!$E$5:$E$1000,DATE(Thang!$E$4,Thang!$C$4,Loc!$Y$2),Nhap!$F$5:$F$1000,Loc!A223)</f>
        <v>0</v>
      </c>
      <c r="AD223" s="7">
        <f>SUMIFS(Nhap!$I$5:$I$1000,Nhap!$E$5:$E$1000,DATE(Thang!$E$4,Thang!$C$4,Loc!$Z$2),Nhap!$F$5:$F$1000,Loc!A223)</f>
        <v>0</v>
      </c>
      <c r="AE223" s="7">
        <f>SUMIFS(Nhap!$I$5:$I$1000,Nhap!$E$5:$E$1000,DATE(Thang!$E$4,Thang!$C$4,Loc!$AA$2),Nhap!$F$5:$F$1000,Loc!A223)</f>
        <v>0</v>
      </c>
      <c r="AF223" s="7">
        <f>SUMIFS(Nhap!$I$5:$I$1000,Nhap!$E$5:$E$1000,DATE(Thang!$E$4,Thang!$C$4,Loc!$AB$2),Nhap!$F$5:$F$1000,Loc!A223)</f>
        <v>0</v>
      </c>
      <c r="AG223" s="7">
        <f>SUMIFS(Nhap!$I$5:$I$1000,Nhap!$E$5:$E$1000,DATE(Thang!$E$4,Thang!$C$4,Loc!$AC$2),Nhap!$F$5:$F$1000,Loc!A223)</f>
        <v>0</v>
      </c>
      <c r="AH223" s="7">
        <f>SUMIFS(Nhap!$I$5:$I$1000,Nhap!$E$5:$E$1000,DATE(Thang!$E$4,Thang!$C$4,Loc!$AD$2),Nhap!$F$5:$F$1000,Loc!$A$5)</f>
        <v>0</v>
      </c>
      <c r="AI223" s="7">
        <f>SUMIFS(Nhap!$I$5:$I$1000,Nhap!$E$5:$E$1000,DATE(Thang!$E$4,Thang!$C$4,Loc!$AE$2),Nhap!$F$5:$F$1000,Loc!A223)</f>
        <v>0</v>
      </c>
      <c r="AJ223" s="7">
        <f>SUMIFS(Nhap!$I$5:$I$1000,Nhap!$E$5:$E$1000,DATE(Thang!$E$4,Thang!$C$4,Loc!$AF$2),Nhap!$F$5:$F$1000,Loc!A223)</f>
        <v>0</v>
      </c>
      <c r="AK223" s="7">
        <f>SUMIFS(Nhap!$I$5:$I$1000,Nhap!$E$5:$E$1000,DATE(Thang!$E$4,Thang!$C$4,Loc!$AG$2),Nhap!$F$5:$F$1000,Loc!A223)</f>
        <v>0</v>
      </c>
      <c r="AL223" s="7">
        <f>SUMIFS(Nhap!$I$5:$I$1000,Nhap!$E$5:$E$1000,DATE(Thang!$E$4,Thang!$C$4,Loc!$AH$2),Nhap!$F$5:$F$1000,Loc!A223)</f>
        <v>0</v>
      </c>
      <c r="AM223" s="7">
        <f>SUMIFS(Nhap!$I$5:$I$1000,Nhap!$E$5:$E$1000,DATE(Thang!$E$4,Thang!$C$4,Loc!$AI$2),Nhap!$F$5:$F$1000,Loc!A223)</f>
        <v>0</v>
      </c>
      <c r="AN223" s="7">
        <f>SUMIFS(Nhap!$I$5:$I$1000,Nhap!$E$5:$E$1000,DATE(Thang!$E$4,Thang!$C$4,Loc!$AJ$2),Nhap!$F$5:$F$1000,Loc!A223)</f>
        <v>0</v>
      </c>
      <c r="AO223" s="7">
        <f>SUMIFS(Xuat!$G$5:$G$1000,Xuat!$C$5:$C$1000,DATE(Thang!$E$4,Thang!$C$4,AO$2),Xuat!$D$5:$D$1000,Loc!$A223)</f>
        <v>0</v>
      </c>
      <c r="AP223" s="7">
        <f>SUMIFS(Xuat!$G$5:$G$1000,Xuat!$C$5:$C$1000,DATE(Thang!$E$4,Thang!$C$4,AP$2),Xuat!$D$5:$D$1000,Loc!$A223)</f>
        <v>0</v>
      </c>
      <c r="AQ223" s="7">
        <f>SUMIFS(Xuat!$G$5:$G$1000,Xuat!$C$5:$C$1000,DATE(Thang!$E$4,Thang!$C$4,AQ$2),Xuat!$D$5:$D$1000,Loc!$A223)</f>
        <v>0</v>
      </c>
      <c r="AR223" s="7">
        <f>SUMIFS(Xuat!$G$5:$G$1000,Xuat!$C$5:$C$1000,DATE(Thang!$E$4,Thang!$C$4,AR$2),Xuat!$D$5:$D$1000,Loc!$A223)</f>
        <v>0</v>
      </c>
      <c r="AS223" s="7">
        <f>SUMIFS(Xuat!$G$5:$G$1000,Xuat!$C$5:$C$1000,DATE(Thang!$E$4,Thang!$C$4,AS$2),Xuat!$D$5:$D$1000,Loc!$A223)</f>
        <v>0</v>
      </c>
      <c r="AT223" s="7">
        <f>SUMIFS(Xuat!$G$5:$G$1000,Xuat!$C$5:$C$1000,DATE(Thang!$E$4,Thang!$C$4,AT$2),Xuat!$D$5:$D$1000,Loc!$A223)</f>
        <v>0</v>
      </c>
      <c r="AU223" s="7">
        <f>SUMIFS(Xuat!$G$5:$G$1000,Xuat!$C$5:$C$1000,DATE(Thang!$E$4,Thang!$C$4,AU$2),Xuat!$D$5:$D$1000,Loc!$A223)</f>
        <v>0</v>
      </c>
      <c r="AV223" s="7">
        <f>SUMIFS(Xuat!$G$5:$G$1000,Xuat!$C$5:$C$1000,DATE(Thang!$E$4,Thang!$C$4,AV$2),Xuat!$D$5:$D$1000,Loc!$A223)</f>
        <v>0</v>
      </c>
      <c r="AW223" s="7">
        <f>SUMIFS(Xuat!$G$5:$G$1000,Xuat!$C$5:$C$1000,DATE(Thang!$E$4,Thang!$C$4,AW$2),Xuat!$D$5:$D$1000,Loc!$A223)</f>
        <v>0</v>
      </c>
      <c r="AX223" s="7">
        <f>SUMIFS(Xuat!$G$5:$G$1000,Xuat!$C$5:$C$1000,DATE(Thang!$E$4,Thang!$C$4,AX$2),Xuat!$D$5:$D$1000,Loc!$A223)</f>
        <v>0</v>
      </c>
      <c r="AY223" s="7">
        <f>SUMIFS(Xuat!$G$5:$G$1000,Xuat!$C$5:$C$1000,DATE(Thang!$E$4,Thang!$C$4,AY$2),Xuat!$D$5:$D$1000,Loc!$A223)</f>
        <v>0</v>
      </c>
      <c r="AZ223" s="7">
        <f>SUMIFS(Xuat!$G$5:$G$1000,Xuat!$C$5:$C$1000,DATE(Thang!$E$4,Thang!$C$4,AZ$2),Xuat!$D$5:$D$1000,Loc!$A223)</f>
        <v>0</v>
      </c>
      <c r="BA223" s="7">
        <f>SUMIFS(Xuat!$G$5:$G$1000,Xuat!$C$5:$C$1000,DATE(Thang!$E$4,Thang!$C$4,BA$2),Xuat!$D$5:$D$1000,Loc!$A223)</f>
        <v>0</v>
      </c>
      <c r="BB223" s="7">
        <f>SUMIFS(Xuat!$G$5:$G$1000,Xuat!$C$5:$C$1000,DATE(Thang!$E$4,Thang!$C$4,BB$2),Xuat!$D$5:$D$1000,Loc!$A223)</f>
        <v>0</v>
      </c>
      <c r="BC223" s="7">
        <f>SUMIFS(Xuat!$G$5:$G$1000,Xuat!$C$5:$C$1000,DATE(Thang!$E$4,Thang!$C$4,BC$2),Xuat!$D$5:$D$1000,Loc!$A223)</f>
        <v>0</v>
      </c>
      <c r="BD223" s="7">
        <f>SUMIFS(Xuat!$G$5:$G$1000,Xuat!$C$5:$C$1000,DATE(Thang!$E$4,Thang!$C$4,BD$2),Xuat!$D$5:$D$1000,Loc!$A223)</f>
        <v>0</v>
      </c>
      <c r="BE223" s="7">
        <f>SUMIFS(Xuat!$G$5:$G$1000,Xuat!$C$5:$C$1000,DATE(Thang!$E$4,Thang!$C$4,BE$2),Xuat!$D$5:$D$1000,Loc!$A223)</f>
        <v>0</v>
      </c>
      <c r="BF223" s="7">
        <f>SUMIFS(Xuat!$G$5:$G$1000,Xuat!$C$5:$C$1000,DATE(Thang!$E$4,Thang!$C$4,BF$2),Xuat!$D$5:$D$1000,Loc!$A223)</f>
        <v>0</v>
      </c>
      <c r="BG223" s="7">
        <f>SUMIFS(Xuat!$G$5:$G$1000,Xuat!$C$5:$C$1000,DATE(Thang!$E$4,Thang!$C$4,BG$2),Xuat!$D$5:$D$1000,Loc!$A223)</f>
        <v>0</v>
      </c>
      <c r="BH223" s="7">
        <f>SUMIFS(Xuat!$G$5:$G$1000,Xuat!$C$5:$C$1000,DATE(Thang!$E$4,Thang!$C$4,BH$2),Xuat!$D$5:$D$1000,Loc!$A223)</f>
        <v>0</v>
      </c>
      <c r="BI223" s="7">
        <f>SUMIFS(Xuat!$G$5:$G$1000,Xuat!$C$5:$C$1000,DATE(Thang!$E$4,Thang!$C$4,BI$2),Xuat!$D$5:$D$1000,Loc!$A223)</f>
        <v>0</v>
      </c>
      <c r="BJ223" s="7">
        <f>SUMIFS(Xuat!$G$5:$G$1000,Xuat!$C$5:$C$1000,DATE(Thang!$E$4,Thang!$C$4,BJ$2),Xuat!$D$5:$D$1000,Loc!$A223)</f>
        <v>0</v>
      </c>
      <c r="BK223" s="7">
        <f>SUMIFS(Xuat!$G$5:$G$1000,Xuat!$C$5:$C$1000,DATE(Thang!$E$4,Thang!$C$4,BK$2),Xuat!$D$5:$D$1000,Loc!$A223)</f>
        <v>0</v>
      </c>
      <c r="BL223" s="7">
        <f>SUMIFS(Xuat!$G$5:$G$1000,Xuat!$C$5:$C$1000,DATE(Thang!$E$4,Thang!$C$4,BL$2),Xuat!$D$5:$D$1000,Loc!$A223)</f>
        <v>0</v>
      </c>
      <c r="BM223" s="7">
        <f>SUMIFS(Xuat!$G$5:$G$1000,Xuat!$C$5:$C$1000,DATE(Thang!$E$4,Thang!$C$4,BM$2),Xuat!$D$5:$D$1000,Loc!$A223)</f>
        <v>0</v>
      </c>
      <c r="BN223" s="7">
        <f>SUMIFS(Xuat!$G$5:$G$1000,Xuat!$C$5:$C$1000,DATE(Thang!$E$4,Thang!$C$4,BN$2),Xuat!$D$5:$D$1000,Loc!$A223)</f>
        <v>0</v>
      </c>
      <c r="BO223" s="7">
        <f>SUMIFS(Xuat!$G$5:$G$1000,Xuat!$C$5:$C$1000,DATE(Thang!$E$4,Thang!$C$4,BO$2),Xuat!$D$5:$D$1000,Loc!$A223)</f>
        <v>0</v>
      </c>
      <c r="BP223" s="7">
        <f>SUMIFS(Xuat!$G$5:$G$1000,Xuat!$C$5:$C$1000,DATE(Thang!$E$4,Thang!$C$4,BP$2),Xuat!$D$5:$D$1000,Loc!$A223)</f>
        <v>0</v>
      </c>
      <c r="BQ223" s="7">
        <f>SUMIFS(Xuat!$G$5:$G$1000,Xuat!$C$5:$C$1000,DATE(Thang!$E$4,Thang!$C$4,BQ$2),Xuat!$D$5:$D$1000,Loc!$A223)</f>
        <v>0</v>
      </c>
      <c r="BR223" s="7">
        <f>SUMIFS(Xuat!$G$5:$G$1000,Xuat!$C$5:$C$1000,DATE(Thang!$E$4,Thang!$C$4,BR$2),Xuat!$D$5:$D$1000,Loc!$A223)</f>
        <v>0</v>
      </c>
      <c r="BS223" s="7">
        <f>SUMIFS(Xuat!$G$5:$G$1000,Xuat!$C$5:$C$1000,DATE(Thang!$E$4,Thang!$C$4,BS$2),Xuat!$D$5:$D$1000,Loc!$A223)</f>
        <v>0</v>
      </c>
    </row>
    <row r="224" spans="1:71" x14ac:dyDescent="0.2">
      <c r="A224" s="2">
        <f>DM!C224</f>
        <v>0</v>
      </c>
      <c r="B224" s="3">
        <f>VLOOKUP(A224,Tondau!$B$5:$F$500,3,0)</f>
        <v>0</v>
      </c>
      <c r="C224" s="3">
        <f>VLOOKUP(Tinhgiavon!A224,Tondau!$B$5:$E$500,4,0)</f>
        <v>0</v>
      </c>
      <c r="D224" s="3">
        <f t="shared" si="17"/>
        <v>0</v>
      </c>
      <c r="E224" s="3">
        <f>SUMIF(Nhap!$F$5:$F$1000,Tinhgiavon!A224,Nhap!$K$5:$K$1000)</f>
        <v>0</v>
      </c>
      <c r="F224" s="3">
        <f t="shared" si="18"/>
        <v>0</v>
      </c>
      <c r="G224" s="3">
        <f t="shared" si="19"/>
        <v>0</v>
      </c>
      <c r="H224" s="3">
        <f t="shared" si="20"/>
        <v>0</v>
      </c>
      <c r="I224" s="3">
        <f t="shared" si="21"/>
        <v>0</v>
      </c>
      <c r="J224" s="7">
        <f>SUMIFS(Nhap!$I$5:$I$1000,Nhap!$E$5:$E$1000,DATE(Thang!$E$4,Thang!$C$4,Loc!$F$2),Nhap!$F$5:$F$1000,Loc!A224)</f>
        <v>0</v>
      </c>
      <c r="K224" s="7">
        <f>SUMIFS(Nhap!$I$5:$I$1000,Nhap!$E$5:$E$1000,DATE(Thang!$E$4,Thang!$C$4,Loc!$G$2),Nhap!$F$5:$F$1000,Loc!A224)</f>
        <v>0</v>
      </c>
      <c r="L224" s="7">
        <f>SUMIFS(Nhap!$I$5:$I$1000,Nhap!$E$5:$E$1000,DATE(Thang!$E$4,Thang!$C$4,Loc!$H$2),Nhap!$F$5:$F$1000,Loc!A224)</f>
        <v>0</v>
      </c>
      <c r="M224" s="7">
        <f>SUMIFS(Nhap!$I$5:$I$1000,Nhap!$E$5:$E$1000,DATE(Thang!$E$4,Thang!$C$4,Loc!$I$2),Nhap!$F$5:$F$1000,Loc!A224)</f>
        <v>0</v>
      </c>
      <c r="N224" s="7">
        <f>SUMIFS(Nhap!$I$5:$I$1000,Nhap!$E$5:$E$1000,DATE(Thang!$E$4,Thang!$C$4,Loc!$J$2),Nhap!$F$5:$F$1000,Loc!A224)</f>
        <v>0</v>
      </c>
      <c r="O224" s="7">
        <f>SUMIFS(Nhap!$I$5:$I$1000,Nhap!$E$5:$E$1000,DATE(Thang!$E$4,Thang!$C$4,Loc!$K$2),Nhap!$F$5:$F$1000,Loc!A224)</f>
        <v>0</v>
      </c>
      <c r="P224" s="7">
        <f>SUMIFS(Nhap!$I$5:$I$1000,Nhap!$E$5:$E$1000,DATE(Thang!$E$4,Thang!$C$4,Loc!$L$2),Nhap!$F$5:$F$1000,Loc!A224)</f>
        <v>0</v>
      </c>
      <c r="Q224" s="7">
        <f>SUMIFS(Nhap!$I$5:$I$1000,Nhap!$E$5:$E$1000,DATE(Thang!$E$4,Thang!$C$4,Loc!$M$2),Nhap!$F$5:$F$1000,Loc!A224)</f>
        <v>0</v>
      </c>
      <c r="R224" s="7">
        <f>SUMIFS(Nhap!$I$5:$I$1000,Nhap!$E$5:$E$1000,DATE(Thang!$E$4,Thang!$C$4,Loc!$N$2),Nhap!$F$5:$F$1000,Loc!A224)</f>
        <v>0</v>
      </c>
      <c r="S224" s="7">
        <f>SUMIFS(Nhap!$I$5:$I$1000,Nhap!$E$5:$E$1000,DATE(Thang!$E$4,Thang!$C$4,Loc!$O$2),Nhap!$F$5:$F$1000,Loc!A224)</f>
        <v>0</v>
      </c>
      <c r="T224" s="7">
        <f>SUMIFS(Nhap!$I$5:$I$1000,Nhap!$E$5:$E$1000,DATE(Thang!$E$4,Thang!$C$4,Loc!$P$2),Nhap!$F$5:$F$1000,Loc!A224)</f>
        <v>0</v>
      </c>
      <c r="U224" s="7">
        <f>SUMIFS(Nhap!$I$5:$I$1000,Nhap!$E$5:$E$1000,DATE(Thang!$E$4,Thang!$C$4,Loc!$Q$2),Nhap!$F$5:$F$1000,Loc!A224)</f>
        <v>0</v>
      </c>
      <c r="V224" s="7">
        <f>SUMIFS(Nhap!$I$5:$I$1000,Nhap!$E$5:$E$1000,DATE(Thang!$E$4,Thang!$C$4,Loc!$R$2),Nhap!$F$5:$F$1000,Loc!A224)</f>
        <v>0</v>
      </c>
      <c r="W224" s="7">
        <f>SUMIFS(Nhap!$I$5:$I$1000,Nhap!$E$5:$E$1000,DATE(Thang!$E$4,Thang!$C$4,Loc!$S$2),Nhap!$F$5:$F$1000,Loc!A224)</f>
        <v>0</v>
      </c>
      <c r="X224" s="7">
        <f>SUMIFS(Nhap!$I$5:$I$1000,Nhap!$E$5:$E$1000,DATE(Thang!$E$4,Thang!$C$4,Loc!$T$2),Nhap!$F$5:$F$1000,Loc!A224)</f>
        <v>0</v>
      </c>
      <c r="Y224" s="7">
        <f>SUMIFS(Nhap!$I$5:$I$1000,Nhap!$E$5:$E$1000,DATE(Thang!$E$4,Thang!$C$4,Loc!$U$2),Nhap!$F$5:$F$1000,Loc!A224)</f>
        <v>0</v>
      </c>
      <c r="Z224" s="7">
        <f>SUMIFS(Nhap!$I$5:$I$1000,Nhap!$E$5:$E$1000,DATE(Thang!$E$4,Thang!$C$4,Loc!$V$2),Nhap!$F$5:$F$1000,Loc!A224)</f>
        <v>0</v>
      </c>
      <c r="AA224" s="7">
        <f>SUMIFS(Nhap!$I$5:$I$1000,Nhap!$E$5:$E$1000,DATE(Thang!$E$4,Thang!$C$4,Loc!$W$2),Nhap!$F$5:$F$1000,Loc!A224)</f>
        <v>0</v>
      </c>
      <c r="AB224" s="7">
        <f>SUMIFS(Nhap!$I$5:$I$1000,Nhap!$E$5:$E$1000,DATE(Thang!$E$4,Thang!$C$4,Loc!$X$2),Nhap!$F$5:$F$1000,Loc!A224)</f>
        <v>0</v>
      </c>
      <c r="AC224" s="7">
        <f>SUMIFS(Nhap!$I$5:$I$1000,Nhap!$E$5:$E$1000,DATE(Thang!$E$4,Thang!$C$4,Loc!$Y$2),Nhap!$F$5:$F$1000,Loc!A224)</f>
        <v>0</v>
      </c>
      <c r="AD224" s="7">
        <f>SUMIFS(Nhap!$I$5:$I$1000,Nhap!$E$5:$E$1000,DATE(Thang!$E$4,Thang!$C$4,Loc!$Z$2),Nhap!$F$5:$F$1000,Loc!A224)</f>
        <v>0</v>
      </c>
      <c r="AE224" s="7">
        <f>SUMIFS(Nhap!$I$5:$I$1000,Nhap!$E$5:$E$1000,DATE(Thang!$E$4,Thang!$C$4,Loc!$AA$2),Nhap!$F$5:$F$1000,Loc!A224)</f>
        <v>0</v>
      </c>
      <c r="AF224" s="7">
        <f>SUMIFS(Nhap!$I$5:$I$1000,Nhap!$E$5:$E$1000,DATE(Thang!$E$4,Thang!$C$4,Loc!$AB$2),Nhap!$F$5:$F$1000,Loc!A224)</f>
        <v>0</v>
      </c>
      <c r="AG224" s="7">
        <f>SUMIFS(Nhap!$I$5:$I$1000,Nhap!$E$5:$E$1000,DATE(Thang!$E$4,Thang!$C$4,Loc!$AC$2),Nhap!$F$5:$F$1000,Loc!A224)</f>
        <v>0</v>
      </c>
      <c r="AH224" s="7">
        <f>SUMIFS(Nhap!$I$5:$I$1000,Nhap!$E$5:$E$1000,DATE(Thang!$E$4,Thang!$C$4,Loc!$AD$2),Nhap!$F$5:$F$1000,Loc!$A$5)</f>
        <v>0</v>
      </c>
      <c r="AI224" s="7">
        <f>SUMIFS(Nhap!$I$5:$I$1000,Nhap!$E$5:$E$1000,DATE(Thang!$E$4,Thang!$C$4,Loc!$AE$2),Nhap!$F$5:$F$1000,Loc!A224)</f>
        <v>0</v>
      </c>
      <c r="AJ224" s="7">
        <f>SUMIFS(Nhap!$I$5:$I$1000,Nhap!$E$5:$E$1000,DATE(Thang!$E$4,Thang!$C$4,Loc!$AF$2),Nhap!$F$5:$F$1000,Loc!A224)</f>
        <v>0</v>
      </c>
      <c r="AK224" s="7">
        <f>SUMIFS(Nhap!$I$5:$I$1000,Nhap!$E$5:$E$1000,DATE(Thang!$E$4,Thang!$C$4,Loc!$AG$2),Nhap!$F$5:$F$1000,Loc!A224)</f>
        <v>0</v>
      </c>
      <c r="AL224" s="7">
        <f>SUMIFS(Nhap!$I$5:$I$1000,Nhap!$E$5:$E$1000,DATE(Thang!$E$4,Thang!$C$4,Loc!$AH$2),Nhap!$F$5:$F$1000,Loc!A224)</f>
        <v>0</v>
      </c>
      <c r="AM224" s="7">
        <f>SUMIFS(Nhap!$I$5:$I$1000,Nhap!$E$5:$E$1000,DATE(Thang!$E$4,Thang!$C$4,Loc!$AI$2),Nhap!$F$5:$F$1000,Loc!A224)</f>
        <v>0</v>
      </c>
      <c r="AN224" s="7">
        <f>SUMIFS(Nhap!$I$5:$I$1000,Nhap!$E$5:$E$1000,DATE(Thang!$E$4,Thang!$C$4,Loc!$AJ$2),Nhap!$F$5:$F$1000,Loc!A224)</f>
        <v>0</v>
      </c>
      <c r="AO224" s="7">
        <f>SUMIFS(Xuat!$G$5:$G$1000,Xuat!$C$5:$C$1000,DATE(Thang!$E$4,Thang!$C$4,AO$2),Xuat!$D$5:$D$1000,Loc!$A224)</f>
        <v>0</v>
      </c>
      <c r="AP224" s="7">
        <f>SUMIFS(Xuat!$G$5:$G$1000,Xuat!$C$5:$C$1000,DATE(Thang!$E$4,Thang!$C$4,AP$2),Xuat!$D$5:$D$1000,Loc!$A224)</f>
        <v>0</v>
      </c>
      <c r="AQ224" s="7">
        <f>SUMIFS(Xuat!$G$5:$G$1000,Xuat!$C$5:$C$1000,DATE(Thang!$E$4,Thang!$C$4,AQ$2),Xuat!$D$5:$D$1000,Loc!$A224)</f>
        <v>0</v>
      </c>
      <c r="AR224" s="7">
        <f>SUMIFS(Xuat!$G$5:$G$1000,Xuat!$C$5:$C$1000,DATE(Thang!$E$4,Thang!$C$4,AR$2),Xuat!$D$5:$D$1000,Loc!$A224)</f>
        <v>0</v>
      </c>
      <c r="AS224" s="7">
        <f>SUMIFS(Xuat!$G$5:$G$1000,Xuat!$C$5:$C$1000,DATE(Thang!$E$4,Thang!$C$4,AS$2),Xuat!$D$5:$D$1000,Loc!$A224)</f>
        <v>0</v>
      </c>
      <c r="AT224" s="7">
        <f>SUMIFS(Xuat!$G$5:$G$1000,Xuat!$C$5:$C$1000,DATE(Thang!$E$4,Thang!$C$4,AT$2),Xuat!$D$5:$D$1000,Loc!$A224)</f>
        <v>0</v>
      </c>
      <c r="AU224" s="7">
        <f>SUMIFS(Xuat!$G$5:$G$1000,Xuat!$C$5:$C$1000,DATE(Thang!$E$4,Thang!$C$4,AU$2),Xuat!$D$5:$D$1000,Loc!$A224)</f>
        <v>0</v>
      </c>
      <c r="AV224" s="7">
        <f>SUMIFS(Xuat!$G$5:$G$1000,Xuat!$C$5:$C$1000,DATE(Thang!$E$4,Thang!$C$4,AV$2),Xuat!$D$5:$D$1000,Loc!$A224)</f>
        <v>0</v>
      </c>
      <c r="AW224" s="7">
        <f>SUMIFS(Xuat!$G$5:$G$1000,Xuat!$C$5:$C$1000,DATE(Thang!$E$4,Thang!$C$4,AW$2),Xuat!$D$5:$D$1000,Loc!$A224)</f>
        <v>0</v>
      </c>
      <c r="AX224" s="7">
        <f>SUMIFS(Xuat!$G$5:$G$1000,Xuat!$C$5:$C$1000,DATE(Thang!$E$4,Thang!$C$4,AX$2),Xuat!$D$5:$D$1000,Loc!$A224)</f>
        <v>0</v>
      </c>
      <c r="AY224" s="7">
        <f>SUMIFS(Xuat!$G$5:$G$1000,Xuat!$C$5:$C$1000,DATE(Thang!$E$4,Thang!$C$4,AY$2),Xuat!$D$5:$D$1000,Loc!$A224)</f>
        <v>0</v>
      </c>
      <c r="AZ224" s="7">
        <f>SUMIFS(Xuat!$G$5:$G$1000,Xuat!$C$5:$C$1000,DATE(Thang!$E$4,Thang!$C$4,AZ$2),Xuat!$D$5:$D$1000,Loc!$A224)</f>
        <v>0</v>
      </c>
      <c r="BA224" s="7">
        <f>SUMIFS(Xuat!$G$5:$G$1000,Xuat!$C$5:$C$1000,DATE(Thang!$E$4,Thang!$C$4,BA$2),Xuat!$D$5:$D$1000,Loc!$A224)</f>
        <v>0</v>
      </c>
      <c r="BB224" s="7">
        <f>SUMIFS(Xuat!$G$5:$G$1000,Xuat!$C$5:$C$1000,DATE(Thang!$E$4,Thang!$C$4,BB$2),Xuat!$D$5:$D$1000,Loc!$A224)</f>
        <v>0</v>
      </c>
      <c r="BC224" s="7">
        <f>SUMIFS(Xuat!$G$5:$G$1000,Xuat!$C$5:$C$1000,DATE(Thang!$E$4,Thang!$C$4,BC$2),Xuat!$D$5:$D$1000,Loc!$A224)</f>
        <v>0</v>
      </c>
      <c r="BD224" s="7">
        <f>SUMIFS(Xuat!$G$5:$G$1000,Xuat!$C$5:$C$1000,DATE(Thang!$E$4,Thang!$C$4,BD$2),Xuat!$D$5:$D$1000,Loc!$A224)</f>
        <v>0</v>
      </c>
      <c r="BE224" s="7">
        <f>SUMIFS(Xuat!$G$5:$G$1000,Xuat!$C$5:$C$1000,DATE(Thang!$E$4,Thang!$C$4,BE$2),Xuat!$D$5:$D$1000,Loc!$A224)</f>
        <v>0</v>
      </c>
      <c r="BF224" s="7">
        <f>SUMIFS(Xuat!$G$5:$G$1000,Xuat!$C$5:$C$1000,DATE(Thang!$E$4,Thang!$C$4,BF$2),Xuat!$D$5:$D$1000,Loc!$A224)</f>
        <v>0</v>
      </c>
      <c r="BG224" s="7">
        <f>SUMIFS(Xuat!$G$5:$G$1000,Xuat!$C$5:$C$1000,DATE(Thang!$E$4,Thang!$C$4,BG$2),Xuat!$D$5:$D$1000,Loc!$A224)</f>
        <v>0</v>
      </c>
      <c r="BH224" s="7">
        <f>SUMIFS(Xuat!$G$5:$G$1000,Xuat!$C$5:$C$1000,DATE(Thang!$E$4,Thang!$C$4,BH$2),Xuat!$D$5:$D$1000,Loc!$A224)</f>
        <v>0</v>
      </c>
      <c r="BI224" s="7">
        <f>SUMIFS(Xuat!$G$5:$G$1000,Xuat!$C$5:$C$1000,DATE(Thang!$E$4,Thang!$C$4,BI$2),Xuat!$D$5:$D$1000,Loc!$A224)</f>
        <v>0</v>
      </c>
      <c r="BJ224" s="7">
        <f>SUMIFS(Xuat!$G$5:$G$1000,Xuat!$C$5:$C$1000,DATE(Thang!$E$4,Thang!$C$4,BJ$2),Xuat!$D$5:$D$1000,Loc!$A224)</f>
        <v>0</v>
      </c>
      <c r="BK224" s="7">
        <f>SUMIFS(Xuat!$G$5:$G$1000,Xuat!$C$5:$C$1000,DATE(Thang!$E$4,Thang!$C$4,BK$2),Xuat!$D$5:$D$1000,Loc!$A224)</f>
        <v>0</v>
      </c>
      <c r="BL224" s="7">
        <f>SUMIFS(Xuat!$G$5:$G$1000,Xuat!$C$5:$C$1000,DATE(Thang!$E$4,Thang!$C$4,BL$2),Xuat!$D$5:$D$1000,Loc!$A224)</f>
        <v>0</v>
      </c>
      <c r="BM224" s="7">
        <f>SUMIFS(Xuat!$G$5:$G$1000,Xuat!$C$5:$C$1000,DATE(Thang!$E$4,Thang!$C$4,BM$2),Xuat!$D$5:$D$1000,Loc!$A224)</f>
        <v>0</v>
      </c>
      <c r="BN224" s="7">
        <f>SUMIFS(Xuat!$G$5:$G$1000,Xuat!$C$5:$C$1000,DATE(Thang!$E$4,Thang!$C$4,BN$2),Xuat!$D$5:$D$1000,Loc!$A224)</f>
        <v>0</v>
      </c>
      <c r="BO224" s="7">
        <f>SUMIFS(Xuat!$G$5:$G$1000,Xuat!$C$5:$C$1000,DATE(Thang!$E$4,Thang!$C$4,BO$2),Xuat!$D$5:$D$1000,Loc!$A224)</f>
        <v>0</v>
      </c>
      <c r="BP224" s="7">
        <f>SUMIFS(Xuat!$G$5:$G$1000,Xuat!$C$5:$C$1000,DATE(Thang!$E$4,Thang!$C$4,BP$2),Xuat!$D$5:$D$1000,Loc!$A224)</f>
        <v>0</v>
      </c>
      <c r="BQ224" s="7">
        <f>SUMIFS(Xuat!$G$5:$G$1000,Xuat!$C$5:$C$1000,DATE(Thang!$E$4,Thang!$C$4,BQ$2),Xuat!$D$5:$D$1000,Loc!$A224)</f>
        <v>0</v>
      </c>
      <c r="BR224" s="7">
        <f>SUMIFS(Xuat!$G$5:$G$1000,Xuat!$C$5:$C$1000,DATE(Thang!$E$4,Thang!$C$4,BR$2),Xuat!$D$5:$D$1000,Loc!$A224)</f>
        <v>0</v>
      </c>
      <c r="BS224" s="7">
        <f>SUMIFS(Xuat!$G$5:$G$1000,Xuat!$C$5:$C$1000,DATE(Thang!$E$4,Thang!$C$4,BS$2),Xuat!$D$5:$D$1000,Loc!$A224)</f>
        <v>0</v>
      </c>
    </row>
    <row r="225" spans="1:71" x14ac:dyDescent="0.2">
      <c r="A225" s="2">
        <f>DM!C225</f>
        <v>0</v>
      </c>
      <c r="B225" s="3">
        <f>VLOOKUP(A225,Tondau!$B$5:$F$500,3,0)</f>
        <v>0</v>
      </c>
      <c r="C225" s="3">
        <f>VLOOKUP(Tinhgiavon!A225,Tondau!$B$5:$E$500,4,0)</f>
        <v>0</v>
      </c>
      <c r="D225" s="3">
        <f t="shared" si="17"/>
        <v>0</v>
      </c>
      <c r="E225" s="3">
        <f>SUMIF(Nhap!$F$5:$F$1000,Tinhgiavon!A225,Nhap!$K$5:$K$1000)</f>
        <v>0</v>
      </c>
      <c r="F225" s="3">
        <f t="shared" si="18"/>
        <v>0</v>
      </c>
      <c r="G225" s="3">
        <f t="shared" si="19"/>
        <v>0</v>
      </c>
      <c r="H225" s="3">
        <f t="shared" si="20"/>
        <v>0</v>
      </c>
      <c r="I225" s="3">
        <f t="shared" si="21"/>
        <v>0</v>
      </c>
      <c r="J225" s="7">
        <f>SUMIFS(Nhap!$I$5:$I$1000,Nhap!$E$5:$E$1000,DATE(Thang!$E$4,Thang!$C$4,Loc!$F$2),Nhap!$F$5:$F$1000,Loc!A225)</f>
        <v>0</v>
      </c>
      <c r="K225" s="7">
        <f>SUMIFS(Nhap!$I$5:$I$1000,Nhap!$E$5:$E$1000,DATE(Thang!$E$4,Thang!$C$4,Loc!$G$2),Nhap!$F$5:$F$1000,Loc!A225)</f>
        <v>0</v>
      </c>
      <c r="L225" s="7">
        <f>SUMIFS(Nhap!$I$5:$I$1000,Nhap!$E$5:$E$1000,DATE(Thang!$E$4,Thang!$C$4,Loc!$H$2),Nhap!$F$5:$F$1000,Loc!A225)</f>
        <v>0</v>
      </c>
      <c r="M225" s="7">
        <f>SUMIFS(Nhap!$I$5:$I$1000,Nhap!$E$5:$E$1000,DATE(Thang!$E$4,Thang!$C$4,Loc!$I$2),Nhap!$F$5:$F$1000,Loc!A225)</f>
        <v>0</v>
      </c>
      <c r="N225" s="7">
        <f>SUMIFS(Nhap!$I$5:$I$1000,Nhap!$E$5:$E$1000,DATE(Thang!$E$4,Thang!$C$4,Loc!$J$2),Nhap!$F$5:$F$1000,Loc!A225)</f>
        <v>0</v>
      </c>
      <c r="O225" s="7">
        <f>SUMIFS(Nhap!$I$5:$I$1000,Nhap!$E$5:$E$1000,DATE(Thang!$E$4,Thang!$C$4,Loc!$K$2),Nhap!$F$5:$F$1000,Loc!A225)</f>
        <v>0</v>
      </c>
      <c r="P225" s="7">
        <f>SUMIFS(Nhap!$I$5:$I$1000,Nhap!$E$5:$E$1000,DATE(Thang!$E$4,Thang!$C$4,Loc!$L$2),Nhap!$F$5:$F$1000,Loc!A225)</f>
        <v>0</v>
      </c>
      <c r="Q225" s="7">
        <f>SUMIFS(Nhap!$I$5:$I$1000,Nhap!$E$5:$E$1000,DATE(Thang!$E$4,Thang!$C$4,Loc!$M$2),Nhap!$F$5:$F$1000,Loc!A225)</f>
        <v>0</v>
      </c>
      <c r="R225" s="7">
        <f>SUMIFS(Nhap!$I$5:$I$1000,Nhap!$E$5:$E$1000,DATE(Thang!$E$4,Thang!$C$4,Loc!$N$2),Nhap!$F$5:$F$1000,Loc!A225)</f>
        <v>0</v>
      </c>
      <c r="S225" s="7">
        <f>SUMIFS(Nhap!$I$5:$I$1000,Nhap!$E$5:$E$1000,DATE(Thang!$E$4,Thang!$C$4,Loc!$O$2),Nhap!$F$5:$F$1000,Loc!A225)</f>
        <v>0</v>
      </c>
      <c r="T225" s="7">
        <f>SUMIFS(Nhap!$I$5:$I$1000,Nhap!$E$5:$E$1000,DATE(Thang!$E$4,Thang!$C$4,Loc!$P$2),Nhap!$F$5:$F$1000,Loc!A225)</f>
        <v>0</v>
      </c>
      <c r="U225" s="7">
        <f>SUMIFS(Nhap!$I$5:$I$1000,Nhap!$E$5:$E$1000,DATE(Thang!$E$4,Thang!$C$4,Loc!$Q$2),Nhap!$F$5:$F$1000,Loc!A225)</f>
        <v>0</v>
      </c>
      <c r="V225" s="7">
        <f>SUMIFS(Nhap!$I$5:$I$1000,Nhap!$E$5:$E$1000,DATE(Thang!$E$4,Thang!$C$4,Loc!$R$2),Nhap!$F$5:$F$1000,Loc!A225)</f>
        <v>0</v>
      </c>
      <c r="W225" s="7">
        <f>SUMIFS(Nhap!$I$5:$I$1000,Nhap!$E$5:$E$1000,DATE(Thang!$E$4,Thang!$C$4,Loc!$S$2),Nhap!$F$5:$F$1000,Loc!A225)</f>
        <v>0</v>
      </c>
      <c r="X225" s="7">
        <f>SUMIFS(Nhap!$I$5:$I$1000,Nhap!$E$5:$E$1000,DATE(Thang!$E$4,Thang!$C$4,Loc!$T$2),Nhap!$F$5:$F$1000,Loc!A225)</f>
        <v>0</v>
      </c>
      <c r="Y225" s="7">
        <f>SUMIFS(Nhap!$I$5:$I$1000,Nhap!$E$5:$E$1000,DATE(Thang!$E$4,Thang!$C$4,Loc!$U$2),Nhap!$F$5:$F$1000,Loc!A225)</f>
        <v>0</v>
      </c>
      <c r="Z225" s="7">
        <f>SUMIFS(Nhap!$I$5:$I$1000,Nhap!$E$5:$E$1000,DATE(Thang!$E$4,Thang!$C$4,Loc!$V$2),Nhap!$F$5:$F$1000,Loc!A225)</f>
        <v>0</v>
      </c>
      <c r="AA225" s="7">
        <f>SUMIFS(Nhap!$I$5:$I$1000,Nhap!$E$5:$E$1000,DATE(Thang!$E$4,Thang!$C$4,Loc!$W$2),Nhap!$F$5:$F$1000,Loc!A225)</f>
        <v>0</v>
      </c>
      <c r="AB225" s="7">
        <f>SUMIFS(Nhap!$I$5:$I$1000,Nhap!$E$5:$E$1000,DATE(Thang!$E$4,Thang!$C$4,Loc!$X$2),Nhap!$F$5:$F$1000,Loc!A225)</f>
        <v>0</v>
      </c>
      <c r="AC225" s="7">
        <f>SUMIFS(Nhap!$I$5:$I$1000,Nhap!$E$5:$E$1000,DATE(Thang!$E$4,Thang!$C$4,Loc!$Y$2),Nhap!$F$5:$F$1000,Loc!A225)</f>
        <v>0</v>
      </c>
      <c r="AD225" s="7">
        <f>SUMIFS(Nhap!$I$5:$I$1000,Nhap!$E$5:$E$1000,DATE(Thang!$E$4,Thang!$C$4,Loc!$Z$2),Nhap!$F$5:$F$1000,Loc!A225)</f>
        <v>0</v>
      </c>
      <c r="AE225" s="7">
        <f>SUMIFS(Nhap!$I$5:$I$1000,Nhap!$E$5:$E$1000,DATE(Thang!$E$4,Thang!$C$4,Loc!$AA$2),Nhap!$F$5:$F$1000,Loc!A225)</f>
        <v>0</v>
      </c>
      <c r="AF225" s="7">
        <f>SUMIFS(Nhap!$I$5:$I$1000,Nhap!$E$5:$E$1000,DATE(Thang!$E$4,Thang!$C$4,Loc!$AB$2),Nhap!$F$5:$F$1000,Loc!A225)</f>
        <v>0</v>
      </c>
      <c r="AG225" s="7">
        <f>SUMIFS(Nhap!$I$5:$I$1000,Nhap!$E$5:$E$1000,DATE(Thang!$E$4,Thang!$C$4,Loc!$AC$2),Nhap!$F$5:$F$1000,Loc!A225)</f>
        <v>0</v>
      </c>
      <c r="AH225" s="7">
        <f>SUMIFS(Nhap!$I$5:$I$1000,Nhap!$E$5:$E$1000,DATE(Thang!$E$4,Thang!$C$4,Loc!$AD$2),Nhap!$F$5:$F$1000,Loc!$A$5)</f>
        <v>0</v>
      </c>
      <c r="AI225" s="7">
        <f>SUMIFS(Nhap!$I$5:$I$1000,Nhap!$E$5:$E$1000,DATE(Thang!$E$4,Thang!$C$4,Loc!$AE$2),Nhap!$F$5:$F$1000,Loc!A225)</f>
        <v>0</v>
      </c>
      <c r="AJ225" s="7">
        <f>SUMIFS(Nhap!$I$5:$I$1000,Nhap!$E$5:$E$1000,DATE(Thang!$E$4,Thang!$C$4,Loc!$AF$2),Nhap!$F$5:$F$1000,Loc!A225)</f>
        <v>0</v>
      </c>
      <c r="AK225" s="7">
        <f>SUMIFS(Nhap!$I$5:$I$1000,Nhap!$E$5:$E$1000,DATE(Thang!$E$4,Thang!$C$4,Loc!$AG$2),Nhap!$F$5:$F$1000,Loc!A225)</f>
        <v>0</v>
      </c>
      <c r="AL225" s="7">
        <f>SUMIFS(Nhap!$I$5:$I$1000,Nhap!$E$5:$E$1000,DATE(Thang!$E$4,Thang!$C$4,Loc!$AH$2),Nhap!$F$5:$F$1000,Loc!A225)</f>
        <v>0</v>
      </c>
      <c r="AM225" s="7">
        <f>SUMIFS(Nhap!$I$5:$I$1000,Nhap!$E$5:$E$1000,DATE(Thang!$E$4,Thang!$C$4,Loc!$AI$2),Nhap!$F$5:$F$1000,Loc!A225)</f>
        <v>0</v>
      </c>
      <c r="AN225" s="7">
        <f>SUMIFS(Nhap!$I$5:$I$1000,Nhap!$E$5:$E$1000,DATE(Thang!$E$4,Thang!$C$4,Loc!$AJ$2),Nhap!$F$5:$F$1000,Loc!A225)</f>
        <v>0</v>
      </c>
      <c r="AO225" s="7">
        <f>SUMIFS(Xuat!$G$5:$G$1000,Xuat!$C$5:$C$1000,DATE(Thang!$E$4,Thang!$C$4,AO$2),Xuat!$D$5:$D$1000,Loc!$A225)</f>
        <v>0</v>
      </c>
      <c r="AP225" s="7">
        <f>SUMIFS(Xuat!$G$5:$G$1000,Xuat!$C$5:$C$1000,DATE(Thang!$E$4,Thang!$C$4,AP$2),Xuat!$D$5:$D$1000,Loc!$A225)</f>
        <v>0</v>
      </c>
      <c r="AQ225" s="7">
        <f>SUMIFS(Xuat!$G$5:$G$1000,Xuat!$C$5:$C$1000,DATE(Thang!$E$4,Thang!$C$4,AQ$2),Xuat!$D$5:$D$1000,Loc!$A225)</f>
        <v>0</v>
      </c>
      <c r="AR225" s="7">
        <f>SUMIFS(Xuat!$G$5:$G$1000,Xuat!$C$5:$C$1000,DATE(Thang!$E$4,Thang!$C$4,AR$2),Xuat!$D$5:$D$1000,Loc!$A225)</f>
        <v>0</v>
      </c>
      <c r="AS225" s="7">
        <f>SUMIFS(Xuat!$G$5:$G$1000,Xuat!$C$5:$C$1000,DATE(Thang!$E$4,Thang!$C$4,AS$2),Xuat!$D$5:$D$1000,Loc!$A225)</f>
        <v>0</v>
      </c>
      <c r="AT225" s="7">
        <f>SUMIFS(Xuat!$G$5:$G$1000,Xuat!$C$5:$C$1000,DATE(Thang!$E$4,Thang!$C$4,AT$2),Xuat!$D$5:$D$1000,Loc!$A225)</f>
        <v>0</v>
      </c>
      <c r="AU225" s="7">
        <f>SUMIFS(Xuat!$G$5:$G$1000,Xuat!$C$5:$C$1000,DATE(Thang!$E$4,Thang!$C$4,AU$2),Xuat!$D$5:$D$1000,Loc!$A225)</f>
        <v>0</v>
      </c>
      <c r="AV225" s="7">
        <f>SUMIFS(Xuat!$G$5:$G$1000,Xuat!$C$5:$C$1000,DATE(Thang!$E$4,Thang!$C$4,AV$2),Xuat!$D$5:$D$1000,Loc!$A225)</f>
        <v>0</v>
      </c>
      <c r="AW225" s="7">
        <f>SUMIFS(Xuat!$G$5:$G$1000,Xuat!$C$5:$C$1000,DATE(Thang!$E$4,Thang!$C$4,AW$2),Xuat!$D$5:$D$1000,Loc!$A225)</f>
        <v>0</v>
      </c>
      <c r="AX225" s="7">
        <f>SUMIFS(Xuat!$G$5:$G$1000,Xuat!$C$5:$C$1000,DATE(Thang!$E$4,Thang!$C$4,AX$2),Xuat!$D$5:$D$1000,Loc!$A225)</f>
        <v>0</v>
      </c>
      <c r="AY225" s="7">
        <f>SUMIFS(Xuat!$G$5:$G$1000,Xuat!$C$5:$C$1000,DATE(Thang!$E$4,Thang!$C$4,AY$2),Xuat!$D$5:$D$1000,Loc!$A225)</f>
        <v>0</v>
      </c>
      <c r="AZ225" s="7">
        <f>SUMIFS(Xuat!$G$5:$G$1000,Xuat!$C$5:$C$1000,DATE(Thang!$E$4,Thang!$C$4,AZ$2),Xuat!$D$5:$D$1000,Loc!$A225)</f>
        <v>0</v>
      </c>
      <c r="BA225" s="7">
        <f>SUMIFS(Xuat!$G$5:$G$1000,Xuat!$C$5:$C$1000,DATE(Thang!$E$4,Thang!$C$4,BA$2),Xuat!$D$5:$D$1000,Loc!$A225)</f>
        <v>0</v>
      </c>
      <c r="BB225" s="7">
        <f>SUMIFS(Xuat!$G$5:$G$1000,Xuat!$C$5:$C$1000,DATE(Thang!$E$4,Thang!$C$4,BB$2),Xuat!$D$5:$D$1000,Loc!$A225)</f>
        <v>0</v>
      </c>
      <c r="BC225" s="7">
        <f>SUMIFS(Xuat!$G$5:$G$1000,Xuat!$C$5:$C$1000,DATE(Thang!$E$4,Thang!$C$4,BC$2),Xuat!$D$5:$D$1000,Loc!$A225)</f>
        <v>0</v>
      </c>
      <c r="BD225" s="7">
        <f>SUMIFS(Xuat!$G$5:$G$1000,Xuat!$C$5:$C$1000,DATE(Thang!$E$4,Thang!$C$4,BD$2),Xuat!$D$5:$D$1000,Loc!$A225)</f>
        <v>0</v>
      </c>
      <c r="BE225" s="7">
        <f>SUMIFS(Xuat!$G$5:$G$1000,Xuat!$C$5:$C$1000,DATE(Thang!$E$4,Thang!$C$4,BE$2),Xuat!$D$5:$D$1000,Loc!$A225)</f>
        <v>0</v>
      </c>
      <c r="BF225" s="7">
        <f>SUMIFS(Xuat!$G$5:$G$1000,Xuat!$C$5:$C$1000,DATE(Thang!$E$4,Thang!$C$4,BF$2),Xuat!$D$5:$D$1000,Loc!$A225)</f>
        <v>0</v>
      </c>
      <c r="BG225" s="7">
        <f>SUMIFS(Xuat!$G$5:$G$1000,Xuat!$C$5:$C$1000,DATE(Thang!$E$4,Thang!$C$4,BG$2),Xuat!$D$5:$D$1000,Loc!$A225)</f>
        <v>0</v>
      </c>
      <c r="BH225" s="7">
        <f>SUMIFS(Xuat!$G$5:$G$1000,Xuat!$C$5:$C$1000,DATE(Thang!$E$4,Thang!$C$4,BH$2),Xuat!$D$5:$D$1000,Loc!$A225)</f>
        <v>0</v>
      </c>
      <c r="BI225" s="7">
        <f>SUMIFS(Xuat!$G$5:$G$1000,Xuat!$C$5:$C$1000,DATE(Thang!$E$4,Thang!$C$4,BI$2),Xuat!$D$5:$D$1000,Loc!$A225)</f>
        <v>0</v>
      </c>
      <c r="BJ225" s="7">
        <f>SUMIFS(Xuat!$G$5:$G$1000,Xuat!$C$5:$C$1000,DATE(Thang!$E$4,Thang!$C$4,BJ$2),Xuat!$D$5:$D$1000,Loc!$A225)</f>
        <v>0</v>
      </c>
      <c r="BK225" s="7">
        <f>SUMIFS(Xuat!$G$5:$G$1000,Xuat!$C$5:$C$1000,DATE(Thang!$E$4,Thang!$C$4,BK$2),Xuat!$D$5:$D$1000,Loc!$A225)</f>
        <v>0</v>
      </c>
      <c r="BL225" s="7">
        <f>SUMIFS(Xuat!$G$5:$G$1000,Xuat!$C$5:$C$1000,DATE(Thang!$E$4,Thang!$C$4,BL$2),Xuat!$D$5:$D$1000,Loc!$A225)</f>
        <v>0</v>
      </c>
      <c r="BM225" s="7">
        <f>SUMIFS(Xuat!$G$5:$G$1000,Xuat!$C$5:$C$1000,DATE(Thang!$E$4,Thang!$C$4,BM$2),Xuat!$D$5:$D$1000,Loc!$A225)</f>
        <v>0</v>
      </c>
      <c r="BN225" s="7">
        <f>SUMIFS(Xuat!$G$5:$G$1000,Xuat!$C$5:$C$1000,DATE(Thang!$E$4,Thang!$C$4,BN$2),Xuat!$D$5:$D$1000,Loc!$A225)</f>
        <v>0</v>
      </c>
      <c r="BO225" s="7">
        <f>SUMIFS(Xuat!$G$5:$G$1000,Xuat!$C$5:$C$1000,DATE(Thang!$E$4,Thang!$C$4,BO$2),Xuat!$D$5:$D$1000,Loc!$A225)</f>
        <v>0</v>
      </c>
      <c r="BP225" s="7">
        <f>SUMIFS(Xuat!$G$5:$G$1000,Xuat!$C$5:$C$1000,DATE(Thang!$E$4,Thang!$C$4,BP$2),Xuat!$D$5:$D$1000,Loc!$A225)</f>
        <v>0</v>
      </c>
      <c r="BQ225" s="7">
        <f>SUMIFS(Xuat!$G$5:$G$1000,Xuat!$C$5:$C$1000,DATE(Thang!$E$4,Thang!$C$4,BQ$2),Xuat!$D$5:$D$1000,Loc!$A225)</f>
        <v>0</v>
      </c>
      <c r="BR225" s="7">
        <f>SUMIFS(Xuat!$G$5:$G$1000,Xuat!$C$5:$C$1000,DATE(Thang!$E$4,Thang!$C$4,BR$2),Xuat!$D$5:$D$1000,Loc!$A225)</f>
        <v>0</v>
      </c>
      <c r="BS225" s="7">
        <f>SUMIFS(Xuat!$G$5:$G$1000,Xuat!$C$5:$C$1000,DATE(Thang!$E$4,Thang!$C$4,BS$2),Xuat!$D$5:$D$1000,Loc!$A225)</f>
        <v>0</v>
      </c>
    </row>
    <row r="226" spans="1:71" x14ac:dyDescent="0.2">
      <c r="A226" s="2">
        <f>DM!C226</f>
        <v>0</v>
      </c>
      <c r="B226" s="3">
        <f>VLOOKUP(A226,Tondau!$B$5:$F$500,3,0)</f>
        <v>0</v>
      </c>
      <c r="C226" s="3">
        <f>VLOOKUP(Tinhgiavon!A226,Tondau!$B$5:$E$500,4,0)</f>
        <v>0</v>
      </c>
      <c r="D226" s="3">
        <f t="shared" si="17"/>
        <v>0</v>
      </c>
      <c r="E226" s="3">
        <f>SUMIF(Nhap!$F$5:$F$1000,Tinhgiavon!A226,Nhap!$K$5:$K$1000)</f>
        <v>0</v>
      </c>
      <c r="F226" s="3">
        <f t="shared" si="18"/>
        <v>0</v>
      </c>
      <c r="G226" s="3">
        <f t="shared" si="19"/>
        <v>0</v>
      </c>
      <c r="H226" s="3">
        <f t="shared" si="20"/>
        <v>0</v>
      </c>
      <c r="I226" s="3">
        <f t="shared" si="21"/>
        <v>0</v>
      </c>
      <c r="J226" s="7">
        <f>SUMIFS(Nhap!$I$5:$I$1000,Nhap!$E$5:$E$1000,DATE(Thang!$E$4,Thang!$C$4,Loc!$F$2),Nhap!$F$5:$F$1000,Loc!A226)</f>
        <v>0</v>
      </c>
      <c r="K226" s="7">
        <f>SUMIFS(Nhap!$I$5:$I$1000,Nhap!$E$5:$E$1000,DATE(Thang!$E$4,Thang!$C$4,Loc!$G$2),Nhap!$F$5:$F$1000,Loc!A226)</f>
        <v>0</v>
      </c>
      <c r="L226" s="7">
        <f>SUMIFS(Nhap!$I$5:$I$1000,Nhap!$E$5:$E$1000,DATE(Thang!$E$4,Thang!$C$4,Loc!$H$2),Nhap!$F$5:$F$1000,Loc!A226)</f>
        <v>0</v>
      </c>
      <c r="M226" s="7">
        <f>SUMIFS(Nhap!$I$5:$I$1000,Nhap!$E$5:$E$1000,DATE(Thang!$E$4,Thang!$C$4,Loc!$I$2),Nhap!$F$5:$F$1000,Loc!A226)</f>
        <v>0</v>
      </c>
      <c r="N226" s="7">
        <f>SUMIFS(Nhap!$I$5:$I$1000,Nhap!$E$5:$E$1000,DATE(Thang!$E$4,Thang!$C$4,Loc!$J$2),Nhap!$F$5:$F$1000,Loc!A226)</f>
        <v>0</v>
      </c>
      <c r="O226" s="7">
        <f>SUMIFS(Nhap!$I$5:$I$1000,Nhap!$E$5:$E$1000,DATE(Thang!$E$4,Thang!$C$4,Loc!$K$2),Nhap!$F$5:$F$1000,Loc!A226)</f>
        <v>0</v>
      </c>
      <c r="P226" s="7">
        <f>SUMIFS(Nhap!$I$5:$I$1000,Nhap!$E$5:$E$1000,DATE(Thang!$E$4,Thang!$C$4,Loc!$L$2),Nhap!$F$5:$F$1000,Loc!A226)</f>
        <v>0</v>
      </c>
      <c r="Q226" s="7">
        <f>SUMIFS(Nhap!$I$5:$I$1000,Nhap!$E$5:$E$1000,DATE(Thang!$E$4,Thang!$C$4,Loc!$M$2),Nhap!$F$5:$F$1000,Loc!A226)</f>
        <v>0</v>
      </c>
      <c r="R226" s="7">
        <f>SUMIFS(Nhap!$I$5:$I$1000,Nhap!$E$5:$E$1000,DATE(Thang!$E$4,Thang!$C$4,Loc!$N$2),Nhap!$F$5:$F$1000,Loc!A226)</f>
        <v>0</v>
      </c>
      <c r="S226" s="7">
        <f>SUMIFS(Nhap!$I$5:$I$1000,Nhap!$E$5:$E$1000,DATE(Thang!$E$4,Thang!$C$4,Loc!$O$2),Nhap!$F$5:$F$1000,Loc!A226)</f>
        <v>0</v>
      </c>
      <c r="T226" s="7">
        <f>SUMIFS(Nhap!$I$5:$I$1000,Nhap!$E$5:$E$1000,DATE(Thang!$E$4,Thang!$C$4,Loc!$P$2),Nhap!$F$5:$F$1000,Loc!A226)</f>
        <v>0</v>
      </c>
      <c r="U226" s="7">
        <f>SUMIFS(Nhap!$I$5:$I$1000,Nhap!$E$5:$E$1000,DATE(Thang!$E$4,Thang!$C$4,Loc!$Q$2),Nhap!$F$5:$F$1000,Loc!A226)</f>
        <v>0</v>
      </c>
      <c r="V226" s="7">
        <f>SUMIFS(Nhap!$I$5:$I$1000,Nhap!$E$5:$E$1000,DATE(Thang!$E$4,Thang!$C$4,Loc!$R$2),Nhap!$F$5:$F$1000,Loc!A226)</f>
        <v>0</v>
      </c>
      <c r="W226" s="7">
        <f>SUMIFS(Nhap!$I$5:$I$1000,Nhap!$E$5:$E$1000,DATE(Thang!$E$4,Thang!$C$4,Loc!$S$2),Nhap!$F$5:$F$1000,Loc!A226)</f>
        <v>0</v>
      </c>
      <c r="X226" s="7">
        <f>SUMIFS(Nhap!$I$5:$I$1000,Nhap!$E$5:$E$1000,DATE(Thang!$E$4,Thang!$C$4,Loc!$T$2),Nhap!$F$5:$F$1000,Loc!A226)</f>
        <v>0</v>
      </c>
      <c r="Y226" s="7">
        <f>SUMIFS(Nhap!$I$5:$I$1000,Nhap!$E$5:$E$1000,DATE(Thang!$E$4,Thang!$C$4,Loc!$U$2),Nhap!$F$5:$F$1000,Loc!A226)</f>
        <v>0</v>
      </c>
      <c r="Z226" s="7">
        <f>SUMIFS(Nhap!$I$5:$I$1000,Nhap!$E$5:$E$1000,DATE(Thang!$E$4,Thang!$C$4,Loc!$V$2),Nhap!$F$5:$F$1000,Loc!A226)</f>
        <v>0</v>
      </c>
      <c r="AA226" s="7">
        <f>SUMIFS(Nhap!$I$5:$I$1000,Nhap!$E$5:$E$1000,DATE(Thang!$E$4,Thang!$C$4,Loc!$W$2),Nhap!$F$5:$F$1000,Loc!A226)</f>
        <v>0</v>
      </c>
      <c r="AB226" s="7">
        <f>SUMIFS(Nhap!$I$5:$I$1000,Nhap!$E$5:$E$1000,DATE(Thang!$E$4,Thang!$C$4,Loc!$X$2),Nhap!$F$5:$F$1000,Loc!A226)</f>
        <v>0</v>
      </c>
      <c r="AC226" s="7">
        <f>SUMIFS(Nhap!$I$5:$I$1000,Nhap!$E$5:$E$1000,DATE(Thang!$E$4,Thang!$C$4,Loc!$Y$2),Nhap!$F$5:$F$1000,Loc!A226)</f>
        <v>0</v>
      </c>
      <c r="AD226" s="7">
        <f>SUMIFS(Nhap!$I$5:$I$1000,Nhap!$E$5:$E$1000,DATE(Thang!$E$4,Thang!$C$4,Loc!$Z$2),Nhap!$F$5:$F$1000,Loc!A226)</f>
        <v>0</v>
      </c>
      <c r="AE226" s="7">
        <f>SUMIFS(Nhap!$I$5:$I$1000,Nhap!$E$5:$E$1000,DATE(Thang!$E$4,Thang!$C$4,Loc!$AA$2),Nhap!$F$5:$F$1000,Loc!A226)</f>
        <v>0</v>
      </c>
      <c r="AF226" s="7">
        <f>SUMIFS(Nhap!$I$5:$I$1000,Nhap!$E$5:$E$1000,DATE(Thang!$E$4,Thang!$C$4,Loc!$AB$2),Nhap!$F$5:$F$1000,Loc!A226)</f>
        <v>0</v>
      </c>
      <c r="AG226" s="7">
        <f>SUMIFS(Nhap!$I$5:$I$1000,Nhap!$E$5:$E$1000,DATE(Thang!$E$4,Thang!$C$4,Loc!$AC$2),Nhap!$F$5:$F$1000,Loc!A226)</f>
        <v>0</v>
      </c>
      <c r="AH226" s="7">
        <f>SUMIFS(Nhap!$I$5:$I$1000,Nhap!$E$5:$E$1000,DATE(Thang!$E$4,Thang!$C$4,Loc!$AD$2),Nhap!$F$5:$F$1000,Loc!$A$5)</f>
        <v>0</v>
      </c>
      <c r="AI226" s="7">
        <f>SUMIFS(Nhap!$I$5:$I$1000,Nhap!$E$5:$E$1000,DATE(Thang!$E$4,Thang!$C$4,Loc!$AE$2),Nhap!$F$5:$F$1000,Loc!A226)</f>
        <v>0</v>
      </c>
      <c r="AJ226" s="7">
        <f>SUMIFS(Nhap!$I$5:$I$1000,Nhap!$E$5:$E$1000,DATE(Thang!$E$4,Thang!$C$4,Loc!$AF$2),Nhap!$F$5:$F$1000,Loc!A226)</f>
        <v>0</v>
      </c>
      <c r="AK226" s="7">
        <f>SUMIFS(Nhap!$I$5:$I$1000,Nhap!$E$5:$E$1000,DATE(Thang!$E$4,Thang!$C$4,Loc!$AG$2),Nhap!$F$5:$F$1000,Loc!A226)</f>
        <v>0</v>
      </c>
      <c r="AL226" s="7">
        <f>SUMIFS(Nhap!$I$5:$I$1000,Nhap!$E$5:$E$1000,DATE(Thang!$E$4,Thang!$C$4,Loc!$AH$2),Nhap!$F$5:$F$1000,Loc!A226)</f>
        <v>0</v>
      </c>
      <c r="AM226" s="7">
        <f>SUMIFS(Nhap!$I$5:$I$1000,Nhap!$E$5:$E$1000,DATE(Thang!$E$4,Thang!$C$4,Loc!$AI$2),Nhap!$F$5:$F$1000,Loc!A226)</f>
        <v>0</v>
      </c>
      <c r="AN226" s="7">
        <f>SUMIFS(Nhap!$I$5:$I$1000,Nhap!$E$5:$E$1000,DATE(Thang!$E$4,Thang!$C$4,Loc!$AJ$2),Nhap!$F$5:$F$1000,Loc!A226)</f>
        <v>0</v>
      </c>
      <c r="AO226" s="7">
        <f>SUMIFS(Xuat!$G$5:$G$1000,Xuat!$C$5:$C$1000,DATE(Thang!$E$4,Thang!$C$4,AO$2),Xuat!$D$5:$D$1000,Loc!$A226)</f>
        <v>0</v>
      </c>
      <c r="AP226" s="7">
        <f>SUMIFS(Xuat!$G$5:$G$1000,Xuat!$C$5:$C$1000,DATE(Thang!$E$4,Thang!$C$4,AP$2),Xuat!$D$5:$D$1000,Loc!$A226)</f>
        <v>0</v>
      </c>
      <c r="AQ226" s="7">
        <f>SUMIFS(Xuat!$G$5:$G$1000,Xuat!$C$5:$C$1000,DATE(Thang!$E$4,Thang!$C$4,AQ$2),Xuat!$D$5:$D$1000,Loc!$A226)</f>
        <v>0</v>
      </c>
      <c r="AR226" s="7">
        <f>SUMIFS(Xuat!$G$5:$G$1000,Xuat!$C$5:$C$1000,DATE(Thang!$E$4,Thang!$C$4,AR$2),Xuat!$D$5:$D$1000,Loc!$A226)</f>
        <v>0</v>
      </c>
      <c r="AS226" s="7">
        <f>SUMIFS(Xuat!$G$5:$G$1000,Xuat!$C$5:$C$1000,DATE(Thang!$E$4,Thang!$C$4,AS$2),Xuat!$D$5:$D$1000,Loc!$A226)</f>
        <v>0</v>
      </c>
      <c r="AT226" s="7">
        <f>SUMIFS(Xuat!$G$5:$G$1000,Xuat!$C$5:$C$1000,DATE(Thang!$E$4,Thang!$C$4,AT$2),Xuat!$D$5:$D$1000,Loc!$A226)</f>
        <v>0</v>
      </c>
      <c r="AU226" s="7">
        <f>SUMIFS(Xuat!$G$5:$G$1000,Xuat!$C$5:$C$1000,DATE(Thang!$E$4,Thang!$C$4,AU$2),Xuat!$D$5:$D$1000,Loc!$A226)</f>
        <v>0</v>
      </c>
      <c r="AV226" s="7">
        <f>SUMIFS(Xuat!$G$5:$G$1000,Xuat!$C$5:$C$1000,DATE(Thang!$E$4,Thang!$C$4,AV$2),Xuat!$D$5:$D$1000,Loc!$A226)</f>
        <v>0</v>
      </c>
      <c r="AW226" s="7">
        <f>SUMIFS(Xuat!$G$5:$G$1000,Xuat!$C$5:$C$1000,DATE(Thang!$E$4,Thang!$C$4,AW$2),Xuat!$D$5:$D$1000,Loc!$A226)</f>
        <v>0</v>
      </c>
      <c r="AX226" s="7">
        <f>SUMIFS(Xuat!$G$5:$G$1000,Xuat!$C$5:$C$1000,DATE(Thang!$E$4,Thang!$C$4,AX$2),Xuat!$D$5:$D$1000,Loc!$A226)</f>
        <v>0</v>
      </c>
      <c r="AY226" s="7">
        <f>SUMIFS(Xuat!$G$5:$G$1000,Xuat!$C$5:$C$1000,DATE(Thang!$E$4,Thang!$C$4,AY$2),Xuat!$D$5:$D$1000,Loc!$A226)</f>
        <v>0</v>
      </c>
      <c r="AZ226" s="7">
        <f>SUMIFS(Xuat!$G$5:$G$1000,Xuat!$C$5:$C$1000,DATE(Thang!$E$4,Thang!$C$4,AZ$2),Xuat!$D$5:$D$1000,Loc!$A226)</f>
        <v>0</v>
      </c>
      <c r="BA226" s="7">
        <f>SUMIFS(Xuat!$G$5:$G$1000,Xuat!$C$5:$C$1000,DATE(Thang!$E$4,Thang!$C$4,BA$2),Xuat!$D$5:$D$1000,Loc!$A226)</f>
        <v>0</v>
      </c>
      <c r="BB226" s="7">
        <f>SUMIFS(Xuat!$G$5:$G$1000,Xuat!$C$5:$C$1000,DATE(Thang!$E$4,Thang!$C$4,BB$2),Xuat!$D$5:$D$1000,Loc!$A226)</f>
        <v>0</v>
      </c>
      <c r="BC226" s="7">
        <f>SUMIFS(Xuat!$G$5:$G$1000,Xuat!$C$5:$C$1000,DATE(Thang!$E$4,Thang!$C$4,BC$2),Xuat!$D$5:$D$1000,Loc!$A226)</f>
        <v>0</v>
      </c>
      <c r="BD226" s="7">
        <f>SUMIFS(Xuat!$G$5:$G$1000,Xuat!$C$5:$C$1000,DATE(Thang!$E$4,Thang!$C$4,BD$2),Xuat!$D$5:$D$1000,Loc!$A226)</f>
        <v>0</v>
      </c>
      <c r="BE226" s="7">
        <f>SUMIFS(Xuat!$G$5:$G$1000,Xuat!$C$5:$C$1000,DATE(Thang!$E$4,Thang!$C$4,BE$2),Xuat!$D$5:$D$1000,Loc!$A226)</f>
        <v>0</v>
      </c>
      <c r="BF226" s="7">
        <f>SUMIFS(Xuat!$G$5:$G$1000,Xuat!$C$5:$C$1000,DATE(Thang!$E$4,Thang!$C$4,BF$2),Xuat!$D$5:$D$1000,Loc!$A226)</f>
        <v>0</v>
      </c>
      <c r="BG226" s="7">
        <f>SUMIFS(Xuat!$G$5:$G$1000,Xuat!$C$5:$C$1000,DATE(Thang!$E$4,Thang!$C$4,BG$2),Xuat!$D$5:$D$1000,Loc!$A226)</f>
        <v>0</v>
      </c>
      <c r="BH226" s="7">
        <f>SUMIFS(Xuat!$G$5:$G$1000,Xuat!$C$5:$C$1000,DATE(Thang!$E$4,Thang!$C$4,BH$2),Xuat!$D$5:$D$1000,Loc!$A226)</f>
        <v>0</v>
      </c>
      <c r="BI226" s="7">
        <f>SUMIFS(Xuat!$G$5:$G$1000,Xuat!$C$5:$C$1000,DATE(Thang!$E$4,Thang!$C$4,BI$2),Xuat!$D$5:$D$1000,Loc!$A226)</f>
        <v>0</v>
      </c>
      <c r="BJ226" s="7">
        <f>SUMIFS(Xuat!$G$5:$G$1000,Xuat!$C$5:$C$1000,DATE(Thang!$E$4,Thang!$C$4,BJ$2),Xuat!$D$5:$D$1000,Loc!$A226)</f>
        <v>0</v>
      </c>
      <c r="BK226" s="7">
        <f>SUMIFS(Xuat!$G$5:$G$1000,Xuat!$C$5:$C$1000,DATE(Thang!$E$4,Thang!$C$4,BK$2),Xuat!$D$5:$D$1000,Loc!$A226)</f>
        <v>0</v>
      </c>
      <c r="BL226" s="7">
        <f>SUMIFS(Xuat!$G$5:$G$1000,Xuat!$C$5:$C$1000,DATE(Thang!$E$4,Thang!$C$4,BL$2),Xuat!$D$5:$D$1000,Loc!$A226)</f>
        <v>0</v>
      </c>
      <c r="BM226" s="7">
        <f>SUMIFS(Xuat!$G$5:$G$1000,Xuat!$C$5:$C$1000,DATE(Thang!$E$4,Thang!$C$4,BM$2),Xuat!$D$5:$D$1000,Loc!$A226)</f>
        <v>0</v>
      </c>
      <c r="BN226" s="7">
        <f>SUMIFS(Xuat!$G$5:$G$1000,Xuat!$C$5:$C$1000,DATE(Thang!$E$4,Thang!$C$4,BN$2),Xuat!$D$5:$D$1000,Loc!$A226)</f>
        <v>0</v>
      </c>
      <c r="BO226" s="7">
        <f>SUMIFS(Xuat!$G$5:$G$1000,Xuat!$C$5:$C$1000,DATE(Thang!$E$4,Thang!$C$4,BO$2),Xuat!$D$5:$D$1000,Loc!$A226)</f>
        <v>0</v>
      </c>
      <c r="BP226" s="7">
        <f>SUMIFS(Xuat!$G$5:$G$1000,Xuat!$C$5:$C$1000,DATE(Thang!$E$4,Thang!$C$4,BP$2),Xuat!$D$5:$D$1000,Loc!$A226)</f>
        <v>0</v>
      </c>
      <c r="BQ226" s="7">
        <f>SUMIFS(Xuat!$G$5:$G$1000,Xuat!$C$5:$C$1000,DATE(Thang!$E$4,Thang!$C$4,BQ$2),Xuat!$D$5:$D$1000,Loc!$A226)</f>
        <v>0</v>
      </c>
      <c r="BR226" s="7">
        <f>SUMIFS(Xuat!$G$5:$G$1000,Xuat!$C$5:$C$1000,DATE(Thang!$E$4,Thang!$C$4,BR$2),Xuat!$D$5:$D$1000,Loc!$A226)</f>
        <v>0</v>
      </c>
      <c r="BS226" s="7">
        <f>SUMIFS(Xuat!$G$5:$G$1000,Xuat!$C$5:$C$1000,DATE(Thang!$E$4,Thang!$C$4,BS$2),Xuat!$D$5:$D$1000,Loc!$A226)</f>
        <v>0</v>
      </c>
    </row>
    <row r="227" spans="1:71" x14ac:dyDescent="0.2">
      <c r="A227" s="2">
        <f>DM!C227</f>
        <v>0</v>
      </c>
      <c r="B227" s="3">
        <f>VLOOKUP(A227,Tondau!$B$5:$F$500,3,0)</f>
        <v>0</v>
      </c>
      <c r="C227" s="3">
        <f>VLOOKUP(Tinhgiavon!A227,Tondau!$B$5:$E$500,4,0)</f>
        <v>0</v>
      </c>
      <c r="D227" s="3">
        <f t="shared" si="17"/>
        <v>0</v>
      </c>
      <c r="E227" s="3">
        <f>SUMIF(Nhap!$F$5:$F$1000,Tinhgiavon!A227,Nhap!$K$5:$K$1000)</f>
        <v>0</v>
      </c>
      <c r="F227" s="3">
        <f t="shared" si="18"/>
        <v>0</v>
      </c>
      <c r="G227" s="3">
        <f t="shared" si="19"/>
        <v>0</v>
      </c>
      <c r="H227" s="3">
        <f t="shared" si="20"/>
        <v>0</v>
      </c>
      <c r="I227" s="3">
        <f t="shared" si="21"/>
        <v>0</v>
      </c>
      <c r="J227" s="7">
        <f>SUMIFS(Nhap!$I$5:$I$1000,Nhap!$E$5:$E$1000,DATE(Thang!$E$4,Thang!$C$4,Loc!$F$2),Nhap!$F$5:$F$1000,Loc!A227)</f>
        <v>0</v>
      </c>
      <c r="K227" s="7">
        <f>SUMIFS(Nhap!$I$5:$I$1000,Nhap!$E$5:$E$1000,DATE(Thang!$E$4,Thang!$C$4,Loc!$G$2),Nhap!$F$5:$F$1000,Loc!A227)</f>
        <v>0</v>
      </c>
      <c r="L227" s="7">
        <f>SUMIFS(Nhap!$I$5:$I$1000,Nhap!$E$5:$E$1000,DATE(Thang!$E$4,Thang!$C$4,Loc!$H$2),Nhap!$F$5:$F$1000,Loc!A227)</f>
        <v>0</v>
      </c>
      <c r="M227" s="7">
        <f>SUMIFS(Nhap!$I$5:$I$1000,Nhap!$E$5:$E$1000,DATE(Thang!$E$4,Thang!$C$4,Loc!$I$2),Nhap!$F$5:$F$1000,Loc!A227)</f>
        <v>0</v>
      </c>
      <c r="N227" s="7">
        <f>SUMIFS(Nhap!$I$5:$I$1000,Nhap!$E$5:$E$1000,DATE(Thang!$E$4,Thang!$C$4,Loc!$J$2),Nhap!$F$5:$F$1000,Loc!A227)</f>
        <v>0</v>
      </c>
      <c r="O227" s="7">
        <f>SUMIFS(Nhap!$I$5:$I$1000,Nhap!$E$5:$E$1000,DATE(Thang!$E$4,Thang!$C$4,Loc!$K$2),Nhap!$F$5:$F$1000,Loc!A227)</f>
        <v>0</v>
      </c>
      <c r="P227" s="7">
        <f>SUMIFS(Nhap!$I$5:$I$1000,Nhap!$E$5:$E$1000,DATE(Thang!$E$4,Thang!$C$4,Loc!$L$2),Nhap!$F$5:$F$1000,Loc!A227)</f>
        <v>0</v>
      </c>
      <c r="Q227" s="7">
        <f>SUMIFS(Nhap!$I$5:$I$1000,Nhap!$E$5:$E$1000,DATE(Thang!$E$4,Thang!$C$4,Loc!$M$2),Nhap!$F$5:$F$1000,Loc!A227)</f>
        <v>0</v>
      </c>
      <c r="R227" s="7">
        <f>SUMIFS(Nhap!$I$5:$I$1000,Nhap!$E$5:$E$1000,DATE(Thang!$E$4,Thang!$C$4,Loc!$N$2),Nhap!$F$5:$F$1000,Loc!A227)</f>
        <v>0</v>
      </c>
      <c r="S227" s="7">
        <f>SUMIFS(Nhap!$I$5:$I$1000,Nhap!$E$5:$E$1000,DATE(Thang!$E$4,Thang!$C$4,Loc!$O$2),Nhap!$F$5:$F$1000,Loc!A227)</f>
        <v>0</v>
      </c>
      <c r="T227" s="7">
        <f>SUMIFS(Nhap!$I$5:$I$1000,Nhap!$E$5:$E$1000,DATE(Thang!$E$4,Thang!$C$4,Loc!$P$2),Nhap!$F$5:$F$1000,Loc!A227)</f>
        <v>0</v>
      </c>
      <c r="U227" s="7">
        <f>SUMIFS(Nhap!$I$5:$I$1000,Nhap!$E$5:$E$1000,DATE(Thang!$E$4,Thang!$C$4,Loc!$Q$2),Nhap!$F$5:$F$1000,Loc!A227)</f>
        <v>0</v>
      </c>
      <c r="V227" s="7">
        <f>SUMIFS(Nhap!$I$5:$I$1000,Nhap!$E$5:$E$1000,DATE(Thang!$E$4,Thang!$C$4,Loc!$R$2),Nhap!$F$5:$F$1000,Loc!A227)</f>
        <v>0</v>
      </c>
      <c r="W227" s="7">
        <f>SUMIFS(Nhap!$I$5:$I$1000,Nhap!$E$5:$E$1000,DATE(Thang!$E$4,Thang!$C$4,Loc!$S$2),Nhap!$F$5:$F$1000,Loc!A227)</f>
        <v>0</v>
      </c>
      <c r="X227" s="7">
        <f>SUMIFS(Nhap!$I$5:$I$1000,Nhap!$E$5:$E$1000,DATE(Thang!$E$4,Thang!$C$4,Loc!$T$2),Nhap!$F$5:$F$1000,Loc!A227)</f>
        <v>0</v>
      </c>
      <c r="Y227" s="7">
        <f>SUMIFS(Nhap!$I$5:$I$1000,Nhap!$E$5:$E$1000,DATE(Thang!$E$4,Thang!$C$4,Loc!$U$2),Nhap!$F$5:$F$1000,Loc!A227)</f>
        <v>0</v>
      </c>
      <c r="Z227" s="7">
        <f>SUMIFS(Nhap!$I$5:$I$1000,Nhap!$E$5:$E$1000,DATE(Thang!$E$4,Thang!$C$4,Loc!$V$2),Nhap!$F$5:$F$1000,Loc!A227)</f>
        <v>0</v>
      </c>
      <c r="AA227" s="7">
        <f>SUMIFS(Nhap!$I$5:$I$1000,Nhap!$E$5:$E$1000,DATE(Thang!$E$4,Thang!$C$4,Loc!$W$2),Nhap!$F$5:$F$1000,Loc!A227)</f>
        <v>0</v>
      </c>
      <c r="AB227" s="7">
        <f>SUMIFS(Nhap!$I$5:$I$1000,Nhap!$E$5:$E$1000,DATE(Thang!$E$4,Thang!$C$4,Loc!$X$2),Nhap!$F$5:$F$1000,Loc!A227)</f>
        <v>0</v>
      </c>
      <c r="AC227" s="7">
        <f>SUMIFS(Nhap!$I$5:$I$1000,Nhap!$E$5:$E$1000,DATE(Thang!$E$4,Thang!$C$4,Loc!$Y$2),Nhap!$F$5:$F$1000,Loc!A227)</f>
        <v>0</v>
      </c>
      <c r="AD227" s="7">
        <f>SUMIFS(Nhap!$I$5:$I$1000,Nhap!$E$5:$E$1000,DATE(Thang!$E$4,Thang!$C$4,Loc!$Z$2),Nhap!$F$5:$F$1000,Loc!A227)</f>
        <v>0</v>
      </c>
      <c r="AE227" s="7">
        <f>SUMIFS(Nhap!$I$5:$I$1000,Nhap!$E$5:$E$1000,DATE(Thang!$E$4,Thang!$C$4,Loc!$AA$2),Nhap!$F$5:$F$1000,Loc!A227)</f>
        <v>0</v>
      </c>
      <c r="AF227" s="7">
        <f>SUMIFS(Nhap!$I$5:$I$1000,Nhap!$E$5:$E$1000,DATE(Thang!$E$4,Thang!$C$4,Loc!$AB$2),Nhap!$F$5:$F$1000,Loc!A227)</f>
        <v>0</v>
      </c>
      <c r="AG227" s="7">
        <f>SUMIFS(Nhap!$I$5:$I$1000,Nhap!$E$5:$E$1000,DATE(Thang!$E$4,Thang!$C$4,Loc!$AC$2),Nhap!$F$5:$F$1000,Loc!A227)</f>
        <v>0</v>
      </c>
      <c r="AH227" s="7">
        <f>SUMIFS(Nhap!$I$5:$I$1000,Nhap!$E$5:$E$1000,DATE(Thang!$E$4,Thang!$C$4,Loc!$AD$2),Nhap!$F$5:$F$1000,Loc!$A$5)</f>
        <v>0</v>
      </c>
      <c r="AI227" s="7">
        <f>SUMIFS(Nhap!$I$5:$I$1000,Nhap!$E$5:$E$1000,DATE(Thang!$E$4,Thang!$C$4,Loc!$AE$2),Nhap!$F$5:$F$1000,Loc!A227)</f>
        <v>0</v>
      </c>
      <c r="AJ227" s="7">
        <f>SUMIFS(Nhap!$I$5:$I$1000,Nhap!$E$5:$E$1000,DATE(Thang!$E$4,Thang!$C$4,Loc!$AF$2),Nhap!$F$5:$F$1000,Loc!A227)</f>
        <v>0</v>
      </c>
      <c r="AK227" s="7">
        <f>SUMIFS(Nhap!$I$5:$I$1000,Nhap!$E$5:$E$1000,DATE(Thang!$E$4,Thang!$C$4,Loc!$AG$2),Nhap!$F$5:$F$1000,Loc!A227)</f>
        <v>0</v>
      </c>
      <c r="AL227" s="7">
        <f>SUMIFS(Nhap!$I$5:$I$1000,Nhap!$E$5:$E$1000,DATE(Thang!$E$4,Thang!$C$4,Loc!$AH$2),Nhap!$F$5:$F$1000,Loc!A227)</f>
        <v>0</v>
      </c>
      <c r="AM227" s="7">
        <f>SUMIFS(Nhap!$I$5:$I$1000,Nhap!$E$5:$E$1000,DATE(Thang!$E$4,Thang!$C$4,Loc!$AI$2),Nhap!$F$5:$F$1000,Loc!A227)</f>
        <v>0</v>
      </c>
      <c r="AN227" s="7">
        <f>SUMIFS(Nhap!$I$5:$I$1000,Nhap!$E$5:$E$1000,DATE(Thang!$E$4,Thang!$C$4,Loc!$AJ$2),Nhap!$F$5:$F$1000,Loc!A227)</f>
        <v>0</v>
      </c>
      <c r="AO227" s="7">
        <f>SUMIFS(Xuat!$G$5:$G$1000,Xuat!$C$5:$C$1000,DATE(Thang!$E$4,Thang!$C$4,AO$2),Xuat!$D$5:$D$1000,Loc!$A227)</f>
        <v>0</v>
      </c>
      <c r="AP227" s="7">
        <f>SUMIFS(Xuat!$G$5:$G$1000,Xuat!$C$5:$C$1000,DATE(Thang!$E$4,Thang!$C$4,AP$2),Xuat!$D$5:$D$1000,Loc!$A227)</f>
        <v>0</v>
      </c>
      <c r="AQ227" s="7">
        <f>SUMIFS(Xuat!$G$5:$G$1000,Xuat!$C$5:$C$1000,DATE(Thang!$E$4,Thang!$C$4,AQ$2),Xuat!$D$5:$D$1000,Loc!$A227)</f>
        <v>0</v>
      </c>
      <c r="AR227" s="7">
        <f>SUMIFS(Xuat!$G$5:$G$1000,Xuat!$C$5:$C$1000,DATE(Thang!$E$4,Thang!$C$4,AR$2),Xuat!$D$5:$D$1000,Loc!$A227)</f>
        <v>0</v>
      </c>
      <c r="AS227" s="7">
        <f>SUMIFS(Xuat!$G$5:$G$1000,Xuat!$C$5:$C$1000,DATE(Thang!$E$4,Thang!$C$4,AS$2),Xuat!$D$5:$D$1000,Loc!$A227)</f>
        <v>0</v>
      </c>
      <c r="AT227" s="7">
        <f>SUMIFS(Xuat!$G$5:$G$1000,Xuat!$C$5:$C$1000,DATE(Thang!$E$4,Thang!$C$4,AT$2),Xuat!$D$5:$D$1000,Loc!$A227)</f>
        <v>0</v>
      </c>
      <c r="AU227" s="7">
        <f>SUMIFS(Xuat!$G$5:$G$1000,Xuat!$C$5:$C$1000,DATE(Thang!$E$4,Thang!$C$4,AU$2),Xuat!$D$5:$D$1000,Loc!$A227)</f>
        <v>0</v>
      </c>
      <c r="AV227" s="7">
        <f>SUMIFS(Xuat!$G$5:$G$1000,Xuat!$C$5:$C$1000,DATE(Thang!$E$4,Thang!$C$4,AV$2),Xuat!$D$5:$D$1000,Loc!$A227)</f>
        <v>0</v>
      </c>
      <c r="AW227" s="7">
        <f>SUMIFS(Xuat!$G$5:$G$1000,Xuat!$C$5:$C$1000,DATE(Thang!$E$4,Thang!$C$4,AW$2),Xuat!$D$5:$D$1000,Loc!$A227)</f>
        <v>0</v>
      </c>
      <c r="AX227" s="7">
        <f>SUMIFS(Xuat!$G$5:$G$1000,Xuat!$C$5:$C$1000,DATE(Thang!$E$4,Thang!$C$4,AX$2),Xuat!$D$5:$D$1000,Loc!$A227)</f>
        <v>0</v>
      </c>
      <c r="AY227" s="7">
        <f>SUMIFS(Xuat!$G$5:$G$1000,Xuat!$C$5:$C$1000,DATE(Thang!$E$4,Thang!$C$4,AY$2),Xuat!$D$5:$D$1000,Loc!$A227)</f>
        <v>0</v>
      </c>
      <c r="AZ227" s="7">
        <f>SUMIFS(Xuat!$G$5:$G$1000,Xuat!$C$5:$C$1000,DATE(Thang!$E$4,Thang!$C$4,AZ$2),Xuat!$D$5:$D$1000,Loc!$A227)</f>
        <v>0</v>
      </c>
      <c r="BA227" s="7">
        <f>SUMIFS(Xuat!$G$5:$G$1000,Xuat!$C$5:$C$1000,DATE(Thang!$E$4,Thang!$C$4,BA$2),Xuat!$D$5:$D$1000,Loc!$A227)</f>
        <v>0</v>
      </c>
      <c r="BB227" s="7">
        <f>SUMIFS(Xuat!$G$5:$G$1000,Xuat!$C$5:$C$1000,DATE(Thang!$E$4,Thang!$C$4,BB$2),Xuat!$D$5:$D$1000,Loc!$A227)</f>
        <v>0</v>
      </c>
      <c r="BC227" s="7">
        <f>SUMIFS(Xuat!$G$5:$G$1000,Xuat!$C$5:$C$1000,DATE(Thang!$E$4,Thang!$C$4,BC$2),Xuat!$D$5:$D$1000,Loc!$A227)</f>
        <v>0</v>
      </c>
      <c r="BD227" s="7">
        <f>SUMIFS(Xuat!$G$5:$G$1000,Xuat!$C$5:$C$1000,DATE(Thang!$E$4,Thang!$C$4,BD$2),Xuat!$D$5:$D$1000,Loc!$A227)</f>
        <v>0</v>
      </c>
      <c r="BE227" s="7">
        <f>SUMIFS(Xuat!$G$5:$G$1000,Xuat!$C$5:$C$1000,DATE(Thang!$E$4,Thang!$C$4,BE$2),Xuat!$D$5:$D$1000,Loc!$A227)</f>
        <v>0</v>
      </c>
      <c r="BF227" s="7">
        <f>SUMIFS(Xuat!$G$5:$G$1000,Xuat!$C$5:$C$1000,DATE(Thang!$E$4,Thang!$C$4,BF$2),Xuat!$D$5:$D$1000,Loc!$A227)</f>
        <v>0</v>
      </c>
      <c r="BG227" s="7">
        <f>SUMIFS(Xuat!$G$5:$G$1000,Xuat!$C$5:$C$1000,DATE(Thang!$E$4,Thang!$C$4,BG$2),Xuat!$D$5:$D$1000,Loc!$A227)</f>
        <v>0</v>
      </c>
      <c r="BH227" s="7">
        <f>SUMIFS(Xuat!$G$5:$G$1000,Xuat!$C$5:$C$1000,DATE(Thang!$E$4,Thang!$C$4,BH$2),Xuat!$D$5:$D$1000,Loc!$A227)</f>
        <v>0</v>
      </c>
      <c r="BI227" s="7">
        <f>SUMIFS(Xuat!$G$5:$G$1000,Xuat!$C$5:$C$1000,DATE(Thang!$E$4,Thang!$C$4,BI$2),Xuat!$D$5:$D$1000,Loc!$A227)</f>
        <v>0</v>
      </c>
      <c r="BJ227" s="7">
        <f>SUMIFS(Xuat!$G$5:$G$1000,Xuat!$C$5:$C$1000,DATE(Thang!$E$4,Thang!$C$4,BJ$2),Xuat!$D$5:$D$1000,Loc!$A227)</f>
        <v>0</v>
      </c>
      <c r="BK227" s="7">
        <f>SUMIFS(Xuat!$G$5:$G$1000,Xuat!$C$5:$C$1000,DATE(Thang!$E$4,Thang!$C$4,BK$2),Xuat!$D$5:$D$1000,Loc!$A227)</f>
        <v>0</v>
      </c>
      <c r="BL227" s="7">
        <f>SUMIFS(Xuat!$G$5:$G$1000,Xuat!$C$5:$C$1000,DATE(Thang!$E$4,Thang!$C$4,BL$2),Xuat!$D$5:$D$1000,Loc!$A227)</f>
        <v>0</v>
      </c>
      <c r="BM227" s="7">
        <f>SUMIFS(Xuat!$G$5:$G$1000,Xuat!$C$5:$C$1000,DATE(Thang!$E$4,Thang!$C$4,BM$2),Xuat!$D$5:$D$1000,Loc!$A227)</f>
        <v>0</v>
      </c>
      <c r="BN227" s="7">
        <f>SUMIFS(Xuat!$G$5:$G$1000,Xuat!$C$5:$C$1000,DATE(Thang!$E$4,Thang!$C$4,BN$2),Xuat!$D$5:$D$1000,Loc!$A227)</f>
        <v>0</v>
      </c>
      <c r="BO227" s="7">
        <f>SUMIFS(Xuat!$G$5:$G$1000,Xuat!$C$5:$C$1000,DATE(Thang!$E$4,Thang!$C$4,BO$2),Xuat!$D$5:$D$1000,Loc!$A227)</f>
        <v>0</v>
      </c>
      <c r="BP227" s="7">
        <f>SUMIFS(Xuat!$G$5:$G$1000,Xuat!$C$5:$C$1000,DATE(Thang!$E$4,Thang!$C$4,BP$2),Xuat!$D$5:$D$1000,Loc!$A227)</f>
        <v>0</v>
      </c>
      <c r="BQ227" s="7">
        <f>SUMIFS(Xuat!$G$5:$G$1000,Xuat!$C$5:$C$1000,DATE(Thang!$E$4,Thang!$C$4,BQ$2),Xuat!$D$5:$D$1000,Loc!$A227)</f>
        <v>0</v>
      </c>
      <c r="BR227" s="7">
        <f>SUMIFS(Xuat!$G$5:$G$1000,Xuat!$C$5:$C$1000,DATE(Thang!$E$4,Thang!$C$4,BR$2),Xuat!$D$5:$D$1000,Loc!$A227)</f>
        <v>0</v>
      </c>
      <c r="BS227" s="7">
        <f>SUMIFS(Xuat!$G$5:$G$1000,Xuat!$C$5:$C$1000,DATE(Thang!$E$4,Thang!$C$4,BS$2),Xuat!$D$5:$D$1000,Loc!$A227)</f>
        <v>0</v>
      </c>
    </row>
    <row r="228" spans="1:71" x14ac:dyDescent="0.2">
      <c r="A228" s="2">
        <f>DM!C228</f>
        <v>0</v>
      </c>
      <c r="B228" s="3">
        <f>VLOOKUP(A228,Tondau!$B$5:$F$500,3,0)</f>
        <v>0</v>
      </c>
      <c r="C228" s="3">
        <f>VLOOKUP(Tinhgiavon!A228,Tondau!$B$5:$E$500,4,0)</f>
        <v>0</v>
      </c>
      <c r="D228" s="3">
        <f t="shared" si="17"/>
        <v>0</v>
      </c>
      <c r="E228" s="3">
        <f>SUMIF(Nhap!$F$5:$F$1000,Tinhgiavon!A228,Nhap!$K$5:$K$1000)</f>
        <v>0</v>
      </c>
      <c r="F228" s="3">
        <f t="shared" si="18"/>
        <v>0</v>
      </c>
      <c r="G228" s="3">
        <f t="shared" si="19"/>
        <v>0</v>
      </c>
      <c r="H228" s="3">
        <f t="shared" si="20"/>
        <v>0</v>
      </c>
      <c r="I228" s="3">
        <f t="shared" si="21"/>
        <v>0</v>
      </c>
      <c r="J228" s="7">
        <f>SUMIFS(Nhap!$I$5:$I$1000,Nhap!$E$5:$E$1000,DATE(Thang!$E$4,Thang!$C$4,Loc!$F$2),Nhap!$F$5:$F$1000,Loc!A228)</f>
        <v>0</v>
      </c>
      <c r="K228" s="7">
        <f>SUMIFS(Nhap!$I$5:$I$1000,Nhap!$E$5:$E$1000,DATE(Thang!$E$4,Thang!$C$4,Loc!$G$2),Nhap!$F$5:$F$1000,Loc!A228)</f>
        <v>0</v>
      </c>
      <c r="L228" s="7">
        <f>SUMIFS(Nhap!$I$5:$I$1000,Nhap!$E$5:$E$1000,DATE(Thang!$E$4,Thang!$C$4,Loc!$H$2),Nhap!$F$5:$F$1000,Loc!A228)</f>
        <v>0</v>
      </c>
      <c r="M228" s="7">
        <f>SUMIFS(Nhap!$I$5:$I$1000,Nhap!$E$5:$E$1000,DATE(Thang!$E$4,Thang!$C$4,Loc!$I$2),Nhap!$F$5:$F$1000,Loc!A228)</f>
        <v>0</v>
      </c>
      <c r="N228" s="7">
        <f>SUMIFS(Nhap!$I$5:$I$1000,Nhap!$E$5:$E$1000,DATE(Thang!$E$4,Thang!$C$4,Loc!$J$2),Nhap!$F$5:$F$1000,Loc!A228)</f>
        <v>0</v>
      </c>
      <c r="O228" s="7">
        <f>SUMIFS(Nhap!$I$5:$I$1000,Nhap!$E$5:$E$1000,DATE(Thang!$E$4,Thang!$C$4,Loc!$K$2),Nhap!$F$5:$F$1000,Loc!A228)</f>
        <v>0</v>
      </c>
      <c r="P228" s="7">
        <f>SUMIFS(Nhap!$I$5:$I$1000,Nhap!$E$5:$E$1000,DATE(Thang!$E$4,Thang!$C$4,Loc!$L$2),Nhap!$F$5:$F$1000,Loc!A228)</f>
        <v>0</v>
      </c>
      <c r="Q228" s="7">
        <f>SUMIFS(Nhap!$I$5:$I$1000,Nhap!$E$5:$E$1000,DATE(Thang!$E$4,Thang!$C$4,Loc!$M$2),Nhap!$F$5:$F$1000,Loc!A228)</f>
        <v>0</v>
      </c>
      <c r="R228" s="7">
        <f>SUMIFS(Nhap!$I$5:$I$1000,Nhap!$E$5:$E$1000,DATE(Thang!$E$4,Thang!$C$4,Loc!$N$2),Nhap!$F$5:$F$1000,Loc!A228)</f>
        <v>0</v>
      </c>
      <c r="S228" s="7">
        <f>SUMIFS(Nhap!$I$5:$I$1000,Nhap!$E$5:$E$1000,DATE(Thang!$E$4,Thang!$C$4,Loc!$O$2),Nhap!$F$5:$F$1000,Loc!A228)</f>
        <v>0</v>
      </c>
      <c r="T228" s="7">
        <f>SUMIFS(Nhap!$I$5:$I$1000,Nhap!$E$5:$E$1000,DATE(Thang!$E$4,Thang!$C$4,Loc!$P$2),Nhap!$F$5:$F$1000,Loc!A228)</f>
        <v>0</v>
      </c>
      <c r="U228" s="7">
        <f>SUMIFS(Nhap!$I$5:$I$1000,Nhap!$E$5:$E$1000,DATE(Thang!$E$4,Thang!$C$4,Loc!$Q$2),Nhap!$F$5:$F$1000,Loc!A228)</f>
        <v>0</v>
      </c>
      <c r="V228" s="7">
        <f>SUMIFS(Nhap!$I$5:$I$1000,Nhap!$E$5:$E$1000,DATE(Thang!$E$4,Thang!$C$4,Loc!$R$2),Nhap!$F$5:$F$1000,Loc!A228)</f>
        <v>0</v>
      </c>
      <c r="W228" s="7">
        <f>SUMIFS(Nhap!$I$5:$I$1000,Nhap!$E$5:$E$1000,DATE(Thang!$E$4,Thang!$C$4,Loc!$S$2),Nhap!$F$5:$F$1000,Loc!A228)</f>
        <v>0</v>
      </c>
      <c r="X228" s="7">
        <f>SUMIFS(Nhap!$I$5:$I$1000,Nhap!$E$5:$E$1000,DATE(Thang!$E$4,Thang!$C$4,Loc!$T$2),Nhap!$F$5:$F$1000,Loc!A228)</f>
        <v>0</v>
      </c>
      <c r="Y228" s="7">
        <f>SUMIFS(Nhap!$I$5:$I$1000,Nhap!$E$5:$E$1000,DATE(Thang!$E$4,Thang!$C$4,Loc!$U$2),Nhap!$F$5:$F$1000,Loc!A228)</f>
        <v>0</v>
      </c>
      <c r="Z228" s="7">
        <f>SUMIFS(Nhap!$I$5:$I$1000,Nhap!$E$5:$E$1000,DATE(Thang!$E$4,Thang!$C$4,Loc!$V$2),Nhap!$F$5:$F$1000,Loc!A228)</f>
        <v>0</v>
      </c>
      <c r="AA228" s="7">
        <f>SUMIFS(Nhap!$I$5:$I$1000,Nhap!$E$5:$E$1000,DATE(Thang!$E$4,Thang!$C$4,Loc!$W$2),Nhap!$F$5:$F$1000,Loc!A228)</f>
        <v>0</v>
      </c>
      <c r="AB228" s="7">
        <f>SUMIFS(Nhap!$I$5:$I$1000,Nhap!$E$5:$E$1000,DATE(Thang!$E$4,Thang!$C$4,Loc!$X$2),Nhap!$F$5:$F$1000,Loc!A228)</f>
        <v>0</v>
      </c>
      <c r="AC228" s="7">
        <f>SUMIFS(Nhap!$I$5:$I$1000,Nhap!$E$5:$E$1000,DATE(Thang!$E$4,Thang!$C$4,Loc!$Y$2),Nhap!$F$5:$F$1000,Loc!A228)</f>
        <v>0</v>
      </c>
      <c r="AD228" s="7">
        <f>SUMIFS(Nhap!$I$5:$I$1000,Nhap!$E$5:$E$1000,DATE(Thang!$E$4,Thang!$C$4,Loc!$Z$2),Nhap!$F$5:$F$1000,Loc!A228)</f>
        <v>0</v>
      </c>
      <c r="AE228" s="7">
        <f>SUMIFS(Nhap!$I$5:$I$1000,Nhap!$E$5:$E$1000,DATE(Thang!$E$4,Thang!$C$4,Loc!$AA$2),Nhap!$F$5:$F$1000,Loc!A228)</f>
        <v>0</v>
      </c>
      <c r="AF228" s="7">
        <f>SUMIFS(Nhap!$I$5:$I$1000,Nhap!$E$5:$E$1000,DATE(Thang!$E$4,Thang!$C$4,Loc!$AB$2),Nhap!$F$5:$F$1000,Loc!A228)</f>
        <v>0</v>
      </c>
      <c r="AG228" s="7">
        <f>SUMIFS(Nhap!$I$5:$I$1000,Nhap!$E$5:$E$1000,DATE(Thang!$E$4,Thang!$C$4,Loc!$AC$2),Nhap!$F$5:$F$1000,Loc!A228)</f>
        <v>0</v>
      </c>
      <c r="AH228" s="7">
        <f>SUMIFS(Nhap!$I$5:$I$1000,Nhap!$E$5:$E$1000,DATE(Thang!$E$4,Thang!$C$4,Loc!$AD$2),Nhap!$F$5:$F$1000,Loc!$A$5)</f>
        <v>0</v>
      </c>
      <c r="AI228" s="7">
        <f>SUMIFS(Nhap!$I$5:$I$1000,Nhap!$E$5:$E$1000,DATE(Thang!$E$4,Thang!$C$4,Loc!$AE$2),Nhap!$F$5:$F$1000,Loc!A228)</f>
        <v>0</v>
      </c>
      <c r="AJ228" s="7">
        <f>SUMIFS(Nhap!$I$5:$I$1000,Nhap!$E$5:$E$1000,DATE(Thang!$E$4,Thang!$C$4,Loc!$AF$2),Nhap!$F$5:$F$1000,Loc!A228)</f>
        <v>0</v>
      </c>
      <c r="AK228" s="7">
        <f>SUMIFS(Nhap!$I$5:$I$1000,Nhap!$E$5:$E$1000,DATE(Thang!$E$4,Thang!$C$4,Loc!$AG$2),Nhap!$F$5:$F$1000,Loc!A228)</f>
        <v>0</v>
      </c>
      <c r="AL228" s="7">
        <f>SUMIFS(Nhap!$I$5:$I$1000,Nhap!$E$5:$E$1000,DATE(Thang!$E$4,Thang!$C$4,Loc!$AH$2),Nhap!$F$5:$F$1000,Loc!A228)</f>
        <v>0</v>
      </c>
      <c r="AM228" s="7">
        <f>SUMIFS(Nhap!$I$5:$I$1000,Nhap!$E$5:$E$1000,DATE(Thang!$E$4,Thang!$C$4,Loc!$AI$2),Nhap!$F$5:$F$1000,Loc!A228)</f>
        <v>0</v>
      </c>
      <c r="AN228" s="7">
        <f>SUMIFS(Nhap!$I$5:$I$1000,Nhap!$E$5:$E$1000,DATE(Thang!$E$4,Thang!$C$4,Loc!$AJ$2),Nhap!$F$5:$F$1000,Loc!A228)</f>
        <v>0</v>
      </c>
      <c r="AO228" s="7">
        <f>SUMIFS(Xuat!$G$5:$G$1000,Xuat!$C$5:$C$1000,DATE(Thang!$E$4,Thang!$C$4,AO$2),Xuat!$D$5:$D$1000,Loc!$A228)</f>
        <v>0</v>
      </c>
      <c r="AP228" s="7">
        <f>SUMIFS(Xuat!$G$5:$G$1000,Xuat!$C$5:$C$1000,DATE(Thang!$E$4,Thang!$C$4,AP$2),Xuat!$D$5:$D$1000,Loc!$A228)</f>
        <v>0</v>
      </c>
      <c r="AQ228" s="7">
        <f>SUMIFS(Xuat!$G$5:$G$1000,Xuat!$C$5:$C$1000,DATE(Thang!$E$4,Thang!$C$4,AQ$2),Xuat!$D$5:$D$1000,Loc!$A228)</f>
        <v>0</v>
      </c>
      <c r="AR228" s="7">
        <f>SUMIFS(Xuat!$G$5:$G$1000,Xuat!$C$5:$C$1000,DATE(Thang!$E$4,Thang!$C$4,AR$2),Xuat!$D$5:$D$1000,Loc!$A228)</f>
        <v>0</v>
      </c>
      <c r="AS228" s="7">
        <f>SUMIFS(Xuat!$G$5:$G$1000,Xuat!$C$5:$C$1000,DATE(Thang!$E$4,Thang!$C$4,AS$2),Xuat!$D$5:$D$1000,Loc!$A228)</f>
        <v>0</v>
      </c>
      <c r="AT228" s="7">
        <f>SUMIFS(Xuat!$G$5:$G$1000,Xuat!$C$5:$C$1000,DATE(Thang!$E$4,Thang!$C$4,AT$2),Xuat!$D$5:$D$1000,Loc!$A228)</f>
        <v>0</v>
      </c>
      <c r="AU228" s="7">
        <f>SUMIFS(Xuat!$G$5:$G$1000,Xuat!$C$5:$C$1000,DATE(Thang!$E$4,Thang!$C$4,AU$2),Xuat!$D$5:$D$1000,Loc!$A228)</f>
        <v>0</v>
      </c>
      <c r="AV228" s="7">
        <f>SUMIFS(Xuat!$G$5:$G$1000,Xuat!$C$5:$C$1000,DATE(Thang!$E$4,Thang!$C$4,AV$2),Xuat!$D$5:$D$1000,Loc!$A228)</f>
        <v>0</v>
      </c>
      <c r="AW228" s="7">
        <f>SUMIFS(Xuat!$G$5:$G$1000,Xuat!$C$5:$C$1000,DATE(Thang!$E$4,Thang!$C$4,AW$2),Xuat!$D$5:$D$1000,Loc!$A228)</f>
        <v>0</v>
      </c>
      <c r="AX228" s="7">
        <f>SUMIFS(Xuat!$G$5:$G$1000,Xuat!$C$5:$C$1000,DATE(Thang!$E$4,Thang!$C$4,AX$2),Xuat!$D$5:$D$1000,Loc!$A228)</f>
        <v>0</v>
      </c>
      <c r="AY228" s="7">
        <f>SUMIFS(Xuat!$G$5:$G$1000,Xuat!$C$5:$C$1000,DATE(Thang!$E$4,Thang!$C$4,AY$2),Xuat!$D$5:$D$1000,Loc!$A228)</f>
        <v>0</v>
      </c>
      <c r="AZ228" s="7">
        <f>SUMIFS(Xuat!$G$5:$G$1000,Xuat!$C$5:$C$1000,DATE(Thang!$E$4,Thang!$C$4,AZ$2),Xuat!$D$5:$D$1000,Loc!$A228)</f>
        <v>0</v>
      </c>
      <c r="BA228" s="7">
        <f>SUMIFS(Xuat!$G$5:$G$1000,Xuat!$C$5:$C$1000,DATE(Thang!$E$4,Thang!$C$4,BA$2),Xuat!$D$5:$D$1000,Loc!$A228)</f>
        <v>0</v>
      </c>
      <c r="BB228" s="7">
        <f>SUMIFS(Xuat!$G$5:$G$1000,Xuat!$C$5:$C$1000,DATE(Thang!$E$4,Thang!$C$4,BB$2),Xuat!$D$5:$D$1000,Loc!$A228)</f>
        <v>0</v>
      </c>
      <c r="BC228" s="7">
        <f>SUMIFS(Xuat!$G$5:$G$1000,Xuat!$C$5:$C$1000,DATE(Thang!$E$4,Thang!$C$4,BC$2),Xuat!$D$5:$D$1000,Loc!$A228)</f>
        <v>0</v>
      </c>
      <c r="BD228" s="7">
        <f>SUMIFS(Xuat!$G$5:$G$1000,Xuat!$C$5:$C$1000,DATE(Thang!$E$4,Thang!$C$4,BD$2),Xuat!$D$5:$D$1000,Loc!$A228)</f>
        <v>0</v>
      </c>
      <c r="BE228" s="7">
        <f>SUMIFS(Xuat!$G$5:$G$1000,Xuat!$C$5:$C$1000,DATE(Thang!$E$4,Thang!$C$4,BE$2),Xuat!$D$5:$D$1000,Loc!$A228)</f>
        <v>0</v>
      </c>
      <c r="BF228" s="7">
        <f>SUMIFS(Xuat!$G$5:$G$1000,Xuat!$C$5:$C$1000,DATE(Thang!$E$4,Thang!$C$4,BF$2),Xuat!$D$5:$D$1000,Loc!$A228)</f>
        <v>0</v>
      </c>
      <c r="BG228" s="7">
        <f>SUMIFS(Xuat!$G$5:$G$1000,Xuat!$C$5:$C$1000,DATE(Thang!$E$4,Thang!$C$4,BG$2),Xuat!$D$5:$D$1000,Loc!$A228)</f>
        <v>0</v>
      </c>
      <c r="BH228" s="7">
        <f>SUMIFS(Xuat!$G$5:$G$1000,Xuat!$C$5:$C$1000,DATE(Thang!$E$4,Thang!$C$4,BH$2),Xuat!$D$5:$D$1000,Loc!$A228)</f>
        <v>0</v>
      </c>
      <c r="BI228" s="7">
        <f>SUMIFS(Xuat!$G$5:$G$1000,Xuat!$C$5:$C$1000,DATE(Thang!$E$4,Thang!$C$4,BI$2),Xuat!$D$5:$D$1000,Loc!$A228)</f>
        <v>0</v>
      </c>
      <c r="BJ228" s="7">
        <f>SUMIFS(Xuat!$G$5:$G$1000,Xuat!$C$5:$C$1000,DATE(Thang!$E$4,Thang!$C$4,BJ$2),Xuat!$D$5:$D$1000,Loc!$A228)</f>
        <v>0</v>
      </c>
      <c r="BK228" s="7">
        <f>SUMIFS(Xuat!$G$5:$G$1000,Xuat!$C$5:$C$1000,DATE(Thang!$E$4,Thang!$C$4,BK$2),Xuat!$D$5:$D$1000,Loc!$A228)</f>
        <v>0</v>
      </c>
      <c r="BL228" s="7">
        <f>SUMIFS(Xuat!$G$5:$G$1000,Xuat!$C$5:$C$1000,DATE(Thang!$E$4,Thang!$C$4,BL$2),Xuat!$D$5:$D$1000,Loc!$A228)</f>
        <v>0</v>
      </c>
      <c r="BM228" s="7">
        <f>SUMIFS(Xuat!$G$5:$G$1000,Xuat!$C$5:$C$1000,DATE(Thang!$E$4,Thang!$C$4,BM$2),Xuat!$D$5:$D$1000,Loc!$A228)</f>
        <v>0</v>
      </c>
      <c r="BN228" s="7">
        <f>SUMIFS(Xuat!$G$5:$G$1000,Xuat!$C$5:$C$1000,DATE(Thang!$E$4,Thang!$C$4,BN$2),Xuat!$D$5:$D$1000,Loc!$A228)</f>
        <v>0</v>
      </c>
      <c r="BO228" s="7">
        <f>SUMIFS(Xuat!$G$5:$G$1000,Xuat!$C$5:$C$1000,DATE(Thang!$E$4,Thang!$C$4,BO$2),Xuat!$D$5:$D$1000,Loc!$A228)</f>
        <v>0</v>
      </c>
      <c r="BP228" s="7">
        <f>SUMIFS(Xuat!$G$5:$G$1000,Xuat!$C$5:$C$1000,DATE(Thang!$E$4,Thang!$C$4,BP$2),Xuat!$D$5:$D$1000,Loc!$A228)</f>
        <v>0</v>
      </c>
      <c r="BQ228" s="7">
        <f>SUMIFS(Xuat!$G$5:$G$1000,Xuat!$C$5:$C$1000,DATE(Thang!$E$4,Thang!$C$4,BQ$2),Xuat!$D$5:$D$1000,Loc!$A228)</f>
        <v>0</v>
      </c>
      <c r="BR228" s="7">
        <f>SUMIFS(Xuat!$G$5:$G$1000,Xuat!$C$5:$C$1000,DATE(Thang!$E$4,Thang!$C$4,BR$2),Xuat!$D$5:$D$1000,Loc!$A228)</f>
        <v>0</v>
      </c>
      <c r="BS228" s="7">
        <f>SUMIFS(Xuat!$G$5:$G$1000,Xuat!$C$5:$C$1000,DATE(Thang!$E$4,Thang!$C$4,BS$2),Xuat!$D$5:$D$1000,Loc!$A228)</f>
        <v>0</v>
      </c>
    </row>
    <row r="229" spans="1:71" x14ac:dyDescent="0.2">
      <c r="A229" s="2">
        <f>DM!C229</f>
        <v>0</v>
      </c>
      <c r="B229" s="3">
        <f>VLOOKUP(A229,Tondau!$B$5:$F$500,3,0)</f>
        <v>0</v>
      </c>
      <c r="C229" s="3">
        <f>VLOOKUP(Tinhgiavon!A229,Tondau!$B$5:$E$500,4,0)</f>
        <v>0</v>
      </c>
      <c r="D229" s="3">
        <f t="shared" si="17"/>
        <v>0</v>
      </c>
      <c r="E229" s="3">
        <f>SUMIF(Nhap!$F$5:$F$1000,Tinhgiavon!A229,Nhap!$K$5:$K$1000)</f>
        <v>0</v>
      </c>
      <c r="F229" s="3">
        <f t="shared" si="18"/>
        <v>0</v>
      </c>
      <c r="G229" s="3">
        <f t="shared" si="19"/>
        <v>0</v>
      </c>
      <c r="H229" s="3">
        <f t="shared" si="20"/>
        <v>0</v>
      </c>
      <c r="I229" s="3">
        <f t="shared" si="21"/>
        <v>0</v>
      </c>
      <c r="J229" s="7">
        <f>SUMIFS(Nhap!$I$5:$I$1000,Nhap!$E$5:$E$1000,DATE(Thang!$E$4,Thang!$C$4,Loc!$F$2),Nhap!$F$5:$F$1000,Loc!A229)</f>
        <v>0</v>
      </c>
      <c r="K229" s="7">
        <f>SUMIFS(Nhap!$I$5:$I$1000,Nhap!$E$5:$E$1000,DATE(Thang!$E$4,Thang!$C$4,Loc!$G$2),Nhap!$F$5:$F$1000,Loc!A229)</f>
        <v>0</v>
      </c>
      <c r="L229" s="7">
        <f>SUMIFS(Nhap!$I$5:$I$1000,Nhap!$E$5:$E$1000,DATE(Thang!$E$4,Thang!$C$4,Loc!$H$2),Nhap!$F$5:$F$1000,Loc!A229)</f>
        <v>0</v>
      </c>
      <c r="M229" s="7">
        <f>SUMIFS(Nhap!$I$5:$I$1000,Nhap!$E$5:$E$1000,DATE(Thang!$E$4,Thang!$C$4,Loc!$I$2),Nhap!$F$5:$F$1000,Loc!A229)</f>
        <v>0</v>
      </c>
      <c r="N229" s="7">
        <f>SUMIFS(Nhap!$I$5:$I$1000,Nhap!$E$5:$E$1000,DATE(Thang!$E$4,Thang!$C$4,Loc!$J$2),Nhap!$F$5:$F$1000,Loc!A229)</f>
        <v>0</v>
      </c>
      <c r="O229" s="7">
        <f>SUMIFS(Nhap!$I$5:$I$1000,Nhap!$E$5:$E$1000,DATE(Thang!$E$4,Thang!$C$4,Loc!$K$2),Nhap!$F$5:$F$1000,Loc!A229)</f>
        <v>0</v>
      </c>
      <c r="P229" s="7">
        <f>SUMIFS(Nhap!$I$5:$I$1000,Nhap!$E$5:$E$1000,DATE(Thang!$E$4,Thang!$C$4,Loc!$L$2),Nhap!$F$5:$F$1000,Loc!A229)</f>
        <v>0</v>
      </c>
      <c r="Q229" s="7">
        <f>SUMIFS(Nhap!$I$5:$I$1000,Nhap!$E$5:$E$1000,DATE(Thang!$E$4,Thang!$C$4,Loc!$M$2),Nhap!$F$5:$F$1000,Loc!A229)</f>
        <v>0</v>
      </c>
      <c r="R229" s="7">
        <f>SUMIFS(Nhap!$I$5:$I$1000,Nhap!$E$5:$E$1000,DATE(Thang!$E$4,Thang!$C$4,Loc!$N$2),Nhap!$F$5:$F$1000,Loc!A229)</f>
        <v>0</v>
      </c>
      <c r="S229" s="7">
        <f>SUMIFS(Nhap!$I$5:$I$1000,Nhap!$E$5:$E$1000,DATE(Thang!$E$4,Thang!$C$4,Loc!$O$2),Nhap!$F$5:$F$1000,Loc!A229)</f>
        <v>0</v>
      </c>
      <c r="T229" s="7">
        <f>SUMIFS(Nhap!$I$5:$I$1000,Nhap!$E$5:$E$1000,DATE(Thang!$E$4,Thang!$C$4,Loc!$P$2),Nhap!$F$5:$F$1000,Loc!A229)</f>
        <v>0</v>
      </c>
      <c r="U229" s="7">
        <f>SUMIFS(Nhap!$I$5:$I$1000,Nhap!$E$5:$E$1000,DATE(Thang!$E$4,Thang!$C$4,Loc!$Q$2),Nhap!$F$5:$F$1000,Loc!A229)</f>
        <v>0</v>
      </c>
      <c r="V229" s="7">
        <f>SUMIFS(Nhap!$I$5:$I$1000,Nhap!$E$5:$E$1000,DATE(Thang!$E$4,Thang!$C$4,Loc!$R$2),Nhap!$F$5:$F$1000,Loc!A229)</f>
        <v>0</v>
      </c>
      <c r="W229" s="7">
        <f>SUMIFS(Nhap!$I$5:$I$1000,Nhap!$E$5:$E$1000,DATE(Thang!$E$4,Thang!$C$4,Loc!$S$2),Nhap!$F$5:$F$1000,Loc!A229)</f>
        <v>0</v>
      </c>
      <c r="X229" s="7">
        <f>SUMIFS(Nhap!$I$5:$I$1000,Nhap!$E$5:$E$1000,DATE(Thang!$E$4,Thang!$C$4,Loc!$T$2),Nhap!$F$5:$F$1000,Loc!A229)</f>
        <v>0</v>
      </c>
      <c r="Y229" s="7">
        <f>SUMIFS(Nhap!$I$5:$I$1000,Nhap!$E$5:$E$1000,DATE(Thang!$E$4,Thang!$C$4,Loc!$U$2),Nhap!$F$5:$F$1000,Loc!A229)</f>
        <v>0</v>
      </c>
      <c r="Z229" s="7">
        <f>SUMIFS(Nhap!$I$5:$I$1000,Nhap!$E$5:$E$1000,DATE(Thang!$E$4,Thang!$C$4,Loc!$V$2),Nhap!$F$5:$F$1000,Loc!A229)</f>
        <v>0</v>
      </c>
      <c r="AA229" s="7">
        <f>SUMIFS(Nhap!$I$5:$I$1000,Nhap!$E$5:$E$1000,DATE(Thang!$E$4,Thang!$C$4,Loc!$W$2),Nhap!$F$5:$F$1000,Loc!A229)</f>
        <v>0</v>
      </c>
      <c r="AB229" s="7">
        <f>SUMIFS(Nhap!$I$5:$I$1000,Nhap!$E$5:$E$1000,DATE(Thang!$E$4,Thang!$C$4,Loc!$X$2),Nhap!$F$5:$F$1000,Loc!A229)</f>
        <v>0</v>
      </c>
      <c r="AC229" s="7">
        <f>SUMIFS(Nhap!$I$5:$I$1000,Nhap!$E$5:$E$1000,DATE(Thang!$E$4,Thang!$C$4,Loc!$Y$2),Nhap!$F$5:$F$1000,Loc!A229)</f>
        <v>0</v>
      </c>
      <c r="AD229" s="7">
        <f>SUMIFS(Nhap!$I$5:$I$1000,Nhap!$E$5:$E$1000,DATE(Thang!$E$4,Thang!$C$4,Loc!$Z$2),Nhap!$F$5:$F$1000,Loc!A229)</f>
        <v>0</v>
      </c>
      <c r="AE229" s="7">
        <f>SUMIFS(Nhap!$I$5:$I$1000,Nhap!$E$5:$E$1000,DATE(Thang!$E$4,Thang!$C$4,Loc!$AA$2),Nhap!$F$5:$F$1000,Loc!A229)</f>
        <v>0</v>
      </c>
      <c r="AF229" s="7">
        <f>SUMIFS(Nhap!$I$5:$I$1000,Nhap!$E$5:$E$1000,DATE(Thang!$E$4,Thang!$C$4,Loc!$AB$2),Nhap!$F$5:$F$1000,Loc!A229)</f>
        <v>0</v>
      </c>
      <c r="AG229" s="7">
        <f>SUMIFS(Nhap!$I$5:$I$1000,Nhap!$E$5:$E$1000,DATE(Thang!$E$4,Thang!$C$4,Loc!$AC$2),Nhap!$F$5:$F$1000,Loc!A229)</f>
        <v>0</v>
      </c>
      <c r="AH229" s="7">
        <f>SUMIFS(Nhap!$I$5:$I$1000,Nhap!$E$5:$E$1000,DATE(Thang!$E$4,Thang!$C$4,Loc!$AD$2),Nhap!$F$5:$F$1000,Loc!$A$5)</f>
        <v>0</v>
      </c>
      <c r="AI229" s="7">
        <f>SUMIFS(Nhap!$I$5:$I$1000,Nhap!$E$5:$E$1000,DATE(Thang!$E$4,Thang!$C$4,Loc!$AE$2),Nhap!$F$5:$F$1000,Loc!A229)</f>
        <v>0</v>
      </c>
      <c r="AJ229" s="7">
        <f>SUMIFS(Nhap!$I$5:$I$1000,Nhap!$E$5:$E$1000,DATE(Thang!$E$4,Thang!$C$4,Loc!$AF$2),Nhap!$F$5:$F$1000,Loc!A229)</f>
        <v>0</v>
      </c>
      <c r="AK229" s="7">
        <f>SUMIFS(Nhap!$I$5:$I$1000,Nhap!$E$5:$E$1000,DATE(Thang!$E$4,Thang!$C$4,Loc!$AG$2),Nhap!$F$5:$F$1000,Loc!A229)</f>
        <v>0</v>
      </c>
      <c r="AL229" s="7">
        <f>SUMIFS(Nhap!$I$5:$I$1000,Nhap!$E$5:$E$1000,DATE(Thang!$E$4,Thang!$C$4,Loc!$AH$2),Nhap!$F$5:$F$1000,Loc!A229)</f>
        <v>0</v>
      </c>
      <c r="AM229" s="7">
        <f>SUMIFS(Nhap!$I$5:$I$1000,Nhap!$E$5:$E$1000,DATE(Thang!$E$4,Thang!$C$4,Loc!$AI$2),Nhap!$F$5:$F$1000,Loc!A229)</f>
        <v>0</v>
      </c>
      <c r="AN229" s="7">
        <f>SUMIFS(Nhap!$I$5:$I$1000,Nhap!$E$5:$E$1000,DATE(Thang!$E$4,Thang!$C$4,Loc!$AJ$2),Nhap!$F$5:$F$1000,Loc!A229)</f>
        <v>0</v>
      </c>
      <c r="AO229" s="7">
        <f>SUMIFS(Xuat!$G$5:$G$1000,Xuat!$C$5:$C$1000,DATE(Thang!$E$4,Thang!$C$4,AO$2),Xuat!$D$5:$D$1000,Loc!$A229)</f>
        <v>0</v>
      </c>
      <c r="AP229" s="7">
        <f>SUMIFS(Xuat!$G$5:$G$1000,Xuat!$C$5:$C$1000,DATE(Thang!$E$4,Thang!$C$4,AP$2),Xuat!$D$5:$D$1000,Loc!$A229)</f>
        <v>0</v>
      </c>
      <c r="AQ229" s="7">
        <f>SUMIFS(Xuat!$G$5:$G$1000,Xuat!$C$5:$C$1000,DATE(Thang!$E$4,Thang!$C$4,AQ$2),Xuat!$D$5:$D$1000,Loc!$A229)</f>
        <v>0</v>
      </c>
      <c r="AR229" s="7">
        <f>SUMIFS(Xuat!$G$5:$G$1000,Xuat!$C$5:$C$1000,DATE(Thang!$E$4,Thang!$C$4,AR$2),Xuat!$D$5:$D$1000,Loc!$A229)</f>
        <v>0</v>
      </c>
      <c r="AS229" s="7">
        <f>SUMIFS(Xuat!$G$5:$G$1000,Xuat!$C$5:$C$1000,DATE(Thang!$E$4,Thang!$C$4,AS$2),Xuat!$D$5:$D$1000,Loc!$A229)</f>
        <v>0</v>
      </c>
      <c r="AT229" s="7">
        <f>SUMIFS(Xuat!$G$5:$G$1000,Xuat!$C$5:$C$1000,DATE(Thang!$E$4,Thang!$C$4,AT$2),Xuat!$D$5:$D$1000,Loc!$A229)</f>
        <v>0</v>
      </c>
      <c r="AU229" s="7">
        <f>SUMIFS(Xuat!$G$5:$G$1000,Xuat!$C$5:$C$1000,DATE(Thang!$E$4,Thang!$C$4,AU$2),Xuat!$D$5:$D$1000,Loc!$A229)</f>
        <v>0</v>
      </c>
      <c r="AV229" s="7">
        <f>SUMIFS(Xuat!$G$5:$G$1000,Xuat!$C$5:$C$1000,DATE(Thang!$E$4,Thang!$C$4,AV$2),Xuat!$D$5:$D$1000,Loc!$A229)</f>
        <v>0</v>
      </c>
      <c r="AW229" s="7">
        <f>SUMIFS(Xuat!$G$5:$G$1000,Xuat!$C$5:$C$1000,DATE(Thang!$E$4,Thang!$C$4,AW$2),Xuat!$D$5:$D$1000,Loc!$A229)</f>
        <v>0</v>
      </c>
      <c r="AX229" s="7">
        <f>SUMIFS(Xuat!$G$5:$G$1000,Xuat!$C$5:$C$1000,DATE(Thang!$E$4,Thang!$C$4,AX$2),Xuat!$D$5:$D$1000,Loc!$A229)</f>
        <v>0</v>
      </c>
      <c r="AY229" s="7">
        <f>SUMIFS(Xuat!$G$5:$G$1000,Xuat!$C$5:$C$1000,DATE(Thang!$E$4,Thang!$C$4,AY$2),Xuat!$D$5:$D$1000,Loc!$A229)</f>
        <v>0</v>
      </c>
      <c r="AZ229" s="7">
        <f>SUMIFS(Xuat!$G$5:$G$1000,Xuat!$C$5:$C$1000,DATE(Thang!$E$4,Thang!$C$4,AZ$2),Xuat!$D$5:$D$1000,Loc!$A229)</f>
        <v>0</v>
      </c>
      <c r="BA229" s="7">
        <f>SUMIFS(Xuat!$G$5:$G$1000,Xuat!$C$5:$C$1000,DATE(Thang!$E$4,Thang!$C$4,BA$2),Xuat!$D$5:$D$1000,Loc!$A229)</f>
        <v>0</v>
      </c>
      <c r="BB229" s="7">
        <f>SUMIFS(Xuat!$G$5:$G$1000,Xuat!$C$5:$C$1000,DATE(Thang!$E$4,Thang!$C$4,BB$2),Xuat!$D$5:$D$1000,Loc!$A229)</f>
        <v>0</v>
      </c>
      <c r="BC229" s="7">
        <f>SUMIFS(Xuat!$G$5:$G$1000,Xuat!$C$5:$C$1000,DATE(Thang!$E$4,Thang!$C$4,BC$2),Xuat!$D$5:$D$1000,Loc!$A229)</f>
        <v>0</v>
      </c>
      <c r="BD229" s="7">
        <f>SUMIFS(Xuat!$G$5:$G$1000,Xuat!$C$5:$C$1000,DATE(Thang!$E$4,Thang!$C$4,BD$2),Xuat!$D$5:$D$1000,Loc!$A229)</f>
        <v>0</v>
      </c>
      <c r="BE229" s="7">
        <f>SUMIFS(Xuat!$G$5:$G$1000,Xuat!$C$5:$C$1000,DATE(Thang!$E$4,Thang!$C$4,BE$2),Xuat!$D$5:$D$1000,Loc!$A229)</f>
        <v>0</v>
      </c>
      <c r="BF229" s="7">
        <f>SUMIFS(Xuat!$G$5:$G$1000,Xuat!$C$5:$C$1000,DATE(Thang!$E$4,Thang!$C$4,BF$2),Xuat!$D$5:$D$1000,Loc!$A229)</f>
        <v>0</v>
      </c>
      <c r="BG229" s="7">
        <f>SUMIFS(Xuat!$G$5:$G$1000,Xuat!$C$5:$C$1000,DATE(Thang!$E$4,Thang!$C$4,BG$2),Xuat!$D$5:$D$1000,Loc!$A229)</f>
        <v>0</v>
      </c>
      <c r="BH229" s="7">
        <f>SUMIFS(Xuat!$G$5:$G$1000,Xuat!$C$5:$C$1000,DATE(Thang!$E$4,Thang!$C$4,BH$2),Xuat!$D$5:$D$1000,Loc!$A229)</f>
        <v>0</v>
      </c>
      <c r="BI229" s="7">
        <f>SUMIFS(Xuat!$G$5:$G$1000,Xuat!$C$5:$C$1000,DATE(Thang!$E$4,Thang!$C$4,BI$2),Xuat!$D$5:$D$1000,Loc!$A229)</f>
        <v>0</v>
      </c>
      <c r="BJ229" s="7">
        <f>SUMIFS(Xuat!$G$5:$G$1000,Xuat!$C$5:$C$1000,DATE(Thang!$E$4,Thang!$C$4,BJ$2),Xuat!$D$5:$D$1000,Loc!$A229)</f>
        <v>0</v>
      </c>
      <c r="BK229" s="7">
        <f>SUMIFS(Xuat!$G$5:$G$1000,Xuat!$C$5:$C$1000,DATE(Thang!$E$4,Thang!$C$4,BK$2),Xuat!$D$5:$D$1000,Loc!$A229)</f>
        <v>0</v>
      </c>
      <c r="BL229" s="7">
        <f>SUMIFS(Xuat!$G$5:$G$1000,Xuat!$C$5:$C$1000,DATE(Thang!$E$4,Thang!$C$4,BL$2),Xuat!$D$5:$D$1000,Loc!$A229)</f>
        <v>0</v>
      </c>
      <c r="BM229" s="7">
        <f>SUMIFS(Xuat!$G$5:$G$1000,Xuat!$C$5:$C$1000,DATE(Thang!$E$4,Thang!$C$4,BM$2),Xuat!$D$5:$D$1000,Loc!$A229)</f>
        <v>0</v>
      </c>
      <c r="BN229" s="7">
        <f>SUMIFS(Xuat!$G$5:$G$1000,Xuat!$C$5:$C$1000,DATE(Thang!$E$4,Thang!$C$4,BN$2),Xuat!$D$5:$D$1000,Loc!$A229)</f>
        <v>0</v>
      </c>
      <c r="BO229" s="7">
        <f>SUMIFS(Xuat!$G$5:$G$1000,Xuat!$C$5:$C$1000,DATE(Thang!$E$4,Thang!$C$4,BO$2),Xuat!$D$5:$D$1000,Loc!$A229)</f>
        <v>0</v>
      </c>
      <c r="BP229" s="7">
        <f>SUMIFS(Xuat!$G$5:$G$1000,Xuat!$C$5:$C$1000,DATE(Thang!$E$4,Thang!$C$4,BP$2),Xuat!$D$5:$D$1000,Loc!$A229)</f>
        <v>0</v>
      </c>
      <c r="BQ229" s="7">
        <f>SUMIFS(Xuat!$G$5:$G$1000,Xuat!$C$5:$C$1000,DATE(Thang!$E$4,Thang!$C$4,BQ$2),Xuat!$D$5:$D$1000,Loc!$A229)</f>
        <v>0</v>
      </c>
      <c r="BR229" s="7">
        <f>SUMIFS(Xuat!$G$5:$G$1000,Xuat!$C$5:$C$1000,DATE(Thang!$E$4,Thang!$C$4,BR$2),Xuat!$D$5:$D$1000,Loc!$A229)</f>
        <v>0</v>
      </c>
      <c r="BS229" s="7">
        <f>SUMIFS(Xuat!$G$5:$G$1000,Xuat!$C$5:$C$1000,DATE(Thang!$E$4,Thang!$C$4,BS$2),Xuat!$D$5:$D$1000,Loc!$A229)</f>
        <v>0</v>
      </c>
    </row>
    <row r="230" spans="1:71" x14ac:dyDescent="0.2">
      <c r="A230" s="2">
        <f>DM!C230</f>
        <v>0</v>
      </c>
      <c r="B230" s="3">
        <f>VLOOKUP(A230,Tondau!$B$5:$F$500,3,0)</f>
        <v>0</v>
      </c>
      <c r="C230" s="3">
        <f>VLOOKUP(Tinhgiavon!A230,Tondau!$B$5:$E$500,4,0)</f>
        <v>0</v>
      </c>
      <c r="D230" s="3">
        <f t="shared" si="17"/>
        <v>0</v>
      </c>
      <c r="E230" s="3">
        <f>SUMIF(Nhap!$F$5:$F$1000,Tinhgiavon!A230,Nhap!$K$5:$K$1000)</f>
        <v>0</v>
      </c>
      <c r="F230" s="3">
        <f t="shared" si="18"/>
        <v>0</v>
      </c>
      <c r="G230" s="3">
        <f t="shared" si="19"/>
        <v>0</v>
      </c>
      <c r="H230" s="3">
        <f t="shared" si="20"/>
        <v>0</v>
      </c>
      <c r="I230" s="3">
        <f t="shared" si="21"/>
        <v>0</v>
      </c>
      <c r="J230" s="7">
        <f>SUMIFS(Nhap!$I$5:$I$1000,Nhap!$E$5:$E$1000,DATE(Thang!$E$4,Thang!$C$4,Loc!$F$2),Nhap!$F$5:$F$1000,Loc!A230)</f>
        <v>0</v>
      </c>
      <c r="K230" s="7">
        <f>SUMIFS(Nhap!$I$5:$I$1000,Nhap!$E$5:$E$1000,DATE(Thang!$E$4,Thang!$C$4,Loc!$G$2),Nhap!$F$5:$F$1000,Loc!A230)</f>
        <v>0</v>
      </c>
      <c r="L230" s="7">
        <f>SUMIFS(Nhap!$I$5:$I$1000,Nhap!$E$5:$E$1000,DATE(Thang!$E$4,Thang!$C$4,Loc!$H$2),Nhap!$F$5:$F$1000,Loc!A230)</f>
        <v>0</v>
      </c>
      <c r="M230" s="7">
        <f>SUMIFS(Nhap!$I$5:$I$1000,Nhap!$E$5:$E$1000,DATE(Thang!$E$4,Thang!$C$4,Loc!$I$2),Nhap!$F$5:$F$1000,Loc!A230)</f>
        <v>0</v>
      </c>
      <c r="N230" s="7">
        <f>SUMIFS(Nhap!$I$5:$I$1000,Nhap!$E$5:$E$1000,DATE(Thang!$E$4,Thang!$C$4,Loc!$J$2),Nhap!$F$5:$F$1000,Loc!A230)</f>
        <v>0</v>
      </c>
      <c r="O230" s="7">
        <f>SUMIFS(Nhap!$I$5:$I$1000,Nhap!$E$5:$E$1000,DATE(Thang!$E$4,Thang!$C$4,Loc!$K$2),Nhap!$F$5:$F$1000,Loc!A230)</f>
        <v>0</v>
      </c>
      <c r="P230" s="7">
        <f>SUMIFS(Nhap!$I$5:$I$1000,Nhap!$E$5:$E$1000,DATE(Thang!$E$4,Thang!$C$4,Loc!$L$2),Nhap!$F$5:$F$1000,Loc!A230)</f>
        <v>0</v>
      </c>
      <c r="Q230" s="7">
        <f>SUMIFS(Nhap!$I$5:$I$1000,Nhap!$E$5:$E$1000,DATE(Thang!$E$4,Thang!$C$4,Loc!$M$2),Nhap!$F$5:$F$1000,Loc!A230)</f>
        <v>0</v>
      </c>
      <c r="R230" s="7">
        <f>SUMIFS(Nhap!$I$5:$I$1000,Nhap!$E$5:$E$1000,DATE(Thang!$E$4,Thang!$C$4,Loc!$N$2),Nhap!$F$5:$F$1000,Loc!A230)</f>
        <v>0</v>
      </c>
      <c r="S230" s="7">
        <f>SUMIFS(Nhap!$I$5:$I$1000,Nhap!$E$5:$E$1000,DATE(Thang!$E$4,Thang!$C$4,Loc!$O$2),Nhap!$F$5:$F$1000,Loc!A230)</f>
        <v>0</v>
      </c>
      <c r="T230" s="7">
        <f>SUMIFS(Nhap!$I$5:$I$1000,Nhap!$E$5:$E$1000,DATE(Thang!$E$4,Thang!$C$4,Loc!$P$2),Nhap!$F$5:$F$1000,Loc!A230)</f>
        <v>0</v>
      </c>
      <c r="U230" s="7">
        <f>SUMIFS(Nhap!$I$5:$I$1000,Nhap!$E$5:$E$1000,DATE(Thang!$E$4,Thang!$C$4,Loc!$Q$2),Nhap!$F$5:$F$1000,Loc!A230)</f>
        <v>0</v>
      </c>
      <c r="V230" s="7">
        <f>SUMIFS(Nhap!$I$5:$I$1000,Nhap!$E$5:$E$1000,DATE(Thang!$E$4,Thang!$C$4,Loc!$R$2),Nhap!$F$5:$F$1000,Loc!A230)</f>
        <v>0</v>
      </c>
      <c r="W230" s="7">
        <f>SUMIFS(Nhap!$I$5:$I$1000,Nhap!$E$5:$E$1000,DATE(Thang!$E$4,Thang!$C$4,Loc!$S$2),Nhap!$F$5:$F$1000,Loc!A230)</f>
        <v>0</v>
      </c>
      <c r="X230" s="7">
        <f>SUMIFS(Nhap!$I$5:$I$1000,Nhap!$E$5:$E$1000,DATE(Thang!$E$4,Thang!$C$4,Loc!$T$2),Nhap!$F$5:$F$1000,Loc!A230)</f>
        <v>0</v>
      </c>
      <c r="Y230" s="7">
        <f>SUMIFS(Nhap!$I$5:$I$1000,Nhap!$E$5:$E$1000,DATE(Thang!$E$4,Thang!$C$4,Loc!$U$2),Nhap!$F$5:$F$1000,Loc!A230)</f>
        <v>0</v>
      </c>
      <c r="Z230" s="7">
        <f>SUMIFS(Nhap!$I$5:$I$1000,Nhap!$E$5:$E$1000,DATE(Thang!$E$4,Thang!$C$4,Loc!$V$2),Nhap!$F$5:$F$1000,Loc!A230)</f>
        <v>0</v>
      </c>
      <c r="AA230" s="7">
        <f>SUMIFS(Nhap!$I$5:$I$1000,Nhap!$E$5:$E$1000,DATE(Thang!$E$4,Thang!$C$4,Loc!$W$2),Nhap!$F$5:$F$1000,Loc!A230)</f>
        <v>0</v>
      </c>
      <c r="AB230" s="7">
        <f>SUMIFS(Nhap!$I$5:$I$1000,Nhap!$E$5:$E$1000,DATE(Thang!$E$4,Thang!$C$4,Loc!$X$2),Nhap!$F$5:$F$1000,Loc!A230)</f>
        <v>0</v>
      </c>
      <c r="AC230" s="7">
        <f>SUMIFS(Nhap!$I$5:$I$1000,Nhap!$E$5:$E$1000,DATE(Thang!$E$4,Thang!$C$4,Loc!$Y$2),Nhap!$F$5:$F$1000,Loc!A230)</f>
        <v>0</v>
      </c>
      <c r="AD230" s="7">
        <f>SUMIFS(Nhap!$I$5:$I$1000,Nhap!$E$5:$E$1000,DATE(Thang!$E$4,Thang!$C$4,Loc!$Z$2),Nhap!$F$5:$F$1000,Loc!A230)</f>
        <v>0</v>
      </c>
      <c r="AE230" s="7">
        <f>SUMIFS(Nhap!$I$5:$I$1000,Nhap!$E$5:$E$1000,DATE(Thang!$E$4,Thang!$C$4,Loc!$AA$2),Nhap!$F$5:$F$1000,Loc!A230)</f>
        <v>0</v>
      </c>
      <c r="AF230" s="7">
        <f>SUMIFS(Nhap!$I$5:$I$1000,Nhap!$E$5:$E$1000,DATE(Thang!$E$4,Thang!$C$4,Loc!$AB$2),Nhap!$F$5:$F$1000,Loc!A230)</f>
        <v>0</v>
      </c>
      <c r="AG230" s="7">
        <f>SUMIFS(Nhap!$I$5:$I$1000,Nhap!$E$5:$E$1000,DATE(Thang!$E$4,Thang!$C$4,Loc!$AC$2),Nhap!$F$5:$F$1000,Loc!A230)</f>
        <v>0</v>
      </c>
      <c r="AH230" s="7">
        <f>SUMIFS(Nhap!$I$5:$I$1000,Nhap!$E$5:$E$1000,DATE(Thang!$E$4,Thang!$C$4,Loc!$AD$2),Nhap!$F$5:$F$1000,Loc!$A$5)</f>
        <v>0</v>
      </c>
      <c r="AI230" s="7">
        <f>SUMIFS(Nhap!$I$5:$I$1000,Nhap!$E$5:$E$1000,DATE(Thang!$E$4,Thang!$C$4,Loc!$AE$2),Nhap!$F$5:$F$1000,Loc!A230)</f>
        <v>0</v>
      </c>
      <c r="AJ230" s="7">
        <f>SUMIFS(Nhap!$I$5:$I$1000,Nhap!$E$5:$E$1000,DATE(Thang!$E$4,Thang!$C$4,Loc!$AF$2),Nhap!$F$5:$F$1000,Loc!A230)</f>
        <v>0</v>
      </c>
      <c r="AK230" s="7">
        <f>SUMIFS(Nhap!$I$5:$I$1000,Nhap!$E$5:$E$1000,DATE(Thang!$E$4,Thang!$C$4,Loc!$AG$2),Nhap!$F$5:$F$1000,Loc!A230)</f>
        <v>0</v>
      </c>
      <c r="AL230" s="7">
        <f>SUMIFS(Nhap!$I$5:$I$1000,Nhap!$E$5:$E$1000,DATE(Thang!$E$4,Thang!$C$4,Loc!$AH$2),Nhap!$F$5:$F$1000,Loc!A230)</f>
        <v>0</v>
      </c>
      <c r="AM230" s="7">
        <f>SUMIFS(Nhap!$I$5:$I$1000,Nhap!$E$5:$E$1000,DATE(Thang!$E$4,Thang!$C$4,Loc!$AI$2),Nhap!$F$5:$F$1000,Loc!A230)</f>
        <v>0</v>
      </c>
      <c r="AN230" s="7">
        <f>SUMIFS(Nhap!$I$5:$I$1000,Nhap!$E$5:$E$1000,DATE(Thang!$E$4,Thang!$C$4,Loc!$AJ$2),Nhap!$F$5:$F$1000,Loc!A230)</f>
        <v>0</v>
      </c>
      <c r="AO230" s="7">
        <f>SUMIFS(Xuat!$G$5:$G$1000,Xuat!$C$5:$C$1000,DATE(Thang!$E$4,Thang!$C$4,AO$2),Xuat!$D$5:$D$1000,Loc!$A230)</f>
        <v>0</v>
      </c>
      <c r="AP230" s="7">
        <f>SUMIFS(Xuat!$G$5:$G$1000,Xuat!$C$5:$C$1000,DATE(Thang!$E$4,Thang!$C$4,AP$2),Xuat!$D$5:$D$1000,Loc!$A230)</f>
        <v>0</v>
      </c>
      <c r="AQ230" s="7">
        <f>SUMIFS(Xuat!$G$5:$G$1000,Xuat!$C$5:$C$1000,DATE(Thang!$E$4,Thang!$C$4,AQ$2),Xuat!$D$5:$D$1000,Loc!$A230)</f>
        <v>0</v>
      </c>
      <c r="AR230" s="7">
        <f>SUMIFS(Xuat!$G$5:$G$1000,Xuat!$C$5:$C$1000,DATE(Thang!$E$4,Thang!$C$4,AR$2),Xuat!$D$5:$D$1000,Loc!$A230)</f>
        <v>0</v>
      </c>
      <c r="AS230" s="7">
        <f>SUMIFS(Xuat!$G$5:$G$1000,Xuat!$C$5:$C$1000,DATE(Thang!$E$4,Thang!$C$4,AS$2),Xuat!$D$5:$D$1000,Loc!$A230)</f>
        <v>0</v>
      </c>
      <c r="AT230" s="7">
        <f>SUMIFS(Xuat!$G$5:$G$1000,Xuat!$C$5:$C$1000,DATE(Thang!$E$4,Thang!$C$4,AT$2),Xuat!$D$5:$D$1000,Loc!$A230)</f>
        <v>0</v>
      </c>
      <c r="AU230" s="7">
        <f>SUMIFS(Xuat!$G$5:$G$1000,Xuat!$C$5:$C$1000,DATE(Thang!$E$4,Thang!$C$4,AU$2),Xuat!$D$5:$D$1000,Loc!$A230)</f>
        <v>0</v>
      </c>
      <c r="AV230" s="7">
        <f>SUMIFS(Xuat!$G$5:$G$1000,Xuat!$C$5:$C$1000,DATE(Thang!$E$4,Thang!$C$4,AV$2),Xuat!$D$5:$D$1000,Loc!$A230)</f>
        <v>0</v>
      </c>
      <c r="AW230" s="7">
        <f>SUMIFS(Xuat!$G$5:$G$1000,Xuat!$C$5:$C$1000,DATE(Thang!$E$4,Thang!$C$4,AW$2),Xuat!$D$5:$D$1000,Loc!$A230)</f>
        <v>0</v>
      </c>
      <c r="AX230" s="7">
        <f>SUMIFS(Xuat!$G$5:$G$1000,Xuat!$C$5:$C$1000,DATE(Thang!$E$4,Thang!$C$4,AX$2),Xuat!$D$5:$D$1000,Loc!$A230)</f>
        <v>0</v>
      </c>
      <c r="AY230" s="7">
        <f>SUMIFS(Xuat!$G$5:$G$1000,Xuat!$C$5:$C$1000,DATE(Thang!$E$4,Thang!$C$4,AY$2),Xuat!$D$5:$D$1000,Loc!$A230)</f>
        <v>0</v>
      </c>
      <c r="AZ230" s="7">
        <f>SUMIFS(Xuat!$G$5:$G$1000,Xuat!$C$5:$C$1000,DATE(Thang!$E$4,Thang!$C$4,AZ$2),Xuat!$D$5:$D$1000,Loc!$A230)</f>
        <v>0</v>
      </c>
      <c r="BA230" s="7">
        <f>SUMIFS(Xuat!$G$5:$G$1000,Xuat!$C$5:$C$1000,DATE(Thang!$E$4,Thang!$C$4,BA$2),Xuat!$D$5:$D$1000,Loc!$A230)</f>
        <v>0</v>
      </c>
      <c r="BB230" s="7">
        <f>SUMIFS(Xuat!$G$5:$G$1000,Xuat!$C$5:$C$1000,DATE(Thang!$E$4,Thang!$C$4,BB$2),Xuat!$D$5:$D$1000,Loc!$A230)</f>
        <v>0</v>
      </c>
      <c r="BC230" s="7">
        <f>SUMIFS(Xuat!$G$5:$G$1000,Xuat!$C$5:$C$1000,DATE(Thang!$E$4,Thang!$C$4,BC$2),Xuat!$D$5:$D$1000,Loc!$A230)</f>
        <v>0</v>
      </c>
      <c r="BD230" s="7">
        <f>SUMIFS(Xuat!$G$5:$G$1000,Xuat!$C$5:$C$1000,DATE(Thang!$E$4,Thang!$C$4,BD$2),Xuat!$D$5:$D$1000,Loc!$A230)</f>
        <v>0</v>
      </c>
      <c r="BE230" s="7">
        <f>SUMIFS(Xuat!$G$5:$G$1000,Xuat!$C$5:$C$1000,DATE(Thang!$E$4,Thang!$C$4,BE$2),Xuat!$D$5:$D$1000,Loc!$A230)</f>
        <v>0</v>
      </c>
      <c r="BF230" s="7">
        <f>SUMIFS(Xuat!$G$5:$G$1000,Xuat!$C$5:$C$1000,DATE(Thang!$E$4,Thang!$C$4,BF$2),Xuat!$D$5:$D$1000,Loc!$A230)</f>
        <v>0</v>
      </c>
      <c r="BG230" s="7">
        <f>SUMIFS(Xuat!$G$5:$G$1000,Xuat!$C$5:$C$1000,DATE(Thang!$E$4,Thang!$C$4,BG$2),Xuat!$D$5:$D$1000,Loc!$A230)</f>
        <v>0</v>
      </c>
      <c r="BH230" s="7">
        <f>SUMIFS(Xuat!$G$5:$G$1000,Xuat!$C$5:$C$1000,DATE(Thang!$E$4,Thang!$C$4,BH$2),Xuat!$D$5:$D$1000,Loc!$A230)</f>
        <v>0</v>
      </c>
      <c r="BI230" s="7">
        <f>SUMIFS(Xuat!$G$5:$G$1000,Xuat!$C$5:$C$1000,DATE(Thang!$E$4,Thang!$C$4,BI$2),Xuat!$D$5:$D$1000,Loc!$A230)</f>
        <v>0</v>
      </c>
      <c r="BJ230" s="7">
        <f>SUMIFS(Xuat!$G$5:$G$1000,Xuat!$C$5:$C$1000,DATE(Thang!$E$4,Thang!$C$4,BJ$2),Xuat!$D$5:$D$1000,Loc!$A230)</f>
        <v>0</v>
      </c>
      <c r="BK230" s="7">
        <f>SUMIFS(Xuat!$G$5:$G$1000,Xuat!$C$5:$C$1000,DATE(Thang!$E$4,Thang!$C$4,BK$2),Xuat!$D$5:$D$1000,Loc!$A230)</f>
        <v>0</v>
      </c>
      <c r="BL230" s="7">
        <f>SUMIFS(Xuat!$G$5:$G$1000,Xuat!$C$5:$C$1000,DATE(Thang!$E$4,Thang!$C$4,BL$2),Xuat!$D$5:$D$1000,Loc!$A230)</f>
        <v>0</v>
      </c>
      <c r="BM230" s="7">
        <f>SUMIFS(Xuat!$G$5:$G$1000,Xuat!$C$5:$C$1000,DATE(Thang!$E$4,Thang!$C$4,BM$2),Xuat!$D$5:$D$1000,Loc!$A230)</f>
        <v>0</v>
      </c>
      <c r="BN230" s="7">
        <f>SUMIFS(Xuat!$G$5:$G$1000,Xuat!$C$5:$C$1000,DATE(Thang!$E$4,Thang!$C$4,BN$2),Xuat!$D$5:$D$1000,Loc!$A230)</f>
        <v>0</v>
      </c>
      <c r="BO230" s="7">
        <f>SUMIFS(Xuat!$G$5:$G$1000,Xuat!$C$5:$C$1000,DATE(Thang!$E$4,Thang!$C$4,BO$2),Xuat!$D$5:$D$1000,Loc!$A230)</f>
        <v>0</v>
      </c>
      <c r="BP230" s="7">
        <f>SUMIFS(Xuat!$G$5:$G$1000,Xuat!$C$5:$C$1000,DATE(Thang!$E$4,Thang!$C$4,BP$2),Xuat!$D$5:$D$1000,Loc!$A230)</f>
        <v>0</v>
      </c>
      <c r="BQ230" s="7">
        <f>SUMIFS(Xuat!$G$5:$G$1000,Xuat!$C$5:$C$1000,DATE(Thang!$E$4,Thang!$C$4,BQ$2),Xuat!$D$5:$D$1000,Loc!$A230)</f>
        <v>0</v>
      </c>
      <c r="BR230" s="7">
        <f>SUMIFS(Xuat!$G$5:$G$1000,Xuat!$C$5:$C$1000,DATE(Thang!$E$4,Thang!$C$4,BR$2),Xuat!$D$5:$D$1000,Loc!$A230)</f>
        <v>0</v>
      </c>
      <c r="BS230" s="7">
        <f>SUMIFS(Xuat!$G$5:$G$1000,Xuat!$C$5:$C$1000,DATE(Thang!$E$4,Thang!$C$4,BS$2),Xuat!$D$5:$D$1000,Loc!$A230)</f>
        <v>0</v>
      </c>
    </row>
    <row r="231" spans="1:71" x14ac:dyDescent="0.2">
      <c r="A231" s="2">
        <f>DM!C231</f>
        <v>0</v>
      </c>
      <c r="B231" s="3">
        <f>VLOOKUP(A231,Tondau!$B$5:$F$500,3,0)</f>
        <v>0</v>
      </c>
      <c r="C231" s="3">
        <f>VLOOKUP(Tinhgiavon!A231,Tondau!$B$5:$E$500,4,0)</f>
        <v>0</v>
      </c>
      <c r="D231" s="3">
        <f t="shared" si="17"/>
        <v>0</v>
      </c>
      <c r="E231" s="3">
        <f>SUMIF(Nhap!$F$5:$F$1000,Tinhgiavon!A231,Nhap!$K$5:$K$1000)</f>
        <v>0</v>
      </c>
      <c r="F231" s="3">
        <f t="shared" si="18"/>
        <v>0</v>
      </c>
      <c r="G231" s="3">
        <f t="shared" si="19"/>
        <v>0</v>
      </c>
      <c r="H231" s="3">
        <f t="shared" si="20"/>
        <v>0</v>
      </c>
      <c r="I231" s="3">
        <f t="shared" si="21"/>
        <v>0</v>
      </c>
      <c r="J231" s="7">
        <f>SUMIFS(Nhap!$I$5:$I$1000,Nhap!$E$5:$E$1000,DATE(Thang!$E$4,Thang!$C$4,Loc!$F$2),Nhap!$F$5:$F$1000,Loc!A231)</f>
        <v>0</v>
      </c>
      <c r="K231" s="7">
        <f>SUMIFS(Nhap!$I$5:$I$1000,Nhap!$E$5:$E$1000,DATE(Thang!$E$4,Thang!$C$4,Loc!$G$2),Nhap!$F$5:$F$1000,Loc!A231)</f>
        <v>0</v>
      </c>
      <c r="L231" s="7">
        <f>SUMIFS(Nhap!$I$5:$I$1000,Nhap!$E$5:$E$1000,DATE(Thang!$E$4,Thang!$C$4,Loc!$H$2),Nhap!$F$5:$F$1000,Loc!A231)</f>
        <v>0</v>
      </c>
      <c r="M231" s="7">
        <f>SUMIFS(Nhap!$I$5:$I$1000,Nhap!$E$5:$E$1000,DATE(Thang!$E$4,Thang!$C$4,Loc!$I$2),Nhap!$F$5:$F$1000,Loc!A231)</f>
        <v>0</v>
      </c>
      <c r="N231" s="7">
        <f>SUMIFS(Nhap!$I$5:$I$1000,Nhap!$E$5:$E$1000,DATE(Thang!$E$4,Thang!$C$4,Loc!$J$2),Nhap!$F$5:$F$1000,Loc!A231)</f>
        <v>0</v>
      </c>
      <c r="O231" s="7">
        <f>SUMIFS(Nhap!$I$5:$I$1000,Nhap!$E$5:$E$1000,DATE(Thang!$E$4,Thang!$C$4,Loc!$K$2),Nhap!$F$5:$F$1000,Loc!A231)</f>
        <v>0</v>
      </c>
      <c r="P231" s="7">
        <f>SUMIFS(Nhap!$I$5:$I$1000,Nhap!$E$5:$E$1000,DATE(Thang!$E$4,Thang!$C$4,Loc!$L$2),Nhap!$F$5:$F$1000,Loc!A231)</f>
        <v>0</v>
      </c>
      <c r="Q231" s="7">
        <f>SUMIFS(Nhap!$I$5:$I$1000,Nhap!$E$5:$E$1000,DATE(Thang!$E$4,Thang!$C$4,Loc!$M$2),Nhap!$F$5:$F$1000,Loc!A231)</f>
        <v>0</v>
      </c>
      <c r="R231" s="7">
        <f>SUMIFS(Nhap!$I$5:$I$1000,Nhap!$E$5:$E$1000,DATE(Thang!$E$4,Thang!$C$4,Loc!$N$2),Nhap!$F$5:$F$1000,Loc!A231)</f>
        <v>0</v>
      </c>
      <c r="S231" s="7">
        <f>SUMIFS(Nhap!$I$5:$I$1000,Nhap!$E$5:$E$1000,DATE(Thang!$E$4,Thang!$C$4,Loc!$O$2),Nhap!$F$5:$F$1000,Loc!A231)</f>
        <v>0</v>
      </c>
      <c r="T231" s="7">
        <f>SUMIFS(Nhap!$I$5:$I$1000,Nhap!$E$5:$E$1000,DATE(Thang!$E$4,Thang!$C$4,Loc!$P$2),Nhap!$F$5:$F$1000,Loc!A231)</f>
        <v>0</v>
      </c>
      <c r="U231" s="7">
        <f>SUMIFS(Nhap!$I$5:$I$1000,Nhap!$E$5:$E$1000,DATE(Thang!$E$4,Thang!$C$4,Loc!$Q$2),Nhap!$F$5:$F$1000,Loc!A231)</f>
        <v>0</v>
      </c>
      <c r="V231" s="7">
        <f>SUMIFS(Nhap!$I$5:$I$1000,Nhap!$E$5:$E$1000,DATE(Thang!$E$4,Thang!$C$4,Loc!$R$2),Nhap!$F$5:$F$1000,Loc!A231)</f>
        <v>0</v>
      </c>
      <c r="W231" s="7">
        <f>SUMIFS(Nhap!$I$5:$I$1000,Nhap!$E$5:$E$1000,DATE(Thang!$E$4,Thang!$C$4,Loc!$S$2),Nhap!$F$5:$F$1000,Loc!A231)</f>
        <v>0</v>
      </c>
      <c r="X231" s="7">
        <f>SUMIFS(Nhap!$I$5:$I$1000,Nhap!$E$5:$E$1000,DATE(Thang!$E$4,Thang!$C$4,Loc!$T$2),Nhap!$F$5:$F$1000,Loc!A231)</f>
        <v>0</v>
      </c>
      <c r="Y231" s="7">
        <f>SUMIFS(Nhap!$I$5:$I$1000,Nhap!$E$5:$E$1000,DATE(Thang!$E$4,Thang!$C$4,Loc!$U$2),Nhap!$F$5:$F$1000,Loc!A231)</f>
        <v>0</v>
      </c>
      <c r="Z231" s="7">
        <f>SUMIFS(Nhap!$I$5:$I$1000,Nhap!$E$5:$E$1000,DATE(Thang!$E$4,Thang!$C$4,Loc!$V$2),Nhap!$F$5:$F$1000,Loc!A231)</f>
        <v>0</v>
      </c>
      <c r="AA231" s="7">
        <f>SUMIFS(Nhap!$I$5:$I$1000,Nhap!$E$5:$E$1000,DATE(Thang!$E$4,Thang!$C$4,Loc!$W$2),Nhap!$F$5:$F$1000,Loc!A231)</f>
        <v>0</v>
      </c>
      <c r="AB231" s="7">
        <f>SUMIFS(Nhap!$I$5:$I$1000,Nhap!$E$5:$E$1000,DATE(Thang!$E$4,Thang!$C$4,Loc!$X$2),Nhap!$F$5:$F$1000,Loc!A231)</f>
        <v>0</v>
      </c>
      <c r="AC231" s="7">
        <f>SUMIFS(Nhap!$I$5:$I$1000,Nhap!$E$5:$E$1000,DATE(Thang!$E$4,Thang!$C$4,Loc!$Y$2),Nhap!$F$5:$F$1000,Loc!A231)</f>
        <v>0</v>
      </c>
      <c r="AD231" s="7">
        <f>SUMIFS(Nhap!$I$5:$I$1000,Nhap!$E$5:$E$1000,DATE(Thang!$E$4,Thang!$C$4,Loc!$Z$2),Nhap!$F$5:$F$1000,Loc!A231)</f>
        <v>0</v>
      </c>
      <c r="AE231" s="7">
        <f>SUMIFS(Nhap!$I$5:$I$1000,Nhap!$E$5:$E$1000,DATE(Thang!$E$4,Thang!$C$4,Loc!$AA$2),Nhap!$F$5:$F$1000,Loc!A231)</f>
        <v>0</v>
      </c>
      <c r="AF231" s="7">
        <f>SUMIFS(Nhap!$I$5:$I$1000,Nhap!$E$5:$E$1000,DATE(Thang!$E$4,Thang!$C$4,Loc!$AB$2),Nhap!$F$5:$F$1000,Loc!A231)</f>
        <v>0</v>
      </c>
      <c r="AG231" s="7">
        <f>SUMIFS(Nhap!$I$5:$I$1000,Nhap!$E$5:$E$1000,DATE(Thang!$E$4,Thang!$C$4,Loc!$AC$2),Nhap!$F$5:$F$1000,Loc!A231)</f>
        <v>0</v>
      </c>
      <c r="AH231" s="7">
        <f>SUMIFS(Nhap!$I$5:$I$1000,Nhap!$E$5:$E$1000,DATE(Thang!$E$4,Thang!$C$4,Loc!$AD$2),Nhap!$F$5:$F$1000,Loc!$A$5)</f>
        <v>0</v>
      </c>
      <c r="AI231" s="7">
        <f>SUMIFS(Nhap!$I$5:$I$1000,Nhap!$E$5:$E$1000,DATE(Thang!$E$4,Thang!$C$4,Loc!$AE$2),Nhap!$F$5:$F$1000,Loc!A231)</f>
        <v>0</v>
      </c>
      <c r="AJ231" s="7">
        <f>SUMIFS(Nhap!$I$5:$I$1000,Nhap!$E$5:$E$1000,DATE(Thang!$E$4,Thang!$C$4,Loc!$AF$2),Nhap!$F$5:$F$1000,Loc!A231)</f>
        <v>0</v>
      </c>
      <c r="AK231" s="7">
        <f>SUMIFS(Nhap!$I$5:$I$1000,Nhap!$E$5:$E$1000,DATE(Thang!$E$4,Thang!$C$4,Loc!$AG$2),Nhap!$F$5:$F$1000,Loc!A231)</f>
        <v>0</v>
      </c>
      <c r="AL231" s="7">
        <f>SUMIFS(Nhap!$I$5:$I$1000,Nhap!$E$5:$E$1000,DATE(Thang!$E$4,Thang!$C$4,Loc!$AH$2),Nhap!$F$5:$F$1000,Loc!A231)</f>
        <v>0</v>
      </c>
      <c r="AM231" s="7">
        <f>SUMIFS(Nhap!$I$5:$I$1000,Nhap!$E$5:$E$1000,DATE(Thang!$E$4,Thang!$C$4,Loc!$AI$2),Nhap!$F$5:$F$1000,Loc!A231)</f>
        <v>0</v>
      </c>
      <c r="AN231" s="7">
        <f>SUMIFS(Nhap!$I$5:$I$1000,Nhap!$E$5:$E$1000,DATE(Thang!$E$4,Thang!$C$4,Loc!$AJ$2),Nhap!$F$5:$F$1000,Loc!A231)</f>
        <v>0</v>
      </c>
      <c r="AO231" s="7">
        <f>SUMIFS(Xuat!$G$5:$G$1000,Xuat!$C$5:$C$1000,DATE(Thang!$E$4,Thang!$C$4,AO$2),Xuat!$D$5:$D$1000,Loc!$A231)</f>
        <v>0</v>
      </c>
      <c r="AP231" s="7">
        <f>SUMIFS(Xuat!$G$5:$G$1000,Xuat!$C$5:$C$1000,DATE(Thang!$E$4,Thang!$C$4,AP$2),Xuat!$D$5:$D$1000,Loc!$A231)</f>
        <v>0</v>
      </c>
      <c r="AQ231" s="7">
        <f>SUMIFS(Xuat!$G$5:$G$1000,Xuat!$C$5:$C$1000,DATE(Thang!$E$4,Thang!$C$4,AQ$2),Xuat!$D$5:$D$1000,Loc!$A231)</f>
        <v>0</v>
      </c>
      <c r="AR231" s="7">
        <f>SUMIFS(Xuat!$G$5:$G$1000,Xuat!$C$5:$C$1000,DATE(Thang!$E$4,Thang!$C$4,AR$2),Xuat!$D$5:$D$1000,Loc!$A231)</f>
        <v>0</v>
      </c>
      <c r="AS231" s="7">
        <f>SUMIFS(Xuat!$G$5:$G$1000,Xuat!$C$5:$C$1000,DATE(Thang!$E$4,Thang!$C$4,AS$2),Xuat!$D$5:$D$1000,Loc!$A231)</f>
        <v>0</v>
      </c>
      <c r="AT231" s="7">
        <f>SUMIFS(Xuat!$G$5:$G$1000,Xuat!$C$5:$C$1000,DATE(Thang!$E$4,Thang!$C$4,AT$2),Xuat!$D$5:$D$1000,Loc!$A231)</f>
        <v>0</v>
      </c>
      <c r="AU231" s="7">
        <f>SUMIFS(Xuat!$G$5:$G$1000,Xuat!$C$5:$C$1000,DATE(Thang!$E$4,Thang!$C$4,AU$2),Xuat!$D$5:$D$1000,Loc!$A231)</f>
        <v>0</v>
      </c>
      <c r="AV231" s="7">
        <f>SUMIFS(Xuat!$G$5:$G$1000,Xuat!$C$5:$C$1000,DATE(Thang!$E$4,Thang!$C$4,AV$2),Xuat!$D$5:$D$1000,Loc!$A231)</f>
        <v>0</v>
      </c>
      <c r="AW231" s="7">
        <f>SUMIFS(Xuat!$G$5:$G$1000,Xuat!$C$5:$C$1000,DATE(Thang!$E$4,Thang!$C$4,AW$2),Xuat!$D$5:$D$1000,Loc!$A231)</f>
        <v>0</v>
      </c>
      <c r="AX231" s="7">
        <f>SUMIFS(Xuat!$G$5:$G$1000,Xuat!$C$5:$C$1000,DATE(Thang!$E$4,Thang!$C$4,AX$2),Xuat!$D$5:$D$1000,Loc!$A231)</f>
        <v>0</v>
      </c>
      <c r="AY231" s="7">
        <f>SUMIFS(Xuat!$G$5:$G$1000,Xuat!$C$5:$C$1000,DATE(Thang!$E$4,Thang!$C$4,AY$2),Xuat!$D$5:$D$1000,Loc!$A231)</f>
        <v>0</v>
      </c>
      <c r="AZ231" s="7">
        <f>SUMIFS(Xuat!$G$5:$G$1000,Xuat!$C$5:$C$1000,DATE(Thang!$E$4,Thang!$C$4,AZ$2),Xuat!$D$5:$D$1000,Loc!$A231)</f>
        <v>0</v>
      </c>
      <c r="BA231" s="7">
        <f>SUMIFS(Xuat!$G$5:$G$1000,Xuat!$C$5:$C$1000,DATE(Thang!$E$4,Thang!$C$4,BA$2),Xuat!$D$5:$D$1000,Loc!$A231)</f>
        <v>0</v>
      </c>
      <c r="BB231" s="7">
        <f>SUMIFS(Xuat!$G$5:$G$1000,Xuat!$C$5:$C$1000,DATE(Thang!$E$4,Thang!$C$4,BB$2),Xuat!$D$5:$D$1000,Loc!$A231)</f>
        <v>0</v>
      </c>
      <c r="BC231" s="7">
        <f>SUMIFS(Xuat!$G$5:$G$1000,Xuat!$C$5:$C$1000,DATE(Thang!$E$4,Thang!$C$4,BC$2),Xuat!$D$5:$D$1000,Loc!$A231)</f>
        <v>0</v>
      </c>
      <c r="BD231" s="7">
        <f>SUMIFS(Xuat!$G$5:$G$1000,Xuat!$C$5:$C$1000,DATE(Thang!$E$4,Thang!$C$4,BD$2),Xuat!$D$5:$D$1000,Loc!$A231)</f>
        <v>0</v>
      </c>
      <c r="BE231" s="7">
        <f>SUMIFS(Xuat!$G$5:$G$1000,Xuat!$C$5:$C$1000,DATE(Thang!$E$4,Thang!$C$4,BE$2),Xuat!$D$5:$D$1000,Loc!$A231)</f>
        <v>0</v>
      </c>
      <c r="BF231" s="7">
        <f>SUMIFS(Xuat!$G$5:$G$1000,Xuat!$C$5:$C$1000,DATE(Thang!$E$4,Thang!$C$4,BF$2),Xuat!$D$5:$D$1000,Loc!$A231)</f>
        <v>0</v>
      </c>
      <c r="BG231" s="7">
        <f>SUMIFS(Xuat!$G$5:$G$1000,Xuat!$C$5:$C$1000,DATE(Thang!$E$4,Thang!$C$4,BG$2),Xuat!$D$5:$D$1000,Loc!$A231)</f>
        <v>0</v>
      </c>
      <c r="BH231" s="7">
        <f>SUMIFS(Xuat!$G$5:$G$1000,Xuat!$C$5:$C$1000,DATE(Thang!$E$4,Thang!$C$4,BH$2),Xuat!$D$5:$D$1000,Loc!$A231)</f>
        <v>0</v>
      </c>
      <c r="BI231" s="7">
        <f>SUMIFS(Xuat!$G$5:$G$1000,Xuat!$C$5:$C$1000,DATE(Thang!$E$4,Thang!$C$4,BI$2),Xuat!$D$5:$D$1000,Loc!$A231)</f>
        <v>0</v>
      </c>
      <c r="BJ231" s="7">
        <f>SUMIFS(Xuat!$G$5:$G$1000,Xuat!$C$5:$C$1000,DATE(Thang!$E$4,Thang!$C$4,BJ$2),Xuat!$D$5:$D$1000,Loc!$A231)</f>
        <v>0</v>
      </c>
      <c r="BK231" s="7">
        <f>SUMIFS(Xuat!$G$5:$G$1000,Xuat!$C$5:$C$1000,DATE(Thang!$E$4,Thang!$C$4,BK$2),Xuat!$D$5:$D$1000,Loc!$A231)</f>
        <v>0</v>
      </c>
      <c r="BL231" s="7">
        <f>SUMIFS(Xuat!$G$5:$G$1000,Xuat!$C$5:$C$1000,DATE(Thang!$E$4,Thang!$C$4,BL$2),Xuat!$D$5:$D$1000,Loc!$A231)</f>
        <v>0</v>
      </c>
      <c r="BM231" s="7">
        <f>SUMIFS(Xuat!$G$5:$G$1000,Xuat!$C$5:$C$1000,DATE(Thang!$E$4,Thang!$C$4,BM$2),Xuat!$D$5:$D$1000,Loc!$A231)</f>
        <v>0</v>
      </c>
      <c r="BN231" s="7">
        <f>SUMIFS(Xuat!$G$5:$G$1000,Xuat!$C$5:$C$1000,DATE(Thang!$E$4,Thang!$C$4,BN$2),Xuat!$D$5:$D$1000,Loc!$A231)</f>
        <v>0</v>
      </c>
      <c r="BO231" s="7">
        <f>SUMIFS(Xuat!$G$5:$G$1000,Xuat!$C$5:$C$1000,DATE(Thang!$E$4,Thang!$C$4,BO$2),Xuat!$D$5:$D$1000,Loc!$A231)</f>
        <v>0</v>
      </c>
      <c r="BP231" s="7">
        <f>SUMIFS(Xuat!$G$5:$G$1000,Xuat!$C$5:$C$1000,DATE(Thang!$E$4,Thang!$C$4,BP$2),Xuat!$D$5:$D$1000,Loc!$A231)</f>
        <v>0</v>
      </c>
      <c r="BQ231" s="7">
        <f>SUMIFS(Xuat!$G$5:$G$1000,Xuat!$C$5:$C$1000,DATE(Thang!$E$4,Thang!$C$4,BQ$2),Xuat!$D$5:$D$1000,Loc!$A231)</f>
        <v>0</v>
      </c>
      <c r="BR231" s="7">
        <f>SUMIFS(Xuat!$G$5:$G$1000,Xuat!$C$5:$C$1000,DATE(Thang!$E$4,Thang!$C$4,BR$2),Xuat!$D$5:$D$1000,Loc!$A231)</f>
        <v>0</v>
      </c>
      <c r="BS231" s="7">
        <f>SUMIFS(Xuat!$G$5:$G$1000,Xuat!$C$5:$C$1000,DATE(Thang!$E$4,Thang!$C$4,BS$2),Xuat!$D$5:$D$1000,Loc!$A231)</f>
        <v>0</v>
      </c>
    </row>
    <row r="232" spans="1:71" x14ac:dyDescent="0.2">
      <c r="A232" s="2">
        <f>DM!C232</f>
        <v>0</v>
      </c>
      <c r="B232" s="3">
        <f>VLOOKUP(A232,Tondau!$B$5:$F$500,3,0)</f>
        <v>0</v>
      </c>
      <c r="C232" s="3">
        <f>VLOOKUP(Tinhgiavon!A232,Tondau!$B$5:$E$500,4,0)</f>
        <v>0</v>
      </c>
      <c r="D232" s="3">
        <f t="shared" si="17"/>
        <v>0</v>
      </c>
      <c r="E232" s="3">
        <f>SUMIF(Nhap!$F$5:$F$1000,Tinhgiavon!A232,Nhap!$K$5:$K$1000)</f>
        <v>0</v>
      </c>
      <c r="F232" s="3">
        <f t="shared" si="18"/>
        <v>0</v>
      </c>
      <c r="G232" s="3">
        <f t="shared" si="19"/>
        <v>0</v>
      </c>
      <c r="H232" s="3">
        <f t="shared" si="20"/>
        <v>0</v>
      </c>
      <c r="I232" s="3">
        <f t="shared" si="21"/>
        <v>0</v>
      </c>
      <c r="J232" s="7">
        <f>SUMIFS(Nhap!$I$5:$I$1000,Nhap!$E$5:$E$1000,DATE(Thang!$E$4,Thang!$C$4,Loc!$F$2),Nhap!$F$5:$F$1000,Loc!A232)</f>
        <v>0</v>
      </c>
      <c r="K232" s="7">
        <f>SUMIFS(Nhap!$I$5:$I$1000,Nhap!$E$5:$E$1000,DATE(Thang!$E$4,Thang!$C$4,Loc!$G$2),Nhap!$F$5:$F$1000,Loc!A232)</f>
        <v>0</v>
      </c>
      <c r="L232" s="7">
        <f>SUMIFS(Nhap!$I$5:$I$1000,Nhap!$E$5:$E$1000,DATE(Thang!$E$4,Thang!$C$4,Loc!$H$2),Nhap!$F$5:$F$1000,Loc!A232)</f>
        <v>0</v>
      </c>
      <c r="M232" s="7">
        <f>SUMIFS(Nhap!$I$5:$I$1000,Nhap!$E$5:$E$1000,DATE(Thang!$E$4,Thang!$C$4,Loc!$I$2),Nhap!$F$5:$F$1000,Loc!A232)</f>
        <v>0</v>
      </c>
      <c r="N232" s="7">
        <f>SUMIFS(Nhap!$I$5:$I$1000,Nhap!$E$5:$E$1000,DATE(Thang!$E$4,Thang!$C$4,Loc!$J$2),Nhap!$F$5:$F$1000,Loc!A232)</f>
        <v>0</v>
      </c>
      <c r="O232" s="7">
        <f>SUMIFS(Nhap!$I$5:$I$1000,Nhap!$E$5:$E$1000,DATE(Thang!$E$4,Thang!$C$4,Loc!$K$2),Nhap!$F$5:$F$1000,Loc!A232)</f>
        <v>0</v>
      </c>
      <c r="P232" s="7">
        <f>SUMIFS(Nhap!$I$5:$I$1000,Nhap!$E$5:$E$1000,DATE(Thang!$E$4,Thang!$C$4,Loc!$L$2),Nhap!$F$5:$F$1000,Loc!A232)</f>
        <v>0</v>
      </c>
      <c r="Q232" s="7">
        <f>SUMIFS(Nhap!$I$5:$I$1000,Nhap!$E$5:$E$1000,DATE(Thang!$E$4,Thang!$C$4,Loc!$M$2),Nhap!$F$5:$F$1000,Loc!A232)</f>
        <v>0</v>
      </c>
      <c r="R232" s="7">
        <f>SUMIFS(Nhap!$I$5:$I$1000,Nhap!$E$5:$E$1000,DATE(Thang!$E$4,Thang!$C$4,Loc!$N$2),Nhap!$F$5:$F$1000,Loc!A232)</f>
        <v>0</v>
      </c>
      <c r="S232" s="7">
        <f>SUMIFS(Nhap!$I$5:$I$1000,Nhap!$E$5:$E$1000,DATE(Thang!$E$4,Thang!$C$4,Loc!$O$2),Nhap!$F$5:$F$1000,Loc!A232)</f>
        <v>0</v>
      </c>
      <c r="T232" s="7">
        <f>SUMIFS(Nhap!$I$5:$I$1000,Nhap!$E$5:$E$1000,DATE(Thang!$E$4,Thang!$C$4,Loc!$P$2),Nhap!$F$5:$F$1000,Loc!A232)</f>
        <v>0</v>
      </c>
      <c r="U232" s="7">
        <f>SUMIFS(Nhap!$I$5:$I$1000,Nhap!$E$5:$E$1000,DATE(Thang!$E$4,Thang!$C$4,Loc!$Q$2),Nhap!$F$5:$F$1000,Loc!A232)</f>
        <v>0</v>
      </c>
      <c r="V232" s="7">
        <f>SUMIFS(Nhap!$I$5:$I$1000,Nhap!$E$5:$E$1000,DATE(Thang!$E$4,Thang!$C$4,Loc!$R$2),Nhap!$F$5:$F$1000,Loc!A232)</f>
        <v>0</v>
      </c>
      <c r="W232" s="7">
        <f>SUMIFS(Nhap!$I$5:$I$1000,Nhap!$E$5:$E$1000,DATE(Thang!$E$4,Thang!$C$4,Loc!$S$2),Nhap!$F$5:$F$1000,Loc!A232)</f>
        <v>0</v>
      </c>
      <c r="X232" s="7">
        <f>SUMIFS(Nhap!$I$5:$I$1000,Nhap!$E$5:$E$1000,DATE(Thang!$E$4,Thang!$C$4,Loc!$T$2),Nhap!$F$5:$F$1000,Loc!A232)</f>
        <v>0</v>
      </c>
      <c r="Y232" s="7">
        <f>SUMIFS(Nhap!$I$5:$I$1000,Nhap!$E$5:$E$1000,DATE(Thang!$E$4,Thang!$C$4,Loc!$U$2),Nhap!$F$5:$F$1000,Loc!A232)</f>
        <v>0</v>
      </c>
      <c r="Z232" s="7">
        <f>SUMIFS(Nhap!$I$5:$I$1000,Nhap!$E$5:$E$1000,DATE(Thang!$E$4,Thang!$C$4,Loc!$V$2),Nhap!$F$5:$F$1000,Loc!A232)</f>
        <v>0</v>
      </c>
      <c r="AA232" s="7">
        <f>SUMIFS(Nhap!$I$5:$I$1000,Nhap!$E$5:$E$1000,DATE(Thang!$E$4,Thang!$C$4,Loc!$W$2),Nhap!$F$5:$F$1000,Loc!A232)</f>
        <v>0</v>
      </c>
      <c r="AB232" s="7">
        <f>SUMIFS(Nhap!$I$5:$I$1000,Nhap!$E$5:$E$1000,DATE(Thang!$E$4,Thang!$C$4,Loc!$X$2),Nhap!$F$5:$F$1000,Loc!A232)</f>
        <v>0</v>
      </c>
      <c r="AC232" s="7">
        <f>SUMIFS(Nhap!$I$5:$I$1000,Nhap!$E$5:$E$1000,DATE(Thang!$E$4,Thang!$C$4,Loc!$Y$2),Nhap!$F$5:$F$1000,Loc!A232)</f>
        <v>0</v>
      </c>
      <c r="AD232" s="7">
        <f>SUMIFS(Nhap!$I$5:$I$1000,Nhap!$E$5:$E$1000,DATE(Thang!$E$4,Thang!$C$4,Loc!$Z$2),Nhap!$F$5:$F$1000,Loc!A232)</f>
        <v>0</v>
      </c>
      <c r="AE232" s="7">
        <f>SUMIFS(Nhap!$I$5:$I$1000,Nhap!$E$5:$E$1000,DATE(Thang!$E$4,Thang!$C$4,Loc!$AA$2),Nhap!$F$5:$F$1000,Loc!A232)</f>
        <v>0</v>
      </c>
      <c r="AF232" s="7">
        <f>SUMIFS(Nhap!$I$5:$I$1000,Nhap!$E$5:$E$1000,DATE(Thang!$E$4,Thang!$C$4,Loc!$AB$2),Nhap!$F$5:$F$1000,Loc!A232)</f>
        <v>0</v>
      </c>
      <c r="AG232" s="7">
        <f>SUMIFS(Nhap!$I$5:$I$1000,Nhap!$E$5:$E$1000,DATE(Thang!$E$4,Thang!$C$4,Loc!$AC$2),Nhap!$F$5:$F$1000,Loc!A232)</f>
        <v>0</v>
      </c>
      <c r="AH232" s="7">
        <f>SUMIFS(Nhap!$I$5:$I$1000,Nhap!$E$5:$E$1000,DATE(Thang!$E$4,Thang!$C$4,Loc!$AD$2),Nhap!$F$5:$F$1000,Loc!$A$5)</f>
        <v>0</v>
      </c>
      <c r="AI232" s="7">
        <f>SUMIFS(Nhap!$I$5:$I$1000,Nhap!$E$5:$E$1000,DATE(Thang!$E$4,Thang!$C$4,Loc!$AE$2),Nhap!$F$5:$F$1000,Loc!A232)</f>
        <v>0</v>
      </c>
      <c r="AJ232" s="7">
        <f>SUMIFS(Nhap!$I$5:$I$1000,Nhap!$E$5:$E$1000,DATE(Thang!$E$4,Thang!$C$4,Loc!$AF$2),Nhap!$F$5:$F$1000,Loc!A232)</f>
        <v>0</v>
      </c>
      <c r="AK232" s="7">
        <f>SUMIFS(Nhap!$I$5:$I$1000,Nhap!$E$5:$E$1000,DATE(Thang!$E$4,Thang!$C$4,Loc!$AG$2),Nhap!$F$5:$F$1000,Loc!A232)</f>
        <v>0</v>
      </c>
      <c r="AL232" s="7">
        <f>SUMIFS(Nhap!$I$5:$I$1000,Nhap!$E$5:$E$1000,DATE(Thang!$E$4,Thang!$C$4,Loc!$AH$2),Nhap!$F$5:$F$1000,Loc!A232)</f>
        <v>0</v>
      </c>
      <c r="AM232" s="7">
        <f>SUMIFS(Nhap!$I$5:$I$1000,Nhap!$E$5:$E$1000,DATE(Thang!$E$4,Thang!$C$4,Loc!$AI$2),Nhap!$F$5:$F$1000,Loc!A232)</f>
        <v>0</v>
      </c>
      <c r="AN232" s="7">
        <f>SUMIFS(Nhap!$I$5:$I$1000,Nhap!$E$5:$E$1000,DATE(Thang!$E$4,Thang!$C$4,Loc!$AJ$2),Nhap!$F$5:$F$1000,Loc!A232)</f>
        <v>0</v>
      </c>
      <c r="AO232" s="7">
        <f>SUMIFS(Xuat!$G$5:$G$1000,Xuat!$C$5:$C$1000,DATE(Thang!$E$4,Thang!$C$4,AO$2),Xuat!$D$5:$D$1000,Loc!$A232)</f>
        <v>0</v>
      </c>
      <c r="AP232" s="7">
        <f>SUMIFS(Xuat!$G$5:$G$1000,Xuat!$C$5:$C$1000,DATE(Thang!$E$4,Thang!$C$4,AP$2),Xuat!$D$5:$D$1000,Loc!$A232)</f>
        <v>0</v>
      </c>
      <c r="AQ232" s="7">
        <f>SUMIFS(Xuat!$G$5:$G$1000,Xuat!$C$5:$C$1000,DATE(Thang!$E$4,Thang!$C$4,AQ$2),Xuat!$D$5:$D$1000,Loc!$A232)</f>
        <v>0</v>
      </c>
      <c r="AR232" s="7">
        <f>SUMIFS(Xuat!$G$5:$G$1000,Xuat!$C$5:$C$1000,DATE(Thang!$E$4,Thang!$C$4,AR$2),Xuat!$D$5:$D$1000,Loc!$A232)</f>
        <v>0</v>
      </c>
      <c r="AS232" s="7">
        <f>SUMIFS(Xuat!$G$5:$G$1000,Xuat!$C$5:$C$1000,DATE(Thang!$E$4,Thang!$C$4,AS$2),Xuat!$D$5:$D$1000,Loc!$A232)</f>
        <v>0</v>
      </c>
      <c r="AT232" s="7">
        <f>SUMIFS(Xuat!$G$5:$G$1000,Xuat!$C$5:$C$1000,DATE(Thang!$E$4,Thang!$C$4,AT$2),Xuat!$D$5:$D$1000,Loc!$A232)</f>
        <v>0</v>
      </c>
      <c r="AU232" s="7">
        <f>SUMIFS(Xuat!$G$5:$G$1000,Xuat!$C$5:$C$1000,DATE(Thang!$E$4,Thang!$C$4,AU$2),Xuat!$D$5:$D$1000,Loc!$A232)</f>
        <v>0</v>
      </c>
      <c r="AV232" s="7">
        <f>SUMIFS(Xuat!$G$5:$G$1000,Xuat!$C$5:$C$1000,DATE(Thang!$E$4,Thang!$C$4,AV$2),Xuat!$D$5:$D$1000,Loc!$A232)</f>
        <v>0</v>
      </c>
      <c r="AW232" s="7">
        <f>SUMIFS(Xuat!$G$5:$G$1000,Xuat!$C$5:$C$1000,DATE(Thang!$E$4,Thang!$C$4,AW$2),Xuat!$D$5:$D$1000,Loc!$A232)</f>
        <v>0</v>
      </c>
      <c r="AX232" s="7">
        <f>SUMIFS(Xuat!$G$5:$G$1000,Xuat!$C$5:$C$1000,DATE(Thang!$E$4,Thang!$C$4,AX$2),Xuat!$D$5:$D$1000,Loc!$A232)</f>
        <v>0</v>
      </c>
      <c r="AY232" s="7">
        <f>SUMIFS(Xuat!$G$5:$G$1000,Xuat!$C$5:$C$1000,DATE(Thang!$E$4,Thang!$C$4,AY$2),Xuat!$D$5:$D$1000,Loc!$A232)</f>
        <v>0</v>
      </c>
      <c r="AZ232" s="7">
        <f>SUMIFS(Xuat!$G$5:$G$1000,Xuat!$C$5:$C$1000,DATE(Thang!$E$4,Thang!$C$4,AZ$2),Xuat!$D$5:$D$1000,Loc!$A232)</f>
        <v>0</v>
      </c>
      <c r="BA232" s="7">
        <f>SUMIFS(Xuat!$G$5:$G$1000,Xuat!$C$5:$C$1000,DATE(Thang!$E$4,Thang!$C$4,BA$2),Xuat!$D$5:$D$1000,Loc!$A232)</f>
        <v>0</v>
      </c>
      <c r="BB232" s="7">
        <f>SUMIFS(Xuat!$G$5:$G$1000,Xuat!$C$5:$C$1000,DATE(Thang!$E$4,Thang!$C$4,BB$2),Xuat!$D$5:$D$1000,Loc!$A232)</f>
        <v>0</v>
      </c>
      <c r="BC232" s="7">
        <f>SUMIFS(Xuat!$G$5:$G$1000,Xuat!$C$5:$C$1000,DATE(Thang!$E$4,Thang!$C$4,BC$2),Xuat!$D$5:$D$1000,Loc!$A232)</f>
        <v>0</v>
      </c>
      <c r="BD232" s="7">
        <f>SUMIFS(Xuat!$G$5:$G$1000,Xuat!$C$5:$C$1000,DATE(Thang!$E$4,Thang!$C$4,BD$2),Xuat!$D$5:$D$1000,Loc!$A232)</f>
        <v>0</v>
      </c>
      <c r="BE232" s="7">
        <f>SUMIFS(Xuat!$G$5:$G$1000,Xuat!$C$5:$C$1000,DATE(Thang!$E$4,Thang!$C$4,BE$2),Xuat!$D$5:$D$1000,Loc!$A232)</f>
        <v>0</v>
      </c>
      <c r="BF232" s="7">
        <f>SUMIFS(Xuat!$G$5:$G$1000,Xuat!$C$5:$C$1000,DATE(Thang!$E$4,Thang!$C$4,BF$2),Xuat!$D$5:$D$1000,Loc!$A232)</f>
        <v>0</v>
      </c>
      <c r="BG232" s="7">
        <f>SUMIFS(Xuat!$G$5:$G$1000,Xuat!$C$5:$C$1000,DATE(Thang!$E$4,Thang!$C$4,BG$2),Xuat!$D$5:$D$1000,Loc!$A232)</f>
        <v>0</v>
      </c>
      <c r="BH232" s="7">
        <f>SUMIFS(Xuat!$G$5:$G$1000,Xuat!$C$5:$C$1000,DATE(Thang!$E$4,Thang!$C$4,BH$2),Xuat!$D$5:$D$1000,Loc!$A232)</f>
        <v>0</v>
      </c>
      <c r="BI232" s="7">
        <f>SUMIFS(Xuat!$G$5:$G$1000,Xuat!$C$5:$C$1000,DATE(Thang!$E$4,Thang!$C$4,BI$2),Xuat!$D$5:$D$1000,Loc!$A232)</f>
        <v>0</v>
      </c>
      <c r="BJ232" s="7">
        <f>SUMIFS(Xuat!$G$5:$G$1000,Xuat!$C$5:$C$1000,DATE(Thang!$E$4,Thang!$C$4,BJ$2),Xuat!$D$5:$D$1000,Loc!$A232)</f>
        <v>0</v>
      </c>
      <c r="BK232" s="7">
        <f>SUMIFS(Xuat!$G$5:$G$1000,Xuat!$C$5:$C$1000,DATE(Thang!$E$4,Thang!$C$4,BK$2),Xuat!$D$5:$D$1000,Loc!$A232)</f>
        <v>0</v>
      </c>
      <c r="BL232" s="7">
        <f>SUMIFS(Xuat!$G$5:$G$1000,Xuat!$C$5:$C$1000,DATE(Thang!$E$4,Thang!$C$4,BL$2),Xuat!$D$5:$D$1000,Loc!$A232)</f>
        <v>0</v>
      </c>
      <c r="BM232" s="7">
        <f>SUMIFS(Xuat!$G$5:$G$1000,Xuat!$C$5:$C$1000,DATE(Thang!$E$4,Thang!$C$4,BM$2),Xuat!$D$5:$D$1000,Loc!$A232)</f>
        <v>0</v>
      </c>
      <c r="BN232" s="7">
        <f>SUMIFS(Xuat!$G$5:$G$1000,Xuat!$C$5:$C$1000,DATE(Thang!$E$4,Thang!$C$4,BN$2),Xuat!$D$5:$D$1000,Loc!$A232)</f>
        <v>0</v>
      </c>
      <c r="BO232" s="7">
        <f>SUMIFS(Xuat!$G$5:$G$1000,Xuat!$C$5:$C$1000,DATE(Thang!$E$4,Thang!$C$4,BO$2),Xuat!$D$5:$D$1000,Loc!$A232)</f>
        <v>0</v>
      </c>
      <c r="BP232" s="7">
        <f>SUMIFS(Xuat!$G$5:$G$1000,Xuat!$C$5:$C$1000,DATE(Thang!$E$4,Thang!$C$4,BP$2),Xuat!$D$5:$D$1000,Loc!$A232)</f>
        <v>0</v>
      </c>
      <c r="BQ232" s="7">
        <f>SUMIFS(Xuat!$G$5:$G$1000,Xuat!$C$5:$C$1000,DATE(Thang!$E$4,Thang!$C$4,BQ$2),Xuat!$D$5:$D$1000,Loc!$A232)</f>
        <v>0</v>
      </c>
      <c r="BR232" s="7">
        <f>SUMIFS(Xuat!$G$5:$G$1000,Xuat!$C$5:$C$1000,DATE(Thang!$E$4,Thang!$C$4,BR$2),Xuat!$D$5:$D$1000,Loc!$A232)</f>
        <v>0</v>
      </c>
      <c r="BS232" s="7">
        <f>SUMIFS(Xuat!$G$5:$G$1000,Xuat!$C$5:$C$1000,DATE(Thang!$E$4,Thang!$C$4,BS$2),Xuat!$D$5:$D$1000,Loc!$A232)</f>
        <v>0</v>
      </c>
    </row>
    <row r="233" spans="1:71" x14ac:dyDescent="0.2">
      <c r="A233" s="2">
        <f>DM!C233</f>
        <v>0</v>
      </c>
      <c r="B233" s="3">
        <f>VLOOKUP(A233,Tondau!$B$5:$F$500,3,0)</f>
        <v>0</v>
      </c>
      <c r="C233" s="3">
        <f>VLOOKUP(Tinhgiavon!A233,Tondau!$B$5:$E$500,4,0)</f>
        <v>0</v>
      </c>
      <c r="D233" s="3">
        <f t="shared" si="17"/>
        <v>0</v>
      </c>
      <c r="E233" s="3">
        <f>SUMIF(Nhap!$F$5:$F$1000,Tinhgiavon!A233,Nhap!$K$5:$K$1000)</f>
        <v>0</v>
      </c>
      <c r="F233" s="3">
        <f t="shared" si="18"/>
        <v>0</v>
      </c>
      <c r="G233" s="3">
        <f t="shared" si="19"/>
        <v>0</v>
      </c>
      <c r="H233" s="3">
        <f t="shared" si="20"/>
        <v>0</v>
      </c>
      <c r="I233" s="3">
        <f t="shared" si="21"/>
        <v>0</v>
      </c>
      <c r="J233" s="7">
        <f>SUMIFS(Nhap!$I$5:$I$1000,Nhap!$E$5:$E$1000,DATE(Thang!$E$4,Thang!$C$4,Loc!$F$2),Nhap!$F$5:$F$1000,Loc!A233)</f>
        <v>0</v>
      </c>
      <c r="K233" s="7">
        <f>SUMIFS(Nhap!$I$5:$I$1000,Nhap!$E$5:$E$1000,DATE(Thang!$E$4,Thang!$C$4,Loc!$G$2),Nhap!$F$5:$F$1000,Loc!A233)</f>
        <v>0</v>
      </c>
      <c r="L233" s="7">
        <f>SUMIFS(Nhap!$I$5:$I$1000,Nhap!$E$5:$E$1000,DATE(Thang!$E$4,Thang!$C$4,Loc!$H$2),Nhap!$F$5:$F$1000,Loc!A233)</f>
        <v>0</v>
      </c>
      <c r="M233" s="7">
        <f>SUMIFS(Nhap!$I$5:$I$1000,Nhap!$E$5:$E$1000,DATE(Thang!$E$4,Thang!$C$4,Loc!$I$2),Nhap!$F$5:$F$1000,Loc!A233)</f>
        <v>0</v>
      </c>
      <c r="N233" s="7">
        <f>SUMIFS(Nhap!$I$5:$I$1000,Nhap!$E$5:$E$1000,DATE(Thang!$E$4,Thang!$C$4,Loc!$J$2),Nhap!$F$5:$F$1000,Loc!A233)</f>
        <v>0</v>
      </c>
      <c r="O233" s="7">
        <f>SUMIFS(Nhap!$I$5:$I$1000,Nhap!$E$5:$E$1000,DATE(Thang!$E$4,Thang!$C$4,Loc!$K$2),Nhap!$F$5:$F$1000,Loc!A233)</f>
        <v>0</v>
      </c>
      <c r="P233" s="7">
        <f>SUMIFS(Nhap!$I$5:$I$1000,Nhap!$E$5:$E$1000,DATE(Thang!$E$4,Thang!$C$4,Loc!$L$2),Nhap!$F$5:$F$1000,Loc!A233)</f>
        <v>0</v>
      </c>
      <c r="Q233" s="7">
        <f>SUMIFS(Nhap!$I$5:$I$1000,Nhap!$E$5:$E$1000,DATE(Thang!$E$4,Thang!$C$4,Loc!$M$2),Nhap!$F$5:$F$1000,Loc!A233)</f>
        <v>0</v>
      </c>
      <c r="R233" s="7">
        <f>SUMIFS(Nhap!$I$5:$I$1000,Nhap!$E$5:$E$1000,DATE(Thang!$E$4,Thang!$C$4,Loc!$N$2),Nhap!$F$5:$F$1000,Loc!A233)</f>
        <v>0</v>
      </c>
      <c r="S233" s="7">
        <f>SUMIFS(Nhap!$I$5:$I$1000,Nhap!$E$5:$E$1000,DATE(Thang!$E$4,Thang!$C$4,Loc!$O$2),Nhap!$F$5:$F$1000,Loc!A233)</f>
        <v>0</v>
      </c>
      <c r="T233" s="7">
        <f>SUMIFS(Nhap!$I$5:$I$1000,Nhap!$E$5:$E$1000,DATE(Thang!$E$4,Thang!$C$4,Loc!$P$2),Nhap!$F$5:$F$1000,Loc!A233)</f>
        <v>0</v>
      </c>
      <c r="U233" s="7">
        <f>SUMIFS(Nhap!$I$5:$I$1000,Nhap!$E$5:$E$1000,DATE(Thang!$E$4,Thang!$C$4,Loc!$Q$2),Nhap!$F$5:$F$1000,Loc!A233)</f>
        <v>0</v>
      </c>
      <c r="V233" s="7">
        <f>SUMIFS(Nhap!$I$5:$I$1000,Nhap!$E$5:$E$1000,DATE(Thang!$E$4,Thang!$C$4,Loc!$R$2),Nhap!$F$5:$F$1000,Loc!A233)</f>
        <v>0</v>
      </c>
      <c r="W233" s="7">
        <f>SUMIFS(Nhap!$I$5:$I$1000,Nhap!$E$5:$E$1000,DATE(Thang!$E$4,Thang!$C$4,Loc!$S$2),Nhap!$F$5:$F$1000,Loc!A233)</f>
        <v>0</v>
      </c>
      <c r="X233" s="7">
        <f>SUMIFS(Nhap!$I$5:$I$1000,Nhap!$E$5:$E$1000,DATE(Thang!$E$4,Thang!$C$4,Loc!$T$2),Nhap!$F$5:$F$1000,Loc!A233)</f>
        <v>0</v>
      </c>
      <c r="Y233" s="7">
        <f>SUMIFS(Nhap!$I$5:$I$1000,Nhap!$E$5:$E$1000,DATE(Thang!$E$4,Thang!$C$4,Loc!$U$2),Nhap!$F$5:$F$1000,Loc!A233)</f>
        <v>0</v>
      </c>
      <c r="Z233" s="7">
        <f>SUMIFS(Nhap!$I$5:$I$1000,Nhap!$E$5:$E$1000,DATE(Thang!$E$4,Thang!$C$4,Loc!$V$2),Nhap!$F$5:$F$1000,Loc!A233)</f>
        <v>0</v>
      </c>
      <c r="AA233" s="7">
        <f>SUMIFS(Nhap!$I$5:$I$1000,Nhap!$E$5:$E$1000,DATE(Thang!$E$4,Thang!$C$4,Loc!$W$2),Nhap!$F$5:$F$1000,Loc!A233)</f>
        <v>0</v>
      </c>
      <c r="AB233" s="7">
        <f>SUMIFS(Nhap!$I$5:$I$1000,Nhap!$E$5:$E$1000,DATE(Thang!$E$4,Thang!$C$4,Loc!$X$2),Nhap!$F$5:$F$1000,Loc!A233)</f>
        <v>0</v>
      </c>
      <c r="AC233" s="7">
        <f>SUMIFS(Nhap!$I$5:$I$1000,Nhap!$E$5:$E$1000,DATE(Thang!$E$4,Thang!$C$4,Loc!$Y$2),Nhap!$F$5:$F$1000,Loc!A233)</f>
        <v>0</v>
      </c>
      <c r="AD233" s="7">
        <f>SUMIFS(Nhap!$I$5:$I$1000,Nhap!$E$5:$E$1000,DATE(Thang!$E$4,Thang!$C$4,Loc!$Z$2),Nhap!$F$5:$F$1000,Loc!A233)</f>
        <v>0</v>
      </c>
      <c r="AE233" s="7">
        <f>SUMIFS(Nhap!$I$5:$I$1000,Nhap!$E$5:$E$1000,DATE(Thang!$E$4,Thang!$C$4,Loc!$AA$2),Nhap!$F$5:$F$1000,Loc!A233)</f>
        <v>0</v>
      </c>
      <c r="AF233" s="7">
        <f>SUMIFS(Nhap!$I$5:$I$1000,Nhap!$E$5:$E$1000,DATE(Thang!$E$4,Thang!$C$4,Loc!$AB$2),Nhap!$F$5:$F$1000,Loc!A233)</f>
        <v>0</v>
      </c>
      <c r="AG233" s="7">
        <f>SUMIFS(Nhap!$I$5:$I$1000,Nhap!$E$5:$E$1000,DATE(Thang!$E$4,Thang!$C$4,Loc!$AC$2),Nhap!$F$5:$F$1000,Loc!A233)</f>
        <v>0</v>
      </c>
      <c r="AH233" s="7">
        <f>SUMIFS(Nhap!$I$5:$I$1000,Nhap!$E$5:$E$1000,DATE(Thang!$E$4,Thang!$C$4,Loc!$AD$2),Nhap!$F$5:$F$1000,Loc!$A$5)</f>
        <v>0</v>
      </c>
      <c r="AI233" s="7">
        <f>SUMIFS(Nhap!$I$5:$I$1000,Nhap!$E$5:$E$1000,DATE(Thang!$E$4,Thang!$C$4,Loc!$AE$2),Nhap!$F$5:$F$1000,Loc!A233)</f>
        <v>0</v>
      </c>
      <c r="AJ233" s="7">
        <f>SUMIFS(Nhap!$I$5:$I$1000,Nhap!$E$5:$E$1000,DATE(Thang!$E$4,Thang!$C$4,Loc!$AF$2),Nhap!$F$5:$F$1000,Loc!A233)</f>
        <v>0</v>
      </c>
      <c r="AK233" s="7">
        <f>SUMIFS(Nhap!$I$5:$I$1000,Nhap!$E$5:$E$1000,DATE(Thang!$E$4,Thang!$C$4,Loc!$AG$2),Nhap!$F$5:$F$1000,Loc!A233)</f>
        <v>0</v>
      </c>
      <c r="AL233" s="7">
        <f>SUMIFS(Nhap!$I$5:$I$1000,Nhap!$E$5:$E$1000,DATE(Thang!$E$4,Thang!$C$4,Loc!$AH$2),Nhap!$F$5:$F$1000,Loc!A233)</f>
        <v>0</v>
      </c>
      <c r="AM233" s="7">
        <f>SUMIFS(Nhap!$I$5:$I$1000,Nhap!$E$5:$E$1000,DATE(Thang!$E$4,Thang!$C$4,Loc!$AI$2),Nhap!$F$5:$F$1000,Loc!A233)</f>
        <v>0</v>
      </c>
      <c r="AN233" s="7">
        <f>SUMIFS(Nhap!$I$5:$I$1000,Nhap!$E$5:$E$1000,DATE(Thang!$E$4,Thang!$C$4,Loc!$AJ$2),Nhap!$F$5:$F$1000,Loc!A233)</f>
        <v>0</v>
      </c>
      <c r="AO233" s="7">
        <f>SUMIFS(Xuat!$G$5:$G$1000,Xuat!$C$5:$C$1000,DATE(Thang!$E$4,Thang!$C$4,AO$2),Xuat!$D$5:$D$1000,Loc!$A233)</f>
        <v>0</v>
      </c>
      <c r="AP233" s="7">
        <f>SUMIFS(Xuat!$G$5:$G$1000,Xuat!$C$5:$C$1000,DATE(Thang!$E$4,Thang!$C$4,AP$2),Xuat!$D$5:$D$1000,Loc!$A233)</f>
        <v>0</v>
      </c>
      <c r="AQ233" s="7">
        <f>SUMIFS(Xuat!$G$5:$G$1000,Xuat!$C$5:$C$1000,DATE(Thang!$E$4,Thang!$C$4,AQ$2),Xuat!$D$5:$D$1000,Loc!$A233)</f>
        <v>0</v>
      </c>
      <c r="AR233" s="7">
        <f>SUMIFS(Xuat!$G$5:$G$1000,Xuat!$C$5:$C$1000,DATE(Thang!$E$4,Thang!$C$4,AR$2),Xuat!$D$5:$D$1000,Loc!$A233)</f>
        <v>0</v>
      </c>
      <c r="AS233" s="7">
        <f>SUMIFS(Xuat!$G$5:$G$1000,Xuat!$C$5:$C$1000,DATE(Thang!$E$4,Thang!$C$4,AS$2),Xuat!$D$5:$D$1000,Loc!$A233)</f>
        <v>0</v>
      </c>
      <c r="AT233" s="7">
        <f>SUMIFS(Xuat!$G$5:$G$1000,Xuat!$C$5:$C$1000,DATE(Thang!$E$4,Thang!$C$4,AT$2),Xuat!$D$5:$D$1000,Loc!$A233)</f>
        <v>0</v>
      </c>
      <c r="AU233" s="7">
        <f>SUMIFS(Xuat!$G$5:$G$1000,Xuat!$C$5:$C$1000,DATE(Thang!$E$4,Thang!$C$4,AU$2),Xuat!$D$5:$D$1000,Loc!$A233)</f>
        <v>0</v>
      </c>
      <c r="AV233" s="7">
        <f>SUMIFS(Xuat!$G$5:$G$1000,Xuat!$C$5:$C$1000,DATE(Thang!$E$4,Thang!$C$4,AV$2),Xuat!$D$5:$D$1000,Loc!$A233)</f>
        <v>0</v>
      </c>
      <c r="AW233" s="7">
        <f>SUMIFS(Xuat!$G$5:$G$1000,Xuat!$C$5:$C$1000,DATE(Thang!$E$4,Thang!$C$4,AW$2),Xuat!$D$5:$D$1000,Loc!$A233)</f>
        <v>0</v>
      </c>
      <c r="AX233" s="7">
        <f>SUMIFS(Xuat!$G$5:$G$1000,Xuat!$C$5:$C$1000,DATE(Thang!$E$4,Thang!$C$4,AX$2),Xuat!$D$5:$D$1000,Loc!$A233)</f>
        <v>0</v>
      </c>
      <c r="AY233" s="7">
        <f>SUMIFS(Xuat!$G$5:$G$1000,Xuat!$C$5:$C$1000,DATE(Thang!$E$4,Thang!$C$4,AY$2),Xuat!$D$5:$D$1000,Loc!$A233)</f>
        <v>0</v>
      </c>
      <c r="AZ233" s="7">
        <f>SUMIFS(Xuat!$G$5:$G$1000,Xuat!$C$5:$C$1000,DATE(Thang!$E$4,Thang!$C$4,AZ$2),Xuat!$D$5:$D$1000,Loc!$A233)</f>
        <v>0</v>
      </c>
      <c r="BA233" s="7">
        <f>SUMIFS(Xuat!$G$5:$G$1000,Xuat!$C$5:$C$1000,DATE(Thang!$E$4,Thang!$C$4,BA$2),Xuat!$D$5:$D$1000,Loc!$A233)</f>
        <v>0</v>
      </c>
      <c r="BB233" s="7">
        <f>SUMIFS(Xuat!$G$5:$G$1000,Xuat!$C$5:$C$1000,DATE(Thang!$E$4,Thang!$C$4,BB$2),Xuat!$D$5:$D$1000,Loc!$A233)</f>
        <v>0</v>
      </c>
      <c r="BC233" s="7">
        <f>SUMIFS(Xuat!$G$5:$G$1000,Xuat!$C$5:$C$1000,DATE(Thang!$E$4,Thang!$C$4,BC$2),Xuat!$D$5:$D$1000,Loc!$A233)</f>
        <v>0</v>
      </c>
      <c r="BD233" s="7">
        <f>SUMIFS(Xuat!$G$5:$G$1000,Xuat!$C$5:$C$1000,DATE(Thang!$E$4,Thang!$C$4,BD$2),Xuat!$D$5:$D$1000,Loc!$A233)</f>
        <v>0</v>
      </c>
      <c r="BE233" s="7">
        <f>SUMIFS(Xuat!$G$5:$G$1000,Xuat!$C$5:$C$1000,DATE(Thang!$E$4,Thang!$C$4,BE$2),Xuat!$D$5:$D$1000,Loc!$A233)</f>
        <v>0</v>
      </c>
      <c r="BF233" s="7">
        <f>SUMIFS(Xuat!$G$5:$G$1000,Xuat!$C$5:$C$1000,DATE(Thang!$E$4,Thang!$C$4,BF$2),Xuat!$D$5:$D$1000,Loc!$A233)</f>
        <v>0</v>
      </c>
      <c r="BG233" s="7">
        <f>SUMIFS(Xuat!$G$5:$G$1000,Xuat!$C$5:$C$1000,DATE(Thang!$E$4,Thang!$C$4,BG$2),Xuat!$D$5:$D$1000,Loc!$A233)</f>
        <v>0</v>
      </c>
      <c r="BH233" s="7">
        <f>SUMIFS(Xuat!$G$5:$G$1000,Xuat!$C$5:$C$1000,DATE(Thang!$E$4,Thang!$C$4,BH$2),Xuat!$D$5:$D$1000,Loc!$A233)</f>
        <v>0</v>
      </c>
      <c r="BI233" s="7">
        <f>SUMIFS(Xuat!$G$5:$G$1000,Xuat!$C$5:$C$1000,DATE(Thang!$E$4,Thang!$C$4,BI$2),Xuat!$D$5:$D$1000,Loc!$A233)</f>
        <v>0</v>
      </c>
      <c r="BJ233" s="7">
        <f>SUMIFS(Xuat!$G$5:$G$1000,Xuat!$C$5:$C$1000,DATE(Thang!$E$4,Thang!$C$4,BJ$2),Xuat!$D$5:$D$1000,Loc!$A233)</f>
        <v>0</v>
      </c>
      <c r="BK233" s="7">
        <f>SUMIFS(Xuat!$G$5:$G$1000,Xuat!$C$5:$C$1000,DATE(Thang!$E$4,Thang!$C$4,BK$2),Xuat!$D$5:$D$1000,Loc!$A233)</f>
        <v>0</v>
      </c>
      <c r="BL233" s="7">
        <f>SUMIFS(Xuat!$G$5:$G$1000,Xuat!$C$5:$C$1000,DATE(Thang!$E$4,Thang!$C$4,BL$2),Xuat!$D$5:$D$1000,Loc!$A233)</f>
        <v>0</v>
      </c>
      <c r="BM233" s="7">
        <f>SUMIFS(Xuat!$G$5:$G$1000,Xuat!$C$5:$C$1000,DATE(Thang!$E$4,Thang!$C$4,BM$2),Xuat!$D$5:$D$1000,Loc!$A233)</f>
        <v>0</v>
      </c>
      <c r="BN233" s="7">
        <f>SUMIFS(Xuat!$G$5:$G$1000,Xuat!$C$5:$C$1000,DATE(Thang!$E$4,Thang!$C$4,BN$2),Xuat!$D$5:$D$1000,Loc!$A233)</f>
        <v>0</v>
      </c>
      <c r="BO233" s="7">
        <f>SUMIFS(Xuat!$G$5:$G$1000,Xuat!$C$5:$C$1000,DATE(Thang!$E$4,Thang!$C$4,BO$2),Xuat!$D$5:$D$1000,Loc!$A233)</f>
        <v>0</v>
      </c>
      <c r="BP233" s="7">
        <f>SUMIFS(Xuat!$G$5:$G$1000,Xuat!$C$5:$C$1000,DATE(Thang!$E$4,Thang!$C$4,BP$2),Xuat!$D$5:$D$1000,Loc!$A233)</f>
        <v>0</v>
      </c>
      <c r="BQ233" s="7">
        <f>SUMIFS(Xuat!$G$5:$G$1000,Xuat!$C$5:$C$1000,DATE(Thang!$E$4,Thang!$C$4,BQ$2),Xuat!$D$5:$D$1000,Loc!$A233)</f>
        <v>0</v>
      </c>
      <c r="BR233" s="7">
        <f>SUMIFS(Xuat!$G$5:$G$1000,Xuat!$C$5:$C$1000,DATE(Thang!$E$4,Thang!$C$4,BR$2),Xuat!$D$5:$D$1000,Loc!$A233)</f>
        <v>0</v>
      </c>
      <c r="BS233" s="7">
        <f>SUMIFS(Xuat!$G$5:$G$1000,Xuat!$C$5:$C$1000,DATE(Thang!$E$4,Thang!$C$4,BS$2),Xuat!$D$5:$D$1000,Loc!$A233)</f>
        <v>0</v>
      </c>
    </row>
    <row r="234" spans="1:71" x14ac:dyDescent="0.2">
      <c r="A234" s="2">
        <f>DM!C234</f>
        <v>0</v>
      </c>
      <c r="B234" s="3">
        <f>VLOOKUP(A234,Tondau!$B$5:$F$500,3,0)</f>
        <v>0</v>
      </c>
      <c r="C234" s="3">
        <f>VLOOKUP(Tinhgiavon!A234,Tondau!$B$5:$E$500,4,0)</f>
        <v>0</v>
      </c>
      <c r="D234" s="3">
        <f t="shared" si="17"/>
        <v>0</v>
      </c>
      <c r="E234" s="3">
        <f>SUMIF(Nhap!$F$5:$F$1000,Tinhgiavon!A234,Nhap!$K$5:$K$1000)</f>
        <v>0</v>
      </c>
      <c r="F234" s="3">
        <f t="shared" si="18"/>
        <v>0</v>
      </c>
      <c r="G234" s="3">
        <f t="shared" si="19"/>
        <v>0</v>
      </c>
      <c r="H234" s="3">
        <f t="shared" si="20"/>
        <v>0</v>
      </c>
      <c r="I234" s="3">
        <f t="shared" si="21"/>
        <v>0</v>
      </c>
      <c r="J234" s="7">
        <f>SUMIFS(Nhap!$I$5:$I$1000,Nhap!$E$5:$E$1000,DATE(Thang!$E$4,Thang!$C$4,Loc!$F$2),Nhap!$F$5:$F$1000,Loc!A234)</f>
        <v>0</v>
      </c>
      <c r="K234" s="7">
        <f>SUMIFS(Nhap!$I$5:$I$1000,Nhap!$E$5:$E$1000,DATE(Thang!$E$4,Thang!$C$4,Loc!$G$2),Nhap!$F$5:$F$1000,Loc!A234)</f>
        <v>0</v>
      </c>
      <c r="L234" s="7">
        <f>SUMIFS(Nhap!$I$5:$I$1000,Nhap!$E$5:$E$1000,DATE(Thang!$E$4,Thang!$C$4,Loc!$H$2),Nhap!$F$5:$F$1000,Loc!A234)</f>
        <v>0</v>
      </c>
      <c r="M234" s="7">
        <f>SUMIFS(Nhap!$I$5:$I$1000,Nhap!$E$5:$E$1000,DATE(Thang!$E$4,Thang!$C$4,Loc!$I$2),Nhap!$F$5:$F$1000,Loc!A234)</f>
        <v>0</v>
      </c>
      <c r="N234" s="7">
        <f>SUMIFS(Nhap!$I$5:$I$1000,Nhap!$E$5:$E$1000,DATE(Thang!$E$4,Thang!$C$4,Loc!$J$2),Nhap!$F$5:$F$1000,Loc!A234)</f>
        <v>0</v>
      </c>
      <c r="O234" s="7">
        <f>SUMIFS(Nhap!$I$5:$I$1000,Nhap!$E$5:$E$1000,DATE(Thang!$E$4,Thang!$C$4,Loc!$K$2),Nhap!$F$5:$F$1000,Loc!A234)</f>
        <v>0</v>
      </c>
      <c r="P234" s="7">
        <f>SUMIFS(Nhap!$I$5:$I$1000,Nhap!$E$5:$E$1000,DATE(Thang!$E$4,Thang!$C$4,Loc!$L$2),Nhap!$F$5:$F$1000,Loc!A234)</f>
        <v>0</v>
      </c>
      <c r="Q234" s="7">
        <f>SUMIFS(Nhap!$I$5:$I$1000,Nhap!$E$5:$E$1000,DATE(Thang!$E$4,Thang!$C$4,Loc!$M$2),Nhap!$F$5:$F$1000,Loc!A234)</f>
        <v>0</v>
      </c>
      <c r="R234" s="7">
        <f>SUMIFS(Nhap!$I$5:$I$1000,Nhap!$E$5:$E$1000,DATE(Thang!$E$4,Thang!$C$4,Loc!$N$2),Nhap!$F$5:$F$1000,Loc!A234)</f>
        <v>0</v>
      </c>
      <c r="S234" s="7">
        <f>SUMIFS(Nhap!$I$5:$I$1000,Nhap!$E$5:$E$1000,DATE(Thang!$E$4,Thang!$C$4,Loc!$O$2),Nhap!$F$5:$F$1000,Loc!A234)</f>
        <v>0</v>
      </c>
      <c r="T234" s="7">
        <f>SUMIFS(Nhap!$I$5:$I$1000,Nhap!$E$5:$E$1000,DATE(Thang!$E$4,Thang!$C$4,Loc!$P$2),Nhap!$F$5:$F$1000,Loc!A234)</f>
        <v>0</v>
      </c>
      <c r="U234" s="7">
        <f>SUMIFS(Nhap!$I$5:$I$1000,Nhap!$E$5:$E$1000,DATE(Thang!$E$4,Thang!$C$4,Loc!$Q$2),Nhap!$F$5:$F$1000,Loc!A234)</f>
        <v>0</v>
      </c>
      <c r="V234" s="7">
        <f>SUMIFS(Nhap!$I$5:$I$1000,Nhap!$E$5:$E$1000,DATE(Thang!$E$4,Thang!$C$4,Loc!$R$2),Nhap!$F$5:$F$1000,Loc!A234)</f>
        <v>0</v>
      </c>
      <c r="W234" s="7">
        <f>SUMIFS(Nhap!$I$5:$I$1000,Nhap!$E$5:$E$1000,DATE(Thang!$E$4,Thang!$C$4,Loc!$S$2),Nhap!$F$5:$F$1000,Loc!A234)</f>
        <v>0</v>
      </c>
      <c r="X234" s="7">
        <f>SUMIFS(Nhap!$I$5:$I$1000,Nhap!$E$5:$E$1000,DATE(Thang!$E$4,Thang!$C$4,Loc!$T$2),Nhap!$F$5:$F$1000,Loc!A234)</f>
        <v>0</v>
      </c>
      <c r="Y234" s="7">
        <f>SUMIFS(Nhap!$I$5:$I$1000,Nhap!$E$5:$E$1000,DATE(Thang!$E$4,Thang!$C$4,Loc!$U$2),Nhap!$F$5:$F$1000,Loc!A234)</f>
        <v>0</v>
      </c>
      <c r="Z234" s="7">
        <f>SUMIFS(Nhap!$I$5:$I$1000,Nhap!$E$5:$E$1000,DATE(Thang!$E$4,Thang!$C$4,Loc!$V$2),Nhap!$F$5:$F$1000,Loc!A234)</f>
        <v>0</v>
      </c>
      <c r="AA234" s="7">
        <f>SUMIFS(Nhap!$I$5:$I$1000,Nhap!$E$5:$E$1000,DATE(Thang!$E$4,Thang!$C$4,Loc!$W$2),Nhap!$F$5:$F$1000,Loc!A234)</f>
        <v>0</v>
      </c>
      <c r="AB234" s="7">
        <f>SUMIFS(Nhap!$I$5:$I$1000,Nhap!$E$5:$E$1000,DATE(Thang!$E$4,Thang!$C$4,Loc!$X$2),Nhap!$F$5:$F$1000,Loc!A234)</f>
        <v>0</v>
      </c>
      <c r="AC234" s="7">
        <f>SUMIFS(Nhap!$I$5:$I$1000,Nhap!$E$5:$E$1000,DATE(Thang!$E$4,Thang!$C$4,Loc!$Y$2),Nhap!$F$5:$F$1000,Loc!A234)</f>
        <v>0</v>
      </c>
      <c r="AD234" s="7">
        <f>SUMIFS(Nhap!$I$5:$I$1000,Nhap!$E$5:$E$1000,DATE(Thang!$E$4,Thang!$C$4,Loc!$Z$2),Nhap!$F$5:$F$1000,Loc!A234)</f>
        <v>0</v>
      </c>
      <c r="AE234" s="7">
        <f>SUMIFS(Nhap!$I$5:$I$1000,Nhap!$E$5:$E$1000,DATE(Thang!$E$4,Thang!$C$4,Loc!$AA$2),Nhap!$F$5:$F$1000,Loc!A234)</f>
        <v>0</v>
      </c>
      <c r="AF234" s="7">
        <f>SUMIFS(Nhap!$I$5:$I$1000,Nhap!$E$5:$E$1000,DATE(Thang!$E$4,Thang!$C$4,Loc!$AB$2),Nhap!$F$5:$F$1000,Loc!A234)</f>
        <v>0</v>
      </c>
      <c r="AG234" s="7">
        <f>SUMIFS(Nhap!$I$5:$I$1000,Nhap!$E$5:$E$1000,DATE(Thang!$E$4,Thang!$C$4,Loc!$AC$2),Nhap!$F$5:$F$1000,Loc!A234)</f>
        <v>0</v>
      </c>
      <c r="AH234" s="7">
        <f>SUMIFS(Nhap!$I$5:$I$1000,Nhap!$E$5:$E$1000,DATE(Thang!$E$4,Thang!$C$4,Loc!$AD$2),Nhap!$F$5:$F$1000,Loc!$A$5)</f>
        <v>0</v>
      </c>
      <c r="AI234" s="7">
        <f>SUMIFS(Nhap!$I$5:$I$1000,Nhap!$E$5:$E$1000,DATE(Thang!$E$4,Thang!$C$4,Loc!$AE$2),Nhap!$F$5:$F$1000,Loc!A234)</f>
        <v>0</v>
      </c>
      <c r="AJ234" s="7">
        <f>SUMIFS(Nhap!$I$5:$I$1000,Nhap!$E$5:$E$1000,DATE(Thang!$E$4,Thang!$C$4,Loc!$AF$2),Nhap!$F$5:$F$1000,Loc!A234)</f>
        <v>0</v>
      </c>
      <c r="AK234" s="7">
        <f>SUMIFS(Nhap!$I$5:$I$1000,Nhap!$E$5:$E$1000,DATE(Thang!$E$4,Thang!$C$4,Loc!$AG$2),Nhap!$F$5:$F$1000,Loc!A234)</f>
        <v>0</v>
      </c>
      <c r="AL234" s="7">
        <f>SUMIFS(Nhap!$I$5:$I$1000,Nhap!$E$5:$E$1000,DATE(Thang!$E$4,Thang!$C$4,Loc!$AH$2),Nhap!$F$5:$F$1000,Loc!A234)</f>
        <v>0</v>
      </c>
      <c r="AM234" s="7">
        <f>SUMIFS(Nhap!$I$5:$I$1000,Nhap!$E$5:$E$1000,DATE(Thang!$E$4,Thang!$C$4,Loc!$AI$2),Nhap!$F$5:$F$1000,Loc!A234)</f>
        <v>0</v>
      </c>
      <c r="AN234" s="7">
        <f>SUMIFS(Nhap!$I$5:$I$1000,Nhap!$E$5:$E$1000,DATE(Thang!$E$4,Thang!$C$4,Loc!$AJ$2),Nhap!$F$5:$F$1000,Loc!A234)</f>
        <v>0</v>
      </c>
      <c r="AO234" s="7">
        <f>SUMIFS(Xuat!$G$5:$G$1000,Xuat!$C$5:$C$1000,DATE(Thang!$E$4,Thang!$C$4,AO$2),Xuat!$D$5:$D$1000,Loc!$A234)</f>
        <v>0</v>
      </c>
      <c r="AP234" s="7">
        <f>SUMIFS(Xuat!$G$5:$G$1000,Xuat!$C$5:$C$1000,DATE(Thang!$E$4,Thang!$C$4,AP$2),Xuat!$D$5:$D$1000,Loc!$A234)</f>
        <v>0</v>
      </c>
      <c r="AQ234" s="7">
        <f>SUMIFS(Xuat!$G$5:$G$1000,Xuat!$C$5:$C$1000,DATE(Thang!$E$4,Thang!$C$4,AQ$2),Xuat!$D$5:$D$1000,Loc!$A234)</f>
        <v>0</v>
      </c>
      <c r="AR234" s="7">
        <f>SUMIFS(Xuat!$G$5:$G$1000,Xuat!$C$5:$C$1000,DATE(Thang!$E$4,Thang!$C$4,AR$2),Xuat!$D$5:$D$1000,Loc!$A234)</f>
        <v>0</v>
      </c>
      <c r="AS234" s="7">
        <f>SUMIFS(Xuat!$G$5:$G$1000,Xuat!$C$5:$C$1000,DATE(Thang!$E$4,Thang!$C$4,AS$2),Xuat!$D$5:$D$1000,Loc!$A234)</f>
        <v>0</v>
      </c>
      <c r="AT234" s="7">
        <f>SUMIFS(Xuat!$G$5:$G$1000,Xuat!$C$5:$C$1000,DATE(Thang!$E$4,Thang!$C$4,AT$2),Xuat!$D$5:$D$1000,Loc!$A234)</f>
        <v>0</v>
      </c>
      <c r="AU234" s="7">
        <f>SUMIFS(Xuat!$G$5:$G$1000,Xuat!$C$5:$C$1000,DATE(Thang!$E$4,Thang!$C$4,AU$2),Xuat!$D$5:$D$1000,Loc!$A234)</f>
        <v>0</v>
      </c>
      <c r="AV234" s="7">
        <f>SUMIFS(Xuat!$G$5:$G$1000,Xuat!$C$5:$C$1000,DATE(Thang!$E$4,Thang!$C$4,AV$2),Xuat!$D$5:$D$1000,Loc!$A234)</f>
        <v>0</v>
      </c>
      <c r="AW234" s="7">
        <f>SUMIFS(Xuat!$G$5:$G$1000,Xuat!$C$5:$C$1000,DATE(Thang!$E$4,Thang!$C$4,AW$2),Xuat!$D$5:$D$1000,Loc!$A234)</f>
        <v>0</v>
      </c>
      <c r="AX234" s="7">
        <f>SUMIFS(Xuat!$G$5:$G$1000,Xuat!$C$5:$C$1000,DATE(Thang!$E$4,Thang!$C$4,AX$2),Xuat!$D$5:$D$1000,Loc!$A234)</f>
        <v>0</v>
      </c>
      <c r="AY234" s="7">
        <f>SUMIFS(Xuat!$G$5:$G$1000,Xuat!$C$5:$C$1000,DATE(Thang!$E$4,Thang!$C$4,AY$2),Xuat!$D$5:$D$1000,Loc!$A234)</f>
        <v>0</v>
      </c>
      <c r="AZ234" s="7">
        <f>SUMIFS(Xuat!$G$5:$G$1000,Xuat!$C$5:$C$1000,DATE(Thang!$E$4,Thang!$C$4,AZ$2),Xuat!$D$5:$D$1000,Loc!$A234)</f>
        <v>0</v>
      </c>
      <c r="BA234" s="7">
        <f>SUMIFS(Xuat!$G$5:$G$1000,Xuat!$C$5:$C$1000,DATE(Thang!$E$4,Thang!$C$4,BA$2),Xuat!$D$5:$D$1000,Loc!$A234)</f>
        <v>0</v>
      </c>
      <c r="BB234" s="7">
        <f>SUMIFS(Xuat!$G$5:$G$1000,Xuat!$C$5:$C$1000,DATE(Thang!$E$4,Thang!$C$4,BB$2),Xuat!$D$5:$D$1000,Loc!$A234)</f>
        <v>0</v>
      </c>
      <c r="BC234" s="7">
        <f>SUMIFS(Xuat!$G$5:$G$1000,Xuat!$C$5:$C$1000,DATE(Thang!$E$4,Thang!$C$4,BC$2),Xuat!$D$5:$D$1000,Loc!$A234)</f>
        <v>0</v>
      </c>
      <c r="BD234" s="7">
        <f>SUMIFS(Xuat!$G$5:$G$1000,Xuat!$C$5:$C$1000,DATE(Thang!$E$4,Thang!$C$4,BD$2),Xuat!$D$5:$D$1000,Loc!$A234)</f>
        <v>0</v>
      </c>
      <c r="BE234" s="7">
        <f>SUMIFS(Xuat!$G$5:$G$1000,Xuat!$C$5:$C$1000,DATE(Thang!$E$4,Thang!$C$4,BE$2),Xuat!$D$5:$D$1000,Loc!$A234)</f>
        <v>0</v>
      </c>
      <c r="BF234" s="7">
        <f>SUMIFS(Xuat!$G$5:$G$1000,Xuat!$C$5:$C$1000,DATE(Thang!$E$4,Thang!$C$4,BF$2),Xuat!$D$5:$D$1000,Loc!$A234)</f>
        <v>0</v>
      </c>
      <c r="BG234" s="7">
        <f>SUMIFS(Xuat!$G$5:$G$1000,Xuat!$C$5:$C$1000,DATE(Thang!$E$4,Thang!$C$4,BG$2),Xuat!$D$5:$D$1000,Loc!$A234)</f>
        <v>0</v>
      </c>
      <c r="BH234" s="7">
        <f>SUMIFS(Xuat!$G$5:$G$1000,Xuat!$C$5:$C$1000,DATE(Thang!$E$4,Thang!$C$4,BH$2),Xuat!$D$5:$D$1000,Loc!$A234)</f>
        <v>0</v>
      </c>
      <c r="BI234" s="7">
        <f>SUMIFS(Xuat!$G$5:$G$1000,Xuat!$C$5:$C$1000,DATE(Thang!$E$4,Thang!$C$4,BI$2),Xuat!$D$5:$D$1000,Loc!$A234)</f>
        <v>0</v>
      </c>
      <c r="BJ234" s="7">
        <f>SUMIFS(Xuat!$G$5:$G$1000,Xuat!$C$5:$C$1000,DATE(Thang!$E$4,Thang!$C$4,BJ$2),Xuat!$D$5:$D$1000,Loc!$A234)</f>
        <v>0</v>
      </c>
      <c r="BK234" s="7">
        <f>SUMIFS(Xuat!$G$5:$G$1000,Xuat!$C$5:$C$1000,DATE(Thang!$E$4,Thang!$C$4,BK$2),Xuat!$D$5:$D$1000,Loc!$A234)</f>
        <v>0</v>
      </c>
      <c r="BL234" s="7">
        <f>SUMIFS(Xuat!$G$5:$G$1000,Xuat!$C$5:$C$1000,DATE(Thang!$E$4,Thang!$C$4,BL$2),Xuat!$D$5:$D$1000,Loc!$A234)</f>
        <v>0</v>
      </c>
      <c r="BM234" s="7">
        <f>SUMIFS(Xuat!$G$5:$G$1000,Xuat!$C$5:$C$1000,DATE(Thang!$E$4,Thang!$C$4,BM$2),Xuat!$D$5:$D$1000,Loc!$A234)</f>
        <v>0</v>
      </c>
      <c r="BN234" s="7">
        <f>SUMIFS(Xuat!$G$5:$G$1000,Xuat!$C$5:$C$1000,DATE(Thang!$E$4,Thang!$C$4,BN$2),Xuat!$D$5:$D$1000,Loc!$A234)</f>
        <v>0</v>
      </c>
      <c r="BO234" s="7">
        <f>SUMIFS(Xuat!$G$5:$G$1000,Xuat!$C$5:$C$1000,DATE(Thang!$E$4,Thang!$C$4,BO$2),Xuat!$D$5:$D$1000,Loc!$A234)</f>
        <v>0</v>
      </c>
      <c r="BP234" s="7">
        <f>SUMIFS(Xuat!$G$5:$G$1000,Xuat!$C$5:$C$1000,DATE(Thang!$E$4,Thang!$C$4,BP$2),Xuat!$D$5:$D$1000,Loc!$A234)</f>
        <v>0</v>
      </c>
      <c r="BQ234" s="7">
        <f>SUMIFS(Xuat!$G$5:$G$1000,Xuat!$C$5:$C$1000,DATE(Thang!$E$4,Thang!$C$4,BQ$2),Xuat!$D$5:$D$1000,Loc!$A234)</f>
        <v>0</v>
      </c>
      <c r="BR234" s="7">
        <f>SUMIFS(Xuat!$G$5:$G$1000,Xuat!$C$5:$C$1000,DATE(Thang!$E$4,Thang!$C$4,BR$2),Xuat!$D$5:$D$1000,Loc!$A234)</f>
        <v>0</v>
      </c>
      <c r="BS234" s="7">
        <f>SUMIFS(Xuat!$G$5:$G$1000,Xuat!$C$5:$C$1000,DATE(Thang!$E$4,Thang!$C$4,BS$2),Xuat!$D$5:$D$1000,Loc!$A234)</f>
        <v>0</v>
      </c>
    </row>
    <row r="235" spans="1:71" x14ac:dyDescent="0.2">
      <c r="A235" s="2">
        <f>DM!C235</f>
        <v>0</v>
      </c>
      <c r="B235" s="3">
        <f>VLOOKUP(A235,Tondau!$B$5:$F$500,3,0)</f>
        <v>0</v>
      </c>
      <c r="C235" s="3">
        <f>VLOOKUP(Tinhgiavon!A235,Tondau!$B$5:$E$500,4,0)</f>
        <v>0</v>
      </c>
      <c r="D235" s="3">
        <f t="shared" si="17"/>
        <v>0</v>
      </c>
      <c r="E235" s="3">
        <f>SUMIF(Nhap!$F$5:$F$1000,Tinhgiavon!A235,Nhap!$K$5:$K$1000)</f>
        <v>0</v>
      </c>
      <c r="F235" s="3">
        <f t="shared" si="18"/>
        <v>0</v>
      </c>
      <c r="G235" s="3">
        <f t="shared" si="19"/>
        <v>0</v>
      </c>
      <c r="H235" s="3">
        <f t="shared" si="20"/>
        <v>0</v>
      </c>
      <c r="I235" s="3">
        <f t="shared" si="21"/>
        <v>0</v>
      </c>
      <c r="J235" s="7">
        <f>SUMIFS(Nhap!$I$5:$I$1000,Nhap!$E$5:$E$1000,DATE(Thang!$E$4,Thang!$C$4,Loc!$F$2),Nhap!$F$5:$F$1000,Loc!A235)</f>
        <v>0</v>
      </c>
      <c r="K235" s="7">
        <f>SUMIFS(Nhap!$I$5:$I$1000,Nhap!$E$5:$E$1000,DATE(Thang!$E$4,Thang!$C$4,Loc!$G$2),Nhap!$F$5:$F$1000,Loc!A235)</f>
        <v>0</v>
      </c>
      <c r="L235" s="7">
        <f>SUMIFS(Nhap!$I$5:$I$1000,Nhap!$E$5:$E$1000,DATE(Thang!$E$4,Thang!$C$4,Loc!$H$2),Nhap!$F$5:$F$1000,Loc!A235)</f>
        <v>0</v>
      </c>
      <c r="M235" s="7">
        <f>SUMIFS(Nhap!$I$5:$I$1000,Nhap!$E$5:$E$1000,DATE(Thang!$E$4,Thang!$C$4,Loc!$I$2),Nhap!$F$5:$F$1000,Loc!A235)</f>
        <v>0</v>
      </c>
      <c r="N235" s="7">
        <f>SUMIFS(Nhap!$I$5:$I$1000,Nhap!$E$5:$E$1000,DATE(Thang!$E$4,Thang!$C$4,Loc!$J$2),Nhap!$F$5:$F$1000,Loc!A235)</f>
        <v>0</v>
      </c>
      <c r="O235" s="7">
        <f>SUMIFS(Nhap!$I$5:$I$1000,Nhap!$E$5:$E$1000,DATE(Thang!$E$4,Thang!$C$4,Loc!$K$2),Nhap!$F$5:$F$1000,Loc!A235)</f>
        <v>0</v>
      </c>
      <c r="P235" s="7">
        <f>SUMIFS(Nhap!$I$5:$I$1000,Nhap!$E$5:$E$1000,DATE(Thang!$E$4,Thang!$C$4,Loc!$L$2),Nhap!$F$5:$F$1000,Loc!A235)</f>
        <v>0</v>
      </c>
      <c r="Q235" s="7">
        <f>SUMIFS(Nhap!$I$5:$I$1000,Nhap!$E$5:$E$1000,DATE(Thang!$E$4,Thang!$C$4,Loc!$M$2),Nhap!$F$5:$F$1000,Loc!A235)</f>
        <v>0</v>
      </c>
      <c r="R235" s="7">
        <f>SUMIFS(Nhap!$I$5:$I$1000,Nhap!$E$5:$E$1000,DATE(Thang!$E$4,Thang!$C$4,Loc!$N$2),Nhap!$F$5:$F$1000,Loc!A235)</f>
        <v>0</v>
      </c>
      <c r="S235" s="7">
        <f>SUMIFS(Nhap!$I$5:$I$1000,Nhap!$E$5:$E$1000,DATE(Thang!$E$4,Thang!$C$4,Loc!$O$2),Nhap!$F$5:$F$1000,Loc!A235)</f>
        <v>0</v>
      </c>
      <c r="T235" s="7">
        <f>SUMIFS(Nhap!$I$5:$I$1000,Nhap!$E$5:$E$1000,DATE(Thang!$E$4,Thang!$C$4,Loc!$P$2),Nhap!$F$5:$F$1000,Loc!A235)</f>
        <v>0</v>
      </c>
      <c r="U235" s="7">
        <f>SUMIFS(Nhap!$I$5:$I$1000,Nhap!$E$5:$E$1000,DATE(Thang!$E$4,Thang!$C$4,Loc!$Q$2),Nhap!$F$5:$F$1000,Loc!A235)</f>
        <v>0</v>
      </c>
      <c r="V235" s="7">
        <f>SUMIFS(Nhap!$I$5:$I$1000,Nhap!$E$5:$E$1000,DATE(Thang!$E$4,Thang!$C$4,Loc!$R$2),Nhap!$F$5:$F$1000,Loc!A235)</f>
        <v>0</v>
      </c>
      <c r="W235" s="7">
        <f>SUMIFS(Nhap!$I$5:$I$1000,Nhap!$E$5:$E$1000,DATE(Thang!$E$4,Thang!$C$4,Loc!$S$2),Nhap!$F$5:$F$1000,Loc!A235)</f>
        <v>0</v>
      </c>
      <c r="X235" s="7">
        <f>SUMIFS(Nhap!$I$5:$I$1000,Nhap!$E$5:$E$1000,DATE(Thang!$E$4,Thang!$C$4,Loc!$T$2),Nhap!$F$5:$F$1000,Loc!A235)</f>
        <v>0</v>
      </c>
      <c r="Y235" s="7">
        <f>SUMIFS(Nhap!$I$5:$I$1000,Nhap!$E$5:$E$1000,DATE(Thang!$E$4,Thang!$C$4,Loc!$U$2),Nhap!$F$5:$F$1000,Loc!A235)</f>
        <v>0</v>
      </c>
      <c r="Z235" s="7">
        <f>SUMIFS(Nhap!$I$5:$I$1000,Nhap!$E$5:$E$1000,DATE(Thang!$E$4,Thang!$C$4,Loc!$V$2),Nhap!$F$5:$F$1000,Loc!A235)</f>
        <v>0</v>
      </c>
      <c r="AA235" s="7">
        <f>SUMIFS(Nhap!$I$5:$I$1000,Nhap!$E$5:$E$1000,DATE(Thang!$E$4,Thang!$C$4,Loc!$W$2),Nhap!$F$5:$F$1000,Loc!A235)</f>
        <v>0</v>
      </c>
      <c r="AB235" s="7">
        <f>SUMIFS(Nhap!$I$5:$I$1000,Nhap!$E$5:$E$1000,DATE(Thang!$E$4,Thang!$C$4,Loc!$X$2),Nhap!$F$5:$F$1000,Loc!A235)</f>
        <v>0</v>
      </c>
      <c r="AC235" s="7">
        <f>SUMIFS(Nhap!$I$5:$I$1000,Nhap!$E$5:$E$1000,DATE(Thang!$E$4,Thang!$C$4,Loc!$Y$2),Nhap!$F$5:$F$1000,Loc!A235)</f>
        <v>0</v>
      </c>
      <c r="AD235" s="7">
        <f>SUMIFS(Nhap!$I$5:$I$1000,Nhap!$E$5:$E$1000,DATE(Thang!$E$4,Thang!$C$4,Loc!$Z$2),Nhap!$F$5:$F$1000,Loc!A235)</f>
        <v>0</v>
      </c>
      <c r="AE235" s="7">
        <f>SUMIFS(Nhap!$I$5:$I$1000,Nhap!$E$5:$E$1000,DATE(Thang!$E$4,Thang!$C$4,Loc!$AA$2),Nhap!$F$5:$F$1000,Loc!A235)</f>
        <v>0</v>
      </c>
      <c r="AF235" s="7">
        <f>SUMIFS(Nhap!$I$5:$I$1000,Nhap!$E$5:$E$1000,DATE(Thang!$E$4,Thang!$C$4,Loc!$AB$2),Nhap!$F$5:$F$1000,Loc!A235)</f>
        <v>0</v>
      </c>
      <c r="AG235" s="7">
        <f>SUMIFS(Nhap!$I$5:$I$1000,Nhap!$E$5:$E$1000,DATE(Thang!$E$4,Thang!$C$4,Loc!$AC$2),Nhap!$F$5:$F$1000,Loc!A235)</f>
        <v>0</v>
      </c>
      <c r="AH235" s="7">
        <f>SUMIFS(Nhap!$I$5:$I$1000,Nhap!$E$5:$E$1000,DATE(Thang!$E$4,Thang!$C$4,Loc!$AD$2),Nhap!$F$5:$F$1000,Loc!$A$5)</f>
        <v>0</v>
      </c>
      <c r="AI235" s="7">
        <f>SUMIFS(Nhap!$I$5:$I$1000,Nhap!$E$5:$E$1000,DATE(Thang!$E$4,Thang!$C$4,Loc!$AE$2),Nhap!$F$5:$F$1000,Loc!A235)</f>
        <v>0</v>
      </c>
      <c r="AJ235" s="7">
        <f>SUMIFS(Nhap!$I$5:$I$1000,Nhap!$E$5:$E$1000,DATE(Thang!$E$4,Thang!$C$4,Loc!$AF$2),Nhap!$F$5:$F$1000,Loc!A235)</f>
        <v>0</v>
      </c>
      <c r="AK235" s="7">
        <f>SUMIFS(Nhap!$I$5:$I$1000,Nhap!$E$5:$E$1000,DATE(Thang!$E$4,Thang!$C$4,Loc!$AG$2),Nhap!$F$5:$F$1000,Loc!A235)</f>
        <v>0</v>
      </c>
      <c r="AL235" s="7">
        <f>SUMIFS(Nhap!$I$5:$I$1000,Nhap!$E$5:$E$1000,DATE(Thang!$E$4,Thang!$C$4,Loc!$AH$2),Nhap!$F$5:$F$1000,Loc!A235)</f>
        <v>0</v>
      </c>
      <c r="AM235" s="7">
        <f>SUMIFS(Nhap!$I$5:$I$1000,Nhap!$E$5:$E$1000,DATE(Thang!$E$4,Thang!$C$4,Loc!$AI$2),Nhap!$F$5:$F$1000,Loc!A235)</f>
        <v>0</v>
      </c>
      <c r="AN235" s="7">
        <f>SUMIFS(Nhap!$I$5:$I$1000,Nhap!$E$5:$E$1000,DATE(Thang!$E$4,Thang!$C$4,Loc!$AJ$2),Nhap!$F$5:$F$1000,Loc!A235)</f>
        <v>0</v>
      </c>
      <c r="AO235" s="7">
        <f>SUMIFS(Xuat!$G$5:$G$1000,Xuat!$C$5:$C$1000,DATE(Thang!$E$4,Thang!$C$4,AO$2),Xuat!$D$5:$D$1000,Loc!$A235)</f>
        <v>0</v>
      </c>
      <c r="AP235" s="7">
        <f>SUMIFS(Xuat!$G$5:$G$1000,Xuat!$C$5:$C$1000,DATE(Thang!$E$4,Thang!$C$4,AP$2),Xuat!$D$5:$D$1000,Loc!$A235)</f>
        <v>0</v>
      </c>
      <c r="AQ235" s="7">
        <f>SUMIFS(Xuat!$G$5:$G$1000,Xuat!$C$5:$C$1000,DATE(Thang!$E$4,Thang!$C$4,AQ$2),Xuat!$D$5:$D$1000,Loc!$A235)</f>
        <v>0</v>
      </c>
      <c r="AR235" s="7">
        <f>SUMIFS(Xuat!$G$5:$G$1000,Xuat!$C$5:$C$1000,DATE(Thang!$E$4,Thang!$C$4,AR$2),Xuat!$D$5:$D$1000,Loc!$A235)</f>
        <v>0</v>
      </c>
      <c r="AS235" s="7">
        <f>SUMIFS(Xuat!$G$5:$G$1000,Xuat!$C$5:$C$1000,DATE(Thang!$E$4,Thang!$C$4,AS$2),Xuat!$D$5:$D$1000,Loc!$A235)</f>
        <v>0</v>
      </c>
      <c r="AT235" s="7">
        <f>SUMIFS(Xuat!$G$5:$G$1000,Xuat!$C$5:$C$1000,DATE(Thang!$E$4,Thang!$C$4,AT$2),Xuat!$D$5:$D$1000,Loc!$A235)</f>
        <v>0</v>
      </c>
      <c r="AU235" s="7">
        <f>SUMIFS(Xuat!$G$5:$G$1000,Xuat!$C$5:$C$1000,DATE(Thang!$E$4,Thang!$C$4,AU$2),Xuat!$D$5:$D$1000,Loc!$A235)</f>
        <v>0</v>
      </c>
      <c r="AV235" s="7">
        <f>SUMIFS(Xuat!$G$5:$G$1000,Xuat!$C$5:$C$1000,DATE(Thang!$E$4,Thang!$C$4,AV$2),Xuat!$D$5:$D$1000,Loc!$A235)</f>
        <v>0</v>
      </c>
      <c r="AW235" s="7">
        <f>SUMIFS(Xuat!$G$5:$G$1000,Xuat!$C$5:$C$1000,DATE(Thang!$E$4,Thang!$C$4,AW$2),Xuat!$D$5:$D$1000,Loc!$A235)</f>
        <v>0</v>
      </c>
      <c r="AX235" s="7">
        <f>SUMIFS(Xuat!$G$5:$G$1000,Xuat!$C$5:$C$1000,DATE(Thang!$E$4,Thang!$C$4,AX$2),Xuat!$D$5:$D$1000,Loc!$A235)</f>
        <v>0</v>
      </c>
      <c r="AY235" s="7">
        <f>SUMIFS(Xuat!$G$5:$G$1000,Xuat!$C$5:$C$1000,DATE(Thang!$E$4,Thang!$C$4,AY$2),Xuat!$D$5:$D$1000,Loc!$A235)</f>
        <v>0</v>
      </c>
      <c r="AZ235" s="7">
        <f>SUMIFS(Xuat!$G$5:$G$1000,Xuat!$C$5:$C$1000,DATE(Thang!$E$4,Thang!$C$4,AZ$2),Xuat!$D$5:$D$1000,Loc!$A235)</f>
        <v>0</v>
      </c>
      <c r="BA235" s="7">
        <f>SUMIFS(Xuat!$G$5:$G$1000,Xuat!$C$5:$C$1000,DATE(Thang!$E$4,Thang!$C$4,BA$2),Xuat!$D$5:$D$1000,Loc!$A235)</f>
        <v>0</v>
      </c>
      <c r="BB235" s="7">
        <f>SUMIFS(Xuat!$G$5:$G$1000,Xuat!$C$5:$C$1000,DATE(Thang!$E$4,Thang!$C$4,BB$2),Xuat!$D$5:$D$1000,Loc!$A235)</f>
        <v>0</v>
      </c>
      <c r="BC235" s="7">
        <f>SUMIFS(Xuat!$G$5:$G$1000,Xuat!$C$5:$C$1000,DATE(Thang!$E$4,Thang!$C$4,BC$2),Xuat!$D$5:$D$1000,Loc!$A235)</f>
        <v>0</v>
      </c>
      <c r="BD235" s="7">
        <f>SUMIFS(Xuat!$G$5:$G$1000,Xuat!$C$5:$C$1000,DATE(Thang!$E$4,Thang!$C$4,BD$2),Xuat!$D$5:$D$1000,Loc!$A235)</f>
        <v>0</v>
      </c>
      <c r="BE235" s="7">
        <f>SUMIFS(Xuat!$G$5:$G$1000,Xuat!$C$5:$C$1000,DATE(Thang!$E$4,Thang!$C$4,BE$2),Xuat!$D$5:$D$1000,Loc!$A235)</f>
        <v>0</v>
      </c>
      <c r="BF235" s="7">
        <f>SUMIFS(Xuat!$G$5:$G$1000,Xuat!$C$5:$C$1000,DATE(Thang!$E$4,Thang!$C$4,BF$2),Xuat!$D$5:$D$1000,Loc!$A235)</f>
        <v>0</v>
      </c>
      <c r="BG235" s="7">
        <f>SUMIFS(Xuat!$G$5:$G$1000,Xuat!$C$5:$C$1000,DATE(Thang!$E$4,Thang!$C$4,BG$2),Xuat!$D$5:$D$1000,Loc!$A235)</f>
        <v>0</v>
      </c>
      <c r="BH235" s="7">
        <f>SUMIFS(Xuat!$G$5:$G$1000,Xuat!$C$5:$C$1000,DATE(Thang!$E$4,Thang!$C$4,BH$2),Xuat!$D$5:$D$1000,Loc!$A235)</f>
        <v>0</v>
      </c>
      <c r="BI235" s="7">
        <f>SUMIFS(Xuat!$G$5:$G$1000,Xuat!$C$5:$C$1000,DATE(Thang!$E$4,Thang!$C$4,BI$2),Xuat!$D$5:$D$1000,Loc!$A235)</f>
        <v>0</v>
      </c>
      <c r="BJ235" s="7">
        <f>SUMIFS(Xuat!$G$5:$G$1000,Xuat!$C$5:$C$1000,DATE(Thang!$E$4,Thang!$C$4,BJ$2),Xuat!$D$5:$D$1000,Loc!$A235)</f>
        <v>0</v>
      </c>
      <c r="BK235" s="7">
        <f>SUMIFS(Xuat!$G$5:$G$1000,Xuat!$C$5:$C$1000,DATE(Thang!$E$4,Thang!$C$4,BK$2),Xuat!$D$5:$D$1000,Loc!$A235)</f>
        <v>0</v>
      </c>
      <c r="BL235" s="7">
        <f>SUMIFS(Xuat!$G$5:$G$1000,Xuat!$C$5:$C$1000,DATE(Thang!$E$4,Thang!$C$4,BL$2),Xuat!$D$5:$D$1000,Loc!$A235)</f>
        <v>0</v>
      </c>
      <c r="BM235" s="7">
        <f>SUMIFS(Xuat!$G$5:$G$1000,Xuat!$C$5:$C$1000,DATE(Thang!$E$4,Thang!$C$4,BM$2),Xuat!$D$5:$D$1000,Loc!$A235)</f>
        <v>0</v>
      </c>
      <c r="BN235" s="7">
        <f>SUMIFS(Xuat!$G$5:$G$1000,Xuat!$C$5:$C$1000,DATE(Thang!$E$4,Thang!$C$4,BN$2),Xuat!$D$5:$D$1000,Loc!$A235)</f>
        <v>0</v>
      </c>
      <c r="BO235" s="7">
        <f>SUMIFS(Xuat!$G$5:$G$1000,Xuat!$C$5:$C$1000,DATE(Thang!$E$4,Thang!$C$4,BO$2),Xuat!$D$5:$D$1000,Loc!$A235)</f>
        <v>0</v>
      </c>
      <c r="BP235" s="7">
        <f>SUMIFS(Xuat!$G$5:$G$1000,Xuat!$C$5:$C$1000,DATE(Thang!$E$4,Thang!$C$4,BP$2),Xuat!$D$5:$D$1000,Loc!$A235)</f>
        <v>0</v>
      </c>
      <c r="BQ235" s="7">
        <f>SUMIFS(Xuat!$G$5:$G$1000,Xuat!$C$5:$C$1000,DATE(Thang!$E$4,Thang!$C$4,BQ$2),Xuat!$D$5:$D$1000,Loc!$A235)</f>
        <v>0</v>
      </c>
      <c r="BR235" s="7">
        <f>SUMIFS(Xuat!$G$5:$G$1000,Xuat!$C$5:$C$1000,DATE(Thang!$E$4,Thang!$C$4,BR$2),Xuat!$D$5:$D$1000,Loc!$A235)</f>
        <v>0</v>
      </c>
      <c r="BS235" s="7">
        <f>SUMIFS(Xuat!$G$5:$G$1000,Xuat!$C$5:$C$1000,DATE(Thang!$E$4,Thang!$C$4,BS$2),Xuat!$D$5:$D$1000,Loc!$A235)</f>
        <v>0</v>
      </c>
    </row>
    <row r="236" spans="1:71" x14ac:dyDescent="0.2">
      <c r="A236" s="2">
        <f>DM!C236</f>
        <v>0</v>
      </c>
      <c r="B236" s="3">
        <f>VLOOKUP(A236,Tondau!$B$5:$F$500,3,0)</f>
        <v>0</v>
      </c>
      <c r="C236" s="3">
        <f>VLOOKUP(Tinhgiavon!A236,Tondau!$B$5:$E$500,4,0)</f>
        <v>0</v>
      </c>
      <c r="D236" s="3">
        <f t="shared" si="17"/>
        <v>0</v>
      </c>
      <c r="E236" s="3">
        <f>SUMIF(Nhap!$F$5:$F$1000,Tinhgiavon!A236,Nhap!$K$5:$K$1000)</f>
        <v>0</v>
      </c>
      <c r="F236" s="3">
        <f t="shared" si="18"/>
        <v>0</v>
      </c>
      <c r="G236" s="3">
        <f t="shared" si="19"/>
        <v>0</v>
      </c>
      <c r="H236" s="3">
        <f t="shared" si="20"/>
        <v>0</v>
      </c>
      <c r="I236" s="3">
        <f t="shared" si="21"/>
        <v>0</v>
      </c>
      <c r="J236" s="7">
        <f>SUMIFS(Nhap!$I$5:$I$1000,Nhap!$E$5:$E$1000,DATE(Thang!$E$4,Thang!$C$4,Loc!$F$2),Nhap!$F$5:$F$1000,Loc!A236)</f>
        <v>0</v>
      </c>
      <c r="K236" s="7">
        <f>SUMIFS(Nhap!$I$5:$I$1000,Nhap!$E$5:$E$1000,DATE(Thang!$E$4,Thang!$C$4,Loc!$G$2),Nhap!$F$5:$F$1000,Loc!A236)</f>
        <v>0</v>
      </c>
      <c r="L236" s="7">
        <f>SUMIFS(Nhap!$I$5:$I$1000,Nhap!$E$5:$E$1000,DATE(Thang!$E$4,Thang!$C$4,Loc!$H$2),Nhap!$F$5:$F$1000,Loc!A236)</f>
        <v>0</v>
      </c>
      <c r="M236" s="7">
        <f>SUMIFS(Nhap!$I$5:$I$1000,Nhap!$E$5:$E$1000,DATE(Thang!$E$4,Thang!$C$4,Loc!$I$2),Nhap!$F$5:$F$1000,Loc!A236)</f>
        <v>0</v>
      </c>
      <c r="N236" s="7">
        <f>SUMIFS(Nhap!$I$5:$I$1000,Nhap!$E$5:$E$1000,DATE(Thang!$E$4,Thang!$C$4,Loc!$J$2),Nhap!$F$5:$F$1000,Loc!A236)</f>
        <v>0</v>
      </c>
      <c r="O236" s="7">
        <f>SUMIFS(Nhap!$I$5:$I$1000,Nhap!$E$5:$E$1000,DATE(Thang!$E$4,Thang!$C$4,Loc!$K$2),Nhap!$F$5:$F$1000,Loc!A236)</f>
        <v>0</v>
      </c>
      <c r="P236" s="7">
        <f>SUMIFS(Nhap!$I$5:$I$1000,Nhap!$E$5:$E$1000,DATE(Thang!$E$4,Thang!$C$4,Loc!$L$2),Nhap!$F$5:$F$1000,Loc!A236)</f>
        <v>0</v>
      </c>
      <c r="Q236" s="7">
        <f>SUMIFS(Nhap!$I$5:$I$1000,Nhap!$E$5:$E$1000,DATE(Thang!$E$4,Thang!$C$4,Loc!$M$2),Nhap!$F$5:$F$1000,Loc!A236)</f>
        <v>0</v>
      </c>
      <c r="R236" s="7">
        <f>SUMIFS(Nhap!$I$5:$I$1000,Nhap!$E$5:$E$1000,DATE(Thang!$E$4,Thang!$C$4,Loc!$N$2),Nhap!$F$5:$F$1000,Loc!A236)</f>
        <v>0</v>
      </c>
      <c r="S236" s="7">
        <f>SUMIFS(Nhap!$I$5:$I$1000,Nhap!$E$5:$E$1000,DATE(Thang!$E$4,Thang!$C$4,Loc!$O$2),Nhap!$F$5:$F$1000,Loc!A236)</f>
        <v>0</v>
      </c>
      <c r="T236" s="7">
        <f>SUMIFS(Nhap!$I$5:$I$1000,Nhap!$E$5:$E$1000,DATE(Thang!$E$4,Thang!$C$4,Loc!$P$2),Nhap!$F$5:$F$1000,Loc!A236)</f>
        <v>0</v>
      </c>
      <c r="U236" s="7">
        <f>SUMIFS(Nhap!$I$5:$I$1000,Nhap!$E$5:$E$1000,DATE(Thang!$E$4,Thang!$C$4,Loc!$Q$2),Nhap!$F$5:$F$1000,Loc!A236)</f>
        <v>0</v>
      </c>
      <c r="V236" s="7">
        <f>SUMIFS(Nhap!$I$5:$I$1000,Nhap!$E$5:$E$1000,DATE(Thang!$E$4,Thang!$C$4,Loc!$R$2),Nhap!$F$5:$F$1000,Loc!A236)</f>
        <v>0</v>
      </c>
      <c r="W236" s="7">
        <f>SUMIFS(Nhap!$I$5:$I$1000,Nhap!$E$5:$E$1000,DATE(Thang!$E$4,Thang!$C$4,Loc!$S$2),Nhap!$F$5:$F$1000,Loc!A236)</f>
        <v>0</v>
      </c>
      <c r="X236" s="7">
        <f>SUMIFS(Nhap!$I$5:$I$1000,Nhap!$E$5:$E$1000,DATE(Thang!$E$4,Thang!$C$4,Loc!$T$2),Nhap!$F$5:$F$1000,Loc!A236)</f>
        <v>0</v>
      </c>
      <c r="Y236" s="7">
        <f>SUMIFS(Nhap!$I$5:$I$1000,Nhap!$E$5:$E$1000,DATE(Thang!$E$4,Thang!$C$4,Loc!$U$2),Nhap!$F$5:$F$1000,Loc!A236)</f>
        <v>0</v>
      </c>
      <c r="Z236" s="7">
        <f>SUMIFS(Nhap!$I$5:$I$1000,Nhap!$E$5:$E$1000,DATE(Thang!$E$4,Thang!$C$4,Loc!$V$2),Nhap!$F$5:$F$1000,Loc!A236)</f>
        <v>0</v>
      </c>
      <c r="AA236" s="7">
        <f>SUMIFS(Nhap!$I$5:$I$1000,Nhap!$E$5:$E$1000,DATE(Thang!$E$4,Thang!$C$4,Loc!$W$2),Nhap!$F$5:$F$1000,Loc!A236)</f>
        <v>0</v>
      </c>
      <c r="AB236" s="7">
        <f>SUMIFS(Nhap!$I$5:$I$1000,Nhap!$E$5:$E$1000,DATE(Thang!$E$4,Thang!$C$4,Loc!$X$2),Nhap!$F$5:$F$1000,Loc!A236)</f>
        <v>0</v>
      </c>
      <c r="AC236" s="7">
        <f>SUMIFS(Nhap!$I$5:$I$1000,Nhap!$E$5:$E$1000,DATE(Thang!$E$4,Thang!$C$4,Loc!$Y$2),Nhap!$F$5:$F$1000,Loc!A236)</f>
        <v>0</v>
      </c>
      <c r="AD236" s="7">
        <f>SUMIFS(Nhap!$I$5:$I$1000,Nhap!$E$5:$E$1000,DATE(Thang!$E$4,Thang!$C$4,Loc!$Z$2),Nhap!$F$5:$F$1000,Loc!A236)</f>
        <v>0</v>
      </c>
      <c r="AE236" s="7">
        <f>SUMIFS(Nhap!$I$5:$I$1000,Nhap!$E$5:$E$1000,DATE(Thang!$E$4,Thang!$C$4,Loc!$AA$2),Nhap!$F$5:$F$1000,Loc!A236)</f>
        <v>0</v>
      </c>
      <c r="AF236" s="7">
        <f>SUMIFS(Nhap!$I$5:$I$1000,Nhap!$E$5:$E$1000,DATE(Thang!$E$4,Thang!$C$4,Loc!$AB$2),Nhap!$F$5:$F$1000,Loc!A236)</f>
        <v>0</v>
      </c>
      <c r="AG236" s="7">
        <f>SUMIFS(Nhap!$I$5:$I$1000,Nhap!$E$5:$E$1000,DATE(Thang!$E$4,Thang!$C$4,Loc!$AC$2),Nhap!$F$5:$F$1000,Loc!A236)</f>
        <v>0</v>
      </c>
      <c r="AH236" s="7">
        <f>SUMIFS(Nhap!$I$5:$I$1000,Nhap!$E$5:$E$1000,DATE(Thang!$E$4,Thang!$C$4,Loc!$AD$2),Nhap!$F$5:$F$1000,Loc!$A$5)</f>
        <v>0</v>
      </c>
      <c r="AI236" s="7">
        <f>SUMIFS(Nhap!$I$5:$I$1000,Nhap!$E$5:$E$1000,DATE(Thang!$E$4,Thang!$C$4,Loc!$AE$2),Nhap!$F$5:$F$1000,Loc!A236)</f>
        <v>0</v>
      </c>
      <c r="AJ236" s="7">
        <f>SUMIFS(Nhap!$I$5:$I$1000,Nhap!$E$5:$E$1000,DATE(Thang!$E$4,Thang!$C$4,Loc!$AF$2),Nhap!$F$5:$F$1000,Loc!A236)</f>
        <v>0</v>
      </c>
      <c r="AK236" s="7">
        <f>SUMIFS(Nhap!$I$5:$I$1000,Nhap!$E$5:$E$1000,DATE(Thang!$E$4,Thang!$C$4,Loc!$AG$2),Nhap!$F$5:$F$1000,Loc!A236)</f>
        <v>0</v>
      </c>
      <c r="AL236" s="7">
        <f>SUMIFS(Nhap!$I$5:$I$1000,Nhap!$E$5:$E$1000,DATE(Thang!$E$4,Thang!$C$4,Loc!$AH$2),Nhap!$F$5:$F$1000,Loc!A236)</f>
        <v>0</v>
      </c>
      <c r="AM236" s="7">
        <f>SUMIFS(Nhap!$I$5:$I$1000,Nhap!$E$5:$E$1000,DATE(Thang!$E$4,Thang!$C$4,Loc!$AI$2),Nhap!$F$5:$F$1000,Loc!A236)</f>
        <v>0</v>
      </c>
      <c r="AN236" s="7">
        <f>SUMIFS(Nhap!$I$5:$I$1000,Nhap!$E$5:$E$1000,DATE(Thang!$E$4,Thang!$C$4,Loc!$AJ$2),Nhap!$F$5:$F$1000,Loc!A236)</f>
        <v>0</v>
      </c>
      <c r="AO236" s="7">
        <f>SUMIFS(Xuat!$G$5:$G$1000,Xuat!$C$5:$C$1000,DATE(Thang!$E$4,Thang!$C$4,AO$2),Xuat!$D$5:$D$1000,Loc!$A236)</f>
        <v>0</v>
      </c>
      <c r="AP236" s="7">
        <f>SUMIFS(Xuat!$G$5:$G$1000,Xuat!$C$5:$C$1000,DATE(Thang!$E$4,Thang!$C$4,AP$2),Xuat!$D$5:$D$1000,Loc!$A236)</f>
        <v>0</v>
      </c>
      <c r="AQ236" s="7">
        <f>SUMIFS(Xuat!$G$5:$G$1000,Xuat!$C$5:$C$1000,DATE(Thang!$E$4,Thang!$C$4,AQ$2),Xuat!$D$5:$D$1000,Loc!$A236)</f>
        <v>0</v>
      </c>
      <c r="AR236" s="7">
        <f>SUMIFS(Xuat!$G$5:$G$1000,Xuat!$C$5:$C$1000,DATE(Thang!$E$4,Thang!$C$4,AR$2),Xuat!$D$5:$D$1000,Loc!$A236)</f>
        <v>0</v>
      </c>
      <c r="AS236" s="7">
        <f>SUMIFS(Xuat!$G$5:$G$1000,Xuat!$C$5:$C$1000,DATE(Thang!$E$4,Thang!$C$4,AS$2),Xuat!$D$5:$D$1000,Loc!$A236)</f>
        <v>0</v>
      </c>
      <c r="AT236" s="7">
        <f>SUMIFS(Xuat!$G$5:$G$1000,Xuat!$C$5:$C$1000,DATE(Thang!$E$4,Thang!$C$4,AT$2),Xuat!$D$5:$D$1000,Loc!$A236)</f>
        <v>0</v>
      </c>
      <c r="AU236" s="7">
        <f>SUMIFS(Xuat!$G$5:$G$1000,Xuat!$C$5:$C$1000,DATE(Thang!$E$4,Thang!$C$4,AU$2),Xuat!$D$5:$D$1000,Loc!$A236)</f>
        <v>0</v>
      </c>
      <c r="AV236" s="7">
        <f>SUMIFS(Xuat!$G$5:$G$1000,Xuat!$C$5:$C$1000,DATE(Thang!$E$4,Thang!$C$4,AV$2),Xuat!$D$5:$D$1000,Loc!$A236)</f>
        <v>0</v>
      </c>
      <c r="AW236" s="7">
        <f>SUMIFS(Xuat!$G$5:$G$1000,Xuat!$C$5:$C$1000,DATE(Thang!$E$4,Thang!$C$4,AW$2),Xuat!$D$5:$D$1000,Loc!$A236)</f>
        <v>0</v>
      </c>
      <c r="AX236" s="7">
        <f>SUMIFS(Xuat!$G$5:$G$1000,Xuat!$C$5:$C$1000,DATE(Thang!$E$4,Thang!$C$4,AX$2),Xuat!$D$5:$D$1000,Loc!$A236)</f>
        <v>0</v>
      </c>
      <c r="AY236" s="7">
        <f>SUMIFS(Xuat!$G$5:$G$1000,Xuat!$C$5:$C$1000,DATE(Thang!$E$4,Thang!$C$4,AY$2),Xuat!$D$5:$D$1000,Loc!$A236)</f>
        <v>0</v>
      </c>
      <c r="AZ236" s="7">
        <f>SUMIFS(Xuat!$G$5:$G$1000,Xuat!$C$5:$C$1000,DATE(Thang!$E$4,Thang!$C$4,AZ$2),Xuat!$D$5:$D$1000,Loc!$A236)</f>
        <v>0</v>
      </c>
      <c r="BA236" s="7">
        <f>SUMIFS(Xuat!$G$5:$G$1000,Xuat!$C$5:$C$1000,DATE(Thang!$E$4,Thang!$C$4,BA$2),Xuat!$D$5:$D$1000,Loc!$A236)</f>
        <v>0</v>
      </c>
      <c r="BB236" s="7">
        <f>SUMIFS(Xuat!$G$5:$G$1000,Xuat!$C$5:$C$1000,DATE(Thang!$E$4,Thang!$C$4,BB$2),Xuat!$D$5:$D$1000,Loc!$A236)</f>
        <v>0</v>
      </c>
      <c r="BC236" s="7">
        <f>SUMIFS(Xuat!$G$5:$G$1000,Xuat!$C$5:$C$1000,DATE(Thang!$E$4,Thang!$C$4,BC$2),Xuat!$D$5:$D$1000,Loc!$A236)</f>
        <v>0</v>
      </c>
      <c r="BD236" s="7">
        <f>SUMIFS(Xuat!$G$5:$G$1000,Xuat!$C$5:$C$1000,DATE(Thang!$E$4,Thang!$C$4,BD$2),Xuat!$D$5:$D$1000,Loc!$A236)</f>
        <v>0</v>
      </c>
      <c r="BE236" s="7">
        <f>SUMIFS(Xuat!$G$5:$G$1000,Xuat!$C$5:$C$1000,DATE(Thang!$E$4,Thang!$C$4,BE$2),Xuat!$D$5:$D$1000,Loc!$A236)</f>
        <v>0</v>
      </c>
      <c r="BF236" s="7">
        <f>SUMIFS(Xuat!$G$5:$G$1000,Xuat!$C$5:$C$1000,DATE(Thang!$E$4,Thang!$C$4,BF$2),Xuat!$D$5:$D$1000,Loc!$A236)</f>
        <v>0</v>
      </c>
      <c r="BG236" s="7">
        <f>SUMIFS(Xuat!$G$5:$G$1000,Xuat!$C$5:$C$1000,DATE(Thang!$E$4,Thang!$C$4,BG$2),Xuat!$D$5:$D$1000,Loc!$A236)</f>
        <v>0</v>
      </c>
      <c r="BH236" s="7">
        <f>SUMIFS(Xuat!$G$5:$G$1000,Xuat!$C$5:$C$1000,DATE(Thang!$E$4,Thang!$C$4,BH$2),Xuat!$D$5:$D$1000,Loc!$A236)</f>
        <v>0</v>
      </c>
      <c r="BI236" s="7">
        <f>SUMIFS(Xuat!$G$5:$G$1000,Xuat!$C$5:$C$1000,DATE(Thang!$E$4,Thang!$C$4,BI$2),Xuat!$D$5:$D$1000,Loc!$A236)</f>
        <v>0</v>
      </c>
      <c r="BJ236" s="7">
        <f>SUMIFS(Xuat!$G$5:$G$1000,Xuat!$C$5:$C$1000,DATE(Thang!$E$4,Thang!$C$4,BJ$2),Xuat!$D$5:$D$1000,Loc!$A236)</f>
        <v>0</v>
      </c>
      <c r="BK236" s="7">
        <f>SUMIFS(Xuat!$G$5:$G$1000,Xuat!$C$5:$C$1000,DATE(Thang!$E$4,Thang!$C$4,BK$2),Xuat!$D$5:$D$1000,Loc!$A236)</f>
        <v>0</v>
      </c>
      <c r="BL236" s="7">
        <f>SUMIFS(Xuat!$G$5:$G$1000,Xuat!$C$5:$C$1000,DATE(Thang!$E$4,Thang!$C$4,BL$2),Xuat!$D$5:$D$1000,Loc!$A236)</f>
        <v>0</v>
      </c>
      <c r="BM236" s="7">
        <f>SUMIFS(Xuat!$G$5:$G$1000,Xuat!$C$5:$C$1000,DATE(Thang!$E$4,Thang!$C$4,BM$2),Xuat!$D$5:$D$1000,Loc!$A236)</f>
        <v>0</v>
      </c>
      <c r="BN236" s="7">
        <f>SUMIFS(Xuat!$G$5:$G$1000,Xuat!$C$5:$C$1000,DATE(Thang!$E$4,Thang!$C$4,BN$2),Xuat!$D$5:$D$1000,Loc!$A236)</f>
        <v>0</v>
      </c>
      <c r="BO236" s="7">
        <f>SUMIFS(Xuat!$G$5:$G$1000,Xuat!$C$5:$C$1000,DATE(Thang!$E$4,Thang!$C$4,BO$2),Xuat!$D$5:$D$1000,Loc!$A236)</f>
        <v>0</v>
      </c>
      <c r="BP236" s="7">
        <f>SUMIFS(Xuat!$G$5:$G$1000,Xuat!$C$5:$C$1000,DATE(Thang!$E$4,Thang!$C$4,BP$2),Xuat!$D$5:$D$1000,Loc!$A236)</f>
        <v>0</v>
      </c>
      <c r="BQ236" s="7">
        <f>SUMIFS(Xuat!$G$5:$G$1000,Xuat!$C$5:$C$1000,DATE(Thang!$E$4,Thang!$C$4,BQ$2),Xuat!$D$5:$D$1000,Loc!$A236)</f>
        <v>0</v>
      </c>
      <c r="BR236" s="7">
        <f>SUMIFS(Xuat!$G$5:$G$1000,Xuat!$C$5:$C$1000,DATE(Thang!$E$4,Thang!$C$4,BR$2),Xuat!$D$5:$D$1000,Loc!$A236)</f>
        <v>0</v>
      </c>
      <c r="BS236" s="7">
        <f>SUMIFS(Xuat!$G$5:$G$1000,Xuat!$C$5:$C$1000,DATE(Thang!$E$4,Thang!$C$4,BS$2),Xuat!$D$5:$D$1000,Loc!$A236)</f>
        <v>0</v>
      </c>
    </row>
    <row r="237" spans="1:71" x14ac:dyDescent="0.2">
      <c r="A237" s="2">
        <f>DM!C237</f>
        <v>0</v>
      </c>
      <c r="B237" s="3">
        <f>VLOOKUP(A237,Tondau!$B$5:$F$500,3,0)</f>
        <v>0</v>
      </c>
      <c r="C237" s="3">
        <f>VLOOKUP(Tinhgiavon!A237,Tondau!$B$5:$E$500,4,0)</f>
        <v>0</v>
      </c>
      <c r="D237" s="3">
        <f t="shared" si="17"/>
        <v>0</v>
      </c>
      <c r="E237" s="3">
        <f>SUMIF(Nhap!$F$5:$F$1000,Tinhgiavon!A237,Nhap!$K$5:$K$1000)</f>
        <v>0</v>
      </c>
      <c r="F237" s="3">
        <f t="shared" si="18"/>
        <v>0</v>
      </c>
      <c r="G237" s="3">
        <f t="shared" si="19"/>
        <v>0</v>
      </c>
      <c r="H237" s="3">
        <f t="shared" si="20"/>
        <v>0</v>
      </c>
      <c r="I237" s="3">
        <f t="shared" si="21"/>
        <v>0</v>
      </c>
      <c r="J237" s="7">
        <f>SUMIFS(Nhap!$I$5:$I$1000,Nhap!$E$5:$E$1000,DATE(Thang!$E$4,Thang!$C$4,Loc!$F$2),Nhap!$F$5:$F$1000,Loc!A237)</f>
        <v>0</v>
      </c>
      <c r="K237" s="7">
        <f>SUMIFS(Nhap!$I$5:$I$1000,Nhap!$E$5:$E$1000,DATE(Thang!$E$4,Thang!$C$4,Loc!$G$2),Nhap!$F$5:$F$1000,Loc!A237)</f>
        <v>0</v>
      </c>
      <c r="L237" s="7">
        <f>SUMIFS(Nhap!$I$5:$I$1000,Nhap!$E$5:$E$1000,DATE(Thang!$E$4,Thang!$C$4,Loc!$H$2),Nhap!$F$5:$F$1000,Loc!A237)</f>
        <v>0</v>
      </c>
      <c r="M237" s="7">
        <f>SUMIFS(Nhap!$I$5:$I$1000,Nhap!$E$5:$E$1000,DATE(Thang!$E$4,Thang!$C$4,Loc!$I$2),Nhap!$F$5:$F$1000,Loc!A237)</f>
        <v>0</v>
      </c>
      <c r="N237" s="7">
        <f>SUMIFS(Nhap!$I$5:$I$1000,Nhap!$E$5:$E$1000,DATE(Thang!$E$4,Thang!$C$4,Loc!$J$2),Nhap!$F$5:$F$1000,Loc!A237)</f>
        <v>0</v>
      </c>
      <c r="O237" s="7">
        <f>SUMIFS(Nhap!$I$5:$I$1000,Nhap!$E$5:$E$1000,DATE(Thang!$E$4,Thang!$C$4,Loc!$K$2),Nhap!$F$5:$F$1000,Loc!A237)</f>
        <v>0</v>
      </c>
      <c r="P237" s="7">
        <f>SUMIFS(Nhap!$I$5:$I$1000,Nhap!$E$5:$E$1000,DATE(Thang!$E$4,Thang!$C$4,Loc!$L$2),Nhap!$F$5:$F$1000,Loc!A237)</f>
        <v>0</v>
      </c>
      <c r="Q237" s="7">
        <f>SUMIFS(Nhap!$I$5:$I$1000,Nhap!$E$5:$E$1000,DATE(Thang!$E$4,Thang!$C$4,Loc!$M$2),Nhap!$F$5:$F$1000,Loc!A237)</f>
        <v>0</v>
      </c>
      <c r="R237" s="7">
        <f>SUMIFS(Nhap!$I$5:$I$1000,Nhap!$E$5:$E$1000,DATE(Thang!$E$4,Thang!$C$4,Loc!$N$2),Nhap!$F$5:$F$1000,Loc!A237)</f>
        <v>0</v>
      </c>
      <c r="S237" s="7">
        <f>SUMIFS(Nhap!$I$5:$I$1000,Nhap!$E$5:$E$1000,DATE(Thang!$E$4,Thang!$C$4,Loc!$O$2),Nhap!$F$5:$F$1000,Loc!A237)</f>
        <v>0</v>
      </c>
      <c r="T237" s="7">
        <f>SUMIFS(Nhap!$I$5:$I$1000,Nhap!$E$5:$E$1000,DATE(Thang!$E$4,Thang!$C$4,Loc!$P$2),Nhap!$F$5:$F$1000,Loc!A237)</f>
        <v>0</v>
      </c>
      <c r="U237" s="7">
        <f>SUMIFS(Nhap!$I$5:$I$1000,Nhap!$E$5:$E$1000,DATE(Thang!$E$4,Thang!$C$4,Loc!$Q$2),Nhap!$F$5:$F$1000,Loc!A237)</f>
        <v>0</v>
      </c>
      <c r="V237" s="7">
        <f>SUMIFS(Nhap!$I$5:$I$1000,Nhap!$E$5:$E$1000,DATE(Thang!$E$4,Thang!$C$4,Loc!$R$2),Nhap!$F$5:$F$1000,Loc!A237)</f>
        <v>0</v>
      </c>
      <c r="W237" s="7">
        <f>SUMIFS(Nhap!$I$5:$I$1000,Nhap!$E$5:$E$1000,DATE(Thang!$E$4,Thang!$C$4,Loc!$S$2),Nhap!$F$5:$F$1000,Loc!A237)</f>
        <v>0</v>
      </c>
      <c r="X237" s="7">
        <f>SUMIFS(Nhap!$I$5:$I$1000,Nhap!$E$5:$E$1000,DATE(Thang!$E$4,Thang!$C$4,Loc!$T$2),Nhap!$F$5:$F$1000,Loc!A237)</f>
        <v>0</v>
      </c>
      <c r="Y237" s="7">
        <f>SUMIFS(Nhap!$I$5:$I$1000,Nhap!$E$5:$E$1000,DATE(Thang!$E$4,Thang!$C$4,Loc!$U$2),Nhap!$F$5:$F$1000,Loc!A237)</f>
        <v>0</v>
      </c>
      <c r="Z237" s="7">
        <f>SUMIFS(Nhap!$I$5:$I$1000,Nhap!$E$5:$E$1000,DATE(Thang!$E$4,Thang!$C$4,Loc!$V$2),Nhap!$F$5:$F$1000,Loc!A237)</f>
        <v>0</v>
      </c>
      <c r="AA237" s="7">
        <f>SUMIFS(Nhap!$I$5:$I$1000,Nhap!$E$5:$E$1000,DATE(Thang!$E$4,Thang!$C$4,Loc!$W$2),Nhap!$F$5:$F$1000,Loc!A237)</f>
        <v>0</v>
      </c>
      <c r="AB237" s="7">
        <f>SUMIFS(Nhap!$I$5:$I$1000,Nhap!$E$5:$E$1000,DATE(Thang!$E$4,Thang!$C$4,Loc!$X$2),Nhap!$F$5:$F$1000,Loc!A237)</f>
        <v>0</v>
      </c>
      <c r="AC237" s="7">
        <f>SUMIFS(Nhap!$I$5:$I$1000,Nhap!$E$5:$E$1000,DATE(Thang!$E$4,Thang!$C$4,Loc!$Y$2),Nhap!$F$5:$F$1000,Loc!A237)</f>
        <v>0</v>
      </c>
      <c r="AD237" s="7">
        <f>SUMIFS(Nhap!$I$5:$I$1000,Nhap!$E$5:$E$1000,DATE(Thang!$E$4,Thang!$C$4,Loc!$Z$2),Nhap!$F$5:$F$1000,Loc!A237)</f>
        <v>0</v>
      </c>
      <c r="AE237" s="7">
        <f>SUMIFS(Nhap!$I$5:$I$1000,Nhap!$E$5:$E$1000,DATE(Thang!$E$4,Thang!$C$4,Loc!$AA$2),Nhap!$F$5:$F$1000,Loc!A237)</f>
        <v>0</v>
      </c>
      <c r="AF237" s="7">
        <f>SUMIFS(Nhap!$I$5:$I$1000,Nhap!$E$5:$E$1000,DATE(Thang!$E$4,Thang!$C$4,Loc!$AB$2),Nhap!$F$5:$F$1000,Loc!A237)</f>
        <v>0</v>
      </c>
      <c r="AG237" s="7">
        <f>SUMIFS(Nhap!$I$5:$I$1000,Nhap!$E$5:$E$1000,DATE(Thang!$E$4,Thang!$C$4,Loc!$AC$2),Nhap!$F$5:$F$1000,Loc!A237)</f>
        <v>0</v>
      </c>
      <c r="AH237" s="7">
        <f>SUMIFS(Nhap!$I$5:$I$1000,Nhap!$E$5:$E$1000,DATE(Thang!$E$4,Thang!$C$4,Loc!$AD$2),Nhap!$F$5:$F$1000,Loc!$A$5)</f>
        <v>0</v>
      </c>
      <c r="AI237" s="7">
        <f>SUMIFS(Nhap!$I$5:$I$1000,Nhap!$E$5:$E$1000,DATE(Thang!$E$4,Thang!$C$4,Loc!$AE$2),Nhap!$F$5:$F$1000,Loc!A237)</f>
        <v>0</v>
      </c>
      <c r="AJ237" s="7">
        <f>SUMIFS(Nhap!$I$5:$I$1000,Nhap!$E$5:$E$1000,DATE(Thang!$E$4,Thang!$C$4,Loc!$AF$2),Nhap!$F$5:$F$1000,Loc!A237)</f>
        <v>0</v>
      </c>
      <c r="AK237" s="7">
        <f>SUMIFS(Nhap!$I$5:$I$1000,Nhap!$E$5:$E$1000,DATE(Thang!$E$4,Thang!$C$4,Loc!$AG$2),Nhap!$F$5:$F$1000,Loc!A237)</f>
        <v>0</v>
      </c>
      <c r="AL237" s="7">
        <f>SUMIFS(Nhap!$I$5:$I$1000,Nhap!$E$5:$E$1000,DATE(Thang!$E$4,Thang!$C$4,Loc!$AH$2),Nhap!$F$5:$F$1000,Loc!A237)</f>
        <v>0</v>
      </c>
      <c r="AM237" s="7">
        <f>SUMIFS(Nhap!$I$5:$I$1000,Nhap!$E$5:$E$1000,DATE(Thang!$E$4,Thang!$C$4,Loc!$AI$2),Nhap!$F$5:$F$1000,Loc!A237)</f>
        <v>0</v>
      </c>
      <c r="AN237" s="7">
        <f>SUMIFS(Nhap!$I$5:$I$1000,Nhap!$E$5:$E$1000,DATE(Thang!$E$4,Thang!$C$4,Loc!$AJ$2),Nhap!$F$5:$F$1000,Loc!A237)</f>
        <v>0</v>
      </c>
      <c r="AO237" s="7">
        <f>SUMIFS(Xuat!$G$5:$G$1000,Xuat!$C$5:$C$1000,DATE(Thang!$E$4,Thang!$C$4,AO$2),Xuat!$D$5:$D$1000,Loc!$A237)</f>
        <v>0</v>
      </c>
      <c r="AP237" s="7">
        <f>SUMIFS(Xuat!$G$5:$G$1000,Xuat!$C$5:$C$1000,DATE(Thang!$E$4,Thang!$C$4,AP$2),Xuat!$D$5:$D$1000,Loc!$A237)</f>
        <v>0</v>
      </c>
      <c r="AQ237" s="7">
        <f>SUMIFS(Xuat!$G$5:$G$1000,Xuat!$C$5:$C$1000,DATE(Thang!$E$4,Thang!$C$4,AQ$2),Xuat!$D$5:$D$1000,Loc!$A237)</f>
        <v>0</v>
      </c>
      <c r="AR237" s="7">
        <f>SUMIFS(Xuat!$G$5:$G$1000,Xuat!$C$5:$C$1000,DATE(Thang!$E$4,Thang!$C$4,AR$2),Xuat!$D$5:$D$1000,Loc!$A237)</f>
        <v>0</v>
      </c>
      <c r="AS237" s="7">
        <f>SUMIFS(Xuat!$G$5:$G$1000,Xuat!$C$5:$C$1000,DATE(Thang!$E$4,Thang!$C$4,AS$2),Xuat!$D$5:$D$1000,Loc!$A237)</f>
        <v>0</v>
      </c>
      <c r="AT237" s="7">
        <f>SUMIFS(Xuat!$G$5:$G$1000,Xuat!$C$5:$C$1000,DATE(Thang!$E$4,Thang!$C$4,AT$2),Xuat!$D$5:$D$1000,Loc!$A237)</f>
        <v>0</v>
      </c>
      <c r="AU237" s="7">
        <f>SUMIFS(Xuat!$G$5:$G$1000,Xuat!$C$5:$C$1000,DATE(Thang!$E$4,Thang!$C$4,AU$2),Xuat!$D$5:$D$1000,Loc!$A237)</f>
        <v>0</v>
      </c>
      <c r="AV237" s="7">
        <f>SUMIFS(Xuat!$G$5:$G$1000,Xuat!$C$5:$C$1000,DATE(Thang!$E$4,Thang!$C$4,AV$2),Xuat!$D$5:$D$1000,Loc!$A237)</f>
        <v>0</v>
      </c>
      <c r="AW237" s="7">
        <f>SUMIFS(Xuat!$G$5:$G$1000,Xuat!$C$5:$C$1000,DATE(Thang!$E$4,Thang!$C$4,AW$2),Xuat!$D$5:$D$1000,Loc!$A237)</f>
        <v>0</v>
      </c>
      <c r="AX237" s="7">
        <f>SUMIFS(Xuat!$G$5:$G$1000,Xuat!$C$5:$C$1000,DATE(Thang!$E$4,Thang!$C$4,AX$2),Xuat!$D$5:$D$1000,Loc!$A237)</f>
        <v>0</v>
      </c>
      <c r="AY237" s="7">
        <f>SUMIFS(Xuat!$G$5:$G$1000,Xuat!$C$5:$C$1000,DATE(Thang!$E$4,Thang!$C$4,AY$2),Xuat!$D$5:$D$1000,Loc!$A237)</f>
        <v>0</v>
      </c>
      <c r="AZ237" s="7">
        <f>SUMIFS(Xuat!$G$5:$G$1000,Xuat!$C$5:$C$1000,DATE(Thang!$E$4,Thang!$C$4,AZ$2),Xuat!$D$5:$D$1000,Loc!$A237)</f>
        <v>0</v>
      </c>
      <c r="BA237" s="7">
        <f>SUMIFS(Xuat!$G$5:$G$1000,Xuat!$C$5:$C$1000,DATE(Thang!$E$4,Thang!$C$4,BA$2),Xuat!$D$5:$D$1000,Loc!$A237)</f>
        <v>0</v>
      </c>
      <c r="BB237" s="7">
        <f>SUMIFS(Xuat!$G$5:$G$1000,Xuat!$C$5:$C$1000,DATE(Thang!$E$4,Thang!$C$4,BB$2),Xuat!$D$5:$D$1000,Loc!$A237)</f>
        <v>0</v>
      </c>
      <c r="BC237" s="7">
        <f>SUMIFS(Xuat!$G$5:$G$1000,Xuat!$C$5:$C$1000,DATE(Thang!$E$4,Thang!$C$4,BC$2),Xuat!$D$5:$D$1000,Loc!$A237)</f>
        <v>0</v>
      </c>
      <c r="BD237" s="7">
        <f>SUMIFS(Xuat!$G$5:$G$1000,Xuat!$C$5:$C$1000,DATE(Thang!$E$4,Thang!$C$4,BD$2),Xuat!$D$5:$D$1000,Loc!$A237)</f>
        <v>0</v>
      </c>
      <c r="BE237" s="7">
        <f>SUMIFS(Xuat!$G$5:$G$1000,Xuat!$C$5:$C$1000,DATE(Thang!$E$4,Thang!$C$4,BE$2),Xuat!$D$5:$D$1000,Loc!$A237)</f>
        <v>0</v>
      </c>
      <c r="BF237" s="7">
        <f>SUMIFS(Xuat!$G$5:$G$1000,Xuat!$C$5:$C$1000,DATE(Thang!$E$4,Thang!$C$4,BF$2),Xuat!$D$5:$D$1000,Loc!$A237)</f>
        <v>0</v>
      </c>
      <c r="BG237" s="7">
        <f>SUMIFS(Xuat!$G$5:$G$1000,Xuat!$C$5:$C$1000,DATE(Thang!$E$4,Thang!$C$4,BG$2),Xuat!$D$5:$D$1000,Loc!$A237)</f>
        <v>0</v>
      </c>
      <c r="BH237" s="7">
        <f>SUMIFS(Xuat!$G$5:$G$1000,Xuat!$C$5:$C$1000,DATE(Thang!$E$4,Thang!$C$4,BH$2),Xuat!$D$5:$D$1000,Loc!$A237)</f>
        <v>0</v>
      </c>
      <c r="BI237" s="7">
        <f>SUMIFS(Xuat!$G$5:$G$1000,Xuat!$C$5:$C$1000,DATE(Thang!$E$4,Thang!$C$4,BI$2),Xuat!$D$5:$D$1000,Loc!$A237)</f>
        <v>0</v>
      </c>
      <c r="BJ237" s="7">
        <f>SUMIFS(Xuat!$G$5:$G$1000,Xuat!$C$5:$C$1000,DATE(Thang!$E$4,Thang!$C$4,BJ$2),Xuat!$D$5:$D$1000,Loc!$A237)</f>
        <v>0</v>
      </c>
      <c r="BK237" s="7">
        <f>SUMIFS(Xuat!$G$5:$G$1000,Xuat!$C$5:$C$1000,DATE(Thang!$E$4,Thang!$C$4,BK$2),Xuat!$D$5:$D$1000,Loc!$A237)</f>
        <v>0</v>
      </c>
      <c r="BL237" s="7">
        <f>SUMIFS(Xuat!$G$5:$G$1000,Xuat!$C$5:$C$1000,DATE(Thang!$E$4,Thang!$C$4,BL$2),Xuat!$D$5:$D$1000,Loc!$A237)</f>
        <v>0</v>
      </c>
      <c r="BM237" s="7">
        <f>SUMIFS(Xuat!$G$5:$G$1000,Xuat!$C$5:$C$1000,DATE(Thang!$E$4,Thang!$C$4,BM$2),Xuat!$D$5:$D$1000,Loc!$A237)</f>
        <v>0</v>
      </c>
      <c r="BN237" s="7">
        <f>SUMIFS(Xuat!$G$5:$G$1000,Xuat!$C$5:$C$1000,DATE(Thang!$E$4,Thang!$C$4,BN$2),Xuat!$D$5:$D$1000,Loc!$A237)</f>
        <v>0</v>
      </c>
      <c r="BO237" s="7">
        <f>SUMIFS(Xuat!$G$5:$G$1000,Xuat!$C$5:$C$1000,DATE(Thang!$E$4,Thang!$C$4,BO$2),Xuat!$D$5:$D$1000,Loc!$A237)</f>
        <v>0</v>
      </c>
      <c r="BP237" s="7">
        <f>SUMIFS(Xuat!$G$5:$G$1000,Xuat!$C$5:$C$1000,DATE(Thang!$E$4,Thang!$C$4,BP$2),Xuat!$D$5:$D$1000,Loc!$A237)</f>
        <v>0</v>
      </c>
      <c r="BQ237" s="7">
        <f>SUMIFS(Xuat!$G$5:$G$1000,Xuat!$C$5:$C$1000,DATE(Thang!$E$4,Thang!$C$4,BQ$2),Xuat!$D$5:$D$1000,Loc!$A237)</f>
        <v>0</v>
      </c>
      <c r="BR237" s="7">
        <f>SUMIFS(Xuat!$G$5:$G$1000,Xuat!$C$5:$C$1000,DATE(Thang!$E$4,Thang!$C$4,BR$2),Xuat!$D$5:$D$1000,Loc!$A237)</f>
        <v>0</v>
      </c>
      <c r="BS237" s="7">
        <f>SUMIFS(Xuat!$G$5:$G$1000,Xuat!$C$5:$C$1000,DATE(Thang!$E$4,Thang!$C$4,BS$2),Xuat!$D$5:$D$1000,Loc!$A237)</f>
        <v>0</v>
      </c>
    </row>
    <row r="238" spans="1:71" x14ac:dyDescent="0.2">
      <c r="A238" s="2">
        <f>DM!C238</f>
        <v>0</v>
      </c>
      <c r="B238" s="3">
        <f>VLOOKUP(A238,Tondau!$B$5:$F$500,3,0)</f>
        <v>0</v>
      </c>
      <c r="C238" s="3">
        <f>VLOOKUP(Tinhgiavon!A238,Tondau!$B$5:$E$500,4,0)</f>
        <v>0</v>
      </c>
      <c r="D238" s="3">
        <f t="shared" si="17"/>
        <v>0</v>
      </c>
      <c r="E238" s="3">
        <f>SUMIF(Nhap!$F$5:$F$1000,Tinhgiavon!A238,Nhap!$K$5:$K$1000)</f>
        <v>0</v>
      </c>
      <c r="F238" s="3">
        <f t="shared" si="18"/>
        <v>0</v>
      </c>
      <c r="G238" s="3">
        <f t="shared" si="19"/>
        <v>0</v>
      </c>
      <c r="H238" s="3">
        <f t="shared" si="20"/>
        <v>0</v>
      </c>
      <c r="I238" s="3">
        <f t="shared" si="21"/>
        <v>0</v>
      </c>
      <c r="J238" s="7">
        <f>SUMIFS(Nhap!$I$5:$I$1000,Nhap!$E$5:$E$1000,DATE(Thang!$E$4,Thang!$C$4,Loc!$F$2),Nhap!$F$5:$F$1000,Loc!A238)</f>
        <v>0</v>
      </c>
      <c r="K238" s="7">
        <f>SUMIFS(Nhap!$I$5:$I$1000,Nhap!$E$5:$E$1000,DATE(Thang!$E$4,Thang!$C$4,Loc!$G$2),Nhap!$F$5:$F$1000,Loc!A238)</f>
        <v>0</v>
      </c>
      <c r="L238" s="7">
        <f>SUMIFS(Nhap!$I$5:$I$1000,Nhap!$E$5:$E$1000,DATE(Thang!$E$4,Thang!$C$4,Loc!$H$2),Nhap!$F$5:$F$1000,Loc!A238)</f>
        <v>0</v>
      </c>
      <c r="M238" s="7">
        <f>SUMIFS(Nhap!$I$5:$I$1000,Nhap!$E$5:$E$1000,DATE(Thang!$E$4,Thang!$C$4,Loc!$I$2),Nhap!$F$5:$F$1000,Loc!A238)</f>
        <v>0</v>
      </c>
      <c r="N238" s="7">
        <f>SUMIFS(Nhap!$I$5:$I$1000,Nhap!$E$5:$E$1000,DATE(Thang!$E$4,Thang!$C$4,Loc!$J$2),Nhap!$F$5:$F$1000,Loc!A238)</f>
        <v>0</v>
      </c>
      <c r="O238" s="7">
        <f>SUMIFS(Nhap!$I$5:$I$1000,Nhap!$E$5:$E$1000,DATE(Thang!$E$4,Thang!$C$4,Loc!$K$2),Nhap!$F$5:$F$1000,Loc!A238)</f>
        <v>0</v>
      </c>
      <c r="P238" s="7">
        <f>SUMIFS(Nhap!$I$5:$I$1000,Nhap!$E$5:$E$1000,DATE(Thang!$E$4,Thang!$C$4,Loc!$L$2),Nhap!$F$5:$F$1000,Loc!A238)</f>
        <v>0</v>
      </c>
      <c r="Q238" s="7">
        <f>SUMIFS(Nhap!$I$5:$I$1000,Nhap!$E$5:$E$1000,DATE(Thang!$E$4,Thang!$C$4,Loc!$M$2),Nhap!$F$5:$F$1000,Loc!A238)</f>
        <v>0</v>
      </c>
      <c r="R238" s="7">
        <f>SUMIFS(Nhap!$I$5:$I$1000,Nhap!$E$5:$E$1000,DATE(Thang!$E$4,Thang!$C$4,Loc!$N$2),Nhap!$F$5:$F$1000,Loc!A238)</f>
        <v>0</v>
      </c>
      <c r="S238" s="7">
        <f>SUMIFS(Nhap!$I$5:$I$1000,Nhap!$E$5:$E$1000,DATE(Thang!$E$4,Thang!$C$4,Loc!$O$2),Nhap!$F$5:$F$1000,Loc!A238)</f>
        <v>0</v>
      </c>
      <c r="T238" s="7">
        <f>SUMIFS(Nhap!$I$5:$I$1000,Nhap!$E$5:$E$1000,DATE(Thang!$E$4,Thang!$C$4,Loc!$P$2),Nhap!$F$5:$F$1000,Loc!A238)</f>
        <v>0</v>
      </c>
      <c r="U238" s="7">
        <f>SUMIFS(Nhap!$I$5:$I$1000,Nhap!$E$5:$E$1000,DATE(Thang!$E$4,Thang!$C$4,Loc!$Q$2),Nhap!$F$5:$F$1000,Loc!A238)</f>
        <v>0</v>
      </c>
      <c r="V238" s="7">
        <f>SUMIFS(Nhap!$I$5:$I$1000,Nhap!$E$5:$E$1000,DATE(Thang!$E$4,Thang!$C$4,Loc!$R$2),Nhap!$F$5:$F$1000,Loc!A238)</f>
        <v>0</v>
      </c>
      <c r="W238" s="7">
        <f>SUMIFS(Nhap!$I$5:$I$1000,Nhap!$E$5:$E$1000,DATE(Thang!$E$4,Thang!$C$4,Loc!$S$2),Nhap!$F$5:$F$1000,Loc!A238)</f>
        <v>0</v>
      </c>
      <c r="X238" s="7">
        <f>SUMIFS(Nhap!$I$5:$I$1000,Nhap!$E$5:$E$1000,DATE(Thang!$E$4,Thang!$C$4,Loc!$T$2),Nhap!$F$5:$F$1000,Loc!A238)</f>
        <v>0</v>
      </c>
      <c r="Y238" s="7">
        <f>SUMIFS(Nhap!$I$5:$I$1000,Nhap!$E$5:$E$1000,DATE(Thang!$E$4,Thang!$C$4,Loc!$U$2),Nhap!$F$5:$F$1000,Loc!A238)</f>
        <v>0</v>
      </c>
      <c r="Z238" s="7">
        <f>SUMIFS(Nhap!$I$5:$I$1000,Nhap!$E$5:$E$1000,DATE(Thang!$E$4,Thang!$C$4,Loc!$V$2),Nhap!$F$5:$F$1000,Loc!A238)</f>
        <v>0</v>
      </c>
      <c r="AA238" s="7">
        <f>SUMIFS(Nhap!$I$5:$I$1000,Nhap!$E$5:$E$1000,DATE(Thang!$E$4,Thang!$C$4,Loc!$W$2),Nhap!$F$5:$F$1000,Loc!A238)</f>
        <v>0</v>
      </c>
      <c r="AB238" s="7">
        <f>SUMIFS(Nhap!$I$5:$I$1000,Nhap!$E$5:$E$1000,DATE(Thang!$E$4,Thang!$C$4,Loc!$X$2),Nhap!$F$5:$F$1000,Loc!A238)</f>
        <v>0</v>
      </c>
      <c r="AC238" s="7">
        <f>SUMIFS(Nhap!$I$5:$I$1000,Nhap!$E$5:$E$1000,DATE(Thang!$E$4,Thang!$C$4,Loc!$Y$2),Nhap!$F$5:$F$1000,Loc!A238)</f>
        <v>0</v>
      </c>
      <c r="AD238" s="7">
        <f>SUMIFS(Nhap!$I$5:$I$1000,Nhap!$E$5:$E$1000,DATE(Thang!$E$4,Thang!$C$4,Loc!$Z$2),Nhap!$F$5:$F$1000,Loc!A238)</f>
        <v>0</v>
      </c>
      <c r="AE238" s="7">
        <f>SUMIFS(Nhap!$I$5:$I$1000,Nhap!$E$5:$E$1000,DATE(Thang!$E$4,Thang!$C$4,Loc!$AA$2),Nhap!$F$5:$F$1000,Loc!A238)</f>
        <v>0</v>
      </c>
      <c r="AF238" s="7">
        <f>SUMIFS(Nhap!$I$5:$I$1000,Nhap!$E$5:$E$1000,DATE(Thang!$E$4,Thang!$C$4,Loc!$AB$2),Nhap!$F$5:$F$1000,Loc!A238)</f>
        <v>0</v>
      </c>
      <c r="AG238" s="7">
        <f>SUMIFS(Nhap!$I$5:$I$1000,Nhap!$E$5:$E$1000,DATE(Thang!$E$4,Thang!$C$4,Loc!$AC$2),Nhap!$F$5:$F$1000,Loc!A238)</f>
        <v>0</v>
      </c>
      <c r="AH238" s="7">
        <f>SUMIFS(Nhap!$I$5:$I$1000,Nhap!$E$5:$E$1000,DATE(Thang!$E$4,Thang!$C$4,Loc!$AD$2),Nhap!$F$5:$F$1000,Loc!$A$5)</f>
        <v>0</v>
      </c>
      <c r="AI238" s="7">
        <f>SUMIFS(Nhap!$I$5:$I$1000,Nhap!$E$5:$E$1000,DATE(Thang!$E$4,Thang!$C$4,Loc!$AE$2),Nhap!$F$5:$F$1000,Loc!A238)</f>
        <v>0</v>
      </c>
      <c r="AJ238" s="7">
        <f>SUMIFS(Nhap!$I$5:$I$1000,Nhap!$E$5:$E$1000,DATE(Thang!$E$4,Thang!$C$4,Loc!$AF$2),Nhap!$F$5:$F$1000,Loc!A238)</f>
        <v>0</v>
      </c>
      <c r="AK238" s="7">
        <f>SUMIFS(Nhap!$I$5:$I$1000,Nhap!$E$5:$E$1000,DATE(Thang!$E$4,Thang!$C$4,Loc!$AG$2),Nhap!$F$5:$F$1000,Loc!A238)</f>
        <v>0</v>
      </c>
      <c r="AL238" s="7">
        <f>SUMIFS(Nhap!$I$5:$I$1000,Nhap!$E$5:$E$1000,DATE(Thang!$E$4,Thang!$C$4,Loc!$AH$2),Nhap!$F$5:$F$1000,Loc!A238)</f>
        <v>0</v>
      </c>
      <c r="AM238" s="7">
        <f>SUMIFS(Nhap!$I$5:$I$1000,Nhap!$E$5:$E$1000,DATE(Thang!$E$4,Thang!$C$4,Loc!$AI$2),Nhap!$F$5:$F$1000,Loc!A238)</f>
        <v>0</v>
      </c>
      <c r="AN238" s="7">
        <f>SUMIFS(Nhap!$I$5:$I$1000,Nhap!$E$5:$E$1000,DATE(Thang!$E$4,Thang!$C$4,Loc!$AJ$2),Nhap!$F$5:$F$1000,Loc!A238)</f>
        <v>0</v>
      </c>
      <c r="AO238" s="7">
        <f>SUMIFS(Xuat!$G$5:$G$1000,Xuat!$C$5:$C$1000,DATE(Thang!$E$4,Thang!$C$4,AO$2),Xuat!$D$5:$D$1000,Loc!$A238)</f>
        <v>0</v>
      </c>
      <c r="AP238" s="7">
        <f>SUMIFS(Xuat!$G$5:$G$1000,Xuat!$C$5:$C$1000,DATE(Thang!$E$4,Thang!$C$4,AP$2),Xuat!$D$5:$D$1000,Loc!$A238)</f>
        <v>0</v>
      </c>
      <c r="AQ238" s="7">
        <f>SUMIFS(Xuat!$G$5:$G$1000,Xuat!$C$5:$C$1000,DATE(Thang!$E$4,Thang!$C$4,AQ$2),Xuat!$D$5:$D$1000,Loc!$A238)</f>
        <v>0</v>
      </c>
      <c r="AR238" s="7">
        <f>SUMIFS(Xuat!$G$5:$G$1000,Xuat!$C$5:$C$1000,DATE(Thang!$E$4,Thang!$C$4,AR$2),Xuat!$D$5:$D$1000,Loc!$A238)</f>
        <v>0</v>
      </c>
      <c r="AS238" s="7">
        <f>SUMIFS(Xuat!$G$5:$G$1000,Xuat!$C$5:$C$1000,DATE(Thang!$E$4,Thang!$C$4,AS$2),Xuat!$D$5:$D$1000,Loc!$A238)</f>
        <v>0</v>
      </c>
      <c r="AT238" s="7">
        <f>SUMIFS(Xuat!$G$5:$G$1000,Xuat!$C$5:$C$1000,DATE(Thang!$E$4,Thang!$C$4,AT$2),Xuat!$D$5:$D$1000,Loc!$A238)</f>
        <v>0</v>
      </c>
      <c r="AU238" s="7">
        <f>SUMIFS(Xuat!$G$5:$G$1000,Xuat!$C$5:$C$1000,DATE(Thang!$E$4,Thang!$C$4,AU$2),Xuat!$D$5:$D$1000,Loc!$A238)</f>
        <v>0</v>
      </c>
      <c r="AV238" s="7">
        <f>SUMIFS(Xuat!$G$5:$G$1000,Xuat!$C$5:$C$1000,DATE(Thang!$E$4,Thang!$C$4,AV$2),Xuat!$D$5:$D$1000,Loc!$A238)</f>
        <v>0</v>
      </c>
      <c r="AW238" s="7">
        <f>SUMIFS(Xuat!$G$5:$G$1000,Xuat!$C$5:$C$1000,DATE(Thang!$E$4,Thang!$C$4,AW$2),Xuat!$D$5:$D$1000,Loc!$A238)</f>
        <v>0</v>
      </c>
      <c r="AX238" s="7">
        <f>SUMIFS(Xuat!$G$5:$G$1000,Xuat!$C$5:$C$1000,DATE(Thang!$E$4,Thang!$C$4,AX$2),Xuat!$D$5:$D$1000,Loc!$A238)</f>
        <v>0</v>
      </c>
      <c r="AY238" s="7">
        <f>SUMIFS(Xuat!$G$5:$G$1000,Xuat!$C$5:$C$1000,DATE(Thang!$E$4,Thang!$C$4,AY$2),Xuat!$D$5:$D$1000,Loc!$A238)</f>
        <v>0</v>
      </c>
      <c r="AZ238" s="7">
        <f>SUMIFS(Xuat!$G$5:$G$1000,Xuat!$C$5:$C$1000,DATE(Thang!$E$4,Thang!$C$4,AZ$2),Xuat!$D$5:$D$1000,Loc!$A238)</f>
        <v>0</v>
      </c>
      <c r="BA238" s="7">
        <f>SUMIFS(Xuat!$G$5:$G$1000,Xuat!$C$5:$C$1000,DATE(Thang!$E$4,Thang!$C$4,BA$2),Xuat!$D$5:$D$1000,Loc!$A238)</f>
        <v>0</v>
      </c>
      <c r="BB238" s="7">
        <f>SUMIFS(Xuat!$G$5:$G$1000,Xuat!$C$5:$C$1000,DATE(Thang!$E$4,Thang!$C$4,BB$2),Xuat!$D$5:$D$1000,Loc!$A238)</f>
        <v>0</v>
      </c>
      <c r="BC238" s="7">
        <f>SUMIFS(Xuat!$G$5:$G$1000,Xuat!$C$5:$C$1000,DATE(Thang!$E$4,Thang!$C$4,BC$2),Xuat!$D$5:$D$1000,Loc!$A238)</f>
        <v>0</v>
      </c>
      <c r="BD238" s="7">
        <f>SUMIFS(Xuat!$G$5:$G$1000,Xuat!$C$5:$C$1000,DATE(Thang!$E$4,Thang!$C$4,BD$2),Xuat!$D$5:$D$1000,Loc!$A238)</f>
        <v>0</v>
      </c>
      <c r="BE238" s="7">
        <f>SUMIFS(Xuat!$G$5:$G$1000,Xuat!$C$5:$C$1000,DATE(Thang!$E$4,Thang!$C$4,BE$2),Xuat!$D$5:$D$1000,Loc!$A238)</f>
        <v>0</v>
      </c>
      <c r="BF238" s="7">
        <f>SUMIFS(Xuat!$G$5:$G$1000,Xuat!$C$5:$C$1000,DATE(Thang!$E$4,Thang!$C$4,BF$2),Xuat!$D$5:$D$1000,Loc!$A238)</f>
        <v>0</v>
      </c>
      <c r="BG238" s="7">
        <f>SUMIFS(Xuat!$G$5:$G$1000,Xuat!$C$5:$C$1000,DATE(Thang!$E$4,Thang!$C$4,BG$2),Xuat!$D$5:$D$1000,Loc!$A238)</f>
        <v>0</v>
      </c>
      <c r="BH238" s="7">
        <f>SUMIFS(Xuat!$G$5:$G$1000,Xuat!$C$5:$C$1000,DATE(Thang!$E$4,Thang!$C$4,BH$2),Xuat!$D$5:$D$1000,Loc!$A238)</f>
        <v>0</v>
      </c>
      <c r="BI238" s="7">
        <f>SUMIFS(Xuat!$G$5:$G$1000,Xuat!$C$5:$C$1000,DATE(Thang!$E$4,Thang!$C$4,BI$2),Xuat!$D$5:$D$1000,Loc!$A238)</f>
        <v>0</v>
      </c>
      <c r="BJ238" s="7">
        <f>SUMIFS(Xuat!$G$5:$G$1000,Xuat!$C$5:$C$1000,DATE(Thang!$E$4,Thang!$C$4,BJ$2),Xuat!$D$5:$D$1000,Loc!$A238)</f>
        <v>0</v>
      </c>
      <c r="BK238" s="7">
        <f>SUMIFS(Xuat!$G$5:$G$1000,Xuat!$C$5:$C$1000,DATE(Thang!$E$4,Thang!$C$4,BK$2),Xuat!$D$5:$D$1000,Loc!$A238)</f>
        <v>0</v>
      </c>
      <c r="BL238" s="7">
        <f>SUMIFS(Xuat!$G$5:$G$1000,Xuat!$C$5:$C$1000,DATE(Thang!$E$4,Thang!$C$4,BL$2),Xuat!$D$5:$D$1000,Loc!$A238)</f>
        <v>0</v>
      </c>
      <c r="BM238" s="7">
        <f>SUMIFS(Xuat!$G$5:$G$1000,Xuat!$C$5:$C$1000,DATE(Thang!$E$4,Thang!$C$4,BM$2),Xuat!$D$5:$D$1000,Loc!$A238)</f>
        <v>0</v>
      </c>
      <c r="BN238" s="7">
        <f>SUMIFS(Xuat!$G$5:$G$1000,Xuat!$C$5:$C$1000,DATE(Thang!$E$4,Thang!$C$4,BN$2),Xuat!$D$5:$D$1000,Loc!$A238)</f>
        <v>0</v>
      </c>
      <c r="BO238" s="7">
        <f>SUMIFS(Xuat!$G$5:$G$1000,Xuat!$C$5:$C$1000,DATE(Thang!$E$4,Thang!$C$4,BO$2),Xuat!$D$5:$D$1000,Loc!$A238)</f>
        <v>0</v>
      </c>
      <c r="BP238" s="7">
        <f>SUMIFS(Xuat!$G$5:$G$1000,Xuat!$C$5:$C$1000,DATE(Thang!$E$4,Thang!$C$4,BP$2),Xuat!$D$5:$D$1000,Loc!$A238)</f>
        <v>0</v>
      </c>
      <c r="BQ238" s="7">
        <f>SUMIFS(Xuat!$G$5:$G$1000,Xuat!$C$5:$C$1000,DATE(Thang!$E$4,Thang!$C$4,BQ$2),Xuat!$D$5:$D$1000,Loc!$A238)</f>
        <v>0</v>
      </c>
      <c r="BR238" s="7">
        <f>SUMIFS(Xuat!$G$5:$G$1000,Xuat!$C$5:$C$1000,DATE(Thang!$E$4,Thang!$C$4,BR$2),Xuat!$D$5:$D$1000,Loc!$A238)</f>
        <v>0</v>
      </c>
      <c r="BS238" s="7">
        <f>SUMIFS(Xuat!$G$5:$G$1000,Xuat!$C$5:$C$1000,DATE(Thang!$E$4,Thang!$C$4,BS$2),Xuat!$D$5:$D$1000,Loc!$A238)</f>
        <v>0</v>
      </c>
    </row>
    <row r="239" spans="1:71" x14ac:dyDescent="0.2">
      <c r="A239" s="2">
        <f>DM!C239</f>
        <v>0</v>
      </c>
      <c r="B239" s="3">
        <f>VLOOKUP(A239,Tondau!$B$5:$F$500,3,0)</f>
        <v>0</v>
      </c>
      <c r="C239" s="3">
        <f>VLOOKUP(Tinhgiavon!A239,Tondau!$B$5:$E$500,4,0)</f>
        <v>0</v>
      </c>
      <c r="D239" s="3">
        <f t="shared" si="17"/>
        <v>0</v>
      </c>
      <c r="E239" s="3">
        <f>SUMIF(Nhap!$F$5:$F$1000,Tinhgiavon!A239,Nhap!$K$5:$K$1000)</f>
        <v>0</v>
      </c>
      <c r="F239" s="3">
        <f t="shared" si="18"/>
        <v>0</v>
      </c>
      <c r="G239" s="3">
        <f t="shared" si="19"/>
        <v>0</v>
      </c>
      <c r="H239" s="3">
        <f t="shared" si="20"/>
        <v>0</v>
      </c>
      <c r="I239" s="3">
        <f t="shared" si="21"/>
        <v>0</v>
      </c>
      <c r="J239" s="7">
        <f>SUMIFS(Nhap!$I$5:$I$1000,Nhap!$E$5:$E$1000,DATE(Thang!$E$4,Thang!$C$4,Loc!$F$2),Nhap!$F$5:$F$1000,Loc!A239)</f>
        <v>0</v>
      </c>
      <c r="K239" s="7">
        <f>SUMIFS(Nhap!$I$5:$I$1000,Nhap!$E$5:$E$1000,DATE(Thang!$E$4,Thang!$C$4,Loc!$G$2),Nhap!$F$5:$F$1000,Loc!A239)</f>
        <v>0</v>
      </c>
      <c r="L239" s="7">
        <f>SUMIFS(Nhap!$I$5:$I$1000,Nhap!$E$5:$E$1000,DATE(Thang!$E$4,Thang!$C$4,Loc!$H$2),Nhap!$F$5:$F$1000,Loc!A239)</f>
        <v>0</v>
      </c>
      <c r="M239" s="7">
        <f>SUMIFS(Nhap!$I$5:$I$1000,Nhap!$E$5:$E$1000,DATE(Thang!$E$4,Thang!$C$4,Loc!$I$2),Nhap!$F$5:$F$1000,Loc!A239)</f>
        <v>0</v>
      </c>
      <c r="N239" s="7">
        <f>SUMIFS(Nhap!$I$5:$I$1000,Nhap!$E$5:$E$1000,DATE(Thang!$E$4,Thang!$C$4,Loc!$J$2),Nhap!$F$5:$F$1000,Loc!A239)</f>
        <v>0</v>
      </c>
      <c r="O239" s="7">
        <f>SUMIFS(Nhap!$I$5:$I$1000,Nhap!$E$5:$E$1000,DATE(Thang!$E$4,Thang!$C$4,Loc!$K$2),Nhap!$F$5:$F$1000,Loc!A239)</f>
        <v>0</v>
      </c>
      <c r="P239" s="7">
        <f>SUMIFS(Nhap!$I$5:$I$1000,Nhap!$E$5:$E$1000,DATE(Thang!$E$4,Thang!$C$4,Loc!$L$2),Nhap!$F$5:$F$1000,Loc!A239)</f>
        <v>0</v>
      </c>
      <c r="Q239" s="7">
        <f>SUMIFS(Nhap!$I$5:$I$1000,Nhap!$E$5:$E$1000,DATE(Thang!$E$4,Thang!$C$4,Loc!$M$2),Nhap!$F$5:$F$1000,Loc!A239)</f>
        <v>0</v>
      </c>
      <c r="R239" s="7">
        <f>SUMIFS(Nhap!$I$5:$I$1000,Nhap!$E$5:$E$1000,DATE(Thang!$E$4,Thang!$C$4,Loc!$N$2),Nhap!$F$5:$F$1000,Loc!A239)</f>
        <v>0</v>
      </c>
      <c r="S239" s="7">
        <f>SUMIFS(Nhap!$I$5:$I$1000,Nhap!$E$5:$E$1000,DATE(Thang!$E$4,Thang!$C$4,Loc!$O$2),Nhap!$F$5:$F$1000,Loc!A239)</f>
        <v>0</v>
      </c>
      <c r="T239" s="7">
        <f>SUMIFS(Nhap!$I$5:$I$1000,Nhap!$E$5:$E$1000,DATE(Thang!$E$4,Thang!$C$4,Loc!$P$2),Nhap!$F$5:$F$1000,Loc!A239)</f>
        <v>0</v>
      </c>
      <c r="U239" s="7">
        <f>SUMIFS(Nhap!$I$5:$I$1000,Nhap!$E$5:$E$1000,DATE(Thang!$E$4,Thang!$C$4,Loc!$Q$2),Nhap!$F$5:$F$1000,Loc!A239)</f>
        <v>0</v>
      </c>
      <c r="V239" s="7">
        <f>SUMIFS(Nhap!$I$5:$I$1000,Nhap!$E$5:$E$1000,DATE(Thang!$E$4,Thang!$C$4,Loc!$R$2),Nhap!$F$5:$F$1000,Loc!A239)</f>
        <v>0</v>
      </c>
      <c r="W239" s="7">
        <f>SUMIFS(Nhap!$I$5:$I$1000,Nhap!$E$5:$E$1000,DATE(Thang!$E$4,Thang!$C$4,Loc!$S$2),Nhap!$F$5:$F$1000,Loc!A239)</f>
        <v>0</v>
      </c>
      <c r="X239" s="7">
        <f>SUMIFS(Nhap!$I$5:$I$1000,Nhap!$E$5:$E$1000,DATE(Thang!$E$4,Thang!$C$4,Loc!$T$2),Nhap!$F$5:$F$1000,Loc!A239)</f>
        <v>0</v>
      </c>
      <c r="Y239" s="7">
        <f>SUMIFS(Nhap!$I$5:$I$1000,Nhap!$E$5:$E$1000,DATE(Thang!$E$4,Thang!$C$4,Loc!$U$2),Nhap!$F$5:$F$1000,Loc!A239)</f>
        <v>0</v>
      </c>
      <c r="Z239" s="7">
        <f>SUMIFS(Nhap!$I$5:$I$1000,Nhap!$E$5:$E$1000,DATE(Thang!$E$4,Thang!$C$4,Loc!$V$2),Nhap!$F$5:$F$1000,Loc!A239)</f>
        <v>0</v>
      </c>
      <c r="AA239" s="7">
        <f>SUMIFS(Nhap!$I$5:$I$1000,Nhap!$E$5:$E$1000,DATE(Thang!$E$4,Thang!$C$4,Loc!$W$2),Nhap!$F$5:$F$1000,Loc!A239)</f>
        <v>0</v>
      </c>
      <c r="AB239" s="7">
        <f>SUMIFS(Nhap!$I$5:$I$1000,Nhap!$E$5:$E$1000,DATE(Thang!$E$4,Thang!$C$4,Loc!$X$2),Nhap!$F$5:$F$1000,Loc!A239)</f>
        <v>0</v>
      </c>
      <c r="AC239" s="7">
        <f>SUMIFS(Nhap!$I$5:$I$1000,Nhap!$E$5:$E$1000,DATE(Thang!$E$4,Thang!$C$4,Loc!$Y$2),Nhap!$F$5:$F$1000,Loc!A239)</f>
        <v>0</v>
      </c>
      <c r="AD239" s="7">
        <f>SUMIFS(Nhap!$I$5:$I$1000,Nhap!$E$5:$E$1000,DATE(Thang!$E$4,Thang!$C$4,Loc!$Z$2),Nhap!$F$5:$F$1000,Loc!A239)</f>
        <v>0</v>
      </c>
      <c r="AE239" s="7">
        <f>SUMIFS(Nhap!$I$5:$I$1000,Nhap!$E$5:$E$1000,DATE(Thang!$E$4,Thang!$C$4,Loc!$AA$2),Nhap!$F$5:$F$1000,Loc!A239)</f>
        <v>0</v>
      </c>
      <c r="AF239" s="7">
        <f>SUMIFS(Nhap!$I$5:$I$1000,Nhap!$E$5:$E$1000,DATE(Thang!$E$4,Thang!$C$4,Loc!$AB$2),Nhap!$F$5:$F$1000,Loc!A239)</f>
        <v>0</v>
      </c>
      <c r="AG239" s="7">
        <f>SUMIFS(Nhap!$I$5:$I$1000,Nhap!$E$5:$E$1000,DATE(Thang!$E$4,Thang!$C$4,Loc!$AC$2),Nhap!$F$5:$F$1000,Loc!A239)</f>
        <v>0</v>
      </c>
      <c r="AH239" s="7">
        <f>SUMIFS(Nhap!$I$5:$I$1000,Nhap!$E$5:$E$1000,DATE(Thang!$E$4,Thang!$C$4,Loc!$AD$2),Nhap!$F$5:$F$1000,Loc!$A$5)</f>
        <v>0</v>
      </c>
      <c r="AI239" s="7">
        <f>SUMIFS(Nhap!$I$5:$I$1000,Nhap!$E$5:$E$1000,DATE(Thang!$E$4,Thang!$C$4,Loc!$AE$2),Nhap!$F$5:$F$1000,Loc!A239)</f>
        <v>0</v>
      </c>
      <c r="AJ239" s="7">
        <f>SUMIFS(Nhap!$I$5:$I$1000,Nhap!$E$5:$E$1000,DATE(Thang!$E$4,Thang!$C$4,Loc!$AF$2),Nhap!$F$5:$F$1000,Loc!A239)</f>
        <v>0</v>
      </c>
      <c r="AK239" s="7">
        <f>SUMIFS(Nhap!$I$5:$I$1000,Nhap!$E$5:$E$1000,DATE(Thang!$E$4,Thang!$C$4,Loc!$AG$2),Nhap!$F$5:$F$1000,Loc!A239)</f>
        <v>0</v>
      </c>
      <c r="AL239" s="7">
        <f>SUMIFS(Nhap!$I$5:$I$1000,Nhap!$E$5:$E$1000,DATE(Thang!$E$4,Thang!$C$4,Loc!$AH$2),Nhap!$F$5:$F$1000,Loc!A239)</f>
        <v>0</v>
      </c>
      <c r="AM239" s="7">
        <f>SUMIFS(Nhap!$I$5:$I$1000,Nhap!$E$5:$E$1000,DATE(Thang!$E$4,Thang!$C$4,Loc!$AI$2),Nhap!$F$5:$F$1000,Loc!A239)</f>
        <v>0</v>
      </c>
      <c r="AN239" s="7">
        <f>SUMIFS(Nhap!$I$5:$I$1000,Nhap!$E$5:$E$1000,DATE(Thang!$E$4,Thang!$C$4,Loc!$AJ$2),Nhap!$F$5:$F$1000,Loc!A239)</f>
        <v>0</v>
      </c>
      <c r="AO239" s="7">
        <f>SUMIFS(Xuat!$G$5:$G$1000,Xuat!$C$5:$C$1000,DATE(Thang!$E$4,Thang!$C$4,AO$2),Xuat!$D$5:$D$1000,Loc!$A239)</f>
        <v>0</v>
      </c>
      <c r="AP239" s="7">
        <f>SUMIFS(Xuat!$G$5:$G$1000,Xuat!$C$5:$C$1000,DATE(Thang!$E$4,Thang!$C$4,AP$2),Xuat!$D$5:$D$1000,Loc!$A239)</f>
        <v>0</v>
      </c>
      <c r="AQ239" s="7">
        <f>SUMIFS(Xuat!$G$5:$G$1000,Xuat!$C$5:$C$1000,DATE(Thang!$E$4,Thang!$C$4,AQ$2),Xuat!$D$5:$D$1000,Loc!$A239)</f>
        <v>0</v>
      </c>
      <c r="AR239" s="7">
        <f>SUMIFS(Xuat!$G$5:$G$1000,Xuat!$C$5:$C$1000,DATE(Thang!$E$4,Thang!$C$4,AR$2),Xuat!$D$5:$D$1000,Loc!$A239)</f>
        <v>0</v>
      </c>
      <c r="AS239" s="7">
        <f>SUMIFS(Xuat!$G$5:$G$1000,Xuat!$C$5:$C$1000,DATE(Thang!$E$4,Thang!$C$4,AS$2),Xuat!$D$5:$D$1000,Loc!$A239)</f>
        <v>0</v>
      </c>
      <c r="AT239" s="7">
        <f>SUMIFS(Xuat!$G$5:$G$1000,Xuat!$C$5:$C$1000,DATE(Thang!$E$4,Thang!$C$4,AT$2),Xuat!$D$5:$D$1000,Loc!$A239)</f>
        <v>0</v>
      </c>
      <c r="AU239" s="7">
        <f>SUMIFS(Xuat!$G$5:$G$1000,Xuat!$C$5:$C$1000,DATE(Thang!$E$4,Thang!$C$4,AU$2),Xuat!$D$5:$D$1000,Loc!$A239)</f>
        <v>0</v>
      </c>
      <c r="AV239" s="7">
        <f>SUMIFS(Xuat!$G$5:$G$1000,Xuat!$C$5:$C$1000,DATE(Thang!$E$4,Thang!$C$4,AV$2),Xuat!$D$5:$D$1000,Loc!$A239)</f>
        <v>0</v>
      </c>
      <c r="AW239" s="7">
        <f>SUMIFS(Xuat!$G$5:$G$1000,Xuat!$C$5:$C$1000,DATE(Thang!$E$4,Thang!$C$4,AW$2),Xuat!$D$5:$D$1000,Loc!$A239)</f>
        <v>0</v>
      </c>
      <c r="AX239" s="7">
        <f>SUMIFS(Xuat!$G$5:$G$1000,Xuat!$C$5:$C$1000,DATE(Thang!$E$4,Thang!$C$4,AX$2),Xuat!$D$5:$D$1000,Loc!$A239)</f>
        <v>0</v>
      </c>
      <c r="AY239" s="7">
        <f>SUMIFS(Xuat!$G$5:$G$1000,Xuat!$C$5:$C$1000,DATE(Thang!$E$4,Thang!$C$4,AY$2),Xuat!$D$5:$D$1000,Loc!$A239)</f>
        <v>0</v>
      </c>
      <c r="AZ239" s="7">
        <f>SUMIFS(Xuat!$G$5:$G$1000,Xuat!$C$5:$C$1000,DATE(Thang!$E$4,Thang!$C$4,AZ$2),Xuat!$D$5:$D$1000,Loc!$A239)</f>
        <v>0</v>
      </c>
      <c r="BA239" s="7">
        <f>SUMIFS(Xuat!$G$5:$G$1000,Xuat!$C$5:$C$1000,DATE(Thang!$E$4,Thang!$C$4,BA$2),Xuat!$D$5:$D$1000,Loc!$A239)</f>
        <v>0</v>
      </c>
      <c r="BB239" s="7">
        <f>SUMIFS(Xuat!$G$5:$G$1000,Xuat!$C$5:$C$1000,DATE(Thang!$E$4,Thang!$C$4,BB$2),Xuat!$D$5:$D$1000,Loc!$A239)</f>
        <v>0</v>
      </c>
      <c r="BC239" s="7">
        <f>SUMIFS(Xuat!$G$5:$G$1000,Xuat!$C$5:$C$1000,DATE(Thang!$E$4,Thang!$C$4,BC$2),Xuat!$D$5:$D$1000,Loc!$A239)</f>
        <v>0</v>
      </c>
      <c r="BD239" s="7">
        <f>SUMIFS(Xuat!$G$5:$G$1000,Xuat!$C$5:$C$1000,DATE(Thang!$E$4,Thang!$C$4,BD$2),Xuat!$D$5:$D$1000,Loc!$A239)</f>
        <v>0</v>
      </c>
      <c r="BE239" s="7">
        <f>SUMIFS(Xuat!$G$5:$G$1000,Xuat!$C$5:$C$1000,DATE(Thang!$E$4,Thang!$C$4,BE$2),Xuat!$D$5:$D$1000,Loc!$A239)</f>
        <v>0</v>
      </c>
      <c r="BF239" s="7">
        <f>SUMIFS(Xuat!$G$5:$G$1000,Xuat!$C$5:$C$1000,DATE(Thang!$E$4,Thang!$C$4,BF$2),Xuat!$D$5:$D$1000,Loc!$A239)</f>
        <v>0</v>
      </c>
      <c r="BG239" s="7">
        <f>SUMIFS(Xuat!$G$5:$G$1000,Xuat!$C$5:$C$1000,DATE(Thang!$E$4,Thang!$C$4,BG$2),Xuat!$D$5:$D$1000,Loc!$A239)</f>
        <v>0</v>
      </c>
      <c r="BH239" s="7">
        <f>SUMIFS(Xuat!$G$5:$G$1000,Xuat!$C$5:$C$1000,DATE(Thang!$E$4,Thang!$C$4,BH$2),Xuat!$D$5:$D$1000,Loc!$A239)</f>
        <v>0</v>
      </c>
      <c r="BI239" s="7">
        <f>SUMIFS(Xuat!$G$5:$G$1000,Xuat!$C$5:$C$1000,DATE(Thang!$E$4,Thang!$C$4,BI$2),Xuat!$D$5:$D$1000,Loc!$A239)</f>
        <v>0</v>
      </c>
      <c r="BJ239" s="7">
        <f>SUMIFS(Xuat!$G$5:$G$1000,Xuat!$C$5:$C$1000,DATE(Thang!$E$4,Thang!$C$4,BJ$2),Xuat!$D$5:$D$1000,Loc!$A239)</f>
        <v>0</v>
      </c>
      <c r="BK239" s="7">
        <f>SUMIFS(Xuat!$G$5:$G$1000,Xuat!$C$5:$C$1000,DATE(Thang!$E$4,Thang!$C$4,BK$2),Xuat!$D$5:$D$1000,Loc!$A239)</f>
        <v>0</v>
      </c>
      <c r="BL239" s="7">
        <f>SUMIFS(Xuat!$G$5:$G$1000,Xuat!$C$5:$C$1000,DATE(Thang!$E$4,Thang!$C$4,BL$2),Xuat!$D$5:$D$1000,Loc!$A239)</f>
        <v>0</v>
      </c>
      <c r="BM239" s="7">
        <f>SUMIFS(Xuat!$G$5:$G$1000,Xuat!$C$5:$C$1000,DATE(Thang!$E$4,Thang!$C$4,BM$2),Xuat!$D$5:$D$1000,Loc!$A239)</f>
        <v>0</v>
      </c>
      <c r="BN239" s="7">
        <f>SUMIFS(Xuat!$G$5:$G$1000,Xuat!$C$5:$C$1000,DATE(Thang!$E$4,Thang!$C$4,BN$2),Xuat!$D$5:$D$1000,Loc!$A239)</f>
        <v>0</v>
      </c>
      <c r="BO239" s="7">
        <f>SUMIFS(Xuat!$G$5:$G$1000,Xuat!$C$5:$C$1000,DATE(Thang!$E$4,Thang!$C$4,BO$2),Xuat!$D$5:$D$1000,Loc!$A239)</f>
        <v>0</v>
      </c>
      <c r="BP239" s="7">
        <f>SUMIFS(Xuat!$G$5:$G$1000,Xuat!$C$5:$C$1000,DATE(Thang!$E$4,Thang!$C$4,BP$2),Xuat!$D$5:$D$1000,Loc!$A239)</f>
        <v>0</v>
      </c>
      <c r="BQ239" s="7">
        <f>SUMIFS(Xuat!$G$5:$G$1000,Xuat!$C$5:$C$1000,DATE(Thang!$E$4,Thang!$C$4,BQ$2),Xuat!$D$5:$D$1000,Loc!$A239)</f>
        <v>0</v>
      </c>
      <c r="BR239" s="7">
        <f>SUMIFS(Xuat!$G$5:$G$1000,Xuat!$C$5:$C$1000,DATE(Thang!$E$4,Thang!$C$4,BR$2),Xuat!$D$5:$D$1000,Loc!$A239)</f>
        <v>0</v>
      </c>
      <c r="BS239" s="7">
        <f>SUMIFS(Xuat!$G$5:$G$1000,Xuat!$C$5:$C$1000,DATE(Thang!$E$4,Thang!$C$4,BS$2),Xuat!$D$5:$D$1000,Loc!$A239)</f>
        <v>0</v>
      </c>
    </row>
    <row r="240" spans="1:71" x14ac:dyDescent="0.2">
      <c r="A240" s="2">
        <f>DM!C240</f>
        <v>0</v>
      </c>
      <c r="B240" s="3">
        <f>VLOOKUP(A240,Tondau!$B$5:$F$500,3,0)</f>
        <v>0</v>
      </c>
      <c r="C240" s="3">
        <f>VLOOKUP(Tinhgiavon!A240,Tondau!$B$5:$E$500,4,0)</f>
        <v>0</v>
      </c>
      <c r="D240" s="3">
        <f t="shared" si="17"/>
        <v>0</v>
      </c>
      <c r="E240" s="3">
        <f>SUMIF(Nhap!$F$5:$F$1000,Tinhgiavon!A240,Nhap!$K$5:$K$1000)</f>
        <v>0</v>
      </c>
      <c r="F240" s="3">
        <f t="shared" si="18"/>
        <v>0</v>
      </c>
      <c r="G240" s="3">
        <f t="shared" si="19"/>
        <v>0</v>
      </c>
      <c r="H240" s="3">
        <f t="shared" si="20"/>
        <v>0</v>
      </c>
      <c r="I240" s="3">
        <f t="shared" si="21"/>
        <v>0</v>
      </c>
      <c r="J240" s="7">
        <f>SUMIFS(Nhap!$I$5:$I$1000,Nhap!$E$5:$E$1000,DATE(Thang!$E$4,Thang!$C$4,Loc!$F$2),Nhap!$F$5:$F$1000,Loc!A240)</f>
        <v>0</v>
      </c>
      <c r="K240" s="7">
        <f>SUMIFS(Nhap!$I$5:$I$1000,Nhap!$E$5:$E$1000,DATE(Thang!$E$4,Thang!$C$4,Loc!$G$2),Nhap!$F$5:$F$1000,Loc!A240)</f>
        <v>0</v>
      </c>
      <c r="L240" s="7">
        <f>SUMIFS(Nhap!$I$5:$I$1000,Nhap!$E$5:$E$1000,DATE(Thang!$E$4,Thang!$C$4,Loc!$H$2),Nhap!$F$5:$F$1000,Loc!A240)</f>
        <v>0</v>
      </c>
      <c r="M240" s="7">
        <f>SUMIFS(Nhap!$I$5:$I$1000,Nhap!$E$5:$E$1000,DATE(Thang!$E$4,Thang!$C$4,Loc!$I$2),Nhap!$F$5:$F$1000,Loc!A240)</f>
        <v>0</v>
      </c>
      <c r="N240" s="7">
        <f>SUMIFS(Nhap!$I$5:$I$1000,Nhap!$E$5:$E$1000,DATE(Thang!$E$4,Thang!$C$4,Loc!$J$2),Nhap!$F$5:$F$1000,Loc!A240)</f>
        <v>0</v>
      </c>
      <c r="O240" s="7">
        <f>SUMIFS(Nhap!$I$5:$I$1000,Nhap!$E$5:$E$1000,DATE(Thang!$E$4,Thang!$C$4,Loc!$K$2),Nhap!$F$5:$F$1000,Loc!A240)</f>
        <v>0</v>
      </c>
      <c r="P240" s="7">
        <f>SUMIFS(Nhap!$I$5:$I$1000,Nhap!$E$5:$E$1000,DATE(Thang!$E$4,Thang!$C$4,Loc!$L$2),Nhap!$F$5:$F$1000,Loc!A240)</f>
        <v>0</v>
      </c>
      <c r="Q240" s="7">
        <f>SUMIFS(Nhap!$I$5:$I$1000,Nhap!$E$5:$E$1000,DATE(Thang!$E$4,Thang!$C$4,Loc!$M$2),Nhap!$F$5:$F$1000,Loc!A240)</f>
        <v>0</v>
      </c>
      <c r="R240" s="7">
        <f>SUMIFS(Nhap!$I$5:$I$1000,Nhap!$E$5:$E$1000,DATE(Thang!$E$4,Thang!$C$4,Loc!$N$2),Nhap!$F$5:$F$1000,Loc!A240)</f>
        <v>0</v>
      </c>
      <c r="S240" s="7">
        <f>SUMIFS(Nhap!$I$5:$I$1000,Nhap!$E$5:$E$1000,DATE(Thang!$E$4,Thang!$C$4,Loc!$O$2),Nhap!$F$5:$F$1000,Loc!A240)</f>
        <v>0</v>
      </c>
      <c r="T240" s="7">
        <f>SUMIFS(Nhap!$I$5:$I$1000,Nhap!$E$5:$E$1000,DATE(Thang!$E$4,Thang!$C$4,Loc!$P$2),Nhap!$F$5:$F$1000,Loc!A240)</f>
        <v>0</v>
      </c>
      <c r="U240" s="7">
        <f>SUMIFS(Nhap!$I$5:$I$1000,Nhap!$E$5:$E$1000,DATE(Thang!$E$4,Thang!$C$4,Loc!$Q$2),Nhap!$F$5:$F$1000,Loc!A240)</f>
        <v>0</v>
      </c>
      <c r="V240" s="7">
        <f>SUMIFS(Nhap!$I$5:$I$1000,Nhap!$E$5:$E$1000,DATE(Thang!$E$4,Thang!$C$4,Loc!$R$2),Nhap!$F$5:$F$1000,Loc!A240)</f>
        <v>0</v>
      </c>
      <c r="W240" s="7">
        <f>SUMIFS(Nhap!$I$5:$I$1000,Nhap!$E$5:$E$1000,DATE(Thang!$E$4,Thang!$C$4,Loc!$S$2),Nhap!$F$5:$F$1000,Loc!A240)</f>
        <v>0</v>
      </c>
      <c r="X240" s="7">
        <f>SUMIFS(Nhap!$I$5:$I$1000,Nhap!$E$5:$E$1000,DATE(Thang!$E$4,Thang!$C$4,Loc!$T$2),Nhap!$F$5:$F$1000,Loc!A240)</f>
        <v>0</v>
      </c>
      <c r="Y240" s="7">
        <f>SUMIFS(Nhap!$I$5:$I$1000,Nhap!$E$5:$E$1000,DATE(Thang!$E$4,Thang!$C$4,Loc!$U$2),Nhap!$F$5:$F$1000,Loc!A240)</f>
        <v>0</v>
      </c>
      <c r="Z240" s="7">
        <f>SUMIFS(Nhap!$I$5:$I$1000,Nhap!$E$5:$E$1000,DATE(Thang!$E$4,Thang!$C$4,Loc!$V$2),Nhap!$F$5:$F$1000,Loc!A240)</f>
        <v>0</v>
      </c>
      <c r="AA240" s="7">
        <f>SUMIFS(Nhap!$I$5:$I$1000,Nhap!$E$5:$E$1000,DATE(Thang!$E$4,Thang!$C$4,Loc!$W$2),Nhap!$F$5:$F$1000,Loc!A240)</f>
        <v>0</v>
      </c>
      <c r="AB240" s="7">
        <f>SUMIFS(Nhap!$I$5:$I$1000,Nhap!$E$5:$E$1000,DATE(Thang!$E$4,Thang!$C$4,Loc!$X$2),Nhap!$F$5:$F$1000,Loc!A240)</f>
        <v>0</v>
      </c>
      <c r="AC240" s="7">
        <f>SUMIFS(Nhap!$I$5:$I$1000,Nhap!$E$5:$E$1000,DATE(Thang!$E$4,Thang!$C$4,Loc!$Y$2),Nhap!$F$5:$F$1000,Loc!A240)</f>
        <v>0</v>
      </c>
      <c r="AD240" s="7">
        <f>SUMIFS(Nhap!$I$5:$I$1000,Nhap!$E$5:$E$1000,DATE(Thang!$E$4,Thang!$C$4,Loc!$Z$2),Nhap!$F$5:$F$1000,Loc!A240)</f>
        <v>0</v>
      </c>
      <c r="AE240" s="7">
        <f>SUMIFS(Nhap!$I$5:$I$1000,Nhap!$E$5:$E$1000,DATE(Thang!$E$4,Thang!$C$4,Loc!$AA$2),Nhap!$F$5:$F$1000,Loc!A240)</f>
        <v>0</v>
      </c>
      <c r="AF240" s="7">
        <f>SUMIFS(Nhap!$I$5:$I$1000,Nhap!$E$5:$E$1000,DATE(Thang!$E$4,Thang!$C$4,Loc!$AB$2),Nhap!$F$5:$F$1000,Loc!A240)</f>
        <v>0</v>
      </c>
      <c r="AG240" s="7">
        <f>SUMIFS(Nhap!$I$5:$I$1000,Nhap!$E$5:$E$1000,DATE(Thang!$E$4,Thang!$C$4,Loc!$AC$2),Nhap!$F$5:$F$1000,Loc!A240)</f>
        <v>0</v>
      </c>
      <c r="AH240" s="7">
        <f>SUMIFS(Nhap!$I$5:$I$1000,Nhap!$E$5:$E$1000,DATE(Thang!$E$4,Thang!$C$4,Loc!$AD$2),Nhap!$F$5:$F$1000,Loc!$A$5)</f>
        <v>0</v>
      </c>
      <c r="AI240" s="7">
        <f>SUMIFS(Nhap!$I$5:$I$1000,Nhap!$E$5:$E$1000,DATE(Thang!$E$4,Thang!$C$4,Loc!$AE$2),Nhap!$F$5:$F$1000,Loc!A240)</f>
        <v>0</v>
      </c>
      <c r="AJ240" s="7">
        <f>SUMIFS(Nhap!$I$5:$I$1000,Nhap!$E$5:$E$1000,DATE(Thang!$E$4,Thang!$C$4,Loc!$AF$2),Nhap!$F$5:$F$1000,Loc!A240)</f>
        <v>0</v>
      </c>
      <c r="AK240" s="7">
        <f>SUMIFS(Nhap!$I$5:$I$1000,Nhap!$E$5:$E$1000,DATE(Thang!$E$4,Thang!$C$4,Loc!$AG$2),Nhap!$F$5:$F$1000,Loc!A240)</f>
        <v>0</v>
      </c>
      <c r="AL240" s="7">
        <f>SUMIFS(Nhap!$I$5:$I$1000,Nhap!$E$5:$E$1000,DATE(Thang!$E$4,Thang!$C$4,Loc!$AH$2),Nhap!$F$5:$F$1000,Loc!A240)</f>
        <v>0</v>
      </c>
      <c r="AM240" s="7">
        <f>SUMIFS(Nhap!$I$5:$I$1000,Nhap!$E$5:$E$1000,DATE(Thang!$E$4,Thang!$C$4,Loc!$AI$2),Nhap!$F$5:$F$1000,Loc!A240)</f>
        <v>0</v>
      </c>
      <c r="AN240" s="7">
        <f>SUMIFS(Nhap!$I$5:$I$1000,Nhap!$E$5:$E$1000,DATE(Thang!$E$4,Thang!$C$4,Loc!$AJ$2),Nhap!$F$5:$F$1000,Loc!A240)</f>
        <v>0</v>
      </c>
      <c r="AO240" s="7">
        <f>SUMIFS(Xuat!$G$5:$G$1000,Xuat!$C$5:$C$1000,DATE(Thang!$E$4,Thang!$C$4,AO$2),Xuat!$D$5:$D$1000,Loc!$A240)</f>
        <v>0</v>
      </c>
      <c r="AP240" s="7">
        <f>SUMIFS(Xuat!$G$5:$G$1000,Xuat!$C$5:$C$1000,DATE(Thang!$E$4,Thang!$C$4,AP$2),Xuat!$D$5:$D$1000,Loc!$A240)</f>
        <v>0</v>
      </c>
      <c r="AQ240" s="7">
        <f>SUMIFS(Xuat!$G$5:$G$1000,Xuat!$C$5:$C$1000,DATE(Thang!$E$4,Thang!$C$4,AQ$2),Xuat!$D$5:$D$1000,Loc!$A240)</f>
        <v>0</v>
      </c>
      <c r="AR240" s="7">
        <f>SUMIFS(Xuat!$G$5:$G$1000,Xuat!$C$5:$C$1000,DATE(Thang!$E$4,Thang!$C$4,AR$2),Xuat!$D$5:$D$1000,Loc!$A240)</f>
        <v>0</v>
      </c>
      <c r="AS240" s="7">
        <f>SUMIFS(Xuat!$G$5:$G$1000,Xuat!$C$5:$C$1000,DATE(Thang!$E$4,Thang!$C$4,AS$2),Xuat!$D$5:$D$1000,Loc!$A240)</f>
        <v>0</v>
      </c>
      <c r="AT240" s="7">
        <f>SUMIFS(Xuat!$G$5:$G$1000,Xuat!$C$5:$C$1000,DATE(Thang!$E$4,Thang!$C$4,AT$2),Xuat!$D$5:$D$1000,Loc!$A240)</f>
        <v>0</v>
      </c>
      <c r="AU240" s="7">
        <f>SUMIFS(Xuat!$G$5:$G$1000,Xuat!$C$5:$C$1000,DATE(Thang!$E$4,Thang!$C$4,AU$2),Xuat!$D$5:$D$1000,Loc!$A240)</f>
        <v>0</v>
      </c>
      <c r="AV240" s="7">
        <f>SUMIFS(Xuat!$G$5:$G$1000,Xuat!$C$5:$C$1000,DATE(Thang!$E$4,Thang!$C$4,AV$2),Xuat!$D$5:$D$1000,Loc!$A240)</f>
        <v>0</v>
      </c>
      <c r="AW240" s="7">
        <f>SUMIFS(Xuat!$G$5:$G$1000,Xuat!$C$5:$C$1000,DATE(Thang!$E$4,Thang!$C$4,AW$2),Xuat!$D$5:$D$1000,Loc!$A240)</f>
        <v>0</v>
      </c>
      <c r="AX240" s="7">
        <f>SUMIFS(Xuat!$G$5:$G$1000,Xuat!$C$5:$C$1000,DATE(Thang!$E$4,Thang!$C$4,AX$2),Xuat!$D$5:$D$1000,Loc!$A240)</f>
        <v>0</v>
      </c>
      <c r="AY240" s="7">
        <f>SUMIFS(Xuat!$G$5:$G$1000,Xuat!$C$5:$C$1000,DATE(Thang!$E$4,Thang!$C$4,AY$2),Xuat!$D$5:$D$1000,Loc!$A240)</f>
        <v>0</v>
      </c>
      <c r="AZ240" s="7">
        <f>SUMIFS(Xuat!$G$5:$G$1000,Xuat!$C$5:$C$1000,DATE(Thang!$E$4,Thang!$C$4,AZ$2),Xuat!$D$5:$D$1000,Loc!$A240)</f>
        <v>0</v>
      </c>
      <c r="BA240" s="7">
        <f>SUMIFS(Xuat!$G$5:$G$1000,Xuat!$C$5:$C$1000,DATE(Thang!$E$4,Thang!$C$4,BA$2),Xuat!$D$5:$D$1000,Loc!$A240)</f>
        <v>0</v>
      </c>
      <c r="BB240" s="7">
        <f>SUMIFS(Xuat!$G$5:$G$1000,Xuat!$C$5:$C$1000,DATE(Thang!$E$4,Thang!$C$4,BB$2),Xuat!$D$5:$D$1000,Loc!$A240)</f>
        <v>0</v>
      </c>
      <c r="BC240" s="7">
        <f>SUMIFS(Xuat!$G$5:$G$1000,Xuat!$C$5:$C$1000,DATE(Thang!$E$4,Thang!$C$4,BC$2),Xuat!$D$5:$D$1000,Loc!$A240)</f>
        <v>0</v>
      </c>
      <c r="BD240" s="7">
        <f>SUMIFS(Xuat!$G$5:$G$1000,Xuat!$C$5:$C$1000,DATE(Thang!$E$4,Thang!$C$4,BD$2),Xuat!$D$5:$D$1000,Loc!$A240)</f>
        <v>0</v>
      </c>
      <c r="BE240" s="7">
        <f>SUMIFS(Xuat!$G$5:$G$1000,Xuat!$C$5:$C$1000,DATE(Thang!$E$4,Thang!$C$4,BE$2),Xuat!$D$5:$D$1000,Loc!$A240)</f>
        <v>0</v>
      </c>
      <c r="BF240" s="7">
        <f>SUMIFS(Xuat!$G$5:$G$1000,Xuat!$C$5:$C$1000,DATE(Thang!$E$4,Thang!$C$4,BF$2),Xuat!$D$5:$D$1000,Loc!$A240)</f>
        <v>0</v>
      </c>
      <c r="BG240" s="7">
        <f>SUMIFS(Xuat!$G$5:$G$1000,Xuat!$C$5:$C$1000,DATE(Thang!$E$4,Thang!$C$4,BG$2),Xuat!$D$5:$D$1000,Loc!$A240)</f>
        <v>0</v>
      </c>
      <c r="BH240" s="7">
        <f>SUMIFS(Xuat!$G$5:$G$1000,Xuat!$C$5:$C$1000,DATE(Thang!$E$4,Thang!$C$4,BH$2),Xuat!$D$5:$D$1000,Loc!$A240)</f>
        <v>0</v>
      </c>
      <c r="BI240" s="7">
        <f>SUMIFS(Xuat!$G$5:$G$1000,Xuat!$C$5:$C$1000,DATE(Thang!$E$4,Thang!$C$4,BI$2),Xuat!$D$5:$D$1000,Loc!$A240)</f>
        <v>0</v>
      </c>
      <c r="BJ240" s="7">
        <f>SUMIFS(Xuat!$G$5:$G$1000,Xuat!$C$5:$C$1000,DATE(Thang!$E$4,Thang!$C$4,BJ$2),Xuat!$D$5:$D$1000,Loc!$A240)</f>
        <v>0</v>
      </c>
      <c r="BK240" s="7">
        <f>SUMIFS(Xuat!$G$5:$G$1000,Xuat!$C$5:$C$1000,DATE(Thang!$E$4,Thang!$C$4,BK$2),Xuat!$D$5:$D$1000,Loc!$A240)</f>
        <v>0</v>
      </c>
      <c r="BL240" s="7">
        <f>SUMIFS(Xuat!$G$5:$G$1000,Xuat!$C$5:$C$1000,DATE(Thang!$E$4,Thang!$C$4,BL$2),Xuat!$D$5:$D$1000,Loc!$A240)</f>
        <v>0</v>
      </c>
      <c r="BM240" s="7">
        <f>SUMIFS(Xuat!$G$5:$G$1000,Xuat!$C$5:$C$1000,DATE(Thang!$E$4,Thang!$C$4,BM$2),Xuat!$D$5:$D$1000,Loc!$A240)</f>
        <v>0</v>
      </c>
      <c r="BN240" s="7">
        <f>SUMIFS(Xuat!$G$5:$G$1000,Xuat!$C$5:$C$1000,DATE(Thang!$E$4,Thang!$C$4,BN$2),Xuat!$D$5:$D$1000,Loc!$A240)</f>
        <v>0</v>
      </c>
      <c r="BO240" s="7">
        <f>SUMIFS(Xuat!$G$5:$G$1000,Xuat!$C$5:$C$1000,DATE(Thang!$E$4,Thang!$C$4,BO$2),Xuat!$D$5:$D$1000,Loc!$A240)</f>
        <v>0</v>
      </c>
      <c r="BP240" s="7">
        <f>SUMIFS(Xuat!$G$5:$G$1000,Xuat!$C$5:$C$1000,DATE(Thang!$E$4,Thang!$C$4,BP$2),Xuat!$D$5:$D$1000,Loc!$A240)</f>
        <v>0</v>
      </c>
      <c r="BQ240" s="7">
        <f>SUMIFS(Xuat!$G$5:$G$1000,Xuat!$C$5:$C$1000,DATE(Thang!$E$4,Thang!$C$4,BQ$2),Xuat!$D$5:$D$1000,Loc!$A240)</f>
        <v>0</v>
      </c>
      <c r="BR240" s="7">
        <f>SUMIFS(Xuat!$G$5:$G$1000,Xuat!$C$5:$C$1000,DATE(Thang!$E$4,Thang!$C$4,BR$2),Xuat!$D$5:$D$1000,Loc!$A240)</f>
        <v>0</v>
      </c>
      <c r="BS240" s="7">
        <f>SUMIFS(Xuat!$G$5:$G$1000,Xuat!$C$5:$C$1000,DATE(Thang!$E$4,Thang!$C$4,BS$2),Xuat!$D$5:$D$1000,Loc!$A240)</f>
        <v>0</v>
      </c>
    </row>
    <row r="241" spans="1:71" x14ac:dyDescent="0.2">
      <c r="A241" s="2">
        <f>DM!C241</f>
        <v>0</v>
      </c>
      <c r="B241" s="3">
        <f>VLOOKUP(A241,Tondau!$B$5:$F$500,3,0)</f>
        <v>0</v>
      </c>
      <c r="C241" s="3">
        <f>VLOOKUP(Tinhgiavon!A241,Tondau!$B$5:$E$500,4,0)</f>
        <v>0</v>
      </c>
      <c r="D241" s="3">
        <f t="shared" si="17"/>
        <v>0</v>
      </c>
      <c r="E241" s="3">
        <f>SUMIF(Nhap!$F$5:$F$1000,Tinhgiavon!A241,Nhap!$K$5:$K$1000)</f>
        <v>0</v>
      </c>
      <c r="F241" s="3">
        <f t="shared" si="18"/>
        <v>0</v>
      </c>
      <c r="G241" s="3">
        <f t="shared" si="19"/>
        <v>0</v>
      </c>
      <c r="H241" s="3">
        <f t="shared" si="20"/>
        <v>0</v>
      </c>
      <c r="I241" s="3">
        <f t="shared" si="21"/>
        <v>0</v>
      </c>
      <c r="J241" s="7">
        <f>SUMIFS(Nhap!$I$5:$I$1000,Nhap!$E$5:$E$1000,DATE(Thang!$E$4,Thang!$C$4,Loc!$F$2),Nhap!$F$5:$F$1000,Loc!A241)</f>
        <v>0</v>
      </c>
      <c r="K241" s="7">
        <f>SUMIFS(Nhap!$I$5:$I$1000,Nhap!$E$5:$E$1000,DATE(Thang!$E$4,Thang!$C$4,Loc!$G$2),Nhap!$F$5:$F$1000,Loc!A241)</f>
        <v>0</v>
      </c>
      <c r="L241" s="7">
        <f>SUMIFS(Nhap!$I$5:$I$1000,Nhap!$E$5:$E$1000,DATE(Thang!$E$4,Thang!$C$4,Loc!$H$2),Nhap!$F$5:$F$1000,Loc!A241)</f>
        <v>0</v>
      </c>
      <c r="M241" s="7">
        <f>SUMIFS(Nhap!$I$5:$I$1000,Nhap!$E$5:$E$1000,DATE(Thang!$E$4,Thang!$C$4,Loc!$I$2),Nhap!$F$5:$F$1000,Loc!A241)</f>
        <v>0</v>
      </c>
      <c r="N241" s="7">
        <f>SUMIFS(Nhap!$I$5:$I$1000,Nhap!$E$5:$E$1000,DATE(Thang!$E$4,Thang!$C$4,Loc!$J$2),Nhap!$F$5:$F$1000,Loc!A241)</f>
        <v>0</v>
      </c>
      <c r="O241" s="7">
        <f>SUMIFS(Nhap!$I$5:$I$1000,Nhap!$E$5:$E$1000,DATE(Thang!$E$4,Thang!$C$4,Loc!$K$2),Nhap!$F$5:$F$1000,Loc!A241)</f>
        <v>0</v>
      </c>
      <c r="P241" s="7">
        <f>SUMIFS(Nhap!$I$5:$I$1000,Nhap!$E$5:$E$1000,DATE(Thang!$E$4,Thang!$C$4,Loc!$L$2),Nhap!$F$5:$F$1000,Loc!A241)</f>
        <v>0</v>
      </c>
      <c r="Q241" s="7">
        <f>SUMIFS(Nhap!$I$5:$I$1000,Nhap!$E$5:$E$1000,DATE(Thang!$E$4,Thang!$C$4,Loc!$M$2),Nhap!$F$5:$F$1000,Loc!A241)</f>
        <v>0</v>
      </c>
      <c r="R241" s="7">
        <f>SUMIFS(Nhap!$I$5:$I$1000,Nhap!$E$5:$E$1000,DATE(Thang!$E$4,Thang!$C$4,Loc!$N$2),Nhap!$F$5:$F$1000,Loc!A241)</f>
        <v>0</v>
      </c>
      <c r="S241" s="7">
        <f>SUMIFS(Nhap!$I$5:$I$1000,Nhap!$E$5:$E$1000,DATE(Thang!$E$4,Thang!$C$4,Loc!$O$2),Nhap!$F$5:$F$1000,Loc!A241)</f>
        <v>0</v>
      </c>
      <c r="T241" s="7">
        <f>SUMIFS(Nhap!$I$5:$I$1000,Nhap!$E$5:$E$1000,DATE(Thang!$E$4,Thang!$C$4,Loc!$P$2),Nhap!$F$5:$F$1000,Loc!A241)</f>
        <v>0</v>
      </c>
      <c r="U241" s="7">
        <f>SUMIFS(Nhap!$I$5:$I$1000,Nhap!$E$5:$E$1000,DATE(Thang!$E$4,Thang!$C$4,Loc!$Q$2),Nhap!$F$5:$F$1000,Loc!A241)</f>
        <v>0</v>
      </c>
      <c r="V241" s="7">
        <f>SUMIFS(Nhap!$I$5:$I$1000,Nhap!$E$5:$E$1000,DATE(Thang!$E$4,Thang!$C$4,Loc!$R$2),Nhap!$F$5:$F$1000,Loc!A241)</f>
        <v>0</v>
      </c>
      <c r="W241" s="7">
        <f>SUMIFS(Nhap!$I$5:$I$1000,Nhap!$E$5:$E$1000,DATE(Thang!$E$4,Thang!$C$4,Loc!$S$2),Nhap!$F$5:$F$1000,Loc!A241)</f>
        <v>0</v>
      </c>
      <c r="X241" s="7">
        <f>SUMIFS(Nhap!$I$5:$I$1000,Nhap!$E$5:$E$1000,DATE(Thang!$E$4,Thang!$C$4,Loc!$T$2),Nhap!$F$5:$F$1000,Loc!A241)</f>
        <v>0</v>
      </c>
      <c r="Y241" s="7">
        <f>SUMIFS(Nhap!$I$5:$I$1000,Nhap!$E$5:$E$1000,DATE(Thang!$E$4,Thang!$C$4,Loc!$U$2),Nhap!$F$5:$F$1000,Loc!A241)</f>
        <v>0</v>
      </c>
      <c r="Z241" s="7">
        <f>SUMIFS(Nhap!$I$5:$I$1000,Nhap!$E$5:$E$1000,DATE(Thang!$E$4,Thang!$C$4,Loc!$V$2),Nhap!$F$5:$F$1000,Loc!A241)</f>
        <v>0</v>
      </c>
      <c r="AA241" s="7">
        <f>SUMIFS(Nhap!$I$5:$I$1000,Nhap!$E$5:$E$1000,DATE(Thang!$E$4,Thang!$C$4,Loc!$W$2),Nhap!$F$5:$F$1000,Loc!A241)</f>
        <v>0</v>
      </c>
      <c r="AB241" s="7">
        <f>SUMIFS(Nhap!$I$5:$I$1000,Nhap!$E$5:$E$1000,DATE(Thang!$E$4,Thang!$C$4,Loc!$X$2),Nhap!$F$5:$F$1000,Loc!A241)</f>
        <v>0</v>
      </c>
      <c r="AC241" s="7">
        <f>SUMIFS(Nhap!$I$5:$I$1000,Nhap!$E$5:$E$1000,DATE(Thang!$E$4,Thang!$C$4,Loc!$Y$2),Nhap!$F$5:$F$1000,Loc!A241)</f>
        <v>0</v>
      </c>
      <c r="AD241" s="7">
        <f>SUMIFS(Nhap!$I$5:$I$1000,Nhap!$E$5:$E$1000,DATE(Thang!$E$4,Thang!$C$4,Loc!$Z$2),Nhap!$F$5:$F$1000,Loc!A241)</f>
        <v>0</v>
      </c>
      <c r="AE241" s="7">
        <f>SUMIFS(Nhap!$I$5:$I$1000,Nhap!$E$5:$E$1000,DATE(Thang!$E$4,Thang!$C$4,Loc!$AA$2),Nhap!$F$5:$F$1000,Loc!A241)</f>
        <v>0</v>
      </c>
      <c r="AF241" s="7">
        <f>SUMIFS(Nhap!$I$5:$I$1000,Nhap!$E$5:$E$1000,DATE(Thang!$E$4,Thang!$C$4,Loc!$AB$2),Nhap!$F$5:$F$1000,Loc!A241)</f>
        <v>0</v>
      </c>
      <c r="AG241" s="7">
        <f>SUMIFS(Nhap!$I$5:$I$1000,Nhap!$E$5:$E$1000,DATE(Thang!$E$4,Thang!$C$4,Loc!$AC$2),Nhap!$F$5:$F$1000,Loc!A241)</f>
        <v>0</v>
      </c>
      <c r="AH241" s="7">
        <f>SUMIFS(Nhap!$I$5:$I$1000,Nhap!$E$5:$E$1000,DATE(Thang!$E$4,Thang!$C$4,Loc!$AD$2),Nhap!$F$5:$F$1000,Loc!$A$5)</f>
        <v>0</v>
      </c>
      <c r="AI241" s="7">
        <f>SUMIFS(Nhap!$I$5:$I$1000,Nhap!$E$5:$E$1000,DATE(Thang!$E$4,Thang!$C$4,Loc!$AE$2),Nhap!$F$5:$F$1000,Loc!A241)</f>
        <v>0</v>
      </c>
      <c r="AJ241" s="7">
        <f>SUMIFS(Nhap!$I$5:$I$1000,Nhap!$E$5:$E$1000,DATE(Thang!$E$4,Thang!$C$4,Loc!$AF$2),Nhap!$F$5:$F$1000,Loc!A241)</f>
        <v>0</v>
      </c>
      <c r="AK241" s="7">
        <f>SUMIFS(Nhap!$I$5:$I$1000,Nhap!$E$5:$E$1000,DATE(Thang!$E$4,Thang!$C$4,Loc!$AG$2),Nhap!$F$5:$F$1000,Loc!A241)</f>
        <v>0</v>
      </c>
      <c r="AL241" s="7">
        <f>SUMIFS(Nhap!$I$5:$I$1000,Nhap!$E$5:$E$1000,DATE(Thang!$E$4,Thang!$C$4,Loc!$AH$2),Nhap!$F$5:$F$1000,Loc!A241)</f>
        <v>0</v>
      </c>
      <c r="AM241" s="7">
        <f>SUMIFS(Nhap!$I$5:$I$1000,Nhap!$E$5:$E$1000,DATE(Thang!$E$4,Thang!$C$4,Loc!$AI$2),Nhap!$F$5:$F$1000,Loc!A241)</f>
        <v>0</v>
      </c>
      <c r="AN241" s="7">
        <f>SUMIFS(Nhap!$I$5:$I$1000,Nhap!$E$5:$E$1000,DATE(Thang!$E$4,Thang!$C$4,Loc!$AJ$2),Nhap!$F$5:$F$1000,Loc!A241)</f>
        <v>0</v>
      </c>
      <c r="AO241" s="7">
        <f>SUMIFS(Xuat!$G$5:$G$1000,Xuat!$C$5:$C$1000,DATE(Thang!$E$4,Thang!$C$4,AO$2),Xuat!$D$5:$D$1000,Loc!$A241)</f>
        <v>0</v>
      </c>
      <c r="AP241" s="7">
        <f>SUMIFS(Xuat!$G$5:$G$1000,Xuat!$C$5:$C$1000,DATE(Thang!$E$4,Thang!$C$4,AP$2),Xuat!$D$5:$D$1000,Loc!$A241)</f>
        <v>0</v>
      </c>
      <c r="AQ241" s="7">
        <f>SUMIFS(Xuat!$G$5:$G$1000,Xuat!$C$5:$C$1000,DATE(Thang!$E$4,Thang!$C$4,AQ$2),Xuat!$D$5:$D$1000,Loc!$A241)</f>
        <v>0</v>
      </c>
      <c r="AR241" s="7">
        <f>SUMIFS(Xuat!$G$5:$G$1000,Xuat!$C$5:$C$1000,DATE(Thang!$E$4,Thang!$C$4,AR$2),Xuat!$D$5:$D$1000,Loc!$A241)</f>
        <v>0</v>
      </c>
      <c r="AS241" s="7">
        <f>SUMIFS(Xuat!$G$5:$G$1000,Xuat!$C$5:$C$1000,DATE(Thang!$E$4,Thang!$C$4,AS$2),Xuat!$D$5:$D$1000,Loc!$A241)</f>
        <v>0</v>
      </c>
      <c r="AT241" s="7">
        <f>SUMIFS(Xuat!$G$5:$G$1000,Xuat!$C$5:$C$1000,DATE(Thang!$E$4,Thang!$C$4,AT$2),Xuat!$D$5:$D$1000,Loc!$A241)</f>
        <v>0</v>
      </c>
      <c r="AU241" s="7">
        <f>SUMIFS(Xuat!$G$5:$G$1000,Xuat!$C$5:$C$1000,DATE(Thang!$E$4,Thang!$C$4,AU$2),Xuat!$D$5:$D$1000,Loc!$A241)</f>
        <v>0</v>
      </c>
      <c r="AV241" s="7">
        <f>SUMIFS(Xuat!$G$5:$G$1000,Xuat!$C$5:$C$1000,DATE(Thang!$E$4,Thang!$C$4,AV$2),Xuat!$D$5:$D$1000,Loc!$A241)</f>
        <v>0</v>
      </c>
      <c r="AW241" s="7">
        <f>SUMIFS(Xuat!$G$5:$G$1000,Xuat!$C$5:$C$1000,DATE(Thang!$E$4,Thang!$C$4,AW$2),Xuat!$D$5:$D$1000,Loc!$A241)</f>
        <v>0</v>
      </c>
      <c r="AX241" s="7">
        <f>SUMIFS(Xuat!$G$5:$G$1000,Xuat!$C$5:$C$1000,DATE(Thang!$E$4,Thang!$C$4,AX$2),Xuat!$D$5:$D$1000,Loc!$A241)</f>
        <v>0</v>
      </c>
      <c r="AY241" s="7">
        <f>SUMIFS(Xuat!$G$5:$G$1000,Xuat!$C$5:$C$1000,DATE(Thang!$E$4,Thang!$C$4,AY$2),Xuat!$D$5:$D$1000,Loc!$A241)</f>
        <v>0</v>
      </c>
      <c r="AZ241" s="7">
        <f>SUMIFS(Xuat!$G$5:$G$1000,Xuat!$C$5:$C$1000,DATE(Thang!$E$4,Thang!$C$4,AZ$2),Xuat!$D$5:$D$1000,Loc!$A241)</f>
        <v>0</v>
      </c>
      <c r="BA241" s="7">
        <f>SUMIFS(Xuat!$G$5:$G$1000,Xuat!$C$5:$C$1000,DATE(Thang!$E$4,Thang!$C$4,BA$2),Xuat!$D$5:$D$1000,Loc!$A241)</f>
        <v>0</v>
      </c>
      <c r="BB241" s="7">
        <f>SUMIFS(Xuat!$G$5:$G$1000,Xuat!$C$5:$C$1000,DATE(Thang!$E$4,Thang!$C$4,BB$2),Xuat!$D$5:$D$1000,Loc!$A241)</f>
        <v>0</v>
      </c>
      <c r="BC241" s="7">
        <f>SUMIFS(Xuat!$G$5:$G$1000,Xuat!$C$5:$C$1000,DATE(Thang!$E$4,Thang!$C$4,BC$2),Xuat!$D$5:$D$1000,Loc!$A241)</f>
        <v>0</v>
      </c>
      <c r="BD241" s="7">
        <f>SUMIFS(Xuat!$G$5:$G$1000,Xuat!$C$5:$C$1000,DATE(Thang!$E$4,Thang!$C$4,BD$2),Xuat!$D$5:$D$1000,Loc!$A241)</f>
        <v>0</v>
      </c>
      <c r="BE241" s="7">
        <f>SUMIFS(Xuat!$G$5:$G$1000,Xuat!$C$5:$C$1000,DATE(Thang!$E$4,Thang!$C$4,BE$2),Xuat!$D$5:$D$1000,Loc!$A241)</f>
        <v>0</v>
      </c>
      <c r="BF241" s="7">
        <f>SUMIFS(Xuat!$G$5:$G$1000,Xuat!$C$5:$C$1000,DATE(Thang!$E$4,Thang!$C$4,BF$2),Xuat!$D$5:$D$1000,Loc!$A241)</f>
        <v>0</v>
      </c>
      <c r="BG241" s="7">
        <f>SUMIFS(Xuat!$G$5:$G$1000,Xuat!$C$5:$C$1000,DATE(Thang!$E$4,Thang!$C$4,BG$2),Xuat!$D$5:$D$1000,Loc!$A241)</f>
        <v>0</v>
      </c>
      <c r="BH241" s="7">
        <f>SUMIFS(Xuat!$G$5:$G$1000,Xuat!$C$5:$C$1000,DATE(Thang!$E$4,Thang!$C$4,BH$2),Xuat!$D$5:$D$1000,Loc!$A241)</f>
        <v>0</v>
      </c>
      <c r="BI241" s="7">
        <f>SUMIFS(Xuat!$G$5:$G$1000,Xuat!$C$5:$C$1000,DATE(Thang!$E$4,Thang!$C$4,BI$2),Xuat!$D$5:$D$1000,Loc!$A241)</f>
        <v>0</v>
      </c>
      <c r="BJ241" s="7">
        <f>SUMIFS(Xuat!$G$5:$G$1000,Xuat!$C$5:$C$1000,DATE(Thang!$E$4,Thang!$C$4,BJ$2),Xuat!$D$5:$D$1000,Loc!$A241)</f>
        <v>0</v>
      </c>
      <c r="BK241" s="7">
        <f>SUMIFS(Xuat!$G$5:$G$1000,Xuat!$C$5:$C$1000,DATE(Thang!$E$4,Thang!$C$4,BK$2),Xuat!$D$5:$D$1000,Loc!$A241)</f>
        <v>0</v>
      </c>
      <c r="BL241" s="7">
        <f>SUMIFS(Xuat!$G$5:$G$1000,Xuat!$C$5:$C$1000,DATE(Thang!$E$4,Thang!$C$4,BL$2),Xuat!$D$5:$D$1000,Loc!$A241)</f>
        <v>0</v>
      </c>
      <c r="BM241" s="7">
        <f>SUMIFS(Xuat!$G$5:$G$1000,Xuat!$C$5:$C$1000,DATE(Thang!$E$4,Thang!$C$4,BM$2),Xuat!$D$5:$D$1000,Loc!$A241)</f>
        <v>0</v>
      </c>
      <c r="BN241" s="7">
        <f>SUMIFS(Xuat!$G$5:$G$1000,Xuat!$C$5:$C$1000,DATE(Thang!$E$4,Thang!$C$4,BN$2),Xuat!$D$5:$D$1000,Loc!$A241)</f>
        <v>0</v>
      </c>
      <c r="BO241" s="7">
        <f>SUMIFS(Xuat!$G$5:$G$1000,Xuat!$C$5:$C$1000,DATE(Thang!$E$4,Thang!$C$4,BO$2),Xuat!$D$5:$D$1000,Loc!$A241)</f>
        <v>0</v>
      </c>
      <c r="BP241" s="7">
        <f>SUMIFS(Xuat!$G$5:$G$1000,Xuat!$C$5:$C$1000,DATE(Thang!$E$4,Thang!$C$4,BP$2),Xuat!$D$5:$D$1000,Loc!$A241)</f>
        <v>0</v>
      </c>
      <c r="BQ241" s="7">
        <f>SUMIFS(Xuat!$G$5:$G$1000,Xuat!$C$5:$C$1000,DATE(Thang!$E$4,Thang!$C$4,BQ$2),Xuat!$D$5:$D$1000,Loc!$A241)</f>
        <v>0</v>
      </c>
      <c r="BR241" s="7">
        <f>SUMIFS(Xuat!$G$5:$G$1000,Xuat!$C$5:$C$1000,DATE(Thang!$E$4,Thang!$C$4,BR$2),Xuat!$D$5:$D$1000,Loc!$A241)</f>
        <v>0</v>
      </c>
      <c r="BS241" s="7">
        <f>SUMIFS(Xuat!$G$5:$G$1000,Xuat!$C$5:$C$1000,DATE(Thang!$E$4,Thang!$C$4,BS$2),Xuat!$D$5:$D$1000,Loc!$A241)</f>
        <v>0</v>
      </c>
    </row>
    <row r="242" spans="1:71" x14ac:dyDescent="0.2">
      <c r="A242" s="2">
        <f>DM!C242</f>
        <v>0</v>
      </c>
      <c r="B242" s="3">
        <f>VLOOKUP(A242,Tondau!$B$5:$F$500,3,0)</f>
        <v>0</v>
      </c>
      <c r="C242" s="3">
        <f>VLOOKUP(Tinhgiavon!A242,Tondau!$B$5:$E$500,4,0)</f>
        <v>0</v>
      </c>
      <c r="D242" s="3">
        <f t="shared" si="17"/>
        <v>0</v>
      </c>
      <c r="E242" s="3">
        <f>SUMIF(Nhap!$F$5:$F$1000,Tinhgiavon!A242,Nhap!$K$5:$K$1000)</f>
        <v>0</v>
      </c>
      <c r="F242" s="3">
        <f t="shared" si="18"/>
        <v>0</v>
      </c>
      <c r="G242" s="3">
        <f t="shared" si="19"/>
        <v>0</v>
      </c>
      <c r="H242" s="3">
        <f t="shared" si="20"/>
        <v>0</v>
      </c>
      <c r="I242" s="3">
        <f t="shared" si="21"/>
        <v>0</v>
      </c>
      <c r="J242" s="7">
        <f>SUMIFS(Nhap!$I$5:$I$1000,Nhap!$E$5:$E$1000,DATE(Thang!$E$4,Thang!$C$4,Loc!$F$2),Nhap!$F$5:$F$1000,Loc!A242)</f>
        <v>0</v>
      </c>
      <c r="K242" s="7">
        <f>SUMIFS(Nhap!$I$5:$I$1000,Nhap!$E$5:$E$1000,DATE(Thang!$E$4,Thang!$C$4,Loc!$G$2),Nhap!$F$5:$F$1000,Loc!A242)</f>
        <v>0</v>
      </c>
      <c r="L242" s="7">
        <f>SUMIFS(Nhap!$I$5:$I$1000,Nhap!$E$5:$E$1000,DATE(Thang!$E$4,Thang!$C$4,Loc!$H$2),Nhap!$F$5:$F$1000,Loc!A242)</f>
        <v>0</v>
      </c>
      <c r="M242" s="7">
        <f>SUMIFS(Nhap!$I$5:$I$1000,Nhap!$E$5:$E$1000,DATE(Thang!$E$4,Thang!$C$4,Loc!$I$2),Nhap!$F$5:$F$1000,Loc!A242)</f>
        <v>0</v>
      </c>
      <c r="N242" s="7">
        <f>SUMIFS(Nhap!$I$5:$I$1000,Nhap!$E$5:$E$1000,DATE(Thang!$E$4,Thang!$C$4,Loc!$J$2),Nhap!$F$5:$F$1000,Loc!A242)</f>
        <v>0</v>
      </c>
      <c r="O242" s="7">
        <f>SUMIFS(Nhap!$I$5:$I$1000,Nhap!$E$5:$E$1000,DATE(Thang!$E$4,Thang!$C$4,Loc!$K$2),Nhap!$F$5:$F$1000,Loc!A242)</f>
        <v>0</v>
      </c>
      <c r="P242" s="7">
        <f>SUMIFS(Nhap!$I$5:$I$1000,Nhap!$E$5:$E$1000,DATE(Thang!$E$4,Thang!$C$4,Loc!$L$2),Nhap!$F$5:$F$1000,Loc!A242)</f>
        <v>0</v>
      </c>
      <c r="Q242" s="7">
        <f>SUMIFS(Nhap!$I$5:$I$1000,Nhap!$E$5:$E$1000,DATE(Thang!$E$4,Thang!$C$4,Loc!$M$2),Nhap!$F$5:$F$1000,Loc!A242)</f>
        <v>0</v>
      </c>
      <c r="R242" s="7">
        <f>SUMIFS(Nhap!$I$5:$I$1000,Nhap!$E$5:$E$1000,DATE(Thang!$E$4,Thang!$C$4,Loc!$N$2),Nhap!$F$5:$F$1000,Loc!A242)</f>
        <v>0</v>
      </c>
      <c r="S242" s="7">
        <f>SUMIFS(Nhap!$I$5:$I$1000,Nhap!$E$5:$E$1000,DATE(Thang!$E$4,Thang!$C$4,Loc!$O$2),Nhap!$F$5:$F$1000,Loc!A242)</f>
        <v>0</v>
      </c>
      <c r="T242" s="7">
        <f>SUMIFS(Nhap!$I$5:$I$1000,Nhap!$E$5:$E$1000,DATE(Thang!$E$4,Thang!$C$4,Loc!$P$2),Nhap!$F$5:$F$1000,Loc!A242)</f>
        <v>0</v>
      </c>
      <c r="U242" s="7">
        <f>SUMIFS(Nhap!$I$5:$I$1000,Nhap!$E$5:$E$1000,DATE(Thang!$E$4,Thang!$C$4,Loc!$Q$2),Nhap!$F$5:$F$1000,Loc!A242)</f>
        <v>0</v>
      </c>
      <c r="V242" s="7">
        <f>SUMIFS(Nhap!$I$5:$I$1000,Nhap!$E$5:$E$1000,DATE(Thang!$E$4,Thang!$C$4,Loc!$R$2),Nhap!$F$5:$F$1000,Loc!A242)</f>
        <v>0</v>
      </c>
      <c r="W242" s="7">
        <f>SUMIFS(Nhap!$I$5:$I$1000,Nhap!$E$5:$E$1000,DATE(Thang!$E$4,Thang!$C$4,Loc!$S$2),Nhap!$F$5:$F$1000,Loc!A242)</f>
        <v>0</v>
      </c>
      <c r="X242" s="7">
        <f>SUMIFS(Nhap!$I$5:$I$1000,Nhap!$E$5:$E$1000,DATE(Thang!$E$4,Thang!$C$4,Loc!$T$2),Nhap!$F$5:$F$1000,Loc!A242)</f>
        <v>0</v>
      </c>
      <c r="Y242" s="7">
        <f>SUMIFS(Nhap!$I$5:$I$1000,Nhap!$E$5:$E$1000,DATE(Thang!$E$4,Thang!$C$4,Loc!$U$2),Nhap!$F$5:$F$1000,Loc!A242)</f>
        <v>0</v>
      </c>
      <c r="Z242" s="7">
        <f>SUMIFS(Nhap!$I$5:$I$1000,Nhap!$E$5:$E$1000,DATE(Thang!$E$4,Thang!$C$4,Loc!$V$2),Nhap!$F$5:$F$1000,Loc!A242)</f>
        <v>0</v>
      </c>
      <c r="AA242" s="7">
        <f>SUMIFS(Nhap!$I$5:$I$1000,Nhap!$E$5:$E$1000,DATE(Thang!$E$4,Thang!$C$4,Loc!$W$2),Nhap!$F$5:$F$1000,Loc!A242)</f>
        <v>0</v>
      </c>
      <c r="AB242" s="7">
        <f>SUMIFS(Nhap!$I$5:$I$1000,Nhap!$E$5:$E$1000,DATE(Thang!$E$4,Thang!$C$4,Loc!$X$2),Nhap!$F$5:$F$1000,Loc!A242)</f>
        <v>0</v>
      </c>
      <c r="AC242" s="7">
        <f>SUMIFS(Nhap!$I$5:$I$1000,Nhap!$E$5:$E$1000,DATE(Thang!$E$4,Thang!$C$4,Loc!$Y$2),Nhap!$F$5:$F$1000,Loc!A242)</f>
        <v>0</v>
      </c>
      <c r="AD242" s="7">
        <f>SUMIFS(Nhap!$I$5:$I$1000,Nhap!$E$5:$E$1000,DATE(Thang!$E$4,Thang!$C$4,Loc!$Z$2),Nhap!$F$5:$F$1000,Loc!A242)</f>
        <v>0</v>
      </c>
      <c r="AE242" s="7">
        <f>SUMIFS(Nhap!$I$5:$I$1000,Nhap!$E$5:$E$1000,DATE(Thang!$E$4,Thang!$C$4,Loc!$AA$2),Nhap!$F$5:$F$1000,Loc!A242)</f>
        <v>0</v>
      </c>
      <c r="AF242" s="7">
        <f>SUMIFS(Nhap!$I$5:$I$1000,Nhap!$E$5:$E$1000,DATE(Thang!$E$4,Thang!$C$4,Loc!$AB$2),Nhap!$F$5:$F$1000,Loc!A242)</f>
        <v>0</v>
      </c>
      <c r="AG242" s="7">
        <f>SUMIFS(Nhap!$I$5:$I$1000,Nhap!$E$5:$E$1000,DATE(Thang!$E$4,Thang!$C$4,Loc!$AC$2),Nhap!$F$5:$F$1000,Loc!A242)</f>
        <v>0</v>
      </c>
      <c r="AH242" s="7">
        <f>SUMIFS(Nhap!$I$5:$I$1000,Nhap!$E$5:$E$1000,DATE(Thang!$E$4,Thang!$C$4,Loc!$AD$2),Nhap!$F$5:$F$1000,Loc!$A$5)</f>
        <v>0</v>
      </c>
      <c r="AI242" s="7">
        <f>SUMIFS(Nhap!$I$5:$I$1000,Nhap!$E$5:$E$1000,DATE(Thang!$E$4,Thang!$C$4,Loc!$AE$2),Nhap!$F$5:$F$1000,Loc!A242)</f>
        <v>0</v>
      </c>
      <c r="AJ242" s="7">
        <f>SUMIFS(Nhap!$I$5:$I$1000,Nhap!$E$5:$E$1000,DATE(Thang!$E$4,Thang!$C$4,Loc!$AF$2),Nhap!$F$5:$F$1000,Loc!A242)</f>
        <v>0</v>
      </c>
      <c r="AK242" s="7">
        <f>SUMIFS(Nhap!$I$5:$I$1000,Nhap!$E$5:$E$1000,DATE(Thang!$E$4,Thang!$C$4,Loc!$AG$2),Nhap!$F$5:$F$1000,Loc!A242)</f>
        <v>0</v>
      </c>
      <c r="AL242" s="7">
        <f>SUMIFS(Nhap!$I$5:$I$1000,Nhap!$E$5:$E$1000,DATE(Thang!$E$4,Thang!$C$4,Loc!$AH$2),Nhap!$F$5:$F$1000,Loc!A242)</f>
        <v>0</v>
      </c>
      <c r="AM242" s="7">
        <f>SUMIFS(Nhap!$I$5:$I$1000,Nhap!$E$5:$E$1000,DATE(Thang!$E$4,Thang!$C$4,Loc!$AI$2),Nhap!$F$5:$F$1000,Loc!A242)</f>
        <v>0</v>
      </c>
      <c r="AN242" s="7">
        <f>SUMIFS(Nhap!$I$5:$I$1000,Nhap!$E$5:$E$1000,DATE(Thang!$E$4,Thang!$C$4,Loc!$AJ$2),Nhap!$F$5:$F$1000,Loc!A242)</f>
        <v>0</v>
      </c>
      <c r="AO242" s="7">
        <f>SUMIFS(Xuat!$G$5:$G$1000,Xuat!$C$5:$C$1000,DATE(Thang!$E$4,Thang!$C$4,AO$2),Xuat!$D$5:$D$1000,Loc!$A242)</f>
        <v>0</v>
      </c>
      <c r="AP242" s="7">
        <f>SUMIFS(Xuat!$G$5:$G$1000,Xuat!$C$5:$C$1000,DATE(Thang!$E$4,Thang!$C$4,AP$2),Xuat!$D$5:$D$1000,Loc!$A242)</f>
        <v>0</v>
      </c>
      <c r="AQ242" s="7">
        <f>SUMIFS(Xuat!$G$5:$G$1000,Xuat!$C$5:$C$1000,DATE(Thang!$E$4,Thang!$C$4,AQ$2),Xuat!$D$5:$D$1000,Loc!$A242)</f>
        <v>0</v>
      </c>
      <c r="AR242" s="7">
        <f>SUMIFS(Xuat!$G$5:$G$1000,Xuat!$C$5:$C$1000,DATE(Thang!$E$4,Thang!$C$4,AR$2),Xuat!$D$5:$D$1000,Loc!$A242)</f>
        <v>0</v>
      </c>
      <c r="AS242" s="7">
        <f>SUMIFS(Xuat!$G$5:$G$1000,Xuat!$C$5:$C$1000,DATE(Thang!$E$4,Thang!$C$4,AS$2),Xuat!$D$5:$D$1000,Loc!$A242)</f>
        <v>0</v>
      </c>
      <c r="AT242" s="7">
        <f>SUMIFS(Xuat!$G$5:$G$1000,Xuat!$C$5:$C$1000,DATE(Thang!$E$4,Thang!$C$4,AT$2),Xuat!$D$5:$D$1000,Loc!$A242)</f>
        <v>0</v>
      </c>
      <c r="AU242" s="7">
        <f>SUMIFS(Xuat!$G$5:$G$1000,Xuat!$C$5:$C$1000,DATE(Thang!$E$4,Thang!$C$4,AU$2),Xuat!$D$5:$D$1000,Loc!$A242)</f>
        <v>0</v>
      </c>
      <c r="AV242" s="7">
        <f>SUMIFS(Xuat!$G$5:$G$1000,Xuat!$C$5:$C$1000,DATE(Thang!$E$4,Thang!$C$4,AV$2),Xuat!$D$5:$D$1000,Loc!$A242)</f>
        <v>0</v>
      </c>
      <c r="AW242" s="7">
        <f>SUMIFS(Xuat!$G$5:$G$1000,Xuat!$C$5:$C$1000,DATE(Thang!$E$4,Thang!$C$4,AW$2),Xuat!$D$5:$D$1000,Loc!$A242)</f>
        <v>0</v>
      </c>
      <c r="AX242" s="7">
        <f>SUMIFS(Xuat!$G$5:$G$1000,Xuat!$C$5:$C$1000,DATE(Thang!$E$4,Thang!$C$4,AX$2),Xuat!$D$5:$D$1000,Loc!$A242)</f>
        <v>0</v>
      </c>
      <c r="AY242" s="7">
        <f>SUMIFS(Xuat!$G$5:$G$1000,Xuat!$C$5:$C$1000,DATE(Thang!$E$4,Thang!$C$4,AY$2),Xuat!$D$5:$D$1000,Loc!$A242)</f>
        <v>0</v>
      </c>
      <c r="AZ242" s="7">
        <f>SUMIFS(Xuat!$G$5:$G$1000,Xuat!$C$5:$C$1000,DATE(Thang!$E$4,Thang!$C$4,AZ$2),Xuat!$D$5:$D$1000,Loc!$A242)</f>
        <v>0</v>
      </c>
      <c r="BA242" s="7">
        <f>SUMIFS(Xuat!$G$5:$G$1000,Xuat!$C$5:$C$1000,DATE(Thang!$E$4,Thang!$C$4,BA$2),Xuat!$D$5:$D$1000,Loc!$A242)</f>
        <v>0</v>
      </c>
      <c r="BB242" s="7">
        <f>SUMIFS(Xuat!$G$5:$G$1000,Xuat!$C$5:$C$1000,DATE(Thang!$E$4,Thang!$C$4,BB$2),Xuat!$D$5:$D$1000,Loc!$A242)</f>
        <v>0</v>
      </c>
      <c r="BC242" s="7">
        <f>SUMIFS(Xuat!$G$5:$G$1000,Xuat!$C$5:$C$1000,DATE(Thang!$E$4,Thang!$C$4,BC$2),Xuat!$D$5:$D$1000,Loc!$A242)</f>
        <v>0</v>
      </c>
      <c r="BD242" s="7">
        <f>SUMIFS(Xuat!$G$5:$G$1000,Xuat!$C$5:$C$1000,DATE(Thang!$E$4,Thang!$C$4,BD$2),Xuat!$D$5:$D$1000,Loc!$A242)</f>
        <v>0</v>
      </c>
      <c r="BE242" s="7">
        <f>SUMIFS(Xuat!$G$5:$G$1000,Xuat!$C$5:$C$1000,DATE(Thang!$E$4,Thang!$C$4,BE$2),Xuat!$D$5:$D$1000,Loc!$A242)</f>
        <v>0</v>
      </c>
      <c r="BF242" s="7">
        <f>SUMIFS(Xuat!$G$5:$G$1000,Xuat!$C$5:$C$1000,DATE(Thang!$E$4,Thang!$C$4,BF$2),Xuat!$D$5:$D$1000,Loc!$A242)</f>
        <v>0</v>
      </c>
      <c r="BG242" s="7">
        <f>SUMIFS(Xuat!$G$5:$G$1000,Xuat!$C$5:$C$1000,DATE(Thang!$E$4,Thang!$C$4,BG$2),Xuat!$D$5:$D$1000,Loc!$A242)</f>
        <v>0</v>
      </c>
      <c r="BH242" s="7">
        <f>SUMIFS(Xuat!$G$5:$G$1000,Xuat!$C$5:$C$1000,DATE(Thang!$E$4,Thang!$C$4,BH$2),Xuat!$D$5:$D$1000,Loc!$A242)</f>
        <v>0</v>
      </c>
      <c r="BI242" s="7">
        <f>SUMIFS(Xuat!$G$5:$G$1000,Xuat!$C$5:$C$1000,DATE(Thang!$E$4,Thang!$C$4,BI$2),Xuat!$D$5:$D$1000,Loc!$A242)</f>
        <v>0</v>
      </c>
      <c r="BJ242" s="7">
        <f>SUMIFS(Xuat!$G$5:$G$1000,Xuat!$C$5:$C$1000,DATE(Thang!$E$4,Thang!$C$4,BJ$2),Xuat!$D$5:$D$1000,Loc!$A242)</f>
        <v>0</v>
      </c>
      <c r="BK242" s="7">
        <f>SUMIFS(Xuat!$G$5:$G$1000,Xuat!$C$5:$C$1000,DATE(Thang!$E$4,Thang!$C$4,BK$2),Xuat!$D$5:$D$1000,Loc!$A242)</f>
        <v>0</v>
      </c>
      <c r="BL242" s="7">
        <f>SUMIFS(Xuat!$G$5:$G$1000,Xuat!$C$5:$C$1000,DATE(Thang!$E$4,Thang!$C$4,BL$2),Xuat!$D$5:$D$1000,Loc!$A242)</f>
        <v>0</v>
      </c>
      <c r="BM242" s="7">
        <f>SUMIFS(Xuat!$G$5:$G$1000,Xuat!$C$5:$C$1000,DATE(Thang!$E$4,Thang!$C$4,BM$2),Xuat!$D$5:$D$1000,Loc!$A242)</f>
        <v>0</v>
      </c>
      <c r="BN242" s="7">
        <f>SUMIFS(Xuat!$G$5:$G$1000,Xuat!$C$5:$C$1000,DATE(Thang!$E$4,Thang!$C$4,BN$2),Xuat!$D$5:$D$1000,Loc!$A242)</f>
        <v>0</v>
      </c>
      <c r="BO242" s="7">
        <f>SUMIFS(Xuat!$G$5:$G$1000,Xuat!$C$5:$C$1000,DATE(Thang!$E$4,Thang!$C$4,BO$2),Xuat!$D$5:$D$1000,Loc!$A242)</f>
        <v>0</v>
      </c>
      <c r="BP242" s="7">
        <f>SUMIFS(Xuat!$G$5:$G$1000,Xuat!$C$5:$C$1000,DATE(Thang!$E$4,Thang!$C$4,BP$2),Xuat!$D$5:$D$1000,Loc!$A242)</f>
        <v>0</v>
      </c>
      <c r="BQ242" s="7">
        <f>SUMIFS(Xuat!$G$5:$G$1000,Xuat!$C$5:$C$1000,DATE(Thang!$E$4,Thang!$C$4,BQ$2),Xuat!$D$5:$D$1000,Loc!$A242)</f>
        <v>0</v>
      </c>
      <c r="BR242" s="7">
        <f>SUMIFS(Xuat!$G$5:$G$1000,Xuat!$C$5:$C$1000,DATE(Thang!$E$4,Thang!$C$4,BR$2),Xuat!$D$5:$D$1000,Loc!$A242)</f>
        <v>0</v>
      </c>
      <c r="BS242" s="7">
        <f>SUMIFS(Xuat!$G$5:$G$1000,Xuat!$C$5:$C$1000,DATE(Thang!$E$4,Thang!$C$4,BS$2),Xuat!$D$5:$D$1000,Loc!$A242)</f>
        <v>0</v>
      </c>
    </row>
    <row r="243" spans="1:71" x14ac:dyDescent="0.2">
      <c r="A243" s="2">
        <f>DM!C243</f>
        <v>0</v>
      </c>
      <c r="B243" s="3">
        <f>VLOOKUP(A243,Tondau!$B$5:$F$500,3,0)</f>
        <v>0</v>
      </c>
      <c r="C243" s="3">
        <f>VLOOKUP(Tinhgiavon!A243,Tondau!$B$5:$E$500,4,0)</f>
        <v>0</v>
      </c>
      <c r="D243" s="3">
        <f t="shared" si="17"/>
        <v>0</v>
      </c>
      <c r="E243" s="3">
        <f>SUMIF(Nhap!$F$5:$F$1000,Tinhgiavon!A243,Nhap!$K$5:$K$1000)</f>
        <v>0</v>
      </c>
      <c r="F243" s="3">
        <f t="shared" si="18"/>
        <v>0</v>
      </c>
      <c r="G243" s="3">
        <f t="shared" si="19"/>
        <v>0</v>
      </c>
      <c r="H243" s="3">
        <f t="shared" si="20"/>
        <v>0</v>
      </c>
      <c r="I243" s="3">
        <f t="shared" si="21"/>
        <v>0</v>
      </c>
      <c r="J243" s="7">
        <f>SUMIFS(Nhap!$I$5:$I$1000,Nhap!$E$5:$E$1000,DATE(Thang!$E$4,Thang!$C$4,Loc!$F$2),Nhap!$F$5:$F$1000,Loc!A243)</f>
        <v>0</v>
      </c>
      <c r="K243" s="7">
        <f>SUMIFS(Nhap!$I$5:$I$1000,Nhap!$E$5:$E$1000,DATE(Thang!$E$4,Thang!$C$4,Loc!$G$2),Nhap!$F$5:$F$1000,Loc!A243)</f>
        <v>0</v>
      </c>
      <c r="L243" s="7">
        <f>SUMIFS(Nhap!$I$5:$I$1000,Nhap!$E$5:$E$1000,DATE(Thang!$E$4,Thang!$C$4,Loc!$H$2),Nhap!$F$5:$F$1000,Loc!A243)</f>
        <v>0</v>
      </c>
      <c r="M243" s="7">
        <f>SUMIFS(Nhap!$I$5:$I$1000,Nhap!$E$5:$E$1000,DATE(Thang!$E$4,Thang!$C$4,Loc!$I$2),Nhap!$F$5:$F$1000,Loc!A243)</f>
        <v>0</v>
      </c>
      <c r="N243" s="7">
        <f>SUMIFS(Nhap!$I$5:$I$1000,Nhap!$E$5:$E$1000,DATE(Thang!$E$4,Thang!$C$4,Loc!$J$2),Nhap!$F$5:$F$1000,Loc!A243)</f>
        <v>0</v>
      </c>
      <c r="O243" s="7">
        <f>SUMIFS(Nhap!$I$5:$I$1000,Nhap!$E$5:$E$1000,DATE(Thang!$E$4,Thang!$C$4,Loc!$K$2),Nhap!$F$5:$F$1000,Loc!A243)</f>
        <v>0</v>
      </c>
      <c r="P243" s="7">
        <f>SUMIFS(Nhap!$I$5:$I$1000,Nhap!$E$5:$E$1000,DATE(Thang!$E$4,Thang!$C$4,Loc!$L$2),Nhap!$F$5:$F$1000,Loc!A243)</f>
        <v>0</v>
      </c>
      <c r="Q243" s="7">
        <f>SUMIFS(Nhap!$I$5:$I$1000,Nhap!$E$5:$E$1000,DATE(Thang!$E$4,Thang!$C$4,Loc!$M$2),Nhap!$F$5:$F$1000,Loc!A243)</f>
        <v>0</v>
      </c>
      <c r="R243" s="7">
        <f>SUMIFS(Nhap!$I$5:$I$1000,Nhap!$E$5:$E$1000,DATE(Thang!$E$4,Thang!$C$4,Loc!$N$2),Nhap!$F$5:$F$1000,Loc!A243)</f>
        <v>0</v>
      </c>
      <c r="S243" s="7">
        <f>SUMIFS(Nhap!$I$5:$I$1000,Nhap!$E$5:$E$1000,DATE(Thang!$E$4,Thang!$C$4,Loc!$O$2),Nhap!$F$5:$F$1000,Loc!A243)</f>
        <v>0</v>
      </c>
      <c r="T243" s="7">
        <f>SUMIFS(Nhap!$I$5:$I$1000,Nhap!$E$5:$E$1000,DATE(Thang!$E$4,Thang!$C$4,Loc!$P$2),Nhap!$F$5:$F$1000,Loc!A243)</f>
        <v>0</v>
      </c>
      <c r="U243" s="7">
        <f>SUMIFS(Nhap!$I$5:$I$1000,Nhap!$E$5:$E$1000,DATE(Thang!$E$4,Thang!$C$4,Loc!$Q$2),Nhap!$F$5:$F$1000,Loc!A243)</f>
        <v>0</v>
      </c>
      <c r="V243" s="7">
        <f>SUMIFS(Nhap!$I$5:$I$1000,Nhap!$E$5:$E$1000,DATE(Thang!$E$4,Thang!$C$4,Loc!$R$2),Nhap!$F$5:$F$1000,Loc!A243)</f>
        <v>0</v>
      </c>
      <c r="W243" s="7">
        <f>SUMIFS(Nhap!$I$5:$I$1000,Nhap!$E$5:$E$1000,DATE(Thang!$E$4,Thang!$C$4,Loc!$S$2),Nhap!$F$5:$F$1000,Loc!A243)</f>
        <v>0</v>
      </c>
      <c r="X243" s="7">
        <f>SUMIFS(Nhap!$I$5:$I$1000,Nhap!$E$5:$E$1000,DATE(Thang!$E$4,Thang!$C$4,Loc!$T$2),Nhap!$F$5:$F$1000,Loc!A243)</f>
        <v>0</v>
      </c>
      <c r="Y243" s="7">
        <f>SUMIFS(Nhap!$I$5:$I$1000,Nhap!$E$5:$E$1000,DATE(Thang!$E$4,Thang!$C$4,Loc!$U$2),Nhap!$F$5:$F$1000,Loc!A243)</f>
        <v>0</v>
      </c>
      <c r="Z243" s="7">
        <f>SUMIFS(Nhap!$I$5:$I$1000,Nhap!$E$5:$E$1000,DATE(Thang!$E$4,Thang!$C$4,Loc!$V$2),Nhap!$F$5:$F$1000,Loc!A243)</f>
        <v>0</v>
      </c>
      <c r="AA243" s="7">
        <f>SUMIFS(Nhap!$I$5:$I$1000,Nhap!$E$5:$E$1000,DATE(Thang!$E$4,Thang!$C$4,Loc!$W$2),Nhap!$F$5:$F$1000,Loc!A243)</f>
        <v>0</v>
      </c>
      <c r="AB243" s="7">
        <f>SUMIFS(Nhap!$I$5:$I$1000,Nhap!$E$5:$E$1000,DATE(Thang!$E$4,Thang!$C$4,Loc!$X$2),Nhap!$F$5:$F$1000,Loc!A243)</f>
        <v>0</v>
      </c>
      <c r="AC243" s="7">
        <f>SUMIFS(Nhap!$I$5:$I$1000,Nhap!$E$5:$E$1000,DATE(Thang!$E$4,Thang!$C$4,Loc!$Y$2),Nhap!$F$5:$F$1000,Loc!A243)</f>
        <v>0</v>
      </c>
      <c r="AD243" s="7">
        <f>SUMIFS(Nhap!$I$5:$I$1000,Nhap!$E$5:$E$1000,DATE(Thang!$E$4,Thang!$C$4,Loc!$Z$2),Nhap!$F$5:$F$1000,Loc!A243)</f>
        <v>0</v>
      </c>
      <c r="AE243" s="7">
        <f>SUMIFS(Nhap!$I$5:$I$1000,Nhap!$E$5:$E$1000,DATE(Thang!$E$4,Thang!$C$4,Loc!$AA$2),Nhap!$F$5:$F$1000,Loc!A243)</f>
        <v>0</v>
      </c>
      <c r="AF243" s="7">
        <f>SUMIFS(Nhap!$I$5:$I$1000,Nhap!$E$5:$E$1000,DATE(Thang!$E$4,Thang!$C$4,Loc!$AB$2),Nhap!$F$5:$F$1000,Loc!A243)</f>
        <v>0</v>
      </c>
      <c r="AG243" s="7">
        <f>SUMIFS(Nhap!$I$5:$I$1000,Nhap!$E$5:$E$1000,DATE(Thang!$E$4,Thang!$C$4,Loc!$AC$2),Nhap!$F$5:$F$1000,Loc!A243)</f>
        <v>0</v>
      </c>
      <c r="AH243" s="7">
        <f>SUMIFS(Nhap!$I$5:$I$1000,Nhap!$E$5:$E$1000,DATE(Thang!$E$4,Thang!$C$4,Loc!$AD$2),Nhap!$F$5:$F$1000,Loc!$A$5)</f>
        <v>0</v>
      </c>
      <c r="AI243" s="7">
        <f>SUMIFS(Nhap!$I$5:$I$1000,Nhap!$E$5:$E$1000,DATE(Thang!$E$4,Thang!$C$4,Loc!$AE$2),Nhap!$F$5:$F$1000,Loc!A243)</f>
        <v>0</v>
      </c>
      <c r="AJ243" s="7">
        <f>SUMIFS(Nhap!$I$5:$I$1000,Nhap!$E$5:$E$1000,DATE(Thang!$E$4,Thang!$C$4,Loc!$AF$2),Nhap!$F$5:$F$1000,Loc!A243)</f>
        <v>0</v>
      </c>
      <c r="AK243" s="7">
        <f>SUMIFS(Nhap!$I$5:$I$1000,Nhap!$E$5:$E$1000,DATE(Thang!$E$4,Thang!$C$4,Loc!$AG$2),Nhap!$F$5:$F$1000,Loc!A243)</f>
        <v>0</v>
      </c>
      <c r="AL243" s="7">
        <f>SUMIFS(Nhap!$I$5:$I$1000,Nhap!$E$5:$E$1000,DATE(Thang!$E$4,Thang!$C$4,Loc!$AH$2),Nhap!$F$5:$F$1000,Loc!A243)</f>
        <v>0</v>
      </c>
      <c r="AM243" s="7">
        <f>SUMIFS(Nhap!$I$5:$I$1000,Nhap!$E$5:$E$1000,DATE(Thang!$E$4,Thang!$C$4,Loc!$AI$2),Nhap!$F$5:$F$1000,Loc!A243)</f>
        <v>0</v>
      </c>
      <c r="AN243" s="7">
        <f>SUMIFS(Nhap!$I$5:$I$1000,Nhap!$E$5:$E$1000,DATE(Thang!$E$4,Thang!$C$4,Loc!$AJ$2),Nhap!$F$5:$F$1000,Loc!A243)</f>
        <v>0</v>
      </c>
      <c r="AO243" s="7">
        <f>SUMIFS(Xuat!$G$5:$G$1000,Xuat!$C$5:$C$1000,DATE(Thang!$E$4,Thang!$C$4,AO$2),Xuat!$D$5:$D$1000,Loc!$A243)</f>
        <v>0</v>
      </c>
      <c r="AP243" s="7">
        <f>SUMIFS(Xuat!$G$5:$G$1000,Xuat!$C$5:$C$1000,DATE(Thang!$E$4,Thang!$C$4,AP$2),Xuat!$D$5:$D$1000,Loc!$A243)</f>
        <v>0</v>
      </c>
      <c r="AQ243" s="7">
        <f>SUMIFS(Xuat!$G$5:$G$1000,Xuat!$C$5:$C$1000,DATE(Thang!$E$4,Thang!$C$4,AQ$2),Xuat!$D$5:$D$1000,Loc!$A243)</f>
        <v>0</v>
      </c>
      <c r="AR243" s="7">
        <f>SUMIFS(Xuat!$G$5:$G$1000,Xuat!$C$5:$C$1000,DATE(Thang!$E$4,Thang!$C$4,AR$2),Xuat!$D$5:$D$1000,Loc!$A243)</f>
        <v>0</v>
      </c>
      <c r="AS243" s="7">
        <f>SUMIFS(Xuat!$G$5:$G$1000,Xuat!$C$5:$C$1000,DATE(Thang!$E$4,Thang!$C$4,AS$2),Xuat!$D$5:$D$1000,Loc!$A243)</f>
        <v>0</v>
      </c>
      <c r="AT243" s="7">
        <f>SUMIFS(Xuat!$G$5:$G$1000,Xuat!$C$5:$C$1000,DATE(Thang!$E$4,Thang!$C$4,AT$2),Xuat!$D$5:$D$1000,Loc!$A243)</f>
        <v>0</v>
      </c>
      <c r="AU243" s="7">
        <f>SUMIFS(Xuat!$G$5:$G$1000,Xuat!$C$5:$C$1000,DATE(Thang!$E$4,Thang!$C$4,AU$2),Xuat!$D$5:$D$1000,Loc!$A243)</f>
        <v>0</v>
      </c>
      <c r="AV243" s="7">
        <f>SUMIFS(Xuat!$G$5:$G$1000,Xuat!$C$5:$C$1000,DATE(Thang!$E$4,Thang!$C$4,AV$2),Xuat!$D$5:$D$1000,Loc!$A243)</f>
        <v>0</v>
      </c>
      <c r="AW243" s="7">
        <f>SUMIFS(Xuat!$G$5:$G$1000,Xuat!$C$5:$C$1000,DATE(Thang!$E$4,Thang!$C$4,AW$2),Xuat!$D$5:$D$1000,Loc!$A243)</f>
        <v>0</v>
      </c>
      <c r="AX243" s="7">
        <f>SUMIFS(Xuat!$G$5:$G$1000,Xuat!$C$5:$C$1000,DATE(Thang!$E$4,Thang!$C$4,AX$2),Xuat!$D$5:$D$1000,Loc!$A243)</f>
        <v>0</v>
      </c>
      <c r="AY243" s="7">
        <f>SUMIFS(Xuat!$G$5:$G$1000,Xuat!$C$5:$C$1000,DATE(Thang!$E$4,Thang!$C$4,AY$2),Xuat!$D$5:$D$1000,Loc!$A243)</f>
        <v>0</v>
      </c>
      <c r="AZ243" s="7">
        <f>SUMIFS(Xuat!$G$5:$G$1000,Xuat!$C$5:$C$1000,DATE(Thang!$E$4,Thang!$C$4,AZ$2),Xuat!$D$5:$D$1000,Loc!$A243)</f>
        <v>0</v>
      </c>
      <c r="BA243" s="7">
        <f>SUMIFS(Xuat!$G$5:$G$1000,Xuat!$C$5:$C$1000,DATE(Thang!$E$4,Thang!$C$4,BA$2),Xuat!$D$5:$D$1000,Loc!$A243)</f>
        <v>0</v>
      </c>
      <c r="BB243" s="7">
        <f>SUMIFS(Xuat!$G$5:$G$1000,Xuat!$C$5:$C$1000,DATE(Thang!$E$4,Thang!$C$4,BB$2),Xuat!$D$5:$D$1000,Loc!$A243)</f>
        <v>0</v>
      </c>
      <c r="BC243" s="7">
        <f>SUMIFS(Xuat!$G$5:$G$1000,Xuat!$C$5:$C$1000,DATE(Thang!$E$4,Thang!$C$4,BC$2),Xuat!$D$5:$D$1000,Loc!$A243)</f>
        <v>0</v>
      </c>
      <c r="BD243" s="7">
        <f>SUMIFS(Xuat!$G$5:$G$1000,Xuat!$C$5:$C$1000,DATE(Thang!$E$4,Thang!$C$4,BD$2),Xuat!$D$5:$D$1000,Loc!$A243)</f>
        <v>0</v>
      </c>
      <c r="BE243" s="7">
        <f>SUMIFS(Xuat!$G$5:$G$1000,Xuat!$C$5:$C$1000,DATE(Thang!$E$4,Thang!$C$4,BE$2),Xuat!$D$5:$D$1000,Loc!$A243)</f>
        <v>0</v>
      </c>
      <c r="BF243" s="7">
        <f>SUMIFS(Xuat!$G$5:$G$1000,Xuat!$C$5:$C$1000,DATE(Thang!$E$4,Thang!$C$4,BF$2),Xuat!$D$5:$D$1000,Loc!$A243)</f>
        <v>0</v>
      </c>
      <c r="BG243" s="7">
        <f>SUMIFS(Xuat!$G$5:$G$1000,Xuat!$C$5:$C$1000,DATE(Thang!$E$4,Thang!$C$4,BG$2),Xuat!$D$5:$D$1000,Loc!$A243)</f>
        <v>0</v>
      </c>
      <c r="BH243" s="7">
        <f>SUMIFS(Xuat!$G$5:$G$1000,Xuat!$C$5:$C$1000,DATE(Thang!$E$4,Thang!$C$4,BH$2),Xuat!$D$5:$D$1000,Loc!$A243)</f>
        <v>0</v>
      </c>
      <c r="BI243" s="7">
        <f>SUMIFS(Xuat!$G$5:$G$1000,Xuat!$C$5:$C$1000,DATE(Thang!$E$4,Thang!$C$4,BI$2),Xuat!$D$5:$D$1000,Loc!$A243)</f>
        <v>0</v>
      </c>
      <c r="BJ243" s="7">
        <f>SUMIFS(Xuat!$G$5:$G$1000,Xuat!$C$5:$C$1000,DATE(Thang!$E$4,Thang!$C$4,BJ$2),Xuat!$D$5:$D$1000,Loc!$A243)</f>
        <v>0</v>
      </c>
      <c r="BK243" s="7">
        <f>SUMIFS(Xuat!$G$5:$G$1000,Xuat!$C$5:$C$1000,DATE(Thang!$E$4,Thang!$C$4,BK$2),Xuat!$D$5:$D$1000,Loc!$A243)</f>
        <v>0</v>
      </c>
      <c r="BL243" s="7">
        <f>SUMIFS(Xuat!$G$5:$G$1000,Xuat!$C$5:$C$1000,DATE(Thang!$E$4,Thang!$C$4,BL$2),Xuat!$D$5:$D$1000,Loc!$A243)</f>
        <v>0</v>
      </c>
      <c r="BM243" s="7">
        <f>SUMIFS(Xuat!$G$5:$G$1000,Xuat!$C$5:$C$1000,DATE(Thang!$E$4,Thang!$C$4,BM$2),Xuat!$D$5:$D$1000,Loc!$A243)</f>
        <v>0</v>
      </c>
      <c r="BN243" s="7">
        <f>SUMIFS(Xuat!$G$5:$G$1000,Xuat!$C$5:$C$1000,DATE(Thang!$E$4,Thang!$C$4,BN$2),Xuat!$D$5:$D$1000,Loc!$A243)</f>
        <v>0</v>
      </c>
      <c r="BO243" s="7">
        <f>SUMIFS(Xuat!$G$5:$G$1000,Xuat!$C$5:$C$1000,DATE(Thang!$E$4,Thang!$C$4,BO$2),Xuat!$D$5:$D$1000,Loc!$A243)</f>
        <v>0</v>
      </c>
      <c r="BP243" s="7">
        <f>SUMIFS(Xuat!$G$5:$G$1000,Xuat!$C$5:$C$1000,DATE(Thang!$E$4,Thang!$C$4,BP$2),Xuat!$D$5:$D$1000,Loc!$A243)</f>
        <v>0</v>
      </c>
      <c r="BQ243" s="7">
        <f>SUMIFS(Xuat!$G$5:$G$1000,Xuat!$C$5:$C$1000,DATE(Thang!$E$4,Thang!$C$4,BQ$2),Xuat!$D$5:$D$1000,Loc!$A243)</f>
        <v>0</v>
      </c>
      <c r="BR243" s="7">
        <f>SUMIFS(Xuat!$G$5:$G$1000,Xuat!$C$5:$C$1000,DATE(Thang!$E$4,Thang!$C$4,BR$2),Xuat!$D$5:$D$1000,Loc!$A243)</f>
        <v>0</v>
      </c>
      <c r="BS243" s="7">
        <f>SUMIFS(Xuat!$G$5:$G$1000,Xuat!$C$5:$C$1000,DATE(Thang!$E$4,Thang!$C$4,BS$2),Xuat!$D$5:$D$1000,Loc!$A243)</f>
        <v>0</v>
      </c>
    </row>
    <row r="244" spans="1:71" x14ac:dyDescent="0.2">
      <c r="A244" s="2">
        <f>DM!C244</f>
        <v>0</v>
      </c>
      <c r="B244" s="3">
        <f>VLOOKUP(A244,Tondau!$B$5:$F$500,3,0)</f>
        <v>0</v>
      </c>
      <c r="C244" s="3">
        <f>VLOOKUP(Tinhgiavon!A244,Tondau!$B$5:$E$500,4,0)</f>
        <v>0</v>
      </c>
      <c r="D244" s="3">
        <f t="shared" si="17"/>
        <v>0</v>
      </c>
      <c r="E244" s="3">
        <f>SUMIF(Nhap!$F$5:$F$1000,Tinhgiavon!A244,Nhap!$K$5:$K$1000)</f>
        <v>0</v>
      </c>
      <c r="F244" s="3">
        <f t="shared" si="18"/>
        <v>0</v>
      </c>
      <c r="G244" s="3">
        <f t="shared" si="19"/>
        <v>0</v>
      </c>
      <c r="H244" s="3">
        <f t="shared" si="20"/>
        <v>0</v>
      </c>
      <c r="I244" s="3">
        <f t="shared" si="21"/>
        <v>0</v>
      </c>
      <c r="J244" s="7">
        <f>SUMIFS(Nhap!$I$5:$I$1000,Nhap!$E$5:$E$1000,DATE(Thang!$E$4,Thang!$C$4,Loc!$F$2),Nhap!$F$5:$F$1000,Loc!A244)</f>
        <v>0</v>
      </c>
      <c r="K244" s="7">
        <f>SUMIFS(Nhap!$I$5:$I$1000,Nhap!$E$5:$E$1000,DATE(Thang!$E$4,Thang!$C$4,Loc!$G$2),Nhap!$F$5:$F$1000,Loc!A244)</f>
        <v>0</v>
      </c>
      <c r="L244" s="7">
        <f>SUMIFS(Nhap!$I$5:$I$1000,Nhap!$E$5:$E$1000,DATE(Thang!$E$4,Thang!$C$4,Loc!$H$2),Nhap!$F$5:$F$1000,Loc!A244)</f>
        <v>0</v>
      </c>
      <c r="M244" s="7">
        <f>SUMIFS(Nhap!$I$5:$I$1000,Nhap!$E$5:$E$1000,DATE(Thang!$E$4,Thang!$C$4,Loc!$I$2),Nhap!$F$5:$F$1000,Loc!A244)</f>
        <v>0</v>
      </c>
      <c r="N244" s="7">
        <f>SUMIFS(Nhap!$I$5:$I$1000,Nhap!$E$5:$E$1000,DATE(Thang!$E$4,Thang!$C$4,Loc!$J$2),Nhap!$F$5:$F$1000,Loc!A244)</f>
        <v>0</v>
      </c>
      <c r="O244" s="7">
        <f>SUMIFS(Nhap!$I$5:$I$1000,Nhap!$E$5:$E$1000,DATE(Thang!$E$4,Thang!$C$4,Loc!$K$2),Nhap!$F$5:$F$1000,Loc!A244)</f>
        <v>0</v>
      </c>
      <c r="P244" s="7">
        <f>SUMIFS(Nhap!$I$5:$I$1000,Nhap!$E$5:$E$1000,DATE(Thang!$E$4,Thang!$C$4,Loc!$L$2),Nhap!$F$5:$F$1000,Loc!A244)</f>
        <v>0</v>
      </c>
      <c r="Q244" s="7">
        <f>SUMIFS(Nhap!$I$5:$I$1000,Nhap!$E$5:$E$1000,DATE(Thang!$E$4,Thang!$C$4,Loc!$M$2),Nhap!$F$5:$F$1000,Loc!A244)</f>
        <v>0</v>
      </c>
      <c r="R244" s="7">
        <f>SUMIFS(Nhap!$I$5:$I$1000,Nhap!$E$5:$E$1000,DATE(Thang!$E$4,Thang!$C$4,Loc!$N$2),Nhap!$F$5:$F$1000,Loc!A244)</f>
        <v>0</v>
      </c>
      <c r="S244" s="7">
        <f>SUMIFS(Nhap!$I$5:$I$1000,Nhap!$E$5:$E$1000,DATE(Thang!$E$4,Thang!$C$4,Loc!$O$2),Nhap!$F$5:$F$1000,Loc!A244)</f>
        <v>0</v>
      </c>
      <c r="T244" s="7">
        <f>SUMIFS(Nhap!$I$5:$I$1000,Nhap!$E$5:$E$1000,DATE(Thang!$E$4,Thang!$C$4,Loc!$P$2),Nhap!$F$5:$F$1000,Loc!A244)</f>
        <v>0</v>
      </c>
      <c r="U244" s="7">
        <f>SUMIFS(Nhap!$I$5:$I$1000,Nhap!$E$5:$E$1000,DATE(Thang!$E$4,Thang!$C$4,Loc!$Q$2),Nhap!$F$5:$F$1000,Loc!A244)</f>
        <v>0</v>
      </c>
      <c r="V244" s="7">
        <f>SUMIFS(Nhap!$I$5:$I$1000,Nhap!$E$5:$E$1000,DATE(Thang!$E$4,Thang!$C$4,Loc!$R$2),Nhap!$F$5:$F$1000,Loc!A244)</f>
        <v>0</v>
      </c>
      <c r="W244" s="7">
        <f>SUMIFS(Nhap!$I$5:$I$1000,Nhap!$E$5:$E$1000,DATE(Thang!$E$4,Thang!$C$4,Loc!$S$2),Nhap!$F$5:$F$1000,Loc!A244)</f>
        <v>0</v>
      </c>
      <c r="X244" s="7">
        <f>SUMIFS(Nhap!$I$5:$I$1000,Nhap!$E$5:$E$1000,DATE(Thang!$E$4,Thang!$C$4,Loc!$T$2),Nhap!$F$5:$F$1000,Loc!A244)</f>
        <v>0</v>
      </c>
      <c r="Y244" s="7">
        <f>SUMIFS(Nhap!$I$5:$I$1000,Nhap!$E$5:$E$1000,DATE(Thang!$E$4,Thang!$C$4,Loc!$U$2),Nhap!$F$5:$F$1000,Loc!A244)</f>
        <v>0</v>
      </c>
      <c r="Z244" s="7">
        <f>SUMIFS(Nhap!$I$5:$I$1000,Nhap!$E$5:$E$1000,DATE(Thang!$E$4,Thang!$C$4,Loc!$V$2),Nhap!$F$5:$F$1000,Loc!A244)</f>
        <v>0</v>
      </c>
      <c r="AA244" s="7">
        <f>SUMIFS(Nhap!$I$5:$I$1000,Nhap!$E$5:$E$1000,DATE(Thang!$E$4,Thang!$C$4,Loc!$W$2),Nhap!$F$5:$F$1000,Loc!A244)</f>
        <v>0</v>
      </c>
      <c r="AB244" s="7">
        <f>SUMIFS(Nhap!$I$5:$I$1000,Nhap!$E$5:$E$1000,DATE(Thang!$E$4,Thang!$C$4,Loc!$X$2),Nhap!$F$5:$F$1000,Loc!A244)</f>
        <v>0</v>
      </c>
      <c r="AC244" s="7">
        <f>SUMIFS(Nhap!$I$5:$I$1000,Nhap!$E$5:$E$1000,DATE(Thang!$E$4,Thang!$C$4,Loc!$Y$2),Nhap!$F$5:$F$1000,Loc!A244)</f>
        <v>0</v>
      </c>
      <c r="AD244" s="7">
        <f>SUMIFS(Nhap!$I$5:$I$1000,Nhap!$E$5:$E$1000,DATE(Thang!$E$4,Thang!$C$4,Loc!$Z$2),Nhap!$F$5:$F$1000,Loc!A244)</f>
        <v>0</v>
      </c>
      <c r="AE244" s="7">
        <f>SUMIFS(Nhap!$I$5:$I$1000,Nhap!$E$5:$E$1000,DATE(Thang!$E$4,Thang!$C$4,Loc!$AA$2),Nhap!$F$5:$F$1000,Loc!A244)</f>
        <v>0</v>
      </c>
      <c r="AF244" s="7">
        <f>SUMIFS(Nhap!$I$5:$I$1000,Nhap!$E$5:$E$1000,DATE(Thang!$E$4,Thang!$C$4,Loc!$AB$2),Nhap!$F$5:$F$1000,Loc!A244)</f>
        <v>0</v>
      </c>
      <c r="AG244" s="7">
        <f>SUMIFS(Nhap!$I$5:$I$1000,Nhap!$E$5:$E$1000,DATE(Thang!$E$4,Thang!$C$4,Loc!$AC$2),Nhap!$F$5:$F$1000,Loc!A244)</f>
        <v>0</v>
      </c>
      <c r="AH244" s="7">
        <f>SUMIFS(Nhap!$I$5:$I$1000,Nhap!$E$5:$E$1000,DATE(Thang!$E$4,Thang!$C$4,Loc!$AD$2),Nhap!$F$5:$F$1000,Loc!$A$5)</f>
        <v>0</v>
      </c>
      <c r="AI244" s="7">
        <f>SUMIFS(Nhap!$I$5:$I$1000,Nhap!$E$5:$E$1000,DATE(Thang!$E$4,Thang!$C$4,Loc!$AE$2),Nhap!$F$5:$F$1000,Loc!A244)</f>
        <v>0</v>
      </c>
      <c r="AJ244" s="7">
        <f>SUMIFS(Nhap!$I$5:$I$1000,Nhap!$E$5:$E$1000,DATE(Thang!$E$4,Thang!$C$4,Loc!$AF$2),Nhap!$F$5:$F$1000,Loc!A244)</f>
        <v>0</v>
      </c>
      <c r="AK244" s="7">
        <f>SUMIFS(Nhap!$I$5:$I$1000,Nhap!$E$5:$E$1000,DATE(Thang!$E$4,Thang!$C$4,Loc!$AG$2),Nhap!$F$5:$F$1000,Loc!A244)</f>
        <v>0</v>
      </c>
      <c r="AL244" s="7">
        <f>SUMIFS(Nhap!$I$5:$I$1000,Nhap!$E$5:$E$1000,DATE(Thang!$E$4,Thang!$C$4,Loc!$AH$2),Nhap!$F$5:$F$1000,Loc!A244)</f>
        <v>0</v>
      </c>
      <c r="AM244" s="7">
        <f>SUMIFS(Nhap!$I$5:$I$1000,Nhap!$E$5:$E$1000,DATE(Thang!$E$4,Thang!$C$4,Loc!$AI$2),Nhap!$F$5:$F$1000,Loc!A244)</f>
        <v>0</v>
      </c>
      <c r="AN244" s="7">
        <f>SUMIFS(Nhap!$I$5:$I$1000,Nhap!$E$5:$E$1000,DATE(Thang!$E$4,Thang!$C$4,Loc!$AJ$2),Nhap!$F$5:$F$1000,Loc!A244)</f>
        <v>0</v>
      </c>
      <c r="AO244" s="7">
        <f>SUMIFS(Xuat!$G$5:$G$1000,Xuat!$C$5:$C$1000,DATE(Thang!$E$4,Thang!$C$4,AO$2),Xuat!$D$5:$D$1000,Loc!$A244)</f>
        <v>0</v>
      </c>
      <c r="AP244" s="7">
        <f>SUMIFS(Xuat!$G$5:$G$1000,Xuat!$C$5:$C$1000,DATE(Thang!$E$4,Thang!$C$4,AP$2),Xuat!$D$5:$D$1000,Loc!$A244)</f>
        <v>0</v>
      </c>
      <c r="AQ244" s="7">
        <f>SUMIFS(Xuat!$G$5:$G$1000,Xuat!$C$5:$C$1000,DATE(Thang!$E$4,Thang!$C$4,AQ$2),Xuat!$D$5:$D$1000,Loc!$A244)</f>
        <v>0</v>
      </c>
      <c r="AR244" s="7">
        <f>SUMIFS(Xuat!$G$5:$G$1000,Xuat!$C$5:$C$1000,DATE(Thang!$E$4,Thang!$C$4,AR$2),Xuat!$D$5:$D$1000,Loc!$A244)</f>
        <v>0</v>
      </c>
      <c r="AS244" s="7">
        <f>SUMIFS(Xuat!$G$5:$G$1000,Xuat!$C$5:$C$1000,DATE(Thang!$E$4,Thang!$C$4,AS$2),Xuat!$D$5:$D$1000,Loc!$A244)</f>
        <v>0</v>
      </c>
      <c r="AT244" s="7">
        <f>SUMIFS(Xuat!$G$5:$G$1000,Xuat!$C$5:$C$1000,DATE(Thang!$E$4,Thang!$C$4,AT$2),Xuat!$D$5:$D$1000,Loc!$A244)</f>
        <v>0</v>
      </c>
      <c r="AU244" s="7">
        <f>SUMIFS(Xuat!$G$5:$G$1000,Xuat!$C$5:$C$1000,DATE(Thang!$E$4,Thang!$C$4,AU$2),Xuat!$D$5:$D$1000,Loc!$A244)</f>
        <v>0</v>
      </c>
      <c r="AV244" s="7">
        <f>SUMIFS(Xuat!$G$5:$G$1000,Xuat!$C$5:$C$1000,DATE(Thang!$E$4,Thang!$C$4,AV$2),Xuat!$D$5:$D$1000,Loc!$A244)</f>
        <v>0</v>
      </c>
      <c r="AW244" s="7">
        <f>SUMIFS(Xuat!$G$5:$G$1000,Xuat!$C$5:$C$1000,DATE(Thang!$E$4,Thang!$C$4,AW$2),Xuat!$D$5:$D$1000,Loc!$A244)</f>
        <v>0</v>
      </c>
      <c r="AX244" s="7">
        <f>SUMIFS(Xuat!$G$5:$G$1000,Xuat!$C$5:$C$1000,DATE(Thang!$E$4,Thang!$C$4,AX$2),Xuat!$D$5:$D$1000,Loc!$A244)</f>
        <v>0</v>
      </c>
      <c r="AY244" s="7">
        <f>SUMIFS(Xuat!$G$5:$G$1000,Xuat!$C$5:$C$1000,DATE(Thang!$E$4,Thang!$C$4,AY$2),Xuat!$D$5:$D$1000,Loc!$A244)</f>
        <v>0</v>
      </c>
      <c r="AZ244" s="7">
        <f>SUMIFS(Xuat!$G$5:$G$1000,Xuat!$C$5:$C$1000,DATE(Thang!$E$4,Thang!$C$4,AZ$2),Xuat!$D$5:$D$1000,Loc!$A244)</f>
        <v>0</v>
      </c>
      <c r="BA244" s="7">
        <f>SUMIFS(Xuat!$G$5:$G$1000,Xuat!$C$5:$C$1000,DATE(Thang!$E$4,Thang!$C$4,BA$2),Xuat!$D$5:$D$1000,Loc!$A244)</f>
        <v>0</v>
      </c>
      <c r="BB244" s="7">
        <f>SUMIFS(Xuat!$G$5:$G$1000,Xuat!$C$5:$C$1000,DATE(Thang!$E$4,Thang!$C$4,BB$2),Xuat!$D$5:$D$1000,Loc!$A244)</f>
        <v>0</v>
      </c>
      <c r="BC244" s="7">
        <f>SUMIFS(Xuat!$G$5:$G$1000,Xuat!$C$5:$C$1000,DATE(Thang!$E$4,Thang!$C$4,BC$2),Xuat!$D$5:$D$1000,Loc!$A244)</f>
        <v>0</v>
      </c>
      <c r="BD244" s="7">
        <f>SUMIFS(Xuat!$G$5:$G$1000,Xuat!$C$5:$C$1000,DATE(Thang!$E$4,Thang!$C$4,BD$2),Xuat!$D$5:$D$1000,Loc!$A244)</f>
        <v>0</v>
      </c>
      <c r="BE244" s="7">
        <f>SUMIFS(Xuat!$G$5:$G$1000,Xuat!$C$5:$C$1000,DATE(Thang!$E$4,Thang!$C$4,BE$2),Xuat!$D$5:$D$1000,Loc!$A244)</f>
        <v>0</v>
      </c>
      <c r="BF244" s="7">
        <f>SUMIFS(Xuat!$G$5:$G$1000,Xuat!$C$5:$C$1000,DATE(Thang!$E$4,Thang!$C$4,BF$2),Xuat!$D$5:$D$1000,Loc!$A244)</f>
        <v>0</v>
      </c>
      <c r="BG244" s="7">
        <f>SUMIFS(Xuat!$G$5:$G$1000,Xuat!$C$5:$C$1000,DATE(Thang!$E$4,Thang!$C$4,BG$2),Xuat!$D$5:$D$1000,Loc!$A244)</f>
        <v>0</v>
      </c>
      <c r="BH244" s="7">
        <f>SUMIFS(Xuat!$G$5:$G$1000,Xuat!$C$5:$C$1000,DATE(Thang!$E$4,Thang!$C$4,BH$2),Xuat!$D$5:$D$1000,Loc!$A244)</f>
        <v>0</v>
      </c>
      <c r="BI244" s="7">
        <f>SUMIFS(Xuat!$G$5:$G$1000,Xuat!$C$5:$C$1000,DATE(Thang!$E$4,Thang!$C$4,BI$2),Xuat!$D$5:$D$1000,Loc!$A244)</f>
        <v>0</v>
      </c>
      <c r="BJ244" s="7">
        <f>SUMIFS(Xuat!$G$5:$G$1000,Xuat!$C$5:$C$1000,DATE(Thang!$E$4,Thang!$C$4,BJ$2),Xuat!$D$5:$D$1000,Loc!$A244)</f>
        <v>0</v>
      </c>
      <c r="BK244" s="7">
        <f>SUMIFS(Xuat!$G$5:$G$1000,Xuat!$C$5:$C$1000,DATE(Thang!$E$4,Thang!$C$4,BK$2),Xuat!$D$5:$D$1000,Loc!$A244)</f>
        <v>0</v>
      </c>
      <c r="BL244" s="7">
        <f>SUMIFS(Xuat!$G$5:$G$1000,Xuat!$C$5:$C$1000,DATE(Thang!$E$4,Thang!$C$4,BL$2),Xuat!$D$5:$D$1000,Loc!$A244)</f>
        <v>0</v>
      </c>
      <c r="BM244" s="7">
        <f>SUMIFS(Xuat!$G$5:$G$1000,Xuat!$C$5:$C$1000,DATE(Thang!$E$4,Thang!$C$4,BM$2),Xuat!$D$5:$D$1000,Loc!$A244)</f>
        <v>0</v>
      </c>
      <c r="BN244" s="7">
        <f>SUMIFS(Xuat!$G$5:$G$1000,Xuat!$C$5:$C$1000,DATE(Thang!$E$4,Thang!$C$4,BN$2),Xuat!$D$5:$D$1000,Loc!$A244)</f>
        <v>0</v>
      </c>
      <c r="BO244" s="7">
        <f>SUMIFS(Xuat!$G$5:$G$1000,Xuat!$C$5:$C$1000,DATE(Thang!$E$4,Thang!$C$4,BO$2),Xuat!$D$5:$D$1000,Loc!$A244)</f>
        <v>0</v>
      </c>
      <c r="BP244" s="7">
        <f>SUMIFS(Xuat!$G$5:$G$1000,Xuat!$C$5:$C$1000,DATE(Thang!$E$4,Thang!$C$4,BP$2),Xuat!$D$5:$D$1000,Loc!$A244)</f>
        <v>0</v>
      </c>
      <c r="BQ244" s="7">
        <f>SUMIFS(Xuat!$G$5:$G$1000,Xuat!$C$5:$C$1000,DATE(Thang!$E$4,Thang!$C$4,BQ$2),Xuat!$D$5:$D$1000,Loc!$A244)</f>
        <v>0</v>
      </c>
      <c r="BR244" s="7">
        <f>SUMIFS(Xuat!$G$5:$G$1000,Xuat!$C$5:$C$1000,DATE(Thang!$E$4,Thang!$C$4,BR$2),Xuat!$D$5:$D$1000,Loc!$A244)</f>
        <v>0</v>
      </c>
      <c r="BS244" s="7">
        <f>SUMIFS(Xuat!$G$5:$G$1000,Xuat!$C$5:$C$1000,DATE(Thang!$E$4,Thang!$C$4,BS$2),Xuat!$D$5:$D$1000,Loc!$A244)</f>
        <v>0</v>
      </c>
    </row>
    <row r="245" spans="1:71" x14ac:dyDescent="0.2">
      <c r="A245" s="2">
        <f>DM!C245</f>
        <v>0</v>
      </c>
      <c r="B245" s="3">
        <f>VLOOKUP(A245,Tondau!$B$5:$F$500,3,0)</f>
        <v>0</v>
      </c>
      <c r="C245" s="3">
        <f>VLOOKUP(Tinhgiavon!A245,Tondau!$B$5:$E$500,4,0)</f>
        <v>0</v>
      </c>
      <c r="D245" s="3">
        <f t="shared" si="17"/>
        <v>0</v>
      </c>
      <c r="E245" s="3">
        <f>SUMIF(Nhap!$F$5:$F$1000,Tinhgiavon!A245,Nhap!$K$5:$K$1000)</f>
        <v>0</v>
      </c>
      <c r="F245" s="3">
        <f t="shared" si="18"/>
        <v>0</v>
      </c>
      <c r="G245" s="3">
        <f t="shared" si="19"/>
        <v>0</v>
      </c>
      <c r="H245" s="3">
        <f t="shared" si="20"/>
        <v>0</v>
      </c>
      <c r="I245" s="3">
        <f t="shared" si="21"/>
        <v>0</v>
      </c>
      <c r="J245" s="7">
        <f>SUMIFS(Nhap!$I$5:$I$1000,Nhap!$E$5:$E$1000,DATE(Thang!$E$4,Thang!$C$4,Loc!$F$2),Nhap!$F$5:$F$1000,Loc!A245)</f>
        <v>0</v>
      </c>
      <c r="K245" s="7">
        <f>SUMIFS(Nhap!$I$5:$I$1000,Nhap!$E$5:$E$1000,DATE(Thang!$E$4,Thang!$C$4,Loc!$G$2),Nhap!$F$5:$F$1000,Loc!A245)</f>
        <v>0</v>
      </c>
      <c r="L245" s="7">
        <f>SUMIFS(Nhap!$I$5:$I$1000,Nhap!$E$5:$E$1000,DATE(Thang!$E$4,Thang!$C$4,Loc!$H$2),Nhap!$F$5:$F$1000,Loc!A245)</f>
        <v>0</v>
      </c>
      <c r="M245" s="7">
        <f>SUMIFS(Nhap!$I$5:$I$1000,Nhap!$E$5:$E$1000,DATE(Thang!$E$4,Thang!$C$4,Loc!$I$2),Nhap!$F$5:$F$1000,Loc!A245)</f>
        <v>0</v>
      </c>
      <c r="N245" s="7">
        <f>SUMIFS(Nhap!$I$5:$I$1000,Nhap!$E$5:$E$1000,DATE(Thang!$E$4,Thang!$C$4,Loc!$J$2),Nhap!$F$5:$F$1000,Loc!A245)</f>
        <v>0</v>
      </c>
      <c r="O245" s="7">
        <f>SUMIFS(Nhap!$I$5:$I$1000,Nhap!$E$5:$E$1000,DATE(Thang!$E$4,Thang!$C$4,Loc!$K$2),Nhap!$F$5:$F$1000,Loc!A245)</f>
        <v>0</v>
      </c>
      <c r="P245" s="7">
        <f>SUMIFS(Nhap!$I$5:$I$1000,Nhap!$E$5:$E$1000,DATE(Thang!$E$4,Thang!$C$4,Loc!$L$2),Nhap!$F$5:$F$1000,Loc!A245)</f>
        <v>0</v>
      </c>
      <c r="Q245" s="7">
        <f>SUMIFS(Nhap!$I$5:$I$1000,Nhap!$E$5:$E$1000,DATE(Thang!$E$4,Thang!$C$4,Loc!$M$2),Nhap!$F$5:$F$1000,Loc!A245)</f>
        <v>0</v>
      </c>
      <c r="R245" s="7">
        <f>SUMIFS(Nhap!$I$5:$I$1000,Nhap!$E$5:$E$1000,DATE(Thang!$E$4,Thang!$C$4,Loc!$N$2),Nhap!$F$5:$F$1000,Loc!A245)</f>
        <v>0</v>
      </c>
      <c r="S245" s="7">
        <f>SUMIFS(Nhap!$I$5:$I$1000,Nhap!$E$5:$E$1000,DATE(Thang!$E$4,Thang!$C$4,Loc!$O$2),Nhap!$F$5:$F$1000,Loc!A245)</f>
        <v>0</v>
      </c>
      <c r="T245" s="7">
        <f>SUMIFS(Nhap!$I$5:$I$1000,Nhap!$E$5:$E$1000,DATE(Thang!$E$4,Thang!$C$4,Loc!$P$2),Nhap!$F$5:$F$1000,Loc!A245)</f>
        <v>0</v>
      </c>
      <c r="U245" s="7">
        <f>SUMIFS(Nhap!$I$5:$I$1000,Nhap!$E$5:$E$1000,DATE(Thang!$E$4,Thang!$C$4,Loc!$Q$2),Nhap!$F$5:$F$1000,Loc!A245)</f>
        <v>0</v>
      </c>
      <c r="V245" s="7">
        <f>SUMIFS(Nhap!$I$5:$I$1000,Nhap!$E$5:$E$1000,DATE(Thang!$E$4,Thang!$C$4,Loc!$R$2),Nhap!$F$5:$F$1000,Loc!A245)</f>
        <v>0</v>
      </c>
      <c r="W245" s="7">
        <f>SUMIFS(Nhap!$I$5:$I$1000,Nhap!$E$5:$E$1000,DATE(Thang!$E$4,Thang!$C$4,Loc!$S$2),Nhap!$F$5:$F$1000,Loc!A245)</f>
        <v>0</v>
      </c>
      <c r="X245" s="7">
        <f>SUMIFS(Nhap!$I$5:$I$1000,Nhap!$E$5:$E$1000,DATE(Thang!$E$4,Thang!$C$4,Loc!$T$2),Nhap!$F$5:$F$1000,Loc!A245)</f>
        <v>0</v>
      </c>
      <c r="Y245" s="7">
        <f>SUMIFS(Nhap!$I$5:$I$1000,Nhap!$E$5:$E$1000,DATE(Thang!$E$4,Thang!$C$4,Loc!$U$2),Nhap!$F$5:$F$1000,Loc!A245)</f>
        <v>0</v>
      </c>
      <c r="Z245" s="7">
        <f>SUMIFS(Nhap!$I$5:$I$1000,Nhap!$E$5:$E$1000,DATE(Thang!$E$4,Thang!$C$4,Loc!$V$2),Nhap!$F$5:$F$1000,Loc!A245)</f>
        <v>0</v>
      </c>
      <c r="AA245" s="7">
        <f>SUMIFS(Nhap!$I$5:$I$1000,Nhap!$E$5:$E$1000,DATE(Thang!$E$4,Thang!$C$4,Loc!$W$2),Nhap!$F$5:$F$1000,Loc!A245)</f>
        <v>0</v>
      </c>
      <c r="AB245" s="7">
        <f>SUMIFS(Nhap!$I$5:$I$1000,Nhap!$E$5:$E$1000,DATE(Thang!$E$4,Thang!$C$4,Loc!$X$2),Nhap!$F$5:$F$1000,Loc!A245)</f>
        <v>0</v>
      </c>
      <c r="AC245" s="7">
        <f>SUMIFS(Nhap!$I$5:$I$1000,Nhap!$E$5:$E$1000,DATE(Thang!$E$4,Thang!$C$4,Loc!$Y$2),Nhap!$F$5:$F$1000,Loc!A245)</f>
        <v>0</v>
      </c>
      <c r="AD245" s="7">
        <f>SUMIFS(Nhap!$I$5:$I$1000,Nhap!$E$5:$E$1000,DATE(Thang!$E$4,Thang!$C$4,Loc!$Z$2),Nhap!$F$5:$F$1000,Loc!A245)</f>
        <v>0</v>
      </c>
      <c r="AE245" s="7">
        <f>SUMIFS(Nhap!$I$5:$I$1000,Nhap!$E$5:$E$1000,DATE(Thang!$E$4,Thang!$C$4,Loc!$AA$2),Nhap!$F$5:$F$1000,Loc!A245)</f>
        <v>0</v>
      </c>
      <c r="AF245" s="7">
        <f>SUMIFS(Nhap!$I$5:$I$1000,Nhap!$E$5:$E$1000,DATE(Thang!$E$4,Thang!$C$4,Loc!$AB$2),Nhap!$F$5:$F$1000,Loc!A245)</f>
        <v>0</v>
      </c>
      <c r="AG245" s="7">
        <f>SUMIFS(Nhap!$I$5:$I$1000,Nhap!$E$5:$E$1000,DATE(Thang!$E$4,Thang!$C$4,Loc!$AC$2),Nhap!$F$5:$F$1000,Loc!A245)</f>
        <v>0</v>
      </c>
      <c r="AH245" s="7">
        <f>SUMIFS(Nhap!$I$5:$I$1000,Nhap!$E$5:$E$1000,DATE(Thang!$E$4,Thang!$C$4,Loc!$AD$2),Nhap!$F$5:$F$1000,Loc!$A$5)</f>
        <v>0</v>
      </c>
      <c r="AI245" s="7">
        <f>SUMIFS(Nhap!$I$5:$I$1000,Nhap!$E$5:$E$1000,DATE(Thang!$E$4,Thang!$C$4,Loc!$AE$2),Nhap!$F$5:$F$1000,Loc!A245)</f>
        <v>0</v>
      </c>
      <c r="AJ245" s="7">
        <f>SUMIFS(Nhap!$I$5:$I$1000,Nhap!$E$5:$E$1000,DATE(Thang!$E$4,Thang!$C$4,Loc!$AF$2),Nhap!$F$5:$F$1000,Loc!A245)</f>
        <v>0</v>
      </c>
      <c r="AK245" s="7">
        <f>SUMIFS(Nhap!$I$5:$I$1000,Nhap!$E$5:$E$1000,DATE(Thang!$E$4,Thang!$C$4,Loc!$AG$2),Nhap!$F$5:$F$1000,Loc!A245)</f>
        <v>0</v>
      </c>
      <c r="AL245" s="7">
        <f>SUMIFS(Nhap!$I$5:$I$1000,Nhap!$E$5:$E$1000,DATE(Thang!$E$4,Thang!$C$4,Loc!$AH$2),Nhap!$F$5:$F$1000,Loc!A245)</f>
        <v>0</v>
      </c>
      <c r="AM245" s="7">
        <f>SUMIFS(Nhap!$I$5:$I$1000,Nhap!$E$5:$E$1000,DATE(Thang!$E$4,Thang!$C$4,Loc!$AI$2),Nhap!$F$5:$F$1000,Loc!A245)</f>
        <v>0</v>
      </c>
      <c r="AN245" s="7">
        <f>SUMIFS(Nhap!$I$5:$I$1000,Nhap!$E$5:$E$1000,DATE(Thang!$E$4,Thang!$C$4,Loc!$AJ$2),Nhap!$F$5:$F$1000,Loc!A245)</f>
        <v>0</v>
      </c>
      <c r="AO245" s="7">
        <f>SUMIFS(Xuat!$G$5:$G$1000,Xuat!$C$5:$C$1000,DATE(Thang!$E$4,Thang!$C$4,AO$2),Xuat!$D$5:$D$1000,Loc!$A245)</f>
        <v>0</v>
      </c>
      <c r="AP245" s="7">
        <f>SUMIFS(Xuat!$G$5:$G$1000,Xuat!$C$5:$C$1000,DATE(Thang!$E$4,Thang!$C$4,AP$2),Xuat!$D$5:$D$1000,Loc!$A245)</f>
        <v>0</v>
      </c>
      <c r="AQ245" s="7">
        <f>SUMIFS(Xuat!$G$5:$G$1000,Xuat!$C$5:$C$1000,DATE(Thang!$E$4,Thang!$C$4,AQ$2),Xuat!$D$5:$D$1000,Loc!$A245)</f>
        <v>0</v>
      </c>
      <c r="AR245" s="7">
        <f>SUMIFS(Xuat!$G$5:$G$1000,Xuat!$C$5:$C$1000,DATE(Thang!$E$4,Thang!$C$4,AR$2),Xuat!$D$5:$D$1000,Loc!$A245)</f>
        <v>0</v>
      </c>
      <c r="AS245" s="7">
        <f>SUMIFS(Xuat!$G$5:$G$1000,Xuat!$C$5:$C$1000,DATE(Thang!$E$4,Thang!$C$4,AS$2),Xuat!$D$5:$D$1000,Loc!$A245)</f>
        <v>0</v>
      </c>
      <c r="AT245" s="7">
        <f>SUMIFS(Xuat!$G$5:$G$1000,Xuat!$C$5:$C$1000,DATE(Thang!$E$4,Thang!$C$4,AT$2),Xuat!$D$5:$D$1000,Loc!$A245)</f>
        <v>0</v>
      </c>
      <c r="AU245" s="7">
        <f>SUMIFS(Xuat!$G$5:$G$1000,Xuat!$C$5:$C$1000,DATE(Thang!$E$4,Thang!$C$4,AU$2),Xuat!$D$5:$D$1000,Loc!$A245)</f>
        <v>0</v>
      </c>
      <c r="AV245" s="7">
        <f>SUMIFS(Xuat!$G$5:$G$1000,Xuat!$C$5:$C$1000,DATE(Thang!$E$4,Thang!$C$4,AV$2),Xuat!$D$5:$D$1000,Loc!$A245)</f>
        <v>0</v>
      </c>
      <c r="AW245" s="7">
        <f>SUMIFS(Xuat!$G$5:$G$1000,Xuat!$C$5:$C$1000,DATE(Thang!$E$4,Thang!$C$4,AW$2),Xuat!$D$5:$D$1000,Loc!$A245)</f>
        <v>0</v>
      </c>
      <c r="AX245" s="7">
        <f>SUMIFS(Xuat!$G$5:$G$1000,Xuat!$C$5:$C$1000,DATE(Thang!$E$4,Thang!$C$4,AX$2),Xuat!$D$5:$D$1000,Loc!$A245)</f>
        <v>0</v>
      </c>
      <c r="AY245" s="7">
        <f>SUMIFS(Xuat!$G$5:$G$1000,Xuat!$C$5:$C$1000,DATE(Thang!$E$4,Thang!$C$4,AY$2),Xuat!$D$5:$D$1000,Loc!$A245)</f>
        <v>0</v>
      </c>
      <c r="AZ245" s="7">
        <f>SUMIFS(Xuat!$G$5:$G$1000,Xuat!$C$5:$C$1000,DATE(Thang!$E$4,Thang!$C$4,AZ$2),Xuat!$D$5:$D$1000,Loc!$A245)</f>
        <v>0</v>
      </c>
      <c r="BA245" s="7">
        <f>SUMIFS(Xuat!$G$5:$G$1000,Xuat!$C$5:$C$1000,DATE(Thang!$E$4,Thang!$C$4,BA$2),Xuat!$D$5:$D$1000,Loc!$A245)</f>
        <v>0</v>
      </c>
      <c r="BB245" s="7">
        <f>SUMIFS(Xuat!$G$5:$G$1000,Xuat!$C$5:$C$1000,DATE(Thang!$E$4,Thang!$C$4,BB$2),Xuat!$D$5:$D$1000,Loc!$A245)</f>
        <v>0</v>
      </c>
      <c r="BC245" s="7">
        <f>SUMIFS(Xuat!$G$5:$G$1000,Xuat!$C$5:$C$1000,DATE(Thang!$E$4,Thang!$C$4,BC$2),Xuat!$D$5:$D$1000,Loc!$A245)</f>
        <v>0</v>
      </c>
      <c r="BD245" s="7">
        <f>SUMIFS(Xuat!$G$5:$G$1000,Xuat!$C$5:$C$1000,DATE(Thang!$E$4,Thang!$C$4,BD$2),Xuat!$D$5:$D$1000,Loc!$A245)</f>
        <v>0</v>
      </c>
      <c r="BE245" s="7">
        <f>SUMIFS(Xuat!$G$5:$G$1000,Xuat!$C$5:$C$1000,DATE(Thang!$E$4,Thang!$C$4,BE$2),Xuat!$D$5:$D$1000,Loc!$A245)</f>
        <v>0</v>
      </c>
      <c r="BF245" s="7">
        <f>SUMIFS(Xuat!$G$5:$G$1000,Xuat!$C$5:$C$1000,DATE(Thang!$E$4,Thang!$C$4,BF$2),Xuat!$D$5:$D$1000,Loc!$A245)</f>
        <v>0</v>
      </c>
      <c r="BG245" s="7">
        <f>SUMIFS(Xuat!$G$5:$G$1000,Xuat!$C$5:$C$1000,DATE(Thang!$E$4,Thang!$C$4,BG$2),Xuat!$D$5:$D$1000,Loc!$A245)</f>
        <v>0</v>
      </c>
      <c r="BH245" s="7">
        <f>SUMIFS(Xuat!$G$5:$G$1000,Xuat!$C$5:$C$1000,DATE(Thang!$E$4,Thang!$C$4,BH$2),Xuat!$D$5:$D$1000,Loc!$A245)</f>
        <v>0</v>
      </c>
      <c r="BI245" s="7">
        <f>SUMIFS(Xuat!$G$5:$G$1000,Xuat!$C$5:$C$1000,DATE(Thang!$E$4,Thang!$C$4,BI$2),Xuat!$D$5:$D$1000,Loc!$A245)</f>
        <v>0</v>
      </c>
      <c r="BJ245" s="7">
        <f>SUMIFS(Xuat!$G$5:$G$1000,Xuat!$C$5:$C$1000,DATE(Thang!$E$4,Thang!$C$4,BJ$2),Xuat!$D$5:$D$1000,Loc!$A245)</f>
        <v>0</v>
      </c>
      <c r="BK245" s="7">
        <f>SUMIFS(Xuat!$G$5:$G$1000,Xuat!$C$5:$C$1000,DATE(Thang!$E$4,Thang!$C$4,BK$2),Xuat!$D$5:$D$1000,Loc!$A245)</f>
        <v>0</v>
      </c>
      <c r="BL245" s="7">
        <f>SUMIFS(Xuat!$G$5:$G$1000,Xuat!$C$5:$C$1000,DATE(Thang!$E$4,Thang!$C$4,BL$2),Xuat!$D$5:$D$1000,Loc!$A245)</f>
        <v>0</v>
      </c>
      <c r="BM245" s="7">
        <f>SUMIFS(Xuat!$G$5:$G$1000,Xuat!$C$5:$C$1000,DATE(Thang!$E$4,Thang!$C$4,BM$2),Xuat!$D$5:$D$1000,Loc!$A245)</f>
        <v>0</v>
      </c>
      <c r="BN245" s="7">
        <f>SUMIFS(Xuat!$G$5:$G$1000,Xuat!$C$5:$C$1000,DATE(Thang!$E$4,Thang!$C$4,BN$2),Xuat!$D$5:$D$1000,Loc!$A245)</f>
        <v>0</v>
      </c>
      <c r="BO245" s="7">
        <f>SUMIFS(Xuat!$G$5:$G$1000,Xuat!$C$5:$C$1000,DATE(Thang!$E$4,Thang!$C$4,BO$2),Xuat!$D$5:$D$1000,Loc!$A245)</f>
        <v>0</v>
      </c>
      <c r="BP245" s="7">
        <f>SUMIFS(Xuat!$G$5:$G$1000,Xuat!$C$5:$C$1000,DATE(Thang!$E$4,Thang!$C$4,BP$2),Xuat!$D$5:$D$1000,Loc!$A245)</f>
        <v>0</v>
      </c>
      <c r="BQ245" s="7">
        <f>SUMIFS(Xuat!$G$5:$G$1000,Xuat!$C$5:$C$1000,DATE(Thang!$E$4,Thang!$C$4,BQ$2),Xuat!$D$5:$D$1000,Loc!$A245)</f>
        <v>0</v>
      </c>
      <c r="BR245" s="7">
        <f>SUMIFS(Xuat!$G$5:$G$1000,Xuat!$C$5:$C$1000,DATE(Thang!$E$4,Thang!$C$4,BR$2),Xuat!$D$5:$D$1000,Loc!$A245)</f>
        <v>0</v>
      </c>
      <c r="BS245" s="7">
        <f>SUMIFS(Xuat!$G$5:$G$1000,Xuat!$C$5:$C$1000,DATE(Thang!$E$4,Thang!$C$4,BS$2),Xuat!$D$5:$D$1000,Loc!$A245)</f>
        <v>0</v>
      </c>
    </row>
    <row r="246" spans="1:71" x14ac:dyDescent="0.2">
      <c r="A246" s="2">
        <f>DM!C246</f>
        <v>0</v>
      </c>
      <c r="B246" s="3">
        <f>VLOOKUP(A246,Tondau!$B$5:$F$500,3,0)</f>
        <v>0</v>
      </c>
      <c r="C246" s="3">
        <f>VLOOKUP(Tinhgiavon!A246,Tondau!$B$5:$E$500,4,0)</f>
        <v>0</v>
      </c>
      <c r="D246" s="3">
        <f t="shared" si="17"/>
        <v>0</v>
      </c>
      <c r="E246" s="3">
        <f>SUMIF(Nhap!$F$5:$F$1000,Tinhgiavon!A246,Nhap!$K$5:$K$1000)</f>
        <v>0</v>
      </c>
      <c r="F246" s="3">
        <f t="shared" si="18"/>
        <v>0</v>
      </c>
      <c r="G246" s="3">
        <f t="shared" si="19"/>
        <v>0</v>
      </c>
      <c r="H246" s="3">
        <f t="shared" si="20"/>
        <v>0</v>
      </c>
      <c r="I246" s="3">
        <f t="shared" si="21"/>
        <v>0</v>
      </c>
      <c r="J246" s="7">
        <f>SUMIFS(Nhap!$I$5:$I$1000,Nhap!$E$5:$E$1000,DATE(Thang!$E$4,Thang!$C$4,Loc!$F$2),Nhap!$F$5:$F$1000,Loc!A246)</f>
        <v>0</v>
      </c>
      <c r="K246" s="7">
        <f>SUMIFS(Nhap!$I$5:$I$1000,Nhap!$E$5:$E$1000,DATE(Thang!$E$4,Thang!$C$4,Loc!$G$2),Nhap!$F$5:$F$1000,Loc!A246)</f>
        <v>0</v>
      </c>
      <c r="L246" s="7">
        <f>SUMIFS(Nhap!$I$5:$I$1000,Nhap!$E$5:$E$1000,DATE(Thang!$E$4,Thang!$C$4,Loc!$H$2),Nhap!$F$5:$F$1000,Loc!A246)</f>
        <v>0</v>
      </c>
      <c r="M246" s="7">
        <f>SUMIFS(Nhap!$I$5:$I$1000,Nhap!$E$5:$E$1000,DATE(Thang!$E$4,Thang!$C$4,Loc!$I$2),Nhap!$F$5:$F$1000,Loc!A246)</f>
        <v>0</v>
      </c>
      <c r="N246" s="7">
        <f>SUMIFS(Nhap!$I$5:$I$1000,Nhap!$E$5:$E$1000,DATE(Thang!$E$4,Thang!$C$4,Loc!$J$2),Nhap!$F$5:$F$1000,Loc!A246)</f>
        <v>0</v>
      </c>
      <c r="O246" s="7">
        <f>SUMIFS(Nhap!$I$5:$I$1000,Nhap!$E$5:$E$1000,DATE(Thang!$E$4,Thang!$C$4,Loc!$K$2),Nhap!$F$5:$F$1000,Loc!A246)</f>
        <v>0</v>
      </c>
      <c r="P246" s="7">
        <f>SUMIFS(Nhap!$I$5:$I$1000,Nhap!$E$5:$E$1000,DATE(Thang!$E$4,Thang!$C$4,Loc!$L$2),Nhap!$F$5:$F$1000,Loc!A246)</f>
        <v>0</v>
      </c>
      <c r="Q246" s="7">
        <f>SUMIFS(Nhap!$I$5:$I$1000,Nhap!$E$5:$E$1000,DATE(Thang!$E$4,Thang!$C$4,Loc!$M$2),Nhap!$F$5:$F$1000,Loc!A246)</f>
        <v>0</v>
      </c>
      <c r="R246" s="7">
        <f>SUMIFS(Nhap!$I$5:$I$1000,Nhap!$E$5:$E$1000,DATE(Thang!$E$4,Thang!$C$4,Loc!$N$2),Nhap!$F$5:$F$1000,Loc!A246)</f>
        <v>0</v>
      </c>
      <c r="S246" s="7">
        <f>SUMIFS(Nhap!$I$5:$I$1000,Nhap!$E$5:$E$1000,DATE(Thang!$E$4,Thang!$C$4,Loc!$O$2),Nhap!$F$5:$F$1000,Loc!A246)</f>
        <v>0</v>
      </c>
      <c r="T246" s="7">
        <f>SUMIFS(Nhap!$I$5:$I$1000,Nhap!$E$5:$E$1000,DATE(Thang!$E$4,Thang!$C$4,Loc!$P$2),Nhap!$F$5:$F$1000,Loc!A246)</f>
        <v>0</v>
      </c>
      <c r="U246" s="7">
        <f>SUMIFS(Nhap!$I$5:$I$1000,Nhap!$E$5:$E$1000,DATE(Thang!$E$4,Thang!$C$4,Loc!$Q$2),Nhap!$F$5:$F$1000,Loc!A246)</f>
        <v>0</v>
      </c>
      <c r="V246" s="7">
        <f>SUMIFS(Nhap!$I$5:$I$1000,Nhap!$E$5:$E$1000,DATE(Thang!$E$4,Thang!$C$4,Loc!$R$2),Nhap!$F$5:$F$1000,Loc!A246)</f>
        <v>0</v>
      </c>
      <c r="W246" s="7">
        <f>SUMIFS(Nhap!$I$5:$I$1000,Nhap!$E$5:$E$1000,DATE(Thang!$E$4,Thang!$C$4,Loc!$S$2),Nhap!$F$5:$F$1000,Loc!A246)</f>
        <v>0</v>
      </c>
      <c r="X246" s="7">
        <f>SUMIFS(Nhap!$I$5:$I$1000,Nhap!$E$5:$E$1000,DATE(Thang!$E$4,Thang!$C$4,Loc!$T$2),Nhap!$F$5:$F$1000,Loc!A246)</f>
        <v>0</v>
      </c>
      <c r="Y246" s="7">
        <f>SUMIFS(Nhap!$I$5:$I$1000,Nhap!$E$5:$E$1000,DATE(Thang!$E$4,Thang!$C$4,Loc!$U$2),Nhap!$F$5:$F$1000,Loc!A246)</f>
        <v>0</v>
      </c>
      <c r="Z246" s="7">
        <f>SUMIFS(Nhap!$I$5:$I$1000,Nhap!$E$5:$E$1000,DATE(Thang!$E$4,Thang!$C$4,Loc!$V$2),Nhap!$F$5:$F$1000,Loc!A246)</f>
        <v>0</v>
      </c>
      <c r="AA246" s="7">
        <f>SUMIFS(Nhap!$I$5:$I$1000,Nhap!$E$5:$E$1000,DATE(Thang!$E$4,Thang!$C$4,Loc!$W$2),Nhap!$F$5:$F$1000,Loc!A246)</f>
        <v>0</v>
      </c>
      <c r="AB246" s="7">
        <f>SUMIFS(Nhap!$I$5:$I$1000,Nhap!$E$5:$E$1000,DATE(Thang!$E$4,Thang!$C$4,Loc!$X$2),Nhap!$F$5:$F$1000,Loc!A246)</f>
        <v>0</v>
      </c>
      <c r="AC246" s="7">
        <f>SUMIFS(Nhap!$I$5:$I$1000,Nhap!$E$5:$E$1000,DATE(Thang!$E$4,Thang!$C$4,Loc!$Y$2),Nhap!$F$5:$F$1000,Loc!A246)</f>
        <v>0</v>
      </c>
      <c r="AD246" s="7">
        <f>SUMIFS(Nhap!$I$5:$I$1000,Nhap!$E$5:$E$1000,DATE(Thang!$E$4,Thang!$C$4,Loc!$Z$2),Nhap!$F$5:$F$1000,Loc!A246)</f>
        <v>0</v>
      </c>
      <c r="AE246" s="7">
        <f>SUMIFS(Nhap!$I$5:$I$1000,Nhap!$E$5:$E$1000,DATE(Thang!$E$4,Thang!$C$4,Loc!$AA$2),Nhap!$F$5:$F$1000,Loc!A246)</f>
        <v>0</v>
      </c>
      <c r="AF246" s="7">
        <f>SUMIFS(Nhap!$I$5:$I$1000,Nhap!$E$5:$E$1000,DATE(Thang!$E$4,Thang!$C$4,Loc!$AB$2),Nhap!$F$5:$F$1000,Loc!A246)</f>
        <v>0</v>
      </c>
      <c r="AG246" s="7">
        <f>SUMIFS(Nhap!$I$5:$I$1000,Nhap!$E$5:$E$1000,DATE(Thang!$E$4,Thang!$C$4,Loc!$AC$2),Nhap!$F$5:$F$1000,Loc!A246)</f>
        <v>0</v>
      </c>
      <c r="AH246" s="7">
        <f>SUMIFS(Nhap!$I$5:$I$1000,Nhap!$E$5:$E$1000,DATE(Thang!$E$4,Thang!$C$4,Loc!$AD$2),Nhap!$F$5:$F$1000,Loc!$A$5)</f>
        <v>0</v>
      </c>
      <c r="AI246" s="7">
        <f>SUMIFS(Nhap!$I$5:$I$1000,Nhap!$E$5:$E$1000,DATE(Thang!$E$4,Thang!$C$4,Loc!$AE$2),Nhap!$F$5:$F$1000,Loc!A246)</f>
        <v>0</v>
      </c>
      <c r="AJ246" s="7">
        <f>SUMIFS(Nhap!$I$5:$I$1000,Nhap!$E$5:$E$1000,DATE(Thang!$E$4,Thang!$C$4,Loc!$AF$2),Nhap!$F$5:$F$1000,Loc!A246)</f>
        <v>0</v>
      </c>
      <c r="AK246" s="7">
        <f>SUMIFS(Nhap!$I$5:$I$1000,Nhap!$E$5:$E$1000,DATE(Thang!$E$4,Thang!$C$4,Loc!$AG$2),Nhap!$F$5:$F$1000,Loc!A246)</f>
        <v>0</v>
      </c>
      <c r="AL246" s="7">
        <f>SUMIFS(Nhap!$I$5:$I$1000,Nhap!$E$5:$E$1000,DATE(Thang!$E$4,Thang!$C$4,Loc!$AH$2),Nhap!$F$5:$F$1000,Loc!A246)</f>
        <v>0</v>
      </c>
      <c r="AM246" s="7">
        <f>SUMIFS(Nhap!$I$5:$I$1000,Nhap!$E$5:$E$1000,DATE(Thang!$E$4,Thang!$C$4,Loc!$AI$2),Nhap!$F$5:$F$1000,Loc!A246)</f>
        <v>0</v>
      </c>
      <c r="AN246" s="7">
        <f>SUMIFS(Nhap!$I$5:$I$1000,Nhap!$E$5:$E$1000,DATE(Thang!$E$4,Thang!$C$4,Loc!$AJ$2),Nhap!$F$5:$F$1000,Loc!A246)</f>
        <v>0</v>
      </c>
      <c r="AO246" s="7">
        <f>SUMIFS(Xuat!$G$5:$G$1000,Xuat!$C$5:$C$1000,DATE(Thang!$E$4,Thang!$C$4,AO$2),Xuat!$D$5:$D$1000,Loc!$A246)</f>
        <v>0</v>
      </c>
      <c r="AP246" s="7">
        <f>SUMIFS(Xuat!$G$5:$G$1000,Xuat!$C$5:$C$1000,DATE(Thang!$E$4,Thang!$C$4,AP$2),Xuat!$D$5:$D$1000,Loc!$A246)</f>
        <v>0</v>
      </c>
      <c r="AQ246" s="7">
        <f>SUMIFS(Xuat!$G$5:$G$1000,Xuat!$C$5:$C$1000,DATE(Thang!$E$4,Thang!$C$4,AQ$2),Xuat!$D$5:$D$1000,Loc!$A246)</f>
        <v>0</v>
      </c>
      <c r="AR246" s="7">
        <f>SUMIFS(Xuat!$G$5:$G$1000,Xuat!$C$5:$C$1000,DATE(Thang!$E$4,Thang!$C$4,AR$2),Xuat!$D$5:$D$1000,Loc!$A246)</f>
        <v>0</v>
      </c>
      <c r="AS246" s="7">
        <f>SUMIFS(Xuat!$G$5:$G$1000,Xuat!$C$5:$C$1000,DATE(Thang!$E$4,Thang!$C$4,AS$2),Xuat!$D$5:$D$1000,Loc!$A246)</f>
        <v>0</v>
      </c>
      <c r="AT246" s="7">
        <f>SUMIFS(Xuat!$G$5:$G$1000,Xuat!$C$5:$C$1000,DATE(Thang!$E$4,Thang!$C$4,AT$2),Xuat!$D$5:$D$1000,Loc!$A246)</f>
        <v>0</v>
      </c>
      <c r="AU246" s="7">
        <f>SUMIFS(Xuat!$G$5:$G$1000,Xuat!$C$5:$C$1000,DATE(Thang!$E$4,Thang!$C$4,AU$2),Xuat!$D$5:$D$1000,Loc!$A246)</f>
        <v>0</v>
      </c>
      <c r="AV246" s="7">
        <f>SUMIFS(Xuat!$G$5:$G$1000,Xuat!$C$5:$C$1000,DATE(Thang!$E$4,Thang!$C$4,AV$2),Xuat!$D$5:$D$1000,Loc!$A246)</f>
        <v>0</v>
      </c>
      <c r="AW246" s="7">
        <f>SUMIFS(Xuat!$G$5:$G$1000,Xuat!$C$5:$C$1000,DATE(Thang!$E$4,Thang!$C$4,AW$2),Xuat!$D$5:$D$1000,Loc!$A246)</f>
        <v>0</v>
      </c>
      <c r="AX246" s="7">
        <f>SUMIFS(Xuat!$G$5:$G$1000,Xuat!$C$5:$C$1000,DATE(Thang!$E$4,Thang!$C$4,AX$2),Xuat!$D$5:$D$1000,Loc!$A246)</f>
        <v>0</v>
      </c>
      <c r="AY246" s="7">
        <f>SUMIFS(Xuat!$G$5:$G$1000,Xuat!$C$5:$C$1000,DATE(Thang!$E$4,Thang!$C$4,AY$2),Xuat!$D$5:$D$1000,Loc!$A246)</f>
        <v>0</v>
      </c>
      <c r="AZ246" s="7">
        <f>SUMIFS(Xuat!$G$5:$G$1000,Xuat!$C$5:$C$1000,DATE(Thang!$E$4,Thang!$C$4,AZ$2),Xuat!$D$5:$D$1000,Loc!$A246)</f>
        <v>0</v>
      </c>
      <c r="BA246" s="7">
        <f>SUMIFS(Xuat!$G$5:$G$1000,Xuat!$C$5:$C$1000,DATE(Thang!$E$4,Thang!$C$4,BA$2),Xuat!$D$5:$D$1000,Loc!$A246)</f>
        <v>0</v>
      </c>
      <c r="BB246" s="7">
        <f>SUMIFS(Xuat!$G$5:$G$1000,Xuat!$C$5:$C$1000,DATE(Thang!$E$4,Thang!$C$4,BB$2),Xuat!$D$5:$D$1000,Loc!$A246)</f>
        <v>0</v>
      </c>
      <c r="BC246" s="7">
        <f>SUMIFS(Xuat!$G$5:$G$1000,Xuat!$C$5:$C$1000,DATE(Thang!$E$4,Thang!$C$4,BC$2),Xuat!$D$5:$D$1000,Loc!$A246)</f>
        <v>0</v>
      </c>
      <c r="BD246" s="7">
        <f>SUMIFS(Xuat!$G$5:$G$1000,Xuat!$C$5:$C$1000,DATE(Thang!$E$4,Thang!$C$4,BD$2),Xuat!$D$5:$D$1000,Loc!$A246)</f>
        <v>0</v>
      </c>
      <c r="BE246" s="7">
        <f>SUMIFS(Xuat!$G$5:$G$1000,Xuat!$C$5:$C$1000,DATE(Thang!$E$4,Thang!$C$4,BE$2),Xuat!$D$5:$D$1000,Loc!$A246)</f>
        <v>0</v>
      </c>
      <c r="BF246" s="7">
        <f>SUMIFS(Xuat!$G$5:$G$1000,Xuat!$C$5:$C$1000,DATE(Thang!$E$4,Thang!$C$4,BF$2),Xuat!$D$5:$D$1000,Loc!$A246)</f>
        <v>0</v>
      </c>
      <c r="BG246" s="7">
        <f>SUMIFS(Xuat!$G$5:$G$1000,Xuat!$C$5:$C$1000,DATE(Thang!$E$4,Thang!$C$4,BG$2),Xuat!$D$5:$D$1000,Loc!$A246)</f>
        <v>0</v>
      </c>
      <c r="BH246" s="7">
        <f>SUMIFS(Xuat!$G$5:$G$1000,Xuat!$C$5:$C$1000,DATE(Thang!$E$4,Thang!$C$4,BH$2),Xuat!$D$5:$D$1000,Loc!$A246)</f>
        <v>0</v>
      </c>
      <c r="BI246" s="7">
        <f>SUMIFS(Xuat!$G$5:$G$1000,Xuat!$C$5:$C$1000,DATE(Thang!$E$4,Thang!$C$4,BI$2),Xuat!$D$5:$D$1000,Loc!$A246)</f>
        <v>0</v>
      </c>
      <c r="BJ246" s="7">
        <f>SUMIFS(Xuat!$G$5:$G$1000,Xuat!$C$5:$C$1000,DATE(Thang!$E$4,Thang!$C$4,BJ$2),Xuat!$D$5:$D$1000,Loc!$A246)</f>
        <v>0</v>
      </c>
      <c r="BK246" s="7">
        <f>SUMIFS(Xuat!$G$5:$G$1000,Xuat!$C$5:$C$1000,DATE(Thang!$E$4,Thang!$C$4,BK$2),Xuat!$D$5:$D$1000,Loc!$A246)</f>
        <v>0</v>
      </c>
      <c r="BL246" s="7">
        <f>SUMIFS(Xuat!$G$5:$G$1000,Xuat!$C$5:$C$1000,DATE(Thang!$E$4,Thang!$C$4,BL$2),Xuat!$D$5:$D$1000,Loc!$A246)</f>
        <v>0</v>
      </c>
      <c r="BM246" s="7">
        <f>SUMIFS(Xuat!$G$5:$G$1000,Xuat!$C$5:$C$1000,DATE(Thang!$E$4,Thang!$C$4,BM$2),Xuat!$D$5:$D$1000,Loc!$A246)</f>
        <v>0</v>
      </c>
      <c r="BN246" s="7">
        <f>SUMIFS(Xuat!$G$5:$G$1000,Xuat!$C$5:$C$1000,DATE(Thang!$E$4,Thang!$C$4,BN$2),Xuat!$D$5:$D$1000,Loc!$A246)</f>
        <v>0</v>
      </c>
      <c r="BO246" s="7">
        <f>SUMIFS(Xuat!$G$5:$G$1000,Xuat!$C$5:$C$1000,DATE(Thang!$E$4,Thang!$C$4,BO$2),Xuat!$D$5:$D$1000,Loc!$A246)</f>
        <v>0</v>
      </c>
      <c r="BP246" s="7">
        <f>SUMIFS(Xuat!$G$5:$G$1000,Xuat!$C$5:$C$1000,DATE(Thang!$E$4,Thang!$C$4,BP$2),Xuat!$D$5:$D$1000,Loc!$A246)</f>
        <v>0</v>
      </c>
      <c r="BQ246" s="7">
        <f>SUMIFS(Xuat!$G$5:$G$1000,Xuat!$C$5:$C$1000,DATE(Thang!$E$4,Thang!$C$4,BQ$2),Xuat!$D$5:$D$1000,Loc!$A246)</f>
        <v>0</v>
      </c>
      <c r="BR246" s="7">
        <f>SUMIFS(Xuat!$G$5:$G$1000,Xuat!$C$5:$C$1000,DATE(Thang!$E$4,Thang!$C$4,BR$2),Xuat!$D$5:$D$1000,Loc!$A246)</f>
        <v>0</v>
      </c>
      <c r="BS246" s="7">
        <f>SUMIFS(Xuat!$G$5:$G$1000,Xuat!$C$5:$C$1000,DATE(Thang!$E$4,Thang!$C$4,BS$2),Xuat!$D$5:$D$1000,Loc!$A246)</f>
        <v>0</v>
      </c>
    </row>
    <row r="247" spans="1:71" x14ac:dyDescent="0.2">
      <c r="A247" s="2">
        <f>DM!C247</f>
        <v>0</v>
      </c>
      <c r="B247" s="3">
        <f>VLOOKUP(A247,Tondau!$B$5:$F$500,3,0)</f>
        <v>0</v>
      </c>
      <c r="C247" s="3">
        <f>VLOOKUP(Tinhgiavon!A247,Tondau!$B$5:$E$500,4,0)</f>
        <v>0</v>
      </c>
      <c r="D247" s="3">
        <f t="shared" si="17"/>
        <v>0</v>
      </c>
      <c r="E247" s="3">
        <f>SUMIF(Nhap!$F$5:$F$1000,Tinhgiavon!A247,Nhap!$K$5:$K$1000)</f>
        <v>0</v>
      </c>
      <c r="F247" s="3">
        <f t="shared" si="18"/>
        <v>0</v>
      </c>
      <c r="G247" s="3">
        <f t="shared" si="19"/>
        <v>0</v>
      </c>
      <c r="H247" s="3">
        <f t="shared" si="20"/>
        <v>0</v>
      </c>
      <c r="I247" s="3">
        <f t="shared" si="21"/>
        <v>0</v>
      </c>
      <c r="J247" s="7">
        <f>SUMIFS(Nhap!$I$5:$I$1000,Nhap!$E$5:$E$1000,DATE(Thang!$E$4,Thang!$C$4,Loc!$F$2),Nhap!$F$5:$F$1000,Loc!A247)</f>
        <v>0</v>
      </c>
      <c r="K247" s="7">
        <f>SUMIFS(Nhap!$I$5:$I$1000,Nhap!$E$5:$E$1000,DATE(Thang!$E$4,Thang!$C$4,Loc!$G$2),Nhap!$F$5:$F$1000,Loc!A247)</f>
        <v>0</v>
      </c>
      <c r="L247" s="7">
        <f>SUMIFS(Nhap!$I$5:$I$1000,Nhap!$E$5:$E$1000,DATE(Thang!$E$4,Thang!$C$4,Loc!$H$2),Nhap!$F$5:$F$1000,Loc!A247)</f>
        <v>0</v>
      </c>
      <c r="M247" s="7">
        <f>SUMIFS(Nhap!$I$5:$I$1000,Nhap!$E$5:$E$1000,DATE(Thang!$E$4,Thang!$C$4,Loc!$I$2),Nhap!$F$5:$F$1000,Loc!A247)</f>
        <v>0</v>
      </c>
      <c r="N247" s="7">
        <f>SUMIFS(Nhap!$I$5:$I$1000,Nhap!$E$5:$E$1000,DATE(Thang!$E$4,Thang!$C$4,Loc!$J$2),Nhap!$F$5:$F$1000,Loc!A247)</f>
        <v>0</v>
      </c>
      <c r="O247" s="7">
        <f>SUMIFS(Nhap!$I$5:$I$1000,Nhap!$E$5:$E$1000,DATE(Thang!$E$4,Thang!$C$4,Loc!$K$2),Nhap!$F$5:$F$1000,Loc!A247)</f>
        <v>0</v>
      </c>
      <c r="P247" s="7">
        <f>SUMIFS(Nhap!$I$5:$I$1000,Nhap!$E$5:$E$1000,DATE(Thang!$E$4,Thang!$C$4,Loc!$L$2),Nhap!$F$5:$F$1000,Loc!A247)</f>
        <v>0</v>
      </c>
      <c r="Q247" s="7">
        <f>SUMIFS(Nhap!$I$5:$I$1000,Nhap!$E$5:$E$1000,DATE(Thang!$E$4,Thang!$C$4,Loc!$M$2),Nhap!$F$5:$F$1000,Loc!A247)</f>
        <v>0</v>
      </c>
      <c r="R247" s="7">
        <f>SUMIFS(Nhap!$I$5:$I$1000,Nhap!$E$5:$E$1000,DATE(Thang!$E$4,Thang!$C$4,Loc!$N$2),Nhap!$F$5:$F$1000,Loc!A247)</f>
        <v>0</v>
      </c>
      <c r="S247" s="7">
        <f>SUMIFS(Nhap!$I$5:$I$1000,Nhap!$E$5:$E$1000,DATE(Thang!$E$4,Thang!$C$4,Loc!$O$2),Nhap!$F$5:$F$1000,Loc!A247)</f>
        <v>0</v>
      </c>
      <c r="T247" s="7">
        <f>SUMIFS(Nhap!$I$5:$I$1000,Nhap!$E$5:$E$1000,DATE(Thang!$E$4,Thang!$C$4,Loc!$P$2),Nhap!$F$5:$F$1000,Loc!A247)</f>
        <v>0</v>
      </c>
      <c r="U247" s="7">
        <f>SUMIFS(Nhap!$I$5:$I$1000,Nhap!$E$5:$E$1000,DATE(Thang!$E$4,Thang!$C$4,Loc!$Q$2),Nhap!$F$5:$F$1000,Loc!A247)</f>
        <v>0</v>
      </c>
      <c r="V247" s="7">
        <f>SUMIFS(Nhap!$I$5:$I$1000,Nhap!$E$5:$E$1000,DATE(Thang!$E$4,Thang!$C$4,Loc!$R$2),Nhap!$F$5:$F$1000,Loc!A247)</f>
        <v>0</v>
      </c>
      <c r="W247" s="7">
        <f>SUMIFS(Nhap!$I$5:$I$1000,Nhap!$E$5:$E$1000,DATE(Thang!$E$4,Thang!$C$4,Loc!$S$2),Nhap!$F$5:$F$1000,Loc!A247)</f>
        <v>0</v>
      </c>
      <c r="X247" s="7">
        <f>SUMIFS(Nhap!$I$5:$I$1000,Nhap!$E$5:$E$1000,DATE(Thang!$E$4,Thang!$C$4,Loc!$T$2),Nhap!$F$5:$F$1000,Loc!A247)</f>
        <v>0</v>
      </c>
      <c r="Y247" s="7">
        <f>SUMIFS(Nhap!$I$5:$I$1000,Nhap!$E$5:$E$1000,DATE(Thang!$E$4,Thang!$C$4,Loc!$U$2),Nhap!$F$5:$F$1000,Loc!A247)</f>
        <v>0</v>
      </c>
      <c r="Z247" s="7">
        <f>SUMIFS(Nhap!$I$5:$I$1000,Nhap!$E$5:$E$1000,DATE(Thang!$E$4,Thang!$C$4,Loc!$V$2),Nhap!$F$5:$F$1000,Loc!A247)</f>
        <v>0</v>
      </c>
      <c r="AA247" s="7">
        <f>SUMIFS(Nhap!$I$5:$I$1000,Nhap!$E$5:$E$1000,DATE(Thang!$E$4,Thang!$C$4,Loc!$W$2),Nhap!$F$5:$F$1000,Loc!A247)</f>
        <v>0</v>
      </c>
      <c r="AB247" s="7">
        <f>SUMIFS(Nhap!$I$5:$I$1000,Nhap!$E$5:$E$1000,DATE(Thang!$E$4,Thang!$C$4,Loc!$X$2),Nhap!$F$5:$F$1000,Loc!A247)</f>
        <v>0</v>
      </c>
      <c r="AC247" s="7">
        <f>SUMIFS(Nhap!$I$5:$I$1000,Nhap!$E$5:$E$1000,DATE(Thang!$E$4,Thang!$C$4,Loc!$Y$2),Nhap!$F$5:$F$1000,Loc!A247)</f>
        <v>0</v>
      </c>
      <c r="AD247" s="7">
        <f>SUMIFS(Nhap!$I$5:$I$1000,Nhap!$E$5:$E$1000,DATE(Thang!$E$4,Thang!$C$4,Loc!$Z$2),Nhap!$F$5:$F$1000,Loc!A247)</f>
        <v>0</v>
      </c>
      <c r="AE247" s="7">
        <f>SUMIFS(Nhap!$I$5:$I$1000,Nhap!$E$5:$E$1000,DATE(Thang!$E$4,Thang!$C$4,Loc!$AA$2),Nhap!$F$5:$F$1000,Loc!A247)</f>
        <v>0</v>
      </c>
      <c r="AF247" s="7">
        <f>SUMIFS(Nhap!$I$5:$I$1000,Nhap!$E$5:$E$1000,DATE(Thang!$E$4,Thang!$C$4,Loc!$AB$2),Nhap!$F$5:$F$1000,Loc!A247)</f>
        <v>0</v>
      </c>
      <c r="AG247" s="7">
        <f>SUMIFS(Nhap!$I$5:$I$1000,Nhap!$E$5:$E$1000,DATE(Thang!$E$4,Thang!$C$4,Loc!$AC$2),Nhap!$F$5:$F$1000,Loc!A247)</f>
        <v>0</v>
      </c>
      <c r="AH247" s="7">
        <f>SUMIFS(Nhap!$I$5:$I$1000,Nhap!$E$5:$E$1000,DATE(Thang!$E$4,Thang!$C$4,Loc!$AD$2),Nhap!$F$5:$F$1000,Loc!$A$5)</f>
        <v>0</v>
      </c>
      <c r="AI247" s="7">
        <f>SUMIFS(Nhap!$I$5:$I$1000,Nhap!$E$5:$E$1000,DATE(Thang!$E$4,Thang!$C$4,Loc!$AE$2),Nhap!$F$5:$F$1000,Loc!A247)</f>
        <v>0</v>
      </c>
      <c r="AJ247" s="7">
        <f>SUMIFS(Nhap!$I$5:$I$1000,Nhap!$E$5:$E$1000,DATE(Thang!$E$4,Thang!$C$4,Loc!$AF$2),Nhap!$F$5:$F$1000,Loc!A247)</f>
        <v>0</v>
      </c>
      <c r="AK247" s="7">
        <f>SUMIFS(Nhap!$I$5:$I$1000,Nhap!$E$5:$E$1000,DATE(Thang!$E$4,Thang!$C$4,Loc!$AG$2),Nhap!$F$5:$F$1000,Loc!A247)</f>
        <v>0</v>
      </c>
      <c r="AL247" s="7">
        <f>SUMIFS(Nhap!$I$5:$I$1000,Nhap!$E$5:$E$1000,DATE(Thang!$E$4,Thang!$C$4,Loc!$AH$2),Nhap!$F$5:$F$1000,Loc!A247)</f>
        <v>0</v>
      </c>
      <c r="AM247" s="7">
        <f>SUMIFS(Nhap!$I$5:$I$1000,Nhap!$E$5:$E$1000,DATE(Thang!$E$4,Thang!$C$4,Loc!$AI$2),Nhap!$F$5:$F$1000,Loc!A247)</f>
        <v>0</v>
      </c>
      <c r="AN247" s="7">
        <f>SUMIFS(Nhap!$I$5:$I$1000,Nhap!$E$5:$E$1000,DATE(Thang!$E$4,Thang!$C$4,Loc!$AJ$2),Nhap!$F$5:$F$1000,Loc!A247)</f>
        <v>0</v>
      </c>
      <c r="AO247" s="7">
        <f>SUMIFS(Xuat!$G$5:$G$1000,Xuat!$C$5:$C$1000,DATE(Thang!$E$4,Thang!$C$4,AO$2),Xuat!$D$5:$D$1000,Loc!$A247)</f>
        <v>0</v>
      </c>
      <c r="AP247" s="7">
        <f>SUMIFS(Xuat!$G$5:$G$1000,Xuat!$C$5:$C$1000,DATE(Thang!$E$4,Thang!$C$4,AP$2),Xuat!$D$5:$D$1000,Loc!$A247)</f>
        <v>0</v>
      </c>
      <c r="AQ247" s="7">
        <f>SUMIFS(Xuat!$G$5:$G$1000,Xuat!$C$5:$C$1000,DATE(Thang!$E$4,Thang!$C$4,AQ$2),Xuat!$D$5:$D$1000,Loc!$A247)</f>
        <v>0</v>
      </c>
      <c r="AR247" s="7">
        <f>SUMIFS(Xuat!$G$5:$G$1000,Xuat!$C$5:$C$1000,DATE(Thang!$E$4,Thang!$C$4,AR$2),Xuat!$D$5:$D$1000,Loc!$A247)</f>
        <v>0</v>
      </c>
      <c r="AS247" s="7">
        <f>SUMIFS(Xuat!$G$5:$G$1000,Xuat!$C$5:$C$1000,DATE(Thang!$E$4,Thang!$C$4,AS$2),Xuat!$D$5:$D$1000,Loc!$A247)</f>
        <v>0</v>
      </c>
      <c r="AT247" s="7">
        <f>SUMIFS(Xuat!$G$5:$G$1000,Xuat!$C$5:$C$1000,DATE(Thang!$E$4,Thang!$C$4,AT$2),Xuat!$D$5:$D$1000,Loc!$A247)</f>
        <v>0</v>
      </c>
      <c r="AU247" s="7">
        <f>SUMIFS(Xuat!$G$5:$G$1000,Xuat!$C$5:$C$1000,DATE(Thang!$E$4,Thang!$C$4,AU$2),Xuat!$D$5:$D$1000,Loc!$A247)</f>
        <v>0</v>
      </c>
      <c r="AV247" s="7">
        <f>SUMIFS(Xuat!$G$5:$G$1000,Xuat!$C$5:$C$1000,DATE(Thang!$E$4,Thang!$C$4,AV$2),Xuat!$D$5:$D$1000,Loc!$A247)</f>
        <v>0</v>
      </c>
      <c r="AW247" s="7">
        <f>SUMIFS(Xuat!$G$5:$G$1000,Xuat!$C$5:$C$1000,DATE(Thang!$E$4,Thang!$C$4,AW$2),Xuat!$D$5:$D$1000,Loc!$A247)</f>
        <v>0</v>
      </c>
      <c r="AX247" s="7">
        <f>SUMIFS(Xuat!$G$5:$G$1000,Xuat!$C$5:$C$1000,DATE(Thang!$E$4,Thang!$C$4,AX$2),Xuat!$D$5:$D$1000,Loc!$A247)</f>
        <v>0</v>
      </c>
      <c r="AY247" s="7">
        <f>SUMIFS(Xuat!$G$5:$G$1000,Xuat!$C$5:$C$1000,DATE(Thang!$E$4,Thang!$C$4,AY$2),Xuat!$D$5:$D$1000,Loc!$A247)</f>
        <v>0</v>
      </c>
      <c r="AZ247" s="7">
        <f>SUMIFS(Xuat!$G$5:$G$1000,Xuat!$C$5:$C$1000,DATE(Thang!$E$4,Thang!$C$4,AZ$2),Xuat!$D$5:$D$1000,Loc!$A247)</f>
        <v>0</v>
      </c>
      <c r="BA247" s="7">
        <f>SUMIFS(Xuat!$G$5:$G$1000,Xuat!$C$5:$C$1000,DATE(Thang!$E$4,Thang!$C$4,BA$2),Xuat!$D$5:$D$1000,Loc!$A247)</f>
        <v>0</v>
      </c>
      <c r="BB247" s="7">
        <f>SUMIFS(Xuat!$G$5:$G$1000,Xuat!$C$5:$C$1000,DATE(Thang!$E$4,Thang!$C$4,BB$2),Xuat!$D$5:$D$1000,Loc!$A247)</f>
        <v>0</v>
      </c>
      <c r="BC247" s="7">
        <f>SUMIFS(Xuat!$G$5:$G$1000,Xuat!$C$5:$C$1000,DATE(Thang!$E$4,Thang!$C$4,BC$2),Xuat!$D$5:$D$1000,Loc!$A247)</f>
        <v>0</v>
      </c>
      <c r="BD247" s="7">
        <f>SUMIFS(Xuat!$G$5:$G$1000,Xuat!$C$5:$C$1000,DATE(Thang!$E$4,Thang!$C$4,BD$2),Xuat!$D$5:$D$1000,Loc!$A247)</f>
        <v>0</v>
      </c>
      <c r="BE247" s="7">
        <f>SUMIFS(Xuat!$G$5:$G$1000,Xuat!$C$5:$C$1000,DATE(Thang!$E$4,Thang!$C$4,BE$2),Xuat!$D$5:$D$1000,Loc!$A247)</f>
        <v>0</v>
      </c>
      <c r="BF247" s="7">
        <f>SUMIFS(Xuat!$G$5:$G$1000,Xuat!$C$5:$C$1000,DATE(Thang!$E$4,Thang!$C$4,BF$2),Xuat!$D$5:$D$1000,Loc!$A247)</f>
        <v>0</v>
      </c>
      <c r="BG247" s="7">
        <f>SUMIFS(Xuat!$G$5:$G$1000,Xuat!$C$5:$C$1000,DATE(Thang!$E$4,Thang!$C$4,BG$2),Xuat!$D$5:$D$1000,Loc!$A247)</f>
        <v>0</v>
      </c>
      <c r="BH247" s="7">
        <f>SUMIFS(Xuat!$G$5:$G$1000,Xuat!$C$5:$C$1000,DATE(Thang!$E$4,Thang!$C$4,BH$2),Xuat!$D$5:$D$1000,Loc!$A247)</f>
        <v>0</v>
      </c>
      <c r="BI247" s="7">
        <f>SUMIFS(Xuat!$G$5:$G$1000,Xuat!$C$5:$C$1000,DATE(Thang!$E$4,Thang!$C$4,BI$2),Xuat!$D$5:$D$1000,Loc!$A247)</f>
        <v>0</v>
      </c>
      <c r="BJ247" s="7">
        <f>SUMIFS(Xuat!$G$5:$G$1000,Xuat!$C$5:$C$1000,DATE(Thang!$E$4,Thang!$C$4,BJ$2),Xuat!$D$5:$D$1000,Loc!$A247)</f>
        <v>0</v>
      </c>
      <c r="BK247" s="7">
        <f>SUMIFS(Xuat!$G$5:$G$1000,Xuat!$C$5:$C$1000,DATE(Thang!$E$4,Thang!$C$4,BK$2),Xuat!$D$5:$D$1000,Loc!$A247)</f>
        <v>0</v>
      </c>
      <c r="BL247" s="7">
        <f>SUMIFS(Xuat!$G$5:$G$1000,Xuat!$C$5:$C$1000,DATE(Thang!$E$4,Thang!$C$4,BL$2),Xuat!$D$5:$D$1000,Loc!$A247)</f>
        <v>0</v>
      </c>
      <c r="BM247" s="7">
        <f>SUMIFS(Xuat!$G$5:$G$1000,Xuat!$C$5:$C$1000,DATE(Thang!$E$4,Thang!$C$4,BM$2),Xuat!$D$5:$D$1000,Loc!$A247)</f>
        <v>0</v>
      </c>
      <c r="BN247" s="7">
        <f>SUMIFS(Xuat!$G$5:$G$1000,Xuat!$C$5:$C$1000,DATE(Thang!$E$4,Thang!$C$4,BN$2),Xuat!$D$5:$D$1000,Loc!$A247)</f>
        <v>0</v>
      </c>
      <c r="BO247" s="7">
        <f>SUMIFS(Xuat!$G$5:$G$1000,Xuat!$C$5:$C$1000,DATE(Thang!$E$4,Thang!$C$4,BO$2),Xuat!$D$5:$D$1000,Loc!$A247)</f>
        <v>0</v>
      </c>
      <c r="BP247" s="7">
        <f>SUMIFS(Xuat!$G$5:$G$1000,Xuat!$C$5:$C$1000,DATE(Thang!$E$4,Thang!$C$4,BP$2),Xuat!$D$5:$D$1000,Loc!$A247)</f>
        <v>0</v>
      </c>
      <c r="BQ247" s="7">
        <f>SUMIFS(Xuat!$G$5:$G$1000,Xuat!$C$5:$C$1000,DATE(Thang!$E$4,Thang!$C$4,BQ$2),Xuat!$D$5:$D$1000,Loc!$A247)</f>
        <v>0</v>
      </c>
      <c r="BR247" s="7">
        <f>SUMIFS(Xuat!$G$5:$G$1000,Xuat!$C$5:$C$1000,DATE(Thang!$E$4,Thang!$C$4,BR$2),Xuat!$D$5:$D$1000,Loc!$A247)</f>
        <v>0</v>
      </c>
      <c r="BS247" s="7">
        <f>SUMIFS(Xuat!$G$5:$G$1000,Xuat!$C$5:$C$1000,DATE(Thang!$E$4,Thang!$C$4,BS$2),Xuat!$D$5:$D$1000,Loc!$A247)</f>
        <v>0</v>
      </c>
    </row>
    <row r="248" spans="1:71" x14ac:dyDescent="0.2">
      <c r="A248" s="2">
        <f>DM!C248</f>
        <v>0</v>
      </c>
      <c r="B248" s="3">
        <f>VLOOKUP(A248,Tondau!$B$5:$F$500,3,0)</f>
        <v>0</v>
      </c>
      <c r="C248" s="3">
        <f>VLOOKUP(Tinhgiavon!A248,Tondau!$B$5:$E$500,4,0)</f>
        <v>0</v>
      </c>
      <c r="D248" s="3">
        <f t="shared" si="17"/>
        <v>0</v>
      </c>
      <c r="E248" s="3">
        <f>SUMIF(Nhap!$F$5:$F$1000,Tinhgiavon!A248,Nhap!$K$5:$K$1000)</f>
        <v>0</v>
      </c>
      <c r="F248" s="3">
        <f t="shared" si="18"/>
        <v>0</v>
      </c>
      <c r="G248" s="3">
        <f t="shared" si="19"/>
        <v>0</v>
      </c>
      <c r="H248" s="3">
        <f t="shared" si="20"/>
        <v>0</v>
      </c>
      <c r="I248" s="3">
        <f t="shared" si="21"/>
        <v>0</v>
      </c>
      <c r="J248" s="7">
        <f>SUMIFS(Nhap!$I$5:$I$1000,Nhap!$E$5:$E$1000,DATE(Thang!$E$4,Thang!$C$4,Loc!$F$2),Nhap!$F$5:$F$1000,Loc!A248)</f>
        <v>0</v>
      </c>
      <c r="K248" s="7">
        <f>SUMIFS(Nhap!$I$5:$I$1000,Nhap!$E$5:$E$1000,DATE(Thang!$E$4,Thang!$C$4,Loc!$G$2),Nhap!$F$5:$F$1000,Loc!A248)</f>
        <v>0</v>
      </c>
      <c r="L248" s="7">
        <f>SUMIFS(Nhap!$I$5:$I$1000,Nhap!$E$5:$E$1000,DATE(Thang!$E$4,Thang!$C$4,Loc!$H$2),Nhap!$F$5:$F$1000,Loc!A248)</f>
        <v>0</v>
      </c>
      <c r="M248" s="7">
        <f>SUMIFS(Nhap!$I$5:$I$1000,Nhap!$E$5:$E$1000,DATE(Thang!$E$4,Thang!$C$4,Loc!$I$2),Nhap!$F$5:$F$1000,Loc!A248)</f>
        <v>0</v>
      </c>
      <c r="N248" s="7">
        <f>SUMIFS(Nhap!$I$5:$I$1000,Nhap!$E$5:$E$1000,DATE(Thang!$E$4,Thang!$C$4,Loc!$J$2),Nhap!$F$5:$F$1000,Loc!A248)</f>
        <v>0</v>
      </c>
      <c r="O248" s="7">
        <f>SUMIFS(Nhap!$I$5:$I$1000,Nhap!$E$5:$E$1000,DATE(Thang!$E$4,Thang!$C$4,Loc!$K$2),Nhap!$F$5:$F$1000,Loc!A248)</f>
        <v>0</v>
      </c>
      <c r="P248" s="7">
        <f>SUMIFS(Nhap!$I$5:$I$1000,Nhap!$E$5:$E$1000,DATE(Thang!$E$4,Thang!$C$4,Loc!$L$2),Nhap!$F$5:$F$1000,Loc!A248)</f>
        <v>0</v>
      </c>
      <c r="Q248" s="7">
        <f>SUMIFS(Nhap!$I$5:$I$1000,Nhap!$E$5:$E$1000,DATE(Thang!$E$4,Thang!$C$4,Loc!$M$2),Nhap!$F$5:$F$1000,Loc!A248)</f>
        <v>0</v>
      </c>
      <c r="R248" s="7">
        <f>SUMIFS(Nhap!$I$5:$I$1000,Nhap!$E$5:$E$1000,DATE(Thang!$E$4,Thang!$C$4,Loc!$N$2),Nhap!$F$5:$F$1000,Loc!A248)</f>
        <v>0</v>
      </c>
      <c r="S248" s="7">
        <f>SUMIFS(Nhap!$I$5:$I$1000,Nhap!$E$5:$E$1000,DATE(Thang!$E$4,Thang!$C$4,Loc!$O$2),Nhap!$F$5:$F$1000,Loc!A248)</f>
        <v>0</v>
      </c>
      <c r="T248" s="7">
        <f>SUMIFS(Nhap!$I$5:$I$1000,Nhap!$E$5:$E$1000,DATE(Thang!$E$4,Thang!$C$4,Loc!$P$2),Nhap!$F$5:$F$1000,Loc!A248)</f>
        <v>0</v>
      </c>
      <c r="U248" s="7">
        <f>SUMIFS(Nhap!$I$5:$I$1000,Nhap!$E$5:$E$1000,DATE(Thang!$E$4,Thang!$C$4,Loc!$Q$2),Nhap!$F$5:$F$1000,Loc!A248)</f>
        <v>0</v>
      </c>
      <c r="V248" s="7">
        <f>SUMIFS(Nhap!$I$5:$I$1000,Nhap!$E$5:$E$1000,DATE(Thang!$E$4,Thang!$C$4,Loc!$R$2),Nhap!$F$5:$F$1000,Loc!A248)</f>
        <v>0</v>
      </c>
      <c r="W248" s="7">
        <f>SUMIFS(Nhap!$I$5:$I$1000,Nhap!$E$5:$E$1000,DATE(Thang!$E$4,Thang!$C$4,Loc!$S$2),Nhap!$F$5:$F$1000,Loc!A248)</f>
        <v>0</v>
      </c>
      <c r="X248" s="7">
        <f>SUMIFS(Nhap!$I$5:$I$1000,Nhap!$E$5:$E$1000,DATE(Thang!$E$4,Thang!$C$4,Loc!$T$2),Nhap!$F$5:$F$1000,Loc!A248)</f>
        <v>0</v>
      </c>
      <c r="Y248" s="7">
        <f>SUMIFS(Nhap!$I$5:$I$1000,Nhap!$E$5:$E$1000,DATE(Thang!$E$4,Thang!$C$4,Loc!$U$2),Nhap!$F$5:$F$1000,Loc!A248)</f>
        <v>0</v>
      </c>
      <c r="Z248" s="7">
        <f>SUMIFS(Nhap!$I$5:$I$1000,Nhap!$E$5:$E$1000,DATE(Thang!$E$4,Thang!$C$4,Loc!$V$2),Nhap!$F$5:$F$1000,Loc!A248)</f>
        <v>0</v>
      </c>
      <c r="AA248" s="7">
        <f>SUMIFS(Nhap!$I$5:$I$1000,Nhap!$E$5:$E$1000,DATE(Thang!$E$4,Thang!$C$4,Loc!$W$2),Nhap!$F$5:$F$1000,Loc!A248)</f>
        <v>0</v>
      </c>
      <c r="AB248" s="7">
        <f>SUMIFS(Nhap!$I$5:$I$1000,Nhap!$E$5:$E$1000,DATE(Thang!$E$4,Thang!$C$4,Loc!$X$2),Nhap!$F$5:$F$1000,Loc!A248)</f>
        <v>0</v>
      </c>
      <c r="AC248" s="7">
        <f>SUMIFS(Nhap!$I$5:$I$1000,Nhap!$E$5:$E$1000,DATE(Thang!$E$4,Thang!$C$4,Loc!$Y$2),Nhap!$F$5:$F$1000,Loc!A248)</f>
        <v>0</v>
      </c>
      <c r="AD248" s="7">
        <f>SUMIFS(Nhap!$I$5:$I$1000,Nhap!$E$5:$E$1000,DATE(Thang!$E$4,Thang!$C$4,Loc!$Z$2),Nhap!$F$5:$F$1000,Loc!A248)</f>
        <v>0</v>
      </c>
      <c r="AE248" s="7">
        <f>SUMIFS(Nhap!$I$5:$I$1000,Nhap!$E$5:$E$1000,DATE(Thang!$E$4,Thang!$C$4,Loc!$AA$2),Nhap!$F$5:$F$1000,Loc!A248)</f>
        <v>0</v>
      </c>
      <c r="AF248" s="7">
        <f>SUMIFS(Nhap!$I$5:$I$1000,Nhap!$E$5:$E$1000,DATE(Thang!$E$4,Thang!$C$4,Loc!$AB$2),Nhap!$F$5:$F$1000,Loc!A248)</f>
        <v>0</v>
      </c>
      <c r="AG248" s="7">
        <f>SUMIFS(Nhap!$I$5:$I$1000,Nhap!$E$5:$E$1000,DATE(Thang!$E$4,Thang!$C$4,Loc!$AC$2),Nhap!$F$5:$F$1000,Loc!A248)</f>
        <v>0</v>
      </c>
      <c r="AH248" s="7">
        <f>SUMIFS(Nhap!$I$5:$I$1000,Nhap!$E$5:$E$1000,DATE(Thang!$E$4,Thang!$C$4,Loc!$AD$2),Nhap!$F$5:$F$1000,Loc!$A$5)</f>
        <v>0</v>
      </c>
      <c r="AI248" s="7">
        <f>SUMIFS(Nhap!$I$5:$I$1000,Nhap!$E$5:$E$1000,DATE(Thang!$E$4,Thang!$C$4,Loc!$AE$2),Nhap!$F$5:$F$1000,Loc!A248)</f>
        <v>0</v>
      </c>
      <c r="AJ248" s="7">
        <f>SUMIFS(Nhap!$I$5:$I$1000,Nhap!$E$5:$E$1000,DATE(Thang!$E$4,Thang!$C$4,Loc!$AF$2),Nhap!$F$5:$F$1000,Loc!A248)</f>
        <v>0</v>
      </c>
      <c r="AK248" s="7">
        <f>SUMIFS(Nhap!$I$5:$I$1000,Nhap!$E$5:$E$1000,DATE(Thang!$E$4,Thang!$C$4,Loc!$AG$2),Nhap!$F$5:$F$1000,Loc!A248)</f>
        <v>0</v>
      </c>
      <c r="AL248" s="7">
        <f>SUMIFS(Nhap!$I$5:$I$1000,Nhap!$E$5:$E$1000,DATE(Thang!$E$4,Thang!$C$4,Loc!$AH$2),Nhap!$F$5:$F$1000,Loc!A248)</f>
        <v>0</v>
      </c>
      <c r="AM248" s="7">
        <f>SUMIFS(Nhap!$I$5:$I$1000,Nhap!$E$5:$E$1000,DATE(Thang!$E$4,Thang!$C$4,Loc!$AI$2),Nhap!$F$5:$F$1000,Loc!A248)</f>
        <v>0</v>
      </c>
      <c r="AN248" s="7">
        <f>SUMIFS(Nhap!$I$5:$I$1000,Nhap!$E$5:$E$1000,DATE(Thang!$E$4,Thang!$C$4,Loc!$AJ$2),Nhap!$F$5:$F$1000,Loc!A248)</f>
        <v>0</v>
      </c>
      <c r="AO248" s="7">
        <f>SUMIFS(Xuat!$G$5:$G$1000,Xuat!$C$5:$C$1000,DATE(Thang!$E$4,Thang!$C$4,AO$2),Xuat!$D$5:$D$1000,Loc!$A248)</f>
        <v>0</v>
      </c>
      <c r="AP248" s="7">
        <f>SUMIFS(Xuat!$G$5:$G$1000,Xuat!$C$5:$C$1000,DATE(Thang!$E$4,Thang!$C$4,AP$2),Xuat!$D$5:$D$1000,Loc!$A248)</f>
        <v>0</v>
      </c>
      <c r="AQ248" s="7">
        <f>SUMIFS(Xuat!$G$5:$G$1000,Xuat!$C$5:$C$1000,DATE(Thang!$E$4,Thang!$C$4,AQ$2),Xuat!$D$5:$D$1000,Loc!$A248)</f>
        <v>0</v>
      </c>
      <c r="AR248" s="7">
        <f>SUMIFS(Xuat!$G$5:$G$1000,Xuat!$C$5:$C$1000,DATE(Thang!$E$4,Thang!$C$4,AR$2),Xuat!$D$5:$D$1000,Loc!$A248)</f>
        <v>0</v>
      </c>
      <c r="AS248" s="7">
        <f>SUMIFS(Xuat!$G$5:$G$1000,Xuat!$C$5:$C$1000,DATE(Thang!$E$4,Thang!$C$4,AS$2),Xuat!$D$5:$D$1000,Loc!$A248)</f>
        <v>0</v>
      </c>
      <c r="AT248" s="7">
        <f>SUMIFS(Xuat!$G$5:$G$1000,Xuat!$C$5:$C$1000,DATE(Thang!$E$4,Thang!$C$4,AT$2),Xuat!$D$5:$D$1000,Loc!$A248)</f>
        <v>0</v>
      </c>
      <c r="AU248" s="7">
        <f>SUMIFS(Xuat!$G$5:$G$1000,Xuat!$C$5:$C$1000,DATE(Thang!$E$4,Thang!$C$4,AU$2),Xuat!$D$5:$D$1000,Loc!$A248)</f>
        <v>0</v>
      </c>
      <c r="AV248" s="7">
        <f>SUMIFS(Xuat!$G$5:$G$1000,Xuat!$C$5:$C$1000,DATE(Thang!$E$4,Thang!$C$4,AV$2),Xuat!$D$5:$D$1000,Loc!$A248)</f>
        <v>0</v>
      </c>
      <c r="AW248" s="7">
        <f>SUMIFS(Xuat!$G$5:$G$1000,Xuat!$C$5:$C$1000,DATE(Thang!$E$4,Thang!$C$4,AW$2),Xuat!$D$5:$D$1000,Loc!$A248)</f>
        <v>0</v>
      </c>
      <c r="AX248" s="7">
        <f>SUMIFS(Xuat!$G$5:$G$1000,Xuat!$C$5:$C$1000,DATE(Thang!$E$4,Thang!$C$4,AX$2),Xuat!$D$5:$D$1000,Loc!$A248)</f>
        <v>0</v>
      </c>
      <c r="AY248" s="7">
        <f>SUMIFS(Xuat!$G$5:$G$1000,Xuat!$C$5:$C$1000,DATE(Thang!$E$4,Thang!$C$4,AY$2),Xuat!$D$5:$D$1000,Loc!$A248)</f>
        <v>0</v>
      </c>
      <c r="AZ248" s="7">
        <f>SUMIFS(Xuat!$G$5:$G$1000,Xuat!$C$5:$C$1000,DATE(Thang!$E$4,Thang!$C$4,AZ$2),Xuat!$D$5:$D$1000,Loc!$A248)</f>
        <v>0</v>
      </c>
      <c r="BA248" s="7">
        <f>SUMIFS(Xuat!$G$5:$G$1000,Xuat!$C$5:$C$1000,DATE(Thang!$E$4,Thang!$C$4,BA$2),Xuat!$D$5:$D$1000,Loc!$A248)</f>
        <v>0</v>
      </c>
      <c r="BB248" s="7">
        <f>SUMIFS(Xuat!$G$5:$G$1000,Xuat!$C$5:$C$1000,DATE(Thang!$E$4,Thang!$C$4,BB$2),Xuat!$D$5:$D$1000,Loc!$A248)</f>
        <v>0</v>
      </c>
      <c r="BC248" s="7">
        <f>SUMIFS(Xuat!$G$5:$G$1000,Xuat!$C$5:$C$1000,DATE(Thang!$E$4,Thang!$C$4,BC$2),Xuat!$D$5:$D$1000,Loc!$A248)</f>
        <v>0</v>
      </c>
      <c r="BD248" s="7">
        <f>SUMIFS(Xuat!$G$5:$G$1000,Xuat!$C$5:$C$1000,DATE(Thang!$E$4,Thang!$C$4,BD$2),Xuat!$D$5:$D$1000,Loc!$A248)</f>
        <v>0</v>
      </c>
      <c r="BE248" s="7">
        <f>SUMIFS(Xuat!$G$5:$G$1000,Xuat!$C$5:$C$1000,DATE(Thang!$E$4,Thang!$C$4,BE$2),Xuat!$D$5:$D$1000,Loc!$A248)</f>
        <v>0</v>
      </c>
      <c r="BF248" s="7">
        <f>SUMIFS(Xuat!$G$5:$G$1000,Xuat!$C$5:$C$1000,DATE(Thang!$E$4,Thang!$C$4,BF$2),Xuat!$D$5:$D$1000,Loc!$A248)</f>
        <v>0</v>
      </c>
      <c r="BG248" s="7">
        <f>SUMIFS(Xuat!$G$5:$G$1000,Xuat!$C$5:$C$1000,DATE(Thang!$E$4,Thang!$C$4,BG$2),Xuat!$D$5:$D$1000,Loc!$A248)</f>
        <v>0</v>
      </c>
      <c r="BH248" s="7">
        <f>SUMIFS(Xuat!$G$5:$G$1000,Xuat!$C$5:$C$1000,DATE(Thang!$E$4,Thang!$C$4,BH$2),Xuat!$D$5:$D$1000,Loc!$A248)</f>
        <v>0</v>
      </c>
      <c r="BI248" s="7">
        <f>SUMIFS(Xuat!$G$5:$G$1000,Xuat!$C$5:$C$1000,DATE(Thang!$E$4,Thang!$C$4,BI$2),Xuat!$D$5:$D$1000,Loc!$A248)</f>
        <v>0</v>
      </c>
      <c r="BJ248" s="7">
        <f>SUMIFS(Xuat!$G$5:$G$1000,Xuat!$C$5:$C$1000,DATE(Thang!$E$4,Thang!$C$4,BJ$2),Xuat!$D$5:$D$1000,Loc!$A248)</f>
        <v>0</v>
      </c>
      <c r="BK248" s="7">
        <f>SUMIFS(Xuat!$G$5:$G$1000,Xuat!$C$5:$C$1000,DATE(Thang!$E$4,Thang!$C$4,BK$2),Xuat!$D$5:$D$1000,Loc!$A248)</f>
        <v>0</v>
      </c>
      <c r="BL248" s="7">
        <f>SUMIFS(Xuat!$G$5:$G$1000,Xuat!$C$5:$C$1000,DATE(Thang!$E$4,Thang!$C$4,BL$2),Xuat!$D$5:$D$1000,Loc!$A248)</f>
        <v>0</v>
      </c>
      <c r="BM248" s="7">
        <f>SUMIFS(Xuat!$G$5:$G$1000,Xuat!$C$5:$C$1000,DATE(Thang!$E$4,Thang!$C$4,BM$2),Xuat!$D$5:$D$1000,Loc!$A248)</f>
        <v>0</v>
      </c>
      <c r="BN248" s="7">
        <f>SUMIFS(Xuat!$G$5:$G$1000,Xuat!$C$5:$C$1000,DATE(Thang!$E$4,Thang!$C$4,BN$2),Xuat!$D$5:$D$1000,Loc!$A248)</f>
        <v>0</v>
      </c>
      <c r="BO248" s="7">
        <f>SUMIFS(Xuat!$G$5:$G$1000,Xuat!$C$5:$C$1000,DATE(Thang!$E$4,Thang!$C$4,BO$2),Xuat!$D$5:$D$1000,Loc!$A248)</f>
        <v>0</v>
      </c>
      <c r="BP248" s="7">
        <f>SUMIFS(Xuat!$G$5:$G$1000,Xuat!$C$5:$C$1000,DATE(Thang!$E$4,Thang!$C$4,BP$2),Xuat!$D$5:$D$1000,Loc!$A248)</f>
        <v>0</v>
      </c>
      <c r="BQ248" s="7">
        <f>SUMIFS(Xuat!$G$5:$G$1000,Xuat!$C$5:$C$1000,DATE(Thang!$E$4,Thang!$C$4,BQ$2),Xuat!$D$5:$D$1000,Loc!$A248)</f>
        <v>0</v>
      </c>
      <c r="BR248" s="7">
        <f>SUMIFS(Xuat!$G$5:$G$1000,Xuat!$C$5:$C$1000,DATE(Thang!$E$4,Thang!$C$4,BR$2),Xuat!$D$5:$D$1000,Loc!$A248)</f>
        <v>0</v>
      </c>
      <c r="BS248" s="7">
        <f>SUMIFS(Xuat!$G$5:$G$1000,Xuat!$C$5:$C$1000,DATE(Thang!$E$4,Thang!$C$4,BS$2),Xuat!$D$5:$D$1000,Loc!$A248)</f>
        <v>0</v>
      </c>
    </row>
    <row r="249" spans="1:71" x14ac:dyDescent="0.2">
      <c r="A249" s="2">
        <f>DM!C249</f>
        <v>0</v>
      </c>
      <c r="B249" s="3">
        <f>VLOOKUP(A249,Tondau!$B$5:$F$500,3,0)</f>
        <v>0</v>
      </c>
      <c r="C249" s="3">
        <f>VLOOKUP(Tinhgiavon!A249,Tondau!$B$5:$E$500,4,0)</f>
        <v>0</v>
      </c>
      <c r="D249" s="3">
        <f t="shared" si="17"/>
        <v>0</v>
      </c>
      <c r="E249" s="3">
        <f>SUMIF(Nhap!$F$5:$F$1000,Tinhgiavon!A249,Nhap!$K$5:$K$1000)</f>
        <v>0</v>
      </c>
      <c r="F249" s="3">
        <f t="shared" si="18"/>
        <v>0</v>
      </c>
      <c r="G249" s="3">
        <f t="shared" si="19"/>
        <v>0</v>
      </c>
      <c r="H249" s="3">
        <f t="shared" si="20"/>
        <v>0</v>
      </c>
      <c r="I249" s="3">
        <f t="shared" si="21"/>
        <v>0</v>
      </c>
      <c r="J249" s="7">
        <f>SUMIFS(Nhap!$I$5:$I$1000,Nhap!$E$5:$E$1000,DATE(Thang!$E$4,Thang!$C$4,Loc!$F$2),Nhap!$F$5:$F$1000,Loc!A249)</f>
        <v>0</v>
      </c>
      <c r="K249" s="7">
        <f>SUMIFS(Nhap!$I$5:$I$1000,Nhap!$E$5:$E$1000,DATE(Thang!$E$4,Thang!$C$4,Loc!$G$2),Nhap!$F$5:$F$1000,Loc!A249)</f>
        <v>0</v>
      </c>
      <c r="L249" s="7">
        <f>SUMIFS(Nhap!$I$5:$I$1000,Nhap!$E$5:$E$1000,DATE(Thang!$E$4,Thang!$C$4,Loc!$H$2),Nhap!$F$5:$F$1000,Loc!A249)</f>
        <v>0</v>
      </c>
      <c r="M249" s="7">
        <f>SUMIFS(Nhap!$I$5:$I$1000,Nhap!$E$5:$E$1000,DATE(Thang!$E$4,Thang!$C$4,Loc!$I$2),Nhap!$F$5:$F$1000,Loc!A249)</f>
        <v>0</v>
      </c>
      <c r="N249" s="7">
        <f>SUMIFS(Nhap!$I$5:$I$1000,Nhap!$E$5:$E$1000,DATE(Thang!$E$4,Thang!$C$4,Loc!$J$2),Nhap!$F$5:$F$1000,Loc!A249)</f>
        <v>0</v>
      </c>
      <c r="O249" s="7">
        <f>SUMIFS(Nhap!$I$5:$I$1000,Nhap!$E$5:$E$1000,DATE(Thang!$E$4,Thang!$C$4,Loc!$K$2),Nhap!$F$5:$F$1000,Loc!A249)</f>
        <v>0</v>
      </c>
      <c r="P249" s="7">
        <f>SUMIFS(Nhap!$I$5:$I$1000,Nhap!$E$5:$E$1000,DATE(Thang!$E$4,Thang!$C$4,Loc!$L$2),Nhap!$F$5:$F$1000,Loc!A249)</f>
        <v>0</v>
      </c>
      <c r="Q249" s="7">
        <f>SUMIFS(Nhap!$I$5:$I$1000,Nhap!$E$5:$E$1000,DATE(Thang!$E$4,Thang!$C$4,Loc!$M$2),Nhap!$F$5:$F$1000,Loc!A249)</f>
        <v>0</v>
      </c>
      <c r="R249" s="7">
        <f>SUMIFS(Nhap!$I$5:$I$1000,Nhap!$E$5:$E$1000,DATE(Thang!$E$4,Thang!$C$4,Loc!$N$2),Nhap!$F$5:$F$1000,Loc!A249)</f>
        <v>0</v>
      </c>
      <c r="S249" s="7">
        <f>SUMIFS(Nhap!$I$5:$I$1000,Nhap!$E$5:$E$1000,DATE(Thang!$E$4,Thang!$C$4,Loc!$O$2),Nhap!$F$5:$F$1000,Loc!A249)</f>
        <v>0</v>
      </c>
      <c r="T249" s="7">
        <f>SUMIFS(Nhap!$I$5:$I$1000,Nhap!$E$5:$E$1000,DATE(Thang!$E$4,Thang!$C$4,Loc!$P$2),Nhap!$F$5:$F$1000,Loc!A249)</f>
        <v>0</v>
      </c>
      <c r="U249" s="7">
        <f>SUMIFS(Nhap!$I$5:$I$1000,Nhap!$E$5:$E$1000,DATE(Thang!$E$4,Thang!$C$4,Loc!$Q$2),Nhap!$F$5:$F$1000,Loc!A249)</f>
        <v>0</v>
      </c>
      <c r="V249" s="7">
        <f>SUMIFS(Nhap!$I$5:$I$1000,Nhap!$E$5:$E$1000,DATE(Thang!$E$4,Thang!$C$4,Loc!$R$2),Nhap!$F$5:$F$1000,Loc!A249)</f>
        <v>0</v>
      </c>
      <c r="W249" s="7">
        <f>SUMIFS(Nhap!$I$5:$I$1000,Nhap!$E$5:$E$1000,DATE(Thang!$E$4,Thang!$C$4,Loc!$S$2),Nhap!$F$5:$F$1000,Loc!A249)</f>
        <v>0</v>
      </c>
      <c r="X249" s="7">
        <f>SUMIFS(Nhap!$I$5:$I$1000,Nhap!$E$5:$E$1000,DATE(Thang!$E$4,Thang!$C$4,Loc!$T$2),Nhap!$F$5:$F$1000,Loc!A249)</f>
        <v>0</v>
      </c>
      <c r="Y249" s="7">
        <f>SUMIFS(Nhap!$I$5:$I$1000,Nhap!$E$5:$E$1000,DATE(Thang!$E$4,Thang!$C$4,Loc!$U$2),Nhap!$F$5:$F$1000,Loc!A249)</f>
        <v>0</v>
      </c>
      <c r="Z249" s="7">
        <f>SUMIFS(Nhap!$I$5:$I$1000,Nhap!$E$5:$E$1000,DATE(Thang!$E$4,Thang!$C$4,Loc!$V$2),Nhap!$F$5:$F$1000,Loc!A249)</f>
        <v>0</v>
      </c>
      <c r="AA249" s="7">
        <f>SUMIFS(Nhap!$I$5:$I$1000,Nhap!$E$5:$E$1000,DATE(Thang!$E$4,Thang!$C$4,Loc!$W$2),Nhap!$F$5:$F$1000,Loc!A249)</f>
        <v>0</v>
      </c>
      <c r="AB249" s="7">
        <f>SUMIFS(Nhap!$I$5:$I$1000,Nhap!$E$5:$E$1000,DATE(Thang!$E$4,Thang!$C$4,Loc!$X$2),Nhap!$F$5:$F$1000,Loc!A249)</f>
        <v>0</v>
      </c>
      <c r="AC249" s="7">
        <f>SUMIFS(Nhap!$I$5:$I$1000,Nhap!$E$5:$E$1000,DATE(Thang!$E$4,Thang!$C$4,Loc!$Y$2),Nhap!$F$5:$F$1000,Loc!A249)</f>
        <v>0</v>
      </c>
      <c r="AD249" s="7">
        <f>SUMIFS(Nhap!$I$5:$I$1000,Nhap!$E$5:$E$1000,DATE(Thang!$E$4,Thang!$C$4,Loc!$Z$2),Nhap!$F$5:$F$1000,Loc!A249)</f>
        <v>0</v>
      </c>
      <c r="AE249" s="7">
        <f>SUMIFS(Nhap!$I$5:$I$1000,Nhap!$E$5:$E$1000,DATE(Thang!$E$4,Thang!$C$4,Loc!$AA$2),Nhap!$F$5:$F$1000,Loc!A249)</f>
        <v>0</v>
      </c>
      <c r="AF249" s="7">
        <f>SUMIFS(Nhap!$I$5:$I$1000,Nhap!$E$5:$E$1000,DATE(Thang!$E$4,Thang!$C$4,Loc!$AB$2),Nhap!$F$5:$F$1000,Loc!A249)</f>
        <v>0</v>
      </c>
      <c r="AG249" s="7">
        <f>SUMIFS(Nhap!$I$5:$I$1000,Nhap!$E$5:$E$1000,DATE(Thang!$E$4,Thang!$C$4,Loc!$AC$2),Nhap!$F$5:$F$1000,Loc!A249)</f>
        <v>0</v>
      </c>
      <c r="AH249" s="7">
        <f>SUMIFS(Nhap!$I$5:$I$1000,Nhap!$E$5:$E$1000,DATE(Thang!$E$4,Thang!$C$4,Loc!$AD$2),Nhap!$F$5:$F$1000,Loc!$A$5)</f>
        <v>0</v>
      </c>
      <c r="AI249" s="7">
        <f>SUMIFS(Nhap!$I$5:$I$1000,Nhap!$E$5:$E$1000,DATE(Thang!$E$4,Thang!$C$4,Loc!$AE$2),Nhap!$F$5:$F$1000,Loc!A249)</f>
        <v>0</v>
      </c>
      <c r="AJ249" s="7">
        <f>SUMIFS(Nhap!$I$5:$I$1000,Nhap!$E$5:$E$1000,DATE(Thang!$E$4,Thang!$C$4,Loc!$AF$2),Nhap!$F$5:$F$1000,Loc!A249)</f>
        <v>0</v>
      </c>
      <c r="AK249" s="7">
        <f>SUMIFS(Nhap!$I$5:$I$1000,Nhap!$E$5:$E$1000,DATE(Thang!$E$4,Thang!$C$4,Loc!$AG$2),Nhap!$F$5:$F$1000,Loc!A249)</f>
        <v>0</v>
      </c>
      <c r="AL249" s="7">
        <f>SUMIFS(Nhap!$I$5:$I$1000,Nhap!$E$5:$E$1000,DATE(Thang!$E$4,Thang!$C$4,Loc!$AH$2),Nhap!$F$5:$F$1000,Loc!A249)</f>
        <v>0</v>
      </c>
      <c r="AM249" s="7">
        <f>SUMIFS(Nhap!$I$5:$I$1000,Nhap!$E$5:$E$1000,DATE(Thang!$E$4,Thang!$C$4,Loc!$AI$2),Nhap!$F$5:$F$1000,Loc!A249)</f>
        <v>0</v>
      </c>
      <c r="AN249" s="7">
        <f>SUMIFS(Nhap!$I$5:$I$1000,Nhap!$E$5:$E$1000,DATE(Thang!$E$4,Thang!$C$4,Loc!$AJ$2),Nhap!$F$5:$F$1000,Loc!A249)</f>
        <v>0</v>
      </c>
      <c r="AO249" s="7">
        <f>SUMIFS(Xuat!$G$5:$G$1000,Xuat!$C$5:$C$1000,DATE(Thang!$E$4,Thang!$C$4,AO$2),Xuat!$D$5:$D$1000,Loc!$A249)</f>
        <v>0</v>
      </c>
      <c r="AP249" s="7">
        <f>SUMIFS(Xuat!$G$5:$G$1000,Xuat!$C$5:$C$1000,DATE(Thang!$E$4,Thang!$C$4,AP$2),Xuat!$D$5:$D$1000,Loc!$A249)</f>
        <v>0</v>
      </c>
      <c r="AQ249" s="7">
        <f>SUMIFS(Xuat!$G$5:$G$1000,Xuat!$C$5:$C$1000,DATE(Thang!$E$4,Thang!$C$4,AQ$2),Xuat!$D$5:$D$1000,Loc!$A249)</f>
        <v>0</v>
      </c>
      <c r="AR249" s="7">
        <f>SUMIFS(Xuat!$G$5:$G$1000,Xuat!$C$5:$C$1000,DATE(Thang!$E$4,Thang!$C$4,AR$2),Xuat!$D$5:$D$1000,Loc!$A249)</f>
        <v>0</v>
      </c>
      <c r="AS249" s="7">
        <f>SUMIFS(Xuat!$G$5:$G$1000,Xuat!$C$5:$C$1000,DATE(Thang!$E$4,Thang!$C$4,AS$2),Xuat!$D$5:$D$1000,Loc!$A249)</f>
        <v>0</v>
      </c>
      <c r="AT249" s="7">
        <f>SUMIFS(Xuat!$G$5:$G$1000,Xuat!$C$5:$C$1000,DATE(Thang!$E$4,Thang!$C$4,AT$2),Xuat!$D$5:$D$1000,Loc!$A249)</f>
        <v>0</v>
      </c>
      <c r="AU249" s="7">
        <f>SUMIFS(Xuat!$G$5:$G$1000,Xuat!$C$5:$C$1000,DATE(Thang!$E$4,Thang!$C$4,AU$2),Xuat!$D$5:$D$1000,Loc!$A249)</f>
        <v>0</v>
      </c>
      <c r="AV249" s="7">
        <f>SUMIFS(Xuat!$G$5:$G$1000,Xuat!$C$5:$C$1000,DATE(Thang!$E$4,Thang!$C$4,AV$2),Xuat!$D$5:$D$1000,Loc!$A249)</f>
        <v>0</v>
      </c>
      <c r="AW249" s="7">
        <f>SUMIFS(Xuat!$G$5:$G$1000,Xuat!$C$5:$C$1000,DATE(Thang!$E$4,Thang!$C$4,AW$2),Xuat!$D$5:$D$1000,Loc!$A249)</f>
        <v>0</v>
      </c>
      <c r="AX249" s="7">
        <f>SUMIFS(Xuat!$G$5:$G$1000,Xuat!$C$5:$C$1000,DATE(Thang!$E$4,Thang!$C$4,AX$2),Xuat!$D$5:$D$1000,Loc!$A249)</f>
        <v>0</v>
      </c>
      <c r="AY249" s="7">
        <f>SUMIFS(Xuat!$G$5:$G$1000,Xuat!$C$5:$C$1000,DATE(Thang!$E$4,Thang!$C$4,AY$2),Xuat!$D$5:$D$1000,Loc!$A249)</f>
        <v>0</v>
      </c>
      <c r="AZ249" s="7">
        <f>SUMIFS(Xuat!$G$5:$G$1000,Xuat!$C$5:$C$1000,DATE(Thang!$E$4,Thang!$C$4,AZ$2),Xuat!$D$5:$D$1000,Loc!$A249)</f>
        <v>0</v>
      </c>
      <c r="BA249" s="7">
        <f>SUMIFS(Xuat!$G$5:$G$1000,Xuat!$C$5:$C$1000,DATE(Thang!$E$4,Thang!$C$4,BA$2),Xuat!$D$5:$D$1000,Loc!$A249)</f>
        <v>0</v>
      </c>
      <c r="BB249" s="7">
        <f>SUMIFS(Xuat!$G$5:$G$1000,Xuat!$C$5:$C$1000,DATE(Thang!$E$4,Thang!$C$4,BB$2),Xuat!$D$5:$D$1000,Loc!$A249)</f>
        <v>0</v>
      </c>
      <c r="BC249" s="7">
        <f>SUMIFS(Xuat!$G$5:$G$1000,Xuat!$C$5:$C$1000,DATE(Thang!$E$4,Thang!$C$4,BC$2),Xuat!$D$5:$D$1000,Loc!$A249)</f>
        <v>0</v>
      </c>
      <c r="BD249" s="7">
        <f>SUMIFS(Xuat!$G$5:$G$1000,Xuat!$C$5:$C$1000,DATE(Thang!$E$4,Thang!$C$4,BD$2),Xuat!$D$5:$D$1000,Loc!$A249)</f>
        <v>0</v>
      </c>
      <c r="BE249" s="7">
        <f>SUMIFS(Xuat!$G$5:$G$1000,Xuat!$C$5:$C$1000,DATE(Thang!$E$4,Thang!$C$4,BE$2),Xuat!$D$5:$D$1000,Loc!$A249)</f>
        <v>0</v>
      </c>
      <c r="BF249" s="7">
        <f>SUMIFS(Xuat!$G$5:$G$1000,Xuat!$C$5:$C$1000,DATE(Thang!$E$4,Thang!$C$4,BF$2),Xuat!$D$5:$D$1000,Loc!$A249)</f>
        <v>0</v>
      </c>
      <c r="BG249" s="7">
        <f>SUMIFS(Xuat!$G$5:$G$1000,Xuat!$C$5:$C$1000,DATE(Thang!$E$4,Thang!$C$4,BG$2),Xuat!$D$5:$D$1000,Loc!$A249)</f>
        <v>0</v>
      </c>
      <c r="BH249" s="7">
        <f>SUMIFS(Xuat!$G$5:$G$1000,Xuat!$C$5:$C$1000,DATE(Thang!$E$4,Thang!$C$4,BH$2),Xuat!$D$5:$D$1000,Loc!$A249)</f>
        <v>0</v>
      </c>
      <c r="BI249" s="7">
        <f>SUMIFS(Xuat!$G$5:$G$1000,Xuat!$C$5:$C$1000,DATE(Thang!$E$4,Thang!$C$4,BI$2),Xuat!$D$5:$D$1000,Loc!$A249)</f>
        <v>0</v>
      </c>
      <c r="BJ249" s="7">
        <f>SUMIFS(Xuat!$G$5:$G$1000,Xuat!$C$5:$C$1000,DATE(Thang!$E$4,Thang!$C$4,BJ$2),Xuat!$D$5:$D$1000,Loc!$A249)</f>
        <v>0</v>
      </c>
      <c r="BK249" s="7">
        <f>SUMIFS(Xuat!$G$5:$G$1000,Xuat!$C$5:$C$1000,DATE(Thang!$E$4,Thang!$C$4,BK$2),Xuat!$D$5:$D$1000,Loc!$A249)</f>
        <v>0</v>
      </c>
      <c r="BL249" s="7">
        <f>SUMIFS(Xuat!$G$5:$G$1000,Xuat!$C$5:$C$1000,DATE(Thang!$E$4,Thang!$C$4,BL$2),Xuat!$D$5:$D$1000,Loc!$A249)</f>
        <v>0</v>
      </c>
      <c r="BM249" s="7">
        <f>SUMIFS(Xuat!$G$5:$G$1000,Xuat!$C$5:$C$1000,DATE(Thang!$E$4,Thang!$C$4,BM$2),Xuat!$D$5:$D$1000,Loc!$A249)</f>
        <v>0</v>
      </c>
      <c r="BN249" s="7">
        <f>SUMIFS(Xuat!$G$5:$G$1000,Xuat!$C$5:$C$1000,DATE(Thang!$E$4,Thang!$C$4,BN$2),Xuat!$D$5:$D$1000,Loc!$A249)</f>
        <v>0</v>
      </c>
      <c r="BO249" s="7">
        <f>SUMIFS(Xuat!$G$5:$G$1000,Xuat!$C$5:$C$1000,DATE(Thang!$E$4,Thang!$C$4,BO$2),Xuat!$D$5:$D$1000,Loc!$A249)</f>
        <v>0</v>
      </c>
      <c r="BP249" s="7">
        <f>SUMIFS(Xuat!$G$5:$G$1000,Xuat!$C$5:$C$1000,DATE(Thang!$E$4,Thang!$C$4,BP$2),Xuat!$D$5:$D$1000,Loc!$A249)</f>
        <v>0</v>
      </c>
      <c r="BQ249" s="7">
        <f>SUMIFS(Xuat!$G$5:$G$1000,Xuat!$C$5:$C$1000,DATE(Thang!$E$4,Thang!$C$4,BQ$2),Xuat!$D$5:$D$1000,Loc!$A249)</f>
        <v>0</v>
      </c>
      <c r="BR249" s="7">
        <f>SUMIFS(Xuat!$G$5:$G$1000,Xuat!$C$5:$C$1000,DATE(Thang!$E$4,Thang!$C$4,BR$2),Xuat!$D$5:$D$1000,Loc!$A249)</f>
        <v>0</v>
      </c>
      <c r="BS249" s="7">
        <f>SUMIFS(Xuat!$G$5:$G$1000,Xuat!$C$5:$C$1000,DATE(Thang!$E$4,Thang!$C$4,BS$2),Xuat!$D$5:$D$1000,Loc!$A249)</f>
        <v>0</v>
      </c>
    </row>
    <row r="250" spans="1:71" x14ac:dyDescent="0.2">
      <c r="A250" s="2">
        <f>DM!C250</f>
        <v>0</v>
      </c>
      <c r="B250" s="3">
        <f>VLOOKUP(A250,Tondau!$B$5:$F$500,3,0)</f>
        <v>0</v>
      </c>
      <c r="C250" s="3">
        <f>VLOOKUP(Tinhgiavon!A250,Tondau!$B$5:$E$500,4,0)</f>
        <v>0</v>
      </c>
      <c r="D250" s="3">
        <f t="shared" si="17"/>
        <v>0</v>
      </c>
      <c r="E250" s="3">
        <f>SUMIF(Nhap!$F$5:$F$1000,Tinhgiavon!A250,Nhap!$K$5:$K$1000)</f>
        <v>0</v>
      </c>
      <c r="F250" s="3">
        <f t="shared" si="18"/>
        <v>0</v>
      </c>
      <c r="G250" s="3">
        <f t="shared" si="19"/>
        <v>0</v>
      </c>
      <c r="H250" s="3">
        <f t="shared" si="20"/>
        <v>0</v>
      </c>
      <c r="I250" s="3">
        <f t="shared" si="21"/>
        <v>0</v>
      </c>
      <c r="J250" s="7">
        <f>SUMIFS(Nhap!$I$5:$I$1000,Nhap!$E$5:$E$1000,DATE(Thang!$E$4,Thang!$C$4,Loc!$F$2),Nhap!$F$5:$F$1000,Loc!A250)</f>
        <v>0</v>
      </c>
      <c r="K250" s="7">
        <f>SUMIFS(Nhap!$I$5:$I$1000,Nhap!$E$5:$E$1000,DATE(Thang!$E$4,Thang!$C$4,Loc!$G$2),Nhap!$F$5:$F$1000,Loc!A250)</f>
        <v>0</v>
      </c>
      <c r="L250" s="7">
        <f>SUMIFS(Nhap!$I$5:$I$1000,Nhap!$E$5:$E$1000,DATE(Thang!$E$4,Thang!$C$4,Loc!$H$2),Nhap!$F$5:$F$1000,Loc!A250)</f>
        <v>0</v>
      </c>
      <c r="M250" s="7">
        <f>SUMIFS(Nhap!$I$5:$I$1000,Nhap!$E$5:$E$1000,DATE(Thang!$E$4,Thang!$C$4,Loc!$I$2),Nhap!$F$5:$F$1000,Loc!A250)</f>
        <v>0</v>
      </c>
      <c r="N250" s="7">
        <f>SUMIFS(Nhap!$I$5:$I$1000,Nhap!$E$5:$E$1000,DATE(Thang!$E$4,Thang!$C$4,Loc!$J$2),Nhap!$F$5:$F$1000,Loc!A250)</f>
        <v>0</v>
      </c>
      <c r="O250" s="7">
        <f>SUMIFS(Nhap!$I$5:$I$1000,Nhap!$E$5:$E$1000,DATE(Thang!$E$4,Thang!$C$4,Loc!$K$2),Nhap!$F$5:$F$1000,Loc!A250)</f>
        <v>0</v>
      </c>
      <c r="P250" s="7">
        <f>SUMIFS(Nhap!$I$5:$I$1000,Nhap!$E$5:$E$1000,DATE(Thang!$E$4,Thang!$C$4,Loc!$L$2),Nhap!$F$5:$F$1000,Loc!A250)</f>
        <v>0</v>
      </c>
      <c r="Q250" s="7">
        <f>SUMIFS(Nhap!$I$5:$I$1000,Nhap!$E$5:$E$1000,DATE(Thang!$E$4,Thang!$C$4,Loc!$M$2),Nhap!$F$5:$F$1000,Loc!A250)</f>
        <v>0</v>
      </c>
      <c r="R250" s="7">
        <f>SUMIFS(Nhap!$I$5:$I$1000,Nhap!$E$5:$E$1000,DATE(Thang!$E$4,Thang!$C$4,Loc!$N$2),Nhap!$F$5:$F$1000,Loc!A250)</f>
        <v>0</v>
      </c>
      <c r="S250" s="7">
        <f>SUMIFS(Nhap!$I$5:$I$1000,Nhap!$E$5:$E$1000,DATE(Thang!$E$4,Thang!$C$4,Loc!$O$2),Nhap!$F$5:$F$1000,Loc!A250)</f>
        <v>0</v>
      </c>
      <c r="T250" s="7">
        <f>SUMIFS(Nhap!$I$5:$I$1000,Nhap!$E$5:$E$1000,DATE(Thang!$E$4,Thang!$C$4,Loc!$P$2),Nhap!$F$5:$F$1000,Loc!A250)</f>
        <v>0</v>
      </c>
      <c r="U250" s="7">
        <f>SUMIFS(Nhap!$I$5:$I$1000,Nhap!$E$5:$E$1000,DATE(Thang!$E$4,Thang!$C$4,Loc!$Q$2),Nhap!$F$5:$F$1000,Loc!A250)</f>
        <v>0</v>
      </c>
      <c r="V250" s="7">
        <f>SUMIFS(Nhap!$I$5:$I$1000,Nhap!$E$5:$E$1000,DATE(Thang!$E$4,Thang!$C$4,Loc!$R$2),Nhap!$F$5:$F$1000,Loc!A250)</f>
        <v>0</v>
      </c>
      <c r="W250" s="7">
        <f>SUMIFS(Nhap!$I$5:$I$1000,Nhap!$E$5:$E$1000,DATE(Thang!$E$4,Thang!$C$4,Loc!$S$2),Nhap!$F$5:$F$1000,Loc!A250)</f>
        <v>0</v>
      </c>
      <c r="X250" s="7">
        <f>SUMIFS(Nhap!$I$5:$I$1000,Nhap!$E$5:$E$1000,DATE(Thang!$E$4,Thang!$C$4,Loc!$T$2),Nhap!$F$5:$F$1000,Loc!A250)</f>
        <v>0</v>
      </c>
      <c r="Y250" s="7">
        <f>SUMIFS(Nhap!$I$5:$I$1000,Nhap!$E$5:$E$1000,DATE(Thang!$E$4,Thang!$C$4,Loc!$U$2),Nhap!$F$5:$F$1000,Loc!A250)</f>
        <v>0</v>
      </c>
      <c r="Z250" s="7">
        <f>SUMIFS(Nhap!$I$5:$I$1000,Nhap!$E$5:$E$1000,DATE(Thang!$E$4,Thang!$C$4,Loc!$V$2),Nhap!$F$5:$F$1000,Loc!A250)</f>
        <v>0</v>
      </c>
      <c r="AA250" s="7">
        <f>SUMIFS(Nhap!$I$5:$I$1000,Nhap!$E$5:$E$1000,DATE(Thang!$E$4,Thang!$C$4,Loc!$W$2),Nhap!$F$5:$F$1000,Loc!A250)</f>
        <v>0</v>
      </c>
      <c r="AB250" s="7">
        <f>SUMIFS(Nhap!$I$5:$I$1000,Nhap!$E$5:$E$1000,DATE(Thang!$E$4,Thang!$C$4,Loc!$X$2),Nhap!$F$5:$F$1000,Loc!A250)</f>
        <v>0</v>
      </c>
      <c r="AC250" s="7">
        <f>SUMIFS(Nhap!$I$5:$I$1000,Nhap!$E$5:$E$1000,DATE(Thang!$E$4,Thang!$C$4,Loc!$Y$2),Nhap!$F$5:$F$1000,Loc!A250)</f>
        <v>0</v>
      </c>
      <c r="AD250" s="7">
        <f>SUMIFS(Nhap!$I$5:$I$1000,Nhap!$E$5:$E$1000,DATE(Thang!$E$4,Thang!$C$4,Loc!$Z$2),Nhap!$F$5:$F$1000,Loc!A250)</f>
        <v>0</v>
      </c>
      <c r="AE250" s="7">
        <f>SUMIFS(Nhap!$I$5:$I$1000,Nhap!$E$5:$E$1000,DATE(Thang!$E$4,Thang!$C$4,Loc!$AA$2),Nhap!$F$5:$F$1000,Loc!A250)</f>
        <v>0</v>
      </c>
      <c r="AF250" s="7">
        <f>SUMIFS(Nhap!$I$5:$I$1000,Nhap!$E$5:$E$1000,DATE(Thang!$E$4,Thang!$C$4,Loc!$AB$2),Nhap!$F$5:$F$1000,Loc!A250)</f>
        <v>0</v>
      </c>
      <c r="AG250" s="7">
        <f>SUMIFS(Nhap!$I$5:$I$1000,Nhap!$E$5:$E$1000,DATE(Thang!$E$4,Thang!$C$4,Loc!$AC$2),Nhap!$F$5:$F$1000,Loc!A250)</f>
        <v>0</v>
      </c>
      <c r="AH250" s="7">
        <f>SUMIFS(Nhap!$I$5:$I$1000,Nhap!$E$5:$E$1000,DATE(Thang!$E$4,Thang!$C$4,Loc!$AD$2),Nhap!$F$5:$F$1000,Loc!$A$5)</f>
        <v>0</v>
      </c>
      <c r="AI250" s="7">
        <f>SUMIFS(Nhap!$I$5:$I$1000,Nhap!$E$5:$E$1000,DATE(Thang!$E$4,Thang!$C$4,Loc!$AE$2),Nhap!$F$5:$F$1000,Loc!A250)</f>
        <v>0</v>
      </c>
      <c r="AJ250" s="7">
        <f>SUMIFS(Nhap!$I$5:$I$1000,Nhap!$E$5:$E$1000,DATE(Thang!$E$4,Thang!$C$4,Loc!$AF$2),Nhap!$F$5:$F$1000,Loc!A250)</f>
        <v>0</v>
      </c>
      <c r="AK250" s="7">
        <f>SUMIFS(Nhap!$I$5:$I$1000,Nhap!$E$5:$E$1000,DATE(Thang!$E$4,Thang!$C$4,Loc!$AG$2),Nhap!$F$5:$F$1000,Loc!A250)</f>
        <v>0</v>
      </c>
      <c r="AL250" s="7">
        <f>SUMIFS(Nhap!$I$5:$I$1000,Nhap!$E$5:$E$1000,DATE(Thang!$E$4,Thang!$C$4,Loc!$AH$2),Nhap!$F$5:$F$1000,Loc!A250)</f>
        <v>0</v>
      </c>
      <c r="AM250" s="7">
        <f>SUMIFS(Nhap!$I$5:$I$1000,Nhap!$E$5:$E$1000,DATE(Thang!$E$4,Thang!$C$4,Loc!$AI$2),Nhap!$F$5:$F$1000,Loc!A250)</f>
        <v>0</v>
      </c>
      <c r="AN250" s="7">
        <f>SUMIFS(Nhap!$I$5:$I$1000,Nhap!$E$5:$E$1000,DATE(Thang!$E$4,Thang!$C$4,Loc!$AJ$2),Nhap!$F$5:$F$1000,Loc!A250)</f>
        <v>0</v>
      </c>
      <c r="AO250" s="7">
        <f>SUMIFS(Xuat!$G$5:$G$1000,Xuat!$C$5:$C$1000,DATE(Thang!$E$4,Thang!$C$4,AO$2),Xuat!$D$5:$D$1000,Loc!$A250)</f>
        <v>0</v>
      </c>
      <c r="AP250" s="7">
        <f>SUMIFS(Xuat!$G$5:$G$1000,Xuat!$C$5:$C$1000,DATE(Thang!$E$4,Thang!$C$4,AP$2),Xuat!$D$5:$D$1000,Loc!$A250)</f>
        <v>0</v>
      </c>
      <c r="AQ250" s="7">
        <f>SUMIFS(Xuat!$G$5:$G$1000,Xuat!$C$5:$C$1000,DATE(Thang!$E$4,Thang!$C$4,AQ$2),Xuat!$D$5:$D$1000,Loc!$A250)</f>
        <v>0</v>
      </c>
      <c r="AR250" s="7">
        <f>SUMIFS(Xuat!$G$5:$G$1000,Xuat!$C$5:$C$1000,DATE(Thang!$E$4,Thang!$C$4,AR$2),Xuat!$D$5:$D$1000,Loc!$A250)</f>
        <v>0</v>
      </c>
      <c r="AS250" s="7">
        <f>SUMIFS(Xuat!$G$5:$G$1000,Xuat!$C$5:$C$1000,DATE(Thang!$E$4,Thang!$C$4,AS$2),Xuat!$D$5:$D$1000,Loc!$A250)</f>
        <v>0</v>
      </c>
      <c r="AT250" s="7">
        <f>SUMIFS(Xuat!$G$5:$G$1000,Xuat!$C$5:$C$1000,DATE(Thang!$E$4,Thang!$C$4,AT$2),Xuat!$D$5:$D$1000,Loc!$A250)</f>
        <v>0</v>
      </c>
      <c r="AU250" s="7">
        <f>SUMIFS(Xuat!$G$5:$G$1000,Xuat!$C$5:$C$1000,DATE(Thang!$E$4,Thang!$C$4,AU$2),Xuat!$D$5:$D$1000,Loc!$A250)</f>
        <v>0</v>
      </c>
      <c r="AV250" s="7">
        <f>SUMIFS(Xuat!$G$5:$G$1000,Xuat!$C$5:$C$1000,DATE(Thang!$E$4,Thang!$C$4,AV$2),Xuat!$D$5:$D$1000,Loc!$A250)</f>
        <v>0</v>
      </c>
      <c r="AW250" s="7">
        <f>SUMIFS(Xuat!$G$5:$G$1000,Xuat!$C$5:$C$1000,DATE(Thang!$E$4,Thang!$C$4,AW$2),Xuat!$D$5:$D$1000,Loc!$A250)</f>
        <v>0</v>
      </c>
      <c r="AX250" s="7">
        <f>SUMIFS(Xuat!$G$5:$G$1000,Xuat!$C$5:$C$1000,DATE(Thang!$E$4,Thang!$C$4,AX$2),Xuat!$D$5:$D$1000,Loc!$A250)</f>
        <v>0</v>
      </c>
      <c r="AY250" s="7">
        <f>SUMIFS(Xuat!$G$5:$G$1000,Xuat!$C$5:$C$1000,DATE(Thang!$E$4,Thang!$C$4,AY$2),Xuat!$D$5:$D$1000,Loc!$A250)</f>
        <v>0</v>
      </c>
      <c r="AZ250" s="7">
        <f>SUMIFS(Xuat!$G$5:$G$1000,Xuat!$C$5:$C$1000,DATE(Thang!$E$4,Thang!$C$4,AZ$2),Xuat!$D$5:$D$1000,Loc!$A250)</f>
        <v>0</v>
      </c>
      <c r="BA250" s="7">
        <f>SUMIFS(Xuat!$G$5:$G$1000,Xuat!$C$5:$C$1000,DATE(Thang!$E$4,Thang!$C$4,BA$2),Xuat!$D$5:$D$1000,Loc!$A250)</f>
        <v>0</v>
      </c>
      <c r="BB250" s="7">
        <f>SUMIFS(Xuat!$G$5:$G$1000,Xuat!$C$5:$C$1000,DATE(Thang!$E$4,Thang!$C$4,BB$2),Xuat!$D$5:$D$1000,Loc!$A250)</f>
        <v>0</v>
      </c>
      <c r="BC250" s="7">
        <f>SUMIFS(Xuat!$G$5:$G$1000,Xuat!$C$5:$C$1000,DATE(Thang!$E$4,Thang!$C$4,BC$2),Xuat!$D$5:$D$1000,Loc!$A250)</f>
        <v>0</v>
      </c>
      <c r="BD250" s="7">
        <f>SUMIFS(Xuat!$G$5:$G$1000,Xuat!$C$5:$C$1000,DATE(Thang!$E$4,Thang!$C$4,BD$2),Xuat!$D$5:$D$1000,Loc!$A250)</f>
        <v>0</v>
      </c>
      <c r="BE250" s="7">
        <f>SUMIFS(Xuat!$G$5:$G$1000,Xuat!$C$5:$C$1000,DATE(Thang!$E$4,Thang!$C$4,BE$2),Xuat!$D$5:$D$1000,Loc!$A250)</f>
        <v>0</v>
      </c>
      <c r="BF250" s="7">
        <f>SUMIFS(Xuat!$G$5:$G$1000,Xuat!$C$5:$C$1000,DATE(Thang!$E$4,Thang!$C$4,BF$2),Xuat!$D$5:$D$1000,Loc!$A250)</f>
        <v>0</v>
      </c>
      <c r="BG250" s="7">
        <f>SUMIFS(Xuat!$G$5:$G$1000,Xuat!$C$5:$C$1000,DATE(Thang!$E$4,Thang!$C$4,BG$2),Xuat!$D$5:$D$1000,Loc!$A250)</f>
        <v>0</v>
      </c>
      <c r="BH250" s="7">
        <f>SUMIFS(Xuat!$G$5:$G$1000,Xuat!$C$5:$C$1000,DATE(Thang!$E$4,Thang!$C$4,BH$2),Xuat!$D$5:$D$1000,Loc!$A250)</f>
        <v>0</v>
      </c>
      <c r="BI250" s="7">
        <f>SUMIFS(Xuat!$G$5:$G$1000,Xuat!$C$5:$C$1000,DATE(Thang!$E$4,Thang!$C$4,BI$2),Xuat!$D$5:$D$1000,Loc!$A250)</f>
        <v>0</v>
      </c>
      <c r="BJ250" s="7">
        <f>SUMIFS(Xuat!$G$5:$G$1000,Xuat!$C$5:$C$1000,DATE(Thang!$E$4,Thang!$C$4,BJ$2),Xuat!$D$5:$D$1000,Loc!$A250)</f>
        <v>0</v>
      </c>
      <c r="BK250" s="7">
        <f>SUMIFS(Xuat!$G$5:$G$1000,Xuat!$C$5:$C$1000,DATE(Thang!$E$4,Thang!$C$4,BK$2),Xuat!$D$5:$D$1000,Loc!$A250)</f>
        <v>0</v>
      </c>
      <c r="BL250" s="7">
        <f>SUMIFS(Xuat!$G$5:$G$1000,Xuat!$C$5:$C$1000,DATE(Thang!$E$4,Thang!$C$4,BL$2),Xuat!$D$5:$D$1000,Loc!$A250)</f>
        <v>0</v>
      </c>
      <c r="BM250" s="7">
        <f>SUMIFS(Xuat!$G$5:$G$1000,Xuat!$C$5:$C$1000,DATE(Thang!$E$4,Thang!$C$4,BM$2),Xuat!$D$5:$D$1000,Loc!$A250)</f>
        <v>0</v>
      </c>
      <c r="BN250" s="7">
        <f>SUMIFS(Xuat!$G$5:$G$1000,Xuat!$C$5:$C$1000,DATE(Thang!$E$4,Thang!$C$4,BN$2),Xuat!$D$5:$D$1000,Loc!$A250)</f>
        <v>0</v>
      </c>
      <c r="BO250" s="7">
        <f>SUMIFS(Xuat!$G$5:$G$1000,Xuat!$C$5:$C$1000,DATE(Thang!$E$4,Thang!$C$4,BO$2),Xuat!$D$5:$D$1000,Loc!$A250)</f>
        <v>0</v>
      </c>
      <c r="BP250" s="7">
        <f>SUMIFS(Xuat!$G$5:$G$1000,Xuat!$C$5:$C$1000,DATE(Thang!$E$4,Thang!$C$4,BP$2),Xuat!$D$5:$D$1000,Loc!$A250)</f>
        <v>0</v>
      </c>
      <c r="BQ250" s="7">
        <f>SUMIFS(Xuat!$G$5:$G$1000,Xuat!$C$5:$C$1000,DATE(Thang!$E$4,Thang!$C$4,BQ$2),Xuat!$D$5:$D$1000,Loc!$A250)</f>
        <v>0</v>
      </c>
      <c r="BR250" s="7">
        <f>SUMIFS(Xuat!$G$5:$G$1000,Xuat!$C$5:$C$1000,DATE(Thang!$E$4,Thang!$C$4,BR$2),Xuat!$D$5:$D$1000,Loc!$A250)</f>
        <v>0</v>
      </c>
      <c r="BS250" s="7">
        <f>SUMIFS(Xuat!$G$5:$G$1000,Xuat!$C$5:$C$1000,DATE(Thang!$E$4,Thang!$C$4,BS$2),Xuat!$D$5:$D$1000,Loc!$A250)</f>
        <v>0</v>
      </c>
    </row>
    <row r="251" spans="1:71" x14ac:dyDescent="0.2">
      <c r="A251" s="2">
        <f>DM!C251</f>
        <v>0</v>
      </c>
      <c r="B251" s="3">
        <f>VLOOKUP(A251,Tondau!$B$5:$F$500,3,0)</f>
        <v>0</v>
      </c>
      <c r="C251" s="3">
        <f>VLOOKUP(Tinhgiavon!A251,Tondau!$B$5:$E$500,4,0)</f>
        <v>0</v>
      </c>
      <c r="D251" s="3">
        <f t="shared" si="17"/>
        <v>0</v>
      </c>
      <c r="E251" s="3">
        <f>SUMIF(Nhap!$F$5:$F$1000,Tinhgiavon!A251,Nhap!$K$5:$K$1000)</f>
        <v>0</v>
      </c>
      <c r="F251" s="3">
        <f t="shared" si="18"/>
        <v>0</v>
      </c>
      <c r="G251" s="3">
        <f t="shared" si="19"/>
        <v>0</v>
      </c>
      <c r="H251" s="3">
        <f t="shared" si="20"/>
        <v>0</v>
      </c>
      <c r="I251" s="3">
        <f t="shared" si="21"/>
        <v>0</v>
      </c>
      <c r="J251" s="7">
        <f>SUMIFS(Nhap!$I$5:$I$1000,Nhap!$E$5:$E$1000,DATE(Thang!$E$4,Thang!$C$4,Loc!$F$2),Nhap!$F$5:$F$1000,Loc!A251)</f>
        <v>0</v>
      </c>
      <c r="K251" s="7">
        <f>SUMIFS(Nhap!$I$5:$I$1000,Nhap!$E$5:$E$1000,DATE(Thang!$E$4,Thang!$C$4,Loc!$G$2),Nhap!$F$5:$F$1000,Loc!A251)</f>
        <v>0</v>
      </c>
      <c r="L251" s="7">
        <f>SUMIFS(Nhap!$I$5:$I$1000,Nhap!$E$5:$E$1000,DATE(Thang!$E$4,Thang!$C$4,Loc!$H$2),Nhap!$F$5:$F$1000,Loc!A251)</f>
        <v>0</v>
      </c>
      <c r="M251" s="7">
        <f>SUMIFS(Nhap!$I$5:$I$1000,Nhap!$E$5:$E$1000,DATE(Thang!$E$4,Thang!$C$4,Loc!$I$2),Nhap!$F$5:$F$1000,Loc!A251)</f>
        <v>0</v>
      </c>
      <c r="N251" s="7">
        <f>SUMIFS(Nhap!$I$5:$I$1000,Nhap!$E$5:$E$1000,DATE(Thang!$E$4,Thang!$C$4,Loc!$J$2),Nhap!$F$5:$F$1000,Loc!A251)</f>
        <v>0</v>
      </c>
      <c r="O251" s="7">
        <f>SUMIFS(Nhap!$I$5:$I$1000,Nhap!$E$5:$E$1000,DATE(Thang!$E$4,Thang!$C$4,Loc!$K$2),Nhap!$F$5:$F$1000,Loc!A251)</f>
        <v>0</v>
      </c>
      <c r="P251" s="7">
        <f>SUMIFS(Nhap!$I$5:$I$1000,Nhap!$E$5:$E$1000,DATE(Thang!$E$4,Thang!$C$4,Loc!$L$2),Nhap!$F$5:$F$1000,Loc!A251)</f>
        <v>0</v>
      </c>
      <c r="Q251" s="7">
        <f>SUMIFS(Nhap!$I$5:$I$1000,Nhap!$E$5:$E$1000,DATE(Thang!$E$4,Thang!$C$4,Loc!$M$2),Nhap!$F$5:$F$1000,Loc!A251)</f>
        <v>0</v>
      </c>
      <c r="R251" s="7">
        <f>SUMIFS(Nhap!$I$5:$I$1000,Nhap!$E$5:$E$1000,DATE(Thang!$E$4,Thang!$C$4,Loc!$N$2),Nhap!$F$5:$F$1000,Loc!A251)</f>
        <v>0</v>
      </c>
      <c r="S251" s="7">
        <f>SUMIFS(Nhap!$I$5:$I$1000,Nhap!$E$5:$E$1000,DATE(Thang!$E$4,Thang!$C$4,Loc!$O$2),Nhap!$F$5:$F$1000,Loc!A251)</f>
        <v>0</v>
      </c>
      <c r="T251" s="7">
        <f>SUMIFS(Nhap!$I$5:$I$1000,Nhap!$E$5:$E$1000,DATE(Thang!$E$4,Thang!$C$4,Loc!$P$2),Nhap!$F$5:$F$1000,Loc!A251)</f>
        <v>0</v>
      </c>
      <c r="U251" s="7">
        <f>SUMIFS(Nhap!$I$5:$I$1000,Nhap!$E$5:$E$1000,DATE(Thang!$E$4,Thang!$C$4,Loc!$Q$2),Nhap!$F$5:$F$1000,Loc!A251)</f>
        <v>0</v>
      </c>
      <c r="V251" s="7">
        <f>SUMIFS(Nhap!$I$5:$I$1000,Nhap!$E$5:$E$1000,DATE(Thang!$E$4,Thang!$C$4,Loc!$R$2),Nhap!$F$5:$F$1000,Loc!A251)</f>
        <v>0</v>
      </c>
      <c r="W251" s="7">
        <f>SUMIFS(Nhap!$I$5:$I$1000,Nhap!$E$5:$E$1000,DATE(Thang!$E$4,Thang!$C$4,Loc!$S$2),Nhap!$F$5:$F$1000,Loc!A251)</f>
        <v>0</v>
      </c>
      <c r="X251" s="7">
        <f>SUMIFS(Nhap!$I$5:$I$1000,Nhap!$E$5:$E$1000,DATE(Thang!$E$4,Thang!$C$4,Loc!$T$2),Nhap!$F$5:$F$1000,Loc!A251)</f>
        <v>0</v>
      </c>
      <c r="Y251" s="7">
        <f>SUMIFS(Nhap!$I$5:$I$1000,Nhap!$E$5:$E$1000,DATE(Thang!$E$4,Thang!$C$4,Loc!$U$2),Nhap!$F$5:$F$1000,Loc!A251)</f>
        <v>0</v>
      </c>
      <c r="Z251" s="7">
        <f>SUMIFS(Nhap!$I$5:$I$1000,Nhap!$E$5:$E$1000,DATE(Thang!$E$4,Thang!$C$4,Loc!$V$2),Nhap!$F$5:$F$1000,Loc!A251)</f>
        <v>0</v>
      </c>
      <c r="AA251" s="7">
        <f>SUMIFS(Nhap!$I$5:$I$1000,Nhap!$E$5:$E$1000,DATE(Thang!$E$4,Thang!$C$4,Loc!$W$2),Nhap!$F$5:$F$1000,Loc!A251)</f>
        <v>0</v>
      </c>
      <c r="AB251" s="7">
        <f>SUMIFS(Nhap!$I$5:$I$1000,Nhap!$E$5:$E$1000,DATE(Thang!$E$4,Thang!$C$4,Loc!$X$2),Nhap!$F$5:$F$1000,Loc!A251)</f>
        <v>0</v>
      </c>
      <c r="AC251" s="7">
        <f>SUMIFS(Nhap!$I$5:$I$1000,Nhap!$E$5:$E$1000,DATE(Thang!$E$4,Thang!$C$4,Loc!$Y$2),Nhap!$F$5:$F$1000,Loc!A251)</f>
        <v>0</v>
      </c>
      <c r="AD251" s="7">
        <f>SUMIFS(Nhap!$I$5:$I$1000,Nhap!$E$5:$E$1000,DATE(Thang!$E$4,Thang!$C$4,Loc!$Z$2),Nhap!$F$5:$F$1000,Loc!A251)</f>
        <v>0</v>
      </c>
      <c r="AE251" s="7">
        <f>SUMIFS(Nhap!$I$5:$I$1000,Nhap!$E$5:$E$1000,DATE(Thang!$E$4,Thang!$C$4,Loc!$AA$2),Nhap!$F$5:$F$1000,Loc!A251)</f>
        <v>0</v>
      </c>
      <c r="AF251" s="7">
        <f>SUMIFS(Nhap!$I$5:$I$1000,Nhap!$E$5:$E$1000,DATE(Thang!$E$4,Thang!$C$4,Loc!$AB$2),Nhap!$F$5:$F$1000,Loc!A251)</f>
        <v>0</v>
      </c>
      <c r="AG251" s="7">
        <f>SUMIFS(Nhap!$I$5:$I$1000,Nhap!$E$5:$E$1000,DATE(Thang!$E$4,Thang!$C$4,Loc!$AC$2),Nhap!$F$5:$F$1000,Loc!A251)</f>
        <v>0</v>
      </c>
      <c r="AH251" s="7">
        <f>SUMIFS(Nhap!$I$5:$I$1000,Nhap!$E$5:$E$1000,DATE(Thang!$E$4,Thang!$C$4,Loc!$AD$2),Nhap!$F$5:$F$1000,Loc!$A$5)</f>
        <v>0</v>
      </c>
      <c r="AI251" s="7">
        <f>SUMIFS(Nhap!$I$5:$I$1000,Nhap!$E$5:$E$1000,DATE(Thang!$E$4,Thang!$C$4,Loc!$AE$2),Nhap!$F$5:$F$1000,Loc!A251)</f>
        <v>0</v>
      </c>
      <c r="AJ251" s="7">
        <f>SUMIFS(Nhap!$I$5:$I$1000,Nhap!$E$5:$E$1000,DATE(Thang!$E$4,Thang!$C$4,Loc!$AF$2),Nhap!$F$5:$F$1000,Loc!A251)</f>
        <v>0</v>
      </c>
      <c r="AK251" s="7">
        <f>SUMIFS(Nhap!$I$5:$I$1000,Nhap!$E$5:$E$1000,DATE(Thang!$E$4,Thang!$C$4,Loc!$AG$2),Nhap!$F$5:$F$1000,Loc!A251)</f>
        <v>0</v>
      </c>
      <c r="AL251" s="7">
        <f>SUMIFS(Nhap!$I$5:$I$1000,Nhap!$E$5:$E$1000,DATE(Thang!$E$4,Thang!$C$4,Loc!$AH$2),Nhap!$F$5:$F$1000,Loc!A251)</f>
        <v>0</v>
      </c>
      <c r="AM251" s="7">
        <f>SUMIFS(Nhap!$I$5:$I$1000,Nhap!$E$5:$E$1000,DATE(Thang!$E$4,Thang!$C$4,Loc!$AI$2),Nhap!$F$5:$F$1000,Loc!A251)</f>
        <v>0</v>
      </c>
      <c r="AN251" s="7">
        <f>SUMIFS(Nhap!$I$5:$I$1000,Nhap!$E$5:$E$1000,DATE(Thang!$E$4,Thang!$C$4,Loc!$AJ$2),Nhap!$F$5:$F$1000,Loc!A251)</f>
        <v>0</v>
      </c>
      <c r="AO251" s="7">
        <f>SUMIFS(Xuat!$G$5:$G$1000,Xuat!$C$5:$C$1000,DATE(Thang!$E$4,Thang!$C$4,AO$2),Xuat!$D$5:$D$1000,Loc!$A251)</f>
        <v>0</v>
      </c>
      <c r="AP251" s="7">
        <f>SUMIFS(Xuat!$G$5:$G$1000,Xuat!$C$5:$C$1000,DATE(Thang!$E$4,Thang!$C$4,AP$2),Xuat!$D$5:$D$1000,Loc!$A251)</f>
        <v>0</v>
      </c>
      <c r="AQ251" s="7">
        <f>SUMIFS(Xuat!$G$5:$G$1000,Xuat!$C$5:$C$1000,DATE(Thang!$E$4,Thang!$C$4,AQ$2),Xuat!$D$5:$D$1000,Loc!$A251)</f>
        <v>0</v>
      </c>
      <c r="AR251" s="7">
        <f>SUMIFS(Xuat!$G$5:$G$1000,Xuat!$C$5:$C$1000,DATE(Thang!$E$4,Thang!$C$4,AR$2),Xuat!$D$5:$D$1000,Loc!$A251)</f>
        <v>0</v>
      </c>
      <c r="AS251" s="7">
        <f>SUMIFS(Xuat!$G$5:$G$1000,Xuat!$C$5:$C$1000,DATE(Thang!$E$4,Thang!$C$4,AS$2),Xuat!$D$5:$D$1000,Loc!$A251)</f>
        <v>0</v>
      </c>
      <c r="AT251" s="7">
        <f>SUMIFS(Xuat!$G$5:$G$1000,Xuat!$C$5:$C$1000,DATE(Thang!$E$4,Thang!$C$4,AT$2),Xuat!$D$5:$D$1000,Loc!$A251)</f>
        <v>0</v>
      </c>
      <c r="AU251" s="7">
        <f>SUMIFS(Xuat!$G$5:$G$1000,Xuat!$C$5:$C$1000,DATE(Thang!$E$4,Thang!$C$4,AU$2),Xuat!$D$5:$D$1000,Loc!$A251)</f>
        <v>0</v>
      </c>
      <c r="AV251" s="7">
        <f>SUMIFS(Xuat!$G$5:$G$1000,Xuat!$C$5:$C$1000,DATE(Thang!$E$4,Thang!$C$4,AV$2),Xuat!$D$5:$D$1000,Loc!$A251)</f>
        <v>0</v>
      </c>
      <c r="AW251" s="7">
        <f>SUMIFS(Xuat!$G$5:$G$1000,Xuat!$C$5:$C$1000,DATE(Thang!$E$4,Thang!$C$4,AW$2),Xuat!$D$5:$D$1000,Loc!$A251)</f>
        <v>0</v>
      </c>
      <c r="AX251" s="7">
        <f>SUMIFS(Xuat!$G$5:$G$1000,Xuat!$C$5:$C$1000,DATE(Thang!$E$4,Thang!$C$4,AX$2),Xuat!$D$5:$D$1000,Loc!$A251)</f>
        <v>0</v>
      </c>
      <c r="AY251" s="7">
        <f>SUMIFS(Xuat!$G$5:$G$1000,Xuat!$C$5:$C$1000,DATE(Thang!$E$4,Thang!$C$4,AY$2),Xuat!$D$5:$D$1000,Loc!$A251)</f>
        <v>0</v>
      </c>
      <c r="AZ251" s="7">
        <f>SUMIFS(Xuat!$G$5:$G$1000,Xuat!$C$5:$C$1000,DATE(Thang!$E$4,Thang!$C$4,AZ$2),Xuat!$D$5:$D$1000,Loc!$A251)</f>
        <v>0</v>
      </c>
      <c r="BA251" s="7">
        <f>SUMIFS(Xuat!$G$5:$G$1000,Xuat!$C$5:$C$1000,DATE(Thang!$E$4,Thang!$C$4,BA$2),Xuat!$D$5:$D$1000,Loc!$A251)</f>
        <v>0</v>
      </c>
      <c r="BB251" s="7">
        <f>SUMIFS(Xuat!$G$5:$G$1000,Xuat!$C$5:$C$1000,DATE(Thang!$E$4,Thang!$C$4,BB$2),Xuat!$D$5:$D$1000,Loc!$A251)</f>
        <v>0</v>
      </c>
      <c r="BC251" s="7">
        <f>SUMIFS(Xuat!$G$5:$G$1000,Xuat!$C$5:$C$1000,DATE(Thang!$E$4,Thang!$C$4,BC$2),Xuat!$D$5:$D$1000,Loc!$A251)</f>
        <v>0</v>
      </c>
      <c r="BD251" s="7">
        <f>SUMIFS(Xuat!$G$5:$G$1000,Xuat!$C$5:$C$1000,DATE(Thang!$E$4,Thang!$C$4,BD$2),Xuat!$D$5:$D$1000,Loc!$A251)</f>
        <v>0</v>
      </c>
      <c r="BE251" s="7">
        <f>SUMIFS(Xuat!$G$5:$G$1000,Xuat!$C$5:$C$1000,DATE(Thang!$E$4,Thang!$C$4,BE$2),Xuat!$D$5:$D$1000,Loc!$A251)</f>
        <v>0</v>
      </c>
      <c r="BF251" s="7">
        <f>SUMIFS(Xuat!$G$5:$G$1000,Xuat!$C$5:$C$1000,DATE(Thang!$E$4,Thang!$C$4,BF$2),Xuat!$D$5:$D$1000,Loc!$A251)</f>
        <v>0</v>
      </c>
      <c r="BG251" s="7">
        <f>SUMIFS(Xuat!$G$5:$G$1000,Xuat!$C$5:$C$1000,DATE(Thang!$E$4,Thang!$C$4,BG$2),Xuat!$D$5:$D$1000,Loc!$A251)</f>
        <v>0</v>
      </c>
      <c r="BH251" s="7">
        <f>SUMIFS(Xuat!$G$5:$G$1000,Xuat!$C$5:$C$1000,DATE(Thang!$E$4,Thang!$C$4,BH$2),Xuat!$D$5:$D$1000,Loc!$A251)</f>
        <v>0</v>
      </c>
      <c r="BI251" s="7">
        <f>SUMIFS(Xuat!$G$5:$G$1000,Xuat!$C$5:$C$1000,DATE(Thang!$E$4,Thang!$C$4,BI$2),Xuat!$D$5:$D$1000,Loc!$A251)</f>
        <v>0</v>
      </c>
      <c r="BJ251" s="7">
        <f>SUMIFS(Xuat!$G$5:$G$1000,Xuat!$C$5:$C$1000,DATE(Thang!$E$4,Thang!$C$4,BJ$2),Xuat!$D$5:$D$1000,Loc!$A251)</f>
        <v>0</v>
      </c>
      <c r="BK251" s="7">
        <f>SUMIFS(Xuat!$G$5:$G$1000,Xuat!$C$5:$C$1000,DATE(Thang!$E$4,Thang!$C$4,BK$2),Xuat!$D$5:$D$1000,Loc!$A251)</f>
        <v>0</v>
      </c>
      <c r="BL251" s="7">
        <f>SUMIFS(Xuat!$G$5:$G$1000,Xuat!$C$5:$C$1000,DATE(Thang!$E$4,Thang!$C$4,BL$2),Xuat!$D$5:$D$1000,Loc!$A251)</f>
        <v>0</v>
      </c>
      <c r="BM251" s="7">
        <f>SUMIFS(Xuat!$G$5:$G$1000,Xuat!$C$5:$C$1000,DATE(Thang!$E$4,Thang!$C$4,BM$2),Xuat!$D$5:$D$1000,Loc!$A251)</f>
        <v>0</v>
      </c>
      <c r="BN251" s="7">
        <f>SUMIFS(Xuat!$G$5:$G$1000,Xuat!$C$5:$C$1000,DATE(Thang!$E$4,Thang!$C$4,BN$2),Xuat!$D$5:$D$1000,Loc!$A251)</f>
        <v>0</v>
      </c>
      <c r="BO251" s="7">
        <f>SUMIFS(Xuat!$G$5:$G$1000,Xuat!$C$5:$C$1000,DATE(Thang!$E$4,Thang!$C$4,BO$2),Xuat!$D$5:$D$1000,Loc!$A251)</f>
        <v>0</v>
      </c>
      <c r="BP251" s="7">
        <f>SUMIFS(Xuat!$G$5:$G$1000,Xuat!$C$5:$C$1000,DATE(Thang!$E$4,Thang!$C$4,BP$2),Xuat!$D$5:$D$1000,Loc!$A251)</f>
        <v>0</v>
      </c>
      <c r="BQ251" s="7">
        <f>SUMIFS(Xuat!$G$5:$G$1000,Xuat!$C$5:$C$1000,DATE(Thang!$E$4,Thang!$C$4,BQ$2),Xuat!$D$5:$D$1000,Loc!$A251)</f>
        <v>0</v>
      </c>
      <c r="BR251" s="7">
        <f>SUMIFS(Xuat!$G$5:$G$1000,Xuat!$C$5:$C$1000,DATE(Thang!$E$4,Thang!$C$4,BR$2),Xuat!$D$5:$D$1000,Loc!$A251)</f>
        <v>0</v>
      </c>
      <c r="BS251" s="7">
        <f>SUMIFS(Xuat!$G$5:$G$1000,Xuat!$C$5:$C$1000,DATE(Thang!$E$4,Thang!$C$4,BS$2),Xuat!$D$5:$D$1000,Loc!$A251)</f>
        <v>0</v>
      </c>
    </row>
    <row r="252" spans="1:71" x14ac:dyDescent="0.2">
      <c r="A252" s="2">
        <f>DM!C252</f>
        <v>0</v>
      </c>
      <c r="B252" s="3">
        <f>VLOOKUP(A252,Tondau!$B$5:$F$500,3,0)</f>
        <v>0</v>
      </c>
      <c r="C252" s="3">
        <f>VLOOKUP(Tinhgiavon!A252,Tondau!$B$5:$E$500,4,0)</f>
        <v>0</v>
      </c>
      <c r="D252" s="3">
        <f t="shared" si="17"/>
        <v>0</v>
      </c>
      <c r="E252" s="3">
        <f>SUMIF(Nhap!$F$5:$F$1000,Tinhgiavon!A252,Nhap!$K$5:$K$1000)</f>
        <v>0</v>
      </c>
      <c r="F252" s="3">
        <f t="shared" si="18"/>
        <v>0</v>
      </c>
      <c r="G252" s="3">
        <f t="shared" si="19"/>
        <v>0</v>
      </c>
      <c r="H252" s="3">
        <f t="shared" si="20"/>
        <v>0</v>
      </c>
      <c r="I252" s="3">
        <f t="shared" si="21"/>
        <v>0</v>
      </c>
      <c r="J252" s="7">
        <f>SUMIFS(Nhap!$I$5:$I$1000,Nhap!$E$5:$E$1000,DATE(Thang!$E$4,Thang!$C$4,Loc!$F$2),Nhap!$F$5:$F$1000,Loc!A252)</f>
        <v>0</v>
      </c>
      <c r="K252" s="7">
        <f>SUMIFS(Nhap!$I$5:$I$1000,Nhap!$E$5:$E$1000,DATE(Thang!$E$4,Thang!$C$4,Loc!$G$2),Nhap!$F$5:$F$1000,Loc!A252)</f>
        <v>0</v>
      </c>
      <c r="L252" s="7">
        <f>SUMIFS(Nhap!$I$5:$I$1000,Nhap!$E$5:$E$1000,DATE(Thang!$E$4,Thang!$C$4,Loc!$H$2),Nhap!$F$5:$F$1000,Loc!A252)</f>
        <v>0</v>
      </c>
      <c r="M252" s="7">
        <f>SUMIFS(Nhap!$I$5:$I$1000,Nhap!$E$5:$E$1000,DATE(Thang!$E$4,Thang!$C$4,Loc!$I$2),Nhap!$F$5:$F$1000,Loc!A252)</f>
        <v>0</v>
      </c>
      <c r="N252" s="7">
        <f>SUMIFS(Nhap!$I$5:$I$1000,Nhap!$E$5:$E$1000,DATE(Thang!$E$4,Thang!$C$4,Loc!$J$2),Nhap!$F$5:$F$1000,Loc!A252)</f>
        <v>0</v>
      </c>
      <c r="O252" s="7">
        <f>SUMIFS(Nhap!$I$5:$I$1000,Nhap!$E$5:$E$1000,DATE(Thang!$E$4,Thang!$C$4,Loc!$K$2),Nhap!$F$5:$F$1000,Loc!A252)</f>
        <v>0</v>
      </c>
      <c r="P252" s="7">
        <f>SUMIFS(Nhap!$I$5:$I$1000,Nhap!$E$5:$E$1000,DATE(Thang!$E$4,Thang!$C$4,Loc!$L$2),Nhap!$F$5:$F$1000,Loc!A252)</f>
        <v>0</v>
      </c>
      <c r="Q252" s="7">
        <f>SUMIFS(Nhap!$I$5:$I$1000,Nhap!$E$5:$E$1000,DATE(Thang!$E$4,Thang!$C$4,Loc!$M$2),Nhap!$F$5:$F$1000,Loc!A252)</f>
        <v>0</v>
      </c>
      <c r="R252" s="7">
        <f>SUMIFS(Nhap!$I$5:$I$1000,Nhap!$E$5:$E$1000,DATE(Thang!$E$4,Thang!$C$4,Loc!$N$2),Nhap!$F$5:$F$1000,Loc!A252)</f>
        <v>0</v>
      </c>
      <c r="S252" s="7">
        <f>SUMIFS(Nhap!$I$5:$I$1000,Nhap!$E$5:$E$1000,DATE(Thang!$E$4,Thang!$C$4,Loc!$O$2),Nhap!$F$5:$F$1000,Loc!A252)</f>
        <v>0</v>
      </c>
      <c r="T252" s="7">
        <f>SUMIFS(Nhap!$I$5:$I$1000,Nhap!$E$5:$E$1000,DATE(Thang!$E$4,Thang!$C$4,Loc!$P$2),Nhap!$F$5:$F$1000,Loc!A252)</f>
        <v>0</v>
      </c>
      <c r="U252" s="7">
        <f>SUMIFS(Nhap!$I$5:$I$1000,Nhap!$E$5:$E$1000,DATE(Thang!$E$4,Thang!$C$4,Loc!$Q$2),Nhap!$F$5:$F$1000,Loc!A252)</f>
        <v>0</v>
      </c>
      <c r="V252" s="7">
        <f>SUMIFS(Nhap!$I$5:$I$1000,Nhap!$E$5:$E$1000,DATE(Thang!$E$4,Thang!$C$4,Loc!$R$2),Nhap!$F$5:$F$1000,Loc!A252)</f>
        <v>0</v>
      </c>
      <c r="W252" s="7">
        <f>SUMIFS(Nhap!$I$5:$I$1000,Nhap!$E$5:$E$1000,DATE(Thang!$E$4,Thang!$C$4,Loc!$S$2),Nhap!$F$5:$F$1000,Loc!A252)</f>
        <v>0</v>
      </c>
      <c r="X252" s="7">
        <f>SUMIFS(Nhap!$I$5:$I$1000,Nhap!$E$5:$E$1000,DATE(Thang!$E$4,Thang!$C$4,Loc!$T$2),Nhap!$F$5:$F$1000,Loc!A252)</f>
        <v>0</v>
      </c>
      <c r="Y252" s="7">
        <f>SUMIFS(Nhap!$I$5:$I$1000,Nhap!$E$5:$E$1000,DATE(Thang!$E$4,Thang!$C$4,Loc!$U$2),Nhap!$F$5:$F$1000,Loc!A252)</f>
        <v>0</v>
      </c>
      <c r="Z252" s="7">
        <f>SUMIFS(Nhap!$I$5:$I$1000,Nhap!$E$5:$E$1000,DATE(Thang!$E$4,Thang!$C$4,Loc!$V$2),Nhap!$F$5:$F$1000,Loc!A252)</f>
        <v>0</v>
      </c>
      <c r="AA252" s="7">
        <f>SUMIFS(Nhap!$I$5:$I$1000,Nhap!$E$5:$E$1000,DATE(Thang!$E$4,Thang!$C$4,Loc!$W$2),Nhap!$F$5:$F$1000,Loc!A252)</f>
        <v>0</v>
      </c>
      <c r="AB252" s="7">
        <f>SUMIFS(Nhap!$I$5:$I$1000,Nhap!$E$5:$E$1000,DATE(Thang!$E$4,Thang!$C$4,Loc!$X$2),Nhap!$F$5:$F$1000,Loc!A252)</f>
        <v>0</v>
      </c>
      <c r="AC252" s="7">
        <f>SUMIFS(Nhap!$I$5:$I$1000,Nhap!$E$5:$E$1000,DATE(Thang!$E$4,Thang!$C$4,Loc!$Y$2),Nhap!$F$5:$F$1000,Loc!A252)</f>
        <v>0</v>
      </c>
      <c r="AD252" s="7">
        <f>SUMIFS(Nhap!$I$5:$I$1000,Nhap!$E$5:$E$1000,DATE(Thang!$E$4,Thang!$C$4,Loc!$Z$2),Nhap!$F$5:$F$1000,Loc!A252)</f>
        <v>0</v>
      </c>
      <c r="AE252" s="7">
        <f>SUMIFS(Nhap!$I$5:$I$1000,Nhap!$E$5:$E$1000,DATE(Thang!$E$4,Thang!$C$4,Loc!$AA$2),Nhap!$F$5:$F$1000,Loc!A252)</f>
        <v>0</v>
      </c>
      <c r="AF252" s="7">
        <f>SUMIFS(Nhap!$I$5:$I$1000,Nhap!$E$5:$E$1000,DATE(Thang!$E$4,Thang!$C$4,Loc!$AB$2),Nhap!$F$5:$F$1000,Loc!A252)</f>
        <v>0</v>
      </c>
      <c r="AG252" s="7">
        <f>SUMIFS(Nhap!$I$5:$I$1000,Nhap!$E$5:$E$1000,DATE(Thang!$E$4,Thang!$C$4,Loc!$AC$2),Nhap!$F$5:$F$1000,Loc!A252)</f>
        <v>0</v>
      </c>
      <c r="AH252" s="7">
        <f>SUMIFS(Nhap!$I$5:$I$1000,Nhap!$E$5:$E$1000,DATE(Thang!$E$4,Thang!$C$4,Loc!$AD$2),Nhap!$F$5:$F$1000,Loc!$A$5)</f>
        <v>0</v>
      </c>
      <c r="AI252" s="7">
        <f>SUMIFS(Nhap!$I$5:$I$1000,Nhap!$E$5:$E$1000,DATE(Thang!$E$4,Thang!$C$4,Loc!$AE$2),Nhap!$F$5:$F$1000,Loc!A252)</f>
        <v>0</v>
      </c>
      <c r="AJ252" s="7">
        <f>SUMIFS(Nhap!$I$5:$I$1000,Nhap!$E$5:$E$1000,DATE(Thang!$E$4,Thang!$C$4,Loc!$AF$2),Nhap!$F$5:$F$1000,Loc!A252)</f>
        <v>0</v>
      </c>
      <c r="AK252" s="7">
        <f>SUMIFS(Nhap!$I$5:$I$1000,Nhap!$E$5:$E$1000,DATE(Thang!$E$4,Thang!$C$4,Loc!$AG$2),Nhap!$F$5:$F$1000,Loc!A252)</f>
        <v>0</v>
      </c>
      <c r="AL252" s="7">
        <f>SUMIFS(Nhap!$I$5:$I$1000,Nhap!$E$5:$E$1000,DATE(Thang!$E$4,Thang!$C$4,Loc!$AH$2),Nhap!$F$5:$F$1000,Loc!A252)</f>
        <v>0</v>
      </c>
      <c r="AM252" s="7">
        <f>SUMIFS(Nhap!$I$5:$I$1000,Nhap!$E$5:$E$1000,DATE(Thang!$E$4,Thang!$C$4,Loc!$AI$2),Nhap!$F$5:$F$1000,Loc!A252)</f>
        <v>0</v>
      </c>
      <c r="AN252" s="7">
        <f>SUMIFS(Nhap!$I$5:$I$1000,Nhap!$E$5:$E$1000,DATE(Thang!$E$4,Thang!$C$4,Loc!$AJ$2),Nhap!$F$5:$F$1000,Loc!A252)</f>
        <v>0</v>
      </c>
      <c r="AO252" s="7">
        <f>SUMIFS(Xuat!$G$5:$G$1000,Xuat!$C$5:$C$1000,DATE(Thang!$E$4,Thang!$C$4,AO$2),Xuat!$D$5:$D$1000,Loc!$A252)</f>
        <v>0</v>
      </c>
      <c r="AP252" s="7">
        <f>SUMIFS(Xuat!$G$5:$G$1000,Xuat!$C$5:$C$1000,DATE(Thang!$E$4,Thang!$C$4,AP$2),Xuat!$D$5:$D$1000,Loc!$A252)</f>
        <v>0</v>
      </c>
      <c r="AQ252" s="7">
        <f>SUMIFS(Xuat!$G$5:$G$1000,Xuat!$C$5:$C$1000,DATE(Thang!$E$4,Thang!$C$4,AQ$2),Xuat!$D$5:$D$1000,Loc!$A252)</f>
        <v>0</v>
      </c>
      <c r="AR252" s="7">
        <f>SUMIFS(Xuat!$G$5:$G$1000,Xuat!$C$5:$C$1000,DATE(Thang!$E$4,Thang!$C$4,AR$2),Xuat!$D$5:$D$1000,Loc!$A252)</f>
        <v>0</v>
      </c>
      <c r="AS252" s="7">
        <f>SUMIFS(Xuat!$G$5:$G$1000,Xuat!$C$5:$C$1000,DATE(Thang!$E$4,Thang!$C$4,AS$2),Xuat!$D$5:$D$1000,Loc!$A252)</f>
        <v>0</v>
      </c>
      <c r="AT252" s="7">
        <f>SUMIFS(Xuat!$G$5:$G$1000,Xuat!$C$5:$C$1000,DATE(Thang!$E$4,Thang!$C$4,AT$2),Xuat!$D$5:$D$1000,Loc!$A252)</f>
        <v>0</v>
      </c>
      <c r="AU252" s="7">
        <f>SUMIFS(Xuat!$G$5:$G$1000,Xuat!$C$5:$C$1000,DATE(Thang!$E$4,Thang!$C$4,AU$2),Xuat!$D$5:$D$1000,Loc!$A252)</f>
        <v>0</v>
      </c>
      <c r="AV252" s="7">
        <f>SUMIFS(Xuat!$G$5:$G$1000,Xuat!$C$5:$C$1000,DATE(Thang!$E$4,Thang!$C$4,AV$2),Xuat!$D$5:$D$1000,Loc!$A252)</f>
        <v>0</v>
      </c>
      <c r="AW252" s="7">
        <f>SUMIFS(Xuat!$G$5:$G$1000,Xuat!$C$5:$C$1000,DATE(Thang!$E$4,Thang!$C$4,AW$2),Xuat!$D$5:$D$1000,Loc!$A252)</f>
        <v>0</v>
      </c>
      <c r="AX252" s="7">
        <f>SUMIFS(Xuat!$G$5:$G$1000,Xuat!$C$5:$C$1000,DATE(Thang!$E$4,Thang!$C$4,AX$2),Xuat!$D$5:$D$1000,Loc!$A252)</f>
        <v>0</v>
      </c>
      <c r="AY252" s="7">
        <f>SUMIFS(Xuat!$G$5:$G$1000,Xuat!$C$5:$C$1000,DATE(Thang!$E$4,Thang!$C$4,AY$2),Xuat!$D$5:$D$1000,Loc!$A252)</f>
        <v>0</v>
      </c>
      <c r="AZ252" s="7">
        <f>SUMIFS(Xuat!$G$5:$G$1000,Xuat!$C$5:$C$1000,DATE(Thang!$E$4,Thang!$C$4,AZ$2),Xuat!$D$5:$D$1000,Loc!$A252)</f>
        <v>0</v>
      </c>
      <c r="BA252" s="7">
        <f>SUMIFS(Xuat!$G$5:$G$1000,Xuat!$C$5:$C$1000,DATE(Thang!$E$4,Thang!$C$4,BA$2),Xuat!$D$5:$D$1000,Loc!$A252)</f>
        <v>0</v>
      </c>
      <c r="BB252" s="7">
        <f>SUMIFS(Xuat!$G$5:$G$1000,Xuat!$C$5:$C$1000,DATE(Thang!$E$4,Thang!$C$4,BB$2),Xuat!$D$5:$D$1000,Loc!$A252)</f>
        <v>0</v>
      </c>
      <c r="BC252" s="7">
        <f>SUMIFS(Xuat!$G$5:$G$1000,Xuat!$C$5:$C$1000,DATE(Thang!$E$4,Thang!$C$4,BC$2),Xuat!$D$5:$D$1000,Loc!$A252)</f>
        <v>0</v>
      </c>
      <c r="BD252" s="7">
        <f>SUMIFS(Xuat!$G$5:$G$1000,Xuat!$C$5:$C$1000,DATE(Thang!$E$4,Thang!$C$4,BD$2),Xuat!$D$5:$D$1000,Loc!$A252)</f>
        <v>0</v>
      </c>
      <c r="BE252" s="7">
        <f>SUMIFS(Xuat!$G$5:$G$1000,Xuat!$C$5:$C$1000,DATE(Thang!$E$4,Thang!$C$4,BE$2),Xuat!$D$5:$D$1000,Loc!$A252)</f>
        <v>0</v>
      </c>
      <c r="BF252" s="7">
        <f>SUMIFS(Xuat!$G$5:$G$1000,Xuat!$C$5:$C$1000,DATE(Thang!$E$4,Thang!$C$4,BF$2),Xuat!$D$5:$D$1000,Loc!$A252)</f>
        <v>0</v>
      </c>
      <c r="BG252" s="7">
        <f>SUMIFS(Xuat!$G$5:$G$1000,Xuat!$C$5:$C$1000,DATE(Thang!$E$4,Thang!$C$4,BG$2),Xuat!$D$5:$D$1000,Loc!$A252)</f>
        <v>0</v>
      </c>
      <c r="BH252" s="7">
        <f>SUMIFS(Xuat!$G$5:$G$1000,Xuat!$C$5:$C$1000,DATE(Thang!$E$4,Thang!$C$4,BH$2),Xuat!$D$5:$D$1000,Loc!$A252)</f>
        <v>0</v>
      </c>
      <c r="BI252" s="7">
        <f>SUMIFS(Xuat!$G$5:$G$1000,Xuat!$C$5:$C$1000,DATE(Thang!$E$4,Thang!$C$4,BI$2),Xuat!$D$5:$D$1000,Loc!$A252)</f>
        <v>0</v>
      </c>
      <c r="BJ252" s="7">
        <f>SUMIFS(Xuat!$G$5:$G$1000,Xuat!$C$5:$C$1000,DATE(Thang!$E$4,Thang!$C$4,BJ$2),Xuat!$D$5:$D$1000,Loc!$A252)</f>
        <v>0</v>
      </c>
      <c r="BK252" s="7">
        <f>SUMIFS(Xuat!$G$5:$G$1000,Xuat!$C$5:$C$1000,DATE(Thang!$E$4,Thang!$C$4,BK$2),Xuat!$D$5:$D$1000,Loc!$A252)</f>
        <v>0</v>
      </c>
      <c r="BL252" s="7">
        <f>SUMIFS(Xuat!$G$5:$G$1000,Xuat!$C$5:$C$1000,DATE(Thang!$E$4,Thang!$C$4,BL$2),Xuat!$D$5:$D$1000,Loc!$A252)</f>
        <v>0</v>
      </c>
      <c r="BM252" s="7">
        <f>SUMIFS(Xuat!$G$5:$G$1000,Xuat!$C$5:$C$1000,DATE(Thang!$E$4,Thang!$C$4,BM$2),Xuat!$D$5:$D$1000,Loc!$A252)</f>
        <v>0</v>
      </c>
      <c r="BN252" s="7">
        <f>SUMIFS(Xuat!$G$5:$G$1000,Xuat!$C$5:$C$1000,DATE(Thang!$E$4,Thang!$C$4,BN$2),Xuat!$D$5:$D$1000,Loc!$A252)</f>
        <v>0</v>
      </c>
      <c r="BO252" s="7">
        <f>SUMIFS(Xuat!$G$5:$G$1000,Xuat!$C$5:$C$1000,DATE(Thang!$E$4,Thang!$C$4,BO$2),Xuat!$D$5:$D$1000,Loc!$A252)</f>
        <v>0</v>
      </c>
      <c r="BP252" s="7">
        <f>SUMIFS(Xuat!$G$5:$G$1000,Xuat!$C$5:$C$1000,DATE(Thang!$E$4,Thang!$C$4,BP$2),Xuat!$D$5:$D$1000,Loc!$A252)</f>
        <v>0</v>
      </c>
      <c r="BQ252" s="7">
        <f>SUMIFS(Xuat!$G$5:$G$1000,Xuat!$C$5:$C$1000,DATE(Thang!$E$4,Thang!$C$4,BQ$2),Xuat!$D$5:$D$1000,Loc!$A252)</f>
        <v>0</v>
      </c>
      <c r="BR252" s="7">
        <f>SUMIFS(Xuat!$G$5:$G$1000,Xuat!$C$5:$C$1000,DATE(Thang!$E$4,Thang!$C$4,BR$2),Xuat!$D$5:$D$1000,Loc!$A252)</f>
        <v>0</v>
      </c>
      <c r="BS252" s="7">
        <f>SUMIFS(Xuat!$G$5:$G$1000,Xuat!$C$5:$C$1000,DATE(Thang!$E$4,Thang!$C$4,BS$2),Xuat!$D$5:$D$1000,Loc!$A252)</f>
        <v>0</v>
      </c>
    </row>
    <row r="253" spans="1:71" x14ac:dyDescent="0.2">
      <c r="A253" s="2">
        <f>DM!C253</f>
        <v>0</v>
      </c>
      <c r="B253" s="3">
        <f>VLOOKUP(A253,Tondau!$B$5:$F$500,3,0)</f>
        <v>0</v>
      </c>
      <c r="C253" s="3">
        <f>VLOOKUP(Tinhgiavon!A253,Tondau!$B$5:$E$500,4,0)</f>
        <v>0</v>
      </c>
      <c r="D253" s="3">
        <f t="shared" si="17"/>
        <v>0</v>
      </c>
      <c r="E253" s="3">
        <f>SUMIF(Nhap!$F$5:$F$1000,Tinhgiavon!A253,Nhap!$K$5:$K$1000)</f>
        <v>0</v>
      </c>
      <c r="F253" s="3">
        <f t="shared" si="18"/>
        <v>0</v>
      </c>
      <c r="G253" s="3">
        <f t="shared" si="19"/>
        <v>0</v>
      </c>
      <c r="H253" s="3">
        <f t="shared" si="20"/>
        <v>0</v>
      </c>
      <c r="I253" s="3">
        <f t="shared" si="21"/>
        <v>0</v>
      </c>
      <c r="J253" s="7">
        <f>SUMIFS(Nhap!$I$5:$I$1000,Nhap!$E$5:$E$1000,DATE(Thang!$E$4,Thang!$C$4,Loc!$F$2),Nhap!$F$5:$F$1000,Loc!A253)</f>
        <v>0</v>
      </c>
      <c r="K253" s="7">
        <f>SUMIFS(Nhap!$I$5:$I$1000,Nhap!$E$5:$E$1000,DATE(Thang!$E$4,Thang!$C$4,Loc!$G$2),Nhap!$F$5:$F$1000,Loc!A253)</f>
        <v>0</v>
      </c>
      <c r="L253" s="7">
        <f>SUMIFS(Nhap!$I$5:$I$1000,Nhap!$E$5:$E$1000,DATE(Thang!$E$4,Thang!$C$4,Loc!$H$2),Nhap!$F$5:$F$1000,Loc!A253)</f>
        <v>0</v>
      </c>
      <c r="M253" s="7">
        <f>SUMIFS(Nhap!$I$5:$I$1000,Nhap!$E$5:$E$1000,DATE(Thang!$E$4,Thang!$C$4,Loc!$I$2),Nhap!$F$5:$F$1000,Loc!A253)</f>
        <v>0</v>
      </c>
      <c r="N253" s="7">
        <f>SUMIFS(Nhap!$I$5:$I$1000,Nhap!$E$5:$E$1000,DATE(Thang!$E$4,Thang!$C$4,Loc!$J$2),Nhap!$F$5:$F$1000,Loc!A253)</f>
        <v>0</v>
      </c>
      <c r="O253" s="7">
        <f>SUMIFS(Nhap!$I$5:$I$1000,Nhap!$E$5:$E$1000,DATE(Thang!$E$4,Thang!$C$4,Loc!$K$2),Nhap!$F$5:$F$1000,Loc!A253)</f>
        <v>0</v>
      </c>
      <c r="P253" s="7">
        <f>SUMIFS(Nhap!$I$5:$I$1000,Nhap!$E$5:$E$1000,DATE(Thang!$E$4,Thang!$C$4,Loc!$L$2),Nhap!$F$5:$F$1000,Loc!A253)</f>
        <v>0</v>
      </c>
      <c r="Q253" s="7">
        <f>SUMIFS(Nhap!$I$5:$I$1000,Nhap!$E$5:$E$1000,DATE(Thang!$E$4,Thang!$C$4,Loc!$M$2),Nhap!$F$5:$F$1000,Loc!A253)</f>
        <v>0</v>
      </c>
      <c r="R253" s="7">
        <f>SUMIFS(Nhap!$I$5:$I$1000,Nhap!$E$5:$E$1000,DATE(Thang!$E$4,Thang!$C$4,Loc!$N$2),Nhap!$F$5:$F$1000,Loc!A253)</f>
        <v>0</v>
      </c>
      <c r="S253" s="7">
        <f>SUMIFS(Nhap!$I$5:$I$1000,Nhap!$E$5:$E$1000,DATE(Thang!$E$4,Thang!$C$4,Loc!$O$2),Nhap!$F$5:$F$1000,Loc!A253)</f>
        <v>0</v>
      </c>
      <c r="T253" s="7">
        <f>SUMIFS(Nhap!$I$5:$I$1000,Nhap!$E$5:$E$1000,DATE(Thang!$E$4,Thang!$C$4,Loc!$P$2),Nhap!$F$5:$F$1000,Loc!A253)</f>
        <v>0</v>
      </c>
      <c r="U253" s="7">
        <f>SUMIFS(Nhap!$I$5:$I$1000,Nhap!$E$5:$E$1000,DATE(Thang!$E$4,Thang!$C$4,Loc!$Q$2),Nhap!$F$5:$F$1000,Loc!A253)</f>
        <v>0</v>
      </c>
      <c r="V253" s="7">
        <f>SUMIFS(Nhap!$I$5:$I$1000,Nhap!$E$5:$E$1000,DATE(Thang!$E$4,Thang!$C$4,Loc!$R$2),Nhap!$F$5:$F$1000,Loc!A253)</f>
        <v>0</v>
      </c>
      <c r="W253" s="7">
        <f>SUMIFS(Nhap!$I$5:$I$1000,Nhap!$E$5:$E$1000,DATE(Thang!$E$4,Thang!$C$4,Loc!$S$2),Nhap!$F$5:$F$1000,Loc!A253)</f>
        <v>0</v>
      </c>
      <c r="X253" s="7">
        <f>SUMIFS(Nhap!$I$5:$I$1000,Nhap!$E$5:$E$1000,DATE(Thang!$E$4,Thang!$C$4,Loc!$T$2),Nhap!$F$5:$F$1000,Loc!A253)</f>
        <v>0</v>
      </c>
      <c r="Y253" s="7">
        <f>SUMIFS(Nhap!$I$5:$I$1000,Nhap!$E$5:$E$1000,DATE(Thang!$E$4,Thang!$C$4,Loc!$U$2),Nhap!$F$5:$F$1000,Loc!A253)</f>
        <v>0</v>
      </c>
      <c r="Z253" s="7">
        <f>SUMIFS(Nhap!$I$5:$I$1000,Nhap!$E$5:$E$1000,DATE(Thang!$E$4,Thang!$C$4,Loc!$V$2),Nhap!$F$5:$F$1000,Loc!A253)</f>
        <v>0</v>
      </c>
      <c r="AA253" s="7">
        <f>SUMIFS(Nhap!$I$5:$I$1000,Nhap!$E$5:$E$1000,DATE(Thang!$E$4,Thang!$C$4,Loc!$W$2),Nhap!$F$5:$F$1000,Loc!A253)</f>
        <v>0</v>
      </c>
      <c r="AB253" s="7">
        <f>SUMIFS(Nhap!$I$5:$I$1000,Nhap!$E$5:$E$1000,DATE(Thang!$E$4,Thang!$C$4,Loc!$X$2),Nhap!$F$5:$F$1000,Loc!A253)</f>
        <v>0</v>
      </c>
      <c r="AC253" s="7">
        <f>SUMIFS(Nhap!$I$5:$I$1000,Nhap!$E$5:$E$1000,DATE(Thang!$E$4,Thang!$C$4,Loc!$Y$2),Nhap!$F$5:$F$1000,Loc!A253)</f>
        <v>0</v>
      </c>
      <c r="AD253" s="7">
        <f>SUMIFS(Nhap!$I$5:$I$1000,Nhap!$E$5:$E$1000,DATE(Thang!$E$4,Thang!$C$4,Loc!$Z$2),Nhap!$F$5:$F$1000,Loc!A253)</f>
        <v>0</v>
      </c>
      <c r="AE253" s="7">
        <f>SUMIFS(Nhap!$I$5:$I$1000,Nhap!$E$5:$E$1000,DATE(Thang!$E$4,Thang!$C$4,Loc!$AA$2),Nhap!$F$5:$F$1000,Loc!A253)</f>
        <v>0</v>
      </c>
      <c r="AF253" s="7">
        <f>SUMIFS(Nhap!$I$5:$I$1000,Nhap!$E$5:$E$1000,DATE(Thang!$E$4,Thang!$C$4,Loc!$AB$2),Nhap!$F$5:$F$1000,Loc!A253)</f>
        <v>0</v>
      </c>
      <c r="AG253" s="7">
        <f>SUMIFS(Nhap!$I$5:$I$1000,Nhap!$E$5:$E$1000,DATE(Thang!$E$4,Thang!$C$4,Loc!$AC$2),Nhap!$F$5:$F$1000,Loc!A253)</f>
        <v>0</v>
      </c>
      <c r="AH253" s="7">
        <f>SUMIFS(Nhap!$I$5:$I$1000,Nhap!$E$5:$E$1000,DATE(Thang!$E$4,Thang!$C$4,Loc!$AD$2),Nhap!$F$5:$F$1000,Loc!$A$5)</f>
        <v>0</v>
      </c>
      <c r="AI253" s="7">
        <f>SUMIFS(Nhap!$I$5:$I$1000,Nhap!$E$5:$E$1000,DATE(Thang!$E$4,Thang!$C$4,Loc!$AE$2),Nhap!$F$5:$F$1000,Loc!A253)</f>
        <v>0</v>
      </c>
      <c r="AJ253" s="7">
        <f>SUMIFS(Nhap!$I$5:$I$1000,Nhap!$E$5:$E$1000,DATE(Thang!$E$4,Thang!$C$4,Loc!$AF$2),Nhap!$F$5:$F$1000,Loc!A253)</f>
        <v>0</v>
      </c>
      <c r="AK253" s="7">
        <f>SUMIFS(Nhap!$I$5:$I$1000,Nhap!$E$5:$E$1000,DATE(Thang!$E$4,Thang!$C$4,Loc!$AG$2),Nhap!$F$5:$F$1000,Loc!A253)</f>
        <v>0</v>
      </c>
      <c r="AL253" s="7">
        <f>SUMIFS(Nhap!$I$5:$I$1000,Nhap!$E$5:$E$1000,DATE(Thang!$E$4,Thang!$C$4,Loc!$AH$2),Nhap!$F$5:$F$1000,Loc!A253)</f>
        <v>0</v>
      </c>
      <c r="AM253" s="7">
        <f>SUMIFS(Nhap!$I$5:$I$1000,Nhap!$E$5:$E$1000,DATE(Thang!$E$4,Thang!$C$4,Loc!$AI$2),Nhap!$F$5:$F$1000,Loc!A253)</f>
        <v>0</v>
      </c>
      <c r="AN253" s="7">
        <f>SUMIFS(Nhap!$I$5:$I$1000,Nhap!$E$5:$E$1000,DATE(Thang!$E$4,Thang!$C$4,Loc!$AJ$2),Nhap!$F$5:$F$1000,Loc!A253)</f>
        <v>0</v>
      </c>
      <c r="AO253" s="7">
        <f>SUMIFS(Xuat!$G$5:$G$1000,Xuat!$C$5:$C$1000,DATE(Thang!$E$4,Thang!$C$4,AO$2),Xuat!$D$5:$D$1000,Loc!$A253)</f>
        <v>0</v>
      </c>
      <c r="AP253" s="7">
        <f>SUMIFS(Xuat!$G$5:$G$1000,Xuat!$C$5:$C$1000,DATE(Thang!$E$4,Thang!$C$4,AP$2),Xuat!$D$5:$D$1000,Loc!$A253)</f>
        <v>0</v>
      </c>
      <c r="AQ253" s="7">
        <f>SUMIFS(Xuat!$G$5:$G$1000,Xuat!$C$5:$C$1000,DATE(Thang!$E$4,Thang!$C$4,AQ$2),Xuat!$D$5:$D$1000,Loc!$A253)</f>
        <v>0</v>
      </c>
      <c r="AR253" s="7">
        <f>SUMIFS(Xuat!$G$5:$G$1000,Xuat!$C$5:$C$1000,DATE(Thang!$E$4,Thang!$C$4,AR$2),Xuat!$D$5:$D$1000,Loc!$A253)</f>
        <v>0</v>
      </c>
      <c r="AS253" s="7">
        <f>SUMIFS(Xuat!$G$5:$G$1000,Xuat!$C$5:$C$1000,DATE(Thang!$E$4,Thang!$C$4,AS$2),Xuat!$D$5:$D$1000,Loc!$A253)</f>
        <v>0</v>
      </c>
      <c r="AT253" s="7">
        <f>SUMIFS(Xuat!$G$5:$G$1000,Xuat!$C$5:$C$1000,DATE(Thang!$E$4,Thang!$C$4,AT$2),Xuat!$D$5:$D$1000,Loc!$A253)</f>
        <v>0</v>
      </c>
      <c r="AU253" s="7">
        <f>SUMIFS(Xuat!$G$5:$G$1000,Xuat!$C$5:$C$1000,DATE(Thang!$E$4,Thang!$C$4,AU$2),Xuat!$D$5:$D$1000,Loc!$A253)</f>
        <v>0</v>
      </c>
      <c r="AV253" s="7">
        <f>SUMIFS(Xuat!$G$5:$G$1000,Xuat!$C$5:$C$1000,DATE(Thang!$E$4,Thang!$C$4,AV$2),Xuat!$D$5:$D$1000,Loc!$A253)</f>
        <v>0</v>
      </c>
      <c r="AW253" s="7">
        <f>SUMIFS(Xuat!$G$5:$G$1000,Xuat!$C$5:$C$1000,DATE(Thang!$E$4,Thang!$C$4,AW$2),Xuat!$D$5:$D$1000,Loc!$A253)</f>
        <v>0</v>
      </c>
      <c r="AX253" s="7">
        <f>SUMIFS(Xuat!$G$5:$G$1000,Xuat!$C$5:$C$1000,DATE(Thang!$E$4,Thang!$C$4,AX$2),Xuat!$D$5:$D$1000,Loc!$A253)</f>
        <v>0</v>
      </c>
      <c r="AY253" s="7">
        <f>SUMIFS(Xuat!$G$5:$G$1000,Xuat!$C$5:$C$1000,DATE(Thang!$E$4,Thang!$C$4,AY$2),Xuat!$D$5:$D$1000,Loc!$A253)</f>
        <v>0</v>
      </c>
      <c r="AZ253" s="7">
        <f>SUMIFS(Xuat!$G$5:$G$1000,Xuat!$C$5:$C$1000,DATE(Thang!$E$4,Thang!$C$4,AZ$2),Xuat!$D$5:$D$1000,Loc!$A253)</f>
        <v>0</v>
      </c>
      <c r="BA253" s="7">
        <f>SUMIFS(Xuat!$G$5:$G$1000,Xuat!$C$5:$C$1000,DATE(Thang!$E$4,Thang!$C$4,BA$2),Xuat!$D$5:$D$1000,Loc!$A253)</f>
        <v>0</v>
      </c>
      <c r="BB253" s="7">
        <f>SUMIFS(Xuat!$G$5:$G$1000,Xuat!$C$5:$C$1000,DATE(Thang!$E$4,Thang!$C$4,BB$2),Xuat!$D$5:$D$1000,Loc!$A253)</f>
        <v>0</v>
      </c>
      <c r="BC253" s="7">
        <f>SUMIFS(Xuat!$G$5:$G$1000,Xuat!$C$5:$C$1000,DATE(Thang!$E$4,Thang!$C$4,BC$2),Xuat!$D$5:$D$1000,Loc!$A253)</f>
        <v>0</v>
      </c>
      <c r="BD253" s="7">
        <f>SUMIFS(Xuat!$G$5:$G$1000,Xuat!$C$5:$C$1000,DATE(Thang!$E$4,Thang!$C$4,BD$2),Xuat!$D$5:$D$1000,Loc!$A253)</f>
        <v>0</v>
      </c>
      <c r="BE253" s="7">
        <f>SUMIFS(Xuat!$G$5:$G$1000,Xuat!$C$5:$C$1000,DATE(Thang!$E$4,Thang!$C$4,BE$2),Xuat!$D$5:$D$1000,Loc!$A253)</f>
        <v>0</v>
      </c>
      <c r="BF253" s="7">
        <f>SUMIFS(Xuat!$G$5:$G$1000,Xuat!$C$5:$C$1000,DATE(Thang!$E$4,Thang!$C$4,BF$2),Xuat!$D$5:$D$1000,Loc!$A253)</f>
        <v>0</v>
      </c>
      <c r="BG253" s="7">
        <f>SUMIFS(Xuat!$G$5:$G$1000,Xuat!$C$5:$C$1000,DATE(Thang!$E$4,Thang!$C$4,BG$2),Xuat!$D$5:$D$1000,Loc!$A253)</f>
        <v>0</v>
      </c>
      <c r="BH253" s="7">
        <f>SUMIFS(Xuat!$G$5:$G$1000,Xuat!$C$5:$C$1000,DATE(Thang!$E$4,Thang!$C$4,BH$2),Xuat!$D$5:$D$1000,Loc!$A253)</f>
        <v>0</v>
      </c>
      <c r="BI253" s="7">
        <f>SUMIFS(Xuat!$G$5:$G$1000,Xuat!$C$5:$C$1000,DATE(Thang!$E$4,Thang!$C$4,BI$2),Xuat!$D$5:$D$1000,Loc!$A253)</f>
        <v>0</v>
      </c>
      <c r="BJ253" s="7">
        <f>SUMIFS(Xuat!$G$5:$G$1000,Xuat!$C$5:$C$1000,DATE(Thang!$E$4,Thang!$C$4,BJ$2),Xuat!$D$5:$D$1000,Loc!$A253)</f>
        <v>0</v>
      </c>
      <c r="BK253" s="7">
        <f>SUMIFS(Xuat!$G$5:$G$1000,Xuat!$C$5:$C$1000,DATE(Thang!$E$4,Thang!$C$4,BK$2),Xuat!$D$5:$D$1000,Loc!$A253)</f>
        <v>0</v>
      </c>
      <c r="BL253" s="7">
        <f>SUMIFS(Xuat!$G$5:$G$1000,Xuat!$C$5:$C$1000,DATE(Thang!$E$4,Thang!$C$4,BL$2),Xuat!$D$5:$D$1000,Loc!$A253)</f>
        <v>0</v>
      </c>
      <c r="BM253" s="7">
        <f>SUMIFS(Xuat!$G$5:$G$1000,Xuat!$C$5:$C$1000,DATE(Thang!$E$4,Thang!$C$4,BM$2),Xuat!$D$5:$D$1000,Loc!$A253)</f>
        <v>0</v>
      </c>
      <c r="BN253" s="7">
        <f>SUMIFS(Xuat!$G$5:$G$1000,Xuat!$C$5:$C$1000,DATE(Thang!$E$4,Thang!$C$4,BN$2),Xuat!$D$5:$D$1000,Loc!$A253)</f>
        <v>0</v>
      </c>
      <c r="BO253" s="7">
        <f>SUMIFS(Xuat!$G$5:$G$1000,Xuat!$C$5:$C$1000,DATE(Thang!$E$4,Thang!$C$4,BO$2),Xuat!$D$5:$D$1000,Loc!$A253)</f>
        <v>0</v>
      </c>
      <c r="BP253" s="7">
        <f>SUMIFS(Xuat!$G$5:$G$1000,Xuat!$C$5:$C$1000,DATE(Thang!$E$4,Thang!$C$4,BP$2),Xuat!$D$5:$D$1000,Loc!$A253)</f>
        <v>0</v>
      </c>
      <c r="BQ253" s="7">
        <f>SUMIFS(Xuat!$G$5:$G$1000,Xuat!$C$5:$C$1000,DATE(Thang!$E$4,Thang!$C$4,BQ$2),Xuat!$D$5:$D$1000,Loc!$A253)</f>
        <v>0</v>
      </c>
      <c r="BR253" s="7">
        <f>SUMIFS(Xuat!$G$5:$G$1000,Xuat!$C$5:$C$1000,DATE(Thang!$E$4,Thang!$C$4,BR$2),Xuat!$D$5:$D$1000,Loc!$A253)</f>
        <v>0</v>
      </c>
      <c r="BS253" s="7">
        <f>SUMIFS(Xuat!$G$5:$G$1000,Xuat!$C$5:$C$1000,DATE(Thang!$E$4,Thang!$C$4,BS$2),Xuat!$D$5:$D$1000,Loc!$A253)</f>
        <v>0</v>
      </c>
    </row>
    <row r="254" spans="1:71" x14ac:dyDescent="0.2">
      <c r="A254" s="2">
        <f>DM!C254</f>
        <v>0</v>
      </c>
      <c r="B254" s="3">
        <f>VLOOKUP(A254,Tondau!$B$5:$F$500,3,0)</f>
        <v>0</v>
      </c>
      <c r="C254" s="3">
        <f>VLOOKUP(Tinhgiavon!A254,Tondau!$B$5:$E$500,4,0)</f>
        <v>0</v>
      </c>
      <c r="D254" s="3">
        <f t="shared" si="17"/>
        <v>0</v>
      </c>
      <c r="E254" s="3">
        <f>SUMIF(Nhap!$F$5:$F$1000,Tinhgiavon!A254,Nhap!$K$5:$K$1000)</f>
        <v>0</v>
      </c>
      <c r="F254" s="3">
        <f t="shared" si="18"/>
        <v>0</v>
      </c>
      <c r="G254" s="3">
        <f t="shared" si="19"/>
        <v>0</v>
      </c>
      <c r="H254" s="3">
        <f t="shared" si="20"/>
        <v>0</v>
      </c>
      <c r="I254" s="3">
        <f t="shared" si="21"/>
        <v>0</v>
      </c>
      <c r="J254" s="7">
        <f>SUMIFS(Nhap!$I$5:$I$1000,Nhap!$E$5:$E$1000,DATE(Thang!$E$4,Thang!$C$4,Loc!$F$2),Nhap!$F$5:$F$1000,Loc!A254)</f>
        <v>0</v>
      </c>
      <c r="K254" s="7">
        <f>SUMIFS(Nhap!$I$5:$I$1000,Nhap!$E$5:$E$1000,DATE(Thang!$E$4,Thang!$C$4,Loc!$G$2),Nhap!$F$5:$F$1000,Loc!A254)</f>
        <v>0</v>
      </c>
      <c r="L254" s="7">
        <f>SUMIFS(Nhap!$I$5:$I$1000,Nhap!$E$5:$E$1000,DATE(Thang!$E$4,Thang!$C$4,Loc!$H$2),Nhap!$F$5:$F$1000,Loc!A254)</f>
        <v>0</v>
      </c>
      <c r="M254" s="7">
        <f>SUMIFS(Nhap!$I$5:$I$1000,Nhap!$E$5:$E$1000,DATE(Thang!$E$4,Thang!$C$4,Loc!$I$2),Nhap!$F$5:$F$1000,Loc!A254)</f>
        <v>0</v>
      </c>
      <c r="N254" s="7">
        <f>SUMIFS(Nhap!$I$5:$I$1000,Nhap!$E$5:$E$1000,DATE(Thang!$E$4,Thang!$C$4,Loc!$J$2),Nhap!$F$5:$F$1000,Loc!A254)</f>
        <v>0</v>
      </c>
      <c r="O254" s="7">
        <f>SUMIFS(Nhap!$I$5:$I$1000,Nhap!$E$5:$E$1000,DATE(Thang!$E$4,Thang!$C$4,Loc!$K$2),Nhap!$F$5:$F$1000,Loc!A254)</f>
        <v>0</v>
      </c>
      <c r="P254" s="7">
        <f>SUMIFS(Nhap!$I$5:$I$1000,Nhap!$E$5:$E$1000,DATE(Thang!$E$4,Thang!$C$4,Loc!$L$2),Nhap!$F$5:$F$1000,Loc!A254)</f>
        <v>0</v>
      </c>
      <c r="Q254" s="7">
        <f>SUMIFS(Nhap!$I$5:$I$1000,Nhap!$E$5:$E$1000,DATE(Thang!$E$4,Thang!$C$4,Loc!$M$2),Nhap!$F$5:$F$1000,Loc!A254)</f>
        <v>0</v>
      </c>
      <c r="R254" s="7">
        <f>SUMIFS(Nhap!$I$5:$I$1000,Nhap!$E$5:$E$1000,DATE(Thang!$E$4,Thang!$C$4,Loc!$N$2),Nhap!$F$5:$F$1000,Loc!A254)</f>
        <v>0</v>
      </c>
      <c r="S254" s="7">
        <f>SUMIFS(Nhap!$I$5:$I$1000,Nhap!$E$5:$E$1000,DATE(Thang!$E$4,Thang!$C$4,Loc!$O$2),Nhap!$F$5:$F$1000,Loc!A254)</f>
        <v>0</v>
      </c>
      <c r="T254" s="7">
        <f>SUMIFS(Nhap!$I$5:$I$1000,Nhap!$E$5:$E$1000,DATE(Thang!$E$4,Thang!$C$4,Loc!$P$2),Nhap!$F$5:$F$1000,Loc!A254)</f>
        <v>0</v>
      </c>
      <c r="U254" s="7">
        <f>SUMIFS(Nhap!$I$5:$I$1000,Nhap!$E$5:$E$1000,DATE(Thang!$E$4,Thang!$C$4,Loc!$Q$2),Nhap!$F$5:$F$1000,Loc!A254)</f>
        <v>0</v>
      </c>
      <c r="V254" s="7">
        <f>SUMIFS(Nhap!$I$5:$I$1000,Nhap!$E$5:$E$1000,DATE(Thang!$E$4,Thang!$C$4,Loc!$R$2),Nhap!$F$5:$F$1000,Loc!A254)</f>
        <v>0</v>
      </c>
      <c r="W254" s="7">
        <f>SUMIFS(Nhap!$I$5:$I$1000,Nhap!$E$5:$E$1000,DATE(Thang!$E$4,Thang!$C$4,Loc!$S$2),Nhap!$F$5:$F$1000,Loc!A254)</f>
        <v>0</v>
      </c>
      <c r="X254" s="7">
        <f>SUMIFS(Nhap!$I$5:$I$1000,Nhap!$E$5:$E$1000,DATE(Thang!$E$4,Thang!$C$4,Loc!$T$2),Nhap!$F$5:$F$1000,Loc!A254)</f>
        <v>0</v>
      </c>
      <c r="Y254" s="7">
        <f>SUMIFS(Nhap!$I$5:$I$1000,Nhap!$E$5:$E$1000,DATE(Thang!$E$4,Thang!$C$4,Loc!$U$2),Nhap!$F$5:$F$1000,Loc!A254)</f>
        <v>0</v>
      </c>
      <c r="Z254" s="7">
        <f>SUMIFS(Nhap!$I$5:$I$1000,Nhap!$E$5:$E$1000,DATE(Thang!$E$4,Thang!$C$4,Loc!$V$2),Nhap!$F$5:$F$1000,Loc!A254)</f>
        <v>0</v>
      </c>
      <c r="AA254" s="7">
        <f>SUMIFS(Nhap!$I$5:$I$1000,Nhap!$E$5:$E$1000,DATE(Thang!$E$4,Thang!$C$4,Loc!$W$2),Nhap!$F$5:$F$1000,Loc!A254)</f>
        <v>0</v>
      </c>
      <c r="AB254" s="7">
        <f>SUMIFS(Nhap!$I$5:$I$1000,Nhap!$E$5:$E$1000,DATE(Thang!$E$4,Thang!$C$4,Loc!$X$2),Nhap!$F$5:$F$1000,Loc!A254)</f>
        <v>0</v>
      </c>
      <c r="AC254" s="7">
        <f>SUMIFS(Nhap!$I$5:$I$1000,Nhap!$E$5:$E$1000,DATE(Thang!$E$4,Thang!$C$4,Loc!$Y$2),Nhap!$F$5:$F$1000,Loc!A254)</f>
        <v>0</v>
      </c>
      <c r="AD254" s="7">
        <f>SUMIFS(Nhap!$I$5:$I$1000,Nhap!$E$5:$E$1000,DATE(Thang!$E$4,Thang!$C$4,Loc!$Z$2),Nhap!$F$5:$F$1000,Loc!A254)</f>
        <v>0</v>
      </c>
      <c r="AE254" s="7">
        <f>SUMIFS(Nhap!$I$5:$I$1000,Nhap!$E$5:$E$1000,DATE(Thang!$E$4,Thang!$C$4,Loc!$AA$2),Nhap!$F$5:$F$1000,Loc!A254)</f>
        <v>0</v>
      </c>
      <c r="AF254" s="7">
        <f>SUMIFS(Nhap!$I$5:$I$1000,Nhap!$E$5:$E$1000,DATE(Thang!$E$4,Thang!$C$4,Loc!$AB$2),Nhap!$F$5:$F$1000,Loc!A254)</f>
        <v>0</v>
      </c>
      <c r="AG254" s="7">
        <f>SUMIFS(Nhap!$I$5:$I$1000,Nhap!$E$5:$E$1000,DATE(Thang!$E$4,Thang!$C$4,Loc!$AC$2),Nhap!$F$5:$F$1000,Loc!A254)</f>
        <v>0</v>
      </c>
      <c r="AH254" s="7">
        <f>SUMIFS(Nhap!$I$5:$I$1000,Nhap!$E$5:$E$1000,DATE(Thang!$E$4,Thang!$C$4,Loc!$AD$2),Nhap!$F$5:$F$1000,Loc!$A$5)</f>
        <v>0</v>
      </c>
      <c r="AI254" s="7">
        <f>SUMIFS(Nhap!$I$5:$I$1000,Nhap!$E$5:$E$1000,DATE(Thang!$E$4,Thang!$C$4,Loc!$AE$2),Nhap!$F$5:$F$1000,Loc!A254)</f>
        <v>0</v>
      </c>
      <c r="AJ254" s="7">
        <f>SUMIFS(Nhap!$I$5:$I$1000,Nhap!$E$5:$E$1000,DATE(Thang!$E$4,Thang!$C$4,Loc!$AF$2),Nhap!$F$5:$F$1000,Loc!A254)</f>
        <v>0</v>
      </c>
      <c r="AK254" s="7">
        <f>SUMIFS(Nhap!$I$5:$I$1000,Nhap!$E$5:$E$1000,DATE(Thang!$E$4,Thang!$C$4,Loc!$AG$2),Nhap!$F$5:$F$1000,Loc!A254)</f>
        <v>0</v>
      </c>
      <c r="AL254" s="7">
        <f>SUMIFS(Nhap!$I$5:$I$1000,Nhap!$E$5:$E$1000,DATE(Thang!$E$4,Thang!$C$4,Loc!$AH$2),Nhap!$F$5:$F$1000,Loc!A254)</f>
        <v>0</v>
      </c>
      <c r="AM254" s="7">
        <f>SUMIFS(Nhap!$I$5:$I$1000,Nhap!$E$5:$E$1000,DATE(Thang!$E$4,Thang!$C$4,Loc!$AI$2),Nhap!$F$5:$F$1000,Loc!A254)</f>
        <v>0</v>
      </c>
      <c r="AN254" s="7">
        <f>SUMIFS(Nhap!$I$5:$I$1000,Nhap!$E$5:$E$1000,DATE(Thang!$E$4,Thang!$C$4,Loc!$AJ$2),Nhap!$F$5:$F$1000,Loc!A254)</f>
        <v>0</v>
      </c>
      <c r="AO254" s="7">
        <f>SUMIFS(Xuat!$G$5:$G$1000,Xuat!$C$5:$C$1000,DATE(Thang!$E$4,Thang!$C$4,AO$2),Xuat!$D$5:$D$1000,Loc!$A254)</f>
        <v>0</v>
      </c>
      <c r="AP254" s="7">
        <f>SUMIFS(Xuat!$G$5:$G$1000,Xuat!$C$5:$C$1000,DATE(Thang!$E$4,Thang!$C$4,AP$2),Xuat!$D$5:$D$1000,Loc!$A254)</f>
        <v>0</v>
      </c>
      <c r="AQ254" s="7">
        <f>SUMIFS(Xuat!$G$5:$G$1000,Xuat!$C$5:$C$1000,DATE(Thang!$E$4,Thang!$C$4,AQ$2),Xuat!$D$5:$D$1000,Loc!$A254)</f>
        <v>0</v>
      </c>
      <c r="AR254" s="7">
        <f>SUMIFS(Xuat!$G$5:$G$1000,Xuat!$C$5:$C$1000,DATE(Thang!$E$4,Thang!$C$4,AR$2),Xuat!$D$5:$D$1000,Loc!$A254)</f>
        <v>0</v>
      </c>
      <c r="AS254" s="7">
        <f>SUMIFS(Xuat!$G$5:$G$1000,Xuat!$C$5:$C$1000,DATE(Thang!$E$4,Thang!$C$4,AS$2),Xuat!$D$5:$D$1000,Loc!$A254)</f>
        <v>0</v>
      </c>
      <c r="AT254" s="7">
        <f>SUMIFS(Xuat!$G$5:$G$1000,Xuat!$C$5:$C$1000,DATE(Thang!$E$4,Thang!$C$4,AT$2),Xuat!$D$5:$D$1000,Loc!$A254)</f>
        <v>0</v>
      </c>
      <c r="AU254" s="7">
        <f>SUMIFS(Xuat!$G$5:$G$1000,Xuat!$C$5:$C$1000,DATE(Thang!$E$4,Thang!$C$4,AU$2),Xuat!$D$5:$D$1000,Loc!$A254)</f>
        <v>0</v>
      </c>
      <c r="AV254" s="7">
        <f>SUMIFS(Xuat!$G$5:$G$1000,Xuat!$C$5:$C$1000,DATE(Thang!$E$4,Thang!$C$4,AV$2),Xuat!$D$5:$D$1000,Loc!$A254)</f>
        <v>0</v>
      </c>
      <c r="AW254" s="7">
        <f>SUMIFS(Xuat!$G$5:$G$1000,Xuat!$C$5:$C$1000,DATE(Thang!$E$4,Thang!$C$4,AW$2),Xuat!$D$5:$D$1000,Loc!$A254)</f>
        <v>0</v>
      </c>
      <c r="AX254" s="7">
        <f>SUMIFS(Xuat!$G$5:$G$1000,Xuat!$C$5:$C$1000,DATE(Thang!$E$4,Thang!$C$4,AX$2),Xuat!$D$5:$D$1000,Loc!$A254)</f>
        <v>0</v>
      </c>
      <c r="AY254" s="7">
        <f>SUMIFS(Xuat!$G$5:$G$1000,Xuat!$C$5:$C$1000,DATE(Thang!$E$4,Thang!$C$4,AY$2),Xuat!$D$5:$D$1000,Loc!$A254)</f>
        <v>0</v>
      </c>
      <c r="AZ254" s="7">
        <f>SUMIFS(Xuat!$G$5:$G$1000,Xuat!$C$5:$C$1000,DATE(Thang!$E$4,Thang!$C$4,AZ$2),Xuat!$D$5:$D$1000,Loc!$A254)</f>
        <v>0</v>
      </c>
      <c r="BA254" s="7">
        <f>SUMIFS(Xuat!$G$5:$G$1000,Xuat!$C$5:$C$1000,DATE(Thang!$E$4,Thang!$C$4,BA$2),Xuat!$D$5:$D$1000,Loc!$A254)</f>
        <v>0</v>
      </c>
      <c r="BB254" s="7">
        <f>SUMIFS(Xuat!$G$5:$G$1000,Xuat!$C$5:$C$1000,DATE(Thang!$E$4,Thang!$C$4,BB$2),Xuat!$D$5:$D$1000,Loc!$A254)</f>
        <v>0</v>
      </c>
      <c r="BC254" s="7">
        <f>SUMIFS(Xuat!$G$5:$G$1000,Xuat!$C$5:$C$1000,DATE(Thang!$E$4,Thang!$C$4,BC$2),Xuat!$D$5:$D$1000,Loc!$A254)</f>
        <v>0</v>
      </c>
      <c r="BD254" s="7">
        <f>SUMIFS(Xuat!$G$5:$G$1000,Xuat!$C$5:$C$1000,DATE(Thang!$E$4,Thang!$C$4,BD$2),Xuat!$D$5:$D$1000,Loc!$A254)</f>
        <v>0</v>
      </c>
      <c r="BE254" s="7">
        <f>SUMIFS(Xuat!$G$5:$G$1000,Xuat!$C$5:$C$1000,DATE(Thang!$E$4,Thang!$C$4,BE$2),Xuat!$D$5:$D$1000,Loc!$A254)</f>
        <v>0</v>
      </c>
      <c r="BF254" s="7">
        <f>SUMIFS(Xuat!$G$5:$G$1000,Xuat!$C$5:$C$1000,DATE(Thang!$E$4,Thang!$C$4,BF$2),Xuat!$D$5:$D$1000,Loc!$A254)</f>
        <v>0</v>
      </c>
      <c r="BG254" s="7">
        <f>SUMIFS(Xuat!$G$5:$G$1000,Xuat!$C$5:$C$1000,DATE(Thang!$E$4,Thang!$C$4,BG$2),Xuat!$D$5:$D$1000,Loc!$A254)</f>
        <v>0</v>
      </c>
      <c r="BH254" s="7">
        <f>SUMIFS(Xuat!$G$5:$G$1000,Xuat!$C$5:$C$1000,DATE(Thang!$E$4,Thang!$C$4,BH$2),Xuat!$D$5:$D$1000,Loc!$A254)</f>
        <v>0</v>
      </c>
      <c r="BI254" s="7">
        <f>SUMIFS(Xuat!$G$5:$G$1000,Xuat!$C$5:$C$1000,DATE(Thang!$E$4,Thang!$C$4,BI$2),Xuat!$D$5:$D$1000,Loc!$A254)</f>
        <v>0</v>
      </c>
      <c r="BJ254" s="7">
        <f>SUMIFS(Xuat!$G$5:$G$1000,Xuat!$C$5:$C$1000,DATE(Thang!$E$4,Thang!$C$4,BJ$2),Xuat!$D$5:$D$1000,Loc!$A254)</f>
        <v>0</v>
      </c>
      <c r="BK254" s="7">
        <f>SUMIFS(Xuat!$G$5:$G$1000,Xuat!$C$5:$C$1000,DATE(Thang!$E$4,Thang!$C$4,BK$2),Xuat!$D$5:$D$1000,Loc!$A254)</f>
        <v>0</v>
      </c>
      <c r="BL254" s="7">
        <f>SUMIFS(Xuat!$G$5:$G$1000,Xuat!$C$5:$C$1000,DATE(Thang!$E$4,Thang!$C$4,BL$2),Xuat!$D$5:$D$1000,Loc!$A254)</f>
        <v>0</v>
      </c>
      <c r="BM254" s="7">
        <f>SUMIFS(Xuat!$G$5:$G$1000,Xuat!$C$5:$C$1000,DATE(Thang!$E$4,Thang!$C$4,BM$2),Xuat!$D$5:$D$1000,Loc!$A254)</f>
        <v>0</v>
      </c>
      <c r="BN254" s="7">
        <f>SUMIFS(Xuat!$G$5:$G$1000,Xuat!$C$5:$C$1000,DATE(Thang!$E$4,Thang!$C$4,BN$2),Xuat!$D$5:$D$1000,Loc!$A254)</f>
        <v>0</v>
      </c>
      <c r="BO254" s="7">
        <f>SUMIFS(Xuat!$G$5:$G$1000,Xuat!$C$5:$C$1000,DATE(Thang!$E$4,Thang!$C$4,BO$2),Xuat!$D$5:$D$1000,Loc!$A254)</f>
        <v>0</v>
      </c>
      <c r="BP254" s="7">
        <f>SUMIFS(Xuat!$G$5:$G$1000,Xuat!$C$5:$C$1000,DATE(Thang!$E$4,Thang!$C$4,BP$2),Xuat!$D$5:$D$1000,Loc!$A254)</f>
        <v>0</v>
      </c>
      <c r="BQ254" s="7">
        <f>SUMIFS(Xuat!$G$5:$G$1000,Xuat!$C$5:$C$1000,DATE(Thang!$E$4,Thang!$C$4,BQ$2),Xuat!$D$5:$D$1000,Loc!$A254)</f>
        <v>0</v>
      </c>
      <c r="BR254" s="7">
        <f>SUMIFS(Xuat!$G$5:$G$1000,Xuat!$C$5:$C$1000,DATE(Thang!$E$4,Thang!$C$4,BR$2),Xuat!$D$5:$D$1000,Loc!$A254)</f>
        <v>0</v>
      </c>
      <c r="BS254" s="7">
        <f>SUMIFS(Xuat!$G$5:$G$1000,Xuat!$C$5:$C$1000,DATE(Thang!$E$4,Thang!$C$4,BS$2),Xuat!$D$5:$D$1000,Loc!$A254)</f>
        <v>0</v>
      </c>
    </row>
    <row r="255" spans="1:71" x14ac:dyDescent="0.2">
      <c r="A255" s="2">
        <f>DM!C255</f>
        <v>0</v>
      </c>
      <c r="B255" s="3">
        <f>VLOOKUP(A255,Tondau!$B$5:$F$500,3,0)</f>
        <v>0</v>
      </c>
      <c r="C255" s="3">
        <f>VLOOKUP(Tinhgiavon!A255,Tondau!$B$5:$E$500,4,0)</f>
        <v>0</v>
      </c>
      <c r="D255" s="3">
        <f t="shared" si="17"/>
        <v>0</v>
      </c>
      <c r="E255" s="3">
        <f>SUMIF(Nhap!$F$5:$F$1000,Tinhgiavon!A255,Nhap!$K$5:$K$1000)</f>
        <v>0</v>
      </c>
      <c r="F255" s="3">
        <f t="shared" si="18"/>
        <v>0</v>
      </c>
      <c r="G255" s="3">
        <f t="shared" si="19"/>
        <v>0</v>
      </c>
      <c r="H255" s="3">
        <f t="shared" si="20"/>
        <v>0</v>
      </c>
      <c r="I255" s="3">
        <f t="shared" si="21"/>
        <v>0</v>
      </c>
      <c r="J255" s="7">
        <f>SUMIFS(Nhap!$I$5:$I$1000,Nhap!$E$5:$E$1000,DATE(Thang!$E$4,Thang!$C$4,Loc!$F$2),Nhap!$F$5:$F$1000,Loc!A255)</f>
        <v>0</v>
      </c>
      <c r="K255" s="7">
        <f>SUMIFS(Nhap!$I$5:$I$1000,Nhap!$E$5:$E$1000,DATE(Thang!$E$4,Thang!$C$4,Loc!$G$2),Nhap!$F$5:$F$1000,Loc!A255)</f>
        <v>0</v>
      </c>
      <c r="L255" s="7">
        <f>SUMIFS(Nhap!$I$5:$I$1000,Nhap!$E$5:$E$1000,DATE(Thang!$E$4,Thang!$C$4,Loc!$H$2),Nhap!$F$5:$F$1000,Loc!A255)</f>
        <v>0</v>
      </c>
      <c r="M255" s="7">
        <f>SUMIFS(Nhap!$I$5:$I$1000,Nhap!$E$5:$E$1000,DATE(Thang!$E$4,Thang!$C$4,Loc!$I$2),Nhap!$F$5:$F$1000,Loc!A255)</f>
        <v>0</v>
      </c>
      <c r="N255" s="7">
        <f>SUMIFS(Nhap!$I$5:$I$1000,Nhap!$E$5:$E$1000,DATE(Thang!$E$4,Thang!$C$4,Loc!$J$2),Nhap!$F$5:$F$1000,Loc!A255)</f>
        <v>0</v>
      </c>
      <c r="O255" s="7">
        <f>SUMIFS(Nhap!$I$5:$I$1000,Nhap!$E$5:$E$1000,DATE(Thang!$E$4,Thang!$C$4,Loc!$K$2),Nhap!$F$5:$F$1000,Loc!A255)</f>
        <v>0</v>
      </c>
      <c r="P255" s="7">
        <f>SUMIFS(Nhap!$I$5:$I$1000,Nhap!$E$5:$E$1000,DATE(Thang!$E$4,Thang!$C$4,Loc!$L$2),Nhap!$F$5:$F$1000,Loc!A255)</f>
        <v>0</v>
      </c>
      <c r="Q255" s="7">
        <f>SUMIFS(Nhap!$I$5:$I$1000,Nhap!$E$5:$E$1000,DATE(Thang!$E$4,Thang!$C$4,Loc!$M$2),Nhap!$F$5:$F$1000,Loc!A255)</f>
        <v>0</v>
      </c>
      <c r="R255" s="7">
        <f>SUMIFS(Nhap!$I$5:$I$1000,Nhap!$E$5:$E$1000,DATE(Thang!$E$4,Thang!$C$4,Loc!$N$2),Nhap!$F$5:$F$1000,Loc!A255)</f>
        <v>0</v>
      </c>
      <c r="S255" s="7">
        <f>SUMIFS(Nhap!$I$5:$I$1000,Nhap!$E$5:$E$1000,DATE(Thang!$E$4,Thang!$C$4,Loc!$O$2),Nhap!$F$5:$F$1000,Loc!A255)</f>
        <v>0</v>
      </c>
      <c r="T255" s="7">
        <f>SUMIFS(Nhap!$I$5:$I$1000,Nhap!$E$5:$E$1000,DATE(Thang!$E$4,Thang!$C$4,Loc!$P$2),Nhap!$F$5:$F$1000,Loc!A255)</f>
        <v>0</v>
      </c>
      <c r="U255" s="7">
        <f>SUMIFS(Nhap!$I$5:$I$1000,Nhap!$E$5:$E$1000,DATE(Thang!$E$4,Thang!$C$4,Loc!$Q$2),Nhap!$F$5:$F$1000,Loc!A255)</f>
        <v>0</v>
      </c>
      <c r="V255" s="7">
        <f>SUMIFS(Nhap!$I$5:$I$1000,Nhap!$E$5:$E$1000,DATE(Thang!$E$4,Thang!$C$4,Loc!$R$2),Nhap!$F$5:$F$1000,Loc!A255)</f>
        <v>0</v>
      </c>
      <c r="W255" s="7">
        <f>SUMIFS(Nhap!$I$5:$I$1000,Nhap!$E$5:$E$1000,DATE(Thang!$E$4,Thang!$C$4,Loc!$S$2),Nhap!$F$5:$F$1000,Loc!A255)</f>
        <v>0</v>
      </c>
      <c r="X255" s="7">
        <f>SUMIFS(Nhap!$I$5:$I$1000,Nhap!$E$5:$E$1000,DATE(Thang!$E$4,Thang!$C$4,Loc!$T$2),Nhap!$F$5:$F$1000,Loc!A255)</f>
        <v>0</v>
      </c>
      <c r="Y255" s="7">
        <f>SUMIFS(Nhap!$I$5:$I$1000,Nhap!$E$5:$E$1000,DATE(Thang!$E$4,Thang!$C$4,Loc!$U$2),Nhap!$F$5:$F$1000,Loc!A255)</f>
        <v>0</v>
      </c>
      <c r="Z255" s="7">
        <f>SUMIFS(Nhap!$I$5:$I$1000,Nhap!$E$5:$E$1000,DATE(Thang!$E$4,Thang!$C$4,Loc!$V$2),Nhap!$F$5:$F$1000,Loc!A255)</f>
        <v>0</v>
      </c>
      <c r="AA255" s="7">
        <f>SUMIFS(Nhap!$I$5:$I$1000,Nhap!$E$5:$E$1000,DATE(Thang!$E$4,Thang!$C$4,Loc!$W$2),Nhap!$F$5:$F$1000,Loc!A255)</f>
        <v>0</v>
      </c>
      <c r="AB255" s="7">
        <f>SUMIFS(Nhap!$I$5:$I$1000,Nhap!$E$5:$E$1000,DATE(Thang!$E$4,Thang!$C$4,Loc!$X$2),Nhap!$F$5:$F$1000,Loc!A255)</f>
        <v>0</v>
      </c>
      <c r="AC255" s="7">
        <f>SUMIFS(Nhap!$I$5:$I$1000,Nhap!$E$5:$E$1000,DATE(Thang!$E$4,Thang!$C$4,Loc!$Y$2),Nhap!$F$5:$F$1000,Loc!A255)</f>
        <v>0</v>
      </c>
      <c r="AD255" s="7">
        <f>SUMIFS(Nhap!$I$5:$I$1000,Nhap!$E$5:$E$1000,DATE(Thang!$E$4,Thang!$C$4,Loc!$Z$2),Nhap!$F$5:$F$1000,Loc!A255)</f>
        <v>0</v>
      </c>
      <c r="AE255" s="7">
        <f>SUMIFS(Nhap!$I$5:$I$1000,Nhap!$E$5:$E$1000,DATE(Thang!$E$4,Thang!$C$4,Loc!$AA$2),Nhap!$F$5:$F$1000,Loc!A255)</f>
        <v>0</v>
      </c>
      <c r="AF255" s="7">
        <f>SUMIFS(Nhap!$I$5:$I$1000,Nhap!$E$5:$E$1000,DATE(Thang!$E$4,Thang!$C$4,Loc!$AB$2),Nhap!$F$5:$F$1000,Loc!A255)</f>
        <v>0</v>
      </c>
      <c r="AG255" s="7">
        <f>SUMIFS(Nhap!$I$5:$I$1000,Nhap!$E$5:$E$1000,DATE(Thang!$E$4,Thang!$C$4,Loc!$AC$2),Nhap!$F$5:$F$1000,Loc!A255)</f>
        <v>0</v>
      </c>
      <c r="AH255" s="7">
        <f>SUMIFS(Nhap!$I$5:$I$1000,Nhap!$E$5:$E$1000,DATE(Thang!$E$4,Thang!$C$4,Loc!$AD$2),Nhap!$F$5:$F$1000,Loc!$A$5)</f>
        <v>0</v>
      </c>
      <c r="AI255" s="7">
        <f>SUMIFS(Nhap!$I$5:$I$1000,Nhap!$E$5:$E$1000,DATE(Thang!$E$4,Thang!$C$4,Loc!$AE$2),Nhap!$F$5:$F$1000,Loc!A255)</f>
        <v>0</v>
      </c>
      <c r="AJ255" s="7">
        <f>SUMIFS(Nhap!$I$5:$I$1000,Nhap!$E$5:$E$1000,DATE(Thang!$E$4,Thang!$C$4,Loc!$AF$2),Nhap!$F$5:$F$1000,Loc!A255)</f>
        <v>0</v>
      </c>
      <c r="AK255" s="7">
        <f>SUMIFS(Nhap!$I$5:$I$1000,Nhap!$E$5:$E$1000,DATE(Thang!$E$4,Thang!$C$4,Loc!$AG$2),Nhap!$F$5:$F$1000,Loc!A255)</f>
        <v>0</v>
      </c>
      <c r="AL255" s="7">
        <f>SUMIFS(Nhap!$I$5:$I$1000,Nhap!$E$5:$E$1000,DATE(Thang!$E$4,Thang!$C$4,Loc!$AH$2),Nhap!$F$5:$F$1000,Loc!A255)</f>
        <v>0</v>
      </c>
      <c r="AM255" s="7">
        <f>SUMIFS(Nhap!$I$5:$I$1000,Nhap!$E$5:$E$1000,DATE(Thang!$E$4,Thang!$C$4,Loc!$AI$2),Nhap!$F$5:$F$1000,Loc!A255)</f>
        <v>0</v>
      </c>
      <c r="AN255" s="7">
        <f>SUMIFS(Nhap!$I$5:$I$1000,Nhap!$E$5:$E$1000,DATE(Thang!$E$4,Thang!$C$4,Loc!$AJ$2),Nhap!$F$5:$F$1000,Loc!A255)</f>
        <v>0</v>
      </c>
      <c r="AO255" s="7">
        <f>SUMIFS(Xuat!$G$5:$G$1000,Xuat!$C$5:$C$1000,DATE(Thang!$E$4,Thang!$C$4,AO$2),Xuat!$D$5:$D$1000,Loc!$A255)</f>
        <v>0</v>
      </c>
      <c r="AP255" s="7">
        <f>SUMIFS(Xuat!$G$5:$G$1000,Xuat!$C$5:$C$1000,DATE(Thang!$E$4,Thang!$C$4,AP$2),Xuat!$D$5:$D$1000,Loc!$A255)</f>
        <v>0</v>
      </c>
      <c r="AQ255" s="7">
        <f>SUMIFS(Xuat!$G$5:$G$1000,Xuat!$C$5:$C$1000,DATE(Thang!$E$4,Thang!$C$4,AQ$2),Xuat!$D$5:$D$1000,Loc!$A255)</f>
        <v>0</v>
      </c>
      <c r="AR255" s="7">
        <f>SUMIFS(Xuat!$G$5:$G$1000,Xuat!$C$5:$C$1000,DATE(Thang!$E$4,Thang!$C$4,AR$2),Xuat!$D$5:$D$1000,Loc!$A255)</f>
        <v>0</v>
      </c>
      <c r="AS255" s="7">
        <f>SUMIFS(Xuat!$G$5:$G$1000,Xuat!$C$5:$C$1000,DATE(Thang!$E$4,Thang!$C$4,AS$2),Xuat!$D$5:$D$1000,Loc!$A255)</f>
        <v>0</v>
      </c>
      <c r="AT255" s="7">
        <f>SUMIFS(Xuat!$G$5:$G$1000,Xuat!$C$5:$C$1000,DATE(Thang!$E$4,Thang!$C$4,AT$2),Xuat!$D$5:$D$1000,Loc!$A255)</f>
        <v>0</v>
      </c>
      <c r="AU255" s="7">
        <f>SUMIFS(Xuat!$G$5:$G$1000,Xuat!$C$5:$C$1000,DATE(Thang!$E$4,Thang!$C$4,AU$2),Xuat!$D$5:$D$1000,Loc!$A255)</f>
        <v>0</v>
      </c>
      <c r="AV255" s="7">
        <f>SUMIFS(Xuat!$G$5:$G$1000,Xuat!$C$5:$C$1000,DATE(Thang!$E$4,Thang!$C$4,AV$2),Xuat!$D$5:$D$1000,Loc!$A255)</f>
        <v>0</v>
      </c>
      <c r="AW255" s="7">
        <f>SUMIFS(Xuat!$G$5:$G$1000,Xuat!$C$5:$C$1000,DATE(Thang!$E$4,Thang!$C$4,AW$2),Xuat!$D$5:$D$1000,Loc!$A255)</f>
        <v>0</v>
      </c>
      <c r="AX255" s="7">
        <f>SUMIFS(Xuat!$G$5:$G$1000,Xuat!$C$5:$C$1000,DATE(Thang!$E$4,Thang!$C$4,AX$2),Xuat!$D$5:$D$1000,Loc!$A255)</f>
        <v>0</v>
      </c>
      <c r="AY255" s="7">
        <f>SUMIFS(Xuat!$G$5:$G$1000,Xuat!$C$5:$C$1000,DATE(Thang!$E$4,Thang!$C$4,AY$2),Xuat!$D$5:$D$1000,Loc!$A255)</f>
        <v>0</v>
      </c>
      <c r="AZ255" s="7">
        <f>SUMIFS(Xuat!$G$5:$G$1000,Xuat!$C$5:$C$1000,DATE(Thang!$E$4,Thang!$C$4,AZ$2),Xuat!$D$5:$D$1000,Loc!$A255)</f>
        <v>0</v>
      </c>
      <c r="BA255" s="7">
        <f>SUMIFS(Xuat!$G$5:$G$1000,Xuat!$C$5:$C$1000,DATE(Thang!$E$4,Thang!$C$4,BA$2),Xuat!$D$5:$D$1000,Loc!$A255)</f>
        <v>0</v>
      </c>
      <c r="BB255" s="7">
        <f>SUMIFS(Xuat!$G$5:$G$1000,Xuat!$C$5:$C$1000,DATE(Thang!$E$4,Thang!$C$4,BB$2),Xuat!$D$5:$D$1000,Loc!$A255)</f>
        <v>0</v>
      </c>
      <c r="BC255" s="7">
        <f>SUMIFS(Xuat!$G$5:$G$1000,Xuat!$C$5:$C$1000,DATE(Thang!$E$4,Thang!$C$4,BC$2),Xuat!$D$5:$D$1000,Loc!$A255)</f>
        <v>0</v>
      </c>
      <c r="BD255" s="7">
        <f>SUMIFS(Xuat!$G$5:$G$1000,Xuat!$C$5:$C$1000,DATE(Thang!$E$4,Thang!$C$4,BD$2),Xuat!$D$5:$D$1000,Loc!$A255)</f>
        <v>0</v>
      </c>
      <c r="BE255" s="7">
        <f>SUMIFS(Xuat!$G$5:$G$1000,Xuat!$C$5:$C$1000,DATE(Thang!$E$4,Thang!$C$4,BE$2),Xuat!$D$5:$D$1000,Loc!$A255)</f>
        <v>0</v>
      </c>
      <c r="BF255" s="7">
        <f>SUMIFS(Xuat!$G$5:$G$1000,Xuat!$C$5:$C$1000,DATE(Thang!$E$4,Thang!$C$4,BF$2),Xuat!$D$5:$D$1000,Loc!$A255)</f>
        <v>0</v>
      </c>
      <c r="BG255" s="7">
        <f>SUMIFS(Xuat!$G$5:$G$1000,Xuat!$C$5:$C$1000,DATE(Thang!$E$4,Thang!$C$4,BG$2),Xuat!$D$5:$D$1000,Loc!$A255)</f>
        <v>0</v>
      </c>
      <c r="BH255" s="7">
        <f>SUMIFS(Xuat!$G$5:$G$1000,Xuat!$C$5:$C$1000,DATE(Thang!$E$4,Thang!$C$4,BH$2),Xuat!$D$5:$D$1000,Loc!$A255)</f>
        <v>0</v>
      </c>
      <c r="BI255" s="7">
        <f>SUMIFS(Xuat!$G$5:$G$1000,Xuat!$C$5:$C$1000,DATE(Thang!$E$4,Thang!$C$4,BI$2),Xuat!$D$5:$D$1000,Loc!$A255)</f>
        <v>0</v>
      </c>
      <c r="BJ255" s="7">
        <f>SUMIFS(Xuat!$G$5:$G$1000,Xuat!$C$5:$C$1000,DATE(Thang!$E$4,Thang!$C$4,BJ$2),Xuat!$D$5:$D$1000,Loc!$A255)</f>
        <v>0</v>
      </c>
      <c r="BK255" s="7">
        <f>SUMIFS(Xuat!$G$5:$G$1000,Xuat!$C$5:$C$1000,DATE(Thang!$E$4,Thang!$C$4,BK$2),Xuat!$D$5:$D$1000,Loc!$A255)</f>
        <v>0</v>
      </c>
      <c r="BL255" s="7">
        <f>SUMIFS(Xuat!$G$5:$G$1000,Xuat!$C$5:$C$1000,DATE(Thang!$E$4,Thang!$C$4,BL$2),Xuat!$D$5:$D$1000,Loc!$A255)</f>
        <v>0</v>
      </c>
      <c r="BM255" s="7">
        <f>SUMIFS(Xuat!$G$5:$G$1000,Xuat!$C$5:$C$1000,DATE(Thang!$E$4,Thang!$C$4,BM$2),Xuat!$D$5:$D$1000,Loc!$A255)</f>
        <v>0</v>
      </c>
      <c r="BN255" s="7">
        <f>SUMIFS(Xuat!$G$5:$G$1000,Xuat!$C$5:$C$1000,DATE(Thang!$E$4,Thang!$C$4,BN$2),Xuat!$D$5:$D$1000,Loc!$A255)</f>
        <v>0</v>
      </c>
      <c r="BO255" s="7">
        <f>SUMIFS(Xuat!$G$5:$G$1000,Xuat!$C$5:$C$1000,DATE(Thang!$E$4,Thang!$C$4,BO$2),Xuat!$D$5:$D$1000,Loc!$A255)</f>
        <v>0</v>
      </c>
      <c r="BP255" s="7">
        <f>SUMIFS(Xuat!$G$5:$G$1000,Xuat!$C$5:$C$1000,DATE(Thang!$E$4,Thang!$C$4,BP$2),Xuat!$D$5:$D$1000,Loc!$A255)</f>
        <v>0</v>
      </c>
      <c r="BQ255" s="7">
        <f>SUMIFS(Xuat!$G$5:$G$1000,Xuat!$C$5:$C$1000,DATE(Thang!$E$4,Thang!$C$4,BQ$2),Xuat!$D$5:$D$1000,Loc!$A255)</f>
        <v>0</v>
      </c>
      <c r="BR255" s="7">
        <f>SUMIFS(Xuat!$G$5:$G$1000,Xuat!$C$5:$C$1000,DATE(Thang!$E$4,Thang!$C$4,BR$2),Xuat!$D$5:$D$1000,Loc!$A255)</f>
        <v>0</v>
      </c>
      <c r="BS255" s="7">
        <f>SUMIFS(Xuat!$G$5:$G$1000,Xuat!$C$5:$C$1000,DATE(Thang!$E$4,Thang!$C$4,BS$2),Xuat!$D$5:$D$1000,Loc!$A255)</f>
        <v>0</v>
      </c>
    </row>
    <row r="256" spans="1:71" x14ac:dyDescent="0.2">
      <c r="A256" s="2">
        <f>DM!C256</f>
        <v>0</v>
      </c>
      <c r="B256" s="3">
        <f>VLOOKUP(A256,Tondau!$B$5:$F$500,3,0)</f>
        <v>0</v>
      </c>
      <c r="C256" s="3">
        <f>VLOOKUP(Tinhgiavon!A256,Tondau!$B$5:$E$500,4,0)</f>
        <v>0</v>
      </c>
      <c r="D256" s="3">
        <f t="shared" si="17"/>
        <v>0</v>
      </c>
      <c r="E256" s="3">
        <f>SUMIF(Nhap!$F$5:$F$1000,Tinhgiavon!A256,Nhap!$K$5:$K$1000)</f>
        <v>0</v>
      </c>
      <c r="F256" s="3">
        <f t="shared" si="18"/>
        <v>0</v>
      </c>
      <c r="G256" s="3">
        <f t="shared" si="19"/>
        <v>0</v>
      </c>
      <c r="H256" s="3">
        <f t="shared" si="20"/>
        <v>0</v>
      </c>
      <c r="I256" s="3">
        <f t="shared" si="21"/>
        <v>0</v>
      </c>
      <c r="J256" s="7">
        <f>SUMIFS(Nhap!$I$5:$I$1000,Nhap!$E$5:$E$1000,DATE(Thang!$E$4,Thang!$C$4,Loc!$F$2),Nhap!$F$5:$F$1000,Loc!A256)</f>
        <v>0</v>
      </c>
      <c r="K256" s="7">
        <f>SUMIFS(Nhap!$I$5:$I$1000,Nhap!$E$5:$E$1000,DATE(Thang!$E$4,Thang!$C$4,Loc!$G$2),Nhap!$F$5:$F$1000,Loc!A256)</f>
        <v>0</v>
      </c>
      <c r="L256" s="7">
        <f>SUMIFS(Nhap!$I$5:$I$1000,Nhap!$E$5:$E$1000,DATE(Thang!$E$4,Thang!$C$4,Loc!$H$2),Nhap!$F$5:$F$1000,Loc!A256)</f>
        <v>0</v>
      </c>
      <c r="M256" s="7">
        <f>SUMIFS(Nhap!$I$5:$I$1000,Nhap!$E$5:$E$1000,DATE(Thang!$E$4,Thang!$C$4,Loc!$I$2),Nhap!$F$5:$F$1000,Loc!A256)</f>
        <v>0</v>
      </c>
      <c r="N256" s="7">
        <f>SUMIFS(Nhap!$I$5:$I$1000,Nhap!$E$5:$E$1000,DATE(Thang!$E$4,Thang!$C$4,Loc!$J$2),Nhap!$F$5:$F$1000,Loc!A256)</f>
        <v>0</v>
      </c>
      <c r="O256" s="7">
        <f>SUMIFS(Nhap!$I$5:$I$1000,Nhap!$E$5:$E$1000,DATE(Thang!$E$4,Thang!$C$4,Loc!$K$2),Nhap!$F$5:$F$1000,Loc!A256)</f>
        <v>0</v>
      </c>
      <c r="P256" s="7">
        <f>SUMIFS(Nhap!$I$5:$I$1000,Nhap!$E$5:$E$1000,DATE(Thang!$E$4,Thang!$C$4,Loc!$L$2),Nhap!$F$5:$F$1000,Loc!A256)</f>
        <v>0</v>
      </c>
      <c r="Q256" s="7">
        <f>SUMIFS(Nhap!$I$5:$I$1000,Nhap!$E$5:$E$1000,DATE(Thang!$E$4,Thang!$C$4,Loc!$M$2),Nhap!$F$5:$F$1000,Loc!A256)</f>
        <v>0</v>
      </c>
      <c r="R256" s="7">
        <f>SUMIFS(Nhap!$I$5:$I$1000,Nhap!$E$5:$E$1000,DATE(Thang!$E$4,Thang!$C$4,Loc!$N$2),Nhap!$F$5:$F$1000,Loc!A256)</f>
        <v>0</v>
      </c>
      <c r="S256" s="7">
        <f>SUMIFS(Nhap!$I$5:$I$1000,Nhap!$E$5:$E$1000,DATE(Thang!$E$4,Thang!$C$4,Loc!$O$2),Nhap!$F$5:$F$1000,Loc!A256)</f>
        <v>0</v>
      </c>
      <c r="T256" s="7">
        <f>SUMIFS(Nhap!$I$5:$I$1000,Nhap!$E$5:$E$1000,DATE(Thang!$E$4,Thang!$C$4,Loc!$P$2),Nhap!$F$5:$F$1000,Loc!A256)</f>
        <v>0</v>
      </c>
      <c r="U256" s="7">
        <f>SUMIFS(Nhap!$I$5:$I$1000,Nhap!$E$5:$E$1000,DATE(Thang!$E$4,Thang!$C$4,Loc!$Q$2),Nhap!$F$5:$F$1000,Loc!A256)</f>
        <v>0</v>
      </c>
      <c r="V256" s="7">
        <f>SUMIFS(Nhap!$I$5:$I$1000,Nhap!$E$5:$E$1000,DATE(Thang!$E$4,Thang!$C$4,Loc!$R$2),Nhap!$F$5:$F$1000,Loc!A256)</f>
        <v>0</v>
      </c>
      <c r="W256" s="7">
        <f>SUMIFS(Nhap!$I$5:$I$1000,Nhap!$E$5:$E$1000,DATE(Thang!$E$4,Thang!$C$4,Loc!$S$2),Nhap!$F$5:$F$1000,Loc!A256)</f>
        <v>0</v>
      </c>
      <c r="X256" s="7">
        <f>SUMIFS(Nhap!$I$5:$I$1000,Nhap!$E$5:$E$1000,DATE(Thang!$E$4,Thang!$C$4,Loc!$T$2),Nhap!$F$5:$F$1000,Loc!A256)</f>
        <v>0</v>
      </c>
      <c r="Y256" s="7">
        <f>SUMIFS(Nhap!$I$5:$I$1000,Nhap!$E$5:$E$1000,DATE(Thang!$E$4,Thang!$C$4,Loc!$U$2),Nhap!$F$5:$F$1000,Loc!A256)</f>
        <v>0</v>
      </c>
      <c r="Z256" s="7">
        <f>SUMIFS(Nhap!$I$5:$I$1000,Nhap!$E$5:$E$1000,DATE(Thang!$E$4,Thang!$C$4,Loc!$V$2),Nhap!$F$5:$F$1000,Loc!A256)</f>
        <v>0</v>
      </c>
      <c r="AA256" s="7">
        <f>SUMIFS(Nhap!$I$5:$I$1000,Nhap!$E$5:$E$1000,DATE(Thang!$E$4,Thang!$C$4,Loc!$W$2),Nhap!$F$5:$F$1000,Loc!A256)</f>
        <v>0</v>
      </c>
      <c r="AB256" s="7">
        <f>SUMIFS(Nhap!$I$5:$I$1000,Nhap!$E$5:$E$1000,DATE(Thang!$E$4,Thang!$C$4,Loc!$X$2),Nhap!$F$5:$F$1000,Loc!A256)</f>
        <v>0</v>
      </c>
      <c r="AC256" s="7">
        <f>SUMIFS(Nhap!$I$5:$I$1000,Nhap!$E$5:$E$1000,DATE(Thang!$E$4,Thang!$C$4,Loc!$Y$2),Nhap!$F$5:$F$1000,Loc!A256)</f>
        <v>0</v>
      </c>
      <c r="AD256" s="7">
        <f>SUMIFS(Nhap!$I$5:$I$1000,Nhap!$E$5:$E$1000,DATE(Thang!$E$4,Thang!$C$4,Loc!$Z$2),Nhap!$F$5:$F$1000,Loc!A256)</f>
        <v>0</v>
      </c>
      <c r="AE256" s="7">
        <f>SUMIFS(Nhap!$I$5:$I$1000,Nhap!$E$5:$E$1000,DATE(Thang!$E$4,Thang!$C$4,Loc!$AA$2),Nhap!$F$5:$F$1000,Loc!A256)</f>
        <v>0</v>
      </c>
      <c r="AF256" s="7">
        <f>SUMIFS(Nhap!$I$5:$I$1000,Nhap!$E$5:$E$1000,DATE(Thang!$E$4,Thang!$C$4,Loc!$AB$2),Nhap!$F$5:$F$1000,Loc!A256)</f>
        <v>0</v>
      </c>
      <c r="AG256" s="7">
        <f>SUMIFS(Nhap!$I$5:$I$1000,Nhap!$E$5:$E$1000,DATE(Thang!$E$4,Thang!$C$4,Loc!$AC$2),Nhap!$F$5:$F$1000,Loc!A256)</f>
        <v>0</v>
      </c>
      <c r="AH256" s="7">
        <f>SUMIFS(Nhap!$I$5:$I$1000,Nhap!$E$5:$E$1000,DATE(Thang!$E$4,Thang!$C$4,Loc!$AD$2),Nhap!$F$5:$F$1000,Loc!$A$5)</f>
        <v>0</v>
      </c>
      <c r="AI256" s="7">
        <f>SUMIFS(Nhap!$I$5:$I$1000,Nhap!$E$5:$E$1000,DATE(Thang!$E$4,Thang!$C$4,Loc!$AE$2),Nhap!$F$5:$F$1000,Loc!A256)</f>
        <v>0</v>
      </c>
      <c r="AJ256" s="7">
        <f>SUMIFS(Nhap!$I$5:$I$1000,Nhap!$E$5:$E$1000,DATE(Thang!$E$4,Thang!$C$4,Loc!$AF$2),Nhap!$F$5:$F$1000,Loc!A256)</f>
        <v>0</v>
      </c>
      <c r="AK256" s="7">
        <f>SUMIFS(Nhap!$I$5:$I$1000,Nhap!$E$5:$E$1000,DATE(Thang!$E$4,Thang!$C$4,Loc!$AG$2),Nhap!$F$5:$F$1000,Loc!A256)</f>
        <v>0</v>
      </c>
      <c r="AL256" s="7">
        <f>SUMIFS(Nhap!$I$5:$I$1000,Nhap!$E$5:$E$1000,DATE(Thang!$E$4,Thang!$C$4,Loc!$AH$2),Nhap!$F$5:$F$1000,Loc!A256)</f>
        <v>0</v>
      </c>
      <c r="AM256" s="7">
        <f>SUMIFS(Nhap!$I$5:$I$1000,Nhap!$E$5:$E$1000,DATE(Thang!$E$4,Thang!$C$4,Loc!$AI$2),Nhap!$F$5:$F$1000,Loc!A256)</f>
        <v>0</v>
      </c>
      <c r="AN256" s="7">
        <f>SUMIFS(Nhap!$I$5:$I$1000,Nhap!$E$5:$E$1000,DATE(Thang!$E$4,Thang!$C$4,Loc!$AJ$2),Nhap!$F$5:$F$1000,Loc!A256)</f>
        <v>0</v>
      </c>
      <c r="AO256" s="7">
        <f>SUMIFS(Xuat!$G$5:$G$1000,Xuat!$C$5:$C$1000,DATE(Thang!$E$4,Thang!$C$4,AO$2),Xuat!$D$5:$D$1000,Loc!$A256)</f>
        <v>0</v>
      </c>
      <c r="AP256" s="7">
        <f>SUMIFS(Xuat!$G$5:$G$1000,Xuat!$C$5:$C$1000,DATE(Thang!$E$4,Thang!$C$4,AP$2),Xuat!$D$5:$D$1000,Loc!$A256)</f>
        <v>0</v>
      </c>
      <c r="AQ256" s="7">
        <f>SUMIFS(Xuat!$G$5:$G$1000,Xuat!$C$5:$C$1000,DATE(Thang!$E$4,Thang!$C$4,AQ$2),Xuat!$D$5:$D$1000,Loc!$A256)</f>
        <v>0</v>
      </c>
      <c r="AR256" s="7">
        <f>SUMIFS(Xuat!$G$5:$G$1000,Xuat!$C$5:$C$1000,DATE(Thang!$E$4,Thang!$C$4,AR$2),Xuat!$D$5:$D$1000,Loc!$A256)</f>
        <v>0</v>
      </c>
      <c r="AS256" s="7">
        <f>SUMIFS(Xuat!$G$5:$G$1000,Xuat!$C$5:$C$1000,DATE(Thang!$E$4,Thang!$C$4,AS$2),Xuat!$D$5:$D$1000,Loc!$A256)</f>
        <v>0</v>
      </c>
      <c r="AT256" s="7">
        <f>SUMIFS(Xuat!$G$5:$G$1000,Xuat!$C$5:$C$1000,DATE(Thang!$E$4,Thang!$C$4,AT$2),Xuat!$D$5:$D$1000,Loc!$A256)</f>
        <v>0</v>
      </c>
      <c r="AU256" s="7">
        <f>SUMIFS(Xuat!$G$5:$G$1000,Xuat!$C$5:$C$1000,DATE(Thang!$E$4,Thang!$C$4,AU$2),Xuat!$D$5:$D$1000,Loc!$A256)</f>
        <v>0</v>
      </c>
      <c r="AV256" s="7">
        <f>SUMIFS(Xuat!$G$5:$G$1000,Xuat!$C$5:$C$1000,DATE(Thang!$E$4,Thang!$C$4,AV$2),Xuat!$D$5:$D$1000,Loc!$A256)</f>
        <v>0</v>
      </c>
      <c r="AW256" s="7">
        <f>SUMIFS(Xuat!$G$5:$G$1000,Xuat!$C$5:$C$1000,DATE(Thang!$E$4,Thang!$C$4,AW$2),Xuat!$D$5:$D$1000,Loc!$A256)</f>
        <v>0</v>
      </c>
      <c r="AX256" s="7">
        <f>SUMIFS(Xuat!$G$5:$G$1000,Xuat!$C$5:$C$1000,DATE(Thang!$E$4,Thang!$C$4,AX$2),Xuat!$D$5:$D$1000,Loc!$A256)</f>
        <v>0</v>
      </c>
      <c r="AY256" s="7">
        <f>SUMIFS(Xuat!$G$5:$G$1000,Xuat!$C$5:$C$1000,DATE(Thang!$E$4,Thang!$C$4,AY$2),Xuat!$D$5:$D$1000,Loc!$A256)</f>
        <v>0</v>
      </c>
      <c r="AZ256" s="7">
        <f>SUMIFS(Xuat!$G$5:$G$1000,Xuat!$C$5:$C$1000,DATE(Thang!$E$4,Thang!$C$4,AZ$2),Xuat!$D$5:$D$1000,Loc!$A256)</f>
        <v>0</v>
      </c>
      <c r="BA256" s="7">
        <f>SUMIFS(Xuat!$G$5:$G$1000,Xuat!$C$5:$C$1000,DATE(Thang!$E$4,Thang!$C$4,BA$2),Xuat!$D$5:$D$1000,Loc!$A256)</f>
        <v>0</v>
      </c>
      <c r="BB256" s="7">
        <f>SUMIFS(Xuat!$G$5:$G$1000,Xuat!$C$5:$C$1000,DATE(Thang!$E$4,Thang!$C$4,BB$2),Xuat!$D$5:$D$1000,Loc!$A256)</f>
        <v>0</v>
      </c>
      <c r="BC256" s="7">
        <f>SUMIFS(Xuat!$G$5:$G$1000,Xuat!$C$5:$C$1000,DATE(Thang!$E$4,Thang!$C$4,BC$2),Xuat!$D$5:$D$1000,Loc!$A256)</f>
        <v>0</v>
      </c>
      <c r="BD256" s="7">
        <f>SUMIFS(Xuat!$G$5:$G$1000,Xuat!$C$5:$C$1000,DATE(Thang!$E$4,Thang!$C$4,BD$2),Xuat!$D$5:$D$1000,Loc!$A256)</f>
        <v>0</v>
      </c>
      <c r="BE256" s="7">
        <f>SUMIFS(Xuat!$G$5:$G$1000,Xuat!$C$5:$C$1000,DATE(Thang!$E$4,Thang!$C$4,BE$2),Xuat!$D$5:$D$1000,Loc!$A256)</f>
        <v>0</v>
      </c>
      <c r="BF256" s="7">
        <f>SUMIFS(Xuat!$G$5:$G$1000,Xuat!$C$5:$C$1000,DATE(Thang!$E$4,Thang!$C$4,BF$2),Xuat!$D$5:$D$1000,Loc!$A256)</f>
        <v>0</v>
      </c>
      <c r="BG256" s="7">
        <f>SUMIFS(Xuat!$G$5:$G$1000,Xuat!$C$5:$C$1000,DATE(Thang!$E$4,Thang!$C$4,BG$2),Xuat!$D$5:$D$1000,Loc!$A256)</f>
        <v>0</v>
      </c>
      <c r="BH256" s="7">
        <f>SUMIFS(Xuat!$G$5:$G$1000,Xuat!$C$5:$C$1000,DATE(Thang!$E$4,Thang!$C$4,BH$2),Xuat!$D$5:$D$1000,Loc!$A256)</f>
        <v>0</v>
      </c>
      <c r="BI256" s="7">
        <f>SUMIFS(Xuat!$G$5:$G$1000,Xuat!$C$5:$C$1000,DATE(Thang!$E$4,Thang!$C$4,BI$2),Xuat!$D$5:$D$1000,Loc!$A256)</f>
        <v>0</v>
      </c>
      <c r="BJ256" s="7">
        <f>SUMIFS(Xuat!$G$5:$G$1000,Xuat!$C$5:$C$1000,DATE(Thang!$E$4,Thang!$C$4,BJ$2),Xuat!$D$5:$D$1000,Loc!$A256)</f>
        <v>0</v>
      </c>
      <c r="BK256" s="7">
        <f>SUMIFS(Xuat!$G$5:$G$1000,Xuat!$C$5:$C$1000,DATE(Thang!$E$4,Thang!$C$4,BK$2),Xuat!$D$5:$D$1000,Loc!$A256)</f>
        <v>0</v>
      </c>
      <c r="BL256" s="7">
        <f>SUMIFS(Xuat!$G$5:$G$1000,Xuat!$C$5:$C$1000,DATE(Thang!$E$4,Thang!$C$4,BL$2),Xuat!$D$5:$D$1000,Loc!$A256)</f>
        <v>0</v>
      </c>
      <c r="BM256" s="7">
        <f>SUMIFS(Xuat!$G$5:$G$1000,Xuat!$C$5:$C$1000,DATE(Thang!$E$4,Thang!$C$4,BM$2),Xuat!$D$5:$D$1000,Loc!$A256)</f>
        <v>0</v>
      </c>
      <c r="BN256" s="7">
        <f>SUMIFS(Xuat!$G$5:$G$1000,Xuat!$C$5:$C$1000,DATE(Thang!$E$4,Thang!$C$4,BN$2),Xuat!$D$5:$D$1000,Loc!$A256)</f>
        <v>0</v>
      </c>
      <c r="BO256" s="7">
        <f>SUMIFS(Xuat!$G$5:$G$1000,Xuat!$C$5:$C$1000,DATE(Thang!$E$4,Thang!$C$4,BO$2),Xuat!$D$5:$D$1000,Loc!$A256)</f>
        <v>0</v>
      </c>
      <c r="BP256" s="7">
        <f>SUMIFS(Xuat!$G$5:$G$1000,Xuat!$C$5:$C$1000,DATE(Thang!$E$4,Thang!$C$4,BP$2),Xuat!$D$5:$D$1000,Loc!$A256)</f>
        <v>0</v>
      </c>
      <c r="BQ256" s="7">
        <f>SUMIFS(Xuat!$G$5:$G$1000,Xuat!$C$5:$C$1000,DATE(Thang!$E$4,Thang!$C$4,BQ$2),Xuat!$D$5:$D$1000,Loc!$A256)</f>
        <v>0</v>
      </c>
      <c r="BR256" s="7">
        <f>SUMIFS(Xuat!$G$5:$G$1000,Xuat!$C$5:$C$1000,DATE(Thang!$E$4,Thang!$C$4,BR$2),Xuat!$D$5:$D$1000,Loc!$A256)</f>
        <v>0</v>
      </c>
      <c r="BS256" s="7">
        <f>SUMIFS(Xuat!$G$5:$G$1000,Xuat!$C$5:$C$1000,DATE(Thang!$E$4,Thang!$C$4,BS$2),Xuat!$D$5:$D$1000,Loc!$A256)</f>
        <v>0</v>
      </c>
    </row>
    <row r="257" spans="1:71" x14ac:dyDescent="0.2">
      <c r="A257" s="2">
        <f>DM!C257</f>
        <v>0</v>
      </c>
      <c r="B257" s="3">
        <f>VLOOKUP(A257,Tondau!$B$5:$F$500,3,0)</f>
        <v>0</v>
      </c>
      <c r="C257" s="3">
        <f>VLOOKUP(Tinhgiavon!A257,Tondau!$B$5:$E$500,4,0)</f>
        <v>0</v>
      </c>
      <c r="D257" s="3">
        <f t="shared" si="17"/>
        <v>0</v>
      </c>
      <c r="E257" s="3">
        <f>SUMIF(Nhap!$F$5:$F$1000,Tinhgiavon!A257,Nhap!$K$5:$K$1000)</f>
        <v>0</v>
      </c>
      <c r="F257" s="3">
        <f t="shared" si="18"/>
        <v>0</v>
      </c>
      <c r="G257" s="3">
        <f t="shared" si="19"/>
        <v>0</v>
      </c>
      <c r="H257" s="3">
        <f t="shared" si="20"/>
        <v>0</v>
      </c>
      <c r="I257" s="3">
        <f t="shared" si="21"/>
        <v>0</v>
      </c>
      <c r="J257" s="7">
        <f>SUMIFS(Nhap!$I$5:$I$1000,Nhap!$E$5:$E$1000,DATE(Thang!$E$4,Thang!$C$4,Loc!$F$2),Nhap!$F$5:$F$1000,Loc!A257)</f>
        <v>0</v>
      </c>
      <c r="K257" s="7">
        <f>SUMIFS(Nhap!$I$5:$I$1000,Nhap!$E$5:$E$1000,DATE(Thang!$E$4,Thang!$C$4,Loc!$G$2),Nhap!$F$5:$F$1000,Loc!A257)</f>
        <v>0</v>
      </c>
      <c r="L257" s="7">
        <f>SUMIFS(Nhap!$I$5:$I$1000,Nhap!$E$5:$E$1000,DATE(Thang!$E$4,Thang!$C$4,Loc!$H$2),Nhap!$F$5:$F$1000,Loc!A257)</f>
        <v>0</v>
      </c>
      <c r="M257" s="7">
        <f>SUMIFS(Nhap!$I$5:$I$1000,Nhap!$E$5:$E$1000,DATE(Thang!$E$4,Thang!$C$4,Loc!$I$2),Nhap!$F$5:$F$1000,Loc!A257)</f>
        <v>0</v>
      </c>
      <c r="N257" s="7">
        <f>SUMIFS(Nhap!$I$5:$I$1000,Nhap!$E$5:$E$1000,DATE(Thang!$E$4,Thang!$C$4,Loc!$J$2),Nhap!$F$5:$F$1000,Loc!A257)</f>
        <v>0</v>
      </c>
      <c r="O257" s="7">
        <f>SUMIFS(Nhap!$I$5:$I$1000,Nhap!$E$5:$E$1000,DATE(Thang!$E$4,Thang!$C$4,Loc!$K$2),Nhap!$F$5:$F$1000,Loc!A257)</f>
        <v>0</v>
      </c>
      <c r="P257" s="7">
        <f>SUMIFS(Nhap!$I$5:$I$1000,Nhap!$E$5:$E$1000,DATE(Thang!$E$4,Thang!$C$4,Loc!$L$2),Nhap!$F$5:$F$1000,Loc!A257)</f>
        <v>0</v>
      </c>
      <c r="Q257" s="7">
        <f>SUMIFS(Nhap!$I$5:$I$1000,Nhap!$E$5:$E$1000,DATE(Thang!$E$4,Thang!$C$4,Loc!$M$2),Nhap!$F$5:$F$1000,Loc!A257)</f>
        <v>0</v>
      </c>
      <c r="R257" s="7">
        <f>SUMIFS(Nhap!$I$5:$I$1000,Nhap!$E$5:$E$1000,DATE(Thang!$E$4,Thang!$C$4,Loc!$N$2),Nhap!$F$5:$F$1000,Loc!A257)</f>
        <v>0</v>
      </c>
      <c r="S257" s="7">
        <f>SUMIFS(Nhap!$I$5:$I$1000,Nhap!$E$5:$E$1000,DATE(Thang!$E$4,Thang!$C$4,Loc!$O$2),Nhap!$F$5:$F$1000,Loc!A257)</f>
        <v>0</v>
      </c>
      <c r="T257" s="7">
        <f>SUMIFS(Nhap!$I$5:$I$1000,Nhap!$E$5:$E$1000,DATE(Thang!$E$4,Thang!$C$4,Loc!$P$2),Nhap!$F$5:$F$1000,Loc!A257)</f>
        <v>0</v>
      </c>
      <c r="U257" s="7">
        <f>SUMIFS(Nhap!$I$5:$I$1000,Nhap!$E$5:$E$1000,DATE(Thang!$E$4,Thang!$C$4,Loc!$Q$2),Nhap!$F$5:$F$1000,Loc!A257)</f>
        <v>0</v>
      </c>
      <c r="V257" s="7">
        <f>SUMIFS(Nhap!$I$5:$I$1000,Nhap!$E$5:$E$1000,DATE(Thang!$E$4,Thang!$C$4,Loc!$R$2),Nhap!$F$5:$F$1000,Loc!A257)</f>
        <v>0</v>
      </c>
      <c r="W257" s="7">
        <f>SUMIFS(Nhap!$I$5:$I$1000,Nhap!$E$5:$E$1000,DATE(Thang!$E$4,Thang!$C$4,Loc!$S$2),Nhap!$F$5:$F$1000,Loc!A257)</f>
        <v>0</v>
      </c>
      <c r="X257" s="7">
        <f>SUMIFS(Nhap!$I$5:$I$1000,Nhap!$E$5:$E$1000,DATE(Thang!$E$4,Thang!$C$4,Loc!$T$2),Nhap!$F$5:$F$1000,Loc!A257)</f>
        <v>0</v>
      </c>
      <c r="Y257" s="7">
        <f>SUMIFS(Nhap!$I$5:$I$1000,Nhap!$E$5:$E$1000,DATE(Thang!$E$4,Thang!$C$4,Loc!$U$2),Nhap!$F$5:$F$1000,Loc!A257)</f>
        <v>0</v>
      </c>
      <c r="Z257" s="7">
        <f>SUMIFS(Nhap!$I$5:$I$1000,Nhap!$E$5:$E$1000,DATE(Thang!$E$4,Thang!$C$4,Loc!$V$2),Nhap!$F$5:$F$1000,Loc!A257)</f>
        <v>0</v>
      </c>
      <c r="AA257" s="7">
        <f>SUMIFS(Nhap!$I$5:$I$1000,Nhap!$E$5:$E$1000,DATE(Thang!$E$4,Thang!$C$4,Loc!$W$2),Nhap!$F$5:$F$1000,Loc!A257)</f>
        <v>0</v>
      </c>
      <c r="AB257" s="7">
        <f>SUMIFS(Nhap!$I$5:$I$1000,Nhap!$E$5:$E$1000,DATE(Thang!$E$4,Thang!$C$4,Loc!$X$2),Nhap!$F$5:$F$1000,Loc!A257)</f>
        <v>0</v>
      </c>
      <c r="AC257" s="7">
        <f>SUMIFS(Nhap!$I$5:$I$1000,Nhap!$E$5:$E$1000,DATE(Thang!$E$4,Thang!$C$4,Loc!$Y$2),Nhap!$F$5:$F$1000,Loc!A257)</f>
        <v>0</v>
      </c>
      <c r="AD257" s="7">
        <f>SUMIFS(Nhap!$I$5:$I$1000,Nhap!$E$5:$E$1000,DATE(Thang!$E$4,Thang!$C$4,Loc!$Z$2),Nhap!$F$5:$F$1000,Loc!A257)</f>
        <v>0</v>
      </c>
      <c r="AE257" s="7">
        <f>SUMIFS(Nhap!$I$5:$I$1000,Nhap!$E$5:$E$1000,DATE(Thang!$E$4,Thang!$C$4,Loc!$AA$2),Nhap!$F$5:$F$1000,Loc!A257)</f>
        <v>0</v>
      </c>
      <c r="AF257" s="7">
        <f>SUMIFS(Nhap!$I$5:$I$1000,Nhap!$E$5:$E$1000,DATE(Thang!$E$4,Thang!$C$4,Loc!$AB$2),Nhap!$F$5:$F$1000,Loc!A257)</f>
        <v>0</v>
      </c>
      <c r="AG257" s="7">
        <f>SUMIFS(Nhap!$I$5:$I$1000,Nhap!$E$5:$E$1000,DATE(Thang!$E$4,Thang!$C$4,Loc!$AC$2),Nhap!$F$5:$F$1000,Loc!A257)</f>
        <v>0</v>
      </c>
      <c r="AH257" s="7">
        <f>SUMIFS(Nhap!$I$5:$I$1000,Nhap!$E$5:$E$1000,DATE(Thang!$E$4,Thang!$C$4,Loc!$AD$2),Nhap!$F$5:$F$1000,Loc!$A$5)</f>
        <v>0</v>
      </c>
      <c r="AI257" s="7">
        <f>SUMIFS(Nhap!$I$5:$I$1000,Nhap!$E$5:$E$1000,DATE(Thang!$E$4,Thang!$C$4,Loc!$AE$2),Nhap!$F$5:$F$1000,Loc!A257)</f>
        <v>0</v>
      </c>
      <c r="AJ257" s="7">
        <f>SUMIFS(Nhap!$I$5:$I$1000,Nhap!$E$5:$E$1000,DATE(Thang!$E$4,Thang!$C$4,Loc!$AF$2),Nhap!$F$5:$F$1000,Loc!A257)</f>
        <v>0</v>
      </c>
      <c r="AK257" s="7">
        <f>SUMIFS(Nhap!$I$5:$I$1000,Nhap!$E$5:$E$1000,DATE(Thang!$E$4,Thang!$C$4,Loc!$AG$2),Nhap!$F$5:$F$1000,Loc!A257)</f>
        <v>0</v>
      </c>
      <c r="AL257" s="7">
        <f>SUMIFS(Nhap!$I$5:$I$1000,Nhap!$E$5:$E$1000,DATE(Thang!$E$4,Thang!$C$4,Loc!$AH$2),Nhap!$F$5:$F$1000,Loc!A257)</f>
        <v>0</v>
      </c>
      <c r="AM257" s="7">
        <f>SUMIFS(Nhap!$I$5:$I$1000,Nhap!$E$5:$E$1000,DATE(Thang!$E$4,Thang!$C$4,Loc!$AI$2),Nhap!$F$5:$F$1000,Loc!A257)</f>
        <v>0</v>
      </c>
      <c r="AN257" s="7">
        <f>SUMIFS(Nhap!$I$5:$I$1000,Nhap!$E$5:$E$1000,DATE(Thang!$E$4,Thang!$C$4,Loc!$AJ$2),Nhap!$F$5:$F$1000,Loc!A257)</f>
        <v>0</v>
      </c>
      <c r="AO257" s="7">
        <f>SUMIFS(Xuat!$G$5:$G$1000,Xuat!$C$5:$C$1000,DATE(Thang!$E$4,Thang!$C$4,AO$2),Xuat!$D$5:$D$1000,Loc!$A257)</f>
        <v>0</v>
      </c>
      <c r="AP257" s="7">
        <f>SUMIFS(Xuat!$G$5:$G$1000,Xuat!$C$5:$C$1000,DATE(Thang!$E$4,Thang!$C$4,AP$2),Xuat!$D$5:$D$1000,Loc!$A257)</f>
        <v>0</v>
      </c>
      <c r="AQ257" s="7">
        <f>SUMIFS(Xuat!$G$5:$G$1000,Xuat!$C$5:$C$1000,DATE(Thang!$E$4,Thang!$C$4,AQ$2),Xuat!$D$5:$D$1000,Loc!$A257)</f>
        <v>0</v>
      </c>
      <c r="AR257" s="7">
        <f>SUMIFS(Xuat!$G$5:$G$1000,Xuat!$C$5:$C$1000,DATE(Thang!$E$4,Thang!$C$4,AR$2),Xuat!$D$5:$D$1000,Loc!$A257)</f>
        <v>0</v>
      </c>
      <c r="AS257" s="7">
        <f>SUMIFS(Xuat!$G$5:$G$1000,Xuat!$C$5:$C$1000,DATE(Thang!$E$4,Thang!$C$4,AS$2),Xuat!$D$5:$D$1000,Loc!$A257)</f>
        <v>0</v>
      </c>
      <c r="AT257" s="7">
        <f>SUMIFS(Xuat!$G$5:$G$1000,Xuat!$C$5:$C$1000,DATE(Thang!$E$4,Thang!$C$4,AT$2),Xuat!$D$5:$D$1000,Loc!$A257)</f>
        <v>0</v>
      </c>
      <c r="AU257" s="7">
        <f>SUMIFS(Xuat!$G$5:$G$1000,Xuat!$C$5:$C$1000,DATE(Thang!$E$4,Thang!$C$4,AU$2),Xuat!$D$5:$D$1000,Loc!$A257)</f>
        <v>0</v>
      </c>
      <c r="AV257" s="7">
        <f>SUMIFS(Xuat!$G$5:$G$1000,Xuat!$C$5:$C$1000,DATE(Thang!$E$4,Thang!$C$4,AV$2),Xuat!$D$5:$D$1000,Loc!$A257)</f>
        <v>0</v>
      </c>
      <c r="AW257" s="7">
        <f>SUMIFS(Xuat!$G$5:$G$1000,Xuat!$C$5:$C$1000,DATE(Thang!$E$4,Thang!$C$4,AW$2),Xuat!$D$5:$D$1000,Loc!$A257)</f>
        <v>0</v>
      </c>
      <c r="AX257" s="7">
        <f>SUMIFS(Xuat!$G$5:$G$1000,Xuat!$C$5:$C$1000,DATE(Thang!$E$4,Thang!$C$4,AX$2),Xuat!$D$5:$D$1000,Loc!$A257)</f>
        <v>0</v>
      </c>
      <c r="AY257" s="7">
        <f>SUMIFS(Xuat!$G$5:$G$1000,Xuat!$C$5:$C$1000,DATE(Thang!$E$4,Thang!$C$4,AY$2),Xuat!$D$5:$D$1000,Loc!$A257)</f>
        <v>0</v>
      </c>
      <c r="AZ257" s="7">
        <f>SUMIFS(Xuat!$G$5:$G$1000,Xuat!$C$5:$C$1000,DATE(Thang!$E$4,Thang!$C$4,AZ$2),Xuat!$D$5:$D$1000,Loc!$A257)</f>
        <v>0</v>
      </c>
      <c r="BA257" s="7">
        <f>SUMIFS(Xuat!$G$5:$G$1000,Xuat!$C$5:$C$1000,DATE(Thang!$E$4,Thang!$C$4,BA$2),Xuat!$D$5:$D$1000,Loc!$A257)</f>
        <v>0</v>
      </c>
      <c r="BB257" s="7">
        <f>SUMIFS(Xuat!$G$5:$G$1000,Xuat!$C$5:$C$1000,DATE(Thang!$E$4,Thang!$C$4,BB$2),Xuat!$D$5:$D$1000,Loc!$A257)</f>
        <v>0</v>
      </c>
      <c r="BC257" s="7">
        <f>SUMIFS(Xuat!$G$5:$G$1000,Xuat!$C$5:$C$1000,DATE(Thang!$E$4,Thang!$C$4,BC$2),Xuat!$D$5:$D$1000,Loc!$A257)</f>
        <v>0</v>
      </c>
      <c r="BD257" s="7">
        <f>SUMIFS(Xuat!$G$5:$G$1000,Xuat!$C$5:$C$1000,DATE(Thang!$E$4,Thang!$C$4,BD$2),Xuat!$D$5:$D$1000,Loc!$A257)</f>
        <v>0</v>
      </c>
      <c r="BE257" s="7">
        <f>SUMIFS(Xuat!$G$5:$G$1000,Xuat!$C$5:$C$1000,DATE(Thang!$E$4,Thang!$C$4,BE$2),Xuat!$D$5:$D$1000,Loc!$A257)</f>
        <v>0</v>
      </c>
      <c r="BF257" s="7">
        <f>SUMIFS(Xuat!$G$5:$G$1000,Xuat!$C$5:$C$1000,DATE(Thang!$E$4,Thang!$C$4,BF$2),Xuat!$D$5:$D$1000,Loc!$A257)</f>
        <v>0</v>
      </c>
      <c r="BG257" s="7">
        <f>SUMIFS(Xuat!$G$5:$G$1000,Xuat!$C$5:$C$1000,DATE(Thang!$E$4,Thang!$C$4,BG$2),Xuat!$D$5:$D$1000,Loc!$A257)</f>
        <v>0</v>
      </c>
      <c r="BH257" s="7">
        <f>SUMIFS(Xuat!$G$5:$G$1000,Xuat!$C$5:$C$1000,DATE(Thang!$E$4,Thang!$C$4,BH$2),Xuat!$D$5:$D$1000,Loc!$A257)</f>
        <v>0</v>
      </c>
      <c r="BI257" s="7">
        <f>SUMIFS(Xuat!$G$5:$G$1000,Xuat!$C$5:$C$1000,DATE(Thang!$E$4,Thang!$C$4,BI$2),Xuat!$D$5:$D$1000,Loc!$A257)</f>
        <v>0</v>
      </c>
      <c r="BJ257" s="7">
        <f>SUMIFS(Xuat!$G$5:$G$1000,Xuat!$C$5:$C$1000,DATE(Thang!$E$4,Thang!$C$4,BJ$2),Xuat!$D$5:$D$1000,Loc!$A257)</f>
        <v>0</v>
      </c>
      <c r="BK257" s="7">
        <f>SUMIFS(Xuat!$G$5:$G$1000,Xuat!$C$5:$C$1000,DATE(Thang!$E$4,Thang!$C$4,BK$2),Xuat!$D$5:$D$1000,Loc!$A257)</f>
        <v>0</v>
      </c>
      <c r="BL257" s="7">
        <f>SUMIFS(Xuat!$G$5:$G$1000,Xuat!$C$5:$C$1000,DATE(Thang!$E$4,Thang!$C$4,BL$2),Xuat!$D$5:$D$1000,Loc!$A257)</f>
        <v>0</v>
      </c>
      <c r="BM257" s="7">
        <f>SUMIFS(Xuat!$G$5:$G$1000,Xuat!$C$5:$C$1000,DATE(Thang!$E$4,Thang!$C$4,BM$2),Xuat!$D$5:$D$1000,Loc!$A257)</f>
        <v>0</v>
      </c>
      <c r="BN257" s="7">
        <f>SUMIFS(Xuat!$G$5:$G$1000,Xuat!$C$5:$C$1000,DATE(Thang!$E$4,Thang!$C$4,BN$2),Xuat!$D$5:$D$1000,Loc!$A257)</f>
        <v>0</v>
      </c>
      <c r="BO257" s="7">
        <f>SUMIFS(Xuat!$G$5:$G$1000,Xuat!$C$5:$C$1000,DATE(Thang!$E$4,Thang!$C$4,BO$2),Xuat!$D$5:$D$1000,Loc!$A257)</f>
        <v>0</v>
      </c>
      <c r="BP257" s="7">
        <f>SUMIFS(Xuat!$G$5:$G$1000,Xuat!$C$5:$C$1000,DATE(Thang!$E$4,Thang!$C$4,BP$2),Xuat!$D$5:$D$1000,Loc!$A257)</f>
        <v>0</v>
      </c>
      <c r="BQ257" s="7">
        <f>SUMIFS(Xuat!$G$5:$G$1000,Xuat!$C$5:$C$1000,DATE(Thang!$E$4,Thang!$C$4,BQ$2),Xuat!$D$5:$D$1000,Loc!$A257)</f>
        <v>0</v>
      </c>
      <c r="BR257" s="7">
        <f>SUMIFS(Xuat!$G$5:$G$1000,Xuat!$C$5:$C$1000,DATE(Thang!$E$4,Thang!$C$4,BR$2),Xuat!$D$5:$D$1000,Loc!$A257)</f>
        <v>0</v>
      </c>
      <c r="BS257" s="7">
        <f>SUMIFS(Xuat!$G$5:$G$1000,Xuat!$C$5:$C$1000,DATE(Thang!$E$4,Thang!$C$4,BS$2),Xuat!$D$5:$D$1000,Loc!$A257)</f>
        <v>0</v>
      </c>
    </row>
    <row r="258" spans="1:71" x14ac:dyDescent="0.2">
      <c r="A258" s="2">
        <f>DM!C258</f>
        <v>0</v>
      </c>
      <c r="B258" s="3">
        <f>VLOOKUP(A258,Tondau!$B$5:$F$500,3,0)</f>
        <v>0</v>
      </c>
      <c r="C258" s="3">
        <f>VLOOKUP(Tinhgiavon!A258,Tondau!$B$5:$E$500,4,0)</f>
        <v>0</v>
      </c>
      <c r="D258" s="3">
        <f t="shared" si="17"/>
        <v>0</v>
      </c>
      <c r="E258" s="3">
        <f>SUMIF(Nhap!$F$5:$F$1000,Tinhgiavon!A258,Nhap!$K$5:$K$1000)</f>
        <v>0</v>
      </c>
      <c r="F258" s="3">
        <f t="shared" si="18"/>
        <v>0</v>
      </c>
      <c r="G258" s="3">
        <f t="shared" si="19"/>
        <v>0</v>
      </c>
      <c r="H258" s="3">
        <f t="shared" si="20"/>
        <v>0</v>
      </c>
      <c r="I258" s="3">
        <f t="shared" si="21"/>
        <v>0</v>
      </c>
      <c r="J258" s="7">
        <f>SUMIFS(Nhap!$I$5:$I$1000,Nhap!$E$5:$E$1000,DATE(Thang!$E$4,Thang!$C$4,Loc!$F$2),Nhap!$F$5:$F$1000,Loc!A258)</f>
        <v>0</v>
      </c>
      <c r="K258" s="7">
        <f>SUMIFS(Nhap!$I$5:$I$1000,Nhap!$E$5:$E$1000,DATE(Thang!$E$4,Thang!$C$4,Loc!$G$2),Nhap!$F$5:$F$1000,Loc!A258)</f>
        <v>0</v>
      </c>
      <c r="L258" s="7">
        <f>SUMIFS(Nhap!$I$5:$I$1000,Nhap!$E$5:$E$1000,DATE(Thang!$E$4,Thang!$C$4,Loc!$H$2),Nhap!$F$5:$F$1000,Loc!A258)</f>
        <v>0</v>
      </c>
      <c r="M258" s="7">
        <f>SUMIFS(Nhap!$I$5:$I$1000,Nhap!$E$5:$E$1000,DATE(Thang!$E$4,Thang!$C$4,Loc!$I$2),Nhap!$F$5:$F$1000,Loc!A258)</f>
        <v>0</v>
      </c>
      <c r="N258" s="7">
        <f>SUMIFS(Nhap!$I$5:$I$1000,Nhap!$E$5:$E$1000,DATE(Thang!$E$4,Thang!$C$4,Loc!$J$2),Nhap!$F$5:$F$1000,Loc!A258)</f>
        <v>0</v>
      </c>
      <c r="O258" s="7">
        <f>SUMIFS(Nhap!$I$5:$I$1000,Nhap!$E$5:$E$1000,DATE(Thang!$E$4,Thang!$C$4,Loc!$K$2),Nhap!$F$5:$F$1000,Loc!A258)</f>
        <v>0</v>
      </c>
      <c r="P258" s="7">
        <f>SUMIFS(Nhap!$I$5:$I$1000,Nhap!$E$5:$E$1000,DATE(Thang!$E$4,Thang!$C$4,Loc!$L$2),Nhap!$F$5:$F$1000,Loc!A258)</f>
        <v>0</v>
      </c>
      <c r="Q258" s="7">
        <f>SUMIFS(Nhap!$I$5:$I$1000,Nhap!$E$5:$E$1000,DATE(Thang!$E$4,Thang!$C$4,Loc!$M$2),Nhap!$F$5:$F$1000,Loc!A258)</f>
        <v>0</v>
      </c>
      <c r="R258" s="7">
        <f>SUMIFS(Nhap!$I$5:$I$1000,Nhap!$E$5:$E$1000,DATE(Thang!$E$4,Thang!$C$4,Loc!$N$2),Nhap!$F$5:$F$1000,Loc!A258)</f>
        <v>0</v>
      </c>
      <c r="S258" s="7">
        <f>SUMIFS(Nhap!$I$5:$I$1000,Nhap!$E$5:$E$1000,DATE(Thang!$E$4,Thang!$C$4,Loc!$O$2),Nhap!$F$5:$F$1000,Loc!A258)</f>
        <v>0</v>
      </c>
      <c r="T258" s="7">
        <f>SUMIFS(Nhap!$I$5:$I$1000,Nhap!$E$5:$E$1000,DATE(Thang!$E$4,Thang!$C$4,Loc!$P$2),Nhap!$F$5:$F$1000,Loc!A258)</f>
        <v>0</v>
      </c>
      <c r="U258" s="7">
        <f>SUMIFS(Nhap!$I$5:$I$1000,Nhap!$E$5:$E$1000,DATE(Thang!$E$4,Thang!$C$4,Loc!$Q$2),Nhap!$F$5:$F$1000,Loc!A258)</f>
        <v>0</v>
      </c>
      <c r="V258" s="7">
        <f>SUMIFS(Nhap!$I$5:$I$1000,Nhap!$E$5:$E$1000,DATE(Thang!$E$4,Thang!$C$4,Loc!$R$2),Nhap!$F$5:$F$1000,Loc!A258)</f>
        <v>0</v>
      </c>
      <c r="W258" s="7">
        <f>SUMIFS(Nhap!$I$5:$I$1000,Nhap!$E$5:$E$1000,DATE(Thang!$E$4,Thang!$C$4,Loc!$S$2),Nhap!$F$5:$F$1000,Loc!A258)</f>
        <v>0</v>
      </c>
      <c r="X258" s="7">
        <f>SUMIFS(Nhap!$I$5:$I$1000,Nhap!$E$5:$E$1000,DATE(Thang!$E$4,Thang!$C$4,Loc!$T$2),Nhap!$F$5:$F$1000,Loc!A258)</f>
        <v>0</v>
      </c>
      <c r="Y258" s="7">
        <f>SUMIFS(Nhap!$I$5:$I$1000,Nhap!$E$5:$E$1000,DATE(Thang!$E$4,Thang!$C$4,Loc!$U$2),Nhap!$F$5:$F$1000,Loc!A258)</f>
        <v>0</v>
      </c>
      <c r="Z258" s="7">
        <f>SUMIFS(Nhap!$I$5:$I$1000,Nhap!$E$5:$E$1000,DATE(Thang!$E$4,Thang!$C$4,Loc!$V$2),Nhap!$F$5:$F$1000,Loc!A258)</f>
        <v>0</v>
      </c>
      <c r="AA258" s="7">
        <f>SUMIFS(Nhap!$I$5:$I$1000,Nhap!$E$5:$E$1000,DATE(Thang!$E$4,Thang!$C$4,Loc!$W$2),Nhap!$F$5:$F$1000,Loc!A258)</f>
        <v>0</v>
      </c>
      <c r="AB258" s="7">
        <f>SUMIFS(Nhap!$I$5:$I$1000,Nhap!$E$5:$E$1000,DATE(Thang!$E$4,Thang!$C$4,Loc!$X$2),Nhap!$F$5:$F$1000,Loc!A258)</f>
        <v>0</v>
      </c>
      <c r="AC258" s="7">
        <f>SUMIFS(Nhap!$I$5:$I$1000,Nhap!$E$5:$E$1000,DATE(Thang!$E$4,Thang!$C$4,Loc!$Y$2),Nhap!$F$5:$F$1000,Loc!A258)</f>
        <v>0</v>
      </c>
      <c r="AD258" s="7">
        <f>SUMIFS(Nhap!$I$5:$I$1000,Nhap!$E$5:$E$1000,DATE(Thang!$E$4,Thang!$C$4,Loc!$Z$2),Nhap!$F$5:$F$1000,Loc!A258)</f>
        <v>0</v>
      </c>
      <c r="AE258" s="7">
        <f>SUMIFS(Nhap!$I$5:$I$1000,Nhap!$E$5:$E$1000,DATE(Thang!$E$4,Thang!$C$4,Loc!$AA$2),Nhap!$F$5:$F$1000,Loc!A258)</f>
        <v>0</v>
      </c>
      <c r="AF258" s="7">
        <f>SUMIFS(Nhap!$I$5:$I$1000,Nhap!$E$5:$E$1000,DATE(Thang!$E$4,Thang!$C$4,Loc!$AB$2),Nhap!$F$5:$F$1000,Loc!A258)</f>
        <v>0</v>
      </c>
      <c r="AG258" s="7">
        <f>SUMIFS(Nhap!$I$5:$I$1000,Nhap!$E$5:$E$1000,DATE(Thang!$E$4,Thang!$C$4,Loc!$AC$2),Nhap!$F$5:$F$1000,Loc!A258)</f>
        <v>0</v>
      </c>
      <c r="AH258" s="7">
        <f>SUMIFS(Nhap!$I$5:$I$1000,Nhap!$E$5:$E$1000,DATE(Thang!$E$4,Thang!$C$4,Loc!$AD$2),Nhap!$F$5:$F$1000,Loc!$A$5)</f>
        <v>0</v>
      </c>
      <c r="AI258" s="7">
        <f>SUMIFS(Nhap!$I$5:$I$1000,Nhap!$E$5:$E$1000,DATE(Thang!$E$4,Thang!$C$4,Loc!$AE$2),Nhap!$F$5:$F$1000,Loc!A258)</f>
        <v>0</v>
      </c>
      <c r="AJ258" s="7">
        <f>SUMIFS(Nhap!$I$5:$I$1000,Nhap!$E$5:$E$1000,DATE(Thang!$E$4,Thang!$C$4,Loc!$AF$2),Nhap!$F$5:$F$1000,Loc!A258)</f>
        <v>0</v>
      </c>
      <c r="AK258" s="7">
        <f>SUMIFS(Nhap!$I$5:$I$1000,Nhap!$E$5:$E$1000,DATE(Thang!$E$4,Thang!$C$4,Loc!$AG$2),Nhap!$F$5:$F$1000,Loc!A258)</f>
        <v>0</v>
      </c>
      <c r="AL258" s="7">
        <f>SUMIFS(Nhap!$I$5:$I$1000,Nhap!$E$5:$E$1000,DATE(Thang!$E$4,Thang!$C$4,Loc!$AH$2),Nhap!$F$5:$F$1000,Loc!A258)</f>
        <v>0</v>
      </c>
      <c r="AM258" s="7">
        <f>SUMIFS(Nhap!$I$5:$I$1000,Nhap!$E$5:$E$1000,DATE(Thang!$E$4,Thang!$C$4,Loc!$AI$2),Nhap!$F$5:$F$1000,Loc!A258)</f>
        <v>0</v>
      </c>
      <c r="AN258" s="7">
        <f>SUMIFS(Nhap!$I$5:$I$1000,Nhap!$E$5:$E$1000,DATE(Thang!$E$4,Thang!$C$4,Loc!$AJ$2),Nhap!$F$5:$F$1000,Loc!A258)</f>
        <v>0</v>
      </c>
      <c r="AO258" s="7">
        <f>SUMIFS(Xuat!$G$5:$G$1000,Xuat!$C$5:$C$1000,DATE(Thang!$E$4,Thang!$C$4,AO$2),Xuat!$D$5:$D$1000,Loc!$A258)</f>
        <v>0</v>
      </c>
      <c r="AP258" s="7">
        <f>SUMIFS(Xuat!$G$5:$G$1000,Xuat!$C$5:$C$1000,DATE(Thang!$E$4,Thang!$C$4,AP$2),Xuat!$D$5:$D$1000,Loc!$A258)</f>
        <v>0</v>
      </c>
      <c r="AQ258" s="7">
        <f>SUMIFS(Xuat!$G$5:$G$1000,Xuat!$C$5:$C$1000,DATE(Thang!$E$4,Thang!$C$4,AQ$2),Xuat!$D$5:$D$1000,Loc!$A258)</f>
        <v>0</v>
      </c>
      <c r="AR258" s="7">
        <f>SUMIFS(Xuat!$G$5:$G$1000,Xuat!$C$5:$C$1000,DATE(Thang!$E$4,Thang!$C$4,AR$2),Xuat!$D$5:$D$1000,Loc!$A258)</f>
        <v>0</v>
      </c>
      <c r="AS258" s="7">
        <f>SUMIFS(Xuat!$G$5:$G$1000,Xuat!$C$5:$C$1000,DATE(Thang!$E$4,Thang!$C$4,AS$2),Xuat!$D$5:$D$1000,Loc!$A258)</f>
        <v>0</v>
      </c>
      <c r="AT258" s="7">
        <f>SUMIFS(Xuat!$G$5:$G$1000,Xuat!$C$5:$C$1000,DATE(Thang!$E$4,Thang!$C$4,AT$2),Xuat!$D$5:$D$1000,Loc!$A258)</f>
        <v>0</v>
      </c>
      <c r="AU258" s="7">
        <f>SUMIFS(Xuat!$G$5:$G$1000,Xuat!$C$5:$C$1000,DATE(Thang!$E$4,Thang!$C$4,AU$2),Xuat!$D$5:$D$1000,Loc!$A258)</f>
        <v>0</v>
      </c>
      <c r="AV258" s="7">
        <f>SUMIFS(Xuat!$G$5:$G$1000,Xuat!$C$5:$C$1000,DATE(Thang!$E$4,Thang!$C$4,AV$2),Xuat!$D$5:$D$1000,Loc!$A258)</f>
        <v>0</v>
      </c>
      <c r="AW258" s="7">
        <f>SUMIFS(Xuat!$G$5:$G$1000,Xuat!$C$5:$C$1000,DATE(Thang!$E$4,Thang!$C$4,AW$2),Xuat!$D$5:$D$1000,Loc!$A258)</f>
        <v>0</v>
      </c>
      <c r="AX258" s="7">
        <f>SUMIFS(Xuat!$G$5:$G$1000,Xuat!$C$5:$C$1000,DATE(Thang!$E$4,Thang!$C$4,AX$2),Xuat!$D$5:$D$1000,Loc!$A258)</f>
        <v>0</v>
      </c>
      <c r="AY258" s="7">
        <f>SUMIFS(Xuat!$G$5:$G$1000,Xuat!$C$5:$C$1000,DATE(Thang!$E$4,Thang!$C$4,AY$2),Xuat!$D$5:$D$1000,Loc!$A258)</f>
        <v>0</v>
      </c>
      <c r="AZ258" s="7">
        <f>SUMIFS(Xuat!$G$5:$G$1000,Xuat!$C$5:$C$1000,DATE(Thang!$E$4,Thang!$C$4,AZ$2),Xuat!$D$5:$D$1000,Loc!$A258)</f>
        <v>0</v>
      </c>
      <c r="BA258" s="7">
        <f>SUMIFS(Xuat!$G$5:$G$1000,Xuat!$C$5:$C$1000,DATE(Thang!$E$4,Thang!$C$4,BA$2),Xuat!$D$5:$D$1000,Loc!$A258)</f>
        <v>0</v>
      </c>
      <c r="BB258" s="7">
        <f>SUMIFS(Xuat!$G$5:$G$1000,Xuat!$C$5:$C$1000,DATE(Thang!$E$4,Thang!$C$4,BB$2),Xuat!$D$5:$D$1000,Loc!$A258)</f>
        <v>0</v>
      </c>
      <c r="BC258" s="7">
        <f>SUMIFS(Xuat!$G$5:$G$1000,Xuat!$C$5:$C$1000,DATE(Thang!$E$4,Thang!$C$4,BC$2),Xuat!$D$5:$D$1000,Loc!$A258)</f>
        <v>0</v>
      </c>
      <c r="BD258" s="7">
        <f>SUMIFS(Xuat!$G$5:$G$1000,Xuat!$C$5:$C$1000,DATE(Thang!$E$4,Thang!$C$4,BD$2),Xuat!$D$5:$D$1000,Loc!$A258)</f>
        <v>0</v>
      </c>
      <c r="BE258" s="7">
        <f>SUMIFS(Xuat!$G$5:$G$1000,Xuat!$C$5:$C$1000,DATE(Thang!$E$4,Thang!$C$4,BE$2),Xuat!$D$5:$D$1000,Loc!$A258)</f>
        <v>0</v>
      </c>
      <c r="BF258" s="7">
        <f>SUMIFS(Xuat!$G$5:$G$1000,Xuat!$C$5:$C$1000,DATE(Thang!$E$4,Thang!$C$4,BF$2),Xuat!$D$5:$D$1000,Loc!$A258)</f>
        <v>0</v>
      </c>
      <c r="BG258" s="7">
        <f>SUMIFS(Xuat!$G$5:$G$1000,Xuat!$C$5:$C$1000,DATE(Thang!$E$4,Thang!$C$4,BG$2),Xuat!$D$5:$D$1000,Loc!$A258)</f>
        <v>0</v>
      </c>
      <c r="BH258" s="7">
        <f>SUMIFS(Xuat!$G$5:$G$1000,Xuat!$C$5:$C$1000,DATE(Thang!$E$4,Thang!$C$4,BH$2),Xuat!$D$5:$D$1000,Loc!$A258)</f>
        <v>0</v>
      </c>
      <c r="BI258" s="7">
        <f>SUMIFS(Xuat!$G$5:$G$1000,Xuat!$C$5:$C$1000,DATE(Thang!$E$4,Thang!$C$4,BI$2),Xuat!$D$5:$D$1000,Loc!$A258)</f>
        <v>0</v>
      </c>
      <c r="BJ258" s="7">
        <f>SUMIFS(Xuat!$G$5:$G$1000,Xuat!$C$5:$C$1000,DATE(Thang!$E$4,Thang!$C$4,BJ$2),Xuat!$D$5:$D$1000,Loc!$A258)</f>
        <v>0</v>
      </c>
      <c r="BK258" s="7">
        <f>SUMIFS(Xuat!$G$5:$G$1000,Xuat!$C$5:$C$1000,DATE(Thang!$E$4,Thang!$C$4,BK$2),Xuat!$D$5:$D$1000,Loc!$A258)</f>
        <v>0</v>
      </c>
      <c r="BL258" s="7">
        <f>SUMIFS(Xuat!$G$5:$G$1000,Xuat!$C$5:$C$1000,DATE(Thang!$E$4,Thang!$C$4,BL$2),Xuat!$D$5:$D$1000,Loc!$A258)</f>
        <v>0</v>
      </c>
      <c r="BM258" s="7">
        <f>SUMIFS(Xuat!$G$5:$G$1000,Xuat!$C$5:$C$1000,DATE(Thang!$E$4,Thang!$C$4,BM$2),Xuat!$D$5:$D$1000,Loc!$A258)</f>
        <v>0</v>
      </c>
      <c r="BN258" s="7">
        <f>SUMIFS(Xuat!$G$5:$G$1000,Xuat!$C$5:$C$1000,DATE(Thang!$E$4,Thang!$C$4,BN$2),Xuat!$D$5:$D$1000,Loc!$A258)</f>
        <v>0</v>
      </c>
      <c r="BO258" s="7">
        <f>SUMIFS(Xuat!$G$5:$G$1000,Xuat!$C$5:$C$1000,DATE(Thang!$E$4,Thang!$C$4,BO$2),Xuat!$D$5:$D$1000,Loc!$A258)</f>
        <v>0</v>
      </c>
      <c r="BP258" s="7">
        <f>SUMIFS(Xuat!$G$5:$G$1000,Xuat!$C$5:$C$1000,DATE(Thang!$E$4,Thang!$C$4,BP$2),Xuat!$D$5:$D$1000,Loc!$A258)</f>
        <v>0</v>
      </c>
      <c r="BQ258" s="7">
        <f>SUMIFS(Xuat!$G$5:$G$1000,Xuat!$C$5:$C$1000,DATE(Thang!$E$4,Thang!$C$4,BQ$2),Xuat!$D$5:$D$1000,Loc!$A258)</f>
        <v>0</v>
      </c>
      <c r="BR258" s="7">
        <f>SUMIFS(Xuat!$G$5:$G$1000,Xuat!$C$5:$C$1000,DATE(Thang!$E$4,Thang!$C$4,BR$2),Xuat!$D$5:$D$1000,Loc!$A258)</f>
        <v>0</v>
      </c>
      <c r="BS258" s="7">
        <f>SUMIFS(Xuat!$G$5:$G$1000,Xuat!$C$5:$C$1000,DATE(Thang!$E$4,Thang!$C$4,BS$2),Xuat!$D$5:$D$1000,Loc!$A258)</f>
        <v>0</v>
      </c>
    </row>
    <row r="259" spans="1:71" x14ac:dyDescent="0.2">
      <c r="A259" s="2">
        <f>DM!C259</f>
        <v>0</v>
      </c>
      <c r="B259" s="3">
        <f>VLOOKUP(A259,Tondau!$B$5:$F$500,3,0)</f>
        <v>0</v>
      </c>
      <c r="C259" s="3">
        <f>VLOOKUP(Tinhgiavon!A259,Tondau!$B$5:$E$500,4,0)</f>
        <v>0</v>
      </c>
      <c r="D259" s="3">
        <f t="shared" si="17"/>
        <v>0</v>
      </c>
      <c r="E259" s="3">
        <f>SUMIF(Nhap!$F$5:$F$1000,Tinhgiavon!A259,Nhap!$K$5:$K$1000)</f>
        <v>0</v>
      </c>
      <c r="F259" s="3">
        <f t="shared" si="18"/>
        <v>0</v>
      </c>
      <c r="G259" s="3">
        <f t="shared" si="19"/>
        <v>0</v>
      </c>
      <c r="H259" s="3">
        <f t="shared" si="20"/>
        <v>0</v>
      </c>
      <c r="I259" s="3">
        <f t="shared" si="21"/>
        <v>0</v>
      </c>
      <c r="J259" s="7">
        <f>SUMIFS(Nhap!$I$5:$I$1000,Nhap!$E$5:$E$1000,DATE(Thang!$E$4,Thang!$C$4,Loc!$F$2),Nhap!$F$5:$F$1000,Loc!A259)</f>
        <v>0</v>
      </c>
      <c r="K259" s="7">
        <f>SUMIFS(Nhap!$I$5:$I$1000,Nhap!$E$5:$E$1000,DATE(Thang!$E$4,Thang!$C$4,Loc!$G$2),Nhap!$F$5:$F$1000,Loc!A259)</f>
        <v>0</v>
      </c>
      <c r="L259" s="7">
        <f>SUMIFS(Nhap!$I$5:$I$1000,Nhap!$E$5:$E$1000,DATE(Thang!$E$4,Thang!$C$4,Loc!$H$2),Nhap!$F$5:$F$1000,Loc!A259)</f>
        <v>0</v>
      </c>
      <c r="M259" s="7">
        <f>SUMIFS(Nhap!$I$5:$I$1000,Nhap!$E$5:$E$1000,DATE(Thang!$E$4,Thang!$C$4,Loc!$I$2),Nhap!$F$5:$F$1000,Loc!A259)</f>
        <v>0</v>
      </c>
      <c r="N259" s="7">
        <f>SUMIFS(Nhap!$I$5:$I$1000,Nhap!$E$5:$E$1000,DATE(Thang!$E$4,Thang!$C$4,Loc!$J$2),Nhap!$F$5:$F$1000,Loc!A259)</f>
        <v>0</v>
      </c>
      <c r="O259" s="7">
        <f>SUMIFS(Nhap!$I$5:$I$1000,Nhap!$E$5:$E$1000,DATE(Thang!$E$4,Thang!$C$4,Loc!$K$2),Nhap!$F$5:$F$1000,Loc!A259)</f>
        <v>0</v>
      </c>
      <c r="P259" s="7">
        <f>SUMIFS(Nhap!$I$5:$I$1000,Nhap!$E$5:$E$1000,DATE(Thang!$E$4,Thang!$C$4,Loc!$L$2),Nhap!$F$5:$F$1000,Loc!A259)</f>
        <v>0</v>
      </c>
      <c r="Q259" s="7">
        <f>SUMIFS(Nhap!$I$5:$I$1000,Nhap!$E$5:$E$1000,DATE(Thang!$E$4,Thang!$C$4,Loc!$M$2),Nhap!$F$5:$F$1000,Loc!A259)</f>
        <v>0</v>
      </c>
      <c r="R259" s="7">
        <f>SUMIFS(Nhap!$I$5:$I$1000,Nhap!$E$5:$E$1000,DATE(Thang!$E$4,Thang!$C$4,Loc!$N$2),Nhap!$F$5:$F$1000,Loc!A259)</f>
        <v>0</v>
      </c>
      <c r="S259" s="7">
        <f>SUMIFS(Nhap!$I$5:$I$1000,Nhap!$E$5:$E$1000,DATE(Thang!$E$4,Thang!$C$4,Loc!$O$2),Nhap!$F$5:$F$1000,Loc!A259)</f>
        <v>0</v>
      </c>
      <c r="T259" s="7">
        <f>SUMIFS(Nhap!$I$5:$I$1000,Nhap!$E$5:$E$1000,DATE(Thang!$E$4,Thang!$C$4,Loc!$P$2),Nhap!$F$5:$F$1000,Loc!A259)</f>
        <v>0</v>
      </c>
      <c r="U259" s="7">
        <f>SUMIFS(Nhap!$I$5:$I$1000,Nhap!$E$5:$E$1000,DATE(Thang!$E$4,Thang!$C$4,Loc!$Q$2),Nhap!$F$5:$F$1000,Loc!A259)</f>
        <v>0</v>
      </c>
      <c r="V259" s="7">
        <f>SUMIFS(Nhap!$I$5:$I$1000,Nhap!$E$5:$E$1000,DATE(Thang!$E$4,Thang!$C$4,Loc!$R$2),Nhap!$F$5:$F$1000,Loc!A259)</f>
        <v>0</v>
      </c>
      <c r="W259" s="7">
        <f>SUMIFS(Nhap!$I$5:$I$1000,Nhap!$E$5:$E$1000,DATE(Thang!$E$4,Thang!$C$4,Loc!$S$2),Nhap!$F$5:$F$1000,Loc!A259)</f>
        <v>0</v>
      </c>
      <c r="X259" s="7">
        <f>SUMIFS(Nhap!$I$5:$I$1000,Nhap!$E$5:$E$1000,DATE(Thang!$E$4,Thang!$C$4,Loc!$T$2),Nhap!$F$5:$F$1000,Loc!A259)</f>
        <v>0</v>
      </c>
      <c r="Y259" s="7">
        <f>SUMIFS(Nhap!$I$5:$I$1000,Nhap!$E$5:$E$1000,DATE(Thang!$E$4,Thang!$C$4,Loc!$U$2),Nhap!$F$5:$F$1000,Loc!A259)</f>
        <v>0</v>
      </c>
      <c r="Z259" s="7">
        <f>SUMIFS(Nhap!$I$5:$I$1000,Nhap!$E$5:$E$1000,DATE(Thang!$E$4,Thang!$C$4,Loc!$V$2),Nhap!$F$5:$F$1000,Loc!A259)</f>
        <v>0</v>
      </c>
      <c r="AA259" s="7">
        <f>SUMIFS(Nhap!$I$5:$I$1000,Nhap!$E$5:$E$1000,DATE(Thang!$E$4,Thang!$C$4,Loc!$W$2),Nhap!$F$5:$F$1000,Loc!A259)</f>
        <v>0</v>
      </c>
      <c r="AB259" s="7">
        <f>SUMIFS(Nhap!$I$5:$I$1000,Nhap!$E$5:$E$1000,DATE(Thang!$E$4,Thang!$C$4,Loc!$X$2),Nhap!$F$5:$F$1000,Loc!A259)</f>
        <v>0</v>
      </c>
      <c r="AC259" s="7">
        <f>SUMIFS(Nhap!$I$5:$I$1000,Nhap!$E$5:$E$1000,DATE(Thang!$E$4,Thang!$C$4,Loc!$Y$2),Nhap!$F$5:$F$1000,Loc!A259)</f>
        <v>0</v>
      </c>
      <c r="AD259" s="7">
        <f>SUMIFS(Nhap!$I$5:$I$1000,Nhap!$E$5:$E$1000,DATE(Thang!$E$4,Thang!$C$4,Loc!$Z$2),Nhap!$F$5:$F$1000,Loc!A259)</f>
        <v>0</v>
      </c>
      <c r="AE259" s="7">
        <f>SUMIFS(Nhap!$I$5:$I$1000,Nhap!$E$5:$E$1000,DATE(Thang!$E$4,Thang!$C$4,Loc!$AA$2),Nhap!$F$5:$F$1000,Loc!A259)</f>
        <v>0</v>
      </c>
      <c r="AF259" s="7">
        <f>SUMIFS(Nhap!$I$5:$I$1000,Nhap!$E$5:$E$1000,DATE(Thang!$E$4,Thang!$C$4,Loc!$AB$2),Nhap!$F$5:$F$1000,Loc!A259)</f>
        <v>0</v>
      </c>
      <c r="AG259" s="7">
        <f>SUMIFS(Nhap!$I$5:$I$1000,Nhap!$E$5:$E$1000,DATE(Thang!$E$4,Thang!$C$4,Loc!$AC$2),Nhap!$F$5:$F$1000,Loc!A259)</f>
        <v>0</v>
      </c>
      <c r="AH259" s="7">
        <f>SUMIFS(Nhap!$I$5:$I$1000,Nhap!$E$5:$E$1000,DATE(Thang!$E$4,Thang!$C$4,Loc!$AD$2),Nhap!$F$5:$F$1000,Loc!$A$5)</f>
        <v>0</v>
      </c>
      <c r="AI259" s="7">
        <f>SUMIFS(Nhap!$I$5:$I$1000,Nhap!$E$5:$E$1000,DATE(Thang!$E$4,Thang!$C$4,Loc!$AE$2),Nhap!$F$5:$F$1000,Loc!A259)</f>
        <v>0</v>
      </c>
      <c r="AJ259" s="7">
        <f>SUMIFS(Nhap!$I$5:$I$1000,Nhap!$E$5:$E$1000,DATE(Thang!$E$4,Thang!$C$4,Loc!$AF$2),Nhap!$F$5:$F$1000,Loc!A259)</f>
        <v>0</v>
      </c>
      <c r="AK259" s="7">
        <f>SUMIFS(Nhap!$I$5:$I$1000,Nhap!$E$5:$E$1000,DATE(Thang!$E$4,Thang!$C$4,Loc!$AG$2),Nhap!$F$5:$F$1000,Loc!A259)</f>
        <v>0</v>
      </c>
      <c r="AL259" s="7">
        <f>SUMIFS(Nhap!$I$5:$I$1000,Nhap!$E$5:$E$1000,DATE(Thang!$E$4,Thang!$C$4,Loc!$AH$2),Nhap!$F$5:$F$1000,Loc!A259)</f>
        <v>0</v>
      </c>
      <c r="AM259" s="7">
        <f>SUMIFS(Nhap!$I$5:$I$1000,Nhap!$E$5:$E$1000,DATE(Thang!$E$4,Thang!$C$4,Loc!$AI$2),Nhap!$F$5:$F$1000,Loc!A259)</f>
        <v>0</v>
      </c>
      <c r="AN259" s="7">
        <f>SUMIFS(Nhap!$I$5:$I$1000,Nhap!$E$5:$E$1000,DATE(Thang!$E$4,Thang!$C$4,Loc!$AJ$2),Nhap!$F$5:$F$1000,Loc!A259)</f>
        <v>0</v>
      </c>
      <c r="AO259" s="7">
        <f>SUMIFS(Xuat!$G$5:$G$1000,Xuat!$C$5:$C$1000,DATE(Thang!$E$4,Thang!$C$4,AO$2),Xuat!$D$5:$D$1000,Loc!$A259)</f>
        <v>0</v>
      </c>
      <c r="AP259" s="7">
        <f>SUMIFS(Xuat!$G$5:$G$1000,Xuat!$C$5:$C$1000,DATE(Thang!$E$4,Thang!$C$4,AP$2),Xuat!$D$5:$D$1000,Loc!$A259)</f>
        <v>0</v>
      </c>
      <c r="AQ259" s="7">
        <f>SUMIFS(Xuat!$G$5:$G$1000,Xuat!$C$5:$C$1000,DATE(Thang!$E$4,Thang!$C$4,AQ$2),Xuat!$D$5:$D$1000,Loc!$A259)</f>
        <v>0</v>
      </c>
      <c r="AR259" s="7">
        <f>SUMIFS(Xuat!$G$5:$G$1000,Xuat!$C$5:$C$1000,DATE(Thang!$E$4,Thang!$C$4,AR$2),Xuat!$D$5:$D$1000,Loc!$A259)</f>
        <v>0</v>
      </c>
      <c r="AS259" s="7">
        <f>SUMIFS(Xuat!$G$5:$G$1000,Xuat!$C$5:$C$1000,DATE(Thang!$E$4,Thang!$C$4,AS$2),Xuat!$D$5:$D$1000,Loc!$A259)</f>
        <v>0</v>
      </c>
      <c r="AT259" s="7">
        <f>SUMIFS(Xuat!$G$5:$G$1000,Xuat!$C$5:$C$1000,DATE(Thang!$E$4,Thang!$C$4,AT$2),Xuat!$D$5:$D$1000,Loc!$A259)</f>
        <v>0</v>
      </c>
      <c r="AU259" s="7">
        <f>SUMIFS(Xuat!$G$5:$G$1000,Xuat!$C$5:$C$1000,DATE(Thang!$E$4,Thang!$C$4,AU$2),Xuat!$D$5:$D$1000,Loc!$A259)</f>
        <v>0</v>
      </c>
      <c r="AV259" s="7">
        <f>SUMIFS(Xuat!$G$5:$G$1000,Xuat!$C$5:$C$1000,DATE(Thang!$E$4,Thang!$C$4,AV$2),Xuat!$D$5:$D$1000,Loc!$A259)</f>
        <v>0</v>
      </c>
      <c r="AW259" s="7">
        <f>SUMIFS(Xuat!$G$5:$G$1000,Xuat!$C$5:$C$1000,DATE(Thang!$E$4,Thang!$C$4,AW$2),Xuat!$D$5:$D$1000,Loc!$A259)</f>
        <v>0</v>
      </c>
      <c r="AX259" s="7">
        <f>SUMIFS(Xuat!$G$5:$G$1000,Xuat!$C$5:$C$1000,DATE(Thang!$E$4,Thang!$C$4,AX$2),Xuat!$D$5:$D$1000,Loc!$A259)</f>
        <v>0</v>
      </c>
      <c r="AY259" s="7">
        <f>SUMIFS(Xuat!$G$5:$G$1000,Xuat!$C$5:$C$1000,DATE(Thang!$E$4,Thang!$C$4,AY$2),Xuat!$D$5:$D$1000,Loc!$A259)</f>
        <v>0</v>
      </c>
      <c r="AZ259" s="7">
        <f>SUMIFS(Xuat!$G$5:$G$1000,Xuat!$C$5:$C$1000,DATE(Thang!$E$4,Thang!$C$4,AZ$2),Xuat!$D$5:$D$1000,Loc!$A259)</f>
        <v>0</v>
      </c>
      <c r="BA259" s="7">
        <f>SUMIFS(Xuat!$G$5:$G$1000,Xuat!$C$5:$C$1000,DATE(Thang!$E$4,Thang!$C$4,BA$2),Xuat!$D$5:$D$1000,Loc!$A259)</f>
        <v>0</v>
      </c>
      <c r="BB259" s="7">
        <f>SUMIFS(Xuat!$G$5:$G$1000,Xuat!$C$5:$C$1000,DATE(Thang!$E$4,Thang!$C$4,BB$2),Xuat!$D$5:$D$1000,Loc!$A259)</f>
        <v>0</v>
      </c>
      <c r="BC259" s="7">
        <f>SUMIFS(Xuat!$G$5:$G$1000,Xuat!$C$5:$C$1000,DATE(Thang!$E$4,Thang!$C$4,BC$2),Xuat!$D$5:$D$1000,Loc!$A259)</f>
        <v>0</v>
      </c>
      <c r="BD259" s="7">
        <f>SUMIFS(Xuat!$G$5:$G$1000,Xuat!$C$5:$C$1000,DATE(Thang!$E$4,Thang!$C$4,BD$2),Xuat!$D$5:$D$1000,Loc!$A259)</f>
        <v>0</v>
      </c>
      <c r="BE259" s="7">
        <f>SUMIFS(Xuat!$G$5:$G$1000,Xuat!$C$5:$C$1000,DATE(Thang!$E$4,Thang!$C$4,BE$2),Xuat!$D$5:$D$1000,Loc!$A259)</f>
        <v>0</v>
      </c>
      <c r="BF259" s="7">
        <f>SUMIFS(Xuat!$G$5:$G$1000,Xuat!$C$5:$C$1000,DATE(Thang!$E$4,Thang!$C$4,BF$2),Xuat!$D$5:$D$1000,Loc!$A259)</f>
        <v>0</v>
      </c>
      <c r="BG259" s="7">
        <f>SUMIFS(Xuat!$G$5:$G$1000,Xuat!$C$5:$C$1000,DATE(Thang!$E$4,Thang!$C$4,BG$2),Xuat!$D$5:$D$1000,Loc!$A259)</f>
        <v>0</v>
      </c>
      <c r="BH259" s="7">
        <f>SUMIFS(Xuat!$G$5:$G$1000,Xuat!$C$5:$C$1000,DATE(Thang!$E$4,Thang!$C$4,BH$2),Xuat!$D$5:$D$1000,Loc!$A259)</f>
        <v>0</v>
      </c>
      <c r="BI259" s="7">
        <f>SUMIFS(Xuat!$G$5:$G$1000,Xuat!$C$5:$C$1000,DATE(Thang!$E$4,Thang!$C$4,BI$2),Xuat!$D$5:$D$1000,Loc!$A259)</f>
        <v>0</v>
      </c>
      <c r="BJ259" s="7">
        <f>SUMIFS(Xuat!$G$5:$G$1000,Xuat!$C$5:$C$1000,DATE(Thang!$E$4,Thang!$C$4,BJ$2),Xuat!$D$5:$D$1000,Loc!$A259)</f>
        <v>0</v>
      </c>
      <c r="BK259" s="7">
        <f>SUMIFS(Xuat!$G$5:$G$1000,Xuat!$C$5:$C$1000,DATE(Thang!$E$4,Thang!$C$4,BK$2),Xuat!$D$5:$D$1000,Loc!$A259)</f>
        <v>0</v>
      </c>
      <c r="BL259" s="7">
        <f>SUMIFS(Xuat!$G$5:$G$1000,Xuat!$C$5:$C$1000,DATE(Thang!$E$4,Thang!$C$4,BL$2),Xuat!$D$5:$D$1000,Loc!$A259)</f>
        <v>0</v>
      </c>
      <c r="BM259" s="7">
        <f>SUMIFS(Xuat!$G$5:$G$1000,Xuat!$C$5:$C$1000,DATE(Thang!$E$4,Thang!$C$4,BM$2),Xuat!$D$5:$D$1000,Loc!$A259)</f>
        <v>0</v>
      </c>
      <c r="BN259" s="7">
        <f>SUMIFS(Xuat!$G$5:$G$1000,Xuat!$C$5:$C$1000,DATE(Thang!$E$4,Thang!$C$4,BN$2),Xuat!$D$5:$D$1000,Loc!$A259)</f>
        <v>0</v>
      </c>
      <c r="BO259" s="7">
        <f>SUMIFS(Xuat!$G$5:$G$1000,Xuat!$C$5:$C$1000,DATE(Thang!$E$4,Thang!$C$4,BO$2),Xuat!$D$5:$D$1000,Loc!$A259)</f>
        <v>0</v>
      </c>
      <c r="BP259" s="7">
        <f>SUMIFS(Xuat!$G$5:$G$1000,Xuat!$C$5:$C$1000,DATE(Thang!$E$4,Thang!$C$4,BP$2),Xuat!$D$5:$D$1000,Loc!$A259)</f>
        <v>0</v>
      </c>
      <c r="BQ259" s="7">
        <f>SUMIFS(Xuat!$G$5:$G$1000,Xuat!$C$5:$C$1000,DATE(Thang!$E$4,Thang!$C$4,BQ$2),Xuat!$D$5:$D$1000,Loc!$A259)</f>
        <v>0</v>
      </c>
      <c r="BR259" s="7">
        <f>SUMIFS(Xuat!$G$5:$G$1000,Xuat!$C$5:$C$1000,DATE(Thang!$E$4,Thang!$C$4,BR$2),Xuat!$D$5:$D$1000,Loc!$A259)</f>
        <v>0</v>
      </c>
      <c r="BS259" s="7">
        <f>SUMIFS(Xuat!$G$5:$G$1000,Xuat!$C$5:$C$1000,DATE(Thang!$E$4,Thang!$C$4,BS$2),Xuat!$D$5:$D$1000,Loc!$A259)</f>
        <v>0</v>
      </c>
    </row>
    <row r="260" spans="1:71" x14ac:dyDescent="0.2">
      <c r="A260" s="2">
        <f>DM!C260</f>
        <v>0</v>
      </c>
      <c r="B260" s="3">
        <f>VLOOKUP(A260,Tondau!$B$5:$F$500,3,0)</f>
        <v>0</v>
      </c>
      <c r="C260" s="3">
        <f>VLOOKUP(Tinhgiavon!A260,Tondau!$B$5:$E$500,4,0)</f>
        <v>0</v>
      </c>
      <c r="D260" s="3">
        <f t="shared" si="17"/>
        <v>0</v>
      </c>
      <c r="E260" s="3">
        <f>SUMIF(Nhap!$F$5:$F$1000,Tinhgiavon!A260,Nhap!$K$5:$K$1000)</f>
        <v>0</v>
      </c>
      <c r="F260" s="3">
        <f t="shared" si="18"/>
        <v>0</v>
      </c>
      <c r="G260" s="3">
        <f t="shared" si="19"/>
        <v>0</v>
      </c>
      <c r="H260" s="3">
        <f t="shared" si="20"/>
        <v>0</v>
      </c>
      <c r="I260" s="3">
        <f t="shared" si="21"/>
        <v>0</v>
      </c>
      <c r="J260" s="7">
        <f>SUMIFS(Nhap!$I$5:$I$1000,Nhap!$E$5:$E$1000,DATE(Thang!$E$4,Thang!$C$4,Loc!$F$2),Nhap!$F$5:$F$1000,Loc!A260)</f>
        <v>0</v>
      </c>
      <c r="K260" s="7">
        <f>SUMIFS(Nhap!$I$5:$I$1000,Nhap!$E$5:$E$1000,DATE(Thang!$E$4,Thang!$C$4,Loc!$G$2),Nhap!$F$5:$F$1000,Loc!A260)</f>
        <v>0</v>
      </c>
      <c r="L260" s="7">
        <f>SUMIFS(Nhap!$I$5:$I$1000,Nhap!$E$5:$E$1000,DATE(Thang!$E$4,Thang!$C$4,Loc!$H$2),Nhap!$F$5:$F$1000,Loc!A260)</f>
        <v>0</v>
      </c>
      <c r="M260" s="7">
        <f>SUMIFS(Nhap!$I$5:$I$1000,Nhap!$E$5:$E$1000,DATE(Thang!$E$4,Thang!$C$4,Loc!$I$2),Nhap!$F$5:$F$1000,Loc!A260)</f>
        <v>0</v>
      </c>
      <c r="N260" s="7">
        <f>SUMIFS(Nhap!$I$5:$I$1000,Nhap!$E$5:$E$1000,DATE(Thang!$E$4,Thang!$C$4,Loc!$J$2),Nhap!$F$5:$F$1000,Loc!A260)</f>
        <v>0</v>
      </c>
      <c r="O260" s="7">
        <f>SUMIFS(Nhap!$I$5:$I$1000,Nhap!$E$5:$E$1000,DATE(Thang!$E$4,Thang!$C$4,Loc!$K$2),Nhap!$F$5:$F$1000,Loc!A260)</f>
        <v>0</v>
      </c>
      <c r="P260" s="7">
        <f>SUMIFS(Nhap!$I$5:$I$1000,Nhap!$E$5:$E$1000,DATE(Thang!$E$4,Thang!$C$4,Loc!$L$2),Nhap!$F$5:$F$1000,Loc!A260)</f>
        <v>0</v>
      </c>
      <c r="Q260" s="7">
        <f>SUMIFS(Nhap!$I$5:$I$1000,Nhap!$E$5:$E$1000,DATE(Thang!$E$4,Thang!$C$4,Loc!$M$2),Nhap!$F$5:$F$1000,Loc!A260)</f>
        <v>0</v>
      </c>
      <c r="R260" s="7">
        <f>SUMIFS(Nhap!$I$5:$I$1000,Nhap!$E$5:$E$1000,DATE(Thang!$E$4,Thang!$C$4,Loc!$N$2),Nhap!$F$5:$F$1000,Loc!A260)</f>
        <v>0</v>
      </c>
      <c r="S260" s="7">
        <f>SUMIFS(Nhap!$I$5:$I$1000,Nhap!$E$5:$E$1000,DATE(Thang!$E$4,Thang!$C$4,Loc!$O$2),Nhap!$F$5:$F$1000,Loc!A260)</f>
        <v>0</v>
      </c>
      <c r="T260" s="7">
        <f>SUMIFS(Nhap!$I$5:$I$1000,Nhap!$E$5:$E$1000,DATE(Thang!$E$4,Thang!$C$4,Loc!$P$2),Nhap!$F$5:$F$1000,Loc!A260)</f>
        <v>0</v>
      </c>
      <c r="U260" s="7">
        <f>SUMIFS(Nhap!$I$5:$I$1000,Nhap!$E$5:$E$1000,DATE(Thang!$E$4,Thang!$C$4,Loc!$Q$2),Nhap!$F$5:$F$1000,Loc!A260)</f>
        <v>0</v>
      </c>
      <c r="V260" s="7">
        <f>SUMIFS(Nhap!$I$5:$I$1000,Nhap!$E$5:$E$1000,DATE(Thang!$E$4,Thang!$C$4,Loc!$R$2),Nhap!$F$5:$F$1000,Loc!A260)</f>
        <v>0</v>
      </c>
      <c r="W260" s="7">
        <f>SUMIFS(Nhap!$I$5:$I$1000,Nhap!$E$5:$E$1000,DATE(Thang!$E$4,Thang!$C$4,Loc!$S$2),Nhap!$F$5:$F$1000,Loc!A260)</f>
        <v>0</v>
      </c>
      <c r="X260" s="7">
        <f>SUMIFS(Nhap!$I$5:$I$1000,Nhap!$E$5:$E$1000,DATE(Thang!$E$4,Thang!$C$4,Loc!$T$2),Nhap!$F$5:$F$1000,Loc!A260)</f>
        <v>0</v>
      </c>
      <c r="Y260" s="7">
        <f>SUMIFS(Nhap!$I$5:$I$1000,Nhap!$E$5:$E$1000,DATE(Thang!$E$4,Thang!$C$4,Loc!$U$2),Nhap!$F$5:$F$1000,Loc!A260)</f>
        <v>0</v>
      </c>
      <c r="Z260" s="7">
        <f>SUMIFS(Nhap!$I$5:$I$1000,Nhap!$E$5:$E$1000,DATE(Thang!$E$4,Thang!$C$4,Loc!$V$2),Nhap!$F$5:$F$1000,Loc!A260)</f>
        <v>0</v>
      </c>
      <c r="AA260" s="7">
        <f>SUMIFS(Nhap!$I$5:$I$1000,Nhap!$E$5:$E$1000,DATE(Thang!$E$4,Thang!$C$4,Loc!$W$2),Nhap!$F$5:$F$1000,Loc!A260)</f>
        <v>0</v>
      </c>
      <c r="AB260" s="7">
        <f>SUMIFS(Nhap!$I$5:$I$1000,Nhap!$E$5:$E$1000,DATE(Thang!$E$4,Thang!$C$4,Loc!$X$2),Nhap!$F$5:$F$1000,Loc!A260)</f>
        <v>0</v>
      </c>
      <c r="AC260" s="7">
        <f>SUMIFS(Nhap!$I$5:$I$1000,Nhap!$E$5:$E$1000,DATE(Thang!$E$4,Thang!$C$4,Loc!$Y$2),Nhap!$F$5:$F$1000,Loc!A260)</f>
        <v>0</v>
      </c>
      <c r="AD260" s="7">
        <f>SUMIFS(Nhap!$I$5:$I$1000,Nhap!$E$5:$E$1000,DATE(Thang!$E$4,Thang!$C$4,Loc!$Z$2),Nhap!$F$5:$F$1000,Loc!A260)</f>
        <v>0</v>
      </c>
      <c r="AE260" s="7">
        <f>SUMIFS(Nhap!$I$5:$I$1000,Nhap!$E$5:$E$1000,DATE(Thang!$E$4,Thang!$C$4,Loc!$AA$2),Nhap!$F$5:$F$1000,Loc!A260)</f>
        <v>0</v>
      </c>
      <c r="AF260" s="7">
        <f>SUMIFS(Nhap!$I$5:$I$1000,Nhap!$E$5:$E$1000,DATE(Thang!$E$4,Thang!$C$4,Loc!$AB$2),Nhap!$F$5:$F$1000,Loc!A260)</f>
        <v>0</v>
      </c>
      <c r="AG260" s="7">
        <f>SUMIFS(Nhap!$I$5:$I$1000,Nhap!$E$5:$E$1000,DATE(Thang!$E$4,Thang!$C$4,Loc!$AC$2),Nhap!$F$5:$F$1000,Loc!A260)</f>
        <v>0</v>
      </c>
      <c r="AH260" s="7">
        <f>SUMIFS(Nhap!$I$5:$I$1000,Nhap!$E$5:$E$1000,DATE(Thang!$E$4,Thang!$C$4,Loc!$AD$2),Nhap!$F$5:$F$1000,Loc!$A$5)</f>
        <v>0</v>
      </c>
      <c r="AI260" s="7">
        <f>SUMIFS(Nhap!$I$5:$I$1000,Nhap!$E$5:$E$1000,DATE(Thang!$E$4,Thang!$C$4,Loc!$AE$2),Nhap!$F$5:$F$1000,Loc!A260)</f>
        <v>0</v>
      </c>
      <c r="AJ260" s="7">
        <f>SUMIFS(Nhap!$I$5:$I$1000,Nhap!$E$5:$E$1000,DATE(Thang!$E$4,Thang!$C$4,Loc!$AF$2),Nhap!$F$5:$F$1000,Loc!A260)</f>
        <v>0</v>
      </c>
      <c r="AK260" s="7">
        <f>SUMIFS(Nhap!$I$5:$I$1000,Nhap!$E$5:$E$1000,DATE(Thang!$E$4,Thang!$C$4,Loc!$AG$2),Nhap!$F$5:$F$1000,Loc!A260)</f>
        <v>0</v>
      </c>
      <c r="AL260" s="7">
        <f>SUMIFS(Nhap!$I$5:$I$1000,Nhap!$E$5:$E$1000,DATE(Thang!$E$4,Thang!$C$4,Loc!$AH$2),Nhap!$F$5:$F$1000,Loc!A260)</f>
        <v>0</v>
      </c>
      <c r="AM260" s="7">
        <f>SUMIFS(Nhap!$I$5:$I$1000,Nhap!$E$5:$E$1000,DATE(Thang!$E$4,Thang!$C$4,Loc!$AI$2),Nhap!$F$5:$F$1000,Loc!A260)</f>
        <v>0</v>
      </c>
      <c r="AN260" s="7">
        <f>SUMIFS(Nhap!$I$5:$I$1000,Nhap!$E$5:$E$1000,DATE(Thang!$E$4,Thang!$C$4,Loc!$AJ$2),Nhap!$F$5:$F$1000,Loc!A260)</f>
        <v>0</v>
      </c>
      <c r="AO260" s="7">
        <f>SUMIFS(Xuat!$G$5:$G$1000,Xuat!$C$5:$C$1000,DATE(Thang!$E$4,Thang!$C$4,AO$2),Xuat!$D$5:$D$1000,Loc!$A260)</f>
        <v>0</v>
      </c>
      <c r="AP260" s="7">
        <f>SUMIFS(Xuat!$G$5:$G$1000,Xuat!$C$5:$C$1000,DATE(Thang!$E$4,Thang!$C$4,AP$2),Xuat!$D$5:$D$1000,Loc!$A260)</f>
        <v>0</v>
      </c>
      <c r="AQ260" s="7">
        <f>SUMIFS(Xuat!$G$5:$G$1000,Xuat!$C$5:$C$1000,DATE(Thang!$E$4,Thang!$C$4,AQ$2),Xuat!$D$5:$D$1000,Loc!$A260)</f>
        <v>0</v>
      </c>
      <c r="AR260" s="7">
        <f>SUMIFS(Xuat!$G$5:$G$1000,Xuat!$C$5:$C$1000,DATE(Thang!$E$4,Thang!$C$4,AR$2),Xuat!$D$5:$D$1000,Loc!$A260)</f>
        <v>0</v>
      </c>
      <c r="AS260" s="7">
        <f>SUMIFS(Xuat!$G$5:$G$1000,Xuat!$C$5:$C$1000,DATE(Thang!$E$4,Thang!$C$4,AS$2),Xuat!$D$5:$D$1000,Loc!$A260)</f>
        <v>0</v>
      </c>
      <c r="AT260" s="7">
        <f>SUMIFS(Xuat!$G$5:$G$1000,Xuat!$C$5:$C$1000,DATE(Thang!$E$4,Thang!$C$4,AT$2),Xuat!$D$5:$D$1000,Loc!$A260)</f>
        <v>0</v>
      </c>
      <c r="AU260" s="7">
        <f>SUMIFS(Xuat!$G$5:$G$1000,Xuat!$C$5:$C$1000,DATE(Thang!$E$4,Thang!$C$4,AU$2),Xuat!$D$5:$D$1000,Loc!$A260)</f>
        <v>0</v>
      </c>
      <c r="AV260" s="7">
        <f>SUMIFS(Xuat!$G$5:$G$1000,Xuat!$C$5:$C$1000,DATE(Thang!$E$4,Thang!$C$4,AV$2),Xuat!$D$5:$D$1000,Loc!$A260)</f>
        <v>0</v>
      </c>
      <c r="AW260" s="7">
        <f>SUMIFS(Xuat!$G$5:$G$1000,Xuat!$C$5:$C$1000,DATE(Thang!$E$4,Thang!$C$4,AW$2),Xuat!$D$5:$D$1000,Loc!$A260)</f>
        <v>0</v>
      </c>
      <c r="AX260" s="7">
        <f>SUMIFS(Xuat!$G$5:$G$1000,Xuat!$C$5:$C$1000,DATE(Thang!$E$4,Thang!$C$4,AX$2),Xuat!$D$5:$D$1000,Loc!$A260)</f>
        <v>0</v>
      </c>
      <c r="AY260" s="7">
        <f>SUMIFS(Xuat!$G$5:$G$1000,Xuat!$C$5:$C$1000,DATE(Thang!$E$4,Thang!$C$4,AY$2),Xuat!$D$5:$D$1000,Loc!$A260)</f>
        <v>0</v>
      </c>
      <c r="AZ260" s="7">
        <f>SUMIFS(Xuat!$G$5:$G$1000,Xuat!$C$5:$C$1000,DATE(Thang!$E$4,Thang!$C$4,AZ$2),Xuat!$D$5:$D$1000,Loc!$A260)</f>
        <v>0</v>
      </c>
      <c r="BA260" s="7">
        <f>SUMIFS(Xuat!$G$5:$G$1000,Xuat!$C$5:$C$1000,DATE(Thang!$E$4,Thang!$C$4,BA$2),Xuat!$D$5:$D$1000,Loc!$A260)</f>
        <v>0</v>
      </c>
      <c r="BB260" s="7">
        <f>SUMIFS(Xuat!$G$5:$G$1000,Xuat!$C$5:$C$1000,DATE(Thang!$E$4,Thang!$C$4,BB$2),Xuat!$D$5:$D$1000,Loc!$A260)</f>
        <v>0</v>
      </c>
      <c r="BC260" s="7">
        <f>SUMIFS(Xuat!$G$5:$G$1000,Xuat!$C$5:$C$1000,DATE(Thang!$E$4,Thang!$C$4,BC$2),Xuat!$D$5:$D$1000,Loc!$A260)</f>
        <v>0</v>
      </c>
      <c r="BD260" s="7">
        <f>SUMIFS(Xuat!$G$5:$G$1000,Xuat!$C$5:$C$1000,DATE(Thang!$E$4,Thang!$C$4,BD$2),Xuat!$D$5:$D$1000,Loc!$A260)</f>
        <v>0</v>
      </c>
      <c r="BE260" s="7">
        <f>SUMIFS(Xuat!$G$5:$G$1000,Xuat!$C$5:$C$1000,DATE(Thang!$E$4,Thang!$C$4,BE$2),Xuat!$D$5:$D$1000,Loc!$A260)</f>
        <v>0</v>
      </c>
      <c r="BF260" s="7">
        <f>SUMIFS(Xuat!$G$5:$G$1000,Xuat!$C$5:$C$1000,DATE(Thang!$E$4,Thang!$C$4,BF$2),Xuat!$D$5:$D$1000,Loc!$A260)</f>
        <v>0</v>
      </c>
      <c r="BG260" s="7">
        <f>SUMIFS(Xuat!$G$5:$G$1000,Xuat!$C$5:$C$1000,DATE(Thang!$E$4,Thang!$C$4,BG$2),Xuat!$D$5:$D$1000,Loc!$A260)</f>
        <v>0</v>
      </c>
      <c r="BH260" s="7">
        <f>SUMIFS(Xuat!$G$5:$G$1000,Xuat!$C$5:$C$1000,DATE(Thang!$E$4,Thang!$C$4,BH$2),Xuat!$D$5:$D$1000,Loc!$A260)</f>
        <v>0</v>
      </c>
      <c r="BI260" s="7">
        <f>SUMIFS(Xuat!$G$5:$G$1000,Xuat!$C$5:$C$1000,DATE(Thang!$E$4,Thang!$C$4,BI$2),Xuat!$D$5:$D$1000,Loc!$A260)</f>
        <v>0</v>
      </c>
      <c r="BJ260" s="7">
        <f>SUMIFS(Xuat!$G$5:$G$1000,Xuat!$C$5:$C$1000,DATE(Thang!$E$4,Thang!$C$4,BJ$2),Xuat!$D$5:$D$1000,Loc!$A260)</f>
        <v>0</v>
      </c>
      <c r="BK260" s="7">
        <f>SUMIFS(Xuat!$G$5:$G$1000,Xuat!$C$5:$C$1000,DATE(Thang!$E$4,Thang!$C$4,BK$2),Xuat!$D$5:$D$1000,Loc!$A260)</f>
        <v>0</v>
      </c>
      <c r="BL260" s="7">
        <f>SUMIFS(Xuat!$G$5:$G$1000,Xuat!$C$5:$C$1000,DATE(Thang!$E$4,Thang!$C$4,BL$2),Xuat!$D$5:$D$1000,Loc!$A260)</f>
        <v>0</v>
      </c>
      <c r="BM260" s="7">
        <f>SUMIFS(Xuat!$G$5:$G$1000,Xuat!$C$5:$C$1000,DATE(Thang!$E$4,Thang!$C$4,BM$2),Xuat!$D$5:$D$1000,Loc!$A260)</f>
        <v>0</v>
      </c>
      <c r="BN260" s="7">
        <f>SUMIFS(Xuat!$G$5:$G$1000,Xuat!$C$5:$C$1000,DATE(Thang!$E$4,Thang!$C$4,BN$2),Xuat!$D$5:$D$1000,Loc!$A260)</f>
        <v>0</v>
      </c>
      <c r="BO260" s="7">
        <f>SUMIFS(Xuat!$G$5:$G$1000,Xuat!$C$5:$C$1000,DATE(Thang!$E$4,Thang!$C$4,BO$2),Xuat!$D$5:$D$1000,Loc!$A260)</f>
        <v>0</v>
      </c>
      <c r="BP260" s="7">
        <f>SUMIFS(Xuat!$G$5:$G$1000,Xuat!$C$5:$C$1000,DATE(Thang!$E$4,Thang!$C$4,BP$2),Xuat!$D$5:$D$1000,Loc!$A260)</f>
        <v>0</v>
      </c>
      <c r="BQ260" s="7">
        <f>SUMIFS(Xuat!$G$5:$G$1000,Xuat!$C$5:$C$1000,DATE(Thang!$E$4,Thang!$C$4,BQ$2),Xuat!$D$5:$D$1000,Loc!$A260)</f>
        <v>0</v>
      </c>
      <c r="BR260" s="7">
        <f>SUMIFS(Xuat!$G$5:$G$1000,Xuat!$C$5:$C$1000,DATE(Thang!$E$4,Thang!$C$4,BR$2),Xuat!$D$5:$D$1000,Loc!$A260)</f>
        <v>0</v>
      </c>
      <c r="BS260" s="7">
        <f>SUMIFS(Xuat!$G$5:$G$1000,Xuat!$C$5:$C$1000,DATE(Thang!$E$4,Thang!$C$4,BS$2),Xuat!$D$5:$D$1000,Loc!$A260)</f>
        <v>0</v>
      </c>
    </row>
    <row r="261" spans="1:71" x14ac:dyDescent="0.2">
      <c r="A261" s="2">
        <f>DM!C261</f>
        <v>0</v>
      </c>
      <c r="B261" s="3">
        <f>VLOOKUP(A261,Tondau!$B$5:$F$500,3,0)</f>
        <v>0</v>
      </c>
      <c r="C261" s="3">
        <f>VLOOKUP(Tinhgiavon!A261,Tondau!$B$5:$E$500,4,0)</f>
        <v>0</v>
      </c>
      <c r="D261" s="3">
        <f t="shared" si="17"/>
        <v>0</v>
      </c>
      <c r="E261" s="3">
        <f>SUMIF(Nhap!$F$5:$F$1000,Tinhgiavon!A261,Nhap!$K$5:$K$1000)</f>
        <v>0</v>
      </c>
      <c r="F261" s="3">
        <f t="shared" si="18"/>
        <v>0</v>
      </c>
      <c r="G261" s="3">
        <f t="shared" si="19"/>
        <v>0</v>
      </c>
      <c r="H261" s="3">
        <f t="shared" si="20"/>
        <v>0</v>
      </c>
      <c r="I261" s="3">
        <f t="shared" si="21"/>
        <v>0</v>
      </c>
      <c r="J261" s="7">
        <f>SUMIFS(Nhap!$I$5:$I$1000,Nhap!$E$5:$E$1000,DATE(Thang!$E$4,Thang!$C$4,Loc!$F$2),Nhap!$F$5:$F$1000,Loc!A261)</f>
        <v>0</v>
      </c>
      <c r="K261" s="7">
        <f>SUMIFS(Nhap!$I$5:$I$1000,Nhap!$E$5:$E$1000,DATE(Thang!$E$4,Thang!$C$4,Loc!$G$2),Nhap!$F$5:$F$1000,Loc!A261)</f>
        <v>0</v>
      </c>
      <c r="L261" s="7">
        <f>SUMIFS(Nhap!$I$5:$I$1000,Nhap!$E$5:$E$1000,DATE(Thang!$E$4,Thang!$C$4,Loc!$H$2),Nhap!$F$5:$F$1000,Loc!A261)</f>
        <v>0</v>
      </c>
      <c r="M261" s="7">
        <f>SUMIFS(Nhap!$I$5:$I$1000,Nhap!$E$5:$E$1000,DATE(Thang!$E$4,Thang!$C$4,Loc!$I$2),Nhap!$F$5:$F$1000,Loc!A261)</f>
        <v>0</v>
      </c>
      <c r="N261" s="7">
        <f>SUMIFS(Nhap!$I$5:$I$1000,Nhap!$E$5:$E$1000,DATE(Thang!$E$4,Thang!$C$4,Loc!$J$2),Nhap!$F$5:$F$1000,Loc!A261)</f>
        <v>0</v>
      </c>
      <c r="O261" s="7">
        <f>SUMIFS(Nhap!$I$5:$I$1000,Nhap!$E$5:$E$1000,DATE(Thang!$E$4,Thang!$C$4,Loc!$K$2),Nhap!$F$5:$F$1000,Loc!A261)</f>
        <v>0</v>
      </c>
      <c r="P261" s="7">
        <f>SUMIFS(Nhap!$I$5:$I$1000,Nhap!$E$5:$E$1000,DATE(Thang!$E$4,Thang!$C$4,Loc!$L$2),Nhap!$F$5:$F$1000,Loc!A261)</f>
        <v>0</v>
      </c>
      <c r="Q261" s="7">
        <f>SUMIFS(Nhap!$I$5:$I$1000,Nhap!$E$5:$E$1000,DATE(Thang!$E$4,Thang!$C$4,Loc!$M$2),Nhap!$F$5:$F$1000,Loc!A261)</f>
        <v>0</v>
      </c>
      <c r="R261" s="7">
        <f>SUMIFS(Nhap!$I$5:$I$1000,Nhap!$E$5:$E$1000,DATE(Thang!$E$4,Thang!$C$4,Loc!$N$2),Nhap!$F$5:$F$1000,Loc!A261)</f>
        <v>0</v>
      </c>
      <c r="S261" s="7">
        <f>SUMIFS(Nhap!$I$5:$I$1000,Nhap!$E$5:$E$1000,DATE(Thang!$E$4,Thang!$C$4,Loc!$O$2),Nhap!$F$5:$F$1000,Loc!A261)</f>
        <v>0</v>
      </c>
      <c r="T261" s="7">
        <f>SUMIFS(Nhap!$I$5:$I$1000,Nhap!$E$5:$E$1000,DATE(Thang!$E$4,Thang!$C$4,Loc!$P$2),Nhap!$F$5:$F$1000,Loc!A261)</f>
        <v>0</v>
      </c>
      <c r="U261" s="7">
        <f>SUMIFS(Nhap!$I$5:$I$1000,Nhap!$E$5:$E$1000,DATE(Thang!$E$4,Thang!$C$4,Loc!$Q$2),Nhap!$F$5:$F$1000,Loc!A261)</f>
        <v>0</v>
      </c>
      <c r="V261" s="7">
        <f>SUMIFS(Nhap!$I$5:$I$1000,Nhap!$E$5:$E$1000,DATE(Thang!$E$4,Thang!$C$4,Loc!$R$2),Nhap!$F$5:$F$1000,Loc!A261)</f>
        <v>0</v>
      </c>
      <c r="W261" s="7">
        <f>SUMIFS(Nhap!$I$5:$I$1000,Nhap!$E$5:$E$1000,DATE(Thang!$E$4,Thang!$C$4,Loc!$S$2),Nhap!$F$5:$F$1000,Loc!A261)</f>
        <v>0</v>
      </c>
      <c r="X261" s="7">
        <f>SUMIFS(Nhap!$I$5:$I$1000,Nhap!$E$5:$E$1000,DATE(Thang!$E$4,Thang!$C$4,Loc!$T$2),Nhap!$F$5:$F$1000,Loc!A261)</f>
        <v>0</v>
      </c>
      <c r="Y261" s="7">
        <f>SUMIFS(Nhap!$I$5:$I$1000,Nhap!$E$5:$E$1000,DATE(Thang!$E$4,Thang!$C$4,Loc!$U$2),Nhap!$F$5:$F$1000,Loc!A261)</f>
        <v>0</v>
      </c>
      <c r="Z261" s="7">
        <f>SUMIFS(Nhap!$I$5:$I$1000,Nhap!$E$5:$E$1000,DATE(Thang!$E$4,Thang!$C$4,Loc!$V$2),Nhap!$F$5:$F$1000,Loc!A261)</f>
        <v>0</v>
      </c>
      <c r="AA261" s="7">
        <f>SUMIFS(Nhap!$I$5:$I$1000,Nhap!$E$5:$E$1000,DATE(Thang!$E$4,Thang!$C$4,Loc!$W$2),Nhap!$F$5:$F$1000,Loc!A261)</f>
        <v>0</v>
      </c>
      <c r="AB261" s="7">
        <f>SUMIFS(Nhap!$I$5:$I$1000,Nhap!$E$5:$E$1000,DATE(Thang!$E$4,Thang!$C$4,Loc!$X$2),Nhap!$F$5:$F$1000,Loc!A261)</f>
        <v>0</v>
      </c>
      <c r="AC261" s="7">
        <f>SUMIFS(Nhap!$I$5:$I$1000,Nhap!$E$5:$E$1000,DATE(Thang!$E$4,Thang!$C$4,Loc!$Y$2),Nhap!$F$5:$F$1000,Loc!A261)</f>
        <v>0</v>
      </c>
      <c r="AD261" s="7">
        <f>SUMIFS(Nhap!$I$5:$I$1000,Nhap!$E$5:$E$1000,DATE(Thang!$E$4,Thang!$C$4,Loc!$Z$2),Nhap!$F$5:$F$1000,Loc!A261)</f>
        <v>0</v>
      </c>
      <c r="AE261" s="7">
        <f>SUMIFS(Nhap!$I$5:$I$1000,Nhap!$E$5:$E$1000,DATE(Thang!$E$4,Thang!$C$4,Loc!$AA$2),Nhap!$F$5:$F$1000,Loc!A261)</f>
        <v>0</v>
      </c>
      <c r="AF261" s="7">
        <f>SUMIFS(Nhap!$I$5:$I$1000,Nhap!$E$5:$E$1000,DATE(Thang!$E$4,Thang!$C$4,Loc!$AB$2),Nhap!$F$5:$F$1000,Loc!A261)</f>
        <v>0</v>
      </c>
      <c r="AG261" s="7">
        <f>SUMIFS(Nhap!$I$5:$I$1000,Nhap!$E$5:$E$1000,DATE(Thang!$E$4,Thang!$C$4,Loc!$AC$2),Nhap!$F$5:$F$1000,Loc!A261)</f>
        <v>0</v>
      </c>
      <c r="AH261" s="7">
        <f>SUMIFS(Nhap!$I$5:$I$1000,Nhap!$E$5:$E$1000,DATE(Thang!$E$4,Thang!$C$4,Loc!$AD$2),Nhap!$F$5:$F$1000,Loc!$A$5)</f>
        <v>0</v>
      </c>
      <c r="AI261" s="7">
        <f>SUMIFS(Nhap!$I$5:$I$1000,Nhap!$E$5:$E$1000,DATE(Thang!$E$4,Thang!$C$4,Loc!$AE$2),Nhap!$F$5:$F$1000,Loc!A261)</f>
        <v>0</v>
      </c>
      <c r="AJ261" s="7">
        <f>SUMIFS(Nhap!$I$5:$I$1000,Nhap!$E$5:$E$1000,DATE(Thang!$E$4,Thang!$C$4,Loc!$AF$2),Nhap!$F$5:$F$1000,Loc!A261)</f>
        <v>0</v>
      </c>
      <c r="AK261" s="7">
        <f>SUMIFS(Nhap!$I$5:$I$1000,Nhap!$E$5:$E$1000,DATE(Thang!$E$4,Thang!$C$4,Loc!$AG$2),Nhap!$F$5:$F$1000,Loc!A261)</f>
        <v>0</v>
      </c>
      <c r="AL261" s="7">
        <f>SUMIFS(Nhap!$I$5:$I$1000,Nhap!$E$5:$E$1000,DATE(Thang!$E$4,Thang!$C$4,Loc!$AH$2),Nhap!$F$5:$F$1000,Loc!A261)</f>
        <v>0</v>
      </c>
      <c r="AM261" s="7">
        <f>SUMIFS(Nhap!$I$5:$I$1000,Nhap!$E$5:$E$1000,DATE(Thang!$E$4,Thang!$C$4,Loc!$AI$2),Nhap!$F$5:$F$1000,Loc!A261)</f>
        <v>0</v>
      </c>
      <c r="AN261" s="7">
        <f>SUMIFS(Nhap!$I$5:$I$1000,Nhap!$E$5:$E$1000,DATE(Thang!$E$4,Thang!$C$4,Loc!$AJ$2),Nhap!$F$5:$F$1000,Loc!A261)</f>
        <v>0</v>
      </c>
      <c r="AO261" s="7">
        <f>SUMIFS(Xuat!$G$5:$G$1000,Xuat!$C$5:$C$1000,DATE(Thang!$E$4,Thang!$C$4,AO$2),Xuat!$D$5:$D$1000,Loc!$A261)</f>
        <v>0</v>
      </c>
      <c r="AP261" s="7">
        <f>SUMIFS(Xuat!$G$5:$G$1000,Xuat!$C$5:$C$1000,DATE(Thang!$E$4,Thang!$C$4,AP$2),Xuat!$D$5:$D$1000,Loc!$A261)</f>
        <v>0</v>
      </c>
      <c r="AQ261" s="7">
        <f>SUMIFS(Xuat!$G$5:$G$1000,Xuat!$C$5:$C$1000,DATE(Thang!$E$4,Thang!$C$4,AQ$2),Xuat!$D$5:$D$1000,Loc!$A261)</f>
        <v>0</v>
      </c>
      <c r="AR261" s="7">
        <f>SUMIFS(Xuat!$G$5:$G$1000,Xuat!$C$5:$C$1000,DATE(Thang!$E$4,Thang!$C$4,AR$2),Xuat!$D$5:$D$1000,Loc!$A261)</f>
        <v>0</v>
      </c>
      <c r="AS261" s="7">
        <f>SUMIFS(Xuat!$G$5:$G$1000,Xuat!$C$5:$C$1000,DATE(Thang!$E$4,Thang!$C$4,AS$2),Xuat!$D$5:$D$1000,Loc!$A261)</f>
        <v>0</v>
      </c>
      <c r="AT261" s="7">
        <f>SUMIFS(Xuat!$G$5:$G$1000,Xuat!$C$5:$C$1000,DATE(Thang!$E$4,Thang!$C$4,AT$2),Xuat!$D$5:$D$1000,Loc!$A261)</f>
        <v>0</v>
      </c>
      <c r="AU261" s="7">
        <f>SUMIFS(Xuat!$G$5:$G$1000,Xuat!$C$5:$C$1000,DATE(Thang!$E$4,Thang!$C$4,AU$2),Xuat!$D$5:$D$1000,Loc!$A261)</f>
        <v>0</v>
      </c>
      <c r="AV261" s="7">
        <f>SUMIFS(Xuat!$G$5:$G$1000,Xuat!$C$5:$C$1000,DATE(Thang!$E$4,Thang!$C$4,AV$2),Xuat!$D$5:$D$1000,Loc!$A261)</f>
        <v>0</v>
      </c>
      <c r="AW261" s="7">
        <f>SUMIFS(Xuat!$G$5:$G$1000,Xuat!$C$5:$C$1000,DATE(Thang!$E$4,Thang!$C$4,AW$2),Xuat!$D$5:$D$1000,Loc!$A261)</f>
        <v>0</v>
      </c>
      <c r="AX261" s="7">
        <f>SUMIFS(Xuat!$G$5:$G$1000,Xuat!$C$5:$C$1000,DATE(Thang!$E$4,Thang!$C$4,AX$2),Xuat!$D$5:$D$1000,Loc!$A261)</f>
        <v>0</v>
      </c>
      <c r="AY261" s="7">
        <f>SUMIFS(Xuat!$G$5:$G$1000,Xuat!$C$5:$C$1000,DATE(Thang!$E$4,Thang!$C$4,AY$2),Xuat!$D$5:$D$1000,Loc!$A261)</f>
        <v>0</v>
      </c>
      <c r="AZ261" s="7">
        <f>SUMIFS(Xuat!$G$5:$G$1000,Xuat!$C$5:$C$1000,DATE(Thang!$E$4,Thang!$C$4,AZ$2),Xuat!$D$5:$D$1000,Loc!$A261)</f>
        <v>0</v>
      </c>
      <c r="BA261" s="7">
        <f>SUMIFS(Xuat!$G$5:$G$1000,Xuat!$C$5:$C$1000,DATE(Thang!$E$4,Thang!$C$4,BA$2),Xuat!$D$5:$D$1000,Loc!$A261)</f>
        <v>0</v>
      </c>
      <c r="BB261" s="7">
        <f>SUMIFS(Xuat!$G$5:$G$1000,Xuat!$C$5:$C$1000,DATE(Thang!$E$4,Thang!$C$4,BB$2),Xuat!$D$5:$D$1000,Loc!$A261)</f>
        <v>0</v>
      </c>
      <c r="BC261" s="7">
        <f>SUMIFS(Xuat!$G$5:$G$1000,Xuat!$C$5:$C$1000,DATE(Thang!$E$4,Thang!$C$4,BC$2),Xuat!$D$5:$D$1000,Loc!$A261)</f>
        <v>0</v>
      </c>
      <c r="BD261" s="7">
        <f>SUMIFS(Xuat!$G$5:$G$1000,Xuat!$C$5:$C$1000,DATE(Thang!$E$4,Thang!$C$4,BD$2),Xuat!$D$5:$D$1000,Loc!$A261)</f>
        <v>0</v>
      </c>
      <c r="BE261" s="7">
        <f>SUMIFS(Xuat!$G$5:$G$1000,Xuat!$C$5:$C$1000,DATE(Thang!$E$4,Thang!$C$4,BE$2),Xuat!$D$5:$D$1000,Loc!$A261)</f>
        <v>0</v>
      </c>
      <c r="BF261" s="7">
        <f>SUMIFS(Xuat!$G$5:$G$1000,Xuat!$C$5:$C$1000,DATE(Thang!$E$4,Thang!$C$4,BF$2),Xuat!$D$5:$D$1000,Loc!$A261)</f>
        <v>0</v>
      </c>
      <c r="BG261" s="7">
        <f>SUMIFS(Xuat!$G$5:$G$1000,Xuat!$C$5:$C$1000,DATE(Thang!$E$4,Thang!$C$4,BG$2),Xuat!$D$5:$D$1000,Loc!$A261)</f>
        <v>0</v>
      </c>
      <c r="BH261" s="7">
        <f>SUMIFS(Xuat!$G$5:$G$1000,Xuat!$C$5:$C$1000,DATE(Thang!$E$4,Thang!$C$4,BH$2),Xuat!$D$5:$D$1000,Loc!$A261)</f>
        <v>0</v>
      </c>
      <c r="BI261" s="7">
        <f>SUMIFS(Xuat!$G$5:$G$1000,Xuat!$C$5:$C$1000,DATE(Thang!$E$4,Thang!$C$4,BI$2),Xuat!$D$5:$D$1000,Loc!$A261)</f>
        <v>0</v>
      </c>
      <c r="BJ261" s="7">
        <f>SUMIFS(Xuat!$G$5:$G$1000,Xuat!$C$5:$C$1000,DATE(Thang!$E$4,Thang!$C$4,BJ$2),Xuat!$D$5:$D$1000,Loc!$A261)</f>
        <v>0</v>
      </c>
      <c r="BK261" s="7">
        <f>SUMIFS(Xuat!$G$5:$G$1000,Xuat!$C$5:$C$1000,DATE(Thang!$E$4,Thang!$C$4,BK$2),Xuat!$D$5:$D$1000,Loc!$A261)</f>
        <v>0</v>
      </c>
      <c r="BL261" s="7">
        <f>SUMIFS(Xuat!$G$5:$G$1000,Xuat!$C$5:$C$1000,DATE(Thang!$E$4,Thang!$C$4,BL$2),Xuat!$D$5:$D$1000,Loc!$A261)</f>
        <v>0</v>
      </c>
      <c r="BM261" s="7">
        <f>SUMIFS(Xuat!$G$5:$G$1000,Xuat!$C$5:$C$1000,DATE(Thang!$E$4,Thang!$C$4,BM$2),Xuat!$D$5:$D$1000,Loc!$A261)</f>
        <v>0</v>
      </c>
      <c r="BN261" s="7">
        <f>SUMIFS(Xuat!$G$5:$G$1000,Xuat!$C$5:$C$1000,DATE(Thang!$E$4,Thang!$C$4,BN$2),Xuat!$D$5:$D$1000,Loc!$A261)</f>
        <v>0</v>
      </c>
      <c r="BO261" s="7">
        <f>SUMIFS(Xuat!$G$5:$G$1000,Xuat!$C$5:$C$1000,DATE(Thang!$E$4,Thang!$C$4,BO$2),Xuat!$D$5:$D$1000,Loc!$A261)</f>
        <v>0</v>
      </c>
      <c r="BP261" s="7">
        <f>SUMIFS(Xuat!$G$5:$G$1000,Xuat!$C$5:$C$1000,DATE(Thang!$E$4,Thang!$C$4,BP$2),Xuat!$D$5:$D$1000,Loc!$A261)</f>
        <v>0</v>
      </c>
      <c r="BQ261" s="7">
        <f>SUMIFS(Xuat!$G$5:$G$1000,Xuat!$C$5:$C$1000,DATE(Thang!$E$4,Thang!$C$4,BQ$2),Xuat!$D$5:$D$1000,Loc!$A261)</f>
        <v>0</v>
      </c>
      <c r="BR261" s="7">
        <f>SUMIFS(Xuat!$G$5:$G$1000,Xuat!$C$5:$C$1000,DATE(Thang!$E$4,Thang!$C$4,BR$2),Xuat!$D$5:$D$1000,Loc!$A261)</f>
        <v>0</v>
      </c>
      <c r="BS261" s="7">
        <f>SUMIFS(Xuat!$G$5:$G$1000,Xuat!$C$5:$C$1000,DATE(Thang!$E$4,Thang!$C$4,BS$2),Xuat!$D$5:$D$1000,Loc!$A261)</f>
        <v>0</v>
      </c>
    </row>
    <row r="262" spans="1:71" x14ac:dyDescent="0.2">
      <c r="A262" s="2">
        <f>DM!C262</f>
        <v>0</v>
      </c>
      <c r="B262" s="3">
        <f>VLOOKUP(A262,Tondau!$B$5:$F$500,3,0)</f>
        <v>0</v>
      </c>
      <c r="C262" s="3">
        <f>VLOOKUP(Tinhgiavon!A262,Tondau!$B$5:$E$500,4,0)</f>
        <v>0</v>
      </c>
      <c r="D262" s="3">
        <f t="shared" ref="D262:D325" si="22">SUM(J262:AN262)</f>
        <v>0</v>
      </c>
      <c r="E262" s="3">
        <f>SUMIF(Nhap!$F$5:$F$1000,Tinhgiavon!A262,Nhap!$K$5:$K$1000)</f>
        <v>0</v>
      </c>
      <c r="F262" s="3">
        <f t="shared" ref="F262:F325" si="23">SUM(AO262:BS262)</f>
        <v>0</v>
      </c>
      <c r="G262" s="3">
        <f t="shared" ref="G262:G325" si="24">IF(D262+B262&lt;=0,0,(C262+E262)/(B262+D262))</f>
        <v>0</v>
      </c>
      <c r="H262" s="3">
        <f t="shared" ref="H262:H325" si="25">B262+D262-F262</f>
        <v>0</v>
      </c>
      <c r="I262" s="3">
        <f t="shared" ref="I262:I325" si="26">G262*H262</f>
        <v>0</v>
      </c>
      <c r="J262" s="7">
        <f>SUMIFS(Nhap!$I$5:$I$1000,Nhap!$E$5:$E$1000,DATE(Thang!$E$4,Thang!$C$4,Loc!$F$2),Nhap!$F$5:$F$1000,Loc!A262)</f>
        <v>0</v>
      </c>
      <c r="K262" s="7">
        <f>SUMIFS(Nhap!$I$5:$I$1000,Nhap!$E$5:$E$1000,DATE(Thang!$E$4,Thang!$C$4,Loc!$G$2),Nhap!$F$5:$F$1000,Loc!A262)</f>
        <v>0</v>
      </c>
      <c r="L262" s="7">
        <f>SUMIFS(Nhap!$I$5:$I$1000,Nhap!$E$5:$E$1000,DATE(Thang!$E$4,Thang!$C$4,Loc!$H$2),Nhap!$F$5:$F$1000,Loc!A262)</f>
        <v>0</v>
      </c>
      <c r="M262" s="7">
        <f>SUMIFS(Nhap!$I$5:$I$1000,Nhap!$E$5:$E$1000,DATE(Thang!$E$4,Thang!$C$4,Loc!$I$2),Nhap!$F$5:$F$1000,Loc!A262)</f>
        <v>0</v>
      </c>
      <c r="N262" s="7">
        <f>SUMIFS(Nhap!$I$5:$I$1000,Nhap!$E$5:$E$1000,DATE(Thang!$E$4,Thang!$C$4,Loc!$J$2),Nhap!$F$5:$F$1000,Loc!A262)</f>
        <v>0</v>
      </c>
      <c r="O262" s="7">
        <f>SUMIFS(Nhap!$I$5:$I$1000,Nhap!$E$5:$E$1000,DATE(Thang!$E$4,Thang!$C$4,Loc!$K$2),Nhap!$F$5:$F$1000,Loc!A262)</f>
        <v>0</v>
      </c>
      <c r="P262" s="7">
        <f>SUMIFS(Nhap!$I$5:$I$1000,Nhap!$E$5:$E$1000,DATE(Thang!$E$4,Thang!$C$4,Loc!$L$2),Nhap!$F$5:$F$1000,Loc!A262)</f>
        <v>0</v>
      </c>
      <c r="Q262" s="7">
        <f>SUMIFS(Nhap!$I$5:$I$1000,Nhap!$E$5:$E$1000,DATE(Thang!$E$4,Thang!$C$4,Loc!$M$2),Nhap!$F$5:$F$1000,Loc!A262)</f>
        <v>0</v>
      </c>
      <c r="R262" s="7">
        <f>SUMIFS(Nhap!$I$5:$I$1000,Nhap!$E$5:$E$1000,DATE(Thang!$E$4,Thang!$C$4,Loc!$N$2),Nhap!$F$5:$F$1000,Loc!A262)</f>
        <v>0</v>
      </c>
      <c r="S262" s="7">
        <f>SUMIFS(Nhap!$I$5:$I$1000,Nhap!$E$5:$E$1000,DATE(Thang!$E$4,Thang!$C$4,Loc!$O$2),Nhap!$F$5:$F$1000,Loc!A262)</f>
        <v>0</v>
      </c>
      <c r="T262" s="7">
        <f>SUMIFS(Nhap!$I$5:$I$1000,Nhap!$E$5:$E$1000,DATE(Thang!$E$4,Thang!$C$4,Loc!$P$2),Nhap!$F$5:$F$1000,Loc!A262)</f>
        <v>0</v>
      </c>
      <c r="U262" s="7">
        <f>SUMIFS(Nhap!$I$5:$I$1000,Nhap!$E$5:$E$1000,DATE(Thang!$E$4,Thang!$C$4,Loc!$Q$2),Nhap!$F$5:$F$1000,Loc!A262)</f>
        <v>0</v>
      </c>
      <c r="V262" s="7">
        <f>SUMIFS(Nhap!$I$5:$I$1000,Nhap!$E$5:$E$1000,DATE(Thang!$E$4,Thang!$C$4,Loc!$R$2),Nhap!$F$5:$F$1000,Loc!A262)</f>
        <v>0</v>
      </c>
      <c r="W262" s="7">
        <f>SUMIFS(Nhap!$I$5:$I$1000,Nhap!$E$5:$E$1000,DATE(Thang!$E$4,Thang!$C$4,Loc!$S$2),Nhap!$F$5:$F$1000,Loc!A262)</f>
        <v>0</v>
      </c>
      <c r="X262" s="7">
        <f>SUMIFS(Nhap!$I$5:$I$1000,Nhap!$E$5:$E$1000,DATE(Thang!$E$4,Thang!$C$4,Loc!$T$2),Nhap!$F$5:$F$1000,Loc!A262)</f>
        <v>0</v>
      </c>
      <c r="Y262" s="7">
        <f>SUMIFS(Nhap!$I$5:$I$1000,Nhap!$E$5:$E$1000,DATE(Thang!$E$4,Thang!$C$4,Loc!$U$2),Nhap!$F$5:$F$1000,Loc!A262)</f>
        <v>0</v>
      </c>
      <c r="Z262" s="7">
        <f>SUMIFS(Nhap!$I$5:$I$1000,Nhap!$E$5:$E$1000,DATE(Thang!$E$4,Thang!$C$4,Loc!$V$2),Nhap!$F$5:$F$1000,Loc!A262)</f>
        <v>0</v>
      </c>
      <c r="AA262" s="7">
        <f>SUMIFS(Nhap!$I$5:$I$1000,Nhap!$E$5:$E$1000,DATE(Thang!$E$4,Thang!$C$4,Loc!$W$2),Nhap!$F$5:$F$1000,Loc!A262)</f>
        <v>0</v>
      </c>
      <c r="AB262" s="7">
        <f>SUMIFS(Nhap!$I$5:$I$1000,Nhap!$E$5:$E$1000,DATE(Thang!$E$4,Thang!$C$4,Loc!$X$2),Nhap!$F$5:$F$1000,Loc!A262)</f>
        <v>0</v>
      </c>
      <c r="AC262" s="7">
        <f>SUMIFS(Nhap!$I$5:$I$1000,Nhap!$E$5:$E$1000,DATE(Thang!$E$4,Thang!$C$4,Loc!$Y$2),Nhap!$F$5:$F$1000,Loc!A262)</f>
        <v>0</v>
      </c>
      <c r="AD262" s="7">
        <f>SUMIFS(Nhap!$I$5:$I$1000,Nhap!$E$5:$E$1000,DATE(Thang!$E$4,Thang!$C$4,Loc!$Z$2),Nhap!$F$5:$F$1000,Loc!A262)</f>
        <v>0</v>
      </c>
      <c r="AE262" s="7">
        <f>SUMIFS(Nhap!$I$5:$I$1000,Nhap!$E$5:$E$1000,DATE(Thang!$E$4,Thang!$C$4,Loc!$AA$2),Nhap!$F$5:$F$1000,Loc!A262)</f>
        <v>0</v>
      </c>
      <c r="AF262" s="7">
        <f>SUMIFS(Nhap!$I$5:$I$1000,Nhap!$E$5:$E$1000,DATE(Thang!$E$4,Thang!$C$4,Loc!$AB$2),Nhap!$F$5:$F$1000,Loc!A262)</f>
        <v>0</v>
      </c>
      <c r="AG262" s="7">
        <f>SUMIFS(Nhap!$I$5:$I$1000,Nhap!$E$5:$E$1000,DATE(Thang!$E$4,Thang!$C$4,Loc!$AC$2),Nhap!$F$5:$F$1000,Loc!A262)</f>
        <v>0</v>
      </c>
      <c r="AH262" s="7">
        <f>SUMIFS(Nhap!$I$5:$I$1000,Nhap!$E$5:$E$1000,DATE(Thang!$E$4,Thang!$C$4,Loc!$AD$2),Nhap!$F$5:$F$1000,Loc!$A$5)</f>
        <v>0</v>
      </c>
      <c r="AI262" s="7">
        <f>SUMIFS(Nhap!$I$5:$I$1000,Nhap!$E$5:$E$1000,DATE(Thang!$E$4,Thang!$C$4,Loc!$AE$2),Nhap!$F$5:$F$1000,Loc!A262)</f>
        <v>0</v>
      </c>
      <c r="AJ262" s="7">
        <f>SUMIFS(Nhap!$I$5:$I$1000,Nhap!$E$5:$E$1000,DATE(Thang!$E$4,Thang!$C$4,Loc!$AF$2),Nhap!$F$5:$F$1000,Loc!A262)</f>
        <v>0</v>
      </c>
      <c r="AK262" s="7">
        <f>SUMIFS(Nhap!$I$5:$I$1000,Nhap!$E$5:$E$1000,DATE(Thang!$E$4,Thang!$C$4,Loc!$AG$2),Nhap!$F$5:$F$1000,Loc!A262)</f>
        <v>0</v>
      </c>
      <c r="AL262" s="7">
        <f>SUMIFS(Nhap!$I$5:$I$1000,Nhap!$E$5:$E$1000,DATE(Thang!$E$4,Thang!$C$4,Loc!$AH$2),Nhap!$F$5:$F$1000,Loc!A262)</f>
        <v>0</v>
      </c>
      <c r="AM262" s="7">
        <f>SUMIFS(Nhap!$I$5:$I$1000,Nhap!$E$5:$E$1000,DATE(Thang!$E$4,Thang!$C$4,Loc!$AI$2),Nhap!$F$5:$F$1000,Loc!A262)</f>
        <v>0</v>
      </c>
      <c r="AN262" s="7">
        <f>SUMIFS(Nhap!$I$5:$I$1000,Nhap!$E$5:$E$1000,DATE(Thang!$E$4,Thang!$C$4,Loc!$AJ$2),Nhap!$F$5:$F$1000,Loc!A262)</f>
        <v>0</v>
      </c>
      <c r="AO262" s="7">
        <f>SUMIFS(Xuat!$G$5:$G$1000,Xuat!$C$5:$C$1000,DATE(Thang!$E$4,Thang!$C$4,AO$2),Xuat!$D$5:$D$1000,Loc!$A262)</f>
        <v>0</v>
      </c>
      <c r="AP262" s="7">
        <f>SUMIFS(Xuat!$G$5:$G$1000,Xuat!$C$5:$C$1000,DATE(Thang!$E$4,Thang!$C$4,AP$2),Xuat!$D$5:$D$1000,Loc!$A262)</f>
        <v>0</v>
      </c>
      <c r="AQ262" s="7">
        <f>SUMIFS(Xuat!$G$5:$G$1000,Xuat!$C$5:$C$1000,DATE(Thang!$E$4,Thang!$C$4,AQ$2),Xuat!$D$5:$D$1000,Loc!$A262)</f>
        <v>0</v>
      </c>
      <c r="AR262" s="7">
        <f>SUMIFS(Xuat!$G$5:$G$1000,Xuat!$C$5:$C$1000,DATE(Thang!$E$4,Thang!$C$4,AR$2),Xuat!$D$5:$D$1000,Loc!$A262)</f>
        <v>0</v>
      </c>
      <c r="AS262" s="7">
        <f>SUMIFS(Xuat!$G$5:$G$1000,Xuat!$C$5:$C$1000,DATE(Thang!$E$4,Thang!$C$4,AS$2),Xuat!$D$5:$D$1000,Loc!$A262)</f>
        <v>0</v>
      </c>
      <c r="AT262" s="7">
        <f>SUMIFS(Xuat!$G$5:$G$1000,Xuat!$C$5:$C$1000,DATE(Thang!$E$4,Thang!$C$4,AT$2),Xuat!$D$5:$D$1000,Loc!$A262)</f>
        <v>0</v>
      </c>
      <c r="AU262" s="7">
        <f>SUMIFS(Xuat!$G$5:$G$1000,Xuat!$C$5:$C$1000,DATE(Thang!$E$4,Thang!$C$4,AU$2),Xuat!$D$5:$D$1000,Loc!$A262)</f>
        <v>0</v>
      </c>
      <c r="AV262" s="7">
        <f>SUMIFS(Xuat!$G$5:$G$1000,Xuat!$C$5:$C$1000,DATE(Thang!$E$4,Thang!$C$4,AV$2),Xuat!$D$5:$D$1000,Loc!$A262)</f>
        <v>0</v>
      </c>
      <c r="AW262" s="7">
        <f>SUMIFS(Xuat!$G$5:$G$1000,Xuat!$C$5:$C$1000,DATE(Thang!$E$4,Thang!$C$4,AW$2),Xuat!$D$5:$D$1000,Loc!$A262)</f>
        <v>0</v>
      </c>
      <c r="AX262" s="7">
        <f>SUMIFS(Xuat!$G$5:$G$1000,Xuat!$C$5:$C$1000,DATE(Thang!$E$4,Thang!$C$4,AX$2),Xuat!$D$5:$D$1000,Loc!$A262)</f>
        <v>0</v>
      </c>
      <c r="AY262" s="7">
        <f>SUMIFS(Xuat!$G$5:$G$1000,Xuat!$C$5:$C$1000,DATE(Thang!$E$4,Thang!$C$4,AY$2),Xuat!$D$5:$D$1000,Loc!$A262)</f>
        <v>0</v>
      </c>
      <c r="AZ262" s="7">
        <f>SUMIFS(Xuat!$G$5:$G$1000,Xuat!$C$5:$C$1000,DATE(Thang!$E$4,Thang!$C$4,AZ$2),Xuat!$D$5:$D$1000,Loc!$A262)</f>
        <v>0</v>
      </c>
      <c r="BA262" s="7">
        <f>SUMIFS(Xuat!$G$5:$G$1000,Xuat!$C$5:$C$1000,DATE(Thang!$E$4,Thang!$C$4,BA$2),Xuat!$D$5:$D$1000,Loc!$A262)</f>
        <v>0</v>
      </c>
      <c r="BB262" s="7">
        <f>SUMIFS(Xuat!$G$5:$G$1000,Xuat!$C$5:$C$1000,DATE(Thang!$E$4,Thang!$C$4,BB$2),Xuat!$D$5:$D$1000,Loc!$A262)</f>
        <v>0</v>
      </c>
      <c r="BC262" s="7">
        <f>SUMIFS(Xuat!$G$5:$G$1000,Xuat!$C$5:$C$1000,DATE(Thang!$E$4,Thang!$C$4,BC$2),Xuat!$D$5:$D$1000,Loc!$A262)</f>
        <v>0</v>
      </c>
      <c r="BD262" s="7">
        <f>SUMIFS(Xuat!$G$5:$G$1000,Xuat!$C$5:$C$1000,DATE(Thang!$E$4,Thang!$C$4,BD$2),Xuat!$D$5:$D$1000,Loc!$A262)</f>
        <v>0</v>
      </c>
      <c r="BE262" s="7">
        <f>SUMIFS(Xuat!$G$5:$G$1000,Xuat!$C$5:$C$1000,DATE(Thang!$E$4,Thang!$C$4,BE$2),Xuat!$D$5:$D$1000,Loc!$A262)</f>
        <v>0</v>
      </c>
      <c r="BF262" s="7">
        <f>SUMIFS(Xuat!$G$5:$G$1000,Xuat!$C$5:$C$1000,DATE(Thang!$E$4,Thang!$C$4,BF$2),Xuat!$D$5:$D$1000,Loc!$A262)</f>
        <v>0</v>
      </c>
      <c r="BG262" s="7">
        <f>SUMIFS(Xuat!$G$5:$G$1000,Xuat!$C$5:$C$1000,DATE(Thang!$E$4,Thang!$C$4,BG$2),Xuat!$D$5:$D$1000,Loc!$A262)</f>
        <v>0</v>
      </c>
      <c r="BH262" s="7">
        <f>SUMIFS(Xuat!$G$5:$G$1000,Xuat!$C$5:$C$1000,DATE(Thang!$E$4,Thang!$C$4,BH$2),Xuat!$D$5:$D$1000,Loc!$A262)</f>
        <v>0</v>
      </c>
      <c r="BI262" s="7">
        <f>SUMIFS(Xuat!$G$5:$G$1000,Xuat!$C$5:$C$1000,DATE(Thang!$E$4,Thang!$C$4,BI$2),Xuat!$D$5:$D$1000,Loc!$A262)</f>
        <v>0</v>
      </c>
      <c r="BJ262" s="7">
        <f>SUMIFS(Xuat!$G$5:$G$1000,Xuat!$C$5:$C$1000,DATE(Thang!$E$4,Thang!$C$4,BJ$2),Xuat!$D$5:$D$1000,Loc!$A262)</f>
        <v>0</v>
      </c>
      <c r="BK262" s="7">
        <f>SUMIFS(Xuat!$G$5:$G$1000,Xuat!$C$5:$C$1000,DATE(Thang!$E$4,Thang!$C$4,BK$2),Xuat!$D$5:$D$1000,Loc!$A262)</f>
        <v>0</v>
      </c>
      <c r="BL262" s="7">
        <f>SUMIFS(Xuat!$G$5:$G$1000,Xuat!$C$5:$C$1000,DATE(Thang!$E$4,Thang!$C$4,BL$2),Xuat!$D$5:$D$1000,Loc!$A262)</f>
        <v>0</v>
      </c>
      <c r="BM262" s="7">
        <f>SUMIFS(Xuat!$G$5:$G$1000,Xuat!$C$5:$C$1000,DATE(Thang!$E$4,Thang!$C$4,BM$2),Xuat!$D$5:$D$1000,Loc!$A262)</f>
        <v>0</v>
      </c>
      <c r="BN262" s="7">
        <f>SUMIFS(Xuat!$G$5:$G$1000,Xuat!$C$5:$C$1000,DATE(Thang!$E$4,Thang!$C$4,BN$2),Xuat!$D$5:$D$1000,Loc!$A262)</f>
        <v>0</v>
      </c>
      <c r="BO262" s="7">
        <f>SUMIFS(Xuat!$G$5:$G$1000,Xuat!$C$5:$C$1000,DATE(Thang!$E$4,Thang!$C$4,BO$2),Xuat!$D$5:$D$1000,Loc!$A262)</f>
        <v>0</v>
      </c>
      <c r="BP262" s="7">
        <f>SUMIFS(Xuat!$G$5:$G$1000,Xuat!$C$5:$C$1000,DATE(Thang!$E$4,Thang!$C$4,BP$2),Xuat!$D$5:$D$1000,Loc!$A262)</f>
        <v>0</v>
      </c>
      <c r="BQ262" s="7">
        <f>SUMIFS(Xuat!$G$5:$G$1000,Xuat!$C$5:$C$1000,DATE(Thang!$E$4,Thang!$C$4,BQ$2),Xuat!$D$5:$D$1000,Loc!$A262)</f>
        <v>0</v>
      </c>
      <c r="BR262" s="7">
        <f>SUMIFS(Xuat!$G$5:$G$1000,Xuat!$C$5:$C$1000,DATE(Thang!$E$4,Thang!$C$4,BR$2),Xuat!$D$5:$D$1000,Loc!$A262)</f>
        <v>0</v>
      </c>
      <c r="BS262" s="7">
        <f>SUMIFS(Xuat!$G$5:$G$1000,Xuat!$C$5:$C$1000,DATE(Thang!$E$4,Thang!$C$4,BS$2),Xuat!$D$5:$D$1000,Loc!$A262)</f>
        <v>0</v>
      </c>
    </row>
    <row r="263" spans="1:71" x14ac:dyDescent="0.2">
      <c r="A263" s="2">
        <f>DM!C263</f>
        <v>0</v>
      </c>
      <c r="B263" s="3">
        <f>VLOOKUP(A263,Tondau!$B$5:$F$500,3,0)</f>
        <v>0</v>
      </c>
      <c r="C263" s="3">
        <f>VLOOKUP(Tinhgiavon!A263,Tondau!$B$5:$E$500,4,0)</f>
        <v>0</v>
      </c>
      <c r="D263" s="3">
        <f t="shared" si="22"/>
        <v>0</v>
      </c>
      <c r="E263" s="3">
        <f>SUMIF(Nhap!$F$5:$F$1000,Tinhgiavon!A263,Nhap!$K$5:$K$1000)</f>
        <v>0</v>
      </c>
      <c r="F263" s="3">
        <f t="shared" si="23"/>
        <v>0</v>
      </c>
      <c r="G263" s="3">
        <f t="shared" si="24"/>
        <v>0</v>
      </c>
      <c r="H263" s="3">
        <f t="shared" si="25"/>
        <v>0</v>
      </c>
      <c r="I263" s="3">
        <f t="shared" si="26"/>
        <v>0</v>
      </c>
      <c r="J263" s="7">
        <f>SUMIFS(Nhap!$I$5:$I$1000,Nhap!$E$5:$E$1000,DATE(Thang!$E$4,Thang!$C$4,Loc!$F$2),Nhap!$F$5:$F$1000,Loc!A263)</f>
        <v>0</v>
      </c>
      <c r="K263" s="7">
        <f>SUMIFS(Nhap!$I$5:$I$1000,Nhap!$E$5:$E$1000,DATE(Thang!$E$4,Thang!$C$4,Loc!$G$2),Nhap!$F$5:$F$1000,Loc!A263)</f>
        <v>0</v>
      </c>
      <c r="L263" s="7">
        <f>SUMIFS(Nhap!$I$5:$I$1000,Nhap!$E$5:$E$1000,DATE(Thang!$E$4,Thang!$C$4,Loc!$H$2),Nhap!$F$5:$F$1000,Loc!A263)</f>
        <v>0</v>
      </c>
      <c r="M263" s="7">
        <f>SUMIFS(Nhap!$I$5:$I$1000,Nhap!$E$5:$E$1000,DATE(Thang!$E$4,Thang!$C$4,Loc!$I$2),Nhap!$F$5:$F$1000,Loc!A263)</f>
        <v>0</v>
      </c>
      <c r="N263" s="7">
        <f>SUMIFS(Nhap!$I$5:$I$1000,Nhap!$E$5:$E$1000,DATE(Thang!$E$4,Thang!$C$4,Loc!$J$2),Nhap!$F$5:$F$1000,Loc!A263)</f>
        <v>0</v>
      </c>
      <c r="O263" s="7">
        <f>SUMIFS(Nhap!$I$5:$I$1000,Nhap!$E$5:$E$1000,DATE(Thang!$E$4,Thang!$C$4,Loc!$K$2),Nhap!$F$5:$F$1000,Loc!A263)</f>
        <v>0</v>
      </c>
      <c r="P263" s="7">
        <f>SUMIFS(Nhap!$I$5:$I$1000,Nhap!$E$5:$E$1000,DATE(Thang!$E$4,Thang!$C$4,Loc!$L$2),Nhap!$F$5:$F$1000,Loc!A263)</f>
        <v>0</v>
      </c>
      <c r="Q263" s="7">
        <f>SUMIFS(Nhap!$I$5:$I$1000,Nhap!$E$5:$E$1000,DATE(Thang!$E$4,Thang!$C$4,Loc!$M$2),Nhap!$F$5:$F$1000,Loc!A263)</f>
        <v>0</v>
      </c>
      <c r="R263" s="7">
        <f>SUMIFS(Nhap!$I$5:$I$1000,Nhap!$E$5:$E$1000,DATE(Thang!$E$4,Thang!$C$4,Loc!$N$2),Nhap!$F$5:$F$1000,Loc!A263)</f>
        <v>0</v>
      </c>
      <c r="S263" s="7">
        <f>SUMIFS(Nhap!$I$5:$I$1000,Nhap!$E$5:$E$1000,DATE(Thang!$E$4,Thang!$C$4,Loc!$O$2),Nhap!$F$5:$F$1000,Loc!A263)</f>
        <v>0</v>
      </c>
      <c r="T263" s="7">
        <f>SUMIFS(Nhap!$I$5:$I$1000,Nhap!$E$5:$E$1000,DATE(Thang!$E$4,Thang!$C$4,Loc!$P$2),Nhap!$F$5:$F$1000,Loc!A263)</f>
        <v>0</v>
      </c>
      <c r="U263" s="7">
        <f>SUMIFS(Nhap!$I$5:$I$1000,Nhap!$E$5:$E$1000,DATE(Thang!$E$4,Thang!$C$4,Loc!$Q$2),Nhap!$F$5:$F$1000,Loc!A263)</f>
        <v>0</v>
      </c>
      <c r="V263" s="7">
        <f>SUMIFS(Nhap!$I$5:$I$1000,Nhap!$E$5:$E$1000,DATE(Thang!$E$4,Thang!$C$4,Loc!$R$2),Nhap!$F$5:$F$1000,Loc!A263)</f>
        <v>0</v>
      </c>
      <c r="W263" s="7">
        <f>SUMIFS(Nhap!$I$5:$I$1000,Nhap!$E$5:$E$1000,DATE(Thang!$E$4,Thang!$C$4,Loc!$S$2),Nhap!$F$5:$F$1000,Loc!A263)</f>
        <v>0</v>
      </c>
      <c r="X263" s="7">
        <f>SUMIFS(Nhap!$I$5:$I$1000,Nhap!$E$5:$E$1000,DATE(Thang!$E$4,Thang!$C$4,Loc!$T$2),Nhap!$F$5:$F$1000,Loc!A263)</f>
        <v>0</v>
      </c>
      <c r="Y263" s="7">
        <f>SUMIFS(Nhap!$I$5:$I$1000,Nhap!$E$5:$E$1000,DATE(Thang!$E$4,Thang!$C$4,Loc!$U$2),Nhap!$F$5:$F$1000,Loc!A263)</f>
        <v>0</v>
      </c>
      <c r="Z263" s="7">
        <f>SUMIFS(Nhap!$I$5:$I$1000,Nhap!$E$5:$E$1000,DATE(Thang!$E$4,Thang!$C$4,Loc!$V$2),Nhap!$F$5:$F$1000,Loc!A263)</f>
        <v>0</v>
      </c>
      <c r="AA263" s="7">
        <f>SUMIFS(Nhap!$I$5:$I$1000,Nhap!$E$5:$E$1000,DATE(Thang!$E$4,Thang!$C$4,Loc!$W$2),Nhap!$F$5:$F$1000,Loc!A263)</f>
        <v>0</v>
      </c>
      <c r="AB263" s="7">
        <f>SUMIFS(Nhap!$I$5:$I$1000,Nhap!$E$5:$E$1000,DATE(Thang!$E$4,Thang!$C$4,Loc!$X$2),Nhap!$F$5:$F$1000,Loc!A263)</f>
        <v>0</v>
      </c>
      <c r="AC263" s="7">
        <f>SUMIFS(Nhap!$I$5:$I$1000,Nhap!$E$5:$E$1000,DATE(Thang!$E$4,Thang!$C$4,Loc!$Y$2),Nhap!$F$5:$F$1000,Loc!A263)</f>
        <v>0</v>
      </c>
      <c r="AD263" s="7">
        <f>SUMIFS(Nhap!$I$5:$I$1000,Nhap!$E$5:$E$1000,DATE(Thang!$E$4,Thang!$C$4,Loc!$Z$2),Nhap!$F$5:$F$1000,Loc!A263)</f>
        <v>0</v>
      </c>
      <c r="AE263" s="7">
        <f>SUMIFS(Nhap!$I$5:$I$1000,Nhap!$E$5:$E$1000,DATE(Thang!$E$4,Thang!$C$4,Loc!$AA$2),Nhap!$F$5:$F$1000,Loc!A263)</f>
        <v>0</v>
      </c>
      <c r="AF263" s="7">
        <f>SUMIFS(Nhap!$I$5:$I$1000,Nhap!$E$5:$E$1000,DATE(Thang!$E$4,Thang!$C$4,Loc!$AB$2),Nhap!$F$5:$F$1000,Loc!A263)</f>
        <v>0</v>
      </c>
      <c r="AG263" s="7">
        <f>SUMIFS(Nhap!$I$5:$I$1000,Nhap!$E$5:$E$1000,DATE(Thang!$E$4,Thang!$C$4,Loc!$AC$2),Nhap!$F$5:$F$1000,Loc!A263)</f>
        <v>0</v>
      </c>
      <c r="AH263" s="7">
        <f>SUMIFS(Nhap!$I$5:$I$1000,Nhap!$E$5:$E$1000,DATE(Thang!$E$4,Thang!$C$4,Loc!$AD$2),Nhap!$F$5:$F$1000,Loc!$A$5)</f>
        <v>0</v>
      </c>
      <c r="AI263" s="7">
        <f>SUMIFS(Nhap!$I$5:$I$1000,Nhap!$E$5:$E$1000,DATE(Thang!$E$4,Thang!$C$4,Loc!$AE$2),Nhap!$F$5:$F$1000,Loc!A263)</f>
        <v>0</v>
      </c>
      <c r="AJ263" s="7">
        <f>SUMIFS(Nhap!$I$5:$I$1000,Nhap!$E$5:$E$1000,DATE(Thang!$E$4,Thang!$C$4,Loc!$AF$2),Nhap!$F$5:$F$1000,Loc!A263)</f>
        <v>0</v>
      </c>
      <c r="AK263" s="7">
        <f>SUMIFS(Nhap!$I$5:$I$1000,Nhap!$E$5:$E$1000,DATE(Thang!$E$4,Thang!$C$4,Loc!$AG$2),Nhap!$F$5:$F$1000,Loc!A263)</f>
        <v>0</v>
      </c>
      <c r="AL263" s="7">
        <f>SUMIFS(Nhap!$I$5:$I$1000,Nhap!$E$5:$E$1000,DATE(Thang!$E$4,Thang!$C$4,Loc!$AH$2),Nhap!$F$5:$F$1000,Loc!A263)</f>
        <v>0</v>
      </c>
      <c r="AM263" s="7">
        <f>SUMIFS(Nhap!$I$5:$I$1000,Nhap!$E$5:$E$1000,DATE(Thang!$E$4,Thang!$C$4,Loc!$AI$2),Nhap!$F$5:$F$1000,Loc!A263)</f>
        <v>0</v>
      </c>
      <c r="AN263" s="7">
        <f>SUMIFS(Nhap!$I$5:$I$1000,Nhap!$E$5:$E$1000,DATE(Thang!$E$4,Thang!$C$4,Loc!$AJ$2),Nhap!$F$5:$F$1000,Loc!A263)</f>
        <v>0</v>
      </c>
      <c r="AO263" s="7">
        <f>SUMIFS(Xuat!$G$5:$G$1000,Xuat!$C$5:$C$1000,DATE(Thang!$E$4,Thang!$C$4,AO$2),Xuat!$D$5:$D$1000,Loc!$A263)</f>
        <v>0</v>
      </c>
      <c r="AP263" s="7">
        <f>SUMIFS(Xuat!$G$5:$G$1000,Xuat!$C$5:$C$1000,DATE(Thang!$E$4,Thang!$C$4,AP$2),Xuat!$D$5:$D$1000,Loc!$A263)</f>
        <v>0</v>
      </c>
      <c r="AQ263" s="7">
        <f>SUMIFS(Xuat!$G$5:$G$1000,Xuat!$C$5:$C$1000,DATE(Thang!$E$4,Thang!$C$4,AQ$2),Xuat!$D$5:$D$1000,Loc!$A263)</f>
        <v>0</v>
      </c>
      <c r="AR263" s="7">
        <f>SUMIFS(Xuat!$G$5:$G$1000,Xuat!$C$5:$C$1000,DATE(Thang!$E$4,Thang!$C$4,AR$2),Xuat!$D$5:$D$1000,Loc!$A263)</f>
        <v>0</v>
      </c>
      <c r="AS263" s="7">
        <f>SUMIFS(Xuat!$G$5:$G$1000,Xuat!$C$5:$C$1000,DATE(Thang!$E$4,Thang!$C$4,AS$2),Xuat!$D$5:$D$1000,Loc!$A263)</f>
        <v>0</v>
      </c>
      <c r="AT263" s="7">
        <f>SUMIFS(Xuat!$G$5:$G$1000,Xuat!$C$5:$C$1000,DATE(Thang!$E$4,Thang!$C$4,AT$2),Xuat!$D$5:$D$1000,Loc!$A263)</f>
        <v>0</v>
      </c>
      <c r="AU263" s="7">
        <f>SUMIFS(Xuat!$G$5:$G$1000,Xuat!$C$5:$C$1000,DATE(Thang!$E$4,Thang!$C$4,AU$2),Xuat!$D$5:$D$1000,Loc!$A263)</f>
        <v>0</v>
      </c>
      <c r="AV263" s="7">
        <f>SUMIFS(Xuat!$G$5:$G$1000,Xuat!$C$5:$C$1000,DATE(Thang!$E$4,Thang!$C$4,AV$2),Xuat!$D$5:$D$1000,Loc!$A263)</f>
        <v>0</v>
      </c>
      <c r="AW263" s="7">
        <f>SUMIFS(Xuat!$G$5:$G$1000,Xuat!$C$5:$C$1000,DATE(Thang!$E$4,Thang!$C$4,AW$2),Xuat!$D$5:$D$1000,Loc!$A263)</f>
        <v>0</v>
      </c>
      <c r="AX263" s="7">
        <f>SUMIFS(Xuat!$G$5:$G$1000,Xuat!$C$5:$C$1000,DATE(Thang!$E$4,Thang!$C$4,AX$2),Xuat!$D$5:$D$1000,Loc!$A263)</f>
        <v>0</v>
      </c>
      <c r="AY263" s="7">
        <f>SUMIFS(Xuat!$G$5:$G$1000,Xuat!$C$5:$C$1000,DATE(Thang!$E$4,Thang!$C$4,AY$2),Xuat!$D$5:$D$1000,Loc!$A263)</f>
        <v>0</v>
      </c>
      <c r="AZ263" s="7">
        <f>SUMIFS(Xuat!$G$5:$G$1000,Xuat!$C$5:$C$1000,DATE(Thang!$E$4,Thang!$C$4,AZ$2),Xuat!$D$5:$D$1000,Loc!$A263)</f>
        <v>0</v>
      </c>
      <c r="BA263" s="7">
        <f>SUMIFS(Xuat!$G$5:$G$1000,Xuat!$C$5:$C$1000,DATE(Thang!$E$4,Thang!$C$4,BA$2),Xuat!$D$5:$D$1000,Loc!$A263)</f>
        <v>0</v>
      </c>
      <c r="BB263" s="7">
        <f>SUMIFS(Xuat!$G$5:$G$1000,Xuat!$C$5:$C$1000,DATE(Thang!$E$4,Thang!$C$4,BB$2),Xuat!$D$5:$D$1000,Loc!$A263)</f>
        <v>0</v>
      </c>
      <c r="BC263" s="7">
        <f>SUMIFS(Xuat!$G$5:$G$1000,Xuat!$C$5:$C$1000,DATE(Thang!$E$4,Thang!$C$4,BC$2),Xuat!$D$5:$D$1000,Loc!$A263)</f>
        <v>0</v>
      </c>
      <c r="BD263" s="7">
        <f>SUMIFS(Xuat!$G$5:$G$1000,Xuat!$C$5:$C$1000,DATE(Thang!$E$4,Thang!$C$4,BD$2),Xuat!$D$5:$D$1000,Loc!$A263)</f>
        <v>0</v>
      </c>
      <c r="BE263" s="7">
        <f>SUMIFS(Xuat!$G$5:$G$1000,Xuat!$C$5:$C$1000,DATE(Thang!$E$4,Thang!$C$4,BE$2),Xuat!$D$5:$D$1000,Loc!$A263)</f>
        <v>0</v>
      </c>
      <c r="BF263" s="7">
        <f>SUMIFS(Xuat!$G$5:$G$1000,Xuat!$C$5:$C$1000,DATE(Thang!$E$4,Thang!$C$4,BF$2),Xuat!$D$5:$D$1000,Loc!$A263)</f>
        <v>0</v>
      </c>
      <c r="BG263" s="7">
        <f>SUMIFS(Xuat!$G$5:$G$1000,Xuat!$C$5:$C$1000,DATE(Thang!$E$4,Thang!$C$4,BG$2),Xuat!$D$5:$D$1000,Loc!$A263)</f>
        <v>0</v>
      </c>
      <c r="BH263" s="7">
        <f>SUMIFS(Xuat!$G$5:$G$1000,Xuat!$C$5:$C$1000,DATE(Thang!$E$4,Thang!$C$4,BH$2),Xuat!$D$5:$D$1000,Loc!$A263)</f>
        <v>0</v>
      </c>
      <c r="BI263" s="7">
        <f>SUMIFS(Xuat!$G$5:$G$1000,Xuat!$C$5:$C$1000,DATE(Thang!$E$4,Thang!$C$4,BI$2),Xuat!$D$5:$D$1000,Loc!$A263)</f>
        <v>0</v>
      </c>
      <c r="BJ263" s="7">
        <f>SUMIFS(Xuat!$G$5:$G$1000,Xuat!$C$5:$C$1000,DATE(Thang!$E$4,Thang!$C$4,BJ$2),Xuat!$D$5:$D$1000,Loc!$A263)</f>
        <v>0</v>
      </c>
      <c r="BK263" s="7">
        <f>SUMIFS(Xuat!$G$5:$G$1000,Xuat!$C$5:$C$1000,DATE(Thang!$E$4,Thang!$C$4,BK$2),Xuat!$D$5:$D$1000,Loc!$A263)</f>
        <v>0</v>
      </c>
      <c r="BL263" s="7">
        <f>SUMIFS(Xuat!$G$5:$G$1000,Xuat!$C$5:$C$1000,DATE(Thang!$E$4,Thang!$C$4,BL$2),Xuat!$D$5:$D$1000,Loc!$A263)</f>
        <v>0</v>
      </c>
      <c r="BM263" s="7">
        <f>SUMIFS(Xuat!$G$5:$G$1000,Xuat!$C$5:$C$1000,DATE(Thang!$E$4,Thang!$C$4,BM$2),Xuat!$D$5:$D$1000,Loc!$A263)</f>
        <v>0</v>
      </c>
      <c r="BN263" s="7">
        <f>SUMIFS(Xuat!$G$5:$G$1000,Xuat!$C$5:$C$1000,DATE(Thang!$E$4,Thang!$C$4,BN$2),Xuat!$D$5:$D$1000,Loc!$A263)</f>
        <v>0</v>
      </c>
      <c r="BO263" s="7">
        <f>SUMIFS(Xuat!$G$5:$G$1000,Xuat!$C$5:$C$1000,DATE(Thang!$E$4,Thang!$C$4,BO$2),Xuat!$D$5:$D$1000,Loc!$A263)</f>
        <v>0</v>
      </c>
      <c r="BP263" s="7">
        <f>SUMIFS(Xuat!$G$5:$G$1000,Xuat!$C$5:$C$1000,DATE(Thang!$E$4,Thang!$C$4,BP$2),Xuat!$D$5:$D$1000,Loc!$A263)</f>
        <v>0</v>
      </c>
      <c r="BQ263" s="7">
        <f>SUMIFS(Xuat!$G$5:$G$1000,Xuat!$C$5:$C$1000,DATE(Thang!$E$4,Thang!$C$4,BQ$2),Xuat!$D$5:$D$1000,Loc!$A263)</f>
        <v>0</v>
      </c>
      <c r="BR263" s="7">
        <f>SUMIFS(Xuat!$G$5:$G$1000,Xuat!$C$5:$C$1000,DATE(Thang!$E$4,Thang!$C$4,BR$2),Xuat!$D$5:$D$1000,Loc!$A263)</f>
        <v>0</v>
      </c>
      <c r="BS263" s="7">
        <f>SUMIFS(Xuat!$G$5:$G$1000,Xuat!$C$5:$C$1000,DATE(Thang!$E$4,Thang!$C$4,BS$2),Xuat!$D$5:$D$1000,Loc!$A263)</f>
        <v>0</v>
      </c>
    </row>
    <row r="264" spans="1:71" x14ac:dyDescent="0.2">
      <c r="A264" s="2">
        <f>DM!C264</f>
        <v>0</v>
      </c>
      <c r="B264" s="3">
        <f>VLOOKUP(A264,Tondau!$B$5:$F$500,3,0)</f>
        <v>0</v>
      </c>
      <c r="C264" s="3">
        <f>VLOOKUP(Tinhgiavon!A264,Tondau!$B$5:$E$500,4,0)</f>
        <v>0</v>
      </c>
      <c r="D264" s="3">
        <f t="shared" si="22"/>
        <v>0</v>
      </c>
      <c r="E264" s="3">
        <f>SUMIF(Nhap!$F$5:$F$1000,Tinhgiavon!A264,Nhap!$K$5:$K$1000)</f>
        <v>0</v>
      </c>
      <c r="F264" s="3">
        <f t="shared" si="23"/>
        <v>0</v>
      </c>
      <c r="G264" s="3">
        <f t="shared" si="24"/>
        <v>0</v>
      </c>
      <c r="H264" s="3">
        <f t="shared" si="25"/>
        <v>0</v>
      </c>
      <c r="I264" s="3">
        <f t="shared" si="26"/>
        <v>0</v>
      </c>
      <c r="J264" s="7">
        <f>SUMIFS(Nhap!$I$5:$I$1000,Nhap!$E$5:$E$1000,DATE(Thang!$E$4,Thang!$C$4,Loc!$F$2),Nhap!$F$5:$F$1000,Loc!A264)</f>
        <v>0</v>
      </c>
      <c r="K264" s="7">
        <f>SUMIFS(Nhap!$I$5:$I$1000,Nhap!$E$5:$E$1000,DATE(Thang!$E$4,Thang!$C$4,Loc!$G$2),Nhap!$F$5:$F$1000,Loc!A264)</f>
        <v>0</v>
      </c>
      <c r="L264" s="7">
        <f>SUMIFS(Nhap!$I$5:$I$1000,Nhap!$E$5:$E$1000,DATE(Thang!$E$4,Thang!$C$4,Loc!$H$2),Nhap!$F$5:$F$1000,Loc!A264)</f>
        <v>0</v>
      </c>
      <c r="M264" s="7">
        <f>SUMIFS(Nhap!$I$5:$I$1000,Nhap!$E$5:$E$1000,DATE(Thang!$E$4,Thang!$C$4,Loc!$I$2),Nhap!$F$5:$F$1000,Loc!A264)</f>
        <v>0</v>
      </c>
      <c r="N264" s="7">
        <f>SUMIFS(Nhap!$I$5:$I$1000,Nhap!$E$5:$E$1000,DATE(Thang!$E$4,Thang!$C$4,Loc!$J$2),Nhap!$F$5:$F$1000,Loc!A264)</f>
        <v>0</v>
      </c>
      <c r="O264" s="7">
        <f>SUMIFS(Nhap!$I$5:$I$1000,Nhap!$E$5:$E$1000,DATE(Thang!$E$4,Thang!$C$4,Loc!$K$2),Nhap!$F$5:$F$1000,Loc!A264)</f>
        <v>0</v>
      </c>
      <c r="P264" s="7">
        <f>SUMIFS(Nhap!$I$5:$I$1000,Nhap!$E$5:$E$1000,DATE(Thang!$E$4,Thang!$C$4,Loc!$L$2),Nhap!$F$5:$F$1000,Loc!A264)</f>
        <v>0</v>
      </c>
      <c r="Q264" s="7">
        <f>SUMIFS(Nhap!$I$5:$I$1000,Nhap!$E$5:$E$1000,DATE(Thang!$E$4,Thang!$C$4,Loc!$M$2),Nhap!$F$5:$F$1000,Loc!A264)</f>
        <v>0</v>
      </c>
      <c r="R264" s="7">
        <f>SUMIFS(Nhap!$I$5:$I$1000,Nhap!$E$5:$E$1000,DATE(Thang!$E$4,Thang!$C$4,Loc!$N$2),Nhap!$F$5:$F$1000,Loc!A264)</f>
        <v>0</v>
      </c>
      <c r="S264" s="7">
        <f>SUMIFS(Nhap!$I$5:$I$1000,Nhap!$E$5:$E$1000,DATE(Thang!$E$4,Thang!$C$4,Loc!$O$2),Nhap!$F$5:$F$1000,Loc!A264)</f>
        <v>0</v>
      </c>
      <c r="T264" s="7">
        <f>SUMIFS(Nhap!$I$5:$I$1000,Nhap!$E$5:$E$1000,DATE(Thang!$E$4,Thang!$C$4,Loc!$P$2),Nhap!$F$5:$F$1000,Loc!A264)</f>
        <v>0</v>
      </c>
      <c r="U264" s="7">
        <f>SUMIFS(Nhap!$I$5:$I$1000,Nhap!$E$5:$E$1000,DATE(Thang!$E$4,Thang!$C$4,Loc!$Q$2),Nhap!$F$5:$F$1000,Loc!A264)</f>
        <v>0</v>
      </c>
      <c r="V264" s="7">
        <f>SUMIFS(Nhap!$I$5:$I$1000,Nhap!$E$5:$E$1000,DATE(Thang!$E$4,Thang!$C$4,Loc!$R$2),Nhap!$F$5:$F$1000,Loc!A264)</f>
        <v>0</v>
      </c>
      <c r="W264" s="7">
        <f>SUMIFS(Nhap!$I$5:$I$1000,Nhap!$E$5:$E$1000,DATE(Thang!$E$4,Thang!$C$4,Loc!$S$2),Nhap!$F$5:$F$1000,Loc!A264)</f>
        <v>0</v>
      </c>
      <c r="X264" s="7">
        <f>SUMIFS(Nhap!$I$5:$I$1000,Nhap!$E$5:$E$1000,DATE(Thang!$E$4,Thang!$C$4,Loc!$T$2),Nhap!$F$5:$F$1000,Loc!A264)</f>
        <v>0</v>
      </c>
      <c r="Y264" s="7">
        <f>SUMIFS(Nhap!$I$5:$I$1000,Nhap!$E$5:$E$1000,DATE(Thang!$E$4,Thang!$C$4,Loc!$U$2),Nhap!$F$5:$F$1000,Loc!A264)</f>
        <v>0</v>
      </c>
      <c r="Z264" s="7">
        <f>SUMIFS(Nhap!$I$5:$I$1000,Nhap!$E$5:$E$1000,DATE(Thang!$E$4,Thang!$C$4,Loc!$V$2),Nhap!$F$5:$F$1000,Loc!A264)</f>
        <v>0</v>
      </c>
      <c r="AA264" s="7">
        <f>SUMIFS(Nhap!$I$5:$I$1000,Nhap!$E$5:$E$1000,DATE(Thang!$E$4,Thang!$C$4,Loc!$W$2),Nhap!$F$5:$F$1000,Loc!A264)</f>
        <v>0</v>
      </c>
      <c r="AB264" s="7">
        <f>SUMIFS(Nhap!$I$5:$I$1000,Nhap!$E$5:$E$1000,DATE(Thang!$E$4,Thang!$C$4,Loc!$X$2),Nhap!$F$5:$F$1000,Loc!A264)</f>
        <v>0</v>
      </c>
      <c r="AC264" s="7">
        <f>SUMIFS(Nhap!$I$5:$I$1000,Nhap!$E$5:$E$1000,DATE(Thang!$E$4,Thang!$C$4,Loc!$Y$2),Nhap!$F$5:$F$1000,Loc!A264)</f>
        <v>0</v>
      </c>
      <c r="AD264" s="7">
        <f>SUMIFS(Nhap!$I$5:$I$1000,Nhap!$E$5:$E$1000,DATE(Thang!$E$4,Thang!$C$4,Loc!$Z$2),Nhap!$F$5:$F$1000,Loc!A264)</f>
        <v>0</v>
      </c>
      <c r="AE264" s="7">
        <f>SUMIFS(Nhap!$I$5:$I$1000,Nhap!$E$5:$E$1000,DATE(Thang!$E$4,Thang!$C$4,Loc!$AA$2),Nhap!$F$5:$F$1000,Loc!A264)</f>
        <v>0</v>
      </c>
      <c r="AF264" s="7">
        <f>SUMIFS(Nhap!$I$5:$I$1000,Nhap!$E$5:$E$1000,DATE(Thang!$E$4,Thang!$C$4,Loc!$AB$2),Nhap!$F$5:$F$1000,Loc!A264)</f>
        <v>0</v>
      </c>
      <c r="AG264" s="7">
        <f>SUMIFS(Nhap!$I$5:$I$1000,Nhap!$E$5:$E$1000,DATE(Thang!$E$4,Thang!$C$4,Loc!$AC$2),Nhap!$F$5:$F$1000,Loc!A264)</f>
        <v>0</v>
      </c>
      <c r="AH264" s="7">
        <f>SUMIFS(Nhap!$I$5:$I$1000,Nhap!$E$5:$E$1000,DATE(Thang!$E$4,Thang!$C$4,Loc!$AD$2),Nhap!$F$5:$F$1000,Loc!$A$5)</f>
        <v>0</v>
      </c>
      <c r="AI264" s="7">
        <f>SUMIFS(Nhap!$I$5:$I$1000,Nhap!$E$5:$E$1000,DATE(Thang!$E$4,Thang!$C$4,Loc!$AE$2),Nhap!$F$5:$F$1000,Loc!A264)</f>
        <v>0</v>
      </c>
      <c r="AJ264" s="7">
        <f>SUMIFS(Nhap!$I$5:$I$1000,Nhap!$E$5:$E$1000,DATE(Thang!$E$4,Thang!$C$4,Loc!$AF$2),Nhap!$F$5:$F$1000,Loc!A264)</f>
        <v>0</v>
      </c>
      <c r="AK264" s="7">
        <f>SUMIFS(Nhap!$I$5:$I$1000,Nhap!$E$5:$E$1000,DATE(Thang!$E$4,Thang!$C$4,Loc!$AG$2),Nhap!$F$5:$F$1000,Loc!A264)</f>
        <v>0</v>
      </c>
      <c r="AL264" s="7">
        <f>SUMIFS(Nhap!$I$5:$I$1000,Nhap!$E$5:$E$1000,DATE(Thang!$E$4,Thang!$C$4,Loc!$AH$2),Nhap!$F$5:$F$1000,Loc!A264)</f>
        <v>0</v>
      </c>
      <c r="AM264" s="7">
        <f>SUMIFS(Nhap!$I$5:$I$1000,Nhap!$E$5:$E$1000,DATE(Thang!$E$4,Thang!$C$4,Loc!$AI$2),Nhap!$F$5:$F$1000,Loc!A264)</f>
        <v>0</v>
      </c>
      <c r="AN264" s="7">
        <f>SUMIFS(Nhap!$I$5:$I$1000,Nhap!$E$5:$E$1000,DATE(Thang!$E$4,Thang!$C$4,Loc!$AJ$2),Nhap!$F$5:$F$1000,Loc!A264)</f>
        <v>0</v>
      </c>
      <c r="AO264" s="7">
        <f>SUMIFS(Xuat!$G$5:$G$1000,Xuat!$C$5:$C$1000,DATE(Thang!$E$4,Thang!$C$4,AO$2),Xuat!$D$5:$D$1000,Loc!$A264)</f>
        <v>0</v>
      </c>
      <c r="AP264" s="7">
        <f>SUMIFS(Xuat!$G$5:$G$1000,Xuat!$C$5:$C$1000,DATE(Thang!$E$4,Thang!$C$4,AP$2),Xuat!$D$5:$D$1000,Loc!$A264)</f>
        <v>0</v>
      </c>
      <c r="AQ264" s="7">
        <f>SUMIFS(Xuat!$G$5:$G$1000,Xuat!$C$5:$C$1000,DATE(Thang!$E$4,Thang!$C$4,AQ$2),Xuat!$D$5:$D$1000,Loc!$A264)</f>
        <v>0</v>
      </c>
      <c r="AR264" s="7">
        <f>SUMIFS(Xuat!$G$5:$G$1000,Xuat!$C$5:$C$1000,DATE(Thang!$E$4,Thang!$C$4,AR$2),Xuat!$D$5:$D$1000,Loc!$A264)</f>
        <v>0</v>
      </c>
      <c r="AS264" s="7">
        <f>SUMIFS(Xuat!$G$5:$G$1000,Xuat!$C$5:$C$1000,DATE(Thang!$E$4,Thang!$C$4,AS$2),Xuat!$D$5:$D$1000,Loc!$A264)</f>
        <v>0</v>
      </c>
      <c r="AT264" s="7">
        <f>SUMIFS(Xuat!$G$5:$G$1000,Xuat!$C$5:$C$1000,DATE(Thang!$E$4,Thang!$C$4,AT$2),Xuat!$D$5:$D$1000,Loc!$A264)</f>
        <v>0</v>
      </c>
      <c r="AU264" s="7">
        <f>SUMIFS(Xuat!$G$5:$G$1000,Xuat!$C$5:$C$1000,DATE(Thang!$E$4,Thang!$C$4,AU$2),Xuat!$D$5:$D$1000,Loc!$A264)</f>
        <v>0</v>
      </c>
      <c r="AV264" s="7">
        <f>SUMIFS(Xuat!$G$5:$G$1000,Xuat!$C$5:$C$1000,DATE(Thang!$E$4,Thang!$C$4,AV$2),Xuat!$D$5:$D$1000,Loc!$A264)</f>
        <v>0</v>
      </c>
      <c r="AW264" s="7">
        <f>SUMIFS(Xuat!$G$5:$G$1000,Xuat!$C$5:$C$1000,DATE(Thang!$E$4,Thang!$C$4,AW$2),Xuat!$D$5:$D$1000,Loc!$A264)</f>
        <v>0</v>
      </c>
      <c r="AX264" s="7">
        <f>SUMIFS(Xuat!$G$5:$G$1000,Xuat!$C$5:$C$1000,DATE(Thang!$E$4,Thang!$C$4,AX$2),Xuat!$D$5:$D$1000,Loc!$A264)</f>
        <v>0</v>
      </c>
      <c r="AY264" s="7">
        <f>SUMIFS(Xuat!$G$5:$G$1000,Xuat!$C$5:$C$1000,DATE(Thang!$E$4,Thang!$C$4,AY$2),Xuat!$D$5:$D$1000,Loc!$A264)</f>
        <v>0</v>
      </c>
      <c r="AZ264" s="7">
        <f>SUMIFS(Xuat!$G$5:$G$1000,Xuat!$C$5:$C$1000,DATE(Thang!$E$4,Thang!$C$4,AZ$2),Xuat!$D$5:$D$1000,Loc!$A264)</f>
        <v>0</v>
      </c>
      <c r="BA264" s="7">
        <f>SUMIFS(Xuat!$G$5:$G$1000,Xuat!$C$5:$C$1000,DATE(Thang!$E$4,Thang!$C$4,BA$2),Xuat!$D$5:$D$1000,Loc!$A264)</f>
        <v>0</v>
      </c>
      <c r="BB264" s="7">
        <f>SUMIFS(Xuat!$G$5:$G$1000,Xuat!$C$5:$C$1000,DATE(Thang!$E$4,Thang!$C$4,BB$2),Xuat!$D$5:$D$1000,Loc!$A264)</f>
        <v>0</v>
      </c>
      <c r="BC264" s="7">
        <f>SUMIFS(Xuat!$G$5:$G$1000,Xuat!$C$5:$C$1000,DATE(Thang!$E$4,Thang!$C$4,BC$2),Xuat!$D$5:$D$1000,Loc!$A264)</f>
        <v>0</v>
      </c>
      <c r="BD264" s="7">
        <f>SUMIFS(Xuat!$G$5:$G$1000,Xuat!$C$5:$C$1000,DATE(Thang!$E$4,Thang!$C$4,BD$2),Xuat!$D$5:$D$1000,Loc!$A264)</f>
        <v>0</v>
      </c>
      <c r="BE264" s="7">
        <f>SUMIFS(Xuat!$G$5:$G$1000,Xuat!$C$5:$C$1000,DATE(Thang!$E$4,Thang!$C$4,BE$2),Xuat!$D$5:$D$1000,Loc!$A264)</f>
        <v>0</v>
      </c>
      <c r="BF264" s="7">
        <f>SUMIFS(Xuat!$G$5:$G$1000,Xuat!$C$5:$C$1000,DATE(Thang!$E$4,Thang!$C$4,BF$2),Xuat!$D$5:$D$1000,Loc!$A264)</f>
        <v>0</v>
      </c>
      <c r="BG264" s="7">
        <f>SUMIFS(Xuat!$G$5:$G$1000,Xuat!$C$5:$C$1000,DATE(Thang!$E$4,Thang!$C$4,BG$2),Xuat!$D$5:$D$1000,Loc!$A264)</f>
        <v>0</v>
      </c>
      <c r="BH264" s="7">
        <f>SUMIFS(Xuat!$G$5:$G$1000,Xuat!$C$5:$C$1000,DATE(Thang!$E$4,Thang!$C$4,BH$2),Xuat!$D$5:$D$1000,Loc!$A264)</f>
        <v>0</v>
      </c>
      <c r="BI264" s="7">
        <f>SUMIFS(Xuat!$G$5:$G$1000,Xuat!$C$5:$C$1000,DATE(Thang!$E$4,Thang!$C$4,BI$2),Xuat!$D$5:$D$1000,Loc!$A264)</f>
        <v>0</v>
      </c>
      <c r="BJ264" s="7">
        <f>SUMIFS(Xuat!$G$5:$G$1000,Xuat!$C$5:$C$1000,DATE(Thang!$E$4,Thang!$C$4,BJ$2),Xuat!$D$5:$D$1000,Loc!$A264)</f>
        <v>0</v>
      </c>
      <c r="BK264" s="7">
        <f>SUMIFS(Xuat!$G$5:$G$1000,Xuat!$C$5:$C$1000,DATE(Thang!$E$4,Thang!$C$4,BK$2),Xuat!$D$5:$D$1000,Loc!$A264)</f>
        <v>0</v>
      </c>
      <c r="BL264" s="7">
        <f>SUMIFS(Xuat!$G$5:$G$1000,Xuat!$C$5:$C$1000,DATE(Thang!$E$4,Thang!$C$4,BL$2),Xuat!$D$5:$D$1000,Loc!$A264)</f>
        <v>0</v>
      </c>
      <c r="BM264" s="7">
        <f>SUMIFS(Xuat!$G$5:$G$1000,Xuat!$C$5:$C$1000,DATE(Thang!$E$4,Thang!$C$4,BM$2),Xuat!$D$5:$D$1000,Loc!$A264)</f>
        <v>0</v>
      </c>
      <c r="BN264" s="7">
        <f>SUMIFS(Xuat!$G$5:$G$1000,Xuat!$C$5:$C$1000,DATE(Thang!$E$4,Thang!$C$4,BN$2),Xuat!$D$5:$D$1000,Loc!$A264)</f>
        <v>0</v>
      </c>
      <c r="BO264" s="7">
        <f>SUMIFS(Xuat!$G$5:$G$1000,Xuat!$C$5:$C$1000,DATE(Thang!$E$4,Thang!$C$4,BO$2),Xuat!$D$5:$D$1000,Loc!$A264)</f>
        <v>0</v>
      </c>
      <c r="BP264" s="7">
        <f>SUMIFS(Xuat!$G$5:$G$1000,Xuat!$C$5:$C$1000,DATE(Thang!$E$4,Thang!$C$4,BP$2),Xuat!$D$5:$D$1000,Loc!$A264)</f>
        <v>0</v>
      </c>
      <c r="BQ264" s="7">
        <f>SUMIFS(Xuat!$G$5:$G$1000,Xuat!$C$5:$C$1000,DATE(Thang!$E$4,Thang!$C$4,BQ$2),Xuat!$D$5:$D$1000,Loc!$A264)</f>
        <v>0</v>
      </c>
      <c r="BR264" s="7">
        <f>SUMIFS(Xuat!$G$5:$G$1000,Xuat!$C$5:$C$1000,DATE(Thang!$E$4,Thang!$C$4,BR$2),Xuat!$D$5:$D$1000,Loc!$A264)</f>
        <v>0</v>
      </c>
      <c r="BS264" s="7">
        <f>SUMIFS(Xuat!$G$5:$G$1000,Xuat!$C$5:$C$1000,DATE(Thang!$E$4,Thang!$C$4,BS$2),Xuat!$D$5:$D$1000,Loc!$A264)</f>
        <v>0</v>
      </c>
    </row>
    <row r="265" spans="1:71" x14ac:dyDescent="0.2">
      <c r="A265" s="2">
        <f>DM!C265</f>
        <v>0</v>
      </c>
      <c r="B265" s="3">
        <f>VLOOKUP(A265,Tondau!$B$5:$F$500,3,0)</f>
        <v>0</v>
      </c>
      <c r="C265" s="3">
        <f>VLOOKUP(Tinhgiavon!A265,Tondau!$B$5:$E$500,4,0)</f>
        <v>0</v>
      </c>
      <c r="D265" s="3">
        <f t="shared" si="22"/>
        <v>0</v>
      </c>
      <c r="E265" s="3">
        <f>SUMIF(Nhap!$F$5:$F$1000,Tinhgiavon!A265,Nhap!$K$5:$K$1000)</f>
        <v>0</v>
      </c>
      <c r="F265" s="3">
        <f t="shared" si="23"/>
        <v>0</v>
      </c>
      <c r="G265" s="3">
        <f t="shared" si="24"/>
        <v>0</v>
      </c>
      <c r="H265" s="3">
        <f t="shared" si="25"/>
        <v>0</v>
      </c>
      <c r="I265" s="3">
        <f t="shared" si="26"/>
        <v>0</v>
      </c>
      <c r="J265" s="7">
        <f>SUMIFS(Nhap!$I$5:$I$1000,Nhap!$E$5:$E$1000,DATE(Thang!$E$4,Thang!$C$4,Loc!$F$2),Nhap!$F$5:$F$1000,Loc!A265)</f>
        <v>0</v>
      </c>
      <c r="K265" s="7">
        <f>SUMIFS(Nhap!$I$5:$I$1000,Nhap!$E$5:$E$1000,DATE(Thang!$E$4,Thang!$C$4,Loc!$G$2),Nhap!$F$5:$F$1000,Loc!A265)</f>
        <v>0</v>
      </c>
      <c r="L265" s="7">
        <f>SUMIFS(Nhap!$I$5:$I$1000,Nhap!$E$5:$E$1000,DATE(Thang!$E$4,Thang!$C$4,Loc!$H$2),Nhap!$F$5:$F$1000,Loc!A265)</f>
        <v>0</v>
      </c>
      <c r="M265" s="7">
        <f>SUMIFS(Nhap!$I$5:$I$1000,Nhap!$E$5:$E$1000,DATE(Thang!$E$4,Thang!$C$4,Loc!$I$2),Nhap!$F$5:$F$1000,Loc!A265)</f>
        <v>0</v>
      </c>
      <c r="N265" s="7">
        <f>SUMIFS(Nhap!$I$5:$I$1000,Nhap!$E$5:$E$1000,DATE(Thang!$E$4,Thang!$C$4,Loc!$J$2),Nhap!$F$5:$F$1000,Loc!A265)</f>
        <v>0</v>
      </c>
      <c r="O265" s="7">
        <f>SUMIFS(Nhap!$I$5:$I$1000,Nhap!$E$5:$E$1000,DATE(Thang!$E$4,Thang!$C$4,Loc!$K$2),Nhap!$F$5:$F$1000,Loc!A265)</f>
        <v>0</v>
      </c>
      <c r="P265" s="7">
        <f>SUMIFS(Nhap!$I$5:$I$1000,Nhap!$E$5:$E$1000,DATE(Thang!$E$4,Thang!$C$4,Loc!$L$2),Nhap!$F$5:$F$1000,Loc!A265)</f>
        <v>0</v>
      </c>
      <c r="Q265" s="7">
        <f>SUMIFS(Nhap!$I$5:$I$1000,Nhap!$E$5:$E$1000,DATE(Thang!$E$4,Thang!$C$4,Loc!$M$2),Nhap!$F$5:$F$1000,Loc!A265)</f>
        <v>0</v>
      </c>
      <c r="R265" s="7">
        <f>SUMIFS(Nhap!$I$5:$I$1000,Nhap!$E$5:$E$1000,DATE(Thang!$E$4,Thang!$C$4,Loc!$N$2),Nhap!$F$5:$F$1000,Loc!A265)</f>
        <v>0</v>
      </c>
      <c r="S265" s="7">
        <f>SUMIFS(Nhap!$I$5:$I$1000,Nhap!$E$5:$E$1000,DATE(Thang!$E$4,Thang!$C$4,Loc!$O$2),Nhap!$F$5:$F$1000,Loc!A265)</f>
        <v>0</v>
      </c>
      <c r="T265" s="7">
        <f>SUMIFS(Nhap!$I$5:$I$1000,Nhap!$E$5:$E$1000,DATE(Thang!$E$4,Thang!$C$4,Loc!$P$2),Nhap!$F$5:$F$1000,Loc!A265)</f>
        <v>0</v>
      </c>
      <c r="U265" s="7">
        <f>SUMIFS(Nhap!$I$5:$I$1000,Nhap!$E$5:$E$1000,DATE(Thang!$E$4,Thang!$C$4,Loc!$Q$2),Nhap!$F$5:$F$1000,Loc!A265)</f>
        <v>0</v>
      </c>
      <c r="V265" s="7">
        <f>SUMIFS(Nhap!$I$5:$I$1000,Nhap!$E$5:$E$1000,DATE(Thang!$E$4,Thang!$C$4,Loc!$R$2),Nhap!$F$5:$F$1000,Loc!A265)</f>
        <v>0</v>
      </c>
      <c r="W265" s="7">
        <f>SUMIFS(Nhap!$I$5:$I$1000,Nhap!$E$5:$E$1000,DATE(Thang!$E$4,Thang!$C$4,Loc!$S$2),Nhap!$F$5:$F$1000,Loc!A265)</f>
        <v>0</v>
      </c>
      <c r="X265" s="7">
        <f>SUMIFS(Nhap!$I$5:$I$1000,Nhap!$E$5:$E$1000,DATE(Thang!$E$4,Thang!$C$4,Loc!$T$2),Nhap!$F$5:$F$1000,Loc!A265)</f>
        <v>0</v>
      </c>
      <c r="Y265" s="7">
        <f>SUMIFS(Nhap!$I$5:$I$1000,Nhap!$E$5:$E$1000,DATE(Thang!$E$4,Thang!$C$4,Loc!$U$2),Nhap!$F$5:$F$1000,Loc!A265)</f>
        <v>0</v>
      </c>
      <c r="Z265" s="7">
        <f>SUMIFS(Nhap!$I$5:$I$1000,Nhap!$E$5:$E$1000,DATE(Thang!$E$4,Thang!$C$4,Loc!$V$2),Nhap!$F$5:$F$1000,Loc!A265)</f>
        <v>0</v>
      </c>
      <c r="AA265" s="7">
        <f>SUMIFS(Nhap!$I$5:$I$1000,Nhap!$E$5:$E$1000,DATE(Thang!$E$4,Thang!$C$4,Loc!$W$2),Nhap!$F$5:$F$1000,Loc!A265)</f>
        <v>0</v>
      </c>
      <c r="AB265" s="7">
        <f>SUMIFS(Nhap!$I$5:$I$1000,Nhap!$E$5:$E$1000,DATE(Thang!$E$4,Thang!$C$4,Loc!$X$2),Nhap!$F$5:$F$1000,Loc!A265)</f>
        <v>0</v>
      </c>
      <c r="AC265" s="7">
        <f>SUMIFS(Nhap!$I$5:$I$1000,Nhap!$E$5:$E$1000,DATE(Thang!$E$4,Thang!$C$4,Loc!$Y$2),Nhap!$F$5:$F$1000,Loc!A265)</f>
        <v>0</v>
      </c>
      <c r="AD265" s="7">
        <f>SUMIFS(Nhap!$I$5:$I$1000,Nhap!$E$5:$E$1000,DATE(Thang!$E$4,Thang!$C$4,Loc!$Z$2),Nhap!$F$5:$F$1000,Loc!A265)</f>
        <v>0</v>
      </c>
      <c r="AE265" s="7">
        <f>SUMIFS(Nhap!$I$5:$I$1000,Nhap!$E$5:$E$1000,DATE(Thang!$E$4,Thang!$C$4,Loc!$AA$2),Nhap!$F$5:$F$1000,Loc!A265)</f>
        <v>0</v>
      </c>
      <c r="AF265" s="7">
        <f>SUMIFS(Nhap!$I$5:$I$1000,Nhap!$E$5:$E$1000,DATE(Thang!$E$4,Thang!$C$4,Loc!$AB$2),Nhap!$F$5:$F$1000,Loc!A265)</f>
        <v>0</v>
      </c>
      <c r="AG265" s="7">
        <f>SUMIFS(Nhap!$I$5:$I$1000,Nhap!$E$5:$E$1000,DATE(Thang!$E$4,Thang!$C$4,Loc!$AC$2),Nhap!$F$5:$F$1000,Loc!A265)</f>
        <v>0</v>
      </c>
      <c r="AH265" s="7">
        <f>SUMIFS(Nhap!$I$5:$I$1000,Nhap!$E$5:$E$1000,DATE(Thang!$E$4,Thang!$C$4,Loc!$AD$2),Nhap!$F$5:$F$1000,Loc!$A$5)</f>
        <v>0</v>
      </c>
      <c r="AI265" s="7">
        <f>SUMIFS(Nhap!$I$5:$I$1000,Nhap!$E$5:$E$1000,DATE(Thang!$E$4,Thang!$C$4,Loc!$AE$2),Nhap!$F$5:$F$1000,Loc!A265)</f>
        <v>0</v>
      </c>
      <c r="AJ265" s="7">
        <f>SUMIFS(Nhap!$I$5:$I$1000,Nhap!$E$5:$E$1000,DATE(Thang!$E$4,Thang!$C$4,Loc!$AF$2),Nhap!$F$5:$F$1000,Loc!A265)</f>
        <v>0</v>
      </c>
      <c r="AK265" s="7">
        <f>SUMIFS(Nhap!$I$5:$I$1000,Nhap!$E$5:$E$1000,DATE(Thang!$E$4,Thang!$C$4,Loc!$AG$2),Nhap!$F$5:$F$1000,Loc!A265)</f>
        <v>0</v>
      </c>
      <c r="AL265" s="7">
        <f>SUMIFS(Nhap!$I$5:$I$1000,Nhap!$E$5:$E$1000,DATE(Thang!$E$4,Thang!$C$4,Loc!$AH$2),Nhap!$F$5:$F$1000,Loc!A265)</f>
        <v>0</v>
      </c>
      <c r="AM265" s="7">
        <f>SUMIFS(Nhap!$I$5:$I$1000,Nhap!$E$5:$E$1000,DATE(Thang!$E$4,Thang!$C$4,Loc!$AI$2),Nhap!$F$5:$F$1000,Loc!A265)</f>
        <v>0</v>
      </c>
      <c r="AN265" s="7">
        <f>SUMIFS(Nhap!$I$5:$I$1000,Nhap!$E$5:$E$1000,DATE(Thang!$E$4,Thang!$C$4,Loc!$AJ$2),Nhap!$F$5:$F$1000,Loc!A265)</f>
        <v>0</v>
      </c>
      <c r="AO265" s="7">
        <f>SUMIFS(Xuat!$G$5:$G$1000,Xuat!$C$5:$C$1000,DATE(Thang!$E$4,Thang!$C$4,AO$2),Xuat!$D$5:$D$1000,Loc!$A265)</f>
        <v>0</v>
      </c>
      <c r="AP265" s="7">
        <f>SUMIFS(Xuat!$G$5:$G$1000,Xuat!$C$5:$C$1000,DATE(Thang!$E$4,Thang!$C$4,AP$2),Xuat!$D$5:$D$1000,Loc!$A265)</f>
        <v>0</v>
      </c>
      <c r="AQ265" s="7">
        <f>SUMIFS(Xuat!$G$5:$G$1000,Xuat!$C$5:$C$1000,DATE(Thang!$E$4,Thang!$C$4,AQ$2),Xuat!$D$5:$D$1000,Loc!$A265)</f>
        <v>0</v>
      </c>
      <c r="AR265" s="7">
        <f>SUMIFS(Xuat!$G$5:$G$1000,Xuat!$C$5:$C$1000,DATE(Thang!$E$4,Thang!$C$4,AR$2),Xuat!$D$5:$D$1000,Loc!$A265)</f>
        <v>0</v>
      </c>
      <c r="AS265" s="7">
        <f>SUMIFS(Xuat!$G$5:$G$1000,Xuat!$C$5:$C$1000,DATE(Thang!$E$4,Thang!$C$4,AS$2),Xuat!$D$5:$D$1000,Loc!$A265)</f>
        <v>0</v>
      </c>
      <c r="AT265" s="7">
        <f>SUMIFS(Xuat!$G$5:$G$1000,Xuat!$C$5:$C$1000,DATE(Thang!$E$4,Thang!$C$4,AT$2),Xuat!$D$5:$D$1000,Loc!$A265)</f>
        <v>0</v>
      </c>
      <c r="AU265" s="7">
        <f>SUMIFS(Xuat!$G$5:$G$1000,Xuat!$C$5:$C$1000,DATE(Thang!$E$4,Thang!$C$4,AU$2),Xuat!$D$5:$D$1000,Loc!$A265)</f>
        <v>0</v>
      </c>
      <c r="AV265" s="7">
        <f>SUMIFS(Xuat!$G$5:$G$1000,Xuat!$C$5:$C$1000,DATE(Thang!$E$4,Thang!$C$4,AV$2),Xuat!$D$5:$D$1000,Loc!$A265)</f>
        <v>0</v>
      </c>
      <c r="AW265" s="7">
        <f>SUMIFS(Xuat!$G$5:$G$1000,Xuat!$C$5:$C$1000,DATE(Thang!$E$4,Thang!$C$4,AW$2),Xuat!$D$5:$D$1000,Loc!$A265)</f>
        <v>0</v>
      </c>
      <c r="AX265" s="7">
        <f>SUMIFS(Xuat!$G$5:$G$1000,Xuat!$C$5:$C$1000,DATE(Thang!$E$4,Thang!$C$4,AX$2),Xuat!$D$5:$D$1000,Loc!$A265)</f>
        <v>0</v>
      </c>
      <c r="AY265" s="7">
        <f>SUMIFS(Xuat!$G$5:$G$1000,Xuat!$C$5:$C$1000,DATE(Thang!$E$4,Thang!$C$4,AY$2),Xuat!$D$5:$D$1000,Loc!$A265)</f>
        <v>0</v>
      </c>
      <c r="AZ265" s="7">
        <f>SUMIFS(Xuat!$G$5:$G$1000,Xuat!$C$5:$C$1000,DATE(Thang!$E$4,Thang!$C$4,AZ$2),Xuat!$D$5:$D$1000,Loc!$A265)</f>
        <v>0</v>
      </c>
      <c r="BA265" s="7">
        <f>SUMIFS(Xuat!$G$5:$G$1000,Xuat!$C$5:$C$1000,DATE(Thang!$E$4,Thang!$C$4,BA$2),Xuat!$D$5:$D$1000,Loc!$A265)</f>
        <v>0</v>
      </c>
      <c r="BB265" s="7">
        <f>SUMIFS(Xuat!$G$5:$G$1000,Xuat!$C$5:$C$1000,DATE(Thang!$E$4,Thang!$C$4,BB$2),Xuat!$D$5:$D$1000,Loc!$A265)</f>
        <v>0</v>
      </c>
      <c r="BC265" s="7">
        <f>SUMIFS(Xuat!$G$5:$G$1000,Xuat!$C$5:$C$1000,DATE(Thang!$E$4,Thang!$C$4,BC$2),Xuat!$D$5:$D$1000,Loc!$A265)</f>
        <v>0</v>
      </c>
      <c r="BD265" s="7">
        <f>SUMIFS(Xuat!$G$5:$G$1000,Xuat!$C$5:$C$1000,DATE(Thang!$E$4,Thang!$C$4,BD$2),Xuat!$D$5:$D$1000,Loc!$A265)</f>
        <v>0</v>
      </c>
      <c r="BE265" s="7">
        <f>SUMIFS(Xuat!$G$5:$G$1000,Xuat!$C$5:$C$1000,DATE(Thang!$E$4,Thang!$C$4,BE$2),Xuat!$D$5:$D$1000,Loc!$A265)</f>
        <v>0</v>
      </c>
      <c r="BF265" s="7">
        <f>SUMIFS(Xuat!$G$5:$G$1000,Xuat!$C$5:$C$1000,DATE(Thang!$E$4,Thang!$C$4,BF$2),Xuat!$D$5:$D$1000,Loc!$A265)</f>
        <v>0</v>
      </c>
      <c r="BG265" s="7">
        <f>SUMIFS(Xuat!$G$5:$G$1000,Xuat!$C$5:$C$1000,DATE(Thang!$E$4,Thang!$C$4,BG$2),Xuat!$D$5:$D$1000,Loc!$A265)</f>
        <v>0</v>
      </c>
      <c r="BH265" s="7">
        <f>SUMIFS(Xuat!$G$5:$G$1000,Xuat!$C$5:$C$1000,DATE(Thang!$E$4,Thang!$C$4,BH$2),Xuat!$D$5:$D$1000,Loc!$A265)</f>
        <v>0</v>
      </c>
      <c r="BI265" s="7">
        <f>SUMIFS(Xuat!$G$5:$G$1000,Xuat!$C$5:$C$1000,DATE(Thang!$E$4,Thang!$C$4,BI$2),Xuat!$D$5:$D$1000,Loc!$A265)</f>
        <v>0</v>
      </c>
      <c r="BJ265" s="7">
        <f>SUMIFS(Xuat!$G$5:$G$1000,Xuat!$C$5:$C$1000,DATE(Thang!$E$4,Thang!$C$4,BJ$2),Xuat!$D$5:$D$1000,Loc!$A265)</f>
        <v>0</v>
      </c>
      <c r="BK265" s="7">
        <f>SUMIFS(Xuat!$G$5:$G$1000,Xuat!$C$5:$C$1000,DATE(Thang!$E$4,Thang!$C$4,BK$2),Xuat!$D$5:$D$1000,Loc!$A265)</f>
        <v>0</v>
      </c>
      <c r="BL265" s="7">
        <f>SUMIFS(Xuat!$G$5:$G$1000,Xuat!$C$5:$C$1000,DATE(Thang!$E$4,Thang!$C$4,BL$2),Xuat!$D$5:$D$1000,Loc!$A265)</f>
        <v>0</v>
      </c>
      <c r="BM265" s="7">
        <f>SUMIFS(Xuat!$G$5:$G$1000,Xuat!$C$5:$C$1000,DATE(Thang!$E$4,Thang!$C$4,BM$2),Xuat!$D$5:$D$1000,Loc!$A265)</f>
        <v>0</v>
      </c>
      <c r="BN265" s="7">
        <f>SUMIFS(Xuat!$G$5:$G$1000,Xuat!$C$5:$C$1000,DATE(Thang!$E$4,Thang!$C$4,BN$2),Xuat!$D$5:$D$1000,Loc!$A265)</f>
        <v>0</v>
      </c>
      <c r="BO265" s="7">
        <f>SUMIFS(Xuat!$G$5:$G$1000,Xuat!$C$5:$C$1000,DATE(Thang!$E$4,Thang!$C$4,BO$2),Xuat!$D$5:$D$1000,Loc!$A265)</f>
        <v>0</v>
      </c>
      <c r="BP265" s="7">
        <f>SUMIFS(Xuat!$G$5:$G$1000,Xuat!$C$5:$C$1000,DATE(Thang!$E$4,Thang!$C$4,BP$2),Xuat!$D$5:$D$1000,Loc!$A265)</f>
        <v>0</v>
      </c>
      <c r="BQ265" s="7">
        <f>SUMIFS(Xuat!$G$5:$G$1000,Xuat!$C$5:$C$1000,DATE(Thang!$E$4,Thang!$C$4,BQ$2),Xuat!$D$5:$D$1000,Loc!$A265)</f>
        <v>0</v>
      </c>
      <c r="BR265" s="7">
        <f>SUMIFS(Xuat!$G$5:$G$1000,Xuat!$C$5:$C$1000,DATE(Thang!$E$4,Thang!$C$4,BR$2),Xuat!$D$5:$D$1000,Loc!$A265)</f>
        <v>0</v>
      </c>
      <c r="BS265" s="7">
        <f>SUMIFS(Xuat!$G$5:$G$1000,Xuat!$C$5:$C$1000,DATE(Thang!$E$4,Thang!$C$4,BS$2),Xuat!$D$5:$D$1000,Loc!$A265)</f>
        <v>0</v>
      </c>
    </row>
    <row r="266" spans="1:71" x14ac:dyDescent="0.2">
      <c r="A266" s="2">
        <f>DM!C266</f>
        <v>0</v>
      </c>
      <c r="B266" s="3">
        <f>VLOOKUP(A266,Tondau!$B$5:$F$500,3,0)</f>
        <v>0</v>
      </c>
      <c r="C266" s="3">
        <f>VLOOKUP(Tinhgiavon!A266,Tondau!$B$5:$E$500,4,0)</f>
        <v>0</v>
      </c>
      <c r="D266" s="3">
        <f t="shared" si="22"/>
        <v>0</v>
      </c>
      <c r="E266" s="3">
        <f>SUMIF(Nhap!$F$5:$F$1000,Tinhgiavon!A266,Nhap!$K$5:$K$1000)</f>
        <v>0</v>
      </c>
      <c r="F266" s="3">
        <f t="shared" si="23"/>
        <v>0</v>
      </c>
      <c r="G266" s="3">
        <f t="shared" si="24"/>
        <v>0</v>
      </c>
      <c r="H266" s="3">
        <f t="shared" si="25"/>
        <v>0</v>
      </c>
      <c r="I266" s="3">
        <f t="shared" si="26"/>
        <v>0</v>
      </c>
      <c r="J266" s="7">
        <f>SUMIFS(Nhap!$I$5:$I$1000,Nhap!$E$5:$E$1000,DATE(Thang!$E$4,Thang!$C$4,Loc!$F$2),Nhap!$F$5:$F$1000,Loc!A266)</f>
        <v>0</v>
      </c>
      <c r="K266" s="7">
        <f>SUMIFS(Nhap!$I$5:$I$1000,Nhap!$E$5:$E$1000,DATE(Thang!$E$4,Thang!$C$4,Loc!$G$2),Nhap!$F$5:$F$1000,Loc!A266)</f>
        <v>0</v>
      </c>
      <c r="L266" s="7">
        <f>SUMIFS(Nhap!$I$5:$I$1000,Nhap!$E$5:$E$1000,DATE(Thang!$E$4,Thang!$C$4,Loc!$H$2),Nhap!$F$5:$F$1000,Loc!A266)</f>
        <v>0</v>
      </c>
      <c r="M266" s="7">
        <f>SUMIFS(Nhap!$I$5:$I$1000,Nhap!$E$5:$E$1000,DATE(Thang!$E$4,Thang!$C$4,Loc!$I$2),Nhap!$F$5:$F$1000,Loc!A266)</f>
        <v>0</v>
      </c>
      <c r="N266" s="7">
        <f>SUMIFS(Nhap!$I$5:$I$1000,Nhap!$E$5:$E$1000,DATE(Thang!$E$4,Thang!$C$4,Loc!$J$2),Nhap!$F$5:$F$1000,Loc!A266)</f>
        <v>0</v>
      </c>
      <c r="O266" s="7">
        <f>SUMIFS(Nhap!$I$5:$I$1000,Nhap!$E$5:$E$1000,DATE(Thang!$E$4,Thang!$C$4,Loc!$K$2),Nhap!$F$5:$F$1000,Loc!A266)</f>
        <v>0</v>
      </c>
      <c r="P266" s="7">
        <f>SUMIFS(Nhap!$I$5:$I$1000,Nhap!$E$5:$E$1000,DATE(Thang!$E$4,Thang!$C$4,Loc!$L$2),Nhap!$F$5:$F$1000,Loc!A266)</f>
        <v>0</v>
      </c>
      <c r="Q266" s="7">
        <f>SUMIFS(Nhap!$I$5:$I$1000,Nhap!$E$5:$E$1000,DATE(Thang!$E$4,Thang!$C$4,Loc!$M$2),Nhap!$F$5:$F$1000,Loc!A266)</f>
        <v>0</v>
      </c>
      <c r="R266" s="7">
        <f>SUMIFS(Nhap!$I$5:$I$1000,Nhap!$E$5:$E$1000,DATE(Thang!$E$4,Thang!$C$4,Loc!$N$2),Nhap!$F$5:$F$1000,Loc!A266)</f>
        <v>0</v>
      </c>
      <c r="S266" s="7">
        <f>SUMIFS(Nhap!$I$5:$I$1000,Nhap!$E$5:$E$1000,DATE(Thang!$E$4,Thang!$C$4,Loc!$O$2),Nhap!$F$5:$F$1000,Loc!A266)</f>
        <v>0</v>
      </c>
      <c r="T266" s="7">
        <f>SUMIFS(Nhap!$I$5:$I$1000,Nhap!$E$5:$E$1000,DATE(Thang!$E$4,Thang!$C$4,Loc!$P$2),Nhap!$F$5:$F$1000,Loc!A266)</f>
        <v>0</v>
      </c>
      <c r="U266" s="7">
        <f>SUMIFS(Nhap!$I$5:$I$1000,Nhap!$E$5:$E$1000,DATE(Thang!$E$4,Thang!$C$4,Loc!$Q$2),Nhap!$F$5:$F$1000,Loc!A266)</f>
        <v>0</v>
      </c>
      <c r="V266" s="7">
        <f>SUMIFS(Nhap!$I$5:$I$1000,Nhap!$E$5:$E$1000,DATE(Thang!$E$4,Thang!$C$4,Loc!$R$2),Nhap!$F$5:$F$1000,Loc!A266)</f>
        <v>0</v>
      </c>
      <c r="W266" s="7">
        <f>SUMIFS(Nhap!$I$5:$I$1000,Nhap!$E$5:$E$1000,DATE(Thang!$E$4,Thang!$C$4,Loc!$S$2),Nhap!$F$5:$F$1000,Loc!A266)</f>
        <v>0</v>
      </c>
      <c r="X266" s="7">
        <f>SUMIFS(Nhap!$I$5:$I$1000,Nhap!$E$5:$E$1000,DATE(Thang!$E$4,Thang!$C$4,Loc!$T$2),Nhap!$F$5:$F$1000,Loc!A266)</f>
        <v>0</v>
      </c>
      <c r="Y266" s="7">
        <f>SUMIFS(Nhap!$I$5:$I$1000,Nhap!$E$5:$E$1000,DATE(Thang!$E$4,Thang!$C$4,Loc!$U$2),Nhap!$F$5:$F$1000,Loc!A266)</f>
        <v>0</v>
      </c>
      <c r="Z266" s="7">
        <f>SUMIFS(Nhap!$I$5:$I$1000,Nhap!$E$5:$E$1000,DATE(Thang!$E$4,Thang!$C$4,Loc!$V$2),Nhap!$F$5:$F$1000,Loc!A266)</f>
        <v>0</v>
      </c>
      <c r="AA266" s="7">
        <f>SUMIFS(Nhap!$I$5:$I$1000,Nhap!$E$5:$E$1000,DATE(Thang!$E$4,Thang!$C$4,Loc!$W$2),Nhap!$F$5:$F$1000,Loc!A266)</f>
        <v>0</v>
      </c>
      <c r="AB266" s="7">
        <f>SUMIFS(Nhap!$I$5:$I$1000,Nhap!$E$5:$E$1000,DATE(Thang!$E$4,Thang!$C$4,Loc!$X$2),Nhap!$F$5:$F$1000,Loc!A266)</f>
        <v>0</v>
      </c>
      <c r="AC266" s="7">
        <f>SUMIFS(Nhap!$I$5:$I$1000,Nhap!$E$5:$E$1000,DATE(Thang!$E$4,Thang!$C$4,Loc!$Y$2),Nhap!$F$5:$F$1000,Loc!A266)</f>
        <v>0</v>
      </c>
      <c r="AD266" s="7">
        <f>SUMIFS(Nhap!$I$5:$I$1000,Nhap!$E$5:$E$1000,DATE(Thang!$E$4,Thang!$C$4,Loc!$Z$2),Nhap!$F$5:$F$1000,Loc!A266)</f>
        <v>0</v>
      </c>
      <c r="AE266" s="7">
        <f>SUMIFS(Nhap!$I$5:$I$1000,Nhap!$E$5:$E$1000,DATE(Thang!$E$4,Thang!$C$4,Loc!$AA$2),Nhap!$F$5:$F$1000,Loc!A266)</f>
        <v>0</v>
      </c>
      <c r="AF266" s="7">
        <f>SUMIFS(Nhap!$I$5:$I$1000,Nhap!$E$5:$E$1000,DATE(Thang!$E$4,Thang!$C$4,Loc!$AB$2),Nhap!$F$5:$F$1000,Loc!A266)</f>
        <v>0</v>
      </c>
      <c r="AG266" s="7">
        <f>SUMIFS(Nhap!$I$5:$I$1000,Nhap!$E$5:$E$1000,DATE(Thang!$E$4,Thang!$C$4,Loc!$AC$2),Nhap!$F$5:$F$1000,Loc!A266)</f>
        <v>0</v>
      </c>
      <c r="AH266" s="7">
        <f>SUMIFS(Nhap!$I$5:$I$1000,Nhap!$E$5:$E$1000,DATE(Thang!$E$4,Thang!$C$4,Loc!$AD$2),Nhap!$F$5:$F$1000,Loc!$A$5)</f>
        <v>0</v>
      </c>
      <c r="AI266" s="7">
        <f>SUMIFS(Nhap!$I$5:$I$1000,Nhap!$E$5:$E$1000,DATE(Thang!$E$4,Thang!$C$4,Loc!$AE$2),Nhap!$F$5:$F$1000,Loc!A266)</f>
        <v>0</v>
      </c>
      <c r="AJ266" s="7">
        <f>SUMIFS(Nhap!$I$5:$I$1000,Nhap!$E$5:$E$1000,DATE(Thang!$E$4,Thang!$C$4,Loc!$AF$2),Nhap!$F$5:$F$1000,Loc!A266)</f>
        <v>0</v>
      </c>
      <c r="AK266" s="7">
        <f>SUMIFS(Nhap!$I$5:$I$1000,Nhap!$E$5:$E$1000,DATE(Thang!$E$4,Thang!$C$4,Loc!$AG$2),Nhap!$F$5:$F$1000,Loc!A266)</f>
        <v>0</v>
      </c>
      <c r="AL266" s="7">
        <f>SUMIFS(Nhap!$I$5:$I$1000,Nhap!$E$5:$E$1000,DATE(Thang!$E$4,Thang!$C$4,Loc!$AH$2),Nhap!$F$5:$F$1000,Loc!A266)</f>
        <v>0</v>
      </c>
      <c r="AM266" s="7">
        <f>SUMIFS(Nhap!$I$5:$I$1000,Nhap!$E$5:$E$1000,DATE(Thang!$E$4,Thang!$C$4,Loc!$AI$2),Nhap!$F$5:$F$1000,Loc!A266)</f>
        <v>0</v>
      </c>
      <c r="AN266" s="7">
        <f>SUMIFS(Nhap!$I$5:$I$1000,Nhap!$E$5:$E$1000,DATE(Thang!$E$4,Thang!$C$4,Loc!$AJ$2),Nhap!$F$5:$F$1000,Loc!A266)</f>
        <v>0</v>
      </c>
      <c r="AO266" s="7">
        <f>SUMIFS(Xuat!$G$5:$G$1000,Xuat!$C$5:$C$1000,DATE(Thang!$E$4,Thang!$C$4,AO$2),Xuat!$D$5:$D$1000,Loc!$A266)</f>
        <v>0</v>
      </c>
      <c r="AP266" s="7">
        <f>SUMIFS(Xuat!$G$5:$G$1000,Xuat!$C$5:$C$1000,DATE(Thang!$E$4,Thang!$C$4,AP$2),Xuat!$D$5:$D$1000,Loc!$A266)</f>
        <v>0</v>
      </c>
      <c r="AQ266" s="7">
        <f>SUMIFS(Xuat!$G$5:$G$1000,Xuat!$C$5:$C$1000,DATE(Thang!$E$4,Thang!$C$4,AQ$2),Xuat!$D$5:$D$1000,Loc!$A266)</f>
        <v>0</v>
      </c>
      <c r="AR266" s="7">
        <f>SUMIFS(Xuat!$G$5:$G$1000,Xuat!$C$5:$C$1000,DATE(Thang!$E$4,Thang!$C$4,AR$2),Xuat!$D$5:$D$1000,Loc!$A266)</f>
        <v>0</v>
      </c>
      <c r="AS266" s="7">
        <f>SUMIFS(Xuat!$G$5:$G$1000,Xuat!$C$5:$C$1000,DATE(Thang!$E$4,Thang!$C$4,AS$2),Xuat!$D$5:$D$1000,Loc!$A266)</f>
        <v>0</v>
      </c>
      <c r="AT266" s="7">
        <f>SUMIFS(Xuat!$G$5:$G$1000,Xuat!$C$5:$C$1000,DATE(Thang!$E$4,Thang!$C$4,AT$2),Xuat!$D$5:$D$1000,Loc!$A266)</f>
        <v>0</v>
      </c>
      <c r="AU266" s="7">
        <f>SUMIFS(Xuat!$G$5:$G$1000,Xuat!$C$5:$C$1000,DATE(Thang!$E$4,Thang!$C$4,AU$2),Xuat!$D$5:$D$1000,Loc!$A266)</f>
        <v>0</v>
      </c>
      <c r="AV266" s="7">
        <f>SUMIFS(Xuat!$G$5:$G$1000,Xuat!$C$5:$C$1000,DATE(Thang!$E$4,Thang!$C$4,AV$2),Xuat!$D$5:$D$1000,Loc!$A266)</f>
        <v>0</v>
      </c>
      <c r="AW266" s="7">
        <f>SUMIFS(Xuat!$G$5:$G$1000,Xuat!$C$5:$C$1000,DATE(Thang!$E$4,Thang!$C$4,AW$2),Xuat!$D$5:$D$1000,Loc!$A266)</f>
        <v>0</v>
      </c>
      <c r="AX266" s="7">
        <f>SUMIFS(Xuat!$G$5:$G$1000,Xuat!$C$5:$C$1000,DATE(Thang!$E$4,Thang!$C$4,AX$2),Xuat!$D$5:$D$1000,Loc!$A266)</f>
        <v>0</v>
      </c>
      <c r="AY266" s="7">
        <f>SUMIFS(Xuat!$G$5:$G$1000,Xuat!$C$5:$C$1000,DATE(Thang!$E$4,Thang!$C$4,AY$2),Xuat!$D$5:$D$1000,Loc!$A266)</f>
        <v>0</v>
      </c>
      <c r="AZ266" s="7">
        <f>SUMIFS(Xuat!$G$5:$G$1000,Xuat!$C$5:$C$1000,DATE(Thang!$E$4,Thang!$C$4,AZ$2),Xuat!$D$5:$D$1000,Loc!$A266)</f>
        <v>0</v>
      </c>
      <c r="BA266" s="7">
        <f>SUMIFS(Xuat!$G$5:$G$1000,Xuat!$C$5:$C$1000,DATE(Thang!$E$4,Thang!$C$4,BA$2),Xuat!$D$5:$D$1000,Loc!$A266)</f>
        <v>0</v>
      </c>
      <c r="BB266" s="7">
        <f>SUMIFS(Xuat!$G$5:$G$1000,Xuat!$C$5:$C$1000,DATE(Thang!$E$4,Thang!$C$4,BB$2),Xuat!$D$5:$D$1000,Loc!$A266)</f>
        <v>0</v>
      </c>
      <c r="BC266" s="7">
        <f>SUMIFS(Xuat!$G$5:$G$1000,Xuat!$C$5:$C$1000,DATE(Thang!$E$4,Thang!$C$4,BC$2),Xuat!$D$5:$D$1000,Loc!$A266)</f>
        <v>0</v>
      </c>
      <c r="BD266" s="7">
        <f>SUMIFS(Xuat!$G$5:$G$1000,Xuat!$C$5:$C$1000,DATE(Thang!$E$4,Thang!$C$4,BD$2),Xuat!$D$5:$D$1000,Loc!$A266)</f>
        <v>0</v>
      </c>
      <c r="BE266" s="7">
        <f>SUMIFS(Xuat!$G$5:$G$1000,Xuat!$C$5:$C$1000,DATE(Thang!$E$4,Thang!$C$4,BE$2),Xuat!$D$5:$D$1000,Loc!$A266)</f>
        <v>0</v>
      </c>
      <c r="BF266" s="7">
        <f>SUMIFS(Xuat!$G$5:$G$1000,Xuat!$C$5:$C$1000,DATE(Thang!$E$4,Thang!$C$4,BF$2),Xuat!$D$5:$D$1000,Loc!$A266)</f>
        <v>0</v>
      </c>
      <c r="BG266" s="7">
        <f>SUMIFS(Xuat!$G$5:$G$1000,Xuat!$C$5:$C$1000,DATE(Thang!$E$4,Thang!$C$4,BG$2),Xuat!$D$5:$D$1000,Loc!$A266)</f>
        <v>0</v>
      </c>
      <c r="BH266" s="7">
        <f>SUMIFS(Xuat!$G$5:$G$1000,Xuat!$C$5:$C$1000,DATE(Thang!$E$4,Thang!$C$4,BH$2),Xuat!$D$5:$D$1000,Loc!$A266)</f>
        <v>0</v>
      </c>
      <c r="BI266" s="7">
        <f>SUMIFS(Xuat!$G$5:$G$1000,Xuat!$C$5:$C$1000,DATE(Thang!$E$4,Thang!$C$4,BI$2),Xuat!$D$5:$D$1000,Loc!$A266)</f>
        <v>0</v>
      </c>
      <c r="BJ266" s="7">
        <f>SUMIFS(Xuat!$G$5:$G$1000,Xuat!$C$5:$C$1000,DATE(Thang!$E$4,Thang!$C$4,BJ$2),Xuat!$D$5:$D$1000,Loc!$A266)</f>
        <v>0</v>
      </c>
      <c r="BK266" s="7">
        <f>SUMIFS(Xuat!$G$5:$G$1000,Xuat!$C$5:$C$1000,DATE(Thang!$E$4,Thang!$C$4,BK$2),Xuat!$D$5:$D$1000,Loc!$A266)</f>
        <v>0</v>
      </c>
      <c r="BL266" s="7">
        <f>SUMIFS(Xuat!$G$5:$G$1000,Xuat!$C$5:$C$1000,DATE(Thang!$E$4,Thang!$C$4,BL$2),Xuat!$D$5:$D$1000,Loc!$A266)</f>
        <v>0</v>
      </c>
      <c r="BM266" s="7">
        <f>SUMIFS(Xuat!$G$5:$G$1000,Xuat!$C$5:$C$1000,DATE(Thang!$E$4,Thang!$C$4,BM$2),Xuat!$D$5:$D$1000,Loc!$A266)</f>
        <v>0</v>
      </c>
      <c r="BN266" s="7">
        <f>SUMIFS(Xuat!$G$5:$G$1000,Xuat!$C$5:$C$1000,DATE(Thang!$E$4,Thang!$C$4,BN$2),Xuat!$D$5:$D$1000,Loc!$A266)</f>
        <v>0</v>
      </c>
      <c r="BO266" s="7">
        <f>SUMIFS(Xuat!$G$5:$G$1000,Xuat!$C$5:$C$1000,DATE(Thang!$E$4,Thang!$C$4,BO$2),Xuat!$D$5:$D$1000,Loc!$A266)</f>
        <v>0</v>
      </c>
      <c r="BP266" s="7">
        <f>SUMIFS(Xuat!$G$5:$G$1000,Xuat!$C$5:$C$1000,DATE(Thang!$E$4,Thang!$C$4,BP$2),Xuat!$D$5:$D$1000,Loc!$A266)</f>
        <v>0</v>
      </c>
      <c r="BQ266" s="7">
        <f>SUMIFS(Xuat!$G$5:$G$1000,Xuat!$C$5:$C$1000,DATE(Thang!$E$4,Thang!$C$4,BQ$2),Xuat!$D$5:$D$1000,Loc!$A266)</f>
        <v>0</v>
      </c>
      <c r="BR266" s="7">
        <f>SUMIFS(Xuat!$G$5:$G$1000,Xuat!$C$5:$C$1000,DATE(Thang!$E$4,Thang!$C$4,BR$2),Xuat!$D$5:$D$1000,Loc!$A266)</f>
        <v>0</v>
      </c>
      <c r="BS266" s="7">
        <f>SUMIFS(Xuat!$G$5:$G$1000,Xuat!$C$5:$C$1000,DATE(Thang!$E$4,Thang!$C$4,BS$2),Xuat!$D$5:$D$1000,Loc!$A266)</f>
        <v>0</v>
      </c>
    </row>
    <row r="267" spans="1:71" x14ac:dyDescent="0.2">
      <c r="A267" s="2">
        <f>DM!C267</f>
        <v>0</v>
      </c>
      <c r="B267" s="3">
        <f>VLOOKUP(A267,Tondau!$B$5:$F$500,3,0)</f>
        <v>0</v>
      </c>
      <c r="C267" s="3">
        <f>VLOOKUP(Tinhgiavon!A267,Tondau!$B$5:$E$500,4,0)</f>
        <v>0</v>
      </c>
      <c r="D267" s="3">
        <f t="shared" si="22"/>
        <v>0</v>
      </c>
      <c r="E267" s="3">
        <f>SUMIF(Nhap!$F$5:$F$1000,Tinhgiavon!A267,Nhap!$K$5:$K$1000)</f>
        <v>0</v>
      </c>
      <c r="F267" s="3">
        <f t="shared" si="23"/>
        <v>0</v>
      </c>
      <c r="G267" s="3">
        <f t="shared" si="24"/>
        <v>0</v>
      </c>
      <c r="H267" s="3">
        <f t="shared" si="25"/>
        <v>0</v>
      </c>
      <c r="I267" s="3">
        <f t="shared" si="26"/>
        <v>0</v>
      </c>
      <c r="J267" s="7">
        <f>SUMIFS(Nhap!$I$5:$I$1000,Nhap!$E$5:$E$1000,DATE(Thang!$E$4,Thang!$C$4,Loc!$F$2),Nhap!$F$5:$F$1000,Loc!A267)</f>
        <v>0</v>
      </c>
      <c r="K267" s="7">
        <f>SUMIFS(Nhap!$I$5:$I$1000,Nhap!$E$5:$E$1000,DATE(Thang!$E$4,Thang!$C$4,Loc!$G$2),Nhap!$F$5:$F$1000,Loc!A267)</f>
        <v>0</v>
      </c>
      <c r="L267" s="7">
        <f>SUMIFS(Nhap!$I$5:$I$1000,Nhap!$E$5:$E$1000,DATE(Thang!$E$4,Thang!$C$4,Loc!$H$2),Nhap!$F$5:$F$1000,Loc!A267)</f>
        <v>0</v>
      </c>
      <c r="M267" s="7">
        <f>SUMIFS(Nhap!$I$5:$I$1000,Nhap!$E$5:$E$1000,DATE(Thang!$E$4,Thang!$C$4,Loc!$I$2),Nhap!$F$5:$F$1000,Loc!A267)</f>
        <v>0</v>
      </c>
      <c r="N267" s="7">
        <f>SUMIFS(Nhap!$I$5:$I$1000,Nhap!$E$5:$E$1000,DATE(Thang!$E$4,Thang!$C$4,Loc!$J$2),Nhap!$F$5:$F$1000,Loc!A267)</f>
        <v>0</v>
      </c>
      <c r="O267" s="7">
        <f>SUMIFS(Nhap!$I$5:$I$1000,Nhap!$E$5:$E$1000,DATE(Thang!$E$4,Thang!$C$4,Loc!$K$2),Nhap!$F$5:$F$1000,Loc!A267)</f>
        <v>0</v>
      </c>
      <c r="P267" s="7">
        <f>SUMIFS(Nhap!$I$5:$I$1000,Nhap!$E$5:$E$1000,DATE(Thang!$E$4,Thang!$C$4,Loc!$L$2),Nhap!$F$5:$F$1000,Loc!A267)</f>
        <v>0</v>
      </c>
      <c r="Q267" s="7">
        <f>SUMIFS(Nhap!$I$5:$I$1000,Nhap!$E$5:$E$1000,DATE(Thang!$E$4,Thang!$C$4,Loc!$M$2),Nhap!$F$5:$F$1000,Loc!A267)</f>
        <v>0</v>
      </c>
      <c r="R267" s="7">
        <f>SUMIFS(Nhap!$I$5:$I$1000,Nhap!$E$5:$E$1000,DATE(Thang!$E$4,Thang!$C$4,Loc!$N$2),Nhap!$F$5:$F$1000,Loc!A267)</f>
        <v>0</v>
      </c>
      <c r="S267" s="7">
        <f>SUMIFS(Nhap!$I$5:$I$1000,Nhap!$E$5:$E$1000,DATE(Thang!$E$4,Thang!$C$4,Loc!$O$2),Nhap!$F$5:$F$1000,Loc!A267)</f>
        <v>0</v>
      </c>
      <c r="T267" s="7">
        <f>SUMIFS(Nhap!$I$5:$I$1000,Nhap!$E$5:$E$1000,DATE(Thang!$E$4,Thang!$C$4,Loc!$P$2),Nhap!$F$5:$F$1000,Loc!A267)</f>
        <v>0</v>
      </c>
      <c r="U267" s="7">
        <f>SUMIFS(Nhap!$I$5:$I$1000,Nhap!$E$5:$E$1000,DATE(Thang!$E$4,Thang!$C$4,Loc!$Q$2),Nhap!$F$5:$F$1000,Loc!A267)</f>
        <v>0</v>
      </c>
      <c r="V267" s="7">
        <f>SUMIFS(Nhap!$I$5:$I$1000,Nhap!$E$5:$E$1000,DATE(Thang!$E$4,Thang!$C$4,Loc!$R$2),Nhap!$F$5:$F$1000,Loc!A267)</f>
        <v>0</v>
      </c>
      <c r="W267" s="7">
        <f>SUMIFS(Nhap!$I$5:$I$1000,Nhap!$E$5:$E$1000,DATE(Thang!$E$4,Thang!$C$4,Loc!$S$2),Nhap!$F$5:$F$1000,Loc!A267)</f>
        <v>0</v>
      </c>
      <c r="X267" s="7">
        <f>SUMIFS(Nhap!$I$5:$I$1000,Nhap!$E$5:$E$1000,DATE(Thang!$E$4,Thang!$C$4,Loc!$T$2),Nhap!$F$5:$F$1000,Loc!A267)</f>
        <v>0</v>
      </c>
      <c r="Y267" s="7">
        <f>SUMIFS(Nhap!$I$5:$I$1000,Nhap!$E$5:$E$1000,DATE(Thang!$E$4,Thang!$C$4,Loc!$U$2),Nhap!$F$5:$F$1000,Loc!A267)</f>
        <v>0</v>
      </c>
      <c r="Z267" s="7">
        <f>SUMIFS(Nhap!$I$5:$I$1000,Nhap!$E$5:$E$1000,DATE(Thang!$E$4,Thang!$C$4,Loc!$V$2),Nhap!$F$5:$F$1000,Loc!A267)</f>
        <v>0</v>
      </c>
      <c r="AA267" s="7">
        <f>SUMIFS(Nhap!$I$5:$I$1000,Nhap!$E$5:$E$1000,DATE(Thang!$E$4,Thang!$C$4,Loc!$W$2),Nhap!$F$5:$F$1000,Loc!A267)</f>
        <v>0</v>
      </c>
      <c r="AB267" s="7">
        <f>SUMIFS(Nhap!$I$5:$I$1000,Nhap!$E$5:$E$1000,DATE(Thang!$E$4,Thang!$C$4,Loc!$X$2),Nhap!$F$5:$F$1000,Loc!A267)</f>
        <v>0</v>
      </c>
      <c r="AC267" s="7">
        <f>SUMIFS(Nhap!$I$5:$I$1000,Nhap!$E$5:$E$1000,DATE(Thang!$E$4,Thang!$C$4,Loc!$Y$2),Nhap!$F$5:$F$1000,Loc!A267)</f>
        <v>0</v>
      </c>
      <c r="AD267" s="7">
        <f>SUMIFS(Nhap!$I$5:$I$1000,Nhap!$E$5:$E$1000,DATE(Thang!$E$4,Thang!$C$4,Loc!$Z$2),Nhap!$F$5:$F$1000,Loc!A267)</f>
        <v>0</v>
      </c>
      <c r="AE267" s="7">
        <f>SUMIFS(Nhap!$I$5:$I$1000,Nhap!$E$5:$E$1000,DATE(Thang!$E$4,Thang!$C$4,Loc!$AA$2),Nhap!$F$5:$F$1000,Loc!A267)</f>
        <v>0</v>
      </c>
      <c r="AF267" s="7">
        <f>SUMIFS(Nhap!$I$5:$I$1000,Nhap!$E$5:$E$1000,DATE(Thang!$E$4,Thang!$C$4,Loc!$AB$2),Nhap!$F$5:$F$1000,Loc!A267)</f>
        <v>0</v>
      </c>
      <c r="AG267" s="7">
        <f>SUMIFS(Nhap!$I$5:$I$1000,Nhap!$E$5:$E$1000,DATE(Thang!$E$4,Thang!$C$4,Loc!$AC$2),Nhap!$F$5:$F$1000,Loc!A267)</f>
        <v>0</v>
      </c>
      <c r="AH267" s="7">
        <f>SUMIFS(Nhap!$I$5:$I$1000,Nhap!$E$5:$E$1000,DATE(Thang!$E$4,Thang!$C$4,Loc!$AD$2),Nhap!$F$5:$F$1000,Loc!$A$5)</f>
        <v>0</v>
      </c>
      <c r="AI267" s="7">
        <f>SUMIFS(Nhap!$I$5:$I$1000,Nhap!$E$5:$E$1000,DATE(Thang!$E$4,Thang!$C$4,Loc!$AE$2),Nhap!$F$5:$F$1000,Loc!A267)</f>
        <v>0</v>
      </c>
      <c r="AJ267" s="7">
        <f>SUMIFS(Nhap!$I$5:$I$1000,Nhap!$E$5:$E$1000,DATE(Thang!$E$4,Thang!$C$4,Loc!$AF$2),Nhap!$F$5:$F$1000,Loc!A267)</f>
        <v>0</v>
      </c>
      <c r="AK267" s="7">
        <f>SUMIFS(Nhap!$I$5:$I$1000,Nhap!$E$5:$E$1000,DATE(Thang!$E$4,Thang!$C$4,Loc!$AG$2),Nhap!$F$5:$F$1000,Loc!A267)</f>
        <v>0</v>
      </c>
      <c r="AL267" s="7">
        <f>SUMIFS(Nhap!$I$5:$I$1000,Nhap!$E$5:$E$1000,DATE(Thang!$E$4,Thang!$C$4,Loc!$AH$2),Nhap!$F$5:$F$1000,Loc!A267)</f>
        <v>0</v>
      </c>
      <c r="AM267" s="7">
        <f>SUMIFS(Nhap!$I$5:$I$1000,Nhap!$E$5:$E$1000,DATE(Thang!$E$4,Thang!$C$4,Loc!$AI$2),Nhap!$F$5:$F$1000,Loc!A267)</f>
        <v>0</v>
      </c>
      <c r="AN267" s="7">
        <f>SUMIFS(Nhap!$I$5:$I$1000,Nhap!$E$5:$E$1000,DATE(Thang!$E$4,Thang!$C$4,Loc!$AJ$2),Nhap!$F$5:$F$1000,Loc!A267)</f>
        <v>0</v>
      </c>
      <c r="AO267" s="7">
        <f>SUMIFS(Xuat!$G$5:$G$1000,Xuat!$C$5:$C$1000,DATE(Thang!$E$4,Thang!$C$4,AO$2),Xuat!$D$5:$D$1000,Loc!$A267)</f>
        <v>0</v>
      </c>
      <c r="AP267" s="7">
        <f>SUMIFS(Xuat!$G$5:$G$1000,Xuat!$C$5:$C$1000,DATE(Thang!$E$4,Thang!$C$4,AP$2),Xuat!$D$5:$D$1000,Loc!$A267)</f>
        <v>0</v>
      </c>
      <c r="AQ267" s="7">
        <f>SUMIFS(Xuat!$G$5:$G$1000,Xuat!$C$5:$C$1000,DATE(Thang!$E$4,Thang!$C$4,AQ$2),Xuat!$D$5:$D$1000,Loc!$A267)</f>
        <v>0</v>
      </c>
      <c r="AR267" s="7">
        <f>SUMIFS(Xuat!$G$5:$G$1000,Xuat!$C$5:$C$1000,DATE(Thang!$E$4,Thang!$C$4,AR$2),Xuat!$D$5:$D$1000,Loc!$A267)</f>
        <v>0</v>
      </c>
      <c r="AS267" s="7">
        <f>SUMIFS(Xuat!$G$5:$G$1000,Xuat!$C$5:$C$1000,DATE(Thang!$E$4,Thang!$C$4,AS$2),Xuat!$D$5:$D$1000,Loc!$A267)</f>
        <v>0</v>
      </c>
      <c r="AT267" s="7">
        <f>SUMIFS(Xuat!$G$5:$G$1000,Xuat!$C$5:$C$1000,DATE(Thang!$E$4,Thang!$C$4,AT$2),Xuat!$D$5:$D$1000,Loc!$A267)</f>
        <v>0</v>
      </c>
      <c r="AU267" s="7">
        <f>SUMIFS(Xuat!$G$5:$G$1000,Xuat!$C$5:$C$1000,DATE(Thang!$E$4,Thang!$C$4,AU$2),Xuat!$D$5:$D$1000,Loc!$A267)</f>
        <v>0</v>
      </c>
      <c r="AV267" s="7">
        <f>SUMIFS(Xuat!$G$5:$G$1000,Xuat!$C$5:$C$1000,DATE(Thang!$E$4,Thang!$C$4,AV$2),Xuat!$D$5:$D$1000,Loc!$A267)</f>
        <v>0</v>
      </c>
      <c r="AW267" s="7">
        <f>SUMIFS(Xuat!$G$5:$G$1000,Xuat!$C$5:$C$1000,DATE(Thang!$E$4,Thang!$C$4,AW$2),Xuat!$D$5:$D$1000,Loc!$A267)</f>
        <v>0</v>
      </c>
      <c r="AX267" s="7">
        <f>SUMIFS(Xuat!$G$5:$G$1000,Xuat!$C$5:$C$1000,DATE(Thang!$E$4,Thang!$C$4,AX$2),Xuat!$D$5:$D$1000,Loc!$A267)</f>
        <v>0</v>
      </c>
      <c r="AY267" s="7">
        <f>SUMIFS(Xuat!$G$5:$G$1000,Xuat!$C$5:$C$1000,DATE(Thang!$E$4,Thang!$C$4,AY$2),Xuat!$D$5:$D$1000,Loc!$A267)</f>
        <v>0</v>
      </c>
      <c r="AZ267" s="7">
        <f>SUMIFS(Xuat!$G$5:$G$1000,Xuat!$C$5:$C$1000,DATE(Thang!$E$4,Thang!$C$4,AZ$2),Xuat!$D$5:$D$1000,Loc!$A267)</f>
        <v>0</v>
      </c>
      <c r="BA267" s="7">
        <f>SUMIFS(Xuat!$G$5:$G$1000,Xuat!$C$5:$C$1000,DATE(Thang!$E$4,Thang!$C$4,BA$2),Xuat!$D$5:$D$1000,Loc!$A267)</f>
        <v>0</v>
      </c>
      <c r="BB267" s="7">
        <f>SUMIFS(Xuat!$G$5:$G$1000,Xuat!$C$5:$C$1000,DATE(Thang!$E$4,Thang!$C$4,BB$2),Xuat!$D$5:$D$1000,Loc!$A267)</f>
        <v>0</v>
      </c>
      <c r="BC267" s="7">
        <f>SUMIFS(Xuat!$G$5:$G$1000,Xuat!$C$5:$C$1000,DATE(Thang!$E$4,Thang!$C$4,BC$2),Xuat!$D$5:$D$1000,Loc!$A267)</f>
        <v>0</v>
      </c>
      <c r="BD267" s="7">
        <f>SUMIFS(Xuat!$G$5:$G$1000,Xuat!$C$5:$C$1000,DATE(Thang!$E$4,Thang!$C$4,BD$2),Xuat!$D$5:$D$1000,Loc!$A267)</f>
        <v>0</v>
      </c>
      <c r="BE267" s="7">
        <f>SUMIFS(Xuat!$G$5:$G$1000,Xuat!$C$5:$C$1000,DATE(Thang!$E$4,Thang!$C$4,BE$2),Xuat!$D$5:$D$1000,Loc!$A267)</f>
        <v>0</v>
      </c>
      <c r="BF267" s="7">
        <f>SUMIFS(Xuat!$G$5:$G$1000,Xuat!$C$5:$C$1000,DATE(Thang!$E$4,Thang!$C$4,BF$2),Xuat!$D$5:$D$1000,Loc!$A267)</f>
        <v>0</v>
      </c>
      <c r="BG267" s="7">
        <f>SUMIFS(Xuat!$G$5:$G$1000,Xuat!$C$5:$C$1000,DATE(Thang!$E$4,Thang!$C$4,BG$2),Xuat!$D$5:$D$1000,Loc!$A267)</f>
        <v>0</v>
      </c>
      <c r="BH267" s="7">
        <f>SUMIFS(Xuat!$G$5:$G$1000,Xuat!$C$5:$C$1000,DATE(Thang!$E$4,Thang!$C$4,BH$2),Xuat!$D$5:$D$1000,Loc!$A267)</f>
        <v>0</v>
      </c>
      <c r="BI267" s="7">
        <f>SUMIFS(Xuat!$G$5:$G$1000,Xuat!$C$5:$C$1000,DATE(Thang!$E$4,Thang!$C$4,BI$2),Xuat!$D$5:$D$1000,Loc!$A267)</f>
        <v>0</v>
      </c>
      <c r="BJ267" s="7">
        <f>SUMIFS(Xuat!$G$5:$G$1000,Xuat!$C$5:$C$1000,DATE(Thang!$E$4,Thang!$C$4,BJ$2),Xuat!$D$5:$D$1000,Loc!$A267)</f>
        <v>0</v>
      </c>
      <c r="BK267" s="7">
        <f>SUMIFS(Xuat!$G$5:$G$1000,Xuat!$C$5:$C$1000,DATE(Thang!$E$4,Thang!$C$4,BK$2),Xuat!$D$5:$D$1000,Loc!$A267)</f>
        <v>0</v>
      </c>
      <c r="BL267" s="7">
        <f>SUMIFS(Xuat!$G$5:$G$1000,Xuat!$C$5:$C$1000,DATE(Thang!$E$4,Thang!$C$4,BL$2),Xuat!$D$5:$D$1000,Loc!$A267)</f>
        <v>0</v>
      </c>
      <c r="BM267" s="7">
        <f>SUMIFS(Xuat!$G$5:$G$1000,Xuat!$C$5:$C$1000,DATE(Thang!$E$4,Thang!$C$4,BM$2),Xuat!$D$5:$D$1000,Loc!$A267)</f>
        <v>0</v>
      </c>
      <c r="BN267" s="7">
        <f>SUMIFS(Xuat!$G$5:$G$1000,Xuat!$C$5:$C$1000,DATE(Thang!$E$4,Thang!$C$4,BN$2),Xuat!$D$5:$D$1000,Loc!$A267)</f>
        <v>0</v>
      </c>
      <c r="BO267" s="7">
        <f>SUMIFS(Xuat!$G$5:$G$1000,Xuat!$C$5:$C$1000,DATE(Thang!$E$4,Thang!$C$4,BO$2),Xuat!$D$5:$D$1000,Loc!$A267)</f>
        <v>0</v>
      </c>
      <c r="BP267" s="7">
        <f>SUMIFS(Xuat!$G$5:$G$1000,Xuat!$C$5:$C$1000,DATE(Thang!$E$4,Thang!$C$4,BP$2),Xuat!$D$5:$D$1000,Loc!$A267)</f>
        <v>0</v>
      </c>
      <c r="BQ267" s="7">
        <f>SUMIFS(Xuat!$G$5:$G$1000,Xuat!$C$5:$C$1000,DATE(Thang!$E$4,Thang!$C$4,BQ$2),Xuat!$D$5:$D$1000,Loc!$A267)</f>
        <v>0</v>
      </c>
      <c r="BR267" s="7">
        <f>SUMIFS(Xuat!$G$5:$G$1000,Xuat!$C$5:$C$1000,DATE(Thang!$E$4,Thang!$C$4,BR$2),Xuat!$D$5:$D$1000,Loc!$A267)</f>
        <v>0</v>
      </c>
      <c r="BS267" s="7">
        <f>SUMIFS(Xuat!$G$5:$G$1000,Xuat!$C$5:$C$1000,DATE(Thang!$E$4,Thang!$C$4,BS$2),Xuat!$D$5:$D$1000,Loc!$A267)</f>
        <v>0</v>
      </c>
    </row>
    <row r="268" spans="1:71" x14ac:dyDescent="0.2">
      <c r="A268" s="2">
        <f>DM!C268</f>
        <v>0</v>
      </c>
      <c r="B268" s="3">
        <f>VLOOKUP(A268,Tondau!$B$5:$F$500,3,0)</f>
        <v>0</v>
      </c>
      <c r="C268" s="3">
        <f>VLOOKUP(Tinhgiavon!A268,Tondau!$B$5:$E$500,4,0)</f>
        <v>0</v>
      </c>
      <c r="D268" s="3">
        <f t="shared" si="22"/>
        <v>0</v>
      </c>
      <c r="E268" s="3">
        <f>SUMIF(Nhap!$F$5:$F$1000,Tinhgiavon!A268,Nhap!$K$5:$K$1000)</f>
        <v>0</v>
      </c>
      <c r="F268" s="3">
        <f t="shared" si="23"/>
        <v>0</v>
      </c>
      <c r="G268" s="3">
        <f t="shared" si="24"/>
        <v>0</v>
      </c>
      <c r="H268" s="3">
        <f t="shared" si="25"/>
        <v>0</v>
      </c>
      <c r="I268" s="3">
        <f t="shared" si="26"/>
        <v>0</v>
      </c>
      <c r="J268" s="7">
        <f>SUMIFS(Nhap!$I$5:$I$1000,Nhap!$E$5:$E$1000,DATE(Thang!$E$4,Thang!$C$4,Loc!$F$2),Nhap!$F$5:$F$1000,Loc!A268)</f>
        <v>0</v>
      </c>
      <c r="K268" s="7">
        <f>SUMIFS(Nhap!$I$5:$I$1000,Nhap!$E$5:$E$1000,DATE(Thang!$E$4,Thang!$C$4,Loc!$G$2),Nhap!$F$5:$F$1000,Loc!A268)</f>
        <v>0</v>
      </c>
      <c r="L268" s="7">
        <f>SUMIFS(Nhap!$I$5:$I$1000,Nhap!$E$5:$E$1000,DATE(Thang!$E$4,Thang!$C$4,Loc!$H$2),Nhap!$F$5:$F$1000,Loc!A268)</f>
        <v>0</v>
      </c>
      <c r="M268" s="7">
        <f>SUMIFS(Nhap!$I$5:$I$1000,Nhap!$E$5:$E$1000,DATE(Thang!$E$4,Thang!$C$4,Loc!$I$2),Nhap!$F$5:$F$1000,Loc!A268)</f>
        <v>0</v>
      </c>
      <c r="N268" s="7">
        <f>SUMIFS(Nhap!$I$5:$I$1000,Nhap!$E$5:$E$1000,DATE(Thang!$E$4,Thang!$C$4,Loc!$J$2),Nhap!$F$5:$F$1000,Loc!A268)</f>
        <v>0</v>
      </c>
      <c r="O268" s="7">
        <f>SUMIFS(Nhap!$I$5:$I$1000,Nhap!$E$5:$E$1000,DATE(Thang!$E$4,Thang!$C$4,Loc!$K$2),Nhap!$F$5:$F$1000,Loc!A268)</f>
        <v>0</v>
      </c>
      <c r="P268" s="7">
        <f>SUMIFS(Nhap!$I$5:$I$1000,Nhap!$E$5:$E$1000,DATE(Thang!$E$4,Thang!$C$4,Loc!$L$2),Nhap!$F$5:$F$1000,Loc!A268)</f>
        <v>0</v>
      </c>
      <c r="Q268" s="7">
        <f>SUMIFS(Nhap!$I$5:$I$1000,Nhap!$E$5:$E$1000,DATE(Thang!$E$4,Thang!$C$4,Loc!$M$2),Nhap!$F$5:$F$1000,Loc!A268)</f>
        <v>0</v>
      </c>
      <c r="R268" s="7">
        <f>SUMIFS(Nhap!$I$5:$I$1000,Nhap!$E$5:$E$1000,DATE(Thang!$E$4,Thang!$C$4,Loc!$N$2),Nhap!$F$5:$F$1000,Loc!A268)</f>
        <v>0</v>
      </c>
      <c r="S268" s="7">
        <f>SUMIFS(Nhap!$I$5:$I$1000,Nhap!$E$5:$E$1000,DATE(Thang!$E$4,Thang!$C$4,Loc!$O$2),Nhap!$F$5:$F$1000,Loc!A268)</f>
        <v>0</v>
      </c>
      <c r="T268" s="7">
        <f>SUMIFS(Nhap!$I$5:$I$1000,Nhap!$E$5:$E$1000,DATE(Thang!$E$4,Thang!$C$4,Loc!$P$2),Nhap!$F$5:$F$1000,Loc!A268)</f>
        <v>0</v>
      </c>
      <c r="U268" s="7">
        <f>SUMIFS(Nhap!$I$5:$I$1000,Nhap!$E$5:$E$1000,DATE(Thang!$E$4,Thang!$C$4,Loc!$Q$2),Nhap!$F$5:$F$1000,Loc!A268)</f>
        <v>0</v>
      </c>
      <c r="V268" s="7">
        <f>SUMIFS(Nhap!$I$5:$I$1000,Nhap!$E$5:$E$1000,DATE(Thang!$E$4,Thang!$C$4,Loc!$R$2),Nhap!$F$5:$F$1000,Loc!A268)</f>
        <v>0</v>
      </c>
      <c r="W268" s="7">
        <f>SUMIFS(Nhap!$I$5:$I$1000,Nhap!$E$5:$E$1000,DATE(Thang!$E$4,Thang!$C$4,Loc!$S$2),Nhap!$F$5:$F$1000,Loc!A268)</f>
        <v>0</v>
      </c>
      <c r="X268" s="7">
        <f>SUMIFS(Nhap!$I$5:$I$1000,Nhap!$E$5:$E$1000,DATE(Thang!$E$4,Thang!$C$4,Loc!$T$2),Nhap!$F$5:$F$1000,Loc!A268)</f>
        <v>0</v>
      </c>
      <c r="Y268" s="7">
        <f>SUMIFS(Nhap!$I$5:$I$1000,Nhap!$E$5:$E$1000,DATE(Thang!$E$4,Thang!$C$4,Loc!$U$2),Nhap!$F$5:$F$1000,Loc!A268)</f>
        <v>0</v>
      </c>
      <c r="Z268" s="7">
        <f>SUMIFS(Nhap!$I$5:$I$1000,Nhap!$E$5:$E$1000,DATE(Thang!$E$4,Thang!$C$4,Loc!$V$2),Nhap!$F$5:$F$1000,Loc!A268)</f>
        <v>0</v>
      </c>
      <c r="AA268" s="7">
        <f>SUMIFS(Nhap!$I$5:$I$1000,Nhap!$E$5:$E$1000,DATE(Thang!$E$4,Thang!$C$4,Loc!$W$2),Nhap!$F$5:$F$1000,Loc!A268)</f>
        <v>0</v>
      </c>
      <c r="AB268" s="7">
        <f>SUMIFS(Nhap!$I$5:$I$1000,Nhap!$E$5:$E$1000,DATE(Thang!$E$4,Thang!$C$4,Loc!$X$2),Nhap!$F$5:$F$1000,Loc!A268)</f>
        <v>0</v>
      </c>
      <c r="AC268" s="7">
        <f>SUMIFS(Nhap!$I$5:$I$1000,Nhap!$E$5:$E$1000,DATE(Thang!$E$4,Thang!$C$4,Loc!$Y$2),Nhap!$F$5:$F$1000,Loc!A268)</f>
        <v>0</v>
      </c>
      <c r="AD268" s="7">
        <f>SUMIFS(Nhap!$I$5:$I$1000,Nhap!$E$5:$E$1000,DATE(Thang!$E$4,Thang!$C$4,Loc!$Z$2),Nhap!$F$5:$F$1000,Loc!A268)</f>
        <v>0</v>
      </c>
      <c r="AE268" s="7">
        <f>SUMIFS(Nhap!$I$5:$I$1000,Nhap!$E$5:$E$1000,DATE(Thang!$E$4,Thang!$C$4,Loc!$AA$2),Nhap!$F$5:$F$1000,Loc!A268)</f>
        <v>0</v>
      </c>
      <c r="AF268" s="7">
        <f>SUMIFS(Nhap!$I$5:$I$1000,Nhap!$E$5:$E$1000,DATE(Thang!$E$4,Thang!$C$4,Loc!$AB$2),Nhap!$F$5:$F$1000,Loc!A268)</f>
        <v>0</v>
      </c>
      <c r="AG268" s="7">
        <f>SUMIFS(Nhap!$I$5:$I$1000,Nhap!$E$5:$E$1000,DATE(Thang!$E$4,Thang!$C$4,Loc!$AC$2),Nhap!$F$5:$F$1000,Loc!A268)</f>
        <v>0</v>
      </c>
      <c r="AH268" s="7">
        <f>SUMIFS(Nhap!$I$5:$I$1000,Nhap!$E$5:$E$1000,DATE(Thang!$E$4,Thang!$C$4,Loc!$AD$2),Nhap!$F$5:$F$1000,Loc!$A$5)</f>
        <v>0</v>
      </c>
      <c r="AI268" s="7">
        <f>SUMIFS(Nhap!$I$5:$I$1000,Nhap!$E$5:$E$1000,DATE(Thang!$E$4,Thang!$C$4,Loc!$AE$2),Nhap!$F$5:$F$1000,Loc!A268)</f>
        <v>0</v>
      </c>
      <c r="AJ268" s="7">
        <f>SUMIFS(Nhap!$I$5:$I$1000,Nhap!$E$5:$E$1000,DATE(Thang!$E$4,Thang!$C$4,Loc!$AF$2),Nhap!$F$5:$F$1000,Loc!A268)</f>
        <v>0</v>
      </c>
      <c r="AK268" s="7">
        <f>SUMIFS(Nhap!$I$5:$I$1000,Nhap!$E$5:$E$1000,DATE(Thang!$E$4,Thang!$C$4,Loc!$AG$2),Nhap!$F$5:$F$1000,Loc!A268)</f>
        <v>0</v>
      </c>
      <c r="AL268" s="7">
        <f>SUMIFS(Nhap!$I$5:$I$1000,Nhap!$E$5:$E$1000,DATE(Thang!$E$4,Thang!$C$4,Loc!$AH$2),Nhap!$F$5:$F$1000,Loc!A268)</f>
        <v>0</v>
      </c>
      <c r="AM268" s="7">
        <f>SUMIFS(Nhap!$I$5:$I$1000,Nhap!$E$5:$E$1000,DATE(Thang!$E$4,Thang!$C$4,Loc!$AI$2),Nhap!$F$5:$F$1000,Loc!A268)</f>
        <v>0</v>
      </c>
      <c r="AN268" s="7">
        <f>SUMIFS(Nhap!$I$5:$I$1000,Nhap!$E$5:$E$1000,DATE(Thang!$E$4,Thang!$C$4,Loc!$AJ$2),Nhap!$F$5:$F$1000,Loc!A268)</f>
        <v>0</v>
      </c>
      <c r="AO268" s="7">
        <f>SUMIFS(Xuat!$G$5:$G$1000,Xuat!$C$5:$C$1000,DATE(Thang!$E$4,Thang!$C$4,AO$2),Xuat!$D$5:$D$1000,Loc!$A268)</f>
        <v>0</v>
      </c>
      <c r="AP268" s="7">
        <f>SUMIFS(Xuat!$G$5:$G$1000,Xuat!$C$5:$C$1000,DATE(Thang!$E$4,Thang!$C$4,AP$2),Xuat!$D$5:$D$1000,Loc!$A268)</f>
        <v>0</v>
      </c>
      <c r="AQ268" s="7">
        <f>SUMIFS(Xuat!$G$5:$G$1000,Xuat!$C$5:$C$1000,DATE(Thang!$E$4,Thang!$C$4,AQ$2),Xuat!$D$5:$D$1000,Loc!$A268)</f>
        <v>0</v>
      </c>
      <c r="AR268" s="7">
        <f>SUMIFS(Xuat!$G$5:$G$1000,Xuat!$C$5:$C$1000,DATE(Thang!$E$4,Thang!$C$4,AR$2),Xuat!$D$5:$D$1000,Loc!$A268)</f>
        <v>0</v>
      </c>
      <c r="AS268" s="7">
        <f>SUMIFS(Xuat!$G$5:$G$1000,Xuat!$C$5:$C$1000,DATE(Thang!$E$4,Thang!$C$4,AS$2),Xuat!$D$5:$D$1000,Loc!$A268)</f>
        <v>0</v>
      </c>
      <c r="AT268" s="7">
        <f>SUMIFS(Xuat!$G$5:$G$1000,Xuat!$C$5:$C$1000,DATE(Thang!$E$4,Thang!$C$4,AT$2),Xuat!$D$5:$D$1000,Loc!$A268)</f>
        <v>0</v>
      </c>
      <c r="AU268" s="7">
        <f>SUMIFS(Xuat!$G$5:$G$1000,Xuat!$C$5:$C$1000,DATE(Thang!$E$4,Thang!$C$4,AU$2),Xuat!$D$5:$D$1000,Loc!$A268)</f>
        <v>0</v>
      </c>
      <c r="AV268" s="7">
        <f>SUMIFS(Xuat!$G$5:$G$1000,Xuat!$C$5:$C$1000,DATE(Thang!$E$4,Thang!$C$4,AV$2),Xuat!$D$5:$D$1000,Loc!$A268)</f>
        <v>0</v>
      </c>
      <c r="AW268" s="7">
        <f>SUMIFS(Xuat!$G$5:$G$1000,Xuat!$C$5:$C$1000,DATE(Thang!$E$4,Thang!$C$4,AW$2),Xuat!$D$5:$D$1000,Loc!$A268)</f>
        <v>0</v>
      </c>
      <c r="AX268" s="7">
        <f>SUMIFS(Xuat!$G$5:$G$1000,Xuat!$C$5:$C$1000,DATE(Thang!$E$4,Thang!$C$4,AX$2),Xuat!$D$5:$D$1000,Loc!$A268)</f>
        <v>0</v>
      </c>
      <c r="AY268" s="7">
        <f>SUMIFS(Xuat!$G$5:$G$1000,Xuat!$C$5:$C$1000,DATE(Thang!$E$4,Thang!$C$4,AY$2),Xuat!$D$5:$D$1000,Loc!$A268)</f>
        <v>0</v>
      </c>
      <c r="AZ268" s="7">
        <f>SUMIFS(Xuat!$G$5:$G$1000,Xuat!$C$5:$C$1000,DATE(Thang!$E$4,Thang!$C$4,AZ$2),Xuat!$D$5:$D$1000,Loc!$A268)</f>
        <v>0</v>
      </c>
      <c r="BA268" s="7">
        <f>SUMIFS(Xuat!$G$5:$G$1000,Xuat!$C$5:$C$1000,DATE(Thang!$E$4,Thang!$C$4,BA$2),Xuat!$D$5:$D$1000,Loc!$A268)</f>
        <v>0</v>
      </c>
      <c r="BB268" s="7">
        <f>SUMIFS(Xuat!$G$5:$G$1000,Xuat!$C$5:$C$1000,DATE(Thang!$E$4,Thang!$C$4,BB$2),Xuat!$D$5:$D$1000,Loc!$A268)</f>
        <v>0</v>
      </c>
      <c r="BC268" s="7">
        <f>SUMIFS(Xuat!$G$5:$G$1000,Xuat!$C$5:$C$1000,DATE(Thang!$E$4,Thang!$C$4,BC$2),Xuat!$D$5:$D$1000,Loc!$A268)</f>
        <v>0</v>
      </c>
      <c r="BD268" s="7">
        <f>SUMIFS(Xuat!$G$5:$G$1000,Xuat!$C$5:$C$1000,DATE(Thang!$E$4,Thang!$C$4,BD$2),Xuat!$D$5:$D$1000,Loc!$A268)</f>
        <v>0</v>
      </c>
      <c r="BE268" s="7">
        <f>SUMIFS(Xuat!$G$5:$G$1000,Xuat!$C$5:$C$1000,DATE(Thang!$E$4,Thang!$C$4,BE$2),Xuat!$D$5:$D$1000,Loc!$A268)</f>
        <v>0</v>
      </c>
      <c r="BF268" s="7">
        <f>SUMIFS(Xuat!$G$5:$G$1000,Xuat!$C$5:$C$1000,DATE(Thang!$E$4,Thang!$C$4,BF$2),Xuat!$D$5:$D$1000,Loc!$A268)</f>
        <v>0</v>
      </c>
      <c r="BG268" s="7">
        <f>SUMIFS(Xuat!$G$5:$G$1000,Xuat!$C$5:$C$1000,DATE(Thang!$E$4,Thang!$C$4,BG$2),Xuat!$D$5:$D$1000,Loc!$A268)</f>
        <v>0</v>
      </c>
      <c r="BH268" s="7">
        <f>SUMIFS(Xuat!$G$5:$G$1000,Xuat!$C$5:$C$1000,DATE(Thang!$E$4,Thang!$C$4,BH$2),Xuat!$D$5:$D$1000,Loc!$A268)</f>
        <v>0</v>
      </c>
      <c r="BI268" s="7">
        <f>SUMIFS(Xuat!$G$5:$G$1000,Xuat!$C$5:$C$1000,DATE(Thang!$E$4,Thang!$C$4,BI$2),Xuat!$D$5:$D$1000,Loc!$A268)</f>
        <v>0</v>
      </c>
      <c r="BJ268" s="7">
        <f>SUMIFS(Xuat!$G$5:$G$1000,Xuat!$C$5:$C$1000,DATE(Thang!$E$4,Thang!$C$4,BJ$2),Xuat!$D$5:$D$1000,Loc!$A268)</f>
        <v>0</v>
      </c>
      <c r="BK268" s="7">
        <f>SUMIFS(Xuat!$G$5:$G$1000,Xuat!$C$5:$C$1000,DATE(Thang!$E$4,Thang!$C$4,BK$2),Xuat!$D$5:$D$1000,Loc!$A268)</f>
        <v>0</v>
      </c>
      <c r="BL268" s="7">
        <f>SUMIFS(Xuat!$G$5:$G$1000,Xuat!$C$5:$C$1000,DATE(Thang!$E$4,Thang!$C$4,BL$2),Xuat!$D$5:$D$1000,Loc!$A268)</f>
        <v>0</v>
      </c>
      <c r="BM268" s="7">
        <f>SUMIFS(Xuat!$G$5:$G$1000,Xuat!$C$5:$C$1000,DATE(Thang!$E$4,Thang!$C$4,BM$2),Xuat!$D$5:$D$1000,Loc!$A268)</f>
        <v>0</v>
      </c>
      <c r="BN268" s="7">
        <f>SUMIFS(Xuat!$G$5:$G$1000,Xuat!$C$5:$C$1000,DATE(Thang!$E$4,Thang!$C$4,BN$2),Xuat!$D$5:$D$1000,Loc!$A268)</f>
        <v>0</v>
      </c>
      <c r="BO268" s="7">
        <f>SUMIFS(Xuat!$G$5:$G$1000,Xuat!$C$5:$C$1000,DATE(Thang!$E$4,Thang!$C$4,BO$2),Xuat!$D$5:$D$1000,Loc!$A268)</f>
        <v>0</v>
      </c>
      <c r="BP268" s="7">
        <f>SUMIFS(Xuat!$G$5:$G$1000,Xuat!$C$5:$C$1000,DATE(Thang!$E$4,Thang!$C$4,BP$2),Xuat!$D$5:$D$1000,Loc!$A268)</f>
        <v>0</v>
      </c>
      <c r="BQ268" s="7">
        <f>SUMIFS(Xuat!$G$5:$G$1000,Xuat!$C$5:$C$1000,DATE(Thang!$E$4,Thang!$C$4,BQ$2),Xuat!$D$5:$D$1000,Loc!$A268)</f>
        <v>0</v>
      </c>
      <c r="BR268" s="7">
        <f>SUMIFS(Xuat!$G$5:$G$1000,Xuat!$C$5:$C$1000,DATE(Thang!$E$4,Thang!$C$4,BR$2),Xuat!$D$5:$D$1000,Loc!$A268)</f>
        <v>0</v>
      </c>
      <c r="BS268" s="7">
        <f>SUMIFS(Xuat!$G$5:$G$1000,Xuat!$C$5:$C$1000,DATE(Thang!$E$4,Thang!$C$4,BS$2),Xuat!$D$5:$D$1000,Loc!$A268)</f>
        <v>0</v>
      </c>
    </row>
    <row r="269" spans="1:71" x14ac:dyDescent="0.2">
      <c r="A269" s="2">
        <f>DM!C269</f>
        <v>0</v>
      </c>
      <c r="B269" s="3">
        <f>VLOOKUP(A269,Tondau!$B$5:$F$500,3,0)</f>
        <v>0</v>
      </c>
      <c r="C269" s="3">
        <f>VLOOKUP(Tinhgiavon!A269,Tondau!$B$5:$E$500,4,0)</f>
        <v>0</v>
      </c>
      <c r="D269" s="3">
        <f t="shared" si="22"/>
        <v>0</v>
      </c>
      <c r="E269" s="3">
        <f>SUMIF(Nhap!$F$5:$F$1000,Tinhgiavon!A269,Nhap!$K$5:$K$1000)</f>
        <v>0</v>
      </c>
      <c r="F269" s="3">
        <f t="shared" si="23"/>
        <v>0</v>
      </c>
      <c r="G269" s="3">
        <f t="shared" si="24"/>
        <v>0</v>
      </c>
      <c r="H269" s="3">
        <f t="shared" si="25"/>
        <v>0</v>
      </c>
      <c r="I269" s="3">
        <f t="shared" si="26"/>
        <v>0</v>
      </c>
      <c r="J269" s="7">
        <f>SUMIFS(Nhap!$I$5:$I$1000,Nhap!$E$5:$E$1000,DATE(Thang!$E$4,Thang!$C$4,Loc!$F$2),Nhap!$F$5:$F$1000,Loc!A269)</f>
        <v>0</v>
      </c>
      <c r="K269" s="7">
        <f>SUMIFS(Nhap!$I$5:$I$1000,Nhap!$E$5:$E$1000,DATE(Thang!$E$4,Thang!$C$4,Loc!$G$2),Nhap!$F$5:$F$1000,Loc!A269)</f>
        <v>0</v>
      </c>
      <c r="L269" s="7">
        <f>SUMIFS(Nhap!$I$5:$I$1000,Nhap!$E$5:$E$1000,DATE(Thang!$E$4,Thang!$C$4,Loc!$H$2),Nhap!$F$5:$F$1000,Loc!A269)</f>
        <v>0</v>
      </c>
      <c r="M269" s="7">
        <f>SUMIFS(Nhap!$I$5:$I$1000,Nhap!$E$5:$E$1000,DATE(Thang!$E$4,Thang!$C$4,Loc!$I$2),Nhap!$F$5:$F$1000,Loc!A269)</f>
        <v>0</v>
      </c>
      <c r="N269" s="7">
        <f>SUMIFS(Nhap!$I$5:$I$1000,Nhap!$E$5:$E$1000,DATE(Thang!$E$4,Thang!$C$4,Loc!$J$2),Nhap!$F$5:$F$1000,Loc!A269)</f>
        <v>0</v>
      </c>
      <c r="O269" s="7">
        <f>SUMIFS(Nhap!$I$5:$I$1000,Nhap!$E$5:$E$1000,DATE(Thang!$E$4,Thang!$C$4,Loc!$K$2),Nhap!$F$5:$F$1000,Loc!A269)</f>
        <v>0</v>
      </c>
      <c r="P269" s="7">
        <f>SUMIFS(Nhap!$I$5:$I$1000,Nhap!$E$5:$E$1000,DATE(Thang!$E$4,Thang!$C$4,Loc!$L$2),Nhap!$F$5:$F$1000,Loc!A269)</f>
        <v>0</v>
      </c>
      <c r="Q269" s="7">
        <f>SUMIFS(Nhap!$I$5:$I$1000,Nhap!$E$5:$E$1000,DATE(Thang!$E$4,Thang!$C$4,Loc!$M$2),Nhap!$F$5:$F$1000,Loc!A269)</f>
        <v>0</v>
      </c>
      <c r="R269" s="7">
        <f>SUMIFS(Nhap!$I$5:$I$1000,Nhap!$E$5:$E$1000,DATE(Thang!$E$4,Thang!$C$4,Loc!$N$2),Nhap!$F$5:$F$1000,Loc!A269)</f>
        <v>0</v>
      </c>
      <c r="S269" s="7">
        <f>SUMIFS(Nhap!$I$5:$I$1000,Nhap!$E$5:$E$1000,DATE(Thang!$E$4,Thang!$C$4,Loc!$O$2),Nhap!$F$5:$F$1000,Loc!A269)</f>
        <v>0</v>
      </c>
      <c r="T269" s="7">
        <f>SUMIFS(Nhap!$I$5:$I$1000,Nhap!$E$5:$E$1000,DATE(Thang!$E$4,Thang!$C$4,Loc!$P$2),Nhap!$F$5:$F$1000,Loc!A269)</f>
        <v>0</v>
      </c>
      <c r="U269" s="7">
        <f>SUMIFS(Nhap!$I$5:$I$1000,Nhap!$E$5:$E$1000,DATE(Thang!$E$4,Thang!$C$4,Loc!$Q$2),Nhap!$F$5:$F$1000,Loc!A269)</f>
        <v>0</v>
      </c>
      <c r="V269" s="7">
        <f>SUMIFS(Nhap!$I$5:$I$1000,Nhap!$E$5:$E$1000,DATE(Thang!$E$4,Thang!$C$4,Loc!$R$2),Nhap!$F$5:$F$1000,Loc!A269)</f>
        <v>0</v>
      </c>
      <c r="W269" s="7">
        <f>SUMIFS(Nhap!$I$5:$I$1000,Nhap!$E$5:$E$1000,DATE(Thang!$E$4,Thang!$C$4,Loc!$S$2),Nhap!$F$5:$F$1000,Loc!A269)</f>
        <v>0</v>
      </c>
      <c r="X269" s="7">
        <f>SUMIFS(Nhap!$I$5:$I$1000,Nhap!$E$5:$E$1000,DATE(Thang!$E$4,Thang!$C$4,Loc!$T$2),Nhap!$F$5:$F$1000,Loc!A269)</f>
        <v>0</v>
      </c>
      <c r="Y269" s="7">
        <f>SUMIFS(Nhap!$I$5:$I$1000,Nhap!$E$5:$E$1000,DATE(Thang!$E$4,Thang!$C$4,Loc!$U$2),Nhap!$F$5:$F$1000,Loc!A269)</f>
        <v>0</v>
      </c>
      <c r="Z269" s="7">
        <f>SUMIFS(Nhap!$I$5:$I$1000,Nhap!$E$5:$E$1000,DATE(Thang!$E$4,Thang!$C$4,Loc!$V$2),Nhap!$F$5:$F$1000,Loc!A269)</f>
        <v>0</v>
      </c>
      <c r="AA269" s="7">
        <f>SUMIFS(Nhap!$I$5:$I$1000,Nhap!$E$5:$E$1000,DATE(Thang!$E$4,Thang!$C$4,Loc!$W$2),Nhap!$F$5:$F$1000,Loc!A269)</f>
        <v>0</v>
      </c>
      <c r="AB269" s="7">
        <f>SUMIFS(Nhap!$I$5:$I$1000,Nhap!$E$5:$E$1000,DATE(Thang!$E$4,Thang!$C$4,Loc!$X$2),Nhap!$F$5:$F$1000,Loc!A269)</f>
        <v>0</v>
      </c>
      <c r="AC269" s="7">
        <f>SUMIFS(Nhap!$I$5:$I$1000,Nhap!$E$5:$E$1000,DATE(Thang!$E$4,Thang!$C$4,Loc!$Y$2),Nhap!$F$5:$F$1000,Loc!A269)</f>
        <v>0</v>
      </c>
      <c r="AD269" s="7">
        <f>SUMIFS(Nhap!$I$5:$I$1000,Nhap!$E$5:$E$1000,DATE(Thang!$E$4,Thang!$C$4,Loc!$Z$2),Nhap!$F$5:$F$1000,Loc!A269)</f>
        <v>0</v>
      </c>
      <c r="AE269" s="7">
        <f>SUMIFS(Nhap!$I$5:$I$1000,Nhap!$E$5:$E$1000,DATE(Thang!$E$4,Thang!$C$4,Loc!$AA$2),Nhap!$F$5:$F$1000,Loc!A269)</f>
        <v>0</v>
      </c>
      <c r="AF269" s="7">
        <f>SUMIFS(Nhap!$I$5:$I$1000,Nhap!$E$5:$E$1000,DATE(Thang!$E$4,Thang!$C$4,Loc!$AB$2),Nhap!$F$5:$F$1000,Loc!A269)</f>
        <v>0</v>
      </c>
      <c r="AG269" s="7">
        <f>SUMIFS(Nhap!$I$5:$I$1000,Nhap!$E$5:$E$1000,DATE(Thang!$E$4,Thang!$C$4,Loc!$AC$2),Nhap!$F$5:$F$1000,Loc!A269)</f>
        <v>0</v>
      </c>
      <c r="AH269" s="7">
        <f>SUMIFS(Nhap!$I$5:$I$1000,Nhap!$E$5:$E$1000,DATE(Thang!$E$4,Thang!$C$4,Loc!$AD$2),Nhap!$F$5:$F$1000,Loc!$A$5)</f>
        <v>0</v>
      </c>
      <c r="AI269" s="7">
        <f>SUMIFS(Nhap!$I$5:$I$1000,Nhap!$E$5:$E$1000,DATE(Thang!$E$4,Thang!$C$4,Loc!$AE$2),Nhap!$F$5:$F$1000,Loc!A269)</f>
        <v>0</v>
      </c>
      <c r="AJ269" s="7">
        <f>SUMIFS(Nhap!$I$5:$I$1000,Nhap!$E$5:$E$1000,DATE(Thang!$E$4,Thang!$C$4,Loc!$AF$2),Nhap!$F$5:$F$1000,Loc!A269)</f>
        <v>0</v>
      </c>
      <c r="AK269" s="7">
        <f>SUMIFS(Nhap!$I$5:$I$1000,Nhap!$E$5:$E$1000,DATE(Thang!$E$4,Thang!$C$4,Loc!$AG$2),Nhap!$F$5:$F$1000,Loc!A269)</f>
        <v>0</v>
      </c>
      <c r="AL269" s="7">
        <f>SUMIFS(Nhap!$I$5:$I$1000,Nhap!$E$5:$E$1000,DATE(Thang!$E$4,Thang!$C$4,Loc!$AH$2),Nhap!$F$5:$F$1000,Loc!A269)</f>
        <v>0</v>
      </c>
      <c r="AM269" s="7">
        <f>SUMIFS(Nhap!$I$5:$I$1000,Nhap!$E$5:$E$1000,DATE(Thang!$E$4,Thang!$C$4,Loc!$AI$2),Nhap!$F$5:$F$1000,Loc!A269)</f>
        <v>0</v>
      </c>
      <c r="AN269" s="7">
        <f>SUMIFS(Nhap!$I$5:$I$1000,Nhap!$E$5:$E$1000,DATE(Thang!$E$4,Thang!$C$4,Loc!$AJ$2),Nhap!$F$5:$F$1000,Loc!A269)</f>
        <v>0</v>
      </c>
      <c r="AO269" s="7">
        <f>SUMIFS(Xuat!$G$5:$G$1000,Xuat!$C$5:$C$1000,DATE(Thang!$E$4,Thang!$C$4,AO$2),Xuat!$D$5:$D$1000,Loc!$A269)</f>
        <v>0</v>
      </c>
      <c r="AP269" s="7">
        <f>SUMIFS(Xuat!$G$5:$G$1000,Xuat!$C$5:$C$1000,DATE(Thang!$E$4,Thang!$C$4,AP$2),Xuat!$D$5:$D$1000,Loc!$A269)</f>
        <v>0</v>
      </c>
      <c r="AQ269" s="7">
        <f>SUMIFS(Xuat!$G$5:$G$1000,Xuat!$C$5:$C$1000,DATE(Thang!$E$4,Thang!$C$4,AQ$2),Xuat!$D$5:$D$1000,Loc!$A269)</f>
        <v>0</v>
      </c>
      <c r="AR269" s="7">
        <f>SUMIFS(Xuat!$G$5:$G$1000,Xuat!$C$5:$C$1000,DATE(Thang!$E$4,Thang!$C$4,AR$2),Xuat!$D$5:$D$1000,Loc!$A269)</f>
        <v>0</v>
      </c>
      <c r="AS269" s="7">
        <f>SUMIFS(Xuat!$G$5:$G$1000,Xuat!$C$5:$C$1000,DATE(Thang!$E$4,Thang!$C$4,AS$2),Xuat!$D$5:$D$1000,Loc!$A269)</f>
        <v>0</v>
      </c>
      <c r="AT269" s="7">
        <f>SUMIFS(Xuat!$G$5:$G$1000,Xuat!$C$5:$C$1000,DATE(Thang!$E$4,Thang!$C$4,AT$2),Xuat!$D$5:$D$1000,Loc!$A269)</f>
        <v>0</v>
      </c>
      <c r="AU269" s="7">
        <f>SUMIFS(Xuat!$G$5:$G$1000,Xuat!$C$5:$C$1000,DATE(Thang!$E$4,Thang!$C$4,AU$2),Xuat!$D$5:$D$1000,Loc!$A269)</f>
        <v>0</v>
      </c>
      <c r="AV269" s="7">
        <f>SUMIFS(Xuat!$G$5:$G$1000,Xuat!$C$5:$C$1000,DATE(Thang!$E$4,Thang!$C$4,AV$2),Xuat!$D$5:$D$1000,Loc!$A269)</f>
        <v>0</v>
      </c>
      <c r="AW269" s="7">
        <f>SUMIFS(Xuat!$G$5:$G$1000,Xuat!$C$5:$C$1000,DATE(Thang!$E$4,Thang!$C$4,AW$2),Xuat!$D$5:$D$1000,Loc!$A269)</f>
        <v>0</v>
      </c>
      <c r="AX269" s="7">
        <f>SUMIFS(Xuat!$G$5:$G$1000,Xuat!$C$5:$C$1000,DATE(Thang!$E$4,Thang!$C$4,AX$2),Xuat!$D$5:$D$1000,Loc!$A269)</f>
        <v>0</v>
      </c>
      <c r="AY269" s="7">
        <f>SUMIFS(Xuat!$G$5:$G$1000,Xuat!$C$5:$C$1000,DATE(Thang!$E$4,Thang!$C$4,AY$2),Xuat!$D$5:$D$1000,Loc!$A269)</f>
        <v>0</v>
      </c>
      <c r="AZ269" s="7">
        <f>SUMIFS(Xuat!$G$5:$G$1000,Xuat!$C$5:$C$1000,DATE(Thang!$E$4,Thang!$C$4,AZ$2),Xuat!$D$5:$D$1000,Loc!$A269)</f>
        <v>0</v>
      </c>
      <c r="BA269" s="7">
        <f>SUMIFS(Xuat!$G$5:$G$1000,Xuat!$C$5:$C$1000,DATE(Thang!$E$4,Thang!$C$4,BA$2),Xuat!$D$5:$D$1000,Loc!$A269)</f>
        <v>0</v>
      </c>
      <c r="BB269" s="7">
        <f>SUMIFS(Xuat!$G$5:$G$1000,Xuat!$C$5:$C$1000,DATE(Thang!$E$4,Thang!$C$4,BB$2),Xuat!$D$5:$D$1000,Loc!$A269)</f>
        <v>0</v>
      </c>
      <c r="BC269" s="7">
        <f>SUMIFS(Xuat!$G$5:$G$1000,Xuat!$C$5:$C$1000,DATE(Thang!$E$4,Thang!$C$4,BC$2),Xuat!$D$5:$D$1000,Loc!$A269)</f>
        <v>0</v>
      </c>
      <c r="BD269" s="7">
        <f>SUMIFS(Xuat!$G$5:$G$1000,Xuat!$C$5:$C$1000,DATE(Thang!$E$4,Thang!$C$4,BD$2),Xuat!$D$5:$D$1000,Loc!$A269)</f>
        <v>0</v>
      </c>
      <c r="BE269" s="7">
        <f>SUMIFS(Xuat!$G$5:$G$1000,Xuat!$C$5:$C$1000,DATE(Thang!$E$4,Thang!$C$4,BE$2),Xuat!$D$5:$D$1000,Loc!$A269)</f>
        <v>0</v>
      </c>
      <c r="BF269" s="7">
        <f>SUMIFS(Xuat!$G$5:$G$1000,Xuat!$C$5:$C$1000,DATE(Thang!$E$4,Thang!$C$4,BF$2),Xuat!$D$5:$D$1000,Loc!$A269)</f>
        <v>0</v>
      </c>
      <c r="BG269" s="7">
        <f>SUMIFS(Xuat!$G$5:$G$1000,Xuat!$C$5:$C$1000,DATE(Thang!$E$4,Thang!$C$4,BG$2),Xuat!$D$5:$D$1000,Loc!$A269)</f>
        <v>0</v>
      </c>
      <c r="BH269" s="7">
        <f>SUMIFS(Xuat!$G$5:$G$1000,Xuat!$C$5:$C$1000,DATE(Thang!$E$4,Thang!$C$4,BH$2),Xuat!$D$5:$D$1000,Loc!$A269)</f>
        <v>0</v>
      </c>
      <c r="BI269" s="7">
        <f>SUMIFS(Xuat!$G$5:$G$1000,Xuat!$C$5:$C$1000,DATE(Thang!$E$4,Thang!$C$4,BI$2),Xuat!$D$5:$D$1000,Loc!$A269)</f>
        <v>0</v>
      </c>
      <c r="BJ269" s="7">
        <f>SUMIFS(Xuat!$G$5:$G$1000,Xuat!$C$5:$C$1000,DATE(Thang!$E$4,Thang!$C$4,BJ$2),Xuat!$D$5:$D$1000,Loc!$A269)</f>
        <v>0</v>
      </c>
      <c r="BK269" s="7">
        <f>SUMIFS(Xuat!$G$5:$G$1000,Xuat!$C$5:$C$1000,DATE(Thang!$E$4,Thang!$C$4,BK$2),Xuat!$D$5:$D$1000,Loc!$A269)</f>
        <v>0</v>
      </c>
      <c r="BL269" s="7">
        <f>SUMIFS(Xuat!$G$5:$G$1000,Xuat!$C$5:$C$1000,DATE(Thang!$E$4,Thang!$C$4,BL$2),Xuat!$D$5:$D$1000,Loc!$A269)</f>
        <v>0</v>
      </c>
      <c r="BM269" s="7">
        <f>SUMIFS(Xuat!$G$5:$G$1000,Xuat!$C$5:$C$1000,DATE(Thang!$E$4,Thang!$C$4,BM$2),Xuat!$D$5:$D$1000,Loc!$A269)</f>
        <v>0</v>
      </c>
      <c r="BN269" s="7">
        <f>SUMIFS(Xuat!$G$5:$G$1000,Xuat!$C$5:$C$1000,DATE(Thang!$E$4,Thang!$C$4,BN$2),Xuat!$D$5:$D$1000,Loc!$A269)</f>
        <v>0</v>
      </c>
      <c r="BO269" s="7">
        <f>SUMIFS(Xuat!$G$5:$G$1000,Xuat!$C$5:$C$1000,DATE(Thang!$E$4,Thang!$C$4,BO$2),Xuat!$D$5:$D$1000,Loc!$A269)</f>
        <v>0</v>
      </c>
      <c r="BP269" s="7">
        <f>SUMIFS(Xuat!$G$5:$G$1000,Xuat!$C$5:$C$1000,DATE(Thang!$E$4,Thang!$C$4,BP$2),Xuat!$D$5:$D$1000,Loc!$A269)</f>
        <v>0</v>
      </c>
      <c r="BQ269" s="7">
        <f>SUMIFS(Xuat!$G$5:$G$1000,Xuat!$C$5:$C$1000,DATE(Thang!$E$4,Thang!$C$4,BQ$2),Xuat!$D$5:$D$1000,Loc!$A269)</f>
        <v>0</v>
      </c>
      <c r="BR269" s="7">
        <f>SUMIFS(Xuat!$G$5:$G$1000,Xuat!$C$5:$C$1000,DATE(Thang!$E$4,Thang!$C$4,BR$2),Xuat!$D$5:$D$1000,Loc!$A269)</f>
        <v>0</v>
      </c>
      <c r="BS269" s="7">
        <f>SUMIFS(Xuat!$G$5:$G$1000,Xuat!$C$5:$C$1000,DATE(Thang!$E$4,Thang!$C$4,BS$2),Xuat!$D$5:$D$1000,Loc!$A269)</f>
        <v>0</v>
      </c>
    </row>
    <row r="270" spans="1:71" x14ac:dyDescent="0.2">
      <c r="A270" s="2">
        <f>DM!C270</f>
        <v>0</v>
      </c>
      <c r="B270" s="3">
        <f>VLOOKUP(A270,Tondau!$B$5:$F$500,3,0)</f>
        <v>0</v>
      </c>
      <c r="C270" s="3">
        <f>VLOOKUP(Tinhgiavon!A270,Tondau!$B$5:$E$500,4,0)</f>
        <v>0</v>
      </c>
      <c r="D270" s="3">
        <f t="shared" si="22"/>
        <v>0</v>
      </c>
      <c r="E270" s="3">
        <f>SUMIF(Nhap!$F$5:$F$1000,Tinhgiavon!A270,Nhap!$K$5:$K$1000)</f>
        <v>0</v>
      </c>
      <c r="F270" s="3">
        <f t="shared" si="23"/>
        <v>0</v>
      </c>
      <c r="G270" s="3">
        <f t="shared" si="24"/>
        <v>0</v>
      </c>
      <c r="H270" s="3">
        <f t="shared" si="25"/>
        <v>0</v>
      </c>
      <c r="I270" s="3">
        <f t="shared" si="26"/>
        <v>0</v>
      </c>
      <c r="J270" s="7">
        <f>SUMIFS(Nhap!$I$5:$I$1000,Nhap!$E$5:$E$1000,DATE(Thang!$E$4,Thang!$C$4,Loc!$F$2),Nhap!$F$5:$F$1000,Loc!A270)</f>
        <v>0</v>
      </c>
      <c r="K270" s="7">
        <f>SUMIFS(Nhap!$I$5:$I$1000,Nhap!$E$5:$E$1000,DATE(Thang!$E$4,Thang!$C$4,Loc!$G$2),Nhap!$F$5:$F$1000,Loc!A270)</f>
        <v>0</v>
      </c>
      <c r="L270" s="7">
        <f>SUMIFS(Nhap!$I$5:$I$1000,Nhap!$E$5:$E$1000,DATE(Thang!$E$4,Thang!$C$4,Loc!$H$2),Nhap!$F$5:$F$1000,Loc!A270)</f>
        <v>0</v>
      </c>
      <c r="M270" s="7">
        <f>SUMIFS(Nhap!$I$5:$I$1000,Nhap!$E$5:$E$1000,DATE(Thang!$E$4,Thang!$C$4,Loc!$I$2),Nhap!$F$5:$F$1000,Loc!A270)</f>
        <v>0</v>
      </c>
      <c r="N270" s="7">
        <f>SUMIFS(Nhap!$I$5:$I$1000,Nhap!$E$5:$E$1000,DATE(Thang!$E$4,Thang!$C$4,Loc!$J$2),Nhap!$F$5:$F$1000,Loc!A270)</f>
        <v>0</v>
      </c>
      <c r="O270" s="7">
        <f>SUMIFS(Nhap!$I$5:$I$1000,Nhap!$E$5:$E$1000,DATE(Thang!$E$4,Thang!$C$4,Loc!$K$2),Nhap!$F$5:$F$1000,Loc!A270)</f>
        <v>0</v>
      </c>
      <c r="P270" s="7">
        <f>SUMIFS(Nhap!$I$5:$I$1000,Nhap!$E$5:$E$1000,DATE(Thang!$E$4,Thang!$C$4,Loc!$L$2),Nhap!$F$5:$F$1000,Loc!A270)</f>
        <v>0</v>
      </c>
      <c r="Q270" s="7">
        <f>SUMIFS(Nhap!$I$5:$I$1000,Nhap!$E$5:$E$1000,DATE(Thang!$E$4,Thang!$C$4,Loc!$M$2),Nhap!$F$5:$F$1000,Loc!A270)</f>
        <v>0</v>
      </c>
      <c r="R270" s="7">
        <f>SUMIFS(Nhap!$I$5:$I$1000,Nhap!$E$5:$E$1000,DATE(Thang!$E$4,Thang!$C$4,Loc!$N$2),Nhap!$F$5:$F$1000,Loc!A270)</f>
        <v>0</v>
      </c>
      <c r="S270" s="7">
        <f>SUMIFS(Nhap!$I$5:$I$1000,Nhap!$E$5:$E$1000,DATE(Thang!$E$4,Thang!$C$4,Loc!$O$2),Nhap!$F$5:$F$1000,Loc!A270)</f>
        <v>0</v>
      </c>
      <c r="T270" s="7">
        <f>SUMIFS(Nhap!$I$5:$I$1000,Nhap!$E$5:$E$1000,DATE(Thang!$E$4,Thang!$C$4,Loc!$P$2),Nhap!$F$5:$F$1000,Loc!A270)</f>
        <v>0</v>
      </c>
      <c r="U270" s="7">
        <f>SUMIFS(Nhap!$I$5:$I$1000,Nhap!$E$5:$E$1000,DATE(Thang!$E$4,Thang!$C$4,Loc!$Q$2),Nhap!$F$5:$F$1000,Loc!A270)</f>
        <v>0</v>
      </c>
      <c r="V270" s="7">
        <f>SUMIFS(Nhap!$I$5:$I$1000,Nhap!$E$5:$E$1000,DATE(Thang!$E$4,Thang!$C$4,Loc!$R$2),Nhap!$F$5:$F$1000,Loc!A270)</f>
        <v>0</v>
      </c>
      <c r="W270" s="7">
        <f>SUMIFS(Nhap!$I$5:$I$1000,Nhap!$E$5:$E$1000,DATE(Thang!$E$4,Thang!$C$4,Loc!$S$2),Nhap!$F$5:$F$1000,Loc!A270)</f>
        <v>0</v>
      </c>
      <c r="X270" s="7">
        <f>SUMIFS(Nhap!$I$5:$I$1000,Nhap!$E$5:$E$1000,DATE(Thang!$E$4,Thang!$C$4,Loc!$T$2),Nhap!$F$5:$F$1000,Loc!A270)</f>
        <v>0</v>
      </c>
      <c r="Y270" s="7">
        <f>SUMIFS(Nhap!$I$5:$I$1000,Nhap!$E$5:$E$1000,DATE(Thang!$E$4,Thang!$C$4,Loc!$U$2),Nhap!$F$5:$F$1000,Loc!A270)</f>
        <v>0</v>
      </c>
      <c r="Z270" s="7">
        <f>SUMIFS(Nhap!$I$5:$I$1000,Nhap!$E$5:$E$1000,DATE(Thang!$E$4,Thang!$C$4,Loc!$V$2),Nhap!$F$5:$F$1000,Loc!A270)</f>
        <v>0</v>
      </c>
      <c r="AA270" s="7">
        <f>SUMIFS(Nhap!$I$5:$I$1000,Nhap!$E$5:$E$1000,DATE(Thang!$E$4,Thang!$C$4,Loc!$W$2),Nhap!$F$5:$F$1000,Loc!A270)</f>
        <v>0</v>
      </c>
      <c r="AB270" s="7">
        <f>SUMIFS(Nhap!$I$5:$I$1000,Nhap!$E$5:$E$1000,DATE(Thang!$E$4,Thang!$C$4,Loc!$X$2),Nhap!$F$5:$F$1000,Loc!A270)</f>
        <v>0</v>
      </c>
      <c r="AC270" s="7">
        <f>SUMIFS(Nhap!$I$5:$I$1000,Nhap!$E$5:$E$1000,DATE(Thang!$E$4,Thang!$C$4,Loc!$Y$2),Nhap!$F$5:$F$1000,Loc!A270)</f>
        <v>0</v>
      </c>
      <c r="AD270" s="7">
        <f>SUMIFS(Nhap!$I$5:$I$1000,Nhap!$E$5:$E$1000,DATE(Thang!$E$4,Thang!$C$4,Loc!$Z$2),Nhap!$F$5:$F$1000,Loc!A270)</f>
        <v>0</v>
      </c>
      <c r="AE270" s="7">
        <f>SUMIFS(Nhap!$I$5:$I$1000,Nhap!$E$5:$E$1000,DATE(Thang!$E$4,Thang!$C$4,Loc!$AA$2),Nhap!$F$5:$F$1000,Loc!A270)</f>
        <v>0</v>
      </c>
      <c r="AF270" s="7">
        <f>SUMIFS(Nhap!$I$5:$I$1000,Nhap!$E$5:$E$1000,DATE(Thang!$E$4,Thang!$C$4,Loc!$AB$2),Nhap!$F$5:$F$1000,Loc!A270)</f>
        <v>0</v>
      </c>
      <c r="AG270" s="7">
        <f>SUMIFS(Nhap!$I$5:$I$1000,Nhap!$E$5:$E$1000,DATE(Thang!$E$4,Thang!$C$4,Loc!$AC$2),Nhap!$F$5:$F$1000,Loc!A270)</f>
        <v>0</v>
      </c>
      <c r="AH270" s="7">
        <f>SUMIFS(Nhap!$I$5:$I$1000,Nhap!$E$5:$E$1000,DATE(Thang!$E$4,Thang!$C$4,Loc!$AD$2),Nhap!$F$5:$F$1000,Loc!$A$5)</f>
        <v>0</v>
      </c>
      <c r="AI270" s="7">
        <f>SUMIFS(Nhap!$I$5:$I$1000,Nhap!$E$5:$E$1000,DATE(Thang!$E$4,Thang!$C$4,Loc!$AE$2),Nhap!$F$5:$F$1000,Loc!A270)</f>
        <v>0</v>
      </c>
      <c r="AJ270" s="7">
        <f>SUMIFS(Nhap!$I$5:$I$1000,Nhap!$E$5:$E$1000,DATE(Thang!$E$4,Thang!$C$4,Loc!$AF$2),Nhap!$F$5:$F$1000,Loc!A270)</f>
        <v>0</v>
      </c>
      <c r="AK270" s="7">
        <f>SUMIFS(Nhap!$I$5:$I$1000,Nhap!$E$5:$E$1000,DATE(Thang!$E$4,Thang!$C$4,Loc!$AG$2),Nhap!$F$5:$F$1000,Loc!A270)</f>
        <v>0</v>
      </c>
      <c r="AL270" s="7">
        <f>SUMIFS(Nhap!$I$5:$I$1000,Nhap!$E$5:$E$1000,DATE(Thang!$E$4,Thang!$C$4,Loc!$AH$2),Nhap!$F$5:$F$1000,Loc!A270)</f>
        <v>0</v>
      </c>
      <c r="AM270" s="7">
        <f>SUMIFS(Nhap!$I$5:$I$1000,Nhap!$E$5:$E$1000,DATE(Thang!$E$4,Thang!$C$4,Loc!$AI$2),Nhap!$F$5:$F$1000,Loc!A270)</f>
        <v>0</v>
      </c>
      <c r="AN270" s="7">
        <f>SUMIFS(Nhap!$I$5:$I$1000,Nhap!$E$5:$E$1000,DATE(Thang!$E$4,Thang!$C$4,Loc!$AJ$2),Nhap!$F$5:$F$1000,Loc!A270)</f>
        <v>0</v>
      </c>
      <c r="AO270" s="7">
        <f>SUMIFS(Xuat!$G$5:$G$1000,Xuat!$C$5:$C$1000,DATE(Thang!$E$4,Thang!$C$4,AO$2),Xuat!$D$5:$D$1000,Loc!$A270)</f>
        <v>0</v>
      </c>
      <c r="AP270" s="7">
        <f>SUMIFS(Xuat!$G$5:$G$1000,Xuat!$C$5:$C$1000,DATE(Thang!$E$4,Thang!$C$4,AP$2),Xuat!$D$5:$D$1000,Loc!$A270)</f>
        <v>0</v>
      </c>
      <c r="AQ270" s="7">
        <f>SUMIFS(Xuat!$G$5:$G$1000,Xuat!$C$5:$C$1000,DATE(Thang!$E$4,Thang!$C$4,AQ$2),Xuat!$D$5:$D$1000,Loc!$A270)</f>
        <v>0</v>
      </c>
      <c r="AR270" s="7">
        <f>SUMIFS(Xuat!$G$5:$G$1000,Xuat!$C$5:$C$1000,DATE(Thang!$E$4,Thang!$C$4,AR$2),Xuat!$D$5:$D$1000,Loc!$A270)</f>
        <v>0</v>
      </c>
      <c r="AS270" s="7">
        <f>SUMIFS(Xuat!$G$5:$G$1000,Xuat!$C$5:$C$1000,DATE(Thang!$E$4,Thang!$C$4,AS$2),Xuat!$D$5:$D$1000,Loc!$A270)</f>
        <v>0</v>
      </c>
      <c r="AT270" s="7">
        <f>SUMIFS(Xuat!$G$5:$G$1000,Xuat!$C$5:$C$1000,DATE(Thang!$E$4,Thang!$C$4,AT$2),Xuat!$D$5:$D$1000,Loc!$A270)</f>
        <v>0</v>
      </c>
      <c r="AU270" s="7">
        <f>SUMIFS(Xuat!$G$5:$G$1000,Xuat!$C$5:$C$1000,DATE(Thang!$E$4,Thang!$C$4,AU$2),Xuat!$D$5:$D$1000,Loc!$A270)</f>
        <v>0</v>
      </c>
      <c r="AV270" s="7">
        <f>SUMIFS(Xuat!$G$5:$G$1000,Xuat!$C$5:$C$1000,DATE(Thang!$E$4,Thang!$C$4,AV$2),Xuat!$D$5:$D$1000,Loc!$A270)</f>
        <v>0</v>
      </c>
      <c r="AW270" s="7">
        <f>SUMIFS(Xuat!$G$5:$G$1000,Xuat!$C$5:$C$1000,DATE(Thang!$E$4,Thang!$C$4,AW$2),Xuat!$D$5:$D$1000,Loc!$A270)</f>
        <v>0</v>
      </c>
      <c r="AX270" s="7">
        <f>SUMIFS(Xuat!$G$5:$G$1000,Xuat!$C$5:$C$1000,DATE(Thang!$E$4,Thang!$C$4,AX$2),Xuat!$D$5:$D$1000,Loc!$A270)</f>
        <v>0</v>
      </c>
      <c r="AY270" s="7">
        <f>SUMIFS(Xuat!$G$5:$G$1000,Xuat!$C$5:$C$1000,DATE(Thang!$E$4,Thang!$C$4,AY$2),Xuat!$D$5:$D$1000,Loc!$A270)</f>
        <v>0</v>
      </c>
      <c r="AZ270" s="7">
        <f>SUMIFS(Xuat!$G$5:$G$1000,Xuat!$C$5:$C$1000,DATE(Thang!$E$4,Thang!$C$4,AZ$2),Xuat!$D$5:$D$1000,Loc!$A270)</f>
        <v>0</v>
      </c>
      <c r="BA270" s="7">
        <f>SUMIFS(Xuat!$G$5:$G$1000,Xuat!$C$5:$C$1000,DATE(Thang!$E$4,Thang!$C$4,BA$2),Xuat!$D$5:$D$1000,Loc!$A270)</f>
        <v>0</v>
      </c>
      <c r="BB270" s="7">
        <f>SUMIFS(Xuat!$G$5:$G$1000,Xuat!$C$5:$C$1000,DATE(Thang!$E$4,Thang!$C$4,BB$2),Xuat!$D$5:$D$1000,Loc!$A270)</f>
        <v>0</v>
      </c>
      <c r="BC270" s="7">
        <f>SUMIFS(Xuat!$G$5:$G$1000,Xuat!$C$5:$C$1000,DATE(Thang!$E$4,Thang!$C$4,BC$2),Xuat!$D$5:$D$1000,Loc!$A270)</f>
        <v>0</v>
      </c>
      <c r="BD270" s="7">
        <f>SUMIFS(Xuat!$G$5:$G$1000,Xuat!$C$5:$C$1000,DATE(Thang!$E$4,Thang!$C$4,BD$2),Xuat!$D$5:$D$1000,Loc!$A270)</f>
        <v>0</v>
      </c>
      <c r="BE270" s="7">
        <f>SUMIFS(Xuat!$G$5:$G$1000,Xuat!$C$5:$C$1000,DATE(Thang!$E$4,Thang!$C$4,BE$2),Xuat!$D$5:$D$1000,Loc!$A270)</f>
        <v>0</v>
      </c>
      <c r="BF270" s="7">
        <f>SUMIFS(Xuat!$G$5:$G$1000,Xuat!$C$5:$C$1000,DATE(Thang!$E$4,Thang!$C$4,BF$2),Xuat!$D$5:$D$1000,Loc!$A270)</f>
        <v>0</v>
      </c>
      <c r="BG270" s="7">
        <f>SUMIFS(Xuat!$G$5:$G$1000,Xuat!$C$5:$C$1000,DATE(Thang!$E$4,Thang!$C$4,BG$2),Xuat!$D$5:$D$1000,Loc!$A270)</f>
        <v>0</v>
      </c>
      <c r="BH270" s="7">
        <f>SUMIFS(Xuat!$G$5:$G$1000,Xuat!$C$5:$C$1000,DATE(Thang!$E$4,Thang!$C$4,BH$2),Xuat!$D$5:$D$1000,Loc!$A270)</f>
        <v>0</v>
      </c>
      <c r="BI270" s="7">
        <f>SUMIFS(Xuat!$G$5:$G$1000,Xuat!$C$5:$C$1000,DATE(Thang!$E$4,Thang!$C$4,BI$2),Xuat!$D$5:$D$1000,Loc!$A270)</f>
        <v>0</v>
      </c>
      <c r="BJ270" s="7">
        <f>SUMIFS(Xuat!$G$5:$G$1000,Xuat!$C$5:$C$1000,DATE(Thang!$E$4,Thang!$C$4,BJ$2),Xuat!$D$5:$D$1000,Loc!$A270)</f>
        <v>0</v>
      </c>
      <c r="BK270" s="7">
        <f>SUMIFS(Xuat!$G$5:$G$1000,Xuat!$C$5:$C$1000,DATE(Thang!$E$4,Thang!$C$4,BK$2),Xuat!$D$5:$D$1000,Loc!$A270)</f>
        <v>0</v>
      </c>
      <c r="BL270" s="7">
        <f>SUMIFS(Xuat!$G$5:$G$1000,Xuat!$C$5:$C$1000,DATE(Thang!$E$4,Thang!$C$4,BL$2),Xuat!$D$5:$D$1000,Loc!$A270)</f>
        <v>0</v>
      </c>
      <c r="BM270" s="7">
        <f>SUMIFS(Xuat!$G$5:$G$1000,Xuat!$C$5:$C$1000,DATE(Thang!$E$4,Thang!$C$4,BM$2),Xuat!$D$5:$D$1000,Loc!$A270)</f>
        <v>0</v>
      </c>
      <c r="BN270" s="7">
        <f>SUMIFS(Xuat!$G$5:$G$1000,Xuat!$C$5:$C$1000,DATE(Thang!$E$4,Thang!$C$4,BN$2),Xuat!$D$5:$D$1000,Loc!$A270)</f>
        <v>0</v>
      </c>
      <c r="BO270" s="7">
        <f>SUMIFS(Xuat!$G$5:$G$1000,Xuat!$C$5:$C$1000,DATE(Thang!$E$4,Thang!$C$4,BO$2),Xuat!$D$5:$D$1000,Loc!$A270)</f>
        <v>0</v>
      </c>
      <c r="BP270" s="7">
        <f>SUMIFS(Xuat!$G$5:$G$1000,Xuat!$C$5:$C$1000,DATE(Thang!$E$4,Thang!$C$4,BP$2),Xuat!$D$5:$D$1000,Loc!$A270)</f>
        <v>0</v>
      </c>
      <c r="BQ270" s="7">
        <f>SUMIFS(Xuat!$G$5:$G$1000,Xuat!$C$5:$C$1000,DATE(Thang!$E$4,Thang!$C$4,BQ$2),Xuat!$D$5:$D$1000,Loc!$A270)</f>
        <v>0</v>
      </c>
      <c r="BR270" s="7">
        <f>SUMIFS(Xuat!$G$5:$G$1000,Xuat!$C$5:$C$1000,DATE(Thang!$E$4,Thang!$C$4,BR$2),Xuat!$D$5:$D$1000,Loc!$A270)</f>
        <v>0</v>
      </c>
      <c r="BS270" s="7">
        <f>SUMIFS(Xuat!$G$5:$G$1000,Xuat!$C$5:$C$1000,DATE(Thang!$E$4,Thang!$C$4,BS$2),Xuat!$D$5:$D$1000,Loc!$A270)</f>
        <v>0</v>
      </c>
    </row>
    <row r="271" spans="1:71" x14ac:dyDescent="0.2">
      <c r="A271" s="2">
        <f>DM!C271</f>
        <v>0</v>
      </c>
      <c r="B271" s="3">
        <f>VLOOKUP(A271,Tondau!$B$5:$F$500,3,0)</f>
        <v>0</v>
      </c>
      <c r="C271" s="3">
        <f>VLOOKUP(Tinhgiavon!A271,Tondau!$B$5:$E$500,4,0)</f>
        <v>0</v>
      </c>
      <c r="D271" s="3">
        <f t="shared" si="22"/>
        <v>0</v>
      </c>
      <c r="E271" s="3">
        <f>SUMIF(Nhap!$F$5:$F$1000,Tinhgiavon!A271,Nhap!$K$5:$K$1000)</f>
        <v>0</v>
      </c>
      <c r="F271" s="3">
        <f t="shared" si="23"/>
        <v>0</v>
      </c>
      <c r="G271" s="3">
        <f t="shared" si="24"/>
        <v>0</v>
      </c>
      <c r="H271" s="3">
        <f t="shared" si="25"/>
        <v>0</v>
      </c>
      <c r="I271" s="3">
        <f t="shared" si="26"/>
        <v>0</v>
      </c>
      <c r="J271" s="7">
        <f>SUMIFS(Nhap!$I$5:$I$1000,Nhap!$E$5:$E$1000,DATE(Thang!$E$4,Thang!$C$4,Loc!$F$2),Nhap!$F$5:$F$1000,Loc!A271)</f>
        <v>0</v>
      </c>
      <c r="K271" s="7">
        <f>SUMIFS(Nhap!$I$5:$I$1000,Nhap!$E$5:$E$1000,DATE(Thang!$E$4,Thang!$C$4,Loc!$G$2),Nhap!$F$5:$F$1000,Loc!A271)</f>
        <v>0</v>
      </c>
      <c r="L271" s="7">
        <f>SUMIFS(Nhap!$I$5:$I$1000,Nhap!$E$5:$E$1000,DATE(Thang!$E$4,Thang!$C$4,Loc!$H$2),Nhap!$F$5:$F$1000,Loc!A271)</f>
        <v>0</v>
      </c>
      <c r="M271" s="7">
        <f>SUMIFS(Nhap!$I$5:$I$1000,Nhap!$E$5:$E$1000,DATE(Thang!$E$4,Thang!$C$4,Loc!$I$2),Nhap!$F$5:$F$1000,Loc!A271)</f>
        <v>0</v>
      </c>
      <c r="N271" s="7">
        <f>SUMIFS(Nhap!$I$5:$I$1000,Nhap!$E$5:$E$1000,DATE(Thang!$E$4,Thang!$C$4,Loc!$J$2),Nhap!$F$5:$F$1000,Loc!A271)</f>
        <v>0</v>
      </c>
      <c r="O271" s="7">
        <f>SUMIFS(Nhap!$I$5:$I$1000,Nhap!$E$5:$E$1000,DATE(Thang!$E$4,Thang!$C$4,Loc!$K$2),Nhap!$F$5:$F$1000,Loc!A271)</f>
        <v>0</v>
      </c>
      <c r="P271" s="7">
        <f>SUMIFS(Nhap!$I$5:$I$1000,Nhap!$E$5:$E$1000,DATE(Thang!$E$4,Thang!$C$4,Loc!$L$2),Nhap!$F$5:$F$1000,Loc!A271)</f>
        <v>0</v>
      </c>
      <c r="Q271" s="7">
        <f>SUMIFS(Nhap!$I$5:$I$1000,Nhap!$E$5:$E$1000,DATE(Thang!$E$4,Thang!$C$4,Loc!$M$2),Nhap!$F$5:$F$1000,Loc!A271)</f>
        <v>0</v>
      </c>
      <c r="R271" s="7">
        <f>SUMIFS(Nhap!$I$5:$I$1000,Nhap!$E$5:$E$1000,DATE(Thang!$E$4,Thang!$C$4,Loc!$N$2),Nhap!$F$5:$F$1000,Loc!A271)</f>
        <v>0</v>
      </c>
      <c r="S271" s="7">
        <f>SUMIFS(Nhap!$I$5:$I$1000,Nhap!$E$5:$E$1000,DATE(Thang!$E$4,Thang!$C$4,Loc!$O$2),Nhap!$F$5:$F$1000,Loc!A271)</f>
        <v>0</v>
      </c>
      <c r="T271" s="7">
        <f>SUMIFS(Nhap!$I$5:$I$1000,Nhap!$E$5:$E$1000,DATE(Thang!$E$4,Thang!$C$4,Loc!$P$2),Nhap!$F$5:$F$1000,Loc!A271)</f>
        <v>0</v>
      </c>
      <c r="U271" s="7">
        <f>SUMIFS(Nhap!$I$5:$I$1000,Nhap!$E$5:$E$1000,DATE(Thang!$E$4,Thang!$C$4,Loc!$Q$2),Nhap!$F$5:$F$1000,Loc!A271)</f>
        <v>0</v>
      </c>
      <c r="V271" s="7">
        <f>SUMIFS(Nhap!$I$5:$I$1000,Nhap!$E$5:$E$1000,DATE(Thang!$E$4,Thang!$C$4,Loc!$R$2),Nhap!$F$5:$F$1000,Loc!A271)</f>
        <v>0</v>
      </c>
      <c r="W271" s="7">
        <f>SUMIFS(Nhap!$I$5:$I$1000,Nhap!$E$5:$E$1000,DATE(Thang!$E$4,Thang!$C$4,Loc!$S$2),Nhap!$F$5:$F$1000,Loc!A271)</f>
        <v>0</v>
      </c>
      <c r="X271" s="7">
        <f>SUMIFS(Nhap!$I$5:$I$1000,Nhap!$E$5:$E$1000,DATE(Thang!$E$4,Thang!$C$4,Loc!$T$2),Nhap!$F$5:$F$1000,Loc!A271)</f>
        <v>0</v>
      </c>
      <c r="Y271" s="7">
        <f>SUMIFS(Nhap!$I$5:$I$1000,Nhap!$E$5:$E$1000,DATE(Thang!$E$4,Thang!$C$4,Loc!$U$2),Nhap!$F$5:$F$1000,Loc!A271)</f>
        <v>0</v>
      </c>
      <c r="Z271" s="7">
        <f>SUMIFS(Nhap!$I$5:$I$1000,Nhap!$E$5:$E$1000,DATE(Thang!$E$4,Thang!$C$4,Loc!$V$2),Nhap!$F$5:$F$1000,Loc!A271)</f>
        <v>0</v>
      </c>
      <c r="AA271" s="7">
        <f>SUMIFS(Nhap!$I$5:$I$1000,Nhap!$E$5:$E$1000,DATE(Thang!$E$4,Thang!$C$4,Loc!$W$2),Nhap!$F$5:$F$1000,Loc!A271)</f>
        <v>0</v>
      </c>
      <c r="AB271" s="7">
        <f>SUMIFS(Nhap!$I$5:$I$1000,Nhap!$E$5:$E$1000,DATE(Thang!$E$4,Thang!$C$4,Loc!$X$2),Nhap!$F$5:$F$1000,Loc!A271)</f>
        <v>0</v>
      </c>
      <c r="AC271" s="7">
        <f>SUMIFS(Nhap!$I$5:$I$1000,Nhap!$E$5:$E$1000,DATE(Thang!$E$4,Thang!$C$4,Loc!$Y$2),Nhap!$F$5:$F$1000,Loc!A271)</f>
        <v>0</v>
      </c>
      <c r="AD271" s="7">
        <f>SUMIFS(Nhap!$I$5:$I$1000,Nhap!$E$5:$E$1000,DATE(Thang!$E$4,Thang!$C$4,Loc!$Z$2),Nhap!$F$5:$F$1000,Loc!A271)</f>
        <v>0</v>
      </c>
      <c r="AE271" s="7">
        <f>SUMIFS(Nhap!$I$5:$I$1000,Nhap!$E$5:$E$1000,DATE(Thang!$E$4,Thang!$C$4,Loc!$AA$2),Nhap!$F$5:$F$1000,Loc!A271)</f>
        <v>0</v>
      </c>
      <c r="AF271" s="7">
        <f>SUMIFS(Nhap!$I$5:$I$1000,Nhap!$E$5:$E$1000,DATE(Thang!$E$4,Thang!$C$4,Loc!$AB$2),Nhap!$F$5:$F$1000,Loc!A271)</f>
        <v>0</v>
      </c>
      <c r="AG271" s="7">
        <f>SUMIFS(Nhap!$I$5:$I$1000,Nhap!$E$5:$E$1000,DATE(Thang!$E$4,Thang!$C$4,Loc!$AC$2),Nhap!$F$5:$F$1000,Loc!A271)</f>
        <v>0</v>
      </c>
      <c r="AH271" s="7">
        <f>SUMIFS(Nhap!$I$5:$I$1000,Nhap!$E$5:$E$1000,DATE(Thang!$E$4,Thang!$C$4,Loc!$AD$2),Nhap!$F$5:$F$1000,Loc!$A$5)</f>
        <v>0</v>
      </c>
      <c r="AI271" s="7">
        <f>SUMIFS(Nhap!$I$5:$I$1000,Nhap!$E$5:$E$1000,DATE(Thang!$E$4,Thang!$C$4,Loc!$AE$2),Nhap!$F$5:$F$1000,Loc!A271)</f>
        <v>0</v>
      </c>
      <c r="AJ271" s="7">
        <f>SUMIFS(Nhap!$I$5:$I$1000,Nhap!$E$5:$E$1000,DATE(Thang!$E$4,Thang!$C$4,Loc!$AF$2),Nhap!$F$5:$F$1000,Loc!A271)</f>
        <v>0</v>
      </c>
      <c r="AK271" s="7">
        <f>SUMIFS(Nhap!$I$5:$I$1000,Nhap!$E$5:$E$1000,DATE(Thang!$E$4,Thang!$C$4,Loc!$AG$2),Nhap!$F$5:$F$1000,Loc!A271)</f>
        <v>0</v>
      </c>
      <c r="AL271" s="7">
        <f>SUMIFS(Nhap!$I$5:$I$1000,Nhap!$E$5:$E$1000,DATE(Thang!$E$4,Thang!$C$4,Loc!$AH$2),Nhap!$F$5:$F$1000,Loc!A271)</f>
        <v>0</v>
      </c>
      <c r="AM271" s="7">
        <f>SUMIFS(Nhap!$I$5:$I$1000,Nhap!$E$5:$E$1000,DATE(Thang!$E$4,Thang!$C$4,Loc!$AI$2),Nhap!$F$5:$F$1000,Loc!A271)</f>
        <v>0</v>
      </c>
      <c r="AN271" s="7">
        <f>SUMIFS(Nhap!$I$5:$I$1000,Nhap!$E$5:$E$1000,DATE(Thang!$E$4,Thang!$C$4,Loc!$AJ$2),Nhap!$F$5:$F$1000,Loc!A271)</f>
        <v>0</v>
      </c>
      <c r="AO271" s="7">
        <f>SUMIFS(Xuat!$G$5:$G$1000,Xuat!$C$5:$C$1000,DATE(Thang!$E$4,Thang!$C$4,AO$2),Xuat!$D$5:$D$1000,Loc!$A271)</f>
        <v>0</v>
      </c>
      <c r="AP271" s="7">
        <f>SUMIFS(Xuat!$G$5:$G$1000,Xuat!$C$5:$C$1000,DATE(Thang!$E$4,Thang!$C$4,AP$2),Xuat!$D$5:$D$1000,Loc!$A271)</f>
        <v>0</v>
      </c>
      <c r="AQ271" s="7">
        <f>SUMIFS(Xuat!$G$5:$G$1000,Xuat!$C$5:$C$1000,DATE(Thang!$E$4,Thang!$C$4,AQ$2),Xuat!$D$5:$D$1000,Loc!$A271)</f>
        <v>0</v>
      </c>
      <c r="AR271" s="7">
        <f>SUMIFS(Xuat!$G$5:$G$1000,Xuat!$C$5:$C$1000,DATE(Thang!$E$4,Thang!$C$4,AR$2),Xuat!$D$5:$D$1000,Loc!$A271)</f>
        <v>0</v>
      </c>
      <c r="AS271" s="7">
        <f>SUMIFS(Xuat!$G$5:$G$1000,Xuat!$C$5:$C$1000,DATE(Thang!$E$4,Thang!$C$4,AS$2),Xuat!$D$5:$D$1000,Loc!$A271)</f>
        <v>0</v>
      </c>
      <c r="AT271" s="7">
        <f>SUMIFS(Xuat!$G$5:$G$1000,Xuat!$C$5:$C$1000,DATE(Thang!$E$4,Thang!$C$4,AT$2),Xuat!$D$5:$D$1000,Loc!$A271)</f>
        <v>0</v>
      </c>
      <c r="AU271" s="7">
        <f>SUMIFS(Xuat!$G$5:$G$1000,Xuat!$C$5:$C$1000,DATE(Thang!$E$4,Thang!$C$4,AU$2),Xuat!$D$5:$D$1000,Loc!$A271)</f>
        <v>0</v>
      </c>
      <c r="AV271" s="7">
        <f>SUMIFS(Xuat!$G$5:$G$1000,Xuat!$C$5:$C$1000,DATE(Thang!$E$4,Thang!$C$4,AV$2),Xuat!$D$5:$D$1000,Loc!$A271)</f>
        <v>0</v>
      </c>
      <c r="AW271" s="7">
        <f>SUMIFS(Xuat!$G$5:$G$1000,Xuat!$C$5:$C$1000,DATE(Thang!$E$4,Thang!$C$4,AW$2),Xuat!$D$5:$D$1000,Loc!$A271)</f>
        <v>0</v>
      </c>
      <c r="AX271" s="7">
        <f>SUMIFS(Xuat!$G$5:$G$1000,Xuat!$C$5:$C$1000,DATE(Thang!$E$4,Thang!$C$4,AX$2),Xuat!$D$5:$D$1000,Loc!$A271)</f>
        <v>0</v>
      </c>
      <c r="AY271" s="7">
        <f>SUMIFS(Xuat!$G$5:$G$1000,Xuat!$C$5:$C$1000,DATE(Thang!$E$4,Thang!$C$4,AY$2),Xuat!$D$5:$D$1000,Loc!$A271)</f>
        <v>0</v>
      </c>
      <c r="AZ271" s="7">
        <f>SUMIFS(Xuat!$G$5:$G$1000,Xuat!$C$5:$C$1000,DATE(Thang!$E$4,Thang!$C$4,AZ$2),Xuat!$D$5:$D$1000,Loc!$A271)</f>
        <v>0</v>
      </c>
      <c r="BA271" s="7">
        <f>SUMIFS(Xuat!$G$5:$G$1000,Xuat!$C$5:$C$1000,DATE(Thang!$E$4,Thang!$C$4,BA$2),Xuat!$D$5:$D$1000,Loc!$A271)</f>
        <v>0</v>
      </c>
      <c r="BB271" s="7">
        <f>SUMIFS(Xuat!$G$5:$G$1000,Xuat!$C$5:$C$1000,DATE(Thang!$E$4,Thang!$C$4,BB$2),Xuat!$D$5:$D$1000,Loc!$A271)</f>
        <v>0</v>
      </c>
      <c r="BC271" s="7">
        <f>SUMIFS(Xuat!$G$5:$G$1000,Xuat!$C$5:$C$1000,DATE(Thang!$E$4,Thang!$C$4,BC$2),Xuat!$D$5:$D$1000,Loc!$A271)</f>
        <v>0</v>
      </c>
      <c r="BD271" s="7">
        <f>SUMIFS(Xuat!$G$5:$G$1000,Xuat!$C$5:$C$1000,DATE(Thang!$E$4,Thang!$C$4,BD$2),Xuat!$D$5:$D$1000,Loc!$A271)</f>
        <v>0</v>
      </c>
      <c r="BE271" s="7">
        <f>SUMIFS(Xuat!$G$5:$G$1000,Xuat!$C$5:$C$1000,DATE(Thang!$E$4,Thang!$C$4,BE$2),Xuat!$D$5:$D$1000,Loc!$A271)</f>
        <v>0</v>
      </c>
      <c r="BF271" s="7">
        <f>SUMIFS(Xuat!$G$5:$G$1000,Xuat!$C$5:$C$1000,DATE(Thang!$E$4,Thang!$C$4,BF$2),Xuat!$D$5:$D$1000,Loc!$A271)</f>
        <v>0</v>
      </c>
      <c r="BG271" s="7">
        <f>SUMIFS(Xuat!$G$5:$G$1000,Xuat!$C$5:$C$1000,DATE(Thang!$E$4,Thang!$C$4,BG$2),Xuat!$D$5:$D$1000,Loc!$A271)</f>
        <v>0</v>
      </c>
      <c r="BH271" s="7">
        <f>SUMIFS(Xuat!$G$5:$G$1000,Xuat!$C$5:$C$1000,DATE(Thang!$E$4,Thang!$C$4,BH$2),Xuat!$D$5:$D$1000,Loc!$A271)</f>
        <v>0</v>
      </c>
      <c r="BI271" s="7">
        <f>SUMIFS(Xuat!$G$5:$G$1000,Xuat!$C$5:$C$1000,DATE(Thang!$E$4,Thang!$C$4,BI$2),Xuat!$D$5:$D$1000,Loc!$A271)</f>
        <v>0</v>
      </c>
      <c r="BJ271" s="7">
        <f>SUMIFS(Xuat!$G$5:$G$1000,Xuat!$C$5:$C$1000,DATE(Thang!$E$4,Thang!$C$4,BJ$2),Xuat!$D$5:$D$1000,Loc!$A271)</f>
        <v>0</v>
      </c>
      <c r="BK271" s="7">
        <f>SUMIFS(Xuat!$G$5:$G$1000,Xuat!$C$5:$C$1000,DATE(Thang!$E$4,Thang!$C$4,BK$2),Xuat!$D$5:$D$1000,Loc!$A271)</f>
        <v>0</v>
      </c>
      <c r="BL271" s="7">
        <f>SUMIFS(Xuat!$G$5:$G$1000,Xuat!$C$5:$C$1000,DATE(Thang!$E$4,Thang!$C$4,BL$2),Xuat!$D$5:$D$1000,Loc!$A271)</f>
        <v>0</v>
      </c>
      <c r="BM271" s="7">
        <f>SUMIFS(Xuat!$G$5:$G$1000,Xuat!$C$5:$C$1000,DATE(Thang!$E$4,Thang!$C$4,BM$2),Xuat!$D$5:$D$1000,Loc!$A271)</f>
        <v>0</v>
      </c>
      <c r="BN271" s="7">
        <f>SUMIFS(Xuat!$G$5:$G$1000,Xuat!$C$5:$C$1000,DATE(Thang!$E$4,Thang!$C$4,BN$2),Xuat!$D$5:$D$1000,Loc!$A271)</f>
        <v>0</v>
      </c>
      <c r="BO271" s="7">
        <f>SUMIFS(Xuat!$G$5:$G$1000,Xuat!$C$5:$C$1000,DATE(Thang!$E$4,Thang!$C$4,BO$2),Xuat!$D$5:$D$1000,Loc!$A271)</f>
        <v>0</v>
      </c>
      <c r="BP271" s="7">
        <f>SUMIFS(Xuat!$G$5:$G$1000,Xuat!$C$5:$C$1000,DATE(Thang!$E$4,Thang!$C$4,BP$2),Xuat!$D$5:$D$1000,Loc!$A271)</f>
        <v>0</v>
      </c>
      <c r="BQ271" s="7">
        <f>SUMIFS(Xuat!$G$5:$G$1000,Xuat!$C$5:$C$1000,DATE(Thang!$E$4,Thang!$C$4,BQ$2),Xuat!$D$5:$D$1000,Loc!$A271)</f>
        <v>0</v>
      </c>
      <c r="BR271" s="7">
        <f>SUMIFS(Xuat!$G$5:$G$1000,Xuat!$C$5:$C$1000,DATE(Thang!$E$4,Thang!$C$4,BR$2),Xuat!$D$5:$D$1000,Loc!$A271)</f>
        <v>0</v>
      </c>
      <c r="BS271" s="7">
        <f>SUMIFS(Xuat!$G$5:$G$1000,Xuat!$C$5:$C$1000,DATE(Thang!$E$4,Thang!$C$4,BS$2),Xuat!$D$5:$D$1000,Loc!$A271)</f>
        <v>0</v>
      </c>
    </row>
    <row r="272" spans="1:71" x14ac:dyDescent="0.2">
      <c r="A272" s="2">
        <f>DM!C272</f>
        <v>0</v>
      </c>
      <c r="B272" s="3">
        <f>VLOOKUP(A272,Tondau!$B$5:$F$500,3,0)</f>
        <v>0</v>
      </c>
      <c r="C272" s="3">
        <f>VLOOKUP(Tinhgiavon!A272,Tondau!$B$5:$E$500,4,0)</f>
        <v>0</v>
      </c>
      <c r="D272" s="3">
        <f t="shared" si="22"/>
        <v>0</v>
      </c>
      <c r="E272" s="3">
        <f>SUMIF(Nhap!$F$5:$F$1000,Tinhgiavon!A272,Nhap!$K$5:$K$1000)</f>
        <v>0</v>
      </c>
      <c r="F272" s="3">
        <f t="shared" si="23"/>
        <v>0</v>
      </c>
      <c r="G272" s="3">
        <f t="shared" si="24"/>
        <v>0</v>
      </c>
      <c r="H272" s="3">
        <f t="shared" si="25"/>
        <v>0</v>
      </c>
      <c r="I272" s="3">
        <f t="shared" si="26"/>
        <v>0</v>
      </c>
      <c r="J272" s="7">
        <f>SUMIFS(Nhap!$I$5:$I$1000,Nhap!$E$5:$E$1000,DATE(Thang!$E$4,Thang!$C$4,Loc!$F$2),Nhap!$F$5:$F$1000,Loc!A272)</f>
        <v>0</v>
      </c>
      <c r="K272" s="7">
        <f>SUMIFS(Nhap!$I$5:$I$1000,Nhap!$E$5:$E$1000,DATE(Thang!$E$4,Thang!$C$4,Loc!$G$2),Nhap!$F$5:$F$1000,Loc!A272)</f>
        <v>0</v>
      </c>
      <c r="L272" s="7">
        <f>SUMIFS(Nhap!$I$5:$I$1000,Nhap!$E$5:$E$1000,DATE(Thang!$E$4,Thang!$C$4,Loc!$H$2),Nhap!$F$5:$F$1000,Loc!A272)</f>
        <v>0</v>
      </c>
      <c r="M272" s="7">
        <f>SUMIFS(Nhap!$I$5:$I$1000,Nhap!$E$5:$E$1000,DATE(Thang!$E$4,Thang!$C$4,Loc!$I$2),Nhap!$F$5:$F$1000,Loc!A272)</f>
        <v>0</v>
      </c>
      <c r="N272" s="7">
        <f>SUMIFS(Nhap!$I$5:$I$1000,Nhap!$E$5:$E$1000,DATE(Thang!$E$4,Thang!$C$4,Loc!$J$2),Nhap!$F$5:$F$1000,Loc!A272)</f>
        <v>0</v>
      </c>
      <c r="O272" s="7">
        <f>SUMIFS(Nhap!$I$5:$I$1000,Nhap!$E$5:$E$1000,DATE(Thang!$E$4,Thang!$C$4,Loc!$K$2),Nhap!$F$5:$F$1000,Loc!A272)</f>
        <v>0</v>
      </c>
      <c r="P272" s="7">
        <f>SUMIFS(Nhap!$I$5:$I$1000,Nhap!$E$5:$E$1000,DATE(Thang!$E$4,Thang!$C$4,Loc!$L$2),Nhap!$F$5:$F$1000,Loc!A272)</f>
        <v>0</v>
      </c>
      <c r="Q272" s="7">
        <f>SUMIFS(Nhap!$I$5:$I$1000,Nhap!$E$5:$E$1000,DATE(Thang!$E$4,Thang!$C$4,Loc!$M$2),Nhap!$F$5:$F$1000,Loc!A272)</f>
        <v>0</v>
      </c>
      <c r="R272" s="7">
        <f>SUMIFS(Nhap!$I$5:$I$1000,Nhap!$E$5:$E$1000,DATE(Thang!$E$4,Thang!$C$4,Loc!$N$2),Nhap!$F$5:$F$1000,Loc!A272)</f>
        <v>0</v>
      </c>
      <c r="S272" s="7">
        <f>SUMIFS(Nhap!$I$5:$I$1000,Nhap!$E$5:$E$1000,DATE(Thang!$E$4,Thang!$C$4,Loc!$O$2),Nhap!$F$5:$F$1000,Loc!A272)</f>
        <v>0</v>
      </c>
      <c r="T272" s="7">
        <f>SUMIFS(Nhap!$I$5:$I$1000,Nhap!$E$5:$E$1000,DATE(Thang!$E$4,Thang!$C$4,Loc!$P$2),Nhap!$F$5:$F$1000,Loc!A272)</f>
        <v>0</v>
      </c>
      <c r="U272" s="7">
        <f>SUMIFS(Nhap!$I$5:$I$1000,Nhap!$E$5:$E$1000,DATE(Thang!$E$4,Thang!$C$4,Loc!$Q$2),Nhap!$F$5:$F$1000,Loc!A272)</f>
        <v>0</v>
      </c>
      <c r="V272" s="7">
        <f>SUMIFS(Nhap!$I$5:$I$1000,Nhap!$E$5:$E$1000,DATE(Thang!$E$4,Thang!$C$4,Loc!$R$2),Nhap!$F$5:$F$1000,Loc!A272)</f>
        <v>0</v>
      </c>
      <c r="W272" s="7">
        <f>SUMIFS(Nhap!$I$5:$I$1000,Nhap!$E$5:$E$1000,DATE(Thang!$E$4,Thang!$C$4,Loc!$S$2),Nhap!$F$5:$F$1000,Loc!A272)</f>
        <v>0</v>
      </c>
      <c r="X272" s="7">
        <f>SUMIFS(Nhap!$I$5:$I$1000,Nhap!$E$5:$E$1000,DATE(Thang!$E$4,Thang!$C$4,Loc!$T$2),Nhap!$F$5:$F$1000,Loc!A272)</f>
        <v>0</v>
      </c>
      <c r="Y272" s="7">
        <f>SUMIFS(Nhap!$I$5:$I$1000,Nhap!$E$5:$E$1000,DATE(Thang!$E$4,Thang!$C$4,Loc!$U$2),Nhap!$F$5:$F$1000,Loc!A272)</f>
        <v>0</v>
      </c>
      <c r="Z272" s="7">
        <f>SUMIFS(Nhap!$I$5:$I$1000,Nhap!$E$5:$E$1000,DATE(Thang!$E$4,Thang!$C$4,Loc!$V$2),Nhap!$F$5:$F$1000,Loc!A272)</f>
        <v>0</v>
      </c>
      <c r="AA272" s="7">
        <f>SUMIFS(Nhap!$I$5:$I$1000,Nhap!$E$5:$E$1000,DATE(Thang!$E$4,Thang!$C$4,Loc!$W$2),Nhap!$F$5:$F$1000,Loc!A272)</f>
        <v>0</v>
      </c>
      <c r="AB272" s="7">
        <f>SUMIFS(Nhap!$I$5:$I$1000,Nhap!$E$5:$E$1000,DATE(Thang!$E$4,Thang!$C$4,Loc!$X$2),Nhap!$F$5:$F$1000,Loc!A272)</f>
        <v>0</v>
      </c>
      <c r="AC272" s="7">
        <f>SUMIFS(Nhap!$I$5:$I$1000,Nhap!$E$5:$E$1000,DATE(Thang!$E$4,Thang!$C$4,Loc!$Y$2),Nhap!$F$5:$F$1000,Loc!A272)</f>
        <v>0</v>
      </c>
      <c r="AD272" s="7">
        <f>SUMIFS(Nhap!$I$5:$I$1000,Nhap!$E$5:$E$1000,DATE(Thang!$E$4,Thang!$C$4,Loc!$Z$2),Nhap!$F$5:$F$1000,Loc!A272)</f>
        <v>0</v>
      </c>
      <c r="AE272" s="7">
        <f>SUMIFS(Nhap!$I$5:$I$1000,Nhap!$E$5:$E$1000,DATE(Thang!$E$4,Thang!$C$4,Loc!$AA$2),Nhap!$F$5:$F$1000,Loc!A272)</f>
        <v>0</v>
      </c>
      <c r="AF272" s="7">
        <f>SUMIFS(Nhap!$I$5:$I$1000,Nhap!$E$5:$E$1000,DATE(Thang!$E$4,Thang!$C$4,Loc!$AB$2),Nhap!$F$5:$F$1000,Loc!A272)</f>
        <v>0</v>
      </c>
      <c r="AG272" s="7">
        <f>SUMIFS(Nhap!$I$5:$I$1000,Nhap!$E$5:$E$1000,DATE(Thang!$E$4,Thang!$C$4,Loc!$AC$2),Nhap!$F$5:$F$1000,Loc!A272)</f>
        <v>0</v>
      </c>
      <c r="AH272" s="7">
        <f>SUMIFS(Nhap!$I$5:$I$1000,Nhap!$E$5:$E$1000,DATE(Thang!$E$4,Thang!$C$4,Loc!$AD$2),Nhap!$F$5:$F$1000,Loc!$A$5)</f>
        <v>0</v>
      </c>
      <c r="AI272" s="7">
        <f>SUMIFS(Nhap!$I$5:$I$1000,Nhap!$E$5:$E$1000,DATE(Thang!$E$4,Thang!$C$4,Loc!$AE$2),Nhap!$F$5:$F$1000,Loc!A272)</f>
        <v>0</v>
      </c>
      <c r="AJ272" s="7">
        <f>SUMIFS(Nhap!$I$5:$I$1000,Nhap!$E$5:$E$1000,DATE(Thang!$E$4,Thang!$C$4,Loc!$AF$2),Nhap!$F$5:$F$1000,Loc!A272)</f>
        <v>0</v>
      </c>
      <c r="AK272" s="7">
        <f>SUMIFS(Nhap!$I$5:$I$1000,Nhap!$E$5:$E$1000,DATE(Thang!$E$4,Thang!$C$4,Loc!$AG$2),Nhap!$F$5:$F$1000,Loc!A272)</f>
        <v>0</v>
      </c>
      <c r="AL272" s="7">
        <f>SUMIFS(Nhap!$I$5:$I$1000,Nhap!$E$5:$E$1000,DATE(Thang!$E$4,Thang!$C$4,Loc!$AH$2),Nhap!$F$5:$F$1000,Loc!A272)</f>
        <v>0</v>
      </c>
      <c r="AM272" s="7">
        <f>SUMIFS(Nhap!$I$5:$I$1000,Nhap!$E$5:$E$1000,DATE(Thang!$E$4,Thang!$C$4,Loc!$AI$2),Nhap!$F$5:$F$1000,Loc!A272)</f>
        <v>0</v>
      </c>
      <c r="AN272" s="7">
        <f>SUMIFS(Nhap!$I$5:$I$1000,Nhap!$E$5:$E$1000,DATE(Thang!$E$4,Thang!$C$4,Loc!$AJ$2),Nhap!$F$5:$F$1000,Loc!A272)</f>
        <v>0</v>
      </c>
      <c r="AO272" s="7">
        <f>SUMIFS(Xuat!$G$5:$G$1000,Xuat!$C$5:$C$1000,DATE(Thang!$E$4,Thang!$C$4,AO$2),Xuat!$D$5:$D$1000,Loc!$A272)</f>
        <v>0</v>
      </c>
      <c r="AP272" s="7">
        <f>SUMIFS(Xuat!$G$5:$G$1000,Xuat!$C$5:$C$1000,DATE(Thang!$E$4,Thang!$C$4,AP$2),Xuat!$D$5:$D$1000,Loc!$A272)</f>
        <v>0</v>
      </c>
      <c r="AQ272" s="7">
        <f>SUMIFS(Xuat!$G$5:$G$1000,Xuat!$C$5:$C$1000,DATE(Thang!$E$4,Thang!$C$4,AQ$2),Xuat!$D$5:$D$1000,Loc!$A272)</f>
        <v>0</v>
      </c>
      <c r="AR272" s="7">
        <f>SUMIFS(Xuat!$G$5:$G$1000,Xuat!$C$5:$C$1000,DATE(Thang!$E$4,Thang!$C$4,AR$2),Xuat!$D$5:$D$1000,Loc!$A272)</f>
        <v>0</v>
      </c>
      <c r="AS272" s="7">
        <f>SUMIFS(Xuat!$G$5:$G$1000,Xuat!$C$5:$C$1000,DATE(Thang!$E$4,Thang!$C$4,AS$2),Xuat!$D$5:$D$1000,Loc!$A272)</f>
        <v>0</v>
      </c>
      <c r="AT272" s="7">
        <f>SUMIFS(Xuat!$G$5:$G$1000,Xuat!$C$5:$C$1000,DATE(Thang!$E$4,Thang!$C$4,AT$2),Xuat!$D$5:$D$1000,Loc!$A272)</f>
        <v>0</v>
      </c>
      <c r="AU272" s="7">
        <f>SUMIFS(Xuat!$G$5:$G$1000,Xuat!$C$5:$C$1000,DATE(Thang!$E$4,Thang!$C$4,AU$2),Xuat!$D$5:$D$1000,Loc!$A272)</f>
        <v>0</v>
      </c>
      <c r="AV272" s="7">
        <f>SUMIFS(Xuat!$G$5:$G$1000,Xuat!$C$5:$C$1000,DATE(Thang!$E$4,Thang!$C$4,AV$2),Xuat!$D$5:$D$1000,Loc!$A272)</f>
        <v>0</v>
      </c>
      <c r="AW272" s="7">
        <f>SUMIFS(Xuat!$G$5:$G$1000,Xuat!$C$5:$C$1000,DATE(Thang!$E$4,Thang!$C$4,AW$2),Xuat!$D$5:$D$1000,Loc!$A272)</f>
        <v>0</v>
      </c>
      <c r="AX272" s="7">
        <f>SUMIFS(Xuat!$G$5:$G$1000,Xuat!$C$5:$C$1000,DATE(Thang!$E$4,Thang!$C$4,AX$2),Xuat!$D$5:$D$1000,Loc!$A272)</f>
        <v>0</v>
      </c>
      <c r="AY272" s="7">
        <f>SUMIFS(Xuat!$G$5:$G$1000,Xuat!$C$5:$C$1000,DATE(Thang!$E$4,Thang!$C$4,AY$2),Xuat!$D$5:$D$1000,Loc!$A272)</f>
        <v>0</v>
      </c>
      <c r="AZ272" s="7">
        <f>SUMIFS(Xuat!$G$5:$G$1000,Xuat!$C$5:$C$1000,DATE(Thang!$E$4,Thang!$C$4,AZ$2),Xuat!$D$5:$D$1000,Loc!$A272)</f>
        <v>0</v>
      </c>
      <c r="BA272" s="7">
        <f>SUMIFS(Xuat!$G$5:$G$1000,Xuat!$C$5:$C$1000,DATE(Thang!$E$4,Thang!$C$4,BA$2),Xuat!$D$5:$D$1000,Loc!$A272)</f>
        <v>0</v>
      </c>
      <c r="BB272" s="7">
        <f>SUMIFS(Xuat!$G$5:$G$1000,Xuat!$C$5:$C$1000,DATE(Thang!$E$4,Thang!$C$4,BB$2),Xuat!$D$5:$D$1000,Loc!$A272)</f>
        <v>0</v>
      </c>
      <c r="BC272" s="7">
        <f>SUMIFS(Xuat!$G$5:$G$1000,Xuat!$C$5:$C$1000,DATE(Thang!$E$4,Thang!$C$4,BC$2),Xuat!$D$5:$D$1000,Loc!$A272)</f>
        <v>0</v>
      </c>
      <c r="BD272" s="7">
        <f>SUMIFS(Xuat!$G$5:$G$1000,Xuat!$C$5:$C$1000,DATE(Thang!$E$4,Thang!$C$4,BD$2),Xuat!$D$5:$D$1000,Loc!$A272)</f>
        <v>0</v>
      </c>
      <c r="BE272" s="7">
        <f>SUMIFS(Xuat!$G$5:$G$1000,Xuat!$C$5:$C$1000,DATE(Thang!$E$4,Thang!$C$4,BE$2),Xuat!$D$5:$D$1000,Loc!$A272)</f>
        <v>0</v>
      </c>
      <c r="BF272" s="7">
        <f>SUMIFS(Xuat!$G$5:$G$1000,Xuat!$C$5:$C$1000,DATE(Thang!$E$4,Thang!$C$4,BF$2),Xuat!$D$5:$D$1000,Loc!$A272)</f>
        <v>0</v>
      </c>
      <c r="BG272" s="7">
        <f>SUMIFS(Xuat!$G$5:$G$1000,Xuat!$C$5:$C$1000,DATE(Thang!$E$4,Thang!$C$4,BG$2),Xuat!$D$5:$D$1000,Loc!$A272)</f>
        <v>0</v>
      </c>
      <c r="BH272" s="7">
        <f>SUMIFS(Xuat!$G$5:$G$1000,Xuat!$C$5:$C$1000,DATE(Thang!$E$4,Thang!$C$4,BH$2),Xuat!$D$5:$D$1000,Loc!$A272)</f>
        <v>0</v>
      </c>
      <c r="BI272" s="7">
        <f>SUMIFS(Xuat!$G$5:$G$1000,Xuat!$C$5:$C$1000,DATE(Thang!$E$4,Thang!$C$4,BI$2),Xuat!$D$5:$D$1000,Loc!$A272)</f>
        <v>0</v>
      </c>
      <c r="BJ272" s="7">
        <f>SUMIFS(Xuat!$G$5:$G$1000,Xuat!$C$5:$C$1000,DATE(Thang!$E$4,Thang!$C$4,BJ$2),Xuat!$D$5:$D$1000,Loc!$A272)</f>
        <v>0</v>
      </c>
      <c r="BK272" s="7">
        <f>SUMIFS(Xuat!$G$5:$G$1000,Xuat!$C$5:$C$1000,DATE(Thang!$E$4,Thang!$C$4,BK$2),Xuat!$D$5:$D$1000,Loc!$A272)</f>
        <v>0</v>
      </c>
      <c r="BL272" s="7">
        <f>SUMIFS(Xuat!$G$5:$G$1000,Xuat!$C$5:$C$1000,DATE(Thang!$E$4,Thang!$C$4,BL$2),Xuat!$D$5:$D$1000,Loc!$A272)</f>
        <v>0</v>
      </c>
      <c r="BM272" s="7">
        <f>SUMIFS(Xuat!$G$5:$G$1000,Xuat!$C$5:$C$1000,DATE(Thang!$E$4,Thang!$C$4,BM$2),Xuat!$D$5:$D$1000,Loc!$A272)</f>
        <v>0</v>
      </c>
      <c r="BN272" s="7">
        <f>SUMIFS(Xuat!$G$5:$G$1000,Xuat!$C$5:$C$1000,DATE(Thang!$E$4,Thang!$C$4,BN$2),Xuat!$D$5:$D$1000,Loc!$A272)</f>
        <v>0</v>
      </c>
      <c r="BO272" s="7">
        <f>SUMIFS(Xuat!$G$5:$G$1000,Xuat!$C$5:$C$1000,DATE(Thang!$E$4,Thang!$C$4,BO$2),Xuat!$D$5:$D$1000,Loc!$A272)</f>
        <v>0</v>
      </c>
      <c r="BP272" s="7">
        <f>SUMIFS(Xuat!$G$5:$G$1000,Xuat!$C$5:$C$1000,DATE(Thang!$E$4,Thang!$C$4,BP$2),Xuat!$D$5:$D$1000,Loc!$A272)</f>
        <v>0</v>
      </c>
      <c r="BQ272" s="7">
        <f>SUMIFS(Xuat!$G$5:$G$1000,Xuat!$C$5:$C$1000,DATE(Thang!$E$4,Thang!$C$4,BQ$2),Xuat!$D$5:$D$1000,Loc!$A272)</f>
        <v>0</v>
      </c>
      <c r="BR272" s="7">
        <f>SUMIFS(Xuat!$G$5:$G$1000,Xuat!$C$5:$C$1000,DATE(Thang!$E$4,Thang!$C$4,BR$2),Xuat!$D$5:$D$1000,Loc!$A272)</f>
        <v>0</v>
      </c>
      <c r="BS272" s="7">
        <f>SUMIFS(Xuat!$G$5:$G$1000,Xuat!$C$5:$C$1000,DATE(Thang!$E$4,Thang!$C$4,BS$2),Xuat!$D$5:$D$1000,Loc!$A272)</f>
        <v>0</v>
      </c>
    </row>
    <row r="273" spans="1:71" x14ac:dyDescent="0.2">
      <c r="A273" s="2">
        <f>DM!C273</f>
        <v>0</v>
      </c>
      <c r="B273" s="3">
        <f>VLOOKUP(A273,Tondau!$B$5:$F$500,3,0)</f>
        <v>0</v>
      </c>
      <c r="C273" s="3">
        <f>VLOOKUP(Tinhgiavon!A273,Tondau!$B$5:$E$500,4,0)</f>
        <v>0</v>
      </c>
      <c r="D273" s="3">
        <f t="shared" si="22"/>
        <v>0</v>
      </c>
      <c r="E273" s="3">
        <f>SUMIF(Nhap!$F$5:$F$1000,Tinhgiavon!A273,Nhap!$K$5:$K$1000)</f>
        <v>0</v>
      </c>
      <c r="F273" s="3">
        <f t="shared" si="23"/>
        <v>0</v>
      </c>
      <c r="G273" s="3">
        <f t="shared" si="24"/>
        <v>0</v>
      </c>
      <c r="H273" s="3">
        <f t="shared" si="25"/>
        <v>0</v>
      </c>
      <c r="I273" s="3">
        <f t="shared" si="26"/>
        <v>0</v>
      </c>
      <c r="J273" s="7">
        <f>SUMIFS(Nhap!$I$5:$I$1000,Nhap!$E$5:$E$1000,DATE(Thang!$E$4,Thang!$C$4,Loc!$F$2),Nhap!$F$5:$F$1000,Loc!A273)</f>
        <v>0</v>
      </c>
      <c r="K273" s="7">
        <f>SUMIFS(Nhap!$I$5:$I$1000,Nhap!$E$5:$E$1000,DATE(Thang!$E$4,Thang!$C$4,Loc!$G$2),Nhap!$F$5:$F$1000,Loc!A273)</f>
        <v>0</v>
      </c>
      <c r="L273" s="7">
        <f>SUMIFS(Nhap!$I$5:$I$1000,Nhap!$E$5:$E$1000,DATE(Thang!$E$4,Thang!$C$4,Loc!$H$2),Nhap!$F$5:$F$1000,Loc!A273)</f>
        <v>0</v>
      </c>
      <c r="M273" s="7">
        <f>SUMIFS(Nhap!$I$5:$I$1000,Nhap!$E$5:$E$1000,DATE(Thang!$E$4,Thang!$C$4,Loc!$I$2),Nhap!$F$5:$F$1000,Loc!A273)</f>
        <v>0</v>
      </c>
      <c r="N273" s="7">
        <f>SUMIFS(Nhap!$I$5:$I$1000,Nhap!$E$5:$E$1000,DATE(Thang!$E$4,Thang!$C$4,Loc!$J$2),Nhap!$F$5:$F$1000,Loc!A273)</f>
        <v>0</v>
      </c>
      <c r="O273" s="7">
        <f>SUMIFS(Nhap!$I$5:$I$1000,Nhap!$E$5:$E$1000,DATE(Thang!$E$4,Thang!$C$4,Loc!$K$2),Nhap!$F$5:$F$1000,Loc!A273)</f>
        <v>0</v>
      </c>
      <c r="P273" s="7">
        <f>SUMIFS(Nhap!$I$5:$I$1000,Nhap!$E$5:$E$1000,DATE(Thang!$E$4,Thang!$C$4,Loc!$L$2),Nhap!$F$5:$F$1000,Loc!A273)</f>
        <v>0</v>
      </c>
      <c r="Q273" s="7">
        <f>SUMIFS(Nhap!$I$5:$I$1000,Nhap!$E$5:$E$1000,DATE(Thang!$E$4,Thang!$C$4,Loc!$M$2),Nhap!$F$5:$F$1000,Loc!A273)</f>
        <v>0</v>
      </c>
      <c r="R273" s="7">
        <f>SUMIFS(Nhap!$I$5:$I$1000,Nhap!$E$5:$E$1000,DATE(Thang!$E$4,Thang!$C$4,Loc!$N$2),Nhap!$F$5:$F$1000,Loc!A273)</f>
        <v>0</v>
      </c>
      <c r="S273" s="7">
        <f>SUMIFS(Nhap!$I$5:$I$1000,Nhap!$E$5:$E$1000,DATE(Thang!$E$4,Thang!$C$4,Loc!$O$2),Nhap!$F$5:$F$1000,Loc!A273)</f>
        <v>0</v>
      </c>
      <c r="T273" s="7">
        <f>SUMIFS(Nhap!$I$5:$I$1000,Nhap!$E$5:$E$1000,DATE(Thang!$E$4,Thang!$C$4,Loc!$P$2),Nhap!$F$5:$F$1000,Loc!A273)</f>
        <v>0</v>
      </c>
      <c r="U273" s="7">
        <f>SUMIFS(Nhap!$I$5:$I$1000,Nhap!$E$5:$E$1000,DATE(Thang!$E$4,Thang!$C$4,Loc!$Q$2),Nhap!$F$5:$F$1000,Loc!A273)</f>
        <v>0</v>
      </c>
      <c r="V273" s="7">
        <f>SUMIFS(Nhap!$I$5:$I$1000,Nhap!$E$5:$E$1000,DATE(Thang!$E$4,Thang!$C$4,Loc!$R$2),Nhap!$F$5:$F$1000,Loc!A273)</f>
        <v>0</v>
      </c>
      <c r="W273" s="7">
        <f>SUMIFS(Nhap!$I$5:$I$1000,Nhap!$E$5:$E$1000,DATE(Thang!$E$4,Thang!$C$4,Loc!$S$2),Nhap!$F$5:$F$1000,Loc!A273)</f>
        <v>0</v>
      </c>
      <c r="X273" s="7">
        <f>SUMIFS(Nhap!$I$5:$I$1000,Nhap!$E$5:$E$1000,DATE(Thang!$E$4,Thang!$C$4,Loc!$T$2),Nhap!$F$5:$F$1000,Loc!A273)</f>
        <v>0</v>
      </c>
      <c r="Y273" s="7">
        <f>SUMIFS(Nhap!$I$5:$I$1000,Nhap!$E$5:$E$1000,DATE(Thang!$E$4,Thang!$C$4,Loc!$U$2),Nhap!$F$5:$F$1000,Loc!A273)</f>
        <v>0</v>
      </c>
      <c r="Z273" s="7">
        <f>SUMIFS(Nhap!$I$5:$I$1000,Nhap!$E$5:$E$1000,DATE(Thang!$E$4,Thang!$C$4,Loc!$V$2),Nhap!$F$5:$F$1000,Loc!A273)</f>
        <v>0</v>
      </c>
      <c r="AA273" s="7">
        <f>SUMIFS(Nhap!$I$5:$I$1000,Nhap!$E$5:$E$1000,DATE(Thang!$E$4,Thang!$C$4,Loc!$W$2),Nhap!$F$5:$F$1000,Loc!A273)</f>
        <v>0</v>
      </c>
      <c r="AB273" s="7">
        <f>SUMIFS(Nhap!$I$5:$I$1000,Nhap!$E$5:$E$1000,DATE(Thang!$E$4,Thang!$C$4,Loc!$X$2),Nhap!$F$5:$F$1000,Loc!A273)</f>
        <v>0</v>
      </c>
      <c r="AC273" s="7">
        <f>SUMIFS(Nhap!$I$5:$I$1000,Nhap!$E$5:$E$1000,DATE(Thang!$E$4,Thang!$C$4,Loc!$Y$2),Nhap!$F$5:$F$1000,Loc!A273)</f>
        <v>0</v>
      </c>
      <c r="AD273" s="7">
        <f>SUMIFS(Nhap!$I$5:$I$1000,Nhap!$E$5:$E$1000,DATE(Thang!$E$4,Thang!$C$4,Loc!$Z$2),Nhap!$F$5:$F$1000,Loc!A273)</f>
        <v>0</v>
      </c>
      <c r="AE273" s="7">
        <f>SUMIFS(Nhap!$I$5:$I$1000,Nhap!$E$5:$E$1000,DATE(Thang!$E$4,Thang!$C$4,Loc!$AA$2),Nhap!$F$5:$F$1000,Loc!A273)</f>
        <v>0</v>
      </c>
      <c r="AF273" s="7">
        <f>SUMIFS(Nhap!$I$5:$I$1000,Nhap!$E$5:$E$1000,DATE(Thang!$E$4,Thang!$C$4,Loc!$AB$2),Nhap!$F$5:$F$1000,Loc!A273)</f>
        <v>0</v>
      </c>
      <c r="AG273" s="7">
        <f>SUMIFS(Nhap!$I$5:$I$1000,Nhap!$E$5:$E$1000,DATE(Thang!$E$4,Thang!$C$4,Loc!$AC$2),Nhap!$F$5:$F$1000,Loc!A273)</f>
        <v>0</v>
      </c>
      <c r="AH273" s="7">
        <f>SUMIFS(Nhap!$I$5:$I$1000,Nhap!$E$5:$E$1000,DATE(Thang!$E$4,Thang!$C$4,Loc!$AD$2),Nhap!$F$5:$F$1000,Loc!$A$5)</f>
        <v>0</v>
      </c>
      <c r="AI273" s="7">
        <f>SUMIFS(Nhap!$I$5:$I$1000,Nhap!$E$5:$E$1000,DATE(Thang!$E$4,Thang!$C$4,Loc!$AE$2),Nhap!$F$5:$F$1000,Loc!A273)</f>
        <v>0</v>
      </c>
      <c r="AJ273" s="7">
        <f>SUMIFS(Nhap!$I$5:$I$1000,Nhap!$E$5:$E$1000,DATE(Thang!$E$4,Thang!$C$4,Loc!$AF$2),Nhap!$F$5:$F$1000,Loc!A273)</f>
        <v>0</v>
      </c>
      <c r="AK273" s="7">
        <f>SUMIFS(Nhap!$I$5:$I$1000,Nhap!$E$5:$E$1000,DATE(Thang!$E$4,Thang!$C$4,Loc!$AG$2),Nhap!$F$5:$F$1000,Loc!A273)</f>
        <v>0</v>
      </c>
      <c r="AL273" s="7">
        <f>SUMIFS(Nhap!$I$5:$I$1000,Nhap!$E$5:$E$1000,DATE(Thang!$E$4,Thang!$C$4,Loc!$AH$2),Nhap!$F$5:$F$1000,Loc!A273)</f>
        <v>0</v>
      </c>
      <c r="AM273" s="7">
        <f>SUMIFS(Nhap!$I$5:$I$1000,Nhap!$E$5:$E$1000,DATE(Thang!$E$4,Thang!$C$4,Loc!$AI$2),Nhap!$F$5:$F$1000,Loc!A273)</f>
        <v>0</v>
      </c>
      <c r="AN273" s="7">
        <f>SUMIFS(Nhap!$I$5:$I$1000,Nhap!$E$5:$E$1000,DATE(Thang!$E$4,Thang!$C$4,Loc!$AJ$2),Nhap!$F$5:$F$1000,Loc!A273)</f>
        <v>0</v>
      </c>
      <c r="AO273" s="7">
        <f>SUMIFS(Xuat!$G$5:$G$1000,Xuat!$C$5:$C$1000,DATE(Thang!$E$4,Thang!$C$4,AO$2),Xuat!$D$5:$D$1000,Loc!$A273)</f>
        <v>0</v>
      </c>
      <c r="AP273" s="7">
        <f>SUMIFS(Xuat!$G$5:$G$1000,Xuat!$C$5:$C$1000,DATE(Thang!$E$4,Thang!$C$4,AP$2),Xuat!$D$5:$D$1000,Loc!$A273)</f>
        <v>0</v>
      </c>
      <c r="AQ273" s="7">
        <f>SUMIFS(Xuat!$G$5:$G$1000,Xuat!$C$5:$C$1000,DATE(Thang!$E$4,Thang!$C$4,AQ$2),Xuat!$D$5:$D$1000,Loc!$A273)</f>
        <v>0</v>
      </c>
      <c r="AR273" s="7">
        <f>SUMIFS(Xuat!$G$5:$G$1000,Xuat!$C$5:$C$1000,DATE(Thang!$E$4,Thang!$C$4,AR$2),Xuat!$D$5:$D$1000,Loc!$A273)</f>
        <v>0</v>
      </c>
      <c r="AS273" s="7">
        <f>SUMIFS(Xuat!$G$5:$G$1000,Xuat!$C$5:$C$1000,DATE(Thang!$E$4,Thang!$C$4,AS$2),Xuat!$D$5:$D$1000,Loc!$A273)</f>
        <v>0</v>
      </c>
      <c r="AT273" s="7">
        <f>SUMIFS(Xuat!$G$5:$G$1000,Xuat!$C$5:$C$1000,DATE(Thang!$E$4,Thang!$C$4,AT$2),Xuat!$D$5:$D$1000,Loc!$A273)</f>
        <v>0</v>
      </c>
      <c r="AU273" s="7">
        <f>SUMIFS(Xuat!$G$5:$G$1000,Xuat!$C$5:$C$1000,DATE(Thang!$E$4,Thang!$C$4,AU$2),Xuat!$D$5:$D$1000,Loc!$A273)</f>
        <v>0</v>
      </c>
      <c r="AV273" s="7">
        <f>SUMIFS(Xuat!$G$5:$G$1000,Xuat!$C$5:$C$1000,DATE(Thang!$E$4,Thang!$C$4,AV$2),Xuat!$D$5:$D$1000,Loc!$A273)</f>
        <v>0</v>
      </c>
      <c r="AW273" s="7">
        <f>SUMIFS(Xuat!$G$5:$G$1000,Xuat!$C$5:$C$1000,DATE(Thang!$E$4,Thang!$C$4,AW$2),Xuat!$D$5:$D$1000,Loc!$A273)</f>
        <v>0</v>
      </c>
      <c r="AX273" s="7">
        <f>SUMIFS(Xuat!$G$5:$G$1000,Xuat!$C$5:$C$1000,DATE(Thang!$E$4,Thang!$C$4,AX$2),Xuat!$D$5:$D$1000,Loc!$A273)</f>
        <v>0</v>
      </c>
      <c r="AY273" s="7">
        <f>SUMIFS(Xuat!$G$5:$G$1000,Xuat!$C$5:$C$1000,DATE(Thang!$E$4,Thang!$C$4,AY$2),Xuat!$D$5:$D$1000,Loc!$A273)</f>
        <v>0</v>
      </c>
      <c r="AZ273" s="7">
        <f>SUMIFS(Xuat!$G$5:$G$1000,Xuat!$C$5:$C$1000,DATE(Thang!$E$4,Thang!$C$4,AZ$2),Xuat!$D$5:$D$1000,Loc!$A273)</f>
        <v>0</v>
      </c>
      <c r="BA273" s="7">
        <f>SUMIFS(Xuat!$G$5:$G$1000,Xuat!$C$5:$C$1000,DATE(Thang!$E$4,Thang!$C$4,BA$2),Xuat!$D$5:$D$1000,Loc!$A273)</f>
        <v>0</v>
      </c>
      <c r="BB273" s="7">
        <f>SUMIFS(Xuat!$G$5:$G$1000,Xuat!$C$5:$C$1000,DATE(Thang!$E$4,Thang!$C$4,BB$2),Xuat!$D$5:$D$1000,Loc!$A273)</f>
        <v>0</v>
      </c>
      <c r="BC273" s="7">
        <f>SUMIFS(Xuat!$G$5:$G$1000,Xuat!$C$5:$C$1000,DATE(Thang!$E$4,Thang!$C$4,BC$2),Xuat!$D$5:$D$1000,Loc!$A273)</f>
        <v>0</v>
      </c>
      <c r="BD273" s="7">
        <f>SUMIFS(Xuat!$G$5:$G$1000,Xuat!$C$5:$C$1000,DATE(Thang!$E$4,Thang!$C$4,BD$2),Xuat!$D$5:$D$1000,Loc!$A273)</f>
        <v>0</v>
      </c>
      <c r="BE273" s="7">
        <f>SUMIFS(Xuat!$G$5:$G$1000,Xuat!$C$5:$C$1000,DATE(Thang!$E$4,Thang!$C$4,BE$2),Xuat!$D$5:$D$1000,Loc!$A273)</f>
        <v>0</v>
      </c>
      <c r="BF273" s="7">
        <f>SUMIFS(Xuat!$G$5:$G$1000,Xuat!$C$5:$C$1000,DATE(Thang!$E$4,Thang!$C$4,BF$2),Xuat!$D$5:$D$1000,Loc!$A273)</f>
        <v>0</v>
      </c>
      <c r="BG273" s="7">
        <f>SUMIFS(Xuat!$G$5:$G$1000,Xuat!$C$5:$C$1000,DATE(Thang!$E$4,Thang!$C$4,BG$2),Xuat!$D$5:$D$1000,Loc!$A273)</f>
        <v>0</v>
      </c>
      <c r="BH273" s="7">
        <f>SUMIFS(Xuat!$G$5:$G$1000,Xuat!$C$5:$C$1000,DATE(Thang!$E$4,Thang!$C$4,BH$2),Xuat!$D$5:$D$1000,Loc!$A273)</f>
        <v>0</v>
      </c>
      <c r="BI273" s="7">
        <f>SUMIFS(Xuat!$G$5:$G$1000,Xuat!$C$5:$C$1000,DATE(Thang!$E$4,Thang!$C$4,BI$2),Xuat!$D$5:$D$1000,Loc!$A273)</f>
        <v>0</v>
      </c>
      <c r="BJ273" s="7">
        <f>SUMIFS(Xuat!$G$5:$G$1000,Xuat!$C$5:$C$1000,DATE(Thang!$E$4,Thang!$C$4,BJ$2),Xuat!$D$5:$D$1000,Loc!$A273)</f>
        <v>0</v>
      </c>
      <c r="BK273" s="7">
        <f>SUMIFS(Xuat!$G$5:$G$1000,Xuat!$C$5:$C$1000,DATE(Thang!$E$4,Thang!$C$4,BK$2),Xuat!$D$5:$D$1000,Loc!$A273)</f>
        <v>0</v>
      </c>
      <c r="BL273" s="7">
        <f>SUMIFS(Xuat!$G$5:$G$1000,Xuat!$C$5:$C$1000,DATE(Thang!$E$4,Thang!$C$4,BL$2),Xuat!$D$5:$D$1000,Loc!$A273)</f>
        <v>0</v>
      </c>
      <c r="BM273" s="7">
        <f>SUMIFS(Xuat!$G$5:$G$1000,Xuat!$C$5:$C$1000,DATE(Thang!$E$4,Thang!$C$4,BM$2),Xuat!$D$5:$D$1000,Loc!$A273)</f>
        <v>0</v>
      </c>
      <c r="BN273" s="7">
        <f>SUMIFS(Xuat!$G$5:$G$1000,Xuat!$C$5:$C$1000,DATE(Thang!$E$4,Thang!$C$4,BN$2),Xuat!$D$5:$D$1000,Loc!$A273)</f>
        <v>0</v>
      </c>
      <c r="BO273" s="7">
        <f>SUMIFS(Xuat!$G$5:$G$1000,Xuat!$C$5:$C$1000,DATE(Thang!$E$4,Thang!$C$4,BO$2),Xuat!$D$5:$D$1000,Loc!$A273)</f>
        <v>0</v>
      </c>
      <c r="BP273" s="7">
        <f>SUMIFS(Xuat!$G$5:$G$1000,Xuat!$C$5:$C$1000,DATE(Thang!$E$4,Thang!$C$4,BP$2),Xuat!$D$5:$D$1000,Loc!$A273)</f>
        <v>0</v>
      </c>
      <c r="BQ273" s="7">
        <f>SUMIFS(Xuat!$G$5:$G$1000,Xuat!$C$5:$C$1000,DATE(Thang!$E$4,Thang!$C$4,BQ$2),Xuat!$D$5:$D$1000,Loc!$A273)</f>
        <v>0</v>
      </c>
      <c r="BR273" s="7">
        <f>SUMIFS(Xuat!$G$5:$G$1000,Xuat!$C$5:$C$1000,DATE(Thang!$E$4,Thang!$C$4,BR$2),Xuat!$D$5:$D$1000,Loc!$A273)</f>
        <v>0</v>
      </c>
      <c r="BS273" s="7">
        <f>SUMIFS(Xuat!$G$5:$G$1000,Xuat!$C$5:$C$1000,DATE(Thang!$E$4,Thang!$C$4,BS$2),Xuat!$D$5:$D$1000,Loc!$A273)</f>
        <v>0</v>
      </c>
    </row>
    <row r="274" spans="1:71" x14ac:dyDescent="0.2">
      <c r="A274" s="2">
        <f>DM!C274</f>
        <v>0</v>
      </c>
      <c r="B274" s="3">
        <f>VLOOKUP(A274,Tondau!$B$5:$F$500,3,0)</f>
        <v>0</v>
      </c>
      <c r="C274" s="3">
        <f>VLOOKUP(Tinhgiavon!A274,Tondau!$B$5:$E$500,4,0)</f>
        <v>0</v>
      </c>
      <c r="D274" s="3">
        <f t="shared" si="22"/>
        <v>0</v>
      </c>
      <c r="E274" s="3">
        <f>SUMIF(Nhap!$F$5:$F$1000,Tinhgiavon!A274,Nhap!$K$5:$K$1000)</f>
        <v>0</v>
      </c>
      <c r="F274" s="3">
        <f t="shared" si="23"/>
        <v>0</v>
      </c>
      <c r="G274" s="3">
        <f t="shared" si="24"/>
        <v>0</v>
      </c>
      <c r="H274" s="3">
        <f t="shared" si="25"/>
        <v>0</v>
      </c>
      <c r="I274" s="3">
        <f t="shared" si="26"/>
        <v>0</v>
      </c>
      <c r="J274" s="7">
        <f>SUMIFS(Nhap!$I$5:$I$1000,Nhap!$E$5:$E$1000,DATE(Thang!$E$4,Thang!$C$4,Loc!$F$2),Nhap!$F$5:$F$1000,Loc!A274)</f>
        <v>0</v>
      </c>
      <c r="K274" s="7">
        <f>SUMIFS(Nhap!$I$5:$I$1000,Nhap!$E$5:$E$1000,DATE(Thang!$E$4,Thang!$C$4,Loc!$G$2),Nhap!$F$5:$F$1000,Loc!A274)</f>
        <v>0</v>
      </c>
      <c r="L274" s="7">
        <f>SUMIFS(Nhap!$I$5:$I$1000,Nhap!$E$5:$E$1000,DATE(Thang!$E$4,Thang!$C$4,Loc!$H$2),Nhap!$F$5:$F$1000,Loc!A274)</f>
        <v>0</v>
      </c>
      <c r="M274" s="7">
        <f>SUMIFS(Nhap!$I$5:$I$1000,Nhap!$E$5:$E$1000,DATE(Thang!$E$4,Thang!$C$4,Loc!$I$2),Nhap!$F$5:$F$1000,Loc!A274)</f>
        <v>0</v>
      </c>
      <c r="N274" s="7">
        <f>SUMIFS(Nhap!$I$5:$I$1000,Nhap!$E$5:$E$1000,DATE(Thang!$E$4,Thang!$C$4,Loc!$J$2),Nhap!$F$5:$F$1000,Loc!A274)</f>
        <v>0</v>
      </c>
      <c r="O274" s="7">
        <f>SUMIFS(Nhap!$I$5:$I$1000,Nhap!$E$5:$E$1000,DATE(Thang!$E$4,Thang!$C$4,Loc!$K$2),Nhap!$F$5:$F$1000,Loc!A274)</f>
        <v>0</v>
      </c>
      <c r="P274" s="7">
        <f>SUMIFS(Nhap!$I$5:$I$1000,Nhap!$E$5:$E$1000,DATE(Thang!$E$4,Thang!$C$4,Loc!$L$2),Nhap!$F$5:$F$1000,Loc!A274)</f>
        <v>0</v>
      </c>
      <c r="Q274" s="7">
        <f>SUMIFS(Nhap!$I$5:$I$1000,Nhap!$E$5:$E$1000,DATE(Thang!$E$4,Thang!$C$4,Loc!$M$2),Nhap!$F$5:$F$1000,Loc!A274)</f>
        <v>0</v>
      </c>
      <c r="R274" s="7">
        <f>SUMIFS(Nhap!$I$5:$I$1000,Nhap!$E$5:$E$1000,DATE(Thang!$E$4,Thang!$C$4,Loc!$N$2),Nhap!$F$5:$F$1000,Loc!A274)</f>
        <v>0</v>
      </c>
      <c r="S274" s="7">
        <f>SUMIFS(Nhap!$I$5:$I$1000,Nhap!$E$5:$E$1000,DATE(Thang!$E$4,Thang!$C$4,Loc!$O$2),Nhap!$F$5:$F$1000,Loc!A274)</f>
        <v>0</v>
      </c>
      <c r="T274" s="7">
        <f>SUMIFS(Nhap!$I$5:$I$1000,Nhap!$E$5:$E$1000,DATE(Thang!$E$4,Thang!$C$4,Loc!$P$2),Nhap!$F$5:$F$1000,Loc!A274)</f>
        <v>0</v>
      </c>
      <c r="U274" s="7">
        <f>SUMIFS(Nhap!$I$5:$I$1000,Nhap!$E$5:$E$1000,DATE(Thang!$E$4,Thang!$C$4,Loc!$Q$2),Nhap!$F$5:$F$1000,Loc!A274)</f>
        <v>0</v>
      </c>
      <c r="V274" s="7">
        <f>SUMIFS(Nhap!$I$5:$I$1000,Nhap!$E$5:$E$1000,DATE(Thang!$E$4,Thang!$C$4,Loc!$R$2),Nhap!$F$5:$F$1000,Loc!A274)</f>
        <v>0</v>
      </c>
      <c r="W274" s="7">
        <f>SUMIFS(Nhap!$I$5:$I$1000,Nhap!$E$5:$E$1000,DATE(Thang!$E$4,Thang!$C$4,Loc!$S$2),Nhap!$F$5:$F$1000,Loc!A274)</f>
        <v>0</v>
      </c>
      <c r="X274" s="7">
        <f>SUMIFS(Nhap!$I$5:$I$1000,Nhap!$E$5:$E$1000,DATE(Thang!$E$4,Thang!$C$4,Loc!$T$2),Nhap!$F$5:$F$1000,Loc!A274)</f>
        <v>0</v>
      </c>
      <c r="Y274" s="7">
        <f>SUMIFS(Nhap!$I$5:$I$1000,Nhap!$E$5:$E$1000,DATE(Thang!$E$4,Thang!$C$4,Loc!$U$2),Nhap!$F$5:$F$1000,Loc!A274)</f>
        <v>0</v>
      </c>
      <c r="Z274" s="7">
        <f>SUMIFS(Nhap!$I$5:$I$1000,Nhap!$E$5:$E$1000,DATE(Thang!$E$4,Thang!$C$4,Loc!$V$2),Nhap!$F$5:$F$1000,Loc!A274)</f>
        <v>0</v>
      </c>
      <c r="AA274" s="7">
        <f>SUMIFS(Nhap!$I$5:$I$1000,Nhap!$E$5:$E$1000,DATE(Thang!$E$4,Thang!$C$4,Loc!$W$2),Nhap!$F$5:$F$1000,Loc!A274)</f>
        <v>0</v>
      </c>
      <c r="AB274" s="7">
        <f>SUMIFS(Nhap!$I$5:$I$1000,Nhap!$E$5:$E$1000,DATE(Thang!$E$4,Thang!$C$4,Loc!$X$2),Nhap!$F$5:$F$1000,Loc!A274)</f>
        <v>0</v>
      </c>
      <c r="AC274" s="7">
        <f>SUMIFS(Nhap!$I$5:$I$1000,Nhap!$E$5:$E$1000,DATE(Thang!$E$4,Thang!$C$4,Loc!$Y$2),Nhap!$F$5:$F$1000,Loc!A274)</f>
        <v>0</v>
      </c>
      <c r="AD274" s="7">
        <f>SUMIFS(Nhap!$I$5:$I$1000,Nhap!$E$5:$E$1000,DATE(Thang!$E$4,Thang!$C$4,Loc!$Z$2),Nhap!$F$5:$F$1000,Loc!A274)</f>
        <v>0</v>
      </c>
      <c r="AE274" s="7">
        <f>SUMIFS(Nhap!$I$5:$I$1000,Nhap!$E$5:$E$1000,DATE(Thang!$E$4,Thang!$C$4,Loc!$AA$2),Nhap!$F$5:$F$1000,Loc!A274)</f>
        <v>0</v>
      </c>
      <c r="AF274" s="7">
        <f>SUMIFS(Nhap!$I$5:$I$1000,Nhap!$E$5:$E$1000,DATE(Thang!$E$4,Thang!$C$4,Loc!$AB$2),Nhap!$F$5:$F$1000,Loc!A274)</f>
        <v>0</v>
      </c>
      <c r="AG274" s="7">
        <f>SUMIFS(Nhap!$I$5:$I$1000,Nhap!$E$5:$E$1000,DATE(Thang!$E$4,Thang!$C$4,Loc!$AC$2),Nhap!$F$5:$F$1000,Loc!A274)</f>
        <v>0</v>
      </c>
      <c r="AH274" s="7">
        <f>SUMIFS(Nhap!$I$5:$I$1000,Nhap!$E$5:$E$1000,DATE(Thang!$E$4,Thang!$C$4,Loc!$AD$2),Nhap!$F$5:$F$1000,Loc!$A$5)</f>
        <v>0</v>
      </c>
      <c r="AI274" s="7">
        <f>SUMIFS(Nhap!$I$5:$I$1000,Nhap!$E$5:$E$1000,DATE(Thang!$E$4,Thang!$C$4,Loc!$AE$2),Nhap!$F$5:$F$1000,Loc!A274)</f>
        <v>0</v>
      </c>
      <c r="AJ274" s="7">
        <f>SUMIFS(Nhap!$I$5:$I$1000,Nhap!$E$5:$E$1000,DATE(Thang!$E$4,Thang!$C$4,Loc!$AF$2),Nhap!$F$5:$F$1000,Loc!A274)</f>
        <v>0</v>
      </c>
      <c r="AK274" s="7">
        <f>SUMIFS(Nhap!$I$5:$I$1000,Nhap!$E$5:$E$1000,DATE(Thang!$E$4,Thang!$C$4,Loc!$AG$2),Nhap!$F$5:$F$1000,Loc!A274)</f>
        <v>0</v>
      </c>
      <c r="AL274" s="7">
        <f>SUMIFS(Nhap!$I$5:$I$1000,Nhap!$E$5:$E$1000,DATE(Thang!$E$4,Thang!$C$4,Loc!$AH$2),Nhap!$F$5:$F$1000,Loc!A274)</f>
        <v>0</v>
      </c>
      <c r="AM274" s="7">
        <f>SUMIFS(Nhap!$I$5:$I$1000,Nhap!$E$5:$E$1000,DATE(Thang!$E$4,Thang!$C$4,Loc!$AI$2),Nhap!$F$5:$F$1000,Loc!A274)</f>
        <v>0</v>
      </c>
      <c r="AN274" s="7">
        <f>SUMIFS(Nhap!$I$5:$I$1000,Nhap!$E$5:$E$1000,DATE(Thang!$E$4,Thang!$C$4,Loc!$AJ$2),Nhap!$F$5:$F$1000,Loc!A274)</f>
        <v>0</v>
      </c>
      <c r="AO274" s="7">
        <f>SUMIFS(Xuat!$G$5:$G$1000,Xuat!$C$5:$C$1000,DATE(Thang!$E$4,Thang!$C$4,AO$2),Xuat!$D$5:$D$1000,Loc!$A274)</f>
        <v>0</v>
      </c>
      <c r="AP274" s="7">
        <f>SUMIFS(Xuat!$G$5:$G$1000,Xuat!$C$5:$C$1000,DATE(Thang!$E$4,Thang!$C$4,AP$2),Xuat!$D$5:$D$1000,Loc!$A274)</f>
        <v>0</v>
      </c>
      <c r="AQ274" s="7">
        <f>SUMIFS(Xuat!$G$5:$G$1000,Xuat!$C$5:$C$1000,DATE(Thang!$E$4,Thang!$C$4,AQ$2),Xuat!$D$5:$D$1000,Loc!$A274)</f>
        <v>0</v>
      </c>
      <c r="AR274" s="7">
        <f>SUMIFS(Xuat!$G$5:$G$1000,Xuat!$C$5:$C$1000,DATE(Thang!$E$4,Thang!$C$4,AR$2),Xuat!$D$5:$D$1000,Loc!$A274)</f>
        <v>0</v>
      </c>
      <c r="AS274" s="7">
        <f>SUMIFS(Xuat!$G$5:$G$1000,Xuat!$C$5:$C$1000,DATE(Thang!$E$4,Thang!$C$4,AS$2),Xuat!$D$5:$D$1000,Loc!$A274)</f>
        <v>0</v>
      </c>
      <c r="AT274" s="7">
        <f>SUMIFS(Xuat!$G$5:$G$1000,Xuat!$C$5:$C$1000,DATE(Thang!$E$4,Thang!$C$4,AT$2),Xuat!$D$5:$D$1000,Loc!$A274)</f>
        <v>0</v>
      </c>
      <c r="AU274" s="7">
        <f>SUMIFS(Xuat!$G$5:$G$1000,Xuat!$C$5:$C$1000,DATE(Thang!$E$4,Thang!$C$4,AU$2),Xuat!$D$5:$D$1000,Loc!$A274)</f>
        <v>0</v>
      </c>
      <c r="AV274" s="7">
        <f>SUMIFS(Xuat!$G$5:$G$1000,Xuat!$C$5:$C$1000,DATE(Thang!$E$4,Thang!$C$4,AV$2),Xuat!$D$5:$D$1000,Loc!$A274)</f>
        <v>0</v>
      </c>
      <c r="AW274" s="7">
        <f>SUMIFS(Xuat!$G$5:$G$1000,Xuat!$C$5:$C$1000,DATE(Thang!$E$4,Thang!$C$4,AW$2),Xuat!$D$5:$D$1000,Loc!$A274)</f>
        <v>0</v>
      </c>
      <c r="AX274" s="7">
        <f>SUMIFS(Xuat!$G$5:$G$1000,Xuat!$C$5:$C$1000,DATE(Thang!$E$4,Thang!$C$4,AX$2),Xuat!$D$5:$D$1000,Loc!$A274)</f>
        <v>0</v>
      </c>
      <c r="AY274" s="7">
        <f>SUMIFS(Xuat!$G$5:$G$1000,Xuat!$C$5:$C$1000,DATE(Thang!$E$4,Thang!$C$4,AY$2),Xuat!$D$5:$D$1000,Loc!$A274)</f>
        <v>0</v>
      </c>
      <c r="AZ274" s="7">
        <f>SUMIFS(Xuat!$G$5:$G$1000,Xuat!$C$5:$C$1000,DATE(Thang!$E$4,Thang!$C$4,AZ$2),Xuat!$D$5:$D$1000,Loc!$A274)</f>
        <v>0</v>
      </c>
      <c r="BA274" s="7">
        <f>SUMIFS(Xuat!$G$5:$G$1000,Xuat!$C$5:$C$1000,DATE(Thang!$E$4,Thang!$C$4,BA$2),Xuat!$D$5:$D$1000,Loc!$A274)</f>
        <v>0</v>
      </c>
      <c r="BB274" s="7">
        <f>SUMIFS(Xuat!$G$5:$G$1000,Xuat!$C$5:$C$1000,DATE(Thang!$E$4,Thang!$C$4,BB$2),Xuat!$D$5:$D$1000,Loc!$A274)</f>
        <v>0</v>
      </c>
      <c r="BC274" s="7">
        <f>SUMIFS(Xuat!$G$5:$G$1000,Xuat!$C$5:$C$1000,DATE(Thang!$E$4,Thang!$C$4,BC$2),Xuat!$D$5:$D$1000,Loc!$A274)</f>
        <v>0</v>
      </c>
      <c r="BD274" s="7">
        <f>SUMIFS(Xuat!$G$5:$G$1000,Xuat!$C$5:$C$1000,DATE(Thang!$E$4,Thang!$C$4,BD$2),Xuat!$D$5:$D$1000,Loc!$A274)</f>
        <v>0</v>
      </c>
      <c r="BE274" s="7">
        <f>SUMIFS(Xuat!$G$5:$G$1000,Xuat!$C$5:$C$1000,DATE(Thang!$E$4,Thang!$C$4,BE$2),Xuat!$D$5:$D$1000,Loc!$A274)</f>
        <v>0</v>
      </c>
      <c r="BF274" s="7">
        <f>SUMIFS(Xuat!$G$5:$G$1000,Xuat!$C$5:$C$1000,DATE(Thang!$E$4,Thang!$C$4,BF$2),Xuat!$D$5:$D$1000,Loc!$A274)</f>
        <v>0</v>
      </c>
      <c r="BG274" s="7">
        <f>SUMIFS(Xuat!$G$5:$G$1000,Xuat!$C$5:$C$1000,DATE(Thang!$E$4,Thang!$C$4,BG$2),Xuat!$D$5:$D$1000,Loc!$A274)</f>
        <v>0</v>
      </c>
      <c r="BH274" s="7">
        <f>SUMIFS(Xuat!$G$5:$G$1000,Xuat!$C$5:$C$1000,DATE(Thang!$E$4,Thang!$C$4,BH$2),Xuat!$D$5:$D$1000,Loc!$A274)</f>
        <v>0</v>
      </c>
      <c r="BI274" s="7">
        <f>SUMIFS(Xuat!$G$5:$G$1000,Xuat!$C$5:$C$1000,DATE(Thang!$E$4,Thang!$C$4,BI$2),Xuat!$D$5:$D$1000,Loc!$A274)</f>
        <v>0</v>
      </c>
      <c r="BJ274" s="7">
        <f>SUMIFS(Xuat!$G$5:$G$1000,Xuat!$C$5:$C$1000,DATE(Thang!$E$4,Thang!$C$4,BJ$2),Xuat!$D$5:$D$1000,Loc!$A274)</f>
        <v>0</v>
      </c>
      <c r="BK274" s="7">
        <f>SUMIFS(Xuat!$G$5:$G$1000,Xuat!$C$5:$C$1000,DATE(Thang!$E$4,Thang!$C$4,BK$2),Xuat!$D$5:$D$1000,Loc!$A274)</f>
        <v>0</v>
      </c>
      <c r="BL274" s="7">
        <f>SUMIFS(Xuat!$G$5:$G$1000,Xuat!$C$5:$C$1000,DATE(Thang!$E$4,Thang!$C$4,BL$2),Xuat!$D$5:$D$1000,Loc!$A274)</f>
        <v>0</v>
      </c>
      <c r="BM274" s="7">
        <f>SUMIFS(Xuat!$G$5:$G$1000,Xuat!$C$5:$C$1000,DATE(Thang!$E$4,Thang!$C$4,BM$2),Xuat!$D$5:$D$1000,Loc!$A274)</f>
        <v>0</v>
      </c>
      <c r="BN274" s="7">
        <f>SUMIFS(Xuat!$G$5:$G$1000,Xuat!$C$5:$C$1000,DATE(Thang!$E$4,Thang!$C$4,BN$2),Xuat!$D$5:$D$1000,Loc!$A274)</f>
        <v>0</v>
      </c>
      <c r="BO274" s="7">
        <f>SUMIFS(Xuat!$G$5:$G$1000,Xuat!$C$5:$C$1000,DATE(Thang!$E$4,Thang!$C$4,BO$2),Xuat!$D$5:$D$1000,Loc!$A274)</f>
        <v>0</v>
      </c>
      <c r="BP274" s="7">
        <f>SUMIFS(Xuat!$G$5:$G$1000,Xuat!$C$5:$C$1000,DATE(Thang!$E$4,Thang!$C$4,BP$2),Xuat!$D$5:$D$1000,Loc!$A274)</f>
        <v>0</v>
      </c>
      <c r="BQ274" s="7">
        <f>SUMIFS(Xuat!$G$5:$G$1000,Xuat!$C$5:$C$1000,DATE(Thang!$E$4,Thang!$C$4,BQ$2),Xuat!$D$5:$D$1000,Loc!$A274)</f>
        <v>0</v>
      </c>
      <c r="BR274" s="7">
        <f>SUMIFS(Xuat!$G$5:$G$1000,Xuat!$C$5:$C$1000,DATE(Thang!$E$4,Thang!$C$4,BR$2),Xuat!$D$5:$D$1000,Loc!$A274)</f>
        <v>0</v>
      </c>
      <c r="BS274" s="7">
        <f>SUMIFS(Xuat!$G$5:$G$1000,Xuat!$C$5:$C$1000,DATE(Thang!$E$4,Thang!$C$4,BS$2),Xuat!$D$5:$D$1000,Loc!$A274)</f>
        <v>0</v>
      </c>
    </row>
    <row r="275" spans="1:71" x14ac:dyDescent="0.2">
      <c r="A275" s="2">
        <f>DM!C275</f>
        <v>0</v>
      </c>
      <c r="B275" s="3">
        <f>VLOOKUP(A275,Tondau!$B$5:$F$500,3,0)</f>
        <v>0</v>
      </c>
      <c r="C275" s="3">
        <f>VLOOKUP(Tinhgiavon!A275,Tondau!$B$5:$E$500,4,0)</f>
        <v>0</v>
      </c>
      <c r="D275" s="3">
        <f t="shared" si="22"/>
        <v>0</v>
      </c>
      <c r="E275" s="3">
        <f>SUMIF(Nhap!$F$5:$F$1000,Tinhgiavon!A275,Nhap!$K$5:$K$1000)</f>
        <v>0</v>
      </c>
      <c r="F275" s="3">
        <f t="shared" si="23"/>
        <v>0</v>
      </c>
      <c r="G275" s="3">
        <f t="shared" si="24"/>
        <v>0</v>
      </c>
      <c r="H275" s="3">
        <f t="shared" si="25"/>
        <v>0</v>
      </c>
      <c r="I275" s="3">
        <f t="shared" si="26"/>
        <v>0</v>
      </c>
      <c r="J275" s="7">
        <f>SUMIFS(Nhap!$I$5:$I$1000,Nhap!$E$5:$E$1000,DATE(Thang!$E$4,Thang!$C$4,Loc!$F$2),Nhap!$F$5:$F$1000,Loc!A275)</f>
        <v>0</v>
      </c>
      <c r="K275" s="7">
        <f>SUMIFS(Nhap!$I$5:$I$1000,Nhap!$E$5:$E$1000,DATE(Thang!$E$4,Thang!$C$4,Loc!$G$2),Nhap!$F$5:$F$1000,Loc!A275)</f>
        <v>0</v>
      </c>
      <c r="L275" s="7">
        <f>SUMIFS(Nhap!$I$5:$I$1000,Nhap!$E$5:$E$1000,DATE(Thang!$E$4,Thang!$C$4,Loc!$H$2),Nhap!$F$5:$F$1000,Loc!A275)</f>
        <v>0</v>
      </c>
      <c r="M275" s="7">
        <f>SUMIFS(Nhap!$I$5:$I$1000,Nhap!$E$5:$E$1000,DATE(Thang!$E$4,Thang!$C$4,Loc!$I$2),Nhap!$F$5:$F$1000,Loc!A275)</f>
        <v>0</v>
      </c>
      <c r="N275" s="7">
        <f>SUMIFS(Nhap!$I$5:$I$1000,Nhap!$E$5:$E$1000,DATE(Thang!$E$4,Thang!$C$4,Loc!$J$2),Nhap!$F$5:$F$1000,Loc!A275)</f>
        <v>0</v>
      </c>
      <c r="O275" s="7">
        <f>SUMIFS(Nhap!$I$5:$I$1000,Nhap!$E$5:$E$1000,DATE(Thang!$E$4,Thang!$C$4,Loc!$K$2),Nhap!$F$5:$F$1000,Loc!A275)</f>
        <v>0</v>
      </c>
      <c r="P275" s="7">
        <f>SUMIFS(Nhap!$I$5:$I$1000,Nhap!$E$5:$E$1000,DATE(Thang!$E$4,Thang!$C$4,Loc!$L$2),Nhap!$F$5:$F$1000,Loc!A275)</f>
        <v>0</v>
      </c>
      <c r="Q275" s="7">
        <f>SUMIFS(Nhap!$I$5:$I$1000,Nhap!$E$5:$E$1000,DATE(Thang!$E$4,Thang!$C$4,Loc!$M$2),Nhap!$F$5:$F$1000,Loc!A275)</f>
        <v>0</v>
      </c>
      <c r="R275" s="7">
        <f>SUMIFS(Nhap!$I$5:$I$1000,Nhap!$E$5:$E$1000,DATE(Thang!$E$4,Thang!$C$4,Loc!$N$2),Nhap!$F$5:$F$1000,Loc!A275)</f>
        <v>0</v>
      </c>
      <c r="S275" s="7">
        <f>SUMIFS(Nhap!$I$5:$I$1000,Nhap!$E$5:$E$1000,DATE(Thang!$E$4,Thang!$C$4,Loc!$O$2),Nhap!$F$5:$F$1000,Loc!A275)</f>
        <v>0</v>
      </c>
      <c r="T275" s="7">
        <f>SUMIFS(Nhap!$I$5:$I$1000,Nhap!$E$5:$E$1000,DATE(Thang!$E$4,Thang!$C$4,Loc!$P$2),Nhap!$F$5:$F$1000,Loc!A275)</f>
        <v>0</v>
      </c>
      <c r="U275" s="7">
        <f>SUMIFS(Nhap!$I$5:$I$1000,Nhap!$E$5:$E$1000,DATE(Thang!$E$4,Thang!$C$4,Loc!$Q$2),Nhap!$F$5:$F$1000,Loc!A275)</f>
        <v>0</v>
      </c>
      <c r="V275" s="7">
        <f>SUMIFS(Nhap!$I$5:$I$1000,Nhap!$E$5:$E$1000,DATE(Thang!$E$4,Thang!$C$4,Loc!$R$2),Nhap!$F$5:$F$1000,Loc!A275)</f>
        <v>0</v>
      </c>
      <c r="W275" s="7">
        <f>SUMIFS(Nhap!$I$5:$I$1000,Nhap!$E$5:$E$1000,DATE(Thang!$E$4,Thang!$C$4,Loc!$S$2),Nhap!$F$5:$F$1000,Loc!A275)</f>
        <v>0</v>
      </c>
      <c r="X275" s="7">
        <f>SUMIFS(Nhap!$I$5:$I$1000,Nhap!$E$5:$E$1000,DATE(Thang!$E$4,Thang!$C$4,Loc!$T$2),Nhap!$F$5:$F$1000,Loc!A275)</f>
        <v>0</v>
      </c>
      <c r="Y275" s="7">
        <f>SUMIFS(Nhap!$I$5:$I$1000,Nhap!$E$5:$E$1000,DATE(Thang!$E$4,Thang!$C$4,Loc!$U$2),Nhap!$F$5:$F$1000,Loc!A275)</f>
        <v>0</v>
      </c>
      <c r="Z275" s="7">
        <f>SUMIFS(Nhap!$I$5:$I$1000,Nhap!$E$5:$E$1000,DATE(Thang!$E$4,Thang!$C$4,Loc!$V$2),Nhap!$F$5:$F$1000,Loc!A275)</f>
        <v>0</v>
      </c>
      <c r="AA275" s="7">
        <f>SUMIFS(Nhap!$I$5:$I$1000,Nhap!$E$5:$E$1000,DATE(Thang!$E$4,Thang!$C$4,Loc!$W$2),Nhap!$F$5:$F$1000,Loc!A275)</f>
        <v>0</v>
      </c>
      <c r="AB275" s="7">
        <f>SUMIFS(Nhap!$I$5:$I$1000,Nhap!$E$5:$E$1000,DATE(Thang!$E$4,Thang!$C$4,Loc!$X$2),Nhap!$F$5:$F$1000,Loc!A275)</f>
        <v>0</v>
      </c>
      <c r="AC275" s="7">
        <f>SUMIFS(Nhap!$I$5:$I$1000,Nhap!$E$5:$E$1000,DATE(Thang!$E$4,Thang!$C$4,Loc!$Y$2),Nhap!$F$5:$F$1000,Loc!A275)</f>
        <v>0</v>
      </c>
      <c r="AD275" s="7">
        <f>SUMIFS(Nhap!$I$5:$I$1000,Nhap!$E$5:$E$1000,DATE(Thang!$E$4,Thang!$C$4,Loc!$Z$2),Nhap!$F$5:$F$1000,Loc!A275)</f>
        <v>0</v>
      </c>
      <c r="AE275" s="7">
        <f>SUMIFS(Nhap!$I$5:$I$1000,Nhap!$E$5:$E$1000,DATE(Thang!$E$4,Thang!$C$4,Loc!$AA$2),Nhap!$F$5:$F$1000,Loc!A275)</f>
        <v>0</v>
      </c>
      <c r="AF275" s="7">
        <f>SUMIFS(Nhap!$I$5:$I$1000,Nhap!$E$5:$E$1000,DATE(Thang!$E$4,Thang!$C$4,Loc!$AB$2),Nhap!$F$5:$F$1000,Loc!A275)</f>
        <v>0</v>
      </c>
      <c r="AG275" s="7">
        <f>SUMIFS(Nhap!$I$5:$I$1000,Nhap!$E$5:$E$1000,DATE(Thang!$E$4,Thang!$C$4,Loc!$AC$2),Nhap!$F$5:$F$1000,Loc!A275)</f>
        <v>0</v>
      </c>
      <c r="AH275" s="7">
        <f>SUMIFS(Nhap!$I$5:$I$1000,Nhap!$E$5:$E$1000,DATE(Thang!$E$4,Thang!$C$4,Loc!$AD$2),Nhap!$F$5:$F$1000,Loc!$A$5)</f>
        <v>0</v>
      </c>
      <c r="AI275" s="7">
        <f>SUMIFS(Nhap!$I$5:$I$1000,Nhap!$E$5:$E$1000,DATE(Thang!$E$4,Thang!$C$4,Loc!$AE$2),Nhap!$F$5:$F$1000,Loc!A275)</f>
        <v>0</v>
      </c>
      <c r="AJ275" s="7">
        <f>SUMIFS(Nhap!$I$5:$I$1000,Nhap!$E$5:$E$1000,DATE(Thang!$E$4,Thang!$C$4,Loc!$AF$2),Nhap!$F$5:$F$1000,Loc!A275)</f>
        <v>0</v>
      </c>
      <c r="AK275" s="7">
        <f>SUMIFS(Nhap!$I$5:$I$1000,Nhap!$E$5:$E$1000,DATE(Thang!$E$4,Thang!$C$4,Loc!$AG$2),Nhap!$F$5:$F$1000,Loc!A275)</f>
        <v>0</v>
      </c>
      <c r="AL275" s="7">
        <f>SUMIFS(Nhap!$I$5:$I$1000,Nhap!$E$5:$E$1000,DATE(Thang!$E$4,Thang!$C$4,Loc!$AH$2),Nhap!$F$5:$F$1000,Loc!A275)</f>
        <v>0</v>
      </c>
      <c r="AM275" s="7">
        <f>SUMIFS(Nhap!$I$5:$I$1000,Nhap!$E$5:$E$1000,DATE(Thang!$E$4,Thang!$C$4,Loc!$AI$2),Nhap!$F$5:$F$1000,Loc!A275)</f>
        <v>0</v>
      </c>
      <c r="AN275" s="7">
        <f>SUMIFS(Nhap!$I$5:$I$1000,Nhap!$E$5:$E$1000,DATE(Thang!$E$4,Thang!$C$4,Loc!$AJ$2),Nhap!$F$5:$F$1000,Loc!A275)</f>
        <v>0</v>
      </c>
      <c r="AO275" s="7">
        <f>SUMIFS(Xuat!$G$5:$G$1000,Xuat!$C$5:$C$1000,DATE(Thang!$E$4,Thang!$C$4,AO$2),Xuat!$D$5:$D$1000,Loc!$A275)</f>
        <v>0</v>
      </c>
      <c r="AP275" s="7">
        <f>SUMIFS(Xuat!$G$5:$G$1000,Xuat!$C$5:$C$1000,DATE(Thang!$E$4,Thang!$C$4,AP$2),Xuat!$D$5:$D$1000,Loc!$A275)</f>
        <v>0</v>
      </c>
      <c r="AQ275" s="7">
        <f>SUMIFS(Xuat!$G$5:$G$1000,Xuat!$C$5:$C$1000,DATE(Thang!$E$4,Thang!$C$4,AQ$2),Xuat!$D$5:$D$1000,Loc!$A275)</f>
        <v>0</v>
      </c>
      <c r="AR275" s="7">
        <f>SUMIFS(Xuat!$G$5:$G$1000,Xuat!$C$5:$C$1000,DATE(Thang!$E$4,Thang!$C$4,AR$2),Xuat!$D$5:$D$1000,Loc!$A275)</f>
        <v>0</v>
      </c>
      <c r="AS275" s="7">
        <f>SUMIFS(Xuat!$G$5:$G$1000,Xuat!$C$5:$C$1000,DATE(Thang!$E$4,Thang!$C$4,AS$2),Xuat!$D$5:$D$1000,Loc!$A275)</f>
        <v>0</v>
      </c>
      <c r="AT275" s="7">
        <f>SUMIFS(Xuat!$G$5:$G$1000,Xuat!$C$5:$C$1000,DATE(Thang!$E$4,Thang!$C$4,AT$2),Xuat!$D$5:$D$1000,Loc!$A275)</f>
        <v>0</v>
      </c>
      <c r="AU275" s="7">
        <f>SUMIFS(Xuat!$G$5:$G$1000,Xuat!$C$5:$C$1000,DATE(Thang!$E$4,Thang!$C$4,AU$2),Xuat!$D$5:$D$1000,Loc!$A275)</f>
        <v>0</v>
      </c>
      <c r="AV275" s="7">
        <f>SUMIFS(Xuat!$G$5:$G$1000,Xuat!$C$5:$C$1000,DATE(Thang!$E$4,Thang!$C$4,AV$2),Xuat!$D$5:$D$1000,Loc!$A275)</f>
        <v>0</v>
      </c>
      <c r="AW275" s="7">
        <f>SUMIFS(Xuat!$G$5:$G$1000,Xuat!$C$5:$C$1000,DATE(Thang!$E$4,Thang!$C$4,AW$2),Xuat!$D$5:$D$1000,Loc!$A275)</f>
        <v>0</v>
      </c>
      <c r="AX275" s="7">
        <f>SUMIFS(Xuat!$G$5:$G$1000,Xuat!$C$5:$C$1000,DATE(Thang!$E$4,Thang!$C$4,AX$2),Xuat!$D$5:$D$1000,Loc!$A275)</f>
        <v>0</v>
      </c>
      <c r="AY275" s="7">
        <f>SUMIFS(Xuat!$G$5:$G$1000,Xuat!$C$5:$C$1000,DATE(Thang!$E$4,Thang!$C$4,AY$2),Xuat!$D$5:$D$1000,Loc!$A275)</f>
        <v>0</v>
      </c>
      <c r="AZ275" s="7">
        <f>SUMIFS(Xuat!$G$5:$G$1000,Xuat!$C$5:$C$1000,DATE(Thang!$E$4,Thang!$C$4,AZ$2),Xuat!$D$5:$D$1000,Loc!$A275)</f>
        <v>0</v>
      </c>
      <c r="BA275" s="7">
        <f>SUMIFS(Xuat!$G$5:$G$1000,Xuat!$C$5:$C$1000,DATE(Thang!$E$4,Thang!$C$4,BA$2),Xuat!$D$5:$D$1000,Loc!$A275)</f>
        <v>0</v>
      </c>
      <c r="BB275" s="7">
        <f>SUMIFS(Xuat!$G$5:$G$1000,Xuat!$C$5:$C$1000,DATE(Thang!$E$4,Thang!$C$4,BB$2),Xuat!$D$5:$D$1000,Loc!$A275)</f>
        <v>0</v>
      </c>
      <c r="BC275" s="7">
        <f>SUMIFS(Xuat!$G$5:$G$1000,Xuat!$C$5:$C$1000,DATE(Thang!$E$4,Thang!$C$4,BC$2),Xuat!$D$5:$D$1000,Loc!$A275)</f>
        <v>0</v>
      </c>
      <c r="BD275" s="7">
        <f>SUMIFS(Xuat!$G$5:$G$1000,Xuat!$C$5:$C$1000,DATE(Thang!$E$4,Thang!$C$4,BD$2),Xuat!$D$5:$D$1000,Loc!$A275)</f>
        <v>0</v>
      </c>
      <c r="BE275" s="7">
        <f>SUMIFS(Xuat!$G$5:$G$1000,Xuat!$C$5:$C$1000,DATE(Thang!$E$4,Thang!$C$4,BE$2),Xuat!$D$5:$D$1000,Loc!$A275)</f>
        <v>0</v>
      </c>
      <c r="BF275" s="7">
        <f>SUMIFS(Xuat!$G$5:$G$1000,Xuat!$C$5:$C$1000,DATE(Thang!$E$4,Thang!$C$4,BF$2),Xuat!$D$5:$D$1000,Loc!$A275)</f>
        <v>0</v>
      </c>
      <c r="BG275" s="7">
        <f>SUMIFS(Xuat!$G$5:$G$1000,Xuat!$C$5:$C$1000,DATE(Thang!$E$4,Thang!$C$4,BG$2),Xuat!$D$5:$D$1000,Loc!$A275)</f>
        <v>0</v>
      </c>
      <c r="BH275" s="7">
        <f>SUMIFS(Xuat!$G$5:$G$1000,Xuat!$C$5:$C$1000,DATE(Thang!$E$4,Thang!$C$4,BH$2),Xuat!$D$5:$D$1000,Loc!$A275)</f>
        <v>0</v>
      </c>
      <c r="BI275" s="7">
        <f>SUMIFS(Xuat!$G$5:$G$1000,Xuat!$C$5:$C$1000,DATE(Thang!$E$4,Thang!$C$4,BI$2),Xuat!$D$5:$D$1000,Loc!$A275)</f>
        <v>0</v>
      </c>
      <c r="BJ275" s="7">
        <f>SUMIFS(Xuat!$G$5:$G$1000,Xuat!$C$5:$C$1000,DATE(Thang!$E$4,Thang!$C$4,BJ$2),Xuat!$D$5:$D$1000,Loc!$A275)</f>
        <v>0</v>
      </c>
      <c r="BK275" s="7">
        <f>SUMIFS(Xuat!$G$5:$G$1000,Xuat!$C$5:$C$1000,DATE(Thang!$E$4,Thang!$C$4,BK$2),Xuat!$D$5:$D$1000,Loc!$A275)</f>
        <v>0</v>
      </c>
      <c r="BL275" s="7">
        <f>SUMIFS(Xuat!$G$5:$G$1000,Xuat!$C$5:$C$1000,DATE(Thang!$E$4,Thang!$C$4,BL$2),Xuat!$D$5:$D$1000,Loc!$A275)</f>
        <v>0</v>
      </c>
      <c r="BM275" s="7">
        <f>SUMIFS(Xuat!$G$5:$G$1000,Xuat!$C$5:$C$1000,DATE(Thang!$E$4,Thang!$C$4,BM$2),Xuat!$D$5:$D$1000,Loc!$A275)</f>
        <v>0</v>
      </c>
      <c r="BN275" s="7">
        <f>SUMIFS(Xuat!$G$5:$G$1000,Xuat!$C$5:$C$1000,DATE(Thang!$E$4,Thang!$C$4,BN$2),Xuat!$D$5:$D$1000,Loc!$A275)</f>
        <v>0</v>
      </c>
      <c r="BO275" s="7">
        <f>SUMIFS(Xuat!$G$5:$G$1000,Xuat!$C$5:$C$1000,DATE(Thang!$E$4,Thang!$C$4,BO$2),Xuat!$D$5:$D$1000,Loc!$A275)</f>
        <v>0</v>
      </c>
      <c r="BP275" s="7">
        <f>SUMIFS(Xuat!$G$5:$G$1000,Xuat!$C$5:$C$1000,DATE(Thang!$E$4,Thang!$C$4,BP$2),Xuat!$D$5:$D$1000,Loc!$A275)</f>
        <v>0</v>
      </c>
      <c r="BQ275" s="7">
        <f>SUMIFS(Xuat!$G$5:$G$1000,Xuat!$C$5:$C$1000,DATE(Thang!$E$4,Thang!$C$4,BQ$2),Xuat!$D$5:$D$1000,Loc!$A275)</f>
        <v>0</v>
      </c>
      <c r="BR275" s="7">
        <f>SUMIFS(Xuat!$G$5:$G$1000,Xuat!$C$5:$C$1000,DATE(Thang!$E$4,Thang!$C$4,BR$2),Xuat!$D$5:$D$1000,Loc!$A275)</f>
        <v>0</v>
      </c>
      <c r="BS275" s="7">
        <f>SUMIFS(Xuat!$G$5:$G$1000,Xuat!$C$5:$C$1000,DATE(Thang!$E$4,Thang!$C$4,BS$2),Xuat!$D$5:$D$1000,Loc!$A275)</f>
        <v>0</v>
      </c>
    </row>
    <row r="276" spans="1:71" x14ac:dyDescent="0.2">
      <c r="A276" s="2">
        <f>DM!C276</f>
        <v>0</v>
      </c>
      <c r="B276" s="3">
        <f>VLOOKUP(A276,Tondau!$B$5:$F$500,3,0)</f>
        <v>0</v>
      </c>
      <c r="C276" s="3">
        <f>VLOOKUP(Tinhgiavon!A276,Tondau!$B$5:$E$500,4,0)</f>
        <v>0</v>
      </c>
      <c r="D276" s="3">
        <f t="shared" si="22"/>
        <v>0</v>
      </c>
      <c r="E276" s="3">
        <f>SUMIF(Nhap!$F$5:$F$1000,Tinhgiavon!A276,Nhap!$K$5:$K$1000)</f>
        <v>0</v>
      </c>
      <c r="F276" s="3">
        <f t="shared" si="23"/>
        <v>0</v>
      </c>
      <c r="G276" s="3">
        <f t="shared" si="24"/>
        <v>0</v>
      </c>
      <c r="H276" s="3">
        <f t="shared" si="25"/>
        <v>0</v>
      </c>
      <c r="I276" s="3">
        <f t="shared" si="26"/>
        <v>0</v>
      </c>
      <c r="J276" s="7">
        <f>SUMIFS(Nhap!$I$5:$I$1000,Nhap!$E$5:$E$1000,DATE(Thang!$E$4,Thang!$C$4,Loc!$F$2),Nhap!$F$5:$F$1000,Loc!A276)</f>
        <v>0</v>
      </c>
      <c r="K276" s="7">
        <f>SUMIFS(Nhap!$I$5:$I$1000,Nhap!$E$5:$E$1000,DATE(Thang!$E$4,Thang!$C$4,Loc!$G$2),Nhap!$F$5:$F$1000,Loc!A276)</f>
        <v>0</v>
      </c>
      <c r="L276" s="7">
        <f>SUMIFS(Nhap!$I$5:$I$1000,Nhap!$E$5:$E$1000,DATE(Thang!$E$4,Thang!$C$4,Loc!$H$2),Nhap!$F$5:$F$1000,Loc!A276)</f>
        <v>0</v>
      </c>
      <c r="M276" s="7">
        <f>SUMIFS(Nhap!$I$5:$I$1000,Nhap!$E$5:$E$1000,DATE(Thang!$E$4,Thang!$C$4,Loc!$I$2),Nhap!$F$5:$F$1000,Loc!A276)</f>
        <v>0</v>
      </c>
      <c r="N276" s="7">
        <f>SUMIFS(Nhap!$I$5:$I$1000,Nhap!$E$5:$E$1000,DATE(Thang!$E$4,Thang!$C$4,Loc!$J$2),Nhap!$F$5:$F$1000,Loc!A276)</f>
        <v>0</v>
      </c>
      <c r="O276" s="7">
        <f>SUMIFS(Nhap!$I$5:$I$1000,Nhap!$E$5:$E$1000,DATE(Thang!$E$4,Thang!$C$4,Loc!$K$2),Nhap!$F$5:$F$1000,Loc!A276)</f>
        <v>0</v>
      </c>
      <c r="P276" s="7">
        <f>SUMIFS(Nhap!$I$5:$I$1000,Nhap!$E$5:$E$1000,DATE(Thang!$E$4,Thang!$C$4,Loc!$L$2),Nhap!$F$5:$F$1000,Loc!A276)</f>
        <v>0</v>
      </c>
      <c r="Q276" s="7">
        <f>SUMIFS(Nhap!$I$5:$I$1000,Nhap!$E$5:$E$1000,DATE(Thang!$E$4,Thang!$C$4,Loc!$M$2),Nhap!$F$5:$F$1000,Loc!A276)</f>
        <v>0</v>
      </c>
      <c r="R276" s="7">
        <f>SUMIFS(Nhap!$I$5:$I$1000,Nhap!$E$5:$E$1000,DATE(Thang!$E$4,Thang!$C$4,Loc!$N$2),Nhap!$F$5:$F$1000,Loc!A276)</f>
        <v>0</v>
      </c>
      <c r="S276" s="7">
        <f>SUMIFS(Nhap!$I$5:$I$1000,Nhap!$E$5:$E$1000,DATE(Thang!$E$4,Thang!$C$4,Loc!$O$2),Nhap!$F$5:$F$1000,Loc!A276)</f>
        <v>0</v>
      </c>
      <c r="T276" s="7">
        <f>SUMIFS(Nhap!$I$5:$I$1000,Nhap!$E$5:$E$1000,DATE(Thang!$E$4,Thang!$C$4,Loc!$P$2),Nhap!$F$5:$F$1000,Loc!A276)</f>
        <v>0</v>
      </c>
      <c r="U276" s="7">
        <f>SUMIFS(Nhap!$I$5:$I$1000,Nhap!$E$5:$E$1000,DATE(Thang!$E$4,Thang!$C$4,Loc!$Q$2),Nhap!$F$5:$F$1000,Loc!A276)</f>
        <v>0</v>
      </c>
      <c r="V276" s="7">
        <f>SUMIFS(Nhap!$I$5:$I$1000,Nhap!$E$5:$E$1000,DATE(Thang!$E$4,Thang!$C$4,Loc!$R$2),Nhap!$F$5:$F$1000,Loc!A276)</f>
        <v>0</v>
      </c>
      <c r="W276" s="7">
        <f>SUMIFS(Nhap!$I$5:$I$1000,Nhap!$E$5:$E$1000,DATE(Thang!$E$4,Thang!$C$4,Loc!$S$2),Nhap!$F$5:$F$1000,Loc!A276)</f>
        <v>0</v>
      </c>
      <c r="X276" s="7">
        <f>SUMIFS(Nhap!$I$5:$I$1000,Nhap!$E$5:$E$1000,DATE(Thang!$E$4,Thang!$C$4,Loc!$T$2),Nhap!$F$5:$F$1000,Loc!A276)</f>
        <v>0</v>
      </c>
      <c r="Y276" s="7">
        <f>SUMIFS(Nhap!$I$5:$I$1000,Nhap!$E$5:$E$1000,DATE(Thang!$E$4,Thang!$C$4,Loc!$U$2),Nhap!$F$5:$F$1000,Loc!A276)</f>
        <v>0</v>
      </c>
      <c r="Z276" s="7">
        <f>SUMIFS(Nhap!$I$5:$I$1000,Nhap!$E$5:$E$1000,DATE(Thang!$E$4,Thang!$C$4,Loc!$V$2),Nhap!$F$5:$F$1000,Loc!A276)</f>
        <v>0</v>
      </c>
      <c r="AA276" s="7">
        <f>SUMIFS(Nhap!$I$5:$I$1000,Nhap!$E$5:$E$1000,DATE(Thang!$E$4,Thang!$C$4,Loc!$W$2),Nhap!$F$5:$F$1000,Loc!A276)</f>
        <v>0</v>
      </c>
      <c r="AB276" s="7">
        <f>SUMIFS(Nhap!$I$5:$I$1000,Nhap!$E$5:$E$1000,DATE(Thang!$E$4,Thang!$C$4,Loc!$X$2),Nhap!$F$5:$F$1000,Loc!A276)</f>
        <v>0</v>
      </c>
      <c r="AC276" s="7">
        <f>SUMIFS(Nhap!$I$5:$I$1000,Nhap!$E$5:$E$1000,DATE(Thang!$E$4,Thang!$C$4,Loc!$Y$2),Nhap!$F$5:$F$1000,Loc!A276)</f>
        <v>0</v>
      </c>
      <c r="AD276" s="7">
        <f>SUMIFS(Nhap!$I$5:$I$1000,Nhap!$E$5:$E$1000,DATE(Thang!$E$4,Thang!$C$4,Loc!$Z$2),Nhap!$F$5:$F$1000,Loc!A276)</f>
        <v>0</v>
      </c>
      <c r="AE276" s="7">
        <f>SUMIFS(Nhap!$I$5:$I$1000,Nhap!$E$5:$E$1000,DATE(Thang!$E$4,Thang!$C$4,Loc!$AA$2),Nhap!$F$5:$F$1000,Loc!A276)</f>
        <v>0</v>
      </c>
      <c r="AF276" s="7">
        <f>SUMIFS(Nhap!$I$5:$I$1000,Nhap!$E$5:$E$1000,DATE(Thang!$E$4,Thang!$C$4,Loc!$AB$2),Nhap!$F$5:$F$1000,Loc!A276)</f>
        <v>0</v>
      </c>
      <c r="AG276" s="7">
        <f>SUMIFS(Nhap!$I$5:$I$1000,Nhap!$E$5:$E$1000,DATE(Thang!$E$4,Thang!$C$4,Loc!$AC$2),Nhap!$F$5:$F$1000,Loc!A276)</f>
        <v>0</v>
      </c>
      <c r="AH276" s="7">
        <f>SUMIFS(Nhap!$I$5:$I$1000,Nhap!$E$5:$E$1000,DATE(Thang!$E$4,Thang!$C$4,Loc!$AD$2),Nhap!$F$5:$F$1000,Loc!$A$5)</f>
        <v>0</v>
      </c>
      <c r="AI276" s="7">
        <f>SUMIFS(Nhap!$I$5:$I$1000,Nhap!$E$5:$E$1000,DATE(Thang!$E$4,Thang!$C$4,Loc!$AE$2),Nhap!$F$5:$F$1000,Loc!A276)</f>
        <v>0</v>
      </c>
      <c r="AJ276" s="7">
        <f>SUMIFS(Nhap!$I$5:$I$1000,Nhap!$E$5:$E$1000,DATE(Thang!$E$4,Thang!$C$4,Loc!$AF$2),Nhap!$F$5:$F$1000,Loc!A276)</f>
        <v>0</v>
      </c>
      <c r="AK276" s="7">
        <f>SUMIFS(Nhap!$I$5:$I$1000,Nhap!$E$5:$E$1000,DATE(Thang!$E$4,Thang!$C$4,Loc!$AG$2),Nhap!$F$5:$F$1000,Loc!A276)</f>
        <v>0</v>
      </c>
      <c r="AL276" s="7">
        <f>SUMIFS(Nhap!$I$5:$I$1000,Nhap!$E$5:$E$1000,DATE(Thang!$E$4,Thang!$C$4,Loc!$AH$2),Nhap!$F$5:$F$1000,Loc!A276)</f>
        <v>0</v>
      </c>
      <c r="AM276" s="7">
        <f>SUMIFS(Nhap!$I$5:$I$1000,Nhap!$E$5:$E$1000,DATE(Thang!$E$4,Thang!$C$4,Loc!$AI$2),Nhap!$F$5:$F$1000,Loc!A276)</f>
        <v>0</v>
      </c>
      <c r="AN276" s="7">
        <f>SUMIFS(Nhap!$I$5:$I$1000,Nhap!$E$5:$E$1000,DATE(Thang!$E$4,Thang!$C$4,Loc!$AJ$2),Nhap!$F$5:$F$1000,Loc!A276)</f>
        <v>0</v>
      </c>
      <c r="AO276" s="7">
        <f>SUMIFS(Xuat!$G$5:$G$1000,Xuat!$C$5:$C$1000,DATE(Thang!$E$4,Thang!$C$4,AO$2),Xuat!$D$5:$D$1000,Loc!$A276)</f>
        <v>0</v>
      </c>
      <c r="AP276" s="7">
        <f>SUMIFS(Xuat!$G$5:$G$1000,Xuat!$C$5:$C$1000,DATE(Thang!$E$4,Thang!$C$4,AP$2),Xuat!$D$5:$D$1000,Loc!$A276)</f>
        <v>0</v>
      </c>
      <c r="AQ276" s="7">
        <f>SUMIFS(Xuat!$G$5:$G$1000,Xuat!$C$5:$C$1000,DATE(Thang!$E$4,Thang!$C$4,AQ$2),Xuat!$D$5:$D$1000,Loc!$A276)</f>
        <v>0</v>
      </c>
      <c r="AR276" s="7">
        <f>SUMIFS(Xuat!$G$5:$G$1000,Xuat!$C$5:$C$1000,DATE(Thang!$E$4,Thang!$C$4,AR$2),Xuat!$D$5:$D$1000,Loc!$A276)</f>
        <v>0</v>
      </c>
      <c r="AS276" s="7">
        <f>SUMIFS(Xuat!$G$5:$G$1000,Xuat!$C$5:$C$1000,DATE(Thang!$E$4,Thang!$C$4,AS$2),Xuat!$D$5:$D$1000,Loc!$A276)</f>
        <v>0</v>
      </c>
      <c r="AT276" s="7">
        <f>SUMIFS(Xuat!$G$5:$G$1000,Xuat!$C$5:$C$1000,DATE(Thang!$E$4,Thang!$C$4,AT$2),Xuat!$D$5:$D$1000,Loc!$A276)</f>
        <v>0</v>
      </c>
      <c r="AU276" s="7">
        <f>SUMIFS(Xuat!$G$5:$G$1000,Xuat!$C$5:$C$1000,DATE(Thang!$E$4,Thang!$C$4,AU$2),Xuat!$D$5:$D$1000,Loc!$A276)</f>
        <v>0</v>
      </c>
      <c r="AV276" s="7">
        <f>SUMIFS(Xuat!$G$5:$G$1000,Xuat!$C$5:$C$1000,DATE(Thang!$E$4,Thang!$C$4,AV$2),Xuat!$D$5:$D$1000,Loc!$A276)</f>
        <v>0</v>
      </c>
      <c r="AW276" s="7">
        <f>SUMIFS(Xuat!$G$5:$G$1000,Xuat!$C$5:$C$1000,DATE(Thang!$E$4,Thang!$C$4,AW$2),Xuat!$D$5:$D$1000,Loc!$A276)</f>
        <v>0</v>
      </c>
      <c r="AX276" s="7">
        <f>SUMIFS(Xuat!$G$5:$G$1000,Xuat!$C$5:$C$1000,DATE(Thang!$E$4,Thang!$C$4,AX$2),Xuat!$D$5:$D$1000,Loc!$A276)</f>
        <v>0</v>
      </c>
      <c r="AY276" s="7">
        <f>SUMIFS(Xuat!$G$5:$G$1000,Xuat!$C$5:$C$1000,DATE(Thang!$E$4,Thang!$C$4,AY$2),Xuat!$D$5:$D$1000,Loc!$A276)</f>
        <v>0</v>
      </c>
      <c r="AZ276" s="7">
        <f>SUMIFS(Xuat!$G$5:$G$1000,Xuat!$C$5:$C$1000,DATE(Thang!$E$4,Thang!$C$4,AZ$2),Xuat!$D$5:$D$1000,Loc!$A276)</f>
        <v>0</v>
      </c>
      <c r="BA276" s="7">
        <f>SUMIFS(Xuat!$G$5:$G$1000,Xuat!$C$5:$C$1000,DATE(Thang!$E$4,Thang!$C$4,BA$2),Xuat!$D$5:$D$1000,Loc!$A276)</f>
        <v>0</v>
      </c>
      <c r="BB276" s="7">
        <f>SUMIFS(Xuat!$G$5:$G$1000,Xuat!$C$5:$C$1000,DATE(Thang!$E$4,Thang!$C$4,BB$2),Xuat!$D$5:$D$1000,Loc!$A276)</f>
        <v>0</v>
      </c>
      <c r="BC276" s="7">
        <f>SUMIFS(Xuat!$G$5:$G$1000,Xuat!$C$5:$C$1000,DATE(Thang!$E$4,Thang!$C$4,BC$2),Xuat!$D$5:$D$1000,Loc!$A276)</f>
        <v>0</v>
      </c>
      <c r="BD276" s="7">
        <f>SUMIFS(Xuat!$G$5:$G$1000,Xuat!$C$5:$C$1000,DATE(Thang!$E$4,Thang!$C$4,BD$2),Xuat!$D$5:$D$1000,Loc!$A276)</f>
        <v>0</v>
      </c>
      <c r="BE276" s="7">
        <f>SUMIFS(Xuat!$G$5:$G$1000,Xuat!$C$5:$C$1000,DATE(Thang!$E$4,Thang!$C$4,BE$2),Xuat!$D$5:$D$1000,Loc!$A276)</f>
        <v>0</v>
      </c>
      <c r="BF276" s="7">
        <f>SUMIFS(Xuat!$G$5:$G$1000,Xuat!$C$5:$C$1000,DATE(Thang!$E$4,Thang!$C$4,BF$2),Xuat!$D$5:$D$1000,Loc!$A276)</f>
        <v>0</v>
      </c>
      <c r="BG276" s="7">
        <f>SUMIFS(Xuat!$G$5:$G$1000,Xuat!$C$5:$C$1000,DATE(Thang!$E$4,Thang!$C$4,BG$2),Xuat!$D$5:$D$1000,Loc!$A276)</f>
        <v>0</v>
      </c>
      <c r="BH276" s="7">
        <f>SUMIFS(Xuat!$G$5:$G$1000,Xuat!$C$5:$C$1000,DATE(Thang!$E$4,Thang!$C$4,BH$2),Xuat!$D$5:$D$1000,Loc!$A276)</f>
        <v>0</v>
      </c>
      <c r="BI276" s="7">
        <f>SUMIFS(Xuat!$G$5:$G$1000,Xuat!$C$5:$C$1000,DATE(Thang!$E$4,Thang!$C$4,BI$2),Xuat!$D$5:$D$1000,Loc!$A276)</f>
        <v>0</v>
      </c>
      <c r="BJ276" s="7">
        <f>SUMIFS(Xuat!$G$5:$G$1000,Xuat!$C$5:$C$1000,DATE(Thang!$E$4,Thang!$C$4,BJ$2),Xuat!$D$5:$D$1000,Loc!$A276)</f>
        <v>0</v>
      </c>
      <c r="BK276" s="7">
        <f>SUMIFS(Xuat!$G$5:$G$1000,Xuat!$C$5:$C$1000,DATE(Thang!$E$4,Thang!$C$4,BK$2),Xuat!$D$5:$D$1000,Loc!$A276)</f>
        <v>0</v>
      </c>
      <c r="BL276" s="7">
        <f>SUMIFS(Xuat!$G$5:$G$1000,Xuat!$C$5:$C$1000,DATE(Thang!$E$4,Thang!$C$4,BL$2),Xuat!$D$5:$D$1000,Loc!$A276)</f>
        <v>0</v>
      </c>
      <c r="BM276" s="7">
        <f>SUMIFS(Xuat!$G$5:$G$1000,Xuat!$C$5:$C$1000,DATE(Thang!$E$4,Thang!$C$4,BM$2),Xuat!$D$5:$D$1000,Loc!$A276)</f>
        <v>0</v>
      </c>
      <c r="BN276" s="7">
        <f>SUMIFS(Xuat!$G$5:$G$1000,Xuat!$C$5:$C$1000,DATE(Thang!$E$4,Thang!$C$4,BN$2),Xuat!$D$5:$D$1000,Loc!$A276)</f>
        <v>0</v>
      </c>
      <c r="BO276" s="7">
        <f>SUMIFS(Xuat!$G$5:$G$1000,Xuat!$C$5:$C$1000,DATE(Thang!$E$4,Thang!$C$4,BO$2),Xuat!$D$5:$D$1000,Loc!$A276)</f>
        <v>0</v>
      </c>
      <c r="BP276" s="7">
        <f>SUMIFS(Xuat!$G$5:$G$1000,Xuat!$C$5:$C$1000,DATE(Thang!$E$4,Thang!$C$4,BP$2),Xuat!$D$5:$D$1000,Loc!$A276)</f>
        <v>0</v>
      </c>
      <c r="BQ276" s="7">
        <f>SUMIFS(Xuat!$G$5:$G$1000,Xuat!$C$5:$C$1000,DATE(Thang!$E$4,Thang!$C$4,BQ$2),Xuat!$D$5:$D$1000,Loc!$A276)</f>
        <v>0</v>
      </c>
      <c r="BR276" s="7">
        <f>SUMIFS(Xuat!$G$5:$G$1000,Xuat!$C$5:$C$1000,DATE(Thang!$E$4,Thang!$C$4,BR$2),Xuat!$D$5:$D$1000,Loc!$A276)</f>
        <v>0</v>
      </c>
      <c r="BS276" s="7">
        <f>SUMIFS(Xuat!$G$5:$G$1000,Xuat!$C$5:$C$1000,DATE(Thang!$E$4,Thang!$C$4,BS$2),Xuat!$D$5:$D$1000,Loc!$A276)</f>
        <v>0</v>
      </c>
    </row>
    <row r="277" spans="1:71" x14ac:dyDescent="0.2">
      <c r="A277" s="2">
        <f>DM!C277</f>
        <v>0</v>
      </c>
      <c r="B277" s="3">
        <f>VLOOKUP(A277,Tondau!$B$5:$F$500,3,0)</f>
        <v>0</v>
      </c>
      <c r="C277" s="3">
        <f>VLOOKUP(Tinhgiavon!A277,Tondau!$B$5:$E$500,4,0)</f>
        <v>0</v>
      </c>
      <c r="D277" s="3">
        <f t="shared" si="22"/>
        <v>0</v>
      </c>
      <c r="E277" s="3">
        <f>SUMIF(Nhap!$F$5:$F$1000,Tinhgiavon!A277,Nhap!$K$5:$K$1000)</f>
        <v>0</v>
      </c>
      <c r="F277" s="3">
        <f t="shared" si="23"/>
        <v>0</v>
      </c>
      <c r="G277" s="3">
        <f t="shared" si="24"/>
        <v>0</v>
      </c>
      <c r="H277" s="3">
        <f t="shared" si="25"/>
        <v>0</v>
      </c>
      <c r="I277" s="3">
        <f t="shared" si="26"/>
        <v>0</v>
      </c>
      <c r="J277" s="7">
        <f>SUMIFS(Nhap!$I$5:$I$1000,Nhap!$E$5:$E$1000,DATE(Thang!$E$4,Thang!$C$4,Loc!$F$2),Nhap!$F$5:$F$1000,Loc!A277)</f>
        <v>0</v>
      </c>
      <c r="K277" s="7">
        <f>SUMIFS(Nhap!$I$5:$I$1000,Nhap!$E$5:$E$1000,DATE(Thang!$E$4,Thang!$C$4,Loc!$G$2),Nhap!$F$5:$F$1000,Loc!A277)</f>
        <v>0</v>
      </c>
      <c r="L277" s="7">
        <f>SUMIFS(Nhap!$I$5:$I$1000,Nhap!$E$5:$E$1000,DATE(Thang!$E$4,Thang!$C$4,Loc!$H$2),Nhap!$F$5:$F$1000,Loc!A277)</f>
        <v>0</v>
      </c>
      <c r="M277" s="7">
        <f>SUMIFS(Nhap!$I$5:$I$1000,Nhap!$E$5:$E$1000,DATE(Thang!$E$4,Thang!$C$4,Loc!$I$2),Nhap!$F$5:$F$1000,Loc!A277)</f>
        <v>0</v>
      </c>
      <c r="N277" s="7">
        <f>SUMIFS(Nhap!$I$5:$I$1000,Nhap!$E$5:$E$1000,DATE(Thang!$E$4,Thang!$C$4,Loc!$J$2),Nhap!$F$5:$F$1000,Loc!A277)</f>
        <v>0</v>
      </c>
      <c r="O277" s="7">
        <f>SUMIFS(Nhap!$I$5:$I$1000,Nhap!$E$5:$E$1000,DATE(Thang!$E$4,Thang!$C$4,Loc!$K$2),Nhap!$F$5:$F$1000,Loc!A277)</f>
        <v>0</v>
      </c>
      <c r="P277" s="7">
        <f>SUMIFS(Nhap!$I$5:$I$1000,Nhap!$E$5:$E$1000,DATE(Thang!$E$4,Thang!$C$4,Loc!$L$2),Nhap!$F$5:$F$1000,Loc!A277)</f>
        <v>0</v>
      </c>
      <c r="Q277" s="7">
        <f>SUMIFS(Nhap!$I$5:$I$1000,Nhap!$E$5:$E$1000,DATE(Thang!$E$4,Thang!$C$4,Loc!$M$2),Nhap!$F$5:$F$1000,Loc!A277)</f>
        <v>0</v>
      </c>
      <c r="R277" s="7">
        <f>SUMIFS(Nhap!$I$5:$I$1000,Nhap!$E$5:$E$1000,DATE(Thang!$E$4,Thang!$C$4,Loc!$N$2),Nhap!$F$5:$F$1000,Loc!A277)</f>
        <v>0</v>
      </c>
      <c r="S277" s="7">
        <f>SUMIFS(Nhap!$I$5:$I$1000,Nhap!$E$5:$E$1000,DATE(Thang!$E$4,Thang!$C$4,Loc!$O$2),Nhap!$F$5:$F$1000,Loc!A277)</f>
        <v>0</v>
      </c>
      <c r="T277" s="7">
        <f>SUMIFS(Nhap!$I$5:$I$1000,Nhap!$E$5:$E$1000,DATE(Thang!$E$4,Thang!$C$4,Loc!$P$2),Nhap!$F$5:$F$1000,Loc!A277)</f>
        <v>0</v>
      </c>
      <c r="U277" s="7">
        <f>SUMIFS(Nhap!$I$5:$I$1000,Nhap!$E$5:$E$1000,DATE(Thang!$E$4,Thang!$C$4,Loc!$Q$2),Nhap!$F$5:$F$1000,Loc!A277)</f>
        <v>0</v>
      </c>
      <c r="V277" s="7">
        <f>SUMIFS(Nhap!$I$5:$I$1000,Nhap!$E$5:$E$1000,DATE(Thang!$E$4,Thang!$C$4,Loc!$R$2),Nhap!$F$5:$F$1000,Loc!A277)</f>
        <v>0</v>
      </c>
      <c r="W277" s="7">
        <f>SUMIFS(Nhap!$I$5:$I$1000,Nhap!$E$5:$E$1000,DATE(Thang!$E$4,Thang!$C$4,Loc!$S$2),Nhap!$F$5:$F$1000,Loc!A277)</f>
        <v>0</v>
      </c>
      <c r="X277" s="7">
        <f>SUMIFS(Nhap!$I$5:$I$1000,Nhap!$E$5:$E$1000,DATE(Thang!$E$4,Thang!$C$4,Loc!$T$2),Nhap!$F$5:$F$1000,Loc!A277)</f>
        <v>0</v>
      </c>
      <c r="Y277" s="7">
        <f>SUMIFS(Nhap!$I$5:$I$1000,Nhap!$E$5:$E$1000,DATE(Thang!$E$4,Thang!$C$4,Loc!$U$2),Nhap!$F$5:$F$1000,Loc!A277)</f>
        <v>0</v>
      </c>
      <c r="Z277" s="7">
        <f>SUMIFS(Nhap!$I$5:$I$1000,Nhap!$E$5:$E$1000,DATE(Thang!$E$4,Thang!$C$4,Loc!$V$2),Nhap!$F$5:$F$1000,Loc!A277)</f>
        <v>0</v>
      </c>
      <c r="AA277" s="7">
        <f>SUMIFS(Nhap!$I$5:$I$1000,Nhap!$E$5:$E$1000,DATE(Thang!$E$4,Thang!$C$4,Loc!$W$2),Nhap!$F$5:$F$1000,Loc!A277)</f>
        <v>0</v>
      </c>
      <c r="AB277" s="7">
        <f>SUMIFS(Nhap!$I$5:$I$1000,Nhap!$E$5:$E$1000,DATE(Thang!$E$4,Thang!$C$4,Loc!$X$2),Nhap!$F$5:$F$1000,Loc!A277)</f>
        <v>0</v>
      </c>
      <c r="AC277" s="7">
        <f>SUMIFS(Nhap!$I$5:$I$1000,Nhap!$E$5:$E$1000,DATE(Thang!$E$4,Thang!$C$4,Loc!$Y$2),Nhap!$F$5:$F$1000,Loc!A277)</f>
        <v>0</v>
      </c>
      <c r="AD277" s="7">
        <f>SUMIFS(Nhap!$I$5:$I$1000,Nhap!$E$5:$E$1000,DATE(Thang!$E$4,Thang!$C$4,Loc!$Z$2),Nhap!$F$5:$F$1000,Loc!A277)</f>
        <v>0</v>
      </c>
      <c r="AE277" s="7">
        <f>SUMIFS(Nhap!$I$5:$I$1000,Nhap!$E$5:$E$1000,DATE(Thang!$E$4,Thang!$C$4,Loc!$AA$2),Nhap!$F$5:$F$1000,Loc!A277)</f>
        <v>0</v>
      </c>
      <c r="AF277" s="7">
        <f>SUMIFS(Nhap!$I$5:$I$1000,Nhap!$E$5:$E$1000,DATE(Thang!$E$4,Thang!$C$4,Loc!$AB$2),Nhap!$F$5:$F$1000,Loc!A277)</f>
        <v>0</v>
      </c>
      <c r="AG277" s="7">
        <f>SUMIFS(Nhap!$I$5:$I$1000,Nhap!$E$5:$E$1000,DATE(Thang!$E$4,Thang!$C$4,Loc!$AC$2),Nhap!$F$5:$F$1000,Loc!A277)</f>
        <v>0</v>
      </c>
      <c r="AH277" s="7">
        <f>SUMIFS(Nhap!$I$5:$I$1000,Nhap!$E$5:$E$1000,DATE(Thang!$E$4,Thang!$C$4,Loc!$AD$2),Nhap!$F$5:$F$1000,Loc!$A$5)</f>
        <v>0</v>
      </c>
      <c r="AI277" s="7">
        <f>SUMIFS(Nhap!$I$5:$I$1000,Nhap!$E$5:$E$1000,DATE(Thang!$E$4,Thang!$C$4,Loc!$AE$2),Nhap!$F$5:$F$1000,Loc!A277)</f>
        <v>0</v>
      </c>
      <c r="AJ277" s="7">
        <f>SUMIFS(Nhap!$I$5:$I$1000,Nhap!$E$5:$E$1000,DATE(Thang!$E$4,Thang!$C$4,Loc!$AF$2),Nhap!$F$5:$F$1000,Loc!A277)</f>
        <v>0</v>
      </c>
      <c r="AK277" s="7">
        <f>SUMIFS(Nhap!$I$5:$I$1000,Nhap!$E$5:$E$1000,DATE(Thang!$E$4,Thang!$C$4,Loc!$AG$2),Nhap!$F$5:$F$1000,Loc!A277)</f>
        <v>0</v>
      </c>
      <c r="AL277" s="7">
        <f>SUMIFS(Nhap!$I$5:$I$1000,Nhap!$E$5:$E$1000,DATE(Thang!$E$4,Thang!$C$4,Loc!$AH$2),Nhap!$F$5:$F$1000,Loc!A277)</f>
        <v>0</v>
      </c>
      <c r="AM277" s="7">
        <f>SUMIFS(Nhap!$I$5:$I$1000,Nhap!$E$5:$E$1000,DATE(Thang!$E$4,Thang!$C$4,Loc!$AI$2),Nhap!$F$5:$F$1000,Loc!A277)</f>
        <v>0</v>
      </c>
      <c r="AN277" s="7">
        <f>SUMIFS(Nhap!$I$5:$I$1000,Nhap!$E$5:$E$1000,DATE(Thang!$E$4,Thang!$C$4,Loc!$AJ$2),Nhap!$F$5:$F$1000,Loc!A277)</f>
        <v>0</v>
      </c>
      <c r="AO277" s="7">
        <f>SUMIFS(Xuat!$G$5:$G$1000,Xuat!$C$5:$C$1000,DATE(Thang!$E$4,Thang!$C$4,AO$2),Xuat!$D$5:$D$1000,Loc!$A277)</f>
        <v>0</v>
      </c>
      <c r="AP277" s="7">
        <f>SUMIFS(Xuat!$G$5:$G$1000,Xuat!$C$5:$C$1000,DATE(Thang!$E$4,Thang!$C$4,AP$2),Xuat!$D$5:$D$1000,Loc!$A277)</f>
        <v>0</v>
      </c>
      <c r="AQ277" s="7">
        <f>SUMIFS(Xuat!$G$5:$G$1000,Xuat!$C$5:$C$1000,DATE(Thang!$E$4,Thang!$C$4,AQ$2),Xuat!$D$5:$D$1000,Loc!$A277)</f>
        <v>0</v>
      </c>
      <c r="AR277" s="7">
        <f>SUMIFS(Xuat!$G$5:$G$1000,Xuat!$C$5:$C$1000,DATE(Thang!$E$4,Thang!$C$4,AR$2),Xuat!$D$5:$D$1000,Loc!$A277)</f>
        <v>0</v>
      </c>
      <c r="AS277" s="7">
        <f>SUMIFS(Xuat!$G$5:$G$1000,Xuat!$C$5:$C$1000,DATE(Thang!$E$4,Thang!$C$4,AS$2),Xuat!$D$5:$D$1000,Loc!$A277)</f>
        <v>0</v>
      </c>
      <c r="AT277" s="7">
        <f>SUMIFS(Xuat!$G$5:$G$1000,Xuat!$C$5:$C$1000,DATE(Thang!$E$4,Thang!$C$4,AT$2),Xuat!$D$5:$D$1000,Loc!$A277)</f>
        <v>0</v>
      </c>
      <c r="AU277" s="7">
        <f>SUMIFS(Xuat!$G$5:$G$1000,Xuat!$C$5:$C$1000,DATE(Thang!$E$4,Thang!$C$4,AU$2),Xuat!$D$5:$D$1000,Loc!$A277)</f>
        <v>0</v>
      </c>
      <c r="AV277" s="7">
        <f>SUMIFS(Xuat!$G$5:$G$1000,Xuat!$C$5:$C$1000,DATE(Thang!$E$4,Thang!$C$4,AV$2),Xuat!$D$5:$D$1000,Loc!$A277)</f>
        <v>0</v>
      </c>
      <c r="AW277" s="7">
        <f>SUMIFS(Xuat!$G$5:$G$1000,Xuat!$C$5:$C$1000,DATE(Thang!$E$4,Thang!$C$4,AW$2),Xuat!$D$5:$D$1000,Loc!$A277)</f>
        <v>0</v>
      </c>
      <c r="AX277" s="7">
        <f>SUMIFS(Xuat!$G$5:$G$1000,Xuat!$C$5:$C$1000,DATE(Thang!$E$4,Thang!$C$4,AX$2),Xuat!$D$5:$D$1000,Loc!$A277)</f>
        <v>0</v>
      </c>
      <c r="AY277" s="7">
        <f>SUMIFS(Xuat!$G$5:$G$1000,Xuat!$C$5:$C$1000,DATE(Thang!$E$4,Thang!$C$4,AY$2),Xuat!$D$5:$D$1000,Loc!$A277)</f>
        <v>0</v>
      </c>
      <c r="AZ277" s="7">
        <f>SUMIFS(Xuat!$G$5:$G$1000,Xuat!$C$5:$C$1000,DATE(Thang!$E$4,Thang!$C$4,AZ$2),Xuat!$D$5:$D$1000,Loc!$A277)</f>
        <v>0</v>
      </c>
      <c r="BA277" s="7">
        <f>SUMIFS(Xuat!$G$5:$G$1000,Xuat!$C$5:$C$1000,DATE(Thang!$E$4,Thang!$C$4,BA$2),Xuat!$D$5:$D$1000,Loc!$A277)</f>
        <v>0</v>
      </c>
      <c r="BB277" s="7">
        <f>SUMIFS(Xuat!$G$5:$G$1000,Xuat!$C$5:$C$1000,DATE(Thang!$E$4,Thang!$C$4,BB$2),Xuat!$D$5:$D$1000,Loc!$A277)</f>
        <v>0</v>
      </c>
      <c r="BC277" s="7">
        <f>SUMIFS(Xuat!$G$5:$G$1000,Xuat!$C$5:$C$1000,DATE(Thang!$E$4,Thang!$C$4,BC$2),Xuat!$D$5:$D$1000,Loc!$A277)</f>
        <v>0</v>
      </c>
      <c r="BD277" s="7">
        <f>SUMIFS(Xuat!$G$5:$G$1000,Xuat!$C$5:$C$1000,DATE(Thang!$E$4,Thang!$C$4,BD$2),Xuat!$D$5:$D$1000,Loc!$A277)</f>
        <v>0</v>
      </c>
      <c r="BE277" s="7">
        <f>SUMIFS(Xuat!$G$5:$G$1000,Xuat!$C$5:$C$1000,DATE(Thang!$E$4,Thang!$C$4,BE$2),Xuat!$D$5:$D$1000,Loc!$A277)</f>
        <v>0</v>
      </c>
      <c r="BF277" s="7">
        <f>SUMIFS(Xuat!$G$5:$G$1000,Xuat!$C$5:$C$1000,DATE(Thang!$E$4,Thang!$C$4,BF$2),Xuat!$D$5:$D$1000,Loc!$A277)</f>
        <v>0</v>
      </c>
      <c r="BG277" s="7">
        <f>SUMIFS(Xuat!$G$5:$G$1000,Xuat!$C$5:$C$1000,DATE(Thang!$E$4,Thang!$C$4,BG$2),Xuat!$D$5:$D$1000,Loc!$A277)</f>
        <v>0</v>
      </c>
      <c r="BH277" s="7">
        <f>SUMIFS(Xuat!$G$5:$G$1000,Xuat!$C$5:$C$1000,DATE(Thang!$E$4,Thang!$C$4,BH$2),Xuat!$D$5:$D$1000,Loc!$A277)</f>
        <v>0</v>
      </c>
      <c r="BI277" s="7">
        <f>SUMIFS(Xuat!$G$5:$G$1000,Xuat!$C$5:$C$1000,DATE(Thang!$E$4,Thang!$C$4,BI$2),Xuat!$D$5:$D$1000,Loc!$A277)</f>
        <v>0</v>
      </c>
      <c r="BJ277" s="7">
        <f>SUMIFS(Xuat!$G$5:$G$1000,Xuat!$C$5:$C$1000,DATE(Thang!$E$4,Thang!$C$4,BJ$2),Xuat!$D$5:$D$1000,Loc!$A277)</f>
        <v>0</v>
      </c>
      <c r="BK277" s="7">
        <f>SUMIFS(Xuat!$G$5:$G$1000,Xuat!$C$5:$C$1000,DATE(Thang!$E$4,Thang!$C$4,BK$2),Xuat!$D$5:$D$1000,Loc!$A277)</f>
        <v>0</v>
      </c>
      <c r="BL277" s="7">
        <f>SUMIFS(Xuat!$G$5:$G$1000,Xuat!$C$5:$C$1000,DATE(Thang!$E$4,Thang!$C$4,BL$2),Xuat!$D$5:$D$1000,Loc!$A277)</f>
        <v>0</v>
      </c>
      <c r="BM277" s="7">
        <f>SUMIFS(Xuat!$G$5:$G$1000,Xuat!$C$5:$C$1000,DATE(Thang!$E$4,Thang!$C$4,BM$2),Xuat!$D$5:$D$1000,Loc!$A277)</f>
        <v>0</v>
      </c>
      <c r="BN277" s="7">
        <f>SUMIFS(Xuat!$G$5:$G$1000,Xuat!$C$5:$C$1000,DATE(Thang!$E$4,Thang!$C$4,BN$2),Xuat!$D$5:$D$1000,Loc!$A277)</f>
        <v>0</v>
      </c>
      <c r="BO277" s="7">
        <f>SUMIFS(Xuat!$G$5:$G$1000,Xuat!$C$5:$C$1000,DATE(Thang!$E$4,Thang!$C$4,BO$2),Xuat!$D$5:$D$1000,Loc!$A277)</f>
        <v>0</v>
      </c>
      <c r="BP277" s="7">
        <f>SUMIFS(Xuat!$G$5:$G$1000,Xuat!$C$5:$C$1000,DATE(Thang!$E$4,Thang!$C$4,BP$2),Xuat!$D$5:$D$1000,Loc!$A277)</f>
        <v>0</v>
      </c>
      <c r="BQ277" s="7">
        <f>SUMIFS(Xuat!$G$5:$G$1000,Xuat!$C$5:$C$1000,DATE(Thang!$E$4,Thang!$C$4,BQ$2),Xuat!$D$5:$D$1000,Loc!$A277)</f>
        <v>0</v>
      </c>
      <c r="BR277" s="7">
        <f>SUMIFS(Xuat!$G$5:$G$1000,Xuat!$C$5:$C$1000,DATE(Thang!$E$4,Thang!$C$4,BR$2),Xuat!$D$5:$D$1000,Loc!$A277)</f>
        <v>0</v>
      </c>
      <c r="BS277" s="7">
        <f>SUMIFS(Xuat!$G$5:$G$1000,Xuat!$C$5:$C$1000,DATE(Thang!$E$4,Thang!$C$4,BS$2),Xuat!$D$5:$D$1000,Loc!$A277)</f>
        <v>0</v>
      </c>
    </row>
    <row r="278" spans="1:71" x14ac:dyDescent="0.2">
      <c r="A278" s="2">
        <f>DM!C278</f>
        <v>0</v>
      </c>
      <c r="B278" s="3">
        <f>VLOOKUP(A278,Tondau!$B$5:$F$500,3,0)</f>
        <v>0</v>
      </c>
      <c r="C278" s="3">
        <f>VLOOKUP(Tinhgiavon!A278,Tondau!$B$5:$E$500,4,0)</f>
        <v>0</v>
      </c>
      <c r="D278" s="3">
        <f t="shared" si="22"/>
        <v>0</v>
      </c>
      <c r="E278" s="3">
        <f>SUMIF(Nhap!$F$5:$F$1000,Tinhgiavon!A278,Nhap!$K$5:$K$1000)</f>
        <v>0</v>
      </c>
      <c r="F278" s="3">
        <f t="shared" si="23"/>
        <v>0</v>
      </c>
      <c r="G278" s="3">
        <f t="shared" si="24"/>
        <v>0</v>
      </c>
      <c r="H278" s="3">
        <f t="shared" si="25"/>
        <v>0</v>
      </c>
      <c r="I278" s="3">
        <f t="shared" si="26"/>
        <v>0</v>
      </c>
      <c r="J278" s="7">
        <f>SUMIFS(Nhap!$I$5:$I$1000,Nhap!$E$5:$E$1000,DATE(Thang!$E$4,Thang!$C$4,Loc!$F$2),Nhap!$F$5:$F$1000,Loc!A278)</f>
        <v>0</v>
      </c>
      <c r="K278" s="7">
        <f>SUMIFS(Nhap!$I$5:$I$1000,Nhap!$E$5:$E$1000,DATE(Thang!$E$4,Thang!$C$4,Loc!$G$2),Nhap!$F$5:$F$1000,Loc!A278)</f>
        <v>0</v>
      </c>
      <c r="L278" s="7">
        <f>SUMIFS(Nhap!$I$5:$I$1000,Nhap!$E$5:$E$1000,DATE(Thang!$E$4,Thang!$C$4,Loc!$H$2),Nhap!$F$5:$F$1000,Loc!A278)</f>
        <v>0</v>
      </c>
      <c r="M278" s="7">
        <f>SUMIFS(Nhap!$I$5:$I$1000,Nhap!$E$5:$E$1000,DATE(Thang!$E$4,Thang!$C$4,Loc!$I$2),Nhap!$F$5:$F$1000,Loc!A278)</f>
        <v>0</v>
      </c>
      <c r="N278" s="7">
        <f>SUMIFS(Nhap!$I$5:$I$1000,Nhap!$E$5:$E$1000,DATE(Thang!$E$4,Thang!$C$4,Loc!$J$2),Nhap!$F$5:$F$1000,Loc!A278)</f>
        <v>0</v>
      </c>
      <c r="O278" s="7">
        <f>SUMIFS(Nhap!$I$5:$I$1000,Nhap!$E$5:$E$1000,DATE(Thang!$E$4,Thang!$C$4,Loc!$K$2),Nhap!$F$5:$F$1000,Loc!A278)</f>
        <v>0</v>
      </c>
      <c r="P278" s="7">
        <f>SUMIFS(Nhap!$I$5:$I$1000,Nhap!$E$5:$E$1000,DATE(Thang!$E$4,Thang!$C$4,Loc!$L$2),Nhap!$F$5:$F$1000,Loc!A278)</f>
        <v>0</v>
      </c>
      <c r="Q278" s="7">
        <f>SUMIFS(Nhap!$I$5:$I$1000,Nhap!$E$5:$E$1000,DATE(Thang!$E$4,Thang!$C$4,Loc!$M$2),Nhap!$F$5:$F$1000,Loc!A278)</f>
        <v>0</v>
      </c>
      <c r="R278" s="7">
        <f>SUMIFS(Nhap!$I$5:$I$1000,Nhap!$E$5:$E$1000,DATE(Thang!$E$4,Thang!$C$4,Loc!$N$2),Nhap!$F$5:$F$1000,Loc!A278)</f>
        <v>0</v>
      </c>
      <c r="S278" s="7">
        <f>SUMIFS(Nhap!$I$5:$I$1000,Nhap!$E$5:$E$1000,DATE(Thang!$E$4,Thang!$C$4,Loc!$O$2),Nhap!$F$5:$F$1000,Loc!A278)</f>
        <v>0</v>
      </c>
      <c r="T278" s="7">
        <f>SUMIFS(Nhap!$I$5:$I$1000,Nhap!$E$5:$E$1000,DATE(Thang!$E$4,Thang!$C$4,Loc!$P$2),Nhap!$F$5:$F$1000,Loc!A278)</f>
        <v>0</v>
      </c>
      <c r="U278" s="7">
        <f>SUMIFS(Nhap!$I$5:$I$1000,Nhap!$E$5:$E$1000,DATE(Thang!$E$4,Thang!$C$4,Loc!$Q$2),Nhap!$F$5:$F$1000,Loc!A278)</f>
        <v>0</v>
      </c>
      <c r="V278" s="7">
        <f>SUMIFS(Nhap!$I$5:$I$1000,Nhap!$E$5:$E$1000,DATE(Thang!$E$4,Thang!$C$4,Loc!$R$2),Nhap!$F$5:$F$1000,Loc!A278)</f>
        <v>0</v>
      </c>
      <c r="W278" s="7">
        <f>SUMIFS(Nhap!$I$5:$I$1000,Nhap!$E$5:$E$1000,DATE(Thang!$E$4,Thang!$C$4,Loc!$S$2),Nhap!$F$5:$F$1000,Loc!A278)</f>
        <v>0</v>
      </c>
      <c r="X278" s="7">
        <f>SUMIFS(Nhap!$I$5:$I$1000,Nhap!$E$5:$E$1000,DATE(Thang!$E$4,Thang!$C$4,Loc!$T$2),Nhap!$F$5:$F$1000,Loc!A278)</f>
        <v>0</v>
      </c>
      <c r="Y278" s="7">
        <f>SUMIFS(Nhap!$I$5:$I$1000,Nhap!$E$5:$E$1000,DATE(Thang!$E$4,Thang!$C$4,Loc!$U$2),Nhap!$F$5:$F$1000,Loc!A278)</f>
        <v>0</v>
      </c>
      <c r="Z278" s="7">
        <f>SUMIFS(Nhap!$I$5:$I$1000,Nhap!$E$5:$E$1000,DATE(Thang!$E$4,Thang!$C$4,Loc!$V$2),Nhap!$F$5:$F$1000,Loc!A278)</f>
        <v>0</v>
      </c>
      <c r="AA278" s="7">
        <f>SUMIFS(Nhap!$I$5:$I$1000,Nhap!$E$5:$E$1000,DATE(Thang!$E$4,Thang!$C$4,Loc!$W$2),Nhap!$F$5:$F$1000,Loc!A278)</f>
        <v>0</v>
      </c>
      <c r="AB278" s="7">
        <f>SUMIFS(Nhap!$I$5:$I$1000,Nhap!$E$5:$E$1000,DATE(Thang!$E$4,Thang!$C$4,Loc!$X$2),Nhap!$F$5:$F$1000,Loc!A278)</f>
        <v>0</v>
      </c>
      <c r="AC278" s="7">
        <f>SUMIFS(Nhap!$I$5:$I$1000,Nhap!$E$5:$E$1000,DATE(Thang!$E$4,Thang!$C$4,Loc!$Y$2),Nhap!$F$5:$F$1000,Loc!A278)</f>
        <v>0</v>
      </c>
      <c r="AD278" s="7">
        <f>SUMIFS(Nhap!$I$5:$I$1000,Nhap!$E$5:$E$1000,DATE(Thang!$E$4,Thang!$C$4,Loc!$Z$2),Nhap!$F$5:$F$1000,Loc!A278)</f>
        <v>0</v>
      </c>
      <c r="AE278" s="7">
        <f>SUMIFS(Nhap!$I$5:$I$1000,Nhap!$E$5:$E$1000,DATE(Thang!$E$4,Thang!$C$4,Loc!$AA$2),Nhap!$F$5:$F$1000,Loc!A278)</f>
        <v>0</v>
      </c>
      <c r="AF278" s="7">
        <f>SUMIFS(Nhap!$I$5:$I$1000,Nhap!$E$5:$E$1000,DATE(Thang!$E$4,Thang!$C$4,Loc!$AB$2),Nhap!$F$5:$F$1000,Loc!A278)</f>
        <v>0</v>
      </c>
      <c r="AG278" s="7">
        <f>SUMIFS(Nhap!$I$5:$I$1000,Nhap!$E$5:$E$1000,DATE(Thang!$E$4,Thang!$C$4,Loc!$AC$2),Nhap!$F$5:$F$1000,Loc!A278)</f>
        <v>0</v>
      </c>
      <c r="AH278" s="7">
        <f>SUMIFS(Nhap!$I$5:$I$1000,Nhap!$E$5:$E$1000,DATE(Thang!$E$4,Thang!$C$4,Loc!$AD$2),Nhap!$F$5:$F$1000,Loc!$A$5)</f>
        <v>0</v>
      </c>
      <c r="AI278" s="7">
        <f>SUMIFS(Nhap!$I$5:$I$1000,Nhap!$E$5:$E$1000,DATE(Thang!$E$4,Thang!$C$4,Loc!$AE$2),Nhap!$F$5:$F$1000,Loc!A278)</f>
        <v>0</v>
      </c>
      <c r="AJ278" s="7">
        <f>SUMIFS(Nhap!$I$5:$I$1000,Nhap!$E$5:$E$1000,DATE(Thang!$E$4,Thang!$C$4,Loc!$AF$2),Nhap!$F$5:$F$1000,Loc!A278)</f>
        <v>0</v>
      </c>
      <c r="AK278" s="7">
        <f>SUMIFS(Nhap!$I$5:$I$1000,Nhap!$E$5:$E$1000,DATE(Thang!$E$4,Thang!$C$4,Loc!$AG$2),Nhap!$F$5:$F$1000,Loc!A278)</f>
        <v>0</v>
      </c>
      <c r="AL278" s="7">
        <f>SUMIFS(Nhap!$I$5:$I$1000,Nhap!$E$5:$E$1000,DATE(Thang!$E$4,Thang!$C$4,Loc!$AH$2),Nhap!$F$5:$F$1000,Loc!A278)</f>
        <v>0</v>
      </c>
      <c r="AM278" s="7">
        <f>SUMIFS(Nhap!$I$5:$I$1000,Nhap!$E$5:$E$1000,DATE(Thang!$E$4,Thang!$C$4,Loc!$AI$2),Nhap!$F$5:$F$1000,Loc!A278)</f>
        <v>0</v>
      </c>
      <c r="AN278" s="7">
        <f>SUMIFS(Nhap!$I$5:$I$1000,Nhap!$E$5:$E$1000,DATE(Thang!$E$4,Thang!$C$4,Loc!$AJ$2),Nhap!$F$5:$F$1000,Loc!A278)</f>
        <v>0</v>
      </c>
      <c r="AO278" s="7">
        <f>SUMIFS(Xuat!$G$5:$G$1000,Xuat!$C$5:$C$1000,DATE(Thang!$E$4,Thang!$C$4,AO$2),Xuat!$D$5:$D$1000,Loc!$A278)</f>
        <v>0</v>
      </c>
      <c r="AP278" s="7">
        <f>SUMIFS(Xuat!$G$5:$G$1000,Xuat!$C$5:$C$1000,DATE(Thang!$E$4,Thang!$C$4,AP$2),Xuat!$D$5:$D$1000,Loc!$A278)</f>
        <v>0</v>
      </c>
      <c r="AQ278" s="7">
        <f>SUMIFS(Xuat!$G$5:$G$1000,Xuat!$C$5:$C$1000,DATE(Thang!$E$4,Thang!$C$4,AQ$2),Xuat!$D$5:$D$1000,Loc!$A278)</f>
        <v>0</v>
      </c>
      <c r="AR278" s="7">
        <f>SUMIFS(Xuat!$G$5:$G$1000,Xuat!$C$5:$C$1000,DATE(Thang!$E$4,Thang!$C$4,AR$2),Xuat!$D$5:$D$1000,Loc!$A278)</f>
        <v>0</v>
      </c>
      <c r="AS278" s="7">
        <f>SUMIFS(Xuat!$G$5:$G$1000,Xuat!$C$5:$C$1000,DATE(Thang!$E$4,Thang!$C$4,AS$2),Xuat!$D$5:$D$1000,Loc!$A278)</f>
        <v>0</v>
      </c>
      <c r="AT278" s="7">
        <f>SUMIFS(Xuat!$G$5:$G$1000,Xuat!$C$5:$C$1000,DATE(Thang!$E$4,Thang!$C$4,AT$2),Xuat!$D$5:$D$1000,Loc!$A278)</f>
        <v>0</v>
      </c>
      <c r="AU278" s="7">
        <f>SUMIFS(Xuat!$G$5:$G$1000,Xuat!$C$5:$C$1000,DATE(Thang!$E$4,Thang!$C$4,AU$2),Xuat!$D$5:$D$1000,Loc!$A278)</f>
        <v>0</v>
      </c>
      <c r="AV278" s="7">
        <f>SUMIFS(Xuat!$G$5:$G$1000,Xuat!$C$5:$C$1000,DATE(Thang!$E$4,Thang!$C$4,AV$2),Xuat!$D$5:$D$1000,Loc!$A278)</f>
        <v>0</v>
      </c>
      <c r="AW278" s="7">
        <f>SUMIFS(Xuat!$G$5:$G$1000,Xuat!$C$5:$C$1000,DATE(Thang!$E$4,Thang!$C$4,AW$2),Xuat!$D$5:$D$1000,Loc!$A278)</f>
        <v>0</v>
      </c>
      <c r="AX278" s="7">
        <f>SUMIFS(Xuat!$G$5:$G$1000,Xuat!$C$5:$C$1000,DATE(Thang!$E$4,Thang!$C$4,AX$2),Xuat!$D$5:$D$1000,Loc!$A278)</f>
        <v>0</v>
      </c>
      <c r="AY278" s="7">
        <f>SUMIFS(Xuat!$G$5:$G$1000,Xuat!$C$5:$C$1000,DATE(Thang!$E$4,Thang!$C$4,AY$2),Xuat!$D$5:$D$1000,Loc!$A278)</f>
        <v>0</v>
      </c>
      <c r="AZ278" s="7">
        <f>SUMIFS(Xuat!$G$5:$G$1000,Xuat!$C$5:$C$1000,DATE(Thang!$E$4,Thang!$C$4,AZ$2),Xuat!$D$5:$D$1000,Loc!$A278)</f>
        <v>0</v>
      </c>
      <c r="BA278" s="7">
        <f>SUMIFS(Xuat!$G$5:$G$1000,Xuat!$C$5:$C$1000,DATE(Thang!$E$4,Thang!$C$4,BA$2),Xuat!$D$5:$D$1000,Loc!$A278)</f>
        <v>0</v>
      </c>
      <c r="BB278" s="7">
        <f>SUMIFS(Xuat!$G$5:$G$1000,Xuat!$C$5:$C$1000,DATE(Thang!$E$4,Thang!$C$4,BB$2),Xuat!$D$5:$D$1000,Loc!$A278)</f>
        <v>0</v>
      </c>
      <c r="BC278" s="7">
        <f>SUMIFS(Xuat!$G$5:$G$1000,Xuat!$C$5:$C$1000,DATE(Thang!$E$4,Thang!$C$4,BC$2),Xuat!$D$5:$D$1000,Loc!$A278)</f>
        <v>0</v>
      </c>
      <c r="BD278" s="7">
        <f>SUMIFS(Xuat!$G$5:$G$1000,Xuat!$C$5:$C$1000,DATE(Thang!$E$4,Thang!$C$4,BD$2),Xuat!$D$5:$D$1000,Loc!$A278)</f>
        <v>0</v>
      </c>
      <c r="BE278" s="7">
        <f>SUMIFS(Xuat!$G$5:$G$1000,Xuat!$C$5:$C$1000,DATE(Thang!$E$4,Thang!$C$4,BE$2),Xuat!$D$5:$D$1000,Loc!$A278)</f>
        <v>0</v>
      </c>
      <c r="BF278" s="7">
        <f>SUMIFS(Xuat!$G$5:$G$1000,Xuat!$C$5:$C$1000,DATE(Thang!$E$4,Thang!$C$4,BF$2),Xuat!$D$5:$D$1000,Loc!$A278)</f>
        <v>0</v>
      </c>
      <c r="BG278" s="7">
        <f>SUMIFS(Xuat!$G$5:$G$1000,Xuat!$C$5:$C$1000,DATE(Thang!$E$4,Thang!$C$4,BG$2),Xuat!$D$5:$D$1000,Loc!$A278)</f>
        <v>0</v>
      </c>
      <c r="BH278" s="7">
        <f>SUMIFS(Xuat!$G$5:$G$1000,Xuat!$C$5:$C$1000,DATE(Thang!$E$4,Thang!$C$4,BH$2),Xuat!$D$5:$D$1000,Loc!$A278)</f>
        <v>0</v>
      </c>
      <c r="BI278" s="7">
        <f>SUMIFS(Xuat!$G$5:$G$1000,Xuat!$C$5:$C$1000,DATE(Thang!$E$4,Thang!$C$4,BI$2),Xuat!$D$5:$D$1000,Loc!$A278)</f>
        <v>0</v>
      </c>
      <c r="BJ278" s="7">
        <f>SUMIFS(Xuat!$G$5:$G$1000,Xuat!$C$5:$C$1000,DATE(Thang!$E$4,Thang!$C$4,BJ$2),Xuat!$D$5:$D$1000,Loc!$A278)</f>
        <v>0</v>
      </c>
      <c r="BK278" s="7">
        <f>SUMIFS(Xuat!$G$5:$G$1000,Xuat!$C$5:$C$1000,DATE(Thang!$E$4,Thang!$C$4,BK$2),Xuat!$D$5:$D$1000,Loc!$A278)</f>
        <v>0</v>
      </c>
      <c r="BL278" s="7">
        <f>SUMIFS(Xuat!$G$5:$G$1000,Xuat!$C$5:$C$1000,DATE(Thang!$E$4,Thang!$C$4,BL$2),Xuat!$D$5:$D$1000,Loc!$A278)</f>
        <v>0</v>
      </c>
      <c r="BM278" s="7">
        <f>SUMIFS(Xuat!$G$5:$G$1000,Xuat!$C$5:$C$1000,DATE(Thang!$E$4,Thang!$C$4,BM$2),Xuat!$D$5:$D$1000,Loc!$A278)</f>
        <v>0</v>
      </c>
      <c r="BN278" s="7">
        <f>SUMIFS(Xuat!$G$5:$G$1000,Xuat!$C$5:$C$1000,DATE(Thang!$E$4,Thang!$C$4,BN$2),Xuat!$D$5:$D$1000,Loc!$A278)</f>
        <v>0</v>
      </c>
      <c r="BO278" s="7">
        <f>SUMIFS(Xuat!$G$5:$G$1000,Xuat!$C$5:$C$1000,DATE(Thang!$E$4,Thang!$C$4,BO$2),Xuat!$D$5:$D$1000,Loc!$A278)</f>
        <v>0</v>
      </c>
      <c r="BP278" s="7">
        <f>SUMIFS(Xuat!$G$5:$G$1000,Xuat!$C$5:$C$1000,DATE(Thang!$E$4,Thang!$C$4,BP$2),Xuat!$D$5:$D$1000,Loc!$A278)</f>
        <v>0</v>
      </c>
      <c r="BQ278" s="7">
        <f>SUMIFS(Xuat!$G$5:$G$1000,Xuat!$C$5:$C$1000,DATE(Thang!$E$4,Thang!$C$4,BQ$2),Xuat!$D$5:$D$1000,Loc!$A278)</f>
        <v>0</v>
      </c>
      <c r="BR278" s="7">
        <f>SUMIFS(Xuat!$G$5:$G$1000,Xuat!$C$5:$C$1000,DATE(Thang!$E$4,Thang!$C$4,BR$2),Xuat!$D$5:$D$1000,Loc!$A278)</f>
        <v>0</v>
      </c>
      <c r="BS278" s="7">
        <f>SUMIFS(Xuat!$G$5:$G$1000,Xuat!$C$5:$C$1000,DATE(Thang!$E$4,Thang!$C$4,BS$2),Xuat!$D$5:$D$1000,Loc!$A278)</f>
        <v>0</v>
      </c>
    </row>
    <row r="279" spans="1:71" x14ac:dyDescent="0.2">
      <c r="A279" s="2">
        <f>DM!C279</f>
        <v>0</v>
      </c>
      <c r="B279" s="3">
        <f>VLOOKUP(A279,Tondau!$B$5:$F$500,3,0)</f>
        <v>0</v>
      </c>
      <c r="C279" s="3">
        <f>VLOOKUP(Tinhgiavon!A279,Tondau!$B$5:$E$500,4,0)</f>
        <v>0</v>
      </c>
      <c r="D279" s="3">
        <f t="shared" si="22"/>
        <v>0</v>
      </c>
      <c r="E279" s="3">
        <f>SUMIF(Nhap!$F$5:$F$1000,Tinhgiavon!A279,Nhap!$K$5:$K$1000)</f>
        <v>0</v>
      </c>
      <c r="F279" s="3">
        <f t="shared" si="23"/>
        <v>0</v>
      </c>
      <c r="G279" s="3">
        <f t="shared" si="24"/>
        <v>0</v>
      </c>
      <c r="H279" s="3">
        <f t="shared" si="25"/>
        <v>0</v>
      </c>
      <c r="I279" s="3">
        <f t="shared" si="26"/>
        <v>0</v>
      </c>
      <c r="J279" s="7">
        <f>SUMIFS(Nhap!$I$5:$I$1000,Nhap!$E$5:$E$1000,DATE(Thang!$E$4,Thang!$C$4,Loc!$F$2),Nhap!$F$5:$F$1000,Loc!A279)</f>
        <v>0</v>
      </c>
      <c r="K279" s="7">
        <f>SUMIFS(Nhap!$I$5:$I$1000,Nhap!$E$5:$E$1000,DATE(Thang!$E$4,Thang!$C$4,Loc!$G$2),Nhap!$F$5:$F$1000,Loc!A279)</f>
        <v>0</v>
      </c>
      <c r="L279" s="7">
        <f>SUMIFS(Nhap!$I$5:$I$1000,Nhap!$E$5:$E$1000,DATE(Thang!$E$4,Thang!$C$4,Loc!$H$2),Nhap!$F$5:$F$1000,Loc!A279)</f>
        <v>0</v>
      </c>
      <c r="M279" s="7">
        <f>SUMIFS(Nhap!$I$5:$I$1000,Nhap!$E$5:$E$1000,DATE(Thang!$E$4,Thang!$C$4,Loc!$I$2),Nhap!$F$5:$F$1000,Loc!A279)</f>
        <v>0</v>
      </c>
      <c r="N279" s="7">
        <f>SUMIFS(Nhap!$I$5:$I$1000,Nhap!$E$5:$E$1000,DATE(Thang!$E$4,Thang!$C$4,Loc!$J$2),Nhap!$F$5:$F$1000,Loc!A279)</f>
        <v>0</v>
      </c>
      <c r="O279" s="7">
        <f>SUMIFS(Nhap!$I$5:$I$1000,Nhap!$E$5:$E$1000,DATE(Thang!$E$4,Thang!$C$4,Loc!$K$2),Nhap!$F$5:$F$1000,Loc!A279)</f>
        <v>0</v>
      </c>
      <c r="P279" s="7">
        <f>SUMIFS(Nhap!$I$5:$I$1000,Nhap!$E$5:$E$1000,DATE(Thang!$E$4,Thang!$C$4,Loc!$L$2),Nhap!$F$5:$F$1000,Loc!A279)</f>
        <v>0</v>
      </c>
      <c r="Q279" s="7">
        <f>SUMIFS(Nhap!$I$5:$I$1000,Nhap!$E$5:$E$1000,DATE(Thang!$E$4,Thang!$C$4,Loc!$M$2),Nhap!$F$5:$F$1000,Loc!A279)</f>
        <v>0</v>
      </c>
      <c r="R279" s="7">
        <f>SUMIFS(Nhap!$I$5:$I$1000,Nhap!$E$5:$E$1000,DATE(Thang!$E$4,Thang!$C$4,Loc!$N$2),Nhap!$F$5:$F$1000,Loc!A279)</f>
        <v>0</v>
      </c>
      <c r="S279" s="7">
        <f>SUMIFS(Nhap!$I$5:$I$1000,Nhap!$E$5:$E$1000,DATE(Thang!$E$4,Thang!$C$4,Loc!$O$2),Nhap!$F$5:$F$1000,Loc!A279)</f>
        <v>0</v>
      </c>
      <c r="T279" s="7">
        <f>SUMIFS(Nhap!$I$5:$I$1000,Nhap!$E$5:$E$1000,DATE(Thang!$E$4,Thang!$C$4,Loc!$P$2),Nhap!$F$5:$F$1000,Loc!A279)</f>
        <v>0</v>
      </c>
      <c r="U279" s="7">
        <f>SUMIFS(Nhap!$I$5:$I$1000,Nhap!$E$5:$E$1000,DATE(Thang!$E$4,Thang!$C$4,Loc!$Q$2),Nhap!$F$5:$F$1000,Loc!A279)</f>
        <v>0</v>
      </c>
      <c r="V279" s="7">
        <f>SUMIFS(Nhap!$I$5:$I$1000,Nhap!$E$5:$E$1000,DATE(Thang!$E$4,Thang!$C$4,Loc!$R$2),Nhap!$F$5:$F$1000,Loc!A279)</f>
        <v>0</v>
      </c>
      <c r="W279" s="7">
        <f>SUMIFS(Nhap!$I$5:$I$1000,Nhap!$E$5:$E$1000,DATE(Thang!$E$4,Thang!$C$4,Loc!$S$2),Nhap!$F$5:$F$1000,Loc!A279)</f>
        <v>0</v>
      </c>
      <c r="X279" s="7">
        <f>SUMIFS(Nhap!$I$5:$I$1000,Nhap!$E$5:$E$1000,DATE(Thang!$E$4,Thang!$C$4,Loc!$T$2),Nhap!$F$5:$F$1000,Loc!A279)</f>
        <v>0</v>
      </c>
      <c r="Y279" s="7">
        <f>SUMIFS(Nhap!$I$5:$I$1000,Nhap!$E$5:$E$1000,DATE(Thang!$E$4,Thang!$C$4,Loc!$U$2),Nhap!$F$5:$F$1000,Loc!A279)</f>
        <v>0</v>
      </c>
      <c r="Z279" s="7">
        <f>SUMIFS(Nhap!$I$5:$I$1000,Nhap!$E$5:$E$1000,DATE(Thang!$E$4,Thang!$C$4,Loc!$V$2),Nhap!$F$5:$F$1000,Loc!A279)</f>
        <v>0</v>
      </c>
      <c r="AA279" s="7">
        <f>SUMIFS(Nhap!$I$5:$I$1000,Nhap!$E$5:$E$1000,DATE(Thang!$E$4,Thang!$C$4,Loc!$W$2),Nhap!$F$5:$F$1000,Loc!A279)</f>
        <v>0</v>
      </c>
      <c r="AB279" s="7">
        <f>SUMIFS(Nhap!$I$5:$I$1000,Nhap!$E$5:$E$1000,DATE(Thang!$E$4,Thang!$C$4,Loc!$X$2),Nhap!$F$5:$F$1000,Loc!A279)</f>
        <v>0</v>
      </c>
      <c r="AC279" s="7">
        <f>SUMIFS(Nhap!$I$5:$I$1000,Nhap!$E$5:$E$1000,DATE(Thang!$E$4,Thang!$C$4,Loc!$Y$2),Nhap!$F$5:$F$1000,Loc!A279)</f>
        <v>0</v>
      </c>
      <c r="AD279" s="7">
        <f>SUMIFS(Nhap!$I$5:$I$1000,Nhap!$E$5:$E$1000,DATE(Thang!$E$4,Thang!$C$4,Loc!$Z$2),Nhap!$F$5:$F$1000,Loc!A279)</f>
        <v>0</v>
      </c>
      <c r="AE279" s="7">
        <f>SUMIFS(Nhap!$I$5:$I$1000,Nhap!$E$5:$E$1000,DATE(Thang!$E$4,Thang!$C$4,Loc!$AA$2),Nhap!$F$5:$F$1000,Loc!A279)</f>
        <v>0</v>
      </c>
      <c r="AF279" s="7">
        <f>SUMIFS(Nhap!$I$5:$I$1000,Nhap!$E$5:$E$1000,DATE(Thang!$E$4,Thang!$C$4,Loc!$AB$2),Nhap!$F$5:$F$1000,Loc!A279)</f>
        <v>0</v>
      </c>
      <c r="AG279" s="7">
        <f>SUMIFS(Nhap!$I$5:$I$1000,Nhap!$E$5:$E$1000,DATE(Thang!$E$4,Thang!$C$4,Loc!$AC$2),Nhap!$F$5:$F$1000,Loc!A279)</f>
        <v>0</v>
      </c>
      <c r="AH279" s="7">
        <f>SUMIFS(Nhap!$I$5:$I$1000,Nhap!$E$5:$E$1000,DATE(Thang!$E$4,Thang!$C$4,Loc!$AD$2),Nhap!$F$5:$F$1000,Loc!$A$5)</f>
        <v>0</v>
      </c>
      <c r="AI279" s="7">
        <f>SUMIFS(Nhap!$I$5:$I$1000,Nhap!$E$5:$E$1000,DATE(Thang!$E$4,Thang!$C$4,Loc!$AE$2),Nhap!$F$5:$F$1000,Loc!A279)</f>
        <v>0</v>
      </c>
      <c r="AJ279" s="7">
        <f>SUMIFS(Nhap!$I$5:$I$1000,Nhap!$E$5:$E$1000,DATE(Thang!$E$4,Thang!$C$4,Loc!$AF$2),Nhap!$F$5:$F$1000,Loc!A279)</f>
        <v>0</v>
      </c>
      <c r="AK279" s="7">
        <f>SUMIFS(Nhap!$I$5:$I$1000,Nhap!$E$5:$E$1000,DATE(Thang!$E$4,Thang!$C$4,Loc!$AG$2),Nhap!$F$5:$F$1000,Loc!A279)</f>
        <v>0</v>
      </c>
      <c r="AL279" s="7">
        <f>SUMIFS(Nhap!$I$5:$I$1000,Nhap!$E$5:$E$1000,DATE(Thang!$E$4,Thang!$C$4,Loc!$AH$2),Nhap!$F$5:$F$1000,Loc!A279)</f>
        <v>0</v>
      </c>
      <c r="AM279" s="7">
        <f>SUMIFS(Nhap!$I$5:$I$1000,Nhap!$E$5:$E$1000,DATE(Thang!$E$4,Thang!$C$4,Loc!$AI$2),Nhap!$F$5:$F$1000,Loc!A279)</f>
        <v>0</v>
      </c>
      <c r="AN279" s="7">
        <f>SUMIFS(Nhap!$I$5:$I$1000,Nhap!$E$5:$E$1000,DATE(Thang!$E$4,Thang!$C$4,Loc!$AJ$2),Nhap!$F$5:$F$1000,Loc!A279)</f>
        <v>0</v>
      </c>
      <c r="AO279" s="7">
        <f>SUMIFS(Xuat!$G$5:$G$1000,Xuat!$C$5:$C$1000,DATE(Thang!$E$4,Thang!$C$4,AO$2),Xuat!$D$5:$D$1000,Loc!$A279)</f>
        <v>0</v>
      </c>
      <c r="AP279" s="7">
        <f>SUMIFS(Xuat!$G$5:$G$1000,Xuat!$C$5:$C$1000,DATE(Thang!$E$4,Thang!$C$4,AP$2),Xuat!$D$5:$D$1000,Loc!$A279)</f>
        <v>0</v>
      </c>
      <c r="AQ279" s="7">
        <f>SUMIFS(Xuat!$G$5:$G$1000,Xuat!$C$5:$C$1000,DATE(Thang!$E$4,Thang!$C$4,AQ$2),Xuat!$D$5:$D$1000,Loc!$A279)</f>
        <v>0</v>
      </c>
      <c r="AR279" s="7">
        <f>SUMIFS(Xuat!$G$5:$G$1000,Xuat!$C$5:$C$1000,DATE(Thang!$E$4,Thang!$C$4,AR$2),Xuat!$D$5:$D$1000,Loc!$A279)</f>
        <v>0</v>
      </c>
      <c r="AS279" s="7">
        <f>SUMIFS(Xuat!$G$5:$G$1000,Xuat!$C$5:$C$1000,DATE(Thang!$E$4,Thang!$C$4,AS$2),Xuat!$D$5:$D$1000,Loc!$A279)</f>
        <v>0</v>
      </c>
      <c r="AT279" s="7">
        <f>SUMIFS(Xuat!$G$5:$G$1000,Xuat!$C$5:$C$1000,DATE(Thang!$E$4,Thang!$C$4,AT$2),Xuat!$D$5:$D$1000,Loc!$A279)</f>
        <v>0</v>
      </c>
      <c r="AU279" s="7">
        <f>SUMIFS(Xuat!$G$5:$G$1000,Xuat!$C$5:$C$1000,DATE(Thang!$E$4,Thang!$C$4,AU$2),Xuat!$D$5:$D$1000,Loc!$A279)</f>
        <v>0</v>
      </c>
      <c r="AV279" s="7">
        <f>SUMIFS(Xuat!$G$5:$G$1000,Xuat!$C$5:$C$1000,DATE(Thang!$E$4,Thang!$C$4,AV$2),Xuat!$D$5:$D$1000,Loc!$A279)</f>
        <v>0</v>
      </c>
      <c r="AW279" s="7">
        <f>SUMIFS(Xuat!$G$5:$G$1000,Xuat!$C$5:$C$1000,DATE(Thang!$E$4,Thang!$C$4,AW$2),Xuat!$D$5:$D$1000,Loc!$A279)</f>
        <v>0</v>
      </c>
      <c r="AX279" s="7">
        <f>SUMIFS(Xuat!$G$5:$G$1000,Xuat!$C$5:$C$1000,DATE(Thang!$E$4,Thang!$C$4,AX$2),Xuat!$D$5:$D$1000,Loc!$A279)</f>
        <v>0</v>
      </c>
      <c r="AY279" s="7">
        <f>SUMIFS(Xuat!$G$5:$G$1000,Xuat!$C$5:$C$1000,DATE(Thang!$E$4,Thang!$C$4,AY$2),Xuat!$D$5:$D$1000,Loc!$A279)</f>
        <v>0</v>
      </c>
      <c r="AZ279" s="7">
        <f>SUMIFS(Xuat!$G$5:$G$1000,Xuat!$C$5:$C$1000,DATE(Thang!$E$4,Thang!$C$4,AZ$2),Xuat!$D$5:$D$1000,Loc!$A279)</f>
        <v>0</v>
      </c>
      <c r="BA279" s="7">
        <f>SUMIFS(Xuat!$G$5:$G$1000,Xuat!$C$5:$C$1000,DATE(Thang!$E$4,Thang!$C$4,BA$2),Xuat!$D$5:$D$1000,Loc!$A279)</f>
        <v>0</v>
      </c>
      <c r="BB279" s="7">
        <f>SUMIFS(Xuat!$G$5:$G$1000,Xuat!$C$5:$C$1000,DATE(Thang!$E$4,Thang!$C$4,BB$2),Xuat!$D$5:$D$1000,Loc!$A279)</f>
        <v>0</v>
      </c>
      <c r="BC279" s="7">
        <f>SUMIFS(Xuat!$G$5:$G$1000,Xuat!$C$5:$C$1000,DATE(Thang!$E$4,Thang!$C$4,BC$2),Xuat!$D$5:$D$1000,Loc!$A279)</f>
        <v>0</v>
      </c>
      <c r="BD279" s="7">
        <f>SUMIFS(Xuat!$G$5:$G$1000,Xuat!$C$5:$C$1000,DATE(Thang!$E$4,Thang!$C$4,BD$2),Xuat!$D$5:$D$1000,Loc!$A279)</f>
        <v>0</v>
      </c>
      <c r="BE279" s="7">
        <f>SUMIFS(Xuat!$G$5:$G$1000,Xuat!$C$5:$C$1000,DATE(Thang!$E$4,Thang!$C$4,BE$2),Xuat!$D$5:$D$1000,Loc!$A279)</f>
        <v>0</v>
      </c>
      <c r="BF279" s="7">
        <f>SUMIFS(Xuat!$G$5:$G$1000,Xuat!$C$5:$C$1000,DATE(Thang!$E$4,Thang!$C$4,BF$2),Xuat!$D$5:$D$1000,Loc!$A279)</f>
        <v>0</v>
      </c>
      <c r="BG279" s="7">
        <f>SUMIFS(Xuat!$G$5:$G$1000,Xuat!$C$5:$C$1000,DATE(Thang!$E$4,Thang!$C$4,BG$2),Xuat!$D$5:$D$1000,Loc!$A279)</f>
        <v>0</v>
      </c>
      <c r="BH279" s="7">
        <f>SUMIFS(Xuat!$G$5:$G$1000,Xuat!$C$5:$C$1000,DATE(Thang!$E$4,Thang!$C$4,BH$2),Xuat!$D$5:$D$1000,Loc!$A279)</f>
        <v>0</v>
      </c>
      <c r="BI279" s="7">
        <f>SUMIFS(Xuat!$G$5:$G$1000,Xuat!$C$5:$C$1000,DATE(Thang!$E$4,Thang!$C$4,BI$2),Xuat!$D$5:$D$1000,Loc!$A279)</f>
        <v>0</v>
      </c>
      <c r="BJ279" s="7">
        <f>SUMIFS(Xuat!$G$5:$G$1000,Xuat!$C$5:$C$1000,DATE(Thang!$E$4,Thang!$C$4,BJ$2),Xuat!$D$5:$D$1000,Loc!$A279)</f>
        <v>0</v>
      </c>
      <c r="BK279" s="7">
        <f>SUMIFS(Xuat!$G$5:$G$1000,Xuat!$C$5:$C$1000,DATE(Thang!$E$4,Thang!$C$4,BK$2),Xuat!$D$5:$D$1000,Loc!$A279)</f>
        <v>0</v>
      </c>
      <c r="BL279" s="7">
        <f>SUMIFS(Xuat!$G$5:$G$1000,Xuat!$C$5:$C$1000,DATE(Thang!$E$4,Thang!$C$4,BL$2),Xuat!$D$5:$D$1000,Loc!$A279)</f>
        <v>0</v>
      </c>
      <c r="BM279" s="7">
        <f>SUMIFS(Xuat!$G$5:$G$1000,Xuat!$C$5:$C$1000,DATE(Thang!$E$4,Thang!$C$4,BM$2),Xuat!$D$5:$D$1000,Loc!$A279)</f>
        <v>0</v>
      </c>
      <c r="BN279" s="7">
        <f>SUMIFS(Xuat!$G$5:$G$1000,Xuat!$C$5:$C$1000,DATE(Thang!$E$4,Thang!$C$4,BN$2),Xuat!$D$5:$D$1000,Loc!$A279)</f>
        <v>0</v>
      </c>
      <c r="BO279" s="7">
        <f>SUMIFS(Xuat!$G$5:$G$1000,Xuat!$C$5:$C$1000,DATE(Thang!$E$4,Thang!$C$4,BO$2),Xuat!$D$5:$D$1000,Loc!$A279)</f>
        <v>0</v>
      </c>
      <c r="BP279" s="7">
        <f>SUMIFS(Xuat!$G$5:$G$1000,Xuat!$C$5:$C$1000,DATE(Thang!$E$4,Thang!$C$4,BP$2),Xuat!$D$5:$D$1000,Loc!$A279)</f>
        <v>0</v>
      </c>
      <c r="BQ279" s="7">
        <f>SUMIFS(Xuat!$G$5:$G$1000,Xuat!$C$5:$C$1000,DATE(Thang!$E$4,Thang!$C$4,BQ$2),Xuat!$D$5:$D$1000,Loc!$A279)</f>
        <v>0</v>
      </c>
      <c r="BR279" s="7">
        <f>SUMIFS(Xuat!$G$5:$G$1000,Xuat!$C$5:$C$1000,DATE(Thang!$E$4,Thang!$C$4,BR$2),Xuat!$D$5:$D$1000,Loc!$A279)</f>
        <v>0</v>
      </c>
      <c r="BS279" s="7">
        <f>SUMIFS(Xuat!$G$5:$G$1000,Xuat!$C$5:$C$1000,DATE(Thang!$E$4,Thang!$C$4,BS$2),Xuat!$D$5:$D$1000,Loc!$A279)</f>
        <v>0</v>
      </c>
    </row>
    <row r="280" spans="1:71" x14ac:dyDescent="0.2">
      <c r="A280" s="2">
        <f>DM!C280</f>
        <v>0</v>
      </c>
      <c r="B280" s="3">
        <f>VLOOKUP(A280,Tondau!$B$5:$F$500,3,0)</f>
        <v>0</v>
      </c>
      <c r="C280" s="3">
        <f>VLOOKUP(Tinhgiavon!A280,Tondau!$B$5:$E$500,4,0)</f>
        <v>0</v>
      </c>
      <c r="D280" s="3">
        <f t="shared" si="22"/>
        <v>0</v>
      </c>
      <c r="E280" s="3">
        <f>SUMIF(Nhap!$F$5:$F$1000,Tinhgiavon!A280,Nhap!$K$5:$K$1000)</f>
        <v>0</v>
      </c>
      <c r="F280" s="3">
        <f t="shared" si="23"/>
        <v>0</v>
      </c>
      <c r="G280" s="3">
        <f t="shared" si="24"/>
        <v>0</v>
      </c>
      <c r="H280" s="3">
        <f t="shared" si="25"/>
        <v>0</v>
      </c>
      <c r="I280" s="3">
        <f t="shared" si="26"/>
        <v>0</v>
      </c>
      <c r="J280" s="7">
        <f>SUMIFS(Nhap!$I$5:$I$1000,Nhap!$E$5:$E$1000,DATE(Thang!$E$4,Thang!$C$4,Loc!$F$2),Nhap!$F$5:$F$1000,Loc!A280)</f>
        <v>0</v>
      </c>
      <c r="K280" s="7">
        <f>SUMIFS(Nhap!$I$5:$I$1000,Nhap!$E$5:$E$1000,DATE(Thang!$E$4,Thang!$C$4,Loc!$G$2),Nhap!$F$5:$F$1000,Loc!A280)</f>
        <v>0</v>
      </c>
      <c r="L280" s="7">
        <f>SUMIFS(Nhap!$I$5:$I$1000,Nhap!$E$5:$E$1000,DATE(Thang!$E$4,Thang!$C$4,Loc!$H$2),Nhap!$F$5:$F$1000,Loc!A280)</f>
        <v>0</v>
      </c>
      <c r="M280" s="7">
        <f>SUMIFS(Nhap!$I$5:$I$1000,Nhap!$E$5:$E$1000,DATE(Thang!$E$4,Thang!$C$4,Loc!$I$2),Nhap!$F$5:$F$1000,Loc!A280)</f>
        <v>0</v>
      </c>
      <c r="N280" s="7">
        <f>SUMIFS(Nhap!$I$5:$I$1000,Nhap!$E$5:$E$1000,DATE(Thang!$E$4,Thang!$C$4,Loc!$J$2),Nhap!$F$5:$F$1000,Loc!A280)</f>
        <v>0</v>
      </c>
      <c r="O280" s="7">
        <f>SUMIFS(Nhap!$I$5:$I$1000,Nhap!$E$5:$E$1000,DATE(Thang!$E$4,Thang!$C$4,Loc!$K$2),Nhap!$F$5:$F$1000,Loc!A280)</f>
        <v>0</v>
      </c>
      <c r="P280" s="7">
        <f>SUMIFS(Nhap!$I$5:$I$1000,Nhap!$E$5:$E$1000,DATE(Thang!$E$4,Thang!$C$4,Loc!$L$2),Nhap!$F$5:$F$1000,Loc!A280)</f>
        <v>0</v>
      </c>
      <c r="Q280" s="7">
        <f>SUMIFS(Nhap!$I$5:$I$1000,Nhap!$E$5:$E$1000,DATE(Thang!$E$4,Thang!$C$4,Loc!$M$2),Nhap!$F$5:$F$1000,Loc!A280)</f>
        <v>0</v>
      </c>
      <c r="R280" s="7">
        <f>SUMIFS(Nhap!$I$5:$I$1000,Nhap!$E$5:$E$1000,DATE(Thang!$E$4,Thang!$C$4,Loc!$N$2),Nhap!$F$5:$F$1000,Loc!A280)</f>
        <v>0</v>
      </c>
      <c r="S280" s="7">
        <f>SUMIFS(Nhap!$I$5:$I$1000,Nhap!$E$5:$E$1000,DATE(Thang!$E$4,Thang!$C$4,Loc!$O$2),Nhap!$F$5:$F$1000,Loc!A280)</f>
        <v>0</v>
      </c>
      <c r="T280" s="7">
        <f>SUMIFS(Nhap!$I$5:$I$1000,Nhap!$E$5:$E$1000,DATE(Thang!$E$4,Thang!$C$4,Loc!$P$2),Nhap!$F$5:$F$1000,Loc!A280)</f>
        <v>0</v>
      </c>
      <c r="U280" s="7">
        <f>SUMIFS(Nhap!$I$5:$I$1000,Nhap!$E$5:$E$1000,DATE(Thang!$E$4,Thang!$C$4,Loc!$Q$2),Nhap!$F$5:$F$1000,Loc!A280)</f>
        <v>0</v>
      </c>
      <c r="V280" s="7">
        <f>SUMIFS(Nhap!$I$5:$I$1000,Nhap!$E$5:$E$1000,DATE(Thang!$E$4,Thang!$C$4,Loc!$R$2),Nhap!$F$5:$F$1000,Loc!A280)</f>
        <v>0</v>
      </c>
      <c r="W280" s="7">
        <f>SUMIFS(Nhap!$I$5:$I$1000,Nhap!$E$5:$E$1000,DATE(Thang!$E$4,Thang!$C$4,Loc!$S$2),Nhap!$F$5:$F$1000,Loc!A280)</f>
        <v>0</v>
      </c>
      <c r="X280" s="7">
        <f>SUMIFS(Nhap!$I$5:$I$1000,Nhap!$E$5:$E$1000,DATE(Thang!$E$4,Thang!$C$4,Loc!$T$2),Nhap!$F$5:$F$1000,Loc!A280)</f>
        <v>0</v>
      </c>
      <c r="Y280" s="7">
        <f>SUMIFS(Nhap!$I$5:$I$1000,Nhap!$E$5:$E$1000,DATE(Thang!$E$4,Thang!$C$4,Loc!$U$2),Nhap!$F$5:$F$1000,Loc!A280)</f>
        <v>0</v>
      </c>
      <c r="Z280" s="7">
        <f>SUMIFS(Nhap!$I$5:$I$1000,Nhap!$E$5:$E$1000,DATE(Thang!$E$4,Thang!$C$4,Loc!$V$2),Nhap!$F$5:$F$1000,Loc!A280)</f>
        <v>0</v>
      </c>
      <c r="AA280" s="7">
        <f>SUMIFS(Nhap!$I$5:$I$1000,Nhap!$E$5:$E$1000,DATE(Thang!$E$4,Thang!$C$4,Loc!$W$2),Nhap!$F$5:$F$1000,Loc!A280)</f>
        <v>0</v>
      </c>
      <c r="AB280" s="7">
        <f>SUMIFS(Nhap!$I$5:$I$1000,Nhap!$E$5:$E$1000,DATE(Thang!$E$4,Thang!$C$4,Loc!$X$2),Nhap!$F$5:$F$1000,Loc!A280)</f>
        <v>0</v>
      </c>
      <c r="AC280" s="7">
        <f>SUMIFS(Nhap!$I$5:$I$1000,Nhap!$E$5:$E$1000,DATE(Thang!$E$4,Thang!$C$4,Loc!$Y$2),Nhap!$F$5:$F$1000,Loc!A280)</f>
        <v>0</v>
      </c>
      <c r="AD280" s="7">
        <f>SUMIFS(Nhap!$I$5:$I$1000,Nhap!$E$5:$E$1000,DATE(Thang!$E$4,Thang!$C$4,Loc!$Z$2),Nhap!$F$5:$F$1000,Loc!A280)</f>
        <v>0</v>
      </c>
      <c r="AE280" s="7">
        <f>SUMIFS(Nhap!$I$5:$I$1000,Nhap!$E$5:$E$1000,DATE(Thang!$E$4,Thang!$C$4,Loc!$AA$2),Nhap!$F$5:$F$1000,Loc!A280)</f>
        <v>0</v>
      </c>
      <c r="AF280" s="7">
        <f>SUMIFS(Nhap!$I$5:$I$1000,Nhap!$E$5:$E$1000,DATE(Thang!$E$4,Thang!$C$4,Loc!$AB$2),Nhap!$F$5:$F$1000,Loc!A280)</f>
        <v>0</v>
      </c>
      <c r="AG280" s="7">
        <f>SUMIFS(Nhap!$I$5:$I$1000,Nhap!$E$5:$E$1000,DATE(Thang!$E$4,Thang!$C$4,Loc!$AC$2),Nhap!$F$5:$F$1000,Loc!A280)</f>
        <v>0</v>
      </c>
      <c r="AH280" s="7">
        <f>SUMIFS(Nhap!$I$5:$I$1000,Nhap!$E$5:$E$1000,DATE(Thang!$E$4,Thang!$C$4,Loc!$AD$2),Nhap!$F$5:$F$1000,Loc!$A$5)</f>
        <v>0</v>
      </c>
      <c r="AI280" s="7">
        <f>SUMIFS(Nhap!$I$5:$I$1000,Nhap!$E$5:$E$1000,DATE(Thang!$E$4,Thang!$C$4,Loc!$AE$2),Nhap!$F$5:$F$1000,Loc!A280)</f>
        <v>0</v>
      </c>
      <c r="AJ280" s="7">
        <f>SUMIFS(Nhap!$I$5:$I$1000,Nhap!$E$5:$E$1000,DATE(Thang!$E$4,Thang!$C$4,Loc!$AF$2),Nhap!$F$5:$F$1000,Loc!A280)</f>
        <v>0</v>
      </c>
      <c r="AK280" s="7">
        <f>SUMIFS(Nhap!$I$5:$I$1000,Nhap!$E$5:$E$1000,DATE(Thang!$E$4,Thang!$C$4,Loc!$AG$2),Nhap!$F$5:$F$1000,Loc!A280)</f>
        <v>0</v>
      </c>
      <c r="AL280" s="7">
        <f>SUMIFS(Nhap!$I$5:$I$1000,Nhap!$E$5:$E$1000,DATE(Thang!$E$4,Thang!$C$4,Loc!$AH$2),Nhap!$F$5:$F$1000,Loc!A280)</f>
        <v>0</v>
      </c>
      <c r="AM280" s="7">
        <f>SUMIFS(Nhap!$I$5:$I$1000,Nhap!$E$5:$E$1000,DATE(Thang!$E$4,Thang!$C$4,Loc!$AI$2),Nhap!$F$5:$F$1000,Loc!A280)</f>
        <v>0</v>
      </c>
      <c r="AN280" s="7">
        <f>SUMIFS(Nhap!$I$5:$I$1000,Nhap!$E$5:$E$1000,DATE(Thang!$E$4,Thang!$C$4,Loc!$AJ$2),Nhap!$F$5:$F$1000,Loc!A280)</f>
        <v>0</v>
      </c>
      <c r="AO280" s="7">
        <f>SUMIFS(Xuat!$G$5:$G$1000,Xuat!$C$5:$C$1000,DATE(Thang!$E$4,Thang!$C$4,AO$2),Xuat!$D$5:$D$1000,Loc!$A280)</f>
        <v>0</v>
      </c>
      <c r="AP280" s="7">
        <f>SUMIFS(Xuat!$G$5:$G$1000,Xuat!$C$5:$C$1000,DATE(Thang!$E$4,Thang!$C$4,AP$2),Xuat!$D$5:$D$1000,Loc!$A280)</f>
        <v>0</v>
      </c>
      <c r="AQ280" s="7">
        <f>SUMIFS(Xuat!$G$5:$G$1000,Xuat!$C$5:$C$1000,DATE(Thang!$E$4,Thang!$C$4,AQ$2),Xuat!$D$5:$D$1000,Loc!$A280)</f>
        <v>0</v>
      </c>
      <c r="AR280" s="7">
        <f>SUMIFS(Xuat!$G$5:$G$1000,Xuat!$C$5:$C$1000,DATE(Thang!$E$4,Thang!$C$4,AR$2),Xuat!$D$5:$D$1000,Loc!$A280)</f>
        <v>0</v>
      </c>
      <c r="AS280" s="7">
        <f>SUMIFS(Xuat!$G$5:$G$1000,Xuat!$C$5:$C$1000,DATE(Thang!$E$4,Thang!$C$4,AS$2),Xuat!$D$5:$D$1000,Loc!$A280)</f>
        <v>0</v>
      </c>
      <c r="AT280" s="7">
        <f>SUMIFS(Xuat!$G$5:$G$1000,Xuat!$C$5:$C$1000,DATE(Thang!$E$4,Thang!$C$4,AT$2),Xuat!$D$5:$D$1000,Loc!$A280)</f>
        <v>0</v>
      </c>
      <c r="AU280" s="7">
        <f>SUMIFS(Xuat!$G$5:$G$1000,Xuat!$C$5:$C$1000,DATE(Thang!$E$4,Thang!$C$4,AU$2),Xuat!$D$5:$D$1000,Loc!$A280)</f>
        <v>0</v>
      </c>
      <c r="AV280" s="7">
        <f>SUMIFS(Xuat!$G$5:$G$1000,Xuat!$C$5:$C$1000,DATE(Thang!$E$4,Thang!$C$4,AV$2),Xuat!$D$5:$D$1000,Loc!$A280)</f>
        <v>0</v>
      </c>
      <c r="AW280" s="7">
        <f>SUMIFS(Xuat!$G$5:$G$1000,Xuat!$C$5:$C$1000,DATE(Thang!$E$4,Thang!$C$4,AW$2),Xuat!$D$5:$D$1000,Loc!$A280)</f>
        <v>0</v>
      </c>
      <c r="AX280" s="7">
        <f>SUMIFS(Xuat!$G$5:$G$1000,Xuat!$C$5:$C$1000,DATE(Thang!$E$4,Thang!$C$4,AX$2),Xuat!$D$5:$D$1000,Loc!$A280)</f>
        <v>0</v>
      </c>
      <c r="AY280" s="7">
        <f>SUMIFS(Xuat!$G$5:$G$1000,Xuat!$C$5:$C$1000,DATE(Thang!$E$4,Thang!$C$4,AY$2),Xuat!$D$5:$D$1000,Loc!$A280)</f>
        <v>0</v>
      </c>
      <c r="AZ280" s="7">
        <f>SUMIFS(Xuat!$G$5:$G$1000,Xuat!$C$5:$C$1000,DATE(Thang!$E$4,Thang!$C$4,AZ$2),Xuat!$D$5:$D$1000,Loc!$A280)</f>
        <v>0</v>
      </c>
      <c r="BA280" s="7">
        <f>SUMIFS(Xuat!$G$5:$G$1000,Xuat!$C$5:$C$1000,DATE(Thang!$E$4,Thang!$C$4,BA$2),Xuat!$D$5:$D$1000,Loc!$A280)</f>
        <v>0</v>
      </c>
      <c r="BB280" s="7">
        <f>SUMIFS(Xuat!$G$5:$G$1000,Xuat!$C$5:$C$1000,DATE(Thang!$E$4,Thang!$C$4,BB$2),Xuat!$D$5:$D$1000,Loc!$A280)</f>
        <v>0</v>
      </c>
      <c r="BC280" s="7">
        <f>SUMIFS(Xuat!$G$5:$G$1000,Xuat!$C$5:$C$1000,DATE(Thang!$E$4,Thang!$C$4,BC$2),Xuat!$D$5:$D$1000,Loc!$A280)</f>
        <v>0</v>
      </c>
      <c r="BD280" s="7">
        <f>SUMIFS(Xuat!$G$5:$G$1000,Xuat!$C$5:$C$1000,DATE(Thang!$E$4,Thang!$C$4,BD$2),Xuat!$D$5:$D$1000,Loc!$A280)</f>
        <v>0</v>
      </c>
      <c r="BE280" s="7">
        <f>SUMIFS(Xuat!$G$5:$G$1000,Xuat!$C$5:$C$1000,DATE(Thang!$E$4,Thang!$C$4,BE$2),Xuat!$D$5:$D$1000,Loc!$A280)</f>
        <v>0</v>
      </c>
      <c r="BF280" s="7">
        <f>SUMIFS(Xuat!$G$5:$G$1000,Xuat!$C$5:$C$1000,DATE(Thang!$E$4,Thang!$C$4,BF$2),Xuat!$D$5:$D$1000,Loc!$A280)</f>
        <v>0</v>
      </c>
      <c r="BG280" s="7">
        <f>SUMIFS(Xuat!$G$5:$G$1000,Xuat!$C$5:$C$1000,DATE(Thang!$E$4,Thang!$C$4,BG$2),Xuat!$D$5:$D$1000,Loc!$A280)</f>
        <v>0</v>
      </c>
      <c r="BH280" s="7">
        <f>SUMIFS(Xuat!$G$5:$G$1000,Xuat!$C$5:$C$1000,DATE(Thang!$E$4,Thang!$C$4,BH$2),Xuat!$D$5:$D$1000,Loc!$A280)</f>
        <v>0</v>
      </c>
      <c r="BI280" s="7">
        <f>SUMIFS(Xuat!$G$5:$G$1000,Xuat!$C$5:$C$1000,DATE(Thang!$E$4,Thang!$C$4,BI$2),Xuat!$D$5:$D$1000,Loc!$A280)</f>
        <v>0</v>
      </c>
      <c r="BJ280" s="7">
        <f>SUMIFS(Xuat!$G$5:$G$1000,Xuat!$C$5:$C$1000,DATE(Thang!$E$4,Thang!$C$4,BJ$2),Xuat!$D$5:$D$1000,Loc!$A280)</f>
        <v>0</v>
      </c>
      <c r="BK280" s="7">
        <f>SUMIFS(Xuat!$G$5:$G$1000,Xuat!$C$5:$C$1000,DATE(Thang!$E$4,Thang!$C$4,BK$2),Xuat!$D$5:$D$1000,Loc!$A280)</f>
        <v>0</v>
      </c>
      <c r="BL280" s="7">
        <f>SUMIFS(Xuat!$G$5:$G$1000,Xuat!$C$5:$C$1000,DATE(Thang!$E$4,Thang!$C$4,BL$2),Xuat!$D$5:$D$1000,Loc!$A280)</f>
        <v>0</v>
      </c>
      <c r="BM280" s="7">
        <f>SUMIFS(Xuat!$G$5:$G$1000,Xuat!$C$5:$C$1000,DATE(Thang!$E$4,Thang!$C$4,BM$2),Xuat!$D$5:$D$1000,Loc!$A280)</f>
        <v>0</v>
      </c>
      <c r="BN280" s="7">
        <f>SUMIFS(Xuat!$G$5:$G$1000,Xuat!$C$5:$C$1000,DATE(Thang!$E$4,Thang!$C$4,BN$2),Xuat!$D$5:$D$1000,Loc!$A280)</f>
        <v>0</v>
      </c>
      <c r="BO280" s="7">
        <f>SUMIFS(Xuat!$G$5:$G$1000,Xuat!$C$5:$C$1000,DATE(Thang!$E$4,Thang!$C$4,BO$2),Xuat!$D$5:$D$1000,Loc!$A280)</f>
        <v>0</v>
      </c>
      <c r="BP280" s="7">
        <f>SUMIFS(Xuat!$G$5:$G$1000,Xuat!$C$5:$C$1000,DATE(Thang!$E$4,Thang!$C$4,BP$2),Xuat!$D$5:$D$1000,Loc!$A280)</f>
        <v>0</v>
      </c>
      <c r="BQ280" s="7">
        <f>SUMIFS(Xuat!$G$5:$G$1000,Xuat!$C$5:$C$1000,DATE(Thang!$E$4,Thang!$C$4,BQ$2),Xuat!$D$5:$D$1000,Loc!$A280)</f>
        <v>0</v>
      </c>
      <c r="BR280" s="7">
        <f>SUMIFS(Xuat!$G$5:$G$1000,Xuat!$C$5:$C$1000,DATE(Thang!$E$4,Thang!$C$4,BR$2),Xuat!$D$5:$D$1000,Loc!$A280)</f>
        <v>0</v>
      </c>
      <c r="BS280" s="7">
        <f>SUMIFS(Xuat!$G$5:$G$1000,Xuat!$C$5:$C$1000,DATE(Thang!$E$4,Thang!$C$4,BS$2),Xuat!$D$5:$D$1000,Loc!$A280)</f>
        <v>0</v>
      </c>
    </row>
    <row r="281" spans="1:71" x14ac:dyDescent="0.2">
      <c r="A281" s="2">
        <f>DM!C281</f>
        <v>0</v>
      </c>
      <c r="B281" s="3">
        <f>VLOOKUP(A281,Tondau!$B$5:$F$500,3,0)</f>
        <v>0</v>
      </c>
      <c r="C281" s="3">
        <f>VLOOKUP(Tinhgiavon!A281,Tondau!$B$5:$E$500,4,0)</f>
        <v>0</v>
      </c>
      <c r="D281" s="3">
        <f t="shared" si="22"/>
        <v>0</v>
      </c>
      <c r="E281" s="3">
        <f>SUMIF(Nhap!$F$5:$F$1000,Tinhgiavon!A281,Nhap!$K$5:$K$1000)</f>
        <v>0</v>
      </c>
      <c r="F281" s="3">
        <f t="shared" si="23"/>
        <v>0</v>
      </c>
      <c r="G281" s="3">
        <f t="shared" si="24"/>
        <v>0</v>
      </c>
      <c r="H281" s="3">
        <f t="shared" si="25"/>
        <v>0</v>
      </c>
      <c r="I281" s="3">
        <f t="shared" si="26"/>
        <v>0</v>
      </c>
      <c r="J281" s="7">
        <f>SUMIFS(Nhap!$I$5:$I$1000,Nhap!$E$5:$E$1000,DATE(Thang!$E$4,Thang!$C$4,Loc!$F$2),Nhap!$F$5:$F$1000,Loc!A281)</f>
        <v>0</v>
      </c>
      <c r="K281" s="7">
        <f>SUMIFS(Nhap!$I$5:$I$1000,Nhap!$E$5:$E$1000,DATE(Thang!$E$4,Thang!$C$4,Loc!$G$2),Nhap!$F$5:$F$1000,Loc!A281)</f>
        <v>0</v>
      </c>
      <c r="L281" s="7">
        <f>SUMIFS(Nhap!$I$5:$I$1000,Nhap!$E$5:$E$1000,DATE(Thang!$E$4,Thang!$C$4,Loc!$H$2),Nhap!$F$5:$F$1000,Loc!A281)</f>
        <v>0</v>
      </c>
      <c r="M281" s="7">
        <f>SUMIFS(Nhap!$I$5:$I$1000,Nhap!$E$5:$E$1000,DATE(Thang!$E$4,Thang!$C$4,Loc!$I$2),Nhap!$F$5:$F$1000,Loc!A281)</f>
        <v>0</v>
      </c>
      <c r="N281" s="7">
        <f>SUMIFS(Nhap!$I$5:$I$1000,Nhap!$E$5:$E$1000,DATE(Thang!$E$4,Thang!$C$4,Loc!$J$2),Nhap!$F$5:$F$1000,Loc!A281)</f>
        <v>0</v>
      </c>
      <c r="O281" s="7">
        <f>SUMIFS(Nhap!$I$5:$I$1000,Nhap!$E$5:$E$1000,DATE(Thang!$E$4,Thang!$C$4,Loc!$K$2),Nhap!$F$5:$F$1000,Loc!A281)</f>
        <v>0</v>
      </c>
      <c r="P281" s="7">
        <f>SUMIFS(Nhap!$I$5:$I$1000,Nhap!$E$5:$E$1000,DATE(Thang!$E$4,Thang!$C$4,Loc!$L$2),Nhap!$F$5:$F$1000,Loc!A281)</f>
        <v>0</v>
      </c>
      <c r="Q281" s="7">
        <f>SUMIFS(Nhap!$I$5:$I$1000,Nhap!$E$5:$E$1000,DATE(Thang!$E$4,Thang!$C$4,Loc!$M$2),Nhap!$F$5:$F$1000,Loc!A281)</f>
        <v>0</v>
      </c>
      <c r="R281" s="7">
        <f>SUMIFS(Nhap!$I$5:$I$1000,Nhap!$E$5:$E$1000,DATE(Thang!$E$4,Thang!$C$4,Loc!$N$2),Nhap!$F$5:$F$1000,Loc!A281)</f>
        <v>0</v>
      </c>
      <c r="S281" s="7">
        <f>SUMIFS(Nhap!$I$5:$I$1000,Nhap!$E$5:$E$1000,DATE(Thang!$E$4,Thang!$C$4,Loc!$O$2),Nhap!$F$5:$F$1000,Loc!A281)</f>
        <v>0</v>
      </c>
      <c r="T281" s="7">
        <f>SUMIFS(Nhap!$I$5:$I$1000,Nhap!$E$5:$E$1000,DATE(Thang!$E$4,Thang!$C$4,Loc!$P$2),Nhap!$F$5:$F$1000,Loc!A281)</f>
        <v>0</v>
      </c>
      <c r="U281" s="7">
        <f>SUMIFS(Nhap!$I$5:$I$1000,Nhap!$E$5:$E$1000,DATE(Thang!$E$4,Thang!$C$4,Loc!$Q$2),Nhap!$F$5:$F$1000,Loc!A281)</f>
        <v>0</v>
      </c>
      <c r="V281" s="7">
        <f>SUMIFS(Nhap!$I$5:$I$1000,Nhap!$E$5:$E$1000,DATE(Thang!$E$4,Thang!$C$4,Loc!$R$2),Nhap!$F$5:$F$1000,Loc!A281)</f>
        <v>0</v>
      </c>
      <c r="W281" s="7">
        <f>SUMIFS(Nhap!$I$5:$I$1000,Nhap!$E$5:$E$1000,DATE(Thang!$E$4,Thang!$C$4,Loc!$S$2),Nhap!$F$5:$F$1000,Loc!A281)</f>
        <v>0</v>
      </c>
      <c r="X281" s="7">
        <f>SUMIFS(Nhap!$I$5:$I$1000,Nhap!$E$5:$E$1000,DATE(Thang!$E$4,Thang!$C$4,Loc!$T$2),Nhap!$F$5:$F$1000,Loc!A281)</f>
        <v>0</v>
      </c>
      <c r="Y281" s="7">
        <f>SUMIFS(Nhap!$I$5:$I$1000,Nhap!$E$5:$E$1000,DATE(Thang!$E$4,Thang!$C$4,Loc!$U$2),Nhap!$F$5:$F$1000,Loc!A281)</f>
        <v>0</v>
      </c>
      <c r="Z281" s="7">
        <f>SUMIFS(Nhap!$I$5:$I$1000,Nhap!$E$5:$E$1000,DATE(Thang!$E$4,Thang!$C$4,Loc!$V$2),Nhap!$F$5:$F$1000,Loc!A281)</f>
        <v>0</v>
      </c>
      <c r="AA281" s="7">
        <f>SUMIFS(Nhap!$I$5:$I$1000,Nhap!$E$5:$E$1000,DATE(Thang!$E$4,Thang!$C$4,Loc!$W$2),Nhap!$F$5:$F$1000,Loc!A281)</f>
        <v>0</v>
      </c>
      <c r="AB281" s="7">
        <f>SUMIFS(Nhap!$I$5:$I$1000,Nhap!$E$5:$E$1000,DATE(Thang!$E$4,Thang!$C$4,Loc!$X$2),Nhap!$F$5:$F$1000,Loc!A281)</f>
        <v>0</v>
      </c>
      <c r="AC281" s="7">
        <f>SUMIFS(Nhap!$I$5:$I$1000,Nhap!$E$5:$E$1000,DATE(Thang!$E$4,Thang!$C$4,Loc!$Y$2),Nhap!$F$5:$F$1000,Loc!A281)</f>
        <v>0</v>
      </c>
      <c r="AD281" s="7">
        <f>SUMIFS(Nhap!$I$5:$I$1000,Nhap!$E$5:$E$1000,DATE(Thang!$E$4,Thang!$C$4,Loc!$Z$2),Nhap!$F$5:$F$1000,Loc!A281)</f>
        <v>0</v>
      </c>
      <c r="AE281" s="7">
        <f>SUMIFS(Nhap!$I$5:$I$1000,Nhap!$E$5:$E$1000,DATE(Thang!$E$4,Thang!$C$4,Loc!$AA$2),Nhap!$F$5:$F$1000,Loc!A281)</f>
        <v>0</v>
      </c>
      <c r="AF281" s="7">
        <f>SUMIFS(Nhap!$I$5:$I$1000,Nhap!$E$5:$E$1000,DATE(Thang!$E$4,Thang!$C$4,Loc!$AB$2),Nhap!$F$5:$F$1000,Loc!A281)</f>
        <v>0</v>
      </c>
      <c r="AG281" s="7">
        <f>SUMIFS(Nhap!$I$5:$I$1000,Nhap!$E$5:$E$1000,DATE(Thang!$E$4,Thang!$C$4,Loc!$AC$2),Nhap!$F$5:$F$1000,Loc!A281)</f>
        <v>0</v>
      </c>
      <c r="AH281" s="7">
        <f>SUMIFS(Nhap!$I$5:$I$1000,Nhap!$E$5:$E$1000,DATE(Thang!$E$4,Thang!$C$4,Loc!$AD$2),Nhap!$F$5:$F$1000,Loc!$A$5)</f>
        <v>0</v>
      </c>
      <c r="AI281" s="7">
        <f>SUMIFS(Nhap!$I$5:$I$1000,Nhap!$E$5:$E$1000,DATE(Thang!$E$4,Thang!$C$4,Loc!$AE$2),Nhap!$F$5:$F$1000,Loc!A281)</f>
        <v>0</v>
      </c>
      <c r="AJ281" s="7">
        <f>SUMIFS(Nhap!$I$5:$I$1000,Nhap!$E$5:$E$1000,DATE(Thang!$E$4,Thang!$C$4,Loc!$AF$2),Nhap!$F$5:$F$1000,Loc!A281)</f>
        <v>0</v>
      </c>
      <c r="AK281" s="7">
        <f>SUMIFS(Nhap!$I$5:$I$1000,Nhap!$E$5:$E$1000,DATE(Thang!$E$4,Thang!$C$4,Loc!$AG$2),Nhap!$F$5:$F$1000,Loc!A281)</f>
        <v>0</v>
      </c>
      <c r="AL281" s="7">
        <f>SUMIFS(Nhap!$I$5:$I$1000,Nhap!$E$5:$E$1000,DATE(Thang!$E$4,Thang!$C$4,Loc!$AH$2),Nhap!$F$5:$F$1000,Loc!A281)</f>
        <v>0</v>
      </c>
      <c r="AM281" s="7">
        <f>SUMIFS(Nhap!$I$5:$I$1000,Nhap!$E$5:$E$1000,DATE(Thang!$E$4,Thang!$C$4,Loc!$AI$2),Nhap!$F$5:$F$1000,Loc!A281)</f>
        <v>0</v>
      </c>
      <c r="AN281" s="7">
        <f>SUMIFS(Nhap!$I$5:$I$1000,Nhap!$E$5:$E$1000,DATE(Thang!$E$4,Thang!$C$4,Loc!$AJ$2),Nhap!$F$5:$F$1000,Loc!A281)</f>
        <v>0</v>
      </c>
      <c r="AO281" s="7">
        <f>SUMIFS(Xuat!$G$5:$G$1000,Xuat!$C$5:$C$1000,DATE(Thang!$E$4,Thang!$C$4,AO$2),Xuat!$D$5:$D$1000,Loc!$A281)</f>
        <v>0</v>
      </c>
      <c r="AP281" s="7">
        <f>SUMIFS(Xuat!$G$5:$G$1000,Xuat!$C$5:$C$1000,DATE(Thang!$E$4,Thang!$C$4,AP$2),Xuat!$D$5:$D$1000,Loc!$A281)</f>
        <v>0</v>
      </c>
      <c r="AQ281" s="7">
        <f>SUMIFS(Xuat!$G$5:$G$1000,Xuat!$C$5:$C$1000,DATE(Thang!$E$4,Thang!$C$4,AQ$2),Xuat!$D$5:$D$1000,Loc!$A281)</f>
        <v>0</v>
      </c>
      <c r="AR281" s="7">
        <f>SUMIFS(Xuat!$G$5:$G$1000,Xuat!$C$5:$C$1000,DATE(Thang!$E$4,Thang!$C$4,AR$2),Xuat!$D$5:$D$1000,Loc!$A281)</f>
        <v>0</v>
      </c>
      <c r="AS281" s="7">
        <f>SUMIFS(Xuat!$G$5:$G$1000,Xuat!$C$5:$C$1000,DATE(Thang!$E$4,Thang!$C$4,AS$2),Xuat!$D$5:$D$1000,Loc!$A281)</f>
        <v>0</v>
      </c>
      <c r="AT281" s="7">
        <f>SUMIFS(Xuat!$G$5:$G$1000,Xuat!$C$5:$C$1000,DATE(Thang!$E$4,Thang!$C$4,AT$2),Xuat!$D$5:$D$1000,Loc!$A281)</f>
        <v>0</v>
      </c>
      <c r="AU281" s="7">
        <f>SUMIFS(Xuat!$G$5:$G$1000,Xuat!$C$5:$C$1000,DATE(Thang!$E$4,Thang!$C$4,AU$2),Xuat!$D$5:$D$1000,Loc!$A281)</f>
        <v>0</v>
      </c>
      <c r="AV281" s="7">
        <f>SUMIFS(Xuat!$G$5:$G$1000,Xuat!$C$5:$C$1000,DATE(Thang!$E$4,Thang!$C$4,AV$2),Xuat!$D$5:$D$1000,Loc!$A281)</f>
        <v>0</v>
      </c>
      <c r="AW281" s="7">
        <f>SUMIFS(Xuat!$G$5:$G$1000,Xuat!$C$5:$C$1000,DATE(Thang!$E$4,Thang!$C$4,AW$2),Xuat!$D$5:$D$1000,Loc!$A281)</f>
        <v>0</v>
      </c>
      <c r="AX281" s="7">
        <f>SUMIFS(Xuat!$G$5:$G$1000,Xuat!$C$5:$C$1000,DATE(Thang!$E$4,Thang!$C$4,AX$2),Xuat!$D$5:$D$1000,Loc!$A281)</f>
        <v>0</v>
      </c>
      <c r="AY281" s="7">
        <f>SUMIFS(Xuat!$G$5:$G$1000,Xuat!$C$5:$C$1000,DATE(Thang!$E$4,Thang!$C$4,AY$2),Xuat!$D$5:$D$1000,Loc!$A281)</f>
        <v>0</v>
      </c>
      <c r="AZ281" s="7">
        <f>SUMIFS(Xuat!$G$5:$G$1000,Xuat!$C$5:$C$1000,DATE(Thang!$E$4,Thang!$C$4,AZ$2),Xuat!$D$5:$D$1000,Loc!$A281)</f>
        <v>0</v>
      </c>
      <c r="BA281" s="7">
        <f>SUMIFS(Xuat!$G$5:$G$1000,Xuat!$C$5:$C$1000,DATE(Thang!$E$4,Thang!$C$4,BA$2),Xuat!$D$5:$D$1000,Loc!$A281)</f>
        <v>0</v>
      </c>
      <c r="BB281" s="7">
        <f>SUMIFS(Xuat!$G$5:$G$1000,Xuat!$C$5:$C$1000,DATE(Thang!$E$4,Thang!$C$4,BB$2),Xuat!$D$5:$D$1000,Loc!$A281)</f>
        <v>0</v>
      </c>
      <c r="BC281" s="7">
        <f>SUMIFS(Xuat!$G$5:$G$1000,Xuat!$C$5:$C$1000,DATE(Thang!$E$4,Thang!$C$4,BC$2),Xuat!$D$5:$D$1000,Loc!$A281)</f>
        <v>0</v>
      </c>
      <c r="BD281" s="7">
        <f>SUMIFS(Xuat!$G$5:$G$1000,Xuat!$C$5:$C$1000,DATE(Thang!$E$4,Thang!$C$4,BD$2),Xuat!$D$5:$D$1000,Loc!$A281)</f>
        <v>0</v>
      </c>
      <c r="BE281" s="7">
        <f>SUMIFS(Xuat!$G$5:$G$1000,Xuat!$C$5:$C$1000,DATE(Thang!$E$4,Thang!$C$4,BE$2),Xuat!$D$5:$D$1000,Loc!$A281)</f>
        <v>0</v>
      </c>
      <c r="BF281" s="7">
        <f>SUMIFS(Xuat!$G$5:$G$1000,Xuat!$C$5:$C$1000,DATE(Thang!$E$4,Thang!$C$4,BF$2),Xuat!$D$5:$D$1000,Loc!$A281)</f>
        <v>0</v>
      </c>
      <c r="BG281" s="7">
        <f>SUMIFS(Xuat!$G$5:$G$1000,Xuat!$C$5:$C$1000,DATE(Thang!$E$4,Thang!$C$4,BG$2),Xuat!$D$5:$D$1000,Loc!$A281)</f>
        <v>0</v>
      </c>
      <c r="BH281" s="7">
        <f>SUMIFS(Xuat!$G$5:$G$1000,Xuat!$C$5:$C$1000,DATE(Thang!$E$4,Thang!$C$4,BH$2),Xuat!$D$5:$D$1000,Loc!$A281)</f>
        <v>0</v>
      </c>
      <c r="BI281" s="7">
        <f>SUMIFS(Xuat!$G$5:$G$1000,Xuat!$C$5:$C$1000,DATE(Thang!$E$4,Thang!$C$4,BI$2),Xuat!$D$5:$D$1000,Loc!$A281)</f>
        <v>0</v>
      </c>
      <c r="BJ281" s="7">
        <f>SUMIFS(Xuat!$G$5:$G$1000,Xuat!$C$5:$C$1000,DATE(Thang!$E$4,Thang!$C$4,BJ$2),Xuat!$D$5:$D$1000,Loc!$A281)</f>
        <v>0</v>
      </c>
      <c r="BK281" s="7">
        <f>SUMIFS(Xuat!$G$5:$G$1000,Xuat!$C$5:$C$1000,DATE(Thang!$E$4,Thang!$C$4,BK$2),Xuat!$D$5:$D$1000,Loc!$A281)</f>
        <v>0</v>
      </c>
      <c r="BL281" s="7">
        <f>SUMIFS(Xuat!$G$5:$G$1000,Xuat!$C$5:$C$1000,DATE(Thang!$E$4,Thang!$C$4,BL$2),Xuat!$D$5:$D$1000,Loc!$A281)</f>
        <v>0</v>
      </c>
      <c r="BM281" s="7">
        <f>SUMIFS(Xuat!$G$5:$G$1000,Xuat!$C$5:$C$1000,DATE(Thang!$E$4,Thang!$C$4,BM$2),Xuat!$D$5:$D$1000,Loc!$A281)</f>
        <v>0</v>
      </c>
      <c r="BN281" s="7">
        <f>SUMIFS(Xuat!$G$5:$G$1000,Xuat!$C$5:$C$1000,DATE(Thang!$E$4,Thang!$C$4,BN$2),Xuat!$D$5:$D$1000,Loc!$A281)</f>
        <v>0</v>
      </c>
      <c r="BO281" s="7">
        <f>SUMIFS(Xuat!$G$5:$G$1000,Xuat!$C$5:$C$1000,DATE(Thang!$E$4,Thang!$C$4,BO$2),Xuat!$D$5:$D$1000,Loc!$A281)</f>
        <v>0</v>
      </c>
      <c r="BP281" s="7">
        <f>SUMIFS(Xuat!$G$5:$G$1000,Xuat!$C$5:$C$1000,DATE(Thang!$E$4,Thang!$C$4,BP$2),Xuat!$D$5:$D$1000,Loc!$A281)</f>
        <v>0</v>
      </c>
      <c r="BQ281" s="7">
        <f>SUMIFS(Xuat!$G$5:$G$1000,Xuat!$C$5:$C$1000,DATE(Thang!$E$4,Thang!$C$4,BQ$2),Xuat!$D$5:$D$1000,Loc!$A281)</f>
        <v>0</v>
      </c>
      <c r="BR281" s="7">
        <f>SUMIFS(Xuat!$G$5:$G$1000,Xuat!$C$5:$C$1000,DATE(Thang!$E$4,Thang!$C$4,BR$2),Xuat!$D$5:$D$1000,Loc!$A281)</f>
        <v>0</v>
      </c>
      <c r="BS281" s="7">
        <f>SUMIFS(Xuat!$G$5:$G$1000,Xuat!$C$5:$C$1000,DATE(Thang!$E$4,Thang!$C$4,BS$2),Xuat!$D$5:$D$1000,Loc!$A281)</f>
        <v>0</v>
      </c>
    </row>
    <row r="282" spans="1:71" x14ac:dyDescent="0.2">
      <c r="A282" s="2">
        <f>DM!C282</f>
        <v>0</v>
      </c>
      <c r="B282" s="3">
        <f>VLOOKUP(A282,Tondau!$B$5:$F$500,3,0)</f>
        <v>0</v>
      </c>
      <c r="C282" s="3">
        <f>VLOOKUP(Tinhgiavon!A282,Tondau!$B$5:$E$500,4,0)</f>
        <v>0</v>
      </c>
      <c r="D282" s="3">
        <f t="shared" si="22"/>
        <v>0</v>
      </c>
      <c r="E282" s="3">
        <f>SUMIF(Nhap!$F$5:$F$1000,Tinhgiavon!A282,Nhap!$K$5:$K$1000)</f>
        <v>0</v>
      </c>
      <c r="F282" s="3">
        <f t="shared" si="23"/>
        <v>0</v>
      </c>
      <c r="G282" s="3">
        <f t="shared" si="24"/>
        <v>0</v>
      </c>
      <c r="H282" s="3">
        <f t="shared" si="25"/>
        <v>0</v>
      </c>
      <c r="I282" s="3">
        <f t="shared" si="26"/>
        <v>0</v>
      </c>
      <c r="J282" s="7">
        <f>SUMIFS(Nhap!$I$5:$I$1000,Nhap!$E$5:$E$1000,DATE(Thang!$E$4,Thang!$C$4,Loc!$F$2),Nhap!$F$5:$F$1000,Loc!A282)</f>
        <v>0</v>
      </c>
      <c r="K282" s="7">
        <f>SUMIFS(Nhap!$I$5:$I$1000,Nhap!$E$5:$E$1000,DATE(Thang!$E$4,Thang!$C$4,Loc!$G$2),Nhap!$F$5:$F$1000,Loc!A282)</f>
        <v>0</v>
      </c>
      <c r="L282" s="7">
        <f>SUMIFS(Nhap!$I$5:$I$1000,Nhap!$E$5:$E$1000,DATE(Thang!$E$4,Thang!$C$4,Loc!$H$2),Nhap!$F$5:$F$1000,Loc!A282)</f>
        <v>0</v>
      </c>
      <c r="M282" s="7">
        <f>SUMIFS(Nhap!$I$5:$I$1000,Nhap!$E$5:$E$1000,DATE(Thang!$E$4,Thang!$C$4,Loc!$I$2),Nhap!$F$5:$F$1000,Loc!A282)</f>
        <v>0</v>
      </c>
      <c r="N282" s="7">
        <f>SUMIFS(Nhap!$I$5:$I$1000,Nhap!$E$5:$E$1000,DATE(Thang!$E$4,Thang!$C$4,Loc!$J$2),Nhap!$F$5:$F$1000,Loc!A282)</f>
        <v>0</v>
      </c>
      <c r="O282" s="7">
        <f>SUMIFS(Nhap!$I$5:$I$1000,Nhap!$E$5:$E$1000,DATE(Thang!$E$4,Thang!$C$4,Loc!$K$2),Nhap!$F$5:$F$1000,Loc!A282)</f>
        <v>0</v>
      </c>
      <c r="P282" s="7">
        <f>SUMIFS(Nhap!$I$5:$I$1000,Nhap!$E$5:$E$1000,DATE(Thang!$E$4,Thang!$C$4,Loc!$L$2),Nhap!$F$5:$F$1000,Loc!A282)</f>
        <v>0</v>
      </c>
      <c r="Q282" s="7">
        <f>SUMIFS(Nhap!$I$5:$I$1000,Nhap!$E$5:$E$1000,DATE(Thang!$E$4,Thang!$C$4,Loc!$M$2),Nhap!$F$5:$F$1000,Loc!A282)</f>
        <v>0</v>
      </c>
      <c r="R282" s="7">
        <f>SUMIFS(Nhap!$I$5:$I$1000,Nhap!$E$5:$E$1000,DATE(Thang!$E$4,Thang!$C$4,Loc!$N$2),Nhap!$F$5:$F$1000,Loc!A282)</f>
        <v>0</v>
      </c>
      <c r="S282" s="7">
        <f>SUMIFS(Nhap!$I$5:$I$1000,Nhap!$E$5:$E$1000,DATE(Thang!$E$4,Thang!$C$4,Loc!$O$2),Nhap!$F$5:$F$1000,Loc!A282)</f>
        <v>0</v>
      </c>
      <c r="T282" s="7">
        <f>SUMIFS(Nhap!$I$5:$I$1000,Nhap!$E$5:$E$1000,DATE(Thang!$E$4,Thang!$C$4,Loc!$P$2),Nhap!$F$5:$F$1000,Loc!A282)</f>
        <v>0</v>
      </c>
      <c r="U282" s="7">
        <f>SUMIFS(Nhap!$I$5:$I$1000,Nhap!$E$5:$E$1000,DATE(Thang!$E$4,Thang!$C$4,Loc!$Q$2),Nhap!$F$5:$F$1000,Loc!A282)</f>
        <v>0</v>
      </c>
      <c r="V282" s="7">
        <f>SUMIFS(Nhap!$I$5:$I$1000,Nhap!$E$5:$E$1000,DATE(Thang!$E$4,Thang!$C$4,Loc!$R$2),Nhap!$F$5:$F$1000,Loc!A282)</f>
        <v>0</v>
      </c>
      <c r="W282" s="7">
        <f>SUMIFS(Nhap!$I$5:$I$1000,Nhap!$E$5:$E$1000,DATE(Thang!$E$4,Thang!$C$4,Loc!$S$2),Nhap!$F$5:$F$1000,Loc!A282)</f>
        <v>0</v>
      </c>
      <c r="X282" s="7">
        <f>SUMIFS(Nhap!$I$5:$I$1000,Nhap!$E$5:$E$1000,DATE(Thang!$E$4,Thang!$C$4,Loc!$T$2),Nhap!$F$5:$F$1000,Loc!A282)</f>
        <v>0</v>
      </c>
      <c r="Y282" s="7">
        <f>SUMIFS(Nhap!$I$5:$I$1000,Nhap!$E$5:$E$1000,DATE(Thang!$E$4,Thang!$C$4,Loc!$U$2),Nhap!$F$5:$F$1000,Loc!A282)</f>
        <v>0</v>
      </c>
      <c r="Z282" s="7">
        <f>SUMIFS(Nhap!$I$5:$I$1000,Nhap!$E$5:$E$1000,DATE(Thang!$E$4,Thang!$C$4,Loc!$V$2),Nhap!$F$5:$F$1000,Loc!A282)</f>
        <v>0</v>
      </c>
      <c r="AA282" s="7">
        <f>SUMIFS(Nhap!$I$5:$I$1000,Nhap!$E$5:$E$1000,DATE(Thang!$E$4,Thang!$C$4,Loc!$W$2),Nhap!$F$5:$F$1000,Loc!A282)</f>
        <v>0</v>
      </c>
      <c r="AB282" s="7">
        <f>SUMIFS(Nhap!$I$5:$I$1000,Nhap!$E$5:$E$1000,DATE(Thang!$E$4,Thang!$C$4,Loc!$X$2),Nhap!$F$5:$F$1000,Loc!A282)</f>
        <v>0</v>
      </c>
      <c r="AC282" s="7">
        <f>SUMIFS(Nhap!$I$5:$I$1000,Nhap!$E$5:$E$1000,DATE(Thang!$E$4,Thang!$C$4,Loc!$Y$2),Nhap!$F$5:$F$1000,Loc!A282)</f>
        <v>0</v>
      </c>
      <c r="AD282" s="7">
        <f>SUMIFS(Nhap!$I$5:$I$1000,Nhap!$E$5:$E$1000,DATE(Thang!$E$4,Thang!$C$4,Loc!$Z$2),Nhap!$F$5:$F$1000,Loc!A282)</f>
        <v>0</v>
      </c>
      <c r="AE282" s="7">
        <f>SUMIFS(Nhap!$I$5:$I$1000,Nhap!$E$5:$E$1000,DATE(Thang!$E$4,Thang!$C$4,Loc!$AA$2),Nhap!$F$5:$F$1000,Loc!A282)</f>
        <v>0</v>
      </c>
      <c r="AF282" s="7">
        <f>SUMIFS(Nhap!$I$5:$I$1000,Nhap!$E$5:$E$1000,DATE(Thang!$E$4,Thang!$C$4,Loc!$AB$2),Nhap!$F$5:$F$1000,Loc!A282)</f>
        <v>0</v>
      </c>
      <c r="AG282" s="7">
        <f>SUMIFS(Nhap!$I$5:$I$1000,Nhap!$E$5:$E$1000,DATE(Thang!$E$4,Thang!$C$4,Loc!$AC$2),Nhap!$F$5:$F$1000,Loc!A282)</f>
        <v>0</v>
      </c>
      <c r="AH282" s="7">
        <f>SUMIFS(Nhap!$I$5:$I$1000,Nhap!$E$5:$E$1000,DATE(Thang!$E$4,Thang!$C$4,Loc!$AD$2),Nhap!$F$5:$F$1000,Loc!$A$5)</f>
        <v>0</v>
      </c>
      <c r="AI282" s="7">
        <f>SUMIFS(Nhap!$I$5:$I$1000,Nhap!$E$5:$E$1000,DATE(Thang!$E$4,Thang!$C$4,Loc!$AE$2),Nhap!$F$5:$F$1000,Loc!A282)</f>
        <v>0</v>
      </c>
      <c r="AJ282" s="7">
        <f>SUMIFS(Nhap!$I$5:$I$1000,Nhap!$E$5:$E$1000,DATE(Thang!$E$4,Thang!$C$4,Loc!$AF$2),Nhap!$F$5:$F$1000,Loc!A282)</f>
        <v>0</v>
      </c>
      <c r="AK282" s="7">
        <f>SUMIFS(Nhap!$I$5:$I$1000,Nhap!$E$5:$E$1000,DATE(Thang!$E$4,Thang!$C$4,Loc!$AG$2),Nhap!$F$5:$F$1000,Loc!A282)</f>
        <v>0</v>
      </c>
      <c r="AL282" s="7">
        <f>SUMIFS(Nhap!$I$5:$I$1000,Nhap!$E$5:$E$1000,DATE(Thang!$E$4,Thang!$C$4,Loc!$AH$2),Nhap!$F$5:$F$1000,Loc!A282)</f>
        <v>0</v>
      </c>
      <c r="AM282" s="7">
        <f>SUMIFS(Nhap!$I$5:$I$1000,Nhap!$E$5:$E$1000,DATE(Thang!$E$4,Thang!$C$4,Loc!$AI$2),Nhap!$F$5:$F$1000,Loc!A282)</f>
        <v>0</v>
      </c>
      <c r="AN282" s="7">
        <f>SUMIFS(Nhap!$I$5:$I$1000,Nhap!$E$5:$E$1000,DATE(Thang!$E$4,Thang!$C$4,Loc!$AJ$2),Nhap!$F$5:$F$1000,Loc!A282)</f>
        <v>0</v>
      </c>
      <c r="AO282" s="7">
        <f>SUMIFS(Xuat!$G$5:$G$1000,Xuat!$C$5:$C$1000,DATE(Thang!$E$4,Thang!$C$4,AO$2),Xuat!$D$5:$D$1000,Loc!$A282)</f>
        <v>0</v>
      </c>
      <c r="AP282" s="7">
        <f>SUMIFS(Xuat!$G$5:$G$1000,Xuat!$C$5:$C$1000,DATE(Thang!$E$4,Thang!$C$4,AP$2),Xuat!$D$5:$D$1000,Loc!$A282)</f>
        <v>0</v>
      </c>
      <c r="AQ282" s="7">
        <f>SUMIFS(Xuat!$G$5:$G$1000,Xuat!$C$5:$C$1000,DATE(Thang!$E$4,Thang!$C$4,AQ$2),Xuat!$D$5:$D$1000,Loc!$A282)</f>
        <v>0</v>
      </c>
      <c r="AR282" s="7">
        <f>SUMIFS(Xuat!$G$5:$G$1000,Xuat!$C$5:$C$1000,DATE(Thang!$E$4,Thang!$C$4,AR$2),Xuat!$D$5:$D$1000,Loc!$A282)</f>
        <v>0</v>
      </c>
      <c r="AS282" s="7">
        <f>SUMIFS(Xuat!$G$5:$G$1000,Xuat!$C$5:$C$1000,DATE(Thang!$E$4,Thang!$C$4,AS$2),Xuat!$D$5:$D$1000,Loc!$A282)</f>
        <v>0</v>
      </c>
      <c r="AT282" s="7">
        <f>SUMIFS(Xuat!$G$5:$G$1000,Xuat!$C$5:$C$1000,DATE(Thang!$E$4,Thang!$C$4,AT$2),Xuat!$D$5:$D$1000,Loc!$A282)</f>
        <v>0</v>
      </c>
      <c r="AU282" s="7">
        <f>SUMIFS(Xuat!$G$5:$G$1000,Xuat!$C$5:$C$1000,DATE(Thang!$E$4,Thang!$C$4,AU$2),Xuat!$D$5:$D$1000,Loc!$A282)</f>
        <v>0</v>
      </c>
      <c r="AV282" s="7">
        <f>SUMIFS(Xuat!$G$5:$G$1000,Xuat!$C$5:$C$1000,DATE(Thang!$E$4,Thang!$C$4,AV$2),Xuat!$D$5:$D$1000,Loc!$A282)</f>
        <v>0</v>
      </c>
      <c r="AW282" s="7">
        <f>SUMIFS(Xuat!$G$5:$G$1000,Xuat!$C$5:$C$1000,DATE(Thang!$E$4,Thang!$C$4,AW$2),Xuat!$D$5:$D$1000,Loc!$A282)</f>
        <v>0</v>
      </c>
      <c r="AX282" s="7">
        <f>SUMIFS(Xuat!$G$5:$G$1000,Xuat!$C$5:$C$1000,DATE(Thang!$E$4,Thang!$C$4,AX$2),Xuat!$D$5:$D$1000,Loc!$A282)</f>
        <v>0</v>
      </c>
      <c r="AY282" s="7">
        <f>SUMIFS(Xuat!$G$5:$G$1000,Xuat!$C$5:$C$1000,DATE(Thang!$E$4,Thang!$C$4,AY$2),Xuat!$D$5:$D$1000,Loc!$A282)</f>
        <v>0</v>
      </c>
      <c r="AZ282" s="7">
        <f>SUMIFS(Xuat!$G$5:$G$1000,Xuat!$C$5:$C$1000,DATE(Thang!$E$4,Thang!$C$4,AZ$2),Xuat!$D$5:$D$1000,Loc!$A282)</f>
        <v>0</v>
      </c>
      <c r="BA282" s="7">
        <f>SUMIFS(Xuat!$G$5:$G$1000,Xuat!$C$5:$C$1000,DATE(Thang!$E$4,Thang!$C$4,BA$2),Xuat!$D$5:$D$1000,Loc!$A282)</f>
        <v>0</v>
      </c>
      <c r="BB282" s="7">
        <f>SUMIFS(Xuat!$G$5:$G$1000,Xuat!$C$5:$C$1000,DATE(Thang!$E$4,Thang!$C$4,BB$2),Xuat!$D$5:$D$1000,Loc!$A282)</f>
        <v>0</v>
      </c>
      <c r="BC282" s="7">
        <f>SUMIFS(Xuat!$G$5:$G$1000,Xuat!$C$5:$C$1000,DATE(Thang!$E$4,Thang!$C$4,BC$2),Xuat!$D$5:$D$1000,Loc!$A282)</f>
        <v>0</v>
      </c>
      <c r="BD282" s="7">
        <f>SUMIFS(Xuat!$G$5:$G$1000,Xuat!$C$5:$C$1000,DATE(Thang!$E$4,Thang!$C$4,BD$2),Xuat!$D$5:$D$1000,Loc!$A282)</f>
        <v>0</v>
      </c>
      <c r="BE282" s="7">
        <f>SUMIFS(Xuat!$G$5:$G$1000,Xuat!$C$5:$C$1000,DATE(Thang!$E$4,Thang!$C$4,BE$2),Xuat!$D$5:$D$1000,Loc!$A282)</f>
        <v>0</v>
      </c>
      <c r="BF282" s="7">
        <f>SUMIFS(Xuat!$G$5:$G$1000,Xuat!$C$5:$C$1000,DATE(Thang!$E$4,Thang!$C$4,BF$2),Xuat!$D$5:$D$1000,Loc!$A282)</f>
        <v>0</v>
      </c>
      <c r="BG282" s="7">
        <f>SUMIFS(Xuat!$G$5:$G$1000,Xuat!$C$5:$C$1000,DATE(Thang!$E$4,Thang!$C$4,BG$2),Xuat!$D$5:$D$1000,Loc!$A282)</f>
        <v>0</v>
      </c>
      <c r="BH282" s="7">
        <f>SUMIFS(Xuat!$G$5:$G$1000,Xuat!$C$5:$C$1000,DATE(Thang!$E$4,Thang!$C$4,BH$2),Xuat!$D$5:$D$1000,Loc!$A282)</f>
        <v>0</v>
      </c>
      <c r="BI282" s="7">
        <f>SUMIFS(Xuat!$G$5:$G$1000,Xuat!$C$5:$C$1000,DATE(Thang!$E$4,Thang!$C$4,BI$2),Xuat!$D$5:$D$1000,Loc!$A282)</f>
        <v>0</v>
      </c>
      <c r="BJ282" s="7">
        <f>SUMIFS(Xuat!$G$5:$G$1000,Xuat!$C$5:$C$1000,DATE(Thang!$E$4,Thang!$C$4,BJ$2),Xuat!$D$5:$D$1000,Loc!$A282)</f>
        <v>0</v>
      </c>
      <c r="BK282" s="7">
        <f>SUMIFS(Xuat!$G$5:$G$1000,Xuat!$C$5:$C$1000,DATE(Thang!$E$4,Thang!$C$4,BK$2),Xuat!$D$5:$D$1000,Loc!$A282)</f>
        <v>0</v>
      </c>
      <c r="BL282" s="7">
        <f>SUMIFS(Xuat!$G$5:$G$1000,Xuat!$C$5:$C$1000,DATE(Thang!$E$4,Thang!$C$4,BL$2),Xuat!$D$5:$D$1000,Loc!$A282)</f>
        <v>0</v>
      </c>
      <c r="BM282" s="7">
        <f>SUMIFS(Xuat!$G$5:$G$1000,Xuat!$C$5:$C$1000,DATE(Thang!$E$4,Thang!$C$4,BM$2),Xuat!$D$5:$D$1000,Loc!$A282)</f>
        <v>0</v>
      </c>
      <c r="BN282" s="7">
        <f>SUMIFS(Xuat!$G$5:$G$1000,Xuat!$C$5:$C$1000,DATE(Thang!$E$4,Thang!$C$4,BN$2),Xuat!$D$5:$D$1000,Loc!$A282)</f>
        <v>0</v>
      </c>
      <c r="BO282" s="7">
        <f>SUMIFS(Xuat!$G$5:$G$1000,Xuat!$C$5:$C$1000,DATE(Thang!$E$4,Thang!$C$4,BO$2),Xuat!$D$5:$D$1000,Loc!$A282)</f>
        <v>0</v>
      </c>
      <c r="BP282" s="7">
        <f>SUMIFS(Xuat!$G$5:$G$1000,Xuat!$C$5:$C$1000,DATE(Thang!$E$4,Thang!$C$4,BP$2),Xuat!$D$5:$D$1000,Loc!$A282)</f>
        <v>0</v>
      </c>
      <c r="BQ282" s="7">
        <f>SUMIFS(Xuat!$G$5:$G$1000,Xuat!$C$5:$C$1000,DATE(Thang!$E$4,Thang!$C$4,BQ$2),Xuat!$D$5:$D$1000,Loc!$A282)</f>
        <v>0</v>
      </c>
      <c r="BR282" s="7">
        <f>SUMIFS(Xuat!$G$5:$G$1000,Xuat!$C$5:$C$1000,DATE(Thang!$E$4,Thang!$C$4,BR$2),Xuat!$D$5:$D$1000,Loc!$A282)</f>
        <v>0</v>
      </c>
      <c r="BS282" s="7">
        <f>SUMIFS(Xuat!$G$5:$G$1000,Xuat!$C$5:$C$1000,DATE(Thang!$E$4,Thang!$C$4,BS$2),Xuat!$D$5:$D$1000,Loc!$A282)</f>
        <v>0</v>
      </c>
    </row>
    <row r="283" spans="1:71" x14ac:dyDescent="0.2">
      <c r="A283" s="2">
        <f>DM!C283</f>
        <v>0</v>
      </c>
      <c r="B283" s="3">
        <f>VLOOKUP(A283,Tondau!$B$5:$F$500,3,0)</f>
        <v>0</v>
      </c>
      <c r="C283" s="3">
        <f>VLOOKUP(Tinhgiavon!A283,Tondau!$B$5:$E$500,4,0)</f>
        <v>0</v>
      </c>
      <c r="D283" s="3">
        <f t="shared" si="22"/>
        <v>0</v>
      </c>
      <c r="E283" s="3">
        <f>SUMIF(Nhap!$F$5:$F$1000,Tinhgiavon!A283,Nhap!$K$5:$K$1000)</f>
        <v>0</v>
      </c>
      <c r="F283" s="3">
        <f t="shared" si="23"/>
        <v>0</v>
      </c>
      <c r="G283" s="3">
        <f t="shared" si="24"/>
        <v>0</v>
      </c>
      <c r="H283" s="3">
        <f t="shared" si="25"/>
        <v>0</v>
      </c>
      <c r="I283" s="3">
        <f t="shared" si="26"/>
        <v>0</v>
      </c>
      <c r="J283" s="7">
        <f>SUMIFS(Nhap!$I$5:$I$1000,Nhap!$E$5:$E$1000,DATE(Thang!$E$4,Thang!$C$4,Loc!$F$2),Nhap!$F$5:$F$1000,Loc!A283)</f>
        <v>0</v>
      </c>
      <c r="K283" s="7">
        <f>SUMIFS(Nhap!$I$5:$I$1000,Nhap!$E$5:$E$1000,DATE(Thang!$E$4,Thang!$C$4,Loc!$G$2),Nhap!$F$5:$F$1000,Loc!A283)</f>
        <v>0</v>
      </c>
      <c r="L283" s="7">
        <f>SUMIFS(Nhap!$I$5:$I$1000,Nhap!$E$5:$E$1000,DATE(Thang!$E$4,Thang!$C$4,Loc!$H$2),Nhap!$F$5:$F$1000,Loc!A283)</f>
        <v>0</v>
      </c>
      <c r="M283" s="7">
        <f>SUMIFS(Nhap!$I$5:$I$1000,Nhap!$E$5:$E$1000,DATE(Thang!$E$4,Thang!$C$4,Loc!$I$2),Nhap!$F$5:$F$1000,Loc!A283)</f>
        <v>0</v>
      </c>
      <c r="N283" s="7">
        <f>SUMIFS(Nhap!$I$5:$I$1000,Nhap!$E$5:$E$1000,DATE(Thang!$E$4,Thang!$C$4,Loc!$J$2),Nhap!$F$5:$F$1000,Loc!A283)</f>
        <v>0</v>
      </c>
      <c r="O283" s="7">
        <f>SUMIFS(Nhap!$I$5:$I$1000,Nhap!$E$5:$E$1000,DATE(Thang!$E$4,Thang!$C$4,Loc!$K$2),Nhap!$F$5:$F$1000,Loc!A283)</f>
        <v>0</v>
      </c>
      <c r="P283" s="7">
        <f>SUMIFS(Nhap!$I$5:$I$1000,Nhap!$E$5:$E$1000,DATE(Thang!$E$4,Thang!$C$4,Loc!$L$2),Nhap!$F$5:$F$1000,Loc!A283)</f>
        <v>0</v>
      </c>
      <c r="Q283" s="7">
        <f>SUMIFS(Nhap!$I$5:$I$1000,Nhap!$E$5:$E$1000,DATE(Thang!$E$4,Thang!$C$4,Loc!$M$2),Nhap!$F$5:$F$1000,Loc!A283)</f>
        <v>0</v>
      </c>
      <c r="R283" s="7">
        <f>SUMIFS(Nhap!$I$5:$I$1000,Nhap!$E$5:$E$1000,DATE(Thang!$E$4,Thang!$C$4,Loc!$N$2),Nhap!$F$5:$F$1000,Loc!A283)</f>
        <v>0</v>
      </c>
      <c r="S283" s="7">
        <f>SUMIFS(Nhap!$I$5:$I$1000,Nhap!$E$5:$E$1000,DATE(Thang!$E$4,Thang!$C$4,Loc!$O$2),Nhap!$F$5:$F$1000,Loc!A283)</f>
        <v>0</v>
      </c>
      <c r="T283" s="7">
        <f>SUMIFS(Nhap!$I$5:$I$1000,Nhap!$E$5:$E$1000,DATE(Thang!$E$4,Thang!$C$4,Loc!$P$2),Nhap!$F$5:$F$1000,Loc!A283)</f>
        <v>0</v>
      </c>
      <c r="U283" s="7">
        <f>SUMIFS(Nhap!$I$5:$I$1000,Nhap!$E$5:$E$1000,DATE(Thang!$E$4,Thang!$C$4,Loc!$Q$2),Nhap!$F$5:$F$1000,Loc!A283)</f>
        <v>0</v>
      </c>
      <c r="V283" s="7">
        <f>SUMIFS(Nhap!$I$5:$I$1000,Nhap!$E$5:$E$1000,DATE(Thang!$E$4,Thang!$C$4,Loc!$R$2),Nhap!$F$5:$F$1000,Loc!A283)</f>
        <v>0</v>
      </c>
      <c r="W283" s="7">
        <f>SUMIFS(Nhap!$I$5:$I$1000,Nhap!$E$5:$E$1000,DATE(Thang!$E$4,Thang!$C$4,Loc!$S$2),Nhap!$F$5:$F$1000,Loc!A283)</f>
        <v>0</v>
      </c>
      <c r="X283" s="7">
        <f>SUMIFS(Nhap!$I$5:$I$1000,Nhap!$E$5:$E$1000,DATE(Thang!$E$4,Thang!$C$4,Loc!$T$2),Nhap!$F$5:$F$1000,Loc!A283)</f>
        <v>0</v>
      </c>
      <c r="Y283" s="7">
        <f>SUMIFS(Nhap!$I$5:$I$1000,Nhap!$E$5:$E$1000,DATE(Thang!$E$4,Thang!$C$4,Loc!$U$2),Nhap!$F$5:$F$1000,Loc!A283)</f>
        <v>0</v>
      </c>
      <c r="Z283" s="7">
        <f>SUMIFS(Nhap!$I$5:$I$1000,Nhap!$E$5:$E$1000,DATE(Thang!$E$4,Thang!$C$4,Loc!$V$2),Nhap!$F$5:$F$1000,Loc!A283)</f>
        <v>0</v>
      </c>
      <c r="AA283" s="7">
        <f>SUMIFS(Nhap!$I$5:$I$1000,Nhap!$E$5:$E$1000,DATE(Thang!$E$4,Thang!$C$4,Loc!$W$2),Nhap!$F$5:$F$1000,Loc!A283)</f>
        <v>0</v>
      </c>
      <c r="AB283" s="7">
        <f>SUMIFS(Nhap!$I$5:$I$1000,Nhap!$E$5:$E$1000,DATE(Thang!$E$4,Thang!$C$4,Loc!$X$2),Nhap!$F$5:$F$1000,Loc!A283)</f>
        <v>0</v>
      </c>
      <c r="AC283" s="7">
        <f>SUMIFS(Nhap!$I$5:$I$1000,Nhap!$E$5:$E$1000,DATE(Thang!$E$4,Thang!$C$4,Loc!$Y$2),Nhap!$F$5:$F$1000,Loc!A283)</f>
        <v>0</v>
      </c>
      <c r="AD283" s="7">
        <f>SUMIFS(Nhap!$I$5:$I$1000,Nhap!$E$5:$E$1000,DATE(Thang!$E$4,Thang!$C$4,Loc!$Z$2),Nhap!$F$5:$F$1000,Loc!A283)</f>
        <v>0</v>
      </c>
      <c r="AE283" s="7">
        <f>SUMIFS(Nhap!$I$5:$I$1000,Nhap!$E$5:$E$1000,DATE(Thang!$E$4,Thang!$C$4,Loc!$AA$2),Nhap!$F$5:$F$1000,Loc!A283)</f>
        <v>0</v>
      </c>
      <c r="AF283" s="7">
        <f>SUMIFS(Nhap!$I$5:$I$1000,Nhap!$E$5:$E$1000,DATE(Thang!$E$4,Thang!$C$4,Loc!$AB$2),Nhap!$F$5:$F$1000,Loc!A283)</f>
        <v>0</v>
      </c>
      <c r="AG283" s="7">
        <f>SUMIFS(Nhap!$I$5:$I$1000,Nhap!$E$5:$E$1000,DATE(Thang!$E$4,Thang!$C$4,Loc!$AC$2),Nhap!$F$5:$F$1000,Loc!A283)</f>
        <v>0</v>
      </c>
      <c r="AH283" s="7">
        <f>SUMIFS(Nhap!$I$5:$I$1000,Nhap!$E$5:$E$1000,DATE(Thang!$E$4,Thang!$C$4,Loc!$AD$2),Nhap!$F$5:$F$1000,Loc!$A$5)</f>
        <v>0</v>
      </c>
      <c r="AI283" s="7">
        <f>SUMIFS(Nhap!$I$5:$I$1000,Nhap!$E$5:$E$1000,DATE(Thang!$E$4,Thang!$C$4,Loc!$AE$2),Nhap!$F$5:$F$1000,Loc!A283)</f>
        <v>0</v>
      </c>
      <c r="AJ283" s="7">
        <f>SUMIFS(Nhap!$I$5:$I$1000,Nhap!$E$5:$E$1000,DATE(Thang!$E$4,Thang!$C$4,Loc!$AF$2),Nhap!$F$5:$F$1000,Loc!A283)</f>
        <v>0</v>
      </c>
      <c r="AK283" s="7">
        <f>SUMIFS(Nhap!$I$5:$I$1000,Nhap!$E$5:$E$1000,DATE(Thang!$E$4,Thang!$C$4,Loc!$AG$2),Nhap!$F$5:$F$1000,Loc!A283)</f>
        <v>0</v>
      </c>
      <c r="AL283" s="7">
        <f>SUMIFS(Nhap!$I$5:$I$1000,Nhap!$E$5:$E$1000,DATE(Thang!$E$4,Thang!$C$4,Loc!$AH$2),Nhap!$F$5:$F$1000,Loc!A283)</f>
        <v>0</v>
      </c>
      <c r="AM283" s="7">
        <f>SUMIFS(Nhap!$I$5:$I$1000,Nhap!$E$5:$E$1000,DATE(Thang!$E$4,Thang!$C$4,Loc!$AI$2),Nhap!$F$5:$F$1000,Loc!A283)</f>
        <v>0</v>
      </c>
      <c r="AN283" s="7">
        <f>SUMIFS(Nhap!$I$5:$I$1000,Nhap!$E$5:$E$1000,DATE(Thang!$E$4,Thang!$C$4,Loc!$AJ$2),Nhap!$F$5:$F$1000,Loc!A283)</f>
        <v>0</v>
      </c>
      <c r="AO283" s="7">
        <f>SUMIFS(Xuat!$G$5:$G$1000,Xuat!$C$5:$C$1000,DATE(Thang!$E$4,Thang!$C$4,AO$2),Xuat!$D$5:$D$1000,Loc!$A283)</f>
        <v>0</v>
      </c>
      <c r="AP283" s="7">
        <f>SUMIFS(Xuat!$G$5:$G$1000,Xuat!$C$5:$C$1000,DATE(Thang!$E$4,Thang!$C$4,AP$2),Xuat!$D$5:$D$1000,Loc!$A283)</f>
        <v>0</v>
      </c>
      <c r="AQ283" s="7">
        <f>SUMIFS(Xuat!$G$5:$G$1000,Xuat!$C$5:$C$1000,DATE(Thang!$E$4,Thang!$C$4,AQ$2),Xuat!$D$5:$D$1000,Loc!$A283)</f>
        <v>0</v>
      </c>
      <c r="AR283" s="7">
        <f>SUMIFS(Xuat!$G$5:$G$1000,Xuat!$C$5:$C$1000,DATE(Thang!$E$4,Thang!$C$4,AR$2),Xuat!$D$5:$D$1000,Loc!$A283)</f>
        <v>0</v>
      </c>
      <c r="AS283" s="7">
        <f>SUMIFS(Xuat!$G$5:$G$1000,Xuat!$C$5:$C$1000,DATE(Thang!$E$4,Thang!$C$4,AS$2),Xuat!$D$5:$D$1000,Loc!$A283)</f>
        <v>0</v>
      </c>
      <c r="AT283" s="7">
        <f>SUMIFS(Xuat!$G$5:$G$1000,Xuat!$C$5:$C$1000,DATE(Thang!$E$4,Thang!$C$4,AT$2),Xuat!$D$5:$D$1000,Loc!$A283)</f>
        <v>0</v>
      </c>
      <c r="AU283" s="7">
        <f>SUMIFS(Xuat!$G$5:$G$1000,Xuat!$C$5:$C$1000,DATE(Thang!$E$4,Thang!$C$4,AU$2),Xuat!$D$5:$D$1000,Loc!$A283)</f>
        <v>0</v>
      </c>
      <c r="AV283" s="7">
        <f>SUMIFS(Xuat!$G$5:$G$1000,Xuat!$C$5:$C$1000,DATE(Thang!$E$4,Thang!$C$4,AV$2),Xuat!$D$5:$D$1000,Loc!$A283)</f>
        <v>0</v>
      </c>
      <c r="AW283" s="7">
        <f>SUMIFS(Xuat!$G$5:$G$1000,Xuat!$C$5:$C$1000,DATE(Thang!$E$4,Thang!$C$4,AW$2),Xuat!$D$5:$D$1000,Loc!$A283)</f>
        <v>0</v>
      </c>
      <c r="AX283" s="7">
        <f>SUMIFS(Xuat!$G$5:$G$1000,Xuat!$C$5:$C$1000,DATE(Thang!$E$4,Thang!$C$4,AX$2),Xuat!$D$5:$D$1000,Loc!$A283)</f>
        <v>0</v>
      </c>
      <c r="AY283" s="7">
        <f>SUMIFS(Xuat!$G$5:$G$1000,Xuat!$C$5:$C$1000,DATE(Thang!$E$4,Thang!$C$4,AY$2),Xuat!$D$5:$D$1000,Loc!$A283)</f>
        <v>0</v>
      </c>
      <c r="AZ283" s="7">
        <f>SUMIFS(Xuat!$G$5:$G$1000,Xuat!$C$5:$C$1000,DATE(Thang!$E$4,Thang!$C$4,AZ$2),Xuat!$D$5:$D$1000,Loc!$A283)</f>
        <v>0</v>
      </c>
      <c r="BA283" s="7">
        <f>SUMIFS(Xuat!$G$5:$G$1000,Xuat!$C$5:$C$1000,DATE(Thang!$E$4,Thang!$C$4,BA$2),Xuat!$D$5:$D$1000,Loc!$A283)</f>
        <v>0</v>
      </c>
      <c r="BB283" s="7">
        <f>SUMIFS(Xuat!$G$5:$G$1000,Xuat!$C$5:$C$1000,DATE(Thang!$E$4,Thang!$C$4,BB$2),Xuat!$D$5:$D$1000,Loc!$A283)</f>
        <v>0</v>
      </c>
      <c r="BC283" s="7">
        <f>SUMIFS(Xuat!$G$5:$G$1000,Xuat!$C$5:$C$1000,DATE(Thang!$E$4,Thang!$C$4,BC$2),Xuat!$D$5:$D$1000,Loc!$A283)</f>
        <v>0</v>
      </c>
      <c r="BD283" s="7">
        <f>SUMIFS(Xuat!$G$5:$G$1000,Xuat!$C$5:$C$1000,DATE(Thang!$E$4,Thang!$C$4,BD$2),Xuat!$D$5:$D$1000,Loc!$A283)</f>
        <v>0</v>
      </c>
      <c r="BE283" s="7">
        <f>SUMIFS(Xuat!$G$5:$G$1000,Xuat!$C$5:$C$1000,DATE(Thang!$E$4,Thang!$C$4,BE$2),Xuat!$D$5:$D$1000,Loc!$A283)</f>
        <v>0</v>
      </c>
      <c r="BF283" s="7">
        <f>SUMIFS(Xuat!$G$5:$G$1000,Xuat!$C$5:$C$1000,DATE(Thang!$E$4,Thang!$C$4,BF$2),Xuat!$D$5:$D$1000,Loc!$A283)</f>
        <v>0</v>
      </c>
      <c r="BG283" s="7">
        <f>SUMIFS(Xuat!$G$5:$G$1000,Xuat!$C$5:$C$1000,DATE(Thang!$E$4,Thang!$C$4,BG$2),Xuat!$D$5:$D$1000,Loc!$A283)</f>
        <v>0</v>
      </c>
      <c r="BH283" s="7">
        <f>SUMIFS(Xuat!$G$5:$G$1000,Xuat!$C$5:$C$1000,DATE(Thang!$E$4,Thang!$C$4,BH$2),Xuat!$D$5:$D$1000,Loc!$A283)</f>
        <v>0</v>
      </c>
      <c r="BI283" s="7">
        <f>SUMIFS(Xuat!$G$5:$G$1000,Xuat!$C$5:$C$1000,DATE(Thang!$E$4,Thang!$C$4,BI$2),Xuat!$D$5:$D$1000,Loc!$A283)</f>
        <v>0</v>
      </c>
      <c r="BJ283" s="7">
        <f>SUMIFS(Xuat!$G$5:$G$1000,Xuat!$C$5:$C$1000,DATE(Thang!$E$4,Thang!$C$4,BJ$2),Xuat!$D$5:$D$1000,Loc!$A283)</f>
        <v>0</v>
      </c>
      <c r="BK283" s="7">
        <f>SUMIFS(Xuat!$G$5:$G$1000,Xuat!$C$5:$C$1000,DATE(Thang!$E$4,Thang!$C$4,BK$2),Xuat!$D$5:$D$1000,Loc!$A283)</f>
        <v>0</v>
      </c>
      <c r="BL283" s="7">
        <f>SUMIFS(Xuat!$G$5:$G$1000,Xuat!$C$5:$C$1000,DATE(Thang!$E$4,Thang!$C$4,BL$2),Xuat!$D$5:$D$1000,Loc!$A283)</f>
        <v>0</v>
      </c>
      <c r="BM283" s="7">
        <f>SUMIFS(Xuat!$G$5:$G$1000,Xuat!$C$5:$C$1000,DATE(Thang!$E$4,Thang!$C$4,BM$2),Xuat!$D$5:$D$1000,Loc!$A283)</f>
        <v>0</v>
      </c>
      <c r="BN283" s="7">
        <f>SUMIFS(Xuat!$G$5:$G$1000,Xuat!$C$5:$C$1000,DATE(Thang!$E$4,Thang!$C$4,BN$2),Xuat!$D$5:$D$1000,Loc!$A283)</f>
        <v>0</v>
      </c>
      <c r="BO283" s="7">
        <f>SUMIFS(Xuat!$G$5:$G$1000,Xuat!$C$5:$C$1000,DATE(Thang!$E$4,Thang!$C$4,BO$2),Xuat!$D$5:$D$1000,Loc!$A283)</f>
        <v>0</v>
      </c>
      <c r="BP283" s="7">
        <f>SUMIFS(Xuat!$G$5:$G$1000,Xuat!$C$5:$C$1000,DATE(Thang!$E$4,Thang!$C$4,BP$2),Xuat!$D$5:$D$1000,Loc!$A283)</f>
        <v>0</v>
      </c>
      <c r="BQ283" s="7">
        <f>SUMIFS(Xuat!$G$5:$G$1000,Xuat!$C$5:$C$1000,DATE(Thang!$E$4,Thang!$C$4,BQ$2),Xuat!$D$5:$D$1000,Loc!$A283)</f>
        <v>0</v>
      </c>
      <c r="BR283" s="7">
        <f>SUMIFS(Xuat!$G$5:$G$1000,Xuat!$C$5:$C$1000,DATE(Thang!$E$4,Thang!$C$4,BR$2),Xuat!$D$5:$D$1000,Loc!$A283)</f>
        <v>0</v>
      </c>
      <c r="BS283" s="7">
        <f>SUMIFS(Xuat!$G$5:$G$1000,Xuat!$C$5:$C$1000,DATE(Thang!$E$4,Thang!$C$4,BS$2),Xuat!$D$5:$D$1000,Loc!$A283)</f>
        <v>0</v>
      </c>
    </row>
    <row r="284" spans="1:71" x14ac:dyDescent="0.2">
      <c r="A284" s="2">
        <f>DM!C284</f>
        <v>0</v>
      </c>
      <c r="B284" s="3">
        <f>VLOOKUP(A284,Tondau!$B$5:$F$500,3,0)</f>
        <v>0</v>
      </c>
      <c r="C284" s="3">
        <f>VLOOKUP(Tinhgiavon!A284,Tondau!$B$5:$E$500,4,0)</f>
        <v>0</v>
      </c>
      <c r="D284" s="3">
        <f t="shared" si="22"/>
        <v>0</v>
      </c>
      <c r="E284" s="3">
        <f>SUMIF(Nhap!$F$5:$F$1000,Tinhgiavon!A284,Nhap!$K$5:$K$1000)</f>
        <v>0</v>
      </c>
      <c r="F284" s="3">
        <f t="shared" si="23"/>
        <v>0</v>
      </c>
      <c r="G284" s="3">
        <f t="shared" si="24"/>
        <v>0</v>
      </c>
      <c r="H284" s="3">
        <f t="shared" si="25"/>
        <v>0</v>
      </c>
      <c r="I284" s="3">
        <f t="shared" si="26"/>
        <v>0</v>
      </c>
      <c r="J284" s="7">
        <f>SUMIFS(Nhap!$I$5:$I$1000,Nhap!$E$5:$E$1000,DATE(Thang!$E$4,Thang!$C$4,Loc!$F$2),Nhap!$F$5:$F$1000,Loc!A284)</f>
        <v>0</v>
      </c>
      <c r="K284" s="7">
        <f>SUMIFS(Nhap!$I$5:$I$1000,Nhap!$E$5:$E$1000,DATE(Thang!$E$4,Thang!$C$4,Loc!$G$2),Nhap!$F$5:$F$1000,Loc!A284)</f>
        <v>0</v>
      </c>
      <c r="L284" s="7">
        <f>SUMIFS(Nhap!$I$5:$I$1000,Nhap!$E$5:$E$1000,DATE(Thang!$E$4,Thang!$C$4,Loc!$H$2),Nhap!$F$5:$F$1000,Loc!A284)</f>
        <v>0</v>
      </c>
      <c r="M284" s="7">
        <f>SUMIFS(Nhap!$I$5:$I$1000,Nhap!$E$5:$E$1000,DATE(Thang!$E$4,Thang!$C$4,Loc!$I$2),Nhap!$F$5:$F$1000,Loc!A284)</f>
        <v>0</v>
      </c>
      <c r="N284" s="7">
        <f>SUMIFS(Nhap!$I$5:$I$1000,Nhap!$E$5:$E$1000,DATE(Thang!$E$4,Thang!$C$4,Loc!$J$2),Nhap!$F$5:$F$1000,Loc!A284)</f>
        <v>0</v>
      </c>
      <c r="O284" s="7">
        <f>SUMIFS(Nhap!$I$5:$I$1000,Nhap!$E$5:$E$1000,DATE(Thang!$E$4,Thang!$C$4,Loc!$K$2),Nhap!$F$5:$F$1000,Loc!A284)</f>
        <v>0</v>
      </c>
      <c r="P284" s="7">
        <f>SUMIFS(Nhap!$I$5:$I$1000,Nhap!$E$5:$E$1000,DATE(Thang!$E$4,Thang!$C$4,Loc!$L$2),Nhap!$F$5:$F$1000,Loc!A284)</f>
        <v>0</v>
      </c>
      <c r="Q284" s="7">
        <f>SUMIFS(Nhap!$I$5:$I$1000,Nhap!$E$5:$E$1000,DATE(Thang!$E$4,Thang!$C$4,Loc!$M$2),Nhap!$F$5:$F$1000,Loc!A284)</f>
        <v>0</v>
      </c>
      <c r="R284" s="7">
        <f>SUMIFS(Nhap!$I$5:$I$1000,Nhap!$E$5:$E$1000,DATE(Thang!$E$4,Thang!$C$4,Loc!$N$2),Nhap!$F$5:$F$1000,Loc!A284)</f>
        <v>0</v>
      </c>
      <c r="S284" s="7">
        <f>SUMIFS(Nhap!$I$5:$I$1000,Nhap!$E$5:$E$1000,DATE(Thang!$E$4,Thang!$C$4,Loc!$O$2),Nhap!$F$5:$F$1000,Loc!A284)</f>
        <v>0</v>
      </c>
      <c r="T284" s="7">
        <f>SUMIFS(Nhap!$I$5:$I$1000,Nhap!$E$5:$E$1000,DATE(Thang!$E$4,Thang!$C$4,Loc!$P$2),Nhap!$F$5:$F$1000,Loc!A284)</f>
        <v>0</v>
      </c>
      <c r="U284" s="7">
        <f>SUMIFS(Nhap!$I$5:$I$1000,Nhap!$E$5:$E$1000,DATE(Thang!$E$4,Thang!$C$4,Loc!$Q$2),Nhap!$F$5:$F$1000,Loc!A284)</f>
        <v>0</v>
      </c>
      <c r="V284" s="7">
        <f>SUMIFS(Nhap!$I$5:$I$1000,Nhap!$E$5:$E$1000,DATE(Thang!$E$4,Thang!$C$4,Loc!$R$2),Nhap!$F$5:$F$1000,Loc!A284)</f>
        <v>0</v>
      </c>
      <c r="W284" s="7">
        <f>SUMIFS(Nhap!$I$5:$I$1000,Nhap!$E$5:$E$1000,DATE(Thang!$E$4,Thang!$C$4,Loc!$S$2),Nhap!$F$5:$F$1000,Loc!A284)</f>
        <v>0</v>
      </c>
      <c r="X284" s="7">
        <f>SUMIFS(Nhap!$I$5:$I$1000,Nhap!$E$5:$E$1000,DATE(Thang!$E$4,Thang!$C$4,Loc!$T$2),Nhap!$F$5:$F$1000,Loc!A284)</f>
        <v>0</v>
      </c>
      <c r="Y284" s="7">
        <f>SUMIFS(Nhap!$I$5:$I$1000,Nhap!$E$5:$E$1000,DATE(Thang!$E$4,Thang!$C$4,Loc!$U$2),Nhap!$F$5:$F$1000,Loc!A284)</f>
        <v>0</v>
      </c>
      <c r="Z284" s="7">
        <f>SUMIFS(Nhap!$I$5:$I$1000,Nhap!$E$5:$E$1000,DATE(Thang!$E$4,Thang!$C$4,Loc!$V$2),Nhap!$F$5:$F$1000,Loc!A284)</f>
        <v>0</v>
      </c>
      <c r="AA284" s="7">
        <f>SUMIFS(Nhap!$I$5:$I$1000,Nhap!$E$5:$E$1000,DATE(Thang!$E$4,Thang!$C$4,Loc!$W$2),Nhap!$F$5:$F$1000,Loc!A284)</f>
        <v>0</v>
      </c>
      <c r="AB284" s="7">
        <f>SUMIFS(Nhap!$I$5:$I$1000,Nhap!$E$5:$E$1000,DATE(Thang!$E$4,Thang!$C$4,Loc!$X$2),Nhap!$F$5:$F$1000,Loc!A284)</f>
        <v>0</v>
      </c>
      <c r="AC284" s="7">
        <f>SUMIFS(Nhap!$I$5:$I$1000,Nhap!$E$5:$E$1000,DATE(Thang!$E$4,Thang!$C$4,Loc!$Y$2),Nhap!$F$5:$F$1000,Loc!A284)</f>
        <v>0</v>
      </c>
      <c r="AD284" s="7">
        <f>SUMIFS(Nhap!$I$5:$I$1000,Nhap!$E$5:$E$1000,DATE(Thang!$E$4,Thang!$C$4,Loc!$Z$2),Nhap!$F$5:$F$1000,Loc!A284)</f>
        <v>0</v>
      </c>
      <c r="AE284" s="7">
        <f>SUMIFS(Nhap!$I$5:$I$1000,Nhap!$E$5:$E$1000,DATE(Thang!$E$4,Thang!$C$4,Loc!$AA$2),Nhap!$F$5:$F$1000,Loc!A284)</f>
        <v>0</v>
      </c>
      <c r="AF284" s="7">
        <f>SUMIFS(Nhap!$I$5:$I$1000,Nhap!$E$5:$E$1000,DATE(Thang!$E$4,Thang!$C$4,Loc!$AB$2),Nhap!$F$5:$F$1000,Loc!A284)</f>
        <v>0</v>
      </c>
      <c r="AG284" s="7">
        <f>SUMIFS(Nhap!$I$5:$I$1000,Nhap!$E$5:$E$1000,DATE(Thang!$E$4,Thang!$C$4,Loc!$AC$2),Nhap!$F$5:$F$1000,Loc!A284)</f>
        <v>0</v>
      </c>
      <c r="AH284" s="7">
        <f>SUMIFS(Nhap!$I$5:$I$1000,Nhap!$E$5:$E$1000,DATE(Thang!$E$4,Thang!$C$4,Loc!$AD$2),Nhap!$F$5:$F$1000,Loc!$A$5)</f>
        <v>0</v>
      </c>
      <c r="AI284" s="7">
        <f>SUMIFS(Nhap!$I$5:$I$1000,Nhap!$E$5:$E$1000,DATE(Thang!$E$4,Thang!$C$4,Loc!$AE$2),Nhap!$F$5:$F$1000,Loc!A284)</f>
        <v>0</v>
      </c>
      <c r="AJ284" s="7">
        <f>SUMIFS(Nhap!$I$5:$I$1000,Nhap!$E$5:$E$1000,DATE(Thang!$E$4,Thang!$C$4,Loc!$AF$2),Nhap!$F$5:$F$1000,Loc!A284)</f>
        <v>0</v>
      </c>
      <c r="AK284" s="7">
        <f>SUMIFS(Nhap!$I$5:$I$1000,Nhap!$E$5:$E$1000,DATE(Thang!$E$4,Thang!$C$4,Loc!$AG$2),Nhap!$F$5:$F$1000,Loc!A284)</f>
        <v>0</v>
      </c>
      <c r="AL284" s="7">
        <f>SUMIFS(Nhap!$I$5:$I$1000,Nhap!$E$5:$E$1000,DATE(Thang!$E$4,Thang!$C$4,Loc!$AH$2),Nhap!$F$5:$F$1000,Loc!A284)</f>
        <v>0</v>
      </c>
      <c r="AM284" s="7">
        <f>SUMIFS(Nhap!$I$5:$I$1000,Nhap!$E$5:$E$1000,DATE(Thang!$E$4,Thang!$C$4,Loc!$AI$2),Nhap!$F$5:$F$1000,Loc!A284)</f>
        <v>0</v>
      </c>
      <c r="AN284" s="7">
        <f>SUMIFS(Nhap!$I$5:$I$1000,Nhap!$E$5:$E$1000,DATE(Thang!$E$4,Thang!$C$4,Loc!$AJ$2),Nhap!$F$5:$F$1000,Loc!A284)</f>
        <v>0</v>
      </c>
      <c r="AO284" s="7">
        <f>SUMIFS(Xuat!$G$5:$G$1000,Xuat!$C$5:$C$1000,DATE(Thang!$E$4,Thang!$C$4,AO$2),Xuat!$D$5:$D$1000,Loc!$A284)</f>
        <v>0</v>
      </c>
      <c r="AP284" s="7">
        <f>SUMIFS(Xuat!$G$5:$G$1000,Xuat!$C$5:$C$1000,DATE(Thang!$E$4,Thang!$C$4,AP$2),Xuat!$D$5:$D$1000,Loc!$A284)</f>
        <v>0</v>
      </c>
      <c r="AQ284" s="7">
        <f>SUMIFS(Xuat!$G$5:$G$1000,Xuat!$C$5:$C$1000,DATE(Thang!$E$4,Thang!$C$4,AQ$2),Xuat!$D$5:$D$1000,Loc!$A284)</f>
        <v>0</v>
      </c>
      <c r="AR284" s="7">
        <f>SUMIFS(Xuat!$G$5:$G$1000,Xuat!$C$5:$C$1000,DATE(Thang!$E$4,Thang!$C$4,AR$2),Xuat!$D$5:$D$1000,Loc!$A284)</f>
        <v>0</v>
      </c>
      <c r="AS284" s="7">
        <f>SUMIFS(Xuat!$G$5:$G$1000,Xuat!$C$5:$C$1000,DATE(Thang!$E$4,Thang!$C$4,AS$2),Xuat!$D$5:$D$1000,Loc!$A284)</f>
        <v>0</v>
      </c>
      <c r="AT284" s="7">
        <f>SUMIFS(Xuat!$G$5:$G$1000,Xuat!$C$5:$C$1000,DATE(Thang!$E$4,Thang!$C$4,AT$2),Xuat!$D$5:$D$1000,Loc!$A284)</f>
        <v>0</v>
      </c>
      <c r="AU284" s="7">
        <f>SUMIFS(Xuat!$G$5:$G$1000,Xuat!$C$5:$C$1000,DATE(Thang!$E$4,Thang!$C$4,AU$2),Xuat!$D$5:$D$1000,Loc!$A284)</f>
        <v>0</v>
      </c>
      <c r="AV284" s="7">
        <f>SUMIFS(Xuat!$G$5:$G$1000,Xuat!$C$5:$C$1000,DATE(Thang!$E$4,Thang!$C$4,AV$2),Xuat!$D$5:$D$1000,Loc!$A284)</f>
        <v>0</v>
      </c>
      <c r="AW284" s="7">
        <f>SUMIFS(Xuat!$G$5:$G$1000,Xuat!$C$5:$C$1000,DATE(Thang!$E$4,Thang!$C$4,AW$2),Xuat!$D$5:$D$1000,Loc!$A284)</f>
        <v>0</v>
      </c>
      <c r="AX284" s="7">
        <f>SUMIFS(Xuat!$G$5:$G$1000,Xuat!$C$5:$C$1000,DATE(Thang!$E$4,Thang!$C$4,AX$2),Xuat!$D$5:$D$1000,Loc!$A284)</f>
        <v>0</v>
      </c>
      <c r="AY284" s="7">
        <f>SUMIFS(Xuat!$G$5:$G$1000,Xuat!$C$5:$C$1000,DATE(Thang!$E$4,Thang!$C$4,AY$2),Xuat!$D$5:$D$1000,Loc!$A284)</f>
        <v>0</v>
      </c>
      <c r="AZ284" s="7">
        <f>SUMIFS(Xuat!$G$5:$G$1000,Xuat!$C$5:$C$1000,DATE(Thang!$E$4,Thang!$C$4,AZ$2),Xuat!$D$5:$D$1000,Loc!$A284)</f>
        <v>0</v>
      </c>
      <c r="BA284" s="7">
        <f>SUMIFS(Xuat!$G$5:$G$1000,Xuat!$C$5:$C$1000,DATE(Thang!$E$4,Thang!$C$4,BA$2),Xuat!$D$5:$D$1000,Loc!$A284)</f>
        <v>0</v>
      </c>
      <c r="BB284" s="7">
        <f>SUMIFS(Xuat!$G$5:$G$1000,Xuat!$C$5:$C$1000,DATE(Thang!$E$4,Thang!$C$4,BB$2),Xuat!$D$5:$D$1000,Loc!$A284)</f>
        <v>0</v>
      </c>
      <c r="BC284" s="7">
        <f>SUMIFS(Xuat!$G$5:$G$1000,Xuat!$C$5:$C$1000,DATE(Thang!$E$4,Thang!$C$4,BC$2),Xuat!$D$5:$D$1000,Loc!$A284)</f>
        <v>0</v>
      </c>
      <c r="BD284" s="7">
        <f>SUMIFS(Xuat!$G$5:$G$1000,Xuat!$C$5:$C$1000,DATE(Thang!$E$4,Thang!$C$4,BD$2),Xuat!$D$5:$D$1000,Loc!$A284)</f>
        <v>0</v>
      </c>
      <c r="BE284" s="7">
        <f>SUMIFS(Xuat!$G$5:$G$1000,Xuat!$C$5:$C$1000,DATE(Thang!$E$4,Thang!$C$4,BE$2),Xuat!$D$5:$D$1000,Loc!$A284)</f>
        <v>0</v>
      </c>
      <c r="BF284" s="7">
        <f>SUMIFS(Xuat!$G$5:$G$1000,Xuat!$C$5:$C$1000,DATE(Thang!$E$4,Thang!$C$4,BF$2),Xuat!$D$5:$D$1000,Loc!$A284)</f>
        <v>0</v>
      </c>
      <c r="BG284" s="7">
        <f>SUMIFS(Xuat!$G$5:$G$1000,Xuat!$C$5:$C$1000,DATE(Thang!$E$4,Thang!$C$4,BG$2),Xuat!$D$5:$D$1000,Loc!$A284)</f>
        <v>0</v>
      </c>
      <c r="BH284" s="7">
        <f>SUMIFS(Xuat!$G$5:$G$1000,Xuat!$C$5:$C$1000,DATE(Thang!$E$4,Thang!$C$4,BH$2),Xuat!$D$5:$D$1000,Loc!$A284)</f>
        <v>0</v>
      </c>
      <c r="BI284" s="7">
        <f>SUMIFS(Xuat!$G$5:$G$1000,Xuat!$C$5:$C$1000,DATE(Thang!$E$4,Thang!$C$4,BI$2),Xuat!$D$5:$D$1000,Loc!$A284)</f>
        <v>0</v>
      </c>
      <c r="BJ284" s="7">
        <f>SUMIFS(Xuat!$G$5:$G$1000,Xuat!$C$5:$C$1000,DATE(Thang!$E$4,Thang!$C$4,BJ$2),Xuat!$D$5:$D$1000,Loc!$A284)</f>
        <v>0</v>
      </c>
      <c r="BK284" s="7">
        <f>SUMIFS(Xuat!$G$5:$G$1000,Xuat!$C$5:$C$1000,DATE(Thang!$E$4,Thang!$C$4,BK$2),Xuat!$D$5:$D$1000,Loc!$A284)</f>
        <v>0</v>
      </c>
      <c r="BL284" s="7">
        <f>SUMIFS(Xuat!$G$5:$G$1000,Xuat!$C$5:$C$1000,DATE(Thang!$E$4,Thang!$C$4,BL$2),Xuat!$D$5:$D$1000,Loc!$A284)</f>
        <v>0</v>
      </c>
      <c r="BM284" s="7">
        <f>SUMIFS(Xuat!$G$5:$G$1000,Xuat!$C$5:$C$1000,DATE(Thang!$E$4,Thang!$C$4,BM$2),Xuat!$D$5:$D$1000,Loc!$A284)</f>
        <v>0</v>
      </c>
      <c r="BN284" s="7">
        <f>SUMIFS(Xuat!$G$5:$G$1000,Xuat!$C$5:$C$1000,DATE(Thang!$E$4,Thang!$C$4,BN$2),Xuat!$D$5:$D$1000,Loc!$A284)</f>
        <v>0</v>
      </c>
      <c r="BO284" s="7">
        <f>SUMIFS(Xuat!$G$5:$G$1000,Xuat!$C$5:$C$1000,DATE(Thang!$E$4,Thang!$C$4,BO$2),Xuat!$D$5:$D$1000,Loc!$A284)</f>
        <v>0</v>
      </c>
      <c r="BP284" s="7">
        <f>SUMIFS(Xuat!$G$5:$G$1000,Xuat!$C$5:$C$1000,DATE(Thang!$E$4,Thang!$C$4,BP$2),Xuat!$D$5:$D$1000,Loc!$A284)</f>
        <v>0</v>
      </c>
      <c r="BQ284" s="7">
        <f>SUMIFS(Xuat!$G$5:$G$1000,Xuat!$C$5:$C$1000,DATE(Thang!$E$4,Thang!$C$4,BQ$2),Xuat!$D$5:$D$1000,Loc!$A284)</f>
        <v>0</v>
      </c>
      <c r="BR284" s="7">
        <f>SUMIFS(Xuat!$G$5:$G$1000,Xuat!$C$5:$C$1000,DATE(Thang!$E$4,Thang!$C$4,BR$2),Xuat!$D$5:$D$1000,Loc!$A284)</f>
        <v>0</v>
      </c>
      <c r="BS284" s="7">
        <f>SUMIFS(Xuat!$G$5:$G$1000,Xuat!$C$5:$C$1000,DATE(Thang!$E$4,Thang!$C$4,BS$2),Xuat!$D$5:$D$1000,Loc!$A284)</f>
        <v>0</v>
      </c>
    </row>
    <row r="285" spans="1:71" x14ac:dyDescent="0.2">
      <c r="A285" s="2">
        <f>DM!C285</f>
        <v>0</v>
      </c>
      <c r="B285" s="3">
        <f>VLOOKUP(A285,Tondau!$B$5:$F$500,3,0)</f>
        <v>0</v>
      </c>
      <c r="C285" s="3">
        <f>VLOOKUP(Tinhgiavon!A285,Tondau!$B$5:$E$500,4,0)</f>
        <v>0</v>
      </c>
      <c r="D285" s="3">
        <f t="shared" si="22"/>
        <v>0</v>
      </c>
      <c r="E285" s="3">
        <f>SUMIF(Nhap!$F$5:$F$1000,Tinhgiavon!A285,Nhap!$K$5:$K$1000)</f>
        <v>0</v>
      </c>
      <c r="F285" s="3">
        <f t="shared" si="23"/>
        <v>0</v>
      </c>
      <c r="G285" s="3">
        <f t="shared" si="24"/>
        <v>0</v>
      </c>
      <c r="H285" s="3">
        <f t="shared" si="25"/>
        <v>0</v>
      </c>
      <c r="I285" s="3">
        <f t="shared" si="26"/>
        <v>0</v>
      </c>
      <c r="J285" s="7">
        <f>SUMIFS(Nhap!$I$5:$I$1000,Nhap!$E$5:$E$1000,DATE(Thang!$E$4,Thang!$C$4,Loc!$F$2),Nhap!$F$5:$F$1000,Loc!A285)</f>
        <v>0</v>
      </c>
      <c r="K285" s="7">
        <f>SUMIFS(Nhap!$I$5:$I$1000,Nhap!$E$5:$E$1000,DATE(Thang!$E$4,Thang!$C$4,Loc!$G$2),Nhap!$F$5:$F$1000,Loc!A285)</f>
        <v>0</v>
      </c>
      <c r="L285" s="7">
        <f>SUMIFS(Nhap!$I$5:$I$1000,Nhap!$E$5:$E$1000,DATE(Thang!$E$4,Thang!$C$4,Loc!$H$2),Nhap!$F$5:$F$1000,Loc!A285)</f>
        <v>0</v>
      </c>
      <c r="M285" s="7">
        <f>SUMIFS(Nhap!$I$5:$I$1000,Nhap!$E$5:$E$1000,DATE(Thang!$E$4,Thang!$C$4,Loc!$I$2),Nhap!$F$5:$F$1000,Loc!A285)</f>
        <v>0</v>
      </c>
      <c r="N285" s="7">
        <f>SUMIFS(Nhap!$I$5:$I$1000,Nhap!$E$5:$E$1000,DATE(Thang!$E$4,Thang!$C$4,Loc!$J$2),Nhap!$F$5:$F$1000,Loc!A285)</f>
        <v>0</v>
      </c>
      <c r="O285" s="7">
        <f>SUMIFS(Nhap!$I$5:$I$1000,Nhap!$E$5:$E$1000,DATE(Thang!$E$4,Thang!$C$4,Loc!$K$2),Nhap!$F$5:$F$1000,Loc!A285)</f>
        <v>0</v>
      </c>
      <c r="P285" s="7">
        <f>SUMIFS(Nhap!$I$5:$I$1000,Nhap!$E$5:$E$1000,DATE(Thang!$E$4,Thang!$C$4,Loc!$L$2),Nhap!$F$5:$F$1000,Loc!A285)</f>
        <v>0</v>
      </c>
      <c r="Q285" s="7">
        <f>SUMIFS(Nhap!$I$5:$I$1000,Nhap!$E$5:$E$1000,DATE(Thang!$E$4,Thang!$C$4,Loc!$M$2),Nhap!$F$5:$F$1000,Loc!A285)</f>
        <v>0</v>
      </c>
      <c r="R285" s="7">
        <f>SUMIFS(Nhap!$I$5:$I$1000,Nhap!$E$5:$E$1000,DATE(Thang!$E$4,Thang!$C$4,Loc!$N$2),Nhap!$F$5:$F$1000,Loc!A285)</f>
        <v>0</v>
      </c>
      <c r="S285" s="7">
        <f>SUMIFS(Nhap!$I$5:$I$1000,Nhap!$E$5:$E$1000,DATE(Thang!$E$4,Thang!$C$4,Loc!$O$2),Nhap!$F$5:$F$1000,Loc!A285)</f>
        <v>0</v>
      </c>
      <c r="T285" s="7">
        <f>SUMIFS(Nhap!$I$5:$I$1000,Nhap!$E$5:$E$1000,DATE(Thang!$E$4,Thang!$C$4,Loc!$P$2),Nhap!$F$5:$F$1000,Loc!A285)</f>
        <v>0</v>
      </c>
      <c r="U285" s="7">
        <f>SUMIFS(Nhap!$I$5:$I$1000,Nhap!$E$5:$E$1000,DATE(Thang!$E$4,Thang!$C$4,Loc!$Q$2),Nhap!$F$5:$F$1000,Loc!A285)</f>
        <v>0</v>
      </c>
      <c r="V285" s="7">
        <f>SUMIFS(Nhap!$I$5:$I$1000,Nhap!$E$5:$E$1000,DATE(Thang!$E$4,Thang!$C$4,Loc!$R$2),Nhap!$F$5:$F$1000,Loc!A285)</f>
        <v>0</v>
      </c>
      <c r="W285" s="7">
        <f>SUMIFS(Nhap!$I$5:$I$1000,Nhap!$E$5:$E$1000,DATE(Thang!$E$4,Thang!$C$4,Loc!$S$2),Nhap!$F$5:$F$1000,Loc!A285)</f>
        <v>0</v>
      </c>
      <c r="X285" s="7">
        <f>SUMIFS(Nhap!$I$5:$I$1000,Nhap!$E$5:$E$1000,DATE(Thang!$E$4,Thang!$C$4,Loc!$T$2),Nhap!$F$5:$F$1000,Loc!A285)</f>
        <v>0</v>
      </c>
      <c r="Y285" s="7">
        <f>SUMIFS(Nhap!$I$5:$I$1000,Nhap!$E$5:$E$1000,DATE(Thang!$E$4,Thang!$C$4,Loc!$U$2),Nhap!$F$5:$F$1000,Loc!A285)</f>
        <v>0</v>
      </c>
      <c r="Z285" s="7">
        <f>SUMIFS(Nhap!$I$5:$I$1000,Nhap!$E$5:$E$1000,DATE(Thang!$E$4,Thang!$C$4,Loc!$V$2),Nhap!$F$5:$F$1000,Loc!A285)</f>
        <v>0</v>
      </c>
      <c r="AA285" s="7">
        <f>SUMIFS(Nhap!$I$5:$I$1000,Nhap!$E$5:$E$1000,DATE(Thang!$E$4,Thang!$C$4,Loc!$W$2),Nhap!$F$5:$F$1000,Loc!A285)</f>
        <v>0</v>
      </c>
      <c r="AB285" s="7">
        <f>SUMIFS(Nhap!$I$5:$I$1000,Nhap!$E$5:$E$1000,DATE(Thang!$E$4,Thang!$C$4,Loc!$X$2),Nhap!$F$5:$F$1000,Loc!A285)</f>
        <v>0</v>
      </c>
      <c r="AC285" s="7">
        <f>SUMIFS(Nhap!$I$5:$I$1000,Nhap!$E$5:$E$1000,DATE(Thang!$E$4,Thang!$C$4,Loc!$Y$2),Nhap!$F$5:$F$1000,Loc!A285)</f>
        <v>0</v>
      </c>
      <c r="AD285" s="7">
        <f>SUMIFS(Nhap!$I$5:$I$1000,Nhap!$E$5:$E$1000,DATE(Thang!$E$4,Thang!$C$4,Loc!$Z$2),Nhap!$F$5:$F$1000,Loc!A285)</f>
        <v>0</v>
      </c>
      <c r="AE285" s="7">
        <f>SUMIFS(Nhap!$I$5:$I$1000,Nhap!$E$5:$E$1000,DATE(Thang!$E$4,Thang!$C$4,Loc!$AA$2),Nhap!$F$5:$F$1000,Loc!A285)</f>
        <v>0</v>
      </c>
      <c r="AF285" s="7">
        <f>SUMIFS(Nhap!$I$5:$I$1000,Nhap!$E$5:$E$1000,DATE(Thang!$E$4,Thang!$C$4,Loc!$AB$2),Nhap!$F$5:$F$1000,Loc!A285)</f>
        <v>0</v>
      </c>
      <c r="AG285" s="7">
        <f>SUMIFS(Nhap!$I$5:$I$1000,Nhap!$E$5:$E$1000,DATE(Thang!$E$4,Thang!$C$4,Loc!$AC$2),Nhap!$F$5:$F$1000,Loc!A285)</f>
        <v>0</v>
      </c>
      <c r="AH285" s="7">
        <f>SUMIFS(Nhap!$I$5:$I$1000,Nhap!$E$5:$E$1000,DATE(Thang!$E$4,Thang!$C$4,Loc!$AD$2),Nhap!$F$5:$F$1000,Loc!$A$5)</f>
        <v>0</v>
      </c>
      <c r="AI285" s="7">
        <f>SUMIFS(Nhap!$I$5:$I$1000,Nhap!$E$5:$E$1000,DATE(Thang!$E$4,Thang!$C$4,Loc!$AE$2),Nhap!$F$5:$F$1000,Loc!A285)</f>
        <v>0</v>
      </c>
      <c r="AJ285" s="7">
        <f>SUMIFS(Nhap!$I$5:$I$1000,Nhap!$E$5:$E$1000,DATE(Thang!$E$4,Thang!$C$4,Loc!$AF$2),Nhap!$F$5:$F$1000,Loc!A285)</f>
        <v>0</v>
      </c>
      <c r="AK285" s="7">
        <f>SUMIFS(Nhap!$I$5:$I$1000,Nhap!$E$5:$E$1000,DATE(Thang!$E$4,Thang!$C$4,Loc!$AG$2),Nhap!$F$5:$F$1000,Loc!A285)</f>
        <v>0</v>
      </c>
      <c r="AL285" s="7">
        <f>SUMIFS(Nhap!$I$5:$I$1000,Nhap!$E$5:$E$1000,DATE(Thang!$E$4,Thang!$C$4,Loc!$AH$2),Nhap!$F$5:$F$1000,Loc!A285)</f>
        <v>0</v>
      </c>
      <c r="AM285" s="7">
        <f>SUMIFS(Nhap!$I$5:$I$1000,Nhap!$E$5:$E$1000,DATE(Thang!$E$4,Thang!$C$4,Loc!$AI$2),Nhap!$F$5:$F$1000,Loc!A285)</f>
        <v>0</v>
      </c>
      <c r="AN285" s="7">
        <f>SUMIFS(Nhap!$I$5:$I$1000,Nhap!$E$5:$E$1000,DATE(Thang!$E$4,Thang!$C$4,Loc!$AJ$2),Nhap!$F$5:$F$1000,Loc!A285)</f>
        <v>0</v>
      </c>
      <c r="AO285" s="7">
        <f>SUMIFS(Xuat!$G$5:$G$1000,Xuat!$C$5:$C$1000,DATE(Thang!$E$4,Thang!$C$4,AO$2),Xuat!$D$5:$D$1000,Loc!$A285)</f>
        <v>0</v>
      </c>
      <c r="AP285" s="7">
        <f>SUMIFS(Xuat!$G$5:$G$1000,Xuat!$C$5:$C$1000,DATE(Thang!$E$4,Thang!$C$4,AP$2),Xuat!$D$5:$D$1000,Loc!$A285)</f>
        <v>0</v>
      </c>
      <c r="AQ285" s="7">
        <f>SUMIFS(Xuat!$G$5:$G$1000,Xuat!$C$5:$C$1000,DATE(Thang!$E$4,Thang!$C$4,AQ$2),Xuat!$D$5:$D$1000,Loc!$A285)</f>
        <v>0</v>
      </c>
      <c r="AR285" s="7">
        <f>SUMIFS(Xuat!$G$5:$G$1000,Xuat!$C$5:$C$1000,DATE(Thang!$E$4,Thang!$C$4,AR$2),Xuat!$D$5:$D$1000,Loc!$A285)</f>
        <v>0</v>
      </c>
      <c r="AS285" s="7">
        <f>SUMIFS(Xuat!$G$5:$G$1000,Xuat!$C$5:$C$1000,DATE(Thang!$E$4,Thang!$C$4,AS$2),Xuat!$D$5:$D$1000,Loc!$A285)</f>
        <v>0</v>
      </c>
      <c r="AT285" s="7">
        <f>SUMIFS(Xuat!$G$5:$G$1000,Xuat!$C$5:$C$1000,DATE(Thang!$E$4,Thang!$C$4,AT$2),Xuat!$D$5:$D$1000,Loc!$A285)</f>
        <v>0</v>
      </c>
      <c r="AU285" s="7">
        <f>SUMIFS(Xuat!$G$5:$G$1000,Xuat!$C$5:$C$1000,DATE(Thang!$E$4,Thang!$C$4,AU$2),Xuat!$D$5:$D$1000,Loc!$A285)</f>
        <v>0</v>
      </c>
      <c r="AV285" s="7">
        <f>SUMIFS(Xuat!$G$5:$G$1000,Xuat!$C$5:$C$1000,DATE(Thang!$E$4,Thang!$C$4,AV$2),Xuat!$D$5:$D$1000,Loc!$A285)</f>
        <v>0</v>
      </c>
      <c r="AW285" s="7">
        <f>SUMIFS(Xuat!$G$5:$G$1000,Xuat!$C$5:$C$1000,DATE(Thang!$E$4,Thang!$C$4,AW$2),Xuat!$D$5:$D$1000,Loc!$A285)</f>
        <v>0</v>
      </c>
      <c r="AX285" s="7">
        <f>SUMIFS(Xuat!$G$5:$G$1000,Xuat!$C$5:$C$1000,DATE(Thang!$E$4,Thang!$C$4,AX$2),Xuat!$D$5:$D$1000,Loc!$A285)</f>
        <v>0</v>
      </c>
      <c r="AY285" s="7">
        <f>SUMIFS(Xuat!$G$5:$G$1000,Xuat!$C$5:$C$1000,DATE(Thang!$E$4,Thang!$C$4,AY$2),Xuat!$D$5:$D$1000,Loc!$A285)</f>
        <v>0</v>
      </c>
      <c r="AZ285" s="7">
        <f>SUMIFS(Xuat!$G$5:$G$1000,Xuat!$C$5:$C$1000,DATE(Thang!$E$4,Thang!$C$4,AZ$2),Xuat!$D$5:$D$1000,Loc!$A285)</f>
        <v>0</v>
      </c>
      <c r="BA285" s="7">
        <f>SUMIFS(Xuat!$G$5:$G$1000,Xuat!$C$5:$C$1000,DATE(Thang!$E$4,Thang!$C$4,BA$2),Xuat!$D$5:$D$1000,Loc!$A285)</f>
        <v>0</v>
      </c>
      <c r="BB285" s="7">
        <f>SUMIFS(Xuat!$G$5:$G$1000,Xuat!$C$5:$C$1000,DATE(Thang!$E$4,Thang!$C$4,BB$2),Xuat!$D$5:$D$1000,Loc!$A285)</f>
        <v>0</v>
      </c>
      <c r="BC285" s="7">
        <f>SUMIFS(Xuat!$G$5:$G$1000,Xuat!$C$5:$C$1000,DATE(Thang!$E$4,Thang!$C$4,BC$2),Xuat!$D$5:$D$1000,Loc!$A285)</f>
        <v>0</v>
      </c>
      <c r="BD285" s="7">
        <f>SUMIFS(Xuat!$G$5:$G$1000,Xuat!$C$5:$C$1000,DATE(Thang!$E$4,Thang!$C$4,BD$2),Xuat!$D$5:$D$1000,Loc!$A285)</f>
        <v>0</v>
      </c>
      <c r="BE285" s="7">
        <f>SUMIFS(Xuat!$G$5:$G$1000,Xuat!$C$5:$C$1000,DATE(Thang!$E$4,Thang!$C$4,BE$2),Xuat!$D$5:$D$1000,Loc!$A285)</f>
        <v>0</v>
      </c>
      <c r="BF285" s="7">
        <f>SUMIFS(Xuat!$G$5:$G$1000,Xuat!$C$5:$C$1000,DATE(Thang!$E$4,Thang!$C$4,BF$2),Xuat!$D$5:$D$1000,Loc!$A285)</f>
        <v>0</v>
      </c>
      <c r="BG285" s="7">
        <f>SUMIFS(Xuat!$G$5:$G$1000,Xuat!$C$5:$C$1000,DATE(Thang!$E$4,Thang!$C$4,BG$2),Xuat!$D$5:$D$1000,Loc!$A285)</f>
        <v>0</v>
      </c>
      <c r="BH285" s="7">
        <f>SUMIFS(Xuat!$G$5:$G$1000,Xuat!$C$5:$C$1000,DATE(Thang!$E$4,Thang!$C$4,BH$2),Xuat!$D$5:$D$1000,Loc!$A285)</f>
        <v>0</v>
      </c>
      <c r="BI285" s="7">
        <f>SUMIFS(Xuat!$G$5:$G$1000,Xuat!$C$5:$C$1000,DATE(Thang!$E$4,Thang!$C$4,BI$2),Xuat!$D$5:$D$1000,Loc!$A285)</f>
        <v>0</v>
      </c>
      <c r="BJ285" s="7">
        <f>SUMIFS(Xuat!$G$5:$G$1000,Xuat!$C$5:$C$1000,DATE(Thang!$E$4,Thang!$C$4,BJ$2),Xuat!$D$5:$D$1000,Loc!$A285)</f>
        <v>0</v>
      </c>
      <c r="BK285" s="7">
        <f>SUMIFS(Xuat!$G$5:$G$1000,Xuat!$C$5:$C$1000,DATE(Thang!$E$4,Thang!$C$4,BK$2),Xuat!$D$5:$D$1000,Loc!$A285)</f>
        <v>0</v>
      </c>
      <c r="BL285" s="7">
        <f>SUMIFS(Xuat!$G$5:$G$1000,Xuat!$C$5:$C$1000,DATE(Thang!$E$4,Thang!$C$4,BL$2),Xuat!$D$5:$D$1000,Loc!$A285)</f>
        <v>0</v>
      </c>
      <c r="BM285" s="7">
        <f>SUMIFS(Xuat!$G$5:$G$1000,Xuat!$C$5:$C$1000,DATE(Thang!$E$4,Thang!$C$4,BM$2),Xuat!$D$5:$D$1000,Loc!$A285)</f>
        <v>0</v>
      </c>
      <c r="BN285" s="7">
        <f>SUMIFS(Xuat!$G$5:$G$1000,Xuat!$C$5:$C$1000,DATE(Thang!$E$4,Thang!$C$4,BN$2),Xuat!$D$5:$D$1000,Loc!$A285)</f>
        <v>0</v>
      </c>
      <c r="BO285" s="7">
        <f>SUMIFS(Xuat!$G$5:$G$1000,Xuat!$C$5:$C$1000,DATE(Thang!$E$4,Thang!$C$4,BO$2),Xuat!$D$5:$D$1000,Loc!$A285)</f>
        <v>0</v>
      </c>
      <c r="BP285" s="7">
        <f>SUMIFS(Xuat!$G$5:$G$1000,Xuat!$C$5:$C$1000,DATE(Thang!$E$4,Thang!$C$4,BP$2),Xuat!$D$5:$D$1000,Loc!$A285)</f>
        <v>0</v>
      </c>
      <c r="BQ285" s="7">
        <f>SUMIFS(Xuat!$G$5:$G$1000,Xuat!$C$5:$C$1000,DATE(Thang!$E$4,Thang!$C$4,BQ$2),Xuat!$D$5:$D$1000,Loc!$A285)</f>
        <v>0</v>
      </c>
      <c r="BR285" s="7">
        <f>SUMIFS(Xuat!$G$5:$G$1000,Xuat!$C$5:$C$1000,DATE(Thang!$E$4,Thang!$C$4,BR$2),Xuat!$D$5:$D$1000,Loc!$A285)</f>
        <v>0</v>
      </c>
      <c r="BS285" s="7">
        <f>SUMIFS(Xuat!$G$5:$G$1000,Xuat!$C$5:$C$1000,DATE(Thang!$E$4,Thang!$C$4,BS$2),Xuat!$D$5:$D$1000,Loc!$A285)</f>
        <v>0</v>
      </c>
    </row>
    <row r="286" spans="1:71" x14ac:dyDescent="0.2">
      <c r="A286" s="2">
        <f>DM!C286</f>
        <v>0</v>
      </c>
      <c r="B286" s="3">
        <f>VLOOKUP(A286,Tondau!$B$5:$F$500,3,0)</f>
        <v>0</v>
      </c>
      <c r="C286" s="3">
        <f>VLOOKUP(Tinhgiavon!A286,Tondau!$B$5:$E$500,4,0)</f>
        <v>0</v>
      </c>
      <c r="D286" s="3">
        <f t="shared" si="22"/>
        <v>0</v>
      </c>
      <c r="E286" s="3">
        <f>SUMIF(Nhap!$F$5:$F$1000,Tinhgiavon!A286,Nhap!$K$5:$K$1000)</f>
        <v>0</v>
      </c>
      <c r="F286" s="3">
        <f t="shared" si="23"/>
        <v>0</v>
      </c>
      <c r="G286" s="3">
        <f t="shared" si="24"/>
        <v>0</v>
      </c>
      <c r="H286" s="3">
        <f t="shared" si="25"/>
        <v>0</v>
      </c>
      <c r="I286" s="3">
        <f t="shared" si="26"/>
        <v>0</v>
      </c>
      <c r="J286" s="7">
        <f>SUMIFS(Nhap!$I$5:$I$1000,Nhap!$E$5:$E$1000,DATE(Thang!$E$4,Thang!$C$4,Loc!$F$2),Nhap!$F$5:$F$1000,Loc!A286)</f>
        <v>0</v>
      </c>
      <c r="K286" s="7">
        <f>SUMIFS(Nhap!$I$5:$I$1000,Nhap!$E$5:$E$1000,DATE(Thang!$E$4,Thang!$C$4,Loc!$G$2),Nhap!$F$5:$F$1000,Loc!A286)</f>
        <v>0</v>
      </c>
      <c r="L286" s="7">
        <f>SUMIFS(Nhap!$I$5:$I$1000,Nhap!$E$5:$E$1000,DATE(Thang!$E$4,Thang!$C$4,Loc!$H$2),Nhap!$F$5:$F$1000,Loc!A286)</f>
        <v>0</v>
      </c>
      <c r="M286" s="7">
        <f>SUMIFS(Nhap!$I$5:$I$1000,Nhap!$E$5:$E$1000,DATE(Thang!$E$4,Thang!$C$4,Loc!$I$2),Nhap!$F$5:$F$1000,Loc!A286)</f>
        <v>0</v>
      </c>
      <c r="N286" s="7">
        <f>SUMIFS(Nhap!$I$5:$I$1000,Nhap!$E$5:$E$1000,DATE(Thang!$E$4,Thang!$C$4,Loc!$J$2),Nhap!$F$5:$F$1000,Loc!A286)</f>
        <v>0</v>
      </c>
      <c r="O286" s="7">
        <f>SUMIFS(Nhap!$I$5:$I$1000,Nhap!$E$5:$E$1000,DATE(Thang!$E$4,Thang!$C$4,Loc!$K$2),Nhap!$F$5:$F$1000,Loc!A286)</f>
        <v>0</v>
      </c>
      <c r="P286" s="7">
        <f>SUMIFS(Nhap!$I$5:$I$1000,Nhap!$E$5:$E$1000,DATE(Thang!$E$4,Thang!$C$4,Loc!$L$2),Nhap!$F$5:$F$1000,Loc!A286)</f>
        <v>0</v>
      </c>
      <c r="Q286" s="7">
        <f>SUMIFS(Nhap!$I$5:$I$1000,Nhap!$E$5:$E$1000,DATE(Thang!$E$4,Thang!$C$4,Loc!$M$2),Nhap!$F$5:$F$1000,Loc!A286)</f>
        <v>0</v>
      </c>
      <c r="R286" s="7">
        <f>SUMIFS(Nhap!$I$5:$I$1000,Nhap!$E$5:$E$1000,DATE(Thang!$E$4,Thang!$C$4,Loc!$N$2),Nhap!$F$5:$F$1000,Loc!A286)</f>
        <v>0</v>
      </c>
      <c r="S286" s="7">
        <f>SUMIFS(Nhap!$I$5:$I$1000,Nhap!$E$5:$E$1000,DATE(Thang!$E$4,Thang!$C$4,Loc!$O$2),Nhap!$F$5:$F$1000,Loc!A286)</f>
        <v>0</v>
      </c>
      <c r="T286" s="7">
        <f>SUMIFS(Nhap!$I$5:$I$1000,Nhap!$E$5:$E$1000,DATE(Thang!$E$4,Thang!$C$4,Loc!$P$2),Nhap!$F$5:$F$1000,Loc!A286)</f>
        <v>0</v>
      </c>
      <c r="U286" s="7">
        <f>SUMIFS(Nhap!$I$5:$I$1000,Nhap!$E$5:$E$1000,DATE(Thang!$E$4,Thang!$C$4,Loc!$Q$2),Nhap!$F$5:$F$1000,Loc!A286)</f>
        <v>0</v>
      </c>
      <c r="V286" s="7">
        <f>SUMIFS(Nhap!$I$5:$I$1000,Nhap!$E$5:$E$1000,DATE(Thang!$E$4,Thang!$C$4,Loc!$R$2),Nhap!$F$5:$F$1000,Loc!A286)</f>
        <v>0</v>
      </c>
      <c r="W286" s="7">
        <f>SUMIFS(Nhap!$I$5:$I$1000,Nhap!$E$5:$E$1000,DATE(Thang!$E$4,Thang!$C$4,Loc!$S$2),Nhap!$F$5:$F$1000,Loc!A286)</f>
        <v>0</v>
      </c>
      <c r="X286" s="7">
        <f>SUMIFS(Nhap!$I$5:$I$1000,Nhap!$E$5:$E$1000,DATE(Thang!$E$4,Thang!$C$4,Loc!$T$2),Nhap!$F$5:$F$1000,Loc!A286)</f>
        <v>0</v>
      </c>
      <c r="Y286" s="7">
        <f>SUMIFS(Nhap!$I$5:$I$1000,Nhap!$E$5:$E$1000,DATE(Thang!$E$4,Thang!$C$4,Loc!$U$2),Nhap!$F$5:$F$1000,Loc!A286)</f>
        <v>0</v>
      </c>
      <c r="Z286" s="7">
        <f>SUMIFS(Nhap!$I$5:$I$1000,Nhap!$E$5:$E$1000,DATE(Thang!$E$4,Thang!$C$4,Loc!$V$2),Nhap!$F$5:$F$1000,Loc!A286)</f>
        <v>0</v>
      </c>
      <c r="AA286" s="7">
        <f>SUMIFS(Nhap!$I$5:$I$1000,Nhap!$E$5:$E$1000,DATE(Thang!$E$4,Thang!$C$4,Loc!$W$2),Nhap!$F$5:$F$1000,Loc!A286)</f>
        <v>0</v>
      </c>
      <c r="AB286" s="7">
        <f>SUMIFS(Nhap!$I$5:$I$1000,Nhap!$E$5:$E$1000,DATE(Thang!$E$4,Thang!$C$4,Loc!$X$2),Nhap!$F$5:$F$1000,Loc!A286)</f>
        <v>0</v>
      </c>
      <c r="AC286" s="7">
        <f>SUMIFS(Nhap!$I$5:$I$1000,Nhap!$E$5:$E$1000,DATE(Thang!$E$4,Thang!$C$4,Loc!$Y$2),Nhap!$F$5:$F$1000,Loc!A286)</f>
        <v>0</v>
      </c>
      <c r="AD286" s="7">
        <f>SUMIFS(Nhap!$I$5:$I$1000,Nhap!$E$5:$E$1000,DATE(Thang!$E$4,Thang!$C$4,Loc!$Z$2),Nhap!$F$5:$F$1000,Loc!A286)</f>
        <v>0</v>
      </c>
      <c r="AE286" s="7">
        <f>SUMIFS(Nhap!$I$5:$I$1000,Nhap!$E$5:$E$1000,DATE(Thang!$E$4,Thang!$C$4,Loc!$AA$2),Nhap!$F$5:$F$1000,Loc!A286)</f>
        <v>0</v>
      </c>
      <c r="AF286" s="7">
        <f>SUMIFS(Nhap!$I$5:$I$1000,Nhap!$E$5:$E$1000,DATE(Thang!$E$4,Thang!$C$4,Loc!$AB$2),Nhap!$F$5:$F$1000,Loc!A286)</f>
        <v>0</v>
      </c>
      <c r="AG286" s="7">
        <f>SUMIFS(Nhap!$I$5:$I$1000,Nhap!$E$5:$E$1000,DATE(Thang!$E$4,Thang!$C$4,Loc!$AC$2),Nhap!$F$5:$F$1000,Loc!A286)</f>
        <v>0</v>
      </c>
      <c r="AH286" s="7">
        <f>SUMIFS(Nhap!$I$5:$I$1000,Nhap!$E$5:$E$1000,DATE(Thang!$E$4,Thang!$C$4,Loc!$AD$2),Nhap!$F$5:$F$1000,Loc!$A$5)</f>
        <v>0</v>
      </c>
      <c r="AI286" s="7">
        <f>SUMIFS(Nhap!$I$5:$I$1000,Nhap!$E$5:$E$1000,DATE(Thang!$E$4,Thang!$C$4,Loc!$AE$2),Nhap!$F$5:$F$1000,Loc!A286)</f>
        <v>0</v>
      </c>
      <c r="AJ286" s="7">
        <f>SUMIFS(Nhap!$I$5:$I$1000,Nhap!$E$5:$E$1000,DATE(Thang!$E$4,Thang!$C$4,Loc!$AF$2),Nhap!$F$5:$F$1000,Loc!A286)</f>
        <v>0</v>
      </c>
      <c r="AK286" s="7">
        <f>SUMIFS(Nhap!$I$5:$I$1000,Nhap!$E$5:$E$1000,DATE(Thang!$E$4,Thang!$C$4,Loc!$AG$2),Nhap!$F$5:$F$1000,Loc!A286)</f>
        <v>0</v>
      </c>
      <c r="AL286" s="7">
        <f>SUMIFS(Nhap!$I$5:$I$1000,Nhap!$E$5:$E$1000,DATE(Thang!$E$4,Thang!$C$4,Loc!$AH$2),Nhap!$F$5:$F$1000,Loc!A286)</f>
        <v>0</v>
      </c>
      <c r="AM286" s="7">
        <f>SUMIFS(Nhap!$I$5:$I$1000,Nhap!$E$5:$E$1000,DATE(Thang!$E$4,Thang!$C$4,Loc!$AI$2),Nhap!$F$5:$F$1000,Loc!A286)</f>
        <v>0</v>
      </c>
      <c r="AN286" s="7">
        <f>SUMIFS(Nhap!$I$5:$I$1000,Nhap!$E$5:$E$1000,DATE(Thang!$E$4,Thang!$C$4,Loc!$AJ$2),Nhap!$F$5:$F$1000,Loc!A286)</f>
        <v>0</v>
      </c>
      <c r="AO286" s="7">
        <f>SUMIFS(Xuat!$G$5:$G$1000,Xuat!$C$5:$C$1000,DATE(Thang!$E$4,Thang!$C$4,AO$2),Xuat!$D$5:$D$1000,Loc!$A286)</f>
        <v>0</v>
      </c>
      <c r="AP286" s="7">
        <f>SUMIFS(Xuat!$G$5:$G$1000,Xuat!$C$5:$C$1000,DATE(Thang!$E$4,Thang!$C$4,AP$2),Xuat!$D$5:$D$1000,Loc!$A286)</f>
        <v>0</v>
      </c>
      <c r="AQ286" s="7">
        <f>SUMIFS(Xuat!$G$5:$G$1000,Xuat!$C$5:$C$1000,DATE(Thang!$E$4,Thang!$C$4,AQ$2),Xuat!$D$5:$D$1000,Loc!$A286)</f>
        <v>0</v>
      </c>
      <c r="AR286" s="7">
        <f>SUMIFS(Xuat!$G$5:$G$1000,Xuat!$C$5:$C$1000,DATE(Thang!$E$4,Thang!$C$4,AR$2),Xuat!$D$5:$D$1000,Loc!$A286)</f>
        <v>0</v>
      </c>
      <c r="AS286" s="7">
        <f>SUMIFS(Xuat!$G$5:$G$1000,Xuat!$C$5:$C$1000,DATE(Thang!$E$4,Thang!$C$4,AS$2),Xuat!$D$5:$D$1000,Loc!$A286)</f>
        <v>0</v>
      </c>
      <c r="AT286" s="7">
        <f>SUMIFS(Xuat!$G$5:$G$1000,Xuat!$C$5:$C$1000,DATE(Thang!$E$4,Thang!$C$4,AT$2),Xuat!$D$5:$D$1000,Loc!$A286)</f>
        <v>0</v>
      </c>
      <c r="AU286" s="7">
        <f>SUMIFS(Xuat!$G$5:$G$1000,Xuat!$C$5:$C$1000,DATE(Thang!$E$4,Thang!$C$4,AU$2),Xuat!$D$5:$D$1000,Loc!$A286)</f>
        <v>0</v>
      </c>
      <c r="AV286" s="7">
        <f>SUMIFS(Xuat!$G$5:$G$1000,Xuat!$C$5:$C$1000,DATE(Thang!$E$4,Thang!$C$4,AV$2),Xuat!$D$5:$D$1000,Loc!$A286)</f>
        <v>0</v>
      </c>
      <c r="AW286" s="7">
        <f>SUMIFS(Xuat!$G$5:$G$1000,Xuat!$C$5:$C$1000,DATE(Thang!$E$4,Thang!$C$4,AW$2),Xuat!$D$5:$D$1000,Loc!$A286)</f>
        <v>0</v>
      </c>
      <c r="AX286" s="7">
        <f>SUMIFS(Xuat!$G$5:$G$1000,Xuat!$C$5:$C$1000,DATE(Thang!$E$4,Thang!$C$4,AX$2),Xuat!$D$5:$D$1000,Loc!$A286)</f>
        <v>0</v>
      </c>
      <c r="AY286" s="7">
        <f>SUMIFS(Xuat!$G$5:$G$1000,Xuat!$C$5:$C$1000,DATE(Thang!$E$4,Thang!$C$4,AY$2),Xuat!$D$5:$D$1000,Loc!$A286)</f>
        <v>0</v>
      </c>
      <c r="AZ286" s="7">
        <f>SUMIFS(Xuat!$G$5:$G$1000,Xuat!$C$5:$C$1000,DATE(Thang!$E$4,Thang!$C$4,AZ$2),Xuat!$D$5:$D$1000,Loc!$A286)</f>
        <v>0</v>
      </c>
      <c r="BA286" s="7">
        <f>SUMIFS(Xuat!$G$5:$G$1000,Xuat!$C$5:$C$1000,DATE(Thang!$E$4,Thang!$C$4,BA$2),Xuat!$D$5:$D$1000,Loc!$A286)</f>
        <v>0</v>
      </c>
      <c r="BB286" s="7">
        <f>SUMIFS(Xuat!$G$5:$G$1000,Xuat!$C$5:$C$1000,DATE(Thang!$E$4,Thang!$C$4,BB$2),Xuat!$D$5:$D$1000,Loc!$A286)</f>
        <v>0</v>
      </c>
      <c r="BC286" s="7">
        <f>SUMIFS(Xuat!$G$5:$G$1000,Xuat!$C$5:$C$1000,DATE(Thang!$E$4,Thang!$C$4,BC$2),Xuat!$D$5:$D$1000,Loc!$A286)</f>
        <v>0</v>
      </c>
      <c r="BD286" s="7">
        <f>SUMIFS(Xuat!$G$5:$G$1000,Xuat!$C$5:$C$1000,DATE(Thang!$E$4,Thang!$C$4,BD$2),Xuat!$D$5:$D$1000,Loc!$A286)</f>
        <v>0</v>
      </c>
      <c r="BE286" s="7">
        <f>SUMIFS(Xuat!$G$5:$G$1000,Xuat!$C$5:$C$1000,DATE(Thang!$E$4,Thang!$C$4,BE$2),Xuat!$D$5:$D$1000,Loc!$A286)</f>
        <v>0</v>
      </c>
      <c r="BF286" s="7">
        <f>SUMIFS(Xuat!$G$5:$G$1000,Xuat!$C$5:$C$1000,DATE(Thang!$E$4,Thang!$C$4,BF$2),Xuat!$D$5:$D$1000,Loc!$A286)</f>
        <v>0</v>
      </c>
      <c r="BG286" s="7">
        <f>SUMIFS(Xuat!$G$5:$G$1000,Xuat!$C$5:$C$1000,DATE(Thang!$E$4,Thang!$C$4,BG$2),Xuat!$D$5:$D$1000,Loc!$A286)</f>
        <v>0</v>
      </c>
      <c r="BH286" s="7">
        <f>SUMIFS(Xuat!$G$5:$G$1000,Xuat!$C$5:$C$1000,DATE(Thang!$E$4,Thang!$C$4,BH$2),Xuat!$D$5:$D$1000,Loc!$A286)</f>
        <v>0</v>
      </c>
      <c r="BI286" s="7">
        <f>SUMIFS(Xuat!$G$5:$G$1000,Xuat!$C$5:$C$1000,DATE(Thang!$E$4,Thang!$C$4,BI$2),Xuat!$D$5:$D$1000,Loc!$A286)</f>
        <v>0</v>
      </c>
      <c r="BJ286" s="7">
        <f>SUMIFS(Xuat!$G$5:$G$1000,Xuat!$C$5:$C$1000,DATE(Thang!$E$4,Thang!$C$4,BJ$2),Xuat!$D$5:$D$1000,Loc!$A286)</f>
        <v>0</v>
      </c>
      <c r="BK286" s="7">
        <f>SUMIFS(Xuat!$G$5:$G$1000,Xuat!$C$5:$C$1000,DATE(Thang!$E$4,Thang!$C$4,BK$2),Xuat!$D$5:$D$1000,Loc!$A286)</f>
        <v>0</v>
      </c>
      <c r="BL286" s="7">
        <f>SUMIFS(Xuat!$G$5:$G$1000,Xuat!$C$5:$C$1000,DATE(Thang!$E$4,Thang!$C$4,BL$2),Xuat!$D$5:$D$1000,Loc!$A286)</f>
        <v>0</v>
      </c>
      <c r="BM286" s="7">
        <f>SUMIFS(Xuat!$G$5:$G$1000,Xuat!$C$5:$C$1000,DATE(Thang!$E$4,Thang!$C$4,BM$2),Xuat!$D$5:$D$1000,Loc!$A286)</f>
        <v>0</v>
      </c>
      <c r="BN286" s="7">
        <f>SUMIFS(Xuat!$G$5:$G$1000,Xuat!$C$5:$C$1000,DATE(Thang!$E$4,Thang!$C$4,BN$2),Xuat!$D$5:$D$1000,Loc!$A286)</f>
        <v>0</v>
      </c>
      <c r="BO286" s="7">
        <f>SUMIFS(Xuat!$G$5:$G$1000,Xuat!$C$5:$C$1000,DATE(Thang!$E$4,Thang!$C$4,BO$2),Xuat!$D$5:$D$1000,Loc!$A286)</f>
        <v>0</v>
      </c>
      <c r="BP286" s="7">
        <f>SUMIFS(Xuat!$G$5:$G$1000,Xuat!$C$5:$C$1000,DATE(Thang!$E$4,Thang!$C$4,BP$2),Xuat!$D$5:$D$1000,Loc!$A286)</f>
        <v>0</v>
      </c>
      <c r="BQ286" s="7">
        <f>SUMIFS(Xuat!$G$5:$G$1000,Xuat!$C$5:$C$1000,DATE(Thang!$E$4,Thang!$C$4,BQ$2),Xuat!$D$5:$D$1000,Loc!$A286)</f>
        <v>0</v>
      </c>
      <c r="BR286" s="7">
        <f>SUMIFS(Xuat!$G$5:$G$1000,Xuat!$C$5:$C$1000,DATE(Thang!$E$4,Thang!$C$4,BR$2),Xuat!$D$5:$D$1000,Loc!$A286)</f>
        <v>0</v>
      </c>
      <c r="BS286" s="7">
        <f>SUMIFS(Xuat!$G$5:$G$1000,Xuat!$C$5:$C$1000,DATE(Thang!$E$4,Thang!$C$4,BS$2),Xuat!$D$5:$D$1000,Loc!$A286)</f>
        <v>0</v>
      </c>
    </row>
    <row r="287" spans="1:71" x14ac:dyDescent="0.2">
      <c r="A287" s="2">
        <f>DM!C287</f>
        <v>0</v>
      </c>
      <c r="B287" s="3">
        <f>VLOOKUP(A287,Tondau!$B$5:$F$500,3,0)</f>
        <v>0</v>
      </c>
      <c r="C287" s="3">
        <f>VLOOKUP(Tinhgiavon!A287,Tondau!$B$5:$E$500,4,0)</f>
        <v>0</v>
      </c>
      <c r="D287" s="3">
        <f t="shared" si="22"/>
        <v>0</v>
      </c>
      <c r="E287" s="3">
        <f>SUMIF(Nhap!$F$5:$F$1000,Tinhgiavon!A287,Nhap!$K$5:$K$1000)</f>
        <v>0</v>
      </c>
      <c r="F287" s="3">
        <f t="shared" si="23"/>
        <v>0</v>
      </c>
      <c r="G287" s="3">
        <f t="shared" si="24"/>
        <v>0</v>
      </c>
      <c r="H287" s="3">
        <f t="shared" si="25"/>
        <v>0</v>
      </c>
      <c r="I287" s="3">
        <f t="shared" si="26"/>
        <v>0</v>
      </c>
      <c r="J287" s="7">
        <f>SUMIFS(Nhap!$I$5:$I$1000,Nhap!$E$5:$E$1000,DATE(Thang!$E$4,Thang!$C$4,Loc!$F$2),Nhap!$F$5:$F$1000,Loc!A287)</f>
        <v>0</v>
      </c>
      <c r="K287" s="7">
        <f>SUMIFS(Nhap!$I$5:$I$1000,Nhap!$E$5:$E$1000,DATE(Thang!$E$4,Thang!$C$4,Loc!$G$2),Nhap!$F$5:$F$1000,Loc!A287)</f>
        <v>0</v>
      </c>
      <c r="L287" s="7">
        <f>SUMIFS(Nhap!$I$5:$I$1000,Nhap!$E$5:$E$1000,DATE(Thang!$E$4,Thang!$C$4,Loc!$H$2),Nhap!$F$5:$F$1000,Loc!A287)</f>
        <v>0</v>
      </c>
      <c r="M287" s="7">
        <f>SUMIFS(Nhap!$I$5:$I$1000,Nhap!$E$5:$E$1000,DATE(Thang!$E$4,Thang!$C$4,Loc!$I$2),Nhap!$F$5:$F$1000,Loc!A287)</f>
        <v>0</v>
      </c>
      <c r="N287" s="7">
        <f>SUMIFS(Nhap!$I$5:$I$1000,Nhap!$E$5:$E$1000,DATE(Thang!$E$4,Thang!$C$4,Loc!$J$2),Nhap!$F$5:$F$1000,Loc!A287)</f>
        <v>0</v>
      </c>
      <c r="O287" s="7">
        <f>SUMIFS(Nhap!$I$5:$I$1000,Nhap!$E$5:$E$1000,DATE(Thang!$E$4,Thang!$C$4,Loc!$K$2),Nhap!$F$5:$F$1000,Loc!A287)</f>
        <v>0</v>
      </c>
      <c r="P287" s="7">
        <f>SUMIFS(Nhap!$I$5:$I$1000,Nhap!$E$5:$E$1000,DATE(Thang!$E$4,Thang!$C$4,Loc!$L$2),Nhap!$F$5:$F$1000,Loc!A287)</f>
        <v>0</v>
      </c>
      <c r="Q287" s="7">
        <f>SUMIFS(Nhap!$I$5:$I$1000,Nhap!$E$5:$E$1000,DATE(Thang!$E$4,Thang!$C$4,Loc!$M$2),Nhap!$F$5:$F$1000,Loc!A287)</f>
        <v>0</v>
      </c>
      <c r="R287" s="7">
        <f>SUMIFS(Nhap!$I$5:$I$1000,Nhap!$E$5:$E$1000,DATE(Thang!$E$4,Thang!$C$4,Loc!$N$2),Nhap!$F$5:$F$1000,Loc!A287)</f>
        <v>0</v>
      </c>
      <c r="S287" s="7">
        <f>SUMIFS(Nhap!$I$5:$I$1000,Nhap!$E$5:$E$1000,DATE(Thang!$E$4,Thang!$C$4,Loc!$O$2),Nhap!$F$5:$F$1000,Loc!A287)</f>
        <v>0</v>
      </c>
      <c r="T287" s="7">
        <f>SUMIFS(Nhap!$I$5:$I$1000,Nhap!$E$5:$E$1000,DATE(Thang!$E$4,Thang!$C$4,Loc!$P$2),Nhap!$F$5:$F$1000,Loc!A287)</f>
        <v>0</v>
      </c>
      <c r="U287" s="7">
        <f>SUMIFS(Nhap!$I$5:$I$1000,Nhap!$E$5:$E$1000,DATE(Thang!$E$4,Thang!$C$4,Loc!$Q$2),Nhap!$F$5:$F$1000,Loc!A287)</f>
        <v>0</v>
      </c>
      <c r="V287" s="7">
        <f>SUMIFS(Nhap!$I$5:$I$1000,Nhap!$E$5:$E$1000,DATE(Thang!$E$4,Thang!$C$4,Loc!$R$2),Nhap!$F$5:$F$1000,Loc!A287)</f>
        <v>0</v>
      </c>
      <c r="W287" s="7">
        <f>SUMIFS(Nhap!$I$5:$I$1000,Nhap!$E$5:$E$1000,DATE(Thang!$E$4,Thang!$C$4,Loc!$S$2),Nhap!$F$5:$F$1000,Loc!A287)</f>
        <v>0</v>
      </c>
      <c r="X287" s="7">
        <f>SUMIFS(Nhap!$I$5:$I$1000,Nhap!$E$5:$E$1000,DATE(Thang!$E$4,Thang!$C$4,Loc!$T$2),Nhap!$F$5:$F$1000,Loc!A287)</f>
        <v>0</v>
      </c>
      <c r="Y287" s="7">
        <f>SUMIFS(Nhap!$I$5:$I$1000,Nhap!$E$5:$E$1000,DATE(Thang!$E$4,Thang!$C$4,Loc!$U$2),Nhap!$F$5:$F$1000,Loc!A287)</f>
        <v>0</v>
      </c>
      <c r="Z287" s="7">
        <f>SUMIFS(Nhap!$I$5:$I$1000,Nhap!$E$5:$E$1000,DATE(Thang!$E$4,Thang!$C$4,Loc!$V$2),Nhap!$F$5:$F$1000,Loc!A287)</f>
        <v>0</v>
      </c>
      <c r="AA287" s="7">
        <f>SUMIFS(Nhap!$I$5:$I$1000,Nhap!$E$5:$E$1000,DATE(Thang!$E$4,Thang!$C$4,Loc!$W$2),Nhap!$F$5:$F$1000,Loc!A287)</f>
        <v>0</v>
      </c>
      <c r="AB287" s="7">
        <f>SUMIFS(Nhap!$I$5:$I$1000,Nhap!$E$5:$E$1000,DATE(Thang!$E$4,Thang!$C$4,Loc!$X$2),Nhap!$F$5:$F$1000,Loc!A287)</f>
        <v>0</v>
      </c>
      <c r="AC287" s="7">
        <f>SUMIFS(Nhap!$I$5:$I$1000,Nhap!$E$5:$E$1000,DATE(Thang!$E$4,Thang!$C$4,Loc!$Y$2),Nhap!$F$5:$F$1000,Loc!A287)</f>
        <v>0</v>
      </c>
      <c r="AD287" s="7">
        <f>SUMIFS(Nhap!$I$5:$I$1000,Nhap!$E$5:$E$1000,DATE(Thang!$E$4,Thang!$C$4,Loc!$Z$2),Nhap!$F$5:$F$1000,Loc!A287)</f>
        <v>0</v>
      </c>
      <c r="AE287" s="7">
        <f>SUMIFS(Nhap!$I$5:$I$1000,Nhap!$E$5:$E$1000,DATE(Thang!$E$4,Thang!$C$4,Loc!$AA$2),Nhap!$F$5:$F$1000,Loc!A287)</f>
        <v>0</v>
      </c>
      <c r="AF287" s="7">
        <f>SUMIFS(Nhap!$I$5:$I$1000,Nhap!$E$5:$E$1000,DATE(Thang!$E$4,Thang!$C$4,Loc!$AB$2),Nhap!$F$5:$F$1000,Loc!A287)</f>
        <v>0</v>
      </c>
      <c r="AG287" s="7">
        <f>SUMIFS(Nhap!$I$5:$I$1000,Nhap!$E$5:$E$1000,DATE(Thang!$E$4,Thang!$C$4,Loc!$AC$2),Nhap!$F$5:$F$1000,Loc!A287)</f>
        <v>0</v>
      </c>
      <c r="AH287" s="7">
        <f>SUMIFS(Nhap!$I$5:$I$1000,Nhap!$E$5:$E$1000,DATE(Thang!$E$4,Thang!$C$4,Loc!$AD$2),Nhap!$F$5:$F$1000,Loc!$A$5)</f>
        <v>0</v>
      </c>
      <c r="AI287" s="7">
        <f>SUMIFS(Nhap!$I$5:$I$1000,Nhap!$E$5:$E$1000,DATE(Thang!$E$4,Thang!$C$4,Loc!$AE$2),Nhap!$F$5:$F$1000,Loc!A287)</f>
        <v>0</v>
      </c>
      <c r="AJ287" s="7">
        <f>SUMIFS(Nhap!$I$5:$I$1000,Nhap!$E$5:$E$1000,DATE(Thang!$E$4,Thang!$C$4,Loc!$AF$2),Nhap!$F$5:$F$1000,Loc!A287)</f>
        <v>0</v>
      </c>
      <c r="AK287" s="7">
        <f>SUMIFS(Nhap!$I$5:$I$1000,Nhap!$E$5:$E$1000,DATE(Thang!$E$4,Thang!$C$4,Loc!$AG$2),Nhap!$F$5:$F$1000,Loc!A287)</f>
        <v>0</v>
      </c>
      <c r="AL287" s="7">
        <f>SUMIFS(Nhap!$I$5:$I$1000,Nhap!$E$5:$E$1000,DATE(Thang!$E$4,Thang!$C$4,Loc!$AH$2),Nhap!$F$5:$F$1000,Loc!A287)</f>
        <v>0</v>
      </c>
      <c r="AM287" s="7">
        <f>SUMIFS(Nhap!$I$5:$I$1000,Nhap!$E$5:$E$1000,DATE(Thang!$E$4,Thang!$C$4,Loc!$AI$2),Nhap!$F$5:$F$1000,Loc!A287)</f>
        <v>0</v>
      </c>
      <c r="AN287" s="7">
        <f>SUMIFS(Nhap!$I$5:$I$1000,Nhap!$E$5:$E$1000,DATE(Thang!$E$4,Thang!$C$4,Loc!$AJ$2),Nhap!$F$5:$F$1000,Loc!A287)</f>
        <v>0</v>
      </c>
      <c r="AO287" s="7">
        <f>SUMIFS(Xuat!$G$5:$G$1000,Xuat!$C$5:$C$1000,DATE(Thang!$E$4,Thang!$C$4,AO$2),Xuat!$D$5:$D$1000,Loc!$A287)</f>
        <v>0</v>
      </c>
      <c r="AP287" s="7">
        <f>SUMIFS(Xuat!$G$5:$G$1000,Xuat!$C$5:$C$1000,DATE(Thang!$E$4,Thang!$C$4,AP$2),Xuat!$D$5:$D$1000,Loc!$A287)</f>
        <v>0</v>
      </c>
      <c r="AQ287" s="7">
        <f>SUMIFS(Xuat!$G$5:$G$1000,Xuat!$C$5:$C$1000,DATE(Thang!$E$4,Thang!$C$4,AQ$2),Xuat!$D$5:$D$1000,Loc!$A287)</f>
        <v>0</v>
      </c>
      <c r="AR287" s="7">
        <f>SUMIFS(Xuat!$G$5:$G$1000,Xuat!$C$5:$C$1000,DATE(Thang!$E$4,Thang!$C$4,AR$2),Xuat!$D$5:$D$1000,Loc!$A287)</f>
        <v>0</v>
      </c>
      <c r="AS287" s="7">
        <f>SUMIFS(Xuat!$G$5:$G$1000,Xuat!$C$5:$C$1000,DATE(Thang!$E$4,Thang!$C$4,AS$2),Xuat!$D$5:$D$1000,Loc!$A287)</f>
        <v>0</v>
      </c>
      <c r="AT287" s="7">
        <f>SUMIFS(Xuat!$G$5:$G$1000,Xuat!$C$5:$C$1000,DATE(Thang!$E$4,Thang!$C$4,AT$2),Xuat!$D$5:$D$1000,Loc!$A287)</f>
        <v>0</v>
      </c>
      <c r="AU287" s="7">
        <f>SUMIFS(Xuat!$G$5:$G$1000,Xuat!$C$5:$C$1000,DATE(Thang!$E$4,Thang!$C$4,AU$2),Xuat!$D$5:$D$1000,Loc!$A287)</f>
        <v>0</v>
      </c>
      <c r="AV287" s="7">
        <f>SUMIFS(Xuat!$G$5:$G$1000,Xuat!$C$5:$C$1000,DATE(Thang!$E$4,Thang!$C$4,AV$2),Xuat!$D$5:$D$1000,Loc!$A287)</f>
        <v>0</v>
      </c>
      <c r="AW287" s="7">
        <f>SUMIFS(Xuat!$G$5:$G$1000,Xuat!$C$5:$C$1000,DATE(Thang!$E$4,Thang!$C$4,AW$2),Xuat!$D$5:$D$1000,Loc!$A287)</f>
        <v>0</v>
      </c>
      <c r="AX287" s="7">
        <f>SUMIFS(Xuat!$G$5:$G$1000,Xuat!$C$5:$C$1000,DATE(Thang!$E$4,Thang!$C$4,AX$2),Xuat!$D$5:$D$1000,Loc!$A287)</f>
        <v>0</v>
      </c>
      <c r="AY287" s="7">
        <f>SUMIFS(Xuat!$G$5:$G$1000,Xuat!$C$5:$C$1000,DATE(Thang!$E$4,Thang!$C$4,AY$2),Xuat!$D$5:$D$1000,Loc!$A287)</f>
        <v>0</v>
      </c>
      <c r="AZ287" s="7">
        <f>SUMIFS(Xuat!$G$5:$G$1000,Xuat!$C$5:$C$1000,DATE(Thang!$E$4,Thang!$C$4,AZ$2),Xuat!$D$5:$D$1000,Loc!$A287)</f>
        <v>0</v>
      </c>
      <c r="BA287" s="7">
        <f>SUMIFS(Xuat!$G$5:$G$1000,Xuat!$C$5:$C$1000,DATE(Thang!$E$4,Thang!$C$4,BA$2),Xuat!$D$5:$D$1000,Loc!$A287)</f>
        <v>0</v>
      </c>
      <c r="BB287" s="7">
        <f>SUMIFS(Xuat!$G$5:$G$1000,Xuat!$C$5:$C$1000,DATE(Thang!$E$4,Thang!$C$4,BB$2),Xuat!$D$5:$D$1000,Loc!$A287)</f>
        <v>0</v>
      </c>
      <c r="BC287" s="7">
        <f>SUMIFS(Xuat!$G$5:$G$1000,Xuat!$C$5:$C$1000,DATE(Thang!$E$4,Thang!$C$4,BC$2),Xuat!$D$5:$D$1000,Loc!$A287)</f>
        <v>0</v>
      </c>
      <c r="BD287" s="7">
        <f>SUMIFS(Xuat!$G$5:$G$1000,Xuat!$C$5:$C$1000,DATE(Thang!$E$4,Thang!$C$4,BD$2),Xuat!$D$5:$D$1000,Loc!$A287)</f>
        <v>0</v>
      </c>
      <c r="BE287" s="7">
        <f>SUMIFS(Xuat!$G$5:$G$1000,Xuat!$C$5:$C$1000,DATE(Thang!$E$4,Thang!$C$4,BE$2),Xuat!$D$5:$D$1000,Loc!$A287)</f>
        <v>0</v>
      </c>
      <c r="BF287" s="7">
        <f>SUMIFS(Xuat!$G$5:$G$1000,Xuat!$C$5:$C$1000,DATE(Thang!$E$4,Thang!$C$4,BF$2),Xuat!$D$5:$D$1000,Loc!$A287)</f>
        <v>0</v>
      </c>
      <c r="BG287" s="7">
        <f>SUMIFS(Xuat!$G$5:$G$1000,Xuat!$C$5:$C$1000,DATE(Thang!$E$4,Thang!$C$4,BG$2),Xuat!$D$5:$D$1000,Loc!$A287)</f>
        <v>0</v>
      </c>
      <c r="BH287" s="7">
        <f>SUMIFS(Xuat!$G$5:$G$1000,Xuat!$C$5:$C$1000,DATE(Thang!$E$4,Thang!$C$4,BH$2),Xuat!$D$5:$D$1000,Loc!$A287)</f>
        <v>0</v>
      </c>
      <c r="BI287" s="7">
        <f>SUMIFS(Xuat!$G$5:$G$1000,Xuat!$C$5:$C$1000,DATE(Thang!$E$4,Thang!$C$4,BI$2),Xuat!$D$5:$D$1000,Loc!$A287)</f>
        <v>0</v>
      </c>
      <c r="BJ287" s="7">
        <f>SUMIFS(Xuat!$G$5:$G$1000,Xuat!$C$5:$C$1000,DATE(Thang!$E$4,Thang!$C$4,BJ$2),Xuat!$D$5:$D$1000,Loc!$A287)</f>
        <v>0</v>
      </c>
      <c r="BK287" s="7">
        <f>SUMIFS(Xuat!$G$5:$G$1000,Xuat!$C$5:$C$1000,DATE(Thang!$E$4,Thang!$C$4,BK$2),Xuat!$D$5:$D$1000,Loc!$A287)</f>
        <v>0</v>
      </c>
      <c r="BL287" s="7">
        <f>SUMIFS(Xuat!$G$5:$G$1000,Xuat!$C$5:$C$1000,DATE(Thang!$E$4,Thang!$C$4,BL$2),Xuat!$D$5:$D$1000,Loc!$A287)</f>
        <v>0</v>
      </c>
      <c r="BM287" s="7">
        <f>SUMIFS(Xuat!$G$5:$G$1000,Xuat!$C$5:$C$1000,DATE(Thang!$E$4,Thang!$C$4,BM$2),Xuat!$D$5:$D$1000,Loc!$A287)</f>
        <v>0</v>
      </c>
      <c r="BN287" s="7">
        <f>SUMIFS(Xuat!$G$5:$G$1000,Xuat!$C$5:$C$1000,DATE(Thang!$E$4,Thang!$C$4,BN$2),Xuat!$D$5:$D$1000,Loc!$A287)</f>
        <v>0</v>
      </c>
      <c r="BO287" s="7">
        <f>SUMIFS(Xuat!$G$5:$G$1000,Xuat!$C$5:$C$1000,DATE(Thang!$E$4,Thang!$C$4,BO$2),Xuat!$D$5:$D$1000,Loc!$A287)</f>
        <v>0</v>
      </c>
      <c r="BP287" s="7">
        <f>SUMIFS(Xuat!$G$5:$G$1000,Xuat!$C$5:$C$1000,DATE(Thang!$E$4,Thang!$C$4,BP$2),Xuat!$D$5:$D$1000,Loc!$A287)</f>
        <v>0</v>
      </c>
      <c r="BQ287" s="7">
        <f>SUMIFS(Xuat!$G$5:$G$1000,Xuat!$C$5:$C$1000,DATE(Thang!$E$4,Thang!$C$4,BQ$2),Xuat!$D$5:$D$1000,Loc!$A287)</f>
        <v>0</v>
      </c>
      <c r="BR287" s="7">
        <f>SUMIFS(Xuat!$G$5:$G$1000,Xuat!$C$5:$C$1000,DATE(Thang!$E$4,Thang!$C$4,BR$2),Xuat!$D$5:$D$1000,Loc!$A287)</f>
        <v>0</v>
      </c>
      <c r="BS287" s="7">
        <f>SUMIFS(Xuat!$G$5:$G$1000,Xuat!$C$5:$C$1000,DATE(Thang!$E$4,Thang!$C$4,BS$2),Xuat!$D$5:$D$1000,Loc!$A287)</f>
        <v>0</v>
      </c>
    </row>
    <row r="288" spans="1:71" x14ac:dyDescent="0.2">
      <c r="A288" s="2">
        <f>DM!C288</f>
        <v>0</v>
      </c>
      <c r="B288" s="3">
        <f>VLOOKUP(A288,Tondau!$B$5:$F$500,3,0)</f>
        <v>0</v>
      </c>
      <c r="C288" s="3">
        <f>VLOOKUP(Tinhgiavon!A288,Tondau!$B$5:$E$500,4,0)</f>
        <v>0</v>
      </c>
      <c r="D288" s="3">
        <f t="shared" si="22"/>
        <v>0</v>
      </c>
      <c r="E288" s="3">
        <f>SUMIF(Nhap!$F$5:$F$1000,Tinhgiavon!A288,Nhap!$K$5:$K$1000)</f>
        <v>0</v>
      </c>
      <c r="F288" s="3">
        <f t="shared" si="23"/>
        <v>0</v>
      </c>
      <c r="G288" s="3">
        <f t="shared" si="24"/>
        <v>0</v>
      </c>
      <c r="H288" s="3">
        <f t="shared" si="25"/>
        <v>0</v>
      </c>
      <c r="I288" s="3">
        <f t="shared" si="26"/>
        <v>0</v>
      </c>
      <c r="J288" s="7">
        <f>SUMIFS(Nhap!$I$5:$I$1000,Nhap!$E$5:$E$1000,DATE(Thang!$E$4,Thang!$C$4,Loc!$F$2),Nhap!$F$5:$F$1000,Loc!A288)</f>
        <v>0</v>
      </c>
      <c r="K288" s="7">
        <f>SUMIFS(Nhap!$I$5:$I$1000,Nhap!$E$5:$E$1000,DATE(Thang!$E$4,Thang!$C$4,Loc!$G$2),Nhap!$F$5:$F$1000,Loc!A288)</f>
        <v>0</v>
      </c>
      <c r="L288" s="7">
        <f>SUMIFS(Nhap!$I$5:$I$1000,Nhap!$E$5:$E$1000,DATE(Thang!$E$4,Thang!$C$4,Loc!$H$2),Nhap!$F$5:$F$1000,Loc!A288)</f>
        <v>0</v>
      </c>
      <c r="M288" s="7">
        <f>SUMIFS(Nhap!$I$5:$I$1000,Nhap!$E$5:$E$1000,DATE(Thang!$E$4,Thang!$C$4,Loc!$I$2),Nhap!$F$5:$F$1000,Loc!A288)</f>
        <v>0</v>
      </c>
      <c r="N288" s="7">
        <f>SUMIFS(Nhap!$I$5:$I$1000,Nhap!$E$5:$E$1000,DATE(Thang!$E$4,Thang!$C$4,Loc!$J$2),Nhap!$F$5:$F$1000,Loc!A288)</f>
        <v>0</v>
      </c>
      <c r="O288" s="7">
        <f>SUMIFS(Nhap!$I$5:$I$1000,Nhap!$E$5:$E$1000,DATE(Thang!$E$4,Thang!$C$4,Loc!$K$2),Nhap!$F$5:$F$1000,Loc!A288)</f>
        <v>0</v>
      </c>
      <c r="P288" s="7">
        <f>SUMIFS(Nhap!$I$5:$I$1000,Nhap!$E$5:$E$1000,DATE(Thang!$E$4,Thang!$C$4,Loc!$L$2),Nhap!$F$5:$F$1000,Loc!A288)</f>
        <v>0</v>
      </c>
      <c r="Q288" s="7">
        <f>SUMIFS(Nhap!$I$5:$I$1000,Nhap!$E$5:$E$1000,DATE(Thang!$E$4,Thang!$C$4,Loc!$M$2),Nhap!$F$5:$F$1000,Loc!A288)</f>
        <v>0</v>
      </c>
      <c r="R288" s="7">
        <f>SUMIFS(Nhap!$I$5:$I$1000,Nhap!$E$5:$E$1000,DATE(Thang!$E$4,Thang!$C$4,Loc!$N$2),Nhap!$F$5:$F$1000,Loc!A288)</f>
        <v>0</v>
      </c>
      <c r="S288" s="7">
        <f>SUMIFS(Nhap!$I$5:$I$1000,Nhap!$E$5:$E$1000,DATE(Thang!$E$4,Thang!$C$4,Loc!$O$2),Nhap!$F$5:$F$1000,Loc!A288)</f>
        <v>0</v>
      </c>
      <c r="T288" s="7">
        <f>SUMIFS(Nhap!$I$5:$I$1000,Nhap!$E$5:$E$1000,DATE(Thang!$E$4,Thang!$C$4,Loc!$P$2),Nhap!$F$5:$F$1000,Loc!A288)</f>
        <v>0</v>
      </c>
      <c r="U288" s="7">
        <f>SUMIFS(Nhap!$I$5:$I$1000,Nhap!$E$5:$E$1000,DATE(Thang!$E$4,Thang!$C$4,Loc!$Q$2),Nhap!$F$5:$F$1000,Loc!A288)</f>
        <v>0</v>
      </c>
      <c r="V288" s="7">
        <f>SUMIFS(Nhap!$I$5:$I$1000,Nhap!$E$5:$E$1000,DATE(Thang!$E$4,Thang!$C$4,Loc!$R$2),Nhap!$F$5:$F$1000,Loc!A288)</f>
        <v>0</v>
      </c>
      <c r="W288" s="7">
        <f>SUMIFS(Nhap!$I$5:$I$1000,Nhap!$E$5:$E$1000,DATE(Thang!$E$4,Thang!$C$4,Loc!$S$2),Nhap!$F$5:$F$1000,Loc!A288)</f>
        <v>0</v>
      </c>
      <c r="X288" s="7">
        <f>SUMIFS(Nhap!$I$5:$I$1000,Nhap!$E$5:$E$1000,DATE(Thang!$E$4,Thang!$C$4,Loc!$T$2),Nhap!$F$5:$F$1000,Loc!A288)</f>
        <v>0</v>
      </c>
      <c r="Y288" s="7">
        <f>SUMIFS(Nhap!$I$5:$I$1000,Nhap!$E$5:$E$1000,DATE(Thang!$E$4,Thang!$C$4,Loc!$U$2),Nhap!$F$5:$F$1000,Loc!A288)</f>
        <v>0</v>
      </c>
      <c r="Z288" s="7">
        <f>SUMIFS(Nhap!$I$5:$I$1000,Nhap!$E$5:$E$1000,DATE(Thang!$E$4,Thang!$C$4,Loc!$V$2),Nhap!$F$5:$F$1000,Loc!A288)</f>
        <v>0</v>
      </c>
      <c r="AA288" s="7">
        <f>SUMIFS(Nhap!$I$5:$I$1000,Nhap!$E$5:$E$1000,DATE(Thang!$E$4,Thang!$C$4,Loc!$W$2),Nhap!$F$5:$F$1000,Loc!A288)</f>
        <v>0</v>
      </c>
      <c r="AB288" s="7">
        <f>SUMIFS(Nhap!$I$5:$I$1000,Nhap!$E$5:$E$1000,DATE(Thang!$E$4,Thang!$C$4,Loc!$X$2),Nhap!$F$5:$F$1000,Loc!A288)</f>
        <v>0</v>
      </c>
      <c r="AC288" s="7">
        <f>SUMIFS(Nhap!$I$5:$I$1000,Nhap!$E$5:$E$1000,DATE(Thang!$E$4,Thang!$C$4,Loc!$Y$2),Nhap!$F$5:$F$1000,Loc!A288)</f>
        <v>0</v>
      </c>
      <c r="AD288" s="7">
        <f>SUMIFS(Nhap!$I$5:$I$1000,Nhap!$E$5:$E$1000,DATE(Thang!$E$4,Thang!$C$4,Loc!$Z$2),Nhap!$F$5:$F$1000,Loc!A288)</f>
        <v>0</v>
      </c>
      <c r="AE288" s="7">
        <f>SUMIFS(Nhap!$I$5:$I$1000,Nhap!$E$5:$E$1000,DATE(Thang!$E$4,Thang!$C$4,Loc!$AA$2),Nhap!$F$5:$F$1000,Loc!A288)</f>
        <v>0</v>
      </c>
      <c r="AF288" s="7">
        <f>SUMIFS(Nhap!$I$5:$I$1000,Nhap!$E$5:$E$1000,DATE(Thang!$E$4,Thang!$C$4,Loc!$AB$2),Nhap!$F$5:$F$1000,Loc!A288)</f>
        <v>0</v>
      </c>
      <c r="AG288" s="7">
        <f>SUMIFS(Nhap!$I$5:$I$1000,Nhap!$E$5:$E$1000,DATE(Thang!$E$4,Thang!$C$4,Loc!$AC$2),Nhap!$F$5:$F$1000,Loc!A288)</f>
        <v>0</v>
      </c>
      <c r="AH288" s="7">
        <f>SUMIFS(Nhap!$I$5:$I$1000,Nhap!$E$5:$E$1000,DATE(Thang!$E$4,Thang!$C$4,Loc!$AD$2),Nhap!$F$5:$F$1000,Loc!$A$5)</f>
        <v>0</v>
      </c>
      <c r="AI288" s="7">
        <f>SUMIFS(Nhap!$I$5:$I$1000,Nhap!$E$5:$E$1000,DATE(Thang!$E$4,Thang!$C$4,Loc!$AE$2),Nhap!$F$5:$F$1000,Loc!A288)</f>
        <v>0</v>
      </c>
      <c r="AJ288" s="7">
        <f>SUMIFS(Nhap!$I$5:$I$1000,Nhap!$E$5:$E$1000,DATE(Thang!$E$4,Thang!$C$4,Loc!$AF$2),Nhap!$F$5:$F$1000,Loc!A288)</f>
        <v>0</v>
      </c>
      <c r="AK288" s="7">
        <f>SUMIFS(Nhap!$I$5:$I$1000,Nhap!$E$5:$E$1000,DATE(Thang!$E$4,Thang!$C$4,Loc!$AG$2),Nhap!$F$5:$F$1000,Loc!A288)</f>
        <v>0</v>
      </c>
      <c r="AL288" s="7">
        <f>SUMIFS(Nhap!$I$5:$I$1000,Nhap!$E$5:$E$1000,DATE(Thang!$E$4,Thang!$C$4,Loc!$AH$2),Nhap!$F$5:$F$1000,Loc!A288)</f>
        <v>0</v>
      </c>
      <c r="AM288" s="7">
        <f>SUMIFS(Nhap!$I$5:$I$1000,Nhap!$E$5:$E$1000,DATE(Thang!$E$4,Thang!$C$4,Loc!$AI$2),Nhap!$F$5:$F$1000,Loc!A288)</f>
        <v>0</v>
      </c>
      <c r="AN288" s="7">
        <f>SUMIFS(Nhap!$I$5:$I$1000,Nhap!$E$5:$E$1000,DATE(Thang!$E$4,Thang!$C$4,Loc!$AJ$2),Nhap!$F$5:$F$1000,Loc!A288)</f>
        <v>0</v>
      </c>
      <c r="AO288" s="7">
        <f>SUMIFS(Xuat!$G$5:$G$1000,Xuat!$C$5:$C$1000,DATE(Thang!$E$4,Thang!$C$4,AO$2),Xuat!$D$5:$D$1000,Loc!$A288)</f>
        <v>0</v>
      </c>
      <c r="AP288" s="7">
        <f>SUMIFS(Xuat!$G$5:$G$1000,Xuat!$C$5:$C$1000,DATE(Thang!$E$4,Thang!$C$4,AP$2),Xuat!$D$5:$D$1000,Loc!$A288)</f>
        <v>0</v>
      </c>
      <c r="AQ288" s="7">
        <f>SUMIFS(Xuat!$G$5:$G$1000,Xuat!$C$5:$C$1000,DATE(Thang!$E$4,Thang!$C$4,AQ$2),Xuat!$D$5:$D$1000,Loc!$A288)</f>
        <v>0</v>
      </c>
      <c r="AR288" s="7">
        <f>SUMIFS(Xuat!$G$5:$G$1000,Xuat!$C$5:$C$1000,DATE(Thang!$E$4,Thang!$C$4,AR$2),Xuat!$D$5:$D$1000,Loc!$A288)</f>
        <v>0</v>
      </c>
      <c r="AS288" s="7">
        <f>SUMIFS(Xuat!$G$5:$G$1000,Xuat!$C$5:$C$1000,DATE(Thang!$E$4,Thang!$C$4,AS$2),Xuat!$D$5:$D$1000,Loc!$A288)</f>
        <v>0</v>
      </c>
      <c r="AT288" s="7">
        <f>SUMIFS(Xuat!$G$5:$G$1000,Xuat!$C$5:$C$1000,DATE(Thang!$E$4,Thang!$C$4,AT$2),Xuat!$D$5:$D$1000,Loc!$A288)</f>
        <v>0</v>
      </c>
      <c r="AU288" s="7">
        <f>SUMIFS(Xuat!$G$5:$G$1000,Xuat!$C$5:$C$1000,DATE(Thang!$E$4,Thang!$C$4,AU$2),Xuat!$D$5:$D$1000,Loc!$A288)</f>
        <v>0</v>
      </c>
      <c r="AV288" s="7">
        <f>SUMIFS(Xuat!$G$5:$G$1000,Xuat!$C$5:$C$1000,DATE(Thang!$E$4,Thang!$C$4,AV$2),Xuat!$D$5:$D$1000,Loc!$A288)</f>
        <v>0</v>
      </c>
      <c r="AW288" s="7">
        <f>SUMIFS(Xuat!$G$5:$G$1000,Xuat!$C$5:$C$1000,DATE(Thang!$E$4,Thang!$C$4,AW$2),Xuat!$D$5:$D$1000,Loc!$A288)</f>
        <v>0</v>
      </c>
      <c r="AX288" s="7">
        <f>SUMIFS(Xuat!$G$5:$G$1000,Xuat!$C$5:$C$1000,DATE(Thang!$E$4,Thang!$C$4,AX$2),Xuat!$D$5:$D$1000,Loc!$A288)</f>
        <v>0</v>
      </c>
      <c r="AY288" s="7">
        <f>SUMIFS(Xuat!$G$5:$G$1000,Xuat!$C$5:$C$1000,DATE(Thang!$E$4,Thang!$C$4,AY$2),Xuat!$D$5:$D$1000,Loc!$A288)</f>
        <v>0</v>
      </c>
      <c r="AZ288" s="7">
        <f>SUMIFS(Xuat!$G$5:$G$1000,Xuat!$C$5:$C$1000,DATE(Thang!$E$4,Thang!$C$4,AZ$2),Xuat!$D$5:$D$1000,Loc!$A288)</f>
        <v>0</v>
      </c>
      <c r="BA288" s="7">
        <f>SUMIFS(Xuat!$G$5:$G$1000,Xuat!$C$5:$C$1000,DATE(Thang!$E$4,Thang!$C$4,BA$2),Xuat!$D$5:$D$1000,Loc!$A288)</f>
        <v>0</v>
      </c>
      <c r="BB288" s="7">
        <f>SUMIFS(Xuat!$G$5:$G$1000,Xuat!$C$5:$C$1000,DATE(Thang!$E$4,Thang!$C$4,BB$2),Xuat!$D$5:$D$1000,Loc!$A288)</f>
        <v>0</v>
      </c>
      <c r="BC288" s="7">
        <f>SUMIFS(Xuat!$G$5:$G$1000,Xuat!$C$5:$C$1000,DATE(Thang!$E$4,Thang!$C$4,BC$2),Xuat!$D$5:$D$1000,Loc!$A288)</f>
        <v>0</v>
      </c>
      <c r="BD288" s="7">
        <f>SUMIFS(Xuat!$G$5:$G$1000,Xuat!$C$5:$C$1000,DATE(Thang!$E$4,Thang!$C$4,BD$2),Xuat!$D$5:$D$1000,Loc!$A288)</f>
        <v>0</v>
      </c>
      <c r="BE288" s="7">
        <f>SUMIFS(Xuat!$G$5:$G$1000,Xuat!$C$5:$C$1000,DATE(Thang!$E$4,Thang!$C$4,BE$2),Xuat!$D$5:$D$1000,Loc!$A288)</f>
        <v>0</v>
      </c>
      <c r="BF288" s="7">
        <f>SUMIFS(Xuat!$G$5:$G$1000,Xuat!$C$5:$C$1000,DATE(Thang!$E$4,Thang!$C$4,BF$2),Xuat!$D$5:$D$1000,Loc!$A288)</f>
        <v>0</v>
      </c>
      <c r="BG288" s="7">
        <f>SUMIFS(Xuat!$G$5:$G$1000,Xuat!$C$5:$C$1000,DATE(Thang!$E$4,Thang!$C$4,BG$2),Xuat!$D$5:$D$1000,Loc!$A288)</f>
        <v>0</v>
      </c>
      <c r="BH288" s="7">
        <f>SUMIFS(Xuat!$G$5:$G$1000,Xuat!$C$5:$C$1000,DATE(Thang!$E$4,Thang!$C$4,BH$2),Xuat!$D$5:$D$1000,Loc!$A288)</f>
        <v>0</v>
      </c>
      <c r="BI288" s="7">
        <f>SUMIFS(Xuat!$G$5:$G$1000,Xuat!$C$5:$C$1000,DATE(Thang!$E$4,Thang!$C$4,BI$2),Xuat!$D$5:$D$1000,Loc!$A288)</f>
        <v>0</v>
      </c>
      <c r="BJ288" s="7">
        <f>SUMIFS(Xuat!$G$5:$G$1000,Xuat!$C$5:$C$1000,DATE(Thang!$E$4,Thang!$C$4,BJ$2),Xuat!$D$5:$D$1000,Loc!$A288)</f>
        <v>0</v>
      </c>
      <c r="BK288" s="7">
        <f>SUMIFS(Xuat!$G$5:$G$1000,Xuat!$C$5:$C$1000,DATE(Thang!$E$4,Thang!$C$4,BK$2),Xuat!$D$5:$D$1000,Loc!$A288)</f>
        <v>0</v>
      </c>
      <c r="BL288" s="7">
        <f>SUMIFS(Xuat!$G$5:$G$1000,Xuat!$C$5:$C$1000,DATE(Thang!$E$4,Thang!$C$4,BL$2),Xuat!$D$5:$D$1000,Loc!$A288)</f>
        <v>0</v>
      </c>
      <c r="BM288" s="7">
        <f>SUMIFS(Xuat!$G$5:$G$1000,Xuat!$C$5:$C$1000,DATE(Thang!$E$4,Thang!$C$4,BM$2),Xuat!$D$5:$D$1000,Loc!$A288)</f>
        <v>0</v>
      </c>
      <c r="BN288" s="7">
        <f>SUMIFS(Xuat!$G$5:$G$1000,Xuat!$C$5:$C$1000,DATE(Thang!$E$4,Thang!$C$4,BN$2),Xuat!$D$5:$D$1000,Loc!$A288)</f>
        <v>0</v>
      </c>
      <c r="BO288" s="7">
        <f>SUMIFS(Xuat!$G$5:$G$1000,Xuat!$C$5:$C$1000,DATE(Thang!$E$4,Thang!$C$4,BO$2),Xuat!$D$5:$D$1000,Loc!$A288)</f>
        <v>0</v>
      </c>
      <c r="BP288" s="7">
        <f>SUMIFS(Xuat!$G$5:$G$1000,Xuat!$C$5:$C$1000,DATE(Thang!$E$4,Thang!$C$4,BP$2),Xuat!$D$5:$D$1000,Loc!$A288)</f>
        <v>0</v>
      </c>
      <c r="BQ288" s="7">
        <f>SUMIFS(Xuat!$G$5:$G$1000,Xuat!$C$5:$C$1000,DATE(Thang!$E$4,Thang!$C$4,BQ$2),Xuat!$D$5:$D$1000,Loc!$A288)</f>
        <v>0</v>
      </c>
      <c r="BR288" s="7">
        <f>SUMIFS(Xuat!$G$5:$G$1000,Xuat!$C$5:$C$1000,DATE(Thang!$E$4,Thang!$C$4,BR$2),Xuat!$D$5:$D$1000,Loc!$A288)</f>
        <v>0</v>
      </c>
      <c r="BS288" s="7">
        <f>SUMIFS(Xuat!$G$5:$G$1000,Xuat!$C$5:$C$1000,DATE(Thang!$E$4,Thang!$C$4,BS$2),Xuat!$D$5:$D$1000,Loc!$A288)</f>
        <v>0</v>
      </c>
    </row>
    <row r="289" spans="1:71" x14ac:dyDescent="0.2">
      <c r="A289" s="2">
        <f>DM!C289</f>
        <v>0</v>
      </c>
      <c r="B289" s="3">
        <f>VLOOKUP(A289,Tondau!$B$5:$F$500,3,0)</f>
        <v>0</v>
      </c>
      <c r="C289" s="3">
        <f>VLOOKUP(Tinhgiavon!A289,Tondau!$B$5:$E$500,4,0)</f>
        <v>0</v>
      </c>
      <c r="D289" s="3">
        <f t="shared" si="22"/>
        <v>0</v>
      </c>
      <c r="E289" s="3">
        <f>SUMIF(Nhap!$F$5:$F$1000,Tinhgiavon!A289,Nhap!$K$5:$K$1000)</f>
        <v>0</v>
      </c>
      <c r="F289" s="3">
        <f t="shared" si="23"/>
        <v>0</v>
      </c>
      <c r="G289" s="3">
        <f t="shared" si="24"/>
        <v>0</v>
      </c>
      <c r="H289" s="3">
        <f t="shared" si="25"/>
        <v>0</v>
      </c>
      <c r="I289" s="3">
        <f t="shared" si="26"/>
        <v>0</v>
      </c>
      <c r="J289" s="7">
        <f>SUMIFS(Nhap!$I$5:$I$1000,Nhap!$E$5:$E$1000,DATE(Thang!$E$4,Thang!$C$4,Loc!$F$2),Nhap!$F$5:$F$1000,Loc!A289)</f>
        <v>0</v>
      </c>
      <c r="K289" s="7">
        <f>SUMIFS(Nhap!$I$5:$I$1000,Nhap!$E$5:$E$1000,DATE(Thang!$E$4,Thang!$C$4,Loc!$G$2),Nhap!$F$5:$F$1000,Loc!A289)</f>
        <v>0</v>
      </c>
      <c r="L289" s="7">
        <f>SUMIFS(Nhap!$I$5:$I$1000,Nhap!$E$5:$E$1000,DATE(Thang!$E$4,Thang!$C$4,Loc!$H$2),Nhap!$F$5:$F$1000,Loc!A289)</f>
        <v>0</v>
      </c>
      <c r="M289" s="7">
        <f>SUMIFS(Nhap!$I$5:$I$1000,Nhap!$E$5:$E$1000,DATE(Thang!$E$4,Thang!$C$4,Loc!$I$2),Nhap!$F$5:$F$1000,Loc!A289)</f>
        <v>0</v>
      </c>
      <c r="N289" s="7">
        <f>SUMIFS(Nhap!$I$5:$I$1000,Nhap!$E$5:$E$1000,DATE(Thang!$E$4,Thang!$C$4,Loc!$J$2),Nhap!$F$5:$F$1000,Loc!A289)</f>
        <v>0</v>
      </c>
      <c r="O289" s="7">
        <f>SUMIFS(Nhap!$I$5:$I$1000,Nhap!$E$5:$E$1000,DATE(Thang!$E$4,Thang!$C$4,Loc!$K$2),Nhap!$F$5:$F$1000,Loc!A289)</f>
        <v>0</v>
      </c>
      <c r="P289" s="7">
        <f>SUMIFS(Nhap!$I$5:$I$1000,Nhap!$E$5:$E$1000,DATE(Thang!$E$4,Thang!$C$4,Loc!$L$2),Nhap!$F$5:$F$1000,Loc!A289)</f>
        <v>0</v>
      </c>
      <c r="Q289" s="7">
        <f>SUMIFS(Nhap!$I$5:$I$1000,Nhap!$E$5:$E$1000,DATE(Thang!$E$4,Thang!$C$4,Loc!$M$2),Nhap!$F$5:$F$1000,Loc!A289)</f>
        <v>0</v>
      </c>
      <c r="R289" s="7">
        <f>SUMIFS(Nhap!$I$5:$I$1000,Nhap!$E$5:$E$1000,DATE(Thang!$E$4,Thang!$C$4,Loc!$N$2),Nhap!$F$5:$F$1000,Loc!A289)</f>
        <v>0</v>
      </c>
      <c r="S289" s="7">
        <f>SUMIFS(Nhap!$I$5:$I$1000,Nhap!$E$5:$E$1000,DATE(Thang!$E$4,Thang!$C$4,Loc!$O$2),Nhap!$F$5:$F$1000,Loc!A289)</f>
        <v>0</v>
      </c>
      <c r="T289" s="7">
        <f>SUMIFS(Nhap!$I$5:$I$1000,Nhap!$E$5:$E$1000,DATE(Thang!$E$4,Thang!$C$4,Loc!$P$2),Nhap!$F$5:$F$1000,Loc!A289)</f>
        <v>0</v>
      </c>
      <c r="U289" s="7">
        <f>SUMIFS(Nhap!$I$5:$I$1000,Nhap!$E$5:$E$1000,DATE(Thang!$E$4,Thang!$C$4,Loc!$Q$2),Nhap!$F$5:$F$1000,Loc!A289)</f>
        <v>0</v>
      </c>
      <c r="V289" s="7">
        <f>SUMIFS(Nhap!$I$5:$I$1000,Nhap!$E$5:$E$1000,DATE(Thang!$E$4,Thang!$C$4,Loc!$R$2),Nhap!$F$5:$F$1000,Loc!A289)</f>
        <v>0</v>
      </c>
      <c r="W289" s="7">
        <f>SUMIFS(Nhap!$I$5:$I$1000,Nhap!$E$5:$E$1000,DATE(Thang!$E$4,Thang!$C$4,Loc!$S$2),Nhap!$F$5:$F$1000,Loc!A289)</f>
        <v>0</v>
      </c>
      <c r="X289" s="7">
        <f>SUMIFS(Nhap!$I$5:$I$1000,Nhap!$E$5:$E$1000,DATE(Thang!$E$4,Thang!$C$4,Loc!$T$2),Nhap!$F$5:$F$1000,Loc!A289)</f>
        <v>0</v>
      </c>
      <c r="Y289" s="7">
        <f>SUMIFS(Nhap!$I$5:$I$1000,Nhap!$E$5:$E$1000,DATE(Thang!$E$4,Thang!$C$4,Loc!$U$2),Nhap!$F$5:$F$1000,Loc!A289)</f>
        <v>0</v>
      </c>
      <c r="Z289" s="7">
        <f>SUMIFS(Nhap!$I$5:$I$1000,Nhap!$E$5:$E$1000,DATE(Thang!$E$4,Thang!$C$4,Loc!$V$2),Nhap!$F$5:$F$1000,Loc!A289)</f>
        <v>0</v>
      </c>
      <c r="AA289" s="7">
        <f>SUMIFS(Nhap!$I$5:$I$1000,Nhap!$E$5:$E$1000,DATE(Thang!$E$4,Thang!$C$4,Loc!$W$2),Nhap!$F$5:$F$1000,Loc!A289)</f>
        <v>0</v>
      </c>
      <c r="AB289" s="7">
        <f>SUMIFS(Nhap!$I$5:$I$1000,Nhap!$E$5:$E$1000,DATE(Thang!$E$4,Thang!$C$4,Loc!$X$2),Nhap!$F$5:$F$1000,Loc!A289)</f>
        <v>0</v>
      </c>
      <c r="AC289" s="7">
        <f>SUMIFS(Nhap!$I$5:$I$1000,Nhap!$E$5:$E$1000,DATE(Thang!$E$4,Thang!$C$4,Loc!$Y$2),Nhap!$F$5:$F$1000,Loc!A289)</f>
        <v>0</v>
      </c>
      <c r="AD289" s="7">
        <f>SUMIFS(Nhap!$I$5:$I$1000,Nhap!$E$5:$E$1000,DATE(Thang!$E$4,Thang!$C$4,Loc!$Z$2),Nhap!$F$5:$F$1000,Loc!A289)</f>
        <v>0</v>
      </c>
      <c r="AE289" s="7">
        <f>SUMIFS(Nhap!$I$5:$I$1000,Nhap!$E$5:$E$1000,DATE(Thang!$E$4,Thang!$C$4,Loc!$AA$2),Nhap!$F$5:$F$1000,Loc!A289)</f>
        <v>0</v>
      </c>
      <c r="AF289" s="7">
        <f>SUMIFS(Nhap!$I$5:$I$1000,Nhap!$E$5:$E$1000,DATE(Thang!$E$4,Thang!$C$4,Loc!$AB$2),Nhap!$F$5:$F$1000,Loc!A289)</f>
        <v>0</v>
      </c>
      <c r="AG289" s="7">
        <f>SUMIFS(Nhap!$I$5:$I$1000,Nhap!$E$5:$E$1000,DATE(Thang!$E$4,Thang!$C$4,Loc!$AC$2),Nhap!$F$5:$F$1000,Loc!A289)</f>
        <v>0</v>
      </c>
      <c r="AH289" s="7">
        <f>SUMIFS(Nhap!$I$5:$I$1000,Nhap!$E$5:$E$1000,DATE(Thang!$E$4,Thang!$C$4,Loc!$AD$2),Nhap!$F$5:$F$1000,Loc!$A$5)</f>
        <v>0</v>
      </c>
      <c r="AI289" s="7">
        <f>SUMIFS(Nhap!$I$5:$I$1000,Nhap!$E$5:$E$1000,DATE(Thang!$E$4,Thang!$C$4,Loc!$AE$2),Nhap!$F$5:$F$1000,Loc!A289)</f>
        <v>0</v>
      </c>
      <c r="AJ289" s="7">
        <f>SUMIFS(Nhap!$I$5:$I$1000,Nhap!$E$5:$E$1000,DATE(Thang!$E$4,Thang!$C$4,Loc!$AF$2),Nhap!$F$5:$F$1000,Loc!A289)</f>
        <v>0</v>
      </c>
      <c r="AK289" s="7">
        <f>SUMIFS(Nhap!$I$5:$I$1000,Nhap!$E$5:$E$1000,DATE(Thang!$E$4,Thang!$C$4,Loc!$AG$2),Nhap!$F$5:$F$1000,Loc!A289)</f>
        <v>0</v>
      </c>
      <c r="AL289" s="7">
        <f>SUMIFS(Nhap!$I$5:$I$1000,Nhap!$E$5:$E$1000,DATE(Thang!$E$4,Thang!$C$4,Loc!$AH$2),Nhap!$F$5:$F$1000,Loc!A289)</f>
        <v>0</v>
      </c>
      <c r="AM289" s="7">
        <f>SUMIFS(Nhap!$I$5:$I$1000,Nhap!$E$5:$E$1000,DATE(Thang!$E$4,Thang!$C$4,Loc!$AI$2),Nhap!$F$5:$F$1000,Loc!A289)</f>
        <v>0</v>
      </c>
      <c r="AN289" s="7">
        <f>SUMIFS(Nhap!$I$5:$I$1000,Nhap!$E$5:$E$1000,DATE(Thang!$E$4,Thang!$C$4,Loc!$AJ$2),Nhap!$F$5:$F$1000,Loc!A289)</f>
        <v>0</v>
      </c>
      <c r="AO289" s="7">
        <f>SUMIFS(Xuat!$G$5:$G$1000,Xuat!$C$5:$C$1000,DATE(Thang!$E$4,Thang!$C$4,AO$2),Xuat!$D$5:$D$1000,Loc!$A289)</f>
        <v>0</v>
      </c>
      <c r="AP289" s="7">
        <f>SUMIFS(Xuat!$G$5:$G$1000,Xuat!$C$5:$C$1000,DATE(Thang!$E$4,Thang!$C$4,AP$2),Xuat!$D$5:$D$1000,Loc!$A289)</f>
        <v>0</v>
      </c>
      <c r="AQ289" s="7">
        <f>SUMIFS(Xuat!$G$5:$G$1000,Xuat!$C$5:$C$1000,DATE(Thang!$E$4,Thang!$C$4,AQ$2),Xuat!$D$5:$D$1000,Loc!$A289)</f>
        <v>0</v>
      </c>
      <c r="AR289" s="7">
        <f>SUMIFS(Xuat!$G$5:$G$1000,Xuat!$C$5:$C$1000,DATE(Thang!$E$4,Thang!$C$4,AR$2),Xuat!$D$5:$D$1000,Loc!$A289)</f>
        <v>0</v>
      </c>
      <c r="AS289" s="7">
        <f>SUMIFS(Xuat!$G$5:$G$1000,Xuat!$C$5:$C$1000,DATE(Thang!$E$4,Thang!$C$4,AS$2),Xuat!$D$5:$D$1000,Loc!$A289)</f>
        <v>0</v>
      </c>
      <c r="AT289" s="7">
        <f>SUMIFS(Xuat!$G$5:$G$1000,Xuat!$C$5:$C$1000,DATE(Thang!$E$4,Thang!$C$4,AT$2),Xuat!$D$5:$D$1000,Loc!$A289)</f>
        <v>0</v>
      </c>
      <c r="AU289" s="7">
        <f>SUMIFS(Xuat!$G$5:$G$1000,Xuat!$C$5:$C$1000,DATE(Thang!$E$4,Thang!$C$4,AU$2),Xuat!$D$5:$D$1000,Loc!$A289)</f>
        <v>0</v>
      </c>
      <c r="AV289" s="7">
        <f>SUMIFS(Xuat!$G$5:$G$1000,Xuat!$C$5:$C$1000,DATE(Thang!$E$4,Thang!$C$4,AV$2),Xuat!$D$5:$D$1000,Loc!$A289)</f>
        <v>0</v>
      </c>
      <c r="AW289" s="7">
        <f>SUMIFS(Xuat!$G$5:$G$1000,Xuat!$C$5:$C$1000,DATE(Thang!$E$4,Thang!$C$4,AW$2),Xuat!$D$5:$D$1000,Loc!$A289)</f>
        <v>0</v>
      </c>
      <c r="AX289" s="7">
        <f>SUMIFS(Xuat!$G$5:$G$1000,Xuat!$C$5:$C$1000,DATE(Thang!$E$4,Thang!$C$4,AX$2),Xuat!$D$5:$D$1000,Loc!$A289)</f>
        <v>0</v>
      </c>
      <c r="AY289" s="7">
        <f>SUMIFS(Xuat!$G$5:$G$1000,Xuat!$C$5:$C$1000,DATE(Thang!$E$4,Thang!$C$4,AY$2),Xuat!$D$5:$D$1000,Loc!$A289)</f>
        <v>0</v>
      </c>
      <c r="AZ289" s="7">
        <f>SUMIFS(Xuat!$G$5:$G$1000,Xuat!$C$5:$C$1000,DATE(Thang!$E$4,Thang!$C$4,AZ$2),Xuat!$D$5:$D$1000,Loc!$A289)</f>
        <v>0</v>
      </c>
      <c r="BA289" s="7">
        <f>SUMIFS(Xuat!$G$5:$G$1000,Xuat!$C$5:$C$1000,DATE(Thang!$E$4,Thang!$C$4,BA$2),Xuat!$D$5:$D$1000,Loc!$A289)</f>
        <v>0</v>
      </c>
      <c r="BB289" s="7">
        <f>SUMIFS(Xuat!$G$5:$G$1000,Xuat!$C$5:$C$1000,DATE(Thang!$E$4,Thang!$C$4,BB$2),Xuat!$D$5:$D$1000,Loc!$A289)</f>
        <v>0</v>
      </c>
      <c r="BC289" s="7">
        <f>SUMIFS(Xuat!$G$5:$G$1000,Xuat!$C$5:$C$1000,DATE(Thang!$E$4,Thang!$C$4,BC$2),Xuat!$D$5:$D$1000,Loc!$A289)</f>
        <v>0</v>
      </c>
      <c r="BD289" s="7">
        <f>SUMIFS(Xuat!$G$5:$G$1000,Xuat!$C$5:$C$1000,DATE(Thang!$E$4,Thang!$C$4,BD$2),Xuat!$D$5:$D$1000,Loc!$A289)</f>
        <v>0</v>
      </c>
      <c r="BE289" s="7">
        <f>SUMIFS(Xuat!$G$5:$G$1000,Xuat!$C$5:$C$1000,DATE(Thang!$E$4,Thang!$C$4,BE$2),Xuat!$D$5:$D$1000,Loc!$A289)</f>
        <v>0</v>
      </c>
      <c r="BF289" s="7">
        <f>SUMIFS(Xuat!$G$5:$G$1000,Xuat!$C$5:$C$1000,DATE(Thang!$E$4,Thang!$C$4,BF$2),Xuat!$D$5:$D$1000,Loc!$A289)</f>
        <v>0</v>
      </c>
      <c r="BG289" s="7">
        <f>SUMIFS(Xuat!$G$5:$G$1000,Xuat!$C$5:$C$1000,DATE(Thang!$E$4,Thang!$C$4,BG$2),Xuat!$D$5:$D$1000,Loc!$A289)</f>
        <v>0</v>
      </c>
      <c r="BH289" s="7">
        <f>SUMIFS(Xuat!$G$5:$G$1000,Xuat!$C$5:$C$1000,DATE(Thang!$E$4,Thang!$C$4,BH$2),Xuat!$D$5:$D$1000,Loc!$A289)</f>
        <v>0</v>
      </c>
      <c r="BI289" s="7">
        <f>SUMIFS(Xuat!$G$5:$G$1000,Xuat!$C$5:$C$1000,DATE(Thang!$E$4,Thang!$C$4,BI$2),Xuat!$D$5:$D$1000,Loc!$A289)</f>
        <v>0</v>
      </c>
      <c r="BJ289" s="7">
        <f>SUMIFS(Xuat!$G$5:$G$1000,Xuat!$C$5:$C$1000,DATE(Thang!$E$4,Thang!$C$4,BJ$2),Xuat!$D$5:$D$1000,Loc!$A289)</f>
        <v>0</v>
      </c>
      <c r="BK289" s="7">
        <f>SUMIFS(Xuat!$G$5:$G$1000,Xuat!$C$5:$C$1000,DATE(Thang!$E$4,Thang!$C$4,BK$2),Xuat!$D$5:$D$1000,Loc!$A289)</f>
        <v>0</v>
      </c>
      <c r="BL289" s="7">
        <f>SUMIFS(Xuat!$G$5:$G$1000,Xuat!$C$5:$C$1000,DATE(Thang!$E$4,Thang!$C$4,BL$2),Xuat!$D$5:$D$1000,Loc!$A289)</f>
        <v>0</v>
      </c>
      <c r="BM289" s="7">
        <f>SUMIFS(Xuat!$G$5:$G$1000,Xuat!$C$5:$C$1000,DATE(Thang!$E$4,Thang!$C$4,BM$2),Xuat!$D$5:$D$1000,Loc!$A289)</f>
        <v>0</v>
      </c>
      <c r="BN289" s="7">
        <f>SUMIFS(Xuat!$G$5:$G$1000,Xuat!$C$5:$C$1000,DATE(Thang!$E$4,Thang!$C$4,BN$2),Xuat!$D$5:$D$1000,Loc!$A289)</f>
        <v>0</v>
      </c>
      <c r="BO289" s="7">
        <f>SUMIFS(Xuat!$G$5:$G$1000,Xuat!$C$5:$C$1000,DATE(Thang!$E$4,Thang!$C$4,BO$2),Xuat!$D$5:$D$1000,Loc!$A289)</f>
        <v>0</v>
      </c>
      <c r="BP289" s="7">
        <f>SUMIFS(Xuat!$G$5:$G$1000,Xuat!$C$5:$C$1000,DATE(Thang!$E$4,Thang!$C$4,BP$2),Xuat!$D$5:$D$1000,Loc!$A289)</f>
        <v>0</v>
      </c>
      <c r="BQ289" s="7">
        <f>SUMIFS(Xuat!$G$5:$G$1000,Xuat!$C$5:$C$1000,DATE(Thang!$E$4,Thang!$C$4,BQ$2),Xuat!$D$5:$D$1000,Loc!$A289)</f>
        <v>0</v>
      </c>
      <c r="BR289" s="7">
        <f>SUMIFS(Xuat!$G$5:$G$1000,Xuat!$C$5:$C$1000,DATE(Thang!$E$4,Thang!$C$4,BR$2),Xuat!$D$5:$D$1000,Loc!$A289)</f>
        <v>0</v>
      </c>
      <c r="BS289" s="7">
        <f>SUMIFS(Xuat!$G$5:$G$1000,Xuat!$C$5:$C$1000,DATE(Thang!$E$4,Thang!$C$4,BS$2),Xuat!$D$5:$D$1000,Loc!$A289)</f>
        <v>0</v>
      </c>
    </row>
    <row r="290" spans="1:71" x14ac:dyDescent="0.2">
      <c r="A290" s="2">
        <f>DM!C290</f>
        <v>0</v>
      </c>
      <c r="B290" s="3">
        <f>VLOOKUP(A290,Tondau!$B$5:$F$500,3,0)</f>
        <v>0</v>
      </c>
      <c r="C290" s="3">
        <f>VLOOKUP(Tinhgiavon!A290,Tondau!$B$5:$E$500,4,0)</f>
        <v>0</v>
      </c>
      <c r="D290" s="3">
        <f t="shared" si="22"/>
        <v>0</v>
      </c>
      <c r="E290" s="3">
        <f>SUMIF(Nhap!$F$5:$F$1000,Tinhgiavon!A290,Nhap!$K$5:$K$1000)</f>
        <v>0</v>
      </c>
      <c r="F290" s="3">
        <f t="shared" si="23"/>
        <v>0</v>
      </c>
      <c r="G290" s="3">
        <f t="shared" si="24"/>
        <v>0</v>
      </c>
      <c r="H290" s="3">
        <f t="shared" si="25"/>
        <v>0</v>
      </c>
      <c r="I290" s="3">
        <f t="shared" si="26"/>
        <v>0</v>
      </c>
      <c r="J290" s="7">
        <f>SUMIFS(Nhap!$I$5:$I$1000,Nhap!$E$5:$E$1000,DATE(Thang!$E$4,Thang!$C$4,Loc!$F$2),Nhap!$F$5:$F$1000,Loc!A290)</f>
        <v>0</v>
      </c>
      <c r="K290" s="7">
        <f>SUMIFS(Nhap!$I$5:$I$1000,Nhap!$E$5:$E$1000,DATE(Thang!$E$4,Thang!$C$4,Loc!$G$2),Nhap!$F$5:$F$1000,Loc!A290)</f>
        <v>0</v>
      </c>
      <c r="L290" s="7">
        <f>SUMIFS(Nhap!$I$5:$I$1000,Nhap!$E$5:$E$1000,DATE(Thang!$E$4,Thang!$C$4,Loc!$H$2),Nhap!$F$5:$F$1000,Loc!A290)</f>
        <v>0</v>
      </c>
      <c r="M290" s="7">
        <f>SUMIFS(Nhap!$I$5:$I$1000,Nhap!$E$5:$E$1000,DATE(Thang!$E$4,Thang!$C$4,Loc!$I$2),Nhap!$F$5:$F$1000,Loc!A290)</f>
        <v>0</v>
      </c>
      <c r="N290" s="7">
        <f>SUMIFS(Nhap!$I$5:$I$1000,Nhap!$E$5:$E$1000,DATE(Thang!$E$4,Thang!$C$4,Loc!$J$2),Nhap!$F$5:$F$1000,Loc!A290)</f>
        <v>0</v>
      </c>
      <c r="O290" s="7">
        <f>SUMIFS(Nhap!$I$5:$I$1000,Nhap!$E$5:$E$1000,DATE(Thang!$E$4,Thang!$C$4,Loc!$K$2),Nhap!$F$5:$F$1000,Loc!A290)</f>
        <v>0</v>
      </c>
      <c r="P290" s="7">
        <f>SUMIFS(Nhap!$I$5:$I$1000,Nhap!$E$5:$E$1000,DATE(Thang!$E$4,Thang!$C$4,Loc!$L$2),Nhap!$F$5:$F$1000,Loc!A290)</f>
        <v>0</v>
      </c>
      <c r="Q290" s="7">
        <f>SUMIFS(Nhap!$I$5:$I$1000,Nhap!$E$5:$E$1000,DATE(Thang!$E$4,Thang!$C$4,Loc!$M$2),Nhap!$F$5:$F$1000,Loc!A290)</f>
        <v>0</v>
      </c>
      <c r="R290" s="7">
        <f>SUMIFS(Nhap!$I$5:$I$1000,Nhap!$E$5:$E$1000,DATE(Thang!$E$4,Thang!$C$4,Loc!$N$2),Nhap!$F$5:$F$1000,Loc!A290)</f>
        <v>0</v>
      </c>
      <c r="S290" s="7">
        <f>SUMIFS(Nhap!$I$5:$I$1000,Nhap!$E$5:$E$1000,DATE(Thang!$E$4,Thang!$C$4,Loc!$O$2),Nhap!$F$5:$F$1000,Loc!A290)</f>
        <v>0</v>
      </c>
      <c r="T290" s="7">
        <f>SUMIFS(Nhap!$I$5:$I$1000,Nhap!$E$5:$E$1000,DATE(Thang!$E$4,Thang!$C$4,Loc!$P$2),Nhap!$F$5:$F$1000,Loc!A290)</f>
        <v>0</v>
      </c>
      <c r="U290" s="7">
        <f>SUMIFS(Nhap!$I$5:$I$1000,Nhap!$E$5:$E$1000,DATE(Thang!$E$4,Thang!$C$4,Loc!$Q$2),Nhap!$F$5:$F$1000,Loc!A290)</f>
        <v>0</v>
      </c>
      <c r="V290" s="7">
        <f>SUMIFS(Nhap!$I$5:$I$1000,Nhap!$E$5:$E$1000,DATE(Thang!$E$4,Thang!$C$4,Loc!$R$2),Nhap!$F$5:$F$1000,Loc!A290)</f>
        <v>0</v>
      </c>
      <c r="W290" s="7">
        <f>SUMIFS(Nhap!$I$5:$I$1000,Nhap!$E$5:$E$1000,DATE(Thang!$E$4,Thang!$C$4,Loc!$S$2),Nhap!$F$5:$F$1000,Loc!A290)</f>
        <v>0</v>
      </c>
      <c r="X290" s="7">
        <f>SUMIFS(Nhap!$I$5:$I$1000,Nhap!$E$5:$E$1000,DATE(Thang!$E$4,Thang!$C$4,Loc!$T$2),Nhap!$F$5:$F$1000,Loc!A290)</f>
        <v>0</v>
      </c>
      <c r="Y290" s="7">
        <f>SUMIFS(Nhap!$I$5:$I$1000,Nhap!$E$5:$E$1000,DATE(Thang!$E$4,Thang!$C$4,Loc!$U$2),Nhap!$F$5:$F$1000,Loc!A290)</f>
        <v>0</v>
      </c>
      <c r="Z290" s="7">
        <f>SUMIFS(Nhap!$I$5:$I$1000,Nhap!$E$5:$E$1000,DATE(Thang!$E$4,Thang!$C$4,Loc!$V$2),Nhap!$F$5:$F$1000,Loc!A290)</f>
        <v>0</v>
      </c>
      <c r="AA290" s="7">
        <f>SUMIFS(Nhap!$I$5:$I$1000,Nhap!$E$5:$E$1000,DATE(Thang!$E$4,Thang!$C$4,Loc!$W$2),Nhap!$F$5:$F$1000,Loc!A290)</f>
        <v>0</v>
      </c>
      <c r="AB290" s="7">
        <f>SUMIFS(Nhap!$I$5:$I$1000,Nhap!$E$5:$E$1000,DATE(Thang!$E$4,Thang!$C$4,Loc!$X$2),Nhap!$F$5:$F$1000,Loc!A290)</f>
        <v>0</v>
      </c>
      <c r="AC290" s="7">
        <f>SUMIFS(Nhap!$I$5:$I$1000,Nhap!$E$5:$E$1000,DATE(Thang!$E$4,Thang!$C$4,Loc!$Y$2),Nhap!$F$5:$F$1000,Loc!A290)</f>
        <v>0</v>
      </c>
      <c r="AD290" s="7">
        <f>SUMIFS(Nhap!$I$5:$I$1000,Nhap!$E$5:$E$1000,DATE(Thang!$E$4,Thang!$C$4,Loc!$Z$2),Nhap!$F$5:$F$1000,Loc!A290)</f>
        <v>0</v>
      </c>
      <c r="AE290" s="7">
        <f>SUMIFS(Nhap!$I$5:$I$1000,Nhap!$E$5:$E$1000,DATE(Thang!$E$4,Thang!$C$4,Loc!$AA$2),Nhap!$F$5:$F$1000,Loc!A290)</f>
        <v>0</v>
      </c>
      <c r="AF290" s="7">
        <f>SUMIFS(Nhap!$I$5:$I$1000,Nhap!$E$5:$E$1000,DATE(Thang!$E$4,Thang!$C$4,Loc!$AB$2),Nhap!$F$5:$F$1000,Loc!A290)</f>
        <v>0</v>
      </c>
      <c r="AG290" s="7">
        <f>SUMIFS(Nhap!$I$5:$I$1000,Nhap!$E$5:$E$1000,DATE(Thang!$E$4,Thang!$C$4,Loc!$AC$2),Nhap!$F$5:$F$1000,Loc!A290)</f>
        <v>0</v>
      </c>
      <c r="AH290" s="7">
        <f>SUMIFS(Nhap!$I$5:$I$1000,Nhap!$E$5:$E$1000,DATE(Thang!$E$4,Thang!$C$4,Loc!$AD$2),Nhap!$F$5:$F$1000,Loc!$A$5)</f>
        <v>0</v>
      </c>
      <c r="AI290" s="7">
        <f>SUMIFS(Nhap!$I$5:$I$1000,Nhap!$E$5:$E$1000,DATE(Thang!$E$4,Thang!$C$4,Loc!$AE$2),Nhap!$F$5:$F$1000,Loc!A290)</f>
        <v>0</v>
      </c>
      <c r="AJ290" s="7">
        <f>SUMIFS(Nhap!$I$5:$I$1000,Nhap!$E$5:$E$1000,DATE(Thang!$E$4,Thang!$C$4,Loc!$AF$2),Nhap!$F$5:$F$1000,Loc!A290)</f>
        <v>0</v>
      </c>
      <c r="AK290" s="7">
        <f>SUMIFS(Nhap!$I$5:$I$1000,Nhap!$E$5:$E$1000,DATE(Thang!$E$4,Thang!$C$4,Loc!$AG$2),Nhap!$F$5:$F$1000,Loc!A290)</f>
        <v>0</v>
      </c>
      <c r="AL290" s="7">
        <f>SUMIFS(Nhap!$I$5:$I$1000,Nhap!$E$5:$E$1000,DATE(Thang!$E$4,Thang!$C$4,Loc!$AH$2),Nhap!$F$5:$F$1000,Loc!A290)</f>
        <v>0</v>
      </c>
      <c r="AM290" s="7">
        <f>SUMIFS(Nhap!$I$5:$I$1000,Nhap!$E$5:$E$1000,DATE(Thang!$E$4,Thang!$C$4,Loc!$AI$2),Nhap!$F$5:$F$1000,Loc!A290)</f>
        <v>0</v>
      </c>
      <c r="AN290" s="7">
        <f>SUMIFS(Nhap!$I$5:$I$1000,Nhap!$E$5:$E$1000,DATE(Thang!$E$4,Thang!$C$4,Loc!$AJ$2),Nhap!$F$5:$F$1000,Loc!A290)</f>
        <v>0</v>
      </c>
      <c r="AO290" s="7">
        <f>SUMIFS(Xuat!$G$5:$G$1000,Xuat!$C$5:$C$1000,DATE(Thang!$E$4,Thang!$C$4,AO$2),Xuat!$D$5:$D$1000,Loc!$A290)</f>
        <v>0</v>
      </c>
      <c r="AP290" s="7">
        <f>SUMIFS(Xuat!$G$5:$G$1000,Xuat!$C$5:$C$1000,DATE(Thang!$E$4,Thang!$C$4,AP$2),Xuat!$D$5:$D$1000,Loc!$A290)</f>
        <v>0</v>
      </c>
      <c r="AQ290" s="7">
        <f>SUMIFS(Xuat!$G$5:$G$1000,Xuat!$C$5:$C$1000,DATE(Thang!$E$4,Thang!$C$4,AQ$2),Xuat!$D$5:$D$1000,Loc!$A290)</f>
        <v>0</v>
      </c>
      <c r="AR290" s="7">
        <f>SUMIFS(Xuat!$G$5:$G$1000,Xuat!$C$5:$C$1000,DATE(Thang!$E$4,Thang!$C$4,AR$2),Xuat!$D$5:$D$1000,Loc!$A290)</f>
        <v>0</v>
      </c>
      <c r="AS290" s="7">
        <f>SUMIFS(Xuat!$G$5:$G$1000,Xuat!$C$5:$C$1000,DATE(Thang!$E$4,Thang!$C$4,AS$2),Xuat!$D$5:$D$1000,Loc!$A290)</f>
        <v>0</v>
      </c>
      <c r="AT290" s="7">
        <f>SUMIFS(Xuat!$G$5:$G$1000,Xuat!$C$5:$C$1000,DATE(Thang!$E$4,Thang!$C$4,AT$2),Xuat!$D$5:$D$1000,Loc!$A290)</f>
        <v>0</v>
      </c>
      <c r="AU290" s="7">
        <f>SUMIFS(Xuat!$G$5:$G$1000,Xuat!$C$5:$C$1000,DATE(Thang!$E$4,Thang!$C$4,AU$2),Xuat!$D$5:$D$1000,Loc!$A290)</f>
        <v>0</v>
      </c>
      <c r="AV290" s="7">
        <f>SUMIFS(Xuat!$G$5:$G$1000,Xuat!$C$5:$C$1000,DATE(Thang!$E$4,Thang!$C$4,AV$2),Xuat!$D$5:$D$1000,Loc!$A290)</f>
        <v>0</v>
      </c>
      <c r="AW290" s="7">
        <f>SUMIFS(Xuat!$G$5:$G$1000,Xuat!$C$5:$C$1000,DATE(Thang!$E$4,Thang!$C$4,AW$2),Xuat!$D$5:$D$1000,Loc!$A290)</f>
        <v>0</v>
      </c>
      <c r="AX290" s="7">
        <f>SUMIFS(Xuat!$G$5:$G$1000,Xuat!$C$5:$C$1000,DATE(Thang!$E$4,Thang!$C$4,AX$2),Xuat!$D$5:$D$1000,Loc!$A290)</f>
        <v>0</v>
      </c>
      <c r="AY290" s="7">
        <f>SUMIFS(Xuat!$G$5:$G$1000,Xuat!$C$5:$C$1000,DATE(Thang!$E$4,Thang!$C$4,AY$2),Xuat!$D$5:$D$1000,Loc!$A290)</f>
        <v>0</v>
      </c>
      <c r="AZ290" s="7">
        <f>SUMIFS(Xuat!$G$5:$G$1000,Xuat!$C$5:$C$1000,DATE(Thang!$E$4,Thang!$C$4,AZ$2),Xuat!$D$5:$D$1000,Loc!$A290)</f>
        <v>0</v>
      </c>
      <c r="BA290" s="7">
        <f>SUMIFS(Xuat!$G$5:$G$1000,Xuat!$C$5:$C$1000,DATE(Thang!$E$4,Thang!$C$4,BA$2),Xuat!$D$5:$D$1000,Loc!$A290)</f>
        <v>0</v>
      </c>
      <c r="BB290" s="7">
        <f>SUMIFS(Xuat!$G$5:$G$1000,Xuat!$C$5:$C$1000,DATE(Thang!$E$4,Thang!$C$4,BB$2),Xuat!$D$5:$D$1000,Loc!$A290)</f>
        <v>0</v>
      </c>
      <c r="BC290" s="7">
        <f>SUMIFS(Xuat!$G$5:$G$1000,Xuat!$C$5:$C$1000,DATE(Thang!$E$4,Thang!$C$4,BC$2),Xuat!$D$5:$D$1000,Loc!$A290)</f>
        <v>0</v>
      </c>
      <c r="BD290" s="7">
        <f>SUMIFS(Xuat!$G$5:$G$1000,Xuat!$C$5:$C$1000,DATE(Thang!$E$4,Thang!$C$4,BD$2),Xuat!$D$5:$D$1000,Loc!$A290)</f>
        <v>0</v>
      </c>
      <c r="BE290" s="7">
        <f>SUMIFS(Xuat!$G$5:$G$1000,Xuat!$C$5:$C$1000,DATE(Thang!$E$4,Thang!$C$4,BE$2),Xuat!$D$5:$D$1000,Loc!$A290)</f>
        <v>0</v>
      </c>
      <c r="BF290" s="7">
        <f>SUMIFS(Xuat!$G$5:$G$1000,Xuat!$C$5:$C$1000,DATE(Thang!$E$4,Thang!$C$4,BF$2),Xuat!$D$5:$D$1000,Loc!$A290)</f>
        <v>0</v>
      </c>
      <c r="BG290" s="7">
        <f>SUMIFS(Xuat!$G$5:$G$1000,Xuat!$C$5:$C$1000,DATE(Thang!$E$4,Thang!$C$4,BG$2),Xuat!$D$5:$D$1000,Loc!$A290)</f>
        <v>0</v>
      </c>
      <c r="BH290" s="7">
        <f>SUMIFS(Xuat!$G$5:$G$1000,Xuat!$C$5:$C$1000,DATE(Thang!$E$4,Thang!$C$4,BH$2),Xuat!$D$5:$D$1000,Loc!$A290)</f>
        <v>0</v>
      </c>
      <c r="BI290" s="7">
        <f>SUMIFS(Xuat!$G$5:$G$1000,Xuat!$C$5:$C$1000,DATE(Thang!$E$4,Thang!$C$4,BI$2),Xuat!$D$5:$D$1000,Loc!$A290)</f>
        <v>0</v>
      </c>
      <c r="BJ290" s="7">
        <f>SUMIFS(Xuat!$G$5:$G$1000,Xuat!$C$5:$C$1000,DATE(Thang!$E$4,Thang!$C$4,BJ$2),Xuat!$D$5:$D$1000,Loc!$A290)</f>
        <v>0</v>
      </c>
      <c r="BK290" s="7">
        <f>SUMIFS(Xuat!$G$5:$G$1000,Xuat!$C$5:$C$1000,DATE(Thang!$E$4,Thang!$C$4,BK$2),Xuat!$D$5:$D$1000,Loc!$A290)</f>
        <v>0</v>
      </c>
      <c r="BL290" s="7">
        <f>SUMIFS(Xuat!$G$5:$G$1000,Xuat!$C$5:$C$1000,DATE(Thang!$E$4,Thang!$C$4,BL$2),Xuat!$D$5:$D$1000,Loc!$A290)</f>
        <v>0</v>
      </c>
      <c r="BM290" s="7">
        <f>SUMIFS(Xuat!$G$5:$G$1000,Xuat!$C$5:$C$1000,DATE(Thang!$E$4,Thang!$C$4,BM$2),Xuat!$D$5:$D$1000,Loc!$A290)</f>
        <v>0</v>
      </c>
      <c r="BN290" s="7">
        <f>SUMIFS(Xuat!$G$5:$G$1000,Xuat!$C$5:$C$1000,DATE(Thang!$E$4,Thang!$C$4,BN$2),Xuat!$D$5:$D$1000,Loc!$A290)</f>
        <v>0</v>
      </c>
      <c r="BO290" s="7">
        <f>SUMIFS(Xuat!$G$5:$G$1000,Xuat!$C$5:$C$1000,DATE(Thang!$E$4,Thang!$C$4,BO$2),Xuat!$D$5:$D$1000,Loc!$A290)</f>
        <v>0</v>
      </c>
      <c r="BP290" s="7">
        <f>SUMIFS(Xuat!$G$5:$G$1000,Xuat!$C$5:$C$1000,DATE(Thang!$E$4,Thang!$C$4,BP$2),Xuat!$D$5:$D$1000,Loc!$A290)</f>
        <v>0</v>
      </c>
      <c r="BQ290" s="7">
        <f>SUMIFS(Xuat!$G$5:$G$1000,Xuat!$C$5:$C$1000,DATE(Thang!$E$4,Thang!$C$4,BQ$2),Xuat!$D$5:$D$1000,Loc!$A290)</f>
        <v>0</v>
      </c>
      <c r="BR290" s="7">
        <f>SUMIFS(Xuat!$G$5:$G$1000,Xuat!$C$5:$C$1000,DATE(Thang!$E$4,Thang!$C$4,BR$2),Xuat!$D$5:$D$1000,Loc!$A290)</f>
        <v>0</v>
      </c>
      <c r="BS290" s="7">
        <f>SUMIFS(Xuat!$G$5:$G$1000,Xuat!$C$5:$C$1000,DATE(Thang!$E$4,Thang!$C$4,BS$2),Xuat!$D$5:$D$1000,Loc!$A290)</f>
        <v>0</v>
      </c>
    </row>
    <row r="291" spans="1:71" x14ac:dyDescent="0.2">
      <c r="A291" s="2">
        <f>DM!C291</f>
        <v>0</v>
      </c>
      <c r="B291" s="3">
        <f>VLOOKUP(A291,Tondau!$B$5:$F$500,3,0)</f>
        <v>0</v>
      </c>
      <c r="C291" s="3">
        <f>VLOOKUP(Tinhgiavon!A291,Tondau!$B$5:$E$500,4,0)</f>
        <v>0</v>
      </c>
      <c r="D291" s="3">
        <f t="shared" si="22"/>
        <v>0</v>
      </c>
      <c r="E291" s="3">
        <f>SUMIF(Nhap!$F$5:$F$1000,Tinhgiavon!A291,Nhap!$K$5:$K$1000)</f>
        <v>0</v>
      </c>
      <c r="F291" s="3">
        <f t="shared" si="23"/>
        <v>0</v>
      </c>
      <c r="G291" s="3">
        <f t="shared" si="24"/>
        <v>0</v>
      </c>
      <c r="H291" s="3">
        <f t="shared" si="25"/>
        <v>0</v>
      </c>
      <c r="I291" s="3">
        <f t="shared" si="26"/>
        <v>0</v>
      </c>
      <c r="J291" s="7">
        <f>SUMIFS(Nhap!$I$5:$I$1000,Nhap!$E$5:$E$1000,DATE(Thang!$E$4,Thang!$C$4,Loc!$F$2),Nhap!$F$5:$F$1000,Loc!A291)</f>
        <v>0</v>
      </c>
      <c r="K291" s="7">
        <f>SUMIFS(Nhap!$I$5:$I$1000,Nhap!$E$5:$E$1000,DATE(Thang!$E$4,Thang!$C$4,Loc!$G$2),Nhap!$F$5:$F$1000,Loc!A291)</f>
        <v>0</v>
      </c>
      <c r="L291" s="7">
        <f>SUMIFS(Nhap!$I$5:$I$1000,Nhap!$E$5:$E$1000,DATE(Thang!$E$4,Thang!$C$4,Loc!$H$2),Nhap!$F$5:$F$1000,Loc!A291)</f>
        <v>0</v>
      </c>
      <c r="M291" s="7">
        <f>SUMIFS(Nhap!$I$5:$I$1000,Nhap!$E$5:$E$1000,DATE(Thang!$E$4,Thang!$C$4,Loc!$I$2),Nhap!$F$5:$F$1000,Loc!A291)</f>
        <v>0</v>
      </c>
      <c r="N291" s="7">
        <f>SUMIFS(Nhap!$I$5:$I$1000,Nhap!$E$5:$E$1000,DATE(Thang!$E$4,Thang!$C$4,Loc!$J$2),Nhap!$F$5:$F$1000,Loc!A291)</f>
        <v>0</v>
      </c>
      <c r="O291" s="7">
        <f>SUMIFS(Nhap!$I$5:$I$1000,Nhap!$E$5:$E$1000,DATE(Thang!$E$4,Thang!$C$4,Loc!$K$2),Nhap!$F$5:$F$1000,Loc!A291)</f>
        <v>0</v>
      </c>
      <c r="P291" s="7">
        <f>SUMIFS(Nhap!$I$5:$I$1000,Nhap!$E$5:$E$1000,DATE(Thang!$E$4,Thang!$C$4,Loc!$L$2),Nhap!$F$5:$F$1000,Loc!A291)</f>
        <v>0</v>
      </c>
      <c r="Q291" s="7">
        <f>SUMIFS(Nhap!$I$5:$I$1000,Nhap!$E$5:$E$1000,DATE(Thang!$E$4,Thang!$C$4,Loc!$M$2),Nhap!$F$5:$F$1000,Loc!A291)</f>
        <v>0</v>
      </c>
      <c r="R291" s="7">
        <f>SUMIFS(Nhap!$I$5:$I$1000,Nhap!$E$5:$E$1000,DATE(Thang!$E$4,Thang!$C$4,Loc!$N$2),Nhap!$F$5:$F$1000,Loc!A291)</f>
        <v>0</v>
      </c>
      <c r="S291" s="7">
        <f>SUMIFS(Nhap!$I$5:$I$1000,Nhap!$E$5:$E$1000,DATE(Thang!$E$4,Thang!$C$4,Loc!$O$2),Nhap!$F$5:$F$1000,Loc!A291)</f>
        <v>0</v>
      </c>
      <c r="T291" s="7">
        <f>SUMIFS(Nhap!$I$5:$I$1000,Nhap!$E$5:$E$1000,DATE(Thang!$E$4,Thang!$C$4,Loc!$P$2),Nhap!$F$5:$F$1000,Loc!A291)</f>
        <v>0</v>
      </c>
      <c r="U291" s="7">
        <f>SUMIFS(Nhap!$I$5:$I$1000,Nhap!$E$5:$E$1000,DATE(Thang!$E$4,Thang!$C$4,Loc!$Q$2),Nhap!$F$5:$F$1000,Loc!A291)</f>
        <v>0</v>
      </c>
      <c r="V291" s="7">
        <f>SUMIFS(Nhap!$I$5:$I$1000,Nhap!$E$5:$E$1000,DATE(Thang!$E$4,Thang!$C$4,Loc!$R$2),Nhap!$F$5:$F$1000,Loc!A291)</f>
        <v>0</v>
      </c>
      <c r="W291" s="7">
        <f>SUMIFS(Nhap!$I$5:$I$1000,Nhap!$E$5:$E$1000,DATE(Thang!$E$4,Thang!$C$4,Loc!$S$2),Nhap!$F$5:$F$1000,Loc!A291)</f>
        <v>0</v>
      </c>
      <c r="X291" s="7">
        <f>SUMIFS(Nhap!$I$5:$I$1000,Nhap!$E$5:$E$1000,DATE(Thang!$E$4,Thang!$C$4,Loc!$T$2),Nhap!$F$5:$F$1000,Loc!A291)</f>
        <v>0</v>
      </c>
      <c r="Y291" s="7">
        <f>SUMIFS(Nhap!$I$5:$I$1000,Nhap!$E$5:$E$1000,DATE(Thang!$E$4,Thang!$C$4,Loc!$U$2),Nhap!$F$5:$F$1000,Loc!A291)</f>
        <v>0</v>
      </c>
      <c r="Z291" s="7">
        <f>SUMIFS(Nhap!$I$5:$I$1000,Nhap!$E$5:$E$1000,DATE(Thang!$E$4,Thang!$C$4,Loc!$V$2),Nhap!$F$5:$F$1000,Loc!A291)</f>
        <v>0</v>
      </c>
      <c r="AA291" s="7">
        <f>SUMIFS(Nhap!$I$5:$I$1000,Nhap!$E$5:$E$1000,DATE(Thang!$E$4,Thang!$C$4,Loc!$W$2),Nhap!$F$5:$F$1000,Loc!A291)</f>
        <v>0</v>
      </c>
      <c r="AB291" s="7">
        <f>SUMIFS(Nhap!$I$5:$I$1000,Nhap!$E$5:$E$1000,DATE(Thang!$E$4,Thang!$C$4,Loc!$X$2),Nhap!$F$5:$F$1000,Loc!A291)</f>
        <v>0</v>
      </c>
      <c r="AC291" s="7">
        <f>SUMIFS(Nhap!$I$5:$I$1000,Nhap!$E$5:$E$1000,DATE(Thang!$E$4,Thang!$C$4,Loc!$Y$2),Nhap!$F$5:$F$1000,Loc!A291)</f>
        <v>0</v>
      </c>
      <c r="AD291" s="7">
        <f>SUMIFS(Nhap!$I$5:$I$1000,Nhap!$E$5:$E$1000,DATE(Thang!$E$4,Thang!$C$4,Loc!$Z$2),Nhap!$F$5:$F$1000,Loc!A291)</f>
        <v>0</v>
      </c>
      <c r="AE291" s="7">
        <f>SUMIFS(Nhap!$I$5:$I$1000,Nhap!$E$5:$E$1000,DATE(Thang!$E$4,Thang!$C$4,Loc!$AA$2),Nhap!$F$5:$F$1000,Loc!A291)</f>
        <v>0</v>
      </c>
      <c r="AF291" s="7">
        <f>SUMIFS(Nhap!$I$5:$I$1000,Nhap!$E$5:$E$1000,DATE(Thang!$E$4,Thang!$C$4,Loc!$AB$2),Nhap!$F$5:$F$1000,Loc!A291)</f>
        <v>0</v>
      </c>
      <c r="AG291" s="7">
        <f>SUMIFS(Nhap!$I$5:$I$1000,Nhap!$E$5:$E$1000,DATE(Thang!$E$4,Thang!$C$4,Loc!$AC$2),Nhap!$F$5:$F$1000,Loc!A291)</f>
        <v>0</v>
      </c>
      <c r="AH291" s="7">
        <f>SUMIFS(Nhap!$I$5:$I$1000,Nhap!$E$5:$E$1000,DATE(Thang!$E$4,Thang!$C$4,Loc!$AD$2),Nhap!$F$5:$F$1000,Loc!$A$5)</f>
        <v>0</v>
      </c>
      <c r="AI291" s="7">
        <f>SUMIFS(Nhap!$I$5:$I$1000,Nhap!$E$5:$E$1000,DATE(Thang!$E$4,Thang!$C$4,Loc!$AE$2),Nhap!$F$5:$F$1000,Loc!A291)</f>
        <v>0</v>
      </c>
      <c r="AJ291" s="7">
        <f>SUMIFS(Nhap!$I$5:$I$1000,Nhap!$E$5:$E$1000,DATE(Thang!$E$4,Thang!$C$4,Loc!$AF$2),Nhap!$F$5:$F$1000,Loc!A291)</f>
        <v>0</v>
      </c>
      <c r="AK291" s="7">
        <f>SUMIFS(Nhap!$I$5:$I$1000,Nhap!$E$5:$E$1000,DATE(Thang!$E$4,Thang!$C$4,Loc!$AG$2),Nhap!$F$5:$F$1000,Loc!A291)</f>
        <v>0</v>
      </c>
      <c r="AL291" s="7">
        <f>SUMIFS(Nhap!$I$5:$I$1000,Nhap!$E$5:$E$1000,DATE(Thang!$E$4,Thang!$C$4,Loc!$AH$2),Nhap!$F$5:$F$1000,Loc!A291)</f>
        <v>0</v>
      </c>
      <c r="AM291" s="7">
        <f>SUMIFS(Nhap!$I$5:$I$1000,Nhap!$E$5:$E$1000,DATE(Thang!$E$4,Thang!$C$4,Loc!$AI$2),Nhap!$F$5:$F$1000,Loc!A291)</f>
        <v>0</v>
      </c>
      <c r="AN291" s="7">
        <f>SUMIFS(Nhap!$I$5:$I$1000,Nhap!$E$5:$E$1000,DATE(Thang!$E$4,Thang!$C$4,Loc!$AJ$2),Nhap!$F$5:$F$1000,Loc!A291)</f>
        <v>0</v>
      </c>
      <c r="AO291" s="7">
        <f>SUMIFS(Xuat!$G$5:$G$1000,Xuat!$C$5:$C$1000,DATE(Thang!$E$4,Thang!$C$4,AO$2),Xuat!$D$5:$D$1000,Loc!$A291)</f>
        <v>0</v>
      </c>
      <c r="AP291" s="7">
        <f>SUMIFS(Xuat!$G$5:$G$1000,Xuat!$C$5:$C$1000,DATE(Thang!$E$4,Thang!$C$4,AP$2),Xuat!$D$5:$D$1000,Loc!$A291)</f>
        <v>0</v>
      </c>
      <c r="AQ291" s="7">
        <f>SUMIFS(Xuat!$G$5:$G$1000,Xuat!$C$5:$C$1000,DATE(Thang!$E$4,Thang!$C$4,AQ$2),Xuat!$D$5:$D$1000,Loc!$A291)</f>
        <v>0</v>
      </c>
      <c r="AR291" s="7">
        <f>SUMIFS(Xuat!$G$5:$G$1000,Xuat!$C$5:$C$1000,DATE(Thang!$E$4,Thang!$C$4,AR$2),Xuat!$D$5:$D$1000,Loc!$A291)</f>
        <v>0</v>
      </c>
      <c r="AS291" s="7">
        <f>SUMIFS(Xuat!$G$5:$G$1000,Xuat!$C$5:$C$1000,DATE(Thang!$E$4,Thang!$C$4,AS$2),Xuat!$D$5:$D$1000,Loc!$A291)</f>
        <v>0</v>
      </c>
      <c r="AT291" s="7">
        <f>SUMIFS(Xuat!$G$5:$G$1000,Xuat!$C$5:$C$1000,DATE(Thang!$E$4,Thang!$C$4,AT$2),Xuat!$D$5:$D$1000,Loc!$A291)</f>
        <v>0</v>
      </c>
      <c r="AU291" s="7">
        <f>SUMIFS(Xuat!$G$5:$G$1000,Xuat!$C$5:$C$1000,DATE(Thang!$E$4,Thang!$C$4,AU$2),Xuat!$D$5:$D$1000,Loc!$A291)</f>
        <v>0</v>
      </c>
      <c r="AV291" s="7">
        <f>SUMIFS(Xuat!$G$5:$G$1000,Xuat!$C$5:$C$1000,DATE(Thang!$E$4,Thang!$C$4,AV$2),Xuat!$D$5:$D$1000,Loc!$A291)</f>
        <v>0</v>
      </c>
      <c r="AW291" s="7">
        <f>SUMIFS(Xuat!$G$5:$G$1000,Xuat!$C$5:$C$1000,DATE(Thang!$E$4,Thang!$C$4,AW$2),Xuat!$D$5:$D$1000,Loc!$A291)</f>
        <v>0</v>
      </c>
      <c r="AX291" s="7">
        <f>SUMIFS(Xuat!$G$5:$G$1000,Xuat!$C$5:$C$1000,DATE(Thang!$E$4,Thang!$C$4,AX$2),Xuat!$D$5:$D$1000,Loc!$A291)</f>
        <v>0</v>
      </c>
      <c r="AY291" s="7">
        <f>SUMIFS(Xuat!$G$5:$G$1000,Xuat!$C$5:$C$1000,DATE(Thang!$E$4,Thang!$C$4,AY$2),Xuat!$D$5:$D$1000,Loc!$A291)</f>
        <v>0</v>
      </c>
      <c r="AZ291" s="7">
        <f>SUMIFS(Xuat!$G$5:$G$1000,Xuat!$C$5:$C$1000,DATE(Thang!$E$4,Thang!$C$4,AZ$2),Xuat!$D$5:$D$1000,Loc!$A291)</f>
        <v>0</v>
      </c>
      <c r="BA291" s="7">
        <f>SUMIFS(Xuat!$G$5:$G$1000,Xuat!$C$5:$C$1000,DATE(Thang!$E$4,Thang!$C$4,BA$2),Xuat!$D$5:$D$1000,Loc!$A291)</f>
        <v>0</v>
      </c>
      <c r="BB291" s="7">
        <f>SUMIFS(Xuat!$G$5:$G$1000,Xuat!$C$5:$C$1000,DATE(Thang!$E$4,Thang!$C$4,BB$2),Xuat!$D$5:$D$1000,Loc!$A291)</f>
        <v>0</v>
      </c>
      <c r="BC291" s="7">
        <f>SUMIFS(Xuat!$G$5:$G$1000,Xuat!$C$5:$C$1000,DATE(Thang!$E$4,Thang!$C$4,BC$2),Xuat!$D$5:$D$1000,Loc!$A291)</f>
        <v>0</v>
      </c>
      <c r="BD291" s="7">
        <f>SUMIFS(Xuat!$G$5:$G$1000,Xuat!$C$5:$C$1000,DATE(Thang!$E$4,Thang!$C$4,BD$2),Xuat!$D$5:$D$1000,Loc!$A291)</f>
        <v>0</v>
      </c>
      <c r="BE291" s="7">
        <f>SUMIFS(Xuat!$G$5:$G$1000,Xuat!$C$5:$C$1000,DATE(Thang!$E$4,Thang!$C$4,BE$2),Xuat!$D$5:$D$1000,Loc!$A291)</f>
        <v>0</v>
      </c>
      <c r="BF291" s="7">
        <f>SUMIFS(Xuat!$G$5:$G$1000,Xuat!$C$5:$C$1000,DATE(Thang!$E$4,Thang!$C$4,BF$2),Xuat!$D$5:$D$1000,Loc!$A291)</f>
        <v>0</v>
      </c>
      <c r="BG291" s="7">
        <f>SUMIFS(Xuat!$G$5:$G$1000,Xuat!$C$5:$C$1000,DATE(Thang!$E$4,Thang!$C$4,BG$2),Xuat!$D$5:$D$1000,Loc!$A291)</f>
        <v>0</v>
      </c>
      <c r="BH291" s="7">
        <f>SUMIFS(Xuat!$G$5:$G$1000,Xuat!$C$5:$C$1000,DATE(Thang!$E$4,Thang!$C$4,BH$2),Xuat!$D$5:$D$1000,Loc!$A291)</f>
        <v>0</v>
      </c>
      <c r="BI291" s="7">
        <f>SUMIFS(Xuat!$G$5:$G$1000,Xuat!$C$5:$C$1000,DATE(Thang!$E$4,Thang!$C$4,BI$2),Xuat!$D$5:$D$1000,Loc!$A291)</f>
        <v>0</v>
      </c>
      <c r="BJ291" s="7">
        <f>SUMIFS(Xuat!$G$5:$G$1000,Xuat!$C$5:$C$1000,DATE(Thang!$E$4,Thang!$C$4,BJ$2),Xuat!$D$5:$D$1000,Loc!$A291)</f>
        <v>0</v>
      </c>
      <c r="BK291" s="7">
        <f>SUMIFS(Xuat!$G$5:$G$1000,Xuat!$C$5:$C$1000,DATE(Thang!$E$4,Thang!$C$4,BK$2),Xuat!$D$5:$D$1000,Loc!$A291)</f>
        <v>0</v>
      </c>
      <c r="BL291" s="7">
        <f>SUMIFS(Xuat!$G$5:$G$1000,Xuat!$C$5:$C$1000,DATE(Thang!$E$4,Thang!$C$4,BL$2),Xuat!$D$5:$D$1000,Loc!$A291)</f>
        <v>0</v>
      </c>
      <c r="BM291" s="7">
        <f>SUMIFS(Xuat!$G$5:$G$1000,Xuat!$C$5:$C$1000,DATE(Thang!$E$4,Thang!$C$4,BM$2),Xuat!$D$5:$D$1000,Loc!$A291)</f>
        <v>0</v>
      </c>
      <c r="BN291" s="7">
        <f>SUMIFS(Xuat!$G$5:$G$1000,Xuat!$C$5:$C$1000,DATE(Thang!$E$4,Thang!$C$4,BN$2),Xuat!$D$5:$D$1000,Loc!$A291)</f>
        <v>0</v>
      </c>
      <c r="BO291" s="7">
        <f>SUMIFS(Xuat!$G$5:$G$1000,Xuat!$C$5:$C$1000,DATE(Thang!$E$4,Thang!$C$4,BO$2),Xuat!$D$5:$D$1000,Loc!$A291)</f>
        <v>0</v>
      </c>
      <c r="BP291" s="7">
        <f>SUMIFS(Xuat!$G$5:$G$1000,Xuat!$C$5:$C$1000,DATE(Thang!$E$4,Thang!$C$4,BP$2),Xuat!$D$5:$D$1000,Loc!$A291)</f>
        <v>0</v>
      </c>
      <c r="BQ291" s="7">
        <f>SUMIFS(Xuat!$G$5:$G$1000,Xuat!$C$5:$C$1000,DATE(Thang!$E$4,Thang!$C$4,BQ$2),Xuat!$D$5:$D$1000,Loc!$A291)</f>
        <v>0</v>
      </c>
      <c r="BR291" s="7">
        <f>SUMIFS(Xuat!$G$5:$G$1000,Xuat!$C$5:$C$1000,DATE(Thang!$E$4,Thang!$C$4,BR$2),Xuat!$D$5:$D$1000,Loc!$A291)</f>
        <v>0</v>
      </c>
      <c r="BS291" s="7">
        <f>SUMIFS(Xuat!$G$5:$G$1000,Xuat!$C$5:$C$1000,DATE(Thang!$E$4,Thang!$C$4,BS$2),Xuat!$D$5:$D$1000,Loc!$A291)</f>
        <v>0</v>
      </c>
    </row>
    <row r="292" spans="1:71" x14ac:dyDescent="0.2">
      <c r="A292" s="2">
        <f>DM!C292</f>
        <v>0</v>
      </c>
      <c r="B292" s="3">
        <f>VLOOKUP(A292,Tondau!$B$5:$F$500,3,0)</f>
        <v>0</v>
      </c>
      <c r="C292" s="3">
        <f>VLOOKUP(Tinhgiavon!A292,Tondau!$B$5:$E$500,4,0)</f>
        <v>0</v>
      </c>
      <c r="D292" s="3">
        <f t="shared" si="22"/>
        <v>0</v>
      </c>
      <c r="E292" s="3">
        <f>SUMIF(Nhap!$F$5:$F$1000,Tinhgiavon!A292,Nhap!$K$5:$K$1000)</f>
        <v>0</v>
      </c>
      <c r="F292" s="3">
        <f t="shared" si="23"/>
        <v>0</v>
      </c>
      <c r="G292" s="3">
        <f t="shared" si="24"/>
        <v>0</v>
      </c>
      <c r="H292" s="3">
        <f t="shared" si="25"/>
        <v>0</v>
      </c>
      <c r="I292" s="3">
        <f t="shared" si="26"/>
        <v>0</v>
      </c>
      <c r="J292" s="7">
        <f>SUMIFS(Nhap!$I$5:$I$1000,Nhap!$E$5:$E$1000,DATE(Thang!$E$4,Thang!$C$4,Loc!$F$2),Nhap!$F$5:$F$1000,Loc!A292)</f>
        <v>0</v>
      </c>
      <c r="K292" s="7">
        <f>SUMIFS(Nhap!$I$5:$I$1000,Nhap!$E$5:$E$1000,DATE(Thang!$E$4,Thang!$C$4,Loc!$G$2),Nhap!$F$5:$F$1000,Loc!A292)</f>
        <v>0</v>
      </c>
      <c r="L292" s="7">
        <f>SUMIFS(Nhap!$I$5:$I$1000,Nhap!$E$5:$E$1000,DATE(Thang!$E$4,Thang!$C$4,Loc!$H$2),Nhap!$F$5:$F$1000,Loc!A292)</f>
        <v>0</v>
      </c>
      <c r="M292" s="7">
        <f>SUMIFS(Nhap!$I$5:$I$1000,Nhap!$E$5:$E$1000,DATE(Thang!$E$4,Thang!$C$4,Loc!$I$2),Nhap!$F$5:$F$1000,Loc!A292)</f>
        <v>0</v>
      </c>
      <c r="N292" s="7">
        <f>SUMIFS(Nhap!$I$5:$I$1000,Nhap!$E$5:$E$1000,DATE(Thang!$E$4,Thang!$C$4,Loc!$J$2),Nhap!$F$5:$F$1000,Loc!A292)</f>
        <v>0</v>
      </c>
      <c r="O292" s="7">
        <f>SUMIFS(Nhap!$I$5:$I$1000,Nhap!$E$5:$E$1000,DATE(Thang!$E$4,Thang!$C$4,Loc!$K$2),Nhap!$F$5:$F$1000,Loc!A292)</f>
        <v>0</v>
      </c>
      <c r="P292" s="7">
        <f>SUMIFS(Nhap!$I$5:$I$1000,Nhap!$E$5:$E$1000,DATE(Thang!$E$4,Thang!$C$4,Loc!$L$2),Nhap!$F$5:$F$1000,Loc!A292)</f>
        <v>0</v>
      </c>
      <c r="Q292" s="7">
        <f>SUMIFS(Nhap!$I$5:$I$1000,Nhap!$E$5:$E$1000,DATE(Thang!$E$4,Thang!$C$4,Loc!$M$2),Nhap!$F$5:$F$1000,Loc!A292)</f>
        <v>0</v>
      </c>
      <c r="R292" s="7">
        <f>SUMIFS(Nhap!$I$5:$I$1000,Nhap!$E$5:$E$1000,DATE(Thang!$E$4,Thang!$C$4,Loc!$N$2),Nhap!$F$5:$F$1000,Loc!A292)</f>
        <v>0</v>
      </c>
      <c r="S292" s="7">
        <f>SUMIFS(Nhap!$I$5:$I$1000,Nhap!$E$5:$E$1000,DATE(Thang!$E$4,Thang!$C$4,Loc!$O$2),Nhap!$F$5:$F$1000,Loc!A292)</f>
        <v>0</v>
      </c>
      <c r="T292" s="7">
        <f>SUMIFS(Nhap!$I$5:$I$1000,Nhap!$E$5:$E$1000,DATE(Thang!$E$4,Thang!$C$4,Loc!$P$2),Nhap!$F$5:$F$1000,Loc!A292)</f>
        <v>0</v>
      </c>
      <c r="U292" s="7">
        <f>SUMIFS(Nhap!$I$5:$I$1000,Nhap!$E$5:$E$1000,DATE(Thang!$E$4,Thang!$C$4,Loc!$Q$2),Nhap!$F$5:$F$1000,Loc!A292)</f>
        <v>0</v>
      </c>
      <c r="V292" s="7">
        <f>SUMIFS(Nhap!$I$5:$I$1000,Nhap!$E$5:$E$1000,DATE(Thang!$E$4,Thang!$C$4,Loc!$R$2),Nhap!$F$5:$F$1000,Loc!A292)</f>
        <v>0</v>
      </c>
      <c r="W292" s="7">
        <f>SUMIFS(Nhap!$I$5:$I$1000,Nhap!$E$5:$E$1000,DATE(Thang!$E$4,Thang!$C$4,Loc!$S$2),Nhap!$F$5:$F$1000,Loc!A292)</f>
        <v>0</v>
      </c>
      <c r="X292" s="7">
        <f>SUMIFS(Nhap!$I$5:$I$1000,Nhap!$E$5:$E$1000,DATE(Thang!$E$4,Thang!$C$4,Loc!$T$2),Nhap!$F$5:$F$1000,Loc!A292)</f>
        <v>0</v>
      </c>
      <c r="Y292" s="7">
        <f>SUMIFS(Nhap!$I$5:$I$1000,Nhap!$E$5:$E$1000,DATE(Thang!$E$4,Thang!$C$4,Loc!$U$2),Nhap!$F$5:$F$1000,Loc!A292)</f>
        <v>0</v>
      </c>
      <c r="Z292" s="7">
        <f>SUMIFS(Nhap!$I$5:$I$1000,Nhap!$E$5:$E$1000,DATE(Thang!$E$4,Thang!$C$4,Loc!$V$2),Nhap!$F$5:$F$1000,Loc!A292)</f>
        <v>0</v>
      </c>
      <c r="AA292" s="7">
        <f>SUMIFS(Nhap!$I$5:$I$1000,Nhap!$E$5:$E$1000,DATE(Thang!$E$4,Thang!$C$4,Loc!$W$2),Nhap!$F$5:$F$1000,Loc!A292)</f>
        <v>0</v>
      </c>
      <c r="AB292" s="7">
        <f>SUMIFS(Nhap!$I$5:$I$1000,Nhap!$E$5:$E$1000,DATE(Thang!$E$4,Thang!$C$4,Loc!$X$2),Nhap!$F$5:$F$1000,Loc!A292)</f>
        <v>0</v>
      </c>
      <c r="AC292" s="7">
        <f>SUMIFS(Nhap!$I$5:$I$1000,Nhap!$E$5:$E$1000,DATE(Thang!$E$4,Thang!$C$4,Loc!$Y$2),Nhap!$F$5:$F$1000,Loc!A292)</f>
        <v>0</v>
      </c>
      <c r="AD292" s="7">
        <f>SUMIFS(Nhap!$I$5:$I$1000,Nhap!$E$5:$E$1000,DATE(Thang!$E$4,Thang!$C$4,Loc!$Z$2),Nhap!$F$5:$F$1000,Loc!A292)</f>
        <v>0</v>
      </c>
      <c r="AE292" s="7">
        <f>SUMIFS(Nhap!$I$5:$I$1000,Nhap!$E$5:$E$1000,DATE(Thang!$E$4,Thang!$C$4,Loc!$AA$2),Nhap!$F$5:$F$1000,Loc!A292)</f>
        <v>0</v>
      </c>
      <c r="AF292" s="7">
        <f>SUMIFS(Nhap!$I$5:$I$1000,Nhap!$E$5:$E$1000,DATE(Thang!$E$4,Thang!$C$4,Loc!$AB$2),Nhap!$F$5:$F$1000,Loc!A292)</f>
        <v>0</v>
      </c>
      <c r="AG292" s="7">
        <f>SUMIFS(Nhap!$I$5:$I$1000,Nhap!$E$5:$E$1000,DATE(Thang!$E$4,Thang!$C$4,Loc!$AC$2),Nhap!$F$5:$F$1000,Loc!A292)</f>
        <v>0</v>
      </c>
      <c r="AH292" s="7">
        <f>SUMIFS(Nhap!$I$5:$I$1000,Nhap!$E$5:$E$1000,DATE(Thang!$E$4,Thang!$C$4,Loc!$AD$2),Nhap!$F$5:$F$1000,Loc!$A$5)</f>
        <v>0</v>
      </c>
      <c r="AI292" s="7">
        <f>SUMIFS(Nhap!$I$5:$I$1000,Nhap!$E$5:$E$1000,DATE(Thang!$E$4,Thang!$C$4,Loc!$AE$2),Nhap!$F$5:$F$1000,Loc!A292)</f>
        <v>0</v>
      </c>
      <c r="AJ292" s="7">
        <f>SUMIFS(Nhap!$I$5:$I$1000,Nhap!$E$5:$E$1000,DATE(Thang!$E$4,Thang!$C$4,Loc!$AF$2),Nhap!$F$5:$F$1000,Loc!A292)</f>
        <v>0</v>
      </c>
      <c r="AK292" s="7">
        <f>SUMIFS(Nhap!$I$5:$I$1000,Nhap!$E$5:$E$1000,DATE(Thang!$E$4,Thang!$C$4,Loc!$AG$2),Nhap!$F$5:$F$1000,Loc!A292)</f>
        <v>0</v>
      </c>
      <c r="AL292" s="7">
        <f>SUMIFS(Nhap!$I$5:$I$1000,Nhap!$E$5:$E$1000,DATE(Thang!$E$4,Thang!$C$4,Loc!$AH$2),Nhap!$F$5:$F$1000,Loc!A292)</f>
        <v>0</v>
      </c>
      <c r="AM292" s="7">
        <f>SUMIFS(Nhap!$I$5:$I$1000,Nhap!$E$5:$E$1000,DATE(Thang!$E$4,Thang!$C$4,Loc!$AI$2),Nhap!$F$5:$F$1000,Loc!A292)</f>
        <v>0</v>
      </c>
      <c r="AN292" s="7">
        <f>SUMIFS(Nhap!$I$5:$I$1000,Nhap!$E$5:$E$1000,DATE(Thang!$E$4,Thang!$C$4,Loc!$AJ$2),Nhap!$F$5:$F$1000,Loc!A292)</f>
        <v>0</v>
      </c>
      <c r="AO292" s="7">
        <f>SUMIFS(Xuat!$G$5:$G$1000,Xuat!$C$5:$C$1000,DATE(Thang!$E$4,Thang!$C$4,AO$2),Xuat!$D$5:$D$1000,Loc!$A292)</f>
        <v>0</v>
      </c>
      <c r="AP292" s="7">
        <f>SUMIFS(Xuat!$G$5:$G$1000,Xuat!$C$5:$C$1000,DATE(Thang!$E$4,Thang!$C$4,AP$2),Xuat!$D$5:$D$1000,Loc!$A292)</f>
        <v>0</v>
      </c>
      <c r="AQ292" s="7">
        <f>SUMIFS(Xuat!$G$5:$G$1000,Xuat!$C$5:$C$1000,DATE(Thang!$E$4,Thang!$C$4,AQ$2),Xuat!$D$5:$D$1000,Loc!$A292)</f>
        <v>0</v>
      </c>
      <c r="AR292" s="7">
        <f>SUMIFS(Xuat!$G$5:$G$1000,Xuat!$C$5:$C$1000,DATE(Thang!$E$4,Thang!$C$4,AR$2),Xuat!$D$5:$D$1000,Loc!$A292)</f>
        <v>0</v>
      </c>
      <c r="AS292" s="7">
        <f>SUMIFS(Xuat!$G$5:$G$1000,Xuat!$C$5:$C$1000,DATE(Thang!$E$4,Thang!$C$4,AS$2),Xuat!$D$5:$D$1000,Loc!$A292)</f>
        <v>0</v>
      </c>
      <c r="AT292" s="7">
        <f>SUMIFS(Xuat!$G$5:$G$1000,Xuat!$C$5:$C$1000,DATE(Thang!$E$4,Thang!$C$4,AT$2),Xuat!$D$5:$D$1000,Loc!$A292)</f>
        <v>0</v>
      </c>
      <c r="AU292" s="7">
        <f>SUMIFS(Xuat!$G$5:$G$1000,Xuat!$C$5:$C$1000,DATE(Thang!$E$4,Thang!$C$4,AU$2),Xuat!$D$5:$D$1000,Loc!$A292)</f>
        <v>0</v>
      </c>
      <c r="AV292" s="7">
        <f>SUMIFS(Xuat!$G$5:$G$1000,Xuat!$C$5:$C$1000,DATE(Thang!$E$4,Thang!$C$4,AV$2),Xuat!$D$5:$D$1000,Loc!$A292)</f>
        <v>0</v>
      </c>
      <c r="AW292" s="7">
        <f>SUMIFS(Xuat!$G$5:$G$1000,Xuat!$C$5:$C$1000,DATE(Thang!$E$4,Thang!$C$4,AW$2),Xuat!$D$5:$D$1000,Loc!$A292)</f>
        <v>0</v>
      </c>
      <c r="AX292" s="7">
        <f>SUMIFS(Xuat!$G$5:$G$1000,Xuat!$C$5:$C$1000,DATE(Thang!$E$4,Thang!$C$4,AX$2),Xuat!$D$5:$D$1000,Loc!$A292)</f>
        <v>0</v>
      </c>
      <c r="AY292" s="7">
        <f>SUMIFS(Xuat!$G$5:$G$1000,Xuat!$C$5:$C$1000,DATE(Thang!$E$4,Thang!$C$4,AY$2),Xuat!$D$5:$D$1000,Loc!$A292)</f>
        <v>0</v>
      </c>
      <c r="AZ292" s="7">
        <f>SUMIFS(Xuat!$G$5:$G$1000,Xuat!$C$5:$C$1000,DATE(Thang!$E$4,Thang!$C$4,AZ$2),Xuat!$D$5:$D$1000,Loc!$A292)</f>
        <v>0</v>
      </c>
      <c r="BA292" s="7">
        <f>SUMIFS(Xuat!$G$5:$G$1000,Xuat!$C$5:$C$1000,DATE(Thang!$E$4,Thang!$C$4,BA$2),Xuat!$D$5:$D$1000,Loc!$A292)</f>
        <v>0</v>
      </c>
      <c r="BB292" s="7">
        <f>SUMIFS(Xuat!$G$5:$G$1000,Xuat!$C$5:$C$1000,DATE(Thang!$E$4,Thang!$C$4,BB$2),Xuat!$D$5:$D$1000,Loc!$A292)</f>
        <v>0</v>
      </c>
      <c r="BC292" s="7">
        <f>SUMIFS(Xuat!$G$5:$G$1000,Xuat!$C$5:$C$1000,DATE(Thang!$E$4,Thang!$C$4,BC$2),Xuat!$D$5:$D$1000,Loc!$A292)</f>
        <v>0</v>
      </c>
      <c r="BD292" s="7">
        <f>SUMIFS(Xuat!$G$5:$G$1000,Xuat!$C$5:$C$1000,DATE(Thang!$E$4,Thang!$C$4,BD$2),Xuat!$D$5:$D$1000,Loc!$A292)</f>
        <v>0</v>
      </c>
      <c r="BE292" s="7">
        <f>SUMIFS(Xuat!$G$5:$G$1000,Xuat!$C$5:$C$1000,DATE(Thang!$E$4,Thang!$C$4,BE$2),Xuat!$D$5:$D$1000,Loc!$A292)</f>
        <v>0</v>
      </c>
      <c r="BF292" s="7">
        <f>SUMIFS(Xuat!$G$5:$G$1000,Xuat!$C$5:$C$1000,DATE(Thang!$E$4,Thang!$C$4,BF$2),Xuat!$D$5:$D$1000,Loc!$A292)</f>
        <v>0</v>
      </c>
      <c r="BG292" s="7">
        <f>SUMIFS(Xuat!$G$5:$G$1000,Xuat!$C$5:$C$1000,DATE(Thang!$E$4,Thang!$C$4,BG$2),Xuat!$D$5:$D$1000,Loc!$A292)</f>
        <v>0</v>
      </c>
      <c r="BH292" s="7">
        <f>SUMIFS(Xuat!$G$5:$G$1000,Xuat!$C$5:$C$1000,DATE(Thang!$E$4,Thang!$C$4,BH$2),Xuat!$D$5:$D$1000,Loc!$A292)</f>
        <v>0</v>
      </c>
      <c r="BI292" s="7">
        <f>SUMIFS(Xuat!$G$5:$G$1000,Xuat!$C$5:$C$1000,DATE(Thang!$E$4,Thang!$C$4,BI$2),Xuat!$D$5:$D$1000,Loc!$A292)</f>
        <v>0</v>
      </c>
      <c r="BJ292" s="7">
        <f>SUMIFS(Xuat!$G$5:$G$1000,Xuat!$C$5:$C$1000,DATE(Thang!$E$4,Thang!$C$4,BJ$2),Xuat!$D$5:$D$1000,Loc!$A292)</f>
        <v>0</v>
      </c>
      <c r="BK292" s="7">
        <f>SUMIFS(Xuat!$G$5:$G$1000,Xuat!$C$5:$C$1000,DATE(Thang!$E$4,Thang!$C$4,BK$2),Xuat!$D$5:$D$1000,Loc!$A292)</f>
        <v>0</v>
      </c>
      <c r="BL292" s="7">
        <f>SUMIFS(Xuat!$G$5:$G$1000,Xuat!$C$5:$C$1000,DATE(Thang!$E$4,Thang!$C$4,BL$2),Xuat!$D$5:$D$1000,Loc!$A292)</f>
        <v>0</v>
      </c>
      <c r="BM292" s="7">
        <f>SUMIFS(Xuat!$G$5:$G$1000,Xuat!$C$5:$C$1000,DATE(Thang!$E$4,Thang!$C$4,BM$2),Xuat!$D$5:$D$1000,Loc!$A292)</f>
        <v>0</v>
      </c>
      <c r="BN292" s="7">
        <f>SUMIFS(Xuat!$G$5:$G$1000,Xuat!$C$5:$C$1000,DATE(Thang!$E$4,Thang!$C$4,BN$2),Xuat!$D$5:$D$1000,Loc!$A292)</f>
        <v>0</v>
      </c>
      <c r="BO292" s="7">
        <f>SUMIFS(Xuat!$G$5:$G$1000,Xuat!$C$5:$C$1000,DATE(Thang!$E$4,Thang!$C$4,BO$2),Xuat!$D$5:$D$1000,Loc!$A292)</f>
        <v>0</v>
      </c>
      <c r="BP292" s="7">
        <f>SUMIFS(Xuat!$G$5:$G$1000,Xuat!$C$5:$C$1000,DATE(Thang!$E$4,Thang!$C$4,BP$2),Xuat!$D$5:$D$1000,Loc!$A292)</f>
        <v>0</v>
      </c>
      <c r="BQ292" s="7">
        <f>SUMIFS(Xuat!$G$5:$G$1000,Xuat!$C$5:$C$1000,DATE(Thang!$E$4,Thang!$C$4,BQ$2),Xuat!$D$5:$D$1000,Loc!$A292)</f>
        <v>0</v>
      </c>
      <c r="BR292" s="7">
        <f>SUMIFS(Xuat!$G$5:$G$1000,Xuat!$C$5:$C$1000,DATE(Thang!$E$4,Thang!$C$4,BR$2),Xuat!$D$5:$D$1000,Loc!$A292)</f>
        <v>0</v>
      </c>
      <c r="BS292" s="7">
        <f>SUMIFS(Xuat!$G$5:$G$1000,Xuat!$C$5:$C$1000,DATE(Thang!$E$4,Thang!$C$4,BS$2),Xuat!$D$5:$D$1000,Loc!$A292)</f>
        <v>0</v>
      </c>
    </row>
    <row r="293" spans="1:71" x14ac:dyDescent="0.2">
      <c r="A293" s="2">
        <f>DM!C293</f>
        <v>0</v>
      </c>
      <c r="B293" s="3">
        <f>VLOOKUP(A293,Tondau!$B$5:$F$500,3,0)</f>
        <v>0</v>
      </c>
      <c r="C293" s="3">
        <f>VLOOKUP(Tinhgiavon!A293,Tondau!$B$5:$E$500,4,0)</f>
        <v>0</v>
      </c>
      <c r="D293" s="3">
        <f t="shared" si="22"/>
        <v>0</v>
      </c>
      <c r="E293" s="3">
        <f>SUMIF(Nhap!$F$5:$F$1000,Tinhgiavon!A293,Nhap!$K$5:$K$1000)</f>
        <v>0</v>
      </c>
      <c r="F293" s="3">
        <f t="shared" si="23"/>
        <v>0</v>
      </c>
      <c r="G293" s="3">
        <f t="shared" si="24"/>
        <v>0</v>
      </c>
      <c r="H293" s="3">
        <f t="shared" si="25"/>
        <v>0</v>
      </c>
      <c r="I293" s="3">
        <f t="shared" si="26"/>
        <v>0</v>
      </c>
      <c r="J293" s="7">
        <f>SUMIFS(Nhap!$I$5:$I$1000,Nhap!$E$5:$E$1000,DATE(Thang!$E$4,Thang!$C$4,Loc!$F$2),Nhap!$F$5:$F$1000,Loc!A293)</f>
        <v>0</v>
      </c>
      <c r="K293" s="7">
        <f>SUMIFS(Nhap!$I$5:$I$1000,Nhap!$E$5:$E$1000,DATE(Thang!$E$4,Thang!$C$4,Loc!$G$2),Nhap!$F$5:$F$1000,Loc!A293)</f>
        <v>0</v>
      </c>
      <c r="L293" s="7">
        <f>SUMIFS(Nhap!$I$5:$I$1000,Nhap!$E$5:$E$1000,DATE(Thang!$E$4,Thang!$C$4,Loc!$H$2),Nhap!$F$5:$F$1000,Loc!A293)</f>
        <v>0</v>
      </c>
      <c r="M293" s="7">
        <f>SUMIFS(Nhap!$I$5:$I$1000,Nhap!$E$5:$E$1000,DATE(Thang!$E$4,Thang!$C$4,Loc!$I$2),Nhap!$F$5:$F$1000,Loc!A293)</f>
        <v>0</v>
      </c>
      <c r="N293" s="7">
        <f>SUMIFS(Nhap!$I$5:$I$1000,Nhap!$E$5:$E$1000,DATE(Thang!$E$4,Thang!$C$4,Loc!$J$2),Nhap!$F$5:$F$1000,Loc!A293)</f>
        <v>0</v>
      </c>
      <c r="O293" s="7">
        <f>SUMIFS(Nhap!$I$5:$I$1000,Nhap!$E$5:$E$1000,DATE(Thang!$E$4,Thang!$C$4,Loc!$K$2),Nhap!$F$5:$F$1000,Loc!A293)</f>
        <v>0</v>
      </c>
      <c r="P293" s="7">
        <f>SUMIFS(Nhap!$I$5:$I$1000,Nhap!$E$5:$E$1000,DATE(Thang!$E$4,Thang!$C$4,Loc!$L$2),Nhap!$F$5:$F$1000,Loc!A293)</f>
        <v>0</v>
      </c>
      <c r="Q293" s="7">
        <f>SUMIFS(Nhap!$I$5:$I$1000,Nhap!$E$5:$E$1000,DATE(Thang!$E$4,Thang!$C$4,Loc!$M$2),Nhap!$F$5:$F$1000,Loc!A293)</f>
        <v>0</v>
      </c>
      <c r="R293" s="7">
        <f>SUMIFS(Nhap!$I$5:$I$1000,Nhap!$E$5:$E$1000,DATE(Thang!$E$4,Thang!$C$4,Loc!$N$2),Nhap!$F$5:$F$1000,Loc!A293)</f>
        <v>0</v>
      </c>
      <c r="S293" s="7">
        <f>SUMIFS(Nhap!$I$5:$I$1000,Nhap!$E$5:$E$1000,DATE(Thang!$E$4,Thang!$C$4,Loc!$O$2),Nhap!$F$5:$F$1000,Loc!A293)</f>
        <v>0</v>
      </c>
      <c r="T293" s="7">
        <f>SUMIFS(Nhap!$I$5:$I$1000,Nhap!$E$5:$E$1000,DATE(Thang!$E$4,Thang!$C$4,Loc!$P$2),Nhap!$F$5:$F$1000,Loc!A293)</f>
        <v>0</v>
      </c>
      <c r="U293" s="7">
        <f>SUMIFS(Nhap!$I$5:$I$1000,Nhap!$E$5:$E$1000,DATE(Thang!$E$4,Thang!$C$4,Loc!$Q$2),Nhap!$F$5:$F$1000,Loc!A293)</f>
        <v>0</v>
      </c>
      <c r="V293" s="7">
        <f>SUMIFS(Nhap!$I$5:$I$1000,Nhap!$E$5:$E$1000,DATE(Thang!$E$4,Thang!$C$4,Loc!$R$2),Nhap!$F$5:$F$1000,Loc!A293)</f>
        <v>0</v>
      </c>
      <c r="W293" s="7">
        <f>SUMIFS(Nhap!$I$5:$I$1000,Nhap!$E$5:$E$1000,DATE(Thang!$E$4,Thang!$C$4,Loc!$S$2),Nhap!$F$5:$F$1000,Loc!A293)</f>
        <v>0</v>
      </c>
      <c r="X293" s="7">
        <f>SUMIFS(Nhap!$I$5:$I$1000,Nhap!$E$5:$E$1000,DATE(Thang!$E$4,Thang!$C$4,Loc!$T$2),Nhap!$F$5:$F$1000,Loc!A293)</f>
        <v>0</v>
      </c>
      <c r="Y293" s="7">
        <f>SUMIFS(Nhap!$I$5:$I$1000,Nhap!$E$5:$E$1000,DATE(Thang!$E$4,Thang!$C$4,Loc!$U$2),Nhap!$F$5:$F$1000,Loc!A293)</f>
        <v>0</v>
      </c>
      <c r="Z293" s="7">
        <f>SUMIFS(Nhap!$I$5:$I$1000,Nhap!$E$5:$E$1000,DATE(Thang!$E$4,Thang!$C$4,Loc!$V$2),Nhap!$F$5:$F$1000,Loc!A293)</f>
        <v>0</v>
      </c>
      <c r="AA293" s="7">
        <f>SUMIFS(Nhap!$I$5:$I$1000,Nhap!$E$5:$E$1000,DATE(Thang!$E$4,Thang!$C$4,Loc!$W$2),Nhap!$F$5:$F$1000,Loc!A293)</f>
        <v>0</v>
      </c>
      <c r="AB293" s="7">
        <f>SUMIFS(Nhap!$I$5:$I$1000,Nhap!$E$5:$E$1000,DATE(Thang!$E$4,Thang!$C$4,Loc!$X$2),Nhap!$F$5:$F$1000,Loc!A293)</f>
        <v>0</v>
      </c>
      <c r="AC293" s="7">
        <f>SUMIFS(Nhap!$I$5:$I$1000,Nhap!$E$5:$E$1000,DATE(Thang!$E$4,Thang!$C$4,Loc!$Y$2),Nhap!$F$5:$F$1000,Loc!A293)</f>
        <v>0</v>
      </c>
      <c r="AD293" s="7">
        <f>SUMIFS(Nhap!$I$5:$I$1000,Nhap!$E$5:$E$1000,DATE(Thang!$E$4,Thang!$C$4,Loc!$Z$2),Nhap!$F$5:$F$1000,Loc!A293)</f>
        <v>0</v>
      </c>
      <c r="AE293" s="7">
        <f>SUMIFS(Nhap!$I$5:$I$1000,Nhap!$E$5:$E$1000,DATE(Thang!$E$4,Thang!$C$4,Loc!$AA$2),Nhap!$F$5:$F$1000,Loc!A293)</f>
        <v>0</v>
      </c>
      <c r="AF293" s="7">
        <f>SUMIFS(Nhap!$I$5:$I$1000,Nhap!$E$5:$E$1000,DATE(Thang!$E$4,Thang!$C$4,Loc!$AB$2),Nhap!$F$5:$F$1000,Loc!A293)</f>
        <v>0</v>
      </c>
      <c r="AG293" s="7">
        <f>SUMIFS(Nhap!$I$5:$I$1000,Nhap!$E$5:$E$1000,DATE(Thang!$E$4,Thang!$C$4,Loc!$AC$2),Nhap!$F$5:$F$1000,Loc!A293)</f>
        <v>0</v>
      </c>
      <c r="AH293" s="7">
        <f>SUMIFS(Nhap!$I$5:$I$1000,Nhap!$E$5:$E$1000,DATE(Thang!$E$4,Thang!$C$4,Loc!$AD$2),Nhap!$F$5:$F$1000,Loc!$A$5)</f>
        <v>0</v>
      </c>
      <c r="AI293" s="7">
        <f>SUMIFS(Nhap!$I$5:$I$1000,Nhap!$E$5:$E$1000,DATE(Thang!$E$4,Thang!$C$4,Loc!$AE$2),Nhap!$F$5:$F$1000,Loc!A293)</f>
        <v>0</v>
      </c>
      <c r="AJ293" s="7">
        <f>SUMIFS(Nhap!$I$5:$I$1000,Nhap!$E$5:$E$1000,DATE(Thang!$E$4,Thang!$C$4,Loc!$AF$2),Nhap!$F$5:$F$1000,Loc!A293)</f>
        <v>0</v>
      </c>
      <c r="AK293" s="7">
        <f>SUMIFS(Nhap!$I$5:$I$1000,Nhap!$E$5:$E$1000,DATE(Thang!$E$4,Thang!$C$4,Loc!$AG$2),Nhap!$F$5:$F$1000,Loc!A293)</f>
        <v>0</v>
      </c>
      <c r="AL293" s="7">
        <f>SUMIFS(Nhap!$I$5:$I$1000,Nhap!$E$5:$E$1000,DATE(Thang!$E$4,Thang!$C$4,Loc!$AH$2),Nhap!$F$5:$F$1000,Loc!A293)</f>
        <v>0</v>
      </c>
      <c r="AM293" s="7">
        <f>SUMIFS(Nhap!$I$5:$I$1000,Nhap!$E$5:$E$1000,DATE(Thang!$E$4,Thang!$C$4,Loc!$AI$2),Nhap!$F$5:$F$1000,Loc!A293)</f>
        <v>0</v>
      </c>
      <c r="AN293" s="7">
        <f>SUMIFS(Nhap!$I$5:$I$1000,Nhap!$E$5:$E$1000,DATE(Thang!$E$4,Thang!$C$4,Loc!$AJ$2),Nhap!$F$5:$F$1000,Loc!A293)</f>
        <v>0</v>
      </c>
      <c r="AO293" s="7">
        <f>SUMIFS(Xuat!$G$5:$G$1000,Xuat!$C$5:$C$1000,DATE(Thang!$E$4,Thang!$C$4,AO$2),Xuat!$D$5:$D$1000,Loc!$A293)</f>
        <v>0</v>
      </c>
      <c r="AP293" s="7">
        <f>SUMIFS(Xuat!$G$5:$G$1000,Xuat!$C$5:$C$1000,DATE(Thang!$E$4,Thang!$C$4,AP$2),Xuat!$D$5:$D$1000,Loc!$A293)</f>
        <v>0</v>
      </c>
      <c r="AQ293" s="7">
        <f>SUMIFS(Xuat!$G$5:$G$1000,Xuat!$C$5:$C$1000,DATE(Thang!$E$4,Thang!$C$4,AQ$2),Xuat!$D$5:$D$1000,Loc!$A293)</f>
        <v>0</v>
      </c>
      <c r="AR293" s="7">
        <f>SUMIFS(Xuat!$G$5:$G$1000,Xuat!$C$5:$C$1000,DATE(Thang!$E$4,Thang!$C$4,AR$2),Xuat!$D$5:$D$1000,Loc!$A293)</f>
        <v>0</v>
      </c>
      <c r="AS293" s="7">
        <f>SUMIFS(Xuat!$G$5:$G$1000,Xuat!$C$5:$C$1000,DATE(Thang!$E$4,Thang!$C$4,AS$2),Xuat!$D$5:$D$1000,Loc!$A293)</f>
        <v>0</v>
      </c>
      <c r="AT293" s="7">
        <f>SUMIFS(Xuat!$G$5:$G$1000,Xuat!$C$5:$C$1000,DATE(Thang!$E$4,Thang!$C$4,AT$2),Xuat!$D$5:$D$1000,Loc!$A293)</f>
        <v>0</v>
      </c>
      <c r="AU293" s="7">
        <f>SUMIFS(Xuat!$G$5:$G$1000,Xuat!$C$5:$C$1000,DATE(Thang!$E$4,Thang!$C$4,AU$2),Xuat!$D$5:$D$1000,Loc!$A293)</f>
        <v>0</v>
      </c>
      <c r="AV293" s="7">
        <f>SUMIFS(Xuat!$G$5:$G$1000,Xuat!$C$5:$C$1000,DATE(Thang!$E$4,Thang!$C$4,AV$2),Xuat!$D$5:$D$1000,Loc!$A293)</f>
        <v>0</v>
      </c>
      <c r="AW293" s="7">
        <f>SUMIFS(Xuat!$G$5:$G$1000,Xuat!$C$5:$C$1000,DATE(Thang!$E$4,Thang!$C$4,AW$2),Xuat!$D$5:$D$1000,Loc!$A293)</f>
        <v>0</v>
      </c>
      <c r="AX293" s="7">
        <f>SUMIFS(Xuat!$G$5:$G$1000,Xuat!$C$5:$C$1000,DATE(Thang!$E$4,Thang!$C$4,AX$2),Xuat!$D$5:$D$1000,Loc!$A293)</f>
        <v>0</v>
      </c>
      <c r="AY293" s="7">
        <f>SUMIFS(Xuat!$G$5:$G$1000,Xuat!$C$5:$C$1000,DATE(Thang!$E$4,Thang!$C$4,AY$2),Xuat!$D$5:$D$1000,Loc!$A293)</f>
        <v>0</v>
      </c>
      <c r="AZ293" s="7">
        <f>SUMIFS(Xuat!$G$5:$G$1000,Xuat!$C$5:$C$1000,DATE(Thang!$E$4,Thang!$C$4,AZ$2),Xuat!$D$5:$D$1000,Loc!$A293)</f>
        <v>0</v>
      </c>
      <c r="BA293" s="7">
        <f>SUMIFS(Xuat!$G$5:$G$1000,Xuat!$C$5:$C$1000,DATE(Thang!$E$4,Thang!$C$4,BA$2),Xuat!$D$5:$D$1000,Loc!$A293)</f>
        <v>0</v>
      </c>
      <c r="BB293" s="7">
        <f>SUMIFS(Xuat!$G$5:$G$1000,Xuat!$C$5:$C$1000,DATE(Thang!$E$4,Thang!$C$4,BB$2),Xuat!$D$5:$D$1000,Loc!$A293)</f>
        <v>0</v>
      </c>
      <c r="BC293" s="7">
        <f>SUMIFS(Xuat!$G$5:$G$1000,Xuat!$C$5:$C$1000,DATE(Thang!$E$4,Thang!$C$4,BC$2),Xuat!$D$5:$D$1000,Loc!$A293)</f>
        <v>0</v>
      </c>
      <c r="BD293" s="7">
        <f>SUMIFS(Xuat!$G$5:$G$1000,Xuat!$C$5:$C$1000,DATE(Thang!$E$4,Thang!$C$4,BD$2),Xuat!$D$5:$D$1000,Loc!$A293)</f>
        <v>0</v>
      </c>
      <c r="BE293" s="7">
        <f>SUMIFS(Xuat!$G$5:$G$1000,Xuat!$C$5:$C$1000,DATE(Thang!$E$4,Thang!$C$4,BE$2),Xuat!$D$5:$D$1000,Loc!$A293)</f>
        <v>0</v>
      </c>
      <c r="BF293" s="7">
        <f>SUMIFS(Xuat!$G$5:$G$1000,Xuat!$C$5:$C$1000,DATE(Thang!$E$4,Thang!$C$4,BF$2),Xuat!$D$5:$D$1000,Loc!$A293)</f>
        <v>0</v>
      </c>
      <c r="BG293" s="7">
        <f>SUMIFS(Xuat!$G$5:$G$1000,Xuat!$C$5:$C$1000,DATE(Thang!$E$4,Thang!$C$4,BG$2),Xuat!$D$5:$D$1000,Loc!$A293)</f>
        <v>0</v>
      </c>
      <c r="BH293" s="7">
        <f>SUMIFS(Xuat!$G$5:$G$1000,Xuat!$C$5:$C$1000,DATE(Thang!$E$4,Thang!$C$4,BH$2),Xuat!$D$5:$D$1000,Loc!$A293)</f>
        <v>0</v>
      </c>
      <c r="BI293" s="7">
        <f>SUMIFS(Xuat!$G$5:$G$1000,Xuat!$C$5:$C$1000,DATE(Thang!$E$4,Thang!$C$4,BI$2),Xuat!$D$5:$D$1000,Loc!$A293)</f>
        <v>0</v>
      </c>
      <c r="BJ293" s="7">
        <f>SUMIFS(Xuat!$G$5:$G$1000,Xuat!$C$5:$C$1000,DATE(Thang!$E$4,Thang!$C$4,BJ$2),Xuat!$D$5:$D$1000,Loc!$A293)</f>
        <v>0</v>
      </c>
      <c r="BK293" s="7">
        <f>SUMIFS(Xuat!$G$5:$G$1000,Xuat!$C$5:$C$1000,DATE(Thang!$E$4,Thang!$C$4,BK$2),Xuat!$D$5:$D$1000,Loc!$A293)</f>
        <v>0</v>
      </c>
      <c r="BL293" s="7">
        <f>SUMIFS(Xuat!$G$5:$G$1000,Xuat!$C$5:$C$1000,DATE(Thang!$E$4,Thang!$C$4,BL$2),Xuat!$D$5:$D$1000,Loc!$A293)</f>
        <v>0</v>
      </c>
      <c r="BM293" s="7">
        <f>SUMIFS(Xuat!$G$5:$G$1000,Xuat!$C$5:$C$1000,DATE(Thang!$E$4,Thang!$C$4,BM$2),Xuat!$D$5:$D$1000,Loc!$A293)</f>
        <v>0</v>
      </c>
      <c r="BN293" s="7">
        <f>SUMIFS(Xuat!$G$5:$G$1000,Xuat!$C$5:$C$1000,DATE(Thang!$E$4,Thang!$C$4,BN$2),Xuat!$D$5:$D$1000,Loc!$A293)</f>
        <v>0</v>
      </c>
      <c r="BO293" s="7">
        <f>SUMIFS(Xuat!$G$5:$G$1000,Xuat!$C$5:$C$1000,DATE(Thang!$E$4,Thang!$C$4,BO$2),Xuat!$D$5:$D$1000,Loc!$A293)</f>
        <v>0</v>
      </c>
      <c r="BP293" s="7">
        <f>SUMIFS(Xuat!$G$5:$G$1000,Xuat!$C$5:$C$1000,DATE(Thang!$E$4,Thang!$C$4,BP$2),Xuat!$D$5:$D$1000,Loc!$A293)</f>
        <v>0</v>
      </c>
      <c r="BQ293" s="7">
        <f>SUMIFS(Xuat!$G$5:$G$1000,Xuat!$C$5:$C$1000,DATE(Thang!$E$4,Thang!$C$4,BQ$2),Xuat!$D$5:$D$1000,Loc!$A293)</f>
        <v>0</v>
      </c>
      <c r="BR293" s="7">
        <f>SUMIFS(Xuat!$G$5:$G$1000,Xuat!$C$5:$C$1000,DATE(Thang!$E$4,Thang!$C$4,BR$2),Xuat!$D$5:$D$1000,Loc!$A293)</f>
        <v>0</v>
      </c>
      <c r="BS293" s="7">
        <f>SUMIFS(Xuat!$G$5:$G$1000,Xuat!$C$5:$C$1000,DATE(Thang!$E$4,Thang!$C$4,BS$2),Xuat!$D$5:$D$1000,Loc!$A293)</f>
        <v>0</v>
      </c>
    </row>
    <row r="294" spans="1:71" x14ac:dyDescent="0.2">
      <c r="A294" s="2">
        <f>DM!C294</f>
        <v>0</v>
      </c>
      <c r="B294" s="3">
        <f>VLOOKUP(A294,Tondau!$B$5:$F$500,3,0)</f>
        <v>0</v>
      </c>
      <c r="C294" s="3">
        <f>VLOOKUP(Tinhgiavon!A294,Tondau!$B$5:$E$500,4,0)</f>
        <v>0</v>
      </c>
      <c r="D294" s="3">
        <f t="shared" si="22"/>
        <v>0</v>
      </c>
      <c r="E294" s="3">
        <f>SUMIF(Nhap!$F$5:$F$1000,Tinhgiavon!A294,Nhap!$K$5:$K$1000)</f>
        <v>0</v>
      </c>
      <c r="F294" s="3">
        <f t="shared" si="23"/>
        <v>0</v>
      </c>
      <c r="G294" s="3">
        <f t="shared" si="24"/>
        <v>0</v>
      </c>
      <c r="H294" s="3">
        <f t="shared" si="25"/>
        <v>0</v>
      </c>
      <c r="I294" s="3">
        <f t="shared" si="26"/>
        <v>0</v>
      </c>
      <c r="J294" s="7">
        <f>SUMIFS(Nhap!$I$5:$I$1000,Nhap!$E$5:$E$1000,DATE(Thang!$E$4,Thang!$C$4,Loc!$F$2),Nhap!$F$5:$F$1000,Loc!A294)</f>
        <v>0</v>
      </c>
      <c r="K294" s="7">
        <f>SUMIFS(Nhap!$I$5:$I$1000,Nhap!$E$5:$E$1000,DATE(Thang!$E$4,Thang!$C$4,Loc!$G$2),Nhap!$F$5:$F$1000,Loc!A294)</f>
        <v>0</v>
      </c>
      <c r="L294" s="7">
        <f>SUMIFS(Nhap!$I$5:$I$1000,Nhap!$E$5:$E$1000,DATE(Thang!$E$4,Thang!$C$4,Loc!$H$2),Nhap!$F$5:$F$1000,Loc!A294)</f>
        <v>0</v>
      </c>
      <c r="M294" s="7">
        <f>SUMIFS(Nhap!$I$5:$I$1000,Nhap!$E$5:$E$1000,DATE(Thang!$E$4,Thang!$C$4,Loc!$I$2),Nhap!$F$5:$F$1000,Loc!A294)</f>
        <v>0</v>
      </c>
      <c r="N294" s="7">
        <f>SUMIFS(Nhap!$I$5:$I$1000,Nhap!$E$5:$E$1000,DATE(Thang!$E$4,Thang!$C$4,Loc!$J$2),Nhap!$F$5:$F$1000,Loc!A294)</f>
        <v>0</v>
      </c>
      <c r="O294" s="7">
        <f>SUMIFS(Nhap!$I$5:$I$1000,Nhap!$E$5:$E$1000,DATE(Thang!$E$4,Thang!$C$4,Loc!$K$2),Nhap!$F$5:$F$1000,Loc!A294)</f>
        <v>0</v>
      </c>
      <c r="P294" s="7">
        <f>SUMIFS(Nhap!$I$5:$I$1000,Nhap!$E$5:$E$1000,DATE(Thang!$E$4,Thang!$C$4,Loc!$L$2),Nhap!$F$5:$F$1000,Loc!A294)</f>
        <v>0</v>
      </c>
      <c r="Q294" s="7">
        <f>SUMIFS(Nhap!$I$5:$I$1000,Nhap!$E$5:$E$1000,DATE(Thang!$E$4,Thang!$C$4,Loc!$M$2),Nhap!$F$5:$F$1000,Loc!A294)</f>
        <v>0</v>
      </c>
      <c r="R294" s="7">
        <f>SUMIFS(Nhap!$I$5:$I$1000,Nhap!$E$5:$E$1000,DATE(Thang!$E$4,Thang!$C$4,Loc!$N$2),Nhap!$F$5:$F$1000,Loc!A294)</f>
        <v>0</v>
      </c>
      <c r="S294" s="7">
        <f>SUMIFS(Nhap!$I$5:$I$1000,Nhap!$E$5:$E$1000,DATE(Thang!$E$4,Thang!$C$4,Loc!$O$2),Nhap!$F$5:$F$1000,Loc!A294)</f>
        <v>0</v>
      </c>
      <c r="T294" s="7">
        <f>SUMIFS(Nhap!$I$5:$I$1000,Nhap!$E$5:$E$1000,DATE(Thang!$E$4,Thang!$C$4,Loc!$P$2),Nhap!$F$5:$F$1000,Loc!A294)</f>
        <v>0</v>
      </c>
      <c r="U294" s="7">
        <f>SUMIFS(Nhap!$I$5:$I$1000,Nhap!$E$5:$E$1000,DATE(Thang!$E$4,Thang!$C$4,Loc!$Q$2),Nhap!$F$5:$F$1000,Loc!A294)</f>
        <v>0</v>
      </c>
      <c r="V294" s="7">
        <f>SUMIFS(Nhap!$I$5:$I$1000,Nhap!$E$5:$E$1000,DATE(Thang!$E$4,Thang!$C$4,Loc!$R$2),Nhap!$F$5:$F$1000,Loc!A294)</f>
        <v>0</v>
      </c>
      <c r="W294" s="7">
        <f>SUMIFS(Nhap!$I$5:$I$1000,Nhap!$E$5:$E$1000,DATE(Thang!$E$4,Thang!$C$4,Loc!$S$2),Nhap!$F$5:$F$1000,Loc!A294)</f>
        <v>0</v>
      </c>
      <c r="X294" s="7">
        <f>SUMIFS(Nhap!$I$5:$I$1000,Nhap!$E$5:$E$1000,DATE(Thang!$E$4,Thang!$C$4,Loc!$T$2),Nhap!$F$5:$F$1000,Loc!A294)</f>
        <v>0</v>
      </c>
      <c r="Y294" s="7">
        <f>SUMIFS(Nhap!$I$5:$I$1000,Nhap!$E$5:$E$1000,DATE(Thang!$E$4,Thang!$C$4,Loc!$U$2),Nhap!$F$5:$F$1000,Loc!A294)</f>
        <v>0</v>
      </c>
      <c r="Z294" s="7">
        <f>SUMIFS(Nhap!$I$5:$I$1000,Nhap!$E$5:$E$1000,DATE(Thang!$E$4,Thang!$C$4,Loc!$V$2),Nhap!$F$5:$F$1000,Loc!A294)</f>
        <v>0</v>
      </c>
      <c r="AA294" s="7">
        <f>SUMIFS(Nhap!$I$5:$I$1000,Nhap!$E$5:$E$1000,DATE(Thang!$E$4,Thang!$C$4,Loc!$W$2),Nhap!$F$5:$F$1000,Loc!A294)</f>
        <v>0</v>
      </c>
      <c r="AB294" s="7">
        <f>SUMIFS(Nhap!$I$5:$I$1000,Nhap!$E$5:$E$1000,DATE(Thang!$E$4,Thang!$C$4,Loc!$X$2),Nhap!$F$5:$F$1000,Loc!A294)</f>
        <v>0</v>
      </c>
      <c r="AC294" s="7">
        <f>SUMIFS(Nhap!$I$5:$I$1000,Nhap!$E$5:$E$1000,DATE(Thang!$E$4,Thang!$C$4,Loc!$Y$2),Nhap!$F$5:$F$1000,Loc!A294)</f>
        <v>0</v>
      </c>
      <c r="AD294" s="7">
        <f>SUMIFS(Nhap!$I$5:$I$1000,Nhap!$E$5:$E$1000,DATE(Thang!$E$4,Thang!$C$4,Loc!$Z$2),Nhap!$F$5:$F$1000,Loc!A294)</f>
        <v>0</v>
      </c>
      <c r="AE294" s="7">
        <f>SUMIFS(Nhap!$I$5:$I$1000,Nhap!$E$5:$E$1000,DATE(Thang!$E$4,Thang!$C$4,Loc!$AA$2),Nhap!$F$5:$F$1000,Loc!A294)</f>
        <v>0</v>
      </c>
      <c r="AF294" s="7">
        <f>SUMIFS(Nhap!$I$5:$I$1000,Nhap!$E$5:$E$1000,DATE(Thang!$E$4,Thang!$C$4,Loc!$AB$2),Nhap!$F$5:$F$1000,Loc!A294)</f>
        <v>0</v>
      </c>
      <c r="AG294" s="7">
        <f>SUMIFS(Nhap!$I$5:$I$1000,Nhap!$E$5:$E$1000,DATE(Thang!$E$4,Thang!$C$4,Loc!$AC$2),Nhap!$F$5:$F$1000,Loc!A294)</f>
        <v>0</v>
      </c>
      <c r="AH294" s="7">
        <f>SUMIFS(Nhap!$I$5:$I$1000,Nhap!$E$5:$E$1000,DATE(Thang!$E$4,Thang!$C$4,Loc!$AD$2),Nhap!$F$5:$F$1000,Loc!$A$5)</f>
        <v>0</v>
      </c>
      <c r="AI294" s="7">
        <f>SUMIFS(Nhap!$I$5:$I$1000,Nhap!$E$5:$E$1000,DATE(Thang!$E$4,Thang!$C$4,Loc!$AE$2),Nhap!$F$5:$F$1000,Loc!A294)</f>
        <v>0</v>
      </c>
      <c r="AJ294" s="7">
        <f>SUMIFS(Nhap!$I$5:$I$1000,Nhap!$E$5:$E$1000,DATE(Thang!$E$4,Thang!$C$4,Loc!$AF$2),Nhap!$F$5:$F$1000,Loc!A294)</f>
        <v>0</v>
      </c>
      <c r="AK294" s="7">
        <f>SUMIFS(Nhap!$I$5:$I$1000,Nhap!$E$5:$E$1000,DATE(Thang!$E$4,Thang!$C$4,Loc!$AG$2),Nhap!$F$5:$F$1000,Loc!A294)</f>
        <v>0</v>
      </c>
      <c r="AL294" s="7">
        <f>SUMIFS(Nhap!$I$5:$I$1000,Nhap!$E$5:$E$1000,DATE(Thang!$E$4,Thang!$C$4,Loc!$AH$2),Nhap!$F$5:$F$1000,Loc!A294)</f>
        <v>0</v>
      </c>
      <c r="AM294" s="7">
        <f>SUMIFS(Nhap!$I$5:$I$1000,Nhap!$E$5:$E$1000,DATE(Thang!$E$4,Thang!$C$4,Loc!$AI$2),Nhap!$F$5:$F$1000,Loc!A294)</f>
        <v>0</v>
      </c>
      <c r="AN294" s="7">
        <f>SUMIFS(Nhap!$I$5:$I$1000,Nhap!$E$5:$E$1000,DATE(Thang!$E$4,Thang!$C$4,Loc!$AJ$2),Nhap!$F$5:$F$1000,Loc!A294)</f>
        <v>0</v>
      </c>
      <c r="AO294" s="7">
        <f>SUMIFS(Xuat!$G$5:$G$1000,Xuat!$C$5:$C$1000,DATE(Thang!$E$4,Thang!$C$4,AO$2),Xuat!$D$5:$D$1000,Loc!$A294)</f>
        <v>0</v>
      </c>
      <c r="AP294" s="7">
        <f>SUMIFS(Xuat!$G$5:$G$1000,Xuat!$C$5:$C$1000,DATE(Thang!$E$4,Thang!$C$4,AP$2),Xuat!$D$5:$D$1000,Loc!$A294)</f>
        <v>0</v>
      </c>
      <c r="AQ294" s="7">
        <f>SUMIFS(Xuat!$G$5:$G$1000,Xuat!$C$5:$C$1000,DATE(Thang!$E$4,Thang!$C$4,AQ$2),Xuat!$D$5:$D$1000,Loc!$A294)</f>
        <v>0</v>
      </c>
      <c r="AR294" s="7">
        <f>SUMIFS(Xuat!$G$5:$G$1000,Xuat!$C$5:$C$1000,DATE(Thang!$E$4,Thang!$C$4,AR$2),Xuat!$D$5:$D$1000,Loc!$A294)</f>
        <v>0</v>
      </c>
      <c r="AS294" s="7">
        <f>SUMIFS(Xuat!$G$5:$G$1000,Xuat!$C$5:$C$1000,DATE(Thang!$E$4,Thang!$C$4,AS$2),Xuat!$D$5:$D$1000,Loc!$A294)</f>
        <v>0</v>
      </c>
      <c r="AT294" s="7">
        <f>SUMIFS(Xuat!$G$5:$G$1000,Xuat!$C$5:$C$1000,DATE(Thang!$E$4,Thang!$C$4,AT$2),Xuat!$D$5:$D$1000,Loc!$A294)</f>
        <v>0</v>
      </c>
      <c r="AU294" s="7">
        <f>SUMIFS(Xuat!$G$5:$G$1000,Xuat!$C$5:$C$1000,DATE(Thang!$E$4,Thang!$C$4,AU$2),Xuat!$D$5:$D$1000,Loc!$A294)</f>
        <v>0</v>
      </c>
      <c r="AV294" s="7">
        <f>SUMIFS(Xuat!$G$5:$G$1000,Xuat!$C$5:$C$1000,DATE(Thang!$E$4,Thang!$C$4,AV$2),Xuat!$D$5:$D$1000,Loc!$A294)</f>
        <v>0</v>
      </c>
      <c r="AW294" s="7">
        <f>SUMIFS(Xuat!$G$5:$G$1000,Xuat!$C$5:$C$1000,DATE(Thang!$E$4,Thang!$C$4,AW$2),Xuat!$D$5:$D$1000,Loc!$A294)</f>
        <v>0</v>
      </c>
      <c r="AX294" s="7">
        <f>SUMIFS(Xuat!$G$5:$G$1000,Xuat!$C$5:$C$1000,DATE(Thang!$E$4,Thang!$C$4,AX$2),Xuat!$D$5:$D$1000,Loc!$A294)</f>
        <v>0</v>
      </c>
      <c r="AY294" s="7">
        <f>SUMIFS(Xuat!$G$5:$G$1000,Xuat!$C$5:$C$1000,DATE(Thang!$E$4,Thang!$C$4,AY$2),Xuat!$D$5:$D$1000,Loc!$A294)</f>
        <v>0</v>
      </c>
      <c r="AZ294" s="7">
        <f>SUMIFS(Xuat!$G$5:$G$1000,Xuat!$C$5:$C$1000,DATE(Thang!$E$4,Thang!$C$4,AZ$2),Xuat!$D$5:$D$1000,Loc!$A294)</f>
        <v>0</v>
      </c>
      <c r="BA294" s="7">
        <f>SUMIFS(Xuat!$G$5:$G$1000,Xuat!$C$5:$C$1000,DATE(Thang!$E$4,Thang!$C$4,BA$2),Xuat!$D$5:$D$1000,Loc!$A294)</f>
        <v>0</v>
      </c>
      <c r="BB294" s="7">
        <f>SUMIFS(Xuat!$G$5:$G$1000,Xuat!$C$5:$C$1000,DATE(Thang!$E$4,Thang!$C$4,BB$2),Xuat!$D$5:$D$1000,Loc!$A294)</f>
        <v>0</v>
      </c>
      <c r="BC294" s="7">
        <f>SUMIFS(Xuat!$G$5:$G$1000,Xuat!$C$5:$C$1000,DATE(Thang!$E$4,Thang!$C$4,BC$2),Xuat!$D$5:$D$1000,Loc!$A294)</f>
        <v>0</v>
      </c>
      <c r="BD294" s="7">
        <f>SUMIFS(Xuat!$G$5:$G$1000,Xuat!$C$5:$C$1000,DATE(Thang!$E$4,Thang!$C$4,BD$2),Xuat!$D$5:$D$1000,Loc!$A294)</f>
        <v>0</v>
      </c>
      <c r="BE294" s="7">
        <f>SUMIFS(Xuat!$G$5:$G$1000,Xuat!$C$5:$C$1000,DATE(Thang!$E$4,Thang!$C$4,BE$2),Xuat!$D$5:$D$1000,Loc!$A294)</f>
        <v>0</v>
      </c>
      <c r="BF294" s="7">
        <f>SUMIFS(Xuat!$G$5:$G$1000,Xuat!$C$5:$C$1000,DATE(Thang!$E$4,Thang!$C$4,BF$2),Xuat!$D$5:$D$1000,Loc!$A294)</f>
        <v>0</v>
      </c>
      <c r="BG294" s="7">
        <f>SUMIFS(Xuat!$G$5:$G$1000,Xuat!$C$5:$C$1000,DATE(Thang!$E$4,Thang!$C$4,BG$2),Xuat!$D$5:$D$1000,Loc!$A294)</f>
        <v>0</v>
      </c>
      <c r="BH294" s="7">
        <f>SUMIFS(Xuat!$G$5:$G$1000,Xuat!$C$5:$C$1000,DATE(Thang!$E$4,Thang!$C$4,BH$2),Xuat!$D$5:$D$1000,Loc!$A294)</f>
        <v>0</v>
      </c>
      <c r="BI294" s="7">
        <f>SUMIFS(Xuat!$G$5:$G$1000,Xuat!$C$5:$C$1000,DATE(Thang!$E$4,Thang!$C$4,BI$2),Xuat!$D$5:$D$1000,Loc!$A294)</f>
        <v>0</v>
      </c>
      <c r="BJ294" s="7">
        <f>SUMIFS(Xuat!$G$5:$G$1000,Xuat!$C$5:$C$1000,DATE(Thang!$E$4,Thang!$C$4,BJ$2),Xuat!$D$5:$D$1000,Loc!$A294)</f>
        <v>0</v>
      </c>
      <c r="BK294" s="7">
        <f>SUMIFS(Xuat!$G$5:$G$1000,Xuat!$C$5:$C$1000,DATE(Thang!$E$4,Thang!$C$4,BK$2),Xuat!$D$5:$D$1000,Loc!$A294)</f>
        <v>0</v>
      </c>
      <c r="BL294" s="7">
        <f>SUMIFS(Xuat!$G$5:$G$1000,Xuat!$C$5:$C$1000,DATE(Thang!$E$4,Thang!$C$4,BL$2),Xuat!$D$5:$D$1000,Loc!$A294)</f>
        <v>0</v>
      </c>
      <c r="BM294" s="7">
        <f>SUMIFS(Xuat!$G$5:$G$1000,Xuat!$C$5:$C$1000,DATE(Thang!$E$4,Thang!$C$4,BM$2),Xuat!$D$5:$D$1000,Loc!$A294)</f>
        <v>0</v>
      </c>
      <c r="BN294" s="7">
        <f>SUMIFS(Xuat!$G$5:$G$1000,Xuat!$C$5:$C$1000,DATE(Thang!$E$4,Thang!$C$4,BN$2),Xuat!$D$5:$D$1000,Loc!$A294)</f>
        <v>0</v>
      </c>
      <c r="BO294" s="7">
        <f>SUMIFS(Xuat!$G$5:$G$1000,Xuat!$C$5:$C$1000,DATE(Thang!$E$4,Thang!$C$4,BO$2),Xuat!$D$5:$D$1000,Loc!$A294)</f>
        <v>0</v>
      </c>
      <c r="BP294" s="7">
        <f>SUMIFS(Xuat!$G$5:$G$1000,Xuat!$C$5:$C$1000,DATE(Thang!$E$4,Thang!$C$4,BP$2),Xuat!$D$5:$D$1000,Loc!$A294)</f>
        <v>0</v>
      </c>
      <c r="BQ294" s="7">
        <f>SUMIFS(Xuat!$G$5:$G$1000,Xuat!$C$5:$C$1000,DATE(Thang!$E$4,Thang!$C$4,BQ$2),Xuat!$D$5:$D$1000,Loc!$A294)</f>
        <v>0</v>
      </c>
      <c r="BR294" s="7">
        <f>SUMIFS(Xuat!$G$5:$G$1000,Xuat!$C$5:$C$1000,DATE(Thang!$E$4,Thang!$C$4,BR$2),Xuat!$D$5:$D$1000,Loc!$A294)</f>
        <v>0</v>
      </c>
      <c r="BS294" s="7">
        <f>SUMIFS(Xuat!$G$5:$G$1000,Xuat!$C$5:$C$1000,DATE(Thang!$E$4,Thang!$C$4,BS$2),Xuat!$D$5:$D$1000,Loc!$A294)</f>
        <v>0</v>
      </c>
    </row>
    <row r="295" spans="1:71" x14ac:dyDescent="0.2">
      <c r="A295" s="2">
        <f>DM!C295</f>
        <v>0</v>
      </c>
      <c r="B295" s="3">
        <f>VLOOKUP(A295,Tondau!$B$5:$F$500,3,0)</f>
        <v>0</v>
      </c>
      <c r="C295" s="3">
        <f>VLOOKUP(Tinhgiavon!A295,Tondau!$B$5:$E$500,4,0)</f>
        <v>0</v>
      </c>
      <c r="D295" s="3">
        <f t="shared" si="22"/>
        <v>0</v>
      </c>
      <c r="E295" s="3">
        <f>SUMIF(Nhap!$F$5:$F$1000,Tinhgiavon!A295,Nhap!$K$5:$K$1000)</f>
        <v>0</v>
      </c>
      <c r="F295" s="3">
        <f t="shared" si="23"/>
        <v>0</v>
      </c>
      <c r="G295" s="3">
        <f t="shared" si="24"/>
        <v>0</v>
      </c>
      <c r="H295" s="3">
        <f t="shared" si="25"/>
        <v>0</v>
      </c>
      <c r="I295" s="3">
        <f t="shared" si="26"/>
        <v>0</v>
      </c>
      <c r="J295" s="7">
        <f>SUMIFS(Nhap!$I$5:$I$1000,Nhap!$E$5:$E$1000,DATE(Thang!$E$4,Thang!$C$4,Loc!$F$2),Nhap!$F$5:$F$1000,Loc!A295)</f>
        <v>0</v>
      </c>
      <c r="K295" s="7">
        <f>SUMIFS(Nhap!$I$5:$I$1000,Nhap!$E$5:$E$1000,DATE(Thang!$E$4,Thang!$C$4,Loc!$G$2),Nhap!$F$5:$F$1000,Loc!A295)</f>
        <v>0</v>
      </c>
      <c r="L295" s="7">
        <f>SUMIFS(Nhap!$I$5:$I$1000,Nhap!$E$5:$E$1000,DATE(Thang!$E$4,Thang!$C$4,Loc!$H$2),Nhap!$F$5:$F$1000,Loc!A295)</f>
        <v>0</v>
      </c>
      <c r="M295" s="7">
        <f>SUMIFS(Nhap!$I$5:$I$1000,Nhap!$E$5:$E$1000,DATE(Thang!$E$4,Thang!$C$4,Loc!$I$2),Nhap!$F$5:$F$1000,Loc!A295)</f>
        <v>0</v>
      </c>
      <c r="N295" s="7">
        <f>SUMIFS(Nhap!$I$5:$I$1000,Nhap!$E$5:$E$1000,DATE(Thang!$E$4,Thang!$C$4,Loc!$J$2),Nhap!$F$5:$F$1000,Loc!A295)</f>
        <v>0</v>
      </c>
      <c r="O295" s="7">
        <f>SUMIFS(Nhap!$I$5:$I$1000,Nhap!$E$5:$E$1000,DATE(Thang!$E$4,Thang!$C$4,Loc!$K$2),Nhap!$F$5:$F$1000,Loc!A295)</f>
        <v>0</v>
      </c>
      <c r="P295" s="7">
        <f>SUMIFS(Nhap!$I$5:$I$1000,Nhap!$E$5:$E$1000,DATE(Thang!$E$4,Thang!$C$4,Loc!$L$2),Nhap!$F$5:$F$1000,Loc!A295)</f>
        <v>0</v>
      </c>
      <c r="Q295" s="7">
        <f>SUMIFS(Nhap!$I$5:$I$1000,Nhap!$E$5:$E$1000,DATE(Thang!$E$4,Thang!$C$4,Loc!$M$2),Nhap!$F$5:$F$1000,Loc!A295)</f>
        <v>0</v>
      </c>
      <c r="R295" s="7">
        <f>SUMIFS(Nhap!$I$5:$I$1000,Nhap!$E$5:$E$1000,DATE(Thang!$E$4,Thang!$C$4,Loc!$N$2),Nhap!$F$5:$F$1000,Loc!A295)</f>
        <v>0</v>
      </c>
      <c r="S295" s="7">
        <f>SUMIFS(Nhap!$I$5:$I$1000,Nhap!$E$5:$E$1000,DATE(Thang!$E$4,Thang!$C$4,Loc!$O$2),Nhap!$F$5:$F$1000,Loc!A295)</f>
        <v>0</v>
      </c>
      <c r="T295" s="7">
        <f>SUMIFS(Nhap!$I$5:$I$1000,Nhap!$E$5:$E$1000,DATE(Thang!$E$4,Thang!$C$4,Loc!$P$2),Nhap!$F$5:$F$1000,Loc!A295)</f>
        <v>0</v>
      </c>
      <c r="U295" s="7">
        <f>SUMIFS(Nhap!$I$5:$I$1000,Nhap!$E$5:$E$1000,DATE(Thang!$E$4,Thang!$C$4,Loc!$Q$2),Nhap!$F$5:$F$1000,Loc!A295)</f>
        <v>0</v>
      </c>
      <c r="V295" s="7">
        <f>SUMIFS(Nhap!$I$5:$I$1000,Nhap!$E$5:$E$1000,DATE(Thang!$E$4,Thang!$C$4,Loc!$R$2),Nhap!$F$5:$F$1000,Loc!A295)</f>
        <v>0</v>
      </c>
      <c r="W295" s="7">
        <f>SUMIFS(Nhap!$I$5:$I$1000,Nhap!$E$5:$E$1000,DATE(Thang!$E$4,Thang!$C$4,Loc!$S$2),Nhap!$F$5:$F$1000,Loc!A295)</f>
        <v>0</v>
      </c>
      <c r="X295" s="7">
        <f>SUMIFS(Nhap!$I$5:$I$1000,Nhap!$E$5:$E$1000,DATE(Thang!$E$4,Thang!$C$4,Loc!$T$2),Nhap!$F$5:$F$1000,Loc!A295)</f>
        <v>0</v>
      </c>
      <c r="Y295" s="7">
        <f>SUMIFS(Nhap!$I$5:$I$1000,Nhap!$E$5:$E$1000,DATE(Thang!$E$4,Thang!$C$4,Loc!$U$2),Nhap!$F$5:$F$1000,Loc!A295)</f>
        <v>0</v>
      </c>
      <c r="Z295" s="7">
        <f>SUMIFS(Nhap!$I$5:$I$1000,Nhap!$E$5:$E$1000,DATE(Thang!$E$4,Thang!$C$4,Loc!$V$2),Nhap!$F$5:$F$1000,Loc!A295)</f>
        <v>0</v>
      </c>
      <c r="AA295" s="7">
        <f>SUMIFS(Nhap!$I$5:$I$1000,Nhap!$E$5:$E$1000,DATE(Thang!$E$4,Thang!$C$4,Loc!$W$2),Nhap!$F$5:$F$1000,Loc!A295)</f>
        <v>0</v>
      </c>
      <c r="AB295" s="7">
        <f>SUMIFS(Nhap!$I$5:$I$1000,Nhap!$E$5:$E$1000,DATE(Thang!$E$4,Thang!$C$4,Loc!$X$2),Nhap!$F$5:$F$1000,Loc!A295)</f>
        <v>0</v>
      </c>
      <c r="AC295" s="7">
        <f>SUMIFS(Nhap!$I$5:$I$1000,Nhap!$E$5:$E$1000,DATE(Thang!$E$4,Thang!$C$4,Loc!$Y$2),Nhap!$F$5:$F$1000,Loc!A295)</f>
        <v>0</v>
      </c>
      <c r="AD295" s="7">
        <f>SUMIFS(Nhap!$I$5:$I$1000,Nhap!$E$5:$E$1000,DATE(Thang!$E$4,Thang!$C$4,Loc!$Z$2),Nhap!$F$5:$F$1000,Loc!A295)</f>
        <v>0</v>
      </c>
      <c r="AE295" s="7">
        <f>SUMIFS(Nhap!$I$5:$I$1000,Nhap!$E$5:$E$1000,DATE(Thang!$E$4,Thang!$C$4,Loc!$AA$2),Nhap!$F$5:$F$1000,Loc!A295)</f>
        <v>0</v>
      </c>
      <c r="AF295" s="7">
        <f>SUMIFS(Nhap!$I$5:$I$1000,Nhap!$E$5:$E$1000,DATE(Thang!$E$4,Thang!$C$4,Loc!$AB$2),Nhap!$F$5:$F$1000,Loc!A295)</f>
        <v>0</v>
      </c>
      <c r="AG295" s="7">
        <f>SUMIFS(Nhap!$I$5:$I$1000,Nhap!$E$5:$E$1000,DATE(Thang!$E$4,Thang!$C$4,Loc!$AC$2),Nhap!$F$5:$F$1000,Loc!A295)</f>
        <v>0</v>
      </c>
      <c r="AH295" s="7">
        <f>SUMIFS(Nhap!$I$5:$I$1000,Nhap!$E$5:$E$1000,DATE(Thang!$E$4,Thang!$C$4,Loc!$AD$2),Nhap!$F$5:$F$1000,Loc!$A$5)</f>
        <v>0</v>
      </c>
      <c r="AI295" s="7">
        <f>SUMIFS(Nhap!$I$5:$I$1000,Nhap!$E$5:$E$1000,DATE(Thang!$E$4,Thang!$C$4,Loc!$AE$2),Nhap!$F$5:$F$1000,Loc!A295)</f>
        <v>0</v>
      </c>
      <c r="AJ295" s="7">
        <f>SUMIFS(Nhap!$I$5:$I$1000,Nhap!$E$5:$E$1000,DATE(Thang!$E$4,Thang!$C$4,Loc!$AF$2),Nhap!$F$5:$F$1000,Loc!A295)</f>
        <v>0</v>
      </c>
      <c r="AK295" s="7">
        <f>SUMIFS(Nhap!$I$5:$I$1000,Nhap!$E$5:$E$1000,DATE(Thang!$E$4,Thang!$C$4,Loc!$AG$2),Nhap!$F$5:$F$1000,Loc!A295)</f>
        <v>0</v>
      </c>
      <c r="AL295" s="7">
        <f>SUMIFS(Nhap!$I$5:$I$1000,Nhap!$E$5:$E$1000,DATE(Thang!$E$4,Thang!$C$4,Loc!$AH$2),Nhap!$F$5:$F$1000,Loc!A295)</f>
        <v>0</v>
      </c>
      <c r="AM295" s="7">
        <f>SUMIFS(Nhap!$I$5:$I$1000,Nhap!$E$5:$E$1000,DATE(Thang!$E$4,Thang!$C$4,Loc!$AI$2),Nhap!$F$5:$F$1000,Loc!A295)</f>
        <v>0</v>
      </c>
      <c r="AN295" s="7">
        <f>SUMIFS(Nhap!$I$5:$I$1000,Nhap!$E$5:$E$1000,DATE(Thang!$E$4,Thang!$C$4,Loc!$AJ$2),Nhap!$F$5:$F$1000,Loc!A295)</f>
        <v>0</v>
      </c>
      <c r="AO295" s="7">
        <f>SUMIFS(Xuat!$G$5:$G$1000,Xuat!$C$5:$C$1000,DATE(Thang!$E$4,Thang!$C$4,AO$2),Xuat!$D$5:$D$1000,Loc!$A295)</f>
        <v>0</v>
      </c>
      <c r="AP295" s="7">
        <f>SUMIFS(Xuat!$G$5:$G$1000,Xuat!$C$5:$C$1000,DATE(Thang!$E$4,Thang!$C$4,AP$2),Xuat!$D$5:$D$1000,Loc!$A295)</f>
        <v>0</v>
      </c>
      <c r="AQ295" s="7">
        <f>SUMIFS(Xuat!$G$5:$G$1000,Xuat!$C$5:$C$1000,DATE(Thang!$E$4,Thang!$C$4,AQ$2),Xuat!$D$5:$D$1000,Loc!$A295)</f>
        <v>0</v>
      </c>
      <c r="AR295" s="7">
        <f>SUMIFS(Xuat!$G$5:$G$1000,Xuat!$C$5:$C$1000,DATE(Thang!$E$4,Thang!$C$4,AR$2),Xuat!$D$5:$D$1000,Loc!$A295)</f>
        <v>0</v>
      </c>
      <c r="AS295" s="7">
        <f>SUMIFS(Xuat!$G$5:$G$1000,Xuat!$C$5:$C$1000,DATE(Thang!$E$4,Thang!$C$4,AS$2),Xuat!$D$5:$D$1000,Loc!$A295)</f>
        <v>0</v>
      </c>
      <c r="AT295" s="7">
        <f>SUMIFS(Xuat!$G$5:$G$1000,Xuat!$C$5:$C$1000,DATE(Thang!$E$4,Thang!$C$4,AT$2),Xuat!$D$5:$D$1000,Loc!$A295)</f>
        <v>0</v>
      </c>
      <c r="AU295" s="7">
        <f>SUMIFS(Xuat!$G$5:$G$1000,Xuat!$C$5:$C$1000,DATE(Thang!$E$4,Thang!$C$4,AU$2),Xuat!$D$5:$D$1000,Loc!$A295)</f>
        <v>0</v>
      </c>
      <c r="AV295" s="7">
        <f>SUMIFS(Xuat!$G$5:$G$1000,Xuat!$C$5:$C$1000,DATE(Thang!$E$4,Thang!$C$4,AV$2),Xuat!$D$5:$D$1000,Loc!$A295)</f>
        <v>0</v>
      </c>
      <c r="AW295" s="7">
        <f>SUMIFS(Xuat!$G$5:$G$1000,Xuat!$C$5:$C$1000,DATE(Thang!$E$4,Thang!$C$4,AW$2),Xuat!$D$5:$D$1000,Loc!$A295)</f>
        <v>0</v>
      </c>
      <c r="AX295" s="7">
        <f>SUMIFS(Xuat!$G$5:$G$1000,Xuat!$C$5:$C$1000,DATE(Thang!$E$4,Thang!$C$4,AX$2),Xuat!$D$5:$D$1000,Loc!$A295)</f>
        <v>0</v>
      </c>
      <c r="AY295" s="7">
        <f>SUMIFS(Xuat!$G$5:$G$1000,Xuat!$C$5:$C$1000,DATE(Thang!$E$4,Thang!$C$4,AY$2),Xuat!$D$5:$D$1000,Loc!$A295)</f>
        <v>0</v>
      </c>
      <c r="AZ295" s="7">
        <f>SUMIFS(Xuat!$G$5:$G$1000,Xuat!$C$5:$C$1000,DATE(Thang!$E$4,Thang!$C$4,AZ$2),Xuat!$D$5:$D$1000,Loc!$A295)</f>
        <v>0</v>
      </c>
      <c r="BA295" s="7">
        <f>SUMIFS(Xuat!$G$5:$G$1000,Xuat!$C$5:$C$1000,DATE(Thang!$E$4,Thang!$C$4,BA$2),Xuat!$D$5:$D$1000,Loc!$A295)</f>
        <v>0</v>
      </c>
      <c r="BB295" s="7">
        <f>SUMIFS(Xuat!$G$5:$G$1000,Xuat!$C$5:$C$1000,DATE(Thang!$E$4,Thang!$C$4,BB$2),Xuat!$D$5:$D$1000,Loc!$A295)</f>
        <v>0</v>
      </c>
      <c r="BC295" s="7">
        <f>SUMIFS(Xuat!$G$5:$G$1000,Xuat!$C$5:$C$1000,DATE(Thang!$E$4,Thang!$C$4,BC$2),Xuat!$D$5:$D$1000,Loc!$A295)</f>
        <v>0</v>
      </c>
      <c r="BD295" s="7">
        <f>SUMIFS(Xuat!$G$5:$G$1000,Xuat!$C$5:$C$1000,DATE(Thang!$E$4,Thang!$C$4,BD$2),Xuat!$D$5:$D$1000,Loc!$A295)</f>
        <v>0</v>
      </c>
      <c r="BE295" s="7">
        <f>SUMIFS(Xuat!$G$5:$G$1000,Xuat!$C$5:$C$1000,DATE(Thang!$E$4,Thang!$C$4,BE$2),Xuat!$D$5:$D$1000,Loc!$A295)</f>
        <v>0</v>
      </c>
      <c r="BF295" s="7">
        <f>SUMIFS(Xuat!$G$5:$G$1000,Xuat!$C$5:$C$1000,DATE(Thang!$E$4,Thang!$C$4,BF$2),Xuat!$D$5:$D$1000,Loc!$A295)</f>
        <v>0</v>
      </c>
      <c r="BG295" s="7">
        <f>SUMIFS(Xuat!$G$5:$G$1000,Xuat!$C$5:$C$1000,DATE(Thang!$E$4,Thang!$C$4,BG$2),Xuat!$D$5:$D$1000,Loc!$A295)</f>
        <v>0</v>
      </c>
      <c r="BH295" s="7">
        <f>SUMIFS(Xuat!$G$5:$G$1000,Xuat!$C$5:$C$1000,DATE(Thang!$E$4,Thang!$C$4,BH$2),Xuat!$D$5:$D$1000,Loc!$A295)</f>
        <v>0</v>
      </c>
      <c r="BI295" s="7">
        <f>SUMIFS(Xuat!$G$5:$G$1000,Xuat!$C$5:$C$1000,DATE(Thang!$E$4,Thang!$C$4,BI$2),Xuat!$D$5:$D$1000,Loc!$A295)</f>
        <v>0</v>
      </c>
      <c r="BJ295" s="7">
        <f>SUMIFS(Xuat!$G$5:$G$1000,Xuat!$C$5:$C$1000,DATE(Thang!$E$4,Thang!$C$4,BJ$2),Xuat!$D$5:$D$1000,Loc!$A295)</f>
        <v>0</v>
      </c>
      <c r="BK295" s="7">
        <f>SUMIFS(Xuat!$G$5:$G$1000,Xuat!$C$5:$C$1000,DATE(Thang!$E$4,Thang!$C$4,BK$2),Xuat!$D$5:$D$1000,Loc!$A295)</f>
        <v>0</v>
      </c>
      <c r="BL295" s="7">
        <f>SUMIFS(Xuat!$G$5:$G$1000,Xuat!$C$5:$C$1000,DATE(Thang!$E$4,Thang!$C$4,BL$2),Xuat!$D$5:$D$1000,Loc!$A295)</f>
        <v>0</v>
      </c>
      <c r="BM295" s="7">
        <f>SUMIFS(Xuat!$G$5:$G$1000,Xuat!$C$5:$C$1000,DATE(Thang!$E$4,Thang!$C$4,BM$2),Xuat!$D$5:$D$1000,Loc!$A295)</f>
        <v>0</v>
      </c>
      <c r="BN295" s="7">
        <f>SUMIFS(Xuat!$G$5:$G$1000,Xuat!$C$5:$C$1000,DATE(Thang!$E$4,Thang!$C$4,BN$2),Xuat!$D$5:$D$1000,Loc!$A295)</f>
        <v>0</v>
      </c>
      <c r="BO295" s="7">
        <f>SUMIFS(Xuat!$G$5:$G$1000,Xuat!$C$5:$C$1000,DATE(Thang!$E$4,Thang!$C$4,BO$2),Xuat!$D$5:$D$1000,Loc!$A295)</f>
        <v>0</v>
      </c>
      <c r="BP295" s="7">
        <f>SUMIFS(Xuat!$G$5:$G$1000,Xuat!$C$5:$C$1000,DATE(Thang!$E$4,Thang!$C$4,BP$2),Xuat!$D$5:$D$1000,Loc!$A295)</f>
        <v>0</v>
      </c>
      <c r="BQ295" s="7">
        <f>SUMIFS(Xuat!$G$5:$G$1000,Xuat!$C$5:$C$1000,DATE(Thang!$E$4,Thang!$C$4,BQ$2),Xuat!$D$5:$D$1000,Loc!$A295)</f>
        <v>0</v>
      </c>
      <c r="BR295" s="7">
        <f>SUMIFS(Xuat!$G$5:$G$1000,Xuat!$C$5:$C$1000,DATE(Thang!$E$4,Thang!$C$4,BR$2),Xuat!$D$5:$D$1000,Loc!$A295)</f>
        <v>0</v>
      </c>
      <c r="BS295" s="7">
        <f>SUMIFS(Xuat!$G$5:$G$1000,Xuat!$C$5:$C$1000,DATE(Thang!$E$4,Thang!$C$4,BS$2),Xuat!$D$5:$D$1000,Loc!$A295)</f>
        <v>0</v>
      </c>
    </row>
    <row r="296" spans="1:71" x14ac:dyDescent="0.2">
      <c r="A296" s="2">
        <f>DM!C296</f>
        <v>0</v>
      </c>
      <c r="B296" s="3">
        <f>VLOOKUP(A296,Tondau!$B$5:$F$500,3,0)</f>
        <v>0</v>
      </c>
      <c r="C296" s="3">
        <f>VLOOKUP(Tinhgiavon!A296,Tondau!$B$5:$E$500,4,0)</f>
        <v>0</v>
      </c>
      <c r="D296" s="3">
        <f t="shared" si="22"/>
        <v>0</v>
      </c>
      <c r="E296" s="3">
        <f>SUMIF(Nhap!$F$5:$F$1000,Tinhgiavon!A296,Nhap!$K$5:$K$1000)</f>
        <v>0</v>
      </c>
      <c r="F296" s="3">
        <f t="shared" si="23"/>
        <v>0</v>
      </c>
      <c r="G296" s="3">
        <f t="shared" si="24"/>
        <v>0</v>
      </c>
      <c r="H296" s="3">
        <f t="shared" si="25"/>
        <v>0</v>
      </c>
      <c r="I296" s="3">
        <f t="shared" si="26"/>
        <v>0</v>
      </c>
      <c r="J296" s="7">
        <f>SUMIFS(Nhap!$I$5:$I$1000,Nhap!$E$5:$E$1000,DATE(Thang!$E$4,Thang!$C$4,Loc!$F$2),Nhap!$F$5:$F$1000,Loc!A296)</f>
        <v>0</v>
      </c>
      <c r="K296" s="7">
        <f>SUMIFS(Nhap!$I$5:$I$1000,Nhap!$E$5:$E$1000,DATE(Thang!$E$4,Thang!$C$4,Loc!$G$2),Nhap!$F$5:$F$1000,Loc!A296)</f>
        <v>0</v>
      </c>
      <c r="L296" s="7">
        <f>SUMIFS(Nhap!$I$5:$I$1000,Nhap!$E$5:$E$1000,DATE(Thang!$E$4,Thang!$C$4,Loc!$H$2),Nhap!$F$5:$F$1000,Loc!A296)</f>
        <v>0</v>
      </c>
      <c r="M296" s="7">
        <f>SUMIFS(Nhap!$I$5:$I$1000,Nhap!$E$5:$E$1000,DATE(Thang!$E$4,Thang!$C$4,Loc!$I$2),Nhap!$F$5:$F$1000,Loc!A296)</f>
        <v>0</v>
      </c>
      <c r="N296" s="7">
        <f>SUMIFS(Nhap!$I$5:$I$1000,Nhap!$E$5:$E$1000,DATE(Thang!$E$4,Thang!$C$4,Loc!$J$2),Nhap!$F$5:$F$1000,Loc!A296)</f>
        <v>0</v>
      </c>
      <c r="O296" s="7">
        <f>SUMIFS(Nhap!$I$5:$I$1000,Nhap!$E$5:$E$1000,DATE(Thang!$E$4,Thang!$C$4,Loc!$K$2),Nhap!$F$5:$F$1000,Loc!A296)</f>
        <v>0</v>
      </c>
      <c r="P296" s="7">
        <f>SUMIFS(Nhap!$I$5:$I$1000,Nhap!$E$5:$E$1000,DATE(Thang!$E$4,Thang!$C$4,Loc!$L$2),Nhap!$F$5:$F$1000,Loc!A296)</f>
        <v>0</v>
      </c>
      <c r="Q296" s="7">
        <f>SUMIFS(Nhap!$I$5:$I$1000,Nhap!$E$5:$E$1000,DATE(Thang!$E$4,Thang!$C$4,Loc!$M$2),Nhap!$F$5:$F$1000,Loc!A296)</f>
        <v>0</v>
      </c>
      <c r="R296" s="7">
        <f>SUMIFS(Nhap!$I$5:$I$1000,Nhap!$E$5:$E$1000,DATE(Thang!$E$4,Thang!$C$4,Loc!$N$2),Nhap!$F$5:$F$1000,Loc!A296)</f>
        <v>0</v>
      </c>
      <c r="S296" s="7">
        <f>SUMIFS(Nhap!$I$5:$I$1000,Nhap!$E$5:$E$1000,DATE(Thang!$E$4,Thang!$C$4,Loc!$O$2),Nhap!$F$5:$F$1000,Loc!A296)</f>
        <v>0</v>
      </c>
      <c r="T296" s="7">
        <f>SUMIFS(Nhap!$I$5:$I$1000,Nhap!$E$5:$E$1000,DATE(Thang!$E$4,Thang!$C$4,Loc!$P$2),Nhap!$F$5:$F$1000,Loc!A296)</f>
        <v>0</v>
      </c>
      <c r="U296" s="7">
        <f>SUMIFS(Nhap!$I$5:$I$1000,Nhap!$E$5:$E$1000,DATE(Thang!$E$4,Thang!$C$4,Loc!$Q$2),Nhap!$F$5:$F$1000,Loc!A296)</f>
        <v>0</v>
      </c>
      <c r="V296" s="7">
        <f>SUMIFS(Nhap!$I$5:$I$1000,Nhap!$E$5:$E$1000,DATE(Thang!$E$4,Thang!$C$4,Loc!$R$2),Nhap!$F$5:$F$1000,Loc!A296)</f>
        <v>0</v>
      </c>
      <c r="W296" s="7">
        <f>SUMIFS(Nhap!$I$5:$I$1000,Nhap!$E$5:$E$1000,DATE(Thang!$E$4,Thang!$C$4,Loc!$S$2),Nhap!$F$5:$F$1000,Loc!A296)</f>
        <v>0</v>
      </c>
      <c r="X296" s="7">
        <f>SUMIFS(Nhap!$I$5:$I$1000,Nhap!$E$5:$E$1000,DATE(Thang!$E$4,Thang!$C$4,Loc!$T$2),Nhap!$F$5:$F$1000,Loc!A296)</f>
        <v>0</v>
      </c>
      <c r="Y296" s="7">
        <f>SUMIFS(Nhap!$I$5:$I$1000,Nhap!$E$5:$E$1000,DATE(Thang!$E$4,Thang!$C$4,Loc!$U$2),Nhap!$F$5:$F$1000,Loc!A296)</f>
        <v>0</v>
      </c>
      <c r="Z296" s="7">
        <f>SUMIFS(Nhap!$I$5:$I$1000,Nhap!$E$5:$E$1000,DATE(Thang!$E$4,Thang!$C$4,Loc!$V$2),Nhap!$F$5:$F$1000,Loc!A296)</f>
        <v>0</v>
      </c>
      <c r="AA296" s="7">
        <f>SUMIFS(Nhap!$I$5:$I$1000,Nhap!$E$5:$E$1000,DATE(Thang!$E$4,Thang!$C$4,Loc!$W$2),Nhap!$F$5:$F$1000,Loc!A296)</f>
        <v>0</v>
      </c>
      <c r="AB296" s="7">
        <f>SUMIFS(Nhap!$I$5:$I$1000,Nhap!$E$5:$E$1000,DATE(Thang!$E$4,Thang!$C$4,Loc!$X$2),Nhap!$F$5:$F$1000,Loc!A296)</f>
        <v>0</v>
      </c>
      <c r="AC296" s="7">
        <f>SUMIFS(Nhap!$I$5:$I$1000,Nhap!$E$5:$E$1000,DATE(Thang!$E$4,Thang!$C$4,Loc!$Y$2),Nhap!$F$5:$F$1000,Loc!A296)</f>
        <v>0</v>
      </c>
      <c r="AD296" s="7">
        <f>SUMIFS(Nhap!$I$5:$I$1000,Nhap!$E$5:$E$1000,DATE(Thang!$E$4,Thang!$C$4,Loc!$Z$2),Nhap!$F$5:$F$1000,Loc!A296)</f>
        <v>0</v>
      </c>
      <c r="AE296" s="7">
        <f>SUMIFS(Nhap!$I$5:$I$1000,Nhap!$E$5:$E$1000,DATE(Thang!$E$4,Thang!$C$4,Loc!$AA$2),Nhap!$F$5:$F$1000,Loc!A296)</f>
        <v>0</v>
      </c>
      <c r="AF296" s="7">
        <f>SUMIFS(Nhap!$I$5:$I$1000,Nhap!$E$5:$E$1000,DATE(Thang!$E$4,Thang!$C$4,Loc!$AB$2),Nhap!$F$5:$F$1000,Loc!A296)</f>
        <v>0</v>
      </c>
      <c r="AG296" s="7">
        <f>SUMIFS(Nhap!$I$5:$I$1000,Nhap!$E$5:$E$1000,DATE(Thang!$E$4,Thang!$C$4,Loc!$AC$2),Nhap!$F$5:$F$1000,Loc!A296)</f>
        <v>0</v>
      </c>
      <c r="AH296" s="7">
        <f>SUMIFS(Nhap!$I$5:$I$1000,Nhap!$E$5:$E$1000,DATE(Thang!$E$4,Thang!$C$4,Loc!$AD$2),Nhap!$F$5:$F$1000,Loc!$A$5)</f>
        <v>0</v>
      </c>
      <c r="AI296" s="7">
        <f>SUMIFS(Nhap!$I$5:$I$1000,Nhap!$E$5:$E$1000,DATE(Thang!$E$4,Thang!$C$4,Loc!$AE$2),Nhap!$F$5:$F$1000,Loc!A296)</f>
        <v>0</v>
      </c>
      <c r="AJ296" s="7">
        <f>SUMIFS(Nhap!$I$5:$I$1000,Nhap!$E$5:$E$1000,DATE(Thang!$E$4,Thang!$C$4,Loc!$AF$2),Nhap!$F$5:$F$1000,Loc!A296)</f>
        <v>0</v>
      </c>
      <c r="AK296" s="7">
        <f>SUMIFS(Nhap!$I$5:$I$1000,Nhap!$E$5:$E$1000,DATE(Thang!$E$4,Thang!$C$4,Loc!$AG$2),Nhap!$F$5:$F$1000,Loc!A296)</f>
        <v>0</v>
      </c>
      <c r="AL296" s="7">
        <f>SUMIFS(Nhap!$I$5:$I$1000,Nhap!$E$5:$E$1000,DATE(Thang!$E$4,Thang!$C$4,Loc!$AH$2),Nhap!$F$5:$F$1000,Loc!A296)</f>
        <v>0</v>
      </c>
      <c r="AM296" s="7">
        <f>SUMIFS(Nhap!$I$5:$I$1000,Nhap!$E$5:$E$1000,DATE(Thang!$E$4,Thang!$C$4,Loc!$AI$2),Nhap!$F$5:$F$1000,Loc!A296)</f>
        <v>0</v>
      </c>
      <c r="AN296" s="7">
        <f>SUMIFS(Nhap!$I$5:$I$1000,Nhap!$E$5:$E$1000,DATE(Thang!$E$4,Thang!$C$4,Loc!$AJ$2),Nhap!$F$5:$F$1000,Loc!A296)</f>
        <v>0</v>
      </c>
      <c r="AO296" s="7">
        <f>SUMIFS(Xuat!$G$5:$G$1000,Xuat!$C$5:$C$1000,DATE(Thang!$E$4,Thang!$C$4,AO$2),Xuat!$D$5:$D$1000,Loc!$A296)</f>
        <v>0</v>
      </c>
      <c r="AP296" s="7">
        <f>SUMIFS(Xuat!$G$5:$G$1000,Xuat!$C$5:$C$1000,DATE(Thang!$E$4,Thang!$C$4,AP$2),Xuat!$D$5:$D$1000,Loc!$A296)</f>
        <v>0</v>
      </c>
      <c r="AQ296" s="7">
        <f>SUMIFS(Xuat!$G$5:$G$1000,Xuat!$C$5:$C$1000,DATE(Thang!$E$4,Thang!$C$4,AQ$2),Xuat!$D$5:$D$1000,Loc!$A296)</f>
        <v>0</v>
      </c>
      <c r="AR296" s="7">
        <f>SUMIFS(Xuat!$G$5:$G$1000,Xuat!$C$5:$C$1000,DATE(Thang!$E$4,Thang!$C$4,AR$2),Xuat!$D$5:$D$1000,Loc!$A296)</f>
        <v>0</v>
      </c>
      <c r="AS296" s="7">
        <f>SUMIFS(Xuat!$G$5:$G$1000,Xuat!$C$5:$C$1000,DATE(Thang!$E$4,Thang!$C$4,AS$2),Xuat!$D$5:$D$1000,Loc!$A296)</f>
        <v>0</v>
      </c>
      <c r="AT296" s="7">
        <f>SUMIFS(Xuat!$G$5:$G$1000,Xuat!$C$5:$C$1000,DATE(Thang!$E$4,Thang!$C$4,AT$2),Xuat!$D$5:$D$1000,Loc!$A296)</f>
        <v>0</v>
      </c>
      <c r="AU296" s="7">
        <f>SUMIFS(Xuat!$G$5:$G$1000,Xuat!$C$5:$C$1000,DATE(Thang!$E$4,Thang!$C$4,AU$2),Xuat!$D$5:$D$1000,Loc!$A296)</f>
        <v>0</v>
      </c>
      <c r="AV296" s="7">
        <f>SUMIFS(Xuat!$G$5:$G$1000,Xuat!$C$5:$C$1000,DATE(Thang!$E$4,Thang!$C$4,AV$2),Xuat!$D$5:$D$1000,Loc!$A296)</f>
        <v>0</v>
      </c>
      <c r="AW296" s="7">
        <f>SUMIFS(Xuat!$G$5:$G$1000,Xuat!$C$5:$C$1000,DATE(Thang!$E$4,Thang!$C$4,AW$2),Xuat!$D$5:$D$1000,Loc!$A296)</f>
        <v>0</v>
      </c>
      <c r="AX296" s="7">
        <f>SUMIFS(Xuat!$G$5:$G$1000,Xuat!$C$5:$C$1000,DATE(Thang!$E$4,Thang!$C$4,AX$2),Xuat!$D$5:$D$1000,Loc!$A296)</f>
        <v>0</v>
      </c>
      <c r="AY296" s="7">
        <f>SUMIFS(Xuat!$G$5:$G$1000,Xuat!$C$5:$C$1000,DATE(Thang!$E$4,Thang!$C$4,AY$2),Xuat!$D$5:$D$1000,Loc!$A296)</f>
        <v>0</v>
      </c>
      <c r="AZ296" s="7">
        <f>SUMIFS(Xuat!$G$5:$G$1000,Xuat!$C$5:$C$1000,DATE(Thang!$E$4,Thang!$C$4,AZ$2),Xuat!$D$5:$D$1000,Loc!$A296)</f>
        <v>0</v>
      </c>
      <c r="BA296" s="7">
        <f>SUMIFS(Xuat!$G$5:$G$1000,Xuat!$C$5:$C$1000,DATE(Thang!$E$4,Thang!$C$4,BA$2),Xuat!$D$5:$D$1000,Loc!$A296)</f>
        <v>0</v>
      </c>
      <c r="BB296" s="7">
        <f>SUMIFS(Xuat!$G$5:$G$1000,Xuat!$C$5:$C$1000,DATE(Thang!$E$4,Thang!$C$4,BB$2),Xuat!$D$5:$D$1000,Loc!$A296)</f>
        <v>0</v>
      </c>
      <c r="BC296" s="7">
        <f>SUMIFS(Xuat!$G$5:$G$1000,Xuat!$C$5:$C$1000,DATE(Thang!$E$4,Thang!$C$4,BC$2),Xuat!$D$5:$D$1000,Loc!$A296)</f>
        <v>0</v>
      </c>
      <c r="BD296" s="7">
        <f>SUMIFS(Xuat!$G$5:$G$1000,Xuat!$C$5:$C$1000,DATE(Thang!$E$4,Thang!$C$4,BD$2),Xuat!$D$5:$D$1000,Loc!$A296)</f>
        <v>0</v>
      </c>
      <c r="BE296" s="7">
        <f>SUMIFS(Xuat!$G$5:$G$1000,Xuat!$C$5:$C$1000,DATE(Thang!$E$4,Thang!$C$4,BE$2),Xuat!$D$5:$D$1000,Loc!$A296)</f>
        <v>0</v>
      </c>
      <c r="BF296" s="7">
        <f>SUMIFS(Xuat!$G$5:$G$1000,Xuat!$C$5:$C$1000,DATE(Thang!$E$4,Thang!$C$4,BF$2),Xuat!$D$5:$D$1000,Loc!$A296)</f>
        <v>0</v>
      </c>
      <c r="BG296" s="7">
        <f>SUMIFS(Xuat!$G$5:$G$1000,Xuat!$C$5:$C$1000,DATE(Thang!$E$4,Thang!$C$4,BG$2),Xuat!$D$5:$D$1000,Loc!$A296)</f>
        <v>0</v>
      </c>
      <c r="BH296" s="7">
        <f>SUMIFS(Xuat!$G$5:$G$1000,Xuat!$C$5:$C$1000,DATE(Thang!$E$4,Thang!$C$4,BH$2),Xuat!$D$5:$D$1000,Loc!$A296)</f>
        <v>0</v>
      </c>
      <c r="BI296" s="7">
        <f>SUMIFS(Xuat!$G$5:$G$1000,Xuat!$C$5:$C$1000,DATE(Thang!$E$4,Thang!$C$4,BI$2),Xuat!$D$5:$D$1000,Loc!$A296)</f>
        <v>0</v>
      </c>
      <c r="BJ296" s="7">
        <f>SUMIFS(Xuat!$G$5:$G$1000,Xuat!$C$5:$C$1000,DATE(Thang!$E$4,Thang!$C$4,BJ$2),Xuat!$D$5:$D$1000,Loc!$A296)</f>
        <v>0</v>
      </c>
      <c r="BK296" s="7">
        <f>SUMIFS(Xuat!$G$5:$G$1000,Xuat!$C$5:$C$1000,DATE(Thang!$E$4,Thang!$C$4,BK$2),Xuat!$D$5:$D$1000,Loc!$A296)</f>
        <v>0</v>
      </c>
      <c r="BL296" s="7">
        <f>SUMIFS(Xuat!$G$5:$G$1000,Xuat!$C$5:$C$1000,DATE(Thang!$E$4,Thang!$C$4,BL$2),Xuat!$D$5:$D$1000,Loc!$A296)</f>
        <v>0</v>
      </c>
      <c r="BM296" s="7">
        <f>SUMIFS(Xuat!$G$5:$G$1000,Xuat!$C$5:$C$1000,DATE(Thang!$E$4,Thang!$C$4,BM$2),Xuat!$D$5:$D$1000,Loc!$A296)</f>
        <v>0</v>
      </c>
      <c r="BN296" s="7">
        <f>SUMIFS(Xuat!$G$5:$G$1000,Xuat!$C$5:$C$1000,DATE(Thang!$E$4,Thang!$C$4,BN$2),Xuat!$D$5:$D$1000,Loc!$A296)</f>
        <v>0</v>
      </c>
      <c r="BO296" s="7">
        <f>SUMIFS(Xuat!$G$5:$G$1000,Xuat!$C$5:$C$1000,DATE(Thang!$E$4,Thang!$C$4,BO$2),Xuat!$D$5:$D$1000,Loc!$A296)</f>
        <v>0</v>
      </c>
      <c r="BP296" s="7">
        <f>SUMIFS(Xuat!$G$5:$G$1000,Xuat!$C$5:$C$1000,DATE(Thang!$E$4,Thang!$C$4,BP$2),Xuat!$D$5:$D$1000,Loc!$A296)</f>
        <v>0</v>
      </c>
      <c r="BQ296" s="7">
        <f>SUMIFS(Xuat!$G$5:$G$1000,Xuat!$C$5:$C$1000,DATE(Thang!$E$4,Thang!$C$4,BQ$2),Xuat!$D$5:$D$1000,Loc!$A296)</f>
        <v>0</v>
      </c>
      <c r="BR296" s="7">
        <f>SUMIFS(Xuat!$G$5:$G$1000,Xuat!$C$5:$C$1000,DATE(Thang!$E$4,Thang!$C$4,BR$2),Xuat!$D$5:$D$1000,Loc!$A296)</f>
        <v>0</v>
      </c>
      <c r="BS296" s="7">
        <f>SUMIFS(Xuat!$G$5:$G$1000,Xuat!$C$5:$C$1000,DATE(Thang!$E$4,Thang!$C$4,BS$2),Xuat!$D$5:$D$1000,Loc!$A296)</f>
        <v>0</v>
      </c>
    </row>
    <row r="297" spans="1:71" x14ac:dyDescent="0.2">
      <c r="A297" s="2">
        <f>DM!C297</f>
        <v>0</v>
      </c>
      <c r="B297" s="3">
        <f>VLOOKUP(A297,Tondau!$B$5:$F$500,3,0)</f>
        <v>0</v>
      </c>
      <c r="C297" s="3">
        <f>VLOOKUP(Tinhgiavon!A297,Tondau!$B$5:$E$500,4,0)</f>
        <v>0</v>
      </c>
      <c r="D297" s="3">
        <f t="shared" si="22"/>
        <v>0</v>
      </c>
      <c r="E297" s="3">
        <f>SUMIF(Nhap!$F$5:$F$1000,Tinhgiavon!A297,Nhap!$K$5:$K$1000)</f>
        <v>0</v>
      </c>
      <c r="F297" s="3">
        <f t="shared" si="23"/>
        <v>0</v>
      </c>
      <c r="G297" s="3">
        <f t="shared" si="24"/>
        <v>0</v>
      </c>
      <c r="H297" s="3">
        <f t="shared" si="25"/>
        <v>0</v>
      </c>
      <c r="I297" s="3">
        <f t="shared" si="26"/>
        <v>0</v>
      </c>
      <c r="J297" s="7">
        <f>SUMIFS(Nhap!$I$5:$I$1000,Nhap!$E$5:$E$1000,DATE(Thang!$E$4,Thang!$C$4,Loc!$F$2),Nhap!$F$5:$F$1000,Loc!A297)</f>
        <v>0</v>
      </c>
      <c r="K297" s="7">
        <f>SUMIFS(Nhap!$I$5:$I$1000,Nhap!$E$5:$E$1000,DATE(Thang!$E$4,Thang!$C$4,Loc!$G$2),Nhap!$F$5:$F$1000,Loc!A297)</f>
        <v>0</v>
      </c>
      <c r="L297" s="7">
        <f>SUMIFS(Nhap!$I$5:$I$1000,Nhap!$E$5:$E$1000,DATE(Thang!$E$4,Thang!$C$4,Loc!$H$2),Nhap!$F$5:$F$1000,Loc!A297)</f>
        <v>0</v>
      </c>
      <c r="M297" s="7">
        <f>SUMIFS(Nhap!$I$5:$I$1000,Nhap!$E$5:$E$1000,DATE(Thang!$E$4,Thang!$C$4,Loc!$I$2),Nhap!$F$5:$F$1000,Loc!A297)</f>
        <v>0</v>
      </c>
      <c r="N297" s="7">
        <f>SUMIFS(Nhap!$I$5:$I$1000,Nhap!$E$5:$E$1000,DATE(Thang!$E$4,Thang!$C$4,Loc!$J$2),Nhap!$F$5:$F$1000,Loc!A297)</f>
        <v>0</v>
      </c>
      <c r="O297" s="7">
        <f>SUMIFS(Nhap!$I$5:$I$1000,Nhap!$E$5:$E$1000,DATE(Thang!$E$4,Thang!$C$4,Loc!$K$2),Nhap!$F$5:$F$1000,Loc!A297)</f>
        <v>0</v>
      </c>
      <c r="P297" s="7">
        <f>SUMIFS(Nhap!$I$5:$I$1000,Nhap!$E$5:$E$1000,DATE(Thang!$E$4,Thang!$C$4,Loc!$L$2),Nhap!$F$5:$F$1000,Loc!A297)</f>
        <v>0</v>
      </c>
      <c r="Q297" s="7">
        <f>SUMIFS(Nhap!$I$5:$I$1000,Nhap!$E$5:$E$1000,DATE(Thang!$E$4,Thang!$C$4,Loc!$M$2),Nhap!$F$5:$F$1000,Loc!A297)</f>
        <v>0</v>
      </c>
      <c r="R297" s="7">
        <f>SUMIFS(Nhap!$I$5:$I$1000,Nhap!$E$5:$E$1000,DATE(Thang!$E$4,Thang!$C$4,Loc!$N$2),Nhap!$F$5:$F$1000,Loc!A297)</f>
        <v>0</v>
      </c>
      <c r="S297" s="7">
        <f>SUMIFS(Nhap!$I$5:$I$1000,Nhap!$E$5:$E$1000,DATE(Thang!$E$4,Thang!$C$4,Loc!$O$2),Nhap!$F$5:$F$1000,Loc!A297)</f>
        <v>0</v>
      </c>
      <c r="T297" s="7">
        <f>SUMIFS(Nhap!$I$5:$I$1000,Nhap!$E$5:$E$1000,DATE(Thang!$E$4,Thang!$C$4,Loc!$P$2),Nhap!$F$5:$F$1000,Loc!A297)</f>
        <v>0</v>
      </c>
      <c r="U297" s="7">
        <f>SUMIFS(Nhap!$I$5:$I$1000,Nhap!$E$5:$E$1000,DATE(Thang!$E$4,Thang!$C$4,Loc!$Q$2),Nhap!$F$5:$F$1000,Loc!A297)</f>
        <v>0</v>
      </c>
      <c r="V297" s="7">
        <f>SUMIFS(Nhap!$I$5:$I$1000,Nhap!$E$5:$E$1000,DATE(Thang!$E$4,Thang!$C$4,Loc!$R$2),Nhap!$F$5:$F$1000,Loc!A297)</f>
        <v>0</v>
      </c>
      <c r="W297" s="7">
        <f>SUMIFS(Nhap!$I$5:$I$1000,Nhap!$E$5:$E$1000,DATE(Thang!$E$4,Thang!$C$4,Loc!$S$2),Nhap!$F$5:$F$1000,Loc!A297)</f>
        <v>0</v>
      </c>
      <c r="X297" s="7">
        <f>SUMIFS(Nhap!$I$5:$I$1000,Nhap!$E$5:$E$1000,DATE(Thang!$E$4,Thang!$C$4,Loc!$T$2),Nhap!$F$5:$F$1000,Loc!A297)</f>
        <v>0</v>
      </c>
      <c r="Y297" s="7">
        <f>SUMIFS(Nhap!$I$5:$I$1000,Nhap!$E$5:$E$1000,DATE(Thang!$E$4,Thang!$C$4,Loc!$U$2),Nhap!$F$5:$F$1000,Loc!A297)</f>
        <v>0</v>
      </c>
      <c r="Z297" s="7">
        <f>SUMIFS(Nhap!$I$5:$I$1000,Nhap!$E$5:$E$1000,DATE(Thang!$E$4,Thang!$C$4,Loc!$V$2),Nhap!$F$5:$F$1000,Loc!A297)</f>
        <v>0</v>
      </c>
      <c r="AA297" s="7">
        <f>SUMIFS(Nhap!$I$5:$I$1000,Nhap!$E$5:$E$1000,DATE(Thang!$E$4,Thang!$C$4,Loc!$W$2),Nhap!$F$5:$F$1000,Loc!A297)</f>
        <v>0</v>
      </c>
      <c r="AB297" s="7">
        <f>SUMIFS(Nhap!$I$5:$I$1000,Nhap!$E$5:$E$1000,DATE(Thang!$E$4,Thang!$C$4,Loc!$X$2),Nhap!$F$5:$F$1000,Loc!A297)</f>
        <v>0</v>
      </c>
      <c r="AC297" s="7">
        <f>SUMIFS(Nhap!$I$5:$I$1000,Nhap!$E$5:$E$1000,DATE(Thang!$E$4,Thang!$C$4,Loc!$Y$2),Nhap!$F$5:$F$1000,Loc!A297)</f>
        <v>0</v>
      </c>
      <c r="AD297" s="7">
        <f>SUMIFS(Nhap!$I$5:$I$1000,Nhap!$E$5:$E$1000,DATE(Thang!$E$4,Thang!$C$4,Loc!$Z$2),Nhap!$F$5:$F$1000,Loc!A297)</f>
        <v>0</v>
      </c>
      <c r="AE297" s="7">
        <f>SUMIFS(Nhap!$I$5:$I$1000,Nhap!$E$5:$E$1000,DATE(Thang!$E$4,Thang!$C$4,Loc!$AA$2),Nhap!$F$5:$F$1000,Loc!A297)</f>
        <v>0</v>
      </c>
      <c r="AF297" s="7">
        <f>SUMIFS(Nhap!$I$5:$I$1000,Nhap!$E$5:$E$1000,DATE(Thang!$E$4,Thang!$C$4,Loc!$AB$2),Nhap!$F$5:$F$1000,Loc!A297)</f>
        <v>0</v>
      </c>
      <c r="AG297" s="7">
        <f>SUMIFS(Nhap!$I$5:$I$1000,Nhap!$E$5:$E$1000,DATE(Thang!$E$4,Thang!$C$4,Loc!$AC$2),Nhap!$F$5:$F$1000,Loc!A297)</f>
        <v>0</v>
      </c>
      <c r="AH297" s="7">
        <f>SUMIFS(Nhap!$I$5:$I$1000,Nhap!$E$5:$E$1000,DATE(Thang!$E$4,Thang!$C$4,Loc!$AD$2),Nhap!$F$5:$F$1000,Loc!$A$5)</f>
        <v>0</v>
      </c>
      <c r="AI297" s="7">
        <f>SUMIFS(Nhap!$I$5:$I$1000,Nhap!$E$5:$E$1000,DATE(Thang!$E$4,Thang!$C$4,Loc!$AE$2),Nhap!$F$5:$F$1000,Loc!A297)</f>
        <v>0</v>
      </c>
      <c r="AJ297" s="7">
        <f>SUMIFS(Nhap!$I$5:$I$1000,Nhap!$E$5:$E$1000,DATE(Thang!$E$4,Thang!$C$4,Loc!$AF$2),Nhap!$F$5:$F$1000,Loc!A297)</f>
        <v>0</v>
      </c>
      <c r="AK297" s="7">
        <f>SUMIFS(Nhap!$I$5:$I$1000,Nhap!$E$5:$E$1000,DATE(Thang!$E$4,Thang!$C$4,Loc!$AG$2),Nhap!$F$5:$F$1000,Loc!A297)</f>
        <v>0</v>
      </c>
      <c r="AL297" s="7">
        <f>SUMIFS(Nhap!$I$5:$I$1000,Nhap!$E$5:$E$1000,DATE(Thang!$E$4,Thang!$C$4,Loc!$AH$2),Nhap!$F$5:$F$1000,Loc!A297)</f>
        <v>0</v>
      </c>
      <c r="AM297" s="7">
        <f>SUMIFS(Nhap!$I$5:$I$1000,Nhap!$E$5:$E$1000,DATE(Thang!$E$4,Thang!$C$4,Loc!$AI$2),Nhap!$F$5:$F$1000,Loc!A297)</f>
        <v>0</v>
      </c>
      <c r="AN297" s="7">
        <f>SUMIFS(Nhap!$I$5:$I$1000,Nhap!$E$5:$E$1000,DATE(Thang!$E$4,Thang!$C$4,Loc!$AJ$2),Nhap!$F$5:$F$1000,Loc!A297)</f>
        <v>0</v>
      </c>
      <c r="AO297" s="7">
        <f>SUMIFS(Xuat!$G$5:$G$1000,Xuat!$C$5:$C$1000,DATE(Thang!$E$4,Thang!$C$4,AO$2),Xuat!$D$5:$D$1000,Loc!$A297)</f>
        <v>0</v>
      </c>
      <c r="AP297" s="7">
        <f>SUMIFS(Xuat!$G$5:$G$1000,Xuat!$C$5:$C$1000,DATE(Thang!$E$4,Thang!$C$4,AP$2),Xuat!$D$5:$D$1000,Loc!$A297)</f>
        <v>0</v>
      </c>
      <c r="AQ297" s="7">
        <f>SUMIFS(Xuat!$G$5:$G$1000,Xuat!$C$5:$C$1000,DATE(Thang!$E$4,Thang!$C$4,AQ$2),Xuat!$D$5:$D$1000,Loc!$A297)</f>
        <v>0</v>
      </c>
      <c r="AR297" s="7">
        <f>SUMIFS(Xuat!$G$5:$G$1000,Xuat!$C$5:$C$1000,DATE(Thang!$E$4,Thang!$C$4,AR$2),Xuat!$D$5:$D$1000,Loc!$A297)</f>
        <v>0</v>
      </c>
      <c r="AS297" s="7">
        <f>SUMIFS(Xuat!$G$5:$G$1000,Xuat!$C$5:$C$1000,DATE(Thang!$E$4,Thang!$C$4,AS$2),Xuat!$D$5:$D$1000,Loc!$A297)</f>
        <v>0</v>
      </c>
      <c r="AT297" s="7">
        <f>SUMIFS(Xuat!$G$5:$G$1000,Xuat!$C$5:$C$1000,DATE(Thang!$E$4,Thang!$C$4,AT$2),Xuat!$D$5:$D$1000,Loc!$A297)</f>
        <v>0</v>
      </c>
      <c r="AU297" s="7">
        <f>SUMIFS(Xuat!$G$5:$G$1000,Xuat!$C$5:$C$1000,DATE(Thang!$E$4,Thang!$C$4,AU$2),Xuat!$D$5:$D$1000,Loc!$A297)</f>
        <v>0</v>
      </c>
      <c r="AV297" s="7">
        <f>SUMIFS(Xuat!$G$5:$G$1000,Xuat!$C$5:$C$1000,DATE(Thang!$E$4,Thang!$C$4,AV$2),Xuat!$D$5:$D$1000,Loc!$A297)</f>
        <v>0</v>
      </c>
      <c r="AW297" s="7">
        <f>SUMIFS(Xuat!$G$5:$G$1000,Xuat!$C$5:$C$1000,DATE(Thang!$E$4,Thang!$C$4,AW$2),Xuat!$D$5:$D$1000,Loc!$A297)</f>
        <v>0</v>
      </c>
      <c r="AX297" s="7">
        <f>SUMIFS(Xuat!$G$5:$G$1000,Xuat!$C$5:$C$1000,DATE(Thang!$E$4,Thang!$C$4,AX$2),Xuat!$D$5:$D$1000,Loc!$A297)</f>
        <v>0</v>
      </c>
      <c r="AY297" s="7">
        <f>SUMIFS(Xuat!$G$5:$G$1000,Xuat!$C$5:$C$1000,DATE(Thang!$E$4,Thang!$C$4,AY$2),Xuat!$D$5:$D$1000,Loc!$A297)</f>
        <v>0</v>
      </c>
      <c r="AZ297" s="7">
        <f>SUMIFS(Xuat!$G$5:$G$1000,Xuat!$C$5:$C$1000,DATE(Thang!$E$4,Thang!$C$4,AZ$2),Xuat!$D$5:$D$1000,Loc!$A297)</f>
        <v>0</v>
      </c>
      <c r="BA297" s="7">
        <f>SUMIFS(Xuat!$G$5:$G$1000,Xuat!$C$5:$C$1000,DATE(Thang!$E$4,Thang!$C$4,BA$2),Xuat!$D$5:$D$1000,Loc!$A297)</f>
        <v>0</v>
      </c>
      <c r="BB297" s="7">
        <f>SUMIFS(Xuat!$G$5:$G$1000,Xuat!$C$5:$C$1000,DATE(Thang!$E$4,Thang!$C$4,BB$2),Xuat!$D$5:$D$1000,Loc!$A297)</f>
        <v>0</v>
      </c>
      <c r="BC297" s="7">
        <f>SUMIFS(Xuat!$G$5:$G$1000,Xuat!$C$5:$C$1000,DATE(Thang!$E$4,Thang!$C$4,BC$2),Xuat!$D$5:$D$1000,Loc!$A297)</f>
        <v>0</v>
      </c>
      <c r="BD297" s="7">
        <f>SUMIFS(Xuat!$G$5:$G$1000,Xuat!$C$5:$C$1000,DATE(Thang!$E$4,Thang!$C$4,BD$2),Xuat!$D$5:$D$1000,Loc!$A297)</f>
        <v>0</v>
      </c>
      <c r="BE297" s="7">
        <f>SUMIFS(Xuat!$G$5:$G$1000,Xuat!$C$5:$C$1000,DATE(Thang!$E$4,Thang!$C$4,BE$2),Xuat!$D$5:$D$1000,Loc!$A297)</f>
        <v>0</v>
      </c>
      <c r="BF297" s="7">
        <f>SUMIFS(Xuat!$G$5:$G$1000,Xuat!$C$5:$C$1000,DATE(Thang!$E$4,Thang!$C$4,BF$2),Xuat!$D$5:$D$1000,Loc!$A297)</f>
        <v>0</v>
      </c>
      <c r="BG297" s="7">
        <f>SUMIFS(Xuat!$G$5:$G$1000,Xuat!$C$5:$C$1000,DATE(Thang!$E$4,Thang!$C$4,BG$2),Xuat!$D$5:$D$1000,Loc!$A297)</f>
        <v>0</v>
      </c>
      <c r="BH297" s="7">
        <f>SUMIFS(Xuat!$G$5:$G$1000,Xuat!$C$5:$C$1000,DATE(Thang!$E$4,Thang!$C$4,BH$2),Xuat!$D$5:$D$1000,Loc!$A297)</f>
        <v>0</v>
      </c>
      <c r="BI297" s="7">
        <f>SUMIFS(Xuat!$G$5:$G$1000,Xuat!$C$5:$C$1000,DATE(Thang!$E$4,Thang!$C$4,BI$2),Xuat!$D$5:$D$1000,Loc!$A297)</f>
        <v>0</v>
      </c>
      <c r="BJ297" s="7">
        <f>SUMIFS(Xuat!$G$5:$G$1000,Xuat!$C$5:$C$1000,DATE(Thang!$E$4,Thang!$C$4,BJ$2),Xuat!$D$5:$D$1000,Loc!$A297)</f>
        <v>0</v>
      </c>
      <c r="BK297" s="7">
        <f>SUMIFS(Xuat!$G$5:$G$1000,Xuat!$C$5:$C$1000,DATE(Thang!$E$4,Thang!$C$4,BK$2),Xuat!$D$5:$D$1000,Loc!$A297)</f>
        <v>0</v>
      </c>
      <c r="BL297" s="7">
        <f>SUMIFS(Xuat!$G$5:$G$1000,Xuat!$C$5:$C$1000,DATE(Thang!$E$4,Thang!$C$4,BL$2),Xuat!$D$5:$D$1000,Loc!$A297)</f>
        <v>0</v>
      </c>
      <c r="BM297" s="7">
        <f>SUMIFS(Xuat!$G$5:$G$1000,Xuat!$C$5:$C$1000,DATE(Thang!$E$4,Thang!$C$4,BM$2),Xuat!$D$5:$D$1000,Loc!$A297)</f>
        <v>0</v>
      </c>
      <c r="BN297" s="7">
        <f>SUMIFS(Xuat!$G$5:$G$1000,Xuat!$C$5:$C$1000,DATE(Thang!$E$4,Thang!$C$4,BN$2),Xuat!$D$5:$D$1000,Loc!$A297)</f>
        <v>0</v>
      </c>
      <c r="BO297" s="7">
        <f>SUMIFS(Xuat!$G$5:$G$1000,Xuat!$C$5:$C$1000,DATE(Thang!$E$4,Thang!$C$4,BO$2),Xuat!$D$5:$D$1000,Loc!$A297)</f>
        <v>0</v>
      </c>
      <c r="BP297" s="7">
        <f>SUMIFS(Xuat!$G$5:$G$1000,Xuat!$C$5:$C$1000,DATE(Thang!$E$4,Thang!$C$4,BP$2),Xuat!$D$5:$D$1000,Loc!$A297)</f>
        <v>0</v>
      </c>
      <c r="BQ297" s="7">
        <f>SUMIFS(Xuat!$G$5:$G$1000,Xuat!$C$5:$C$1000,DATE(Thang!$E$4,Thang!$C$4,BQ$2),Xuat!$D$5:$D$1000,Loc!$A297)</f>
        <v>0</v>
      </c>
      <c r="BR297" s="7">
        <f>SUMIFS(Xuat!$G$5:$G$1000,Xuat!$C$5:$C$1000,DATE(Thang!$E$4,Thang!$C$4,BR$2),Xuat!$D$5:$D$1000,Loc!$A297)</f>
        <v>0</v>
      </c>
      <c r="BS297" s="7">
        <f>SUMIFS(Xuat!$G$5:$G$1000,Xuat!$C$5:$C$1000,DATE(Thang!$E$4,Thang!$C$4,BS$2),Xuat!$D$5:$D$1000,Loc!$A297)</f>
        <v>0</v>
      </c>
    </row>
    <row r="298" spans="1:71" x14ac:dyDescent="0.2">
      <c r="A298" s="2">
        <f>DM!C298</f>
        <v>0</v>
      </c>
      <c r="B298" s="3">
        <f>VLOOKUP(A298,Tondau!$B$5:$F$500,3,0)</f>
        <v>0</v>
      </c>
      <c r="C298" s="3">
        <f>VLOOKUP(Tinhgiavon!A298,Tondau!$B$5:$E$500,4,0)</f>
        <v>0</v>
      </c>
      <c r="D298" s="3">
        <f t="shared" si="22"/>
        <v>0</v>
      </c>
      <c r="E298" s="3">
        <f>SUMIF(Nhap!$F$5:$F$1000,Tinhgiavon!A298,Nhap!$K$5:$K$1000)</f>
        <v>0</v>
      </c>
      <c r="F298" s="3">
        <f t="shared" si="23"/>
        <v>0</v>
      </c>
      <c r="G298" s="3">
        <f t="shared" si="24"/>
        <v>0</v>
      </c>
      <c r="H298" s="3">
        <f t="shared" si="25"/>
        <v>0</v>
      </c>
      <c r="I298" s="3">
        <f t="shared" si="26"/>
        <v>0</v>
      </c>
      <c r="J298" s="7">
        <f>SUMIFS(Nhap!$I$5:$I$1000,Nhap!$E$5:$E$1000,DATE(Thang!$E$4,Thang!$C$4,Loc!$F$2),Nhap!$F$5:$F$1000,Loc!A298)</f>
        <v>0</v>
      </c>
      <c r="K298" s="7">
        <f>SUMIFS(Nhap!$I$5:$I$1000,Nhap!$E$5:$E$1000,DATE(Thang!$E$4,Thang!$C$4,Loc!$G$2),Nhap!$F$5:$F$1000,Loc!A298)</f>
        <v>0</v>
      </c>
      <c r="L298" s="7">
        <f>SUMIFS(Nhap!$I$5:$I$1000,Nhap!$E$5:$E$1000,DATE(Thang!$E$4,Thang!$C$4,Loc!$H$2),Nhap!$F$5:$F$1000,Loc!A298)</f>
        <v>0</v>
      </c>
      <c r="M298" s="7">
        <f>SUMIFS(Nhap!$I$5:$I$1000,Nhap!$E$5:$E$1000,DATE(Thang!$E$4,Thang!$C$4,Loc!$I$2),Nhap!$F$5:$F$1000,Loc!A298)</f>
        <v>0</v>
      </c>
      <c r="N298" s="7">
        <f>SUMIFS(Nhap!$I$5:$I$1000,Nhap!$E$5:$E$1000,DATE(Thang!$E$4,Thang!$C$4,Loc!$J$2),Nhap!$F$5:$F$1000,Loc!A298)</f>
        <v>0</v>
      </c>
      <c r="O298" s="7">
        <f>SUMIFS(Nhap!$I$5:$I$1000,Nhap!$E$5:$E$1000,DATE(Thang!$E$4,Thang!$C$4,Loc!$K$2),Nhap!$F$5:$F$1000,Loc!A298)</f>
        <v>0</v>
      </c>
      <c r="P298" s="7">
        <f>SUMIFS(Nhap!$I$5:$I$1000,Nhap!$E$5:$E$1000,DATE(Thang!$E$4,Thang!$C$4,Loc!$L$2),Nhap!$F$5:$F$1000,Loc!A298)</f>
        <v>0</v>
      </c>
      <c r="Q298" s="7">
        <f>SUMIFS(Nhap!$I$5:$I$1000,Nhap!$E$5:$E$1000,DATE(Thang!$E$4,Thang!$C$4,Loc!$M$2),Nhap!$F$5:$F$1000,Loc!A298)</f>
        <v>0</v>
      </c>
      <c r="R298" s="7">
        <f>SUMIFS(Nhap!$I$5:$I$1000,Nhap!$E$5:$E$1000,DATE(Thang!$E$4,Thang!$C$4,Loc!$N$2),Nhap!$F$5:$F$1000,Loc!A298)</f>
        <v>0</v>
      </c>
      <c r="S298" s="7">
        <f>SUMIFS(Nhap!$I$5:$I$1000,Nhap!$E$5:$E$1000,DATE(Thang!$E$4,Thang!$C$4,Loc!$O$2),Nhap!$F$5:$F$1000,Loc!A298)</f>
        <v>0</v>
      </c>
      <c r="T298" s="7">
        <f>SUMIFS(Nhap!$I$5:$I$1000,Nhap!$E$5:$E$1000,DATE(Thang!$E$4,Thang!$C$4,Loc!$P$2),Nhap!$F$5:$F$1000,Loc!A298)</f>
        <v>0</v>
      </c>
      <c r="U298" s="7">
        <f>SUMIFS(Nhap!$I$5:$I$1000,Nhap!$E$5:$E$1000,DATE(Thang!$E$4,Thang!$C$4,Loc!$Q$2),Nhap!$F$5:$F$1000,Loc!A298)</f>
        <v>0</v>
      </c>
      <c r="V298" s="7">
        <f>SUMIFS(Nhap!$I$5:$I$1000,Nhap!$E$5:$E$1000,DATE(Thang!$E$4,Thang!$C$4,Loc!$R$2),Nhap!$F$5:$F$1000,Loc!A298)</f>
        <v>0</v>
      </c>
      <c r="W298" s="7">
        <f>SUMIFS(Nhap!$I$5:$I$1000,Nhap!$E$5:$E$1000,DATE(Thang!$E$4,Thang!$C$4,Loc!$S$2),Nhap!$F$5:$F$1000,Loc!A298)</f>
        <v>0</v>
      </c>
      <c r="X298" s="7">
        <f>SUMIFS(Nhap!$I$5:$I$1000,Nhap!$E$5:$E$1000,DATE(Thang!$E$4,Thang!$C$4,Loc!$T$2),Nhap!$F$5:$F$1000,Loc!A298)</f>
        <v>0</v>
      </c>
      <c r="Y298" s="7">
        <f>SUMIFS(Nhap!$I$5:$I$1000,Nhap!$E$5:$E$1000,DATE(Thang!$E$4,Thang!$C$4,Loc!$U$2),Nhap!$F$5:$F$1000,Loc!A298)</f>
        <v>0</v>
      </c>
      <c r="Z298" s="7">
        <f>SUMIFS(Nhap!$I$5:$I$1000,Nhap!$E$5:$E$1000,DATE(Thang!$E$4,Thang!$C$4,Loc!$V$2),Nhap!$F$5:$F$1000,Loc!A298)</f>
        <v>0</v>
      </c>
      <c r="AA298" s="7">
        <f>SUMIFS(Nhap!$I$5:$I$1000,Nhap!$E$5:$E$1000,DATE(Thang!$E$4,Thang!$C$4,Loc!$W$2),Nhap!$F$5:$F$1000,Loc!A298)</f>
        <v>0</v>
      </c>
      <c r="AB298" s="7">
        <f>SUMIFS(Nhap!$I$5:$I$1000,Nhap!$E$5:$E$1000,DATE(Thang!$E$4,Thang!$C$4,Loc!$X$2),Nhap!$F$5:$F$1000,Loc!A298)</f>
        <v>0</v>
      </c>
      <c r="AC298" s="7">
        <f>SUMIFS(Nhap!$I$5:$I$1000,Nhap!$E$5:$E$1000,DATE(Thang!$E$4,Thang!$C$4,Loc!$Y$2),Nhap!$F$5:$F$1000,Loc!A298)</f>
        <v>0</v>
      </c>
      <c r="AD298" s="7">
        <f>SUMIFS(Nhap!$I$5:$I$1000,Nhap!$E$5:$E$1000,DATE(Thang!$E$4,Thang!$C$4,Loc!$Z$2),Nhap!$F$5:$F$1000,Loc!A298)</f>
        <v>0</v>
      </c>
      <c r="AE298" s="7">
        <f>SUMIFS(Nhap!$I$5:$I$1000,Nhap!$E$5:$E$1000,DATE(Thang!$E$4,Thang!$C$4,Loc!$AA$2),Nhap!$F$5:$F$1000,Loc!A298)</f>
        <v>0</v>
      </c>
      <c r="AF298" s="7">
        <f>SUMIFS(Nhap!$I$5:$I$1000,Nhap!$E$5:$E$1000,DATE(Thang!$E$4,Thang!$C$4,Loc!$AB$2),Nhap!$F$5:$F$1000,Loc!A298)</f>
        <v>0</v>
      </c>
      <c r="AG298" s="7">
        <f>SUMIFS(Nhap!$I$5:$I$1000,Nhap!$E$5:$E$1000,DATE(Thang!$E$4,Thang!$C$4,Loc!$AC$2),Nhap!$F$5:$F$1000,Loc!A298)</f>
        <v>0</v>
      </c>
      <c r="AH298" s="7">
        <f>SUMIFS(Nhap!$I$5:$I$1000,Nhap!$E$5:$E$1000,DATE(Thang!$E$4,Thang!$C$4,Loc!$AD$2),Nhap!$F$5:$F$1000,Loc!$A$5)</f>
        <v>0</v>
      </c>
      <c r="AI298" s="7">
        <f>SUMIFS(Nhap!$I$5:$I$1000,Nhap!$E$5:$E$1000,DATE(Thang!$E$4,Thang!$C$4,Loc!$AE$2),Nhap!$F$5:$F$1000,Loc!A298)</f>
        <v>0</v>
      </c>
      <c r="AJ298" s="7">
        <f>SUMIFS(Nhap!$I$5:$I$1000,Nhap!$E$5:$E$1000,DATE(Thang!$E$4,Thang!$C$4,Loc!$AF$2),Nhap!$F$5:$F$1000,Loc!A298)</f>
        <v>0</v>
      </c>
      <c r="AK298" s="7">
        <f>SUMIFS(Nhap!$I$5:$I$1000,Nhap!$E$5:$E$1000,DATE(Thang!$E$4,Thang!$C$4,Loc!$AG$2),Nhap!$F$5:$F$1000,Loc!A298)</f>
        <v>0</v>
      </c>
      <c r="AL298" s="7">
        <f>SUMIFS(Nhap!$I$5:$I$1000,Nhap!$E$5:$E$1000,DATE(Thang!$E$4,Thang!$C$4,Loc!$AH$2),Nhap!$F$5:$F$1000,Loc!A298)</f>
        <v>0</v>
      </c>
      <c r="AM298" s="7">
        <f>SUMIFS(Nhap!$I$5:$I$1000,Nhap!$E$5:$E$1000,DATE(Thang!$E$4,Thang!$C$4,Loc!$AI$2),Nhap!$F$5:$F$1000,Loc!A298)</f>
        <v>0</v>
      </c>
      <c r="AN298" s="7">
        <f>SUMIFS(Nhap!$I$5:$I$1000,Nhap!$E$5:$E$1000,DATE(Thang!$E$4,Thang!$C$4,Loc!$AJ$2),Nhap!$F$5:$F$1000,Loc!A298)</f>
        <v>0</v>
      </c>
      <c r="AO298" s="7">
        <f>SUMIFS(Xuat!$G$5:$G$1000,Xuat!$C$5:$C$1000,DATE(Thang!$E$4,Thang!$C$4,AO$2),Xuat!$D$5:$D$1000,Loc!$A298)</f>
        <v>0</v>
      </c>
      <c r="AP298" s="7">
        <f>SUMIFS(Xuat!$G$5:$G$1000,Xuat!$C$5:$C$1000,DATE(Thang!$E$4,Thang!$C$4,AP$2),Xuat!$D$5:$D$1000,Loc!$A298)</f>
        <v>0</v>
      </c>
      <c r="AQ298" s="7">
        <f>SUMIFS(Xuat!$G$5:$G$1000,Xuat!$C$5:$C$1000,DATE(Thang!$E$4,Thang!$C$4,AQ$2),Xuat!$D$5:$D$1000,Loc!$A298)</f>
        <v>0</v>
      </c>
      <c r="AR298" s="7">
        <f>SUMIFS(Xuat!$G$5:$G$1000,Xuat!$C$5:$C$1000,DATE(Thang!$E$4,Thang!$C$4,AR$2),Xuat!$D$5:$D$1000,Loc!$A298)</f>
        <v>0</v>
      </c>
      <c r="AS298" s="7">
        <f>SUMIFS(Xuat!$G$5:$G$1000,Xuat!$C$5:$C$1000,DATE(Thang!$E$4,Thang!$C$4,AS$2),Xuat!$D$5:$D$1000,Loc!$A298)</f>
        <v>0</v>
      </c>
      <c r="AT298" s="7">
        <f>SUMIFS(Xuat!$G$5:$G$1000,Xuat!$C$5:$C$1000,DATE(Thang!$E$4,Thang!$C$4,AT$2),Xuat!$D$5:$D$1000,Loc!$A298)</f>
        <v>0</v>
      </c>
      <c r="AU298" s="7">
        <f>SUMIFS(Xuat!$G$5:$G$1000,Xuat!$C$5:$C$1000,DATE(Thang!$E$4,Thang!$C$4,AU$2),Xuat!$D$5:$D$1000,Loc!$A298)</f>
        <v>0</v>
      </c>
      <c r="AV298" s="7">
        <f>SUMIFS(Xuat!$G$5:$G$1000,Xuat!$C$5:$C$1000,DATE(Thang!$E$4,Thang!$C$4,AV$2),Xuat!$D$5:$D$1000,Loc!$A298)</f>
        <v>0</v>
      </c>
      <c r="AW298" s="7">
        <f>SUMIFS(Xuat!$G$5:$G$1000,Xuat!$C$5:$C$1000,DATE(Thang!$E$4,Thang!$C$4,AW$2),Xuat!$D$5:$D$1000,Loc!$A298)</f>
        <v>0</v>
      </c>
      <c r="AX298" s="7">
        <f>SUMIFS(Xuat!$G$5:$G$1000,Xuat!$C$5:$C$1000,DATE(Thang!$E$4,Thang!$C$4,AX$2),Xuat!$D$5:$D$1000,Loc!$A298)</f>
        <v>0</v>
      </c>
      <c r="AY298" s="7">
        <f>SUMIFS(Xuat!$G$5:$G$1000,Xuat!$C$5:$C$1000,DATE(Thang!$E$4,Thang!$C$4,AY$2),Xuat!$D$5:$D$1000,Loc!$A298)</f>
        <v>0</v>
      </c>
      <c r="AZ298" s="7">
        <f>SUMIFS(Xuat!$G$5:$G$1000,Xuat!$C$5:$C$1000,DATE(Thang!$E$4,Thang!$C$4,AZ$2),Xuat!$D$5:$D$1000,Loc!$A298)</f>
        <v>0</v>
      </c>
      <c r="BA298" s="7">
        <f>SUMIFS(Xuat!$G$5:$G$1000,Xuat!$C$5:$C$1000,DATE(Thang!$E$4,Thang!$C$4,BA$2),Xuat!$D$5:$D$1000,Loc!$A298)</f>
        <v>0</v>
      </c>
      <c r="BB298" s="7">
        <f>SUMIFS(Xuat!$G$5:$G$1000,Xuat!$C$5:$C$1000,DATE(Thang!$E$4,Thang!$C$4,BB$2),Xuat!$D$5:$D$1000,Loc!$A298)</f>
        <v>0</v>
      </c>
      <c r="BC298" s="7">
        <f>SUMIFS(Xuat!$G$5:$G$1000,Xuat!$C$5:$C$1000,DATE(Thang!$E$4,Thang!$C$4,BC$2),Xuat!$D$5:$D$1000,Loc!$A298)</f>
        <v>0</v>
      </c>
      <c r="BD298" s="7">
        <f>SUMIFS(Xuat!$G$5:$G$1000,Xuat!$C$5:$C$1000,DATE(Thang!$E$4,Thang!$C$4,BD$2),Xuat!$D$5:$D$1000,Loc!$A298)</f>
        <v>0</v>
      </c>
      <c r="BE298" s="7">
        <f>SUMIFS(Xuat!$G$5:$G$1000,Xuat!$C$5:$C$1000,DATE(Thang!$E$4,Thang!$C$4,BE$2),Xuat!$D$5:$D$1000,Loc!$A298)</f>
        <v>0</v>
      </c>
      <c r="BF298" s="7">
        <f>SUMIFS(Xuat!$G$5:$G$1000,Xuat!$C$5:$C$1000,DATE(Thang!$E$4,Thang!$C$4,BF$2),Xuat!$D$5:$D$1000,Loc!$A298)</f>
        <v>0</v>
      </c>
      <c r="BG298" s="7">
        <f>SUMIFS(Xuat!$G$5:$G$1000,Xuat!$C$5:$C$1000,DATE(Thang!$E$4,Thang!$C$4,BG$2),Xuat!$D$5:$D$1000,Loc!$A298)</f>
        <v>0</v>
      </c>
      <c r="BH298" s="7">
        <f>SUMIFS(Xuat!$G$5:$G$1000,Xuat!$C$5:$C$1000,DATE(Thang!$E$4,Thang!$C$4,BH$2),Xuat!$D$5:$D$1000,Loc!$A298)</f>
        <v>0</v>
      </c>
      <c r="BI298" s="7">
        <f>SUMIFS(Xuat!$G$5:$G$1000,Xuat!$C$5:$C$1000,DATE(Thang!$E$4,Thang!$C$4,BI$2),Xuat!$D$5:$D$1000,Loc!$A298)</f>
        <v>0</v>
      </c>
      <c r="BJ298" s="7">
        <f>SUMIFS(Xuat!$G$5:$G$1000,Xuat!$C$5:$C$1000,DATE(Thang!$E$4,Thang!$C$4,BJ$2),Xuat!$D$5:$D$1000,Loc!$A298)</f>
        <v>0</v>
      </c>
      <c r="BK298" s="7">
        <f>SUMIFS(Xuat!$G$5:$G$1000,Xuat!$C$5:$C$1000,DATE(Thang!$E$4,Thang!$C$4,BK$2),Xuat!$D$5:$D$1000,Loc!$A298)</f>
        <v>0</v>
      </c>
      <c r="BL298" s="7">
        <f>SUMIFS(Xuat!$G$5:$G$1000,Xuat!$C$5:$C$1000,DATE(Thang!$E$4,Thang!$C$4,BL$2),Xuat!$D$5:$D$1000,Loc!$A298)</f>
        <v>0</v>
      </c>
      <c r="BM298" s="7">
        <f>SUMIFS(Xuat!$G$5:$G$1000,Xuat!$C$5:$C$1000,DATE(Thang!$E$4,Thang!$C$4,BM$2),Xuat!$D$5:$D$1000,Loc!$A298)</f>
        <v>0</v>
      </c>
      <c r="BN298" s="7">
        <f>SUMIFS(Xuat!$G$5:$G$1000,Xuat!$C$5:$C$1000,DATE(Thang!$E$4,Thang!$C$4,BN$2),Xuat!$D$5:$D$1000,Loc!$A298)</f>
        <v>0</v>
      </c>
      <c r="BO298" s="7">
        <f>SUMIFS(Xuat!$G$5:$G$1000,Xuat!$C$5:$C$1000,DATE(Thang!$E$4,Thang!$C$4,BO$2),Xuat!$D$5:$D$1000,Loc!$A298)</f>
        <v>0</v>
      </c>
      <c r="BP298" s="7">
        <f>SUMIFS(Xuat!$G$5:$G$1000,Xuat!$C$5:$C$1000,DATE(Thang!$E$4,Thang!$C$4,BP$2),Xuat!$D$5:$D$1000,Loc!$A298)</f>
        <v>0</v>
      </c>
      <c r="BQ298" s="7">
        <f>SUMIFS(Xuat!$G$5:$G$1000,Xuat!$C$5:$C$1000,DATE(Thang!$E$4,Thang!$C$4,BQ$2),Xuat!$D$5:$D$1000,Loc!$A298)</f>
        <v>0</v>
      </c>
      <c r="BR298" s="7">
        <f>SUMIFS(Xuat!$G$5:$G$1000,Xuat!$C$5:$C$1000,DATE(Thang!$E$4,Thang!$C$4,BR$2),Xuat!$D$5:$D$1000,Loc!$A298)</f>
        <v>0</v>
      </c>
      <c r="BS298" s="7">
        <f>SUMIFS(Xuat!$G$5:$G$1000,Xuat!$C$5:$C$1000,DATE(Thang!$E$4,Thang!$C$4,BS$2),Xuat!$D$5:$D$1000,Loc!$A298)</f>
        <v>0</v>
      </c>
    </row>
    <row r="299" spans="1:71" x14ac:dyDescent="0.2">
      <c r="A299" s="2">
        <f>DM!C299</f>
        <v>0</v>
      </c>
      <c r="B299" s="3">
        <f>VLOOKUP(A299,Tondau!$B$5:$F$500,3,0)</f>
        <v>0</v>
      </c>
      <c r="C299" s="3">
        <f>VLOOKUP(Tinhgiavon!A299,Tondau!$B$5:$E$500,4,0)</f>
        <v>0</v>
      </c>
      <c r="D299" s="3">
        <f t="shared" si="22"/>
        <v>0</v>
      </c>
      <c r="E299" s="3">
        <f>SUMIF(Nhap!$F$5:$F$1000,Tinhgiavon!A299,Nhap!$K$5:$K$1000)</f>
        <v>0</v>
      </c>
      <c r="F299" s="3">
        <f t="shared" si="23"/>
        <v>0</v>
      </c>
      <c r="G299" s="3">
        <f t="shared" si="24"/>
        <v>0</v>
      </c>
      <c r="H299" s="3">
        <f t="shared" si="25"/>
        <v>0</v>
      </c>
      <c r="I299" s="3">
        <f t="shared" si="26"/>
        <v>0</v>
      </c>
      <c r="J299" s="7">
        <f>SUMIFS(Nhap!$I$5:$I$1000,Nhap!$E$5:$E$1000,DATE(Thang!$E$4,Thang!$C$4,Loc!$F$2),Nhap!$F$5:$F$1000,Loc!A299)</f>
        <v>0</v>
      </c>
      <c r="K299" s="7">
        <f>SUMIFS(Nhap!$I$5:$I$1000,Nhap!$E$5:$E$1000,DATE(Thang!$E$4,Thang!$C$4,Loc!$G$2),Nhap!$F$5:$F$1000,Loc!A299)</f>
        <v>0</v>
      </c>
      <c r="L299" s="7">
        <f>SUMIFS(Nhap!$I$5:$I$1000,Nhap!$E$5:$E$1000,DATE(Thang!$E$4,Thang!$C$4,Loc!$H$2),Nhap!$F$5:$F$1000,Loc!A299)</f>
        <v>0</v>
      </c>
      <c r="M299" s="7">
        <f>SUMIFS(Nhap!$I$5:$I$1000,Nhap!$E$5:$E$1000,DATE(Thang!$E$4,Thang!$C$4,Loc!$I$2),Nhap!$F$5:$F$1000,Loc!A299)</f>
        <v>0</v>
      </c>
      <c r="N299" s="7">
        <f>SUMIFS(Nhap!$I$5:$I$1000,Nhap!$E$5:$E$1000,DATE(Thang!$E$4,Thang!$C$4,Loc!$J$2),Nhap!$F$5:$F$1000,Loc!A299)</f>
        <v>0</v>
      </c>
      <c r="O299" s="7">
        <f>SUMIFS(Nhap!$I$5:$I$1000,Nhap!$E$5:$E$1000,DATE(Thang!$E$4,Thang!$C$4,Loc!$K$2),Nhap!$F$5:$F$1000,Loc!A299)</f>
        <v>0</v>
      </c>
      <c r="P299" s="7">
        <f>SUMIFS(Nhap!$I$5:$I$1000,Nhap!$E$5:$E$1000,DATE(Thang!$E$4,Thang!$C$4,Loc!$L$2),Nhap!$F$5:$F$1000,Loc!A299)</f>
        <v>0</v>
      </c>
      <c r="Q299" s="7">
        <f>SUMIFS(Nhap!$I$5:$I$1000,Nhap!$E$5:$E$1000,DATE(Thang!$E$4,Thang!$C$4,Loc!$M$2),Nhap!$F$5:$F$1000,Loc!A299)</f>
        <v>0</v>
      </c>
      <c r="R299" s="7">
        <f>SUMIFS(Nhap!$I$5:$I$1000,Nhap!$E$5:$E$1000,DATE(Thang!$E$4,Thang!$C$4,Loc!$N$2),Nhap!$F$5:$F$1000,Loc!A299)</f>
        <v>0</v>
      </c>
      <c r="S299" s="7">
        <f>SUMIFS(Nhap!$I$5:$I$1000,Nhap!$E$5:$E$1000,DATE(Thang!$E$4,Thang!$C$4,Loc!$O$2),Nhap!$F$5:$F$1000,Loc!A299)</f>
        <v>0</v>
      </c>
      <c r="T299" s="7">
        <f>SUMIFS(Nhap!$I$5:$I$1000,Nhap!$E$5:$E$1000,DATE(Thang!$E$4,Thang!$C$4,Loc!$P$2),Nhap!$F$5:$F$1000,Loc!A299)</f>
        <v>0</v>
      </c>
      <c r="U299" s="7">
        <f>SUMIFS(Nhap!$I$5:$I$1000,Nhap!$E$5:$E$1000,DATE(Thang!$E$4,Thang!$C$4,Loc!$Q$2),Nhap!$F$5:$F$1000,Loc!A299)</f>
        <v>0</v>
      </c>
      <c r="V299" s="7">
        <f>SUMIFS(Nhap!$I$5:$I$1000,Nhap!$E$5:$E$1000,DATE(Thang!$E$4,Thang!$C$4,Loc!$R$2),Nhap!$F$5:$F$1000,Loc!A299)</f>
        <v>0</v>
      </c>
      <c r="W299" s="7">
        <f>SUMIFS(Nhap!$I$5:$I$1000,Nhap!$E$5:$E$1000,DATE(Thang!$E$4,Thang!$C$4,Loc!$S$2),Nhap!$F$5:$F$1000,Loc!A299)</f>
        <v>0</v>
      </c>
      <c r="X299" s="7">
        <f>SUMIFS(Nhap!$I$5:$I$1000,Nhap!$E$5:$E$1000,DATE(Thang!$E$4,Thang!$C$4,Loc!$T$2),Nhap!$F$5:$F$1000,Loc!A299)</f>
        <v>0</v>
      </c>
      <c r="Y299" s="7">
        <f>SUMIFS(Nhap!$I$5:$I$1000,Nhap!$E$5:$E$1000,DATE(Thang!$E$4,Thang!$C$4,Loc!$U$2),Nhap!$F$5:$F$1000,Loc!A299)</f>
        <v>0</v>
      </c>
      <c r="Z299" s="7">
        <f>SUMIFS(Nhap!$I$5:$I$1000,Nhap!$E$5:$E$1000,DATE(Thang!$E$4,Thang!$C$4,Loc!$V$2),Nhap!$F$5:$F$1000,Loc!A299)</f>
        <v>0</v>
      </c>
      <c r="AA299" s="7">
        <f>SUMIFS(Nhap!$I$5:$I$1000,Nhap!$E$5:$E$1000,DATE(Thang!$E$4,Thang!$C$4,Loc!$W$2),Nhap!$F$5:$F$1000,Loc!A299)</f>
        <v>0</v>
      </c>
      <c r="AB299" s="7">
        <f>SUMIFS(Nhap!$I$5:$I$1000,Nhap!$E$5:$E$1000,DATE(Thang!$E$4,Thang!$C$4,Loc!$X$2),Nhap!$F$5:$F$1000,Loc!A299)</f>
        <v>0</v>
      </c>
      <c r="AC299" s="7">
        <f>SUMIFS(Nhap!$I$5:$I$1000,Nhap!$E$5:$E$1000,DATE(Thang!$E$4,Thang!$C$4,Loc!$Y$2),Nhap!$F$5:$F$1000,Loc!A299)</f>
        <v>0</v>
      </c>
      <c r="AD299" s="7">
        <f>SUMIFS(Nhap!$I$5:$I$1000,Nhap!$E$5:$E$1000,DATE(Thang!$E$4,Thang!$C$4,Loc!$Z$2),Nhap!$F$5:$F$1000,Loc!A299)</f>
        <v>0</v>
      </c>
      <c r="AE299" s="7">
        <f>SUMIFS(Nhap!$I$5:$I$1000,Nhap!$E$5:$E$1000,DATE(Thang!$E$4,Thang!$C$4,Loc!$AA$2),Nhap!$F$5:$F$1000,Loc!A299)</f>
        <v>0</v>
      </c>
      <c r="AF299" s="7">
        <f>SUMIFS(Nhap!$I$5:$I$1000,Nhap!$E$5:$E$1000,DATE(Thang!$E$4,Thang!$C$4,Loc!$AB$2),Nhap!$F$5:$F$1000,Loc!A299)</f>
        <v>0</v>
      </c>
      <c r="AG299" s="7">
        <f>SUMIFS(Nhap!$I$5:$I$1000,Nhap!$E$5:$E$1000,DATE(Thang!$E$4,Thang!$C$4,Loc!$AC$2),Nhap!$F$5:$F$1000,Loc!A299)</f>
        <v>0</v>
      </c>
      <c r="AH299" s="7">
        <f>SUMIFS(Nhap!$I$5:$I$1000,Nhap!$E$5:$E$1000,DATE(Thang!$E$4,Thang!$C$4,Loc!$AD$2),Nhap!$F$5:$F$1000,Loc!$A$5)</f>
        <v>0</v>
      </c>
      <c r="AI299" s="7">
        <f>SUMIFS(Nhap!$I$5:$I$1000,Nhap!$E$5:$E$1000,DATE(Thang!$E$4,Thang!$C$4,Loc!$AE$2),Nhap!$F$5:$F$1000,Loc!A299)</f>
        <v>0</v>
      </c>
      <c r="AJ299" s="7">
        <f>SUMIFS(Nhap!$I$5:$I$1000,Nhap!$E$5:$E$1000,DATE(Thang!$E$4,Thang!$C$4,Loc!$AF$2),Nhap!$F$5:$F$1000,Loc!A299)</f>
        <v>0</v>
      </c>
      <c r="AK299" s="7">
        <f>SUMIFS(Nhap!$I$5:$I$1000,Nhap!$E$5:$E$1000,DATE(Thang!$E$4,Thang!$C$4,Loc!$AG$2),Nhap!$F$5:$F$1000,Loc!A299)</f>
        <v>0</v>
      </c>
      <c r="AL299" s="7">
        <f>SUMIFS(Nhap!$I$5:$I$1000,Nhap!$E$5:$E$1000,DATE(Thang!$E$4,Thang!$C$4,Loc!$AH$2),Nhap!$F$5:$F$1000,Loc!A299)</f>
        <v>0</v>
      </c>
      <c r="AM299" s="7">
        <f>SUMIFS(Nhap!$I$5:$I$1000,Nhap!$E$5:$E$1000,DATE(Thang!$E$4,Thang!$C$4,Loc!$AI$2),Nhap!$F$5:$F$1000,Loc!A299)</f>
        <v>0</v>
      </c>
      <c r="AN299" s="7">
        <f>SUMIFS(Nhap!$I$5:$I$1000,Nhap!$E$5:$E$1000,DATE(Thang!$E$4,Thang!$C$4,Loc!$AJ$2),Nhap!$F$5:$F$1000,Loc!A299)</f>
        <v>0</v>
      </c>
      <c r="AO299" s="7">
        <f>SUMIFS(Xuat!$G$5:$G$1000,Xuat!$C$5:$C$1000,DATE(Thang!$E$4,Thang!$C$4,AO$2),Xuat!$D$5:$D$1000,Loc!$A299)</f>
        <v>0</v>
      </c>
      <c r="AP299" s="7">
        <f>SUMIFS(Xuat!$G$5:$G$1000,Xuat!$C$5:$C$1000,DATE(Thang!$E$4,Thang!$C$4,AP$2),Xuat!$D$5:$D$1000,Loc!$A299)</f>
        <v>0</v>
      </c>
      <c r="AQ299" s="7">
        <f>SUMIFS(Xuat!$G$5:$G$1000,Xuat!$C$5:$C$1000,DATE(Thang!$E$4,Thang!$C$4,AQ$2),Xuat!$D$5:$D$1000,Loc!$A299)</f>
        <v>0</v>
      </c>
      <c r="AR299" s="7">
        <f>SUMIFS(Xuat!$G$5:$G$1000,Xuat!$C$5:$C$1000,DATE(Thang!$E$4,Thang!$C$4,AR$2),Xuat!$D$5:$D$1000,Loc!$A299)</f>
        <v>0</v>
      </c>
      <c r="AS299" s="7">
        <f>SUMIFS(Xuat!$G$5:$G$1000,Xuat!$C$5:$C$1000,DATE(Thang!$E$4,Thang!$C$4,AS$2),Xuat!$D$5:$D$1000,Loc!$A299)</f>
        <v>0</v>
      </c>
      <c r="AT299" s="7">
        <f>SUMIFS(Xuat!$G$5:$G$1000,Xuat!$C$5:$C$1000,DATE(Thang!$E$4,Thang!$C$4,AT$2),Xuat!$D$5:$D$1000,Loc!$A299)</f>
        <v>0</v>
      </c>
      <c r="AU299" s="7">
        <f>SUMIFS(Xuat!$G$5:$G$1000,Xuat!$C$5:$C$1000,DATE(Thang!$E$4,Thang!$C$4,AU$2),Xuat!$D$5:$D$1000,Loc!$A299)</f>
        <v>0</v>
      </c>
      <c r="AV299" s="7">
        <f>SUMIFS(Xuat!$G$5:$G$1000,Xuat!$C$5:$C$1000,DATE(Thang!$E$4,Thang!$C$4,AV$2),Xuat!$D$5:$D$1000,Loc!$A299)</f>
        <v>0</v>
      </c>
      <c r="AW299" s="7">
        <f>SUMIFS(Xuat!$G$5:$G$1000,Xuat!$C$5:$C$1000,DATE(Thang!$E$4,Thang!$C$4,AW$2),Xuat!$D$5:$D$1000,Loc!$A299)</f>
        <v>0</v>
      </c>
      <c r="AX299" s="7">
        <f>SUMIFS(Xuat!$G$5:$G$1000,Xuat!$C$5:$C$1000,DATE(Thang!$E$4,Thang!$C$4,AX$2),Xuat!$D$5:$D$1000,Loc!$A299)</f>
        <v>0</v>
      </c>
      <c r="AY299" s="7">
        <f>SUMIFS(Xuat!$G$5:$G$1000,Xuat!$C$5:$C$1000,DATE(Thang!$E$4,Thang!$C$4,AY$2),Xuat!$D$5:$D$1000,Loc!$A299)</f>
        <v>0</v>
      </c>
      <c r="AZ299" s="7">
        <f>SUMIFS(Xuat!$G$5:$G$1000,Xuat!$C$5:$C$1000,DATE(Thang!$E$4,Thang!$C$4,AZ$2),Xuat!$D$5:$D$1000,Loc!$A299)</f>
        <v>0</v>
      </c>
      <c r="BA299" s="7">
        <f>SUMIFS(Xuat!$G$5:$G$1000,Xuat!$C$5:$C$1000,DATE(Thang!$E$4,Thang!$C$4,BA$2),Xuat!$D$5:$D$1000,Loc!$A299)</f>
        <v>0</v>
      </c>
      <c r="BB299" s="7">
        <f>SUMIFS(Xuat!$G$5:$G$1000,Xuat!$C$5:$C$1000,DATE(Thang!$E$4,Thang!$C$4,BB$2),Xuat!$D$5:$D$1000,Loc!$A299)</f>
        <v>0</v>
      </c>
      <c r="BC299" s="7">
        <f>SUMIFS(Xuat!$G$5:$G$1000,Xuat!$C$5:$C$1000,DATE(Thang!$E$4,Thang!$C$4,BC$2),Xuat!$D$5:$D$1000,Loc!$A299)</f>
        <v>0</v>
      </c>
      <c r="BD299" s="7">
        <f>SUMIFS(Xuat!$G$5:$G$1000,Xuat!$C$5:$C$1000,DATE(Thang!$E$4,Thang!$C$4,BD$2),Xuat!$D$5:$D$1000,Loc!$A299)</f>
        <v>0</v>
      </c>
      <c r="BE299" s="7">
        <f>SUMIFS(Xuat!$G$5:$G$1000,Xuat!$C$5:$C$1000,DATE(Thang!$E$4,Thang!$C$4,BE$2),Xuat!$D$5:$D$1000,Loc!$A299)</f>
        <v>0</v>
      </c>
      <c r="BF299" s="7">
        <f>SUMIFS(Xuat!$G$5:$G$1000,Xuat!$C$5:$C$1000,DATE(Thang!$E$4,Thang!$C$4,BF$2),Xuat!$D$5:$D$1000,Loc!$A299)</f>
        <v>0</v>
      </c>
      <c r="BG299" s="7">
        <f>SUMIFS(Xuat!$G$5:$G$1000,Xuat!$C$5:$C$1000,DATE(Thang!$E$4,Thang!$C$4,BG$2),Xuat!$D$5:$D$1000,Loc!$A299)</f>
        <v>0</v>
      </c>
      <c r="BH299" s="7">
        <f>SUMIFS(Xuat!$G$5:$G$1000,Xuat!$C$5:$C$1000,DATE(Thang!$E$4,Thang!$C$4,BH$2),Xuat!$D$5:$D$1000,Loc!$A299)</f>
        <v>0</v>
      </c>
      <c r="BI299" s="7">
        <f>SUMIFS(Xuat!$G$5:$G$1000,Xuat!$C$5:$C$1000,DATE(Thang!$E$4,Thang!$C$4,BI$2),Xuat!$D$5:$D$1000,Loc!$A299)</f>
        <v>0</v>
      </c>
      <c r="BJ299" s="7">
        <f>SUMIFS(Xuat!$G$5:$G$1000,Xuat!$C$5:$C$1000,DATE(Thang!$E$4,Thang!$C$4,BJ$2),Xuat!$D$5:$D$1000,Loc!$A299)</f>
        <v>0</v>
      </c>
      <c r="BK299" s="7">
        <f>SUMIFS(Xuat!$G$5:$G$1000,Xuat!$C$5:$C$1000,DATE(Thang!$E$4,Thang!$C$4,BK$2),Xuat!$D$5:$D$1000,Loc!$A299)</f>
        <v>0</v>
      </c>
      <c r="BL299" s="7">
        <f>SUMIFS(Xuat!$G$5:$G$1000,Xuat!$C$5:$C$1000,DATE(Thang!$E$4,Thang!$C$4,BL$2),Xuat!$D$5:$D$1000,Loc!$A299)</f>
        <v>0</v>
      </c>
      <c r="BM299" s="7">
        <f>SUMIFS(Xuat!$G$5:$G$1000,Xuat!$C$5:$C$1000,DATE(Thang!$E$4,Thang!$C$4,BM$2),Xuat!$D$5:$D$1000,Loc!$A299)</f>
        <v>0</v>
      </c>
      <c r="BN299" s="7">
        <f>SUMIFS(Xuat!$G$5:$G$1000,Xuat!$C$5:$C$1000,DATE(Thang!$E$4,Thang!$C$4,BN$2),Xuat!$D$5:$D$1000,Loc!$A299)</f>
        <v>0</v>
      </c>
      <c r="BO299" s="7">
        <f>SUMIFS(Xuat!$G$5:$G$1000,Xuat!$C$5:$C$1000,DATE(Thang!$E$4,Thang!$C$4,BO$2),Xuat!$D$5:$D$1000,Loc!$A299)</f>
        <v>0</v>
      </c>
      <c r="BP299" s="7">
        <f>SUMIFS(Xuat!$G$5:$G$1000,Xuat!$C$5:$C$1000,DATE(Thang!$E$4,Thang!$C$4,BP$2),Xuat!$D$5:$D$1000,Loc!$A299)</f>
        <v>0</v>
      </c>
      <c r="BQ299" s="7">
        <f>SUMIFS(Xuat!$G$5:$G$1000,Xuat!$C$5:$C$1000,DATE(Thang!$E$4,Thang!$C$4,BQ$2),Xuat!$D$5:$D$1000,Loc!$A299)</f>
        <v>0</v>
      </c>
      <c r="BR299" s="7">
        <f>SUMIFS(Xuat!$G$5:$G$1000,Xuat!$C$5:$C$1000,DATE(Thang!$E$4,Thang!$C$4,BR$2),Xuat!$D$5:$D$1000,Loc!$A299)</f>
        <v>0</v>
      </c>
      <c r="BS299" s="7">
        <f>SUMIFS(Xuat!$G$5:$G$1000,Xuat!$C$5:$C$1000,DATE(Thang!$E$4,Thang!$C$4,BS$2),Xuat!$D$5:$D$1000,Loc!$A299)</f>
        <v>0</v>
      </c>
    </row>
    <row r="300" spans="1:71" x14ac:dyDescent="0.2">
      <c r="A300" s="2">
        <f>DM!C300</f>
        <v>0</v>
      </c>
      <c r="B300" s="3">
        <f>VLOOKUP(A300,Tondau!$B$5:$F$500,3,0)</f>
        <v>0</v>
      </c>
      <c r="C300" s="3">
        <f>VLOOKUP(Tinhgiavon!A300,Tondau!$B$5:$E$500,4,0)</f>
        <v>0</v>
      </c>
      <c r="D300" s="3">
        <f t="shared" si="22"/>
        <v>0</v>
      </c>
      <c r="E300" s="3">
        <f>SUMIF(Nhap!$F$5:$F$1000,Tinhgiavon!A300,Nhap!$K$5:$K$1000)</f>
        <v>0</v>
      </c>
      <c r="F300" s="3">
        <f t="shared" si="23"/>
        <v>0</v>
      </c>
      <c r="G300" s="3">
        <f t="shared" si="24"/>
        <v>0</v>
      </c>
      <c r="H300" s="3">
        <f t="shared" si="25"/>
        <v>0</v>
      </c>
      <c r="I300" s="3">
        <f t="shared" si="26"/>
        <v>0</v>
      </c>
      <c r="J300" s="7">
        <f>SUMIFS(Nhap!$I$5:$I$1000,Nhap!$E$5:$E$1000,DATE(Thang!$E$4,Thang!$C$4,Loc!$F$2),Nhap!$F$5:$F$1000,Loc!A300)</f>
        <v>0</v>
      </c>
      <c r="K300" s="7">
        <f>SUMIFS(Nhap!$I$5:$I$1000,Nhap!$E$5:$E$1000,DATE(Thang!$E$4,Thang!$C$4,Loc!$G$2),Nhap!$F$5:$F$1000,Loc!A300)</f>
        <v>0</v>
      </c>
      <c r="L300" s="7">
        <f>SUMIFS(Nhap!$I$5:$I$1000,Nhap!$E$5:$E$1000,DATE(Thang!$E$4,Thang!$C$4,Loc!$H$2),Nhap!$F$5:$F$1000,Loc!A300)</f>
        <v>0</v>
      </c>
      <c r="M300" s="7">
        <f>SUMIFS(Nhap!$I$5:$I$1000,Nhap!$E$5:$E$1000,DATE(Thang!$E$4,Thang!$C$4,Loc!$I$2),Nhap!$F$5:$F$1000,Loc!A300)</f>
        <v>0</v>
      </c>
      <c r="N300" s="7">
        <f>SUMIFS(Nhap!$I$5:$I$1000,Nhap!$E$5:$E$1000,DATE(Thang!$E$4,Thang!$C$4,Loc!$J$2),Nhap!$F$5:$F$1000,Loc!A300)</f>
        <v>0</v>
      </c>
      <c r="O300" s="7">
        <f>SUMIFS(Nhap!$I$5:$I$1000,Nhap!$E$5:$E$1000,DATE(Thang!$E$4,Thang!$C$4,Loc!$K$2),Nhap!$F$5:$F$1000,Loc!A300)</f>
        <v>0</v>
      </c>
      <c r="P300" s="7">
        <f>SUMIFS(Nhap!$I$5:$I$1000,Nhap!$E$5:$E$1000,DATE(Thang!$E$4,Thang!$C$4,Loc!$L$2),Nhap!$F$5:$F$1000,Loc!A300)</f>
        <v>0</v>
      </c>
      <c r="Q300" s="7">
        <f>SUMIFS(Nhap!$I$5:$I$1000,Nhap!$E$5:$E$1000,DATE(Thang!$E$4,Thang!$C$4,Loc!$M$2),Nhap!$F$5:$F$1000,Loc!A300)</f>
        <v>0</v>
      </c>
      <c r="R300" s="7">
        <f>SUMIFS(Nhap!$I$5:$I$1000,Nhap!$E$5:$E$1000,DATE(Thang!$E$4,Thang!$C$4,Loc!$N$2),Nhap!$F$5:$F$1000,Loc!A300)</f>
        <v>0</v>
      </c>
      <c r="S300" s="7">
        <f>SUMIFS(Nhap!$I$5:$I$1000,Nhap!$E$5:$E$1000,DATE(Thang!$E$4,Thang!$C$4,Loc!$O$2),Nhap!$F$5:$F$1000,Loc!A300)</f>
        <v>0</v>
      </c>
      <c r="T300" s="7">
        <f>SUMIFS(Nhap!$I$5:$I$1000,Nhap!$E$5:$E$1000,DATE(Thang!$E$4,Thang!$C$4,Loc!$P$2),Nhap!$F$5:$F$1000,Loc!A300)</f>
        <v>0</v>
      </c>
      <c r="U300" s="7">
        <f>SUMIFS(Nhap!$I$5:$I$1000,Nhap!$E$5:$E$1000,DATE(Thang!$E$4,Thang!$C$4,Loc!$Q$2),Nhap!$F$5:$F$1000,Loc!A300)</f>
        <v>0</v>
      </c>
      <c r="V300" s="7">
        <f>SUMIFS(Nhap!$I$5:$I$1000,Nhap!$E$5:$E$1000,DATE(Thang!$E$4,Thang!$C$4,Loc!$R$2),Nhap!$F$5:$F$1000,Loc!A300)</f>
        <v>0</v>
      </c>
      <c r="W300" s="7">
        <f>SUMIFS(Nhap!$I$5:$I$1000,Nhap!$E$5:$E$1000,DATE(Thang!$E$4,Thang!$C$4,Loc!$S$2),Nhap!$F$5:$F$1000,Loc!A300)</f>
        <v>0</v>
      </c>
      <c r="X300" s="7">
        <f>SUMIFS(Nhap!$I$5:$I$1000,Nhap!$E$5:$E$1000,DATE(Thang!$E$4,Thang!$C$4,Loc!$T$2),Nhap!$F$5:$F$1000,Loc!A300)</f>
        <v>0</v>
      </c>
      <c r="Y300" s="7">
        <f>SUMIFS(Nhap!$I$5:$I$1000,Nhap!$E$5:$E$1000,DATE(Thang!$E$4,Thang!$C$4,Loc!$U$2),Nhap!$F$5:$F$1000,Loc!A300)</f>
        <v>0</v>
      </c>
      <c r="Z300" s="7">
        <f>SUMIFS(Nhap!$I$5:$I$1000,Nhap!$E$5:$E$1000,DATE(Thang!$E$4,Thang!$C$4,Loc!$V$2),Nhap!$F$5:$F$1000,Loc!A300)</f>
        <v>0</v>
      </c>
      <c r="AA300" s="7">
        <f>SUMIFS(Nhap!$I$5:$I$1000,Nhap!$E$5:$E$1000,DATE(Thang!$E$4,Thang!$C$4,Loc!$W$2),Nhap!$F$5:$F$1000,Loc!A300)</f>
        <v>0</v>
      </c>
      <c r="AB300" s="7">
        <f>SUMIFS(Nhap!$I$5:$I$1000,Nhap!$E$5:$E$1000,DATE(Thang!$E$4,Thang!$C$4,Loc!$X$2),Nhap!$F$5:$F$1000,Loc!A300)</f>
        <v>0</v>
      </c>
      <c r="AC300" s="7">
        <f>SUMIFS(Nhap!$I$5:$I$1000,Nhap!$E$5:$E$1000,DATE(Thang!$E$4,Thang!$C$4,Loc!$Y$2),Nhap!$F$5:$F$1000,Loc!A300)</f>
        <v>0</v>
      </c>
      <c r="AD300" s="7">
        <f>SUMIFS(Nhap!$I$5:$I$1000,Nhap!$E$5:$E$1000,DATE(Thang!$E$4,Thang!$C$4,Loc!$Z$2),Nhap!$F$5:$F$1000,Loc!A300)</f>
        <v>0</v>
      </c>
      <c r="AE300" s="7">
        <f>SUMIFS(Nhap!$I$5:$I$1000,Nhap!$E$5:$E$1000,DATE(Thang!$E$4,Thang!$C$4,Loc!$AA$2),Nhap!$F$5:$F$1000,Loc!A300)</f>
        <v>0</v>
      </c>
      <c r="AF300" s="7">
        <f>SUMIFS(Nhap!$I$5:$I$1000,Nhap!$E$5:$E$1000,DATE(Thang!$E$4,Thang!$C$4,Loc!$AB$2),Nhap!$F$5:$F$1000,Loc!A300)</f>
        <v>0</v>
      </c>
      <c r="AG300" s="7">
        <f>SUMIFS(Nhap!$I$5:$I$1000,Nhap!$E$5:$E$1000,DATE(Thang!$E$4,Thang!$C$4,Loc!$AC$2),Nhap!$F$5:$F$1000,Loc!A300)</f>
        <v>0</v>
      </c>
      <c r="AH300" s="7">
        <f>SUMIFS(Nhap!$I$5:$I$1000,Nhap!$E$5:$E$1000,DATE(Thang!$E$4,Thang!$C$4,Loc!$AD$2),Nhap!$F$5:$F$1000,Loc!$A$5)</f>
        <v>0</v>
      </c>
      <c r="AI300" s="7">
        <f>SUMIFS(Nhap!$I$5:$I$1000,Nhap!$E$5:$E$1000,DATE(Thang!$E$4,Thang!$C$4,Loc!$AE$2),Nhap!$F$5:$F$1000,Loc!A300)</f>
        <v>0</v>
      </c>
      <c r="AJ300" s="7">
        <f>SUMIFS(Nhap!$I$5:$I$1000,Nhap!$E$5:$E$1000,DATE(Thang!$E$4,Thang!$C$4,Loc!$AF$2),Nhap!$F$5:$F$1000,Loc!A300)</f>
        <v>0</v>
      </c>
      <c r="AK300" s="7">
        <f>SUMIFS(Nhap!$I$5:$I$1000,Nhap!$E$5:$E$1000,DATE(Thang!$E$4,Thang!$C$4,Loc!$AG$2),Nhap!$F$5:$F$1000,Loc!A300)</f>
        <v>0</v>
      </c>
      <c r="AL300" s="7">
        <f>SUMIFS(Nhap!$I$5:$I$1000,Nhap!$E$5:$E$1000,DATE(Thang!$E$4,Thang!$C$4,Loc!$AH$2),Nhap!$F$5:$F$1000,Loc!A300)</f>
        <v>0</v>
      </c>
      <c r="AM300" s="7">
        <f>SUMIFS(Nhap!$I$5:$I$1000,Nhap!$E$5:$E$1000,DATE(Thang!$E$4,Thang!$C$4,Loc!$AI$2),Nhap!$F$5:$F$1000,Loc!A300)</f>
        <v>0</v>
      </c>
      <c r="AN300" s="7">
        <f>SUMIFS(Nhap!$I$5:$I$1000,Nhap!$E$5:$E$1000,DATE(Thang!$E$4,Thang!$C$4,Loc!$AJ$2),Nhap!$F$5:$F$1000,Loc!A300)</f>
        <v>0</v>
      </c>
      <c r="AO300" s="7">
        <f>SUMIFS(Xuat!$G$5:$G$1000,Xuat!$C$5:$C$1000,DATE(Thang!$E$4,Thang!$C$4,AO$2),Xuat!$D$5:$D$1000,Loc!$A300)</f>
        <v>0</v>
      </c>
      <c r="AP300" s="7">
        <f>SUMIFS(Xuat!$G$5:$G$1000,Xuat!$C$5:$C$1000,DATE(Thang!$E$4,Thang!$C$4,AP$2),Xuat!$D$5:$D$1000,Loc!$A300)</f>
        <v>0</v>
      </c>
      <c r="AQ300" s="7">
        <f>SUMIFS(Xuat!$G$5:$G$1000,Xuat!$C$5:$C$1000,DATE(Thang!$E$4,Thang!$C$4,AQ$2),Xuat!$D$5:$D$1000,Loc!$A300)</f>
        <v>0</v>
      </c>
      <c r="AR300" s="7">
        <f>SUMIFS(Xuat!$G$5:$G$1000,Xuat!$C$5:$C$1000,DATE(Thang!$E$4,Thang!$C$4,AR$2),Xuat!$D$5:$D$1000,Loc!$A300)</f>
        <v>0</v>
      </c>
      <c r="AS300" s="7">
        <f>SUMIFS(Xuat!$G$5:$G$1000,Xuat!$C$5:$C$1000,DATE(Thang!$E$4,Thang!$C$4,AS$2),Xuat!$D$5:$D$1000,Loc!$A300)</f>
        <v>0</v>
      </c>
      <c r="AT300" s="7">
        <f>SUMIFS(Xuat!$G$5:$G$1000,Xuat!$C$5:$C$1000,DATE(Thang!$E$4,Thang!$C$4,AT$2),Xuat!$D$5:$D$1000,Loc!$A300)</f>
        <v>0</v>
      </c>
      <c r="AU300" s="7">
        <f>SUMIFS(Xuat!$G$5:$G$1000,Xuat!$C$5:$C$1000,DATE(Thang!$E$4,Thang!$C$4,AU$2),Xuat!$D$5:$D$1000,Loc!$A300)</f>
        <v>0</v>
      </c>
      <c r="AV300" s="7">
        <f>SUMIFS(Xuat!$G$5:$G$1000,Xuat!$C$5:$C$1000,DATE(Thang!$E$4,Thang!$C$4,AV$2),Xuat!$D$5:$D$1000,Loc!$A300)</f>
        <v>0</v>
      </c>
      <c r="AW300" s="7">
        <f>SUMIFS(Xuat!$G$5:$G$1000,Xuat!$C$5:$C$1000,DATE(Thang!$E$4,Thang!$C$4,AW$2),Xuat!$D$5:$D$1000,Loc!$A300)</f>
        <v>0</v>
      </c>
      <c r="AX300" s="7">
        <f>SUMIFS(Xuat!$G$5:$G$1000,Xuat!$C$5:$C$1000,DATE(Thang!$E$4,Thang!$C$4,AX$2),Xuat!$D$5:$D$1000,Loc!$A300)</f>
        <v>0</v>
      </c>
      <c r="AY300" s="7">
        <f>SUMIFS(Xuat!$G$5:$G$1000,Xuat!$C$5:$C$1000,DATE(Thang!$E$4,Thang!$C$4,AY$2),Xuat!$D$5:$D$1000,Loc!$A300)</f>
        <v>0</v>
      </c>
      <c r="AZ300" s="7">
        <f>SUMIFS(Xuat!$G$5:$G$1000,Xuat!$C$5:$C$1000,DATE(Thang!$E$4,Thang!$C$4,AZ$2),Xuat!$D$5:$D$1000,Loc!$A300)</f>
        <v>0</v>
      </c>
      <c r="BA300" s="7">
        <f>SUMIFS(Xuat!$G$5:$G$1000,Xuat!$C$5:$C$1000,DATE(Thang!$E$4,Thang!$C$4,BA$2),Xuat!$D$5:$D$1000,Loc!$A300)</f>
        <v>0</v>
      </c>
      <c r="BB300" s="7">
        <f>SUMIFS(Xuat!$G$5:$G$1000,Xuat!$C$5:$C$1000,DATE(Thang!$E$4,Thang!$C$4,BB$2),Xuat!$D$5:$D$1000,Loc!$A300)</f>
        <v>0</v>
      </c>
      <c r="BC300" s="7">
        <f>SUMIFS(Xuat!$G$5:$G$1000,Xuat!$C$5:$C$1000,DATE(Thang!$E$4,Thang!$C$4,BC$2),Xuat!$D$5:$D$1000,Loc!$A300)</f>
        <v>0</v>
      </c>
      <c r="BD300" s="7">
        <f>SUMIFS(Xuat!$G$5:$G$1000,Xuat!$C$5:$C$1000,DATE(Thang!$E$4,Thang!$C$4,BD$2),Xuat!$D$5:$D$1000,Loc!$A300)</f>
        <v>0</v>
      </c>
      <c r="BE300" s="7">
        <f>SUMIFS(Xuat!$G$5:$G$1000,Xuat!$C$5:$C$1000,DATE(Thang!$E$4,Thang!$C$4,BE$2),Xuat!$D$5:$D$1000,Loc!$A300)</f>
        <v>0</v>
      </c>
      <c r="BF300" s="7">
        <f>SUMIFS(Xuat!$G$5:$G$1000,Xuat!$C$5:$C$1000,DATE(Thang!$E$4,Thang!$C$4,BF$2),Xuat!$D$5:$D$1000,Loc!$A300)</f>
        <v>0</v>
      </c>
      <c r="BG300" s="7">
        <f>SUMIFS(Xuat!$G$5:$G$1000,Xuat!$C$5:$C$1000,DATE(Thang!$E$4,Thang!$C$4,BG$2),Xuat!$D$5:$D$1000,Loc!$A300)</f>
        <v>0</v>
      </c>
      <c r="BH300" s="7">
        <f>SUMIFS(Xuat!$G$5:$G$1000,Xuat!$C$5:$C$1000,DATE(Thang!$E$4,Thang!$C$4,BH$2),Xuat!$D$5:$D$1000,Loc!$A300)</f>
        <v>0</v>
      </c>
      <c r="BI300" s="7">
        <f>SUMIFS(Xuat!$G$5:$G$1000,Xuat!$C$5:$C$1000,DATE(Thang!$E$4,Thang!$C$4,BI$2),Xuat!$D$5:$D$1000,Loc!$A300)</f>
        <v>0</v>
      </c>
      <c r="BJ300" s="7">
        <f>SUMIFS(Xuat!$G$5:$G$1000,Xuat!$C$5:$C$1000,DATE(Thang!$E$4,Thang!$C$4,BJ$2),Xuat!$D$5:$D$1000,Loc!$A300)</f>
        <v>0</v>
      </c>
      <c r="BK300" s="7">
        <f>SUMIFS(Xuat!$G$5:$G$1000,Xuat!$C$5:$C$1000,DATE(Thang!$E$4,Thang!$C$4,BK$2),Xuat!$D$5:$D$1000,Loc!$A300)</f>
        <v>0</v>
      </c>
      <c r="BL300" s="7">
        <f>SUMIFS(Xuat!$G$5:$G$1000,Xuat!$C$5:$C$1000,DATE(Thang!$E$4,Thang!$C$4,BL$2),Xuat!$D$5:$D$1000,Loc!$A300)</f>
        <v>0</v>
      </c>
      <c r="BM300" s="7">
        <f>SUMIFS(Xuat!$G$5:$G$1000,Xuat!$C$5:$C$1000,DATE(Thang!$E$4,Thang!$C$4,BM$2),Xuat!$D$5:$D$1000,Loc!$A300)</f>
        <v>0</v>
      </c>
      <c r="BN300" s="7">
        <f>SUMIFS(Xuat!$G$5:$G$1000,Xuat!$C$5:$C$1000,DATE(Thang!$E$4,Thang!$C$4,BN$2),Xuat!$D$5:$D$1000,Loc!$A300)</f>
        <v>0</v>
      </c>
      <c r="BO300" s="7">
        <f>SUMIFS(Xuat!$G$5:$G$1000,Xuat!$C$5:$C$1000,DATE(Thang!$E$4,Thang!$C$4,BO$2),Xuat!$D$5:$D$1000,Loc!$A300)</f>
        <v>0</v>
      </c>
      <c r="BP300" s="7">
        <f>SUMIFS(Xuat!$G$5:$G$1000,Xuat!$C$5:$C$1000,DATE(Thang!$E$4,Thang!$C$4,BP$2),Xuat!$D$5:$D$1000,Loc!$A300)</f>
        <v>0</v>
      </c>
      <c r="BQ300" s="7">
        <f>SUMIFS(Xuat!$G$5:$G$1000,Xuat!$C$5:$C$1000,DATE(Thang!$E$4,Thang!$C$4,BQ$2),Xuat!$D$5:$D$1000,Loc!$A300)</f>
        <v>0</v>
      </c>
      <c r="BR300" s="7">
        <f>SUMIFS(Xuat!$G$5:$G$1000,Xuat!$C$5:$C$1000,DATE(Thang!$E$4,Thang!$C$4,BR$2),Xuat!$D$5:$D$1000,Loc!$A300)</f>
        <v>0</v>
      </c>
      <c r="BS300" s="7">
        <f>SUMIFS(Xuat!$G$5:$G$1000,Xuat!$C$5:$C$1000,DATE(Thang!$E$4,Thang!$C$4,BS$2),Xuat!$D$5:$D$1000,Loc!$A300)</f>
        <v>0</v>
      </c>
    </row>
    <row r="301" spans="1:71" x14ac:dyDescent="0.2">
      <c r="A301" s="2">
        <f>DM!C301</f>
        <v>0</v>
      </c>
      <c r="B301" s="3">
        <f>VLOOKUP(A301,Tondau!$B$5:$F$500,3,0)</f>
        <v>0</v>
      </c>
      <c r="C301" s="3">
        <f>VLOOKUP(Tinhgiavon!A301,Tondau!$B$5:$E$500,4,0)</f>
        <v>0</v>
      </c>
      <c r="D301" s="3">
        <f t="shared" si="22"/>
        <v>0</v>
      </c>
      <c r="E301" s="3">
        <f>SUMIF(Nhap!$F$5:$F$1000,Tinhgiavon!A301,Nhap!$K$5:$K$1000)</f>
        <v>0</v>
      </c>
      <c r="F301" s="3">
        <f t="shared" si="23"/>
        <v>0</v>
      </c>
      <c r="G301" s="3">
        <f t="shared" si="24"/>
        <v>0</v>
      </c>
      <c r="H301" s="3">
        <f t="shared" si="25"/>
        <v>0</v>
      </c>
      <c r="I301" s="3">
        <f t="shared" si="26"/>
        <v>0</v>
      </c>
      <c r="J301" s="7">
        <f>SUMIFS(Nhap!$I$5:$I$1000,Nhap!$E$5:$E$1000,DATE(Thang!$E$4,Thang!$C$4,Loc!$F$2),Nhap!$F$5:$F$1000,Loc!A301)</f>
        <v>0</v>
      </c>
      <c r="K301" s="7">
        <f>SUMIFS(Nhap!$I$5:$I$1000,Nhap!$E$5:$E$1000,DATE(Thang!$E$4,Thang!$C$4,Loc!$G$2),Nhap!$F$5:$F$1000,Loc!A301)</f>
        <v>0</v>
      </c>
      <c r="L301" s="7">
        <f>SUMIFS(Nhap!$I$5:$I$1000,Nhap!$E$5:$E$1000,DATE(Thang!$E$4,Thang!$C$4,Loc!$H$2),Nhap!$F$5:$F$1000,Loc!A301)</f>
        <v>0</v>
      </c>
      <c r="M301" s="7">
        <f>SUMIFS(Nhap!$I$5:$I$1000,Nhap!$E$5:$E$1000,DATE(Thang!$E$4,Thang!$C$4,Loc!$I$2),Nhap!$F$5:$F$1000,Loc!A301)</f>
        <v>0</v>
      </c>
      <c r="N301" s="7">
        <f>SUMIFS(Nhap!$I$5:$I$1000,Nhap!$E$5:$E$1000,DATE(Thang!$E$4,Thang!$C$4,Loc!$J$2),Nhap!$F$5:$F$1000,Loc!A301)</f>
        <v>0</v>
      </c>
      <c r="O301" s="7">
        <f>SUMIFS(Nhap!$I$5:$I$1000,Nhap!$E$5:$E$1000,DATE(Thang!$E$4,Thang!$C$4,Loc!$K$2),Nhap!$F$5:$F$1000,Loc!A301)</f>
        <v>0</v>
      </c>
      <c r="P301" s="7">
        <f>SUMIFS(Nhap!$I$5:$I$1000,Nhap!$E$5:$E$1000,DATE(Thang!$E$4,Thang!$C$4,Loc!$L$2),Nhap!$F$5:$F$1000,Loc!A301)</f>
        <v>0</v>
      </c>
      <c r="Q301" s="7">
        <f>SUMIFS(Nhap!$I$5:$I$1000,Nhap!$E$5:$E$1000,DATE(Thang!$E$4,Thang!$C$4,Loc!$M$2),Nhap!$F$5:$F$1000,Loc!A301)</f>
        <v>0</v>
      </c>
      <c r="R301" s="7">
        <f>SUMIFS(Nhap!$I$5:$I$1000,Nhap!$E$5:$E$1000,DATE(Thang!$E$4,Thang!$C$4,Loc!$N$2),Nhap!$F$5:$F$1000,Loc!A301)</f>
        <v>0</v>
      </c>
      <c r="S301" s="7">
        <f>SUMIFS(Nhap!$I$5:$I$1000,Nhap!$E$5:$E$1000,DATE(Thang!$E$4,Thang!$C$4,Loc!$O$2),Nhap!$F$5:$F$1000,Loc!A301)</f>
        <v>0</v>
      </c>
      <c r="T301" s="7">
        <f>SUMIFS(Nhap!$I$5:$I$1000,Nhap!$E$5:$E$1000,DATE(Thang!$E$4,Thang!$C$4,Loc!$P$2),Nhap!$F$5:$F$1000,Loc!A301)</f>
        <v>0</v>
      </c>
      <c r="U301" s="7">
        <f>SUMIFS(Nhap!$I$5:$I$1000,Nhap!$E$5:$E$1000,DATE(Thang!$E$4,Thang!$C$4,Loc!$Q$2),Nhap!$F$5:$F$1000,Loc!A301)</f>
        <v>0</v>
      </c>
      <c r="V301" s="7">
        <f>SUMIFS(Nhap!$I$5:$I$1000,Nhap!$E$5:$E$1000,DATE(Thang!$E$4,Thang!$C$4,Loc!$R$2),Nhap!$F$5:$F$1000,Loc!A301)</f>
        <v>0</v>
      </c>
      <c r="W301" s="7">
        <f>SUMIFS(Nhap!$I$5:$I$1000,Nhap!$E$5:$E$1000,DATE(Thang!$E$4,Thang!$C$4,Loc!$S$2),Nhap!$F$5:$F$1000,Loc!A301)</f>
        <v>0</v>
      </c>
      <c r="X301" s="7">
        <f>SUMIFS(Nhap!$I$5:$I$1000,Nhap!$E$5:$E$1000,DATE(Thang!$E$4,Thang!$C$4,Loc!$T$2),Nhap!$F$5:$F$1000,Loc!A301)</f>
        <v>0</v>
      </c>
      <c r="Y301" s="7">
        <f>SUMIFS(Nhap!$I$5:$I$1000,Nhap!$E$5:$E$1000,DATE(Thang!$E$4,Thang!$C$4,Loc!$U$2),Nhap!$F$5:$F$1000,Loc!A301)</f>
        <v>0</v>
      </c>
      <c r="Z301" s="7">
        <f>SUMIFS(Nhap!$I$5:$I$1000,Nhap!$E$5:$E$1000,DATE(Thang!$E$4,Thang!$C$4,Loc!$V$2),Nhap!$F$5:$F$1000,Loc!A301)</f>
        <v>0</v>
      </c>
      <c r="AA301" s="7">
        <f>SUMIFS(Nhap!$I$5:$I$1000,Nhap!$E$5:$E$1000,DATE(Thang!$E$4,Thang!$C$4,Loc!$W$2),Nhap!$F$5:$F$1000,Loc!A301)</f>
        <v>0</v>
      </c>
      <c r="AB301" s="7">
        <f>SUMIFS(Nhap!$I$5:$I$1000,Nhap!$E$5:$E$1000,DATE(Thang!$E$4,Thang!$C$4,Loc!$X$2),Nhap!$F$5:$F$1000,Loc!A301)</f>
        <v>0</v>
      </c>
      <c r="AC301" s="7">
        <f>SUMIFS(Nhap!$I$5:$I$1000,Nhap!$E$5:$E$1000,DATE(Thang!$E$4,Thang!$C$4,Loc!$Y$2),Nhap!$F$5:$F$1000,Loc!A301)</f>
        <v>0</v>
      </c>
      <c r="AD301" s="7">
        <f>SUMIFS(Nhap!$I$5:$I$1000,Nhap!$E$5:$E$1000,DATE(Thang!$E$4,Thang!$C$4,Loc!$Z$2),Nhap!$F$5:$F$1000,Loc!A301)</f>
        <v>0</v>
      </c>
      <c r="AE301" s="7">
        <f>SUMIFS(Nhap!$I$5:$I$1000,Nhap!$E$5:$E$1000,DATE(Thang!$E$4,Thang!$C$4,Loc!$AA$2),Nhap!$F$5:$F$1000,Loc!A301)</f>
        <v>0</v>
      </c>
      <c r="AF301" s="7">
        <f>SUMIFS(Nhap!$I$5:$I$1000,Nhap!$E$5:$E$1000,DATE(Thang!$E$4,Thang!$C$4,Loc!$AB$2),Nhap!$F$5:$F$1000,Loc!A301)</f>
        <v>0</v>
      </c>
      <c r="AG301" s="7">
        <f>SUMIFS(Nhap!$I$5:$I$1000,Nhap!$E$5:$E$1000,DATE(Thang!$E$4,Thang!$C$4,Loc!$AC$2),Nhap!$F$5:$F$1000,Loc!A301)</f>
        <v>0</v>
      </c>
      <c r="AH301" s="7">
        <f>SUMIFS(Nhap!$I$5:$I$1000,Nhap!$E$5:$E$1000,DATE(Thang!$E$4,Thang!$C$4,Loc!$AD$2),Nhap!$F$5:$F$1000,Loc!$A$5)</f>
        <v>0</v>
      </c>
      <c r="AI301" s="7">
        <f>SUMIFS(Nhap!$I$5:$I$1000,Nhap!$E$5:$E$1000,DATE(Thang!$E$4,Thang!$C$4,Loc!$AE$2),Nhap!$F$5:$F$1000,Loc!A301)</f>
        <v>0</v>
      </c>
      <c r="AJ301" s="7">
        <f>SUMIFS(Nhap!$I$5:$I$1000,Nhap!$E$5:$E$1000,DATE(Thang!$E$4,Thang!$C$4,Loc!$AF$2),Nhap!$F$5:$F$1000,Loc!A301)</f>
        <v>0</v>
      </c>
      <c r="AK301" s="7">
        <f>SUMIFS(Nhap!$I$5:$I$1000,Nhap!$E$5:$E$1000,DATE(Thang!$E$4,Thang!$C$4,Loc!$AG$2),Nhap!$F$5:$F$1000,Loc!A301)</f>
        <v>0</v>
      </c>
      <c r="AL301" s="7">
        <f>SUMIFS(Nhap!$I$5:$I$1000,Nhap!$E$5:$E$1000,DATE(Thang!$E$4,Thang!$C$4,Loc!$AH$2),Nhap!$F$5:$F$1000,Loc!A301)</f>
        <v>0</v>
      </c>
      <c r="AM301" s="7">
        <f>SUMIFS(Nhap!$I$5:$I$1000,Nhap!$E$5:$E$1000,DATE(Thang!$E$4,Thang!$C$4,Loc!$AI$2),Nhap!$F$5:$F$1000,Loc!A301)</f>
        <v>0</v>
      </c>
      <c r="AN301" s="7">
        <f>SUMIFS(Nhap!$I$5:$I$1000,Nhap!$E$5:$E$1000,DATE(Thang!$E$4,Thang!$C$4,Loc!$AJ$2),Nhap!$F$5:$F$1000,Loc!A301)</f>
        <v>0</v>
      </c>
      <c r="AO301" s="7">
        <f>SUMIFS(Xuat!$G$5:$G$1000,Xuat!$C$5:$C$1000,DATE(Thang!$E$4,Thang!$C$4,AO$2),Xuat!$D$5:$D$1000,Loc!$A301)</f>
        <v>0</v>
      </c>
      <c r="AP301" s="7">
        <f>SUMIFS(Xuat!$G$5:$G$1000,Xuat!$C$5:$C$1000,DATE(Thang!$E$4,Thang!$C$4,AP$2),Xuat!$D$5:$D$1000,Loc!$A301)</f>
        <v>0</v>
      </c>
      <c r="AQ301" s="7">
        <f>SUMIFS(Xuat!$G$5:$G$1000,Xuat!$C$5:$C$1000,DATE(Thang!$E$4,Thang!$C$4,AQ$2),Xuat!$D$5:$D$1000,Loc!$A301)</f>
        <v>0</v>
      </c>
      <c r="AR301" s="7">
        <f>SUMIFS(Xuat!$G$5:$G$1000,Xuat!$C$5:$C$1000,DATE(Thang!$E$4,Thang!$C$4,AR$2),Xuat!$D$5:$D$1000,Loc!$A301)</f>
        <v>0</v>
      </c>
      <c r="AS301" s="7">
        <f>SUMIFS(Xuat!$G$5:$G$1000,Xuat!$C$5:$C$1000,DATE(Thang!$E$4,Thang!$C$4,AS$2),Xuat!$D$5:$D$1000,Loc!$A301)</f>
        <v>0</v>
      </c>
      <c r="AT301" s="7">
        <f>SUMIFS(Xuat!$G$5:$G$1000,Xuat!$C$5:$C$1000,DATE(Thang!$E$4,Thang!$C$4,AT$2),Xuat!$D$5:$D$1000,Loc!$A301)</f>
        <v>0</v>
      </c>
      <c r="AU301" s="7">
        <f>SUMIFS(Xuat!$G$5:$G$1000,Xuat!$C$5:$C$1000,DATE(Thang!$E$4,Thang!$C$4,AU$2),Xuat!$D$5:$D$1000,Loc!$A301)</f>
        <v>0</v>
      </c>
      <c r="AV301" s="7">
        <f>SUMIFS(Xuat!$G$5:$G$1000,Xuat!$C$5:$C$1000,DATE(Thang!$E$4,Thang!$C$4,AV$2),Xuat!$D$5:$D$1000,Loc!$A301)</f>
        <v>0</v>
      </c>
      <c r="AW301" s="7">
        <f>SUMIFS(Xuat!$G$5:$G$1000,Xuat!$C$5:$C$1000,DATE(Thang!$E$4,Thang!$C$4,AW$2),Xuat!$D$5:$D$1000,Loc!$A301)</f>
        <v>0</v>
      </c>
      <c r="AX301" s="7">
        <f>SUMIFS(Xuat!$G$5:$G$1000,Xuat!$C$5:$C$1000,DATE(Thang!$E$4,Thang!$C$4,AX$2),Xuat!$D$5:$D$1000,Loc!$A301)</f>
        <v>0</v>
      </c>
      <c r="AY301" s="7">
        <f>SUMIFS(Xuat!$G$5:$G$1000,Xuat!$C$5:$C$1000,DATE(Thang!$E$4,Thang!$C$4,AY$2),Xuat!$D$5:$D$1000,Loc!$A301)</f>
        <v>0</v>
      </c>
      <c r="AZ301" s="7">
        <f>SUMIFS(Xuat!$G$5:$G$1000,Xuat!$C$5:$C$1000,DATE(Thang!$E$4,Thang!$C$4,AZ$2),Xuat!$D$5:$D$1000,Loc!$A301)</f>
        <v>0</v>
      </c>
      <c r="BA301" s="7">
        <f>SUMIFS(Xuat!$G$5:$G$1000,Xuat!$C$5:$C$1000,DATE(Thang!$E$4,Thang!$C$4,BA$2),Xuat!$D$5:$D$1000,Loc!$A301)</f>
        <v>0</v>
      </c>
      <c r="BB301" s="7">
        <f>SUMIFS(Xuat!$G$5:$G$1000,Xuat!$C$5:$C$1000,DATE(Thang!$E$4,Thang!$C$4,BB$2),Xuat!$D$5:$D$1000,Loc!$A301)</f>
        <v>0</v>
      </c>
      <c r="BC301" s="7">
        <f>SUMIFS(Xuat!$G$5:$G$1000,Xuat!$C$5:$C$1000,DATE(Thang!$E$4,Thang!$C$4,BC$2),Xuat!$D$5:$D$1000,Loc!$A301)</f>
        <v>0</v>
      </c>
      <c r="BD301" s="7">
        <f>SUMIFS(Xuat!$G$5:$G$1000,Xuat!$C$5:$C$1000,DATE(Thang!$E$4,Thang!$C$4,BD$2),Xuat!$D$5:$D$1000,Loc!$A301)</f>
        <v>0</v>
      </c>
      <c r="BE301" s="7">
        <f>SUMIFS(Xuat!$G$5:$G$1000,Xuat!$C$5:$C$1000,DATE(Thang!$E$4,Thang!$C$4,BE$2),Xuat!$D$5:$D$1000,Loc!$A301)</f>
        <v>0</v>
      </c>
      <c r="BF301" s="7">
        <f>SUMIFS(Xuat!$G$5:$G$1000,Xuat!$C$5:$C$1000,DATE(Thang!$E$4,Thang!$C$4,BF$2),Xuat!$D$5:$D$1000,Loc!$A301)</f>
        <v>0</v>
      </c>
      <c r="BG301" s="7">
        <f>SUMIFS(Xuat!$G$5:$G$1000,Xuat!$C$5:$C$1000,DATE(Thang!$E$4,Thang!$C$4,BG$2),Xuat!$D$5:$D$1000,Loc!$A301)</f>
        <v>0</v>
      </c>
      <c r="BH301" s="7">
        <f>SUMIFS(Xuat!$G$5:$G$1000,Xuat!$C$5:$C$1000,DATE(Thang!$E$4,Thang!$C$4,BH$2),Xuat!$D$5:$D$1000,Loc!$A301)</f>
        <v>0</v>
      </c>
      <c r="BI301" s="7">
        <f>SUMIFS(Xuat!$G$5:$G$1000,Xuat!$C$5:$C$1000,DATE(Thang!$E$4,Thang!$C$4,BI$2),Xuat!$D$5:$D$1000,Loc!$A301)</f>
        <v>0</v>
      </c>
      <c r="BJ301" s="7">
        <f>SUMIFS(Xuat!$G$5:$G$1000,Xuat!$C$5:$C$1000,DATE(Thang!$E$4,Thang!$C$4,BJ$2),Xuat!$D$5:$D$1000,Loc!$A301)</f>
        <v>0</v>
      </c>
      <c r="BK301" s="7">
        <f>SUMIFS(Xuat!$G$5:$G$1000,Xuat!$C$5:$C$1000,DATE(Thang!$E$4,Thang!$C$4,BK$2),Xuat!$D$5:$D$1000,Loc!$A301)</f>
        <v>0</v>
      </c>
      <c r="BL301" s="7">
        <f>SUMIFS(Xuat!$G$5:$G$1000,Xuat!$C$5:$C$1000,DATE(Thang!$E$4,Thang!$C$4,BL$2),Xuat!$D$5:$D$1000,Loc!$A301)</f>
        <v>0</v>
      </c>
      <c r="BM301" s="7">
        <f>SUMIFS(Xuat!$G$5:$G$1000,Xuat!$C$5:$C$1000,DATE(Thang!$E$4,Thang!$C$4,BM$2),Xuat!$D$5:$D$1000,Loc!$A301)</f>
        <v>0</v>
      </c>
      <c r="BN301" s="7">
        <f>SUMIFS(Xuat!$G$5:$G$1000,Xuat!$C$5:$C$1000,DATE(Thang!$E$4,Thang!$C$4,BN$2),Xuat!$D$5:$D$1000,Loc!$A301)</f>
        <v>0</v>
      </c>
      <c r="BO301" s="7">
        <f>SUMIFS(Xuat!$G$5:$G$1000,Xuat!$C$5:$C$1000,DATE(Thang!$E$4,Thang!$C$4,BO$2),Xuat!$D$5:$D$1000,Loc!$A301)</f>
        <v>0</v>
      </c>
      <c r="BP301" s="7">
        <f>SUMIFS(Xuat!$G$5:$G$1000,Xuat!$C$5:$C$1000,DATE(Thang!$E$4,Thang!$C$4,BP$2),Xuat!$D$5:$D$1000,Loc!$A301)</f>
        <v>0</v>
      </c>
      <c r="BQ301" s="7">
        <f>SUMIFS(Xuat!$G$5:$G$1000,Xuat!$C$5:$C$1000,DATE(Thang!$E$4,Thang!$C$4,BQ$2),Xuat!$D$5:$D$1000,Loc!$A301)</f>
        <v>0</v>
      </c>
      <c r="BR301" s="7">
        <f>SUMIFS(Xuat!$G$5:$G$1000,Xuat!$C$5:$C$1000,DATE(Thang!$E$4,Thang!$C$4,BR$2),Xuat!$D$5:$D$1000,Loc!$A301)</f>
        <v>0</v>
      </c>
      <c r="BS301" s="7">
        <f>SUMIFS(Xuat!$G$5:$G$1000,Xuat!$C$5:$C$1000,DATE(Thang!$E$4,Thang!$C$4,BS$2),Xuat!$D$5:$D$1000,Loc!$A301)</f>
        <v>0</v>
      </c>
    </row>
    <row r="302" spans="1:71" x14ac:dyDescent="0.2">
      <c r="A302" s="2">
        <f>DM!C302</f>
        <v>0</v>
      </c>
      <c r="B302" s="3">
        <f>VLOOKUP(A302,Tondau!$B$5:$F$500,3,0)</f>
        <v>0</v>
      </c>
      <c r="C302" s="3">
        <f>VLOOKUP(Tinhgiavon!A302,Tondau!$B$5:$E$500,4,0)</f>
        <v>0</v>
      </c>
      <c r="D302" s="3">
        <f t="shared" si="22"/>
        <v>0</v>
      </c>
      <c r="E302" s="3">
        <f>SUMIF(Nhap!$F$5:$F$1000,Tinhgiavon!A302,Nhap!$K$5:$K$1000)</f>
        <v>0</v>
      </c>
      <c r="F302" s="3">
        <f t="shared" si="23"/>
        <v>0</v>
      </c>
      <c r="G302" s="3">
        <f t="shared" si="24"/>
        <v>0</v>
      </c>
      <c r="H302" s="3">
        <f t="shared" si="25"/>
        <v>0</v>
      </c>
      <c r="I302" s="3">
        <f t="shared" si="26"/>
        <v>0</v>
      </c>
      <c r="J302" s="7">
        <f>SUMIFS(Nhap!$I$5:$I$1000,Nhap!$E$5:$E$1000,DATE(Thang!$E$4,Thang!$C$4,Loc!$F$2),Nhap!$F$5:$F$1000,Loc!A302)</f>
        <v>0</v>
      </c>
      <c r="K302" s="7">
        <f>SUMIFS(Nhap!$I$5:$I$1000,Nhap!$E$5:$E$1000,DATE(Thang!$E$4,Thang!$C$4,Loc!$G$2),Nhap!$F$5:$F$1000,Loc!A302)</f>
        <v>0</v>
      </c>
      <c r="L302" s="7">
        <f>SUMIFS(Nhap!$I$5:$I$1000,Nhap!$E$5:$E$1000,DATE(Thang!$E$4,Thang!$C$4,Loc!$H$2),Nhap!$F$5:$F$1000,Loc!A302)</f>
        <v>0</v>
      </c>
      <c r="M302" s="7">
        <f>SUMIFS(Nhap!$I$5:$I$1000,Nhap!$E$5:$E$1000,DATE(Thang!$E$4,Thang!$C$4,Loc!$I$2),Nhap!$F$5:$F$1000,Loc!A302)</f>
        <v>0</v>
      </c>
      <c r="N302" s="7">
        <f>SUMIFS(Nhap!$I$5:$I$1000,Nhap!$E$5:$E$1000,DATE(Thang!$E$4,Thang!$C$4,Loc!$J$2),Nhap!$F$5:$F$1000,Loc!A302)</f>
        <v>0</v>
      </c>
      <c r="O302" s="7">
        <f>SUMIFS(Nhap!$I$5:$I$1000,Nhap!$E$5:$E$1000,DATE(Thang!$E$4,Thang!$C$4,Loc!$K$2),Nhap!$F$5:$F$1000,Loc!A302)</f>
        <v>0</v>
      </c>
      <c r="P302" s="7">
        <f>SUMIFS(Nhap!$I$5:$I$1000,Nhap!$E$5:$E$1000,DATE(Thang!$E$4,Thang!$C$4,Loc!$L$2),Nhap!$F$5:$F$1000,Loc!A302)</f>
        <v>0</v>
      </c>
      <c r="Q302" s="7">
        <f>SUMIFS(Nhap!$I$5:$I$1000,Nhap!$E$5:$E$1000,DATE(Thang!$E$4,Thang!$C$4,Loc!$M$2),Nhap!$F$5:$F$1000,Loc!A302)</f>
        <v>0</v>
      </c>
      <c r="R302" s="7">
        <f>SUMIFS(Nhap!$I$5:$I$1000,Nhap!$E$5:$E$1000,DATE(Thang!$E$4,Thang!$C$4,Loc!$N$2),Nhap!$F$5:$F$1000,Loc!A302)</f>
        <v>0</v>
      </c>
      <c r="S302" s="7">
        <f>SUMIFS(Nhap!$I$5:$I$1000,Nhap!$E$5:$E$1000,DATE(Thang!$E$4,Thang!$C$4,Loc!$O$2),Nhap!$F$5:$F$1000,Loc!A302)</f>
        <v>0</v>
      </c>
      <c r="T302" s="7">
        <f>SUMIFS(Nhap!$I$5:$I$1000,Nhap!$E$5:$E$1000,DATE(Thang!$E$4,Thang!$C$4,Loc!$P$2),Nhap!$F$5:$F$1000,Loc!A302)</f>
        <v>0</v>
      </c>
      <c r="U302" s="7">
        <f>SUMIFS(Nhap!$I$5:$I$1000,Nhap!$E$5:$E$1000,DATE(Thang!$E$4,Thang!$C$4,Loc!$Q$2),Nhap!$F$5:$F$1000,Loc!A302)</f>
        <v>0</v>
      </c>
      <c r="V302" s="7">
        <f>SUMIFS(Nhap!$I$5:$I$1000,Nhap!$E$5:$E$1000,DATE(Thang!$E$4,Thang!$C$4,Loc!$R$2),Nhap!$F$5:$F$1000,Loc!A302)</f>
        <v>0</v>
      </c>
      <c r="W302" s="7">
        <f>SUMIFS(Nhap!$I$5:$I$1000,Nhap!$E$5:$E$1000,DATE(Thang!$E$4,Thang!$C$4,Loc!$S$2),Nhap!$F$5:$F$1000,Loc!A302)</f>
        <v>0</v>
      </c>
      <c r="X302" s="7">
        <f>SUMIFS(Nhap!$I$5:$I$1000,Nhap!$E$5:$E$1000,DATE(Thang!$E$4,Thang!$C$4,Loc!$T$2),Nhap!$F$5:$F$1000,Loc!A302)</f>
        <v>0</v>
      </c>
      <c r="Y302" s="7">
        <f>SUMIFS(Nhap!$I$5:$I$1000,Nhap!$E$5:$E$1000,DATE(Thang!$E$4,Thang!$C$4,Loc!$U$2),Nhap!$F$5:$F$1000,Loc!A302)</f>
        <v>0</v>
      </c>
      <c r="Z302" s="7">
        <f>SUMIFS(Nhap!$I$5:$I$1000,Nhap!$E$5:$E$1000,DATE(Thang!$E$4,Thang!$C$4,Loc!$V$2),Nhap!$F$5:$F$1000,Loc!A302)</f>
        <v>0</v>
      </c>
      <c r="AA302" s="7">
        <f>SUMIFS(Nhap!$I$5:$I$1000,Nhap!$E$5:$E$1000,DATE(Thang!$E$4,Thang!$C$4,Loc!$W$2),Nhap!$F$5:$F$1000,Loc!A302)</f>
        <v>0</v>
      </c>
      <c r="AB302" s="7">
        <f>SUMIFS(Nhap!$I$5:$I$1000,Nhap!$E$5:$E$1000,DATE(Thang!$E$4,Thang!$C$4,Loc!$X$2),Nhap!$F$5:$F$1000,Loc!A302)</f>
        <v>0</v>
      </c>
      <c r="AC302" s="7">
        <f>SUMIFS(Nhap!$I$5:$I$1000,Nhap!$E$5:$E$1000,DATE(Thang!$E$4,Thang!$C$4,Loc!$Y$2),Nhap!$F$5:$F$1000,Loc!A302)</f>
        <v>0</v>
      </c>
      <c r="AD302" s="7">
        <f>SUMIFS(Nhap!$I$5:$I$1000,Nhap!$E$5:$E$1000,DATE(Thang!$E$4,Thang!$C$4,Loc!$Z$2),Nhap!$F$5:$F$1000,Loc!A302)</f>
        <v>0</v>
      </c>
      <c r="AE302" s="7">
        <f>SUMIFS(Nhap!$I$5:$I$1000,Nhap!$E$5:$E$1000,DATE(Thang!$E$4,Thang!$C$4,Loc!$AA$2),Nhap!$F$5:$F$1000,Loc!A302)</f>
        <v>0</v>
      </c>
      <c r="AF302" s="7">
        <f>SUMIFS(Nhap!$I$5:$I$1000,Nhap!$E$5:$E$1000,DATE(Thang!$E$4,Thang!$C$4,Loc!$AB$2),Nhap!$F$5:$F$1000,Loc!A302)</f>
        <v>0</v>
      </c>
      <c r="AG302" s="7">
        <f>SUMIFS(Nhap!$I$5:$I$1000,Nhap!$E$5:$E$1000,DATE(Thang!$E$4,Thang!$C$4,Loc!$AC$2),Nhap!$F$5:$F$1000,Loc!A302)</f>
        <v>0</v>
      </c>
      <c r="AH302" s="7">
        <f>SUMIFS(Nhap!$I$5:$I$1000,Nhap!$E$5:$E$1000,DATE(Thang!$E$4,Thang!$C$4,Loc!$AD$2),Nhap!$F$5:$F$1000,Loc!$A$5)</f>
        <v>0</v>
      </c>
      <c r="AI302" s="7">
        <f>SUMIFS(Nhap!$I$5:$I$1000,Nhap!$E$5:$E$1000,DATE(Thang!$E$4,Thang!$C$4,Loc!$AE$2),Nhap!$F$5:$F$1000,Loc!A302)</f>
        <v>0</v>
      </c>
      <c r="AJ302" s="7">
        <f>SUMIFS(Nhap!$I$5:$I$1000,Nhap!$E$5:$E$1000,DATE(Thang!$E$4,Thang!$C$4,Loc!$AF$2),Nhap!$F$5:$F$1000,Loc!A302)</f>
        <v>0</v>
      </c>
      <c r="AK302" s="7">
        <f>SUMIFS(Nhap!$I$5:$I$1000,Nhap!$E$5:$E$1000,DATE(Thang!$E$4,Thang!$C$4,Loc!$AG$2),Nhap!$F$5:$F$1000,Loc!A302)</f>
        <v>0</v>
      </c>
      <c r="AL302" s="7">
        <f>SUMIFS(Nhap!$I$5:$I$1000,Nhap!$E$5:$E$1000,DATE(Thang!$E$4,Thang!$C$4,Loc!$AH$2),Nhap!$F$5:$F$1000,Loc!A302)</f>
        <v>0</v>
      </c>
      <c r="AM302" s="7">
        <f>SUMIFS(Nhap!$I$5:$I$1000,Nhap!$E$5:$E$1000,DATE(Thang!$E$4,Thang!$C$4,Loc!$AI$2),Nhap!$F$5:$F$1000,Loc!A302)</f>
        <v>0</v>
      </c>
      <c r="AN302" s="7">
        <f>SUMIFS(Nhap!$I$5:$I$1000,Nhap!$E$5:$E$1000,DATE(Thang!$E$4,Thang!$C$4,Loc!$AJ$2),Nhap!$F$5:$F$1000,Loc!A302)</f>
        <v>0</v>
      </c>
      <c r="AO302" s="7">
        <f>SUMIFS(Xuat!$G$5:$G$1000,Xuat!$C$5:$C$1000,DATE(Thang!$E$4,Thang!$C$4,AO$2),Xuat!$D$5:$D$1000,Loc!$A302)</f>
        <v>0</v>
      </c>
      <c r="AP302" s="7">
        <f>SUMIFS(Xuat!$G$5:$G$1000,Xuat!$C$5:$C$1000,DATE(Thang!$E$4,Thang!$C$4,AP$2),Xuat!$D$5:$D$1000,Loc!$A302)</f>
        <v>0</v>
      </c>
      <c r="AQ302" s="7">
        <f>SUMIFS(Xuat!$G$5:$G$1000,Xuat!$C$5:$C$1000,DATE(Thang!$E$4,Thang!$C$4,AQ$2),Xuat!$D$5:$D$1000,Loc!$A302)</f>
        <v>0</v>
      </c>
      <c r="AR302" s="7">
        <f>SUMIFS(Xuat!$G$5:$G$1000,Xuat!$C$5:$C$1000,DATE(Thang!$E$4,Thang!$C$4,AR$2),Xuat!$D$5:$D$1000,Loc!$A302)</f>
        <v>0</v>
      </c>
      <c r="AS302" s="7">
        <f>SUMIFS(Xuat!$G$5:$G$1000,Xuat!$C$5:$C$1000,DATE(Thang!$E$4,Thang!$C$4,AS$2),Xuat!$D$5:$D$1000,Loc!$A302)</f>
        <v>0</v>
      </c>
      <c r="AT302" s="7">
        <f>SUMIFS(Xuat!$G$5:$G$1000,Xuat!$C$5:$C$1000,DATE(Thang!$E$4,Thang!$C$4,AT$2),Xuat!$D$5:$D$1000,Loc!$A302)</f>
        <v>0</v>
      </c>
      <c r="AU302" s="7">
        <f>SUMIFS(Xuat!$G$5:$G$1000,Xuat!$C$5:$C$1000,DATE(Thang!$E$4,Thang!$C$4,AU$2),Xuat!$D$5:$D$1000,Loc!$A302)</f>
        <v>0</v>
      </c>
      <c r="AV302" s="7">
        <f>SUMIFS(Xuat!$G$5:$G$1000,Xuat!$C$5:$C$1000,DATE(Thang!$E$4,Thang!$C$4,AV$2),Xuat!$D$5:$D$1000,Loc!$A302)</f>
        <v>0</v>
      </c>
      <c r="AW302" s="7">
        <f>SUMIFS(Xuat!$G$5:$G$1000,Xuat!$C$5:$C$1000,DATE(Thang!$E$4,Thang!$C$4,AW$2),Xuat!$D$5:$D$1000,Loc!$A302)</f>
        <v>0</v>
      </c>
      <c r="AX302" s="7">
        <f>SUMIFS(Xuat!$G$5:$G$1000,Xuat!$C$5:$C$1000,DATE(Thang!$E$4,Thang!$C$4,AX$2),Xuat!$D$5:$D$1000,Loc!$A302)</f>
        <v>0</v>
      </c>
      <c r="AY302" s="7">
        <f>SUMIFS(Xuat!$G$5:$G$1000,Xuat!$C$5:$C$1000,DATE(Thang!$E$4,Thang!$C$4,AY$2),Xuat!$D$5:$D$1000,Loc!$A302)</f>
        <v>0</v>
      </c>
      <c r="AZ302" s="7">
        <f>SUMIFS(Xuat!$G$5:$G$1000,Xuat!$C$5:$C$1000,DATE(Thang!$E$4,Thang!$C$4,AZ$2),Xuat!$D$5:$D$1000,Loc!$A302)</f>
        <v>0</v>
      </c>
      <c r="BA302" s="7">
        <f>SUMIFS(Xuat!$G$5:$G$1000,Xuat!$C$5:$C$1000,DATE(Thang!$E$4,Thang!$C$4,BA$2),Xuat!$D$5:$D$1000,Loc!$A302)</f>
        <v>0</v>
      </c>
      <c r="BB302" s="7">
        <f>SUMIFS(Xuat!$G$5:$G$1000,Xuat!$C$5:$C$1000,DATE(Thang!$E$4,Thang!$C$4,BB$2),Xuat!$D$5:$D$1000,Loc!$A302)</f>
        <v>0</v>
      </c>
      <c r="BC302" s="7">
        <f>SUMIFS(Xuat!$G$5:$G$1000,Xuat!$C$5:$C$1000,DATE(Thang!$E$4,Thang!$C$4,BC$2),Xuat!$D$5:$D$1000,Loc!$A302)</f>
        <v>0</v>
      </c>
      <c r="BD302" s="7">
        <f>SUMIFS(Xuat!$G$5:$G$1000,Xuat!$C$5:$C$1000,DATE(Thang!$E$4,Thang!$C$4,BD$2),Xuat!$D$5:$D$1000,Loc!$A302)</f>
        <v>0</v>
      </c>
      <c r="BE302" s="7">
        <f>SUMIFS(Xuat!$G$5:$G$1000,Xuat!$C$5:$C$1000,DATE(Thang!$E$4,Thang!$C$4,BE$2),Xuat!$D$5:$D$1000,Loc!$A302)</f>
        <v>0</v>
      </c>
      <c r="BF302" s="7">
        <f>SUMIFS(Xuat!$G$5:$G$1000,Xuat!$C$5:$C$1000,DATE(Thang!$E$4,Thang!$C$4,BF$2),Xuat!$D$5:$D$1000,Loc!$A302)</f>
        <v>0</v>
      </c>
      <c r="BG302" s="7">
        <f>SUMIFS(Xuat!$G$5:$G$1000,Xuat!$C$5:$C$1000,DATE(Thang!$E$4,Thang!$C$4,BG$2),Xuat!$D$5:$D$1000,Loc!$A302)</f>
        <v>0</v>
      </c>
      <c r="BH302" s="7">
        <f>SUMIFS(Xuat!$G$5:$G$1000,Xuat!$C$5:$C$1000,DATE(Thang!$E$4,Thang!$C$4,BH$2),Xuat!$D$5:$D$1000,Loc!$A302)</f>
        <v>0</v>
      </c>
      <c r="BI302" s="7">
        <f>SUMIFS(Xuat!$G$5:$G$1000,Xuat!$C$5:$C$1000,DATE(Thang!$E$4,Thang!$C$4,BI$2),Xuat!$D$5:$D$1000,Loc!$A302)</f>
        <v>0</v>
      </c>
      <c r="BJ302" s="7">
        <f>SUMIFS(Xuat!$G$5:$G$1000,Xuat!$C$5:$C$1000,DATE(Thang!$E$4,Thang!$C$4,BJ$2),Xuat!$D$5:$D$1000,Loc!$A302)</f>
        <v>0</v>
      </c>
      <c r="BK302" s="7">
        <f>SUMIFS(Xuat!$G$5:$G$1000,Xuat!$C$5:$C$1000,DATE(Thang!$E$4,Thang!$C$4,BK$2),Xuat!$D$5:$D$1000,Loc!$A302)</f>
        <v>0</v>
      </c>
      <c r="BL302" s="7">
        <f>SUMIFS(Xuat!$G$5:$G$1000,Xuat!$C$5:$C$1000,DATE(Thang!$E$4,Thang!$C$4,BL$2),Xuat!$D$5:$D$1000,Loc!$A302)</f>
        <v>0</v>
      </c>
      <c r="BM302" s="7">
        <f>SUMIFS(Xuat!$G$5:$G$1000,Xuat!$C$5:$C$1000,DATE(Thang!$E$4,Thang!$C$4,BM$2),Xuat!$D$5:$D$1000,Loc!$A302)</f>
        <v>0</v>
      </c>
      <c r="BN302" s="7">
        <f>SUMIFS(Xuat!$G$5:$G$1000,Xuat!$C$5:$C$1000,DATE(Thang!$E$4,Thang!$C$4,BN$2),Xuat!$D$5:$D$1000,Loc!$A302)</f>
        <v>0</v>
      </c>
      <c r="BO302" s="7">
        <f>SUMIFS(Xuat!$G$5:$G$1000,Xuat!$C$5:$C$1000,DATE(Thang!$E$4,Thang!$C$4,BO$2),Xuat!$D$5:$D$1000,Loc!$A302)</f>
        <v>0</v>
      </c>
      <c r="BP302" s="7">
        <f>SUMIFS(Xuat!$G$5:$G$1000,Xuat!$C$5:$C$1000,DATE(Thang!$E$4,Thang!$C$4,BP$2),Xuat!$D$5:$D$1000,Loc!$A302)</f>
        <v>0</v>
      </c>
      <c r="BQ302" s="7">
        <f>SUMIFS(Xuat!$G$5:$G$1000,Xuat!$C$5:$C$1000,DATE(Thang!$E$4,Thang!$C$4,BQ$2),Xuat!$D$5:$D$1000,Loc!$A302)</f>
        <v>0</v>
      </c>
      <c r="BR302" s="7">
        <f>SUMIFS(Xuat!$G$5:$G$1000,Xuat!$C$5:$C$1000,DATE(Thang!$E$4,Thang!$C$4,BR$2),Xuat!$D$5:$D$1000,Loc!$A302)</f>
        <v>0</v>
      </c>
      <c r="BS302" s="7">
        <f>SUMIFS(Xuat!$G$5:$G$1000,Xuat!$C$5:$C$1000,DATE(Thang!$E$4,Thang!$C$4,BS$2),Xuat!$D$5:$D$1000,Loc!$A302)</f>
        <v>0</v>
      </c>
    </row>
    <row r="303" spans="1:71" x14ac:dyDescent="0.2">
      <c r="A303" s="2">
        <f>DM!C303</f>
        <v>0</v>
      </c>
      <c r="B303" s="3">
        <f>VLOOKUP(A303,Tondau!$B$5:$F$500,3,0)</f>
        <v>0</v>
      </c>
      <c r="C303" s="3">
        <f>VLOOKUP(Tinhgiavon!A303,Tondau!$B$5:$E$500,4,0)</f>
        <v>0</v>
      </c>
      <c r="D303" s="3">
        <f t="shared" si="22"/>
        <v>0</v>
      </c>
      <c r="E303" s="3">
        <f>SUMIF(Nhap!$F$5:$F$1000,Tinhgiavon!A303,Nhap!$K$5:$K$1000)</f>
        <v>0</v>
      </c>
      <c r="F303" s="3">
        <f t="shared" si="23"/>
        <v>0</v>
      </c>
      <c r="G303" s="3">
        <f t="shared" si="24"/>
        <v>0</v>
      </c>
      <c r="H303" s="3">
        <f t="shared" si="25"/>
        <v>0</v>
      </c>
      <c r="I303" s="3">
        <f t="shared" si="26"/>
        <v>0</v>
      </c>
      <c r="J303" s="7">
        <f>SUMIFS(Nhap!$I$5:$I$1000,Nhap!$E$5:$E$1000,DATE(Thang!$E$4,Thang!$C$4,Loc!$F$2),Nhap!$F$5:$F$1000,Loc!A303)</f>
        <v>0</v>
      </c>
      <c r="K303" s="7">
        <f>SUMIFS(Nhap!$I$5:$I$1000,Nhap!$E$5:$E$1000,DATE(Thang!$E$4,Thang!$C$4,Loc!$G$2),Nhap!$F$5:$F$1000,Loc!A303)</f>
        <v>0</v>
      </c>
      <c r="L303" s="7">
        <f>SUMIFS(Nhap!$I$5:$I$1000,Nhap!$E$5:$E$1000,DATE(Thang!$E$4,Thang!$C$4,Loc!$H$2),Nhap!$F$5:$F$1000,Loc!A303)</f>
        <v>0</v>
      </c>
      <c r="M303" s="7">
        <f>SUMIFS(Nhap!$I$5:$I$1000,Nhap!$E$5:$E$1000,DATE(Thang!$E$4,Thang!$C$4,Loc!$I$2),Nhap!$F$5:$F$1000,Loc!A303)</f>
        <v>0</v>
      </c>
      <c r="N303" s="7">
        <f>SUMIFS(Nhap!$I$5:$I$1000,Nhap!$E$5:$E$1000,DATE(Thang!$E$4,Thang!$C$4,Loc!$J$2),Nhap!$F$5:$F$1000,Loc!A303)</f>
        <v>0</v>
      </c>
      <c r="O303" s="7">
        <f>SUMIFS(Nhap!$I$5:$I$1000,Nhap!$E$5:$E$1000,DATE(Thang!$E$4,Thang!$C$4,Loc!$K$2),Nhap!$F$5:$F$1000,Loc!A303)</f>
        <v>0</v>
      </c>
      <c r="P303" s="7">
        <f>SUMIFS(Nhap!$I$5:$I$1000,Nhap!$E$5:$E$1000,DATE(Thang!$E$4,Thang!$C$4,Loc!$L$2),Nhap!$F$5:$F$1000,Loc!A303)</f>
        <v>0</v>
      </c>
      <c r="Q303" s="7">
        <f>SUMIFS(Nhap!$I$5:$I$1000,Nhap!$E$5:$E$1000,DATE(Thang!$E$4,Thang!$C$4,Loc!$M$2),Nhap!$F$5:$F$1000,Loc!A303)</f>
        <v>0</v>
      </c>
      <c r="R303" s="7">
        <f>SUMIFS(Nhap!$I$5:$I$1000,Nhap!$E$5:$E$1000,DATE(Thang!$E$4,Thang!$C$4,Loc!$N$2),Nhap!$F$5:$F$1000,Loc!A303)</f>
        <v>0</v>
      </c>
      <c r="S303" s="7">
        <f>SUMIFS(Nhap!$I$5:$I$1000,Nhap!$E$5:$E$1000,DATE(Thang!$E$4,Thang!$C$4,Loc!$O$2),Nhap!$F$5:$F$1000,Loc!A303)</f>
        <v>0</v>
      </c>
      <c r="T303" s="7">
        <f>SUMIFS(Nhap!$I$5:$I$1000,Nhap!$E$5:$E$1000,DATE(Thang!$E$4,Thang!$C$4,Loc!$P$2),Nhap!$F$5:$F$1000,Loc!A303)</f>
        <v>0</v>
      </c>
      <c r="U303" s="7">
        <f>SUMIFS(Nhap!$I$5:$I$1000,Nhap!$E$5:$E$1000,DATE(Thang!$E$4,Thang!$C$4,Loc!$Q$2),Nhap!$F$5:$F$1000,Loc!A303)</f>
        <v>0</v>
      </c>
      <c r="V303" s="7">
        <f>SUMIFS(Nhap!$I$5:$I$1000,Nhap!$E$5:$E$1000,DATE(Thang!$E$4,Thang!$C$4,Loc!$R$2),Nhap!$F$5:$F$1000,Loc!A303)</f>
        <v>0</v>
      </c>
      <c r="W303" s="7">
        <f>SUMIFS(Nhap!$I$5:$I$1000,Nhap!$E$5:$E$1000,DATE(Thang!$E$4,Thang!$C$4,Loc!$S$2),Nhap!$F$5:$F$1000,Loc!A303)</f>
        <v>0</v>
      </c>
      <c r="X303" s="7">
        <f>SUMIFS(Nhap!$I$5:$I$1000,Nhap!$E$5:$E$1000,DATE(Thang!$E$4,Thang!$C$4,Loc!$T$2),Nhap!$F$5:$F$1000,Loc!A303)</f>
        <v>0</v>
      </c>
      <c r="Y303" s="7">
        <f>SUMIFS(Nhap!$I$5:$I$1000,Nhap!$E$5:$E$1000,DATE(Thang!$E$4,Thang!$C$4,Loc!$U$2),Nhap!$F$5:$F$1000,Loc!A303)</f>
        <v>0</v>
      </c>
      <c r="Z303" s="7">
        <f>SUMIFS(Nhap!$I$5:$I$1000,Nhap!$E$5:$E$1000,DATE(Thang!$E$4,Thang!$C$4,Loc!$V$2),Nhap!$F$5:$F$1000,Loc!A303)</f>
        <v>0</v>
      </c>
      <c r="AA303" s="7">
        <f>SUMIFS(Nhap!$I$5:$I$1000,Nhap!$E$5:$E$1000,DATE(Thang!$E$4,Thang!$C$4,Loc!$W$2),Nhap!$F$5:$F$1000,Loc!A303)</f>
        <v>0</v>
      </c>
      <c r="AB303" s="7">
        <f>SUMIFS(Nhap!$I$5:$I$1000,Nhap!$E$5:$E$1000,DATE(Thang!$E$4,Thang!$C$4,Loc!$X$2),Nhap!$F$5:$F$1000,Loc!A303)</f>
        <v>0</v>
      </c>
      <c r="AC303" s="7">
        <f>SUMIFS(Nhap!$I$5:$I$1000,Nhap!$E$5:$E$1000,DATE(Thang!$E$4,Thang!$C$4,Loc!$Y$2),Nhap!$F$5:$F$1000,Loc!A303)</f>
        <v>0</v>
      </c>
      <c r="AD303" s="7">
        <f>SUMIFS(Nhap!$I$5:$I$1000,Nhap!$E$5:$E$1000,DATE(Thang!$E$4,Thang!$C$4,Loc!$Z$2),Nhap!$F$5:$F$1000,Loc!A303)</f>
        <v>0</v>
      </c>
      <c r="AE303" s="7">
        <f>SUMIFS(Nhap!$I$5:$I$1000,Nhap!$E$5:$E$1000,DATE(Thang!$E$4,Thang!$C$4,Loc!$AA$2),Nhap!$F$5:$F$1000,Loc!A303)</f>
        <v>0</v>
      </c>
      <c r="AF303" s="7">
        <f>SUMIFS(Nhap!$I$5:$I$1000,Nhap!$E$5:$E$1000,DATE(Thang!$E$4,Thang!$C$4,Loc!$AB$2),Nhap!$F$5:$F$1000,Loc!A303)</f>
        <v>0</v>
      </c>
      <c r="AG303" s="7">
        <f>SUMIFS(Nhap!$I$5:$I$1000,Nhap!$E$5:$E$1000,DATE(Thang!$E$4,Thang!$C$4,Loc!$AC$2),Nhap!$F$5:$F$1000,Loc!A303)</f>
        <v>0</v>
      </c>
      <c r="AH303" s="7">
        <f>SUMIFS(Nhap!$I$5:$I$1000,Nhap!$E$5:$E$1000,DATE(Thang!$E$4,Thang!$C$4,Loc!$AD$2),Nhap!$F$5:$F$1000,Loc!$A$5)</f>
        <v>0</v>
      </c>
      <c r="AI303" s="7">
        <f>SUMIFS(Nhap!$I$5:$I$1000,Nhap!$E$5:$E$1000,DATE(Thang!$E$4,Thang!$C$4,Loc!$AE$2),Nhap!$F$5:$F$1000,Loc!A303)</f>
        <v>0</v>
      </c>
      <c r="AJ303" s="7">
        <f>SUMIFS(Nhap!$I$5:$I$1000,Nhap!$E$5:$E$1000,DATE(Thang!$E$4,Thang!$C$4,Loc!$AF$2),Nhap!$F$5:$F$1000,Loc!A303)</f>
        <v>0</v>
      </c>
      <c r="AK303" s="7">
        <f>SUMIFS(Nhap!$I$5:$I$1000,Nhap!$E$5:$E$1000,DATE(Thang!$E$4,Thang!$C$4,Loc!$AG$2),Nhap!$F$5:$F$1000,Loc!A303)</f>
        <v>0</v>
      </c>
      <c r="AL303" s="7">
        <f>SUMIFS(Nhap!$I$5:$I$1000,Nhap!$E$5:$E$1000,DATE(Thang!$E$4,Thang!$C$4,Loc!$AH$2),Nhap!$F$5:$F$1000,Loc!A303)</f>
        <v>0</v>
      </c>
      <c r="AM303" s="7">
        <f>SUMIFS(Nhap!$I$5:$I$1000,Nhap!$E$5:$E$1000,DATE(Thang!$E$4,Thang!$C$4,Loc!$AI$2),Nhap!$F$5:$F$1000,Loc!A303)</f>
        <v>0</v>
      </c>
      <c r="AN303" s="7">
        <f>SUMIFS(Nhap!$I$5:$I$1000,Nhap!$E$5:$E$1000,DATE(Thang!$E$4,Thang!$C$4,Loc!$AJ$2),Nhap!$F$5:$F$1000,Loc!A303)</f>
        <v>0</v>
      </c>
      <c r="AO303" s="7">
        <f>SUMIFS(Xuat!$G$5:$G$1000,Xuat!$C$5:$C$1000,DATE(Thang!$E$4,Thang!$C$4,AO$2),Xuat!$D$5:$D$1000,Loc!$A303)</f>
        <v>0</v>
      </c>
      <c r="AP303" s="7">
        <f>SUMIFS(Xuat!$G$5:$G$1000,Xuat!$C$5:$C$1000,DATE(Thang!$E$4,Thang!$C$4,AP$2),Xuat!$D$5:$D$1000,Loc!$A303)</f>
        <v>0</v>
      </c>
      <c r="AQ303" s="7">
        <f>SUMIFS(Xuat!$G$5:$G$1000,Xuat!$C$5:$C$1000,DATE(Thang!$E$4,Thang!$C$4,AQ$2),Xuat!$D$5:$D$1000,Loc!$A303)</f>
        <v>0</v>
      </c>
      <c r="AR303" s="7">
        <f>SUMIFS(Xuat!$G$5:$G$1000,Xuat!$C$5:$C$1000,DATE(Thang!$E$4,Thang!$C$4,AR$2),Xuat!$D$5:$D$1000,Loc!$A303)</f>
        <v>0</v>
      </c>
      <c r="AS303" s="7">
        <f>SUMIFS(Xuat!$G$5:$G$1000,Xuat!$C$5:$C$1000,DATE(Thang!$E$4,Thang!$C$4,AS$2),Xuat!$D$5:$D$1000,Loc!$A303)</f>
        <v>0</v>
      </c>
      <c r="AT303" s="7">
        <f>SUMIFS(Xuat!$G$5:$G$1000,Xuat!$C$5:$C$1000,DATE(Thang!$E$4,Thang!$C$4,AT$2),Xuat!$D$5:$D$1000,Loc!$A303)</f>
        <v>0</v>
      </c>
      <c r="AU303" s="7">
        <f>SUMIFS(Xuat!$G$5:$G$1000,Xuat!$C$5:$C$1000,DATE(Thang!$E$4,Thang!$C$4,AU$2),Xuat!$D$5:$D$1000,Loc!$A303)</f>
        <v>0</v>
      </c>
      <c r="AV303" s="7">
        <f>SUMIFS(Xuat!$G$5:$G$1000,Xuat!$C$5:$C$1000,DATE(Thang!$E$4,Thang!$C$4,AV$2),Xuat!$D$5:$D$1000,Loc!$A303)</f>
        <v>0</v>
      </c>
      <c r="AW303" s="7">
        <f>SUMIFS(Xuat!$G$5:$G$1000,Xuat!$C$5:$C$1000,DATE(Thang!$E$4,Thang!$C$4,AW$2),Xuat!$D$5:$D$1000,Loc!$A303)</f>
        <v>0</v>
      </c>
      <c r="AX303" s="7">
        <f>SUMIFS(Xuat!$G$5:$G$1000,Xuat!$C$5:$C$1000,DATE(Thang!$E$4,Thang!$C$4,AX$2),Xuat!$D$5:$D$1000,Loc!$A303)</f>
        <v>0</v>
      </c>
      <c r="AY303" s="7">
        <f>SUMIFS(Xuat!$G$5:$G$1000,Xuat!$C$5:$C$1000,DATE(Thang!$E$4,Thang!$C$4,AY$2),Xuat!$D$5:$D$1000,Loc!$A303)</f>
        <v>0</v>
      </c>
      <c r="AZ303" s="7">
        <f>SUMIFS(Xuat!$G$5:$G$1000,Xuat!$C$5:$C$1000,DATE(Thang!$E$4,Thang!$C$4,AZ$2),Xuat!$D$5:$D$1000,Loc!$A303)</f>
        <v>0</v>
      </c>
      <c r="BA303" s="7">
        <f>SUMIFS(Xuat!$G$5:$G$1000,Xuat!$C$5:$C$1000,DATE(Thang!$E$4,Thang!$C$4,BA$2),Xuat!$D$5:$D$1000,Loc!$A303)</f>
        <v>0</v>
      </c>
      <c r="BB303" s="7">
        <f>SUMIFS(Xuat!$G$5:$G$1000,Xuat!$C$5:$C$1000,DATE(Thang!$E$4,Thang!$C$4,BB$2),Xuat!$D$5:$D$1000,Loc!$A303)</f>
        <v>0</v>
      </c>
      <c r="BC303" s="7">
        <f>SUMIFS(Xuat!$G$5:$G$1000,Xuat!$C$5:$C$1000,DATE(Thang!$E$4,Thang!$C$4,BC$2),Xuat!$D$5:$D$1000,Loc!$A303)</f>
        <v>0</v>
      </c>
      <c r="BD303" s="7">
        <f>SUMIFS(Xuat!$G$5:$G$1000,Xuat!$C$5:$C$1000,DATE(Thang!$E$4,Thang!$C$4,BD$2),Xuat!$D$5:$D$1000,Loc!$A303)</f>
        <v>0</v>
      </c>
      <c r="BE303" s="7">
        <f>SUMIFS(Xuat!$G$5:$G$1000,Xuat!$C$5:$C$1000,DATE(Thang!$E$4,Thang!$C$4,BE$2),Xuat!$D$5:$D$1000,Loc!$A303)</f>
        <v>0</v>
      </c>
      <c r="BF303" s="7">
        <f>SUMIFS(Xuat!$G$5:$G$1000,Xuat!$C$5:$C$1000,DATE(Thang!$E$4,Thang!$C$4,BF$2),Xuat!$D$5:$D$1000,Loc!$A303)</f>
        <v>0</v>
      </c>
      <c r="BG303" s="7">
        <f>SUMIFS(Xuat!$G$5:$G$1000,Xuat!$C$5:$C$1000,DATE(Thang!$E$4,Thang!$C$4,BG$2),Xuat!$D$5:$D$1000,Loc!$A303)</f>
        <v>0</v>
      </c>
      <c r="BH303" s="7">
        <f>SUMIFS(Xuat!$G$5:$G$1000,Xuat!$C$5:$C$1000,DATE(Thang!$E$4,Thang!$C$4,BH$2),Xuat!$D$5:$D$1000,Loc!$A303)</f>
        <v>0</v>
      </c>
      <c r="BI303" s="7">
        <f>SUMIFS(Xuat!$G$5:$G$1000,Xuat!$C$5:$C$1000,DATE(Thang!$E$4,Thang!$C$4,BI$2),Xuat!$D$5:$D$1000,Loc!$A303)</f>
        <v>0</v>
      </c>
      <c r="BJ303" s="7">
        <f>SUMIFS(Xuat!$G$5:$G$1000,Xuat!$C$5:$C$1000,DATE(Thang!$E$4,Thang!$C$4,BJ$2),Xuat!$D$5:$D$1000,Loc!$A303)</f>
        <v>0</v>
      </c>
      <c r="BK303" s="7">
        <f>SUMIFS(Xuat!$G$5:$G$1000,Xuat!$C$5:$C$1000,DATE(Thang!$E$4,Thang!$C$4,BK$2),Xuat!$D$5:$D$1000,Loc!$A303)</f>
        <v>0</v>
      </c>
      <c r="BL303" s="7">
        <f>SUMIFS(Xuat!$G$5:$G$1000,Xuat!$C$5:$C$1000,DATE(Thang!$E$4,Thang!$C$4,BL$2),Xuat!$D$5:$D$1000,Loc!$A303)</f>
        <v>0</v>
      </c>
      <c r="BM303" s="7">
        <f>SUMIFS(Xuat!$G$5:$G$1000,Xuat!$C$5:$C$1000,DATE(Thang!$E$4,Thang!$C$4,BM$2),Xuat!$D$5:$D$1000,Loc!$A303)</f>
        <v>0</v>
      </c>
      <c r="BN303" s="7">
        <f>SUMIFS(Xuat!$G$5:$G$1000,Xuat!$C$5:$C$1000,DATE(Thang!$E$4,Thang!$C$4,BN$2),Xuat!$D$5:$D$1000,Loc!$A303)</f>
        <v>0</v>
      </c>
      <c r="BO303" s="7">
        <f>SUMIFS(Xuat!$G$5:$G$1000,Xuat!$C$5:$C$1000,DATE(Thang!$E$4,Thang!$C$4,BO$2),Xuat!$D$5:$D$1000,Loc!$A303)</f>
        <v>0</v>
      </c>
      <c r="BP303" s="7">
        <f>SUMIFS(Xuat!$G$5:$G$1000,Xuat!$C$5:$C$1000,DATE(Thang!$E$4,Thang!$C$4,BP$2),Xuat!$D$5:$D$1000,Loc!$A303)</f>
        <v>0</v>
      </c>
      <c r="BQ303" s="7">
        <f>SUMIFS(Xuat!$G$5:$G$1000,Xuat!$C$5:$C$1000,DATE(Thang!$E$4,Thang!$C$4,BQ$2),Xuat!$D$5:$D$1000,Loc!$A303)</f>
        <v>0</v>
      </c>
      <c r="BR303" s="7">
        <f>SUMIFS(Xuat!$G$5:$G$1000,Xuat!$C$5:$C$1000,DATE(Thang!$E$4,Thang!$C$4,BR$2),Xuat!$D$5:$D$1000,Loc!$A303)</f>
        <v>0</v>
      </c>
      <c r="BS303" s="7">
        <f>SUMIFS(Xuat!$G$5:$G$1000,Xuat!$C$5:$C$1000,DATE(Thang!$E$4,Thang!$C$4,BS$2),Xuat!$D$5:$D$1000,Loc!$A303)</f>
        <v>0</v>
      </c>
    </row>
    <row r="304" spans="1:71" x14ac:dyDescent="0.2">
      <c r="A304" s="2">
        <f>DM!C304</f>
        <v>0</v>
      </c>
      <c r="B304" s="3">
        <f>VLOOKUP(A304,Tondau!$B$5:$F$500,3,0)</f>
        <v>0</v>
      </c>
      <c r="C304" s="3">
        <f>VLOOKUP(Tinhgiavon!A304,Tondau!$B$5:$E$500,4,0)</f>
        <v>0</v>
      </c>
      <c r="D304" s="3">
        <f t="shared" si="22"/>
        <v>0</v>
      </c>
      <c r="E304" s="3">
        <f>SUMIF(Nhap!$F$5:$F$1000,Tinhgiavon!A304,Nhap!$K$5:$K$1000)</f>
        <v>0</v>
      </c>
      <c r="F304" s="3">
        <f t="shared" si="23"/>
        <v>0</v>
      </c>
      <c r="G304" s="3">
        <f t="shared" si="24"/>
        <v>0</v>
      </c>
      <c r="H304" s="3">
        <f t="shared" si="25"/>
        <v>0</v>
      </c>
      <c r="I304" s="3">
        <f t="shared" si="26"/>
        <v>0</v>
      </c>
      <c r="J304" s="7">
        <f>SUMIFS(Nhap!$I$5:$I$1000,Nhap!$E$5:$E$1000,DATE(Thang!$E$4,Thang!$C$4,Loc!$F$2),Nhap!$F$5:$F$1000,Loc!A304)</f>
        <v>0</v>
      </c>
      <c r="K304" s="7">
        <f>SUMIFS(Nhap!$I$5:$I$1000,Nhap!$E$5:$E$1000,DATE(Thang!$E$4,Thang!$C$4,Loc!$G$2),Nhap!$F$5:$F$1000,Loc!A304)</f>
        <v>0</v>
      </c>
      <c r="L304" s="7">
        <f>SUMIFS(Nhap!$I$5:$I$1000,Nhap!$E$5:$E$1000,DATE(Thang!$E$4,Thang!$C$4,Loc!$H$2),Nhap!$F$5:$F$1000,Loc!A304)</f>
        <v>0</v>
      </c>
      <c r="M304" s="7">
        <f>SUMIFS(Nhap!$I$5:$I$1000,Nhap!$E$5:$E$1000,DATE(Thang!$E$4,Thang!$C$4,Loc!$I$2),Nhap!$F$5:$F$1000,Loc!A304)</f>
        <v>0</v>
      </c>
      <c r="N304" s="7">
        <f>SUMIFS(Nhap!$I$5:$I$1000,Nhap!$E$5:$E$1000,DATE(Thang!$E$4,Thang!$C$4,Loc!$J$2),Nhap!$F$5:$F$1000,Loc!A304)</f>
        <v>0</v>
      </c>
      <c r="O304" s="7">
        <f>SUMIFS(Nhap!$I$5:$I$1000,Nhap!$E$5:$E$1000,DATE(Thang!$E$4,Thang!$C$4,Loc!$K$2),Nhap!$F$5:$F$1000,Loc!A304)</f>
        <v>0</v>
      </c>
      <c r="P304" s="7">
        <f>SUMIFS(Nhap!$I$5:$I$1000,Nhap!$E$5:$E$1000,DATE(Thang!$E$4,Thang!$C$4,Loc!$L$2),Nhap!$F$5:$F$1000,Loc!A304)</f>
        <v>0</v>
      </c>
      <c r="Q304" s="7">
        <f>SUMIFS(Nhap!$I$5:$I$1000,Nhap!$E$5:$E$1000,DATE(Thang!$E$4,Thang!$C$4,Loc!$M$2),Nhap!$F$5:$F$1000,Loc!A304)</f>
        <v>0</v>
      </c>
      <c r="R304" s="7">
        <f>SUMIFS(Nhap!$I$5:$I$1000,Nhap!$E$5:$E$1000,DATE(Thang!$E$4,Thang!$C$4,Loc!$N$2),Nhap!$F$5:$F$1000,Loc!A304)</f>
        <v>0</v>
      </c>
      <c r="S304" s="7">
        <f>SUMIFS(Nhap!$I$5:$I$1000,Nhap!$E$5:$E$1000,DATE(Thang!$E$4,Thang!$C$4,Loc!$O$2),Nhap!$F$5:$F$1000,Loc!A304)</f>
        <v>0</v>
      </c>
      <c r="T304" s="7">
        <f>SUMIFS(Nhap!$I$5:$I$1000,Nhap!$E$5:$E$1000,DATE(Thang!$E$4,Thang!$C$4,Loc!$P$2),Nhap!$F$5:$F$1000,Loc!A304)</f>
        <v>0</v>
      </c>
      <c r="U304" s="7">
        <f>SUMIFS(Nhap!$I$5:$I$1000,Nhap!$E$5:$E$1000,DATE(Thang!$E$4,Thang!$C$4,Loc!$Q$2),Nhap!$F$5:$F$1000,Loc!A304)</f>
        <v>0</v>
      </c>
      <c r="V304" s="7">
        <f>SUMIFS(Nhap!$I$5:$I$1000,Nhap!$E$5:$E$1000,DATE(Thang!$E$4,Thang!$C$4,Loc!$R$2),Nhap!$F$5:$F$1000,Loc!A304)</f>
        <v>0</v>
      </c>
      <c r="W304" s="7">
        <f>SUMIFS(Nhap!$I$5:$I$1000,Nhap!$E$5:$E$1000,DATE(Thang!$E$4,Thang!$C$4,Loc!$S$2),Nhap!$F$5:$F$1000,Loc!A304)</f>
        <v>0</v>
      </c>
      <c r="X304" s="7">
        <f>SUMIFS(Nhap!$I$5:$I$1000,Nhap!$E$5:$E$1000,DATE(Thang!$E$4,Thang!$C$4,Loc!$T$2),Nhap!$F$5:$F$1000,Loc!A304)</f>
        <v>0</v>
      </c>
      <c r="Y304" s="7">
        <f>SUMIFS(Nhap!$I$5:$I$1000,Nhap!$E$5:$E$1000,DATE(Thang!$E$4,Thang!$C$4,Loc!$U$2),Nhap!$F$5:$F$1000,Loc!A304)</f>
        <v>0</v>
      </c>
      <c r="Z304" s="7">
        <f>SUMIFS(Nhap!$I$5:$I$1000,Nhap!$E$5:$E$1000,DATE(Thang!$E$4,Thang!$C$4,Loc!$V$2),Nhap!$F$5:$F$1000,Loc!A304)</f>
        <v>0</v>
      </c>
      <c r="AA304" s="7">
        <f>SUMIFS(Nhap!$I$5:$I$1000,Nhap!$E$5:$E$1000,DATE(Thang!$E$4,Thang!$C$4,Loc!$W$2),Nhap!$F$5:$F$1000,Loc!A304)</f>
        <v>0</v>
      </c>
      <c r="AB304" s="7">
        <f>SUMIFS(Nhap!$I$5:$I$1000,Nhap!$E$5:$E$1000,DATE(Thang!$E$4,Thang!$C$4,Loc!$X$2),Nhap!$F$5:$F$1000,Loc!A304)</f>
        <v>0</v>
      </c>
      <c r="AC304" s="7">
        <f>SUMIFS(Nhap!$I$5:$I$1000,Nhap!$E$5:$E$1000,DATE(Thang!$E$4,Thang!$C$4,Loc!$Y$2),Nhap!$F$5:$F$1000,Loc!A304)</f>
        <v>0</v>
      </c>
      <c r="AD304" s="7">
        <f>SUMIFS(Nhap!$I$5:$I$1000,Nhap!$E$5:$E$1000,DATE(Thang!$E$4,Thang!$C$4,Loc!$Z$2),Nhap!$F$5:$F$1000,Loc!A304)</f>
        <v>0</v>
      </c>
      <c r="AE304" s="7">
        <f>SUMIFS(Nhap!$I$5:$I$1000,Nhap!$E$5:$E$1000,DATE(Thang!$E$4,Thang!$C$4,Loc!$AA$2),Nhap!$F$5:$F$1000,Loc!A304)</f>
        <v>0</v>
      </c>
      <c r="AF304" s="7">
        <f>SUMIFS(Nhap!$I$5:$I$1000,Nhap!$E$5:$E$1000,DATE(Thang!$E$4,Thang!$C$4,Loc!$AB$2),Nhap!$F$5:$F$1000,Loc!A304)</f>
        <v>0</v>
      </c>
      <c r="AG304" s="7">
        <f>SUMIFS(Nhap!$I$5:$I$1000,Nhap!$E$5:$E$1000,DATE(Thang!$E$4,Thang!$C$4,Loc!$AC$2),Nhap!$F$5:$F$1000,Loc!A304)</f>
        <v>0</v>
      </c>
      <c r="AH304" s="7">
        <f>SUMIFS(Nhap!$I$5:$I$1000,Nhap!$E$5:$E$1000,DATE(Thang!$E$4,Thang!$C$4,Loc!$AD$2),Nhap!$F$5:$F$1000,Loc!$A$5)</f>
        <v>0</v>
      </c>
      <c r="AI304" s="7">
        <f>SUMIFS(Nhap!$I$5:$I$1000,Nhap!$E$5:$E$1000,DATE(Thang!$E$4,Thang!$C$4,Loc!$AE$2),Nhap!$F$5:$F$1000,Loc!A304)</f>
        <v>0</v>
      </c>
      <c r="AJ304" s="7">
        <f>SUMIFS(Nhap!$I$5:$I$1000,Nhap!$E$5:$E$1000,DATE(Thang!$E$4,Thang!$C$4,Loc!$AF$2),Nhap!$F$5:$F$1000,Loc!A304)</f>
        <v>0</v>
      </c>
      <c r="AK304" s="7">
        <f>SUMIFS(Nhap!$I$5:$I$1000,Nhap!$E$5:$E$1000,DATE(Thang!$E$4,Thang!$C$4,Loc!$AG$2),Nhap!$F$5:$F$1000,Loc!A304)</f>
        <v>0</v>
      </c>
      <c r="AL304" s="7">
        <f>SUMIFS(Nhap!$I$5:$I$1000,Nhap!$E$5:$E$1000,DATE(Thang!$E$4,Thang!$C$4,Loc!$AH$2),Nhap!$F$5:$F$1000,Loc!A304)</f>
        <v>0</v>
      </c>
      <c r="AM304" s="7">
        <f>SUMIFS(Nhap!$I$5:$I$1000,Nhap!$E$5:$E$1000,DATE(Thang!$E$4,Thang!$C$4,Loc!$AI$2),Nhap!$F$5:$F$1000,Loc!A304)</f>
        <v>0</v>
      </c>
      <c r="AN304" s="7">
        <f>SUMIFS(Nhap!$I$5:$I$1000,Nhap!$E$5:$E$1000,DATE(Thang!$E$4,Thang!$C$4,Loc!$AJ$2),Nhap!$F$5:$F$1000,Loc!A304)</f>
        <v>0</v>
      </c>
      <c r="AO304" s="7">
        <f>SUMIFS(Xuat!$G$5:$G$1000,Xuat!$C$5:$C$1000,DATE(Thang!$E$4,Thang!$C$4,AO$2),Xuat!$D$5:$D$1000,Loc!$A304)</f>
        <v>0</v>
      </c>
      <c r="AP304" s="7">
        <f>SUMIFS(Xuat!$G$5:$G$1000,Xuat!$C$5:$C$1000,DATE(Thang!$E$4,Thang!$C$4,AP$2),Xuat!$D$5:$D$1000,Loc!$A304)</f>
        <v>0</v>
      </c>
      <c r="AQ304" s="7">
        <f>SUMIFS(Xuat!$G$5:$G$1000,Xuat!$C$5:$C$1000,DATE(Thang!$E$4,Thang!$C$4,AQ$2),Xuat!$D$5:$D$1000,Loc!$A304)</f>
        <v>0</v>
      </c>
      <c r="AR304" s="7">
        <f>SUMIFS(Xuat!$G$5:$G$1000,Xuat!$C$5:$C$1000,DATE(Thang!$E$4,Thang!$C$4,AR$2),Xuat!$D$5:$D$1000,Loc!$A304)</f>
        <v>0</v>
      </c>
      <c r="AS304" s="7">
        <f>SUMIFS(Xuat!$G$5:$G$1000,Xuat!$C$5:$C$1000,DATE(Thang!$E$4,Thang!$C$4,AS$2),Xuat!$D$5:$D$1000,Loc!$A304)</f>
        <v>0</v>
      </c>
      <c r="AT304" s="7">
        <f>SUMIFS(Xuat!$G$5:$G$1000,Xuat!$C$5:$C$1000,DATE(Thang!$E$4,Thang!$C$4,AT$2),Xuat!$D$5:$D$1000,Loc!$A304)</f>
        <v>0</v>
      </c>
      <c r="AU304" s="7">
        <f>SUMIFS(Xuat!$G$5:$G$1000,Xuat!$C$5:$C$1000,DATE(Thang!$E$4,Thang!$C$4,AU$2),Xuat!$D$5:$D$1000,Loc!$A304)</f>
        <v>0</v>
      </c>
      <c r="AV304" s="7">
        <f>SUMIFS(Xuat!$G$5:$G$1000,Xuat!$C$5:$C$1000,DATE(Thang!$E$4,Thang!$C$4,AV$2),Xuat!$D$5:$D$1000,Loc!$A304)</f>
        <v>0</v>
      </c>
      <c r="AW304" s="7">
        <f>SUMIFS(Xuat!$G$5:$G$1000,Xuat!$C$5:$C$1000,DATE(Thang!$E$4,Thang!$C$4,AW$2),Xuat!$D$5:$D$1000,Loc!$A304)</f>
        <v>0</v>
      </c>
      <c r="AX304" s="7">
        <f>SUMIFS(Xuat!$G$5:$G$1000,Xuat!$C$5:$C$1000,DATE(Thang!$E$4,Thang!$C$4,AX$2),Xuat!$D$5:$D$1000,Loc!$A304)</f>
        <v>0</v>
      </c>
      <c r="AY304" s="7">
        <f>SUMIFS(Xuat!$G$5:$G$1000,Xuat!$C$5:$C$1000,DATE(Thang!$E$4,Thang!$C$4,AY$2),Xuat!$D$5:$D$1000,Loc!$A304)</f>
        <v>0</v>
      </c>
      <c r="AZ304" s="7">
        <f>SUMIFS(Xuat!$G$5:$G$1000,Xuat!$C$5:$C$1000,DATE(Thang!$E$4,Thang!$C$4,AZ$2),Xuat!$D$5:$D$1000,Loc!$A304)</f>
        <v>0</v>
      </c>
      <c r="BA304" s="7">
        <f>SUMIFS(Xuat!$G$5:$G$1000,Xuat!$C$5:$C$1000,DATE(Thang!$E$4,Thang!$C$4,BA$2),Xuat!$D$5:$D$1000,Loc!$A304)</f>
        <v>0</v>
      </c>
      <c r="BB304" s="7">
        <f>SUMIFS(Xuat!$G$5:$G$1000,Xuat!$C$5:$C$1000,DATE(Thang!$E$4,Thang!$C$4,BB$2),Xuat!$D$5:$D$1000,Loc!$A304)</f>
        <v>0</v>
      </c>
      <c r="BC304" s="7">
        <f>SUMIFS(Xuat!$G$5:$G$1000,Xuat!$C$5:$C$1000,DATE(Thang!$E$4,Thang!$C$4,BC$2),Xuat!$D$5:$D$1000,Loc!$A304)</f>
        <v>0</v>
      </c>
      <c r="BD304" s="7">
        <f>SUMIFS(Xuat!$G$5:$G$1000,Xuat!$C$5:$C$1000,DATE(Thang!$E$4,Thang!$C$4,BD$2),Xuat!$D$5:$D$1000,Loc!$A304)</f>
        <v>0</v>
      </c>
      <c r="BE304" s="7">
        <f>SUMIFS(Xuat!$G$5:$G$1000,Xuat!$C$5:$C$1000,DATE(Thang!$E$4,Thang!$C$4,BE$2),Xuat!$D$5:$D$1000,Loc!$A304)</f>
        <v>0</v>
      </c>
      <c r="BF304" s="7">
        <f>SUMIFS(Xuat!$G$5:$G$1000,Xuat!$C$5:$C$1000,DATE(Thang!$E$4,Thang!$C$4,BF$2),Xuat!$D$5:$D$1000,Loc!$A304)</f>
        <v>0</v>
      </c>
      <c r="BG304" s="7">
        <f>SUMIFS(Xuat!$G$5:$G$1000,Xuat!$C$5:$C$1000,DATE(Thang!$E$4,Thang!$C$4,BG$2),Xuat!$D$5:$D$1000,Loc!$A304)</f>
        <v>0</v>
      </c>
      <c r="BH304" s="7">
        <f>SUMIFS(Xuat!$G$5:$G$1000,Xuat!$C$5:$C$1000,DATE(Thang!$E$4,Thang!$C$4,BH$2),Xuat!$D$5:$D$1000,Loc!$A304)</f>
        <v>0</v>
      </c>
      <c r="BI304" s="7">
        <f>SUMIFS(Xuat!$G$5:$G$1000,Xuat!$C$5:$C$1000,DATE(Thang!$E$4,Thang!$C$4,BI$2),Xuat!$D$5:$D$1000,Loc!$A304)</f>
        <v>0</v>
      </c>
      <c r="BJ304" s="7">
        <f>SUMIFS(Xuat!$G$5:$G$1000,Xuat!$C$5:$C$1000,DATE(Thang!$E$4,Thang!$C$4,BJ$2),Xuat!$D$5:$D$1000,Loc!$A304)</f>
        <v>0</v>
      </c>
      <c r="BK304" s="7">
        <f>SUMIFS(Xuat!$G$5:$G$1000,Xuat!$C$5:$C$1000,DATE(Thang!$E$4,Thang!$C$4,BK$2),Xuat!$D$5:$D$1000,Loc!$A304)</f>
        <v>0</v>
      </c>
      <c r="BL304" s="7">
        <f>SUMIFS(Xuat!$G$5:$G$1000,Xuat!$C$5:$C$1000,DATE(Thang!$E$4,Thang!$C$4,BL$2),Xuat!$D$5:$D$1000,Loc!$A304)</f>
        <v>0</v>
      </c>
      <c r="BM304" s="7">
        <f>SUMIFS(Xuat!$G$5:$G$1000,Xuat!$C$5:$C$1000,DATE(Thang!$E$4,Thang!$C$4,BM$2),Xuat!$D$5:$D$1000,Loc!$A304)</f>
        <v>0</v>
      </c>
      <c r="BN304" s="7">
        <f>SUMIFS(Xuat!$G$5:$G$1000,Xuat!$C$5:$C$1000,DATE(Thang!$E$4,Thang!$C$4,BN$2),Xuat!$D$5:$D$1000,Loc!$A304)</f>
        <v>0</v>
      </c>
      <c r="BO304" s="7">
        <f>SUMIFS(Xuat!$G$5:$G$1000,Xuat!$C$5:$C$1000,DATE(Thang!$E$4,Thang!$C$4,BO$2),Xuat!$D$5:$D$1000,Loc!$A304)</f>
        <v>0</v>
      </c>
      <c r="BP304" s="7">
        <f>SUMIFS(Xuat!$G$5:$G$1000,Xuat!$C$5:$C$1000,DATE(Thang!$E$4,Thang!$C$4,BP$2),Xuat!$D$5:$D$1000,Loc!$A304)</f>
        <v>0</v>
      </c>
      <c r="BQ304" s="7">
        <f>SUMIFS(Xuat!$G$5:$G$1000,Xuat!$C$5:$C$1000,DATE(Thang!$E$4,Thang!$C$4,BQ$2),Xuat!$D$5:$D$1000,Loc!$A304)</f>
        <v>0</v>
      </c>
      <c r="BR304" s="7">
        <f>SUMIFS(Xuat!$G$5:$G$1000,Xuat!$C$5:$C$1000,DATE(Thang!$E$4,Thang!$C$4,BR$2),Xuat!$D$5:$D$1000,Loc!$A304)</f>
        <v>0</v>
      </c>
      <c r="BS304" s="7">
        <f>SUMIFS(Xuat!$G$5:$G$1000,Xuat!$C$5:$C$1000,DATE(Thang!$E$4,Thang!$C$4,BS$2),Xuat!$D$5:$D$1000,Loc!$A304)</f>
        <v>0</v>
      </c>
    </row>
    <row r="305" spans="1:71" x14ac:dyDescent="0.2">
      <c r="A305" s="2">
        <f>DM!C305</f>
        <v>0</v>
      </c>
      <c r="B305" s="3">
        <f>VLOOKUP(A305,Tondau!$B$5:$F$500,3,0)</f>
        <v>0</v>
      </c>
      <c r="C305" s="3">
        <f>VLOOKUP(Tinhgiavon!A305,Tondau!$B$5:$E$500,4,0)</f>
        <v>0</v>
      </c>
      <c r="D305" s="3">
        <f t="shared" si="22"/>
        <v>0</v>
      </c>
      <c r="E305" s="3">
        <f>SUMIF(Nhap!$F$5:$F$1000,Tinhgiavon!A305,Nhap!$K$5:$K$1000)</f>
        <v>0</v>
      </c>
      <c r="F305" s="3">
        <f t="shared" si="23"/>
        <v>0</v>
      </c>
      <c r="G305" s="3">
        <f t="shared" si="24"/>
        <v>0</v>
      </c>
      <c r="H305" s="3">
        <f t="shared" si="25"/>
        <v>0</v>
      </c>
      <c r="I305" s="3">
        <f t="shared" si="26"/>
        <v>0</v>
      </c>
      <c r="J305" s="7">
        <f>SUMIFS(Nhap!$I$5:$I$1000,Nhap!$E$5:$E$1000,DATE(Thang!$E$4,Thang!$C$4,Loc!$F$2),Nhap!$F$5:$F$1000,Loc!A305)</f>
        <v>0</v>
      </c>
      <c r="K305" s="7">
        <f>SUMIFS(Nhap!$I$5:$I$1000,Nhap!$E$5:$E$1000,DATE(Thang!$E$4,Thang!$C$4,Loc!$G$2),Nhap!$F$5:$F$1000,Loc!A305)</f>
        <v>0</v>
      </c>
      <c r="L305" s="7">
        <f>SUMIFS(Nhap!$I$5:$I$1000,Nhap!$E$5:$E$1000,DATE(Thang!$E$4,Thang!$C$4,Loc!$H$2),Nhap!$F$5:$F$1000,Loc!A305)</f>
        <v>0</v>
      </c>
      <c r="M305" s="7">
        <f>SUMIFS(Nhap!$I$5:$I$1000,Nhap!$E$5:$E$1000,DATE(Thang!$E$4,Thang!$C$4,Loc!$I$2),Nhap!$F$5:$F$1000,Loc!A305)</f>
        <v>0</v>
      </c>
      <c r="N305" s="7">
        <f>SUMIFS(Nhap!$I$5:$I$1000,Nhap!$E$5:$E$1000,DATE(Thang!$E$4,Thang!$C$4,Loc!$J$2),Nhap!$F$5:$F$1000,Loc!A305)</f>
        <v>0</v>
      </c>
      <c r="O305" s="7">
        <f>SUMIFS(Nhap!$I$5:$I$1000,Nhap!$E$5:$E$1000,DATE(Thang!$E$4,Thang!$C$4,Loc!$K$2),Nhap!$F$5:$F$1000,Loc!A305)</f>
        <v>0</v>
      </c>
      <c r="P305" s="7">
        <f>SUMIFS(Nhap!$I$5:$I$1000,Nhap!$E$5:$E$1000,DATE(Thang!$E$4,Thang!$C$4,Loc!$L$2),Nhap!$F$5:$F$1000,Loc!A305)</f>
        <v>0</v>
      </c>
      <c r="Q305" s="7">
        <f>SUMIFS(Nhap!$I$5:$I$1000,Nhap!$E$5:$E$1000,DATE(Thang!$E$4,Thang!$C$4,Loc!$M$2),Nhap!$F$5:$F$1000,Loc!A305)</f>
        <v>0</v>
      </c>
      <c r="R305" s="7">
        <f>SUMIFS(Nhap!$I$5:$I$1000,Nhap!$E$5:$E$1000,DATE(Thang!$E$4,Thang!$C$4,Loc!$N$2),Nhap!$F$5:$F$1000,Loc!A305)</f>
        <v>0</v>
      </c>
      <c r="S305" s="7">
        <f>SUMIFS(Nhap!$I$5:$I$1000,Nhap!$E$5:$E$1000,DATE(Thang!$E$4,Thang!$C$4,Loc!$O$2),Nhap!$F$5:$F$1000,Loc!A305)</f>
        <v>0</v>
      </c>
      <c r="T305" s="7">
        <f>SUMIFS(Nhap!$I$5:$I$1000,Nhap!$E$5:$E$1000,DATE(Thang!$E$4,Thang!$C$4,Loc!$P$2),Nhap!$F$5:$F$1000,Loc!A305)</f>
        <v>0</v>
      </c>
      <c r="U305" s="7">
        <f>SUMIFS(Nhap!$I$5:$I$1000,Nhap!$E$5:$E$1000,DATE(Thang!$E$4,Thang!$C$4,Loc!$Q$2),Nhap!$F$5:$F$1000,Loc!A305)</f>
        <v>0</v>
      </c>
      <c r="V305" s="7">
        <f>SUMIFS(Nhap!$I$5:$I$1000,Nhap!$E$5:$E$1000,DATE(Thang!$E$4,Thang!$C$4,Loc!$R$2),Nhap!$F$5:$F$1000,Loc!A305)</f>
        <v>0</v>
      </c>
      <c r="W305" s="7">
        <f>SUMIFS(Nhap!$I$5:$I$1000,Nhap!$E$5:$E$1000,DATE(Thang!$E$4,Thang!$C$4,Loc!$S$2),Nhap!$F$5:$F$1000,Loc!A305)</f>
        <v>0</v>
      </c>
      <c r="X305" s="7">
        <f>SUMIFS(Nhap!$I$5:$I$1000,Nhap!$E$5:$E$1000,DATE(Thang!$E$4,Thang!$C$4,Loc!$T$2),Nhap!$F$5:$F$1000,Loc!A305)</f>
        <v>0</v>
      </c>
      <c r="Y305" s="7">
        <f>SUMIFS(Nhap!$I$5:$I$1000,Nhap!$E$5:$E$1000,DATE(Thang!$E$4,Thang!$C$4,Loc!$U$2),Nhap!$F$5:$F$1000,Loc!A305)</f>
        <v>0</v>
      </c>
      <c r="Z305" s="7">
        <f>SUMIFS(Nhap!$I$5:$I$1000,Nhap!$E$5:$E$1000,DATE(Thang!$E$4,Thang!$C$4,Loc!$V$2),Nhap!$F$5:$F$1000,Loc!A305)</f>
        <v>0</v>
      </c>
      <c r="AA305" s="7">
        <f>SUMIFS(Nhap!$I$5:$I$1000,Nhap!$E$5:$E$1000,DATE(Thang!$E$4,Thang!$C$4,Loc!$W$2),Nhap!$F$5:$F$1000,Loc!A305)</f>
        <v>0</v>
      </c>
      <c r="AB305" s="7">
        <f>SUMIFS(Nhap!$I$5:$I$1000,Nhap!$E$5:$E$1000,DATE(Thang!$E$4,Thang!$C$4,Loc!$X$2),Nhap!$F$5:$F$1000,Loc!A305)</f>
        <v>0</v>
      </c>
      <c r="AC305" s="7">
        <f>SUMIFS(Nhap!$I$5:$I$1000,Nhap!$E$5:$E$1000,DATE(Thang!$E$4,Thang!$C$4,Loc!$Y$2),Nhap!$F$5:$F$1000,Loc!A305)</f>
        <v>0</v>
      </c>
      <c r="AD305" s="7">
        <f>SUMIFS(Nhap!$I$5:$I$1000,Nhap!$E$5:$E$1000,DATE(Thang!$E$4,Thang!$C$4,Loc!$Z$2),Nhap!$F$5:$F$1000,Loc!A305)</f>
        <v>0</v>
      </c>
      <c r="AE305" s="7">
        <f>SUMIFS(Nhap!$I$5:$I$1000,Nhap!$E$5:$E$1000,DATE(Thang!$E$4,Thang!$C$4,Loc!$AA$2),Nhap!$F$5:$F$1000,Loc!A305)</f>
        <v>0</v>
      </c>
      <c r="AF305" s="7">
        <f>SUMIFS(Nhap!$I$5:$I$1000,Nhap!$E$5:$E$1000,DATE(Thang!$E$4,Thang!$C$4,Loc!$AB$2),Nhap!$F$5:$F$1000,Loc!A305)</f>
        <v>0</v>
      </c>
      <c r="AG305" s="7">
        <f>SUMIFS(Nhap!$I$5:$I$1000,Nhap!$E$5:$E$1000,DATE(Thang!$E$4,Thang!$C$4,Loc!$AC$2),Nhap!$F$5:$F$1000,Loc!A305)</f>
        <v>0</v>
      </c>
      <c r="AH305" s="7">
        <f>SUMIFS(Nhap!$I$5:$I$1000,Nhap!$E$5:$E$1000,DATE(Thang!$E$4,Thang!$C$4,Loc!$AD$2),Nhap!$F$5:$F$1000,Loc!$A$5)</f>
        <v>0</v>
      </c>
      <c r="AI305" s="7">
        <f>SUMIFS(Nhap!$I$5:$I$1000,Nhap!$E$5:$E$1000,DATE(Thang!$E$4,Thang!$C$4,Loc!$AE$2),Nhap!$F$5:$F$1000,Loc!A305)</f>
        <v>0</v>
      </c>
      <c r="AJ305" s="7">
        <f>SUMIFS(Nhap!$I$5:$I$1000,Nhap!$E$5:$E$1000,DATE(Thang!$E$4,Thang!$C$4,Loc!$AF$2),Nhap!$F$5:$F$1000,Loc!A305)</f>
        <v>0</v>
      </c>
      <c r="AK305" s="7">
        <f>SUMIFS(Nhap!$I$5:$I$1000,Nhap!$E$5:$E$1000,DATE(Thang!$E$4,Thang!$C$4,Loc!$AG$2),Nhap!$F$5:$F$1000,Loc!A305)</f>
        <v>0</v>
      </c>
      <c r="AL305" s="7">
        <f>SUMIFS(Nhap!$I$5:$I$1000,Nhap!$E$5:$E$1000,DATE(Thang!$E$4,Thang!$C$4,Loc!$AH$2),Nhap!$F$5:$F$1000,Loc!A305)</f>
        <v>0</v>
      </c>
      <c r="AM305" s="7">
        <f>SUMIFS(Nhap!$I$5:$I$1000,Nhap!$E$5:$E$1000,DATE(Thang!$E$4,Thang!$C$4,Loc!$AI$2),Nhap!$F$5:$F$1000,Loc!A305)</f>
        <v>0</v>
      </c>
      <c r="AN305" s="7">
        <f>SUMIFS(Nhap!$I$5:$I$1000,Nhap!$E$5:$E$1000,DATE(Thang!$E$4,Thang!$C$4,Loc!$AJ$2),Nhap!$F$5:$F$1000,Loc!A305)</f>
        <v>0</v>
      </c>
      <c r="AO305" s="7">
        <f>SUMIFS(Xuat!$G$5:$G$1000,Xuat!$C$5:$C$1000,DATE(Thang!$E$4,Thang!$C$4,AO$2),Xuat!$D$5:$D$1000,Loc!$A305)</f>
        <v>0</v>
      </c>
      <c r="AP305" s="7">
        <f>SUMIFS(Xuat!$G$5:$G$1000,Xuat!$C$5:$C$1000,DATE(Thang!$E$4,Thang!$C$4,AP$2),Xuat!$D$5:$D$1000,Loc!$A305)</f>
        <v>0</v>
      </c>
      <c r="AQ305" s="7">
        <f>SUMIFS(Xuat!$G$5:$G$1000,Xuat!$C$5:$C$1000,DATE(Thang!$E$4,Thang!$C$4,AQ$2),Xuat!$D$5:$D$1000,Loc!$A305)</f>
        <v>0</v>
      </c>
      <c r="AR305" s="7">
        <f>SUMIFS(Xuat!$G$5:$G$1000,Xuat!$C$5:$C$1000,DATE(Thang!$E$4,Thang!$C$4,AR$2),Xuat!$D$5:$D$1000,Loc!$A305)</f>
        <v>0</v>
      </c>
      <c r="AS305" s="7">
        <f>SUMIFS(Xuat!$G$5:$G$1000,Xuat!$C$5:$C$1000,DATE(Thang!$E$4,Thang!$C$4,AS$2),Xuat!$D$5:$D$1000,Loc!$A305)</f>
        <v>0</v>
      </c>
      <c r="AT305" s="7">
        <f>SUMIFS(Xuat!$G$5:$G$1000,Xuat!$C$5:$C$1000,DATE(Thang!$E$4,Thang!$C$4,AT$2),Xuat!$D$5:$D$1000,Loc!$A305)</f>
        <v>0</v>
      </c>
      <c r="AU305" s="7">
        <f>SUMIFS(Xuat!$G$5:$G$1000,Xuat!$C$5:$C$1000,DATE(Thang!$E$4,Thang!$C$4,AU$2),Xuat!$D$5:$D$1000,Loc!$A305)</f>
        <v>0</v>
      </c>
      <c r="AV305" s="7">
        <f>SUMIFS(Xuat!$G$5:$G$1000,Xuat!$C$5:$C$1000,DATE(Thang!$E$4,Thang!$C$4,AV$2),Xuat!$D$5:$D$1000,Loc!$A305)</f>
        <v>0</v>
      </c>
      <c r="AW305" s="7">
        <f>SUMIFS(Xuat!$G$5:$G$1000,Xuat!$C$5:$C$1000,DATE(Thang!$E$4,Thang!$C$4,AW$2),Xuat!$D$5:$D$1000,Loc!$A305)</f>
        <v>0</v>
      </c>
      <c r="AX305" s="7">
        <f>SUMIFS(Xuat!$G$5:$G$1000,Xuat!$C$5:$C$1000,DATE(Thang!$E$4,Thang!$C$4,AX$2),Xuat!$D$5:$D$1000,Loc!$A305)</f>
        <v>0</v>
      </c>
      <c r="AY305" s="7">
        <f>SUMIFS(Xuat!$G$5:$G$1000,Xuat!$C$5:$C$1000,DATE(Thang!$E$4,Thang!$C$4,AY$2),Xuat!$D$5:$D$1000,Loc!$A305)</f>
        <v>0</v>
      </c>
      <c r="AZ305" s="7">
        <f>SUMIFS(Xuat!$G$5:$G$1000,Xuat!$C$5:$C$1000,DATE(Thang!$E$4,Thang!$C$4,AZ$2),Xuat!$D$5:$D$1000,Loc!$A305)</f>
        <v>0</v>
      </c>
      <c r="BA305" s="7">
        <f>SUMIFS(Xuat!$G$5:$G$1000,Xuat!$C$5:$C$1000,DATE(Thang!$E$4,Thang!$C$4,BA$2),Xuat!$D$5:$D$1000,Loc!$A305)</f>
        <v>0</v>
      </c>
      <c r="BB305" s="7">
        <f>SUMIFS(Xuat!$G$5:$G$1000,Xuat!$C$5:$C$1000,DATE(Thang!$E$4,Thang!$C$4,BB$2),Xuat!$D$5:$D$1000,Loc!$A305)</f>
        <v>0</v>
      </c>
      <c r="BC305" s="7">
        <f>SUMIFS(Xuat!$G$5:$G$1000,Xuat!$C$5:$C$1000,DATE(Thang!$E$4,Thang!$C$4,BC$2),Xuat!$D$5:$D$1000,Loc!$A305)</f>
        <v>0</v>
      </c>
      <c r="BD305" s="7">
        <f>SUMIFS(Xuat!$G$5:$G$1000,Xuat!$C$5:$C$1000,DATE(Thang!$E$4,Thang!$C$4,BD$2),Xuat!$D$5:$D$1000,Loc!$A305)</f>
        <v>0</v>
      </c>
      <c r="BE305" s="7">
        <f>SUMIFS(Xuat!$G$5:$G$1000,Xuat!$C$5:$C$1000,DATE(Thang!$E$4,Thang!$C$4,BE$2),Xuat!$D$5:$D$1000,Loc!$A305)</f>
        <v>0</v>
      </c>
      <c r="BF305" s="7">
        <f>SUMIFS(Xuat!$G$5:$G$1000,Xuat!$C$5:$C$1000,DATE(Thang!$E$4,Thang!$C$4,BF$2),Xuat!$D$5:$D$1000,Loc!$A305)</f>
        <v>0</v>
      </c>
      <c r="BG305" s="7">
        <f>SUMIFS(Xuat!$G$5:$G$1000,Xuat!$C$5:$C$1000,DATE(Thang!$E$4,Thang!$C$4,BG$2),Xuat!$D$5:$D$1000,Loc!$A305)</f>
        <v>0</v>
      </c>
      <c r="BH305" s="7">
        <f>SUMIFS(Xuat!$G$5:$G$1000,Xuat!$C$5:$C$1000,DATE(Thang!$E$4,Thang!$C$4,BH$2),Xuat!$D$5:$D$1000,Loc!$A305)</f>
        <v>0</v>
      </c>
      <c r="BI305" s="7">
        <f>SUMIFS(Xuat!$G$5:$G$1000,Xuat!$C$5:$C$1000,DATE(Thang!$E$4,Thang!$C$4,BI$2),Xuat!$D$5:$D$1000,Loc!$A305)</f>
        <v>0</v>
      </c>
      <c r="BJ305" s="7">
        <f>SUMIFS(Xuat!$G$5:$G$1000,Xuat!$C$5:$C$1000,DATE(Thang!$E$4,Thang!$C$4,BJ$2),Xuat!$D$5:$D$1000,Loc!$A305)</f>
        <v>0</v>
      </c>
      <c r="BK305" s="7">
        <f>SUMIFS(Xuat!$G$5:$G$1000,Xuat!$C$5:$C$1000,DATE(Thang!$E$4,Thang!$C$4,BK$2),Xuat!$D$5:$D$1000,Loc!$A305)</f>
        <v>0</v>
      </c>
      <c r="BL305" s="7">
        <f>SUMIFS(Xuat!$G$5:$G$1000,Xuat!$C$5:$C$1000,DATE(Thang!$E$4,Thang!$C$4,BL$2),Xuat!$D$5:$D$1000,Loc!$A305)</f>
        <v>0</v>
      </c>
      <c r="BM305" s="7">
        <f>SUMIFS(Xuat!$G$5:$G$1000,Xuat!$C$5:$C$1000,DATE(Thang!$E$4,Thang!$C$4,BM$2),Xuat!$D$5:$D$1000,Loc!$A305)</f>
        <v>0</v>
      </c>
      <c r="BN305" s="7">
        <f>SUMIFS(Xuat!$G$5:$G$1000,Xuat!$C$5:$C$1000,DATE(Thang!$E$4,Thang!$C$4,BN$2),Xuat!$D$5:$D$1000,Loc!$A305)</f>
        <v>0</v>
      </c>
      <c r="BO305" s="7">
        <f>SUMIFS(Xuat!$G$5:$G$1000,Xuat!$C$5:$C$1000,DATE(Thang!$E$4,Thang!$C$4,BO$2),Xuat!$D$5:$D$1000,Loc!$A305)</f>
        <v>0</v>
      </c>
      <c r="BP305" s="7">
        <f>SUMIFS(Xuat!$G$5:$G$1000,Xuat!$C$5:$C$1000,DATE(Thang!$E$4,Thang!$C$4,BP$2),Xuat!$D$5:$D$1000,Loc!$A305)</f>
        <v>0</v>
      </c>
      <c r="BQ305" s="7">
        <f>SUMIFS(Xuat!$G$5:$G$1000,Xuat!$C$5:$C$1000,DATE(Thang!$E$4,Thang!$C$4,BQ$2),Xuat!$D$5:$D$1000,Loc!$A305)</f>
        <v>0</v>
      </c>
      <c r="BR305" s="7">
        <f>SUMIFS(Xuat!$G$5:$G$1000,Xuat!$C$5:$C$1000,DATE(Thang!$E$4,Thang!$C$4,BR$2),Xuat!$D$5:$D$1000,Loc!$A305)</f>
        <v>0</v>
      </c>
      <c r="BS305" s="7">
        <f>SUMIFS(Xuat!$G$5:$G$1000,Xuat!$C$5:$C$1000,DATE(Thang!$E$4,Thang!$C$4,BS$2),Xuat!$D$5:$D$1000,Loc!$A305)</f>
        <v>0</v>
      </c>
    </row>
    <row r="306" spans="1:71" x14ac:dyDescent="0.2">
      <c r="A306" s="2">
        <f>DM!C306</f>
        <v>0</v>
      </c>
      <c r="B306" s="3">
        <f>VLOOKUP(A306,Tondau!$B$5:$F$500,3,0)</f>
        <v>0</v>
      </c>
      <c r="C306" s="3">
        <f>VLOOKUP(Tinhgiavon!A306,Tondau!$B$5:$E$500,4,0)</f>
        <v>0</v>
      </c>
      <c r="D306" s="3">
        <f t="shared" si="22"/>
        <v>0</v>
      </c>
      <c r="E306" s="3">
        <f>SUMIF(Nhap!$F$5:$F$1000,Tinhgiavon!A306,Nhap!$K$5:$K$1000)</f>
        <v>0</v>
      </c>
      <c r="F306" s="3">
        <f t="shared" si="23"/>
        <v>0</v>
      </c>
      <c r="G306" s="3">
        <f t="shared" si="24"/>
        <v>0</v>
      </c>
      <c r="H306" s="3">
        <f t="shared" si="25"/>
        <v>0</v>
      </c>
      <c r="I306" s="3">
        <f t="shared" si="26"/>
        <v>0</v>
      </c>
      <c r="J306" s="7">
        <f>SUMIFS(Nhap!$I$5:$I$1000,Nhap!$E$5:$E$1000,DATE(Thang!$E$4,Thang!$C$4,Loc!$F$2),Nhap!$F$5:$F$1000,Loc!A306)</f>
        <v>0</v>
      </c>
      <c r="K306" s="7">
        <f>SUMIFS(Nhap!$I$5:$I$1000,Nhap!$E$5:$E$1000,DATE(Thang!$E$4,Thang!$C$4,Loc!$G$2),Nhap!$F$5:$F$1000,Loc!A306)</f>
        <v>0</v>
      </c>
      <c r="L306" s="7">
        <f>SUMIFS(Nhap!$I$5:$I$1000,Nhap!$E$5:$E$1000,DATE(Thang!$E$4,Thang!$C$4,Loc!$H$2),Nhap!$F$5:$F$1000,Loc!A306)</f>
        <v>0</v>
      </c>
      <c r="M306" s="7">
        <f>SUMIFS(Nhap!$I$5:$I$1000,Nhap!$E$5:$E$1000,DATE(Thang!$E$4,Thang!$C$4,Loc!$I$2),Nhap!$F$5:$F$1000,Loc!A306)</f>
        <v>0</v>
      </c>
      <c r="N306" s="7">
        <f>SUMIFS(Nhap!$I$5:$I$1000,Nhap!$E$5:$E$1000,DATE(Thang!$E$4,Thang!$C$4,Loc!$J$2),Nhap!$F$5:$F$1000,Loc!A306)</f>
        <v>0</v>
      </c>
      <c r="O306" s="7">
        <f>SUMIFS(Nhap!$I$5:$I$1000,Nhap!$E$5:$E$1000,DATE(Thang!$E$4,Thang!$C$4,Loc!$K$2),Nhap!$F$5:$F$1000,Loc!A306)</f>
        <v>0</v>
      </c>
      <c r="P306" s="7">
        <f>SUMIFS(Nhap!$I$5:$I$1000,Nhap!$E$5:$E$1000,DATE(Thang!$E$4,Thang!$C$4,Loc!$L$2),Nhap!$F$5:$F$1000,Loc!A306)</f>
        <v>0</v>
      </c>
      <c r="Q306" s="7">
        <f>SUMIFS(Nhap!$I$5:$I$1000,Nhap!$E$5:$E$1000,DATE(Thang!$E$4,Thang!$C$4,Loc!$M$2),Nhap!$F$5:$F$1000,Loc!A306)</f>
        <v>0</v>
      </c>
      <c r="R306" s="7">
        <f>SUMIFS(Nhap!$I$5:$I$1000,Nhap!$E$5:$E$1000,DATE(Thang!$E$4,Thang!$C$4,Loc!$N$2),Nhap!$F$5:$F$1000,Loc!A306)</f>
        <v>0</v>
      </c>
      <c r="S306" s="7">
        <f>SUMIFS(Nhap!$I$5:$I$1000,Nhap!$E$5:$E$1000,DATE(Thang!$E$4,Thang!$C$4,Loc!$O$2),Nhap!$F$5:$F$1000,Loc!A306)</f>
        <v>0</v>
      </c>
      <c r="T306" s="7">
        <f>SUMIFS(Nhap!$I$5:$I$1000,Nhap!$E$5:$E$1000,DATE(Thang!$E$4,Thang!$C$4,Loc!$P$2),Nhap!$F$5:$F$1000,Loc!A306)</f>
        <v>0</v>
      </c>
      <c r="U306" s="7">
        <f>SUMIFS(Nhap!$I$5:$I$1000,Nhap!$E$5:$E$1000,DATE(Thang!$E$4,Thang!$C$4,Loc!$Q$2),Nhap!$F$5:$F$1000,Loc!A306)</f>
        <v>0</v>
      </c>
      <c r="V306" s="7">
        <f>SUMIFS(Nhap!$I$5:$I$1000,Nhap!$E$5:$E$1000,DATE(Thang!$E$4,Thang!$C$4,Loc!$R$2),Nhap!$F$5:$F$1000,Loc!A306)</f>
        <v>0</v>
      </c>
      <c r="W306" s="7">
        <f>SUMIFS(Nhap!$I$5:$I$1000,Nhap!$E$5:$E$1000,DATE(Thang!$E$4,Thang!$C$4,Loc!$S$2),Nhap!$F$5:$F$1000,Loc!A306)</f>
        <v>0</v>
      </c>
      <c r="X306" s="7">
        <f>SUMIFS(Nhap!$I$5:$I$1000,Nhap!$E$5:$E$1000,DATE(Thang!$E$4,Thang!$C$4,Loc!$T$2),Nhap!$F$5:$F$1000,Loc!A306)</f>
        <v>0</v>
      </c>
      <c r="Y306" s="7">
        <f>SUMIFS(Nhap!$I$5:$I$1000,Nhap!$E$5:$E$1000,DATE(Thang!$E$4,Thang!$C$4,Loc!$U$2),Nhap!$F$5:$F$1000,Loc!A306)</f>
        <v>0</v>
      </c>
      <c r="Z306" s="7">
        <f>SUMIFS(Nhap!$I$5:$I$1000,Nhap!$E$5:$E$1000,DATE(Thang!$E$4,Thang!$C$4,Loc!$V$2),Nhap!$F$5:$F$1000,Loc!A306)</f>
        <v>0</v>
      </c>
      <c r="AA306" s="7">
        <f>SUMIFS(Nhap!$I$5:$I$1000,Nhap!$E$5:$E$1000,DATE(Thang!$E$4,Thang!$C$4,Loc!$W$2),Nhap!$F$5:$F$1000,Loc!A306)</f>
        <v>0</v>
      </c>
      <c r="AB306" s="7">
        <f>SUMIFS(Nhap!$I$5:$I$1000,Nhap!$E$5:$E$1000,DATE(Thang!$E$4,Thang!$C$4,Loc!$X$2),Nhap!$F$5:$F$1000,Loc!A306)</f>
        <v>0</v>
      </c>
      <c r="AC306" s="7">
        <f>SUMIFS(Nhap!$I$5:$I$1000,Nhap!$E$5:$E$1000,DATE(Thang!$E$4,Thang!$C$4,Loc!$Y$2),Nhap!$F$5:$F$1000,Loc!A306)</f>
        <v>0</v>
      </c>
      <c r="AD306" s="7">
        <f>SUMIFS(Nhap!$I$5:$I$1000,Nhap!$E$5:$E$1000,DATE(Thang!$E$4,Thang!$C$4,Loc!$Z$2),Nhap!$F$5:$F$1000,Loc!A306)</f>
        <v>0</v>
      </c>
      <c r="AE306" s="7">
        <f>SUMIFS(Nhap!$I$5:$I$1000,Nhap!$E$5:$E$1000,DATE(Thang!$E$4,Thang!$C$4,Loc!$AA$2),Nhap!$F$5:$F$1000,Loc!A306)</f>
        <v>0</v>
      </c>
      <c r="AF306" s="7">
        <f>SUMIFS(Nhap!$I$5:$I$1000,Nhap!$E$5:$E$1000,DATE(Thang!$E$4,Thang!$C$4,Loc!$AB$2),Nhap!$F$5:$F$1000,Loc!A306)</f>
        <v>0</v>
      </c>
      <c r="AG306" s="7">
        <f>SUMIFS(Nhap!$I$5:$I$1000,Nhap!$E$5:$E$1000,DATE(Thang!$E$4,Thang!$C$4,Loc!$AC$2),Nhap!$F$5:$F$1000,Loc!A306)</f>
        <v>0</v>
      </c>
      <c r="AH306" s="7">
        <f>SUMIFS(Nhap!$I$5:$I$1000,Nhap!$E$5:$E$1000,DATE(Thang!$E$4,Thang!$C$4,Loc!$AD$2),Nhap!$F$5:$F$1000,Loc!$A$5)</f>
        <v>0</v>
      </c>
      <c r="AI306" s="7">
        <f>SUMIFS(Nhap!$I$5:$I$1000,Nhap!$E$5:$E$1000,DATE(Thang!$E$4,Thang!$C$4,Loc!$AE$2),Nhap!$F$5:$F$1000,Loc!A306)</f>
        <v>0</v>
      </c>
      <c r="AJ306" s="7">
        <f>SUMIFS(Nhap!$I$5:$I$1000,Nhap!$E$5:$E$1000,DATE(Thang!$E$4,Thang!$C$4,Loc!$AF$2),Nhap!$F$5:$F$1000,Loc!A306)</f>
        <v>0</v>
      </c>
      <c r="AK306" s="7">
        <f>SUMIFS(Nhap!$I$5:$I$1000,Nhap!$E$5:$E$1000,DATE(Thang!$E$4,Thang!$C$4,Loc!$AG$2),Nhap!$F$5:$F$1000,Loc!A306)</f>
        <v>0</v>
      </c>
      <c r="AL306" s="7">
        <f>SUMIFS(Nhap!$I$5:$I$1000,Nhap!$E$5:$E$1000,DATE(Thang!$E$4,Thang!$C$4,Loc!$AH$2),Nhap!$F$5:$F$1000,Loc!A306)</f>
        <v>0</v>
      </c>
      <c r="AM306" s="7">
        <f>SUMIFS(Nhap!$I$5:$I$1000,Nhap!$E$5:$E$1000,DATE(Thang!$E$4,Thang!$C$4,Loc!$AI$2),Nhap!$F$5:$F$1000,Loc!A306)</f>
        <v>0</v>
      </c>
      <c r="AN306" s="7">
        <f>SUMIFS(Nhap!$I$5:$I$1000,Nhap!$E$5:$E$1000,DATE(Thang!$E$4,Thang!$C$4,Loc!$AJ$2),Nhap!$F$5:$F$1000,Loc!A306)</f>
        <v>0</v>
      </c>
      <c r="AO306" s="7">
        <f>SUMIFS(Xuat!$G$5:$G$1000,Xuat!$C$5:$C$1000,DATE(Thang!$E$4,Thang!$C$4,AO$2),Xuat!$D$5:$D$1000,Loc!$A306)</f>
        <v>0</v>
      </c>
      <c r="AP306" s="7">
        <f>SUMIFS(Xuat!$G$5:$G$1000,Xuat!$C$5:$C$1000,DATE(Thang!$E$4,Thang!$C$4,AP$2),Xuat!$D$5:$D$1000,Loc!$A306)</f>
        <v>0</v>
      </c>
      <c r="AQ306" s="7">
        <f>SUMIFS(Xuat!$G$5:$G$1000,Xuat!$C$5:$C$1000,DATE(Thang!$E$4,Thang!$C$4,AQ$2),Xuat!$D$5:$D$1000,Loc!$A306)</f>
        <v>0</v>
      </c>
      <c r="AR306" s="7">
        <f>SUMIFS(Xuat!$G$5:$G$1000,Xuat!$C$5:$C$1000,DATE(Thang!$E$4,Thang!$C$4,AR$2),Xuat!$D$5:$D$1000,Loc!$A306)</f>
        <v>0</v>
      </c>
      <c r="AS306" s="7">
        <f>SUMIFS(Xuat!$G$5:$G$1000,Xuat!$C$5:$C$1000,DATE(Thang!$E$4,Thang!$C$4,AS$2),Xuat!$D$5:$D$1000,Loc!$A306)</f>
        <v>0</v>
      </c>
      <c r="AT306" s="7">
        <f>SUMIFS(Xuat!$G$5:$G$1000,Xuat!$C$5:$C$1000,DATE(Thang!$E$4,Thang!$C$4,AT$2),Xuat!$D$5:$D$1000,Loc!$A306)</f>
        <v>0</v>
      </c>
      <c r="AU306" s="7">
        <f>SUMIFS(Xuat!$G$5:$G$1000,Xuat!$C$5:$C$1000,DATE(Thang!$E$4,Thang!$C$4,AU$2),Xuat!$D$5:$D$1000,Loc!$A306)</f>
        <v>0</v>
      </c>
      <c r="AV306" s="7">
        <f>SUMIFS(Xuat!$G$5:$G$1000,Xuat!$C$5:$C$1000,DATE(Thang!$E$4,Thang!$C$4,AV$2),Xuat!$D$5:$D$1000,Loc!$A306)</f>
        <v>0</v>
      </c>
      <c r="AW306" s="7">
        <f>SUMIFS(Xuat!$G$5:$G$1000,Xuat!$C$5:$C$1000,DATE(Thang!$E$4,Thang!$C$4,AW$2),Xuat!$D$5:$D$1000,Loc!$A306)</f>
        <v>0</v>
      </c>
      <c r="AX306" s="7">
        <f>SUMIFS(Xuat!$G$5:$G$1000,Xuat!$C$5:$C$1000,DATE(Thang!$E$4,Thang!$C$4,AX$2),Xuat!$D$5:$D$1000,Loc!$A306)</f>
        <v>0</v>
      </c>
      <c r="AY306" s="7">
        <f>SUMIFS(Xuat!$G$5:$G$1000,Xuat!$C$5:$C$1000,DATE(Thang!$E$4,Thang!$C$4,AY$2),Xuat!$D$5:$D$1000,Loc!$A306)</f>
        <v>0</v>
      </c>
      <c r="AZ306" s="7">
        <f>SUMIFS(Xuat!$G$5:$G$1000,Xuat!$C$5:$C$1000,DATE(Thang!$E$4,Thang!$C$4,AZ$2),Xuat!$D$5:$D$1000,Loc!$A306)</f>
        <v>0</v>
      </c>
      <c r="BA306" s="7">
        <f>SUMIFS(Xuat!$G$5:$G$1000,Xuat!$C$5:$C$1000,DATE(Thang!$E$4,Thang!$C$4,BA$2),Xuat!$D$5:$D$1000,Loc!$A306)</f>
        <v>0</v>
      </c>
      <c r="BB306" s="7">
        <f>SUMIFS(Xuat!$G$5:$G$1000,Xuat!$C$5:$C$1000,DATE(Thang!$E$4,Thang!$C$4,BB$2),Xuat!$D$5:$D$1000,Loc!$A306)</f>
        <v>0</v>
      </c>
      <c r="BC306" s="7">
        <f>SUMIFS(Xuat!$G$5:$G$1000,Xuat!$C$5:$C$1000,DATE(Thang!$E$4,Thang!$C$4,BC$2),Xuat!$D$5:$D$1000,Loc!$A306)</f>
        <v>0</v>
      </c>
      <c r="BD306" s="7">
        <f>SUMIFS(Xuat!$G$5:$G$1000,Xuat!$C$5:$C$1000,DATE(Thang!$E$4,Thang!$C$4,BD$2),Xuat!$D$5:$D$1000,Loc!$A306)</f>
        <v>0</v>
      </c>
      <c r="BE306" s="7">
        <f>SUMIFS(Xuat!$G$5:$G$1000,Xuat!$C$5:$C$1000,DATE(Thang!$E$4,Thang!$C$4,BE$2),Xuat!$D$5:$D$1000,Loc!$A306)</f>
        <v>0</v>
      </c>
      <c r="BF306" s="7">
        <f>SUMIFS(Xuat!$G$5:$G$1000,Xuat!$C$5:$C$1000,DATE(Thang!$E$4,Thang!$C$4,BF$2),Xuat!$D$5:$D$1000,Loc!$A306)</f>
        <v>0</v>
      </c>
      <c r="BG306" s="7">
        <f>SUMIFS(Xuat!$G$5:$G$1000,Xuat!$C$5:$C$1000,DATE(Thang!$E$4,Thang!$C$4,BG$2),Xuat!$D$5:$D$1000,Loc!$A306)</f>
        <v>0</v>
      </c>
      <c r="BH306" s="7">
        <f>SUMIFS(Xuat!$G$5:$G$1000,Xuat!$C$5:$C$1000,DATE(Thang!$E$4,Thang!$C$4,BH$2),Xuat!$D$5:$D$1000,Loc!$A306)</f>
        <v>0</v>
      </c>
      <c r="BI306" s="7">
        <f>SUMIFS(Xuat!$G$5:$G$1000,Xuat!$C$5:$C$1000,DATE(Thang!$E$4,Thang!$C$4,BI$2),Xuat!$D$5:$D$1000,Loc!$A306)</f>
        <v>0</v>
      </c>
      <c r="BJ306" s="7">
        <f>SUMIFS(Xuat!$G$5:$G$1000,Xuat!$C$5:$C$1000,DATE(Thang!$E$4,Thang!$C$4,BJ$2),Xuat!$D$5:$D$1000,Loc!$A306)</f>
        <v>0</v>
      </c>
      <c r="BK306" s="7">
        <f>SUMIFS(Xuat!$G$5:$G$1000,Xuat!$C$5:$C$1000,DATE(Thang!$E$4,Thang!$C$4,BK$2),Xuat!$D$5:$D$1000,Loc!$A306)</f>
        <v>0</v>
      </c>
      <c r="BL306" s="7">
        <f>SUMIFS(Xuat!$G$5:$G$1000,Xuat!$C$5:$C$1000,DATE(Thang!$E$4,Thang!$C$4,BL$2),Xuat!$D$5:$D$1000,Loc!$A306)</f>
        <v>0</v>
      </c>
      <c r="BM306" s="7">
        <f>SUMIFS(Xuat!$G$5:$G$1000,Xuat!$C$5:$C$1000,DATE(Thang!$E$4,Thang!$C$4,BM$2),Xuat!$D$5:$D$1000,Loc!$A306)</f>
        <v>0</v>
      </c>
      <c r="BN306" s="7">
        <f>SUMIFS(Xuat!$G$5:$G$1000,Xuat!$C$5:$C$1000,DATE(Thang!$E$4,Thang!$C$4,BN$2),Xuat!$D$5:$D$1000,Loc!$A306)</f>
        <v>0</v>
      </c>
      <c r="BO306" s="7">
        <f>SUMIFS(Xuat!$G$5:$G$1000,Xuat!$C$5:$C$1000,DATE(Thang!$E$4,Thang!$C$4,BO$2),Xuat!$D$5:$D$1000,Loc!$A306)</f>
        <v>0</v>
      </c>
      <c r="BP306" s="7">
        <f>SUMIFS(Xuat!$G$5:$G$1000,Xuat!$C$5:$C$1000,DATE(Thang!$E$4,Thang!$C$4,BP$2),Xuat!$D$5:$D$1000,Loc!$A306)</f>
        <v>0</v>
      </c>
      <c r="BQ306" s="7">
        <f>SUMIFS(Xuat!$G$5:$G$1000,Xuat!$C$5:$C$1000,DATE(Thang!$E$4,Thang!$C$4,BQ$2),Xuat!$D$5:$D$1000,Loc!$A306)</f>
        <v>0</v>
      </c>
      <c r="BR306" s="7">
        <f>SUMIFS(Xuat!$G$5:$G$1000,Xuat!$C$5:$C$1000,DATE(Thang!$E$4,Thang!$C$4,BR$2),Xuat!$D$5:$D$1000,Loc!$A306)</f>
        <v>0</v>
      </c>
      <c r="BS306" s="7">
        <f>SUMIFS(Xuat!$G$5:$G$1000,Xuat!$C$5:$C$1000,DATE(Thang!$E$4,Thang!$C$4,BS$2),Xuat!$D$5:$D$1000,Loc!$A306)</f>
        <v>0</v>
      </c>
    </row>
    <row r="307" spans="1:71" x14ac:dyDescent="0.2">
      <c r="A307" s="2">
        <f>DM!C307</f>
        <v>0</v>
      </c>
      <c r="B307" s="3">
        <f>VLOOKUP(A307,Tondau!$B$5:$F$500,3,0)</f>
        <v>0</v>
      </c>
      <c r="C307" s="3">
        <f>VLOOKUP(Tinhgiavon!A307,Tondau!$B$5:$E$500,4,0)</f>
        <v>0</v>
      </c>
      <c r="D307" s="3">
        <f t="shared" si="22"/>
        <v>0</v>
      </c>
      <c r="E307" s="3">
        <f>SUMIF(Nhap!$F$5:$F$1000,Tinhgiavon!A307,Nhap!$K$5:$K$1000)</f>
        <v>0</v>
      </c>
      <c r="F307" s="3">
        <f t="shared" si="23"/>
        <v>0</v>
      </c>
      <c r="G307" s="3">
        <f t="shared" si="24"/>
        <v>0</v>
      </c>
      <c r="H307" s="3">
        <f t="shared" si="25"/>
        <v>0</v>
      </c>
      <c r="I307" s="3">
        <f t="shared" si="26"/>
        <v>0</v>
      </c>
      <c r="J307" s="7">
        <f>SUMIFS(Nhap!$I$5:$I$1000,Nhap!$E$5:$E$1000,DATE(Thang!$E$4,Thang!$C$4,Loc!$F$2),Nhap!$F$5:$F$1000,Loc!A307)</f>
        <v>0</v>
      </c>
      <c r="K307" s="7">
        <f>SUMIFS(Nhap!$I$5:$I$1000,Nhap!$E$5:$E$1000,DATE(Thang!$E$4,Thang!$C$4,Loc!$G$2),Nhap!$F$5:$F$1000,Loc!A307)</f>
        <v>0</v>
      </c>
      <c r="L307" s="7">
        <f>SUMIFS(Nhap!$I$5:$I$1000,Nhap!$E$5:$E$1000,DATE(Thang!$E$4,Thang!$C$4,Loc!$H$2),Nhap!$F$5:$F$1000,Loc!A307)</f>
        <v>0</v>
      </c>
      <c r="M307" s="7">
        <f>SUMIFS(Nhap!$I$5:$I$1000,Nhap!$E$5:$E$1000,DATE(Thang!$E$4,Thang!$C$4,Loc!$I$2),Nhap!$F$5:$F$1000,Loc!A307)</f>
        <v>0</v>
      </c>
      <c r="N307" s="7">
        <f>SUMIFS(Nhap!$I$5:$I$1000,Nhap!$E$5:$E$1000,DATE(Thang!$E$4,Thang!$C$4,Loc!$J$2),Nhap!$F$5:$F$1000,Loc!A307)</f>
        <v>0</v>
      </c>
      <c r="O307" s="7">
        <f>SUMIFS(Nhap!$I$5:$I$1000,Nhap!$E$5:$E$1000,DATE(Thang!$E$4,Thang!$C$4,Loc!$K$2),Nhap!$F$5:$F$1000,Loc!A307)</f>
        <v>0</v>
      </c>
      <c r="P307" s="7">
        <f>SUMIFS(Nhap!$I$5:$I$1000,Nhap!$E$5:$E$1000,DATE(Thang!$E$4,Thang!$C$4,Loc!$L$2),Nhap!$F$5:$F$1000,Loc!A307)</f>
        <v>0</v>
      </c>
      <c r="Q307" s="7">
        <f>SUMIFS(Nhap!$I$5:$I$1000,Nhap!$E$5:$E$1000,DATE(Thang!$E$4,Thang!$C$4,Loc!$M$2),Nhap!$F$5:$F$1000,Loc!A307)</f>
        <v>0</v>
      </c>
      <c r="R307" s="7">
        <f>SUMIFS(Nhap!$I$5:$I$1000,Nhap!$E$5:$E$1000,DATE(Thang!$E$4,Thang!$C$4,Loc!$N$2),Nhap!$F$5:$F$1000,Loc!A307)</f>
        <v>0</v>
      </c>
      <c r="S307" s="7">
        <f>SUMIFS(Nhap!$I$5:$I$1000,Nhap!$E$5:$E$1000,DATE(Thang!$E$4,Thang!$C$4,Loc!$O$2),Nhap!$F$5:$F$1000,Loc!A307)</f>
        <v>0</v>
      </c>
      <c r="T307" s="7">
        <f>SUMIFS(Nhap!$I$5:$I$1000,Nhap!$E$5:$E$1000,DATE(Thang!$E$4,Thang!$C$4,Loc!$P$2),Nhap!$F$5:$F$1000,Loc!A307)</f>
        <v>0</v>
      </c>
      <c r="U307" s="7">
        <f>SUMIFS(Nhap!$I$5:$I$1000,Nhap!$E$5:$E$1000,DATE(Thang!$E$4,Thang!$C$4,Loc!$Q$2),Nhap!$F$5:$F$1000,Loc!A307)</f>
        <v>0</v>
      </c>
      <c r="V307" s="7">
        <f>SUMIFS(Nhap!$I$5:$I$1000,Nhap!$E$5:$E$1000,DATE(Thang!$E$4,Thang!$C$4,Loc!$R$2),Nhap!$F$5:$F$1000,Loc!A307)</f>
        <v>0</v>
      </c>
      <c r="W307" s="7">
        <f>SUMIFS(Nhap!$I$5:$I$1000,Nhap!$E$5:$E$1000,DATE(Thang!$E$4,Thang!$C$4,Loc!$S$2),Nhap!$F$5:$F$1000,Loc!A307)</f>
        <v>0</v>
      </c>
      <c r="X307" s="7">
        <f>SUMIFS(Nhap!$I$5:$I$1000,Nhap!$E$5:$E$1000,DATE(Thang!$E$4,Thang!$C$4,Loc!$T$2),Nhap!$F$5:$F$1000,Loc!A307)</f>
        <v>0</v>
      </c>
      <c r="Y307" s="7">
        <f>SUMIFS(Nhap!$I$5:$I$1000,Nhap!$E$5:$E$1000,DATE(Thang!$E$4,Thang!$C$4,Loc!$U$2),Nhap!$F$5:$F$1000,Loc!A307)</f>
        <v>0</v>
      </c>
      <c r="Z307" s="7">
        <f>SUMIFS(Nhap!$I$5:$I$1000,Nhap!$E$5:$E$1000,DATE(Thang!$E$4,Thang!$C$4,Loc!$V$2),Nhap!$F$5:$F$1000,Loc!A307)</f>
        <v>0</v>
      </c>
      <c r="AA307" s="7">
        <f>SUMIFS(Nhap!$I$5:$I$1000,Nhap!$E$5:$E$1000,DATE(Thang!$E$4,Thang!$C$4,Loc!$W$2),Nhap!$F$5:$F$1000,Loc!A307)</f>
        <v>0</v>
      </c>
      <c r="AB307" s="7">
        <f>SUMIFS(Nhap!$I$5:$I$1000,Nhap!$E$5:$E$1000,DATE(Thang!$E$4,Thang!$C$4,Loc!$X$2),Nhap!$F$5:$F$1000,Loc!A307)</f>
        <v>0</v>
      </c>
      <c r="AC307" s="7">
        <f>SUMIFS(Nhap!$I$5:$I$1000,Nhap!$E$5:$E$1000,DATE(Thang!$E$4,Thang!$C$4,Loc!$Y$2),Nhap!$F$5:$F$1000,Loc!A307)</f>
        <v>0</v>
      </c>
      <c r="AD307" s="7">
        <f>SUMIFS(Nhap!$I$5:$I$1000,Nhap!$E$5:$E$1000,DATE(Thang!$E$4,Thang!$C$4,Loc!$Z$2),Nhap!$F$5:$F$1000,Loc!A307)</f>
        <v>0</v>
      </c>
      <c r="AE307" s="7">
        <f>SUMIFS(Nhap!$I$5:$I$1000,Nhap!$E$5:$E$1000,DATE(Thang!$E$4,Thang!$C$4,Loc!$AA$2),Nhap!$F$5:$F$1000,Loc!A307)</f>
        <v>0</v>
      </c>
      <c r="AF307" s="7">
        <f>SUMIFS(Nhap!$I$5:$I$1000,Nhap!$E$5:$E$1000,DATE(Thang!$E$4,Thang!$C$4,Loc!$AB$2),Nhap!$F$5:$F$1000,Loc!A307)</f>
        <v>0</v>
      </c>
      <c r="AG307" s="7">
        <f>SUMIFS(Nhap!$I$5:$I$1000,Nhap!$E$5:$E$1000,DATE(Thang!$E$4,Thang!$C$4,Loc!$AC$2),Nhap!$F$5:$F$1000,Loc!A307)</f>
        <v>0</v>
      </c>
      <c r="AH307" s="7">
        <f>SUMIFS(Nhap!$I$5:$I$1000,Nhap!$E$5:$E$1000,DATE(Thang!$E$4,Thang!$C$4,Loc!$AD$2),Nhap!$F$5:$F$1000,Loc!$A$5)</f>
        <v>0</v>
      </c>
      <c r="AI307" s="7">
        <f>SUMIFS(Nhap!$I$5:$I$1000,Nhap!$E$5:$E$1000,DATE(Thang!$E$4,Thang!$C$4,Loc!$AE$2),Nhap!$F$5:$F$1000,Loc!A307)</f>
        <v>0</v>
      </c>
      <c r="AJ307" s="7">
        <f>SUMIFS(Nhap!$I$5:$I$1000,Nhap!$E$5:$E$1000,DATE(Thang!$E$4,Thang!$C$4,Loc!$AF$2),Nhap!$F$5:$F$1000,Loc!A307)</f>
        <v>0</v>
      </c>
      <c r="AK307" s="7">
        <f>SUMIFS(Nhap!$I$5:$I$1000,Nhap!$E$5:$E$1000,DATE(Thang!$E$4,Thang!$C$4,Loc!$AG$2),Nhap!$F$5:$F$1000,Loc!A307)</f>
        <v>0</v>
      </c>
      <c r="AL307" s="7">
        <f>SUMIFS(Nhap!$I$5:$I$1000,Nhap!$E$5:$E$1000,DATE(Thang!$E$4,Thang!$C$4,Loc!$AH$2),Nhap!$F$5:$F$1000,Loc!A307)</f>
        <v>0</v>
      </c>
      <c r="AM307" s="7">
        <f>SUMIFS(Nhap!$I$5:$I$1000,Nhap!$E$5:$E$1000,DATE(Thang!$E$4,Thang!$C$4,Loc!$AI$2),Nhap!$F$5:$F$1000,Loc!A307)</f>
        <v>0</v>
      </c>
      <c r="AN307" s="7">
        <f>SUMIFS(Nhap!$I$5:$I$1000,Nhap!$E$5:$E$1000,DATE(Thang!$E$4,Thang!$C$4,Loc!$AJ$2),Nhap!$F$5:$F$1000,Loc!A307)</f>
        <v>0</v>
      </c>
      <c r="AO307" s="7">
        <f>SUMIFS(Xuat!$G$5:$G$1000,Xuat!$C$5:$C$1000,DATE(Thang!$E$4,Thang!$C$4,AO$2),Xuat!$D$5:$D$1000,Loc!$A307)</f>
        <v>0</v>
      </c>
      <c r="AP307" s="7">
        <f>SUMIFS(Xuat!$G$5:$G$1000,Xuat!$C$5:$C$1000,DATE(Thang!$E$4,Thang!$C$4,AP$2),Xuat!$D$5:$D$1000,Loc!$A307)</f>
        <v>0</v>
      </c>
      <c r="AQ307" s="7">
        <f>SUMIFS(Xuat!$G$5:$G$1000,Xuat!$C$5:$C$1000,DATE(Thang!$E$4,Thang!$C$4,AQ$2),Xuat!$D$5:$D$1000,Loc!$A307)</f>
        <v>0</v>
      </c>
      <c r="AR307" s="7">
        <f>SUMIFS(Xuat!$G$5:$G$1000,Xuat!$C$5:$C$1000,DATE(Thang!$E$4,Thang!$C$4,AR$2),Xuat!$D$5:$D$1000,Loc!$A307)</f>
        <v>0</v>
      </c>
      <c r="AS307" s="7">
        <f>SUMIFS(Xuat!$G$5:$G$1000,Xuat!$C$5:$C$1000,DATE(Thang!$E$4,Thang!$C$4,AS$2),Xuat!$D$5:$D$1000,Loc!$A307)</f>
        <v>0</v>
      </c>
      <c r="AT307" s="7">
        <f>SUMIFS(Xuat!$G$5:$G$1000,Xuat!$C$5:$C$1000,DATE(Thang!$E$4,Thang!$C$4,AT$2),Xuat!$D$5:$D$1000,Loc!$A307)</f>
        <v>0</v>
      </c>
      <c r="AU307" s="7">
        <f>SUMIFS(Xuat!$G$5:$G$1000,Xuat!$C$5:$C$1000,DATE(Thang!$E$4,Thang!$C$4,AU$2),Xuat!$D$5:$D$1000,Loc!$A307)</f>
        <v>0</v>
      </c>
      <c r="AV307" s="7">
        <f>SUMIFS(Xuat!$G$5:$G$1000,Xuat!$C$5:$C$1000,DATE(Thang!$E$4,Thang!$C$4,AV$2),Xuat!$D$5:$D$1000,Loc!$A307)</f>
        <v>0</v>
      </c>
      <c r="AW307" s="7">
        <f>SUMIFS(Xuat!$G$5:$G$1000,Xuat!$C$5:$C$1000,DATE(Thang!$E$4,Thang!$C$4,AW$2),Xuat!$D$5:$D$1000,Loc!$A307)</f>
        <v>0</v>
      </c>
      <c r="AX307" s="7">
        <f>SUMIFS(Xuat!$G$5:$G$1000,Xuat!$C$5:$C$1000,DATE(Thang!$E$4,Thang!$C$4,AX$2),Xuat!$D$5:$D$1000,Loc!$A307)</f>
        <v>0</v>
      </c>
      <c r="AY307" s="7">
        <f>SUMIFS(Xuat!$G$5:$G$1000,Xuat!$C$5:$C$1000,DATE(Thang!$E$4,Thang!$C$4,AY$2),Xuat!$D$5:$D$1000,Loc!$A307)</f>
        <v>0</v>
      </c>
      <c r="AZ307" s="7">
        <f>SUMIFS(Xuat!$G$5:$G$1000,Xuat!$C$5:$C$1000,DATE(Thang!$E$4,Thang!$C$4,AZ$2),Xuat!$D$5:$D$1000,Loc!$A307)</f>
        <v>0</v>
      </c>
      <c r="BA307" s="7">
        <f>SUMIFS(Xuat!$G$5:$G$1000,Xuat!$C$5:$C$1000,DATE(Thang!$E$4,Thang!$C$4,BA$2),Xuat!$D$5:$D$1000,Loc!$A307)</f>
        <v>0</v>
      </c>
      <c r="BB307" s="7">
        <f>SUMIFS(Xuat!$G$5:$G$1000,Xuat!$C$5:$C$1000,DATE(Thang!$E$4,Thang!$C$4,BB$2),Xuat!$D$5:$D$1000,Loc!$A307)</f>
        <v>0</v>
      </c>
      <c r="BC307" s="7">
        <f>SUMIFS(Xuat!$G$5:$G$1000,Xuat!$C$5:$C$1000,DATE(Thang!$E$4,Thang!$C$4,BC$2),Xuat!$D$5:$D$1000,Loc!$A307)</f>
        <v>0</v>
      </c>
      <c r="BD307" s="7">
        <f>SUMIFS(Xuat!$G$5:$G$1000,Xuat!$C$5:$C$1000,DATE(Thang!$E$4,Thang!$C$4,BD$2),Xuat!$D$5:$D$1000,Loc!$A307)</f>
        <v>0</v>
      </c>
      <c r="BE307" s="7">
        <f>SUMIFS(Xuat!$G$5:$G$1000,Xuat!$C$5:$C$1000,DATE(Thang!$E$4,Thang!$C$4,BE$2),Xuat!$D$5:$D$1000,Loc!$A307)</f>
        <v>0</v>
      </c>
      <c r="BF307" s="7">
        <f>SUMIFS(Xuat!$G$5:$G$1000,Xuat!$C$5:$C$1000,DATE(Thang!$E$4,Thang!$C$4,BF$2),Xuat!$D$5:$D$1000,Loc!$A307)</f>
        <v>0</v>
      </c>
      <c r="BG307" s="7">
        <f>SUMIFS(Xuat!$G$5:$G$1000,Xuat!$C$5:$C$1000,DATE(Thang!$E$4,Thang!$C$4,BG$2),Xuat!$D$5:$D$1000,Loc!$A307)</f>
        <v>0</v>
      </c>
      <c r="BH307" s="7">
        <f>SUMIFS(Xuat!$G$5:$G$1000,Xuat!$C$5:$C$1000,DATE(Thang!$E$4,Thang!$C$4,BH$2),Xuat!$D$5:$D$1000,Loc!$A307)</f>
        <v>0</v>
      </c>
      <c r="BI307" s="7">
        <f>SUMIFS(Xuat!$G$5:$G$1000,Xuat!$C$5:$C$1000,DATE(Thang!$E$4,Thang!$C$4,BI$2),Xuat!$D$5:$D$1000,Loc!$A307)</f>
        <v>0</v>
      </c>
      <c r="BJ307" s="7">
        <f>SUMIFS(Xuat!$G$5:$G$1000,Xuat!$C$5:$C$1000,DATE(Thang!$E$4,Thang!$C$4,BJ$2),Xuat!$D$5:$D$1000,Loc!$A307)</f>
        <v>0</v>
      </c>
      <c r="BK307" s="7">
        <f>SUMIFS(Xuat!$G$5:$G$1000,Xuat!$C$5:$C$1000,DATE(Thang!$E$4,Thang!$C$4,BK$2),Xuat!$D$5:$D$1000,Loc!$A307)</f>
        <v>0</v>
      </c>
      <c r="BL307" s="7">
        <f>SUMIFS(Xuat!$G$5:$G$1000,Xuat!$C$5:$C$1000,DATE(Thang!$E$4,Thang!$C$4,BL$2),Xuat!$D$5:$D$1000,Loc!$A307)</f>
        <v>0</v>
      </c>
      <c r="BM307" s="7">
        <f>SUMIFS(Xuat!$G$5:$G$1000,Xuat!$C$5:$C$1000,DATE(Thang!$E$4,Thang!$C$4,BM$2),Xuat!$D$5:$D$1000,Loc!$A307)</f>
        <v>0</v>
      </c>
      <c r="BN307" s="7">
        <f>SUMIFS(Xuat!$G$5:$G$1000,Xuat!$C$5:$C$1000,DATE(Thang!$E$4,Thang!$C$4,BN$2),Xuat!$D$5:$D$1000,Loc!$A307)</f>
        <v>0</v>
      </c>
      <c r="BO307" s="7">
        <f>SUMIFS(Xuat!$G$5:$G$1000,Xuat!$C$5:$C$1000,DATE(Thang!$E$4,Thang!$C$4,BO$2),Xuat!$D$5:$D$1000,Loc!$A307)</f>
        <v>0</v>
      </c>
      <c r="BP307" s="7">
        <f>SUMIFS(Xuat!$G$5:$G$1000,Xuat!$C$5:$C$1000,DATE(Thang!$E$4,Thang!$C$4,BP$2),Xuat!$D$5:$D$1000,Loc!$A307)</f>
        <v>0</v>
      </c>
      <c r="BQ307" s="7">
        <f>SUMIFS(Xuat!$G$5:$G$1000,Xuat!$C$5:$C$1000,DATE(Thang!$E$4,Thang!$C$4,BQ$2),Xuat!$D$5:$D$1000,Loc!$A307)</f>
        <v>0</v>
      </c>
      <c r="BR307" s="7">
        <f>SUMIFS(Xuat!$G$5:$G$1000,Xuat!$C$5:$C$1000,DATE(Thang!$E$4,Thang!$C$4,BR$2),Xuat!$D$5:$D$1000,Loc!$A307)</f>
        <v>0</v>
      </c>
      <c r="BS307" s="7">
        <f>SUMIFS(Xuat!$G$5:$G$1000,Xuat!$C$5:$C$1000,DATE(Thang!$E$4,Thang!$C$4,BS$2),Xuat!$D$5:$D$1000,Loc!$A307)</f>
        <v>0</v>
      </c>
    </row>
    <row r="308" spans="1:71" x14ac:dyDescent="0.2">
      <c r="A308" s="2">
        <f>DM!C308</f>
        <v>0</v>
      </c>
      <c r="B308" s="3">
        <f>VLOOKUP(A308,Tondau!$B$5:$F$500,3,0)</f>
        <v>0</v>
      </c>
      <c r="C308" s="3">
        <f>VLOOKUP(Tinhgiavon!A308,Tondau!$B$5:$E$500,4,0)</f>
        <v>0</v>
      </c>
      <c r="D308" s="3">
        <f t="shared" si="22"/>
        <v>0</v>
      </c>
      <c r="E308" s="3">
        <f>SUMIF(Nhap!$F$5:$F$1000,Tinhgiavon!A308,Nhap!$K$5:$K$1000)</f>
        <v>0</v>
      </c>
      <c r="F308" s="3">
        <f t="shared" si="23"/>
        <v>0</v>
      </c>
      <c r="G308" s="3">
        <f t="shared" si="24"/>
        <v>0</v>
      </c>
      <c r="H308" s="3">
        <f t="shared" si="25"/>
        <v>0</v>
      </c>
      <c r="I308" s="3">
        <f t="shared" si="26"/>
        <v>0</v>
      </c>
      <c r="J308" s="7">
        <f>SUMIFS(Nhap!$I$5:$I$1000,Nhap!$E$5:$E$1000,DATE(Thang!$E$4,Thang!$C$4,Loc!$F$2),Nhap!$F$5:$F$1000,Loc!A308)</f>
        <v>0</v>
      </c>
      <c r="K308" s="7">
        <f>SUMIFS(Nhap!$I$5:$I$1000,Nhap!$E$5:$E$1000,DATE(Thang!$E$4,Thang!$C$4,Loc!$G$2),Nhap!$F$5:$F$1000,Loc!A308)</f>
        <v>0</v>
      </c>
      <c r="L308" s="7">
        <f>SUMIFS(Nhap!$I$5:$I$1000,Nhap!$E$5:$E$1000,DATE(Thang!$E$4,Thang!$C$4,Loc!$H$2),Nhap!$F$5:$F$1000,Loc!A308)</f>
        <v>0</v>
      </c>
      <c r="M308" s="7">
        <f>SUMIFS(Nhap!$I$5:$I$1000,Nhap!$E$5:$E$1000,DATE(Thang!$E$4,Thang!$C$4,Loc!$I$2),Nhap!$F$5:$F$1000,Loc!A308)</f>
        <v>0</v>
      </c>
      <c r="N308" s="7">
        <f>SUMIFS(Nhap!$I$5:$I$1000,Nhap!$E$5:$E$1000,DATE(Thang!$E$4,Thang!$C$4,Loc!$J$2),Nhap!$F$5:$F$1000,Loc!A308)</f>
        <v>0</v>
      </c>
      <c r="O308" s="7">
        <f>SUMIFS(Nhap!$I$5:$I$1000,Nhap!$E$5:$E$1000,DATE(Thang!$E$4,Thang!$C$4,Loc!$K$2),Nhap!$F$5:$F$1000,Loc!A308)</f>
        <v>0</v>
      </c>
      <c r="P308" s="7">
        <f>SUMIFS(Nhap!$I$5:$I$1000,Nhap!$E$5:$E$1000,DATE(Thang!$E$4,Thang!$C$4,Loc!$L$2),Nhap!$F$5:$F$1000,Loc!A308)</f>
        <v>0</v>
      </c>
      <c r="Q308" s="7">
        <f>SUMIFS(Nhap!$I$5:$I$1000,Nhap!$E$5:$E$1000,DATE(Thang!$E$4,Thang!$C$4,Loc!$M$2),Nhap!$F$5:$F$1000,Loc!A308)</f>
        <v>0</v>
      </c>
      <c r="R308" s="7">
        <f>SUMIFS(Nhap!$I$5:$I$1000,Nhap!$E$5:$E$1000,DATE(Thang!$E$4,Thang!$C$4,Loc!$N$2),Nhap!$F$5:$F$1000,Loc!A308)</f>
        <v>0</v>
      </c>
      <c r="S308" s="7">
        <f>SUMIFS(Nhap!$I$5:$I$1000,Nhap!$E$5:$E$1000,DATE(Thang!$E$4,Thang!$C$4,Loc!$O$2),Nhap!$F$5:$F$1000,Loc!A308)</f>
        <v>0</v>
      </c>
      <c r="T308" s="7">
        <f>SUMIFS(Nhap!$I$5:$I$1000,Nhap!$E$5:$E$1000,DATE(Thang!$E$4,Thang!$C$4,Loc!$P$2),Nhap!$F$5:$F$1000,Loc!A308)</f>
        <v>0</v>
      </c>
      <c r="U308" s="7">
        <f>SUMIFS(Nhap!$I$5:$I$1000,Nhap!$E$5:$E$1000,DATE(Thang!$E$4,Thang!$C$4,Loc!$Q$2),Nhap!$F$5:$F$1000,Loc!A308)</f>
        <v>0</v>
      </c>
      <c r="V308" s="7">
        <f>SUMIFS(Nhap!$I$5:$I$1000,Nhap!$E$5:$E$1000,DATE(Thang!$E$4,Thang!$C$4,Loc!$R$2),Nhap!$F$5:$F$1000,Loc!A308)</f>
        <v>0</v>
      </c>
      <c r="W308" s="7">
        <f>SUMIFS(Nhap!$I$5:$I$1000,Nhap!$E$5:$E$1000,DATE(Thang!$E$4,Thang!$C$4,Loc!$S$2),Nhap!$F$5:$F$1000,Loc!A308)</f>
        <v>0</v>
      </c>
      <c r="X308" s="7">
        <f>SUMIFS(Nhap!$I$5:$I$1000,Nhap!$E$5:$E$1000,DATE(Thang!$E$4,Thang!$C$4,Loc!$T$2),Nhap!$F$5:$F$1000,Loc!A308)</f>
        <v>0</v>
      </c>
      <c r="Y308" s="7">
        <f>SUMIFS(Nhap!$I$5:$I$1000,Nhap!$E$5:$E$1000,DATE(Thang!$E$4,Thang!$C$4,Loc!$U$2),Nhap!$F$5:$F$1000,Loc!A308)</f>
        <v>0</v>
      </c>
      <c r="Z308" s="7">
        <f>SUMIFS(Nhap!$I$5:$I$1000,Nhap!$E$5:$E$1000,DATE(Thang!$E$4,Thang!$C$4,Loc!$V$2),Nhap!$F$5:$F$1000,Loc!A308)</f>
        <v>0</v>
      </c>
      <c r="AA308" s="7">
        <f>SUMIFS(Nhap!$I$5:$I$1000,Nhap!$E$5:$E$1000,DATE(Thang!$E$4,Thang!$C$4,Loc!$W$2),Nhap!$F$5:$F$1000,Loc!A308)</f>
        <v>0</v>
      </c>
      <c r="AB308" s="7">
        <f>SUMIFS(Nhap!$I$5:$I$1000,Nhap!$E$5:$E$1000,DATE(Thang!$E$4,Thang!$C$4,Loc!$X$2),Nhap!$F$5:$F$1000,Loc!A308)</f>
        <v>0</v>
      </c>
      <c r="AC308" s="7">
        <f>SUMIFS(Nhap!$I$5:$I$1000,Nhap!$E$5:$E$1000,DATE(Thang!$E$4,Thang!$C$4,Loc!$Y$2),Nhap!$F$5:$F$1000,Loc!A308)</f>
        <v>0</v>
      </c>
      <c r="AD308" s="7">
        <f>SUMIFS(Nhap!$I$5:$I$1000,Nhap!$E$5:$E$1000,DATE(Thang!$E$4,Thang!$C$4,Loc!$Z$2),Nhap!$F$5:$F$1000,Loc!A308)</f>
        <v>0</v>
      </c>
      <c r="AE308" s="7">
        <f>SUMIFS(Nhap!$I$5:$I$1000,Nhap!$E$5:$E$1000,DATE(Thang!$E$4,Thang!$C$4,Loc!$AA$2),Nhap!$F$5:$F$1000,Loc!A308)</f>
        <v>0</v>
      </c>
      <c r="AF308" s="7">
        <f>SUMIFS(Nhap!$I$5:$I$1000,Nhap!$E$5:$E$1000,DATE(Thang!$E$4,Thang!$C$4,Loc!$AB$2),Nhap!$F$5:$F$1000,Loc!A308)</f>
        <v>0</v>
      </c>
      <c r="AG308" s="7">
        <f>SUMIFS(Nhap!$I$5:$I$1000,Nhap!$E$5:$E$1000,DATE(Thang!$E$4,Thang!$C$4,Loc!$AC$2),Nhap!$F$5:$F$1000,Loc!A308)</f>
        <v>0</v>
      </c>
      <c r="AH308" s="7">
        <f>SUMIFS(Nhap!$I$5:$I$1000,Nhap!$E$5:$E$1000,DATE(Thang!$E$4,Thang!$C$4,Loc!$AD$2),Nhap!$F$5:$F$1000,Loc!$A$5)</f>
        <v>0</v>
      </c>
      <c r="AI308" s="7">
        <f>SUMIFS(Nhap!$I$5:$I$1000,Nhap!$E$5:$E$1000,DATE(Thang!$E$4,Thang!$C$4,Loc!$AE$2),Nhap!$F$5:$F$1000,Loc!A308)</f>
        <v>0</v>
      </c>
      <c r="AJ308" s="7">
        <f>SUMIFS(Nhap!$I$5:$I$1000,Nhap!$E$5:$E$1000,DATE(Thang!$E$4,Thang!$C$4,Loc!$AF$2),Nhap!$F$5:$F$1000,Loc!A308)</f>
        <v>0</v>
      </c>
      <c r="AK308" s="7">
        <f>SUMIFS(Nhap!$I$5:$I$1000,Nhap!$E$5:$E$1000,DATE(Thang!$E$4,Thang!$C$4,Loc!$AG$2),Nhap!$F$5:$F$1000,Loc!A308)</f>
        <v>0</v>
      </c>
      <c r="AL308" s="7">
        <f>SUMIFS(Nhap!$I$5:$I$1000,Nhap!$E$5:$E$1000,DATE(Thang!$E$4,Thang!$C$4,Loc!$AH$2),Nhap!$F$5:$F$1000,Loc!A308)</f>
        <v>0</v>
      </c>
      <c r="AM308" s="7">
        <f>SUMIFS(Nhap!$I$5:$I$1000,Nhap!$E$5:$E$1000,DATE(Thang!$E$4,Thang!$C$4,Loc!$AI$2),Nhap!$F$5:$F$1000,Loc!A308)</f>
        <v>0</v>
      </c>
      <c r="AN308" s="7">
        <f>SUMIFS(Nhap!$I$5:$I$1000,Nhap!$E$5:$E$1000,DATE(Thang!$E$4,Thang!$C$4,Loc!$AJ$2),Nhap!$F$5:$F$1000,Loc!A308)</f>
        <v>0</v>
      </c>
      <c r="AO308" s="7">
        <f>SUMIFS(Xuat!$G$5:$G$1000,Xuat!$C$5:$C$1000,DATE(Thang!$E$4,Thang!$C$4,AO$2),Xuat!$D$5:$D$1000,Loc!$A308)</f>
        <v>0</v>
      </c>
      <c r="AP308" s="7">
        <f>SUMIFS(Xuat!$G$5:$G$1000,Xuat!$C$5:$C$1000,DATE(Thang!$E$4,Thang!$C$4,AP$2),Xuat!$D$5:$D$1000,Loc!$A308)</f>
        <v>0</v>
      </c>
      <c r="AQ308" s="7">
        <f>SUMIFS(Xuat!$G$5:$G$1000,Xuat!$C$5:$C$1000,DATE(Thang!$E$4,Thang!$C$4,AQ$2),Xuat!$D$5:$D$1000,Loc!$A308)</f>
        <v>0</v>
      </c>
      <c r="AR308" s="7">
        <f>SUMIFS(Xuat!$G$5:$G$1000,Xuat!$C$5:$C$1000,DATE(Thang!$E$4,Thang!$C$4,AR$2),Xuat!$D$5:$D$1000,Loc!$A308)</f>
        <v>0</v>
      </c>
      <c r="AS308" s="7">
        <f>SUMIFS(Xuat!$G$5:$G$1000,Xuat!$C$5:$C$1000,DATE(Thang!$E$4,Thang!$C$4,AS$2),Xuat!$D$5:$D$1000,Loc!$A308)</f>
        <v>0</v>
      </c>
      <c r="AT308" s="7">
        <f>SUMIFS(Xuat!$G$5:$G$1000,Xuat!$C$5:$C$1000,DATE(Thang!$E$4,Thang!$C$4,AT$2),Xuat!$D$5:$D$1000,Loc!$A308)</f>
        <v>0</v>
      </c>
      <c r="AU308" s="7">
        <f>SUMIFS(Xuat!$G$5:$G$1000,Xuat!$C$5:$C$1000,DATE(Thang!$E$4,Thang!$C$4,AU$2),Xuat!$D$5:$D$1000,Loc!$A308)</f>
        <v>0</v>
      </c>
      <c r="AV308" s="7">
        <f>SUMIFS(Xuat!$G$5:$G$1000,Xuat!$C$5:$C$1000,DATE(Thang!$E$4,Thang!$C$4,AV$2),Xuat!$D$5:$D$1000,Loc!$A308)</f>
        <v>0</v>
      </c>
      <c r="AW308" s="7">
        <f>SUMIFS(Xuat!$G$5:$G$1000,Xuat!$C$5:$C$1000,DATE(Thang!$E$4,Thang!$C$4,AW$2),Xuat!$D$5:$D$1000,Loc!$A308)</f>
        <v>0</v>
      </c>
      <c r="AX308" s="7">
        <f>SUMIFS(Xuat!$G$5:$G$1000,Xuat!$C$5:$C$1000,DATE(Thang!$E$4,Thang!$C$4,AX$2),Xuat!$D$5:$D$1000,Loc!$A308)</f>
        <v>0</v>
      </c>
      <c r="AY308" s="7">
        <f>SUMIFS(Xuat!$G$5:$G$1000,Xuat!$C$5:$C$1000,DATE(Thang!$E$4,Thang!$C$4,AY$2),Xuat!$D$5:$D$1000,Loc!$A308)</f>
        <v>0</v>
      </c>
      <c r="AZ308" s="7">
        <f>SUMIFS(Xuat!$G$5:$G$1000,Xuat!$C$5:$C$1000,DATE(Thang!$E$4,Thang!$C$4,AZ$2),Xuat!$D$5:$D$1000,Loc!$A308)</f>
        <v>0</v>
      </c>
      <c r="BA308" s="7">
        <f>SUMIFS(Xuat!$G$5:$G$1000,Xuat!$C$5:$C$1000,DATE(Thang!$E$4,Thang!$C$4,BA$2),Xuat!$D$5:$D$1000,Loc!$A308)</f>
        <v>0</v>
      </c>
      <c r="BB308" s="7">
        <f>SUMIFS(Xuat!$G$5:$G$1000,Xuat!$C$5:$C$1000,DATE(Thang!$E$4,Thang!$C$4,BB$2),Xuat!$D$5:$D$1000,Loc!$A308)</f>
        <v>0</v>
      </c>
      <c r="BC308" s="7">
        <f>SUMIFS(Xuat!$G$5:$G$1000,Xuat!$C$5:$C$1000,DATE(Thang!$E$4,Thang!$C$4,BC$2),Xuat!$D$5:$D$1000,Loc!$A308)</f>
        <v>0</v>
      </c>
      <c r="BD308" s="7">
        <f>SUMIFS(Xuat!$G$5:$G$1000,Xuat!$C$5:$C$1000,DATE(Thang!$E$4,Thang!$C$4,BD$2),Xuat!$D$5:$D$1000,Loc!$A308)</f>
        <v>0</v>
      </c>
      <c r="BE308" s="7">
        <f>SUMIFS(Xuat!$G$5:$G$1000,Xuat!$C$5:$C$1000,DATE(Thang!$E$4,Thang!$C$4,BE$2),Xuat!$D$5:$D$1000,Loc!$A308)</f>
        <v>0</v>
      </c>
      <c r="BF308" s="7">
        <f>SUMIFS(Xuat!$G$5:$G$1000,Xuat!$C$5:$C$1000,DATE(Thang!$E$4,Thang!$C$4,BF$2),Xuat!$D$5:$D$1000,Loc!$A308)</f>
        <v>0</v>
      </c>
      <c r="BG308" s="7">
        <f>SUMIFS(Xuat!$G$5:$G$1000,Xuat!$C$5:$C$1000,DATE(Thang!$E$4,Thang!$C$4,BG$2),Xuat!$D$5:$D$1000,Loc!$A308)</f>
        <v>0</v>
      </c>
      <c r="BH308" s="7">
        <f>SUMIFS(Xuat!$G$5:$G$1000,Xuat!$C$5:$C$1000,DATE(Thang!$E$4,Thang!$C$4,BH$2),Xuat!$D$5:$D$1000,Loc!$A308)</f>
        <v>0</v>
      </c>
      <c r="BI308" s="7">
        <f>SUMIFS(Xuat!$G$5:$G$1000,Xuat!$C$5:$C$1000,DATE(Thang!$E$4,Thang!$C$4,BI$2),Xuat!$D$5:$D$1000,Loc!$A308)</f>
        <v>0</v>
      </c>
      <c r="BJ308" s="7">
        <f>SUMIFS(Xuat!$G$5:$G$1000,Xuat!$C$5:$C$1000,DATE(Thang!$E$4,Thang!$C$4,BJ$2),Xuat!$D$5:$D$1000,Loc!$A308)</f>
        <v>0</v>
      </c>
      <c r="BK308" s="7">
        <f>SUMIFS(Xuat!$G$5:$G$1000,Xuat!$C$5:$C$1000,DATE(Thang!$E$4,Thang!$C$4,BK$2),Xuat!$D$5:$D$1000,Loc!$A308)</f>
        <v>0</v>
      </c>
      <c r="BL308" s="7">
        <f>SUMIFS(Xuat!$G$5:$G$1000,Xuat!$C$5:$C$1000,DATE(Thang!$E$4,Thang!$C$4,BL$2),Xuat!$D$5:$D$1000,Loc!$A308)</f>
        <v>0</v>
      </c>
      <c r="BM308" s="7">
        <f>SUMIFS(Xuat!$G$5:$G$1000,Xuat!$C$5:$C$1000,DATE(Thang!$E$4,Thang!$C$4,BM$2),Xuat!$D$5:$D$1000,Loc!$A308)</f>
        <v>0</v>
      </c>
      <c r="BN308" s="7">
        <f>SUMIFS(Xuat!$G$5:$G$1000,Xuat!$C$5:$C$1000,DATE(Thang!$E$4,Thang!$C$4,BN$2),Xuat!$D$5:$D$1000,Loc!$A308)</f>
        <v>0</v>
      </c>
      <c r="BO308" s="7">
        <f>SUMIFS(Xuat!$G$5:$G$1000,Xuat!$C$5:$C$1000,DATE(Thang!$E$4,Thang!$C$4,BO$2),Xuat!$D$5:$D$1000,Loc!$A308)</f>
        <v>0</v>
      </c>
      <c r="BP308" s="7">
        <f>SUMIFS(Xuat!$G$5:$G$1000,Xuat!$C$5:$C$1000,DATE(Thang!$E$4,Thang!$C$4,BP$2),Xuat!$D$5:$D$1000,Loc!$A308)</f>
        <v>0</v>
      </c>
      <c r="BQ308" s="7">
        <f>SUMIFS(Xuat!$G$5:$G$1000,Xuat!$C$5:$C$1000,DATE(Thang!$E$4,Thang!$C$4,BQ$2),Xuat!$D$5:$D$1000,Loc!$A308)</f>
        <v>0</v>
      </c>
      <c r="BR308" s="7">
        <f>SUMIFS(Xuat!$G$5:$G$1000,Xuat!$C$5:$C$1000,DATE(Thang!$E$4,Thang!$C$4,BR$2),Xuat!$D$5:$D$1000,Loc!$A308)</f>
        <v>0</v>
      </c>
      <c r="BS308" s="7">
        <f>SUMIFS(Xuat!$G$5:$G$1000,Xuat!$C$5:$C$1000,DATE(Thang!$E$4,Thang!$C$4,BS$2),Xuat!$D$5:$D$1000,Loc!$A308)</f>
        <v>0</v>
      </c>
    </row>
    <row r="309" spans="1:71" x14ac:dyDescent="0.2">
      <c r="A309" s="2">
        <f>DM!C309</f>
        <v>0</v>
      </c>
      <c r="B309" s="3">
        <f>VLOOKUP(A309,Tondau!$B$5:$F$500,3,0)</f>
        <v>0</v>
      </c>
      <c r="C309" s="3">
        <f>VLOOKUP(Tinhgiavon!A309,Tondau!$B$5:$E$500,4,0)</f>
        <v>0</v>
      </c>
      <c r="D309" s="3">
        <f t="shared" si="22"/>
        <v>0</v>
      </c>
      <c r="E309" s="3">
        <f>SUMIF(Nhap!$F$5:$F$1000,Tinhgiavon!A309,Nhap!$K$5:$K$1000)</f>
        <v>0</v>
      </c>
      <c r="F309" s="3">
        <f t="shared" si="23"/>
        <v>0</v>
      </c>
      <c r="G309" s="3">
        <f t="shared" si="24"/>
        <v>0</v>
      </c>
      <c r="H309" s="3">
        <f t="shared" si="25"/>
        <v>0</v>
      </c>
      <c r="I309" s="3">
        <f t="shared" si="26"/>
        <v>0</v>
      </c>
      <c r="J309" s="7">
        <f>SUMIFS(Nhap!$I$5:$I$1000,Nhap!$E$5:$E$1000,DATE(Thang!$E$4,Thang!$C$4,Loc!$F$2),Nhap!$F$5:$F$1000,Loc!A309)</f>
        <v>0</v>
      </c>
      <c r="K309" s="7">
        <f>SUMIFS(Nhap!$I$5:$I$1000,Nhap!$E$5:$E$1000,DATE(Thang!$E$4,Thang!$C$4,Loc!$G$2),Nhap!$F$5:$F$1000,Loc!A309)</f>
        <v>0</v>
      </c>
      <c r="L309" s="7">
        <f>SUMIFS(Nhap!$I$5:$I$1000,Nhap!$E$5:$E$1000,DATE(Thang!$E$4,Thang!$C$4,Loc!$H$2),Nhap!$F$5:$F$1000,Loc!A309)</f>
        <v>0</v>
      </c>
      <c r="M309" s="7">
        <f>SUMIFS(Nhap!$I$5:$I$1000,Nhap!$E$5:$E$1000,DATE(Thang!$E$4,Thang!$C$4,Loc!$I$2),Nhap!$F$5:$F$1000,Loc!A309)</f>
        <v>0</v>
      </c>
      <c r="N309" s="7">
        <f>SUMIFS(Nhap!$I$5:$I$1000,Nhap!$E$5:$E$1000,DATE(Thang!$E$4,Thang!$C$4,Loc!$J$2),Nhap!$F$5:$F$1000,Loc!A309)</f>
        <v>0</v>
      </c>
      <c r="O309" s="7">
        <f>SUMIFS(Nhap!$I$5:$I$1000,Nhap!$E$5:$E$1000,DATE(Thang!$E$4,Thang!$C$4,Loc!$K$2),Nhap!$F$5:$F$1000,Loc!A309)</f>
        <v>0</v>
      </c>
      <c r="P309" s="7">
        <f>SUMIFS(Nhap!$I$5:$I$1000,Nhap!$E$5:$E$1000,DATE(Thang!$E$4,Thang!$C$4,Loc!$L$2),Nhap!$F$5:$F$1000,Loc!A309)</f>
        <v>0</v>
      </c>
      <c r="Q309" s="7">
        <f>SUMIFS(Nhap!$I$5:$I$1000,Nhap!$E$5:$E$1000,DATE(Thang!$E$4,Thang!$C$4,Loc!$M$2),Nhap!$F$5:$F$1000,Loc!A309)</f>
        <v>0</v>
      </c>
      <c r="R309" s="7">
        <f>SUMIFS(Nhap!$I$5:$I$1000,Nhap!$E$5:$E$1000,DATE(Thang!$E$4,Thang!$C$4,Loc!$N$2),Nhap!$F$5:$F$1000,Loc!A309)</f>
        <v>0</v>
      </c>
      <c r="S309" s="7">
        <f>SUMIFS(Nhap!$I$5:$I$1000,Nhap!$E$5:$E$1000,DATE(Thang!$E$4,Thang!$C$4,Loc!$O$2),Nhap!$F$5:$F$1000,Loc!A309)</f>
        <v>0</v>
      </c>
      <c r="T309" s="7">
        <f>SUMIFS(Nhap!$I$5:$I$1000,Nhap!$E$5:$E$1000,DATE(Thang!$E$4,Thang!$C$4,Loc!$P$2),Nhap!$F$5:$F$1000,Loc!A309)</f>
        <v>0</v>
      </c>
      <c r="U309" s="7">
        <f>SUMIFS(Nhap!$I$5:$I$1000,Nhap!$E$5:$E$1000,DATE(Thang!$E$4,Thang!$C$4,Loc!$Q$2),Nhap!$F$5:$F$1000,Loc!A309)</f>
        <v>0</v>
      </c>
      <c r="V309" s="7">
        <f>SUMIFS(Nhap!$I$5:$I$1000,Nhap!$E$5:$E$1000,DATE(Thang!$E$4,Thang!$C$4,Loc!$R$2),Nhap!$F$5:$F$1000,Loc!A309)</f>
        <v>0</v>
      </c>
      <c r="W309" s="7">
        <f>SUMIFS(Nhap!$I$5:$I$1000,Nhap!$E$5:$E$1000,DATE(Thang!$E$4,Thang!$C$4,Loc!$S$2),Nhap!$F$5:$F$1000,Loc!A309)</f>
        <v>0</v>
      </c>
      <c r="X309" s="7">
        <f>SUMIFS(Nhap!$I$5:$I$1000,Nhap!$E$5:$E$1000,DATE(Thang!$E$4,Thang!$C$4,Loc!$T$2),Nhap!$F$5:$F$1000,Loc!A309)</f>
        <v>0</v>
      </c>
      <c r="Y309" s="7">
        <f>SUMIFS(Nhap!$I$5:$I$1000,Nhap!$E$5:$E$1000,DATE(Thang!$E$4,Thang!$C$4,Loc!$U$2),Nhap!$F$5:$F$1000,Loc!A309)</f>
        <v>0</v>
      </c>
      <c r="Z309" s="7">
        <f>SUMIFS(Nhap!$I$5:$I$1000,Nhap!$E$5:$E$1000,DATE(Thang!$E$4,Thang!$C$4,Loc!$V$2),Nhap!$F$5:$F$1000,Loc!A309)</f>
        <v>0</v>
      </c>
      <c r="AA309" s="7">
        <f>SUMIFS(Nhap!$I$5:$I$1000,Nhap!$E$5:$E$1000,DATE(Thang!$E$4,Thang!$C$4,Loc!$W$2),Nhap!$F$5:$F$1000,Loc!A309)</f>
        <v>0</v>
      </c>
      <c r="AB309" s="7">
        <f>SUMIFS(Nhap!$I$5:$I$1000,Nhap!$E$5:$E$1000,DATE(Thang!$E$4,Thang!$C$4,Loc!$X$2),Nhap!$F$5:$F$1000,Loc!A309)</f>
        <v>0</v>
      </c>
      <c r="AC309" s="7">
        <f>SUMIFS(Nhap!$I$5:$I$1000,Nhap!$E$5:$E$1000,DATE(Thang!$E$4,Thang!$C$4,Loc!$Y$2),Nhap!$F$5:$F$1000,Loc!A309)</f>
        <v>0</v>
      </c>
      <c r="AD309" s="7">
        <f>SUMIFS(Nhap!$I$5:$I$1000,Nhap!$E$5:$E$1000,DATE(Thang!$E$4,Thang!$C$4,Loc!$Z$2),Nhap!$F$5:$F$1000,Loc!A309)</f>
        <v>0</v>
      </c>
      <c r="AE309" s="7">
        <f>SUMIFS(Nhap!$I$5:$I$1000,Nhap!$E$5:$E$1000,DATE(Thang!$E$4,Thang!$C$4,Loc!$AA$2),Nhap!$F$5:$F$1000,Loc!A309)</f>
        <v>0</v>
      </c>
      <c r="AF309" s="7">
        <f>SUMIFS(Nhap!$I$5:$I$1000,Nhap!$E$5:$E$1000,DATE(Thang!$E$4,Thang!$C$4,Loc!$AB$2),Nhap!$F$5:$F$1000,Loc!A309)</f>
        <v>0</v>
      </c>
      <c r="AG309" s="7">
        <f>SUMIFS(Nhap!$I$5:$I$1000,Nhap!$E$5:$E$1000,DATE(Thang!$E$4,Thang!$C$4,Loc!$AC$2),Nhap!$F$5:$F$1000,Loc!A309)</f>
        <v>0</v>
      </c>
      <c r="AH309" s="7">
        <f>SUMIFS(Nhap!$I$5:$I$1000,Nhap!$E$5:$E$1000,DATE(Thang!$E$4,Thang!$C$4,Loc!$AD$2),Nhap!$F$5:$F$1000,Loc!$A$5)</f>
        <v>0</v>
      </c>
      <c r="AI309" s="7">
        <f>SUMIFS(Nhap!$I$5:$I$1000,Nhap!$E$5:$E$1000,DATE(Thang!$E$4,Thang!$C$4,Loc!$AE$2),Nhap!$F$5:$F$1000,Loc!A309)</f>
        <v>0</v>
      </c>
      <c r="AJ309" s="7">
        <f>SUMIFS(Nhap!$I$5:$I$1000,Nhap!$E$5:$E$1000,DATE(Thang!$E$4,Thang!$C$4,Loc!$AF$2),Nhap!$F$5:$F$1000,Loc!A309)</f>
        <v>0</v>
      </c>
      <c r="AK309" s="7">
        <f>SUMIFS(Nhap!$I$5:$I$1000,Nhap!$E$5:$E$1000,DATE(Thang!$E$4,Thang!$C$4,Loc!$AG$2),Nhap!$F$5:$F$1000,Loc!A309)</f>
        <v>0</v>
      </c>
      <c r="AL309" s="7">
        <f>SUMIFS(Nhap!$I$5:$I$1000,Nhap!$E$5:$E$1000,DATE(Thang!$E$4,Thang!$C$4,Loc!$AH$2),Nhap!$F$5:$F$1000,Loc!A309)</f>
        <v>0</v>
      </c>
      <c r="AM309" s="7">
        <f>SUMIFS(Nhap!$I$5:$I$1000,Nhap!$E$5:$E$1000,DATE(Thang!$E$4,Thang!$C$4,Loc!$AI$2),Nhap!$F$5:$F$1000,Loc!A309)</f>
        <v>0</v>
      </c>
      <c r="AN309" s="7">
        <f>SUMIFS(Nhap!$I$5:$I$1000,Nhap!$E$5:$E$1000,DATE(Thang!$E$4,Thang!$C$4,Loc!$AJ$2),Nhap!$F$5:$F$1000,Loc!A309)</f>
        <v>0</v>
      </c>
      <c r="AO309" s="7">
        <f>SUMIFS(Xuat!$G$5:$G$1000,Xuat!$C$5:$C$1000,DATE(Thang!$E$4,Thang!$C$4,AO$2),Xuat!$D$5:$D$1000,Loc!$A309)</f>
        <v>0</v>
      </c>
      <c r="AP309" s="7">
        <f>SUMIFS(Xuat!$G$5:$G$1000,Xuat!$C$5:$C$1000,DATE(Thang!$E$4,Thang!$C$4,AP$2),Xuat!$D$5:$D$1000,Loc!$A309)</f>
        <v>0</v>
      </c>
      <c r="AQ309" s="7">
        <f>SUMIFS(Xuat!$G$5:$G$1000,Xuat!$C$5:$C$1000,DATE(Thang!$E$4,Thang!$C$4,AQ$2),Xuat!$D$5:$D$1000,Loc!$A309)</f>
        <v>0</v>
      </c>
      <c r="AR309" s="7">
        <f>SUMIFS(Xuat!$G$5:$G$1000,Xuat!$C$5:$C$1000,DATE(Thang!$E$4,Thang!$C$4,AR$2),Xuat!$D$5:$D$1000,Loc!$A309)</f>
        <v>0</v>
      </c>
      <c r="AS309" s="7">
        <f>SUMIFS(Xuat!$G$5:$G$1000,Xuat!$C$5:$C$1000,DATE(Thang!$E$4,Thang!$C$4,AS$2),Xuat!$D$5:$D$1000,Loc!$A309)</f>
        <v>0</v>
      </c>
      <c r="AT309" s="7">
        <f>SUMIFS(Xuat!$G$5:$G$1000,Xuat!$C$5:$C$1000,DATE(Thang!$E$4,Thang!$C$4,AT$2),Xuat!$D$5:$D$1000,Loc!$A309)</f>
        <v>0</v>
      </c>
      <c r="AU309" s="7">
        <f>SUMIFS(Xuat!$G$5:$G$1000,Xuat!$C$5:$C$1000,DATE(Thang!$E$4,Thang!$C$4,AU$2),Xuat!$D$5:$D$1000,Loc!$A309)</f>
        <v>0</v>
      </c>
      <c r="AV309" s="7">
        <f>SUMIFS(Xuat!$G$5:$G$1000,Xuat!$C$5:$C$1000,DATE(Thang!$E$4,Thang!$C$4,AV$2),Xuat!$D$5:$D$1000,Loc!$A309)</f>
        <v>0</v>
      </c>
      <c r="AW309" s="7">
        <f>SUMIFS(Xuat!$G$5:$G$1000,Xuat!$C$5:$C$1000,DATE(Thang!$E$4,Thang!$C$4,AW$2),Xuat!$D$5:$D$1000,Loc!$A309)</f>
        <v>0</v>
      </c>
      <c r="AX309" s="7">
        <f>SUMIFS(Xuat!$G$5:$G$1000,Xuat!$C$5:$C$1000,DATE(Thang!$E$4,Thang!$C$4,AX$2),Xuat!$D$5:$D$1000,Loc!$A309)</f>
        <v>0</v>
      </c>
      <c r="AY309" s="7">
        <f>SUMIFS(Xuat!$G$5:$G$1000,Xuat!$C$5:$C$1000,DATE(Thang!$E$4,Thang!$C$4,AY$2),Xuat!$D$5:$D$1000,Loc!$A309)</f>
        <v>0</v>
      </c>
      <c r="AZ309" s="7">
        <f>SUMIFS(Xuat!$G$5:$G$1000,Xuat!$C$5:$C$1000,DATE(Thang!$E$4,Thang!$C$4,AZ$2),Xuat!$D$5:$D$1000,Loc!$A309)</f>
        <v>0</v>
      </c>
      <c r="BA309" s="7">
        <f>SUMIFS(Xuat!$G$5:$G$1000,Xuat!$C$5:$C$1000,DATE(Thang!$E$4,Thang!$C$4,BA$2),Xuat!$D$5:$D$1000,Loc!$A309)</f>
        <v>0</v>
      </c>
      <c r="BB309" s="7">
        <f>SUMIFS(Xuat!$G$5:$G$1000,Xuat!$C$5:$C$1000,DATE(Thang!$E$4,Thang!$C$4,BB$2),Xuat!$D$5:$D$1000,Loc!$A309)</f>
        <v>0</v>
      </c>
      <c r="BC309" s="7">
        <f>SUMIFS(Xuat!$G$5:$G$1000,Xuat!$C$5:$C$1000,DATE(Thang!$E$4,Thang!$C$4,BC$2),Xuat!$D$5:$D$1000,Loc!$A309)</f>
        <v>0</v>
      </c>
      <c r="BD309" s="7">
        <f>SUMIFS(Xuat!$G$5:$G$1000,Xuat!$C$5:$C$1000,DATE(Thang!$E$4,Thang!$C$4,BD$2),Xuat!$D$5:$D$1000,Loc!$A309)</f>
        <v>0</v>
      </c>
      <c r="BE309" s="7">
        <f>SUMIFS(Xuat!$G$5:$G$1000,Xuat!$C$5:$C$1000,DATE(Thang!$E$4,Thang!$C$4,BE$2),Xuat!$D$5:$D$1000,Loc!$A309)</f>
        <v>0</v>
      </c>
      <c r="BF309" s="7">
        <f>SUMIFS(Xuat!$G$5:$G$1000,Xuat!$C$5:$C$1000,DATE(Thang!$E$4,Thang!$C$4,BF$2),Xuat!$D$5:$D$1000,Loc!$A309)</f>
        <v>0</v>
      </c>
      <c r="BG309" s="7">
        <f>SUMIFS(Xuat!$G$5:$G$1000,Xuat!$C$5:$C$1000,DATE(Thang!$E$4,Thang!$C$4,BG$2),Xuat!$D$5:$D$1000,Loc!$A309)</f>
        <v>0</v>
      </c>
      <c r="BH309" s="7">
        <f>SUMIFS(Xuat!$G$5:$G$1000,Xuat!$C$5:$C$1000,DATE(Thang!$E$4,Thang!$C$4,BH$2),Xuat!$D$5:$D$1000,Loc!$A309)</f>
        <v>0</v>
      </c>
      <c r="BI309" s="7">
        <f>SUMIFS(Xuat!$G$5:$G$1000,Xuat!$C$5:$C$1000,DATE(Thang!$E$4,Thang!$C$4,BI$2),Xuat!$D$5:$D$1000,Loc!$A309)</f>
        <v>0</v>
      </c>
      <c r="BJ309" s="7">
        <f>SUMIFS(Xuat!$G$5:$G$1000,Xuat!$C$5:$C$1000,DATE(Thang!$E$4,Thang!$C$4,BJ$2),Xuat!$D$5:$D$1000,Loc!$A309)</f>
        <v>0</v>
      </c>
      <c r="BK309" s="7">
        <f>SUMIFS(Xuat!$G$5:$G$1000,Xuat!$C$5:$C$1000,DATE(Thang!$E$4,Thang!$C$4,BK$2),Xuat!$D$5:$D$1000,Loc!$A309)</f>
        <v>0</v>
      </c>
      <c r="BL309" s="7">
        <f>SUMIFS(Xuat!$G$5:$G$1000,Xuat!$C$5:$C$1000,DATE(Thang!$E$4,Thang!$C$4,BL$2),Xuat!$D$5:$D$1000,Loc!$A309)</f>
        <v>0</v>
      </c>
      <c r="BM309" s="7">
        <f>SUMIFS(Xuat!$G$5:$G$1000,Xuat!$C$5:$C$1000,DATE(Thang!$E$4,Thang!$C$4,BM$2),Xuat!$D$5:$D$1000,Loc!$A309)</f>
        <v>0</v>
      </c>
      <c r="BN309" s="7">
        <f>SUMIFS(Xuat!$G$5:$G$1000,Xuat!$C$5:$C$1000,DATE(Thang!$E$4,Thang!$C$4,BN$2),Xuat!$D$5:$D$1000,Loc!$A309)</f>
        <v>0</v>
      </c>
      <c r="BO309" s="7">
        <f>SUMIFS(Xuat!$G$5:$G$1000,Xuat!$C$5:$C$1000,DATE(Thang!$E$4,Thang!$C$4,BO$2),Xuat!$D$5:$D$1000,Loc!$A309)</f>
        <v>0</v>
      </c>
      <c r="BP309" s="7">
        <f>SUMIFS(Xuat!$G$5:$G$1000,Xuat!$C$5:$C$1000,DATE(Thang!$E$4,Thang!$C$4,BP$2),Xuat!$D$5:$D$1000,Loc!$A309)</f>
        <v>0</v>
      </c>
      <c r="BQ309" s="7">
        <f>SUMIFS(Xuat!$G$5:$G$1000,Xuat!$C$5:$C$1000,DATE(Thang!$E$4,Thang!$C$4,BQ$2),Xuat!$D$5:$D$1000,Loc!$A309)</f>
        <v>0</v>
      </c>
      <c r="BR309" s="7">
        <f>SUMIFS(Xuat!$G$5:$G$1000,Xuat!$C$5:$C$1000,DATE(Thang!$E$4,Thang!$C$4,BR$2),Xuat!$D$5:$D$1000,Loc!$A309)</f>
        <v>0</v>
      </c>
      <c r="BS309" s="7">
        <f>SUMIFS(Xuat!$G$5:$G$1000,Xuat!$C$5:$C$1000,DATE(Thang!$E$4,Thang!$C$4,BS$2),Xuat!$D$5:$D$1000,Loc!$A309)</f>
        <v>0</v>
      </c>
    </row>
    <row r="310" spans="1:71" x14ac:dyDescent="0.2">
      <c r="A310" s="2">
        <f>DM!C310</f>
        <v>0</v>
      </c>
      <c r="B310" s="3">
        <f>VLOOKUP(A310,Tondau!$B$5:$F$500,3,0)</f>
        <v>0</v>
      </c>
      <c r="C310" s="3">
        <f>VLOOKUP(Tinhgiavon!A310,Tondau!$B$5:$E$500,4,0)</f>
        <v>0</v>
      </c>
      <c r="D310" s="3">
        <f t="shared" si="22"/>
        <v>0</v>
      </c>
      <c r="E310" s="3">
        <f>SUMIF(Nhap!$F$5:$F$1000,Tinhgiavon!A310,Nhap!$K$5:$K$1000)</f>
        <v>0</v>
      </c>
      <c r="F310" s="3">
        <f t="shared" si="23"/>
        <v>0</v>
      </c>
      <c r="G310" s="3">
        <f t="shared" si="24"/>
        <v>0</v>
      </c>
      <c r="H310" s="3">
        <f t="shared" si="25"/>
        <v>0</v>
      </c>
      <c r="I310" s="3">
        <f t="shared" si="26"/>
        <v>0</v>
      </c>
      <c r="J310" s="7">
        <f>SUMIFS(Nhap!$I$5:$I$1000,Nhap!$E$5:$E$1000,DATE(Thang!$E$4,Thang!$C$4,Loc!$F$2),Nhap!$F$5:$F$1000,Loc!A310)</f>
        <v>0</v>
      </c>
      <c r="K310" s="7">
        <f>SUMIFS(Nhap!$I$5:$I$1000,Nhap!$E$5:$E$1000,DATE(Thang!$E$4,Thang!$C$4,Loc!$G$2),Nhap!$F$5:$F$1000,Loc!A310)</f>
        <v>0</v>
      </c>
      <c r="L310" s="7">
        <f>SUMIFS(Nhap!$I$5:$I$1000,Nhap!$E$5:$E$1000,DATE(Thang!$E$4,Thang!$C$4,Loc!$H$2),Nhap!$F$5:$F$1000,Loc!A310)</f>
        <v>0</v>
      </c>
      <c r="M310" s="7">
        <f>SUMIFS(Nhap!$I$5:$I$1000,Nhap!$E$5:$E$1000,DATE(Thang!$E$4,Thang!$C$4,Loc!$I$2),Nhap!$F$5:$F$1000,Loc!A310)</f>
        <v>0</v>
      </c>
      <c r="N310" s="7">
        <f>SUMIFS(Nhap!$I$5:$I$1000,Nhap!$E$5:$E$1000,DATE(Thang!$E$4,Thang!$C$4,Loc!$J$2),Nhap!$F$5:$F$1000,Loc!A310)</f>
        <v>0</v>
      </c>
      <c r="O310" s="7">
        <f>SUMIFS(Nhap!$I$5:$I$1000,Nhap!$E$5:$E$1000,DATE(Thang!$E$4,Thang!$C$4,Loc!$K$2),Nhap!$F$5:$F$1000,Loc!A310)</f>
        <v>0</v>
      </c>
      <c r="P310" s="7">
        <f>SUMIFS(Nhap!$I$5:$I$1000,Nhap!$E$5:$E$1000,DATE(Thang!$E$4,Thang!$C$4,Loc!$L$2),Nhap!$F$5:$F$1000,Loc!A310)</f>
        <v>0</v>
      </c>
      <c r="Q310" s="7">
        <f>SUMIFS(Nhap!$I$5:$I$1000,Nhap!$E$5:$E$1000,DATE(Thang!$E$4,Thang!$C$4,Loc!$M$2),Nhap!$F$5:$F$1000,Loc!A310)</f>
        <v>0</v>
      </c>
      <c r="R310" s="7">
        <f>SUMIFS(Nhap!$I$5:$I$1000,Nhap!$E$5:$E$1000,DATE(Thang!$E$4,Thang!$C$4,Loc!$N$2),Nhap!$F$5:$F$1000,Loc!A310)</f>
        <v>0</v>
      </c>
      <c r="S310" s="7">
        <f>SUMIFS(Nhap!$I$5:$I$1000,Nhap!$E$5:$E$1000,DATE(Thang!$E$4,Thang!$C$4,Loc!$O$2),Nhap!$F$5:$F$1000,Loc!A310)</f>
        <v>0</v>
      </c>
      <c r="T310" s="7">
        <f>SUMIFS(Nhap!$I$5:$I$1000,Nhap!$E$5:$E$1000,DATE(Thang!$E$4,Thang!$C$4,Loc!$P$2),Nhap!$F$5:$F$1000,Loc!A310)</f>
        <v>0</v>
      </c>
      <c r="U310" s="7">
        <f>SUMIFS(Nhap!$I$5:$I$1000,Nhap!$E$5:$E$1000,DATE(Thang!$E$4,Thang!$C$4,Loc!$Q$2),Nhap!$F$5:$F$1000,Loc!A310)</f>
        <v>0</v>
      </c>
      <c r="V310" s="7">
        <f>SUMIFS(Nhap!$I$5:$I$1000,Nhap!$E$5:$E$1000,DATE(Thang!$E$4,Thang!$C$4,Loc!$R$2),Nhap!$F$5:$F$1000,Loc!A310)</f>
        <v>0</v>
      </c>
      <c r="W310" s="7">
        <f>SUMIFS(Nhap!$I$5:$I$1000,Nhap!$E$5:$E$1000,DATE(Thang!$E$4,Thang!$C$4,Loc!$S$2),Nhap!$F$5:$F$1000,Loc!A310)</f>
        <v>0</v>
      </c>
      <c r="X310" s="7">
        <f>SUMIFS(Nhap!$I$5:$I$1000,Nhap!$E$5:$E$1000,DATE(Thang!$E$4,Thang!$C$4,Loc!$T$2),Nhap!$F$5:$F$1000,Loc!A310)</f>
        <v>0</v>
      </c>
      <c r="Y310" s="7">
        <f>SUMIFS(Nhap!$I$5:$I$1000,Nhap!$E$5:$E$1000,DATE(Thang!$E$4,Thang!$C$4,Loc!$U$2),Nhap!$F$5:$F$1000,Loc!A310)</f>
        <v>0</v>
      </c>
      <c r="Z310" s="7">
        <f>SUMIFS(Nhap!$I$5:$I$1000,Nhap!$E$5:$E$1000,DATE(Thang!$E$4,Thang!$C$4,Loc!$V$2),Nhap!$F$5:$F$1000,Loc!A310)</f>
        <v>0</v>
      </c>
      <c r="AA310" s="7">
        <f>SUMIFS(Nhap!$I$5:$I$1000,Nhap!$E$5:$E$1000,DATE(Thang!$E$4,Thang!$C$4,Loc!$W$2),Nhap!$F$5:$F$1000,Loc!A310)</f>
        <v>0</v>
      </c>
      <c r="AB310" s="7">
        <f>SUMIFS(Nhap!$I$5:$I$1000,Nhap!$E$5:$E$1000,DATE(Thang!$E$4,Thang!$C$4,Loc!$X$2),Nhap!$F$5:$F$1000,Loc!A310)</f>
        <v>0</v>
      </c>
      <c r="AC310" s="7">
        <f>SUMIFS(Nhap!$I$5:$I$1000,Nhap!$E$5:$E$1000,DATE(Thang!$E$4,Thang!$C$4,Loc!$Y$2),Nhap!$F$5:$F$1000,Loc!A310)</f>
        <v>0</v>
      </c>
      <c r="AD310" s="7">
        <f>SUMIFS(Nhap!$I$5:$I$1000,Nhap!$E$5:$E$1000,DATE(Thang!$E$4,Thang!$C$4,Loc!$Z$2),Nhap!$F$5:$F$1000,Loc!A310)</f>
        <v>0</v>
      </c>
      <c r="AE310" s="7">
        <f>SUMIFS(Nhap!$I$5:$I$1000,Nhap!$E$5:$E$1000,DATE(Thang!$E$4,Thang!$C$4,Loc!$AA$2),Nhap!$F$5:$F$1000,Loc!A310)</f>
        <v>0</v>
      </c>
      <c r="AF310" s="7">
        <f>SUMIFS(Nhap!$I$5:$I$1000,Nhap!$E$5:$E$1000,DATE(Thang!$E$4,Thang!$C$4,Loc!$AB$2),Nhap!$F$5:$F$1000,Loc!A310)</f>
        <v>0</v>
      </c>
      <c r="AG310" s="7">
        <f>SUMIFS(Nhap!$I$5:$I$1000,Nhap!$E$5:$E$1000,DATE(Thang!$E$4,Thang!$C$4,Loc!$AC$2),Nhap!$F$5:$F$1000,Loc!A310)</f>
        <v>0</v>
      </c>
      <c r="AH310" s="7">
        <f>SUMIFS(Nhap!$I$5:$I$1000,Nhap!$E$5:$E$1000,DATE(Thang!$E$4,Thang!$C$4,Loc!$AD$2),Nhap!$F$5:$F$1000,Loc!$A$5)</f>
        <v>0</v>
      </c>
      <c r="AI310" s="7">
        <f>SUMIFS(Nhap!$I$5:$I$1000,Nhap!$E$5:$E$1000,DATE(Thang!$E$4,Thang!$C$4,Loc!$AE$2),Nhap!$F$5:$F$1000,Loc!A310)</f>
        <v>0</v>
      </c>
      <c r="AJ310" s="7">
        <f>SUMIFS(Nhap!$I$5:$I$1000,Nhap!$E$5:$E$1000,DATE(Thang!$E$4,Thang!$C$4,Loc!$AF$2),Nhap!$F$5:$F$1000,Loc!A310)</f>
        <v>0</v>
      </c>
      <c r="AK310" s="7">
        <f>SUMIFS(Nhap!$I$5:$I$1000,Nhap!$E$5:$E$1000,DATE(Thang!$E$4,Thang!$C$4,Loc!$AG$2),Nhap!$F$5:$F$1000,Loc!A310)</f>
        <v>0</v>
      </c>
      <c r="AL310" s="7">
        <f>SUMIFS(Nhap!$I$5:$I$1000,Nhap!$E$5:$E$1000,DATE(Thang!$E$4,Thang!$C$4,Loc!$AH$2),Nhap!$F$5:$F$1000,Loc!A310)</f>
        <v>0</v>
      </c>
      <c r="AM310" s="7">
        <f>SUMIFS(Nhap!$I$5:$I$1000,Nhap!$E$5:$E$1000,DATE(Thang!$E$4,Thang!$C$4,Loc!$AI$2),Nhap!$F$5:$F$1000,Loc!A310)</f>
        <v>0</v>
      </c>
      <c r="AN310" s="7">
        <f>SUMIFS(Nhap!$I$5:$I$1000,Nhap!$E$5:$E$1000,DATE(Thang!$E$4,Thang!$C$4,Loc!$AJ$2),Nhap!$F$5:$F$1000,Loc!A310)</f>
        <v>0</v>
      </c>
      <c r="AO310" s="7">
        <f>SUMIFS(Xuat!$G$5:$G$1000,Xuat!$C$5:$C$1000,DATE(Thang!$E$4,Thang!$C$4,AO$2),Xuat!$D$5:$D$1000,Loc!$A310)</f>
        <v>0</v>
      </c>
      <c r="AP310" s="7">
        <f>SUMIFS(Xuat!$G$5:$G$1000,Xuat!$C$5:$C$1000,DATE(Thang!$E$4,Thang!$C$4,AP$2),Xuat!$D$5:$D$1000,Loc!$A310)</f>
        <v>0</v>
      </c>
      <c r="AQ310" s="7">
        <f>SUMIFS(Xuat!$G$5:$G$1000,Xuat!$C$5:$C$1000,DATE(Thang!$E$4,Thang!$C$4,AQ$2),Xuat!$D$5:$D$1000,Loc!$A310)</f>
        <v>0</v>
      </c>
      <c r="AR310" s="7">
        <f>SUMIFS(Xuat!$G$5:$G$1000,Xuat!$C$5:$C$1000,DATE(Thang!$E$4,Thang!$C$4,AR$2),Xuat!$D$5:$D$1000,Loc!$A310)</f>
        <v>0</v>
      </c>
      <c r="AS310" s="7">
        <f>SUMIFS(Xuat!$G$5:$G$1000,Xuat!$C$5:$C$1000,DATE(Thang!$E$4,Thang!$C$4,AS$2),Xuat!$D$5:$D$1000,Loc!$A310)</f>
        <v>0</v>
      </c>
      <c r="AT310" s="7">
        <f>SUMIFS(Xuat!$G$5:$G$1000,Xuat!$C$5:$C$1000,DATE(Thang!$E$4,Thang!$C$4,AT$2),Xuat!$D$5:$D$1000,Loc!$A310)</f>
        <v>0</v>
      </c>
      <c r="AU310" s="7">
        <f>SUMIFS(Xuat!$G$5:$G$1000,Xuat!$C$5:$C$1000,DATE(Thang!$E$4,Thang!$C$4,AU$2),Xuat!$D$5:$D$1000,Loc!$A310)</f>
        <v>0</v>
      </c>
      <c r="AV310" s="7">
        <f>SUMIFS(Xuat!$G$5:$G$1000,Xuat!$C$5:$C$1000,DATE(Thang!$E$4,Thang!$C$4,AV$2),Xuat!$D$5:$D$1000,Loc!$A310)</f>
        <v>0</v>
      </c>
      <c r="AW310" s="7">
        <f>SUMIFS(Xuat!$G$5:$G$1000,Xuat!$C$5:$C$1000,DATE(Thang!$E$4,Thang!$C$4,AW$2),Xuat!$D$5:$D$1000,Loc!$A310)</f>
        <v>0</v>
      </c>
      <c r="AX310" s="7">
        <f>SUMIFS(Xuat!$G$5:$G$1000,Xuat!$C$5:$C$1000,DATE(Thang!$E$4,Thang!$C$4,AX$2),Xuat!$D$5:$D$1000,Loc!$A310)</f>
        <v>0</v>
      </c>
      <c r="AY310" s="7">
        <f>SUMIFS(Xuat!$G$5:$G$1000,Xuat!$C$5:$C$1000,DATE(Thang!$E$4,Thang!$C$4,AY$2),Xuat!$D$5:$D$1000,Loc!$A310)</f>
        <v>0</v>
      </c>
      <c r="AZ310" s="7">
        <f>SUMIFS(Xuat!$G$5:$G$1000,Xuat!$C$5:$C$1000,DATE(Thang!$E$4,Thang!$C$4,AZ$2),Xuat!$D$5:$D$1000,Loc!$A310)</f>
        <v>0</v>
      </c>
      <c r="BA310" s="7">
        <f>SUMIFS(Xuat!$G$5:$G$1000,Xuat!$C$5:$C$1000,DATE(Thang!$E$4,Thang!$C$4,BA$2),Xuat!$D$5:$D$1000,Loc!$A310)</f>
        <v>0</v>
      </c>
      <c r="BB310" s="7">
        <f>SUMIFS(Xuat!$G$5:$G$1000,Xuat!$C$5:$C$1000,DATE(Thang!$E$4,Thang!$C$4,BB$2),Xuat!$D$5:$D$1000,Loc!$A310)</f>
        <v>0</v>
      </c>
      <c r="BC310" s="7">
        <f>SUMIFS(Xuat!$G$5:$G$1000,Xuat!$C$5:$C$1000,DATE(Thang!$E$4,Thang!$C$4,BC$2),Xuat!$D$5:$D$1000,Loc!$A310)</f>
        <v>0</v>
      </c>
      <c r="BD310" s="7">
        <f>SUMIFS(Xuat!$G$5:$G$1000,Xuat!$C$5:$C$1000,DATE(Thang!$E$4,Thang!$C$4,BD$2),Xuat!$D$5:$D$1000,Loc!$A310)</f>
        <v>0</v>
      </c>
      <c r="BE310" s="7">
        <f>SUMIFS(Xuat!$G$5:$G$1000,Xuat!$C$5:$C$1000,DATE(Thang!$E$4,Thang!$C$4,BE$2),Xuat!$D$5:$D$1000,Loc!$A310)</f>
        <v>0</v>
      </c>
      <c r="BF310" s="7">
        <f>SUMIFS(Xuat!$G$5:$G$1000,Xuat!$C$5:$C$1000,DATE(Thang!$E$4,Thang!$C$4,BF$2),Xuat!$D$5:$D$1000,Loc!$A310)</f>
        <v>0</v>
      </c>
      <c r="BG310" s="7">
        <f>SUMIFS(Xuat!$G$5:$G$1000,Xuat!$C$5:$C$1000,DATE(Thang!$E$4,Thang!$C$4,BG$2),Xuat!$D$5:$D$1000,Loc!$A310)</f>
        <v>0</v>
      </c>
      <c r="BH310" s="7">
        <f>SUMIFS(Xuat!$G$5:$G$1000,Xuat!$C$5:$C$1000,DATE(Thang!$E$4,Thang!$C$4,BH$2),Xuat!$D$5:$D$1000,Loc!$A310)</f>
        <v>0</v>
      </c>
      <c r="BI310" s="7">
        <f>SUMIFS(Xuat!$G$5:$G$1000,Xuat!$C$5:$C$1000,DATE(Thang!$E$4,Thang!$C$4,BI$2),Xuat!$D$5:$D$1000,Loc!$A310)</f>
        <v>0</v>
      </c>
      <c r="BJ310" s="7">
        <f>SUMIFS(Xuat!$G$5:$G$1000,Xuat!$C$5:$C$1000,DATE(Thang!$E$4,Thang!$C$4,BJ$2),Xuat!$D$5:$D$1000,Loc!$A310)</f>
        <v>0</v>
      </c>
      <c r="BK310" s="7">
        <f>SUMIFS(Xuat!$G$5:$G$1000,Xuat!$C$5:$C$1000,DATE(Thang!$E$4,Thang!$C$4,BK$2),Xuat!$D$5:$D$1000,Loc!$A310)</f>
        <v>0</v>
      </c>
      <c r="BL310" s="7">
        <f>SUMIFS(Xuat!$G$5:$G$1000,Xuat!$C$5:$C$1000,DATE(Thang!$E$4,Thang!$C$4,BL$2),Xuat!$D$5:$D$1000,Loc!$A310)</f>
        <v>0</v>
      </c>
      <c r="BM310" s="7">
        <f>SUMIFS(Xuat!$G$5:$G$1000,Xuat!$C$5:$C$1000,DATE(Thang!$E$4,Thang!$C$4,BM$2),Xuat!$D$5:$D$1000,Loc!$A310)</f>
        <v>0</v>
      </c>
      <c r="BN310" s="7">
        <f>SUMIFS(Xuat!$G$5:$G$1000,Xuat!$C$5:$C$1000,DATE(Thang!$E$4,Thang!$C$4,BN$2),Xuat!$D$5:$D$1000,Loc!$A310)</f>
        <v>0</v>
      </c>
      <c r="BO310" s="7">
        <f>SUMIFS(Xuat!$G$5:$G$1000,Xuat!$C$5:$C$1000,DATE(Thang!$E$4,Thang!$C$4,BO$2),Xuat!$D$5:$D$1000,Loc!$A310)</f>
        <v>0</v>
      </c>
      <c r="BP310" s="7">
        <f>SUMIFS(Xuat!$G$5:$G$1000,Xuat!$C$5:$C$1000,DATE(Thang!$E$4,Thang!$C$4,BP$2),Xuat!$D$5:$D$1000,Loc!$A310)</f>
        <v>0</v>
      </c>
      <c r="BQ310" s="7">
        <f>SUMIFS(Xuat!$G$5:$G$1000,Xuat!$C$5:$C$1000,DATE(Thang!$E$4,Thang!$C$4,BQ$2),Xuat!$D$5:$D$1000,Loc!$A310)</f>
        <v>0</v>
      </c>
      <c r="BR310" s="7">
        <f>SUMIFS(Xuat!$G$5:$G$1000,Xuat!$C$5:$C$1000,DATE(Thang!$E$4,Thang!$C$4,BR$2),Xuat!$D$5:$D$1000,Loc!$A310)</f>
        <v>0</v>
      </c>
      <c r="BS310" s="7">
        <f>SUMIFS(Xuat!$G$5:$G$1000,Xuat!$C$5:$C$1000,DATE(Thang!$E$4,Thang!$C$4,BS$2),Xuat!$D$5:$D$1000,Loc!$A310)</f>
        <v>0</v>
      </c>
    </row>
    <row r="311" spans="1:71" x14ac:dyDescent="0.2">
      <c r="A311" s="2">
        <f>DM!C311</f>
        <v>0</v>
      </c>
      <c r="B311" s="3">
        <f>VLOOKUP(A311,Tondau!$B$5:$F$500,3,0)</f>
        <v>0</v>
      </c>
      <c r="C311" s="3">
        <f>VLOOKUP(Tinhgiavon!A311,Tondau!$B$5:$E$500,4,0)</f>
        <v>0</v>
      </c>
      <c r="D311" s="3">
        <f t="shared" si="22"/>
        <v>0</v>
      </c>
      <c r="E311" s="3">
        <f>SUMIF(Nhap!$F$5:$F$1000,Tinhgiavon!A311,Nhap!$K$5:$K$1000)</f>
        <v>0</v>
      </c>
      <c r="F311" s="3">
        <f t="shared" si="23"/>
        <v>0</v>
      </c>
      <c r="G311" s="3">
        <f t="shared" si="24"/>
        <v>0</v>
      </c>
      <c r="H311" s="3">
        <f t="shared" si="25"/>
        <v>0</v>
      </c>
      <c r="I311" s="3">
        <f t="shared" si="26"/>
        <v>0</v>
      </c>
      <c r="J311" s="7">
        <f>SUMIFS(Nhap!$I$5:$I$1000,Nhap!$E$5:$E$1000,DATE(Thang!$E$4,Thang!$C$4,Loc!$F$2),Nhap!$F$5:$F$1000,Loc!A311)</f>
        <v>0</v>
      </c>
      <c r="K311" s="7">
        <f>SUMIFS(Nhap!$I$5:$I$1000,Nhap!$E$5:$E$1000,DATE(Thang!$E$4,Thang!$C$4,Loc!$G$2),Nhap!$F$5:$F$1000,Loc!A311)</f>
        <v>0</v>
      </c>
      <c r="L311" s="7">
        <f>SUMIFS(Nhap!$I$5:$I$1000,Nhap!$E$5:$E$1000,DATE(Thang!$E$4,Thang!$C$4,Loc!$H$2),Nhap!$F$5:$F$1000,Loc!A311)</f>
        <v>0</v>
      </c>
      <c r="M311" s="7">
        <f>SUMIFS(Nhap!$I$5:$I$1000,Nhap!$E$5:$E$1000,DATE(Thang!$E$4,Thang!$C$4,Loc!$I$2),Nhap!$F$5:$F$1000,Loc!A311)</f>
        <v>0</v>
      </c>
      <c r="N311" s="7">
        <f>SUMIFS(Nhap!$I$5:$I$1000,Nhap!$E$5:$E$1000,DATE(Thang!$E$4,Thang!$C$4,Loc!$J$2),Nhap!$F$5:$F$1000,Loc!A311)</f>
        <v>0</v>
      </c>
      <c r="O311" s="7">
        <f>SUMIFS(Nhap!$I$5:$I$1000,Nhap!$E$5:$E$1000,DATE(Thang!$E$4,Thang!$C$4,Loc!$K$2),Nhap!$F$5:$F$1000,Loc!A311)</f>
        <v>0</v>
      </c>
      <c r="P311" s="7">
        <f>SUMIFS(Nhap!$I$5:$I$1000,Nhap!$E$5:$E$1000,DATE(Thang!$E$4,Thang!$C$4,Loc!$L$2),Nhap!$F$5:$F$1000,Loc!A311)</f>
        <v>0</v>
      </c>
      <c r="Q311" s="7">
        <f>SUMIFS(Nhap!$I$5:$I$1000,Nhap!$E$5:$E$1000,DATE(Thang!$E$4,Thang!$C$4,Loc!$M$2),Nhap!$F$5:$F$1000,Loc!A311)</f>
        <v>0</v>
      </c>
      <c r="R311" s="7">
        <f>SUMIFS(Nhap!$I$5:$I$1000,Nhap!$E$5:$E$1000,DATE(Thang!$E$4,Thang!$C$4,Loc!$N$2),Nhap!$F$5:$F$1000,Loc!A311)</f>
        <v>0</v>
      </c>
      <c r="S311" s="7">
        <f>SUMIFS(Nhap!$I$5:$I$1000,Nhap!$E$5:$E$1000,DATE(Thang!$E$4,Thang!$C$4,Loc!$O$2),Nhap!$F$5:$F$1000,Loc!A311)</f>
        <v>0</v>
      </c>
      <c r="T311" s="7">
        <f>SUMIFS(Nhap!$I$5:$I$1000,Nhap!$E$5:$E$1000,DATE(Thang!$E$4,Thang!$C$4,Loc!$P$2),Nhap!$F$5:$F$1000,Loc!A311)</f>
        <v>0</v>
      </c>
      <c r="U311" s="7">
        <f>SUMIFS(Nhap!$I$5:$I$1000,Nhap!$E$5:$E$1000,DATE(Thang!$E$4,Thang!$C$4,Loc!$Q$2),Nhap!$F$5:$F$1000,Loc!A311)</f>
        <v>0</v>
      </c>
      <c r="V311" s="7">
        <f>SUMIFS(Nhap!$I$5:$I$1000,Nhap!$E$5:$E$1000,DATE(Thang!$E$4,Thang!$C$4,Loc!$R$2),Nhap!$F$5:$F$1000,Loc!A311)</f>
        <v>0</v>
      </c>
      <c r="W311" s="7">
        <f>SUMIFS(Nhap!$I$5:$I$1000,Nhap!$E$5:$E$1000,DATE(Thang!$E$4,Thang!$C$4,Loc!$S$2),Nhap!$F$5:$F$1000,Loc!A311)</f>
        <v>0</v>
      </c>
      <c r="X311" s="7">
        <f>SUMIFS(Nhap!$I$5:$I$1000,Nhap!$E$5:$E$1000,DATE(Thang!$E$4,Thang!$C$4,Loc!$T$2),Nhap!$F$5:$F$1000,Loc!A311)</f>
        <v>0</v>
      </c>
      <c r="Y311" s="7">
        <f>SUMIFS(Nhap!$I$5:$I$1000,Nhap!$E$5:$E$1000,DATE(Thang!$E$4,Thang!$C$4,Loc!$U$2),Nhap!$F$5:$F$1000,Loc!A311)</f>
        <v>0</v>
      </c>
      <c r="Z311" s="7">
        <f>SUMIFS(Nhap!$I$5:$I$1000,Nhap!$E$5:$E$1000,DATE(Thang!$E$4,Thang!$C$4,Loc!$V$2),Nhap!$F$5:$F$1000,Loc!A311)</f>
        <v>0</v>
      </c>
      <c r="AA311" s="7">
        <f>SUMIFS(Nhap!$I$5:$I$1000,Nhap!$E$5:$E$1000,DATE(Thang!$E$4,Thang!$C$4,Loc!$W$2),Nhap!$F$5:$F$1000,Loc!A311)</f>
        <v>0</v>
      </c>
      <c r="AB311" s="7">
        <f>SUMIFS(Nhap!$I$5:$I$1000,Nhap!$E$5:$E$1000,DATE(Thang!$E$4,Thang!$C$4,Loc!$X$2),Nhap!$F$5:$F$1000,Loc!A311)</f>
        <v>0</v>
      </c>
      <c r="AC311" s="7">
        <f>SUMIFS(Nhap!$I$5:$I$1000,Nhap!$E$5:$E$1000,DATE(Thang!$E$4,Thang!$C$4,Loc!$Y$2),Nhap!$F$5:$F$1000,Loc!A311)</f>
        <v>0</v>
      </c>
      <c r="AD311" s="7">
        <f>SUMIFS(Nhap!$I$5:$I$1000,Nhap!$E$5:$E$1000,DATE(Thang!$E$4,Thang!$C$4,Loc!$Z$2),Nhap!$F$5:$F$1000,Loc!A311)</f>
        <v>0</v>
      </c>
      <c r="AE311" s="7">
        <f>SUMIFS(Nhap!$I$5:$I$1000,Nhap!$E$5:$E$1000,DATE(Thang!$E$4,Thang!$C$4,Loc!$AA$2),Nhap!$F$5:$F$1000,Loc!A311)</f>
        <v>0</v>
      </c>
      <c r="AF311" s="7">
        <f>SUMIFS(Nhap!$I$5:$I$1000,Nhap!$E$5:$E$1000,DATE(Thang!$E$4,Thang!$C$4,Loc!$AB$2),Nhap!$F$5:$F$1000,Loc!A311)</f>
        <v>0</v>
      </c>
      <c r="AG311" s="7">
        <f>SUMIFS(Nhap!$I$5:$I$1000,Nhap!$E$5:$E$1000,DATE(Thang!$E$4,Thang!$C$4,Loc!$AC$2),Nhap!$F$5:$F$1000,Loc!A311)</f>
        <v>0</v>
      </c>
      <c r="AH311" s="7">
        <f>SUMIFS(Nhap!$I$5:$I$1000,Nhap!$E$5:$E$1000,DATE(Thang!$E$4,Thang!$C$4,Loc!$AD$2),Nhap!$F$5:$F$1000,Loc!$A$5)</f>
        <v>0</v>
      </c>
      <c r="AI311" s="7">
        <f>SUMIFS(Nhap!$I$5:$I$1000,Nhap!$E$5:$E$1000,DATE(Thang!$E$4,Thang!$C$4,Loc!$AE$2),Nhap!$F$5:$F$1000,Loc!A311)</f>
        <v>0</v>
      </c>
      <c r="AJ311" s="7">
        <f>SUMIFS(Nhap!$I$5:$I$1000,Nhap!$E$5:$E$1000,DATE(Thang!$E$4,Thang!$C$4,Loc!$AF$2),Nhap!$F$5:$F$1000,Loc!A311)</f>
        <v>0</v>
      </c>
      <c r="AK311" s="7">
        <f>SUMIFS(Nhap!$I$5:$I$1000,Nhap!$E$5:$E$1000,DATE(Thang!$E$4,Thang!$C$4,Loc!$AG$2),Nhap!$F$5:$F$1000,Loc!A311)</f>
        <v>0</v>
      </c>
      <c r="AL311" s="7">
        <f>SUMIFS(Nhap!$I$5:$I$1000,Nhap!$E$5:$E$1000,DATE(Thang!$E$4,Thang!$C$4,Loc!$AH$2),Nhap!$F$5:$F$1000,Loc!A311)</f>
        <v>0</v>
      </c>
      <c r="AM311" s="7">
        <f>SUMIFS(Nhap!$I$5:$I$1000,Nhap!$E$5:$E$1000,DATE(Thang!$E$4,Thang!$C$4,Loc!$AI$2),Nhap!$F$5:$F$1000,Loc!A311)</f>
        <v>0</v>
      </c>
      <c r="AN311" s="7">
        <f>SUMIFS(Nhap!$I$5:$I$1000,Nhap!$E$5:$E$1000,DATE(Thang!$E$4,Thang!$C$4,Loc!$AJ$2),Nhap!$F$5:$F$1000,Loc!A311)</f>
        <v>0</v>
      </c>
      <c r="AO311" s="7">
        <f>SUMIFS(Xuat!$G$5:$G$1000,Xuat!$C$5:$C$1000,DATE(Thang!$E$4,Thang!$C$4,AO$2),Xuat!$D$5:$D$1000,Loc!$A311)</f>
        <v>0</v>
      </c>
      <c r="AP311" s="7">
        <f>SUMIFS(Xuat!$G$5:$G$1000,Xuat!$C$5:$C$1000,DATE(Thang!$E$4,Thang!$C$4,AP$2),Xuat!$D$5:$D$1000,Loc!$A311)</f>
        <v>0</v>
      </c>
      <c r="AQ311" s="7">
        <f>SUMIFS(Xuat!$G$5:$G$1000,Xuat!$C$5:$C$1000,DATE(Thang!$E$4,Thang!$C$4,AQ$2),Xuat!$D$5:$D$1000,Loc!$A311)</f>
        <v>0</v>
      </c>
      <c r="AR311" s="7">
        <f>SUMIFS(Xuat!$G$5:$G$1000,Xuat!$C$5:$C$1000,DATE(Thang!$E$4,Thang!$C$4,AR$2),Xuat!$D$5:$D$1000,Loc!$A311)</f>
        <v>0</v>
      </c>
      <c r="AS311" s="7">
        <f>SUMIFS(Xuat!$G$5:$G$1000,Xuat!$C$5:$C$1000,DATE(Thang!$E$4,Thang!$C$4,AS$2),Xuat!$D$5:$D$1000,Loc!$A311)</f>
        <v>0</v>
      </c>
      <c r="AT311" s="7">
        <f>SUMIFS(Xuat!$G$5:$G$1000,Xuat!$C$5:$C$1000,DATE(Thang!$E$4,Thang!$C$4,AT$2),Xuat!$D$5:$D$1000,Loc!$A311)</f>
        <v>0</v>
      </c>
      <c r="AU311" s="7">
        <f>SUMIFS(Xuat!$G$5:$G$1000,Xuat!$C$5:$C$1000,DATE(Thang!$E$4,Thang!$C$4,AU$2),Xuat!$D$5:$D$1000,Loc!$A311)</f>
        <v>0</v>
      </c>
      <c r="AV311" s="7">
        <f>SUMIFS(Xuat!$G$5:$G$1000,Xuat!$C$5:$C$1000,DATE(Thang!$E$4,Thang!$C$4,AV$2),Xuat!$D$5:$D$1000,Loc!$A311)</f>
        <v>0</v>
      </c>
      <c r="AW311" s="7">
        <f>SUMIFS(Xuat!$G$5:$G$1000,Xuat!$C$5:$C$1000,DATE(Thang!$E$4,Thang!$C$4,AW$2),Xuat!$D$5:$D$1000,Loc!$A311)</f>
        <v>0</v>
      </c>
      <c r="AX311" s="7">
        <f>SUMIFS(Xuat!$G$5:$G$1000,Xuat!$C$5:$C$1000,DATE(Thang!$E$4,Thang!$C$4,AX$2),Xuat!$D$5:$D$1000,Loc!$A311)</f>
        <v>0</v>
      </c>
      <c r="AY311" s="7">
        <f>SUMIFS(Xuat!$G$5:$G$1000,Xuat!$C$5:$C$1000,DATE(Thang!$E$4,Thang!$C$4,AY$2),Xuat!$D$5:$D$1000,Loc!$A311)</f>
        <v>0</v>
      </c>
      <c r="AZ311" s="7">
        <f>SUMIFS(Xuat!$G$5:$G$1000,Xuat!$C$5:$C$1000,DATE(Thang!$E$4,Thang!$C$4,AZ$2),Xuat!$D$5:$D$1000,Loc!$A311)</f>
        <v>0</v>
      </c>
      <c r="BA311" s="7">
        <f>SUMIFS(Xuat!$G$5:$G$1000,Xuat!$C$5:$C$1000,DATE(Thang!$E$4,Thang!$C$4,BA$2),Xuat!$D$5:$D$1000,Loc!$A311)</f>
        <v>0</v>
      </c>
      <c r="BB311" s="7">
        <f>SUMIFS(Xuat!$G$5:$G$1000,Xuat!$C$5:$C$1000,DATE(Thang!$E$4,Thang!$C$4,BB$2),Xuat!$D$5:$D$1000,Loc!$A311)</f>
        <v>0</v>
      </c>
      <c r="BC311" s="7">
        <f>SUMIFS(Xuat!$G$5:$G$1000,Xuat!$C$5:$C$1000,DATE(Thang!$E$4,Thang!$C$4,BC$2),Xuat!$D$5:$D$1000,Loc!$A311)</f>
        <v>0</v>
      </c>
      <c r="BD311" s="7">
        <f>SUMIFS(Xuat!$G$5:$G$1000,Xuat!$C$5:$C$1000,DATE(Thang!$E$4,Thang!$C$4,BD$2),Xuat!$D$5:$D$1000,Loc!$A311)</f>
        <v>0</v>
      </c>
      <c r="BE311" s="7">
        <f>SUMIFS(Xuat!$G$5:$G$1000,Xuat!$C$5:$C$1000,DATE(Thang!$E$4,Thang!$C$4,BE$2),Xuat!$D$5:$D$1000,Loc!$A311)</f>
        <v>0</v>
      </c>
      <c r="BF311" s="7">
        <f>SUMIFS(Xuat!$G$5:$G$1000,Xuat!$C$5:$C$1000,DATE(Thang!$E$4,Thang!$C$4,BF$2),Xuat!$D$5:$D$1000,Loc!$A311)</f>
        <v>0</v>
      </c>
      <c r="BG311" s="7">
        <f>SUMIFS(Xuat!$G$5:$G$1000,Xuat!$C$5:$C$1000,DATE(Thang!$E$4,Thang!$C$4,BG$2),Xuat!$D$5:$D$1000,Loc!$A311)</f>
        <v>0</v>
      </c>
      <c r="BH311" s="7">
        <f>SUMIFS(Xuat!$G$5:$G$1000,Xuat!$C$5:$C$1000,DATE(Thang!$E$4,Thang!$C$4,BH$2),Xuat!$D$5:$D$1000,Loc!$A311)</f>
        <v>0</v>
      </c>
      <c r="BI311" s="7">
        <f>SUMIFS(Xuat!$G$5:$G$1000,Xuat!$C$5:$C$1000,DATE(Thang!$E$4,Thang!$C$4,BI$2),Xuat!$D$5:$D$1000,Loc!$A311)</f>
        <v>0</v>
      </c>
      <c r="BJ311" s="7">
        <f>SUMIFS(Xuat!$G$5:$G$1000,Xuat!$C$5:$C$1000,DATE(Thang!$E$4,Thang!$C$4,BJ$2),Xuat!$D$5:$D$1000,Loc!$A311)</f>
        <v>0</v>
      </c>
      <c r="BK311" s="7">
        <f>SUMIFS(Xuat!$G$5:$G$1000,Xuat!$C$5:$C$1000,DATE(Thang!$E$4,Thang!$C$4,BK$2),Xuat!$D$5:$D$1000,Loc!$A311)</f>
        <v>0</v>
      </c>
      <c r="BL311" s="7">
        <f>SUMIFS(Xuat!$G$5:$G$1000,Xuat!$C$5:$C$1000,DATE(Thang!$E$4,Thang!$C$4,BL$2),Xuat!$D$5:$D$1000,Loc!$A311)</f>
        <v>0</v>
      </c>
      <c r="BM311" s="7">
        <f>SUMIFS(Xuat!$G$5:$G$1000,Xuat!$C$5:$C$1000,DATE(Thang!$E$4,Thang!$C$4,BM$2),Xuat!$D$5:$D$1000,Loc!$A311)</f>
        <v>0</v>
      </c>
      <c r="BN311" s="7">
        <f>SUMIFS(Xuat!$G$5:$G$1000,Xuat!$C$5:$C$1000,DATE(Thang!$E$4,Thang!$C$4,BN$2),Xuat!$D$5:$D$1000,Loc!$A311)</f>
        <v>0</v>
      </c>
      <c r="BO311" s="7">
        <f>SUMIFS(Xuat!$G$5:$G$1000,Xuat!$C$5:$C$1000,DATE(Thang!$E$4,Thang!$C$4,BO$2),Xuat!$D$5:$D$1000,Loc!$A311)</f>
        <v>0</v>
      </c>
      <c r="BP311" s="7">
        <f>SUMIFS(Xuat!$G$5:$G$1000,Xuat!$C$5:$C$1000,DATE(Thang!$E$4,Thang!$C$4,BP$2),Xuat!$D$5:$D$1000,Loc!$A311)</f>
        <v>0</v>
      </c>
      <c r="BQ311" s="7">
        <f>SUMIFS(Xuat!$G$5:$G$1000,Xuat!$C$5:$C$1000,DATE(Thang!$E$4,Thang!$C$4,BQ$2),Xuat!$D$5:$D$1000,Loc!$A311)</f>
        <v>0</v>
      </c>
      <c r="BR311" s="7">
        <f>SUMIFS(Xuat!$G$5:$G$1000,Xuat!$C$5:$C$1000,DATE(Thang!$E$4,Thang!$C$4,BR$2),Xuat!$D$5:$D$1000,Loc!$A311)</f>
        <v>0</v>
      </c>
      <c r="BS311" s="7">
        <f>SUMIFS(Xuat!$G$5:$G$1000,Xuat!$C$5:$C$1000,DATE(Thang!$E$4,Thang!$C$4,BS$2),Xuat!$D$5:$D$1000,Loc!$A311)</f>
        <v>0</v>
      </c>
    </row>
    <row r="312" spans="1:71" x14ac:dyDescent="0.2">
      <c r="A312" s="2">
        <f>DM!C312</f>
        <v>0</v>
      </c>
      <c r="B312" s="3">
        <f>VLOOKUP(A312,Tondau!$B$5:$F$500,3,0)</f>
        <v>0</v>
      </c>
      <c r="C312" s="3">
        <f>VLOOKUP(Tinhgiavon!A312,Tondau!$B$5:$E$500,4,0)</f>
        <v>0</v>
      </c>
      <c r="D312" s="3">
        <f t="shared" si="22"/>
        <v>0</v>
      </c>
      <c r="E312" s="3">
        <f>SUMIF(Nhap!$F$5:$F$1000,Tinhgiavon!A312,Nhap!$K$5:$K$1000)</f>
        <v>0</v>
      </c>
      <c r="F312" s="3">
        <f t="shared" si="23"/>
        <v>0</v>
      </c>
      <c r="G312" s="3">
        <f t="shared" si="24"/>
        <v>0</v>
      </c>
      <c r="H312" s="3">
        <f t="shared" si="25"/>
        <v>0</v>
      </c>
      <c r="I312" s="3">
        <f t="shared" si="26"/>
        <v>0</v>
      </c>
      <c r="J312" s="7">
        <f>SUMIFS(Nhap!$I$5:$I$1000,Nhap!$E$5:$E$1000,DATE(Thang!$E$4,Thang!$C$4,Loc!$F$2),Nhap!$F$5:$F$1000,Loc!A312)</f>
        <v>0</v>
      </c>
      <c r="K312" s="7">
        <f>SUMIFS(Nhap!$I$5:$I$1000,Nhap!$E$5:$E$1000,DATE(Thang!$E$4,Thang!$C$4,Loc!$G$2),Nhap!$F$5:$F$1000,Loc!A312)</f>
        <v>0</v>
      </c>
      <c r="L312" s="7">
        <f>SUMIFS(Nhap!$I$5:$I$1000,Nhap!$E$5:$E$1000,DATE(Thang!$E$4,Thang!$C$4,Loc!$H$2),Nhap!$F$5:$F$1000,Loc!A312)</f>
        <v>0</v>
      </c>
      <c r="M312" s="7">
        <f>SUMIFS(Nhap!$I$5:$I$1000,Nhap!$E$5:$E$1000,DATE(Thang!$E$4,Thang!$C$4,Loc!$I$2),Nhap!$F$5:$F$1000,Loc!A312)</f>
        <v>0</v>
      </c>
      <c r="N312" s="7">
        <f>SUMIFS(Nhap!$I$5:$I$1000,Nhap!$E$5:$E$1000,DATE(Thang!$E$4,Thang!$C$4,Loc!$J$2),Nhap!$F$5:$F$1000,Loc!A312)</f>
        <v>0</v>
      </c>
      <c r="O312" s="7">
        <f>SUMIFS(Nhap!$I$5:$I$1000,Nhap!$E$5:$E$1000,DATE(Thang!$E$4,Thang!$C$4,Loc!$K$2),Nhap!$F$5:$F$1000,Loc!A312)</f>
        <v>0</v>
      </c>
      <c r="P312" s="7">
        <f>SUMIFS(Nhap!$I$5:$I$1000,Nhap!$E$5:$E$1000,DATE(Thang!$E$4,Thang!$C$4,Loc!$L$2),Nhap!$F$5:$F$1000,Loc!A312)</f>
        <v>0</v>
      </c>
      <c r="Q312" s="7">
        <f>SUMIFS(Nhap!$I$5:$I$1000,Nhap!$E$5:$E$1000,DATE(Thang!$E$4,Thang!$C$4,Loc!$M$2),Nhap!$F$5:$F$1000,Loc!A312)</f>
        <v>0</v>
      </c>
      <c r="R312" s="7">
        <f>SUMIFS(Nhap!$I$5:$I$1000,Nhap!$E$5:$E$1000,DATE(Thang!$E$4,Thang!$C$4,Loc!$N$2),Nhap!$F$5:$F$1000,Loc!A312)</f>
        <v>0</v>
      </c>
      <c r="S312" s="7">
        <f>SUMIFS(Nhap!$I$5:$I$1000,Nhap!$E$5:$E$1000,DATE(Thang!$E$4,Thang!$C$4,Loc!$O$2),Nhap!$F$5:$F$1000,Loc!A312)</f>
        <v>0</v>
      </c>
      <c r="T312" s="7">
        <f>SUMIFS(Nhap!$I$5:$I$1000,Nhap!$E$5:$E$1000,DATE(Thang!$E$4,Thang!$C$4,Loc!$P$2),Nhap!$F$5:$F$1000,Loc!A312)</f>
        <v>0</v>
      </c>
      <c r="U312" s="7">
        <f>SUMIFS(Nhap!$I$5:$I$1000,Nhap!$E$5:$E$1000,DATE(Thang!$E$4,Thang!$C$4,Loc!$Q$2),Nhap!$F$5:$F$1000,Loc!A312)</f>
        <v>0</v>
      </c>
      <c r="V312" s="7">
        <f>SUMIFS(Nhap!$I$5:$I$1000,Nhap!$E$5:$E$1000,DATE(Thang!$E$4,Thang!$C$4,Loc!$R$2),Nhap!$F$5:$F$1000,Loc!A312)</f>
        <v>0</v>
      </c>
      <c r="W312" s="7">
        <f>SUMIFS(Nhap!$I$5:$I$1000,Nhap!$E$5:$E$1000,DATE(Thang!$E$4,Thang!$C$4,Loc!$S$2),Nhap!$F$5:$F$1000,Loc!A312)</f>
        <v>0</v>
      </c>
      <c r="X312" s="7">
        <f>SUMIFS(Nhap!$I$5:$I$1000,Nhap!$E$5:$E$1000,DATE(Thang!$E$4,Thang!$C$4,Loc!$T$2),Nhap!$F$5:$F$1000,Loc!A312)</f>
        <v>0</v>
      </c>
      <c r="Y312" s="7">
        <f>SUMIFS(Nhap!$I$5:$I$1000,Nhap!$E$5:$E$1000,DATE(Thang!$E$4,Thang!$C$4,Loc!$U$2),Nhap!$F$5:$F$1000,Loc!A312)</f>
        <v>0</v>
      </c>
      <c r="Z312" s="7">
        <f>SUMIFS(Nhap!$I$5:$I$1000,Nhap!$E$5:$E$1000,DATE(Thang!$E$4,Thang!$C$4,Loc!$V$2),Nhap!$F$5:$F$1000,Loc!A312)</f>
        <v>0</v>
      </c>
      <c r="AA312" s="7">
        <f>SUMIFS(Nhap!$I$5:$I$1000,Nhap!$E$5:$E$1000,DATE(Thang!$E$4,Thang!$C$4,Loc!$W$2),Nhap!$F$5:$F$1000,Loc!A312)</f>
        <v>0</v>
      </c>
      <c r="AB312" s="7">
        <f>SUMIFS(Nhap!$I$5:$I$1000,Nhap!$E$5:$E$1000,DATE(Thang!$E$4,Thang!$C$4,Loc!$X$2),Nhap!$F$5:$F$1000,Loc!A312)</f>
        <v>0</v>
      </c>
      <c r="AC312" s="7">
        <f>SUMIFS(Nhap!$I$5:$I$1000,Nhap!$E$5:$E$1000,DATE(Thang!$E$4,Thang!$C$4,Loc!$Y$2),Nhap!$F$5:$F$1000,Loc!A312)</f>
        <v>0</v>
      </c>
      <c r="AD312" s="7">
        <f>SUMIFS(Nhap!$I$5:$I$1000,Nhap!$E$5:$E$1000,DATE(Thang!$E$4,Thang!$C$4,Loc!$Z$2),Nhap!$F$5:$F$1000,Loc!A312)</f>
        <v>0</v>
      </c>
      <c r="AE312" s="7">
        <f>SUMIFS(Nhap!$I$5:$I$1000,Nhap!$E$5:$E$1000,DATE(Thang!$E$4,Thang!$C$4,Loc!$AA$2),Nhap!$F$5:$F$1000,Loc!A312)</f>
        <v>0</v>
      </c>
      <c r="AF312" s="7">
        <f>SUMIFS(Nhap!$I$5:$I$1000,Nhap!$E$5:$E$1000,DATE(Thang!$E$4,Thang!$C$4,Loc!$AB$2),Nhap!$F$5:$F$1000,Loc!A312)</f>
        <v>0</v>
      </c>
      <c r="AG312" s="7">
        <f>SUMIFS(Nhap!$I$5:$I$1000,Nhap!$E$5:$E$1000,DATE(Thang!$E$4,Thang!$C$4,Loc!$AC$2),Nhap!$F$5:$F$1000,Loc!A312)</f>
        <v>0</v>
      </c>
      <c r="AH312" s="7">
        <f>SUMIFS(Nhap!$I$5:$I$1000,Nhap!$E$5:$E$1000,DATE(Thang!$E$4,Thang!$C$4,Loc!$AD$2),Nhap!$F$5:$F$1000,Loc!$A$5)</f>
        <v>0</v>
      </c>
      <c r="AI312" s="7">
        <f>SUMIFS(Nhap!$I$5:$I$1000,Nhap!$E$5:$E$1000,DATE(Thang!$E$4,Thang!$C$4,Loc!$AE$2),Nhap!$F$5:$F$1000,Loc!A312)</f>
        <v>0</v>
      </c>
      <c r="AJ312" s="7">
        <f>SUMIFS(Nhap!$I$5:$I$1000,Nhap!$E$5:$E$1000,DATE(Thang!$E$4,Thang!$C$4,Loc!$AF$2),Nhap!$F$5:$F$1000,Loc!A312)</f>
        <v>0</v>
      </c>
      <c r="AK312" s="7">
        <f>SUMIFS(Nhap!$I$5:$I$1000,Nhap!$E$5:$E$1000,DATE(Thang!$E$4,Thang!$C$4,Loc!$AG$2),Nhap!$F$5:$F$1000,Loc!A312)</f>
        <v>0</v>
      </c>
      <c r="AL312" s="7">
        <f>SUMIFS(Nhap!$I$5:$I$1000,Nhap!$E$5:$E$1000,DATE(Thang!$E$4,Thang!$C$4,Loc!$AH$2),Nhap!$F$5:$F$1000,Loc!A312)</f>
        <v>0</v>
      </c>
      <c r="AM312" s="7">
        <f>SUMIFS(Nhap!$I$5:$I$1000,Nhap!$E$5:$E$1000,DATE(Thang!$E$4,Thang!$C$4,Loc!$AI$2),Nhap!$F$5:$F$1000,Loc!A312)</f>
        <v>0</v>
      </c>
      <c r="AN312" s="7">
        <f>SUMIFS(Nhap!$I$5:$I$1000,Nhap!$E$5:$E$1000,DATE(Thang!$E$4,Thang!$C$4,Loc!$AJ$2),Nhap!$F$5:$F$1000,Loc!A312)</f>
        <v>0</v>
      </c>
      <c r="AO312" s="7">
        <f>SUMIFS(Xuat!$G$5:$G$1000,Xuat!$C$5:$C$1000,DATE(Thang!$E$4,Thang!$C$4,AO$2),Xuat!$D$5:$D$1000,Loc!$A312)</f>
        <v>0</v>
      </c>
      <c r="AP312" s="7">
        <f>SUMIFS(Xuat!$G$5:$G$1000,Xuat!$C$5:$C$1000,DATE(Thang!$E$4,Thang!$C$4,AP$2),Xuat!$D$5:$D$1000,Loc!$A312)</f>
        <v>0</v>
      </c>
      <c r="AQ312" s="7">
        <f>SUMIFS(Xuat!$G$5:$G$1000,Xuat!$C$5:$C$1000,DATE(Thang!$E$4,Thang!$C$4,AQ$2),Xuat!$D$5:$D$1000,Loc!$A312)</f>
        <v>0</v>
      </c>
      <c r="AR312" s="7">
        <f>SUMIFS(Xuat!$G$5:$G$1000,Xuat!$C$5:$C$1000,DATE(Thang!$E$4,Thang!$C$4,AR$2),Xuat!$D$5:$D$1000,Loc!$A312)</f>
        <v>0</v>
      </c>
      <c r="AS312" s="7">
        <f>SUMIFS(Xuat!$G$5:$G$1000,Xuat!$C$5:$C$1000,DATE(Thang!$E$4,Thang!$C$4,AS$2),Xuat!$D$5:$D$1000,Loc!$A312)</f>
        <v>0</v>
      </c>
      <c r="AT312" s="7">
        <f>SUMIFS(Xuat!$G$5:$G$1000,Xuat!$C$5:$C$1000,DATE(Thang!$E$4,Thang!$C$4,AT$2),Xuat!$D$5:$D$1000,Loc!$A312)</f>
        <v>0</v>
      </c>
      <c r="AU312" s="7">
        <f>SUMIFS(Xuat!$G$5:$G$1000,Xuat!$C$5:$C$1000,DATE(Thang!$E$4,Thang!$C$4,AU$2),Xuat!$D$5:$D$1000,Loc!$A312)</f>
        <v>0</v>
      </c>
      <c r="AV312" s="7">
        <f>SUMIFS(Xuat!$G$5:$G$1000,Xuat!$C$5:$C$1000,DATE(Thang!$E$4,Thang!$C$4,AV$2),Xuat!$D$5:$D$1000,Loc!$A312)</f>
        <v>0</v>
      </c>
      <c r="AW312" s="7">
        <f>SUMIFS(Xuat!$G$5:$G$1000,Xuat!$C$5:$C$1000,DATE(Thang!$E$4,Thang!$C$4,AW$2),Xuat!$D$5:$D$1000,Loc!$A312)</f>
        <v>0</v>
      </c>
      <c r="AX312" s="7">
        <f>SUMIFS(Xuat!$G$5:$G$1000,Xuat!$C$5:$C$1000,DATE(Thang!$E$4,Thang!$C$4,AX$2),Xuat!$D$5:$D$1000,Loc!$A312)</f>
        <v>0</v>
      </c>
      <c r="AY312" s="7">
        <f>SUMIFS(Xuat!$G$5:$G$1000,Xuat!$C$5:$C$1000,DATE(Thang!$E$4,Thang!$C$4,AY$2),Xuat!$D$5:$D$1000,Loc!$A312)</f>
        <v>0</v>
      </c>
      <c r="AZ312" s="7">
        <f>SUMIFS(Xuat!$G$5:$G$1000,Xuat!$C$5:$C$1000,DATE(Thang!$E$4,Thang!$C$4,AZ$2),Xuat!$D$5:$D$1000,Loc!$A312)</f>
        <v>0</v>
      </c>
      <c r="BA312" s="7">
        <f>SUMIFS(Xuat!$G$5:$G$1000,Xuat!$C$5:$C$1000,DATE(Thang!$E$4,Thang!$C$4,BA$2),Xuat!$D$5:$D$1000,Loc!$A312)</f>
        <v>0</v>
      </c>
      <c r="BB312" s="7">
        <f>SUMIFS(Xuat!$G$5:$G$1000,Xuat!$C$5:$C$1000,DATE(Thang!$E$4,Thang!$C$4,BB$2),Xuat!$D$5:$D$1000,Loc!$A312)</f>
        <v>0</v>
      </c>
      <c r="BC312" s="7">
        <f>SUMIFS(Xuat!$G$5:$G$1000,Xuat!$C$5:$C$1000,DATE(Thang!$E$4,Thang!$C$4,BC$2),Xuat!$D$5:$D$1000,Loc!$A312)</f>
        <v>0</v>
      </c>
      <c r="BD312" s="7">
        <f>SUMIFS(Xuat!$G$5:$G$1000,Xuat!$C$5:$C$1000,DATE(Thang!$E$4,Thang!$C$4,BD$2),Xuat!$D$5:$D$1000,Loc!$A312)</f>
        <v>0</v>
      </c>
      <c r="BE312" s="7">
        <f>SUMIFS(Xuat!$G$5:$G$1000,Xuat!$C$5:$C$1000,DATE(Thang!$E$4,Thang!$C$4,BE$2),Xuat!$D$5:$D$1000,Loc!$A312)</f>
        <v>0</v>
      </c>
      <c r="BF312" s="7">
        <f>SUMIFS(Xuat!$G$5:$G$1000,Xuat!$C$5:$C$1000,DATE(Thang!$E$4,Thang!$C$4,BF$2),Xuat!$D$5:$D$1000,Loc!$A312)</f>
        <v>0</v>
      </c>
      <c r="BG312" s="7">
        <f>SUMIFS(Xuat!$G$5:$G$1000,Xuat!$C$5:$C$1000,DATE(Thang!$E$4,Thang!$C$4,BG$2),Xuat!$D$5:$D$1000,Loc!$A312)</f>
        <v>0</v>
      </c>
      <c r="BH312" s="7">
        <f>SUMIFS(Xuat!$G$5:$G$1000,Xuat!$C$5:$C$1000,DATE(Thang!$E$4,Thang!$C$4,BH$2),Xuat!$D$5:$D$1000,Loc!$A312)</f>
        <v>0</v>
      </c>
      <c r="BI312" s="7">
        <f>SUMIFS(Xuat!$G$5:$G$1000,Xuat!$C$5:$C$1000,DATE(Thang!$E$4,Thang!$C$4,BI$2),Xuat!$D$5:$D$1000,Loc!$A312)</f>
        <v>0</v>
      </c>
      <c r="BJ312" s="7">
        <f>SUMIFS(Xuat!$G$5:$G$1000,Xuat!$C$5:$C$1000,DATE(Thang!$E$4,Thang!$C$4,BJ$2),Xuat!$D$5:$D$1000,Loc!$A312)</f>
        <v>0</v>
      </c>
      <c r="BK312" s="7">
        <f>SUMIFS(Xuat!$G$5:$G$1000,Xuat!$C$5:$C$1000,DATE(Thang!$E$4,Thang!$C$4,BK$2),Xuat!$D$5:$D$1000,Loc!$A312)</f>
        <v>0</v>
      </c>
      <c r="BL312" s="7">
        <f>SUMIFS(Xuat!$G$5:$G$1000,Xuat!$C$5:$C$1000,DATE(Thang!$E$4,Thang!$C$4,BL$2),Xuat!$D$5:$D$1000,Loc!$A312)</f>
        <v>0</v>
      </c>
      <c r="BM312" s="7">
        <f>SUMIFS(Xuat!$G$5:$G$1000,Xuat!$C$5:$C$1000,DATE(Thang!$E$4,Thang!$C$4,BM$2),Xuat!$D$5:$D$1000,Loc!$A312)</f>
        <v>0</v>
      </c>
      <c r="BN312" s="7">
        <f>SUMIFS(Xuat!$G$5:$G$1000,Xuat!$C$5:$C$1000,DATE(Thang!$E$4,Thang!$C$4,BN$2),Xuat!$D$5:$D$1000,Loc!$A312)</f>
        <v>0</v>
      </c>
      <c r="BO312" s="7">
        <f>SUMIFS(Xuat!$G$5:$G$1000,Xuat!$C$5:$C$1000,DATE(Thang!$E$4,Thang!$C$4,BO$2),Xuat!$D$5:$D$1000,Loc!$A312)</f>
        <v>0</v>
      </c>
      <c r="BP312" s="7">
        <f>SUMIFS(Xuat!$G$5:$G$1000,Xuat!$C$5:$C$1000,DATE(Thang!$E$4,Thang!$C$4,BP$2),Xuat!$D$5:$D$1000,Loc!$A312)</f>
        <v>0</v>
      </c>
      <c r="BQ312" s="7">
        <f>SUMIFS(Xuat!$G$5:$G$1000,Xuat!$C$5:$C$1000,DATE(Thang!$E$4,Thang!$C$4,BQ$2),Xuat!$D$5:$D$1000,Loc!$A312)</f>
        <v>0</v>
      </c>
      <c r="BR312" s="7">
        <f>SUMIFS(Xuat!$G$5:$G$1000,Xuat!$C$5:$C$1000,DATE(Thang!$E$4,Thang!$C$4,BR$2),Xuat!$D$5:$D$1000,Loc!$A312)</f>
        <v>0</v>
      </c>
      <c r="BS312" s="7">
        <f>SUMIFS(Xuat!$G$5:$G$1000,Xuat!$C$5:$C$1000,DATE(Thang!$E$4,Thang!$C$4,BS$2),Xuat!$D$5:$D$1000,Loc!$A312)</f>
        <v>0</v>
      </c>
    </row>
    <row r="313" spans="1:71" x14ac:dyDescent="0.2">
      <c r="A313" s="2">
        <f>DM!C313</f>
        <v>0</v>
      </c>
      <c r="B313" s="3">
        <f>VLOOKUP(A313,Tondau!$B$5:$F$500,3,0)</f>
        <v>0</v>
      </c>
      <c r="C313" s="3">
        <f>VLOOKUP(Tinhgiavon!A313,Tondau!$B$5:$E$500,4,0)</f>
        <v>0</v>
      </c>
      <c r="D313" s="3">
        <f t="shared" si="22"/>
        <v>0</v>
      </c>
      <c r="E313" s="3">
        <f>SUMIF(Nhap!$F$5:$F$1000,Tinhgiavon!A313,Nhap!$K$5:$K$1000)</f>
        <v>0</v>
      </c>
      <c r="F313" s="3">
        <f t="shared" si="23"/>
        <v>0</v>
      </c>
      <c r="G313" s="3">
        <f t="shared" si="24"/>
        <v>0</v>
      </c>
      <c r="H313" s="3">
        <f t="shared" si="25"/>
        <v>0</v>
      </c>
      <c r="I313" s="3">
        <f t="shared" si="26"/>
        <v>0</v>
      </c>
      <c r="J313" s="7">
        <f>SUMIFS(Nhap!$I$5:$I$1000,Nhap!$E$5:$E$1000,DATE(Thang!$E$4,Thang!$C$4,Loc!$F$2),Nhap!$F$5:$F$1000,Loc!A313)</f>
        <v>0</v>
      </c>
      <c r="K313" s="7">
        <f>SUMIFS(Nhap!$I$5:$I$1000,Nhap!$E$5:$E$1000,DATE(Thang!$E$4,Thang!$C$4,Loc!$G$2),Nhap!$F$5:$F$1000,Loc!A313)</f>
        <v>0</v>
      </c>
      <c r="L313" s="7">
        <f>SUMIFS(Nhap!$I$5:$I$1000,Nhap!$E$5:$E$1000,DATE(Thang!$E$4,Thang!$C$4,Loc!$H$2),Nhap!$F$5:$F$1000,Loc!A313)</f>
        <v>0</v>
      </c>
      <c r="M313" s="7">
        <f>SUMIFS(Nhap!$I$5:$I$1000,Nhap!$E$5:$E$1000,DATE(Thang!$E$4,Thang!$C$4,Loc!$I$2),Nhap!$F$5:$F$1000,Loc!A313)</f>
        <v>0</v>
      </c>
      <c r="N313" s="7">
        <f>SUMIFS(Nhap!$I$5:$I$1000,Nhap!$E$5:$E$1000,DATE(Thang!$E$4,Thang!$C$4,Loc!$J$2),Nhap!$F$5:$F$1000,Loc!A313)</f>
        <v>0</v>
      </c>
      <c r="O313" s="7">
        <f>SUMIFS(Nhap!$I$5:$I$1000,Nhap!$E$5:$E$1000,DATE(Thang!$E$4,Thang!$C$4,Loc!$K$2),Nhap!$F$5:$F$1000,Loc!A313)</f>
        <v>0</v>
      </c>
      <c r="P313" s="7">
        <f>SUMIFS(Nhap!$I$5:$I$1000,Nhap!$E$5:$E$1000,DATE(Thang!$E$4,Thang!$C$4,Loc!$L$2),Nhap!$F$5:$F$1000,Loc!A313)</f>
        <v>0</v>
      </c>
      <c r="Q313" s="7">
        <f>SUMIFS(Nhap!$I$5:$I$1000,Nhap!$E$5:$E$1000,DATE(Thang!$E$4,Thang!$C$4,Loc!$M$2),Nhap!$F$5:$F$1000,Loc!A313)</f>
        <v>0</v>
      </c>
      <c r="R313" s="7">
        <f>SUMIFS(Nhap!$I$5:$I$1000,Nhap!$E$5:$E$1000,DATE(Thang!$E$4,Thang!$C$4,Loc!$N$2),Nhap!$F$5:$F$1000,Loc!A313)</f>
        <v>0</v>
      </c>
      <c r="S313" s="7">
        <f>SUMIFS(Nhap!$I$5:$I$1000,Nhap!$E$5:$E$1000,DATE(Thang!$E$4,Thang!$C$4,Loc!$O$2),Nhap!$F$5:$F$1000,Loc!A313)</f>
        <v>0</v>
      </c>
      <c r="T313" s="7">
        <f>SUMIFS(Nhap!$I$5:$I$1000,Nhap!$E$5:$E$1000,DATE(Thang!$E$4,Thang!$C$4,Loc!$P$2),Nhap!$F$5:$F$1000,Loc!A313)</f>
        <v>0</v>
      </c>
      <c r="U313" s="7">
        <f>SUMIFS(Nhap!$I$5:$I$1000,Nhap!$E$5:$E$1000,DATE(Thang!$E$4,Thang!$C$4,Loc!$Q$2),Nhap!$F$5:$F$1000,Loc!A313)</f>
        <v>0</v>
      </c>
      <c r="V313" s="7">
        <f>SUMIFS(Nhap!$I$5:$I$1000,Nhap!$E$5:$E$1000,DATE(Thang!$E$4,Thang!$C$4,Loc!$R$2),Nhap!$F$5:$F$1000,Loc!A313)</f>
        <v>0</v>
      </c>
      <c r="W313" s="7">
        <f>SUMIFS(Nhap!$I$5:$I$1000,Nhap!$E$5:$E$1000,DATE(Thang!$E$4,Thang!$C$4,Loc!$S$2),Nhap!$F$5:$F$1000,Loc!A313)</f>
        <v>0</v>
      </c>
      <c r="X313" s="7">
        <f>SUMIFS(Nhap!$I$5:$I$1000,Nhap!$E$5:$E$1000,DATE(Thang!$E$4,Thang!$C$4,Loc!$T$2),Nhap!$F$5:$F$1000,Loc!A313)</f>
        <v>0</v>
      </c>
      <c r="Y313" s="7">
        <f>SUMIFS(Nhap!$I$5:$I$1000,Nhap!$E$5:$E$1000,DATE(Thang!$E$4,Thang!$C$4,Loc!$U$2),Nhap!$F$5:$F$1000,Loc!A313)</f>
        <v>0</v>
      </c>
      <c r="Z313" s="7">
        <f>SUMIFS(Nhap!$I$5:$I$1000,Nhap!$E$5:$E$1000,DATE(Thang!$E$4,Thang!$C$4,Loc!$V$2),Nhap!$F$5:$F$1000,Loc!A313)</f>
        <v>0</v>
      </c>
      <c r="AA313" s="7">
        <f>SUMIFS(Nhap!$I$5:$I$1000,Nhap!$E$5:$E$1000,DATE(Thang!$E$4,Thang!$C$4,Loc!$W$2),Nhap!$F$5:$F$1000,Loc!A313)</f>
        <v>0</v>
      </c>
      <c r="AB313" s="7">
        <f>SUMIFS(Nhap!$I$5:$I$1000,Nhap!$E$5:$E$1000,DATE(Thang!$E$4,Thang!$C$4,Loc!$X$2),Nhap!$F$5:$F$1000,Loc!A313)</f>
        <v>0</v>
      </c>
      <c r="AC313" s="7">
        <f>SUMIFS(Nhap!$I$5:$I$1000,Nhap!$E$5:$E$1000,DATE(Thang!$E$4,Thang!$C$4,Loc!$Y$2),Nhap!$F$5:$F$1000,Loc!A313)</f>
        <v>0</v>
      </c>
      <c r="AD313" s="7">
        <f>SUMIFS(Nhap!$I$5:$I$1000,Nhap!$E$5:$E$1000,DATE(Thang!$E$4,Thang!$C$4,Loc!$Z$2),Nhap!$F$5:$F$1000,Loc!A313)</f>
        <v>0</v>
      </c>
      <c r="AE313" s="7">
        <f>SUMIFS(Nhap!$I$5:$I$1000,Nhap!$E$5:$E$1000,DATE(Thang!$E$4,Thang!$C$4,Loc!$AA$2),Nhap!$F$5:$F$1000,Loc!A313)</f>
        <v>0</v>
      </c>
      <c r="AF313" s="7">
        <f>SUMIFS(Nhap!$I$5:$I$1000,Nhap!$E$5:$E$1000,DATE(Thang!$E$4,Thang!$C$4,Loc!$AB$2),Nhap!$F$5:$F$1000,Loc!A313)</f>
        <v>0</v>
      </c>
      <c r="AG313" s="7">
        <f>SUMIFS(Nhap!$I$5:$I$1000,Nhap!$E$5:$E$1000,DATE(Thang!$E$4,Thang!$C$4,Loc!$AC$2),Nhap!$F$5:$F$1000,Loc!A313)</f>
        <v>0</v>
      </c>
      <c r="AH313" s="7">
        <f>SUMIFS(Nhap!$I$5:$I$1000,Nhap!$E$5:$E$1000,DATE(Thang!$E$4,Thang!$C$4,Loc!$AD$2),Nhap!$F$5:$F$1000,Loc!$A$5)</f>
        <v>0</v>
      </c>
      <c r="AI313" s="7">
        <f>SUMIFS(Nhap!$I$5:$I$1000,Nhap!$E$5:$E$1000,DATE(Thang!$E$4,Thang!$C$4,Loc!$AE$2),Nhap!$F$5:$F$1000,Loc!A313)</f>
        <v>0</v>
      </c>
      <c r="AJ313" s="7">
        <f>SUMIFS(Nhap!$I$5:$I$1000,Nhap!$E$5:$E$1000,DATE(Thang!$E$4,Thang!$C$4,Loc!$AF$2),Nhap!$F$5:$F$1000,Loc!A313)</f>
        <v>0</v>
      </c>
      <c r="AK313" s="7">
        <f>SUMIFS(Nhap!$I$5:$I$1000,Nhap!$E$5:$E$1000,DATE(Thang!$E$4,Thang!$C$4,Loc!$AG$2),Nhap!$F$5:$F$1000,Loc!A313)</f>
        <v>0</v>
      </c>
      <c r="AL313" s="7">
        <f>SUMIFS(Nhap!$I$5:$I$1000,Nhap!$E$5:$E$1000,DATE(Thang!$E$4,Thang!$C$4,Loc!$AH$2),Nhap!$F$5:$F$1000,Loc!A313)</f>
        <v>0</v>
      </c>
      <c r="AM313" s="7">
        <f>SUMIFS(Nhap!$I$5:$I$1000,Nhap!$E$5:$E$1000,DATE(Thang!$E$4,Thang!$C$4,Loc!$AI$2),Nhap!$F$5:$F$1000,Loc!A313)</f>
        <v>0</v>
      </c>
      <c r="AN313" s="7">
        <f>SUMIFS(Nhap!$I$5:$I$1000,Nhap!$E$5:$E$1000,DATE(Thang!$E$4,Thang!$C$4,Loc!$AJ$2),Nhap!$F$5:$F$1000,Loc!A313)</f>
        <v>0</v>
      </c>
      <c r="AO313" s="7">
        <f>SUMIFS(Xuat!$G$5:$G$1000,Xuat!$C$5:$C$1000,DATE(Thang!$E$4,Thang!$C$4,AO$2),Xuat!$D$5:$D$1000,Loc!$A313)</f>
        <v>0</v>
      </c>
      <c r="AP313" s="7">
        <f>SUMIFS(Xuat!$G$5:$G$1000,Xuat!$C$5:$C$1000,DATE(Thang!$E$4,Thang!$C$4,AP$2),Xuat!$D$5:$D$1000,Loc!$A313)</f>
        <v>0</v>
      </c>
      <c r="AQ313" s="7">
        <f>SUMIFS(Xuat!$G$5:$G$1000,Xuat!$C$5:$C$1000,DATE(Thang!$E$4,Thang!$C$4,AQ$2),Xuat!$D$5:$D$1000,Loc!$A313)</f>
        <v>0</v>
      </c>
      <c r="AR313" s="7">
        <f>SUMIFS(Xuat!$G$5:$G$1000,Xuat!$C$5:$C$1000,DATE(Thang!$E$4,Thang!$C$4,AR$2),Xuat!$D$5:$D$1000,Loc!$A313)</f>
        <v>0</v>
      </c>
      <c r="AS313" s="7">
        <f>SUMIFS(Xuat!$G$5:$G$1000,Xuat!$C$5:$C$1000,DATE(Thang!$E$4,Thang!$C$4,AS$2),Xuat!$D$5:$D$1000,Loc!$A313)</f>
        <v>0</v>
      </c>
      <c r="AT313" s="7">
        <f>SUMIFS(Xuat!$G$5:$G$1000,Xuat!$C$5:$C$1000,DATE(Thang!$E$4,Thang!$C$4,AT$2),Xuat!$D$5:$D$1000,Loc!$A313)</f>
        <v>0</v>
      </c>
      <c r="AU313" s="7">
        <f>SUMIFS(Xuat!$G$5:$G$1000,Xuat!$C$5:$C$1000,DATE(Thang!$E$4,Thang!$C$4,AU$2),Xuat!$D$5:$D$1000,Loc!$A313)</f>
        <v>0</v>
      </c>
      <c r="AV313" s="7">
        <f>SUMIFS(Xuat!$G$5:$G$1000,Xuat!$C$5:$C$1000,DATE(Thang!$E$4,Thang!$C$4,AV$2),Xuat!$D$5:$D$1000,Loc!$A313)</f>
        <v>0</v>
      </c>
      <c r="AW313" s="7">
        <f>SUMIFS(Xuat!$G$5:$G$1000,Xuat!$C$5:$C$1000,DATE(Thang!$E$4,Thang!$C$4,AW$2),Xuat!$D$5:$D$1000,Loc!$A313)</f>
        <v>0</v>
      </c>
      <c r="AX313" s="7">
        <f>SUMIFS(Xuat!$G$5:$G$1000,Xuat!$C$5:$C$1000,DATE(Thang!$E$4,Thang!$C$4,AX$2),Xuat!$D$5:$D$1000,Loc!$A313)</f>
        <v>0</v>
      </c>
      <c r="AY313" s="7">
        <f>SUMIFS(Xuat!$G$5:$G$1000,Xuat!$C$5:$C$1000,DATE(Thang!$E$4,Thang!$C$4,AY$2),Xuat!$D$5:$D$1000,Loc!$A313)</f>
        <v>0</v>
      </c>
      <c r="AZ313" s="7">
        <f>SUMIFS(Xuat!$G$5:$G$1000,Xuat!$C$5:$C$1000,DATE(Thang!$E$4,Thang!$C$4,AZ$2),Xuat!$D$5:$D$1000,Loc!$A313)</f>
        <v>0</v>
      </c>
      <c r="BA313" s="7">
        <f>SUMIFS(Xuat!$G$5:$G$1000,Xuat!$C$5:$C$1000,DATE(Thang!$E$4,Thang!$C$4,BA$2),Xuat!$D$5:$D$1000,Loc!$A313)</f>
        <v>0</v>
      </c>
      <c r="BB313" s="7">
        <f>SUMIFS(Xuat!$G$5:$G$1000,Xuat!$C$5:$C$1000,DATE(Thang!$E$4,Thang!$C$4,BB$2),Xuat!$D$5:$D$1000,Loc!$A313)</f>
        <v>0</v>
      </c>
      <c r="BC313" s="7">
        <f>SUMIFS(Xuat!$G$5:$G$1000,Xuat!$C$5:$C$1000,DATE(Thang!$E$4,Thang!$C$4,BC$2),Xuat!$D$5:$D$1000,Loc!$A313)</f>
        <v>0</v>
      </c>
      <c r="BD313" s="7">
        <f>SUMIFS(Xuat!$G$5:$G$1000,Xuat!$C$5:$C$1000,DATE(Thang!$E$4,Thang!$C$4,BD$2),Xuat!$D$5:$D$1000,Loc!$A313)</f>
        <v>0</v>
      </c>
      <c r="BE313" s="7">
        <f>SUMIFS(Xuat!$G$5:$G$1000,Xuat!$C$5:$C$1000,DATE(Thang!$E$4,Thang!$C$4,BE$2),Xuat!$D$5:$D$1000,Loc!$A313)</f>
        <v>0</v>
      </c>
      <c r="BF313" s="7">
        <f>SUMIFS(Xuat!$G$5:$G$1000,Xuat!$C$5:$C$1000,DATE(Thang!$E$4,Thang!$C$4,BF$2),Xuat!$D$5:$D$1000,Loc!$A313)</f>
        <v>0</v>
      </c>
      <c r="BG313" s="7">
        <f>SUMIFS(Xuat!$G$5:$G$1000,Xuat!$C$5:$C$1000,DATE(Thang!$E$4,Thang!$C$4,BG$2),Xuat!$D$5:$D$1000,Loc!$A313)</f>
        <v>0</v>
      </c>
      <c r="BH313" s="7">
        <f>SUMIFS(Xuat!$G$5:$G$1000,Xuat!$C$5:$C$1000,DATE(Thang!$E$4,Thang!$C$4,BH$2),Xuat!$D$5:$D$1000,Loc!$A313)</f>
        <v>0</v>
      </c>
      <c r="BI313" s="7">
        <f>SUMIFS(Xuat!$G$5:$G$1000,Xuat!$C$5:$C$1000,DATE(Thang!$E$4,Thang!$C$4,BI$2),Xuat!$D$5:$D$1000,Loc!$A313)</f>
        <v>0</v>
      </c>
      <c r="BJ313" s="7">
        <f>SUMIFS(Xuat!$G$5:$G$1000,Xuat!$C$5:$C$1000,DATE(Thang!$E$4,Thang!$C$4,BJ$2),Xuat!$D$5:$D$1000,Loc!$A313)</f>
        <v>0</v>
      </c>
      <c r="BK313" s="7">
        <f>SUMIFS(Xuat!$G$5:$G$1000,Xuat!$C$5:$C$1000,DATE(Thang!$E$4,Thang!$C$4,BK$2),Xuat!$D$5:$D$1000,Loc!$A313)</f>
        <v>0</v>
      </c>
      <c r="BL313" s="7">
        <f>SUMIFS(Xuat!$G$5:$G$1000,Xuat!$C$5:$C$1000,DATE(Thang!$E$4,Thang!$C$4,BL$2),Xuat!$D$5:$D$1000,Loc!$A313)</f>
        <v>0</v>
      </c>
      <c r="BM313" s="7">
        <f>SUMIFS(Xuat!$G$5:$G$1000,Xuat!$C$5:$C$1000,DATE(Thang!$E$4,Thang!$C$4,BM$2),Xuat!$D$5:$D$1000,Loc!$A313)</f>
        <v>0</v>
      </c>
      <c r="BN313" s="7">
        <f>SUMIFS(Xuat!$G$5:$G$1000,Xuat!$C$5:$C$1000,DATE(Thang!$E$4,Thang!$C$4,BN$2),Xuat!$D$5:$D$1000,Loc!$A313)</f>
        <v>0</v>
      </c>
      <c r="BO313" s="7">
        <f>SUMIFS(Xuat!$G$5:$G$1000,Xuat!$C$5:$C$1000,DATE(Thang!$E$4,Thang!$C$4,BO$2),Xuat!$D$5:$D$1000,Loc!$A313)</f>
        <v>0</v>
      </c>
      <c r="BP313" s="7">
        <f>SUMIFS(Xuat!$G$5:$G$1000,Xuat!$C$5:$C$1000,DATE(Thang!$E$4,Thang!$C$4,BP$2),Xuat!$D$5:$D$1000,Loc!$A313)</f>
        <v>0</v>
      </c>
      <c r="BQ313" s="7">
        <f>SUMIFS(Xuat!$G$5:$G$1000,Xuat!$C$5:$C$1000,DATE(Thang!$E$4,Thang!$C$4,BQ$2),Xuat!$D$5:$D$1000,Loc!$A313)</f>
        <v>0</v>
      </c>
      <c r="BR313" s="7">
        <f>SUMIFS(Xuat!$G$5:$G$1000,Xuat!$C$5:$C$1000,DATE(Thang!$E$4,Thang!$C$4,BR$2),Xuat!$D$5:$D$1000,Loc!$A313)</f>
        <v>0</v>
      </c>
      <c r="BS313" s="7">
        <f>SUMIFS(Xuat!$G$5:$G$1000,Xuat!$C$5:$C$1000,DATE(Thang!$E$4,Thang!$C$4,BS$2),Xuat!$D$5:$D$1000,Loc!$A313)</f>
        <v>0</v>
      </c>
    </row>
    <row r="314" spans="1:71" x14ac:dyDescent="0.2">
      <c r="A314" s="2">
        <f>DM!C314</f>
        <v>0</v>
      </c>
      <c r="B314" s="3">
        <f>VLOOKUP(A314,Tondau!$B$5:$F$500,3,0)</f>
        <v>0</v>
      </c>
      <c r="C314" s="3">
        <f>VLOOKUP(Tinhgiavon!A314,Tondau!$B$5:$E$500,4,0)</f>
        <v>0</v>
      </c>
      <c r="D314" s="3">
        <f t="shared" si="22"/>
        <v>0</v>
      </c>
      <c r="E314" s="3">
        <f>SUMIF(Nhap!$F$5:$F$1000,Tinhgiavon!A314,Nhap!$K$5:$K$1000)</f>
        <v>0</v>
      </c>
      <c r="F314" s="3">
        <f t="shared" si="23"/>
        <v>0</v>
      </c>
      <c r="G314" s="3">
        <f t="shared" si="24"/>
        <v>0</v>
      </c>
      <c r="H314" s="3">
        <f t="shared" si="25"/>
        <v>0</v>
      </c>
      <c r="I314" s="3">
        <f t="shared" si="26"/>
        <v>0</v>
      </c>
      <c r="J314" s="7">
        <f>SUMIFS(Nhap!$I$5:$I$1000,Nhap!$E$5:$E$1000,DATE(Thang!$E$4,Thang!$C$4,Loc!$F$2),Nhap!$F$5:$F$1000,Loc!A314)</f>
        <v>0</v>
      </c>
      <c r="K314" s="7">
        <f>SUMIFS(Nhap!$I$5:$I$1000,Nhap!$E$5:$E$1000,DATE(Thang!$E$4,Thang!$C$4,Loc!$G$2),Nhap!$F$5:$F$1000,Loc!A314)</f>
        <v>0</v>
      </c>
      <c r="L314" s="7">
        <f>SUMIFS(Nhap!$I$5:$I$1000,Nhap!$E$5:$E$1000,DATE(Thang!$E$4,Thang!$C$4,Loc!$H$2),Nhap!$F$5:$F$1000,Loc!A314)</f>
        <v>0</v>
      </c>
      <c r="M314" s="7">
        <f>SUMIFS(Nhap!$I$5:$I$1000,Nhap!$E$5:$E$1000,DATE(Thang!$E$4,Thang!$C$4,Loc!$I$2),Nhap!$F$5:$F$1000,Loc!A314)</f>
        <v>0</v>
      </c>
      <c r="N314" s="7">
        <f>SUMIFS(Nhap!$I$5:$I$1000,Nhap!$E$5:$E$1000,DATE(Thang!$E$4,Thang!$C$4,Loc!$J$2),Nhap!$F$5:$F$1000,Loc!A314)</f>
        <v>0</v>
      </c>
      <c r="O314" s="7">
        <f>SUMIFS(Nhap!$I$5:$I$1000,Nhap!$E$5:$E$1000,DATE(Thang!$E$4,Thang!$C$4,Loc!$K$2),Nhap!$F$5:$F$1000,Loc!A314)</f>
        <v>0</v>
      </c>
      <c r="P314" s="7">
        <f>SUMIFS(Nhap!$I$5:$I$1000,Nhap!$E$5:$E$1000,DATE(Thang!$E$4,Thang!$C$4,Loc!$L$2),Nhap!$F$5:$F$1000,Loc!A314)</f>
        <v>0</v>
      </c>
      <c r="Q314" s="7">
        <f>SUMIFS(Nhap!$I$5:$I$1000,Nhap!$E$5:$E$1000,DATE(Thang!$E$4,Thang!$C$4,Loc!$M$2),Nhap!$F$5:$F$1000,Loc!A314)</f>
        <v>0</v>
      </c>
      <c r="R314" s="7">
        <f>SUMIFS(Nhap!$I$5:$I$1000,Nhap!$E$5:$E$1000,DATE(Thang!$E$4,Thang!$C$4,Loc!$N$2),Nhap!$F$5:$F$1000,Loc!A314)</f>
        <v>0</v>
      </c>
      <c r="S314" s="7">
        <f>SUMIFS(Nhap!$I$5:$I$1000,Nhap!$E$5:$E$1000,DATE(Thang!$E$4,Thang!$C$4,Loc!$O$2),Nhap!$F$5:$F$1000,Loc!A314)</f>
        <v>0</v>
      </c>
      <c r="T314" s="7">
        <f>SUMIFS(Nhap!$I$5:$I$1000,Nhap!$E$5:$E$1000,DATE(Thang!$E$4,Thang!$C$4,Loc!$P$2),Nhap!$F$5:$F$1000,Loc!A314)</f>
        <v>0</v>
      </c>
      <c r="U314" s="7">
        <f>SUMIFS(Nhap!$I$5:$I$1000,Nhap!$E$5:$E$1000,DATE(Thang!$E$4,Thang!$C$4,Loc!$Q$2),Nhap!$F$5:$F$1000,Loc!A314)</f>
        <v>0</v>
      </c>
      <c r="V314" s="7">
        <f>SUMIFS(Nhap!$I$5:$I$1000,Nhap!$E$5:$E$1000,DATE(Thang!$E$4,Thang!$C$4,Loc!$R$2),Nhap!$F$5:$F$1000,Loc!A314)</f>
        <v>0</v>
      </c>
      <c r="W314" s="7">
        <f>SUMIFS(Nhap!$I$5:$I$1000,Nhap!$E$5:$E$1000,DATE(Thang!$E$4,Thang!$C$4,Loc!$S$2),Nhap!$F$5:$F$1000,Loc!A314)</f>
        <v>0</v>
      </c>
      <c r="X314" s="7">
        <f>SUMIFS(Nhap!$I$5:$I$1000,Nhap!$E$5:$E$1000,DATE(Thang!$E$4,Thang!$C$4,Loc!$T$2),Nhap!$F$5:$F$1000,Loc!A314)</f>
        <v>0</v>
      </c>
      <c r="Y314" s="7">
        <f>SUMIFS(Nhap!$I$5:$I$1000,Nhap!$E$5:$E$1000,DATE(Thang!$E$4,Thang!$C$4,Loc!$U$2),Nhap!$F$5:$F$1000,Loc!A314)</f>
        <v>0</v>
      </c>
      <c r="Z314" s="7">
        <f>SUMIFS(Nhap!$I$5:$I$1000,Nhap!$E$5:$E$1000,DATE(Thang!$E$4,Thang!$C$4,Loc!$V$2),Nhap!$F$5:$F$1000,Loc!A314)</f>
        <v>0</v>
      </c>
      <c r="AA314" s="7">
        <f>SUMIFS(Nhap!$I$5:$I$1000,Nhap!$E$5:$E$1000,DATE(Thang!$E$4,Thang!$C$4,Loc!$W$2),Nhap!$F$5:$F$1000,Loc!A314)</f>
        <v>0</v>
      </c>
      <c r="AB314" s="7">
        <f>SUMIFS(Nhap!$I$5:$I$1000,Nhap!$E$5:$E$1000,DATE(Thang!$E$4,Thang!$C$4,Loc!$X$2),Nhap!$F$5:$F$1000,Loc!A314)</f>
        <v>0</v>
      </c>
      <c r="AC314" s="7">
        <f>SUMIFS(Nhap!$I$5:$I$1000,Nhap!$E$5:$E$1000,DATE(Thang!$E$4,Thang!$C$4,Loc!$Y$2),Nhap!$F$5:$F$1000,Loc!A314)</f>
        <v>0</v>
      </c>
      <c r="AD314" s="7">
        <f>SUMIFS(Nhap!$I$5:$I$1000,Nhap!$E$5:$E$1000,DATE(Thang!$E$4,Thang!$C$4,Loc!$Z$2),Nhap!$F$5:$F$1000,Loc!A314)</f>
        <v>0</v>
      </c>
      <c r="AE314" s="7">
        <f>SUMIFS(Nhap!$I$5:$I$1000,Nhap!$E$5:$E$1000,DATE(Thang!$E$4,Thang!$C$4,Loc!$AA$2),Nhap!$F$5:$F$1000,Loc!A314)</f>
        <v>0</v>
      </c>
      <c r="AF314" s="7">
        <f>SUMIFS(Nhap!$I$5:$I$1000,Nhap!$E$5:$E$1000,DATE(Thang!$E$4,Thang!$C$4,Loc!$AB$2),Nhap!$F$5:$F$1000,Loc!A314)</f>
        <v>0</v>
      </c>
      <c r="AG314" s="7">
        <f>SUMIFS(Nhap!$I$5:$I$1000,Nhap!$E$5:$E$1000,DATE(Thang!$E$4,Thang!$C$4,Loc!$AC$2),Nhap!$F$5:$F$1000,Loc!A314)</f>
        <v>0</v>
      </c>
      <c r="AH314" s="7">
        <f>SUMIFS(Nhap!$I$5:$I$1000,Nhap!$E$5:$E$1000,DATE(Thang!$E$4,Thang!$C$4,Loc!$AD$2),Nhap!$F$5:$F$1000,Loc!$A$5)</f>
        <v>0</v>
      </c>
      <c r="AI314" s="7">
        <f>SUMIFS(Nhap!$I$5:$I$1000,Nhap!$E$5:$E$1000,DATE(Thang!$E$4,Thang!$C$4,Loc!$AE$2),Nhap!$F$5:$F$1000,Loc!A314)</f>
        <v>0</v>
      </c>
      <c r="AJ314" s="7">
        <f>SUMIFS(Nhap!$I$5:$I$1000,Nhap!$E$5:$E$1000,DATE(Thang!$E$4,Thang!$C$4,Loc!$AF$2),Nhap!$F$5:$F$1000,Loc!A314)</f>
        <v>0</v>
      </c>
      <c r="AK314" s="7">
        <f>SUMIFS(Nhap!$I$5:$I$1000,Nhap!$E$5:$E$1000,DATE(Thang!$E$4,Thang!$C$4,Loc!$AG$2),Nhap!$F$5:$F$1000,Loc!A314)</f>
        <v>0</v>
      </c>
      <c r="AL314" s="7">
        <f>SUMIFS(Nhap!$I$5:$I$1000,Nhap!$E$5:$E$1000,DATE(Thang!$E$4,Thang!$C$4,Loc!$AH$2),Nhap!$F$5:$F$1000,Loc!A314)</f>
        <v>0</v>
      </c>
      <c r="AM314" s="7">
        <f>SUMIFS(Nhap!$I$5:$I$1000,Nhap!$E$5:$E$1000,DATE(Thang!$E$4,Thang!$C$4,Loc!$AI$2),Nhap!$F$5:$F$1000,Loc!A314)</f>
        <v>0</v>
      </c>
      <c r="AN314" s="7">
        <f>SUMIFS(Nhap!$I$5:$I$1000,Nhap!$E$5:$E$1000,DATE(Thang!$E$4,Thang!$C$4,Loc!$AJ$2),Nhap!$F$5:$F$1000,Loc!A314)</f>
        <v>0</v>
      </c>
      <c r="AO314" s="7">
        <f>SUMIFS(Xuat!$G$5:$G$1000,Xuat!$C$5:$C$1000,DATE(Thang!$E$4,Thang!$C$4,AO$2),Xuat!$D$5:$D$1000,Loc!$A314)</f>
        <v>0</v>
      </c>
      <c r="AP314" s="7">
        <f>SUMIFS(Xuat!$G$5:$G$1000,Xuat!$C$5:$C$1000,DATE(Thang!$E$4,Thang!$C$4,AP$2),Xuat!$D$5:$D$1000,Loc!$A314)</f>
        <v>0</v>
      </c>
      <c r="AQ314" s="7">
        <f>SUMIFS(Xuat!$G$5:$G$1000,Xuat!$C$5:$C$1000,DATE(Thang!$E$4,Thang!$C$4,AQ$2),Xuat!$D$5:$D$1000,Loc!$A314)</f>
        <v>0</v>
      </c>
      <c r="AR314" s="7">
        <f>SUMIFS(Xuat!$G$5:$G$1000,Xuat!$C$5:$C$1000,DATE(Thang!$E$4,Thang!$C$4,AR$2),Xuat!$D$5:$D$1000,Loc!$A314)</f>
        <v>0</v>
      </c>
      <c r="AS314" s="7">
        <f>SUMIFS(Xuat!$G$5:$G$1000,Xuat!$C$5:$C$1000,DATE(Thang!$E$4,Thang!$C$4,AS$2),Xuat!$D$5:$D$1000,Loc!$A314)</f>
        <v>0</v>
      </c>
      <c r="AT314" s="7">
        <f>SUMIFS(Xuat!$G$5:$G$1000,Xuat!$C$5:$C$1000,DATE(Thang!$E$4,Thang!$C$4,AT$2),Xuat!$D$5:$D$1000,Loc!$A314)</f>
        <v>0</v>
      </c>
      <c r="AU314" s="7">
        <f>SUMIFS(Xuat!$G$5:$G$1000,Xuat!$C$5:$C$1000,DATE(Thang!$E$4,Thang!$C$4,AU$2),Xuat!$D$5:$D$1000,Loc!$A314)</f>
        <v>0</v>
      </c>
      <c r="AV314" s="7">
        <f>SUMIFS(Xuat!$G$5:$G$1000,Xuat!$C$5:$C$1000,DATE(Thang!$E$4,Thang!$C$4,AV$2),Xuat!$D$5:$D$1000,Loc!$A314)</f>
        <v>0</v>
      </c>
      <c r="AW314" s="7">
        <f>SUMIFS(Xuat!$G$5:$G$1000,Xuat!$C$5:$C$1000,DATE(Thang!$E$4,Thang!$C$4,AW$2),Xuat!$D$5:$D$1000,Loc!$A314)</f>
        <v>0</v>
      </c>
      <c r="AX314" s="7">
        <f>SUMIFS(Xuat!$G$5:$G$1000,Xuat!$C$5:$C$1000,DATE(Thang!$E$4,Thang!$C$4,AX$2),Xuat!$D$5:$D$1000,Loc!$A314)</f>
        <v>0</v>
      </c>
      <c r="AY314" s="7">
        <f>SUMIFS(Xuat!$G$5:$G$1000,Xuat!$C$5:$C$1000,DATE(Thang!$E$4,Thang!$C$4,AY$2),Xuat!$D$5:$D$1000,Loc!$A314)</f>
        <v>0</v>
      </c>
      <c r="AZ314" s="7">
        <f>SUMIFS(Xuat!$G$5:$G$1000,Xuat!$C$5:$C$1000,DATE(Thang!$E$4,Thang!$C$4,AZ$2),Xuat!$D$5:$D$1000,Loc!$A314)</f>
        <v>0</v>
      </c>
      <c r="BA314" s="7">
        <f>SUMIFS(Xuat!$G$5:$G$1000,Xuat!$C$5:$C$1000,DATE(Thang!$E$4,Thang!$C$4,BA$2),Xuat!$D$5:$D$1000,Loc!$A314)</f>
        <v>0</v>
      </c>
      <c r="BB314" s="7">
        <f>SUMIFS(Xuat!$G$5:$G$1000,Xuat!$C$5:$C$1000,DATE(Thang!$E$4,Thang!$C$4,BB$2),Xuat!$D$5:$D$1000,Loc!$A314)</f>
        <v>0</v>
      </c>
      <c r="BC314" s="7">
        <f>SUMIFS(Xuat!$G$5:$G$1000,Xuat!$C$5:$C$1000,DATE(Thang!$E$4,Thang!$C$4,BC$2),Xuat!$D$5:$D$1000,Loc!$A314)</f>
        <v>0</v>
      </c>
      <c r="BD314" s="7">
        <f>SUMIFS(Xuat!$G$5:$G$1000,Xuat!$C$5:$C$1000,DATE(Thang!$E$4,Thang!$C$4,BD$2),Xuat!$D$5:$D$1000,Loc!$A314)</f>
        <v>0</v>
      </c>
      <c r="BE314" s="7">
        <f>SUMIFS(Xuat!$G$5:$G$1000,Xuat!$C$5:$C$1000,DATE(Thang!$E$4,Thang!$C$4,BE$2),Xuat!$D$5:$D$1000,Loc!$A314)</f>
        <v>0</v>
      </c>
      <c r="BF314" s="7">
        <f>SUMIFS(Xuat!$G$5:$G$1000,Xuat!$C$5:$C$1000,DATE(Thang!$E$4,Thang!$C$4,BF$2),Xuat!$D$5:$D$1000,Loc!$A314)</f>
        <v>0</v>
      </c>
      <c r="BG314" s="7">
        <f>SUMIFS(Xuat!$G$5:$G$1000,Xuat!$C$5:$C$1000,DATE(Thang!$E$4,Thang!$C$4,BG$2),Xuat!$D$5:$D$1000,Loc!$A314)</f>
        <v>0</v>
      </c>
      <c r="BH314" s="7">
        <f>SUMIFS(Xuat!$G$5:$G$1000,Xuat!$C$5:$C$1000,DATE(Thang!$E$4,Thang!$C$4,BH$2),Xuat!$D$5:$D$1000,Loc!$A314)</f>
        <v>0</v>
      </c>
      <c r="BI314" s="7">
        <f>SUMIFS(Xuat!$G$5:$G$1000,Xuat!$C$5:$C$1000,DATE(Thang!$E$4,Thang!$C$4,BI$2),Xuat!$D$5:$D$1000,Loc!$A314)</f>
        <v>0</v>
      </c>
      <c r="BJ314" s="7">
        <f>SUMIFS(Xuat!$G$5:$G$1000,Xuat!$C$5:$C$1000,DATE(Thang!$E$4,Thang!$C$4,BJ$2),Xuat!$D$5:$D$1000,Loc!$A314)</f>
        <v>0</v>
      </c>
      <c r="BK314" s="7">
        <f>SUMIFS(Xuat!$G$5:$G$1000,Xuat!$C$5:$C$1000,DATE(Thang!$E$4,Thang!$C$4,BK$2),Xuat!$D$5:$D$1000,Loc!$A314)</f>
        <v>0</v>
      </c>
      <c r="BL314" s="7">
        <f>SUMIFS(Xuat!$G$5:$G$1000,Xuat!$C$5:$C$1000,DATE(Thang!$E$4,Thang!$C$4,BL$2),Xuat!$D$5:$D$1000,Loc!$A314)</f>
        <v>0</v>
      </c>
      <c r="BM314" s="7">
        <f>SUMIFS(Xuat!$G$5:$G$1000,Xuat!$C$5:$C$1000,DATE(Thang!$E$4,Thang!$C$4,BM$2),Xuat!$D$5:$D$1000,Loc!$A314)</f>
        <v>0</v>
      </c>
      <c r="BN314" s="7">
        <f>SUMIFS(Xuat!$G$5:$G$1000,Xuat!$C$5:$C$1000,DATE(Thang!$E$4,Thang!$C$4,BN$2),Xuat!$D$5:$D$1000,Loc!$A314)</f>
        <v>0</v>
      </c>
      <c r="BO314" s="7">
        <f>SUMIFS(Xuat!$G$5:$G$1000,Xuat!$C$5:$C$1000,DATE(Thang!$E$4,Thang!$C$4,BO$2),Xuat!$D$5:$D$1000,Loc!$A314)</f>
        <v>0</v>
      </c>
      <c r="BP314" s="7">
        <f>SUMIFS(Xuat!$G$5:$G$1000,Xuat!$C$5:$C$1000,DATE(Thang!$E$4,Thang!$C$4,BP$2),Xuat!$D$5:$D$1000,Loc!$A314)</f>
        <v>0</v>
      </c>
      <c r="BQ314" s="7">
        <f>SUMIFS(Xuat!$G$5:$G$1000,Xuat!$C$5:$C$1000,DATE(Thang!$E$4,Thang!$C$4,BQ$2),Xuat!$D$5:$D$1000,Loc!$A314)</f>
        <v>0</v>
      </c>
      <c r="BR314" s="7">
        <f>SUMIFS(Xuat!$G$5:$G$1000,Xuat!$C$5:$C$1000,DATE(Thang!$E$4,Thang!$C$4,BR$2),Xuat!$D$5:$D$1000,Loc!$A314)</f>
        <v>0</v>
      </c>
      <c r="BS314" s="7">
        <f>SUMIFS(Xuat!$G$5:$G$1000,Xuat!$C$5:$C$1000,DATE(Thang!$E$4,Thang!$C$4,BS$2),Xuat!$D$5:$D$1000,Loc!$A314)</f>
        <v>0</v>
      </c>
    </row>
    <row r="315" spans="1:71" x14ac:dyDescent="0.2">
      <c r="A315" s="2">
        <f>DM!C315</f>
        <v>0</v>
      </c>
      <c r="B315" s="3">
        <f>VLOOKUP(A315,Tondau!$B$5:$F$500,3,0)</f>
        <v>0</v>
      </c>
      <c r="C315" s="3">
        <f>VLOOKUP(Tinhgiavon!A315,Tondau!$B$5:$E$500,4,0)</f>
        <v>0</v>
      </c>
      <c r="D315" s="3">
        <f t="shared" si="22"/>
        <v>0</v>
      </c>
      <c r="E315" s="3">
        <f>SUMIF(Nhap!$F$5:$F$1000,Tinhgiavon!A315,Nhap!$K$5:$K$1000)</f>
        <v>0</v>
      </c>
      <c r="F315" s="3">
        <f t="shared" si="23"/>
        <v>0</v>
      </c>
      <c r="G315" s="3">
        <f t="shared" si="24"/>
        <v>0</v>
      </c>
      <c r="H315" s="3">
        <f t="shared" si="25"/>
        <v>0</v>
      </c>
      <c r="I315" s="3">
        <f t="shared" si="26"/>
        <v>0</v>
      </c>
      <c r="J315" s="7">
        <f>SUMIFS(Nhap!$I$5:$I$1000,Nhap!$E$5:$E$1000,DATE(Thang!$E$4,Thang!$C$4,Loc!$F$2),Nhap!$F$5:$F$1000,Loc!A315)</f>
        <v>0</v>
      </c>
      <c r="K315" s="7">
        <f>SUMIFS(Nhap!$I$5:$I$1000,Nhap!$E$5:$E$1000,DATE(Thang!$E$4,Thang!$C$4,Loc!$G$2),Nhap!$F$5:$F$1000,Loc!A315)</f>
        <v>0</v>
      </c>
      <c r="L315" s="7">
        <f>SUMIFS(Nhap!$I$5:$I$1000,Nhap!$E$5:$E$1000,DATE(Thang!$E$4,Thang!$C$4,Loc!$H$2),Nhap!$F$5:$F$1000,Loc!A315)</f>
        <v>0</v>
      </c>
      <c r="M315" s="7">
        <f>SUMIFS(Nhap!$I$5:$I$1000,Nhap!$E$5:$E$1000,DATE(Thang!$E$4,Thang!$C$4,Loc!$I$2),Nhap!$F$5:$F$1000,Loc!A315)</f>
        <v>0</v>
      </c>
      <c r="N315" s="7">
        <f>SUMIFS(Nhap!$I$5:$I$1000,Nhap!$E$5:$E$1000,DATE(Thang!$E$4,Thang!$C$4,Loc!$J$2),Nhap!$F$5:$F$1000,Loc!A315)</f>
        <v>0</v>
      </c>
      <c r="O315" s="7">
        <f>SUMIFS(Nhap!$I$5:$I$1000,Nhap!$E$5:$E$1000,DATE(Thang!$E$4,Thang!$C$4,Loc!$K$2),Nhap!$F$5:$F$1000,Loc!A315)</f>
        <v>0</v>
      </c>
      <c r="P315" s="7">
        <f>SUMIFS(Nhap!$I$5:$I$1000,Nhap!$E$5:$E$1000,DATE(Thang!$E$4,Thang!$C$4,Loc!$L$2),Nhap!$F$5:$F$1000,Loc!A315)</f>
        <v>0</v>
      </c>
      <c r="Q315" s="7">
        <f>SUMIFS(Nhap!$I$5:$I$1000,Nhap!$E$5:$E$1000,DATE(Thang!$E$4,Thang!$C$4,Loc!$M$2),Nhap!$F$5:$F$1000,Loc!A315)</f>
        <v>0</v>
      </c>
      <c r="R315" s="7">
        <f>SUMIFS(Nhap!$I$5:$I$1000,Nhap!$E$5:$E$1000,DATE(Thang!$E$4,Thang!$C$4,Loc!$N$2),Nhap!$F$5:$F$1000,Loc!A315)</f>
        <v>0</v>
      </c>
      <c r="S315" s="7">
        <f>SUMIFS(Nhap!$I$5:$I$1000,Nhap!$E$5:$E$1000,DATE(Thang!$E$4,Thang!$C$4,Loc!$O$2),Nhap!$F$5:$F$1000,Loc!A315)</f>
        <v>0</v>
      </c>
      <c r="T315" s="7">
        <f>SUMIFS(Nhap!$I$5:$I$1000,Nhap!$E$5:$E$1000,DATE(Thang!$E$4,Thang!$C$4,Loc!$P$2),Nhap!$F$5:$F$1000,Loc!A315)</f>
        <v>0</v>
      </c>
      <c r="U315" s="7">
        <f>SUMIFS(Nhap!$I$5:$I$1000,Nhap!$E$5:$E$1000,DATE(Thang!$E$4,Thang!$C$4,Loc!$Q$2),Nhap!$F$5:$F$1000,Loc!A315)</f>
        <v>0</v>
      </c>
      <c r="V315" s="7">
        <f>SUMIFS(Nhap!$I$5:$I$1000,Nhap!$E$5:$E$1000,DATE(Thang!$E$4,Thang!$C$4,Loc!$R$2),Nhap!$F$5:$F$1000,Loc!A315)</f>
        <v>0</v>
      </c>
      <c r="W315" s="7">
        <f>SUMIFS(Nhap!$I$5:$I$1000,Nhap!$E$5:$E$1000,DATE(Thang!$E$4,Thang!$C$4,Loc!$S$2),Nhap!$F$5:$F$1000,Loc!A315)</f>
        <v>0</v>
      </c>
      <c r="X315" s="7">
        <f>SUMIFS(Nhap!$I$5:$I$1000,Nhap!$E$5:$E$1000,DATE(Thang!$E$4,Thang!$C$4,Loc!$T$2),Nhap!$F$5:$F$1000,Loc!A315)</f>
        <v>0</v>
      </c>
      <c r="Y315" s="7">
        <f>SUMIFS(Nhap!$I$5:$I$1000,Nhap!$E$5:$E$1000,DATE(Thang!$E$4,Thang!$C$4,Loc!$U$2),Nhap!$F$5:$F$1000,Loc!A315)</f>
        <v>0</v>
      </c>
      <c r="Z315" s="7">
        <f>SUMIFS(Nhap!$I$5:$I$1000,Nhap!$E$5:$E$1000,DATE(Thang!$E$4,Thang!$C$4,Loc!$V$2),Nhap!$F$5:$F$1000,Loc!A315)</f>
        <v>0</v>
      </c>
      <c r="AA315" s="7">
        <f>SUMIFS(Nhap!$I$5:$I$1000,Nhap!$E$5:$E$1000,DATE(Thang!$E$4,Thang!$C$4,Loc!$W$2),Nhap!$F$5:$F$1000,Loc!A315)</f>
        <v>0</v>
      </c>
      <c r="AB315" s="7">
        <f>SUMIFS(Nhap!$I$5:$I$1000,Nhap!$E$5:$E$1000,DATE(Thang!$E$4,Thang!$C$4,Loc!$X$2),Nhap!$F$5:$F$1000,Loc!A315)</f>
        <v>0</v>
      </c>
      <c r="AC315" s="7">
        <f>SUMIFS(Nhap!$I$5:$I$1000,Nhap!$E$5:$E$1000,DATE(Thang!$E$4,Thang!$C$4,Loc!$Y$2),Nhap!$F$5:$F$1000,Loc!A315)</f>
        <v>0</v>
      </c>
      <c r="AD315" s="7">
        <f>SUMIFS(Nhap!$I$5:$I$1000,Nhap!$E$5:$E$1000,DATE(Thang!$E$4,Thang!$C$4,Loc!$Z$2),Nhap!$F$5:$F$1000,Loc!A315)</f>
        <v>0</v>
      </c>
      <c r="AE315" s="7">
        <f>SUMIFS(Nhap!$I$5:$I$1000,Nhap!$E$5:$E$1000,DATE(Thang!$E$4,Thang!$C$4,Loc!$AA$2),Nhap!$F$5:$F$1000,Loc!A315)</f>
        <v>0</v>
      </c>
      <c r="AF315" s="7">
        <f>SUMIFS(Nhap!$I$5:$I$1000,Nhap!$E$5:$E$1000,DATE(Thang!$E$4,Thang!$C$4,Loc!$AB$2),Nhap!$F$5:$F$1000,Loc!A315)</f>
        <v>0</v>
      </c>
      <c r="AG315" s="7">
        <f>SUMIFS(Nhap!$I$5:$I$1000,Nhap!$E$5:$E$1000,DATE(Thang!$E$4,Thang!$C$4,Loc!$AC$2),Nhap!$F$5:$F$1000,Loc!A315)</f>
        <v>0</v>
      </c>
      <c r="AH315" s="7">
        <f>SUMIFS(Nhap!$I$5:$I$1000,Nhap!$E$5:$E$1000,DATE(Thang!$E$4,Thang!$C$4,Loc!$AD$2),Nhap!$F$5:$F$1000,Loc!$A$5)</f>
        <v>0</v>
      </c>
      <c r="AI315" s="7">
        <f>SUMIFS(Nhap!$I$5:$I$1000,Nhap!$E$5:$E$1000,DATE(Thang!$E$4,Thang!$C$4,Loc!$AE$2),Nhap!$F$5:$F$1000,Loc!A315)</f>
        <v>0</v>
      </c>
      <c r="AJ315" s="7">
        <f>SUMIFS(Nhap!$I$5:$I$1000,Nhap!$E$5:$E$1000,DATE(Thang!$E$4,Thang!$C$4,Loc!$AF$2),Nhap!$F$5:$F$1000,Loc!A315)</f>
        <v>0</v>
      </c>
      <c r="AK315" s="7">
        <f>SUMIFS(Nhap!$I$5:$I$1000,Nhap!$E$5:$E$1000,DATE(Thang!$E$4,Thang!$C$4,Loc!$AG$2),Nhap!$F$5:$F$1000,Loc!A315)</f>
        <v>0</v>
      </c>
      <c r="AL315" s="7">
        <f>SUMIFS(Nhap!$I$5:$I$1000,Nhap!$E$5:$E$1000,DATE(Thang!$E$4,Thang!$C$4,Loc!$AH$2),Nhap!$F$5:$F$1000,Loc!A315)</f>
        <v>0</v>
      </c>
      <c r="AM315" s="7">
        <f>SUMIFS(Nhap!$I$5:$I$1000,Nhap!$E$5:$E$1000,DATE(Thang!$E$4,Thang!$C$4,Loc!$AI$2),Nhap!$F$5:$F$1000,Loc!A315)</f>
        <v>0</v>
      </c>
      <c r="AN315" s="7">
        <f>SUMIFS(Nhap!$I$5:$I$1000,Nhap!$E$5:$E$1000,DATE(Thang!$E$4,Thang!$C$4,Loc!$AJ$2),Nhap!$F$5:$F$1000,Loc!A315)</f>
        <v>0</v>
      </c>
      <c r="AO315" s="7">
        <f>SUMIFS(Xuat!$G$5:$G$1000,Xuat!$C$5:$C$1000,DATE(Thang!$E$4,Thang!$C$4,AO$2),Xuat!$D$5:$D$1000,Loc!$A315)</f>
        <v>0</v>
      </c>
      <c r="AP315" s="7">
        <f>SUMIFS(Xuat!$G$5:$G$1000,Xuat!$C$5:$C$1000,DATE(Thang!$E$4,Thang!$C$4,AP$2),Xuat!$D$5:$D$1000,Loc!$A315)</f>
        <v>0</v>
      </c>
      <c r="AQ315" s="7">
        <f>SUMIFS(Xuat!$G$5:$G$1000,Xuat!$C$5:$C$1000,DATE(Thang!$E$4,Thang!$C$4,AQ$2),Xuat!$D$5:$D$1000,Loc!$A315)</f>
        <v>0</v>
      </c>
      <c r="AR315" s="7">
        <f>SUMIFS(Xuat!$G$5:$G$1000,Xuat!$C$5:$C$1000,DATE(Thang!$E$4,Thang!$C$4,AR$2),Xuat!$D$5:$D$1000,Loc!$A315)</f>
        <v>0</v>
      </c>
      <c r="AS315" s="7">
        <f>SUMIFS(Xuat!$G$5:$G$1000,Xuat!$C$5:$C$1000,DATE(Thang!$E$4,Thang!$C$4,AS$2),Xuat!$D$5:$D$1000,Loc!$A315)</f>
        <v>0</v>
      </c>
      <c r="AT315" s="7">
        <f>SUMIFS(Xuat!$G$5:$G$1000,Xuat!$C$5:$C$1000,DATE(Thang!$E$4,Thang!$C$4,AT$2),Xuat!$D$5:$D$1000,Loc!$A315)</f>
        <v>0</v>
      </c>
      <c r="AU315" s="7">
        <f>SUMIFS(Xuat!$G$5:$G$1000,Xuat!$C$5:$C$1000,DATE(Thang!$E$4,Thang!$C$4,AU$2),Xuat!$D$5:$D$1000,Loc!$A315)</f>
        <v>0</v>
      </c>
      <c r="AV315" s="7">
        <f>SUMIFS(Xuat!$G$5:$G$1000,Xuat!$C$5:$C$1000,DATE(Thang!$E$4,Thang!$C$4,AV$2),Xuat!$D$5:$D$1000,Loc!$A315)</f>
        <v>0</v>
      </c>
      <c r="AW315" s="7">
        <f>SUMIFS(Xuat!$G$5:$G$1000,Xuat!$C$5:$C$1000,DATE(Thang!$E$4,Thang!$C$4,AW$2),Xuat!$D$5:$D$1000,Loc!$A315)</f>
        <v>0</v>
      </c>
      <c r="AX315" s="7">
        <f>SUMIFS(Xuat!$G$5:$G$1000,Xuat!$C$5:$C$1000,DATE(Thang!$E$4,Thang!$C$4,AX$2),Xuat!$D$5:$D$1000,Loc!$A315)</f>
        <v>0</v>
      </c>
      <c r="AY315" s="7">
        <f>SUMIFS(Xuat!$G$5:$G$1000,Xuat!$C$5:$C$1000,DATE(Thang!$E$4,Thang!$C$4,AY$2),Xuat!$D$5:$D$1000,Loc!$A315)</f>
        <v>0</v>
      </c>
      <c r="AZ315" s="7">
        <f>SUMIFS(Xuat!$G$5:$G$1000,Xuat!$C$5:$C$1000,DATE(Thang!$E$4,Thang!$C$4,AZ$2),Xuat!$D$5:$D$1000,Loc!$A315)</f>
        <v>0</v>
      </c>
      <c r="BA315" s="7">
        <f>SUMIFS(Xuat!$G$5:$G$1000,Xuat!$C$5:$C$1000,DATE(Thang!$E$4,Thang!$C$4,BA$2),Xuat!$D$5:$D$1000,Loc!$A315)</f>
        <v>0</v>
      </c>
      <c r="BB315" s="7">
        <f>SUMIFS(Xuat!$G$5:$G$1000,Xuat!$C$5:$C$1000,DATE(Thang!$E$4,Thang!$C$4,BB$2),Xuat!$D$5:$D$1000,Loc!$A315)</f>
        <v>0</v>
      </c>
      <c r="BC315" s="7">
        <f>SUMIFS(Xuat!$G$5:$G$1000,Xuat!$C$5:$C$1000,DATE(Thang!$E$4,Thang!$C$4,BC$2),Xuat!$D$5:$D$1000,Loc!$A315)</f>
        <v>0</v>
      </c>
      <c r="BD315" s="7">
        <f>SUMIFS(Xuat!$G$5:$G$1000,Xuat!$C$5:$C$1000,DATE(Thang!$E$4,Thang!$C$4,BD$2),Xuat!$D$5:$D$1000,Loc!$A315)</f>
        <v>0</v>
      </c>
      <c r="BE315" s="7">
        <f>SUMIFS(Xuat!$G$5:$G$1000,Xuat!$C$5:$C$1000,DATE(Thang!$E$4,Thang!$C$4,BE$2),Xuat!$D$5:$D$1000,Loc!$A315)</f>
        <v>0</v>
      </c>
      <c r="BF315" s="7">
        <f>SUMIFS(Xuat!$G$5:$G$1000,Xuat!$C$5:$C$1000,DATE(Thang!$E$4,Thang!$C$4,BF$2),Xuat!$D$5:$D$1000,Loc!$A315)</f>
        <v>0</v>
      </c>
      <c r="BG315" s="7">
        <f>SUMIFS(Xuat!$G$5:$G$1000,Xuat!$C$5:$C$1000,DATE(Thang!$E$4,Thang!$C$4,BG$2),Xuat!$D$5:$D$1000,Loc!$A315)</f>
        <v>0</v>
      </c>
      <c r="BH315" s="7">
        <f>SUMIFS(Xuat!$G$5:$G$1000,Xuat!$C$5:$C$1000,DATE(Thang!$E$4,Thang!$C$4,BH$2),Xuat!$D$5:$D$1000,Loc!$A315)</f>
        <v>0</v>
      </c>
      <c r="BI315" s="7">
        <f>SUMIFS(Xuat!$G$5:$G$1000,Xuat!$C$5:$C$1000,DATE(Thang!$E$4,Thang!$C$4,BI$2),Xuat!$D$5:$D$1000,Loc!$A315)</f>
        <v>0</v>
      </c>
      <c r="BJ315" s="7">
        <f>SUMIFS(Xuat!$G$5:$G$1000,Xuat!$C$5:$C$1000,DATE(Thang!$E$4,Thang!$C$4,BJ$2),Xuat!$D$5:$D$1000,Loc!$A315)</f>
        <v>0</v>
      </c>
      <c r="BK315" s="7">
        <f>SUMIFS(Xuat!$G$5:$G$1000,Xuat!$C$5:$C$1000,DATE(Thang!$E$4,Thang!$C$4,BK$2),Xuat!$D$5:$D$1000,Loc!$A315)</f>
        <v>0</v>
      </c>
      <c r="BL315" s="7">
        <f>SUMIFS(Xuat!$G$5:$G$1000,Xuat!$C$5:$C$1000,DATE(Thang!$E$4,Thang!$C$4,BL$2),Xuat!$D$5:$D$1000,Loc!$A315)</f>
        <v>0</v>
      </c>
      <c r="BM315" s="7">
        <f>SUMIFS(Xuat!$G$5:$G$1000,Xuat!$C$5:$C$1000,DATE(Thang!$E$4,Thang!$C$4,BM$2),Xuat!$D$5:$D$1000,Loc!$A315)</f>
        <v>0</v>
      </c>
      <c r="BN315" s="7">
        <f>SUMIFS(Xuat!$G$5:$G$1000,Xuat!$C$5:$C$1000,DATE(Thang!$E$4,Thang!$C$4,BN$2),Xuat!$D$5:$D$1000,Loc!$A315)</f>
        <v>0</v>
      </c>
      <c r="BO315" s="7">
        <f>SUMIFS(Xuat!$G$5:$G$1000,Xuat!$C$5:$C$1000,DATE(Thang!$E$4,Thang!$C$4,BO$2),Xuat!$D$5:$D$1000,Loc!$A315)</f>
        <v>0</v>
      </c>
      <c r="BP315" s="7">
        <f>SUMIFS(Xuat!$G$5:$G$1000,Xuat!$C$5:$C$1000,DATE(Thang!$E$4,Thang!$C$4,BP$2),Xuat!$D$5:$D$1000,Loc!$A315)</f>
        <v>0</v>
      </c>
      <c r="BQ315" s="7">
        <f>SUMIFS(Xuat!$G$5:$G$1000,Xuat!$C$5:$C$1000,DATE(Thang!$E$4,Thang!$C$4,BQ$2),Xuat!$D$5:$D$1000,Loc!$A315)</f>
        <v>0</v>
      </c>
      <c r="BR315" s="7">
        <f>SUMIFS(Xuat!$G$5:$G$1000,Xuat!$C$5:$C$1000,DATE(Thang!$E$4,Thang!$C$4,BR$2),Xuat!$D$5:$D$1000,Loc!$A315)</f>
        <v>0</v>
      </c>
      <c r="BS315" s="7">
        <f>SUMIFS(Xuat!$G$5:$G$1000,Xuat!$C$5:$C$1000,DATE(Thang!$E$4,Thang!$C$4,BS$2),Xuat!$D$5:$D$1000,Loc!$A315)</f>
        <v>0</v>
      </c>
    </row>
    <row r="316" spans="1:71" x14ac:dyDescent="0.2">
      <c r="A316" s="2">
        <f>DM!C316</f>
        <v>0</v>
      </c>
      <c r="B316" s="3">
        <f>VLOOKUP(A316,Tondau!$B$5:$F$500,3,0)</f>
        <v>0</v>
      </c>
      <c r="C316" s="3">
        <f>VLOOKUP(Tinhgiavon!A316,Tondau!$B$5:$E$500,4,0)</f>
        <v>0</v>
      </c>
      <c r="D316" s="3">
        <f t="shared" si="22"/>
        <v>0</v>
      </c>
      <c r="E316" s="3">
        <f>SUMIF(Nhap!$F$5:$F$1000,Tinhgiavon!A316,Nhap!$K$5:$K$1000)</f>
        <v>0</v>
      </c>
      <c r="F316" s="3">
        <f t="shared" si="23"/>
        <v>0</v>
      </c>
      <c r="G316" s="3">
        <f t="shared" si="24"/>
        <v>0</v>
      </c>
      <c r="H316" s="3">
        <f t="shared" si="25"/>
        <v>0</v>
      </c>
      <c r="I316" s="3">
        <f t="shared" si="26"/>
        <v>0</v>
      </c>
      <c r="J316" s="7">
        <f>SUMIFS(Nhap!$I$5:$I$1000,Nhap!$E$5:$E$1000,DATE(Thang!$E$4,Thang!$C$4,Loc!$F$2),Nhap!$F$5:$F$1000,Loc!A316)</f>
        <v>0</v>
      </c>
      <c r="K316" s="7">
        <f>SUMIFS(Nhap!$I$5:$I$1000,Nhap!$E$5:$E$1000,DATE(Thang!$E$4,Thang!$C$4,Loc!$G$2),Nhap!$F$5:$F$1000,Loc!A316)</f>
        <v>0</v>
      </c>
      <c r="L316" s="7">
        <f>SUMIFS(Nhap!$I$5:$I$1000,Nhap!$E$5:$E$1000,DATE(Thang!$E$4,Thang!$C$4,Loc!$H$2),Nhap!$F$5:$F$1000,Loc!A316)</f>
        <v>0</v>
      </c>
      <c r="M316" s="7">
        <f>SUMIFS(Nhap!$I$5:$I$1000,Nhap!$E$5:$E$1000,DATE(Thang!$E$4,Thang!$C$4,Loc!$I$2),Nhap!$F$5:$F$1000,Loc!A316)</f>
        <v>0</v>
      </c>
      <c r="N316" s="7">
        <f>SUMIFS(Nhap!$I$5:$I$1000,Nhap!$E$5:$E$1000,DATE(Thang!$E$4,Thang!$C$4,Loc!$J$2),Nhap!$F$5:$F$1000,Loc!A316)</f>
        <v>0</v>
      </c>
      <c r="O316" s="7">
        <f>SUMIFS(Nhap!$I$5:$I$1000,Nhap!$E$5:$E$1000,DATE(Thang!$E$4,Thang!$C$4,Loc!$K$2),Nhap!$F$5:$F$1000,Loc!A316)</f>
        <v>0</v>
      </c>
      <c r="P316" s="7">
        <f>SUMIFS(Nhap!$I$5:$I$1000,Nhap!$E$5:$E$1000,DATE(Thang!$E$4,Thang!$C$4,Loc!$L$2),Nhap!$F$5:$F$1000,Loc!A316)</f>
        <v>0</v>
      </c>
      <c r="Q316" s="7">
        <f>SUMIFS(Nhap!$I$5:$I$1000,Nhap!$E$5:$E$1000,DATE(Thang!$E$4,Thang!$C$4,Loc!$M$2),Nhap!$F$5:$F$1000,Loc!A316)</f>
        <v>0</v>
      </c>
      <c r="R316" s="7">
        <f>SUMIFS(Nhap!$I$5:$I$1000,Nhap!$E$5:$E$1000,DATE(Thang!$E$4,Thang!$C$4,Loc!$N$2),Nhap!$F$5:$F$1000,Loc!A316)</f>
        <v>0</v>
      </c>
      <c r="S316" s="7">
        <f>SUMIFS(Nhap!$I$5:$I$1000,Nhap!$E$5:$E$1000,DATE(Thang!$E$4,Thang!$C$4,Loc!$O$2),Nhap!$F$5:$F$1000,Loc!A316)</f>
        <v>0</v>
      </c>
      <c r="T316" s="7">
        <f>SUMIFS(Nhap!$I$5:$I$1000,Nhap!$E$5:$E$1000,DATE(Thang!$E$4,Thang!$C$4,Loc!$P$2),Nhap!$F$5:$F$1000,Loc!A316)</f>
        <v>0</v>
      </c>
      <c r="U316" s="7">
        <f>SUMIFS(Nhap!$I$5:$I$1000,Nhap!$E$5:$E$1000,DATE(Thang!$E$4,Thang!$C$4,Loc!$Q$2),Nhap!$F$5:$F$1000,Loc!A316)</f>
        <v>0</v>
      </c>
      <c r="V316" s="7">
        <f>SUMIFS(Nhap!$I$5:$I$1000,Nhap!$E$5:$E$1000,DATE(Thang!$E$4,Thang!$C$4,Loc!$R$2),Nhap!$F$5:$F$1000,Loc!A316)</f>
        <v>0</v>
      </c>
      <c r="W316" s="7">
        <f>SUMIFS(Nhap!$I$5:$I$1000,Nhap!$E$5:$E$1000,DATE(Thang!$E$4,Thang!$C$4,Loc!$S$2),Nhap!$F$5:$F$1000,Loc!A316)</f>
        <v>0</v>
      </c>
      <c r="X316" s="7">
        <f>SUMIFS(Nhap!$I$5:$I$1000,Nhap!$E$5:$E$1000,DATE(Thang!$E$4,Thang!$C$4,Loc!$T$2),Nhap!$F$5:$F$1000,Loc!A316)</f>
        <v>0</v>
      </c>
      <c r="Y316" s="7">
        <f>SUMIFS(Nhap!$I$5:$I$1000,Nhap!$E$5:$E$1000,DATE(Thang!$E$4,Thang!$C$4,Loc!$U$2),Nhap!$F$5:$F$1000,Loc!A316)</f>
        <v>0</v>
      </c>
      <c r="Z316" s="7">
        <f>SUMIFS(Nhap!$I$5:$I$1000,Nhap!$E$5:$E$1000,DATE(Thang!$E$4,Thang!$C$4,Loc!$V$2),Nhap!$F$5:$F$1000,Loc!A316)</f>
        <v>0</v>
      </c>
      <c r="AA316" s="7">
        <f>SUMIFS(Nhap!$I$5:$I$1000,Nhap!$E$5:$E$1000,DATE(Thang!$E$4,Thang!$C$4,Loc!$W$2),Nhap!$F$5:$F$1000,Loc!A316)</f>
        <v>0</v>
      </c>
      <c r="AB316" s="7">
        <f>SUMIFS(Nhap!$I$5:$I$1000,Nhap!$E$5:$E$1000,DATE(Thang!$E$4,Thang!$C$4,Loc!$X$2),Nhap!$F$5:$F$1000,Loc!A316)</f>
        <v>0</v>
      </c>
      <c r="AC316" s="7">
        <f>SUMIFS(Nhap!$I$5:$I$1000,Nhap!$E$5:$E$1000,DATE(Thang!$E$4,Thang!$C$4,Loc!$Y$2),Nhap!$F$5:$F$1000,Loc!A316)</f>
        <v>0</v>
      </c>
      <c r="AD316" s="7">
        <f>SUMIFS(Nhap!$I$5:$I$1000,Nhap!$E$5:$E$1000,DATE(Thang!$E$4,Thang!$C$4,Loc!$Z$2),Nhap!$F$5:$F$1000,Loc!A316)</f>
        <v>0</v>
      </c>
      <c r="AE316" s="7">
        <f>SUMIFS(Nhap!$I$5:$I$1000,Nhap!$E$5:$E$1000,DATE(Thang!$E$4,Thang!$C$4,Loc!$AA$2),Nhap!$F$5:$F$1000,Loc!A316)</f>
        <v>0</v>
      </c>
      <c r="AF316" s="7">
        <f>SUMIFS(Nhap!$I$5:$I$1000,Nhap!$E$5:$E$1000,DATE(Thang!$E$4,Thang!$C$4,Loc!$AB$2),Nhap!$F$5:$F$1000,Loc!A316)</f>
        <v>0</v>
      </c>
      <c r="AG316" s="7">
        <f>SUMIFS(Nhap!$I$5:$I$1000,Nhap!$E$5:$E$1000,DATE(Thang!$E$4,Thang!$C$4,Loc!$AC$2),Nhap!$F$5:$F$1000,Loc!A316)</f>
        <v>0</v>
      </c>
      <c r="AH316" s="7">
        <f>SUMIFS(Nhap!$I$5:$I$1000,Nhap!$E$5:$E$1000,DATE(Thang!$E$4,Thang!$C$4,Loc!$AD$2),Nhap!$F$5:$F$1000,Loc!$A$5)</f>
        <v>0</v>
      </c>
      <c r="AI316" s="7">
        <f>SUMIFS(Nhap!$I$5:$I$1000,Nhap!$E$5:$E$1000,DATE(Thang!$E$4,Thang!$C$4,Loc!$AE$2),Nhap!$F$5:$F$1000,Loc!A316)</f>
        <v>0</v>
      </c>
      <c r="AJ316" s="7">
        <f>SUMIFS(Nhap!$I$5:$I$1000,Nhap!$E$5:$E$1000,DATE(Thang!$E$4,Thang!$C$4,Loc!$AF$2),Nhap!$F$5:$F$1000,Loc!A316)</f>
        <v>0</v>
      </c>
      <c r="AK316" s="7">
        <f>SUMIFS(Nhap!$I$5:$I$1000,Nhap!$E$5:$E$1000,DATE(Thang!$E$4,Thang!$C$4,Loc!$AG$2),Nhap!$F$5:$F$1000,Loc!A316)</f>
        <v>0</v>
      </c>
      <c r="AL316" s="7">
        <f>SUMIFS(Nhap!$I$5:$I$1000,Nhap!$E$5:$E$1000,DATE(Thang!$E$4,Thang!$C$4,Loc!$AH$2),Nhap!$F$5:$F$1000,Loc!A316)</f>
        <v>0</v>
      </c>
      <c r="AM316" s="7">
        <f>SUMIFS(Nhap!$I$5:$I$1000,Nhap!$E$5:$E$1000,DATE(Thang!$E$4,Thang!$C$4,Loc!$AI$2),Nhap!$F$5:$F$1000,Loc!A316)</f>
        <v>0</v>
      </c>
      <c r="AN316" s="7">
        <f>SUMIFS(Nhap!$I$5:$I$1000,Nhap!$E$5:$E$1000,DATE(Thang!$E$4,Thang!$C$4,Loc!$AJ$2),Nhap!$F$5:$F$1000,Loc!A316)</f>
        <v>0</v>
      </c>
      <c r="AO316" s="7">
        <f>SUMIFS(Xuat!$G$5:$G$1000,Xuat!$C$5:$C$1000,DATE(Thang!$E$4,Thang!$C$4,AO$2),Xuat!$D$5:$D$1000,Loc!$A316)</f>
        <v>0</v>
      </c>
      <c r="AP316" s="7">
        <f>SUMIFS(Xuat!$G$5:$G$1000,Xuat!$C$5:$C$1000,DATE(Thang!$E$4,Thang!$C$4,AP$2),Xuat!$D$5:$D$1000,Loc!$A316)</f>
        <v>0</v>
      </c>
      <c r="AQ316" s="7">
        <f>SUMIFS(Xuat!$G$5:$G$1000,Xuat!$C$5:$C$1000,DATE(Thang!$E$4,Thang!$C$4,AQ$2),Xuat!$D$5:$D$1000,Loc!$A316)</f>
        <v>0</v>
      </c>
      <c r="AR316" s="7">
        <f>SUMIFS(Xuat!$G$5:$G$1000,Xuat!$C$5:$C$1000,DATE(Thang!$E$4,Thang!$C$4,AR$2),Xuat!$D$5:$D$1000,Loc!$A316)</f>
        <v>0</v>
      </c>
      <c r="AS316" s="7">
        <f>SUMIFS(Xuat!$G$5:$G$1000,Xuat!$C$5:$C$1000,DATE(Thang!$E$4,Thang!$C$4,AS$2),Xuat!$D$5:$D$1000,Loc!$A316)</f>
        <v>0</v>
      </c>
      <c r="AT316" s="7">
        <f>SUMIFS(Xuat!$G$5:$G$1000,Xuat!$C$5:$C$1000,DATE(Thang!$E$4,Thang!$C$4,AT$2),Xuat!$D$5:$D$1000,Loc!$A316)</f>
        <v>0</v>
      </c>
      <c r="AU316" s="7">
        <f>SUMIFS(Xuat!$G$5:$G$1000,Xuat!$C$5:$C$1000,DATE(Thang!$E$4,Thang!$C$4,AU$2),Xuat!$D$5:$D$1000,Loc!$A316)</f>
        <v>0</v>
      </c>
      <c r="AV316" s="7">
        <f>SUMIFS(Xuat!$G$5:$G$1000,Xuat!$C$5:$C$1000,DATE(Thang!$E$4,Thang!$C$4,AV$2),Xuat!$D$5:$D$1000,Loc!$A316)</f>
        <v>0</v>
      </c>
      <c r="AW316" s="7">
        <f>SUMIFS(Xuat!$G$5:$G$1000,Xuat!$C$5:$C$1000,DATE(Thang!$E$4,Thang!$C$4,AW$2),Xuat!$D$5:$D$1000,Loc!$A316)</f>
        <v>0</v>
      </c>
      <c r="AX316" s="7">
        <f>SUMIFS(Xuat!$G$5:$G$1000,Xuat!$C$5:$C$1000,DATE(Thang!$E$4,Thang!$C$4,AX$2),Xuat!$D$5:$D$1000,Loc!$A316)</f>
        <v>0</v>
      </c>
      <c r="AY316" s="7">
        <f>SUMIFS(Xuat!$G$5:$G$1000,Xuat!$C$5:$C$1000,DATE(Thang!$E$4,Thang!$C$4,AY$2),Xuat!$D$5:$D$1000,Loc!$A316)</f>
        <v>0</v>
      </c>
      <c r="AZ316" s="7">
        <f>SUMIFS(Xuat!$G$5:$G$1000,Xuat!$C$5:$C$1000,DATE(Thang!$E$4,Thang!$C$4,AZ$2),Xuat!$D$5:$D$1000,Loc!$A316)</f>
        <v>0</v>
      </c>
      <c r="BA316" s="7">
        <f>SUMIFS(Xuat!$G$5:$G$1000,Xuat!$C$5:$C$1000,DATE(Thang!$E$4,Thang!$C$4,BA$2),Xuat!$D$5:$D$1000,Loc!$A316)</f>
        <v>0</v>
      </c>
      <c r="BB316" s="7">
        <f>SUMIFS(Xuat!$G$5:$G$1000,Xuat!$C$5:$C$1000,DATE(Thang!$E$4,Thang!$C$4,BB$2),Xuat!$D$5:$D$1000,Loc!$A316)</f>
        <v>0</v>
      </c>
      <c r="BC316" s="7">
        <f>SUMIFS(Xuat!$G$5:$G$1000,Xuat!$C$5:$C$1000,DATE(Thang!$E$4,Thang!$C$4,BC$2),Xuat!$D$5:$D$1000,Loc!$A316)</f>
        <v>0</v>
      </c>
      <c r="BD316" s="7">
        <f>SUMIFS(Xuat!$G$5:$G$1000,Xuat!$C$5:$C$1000,DATE(Thang!$E$4,Thang!$C$4,BD$2),Xuat!$D$5:$D$1000,Loc!$A316)</f>
        <v>0</v>
      </c>
      <c r="BE316" s="7">
        <f>SUMIFS(Xuat!$G$5:$G$1000,Xuat!$C$5:$C$1000,DATE(Thang!$E$4,Thang!$C$4,BE$2),Xuat!$D$5:$D$1000,Loc!$A316)</f>
        <v>0</v>
      </c>
      <c r="BF316" s="7">
        <f>SUMIFS(Xuat!$G$5:$G$1000,Xuat!$C$5:$C$1000,DATE(Thang!$E$4,Thang!$C$4,BF$2),Xuat!$D$5:$D$1000,Loc!$A316)</f>
        <v>0</v>
      </c>
      <c r="BG316" s="7">
        <f>SUMIFS(Xuat!$G$5:$G$1000,Xuat!$C$5:$C$1000,DATE(Thang!$E$4,Thang!$C$4,BG$2),Xuat!$D$5:$D$1000,Loc!$A316)</f>
        <v>0</v>
      </c>
      <c r="BH316" s="7">
        <f>SUMIFS(Xuat!$G$5:$G$1000,Xuat!$C$5:$C$1000,DATE(Thang!$E$4,Thang!$C$4,BH$2),Xuat!$D$5:$D$1000,Loc!$A316)</f>
        <v>0</v>
      </c>
      <c r="BI316" s="7">
        <f>SUMIFS(Xuat!$G$5:$G$1000,Xuat!$C$5:$C$1000,DATE(Thang!$E$4,Thang!$C$4,BI$2),Xuat!$D$5:$D$1000,Loc!$A316)</f>
        <v>0</v>
      </c>
      <c r="BJ316" s="7">
        <f>SUMIFS(Xuat!$G$5:$G$1000,Xuat!$C$5:$C$1000,DATE(Thang!$E$4,Thang!$C$4,BJ$2),Xuat!$D$5:$D$1000,Loc!$A316)</f>
        <v>0</v>
      </c>
      <c r="BK316" s="7">
        <f>SUMIFS(Xuat!$G$5:$G$1000,Xuat!$C$5:$C$1000,DATE(Thang!$E$4,Thang!$C$4,BK$2),Xuat!$D$5:$D$1000,Loc!$A316)</f>
        <v>0</v>
      </c>
      <c r="BL316" s="7">
        <f>SUMIFS(Xuat!$G$5:$G$1000,Xuat!$C$5:$C$1000,DATE(Thang!$E$4,Thang!$C$4,BL$2),Xuat!$D$5:$D$1000,Loc!$A316)</f>
        <v>0</v>
      </c>
      <c r="BM316" s="7">
        <f>SUMIFS(Xuat!$G$5:$G$1000,Xuat!$C$5:$C$1000,DATE(Thang!$E$4,Thang!$C$4,BM$2),Xuat!$D$5:$D$1000,Loc!$A316)</f>
        <v>0</v>
      </c>
      <c r="BN316" s="7">
        <f>SUMIFS(Xuat!$G$5:$G$1000,Xuat!$C$5:$C$1000,DATE(Thang!$E$4,Thang!$C$4,BN$2),Xuat!$D$5:$D$1000,Loc!$A316)</f>
        <v>0</v>
      </c>
      <c r="BO316" s="7">
        <f>SUMIFS(Xuat!$G$5:$G$1000,Xuat!$C$5:$C$1000,DATE(Thang!$E$4,Thang!$C$4,BO$2),Xuat!$D$5:$D$1000,Loc!$A316)</f>
        <v>0</v>
      </c>
      <c r="BP316" s="7">
        <f>SUMIFS(Xuat!$G$5:$G$1000,Xuat!$C$5:$C$1000,DATE(Thang!$E$4,Thang!$C$4,BP$2),Xuat!$D$5:$D$1000,Loc!$A316)</f>
        <v>0</v>
      </c>
      <c r="BQ316" s="7">
        <f>SUMIFS(Xuat!$G$5:$G$1000,Xuat!$C$5:$C$1000,DATE(Thang!$E$4,Thang!$C$4,BQ$2),Xuat!$D$5:$D$1000,Loc!$A316)</f>
        <v>0</v>
      </c>
      <c r="BR316" s="7">
        <f>SUMIFS(Xuat!$G$5:$G$1000,Xuat!$C$5:$C$1000,DATE(Thang!$E$4,Thang!$C$4,BR$2),Xuat!$D$5:$D$1000,Loc!$A316)</f>
        <v>0</v>
      </c>
      <c r="BS316" s="7">
        <f>SUMIFS(Xuat!$G$5:$G$1000,Xuat!$C$5:$C$1000,DATE(Thang!$E$4,Thang!$C$4,BS$2),Xuat!$D$5:$D$1000,Loc!$A316)</f>
        <v>0</v>
      </c>
    </row>
    <row r="317" spans="1:71" x14ac:dyDescent="0.2">
      <c r="A317" s="2">
        <f>DM!C317</f>
        <v>0</v>
      </c>
      <c r="B317" s="3">
        <f>VLOOKUP(A317,Tondau!$B$5:$F$500,3,0)</f>
        <v>0</v>
      </c>
      <c r="C317" s="3">
        <f>VLOOKUP(Tinhgiavon!A317,Tondau!$B$5:$E$500,4,0)</f>
        <v>0</v>
      </c>
      <c r="D317" s="3">
        <f t="shared" si="22"/>
        <v>0</v>
      </c>
      <c r="E317" s="3">
        <f>SUMIF(Nhap!$F$5:$F$1000,Tinhgiavon!A317,Nhap!$K$5:$K$1000)</f>
        <v>0</v>
      </c>
      <c r="F317" s="3">
        <f t="shared" si="23"/>
        <v>0</v>
      </c>
      <c r="G317" s="3">
        <f t="shared" si="24"/>
        <v>0</v>
      </c>
      <c r="H317" s="3">
        <f t="shared" si="25"/>
        <v>0</v>
      </c>
      <c r="I317" s="3">
        <f t="shared" si="26"/>
        <v>0</v>
      </c>
      <c r="J317" s="7">
        <f>SUMIFS(Nhap!$I$5:$I$1000,Nhap!$E$5:$E$1000,DATE(Thang!$E$4,Thang!$C$4,Loc!$F$2),Nhap!$F$5:$F$1000,Loc!A317)</f>
        <v>0</v>
      </c>
      <c r="K317" s="7">
        <f>SUMIFS(Nhap!$I$5:$I$1000,Nhap!$E$5:$E$1000,DATE(Thang!$E$4,Thang!$C$4,Loc!$G$2),Nhap!$F$5:$F$1000,Loc!A317)</f>
        <v>0</v>
      </c>
      <c r="L317" s="7">
        <f>SUMIFS(Nhap!$I$5:$I$1000,Nhap!$E$5:$E$1000,DATE(Thang!$E$4,Thang!$C$4,Loc!$H$2),Nhap!$F$5:$F$1000,Loc!A317)</f>
        <v>0</v>
      </c>
      <c r="M317" s="7">
        <f>SUMIFS(Nhap!$I$5:$I$1000,Nhap!$E$5:$E$1000,DATE(Thang!$E$4,Thang!$C$4,Loc!$I$2),Nhap!$F$5:$F$1000,Loc!A317)</f>
        <v>0</v>
      </c>
      <c r="N317" s="7">
        <f>SUMIFS(Nhap!$I$5:$I$1000,Nhap!$E$5:$E$1000,DATE(Thang!$E$4,Thang!$C$4,Loc!$J$2),Nhap!$F$5:$F$1000,Loc!A317)</f>
        <v>0</v>
      </c>
      <c r="O317" s="7">
        <f>SUMIFS(Nhap!$I$5:$I$1000,Nhap!$E$5:$E$1000,DATE(Thang!$E$4,Thang!$C$4,Loc!$K$2),Nhap!$F$5:$F$1000,Loc!A317)</f>
        <v>0</v>
      </c>
      <c r="P317" s="7">
        <f>SUMIFS(Nhap!$I$5:$I$1000,Nhap!$E$5:$E$1000,DATE(Thang!$E$4,Thang!$C$4,Loc!$L$2),Nhap!$F$5:$F$1000,Loc!A317)</f>
        <v>0</v>
      </c>
      <c r="Q317" s="7">
        <f>SUMIFS(Nhap!$I$5:$I$1000,Nhap!$E$5:$E$1000,DATE(Thang!$E$4,Thang!$C$4,Loc!$M$2),Nhap!$F$5:$F$1000,Loc!A317)</f>
        <v>0</v>
      </c>
      <c r="R317" s="7">
        <f>SUMIFS(Nhap!$I$5:$I$1000,Nhap!$E$5:$E$1000,DATE(Thang!$E$4,Thang!$C$4,Loc!$N$2),Nhap!$F$5:$F$1000,Loc!A317)</f>
        <v>0</v>
      </c>
      <c r="S317" s="7">
        <f>SUMIFS(Nhap!$I$5:$I$1000,Nhap!$E$5:$E$1000,DATE(Thang!$E$4,Thang!$C$4,Loc!$O$2),Nhap!$F$5:$F$1000,Loc!A317)</f>
        <v>0</v>
      </c>
      <c r="T317" s="7">
        <f>SUMIFS(Nhap!$I$5:$I$1000,Nhap!$E$5:$E$1000,DATE(Thang!$E$4,Thang!$C$4,Loc!$P$2),Nhap!$F$5:$F$1000,Loc!A317)</f>
        <v>0</v>
      </c>
      <c r="U317" s="7">
        <f>SUMIFS(Nhap!$I$5:$I$1000,Nhap!$E$5:$E$1000,DATE(Thang!$E$4,Thang!$C$4,Loc!$Q$2),Nhap!$F$5:$F$1000,Loc!A317)</f>
        <v>0</v>
      </c>
      <c r="V317" s="7">
        <f>SUMIFS(Nhap!$I$5:$I$1000,Nhap!$E$5:$E$1000,DATE(Thang!$E$4,Thang!$C$4,Loc!$R$2),Nhap!$F$5:$F$1000,Loc!A317)</f>
        <v>0</v>
      </c>
      <c r="W317" s="7">
        <f>SUMIFS(Nhap!$I$5:$I$1000,Nhap!$E$5:$E$1000,DATE(Thang!$E$4,Thang!$C$4,Loc!$S$2),Nhap!$F$5:$F$1000,Loc!A317)</f>
        <v>0</v>
      </c>
      <c r="X317" s="7">
        <f>SUMIFS(Nhap!$I$5:$I$1000,Nhap!$E$5:$E$1000,DATE(Thang!$E$4,Thang!$C$4,Loc!$T$2),Nhap!$F$5:$F$1000,Loc!A317)</f>
        <v>0</v>
      </c>
      <c r="Y317" s="7">
        <f>SUMIFS(Nhap!$I$5:$I$1000,Nhap!$E$5:$E$1000,DATE(Thang!$E$4,Thang!$C$4,Loc!$U$2),Nhap!$F$5:$F$1000,Loc!A317)</f>
        <v>0</v>
      </c>
      <c r="Z317" s="7">
        <f>SUMIFS(Nhap!$I$5:$I$1000,Nhap!$E$5:$E$1000,DATE(Thang!$E$4,Thang!$C$4,Loc!$V$2),Nhap!$F$5:$F$1000,Loc!A317)</f>
        <v>0</v>
      </c>
      <c r="AA317" s="7">
        <f>SUMIFS(Nhap!$I$5:$I$1000,Nhap!$E$5:$E$1000,DATE(Thang!$E$4,Thang!$C$4,Loc!$W$2),Nhap!$F$5:$F$1000,Loc!A317)</f>
        <v>0</v>
      </c>
      <c r="AB317" s="7">
        <f>SUMIFS(Nhap!$I$5:$I$1000,Nhap!$E$5:$E$1000,DATE(Thang!$E$4,Thang!$C$4,Loc!$X$2),Nhap!$F$5:$F$1000,Loc!A317)</f>
        <v>0</v>
      </c>
      <c r="AC317" s="7">
        <f>SUMIFS(Nhap!$I$5:$I$1000,Nhap!$E$5:$E$1000,DATE(Thang!$E$4,Thang!$C$4,Loc!$Y$2),Nhap!$F$5:$F$1000,Loc!A317)</f>
        <v>0</v>
      </c>
      <c r="AD317" s="7">
        <f>SUMIFS(Nhap!$I$5:$I$1000,Nhap!$E$5:$E$1000,DATE(Thang!$E$4,Thang!$C$4,Loc!$Z$2),Nhap!$F$5:$F$1000,Loc!A317)</f>
        <v>0</v>
      </c>
      <c r="AE317" s="7">
        <f>SUMIFS(Nhap!$I$5:$I$1000,Nhap!$E$5:$E$1000,DATE(Thang!$E$4,Thang!$C$4,Loc!$AA$2),Nhap!$F$5:$F$1000,Loc!A317)</f>
        <v>0</v>
      </c>
      <c r="AF317" s="7">
        <f>SUMIFS(Nhap!$I$5:$I$1000,Nhap!$E$5:$E$1000,DATE(Thang!$E$4,Thang!$C$4,Loc!$AB$2),Nhap!$F$5:$F$1000,Loc!A317)</f>
        <v>0</v>
      </c>
      <c r="AG317" s="7">
        <f>SUMIFS(Nhap!$I$5:$I$1000,Nhap!$E$5:$E$1000,DATE(Thang!$E$4,Thang!$C$4,Loc!$AC$2),Nhap!$F$5:$F$1000,Loc!A317)</f>
        <v>0</v>
      </c>
      <c r="AH317" s="7">
        <f>SUMIFS(Nhap!$I$5:$I$1000,Nhap!$E$5:$E$1000,DATE(Thang!$E$4,Thang!$C$4,Loc!$AD$2),Nhap!$F$5:$F$1000,Loc!$A$5)</f>
        <v>0</v>
      </c>
      <c r="AI317" s="7">
        <f>SUMIFS(Nhap!$I$5:$I$1000,Nhap!$E$5:$E$1000,DATE(Thang!$E$4,Thang!$C$4,Loc!$AE$2),Nhap!$F$5:$F$1000,Loc!A317)</f>
        <v>0</v>
      </c>
      <c r="AJ317" s="7">
        <f>SUMIFS(Nhap!$I$5:$I$1000,Nhap!$E$5:$E$1000,DATE(Thang!$E$4,Thang!$C$4,Loc!$AF$2),Nhap!$F$5:$F$1000,Loc!A317)</f>
        <v>0</v>
      </c>
      <c r="AK317" s="7">
        <f>SUMIFS(Nhap!$I$5:$I$1000,Nhap!$E$5:$E$1000,DATE(Thang!$E$4,Thang!$C$4,Loc!$AG$2),Nhap!$F$5:$F$1000,Loc!A317)</f>
        <v>0</v>
      </c>
      <c r="AL317" s="7">
        <f>SUMIFS(Nhap!$I$5:$I$1000,Nhap!$E$5:$E$1000,DATE(Thang!$E$4,Thang!$C$4,Loc!$AH$2),Nhap!$F$5:$F$1000,Loc!A317)</f>
        <v>0</v>
      </c>
      <c r="AM317" s="7">
        <f>SUMIFS(Nhap!$I$5:$I$1000,Nhap!$E$5:$E$1000,DATE(Thang!$E$4,Thang!$C$4,Loc!$AI$2),Nhap!$F$5:$F$1000,Loc!A317)</f>
        <v>0</v>
      </c>
      <c r="AN317" s="7">
        <f>SUMIFS(Nhap!$I$5:$I$1000,Nhap!$E$5:$E$1000,DATE(Thang!$E$4,Thang!$C$4,Loc!$AJ$2),Nhap!$F$5:$F$1000,Loc!A317)</f>
        <v>0</v>
      </c>
      <c r="AO317" s="7">
        <f>SUMIFS(Xuat!$G$5:$G$1000,Xuat!$C$5:$C$1000,DATE(Thang!$E$4,Thang!$C$4,AO$2),Xuat!$D$5:$D$1000,Loc!$A317)</f>
        <v>0</v>
      </c>
      <c r="AP317" s="7">
        <f>SUMIFS(Xuat!$G$5:$G$1000,Xuat!$C$5:$C$1000,DATE(Thang!$E$4,Thang!$C$4,AP$2),Xuat!$D$5:$D$1000,Loc!$A317)</f>
        <v>0</v>
      </c>
      <c r="AQ317" s="7">
        <f>SUMIFS(Xuat!$G$5:$G$1000,Xuat!$C$5:$C$1000,DATE(Thang!$E$4,Thang!$C$4,AQ$2),Xuat!$D$5:$D$1000,Loc!$A317)</f>
        <v>0</v>
      </c>
      <c r="AR317" s="7">
        <f>SUMIFS(Xuat!$G$5:$G$1000,Xuat!$C$5:$C$1000,DATE(Thang!$E$4,Thang!$C$4,AR$2),Xuat!$D$5:$D$1000,Loc!$A317)</f>
        <v>0</v>
      </c>
      <c r="AS317" s="7">
        <f>SUMIFS(Xuat!$G$5:$G$1000,Xuat!$C$5:$C$1000,DATE(Thang!$E$4,Thang!$C$4,AS$2),Xuat!$D$5:$D$1000,Loc!$A317)</f>
        <v>0</v>
      </c>
      <c r="AT317" s="7">
        <f>SUMIFS(Xuat!$G$5:$G$1000,Xuat!$C$5:$C$1000,DATE(Thang!$E$4,Thang!$C$4,AT$2),Xuat!$D$5:$D$1000,Loc!$A317)</f>
        <v>0</v>
      </c>
      <c r="AU317" s="7">
        <f>SUMIFS(Xuat!$G$5:$G$1000,Xuat!$C$5:$C$1000,DATE(Thang!$E$4,Thang!$C$4,AU$2),Xuat!$D$5:$D$1000,Loc!$A317)</f>
        <v>0</v>
      </c>
      <c r="AV317" s="7">
        <f>SUMIFS(Xuat!$G$5:$G$1000,Xuat!$C$5:$C$1000,DATE(Thang!$E$4,Thang!$C$4,AV$2),Xuat!$D$5:$D$1000,Loc!$A317)</f>
        <v>0</v>
      </c>
      <c r="AW317" s="7">
        <f>SUMIFS(Xuat!$G$5:$G$1000,Xuat!$C$5:$C$1000,DATE(Thang!$E$4,Thang!$C$4,AW$2),Xuat!$D$5:$D$1000,Loc!$A317)</f>
        <v>0</v>
      </c>
      <c r="AX317" s="7">
        <f>SUMIFS(Xuat!$G$5:$G$1000,Xuat!$C$5:$C$1000,DATE(Thang!$E$4,Thang!$C$4,AX$2),Xuat!$D$5:$D$1000,Loc!$A317)</f>
        <v>0</v>
      </c>
      <c r="AY317" s="7">
        <f>SUMIFS(Xuat!$G$5:$G$1000,Xuat!$C$5:$C$1000,DATE(Thang!$E$4,Thang!$C$4,AY$2),Xuat!$D$5:$D$1000,Loc!$A317)</f>
        <v>0</v>
      </c>
      <c r="AZ317" s="7">
        <f>SUMIFS(Xuat!$G$5:$G$1000,Xuat!$C$5:$C$1000,DATE(Thang!$E$4,Thang!$C$4,AZ$2),Xuat!$D$5:$D$1000,Loc!$A317)</f>
        <v>0</v>
      </c>
      <c r="BA317" s="7">
        <f>SUMIFS(Xuat!$G$5:$G$1000,Xuat!$C$5:$C$1000,DATE(Thang!$E$4,Thang!$C$4,BA$2),Xuat!$D$5:$D$1000,Loc!$A317)</f>
        <v>0</v>
      </c>
      <c r="BB317" s="7">
        <f>SUMIFS(Xuat!$G$5:$G$1000,Xuat!$C$5:$C$1000,DATE(Thang!$E$4,Thang!$C$4,BB$2),Xuat!$D$5:$D$1000,Loc!$A317)</f>
        <v>0</v>
      </c>
      <c r="BC317" s="7">
        <f>SUMIFS(Xuat!$G$5:$G$1000,Xuat!$C$5:$C$1000,DATE(Thang!$E$4,Thang!$C$4,BC$2),Xuat!$D$5:$D$1000,Loc!$A317)</f>
        <v>0</v>
      </c>
      <c r="BD317" s="7">
        <f>SUMIFS(Xuat!$G$5:$G$1000,Xuat!$C$5:$C$1000,DATE(Thang!$E$4,Thang!$C$4,BD$2),Xuat!$D$5:$D$1000,Loc!$A317)</f>
        <v>0</v>
      </c>
      <c r="BE317" s="7">
        <f>SUMIFS(Xuat!$G$5:$G$1000,Xuat!$C$5:$C$1000,DATE(Thang!$E$4,Thang!$C$4,BE$2),Xuat!$D$5:$D$1000,Loc!$A317)</f>
        <v>0</v>
      </c>
      <c r="BF317" s="7">
        <f>SUMIFS(Xuat!$G$5:$G$1000,Xuat!$C$5:$C$1000,DATE(Thang!$E$4,Thang!$C$4,BF$2),Xuat!$D$5:$D$1000,Loc!$A317)</f>
        <v>0</v>
      </c>
      <c r="BG317" s="7">
        <f>SUMIFS(Xuat!$G$5:$G$1000,Xuat!$C$5:$C$1000,DATE(Thang!$E$4,Thang!$C$4,BG$2),Xuat!$D$5:$D$1000,Loc!$A317)</f>
        <v>0</v>
      </c>
      <c r="BH317" s="7">
        <f>SUMIFS(Xuat!$G$5:$G$1000,Xuat!$C$5:$C$1000,DATE(Thang!$E$4,Thang!$C$4,BH$2),Xuat!$D$5:$D$1000,Loc!$A317)</f>
        <v>0</v>
      </c>
      <c r="BI317" s="7">
        <f>SUMIFS(Xuat!$G$5:$G$1000,Xuat!$C$5:$C$1000,DATE(Thang!$E$4,Thang!$C$4,BI$2),Xuat!$D$5:$D$1000,Loc!$A317)</f>
        <v>0</v>
      </c>
      <c r="BJ317" s="7">
        <f>SUMIFS(Xuat!$G$5:$G$1000,Xuat!$C$5:$C$1000,DATE(Thang!$E$4,Thang!$C$4,BJ$2),Xuat!$D$5:$D$1000,Loc!$A317)</f>
        <v>0</v>
      </c>
      <c r="BK317" s="7">
        <f>SUMIFS(Xuat!$G$5:$G$1000,Xuat!$C$5:$C$1000,DATE(Thang!$E$4,Thang!$C$4,BK$2),Xuat!$D$5:$D$1000,Loc!$A317)</f>
        <v>0</v>
      </c>
      <c r="BL317" s="7">
        <f>SUMIFS(Xuat!$G$5:$G$1000,Xuat!$C$5:$C$1000,DATE(Thang!$E$4,Thang!$C$4,BL$2),Xuat!$D$5:$D$1000,Loc!$A317)</f>
        <v>0</v>
      </c>
      <c r="BM317" s="7">
        <f>SUMIFS(Xuat!$G$5:$G$1000,Xuat!$C$5:$C$1000,DATE(Thang!$E$4,Thang!$C$4,BM$2),Xuat!$D$5:$D$1000,Loc!$A317)</f>
        <v>0</v>
      </c>
      <c r="BN317" s="7">
        <f>SUMIFS(Xuat!$G$5:$G$1000,Xuat!$C$5:$C$1000,DATE(Thang!$E$4,Thang!$C$4,BN$2),Xuat!$D$5:$D$1000,Loc!$A317)</f>
        <v>0</v>
      </c>
      <c r="BO317" s="7">
        <f>SUMIFS(Xuat!$G$5:$G$1000,Xuat!$C$5:$C$1000,DATE(Thang!$E$4,Thang!$C$4,BO$2),Xuat!$D$5:$D$1000,Loc!$A317)</f>
        <v>0</v>
      </c>
      <c r="BP317" s="7">
        <f>SUMIFS(Xuat!$G$5:$G$1000,Xuat!$C$5:$C$1000,DATE(Thang!$E$4,Thang!$C$4,BP$2),Xuat!$D$5:$D$1000,Loc!$A317)</f>
        <v>0</v>
      </c>
      <c r="BQ317" s="7">
        <f>SUMIFS(Xuat!$G$5:$G$1000,Xuat!$C$5:$C$1000,DATE(Thang!$E$4,Thang!$C$4,BQ$2),Xuat!$D$5:$D$1000,Loc!$A317)</f>
        <v>0</v>
      </c>
      <c r="BR317" s="7">
        <f>SUMIFS(Xuat!$G$5:$G$1000,Xuat!$C$5:$C$1000,DATE(Thang!$E$4,Thang!$C$4,BR$2),Xuat!$D$5:$D$1000,Loc!$A317)</f>
        <v>0</v>
      </c>
      <c r="BS317" s="7">
        <f>SUMIFS(Xuat!$G$5:$G$1000,Xuat!$C$5:$C$1000,DATE(Thang!$E$4,Thang!$C$4,BS$2),Xuat!$D$5:$D$1000,Loc!$A317)</f>
        <v>0</v>
      </c>
    </row>
    <row r="318" spans="1:71" x14ac:dyDescent="0.2">
      <c r="A318" s="2">
        <f>DM!C318</f>
        <v>0</v>
      </c>
      <c r="B318" s="3">
        <f>VLOOKUP(A318,Tondau!$B$5:$F$500,3,0)</f>
        <v>0</v>
      </c>
      <c r="C318" s="3">
        <f>VLOOKUP(Tinhgiavon!A318,Tondau!$B$5:$E$500,4,0)</f>
        <v>0</v>
      </c>
      <c r="D318" s="3">
        <f t="shared" si="22"/>
        <v>0</v>
      </c>
      <c r="E318" s="3">
        <f>SUMIF(Nhap!$F$5:$F$1000,Tinhgiavon!A318,Nhap!$K$5:$K$1000)</f>
        <v>0</v>
      </c>
      <c r="F318" s="3">
        <f t="shared" si="23"/>
        <v>0</v>
      </c>
      <c r="G318" s="3">
        <f t="shared" si="24"/>
        <v>0</v>
      </c>
      <c r="H318" s="3">
        <f t="shared" si="25"/>
        <v>0</v>
      </c>
      <c r="I318" s="3">
        <f t="shared" si="26"/>
        <v>0</v>
      </c>
      <c r="J318" s="7">
        <f>SUMIFS(Nhap!$I$5:$I$1000,Nhap!$E$5:$E$1000,DATE(Thang!$E$4,Thang!$C$4,Loc!$F$2),Nhap!$F$5:$F$1000,Loc!A318)</f>
        <v>0</v>
      </c>
      <c r="K318" s="7">
        <f>SUMIFS(Nhap!$I$5:$I$1000,Nhap!$E$5:$E$1000,DATE(Thang!$E$4,Thang!$C$4,Loc!$G$2),Nhap!$F$5:$F$1000,Loc!A318)</f>
        <v>0</v>
      </c>
      <c r="L318" s="7">
        <f>SUMIFS(Nhap!$I$5:$I$1000,Nhap!$E$5:$E$1000,DATE(Thang!$E$4,Thang!$C$4,Loc!$H$2),Nhap!$F$5:$F$1000,Loc!A318)</f>
        <v>0</v>
      </c>
      <c r="M318" s="7">
        <f>SUMIFS(Nhap!$I$5:$I$1000,Nhap!$E$5:$E$1000,DATE(Thang!$E$4,Thang!$C$4,Loc!$I$2),Nhap!$F$5:$F$1000,Loc!A318)</f>
        <v>0</v>
      </c>
      <c r="N318" s="7">
        <f>SUMIFS(Nhap!$I$5:$I$1000,Nhap!$E$5:$E$1000,DATE(Thang!$E$4,Thang!$C$4,Loc!$J$2),Nhap!$F$5:$F$1000,Loc!A318)</f>
        <v>0</v>
      </c>
      <c r="O318" s="7">
        <f>SUMIFS(Nhap!$I$5:$I$1000,Nhap!$E$5:$E$1000,DATE(Thang!$E$4,Thang!$C$4,Loc!$K$2),Nhap!$F$5:$F$1000,Loc!A318)</f>
        <v>0</v>
      </c>
      <c r="P318" s="7">
        <f>SUMIFS(Nhap!$I$5:$I$1000,Nhap!$E$5:$E$1000,DATE(Thang!$E$4,Thang!$C$4,Loc!$L$2),Nhap!$F$5:$F$1000,Loc!A318)</f>
        <v>0</v>
      </c>
      <c r="Q318" s="7">
        <f>SUMIFS(Nhap!$I$5:$I$1000,Nhap!$E$5:$E$1000,DATE(Thang!$E$4,Thang!$C$4,Loc!$M$2),Nhap!$F$5:$F$1000,Loc!A318)</f>
        <v>0</v>
      </c>
      <c r="R318" s="7">
        <f>SUMIFS(Nhap!$I$5:$I$1000,Nhap!$E$5:$E$1000,DATE(Thang!$E$4,Thang!$C$4,Loc!$N$2),Nhap!$F$5:$F$1000,Loc!A318)</f>
        <v>0</v>
      </c>
      <c r="S318" s="7">
        <f>SUMIFS(Nhap!$I$5:$I$1000,Nhap!$E$5:$E$1000,DATE(Thang!$E$4,Thang!$C$4,Loc!$O$2),Nhap!$F$5:$F$1000,Loc!A318)</f>
        <v>0</v>
      </c>
      <c r="T318" s="7">
        <f>SUMIFS(Nhap!$I$5:$I$1000,Nhap!$E$5:$E$1000,DATE(Thang!$E$4,Thang!$C$4,Loc!$P$2),Nhap!$F$5:$F$1000,Loc!A318)</f>
        <v>0</v>
      </c>
      <c r="U318" s="7">
        <f>SUMIFS(Nhap!$I$5:$I$1000,Nhap!$E$5:$E$1000,DATE(Thang!$E$4,Thang!$C$4,Loc!$Q$2),Nhap!$F$5:$F$1000,Loc!A318)</f>
        <v>0</v>
      </c>
      <c r="V318" s="7">
        <f>SUMIFS(Nhap!$I$5:$I$1000,Nhap!$E$5:$E$1000,DATE(Thang!$E$4,Thang!$C$4,Loc!$R$2),Nhap!$F$5:$F$1000,Loc!A318)</f>
        <v>0</v>
      </c>
      <c r="W318" s="7">
        <f>SUMIFS(Nhap!$I$5:$I$1000,Nhap!$E$5:$E$1000,DATE(Thang!$E$4,Thang!$C$4,Loc!$S$2),Nhap!$F$5:$F$1000,Loc!A318)</f>
        <v>0</v>
      </c>
      <c r="X318" s="7">
        <f>SUMIFS(Nhap!$I$5:$I$1000,Nhap!$E$5:$E$1000,DATE(Thang!$E$4,Thang!$C$4,Loc!$T$2),Nhap!$F$5:$F$1000,Loc!A318)</f>
        <v>0</v>
      </c>
      <c r="Y318" s="7">
        <f>SUMIFS(Nhap!$I$5:$I$1000,Nhap!$E$5:$E$1000,DATE(Thang!$E$4,Thang!$C$4,Loc!$U$2),Nhap!$F$5:$F$1000,Loc!A318)</f>
        <v>0</v>
      </c>
      <c r="Z318" s="7">
        <f>SUMIFS(Nhap!$I$5:$I$1000,Nhap!$E$5:$E$1000,DATE(Thang!$E$4,Thang!$C$4,Loc!$V$2),Nhap!$F$5:$F$1000,Loc!A318)</f>
        <v>0</v>
      </c>
      <c r="AA318" s="7">
        <f>SUMIFS(Nhap!$I$5:$I$1000,Nhap!$E$5:$E$1000,DATE(Thang!$E$4,Thang!$C$4,Loc!$W$2),Nhap!$F$5:$F$1000,Loc!A318)</f>
        <v>0</v>
      </c>
      <c r="AB318" s="7">
        <f>SUMIFS(Nhap!$I$5:$I$1000,Nhap!$E$5:$E$1000,DATE(Thang!$E$4,Thang!$C$4,Loc!$X$2),Nhap!$F$5:$F$1000,Loc!A318)</f>
        <v>0</v>
      </c>
      <c r="AC318" s="7">
        <f>SUMIFS(Nhap!$I$5:$I$1000,Nhap!$E$5:$E$1000,DATE(Thang!$E$4,Thang!$C$4,Loc!$Y$2),Nhap!$F$5:$F$1000,Loc!A318)</f>
        <v>0</v>
      </c>
      <c r="AD318" s="7">
        <f>SUMIFS(Nhap!$I$5:$I$1000,Nhap!$E$5:$E$1000,DATE(Thang!$E$4,Thang!$C$4,Loc!$Z$2),Nhap!$F$5:$F$1000,Loc!A318)</f>
        <v>0</v>
      </c>
      <c r="AE318" s="7">
        <f>SUMIFS(Nhap!$I$5:$I$1000,Nhap!$E$5:$E$1000,DATE(Thang!$E$4,Thang!$C$4,Loc!$AA$2),Nhap!$F$5:$F$1000,Loc!A318)</f>
        <v>0</v>
      </c>
      <c r="AF318" s="7">
        <f>SUMIFS(Nhap!$I$5:$I$1000,Nhap!$E$5:$E$1000,DATE(Thang!$E$4,Thang!$C$4,Loc!$AB$2),Nhap!$F$5:$F$1000,Loc!A318)</f>
        <v>0</v>
      </c>
      <c r="AG318" s="7">
        <f>SUMIFS(Nhap!$I$5:$I$1000,Nhap!$E$5:$E$1000,DATE(Thang!$E$4,Thang!$C$4,Loc!$AC$2),Nhap!$F$5:$F$1000,Loc!A318)</f>
        <v>0</v>
      </c>
      <c r="AH318" s="7">
        <f>SUMIFS(Nhap!$I$5:$I$1000,Nhap!$E$5:$E$1000,DATE(Thang!$E$4,Thang!$C$4,Loc!$AD$2),Nhap!$F$5:$F$1000,Loc!$A$5)</f>
        <v>0</v>
      </c>
      <c r="AI318" s="7">
        <f>SUMIFS(Nhap!$I$5:$I$1000,Nhap!$E$5:$E$1000,DATE(Thang!$E$4,Thang!$C$4,Loc!$AE$2),Nhap!$F$5:$F$1000,Loc!A318)</f>
        <v>0</v>
      </c>
      <c r="AJ318" s="7">
        <f>SUMIFS(Nhap!$I$5:$I$1000,Nhap!$E$5:$E$1000,DATE(Thang!$E$4,Thang!$C$4,Loc!$AF$2),Nhap!$F$5:$F$1000,Loc!A318)</f>
        <v>0</v>
      </c>
      <c r="AK318" s="7">
        <f>SUMIFS(Nhap!$I$5:$I$1000,Nhap!$E$5:$E$1000,DATE(Thang!$E$4,Thang!$C$4,Loc!$AG$2),Nhap!$F$5:$F$1000,Loc!A318)</f>
        <v>0</v>
      </c>
      <c r="AL318" s="7">
        <f>SUMIFS(Nhap!$I$5:$I$1000,Nhap!$E$5:$E$1000,DATE(Thang!$E$4,Thang!$C$4,Loc!$AH$2),Nhap!$F$5:$F$1000,Loc!A318)</f>
        <v>0</v>
      </c>
      <c r="AM318" s="7">
        <f>SUMIFS(Nhap!$I$5:$I$1000,Nhap!$E$5:$E$1000,DATE(Thang!$E$4,Thang!$C$4,Loc!$AI$2),Nhap!$F$5:$F$1000,Loc!A318)</f>
        <v>0</v>
      </c>
      <c r="AN318" s="7">
        <f>SUMIFS(Nhap!$I$5:$I$1000,Nhap!$E$5:$E$1000,DATE(Thang!$E$4,Thang!$C$4,Loc!$AJ$2),Nhap!$F$5:$F$1000,Loc!A318)</f>
        <v>0</v>
      </c>
      <c r="AO318" s="7">
        <f>SUMIFS(Xuat!$G$5:$G$1000,Xuat!$C$5:$C$1000,DATE(Thang!$E$4,Thang!$C$4,AO$2),Xuat!$D$5:$D$1000,Loc!$A318)</f>
        <v>0</v>
      </c>
      <c r="AP318" s="7">
        <f>SUMIFS(Xuat!$G$5:$G$1000,Xuat!$C$5:$C$1000,DATE(Thang!$E$4,Thang!$C$4,AP$2),Xuat!$D$5:$D$1000,Loc!$A318)</f>
        <v>0</v>
      </c>
      <c r="AQ318" s="7">
        <f>SUMIFS(Xuat!$G$5:$G$1000,Xuat!$C$5:$C$1000,DATE(Thang!$E$4,Thang!$C$4,AQ$2),Xuat!$D$5:$D$1000,Loc!$A318)</f>
        <v>0</v>
      </c>
      <c r="AR318" s="7">
        <f>SUMIFS(Xuat!$G$5:$G$1000,Xuat!$C$5:$C$1000,DATE(Thang!$E$4,Thang!$C$4,AR$2),Xuat!$D$5:$D$1000,Loc!$A318)</f>
        <v>0</v>
      </c>
      <c r="AS318" s="7">
        <f>SUMIFS(Xuat!$G$5:$G$1000,Xuat!$C$5:$C$1000,DATE(Thang!$E$4,Thang!$C$4,AS$2),Xuat!$D$5:$D$1000,Loc!$A318)</f>
        <v>0</v>
      </c>
      <c r="AT318" s="7">
        <f>SUMIFS(Xuat!$G$5:$G$1000,Xuat!$C$5:$C$1000,DATE(Thang!$E$4,Thang!$C$4,AT$2),Xuat!$D$5:$D$1000,Loc!$A318)</f>
        <v>0</v>
      </c>
      <c r="AU318" s="7">
        <f>SUMIFS(Xuat!$G$5:$G$1000,Xuat!$C$5:$C$1000,DATE(Thang!$E$4,Thang!$C$4,AU$2),Xuat!$D$5:$D$1000,Loc!$A318)</f>
        <v>0</v>
      </c>
      <c r="AV318" s="7">
        <f>SUMIFS(Xuat!$G$5:$G$1000,Xuat!$C$5:$C$1000,DATE(Thang!$E$4,Thang!$C$4,AV$2),Xuat!$D$5:$D$1000,Loc!$A318)</f>
        <v>0</v>
      </c>
      <c r="AW318" s="7">
        <f>SUMIFS(Xuat!$G$5:$G$1000,Xuat!$C$5:$C$1000,DATE(Thang!$E$4,Thang!$C$4,AW$2),Xuat!$D$5:$D$1000,Loc!$A318)</f>
        <v>0</v>
      </c>
      <c r="AX318" s="7">
        <f>SUMIFS(Xuat!$G$5:$G$1000,Xuat!$C$5:$C$1000,DATE(Thang!$E$4,Thang!$C$4,AX$2),Xuat!$D$5:$D$1000,Loc!$A318)</f>
        <v>0</v>
      </c>
      <c r="AY318" s="7">
        <f>SUMIFS(Xuat!$G$5:$G$1000,Xuat!$C$5:$C$1000,DATE(Thang!$E$4,Thang!$C$4,AY$2),Xuat!$D$5:$D$1000,Loc!$A318)</f>
        <v>0</v>
      </c>
      <c r="AZ318" s="7">
        <f>SUMIFS(Xuat!$G$5:$G$1000,Xuat!$C$5:$C$1000,DATE(Thang!$E$4,Thang!$C$4,AZ$2),Xuat!$D$5:$D$1000,Loc!$A318)</f>
        <v>0</v>
      </c>
      <c r="BA318" s="7">
        <f>SUMIFS(Xuat!$G$5:$G$1000,Xuat!$C$5:$C$1000,DATE(Thang!$E$4,Thang!$C$4,BA$2),Xuat!$D$5:$D$1000,Loc!$A318)</f>
        <v>0</v>
      </c>
      <c r="BB318" s="7">
        <f>SUMIFS(Xuat!$G$5:$G$1000,Xuat!$C$5:$C$1000,DATE(Thang!$E$4,Thang!$C$4,BB$2),Xuat!$D$5:$D$1000,Loc!$A318)</f>
        <v>0</v>
      </c>
      <c r="BC318" s="7">
        <f>SUMIFS(Xuat!$G$5:$G$1000,Xuat!$C$5:$C$1000,DATE(Thang!$E$4,Thang!$C$4,BC$2),Xuat!$D$5:$D$1000,Loc!$A318)</f>
        <v>0</v>
      </c>
      <c r="BD318" s="7">
        <f>SUMIFS(Xuat!$G$5:$G$1000,Xuat!$C$5:$C$1000,DATE(Thang!$E$4,Thang!$C$4,BD$2),Xuat!$D$5:$D$1000,Loc!$A318)</f>
        <v>0</v>
      </c>
      <c r="BE318" s="7">
        <f>SUMIFS(Xuat!$G$5:$G$1000,Xuat!$C$5:$C$1000,DATE(Thang!$E$4,Thang!$C$4,BE$2),Xuat!$D$5:$D$1000,Loc!$A318)</f>
        <v>0</v>
      </c>
      <c r="BF318" s="7">
        <f>SUMIFS(Xuat!$G$5:$G$1000,Xuat!$C$5:$C$1000,DATE(Thang!$E$4,Thang!$C$4,BF$2),Xuat!$D$5:$D$1000,Loc!$A318)</f>
        <v>0</v>
      </c>
      <c r="BG318" s="7">
        <f>SUMIFS(Xuat!$G$5:$G$1000,Xuat!$C$5:$C$1000,DATE(Thang!$E$4,Thang!$C$4,BG$2),Xuat!$D$5:$D$1000,Loc!$A318)</f>
        <v>0</v>
      </c>
      <c r="BH318" s="7">
        <f>SUMIFS(Xuat!$G$5:$G$1000,Xuat!$C$5:$C$1000,DATE(Thang!$E$4,Thang!$C$4,BH$2),Xuat!$D$5:$D$1000,Loc!$A318)</f>
        <v>0</v>
      </c>
      <c r="BI318" s="7">
        <f>SUMIFS(Xuat!$G$5:$G$1000,Xuat!$C$5:$C$1000,DATE(Thang!$E$4,Thang!$C$4,BI$2),Xuat!$D$5:$D$1000,Loc!$A318)</f>
        <v>0</v>
      </c>
      <c r="BJ318" s="7">
        <f>SUMIFS(Xuat!$G$5:$G$1000,Xuat!$C$5:$C$1000,DATE(Thang!$E$4,Thang!$C$4,BJ$2),Xuat!$D$5:$D$1000,Loc!$A318)</f>
        <v>0</v>
      </c>
      <c r="BK318" s="7">
        <f>SUMIFS(Xuat!$G$5:$G$1000,Xuat!$C$5:$C$1000,DATE(Thang!$E$4,Thang!$C$4,BK$2),Xuat!$D$5:$D$1000,Loc!$A318)</f>
        <v>0</v>
      </c>
      <c r="BL318" s="7">
        <f>SUMIFS(Xuat!$G$5:$G$1000,Xuat!$C$5:$C$1000,DATE(Thang!$E$4,Thang!$C$4,BL$2),Xuat!$D$5:$D$1000,Loc!$A318)</f>
        <v>0</v>
      </c>
      <c r="BM318" s="7">
        <f>SUMIFS(Xuat!$G$5:$G$1000,Xuat!$C$5:$C$1000,DATE(Thang!$E$4,Thang!$C$4,BM$2),Xuat!$D$5:$D$1000,Loc!$A318)</f>
        <v>0</v>
      </c>
      <c r="BN318" s="7">
        <f>SUMIFS(Xuat!$G$5:$G$1000,Xuat!$C$5:$C$1000,DATE(Thang!$E$4,Thang!$C$4,BN$2),Xuat!$D$5:$D$1000,Loc!$A318)</f>
        <v>0</v>
      </c>
      <c r="BO318" s="7">
        <f>SUMIFS(Xuat!$G$5:$G$1000,Xuat!$C$5:$C$1000,DATE(Thang!$E$4,Thang!$C$4,BO$2),Xuat!$D$5:$D$1000,Loc!$A318)</f>
        <v>0</v>
      </c>
      <c r="BP318" s="7">
        <f>SUMIFS(Xuat!$G$5:$G$1000,Xuat!$C$5:$C$1000,DATE(Thang!$E$4,Thang!$C$4,BP$2),Xuat!$D$5:$D$1000,Loc!$A318)</f>
        <v>0</v>
      </c>
      <c r="BQ318" s="7">
        <f>SUMIFS(Xuat!$G$5:$G$1000,Xuat!$C$5:$C$1000,DATE(Thang!$E$4,Thang!$C$4,BQ$2),Xuat!$D$5:$D$1000,Loc!$A318)</f>
        <v>0</v>
      </c>
      <c r="BR318" s="7">
        <f>SUMIFS(Xuat!$G$5:$G$1000,Xuat!$C$5:$C$1000,DATE(Thang!$E$4,Thang!$C$4,BR$2),Xuat!$D$5:$D$1000,Loc!$A318)</f>
        <v>0</v>
      </c>
      <c r="BS318" s="7">
        <f>SUMIFS(Xuat!$G$5:$G$1000,Xuat!$C$5:$C$1000,DATE(Thang!$E$4,Thang!$C$4,BS$2),Xuat!$D$5:$D$1000,Loc!$A318)</f>
        <v>0</v>
      </c>
    </row>
    <row r="319" spans="1:71" x14ac:dyDescent="0.2">
      <c r="A319" s="2">
        <f>DM!C319</f>
        <v>0</v>
      </c>
      <c r="B319" s="3">
        <f>VLOOKUP(A319,Tondau!$B$5:$F$500,3,0)</f>
        <v>0</v>
      </c>
      <c r="C319" s="3">
        <f>VLOOKUP(Tinhgiavon!A319,Tondau!$B$5:$E$500,4,0)</f>
        <v>0</v>
      </c>
      <c r="D319" s="3">
        <f t="shared" si="22"/>
        <v>0</v>
      </c>
      <c r="E319" s="3">
        <f>SUMIF(Nhap!$F$5:$F$1000,Tinhgiavon!A319,Nhap!$K$5:$K$1000)</f>
        <v>0</v>
      </c>
      <c r="F319" s="3">
        <f t="shared" si="23"/>
        <v>0</v>
      </c>
      <c r="G319" s="3">
        <f t="shared" si="24"/>
        <v>0</v>
      </c>
      <c r="H319" s="3">
        <f t="shared" si="25"/>
        <v>0</v>
      </c>
      <c r="I319" s="3">
        <f t="shared" si="26"/>
        <v>0</v>
      </c>
      <c r="J319" s="7">
        <f>SUMIFS(Nhap!$I$5:$I$1000,Nhap!$E$5:$E$1000,DATE(Thang!$E$4,Thang!$C$4,Loc!$F$2),Nhap!$F$5:$F$1000,Loc!A319)</f>
        <v>0</v>
      </c>
      <c r="K319" s="7">
        <f>SUMIFS(Nhap!$I$5:$I$1000,Nhap!$E$5:$E$1000,DATE(Thang!$E$4,Thang!$C$4,Loc!$G$2),Nhap!$F$5:$F$1000,Loc!A319)</f>
        <v>0</v>
      </c>
      <c r="L319" s="7">
        <f>SUMIFS(Nhap!$I$5:$I$1000,Nhap!$E$5:$E$1000,DATE(Thang!$E$4,Thang!$C$4,Loc!$H$2),Nhap!$F$5:$F$1000,Loc!A319)</f>
        <v>0</v>
      </c>
      <c r="M319" s="7">
        <f>SUMIFS(Nhap!$I$5:$I$1000,Nhap!$E$5:$E$1000,DATE(Thang!$E$4,Thang!$C$4,Loc!$I$2),Nhap!$F$5:$F$1000,Loc!A319)</f>
        <v>0</v>
      </c>
      <c r="N319" s="7">
        <f>SUMIFS(Nhap!$I$5:$I$1000,Nhap!$E$5:$E$1000,DATE(Thang!$E$4,Thang!$C$4,Loc!$J$2),Nhap!$F$5:$F$1000,Loc!A319)</f>
        <v>0</v>
      </c>
      <c r="O319" s="7">
        <f>SUMIFS(Nhap!$I$5:$I$1000,Nhap!$E$5:$E$1000,DATE(Thang!$E$4,Thang!$C$4,Loc!$K$2),Nhap!$F$5:$F$1000,Loc!A319)</f>
        <v>0</v>
      </c>
      <c r="P319" s="7">
        <f>SUMIFS(Nhap!$I$5:$I$1000,Nhap!$E$5:$E$1000,DATE(Thang!$E$4,Thang!$C$4,Loc!$L$2),Nhap!$F$5:$F$1000,Loc!A319)</f>
        <v>0</v>
      </c>
      <c r="Q319" s="7">
        <f>SUMIFS(Nhap!$I$5:$I$1000,Nhap!$E$5:$E$1000,DATE(Thang!$E$4,Thang!$C$4,Loc!$M$2),Nhap!$F$5:$F$1000,Loc!A319)</f>
        <v>0</v>
      </c>
      <c r="R319" s="7">
        <f>SUMIFS(Nhap!$I$5:$I$1000,Nhap!$E$5:$E$1000,DATE(Thang!$E$4,Thang!$C$4,Loc!$N$2),Nhap!$F$5:$F$1000,Loc!A319)</f>
        <v>0</v>
      </c>
      <c r="S319" s="7">
        <f>SUMIFS(Nhap!$I$5:$I$1000,Nhap!$E$5:$E$1000,DATE(Thang!$E$4,Thang!$C$4,Loc!$O$2),Nhap!$F$5:$F$1000,Loc!A319)</f>
        <v>0</v>
      </c>
      <c r="T319" s="7">
        <f>SUMIFS(Nhap!$I$5:$I$1000,Nhap!$E$5:$E$1000,DATE(Thang!$E$4,Thang!$C$4,Loc!$P$2),Nhap!$F$5:$F$1000,Loc!A319)</f>
        <v>0</v>
      </c>
      <c r="U319" s="7">
        <f>SUMIFS(Nhap!$I$5:$I$1000,Nhap!$E$5:$E$1000,DATE(Thang!$E$4,Thang!$C$4,Loc!$Q$2),Nhap!$F$5:$F$1000,Loc!A319)</f>
        <v>0</v>
      </c>
      <c r="V319" s="7">
        <f>SUMIFS(Nhap!$I$5:$I$1000,Nhap!$E$5:$E$1000,DATE(Thang!$E$4,Thang!$C$4,Loc!$R$2),Nhap!$F$5:$F$1000,Loc!A319)</f>
        <v>0</v>
      </c>
      <c r="W319" s="7">
        <f>SUMIFS(Nhap!$I$5:$I$1000,Nhap!$E$5:$E$1000,DATE(Thang!$E$4,Thang!$C$4,Loc!$S$2),Nhap!$F$5:$F$1000,Loc!A319)</f>
        <v>0</v>
      </c>
      <c r="X319" s="7">
        <f>SUMIFS(Nhap!$I$5:$I$1000,Nhap!$E$5:$E$1000,DATE(Thang!$E$4,Thang!$C$4,Loc!$T$2),Nhap!$F$5:$F$1000,Loc!A319)</f>
        <v>0</v>
      </c>
      <c r="Y319" s="7">
        <f>SUMIFS(Nhap!$I$5:$I$1000,Nhap!$E$5:$E$1000,DATE(Thang!$E$4,Thang!$C$4,Loc!$U$2),Nhap!$F$5:$F$1000,Loc!A319)</f>
        <v>0</v>
      </c>
      <c r="Z319" s="7">
        <f>SUMIFS(Nhap!$I$5:$I$1000,Nhap!$E$5:$E$1000,DATE(Thang!$E$4,Thang!$C$4,Loc!$V$2),Nhap!$F$5:$F$1000,Loc!A319)</f>
        <v>0</v>
      </c>
      <c r="AA319" s="7">
        <f>SUMIFS(Nhap!$I$5:$I$1000,Nhap!$E$5:$E$1000,DATE(Thang!$E$4,Thang!$C$4,Loc!$W$2),Nhap!$F$5:$F$1000,Loc!A319)</f>
        <v>0</v>
      </c>
      <c r="AB319" s="7">
        <f>SUMIFS(Nhap!$I$5:$I$1000,Nhap!$E$5:$E$1000,DATE(Thang!$E$4,Thang!$C$4,Loc!$X$2),Nhap!$F$5:$F$1000,Loc!A319)</f>
        <v>0</v>
      </c>
      <c r="AC319" s="7">
        <f>SUMIFS(Nhap!$I$5:$I$1000,Nhap!$E$5:$E$1000,DATE(Thang!$E$4,Thang!$C$4,Loc!$Y$2),Nhap!$F$5:$F$1000,Loc!A319)</f>
        <v>0</v>
      </c>
      <c r="AD319" s="7">
        <f>SUMIFS(Nhap!$I$5:$I$1000,Nhap!$E$5:$E$1000,DATE(Thang!$E$4,Thang!$C$4,Loc!$Z$2),Nhap!$F$5:$F$1000,Loc!A319)</f>
        <v>0</v>
      </c>
      <c r="AE319" s="7">
        <f>SUMIFS(Nhap!$I$5:$I$1000,Nhap!$E$5:$E$1000,DATE(Thang!$E$4,Thang!$C$4,Loc!$AA$2),Nhap!$F$5:$F$1000,Loc!A319)</f>
        <v>0</v>
      </c>
      <c r="AF319" s="7">
        <f>SUMIFS(Nhap!$I$5:$I$1000,Nhap!$E$5:$E$1000,DATE(Thang!$E$4,Thang!$C$4,Loc!$AB$2),Nhap!$F$5:$F$1000,Loc!A319)</f>
        <v>0</v>
      </c>
      <c r="AG319" s="7">
        <f>SUMIFS(Nhap!$I$5:$I$1000,Nhap!$E$5:$E$1000,DATE(Thang!$E$4,Thang!$C$4,Loc!$AC$2),Nhap!$F$5:$F$1000,Loc!A319)</f>
        <v>0</v>
      </c>
      <c r="AH319" s="7">
        <f>SUMIFS(Nhap!$I$5:$I$1000,Nhap!$E$5:$E$1000,DATE(Thang!$E$4,Thang!$C$4,Loc!$AD$2),Nhap!$F$5:$F$1000,Loc!$A$5)</f>
        <v>0</v>
      </c>
      <c r="AI319" s="7">
        <f>SUMIFS(Nhap!$I$5:$I$1000,Nhap!$E$5:$E$1000,DATE(Thang!$E$4,Thang!$C$4,Loc!$AE$2),Nhap!$F$5:$F$1000,Loc!A319)</f>
        <v>0</v>
      </c>
      <c r="AJ319" s="7">
        <f>SUMIFS(Nhap!$I$5:$I$1000,Nhap!$E$5:$E$1000,DATE(Thang!$E$4,Thang!$C$4,Loc!$AF$2),Nhap!$F$5:$F$1000,Loc!A319)</f>
        <v>0</v>
      </c>
      <c r="AK319" s="7">
        <f>SUMIFS(Nhap!$I$5:$I$1000,Nhap!$E$5:$E$1000,DATE(Thang!$E$4,Thang!$C$4,Loc!$AG$2),Nhap!$F$5:$F$1000,Loc!A319)</f>
        <v>0</v>
      </c>
      <c r="AL319" s="7">
        <f>SUMIFS(Nhap!$I$5:$I$1000,Nhap!$E$5:$E$1000,DATE(Thang!$E$4,Thang!$C$4,Loc!$AH$2),Nhap!$F$5:$F$1000,Loc!A319)</f>
        <v>0</v>
      </c>
      <c r="AM319" s="7">
        <f>SUMIFS(Nhap!$I$5:$I$1000,Nhap!$E$5:$E$1000,DATE(Thang!$E$4,Thang!$C$4,Loc!$AI$2),Nhap!$F$5:$F$1000,Loc!A319)</f>
        <v>0</v>
      </c>
      <c r="AN319" s="7">
        <f>SUMIFS(Nhap!$I$5:$I$1000,Nhap!$E$5:$E$1000,DATE(Thang!$E$4,Thang!$C$4,Loc!$AJ$2),Nhap!$F$5:$F$1000,Loc!A319)</f>
        <v>0</v>
      </c>
      <c r="AO319" s="7">
        <f>SUMIFS(Xuat!$G$5:$G$1000,Xuat!$C$5:$C$1000,DATE(Thang!$E$4,Thang!$C$4,AO$2),Xuat!$D$5:$D$1000,Loc!$A319)</f>
        <v>0</v>
      </c>
      <c r="AP319" s="7">
        <f>SUMIFS(Xuat!$G$5:$G$1000,Xuat!$C$5:$C$1000,DATE(Thang!$E$4,Thang!$C$4,AP$2),Xuat!$D$5:$D$1000,Loc!$A319)</f>
        <v>0</v>
      </c>
      <c r="AQ319" s="7">
        <f>SUMIFS(Xuat!$G$5:$G$1000,Xuat!$C$5:$C$1000,DATE(Thang!$E$4,Thang!$C$4,AQ$2),Xuat!$D$5:$D$1000,Loc!$A319)</f>
        <v>0</v>
      </c>
      <c r="AR319" s="7">
        <f>SUMIFS(Xuat!$G$5:$G$1000,Xuat!$C$5:$C$1000,DATE(Thang!$E$4,Thang!$C$4,AR$2),Xuat!$D$5:$D$1000,Loc!$A319)</f>
        <v>0</v>
      </c>
      <c r="AS319" s="7">
        <f>SUMIFS(Xuat!$G$5:$G$1000,Xuat!$C$5:$C$1000,DATE(Thang!$E$4,Thang!$C$4,AS$2),Xuat!$D$5:$D$1000,Loc!$A319)</f>
        <v>0</v>
      </c>
      <c r="AT319" s="7">
        <f>SUMIFS(Xuat!$G$5:$G$1000,Xuat!$C$5:$C$1000,DATE(Thang!$E$4,Thang!$C$4,AT$2),Xuat!$D$5:$D$1000,Loc!$A319)</f>
        <v>0</v>
      </c>
      <c r="AU319" s="7">
        <f>SUMIFS(Xuat!$G$5:$G$1000,Xuat!$C$5:$C$1000,DATE(Thang!$E$4,Thang!$C$4,AU$2),Xuat!$D$5:$D$1000,Loc!$A319)</f>
        <v>0</v>
      </c>
      <c r="AV319" s="7">
        <f>SUMIFS(Xuat!$G$5:$G$1000,Xuat!$C$5:$C$1000,DATE(Thang!$E$4,Thang!$C$4,AV$2),Xuat!$D$5:$D$1000,Loc!$A319)</f>
        <v>0</v>
      </c>
      <c r="AW319" s="7">
        <f>SUMIFS(Xuat!$G$5:$G$1000,Xuat!$C$5:$C$1000,DATE(Thang!$E$4,Thang!$C$4,AW$2),Xuat!$D$5:$D$1000,Loc!$A319)</f>
        <v>0</v>
      </c>
      <c r="AX319" s="7">
        <f>SUMIFS(Xuat!$G$5:$G$1000,Xuat!$C$5:$C$1000,DATE(Thang!$E$4,Thang!$C$4,AX$2),Xuat!$D$5:$D$1000,Loc!$A319)</f>
        <v>0</v>
      </c>
      <c r="AY319" s="7">
        <f>SUMIFS(Xuat!$G$5:$G$1000,Xuat!$C$5:$C$1000,DATE(Thang!$E$4,Thang!$C$4,AY$2),Xuat!$D$5:$D$1000,Loc!$A319)</f>
        <v>0</v>
      </c>
      <c r="AZ319" s="7">
        <f>SUMIFS(Xuat!$G$5:$G$1000,Xuat!$C$5:$C$1000,DATE(Thang!$E$4,Thang!$C$4,AZ$2),Xuat!$D$5:$D$1000,Loc!$A319)</f>
        <v>0</v>
      </c>
      <c r="BA319" s="7">
        <f>SUMIFS(Xuat!$G$5:$G$1000,Xuat!$C$5:$C$1000,DATE(Thang!$E$4,Thang!$C$4,BA$2),Xuat!$D$5:$D$1000,Loc!$A319)</f>
        <v>0</v>
      </c>
      <c r="BB319" s="7">
        <f>SUMIFS(Xuat!$G$5:$G$1000,Xuat!$C$5:$C$1000,DATE(Thang!$E$4,Thang!$C$4,BB$2),Xuat!$D$5:$D$1000,Loc!$A319)</f>
        <v>0</v>
      </c>
      <c r="BC319" s="7">
        <f>SUMIFS(Xuat!$G$5:$G$1000,Xuat!$C$5:$C$1000,DATE(Thang!$E$4,Thang!$C$4,BC$2),Xuat!$D$5:$D$1000,Loc!$A319)</f>
        <v>0</v>
      </c>
      <c r="BD319" s="7">
        <f>SUMIFS(Xuat!$G$5:$G$1000,Xuat!$C$5:$C$1000,DATE(Thang!$E$4,Thang!$C$4,BD$2),Xuat!$D$5:$D$1000,Loc!$A319)</f>
        <v>0</v>
      </c>
      <c r="BE319" s="7">
        <f>SUMIFS(Xuat!$G$5:$G$1000,Xuat!$C$5:$C$1000,DATE(Thang!$E$4,Thang!$C$4,BE$2),Xuat!$D$5:$D$1000,Loc!$A319)</f>
        <v>0</v>
      </c>
      <c r="BF319" s="7">
        <f>SUMIFS(Xuat!$G$5:$G$1000,Xuat!$C$5:$C$1000,DATE(Thang!$E$4,Thang!$C$4,BF$2),Xuat!$D$5:$D$1000,Loc!$A319)</f>
        <v>0</v>
      </c>
      <c r="BG319" s="7">
        <f>SUMIFS(Xuat!$G$5:$G$1000,Xuat!$C$5:$C$1000,DATE(Thang!$E$4,Thang!$C$4,BG$2),Xuat!$D$5:$D$1000,Loc!$A319)</f>
        <v>0</v>
      </c>
      <c r="BH319" s="7">
        <f>SUMIFS(Xuat!$G$5:$G$1000,Xuat!$C$5:$C$1000,DATE(Thang!$E$4,Thang!$C$4,BH$2),Xuat!$D$5:$D$1000,Loc!$A319)</f>
        <v>0</v>
      </c>
      <c r="BI319" s="7">
        <f>SUMIFS(Xuat!$G$5:$G$1000,Xuat!$C$5:$C$1000,DATE(Thang!$E$4,Thang!$C$4,BI$2),Xuat!$D$5:$D$1000,Loc!$A319)</f>
        <v>0</v>
      </c>
      <c r="BJ319" s="7">
        <f>SUMIFS(Xuat!$G$5:$G$1000,Xuat!$C$5:$C$1000,DATE(Thang!$E$4,Thang!$C$4,BJ$2),Xuat!$D$5:$D$1000,Loc!$A319)</f>
        <v>0</v>
      </c>
      <c r="BK319" s="7">
        <f>SUMIFS(Xuat!$G$5:$G$1000,Xuat!$C$5:$C$1000,DATE(Thang!$E$4,Thang!$C$4,BK$2),Xuat!$D$5:$D$1000,Loc!$A319)</f>
        <v>0</v>
      </c>
      <c r="BL319" s="7">
        <f>SUMIFS(Xuat!$G$5:$G$1000,Xuat!$C$5:$C$1000,DATE(Thang!$E$4,Thang!$C$4,BL$2),Xuat!$D$5:$D$1000,Loc!$A319)</f>
        <v>0</v>
      </c>
      <c r="BM319" s="7">
        <f>SUMIFS(Xuat!$G$5:$G$1000,Xuat!$C$5:$C$1000,DATE(Thang!$E$4,Thang!$C$4,BM$2),Xuat!$D$5:$D$1000,Loc!$A319)</f>
        <v>0</v>
      </c>
      <c r="BN319" s="7">
        <f>SUMIFS(Xuat!$G$5:$G$1000,Xuat!$C$5:$C$1000,DATE(Thang!$E$4,Thang!$C$4,BN$2),Xuat!$D$5:$D$1000,Loc!$A319)</f>
        <v>0</v>
      </c>
      <c r="BO319" s="7">
        <f>SUMIFS(Xuat!$G$5:$G$1000,Xuat!$C$5:$C$1000,DATE(Thang!$E$4,Thang!$C$4,BO$2),Xuat!$D$5:$D$1000,Loc!$A319)</f>
        <v>0</v>
      </c>
      <c r="BP319" s="7">
        <f>SUMIFS(Xuat!$G$5:$G$1000,Xuat!$C$5:$C$1000,DATE(Thang!$E$4,Thang!$C$4,BP$2),Xuat!$D$5:$D$1000,Loc!$A319)</f>
        <v>0</v>
      </c>
      <c r="BQ319" s="7">
        <f>SUMIFS(Xuat!$G$5:$G$1000,Xuat!$C$5:$C$1000,DATE(Thang!$E$4,Thang!$C$4,BQ$2),Xuat!$D$5:$D$1000,Loc!$A319)</f>
        <v>0</v>
      </c>
      <c r="BR319" s="7">
        <f>SUMIFS(Xuat!$G$5:$G$1000,Xuat!$C$5:$C$1000,DATE(Thang!$E$4,Thang!$C$4,BR$2),Xuat!$D$5:$D$1000,Loc!$A319)</f>
        <v>0</v>
      </c>
      <c r="BS319" s="7">
        <f>SUMIFS(Xuat!$G$5:$G$1000,Xuat!$C$5:$C$1000,DATE(Thang!$E$4,Thang!$C$4,BS$2),Xuat!$D$5:$D$1000,Loc!$A319)</f>
        <v>0</v>
      </c>
    </row>
    <row r="320" spans="1:71" x14ac:dyDescent="0.2">
      <c r="A320" s="2">
        <f>DM!C320</f>
        <v>0</v>
      </c>
      <c r="B320" s="3">
        <f>VLOOKUP(A320,Tondau!$B$5:$F$500,3,0)</f>
        <v>0</v>
      </c>
      <c r="C320" s="3">
        <f>VLOOKUP(Tinhgiavon!A320,Tondau!$B$5:$E$500,4,0)</f>
        <v>0</v>
      </c>
      <c r="D320" s="3">
        <f t="shared" si="22"/>
        <v>0</v>
      </c>
      <c r="E320" s="3">
        <f>SUMIF(Nhap!$F$5:$F$1000,Tinhgiavon!A320,Nhap!$K$5:$K$1000)</f>
        <v>0</v>
      </c>
      <c r="F320" s="3">
        <f t="shared" si="23"/>
        <v>0</v>
      </c>
      <c r="G320" s="3">
        <f t="shared" si="24"/>
        <v>0</v>
      </c>
      <c r="H320" s="3">
        <f t="shared" si="25"/>
        <v>0</v>
      </c>
      <c r="I320" s="3">
        <f t="shared" si="26"/>
        <v>0</v>
      </c>
      <c r="J320" s="7">
        <f>SUMIFS(Nhap!$I$5:$I$1000,Nhap!$E$5:$E$1000,DATE(Thang!$E$4,Thang!$C$4,Loc!$F$2),Nhap!$F$5:$F$1000,Loc!A320)</f>
        <v>0</v>
      </c>
      <c r="K320" s="7">
        <f>SUMIFS(Nhap!$I$5:$I$1000,Nhap!$E$5:$E$1000,DATE(Thang!$E$4,Thang!$C$4,Loc!$G$2),Nhap!$F$5:$F$1000,Loc!A320)</f>
        <v>0</v>
      </c>
      <c r="L320" s="7">
        <f>SUMIFS(Nhap!$I$5:$I$1000,Nhap!$E$5:$E$1000,DATE(Thang!$E$4,Thang!$C$4,Loc!$H$2),Nhap!$F$5:$F$1000,Loc!A320)</f>
        <v>0</v>
      </c>
      <c r="M320" s="7">
        <f>SUMIFS(Nhap!$I$5:$I$1000,Nhap!$E$5:$E$1000,DATE(Thang!$E$4,Thang!$C$4,Loc!$I$2),Nhap!$F$5:$F$1000,Loc!A320)</f>
        <v>0</v>
      </c>
      <c r="N320" s="7">
        <f>SUMIFS(Nhap!$I$5:$I$1000,Nhap!$E$5:$E$1000,DATE(Thang!$E$4,Thang!$C$4,Loc!$J$2),Nhap!$F$5:$F$1000,Loc!A320)</f>
        <v>0</v>
      </c>
      <c r="O320" s="7">
        <f>SUMIFS(Nhap!$I$5:$I$1000,Nhap!$E$5:$E$1000,DATE(Thang!$E$4,Thang!$C$4,Loc!$K$2),Nhap!$F$5:$F$1000,Loc!A320)</f>
        <v>0</v>
      </c>
      <c r="P320" s="7">
        <f>SUMIFS(Nhap!$I$5:$I$1000,Nhap!$E$5:$E$1000,DATE(Thang!$E$4,Thang!$C$4,Loc!$L$2),Nhap!$F$5:$F$1000,Loc!A320)</f>
        <v>0</v>
      </c>
      <c r="Q320" s="7">
        <f>SUMIFS(Nhap!$I$5:$I$1000,Nhap!$E$5:$E$1000,DATE(Thang!$E$4,Thang!$C$4,Loc!$M$2),Nhap!$F$5:$F$1000,Loc!A320)</f>
        <v>0</v>
      </c>
      <c r="R320" s="7">
        <f>SUMIFS(Nhap!$I$5:$I$1000,Nhap!$E$5:$E$1000,DATE(Thang!$E$4,Thang!$C$4,Loc!$N$2),Nhap!$F$5:$F$1000,Loc!A320)</f>
        <v>0</v>
      </c>
      <c r="S320" s="7">
        <f>SUMIFS(Nhap!$I$5:$I$1000,Nhap!$E$5:$E$1000,DATE(Thang!$E$4,Thang!$C$4,Loc!$O$2),Nhap!$F$5:$F$1000,Loc!A320)</f>
        <v>0</v>
      </c>
      <c r="T320" s="7">
        <f>SUMIFS(Nhap!$I$5:$I$1000,Nhap!$E$5:$E$1000,DATE(Thang!$E$4,Thang!$C$4,Loc!$P$2),Nhap!$F$5:$F$1000,Loc!A320)</f>
        <v>0</v>
      </c>
      <c r="U320" s="7">
        <f>SUMIFS(Nhap!$I$5:$I$1000,Nhap!$E$5:$E$1000,DATE(Thang!$E$4,Thang!$C$4,Loc!$Q$2),Nhap!$F$5:$F$1000,Loc!A320)</f>
        <v>0</v>
      </c>
      <c r="V320" s="7">
        <f>SUMIFS(Nhap!$I$5:$I$1000,Nhap!$E$5:$E$1000,DATE(Thang!$E$4,Thang!$C$4,Loc!$R$2),Nhap!$F$5:$F$1000,Loc!A320)</f>
        <v>0</v>
      </c>
      <c r="W320" s="7">
        <f>SUMIFS(Nhap!$I$5:$I$1000,Nhap!$E$5:$E$1000,DATE(Thang!$E$4,Thang!$C$4,Loc!$S$2),Nhap!$F$5:$F$1000,Loc!A320)</f>
        <v>0</v>
      </c>
      <c r="X320" s="7">
        <f>SUMIFS(Nhap!$I$5:$I$1000,Nhap!$E$5:$E$1000,DATE(Thang!$E$4,Thang!$C$4,Loc!$T$2),Nhap!$F$5:$F$1000,Loc!A320)</f>
        <v>0</v>
      </c>
      <c r="Y320" s="7">
        <f>SUMIFS(Nhap!$I$5:$I$1000,Nhap!$E$5:$E$1000,DATE(Thang!$E$4,Thang!$C$4,Loc!$U$2),Nhap!$F$5:$F$1000,Loc!A320)</f>
        <v>0</v>
      </c>
      <c r="Z320" s="7">
        <f>SUMIFS(Nhap!$I$5:$I$1000,Nhap!$E$5:$E$1000,DATE(Thang!$E$4,Thang!$C$4,Loc!$V$2),Nhap!$F$5:$F$1000,Loc!A320)</f>
        <v>0</v>
      </c>
      <c r="AA320" s="7">
        <f>SUMIFS(Nhap!$I$5:$I$1000,Nhap!$E$5:$E$1000,DATE(Thang!$E$4,Thang!$C$4,Loc!$W$2),Nhap!$F$5:$F$1000,Loc!A320)</f>
        <v>0</v>
      </c>
      <c r="AB320" s="7">
        <f>SUMIFS(Nhap!$I$5:$I$1000,Nhap!$E$5:$E$1000,DATE(Thang!$E$4,Thang!$C$4,Loc!$X$2),Nhap!$F$5:$F$1000,Loc!A320)</f>
        <v>0</v>
      </c>
      <c r="AC320" s="7">
        <f>SUMIFS(Nhap!$I$5:$I$1000,Nhap!$E$5:$E$1000,DATE(Thang!$E$4,Thang!$C$4,Loc!$Y$2),Nhap!$F$5:$F$1000,Loc!A320)</f>
        <v>0</v>
      </c>
      <c r="AD320" s="7">
        <f>SUMIFS(Nhap!$I$5:$I$1000,Nhap!$E$5:$E$1000,DATE(Thang!$E$4,Thang!$C$4,Loc!$Z$2),Nhap!$F$5:$F$1000,Loc!A320)</f>
        <v>0</v>
      </c>
      <c r="AE320" s="7">
        <f>SUMIFS(Nhap!$I$5:$I$1000,Nhap!$E$5:$E$1000,DATE(Thang!$E$4,Thang!$C$4,Loc!$AA$2),Nhap!$F$5:$F$1000,Loc!A320)</f>
        <v>0</v>
      </c>
      <c r="AF320" s="7">
        <f>SUMIFS(Nhap!$I$5:$I$1000,Nhap!$E$5:$E$1000,DATE(Thang!$E$4,Thang!$C$4,Loc!$AB$2),Nhap!$F$5:$F$1000,Loc!A320)</f>
        <v>0</v>
      </c>
      <c r="AG320" s="7">
        <f>SUMIFS(Nhap!$I$5:$I$1000,Nhap!$E$5:$E$1000,DATE(Thang!$E$4,Thang!$C$4,Loc!$AC$2),Nhap!$F$5:$F$1000,Loc!A320)</f>
        <v>0</v>
      </c>
      <c r="AH320" s="7">
        <f>SUMIFS(Nhap!$I$5:$I$1000,Nhap!$E$5:$E$1000,DATE(Thang!$E$4,Thang!$C$4,Loc!$AD$2),Nhap!$F$5:$F$1000,Loc!$A$5)</f>
        <v>0</v>
      </c>
      <c r="AI320" s="7">
        <f>SUMIFS(Nhap!$I$5:$I$1000,Nhap!$E$5:$E$1000,DATE(Thang!$E$4,Thang!$C$4,Loc!$AE$2),Nhap!$F$5:$F$1000,Loc!A320)</f>
        <v>0</v>
      </c>
      <c r="AJ320" s="7">
        <f>SUMIFS(Nhap!$I$5:$I$1000,Nhap!$E$5:$E$1000,DATE(Thang!$E$4,Thang!$C$4,Loc!$AF$2),Nhap!$F$5:$F$1000,Loc!A320)</f>
        <v>0</v>
      </c>
      <c r="AK320" s="7">
        <f>SUMIFS(Nhap!$I$5:$I$1000,Nhap!$E$5:$E$1000,DATE(Thang!$E$4,Thang!$C$4,Loc!$AG$2),Nhap!$F$5:$F$1000,Loc!A320)</f>
        <v>0</v>
      </c>
      <c r="AL320" s="7">
        <f>SUMIFS(Nhap!$I$5:$I$1000,Nhap!$E$5:$E$1000,DATE(Thang!$E$4,Thang!$C$4,Loc!$AH$2),Nhap!$F$5:$F$1000,Loc!A320)</f>
        <v>0</v>
      </c>
      <c r="AM320" s="7">
        <f>SUMIFS(Nhap!$I$5:$I$1000,Nhap!$E$5:$E$1000,DATE(Thang!$E$4,Thang!$C$4,Loc!$AI$2),Nhap!$F$5:$F$1000,Loc!A320)</f>
        <v>0</v>
      </c>
      <c r="AN320" s="7">
        <f>SUMIFS(Nhap!$I$5:$I$1000,Nhap!$E$5:$E$1000,DATE(Thang!$E$4,Thang!$C$4,Loc!$AJ$2),Nhap!$F$5:$F$1000,Loc!A320)</f>
        <v>0</v>
      </c>
      <c r="AO320" s="7">
        <f>SUMIFS(Xuat!$G$5:$G$1000,Xuat!$C$5:$C$1000,DATE(Thang!$E$4,Thang!$C$4,AO$2),Xuat!$D$5:$D$1000,Loc!$A320)</f>
        <v>0</v>
      </c>
      <c r="AP320" s="7">
        <f>SUMIFS(Xuat!$G$5:$G$1000,Xuat!$C$5:$C$1000,DATE(Thang!$E$4,Thang!$C$4,AP$2),Xuat!$D$5:$D$1000,Loc!$A320)</f>
        <v>0</v>
      </c>
      <c r="AQ320" s="7">
        <f>SUMIFS(Xuat!$G$5:$G$1000,Xuat!$C$5:$C$1000,DATE(Thang!$E$4,Thang!$C$4,AQ$2),Xuat!$D$5:$D$1000,Loc!$A320)</f>
        <v>0</v>
      </c>
      <c r="AR320" s="7">
        <f>SUMIFS(Xuat!$G$5:$G$1000,Xuat!$C$5:$C$1000,DATE(Thang!$E$4,Thang!$C$4,AR$2),Xuat!$D$5:$D$1000,Loc!$A320)</f>
        <v>0</v>
      </c>
      <c r="AS320" s="7">
        <f>SUMIFS(Xuat!$G$5:$G$1000,Xuat!$C$5:$C$1000,DATE(Thang!$E$4,Thang!$C$4,AS$2),Xuat!$D$5:$D$1000,Loc!$A320)</f>
        <v>0</v>
      </c>
      <c r="AT320" s="7">
        <f>SUMIFS(Xuat!$G$5:$G$1000,Xuat!$C$5:$C$1000,DATE(Thang!$E$4,Thang!$C$4,AT$2),Xuat!$D$5:$D$1000,Loc!$A320)</f>
        <v>0</v>
      </c>
      <c r="AU320" s="7">
        <f>SUMIFS(Xuat!$G$5:$G$1000,Xuat!$C$5:$C$1000,DATE(Thang!$E$4,Thang!$C$4,AU$2),Xuat!$D$5:$D$1000,Loc!$A320)</f>
        <v>0</v>
      </c>
      <c r="AV320" s="7">
        <f>SUMIFS(Xuat!$G$5:$G$1000,Xuat!$C$5:$C$1000,DATE(Thang!$E$4,Thang!$C$4,AV$2),Xuat!$D$5:$D$1000,Loc!$A320)</f>
        <v>0</v>
      </c>
      <c r="AW320" s="7">
        <f>SUMIFS(Xuat!$G$5:$G$1000,Xuat!$C$5:$C$1000,DATE(Thang!$E$4,Thang!$C$4,AW$2),Xuat!$D$5:$D$1000,Loc!$A320)</f>
        <v>0</v>
      </c>
      <c r="AX320" s="7">
        <f>SUMIFS(Xuat!$G$5:$G$1000,Xuat!$C$5:$C$1000,DATE(Thang!$E$4,Thang!$C$4,AX$2),Xuat!$D$5:$D$1000,Loc!$A320)</f>
        <v>0</v>
      </c>
      <c r="AY320" s="7">
        <f>SUMIFS(Xuat!$G$5:$G$1000,Xuat!$C$5:$C$1000,DATE(Thang!$E$4,Thang!$C$4,AY$2),Xuat!$D$5:$D$1000,Loc!$A320)</f>
        <v>0</v>
      </c>
      <c r="AZ320" s="7">
        <f>SUMIFS(Xuat!$G$5:$G$1000,Xuat!$C$5:$C$1000,DATE(Thang!$E$4,Thang!$C$4,AZ$2),Xuat!$D$5:$D$1000,Loc!$A320)</f>
        <v>0</v>
      </c>
      <c r="BA320" s="7">
        <f>SUMIFS(Xuat!$G$5:$G$1000,Xuat!$C$5:$C$1000,DATE(Thang!$E$4,Thang!$C$4,BA$2),Xuat!$D$5:$D$1000,Loc!$A320)</f>
        <v>0</v>
      </c>
      <c r="BB320" s="7">
        <f>SUMIFS(Xuat!$G$5:$G$1000,Xuat!$C$5:$C$1000,DATE(Thang!$E$4,Thang!$C$4,BB$2),Xuat!$D$5:$D$1000,Loc!$A320)</f>
        <v>0</v>
      </c>
      <c r="BC320" s="7">
        <f>SUMIFS(Xuat!$G$5:$G$1000,Xuat!$C$5:$C$1000,DATE(Thang!$E$4,Thang!$C$4,BC$2),Xuat!$D$5:$D$1000,Loc!$A320)</f>
        <v>0</v>
      </c>
      <c r="BD320" s="7">
        <f>SUMIFS(Xuat!$G$5:$G$1000,Xuat!$C$5:$C$1000,DATE(Thang!$E$4,Thang!$C$4,BD$2),Xuat!$D$5:$D$1000,Loc!$A320)</f>
        <v>0</v>
      </c>
      <c r="BE320" s="7">
        <f>SUMIFS(Xuat!$G$5:$G$1000,Xuat!$C$5:$C$1000,DATE(Thang!$E$4,Thang!$C$4,BE$2),Xuat!$D$5:$D$1000,Loc!$A320)</f>
        <v>0</v>
      </c>
      <c r="BF320" s="7">
        <f>SUMIFS(Xuat!$G$5:$G$1000,Xuat!$C$5:$C$1000,DATE(Thang!$E$4,Thang!$C$4,BF$2),Xuat!$D$5:$D$1000,Loc!$A320)</f>
        <v>0</v>
      </c>
      <c r="BG320" s="7">
        <f>SUMIFS(Xuat!$G$5:$G$1000,Xuat!$C$5:$C$1000,DATE(Thang!$E$4,Thang!$C$4,BG$2),Xuat!$D$5:$D$1000,Loc!$A320)</f>
        <v>0</v>
      </c>
      <c r="BH320" s="7">
        <f>SUMIFS(Xuat!$G$5:$G$1000,Xuat!$C$5:$C$1000,DATE(Thang!$E$4,Thang!$C$4,BH$2),Xuat!$D$5:$D$1000,Loc!$A320)</f>
        <v>0</v>
      </c>
      <c r="BI320" s="7">
        <f>SUMIFS(Xuat!$G$5:$G$1000,Xuat!$C$5:$C$1000,DATE(Thang!$E$4,Thang!$C$4,BI$2),Xuat!$D$5:$D$1000,Loc!$A320)</f>
        <v>0</v>
      </c>
      <c r="BJ320" s="7">
        <f>SUMIFS(Xuat!$G$5:$G$1000,Xuat!$C$5:$C$1000,DATE(Thang!$E$4,Thang!$C$4,BJ$2),Xuat!$D$5:$D$1000,Loc!$A320)</f>
        <v>0</v>
      </c>
      <c r="BK320" s="7">
        <f>SUMIFS(Xuat!$G$5:$G$1000,Xuat!$C$5:$C$1000,DATE(Thang!$E$4,Thang!$C$4,BK$2),Xuat!$D$5:$D$1000,Loc!$A320)</f>
        <v>0</v>
      </c>
      <c r="BL320" s="7">
        <f>SUMIFS(Xuat!$G$5:$G$1000,Xuat!$C$5:$C$1000,DATE(Thang!$E$4,Thang!$C$4,BL$2),Xuat!$D$5:$D$1000,Loc!$A320)</f>
        <v>0</v>
      </c>
      <c r="BM320" s="7">
        <f>SUMIFS(Xuat!$G$5:$G$1000,Xuat!$C$5:$C$1000,DATE(Thang!$E$4,Thang!$C$4,BM$2),Xuat!$D$5:$D$1000,Loc!$A320)</f>
        <v>0</v>
      </c>
      <c r="BN320" s="7">
        <f>SUMIFS(Xuat!$G$5:$G$1000,Xuat!$C$5:$C$1000,DATE(Thang!$E$4,Thang!$C$4,BN$2),Xuat!$D$5:$D$1000,Loc!$A320)</f>
        <v>0</v>
      </c>
      <c r="BO320" s="7">
        <f>SUMIFS(Xuat!$G$5:$G$1000,Xuat!$C$5:$C$1000,DATE(Thang!$E$4,Thang!$C$4,BO$2),Xuat!$D$5:$D$1000,Loc!$A320)</f>
        <v>0</v>
      </c>
      <c r="BP320" s="7">
        <f>SUMIFS(Xuat!$G$5:$G$1000,Xuat!$C$5:$C$1000,DATE(Thang!$E$4,Thang!$C$4,BP$2),Xuat!$D$5:$D$1000,Loc!$A320)</f>
        <v>0</v>
      </c>
      <c r="BQ320" s="7">
        <f>SUMIFS(Xuat!$G$5:$G$1000,Xuat!$C$5:$C$1000,DATE(Thang!$E$4,Thang!$C$4,BQ$2),Xuat!$D$5:$D$1000,Loc!$A320)</f>
        <v>0</v>
      </c>
      <c r="BR320" s="7">
        <f>SUMIFS(Xuat!$G$5:$G$1000,Xuat!$C$5:$C$1000,DATE(Thang!$E$4,Thang!$C$4,BR$2),Xuat!$D$5:$D$1000,Loc!$A320)</f>
        <v>0</v>
      </c>
      <c r="BS320" s="7">
        <f>SUMIFS(Xuat!$G$5:$G$1000,Xuat!$C$5:$C$1000,DATE(Thang!$E$4,Thang!$C$4,BS$2),Xuat!$D$5:$D$1000,Loc!$A320)</f>
        <v>0</v>
      </c>
    </row>
    <row r="321" spans="1:71" x14ac:dyDescent="0.2">
      <c r="A321" s="2">
        <f>DM!C321</f>
        <v>0</v>
      </c>
      <c r="B321" s="3">
        <f>VLOOKUP(A321,Tondau!$B$5:$F$500,3,0)</f>
        <v>0</v>
      </c>
      <c r="C321" s="3">
        <f>VLOOKUP(Tinhgiavon!A321,Tondau!$B$5:$E$500,4,0)</f>
        <v>0</v>
      </c>
      <c r="D321" s="3">
        <f t="shared" si="22"/>
        <v>0</v>
      </c>
      <c r="E321" s="3">
        <f>SUMIF(Nhap!$F$5:$F$1000,Tinhgiavon!A321,Nhap!$K$5:$K$1000)</f>
        <v>0</v>
      </c>
      <c r="F321" s="3">
        <f t="shared" si="23"/>
        <v>0</v>
      </c>
      <c r="G321" s="3">
        <f t="shared" si="24"/>
        <v>0</v>
      </c>
      <c r="H321" s="3">
        <f t="shared" si="25"/>
        <v>0</v>
      </c>
      <c r="I321" s="3">
        <f t="shared" si="26"/>
        <v>0</v>
      </c>
      <c r="J321" s="7">
        <f>SUMIFS(Nhap!$I$5:$I$1000,Nhap!$E$5:$E$1000,DATE(Thang!$E$4,Thang!$C$4,Loc!$F$2),Nhap!$F$5:$F$1000,Loc!A321)</f>
        <v>0</v>
      </c>
      <c r="K321" s="7">
        <f>SUMIFS(Nhap!$I$5:$I$1000,Nhap!$E$5:$E$1000,DATE(Thang!$E$4,Thang!$C$4,Loc!$G$2),Nhap!$F$5:$F$1000,Loc!A321)</f>
        <v>0</v>
      </c>
      <c r="L321" s="7">
        <f>SUMIFS(Nhap!$I$5:$I$1000,Nhap!$E$5:$E$1000,DATE(Thang!$E$4,Thang!$C$4,Loc!$H$2),Nhap!$F$5:$F$1000,Loc!A321)</f>
        <v>0</v>
      </c>
      <c r="M321" s="7">
        <f>SUMIFS(Nhap!$I$5:$I$1000,Nhap!$E$5:$E$1000,DATE(Thang!$E$4,Thang!$C$4,Loc!$I$2),Nhap!$F$5:$F$1000,Loc!A321)</f>
        <v>0</v>
      </c>
      <c r="N321" s="7">
        <f>SUMIFS(Nhap!$I$5:$I$1000,Nhap!$E$5:$E$1000,DATE(Thang!$E$4,Thang!$C$4,Loc!$J$2),Nhap!$F$5:$F$1000,Loc!A321)</f>
        <v>0</v>
      </c>
      <c r="O321" s="7">
        <f>SUMIFS(Nhap!$I$5:$I$1000,Nhap!$E$5:$E$1000,DATE(Thang!$E$4,Thang!$C$4,Loc!$K$2),Nhap!$F$5:$F$1000,Loc!A321)</f>
        <v>0</v>
      </c>
      <c r="P321" s="7">
        <f>SUMIFS(Nhap!$I$5:$I$1000,Nhap!$E$5:$E$1000,DATE(Thang!$E$4,Thang!$C$4,Loc!$L$2),Nhap!$F$5:$F$1000,Loc!A321)</f>
        <v>0</v>
      </c>
      <c r="Q321" s="7">
        <f>SUMIFS(Nhap!$I$5:$I$1000,Nhap!$E$5:$E$1000,DATE(Thang!$E$4,Thang!$C$4,Loc!$M$2),Nhap!$F$5:$F$1000,Loc!A321)</f>
        <v>0</v>
      </c>
      <c r="R321" s="7">
        <f>SUMIFS(Nhap!$I$5:$I$1000,Nhap!$E$5:$E$1000,DATE(Thang!$E$4,Thang!$C$4,Loc!$N$2),Nhap!$F$5:$F$1000,Loc!A321)</f>
        <v>0</v>
      </c>
      <c r="S321" s="7">
        <f>SUMIFS(Nhap!$I$5:$I$1000,Nhap!$E$5:$E$1000,DATE(Thang!$E$4,Thang!$C$4,Loc!$O$2),Nhap!$F$5:$F$1000,Loc!A321)</f>
        <v>0</v>
      </c>
      <c r="T321" s="7">
        <f>SUMIFS(Nhap!$I$5:$I$1000,Nhap!$E$5:$E$1000,DATE(Thang!$E$4,Thang!$C$4,Loc!$P$2),Nhap!$F$5:$F$1000,Loc!A321)</f>
        <v>0</v>
      </c>
      <c r="U321" s="7">
        <f>SUMIFS(Nhap!$I$5:$I$1000,Nhap!$E$5:$E$1000,DATE(Thang!$E$4,Thang!$C$4,Loc!$Q$2),Nhap!$F$5:$F$1000,Loc!A321)</f>
        <v>0</v>
      </c>
      <c r="V321" s="7">
        <f>SUMIFS(Nhap!$I$5:$I$1000,Nhap!$E$5:$E$1000,DATE(Thang!$E$4,Thang!$C$4,Loc!$R$2),Nhap!$F$5:$F$1000,Loc!A321)</f>
        <v>0</v>
      </c>
      <c r="W321" s="7">
        <f>SUMIFS(Nhap!$I$5:$I$1000,Nhap!$E$5:$E$1000,DATE(Thang!$E$4,Thang!$C$4,Loc!$S$2),Nhap!$F$5:$F$1000,Loc!A321)</f>
        <v>0</v>
      </c>
      <c r="X321" s="7">
        <f>SUMIFS(Nhap!$I$5:$I$1000,Nhap!$E$5:$E$1000,DATE(Thang!$E$4,Thang!$C$4,Loc!$T$2),Nhap!$F$5:$F$1000,Loc!A321)</f>
        <v>0</v>
      </c>
      <c r="Y321" s="7">
        <f>SUMIFS(Nhap!$I$5:$I$1000,Nhap!$E$5:$E$1000,DATE(Thang!$E$4,Thang!$C$4,Loc!$U$2),Nhap!$F$5:$F$1000,Loc!A321)</f>
        <v>0</v>
      </c>
      <c r="Z321" s="7">
        <f>SUMIFS(Nhap!$I$5:$I$1000,Nhap!$E$5:$E$1000,DATE(Thang!$E$4,Thang!$C$4,Loc!$V$2),Nhap!$F$5:$F$1000,Loc!A321)</f>
        <v>0</v>
      </c>
      <c r="AA321" s="7">
        <f>SUMIFS(Nhap!$I$5:$I$1000,Nhap!$E$5:$E$1000,DATE(Thang!$E$4,Thang!$C$4,Loc!$W$2),Nhap!$F$5:$F$1000,Loc!A321)</f>
        <v>0</v>
      </c>
      <c r="AB321" s="7">
        <f>SUMIFS(Nhap!$I$5:$I$1000,Nhap!$E$5:$E$1000,DATE(Thang!$E$4,Thang!$C$4,Loc!$X$2),Nhap!$F$5:$F$1000,Loc!A321)</f>
        <v>0</v>
      </c>
      <c r="AC321" s="7">
        <f>SUMIFS(Nhap!$I$5:$I$1000,Nhap!$E$5:$E$1000,DATE(Thang!$E$4,Thang!$C$4,Loc!$Y$2),Nhap!$F$5:$F$1000,Loc!A321)</f>
        <v>0</v>
      </c>
      <c r="AD321" s="7">
        <f>SUMIFS(Nhap!$I$5:$I$1000,Nhap!$E$5:$E$1000,DATE(Thang!$E$4,Thang!$C$4,Loc!$Z$2),Nhap!$F$5:$F$1000,Loc!A321)</f>
        <v>0</v>
      </c>
      <c r="AE321" s="7">
        <f>SUMIFS(Nhap!$I$5:$I$1000,Nhap!$E$5:$E$1000,DATE(Thang!$E$4,Thang!$C$4,Loc!$AA$2),Nhap!$F$5:$F$1000,Loc!A321)</f>
        <v>0</v>
      </c>
      <c r="AF321" s="7">
        <f>SUMIFS(Nhap!$I$5:$I$1000,Nhap!$E$5:$E$1000,DATE(Thang!$E$4,Thang!$C$4,Loc!$AB$2),Nhap!$F$5:$F$1000,Loc!A321)</f>
        <v>0</v>
      </c>
      <c r="AG321" s="7">
        <f>SUMIFS(Nhap!$I$5:$I$1000,Nhap!$E$5:$E$1000,DATE(Thang!$E$4,Thang!$C$4,Loc!$AC$2),Nhap!$F$5:$F$1000,Loc!A321)</f>
        <v>0</v>
      </c>
      <c r="AH321" s="7">
        <f>SUMIFS(Nhap!$I$5:$I$1000,Nhap!$E$5:$E$1000,DATE(Thang!$E$4,Thang!$C$4,Loc!$AD$2),Nhap!$F$5:$F$1000,Loc!$A$5)</f>
        <v>0</v>
      </c>
      <c r="AI321" s="7">
        <f>SUMIFS(Nhap!$I$5:$I$1000,Nhap!$E$5:$E$1000,DATE(Thang!$E$4,Thang!$C$4,Loc!$AE$2),Nhap!$F$5:$F$1000,Loc!A321)</f>
        <v>0</v>
      </c>
      <c r="AJ321" s="7">
        <f>SUMIFS(Nhap!$I$5:$I$1000,Nhap!$E$5:$E$1000,DATE(Thang!$E$4,Thang!$C$4,Loc!$AF$2),Nhap!$F$5:$F$1000,Loc!A321)</f>
        <v>0</v>
      </c>
      <c r="AK321" s="7">
        <f>SUMIFS(Nhap!$I$5:$I$1000,Nhap!$E$5:$E$1000,DATE(Thang!$E$4,Thang!$C$4,Loc!$AG$2),Nhap!$F$5:$F$1000,Loc!A321)</f>
        <v>0</v>
      </c>
      <c r="AL321" s="7">
        <f>SUMIFS(Nhap!$I$5:$I$1000,Nhap!$E$5:$E$1000,DATE(Thang!$E$4,Thang!$C$4,Loc!$AH$2),Nhap!$F$5:$F$1000,Loc!A321)</f>
        <v>0</v>
      </c>
      <c r="AM321" s="7">
        <f>SUMIFS(Nhap!$I$5:$I$1000,Nhap!$E$5:$E$1000,DATE(Thang!$E$4,Thang!$C$4,Loc!$AI$2),Nhap!$F$5:$F$1000,Loc!A321)</f>
        <v>0</v>
      </c>
      <c r="AN321" s="7">
        <f>SUMIFS(Nhap!$I$5:$I$1000,Nhap!$E$5:$E$1000,DATE(Thang!$E$4,Thang!$C$4,Loc!$AJ$2),Nhap!$F$5:$F$1000,Loc!A321)</f>
        <v>0</v>
      </c>
      <c r="AO321" s="7">
        <f>SUMIFS(Xuat!$G$5:$G$1000,Xuat!$C$5:$C$1000,DATE(Thang!$E$4,Thang!$C$4,AO$2),Xuat!$D$5:$D$1000,Loc!$A321)</f>
        <v>0</v>
      </c>
      <c r="AP321" s="7">
        <f>SUMIFS(Xuat!$G$5:$G$1000,Xuat!$C$5:$C$1000,DATE(Thang!$E$4,Thang!$C$4,AP$2),Xuat!$D$5:$D$1000,Loc!$A321)</f>
        <v>0</v>
      </c>
      <c r="AQ321" s="7">
        <f>SUMIFS(Xuat!$G$5:$G$1000,Xuat!$C$5:$C$1000,DATE(Thang!$E$4,Thang!$C$4,AQ$2),Xuat!$D$5:$D$1000,Loc!$A321)</f>
        <v>0</v>
      </c>
      <c r="AR321" s="7">
        <f>SUMIFS(Xuat!$G$5:$G$1000,Xuat!$C$5:$C$1000,DATE(Thang!$E$4,Thang!$C$4,AR$2),Xuat!$D$5:$D$1000,Loc!$A321)</f>
        <v>0</v>
      </c>
      <c r="AS321" s="7">
        <f>SUMIFS(Xuat!$G$5:$G$1000,Xuat!$C$5:$C$1000,DATE(Thang!$E$4,Thang!$C$4,AS$2),Xuat!$D$5:$D$1000,Loc!$A321)</f>
        <v>0</v>
      </c>
      <c r="AT321" s="7">
        <f>SUMIFS(Xuat!$G$5:$G$1000,Xuat!$C$5:$C$1000,DATE(Thang!$E$4,Thang!$C$4,AT$2),Xuat!$D$5:$D$1000,Loc!$A321)</f>
        <v>0</v>
      </c>
      <c r="AU321" s="7">
        <f>SUMIFS(Xuat!$G$5:$G$1000,Xuat!$C$5:$C$1000,DATE(Thang!$E$4,Thang!$C$4,AU$2),Xuat!$D$5:$D$1000,Loc!$A321)</f>
        <v>0</v>
      </c>
      <c r="AV321" s="7">
        <f>SUMIFS(Xuat!$G$5:$G$1000,Xuat!$C$5:$C$1000,DATE(Thang!$E$4,Thang!$C$4,AV$2),Xuat!$D$5:$D$1000,Loc!$A321)</f>
        <v>0</v>
      </c>
      <c r="AW321" s="7">
        <f>SUMIFS(Xuat!$G$5:$G$1000,Xuat!$C$5:$C$1000,DATE(Thang!$E$4,Thang!$C$4,AW$2),Xuat!$D$5:$D$1000,Loc!$A321)</f>
        <v>0</v>
      </c>
      <c r="AX321" s="7">
        <f>SUMIFS(Xuat!$G$5:$G$1000,Xuat!$C$5:$C$1000,DATE(Thang!$E$4,Thang!$C$4,AX$2),Xuat!$D$5:$D$1000,Loc!$A321)</f>
        <v>0</v>
      </c>
      <c r="AY321" s="7">
        <f>SUMIFS(Xuat!$G$5:$G$1000,Xuat!$C$5:$C$1000,DATE(Thang!$E$4,Thang!$C$4,AY$2),Xuat!$D$5:$D$1000,Loc!$A321)</f>
        <v>0</v>
      </c>
      <c r="AZ321" s="7">
        <f>SUMIFS(Xuat!$G$5:$G$1000,Xuat!$C$5:$C$1000,DATE(Thang!$E$4,Thang!$C$4,AZ$2),Xuat!$D$5:$D$1000,Loc!$A321)</f>
        <v>0</v>
      </c>
      <c r="BA321" s="7">
        <f>SUMIFS(Xuat!$G$5:$G$1000,Xuat!$C$5:$C$1000,DATE(Thang!$E$4,Thang!$C$4,BA$2),Xuat!$D$5:$D$1000,Loc!$A321)</f>
        <v>0</v>
      </c>
      <c r="BB321" s="7">
        <f>SUMIFS(Xuat!$G$5:$G$1000,Xuat!$C$5:$C$1000,DATE(Thang!$E$4,Thang!$C$4,BB$2),Xuat!$D$5:$D$1000,Loc!$A321)</f>
        <v>0</v>
      </c>
      <c r="BC321" s="7">
        <f>SUMIFS(Xuat!$G$5:$G$1000,Xuat!$C$5:$C$1000,DATE(Thang!$E$4,Thang!$C$4,BC$2),Xuat!$D$5:$D$1000,Loc!$A321)</f>
        <v>0</v>
      </c>
      <c r="BD321" s="7">
        <f>SUMIFS(Xuat!$G$5:$G$1000,Xuat!$C$5:$C$1000,DATE(Thang!$E$4,Thang!$C$4,BD$2),Xuat!$D$5:$D$1000,Loc!$A321)</f>
        <v>0</v>
      </c>
      <c r="BE321" s="7">
        <f>SUMIFS(Xuat!$G$5:$G$1000,Xuat!$C$5:$C$1000,DATE(Thang!$E$4,Thang!$C$4,BE$2),Xuat!$D$5:$D$1000,Loc!$A321)</f>
        <v>0</v>
      </c>
      <c r="BF321" s="7">
        <f>SUMIFS(Xuat!$G$5:$G$1000,Xuat!$C$5:$C$1000,DATE(Thang!$E$4,Thang!$C$4,BF$2),Xuat!$D$5:$D$1000,Loc!$A321)</f>
        <v>0</v>
      </c>
      <c r="BG321" s="7">
        <f>SUMIFS(Xuat!$G$5:$G$1000,Xuat!$C$5:$C$1000,DATE(Thang!$E$4,Thang!$C$4,BG$2),Xuat!$D$5:$D$1000,Loc!$A321)</f>
        <v>0</v>
      </c>
      <c r="BH321" s="7">
        <f>SUMIFS(Xuat!$G$5:$G$1000,Xuat!$C$5:$C$1000,DATE(Thang!$E$4,Thang!$C$4,BH$2),Xuat!$D$5:$D$1000,Loc!$A321)</f>
        <v>0</v>
      </c>
      <c r="BI321" s="7">
        <f>SUMIFS(Xuat!$G$5:$G$1000,Xuat!$C$5:$C$1000,DATE(Thang!$E$4,Thang!$C$4,BI$2),Xuat!$D$5:$D$1000,Loc!$A321)</f>
        <v>0</v>
      </c>
      <c r="BJ321" s="7">
        <f>SUMIFS(Xuat!$G$5:$G$1000,Xuat!$C$5:$C$1000,DATE(Thang!$E$4,Thang!$C$4,BJ$2),Xuat!$D$5:$D$1000,Loc!$A321)</f>
        <v>0</v>
      </c>
      <c r="BK321" s="7">
        <f>SUMIFS(Xuat!$G$5:$G$1000,Xuat!$C$5:$C$1000,DATE(Thang!$E$4,Thang!$C$4,BK$2),Xuat!$D$5:$D$1000,Loc!$A321)</f>
        <v>0</v>
      </c>
      <c r="BL321" s="7">
        <f>SUMIFS(Xuat!$G$5:$G$1000,Xuat!$C$5:$C$1000,DATE(Thang!$E$4,Thang!$C$4,BL$2),Xuat!$D$5:$D$1000,Loc!$A321)</f>
        <v>0</v>
      </c>
      <c r="BM321" s="7">
        <f>SUMIFS(Xuat!$G$5:$G$1000,Xuat!$C$5:$C$1000,DATE(Thang!$E$4,Thang!$C$4,BM$2),Xuat!$D$5:$D$1000,Loc!$A321)</f>
        <v>0</v>
      </c>
      <c r="BN321" s="7">
        <f>SUMIFS(Xuat!$G$5:$G$1000,Xuat!$C$5:$C$1000,DATE(Thang!$E$4,Thang!$C$4,BN$2),Xuat!$D$5:$D$1000,Loc!$A321)</f>
        <v>0</v>
      </c>
      <c r="BO321" s="7">
        <f>SUMIFS(Xuat!$G$5:$G$1000,Xuat!$C$5:$C$1000,DATE(Thang!$E$4,Thang!$C$4,BO$2),Xuat!$D$5:$D$1000,Loc!$A321)</f>
        <v>0</v>
      </c>
      <c r="BP321" s="7">
        <f>SUMIFS(Xuat!$G$5:$G$1000,Xuat!$C$5:$C$1000,DATE(Thang!$E$4,Thang!$C$4,BP$2),Xuat!$D$5:$D$1000,Loc!$A321)</f>
        <v>0</v>
      </c>
      <c r="BQ321" s="7">
        <f>SUMIFS(Xuat!$G$5:$G$1000,Xuat!$C$5:$C$1000,DATE(Thang!$E$4,Thang!$C$4,BQ$2),Xuat!$D$5:$D$1000,Loc!$A321)</f>
        <v>0</v>
      </c>
      <c r="BR321" s="7">
        <f>SUMIFS(Xuat!$G$5:$G$1000,Xuat!$C$5:$C$1000,DATE(Thang!$E$4,Thang!$C$4,BR$2),Xuat!$D$5:$D$1000,Loc!$A321)</f>
        <v>0</v>
      </c>
      <c r="BS321" s="7">
        <f>SUMIFS(Xuat!$G$5:$G$1000,Xuat!$C$5:$C$1000,DATE(Thang!$E$4,Thang!$C$4,BS$2),Xuat!$D$5:$D$1000,Loc!$A321)</f>
        <v>0</v>
      </c>
    </row>
    <row r="322" spans="1:71" x14ac:dyDescent="0.2">
      <c r="A322" s="2">
        <f>DM!C322</f>
        <v>0</v>
      </c>
      <c r="B322" s="3">
        <f>VLOOKUP(A322,Tondau!$B$5:$F$500,3,0)</f>
        <v>0</v>
      </c>
      <c r="C322" s="3">
        <f>VLOOKUP(Tinhgiavon!A322,Tondau!$B$5:$E$500,4,0)</f>
        <v>0</v>
      </c>
      <c r="D322" s="3">
        <f t="shared" si="22"/>
        <v>0</v>
      </c>
      <c r="E322" s="3">
        <f>SUMIF(Nhap!$F$5:$F$1000,Tinhgiavon!A322,Nhap!$K$5:$K$1000)</f>
        <v>0</v>
      </c>
      <c r="F322" s="3">
        <f t="shared" si="23"/>
        <v>0</v>
      </c>
      <c r="G322" s="3">
        <f t="shared" si="24"/>
        <v>0</v>
      </c>
      <c r="H322" s="3">
        <f t="shared" si="25"/>
        <v>0</v>
      </c>
      <c r="I322" s="3">
        <f t="shared" si="26"/>
        <v>0</v>
      </c>
      <c r="J322" s="7">
        <f>SUMIFS(Nhap!$I$5:$I$1000,Nhap!$E$5:$E$1000,DATE(Thang!$E$4,Thang!$C$4,Loc!$F$2),Nhap!$F$5:$F$1000,Loc!A322)</f>
        <v>0</v>
      </c>
      <c r="K322" s="7">
        <f>SUMIFS(Nhap!$I$5:$I$1000,Nhap!$E$5:$E$1000,DATE(Thang!$E$4,Thang!$C$4,Loc!$G$2),Nhap!$F$5:$F$1000,Loc!A322)</f>
        <v>0</v>
      </c>
      <c r="L322" s="7">
        <f>SUMIFS(Nhap!$I$5:$I$1000,Nhap!$E$5:$E$1000,DATE(Thang!$E$4,Thang!$C$4,Loc!$H$2),Nhap!$F$5:$F$1000,Loc!A322)</f>
        <v>0</v>
      </c>
      <c r="M322" s="7">
        <f>SUMIFS(Nhap!$I$5:$I$1000,Nhap!$E$5:$E$1000,DATE(Thang!$E$4,Thang!$C$4,Loc!$I$2),Nhap!$F$5:$F$1000,Loc!A322)</f>
        <v>0</v>
      </c>
      <c r="N322" s="7">
        <f>SUMIFS(Nhap!$I$5:$I$1000,Nhap!$E$5:$E$1000,DATE(Thang!$E$4,Thang!$C$4,Loc!$J$2),Nhap!$F$5:$F$1000,Loc!A322)</f>
        <v>0</v>
      </c>
      <c r="O322" s="7">
        <f>SUMIFS(Nhap!$I$5:$I$1000,Nhap!$E$5:$E$1000,DATE(Thang!$E$4,Thang!$C$4,Loc!$K$2),Nhap!$F$5:$F$1000,Loc!A322)</f>
        <v>0</v>
      </c>
      <c r="P322" s="7">
        <f>SUMIFS(Nhap!$I$5:$I$1000,Nhap!$E$5:$E$1000,DATE(Thang!$E$4,Thang!$C$4,Loc!$L$2),Nhap!$F$5:$F$1000,Loc!A322)</f>
        <v>0</v>
      </c>
      <c r="Q322" s="7">
        <f>SUMIFS(Nhap!$I$5:$I$1000,Nhap!$E$5:$E$1000,DATE(Thang!$E$4,Thang!$C$4,Loc!$M$2),Nhap!$F$5:$F$1000,Loc!A322)</f>
        <v>0</v>
      </c>
      <c r="R322" s="7">
        <f>SUMIFS(Nhap!$I$5:$I$1000,Nhap!$E$5:$E$1000,DATE(Thang!$E$4,Thang!$C$4,Loc!$N$2),Nhap!$F$5:$F$1000,Loc!A322)</f>
        <v>0</v>
      </c>
      <c r="S322" s="7">
        <f>SUMIFS(Nhap!$I$5:$I$1000,Nhap!$E$5:$E$1000,DATE(Thang!$E$4,Thang!$C$4,Loc!$O$2),Nhap!$F$5:$F$1000,Loc!A322)</f>
        <v>0</v>
      </c>
      <c r="T322" s="7">
        <f>SUMIFS(Nhap!$I$5:$I$1000,Nhap!$E$5:$E$1000,DATE(Thang!$E$4,Thang!$C$4,Loc!$P$2),Nhap!$F$5:$F$1000,Loc!A322)</f>
        <v>0</v>
      </c>
      <c r="U322" s="7">
        <f>SUMIFS(Nhap!$I$5:$I$1000,Nhap!$E$5:$E$1000,DATE(Thang!$E$4,Thang!$C$4,Loc!$Q$2),Nhap!$F$5:$F$1000,Loc!A322)</f>
        <v>0</v>
      </c>
      <c r="V322" s="7">
        <f>SUMIFS(Nhap!$I$5:$I$1000,Nhap!$E$5:$E$1000,DATE(Thang!$E$4,Thang!$C$4,Loc!$R$2),Nhap!$F$5:$F$1000,Loc!A322)</f>
        <v>0</v>
      </c>
      <c r="W322" s="7">
        <f>SUMIFS(Nhap!$I$5:$I$1000,Nhap!$E$5:$E$1000,DATE(Thang!$E$4,Thang!$C$4,Loc!$S$2),Nhap!$F$5:$F$1000,Loc!A322)</f>
        <v>0</v>
      </c>
      <c r="X322" s="7">
        <f>SUMIFS(Nhap!$I$5:$I$1000,Nhap!$E$5:$E$1000,DATE(Thang!$E$4,Thang!$C$4,Loc!$T$2),Nhap!$F$5:$F$1000,Loc!A322)</f>
        <v>0</v>
      </c>
      <c r="Y322" s="7">
        <f>SUMIFS(Nhap!$I$5:$I$1000,Nhap!$E$5:$E$1000,DATE(Thang!$E$4,Thang!$C$4,Loc!$U$2),Nhap!$F$5:$F$1000,Loc!A322)</f>
        <v>0</v>
      </c>
      <c r="Z322" s="7">
        <f>SUMIFS(Nhap!$I$5:$I$1000,Nhap!$E$5:$E$1000,DATE(Thang!$E$4,Thang!$C$4,Loc!$V$2),Nhap!$F$5:$F$1000,Loc!A322)</f>
        <v>0</v>
      </c>
      <c r="AA322" s="7">
        <f>SUMIFS(Nhap!$I$5:$I$1000,Nhap!$E$5:$E$1000,DATE(Thang!$E$4,Thang!$C$4,Loc!$W$2),Nhap!$F$5:$F$1000,Loc!A322)</f>
        <v>0</v>
      </c>
      <c r="AB322" s="7">
        <f>SUMIFS(Nhap!$I$5:$I$1000,Nhap!$E$5:$E$1000,DATE(Thang!$E$4,Thang!$C$4,Loc!$X$2),Nhap!$F$5:$F$1000,Loc!A322)</f>
        <v>0</v>
      </c>
      <c r="AC322" s="7">
        <f>SUMIFS(Nhap!$I$5:$I$1000,Nhap!$E$5:$E$1000,DATE(Thang!$E$4,Thang!$C$4,Loc!$Y$2),Nhap!$F$5:$F$1000,Loc!A322)</f>
        <v>0</v>
      </c>
      <c r="AD322" s="7">
        <f>SUMIFS(Nhap!$I$5:$I$1000,Nhap!$E$5:$E$1000,DATE(Thang!$E$4,Thang!$C$4,Loc!$Z$2),Nhap!$F$5:$F$1000,Loc!A322)</f>
        <v>0</v>
      </c>
      <c r="AE322" s="7">
        <f>SUMIFS(Nhap!$I$5:$I$1000,Nhap!$E$5:$E$1000,DATE(Thang!$E$4,Thang!$C$4,Loc!$AA$2),Nhap!$F$5:$F$1000,Loc!A322)</f>
        <v>0</v>
      </c>
      <c r="AF322" s="7">
        <f>SUMIFS(Nhap!$I$5:$I$1000,Nhap!$E$5:$E$1000,DATE(Thang!$E$4,Thang!$C$4,Loc!$AB$2),Nhap!$F$5:$F$1000,Loc!A322)</f>
        <v>0</v>
      </c>
      <c r="AG322" s="7">
        <f>SUMIFS(Nhap!$I$5:$I$1000,Nhap!$E$5:$E$1000,DATE(Thang!$E$4,Thang!$C$4,Loc!$AC$2),Nhap!$F$5:$F$1000,Loc!A322)</f>
        <v>0</v>
      </c>
      <c r="AH322" s="7">
        <f>SUMIFS(Nhap!$I$5:$I$1000,Nhap!$E$5:$E$1000,DATE(Thang!$E$4,Thang!$C$4,Loc!$AD$2),Nhap!$F$5:$F$1000,Loc!$A$5)</f>
        <v>0</v>
      </c>
      <c r="AI322" s="7">
        <f>SUMIFS(Nhap!$I$5:$I$1000,Nhap!$E$5:$E$1000,DATE(Thang!$E$4,Thang!$C$4,Loc!$AE$2),Nhap!$F$5:$F$1000,Loc!A322)</f>
        <v>0</v>
      </c>
      <c r="AJ322" s="7">
        <f>SUMIFS(Nhap!$I$5:$I$1000,Nhap!$E$5:$E$1000,DATE(Thang!$E$4,Thang!$C$4,Loc!$AF$2),Nhap!$F$5:$F$1000,Loc!A322)</f>
        <v>0</v>
      </c>
      <c r="AK322" s="7">
        <f>SUMIFS(Nhap!$I$5:$I$1000,Nhap!$E$5:$E$1000,DATE(Thang!$E$4,Thang!$C$4,Loc!$AG$2),Nhap!$F$5:$F$1000,Loc!A322)</f>
        <v>0</v>
      </c>
      <c r="AL322" s="7">
        <f>SUMIFS(Nhap!$I$5:$I$1000,Nhap!$E$5:$E$1000,DATE(Thang!$E$4,Thang!$C$4,Loc!$AH$2),Nhap!$F$5:$F$1000,Loc!A322)</f>
        <v>0</v>
      </c>
      <c r="AM322" s="7">
        <f>SUMIFS(Nhap!$I$5:$I$1000,Nhap!$E$5:$E$1000,DATE(Thang!$E$4,Thang!$C$4,Loc!$AI$2),Nhap!$F$5:$F$1000,Loc!A322)</f>
        <v>0</v>
      </c>
      <c r="AN322" s="7">
        <f>SUMIFS(Nhap!$I$5:$I$1000,Nhap!$E$5:$E$1000,DATE(Thang!$E$4,Thang!$C$4,Loc!$AJ$2),Nhap!$F$5:$F$1000,Loc!A322)</f>
        <v>0</v>
      </c>
      <c r="AO322" s="7">
        <f>SUMIFS(Xuat!$G$5:$G$1000,Xuat!$C$5:$C$1000,DATE(Thang!$E$4,Thang!$C$4,AO$2),Xuat!$D$5:$D$1000,Loc!$A322)</f>
        <v>0</v>
      </c>
      <c r="AP322" s="7">
        <f>SUMIFS(Xuat!$G$5:$G$1000,Xuat!$C$5:$C$1000,DATE(Thang!$E$4,Thang!$C$4,AP$2),Xuat!$D$5:$D$1000,Loc!$A322)</f>
        <v>0</v>
      </c>
      <c r="AQ322" s="7">
        <f>SUMIFS(Xuat!$G$5:$G$1000,Xuat!$C$5:$C$1000,DATE(Thang!$E$4,Thang!$C$4,AQ$2),Xuat!$D$5:$D$1000,Loc!$A322)</f>
        <v>0</v>
      </c>
      <c r="AR322" s="7">
        <f>SUMIFS(Xuat!$G$5:$G$1000,Xuat!$C$5:$C$1000,DATE(Thang!$E$4,Thang!$C$4,AR$2),Xuat!$D$5:$D$1000,Loc!$A322)</f>
        <v>0</v>
      </c>
      <c r="AS322" s="7">
        <f>SUMIFS(Xuat!$G$5:$G$1000,Xuat!$C$5:$C$1000,DATE(Thang!$E$4,Thang!$C$4,AS$2),Xuat!$D$5:$D$1000,Loc!$A322)</f>
        <v>0</v>
      </c>
      <c r="AT322" s="7">
        <f>SUMIFS(Xuat!$G$5:$G$1000,Xuat!$C$5:$C$1000,DATE(Thang!$E$4,Thang!$C$4,AT$2),Xuat!$D$5:$D$1000,Loc!$A322)</f>
        <v>0</v>
      </c>
      <c r="AU322" s="7">
        <f>SUMIFS(Xuat!$G$5:$G$1000,Xuat!$C$5:$C$1000,DATE(Thang!$E$4,Thang!$C$4,AU$2),Xuat!$D$5:$D$1000,Loc!$A322)</f>
        <v>0</v>
      </c>
      <c r="AV322" s="7">
        <f>SUMIFS(Xuat!$G$5:$G$1000,Xuat!$C$5:$C$1000,DATE(Thang!$E$4,Thang!$C$4,AV$2),Xuat!$D$5:$D$1000,Loc!$A322)</f>
        <v>0</v>
      </c>
      <c r="AW322" s="7">
        <f>SUMIFS(Xuat!$G$5:$G$1000,Xuat!$C$5:$C$1000,DATE(Thang!$E$4,Thang!$C$4,AW$2),Xuat!$D$5:$D$1000,Loc!$A322)</f>
        <v>0</v>
      </c>
      <c r="AX322" s="7">
        <f>SUMIFS(Xuat!$G$5:$G$1000,Xuat!$C$5:$C$1000,DATE(Thang!$E$4,Thang!$C$4,AX$2),Xuat!$D$5:$D$1000,Loc!$A322)</f>
        <v>0</v>
      </c>
      <c r="AY322" s="7">
        <f>SUMIFS(Xuat!$G$5:$G$1000,Xuat!$C$5:$C$1000,DATE(Thang!$E$4,Thang!$C$4,AY$2),Xuat!$D$5:$D$1000,Loc!$A322)</f>
        <v>0</v>
      </c>
      <c r="AZ322" s="7">
        <f>SUMIFS(Xuat!$G$5:$G$1000,Xuat!$C$5:$C$1000,DATE(Thang!$E$4,Thang!$C$4,AZ$2),Xuat!$D$5:$D$1000,Loc!$A322)</f>
        <v>0</v>
      </c>
      <c r="BA322" s="7">
        <f>SUMIFS(Xuat!$G$5:$G$1000,Xuat!$C$5:$C$1000,DATE(Thang!$E$4,Thang!$C$4,BA$2),Xuat!$D$5:$D$1000,Loc!$A322)</f>
        <v>0</v>
      </c>
      <c r="BB322" s="7">
        <f>SUMIFS(Xuat!$G$5:$G$1000,Xuat!$C$5:$C$1000,DATE(Thang!$E$4,Thang!$C$4,BB$2),Xuat!$D$5:$D$1000,Loc!$A322)</f>
        <v>0</v>
      </c>
      <c r="BC322" s="7">
        <f>SUMIFS(Xuat!$G$5:$G$1000,Xuat!$C$5:$C$1000,DATE(Thang!$E$4,Thang!$C$4,BC$2),Xuat!$D$5:$D$1000,Loc!$A322)</f>
        <v>0</v>
      </c>
      <c r="BD322" s="7">
        <f>SUMIFS(Xuat!$G$5:$G$1000,Xuat!$C$5:$C$1000,DATE(Thang!$E$4,Thang!$C$4,BD$2),Xuat!$D$5:$D$1000,Loc!$A322)</f>
        <v>0</v>
      </c>
      <c r="BE322" s="7">
        <f>SUMIFS(Xuat!$G$5:$G$1000,Xuat!$C$5:$C$1000,DATE(Thang!$E$4,Thang!$C$4,BE$2),Xuat!$D$5:$D$1000,Loc!$A322)</f>
        <v>0</v>
      </c>
      <c r="BF322" s="7">
        <f>SUMIFS(Xuat!$G$5:$G$1000,Xuat!$C$5:$C$1000,DATE(Thang!$E$4,Thang!$C$4,BF$2),Xuat!$D$5:$D$1000,Loc!$A322)</f>
        <v>0</v>
      </c>
      <c r="BG322" s="7">
        <f>SUMIFS(Xuat!$G$5:$G$1000,Xuat!$C$5:$C$1000,DATE(Thang!$E$4,Thang!$C$4,BG$2),Xuat!$D$5:$D$1000,Loc!$A322)</f>
        <v>0</v>
      </c>
      <c r="BH322" s="7">
        <f>SUMIFS(Xuat!$G$5:$G$1000,Xuat!$C$5:$C$1000,DATE(Thang!$E$4,Thang!$C$4,BH$2),Xuat!$D$5:$D$1000,Loc!$A322)</f>
        <v>0</v>
      </c>
      <c r="BI322" s="7">
        <f>SUMIFS(Xuat!$G$5:$G$1000,Xuat!$C$5:$C$1000,DATE(Thang!$E$4,Thang!$C$4,BI$2),Xuat!$D$5:$D$1000,Loc!$A322)</f>
        <v>0</v>
      </c>
      <c r="BJ322" s="7">
        <f>SUMIFS(Xuat!$G$5:$G$1000,Xuat!$C$5:$C$1000,DATE(Thang!$E$4,Thang!$C$4,BJ$2),Xuat!$D$5:$D$1000,Loc!$A322)</f>
        <v>0</v>
      </c>
      <c r="BK322" s="7">
        <f>SUMIFS(Xuat!$G$5:$G$1000,Xuat!$C$5:$C$1000,DATE(Thang!$E$4,Thang!$C$4,BK$2),Xuat!$D$5:$D$1000,Loc!$A322)</f>
        <v>0</v>
      </c>
      <c r="BL322" s="7">
        <f>SUMIFS(Xuat!$G$5:$G$1000,Xuat!$C$5:$C$1000,DATE(Thang!$E$4,Thang!$C$4,BL$2),Xuat!$D$5:$D$1000,Loc!$A322)</f>
        <v>0</v>
      </c>
      <c r="BM322" s="7">
        <f>SUMIFS(Xuat!$G$5:$G$1000,Xuat!$C$5:$C$1000,DATE(Thang!$E$4,Thang!$C$4,BM$2),Xuat!$D$5:$D$1000,Loc!$A322)</f>
        <v>0</v>
      </c>
      <c r="BN322" s="7">
        <f>SUMIFS(Xuat!$G$5:$G$1000,Xuat!$C$5:$C$1000,DATE(Thang!$E$4,Thang!$C$4,BN$2),Xuat!$D$5:$D$1000,Loc!$A322)</f>
        <v>0</v>
      </c>
      <c r="BO322" s="7">
        <f>SUMIFS(Xuat!$G$5:$G$1000,Xuat!$C$5:$C$1000,DATE(Thang!$E$4,Thang!$C$4,BO$2),Xuat!$D$5:$D$1000,Loc!$A322)</f>
        <v>0</v>
      </c>
      <c r="BP322" s="7">
        <f>SUMIFS(Xuat!$G$5:$G$1000,Xuat!$C$5:$C$1000,DATE(Thang!$E$4,Thang!$C$4,BP$2),Xuat!$D$5:$D$1000,Loc!$A322)</f>
        <v>0</v>
      </c>
      <c r="BQ322" s="7">
        <f>SUMIFS(Xuat!$G$5:$G$1000,Xuat!$C$5:$C$1000,DATE(Thang!$E$4,Thang!$C$4,BQ$2),Xuat!$D$5:$D$1000,Loc!$A322)</f>
        <v>0</v>
      </c>
      <c r="BR322" s="7">
        <f>SUMIFS(Xuat!$G$5:$G$1000,Xuat!$C$5:$C$1000,DATE(Thang!$E$4,Thang!$C$4,BR$2),Xuat!$D$5:$D$1000,Loc!$A322)</f>
        <v>0</v>
      </c>
      <c r="BS322" s="7">
        <f>SUMIFS(Xuat!$G$5:$G$1000,Xuat!$C$5:$C$1000,DATE(Thang!$E$4,Thang!$C$4,BS$2),Xuat!$D$5:$D$1000,Loc!$A322)</f>
        <v>0</v>
      </c>
    </row>
    <row r="323" spans="1:71" x14ac:dyDescent="0.2">
      <c r="A323" s="2">
        <f>DM!C323</f>
        <v>0</v>
      </c>
      <c r="B323" s="3">
        <f>VLOOKUP(A323,Tondau!$B$5:$F$500,3,0)</f>
        <v>0</v>
      </c>
      <c r="C323" s="3">
        <f>VLOOKUP(Tinhgiavon!A323,Tondau!$B$5:$E$500,4,0)</f>
        <v>0</v>
      </c>
      <c r="D323" s="3">
        <f t="shared" si="22"/>
        <v>0</v>
      </c>
      <c r="E323" s="3">
        <f>SUMIF(Nhap!$F$5:$F$1000,Tinhgiavon!A323,Nhap!$K$5:$K$1000)</f>
        <v>0</v>
      </c>
      <c r="F323" s="3">
        <f t="shared" si="23"/>
        <v>0</v>
      </c>
      <c r="G323" s="3">
        <f t="shared" si="24"/>
        <v>0</v>
      </c>
      <c r="H323" s="3">
        <f t="shared" si="25"/>
        <v>0</v>
      </c>
      <c r="I323" s="3">
        <f t="shared" si="26"/>
        <v>0</v>
      </c>
      <c r="J323" s="7">
        <f>SUMIFS(Nhap!$I$5:$I$1000,Nhap!$E$5:$E$1000,DATE(Thang!$E$4,Thang!$C$4,Loc!$F$2),Nhap!$F$5:$F$1000,Loc!A323)</f>
        <v>0</v>
      </c>
      <c r="K323" s="7">
        <f>SUMIFS(Nhap!$I$5:$I$1000,Nhap!$E$5:$E$1000,DATE(Thang!$E$4,Thang!$C$4,Loc!$G$2),Nhap!$F$5:$F$1000,Loc!A323)</f>
        <v>0</v>
      </c>
      <c r="L323" s="7">
        <f>SUMIFS(Nhap!$I$5:$I$1000,Nhap!$E$5:$E$1000,DATE(Thang!$E$4,Thang!$C$4,Loc!$H$2),Nhap!$F$5:$F$1000,Loc!A323)</f>
        <v>0</v>
      </c>
      <c r="M323" s="7">
        <f>SUMIFS(Nhap!$I$5:$I$1000,Nhap!$E$5:$E$1000,DATE(Thang!$E$4,Thang!$C$4,Loc!$I$2),Nhap!$F$5:$F$1000,Loc!A323)</f>
        <v>0</v>
      </c>
      <c r="N323" s="7">
        <f>SUMIFS(Nhap!$I$5:$I$1000,Nhap!$E$5:$E$1000,DATE(Thang!$E$4,Thang!$C$4,Loc!$J$2),Nhap!$F$5:$F$1000,Loc!A323)</f>
        <v>0</v>
      </c>
      <c r="O323" s="7">
        <f>SUMIFS(Nhap!$I$5:$I$1000,Nhap!$E$5:$E$1000,DATE(Thang!$E$4,Thang!$C$4,Loc!$K$2),Nhap!$F$5:$F$1000,Loc!A323)</f>
        <v>0</v>
      </c>
      <c r="P323" s="7">
        <f>SUMIFS(Nhap!$I$5:$I$1000,Nhap!$E$5:$E$1000,DATE(Thang!$E$4,Thang!$C$4,Loc!$L$2),Nhap!$F$5:$F$1000,Loc!A323)</f>
        <v>0</v>
      </c>
      <c r="Q323" s="7">
        <f>SUMIFS(Nhap!$I$5:$I$1000,Nhap!$E$5:$E$1000,DATE(Thang!$E$4,Thang!$C$4,Loc!$M$2),Nhap!$F$5:$F$1000,Loc!A323)</f>
        <v>0</v>
      </c>
      <c r="R323" s="7">
        <f>SUMIFS(Nhap!$I$5:$I$1000,Nhap!$E$5:$E$1000,DATE(Thang!$E$4,Thang!$C$4,Loc!$N$2),Nhap!$F$5:$F$1000,Loc!A323)</f>
        <v>0</v>
      </c>
      <c r="S323" s="7">
        <f>SUMIFS(Nhap!$I$5:$I$1000,Nhap!$E$5:$E$1000,DATE(Thang!$E$4,Thang!$C$4,Loc!$O$2),Nhap!$F$5:$F$1000,Loc!A323)</f>
        <v>0</v>
      </c>
      <c r="T323" s="7">
        <f>SUMIFS(Nhap!$I$5:$I$1000,Nhap!$E$5:$E$1000,DATE(Thang!$E$4,Thang!$C$4,Loc!$P$2),Nhap!$F$5:$F$1000,Loc!A323)</f>
        <v>0</v>
      </c>
      <c r="U323" s="7">
        <f>SUMIFS(Nhap!$I$5:$I$1000,Nhap!$E$5:$E$1000,DATE(Thang!$E$4,Thang!$C$4,Loc!$Q$2),Nhap!$F$5:$F$1000,Loc!A323)</f>
        <v>0</v>
      </c>
      <c r="V323" s="7">
        <f>SUMIFS(Nhap!$I$5:$I$1000,Nhap!$E$5:$E$1000,DATE(Thang!$E$4,Thang!$C$4,Loc!$R$2),Nhap!$F$5:$F$1000,Loc!A323)</f>
        <v>0</v>
      </c>
      <c r="W323" s="7">
        <f>SUMIFS(Nhap!$I$5:$I$1000,Nhap!$E$5:$E$1000,DATE(Thang!$E$4,Thang!$C$4,Loc!$S$2),Nhap!$F$5:$F$1000,Loc!A323)</f>
        <v>0</v>
      </c>
      <c r="X323" s="7">
        <f>SUMIFS(Nhap!$I$5:$I$1000,Nhap!$E$5:$E$1000,DATE(Thang!$E$4,Thang!$C$4,Loc!$T$2),Nhap!$F$5:$F$1000,Loc!A323)</f>
        <v>0</v>
      </c>
      <c r="Y323" s="7">
        <f>SUMIFS(Nhap!$I$5:$I$1000,Nhap!$E$5:$E$1000,DATE(Thang!$E$4,Thang!$C$4,Loc!$U$2),Nhap!$F$5:$F$1000,Loc!A323)</f>
        <v>0</v>
      </c>
      <c r="Z323" s="7">
        <f>SUMIFS(Nhap!$I$5:$I$1000,Nhap!$E$5:$E$1000,DATE(Thang!$E$4,Thang!$C$4,Loc!$V$2),Nhap!$F$5:$F$1000,Loc!A323)</f>
        <v>0</v>
      </c>
      <c r="AA323" s="7">
        <f>SUMIFS(Nhap!$I$5:$I$1000,Nhap!$E$5:$E$1000,DATE(Thang!$E$4,Thang!$C$4,Loc!$W$2),Nhap!$F$5:$F$1000,Loc!A323)</f>
        <v>0</v>
      </c>
      <c r="AB323" s="7">
        <f>SUMIFS(Nhap!$I$5:$I$1000,Nhap!$E$5:$E$1000,DATE(Thang!$E$4,Thang!$C$4,Loc!$X$2),Nhap!$F$5:$F$1000,Loc!A323)</f>
        <v>0</v>
      </c>
      <c r="AC323" s="7">
        <f>SUMIFS(Nhap!$I$5:$I$1000,Nhap!$E$5:$E$1000,DATE(Thang!$E$4,Thang!$C$4,Loc!$Y$2),Nhap!$F$5:$F$1000,Loc!A323)</f>
        <v>0</v>
      </c>
      <c r="AD323" s="7">
        <f>SUMIFS(Nhap!$I$5:$I$1000,Nhap!$E$5:$E$1000,DATE(Thang!$E$4,Thang!$C$4,Loc!$Z$2),Nhap!$F$5:$F$1000,Loc!A323)</f>
        <v>0</v>
      </c>
      <c r="AE323" s="7">
        <f>SUMIFS(Nhap!$I$5:$I$1000,Nhap!$E$5:$E$1000,DATE(Thang!$E$4,Thang!$C$4,Loc!$AA$2),Nhap!$F$5:$F$1000,Loc!A323)</f>
        <v>0</v>
      </c>
      <c r="AF323" s="7">
        <f>SUMIFS(Nhap!$I$5:$I$1000,Nhap!$E$5:$E$1000,DATE(Thang!$E$4,Thang!$C$4,Loc!$AB$2),Nhap!$F$5:$F$1000,Loc!A323)</f>
        <v>0</v>
      </c>
      <c r="AG323" s="7">
        <f>SUMIFS(Nhap!$I$5:$I$1000,Nhap!$E$5:$E$1000,DATE(Thang!$E$4,Thang!$C$4,Loc!$AC$2),Nhap!$F$5:$F$1000,Loc!A323)</f>
        <v>0</v>
      </c>
      <c r="AH323" s="7">
        <f>SUMIFS(Nhap!$I$5:$I$1000,Nhap!$E$5:$E$1000,DATE(Thang!$E$4,Thang!$C$4,Loc!$AD$2),Nhap!$F$5:$F$1000,Loc!$A$5)</f>
        <v>0</v>
      </c>
      <c r="AI323" s="7">
        <f>SUMIFS(Nhap!$I$5:$I$1000,Nhap!$E$5:$E$1000,DATE(Thang!$E$4,Thang!$C$4,Loc!$AE$2),Nhap!$F$5:$F$1000,Loc!A323)</f>
        <v>0</v>
      </c>
      <c r="AJ323" s="7">
        <f>SUMIFS(Nhap!$I$5:$I$1000,Nhap!$E$5:$E$1000,DATE(Thang!$E$4,Thang!$C$4,Loc!$AF$2),Nhap!$F$5:$F$1000,Loc!A323)</f>
        <v>0</v>
      </c>
      <c r="AK323" s="7">
        <f>SUMIFS(Nhap!$I$5:$I$1000,Nhap!$E$5:$E$1000,DATE(Thang!$E$4,Thang!$C$4,Loc!$AG$2),Nhap!$F$5:$F$1000,Loc!A323)</f>
        <v>0</v>
      </c>
      <c r="AL323" s="7">
        <f>SUMIFS(Nhap!$I$5:$I$1000,Nhap!$E$5:$E$1000,DATE(Thang!$E$4,Thang!$C$4,Loc!$AH$2),Nhap!$F$5:$F$1000,Loc!A323)</f>
        <v>0</v>
      </c>
      <c r="AM323" s="7">
        <f>SUMIFS(Nhap!$I$5:$I$1000,Nhap!$E$5:$E$1000,DATE(Thang!$E$4,Thang!$C$4,Loc!$AI$2),Nhap!$F$5:$F$1000,Loc!A323)</f>
        <v>0</v>
      </c>
      <c r="AN323" s="7">
        <f>SUMIFS(Nhap!$I$5:$I$1000,Nhap!$E$5:$E$1000,DATE(Thang!$E$4,Thang!$C$4,Loc!$AJ$2),Nhap!$F$5:$F$1000,Loc!A323)</f>
        <v>0</v>
      </c>
      <c r="AO323" s="7">
        <f>SUMIFS(Xuat!$G$5:$G$1000,Xuat!$C$5:$C$1000,DATE(Thang!$E$4,Thang!$C$4,AO$2),Xuat!$D$5:$D$1000,Loc!$A323)</f>
        <v>0</v>
      </c>
      <c r="AP323" s="7">
        <f>SUMIFS(Xuat!$G$5:$G$1000,Xuat!$C$5:$C$1000,DATE(Thang!$E$4,Thang!$C$4,AP$2),Xuat!$D$5:$D$1000,Loc!$A323)</f>
        <v>0</v>
      </c>
      <c r="AQ323" s="7">
        <f>SUMIFS(Xuat!$G$5:$G$1000,Xuat!$C$5:$C$1000,DATE(Thang!$E$4,Thang!$C$4,AQ$2),Xuat!$D$5:$D$1000,Loc!$A323)</f>
        <v>0</v>
      </c>
      <c r="AR323" s="7">
        <f>SUMIFS(Xuat!$G$5:$G$1000,Xuat!$C$5:$C$1000,DATE(Thang!$E$4,Thang!$C$4,AR$2),Xuat!$D$5:$D$1000,Loc!$A323)</f>
        <v>0</v>
      </c>
      <c r="AS323" s="7">
        <f>SUMIFS(Xuat!$G$5:$G$1000,Xuat!$C$5:$C$1000,DATE(Thang!$E$4,Thang!$C$4,AS$2),Xuat!$D$5:$D$1000,Loc!$A323)</f>
        <v>0</v>
      </c>
      <c r="AT323" s="7">
        <f>SUMIFS(Xuat!$G$5:$G$1000,Xuat!$C$5:$C$1000,DATE(Thang!$E$4,Thang!$C$4,AT$2),Xuat!$D$5:$D$1000,Loc!$A323)</f>
        <v>0</v>
      </c>
      <c r="AU323" s="7">
        <f>SUMIFS(Xuat!$G$5:$G$1000,Xuat!$C$5:$C$1000,DATE(Thang!$E$4,Thang!$C$4,AU$2),Xuat!$D$5:$D$1000,Loc!$A323)</f>
        <v>0</v>
      </c>
      <c r="AV323" s="7">
        <f>SUMIFS(Xuat!$G$5:$G$1000,Xuat!$C$5:$C$1000,DATE(Thang!$E$4,Thang!$C$4,AV$2),Xuat!$D$5:$D$1000,Loc!$A323)</f>
        <v>0</v>
      </c>
      <c r="AW323" s="7">
        <f>SUMIFS(Xuat!$G$5:$G$1000,Xuat!$C$5:$C$1000,DATE(Thang!$E$4,Thang!$C$4,AW$2),Xuat!$D$5:$D$1000,Loc!$A323)</f>
        <v>0</v>
      </c>
      <c r="AX323" s="7">
        <f>SUMIFS(Xuat!$G$5:$G$1000,Xuat!$C$5:$C$1000,DATE(Thang!$E$4,Thang!$C$4,AX$2),Xuat!$D$5:$D$1000,Loc!$A323)</f>
        <v>0</v>
      </c>
      <c r="AY323" s="7">
        <f>SUMIFS(Xuat!$G$5:$G$1000,Xuat!$C$5:$C$1000,DATE(Thang!$E$4,Thang!$C$4,AY$2),Xuat!$D$5:$D$1000,Loc!$A323)</f>
        <v>0</v>
      </c>
      <c r="AZ323" s="7">
        <f>SUMIFS(Xuat!$G$5:$G$1000,Xuat!$C$5:$C$1000,DATE(Thang!$E$4,Thang!$C$4,AZ$2),Xuat!$D$5:$D$1000,Loc!$A323)</f>
        <v>0</v>
      </c>
      <c r="BA323" s="7">
        <f>SUMIFS(Xuat!$G$5:$G$1000,Xuat!$C$5:$C$1000,DATE(Thang!$E$4,Thang!$C$4,BA$2),Xuat!$D$5:$D$1000,Loc!$A323)</f>
        <v>0</v>
      </c>
      <c r="BB323" s="7">
        <f>SUMIFS(Xuat!$G$5:$G$1000,Xuat!$C$5:$C$1000,DATE(Thang!$E$4,Thang!$C$4,BB$2),Xuat!$D$5:$D$1000,Loc!$A323)</f>
        <v>0</v>
      </c>
      <c r="BC323" s="7">
        <f>SUMIFS(Xuat!$G$5:$G$1000,Xuat!$C$5:$C$1000,DATE(Thang!$E$4,Thang!$C$4,BC$2),Xuat!$D$5:$D$1000,Loc!$A323)</f>
        <v>0</v>
      </c>
      <c r="BD323" s="7">
        <f>SUMIFS(Xuat!$G$5:$G$1000,Xuat!$C$5:$C$1000,DATE(Thang!$E$4,Thang!$C$4,BD$2),Xuat!$D$5:$D$1000,Loc!$A323)</f>
        <v>0</v>
      </c>
      <c r="BE323" s="7">
        <f>SUMIFS(Xuat!$G$5:$G$1000,Xuat!$C$5:$C$1000,DATE(Thang!$E$4,Thang!$C$4,BE$2),Xuat!$D$5:$D$1000,Loc!$A323)</f>
        <v>0</v>
      </c>
      <c r="BF323" s="7">
        <f>SUMIFS(Xuat!$G$5:$G$1000,Xuat!$C$5:$C$1000,DATE(Thang!$E$4,Thang!$C$4,BF$2),Xuat!$D$5:$D$1000,Loc!$A323)</f>
        <v>0</v>
      </c>
      <c r="BG323" s="7">
        <f>SUMIFS(Xuat!$G$5:$G$1000,Xuat!$C$5:$C$1000,DATE(Thang!$E$4,Thang!$C$4,BG$2),Xuat!$D$5:$D$1000,Loc!$A323)</f>
        <v>0</v>
      </c>
      <c r="BH323" s="7">
        <f>SUMIFS(Xuat!$G$5:$G$1000,Xuat!$C$5:$C$1000,DATE(Thang!$E$4,Thang!$C$4,BH$2),Xuat!$D$5:$D$1000,Loc!$A323)</f>
        <v>0</v>
      </c>
      <c r="BI323" s="7">
        <f>SUMIFS(Xuat!$G$5:$G$1000,Xuat!$C$5:$C$1000,DATE(Thang!$E$4,Thang!$C$4,BI$2),Xuat!$D$5:$D$1000,Loc!$A323)</f>
        <v>0</v>
      </c>
      <c r="BJ323" s="7">
        <f>SUMIFS(Xuat!$G$5:$G$1000,Xuat!$C$5:$C$1000,DATE(Thang!$E$4,Thang!$C$4,BJ$2),Xuat!$D$5:$D$1000,Loc!$A323)</f>
        <v>0</v>
      </c>
      <c r="BK323" s="7">
        <f>SUMIFS(Xuat!$G$5:$G$1000,Xuat!$C$5:$C$1000,DATE(Thang!$E$4,Thang!$C$4,BK$2),Xuat!$D$5:$D$1000,Loc!$A323)</f>
        <v>0</v>
      </c>
      <c r="BL323" s="7">
        <f>SUMIFS(Xuat!$G$5:$G$1000,Xuat!$C$5:$C$1000,DATE(Thang!$E$4,Thang!$C$4,BL$2),Xuat!$D$5:$D$1000,Loc!$A323)</f>
        <v>0</v>
      </c>
      <c r="BM323" s="7">
        <f>SUMIFS(Xuat!$G$5:$G$1000,Xuat!$C$5:$C$1000,DATE(Thang!$E$4,Thang!$C$4,BM$2),Xuat!$D$5:$D$1000,Loc!$A323)</f>
        <v>0</v>
      </c>
      <c r="BN323" s="7">
        <f>SUMIFS(Xuat!$G$5:$G$1000,Xuat!$C$5:$C$1000,DATE(Thang!$E$4,Thang!$C$4,BN$2),Xuat!$D$5:$D$1000,Loc!$A323)</f>
        <v>0</v>
      </c>
      <c r="BO323" s="7">
        <f>SUMIFS(Xuat!$G$5:$G$1000,Xuat!$C$5:$C$1000,DATE(Thang!$E$4,Thang!$C$4,BO$2),Xuat!$D$5:$D$1000,Loc!$A323)</f>
        <v>0</v>
      </c>
      <c r="BP323" s="7">
        <f>SUMIFS(Xuat!$G$5:$G$1000,Xuat!$C$5:$C$1000,DATE(Thang!$E$4,Thang!$C$4,BP$2),Xuat!$D$5:$D$1000,Loc!$A323)</f>
        <v>0</v>
      </c>
      <c r="BQ323" s="7">
        <f>SUMIFS(Xuat!$G$5:$G$1000,Xuat!$C$5:$C$1000,DATE(Thang!$E$4,Thang!$C$4,BQ$2),Xuat!$D$5:$D$1000,Loc!$A323)</f>
        <v>0</v>
      </c>
      <c r="BR323" s="7">
        <f>SUMIFS(Xuat!$G$5:$G$1000,Xuat!$C$5:$C$1000,DATE(Thang!$E$4,Thang!$C$4,BR$2),Xuat!$D$5:$D$1000,Loc!$A323)</f>
        <v>0</v>
      </c>
      <c r="BS323" s="7">
        <f>SUMIFS(Xuat!$G$5:$G$1000,Xuat!$C$5:$C$1000,DATE(Thang!$E$4,Thang!$C$4,BS$2),Xuat!$D$5:$D$1000,Loc!$A323)</f>
        <v>0</v>
      </c>
    </row>
    <row r="324" spans="1:71" x14ac:dyDescent="0.2">
      <c r="A324" s="2">
        <f>DM!C324</f>
        <v>0</v>
      </c>
      <c r="B324" s="3">
        <f>VLOOKUP(A324,Tondau!$B$5:$F$500,3,0)</f>
        <v>0</v>
      </c>
      <c r="C324" s="3">
        <f>VLOOKUP(Tinhgiavon!A324,Tondau!$B$5:$E$500,4,0)</f>
        <v>0</v>
      </c>
      <c r="D324" s="3">
        <f t="shared" si="22"/>
        <v>0</v>
      </c>
      <c r="E324" s="3">
        <f>SUMIF(Nhap!$F$5:$F$1000,Tinhgiavon!A324,Nhap!$K$5:$K$1000)</f>
        <v>0</v>
      </c>
      <c r="F324" s="3">
        <f t="shared" si="23"/>
        <v>0</v>
      </c>
      <c r="G324" s="3">
        <f t="shared" si="24"/>
        <v>0</v>
      </c>
      <c r="H324" s="3">
        <f t="shared" si="25"/>
        <v>0</v>
      </c>
      <c r="I324" s="3">
        <f t="shared" si="26"/>
        <v>0</v>
      </c>
      <c r="J324" s="7">
        <f>SUMIFS(Nhap!$I$5:$I$1000,Nhap!$E$5:$E$1000,DATE(Thang!$E$4,Thang!$C$4,Loc!$F$2),Nhap!$F$5:$F$1000,Loc!A324)</f>
        <v>0</v>
      </c>
      <c r="K324" s="7">
        <f>SUMIFS(Nhap!$I$5:$I$1000,Nhap!$E$5:$E$1000,DATE(Thang!$E$4,Thang!$C$4,Loc!$G$2),Nhap!$F$5:$F$1000,Loc!A324)</f>
        <v>0</v>
      </c>
      <c r="L324" s="7">
        <f>SUMIFS(Nhap!$I$5:$I$1000,Nhap!$E$5:$E$1000,DATE(Thang!$E$4,Thang!$C$4,Loc!$H$2),Nhap!$F$5:$F$1000,Loc!A324)</f>
        <v>0</v>
      </c>
      <c r="M324" s="7">
        <f>SUMIFS(Nhap!$I$5:$I$1000,Nhap!$E$5:$E$1000,DATE(Thang!$E$4,Thang!$C$4,Loc!$I$2),Nhap!$F$5:$F$1000,Loc!A324)</f>
        <v>0</v>
      </c>
      <c r="N324" s="7">
        <f>SUMIFS(Nhap!$I$5:$I$1000,Nhap!$E$5:$E$1000,DATE(Thang!$E$4,Thang!$C$4,Loc!$J$2),Nhap!$F$5:$F$1000,Loc!A324)</f>
        <v>0</v>
      </c>
      <c r="O324" s="7">
        <f>SUMIFS(Nhap!$I$5:$I$1000,Nhap!$E$5:$E$1000,DATE(Thang!$E$4,Thang!$C$4,Loc!$K$2),Nhap!$F$5:$F$1000,Loc!A324)</f>
        <v>0</v>
      </c>
      <c r="P324" s="7">
        <f>SUMIFS(Nhap!$I$5:$I$1000,Nhap!$E$5:$E$1000,DATE(Thang!$E$4,Thang!$C$4,Loc!$L$2),Nhap!$F$5:$F$1000,Loc!A324)</f>
        <v>0</v>
      </c>
      <c r="Q324" s="7">
        <f>SUMIFS(Nhap!$I$5:$I$1000,Nhap!$E$5:$E$1000,DATE(Thang!$E$4,Thang!$C$4,Loc!$M$2),Nhap!$F$5:$F$1000,Loc!A324)</f>
        <v>0</v>
      </c>
      <c r="R324" s="7">
        <f>SUMIFS(Nhap!$I$5:$I$1000,Nhap!$E$5:$E$1000,DATE(Thang!$E$4,Thang!$C$4,Loc!$N$2),Nhap!$F$5:$F$1000,Loc!A324)</f>
        <v>0</v>
      </c>
      <c r="S324" s="7">
        <f>SUMIFS(Nhap!$I$5:$I$1000,Nhap!$E$5:$E$1000,DATE(Thang!$E$4,Thang!$C$4,Loc!$O$2),Nhap!$F$5:$F$1000,Loc!A324)</f>
        <v>0</v>
      </c>
      <c r="T324" s="7">
        <f>SUMIFS(Nhap!$I$5:$I$1000,Nhap!$E$5:$E$1000,DATE(Thang!$E$4,Thang!$C$4,Loc!$P$2),Nhap!$F$5:$F$1000,Loc!A324)</f>
        <v>0</v>
      </c>
      <c r="U324" s="7">
        <f>SUMIFS(Nhap!$I$5:$I$1000,Nhap!$E$5:$E$1000,DATE(Thang!$E$4,Thang!$C$4,Loc!$Q$2),Nhap!$F$5:$F$1000,Loc!A324)</f>
        <v>0</v>
      </c>
      <c r="V324" s="7">
        <f>SUMIFS(Nhap!$I$5:$I$1000,Nhap!$E$5:$E$1000,DATE(Thang!$E$4,Thang!$C$4,Loc!$R$2),Nhap!$F$5:$F$1000,Loc!A324)</f>
        <v>0</v>
      </c>
      <c r="W324" s="7">
        <f>SUMIFS(Nhap!$I$5:$I$1000,Nhap!$E$5:$E$1000,DATE(Thang!$E$4,Thang!$C$4,Loc!$S$2),Nhap!$F$5:$F$1000,Loc!A324)</f>
        <v>0</v>
      </c>
      <c r="X324" s="7">
        <f>SUMIFS(Nhap!$I$5:$I$1000,Nhap!$E$5:$E$1000,DATE(Thang!$E$4,Thang!$C$4,Loc!$T$2),Nhap!$F$5:$F$1000,Loc!A324)</f>
        <v>0</v>
      </c>
      <c r="Y324" s="7">
        <f>SUMIFS(Nhap!$I$5:$I$1000,Nhap!$E$5:$E$1000,DATE(Thang!$E$4,Thang!$C$4,Loc!$U$2),Nhap!$F$5:$F$1000,Loc!A324)</f>
        <v>0</v>
      </c>
      <c r="Z324" s="7">
        <f>SUMIFS(Nhap!$I$5:$I$1000,Nhap!$E$5:$E$1000,DATE(Thang!$E$4,Thang!$C$4,Loc!$V$2),Nhap!$F$5:$F$1000,Loc!A324)</f>
        <v>0</v>
      </c>
      <c r="AA324" s="7">
        <f>SUMIFS(Nhap!$I$5:$I$1000,Nhap!$E$5:$E$1000,DATE(Thang!$E$4,Thang!$C$4,Loc!$W$2),Nhap!$F$5:$F$1000,Loc!A324)</f>
        <v>0</v>
      </c>
      <c r="AB324" s="7">
        <f>SUMIFS(Nhap!$I$5:$I$1000,Nhap!$E$5:$E$1000,DATE(Thang!$E$4,Thang!$C$4,Loc!$X$2),Nhap!$F$5:$F$1000,Loc!A324)</f>
        <v>0</v>
      </c>
      <c r="AC324" s="7">
        <f>SUMIFS(Nhap!$I$5:$I$1000,Nhap!$E$5:$E$1000,DATE(Thang!$E$4,Thang!$C$4,Loc!$Y$2),Nhap!$F$5:$F$1000,Loc!A324)</f>
        <v>0</v>
      </c>
      <c r="AD324" s="7">
        <f>SUMIFS(Nhap!$I$5:$I$1000,Nhap!$E$5:$E$1000,DATE(Thang!$E$4,Thang!$C$4,Loc!$Z$2),Nhap!$F$5:$F$1000,Loc!A324)</f>
        <v>0</v>
      </c>
      <c r="AE324" s="7">
        <f>SUMIFS(Nhap!$I$5:$I$1000,Nhap!$E$5:$E$1000,DATE(Thang!$E$4,Thang!$C$4,Loc!$AA$2),Nhap!$F$5:$F$1000,Loc!A324)</f>
        <v>0</v>
      </c>
      <c r="AF324" s="7">
        <f>SUMIFS(Nhap!$I$5:$I$1000,Nhap!$E$5:$E$1000,DATE(Thang!$E$4,Thang!$C$4,Loc!$AB$2),Nhap!$F$5:$F$1000,Loc!A324)</f>
        <v>0</v>
      </c>
      <c r="AG324" s="7">
        <f>SUMIFS(Nhap!$I$5:$I$1000,Nhap!$E$5:$E$1000,DATE(Thang!$E$4,Thang!$C$4,Loc!$AC$2),Nhap!$F$5:$F$1000,Loc!A324)</f>
        <v>0</v>
      </c>
      <c r="AH324" s="7">
        <f>SUMIFS(Nhap!$I$5:$I$1000,Nhap!$E$5:$E$1000,DATE(Thang!$E$4,Thang!$C$4,Loc!$AD$2),Nhap!$F$5:$F$1000,Loc!$A$5)</f>
        <v>0</v>
      </c>
      <c r="AI324" s="7">
        <f>SUMIFS(Nhap!$I$5:$I$1000,Nhap!$E$5:$E$1000,DATE(Thang!$E$4,Thang!$C$4,Loc!$AE$2),Nhap!$F$5:$F$1000,Loc!A324)</f>
        <v>0</v>
      </c>
      <c r="AJ324" s="7">
        <f>SUMIFS(Nhap!$I$5:$I$1000,Nhap!$E$5:$E$1000,DATE(Thang!$E$4,Thang!$C$4,Loc!$AF$2),Nhap!$F$5:$F$1000,Loc!A324)</f>
        <v>0</v>
      </c>
      <c r="AK324" s="7">
        <f>SUMIFS(Nhap!$I$5:$I$1000,Nhap!$E$5:$E$1000,DATE(Thang!$E$4,Thang!$C$4,Loc!$AG$2),Nhap!$F$5:$F$1000,Loc!A324)</f>
        <v>0</v>
      </c>
      <c r="AL324" s="7">
        <f>SUMIFS(Nhap!$I$5:$I$1000,Nhap!$E$5:$E$1000,DATE(Thang!$E$4,Thang!$C$4,Loc!$AH$2),Nhap!$F$5:$F$1000,Loc!A324)</f>
        <v>0</v>
      </c>
      <c r="AM324" s="7">
        <f>SUMIFS(Nhap!$I$5:$I$1000,Nhap!$E$5:$E$1000,DATE(Thang!$E$4,Thang!$C$4,Loc!$AI$2),Nhap!$F$5:$F$1000,Loc!A324)</f>
        <v>0</v>
      </c>
      <c r="AN324" s="7">
        <f>SUMIFS(Nhap!$I$5:$I$1000,Nhap!$E$5:$E$1000,DATE(Thang!$E$4,Thang!$C$4,Loc!$AJ$2),Nhap!$F$5:$F$1000,Loc!A324)</f>
        <v>0</v>
      </c>
      <c r="AO324" s="7">
        <f>SUMIFS(Xuat!$G$5:$G$1000,Xuat!$C$5:$C$1000,DATE(Thang!$E$4,Thang!$C$4,AO$2),Xuat!$D$5:$D$1000,Loc!$A324)</f>
        <v>0</v>
      </c>
      <c r="AP324" s="7">
        <f>SUMIFS(Xuat!$G$5:$G$1000,Xuat!$C$5:$C$1000,DATE(Thang!$E$4,Thang!$C$4,AP$2),Xuat!$D$5:$D$1000,Loc!$A324)</f>
        <v>0</v>
      </c>
      <c r="AQ324" s="7">
        <f>SUMIFS(Xuat!$G$5:$G$1000,Xuat!$C$5:$C$1000,DATE(Thang!$E$4,Thang!$C$4,AQ$2),Xuat!$D$5:$D$1000,Loc!$A324)</f>
        <v>0</v>
      </c>
      <c r="AR324" s="7">
        <f>SUMIFS(Xuat!$G$5:$G$1000,Xuat!$C$5:$C$1000,DATE(Thang!$E$4,Thang!$C$4,AR$2),Xuat!$D$5:$D$1000,Loc!$A324)</f>
        <v>0</v>
      </c>
      <c r="AS324" s="7">
        <f>SUMIFS(Xuat!$G$5:$G$1000,Xuat!$C$5:$C$1000,DATE(Thang!$E$4,Thang!$C$4,AS$2),Xuat!$D$5:$D$1000,Loc!$A324)</f>
        <v>0</v>
      </c>
      <c r="AT324" s="7">
        <f>SUMIFS(Xuat!$G$5:$G$1000,Xuat!$C$5:$C$1000,DATE(Thang!$E$4,Thang!$C$4,AT$2),Xuat!$D$5:$D$1000,Loc!$A324)</f>
        <v>0</v>
      </c>
      <c r="AU324" s="7">
        <f>SUMIFS(Xuat!$G$5:$G$1000,Xuat!$C$5:$C$1000,DATE(Thang!$E$4,Thang!$C$4,AU$2),Xuat!$D$5:$D$1000,Loc!$A324)</f>
        <v>0</v>
      </c>
      <c r="AV324" s="7">
        <f>SUMIFS(Xuat!$G$5:$G$1000,Xuat!$C$5:$C$1000,DATE(Thang!$E$4,Thang!$C$4,AV$2),Xuat!$D$5:$D$1000,Loc!$A324)</f>
        <v>0</v>
      </c>
      <c r="AW324" s="7">
        <f>SUMIFS(Xuat!$G$5:$G$1000,Xuat!$C$5:$C$1000,DATE(Thang!$E$4,Thang!$C$4,AW$2),Xuat!$D$5:$D$1000,Loc!$A324)</f>
        <v>0</v>
      </c>
      <c r="AX324" s="7">
        <f>SUMIFS(Xuat!$G$5:$G$1000,Xuat!$C$5:$C$1000,DATE(Thang!$E$4,Thang!$C$4,AX$2),Xuat!$D$5:$D$1000,Loc!$A324)</f>
        <v>0</v>
      </c>
      <c r="AY324" s="7">
        <f>SUMIFS(Xuat!$G$5:$G$1000,Xuat!$C$5:$C$1000,DATE(Thang!$E$4,Thang!$C$4,AY$2),Xuat!$D$5:$D$1000,Loc!$A324)</f>
        <v>0</v>
      </c>
      <c r="AZ324" s="7">
        <f>SUMIFS(Xuat!$G$5:$G$1000,Xuat!$C$5:$C$1000,DATE(Thang!$E$4,Thang!$C$4,AZ$2),Xuat!$D$5:$D$1000,Loc!$A324)</f>
        <v>0</v>
      </c>
      <c r="BA324" s="7">
        <f>SUMIFS(Xuat!$G$5:$G$1000,Xuat!$C$5:$C$1000,DATE(Thang!$E$4,Thang!$C$4,BA$2),Xuat!$D$5:$D$1000,Loc!$A324)</f>
        <v>0</v>
      </c>
      <c r="BB324" s="7">
        <f>SUMIFS(Xuat!$G$5:$G$1000,Xuat!$C$5:$C$1000,DATE(Thang!$E$4,Thang!$C$4,BB$2),Xuat!$D$5:$D$1000,Loc!$A324)</f>
        <v>0</v>
      </c>
      <c r="BC324" s="7">
        <f>SUMIFS(Xuat!$G$5:$G$1000,Xuat!$C$5:$C$1000,DATE(Thang!$E$4,Thang!$C$4,BC$2),Xuat!$D$5:$D$1000,Loc!$A324)</f>
        <v>0</v>
      </c>
      <c r="BD324" s="7">
        <f>SUMIFS(Xuat!$G$5:$G$1000,Xuat!$C$5:$C$1000,DATE(Thang!$E$4,Thang!$C$4,BD$2),Xuat!$D$5:$D$1000,Loc!$A324)</f>
        <v>0</v>
      </c>
      <c r="BE324" s="7">
        <f>SUMIFS(Xuat!$G$5:$G$1000,Xuat!$C$5:$C$1000,DATE(Thang!$E$4,Thang!$C$4,BE$2),Xuat!$D$5:$D$1000,Loc!$A324)</f>
        <v>0</v>
      </c>
      <c r="BF324" s="7">
        <f>SUMIFS(Xuat!$G$5:$G$1000,Xuat!$C$5:$C$1000,DATE(Thang!$E$4,Thang!$C$4,BF$2),Xuat!$D$5:$D$1000,Loc!$A324)</f>
        <v>0</v>
      </c>
      <c r="BG324" s="7">
        <f>SUMIFS(Xuat!$G$5:$G$1000,Xuat!$C$5:$C$1000,DATE(Thang!$E$4,Thang!$C$4,BG$2),Xuat!$D$5:$D$1000,Loc!$A324)</f>
        <v>0</v>
      </c>
      <c r="BH324" s="7">
        <f>SUMIFS(Xuat!$G$5:$G$1000,Xuat!$C$5:$C$1000,DATE(Thang!$E$4,Thang!$C$4,BH$2),Xuat!$D$5:$D$1000,Loc!$A324)</f>
        <v>0</v>
      </c>
      <c r="BI324" s="7">
        <f>SUMIFS(Xuat!$G$5:$G$1000,Xuat!$C$5:$C$1000,DATE(Thang!$E$4,Thang!$C$4,BI$2),Xuat!$D$5:$D$1000,Loc!$A324)</f>
        <v>0</v>
      </c>
      <c r="BJ324" s="7">
        <f>SUMIFS(Xuat!$G$5:$G$1000,Xuat!$C$5:$C$1000,DATE(Thang!$E$4,Thang!$C$4,BJ$2),Xuat!$D$5:$D$1000,Loc!$A324)</f>
        <v>0</v>
      </c>
      <c r="BK324" s="7">
        <f>SUMIFS(Xuat!$G$5:$G$1000,Xuat!$C$5:$C$1000,DATE(Thang!$E$4,Thang!$C$4,BK$2),Xuat!$D$5:$D$1000,Loc!$A324)</f>
        <v>0</v>
      </c>
      <c r="BL324" s="7">
        <f>SUMIFS(Xuat!$G$5:$G$1000,Xuat!$C$5:$C$1000,DATE(Thang!$E$4,Thang!$C$4,BL$2),Xuat!$D$5:$D$1000,Loc!$A324)</f>
        <v>0</v>
      </c>
      <c r="BM324" s="7">
        <f>SUMIFS(Xuat!$G$5:$G$1000,Xuat!$C$5:$C$1000,DATE(Thang!$E$4,Thang!$C$4,BM$2),Xuat!$D$5:$D$1000,Loc!$A324)</f>
        <v>0</v>
      </c>
      <c r="BN324" s="7">
        <f>SUMIFS(Xuat!$G$5:$G$1000,Xuat!$C$5:$C$1000,DATE(Thang!$E$4,Thang!$C$4,BN$2),Xuat!$D$5:$D$1000,Loc!$A324)</f>
        <v>0</v>
      </c>
      <c r="BO324" s="7">
        <f>SUMIFS(Xuat!$G$5:$G$1000,Xuat!$C$5:$C$1000,DATE(Thang!$E$4,Thang!$C$4,BO$2),Xuat!$D$5:$D$1000,Loc!$A324)</f>
        <v>0</v>
      </c>
      <c r="BP324" s="7">
        <f>SUMIFS(Xuat!$G$5:$G$1000,Xuat!$C$5:$C$1000,DATE(Thang!$E$4,Thang!$C$4,BP$2),Xuat!$D$5:$D$1000,Loc!$A324)</f>
        <v>0</v>
      </c>
      <c r="BQ324" s="7">
        <f>SUMIFS(Xuat!$G$5:$G$1000,Xuat!$C$5:$C$1000,DATE(Thang!$E$4,Thang!$C$4,BQ$2),Xuat!$D$5:$D$1000,Loc!$A324)</f>
        <v>0</v>
      </c>
      <c r="BR324" s="7">
        <f>SUMIFS(Xuat!$G$5:$G$1000,Xuat!$C$5:$C$1000,DATE(Thang!$E$4,Thang!$C$4,BR$2),Xuat!$D$5:$D$1000,Loc!$A324)</f>
        <v>0</v>
      </c>
      <c r="BS324" s="7">
        <f>SUMIFS(Xuat!$G$5:$G$1000,Xuat!$C$5:$C$1000,DATE(Thang!$E$4,Thang!$C$4,BS$2),Xuat!$D$5:$D$1000,Loc!$A324)</f>
        <v>0</v>
      </c>
    </row>
    <row r="325" spans="1:71" x14ac:dyDescent="0.2">
      <c r="A325" s="2">
        <f>DM!C325</f>
        <v>0</v>
      </c>
      <c r="B325" s="3">
        <f>VLOOKUP(A325,Tondau!$B$5:$F$500,3,0)</f>
        <v>0</v>
      </c>
      <c r="C325" s="3">
        <f>VLOOKUP(Tinhgiavon!A325,Tondau!$B$5:$E$500,4,0)</f>
        <v>0</v>
      </c>
      <c r="D325" s="3">
        <f t="shared" si="22"/>
        <v>0</v>
      </c>
      <c r="E325" s="3">
        <f>SUMIF(Nhap!$F$5:$F$1000,Tinhgiavon!A325,Nhap!$K$5:$K$1000)</f>
        <v>0</v>
      </c>
      <c r="F325" s="3">
        <f t="shared" si="23"/>
        <v>0</v>
      </c>
      <c r="G325" s="3">
        <f t="shared" si="24"/>
        <v>0</v>
      </c>
      <c r="H325" s="3">
        <f t="shared" si="25"/>
        <v>0</v>
      </c>
      <c r="I325" s="3">
        <f t="shared" si="26"/>
        <v>0</v>
      </c>
      <c r="J325" s="7">
        <f>SUMIFS(Nhap!$I$5:$I$1000,Nhap!$E$5:$E$1000,DATE(Thang!$E$4,Thang!$C$4,Loc!$F$2),Nhap!$F$5:$F$1000,Loc!A325)</f>
        <v>0</v>
      </c>
      <c r="K325" s="7">
        <f>SUMIFS(Nhap!$I$5:$I$1000,Nhap!$E$5:$E$1000,DATE(Thang!$E$4,Thang!$C$4,Loc!$G$2),Nhap!$F$5:$F$1000,Loc!A325)</f>
        <v>0</v>
      </c>
      <c r="L325" s="7">
        <f>SUMIFS(Nhap!$I$5:$I$1000,Nhap!$E$5:$E$1000,DATE(Thang!$E$4,Thang!$C$4,Loc!$H$2),Nhap!$F$5:$F$1000,Loc!A325)</f>
        <v>0</v>
      </c>
      <c r="M325" s="7">
        <f>SUMIFS(Nhap!$I$5:$I$1000,Nhap!$E$5:$E$1000,DATE(Thang!$E$4,Thang!$C$4,Loc!$I$2),Nhap!$F$5:$F$1000,Loc!A325)</f>
        <v>0</v>
      </c>
      <c r="N325" s="7">
        <f>SUMIFS(Nhap!$I$5:$I$1000,Nhap!$E$5:$E$1000,DATE(Thang!$E$4,Thang!$C$4,Loc!$J$2),Nhap!$F$5:$F$1000,Loc!A325)</f>
        <v>0</v>
      </c>
      <c r="O325" s="7">
        <f>SUMIFS(Nhap!$I$5:$I$1000,Nhap!$E$5:$E$1000,DATE(Thang!$E$4,Thang!$C$4,Loc!$K$2),Nhap!$F$5:$F$1000,Loc!A325)</f>
        <v>0</v>
      </c>
      <c r="P325" s="7">
        <f>SUMIFS(Nhap!$I$5:$I$1000,Nhap!$E$5:$E$1000,DATE(Thang!$E$4,Thang!$C$4,Loc!$L$2),Nhap!$F$5:$F$1000,Loc!A325)</f>
        <v>0</v>
      </c>
      <c r="Q325" s="7">
        <f>SUMIFS(Nhap!$I$5:$I$1000,Nhap!$E$5:$E$1000,DATE(Thang!$E$4,Thang!$C$4,Loc!$M$2),Nhap!$F$5:$F$1000,Loc!A325)</f>
        <v>0</v>
      </c>
      <c r="R325" s="7">
        <f>SUMIFS(Nhap!$I$5:$I$1000,Nhap!$E$5:$E$1000,DATE(Thang!$E$4,Thang!$C$4,Loc!$N$2),Nhap!$F$5:$F$1000,Loc!A325)</f>
        <v>0</v>
      </c>
      <c r="S325" s="7">
        <f>SUMIFS(Nhap!$I$5:$I$1000,Nhap!$E$5:$E$1000,DATE(Thang!$E$4,Thang!$C$4,Loc!$O$2),Nhap!$F$5:$F$1000,Loc!A325)</f>
        <v>0</v>
      </c>
      <c r="T325" s="7">
        <f>SUMIFS(Nhap!$I$5:$I$1000,Nhap!$E$5:$E$1000,DATE(Thang!$E$4,Thang!$C$4,Loc!$P$2),Nhap!$F$5:$F$1000,Loc!A325)</f>
        <v>0</v>
      </c>
      <c r="U325" s="7">
        <f>SUMIFS(Nhap!$I$5:$I$1000,Nhap!$E$5:$E$1000,DATE(Thang!$E$4,Thang!$C$4,Loc!$Q$2),Nhap!$F$5:$F$1000,Loc!A325)</f>
        <v>0</v>
      </c>
      <c r="V325" s="7">
        <f>SUMIFS(Nhap!$I$5:$I$1000,Nhap!$E$5:$E$1000,DATE(Thang!$E$4,Thang!$C$4,Loc!$R$2),Nhap!$F$5:$F$1000,Loc!A325)</f>
        <v>0</v>
      </c>
      <c r="W325" s="7">
        <f>SUMIFS(Nhap!$I$5:$I$1000,Nhap!$E$5:$E$1000,DATE(Thang!$E$4,Thang!$C$4,Loc!$S$2),Nhap!$F$5:$F$1000,Loc!A325)</f>
        <v>0</v>
      </c>
      <c r="X325" s="7">
        <f>SUMIFS(Nhap!$I$5:$I$1000,Nhap!$E$5:$E$1000,DATE(Thang!$E$4,Thang!$C$4,Loc!$T$2),Nhap!$F$5:$F$1000,Loc!A325)</f>
        <v>0</v>
      </c>
      <c r="Y325" s="7">
        <f>SUMIFS(Nhap!$I$5:$I$1000,Nhap!$E$5:$E$1000,DATE(Thang!$E$4,Thang!$C$4,Loc!$U$2),Nhap!$F$5:$F$1000,Loc!A325)</f>
        <v>0</v>
      </c>
      <c r="Z325" s="7">
        <f>SUMIFS(Nhap!$I$5:$I$1000,Nhap!$E$5:$E$1000,DATE(Thang!$E$4,Thang!$C$4,Loc!$V$2),Nhap!$F$5:$F$1000,Loc!A325)</f>
        <v>0</v>
      </c>
      <c r="AA325" s="7">
        <f>SUMIFS(Nhap!$I$5:$I$1000,Nhap!$E$5:$E$1000,DATE(Thang!$E$4,Thang!$C$4,Loc!$W$2),Nhap!$F$5:$F$1000,Loc!A325)</f>
        <v>0</v>
      </c>
      <c r="AB325" s="7">
        <f>SUMIFS(Nhap!$I$5:$I$1000,Nhap!$E$5:$E$1000,DATE(Thang!$E$4,Thang!$C$4,Loc!$X$2),Nhap!$F$5:$F$1000,Loc!A325)</f>
        <v>0</v>
      </c>
      <c r="AC325" s="7">
        <f>SUMIFS(Nhap!$I$5:$I$1000,Nhap!$E$5:$E$1000,DATE(Thang!$E$4,Thang!$C$4,Loc!$Y$2),Nhap!$F$5:$F$1000,Loc!A325)</f>
        <v>0</v>
      </c>
      <c r="AD325" s="7">
        <f>SUMIFS(Nhap!$I$5:$I$1000,Nhap!$E$5:$E$1000,DATE(Thang!$E$4,Thang!$C$4,Loc!$Z$2),Nhap!$F$5:$F$1000,Loc!A325)</f>
        <v>0</v>
      </c>
      <c r="AE325" s="7">
        <f>SUMIFS(Nhap!$I$5:$I$1000,Nhap!$E$5:$E$1000,DATE(Thang!$E$4,Thang!$C$4,Loc!$AA$2),Nhap!$F$5:$F$1000,Loc!A325)</f>
        <v>0</v>
      </c>
      <c r="AF325" s="7">
        <f>SUMIFS(Nhap!$I$5:$I$1000,Nhap!$E$5:$E$1000,DATE(Thang!$E$4,Thang!$C$4,Loc!$AB$2),Nhap!$F$5:$F$1000,Loc!A325)</f>
        <v>0</v>
      </c>
      <c r="AG325" s="7">
        <f>SUMIFS(Nhap!$I$5:$I$1000,Nhap!$E$5:$E$1000,DATE(Thang!$E$4,Thang!$C$4,Loc!$AC$2),Nhap!$F$5:$F$1000,Loc!A325)</f>
        <v>0</v>
      </c>
      <c r="AH325" s="7">
        <f>SUMIFS(Nhap!$I$5:$I$1000,Nhap!$E$5:$E$1000,DATE(Thang!$E$4,Thang!$C$4,Loc!$AD$2),Nhap!$F$5:$F$1000,Loc!$A$5)</f>
        <v>0</v>
      </c>
      <c r="AI325" s="7">
        <f>SUMIFS(Nhap!$I$5:$I$1000,Nhap!$E$5:$E$1000,DATE(Thang!$E$4,Thang!$C$4,Loc!$AE$2),Nhap!$F$5:$F$1000,Loc!A325)</f>
        <v>0</v>
      </c>
      <c r="AJ325" s="7">
        <f>SUMIFS(Nhap!$I$5:$I$1000,Nhap!$E$5:$E$1000,DATE(Thang!$E$4,Thang!$C$4,Loc!$AF$2),Nhap!$F$5:$F$1000,Loc!A325)</f>
        <v>0</v>
      </c>
      <c r="AK325" s="7">
        <f>SUMIFS(Nhap!$I$5:$I$1000,Nhap!$E$5:$E$1000,DATE(Thang!$E$4,Thang!$C$4,Loc!$AG$2),Nhap!$F$5:$F$1000,Loc!A325)</f>
        <v>0</v>
      </c>
      <c r="AL325" s="7">
        <f>SUMIFS(Nhap!$I$5:$I$1000,Nhap!$E$5:$E$1000,DATE(Thang!$E$4,Thang!$C$4,Loc!$AH$2),Nhap!$F$5:$F$1000,Loc!A325)</f>
        <v>0</v>
      </c>
      <c r="AM325" s="7">
        <f>SUMIFS(Nhap!$I$5:$I$1000,Nhap!$E$5:$E$1000,DATE(Thang!$E$4,Thang!$C$4,Loc!$AI$2),Nhap!$F$5:$F$1000,Loc!A325)</f>
        <v>0</v>
      </c>
      <c r="AN325" s="7">
        <f>SUMIFS(Nhap!$I$5:$I$1000,Nhap!$E$5:$E$1000,DATE(Thang!$E$4,Thang!$C$4,Loc!$AJ$2),Nhap!$F$5:$F$1000,Loc!A325)</f>
        <v>0</v>
      </c>
      <c r="AO325" s="7">
        <f>SUMIFS(Xuat!$G$5:$G$1000,Xuat!$C$5:$C$1000,DATE(Thang!$E$4,Thang!$C$4,AO$2),Xuat!$D$5:$D$1000,Loc!$A325)</f>
        <v>0</v>
      </c>
      <c r="AP325" s="7">
        <f>SUMIFS(Xuat!$G$5:$G$1000,Xuat!$C$5:$C$1000,DATE(Thang!$E$4,Thang!$C$4,AP$2),Xuat!$D$5:$D$1000,Loc!$A325)</f>
        <v>0</v>
      </c>
      <c r="AQ325" s="7">
        <f>SUMIFS(Xuat!$G$5:$G$1000,Xuat!$C$5:$C$1000,DATE(Thang!$E$4,Thang!$C$4,AQ$2),Xuat!$D$5:$D$1000,Loc!$A325)</f>
        <v>0</v>
      </c>
      <c r="AR325" s="7">
        <f>SUMIFS(Xuat!$G$5:$G$1000,Xuat!$C$5:$C$1000,DATE(Thang!$E$4,Thang!$C$4,AR$2),Xuat!$D$5:$D$1000,Loc!$A325)</f>
        <v>0</v>
      </c>
      <c r="AS325" s="7">
        <f>SUMIFS(Xuat!$G$5:$G$1000,Xuat!$C$5:$C$1000,DATE(Thang!$E$4,Thang!$C$4,AS$2),Xuat!$D$5:$D$1000,Loc!$A325)</f>
        <v>0</v>
      </c>
      <c r="AT325" s="7">
        <f>SUMIFS(Xuat!$G$5:$G$1000,Xuat!$C$5:$C$1000,DATE(Thang!$E$4,Thang!$C$4,AT$2),Xuat!$D$5:$D$1000,Loc!$A325)</f>
        <v>0</v>
      </c>
      <c r="AU325" s="7">
        <f>SUMIFS(Xuat!$G$5:$G$1000,Xuat!$C$5:$C$1000,DATE(Thang!$E$4,Thang!$C$4,AU$2),Xuat!$D$5:$D$1000,Loc!$A325)</f>
        <v>0</v>
      </c>
      <c r="AV325" s="7">
        <f>SUMIFS(Xuat!$G$5:$G$1000,Xuat!$C$5:$C$1000,DATE(Thang!$E$4,Thang!$C$4,AV$2),Xuat!$D$5:$D$1000,Loc!$A325)</f>
        <v>0</v>
      </c>
      <c r="AW325" s="7">
        <f>SUMIFS(Xuat!$G$5:$G$1000,Xuat!$C$5:$C$1000,DATE(Thang!$E$4,Thang!$C$4,AW$2),Xuat!$D$5:$D$1000,Loc!$A325)</f>
        <v>0</v>
      </c>
      <c r="AX325" s="7">
        <f>SUMIFS(Xuat!$G$5:$G$1000,Xuat!$C$5:$C$1000,DATE(Thang!$E$4,Thang!$C$4,AX$2),Xuat!$D$5:$D$1000,Loc!$A325)</f>
        <v>0</v>
      </c>
      <c r="AY325" s="7">
        <f>SUMIFS(Xuat!$G$5:$G$1000,Xuat!$C$5:$C$1000,DATE(Thang!$E$4,Thang!$C$4,AY$2),Xuat!$D$5:$D$1000,Loc!$A325)</f>
        <v>0</v>
      </c>
      <c r="AZ325" s="7">
        <f>SUMIFS(Xuat!$G$5:$G$1000,Xuat!$C$5:$C$1000,DATE(Thang!$E$4,Thang!$C$4,AZ$2),Xuat!$D$5:$D$1000,Loc!$A325)</f>
        <v>0</v>
      </c>
      <c r="BA325" s="7">
        <f>SUMIFS(Xuat!$G$5:$G$1000,Xuat!$C$5:$C$1000,DATE(Thang!$E$4,Thang!$C$4,BA$2),Xuat!$D$5:$D$1000,Loc!$A325)</f>
        <v>0</v>
      </c>
      <c r="BB325" s="7">
        <f>SUMIFS(Xuat!$G$5:$G$1000,Xuat!$C$5:$C$1000,DATE(Thang!$E$4,Thang!$C$4,BB$2),Xuat!$D$5:$D$1000,Loc!$A325)</f>
        <v>0</v>
      </c>
      <c r="BC325" s="7">
        <f>SUMIFS(Xuat!$G$5:$G$1000,Xuat!$C$5:$C$1000,DATE(Thang!$E$4,Thang!$C$4,BC$2),Xuat!$D$5:$D$1000,Loc!$A325)</f>
        <v>0</v>
      </c>
      <c r="BD325" s="7">
        <f>SUMIFS(Xuat!$G$5:$G$1000,Xuat!$C$5:$C$1000,DATE(Thang!$E$4,Thang!$C$4,BD$2),Xuat!$D$5:$D$1000,Loc!$A325)</f>
        <v>0</v>
      </c>
      <c r="BE325" s="7">
        <f>SUMIFS(Xuat!$G$5:$G$1000,Xuat!$C$5:$C$1000,DATE(Thang!$E$4,Thang!$C$4,BE$2),Xuat!$D$5:$D$1000,Loc!$A325)</f>
        <v>0</v>
      </c>
      <c r="BF325" s="7">
        <f>SUMIFS(Xuat!$G$5:$G$1000,Xuat!$C$5:$C$1000,DATE(Thang!$E$4,Thang!$C$4,BF$2),Xuat!$D$5:$D$1000,Loc!$A325)</f>
        <v>0</v>
      </c>
      <c r="BG325" s="7">
        <f>SUMIFS(Xuat!$G$5:$G$1000,Xuat!$C$5:$C$1000,DATE(Thang!$E$4,Thang!$C$4,BG$2),Xuat!$D$5:$D$1000,Loc!$A325)</f>
        <v>0</v>
      </c>
      <c r="BH325" s="7">
        <f>SUMIFS(Xuat!$G$5:$G$1000,Xuat!$C$5:$C$1000,DATE(Thang!$E$4,Thang!$C$4,BH$2),Xuat!$D$5:$D$1000,Loc!$A325)</f>
        <v>0</v>
      </c>
      <c r="BI325" s="7">
        <f>SUMIFS(Xuat!$G$5:$G$1000,Xuat!$C$5:$C$1000,DATE(Thang!$E$4,Thang!$C$4,BI$2),Xuat!$D$5:$D$1000,Loc!$A325)</f>
        <v>0</v>
      </c>
      <c r="BJ325" s="7">
        <f>SUMIFS(Xuat!$G$5:$G$1000,Xuat!$C$5:$C$1000,DATE(Thang!$E$4,Thang!$C$4,BJ$2),Xuat!$D$5:$D$1000,Loc!$A325)</f>
        <v>0</v>
      </c>
      <c r="BK325" s="7">
        <f>SUMIFS(Xuat!$G$5:$G$1000,Xuat!$C$5:$C$1000,DATE(Thang!$E$4,Thang!$C$4,BK$2),Xuat!$D$5:$D$1000,Loc!$A325)</f>
        <v>0</v>
      </c>
      <c r="BL325" s="7">
        <f>SUMIFS(Xuat!$G$5:$G$1000,Xuat!$C$5:$C$1000,DATE(Thang!$E$4,Thang!$C$4,BL$2),Xuat!$D$5:$D$1000,Loc!$A325)</f>
        <v>0</v>
      </c>
      <c r="BM325" s="7">
        <f>SUMIFS(Xuat!$G$5:$G$1000,Xuat!$C$5:$C$1000,DATE(Thang!$E$4,Thang!$C$4,BM$2),Xuat!$D$5:$D$1000,Loc!$A325)</f>
        <v>0</v>
      </c>
      <c r="BN325" s="7">
        <f>SUMIFS(Xuat!$G$5:$G$1000,Xuat!$C$5:$C$1000,DATE(Thang!$E$4,Thang!$C$4,BN$2),Xuat!$D$5:$D$1000,Loc!$A325)</f>
        <v>0</v>
      </c>
      <c r="BO325" s="7">
        <f>SUMIFS(Xuat!$G$5:$G$1000,Xuat!$C$5:$C$1000,DATE(Thang!$E$4,Thang!$C$4,BO$2),Xuat!$D$5:$D$1000,Loc!$A325)</f>
        <v>0</v>
      </c>
      <c r="BP325" s="7">
        <f>SUMIFS(Xuat!$G$5:$G$1000,Xuat!$C$5:$C$1000,DATE(Thang!$E$4,Thang!$C$4,BP$2),Xuat!$D$5:$D$1000,Loc!$A325)</f>
        <v>0</v>
      </c>
      <c r="BQ325" s="7">
        <f>SUMIFS(Xuat!$G$5:$G$1000,Xuat!$C$5:$C$1000,DATE(Thang!$E$4,Thang!$C$4,BQ$2),Xuat!$D$5:$D$1000,Loc!$A325)</f>
        <v>0</v>
      </c>
      <c r="BR325" s="7">
        <f>SUMIFS(Xuat!$G$5:$G$1000,Xuat!$C$5:$C$1000,DATE(Thang!$E$4,Thang!$C$4,BR$2),Xuat!$D$5:$D$1000,Loc!$A325)</f>
        <v>0</v>
      </c>
      <c r="BS325" s="7">
        <f>SUMIFS(Xuat!$G$5:$G$1000,Xuat!$C$5:$C$1000,DATE(Thang!$E$4,Thang!$C$4,BS$2),Xuat!$D$5:$D$1000,Loc!$A325)</f>
        <v>0</v>
      </c>
    </row>
    <row r="326" spans="1:71" x14ac:dyDescent="0.2">
      <c r="A326" s="2">
        <f>DM!C326</f>
        <v>0</v>
      </c>
      <c r="B326" s="3">
        <f>VLOOKUP(A326,Tondau!$B$5:$F$500,3,0)</f>
        <v>0</v>
      </c>
      <c r="C326" s="3">
        <f>VLOOKUP(Tinhgiavon!A326,Tondau!$B$5:$E$500,4,0)</f>
        <v>0</v>
      </c>
      <c r="D326" s="3">
        <f t="shared" ref="D326:D389" si="27">SUM(J326:AN326)</f>
        <v>0</v>
      </c>
      <c r="E326" s="3">
        <f>SUMIF(Nhap!$F$5:$F$1000,Tinhgiavon!A326,Nhap!$K$5:$K$1000)</f>
        <v>0</v>
      </c>
      <c r="F326" s="3">
        <f t="shared" ref="F326:F389" si="28">SUM(AO326:BS326)</f>
        <v>0</v>
      </c>
      <c r="G326" s="3">
        <f t="shared" ref="G326:G389" si="29">IF(D326+B326&lt;=0,0,(C326+E326)/(B326+D326))</f>
        <v>0</v>
      </c>
      <c r="H326" s="3">
        <f t="shared" ref="H326:H389" si="30">B326+D326-F326</f>
        <v>0</v>
      </c>
      <c r="I326" s="3">
        <f t="shared" ref="I326:I389" si="31">G326*H326</f>
        <v>0</v>
      </c>
      <c r="J326" s="7">
        <f>SUMIFS(Nhap!$I$5:$I$1000,Nhap!$E$5:$E$1000,DATE(Thang!$E$4,Thang!$C$4,Loc!$F$2),Nhap!$F$5:$F$1000,Loc!A326)</f>
        <v>0</v>
      </c>
      <c r="K326" s="7">
        <f>SUMIFS(Nhap!$I$5:$I$1000,Nhap!$E$5:$E$1000,DATE(Thang!$E$4,Thang!$C$4,Loc!$G$2),Nhap!$F$5:$F$1000,Loc!A326)</f>
        <v>0</v>
      </c>
      <c r="L326" s="7">
        <f>SUMIFS(Nhap!$I$5:$I$1000,Nhap!$E$5:$E$1000,DATE(Thang!$E$4,Thang!$C$4,Loc!$H$2),Nhap!$F$5:$F$1000,Loc!A326)</f>
        <v>0</v>
      </c>
      <c r="M326" s="7">
        <f>SUMIFS(Nhap!$I$5:$I$1000,Nhap!$E$5:$E$1000,DATE(Thang!$E$4,Thang!$C$4,Loc!$I$2),Nhap!$F$5:$F$1000,Loc!A326)</f>
        <v>0</v>
      </c>
      <c r="N326" s="7">
        <f>SUMIFS(Nhap!$I$5:$I$1000,Nhap!$E$5:$E$1000,DATE(Thang!$E$4,Thang!$C$4,Loc!$J$2),Nhap!$F$5:$F$1000,Loc!A326)</f>
        <v>0</v>
      </c>
      <c r="O326" s="7">
        <f>SUMIFS(Nhap!$I$5:$I$1000,Nhap!$E$5:$E$1000,DATE(Thang!$E$4,Thang!$C$4,Loc!$K$2),Nhap!$F$5:$F$1000,Loc!A326)</f>
        <v>0</v>
      </c>
      <c r="P326" s="7">
        <f>SUMIFS(Nhap!$I$5:$I$1000,Nhap!$E$5:$E$1000,DATE(Thang!$E$4,Thang!$C$4,Loc!$L$2),Nhap!$F$5:$F$1000,Loc!A326)</f>
        <v>0</v>
      </c>
      <c r="Q326" s="7">
        <f>SUMIFS(Nhap!$I$5:$I$1000,Nhap!$E$5:$E$1000,DATE(Thang!$E$4,Thang!$C$4,Loc!$M$2),Nhap!$F$5:$F$1000,Loc!A326)</f>
        <v>0</v>
      </c>
      <c r="R326" s="7">
        <f>SUMIFS(Nhap!$I$5:$I$1000,Nhap!$E$5:$E$1000,DATE(Thang!$E$4,Thang!$C$4,Loc!$N$2),Nhap!$F$5:$F$1000,Loc!A326)</f>
        <v>0</v>
      </c>
      <c r="S326" s="7">
        <f>SUMIFS(Nhap!$I$5:$I$1000,Nhap!$E$5:$E$1000,DATE(Thang!$E$4,Thang!$C$4,Loc!$O$2),Nhap!$F$5:$F$1000,Loc!A326)</f>
        <v>0</v>
      </c>
      <c r="T326" s="7">
        <f>SUMIFS(Nhap!$I$5:$I$1000,Nhap!$E$5:$E$1000,DATE(Thang!$E$4,Thang!$C$4,Loc!$P$2),Nhap!$F$5:$F$1000,Loc!A326)</f>
        <v>0</v>
      </c>
      <c r="U326" s="7">
        <f>SUMIFS(Nhap!$I$5:$I$1000,Nhap!$E$5:$E$1000,DATE(Thang!$E$4,Thang!$C$4,Loc!$Q$2),Nhap!$F$5:$F$1000,Loc!A326)</f>
        <v>0</v>
      </c>
      <c r="V326" s="7">
        <f>SUMIFS(Nhap!$I$5:$I$1000,Nhap!$E$5:$E$1000,DATE(Thang!$E$4,Thang!$C$4,Loc!$R$2),Nhap!$F$5:$F$1000,Loc!A326)</f>
        <v>0</v>
      </c>
      <c r="W326" s="7">
        <f>SUMIFS(Nhap!$I$5:$I$1000,Nhap!$E$5:$E$1000,DATE(Thang!$E$4,Thang!$C$4,Loc!$S$2),Nhap!$F$5:$F$1000,Loc!A326)</f>
        <v>0</v>
      </c>
      <c r="X326" s="7">
        <f>SUMIFS(Nhap!$I$5:$I$1000,Nhap!$E$5:$E$1000,DATE(Thang!$E$4,Thang!$C$4,Loc!$T$2),Nhap!$F$5:$F$1000,Loc!A326)</f>
        <v>0</v>
      </c>
      <c r="Y326" s="7">
        <f>SUMIFS(Nhap!$I$5:$I$1000,Nhap!$E$5:$E$1000,DATE(Thang!$E$4,Thang!$C$4,Loc!$U$2),Nhap!$F$5:$F$1000,Loc!A326)</f>
        <v>0</v>
      </c>
      <c r="Z326" s="7">
        <f>SUMIFS(Nhap!$I$5:$I$1000,Nhap!$E$5:$E$1000,DATE(Thang!$E$4,Thang!$C$4,Loc!$V$2),Nhap!$F$5:$F$1000,Loc!A326)</f>
        <v>0</v>
      </c>
      <c r="AA326" s="7">
        <f>SUMIFS(Nhap!$I$5:$I$1000,Nhap!$E$5:$E$1000,DATE(Thang!$E$4,Thang!$C$4,Loc!$W$2),Nhap!$F$5:$F$1000,Loc!A326)</f>
        <v>0</v>
      </c>
      <c r="AB326" s="7">
        <f>SUMIFS(Nhap!$I$5:$I$1000,Nhap!$E$5:$E$1000,DATE(Thang!$E$4,Thang!$C$4,Loc!$X$2),Nhap!$F$5:$F$1000,Loc!A326)</f>
        <v>0</v>
      </c>
      <c r="AC326" s="7">
        <f>SUMIFS(Nhap!$I$5:$I$1000,Nhap!$E$5:$E$1000,DATE(Thang!$E$4,Thang!$C$4,Loc!$Y$2),Nhap!$F$5:$F$1000,Loc!A326)</f>
        <v>0</v>
      </c>
      <c r="AD326" s="7">
        <f>SUMIFS(Nhap!$I$5:$I$1000,Nhap!$E$5:$E$1000,DATE(Thang!$E$4,Thang!$C$4,Loc!$Z$2),Nhap!$F$5:$F$1000,Loc!A326)</f>
        <v>0</v>
      </c>
      <c r="AE326" s="7">
        <f>SUMIFS(Nhap!$I$5:$I$1000,Nhap!$E$5:$E$1000,DATE(Thang!$E$4,Thang!$C$4,Loc!$AA$2),Nhap!$F$5:$F$1000,Loc!A326)</f>
        <v>0</v>
      </c>
      <c r="AF326" s="7">
        <f>SUMIFS(Nhap!$I$5:$I$1000,Nhap!$E$5:$E$1000,DATE(Thang!$E$4,Thang!$C$4,Loc!$AB$2),Nhap!$F$5:$F$1000,Loc!A326)</f>
        <v>0</v>
      </c>
      <c r="AG326" s="7">
        <f>SUMIFS(Nhap!$I$5:$I$1000,Nhap!$E$5:$E$1000,DATE(Thang!$E$4,Thang!$C$4,Loc!$AC$2),Nhap!$F$5:$F$1000,Loc!A326)</f>
        <v>0</v>
      </c>
      <c r="AH326" s="7">
        <f>SUMIFS(Nhap!$I$5:$I$1000,Nhap!$E$5:$E$1000,DATE(Thang!$E$4,Thang!$C$4,Loc!$AD$2),Nhap!$F$5:$F$1000,Loc!$A$5)</f>
        <v>0</v>
      </c>
      <c r="AI326" s="7">
        <f>SUMIFS(Nhap!$I$5:$I$1000,Nhap!$E$5:$E$1000,DATE(Thang!$E$4,Thang!$C$4,Loc!$AE$2),Nhap!$F$5:$F$1000,Loc!A326)</f>
        <v>0</v>
      </c>
      <c r="AJ326" s="7">
        <f>SUMIFS(Nhap!$I$5:$I$1000,Nhap!$E$5:$E$1000,DATE(Thang!$E$4,Thang!$C$4,Loc!$AF$2),Nhap!$F$5:$F$1000,Loc!A326)</f>
        <v>0</v>
      </c>
      <c r="AK326" s="7">
        <f>SUMIFS(Nhap!$I$5:$I$1000,Nhap!$E$5:$E$1000,DATE(Thang!$E$4,Thang!$C$4,Loc!$AG$2),Nhap!$F$5:$F$1000,Loc!A326)</f>
        <v>0</v>
      </c>
      <c r="AL326" s="7">
        <f>SUMIFS(Nhap!$I$5:$I$1000,Nhap!$E$5:$E$1000,DATE(Thang!$E$4,Thang!$C$4,Loc!$AH$2),Nhap!$F$5:$F$1000,Loc!A326)</f>
        <v>0</v>
      </c>
      <c r="AM326" s="7">
        <f>SUMIFS(Nhap!$I$5:$I$1000,Nhap!$E$5:$E$1000,DATE(Thang!$E$4,Thang!$C$4,Loc!$AI$2),Nhap!$F$5:$F$1000,Loc!A326)</f>
        <v>0</v>
      </c>
      <c r="AN326" s="7">
        <f>SUMIFS(Nhap!$I$5:$I$1000,Nhap!$E$5:$E$1000,DATE(Thang!$E$4,Thang!$C$4,Loc!$AJ$2),Nhap!$F$5:$F$1000,Loc!A326)</f>
        <v>0</v>
      </c>
      <c r="AO326" s="7">
        <f>SUMIFS(Xuat!$G$5:$G$1000,Xuat!$C$5:$C$1000,DATE(Thang!$E$4,Thang!$C$4,AO$2),Xuat!$D$5:$D$1000,Loc!$A326)</f>
        <v>0</v>
      </c>
      <c r="AP326" s="7">
        <f>SUMIFS(Xuat!$G$5:$G$1000,Xuat!$C$5:$C$1000,DATE(Thang!$E$4,Thang!$C$4,AP$2),Xuat!$D$5:$D$1000,Loc!$A326)</f>
        <v>0</v>
      </c>
      <c r="AQ326" s="7">
        <f>SUMIFS(Xuat!$G$5:$G$1000,Xuat!$C$5:$C$1000,DATE(Thang!$E$4,Thang!$C$4,AQ$2),Xuat!$D$5:$D$1000,Loc!$A326)</f>
        <v>0</v>
      </c>
      <c r="AR326" s="7">
        <f>SUMIFS(Xuat!$G$5:$G$1000,Xuat!$C$5:$C$1000,DATE(Thang!$E$4,Thang!$C$4,AR$2),Xuat!$D$5:$D$1000,Loc!$A326)</f>
        <v>0</v>
      </c>
      <c r="AS326" s="7">
        <f>SUMIFS(Xuat!$G$5:$G$1000,Xuat!$C$5:$C$1000,DATE(Thang!$E$4,Thang!$C$4,AS$2),Xuat!$D$5:$D$1000,Loc!$A326)</f>
        <v>0</v>
      </c>
      <c r="AT326" s="7">
        <f>SUMIFS(Xuat!$G$5:$G$1000,Xuat!$C$5:$C$1000,DATE(Thang!$E$4,Thang!$C$4,AT$2),Xuat!$D$5:$D$1000,Loc!$A326)</f>
        <v>0</v>
      </c>
      <c r="AU326" s="7">
        <f>SUMIFS(Xuat!$G$5:$G$1000,Xuat!$C$5:$C$1000,DATE(Thang!$E$4,Thang!$C$4,AU$2),Xuat!$D$5:$D$1000,Loc!$A326)</f>
        <v>0</v>
      </c>
      <c r="AV326" s="7">
        <f>SUMIFS(Xuat!$G$5:$G$1000,Xuat!$C$5:$C$1000,DATE(Thang!$E$4,Thang!$C$4,AV$2),Xuat!$D$5:$D$1000,Loc!$A326)</f>
        <v>0</v>
      </c>
      <c r="AW326" s="7">
        <f>SUMIFS(Xuat!$G$5:$G$1000,Xuat!$C$5:$C$1000,DATE(Thang!$E$4,Thang!$C$4,AW$2),Xuat!$D$5:$D$1000,Loc!$A326)</f>
        <v>0</v>
      </c>
      <c r="AX326" s="7">
        <f>SUMIFS(Xuat!$G$5:$G$1000,Xuat!$C$5:$C$1000,DATE(Thang!$E$4,Thang!$C$4,AX$2),Xuat!$D$5:$D$1000,Loc!$A326)</f>
        <v>0</v>
      </c>
      <c r="AY326" s="7">
        <f>SUMIFS(Xuat!$G$5:$G$1000,Xuat!$C$5:$C$1000,DATE(Thang!$E$4,Thang!$C$4,AY$2),Xuat!$D$5:$D$1000,Loc!$A326)</f>
        <v>0</v>
      </c>
      <c r="AZ326" s="7">
        <f>SUMIFS(Xuat!$G$5:$G$1000,Xuat!$C$5:$C$1000,DATE(Thang!$E$4,Thang!$C$4,AZ$2),Xuat!$D$5:$D$1000,Loc!$A326)</f>
        <v>0</v>
      </c>
      <c r="BA326" s="7">
        <f>SUMIFS(Xuat!$G$5:$G$1000,Xuat!$C$5:$C$1000,DATE(Thang!$E$4,Thang!$C$4,BA$2),Xuat!$D$5:$D$1000,Loc!$A326)</f>
        <v>0</v>
      </c>
      <c r="BB326" s="7">
        <f>SUMIFS(Xuat!$G$5:$G$1000,Xuat!$C$5:$C$1000,DATE(Thang!$E$4,Thang!$C$4,BB$2),Xuat!$D$5:$D$1000,Loc!$A326)</f>
        <v>0</v>
      </c>
      <c r="BC326" s="7">
        <f>SUMIFS(Xuat!$G$5:$G$1000,Xuat!$C$5:$C$1000,DATE(Thang!$E$4,Thang!$C$4,BC$2),Xuat!$D$5:$D$1000,Loc!$A326)</f>
        <v>0</v>
      </c>
      <c r="BD326" s="7">
        <f>SUMIFS(Xuat!$G$5:$G$1000,Xuat!$C$5:$C$1000,DATE(Thang!$E$4,Thang!$C$4,BD$2),Xuat!$D$5:$D$1000,Loc!$A326)</f>
        <v>0</v>
      </c>
      <c r="BE326" s="7">
        <f>SUMIFS(Xuat!$G$5:$G$1000,Xuat!$C$5:$C$1000,DATE(Thang!$E$4,Thang!$C$4,BE$2),Xuat!$D$5:$D$1000,Loc!$A326)</f>
        <v>0</v>
      </c>
      <c r="BF326" s="7">
        <f>SUMIFS(Xuat!$G$5:$G$1000,Xuat!$C$5:$C$1000,DATE(Thang!$E$4,Thang!$C$4,BF$2),Xuat!$D$5:$D$1000,Loc!$A326)</f>
        <v>0</v>
      </c>
      <c r="BG326" s="7">
        <f>SUMIFS(Xuat!$G$5:$G$1000,Xuat!$C$5:$C$1000,DATE(Thang!$E$4,Thang!$C$4,BG$2),Xuat!$D$5:$D$1000,Loc!$A326)</f>
        <v>0</v>
      </c>
      <c r="BH326" s="7">
        <f>SUMIFS(Xuat!$G$5:$G$1000,Xuat!$C$5:$C$1000,DATE(Thang!$E$4,Thang!$C$4,BH$2),Xuat!$D$5:$D$1000,Loc!$A326)</f>
        <v>0</v>
      </c>
      <c r="BI326" s="7">
        <f>SUMIFS(Xuat!$G$5:$G$1000,Xuat!$C$5:$C$1000,DATE(Thang!$E$4,Thang!$C$4,BI$2),Xuat!$D$5:$D$1000,Loc!$A326)</f>
        <v>0</v>
      </c>
      <c r="BJ326" s="7">
        <f>SUMIFS(Xuat!$G$5:$G$1000,Xuat!$C$5:$C$1000,DATE(Thang!$E$4,Thang!$C$4,BJ$2),Xuat!$D$5:$D$1000,Loc!$A326)</f>
        <v>0</v>
      </c>
      <c r="BK326" s="7">
        <f>SUMIFS(Xuat!$G$5:$G$1000,Xuat!$C$5:$C$1000,DATE(Thang!$E$4,Thang!$C$4,BK$2),Xuat!$D$5:$D$1000,Loc!$A326)</f>
        <v>0</v>
      </c>
      <c r="BL326" s="7">
        <f>SUMIFS(Xuat!$G$5:$G$1000,Xuat!$C$5:$C$1000,DATE(Thang!$E$4,Thang!$C$4,BL$2),Xuat!$D$5:$D$1000,Loc!$A326)</f>
        <v>0</v>
      </c>
      <c r="BM326" s="7">
        <f>SUMIFS(Xuat!$G$5:$G$1000,Xuat!$C$5:$C$1000,DATE(Thang!$E$4,Thang!$C$4,BM$2),Xuat!$D$5:$D$1000,Loc!$A326)</f>
        <v>0</v>
      </c>
      <c r="BN326" s="7">
        <f>SUMIFS(Xuat!$G$5:$G$1000,Xuat!$C$5:$C$1000,DATE(Thang!$E$4,Thang!$C$4,BN$2),Xuat!$D$5:$D$1000,Loc!$A326)</f>
        <v>0</v>
      </c>
      <c r="BO326" s="7">
        <f>SUMIFS(Xuat!$G$5:$G$1000,Xuat!$C$5:$C$1000,DATE(Thang!$E$4,Thang!$C$4,BO$2),Xuat!$D$5:$D$1000,Loc!$A326)</f>
        <v>0</v>
      </c>
      <c r="BP326" s="7">
        <f>SUMIFS(Xuat!$G$5:$G$1000,Xuat!$C$5:$C$1000,DATE(Thang!$E$4,Thang!$C$4,BP$2),Xuat!$D$5:$D$1000,Loc!$A326)</f>
        <v>0</v>
      </c>
      <c r="BQ326" s="7">
        <f>SUMIFS(Xuat!$G$5:$G$1000,Xuat!$C$5:$C$1000,DATE(Thang!$E$4,Thang!$C$4,BQ$2),Xuat!$D$5:$D$1000,Loc!$A326)</f>
        <v>0</v>
      </c>
      <c r="BR326" s="7">
        <f>SUMIFS(Xuat!$G$5:$G$1000,Xuat!$C$5:$C$1000,DATE(Thang!$E$4,Thang!$C$4,BR$2),Xuat!$D$5:$D$1000,Loc!$A326)</f>
        <v>0</v>
      </c>
      <c r="BS326" s="7">
        <f>SUMIFS(Xuat!$G$5:$G$1000,Xuat!$C$5:$C$1000,DATE(Thang!$E$4,Thang!$C$4,BS$2),Xuat!$D$5:$D$1000,Loc!$A326)</f>
        <v>0</v>
      </c>
    </row>
    <row r="327" spans="1:71" x14ac:dyDescent="0.2">
      <c r="A327" s="2">
        <f>DM!C327</f>
        <v>0</v>
      </c>
      <c r="B327" s="3">
        <f>VLOOKUP(A327,Tondau!$B$5:$F$500,3,0)</f>
        <v>0</v>
      </c>
      <c r="C327" s="3">
        <f>VLOOKUP(Tinhgiavon!A327,Tondau!$B$5:$E$500,4,0)</f>
        <v>0</v>
      </c>
      <c r="D327" s="3">
        <f t="shared" si="27"/>
        <v>0</v>
      </c>
      <c r="E327" s="3">
        <f>SUMIF(Nhap!$F$5:$F$1000,Tinhgiavon!A327,Nhap!$K$5:$K$1000)</f>
        <v>0</v>
      </c>
      <c r="F327" s="3">
        <f t="shared" si="28"/>
        <v>0</v>
      </c>
      <c r="G327" s="3">
        <f t="shared" si="29"/>
        <v>0</v>
      </c>
      <c r="H327" s="3">
        <f t="shared" si="30"/>
        <v>0</v>
      </c>
      <c r="I327" s="3">
        <f t="shared" si="31"/>
        <v>0</v>
      </c>
      <c r="J327" s="7">
        <f>SUMIFS(Nhap!$I$5:$I$1000,Nhap!$E$5:$E$1000,DATE(Thang!$E$4,Thang!$C$4,Loc!$F$2),Nhap!$F$5:$F$1000,Loc!A327)</f>
        <v>0</v>
      </c>
      <c r="K327" s="7">
        <f>SUMIFS(Nhap!$I$5:$I$1000,Nhap!$E$5:$E$1000,DATE(Thang!$E$4,Thang!$C$4,Loc!$G$2),Nhap!$F$5:$F$1000,Loc!A327)</f>
        <v>0</v>
      </c>
      <c r="L327" s="7">
        <f>SUMIFS(Nhap!$I$5:$I$1000,Nhap!$E$5:$E$1000,DATE(Thang!$E$4,Thang!$C$4,Loc!$H$2),Nhap!$F$5:$F$1000,Loc!A327)</f>
        <v>0</v>
      </c>
      <c r="M327" s="7">
        <f>SUMIFS(Nhap!$I$5:$I$1000,Nhap!$E$5:$E$1000,DATE(Thang!$E$4,Thang!$C$4,Loc!$I$2),Nhap!$F$5:$F$1000,Loc!A327)</f>
        <v>0</v>
      </c>
      <c r="N327" s="7">
        <f>SUMIFS(Nhap!$I$5:$I$1000,Nhap!$E$5:$E$1000,DATE(Thang!$E$4,Thang!$C$4,Loc!$J$2),Nhap!$F$5:$F$1000,Loc!A327)</f>
        <v>0</v>
      </c>
      <c r="O327" s="7">
        <f>SUMIFS(Nhap!$I$5:$I$1000,Nhap!$E$5:$E$1000,DATE(Thang!$E$4,Thang!$C$4,Loc!$K$2),Nhap!$F$5:$F$1000,Loc!A327)</f>
        <v>0</v>
      </c>
      <c r="P327" s="7">
        <f>SUMIFS(Nhap!$I$5:$I$1000,Nhap!$E$5:$E$1000,DATE(Thang!$E$4,Thang!$C$4,Loc!$L$2),Nhap!$F$5:$F$1000,Loc!A327)</f>
        <v>0</v>
      </c>
      <c r="Q327" s="7">
        <f>SUMIFS(Nhap!$I$5:$I$1000,Nhap!$E$5:$E$1000,DATE(Thang!$E$4,Thang!$C$4,Loc!$M$2),Nhap!$F$5:$F$1000,Loc!A327)</f>
        <v>0</v>
      </c>
      <c r="R327" s="7">
        <f>SUMIFS(Nhap!$I$5:$I$1000,Nhap!$E$5:$E$1000,DATE(Thang!$E$4,Thang!$C$4,Loc!$N$2),Nhap!$F$5:$F$1000,Loc!A327)</f>
        <v>0</v>
      </c>
      <c r="S327" s="7">
        <f>SUMIFS(Nhap!$I$5:$I$1000,Nhap!$E$5:$E$1000,DATE(Thang!$E$4,Thang!$C$4,Loc!$O$2),Nhap!$F$5:$F$1000,Loc!A327)</f>
        <v>0</v>
      </c>
      <c r="T327" s="7">
        <f>SUMIFS(Nhap!$I$5:$I$1000,Nhap!$E$5:$E$1000,DATE(Thang!$E$4,Thang!$C$4,Loc!$P$2),Nhap!$F$5:$F$1000,Loc!A327)</f>
        <v>0</v>
      </c>
      <c r="U327" s="7">
        <f>SUMIFS(Nhap!$I$5:$I$1000,Nhap!$E$5:$E$1000,DATE(Thang!$E$4,Thang!$C$4,Loc!$Q$2),Nhap!$F$5:$F$1000,Loc!A327)</f>
        <v>0</v>
      </c>
      <c r="V327" s="7">
        <f>SUMIFS(Nhap!$I$5:$I$1000,Nhap!$E$5:$E$1000,DATE(Thang!$E$4,Thang!$C$4,Loc!$R$2),Nhap!$F$5:$F$1000,Loc!A327)</f>
        <v>0</v>
      </c>
      <c r="W327" s="7">
        <f>SUMIFS(Nhap!$I$5:$I$1000,Nhap!$E$5:$E$1000,DATE(Thang!$E$4,Thang!$C$4,Loc!$S$2),Nhap!$F$5:$F$1000,Loc!A327)</f>
        <v>0</v>
      </c>
      <c r="X327" s="7">
        <f>SUMIFS(Nhap!$I$5:$I$1000,Nhap!$E$5:$E$1000,DATE(Thang!$E$4,Thang!$C$4,Loc!$T$2),Nhap!$F$5:$F$1000,Loc!A327)</f>
        <v>0</v>
      </c>
      <c r="Y327" s="7">
        <f>SUMIFS(Nhap!$I$5:$I$1000,Nhap!$E$5:$E$1000,DATE(Thang!$E$4,Thang!$C$4,Loc!$U$2),Nhap!$F$5:$F$1000,Loc!A327)</f>
        <v>0</v>
      </c>
      <c r="Z327" s="7">
        <f>SUMIFS(Nhap!$I$5:$I$1000,Nhap!$E$5:$E$1000,DATE(Thang!$E$4,Thang!$C$4,Loc!$V$2),Nhap!$F$5:$F$1000,Loc!A327)</f>
        <v>0</v>
      </c>
      <c r="AA327" s="7">
        <f>SUMIFS(Nhap!$I$5:$I$1000,Nhap!$E$5:$E$1000,DATE(Thang!$E$4,Thang!$C$4,Loc!$W$2),Nhap!$F$5:$F$1000,Loc!A327)</f>
        <v>0</v>
      </c>
      <c r="AB327" s="7">
        <f>SUMIFS(Nhap!$I$5:$I$1000,Nhap!$E$5:$E$1000,DATE(Thang!$E$4,Thang!$C$4,Loc!$X$2),Nhap!$F$5:$F$1000,Loc!A327)</f>
        <v>0</v>
      </c>
      <c r="AC327" s="7">
        <f>SUMIFS(Nhap!$I$5:$I$1000,Nhap!$E$5:$E$1000,DATE(Thang!$E$4,Thang!$C$4,Loc!$Y$2),Nhap!$F$5:$F$1000,Loc!A327)</f>
        <v>0</v>
      </c>
      <c r="AD327" s="7">
        <f>SUMIFS(Nhap!$I$5:$I$1000,Nhap!$E$5:$E$1000,DATE(Thang!$E$4,Thang!$C$4,Loc!$Z$2),Nhap!$F$5:$F$1000,Loc!A327)</f>
        <v>0</v>
      </c>
      <c r="AE327" s="7">
        <f>SUMIFS(Nhap!$I$5:$I$1000,Nhap!$E$5:$E$1000,DATE(Thang!$E$4,Thang!$C$4,Loc!$AA$2),Nhap!$F$5:$F$1000,Loc!A327)</f>
        <v>0</v>
      </c>
      <c r="AF327" s="7">
        <f>SUMIFS(Nhap!$I$5:$I$1000,Nhap!$E$5:$E$1000,DATE(Thang!$E$4,Thang!$C$4,Loc!$AB$2),Nhap!$F$5:$F$1000,Loc!A327)</f>
        <v>0</v>
      </c>
      <c r="AG327" s="7">
        <f>SUMIFS(Nhap!$I$5:$I$1000,Nhap!$E$5:$E$1000,DATE(Thang!$E$4,Thang!$C$4,Loc!$AC$2),Nhap!$F$5:$F$1000,Loc!A327)</f>
        <v>0</v>
      </c>
      <c r="AH327" s="7">
        <f>SUMIFS(Nhap!$I$5:$I$1000,Nhap!$E$5:$E$1000,DATE(Thang!$E$4,Thang!$C$4,Loc!$AD$2),Nhap!$F$5:$F$1000,Loc!$A$5)</f>
        <v>0</v>
      </c>
      <c r="AI327" s="7">
        <f>SUMIFS(Nhap!$I$5:$I$1000,Nhap!$E$5:$E$1000,DATE(Thang!$E$4,Thang!$C$4,Loc!$AE$2),Nhap!$F$5:$F$1000,Loc!A327)</f>
        <v>0</v>
      </c>
      <c r="AJ327" s="7">
        <f>SUMIFS(Nhap!$I$5:$I$1000,Nhap!$E$5:$E$1000,DATE(Thang!$E$4,Thang!$C$4,Loc!$AF$2),Nhap!$F$5:$F$1000,Loc!A327)</f>
        <v>0</v>
      </c>
      <c r="AK327" s="7">
        <f>SUMIFS(Nhap!$I$5:$I$1000,Nhap!$E$5:$E$1000,DATE(Thang!$E$4,Thang!$C$4,Loc!$AG$2),Nhap!$F$5:$F$1000,Loc!A327)</f>
        <v>0</v>
      </c>
      <c r="AL327" s="7">
        <f>SUMIFS(Nhap!$I$5:$I$1000,Nhap!$E$5:$E$1000,DATE(Thang!$E$4,Thang!$C$4,Loc!$AH$2),Nhap!$F$5:$F$1000,Loc!A327)</f>
        <v>0</v>
      </c>
      <c r="AM327" s="7">
        <f>SUMIFS(Nhap!$I$5:$I$1000,Nhap!$E$5:$E$1000,DATE(Thang!$E$4,Thang!$C$4,Loc!$AI$2),Nhap!$F$5:$F$1000,Loc!A327)</f>
        <v>0</v>
      </c>
      <c r="AN327" s="7">
        <f>SUMIFS(Nhap!$I$5:$I$1000,Nhap!$E$5:$E$1000,DATE(Thang!$E$4,Thang!$C$4,Loc!$AJ$2),Nhap!$F$5:$F$1000,Loc!A327)</f>
        <v>0</v>
      </c>
      <c r="AO327" s="7">
        <f>SUMIFS(Xuat!$G$5:$G$1000,Xuat!$C$5:$C$1000,DATE(Thang!$E$4,Thang!$C$4,AO$2),Xuat!$D$5:$D$1000,Loc!$A327)</f>
        <v>0</v>
      </c>
      <c r="AP327" s="7">
        <f>SUMIFS(Xuat!$G$5:$G$1000,Xuat!$C$5:$C$1000,DATE(Thang!$E$4,Thang!$C$4,AP$2),Xuat!$D$5:$D$1000,Loc!$A327)</f>
        <v>0</v>
      </c>
      <c r="AQ327" s="7">
        <f>SUMIFS(Xuat!$G$5:$G$1000,Xuat!$C$5:$C$1000,DATE(Thang!$E$4,Thang!$C$4,AQ$2),Xuat!$D$5:$D$1000,Loc!$A327)</f>
        <v>0</v>
      </c>
      <c r="AR327" s="7">
        <f>SUMIFS(Xuat!$G$5:$G$1000,Xuat!$C$5:$C$1000,DATE(Thang!$E$4,Thang!$C$4,AR$2),Xuat!$D$5:$D$1000,Loc!$A327)</f>
        <v>0</v>
      </c>
      <c r="AS327" s="7">
        <f>SUMIFS(Xuat!$G$5:$G$1000,Xuat!$C$5:$C$1000,DATE(Thang!$E$4,Thang!$C$4,AS$2),Xuat!$D$5:$D$1000,Loc!$A327)</f>
        <v>0</v>
      </c>
      <c r="AT327" s="7">
        <f>SUMIFS(Xuat!$G$5:$G$1000,Xuat!$C$5:$C$1000,DATE(Thang!$E$4,Thang!$C$4,AT$2),Xuat!$D$5:$D$1000,Loc!$A327)</f>
        <v>0</v>
      </c>
      <c r="AU327" s="7">
        <f>SUMIFS(Xuat!$G$5:$G$1000,Xuat!$C$5:$C$1000,DATE(Thang!$E$4,Thang!$C$4,AU$2),Xuat!$D$5:$D$1000,Loc!$A327)</f>
        <v>0</v>
      </c>
      <c r="AV327" s="7">
        <f>SUMIFS(Xuat!$G$5:$G$1000,Xuat!$C$5:$C$1000,DATE(Thang!$E$4,Thang!$C$4,AV$2),Xuat!$D$5:$D$1000,Loc!$A327)</f>
        <v>0</v>
      </c>
      <c r="AW327" s="7">
        <f>SUMIFS(Xuat!$G$5:$G$1000,Xuat!$C$5:$C$1000,DATE(Thang!$E$4,Thang!$C$4,AW$2),Xuat!$D$5:$D$1000,Loc!$A327)</f>
        <v>0</v>
      </c>
      <c r="AX327" s="7">
        <f>SUMIFS(Xuat!$G$5:$G$1000,Xuat!$C$5:$C$1000,DATE(Thang!$E$4,Thang!$C$4,AX$2),Xuat!$D$5:$D$1000,Loc!$A327)</f>
        <v>0</v>
      </c>
      <c r="AY327" s="7">
        <f>SUMIFS(Xuat!$G$5:$G$1000,Xuat!$C$5:$C$1000,DATE(Thang!$E$4,Thang!$C$4,AY$2),Xuat!$D$5:$D$1000,Loc!$A327)</f>
        <v>0</v>
      </c>
      <c r="AZ327" s="7">
        <f>SUMIFS(Xuat!$G$5:$G$1000,Xuat!$C$5:$C$1000,DATE(Thang!$E$4,Thang!$C$4,AZ$2),Xuat!$D$5:$D$1000,Loc!$A327)</f>
        <v>0</v>
      </c>
      <c r="BA327" s="7">
        <f>SUMIFS(Xuat!$G$5:$G$1000,Xuat!$C$5:$C$1000,DATE(Thang!$E$4,Thang!$C$4,BA$2),Xuat!$D$5:$D$1000,Loc!$A327)</f>
        <v>0</v>
      </c>
      <c r="BB327" s="7">
        <f>SUMIFS(Xuat!$G$5:$G$1000,Xuat!$C$5:$C$1000,DATE(Thang!$E$4,Thang!$C$4,BB$2),Xuat!$D$5:$D$1000,Loc!$A327)</f>
        <v>0</v>
      </c>
      <c r="BC327" s="7">
        <f>SUMIFS(Xuat!$G$5:$G$1000,Xuat!$C$5:$C$1000,DATE(Thang!$E$4,Thang!$C$4,BC$2),Xuat!$D$5:$D$1000,Loc!$A327)</f>
        <v>0</v>
      </c>
      <c r="BD327" s="7">
        <f>SUMIFS(Xuat!$G$5:$G$1000,Xuat!$C$5:$C$1000,DATE(Thang!$E$4,Thang!$C$4,BD$2),Xuat!$D$5:$D$1000,Loc!$A327)</f>
        <v>0</v>
      </c>
      <c r="BE327" s="7">
        <f>SUMIFS(Xuat!$G$5:$G$1000,Xuat!$C$5:$C$1000,DATE(Thang!$E$4,Thang!$C$4,BE$2),Xuat!$D$5:$D$1000,Loc!$A327)</f>
        <v>0</v>
      </c>
      <c r="BF327" s="7">
        <f>SUMIFS(Xuat!$G$5:$G$1000,Xuat!$C$5:$C$1000,DATE(Thang!$E$4,Thang!$C$4,BF$2),Xuat!$D$5:$D$1000,Loc!$A327)</f>
        <v>0</v>
      </c>
      <c r="BG327" s="7">
        <f>SUMIFS(Xuat!$G$5:$G$1000,Xuat!$C$5:$C$1000,DATE(Thang!$E$4,Thang!$C$4,BG$2),Xuat!$D$5:$D$1000,Loc!$A327)</f>
        <v>0</v>
      </c>
      <c r="BH327" s="7">
        <f>SUMIFS(Xuat!$G$5:$G$1000,Xuat!$C$5:$C$1000,DATE(Thang!$E$4,Thang!$C$4,BH$2),Xuat!$D$5:$D$1000,Loc!$A327)</f>
        <v>0</v>
      </c>
      <c r="BI327" s="7">
        <f>SUMIFS(Xuat!$G$5:$G$1000,Xuat!$C$5:$C$1000,DATE(Thang!$E$4,Thang!$C$4,BI$2),Xuat!$D$5:$D$1000,Loc!$A327)</f>
        <v>0</v>
      </c>
      <c r="BJ327" s="7">
        <f>SUMIFS(Xuat!$G$5:$G$1000,Xuat!$C$5:$C$1000,DATE(Thang!$E$4,Thang!$C$4,BJ$2),Xuat!$D$5:$D$1000,Loc!$A327)</f>
        <v>0</v>
      </c>
      <c r="BK327" s="7">
        <f>SUMIFS(Xuat!$G$5:$G$1000,Xuat!$C$5:$C$1000,DATE(Thang!$E$4,Thang!$C$4,BK$2),Xuat!$D$5:$D$1000,Loc!$A327)</f>
        <v>0</v>
      </c>
      <c r="BL327" s="7">
        <f>SUMIFS(Xuat!$G$5:$G$1000,Xuat!$C$5:$C$1000,DATE(Thang!$E$4,Thang!$C$4,BL$2),Xuat!$D$5:$D$1000,Loc!$A327)</f>
        <v>0</v>
      </c>
      <c r="BM327" s="7">
        <f>SUMIFS(Xuat!$G$5:$G$1000,Xuat!$C$5:$C$1000,DATE(Thang!$E$4,Thang!$C$4,BM$2),Xuat!$D$5:$D$1000,Loc!$A327)</f>
        <v>0</v>
      </c>
      <c r="BN327" s="7">
        <f>SUMIFS(Xuat!$G$5:$G$1000,Xuat!$C$5:$C$1000,DATE(Thang!$E$4,Thang!$C$4,BN$2),Xuat!$D$5:$D$1000,Loc!$A327)</f>
        <v>0</v>
      </c>
      <c r="BO327" s="7">
        <f>SUMIFS(Xuat!$G$5:$G$1000,Xuat!$C$5:$C$1000,DATE(Thang!$E$4,Thang!$C$4,BO$2),Xuat!$D$5:$D$1000,Loc!$A327)</f>
        <v>0</v>
      </c>
      <c r="BP327" s="7">
        <f>SUMIFS(Xuat!$G$5:$G$1000,Xuat!$C$5:$C$1000,DATE(Thang!$E$4,Thang!$C$4,BP$2),Xuat!$D$5:$D$1000,Loc!$A327)</f>
        <v>0</v>
      </c>
      <c r="BQ327" s="7">
        <f>SUMIFS(Xuat!$G$5:$G$1000,Xuat!$C$5:$C$1000,DATE(Thang!$E$4,Thang!$C$4,BQ$2),Xuat!$D$5:$D$1000,Loc!$A327)</f>
        <v>0</v>
      </c>
      <c r="BR327" s="7">
        <f>SUMIFS(Xuat!$G$5:$G$1000,Xuat!$C$5:$C$1000,DATE(Thang!$E$4,Thang!$C$4,BR$2),Xuat!$D$5:$D$1000,Loc!$A327)</f>
        <v>0</v>
      </c>
      <c r="BS327" s="7">
        <f>SUMIFS(Xuat!$G$5:$G$1000,Xuat!$C$5:$C$1000,DATE(Thang!$E$4,Thang!$C$4,BS$2),Xuat!$D$5:$D$1000,Loc!$A327)</f>
        <v>0</v>
      </c>
    </row>
    <row r="328" spans="1:71" x14ac:dyDescent="0.2">
      <c r="A328" s="2">
        <f>DM!C328</f>
        <v>0</v>
      </c>
      <c r="B328" s="3">
        <f>VLOOKUP(A328,Tondau!$B$5:$F$500,3,0)</f>
        <v>0</v>
      </c>
      <c r="C328" s="3">
        <f>VLOOKUP(Tinhgiavon!A328,Tondau!$B$5:$E$500,4,0)</f>
        <v>0</v>
      </c>
      <c r="D328" s="3">
        <f t="shared" si="27"/>
        <v>0</v>
      </c>
      <c r="E328" s="3">
        <f>SUMIF(Nhap!$F$5:$F$1000,Tinhgiavon!A328,Nhap!$K$5:$K$1000)</f>
        <v>0</v>
      </c>
      <c r="F328" s="3">
        <f t="shared" si="28"/>
        <v>0</v>
      </c>
      <c r="G328" s="3">
        <f t="shared" si="29"/>
        <v>0</v>
      </c>
      <c r="H328" s="3">
        <f t="shared" si="30"/>
        <v>0</v>
      </c>
      <c r="I328" s="3">
        <f t="shared" si="31"/>
        <v>0</v>
      </c>
      <c r="J328" s="7">
        <f>SUMIFS(Nhap!$I$5:$I$1000,Nhap!$E$5:$E$1000,DATE(Thang!$E$4,Thang!$C$4,Loc!$F$2),Nhap!$F$5:$F$1000,Loc!A328)</f>
        <v>0</v>
      </c>
      <c r="K328" s="7">
        <f>SUMIFS(Nhap!$I$5:$I$1000,Nhap!$E$5:$E$1000,DATE(Thang!$E$4,Thang!$C$4,Loc!$G$2),Nhap!$F$5:$F$1000,Loc!A328)</f>
        <v>0</v>
      </c>
      <c r="L328" s="7">
        <f>SUMIFS(Nhap!$I$5:$I$1000,Nhap!$E$5:$E$1000,DATE(Thang!$E$4,Thang!$C$4,Loc!$H$2),Nhap!$F$5:$F$1000,Loc!A328)</f>
        <v>0</v>
      </c>
      <c r="M328" s="7">
        <f>SUMIFS(Nhap!$I$5:$I$1000,Nhap!$E$5:$E$1000,DATE(Thang!$E$4,Thang!$C$4,Loc!$I$2),Nhap!$F$5:$F$1000,Loc!A328)</f>
        <v>0</v>
      </c>
      <c r="N328" s="7">
        <f>SUMIFS(Nhap!$I$5:$I$1000,Nhap!$E$5:$E$1000,DATE(Thang!$E$4,Thang!$C$4,Loc!$J$2),Nhap!$F$5:$F$1000,Loc!A328)</f>
        <v>0</v>
      </c>
      <c r="O328" s="7">
        <f>SUMIFS(Nhap!$I$5:$I$1000,Nhap!$E$5:$E$1000,DATE(Thang!$E$4,Thang!$C$4,Loc!$K$2),Nhap!$F$5:$F$1000,Loc!A328)</f>
        <v>0</v>
      </c>
      <c r="P328" s="7">
        <f>SUMIFS(Nhap!$I$5:$I$1000,Nhap!$E$5:$E$1000,DATE(Thang!$E$4,Thang!$C$4,Loc!$L$2),Nhap!$F$5:$F$1000,Loc!A328)</f>
        <v>0</v>
      </c>
      <c r="Q328" s="7">
        <f>SUMIFS(Nhap!$I$5:$I$1000,Nhap!$E$5:$E$1000,DATE(Thang!$E$4,Thang!$C$4,Loc!$M$2),Nhap!$F$5:$F$1000,Loc!A328)</f>
        <v>0</v>
      </c>
      <c r="R328" s="7">
        <f>SUMIFS(Nhap!$I$5:$I$1000,Nhap!$E$5:$E$1000,DATE(Thang!$E$4,Thang!$C$4,Loc!$N$2),Nhap!$F$5:$F$1000,Loc!A328)</f>
        <v>0</v>
      </c>
      <c r="S328" s="7">
        <f>SUMIFS(Nhap!$I$5:$I$1000,Nhap!$E$5:$E$1000,DATE(Thang!$E$4,Thang!$C$4,Loc!$O$2),Nhap!$F$5:$F$1000,Loc!A328)</f>
        <v>0</v>
      </c>
      <c r="T328" s="7">
        <f>SUMIFS(Nhap!$I$5:$I$1000,Nhap!$E$5:$E$1000,DATE(Thang!$E$4,Thang!$C$4,Loc!$P$2),Nhap!$F$5:$F$1000,Loc!A328)</f>
        <v>0</v>
      </c>
      <c r="U328" s="7">
        <f>SUMIFS(Nhap!$I$5:$I$1000,Nhap!$E$5:$E$1000,DATE(Thang!$E$4,Thang!$C$4,Loc!$Q$2),Nhap!$F$5:$F$1000,Loc!A328)</f>
        <v>0</v>
      </c>
      <c r="V328" s="7">
        <f>SUMIFS(Nhap!$I$5:$I$1000,Nhap!$E$5:$E$1000,DATE(Thang!$E$4,Thang!$C$4,Loc!$R$2),Nhap!$F$5:$F$1000,Loc!A328)</f>
        <v>0</v>
      </c>
      <c r="W328" s="7">
        <f>SUMIFS(Nhap!$I$5:$I$1000,Nhap!$E$5:$E$1000,DATE(Thang!$E$4,Thang!$C$4,Loc!$S$2),Nhap!$F$5:$F$1000,Loc!A328)</f>
        <v>0</v>
      </c>
      <c r="X328" s="7">
        <f>SUMIFS(Nhap!$I$5:$I$1000,Nhap!$E$5:$E$1000,DATE(Thang!$E$4,Thang!$C$4,Loc!$T$2),Nhap!$F$5:$F$1000,Loc!A328)</f>
        <v>0</v>
      </c>
      <c r="Y328" s="7">
        <f>SUMIFS(Nhap!$I$5:$I$1000,Nhap!$E$5:$E$1000,DATE(Thang!$E$4,Thang!$C$4,Loc!$U$2),Nhap!$F$5:$F$1000,Loc!A328)</f>
        <v>0</v>
      </c>
      <c r="Z328" s="7">
        <f>SUMIFS(Nhap!$I$5:$I$1000,Nhap!$E$5:$E$1000,DATE(Thang!$E$4,Thang!$C$4,Loc!$V$2),Nhap!$F$5:$F$1000,Loc!A328)</f>
        <v>0</v>
      </c>
      <c r="AA328" s="7">
        <f>SUMIFS(Nhap!$I$5:$I$1000,Nhap!$E$5:$E$1000,DATE(Thang!$E$4,Thang!$C$4,Loc!$W$2),Nhap!$F$5:$F$1000,Loc!A328)</f>
        <v>0</v>
      </c>
      <c r="AB328" s="7">
        <f>SUMIFS(Nhap!$I$5:$I$1000,Nhap!$E$5:$E$1000,DATE(Thang!$E$4,Thang!$C$4,Loc!$X$2),Nhap!$F$5:$F$1000,Loc!A328)</f>
        <v>0</v>
      </c>
      <c r="AC328" s="7">
        <f>SUMIFS(Nhap!$I$5:$I$1000,Nhap!$E$5:$E$1000,DATE(Thang!$E$4,Thang!$C$4,Loc!$Y$2),Nhap!$F$5:$F$1000,Loc!A328)</f>
        <v>0</v>
      </c>
      <c r="AD328" s="7">
        <f>SUMIFS(Nhap!$I$5:$I$1000,Nhap!$E$5:$E$1000,DATE(Thang!$E$4,Thang!$C$4,Loc!$Z$2),Nhap!$F$5:$F$1000,Loc!A328)</f>
        <v>0</v>
      </c>
      <c r="AE328" s="7">
        <f>SUMIFS(Nhap!$I$5:$I$1000,Nhap!$E$5:$E$1000,DATE(Thang!$E$4,Thang!$C$4,Loc!$AA$2),Nhap!$F$5:$F$1000,Loc!A328)</f>
        <v>0</v>
      </c>
      <c r="AF328" s="7">
        <f>SUMIFS(Nhap!$I$5:$I$1000,Nhap!$E$5:$E$1000,DATE(Thang!$E$4,Thang!$C$4,Loc!$AB$2),Nhap!$F$5:$F$1000,Loc!A328)</f>
        <v>0</v>
      </c>
      <c r="AG328" s="7">
        <f>SUMIFS(Nhap!$I$5:$I$1000,Nhap!$E$5:$E$1000,DATE(Thang!$E$4,Thang!$C$4,Loc!$AC$2),Nhap!$F$5:$F$1000,Loc!A328)</f>
        <v>0</v>
      </c>
      <c r="AH328" s="7">
        <f>SUMIFS(Nhap!$I$5:$I$1000,Nhap!$E$5:$E$1000,DATE(Thang!$E$4,Thang!$C$4,Loc!$AD$2),Nhap!$F$5:$F$1000,Loc!$A$5)</f>
        <v>0</v>
      </c>
      <c r="AI328" s="7">
        <f>SUMIFS(Nhap!$I$5:$I$1000,Nhap!$E$5:$E$1000,DATE(Thang!$E$4,Thang!$C$4,Loc!$AE$2),Nhap!$F$5:$F$1000,Loc!A328)</f>
        <v>0</v>
      </c>
      <c r="AJ328" s="7">
        <f>SUMIFS(Nhap!$I$5:$I$1000,Nhap!$E$5:$E$1000,DATE(Thang!$E$4,Thang!$C$4,Loc!$AF$2),Nhap!$F$5:$F$1000,Loc!A328)</f>
        <v>0</v>
      </c>
      <c r="AK328" s="7">
        <f>SUMIFS(Nhap!$I$5:$I$1000,Nhap!$E$5:$E$1000,DATE(Thang!$E$4,Thang!$C$4,Loc!$AG$2),Nhap!$F$5:$F$1000,Loc!A328)</f>
        <v>0</v>
      </c>
      <c r="AL328" s="7">
        <f>SUMIFS(Nhap!$I$5:$I$1000,Nhap!$E$5:$E$1000,DATE(Thang!$E$4,Thang!$C$4,Loc!$AH$2),Nhap!$F$5:$F$1000,Loc!A328)</f>
        <v>0</v>
      </c>
      <c r="AM328" s="7">
        <f>SUMIFS(Nhap!$I$5:$I$1000,Nhap!$E$5:$E$1000,DATE(Thang!$E$4,Thang!$C$4,Loc!$AI$2),Nhap!$F$5:$F$1000,Loc!A328)</f>
        <v>0</v>
      </c>
      <c r="AN328" s="7">
        <f>SUMIFS(Nhap!$I$5:$I$1000,Nhap!$E$5:$E$1000,DATE(Thang!$E$4,Thang!$C$4,Loc!$AJ$2),Nhap!$F$5:$F$1000,Loc!A328)</f>
        <v>0</v>
      </c>
      <c r="AO328" s="7">
        <f>SUMIFS(Xuat!$G$5:$G$1000,Xuat!$C$5:$C$1000,DATE(Thang!$E$4,Thang!$C$4,AO$2),Xuat!$D$5:$D$1000,Loc!$A328)</f>
        <v>0</v>
      </c>
      <c r="AP328" s="7">
        <f>SUMIFS(Xuat!$G$5:$G$1000,Xuat!$C$5:$C$1000,DATE(Thang!$E$4,Thang!$C$4,AP$2),Xuat!$D$5:$D$1000,Loc!$A328)</f>
        <v>0</v>
      </c>
      <c r="AQ328" s="7">
        <f>SUMIFS(Xuat!$G$5:$G$1000,Xuat!$C$5:$C$1000,DATE(Thang!$E$4,Thang!$C$4,AQ$2),Xuat!$D$5:$D$1000,Loc!$A328)</f>
        <v>0</v>
      </c>
      <c r="AR328" s="7">
        <f>SUMIFS(Xuat!$G$5:$G$1000,Xuat!$C$5:$C$1000,DATE(Thang!$E$4,Thang!$C$4,AR$2),Xuat!$D$5:$D$1000,Loc!$A328)</f>
        <v>0</v>
      </c>
      <c r="AS328" s="7">
        <f>SUMIFS(Xuat!$G$5:$G$1000,Xuat!$C$5:$C$1000,DATE(Thang!$E$4,Thang!$C$4,AS$2),Xuat!$D$5:$D$1000,Loc!$A328)</f>
        <v>0</v>
      </c>
      <c r="AT328" s="7">
        <f>SUMIFS(Xuat!$G$5:$G$1000,Xuat!$C$5:$C$1000,DATE(Thang!$E$4,Thang!$C$4,AT$2),Xuat!$D$5:$D$1000,Loc!$A328)</f>
        <v>0</v>
      </c>
      <c r="AU328" s="7">
        <f>SUMIFS(Xuat!$G$5:$G$1000,Xuat!$C$5:$C$1000,DATE(Thang!$E$4,Thang!$C$4,AU$2),Xuat!$D$5:$D$1000,Loc!$A328)</f>
        <v>0</v>
      </c>
      <c r="AV328" s="7">
        <f>SUMIFS(Xuat!$G$5:$G$1000,Xuat!$C$5:$C$1000,DATE(Thang!$E$4,Thang!$C$4,AV$2),Xuat!$D$5:$D$1000,Loc!$A328)</f>
        <v>0</v>
      </c>
      <c r="AW328" s="7">
        <f>SUMIFS(Xuat!$G$5:$G$1000,Xuat!$C$5:$C$1000,DATE(Thang!$E$4,Thang!$C$4,AW$2),Xuat!$D$5:$D$1000,Loc!$A328)</f>
        <v>0</v>
      </c>
      <c r="AX328" s="7">
        <f>SUMIFS(Xuat!$G$5:$G$1000,Xuat!$C$5:$C$1000,DATE(Thang!$E$4,Thang!$C$4,AX$2),Xuat!$D$5:$D$1000,Loc!$A328)</f>
        <v>0</v>
      </c>
      <c r="AY328" s="7">
        <f>SUMIFS(Xuat!$G$5:$G$1000,Xuat!$C$5:$C$1000,DATE(Thang!$E$4,Thang!$C$4,AY$2),Xuat!$D$5:$D$1000,Loc!$A328)</f>
        <v>0</v>
      </c>
      <c r="AZ328" s="7">
        <f>SUMIFS(Xuat!$G$5:$G$1000,Xuat!$C$5:$C$1000,DATE(Thang!$E$4,Thang!$C$4,AZ$2),Xuat!$D$5:$D$1000,Loc!$A328)</f>
        <v>0</v>
      </c>
      <c r="BA328" s="7">
        <f>SUMIFS(Xuat!$G$5:$G$1000,Xuat!$C$5:$C$1000,DATE(Thang!$E$4,Thang!$C$4,BA$2),Xuat!$D$5:$D$1000,Loc!$A328)</f>
        <v>0</v>
      </c>
      <c r="BB328" s="7">
        <f>SUMIFS(Xuat!$G$5:$G$1000,Xuat!$C$5:$C$1000,DATE(Thang!$E$4,Thang!$C$4,BB$2),Xuat!$D$5:$D$1000,Loc!$A328)</f>
        <v>0</v>
      </c>
      <c r="BC328" s="7">
        <f>SUMIFS(Xuat!$G$5:$G$1000,Xuat!$C$5:$C$1000,DATE(Thang!$E$4,Thang!$C$4,BC$2),Xuat!$D$5:$D$1000,Loc!$A328)</f>
        <v>0</v>
      </c>
      <c r="BD328" s="7">
        <f>SUMIFS(Xuat!$G$5:$G$1000,Xuat!$C$5:$C$1000,DATE(Thang!$E$4,Thang!$C$4,BD$2),Xuat!$D$5:$D$1000,Loc!$A328)</f>
        <v>0</v>
      </c>
      <c r="BE328" s="7">
        <f>SUMIFS(Xuat!$G$5:$G$1000,Xuat!$C$5:$C$1000,DATE(Thang!$E$4,Thang!$C$4,BE$2),Xuat!$D$5:$D$1000,Loc!$A328)</f>
        <v>0</v>
      </c>
      <c r="BF328" s="7">
        <f>SUMIFS(Xuat!$G$5:$G$1000,Xuat!$C$5:$C$1000,DATE(Thang!$E$4,Thang!$C$4,BF$2),Xuat!$D$5:$D$1000,Loc!$A328)</f>
        <v>0</v>
      </c>
      <c r="BG328" s="7">
        <f>SUMIFS(Xuat!$G$5:$G$1000,Xuat!$C$5:$C$1000,DATE(Thang!$E$4,Thang!$C$4,BG$2),Xuat!$D$5:$D$1000,Loc!$A328)</f>
        <v>0</v>
      </c>
      <c r="BH328" s="7">
        <f>SUMIFS(Xuat!$G$5:$G$1000,Xuat!$C$5:$C$1000,DATE(Thang!$E$4,Thang!$C$4,BH$2),Xuat!$D$5:$D$1000,Loc!$A328)</f>
        <v>0</v>
      </c>
      <c r="BI328" s="7">
        <f>SUMIFS(Xuat!$G$5:$G$1000,Xuat!$C$5:$C$1000,DATE(Thang!$E$4,Thang!$C$4,BI$2),Xuat!$D$5:$D$1000,Loc!$A328)</f>
        <v>0</v>
      </c>
      <c r="BJ328" s="7">
        <f>SUMIFS(Xuat!$G$5:$G$1000,Xuat!$C$5:$C$1000,DATE(Thang!$E$4,Thang!$C$4,BJ$2),Xuat!$D$5:$D$1000,Loc!$A328)</f>
        <v>0</v>
      </c>
      <c r="BK328" s="7">
        <f>SUMIFS(Xuat!$G$5:$G$1000,Xuat!$C$5:$C$1000,DATE(Thang!$E$4,Thang!$C$4,BK$2),Xuat!$D$5:$D$1000,Loc!$A328)</f>
        <v>0</v>
      </c>
      <c r="BL328" s="7">
        <f>SUMIFS(Xuat!$G$5:$G$1000,Xuat!$C$5:$C$1000,DATE(Thang!$E$4,Thang!$C$4,BL$2),Xuat!$D$5:$D$1000,Loc!$A328)</f>
        <v>0</v>
      </c>
      <c r="BM328" s="7">
        <f>SUMIFS(Xuat!$G$5:$G$1000,Xuat!$C$5:$C$1000,DATE(Thang!$E$4,Thang!$C$4,BM$2),Xuat!$D$5:$D$1000,Loc!$A328)</f>
        <v>0</v>
      </c>
      <c r="BN328" s="7">
        <f>SUMIFS(Xuat!$G$5:$G$1000,Xuat!$C$5:$C$1000,DATE(Thang!$E$4,Thang!$C$4,BN$2),Xuat!$D$5:$D$1000,Loc!$A328)</f>
        <v>0</v>
      </c>
      <c r="BO328" s="7">
        <f>SUMIFS(Xuat!$G$5:$G$1000,Xuat!$C$5:$C$1000,DATE(Thang!$E$4,Thang!$C$4,BO$2),Xuat!$D$5:$D$1000,Loc!$A328)</f>
        <v>0</v>
      </c>
      <c r="BP328" s="7">
        <f>SUMIFS(Xuat!$G$5:$G$1000,Xuat!$C$5:$C$1000,DATE(Thang!$E$4,Thang!$C$4,BP$2),Xuat!$D$5:$D$1000,Loc!$A328)</f>
        <v>0</v>
      </c>
      <c r="BQ328" s="7">
        <f>SUMIFS(Xuat!$G$5:$G$1000,Xuat!$C$5:$C$1000,DATE(Thang!$E$4,Thang!$C$4,BQ$2),Xuat!$D$5:$D$1000,Loc!$A328)</f>
        <v>0</v>
      </c>
      <c r="BR328" s="7">
        <f>SUMIFS(Xuat!$G$5:$G$1000,Xuat!$C$5:$C$1000,DATE(Thang!$E$4,Thang!$C$4,BR$2),Xuat!$D$5:$D$1000,Loc!$A328)</f>
        <v>0</v>
      </c>
      <c r="BS328" s="7">
        <f>SUMIFS(Xuat!$G$5:$G$1000,Xuat!$C$5:$C$1000,DATE(Thang!$E$4,Thang!$C$4,BS$2),Xuat!$D$5:$D$1000,Loc!$A328)</f>
        <v>0</v>
      </c>
    </row>
    <row r="329" spans="1:71" x14ac:dyDescent="0.2">
      <c r="A329" s="2">
        <f>DM!C329</f>
        <v>0</v>
      </c>
      <c r="B329" s="3">
        <f>VLOOKUP(A329,Tondau!$B$5:$F$500,3,0)</f>
        <v>0</v>
      </c>
      <c r="C329" s="3">
        <f>VLOOKUP(Tinhgiavon!A329,Tondau!$B$5:$E$500,4,0)</f>
        <v>0</v>
      </c>
      <c r="D329" s="3">
        <f t="shared" si="27"/>
        <v>0</v>
      </c>
      <c r="E329" s="3">
        <f>SUMIF(Nhap!$F$5:$F$1000,Tinhgiavon!A329,Nhap!$K$5:$K$1000)</f>
        <v>0</v>
      </c>
      <c r="F329" s="3">
        <f t="shared" si="28"/>
        <v>0</v>
      </c>
      <c r="G329" s="3">
        <f t="shared" si="29"/>
        <v>0</v>
      </c>
      <c r="H329" s="3">
        <f t="shared" si="30"/>
        <v>0</v>
      </c>
      <c r="I329" s="3">
        <f t="shared" si="31"/>
        <v>0</v>
      </c>
      <c r="J329" s="7">
        <f>SUMIFS(Nhap!$I$5:$I$1000,Nhap!$E$5:$E$1000,DATE(Thang!$E$4,Thang!$C$4,Loc!$F$2),Nhap!$F$5:$F$1000,Loc!A329)</f>
        <v>0</v>
      </c>
      <c r="K329" s="7">
        <f>SUMIFS(Nhap!$I$5:$I$1000,Nhap!$E$5:$E$1000,DATE(Thang!$E$4,Thang!$C$4,Loc!$G$2),Nhap!$F$5:$F$1000,Loc!A329)</f>
        <v>0</v>
      </c>
      <c r="L329" s="7">
        <f>SUMIFS(Nhap!$I$5:$I$1000,Nhap!$E$5:$E$1000,DATE(Thang!$E$4,Thang!$C$4,Loc!$H$2),Nhap!$F$5:$F$1000,Loc!A329)</f>
        <v>0</v>
      </c>
      <c r="M329" s="7">
        <f>SUMIFS(Nhap!$I$5:$I$1000,Nhap!$E$5:$E$1000,DATE(Thang!$E$4,Thang!$C$4,Loc!$I$2),Nhap!$F$5:$F$1000,Loc!A329)</f>
        <v>0</v>
      </c>
      <c r="N329" s="7">
        <f>SUMIFS(Nhap!$I$5:$I$1000,Nhap!$E$5:$E$1000,DATE(Thang!$E$4,Thang!$C$4,Loc!$J$2),Nhap!$F$5:$F$1000,Loc!A329)</f>
        <v>0</v>
      </c>
      <c r="O329" s="7">
        <f>SUMIFS(Nhap!$I$5:$I$1000,Nhap!$E$5:$E$1000,DATE(Thang!$E$4,Thang!$C$4,Loc!$K$2),Nhap!$F$5:$F$1000,Loc!A329)</f>
        <v>0</v>
      </c>
      <c r="P329" s="7">
        <f>SUMIFS(Nhap!$I$5:$I$1000,Nhap!$E$5:$E$1000,DATE(Thang!$E$4,Thang!$C$4,Loc!$L$2),Nhap!$F$5:$F$1000,Loc!A329)</f>
        <v>0</v>
      </c>
      <c r="Q329" s="7">
        <f>SUMIFS(Nhap!$I$5:$I$1000,Nhap!$E$5:$E$1000,DATE(Thang!$E$4,Thang!$C$4,Loc!$M$2),Nhap!$F$5:$F$1000,Loc!A329)</f>
        <v>0</v>
      </c>
      <c r="R329" s="7">
        <f>SUMIFS(Nhap!$I$5:$I$1000,Nhap!$E$5:$E$1000,DATE(Thang!$E$4,Thang!$C$4,Loc!$N$2),Nhap!$F$5:$F$1000,Loc!A329)</f>
        <v>0</v>
      </c>
      <c r="S329" s="7">
        <f>SUMIFS(Nhap!$I$5:$I$1000,Nhap!$E$5:$E$1000,DATE(Thang!$E$4,Thang!$C$4,Loc!$O$2),Nhap!$F$5:$F$1000,Loc!A329)</f>
        <v>0</v>
      </c>
      <c r="T329" s="7">
        <f>SUMIFS(Nhap!$I$5:$I$1000,Nhap!$E$5:$E$1000,DATE(Thang!$E$4,Thang!$C$4,Loc!$P$2),Nhap!$F$5:$F$1000,Loc!A329)</f>
        <v>0</v>
      </c>
      <c r="U329" s="7">
        <f>SUMIFS(Nhap!$I$5:$I$1000,Nhap!$E$5:$E$1000,DATE(Thang!$E$4,Thang!$C$4,Loc!$Q$2),Nhap!$F$5:$F$1000,Loc!A329)</f>
        <v>0</v>
      </c>
      <c r="V329" s="7">
        <f>SUMIFS(Nhap!$I$5:$I$1000,Nhap!$E$5:$E$1000,DATE(Thang!$E$4,Thang!$C$4,Loc!$R$2),Nhap!$F$5:$F$1000,Loc!A329)</f>
        <v>0</v>
      </c>
      <c r="W329" s="7">
        <f>SUMIFS(Nhap!$I$5:$I$1000,Nhap!$E$5:$E$1000,DATE(Thang!$E$4,Thang!$C$4,Loc!$S$2),Nhap!$F$5:$F$1000,Loc!A329)</f>
        <v>0</v>
      </c>
      <c r="X329" s="7">
        <f>SUMIFS(Nhap!$I$5:$I$1000,Nhap!$E$5:$E$1000,DATE(Thang!$E$4,Thang!$C$4,Loc!$T$2),Nhap!$F$5:$F$1000,Loc!A329)</f>
        <v>0</v>
      </c>
      <c r="Y329" s="7">
        <f>SUMIFS(Nhap!$I$5:$I$1000,Nhap!$E$5:$E$1000,DATE(Thang!$E$4,Thang!$C$4,Loc!$U$2),Nhap!$F$5:$F$1000,Loc!A329)</f>
        <v>0</v>
      </c>
      <c r="Z329" s="7">
        <f>SUMIFS(Nhap!$I$5:$I$1000,Nhap!$E$5:$E$1000,DATE(Thang!$E$4,Thang!$C$4,Loc!$V$2),Nhap!$F$5:$F$1000,Loc!A329)</f>
        <v>0</v>
      </c>
      <c r="AA329" s="7">
        <f>SUMIFS(Nhap!$I$5:$I$1000,Nhap!$E$5:$E$1000,DATE(Thang!$E$4,Thang!$C$4,Loc!$W$2),Nhap!$F$5:$F$1000,Loc!A329)</f>
        <v>0</v>
      </c>
      <c r="AB329" s="7">
        <f>SUMIFS(Nhap!$I$5:$I$1000,Nhap!$E$5:$E$1000,DATE(Thang!$E$4,Thang!$C$4,Loc!$X$2),Nhap!$F$5:$F$1000,Loc!A329)</f>
        <v>0</v>
      </c>
      <c r="AC329" s="7">
        <f>SUMIFS(Nhap!$I$5:$I$1000,Nhap!$E$5:$E$1000,DATE(Thang!$E$4,Thang!$C$4,Loc!$Y$2),Nhap!$F$5:$F$1000,Loc!A329)</f>
        <v>0</v>
      </c>
      <c r="AD329" s="7">
        <f>SUMIFS(Nhap!$I$5:$I$1000,Nhap!$E$5:$E$1000,DATE(Thang!$E$4,Thang!$C$4,Loc!$Z$2),Nhap!$F$5:$F$1000,Loc!A329)</f>
        <v>0</v>
      </c>
      <c r="AE329" s="7">
        <f>SUMIFS(Nhap!$I$5:$I$1000,Nhap!$E$5:$E$1000,DATE(Thang!$E$4,Thang!$C$4,Loc!$AA$2),Nhap!$F$5:$F$1000,Loc!A329)</f>
        <v>0</v>
      </c>
      <c r="AF329" s="7">
        <f>SUMIFS(Nhap!$I$5:$I$1000,Nhap!$E$5:$E$1000,DATE(Thang!$E$4,Thang!$C$4,Loc!$AB$2),Nhap!$F$5:$F$1000,Loc!A329)</f>
        <v>0</v>
      </c>
      <c r="AG329" s="7">
        <f>SUMIFS(Nhap!$I$5:$I$1000,Nhap!$E$5:$E$1000,DATE(Thang!$E$4,Thang!$C$4,Loc!$AC$2),Nhap!$F$5:$F$1000,Loc!A329)</f>
        <v>0</v>
      </c>
      <c r="AH329" s="7">
        <f>SUMIFS(Nhap!$I$5:$I$1000,Nhap!$E$5:$E$1000,DATE(Thang!$E$4,Thang!$C$4,Loc!$AD$2),Nhap!$F$5:$F$1000,Loc!$A$5)</f>
        <v>0</v>
      </c>
      <c r="AI329" s="7">
        <f>SUMIFS(Nhap!$I$5:$I$1000,Nhap!$E$5:$E$1000,DATE(Thang!$E$4,Thang!$C$4,Loc!$AE$2),Nhap!$F$5:$F$1000,Loc!A329)</f>
        <v>0</v>
      </c>
      <c r="AJ329" s="7">
        <f>SUMIFS(Nhap!$I$5:$I$1000,Nhap!$E$5:$E$1000,DATE(Thang!$E$4,Thang!$C$4,Loc!$AF$2),Nhap!$F$5:$F$1000,Loc!A329)</f>
        <v>0</v>
      </c>
      <c r="AK329" s="7">
        <f>SUMIFS(Nhap!$I$5:$I$1000,Nhap!$E$5:$E$1000,DATE(Thang!$E$4,Thang!$C$4,Loc!$AG$2),Nhap!$F$5:$F$1000,Loc!A329)</f>
        <v>0</v>
      </c>
      <c r="AL329" s="7">
        <f>SUMIFS(Nhap!$I$5:$I$1000,Nhap!$E$5:$E$1000,DATE(Thang!$E$4,Thang!$C$4,Loc!$AH$2),Nhap!$F$5:$F$1000,Loc!A329)</f>
        <v>0</v>
      </c>
      <c r="AM329" s="7">
        <f>SUMIFS(Nhap!$I$5:$I$1000,Nhap!$E$5:$E$1000,DATE(Thang!$E$4,Thang!$C$4,Loc!$AI$2),Nhap!$F$5:$F$1000,Loc!A329)</f>
        <v>0</v>
      </c>
      <c r="AN329" s="7">
        <f>SUMIFS(Nhap!$I$5:$I$1000,Nhap!$E$5:$E$1000,DATE(Thang!$E$4,Thang!$C$4,Loc!$AJ$2),Nhap!$F$5:$F$1000,Loc!A329)</f>
        <v>0</v>
      </c>
      <c r="AO329" s="7">
        <f>SUMIFS(Xuat!$G$5:$G$1000,Xuat!$C$5:$C$1000,DATE(Thang!$E$4,Thang!$C$4,AO$2),Xuat!$D$5:$D$1000,Loc!$A329)</f>
        <v>0</v>
      </c>
      <c r="AP329" s="7">
        <f>SUMIFS(Xuat!$G$5:$G$1000,Xuat!$C$5:$C$1000,DATE(Thang!$E$4,Thang!$C$4,AP$2),Xuat!$D$5:$D$1000,Loc!$A329)</f>
        <v>0</v>
      </c>
      <c r="AQ329" s="7">
        <f>SUMIFS(Xuat!$G$5:$G$1000,Xuat!$C$5:$C$1000,DATE(Thang!$E$4,Thang!$C$4,AQ$2),Xuat!$D$5:$D$1000,Loc!$A329)</f>
        <v>0</v>
      </c>
      <c r="AR329" s="7">
        <f>SUMIFS(Xuat!$G$5:$G$1000,Xuat!$C$5:$C$1000,DATE(Thang!$E$4,Thang!$C$4,AR$2),Xuat!$D$5:$D$1000,Loc!$A329)</f>
        <v>0</v>
      </c>
      <c r="AS329" s="7">
        <f>SUMIFS(Xuat!$G$5:$G$1000,Xuat!$C$5:$C$1000,DATE(Thang!$E$4,Thang!$C$4,AS$2),Xuat!$D$5:$D$1000,Loc!$A329)</f>
        <v>0</v>
      </c>
      <c r="AT329" s="7">
        <f>SUMIFS(Xuat!$G$5:$G$1000,Xuat!$C$5:$C$1000,DATE(Thang!$E$4,Thang!$C$4,AT$2),Xuat!$D$5:$D$1000,Loc!$A329)</f>
        <v>0</v>
      </c>
      <c r="AU329" s="7">
        <f>SUMIFS(Xuat!$G$5:$G$1000,Xuat!$C$5:$C$1000,DATE(Thang!$E$4,Thang!$C$4,AU$2),Xuat!$D$5:$D$1000,Loc!$A329)</f>
        <v>0</v>
      </c>
      <c r="AV329" s="7">
        <f>SUMIFS(Xuat!$G$5:$G$1000,Xuat!$C$5:$C$1000,DATE(Thang!$E$4,Thang!$C$4,AV$2),Xuat!$D$5:$D$1000,Loc!$A329)</f>
        <v>0</v>
      </c>
      <c r="AW329" s="7">
        <f>SUMIFS(Xuat!$G$5:$G$1000,Xuat!$C$5:$C$1000,DATE(Thang!$E$4,Thang!$C$4,AW$2),Xuat!$D$5:$D$1000,Loc!$A329)</f>
        <v>0</v>
      </c>
      <c r="AX329" s="7">
        <f>SUMIFS(Xuat!$G$5:$G$1000,Xuat!$C$5:$C$1000,DATE(Thang!$E$4,Thang!$C$4,AX$2),Xuat!$D$5:$D$1000,Loc!$A329)</f>
        <v>0</v>
      </c>
      <c r="AY329" s="7">
        <f>SUMIFS(Xuat!$G$5:$G$1000,Xuat!$C$5:$C$1000,DATE(Thang!$E$4,Thang!$C$4,AY$2),Xuat!$D$5:$D$1000,Loc!$A329)</f>
        <v>0</v>
      </c>
      <c r="AZ329" s="7">
        <f>SUMIFS(Xuat!$G$5:$G$1000,Xuat!$C$5:$C$1000,DATE(Thang!$E$4,Thang!$C$4,AZ$2),Xuat!$D$5:$D$1000,Loc!$A329)</f>
        <v>0</v>
      </c>
      <c r="BA329" s="7">
        <f>SUMIFS(Xuat!$G$5:$G$1000,Xuat!$C$5:$C$1000,DATE(Thang!$E$4,Thang!$C$4,BA$2),Xuat!$D$5:$D$1000,Loc!$A329)</f>
        <v>0</v>
      </c>
      <c r="BB329" s="7">
        <f>SUMIFS(Xuat!$G$5:$G$1000,Xuat!$C$5:$C$1000,DATE(Thang!$E$4,Thang!$C$4,BB$2),Xuat!$D$5:$D$1000,Loc!$A329)</f>
        <v>0</v>
      </c>
      <c r="BC329" s="7">
        <f>SUMIFS(Xuat!$G$5:$G$1000,Xuat!$C$5:$C$1000,DATE(Thang!$E$4,Thang!$C$4,BC$2),Xuat!$D$5:$D$1000,Loc!$A329)</f>
        <v>0</v>
      </c>
      <c r="BD329" s="7">
        <f>SUMIFS(Xuat!$G$5:$G$1000,Xuat!$C$5:$C$1000,DATE(Thang!$E$4,Thang!$C$4,BD$2),Xuat!$D$5:$D$1000,Loc!$A329)</f>
        <v>0</v>
      </c>
      <c r="BE329" s="7">
        <f>SUMIFS(Xuat!$G$5:$G$1000,Xuat!$C$5:$C$1000,DATE(Thang!$E$4,Thang!$C$4,BE$2),Xuat!$D$5:$D$1000,Loc!$A329)</f>
        <v>0</v>
      </c>
      <c r="BF329" s="7">
        <f>SUMIFS(Xuat!$G$5:$G$1000,Xuat!$C$5:$C$1000,DATE(Thang!$E$4,Thang!$C$4,BF$2),Xuat!$D$5:$D$1000,Loc!$A329)</f>
        <v>0</v>
      </c>
      <c r="BG329" s="7">
        <f>SUMIFS(Xuat!$G$5:$G$1000,Xuat!$C$5:$C$1000,DATE(Thang!$E$4,Thang!$C$4,BG$2),Xuat!$D$5:$D$1000,Loc!$A329)</f>
        <v>0</v>
      </c>
      <c r="BH329" s="7">
        <f>SUMIFS(Xuat!$G$5:$G$1000,Xuat!$C$5:$C$1000,DATE(Thang!$E$4,Thang!$C$4,BH$2),Xuat!$D$5:$D$1000,Loc!$A329)</f>
        <v>0</v>
      </c>
      <c r="BI329" s="7">
        <f>SUMIFS(Xuat!$G$5:$G$1000,Xuat!$C$5:$C$1000,DATE(Thang!$E$4,Thang!$C$4,BI$2),Xuat!$D$5:$D$1000,Loc!$A329)</f>
        <v>0</v>
      </c>
      <c r="BJ329" s="7">
        <f>SUMIFS(Xuat!$G$5:$G$1000,Xuat!$C$5:$C$1000,DATE(Thang!$E$4,Thang!$C$4,BJ$2),Xuat!$D$5:$D$1000,Loc!$A329)</f>
        <v>0</v>
      </c>
      <c r="BK329" s="7">
        <f>SUMIFS(Xuat!$G$5:$G$1000,Xuat!$C$5:$C$1000,DATE(Thang!$E$4,Thang!$C$4,BK$2),Xuat!$D$5:$D$1000,Loc!$A329)</f>
        <v>0</v>
      </c>
      <c r="BL329" s="7">
        <f>SUMIFS(Xuat!$G$5:$G$1000,Xuat!$C$5:$C$1000,DATE(Thang!$E$4,Thang!$C$4,BL$2),Xuat!$D$5:$D$1000,Loc!$A329)</f>
        <v>0</v>
      </c>
      <c r="BM329" s="7">
        <f>SUMIFS(Xuat!$G$5:$G$1000,Xuat!$C$5:$C$1000,DATE(Thang!$E$4,Thang!$C$4,BM$2),Xuat!$D$5:$D$1000,Loc!$A329)</f>
        <v>0</v>
      </c>
      <c r="BN329" s="7">
        <f>SUMIFS(Xuat!$G$5:$G$1000,Xuat!$C$5:$C$1000,DATE(Thang!$E$4,Thang!$C$4,BN$2),Xuat!$D$5:$D$1000,Loc!$A329)</f>
        <v>0</v>
      </c>
      <c r="BO329" s="7">
        <f>SUMIFS(Xuat!$G$5:$G$1000,Xuat!$C$5:$C$1000,DATE(Thang!$E$4,Thang!$C$4,BO$2),Xuat!$D$5:$D$1000,Loc!$A329)</f>
        <v>0</v>
      </c>
      <c r="BP329" s="7">
        <f>SUMIFS(Xuat!$G$5:$G$1000,Xuat!$C$5:$C$1000,DATE(Thang!$E$4,Thang!$C$4,BP$2),Xuat!$D$5:$D$1000,Loc!$A329)</f>
        <v>0</v>
      </c>
      <c r="BQ329" s="7">
        <f>SUMIFS(Xuat!$G$5:$G$1000,Xuat!$C$5:$C$1000,DATE(Thang!$E$4,Thang!$C$4,BQ$2),Xuat!$D$5:$D$1000,Loc!$A329)</f>
        <v>0</v>
      </c>
      <c r="BR329" s="7">
        <f>SUMIFS(Xuat!$G$5:$G$1000,Xuat!$C$5:$C$1000,DATE(Thang!$E$4,Thang!$C$4,BR$2),Xuat!$D$5:$D$1000,Loc!$A329)</f>
        <v>0</v>
      </c>
      <c r="BS329" s="7">
        <f>SUMIFS(Xuat!$G$5:$G$1000,Xuat!$C$5:$C$1000,DATE(Thang!$E$4,Thang!$C$4,BS$2),Xuat!$D$5:$D$1000,Loc!$A329)</f>
        <v>0</v>
      </c>
    </row>
    <row r="330" spans="1:71" x14ac:dyDescent="0.2">
      <c r="A330" s="2">
        <f>DM!C330</f>
        <v>0</v>
      </c>
      <c r="B330" s="3">
        <f>VLOOKUP(A330,Tondau!$B$5:$F$500,3,0)</f>
        <v>0</v>
      </c>
      <c r="C330" s="3">
        <f>VLOOKUP(Tinhgiavon!A330,Tondau!$B$5:$E$500,4,0)</f>
        <v>0</v>
      </c>
      <c r="D330" s="3">
        <f t="shared" si="27"/>
        <v>0</v>
      </c>
      <c r="E330" s="3">
        <f>SUMIF(Nhap!$F$5:$F$1000,Tinhgiavon!A330,Nhap!$K$5:$K$1000)</f>
        <v>0</v>
      </c>
      <c r="F330" s="3">
        <f t="shared" si="28"/>
        <v>0</v>
      </c>
      <c r="G330" s="3">
        <f t="shared" si="29"/>
        <v>0</v>
      </c>
      <c r="H330" s="3">
        <f t="shared" si="30"/>
        <v>0</v>
      </c>
      <c r="I330" s="3">
        <f t="shared" si="31"/>
        <v>0</v>
      </c>
      <c r="J330" s="7">
        <f>SUMIFS(Nhap!$I$5:$I$1000,Nhap!$E$5:$E$1000,DATE(Thang!$E$4,Thang!$C$4,Loc!$F$2),Nhap!$F$5:$F$1000,Loc!A330)</f>
        <v>0</v>
      </c>
      <c r="K330" s="7">
        <f>SUMIFS(Nhap!$I$5:$I$1000,Nhap!$E$5:$E$1000,DATE(Thang!$E$4,Thang!$C$4,Loc!$G$2),Nhap!$F$5:$F$1000,Loc!A330)</f>
        <v>0</v>
      </c>
      <c r="L330" s="7">
        <f>SUMIFS(Nhap!$I$5:$I$1000,Nhap!$E$5:$E$1000,DATE(Thang!$E$4,Thang!$C$4,Loc!$H$2),Nhap!$F$5:$F$1000,Loc!A330)</f>
        <v>0</v>
      </c>
      <c r="M330" s="7">
        <f>SUMIFS(Nhap!$I$5:$I$1000,Nhap!$E$5:$E$1000,DATE(Thang!$E$4,Thang!$C$4,Loc!$I$2),Nhap!$F$5:$F$1000,Loc!A330)</f>
        <v>0</v>
      </c>
      <c r="N330" s="7">
        <f>SUMIFS(Nhap!$I$5:$I$1000,Nhap!$E$5:$E$1000,DATE(Thang!$E$4,Thang!$C$4,Loc!$J$2),Nhap!$F$5:$F$1000,Loc!A330)</f>
        <v>0</v>
      </c>
      <c r="O330" s="7">
        <f>SUMIFS(Nhap!$I$5:$I$1000,Nhap!$E$5:$E$1000,DATE(Thang!$E$4,Thang!$C$4,Loc!$K$2),Nhap!$F$5:$F$1000,Loc!A330)</f>
        <v>0</v>
      </c>
      <c r="P330" s="7">
        <f>SUMIFS(Nhap!$I$5:$I$1000,Nhap!$E$5:$E$1000,DATE(Thang!$E$4,Thang!$C$4,Loc!$L$2),Nhap!$F$5:$F$1000,Loc!A330)</f>
        <v>0</v>
      </c>
      <c r="Q330" s="7">
        <f>SUMIFS(Nhap!$I$5:$I$1000,Nhap!$E$5:$E$1000,DATE(Thang!$E$4,Thang!$C$4,Loc!$M$2),Nhap!$F$5:$F$1000,Loc!A330)</f>
        <v>0</v>
      </c>
      <c r="R330" s="7">
        <f>SUMIFS(Nhap!$I$5:$I$1000,Nhap!$E$5:$E$1000,DATE(Thang!$E$4,Thang!$C$4,Loc!$N$2),Nhap!$F$5:$F$1000,Loc!A330)</f>
        <v>0</v>
      </c>
      <c r="S330" s="7">
        <f>SUMIFS(Nhap!$I$5:$I$1000,Nhap!$E$5:$E$1000,DATE(Thang!$E$4,Thang!$C$4,Loc!$O$2),Nhap!$F$5:$F$1000,Loc!A330)</f>
        <v>0</v>
      </c>
      <c r="T330" s="7">
        <f>SUMIFS(Nhap!$I$5:$I$1000,Nhap!$E$5:$E$1000,DATE(Thang!$E$4,Thang!$C$4,Loc!$P$2),Nhap!$F$5:$F$1000,Loc!A330)</f>
        <v>0</v>
      </c>
      <c r="U330" s="7">
        <f>SUMIFS(Nhap!$I$5:$I$1000,Nhap!$E$5:$E$1000,DATE(Thang!$E$4,Thang!$C$4,Loc!$Q$2),Nhap!$F$5:$F$1000,Loc!A330)</f>
        <v>0</v>
      </c>
      <c r="V330" s="7">
        <f>SUMIFS(Nhap!$I$5:$I$1000,Nhap!$E$5:$E$1000,DATE(Thang!$E$4,Thang!$C$4,Loc!$R$2),Nhap!$F$5:$F$1000,Loc!A330)</f>
        <v>0</v>
      </c>
      <c r="W330" s="7">
        <f>SUMIFS(Nhap!$I$5:$I$1000,Nhap!$E$5:$E$1000,DATE(Thang!$E$4,Thang!$C$4,Loc!$S$2),Nhap!$F$5:$F$1000,Loc!A330)</f>
        <v>0</v>
      </c>
      <c r="X330" s="7">
        <f>SUMIFS(Nhap!$I$5:$I$1000,Nhap!$E$5:$E$1000,DATE(Thang!$E$4,Thang!$C$4,Loc!$T$2),Nhap!$F$5:$F$1000,Loc!A330)</f>
        <v>0</v>
      </c>
      <c r="Y330" s="7">
        <f>SUMIFS(Nhap!$I$5:$I$1000,Nhap!$E$5:$E$1000,DATE(Thang!$E$4,Thang!$C$4,Loc!$U$2),Nhap!$F$5:$F$1000,Loc!A330)</f>
        <v>0</v>
      </c>
      <c r="Z330" s="7">
        <f>SUMIFS(Nhap!$I$5:$I$1000,Nhap!$E$5:$E$1000,DATE(Thang!$E$4,Thang!$C$4,Loc!$V$2),Nhap!$F$5:$F$1000,Loc!A330)</f>
        <v>0</v>
      </c>
      <c r="AA330" s="7">
        <f>SUMIFS(Nhap!$I$5:$I$1000,Nhap!$E$5:$E$1000,DATE(Thang!$E$4,Thang!$C$4,Loc!$W$2),Nhap!$F$5:$F$1000,Loc!A330)</f>
        <v>0</v>
      </c>
      <c r="AB330" s="7">
        <f>SUMIFS(Nhap!$I$5:$I$1000,Nhap!$E$5:$E$1000,DATE(Thang!$E$4,Thang!$C$4,Loc!$X$2),Nhap!$F$5:$F$1000,Loc!A330)</f>
        <v>0</v>
      </c>
      <c r="AC330" s="7">
        <f>SUMIFS(Nhap!$I$5:$I$1000,Nhap!$E$5:$E$1000,DATE(Thang!$E$4,Thang!$C$4,Loc!$Y$2),Nhap!$F$5:$F$1000,Loc!A330)</f>
        <v>0</v>
      </c>
      <c r="AD330" s="7">
        <f>SUMIFS(Nhap!$I$5:$I$1000,Nhap!$E$5:$E$1000,DATE(Thang!$E$4,Thang!$C$4,Loc!$Z$2),Nhap!$F$5:$F$1000,Loc!A330)</f>
        <v>0</v>
      </c>
      <c r="AE330" s="7">
        <f>SUMIFS(Nhap!$I$5:$I$1000,Nhap!$E$5:$E$1000,DATE(Thang!$E$4,Thang!$C$4,Loc!$AA$2),Nhap!$F$5:$F$1000,Loc!A330)</f>
        <v>0</v>
      </c>
      <c r="AF330" s="7">
        <f>SUMIFS(Nhap!$I$5:$I$1000,Nhap!$E$5:$E$1000,DATE(Thang!$E$4,Thang!$C$4,Loc!$AB$2),Nhap!$F$5:$F$1000,Loc!A330)</f>
        <v>0</v>
      </c>
      <c r="AG330" s="7">
        <f>SUMIFS(Nhap!$I$5:$I$1000,Nhap!$E$5:$E$1000,DATE(Thang!$E$4,Thang!$C$4,Loc!$AC$2),Nhap!$F$5:$F$1000,Loc!A330)</f>
        <v>0</v>
      </c>
      <c r="AH330" s="7">
        <f>SUMIFS(Nhap!$I$5:$I$1000,Nhap!$E$5:$E$1000,DATE(Thang!$E$4,Thang!$C$4,Loc!$AD$2),Nhap!$F$5:$F$1000,Loc!$A$5)</f>
        <v>0</v>
      </c>
      <c r="AI330" s="7">
        <f>SUMIFS(Nhap!$I$5:$I$1000,Nhap!$E$5:$E$1000,DATE(Thang!$E$4,Thang!$C$4,Loc!$AE$2),Nhap!$F$5:$F$1000,Loc!A330)</f>
        <v>0</v>
      </c>
      <c r="AJ330" s="7">
        <f>SUMIFS(Nhap!$I$5:$I$1000,Nhap!$E$5:$E$1000,DATE(Thang!$E$4,Thang!$C$4,Loc!$AF$2),Nhap!$F$5:$F$1000,Loc!A330)</f>
        <v>0</v>
      </c>
      <c r="AK330" s="7">
        <f>SUMIFS(Nhap!$I$5:$I$1000,Nhap!$E$5:$E$1000,DATE(Thang!$E$4,Thang!$C$4,Loc!$AG$2),Nhap!$F$5:$F$1000,Loc!A330)</f>
        <v>0</v>
      </c>
      <c r="AL330" s="7">
        <f>SUMIFS(Nhap!$I$5:$I$1000,Nhap!$E$5:$E$1000,DATE(Thang!$E$4,Thang!$C$4,Loc!$AH$2),Nhap!$F$5:$F$1000,Loc!A330)</f>
        <v>0</v>
      </c>
      <c r="AM330" s="7">
        <f>SUMIFS(Nhap!$I$5:$I$1000,Nhap!$E$5:$E$1000,DATE(Thang!$E$4,Thang!$C$4,Loc!$AI$2),Nhap!$F$5:$F$1000,Loc!A330)</f>
        <v>0</v>
      </c>
      <c r="AN330" s="7">
        <f>SUMIFS(Nhap!$I$5:$I$1000,Nhap!$E$5:$E$1000,DATE(Thang!$E$4,Thang!$C$4,Loc!$AJ$2),Nhap!$F$5:$F$1000,Loc!A330)</f>
        <v>0</v>
      </c>
      <c r="AO330" s="7">
        <f>SUMIFS(Xuat!$G$5:$G$1000,Xuat!$C$5:$C$1000,DATE(Thang!$E$4,Thang!$C$4,AO$2),Xuat!$D$5:$D$1000,Loc!$A330)</f>
        <v>0</v>
      </c>
      <c r="AP330" s="7">
        <f>SUMIFS(Xuat!$G$5:$G$1000,Xuat!$C$5:$C$1000,DATE(Thang!$E$4,Thang!$C$4,AP$2),Xuat!$D$5:$D$1000,Loc!$A330)</f>
        <v>0</v>
      </c>
      <c r="AQ330" s="7">
        <f>SUMIFS(Xuat!$G$5:$G$1000,Xuat!$C$5:$C$1000,DATE(Thang!$E$4,Thang!$C$4,AQ$2),Xuat!$D$5:$D$1000,Loc!$A330)</f>
        <v>0</v>
      </c>
      <c r="AR330" s="7">
        <f>SUMIFS(Xuat!$G$5:$G$1000,Xuat!$C$5:$C$1000,DATE(Thang!$E$4,Thang!$C$4,AR$2),Xuat!$D$5:$D$1000,Loc!$A330)</f>
        <v>0</v>
      </c>
      <c r="AS330" s="7">
        <f>SUMIFS(Xuat!$G$5:$G$1000,Xuat!$C$5:$C$1000,DATE(Thang!$E$4,Thang!$C$4,AS$2),Xuat!$D$5:$D$1000,Loc!$A330)</f>
        <v>0</v>
      </c>
      <c r="AT330" s="7">
        <f>SUMIFS(Xuat!$G$5:$G$1000,Xuat!$C$5:$C$1000,DATE(Thang!$E$4,Thang!$C$4,AT$2),Xuat!$D$5:$D$1000,Loc!$A330)</f>
        <v>0</v>
      </c>
      <c r="AU330" s="7">
        <f>SUMIFS(Xuat!$G$5:$G$1000,Xuat!$C$5:$C$1000,DATE(Thang!$E$4,Thang!$C$4,AU$2),Xuat!$D$5:$D$1000,Loc!$A330)</f>
        <v>0</v>
      </c>
      <c r="AV330" s="7">
        <f>SUMIFS(Xuat!$G$5:$G$1000,Xuat!$C$5:$C$1000,DATE(Thang!$E$4,Thang!$C$4,AV$2),Xuat!$D$5:$D$1000,Loc!$A330)</f>
        <v>0</v>
      </c>
      <c r="AW330" s="7">
        <f>SUMIFS(Xuat!$G$5:$G$1000,Xuat!$C$5:$C$1000,DATE(Thang!$E$4,Thang!$C$4,AW$2),Xuat!$D$5:$D$1000,Loc!$A330)</f>
        <v>0</v>
      </c>
      <c r="AX330" s="7">
        <f>SUMIFS(Xuat!$G$5:$G$1000,Xuat!$C$5:$C$1000,DATE(Thang!$E$4,Thang!$C$4,AX$2),Xuat!$D$5:$D$1000,Loc!$A330)</f>
        <v>0</v>
      </c>
      <c r="AY330" s="7">
        <f>SUMIFS(Xuat!$G$5:$G$1000,Xuat!$C$5:$C$1000,DATE(Thang!$E$4,Thang!$C$4,AY$2),Xuat!$D$5:$D$1000,Loc!$A330)</f>
        <v>0</v>
      </c>
      <c r="AZ330" s="7">
        <f>SUMIFS(Xuat!$G$5:$G$1000,Xuat!$C$5:$C$1000,DATE(Thang!$E$4,Thang!$C$4,AZ$2),Xuat!$D$5:$D$1000,Loc!$A330)</f>
        <v>0</v>
      </c>
      <c r="BA330" s="7">
        <f>SUMIFS(Xuat!$G$5:$G$1000,Xuat!$C$5:$C$1000,DATE(Thang!$E$4,Thang!$C$4,BA$2),Xuat!$D$5:$D$1000,Loc!$A330)</f>
        <v>0</v>
      </c>
      <c r="BB330" s="7">
        <f>SUMIFS(Xuat!$G$5:$G$1000,Xuat!$C$5:$C$1000,DATE(Thang!$E$4,Thang!$C$4,BB$2),Xuat!$D$5:$D$1000,Loc!$A330)</f>
        <v>0</v>
      </c>
      <c r="BC330" s="7">
        <f>SUMIFS(Xuat!$G$5:$G$1000,Xuat!$C$5:$C$1000,DATE(Thang!$E$4,Thang!$C$4,BC$2),Xuat!$D$5:$D$1000,Loc!$A330)</f>
        <v>0</v>
      </c>
      <c r="BD330" s="7">
        <f>SUMIFS(Xuat!$G$5:$G$1000,Xuat!$C$5:$C$1000,DATE(Thang!$E$4,Thang!$C$4,BD$2),Xuat!$D$5:$D$1000,Loc!$A330)</f>
        <v>0</v>
      </c>
      <c r="BE330" s="7">
        <f>SUMIFS(Xuat!$G$5:$G$1000,Xuat!$C$5:$C$1000,DATE(Thang!$E$4,Thang!$C$4,BE$2),Xuat!$D$5:$D$1000,Loc!$A330)</f>
        <v>0</v>
      </c>
      <c r="BF330" s="7">
        <f>SUMIFS(Xuat!$G$5:$G$1000,Xuat!$C$5:$C$1000,DATE(Thang!$E$4,Thang!$C$4,BF$2),Xuat!$D$5:$D$1000,Loc!$A330)</f>
        <v>0</v>
      </c>
      <c r="BG330" s="7">
        <f>SUMIFS(Xuat!$G$5:$G$1000,Xuat!$C$5:$C$1000,DATE(Thang!$E$4,Thang!$C$4,BG$2),Xuat!$D$5:$D$1000,Loc!$A330)</f>
        <v>0</v>
      </c>
      <c r="BH330" s="7">
        <f>SUMIFS(Xuat!$G$5:$G$1000,Xuat!$C$5:$C$1000,DATE(Thang!$E$4,Thang!$C$4,BH$2),Xuat!$D$5:$D$1000,Loc!$A330)</f>
        <v>0</v>
      </c>
      <c r="BI330" s="7">
        <f>SUMIFS(Xuat!$G$5:$G$1000,Xuat!$C$5:$C$1000,DATE(Thang!$E$4,Thang!$C$4,BI$2),Xuat!$D$5:$D$1000,Loc!$A330)</f>
        <v>0</v>
      </c>
      <c r="BJ330" s="7">
        <f>SUMIFS(Xuat!$G$5:$G$1000,Xuat!$C$5:$C$1000,DATE(Thang!$E$4,Thang!$C$4,BJ$2),Xuat!$D$5:$D$1000,Loc!$A330)</f>
        <v>0</v>
      </c>
      <c r="BK330" s="7">
        <f>SUMIFS(Xuat!$G$5:$G$1000,Xuat!$C$5:$C$1000,DATE(Thang!$E$4,Thang!$C$4,BK$2),Xuat!$D$5:$D$1000,Loc!$A330)</f>
        <v>0</v>
      </c>
      <c r="BL330" s="7">
        <f>SUMIFS(Xuat!$G$5:$G$1000,Xuat!$C$5:$C$1000,DATE(Thang!$E$4,Thang!$C$4,BL$2),Xuat!$D$5:$D$1000,Loc!$A330)</f>
        <v>0</v>
      </c>
      <c r="BM330" s="7">
        <f>SUMIFS(Xuat!$G$5:$G$1000,Xuat!$C$5:$C$1000,DATE(Thang!$E$4,Thang!$C$4,BM$2),Xuat!$D$5:$D$1000,Loc!$A330)</f>
        <v>0</v>
      </c>
      <c r="BN330" s="7">
        <f>SUMIFS(Xuat!$G$5:$G$1000,Xuat!$C$5:$C$1000,DATE(Thang!$E$4,Thang!$C$4,BN$2),Xuat!$D$5:$D$1000,Loc!$A330)</f>
        <v>0</v>
      </c>
      <c r="BO330" s="7">
        <f>SUMIFS(Xuat!$G$5:$G$1000,Xuat!$C$5:$C$1000,DATE(Thang!$E$4,Thang!$C$4,BO$2),Xuat!$D$5:$D$1000,Loc!$A330)</f>
        <v>0</v>
      </c>
      <c r="BP330" s="7">
        <f>SUMIFS(Xuat!$G$5:$G$1000,Xuat!$C$5:$C$1000,DATE(Thang!$E$4,Thang!$C$4,BP$2),Xuat!$D$5:$D$1000,Loc!$A330)</f>
        <v>0</v>
      </c>
      <c r="BQ330" s="7">
        <f>SUMIFS(Xuat!$G$5:$G$1000,Xuat!$C$5:$C$1000,DATE(Thang!$E$4,Thang!$C$4,BQ$2),Xuat!$D$5:$D$1000,Loc!$A330)</f>
        <v>0</v>
      </c>
      <c r="BR330" s="7">
        <f>SUMIFS(Xuat!$G$5:$G$1000,Xuat!$C$5:$C$1000,DATE(Thang!$E$4,Thang!$C$4,BR$2),Xuat!$D$5:$D$1000,Loc!$A330)</f>
        <v>0</v>
      </c>
      <c r="BS330" s="7">
        <f>SUMIFS(Xuat!$G$5:$G$1000,Xuat!$C$5:$C$1000,DATE(Thang!$E$4,Thang!$C$4,BS$2),Xuat!$D$5:$D$1000,Loc!$A330)</f>
        <v>0</v>
      </c>
    </row>
    <row r="331" spans="1:71" x14ac:dyDescent="0.2">
      <c r="A331" s="2">
        <f>DM!C331</f>
        <v>0</v>
      </c>
      <c r="B331" s="3">
        <f>VLOOKUP(A331,Tondau!$B$5:$F$500,3,0)</f>
        <v>0</v>
      </c>
      <c r="C331" s="3">
        <f>VLOOKUP(Tinhgiavon!A331,Tondau!$B$5:$E$500,4,0)</f>
        <v>0</v>
      </c>
      <c r="D331" s="3">
        <f t="shared" si="27"/>
        <v>0</v>
      </c>
      <c r="E331" s="3">
        <f>SUMIF(Nhap!$F$5:$F$1000,Tinhgiavon!A331,Nhap!$K$5:$K$1000)</f>
        <v>0</v>
      </c>
      <c r="F331" s="3">
        <f t="shared" si="28"/>
        <v>0</v>
      </c>
      <c r="G331" s="3">
        <f t="shared" si="29"/>
        <v>0</v>
      </c>
      <c r="H331" s="3">
        <f t="shared" si="30"/>
        <v>0</v>
      </c>
      <c r="I331" s="3">
        <f t="shared" si="31"/>
        <v>0</v>
      </c>
      <c r="J331" s="7">
        <f>SUMIFS(Nhap!$I$5:$I$1000,Nhap!$E$5:$E$1000,DATE(Thang!$E$4,Thang!$C$4,Loc!$F$2),Nhap!$F$5:$F$1000,Loc!A331)</f>
        <v>0</v>
      </c>
      <c r="K331" s="7">
        <f>SUMIFS(Nhap!$I$5:$I$1000,Nhap!$E$5:$E$1000,DATE(Thang!$E$4,Thang!$C$4,Loc!$G$2),Nhap!$F$5:$F$1000,Loc!A331)</f>
        <v>0</v>
      </c>
      <c r="L331" s="7">
        <f>SUMIFS(Nhap!$I$5:$I$1000,Nhap!$E$5:$E$1000,DATE(Thang!$E$4,Thang!$C$4,Loc!$H$2),Nhap!$F$5:$F$1000,Loc!A331)</f>
        <v>0</v>
      </c>
      <c r="M331" s="7">
        <f>SUMIFS(Nhap!$I$5:$I$1000,Nhap!$E$5:$E$1000,DATE(Thang!$E$4,Thang!$C$4,Loc!$I$2),Nhap!$F$5:$F$1000,Loc!A331)</f>
        <v>0</v>
      </c>
      <c r="N331" s="7">
        <f>SUMIFS(Nhap!$I$5:$I$1000,Nhap!$E$5:$E$1000,DATE(Thang!$E$4,Thang!$C$4,Loc!$J$2),Nhap!$F$5:$F$1000,Loc!A331)</f>
        <v>0</v>
      </c>
      <c r="O331" s="7">
        <f>SUMIFS(Nhap!$I$5:$I$1000,Nhap!$E$5:$E$1000,DATE(Thang!$E$4,Thang!$C$4,Loc!$K$2),Nhap!$F$5:$F$1000,Loc!A331)</f>
        <v>0</v>
      </c>
      <c r="P331" s="7">
        <f>SUMIFS(Nhap!$I$5:$I$1000,Nhap!$E$5:$E$1000,DATE(Thang!$E$4,Thang!$C$4,Loc!$L$2),Nhap!$F$5:$F$1000,Loc!A331)</f>
        <v>0</v>
      </c>
      <c r="Q331" s="7">
        <f>SUMIFS(Nhap!$I$5:$I$1000,Nhap!$E$5:$E$1000,DATE(Thang!$E$4,Thang!$C$4,Loc!$M$2),Nhap!$F$5:$F$1000,Loc!A331)</f>
        <v>0</v>
      </c>
      <c r="R331" s="7">
        <f>SUMIFS(Nhap!$I$5:$I$1000,Nhap!$E$5:$E$1000,DATE(Thang!$E$4,Thang!$C$4,Loc!$N$2),Nhap!$F$5:$F$1000,Loc!A331)</f>
        <v>0</v>
      </c>
      <c r="S331" s="7">
        <f>SUMIFS(Nhap!$I$5:$I$1000,Nhap!$E$5:$E$1000,DATE(Thang!$E$4,Thang!$C$4,Loc!$O$2),Nhap!$F$5:$F$1000,Loc!A331)</f>
        <v>0</v>
      </c>
      <c r="T331" s="7">
        <f>SUMIFS(Nhap!$I$5:$I$1000,Nhap!$E$5:$E$1000,DATE(Thang!$E$4,Thang!$C$4,Loc!$P$2),Nhap!$F$5:$F$1000,Loc!A331)</f>
        <v>0</v>
      </c>
      <c r="U331" s="7">
        <f>SUMIFS(Nhap!$I$5:$I$1000,Nhap!$E$5:$E$1000,DATE(Thang!$E$4,Thang!$C$4,Loc!$Q$2),Nhap!$F$5:$F$1000,Loc!A331)</f>
        <v>0</v>
      </c>
      <c r="V331" s="7">
        <f>SUMIFS(Nhap!$I$5:$I$1000,Nhap!$E$5:$E$1000,DATE(Thang!$E$4,Thang!$C$4,Loc!$R$2),Nhap!$F$5:$F$1000,Loc!A331)</f>
        <v>0</v>
      </c>
      <c r="W331" s="7">
        <f>SUMIFS(Nhap!$I$5:$I$1000,Nhap!$E$5:$E$1000,DATE(Thang!$E$4,Thang!$C$4,Loc!$S$2),Nhap!$F$5:$F$1000,Loc!A331)</f>
        <v>0</v>
      </c>
      <c r="X331" s="7">
        <f>SUMIFS(Nhap!$I$5:$I$1000,Nhap!$E$5:$E$1000,DATE(Thang!$E$4,Thang!$C$4,Loc!$T$2),Nhap!$F$5:$F$1000,Loc!A331)</f>
        <v>0</v>
      </c>
      <c r="Y331" s="7">
        <f>SUMIFS(Nhap!$I$5:$I$1000,Nhap!$E$5:$E$1000,DATE(Thang!$E$4,Thang!$C$4,Loc!$U$2),Nhap!$F$5:$F$1000,Loc!A331)</f>
        <v>0</v>
      </c>
      <c r="Z331" s="7">
        <f>SUMIFS(Nhap!$I$5:$I$1000,Nhap!$E$5:$E$1000,DATE(Thang!$E$4,Thang!$C$4,Loc!$V$2),Nhap!$F$5:$F$1000,Loc!A331)</f>
        <v>0</v>
      </c>
      <c r="AA331" s="7">
        <f>SUMIFS(Nhap!$I$5:$I$1000,Nhap!$E$5:$E$1000,DATE(Thang!$E$4,Thang!$C$4,Loc!$W$2),Nhap!$F$5:$F$1000,Loc!A331)</f>
        <v>0</v>
      </c>
      <c r="AB331" s="7">
        <f>SUMIFS(Nhap!$I$5:$I$1000,Nhap!$E$5:$E$1000,DATE(Thang!$E$4,Thang!$C$4,Loc!$X$2),Nhap!$F$5:$F$1000,Loc!A331)</f>
        <v>0</v>
      </c>
      <c r="AC331" s="7">
        <f>SUMIFS(Nhap!$I$5:$I$1000,Nhap!$E$5:$E$1000,DATE(Thang!$E$4,Thang!$C$4,Loc!$Y$2),Nhap!$F$5:$F$1000,Loc!A331)</f>
        <v>0</v>
      </c>
      <c r="AD331" s="7">
        <f>SUMIFS(Nhap!$I$5:$I$1000,Nhap!$E$5:$E$1000,DATE(Thang!$E$4,Thang!$C$4,Loc!$Z$2),Nhap!$F$5:$F$1000,Loc!A331)</f>
        <v>0</v>
      </c>
      <c r="AE331" s="7">
        <f>SUMIFS(Nhap!$I$5:$I$1000,Nhap!$E$5:$E$1000,DATE(Thang!$E$4,Thang!$C$4,Loc!$AA$2),Nhap!$F$5:$F$1000,Loc!A331)</f>
        <v>0</v>
      </c>
      <c r="AF331" s="7">
        <f>SUMIFS(Nhap!$I$5:$I$1000,Nhap!$E$5:$E$1000,DATE(Thang!$E$4,Thang!$C$4,Loc!$AB$2),Nhap!$F$5:$F$1000,Loc!A331)</f>
        <v>0</v>
      </c>
      <c r="AG331" s="7">
        <f>SUMIFS(Nhap!$I$5:$I$1000,Nhap!$E$5:$E$1000,DATE(Thang!$E$4,Thang!$C$4,Loc!$AC$2),Nhap!$F$5:$F$1000,Loc!A331)</f>
        <v>0</v>
      </c>
      <c r="AH331" s="7">
        <f>SUMIFS(Nhap!$I$5:$I$1000,Nhap!$E$5:$E$1000,DATE(Thang!$E$4,Thang!$C$4,Loc!$AD$2),Nhap!$F$5:$F$1000,Loc!$A$5)</f>
        <v>0</v>
      </c>
      <c r="AI331" s="7">
        <f>SUMIFS(Nhap!$I$5:$I$1000,Nhap!$E$5:$E$1000,DATE(Thang!$E$4,Thang!$C$4,Loc!$AE$2),Nhap!$F$5:$F$1000,Loc!A331)</f>
        <v>0</v>
      </c>
      <c r="AJ331" s="7">
        <f>SUMIFS(Nhap!$I$5:$I$1000,Nhap!$E$5:$E$1000,DATE(Thang!$E$4,Thang!$C$4,Loc!$AF$2),Nhap!$F$5:$F$1000,Loc!A331)</f>
        <v>0</v>
      </c>
      <c r="AK331" s="7">
        <f>SUMIFS(Nhap!$I$5:$I$1000,Nhap!$E$5:$E$1000,DATE(Thang!$E$4,Thang!$C$4,Loc!$AG$2),Nhap!$F$5:$F$1000,Loc!A331)</f>
        <v>0</v>
      </c>
      <c r="AL331" s="7">
        <f>SUMIFS(Nhap!$I$5:$I$1000,Nhap!$E$5:$E$1000,DATE(Thang!$E$4,Thang!$C$4,Loc!$AH$2),Nhap!$F$5:$F$1000,Loc!A331)</f>
        <v>0</v>
      </c>
      <c r="AM331" s="7">
        <f>SUMIFS(Nhap!$I$5:$I$1000,Nhap!$E$5:$E$1000,DATE(Thang!$E$4,Thang!$C$4,Loc!$AI$2),Nhap!$F$5:$F$1000,Loc!A331)</f>
        <v>0</v>
      </c>
      <c r="AN331" s="7">
        <f>SUMIFS(Nhap!$I$5:$I$1000,Nhap!$E$5:$E$1000,DATE(Thang!$E$4,Thang!$C$4,Loc!$AJ$2),Nhap!$F$5:$F$1000,Loc!A331)</f>
        <v>0</v>
      </c>
      <c r="AO331" s="7">
        <f>SUMIFS(Xuat!$G$5:$G$1000,Xuat!$C$5:$C$1000,DATE(Thang!$E$4,Thang!$C$4,AO$2),Xuat!$D$5:$D$1000,Loc!$A331)</f>
        <v>0</v>
      </c>
      <c r="AP331" s="7">
        <f>SUMIFS(Xuat!$G$5:$G$1000,Xuat!$C$5:$C$1000,DATE(Thang!$E$4,Thang!$C$4,AP$2),Xuat!$D$5:$D$1000,Loc!$A331)</f>
        <v>0</v>
      </c>
      <c r="AQ331" s="7">
        <f>SUMIFS(Xuat!$G$5:$G$1000,Xuat!$C$5:$C$1000,DATE(Thang!$E$4,Thang!$C$4,AQ$2),Xuat!$D$5:$D$1000,Loc!$A331)</f>
        <v>0</v>
      </c>
      <c r="AR331" s="7">
        <f>SUMIFS(Xuat!$G$5:$G$1000,Xuat!$C$5:$C$1000,DATE(Thang!$E$4,Thang!$C$4,AR$2),Xuat!$D$5:$D$1000,Loc!$A331)</f>
        <v>0</v>
      </c>
      <c r="AS331" s="7">
        <f>SUMIFS(Xuat!$G$5:$G$1000,Xuat!$C$5:$C$1000,DATE(Thang!$E$4,Thang!$C$4,AS$2),Xuat!$D$5:$D$1000,Loc!$A331)</f>
        <v>0</v>
      </c>
      <c r="AT331" s="7">
        <f>SUMIFS(Xuat!$G$5:$G$1000,Xuat!$C$5:$C$1000,DATE(Thang!$E$4,Thang!$C$4,AT$2),Xuat!$D$5:$D$1000,Loc!$A331)</f>
        <v>0</v>
      </c>
      <c r="AU331" s="7">
        <f>SUMIFS(Xuat!$G$5:$G$1000,Xuat!$C$5:$C$1000,DATE(Thang!$E$4,Thang!$C$4,AU$2),Xuat!$D$5:$D$1000,Loc!$A331)</f>
        <v>0</v>
      </c>
      <c r="AV331" s="7">
        <f>SUMIFS(Xuat!$G$5:$G$1000,Xuat!$C$5:$C$1000,DATE(Thang!$E$4,Thang!$C$4,AV$2),Xuat!$D$5:$D$1000,Loc!$A331)</f>
        <v>0</v>
      </c>
      <c r="AW331" s="7">
        <f>SUMIFS(Xuat!$G$5:$G$1000,Xuat!$C$5:$C$1000,DATE(Thang!$E$4,Thang!$C$4,AW$2),Xuat!$D$5:$D$1000,Loc!$A331)</f>
        <v>0</v>
      </c>
      <c r="AX331" s="7">
        <f>SUMIFS(Xuat!$G$5:$G$1000,Xuat!$C$5:$C$1000,DATE(Thang!$E$4,Thang!$C$4,AX$2),Xuat!$D$5:$D$1000,Loc!$A331)</f>
        <v>0</v>
      </c>
      <c r="AY331" s="7">
        <f>SUMIFS(Xuat!$G$5:$G$1000,Xuat!$C$5:$C$1000,DATE(Thang!$E$4,Thang!$C$4,AY$2),Xuat!$D$5:$D$1000,Loc!$A331)</f>
        <v>0</v>
      </c>
      <c r="AZ331" s="7">
        <f>SUMIFS(Xuat!$G$5:$G$1000,Xuat!$C$5:$C$1000,DATE(Thang!$E$4,Thang!$C$4,AZ$2),Xuat!$D$5:$D$1000,Loc!$A331)</f>
        <v>0</v>
      </c>
      <c r="BA331" s="7">
        <f>SUMIFS(Xuat!$G$5:$G$1000,Xuat!$C$5:$C$1000,DATE(Thang!$E$4,Thang!$C$4,BA$2),Xuat!$D$5:$D$1000,Loc!$A331)</f>
        <v>0</v>
      </c>
      <c r="BB331" s="7">
        <f>SUMIFS(Xuat!$G$5:$G$1000,Xuat!$C$5:$C$1000,DATE(Thang!$E$4,Thang!$C$4,BB$2),Xuat!$D$5:$D$1000,Loc!$A331)</f>
        <v>0</v>
      </c>
      <c r="BC331" s="7">
        <f>SUMIFS(Xuat!$G$5:$G$1000,Xuat!$C$5:$C$1000,DATE(Thang!$E$4,Thang!$C$4,BC$2),Xuat!$D$5:$D$1000,Loc!$A331)</f>
        <v>0</v>
      </c>
      <c r="BD331" s="7">
        <f>SUMIFS(Xuat!$G$5:$G$1000,Xuat!$C$5:$C$1000,DATE(Thang!$E$4,Thang!$C$4,BD$2),Xuat!$D$5:$D$1000,Loc!$A331)</f>
        <v>0</v>
      </c>
      <c r="BE331" s="7">
        <f>SUMIFS(Xuat!$G$5:$G$1000,Xuat!$C$5:$C$1000,DATE(Thang!$E$4,Thang!$C$4,BE$2),Xuat!$D$5:$D$1000,Loc!$A331)</f>
        <v>0</v>
      </c>
      <c r="BF331" s="7">
        <f>SUMIFS(Xuat!$G$5:$G$1000,Xuat!$C$5:$C$1000,DATE(Thang!$E$4,Thang!$C$4,BF$2),Xuat!$D$5:$D$1000,Loc!$A331)</f>
        <v>0</v>
      </c>
      <c r="BG331" s="7">
        <f>SUMIFS(Xuat!$G$5:$G$1000,Xuat!$C$5:$C$1000,DATE(Thang!$E$4,Thang!$C$4,BG$2),Xuat!$D$5:$D$1000,Loc!$A331)</f>
        <v>0</v>
      </c>
      <c r="BH331" s="7">
        <f>SUMIFS(Xuat!$G$5:$G$1000,Xuat!$C$5:$C$1000,DATE(Thang!$E$4,Thang!$C$4,BH$2),Xuat!$D$5:$D$1000,Loc!$A331)</f>
        <v>0</v>
      </c>
      <c r="BI331" s="7">
        <f>SUMIFS(Xuat!$G$5:$G$1000,Xuat!$C$5:$C$1000,DATE(Thang!$E$4,Thang!$C$4,BI$2),Xuat!$D$5:$D$1000,Loc!$A331)</f>
        <v>0</v>
      </c>
      <c r="BJ331" s="7">
        <f>SUMIFS(Xuat!$G$5:$G$1000,Xuat!$C$5:$C$1000,DATE(Thang!$E$4,Thang!$C$4,BJ$2),Xuat!$D$5:$D$1000,Loc!$A331)</f>
        <v>0</v>
      </c>
      <c r="BK331" s="7">
        <f>SUMIFS(Xuat!$G$5:$G$1000,Xuat!$C$5:$C$1000,DATE(Thang!$E$4,Thang!$C$4,BK$2),Xuat!$D$5:$D$1000,Loc!$A331)</f>
        <v>0</v>
      </c>
      <c r="BL331" s="7">
        <f>SUMIFS(Xuat!$G$5:$G$1000,Xuat!$C$5:$C$1000,DATE(Thang!$E$4,Thang!$C$4,BL$2),Xuat!$D$5:$D$1000,Loc!$A331)</f>
        <v>0</v>
      </c>
      <c r="BM331" s="7">
        <f>SUMIFS(Xuat!$G$5:$G$1000,Xuat!$C$5:$C$1000,DATE(Thang!$E$4,Thang!$C$4,BM$2),Xuat!$D$5:$D$1000,Loc!$A331)</f>
        <v>0</v>
      </c>
      <c r="BN331" s="7">
        <f>SUMIFS(Xuat!$G$5:$G$1000,Xuat!$C$5:$C$1000,DATE(Thang!$E$4,Thang!$C$4,BN$2),Xuat!$D$5:$D$1000,Loc!$A331)</f>
        <v>0</v>
      </c>
      <c r="BO331" s="7">
        <f>SUMIFS(Xuat!$G$5:$G$1000,Xuat!$C$5:$C$1000,DATE(Thang!$E$4,Thang!$C$4,BO$2),Xuat!$D$5:$D$1000,Loc!$A331)</f>
        <v>0</v>
      </c>
      <c r="BP331" s="7">
        <f>SUMIFS(Xuat!$G$5:$G$1000,Xuat!$C$5:$C$1000,DATE(Thang!$E$4,Thang!$C$4,BP$2),Xuat!$D$5:$D$1000,Loc!$A331)</f>
        <v>0</v>
      </c>
      <c r="BQ331" s="7">
        <f>SUMIFS(Xuat!$G$5:$G$1000,Xuat!$C$5:$C$1000,DATE(Thang!$E$4,Thang!$C$4,BQ$2),Xuat!$D$5:$D$1000,Loc!$A331)</f>
        <v>0</v>
      </c>
      <c r="BR331" s="7">
        <f>SUMIFS(Xuat!$G$5:$G$1000,Xuat!$C$5:$C$1000,DATE(Thang!$E$4,Thang!$C$4,BR$2),Xuat!$D$5:$D$1000,Loc!$A331)</f>
        <v>0</v>
      </c>
      <c r="BS331" s="7">
        <f>SUMIFS(Xuat!$G$5:$G$1000,Xuat!$C$5:$C$1000,DATE(Thang!$E$4,Thang!$C$4,BS$2),Xuat!$D$5:$D$1000,Loc!$A331)</f>
        <v>0</v>
      </c>
    </row>
    <row r="332" spans="1:71" x14ac:dyDescent="0.2">
      <c r="A332" s="2">
        <f>DM!C332</f>
        <v>0</v>
      </c>
      <c r="B332" s="3">
        <f>VLOOKUP(A332,Tondau!$B$5:$F$500,3,0)</f>
        <v>0</v>
      </c>
      <c r="C332" s="3">
        <f>VLOOKUP(Tinhgiavon!A332,Tondau!$B$5:$E$500,4,0)</f>
        <v>0</v>
      </c>
      <c r="D332" s="3">
        <f t="shared" si="27"/>
        <v>0</v>
      </c>
      <c r="E332" s="3">
        <f>SUMIF(Nhap!$F$5:$F$1000,Tinhgiavon!A332,Nhap!$K$5:$K$1000)</f>
        <v>0</v>
      </c>
      <c r="F332" s="3">
        <f t="shared" si="28"/>
        <v>0</v>
      </c>
      <c r="G332" s="3">
        <f t="shared" si="29"/>
        <v>0</v>
      </c>
      <c r="H332" s="3">
        <f t="shared" si="30"/>
        <v>0</v>
      </c>
      <c r="I332" s="3">
        <f t="shared" si="31"/>
        <v>0</v>
      </c>
      <c r="J332" s="7">
        <f>SUMIFS(Nhap!$I$5:$I$1000,Nhap!$E$5:$E$1000,DATE(Thang!$E$4,Thang!$C$4,Loc!$F$2),Nhap!$F$5:$F$1000,Loc!A332)</f>
        <v>0</v>
      </c>
      <c r="K332" s="7">
        <f>SUMIFS(Nhap!$I$5:$I$1000,Nhap!$E$5:$E$1000,DATE(Thang!$E$4,Thang!$C$4,Loc!$G$2),Nhap!$F$5:$F$1000,Loc!A332)</f>
        <v>0</v>
      </c>
      <c r="L332" s="7">
        <f>SUMIFS(Nhap!$I$5:$I$1000,Nhap!$E$5:$E$1000,DATE(Thang!$E$4,Thang!$C$4,Loc!$H$2),Nhap!$F$5:$F$1000,Loc!A332)</f>
        <v>0</v>
      </c>
      <c r="M332" s="7">
        <f>SUMIFS(Nhap!$I$5:$I$1000,Nhap!$E$5:$E$1000,DATE(Thang!$E$4,Thang!$C$4,Loc!$I$2),Nhap!$F$5:$F$1000,Loc!A332)</f>
        <v>0</v>
      </c>
      <c r="N332" s="7">
        <f>SUMIFS(Nhap!$I$5:$I$1000,Nhap!$E$5:$E$1000,DATE(Thang!$E$4,Thang!$C$4,Loc!$J$2),Nhap!$F$5:$F$1000,Loc!A332)</f>
        <v>0</v>
      </c>
      <c r="O332" s="7">
        <f>SUMIFS(Nhap!$I$5:$I$1000,Nhap!$E$5:$E$1000,DATE(Thang!$E$4,Thang!$C$4,Loc!$K$2),Nhap!$F$5:$F$1000,Loc!A332)</f>
        <v>0</v>
      </c>
      <c r="P332" s="7">
        <f>SUMIFS(Nhap!$I$5:$I$1000,Nhap!$E$5:$E$1000,DATE(Thang!$E$4,Thang!$C$4,Loc!$L$2),Nhap!$F$5:$F$1000,Loc!A332)</f>
        <v>0</v>
      </c>
      <c r="Q332" s="7">
        <f>SUMIFS(Nhap!$I$5:$I$1000,Nhap!$E$5:$E$1000,DATE(Thang!$E$4,Thang!$C$4,Loc!$M$2),Nhap!$F$5:$F$1000,Loc!A332)</f>
        <v>0</v>
      </c>
      <c r="R332" s="7">
        <f>SUMIFS(Nhap!$I$5:$I$1000,Nhap!$E$5:$E$1000,DATE(Thang!$E$4,Thang!$C$4,Loc!$N$2),Nhap!$F$5:$F$1000,Loc!A332)</f>
        <v>0</v>
      </c>
      <c r="S332" s="7">
        <f>SUMIFS(Nhap!$I$5:$I$1000,Nhap!$E$5:$E$1000,DATE(Thang!$E$4,Thang!$C$4,Loc!$O$2),Nhap!$F$5:$F$1000,Loc!A332)</f>
        <v>0</v>
      </c>
      <c r="T332" s="7">
        <f>SUMIFS(Nhap!$I$5:$I$1000,Nhap!$E$5:$E$1000,DATE(Thang!$E$4,Thang!$C$4,Loc!$P$2),Nhap!$F$5:$F$1000,Loc!A332)</f>
        <v>0</v>
      </c>
      <c r="U332" s="7">
        <f>SUMIFS(Nhap!$I$5:$I$1000,Nhap!$E$5:$E$1000,DATE(Thang!$E$4,Thang!$C$4,Loc!$Q$2),Nhap!$F$5:$F$1000,Loc!A332)</f>
        <v>0</v>
      </c>
      <c r="V332" s="7">
        <f>SUMIFS(Nhap!$I$5:$I$1000,Nhap!$E$5:$E$1000,DATE(Thang!$E$4,Thang!$C$4,Loc!$R$2),Nhap!$F$5:$F$1000,Loc!A332)</f>
        <v>0</v>
      </c>
      <c r="W332" s="7">
        <f>SUMIFS(Nhap!$I$5:$I$1000,Nhap!$E$5:$E$1000,DATE(Thang!$E$4,Thang!$C$4,Loc!$S$2),Nhap!$F$5:$F$1000,Loc!A332)</f>
        <v>0</v>
      </c>
      <c r="X332" s="7">
        <f>SUMIFS(Nhap!$I$5:$I$1000,Nhap!$E$5:$E$1000,DATE(Thang!$E$4,Thang!$C$4,Loc!$T$2),Nhap!$F$5:$F$1000,Loc!A332)</f>
        <v>0</v>
      </c>
      <c r="Y332" s="7">
        <f>SUMIFS(Nhap!$I$5:$I$1000,Nhap!$E$5:$E$1000,DATE(Thang!$E$4,Thang!$C$4,Loc!$U$2),Nhap!$F$5:$F$1000,Loc!A332)</f>
        <v>0</v>
      </c>
      <c r="Z332" s="7">
        <f>SUMIFS(Nhap!$I$5:$I$1000,Nhap!$E$5:$E$1000,DATE(Thang!$E$4,Thang!$C$4,Loc!$V$2),Nhap!$F$5:$F$1000,Loc!A332)</f>
        <v>0</v>
      </c>
      <c r="AA332" s="7">
        <f>SUMIFS(Nhap!$I$5:$I$1000,Nhap!$E$5:$E$1000,DATE(Thang!$E$4,Thang!$C$4,Loc!$W$2),Nhap!$F$5:$F$1000,Loc!A332)</f>
        <v>0</v>
      </c>
      <c r="AB332" s="7">
        <f>SUMIFS(Nhap!$I$5:$I$1000,Nhap!$E$5:$E$1000,DATE(Thang!$E$4,Thang!$C$4,Loc!$X$2),Nhap!$F$5:$F$1000,Loc!A332)</f>
        <v>0</v>
      </c>
      <c r="AC332" s="7">
        <f>SUMIFS(Nhap!$I$5:$I$1000,Nhap!$E$5:$E$1000,DATE(Thang!$E$4,Thang!$C$4,Loc!$Y$2),Nhap!$F$5:$F$1000,Loc!A332)</f>
        <v>0</v>
      </c>
      <c r="AD332" s="7">
        <f>SUMIFS(Nhap!$I$5:$I$1000,Nhap!$E$5:$E$1000,DATE(Thang!$E$4,Thang!$C$4,Loc!$Z$2),Nhap!$F$5:$F$1000,Loc!A332)</f>
        <v>0</v>
      </c>
      <c r="AE332" s="7">
        <f>SUMIFS(Nhap!$I$5:$I$1000,Nhap!$E$5:$E$1000,DATE(Thang!$E$4,Thang!$C$4,Loc!$AA$2),Nhap!$F$5:$F$1000,Loc!A332)</f>
        <v>0</v>
      </c>
      <c r="AF332" s="7">
        <f>SUMIFS(Nhap!$I$5:$I$1000,Nhap!$E$5:$E$1000,DATE(Thang!$E$4,Thang!$C$4,Loc!$AB$2),Nhap!$F$5:$F$1000,Loc!A332)</f>
        <v>0</v>
      </c>
      <c r="AG332" s="7">
        <f>SUMIFS(Nhap!$I$5:$I$1000,Nhap!$E$5:$E$1000,DATE(Thang!$E$4,Thang!$C$4,Loc!$AC$2),Nhap!$F$5:$F$1000,Loc!A332)</f>
        <v>0</v>
      </c>
      <c r="AH332" s="7">
        <f>SUMIFS(Nhap!$I$5:$I$1000,Nhap!$E$5:$E$1000,DATE(Thang!$E$4,Thang!$C$4,Loc!$AD$2),Nhap!$F$5:$F$1000,Loc!$A$5)</f>
        <v>0</v>
      </c>
      <c r="AI332" s="7">
        <f>SUMIFS(Nhap!$I$5:$I$1000,Nhap!$E$5:$E$1000,DATE(Thang!$E$4,Thang!$C$4,Loc!$AE$2),Nhap!$F$5:$F$1000,Loc!A332)</f>
        <v>0</v>
      </c>
      <c r="AJ332" s="7">
        <f>SUMIFS(Nhap!$I$5:$I$1000,Nhap!$E$5:$E$1000,DATE(Thang!$E$4,Thang!$C$4,Loc!$AF$2),Nhap!$F$5:$F$1000,Loc!A332)</f>
        <v>0</v>
      </c>
      <c r="AK332" s="7">
        <f>SUMIFS(Nhap!$I$5:$I$1000,Nhap!$E$5:$E$1000,DATE(Thang!$E$4,Thang!$C$4,Loc!$AG$2),Nhap!$F$5:$F$1000,Loc!A332)</f>
        <v>0</v>
      </c>
      <c r="AL332" s="7">
        <f>SUMIFS(Nhap!$I$5:$I$1000,Nhap!$E$5:$E$1000,DATE(Thang!$E$4,Thang!$C$4,Loc!$AH$2),Nhap!$F$5:$F$1000,Loc!A332)</f>
        <v>0</v>
      </c>
      <c r="AM332" s="7">
        <f>SUMIFS(Nhap!$I$5:$I$1000,Nhap!$E$5:$E$1000,DATE(Thang!$E$4,Thang!$C$4,Loc!$AI$2),Nhap!$F$5:$F$1000,Loc!A332)</f>
        <v>0</v>
      </c>
      <c r="AN332" s="7">
        <f>SUMIFS(Nhap!$I$5:$I$1000,Nhap!$E$5:$E$1000,DATE(Thang!$E$4,Thang!$C$4,Loc!$AJ$2),Nhap!$F$5:$F$1000,Loc!A332)</f>
        <v>0</v>
      </c>
      <c r="AO332" s="7">
        <f>SUMIFS(Xuat!$G$5:$G$1000,Xuat!$C$5:$C$1000,DATE(Thang!$E$4,Thang!$C$4,AO$2),Xuat!$D$5:$D$1000,Loc!$A332)</f>
        <v>0</v>
      </c>
      <c r="AP332" s="7">
        <f>SUMIFS(Xuat!$G$5:$G$1000,Xuat!$C$5:$C$1000,DATE(Thang!$E$4,Thang!$C$4,AP$2),Xuat!$D$5:$D$1000,Loc!$A332)</f>
        <v>0</v>
      </c>
      <c r="AQ332" s="7">
        <f>SUMIFS(Xuat!$G$5:$G$1000,Xuat!$C$5:$C$1000,DATE(Thang!$E$4,Thang!$C$4,AQ$2),Xuat!$D$5:$D$1000,Loc!$A332)</f>
        <v>0</v>
      </c>
      <c r="AR332" s="7">
        <f>SUMIFS(Xuat!$G$5:$G$1000,Xuat!$C$5:$C$1000,DATE(Thang!$E$4,Thang!$C$4,AR$2),Xuat!$D$5:$D$1000,Loc!$A332)</f>
        <v>0</v>
      </c>
      <c r="AS332" s="7">
        <f>SUMIFS(Xuat!$G$5:$G$1000,Xuat!$C$5:$C$1000,DATE(Thang!$E$4,Thang!$C$4,AS$2),Xuat!$D$5:$D$1000,Loc!$A332)</f>
        <v>0</v>
      </c>
      <c r="AT332" s="7">
        <f>SUMIFS(Xuat!$G$5:$G$1000,Xuat!$C$5:$C$1000,DATE(Thang!$E$4,Thang!$C$4,AT$2),Xuat!$D$5:$D$1000,Loc!$A332)</f>
        <v>0</v>
      </c>
      <c r="AU332" s="7">
        <f>SUMIFS(Xuat!$G$5:$G$1000,Xuat!$C$5:$C$1000,DATE(Thang!$E$4,Thang!$C$4,AU$2),Xuat!$D$5:$D$1000,Loc!$A332)</f>
        <v>0</v>
      </c>
      <c r="AV332" s="7">
        <f>SUMIFS(Xuat!$G$5:$G$1000,Xuat!$C$5:$C$1000,DATE(Thang!$E$4,Thang!$C$4,AV$2),Xuat!$D$5:$D$1000,Loc!$A332)</f>
        <v>0</v>
      </c>
      <c r="AW332" s="7">
        <f>SUMIFS(Xuat!$G$5:$G$1000,Xuat!$C$5:$C$1000,DATE(Thang!$E$4,Thang!$C$4,AW$2),Xuat!$D$5:$D$1000,Loc!$A332)</f>
        <v>0</v>
      </c>
      <c r="AX332" s="7">
        <f>SUMIFS(Xuat!$G$5:$G$1000,Xuat!$C$5:$C$1000,DATE(Thang!$E$4,Thang!$C$4,AX$2),Xuat!$D$5:$D$1000,Loc!$A332)</f>
        <v>0</v>
      </c>
      <c r="AY332" s="7">
        <f>SUMIFS(Xuat!$G$5:$G$1000,Xuat!$C$5:$C$1000,DATE(Thang!$E$4,Thang!$C$4,AY$2),Xuat!$D$5:$D$1000,Loc!$A332)</f>
        <v>0</v>
      </c>
      <c r="AZ332" s="7">
        <f>SUMIFS(Xuat!$G$5:$G$1000,Xuat!$C$5:$C$1000,DATE(Thang!$E$4,Thang!$C$4,AZ$2),Xuat!$D$5:$D$1000,Loc!$A332)</f>
        <v>0</v>
      </c>
      <c r="BA332" s="7">
        <f>SUMIFS(Xuat!$G$5:$G$1000,Xuat!$C$5:$C$1000,DATE(Thang!$E$4,Thang!$C$4,BA$2),Xuat!$D$5:$D$1000,Loc!$A332)</f>
        <v>0</v>
      </c>
      <c r="BB332" s="7">
        <f>SUMIFS(Xuat!$G$5:$G$1000,Xuat!$C$5:$C$1000,DATE(Thang!$E$4,Thang!$C$4,BB$2),Xuat!$D$5:$D$1000,Loc!$A332)</f>
        <v>0</v>
      </c>
      <c r="BC332" s="7">
        <f>SUMIFS(Xuat!$G$5:$G$1000,Xuat!$C$5:$C$1000,DATE(Thang!$E$4,Thang!$C$4,BC$2),Xuat!$D$5:$D$1000,Loc!$A332)</f>
        <v>0</v>
      </c>
      <c r="BD332" s="7">
        <f>SUMIFS(Xuat!$G$5:$G$1000,Xuat!$C$5:$C$1000,DATE(Thang!$E$4,Thang!$C$4,BD$2),Xuat!$D$5:$D$1000,Loc!$A332)</f>
        <v>0</v>
      </c>
      <c r="BE332" s="7">
        <f>SUMIFS(Xuat!$G$5:$G$1000,Xuat!$C$5:$C$1000,DATE(Thang!$E$4,Thang!$C$4,BE$2),Xuat!$D$5:$D$1000,Loc!$A332)</f>
        <v>0</v>
      </c>
      <c r="BF332" s="7">
        <f>SUMIFS(Xuat!$G$5:$G$1000,Xuat!$C$5:$C$1000,DATE(Thang!$E$4,Thang!$C$4,BF$2),Xuat!$D$5:$D$1000,Loc!$A332)</f>
        <v>0</v>
      </c>
      <c r="BG332" s="7">
        <f>SUMIFS(Xuat!$G$5:$G$1000,Xuat!$C$5:$C$1000,DATE(Thang!$E$4,Thang!$C$4,BG$2),Xuat!$D$5:$D$1000,Loc!$A332)</f>
        <v>0</v>
      </c>
      <c r="BH332" s="7">
        <f>SUMIFS(Xuat!$G$5:$G$1000,Xuat!$C$5:$C$1000,DATE(Thang!$E$4,Thang!$C$4,BH$2),Xuat!$D$5:$D$1000,Loc!$A332)</f>
        <v>0</v>
      </c>
      <c r="BI332" s="7">
        <f>SUMIFS(Xuat!$G$5:$G$1000,Xuat!$C$5:$C$1000,DATE(Thang!$E$4,Thang!$C$4,BI$2),Xuat!$D$5:$D$1000,Loc!$A332)</f>
        <v>0</v>
      </c>
      <c r="BJ332" s="7">
        <f>SUMIFS(Xuat!$G$5:$G$1000,Xuat!$C$5:$C$1000,DATE(Thang!$E$4,Thang!$C$4,BJ$2),Xuat!$D$5:$D$1000,Loc!$A332)</f>
        <v>0</v>
      </c>
      <c r="BK332" s="7">
        <f>SUMIFS(Xuat!$G$5:$G$1000,Xuat!$C$5:$C$1000,DATE(Thang!$E$4,Thang!$C$4,BK$2),Xuat!$D$5:$D$1000,Loc!$A332)</f>
        <v>0</v>
      </c>
      <c r="BL332" s="7">
        <f>SUMIFS(Xuat!$G$5:$G$1000,Xuat!$C$5:$C$1000,DATE(Thang!$E$4,Thang!$C$4,BL$2),Xuat!$D$5:$D$1000,Loc!$A332)</f>
        <v>0</v>
      </c>
      <c r="BM332" s="7">
        <f>SUMIFS(Xuat!$G$5:$G$1000,Xuat!$C$5:$C$1000,DATE(Thang!$E$4,Thang!$C$4,BM$2),Xuat!$D$5:$D$1000,Loc!$A332)</f>
        <v>0</v>
      </c>
      <c r="BN332" s="7">
        <f>SUMIFS(Xuat!$G$5:$G$1000,Xuat!$C$5:$C$1000,DATE(Thang!$E$4,Thang!$C$4,BN$2),Xuat!$D$5:$D$1000,Loc!$A332)</f>
        <v>0</v>
      </c>
      <c r="BO332" s="7">
        <f>SUMIFS(Xuat!$G$5:$G$1000,Xuat!$C$5:$C$1000,DATE(Thang!$E$4,Thang!$C$4,BO$2),Xuat!$D$5:$D$1000,Loc!$A332)</f>
        <v>0</v>
      </c>
      <c r="BP332" s="7">
        <f>SUMIFS(Xuat!$G$5:$G$1000,Xuat!$C$5:$C$1000,DATE(Thang!$E$4,Thang!$C$4,BP$2),Xuat!$D$5:$D$1000,Loc!$A332)</f>
        <v>0</v>
      </c>
      <c r="BQ332" s="7">
        <f>SUMIFS(Xuat!$G$5:$G$1000,Xuat!$C$5:$C$1000,DATE(Thang!$E$4,Thang!$C$4,BQ$2),Xuat!$D$5:$D$1000,Loc!$A332)</f>
        <v>0</v>
      </c>
      <c r="BR332" s="7">
        <f>SUMIFS(Xuat!$G$5:$G$1000,Xuat!$C$5:$C$1000,DATE(Thang!$E$4,Thang!$C$4,BR$2),Xuat!$D$5:$D$1000,Loc!$A332)</f>
        <v>0</v>
      </c>
      <c r="BS332" s="7">
        <f>SUMIFS(Xuat!$G$5:$G$1000,Xuat!$C$5:$C$1000,DATE(Thang!$E$4,Thang!$C$4,BS$2),Xuat!$D$5:$D$1000,Loc!$A332)</f>
        <v>0</v>
      </c>
    </row>
    <row r="333" spans="1:71" x14ac:dyDescent="0.2">
      <c r="A333" s="2">
        <f>DM!C333</f>
        <v>0</v>
      </c>
      <c r="B333" s="3">
        <f>VLOOKUP(A333,Tondau!$B$5:$F$500,3,0)</f>
        <v>0</v>
      </c>
      <c r="C333" s="3">
        <f>VLOOKUP(Tinhgiavon!A333,Tondau!$B$5:$E$500,4,0)</f>
        <v>0</v>
      </c>
      <c r="D333" s="3">
        <f t="shared" si="27"/>
        <v>0</v>
      </c>
      <c r="E333" s="3">
        <f>SUMIF(Nhap!$F$5:$F$1000,Tinhgiavon!A333,Nhap!$K$5:$K$1000)</f>
        <v>0</v>
      </c>
      <c r="F333" s="3">
        <f t="shared" si="28"/>
        <v>0</v>
      </c>
      <c r="G333" s="3">
        <f t="shared" si="29"/>
        <v>0</v>
      </c>
      <c r="H333" s="3">
        <f t="shared" si="30"/>
        <v>0</v>
      </c>
      <c r="I333" s="3">
        <f t="shared" si="31"/>
        <v>0</v>
      </c>
      <c r="J333" s="7">
        <f>SUMIFS(Nhap!$I$5:$I$1000,Nhap!$E$5:$E$1000,DATE(Thang!$E$4,Thang!$C$4,Loc!$F$2),Nhap!$F$5:$F$1000,Loc!A333)</f>
        <v>0</v>
      </c>
      <c r="K333" s="7">
        <f>SUMIFS(Nhap!$I$5:$I$1000,Nhap!$E$5:$E$1000,DATE(Thang!$E$4,Thang!$C$4,Loc!$G$2),Nhap!$F$5:$F$1000,Loc!A333)</f>
        <v>0</v>
      </c>
      <c r="L333" s="7">
        <f>SUMIFS(Nhap!$I$5:$I$1000,Nhap!$E$5:$E$1000,DATE(Thang!$E$4,Thang!$C$4,Loc!$H$2),Nhap!$F$5:$F$1000,Loc!A333)</f>
        <v>0</v>
      </c>
      <c r="M333" s="7">
        <f>SUMIFS(Nhap!$I$5:$I$1000,Nhap!$E$5:$E$1000,DATE(Thang!$E$4,Thang!$C$4,Loc!$I$2),Nhap!$F$5:$F$1000,Loc!A333)</f>
        <v>0</v>
      </c>
      <c r="N333" s="7">
        <f>SUMIFS(Nhap!$I$5:$I$1000,Nhap!$E$5:$E$1000,DATE(Thang!$E$4,Thang!$C$4,Loc!$J$2),Nhap!$F$5:$F$1000,Loc!A333)</f>
        <v>0</v>
      </c>
      <c r="O333" s="7">
        <f>SUMIFS(Nhap!$I$5:$I$1000,Nhap!$E$5:$E$1000,DATE(Thang!$E$4,Thang!$C$4,Loc!$K$2),Nhap!$F$5:$F$1000,Loc!A333)</f>
        <v>0</v>
      </c>
      <c r="P333" s="7">
        <f>SUMIFS(Nhap!$I$5:$I$1000,Nhap!$E$5:$E$1000,DATE(Thang!$E$4,Thang!$C$4,Loc!$L$2),Nhap!$F$5:$F$1000,Loc!A333)</f>
        <v>0</v>
      </c>
      <c r="Q333" s="7">
        <f>SUMIFS(Nhap!$I$5:$I$1000,Nhap!$E$5:$E$1000,DATE(Thang!$E$4,Thang!$C$4,Loc!$M$2),Nhap!$F$5:$F$1000,Loc!A333)</f>
        <v>0</v>
      </c>
      <c r="R333" s="7">
        <f>SUMIFS(Nhap!$I$5:$I$1000,Nhap!$E$5:$E$1000,DATE(Thang!$E$4,Thang!$C$4,Loc!$N$2),Nhap!$F$5:$F$1000,Loc!A333)</f>
        <v>0</v>
      </c>
      <c r="S333" s="7">
        <f>SUMIFS(Nhap!$I$5:$I$1000,Nhap!$E$5:$E$1000,DATE(Thang!$E$4,Thang!$C$4,Loc!$O$2),Nhap!$F$5:$F$1000,Loc!A333)</f>
        <v>0</v>
      </c>
      <c r="T333" s="7">
        <f>SUMIFS(Nhap!$I$5:$I$1000,Nhap!$E$5:$E$1000,DATE(Thang!$E$4,Thang!$C$4,Loc!$P$2),Nhap!$F$5:$F$1000,Loc!A333)</f>
        <v>0</v>
      </c>
      <c r="U333" s="7">
        <f>SUMIFS(Nhap!$I$5:$I$1000,Nhap!$E$5:$E$1000,DATE(Thang!$E$4,Thang!$C$4,Loc!$Q$2),Nhap!$F$5:$F$1000,Loc!A333)</f>
        <v>0</v>
      </c>
      <c r="V333" s="7">
        <f>SUMIFS(Nhap!$I$5:$I$1000,Nhap!$E$5:$E$1000,DATE(Thang!$E$4,Thang!$C$4,Loc!$R$2),Nhap!$F$5:$F$1000,Loc!A333)</f>
        <v>0</v>
      </c>
      <c r="W333" s="7">
        <f>SUMIFS(Nhap!$I$5:$I$1000,Nhap!$E$5:$E$1000,DATE(Thang!$E$4,Thang!$C$4,Loc!$S$2),Nhap!$F$5:$F$1000,Loc!A333)</f>
        <v>0</v>
      </c>
      <c r="X333" s="7">
        <f>SUMIFS(Nhap!$I$5:$I$1000,Nhap!$E$5:$E$1000,DATE(Thang!$E$4,Thang!$C$4,Loc!$T$2),Nhap!$F$5:$F$1000,Loc!A333)</f>
        <v>0</v>
      </c>
      <c r="Y333" s="7">
        <f>SUMIFS(Nhap!$I$5:$I$1000,Nhap!$E$5:$E$1000,DATE(Thang!$E$4,Thang!$C$4,Loc!$U$2),Nhap!$F$5:$F$1000,Loc!A333)</f>
        <v>0</v>
      </c>
      <c r="Z333" s="7">
        <f>SUMIFS(Nhap!$I$5:$I$1000,Nhap!$E$5:$E$1000,DATE(Thang!$E$4,Thang!$C$4,Loc!$V$2),Nhap!$F$5:$F$1000,Loc!A333)</f>
        <v>0</v>
      </c>
      <c r="AA333" s="7">
        <f>SUMIFS(Nhap!$I$5:$I$1000,Nhap!$E$5:$E$1000,DATE(Thang!$E$4,Thang!$C$4,Loc!$W$2),Nhap!$F$5:$F$1000,Loc!A333)</f>
        <v>0</v>
      </c>
      <c r="AB333" s="7">
        <f>SUMIFS(Nhap!$I$5:$I$1000,Nhap!$E$5:$E$1000,DATE(Thang!$E$4,Thang!$C$4,Loc!$X$2),Nhap!$F$5:$F$1000,Loc!A333)</f>
        <v>0</v>
      </c>
      <c r="AC333" s="7">
        <f>SUMIFS(Nhap!$I$5:$I$1000,Nhap!$E$5:$E$1000,DATE(Thang!$E$4,Thang!$C$4,Loc!$Y$2),Nhap!$F$5:$F$1000,Loc!A333)</f>
        <v>0</v>
      </c>
      <c r="AD333" s="7">
        <f>SUMIFS(Nhap!$I$5:$I$1000,Nhap!$E$5:$E$1000,DATE(Thang!$E$4,Thang!$C$4,Loc!$Z$2),Nhap!$F$5:$F$1000,Loc!A333)</f>
        <v>0</v>
      </c>
      <c r="AE333" s="7">
        <f>SUMIFS(Nhap!$I$5:$I$1000,Nhap!$E$5:$E$1000,DATE(Thang!$E$4,Thang!$C$4,Loc!$AA$2),Nhap!$F$5:$F$1000,Loc!A333)</f>
        <v>0</v>
      </c>
      <c r="AF333" s="7">
        <f>SUMIFS(Nhap!$I$5:$I$1000,Nhap!$E$5:$E$1000,DATE(Thang!$E$4,Thang!$C$4,Loc!$AB$2),Nhap!$F$5:$F$1000,Loc!A333)</f>
        <v>0</v>
      </c>
      <c r="AG333" s="7">
        <f>SUMIFS(Nhap!$I$5:$I$1000,Nhap!$E$5:$E$1000,DATE(Thang!$E$4,Thang!$C$4,Loc!$AC$2),Nhap!$F$5:$F$1000,Loc!A333)</f>
        <v>0</v>
      </c>
      <c r="AH333" s="7">
        <f>SUMIFS(Nhap!$I$5:$I$1000,Nhap!$E$5:$E$1000,DATE(Thang!$E$4,Thang!$C$4,Loc!$AD$2),Nhap!$F$5:$F$1000,Loc!$A$5)</f>
        <v>0</v>
      </c>
      <c r="AI333" s="7">
        <f>SUMIFS(Nhap!$I$5:$I$1000,Nhap!$E$5:$E$1000,DATE(Thang!$E$4,Thang!$C$4,Loc!$AE$2),Nhap!$F$5:$F$1000,Loc!A333)</f>
        <v>0</v>
      </c>
      <c r="AJ333" s="7">
        <f>SUMIFS(Nhap!$I$5:$I$1000,Nhap!$E$5:$E$1000,DATE(Thang!$E$4,Thang!$C$4,Loc!$AF$2),Nhap!$F$5:$F$1000,Loc!A333)</f>
        <v>0</v>
      </c>
      <c r="AK333" s="7">
        <f>SUMIFS(Nhap!$I$5:$I$1000,Nhap!$E$5:$E$1000,DATE(Thang!$E$4,Thang!$C$4,Loc!$AG$2),Nhap!$F$5:$F$1000,Loc!A333)</f>
        <v>0</v>
      </c>
      <c r="AL333" s="7">
        <f>SUMIFS(Nhap!$I$5:$I$1000,Nhap!$E$5:$E$1000,DATE(Thang!$E$4,Thang!$C$4,Loc!$AH$2),Nhap!$F$5:$F$1000,Loc!A333)</f>
        <v>0</v>
      </c>
      <c r="AM333" s="7">
        <f>SUMIFS(Nhap!$I$5:$I$1000,Nhap!$E$5:$E$1000,DATE(Thang!$E$4,Thang!$C$4,Loc!$AI$2),Nhap!$F$5:$F$1000,Loc!A333)</f>
        <v>0</v>
      </c>
      <c r="AN333" s="7">
        <f>SUMIFS(Nhap!$I$5:$I$1000,Nhap!$E$5:$E$1000,DATE(Thang!$E$4,Thang!$C$4,Loc!$AJ$2),Nhap!$F$5:$F$1000,Loc!A333)</f>
        <v>0</v>
      </c>
      <c r="AO333" s="7">
        <f>SUMIFS(Xuat!$G$5:$G$1000,Xuat!$C$5:$C$1000,DATE(Thang!$E$4,Thang!$C$4,AO$2),Xuat!$D$5:$D$1000,Loc!$A333)</f>
        <v>0</v>
      </c>
      <c r="AP333" s="7">
        <f>SUMIFS(Xuat!$G$5:$G$1000,Xuat!$C$5:$C$1000,DATE(Thang!$E$4,Thang!$C$4,AP$2),Xuat!$D$5:$D$1000,Loc!$A333)</f>
        <v>0</v>
      </c>
      <c r="AQ333" s="7">
        <f>SUMIFS(Xuat!$G$5:$G$1000,Xuat!$C$5:$C$1000,DATE(Thang!$E$4,Thang!$C$4,AQ$2),Xuat!$D$5:$D$1000,Loc!$A333)</f>
        <v>0</v>
      </c>
      <c r="AR333" s="7">
        <f>SUMIFS(Xuat!$G$5:$G$1000,Xuat!$C$5:$C$1000,DATE(Thang!$E$4,Thang!$C$4,AR$2),Xuat!$D$5:$D$1000,Loc!$A333)</f>
        <v>0</v>
      </c>
      <c r="AS333" s="7">
        <f>SUMIFS(Xuat!$G$5:$G$1000,Xuat!$C$5:$C$1000,DATE(Thang!$E$4,Thang!$C$4,AS$2),Xuat!$D$5:$D$1000,Loc!$A333)</f>
        <v>0</v>
      </c>
      <c r="AT333" s="7">
        <f>SUMIFS(Xuat!$G$5:$G$1000,Xuat!$C$5:$C$1000,DATE(Thang!$E$4,Thang!$C$4,AT$2),Xuat!$D$5:$D$1000,Loc!$A333)</f>
        <v>0</v>
      </c>
      <c r="AU333" s="7">
        <f>SUMIFS(Xuat!$G$5:$G$1000,Xuat!$C$5:$C$1000,DATE(Thang!$E$4,Thang!$C$4,AU$2),Xuat!$D$5:$D$1000,Loc!$A333)</f>
        <v>0</v>
      </c>
      <c r="AV333" s="7">
        <f>SUMIFS(Xuat!$G$5:$G$1000,Xuat!$C$5:$C$1000,DATE(Thang!$E$4,Thang!$C$4,AV$2),Xuat!$D$5:$D$1000,Loc!$A333)</f>
        <v>0</v>
      </c>
      <c r="AW333" s="7">
        <f>SUMIFS(Xuat!$G$5:$G$1000,Xuat!$C$5:$C$1000,DATE(Thang!$E$4,Thang!$C$4,AW$2),Xuat!$D$5:$D$1000,Loc!$A333)</f>
        <v>0</v>
      </c>
      <c r="AX333" s="7">
        <f>SUMIFS(Xuat!$G$5:$G$1000,Xuat!$C$5:$C$1000,DATE(Thang!$E$4,Thang!$C$4,AX$2),Xuat!$D$5:$D$1000,Loc!$A333)</f>
        <v>0</v>
      </c>
      <c r="AY333" s="7">
        <f>SUMIFS(Xuat!$G$5:$G$1000,Xuat!$C$5:$C$1000,DATE(Thang!$E$4,Thang!$C$4,AY$2),Xuat!$D$5:$D$1000,Loc!$A333)</f>
        <v>0</v>
      </c>
      <c r="AZ333" s="7">
        <f>SUMIFS(Xuat!$G$5:$G$1000,Xuat!$C$5:$C$1000,DATE(Thang!$E$4,Thang!$C$4,AZ$2),Xuat!$D$5:$D$1000,Loc!$A333)</f>
        <v>0</v>
      </c>
      <c r="BA333" s="7">
        <f>SUMIFS(Xuat!$G$5:$G$1000,Xuat!$C$5:$C$1000,DATE(Thang!$E$4,Thang!$C$4,BA$2),Xuat!$D$5:$D$1000,Loc!$A333)</f>
        <v>0</v>
      </c>
      <c r="BB333" s="7">
        <f>SUMIFS(Xuat!$G$5:$G$1000,Xuat!$C$5:$C$1000,DATE(Thang!$E$4,Thang!$C$4,BB$2),Xuat!$D$5:$D$1000,Loc!$A333)</f>
        <v>0</v>
      </c>
      <c r="BC333" s="7">
        <f>SUMIFS(Xuat!$G$5:$G$1000,Xuat!$C$5:$C$1000,DATE(Thang!$E$4,Thang!$C$4,BC$2),Xuat!$D$5:$D$1000,Loc!$A333)</f>
        <v>0</v>
      </c>
      <c r="BD333" s="7">
        <f>SUMIFS(Xuat!$G$5:$G$1000,Xuat!$C$5:$C$1000,DATE(Thang!$E$4,Thang!$C$4,BD$2),Xuat!$D$5:$D$1000,Loc!$A333)</f>
        <v>0</v>
      </c>
      <c r="BE333" s="7">
        <f>SUMIFS(Xuat!$G$5:$G$1000,Xuat!$C$5:$C$1000,DATE(Thang!$E$4,Thang!$C$4,BE$2),Xuat!$D$5:$D$1000,Loc!$A333)</f>
        <v>0</v>
      </c>
      <c r="BF333" s="7">
        <f>SUMIFS(Xuat!$G$5:$G$1000,Xuat!$C$5:$C$1000,DATE(Thang!$E$4,Thang!$C$4,BF$2),Xuat!$D$5:$D$1000,Loc!$A333)</f>
        <v>0</v>
      </c>
      <c r="BG333" s="7">
        <f>SUMIFS(Xuat!$G$5:$G$1000,Xuat!$C$5:$C$1000,DATE(Thang!$E$4,Thang!$C$4,BG$2),Xuat!$D$5:$D$1000,Loc!$A333)</f>
        <v>0</v>
      </c>
      <c r="BH333" s="7">
        <f>SUMIFS(Xuat!$G$5:$G$1000,Xuat!$C$5:$C$1000,DATE(Thang!$E$4,Thang!$C$4,BH$2),Xuat!$D$5:$D$1000,Loc!$A333)</f>
        <v>0</v>
      </c>
      <c r="BI333" s="7">
        <f>SUMIFS(Xuat!$G$5:$G$1000,Xuat!$C$5:$C$1000,DATE(Thang!$E$4,Thang!$C$4,BI$2),Xuat!$D$5:$D$1000,Loc!$A333)</f>
        <v>0</v>
      </c>
      <c r="BJ333" s="7">
        <f>SUMIFS(Xuat!$G$5:$G$1000,Xuat!$C$5:$C$1000,DATE(Thang!$E$4,Thang!$C$4,BJ$2),Xuat!$D$5:$D$1000,Loc!$A333)</f>
        <v>0</v>
      </c>
      <c r="BK333" s="7">
        <f>SUMIFS(Xuat!$G$5:$G$1000,Xuat!$C$5:$C$1000,DATE(Thang!$E$4,Thang!$C$4,BK$2),Xuat!$D$5:$D$1000,Loc!$A333)</f>
        <v>0</v>
      </c>
      <c r="BL333" s="7">
        <f>SUMIFS(Xuat!$G$5:$G$1000,Xuat!$C$5:$C$1000,DATE(Thang!$E$4,Thang!$C$4,BL$2),Xuat!$D$5:$D$1000,Loc!$A333)</f>
        <v>0</v>
      </c>
      <c r="BM333" s="7">
        <f>SUMIFS(Xuat!$G$5:$G$1000,Xuat!$C$5:$C$1000,DATE(Thang!$E$4,Thang!$C$4,BM$2),Xuat!$D$5:$D$1000,Loc!$A333)</f>
        <v>0</v>
      </c>
      <c r="BN333" s="7">
        <f>SUMIFS(Xuat!$G$5:$G$1000,Xuat!$C$5:$C$1000,DATE(Thang!$E$4,Thang!$C$4,BN$2),Xuat!$D$5:$D$1000,Loc!$A333)</f>
        <v>0</v>
      </c>
      <c r="BO333" s="7">
        <f>SUMIFS(Xuat!$G$5:$G$1000,Xuat!$C$5:$C$1000,DATE(Thang!$E$4,Thang!$C$4,BO$2),Xuat!$D$5:$D$1000,Loc!$A333)</f>
        <v>0</v>
      </c>
      <c r="BP333" s="7">
        <f>SUMIFS(Xuat!$G$5:$G$1000,Xuat!$C$5:$C$1000,DATE(Thang!$E$4,Thang!$C$4,BP$2),Xuat!$D$5:$D$1000,Loc!$A333)</f>
        <v>0</v>
      </c>
      <c r="BQ333" s="7">
        <f>SUMIFS(Xuat!$G$5:$G$1000,Xuat!$C$5:$C$1000,DATE(Thang!$E$4,Thang!$C$4,BQ$2),Xuat!$D$5:$D$1000,Loc!$A333)</f>
        <v>0</v>
      </c>
      <c r="BR333" s="7">
        <f>SUMIFS(Xuat!$G$5:$G$1000,Xuat!$C$5:$C$1000,DATE(Thang!$E$4,Thang!$C$4,BR$2),Xuat!$D$5:$D$1000,Loc!$A333)</f>
        <v>0</v>
      </c>
      <c r="BS333" s="7">
        <f>SUMIFS(Xuat!$G$5:$G$1000,Xuat!$C$5:$C$1000,DATE(Thang!$E$4,Thang!$C$4,BS$2),Xuat!$D$5:$D$1000,Loc!$A333)</f>
        <v>0</v>
      </c>
    </row>
    <row r="334" spans="1:71" x14ac:dyDescent="0.2">
      <c r="A334" s="2">
        <f>DM!C334</f>
        <v>0</v>
      </c>
      <c r="B334" s="3">
        <f>VLOOKUP(A334,Tondau!$B$5:$F$500,3,0)</f>
        <v>0</v>
      </c>
      <c r="C334" s="3">
        <f>VLOOKUP(Tinhgiavon!A334,Tondau!$B$5:$E$500,4,0)</f>
        <v>0</v>
      </c>
      <c r="D334" s="3">
        <f t="shared" si="27"/>
        <v>0</v>
      </c>
      <c r="E334" s="3">
        <f>SUMIF(Nhap!$F$5:$F$1000,Tinhgiavon!A334,Nhap!$K$5:$K$1000)</f>
        <v>0</v>
      </c>
      <c r="F334" s="3">
        <f t="shared" si="28"/>
        <v>0</v>
      </c>
      <c r="G334" s="3">
        <f t="shared" si="29"/>
        <v>0</v>
      </c>
      <c r="H334" s="3">
        <f t="shared" si="30"/>
        <v>0</v>
      </c>
      <c r="I334" s="3">
        <f t="shared" si="31"/>
        <v>0</v>
      </c>
      <c r="J334" s="7">
        <f>SUMIFS(Nhap!$I$5:$I$1000,Nhap!$E$5:$E$1000,DATE(Thang!$E$4,Thang!$C$4,Loc!$F$2),Nhap!$F$5:$F$1000,Loc!A334)</f>
        <v>0</v>
      </c>
      <c r="K334" s="7">
        <f>SUMIFS(Nhap!$I$5:$I$1000,Nhap!$E$5:$E$1000,DATE(Thang!$E$4,Thang!$C$4,Loc!$G$2),Nhap!$F$5:$F$1000,Loc!A334)</f>
        <v>0</v>
      </c>
      <c r="L334" s="7">
        <f>SUMIFS(Nhap!$I$5:$I$1000,Nhap!$E$5:$E$1000,DATE(Thang!$E$4,Thang!$C$4,Loc!$H$2),Nhap!$F$5:$F$1000,Loc!A334)</f>
        <v>0</v>
      </c>
      <c r="M334" s="7">
        <f>SUMIFS(Nhap!$I$5:$I$1000,Nhap!$E$5:$E$1000,DATE(Thang!$E$4,Thang!$C$4,Loc!$I$2),Nhap!$F$5:$F$1000,Loc!A334)</f>
        <v>0</v>
      </c>
      <c r="N334" s="7">
        <f>SUMIFS(Nhap!$I$5:$I$1000,Nhap!$E$5:$E$1000,DATE(Thang!$E$4,Thang!$C$4,Loc!$J$2),Nhap!$F$5:$F$1000,Loc!A334)</f>
        <v>0</v>
      </c>
      <c r="O334" s="7">
        <f>SUMIFS(Nhap!$I$5:$I$1000,Nhap!$E$5:$E$1000,DATE(Thang!$E$4,Thang!$C$4,Loc!$K$2),Nhap!$F$5:$F$1000,Loc!A334)</f>
        <v>0</v>
      </c>
      <c r="P334" s="7">
        <f>SUMIFS(Nhap!$I$5:$I$1000,Nhap!$E$5:$E$1000,DATE(Thang!$E$4,Thang!$C$4,Loc!$L$2),Nhap!$F$5:$F$1000,Loc!A334)</f>
        <v>0</v>
      </c>
      <c r="Q334" s="7">
        <f>SUMIFS(Nhap!$I$5:$I$1000,Nhap!$E$5:$E$1000,DATE(Thang!$E$4,Thang!$C$4,Loc!$M$2),Nhap!$F$5:$F$1000,Loc!A334)</f>
        <v>0</v>
      </c>
      <c r="R334" s="7">
        <f>SUMIFS(Nhap!$I$5:$I$1000,Nhap!$E$5:$E$1000,DATE(Thang!$E$4,Thang!$C$4,Loc!$N$2),Nhap!$F$5:$F$1000,Loc!A334)</f>
        <v>0</v>
      </c>
      <c r="S334" s="7">
        <f>SUMIFS(Nhap!$I$5:$I$1000,Nhap!$E$5:$E$1000,DATE(Thang!$E$4,Thang!$C$4,Loc!$O$2),Nhap!$F$5:$F$1000,Loc!A334)</f>
        <v>0</v>
      </c>
      <c r="T334" s="7">
        <f>SUMIFS(Nhap!$I$5:$I$1000,Nhap!$E$5:$E$1000,DATE(Thang!$E$4,Thang!$C$4,Loc!$P$2),Nhap!$F$5:$F$1000,Loc!A334)</f>
        <v>0</v>
      </c>
      <c r="U334" s="7">
        <f>SUMIFS(Nhap!$I$5:$I$1000,Nhap!$E$5:$E$1000,DATE(Thang!$E$4,Thang!$C$4,Loc!$Q$2),Nhap!$F$5:$F$1000,Loc!A334)</f>
        <v>0</v>
      </c>
      <c r="V334" s="7">
        <f>SUMIFS(Nhap!$I$5:$I$1000,Nhap!$E$5:$E$1000,DATE(Thang!$E$4,Thang!$C$4,Loc!$R$2),Nhap!$F$5:$F$1000,Loc!A334)</f>
        <v>0</v>
      </c>
      <c r="W334" s="7">
        <f>SUMIFS(Nhap!$I$5:$I$1000,Nhap!$E$5:$E$1000,DATE(Thang!$E$4,Thang!$C$4,Loc!$S$2),Nhap!$F$5:$F$1000,Loc!A334)</f>
        <v>0</v>
      </c>
      <c r="X334" s="7">
        <f>SUMIFS(Nhap!$I$5:$I$1000,Nhap!$E$5:$E$1000,DATE(Thang!$E$4,Thang!$C$4,Loc!$T$2),Nhap!$F$5:$F$1000,Loc!A334)</f>
        <v>0</v>
      </c>
      <c r="Y334" s="7">
        <f>SUMIFS(Nhap!$I$5:$I$1000,Nhap!$E$5:$E$1000,DATE(Thang!$E$4,Thang!$C$4,Loc!$U$2),Nhap!$F$5:$F$1000,Loc!A334)</f>
        <v>0</v>
      </c>
      <c r="Z334" s="7">
        <f>SUMIFS(Nhap!$I$5:$I$1000,Nhap!$E$5:$E$1000,DATE(Thang!$E$4,Thang!$C$4,Loc!$V$2),Nhap!$F$5:$F$1000,Loc!A334)</f>
        <v>0</v>
      </c>
      <c r="AA334" s="7">
        <f>SUMIFS(Nhap!$I$5:$I$1000,Nhap!$E$5:$E$1000,DATE(Thang!$E$4,Thang!$C$4,Loc!$W$2),Nhap!$F$5:$F$1000,Loc!A334)</f>
        <v>0</v>
      </c>
      <c r="AB334" s="7">
        <f>SUMIFS(Nhap!$I$5:$I$1000,Nhap!$E$5:$E$1000,DATE(Thang!$E$4,Thang!$C$4,Loc!$X$2),Nhap!$F$5:$F$1000,Loc!A334)</f>
        <v>0</v>
      </c>
      <c r="AC334" s="7">
        <f>SUMIFS(Nhap!$I$5:$I$1000,Nhap!$E$5:$E$1000,DATE(Thang!$E$4,Thang!$C$4,Loc!$Y$2),Nhap!$F$5:$F$1000,Loc!A334)</f>
        <v>0</v>
      </c>
      <c r="AD334" s="7">
        <f>SUMIFS(Nhap!$I$5:$I$1000,Nhap!$E$5:$E$1000,DATE(Thang!$E$4,Thang!$C$4,Loc!$Z$2),Nhap!$F$5:$F$1000,Loc!A334)</f>
        <v>0</v>
      </c>
      <c r="AE334" s="7">
        <f>SUMIFS(Nhap!$I$5:$I$1000,Nhap!$E$5:$E$1000,DATE(Thang!$E$4,Thang!$C$4,Loc!$AA$2),Nhap!$F$5:$F$1000,Loc!A334)</f>
        <v>0</v>
      </c>
      <c r="AF334" s="7">
        <f>SUMIFS(Nhap!$I$5:$I$1000,Nhap!$E$5:$E$1000,DATE(Thang!$E$4,Thang!$C$4,Loc!$AB$2),Nhap!$F$5:$F$1000,Loc!A334)</f>
        <v>0</v>
      </c>
      <c r="AG334" s="7">
        <f>SUMIFS(Nhap!$I$5:$I$1000,Nhap!$E$5:$E$1000,DATE(Thang!$E$4,Thang!$C$4,Loc!$AC$2),Nhap!$F$5:$F$1000,Loc!A334)</f>
        <v>0</v>
      </c>
      <c r="AH334" s="7">
        <f>SUMIFS(Nhap!$I$5:$I$1000,Nhap!$E$5:$E$1000,DATE(Thang!$E$4,Thang!$C$4,Loc!$AD$2),Nhap!$F$5:$F$1000,Loc!$A$5)</f>
        <v>0</v>
      </c>
      <c r="AI334" s="7">
        <f>SUMIFS(Nhap!$I$5:$I$1000,Nhap!$E$5:$E$1000,DATE(Thang!$E$4,Thang!$C$4,Loc!$AE$2),Nhap!$F$5:$F$1000,Loc!A334)</f>
        <v>0</v>
      </c>
      <c r="AJ334" s="7">
        <f>SUMIFS(Nhap!$I$5:$I$1000,Nhap!$E$5:$E$1000,DATE(Thang!$E$4,Thang!$C$4,Loc!$AF$2),Nhap!$F$5:$F$1000,Loc!A334)</f>
        <v>0</v>
      </c>
      <c r="AK334" s="7">
        <f>SUMIFS(Nhap!$I$5:$I$1000,Nhap!$E$5:$E$1000,DATE(Thang!$E$4,Thang!$C$4,Loc!$AG$2),Nhap!$F$5:$F$1000,Loc!A334)</f>
        <v>0</v>
      </c>
      <c r="AL334" s="7">
        <f>SUMIFS(Nhap!$I$5:$I$1000,Nhap!$E$5:$E$1000,DATE(Thang!$E$4,Thang!$C$4,Loc!$AH$2),Nhap!$F$5:$F$1000,Loc!A334)</f>
        <v>0</v>
      </c>
      <c r="AM334" s="7">
        <f>SUMIFS(Nhap!$I$5:$I$1000,Nhap!$E$5:$E$1000,DATE(Thang!$E$4,Thang!$C$4,Loc!$AI$2),Nhap!$F$5:$F$1000,Loc!A334)</f>
        <v>0</v>
      </c>
      <c r="AN334" s="7">
        <f>SUMIFS(Nhap!$I$5:$I$1000,Nhap!$E$5:$E$1000,DATE(Thang!$E$4,Thang!$C$4,Loc!$AJ$2),Nhap!$F$5:$F$1000,Loc!A334)</f>
        <v>0</v>
      </c>
      <c r="AO334" s="7">
        <f>SUMIFS(Xuat!$G$5:$G$1000,Xuat!$C$5:$C$1000,DATE(Thang!$E$4,Thang!$C$4,AO$2),Xuat!$D$5:$D$1000,Loc!$A334)</f>
        <v>0</v>
      </c>
      <c r="AP334" s="7">
        <f>SUMIFS(Xuat!$G$5:$G$1000,Xuat!$C$5:$C$1000,DATE(Thang!$E$4,Thang!$C$4,AP$2),Xuat!$D$5:$D$1000,Loc!$A334)</f>
        <v>0</v>
      </c>
      <c r="AQ334" s="7">
        <f>SUMIFS(Xuat!$G$5:$G$1000,Xuat!$C$5:$C$1000,DATE(Thang!$E$4,Thang!$C$4,AQ$2),Xuat!$D$5:$D$1000,Loc!$A334)</f>
        <v>0</v>
      </c>
      <c r="AR334" s="7">
        <f>SUMIFS(Xuat!$G$5:$G$1000,Xuat!$C$5:$C$1000,DATE(Thang!$E$4,Thang!$C$4,AR$2),Xuat!$D$5:$D$1000,Loc!$A334)</f>
        <v>0</v>
      </c>
      <c r="AS334" s="7">
        <f>SUMIFS(Xuat!$G$5:$G$1000,Xuat!$C$5:$C$1000,DATE(Thang!$E$4,Thang!$C$4,AS$2),Xuat!$D$5:$D$1000,Loc!$A334)</f>
        <v>0</v>
      </c>
      <c r="AT334" s="7">
        <f>SUMIFS(Xuat!$G$5:$G$1000,Xuat!$C$5:$C$1000,DATE(Thang!$E$4,Thang!$C$4,AT$2),Xuat!$D$5:$D$1000,Loc!$A334)</f>
        <v>0</v>
      </c>
      <c r="AU334" s="7">
        <f>SUMIFS(Xuat!$G$5:$G$1000,Xuat!$C$5:$C$1000,DATE(Thang!$E$4,Thang!$C$4,AU$2),Xuat!$D$5:$D$1000,Loc!$A334)</f>
        <v>0</v>
      </c>
      <c r="AV334" s="7">
        <f>SUMIFS(Xuat!$G$5:$G$1000,Xuat!$C$5:$C$1000,DATE(Thang!$E$4,Thang!$C$4,AV$2),Xuat!$D$5:$D$1000,Loc!$A334)</f>
        <v>0</v>
      </c>
      <c r="AW334" s="7">
        <f>SUMIFS(Xuat!$G$5:$G$1000,Xuat!$C$5:$C$1000,DATE(Thang!$E$4,Thang!$C$4,AW$2),Xuat!$D$5:$D$1000,Loc!$A334)</f>
        <v>0</v>
      </c>
      <c r="AX334" s="7">
        <f>SUMIFS(Xuat!$G$5:$G$1000,Xuat!$C$5:$C$1000,DATE(Thang!$E$4,Thang!$C$4,AX$2),Xuat!$D$5:$D$1000,Loc!$A334)</f>
        <v>0</v>
      </c>
      <c r="AY334" s="7">
        <f>SUMIFS(Xuat!$G$5:$G$1000,Xuat!$C$5:$C$1000,DATE(Thang!$E$4,Thang!$C$4,AY$2),Xuat!$D$5:$D$1000,Loc!$A334)</f>
        <v>0</v>
      </c>
      <c r="AZ334" s="7">
        <f>SUMIFS(Xuat!$G$5:$G$1000,Xuat!$C$5:$C$1000,DATE(Thang!$E$4,Thang!$C$4,AZ$2),Xuat!$D$5:$D$1000,Loc!$A334)</f>
        <v>0</v>
      </c>
      <c r="BA334" s="7">
        <f>SUMIFS(Xuat!$G$5:$G$1000,Xuat!$C$5:$C$1000,DATE(Thang!$E$4,Thang!$C$4,BA$2),Xuat!$D$5:$D$1000,Loc!$A334)</f>
        <v>0</v>
      </c>
      <c r="BB334" s="7">
        <f>SUMIFS(Xuat!$G$5:$G$1000,Xuat!$C$5:$C$1000,DATE(Thang!$E$4,Thang!$C$4,BB$2),Xuat!$D$5:$D$1000,Loc!$A334)</f>
        <v>0</v>
      </c>
      <c r="BC334" s="7">
        <f>SUMIFS(Xuat!$G$5:$G$1000,Xuat!$C$5:$C$1000,DATE(Thang!$E$4,Thang!$C$4,BC$2),Xuat!$D$5:$D$1000,Loc!$A334)</f>
        <v>0</v>
      </c>
      <c r="BD334" s="7">
        <f>SUMIFS(Xuat!$G$5:$G$1000,Xuat!$C$5:$C$1000,DATE(Thang!$E$4,Thang!$C$4,BD$2),Xuat!$D$5:$D$1000,Loc!$A334)</f>
        <v>0</v>
      </c>
      <c r="BE334" s="7">
        <f>SUMIFS(Xuat!$G$5:$G$1000,Xuat!$C$5:$C$1000,DATE(Thang!$E$4,Thang!$C$4,BE$2),Xuat!$D$5:$D$1000,Loc!$A334)</f>
        <v>0</v>
      </c>
      <c r="BF334" s="7">
        <f>SUMIFS(Xuat!$G$5:$G$1000,Xuat!$C$5:$C$1000,DATE(Thang!$E$4,Thang!$C$4,BF$2),Xuat!$D$5:$D$1000,Loc!$A334)</f>
        <v>0</v>
      </c>
      <c r="BG334" s="7">
        <f>SUMIFS(Xuat!$G$5:$G$1000,Xuat!$C$5:$C$1000,DATE(Thang!$E$4,Thang!$C$4,BG$2),Xuat!$D$5:$D$1000,Loc!$A334)</f>
        <v>0</v>
      </c>
      <c r="BH334" s="7">
        <f>SUMIFS(Xuat!$G$5:$G$1000,Xuat!$C$5:$C$1000,DATE(Thang!$E$4,Thang!$C$4,BH$2),Xuat!$D$5:$D$1000,Loc!$A334)</f>
        <v>0</v>
      </c>
      <c r="BI334" s="7">
        <f>SUMIFS(Xuat!$G$5:$G$1000,Xuat!$C$5:$C$1000,DATE(Thang!$E$4,Thang!$C$4,BI$2),Xuat!$D$5:$D$1000,Loc!$A334)</f>
        <v>0</v>
      </c>
      <c r="BJ334" s="7">
        <f>SUMIFS(Xuat!$G$5:$G$1000,Xuat!$C$5:$C$1000,DATE(Thang!$E$4,Thang!$C$4,BJ$2),Xuat!$D$5:$D$1000,Loc!$A334)</f>
        <v>0</v>
      </c>
      <c r="BK334" s="7">
        <f>SUMIFS(Xuat!$G$5:$G$1000,Xuat!$C$5:$C$1000,DATE(Thang!$E$4,Thang!$C$4,BK$2),Xuat!$D$5:$D$1000,Loc!$A334)</f>
        <v>0</v>
      </c>
      <c r="BL334" s="7">
        <f>SUMIFS(Xuat!$G$5:$G$1000,Xuat!$C$5:$C$1000,DATE(Thang!$E$4,Thang!$C$4,BL$2),Xuat!$D$5:$D$1000,Loc!$A334)</f>
        <v>0</v>
      </c>
      <c r="BM334" s="7">
        <f>SUMIFS(Xuat!$G$5:$G$1000,Xuat!$C$5:$C$1000,DATE(Thang!$E$4,Thang!$C$4,BM$2),Xuat!$D$5:$D$1000,Loc!$A334)</f>
        <v>0</v>
      </c>
      <c r="BN334" s="7">
        <f>SUMIFS(Xuat!$G$5:$G$1000,Xuat!$C$5:$C$1000,DATE(Thang!$E$4,Thang!$C$4,BN$2),Xuat!$D$5:$D$1000,Loc!$A334)</f>
        <v>0</v>
      </c>
      <c r="BO334" s="7">
        <f>SUMIFS(Xuat!$G$5:$G$1000,Xuat!$C$5:$C$1000,DATE(Thang!$E$4,Thang!$C$4,BO$2),Xuat!$D$5:$D$1000,Loc!$A334)</f>
        <v>0</v>
      </c>
      <c r="BP334" s="7">
        <f>SUMIFS(Xuat!$G$5:$G$1000,Xuat!$C$5:$C$1000,DATE(Thang!$E$4,Thang!$C$4,BP$2),Xuat!$D$5:$D$1000,Loc!$A334)</f>
        <v>0</v>
      </c>
      <c r="BQ334" s="7">
        <f>SUMIFS(Xuat!$G$5:$G$1000,Xuat!$C$5:$C$1000,DATE(Thang!$E$4,Thang!$C$4,BQ$2),Xuat!$D$5:$D$1000,Loc!$A334)</f>
        <v>0</v>
      </c>
      <c r="BR334" s="7">
        <f>SUMIFS(Xuat!$G$5:$G$1000,Xuat!$C$5:$C$1000,DATE(Thang!$E$4,Thang!$C$4,BR$2),Xuat!$D$5:$D$1000,Loc!$A334)</f>
        <v>0</v>
      </c>
      <c r="BS334" s="7">
        <f>SUMIFS(Xuat!$G$5:$G$1000,Xuat!$C$5:$C$1000,DATE(Thang!$E$4,Thang!$C$4,BS$2),Xuat!$D$5:$D$1000,Loc!$A334)</f>
        <v>0</v>
      </c>
    </row>
    <row r="335" spans="1:71" x14ac:dyDescent="0.2">
      <c r="A335" s="2">
        <f>DM!C335</f>
        <v>0</v>
      </c>
      <c r="B335" s="3">
        <f>VLOOKUP(A335,Tondau!$B$5:$F$500,3,0)</f>
        <v>0</v>
      </c>
      <c r="C335" s="3">
        <f>VLOOKUP(Tinhgiavon!A335,Tondau!$B$5:$E$500,4,0)</f>
        <v>0</v>
      </c>
      <c r="D335" s="3">
        <f t="shared" si="27"/>
        <v>0</v>
      </c>
      <c r="E335" s="3">
        <f>SUMIF(Nhap!$F$5:$F$1000,Tinhgiavon!A335,Nhap!$K$5:$K$1000)</f>
        <v>0</v>
      </c>
      <c r="F335" s="3">
        <f t="shared" si="28"/>
        <v>0</v>
      </c>
      <c r="G335" s="3">
        <f t="shared" si="29"/>
        <v>0</v>
      </c>
      <c r="H335" s="3">
        <f t="shared" si="30"/>
        <v>0</v>
      </c>
      <c r="I335" s="3">
        <f t="shared" si="31"/>
        <v>0</v>
      </c>
      <c r="J335" s="7">
        <f>SUMIFS(Nhap!$I$5:$I$1000,Nhap!$E$5:$E$1000,DATE(Thang!$E$4,Thang!$C$4,Loc!$F$2),Nhap!$F$5:$F$1000,Loc!A335)</f>
        <v>0</v>
      </c>
      <c r="K335" s="7">
        <f>SUMIFS(Nhap!$I$5:$I$1000,Nhap!$E$5:$E$1000,DATE(Thang!$E$4,Thang!$C$4,Loc!$G$2),Nhap!$F$5:$F$1000,Loc!A335)</f>
        <v>0</v>
      </c>
      <c r="L335" s="7">
        <f>SUMIFS(Nhap!$I$5:$I$1000,Nhap!$E$5:$E$1000,DATE(Thang!$E$4,Thang!$C$4,Loc!$H$2),Nhap!$F$5:$F$1000,Loc!A335)</f>
        <v>0</v>
      </c>
      <c r="M335" s="7">
        <f>SUMIFS(Nhap!$I$5:$I$1000,Nhap!$E$5:$E$1000,DATE(Thang!$E$4,Thang!$C$4,Loc!$I$2),Nhap!$F$5:$F$1000,Loc!A335)</f>
        <v>0</v>
      </c>
      <c r="N335" s="7">
        <f>SUMIFS(Nhap!$I$5:$I$1000,Nhap!$E$5:$E$1000,DATE(Thang!$E$4,Thang!$C$4,Loc!$J$2),Nhap!$F$5:$F$1000,Loc!A335)</f>
        <v>0</v>
      </c>
      <c r="O335" s="7">
        <f>SUMIFS(Nhap!$I$5:$I$1000,Nhap!$E$5:$E$1000,DATE(Thang!$E$4,Thang!$C$4,Loc!$K$2),Nhap!$F$5:$F$1000,Loc!A335)</f>
        <v>0</v>
      </c>
      <c r="P335" s="7">
        <f>SUMIFS(Nhap!$I$5:$I$1000,Nhap!$E$5:$E$1000,DATE(Thang!$E$4,Thang!$C$4,Loc!$L$2),Nhap!$F$5:$F$1000,Loc!A335)</f>
        <v>0</v>
      </c>
      <c r="Q335" s="7">
        <f>SUMIFS(Nhap!$I$5:$I$1000,Nhap!$E$5:$E$1000,DATE(Thang!$E$4,Thang!$C$4,Loc!$M$2),Nhap!$F$5:$F$1000,Loc!A335)</f>
        <v>0</v>
      </c>
      <c r="R335" s="7">
        <f>SUMIFS(Nhap!$I$5:$I$1000,Nhap!$E$5:$E$1000,DATE(Thang!$E$4,Thang!$C$4,Loc!$N$2),Nhap!$F$5:$F$1000,Loc!A335)</f>
        <v>0</v>
      </c>
      <c r="S335" s="7">
        <f>SUMIFS(Nhap!$I$5:$I$1000,Nhap!$E$5:$E$1000,DATE(Thang!$E$4,Thang!$C$4,Loc!$O$2),Nhap!$F$5:$F$1000,Loc!A335)</f>
        <v>0</v>
      </c>
      <c r="T335" s="7">
        <f>SUMIFS(Nhap!$I$5:$I$1000,Nhap!$E$5:$E$1000,DATE(Thang!$E$4,Thang!$C$4,Loc!$P$2),Nhap!$F$5:$F$1000,Loc!A335)</f>
        <v>0</v>
      </c>
      <c r="U335" s="7">
        <f>SUMIFS(Nhap!$I$5:$I$1000,Nhap!$E$5:$E$1000,DATE(Thang!$E$4,Thang!$C$4,Loc!$Q$2),Nhap!$F$5:$F$1000,Loc!A335)</f>
        <v>0</v>
      </c>
      <c r="V335" s="7">
        <f>SUMIFS(Nhap!$I$5:$I$1000,Nhap!$E$5:$E$1000,DATE(Thang!$E$4,Thang!$C$4,Loc!$R$2),Nhap!$F$5:$F$1000,Loc!A335)</f>
        <v>0</v>
      </c>
      <c r="W335" s="7">
        <f>SUMIFS(Nhap!$I$5:$I$1000,Nhap!$E$5:$E$1000,DATE(Thang!$E$4,Thang!$C$4,Loc!$S$2),Nhap!$F$5:$F$1000,Loc!A335)</f>
        <v>0</v>
      </c>
      <c r="X335" s="7">
        <f>SUMIFS(Nhap!$I$5:$I$1000,Nhap!$E$5:$E$1000,DATE(Thang!$E$4,Thang!$C$4,Loc!$T$2),Nhap!$F$5:$F$1000,Loc!A335)</f>
        <v>0</v>
      </c>
      <c r="Y335" s="7">
        <f>SUMIFS(Nhap!$I$5:$I$1000,Nhap!$E$5:$E$1000,DATE(Thang!$E$4,Thang!$C$4,Loc!$U$2),Nhap!$F$5:$F$1000,Loc!A335)</f>
        <v>0</v>
      </c>
      <c r="Z335" s="7">
        <f>SUMIFS(Nhap!$I$5:$I$1000,Nhap!$E$5:$E$1000,DATE(Thang!$E$4,Thang!$C$4,Loc!$V$2),Nhap!$F$5:$F$1000,Loc!A335)</f>
        <v>0</v>
      </c>
      <c r="AA335" s="7">
        <f>SUMIFS(Nhap!$I$5:$I$1000,Nhap!$E$5:$E$1000,DATE(Thang!$E$4,Thang!$C$4,Loc!$W$2),Nhap!$F$5:$F$1000,Loc!A335)</f>
        <v>0</v>
      </c>
      <c r="AB335" s="7">
        <f>SUMIFS(Nhap!$I$5:$I$1000,Nhap!$E$5:$E$1000,DATE(Thang!$E$4,Thang!$C$4,Loc!$X$2),Nhap!$F$5:$F$1000,Loc!A335)</f>
        <v>0</v>
      </c>
      <c r="AC335" s="7">
        <f>SUMIFS(Nhap!$I$5:$I$1000,Nhap!$E$5:$E$1000,DATE(Thang!$E$4,Thang!$C$4,Loc!$Y$2),Nhap!$F$5:$F$1000,Loc!A335)</f>
        <v>0</v>
      </c>
      <c r="AD335" s="7">
        <f>SUMIFS(Nhap!$I$5:$I$1000,Nhap!$E$5:$E$1000,DATE(Thang!$E$4,Thang!$C$4,Loc!$Z$2),Nhap!$F$5:$F$1000,Loc!A335)</f>
        <v>0</v>
      </c>
      <c r="AE335" s="7">
        <f>SUMIFS(Nhap!$I$5:$I$1000,Nhap!$E$5:$E$1000,DATE(Thang!$E$4,Thang!$C$4,Loc!$AA$2),Nhap!$F$5:$F$1000,Loc!A335)</f>
        <v>0</v>
      </c>
      <c r="AF335" s="7">
        <f>SUMIFS(Nhap!$I$5:$I$1000,Nhap!$E$5:$E$1000,DATE(Thang!$E$4,Thang!$C$4,Loc!$AB$2),Nhap!$F$5:$F$1000,Loc!A335)</f>
        <v>0</v>
      </c>
      <c r="AG335" s="7">
        <f>SUMIFS(Nhap!$I$5:$I$1000,Nhap!$E$5:$E$1000,DATE(Thang!$E$4,Thang!$C$4,Loc!$AC$2),Nhap!$F$5:$F$1000,Loc!A335)</f>
        <v>0</v>
      </c>
      <c r="AH335" s="7">
        <f>SUMIFS(Nhap!$I$5:$I$1000,Nhap!$E$5:$E$1000,DATE(Thang!$E$4,Thang!$C$4,Loc!$AD$2),Nhap!$F$5:$F$1000,Loc!$A$5)</f>
        <v>0</v>
      </c>
      <c r="AI335" s="7">
        <f>SUMIFS(Nhap!$I$5:$I$1000,Nhap!$E$5:$E$1000,DATE(Thang!$E$4,Thang!$C$4,Loc!$AE$2),Nhap!$F$5:$F$1000,Loc!A335)</f>
        <v>0</v>
      </c>
      <c r="AJ335" s="7">
        <f>SUMIFS(Nhap!$I$5:$I$1000,Nhap!$E$5:$E$1000,DATE(Thang!$E$4,Thang!$C$4,Loc!$AF$2),Nhap!$F$5:$F$1000,Loc!A335)</f>
        <v>0</v>
      </c>
      <c r="AK335" s="7">
        <f>SUMIFS(Nhap!$I$5:$I$1000,Nhap!$E$5:$E$1000,DATE(Thang!$E$4,Thang!$C$4,Loc!$AG$2),Nhap!$F$5:$F$1000,Loc!A335)</f>
        <v>0</v>
      </c>
      <c r="AL335" s="7">
        <f>SUMIFS(Nhap!$I$5:$I$1000,Nhap!$E$5:$E$1000,DATE(Thang!$E$4,Thang!$C$4,Loc!$AH$2),Nhap!$F$5:$F$1000,Loc!A335)</f>
        <v>0</v>
      </c>
      <c r="AM335" s="7">
        <f>SUMIFS(Nhap!$I$5:$I$1000,Nhap!$E$5:$E$1000,DATE(Thang!$E$4,Thang!$C$4,Loc!$AI$2),Nhap!$F$5:$F$1000,Loc!A335)</f>
        <v>0</v>
      </c>
      <c r="AN335" s="7">
        <f>SUMIFS(Nhap!$I$5:$I$1000,Nhap!$E$5:$E$1000,DATE(Thang!$E$4,Thang!$C$4,Loc!$AJ$2),Nhap!$F$5:$F$1000,Loc!A335)</f>
        <v>0</v>
      </c>
      <c r="AO335" s="7">
        <f>SUMIFS(Xuat!$G$5:$G$1000,Xuat!$C$5:$C$1000,DATE(Thang!$E$4,Thang!$C$4,AO$2),Xuat!$D$5:$D$1000,Loc!$A335)</f>
        <v>0</v>
      </c>
      <c r="AP335" s="7">
        <f>SUMIFS(Xuat!$G$5:$G$1000,Xuat!$C$5:$C$1000,DATE(Thang!$E$4,Thang!$C$4,AP$2),Xuat!$D$5:$D$1000,Loc!$A335)</f>
        <v>0</v>
      </c>
      <c r="AQ335" s="7">
        <f>SUMIFS(Xuat!$G$5:$G$1000,Xuat!$C$5:$C$1000,DATE(Thang!$E$4,Thang!$C$4,AQ$2),Xuat!$D$5:$D$1000,Loc!$A335)</f>
        <v>0</v>
      </c>
      <c r="AR335" s="7">
        <f>SUMIFS(Xuat!$G$5:$G$1000,Xuat!$C$5:$C$1000,DATE(Thang!$E$4,Thang!$C$4,AR$2),Xuat!$D$5:$D$1000,Loc!$A335)</f>
        <v>0</v>
      </c>
      <c r="AS335" s="7">
        <f>SUMIFS(Xuat!$G$5:$G$1000,Xuat!$C$5:$C$1000,DATE(Thang!$E$4,Thang!$C$4,AS$2),Xuat!$D$5:$D$1000,Loc!$A335)</f>
        <v>0</v>
      </c>
      <c r="AT335" s="7">
        <f>SUMIFS(Xuat!$G$5:$G$1000,Xuat!$C$5:$C$1000,DATE(Thang!$E$4,Thang!$C$4,AT$2),Xuat!$D$5:$D$1000,Loc!$A335)</f>
        <v>0</v>
      </c>
      <c r="AU335" s="7">
        <f>SUMIFS(Xuat!$G$5:$G$1000,Xuat!$C$5:$C$1000,DATE(Thang!$E$4,Thang!$C$4,AU$2),Xuat!$D$5:$D$1000,Loc!$A335)</f>
        <v>0</v>
      </c>
      <c r="AV335" s="7">
        <f>SUMIFS(Xuat!$G$5:$G$1000,Xuat!$C$5:$C$1000,DATE(Thang!$E$4,Thang!$C$4,AV$2),Xuat!$D$5:$D$1000,Loc!$A335)</f>
        <v>0</v>
      </c>
      <c r="AW335" s="7">
        <f>SUMIFS(Xuat!$G$5:$G$1000,Xuat!$C$5:$C$1000,DATE(Thang!$E$4,Thang!$C$4,AW$2),Xuat!$D$5:$D$1000,Loc!$A335)</f>
        <v>0</v>
      </c>
      <c r="AX335" s="7">
        <f>SUMIFS(Xuat!$G$5:$G$1000,Xuat!$C$5:$C$1000,DATE(Thang!$E$4,Thang!$C$4,AX$2),Xuat!$D$5:$D$1000,Loc!$A335)</f>
        <v>0</v>
      </c>
      <c r="AY335" s="7">
        <f>SUMIFS(Xuat!$G$5:$G$1000,Xuat!$C$5:$C$1000,DATE(Thang!$E$4,Thang!$C$4,AY$2),Xuat!$D$5:$D$1000,Loc!$A335)</f>
        <v>0</v>
      </c>
      <c r="AZ335" s="7">
        <f>SUMIFS(Xuat!$G$5:$G$1000,Xuat!$C$5:$C$1000,DATE(Thang!$E$4,Thang!$C$4,AZ$2),Xuat!$D$5:$D$1000,Loc!$A335)</f>
        <v>0</v>
      </c>
      <c r="BA335" s="7">
        <f>SUMIFS(Xuat!$G$5:$G$1000,Xuat!$C$5:$C$1000,DATE(Thang!$E$4,Thang!$C$4,BA$2),Xuat!$D$5:$D$1000,Loc!$A335)</f>
        <v>0</v>
      </c>
      <c r="BB335" s="7">
        <f>SUMIFS(Xuat!$G$5:$G$1000,Xuat!$C$5:$C$1000,DATE(Thang!$E$4,Thang!$C$4,BB$2),Xuat!$D$5:$D$1000,Loc!$A335)</f>
        <v>0</v>
      </c>
      <c r="BC335" s="7">
        <f>SUMIFS(Xuat!$G$5:$G$1000,Xuat!$C$5:$C$1000,DATE(Thang!$E$4,Thang!$C$4,BC$2),Xuat!$D$5:$D$1000,Loc!$A335)</f>
        <v>0</v>
      </c>
      <c r="BD335" s="7">
        <f>SUMIFS(Xuat!$G$5:$G$1000,Xuat!$C$5:$C$1000,DATE(Thang!$E$4,Thang!$C$4,BD$2),Xuat!$D$5:$D$1000,Loc!$A335)</f>
        <v>0</v>
      </c>
      <c r="BE335" s="7">
        <f>SUMIFS(Xuat!$G$5:$G$1000,Xuat!$C$5:$C$1000,DATE(Thang!$E$4,Thang!$C$4,BE$2),Xuat!$D$5:$D$1000,Loc!$A335)</f>
        <v>0</v>
      </c>
      <c r="BF335" s="7">
        <f>SUMIFS(Xuat!$G$5:$G$1000,Xuat!$C$5:$C$1000,DATE(Thang!$E$4,Thang!$C$4,BF$2),Xuat!$D$5:$D$1000,Loc!$A335)</f>
        <v>0</v>
      </c>
      <c r="BG335" s="7">
        <f>SUMIFS(Xuat!$G$5:$G$1000,Xuat!$C$5:$C$1000,DATE(Thang!$E$4,Thang!$C$4,BG$2),Xuat!$D$5:$D$1000,Loc!$A335)</f>
        <v>0</v>
      </c>
      <c r="BH335" s="7">
        <f>SUMIFS(Xuat!$G$5:$G$1000,Xuat!$C$5:$C$1000,DATE(Thang!$E$4,Thang!$C$4,BH$2),Xuat!$D$5:$D$1000,Loc!$A335)</f>
        <v>0</v>
      </c>
      <c r="BI335" s="7">
        <f>SUMIFS(Xuat!$G$5:$G$1000,Xuat!$C$5:$C$1000,DATE(Thang!$E$4,Thang!$C$4,BI$2),Xuat!$D$5:$D$1000,Loc!$A335)</f>
        <v>0</v>
      </c>
      <c r="BJ335" s="7">
        <f>SUMIFS(Xuat!$G$5:$G$1000,Xuat!$C$5:$C$1000,DATE(Thang!$E$4,Thang!$C$4,BJ$2),Xuat!$D$5:$D$1000,Loc!$A335)</f>
        <v>0</v>
      </c>
      <c r="BK335" s="7">
        <f>SUMIFS(Xuat!$G$5:$G$1000,Xuat!$C$5:$C$1000,DATE(Thang!$E$4,Thang!$C$4,BK$2),Xuat!$D$5:$D$1000,Loc!$A335)</f>
        <v>0</v>
      </c>
      <c r="BL335" s="7">
        <f>SUMIFS(Xuat!$G$5:$G$1000,Xuat!$C$5:$C$1000,DATE(Thang!$E$4,Thang!$C$4,BL$2),Xuat!$D$5:$D$1000,Loc!$A335)</f>
        <v>0</v>
      </c>
      <c r="BM335" s="7">
        <f>SUMIFS(Xuat!$G$5:$G$1000,Xuat!$C$5:$C$1000,DATE(Thang!$E$4,Thang!$C$4,BM$2),Xuat!$D$5:$D$1000,Loc!$A335)</f>
        <v>0</v>
      </c>
      <c r="BN335" s="7">
        <f>SUMIFS(Xuat!$G$5:$G$1000,Xuat!$C$5:$C$1000,DATE(Thang!$E$4,Thang!$C$4,BN$2),Xuat!$D$5:$D$1000,Loc!$A335)</f>
        <v>0</v>
      </c>
      <c r="BO335" s="7">
        <f>SUMIFS(Xuat!$G$5:$G$1000,Xuat!$C$5:$C$1000,DATE(Thang!$E$4,Thang!$C$4,BO$2),Xuat!$D$5:$D$1000,Loc!$A335)</f>
        <v>0</v>
      </c>
      <c r="BP335" s="7">
        <f>SUMIFS(Xuat!$G$5:$G$1000,Xuat!$C$5:$C$1000,DATE(Thang!$E$4,Thang!$C$4,BP$2),Xuat!$D$5:$D$1000,Loc!$A335)</f>
        <v>0</v>
      </c>
      <c r="BQ335" s="7">
        <f>SUMIFS(Xuat!$G$5:$G$1000,Xuat!$C$5:$C$1000,DATE(Thang!$E$4,Thang!$C$4,BQ$2),Xuat!$D$5:$D$1000,Loc!$A335)</f>
        <v>0</v>
      </c>
      <c r="BR335" s="7">
        <f>SUMIFS(Xuat!$G$5:$G$1000,Xuat!$C$5:$C$1000,DATE(Thang!$E$4,Thang!$C$4,BR$2),Xuat!$D$5:$D$1000,Loc!$A335)</f>
        <v>0</v>
      </c>
      <c r="BS335" s="7">
        <f>SUMIFS(Xuat!$G$5:$G$1000,Xuat!$C$5:$C$1000,DATE(Thang!$E$4,Thang!$C$4,BS$2),Xuat!$D$5:$D$1000,Loc!$A335)</f>
        <v>0</v>
      </c>
    </row>
    <row r="336" spans="1:71" x14ac:dyDescent="0.2">
      <c r="A336" s="2">
        <f>DM!C336</f>
        <v>0</v>
      </c>
      <c r="B336" s="3">
        <f>VLOOKUP(A336,Tondau!$B$5:$F$500,3,0)</f>
        <v>0</v>
      </c>
      <c r="C336" s="3">
        <f>VLOOKUP(Tinhgiavon!A336,Tondau!$B$5:$E$500,4,0)</f>
        <v>0</v>
      </c>
      <c r="D336" s="3">
        <f t="shared" si="27"/>
        <v>0</v>
      </c>
      <c r="E336" s="3">
        <f>SUMIF(Nhap!$F$5:$F$1000,Tinhgiavon!A336,Nhap!$K$5:$K$1000)</f>
        <v>0</v>
      </c>
      <c r="F336" s="3">
        <f t="shared" si="28"/>
        <v>0</v>
      </c>
      <c r="G336" s="3">
        <f t="shared" si="29"/>
        <v>0</v>
      </c>
      <c r="H336" s="3">
        <f t="shared" si="30"/>
        <v>0</v>
      </c>
      <c r="I336" s="3">
        <f t="shared" si="31"/>
        <v>0</v>
      </c>
      <c r="J336" s="7">
        <f>SUMIFS(Nhap!$I$5:$I$1000,Nhap!$E$5:$E$1000,DATE(Thang!$E$4,Thang!$C$4,Loc!$F$2),Nhap!$F$5:$F$1000,Loc!A336)</f>
        <v>0</v>
      </c>
      <c r="K336" s="7">
        <f>SUMIFS(Nhap!$I$5:$I$1000,Nhap!$E$5:$E$1000,DATE(Thang!$E$4,Thang!$C$4,Loc!$G$2),Nhap!$F$5:$F$1000,Loc!A336)</f>
        <v>0</v>
      </c>
      <c r="L336" s="7">
        <f>SUMIFS(Nhap!$I$5:$I$1000,Nhap!$E$5:$E$1000,DATE(Thang!$E$4,Thang!$C$4,Loc!$H$2),Nhap!$F$5:$F$1000,Loc!A336)</f>
        <v>0</v>
      </c>
      <c r="M336" s="7">
        <f>SUMIFS(Nhap!$I$5:$I$1000,Nhap!$E$5:$E$1000,DATE(Thang!$E$4,Thang!$C$4,Loc!$I$2),Nhap!$F$5:$F$1000,Loc!A336)</f>
        <v>0</v>
      </c>
      <c r="N336" s="7">
        <f>SUMIFS(Nhap!$I$5:$I$1000,Nhap!$E$5:$E$1000,DATE(Thang!$E$4,Thang!$C$4,Loc!$J$2),Nhap!$F$5:$F$1000,Loc!A336)</f>
        <v>0</v>
      </c>
      <c r="O336" s="7">
        <f>SUMIFS(Nhap!$I$5:$I$1000,Nhap!$E$5:$E$1000,DATE(Thang!$E$4,Thang!$C$4,Loc!$K$2),Nhap!$F$5:$F$1000,Loc!A336)</f>
        <v>0</v>
      </c>
      <c r="P336" s="7">
        <f>SUMIFS(Nhap!$I$5:$I$1000,Nhap!$E$5:$E$1000,DATE(Thang!$E$4,Thang!$C$4,Loc!$L$2),Nhap!$F$5:$F$1000,Loc!A336)</f>
        <v>0</v>
      </c>
      <c r="Q336" s="7">
        <f>SUMIFS(Nhap!$I$5:$I$1000,Nhap!$E$5:$E$1000,DATE(Thang!$E$4,Thang!$C$4,Loc!$M$2),Nhap!$F$5:$F$1000,Loc!A336)</f>
        <v>0</v>
      </c>
      <c r="R336" s="7">
        <f>SUMIFS(Nhap!$I$5:$I$1000,Nhap!$E$5:$E$1000,DATE(Thang!$E$4,Thang!$C$4,Loc!$N$2),Nhap!$F$5:$F$1000,Loc!A336)</f>
        <v>0</v>
      </c>
      <c r="S336" s="7">
        <f>SUMIFS(Nhap!$I$5:$I$1000,Nhap!$E$5:$E$1000,DATE(Thang!$E$4,Thang!$C$4,Loc!$O$2),Nhap!$F$5:$F$1000,Loc!A336)</f>
        <v>0</v>
      </c>
      <c r="T336" s="7">
        <f>SUMIFS(Nhap!$I$5:$I$1000,Nhap!$E$5:$E$1000,DATE(Thang!$E$4,Thang!$C$4,Loc!$P$2),Nhap!$F$5:$F$1000,Loc!A336)</f>
        <v>0</v>
      </c>
      <c r="U336" s="7">
        <f>SUMIFS(Nhap!$I$5:$I$1000,Nhap!$E$5:$E$1000,DATE(Thang!$E$4,Thang!$C$4,Loc!$Q$2),Nhap!$F$5:$F$1000,Loc!A336)</f>
        <v>0</v>
      </c>
      <c r="V336" s="7">
        <f>SUMIFS(Nhap!$I$5:$I$1000,Nhap!$E$5:$E$1000,DATE(Thang!$E$4,Thang!$C$4,Loc!$R$2),Nhap!$F$5:$F$1000,Loc!A336)</f>
        <v>0</v>
      </c>
      <c r="W336" s="7">
        <f>SUMIFS(Nhap!$I$5:$I$1000,Nhap!$E$5:$E$1000,DATE(Thang!$E$4,Thang!$C$4,Loc!$S$2),Nhap!$F$5:$F$1000,Loc!A336)</f>
        <v>0</v>
      </c>
      <c r="X336" s="7">
        <f>SUMIFS(Nhap!$I$5:$I$1000,Nhap!$E$5:$E$1000,DATE(Thang!$E$4,Thang!$C$4,Loc!$T$2),Nhap!$F$5:$F$1000,Loc!A336)</f>
        <v>0</v>
      </c>
      <c r="Y336" s="7">
        <f>SUMIFS(Nhap!$I$5:$I$1000,Nhap!$E$5:$E$1000,DATE(Thang!$E$4,Thang!$C$4,Loc!$U$2),Nhap!$F$5:$F$1000,Loc!A336)</f>
        <v>0</v>
      </c>
      <c r="Z336" s="7">
        <f>SUMIFS(Nhap!$I$5:$I$1000,Nhap!$E$5:$E$1000,DATE(Thang!$E$4,Thang!$C$4,Loc!$V$2),Nhap!$F$5:$F$1000,Loc!A336)</f>
        <v>0</v>
      </c>
      <c r="AA336" s="7">
        <f>SUMIFS(Nhap!$I$5:$I$1000,Nhap!$E$5:$E$1000,DATE(Thang!$E$4,Thang!$C$4,Loc!$W$2),Nhap!$F$5:$F$1000,Loc!A336)</f>
        <v>0</v>
      </c>
      <c r="AB336" s="7">
        <f>SUMIFS(Nhap!$I$5:$I$1000,Nhap!$E$5:$E$1000,DATE(Thang!$E$4,Thang!$C$4,Loc!$X$2),Nhap!$F$5:$F$1000,Loc!A336)</f>
        <v>0</v>
      </c>
      <c r="AC336" s="7">
        <f>SUMIFS(Nhap!$I$5:$I$1000,Nhap!$E$5:$E$1000,DATE(Thang!$E$4,Thang!$C$4,Loc!$Y$2),Nhap!$F$5:$F$1000,Loc!A336)</f>
        <v>0</v>
      </c>
      <c r="AD336" s="7">
        <f>SUMIFS(Nhap!$I$5:$I$1000,Nhap!$E$5:$E$1000,DATE(Thang!$E$4,Thang!$C$4,Loc!$Z$2),Nhap!$F$5:$F$1000,Loc!A336)</f>
        <v>0</v>
      </c>
      <c r="AE336" s="7">
        <f>SUMIFS(Nhap!$I$5:$I$1000,Nhap!$E$5:$E$1000,DATE(Thang!$E$4,Thang!$C$4,Loc!$AA$2),Nhap!$F$5:$F$1000,Loc!A336)</f>
        <v>0</v>
      </c>
      <c r="AF336" s="7">
        <f>SUMIFS(Nhap!$I$5:$I$1000,Nhap!$E$5:$E$1000,DATE(Thang!$E$4,Thang!$C$4,Loc!$AB$2),Nhap!$F$5:$F$1000,Loc!A336)</f>
        <v>0</v>
      </c>
      <c r="AG336" s="7">
        <f>SUMIFS(Nhap!$I$5:$I$1000,Nhap!$E$5:$E$1000,DATE(Thang!$E$4,Thang!$C$4,Loc!$AC$2),Nhap!$F$5:$F$1000,Loc!A336)</f>
        <v>0</v>
      </c>
      <c r="AH336" s="7">
        <f>SUMIFS(Nhap!$I$5:$I$1000,Nhap!$E$5:$E$1000,DATE(Thang!$E$4,Thang!$C$4,Loc!$AD$2),Nhap!$F$5:$F$1000,Loc!$A$5)</f>
        <v>0</v>
      </c>
      <c r="AI336" s="7">
        <f>SUMIFS(Nhap!$I$5:$I$1000,Nhap!$E$5:$E$1000,DATE(Thang!$E$4,Thang!$C$4,Loc!$AE$2),Nhap!$F$5:$F$1000,Loc!A336)</f>
        <v>0</v>
      </c>
      <c r="AJ336" s="7">
        <f>SUMIFS(Nhap!$I$5:$I$1000,Nhap!$E$5:$E$1000,DATE(Thang!$E$4,Thang!$C$4,Loc!$AF$2),Nhap!$F$5:$F$1000,Loc!A336)</f>
        <v>0</v>
      </c>
      <c r="AK336" s="7">
        <f>SUMIFS(Nhap!$I$5:$I$1000,Nhap!$E$5:$E$1000,DATE(Thang!$E$4,Thang!$C$4,Loc!$AG$2),Nhap!$F$5:$F$1000,Loc!A336)</f>
        <v>0</v>
      </c>
      <c r="AL336" s="7">
        <f>SUMIFS(Nhap!$I$5:$I$1000,Nhap!$E$5:$E$1000,DATE(Thang!$E$4,Thang!$C$4,Loc!$AH$2),Nhap!$F$5:$F$1000,Loc!A336)</f>
        <v>0</v>
      </c>
      <c r="AM336" s="7">
        <f>SUMIFS(Nhap!$I$5:$I$1000,Nhap!$E$5:$E$1000,DATE(Thang!$E$4,Thang!$C$4,Loc!$AI$2),Nhap!$F$5:$F$1000,Loc!A336)</f>
        <v>0</v>
      </c>
      <c r="AN336" s="7">
        <f>SUMIFS(Nhap!$I$5:$I$1000,Nhap!$E$5:$E$1000,DATE(Thang!$E$4,Thang!$C$4,Loc!$AJ$2),Nhap!$F$5:$F$1000,Loc!A336)</f>
        <v>0</v>
      </c>
      <c r="AO336" s="7">
        <f>SUMIFS(Xuat!$G$5:$G$1000,Xuat!$C$5:$C$1000,DATE(Thang!$E$4,Thang!$C$4,AO$2),Xuat!$D$5:$D$1000,Loc!$A336)</f>
        <v>0</v>
      </c>
      <c r="AP336" s="7">
        <f>SUMIFS(Xuat!$G$5:$G$1000,Xuat!$C$5:$C$1000,DATE(Thang!$E$4,Thang!$C$4,AP$2),Xuat!$D$5:$D$1000,Loc!$A336)</f>
        <v>0</v>
      </c>
      <c r="AQ336" s="7">
        <f>SUMIFS(Xuat!$G$5:$G$1000,Xuat!$C$5:$C$1000,DATE(Thang!$E$4,Thang!$C$4,AQ$2),Xuat!$D$5:$D$1000,Loc!$A336)</f>
        <v>0</v>
      </c>
      <c r="AR336" s="7">
        <f>SUMIFS(Xuat!$G$5:$G$1000,Xuat!$C$5:$C$1000,DATE(Thang!$E$4,Thang!$C$4,AR$2),Xuat!$D$5:$D$1000,Loc!$A336)</f>
        <v>0</v>
      </c>
      <c r="AS336" s="7">
        <f>SUMIFS(Xuat!$G$5:$G$1000,Xuat!$C$5:$C$1000,DATE(Thang!$E$4,Thang!$C$4,AS$2),Xuat!$D$5:$D$1000,Loc!$A336)</f>
        <v>0</v>
      </c>
      <c r="AT336" s="7">
        <f>SUMIFS(Xuat!$G$5:$G$1000,Xuat!$C$5:$C$1000,DATE(Thang!$E$4,Thang!$C$4,AT$2),Xuat!$D$5:$D$1000,Loc!$A336)</f>
        <v>0</v>
      </c>
      <c r="AU336" s="7">
        <f>SUMIFS(Xuat!$G$5:$G$1000,Xuat!$C$5:$C$1000,DATE(Thang!$E$4,Thang!$C$4,AU$2),Xuat!$D$5:$D$1000,Loc!$A336)</f>
        <v>0</v>
      </c>
      <c r="AV336" s="7">
        <f>SUMIFS(Xuat!$G$5:$G$1000,Xuat!$C$5:$C$1000,DATE(Thang!$E$4,Thang!$C$4,AV$2),Xuat!$D$5:$D$1000,Loc!$A336)</f>
        <v>0</v>
      </c>
      <c r="AW336" s="7">
        <f>SUMIFS(Xuat!$G$5:$G$1000,Xuat!$C$5:$C$1000,DATE(Thang!$E$4,Thang!$C$4,AW$2),Xuat!$D$5:$D$1000,Loc!$A336)</f>
        <v>0</v>
      </c>
      <c r="AX336" s="7">
        <f>SUMIFS(Xuat!$G$5:$G$1000,Xuat!$C$5:$C$1000,DATE(Thang!$E$4,Thang!$C$4,AX$2),Xuat!$D$5:$D$1000,Loc!$A336)</f>
        <v>0</v>
      </c>
      <c r="AY336" s="7">
        <f>SUMIFS(Xuat!$G$5:$G$1000,Xuat!$C$5:$C$1000,DATE(Thang!$E$4,Thang!$C$4,AY$2),Xuat!$D$5:$D$1000,Loc!$A336)</f>
        <v>0</v>
      </c>
      <c r="AZ336" s="7">
        <f>SUMIFS(Xuat!$G$5:$G$1000,Xuat!$C$5:$C$1000,DATE(Thang!$E$4,Thang!$C$4,AZ$2),Xuat!$D$5:$D$1000,Loc!$A336)</f>
        <v>0</v>
      </c>
      <c r="BA336" s="7">
        <f>SUMIFS(Xuat!$G$5:$G$1000,Xuat!$C$5:$C$1000,DATE(Thang!$E$4,Thang!$C$4,BA$2),Xuat!$D$5:$D$1000,Loc!$A336)</f>
        <v>0</v>
      </c>
      <c r="BB336" s="7">
        <f>SUMIFS(Xuat!$G$5:$G$1000,Xuat!$C$5:$C$1000,DATE(Thang!$E$4,Thang!$C$4,BB$2),Xuat!$D$5:$D$1000,Loc!$A336)</f>
        <v>0</v>
      </c>
      <c r="BC336" s="7">
        <f>SUMIFS(Xuat!$G$5:$G$1000,Xuat!$C$5:$C$1000,DATE(Thang!$E$4,Thang!$C$4,BC$2),Xuat!$D$5:$D$1000,Loc!$A336)</f>
        <v>0</v>
      </c>
      <c r="BD336" s="7">
        <f>SUMIFS(Xuat!$G$5:$G$1000,Xuat!$C$5:$C$1000,DATE(Thang!$E$4,Thang!$C$4,BD$2),Xuat!$D$5:$D$1000,Loc!$A336)</f>
        <v>0</v>
      </c>
      <c r="BE336" s="7">
        <f>SUMIFS(Xuat!$G$5:$G$1000,Xuat!$C$5:$C$1000,DATE(Thang!$E$4,Thang!$C$4,BE$2),Xuat!$D$5:$D$1000,Loc!$A336)</f>
        <v>0</v>
      </c>
      <c r="BF336" s="7">
        <f>SUMIFS(Xuat!$G$5:$G$1000,Xuat!$C$5:$C$1000,DATE(Thang!$E$4,Thang!$C$4,BF$2),Xuat!$D$5:$D$1000,Loc!$A336)</f>
        <v>0</v>
      </c>
      <c r="BG336" s="7">
        <f>SUMIFS(Xuat!$G$5:$G$1000,Xuat!$C$5:$C$1000,DATE(Thang!$E$4,Thang!$C$4,BG$2),Xuat!$D$5:$D$1000,Loc!$A336)</f>
        <v>0</v>
      </c>
      <c r="BH336" s="7">
        <f>SUMIFS(Xuat!$G$5:$G$1000,Xuat!$C$5:$C$1000,DATE(Thang!$E$4,Thang!$C$4,BH$2),Xuat!$D$5:$D$1000,Loc!$A336)</f>
        <v>0</v>
      </c>
      <c r="BI336" s="7">
        <f>SUMIFS(Xuat!$G$5:$G$1000,Xuat!$C$5:$C$1000,DATE(Thang!$E$4,Thang!$C$4,BI$2),Xuat!$D$5:$D$1000,Loc!$A336)</f>
        <v>0</v>
      </c>
      <c r="BJ336" s="7">
        <f>SUMIFS(Xuat!$G$5:$G$1000,Xuat!$C$5:$C$1000,DATE(Thang!$E$4,Thang!$C$4,BJ$2),Xuat!$D$5:$D$1000,Loc!$A336)</f>
        <v>0</v>
      </c>
      <c r="BK336" s="7">
        <f>SUMIFS(Xuat!$G$5:$G$1000,Xuat!$C$5:$C$1000,DATE(Thang!$E$4,Thang!$C$4,BK$2),Xuat!$D$5:$D$1000,Loc!$A336)</f>
        <v>0</v>
      </c>
      <c r="BL336" s="7">
        <f>SUMIFS(Xuat!$G$5:$G$1000,Xuat!$C$5:$C$1000,DATE(Thang!$E$4,Thang!$C$4,BL$2),Xuat!$D$5:$D$1000,Loc!$A336)</f>
        <v>0</v>
      </c>
      <c r="BM336" s="7">
        <f>SUMIFS(Xuat!$G$5:$G$1000,Xuat!$C$5:$C$1000,DATE(Thang!$E$4,Thang!$C$4,BM$2),Xuat!$D$5:$D$1000,Loc!$A336)</f>
        <v>0</v>
      </c>
      <c r="BN336" s="7">
        <f>SUMIFS(Xuat!$G$5:$G$1000,Xuat!$C$5:$C$1000,DATE(Thang!$E$4,Thang!$C$4,BN$2),Xuat!$D$5:$D$1000,Loc!$A336)</f>
        <v>0</v>
      </c>
      <c r="BO336" s="7">
        <f>SUMIFS(Xuat!$G$5:$G$1000,Xuat!$C$5:$C$1000,DATE(Thang!$E$4,Thang!$C$4,BO$2),Xuat!$D$5:$D$1000,Loc!$A336)</f>
        <v>0</v>
      </c>
      <c r="BP336" s="7">
        <f>SUMIFS(Xuat!$G$5:$G$1000,Xuat!$C$5:$C$1000,DATE(Thang!$E$4,Thang!$C$4,BP$2),Xuat!$D$5:$D$1000,Loc!$A336)</f>
        <v>0</v>
      </c>
      <c r="BQ336" s="7">
        <f>SUMIFS(Xuat!$G$5:$G$1000,Xuat!$C$5:$C$1000,DATE(Thang!$E$4,Thang!$C$4,BQ$2),Xuat!$D$5:$D$1000,Loc!$A336)</f>
        <v>0</v>
      </c>
      <c r="BR336" s="7">
        <f>SUMIFS(Xuat!$G$5:$G$1000,Xuat!$C$5:$C$1000,DATE(Thang!$E$4,Thang!$C$4,BR$2),Xuat!$D$5:$D$1000,Loc!$A336)</f>
        <v>0</v>
      </c>
      <c r="BS336" s="7">
        <f>SUMIFS(Xuat!$G$5:$G$1000,Xuat!$C$5:$C$1000,DATE(Thang!$E$4,Thang!$C$4,BS$2),Xuat!$D$5:$D$1000,Loc!$A336)</f>
        <v>0</v>
      </c>
    </row>
    <row r="337" spans="1:71" x14ac:dyDescent="0.2">
      <c r="A337" s="2">
        <f>DM!C337</f>
        <v>0</v>
      </c>
      <c r="B337" s="3">
        <f>VLOOKUP(A337,Tondau!$B$5:$F$500,3,0)</f>
        <v>0</v>
      </c>
      <c r="C337" s="3">
        <f>VLOOKUP(Tinhgiavon!A337,Tondau!$B$5:$E$500,4,0)</f>
        <v>0</v>
      </c>
      <c r="D337" s="3">
        <f t="shared" si="27"/>
        <v>0</v>
      </c>
      <c r="E337" s="3">
        <f>SUMIF(Nhap!$F$5:$F$1000,Tinhgiavon!A337,Nhap!$K$5:$K$1000)</f>
        <v>0</v>
      </c>
      <c r="F337" s="3">
        <f t="shared" si="28"/>
        <v>0</v>
      </c>
      <c r="G337" s="3">
        <f t="shared" si="29"/>
        <v>0</v>
      </c>
      <c r="H337" s="3">
        <f t="shared" si="30"/>
        <v>0</v>
      </c>
      <c r="I337" s="3">
        <f t="shared" si="31"/>
        <v>0</v>
      </c>
      <c r="J337" s="7">
        <f>SUMIFS(Nhap!$I$5:$I$1000,Nhap!$E$5:$E$1000,DATE(Thang!$E$4,Thang!$C$4,Loc!$F$2),Nhap!$F$5:$F$1000,Loc!A337)</f>
        <v>0</v>
      </c>
      <c r="K337" s="7">
        <f>SUMIFS(Nhap!$I$5:$I$1000,Nhap!$E$5:$E$1000,DATE(Thang!$E$4,Thang!$C$4,Loc!$G$2),Nhap!$F$5:$F$1000,Loc!A337)</f>
        <v>0</v>
      </c>
      <c r="L337" s="7">
        <f>SUMIFS(Nhap!$I$5:$I$1000,Nhap!$E$5:$E$1000,DATE(Thang!$E$4,Thang!$C$4,Loc!$H$2),Nhap!$F$5:$F$1000,Loc!A337)</f>
        <v>0</v>
      </c>
      <c r="M337" s="7">
        <f>SUMIFS(Nhap!$I$5:$I$1000,Nhap!$E$5:$E$1000,DATE(Thang!$E$4,Thang!$C$4,Loc!$I$2),Nhap!$F$5:$F$1000,Loc!A337)</f>
        <v>0</v>
      </c>
      <c r="N337" s="7">
        <f>SUMIFS(Nhap!$I$5:$I$1000,Nhap!$E$5:$E$1000,DATE(Thang!$E$4,Thang!$C$4,Loc!$J$2),Nhap!$F$5:$F$1000,Loc!A337)</f>
        <v>0</v>
      </c>
      <c r="O337" s="7">
        <f>SUMIFS(Nhap!$I$5:$I$1000,Nhap!$E$5:$E$1000,DATE(Thang!$E$4,Thang!$C$4,Loc!$K$2),Nhap!$F$5:$F$1000,Loc!A337)</f>
        <v>0</v>
      </c>
      <c r="P337" s="7">
        <f>SUMIFS(Nhap!$I$5:$I$1000,Nhap!$E$5:$E$1000,DATE(Thang!$E$4,Thang!$C$4,Loc!$L$2),Nhap!$F$5:$F$1000,Loc!A337)</f>
        <v>0</v>
      </c>
      <c r="Q337" s="7">
        <f>SUMIFS(Nhap!$I$5:$I$1000,Nhap!$E$5:$E$1000,DATE(Thang!$E$4,Thang!$C$4,Loc!$M$2),Nhap!$F$5:$F$1000,Loc!A337)</f>
        <v>0</v>
      </c>
      <c r="R337" s="7">
        <f>SUMIFS(Nhap!$I$5:$I$1000,Nhap!$E$5:$E$1000,DATE(Thang!$E$4,Thang!$C$4,Loc!$N$2),Nhap!$F$5:$F$1000,Loc!A337)</f>
        <v>0</v>
      </c>
      <c r="S337" s="7">
        <f>SUMIFS(Nhap!$I$5:$I$1000,Nhap!$E$5:$E$1000,DATE(Thang!$E$4,Thang!$C$4,Loc!$O$2),Nhap!$F$5:$F$1000,Loc!A337)</f>
        <v>0</v>
      </c>
      <c r="T337" s="7">
        <f>SUMIFS(Nhap!$I$5:$I$1000,Nhap!$E$5:$E$1000,DATE(Thang!$E$4,Thang!$C$4,Loc!$P$2),Nhap!$F$5:$F$1000,Loc!A337)</f>
        <v>0</v>
      </c>
      <c r="U337" s="7">
        <f>SUMIFS(Nhap!$I$5:$I$1000,Nhap!$E$5:$E$1000,DATE(Thang!$E$4,Thang!$C$4,Loc!$Q$2),Nhap!$F$5:$F$1000,Loc!A337)</f>
        <v>0</v>
      </c>
      <c r="V337" s="7">
        <f>SUMIFS(Nhap!$I$5:$I$1000,Nhap!$E$5:$E$1000,DATE(Thang!$E$4,Thang!$C$4,Loc!$R$2),Nhap!$F$5:$F$1000,Loc!A337)</f>
        <v>0</v>
      </c>
      <c r="W337" s="7">
        <f>SUMIFS(Nhap!$I$5:$I$1000,Nhap!$E$5:$E$1000,DATE(Thang!$E$4,Thang!$C$4,Loc!$S$2),Nhap!$F$5:$F$1000,Loc!A337)</f>
        <v>0</v>
      </c>
      <c r="X337" s="7">
        <f>SUMIFS(Nhap!$I$5:$I$1000,Nhap!$E$5:$E$1000,DATE(Thang!$E$4,Thang!$C$4,Loc!$T$2),Nhap!$F$5:$F$1000,Loc!A337)</f>
        <v>0</v>
      </c>
      <c r="Y337" s="7">
        <f>SUMIFS(Nhap!$I$5:$I$1000,Nhap!$E$5:$E$1000,DATE(Thang!$E$4,Thang!$C$4,Loc!$U$2),Nhap!$F$5:$F$1000,Loc!A337)</f>
        <v>0</v>
      </c>
      <c r="Z337" s="7">
        <f>SUMIFS(Nhap!$I$5:$I$1000,Nhap!$E$5:$E$1000,DATE(Thang!$E$4,Thang!$C$4,Loc!$V$2),Nhap!$F$5:$F$1000,Loc!A337)</f>
        <v>0</v>
      </c>
      <c r="AA337" s="7">
        <f>SUMIFS(Nhap!$I$5:$I$1000,Nhap!$E$5:$E$1000,DATE(Thang!$E$4,Thang!$C$4,Loc!$W$2),Nhap!$F$5:$F$1000,Loc!A337)</f>
        <v>0</v>
      </c>
      <c r="AB337" s="7">
        <f>SUMIFS(Nhap!$I$5:$I$1000,Nhap!$E$5:$E$1000,DATE(Thang!$E$4,Thang!$C$4,Loc!$X$2),Nhap!$F$5:$F$1000,Loc!A337)</f>
        <v>0</v>
      </c>
      <c r="AC337" s="7">
        <f>SUMIFS(Nhap!$I$5:$I$1000,Nhap!$E$5:$E$1000,DATE(Thang!$E$4,Thang!$C$4,Loc!$Y$2),Nhap!$F$5:$F$1000,Loc!A337)</f>
        <v>0</v>
      </c>
      <c r="AD337" s="7">
        <f>SUMIFS(Nhap!$I$5:$I$1000,Nhap!$E$5:$E$1000,DATE(Thang!$E$4,Thang!$C$4,Loc!$Z$2),Nhap!$F$5:$F$1000,Loc!A337)</f>
        <v>0</v>
      </c>
      <c r="AE337" s="7">
        <f>SUMIFS(Nhap!$I$5:$I$1000,Nhap!$E$5:$E$1000,DATE(Thang!$E$4,Thang!$C$4,Loc!$AA$2),Nhap!$F$5:$F$1000,Loc!A337)</f>
        <v>0</v>
      </c>
      <c r="AF337" s="7">
        <f>SUMIFS(Nhap!$I$5:$I$1000,Nhap!$E$5:$E$1000,DATE(Thang!$E$4,Thang!$C$4,Loc!$AB$2),Nhap!$F$5:$F$1000,Loc!A337)</f>
        <v>0</v>
      </c>
      <c r="AG337" s="7">
        <f>SUMIFS(Nhap!$I$5:$I$1000,Nhap!$E$5:$E$1000,DATE(Thang!$E$4,Thang!$C$4,Loc!$AC$2),Nhap!$F$5:$F$1000,Loc!A337)</f>
        <v>0</v>
      </c>
      <c r="AH337" s="7">
        <f>SUMIFS(Nhap!$I$5:$I$1000,Nhap!$E$5:$E$1000,DATE(Thang!$E$4,Thang!$C$4,Loc!$AD$2),Nhap!$F$5:$F$1000,Loc!$A$5)</f>
        <v>0</v>
      </c>
      <c r="AI337" s="7">
        <f>SUMIFS(Nhap!$I$5:$I$1000,Nhap!$E$5:$E$1000,DATE(Thang!$E$4,Thang!$C$4,Loc!$AE$2),Nhap!$F$5:$F$1000,Loc!A337)</f>
        <v>0</v>
      </c>
      <c r="AJ337" s="7">
        <f>SUMIFS(Nhap!$I$5:$I$1000,Nhap!$E$5:$E$1000,DATE(Thang!$E$4,Thang!$C$4,Loc!$AF$2),Nhap!$F$5:$F$1000,Loc!A337)</f>
        <v>0</v>
      </c>
      <c r="AK337" s="7">
        <f>SUMIFS(Nhap!$I$5:$I$1000,Nhap!$E$5:$E$1000,DATE(Thang!$E$4,Thang!$C$4,Loc!$AG$2),Nhap!$F$5:$F$1000,Loc!A337)</f>
        <v>0</v>
      </c>
      <c r="AL337" s="7">
        <f>SUMIFS(Nhap!$I$5:$I$1000,Nhap!$E$5:$E$1000,DATE(Thang!$E$4,Thang!$C$4,Loc!$AH$2),Nhap!$F$5:$F$1000,Loc!A337)</f>
        <v>0</v>
      </c>
      <c r="AM337" s="7">
        <f>SUMIFS(Nhap!$I$5:$I$1000,Nhap!$E$5:$E$1000,DATE(Thang!$E$4,Thang!$C$4,Loc!$AI$2),Nhap!$F$5:$F$1000,Loc!A337)</f>
        <v>0</v>
      </c>
      <c r="AN337" s="7">
        <f>SUMIFS(Nhap!$I$5:$I$1000,Nhap!$E$5:$E$1000,DATE(Thang!$E$4,Thang!$C$4,Loc!$AJ$2),Nhap!$F$5:$F$1000,Loc!A337)</f>
        <v>0</v>
      </c>
      <c r="AO337" s="7">
        <f>SUMIFS(Xuat!$G$5:$G$1000,Xuat!$C$5:$C$1000,DATE(Thang!$E$4,Thang!$C$4,AO$2),Xuat!$D$5:$D$1000,Loc!$A337)</f>
        <v>0</v>
      </c>
      <c r="AP337" s="7">
        <f>SUMIFS(Xuat!$G$5:$G$1000,Xuat!$C$5:$C$1000,DATE(Thang!$E$4,Thang!$C$4,AP$2),Xuat!$D$5:$D$1000,Loc!$A337)</f>
        <v>0</v>
      </c>
      <c r="AQ337" s="7">
        <f>SUMIFS(Xuat!$G$5:$G$1000,Xuat!$C$5:$C$1000,DATE(Thang!$E$4,Thang!$C$4,AQ$2),Xuat!$D$5:$D$1000,Loc!$A337)</f>
        <v>0</v>
      </c>
      <c r="AR337" s="7">
        <f>SUMIFS(Xuat!$G$5:$G$1000,Xuat!$C$5:$C$1000,DATE(Thang!$E$4,Thang!$C$4,AR$2),Xuat!$D$5:$D$1000,Loc!$A337)</f>
        <v>0</v>
      </c>
      <c r="AS337" s="7">
        <f>SUMIFS(Xuat!$G$5:$G$1000,Xuat!$C$5:$C$1000,DATE(Thang!$E$4,Thang!$C$4,AS$2),Xuat!$D$5:$D$1000,Loc!$A337)</f>
        <v>0</v>
      </c>
      <c r="AT337" s="7">
        <f>SUMIFS(Xuat!$G$5:$G$1000,Xuat!$C$5:$C$1000,DATE(Thang!$E$4,Thang!$C$4,AT$2),Xuat!$D$5:$D$1000,Loc!$A337)</f>
        <v>0</v>
      </c>
      <c r="AU337" s="7">
        <f>SUMIFS(Xuat!$G$5:$G$1000,Xuat!$C$5:$C$1000,DATE(Thang!$E$4,Thang!$C$4,AU$2),Xuat!$D$5:$D$1000,Loc!$A337)</f>
        <v>0</v>
      </c>
      <c r="AV337" s="7">
        <f>SUMIFS(Xuat!$G$5:$G$1000,Xuat!$C$5:$C$1000,DATE(Thang!$E$4,Thang!$C$4,AV$2),Xuat!$D$5:$D$1000,Loc!$A337)</f>
        <v>0</v>
      </c>
      <c r="AW337" s="7">
        <f>SUMIFS(Xuat!$G$5:$G$1000,Xuat!$C$5:$C$1000,DATE(Thang!$E$4,Thang!$C$4,AW$2),Xuat!$D$5:$D$1000,Loc!$A337)</f>
        <v>0</v>
      </c>
      <c r="AX337" s="7">
        <f>SUMIFS(Xuat!$G$5:$G$1000,Xuat!$C$5:$C$1000,DATE(Thang!$E$4,Thang!$C$4,AX$2),Xuat!$D$5:$D$1000,Loc!$A337)</f>
        <v>0</v>
      </c>
      <c r="AY337" s="7">
        <f>SUMIFS(Xuat!$G$5:$G$1000,Xuat!$C$5:$C$1000,DATE(Thang!$E$4,Thang!$C$4,AY$2),Xuat!$D$5:$D$1000,Loc!$A337)</f>
        <v>0</v>
      </c>
      <c r="AZ337" s="7">
        <f>SUMIFS(Xuat!$G$5:$G$1000,Xuat!$C$5:$C$1000,DATE(Thang!$E$4,Thang!$C$4,AZ$2),Xuat!$D$5:$D$1000,Loc!$A337)</f>
        <v>0</v>
      </c>
      <c r="BA337" s="7">
        <f>SUMIFS(Xuat!$G$5:$G$1000,Xuat!$C$5:$C$1000,DATE(Thang!$E$4,Thang!$C$4,BA$2),Xuat!$D$5:$D$1000,Loc!$A337)</f>
        <v>0</v>
      </c>
      <c r="BB337" s="7">
        <f>SUMIFS(Xuat!$G$5:$G$1000,Xuat!$C$5:$C$1000,DATE(Thang!$E$4,Thang!$C$4,BB$2),Xuat!$D$5:$D$1000,Loc!$A337)</f>
        <v>0</v>
      </c>
      <c r="BC337" s="7">
        <f>SUMIFS(Xuat!$G$5:$G$1000,Xuat!$C$5:$C$1000,DATE(Thang!$E$4,Thang!$C$4,BC$2),Xuat!$D$5:$D$1000,Loc!$A337)</f>
        <v>0</v>
      </c>
      <c r="BD337" s="7">
        <f>SUMIFS(Xuat!$G$5:$G$1000,Xuat!$C$5:$C$1000,DATE(Thang!$E$4,Thang!$C$4,BD$2),Xuat!$D$5:$D$1000,Loc!$A337)</f>
        <v>0</v>
      </c>
      <c r="BE337" s="7">
        <f>SUMIFS(Xuat!$G$5:$G$1000,Xuat!$C$5:$C$1000,DATE(Thang!$E$4,Thang!$C$4,BE$2),Xuat!$D$5:$D$1000,Loc!$A337)</f>
        <v>0</v>
      </c>
      <c r="BF337" s="7">
        <f>SUMIFS(Xuat!$G$5:$G$1000,Xuat!$C$5:$C$1000,DATE(Thang!$E$4,Thang!$C$4,BF$2),Xuat!$D$5:$D$1000,Loc!$A337)</f>
        <v>0</v>
      </c>
      <c r="BG337" s="7">
        <f>SUMIFS(Xuat!$G$5:$G$1000,Xuat!$C$5:$C$1000,DATE(Thang!$E$4,Thang!$C$4,BG$2),Xuat!$D$5:$D$1000,Loc!$A337)</f>
        <v>0</v>
      </c>
      <c r="BH337" s="7">
        <f>SUMIFS(Xuat!$G$5:$G$1000,Xuat!$C$5:$C$1000,DATE(Thang!$E$4,Thang!$C$4,BH$2),Xuat!$D$5:$D$1000,Loc!$A337)</f>
        <v>0</v>
      </c>
      <c r="BI337" s="7">
        <f>SUMIFS(Xuat!$G$5:$G$1000,Xuat!$C$5:$C$1000,DATE(Thang!$E$4,Thang!$C$4,BI$2),Xuat!$D$5:$D$1000,Loc!$A337)</f>
        <v>0</v>
      </c>
      <c r="BJ337" s="7">
        <f>SUMIFS(Xuat!$G$5:$G$1000,Xuat!$C$5:$C$1000,DATE(Thang!$E$4,Thang!$C$4,BJ$2),Xuat!$D$5:$D$1000,Loc!$A337)</f>
        <v>0</v>
      </c>
      <c r="BK337" s="7">
        <f>SUMIFS(Xuat!$G$5:$G$1000,Xuat!$C$5:$C$1000,DATE(Thang!$E$4,Thang!$C$4,BK$2),Xuat!$D$5:$D$1000,Loc!$A337)</f>
        <v>0</v>
      </c>
      <c r="BL337" s="7">
        <f>SUMIFS(Xuat!$G$5:$G$1000,Xuat!$C$5:$C$1000,DATE(Thang!$E$4,Thang!$C$4,BL$2),Xuat!$D$5:$D$1000,Loc!$A337)</f>
        <v>0</v>
      </c>
      <c r="BM337" s="7">
        <f>SUMIFS(Xuat!$G$5:$G$1000,Xuat!$C$5:$C$1000,DATE(Thang!$E$4,Thang!$C$4,BM$2),Xuat!$D$5:$D$1000,Loc!$A337)</f>
        <v>0</v>
      </c>
      <c r="BN337" s="7">
        <f>SUMIFS(Xuat!$G$5:$G$1000,Xuat!$C$5:$C$1000,DATE(Thang!$E$4,Thang!$C$4,BN$2),Xuat!$D$5:$D$1000,Loc!$A337)</f>
        <v>0</v>
      </c>
      <c r="BO337" s="7">
        <f>SUMIFS(Xuat!$G$5:$G$1000,Xuat!$C$5:$C$1000,DATE(Thang!$E$4,Thang!$C$4,BO$2),Xuat!$D$5:$D$1000,Loc!$A337)</f>
        <v>0</v>
      </c>
      <c r="BP337" s="7">
        <f>SUMIFS(Xuat!$G$5:$G$1000,Xuat!$C$5:$C$1000,DATE(Thang!$E$4,Thang!$C$4,BP$2),Xuat!$D$5:$D$1000,Loc!$A337)</f>
        <v>0</v>
      </c>
      <c r="BQ337" s="7">
        <f>SUMIFS(Xuat!$G$5:$G$1000,Xuat!$C$5:$C$1000,DATE(Thang!$E$4,Thang!$C$4,BQ$2),Xuat!$D$5:$D$1000,Loc!$A337)</f>
        <v>0</v>
      </c>
      <c r="BR337" s="7">
        <f>SUMIFS(Xuat!$G$5:$G$1000,Xuat!$C$5:$C$1000,DATE(Thang!$E$4,Thang!$C$4,BR$2),Xuat!$D$5:$D$1000,Loc!$A337)</f>
        <v>0</v>
      </c>
      <c r="BS337" s="7">
        <f>SUMIFS(Xuat!$G$5:$G$1000,Xuat!$C$5:$C$1000,DATE(Thang!$E$4,Thang!$C$4,BS$2),Xuat!$D$5:$D$1000,Loc!$A337)</f>
        <v>0</v>
      </c>
    </row>
    <row r="338" spans="1:71" x14ac:dyDescent="0.2">
      <c r="A338" s="2">
        <f>DM!C338</f>
        <v>0</v>
      </c>
      <c r="B338" s="3">
        <f>VLOOKUP(A338,Tondau!$B$5:$F$500,3,0)</f>
        <v>0</v>
      </c>
      <c r="C338" s="3">
        <f>VLOOKUP(Tinhgiavon!A338,Tondau!$B$5:$E$500,4,0)</f>
        <v>0</v>
      </c>
      <c r="D338" s="3">
        <f t="shared" si="27"/>
        <v>0</v>
      </c>
      <c r="E338" s="3">
        <f>SUMIF(Nhap!$F$5:$F$1000,Tinhgiavon!A338,Nhap!$K$5:$K$1000)</f>
        <v>0</v>
      </c>
      <c r="F338" s="3">
        <f t="shared" si="28"/>
        <v>0</v>
      </c>
      <c r="G338" s="3">
        <f t="shared" si="29"/>
        <v>0</v>
      </c>
      <c r="H338" s="3">
        <f t="shared" si="30"/>
        <v>0</v>
      </c>
      <c r="I338" s="3">
        <f t="shared" si="31"/>
        <v>0</v>
      </c>
      <c r="J338" s="7">
        <f>SUMIFS(Nhap!$I$5:$I$1000,Nhap!$E$5:$E$1000,DATE(Thang!$E$4,Thang!$C$4,Loc!$F$2),Nhap!$F$5:$F$1000,Loc!A338)</f>
        <v>0</v>
      </c>
      <c r="K338" s="7">
        <f>SUMIFS(Nhap!$I$5:$I$1000,Nhap!$E$5:$E$1000,DATE(Thang!$E$4,Thang!$C$4,Loc!$G$2),Nhap!$F$5:$F$1000,Loc!A338)</f>
        <v>0</v>
      </c>
      <c r="L338" s="7">
        <f>SUMIFS(Nhap!$I$5:$I$1000,Nhap!$E$5:$E$1000,DATE(Thang!$E$4,Thang!$C$4,Loc!$H$2),Nhap!$F$5:$F$1000,Loc!A338)</f>
        <v>0</v>
      </c>
      <c r="M338" s="7">
        <f>SUMIFS(Nhap!$I$5:$I$1000,Nhap!$E$5:$E$1000,DATE(Thang!$E$4,Thang!$C$4,Loc!$I$2),Nhap!$F$5:$F$1000,Loc!A338)</f>
        <v>0</v>
      </c>
      <c r="N338" s="7">
        <f>SUMIFS(Nhap!$I$5:$I$1000,Nhap!$E$5:$E$1000,DATE(Thang!$E$4,Thang!$C$4,Loc!$J$2),Nhap!$F$5:$F$1000,Loc!A338)</f>
        <v>0</v>
      </c>
      <c r="O338" s="7">
        <f>SUMIFS(Nhap!$I$5:$I$1000,Nhap!$E$5:$E$1000,DATE(Thang!$E$4,Thang!$C$4,Loc!$K$2),Nhap!$F$5:$F$1000,Loc!A338)</f>
        <v>0</v>
      </c>
      <c r="P338" s="7">
        <f>SUMIFS(Nhap!$I$5:$I$1000,Nhap!$E$5:$E$1000,DATE(Thang!$E$4,Thang!$C$4,Loc!$L$2),Nhap!$F$5:$F$1000,Loc!A338)</f>
        <v>0</v>
      </c>
      <c r="Q338" s="7">
        <f>SUMIFS(Nhap!$I$5:$I$1000,Nhap!$E$5:$E$1000,DATE(Thang!$E$4,Thang!$C$4,Loc!$M$2),Nhap!$F$5:$F$1000,Loc!A338)</f>
        <v>0</v>
      </c>
      <c r="R338" s="7">
        <f>SUMIFS(Nhap!$I$5:$I$1000,Nhap!$E$5:$E$1000,DATE(Thang!$E$4,Thang!$C$4,Loc!$N$2),Nhap!$F$5:$F$1000,Loc!A338)</f>
        <v>0</v>
      </c>
      <c r="S338" s="7">
        <f>SUMIFS(Nhap!$I$5:$I$1000,Nhap!$E$5:$E$1000,DATE(Thang!$E$4,Thang!$C$4,Loc!$O$2),Nhap!$F$5:$F$1000,Loc!A338)</f>
        <v>0</v>
      </c>
      <c r="T338" s="7">
        <f>SUMIFS(Nhap!$I$5:$I$1000,Nhap!$E$5:$E$1000,DATE(Thang!$E$4,Thang!$C$4,Loc!$P$2),Nhap!$F$5:$F$1000,Loc!A338)</f>
        <v>0</v>
      </c>
      <c r="U338" s="7">
        <f>SUMIFS(Nhap!$I$5:$I$1000,Nhap!$E$5:$E$1000,DATE(Thang!$E$4,Thang!$C$4,Loc!$Q$2),Nhap!$F$5:$F$1000,Loc!A338)</f>
        <v>0</v>
      </c>
      <c r="V338" s="7">
        <f>SUMIFS(Nhap!$I$5:$I$1000,Nhap!$E$5:$E$1000,DATE(Thang!$E$4,Thang!$C$4,Loc!$R$2),Nhap!$F$5:$F$1000,Loc!A338)</f>
        <v>0</v>
      </c>
      <c r="W338" s="7">
        <f>SUMIFS(Nhap!$I$5:$I$1000,Nhap!$E$5:$E$1000,DATE(Thang!$E$4,Thang!$C$4,Loc!$S$2),Nhap!$F$5:$F$1000,Loc!A338)</f>
        <v>0</v>
      </c>
      <c r="X338" s="7">
        <f>SUMIFS(Nhap!$I$5:$I$1000,Nhap!$E$5:$E$1000,DATE(Thang!$E$4,Thang!$C$4,Loc!$T$2),Nhap!$F$5:$F$1000,Loc!A338)</f>
        <v>0</v>
      </c>
      <c r="Y338" s="7">
        <f>SUMIFS(Nhap!$I$5:$I$1000,Nhap!$E$5:$E$1000,DATE(Thang!$E$4,Thang!$C$4,Loc!$U$2),Nhap!$F$5:$F$1000,Loc!A338)</f>
        <v>0</v>
      </c>
      <c r="Z338" s="7">
        <f>SUMIFS(Nhap!$I$5:$I$1000,Nhap!$E$5:$E$1000,DATE(Thang!$E$4,Thang!$C$4,Loc!$V$2),Nhap!$F$5:$F$1000,Loc!A338)</f>
        <v>0</v>
      </c>
      <c r="AA338" s="7">
        <f>SUMIFS(Nhap!$I$5:$I$1000,Nhap!$E$5:$E$1000,DATE(Thang!$E$4,Thang!$C$4,Loc!$W$2),Nhap!$F$5:$F$1000,Loc!A338)</f>
        <v>0</v>
      </c>
      <c r="AB338" s="7">
        <f>SUMIFS(Nhap!$I$5:$I$1000,Nhap!$E$5:$E$1000,DATE(Thang!$E$4,Thang!$C$4,Loc!$X$2),Nhap!$F$5:$F$1000,Loc!A338)</f>
        <v>0</v>
      </c>
      <c r="AC338" s="7">
        <f>SUMIFS(Nhap!$I$5:$I$1000,Nhap!$E$5:$E$1000,DATE(Thang!$E$4,Thang!$C$4,Loc!$Y$2),Nhap!$F$5:$F$1000,Loc!A338)</f>
        <v>0</v>
      </c>
      <c r="AD338" s="7">
        <f>SUMIFS(Nhap!$I$5:$I$1000,Nhap!$E$5:$E$1000,DATE(Thang!$E$4,Thang!$C$4,Loc!$Z$2),Nhap!$F$5:$F$1000,Loc!A338)</f>
        <v>0</v>
      </c>
      <c r="AE338" s="7">
        <f>SUMIFS(Nhap!$I$5:$I$1000,Nhap!$E$5:$E$1000,DATE(Thang!$E$4,Thang!$C$4,Loc!$AA$2),Nhap!$F$5:$F$1000,Loc!A338)</f>
        <v>0</v>
      </c>
      <c r="AF338" s="7">
        <f>SUMIFS(Nhap!$I$5:$I$1000,Nhap!$E$5:$E$1000,DATE(Thang!$E$4,Thang!$C$4,Loc!$AB$2),Nhap!$F$5:$F$1000,Loc!A338)</f>
        <v>0</v>
      </c>
      <c r="AG338" s="7">
        <f>SUMIFS(Nhap!$I$5:$I$1000,Nhap!$E$5:$E$1000,DATE(Thang!$E$4,Thang!$C$4,Loc!$AC$2),Nhap!$F$5:$F$1000,Loc!A338)</f>
        <v>0</v>
      </c>
      <c r="AH338" s="7">
        <f>SUMIFS(Nhap!$I$5:$I$1000,Nhap!$E$5:$E$1000,DATE(Thang!$E$4,Thang!$C$4,Loc!$AD$2),Nhap!$F$5:$F$1000,Loc!$A$5)</f>
        <v>0</v>
      </c>
      <c r="AI338" s="7">
        <f>SUMIFS(Nhap!$I$5:$I$1000,Nhap!$E$5:$E$1000,DATE(Thang!$E$4,Thang!$C$4,Loc!$AE$2),Nhap!$F$5:$F$1000,Loc!A338)</f>
        <v>0</v>
      </c>
      <c r="AJ338" s="7">
        <f>SUMIFS(Nhap!$I$5:$I$1000,Nhap!$E$5:$E$1000,DATE(Thang!$E$4,Thang!$C$4,Loc!$AF$2),Nhap!$F$5:$F$1000,Loc!A338)</f>
        <v>0</v>
      </c>
      <c r="AK338" s="7">
        <f>SUMIFS(Nhap!$I$5:$I$1000,Nhap!$E$5:$E$1000,DATE(Thang!$E$4,Thang!$C$4,Loc!$AG$2),Nhap!$F$5:$F$1000,Loc!A338)</f>
        <v>0</v>
      </c>
      <c r="AL338" s="7">
        <f>SUMIFS(Nhap!$I$5:$I$1000,Nhap!$E$5:$E$1000,DATE(Thang!$E$4,Thang!$C$4,Loc!$AH$2),Nhap!$F$5:$F$1000,Loc!A338)</f>
        <v>0</v>
      </c>
      <c r="AM338" s="7">
        <f>SUMIFS(Nhap!$I$5:$I$1000,Nhap!$E$5:$E$1000,DATE(Thang!$E$4,Thang!$C$4,Loc!$AI$2),Nhap!$F$5:$F$1000,Loc!A338)</f>
        <v>0</v>
      </c>
      <c r="AN338" s="7">
        <f>SUMIFS(Nhap!$I$5:$I$1000,Nhap!$E$5:$E$1000,DATE(Thang!$E$4,Thang!$C$4,Loc!$AJ$2),Nhap!$F$5:$F$1000,Loc!A338)</f>
        <v>0</v>
      </c>
      <c r="AO338" s="7">
        <f>SUMIFS(Xuat!$G$5:$G$1000,Xuat!$C$5:$C$1000,DATE(Thang!$E$4,Thang!$C$4,AO$2),Xuat!$D$5:$D$1000,Loc!$A338)</f>
        <v>0</v>
      </c>
      <c r="AP338" s="7">
        <f>SUMIFS(Xuat!$G$5:$G$1000,Xuat!$C$5:$C$1000,DATE(Thang!$E$4,Thang!$C$4,AP$2),Xuat!$D$5:$D$1000,Loc!$A338)</f>
        <v>0</v>
      </c>
      <c r="AQ338" s="7">
        <f>SUMIFS(Xuat!$G$5:$G$1000,Xuat!$C$5:$C$1000,DATE(Thang!$E$4,Thang!$C$4,AQ$2),Xuat!$D$5:$D$1000,Loc!$A338)</f>
        <v>0</v>
      </c>
      <c r="AR338" s="7">
        <f>SUMIFS(Xuat!$G$5:$G$1000,Xuat!$C$5:$C$1000,DATE(Thang!$E$4,Thang!$C$4,AR$2),Xuat!$D$5:$D$1000,Loc!$A338)</f>
        <v>0</v>
      </c>
      <c r="AS338" s="7">
        <f>SUMIFS(Xuat!$G$5:$G$1000,Xuat!$C$5:$C$1000,DATE(Thang!$E$4,Thang!$C$4,AS$2),Xuat!$D$5:$D$1000,Loc!$A338)</f>
        <v>0</v>
      </c>
      <c r="AT338" s="7">
        <f>SUMIFS(Xuat!$G$5:$G$1000,Xuat!$C$5:$C$1000,DATE(Thang!$E$4,Thang!$C$4,AT$2),Xuat!$D$5:$D$1000,Loc!$A338)</f>
        <v>0</v>
      </c>
      <c r="AU338" s="7">
        <f>SUMIFS(Xuat!$G$5:$G$1000,Xuat!$C$5:$C$1000,DATE(Thang!$E$4,Thang!$C$4,AU$2),Xuat!$D$5:$D$1000,Loc!$A338)</f>
        <v>0</v>
      </c>
      <c r="AV338" s="7">
        <f>SUMIFS(Xuat!$G$5:$G$1000,Xuat!$C$5:$C$1000,DATE(Thang!$E$4,Thang!$C$4,AV$2),Xuat!$D$5:$D$1000,Loc!$A338)</f>
        <v>0</v>
      </c>
      <c r="AW338" s="7">
        <f>SUMIFS(Xuat!$G$5:$G$1000,Xuat!$C$5:$C$1000,DATE(Thang!$E$4,Thang!$C$4,AW$2),Xuat!$D$5:$D$1000,Loc!$A338)</f>
        <v>0</v>
      </c>
      <c r="AX338" s="7">
        <f>SUMIFS(Xuat!$G$5:$G$1000,Xuat!$C$5:$C$1000,DATE(Thang!$E$4,Thang!$C$4,AX$2),Xuat!$D$5:$D$1000,Loc!$A338)</f>
        <v>0</v>
      </c>
      <c r="AY338" s="7">
        <f>SUMIFS(Xuat!$G$5:$G$1000,Xuat!$C$5:$C$1000,DATE(Thang!$E$4,Thang!$C$4,AY$2),Xuat!$D$5:$D$1000,Loc!$A338)</f>
        <v>0</v>
      </c>
      <c r="AZ338" s="7">
        <f>SUMIFS(Xuat!$G$5:$G$1000,Xuat!$C$5:$C$1000,DATE(Thang!$E$4,Thang!$C$4,AZ$2),Xuat!$D$5:$D$1000,Loc!$A338)</f>
        <v>0</v>
      </c>
      <c r="BA338" s="7">
        <f>SUMIFS(Xuat!$G$5:$G$1000,Xuat!$C$5:$C$1000,DATE(Thang!$E$4,Thang!$C$4,BA$2),Xuat!$D$5:$D$1000,Loc!$A338)</f>
        <v>0</v>
      </c>
      <c r="BB338" s="7">
        <f>SUMIFS(Xuat!$G$5:$G$1000,Xuat!$C$5:$C$1000,DATE(Thang!$E$4,Thang!$C$4,BB$2),Xuat!$D$5:$D$1000,Loc!$A338)</f>
        <v>0</v>
      </c>
      <c r="BC338" s="7">
        <f>SUMIFS(Xuat!$G$5:$G$1000,Xuat!$C$5:$C$1000,DATE(Thang!$E$4,Thang!$C$4,BC$2),Xuat!$D$5:$D$1000,Loc!$A338)</f>
        <v>0</v>
      </c>
      <c r="BD338" s="7">
        <f>SUMIFS(Xuat!$G$5:$G$1000,Xuat!$C$5:$C$1000,DATE(Thang!$E$4,Thang!$C$4,BD$2),Xuat!$D$5:$D$1000,Loc!$A338)</f>
        <v>0</v>
      </c>
      <c r="BE338" s="7">
        <f>SUMIFS(Xuat!$G$5:$G$1000,Xuat!$C$5:$C$1000,DATE(Thang!$E$4,Thang!$C$4,BE$2),Xuat!$D$5:$D$1000,Loc!$A338)</f>
        <v>0</v>
      </c>
      <c r="BF338" s="7">
        <f>SUMIFS(Xuat!$G$5:$G$1000,Xuat!$C$5:$C$1000,DATE(Thang!$E$4,Thang!$C$4,BF$2),Xuat!$D$5:$D$1000,Loc!$A338)</f>
        <v>0</v>
      </c>
      <c r="BG338" s="7">
        <f>SUMIFS(Xuat!$G$5:$G$1000,Xuat!$C$5:$C$1000,DATE(Thang!$E$4,Thang!$C$4,BG$2),Xuat!$D$5:$D$1000,Loc!$A338)</f>
        <v>0</v>
      </c>
      <c r="BH338" s="7">
        <f>SUMIFS(Xuat!$G$5:$G$1000,Xuat!$C$5:$C$1000,DATE(Thang!$E$4,Thang!$C$4,BH$2),Xuat!$D$5:$D$1000,Loc!$A338)</f>
        <v>0</v>
      </c>
      <c r="BI338" s="7">
        <f>SUMIFS(Xuat!$G$5:$G$1000,Xuat!$C$5:$C$1000,DATE(Thang!$E$4,Thang!$C$4,BI$2),Xuat!$D$5:$D$1000,Loc!$A338)</f>
        <v>0</v>
      </c>
      <c r="BJ338" s="7">
        <f>SUMIFS(Xuat!$G$5:$G$1000,Xuat!$C$5:$C$1000,DATE(Thang!$E$4,Thang!$C$4,BJ$2),Xuat!$D$5:$D$1000,Loc!$A338)</f>
        <v>0</v>
      </c>
      <c r="BK338" s="7">
        <f>SUMIFS(Xuat!$G$5:$G$1000,Xuat!$C$5:$C$1000,DATE(Thang!$E$4,Thang!$C$4,BK$2),Xuat!$D$5:$D$1000,Loc!$A338)</f>
        <v>0</v>
      </c>
      <c r="BL338" s="7">
        <f>SUMIFS(Xuat!$G$5:$G$1000,Xuat!$C$5:$C$1000,DATE(Thang!$E$4,Thang!$C$4,BL$2),Xuat!$D$5:$D$1000,Loc!$A338)</f>
        <v>0</v>
      </c>
      <c r="BM338" s="7">
        <f>SUMIFS(Xuat!$G$5:$G$1000,Xuat!$C$5:$C$1000,DATE(Thang!$E$4,Thang!$C$4,BM$2),Xuat!$D$5:$D$1000,Loc!$A338)</f>
        <v>0</v>
      </c>
      <c r="BN338" s="7">
        <f>SUMIFS(Xuat!$G$5:$G$1000,Xuat!$C$5:$C$1000,DATE(Thang!$E$4,Thang!$C$4,BN$2),Xuat!$D$5:$D$1000,Loc!$A338)</f>
        <v>0</v>
      </c>
      <c r="BO338" s="7">
        <f>SUMIFS(Xuat!$G$5:$G$1000,Xuat!$C$5:$C$1000,DATE(Thang!$E$4,Thang!$C$4,BO$2),Xuat!$D$5:$D$1000,Loc!$A338)</f>
        <v>0</v>
      </c>
      <c r="BP338" s="7">
        <f>SUMIFS(Xuat!$G$5:$G$1000,Xuat!$C$5:$C$1000,DATE(Thang!$E$4,Thang!$C$4,BP$2),Xuat!$D$5:$D$1000,Loc!$A338)</f>
        <v>0</v>
      </c>
      <c r="BQ338" s="7">
        <f>SUMIFS(Xuat!$G$5:$G$1000,Xuat!$C$5:$C$1000,DATE(Thang!$E$4,Thang!$C$4,BQ$2),Xuat!$D$5:$D$1000,Loc!$A338)</f>
        <v>0</v>
      </c>
      <c r="BR338" s="7">
        <f>SUMIFS(Xuat!$G$5:$G$1000,Xuat!$C$5:$C$1000,DATE(Thang!$E$4,Thang!$C$4,BR$2),Xuat!$D$5:$D$1000,Loc!$A338)</f>
        <v>0</v>
      </c>
      <c r="BS338" s="7">
        <f>SUMIFS(Xuat!$G$5:$G$1000,Xuat!$C$5:$C$1000,DATE(Thang!$E$4,Thang!$C$4,BS$2),Xuat!$D$5:$D$1000,Loc!$A338)</f>
        <v>0</v>
      </c>
    </row>
    <row r="339" spans="1:71" x14ac:dyDescent="0.2">
      <c r="A339" s="2">
        <f>DM!C339</f>
        <v>0</v>
      </c>
      <c r="B339" s="3">
        <f>VLOOKUP(A339,Tondau!$B$5:$F$500,3,0)</f>
        <v>0</v>
      </c>
      <c r="C339" s="3">
        <f>VLOOKUP(Tinhgiavon!A339,Tondau!$B$5:$E$500,4,0)</f>
        <v>0</v>
      </c>
      <c r="D339" s="3">
        <f t="shared" si="27"/>
        <v>0</v>
      </c>
      <c r="E339" s="3">
        <f>SUMIF(Nhap!$F$5:$F$1000,Tinhgiavon!A339,Nhap!$K$5:$K$1000)</f>
        <v>0</v>
      </c>
      <c r="F339" s="3">
        <f t="shared" si="28"/>
        <v>0</v>
      </c>
      <c r="G339" s="3">
        <f t="shared" si="29"/>
        <v>0</v>
      </c>
      <c r="H339" s="3">
        <f t="shared" si="30"/>
        <v>0</v>
      </c>
      <c r="I339" s="3">
        <f t="shared" si="31"/>
        <v>0</v>
      </c>
      <c r="J339" s="7">
        <f>SUMIFS(Nhap!$I$5:$I$1000,Nhap!$E$5:$E$1000,DATE(Thang!$E$4,Thang!$C$4,Loc!$F$2),Nhap!$F$5:$F$1000,Loc!A339)</f>
        <v>0</v>
      </c>
      <c r="K339" s="7">
        <f>SUMIFS(Nhap!$I$5:$I$1000,Nhap!$E$5:$E$1000,DATE(Thang!$E$4,Thang!$C$4,Loc!$G$2),Nhap!$F$5:$F$1000,Loc!A339)</f>
        <v>0</v>
      </c>
      <c r="L339" s="7">
        <f>SUMIFS(Nhap!$I$5:$I$1000,Nhap!$E$5:$E$1000,DATE(Thang!$E$4,Thang!$C$4,Loc!$H$2),Nhap!$F$5:$F$1000,Loc!A339)</f>
        <v>0</v>
      </c>
      <c r="M339" s="7">
        <f>SUMIFS(Nhap!$I$5:$I$1000,Nhap!$E$5:$E$1000,DATE(Thang!$E$4,Thang!$C$4,Loc!$I$2),Nhap!$F$5:$F$1000,Loc!A339)</f>
        <v>0</v>
      </c>
      <c r="N339" s="7">
        <f>SUMIFS(Nhap!$I$5:$I$1000,Nhap!$E$5:$E$1000,DATE(Thang!$E$4,Thang!$C$4,Loc!$J$2),Nhap!$F$5:$F$1000,Loc!A339)</f>
        <v>0</v>
      </c>
      <c r="O339" s="7">
        <f>SUMIFS(Nhap!$I$5:$I$1000,Nhap!$E$5:$E$1000,DATE(Thang!$E$4,Thang!$C$4,Loc!$K$2),Nhap!$F$5:$F$1000,Loc!A339)</f>
        <v>0</v>
      </c>
      <c r="P339" s="7">
        <f>SUMIFS(Nhap!$I$5:$I$1000,Nhap!$E$5:$E$1000,DATE(Thang!$E$4,Thang!$C$4,Loc!$L$2),Nhap!$F$5:$F$1000,Loc!A339)</f>
        <v>0</v>
      </c>
      <c r="Q339" s="7">
        <f>SUMIFS(Nhap!$I$5:$I$1000,Nhap!$E$5:$E$1000,DATE(Thang!$E$4,Thang!$C$4,Loc!$M$2),Nhap!$F$5:$F$1000,Loc!A339)</f>
        <v>0</v>
      </c>
      <c r="R339" s="7">
        <f>SUMIFS(Nhap!$I$5:$I$1000,Nhap!$E$5:$E$1000,DATE(Thang!$E$4,Thang!$C$4,Loc!$N$2),Nhap!$F$5:$F$1000,Loc!A339)</f>
        <v>0</v>
      </c>
      <c r="S339" s="7">
        <f>SUMIFS(Nhap!$I$5:$I$1000,Nhap!$E$5:$E$1000,DATE(Thang!$E$4,Thang!$C$4,Loc!$O$2),Nhap!$F$5:$F$1000,Loc!A339)</f>
        <v>0</v>
      </c>
      <c r="T339" s="7">
        <f>SUMIFS(Nhap!$I$5:$I$1000,Nhap!$E$5:$E$1000,DATE(Thang!$E$4,Thang!$C$4,Loc!$P$2),Nhap!$F$5:$F$1000,Loc!A339)</f>
        <v>0</v>
      </c>
      <c r="U339" s="7">
        <f>SUMIFS(Nhap!$I$5:$I$1000,Nhap!$E$5:$E$1000,DATE(Thang!$E$4,Thang!$C$4,Loc!$Q$2),Nhap!$F$5:$F$1000,Loc!A339)</f>
        <v>0</v>
      </c>
      <c r="V339" s="7">
        <f>SUMIFS(Nhap!$I$5:$I$1000,Nhap!$E$5:$E$1000,DATE(Thang!$E$4,Thang!$C$4,Loc!$R$2),Nhap!$F$5:$F$1000,Loc!A339)</f>
        <v>0</v>
      </c>
      <c r="W339" s="7">
        <f>SUMIFS(Nhap!$I$5:$I$1000,Nhap!$E$5:$E$1000,DATE(Thang!$E$4,Thang!$C$4,Loc!$S$2),Nhap!$F$5:$F$1000,Loc!A339)</f>
        <v>0</v>
      </c>
      <c r="X339" s="7">
        <f>SUMIFS(Nhap!$I$5:$I$1000,Nhap!$E$5:$E$1000,DATE(Thang!$E$4,Thang!$C$4,Loc!$T$2),Nhap!$F$5:$F$1000,Loc!A339)</f>
        <v>0</v>
      </c>
      <c r="Y339" s="7">
        <f>SUMIFS(Nhap!$I$5:$I$1000,Nhap!$E$5:$E$1000,DATE(Thang!$E$4,Thang!$C$4,Loc!$U$2),Nhap!$F$5:$F$1000,Loc!A339)</f>
        <v>0</v>
      </c>
      <c r="Z339" s="7">
        <f>SUMIFS(Nhap!$I$5:$I$1000,Nhap!$E$5:$E$1000,DATE(Thang!$E$4,Thang!$C$4,Loc!$V$2),Nhap!$F$5:$F$1000,Loc!A339)</f>
        <v>0</v>
      </c>
      <c r="AA339" s="7">
        <f>SUMIFS(Nhap!$I$5:$I$1000,Nhap!$E$5:$E$1000,DATE(Thang!$E$4,Thang!$C$4,Loc!$W$2),Nhap!$F$5:$F$1000,Loc!A339)</f>
        <v>0</v>
      </c>
      <c r="AB339" s="7">
        <f>SUMIFS(Nhap!$I$5:$I$1000,Nhap!$E$5:$E$1000,DATE(Thang!$E$4,Thang!$C$4,Loc!$X$2),Nhap!$F$5:$F$1000,Loc!A339)</f>
        <v>0</v>
      </c>
      <c r="AC339" s="7">
        <f>SUMIFS(Nhap!$I$5:$I$1000,Nhap!$E$5:$E$1000,DATE(Thang!$E$4,Thang!$C$4,Loc!$Y$2),Nhap!$F$5:$F$1000,Loc!A339)</f>
        <v>0</v>
      </c>
      <c r="AD339" s="7">
        <f>SUMIFS(Nhap!$I$5:$I$1000,Nhap!$E$5:$E$1000,DATE(Thang!$E$4,Thang!$C$4,Loc!$Z$2),Nhap!$F$5:$F$1000,Loc!A339)</f>
        <v>0</v>
      </c>
      <c r="AE339" s="7">
        <f>SUMIFS(Nhap!$I$5:$I$1000,Nhap!$E$5:$E$1000,DATE(Thang!$E$4,Thang!$C$4,Loc!$AA$2),Nhap!$F$5:$F$1000,Loc!A339)</f>
        <v>0</v>
      </c>
      <c r="AF339" s="7">
        <f>SUMIFS(Nhap!$I$5:$I$1000,Nhap!$E$5:$E$1000,DATE(Thang!$E$4,Thang!$C$4,Loc!$AB$2),Nhap!$F$5:$F$1000,Loc!A339)</f>
        <v>0</v>
      </c>
      <c r="AG339" s="7">
        <f>SUMIFS(Nhap!$I$5:$I$1000,Nhap!$E$5:$E$1000,DATE(Thang!$E$4,Thang!$C$4,Loc!$AC$2),Nhap!$F$5:$F$1000,Loc!A339)</f>
        <v>0</v>
      </c>
      <c r="AH339" s="7">
        <f>SUMIFS(Nhap!$I$5:$I$1000,Nhap!$E$5:$E$1000,DATE(Thang!$E$4,Thang!$C$4,Loc!$AD$2),Nhap!$F$5:$F$1000,Loc!$A$5)</f>
        <v>0</v>
      </c>
      <c r="AI339" s="7">
        <f>SUMIFS(Nhap!$I$5:$I$1000,Nhap!$E$5:$E$1000,DATE(Thang!$E$4,Thang!$C$4,Loc!$AE$2),Nhap!$F$5:$F$1000,Loc!A339)</f>
        <v>0</v>
      </c>
      <c r="AJ339" s="7">
        <f>SUMIFS(Nhap!$I$5:$I$1000,Nhap!$E$5:$E$1000,DATE(Thang!$E$4,Thang!$C$4,Loc!$AF$2),Nhap!$F$5:$F$1000,Loc!A339)</f>
        <v>0</v>
      </c>
      <c r="AK339" s="7">
        <f>SUMIFS(Nhap!$I$5:$I$1000,Nhap!$E$5:$E$1000,DATE(Thang!$E$4,Thang!$C$4,Loc!$AG$2),Nhap!$F$5:$F$1000,Loc!A339)</f>
        <v>0</v>
      </c>
      <c r="AL339" s="7">
        <f>SUMIFS(Nhap!$I$5:$I$1000,Nhap!$E$5:$E$1000,DATE(Thang!$E$4,Thang!$C$4,Loc!$AH$2),Nhap!$F$5:$F$1000,Loc!A339)</f>
        <v>0</v>
      </c>
      <c r="AM339" s="7">
        <f>SUMIFS(Nhap!$I$5:$I$1000,Nhap!$E$5:$E$1000,DATE(Thang!$E$4,Thang!$C$4,Loc!$AI$2),Nhap!$F$5:$F$1000,Loc!A339)</f>
        <v>0</v>
      </c>
      <c r="AN339" s="7">
        <f>SUMIFS(Nhap!$I$5:$I$1000,Nhap!$E$5:$E$1000,DATE(Thang!$E$4,Thang!$C$4,Loc!$AJ$2),Nhap!$F$5:$F$1000,Loc!A339)</f>
        <v>0</v>
      </c>
      <c r="AO339" s="7">
        <f>SUMIFS(Xuat!$G$5:$G$1000,Xuat!$C$5:$C$1000,DATE(Thang!$E$4,Thang!$C$4,AO$2),Xuat!$D$5:$D$1000,Loc!$A339)</f>
        <v>0</v>
      </c>
      <c r="AP339" s="7">
        <f>SUMIFS(Xuat!$G$5:$G$1000,Xuat!$C$5:$C$1000,DATE(Thang!$E$4,Thang!$C$4,AP$2),Xuat!$D$5:$D$1000,Loc!$A339)</f>
        <v>0</v>
      </c>
      <c r="AQ339" s="7">
        <f>SUMIFS(Xuat!$G$5:$G$1000,Xuat!$C$5:$C$1000,DATE(Thang!$E$4,Thang!$C$4,AQ$2),Xuat!$D$5:$D$1000,Loc!$A339)</f>
        <v>0</v>
      </c>
      <c r="AR339" s="7">
        <f>SUMIFS(Xuat!$G$5:$G$1000,Xuat!$C$5:$C$1000,DATE(Thang!$E$4,Thang!$C$4,AR$2),Xuat!$D$5:$D$1000,Loc!$A339)</f>
        <v>0</v>
      </c>
      <c r="AS339" s="7">
        <f>SUMIFS(Xuat!$G$5:$G$1000,Xuat!$C$5:$C$1000,DATE(Thang!$E$4,Thang!$C$4,AS$2),Xuat!$D$5:$D$1000,Loc!$A339)</f>
        <v>0</v>
      </c>
      <c r="AT339" s="7">
        <f>SUMIFS(Xuat!$G$5:$G$1000,Xuat!$C$5:$C$1000,DATE(Thang!$E$4,Thang!$C$4,AT$2),Xuat!$D$5:$D$1000,Loc!$A339)</f>
        <v>0</v>
      </c>
      <c r="AU339" s="7">
        <f>SUMIFS(Xuat!$G$5:$G$1000,Xuat!$C$5:$C$1000,DATE(Thang!$E$4,Thang!$C$4,AU$2),Xuat!$D$5:$D$1000,Loc!$A339)</f>
        <v>0</v>
      </c>
      <c r="AV339" s="7">
        <f>SUMIFS(Xuat!$G$5:$G$1000,Xuat!$C$5:$C$1000,DATE(Thang!$E$4,Thang!$C$4,AV$2),Xuat!$D$5:$D$1000,Loc!$A339)</f>
        <v>0</v>
      </c>
      <c r="AW339" s="7">
        <f>SUMIFS(Xuat!$G$5:$G$1000,Xuat!$C$5:$C$1000,DATE(Thang!$E$4,Thang!$C$4,AW$2),Xuat!$D$5:$D$1000,Loc!$A339)</f>
        <v>0</v>
      </c>
      <c r="AX339" s="7">
        <f>SUMIFS(Xuat!$G$5:$G$1000,Xuat!$C$5:$C$1000,DATE(Thang!$E$4,Thang!$C$4,AX$2),Xuat!$D$5:$D$1000,Loc!$A339)</f>
        <v>0</v>
      </c>
      <c r="AY339" s="7">
        <f>SUMIFS(Xuat!$G$5:$G$1000,Xuat!$C$5:$C$1000,DATE(Thang!$E$4,Thang!$C$4,AY$2),Xuat!$D$5:$D$1000,Loc!$A339)</f>
        <v>0</v>
      </c>
      <c r="AZ339" s="7">
        <f>SUMIFS(Xuat!$G$5:$G$1000,Xuat!$C$5:$C$1000,DATE(Thang!$E$4,Thang!$C$4,AZ$2),Xuat!$D$5:$D$1000,Loc!$A339)</f>
        <v>0</v>
      </c>
      <c r="BA339" s="7">
        <f>SUMIFS(Xuat!$G$5:$G$1000,Xuat!$C$5:$C$1000,DATE(Thang!$E$4,Thang!$C$4,BA$2),Xuat!$D$5:$D$1000,Loc!$A339)</f>
        <v>0</v>
      </c>
      <c r="BB339" s="7">
        <f>SUMIFS(Xuat!$G$5:$G$1000,Xuat!$C$5:$C$1000,DATE(Thang!$E$4,Thang!$C$4,BB$2),Xuat!$D$5:$D$1000,Loc!$A339)</f>
        <v>0</v>
      </c>
      <c r="BC339" s="7">
        <f>SUMIFS(Xuat!$G$5:$G$1000,Xuat!$C$5:$C$1000,DATE(Thang!$E$4,Thang!$C$4,BC$2),Xuat!$D$5:$D$1000,Loc!$A339)</f>
        <v>0</v>
      </c>
      <c r="BD339" s="7">
        <f>SUMIFS(Xuat!$G$5:$G$1000,Xuat!$C$5:$C$1000,DATE(Thang!$E$4,Thang!$C$4,BD$2),Xuat!$D$5:$D$1000,Loc!$A339)</f>
        <v>0</v>
      </c>
      <c r="BE339" s="7">
        <f>SUMIFS(Xuat!$G$5:$G$1000,Xuat!$C$5:$C$1000,DATE(Thang!$E$4,Thang!$C$4,BE$2),Xuat!$D$5:$D$1000,Loc!$A339)</f>
        <v>0</v>
      </c>
      <c r="BF339" s="7">
        <f>SUMIFS(Xuat!$G$5:$G$1000,Xuat!$C$5:$C$1000,DATE(Thang!$E$4,Thang!$C$4,BF$2),Xuat!$D$5:$D$1000,Loc!$A339)</f>
        <v>0</v>
      </c>
      <c r="BG339" s="7">
        <f>SUMIFS(Xuat!$G$5:$G$1000,Xuat!$C$5:$C$1000,DATE(Thang!$E$4,Thang!$C$4,BG$2),Xuat!$D$5:$D$1000,Loc!$A339)</f>
        <v>0</v>
      </c>
      <c r="BH339" s="7">
        <f>SUMIFS(Xuat!$G$5:$G$1000,Xuat!$C$5:$C$1000,DATE(Thang!$E$4,Thang!$C$4,BH$2),Xuat!$D$5:$D$1000,Loc!$A339)</f>
        <v>0</v>
      </c>
      <c r="BI339" s="7">
        <f>SUMIFS(Xuat!$G$5:$G$1000,Xuat!$C$5:$C$1000,DATE(Thang!$E$4,Thang!$C$4,BI$2),Xuat!$D$5:$D$1000,Loc!$A339)</f>
        <v>0</v>
      </c>
      <c r="BJ339" s="7">
        <f>SUMIFS(Xuat!$G$5:$G$1000,Xuat!$C$5:$C$1000,DATE(Thang!$E$4,Thang!$C$4,BJ$2),Xuat!$D$5:$D$1000,Loc!$A339)</f>
        <v>0</v>
      </c>
      <c r="BK339" s="7">
        <f>SUMIFS(Xuat!$G$5:$G$1000,Xuat!$C$5:$C$1000,DATE(Thang!$E$4,Thang!$C$4,BK$2),Xuat!$D$5:$D$1000,Loc!$A339)</f>
        <v>0</v>
      </c>
      <c r="BL339" s="7">
        <f>SUMIFS(Xuat!$G$5:$G$1000,Xuat!$C$5:$C$1000,DATE(Thang!$E$4,Thang!$C$4,BL$2),Xuat!$D$5:$D$1000,Loc!$A339)</f>
        <v>0</v>
      </c>
      <c r="BM339" s="7">
        <f>SUMIFS(Xuat!$G$5:$G$1000,Xuat!$C$5:$C$1000,DATE(Thang!$E$4,Thang!$C$4,BM$2),Xuat!$D$5:$D$1000,Loc!$A339)</f>
        <v>0</v>
      </c>
      <c r="BN339" s="7">
        <f>SUMIFS(Xuat!$G$5:$G$1000,Xuat!$C$5:$C$1000,DATE(Thang!$E$4,Thang!$C$4,BN$2),Xuat!$D$5:$D$1000,Loc!$A339)</f>
        <v>0</v>
      </c>
      <c r="BO339" s="7">
        <f>SUMIFS(Xuat!$G$5:$G$1000,Xuat!$C$5:$C$1000,DATE(Thang!$E$4,Thang!$C$4,BO$2),Xuat!$D$5:$D$1000,Loc!$A339)</f>
        <v>0</v>
      </c>
      <c r="BP339" s="7">
        <f>SUMIFS(Xuat!$G$5:$G$1000,Xuat!$C$5:$C$1000,DATE(Thang!$E$4,Thang!$C$4,BP$2),Xuat!$D$5:$D$1000,Loc!$A339)</f>
        <v>0</v>
      </c>
      <c r="BQ339" s="7">
        <f>SUMIFS(Xuat!$G$5:$G$1000,Xuat!$C$5:$C$1000,DATE(Thang!$E$4,Thang!$C$4,BQ$2),Xuat!$D$5:$D$1000,Loc!$A339)</f>
        <v>0</v>
      </c>
      <c r="BR339" s="7">
        <f>SUMIFS(Xuat!$G$5:$G$1000,Xuat!$C$5:$C$1000,DATE(Thang!$E$4,Thang!$C$4,BR$2),Xuat!$D$5:$D$1000,Loc!$A339)</f>
        <v>0</v>
      </c>
      <c r="BS339" s="7">
        <f>SUMIFS(Xuat!$G$5:$G$1000,Xuat!$C$5:$C$1000,DATE(Thang!$E$4,Thang!$C$4,BS$2),Xuat!$D$5:$D$1000,Loc!$A339)</f>
        <v>0</v>
      </c>
    </row>
    <row r="340" spans="1:71" x14ac:dyDescent="0.2">
      <c r="A340" s="2">
        <f>DM!C340</f>
        <v>0</v>
      </c>
      <c r="B340" s="3">
        <f>VLOOKUP(A340,Tondau!$B$5:$F$500,3,0)</f>
        <v>0</v>
      </c>
      <c r="C340" s="3">
        <f>VLOOKUP(Tinhgiavon!A340,Tondau!$B$5:$E$500,4,0)</f>
        <v>0</v>
      </c>
      <c r="D340" s="3">
        <f t="shared" si="27"/>
        <v>0</v>
      </c>
      <c r="E340" s="3">
        <f>SUMIF(Nhap!$F$5:$F$1000,Tinhgiavon!A340,Nhap!$K$5:$K$1000)</f>
        <v>0</v>
      </c>
      <c r="F340" s="3">
        <f t="shared" si="28"/>
        <v>0</v>
      </c>
      <c r="G340" s="3">
        <f t="shared" si="29"/>
        <v>0</v>
      </c>
      <c r="H340" s="3">
        <f t="shared" si="30"/>
        <v>0</v>
      </c>
      <c r="I340" s="3">
        <f t="shared" si="31"/>
        <v>0</v>
      </c>
      <c r="J340" s="7">
        <f>SUMIFS(Nhap!$I$5:$I$1000,Nhap!$E$5:$E$1000,DATE(Thang!$E$4,Thang!$C$4,Loc!$F$2),Nhap!$F$5:$F$1000,Loc!A340)</f>
        <v>0</v>
      </c>
      <c r="K340" s="7">
        <f>SUMIFS(Nhap!$I$5:$I$1000,Nhap!$E$5:$E$1000,DATE(Thang!$E$4,Thang!$C$4,Loc!$G$2),Nhap!$F$5:$F$1000,Loc!A340)</f>
        <v>0</v>
      </c>
      <c r="L340" s="7">
        <f>SUMIFS(Nhap!$I$5:$I$1000,Nhap!$E$5:$E$1000,DATE(Thang!$E$4,Thang!$C$4,Loc!$H$2),Nhap!$F$5:$F$1000,Loc!A340)</f>
        <v>0</v>
      </c>
      <c r="M340" s="7">
        <f>SUMIFS(Nhap!$I$5:$I$1000,Nhap!$E$5:$E$1000,DATE(Thang!$E$4,Thang!$C$4,Loc!$I$2),Nhap!$F$5:$F$1000,Loc!A340)</f>
        <v>0</v>
      </c>
      <c r="N340" s="7">
        <f>SUMIFS(Nhap!$I$5:$I$1000,Nhap!$E$5:$E$1000,DATE(Thang!$E$4,Thang!$C$4,Loc!$J$2),Nhap!$F$5:$F$1000,Loc!A340)</f>
        <v>0</v>
      </c>
      <c r="O340" s="7">
        <f>SUMIFS(Nhap!$I$5:$I$1000,Nhap!$E$5:$E$1000,DATE(Thang!$E$4,Thang!$C$4,Loc!$K$2),Nhap!$F$5:$F$1000,Loc!A340)</f>
        <v>0</v>
      </c>
      <c r="P340" s="7">
        <f>SUMIFS(Nhap!$I$5:$I$1000,Nhap!$E$5:$E$1000,DATE(Thang!$E$4,Thang!$C$4,Loc!$L$2),Nhap!$F$5:$F$1000,Loc!A340)</f>
        <v>0</v>
      </c>
      <c r="Q340" s="7">
        <f>SUMIFS(Nhap!$I$5:$I$1000,Nhap!$E$5:$E$1000,DATE(Thang!$E$4,Thang!$C$4,Loc!$M$2),Nhap!$F$5:$F$1000,Loc!A340)</f>
        <v>0</v>
      </c>
      <c r="R340" s="7">
        <f>SUMIFS(Nhap!$I$5:$I$1000,Nhap!$E$5:$E$1000,DATE(Thang!$E$4,Thang!$C$4,Loc!$N$2),Nhap!$F$5:$F$1000,Loc!A340)</f>
        <v>0</v>
      </c>
      <c r="S340" s="7">
        <f>SUMIFS(Nhap!$I$5:$I$1000,Nhap!$E$5:$E$1000,DATE(Thang!$E$4,Thang!$C$4,Loc!$O$2),Nhap!$F$5:$F$1000,Loc!A340)</f>
        <v>0</v>
      </c>
      <c r="T340" s="7">
        <f>SUMIFS(Nhap!$I$5:$I$1000,Nhap!$E$5:$E$1000,DATE(Thang!$E$4,Thang!$C$4,Loc!$P$2),Nhap!$F$5:$F$1000,Loc!A340)</f>
        <v>0</v>
      </c>
      <c r="U340" s="7">
        <f>SUMIFS(Nhap!$I$5:$I$1000,Nhap!$E$5:$E$1000,DATE(Thang!$E$4,Thang!$C$4,Loc!$Q$2),Nhap!$F$5:$F$1000,Loc!A340)</f>
        <v>0</v>
      </c>
      <c r="V340" s="7">
        <f>SUMIFS(Nhap!$I$5:$I$1000,Nhap!$E$5:$E$1000,DATE(Thang!$E$4,Thang!$C$4,Loc!$R$2),Nhap!$F$5:$F$1000,Loc!A340)</f>
        <v>0</v>
      </c>
      <c r="W340" s="7">
        <f>SUMIFS(Nhap!$I$5:$I$1000,Nhap!$E$5:$E$1000,DATE(Thang!$E$4,Thang!$C$4,Loc!$S$2),Nhap!$F$5:$F$1000,Loc!A340)</f>
        <v>0</v>
      </c>
      <c r="X340" s="7">
        <f>SUMIFS(Nhap!$I$5:$I$1000,Nhap!$E$5:$E$1000,DATE(Thang!$E$4,Thang!$C$4,Loc!$T$2),Nhap!$F$5:$F$1000,Loc!A340)</f>
        <v>0</v>
      </c>
      <c r="Y340" s="7">
        <f>SUMIFS(Nhap!$I$5:$I$1000,Nhap!$E$5:$E$1000,DATE(Thang!$E$4,Thang!$C$4,Loc!$U$2),Nhap!$F$5:$F$1000,Loc!A340)</f>
        <v>0</v>
      </c>
      <c r="Z340" s="7">
        <f>SUMIFS(Nhap!$I$5:$I$1000,Nhap!$E$5:$E$1000,DATE(Thang!$E$4,Thang!$C$4,Loc!$V$2),Nhap!$F$5:$F$1000,Loc!A340)</f>
        <v>0</v>
      </c>
      <c r="AA340" s="7">
        <f>SUMIFS(Nhap!$I$5:$I$1000,Nhap!$E$5:$E$1000,DATE(Thang!$E$4,Thang!$C$4,Loc!$W$2),Nhap!$F$5:$F$1000,Loc!A340)</f>
        <v>0</v>
      </c>
      <c r="AB340" s="7">
        <f>SUMIFS(Nhap!$I$5:$I$1000,Nhap!$E$5:$E$1000,DATE(Thang!$E$4,Thang!$C$4,Loc!$X$2),Nhap!$F$5:$F$1000,Loc!A340)</f>
        <v>0</v>
      </c>
      <c r="AC340" s="7">
        <f>SUMIFS(Nhap!$I$5:$I$1000,Nhap!$E$5:$E$1000,DATE(Thang!$E$4,Thang!$C$4,Loc!$Y$2),Nhap!$F$5:$F$1000,Loc!A340)</f>
        <v>0</v>
      </c>
      <c r="AD340" s="7">
        <f>SUMIFS(Nhap!$I$5:$I$1000,Nhap!$E$5:$E$1000,DATE(Thang!$E$4,Thang!$C$4,Loc!$Z$2),Nhap!$F$5:$F$1000,Loc!A340)</f>
        <v>0</v>
      </c>
      <c r="AE340" s="7">
        <f>SUMIFS(Nhap!$I$5:$I$1000,Nhap!$E$5:$E$1000,DATE(Thang!$E$4,Thang!$C$4,Loc!$AA$2),Nhap!$F$5:$F$1000,Loc!A340)</f>
        <v>0</v>
      </c>
      <c r="AF340" s="7">
        <f>SUMIFS(Nhap!$I$5:$I$1000,Nhap!$E$5:$E$1000,DATE(Thang!$E$4,Thang!$C$4,Loc!$AB$2),Nhap!$F$5:$F$1000,Loc!A340)</f>
        <v>0</v>
      </c>
      <c r="AG340" s="7">
        <f>SUMIFS(Nhap!$I$5:$I$1000,Nhap!$E$5:$E$1000,DATE(Thang!$E$4,Thang!$C$4,Loc!$AC$2),Nhap!$F$5:$F$1000,Loc!A340)</f>
        <v>0</v>
      </c>
      <c r="AH340" s="7">
        <f>SUMIFS(Nhap!$I$5:$I$1000,Nhap!$E$5:$E$1000,DATE(Thang!$E$4,Thang!$C$4,Loc!$AD$2),Nhap!$F$5:$F$1000,Loc!$A$5)</f>
        <v>0</v>
      </c>
      <c r="AI340" s="7">
        <f>SUMIFS(Nhap!$I$5:$I$1000,Nhap!$E$5:$E$1000,DATE(Thang!$E$4,Thang!$C$4,Loc!$AE$2),Nhap!$F$5:$F$1000,Loc!A340)</f>
        <v>0</v>
      </c>
      <c r="AJ340" s="7">
        <f>SUMIFS(Nhap!$I$5:$I$1000,Nhap!$E$5:$E$1000,DATE(Thang!$E$4,Thang!$C$4,Loc!$AF$2),Nhap!$F$5:$F$1000,Loc!A340)</f>
        <v>0</v>
      </c>
      <c r="AK340" s="7">
        <f>SUMIFS(Nhap!$I$5:$I$1000,Nhap!$E$5:$E$1000,DATE(Thang!$E$4,Thang!$C$4,Loc!$AG$2),Nhap!$F$5:$F$1000,Loc!A340)</f>
        <v>0</v>
      </c>
      <c r="AL340" s="7">
        <f>SUMIFS(Nhap!$I$5:$I$1000,Nhap!$E$5:$E$1000,DATE(Thang!$E$4,Thang!$C$4,Loc!$AH$2),Nhap!$F$5:$F$1000,Loc!A340)</f>
        <v>0</v>
      </c>
      <c r="AM340" s="7">
        <f>SUMIFS(Nhap!$I$5:$I$1000,Nhap!$E$5:$E$1000,DATE(Thang!$E$4,Thang!$C$4,Loc!$AI$2),Nhap!$F$5:$F$1000,Loc!A340)</f>
        <v>0</v>
      </c>
      <c r="AN340" s="7">
        <f>SUMIFS(Nhap!$I$5:$I$1000,Nhap!$E$5:$E$1000,DATE(Thang!$E$4,Thang!$C$4,Loc!$AJ$2),Nhap!$F$5:$F$1000,Loc!A340)</f>
        <v>0</v>
      </c>
      <c r="AO340" s="7">
        <f>SUMIFS(Xuat!$G$5:$G$1000,Xuat!$C$5:$C$1000,DATE(Thang!$E$4,Thang!$C$4,AO$2),Xuat!$D$5:$D$1000,Loc!$A340)</f>
        <v>0</v>
      </c>
      <c r="AP340" s="7">
        <f>SUMIFS(Xuat!$G$5:$G$1000,Xuat!$C$5:$C$1000,DATE(Thang!$E$4,Thang!$C$4,AP$2),Xuat!$D$5:$D$1000,Loc!$A340)</f>
        <v>0</v>
      </c>
      <c r="AQ340" s="7">
        <f>SUMIFS(Xuat!$G$5:$G$1000,Xuat!$C$5:$C$1000,DATE(Thang!$E$4,Thang!$C$4,AQ$2),Xuat!$D$5:$D$1000,Loc!$A340)</f>
        <v>0</v>
      </c>
      <c r="AR340" s="7">
        <f>SUMIFS(Xuat!$G$5:$G$1000,Xuat!$C$5:$C$1000,DATE(Thang!$E$4,Thang!$C$4,AR$2),Xuat!$D$5:$D$1000,Loc!$A340)</f>
        <v>0</v>
      </c>
      <c r="AS340" s="7">
        <f>SUMIFS(Xuat!$G$5:$G$1000,Xuat!$C$5:$C$1000,DATE(Thang!$E$4,Thang!$C$4,AS$2),Xuat!$D$5:$D$1000,Loc!$A340)</f>
        <v>0</v>
      </c>
      <c r="AT340" s="7">
        <f>SUMIFS(Xuat!$G$5:$G$1000,Xuat!$C$5:$C$1000,DATE(Thang!$E$4,Thang!$C$4,AT$2),Xuat!$D$5:$D$1000,Loc!$A340)</f>
        <v>0</v>
      </c>
      <c r="AU340" s="7">
        <f>SUMIFS(Xuat!$G$5:$G$1000,Xuat!$C$5:$C$1000,DATE(Thang!$E$4,Thang!$C$4,AU$2),Xuat!$D$5:$D$1000,Loc!$A340)</f>
        <v>0</v>
      </c>
      <c r="AV340" s="7">
        <f>SUMIFS(Xuat!$G$5:$G$1000,Xuat!$C$5:$C$1000,DATE(Thang!$E$4,Thang!$C$4,AV$2),Xuat!$D$5:$D$1000,Loc!$A340)</f>
        <v>0</v>
      </c>
      <c r="AW340" s="7">
        <f>SUMIFS(Xuat!$G$5:$G$1000,Xuat!$C$5:$C$1000,DATE(Thang!$E$4,Thang!$C$4,AW$2),Xuat!$D$5:$D$1000,Loc!$A340)</f>
        <v>0</v>
      </c>
      <c r="AX340" s="7">
        <f>SUMIFS(Xuat!$G$5:$G$1000,Xuat!$C$5:$C$1000,DATE(Thang!$E$4,Thang!$C$4,AX$2),Xuat!$D$5:$D$1000,Loc!$A340)</f>
        <v>0</v>
      </c>
      <c r="AY340" s="7">
        <f>SUMIFS(Xuat!$G$5:$G$1000,Xuat!$C$5:$C$1000,DATE(Thang!$E$4,Thang!$C$4,AY$2),Xuat!$D$5:$D$1000,Loc!$A340)</f>
        <v>0</v>
      </c>
      <c r="AZ340" s="7">
        <f>SUMIFS(Xuat!$G$5:$G$1000,Xuat!$C$5:$C$1000,DATE(Thang!$E$4,Thang!$C$4,AZ$2),Xuat!$D$5:$D$1000,Loc!$A340)</f>
        <v>0</v>
      </c>
      <c r="BA340" s="7">
        <f>SUMIFS(Xuat!$G$5:$G$1000,Xuat!$C$5:$C$1000,DATE(Thang!$E$4,Thang!$C$4,BA$2),Xuat!$D$5:$D$1000,Loc!$A340)</f>
        <v>0</v>
      </c>
      <c r="BB340" s="7">
        <f>SUMIFS(Xuat!$G$5:$G$1000,Xuat!$C$5:$C$1000,DATE(Thang!$E$4,Thang!$C$4,BB$2),Xuat!$D$5:$D$1000,Loc!$A340)</f>
        <v>0</v>
      </c>
      <c r="BC340" s="7">
        <f>SUMIFS(Xuat!$G$5:$G$1000,Xuat!$C$5:$C$1000,DATE(Thang!$E$4,Thang!$C$4,BC$2),Xuat!$D$5:$D$1000,Loc!$A340)</f>
        <v>0</v>
      </c>
      <c r="BD340" s="7">
        <f>SUMIFS(Xuat!$G$5:$G$1000,Xuat!$C$5:$C$1000,DATE(Thang!$E$4,Thang!$C$4,BD$2),Xuat!$D$5:$D$1000,Loc!$A340)</f>
        <v>0</v>
      </c>
      <c r="BE340" s="7">
        <f>SUMIFS(Xuat!$G$5:$G$1000,Xuat!$C$5:$C$1000,DATE(Thang!$E$4,Thang!$C$4,BE$2),Xuat!$D$5:$D$1000,Loc!$A340)</f>
        <v>0</v>
      </c>
      <c r="BF340" s="7">
        <f>SUMIFS(Xuat!$G$5:$G$1000,Xuat!$C$5:$C$1000,DATE(Thang!$E$4,Thang!$C$4,BF$2),Xuat!$D$5:$D$1000,Loc!$A340)</f>
        <v>0</v>
      </c>
      <c r="BG340" s="7">
        <f>SUMIFS(Xuat!$G$5:$G$1000,Xuat!$C$5:$C$1000,DATE(Thang!$E$4,Thang!$C$4,BG$2),Xuat!$D$5:$D$1000,Loc!$A340)</f>
        <v>0</v>
      </c>
      <c r="BH340" s="7">
        <f>SUMIFS(Xuat!$G$5:$G$1000,Xuat!$C$5:$C$1000,DATE(Thang!$E$4,Thang!$C$4,BH$2),Xuat!$D$5:$D$1000,Loc!$A340)</f>
        <v>0</v>
      </c>
      <c r="BI340" s="7">
        <f>SUMIFS(Xuat!$G$5:$G$1000,Xuat!$C$5:$C$1000,DATE(Thang!$E$4,Thang!$C$4,BI$2),Xuat!$D$5:$D$1000,Loc!$A340)</f>
        <v>0</v>
      </c>
      <c r="BJ340" s="7">
        <f>SUMIFS(Xuat!$G$5:$G$1000,Xuat!$C$5:$C$1000,DATE(Thang!$E$4,Thang!$C$4,BJ$2),Xuat!$D$5:$D$1000,Loc!$A340)</f>
        <v>0</v>
      </c>
      <c r="BK340" s="7">
        <f>SUMIFS(Xuat!$G$5:$G$1000,Xuat!$C$5:$C$1000,DATE(Thang!$E$4,Thang!$C$4,BK$2),Xuat!$D$5:$D$1000,Loc!$A340)</f>
        <v>0</v>
      </c>
      <c r="BL340" s="7">
        <f>SUMIFS(Xuat!$G$5:$G$1000,Xuat!$C$5:$C$1000,DATE(Thang!$E$4,Thang!$C$4,BL$2),Xuat!$D$5:$D$1000,Loc!$A340)</f>
        <v>0</v>
      </c>
      <c r="BM340" s="7">
        <f>SUMIFS(Xuat!$G$5:$G$1000,Xuat!$C$5:$C$1000,DATE(Thang!$E$4,Thang!$C$4,BM$2),Xuat!$D$5:$D$1000,Loc!$A340)</f>
        <v>0</v>
      </c>
      <c r="BN340" s="7">
        <f>SUMIFS(Xuat!$G$5:$G$1000,Xuat!$C$5:$C$1000,DATE(Thang!$E$4,Thang!$C$4,BN$2),Xuat!$D$5:$D$1000,Loc!$A340)</f>
        <v>0</v>
      </c>
      <c r="BO340" s="7">
        <f>SUMIFS(Xuat!$G$5:$G$1000,Xuat!$C$5:$C$1000,DATE(Thang!$E$4,Thang!$C$4,BO$2),Xuat!$D$5:$D$1000,Loc!$A340)</f>
        <v>0</v>
      </c>
      <c r="BP340" s="7">
        <f>SUMIFS(Xuat!$G$5:$G$1000,Xuat!$C$5:$C$1000,DATE(Thang!$E$4,Thang!$C$4,BP$2),Xuat!$D$5:$D$1000,Loc!$A340)</f>
        <v>0</v>
      </c>
      <c r="BQ340" s="7">
        <f>SUMIFS(Xuat!$G$5:$G$1000,Xuat!$C$5:$C$1000,DATE(Thang!$E$4,Thang!$C$4,BQ$2),Xuat!$D$5:$D$1000,Loc!$A340)</f>
        <v>0</v>
      </c>
      <c r="BR340" s="7">
        <f>SUMIFS(Xuat!$G$5:$G$1000,Xuat!$C$5:$C$1000,DATE(Thang!$E$4,Thang!$C$4,BR$2),Xuat!$D$5:$D$1000,Loc!$A340)</f>
        <v>0</v>
      </c>
      <c r="BS340" s="7">
        <f>SUMIFS(Xuat!$G$5:$G$1000,Xuat!$C$5:$C$1000,DATE(Thang!$E$4,Thang!$C$4,BS$2),Xuat!$D$5:$D$1000,Loc!$A340)</f>
        <v>0</v>
      </c>
    </row>
    <row r="341" spans="1:71" x14ac:dyDescent="0.2">
      <c r="A341" s="2">
        <f>DM!C341</f>
        <v>0</v>
      </c>
      <c r="B341" s="3">
        <f>VLOOKUP(A341,Tondau!$B$5:$F$500,3,0)</f>
        <v>0</v>
      </c>
      <c r="C341" s="3">
        <f>VLOOKUP(Tinhgiavon!A341,Tondau!$B$5:$E$500,4,0)</f>
        <v>0</v>
      </c>
      <c r="D341" s="3">
        <f t="shared" si="27"/>
        <v>0</v>
      </c>
      <c r="E341" s="3">
        <f>SUMIF(Nhap!$F$5:$F$1000,Tinhgiavon!A341,Nhap!$K$5:$K$1000)</f>
        <v>0</v>
      </c>
      <c r="F341" s="3">
        <f t="shared" si="28"/>
        <v>0</v>
      </c>
      <c r="G341" s="3">
        <f t="shared" si="29"/>
        <v>0</v>
      </c>
      <c r="H341" s="3">
        <f t="shared" si="30"/>
        <v>0</v>
      </c>
      <c r="I341" s="3">
        <f t="shared" si="31"/>
        <v>0</v>
      </c>
      <c r="J341" s="7">
        <f>SUMIFS(Nhap!$I$5:$I$1000,Nhap!$E$5:$E$1000,DATE(Thang!$E$4,Thang!$C$4,Loc!$F$2),Nhap!$F$5:$F$1000,Loc!A341)</f>
        <v>0</v>
      </c>
      <c r="K341" s="7">
        <f>SUMIFS(Nhap!$I$5:$I$1000,Nhap!$E$5:$E$1000,DATE(Thang!$E$4,Thang!$C$4,Loc!$G$2),Nhap!$F$5:$F$1000,Loc!A341)</f>
        <v>0</v>
      </c>
      <c r="L341" s="7">
        <f>SUMIFS(Nhap!$I$5:$I$1000,Nhap!$E$5:$E$1000,DATE(Thang!$E$4,Thang!$C$4,Loc!$H$2),Nhap!$F$5:$F$1000,Loc!A341)</f>
        <v>0</v>
      </c>
      <c r="M341" s="7">
        <f>SUMIFS(Nhap!$I$5:$I$1000,Nhap!$E$5:$E$1000,DATE(Thang!$E$4,Thang!$C$4,Loc!$I$2),Nhap!$F$5:$F$1000,Loc!A341)</f>
        <v>0</v>
      </c>
      <c r="N341" s="7">
        <f>SUMIFS(Nhap!$I$5:$I$1000,Nhap!$E$5:$E$1000,DATE(Thang!$E$4,Thang!$C$4,Loc!$J$2),Nhap!$F$5:$F$1000,Loc!A341)</f>
        <v>0</v>
      </c>
      <c r="O341" s="7">
        <f>SUMIFS(Nhap!$I$5:$I$1000,Nhap!$E$5:$E$1000,DATE(Thang!$E$4,Thang!$C$4,Loc!$K$2),Nhap!$F$5:$F$1000,Loc!A341)</f>
        <v>0</v>
      </c>
      <c r="P341" s="7">
        <f>SUMIFS(Nhap!$I$5:$I$1000,Nhap!$E$5:$E$1000,DATE(Thang!$E$4,Thang!$C$4,Loc!$L$2),Nhap!$F$5:$F$1000,Loc!A341)</f>
        <v>0</v>
      </c>
      <c r="Q341" s="7">
        <f>SUMIFS(Nhap!$I$5:$I$1000,Nhap!$E$5:$E$1000,DATE(Thang!$E$4,Thang!$C$4,Loc!$M$2),Nhap!$F$5:$F$1000,Loc!A341)</f>
        <v>0</v>
      </c>
      <c r="R341" s="7">
        <f>SUMIFS(Nhap!$I$5:$I$1000,Nhap!$E$5:$E$1000,DATE(Thang!$E$4,Thang!$C$4,Loc!$N$2),Nhap!$F$5:$F$1000,Loc!A341)</f>
        <v>0</v>
      </c>
      <c r="S341" s="7">
        <f>SUMIFS(Nhap!$I$5:$I$1000,Nhap!$E$5:$E$1000,DATE(Thang!$E$4,Thang!$C$4,Loc!$O$2),Nhap!$F$5:$F$1000,Loc!A341)</f>
        <v>0</v>
      </c>
      <c r="T341" s="7">
        <f>SUMIFS(Nhap!$I$5:$I$1000,Nhap!$E$5:$E$1000,DATE(Thang!$E$4,Thang!$C$4,Loc!$P$2),Nhap!$F$5:$F$1000,Loc!A341)</f>
        <v>0</v>
      </c>
      <c r="U341" s="7">
        <f>SUMIFS(Nhap!$I$5:$I$1000,Nhap!$E$5:$E$1000,DATE(Thang!$E$4,Thang!$C$4,Loc!$Q$2),Nhap!$F$5:$F$1000,Loc!A341)</f>
        <v>0</v>
      </c>
      <c r="V341" s="7">
        <f>SUMIFS(Nhap!$I$5:$I$1000,Nhap!$E$5:$E$1000,DATE(Thang!$E$4,Thang!$C$4,Loc!$R$2),Nhap!$F$5:$F$1000,Loc!A341)</f>
        <v>0</v>
      </c>
      <c r="W341" s="7">
        <f>SUMIFS(Nhap!$I$5:$I$1000,Nhap!$E$5:$E$1000,DATE(Thang!$E$4,Thang!$C$4,Loc!$S$2),Nhap!$F$5:$F$1000,Loc!A341)</f>
        <v>0</v>
      </c>
      <c r="X341" s="7">
        <f>SUMIFS(Nhap!$I$5:$I$1000,Nhap!$E$5:$E$1000,DATE(Thang!$E$4,Thang!$C$4,Loc!$T$2),Nhap!$F$5:$F$1000,Loc!A341)</f>
        <v>0</v>
      </c>
      <c r="Y341" s="7">
        <f>SUMIFS(Nhap!$I$5:$I$1000,Nhap!$E$5:$E$1000,DATE(Thang!$E$4,Thang!$C$4,Loc!$U$2),Nhap!$F$5:$F$1000,Loc!A341)</f>
        <v>0</v>
      </c>
      <c r="Z341" s="7">
        <f>SUMIFS(Nhap!$I$5:$I$1000,Nhap!$E$5:$E$1000,DATE(Thang!$E$4,Thang!$C$4,Loc!$V$2),Nhap!$F$5:$F$1000,Loc!A341)</f>
        <v>0</v>
      </c>
      <c r="AA341" s="7">
        <f>SUMIFS(Nhap!$I$5:$I$1000,Nhap!$E$5:$E$1000,DATE(Thang!$E$4,Thang!$C$4,Loc!$W$2),Nhap!$F$5:$F$1000,Loc!A341)</f>
        <v>0</v>
      </c>
      <c r="AB341" s="7">
        <f>SUMIFS(Nhap!$I$5:$I$1000,Nhap!$E$5:$E$1000,DATE(Thang!$E$4,Thang!$C$4,Loc!$X$2),Nhap!$F$5:$F$1000,Loc!A341)</f>
        <v>0</v>
      </c>
      <c r="AC341" s="7">
        <f>SUMIFS(Nhap!$I$5:$I$1000,Nhap!$E$5:$E$1000,DATE(Thang!$E$4,Thang!$C$4,Loc!$Y$2),Nhap!$F$5:$F$1000,Loc!A341)</f>
        <v>0</v>
      </c>
      <c r="AD341" s="7">
        <f>SUMIFS(Nhap!$I$5:$I$1000,Nhap!$E$5:$E$1000,DATE(Thang!$E$4,Thang!$C$4,Loc!$Z$2),Nhap!$F$5:$F$1000,Loc!A341)</f>
        <v>0</v>
      </c>
      <c r="AE341" s="7">
        <f>SUMIFS(Nhap!$I$5:$I$1000,Nhap!$E$5:$E$1000,DATE(Thang!$E$4,Thang!$C$4,Loc!$AA$2),Nhap!$F$5:$F$1000,Loc!A341)</f>
        <v>0</v>
      </c>
      <c r="AF341" s="7">
        <f>SUMIFS(Nhap!$I$5:$I$1000,Nhap!$E$5:$E$1000,DATE(Thang!$E$4,Thang!$C$4,Loc!$AB$2),Nhap!$F$5:$F$1000,Loc!A341)</f>
        <v>0</v>
      </c>
      <c r="AG341" s="7">
        <f>SUMIFS(Nhap!$I$5:$I$1000,Nhap!$E$5:$E$1000,DATE(Thang!$E$4,Thang!$C$4,Loc!$AC$2),Nhap!$F$5:$F$1000,Loc!A341)</f>
        <v>0</v>
      </c>
      <c r="AH341" s="7">
        <f>SUMIFS(Nhap!$I$5:$I$1000,Nhap!$E$5:$E$1000,DATE(Thang!$E$4,Thang!$C$4,Loc!$AD$2),Nhap!$F$5:$F$1000,Loc!$A$5)</f>
        <v>0</v>
      </c>
      <c r="AI341" s="7">
        <f>SUMIFS(Nhap!$I$5:$I$1000,Nhap!$E$5:$E$1000,DATE(Thang!$E$4,Thang!$C$4,Loc!$AE$2),Nhap!$F$5:$F$1000,Loc!A341)</f>
        <v>0</v>
      </c>
      <c r="AJ341" s="7">
        <f>SUMIFS(Nhap!$I$5:$I$1000,Nhap!$E$5:$E$1000,DATE(Thang!$E$4,Thang!$C$4,Loc!$AF$2),Nhap!$F$5:$F$1000,Loc!A341)</f>
        <v>0</v>
      </c>
      <c r="AK341" s="7">
        <f>SUMIFS(Nhap!$I$5:$I$1000,Nhap!$E$5:$E$1000,DATE(Thang!$E$4,Thang!$C$4,Loc!$AG$2),Nhap!$F$5:$F$1000,Loc!A341)</f>
        <v>0</v>
      </c>
      <c r="AL341" s="7">
        <f>SUMIFS(Nhap!$I$5:$I$1000,Nhap!$E$5:$E$1000,DATE(Thang!$E$4,Thang!$C$4,Loc!$AH$2),Nhap!$F$5:$F$1000,Loc!A341)</f>
        <v>0</v>
      </c>
      <c r="AM341" s="7">
        <f>SUMIFS(Nhap!$I$5:$I$1000,Nhap!$E$5:$E$1000,DATE(Thang!$E$4,Thang!$C$4,Loc!$AI$2),Nhap!$F$5:$F$1000,Loc!A341)</f>
        <v>0</v>
      </c>
      <c r="AN341" s="7">
        <f>SUMIFS(Nhap!$I$5:$I$1000,Nhap!$E$5:$E$1000,DATE(Thang!$E$4,Thang!$C$4,Loc!$AJ$2),Nhap!$F$5:$F$1000,Loc!A341)</f>
        <v>0</v>
      </c>
      <c r="AO341" s="7">
        <f>SUMIFS(Xuat!$G$5:$G$1000,Xuat!$C$5:$C$1000,DATE(Thang!$E$4,Thang!$C$4,AO$2),Xuat!$D$5:$D$1000,Loc!$A341)</f>
        <v>0</v>
      </c>
      <c r="AP341" s="7">
        <f>SUMIFS(Xuat!$G$5:$G$1000,Xuat!$C$5:$C$1000,DATE(Thang!$E$4,Thang!$C$4,AP$2),Xuat!$D$5:$D$1000,Loc!$A341)</f>
        <v>0</v>
      </c>
      <c r="AQ341" s="7">
        <f>SUMIFS(Xuat!$G$5:$G$1000,Xuat!$C$5:$C$1000,DATE(Thang!$E$4,Thang!$C$4,AQ$2),Xuat!$D$5:$D$1000,Loc!$A341)</f>
        <v>0</v>
      </c>
      <c r="AR341" s="7">
        <f>SUMIFS(Xuat!$G$5:$G$1000,Xuat!$C$5:$C$1000,DATE(Thang!$E$4,Thang!$C$4,AR$2),Xuat!$D$5:$D$1000,Loc!$A341)</f>
        <v>0</v>
      </c>
      <c r="AS341" s="7">
        <f>SUMIFS(Xuat!$G$5:$G$1000,Xuat!$C$5:$C$1000,DATE(Thang!$E$4,Thang!$C$4,AS$2),Xuat!$D$5:$D$1000,Loc!$A341)</f>
        <v>0</v>
      </c>
      <c r="AT341" s="7">
        <f>SUMIFS(Xuat!$G$5:$G$1000,Xuat!$C$5:$C$1000,DATE(Thang!$E$4,Thang!$C$4,AT$2),Xuat!$D$5:$D$1000,Loc!$A341)</f>
        <v>0</v>
      </c>
      <c r="AU341" s="7">
        <f>SUMIFS(Xuat!$G$5:$G$1000,Xuat!$C$5:$C$1000,DATE(Thang!$E$4,Thang!$C$4,AU$2),Xuat!$D$5:$D$1000,Loc!$A341)</f>
        <v>0</v>
      </c>
      <c r="AV341" s="7">
        <f>SUMIFS(Xuat!$G$5:$G$1000,Xuat!$C$5:$C$1000,DATE(Thang!$E$4,Thang!$C$4,AV$2),Xuat!$D$5:$D$1000,Loc!$A341)</f>
        <v>0</v>
      </c>
      <c r="AW341" s="7">
        <f>SUMIFS(Xuat!$G$5:$G$1000,Xuat!$C$5:$C$1000,DATE(Thang!$E$4,Thang!$C$4,AW$2),Xuat!$D$5:$D$1000,Loc!$A341)</f>
        <v>0</v>
      </c>
      <c r="AX341" s="7">
        <f>SUMIFS(Xuat!$G$5:$G$1000,Xuat!$C$5:$C$1000,DATE(Thang!$E$4,Thang!$C$4,AX$2),Xuat!$D$5:$D$1000,Loc!$A341)</f>
        <v>0</v>
      </c>
      <c r="AY341" s="7">
        <f>SUMIFS(Xuat!$G$5:$G$1000,Xuat!$C$5:$C$1000,DATE(Thang!$E$4,Thang!$C$4,AY$2),Xuat!$D$5:$D$1000,Loc!$A341)</f>
        <v>0</v>
      </c>
      <c r="AZ341" s="7">
        <f>SUMIFS(Xuat!$G$5:$G$1000,Xuat!$C$5:$C$1000,DATE(Thang!$E$4,Thang!$C$4,AZ$2),Xuat!$D$5:$D$1000,Loc!$A341)</f>
        <v>0</v>
      </c>
      <c r="BA341" s="7">
        <f>SUMIFS(Xuat!$G$5:$G$1000,Xuat!$C$5:$C$1000,DATE(Thang!$E$4,Thang!$C$4,BA$2),Xuat!$D$5:$D$1000,Loc!$A341)</f>
        <v>0</v>
      </c>
      <c r="BB341" s="7">
        <f>SUMIFS(Xuat!$G$5:$G$1000,Xuat!$C$5:$C$1000,DATE(Thang!$E$4,Thang!$C$4,BB$2),Xuat!$D$5:$D$1000,Loc!$A341)</f>
        <v>0</v>
      </c>
      <c r="BC341" s="7">
        <f>SUMIFS(Xuat!$G$5:$G$1000,Xuat!$C$5:$C$1000,DATE(Thang!$E$4,Thang!$C$4,BC$2),Xuat!$D$5:$D$1000,Loc!$A341)</f>
        <v>0</v>
      </c>
      <c r="BD341" s="7">
        <f>SUMIFS(Xuat!$G$5:$G$1000,Xuat!$C$5:$C$1000,DATE(Thang!$E$4,Thang!$C$4,BD$2),Xuat!$D$5:$D$1000,Loc!$A341)</f>
        <v>0</v>
      </c>
      <c r="BE341" s="7">
        <f>SUMIFS(Xuat!$G$5:$G$1000,Xuat!$C$5:$C$1000,DATE(Thang!$E$4,Thang!$C$4,BE$2),Xuat!$D$5:$D$1000,Loc!$A341)</f>
        <v>0</v>
      </c>
      <c r="BF341" s="7">
        <f>SUMIFS(Xuat!$G$5:$G$1000,Xuat!$C$5:$C$1000,DATE(Thang!$E$4,Thang!$C$4,BF$2),Xuat!$D$5:$D$1000,Loc!$A341)</f>
        <v>0</v>
      </c>
      <c r="BG341" s="7">
        <f>SUMIFS(Xuat!$G$5:$G$1000,Xuat!$C$5:$C$1000,DATE(Thang!$E$4,Thang!$C$4,BG$2),Xuat!$D$5:$D$1000,Loc!$A341)</f>
        <v>0</v>
      </c>
      <c r="BH341" s="7">
        <f>SUMIFS(Xuat!$G$5:$G$1000,Xuat!$C$5:$C$1000,DATE(Thang!$E$4,Thang!$C$4,BH$2),Xuat!$D$5:$D$1000,Loc!$A341)</f>
        <v>0</v>
      </c>
      <c r="BI341" s="7">
        <f>SUMIFS(Xuat!$G$5:$G$1000,Xuat!$C$5:$C$1000,DATE(Thang!$E$4,Thang!$C$4,BI$2),Xuat!$D$5:$D$1000,Loc!$A341)</f>
        <v>0</v>
      </c>
      <c r="BJ341" s="7">
        <f>SUMIFS(Xuat!$G$5:$G$1000,Xuat!$C$5:$C$1000,DATE(Thang!$E$4,Thang!$C$4,BJ$2),Xuat!$D$5:$D$1000,Loc!$A341)</f>
        <v>0</v>
      </c>
      <c r="BK341" s="7">
        <f>SUMIFS(Xuat!$G$5:$G$1000,Xuat!$C$5:$C$1000,DATE(Thang!$E$4,Thang!$C$4,BK$2),Xuat!$D$5:$D$1000,Loc!$A341)</f>
        <v>0</v>
      </c>
      <c r="BL341" s="7">
        <f>SUMIFS(Xuat!$G$5:$G$1000,Xuat!$C$5:$C$1000,DATE(Thang!$E$4,Thang!$C$4,BL$2),Xuat!$D$5:$D$1000,Loc!$A341)</f>
        <v>0</v>
      </c>
      <c r="BM341" s="7">
        <f>SUMIFS(Xuat!$G$5:$G$1000,Xuat!$C$5:$C$1000,DATE(Thang!$E$4,Thang!$C$4,BM$2),Xuat!$D$5:$D$1000,Loc!$A341)</f>
        <v>0</v>
      </c>
      <c r="BN341" s="7">
        <f>SUMIFS(Xuat!$G$5:$G$1000,Xuat!$C$5:$C$1000,DATE(Thang!$E$4,Thang!$C$4,BN$2),Xuat!$D$5:$D$1000,Loc!$A341)</f>
        <v>0</v>
      </c>
      <c r="BO341" s="7">
        <f>SUMIFS(Xuat!$G$5:$G$1000,Xuat!$C$5:$C$1000,DATE(Thang!$E$4,Thang!$C$4,BO$2),Xuat!$D$5:$D$1000,Loc!$A341)</f>
        <v>0</v>
      </c>
      <c r="BP341" s="7">
        <f>SUMIFS(Xuat!$G$5:$G$1000,Xuat!$C$5:$C$1000,DATE(Thang!$E$4,Thang!$C$4,BP$2),Xuat!$D$5:$D$1000,Loc!$A341)</f>
        <v>0</v>
      </c>
      <c r="BQ341" s="7">
        <f>SUMIFS(Xuat!$G$5:$G$1000,Xuat!$C$5:$C$1000,DATE(Thang!$E$4,Thang!$C$4,BQ$2),Xuat!$D$5:$D$1000,Loc!$A341)</f>
        <v>0</v>
      </c>
      <c r="BR341" s="7">
        <f>SUMIFS(Xuat!$G$5:$G$1000,Xuat!$C$5:$C$1000,DATE(Thang!$E$4,Thang!$C$4,BR$2),Xuat!$D$5:$D$1000,Loc!$A341)</f>
        <v>0</v>
      </c>
      <c r="BS341" s="7">
        <f>SUMIFS(Xuat!$G$5:$G$1000,Xuat!$C$5:$C$1000,DATE(Thang!$E$4,Thang!$C$4,BS$2),Xuat!$D$5:$D$1000,Loc!$A341)</f>
        <v>0</v>
      </c>
    </row>
    <row r="342" spans="1:71" x14ac:dyDescent="0.2">
      <c r="A342" s="2">
        <f>DM!C342</f>
        <v>0</v>
      </c>
      <c r="B342" s="3">
        <f>VLOOKUP(A342,Tondau!$B$5:$F$500,3,0)</f>
        <v>0</v>
      </c>
      <c r="C342" s="3">
        <f>VLOOKUP(Tinhgiavon!A342,Tondau!$B$5:$E$500,4,0)</f>
        <v>0</v>
      </c>
      <c r="D342" s="3">
        <f t="shared" si="27"/>
        <v>0</v>
      </c>
      <c r="E342" s="3">
        <f>SUMIF(Nhap!$F$5:$F$1000,Tinhgiavon!A342,Nhap!$K$5:$K$1000)</f>
        <v>0</v>
      </c>
      <c r="F342" s="3">
        <f t="shared" si="28"/>
        <v>0</v>
      </c>
      <c r="G342" s="3">
        <f t="shared" si="29"/>
        <v>0</v>
      </c>
      <c r="H342" s="3">
        <f t="shared" si="30"/>
        <v>0</v>
      </c>
      <c r="I342" s="3">
        <f t="shared" si="31"/>
        <v>0</v>
      </c>
      <c r="J342" s="7">
        <f>SUMIFS(Nhap!$I$5:$I$1000,Nhap!$E$5:$E$1000,DATE(Thang!$E$4,Thang!$C$4,Loc!$F$2),Nhap!$F$5:$F$1000,Loc!A342)</f>
        <v>0</v>
      </c>
      <c r="K342" s="7">
        <f>SUMIFS(Nhap!$I$5:$I$1000,Nhap!$E$5:$E$1000,DATE(Thang!$E$4,Thang!$C$4,Loc!$G$2),Nhap!$F$5:$F$1000,Loc!A342)</f>
        <v>0</v>
      </c>
      <c r="L342" s="7">
        <f>SUMIFS(Nhap!$I$5:$I$1000,Nhap!$E$5:$E$1000,DATE(Thang!$E$4,Thang!$C$4,Loc!$H$2),Nhap!$F$5:$F$1000,Loc!A342)</f>
        <v>0</v>
      </c>
      <c r="M342" s="7">
        <f>SUMIFS(Nhap!$I$5:$I$1000,Nhap!$E$5:$E$1000,DATE(Thang!$E$4,Thang!$C$4,Loc!$I$2),Nhap!$F$5:$F$1000,Loc!A342)</f>
        <v>0</v>
      </c>
      <c r="N342" s="7">
        <f>SUMIFS(Nhap!$I$5:$I$1000,Nhap!$E$5:$E$1000,DATE(Thang!$E$4,Thang!$C$4,Loc!$J$2),Nhap!$F$5:$F$1000,Loc!A342)</f>
        <v>0</v>
      </c>
      <c r="O342" s="7">
        <f>SUMIFS(Nhap!$I$5:$I$1000,Nhap!$E$5:$E$1000,DATE(Thang!$E$4,Thang!$C$4,Loc!$K$2),Nhap!$F$5:$F$1000,Loc!A342)</f>
        <v>0</v>
      </c>
      <c r="P342" s="7">
        <f>SUMIFS(Nhap!$I$5:$I$1000,Nhap!$E$5:$E$1000,DATE(Thang!$E$4,Thang!$C$4,Loc!$L$2),Nhap!$F$5:$F$1000,Loc!A342)</f>
        <v>0</v>
      </c>
      <c r="Q342" s="7">
        <f>SUMIFS(Nhap!$I$5:$I$1000,Nhap!$E$5:$E$1000,DATE(Thang!$E$4,Thang!$C$4,Loc!$M$2),Nhap!$F$5:$F$1000,Loc!A342)</f>
        <v>0</v>
      </c>
      <c r="R342" s="7">
        <f>SUMIFS(Nhap!$I$5:$I$1000,Nhap!$E$5:$E$1000,DATE(Thang!$E$4,Thang!$C$4,Loc!$N$2),Nhap!$F$5:$F$1000,Loc!A342)</f>
        <v>0</v>
      </c>
      <c r="S342" s="7">
        <f>SUMIFS(Nhap!$I$5:$I$1000,Nhap!$E$5:$E$1000,DATE(Thang!$E$4,Thang!$C$4,Loc!$O$2),Nhap!$F$5:$F$1000,Loc!A342)</f>
        <v>0</v>
      </c>
      <c r="T342" s="7">
        <f>SUMIFS(Nhap!$I$5:$I$1000,Nhap!$E$5:$E$1000,DATE(Thang!$E$4,Thang!$C$4,Loc!$P$2),Nhap!$F$5:$F$1000,Loc!A342)</f>
        <v>0</v>
      </c>
      <c r="U342" s="7">
        <f>SUMIFS(Nhap!$I$5:$I$1000,Nhap!$E$5:$E$1000,DATE(Thang!$E$4,Thang!$C$4,Loc!$Q$2),Nhap!$F$5:$F$1000,Loc!A342)</f>
        <v>0</v>
      </c>
      <c r="V342" s="7">
        <f>SUMIFS(Nhap!$I$5:$I$1000,Nhap!$E$5:$E$1000,DATE(Thang!$E$4,Thang!$C$4,Loc!$R$2),Nhap!$F$5:$F$1000,Loc!A342)</f>
        <v>0</v>
      </c>
      <c r="W342" s="7">
        <f>SUMIFS(Nhap!$I$5:$I$1000,Nhap!$E$5:$E$1000,DATE(Thang!$E$4,Thang!$C$4,Loc!$S$2),Nhap!$F$5:$F$1000,Loc!A342)</f>
        <v>0</v>
      </c>
      <c r="X342" s="7">
        <f>SUMIFS(Nhap!$I$5:$I$1000,Nhap!$E$5:$E$1000,DATE(Thang!$E$4,Thang!$C$4,Loc!$T$2),Nhap!$F$5:$F$1000,Loc!A342)</f>
        <v>0</v>
      </c>
      <c r="Y342" s="7">
        <f>SUMIFS(Nhap!$I$5:$I$1000,Nhap!$E$5:$E$1000,DATE(Thang!$E$4,Thang!$C$4,Loc!$U$2),Nhap!$F$5:$F$1000,Loc!A342)</f>
        <v>0</v>
      </c>
      <c r="Z342" s="7">
        <f>SUMIFS(Nhap!$I$5:$I$1000,Nhap!$E$5:$E$1000,DATE(Thang!$E$4,Thang!$C$4,Loc!$V$2),Nhap!$F$5:$F$1000,Loc!A342)</f>
        <v>0</v>
      </c>
      <c r="AA342" s="7">
        <f>SUMIFS(Nhap!$I$5:$I$1000,Nhap!$E$5:$E$1000,DATE(Thang!$E$4,Thang!$C$4,Loc!$W$2),Nhap!$F$5:$F$1000,Loc!A342)</f>
        <v>0</v>
      </c>
      <c r="AB342" s="7">
        <f>SUMIFS(Nhap!$I$5:$I$1000,Nhap!$E$5:$E$1000,DATE(Thang!$E$4,Thang!$C$4,Loc!$X$2),Nhap!$F$5:$F$1000,Loc!A342)</f>
        <v>0</v>
      </c>
      <c r="AC342" s="7">
        <f>SUMIFS(Nhap!$I$5:$I$1000,Nhap!$E$5:$E$1000,DATE(Thang!$E$4,Thang!$C$4,Loc!$Y$2),Nhap!$F$5:$F$1000,Loc!A342)</f>
        <v>0</v>
      </c>
      <c r="AD342" s="7">
        <f>SUMIFS(Nhap!$I$5:$I$1000,Nhap!$E$5:$E$1000,DATE(Thang!$E$4,Thang!$C$4,Loc!$Z$2),Nhap!$F$5:$F$1000,Loc!A342)</f>
        <v>0</v>
      </c>
      <c r="AE342" s="7">
        <f>SUMIFS(Nhap!$I$5:$I$1000,Nhap!$E$5:$E$1000,DATE(Thang!$E$4,Thang!$C$4,Loc!$AA$2),Nhap!$F$5:$F$1000,Loc!A342)</f>
        <v>0</v>
      </c>
      <c r="AF342" s="7">
        <f>SUMIFS(Nhap!$I$5:$I$1000,Nhap!$E$5:$E$1000,DATE(Thang!$E$4,Thang!$C$4,Loc!$AB$2),Nhap!$F$5:$F$1000,Loc!A342)</f>
        <v>0</v>
      </c>
      <c r="AG342" s="7">
        <f>SUMIFS(Nhap!$I$5:$I$1000,Nhap!$E$5:$E$1000,DATE(Thang!$E$4,Thang!$C$4,Loc!$AC$2),Nhap!$F$5:$F$1000,Loc!A342)</f>
        <v>0</v>
      </c>
      <c r="AH342" s="7">
        <f>SUMIFS(Nhap!$I$5:$I$1000,Nhap!$E$5:$E$1000,DATE(Thang!$E$4,Thang!$C$4,Loc!$AD$2),Nhap!$F$5:$F$1000,Loc!$A$5)</f>
        <v>0</v>
      </c>
      <c r="AI342" s="7">
        <f>SUMIFS(Nhap!$I$5:$I$1000,Nhap!$E$5:$E$1000,DATE(Thang!$E$4,Thang!$C$4,Loc!$AE$2),Nhap!$F$5:$F$1000,Loc!A342)</f>
        <v>0</v>
      </c>
      <c r="AJ342" s="7">
        <f>SUMIFS(Nhap!$I$5:$I$1000,Nhap!$E$5:$E$1000,DATE(Thang!$E$4,Thang!$C$4,Loc!$AF$2),Nhap!$F$5:$F$1000,Loc!A342)</f>
        <v>0</v>
      </c>
      <c r="AK342" s="7">
        <f>SUMIFS(Nhap!$I$5:$I$1000,Nhap!$E$5:$E$1000,DATE(Thang!$E$4,Thang!$C$4,Loc!$AG$2),Nhap!$F$5:$F$1000,Loc!A342)</f>
        <v>0</v>
      </c>
      <c r="AL342" s="7">
        <f>SUMIFS(Nhap!$I$5:$I$1000,Nhap!$E$5:$E$1000,DATE(Thang!$E$4,Thang!$C$4,Loc!$AH$2),Nhap!$F$5:$F$1000,Loc!A342)</f>
        <v>0</v>
      </c>
      <c r="AM342" s="7">
        <f>SUMIFS(Nhap!$I$5:$I$1000,Nhap!$E$5:$E$1000,DATE(Thang!$E$4,Thang!$C$4,Loc!$AI$2),Nhap!$F$5:$F$1000,Loc!A342)</f>
        <v>0</v>
      </c>
      <c r="AN342" s="7">
        <f>SUMIFS(Nhap!$I$5:$I$1000,Nhap!$E$5:$E$1000,DATE(Thang!$E$4,Thang!$C$4,Loc!$AJ$2),Nhap!$F$5:$F$1000,Loc!A342)</f>
        <v>0</v>
      </c>
      <c r="AO342" s="7">
        <f>SUMIFS(Xuat!$G$5:$G$1000,Xuat!$C$5:$C$1000,DATE(Thang!$E$4,Thang!$C$4,AO$2),Xuat!$D$5:$D$1000,Loc!$A342)</f>
        <v>0</v>
      </c>
      <c r="AP342" s="7">
        <f>SUMIFS(Xuat!$G$5:$G$1000,Xuat!$C$5:$C$1000,DATE(Thang!$E$4,Thang!$C$4,AP$2),Xuat!$D$5:$D$1000,Loc!$A342)</f>
        <v>0</v>
      </c>
      <c r="AQ342" s="7">
        <f>SUMIFS(Xuat!$G$5:$G$1000,Xuat!$C$5:$C$1000,DATE(Thang!$E$4,Thang!$C$4,AQ$2),Xuat!$D$5:$D$1000,Loc!$A342)</f>
        <v>0</v>
      </c>
      <c r="AR342" s="7">
        <f>SUMIFS(Xuat!$G$5:$G$1000,Xuat!$C$5:$C$1000,DATE(Thang!$E$4,Thang!$C$4,AR$2),Xuat!$D$5:$D$1000,Loc!$A342)</f>
        <v>0</v>
      </c>
      <c r="AS342" s="7">
        <f>SUMIFS(Xuat!$G$5:$G$1000,Xuat!$C$5:$C$1000,DATE(Thang!$E$4,Thang!$C$4,AS$2),Xuat!$D$5:$D$1000,Loc!$A342)</f>
        <v>0</v>
      </c>
      <c r="AT342" s="7">
        <f>SUMIFS(Xuat!$G$5:$G$1000,Xuat!$C$5:$C$1000,DATE(Thang!$E$4,Thang!$C$4,AT$2),Xuat!$D$5:$D$1000,Loc!$A342)</f>
        <v>0</v>
      </c>
      <c r="AU342" s="7">
        <f>SUMIFS(Xuat!$G$5:$G$1000,Xuat!$C$5:$C$1000,DATE(Thang!$E$4,Thang!$C$4,AU$2),Xuat!$D$5:$D$1000,Loc!$A342)</f>
        <v>0</v>
      </c>
      <c r="AV342" s="7">
        <f>SUMIFS(Xuat!$G$5:$G$1000,Xuat!$C$5:$C$1000,DATE(Thang!$E$4,Thang!$C$4,AV$2),Xuat!$D$5:$D$1000,Loc!$A342)</f>
        <v>0</v>
      </c>
      <c r="AW342" s="7">
        <f>SUMIFS(Xuat!$G$5:$G$1000,Xuat!$C$5:$C$1000,DATE(Thang!$E$4,Thang!$C$4,AW$2),Xuat!$D$5:$D$1000,Loc!$A342)</f>
        <v>0</v>
      </c>
      <c r="AX342" s="7">
        <f>SUMIFS(Xuat!$G$5:$G$1000,Xuat!$C$5:$C$1000,DATE(Thang!$E$4,Thang!$C$4,AX$2),Xuat!$D$5:$D$1000,Loc!$A342)</f>
        <v>0</v>
      </c>
      <c r="AY342" s="7">
        <f>SUMIFS(Xuat!$G$5:$G$1000,Xuat!$C$5:$C$1000,DATE(Thang!$E$4,Thang!$C$4,AY$2),Xuat!$D$5:$D$1000,Loc!$A342)</f>
        <v>0</v>
      </c>
      <c r="AZ342" s="7">
        <f>SUMIFS(Xuat!$G$5:$G$1000,Xuat!$C$5:$C$1000,DATE(Thang!$E$4,Thang!$C$4,AZ$2),Xuat!$D$5:$D$1000,Loc!$A342)</f>
        <v>0</v>
      </c>
      <c r="BA342" s="7">
        <f>SUMIFS(Xuat!$G$5:$G$1000,Xuat!$C$5:$C$1000,DATE(Thang!$E$4,Thang!$C$4,BA$2),Xuat!$D$5:$D$1000,Loc!$A342)</f>
        <v>0</v>
      </c>
      <c r="BB342" s="7">
        <f>SUMIFS(Xuat!$G$5:$G$1000,Xuat!$C$5:$C$1000,DATE(Thang!$E$4,Thang!$C$4,BB$2),Xuat!$D$5:$D$1000,Loc!$A342)</f>
        <v>0</v>
      </c>
      <c r="BC342" s="7">
        <f>SUMIFS(Xuat!$G$5:$G$1000,Xuat!$C$5:$C$1000,DATE(Thang!$E$4,Thang!$C$4,BC$2),Xuat!$D$5:$D$1000,Loc!$A342)</f>
        <v>0</v>
      </c>
      <c r="BD342" s="7">
        <f>SUMIFS(Xuat!$G$5:$G$1000,Xuat!$C$5:$C$1000,DATE(Thang!$E$4,Thang!$C$4,BD$2),Xuat!$D$5:$D$1000,Loc!$A342)</f>
        <v>0</v>
      </c>
      <c r="BE342" s="7">
        <f>SUMIFS(Xuat!$G$5:$G$1000,Xuat!$C$5:$C$1000,DATE(Thang!$E$4,Thang!$C$4,BE$2),Xuat!$D$5:$D$1000,Loc!$A342)</f>
        <v>0</v>
      </c>
      <c r="BF342" s="7">
        <f>SUMIFS(Xuat!$G$5:$G$1000,Xuat!$C$5:$C$1000,DATE(Thang!$E$4,Thang!$C$4,BF$2),Xuat!$D$5:$D$1000,Loc!$A342)</f>
        <v>0</v>
      </c>
      <c r="BG342" s="7">
        <f>SUMIFS(Xuat!$G$5:$G$1000,Xuat!$C$5:$C$1000,DATE(Thang!$E$4,Thang!$C$4,BG$2),Xuat!$D$5:$D$1000,Loc!$A342)</f>
        <v>0</v>
      </c>
      <c r="BH342" s="7">
        <f>SUMIFS(Xuat!$G$5:$G$1000,Xuat!$C$5:$C$1000,DATE(Thang!$E$4,Thang!$C$4,BH$2),Xuat!$D$5:$D$1000,Loc!$A342)</f>
        <v>0</v>
      </c>
      <c r="BI342" s="7">
        <f>SUMIFS(Xuat!$G$5:$G$1000,Xuat!$C$5:$C$1000,DATE(Thang!$E$4,Thang!$C$4,BI$2),Xuat!$D$5:$D$1000,Loc!$A342)</f>
        <v>0</v>
      </c>
      <c r="BJ342" s="7">
        <f>SUMIFS(Xuat!$G$5:$G$1000,Xuat!$C$5:$C$1000,DATE(Thang!$E$4,Thang!$C$4,BJ$2),Xuat!$D$5:$D$1000,Loc!$A342)</f>
        <v>0</v>
      </c>
      <c r="BK342" s="7">
        <f>SUMIFS(Xuat!$G$5:$G$1000,Xuat!$C$5:$C$1000,DATE(Thang!$E$4,Thang!$C$4,BK$2),Xuat!$D$5:$D$1000,Loc!$A342)</f>
        <v>0</v>
      </c>
      <c r="BL342" s="7">
        <f>SUMIFS(Xuat!$G$5:$G$1000,Xuat!$C$5:$C$1000,DATE(Thang!$E$4,Thang!$C$4,BL$2),Xuat!$D$5:$D$1000,Loc!$A342)</f>
        <v>0</v>
      </c>
      <c r="BM342" s="7">
        <f>SUMIFS(Xuat!$G$5:$G$1000,Xuat!$C$5:$C$1000,DATE(Thang!$E$4,Thang!$C$4,BM$2),Xuat!$D$5:$D$1000,Loc!$A342)</f>
        <v>0</v>
      </c>
      <c r="BN342" s="7">
        <f>SUMIFS(Xuat!$G$5:$G$1000,Xuat!$C$5:$C$1000,DATE(Thang!$E$4,Thang!$C$4,BN$2),Xuat!$D$5:$D$1000,Loc!$A342)</f>
        <v>0</v>
      </c>
      <c r="BO342" s="7">
        <f>SUMIFS(Xuat!$G$5:$G$1000,Xuat!$C$5:$C$1000,DATE(Thang!$E$4,Thang!$C$4,BO$2),Xuat!$D$5:$D$1000,Loc!$A342)</f>
        <v>0</v>
      </c>
      <c r="BP342" s="7">
        <f>SUMIFS(Xuat!$G$5:$G$1000,Xuat!$C$5:$C$1000,DATE(Thang!$E$4,Thang!$C$4,BP$2),Xuat!$D$5:$D$1000,Loc!$A342)</f>
        <v>0</v>
      </c>
      <c r="BQ342" s="7">
        <f>SUMIFS(Xuat!$G$5:$G$1000,Xuat!$C$5:$C$1000,DATE(Thang!$E$4,Thang!$C$4,BQ$2),Xuat!$D$5:$D$1000,Loc!$A342)</f>
        <v>0</v>
      </c>
      <c r="BR342" s="7">
        <f>SUMIFS(Xuat!$G$5:$G$1000,Xuat!$C$5:$C$1000,DATE(Thang!$E$4,Thang!$C$4,BR$2),Xuat!$D$5:$D$1000,Loc!$A342)</f>
        <v>0</v>
      </c>
      <c r="BS342" s="7">
        <f>SUMIFS(Xuat!$G$5:$G$1000,Xuat!$C$5:$C$1000,DATE(Thang!$E$4,Thang!$C$4,BS$2),Xuat!$D$5:$D$1000,Loc!$A342)</f>
        <v>0</v>
      </c>
    </row>
    <row r="343" spans="1:71" x14ac:dyDescent="0.2">
      <c r="A343" s="2">
        <f>DM!C343</f>
        <v>0</v>
      </c>
      <c r="B343" s="3">
        <f>VLOOKUP(A343,Tondau!$B$5:$F$500,3,0)</f>
        <v>0</v>
      </c>
      <c r="C343" s="3">
        <f>VLOOKUP(Tinhgiavon!A343,Tondau!$B$5:$E$500,4,0)</f>
        <v>0</v>
      </c>
      <c r="D343" s="3">
        <f t="shared" si="27"/>
        <v>0</v>
      </c>
      <c r="E343" s="3">
        <f>SUMIF(Nhap!$F$5:$F$1000,Tinhgiavon!A343,Nhap!$K$5:$K$1000)</f>
        <v>0</v>
      </c>
      <c r="F343" s="3">
        <f t="shared" si="28"/>
        <v>0</v>
      </c>
      <c r="G343" s="3">
        <f t="shared" si="29"/>
        <v>0</v>
      </c>
      <c r="H343" s="3">
        <f t="shared" si="30"/>
        <v>0</v>
      </c>
      <c r="I343" s="3">
        <f t="shared" si="31"/>
        <v>0</v>
      </c>
      <c r="J343" s="7">
        <f>SUMIFS(Nhap!$I$5:$I$1000,Nhap!$E$5:$E$1000,DATE(Thang!$E$4,Thang!$C$4,Loc!$F$2),Nhap!$F$5:$F$1000,Loc!A343)</f>
        <v>0</v>
      </c>
      <c r="K343" s="7">
        <f>SUMIFS(Nhap!$I$5:$I$1000,Nhap!$E$5:$E$1000,DATE(Thang!$E$4,Thang!$C$4,Loc!$G$2),Nhap!$F$5:$F$1000,Loc!A343)</f>
        <v>0</v>
      </c>
      <c r="L343" s="7">
        <f>SUMIFS(Nhap!$I$5:$I$1000,Nhap!$E$5:$E$1000,DATE(Thang!$E$4,Thang!$C$4,Loc!$H$2),Nhap!$F$5:$F$1000,Loc!A343)</f>
        <v>0</v>
      </c>
      <c r="M343" s="7">
        <f>SUMIFS(Nhap!$I$5:$I$1000,Nhap!$E$5:$E$1000,DATE(Thang!$E$4,Thang!$C$4,Loc!$I$2),Nhap!$F$5:$F$1000,Loc!A343)</f>
        <v>0</v>
      </c>
      <c r="N343" s="7">
        <f>SUMIFS(Nhap!$I$5:$I$1000,Nhap!$E$5:$E$1000,DATE(Thang!$E$4,Thang!$C$4,Loc!$J$2),Nhap!$F$5:$F$1000,Loc!A343)</f>
        <v>0</v>
      </c>
      <c r="O343" s="7">
        <f>SUMIFS(Nhap!$I$5:$I$1000,Nhap!$E$5:$E$1000,DATE(Thang!$E$4,Thang!$C$4,Loc!$K$2),Nhap!$F$5:$F$1000,Loc!A343)</f>
        <v>0</v>
      </c>
      <c r="P343" s="7">
        <f>SUMIFS(Nhap!$I$5:$I$1000,Nhap!$E$5:$E$1000,DATE(Thang!$E$4,Thang!$C$4,Loc!$L$2),Nhap!$F$5:$F$1000,Loc!A343)</f>
        <v>0</v>
      </c>
      <c r="Q343" s="7">
        <f>SUMIFS(Nhap!$I$5:$I$1000,Nhap!$E$5:$E$1000,DATE(Thang!$E$4,Thang!$C$4,Loc!$M$2),Nhap!$F$5:$F$1000,Loc!A343)</f>
        <v>0</v>
      </c>
      <c r="R343" s="7">
        <f>SUMIFS(Nhap!$I$5:$I$1000,Nhap!$E$5:$E$1000,DATE(Thang!$E$4,Thang!$C$4,Loc!$N$2),Nhap!$F$5:$F$1000,Loc!A343)</f>
        <v>0</v>
      </c>
      <c r="S343" s="7">
        <f>SUMIFS(Nhap!$I$5:$I$1000,Nhap!$E$5:$E$1000,DATE(Thang!$E$4,Thang!$C$4,Loc!$O$2),Nhap!$F$5:$F$1000,Loc!A343)</f>
        <v>0</v>
      </c>
      <c r="T343" s="7">
        <f>SUMIFS(Nhap!$I$5:$I$1000,Nhap!$E$5:$E$1000,DATE(Thang!$E$4,Thang!$C$4,Loc!$P$2),Nhap!$F$5:$F$1000,Loc!A343)</f>
        <v>0</v>
      </c>
      <c r="U343" s="7">
        <f>SUMIFS(Nhap!$I$5:$I$1000,Nhap!$E$5:$E$1000,DATE(Thang!$E$4,Thang!$C$4,Loc!$Q$2),Nhap!$F$5:$F$1000,Loc!A343)</f>
        <v>0</v>
      </c>
      <c r="V343" s="7">
        <f>SUMIFS(Nhap!$I$5:$I$1000,Nhap!$E$5:$E$1000,DATE(Thang!$E$4,Thang!$C$4,Loc!$R$2),Nhap!$F$5:$F$1000,Loc!A343)</f>
        <v>0</v>
      </c>
      <c r="W343" s="7">
        <f>SUMIFS(Nhap!$I$5:$I$1000,Nhap!$E$5:$E$1000,DATE(Thang!$E$4,Thang!$C$4,Loc!$S$2),Nhap!$F$5:$F$1000,Loc!A343)</f>
        <v>0</v>
      </c>
      <c r="X343" s="7">
        <f>SUMIFS(Nhap!$I$5:$I$1000,Nhap!$E$5:$E$1000,DATE(Thang!$E$4,Thang!$C$4,Loc!$T$2),Nhap!$F$5:$F$1000,Loc!A343)</f>
        <v>0</v>
      </c>
      <c r="Y343" s="7">
        <f>SUMIFS(Nhap!$I$5:$I$1000,Nhap!$E$5:$E$1000,DATE(Thang!$E$4,Thang!$C$4,Loc!$U$2),Nhap!$F$5:$F$1000,Loc!A343)</f>
        <v>0</v>
      </c>
      <c r="Z343" s="7">
        <f>SUMIFS(Nhap!$I$5:$I$1000,Nhap!$E$5:$E$1000,DATE(Thang!$E$4,Thang!$C$4,Loc!$V$2),Nhap!$F$5:$F$1000,Loc!A343)</f>
        <v>0</v>
      </c>
      <c r="AA343" s="7">
        <f>SUMIFS(Nhap!$I$5:$I$1000,Nhap!$E$5:$E$1000,DATE(Thang!$E$4,Thang!$C$4,Loc!$W$2),Nhap!$F$5:$F$1000,Loc!A343)</f>
        <v>0</v>
      </c>
      <c r="AB343" s="7">
        <f>SUMIFS(Nhap!$I$5:$I$1000,Nhap!$E$5:$E$1000,DATE(Thang!$E$4,Thang!$C$4,Loc!$X$2),Nhap!$F$5:$F$1000,Loc!A343)</f>
        <v>0</v>
      </c>
      <c r="AC343" s="7">
        <f>SUMIFS(Nhap!$I$5:$I$1000,Nhap!$E$5:$E$1000,DATE(Thang!$E$4,Thang!$C$4,Loc!$Y$2),Nhap!$F$5:$F$1000,Loc!A343)</f>
        <v>0</v>
      </c>
      <c r="AD343" s="7">
        <f>SUMIFS(Nhap!$I$5:$I$1000,Nhap!$E$5:$E$1000,DATE(Thang!$E$4,Thang!$C$4,Loc!$Z$2),Nhap!$F$5:$F$1000,Loc!A343)</f>
        <v>0</v>
      </c>
      <c r="AE343" s="7">
        <f>SUMIFS(Nhap!$I$5:$I$1000,Nhap!$E$5:$E$1000,DATE(Thang!$E$4,Thang!$C$4,Loc!$AA$2),Nhap!$F$5:$F$1000,Loc!A343)</f>
        <v>0</v>
      </c>
      <c r="AF343" s="7">
        <f>SUMIFS(Nhap!$I$5:$I$1000,Nhap!$E$5:$E$1000,DATE(Thang!$E$4,Thang!$C$4,Loc!$AB$2),Nhap!$F$5:$F$1000,Loc!A343)</f>
        <v>0</v>
      </c>
      <c r="AG343" s="7">
        <f>SUMIFS(Nhap!$I$5:$I$1000,Nhap!$E$5:$E$1000,DATE(Thang!$E$4,Thang!$C$4,Loc!$AC$2),Nhap!$F$5:$F$1000,Loc!A343)</f>
        <v>0</v>
      </c>
      <c r="AH343" s="7">
        <f>SUMIFS(Nhap!$I$5:$I$1000,Nhap!$E$5:$E$1000,DATE(Thang!$E$4,Thang!$C$4,Loc!$AD$2),Nhap!$F$5:$F$1000,Loc!$A$5)</f>
        <v>0</v>
      </c>
      <c r="AI343" s="7">
        <f>SUMIFS(Nhap!$I$5:$I$1000,Nhap!$E$5:$E$1000,DATE(Thang!$E$4,Thang!$C$4,Loc!$AE$2),Nhap!$F$5:$F$1000,Loc!A343)</f>
        <v>0</v>
      </c>
      <c r="AJ343" s="7">
        <f>SUMIFS(Nhap!$I$5:$I$1000,Nhap!$E$5:$E$1000,DATE(Thang!$E$4,Thang!$C$4,Loc!$AF$2),Nhap!$F$5:$F$1000,Loc!A343)</f>
        <v>0</v>
      </c>
      <c r="AK343" s="7">
        <f>SUMIFS(Nhap!$I$5:$I$1000,Nhap!$E$5:$E$1000,DATE(Thang!$E$4,Thang!$C$4,Loc!$AG$2),Nhap!$F$5:$F$1000,Loc!A343)</f>
        <v>0</v>
      </c>
      <c r="AL343" s="7">
        <f>SUMIFS(Nhap!$I$5:$I$1000,Nhap!$E$5:$E$1000,DATE(Thang!$E$4,Thang!$C$4,Loc!$AH$2),Nhap!$F$5:$F$1000,Loc!A343)</f>
        <v>0</v>
      </c>
      <c r="AM343" s="7">
        <f>SUMIFS(Nhap!$I$5:$I$1000,Nhap!$E$5:$E$1000,DATE(Thang!$E$4,Thang!$C$4,Loc!$AI$2),Nhap!$F$5:$F$1000,Loc!A343)</f>
        <v>0</v>
      </c>
      <c r="AN343" s="7">
        <f>SUMIFS(Nhap!$I$5:$I$1000,Nhap!$E$5:$E$1000,DATE(Thang!$E$4,Thang!$C$4,Loc!$AJ$2),Nhap!$F$5:$F$1000,Loc!A343)</f>
        <v>0</v>
      </c>
      <c r="AO343" s="7">
        <f>SUMIFS(Xuat!$G$5:$G$1000,Xuat!$C$5:$C$1000,DATE(Thang!$E$4,Thang!$C$4,AO$2),Xuat!$D$5:$D$1000,Loc!$A343)</f>
        <v>0</v>
      </c>
      <c r="AP343" s="7">
        <f>SUMIFS(Xuat!$G$5:$G$1000,Xuat!$C$5:$C$1000,DATE(Thang!$E$4,Thang!$C$4,AP$2),Xuat!$D$5:$D$1000,Loc!$A343)</f>
        <v>0</v>
      </c>
      <c r="AQ343" s="7">
        <f>SUMIFS(Xuat!$G$5:$G$1000,Xuat!$C$5:$C$1000,DATE(Thang!$E$4,Thang!$C$4,AQ$2),Xuat!$D$5:$D$1000,Loc!$A343)</f>
        <v>0</v>
      </c>
      <c r="AR343" s="7">
        <f>SUMIFS(Xuat!$G$5:$G$1000,Xuat!$C$5:$C$1000,DATE(Thang!$E$4,Thang!$C$4,AR$2),Xuat!$D$5:$D$1000,Loc!$A343)</f>
        <v>0</v>
      </c>
      <c r="AS343" s="7">
        <f>SUMIFS(Xuat!$G$5:$G$1000,Xuat!$C$5:$C$1000,DATE(Thang!$E$4,Thang!$C$4,AS$2),Xuat!$D$5:$D$1000,Loc!$A343)</f>
        <v>0</v>
      </c>
      <c r="AT343" s="7">
        <f>SUMIFS(Xuat!$G$5:$G$1000,Xuat!$C$5:$C$1000,DATE(Thang!$E$4,Thang!$C$4,AT$2),Xuat!$D$5:$D$1000,Loc!$A343)</f>
        <v>0</v>
      </c>
      <c r="AU343" s="7">
        <f>SUMIFS(Xuat!$G$5:$G$1000,Xuat!$C$5:$C$1000,DATE(Thang!$E$4,Thang!$C$4,AU$2),Xuat!$D$5:$D$1000,Loc!$A343)</f>
        <v>0</v>
      </c>
      <c r="AV343" s="7">
        <f>SUMIFS(Xuat!$G$5:$G$1000,Xuat!$C$5:$C$1000,DATE(Thang!$E$4,Thang!$C$4,AV$2),Xuat!$D$5:$D$1000,Loc!$A343)</f>
        <v>0</v>
      </c>
      <c r="AW343" s="7">
        <f>SUMIFS(Xuat!$G$5:$G$1000,Xuat!$C$5:$C$1000,DATE(Thang!$E$4,Thang!$C$4,AW$2),Xuat!$D$5:$D$1000,Loc!$A343)</f>
        <v>0</v>
      </c>
      <c r="AX343" s="7">
        <f>SUMIFS(Xuat!$G$5:$G$1000,Xuat!$C$5:$C$1000,DATE(Thang!$E$4,Thang!$C$4,AX$2),Xuat!$D$5:$D$1000,Loc!$A343)</f>
        <v>0</v>
      </c>
      <c r="AY343" s="7">
        <f>SUMIFS(Xuat!$G$5:$G$1000,Xuat!$C$5:$C$1000,DATE(Thang!$E$4,Thang!$C$4,AY$2),Xuat!$D$5:$D$1000,Loc!$A343)</f>
        <v>0</v>
      </c>
      <c r="AZ343" s="7">
        <f>SUMIFS(Xuat!$G$5:$G$1000,Xuat!$C$5:$C$1000,DATE(Thang!$E$4,Thang!$C$4,AZ$2),Xuat!$D$5:$D$1000,Loc!$A343)</f>
        <v>0</v>
      </c>
      <c r="BA343" s="7">
        <f>SUMIFS(Xuat!$G$5:$G$1000,Xuat!$C$5:$C$1000,DATE(Thang!$E$4,Thang!$C$4,BA$2),Xuat!$D$5:$D$1000,Loc!$A343)</f>
        <v>0</v>
      </c>
      <c r="BB343" s="7">
        <f>SUMIFS(Xuat!$G$5:$G$1000,Xuat!$C$5:$C$1000,DATE(Thang!$E$4,Thang!$C$4,BB$2),Xuat!$D$5:$D$1000,Loc!$A343)</f>
        <v>0</v>
      </c>
      <c r="BC343" s="7">
        <f>SUMIFS(Xuat!$G$5:$G$1000,Xuat!$C$5:$C$1000,DATE(Thang!$E$4,Thang!$C$4,BC$2),Xuat!$D$5:$D$1000,Loc!$A343)</f>
        <v>0</v>
      </c>
      <c r="BD343" s="7">
        <f>SUMIFS(Xuat!$G$5:$G$1000,Xuat!$C$5:$C$1000,DATE(Thang!$E$4,Thang!$C$4,BD$2),Xuat!$D$5:$D$1000,Loc!$A343)</f>
        <v>0</v>
      </c>
      <c r="BE343" s="7">
        <f>SUMIFS(Xuat!$G$5:$G$1000,Xuat!$C$5:$C$1000,DATE(Thang!$E$4,Thang!$C$4,BE$2),Xuat!$D$5:$D$1000,Loc!$A343)</f>
        <v>0</v>
      </c>
      <c r="BF343" s="7">
        <f>SUMIFS(Xuat!$G$5:$G$1000,Xuat!$C$5:$C$1000,DATE(Thang!$E$4,Thang!$C$4,BF$2),Xuat!$D$5:$D$1000,Loc!$A343)</f>
        <v>0</v>
      </c>
      <c r="BG343" s="7">
        <f>SUMIFS(Xuat!$G$5:$G$1000,Xuat!$C$5:$C$1000,DATE(Thang!$E$4,Thang!$C$4,BG$2),Xuat!$D$5:$D$1000,Loc!$A343)</f>
        <v>0</v>
      </c>
      <c r="BH343" s="7">
        <f>SUMIFS(Xuat!$G$5:$G$1000,Xuat!$C$5:$C$1000,DATE(Thang!$E$4,Thang!$C$4,BH$2),Xuat!$D$5:$D$1000,Loc!$A343)</f>
        <v>0</v>
      </c>
      <c r="BI343" s="7">
        <f>SUMIFS(Xuat!$G$5:$G$1000,Xuat!$C$5:$C$1000,DATE(Thang!$E$4,Thang!$C$4,BI$2),Xuat!$D$5:$D$1000,Loc!$A343)</f>
        <v>0</v>
      </c>
      <c r="BJ343" s="7">
        <f>SUMIFS(Xuat!$G$5:$G$1000,Xuat!$C$5:$C$1000,DATE(Thang!$E$4,Thang!$C$4,BJ$2),Xuat!$D$5:$D$1000,Loc!$A343)</f>
        <v>0</v>
      </c>
      <c r="BK343" s="7">
        <f>SUMIFS(Xuat!$G$5:$G$1000,Xuat!$C$5:$C$1000,DATE(Thang!$E$4,Thang!$C$4,BK$2),Xuat!$D$5:$D$1000,Loc!$A343)</f>
        <v>0</v>
      </c>
      <c r="BL343" s="7">
        <f>SUMIFS(Xuat!$G$5:$G$1000,Xuat!$C$5:$C$1000,DATE(Thang!$E$4,Thang!$C$4,BL$2),Xuat!$D$5:$D$1000,Loc!$A343)</f>
        <v>0</v>
      </c>
      <c r="BM343" s="7">
        <f>SUMIFS(Xuat!$G$5:$G$1000,Xuat!$C$5:$C$1000,DATE(Thang!$E$4,Thang!$C$4,BM$2),Xuat!$D$5:$D$1000,Loc!$A343)</f>
        <v>0</v>
      </c>
      <c r="BN343" s="7">
        <f>SUMIFS(Xuat!$G$5:$G$1000,Xuat!$C$5:$C$1000,DATE(Thang!$E$4,Thang!$C$4,BN$2),Xuat!$D$5:$D$1000,Loc!$A343)</f>
        <v>0</v>
      </c>
      <c r="BO343" s="7">
        <f>SUMIFS(Xuat!$G$5:$G$1000,Xuat!$C$5:$C$1000,DATE(Thang!$E$4,Thang!$C$4,BO$2),Xuat!$D$5:$D$1000,Loc!$A343)</f>
        <v>0</v>
      </c>
      <c r="BP343" s="7">
        <f>SUMIFS(Xuat!$G$5:$G$1000,Xuat!$C$5:$C$1000,DATE(Thang!$E$4,Thang!$C$4,BP$2),Xuat!$D$5:$D$1000,Loc!$A343)</f>
        <v>0</v>
      </c>
      <c r="BQ343" s="7">
        <f>SUMIFS(Xuat!$G$5:$G$1000,Xuat!$C$5:$C$1000,DATE(Thang!$E$4,Thang!$C$4,BQ$2),Xuat!$D$5:$D$1000,Loc!$A343)</f>
        <v>0</v>
      </c>
      <c r="BR343" s="7">
        <f>SUMIFS(Xuat!$G$5:$G$1000,Xuat!$C$5:$C$1000,DATE(Thang!$E$4,Thang!$C$4,BR$2),Xuat!$D$5:$D$1000,Loc!$A343)</f>
        <v>0</v>
      </c>
      <c r="BS343" s="7">
        <f>SUMIFS(Xuat!$G$5:$G$1000,Xuat!$C$5:$C$1000,DATE(Thang!$E$4,Thang!$C$4,BS$2),Xuat!$D$5:$D$1000,Loc!$A343)</f>
        <v>0</v>
      </c>
    </row>
    <row r="344" spans="1:71" x14ac:dyDescent="0.2">
      <c r="A344" s="2">
        <f>DM!C344</f>
        <v>0</v>
      </c>
      <c r="B344" s="3">
        <f>VLOOKUP(A344,Tondau!$B$5:$F$500,3,0)</f>
        <v>0</v>
      </c>
      <c r="C344" s="3">
        <f>VLOOKUP(Tinhgiavon!A344,Tondau!$B$5:$E$500,4,0)</f>
        <v>0</v>
      </c>
      <c r="D344" s="3">
        <f t="shared" si="27"/>
        <v>0</v>
      </c>
      <c r="E344" s="3">
        <f>SUMIF(Nhap!$F$5:$F$1000,Tinhgiavon!A344,Nhap!$K$5:$K$1000)</f>
        <v>0</v>
      </c>
      <c r="F344" s="3">
        <f t="shared" si="28"/>
        <v>0</v>
      </c>
      <c r="G344" s="3">
        <f t="shared" si="29"/>
        <v>0</v>
      </c>
      <c r="H344" s="3">
        <f t="shared" si="30"/>
        <v>0</v>
      </c>
      <c r="I344" s="3">
        <f t="shared" si="31"/>
        <v>0</v>
      </c>
      <c r="J344" s="7">
        <f>SUMIFS(Nhap!$I$5:$I$1000,Nhap!$E$5:$E$1000,DATE(Thang!$E$4,Thang!$C$4,Loc!$F$2),Nhap!$F$5:$F$1000,Loc!A344)</f>
        <v>0</v>
      </c>
      <c r="K344" s="7">
        <f>SUMIFS(Nhap!$I$5:$I$1000,Nhap!$E$5:$E$1000,DATE(Thang!$E$4,Thang!$C$4,Loc!$G$2),Nhap!$F$5:$F$1000,Loc!A344)</f>
        <v>0</v>
      </c>
      <c r="L344" s="7">
        <f>SUMIFS(Nhap!$I$5:$I$1000,Nhap!$E$5:$E$1000,DATE(Thang!$E$4,Thang!$C$4,Loc!$H$2),Nhap!$F$5:$F$1000,Loc!A344)</f>
        <v>0</v>
      </c>
      <c r="M344" s="7">
        <f>SUMIFS(Nhap!$I$5:$I$1000,Nhap!$E$5:$E$1000,DATE(Thang!$E$4,Thang!$C$4,Loc!$I$2),Nhap!$F$5:$F$1000,Loc!A344)</f>
        <v>0</v>
      </c>
      <c r="N344" s="7">
        <f>SUMIFS(Nhap!$I$5:$I$1000,Nhap!$E$5:$E$1000,DATE(Thang!$E$4,Thang!$C$4,Loc!$J$2),Nhap!$F$5:$F$1000,Loc!A344)</f>
        <v>0</v>
      </c>
      <c r="O344" s="7">
        <f>SUMIFS(Nhap!$I$5:$I$1000,Nhap!$E$5:$E$1000,DATE(Thang!$E$4,Thang!$C$4,Loc!$K$2),Nhap!$F$5:$F$1000,Loc!A344)</f>
        <v>0</v>
      </c>
      <c r="P344" s="7">
        <f>SUMIFS(Nhap!$I$5:$I$1000,Nhap!$E$5:$E$1000,DATE(Thang!$E$4,Thang!$C$4,Loc!$L$2),Nhap!$F$5:$F$1000,Loc!A344)</f>
        <v>0</v>
      </c>
      <c r="Q344" s="7">
        <f>SUMIFS(Nhap!$I$5:$I$1000,Nhap!$E$5:$E$1000,DATE(Thang!$E$4,Thang!$C$4,Loc!$M$2),Nhap!$F$5:$F$1000,Loc!A344)</f>
        <v>0</v>
      </c>
      <c r="R344" s="7">
        <f>SUMIFS(Nhap!$I$5:$I$1000,Nhap!$E$5:$E$1000,DATE(Thang!$E$4,Thang!$C$4,Loc!$N$2),Nhap!$F$5:$F$1000,Loc!A344)</f>
        <v>0</v>
      </c>
      <c r="S344" s="7">
        <f>SUMIFS(Nhap!$I$5:$I$1000,Nhap!$E$5:$E$1000,DATE(Thang!$E$4,Thang!$C$4,Loc!$O$2),Nhap!$F$5:$F$1000,Loc!A344)</f>
        <v>0</v>
      </c>
      <c r="T344" s="7">
        <f>SUMIFS(Nhap!$I$5:$I$1000,Nhap!$E$5:$E$1000,DATE(Thang!$E$4,Thang!$C$4,Loc!$P$2),Nhap!$F$5:$F$1000,Loc!A344)</f>
        <v>0</v>
      </c>
      <c r="U344" s="7">
        <f>SUMIFS(Nhap!$I$5:$I$1000,Nhap!$E$5:$E$1000,DATE(Thang!$E$4,Thang!$C$4,Loc!$Q$2),Nhap!$F$5:$F$1000,Loc!A344)</f>
        <v>0</v>
      </c>
      <c r="V344" s="7">
        <f>SUMIFS(Nhap!$I$5:$I$1000,Nhap!$E$5:$E$1000,DATE(Thang!$E$4,Thang!$C$4,Loc!$R$2),Nhap!$F$5:$F$1000,Loc!A344)</f>
        <v>0</v>
      </c>
      <c r="W344" s="7">
        <f>SUMIFS(Nhap!$I$5:$I$1000,Nhap!$E$5:$E$1000,DATE(Thang!$E$4,Thang!$C$4,Loc!$S$2),Nhap!$F$5:$F$1000,Loc!A344)</f>
        <v>0</v>
      </c>
      <c r="X344" s="7">
        <f>SUMIFS(Nhap!$I$5:$I$1000,Nhap!$E$5:$E$1000,DATE(Thang!$E$4,Thang!$C$4,Loc!$T$2),Nhap!$F$5:$F$1000,Loc!A344)</f>
        <v>0</v>
      </c>
      <c r="Y344" s="7">
        <f>SUMIFS(Nhap!$I$5:$I$1000,Nhap!$E$5:$E$1000,DATE(Thang!$E$4,Thang!$C$4,Loc!$U$2),Nhap!$F$5:$F$1000,Loc!A344)</f>
        <v>0</v>
      </c>
      <c r="Z344" s="7">
        <f>SUMIFS(Nhap!$I$5:$I$1000,Nhap!$E$5:$E$1000,DATE(Thang!$E$4,Thang!$C$4,Loc!$V$2),Nhap!$F$5:$F$1000,Loc!A344)</f>
        <v>0</v>
      </c>
      <c r="AA344" s="7">
        <f>SUMIFS(Nhap!$I$5:$I$1000,Nhap!$E$5:$E$1000,DATE(Thang!$E$4,Thang!$C$4,Loc!$W$2),Nhap!$F$5:$F$1000,Loc!A344)</f>
        <v>0</v>
      </c>
      <c r="AB344" s="7">
        <f>SUMIFS(Nhap!$I$5:$I$1000,Nhap!$E$5:$E$1000,DATE(Thang!$E$4,Thang!$C$4,Loc!$X$2),Nhap!$F$5:$F$1000,Loc!A344)</f>
        <v>0</v>
      </c>
      <c r="AC344" s="7">
        <f>SUMIFS(Nhap!$I$5:$I$1000,Nhap!$E$5:$E$1000,DATE(Thang!$E$4,Thang!$C$4,Loc!$Y$2),Nhap!$F$5:$F$1000,Loc!A344)</f>
        <v>0</v>
      </c>
      <c r="AD344" s="7">
        <f>SUMIFS(Nhap!$I$5:$I$1000,Nhap!$E$5:$E$1000,DATE(Thang!$E$4,Thang!$C$4,Loc!$Z$2),Nhap!$F$5:$F$1000,Loc!A344)</f>
        <v>0</v>
      </c>
      <c r="AE344" s="7">
        <f>SUMIFS(Nhap!$I$5:$I$1000,Nhap!$E$5:$E$1000,DATE(Thang!$E$4,Thang!$C$4,Loc!$AA$2),Nhap!$F$5:$F$1000,Loc!A344)</f>
        <v>0</v>
      </c>
      <c r="AF344" s="7">
        <f>SUMIFS(Nhap!$I$5:$I$1000,Nhap!$E$5:$E$1000,DATE(Thang!$E$4,Thang!$C$4,Loc!$AB$2),Nhap!$F$5:$F$1000,Loc!A344)</f>
        <v>0</v>
      </c>
      <c r="AG344" s="7">
        <f>SUMIFS(Nhap!$I$5:$I$1000,Nhap!$E$5:$E$1000,DATE(Thang!$E$4,Thang!$C$4,Loc!$AC$2),Nhap!$F$5:$F$1000,Loc!A344)</f>
        <v>0</v>
      </c>
      <c r="AH344" s="7">
        <f>SUMIFS(Nhap!$I$5:$I$1000,Nhap!$E$5:$E$1000,DATE(Thang!$E$4,Thang!$C$4,Loc!$AD$2),Nhap!$F$5:$F$1000,Loc!$A$5)</f>
        <v>0</v>
      </c>
      <c r="AI344" s="7">
        <f>SUMIFS(Nhap!$I$5:$I$1000,Nhap!$E$5:$E$1000,DATE(Thang!$E$4,Thang!$C$4,Loc!$AE$2),Nhap!$F$5:$F$1000,Loc!A344)</f>
        <v>0</v>
      </c>
      <c r="AJ344" s="7">
        <f>SUMIFS(Nhap!$I$5:$I$1000,Nhap!$E$5:$E$1000,DATE(Thang!$E$4,Thang!$C$4,Loc!$AF$2),Nhap!$F$5:$F$1000,Loc!A344)</f>
        <v>0</v>
      </c>
      <c r="AK344" s="7">
        <f>SUMIFS(Nhap!$I$5:$I$1000,Nhap!$E$5:$E$1000,DATE(Thang!$E$4,Thang!$C$4,Loc!$AG$2),Nhap!$F$5:$F$1000,Loc!A344)</f>
        <v>0</v>
      </c>
      <c r="AL344" s="7">
        <f>SUMIFS(Nhap!$I$5:$I$1000,Nhap!$E$5:$E$1000,DATE(Thang!$E$4,Thang!$C$4,Loc!$AH$2),Nhap!$F$5:$F$1000,Loc!A344)</f>
        <v>0</v>
      </c>
      <c r="AM344" s="7">
        <f>SUMIFS(Nhap!$I$5:$I$1000,Nhap!$E$5:$E$1000,DATE(Thang!$E$4,Thang!$C$4,Loc!$AI$2),Nhap!$F$5:$F$1000,Loc!A344)</f>
        <v>0</v>
      </c>
      <c r="AN344" s="7">
        <f>SUMIFS(Nhap!$I$5:$I$1000,Nhap!$E$5:$E$1000,DATE(Thang!$E$4,Thang!$C$4,Loc!$AJ$2),Nhap!$F$5:$F$1000,Loc!A344)</f>
        <v>0</v>
      </c>
      <c r="AO344" s="7">
        <f>SUMIFS(Xuat!$G$5:$G$1000,Xuat!$C$5:$C$1000,DATE(Thang!$E$4,Thang!$C$4,AO$2),Xuat!$D$5:$D$1000,Loc!$A344)</f>
        <v>0</v>
      </c>
      <c r="AP344" s="7">
        <f>SUMIFS(Xuat!$G$5:$G$1000,Xuat!$C$5:$C$1000,DATE(Thang!$E$4,Thang!$C$4,AP$2),Xuat!$D$5:$D$1000,Loc!$A344)</f>
        <v>0</v>
      </c>
      <c r="AQ344" s="7">
        <f>SUMIFS(Xuat!$G$5:$G$1000,Xuat!$C$5:$C$1000,DATE(Thang!$E$4,Thang!$C$4,AQ$2),Xuat!$D$5:$D$1000,Loc!$A344)</f>
        <v>0</v>
      </c>
      <c r="AR344" s="7">
        <f>SUMIFS(Xuat!$G$5:$G$1000,Xuat!$C$5:$C$1000,DATE(Thang!$E$4,Thang!$C$4,AR$2),Xuat!$D$5:$D$1000,Loc!$A344)</f>
        <v>0</v>
      </c>
      <c r="AS344" s="7">
        <f>SUMIFS(Xuat!$G$5:$G$1000,Xuat!$C$5:$C$1000,DATE(Thang!$E$4,Thang!$C$4,AS$2),Xuat!$D$5:$D$1000,Loc!$A344)</f>
        <v>0</v>
      </c>
      <c r="AT344" s="7">
        <f>SUMIFS(Xuat!$G$5:$G$1000,Xuat!$C$5:$C$1000,DATE(Thang!$E$4,Thang!$C$4,AT$2),Xuat!$D$5:$D$1000,Loc!$A344)</f>
        <v>0</v>
      </c>
      <c r="AU344" s="7">
        <f>SUMIFS(Xuat!$G$5:$G$1000,Xuat!$C$5:$C$1000,DATE(Thang!$E$4,Thang!$C$4,AU$2),Xuat!$D$5:$D$1000,Loc!$A344)</f>
        <v>0</v>
      </c>
      <c r="AV344" s="7">
        <f>SUMIFS(Xuat!$G$5:$G$1000,Xuat!$C$5:$C$1000,DATE(Thang!$E$4,Thang!$C$4,AV$2),Xuat!$D$5:$D$1000,Loc!$A344)</f>
        <v>0</v>
      </c>
      <c r="AW344" s="7">
        <f>SUMIFS(Xuat!$G$5:$G$1000,Xuat!$C$5:$C$1000,DATE(Thang!$E$4,Thang!$C$4,AW$2),Xuat!$D$5:$D$1000,Loc!$A344)</f>
        <v>0</v>
      </c>
      <c r="AX344" s="7">
        <f>SUMIFS(Xuat!$G$5:$G$1000,Xuat!$C$5:$C$1000,DATE(Thang!$E$4,Thang!$C$4,AX$2),Xuat!$D$5:$D$1000,Loc!$A344)</f>
        <v>0</v>
      </c>
      <c r="AY344" s="7">
        <f>SUMIFS(Xuat!$G$5:$G$1000,Xuat!$C$5:$C$1000,DATE(Thang!$E$4,Thang!$C$4,AY$2),Xuat!$D$5:$D$1000,Loc!$A344)</f>
        <v>0</v>
      </c>
      <c r="AZ344" s="7">
        <f>SUMIFS(Xuat!$G$5:$G$1000,Xuat!$C$5:$C$1000,DATE(Thang!$E$4,Thang!$C$4,AZ$2),Xuat!$D$5:$D$1000,Loc!$A344)</f>
        <v>0</v>
      </c>
      <c r="BA344" s="7">
        <f>SUMIFS(Xuat!$G$5:$G$1000,Xuat!$C$5:$C$1000,DATE(Thang!$E$4,Thang!$C$4,BA$2),Xuat!$D$5:$D$1000,Loc!$A344)</f>
        <v>0</v>
      </c>
      <c r="BB344" s="7">
        <f>SUMIFS(Xuat!$G$5:$G$1000,Xuat!$C$5:$C$1000,DATE(Thang!$E$4,Thang!$C$4,BB$2),Xuat!$D$5:$D$1000,Loc!$A344)</f>
        <v>0</v>
      </c>
      <c r="BC344" s="7">
        <f>SUMIFS(Xuat!$G$5:$G$1000,Xuat!$C$5:$C$1000,DATE(Thang!$E$4,Thang!$C$4,BC$2),Xuat!$D$5:$D$1000,Loc!$A344)</f>
        <v>0</v>
      </c>
      <c r="BD344" s="7">
        <f>SUMIFS(Xuat!$G$5:$G$1000,Xuat!$C$5:$C$1000,DATE(Thang!$E$4,Thang!$C$4,BD$2),Xuat!$D$5:$D$1000,Loc!$A344)</f>
        <v>0</v>
      </c>
      <c r="BE344" s="7">
        <f>SUMIFS(Xuat!$G$5:$G$1000,Xuat!$C$5:$C$1000,DATE(Thang!$E$4,Thang!$C$4,BE$2),Xuat!$D$5:$D$1000,Loc!$A344)</f>
        <v>0</v>
      </c>
      <c r="BF344" s="7">
        <f>SUMIFS(Xuat!$G$5:$G$1000,Xuat!$C$5:$C$1000,DATE(Thang!$E$4,Thang!$C$4,BF$2),Xuat!$D$5:$D$1000,Loc!$A344)</f>
        <v>0</v>
      </c>
      <c r="BG344" s="7">
        <f>SUMIFS(Xuat!$G$5:$G$1000,Xuat!$C$5:$C$1000,DATE(Thang!$E$4,Thang!$C$4,BG$2),Xuat!$D$5:$D$1000,Loc!$A344)</f>
        <v>0</v>
      </c>
      <c r="BH344" s="7">
        <f>SUMIFS(Xuat!$G$5:$G$1000,Xuat!$C$5:$C$1000,DATE(Thang!$E$4,Thang!$C$4,BH$2),Xuat!$D$5:$D$1000,Loc!$A344)</f>
        <v>0</v>
      </c>
      <c r="BI344" s="7">
        <f>SUMIFS(Xuat!$G$5:$G$1000,Xuat!$C$5:$C$1000,DATE(Thang!$E$4,Thang!$C$4,BI$2),Xuat!$D$5:$D$1000,Loc!$A344)</f>
        <v>0</v>
      </c>
      <c r="BJ344" s="7">
        <f>SUMIFS(Xuat!$G$5:$G$1000,Xuat!$C$5:$C$1000,DATE(Thang!$E$4,Thang!$C$4,BJ$2),Xuat!$D$5:$D$1000,Loc!$A344)</f>
        <v>0</v>
      </c>
      <c r="BK344" s="7">
        <f>SUMIFS(Xuat!$G$5:$G$1000,Xuat!$C$5:$C$1000,DATE(Thang!$E$4,Thang!$C$4,BK$2),Xuat!$D$5:$D$1000,Loc!$A344)</f>
        <v>0</v>
      </c>
      <c r="BL344" s="7">
        <f>SUMIFS(Xuat!$G$5:$G$1000,Xuat!$C$5:$C$1000,DATE(Thang!$E$4,Thang!$C$4,BL$2),Xuat!$D$5:$D$1000,Loc!$A344)</f>
        <v>0</v>
      </c>
      <c r="BM344" s="7">
        <f>SUMIFS(Xuat!$G$5:$G$1000,Xuat!$C$5:$C$1000,DATE(Thang!$E$4,Thang!$C$4,BM$2),Xuat!$D$5:$D$1000,Loc!$A344)</f>
        <v>0</v>
      </c>
      <c r="BN344" s="7">
        <f>SUMIFS(Xuat!$G$5:$G$1000,Xuat!$C$5:$C$1000,DATE(Thang!$E$4,Thang!$C$4,BN$2),Xuat!$D$5:$D$1000,Loc!$A344)</f>
        <v>0</v>
      </c>
      <c r="BO344" s="7">
        <f>SUMIFS(Xuat!$G$5:$G$1000,Xuat!$C$5:$C$1000,DATE(Thang!$E$4,Thang!$C$4,BO$2),Xuat!$D$5:$D$1000,Loc!$A344)</f>
        <v>0</v>
      </c>
      <c r="BP344" s="7">
        <f>SUMIFS(Xuat!$G$5:$G$1000,Xuat!$C$5:$C$1000,DATE(Thang!$E$4,Thang!$C$4,BP$2),Xuat!$D$5:$D$1000,Loc!$A344)</f>
        <v>0</v>
      </c>
      <c r="BQ344" s="7">
        <f>SUMIFS(Xuat!$G$5:$G$1000,Xuat!$C$5:$C$1000,DATE(Thang!$E$4,Thang!$C$4,BQ$2),Xuat!$D$5:$D$1000,Loc!$A344)</f>
        <v>0</v>
      </c>
      <c r="BR344" s="7">
        <f>SUMIFS(Xuat!$G$5:$G$1000,Xuat!$C$5:$C$1000,DATE(Thang!$E$4,Thang!$C$4,BR$2),Xuat!$D$5:$D$1000,Loc!$A344)</f>
        <v>0</v>
      </c>
      <c r="BS344" s="7">
        <f>SUMIFS(Xuat!$G$5:$G$1000,Xuat!$C$5:$C$1000,DATE(Thang!$E$4,Thang!$C$4,BS$2),Xuat!$D$5:$D$1000,Loc!$A344)</f>
        <v>0</v>
      </c>
    </row>
    <row r="345" spans="1:71" x14ac:dyDescent="0.2">
      <c r="A345" s="2">
        <f>DM!C345</f>
        <v>0</v>
      </c>
      <c r="B345" s="3">
        <f>VLOOKUP(A345,Tondau!$B$5:$F$500,3,0)</f>
        <v>0</v>
      </c>
      <c r="C345" s="3">
        <f>VLOOKUP(Tinhgiavon!A345,Tondau!$B$5:$E$500,4,0)</f>
        <v>0</v>
      </c>
      <c r="D345" s="3">
        <f t="shared" si="27"/>
        <v>0</v>
      </c>
      <c r="E345" s="3">
        <f>SUMIF(Nhap!$F$5:$F$1000,Tinhgiavon!A345,Nhap!$K$5:$K$1000)</f>
        <v>0</v>
      </c>
      <c r="F345" s="3">
        <f t="shared" si="28"/>
        <v>0</v>
      </c>
      <c r="G345" s="3">
        <f t="shared" si="29"/>
        <v>0</v>
      </c>
      <c r="H345" s="3">
        <f t="shared" si="30"/>
        <v>0</v>
      </c>
      <c r="I345" s="3">
        <f t="shared" si="31"/>
        <v>0</v>
      </c>
      <c r="J345" s="7">
        <f>SUMIFS(Nhap!$I$5:$I$1000,Nhap!$E$5:$E$1000,DATE(Thang!$E$4,Thang!$C$4,Loc!$F$2),Nhap!$F$5:$F$1000,Loc!A345)</f>
        <v>0</v>
      </c>
      <c r="K345" s="7">
        <f>SUMIFS(Nhap!$I$5:$I$1000,Nhap!$E$5:$E$1000,DATE(Thang!$E$4,Thang!$C$4,Loc!$G$2),Nhap!$F$5:$F$1000,Loc!A345)</f>
        <v>0</v>
      </c>
      <c r="L345" s="7">
        <f>SUMIFS(Nhap!$I$5:$I$1000,Nhap!$E$5:$E$1000,DATE(Thang!$E$4,Thang!$C$4,Loc!$H$2),Nhap!$F$5:$F$1000,Loc!A345)</f>
        <v>0</v>
      </c>
      <c r="M345" s="7">
        <f>SUMIFS(Nhap!$I$5:$I$1000,Nhap!$E$5:$E$1000,DATE(Thang!$E$4,Thang!$C$4,Loc!$I$2),Nhap!$F$5:$F$1000,Loc!A345)</f>
        <v>0</v>
      </c>
      <c r="N345" s="7">
        <f>SUMIFS(Nhap!$I$5:$I$1000,Nhap!$E$5:$E$1000,DATE(Thang!$E$4,Thang!$C$4,Loc!$J$2),Nhap!$F$5:$F$1000,Loc!A345)</f>
        <v>0</v>
      </c>
      <c r="O345" s="7">
        <f>SUMIFS(Nhap!$I$5:$I$1000,Nhap!$E$5:$E$1000,DATE(Thang!$E$4,Thang!$C$4,Loc!$K$2),Nhap!$F$5:$F$1000,Loc!A345)</f>
        <v>0</v>
      </c>
      <c r="P345" s="7">
        <f>SUMIFS(Nhap!$I$5:$I$1000,Nhap!$E$5:$E$1000,DATE(Thang!$E$4,Thang!$C$4,Loc!$L$2),Nhap!$F$5:$F$1000,Loc!A345)</f>
        <v>0</v>
      </c>
      <c r="Q345" s="7">
        <f>SUMIFS(Nhap!$I$5:$I$1000,Nhap!$E$5:$E$1000,DATE(Thang!$E$4,Thang!$C$4,Loc!$M$2),Nhap!$F$5:$F$1000,Loc!A345)</f>
        <v>0</v>
      </c>
      <c r="R345" s="7">
        <f>SUMIFS(Nhap!$I$5:$I$1000,Nhap!$E$5:$E$1000,DATE(Thang!$E$4,Thang!$C$4,Loc!$N$2),Nhap!$F$5:$F$1000,Loc!A345)</f>
        <v>0</v>
      </c>
      <c r="S345" s="7">
        <f>SUMIFS(Nhap!$I$5:$I$1000,Nhap!$E$5:$E$1000,DATE(Thang!$E$4,Thang!$C$4,Loc!$O$2),Nhap!$F$5:$F$1000,Loc!A345)</f>
        <v>0</v>
      </c>
      <c r="T345" s="7">
        <f>SUMIFS(Nhap!$I$5:$I$1000,Nhap!$E$5:$E$1000,DATE(Thang!$E$4,Thang!$C$4,Loc!$P$2),Nhap!$F$5:$F$1000,Loc!A345)</f>
        <v>0</v>
      </c>
      <c r="U345" s="7">
        <f>SUMIFS(Nhap!$I$5:$I$1000,Nhap!$E$5:$E$1000,DATE(Thang!$E$4,Thang!$C$4,Loc!$Q$2),Nhap!$F$5:$F$1000,Loc!A345)</f>
        <v>0</v>
      </c>
      <c r="V345" s="7">
        <f>SUMIFS(Nhap!$I$5:$I$1000,Nhap!$E$5:$E$1000,DATE(Thang!$E$4,Thang!$C$4,Loc!$R$2),Nhap!$F$5:$F$1000,Loc!A345)</f>
        <v>0</v>
      </c>
      <c r="W345" s="7">
        <f>SUMIFS(Nhap!$I$5:$I$1000,Nhap!$E$5:$E$1000,DATE(Thang!$E$4,Thang!$C$4,Loc!$S$2),Nhap!$F$5:$F$1000,Loc!A345)</f>
        <v>0</v>
      </c>
      <c r="X345" s="7">
        <f>SUMIFS(Nhap!$I$5:$I$1000,Nhap!$E$5:$E$1000,DATE(Thang!$E$4,Thang!$C$4,Loc!$T$2),Nhap!$F$5:$F$1000,Loc!A345)</f>
        <v>0</v>
      </c>
      <c r="Y345" s="7">
        <f>SUMIFS(Nhap!$I$5:$I$1000,Nhap!$E$5:$E$1000,DATE(Thang!$E$4,Thang!$C$4,Loc!$U$2),Nhap!$F$5:$F$1000,Loc!A345)</f>
        <v>0</v>
      </c>
      <c r="Z345" s="7">
        <f>SUMIFS(Nhap!$I$5:$I$1000,Nhap!$E$5:$E$1000,DATE(Thang!$E$4,Thang!$C$4,Loc!$V$2),Nhap!$F$5:$F$1000,Loc!A345)</f>
        <v>0</v>
      </c>
      <c r="AA345" s="7">
        <f>SUMIFS(Nhap!$I$5:$I$1000,Nhap!$E$5:$E$1000,DATE(Thang!$E$4,Thang!$C$4,Loc!$W$2),Nhap!$F$5:$F$1000,Loc!A345)</f>
        <v>0</v>
      </c>
      <c r="AB345" s="7">
        <f>SUMIFS(Nhap!$I$5:$I$1000,Nhap!$E$5:$E$1000,DATE(Thang!$E$4,Thang!$C$4,Loc!$X$2),Nhap!$F$5:$F$1000,Loc!A345)</f>
        <v>0</v>
      </c>
      <c r="AC345" s="7">
        <f>SUMIFS(Nhap!$I$5:$I$1000,Nhap!$E$5:$E$1000,DATE(Thang!$E$4,Thang!$C$4,Loc!$Y$2),Nhap!$F$5:$F$1000,Loc!A345)</f>
        <v>0</v>
      </c>
      <c r="AD345" s="7">
        <f>SUMIFS(Nhap!$I$5:$I$1000,Nhap!$E$5:$E$1000,DATE(Thang!$E$4,Thang!$C$4,Loc!$Z$2),Nhap!$F$5:$F$1000,Loc!A345)</f>
        <v>0</v>
      </c>
      <c r="AE345" s="7">
        <f>SUMIFS(Nhap!$I$5:$I$1000,Nhap!$E$5:$E$1000,DATE(Thang!$E$4,Thang!$C$4,Loc!$AA$2),Nhap!$F$5:$F$1000,Loc!A345)</f>
        <v>0</v>
      </c>
      <c r="AF345" s="7">
        <f>SUMIFS(Nhap!$I$5:$I$1000,Nhap!$E$5:$E$1000,DATE(Thang!$E$4,Thang!$C$4,Loc!$AB$2),Nhap!$F$5:$F$1000,Loc!A345)</f>
        <v>0</v>
      </c>
      <c r="AG345" s="7">
        <f>SUMIFS(Nhap!$I$5:$I$1000,Nhap!$E$5:$E$1000,DATE(Thang!$E$4,Thang!$C$4,Loc!$AC$2),Nhap!$F$5:$F$1000,Loc!A345)</f>
        <v>0</v>
      </c>
      <c r="AH345" s="7">
        <f>SUMIFS(Nhap!$I$5:$I$1000,Nhap!$E$5:$E$1000,DATE(Thang!$E$4,Thang!$C$4,Loc!$AD$2),Nhap!$F$5:$F$1000,Loc!$A$5)</f>
        <v>0</v>
      </c>
      <c r="AI345" s="7">
        <f>SUMIFS(Nhap!$I$5:$I$1000,Nhap!$E$5:$E$1000,DATE(Thang!$E$4,Thang!$C$4,Loc!$AE$2),Nhap!$F$5:$F$1000,Loc!A345)</f>
        <v>0</v>
      </c>
      <c r="AJ345" s="7">
        <f>SUMIFS(Nhap!$I$5:$I$1000,Nhap!$E$5:$E$1000,DATE(Thang!$E$4,Thang!$C$4,Loc!$AF$2),Nhap!$F$5:$F$1000,Loc!A345)</f>
        <v>0</v>
      </c>
      <c r="AK345" s="7">
        <f>SUMIFS(Nhap!$I$5:$I$1000,Nhap!$E$5:$E$1000,DATE(Thang!$E$4,Thang!$C$4,Loc!$AG$2),Nhap!$F$5:$F$1000,Loc!A345)</f>
        <v>0</v>
      </c>
      <c r="AL345" s="7">
        <f>SUMIFS(Nhap!$I$5:$I$1000,Nhap!$E$5:$E$1000,DATE(Thang!$E$4,Thang!$C$4,Loc!$AH$2),Nhap!$F$5:$F$1000,Loc!A345)</f>
        <v>0</v>
      </c>
      <c r="AM345" s="7">
        <f>SUMIFS(Nhap!$I$5:$I$1000,Nhap!$E$5:$E$1000,DATE(Thang!$E$4,Thang!$C$4,Loc!$AI$2),Nhap!$F$5:$F$1000,Loc!A345)</f>
        <v>0</v>
      </c>
      <c r="AN345" s="7">
        <f>SUMIFS(Nhap!$I$5:$I$1000,Nhap!$E$5:$E$1000,DATE(Thang!$E$4,Thang!$C$4,Loc!$AJ$2),Nhap!$F$5:$F$1000,Loc!A345)</f>
        <v>0</v>
      </c>
      <c r="AO345" s="7">
        <f>SUMIFS(Xuat!$G$5:$G$1000,Xuat!$C$5:$C$1000,DATE(Thang!$E$4,Thang!$C$4,AO$2),Xuat!$D$5:$D$1000,Loc!$A345)</f>
        <v>0</v>
      </c>
      <c r="AP345" s="7">
        <f>SUMIFS(Xuat!$G$5:$G$1000,Xuat!$C$5:$C$1000,DATE(Thang!$E$4,Thang!$C$4,AP$2),Xuat!$D$5:$D$1000,Loc!$A345)</f>
        <v>0</v>
      </c>
      <c r="AQ345" s="7">
        <f>SUMIFS(Xuat!$G$5:$G$1000,Xuat!$C$5:$C$1000,DATE(Thang!$E$4,Thang!$C$4,AQ$2),Xuat!$D$5:$D$1000,Loc!$A345)</f>
        <v>0</v>
      </c>
      <c r="AR345" s="7">
        <f>SUMIFS(Xuat!$G$5:$G$1000,Xuat!$C$5:$C$1000,DATE(Thang!$E$4,Thang!$C$4,AR$2),Xuat!$D$5:$D$1000,Loc!$A345)</f>
        <v>0</v>
      </c>
      <c r="AS345" s="7">
        <f>SUMIFS(Xuat!$G$5:$G$1000,Xuat!$C$5:$C$1000,DATE(Thang!$E$4,Thang!$C$4,AS$2),Xuat!$D$5:$D$1000,Loc!$A345)</f>
        <v>0</v>
      </c>
      <c r="AT345" s="7">
        <f>SUMIFS(Xuat!$G$5:$G$1000,Xuat!$C$5:$C$1000,DATE(Thang!$E$4,Thang!$C$4,AT$2),Xuat!$D$5:$D$1000,Loc!$A345)</f>
        <v>0</v>
      </c>
      <c r="AU345" s="7">
        <f>SUMIFS(Xuat!$G$5:$G$1000,Xuat!$C$5:$C$1000,DATE(Thang!$E$4,Thang!$C$4,AU$2),Xuat!$D$5:$D$1000,Loc!$A345)</f>
        <v>0</v>
      </c>
      <c r="AV345" s="7">
        <f>SUMIFS(Xuat!$G$5:$G$1000,Xuat!$C$5:$C$1000,DATE(Thang!$E$4,Thang!$C$4,AV$2),Xuat!$D$5:$D$1000,Loc!$A345)</f>
        <v>0</v>
      </c>
      <c r="AW345" s="7">
        <f>SUMIFS(Xuat!$G$5:$G$1000,Xuat!$C$5:$C$1000,DATE(Thang!$E$4,Thang!$C$4,AW$2),Xuat!$D$5:$D$1000,Loc!$A345)</f>
        <v>0</v>
      </c>
      <c r="AX345" s="7">
        <f>SUMIFS(Xuat!$G$5:$G$1000,Xuat!$C$5:$C$1000,DATE(Thang!$E$4,Thang!$C$4,AX$2),Xuat!$D$5:$D$1000,Loc!$A345)</f>
        <v>0</v>
      </c>
      <c r="AY345" s="7">
        <f>SUMIFS(Xuat!$G$5:$G$1000,Xuat!$C$5:$C$1000,DATE(Thang!$E$4,Thang!$C$4,AY$2),Xuat!$D$5:$D$1000,Loc!$A345)</f>
        <v>0</v>
      </c>
      <c r="AZ345" s="7">
        <f>SUMIFS(Xuat!$G$5:$G$1000,Xuat!$C$5:$C$1000,DATE(Thang!$E$4,Thang!$C$4,AZ$2),Xuat!$D$5:$D$1000,Loc!$A345)</f>
        <v>0</v>
      </c>
      <c r="BA345" s="7">
        <f>SUMIFS(Xuat!$G$5:$G$1000,Xuat!$C$5:$C$1000,DATE(Thang!$E$4,Thang!$C$4,BA$2),Xuat!$D$5:$D$1000,Loc!$A345)</f>
        <v>0</v>
      </c>
      <c r="BB345" s="7">
        <f>SUMIFS(Xuat!$G$5:$G$1000,Xuat!$C$5:$C$1000,DATE(Thang!$E$4,Thang!$C$4,BB$2),Xuat!$D$5:$D$1000,Loc!$A345)</f>
        <v>0</v>
      </c>
      <c r="BC345" s="7">
        <f>SUMIFS(Xuat!$G$5:$G$1000,Xuat!$C$5:$C$1000,DATE(Thang!$E$4,Thang!$C$4,BC$2),Xuat!$D$5:$D$1000,Loc!$A345)</f>
        <v>0</v>
      </c>
      <c r="BD345" s="7">
        <f>SUMIFS(Xuat!$G$5:$G$1000,Xuat!$C$5:$C$1000,DATE(Thang!$E$4,Thang!$C$4,BD$2),Xuat!$D$5:$D$1000,Loc!$A345)</f>
        <v>0</v>
      </c>
      <c r="BE345" s="7">
        <f>SUMIFS(Xuat!$G$5:$G$1000,Xuat!$C$5:$C$1000,DATE(Thang!$E$4,Thang!$C$4,BE$2),Xuat!$D$5:$D$1000,Loc!$A345)</f>
        <v>0</v>
      </c>
      <c r="BF345" s="7">
        <f>SUMIFS(Xuat!$G$5:$G$1000,Xuat!$C$5:$C$1000,DATE(Thang!$E$4,Thang!$C$4,BF$2),Xuat!$D$5:$D$1000,Loc!$A345)</f>
        <v>0</v>
      </c>
      <c r="BG345" s="7">
        <f>SUMIFS(Xuat!$G$5:$G$1000,Xuat!$C$5:$C$1000,DATE(Thang!$E$4,Thang!$C$4,BG$2),Xuat!$D$5:$D$1000,Loc!$A345)</f>
        <v>0</v>
      </c>
      <c r="BH345" s="7">
        <f>SUMIFS(Xuat!$G$5:$G$1000,Xuat!$C$5:$C$1000,DATE(Thang!$E$4,Thang!$C$4,BH$2),Xuat!$D$5:$D$1000,Loc!$A345)</f>
        <v>0</v>
      </c>
      <c r="BI345" s="7">
        <f>SUMIFS(Xuat!$G$5:$G$1000,Xuat!$C$5:$C$1000,DATE(Thang!$E$4,Thang!$C$4,BI$2),Xuat!$D$5:$D$1000,Loc!$A345)</f>
        <v>0</v>
      </c>
      <c r="BJ345" s="7">
        <f>SUMIFS(Xuat!$G$5:$G$1000,Xuat!$C$5:$C$1000,DATE(Thang!$E$4,Thang!$C$4,BJ$2),Xuat!$D$5:$D$1000,Loc!$A345)</f>
        <v>0</v>
      </c>
      <c r="BK345" s="7">
        <f>SUMIFS(Xuat!$G$5:$G$1000,Xuat!$C$5:$C$1000,DATE(Thang!$E$4,Thang!$C$4,BK$2),Xuat!$D$5:$D$1000,Loc!$A345)</f>
        <v>0</v>
      </c>
      <c r="BL345" s="7">
        <f>SUMIFS(Xuat!$G$5:$G$1000,Xuat!$C$5:$C$1000,DATE(Thang!$E$4,Thang!$C$4,BL$2),Xuat!$D$5:$D$1000,Loc!$A345)</f>
        <v>0</v>
      </c>
      <c r="BM345" s="7">
        <f>SUMIFS(Xuat!$G$5:$G$1000,Xuat!$C$5:$C$1000,DATE(Thang!$E$4,Thang!$C$4,BM$2),Xuat!$D$5:$D$1000,Loc!$A345)</f>
        <v>0</v>
      </c>
      <c r="BN345" s="7">
        <f>SUMIFS(Xuat!$G$5:$G$1000,Xuat!$C$5:$C$1000,DATE(Thang!$E$4,Thang!$C$4,BN$2),Xuat!$D$5:$D$1000,Loc!$A345)</f>
        <v>0</v>
      </c>
      <c r="BO345" s="7">
        <f>SUMIFS(Xuat!$G$5:$G$1000,Xuat!$C$5:$C$1000,DATE(Thang!$E$4,Thang!$C$4,BO$2),Xuat!$D$5:$D$1000,Loc!$A345)</f>
        <v>0</v>
      </c>
      <c r="BP345" s="7">
        <f>SUMIFS(Xuat!$G$5:$G$1000,Xuat!$C$5:$C$1000,DATE(Thang!$E$4,Thang!$C$4,BP$2),Xuat!$D$5:$D$1000,Loc!$A345)</f>
        <v>0</v>
      </c>
      <c r="BQ345" s="7">
        <f>SUMIFS(Xuat!$G$5:$G$1000,Xuat!$C$5:$C$1000,DATE(Thang!$E$4,Thang!$C$4,BQ$2),Xuat!$D$5:$D$1000,Loc!$A345)</f>
        <v>0</v>
      </c>
      <c r="BR345" s="7">
        <f>SUMIFS(Xuat!$G$5:$G$1000,Xuat!$C$5:$C$1000,DATE(Thang!$E$4,Thang!$C$4,BR$2),Xuat!$D$5:$D$1000,Loc!$A345)</f>
        <v>0</v>
      </c>
      <c r="BS345" s="7">
        <f>SUMIFS(Xuat!$G$5:$G$1000,Xuat!$C$5:$C$1000,DATE(Thang!$E$4,Thang!$C$4,BS$2),Xuat!$D$5:$D$1000,Loc!$A345)</f>
        <v>0</v>
      </c>
    </row>
    <row r="346" spans="1:71" x14ac:dyDescent="0.2">
      <c r="A346" s="2">
        <f>DM!C346</f>
        <v>0</v>
      </c>
      <c r="B346" s="3">
        <f>VLOOKUP(A346,Tondau!$B$5:$F$500,3,0)</f>
        <v>0</v>
      </c>
      <c r="C346" s="3">
        <f>VLOOKUP(Tinhgiavon!A346,Tondau!$B$5:$E$500,4,0)</f>
        <v>0</v>
      </c>
      <c r="D346" s="3">
        <f t="shared" si="27"/>
        <v>0</v>
      </c>
      <c r="E346" s="3">
        <f>SUMIF(Nhap!$F$5:$F$1000,Tinhgiavon!A346,Nhap!$K$5:$K$1000)</f>
        <v>0</v>
      </c>
      <c r="F346" s="3">
        <f t="shared" si="28"/>
        <v>0</v>
      </c>
      <c r="G346" s="3">
        <f t="shared" si="29"/>
        <v>0</v>
      </c>
      <c r="H346" s="3">
        <f t="shared" si="30"/>
        <v>0</v>
      </c>
      <c r="I346" s="3">
        <f t="shared" si="31"/>
        <v>0</v>
      </c>
      <c r="J346" s="7">
        <f>SUMIFS(Nhap!$I$5:$I$1000,Nhap!$E$5:$E$1000,DATE(Thang!$E$4,Thang!$C$4,Loc!$F$2),Nhap!$F$5:$F$1000,Loc!A346)</f>
        <v>0</v>
      </c>
      <c r="K346" s="7">
        <f>SUMIFS(Nhap!$I$5:$I$1000,Nhap!$E$5:$E$1000,DATE(Thang!$E$4,Thang!$C$4,Loc!$G$2),Nhap!$F$5:$F$1000,Loc!A346)</f>
        <v>0</v>
      </c>
      <c r="L346" s="7">
        <f>SUMIFS(Nhap!$I$5:$I$1000,Nhap!$E$5:$E$1000,DATE(Thang!$E$4,Thang!$C$4,Loc!$H$2),Nhap!$F$5:$F$1000,Loc!A346)</f>
        <v>0</v>
      </c>
      <c r="M346" s="7">
        <f>SUMIFS(Nhap!$I$5:$I$1000,Nhap!$E$5:$E$1000,DATE(Thang!$E$4,Thang!$C$4,Loc!$I$2),Nhap!$F$5:$F$1000,Loc!A346)</f>
        <v>0</v>
      </c>
      <c r="N346" s="7">
        <f>SUMIFS(Nhap!$I$5:$I$1000,Nhap!$E$5:$E$1000,DATE(Thang!$E$4,Thang!$C$4,Loc!$J$2),Nhap!$F$5:$F$1000,Loc!A346)</f>
        <v>0</v>
      </c>
      <c r="O346" s="7">
        <f>SUMIFS(Nhap!$I$5:$I$1000,Nhap!$E$5:$E$1000,DATE(Thang!$E$4,Thang!$C$4,Loc!$K$2),Nhap!$F$5:$F$1000,Loc!A346)</f>
        <v>0</v>
      </c>
      <c r="P346" s="7">
        <f>SUMIFS(Nhap!$I$5:$I$1000,Nhap!$E$5:$E$1000,DATE(Thang!$E$4,Thang!$C$4,Loc!$L$2),Nhap!$F$5:$F$1000,Loc!A346)</f>
        <v>0</v>
      </c>
      <c r="Q346" s="7">
        <f>SUMIFS(Nhap!$I$5:$I$1000,Nhap!$E$5:$E$1000,DATE(Thang!$E$4,Thang!$C$4,Loc!$M$2),Nhap!$F$5:$F$1000,Loc!A346)</f>
        <v>0</v>
      </c>
      <c r="R346" s="7">
        <f>SUMIFS(Nhap!$I$5:$I$1000,Nhap!$E$5:$E$1000,DATE(Thang!$E$4,Thang!$C$4,Loc!$N$2),Nhap!$F$5:$F$1000,Loc!A346)</f>
        <v>0</v>
      </c>
      <c r="S346" s="7">
        <f>SUMIFS(Nhap!$I$5:$I$1000,Nhap!$E$5:$E$1000,DATE(Thang!$E$4,Thang!$C$4,Loc!$O$2),Nhap!$F$5:$F$1000,Loc!A346)</f>
        <v>0</v>
      </c>
      <c r="T346" s="7">
        <f>SUMIFS(Nhap!$I$5:$I$1000,Nhap!$E$5:$E$1000,DATE(Thang!$E$4,Thang!$C$4,Loc!$P$2),Nhap!$F$5:$F$1000,Loc!A346)</f>
        <v>0</v>
      </c>
      <c r="U346" s="7">
        <f>SUMIFS(Nhap!$I$5:$I$1000,Nhap!$E$5:$E$1000,DATE(Thang!$E$4,Thang!$C$4,Loc!$Q$2),Nhap!$F$5:$F$1000,Loc!A346)</f>
        <v>0</v>
      </c>
      <c r="V346" s="7">
        <f>SUMIFS(Nhap!$I$5:$I$1000,Nhap!$E$5:$E$1000,DATE(Thang!$E$4,Thang!$C$4,Loc!$R$2),Nhap!$F$5:$F$1000,Loc!A346)</f>
        <v>0</v>
      </c>
      <c r="W346" s="7">
        <f>SUMIFS(Nhap!$I$5:$I$1000,Nhap!$E$5:$E$1000,DATE(Thang!$E$4,Thang!$C$4,Loc!$S$2),Nhap!$F$5:$F$1000,Loc!A346)</f>
        <v>0</v>
      </c>
      <c r="X346" s="7">
        <f>SUMIFS(Nhap!$I$5:$I$1000,Nhap!$E$5:$E$1000,DATE(Thang!$E$4,Thang!$C$4,Loc!$T$2),Nhap!$F$5:$F$1000,Loc!A346)</f>
        <v>0</v>
      </c>
      <c r="Y346" s="7">
        <f>SUMIFS(Nhap!$I$5:$I$1000,Nhap!$E$5:$E$1000,DATE(Thang!$E$4,Thang!$C$4,Loc!$U$2),Nhap!$F$5:$F$1000,Loc!A346)</f>
        <v>0</v>
      </c>
      <c r="Z346" s="7">
        <f>SUMIFS(Nhap!$I$5:$I$1000,Nhap!$E$5:$E$1000,DATE(Thang!$E$4,Thang!$C$4,Loc!$V$2),Nhap!$F$5:$F$1000,Loc!A346)</f>
        <v>0</v>
      </c>
      <c r="AA346" s="7">
        <f>SUMIFS(Nhap!$I$5:$I$1000,Nhap!$E$5:$E$1000,DATE(Thang!$E$4,Thang!$C$4,Loc!$W$2),Nhap!$F$5:$F$1000,Loc!A346)</f>
        <v>0</v>
      </c>
      <c r="AB346" s="7">
        <f>SUMIFS(Nhap!$I$5:$I$1000,Nhap!$E$5:$E$1000,DATE(Thang!$E$4,Thang!$C$4,Loc!$X$2),Nhap!$F$5:$F$1000,Loc!A346)</f>
        <v>0</v>
      </c>
      <c r="AC346" s="7">
        <f>SUMIFS(Nhap!$I$5:$I$1000,Nhap!$E$5:$E$1000,DATE(Thang!$E$4,Thang!$C$4,Loc!$Y$2),Nhap!$F$5:$F$1000,Loc!A346)</f>
        <v>0</v>
      </c>
      <c r="AD346" s="7">
        <f>SUMIFS(Nhap!$I$5:$I$1000,Nhap!$E$5:$E$1000,DATE(Thang!$E$4,Thang!$C$4,Loc!$Z$2),Nhap!$F$5:$F$1000,Loc!A346)</f>
        <v>0</v>
      </c>
      <c r="AE346" s="7">
        <f>SUMIFS(Nhap!$I$5:$I$1000,Nhap!$E$5:$E$1000,DATE(Thang!$E$4,Thang!$C$4,Loc!$AA$2),Nhap!$F$5:$F$1000,Loc!A346)</f>
        <v>0</v>
      </c>
      <c r="AF346" s="7">
        <f>SUMIFS(Nhap!$I$5:$I$1000,Nhap!$E$5:$E$1000,DATE(Thang!$E$4,Thang!$C$4,Loc!$AB$2),Nhap!$F$5:$F$1000,Loc!A346)</f>
        <v>0</v>
      </c>
      <c r="AG346" s="7">
        <f>SUMIFS(Nhap!$I$5:$I$1000,Nhap!$E$5:$E$1000,DATE(Thang!$E$4,Thang!$C$4,Loc!$AC$2),Nhap!$F$5:$F$1000,Loc!A346)</f>
        <v>0</v>
      </c>
      <c r="AH346" s="7">
        <f>SUMIFS(Nhap!$I$5:$I$1000,Nhap!$E$5:$E$1000,DATE(Thang!$E$4,Thang!$C$4,Loc!$AD$2),Nhap!$F$5:$F$1000,Loc!$A$5)</f>
        <v>0</v>
      </c>
      <c r="AI346" s="7">
        <f>SUMIFS(Nhap!$I$5:$I$1000,Nhap!$E$5:$E$1000,DATE(Thang!$E$4,Thang!$C$4,Loc!$AE$2),Nhap!$F$5:$F$1000,Loc!A346)</f>
        <v>0</v>
      </c>
      <c r="AJ346" s="7">
        <f>SUMIFS(Nhap!$I$5:$I$1000,Nhap!$E$5:$E$1000,DATE(Thang!$E$4,Thang!$C$4,Loc!$AF$2),Nhap!$F$5:$F$1000,Loc!A346)</f>
        <v>0</v>
      </c>
      <c r="AK346" s="7">
        <f>SUMIFS(Nhap!$I$5:$I$1000,Nhap!$E$5:$E$1000,DATE(Thang!$E$4,Thang!$C$4,Loc!$AG$2),Nhap!$F$5:$F$1000,Loc!A346)</f>
        <v>0</v>
      </c>
      <c r="AL346" s="7">
        <f>SUMIFS(Nhap!$I$5:$I$1000,Nhap!$E$5:$E$1000,DATE(Thang!$E$4,Thang!$C$4,Loc!$AH$2),Nhap!$F$5:$F$1000,Loc!A346)</f>
        <v>0</v>
      </c>
      <c r="AM346" s="7">
        <f>SUMIFS(Nhap!$I$5:$I$1000,Nhap!$E$5:$E$1000,DATE(Thang!$E$4,Thang!$C$4,Loc!$AI$2),Nhap!$F$5:$F$1000,Loc!A346)</f>
        <v>0</v>
      </c>
      <c r="AN346" s="7">
        <f>SUMIFS(Nhap!$I$5:$I$1000,Nhap!$E$5:$E$1000,DATE(Thang!$E$4,Thang!$C$4,Loc!$AJ$2),Nhap!$F$5:$F$1000,Loc!A346)</f>
        <v>0</v>
      </c>
      <c r="AO346" s="7">
        <f>SUMIFS(Xuat!$G$5:$G$1000,Xuat!$C$5:$C$1000,DATE(Thang!$E$4,Thang!$C$4,AO$2),Xuat!$D$5:$D$1000,Loc!$A346)</f>
        <v>0</v>
      </c>
      <c r="AP346" s="7">
        <f>SUMIFS(Xuat!$G$5:$G$1000,Xuat!$C$5:$C$1000,DATE(Thang!$E$4,Thang!$C$4,AP$2),Xuat!$D$5:$D$1000,Loc!$A346)</f>
        <v>0</v>
      </c>
      <c r="AQ346" s="7">
        <f>SUMIFS(Xuat!$G$5:$G$1000,Xuat!$C$5:$C$1000,DATE(Thang!$E$4,Thang!$C$4,AQ$2),Xuat!$D$5:$D$1000,Loc!$A346)</f>
        <v>0</v>
      </c>
      <c r="AR346" s="7">
        <f>SUMIFS(Xuat!$G$5:$G$1000,Xuat!$C$5:$C$1000,DATE(Thang!$E$4,Thang!$C$4,AR$2),Xuat!$D$5:$D$1000,Loc!$A346)</f>
        <v>0</v>
      </c>
      <c r="AS346" s="7">
        <f>SUMIFS(Xuat!$G$5:$G$1000,Xuat!$C$5:$C$1000,DATE(Thang!$E$4,Thang!$C$4,AS$2),Xuat!$D$5:$D$1000,Loc!$A346)</f>
        <v>0</v>
      </c>
      <c r="AT346" s="7">
        <f>SUMIFS(Xuat!$G$5:$G$1000,Xuat!$C$5:$C$1000,DATE(Thang!$E$4,Thang!$C$4,AT$2),Xuat!$D$5:$D$1000,Loc!$A346)</f>
        <v>0</v>
      </c>
      <c r="AU346" s="7">
        <f>SUMIFS(Xuat!$G$5:$G$1000,Xuat!$C$5:$C$1000,DATE(Thang!$E$4,Thang!$C$4,AU$2),Xuat!$D$5:$D$1000,Loc!$A346)</f>
        <v>0</v>
      </c>
      <c r="AV346" s="7">
        <f>SUMIFS(Xuat!$G$5:$G$1000,Xuat!$C$5:$C$1000,DATE(Thang!$E$4,Thang!$C$4,AV$2),Xuat!$D$5:$D$1000,Loc!$A346)</f>
        <v>0</v>
      </c>
      <c r="AW346" s="7">
        <f>SUMIFS(Xuat!$G$5:$G$1000,Xuat!$C$5:$C$1000,DATE(Thang!$E$4,Thang!$C$4,AW$2),Xuat!$D$5:$D$1000,Loc!$A346)</f>
        <v>0</v>
      </c>
      <c r="AX346" s="7">
        <f>SUMIFS(Xuat!$G$5:$G$1000,Xuat!$C$5:$C$1000,DATE(Thang!$E$4,Thang!$C$4,AX$2),Xuat!$D$5:$D$1000,Loc!$A346)</f>
        <v>0</v>
      </c>
      <c r="AY346" s="7">
        <f>SUMIFS(Xuat!$G$5:$G$1000,Xuat!$C$5:$C$1000,DATE(Thang!$E$4,Thang!$C$4,AY$2),Xuat!$D$5:$D$1000,Loc!$A346)</f>
        <v>0</v>
      </c>
      <c r="AZ346" s="7">
        <f>SUMIFS(Xuat!$G$5:$G$1000,Xuat!$C$5:$C$1000,DATE(Thang!$E$4,Thang!$C$4,AZ$2),Xuat!$D$5:$D$1000,Loc!$A346)</f>
        <v>0</v>
      </c>
      <c r="BA346" s="7">
        <f>SUMIFS(Xuat!$G$5:$G$1000,Xuat!$C$5:$C$1000,DATE(Thang!$E$4,Thang!$C$4,BA$2),Xuat!$D$5:$D$1000,Loc!$A346)</f>
        <v>0</v>
      </c>
      <c r="BB346" s="7">
        <f>SUMIFS(Xuat!$G$5:$G$1000,Xuat!$C$5:$C$1000,DATE(Thang!$E$4,Thang!$C$4,BB$2),Xuat!$D$5:$D$1000,Loc!$A346)</f>
        <v>0</v>
      </c>
      <c r="BC346" s="7">
        <f>SUMIFS(Xuat!$G$5:$G$1000,Xuat!$C$5:$C$1000,DATE(Thang!$E$4,Thang!$C$4,BC$2),Xuat!$D$5:$D$1000,Loc!$A346)</f>
        <v>0</v>
      </c>
      <c r="BD346" s="7">
        <f>SUMIFS(Xuat!$G$5:$G$1000,Xuat!$C$5:$C$1000,DATE(Thang!$E$4,Thang!$C$4,BD$2),Xuat!$D$5:$D$1000,Loc!$A346)</f>
        <v>0</v>
      </c>
      <c r="BE346" s="7">
        <f>SUMIFS(Xuat!$G$5:$G$1000,Xuat!$C$5:$C$1000,DATE(Thang!$E$4,Thang!$C$4,BE$2),Xuat!$D$5:$D$1000,Loc!$A346)</f>
        <v>0</v>
      </c>
      <c r="BF346" s="7">
        <f>SUMIFS(Xuat!$G$5:$G$1000,Xuat!$C$5:$C$1000,DATE(Thang!$E$4,Thang!$C$4,BF$2),Xuat!$D$5:$D$1000,Loc!$A346)</f>
        <v>0</v>
      </c>
      <c r="BG346" s="7">
        <f>SUMIFS(Xuat!$G$5:$G$1000,Xuat!$C$5:$C$1000,DATE(Thang!$E$4,Thang!$C$4,BG$2),Xuat!$D$5:$D$1000,Loc!$A346)</f>
        <v>0</v>
      </c>
      <c r="BH346" s="7">
        <f>SUMIFS(Xuat!$G$5:$G$1000,Xuat!$C$5:$C$1000,DATE(Thang!$E$4,Thang!$C$4,BH$2),Xuat!$D$5:$D$1000,Loc!$A346)</f>
        <v>0</v>
      </c>
      <c r="BI346" s="7">
        <f>SUMIFS(Xuat!$G$5:$G$1000,Xuat!$C$5:$C$1000,DATE(Thang!$E$4,Thang!$C$4,BI$2),Xuat!$D$5:$D$1000,Loc!$A346)</f>
        <v>0</v>
      </c>
      <c r="BJ346" s="7">
        <f>SUMIFS(Xuat!$G$5:$G$1000,Xuat!$C$5:$C$1000,DATE(Thang!$E$4,Thang!$C$4,BJ$2),Xuat!$D$5:$D$1000,Loc!$A346)</f>
        <v>0</v>
      </c>
      <c r="BK346" s="7">
        <f>SUMIFS(Xuat!$G$5:$G$1000,Xuat!$C$5:$C$1000,DATE(Thang!$E$4,Thang!$C$4,BK$2),Xuat!$D$5:$D$1000,Loc!$A346)</f>
        <v>0</v>
      </c>
      <c r="BL346" s="7">
        <f>SUMIFS(Xuat!$G$5:$G$1000,Xuat!$C$5:$C$1000,DATE(Thang!$E$4,Thang!$C$4,BL$2),Xuat!$D$5:$D$1000,Loc!$A346)</f>
        <v>0</v>
      </c>
      <c r="BM346" s="7">
        <f>SUMIFS(Xuat!$G$5:$G$1000,Xuat!$C$5:$C$1000,DATE(Thang!$E$4,Thang!$C$4,BM$2),Xuat!$D$5:$D$1000,Loc!$A346)</f>
        <v>0</v>
      </c>
      <c r="BN346" s="7">
        <f>SUMIFS(Xuat!$G$5:$G$1000,Xuat!$C$5:$C$1000,DATE(Thang!$E$4,Thang!$C$4,BN$2),Xuat!$D$5:$D$1000,Loc!$A346)</f>
        <v>0</v>
      </c>
      <c r="BO346" s="7">
        <f>SUMIFS(Xuat!$G$5:$G$1000,Xuat!$C$5:$C$1000,DATE(Thang!$E$4,Thang!$C$4,BO$2),Xuat!$D$5:$D$1000,Loc!$A346)</f>
        <v>0</v>
      </c>
      <c r="BP346" s="7">
        <f>SUMIFS(Xuat!$G$5:$G$1000,Xuat!$C$5:$C$1000,DATE(Thang!$E$4,Thang!$C$4,BP$2),Xuat!$D$5:$D$1000,Loc!$A346)</f>
        <v>0</v>
      </c>
      <c r="BQ346" s="7">
        <f>SUMIFS(Xuat!$G$5:$G$1000,Xuat!$C$5:$C$1000,DATE(Thang!$E$4,Thang!$C$4,BQ$2),Xuat!$D$5:$D$1000,Loc!$A346)</f>
        <v>0</v>
      </c>
      <c r="BR346" s="7">
        <f>SUMIFS(Xuat!$G$5:$G$1000,Xuat!$C$5:$C$1000,DATE(Thang!$E$4,Thang!$C$4,BR$2),Xuat!$D$5:$D$1000,Loc!$A346)</f>
        <v>0</v>
      </c>
      <c r="BS346" s="7">
        <f>SUMIFS(Xuat!$G$5:$G$1000,Xuat!$C$5:$C$1000,DATE(Thang!$E$4,Thang!$C$4,BS$2),Xuat!$D$5:$D$1000,Loc!$A346)</f>
        <v>0</v>
      </c>
    </row>
    <row r="347" spans="1:71" x14ac:dyDescent="0.2">
      <c r="A347" s="2">
        <f>DM!C347</f>
        <v>0</v>
      </c>
      <c r="B347" s="3">
        <f>VLOOKUP(A347,Tondau!$B$5:$F$500,3,0)</f>
        <v>0</v>
      </c>
      <c r="C347" s="3">
        <f>VLOOKUP(Tinhgiavon!A347,Tondau!$B$5:$E$500,4,0)</f>
        <v>0</v>
      </c>
      <c r="D347" s="3">
        <f t="shared" si="27"/>
        <v>0</v>
      </c>
      <c r="E347" s="3">
        <f>SUMIF(Nhap!$F$5:$F$1000,Tinhgiavon!A347,Nhap!$K$5:$K$1000)</f>
        <v>0</v>
      </c>
      <c r="F347" s="3">
        <f t="shared" si="28"/>
        <v>0</v>
      </c>
      <c r="G347" s="3">
        <f t="shared" si="29"/>
        <v>0</v>
      </c>
      <c r="H347" s="3">
        <f t="shared" si="30"/>
        <v>0</v>
      </c>
      <c r="I347" s="3">
        <f t="shared" si="31"/>
        <v>0</v>
      </c>
      <c r="J347" s="7">
        <f>SUMIFS(Nhap!$I$5:$I$1000,Nhap!$E$5:$E$1000,DATE(Thang!$E$4,Thang!$C$4,Loc!$F$2),Nhap!$F$5:$F$1000,Loc!A347)</f>
        <v>0</v>
      </c>
      <c r="K347" s="7">
        <f>SUMIFS(Nhap!$I$5:$I$1000,Nhap!$E$5:$E$1000,DATE(Thang!$E$4,Thang!$C$4,Loc!$G$2),Nhap!$F$5:$F$1000,Loc!A347)</f>
        <v>0</v>
      </c>
      <c r="L347" s="7">
        <f>SUMIFS(Nhap!$I$5:$I$1000,Nhap!$E$5:$E$1000,DATE(Thang!$E$4,Thang!$C$4,Loc!$H$2),Nhap!$F$5:$F$1000,Loc!A347)</f>
        <v>0</v>
      </c>
      <c r="M347" s="7">
        <f>SUMIFS(Nhap!$I$5:$I$1000,Nhap!$E$5:$E$1000,DATE(Thang!$E$4,Thang!$C$4,Loc!$I$2),Nhap!$F$5:$F$1000,Loc!A347)</f>
        <v>0</v>
      </c>
      <c r="N347" s="7">
        <f>SUMIFS(Nhap!$I$5:$I$1000,Nhap!$E$5:$E$1000,DATE(Thang!$E$4,Thang!$C$4,Loc!$J$2),Nhap!$F$5:$F$1000,Loc!A347)</f>
        <v>0</v>
      </c>
      <c r="O347" s="7">
        <f>SUMIFS(Nhap!$I$5:$I$1000,Nhap!$E$5:$E$1000,DATE(Thang!$E$4,Thang!$C$4,Loc!$K$2),Nhap!$F$5:$F$1000,Loc!A347)</f>
        <v>0</v>
      </c>
      <c r="P347" s="7">
        <f>SUMIFS(Nhap!$I$5:$I$1000,Nhap!$E$5:$E$1000,DATE(Thang!$E$4,Thang!$C$4,Loc!$L$2),Nhap!$F$5:$F$1000,Loc!A347)</f>
        <v>0</v>
      </c>
      <c r="Q347" s="7">
        <f>SUMIFS(Nhap!$I$5:$I$1000,Nhap!$E$5:$E$1000,DATE(Thang!$E$4,Thang!$C$4,Loc!$M$2),Nhap!$F$5:$F$1000,Loc!A347)</f>
        <v>0</v>
      </c>
      <c r="R347" s="7">
        <f>SUMIFS(Nhap!$I$5:$I$1000,Nhap!$E$5:$E$1000,DATE(Thang!$E$4,Thang!$C$4,Loc!$N$2),Nhap!$F$5:$F$1000,Loc!A347)</f>
        <v>0</v>
      </c>
      <c r="S347" s="7">
        <f>SUMIFS(Nhap!$I$5:$I$1000,Nhap!$E$5:$E$1000,DATE(Thang!$E$4,Thang!$C$4,Loc!$O$2),Nhap!$F$5:$F$1000,Loc!A347)</f>
        <v>0</v>
      </c>
      <c r="T347" s="7">
        <f>SUMIFS(Nhap!$I$5:$I$1000,Nhap!$E$5:$E$1000,DATE(Thang!$E$4,Thang!$C$4,Loc!$P$2),Nhap!$F$5:$F$1000,Loc!A347)</f>
        <v>0</v>
      </c>
      <c r="U347" s="7">
        <f>SUMIFS(Nhap!$I$5:$I$1000,Nhap!$E$5:$E$1000,DATE(Thang!$E$4,Thang!$C$4,Loc!$Q$2),Nhap!$F$5:$F$1000,Loc!A347)</f>
        <v>0</v>
      </c>
      <c r="V347" s="7">
        <f>SUMIFS(Nhap!$I$5:$I$1000,Nhap!$E$5:$E$1000,DATE(Thang!$E$4,Thang!$C$4,Loc!$R$2),Nhap!$F$5:$F$1000,Loc!A347)</f>
        <v>0</v>
      </c>
      <c r="W347" s="7">
        <f>SUMIFS(Nhap!$I$5:$I$1000,Nhap!$E$5:$E$1000,DATE(Thang!$E$4,Thang!$C$4,Loc!$S$2),Nhap!$F$5:$F$1000,Loc!A347)</f>
        <v>0</v>
      </c>
      <c r="X347" s="7">
        <f>SUMIFS(Nhap!$I$5:$I$1000,Nhap!$E$5:$E$1000,DATE(Thang!$E$4,Thang!$C$4,Loc!$T$2),Nhap!$F$5:$F$1000,Loc!A347)</f>
        <v>0</v>
      </c>
      <c r="Y347" s="7">
        <f>SUMIFS(Nhap!$I$5:$I$1000,Nhap!$E$5:$E$1000,DATE(Thang!$E$4,Thang!$C$4,Loc!$U$2),Nhap!$F$5:$F$1000,Loc!A347)</f>
        <v>0</v>
      </c>
      <c r="Z347" s="7">
        <f>SUMIFS(Nhap!$I$5:$I$1000,Nhap!$E$5:$E$1000,DATE(Thang!$E$4,Thang!$C$4,Loc!$V$2),Nhap!$F$5:$F$1000,Loc!A347)</f>
        <v>0</v>
      </c>
      <c r="AA347" s="7">
        <f>SUMIFS(Nhap!$I$5:$I$1000,Nhap!$E$5:$E$1000,DATE(Thang!$E$4,Thang!$C$4,Loc!$W$2),Nhap!$F$5:$F$1000,Loc!A347)</f>
        <v>0</v>
      </c>
      <c r="AB347" s="7">
        <f>SUMIFS(Nhap!$I$5:$I$1000,Nhap!$E$5:$E$1000,DATE(Thang!$E$4,Thang!$C$4,Loc!$X$2),Nhap!$F$5:$F$1000,Loc!A347)</f>
        <v>0</v>
      </c>
      <c r="AC347" s="7">
        <f>SUMIFS(Nhap!$I$5:$I$1000,Nhap!$E$5:$E$1000,DATE(Thang!$E$4,Thang!$C$4,Loc!$Y$2),Nhap!$F$5:$F$1000,Loc!A347)</f>
        <v>0</v>
      </c>
      <c r="AD347" s="7">
        <f>SUMIFS(Nhap!$I$5:$I$1000,Nhap!$E$5:$E$1000,DATE(Thang!$E$4,Thang!$C$4,Loc!$Z$2),Nhap!$F$5:$F$1000,Loc!A347)</f>
        <v>0</v>
      </c>
      <c r="AE347" s="7">
        <f>SUMIFS(Nhap!$I$5:$I$1000,Nhap!$E$5:$E$1000,DATE(Thang!$E$4,Thang!$C$4,Loc!$AA$2),Nhap!$F$5:$F$1000,Loc!A347)</f>
        <v>0</v>
      </c>
      <c r="AF347" s="7">
        <f>SUMIFS(Nhap!$I$5:$I$1000,Nhap!$E$5:$E$1000,DATE(Thang!$E$4,Thang!$C$4,Loc!$AB$2),Nhap!$F$5:$F$1000,Loc!A347)</f>
        <v>0</v>
      </c>
      <c r="AG347" s="7">
        <f>SUMIFS(Nhap!$I$5:$I$1000,Nhap!$E$5:$E$1000,DATE(Thang!$E$4,Thang!$C$4,Loc!$AC$2),Nhap!$F$5:$F$1000,Loc!A347)</f>
        <v>0</v>
      </c>
      <c r="AH347" s="7">
        <f>SUMIFS(Nhap!$I$5:$I$1000,Nhap!$E$5:$E$1000,DATE(Thang!$E$4,Thang!$C$4,Loc!$AD$2),Nhap!$F$5:$F$1000,Loc!$A$5)</f>
        <v>0</v>
      </c>
      <c r="AI347" s="7">
        <f>SUMIFS(Nhap!$I$5:$I$1000,Nhap!$E$5:$E$1000,DATE(Thang!$E$4,Thang!$C$4,Loc!$AE$2),Nhap!$F$5:$F$1000,Loc!A347)</f>
        <v>0</v>
      </c>
      <c r="AJ347" s="7">
        <f>SUMIFS(Nhap!$I$5:$I$1000,Nhap!$E$5:$E$1000,DATE(Thang!$E$4,Thang!$C$4,Loc!$AF$2),Nhap!$F$5:$F$1000,Loc!A347)</f>
        <v>0</v>
      </c>
      <c r="AK347" s="7">
        <f>SUMIFS(Nhap!$I$5:$I$1000,Nhap!$E$5:$E$1000,DATE(Thang!$E$4,Thang!$C$4,Loc!$AG$2),Nhap!$F$5:$F$1000,Loc!A347)</f>
        <v>0</v>
      </c>
      <c r="AL347" s="7">
        <f>SUMIFS(Nhap!$I$5:$I$1000,Nhap!$E$5:$E$1000,DATE(Thang!$E$4,Thang!$C$4,Loc!$AH$2),Nhap!$F$5:$F$1000,Loc!A347)</f>
        <v>0</v>
      </c>
      <c r="AM347" s="7">
        <f>SUMIFS(Nhap!$I$5:$I$1000,Nhap!$E$5:$E$1000,DATE(Thang!$E$4,Thang!$C$4,Loc!$AI$2),Nhap!$F$5:$F$1000,Loc!A347)</f>
        <v>0</v>
      </c>
      <c r="AN347" s="7">
        <f>SUMIFS(Nhap!$I$5:$I$1000,Nhap!$E$5:$E$1000,DATE(Thang!$E$4,Thang!$C$4,Loc!$AJ$2),Nhap!$F$5:$F$1000,Loc!A347)</f>
        <v>0</v>
      </c>
      <c r="AO347" s="7">
        <f>SUMIFS(Xuat!$G$5:$G$1000,Xuat!$C$5:$C$1000,DATE(Thang!$E$4,Thang!$C$4,AO$2),Xuat!$D$5:$D$1000,Loc!$A347)</f>
        <v>0</v>
      </c>
      <c r="AP347" s="7">
        <f>SUMIFS(Xuat!$G$5:$G$1000,Xuat!$C$5:$C$1000,DATE(Thang!$E$4,Thang!$C$4,AP$2),Xuat!$D$5:$D$1000,Loc!$A347)</f>
        <v>0</v>
      </c>
      <c r="AQ347" s="7">
        <f>SUMIFS(Xuat!$G$5:$G$1000,Xuat!$C$5:$C$1000,DATE(Thang!$E$4,Thang!$C$4,AQ$2),Xuat!$D$5:$D$1000,Loc!$A347)</f>
        <v>0</v>
      </c>
      <c r="AR347" s="7">
        <f>SUMIFS(Xuat!$G$5:$G$1000,Xuat!$C$5:$C$1000,DATE(Thang!$E$4,Thang!$C$4,AR$2),Xuat!$D$5:$D$1000,Loc!$A347)</f>
        <v>0</v>
      </c>
      <c r="AS347" s="7">
        <f>SUMIFS(Xuat!$G$5:$G$1000,Xuat!$C$5:$C$1000,DATE(Thang!$E$4,Thang!$C$4,AS$2),Xuat!$D$5:$D$1000,Loc!$A347)</f>
        <v>0</v>
      </c>
      <c r="AT347" s="7">
        <f>SUMIFS(Xuat!$G$5:$G$1000,Xuat!$C$5:$C$1000,DATE(Thang!$E$4,Thang!$C$4,AT$2),Xuat!$D$5:$D$1000,Loc!$A347)</f>
        <v>0</v>
      </c>
      <c r="AU347" s="7">
        <f>SUMIFS(Xuat!$G$5:$G$1000,Xuat!$C$5:$C$1000,DATE(Thang!$E$4,Thang!$C$4,AU$2),Xuat!$D$5:$D$1000,Loc!$A347)</f>
        <v>0</v>
      </c>
      <c r="AV347" s="7">
        <f>SUMIFS(Xuat!$G$5:$G$1000,Xuat!$C$5:$C$1000,DATE(Thang!$E$4,Thang!$C$4,AV$2),Xuat!$D$5:$D$1000,Loc!$A347)</f>
        <v>0</v>
      </c>
      <c r="AW347" s="7">
        <f>SUMIFS(Xuat!$G$5:$G$1000,Xuat!$C$5:$C$1000,DATE(Thang!$E$4,Thang!$C$4,AW$2),Xuat!$D$5:$D$1000,Loc!$A347)</f>
        <v>0</v>
      </c>
      <c r="AX347" s="7">
        <f>SUMIFS(Xuat!$G$5:$G$1000,Xuat!$C$5:$C$1000,DATE(Thang!$E$4,Thang!$C$4,AX$2),Xuat!$D$5:$D$1000,Loc!$A347)</f>
        <v>0</v>
      </c>
      <c r="AY347" s="7">
        <f>SUMIFS(Xuat!$G$5:$G$1000,Xuat!$C$5:$C$1000,DATE(Thang!$E$4,Thang!$C$4,AY$2),Xuat!$D$5:$D$1000,Loc!$A347)</f>
        <v>0</v>
      </c>
      <c r="AZ347" s="7">
        <f>SUMIFS(Xuat!$G$5:$G$1000,Xuat!$C$5:$C$1000,DATE(Thang!$E$4,Thang!$C$4,AZ$2),Xuat!$D$5:$D$1000,Loc!$A347)</f>
        <v>0</v>
      </c>
      <c r="BA347" s="7">
        <f>SUMIFS(Xuat!$G$5:$G$1000,Xuat!$C$5:$C$1000,DATE(Thang!$E$4,Thang!$C$4,BA$2),Xuat!$D$5:$D$1000,Loc!$A347)</f>
        <v>0</v>
      </c>
      <c r="BB347" s="7">
        <f>SUMIFS(Xuat!$G$5:$G$1000,Xuat!$C$5:$C$1000,DATE(Thang!$E$4,Thang!$C$4,BB$2),Xuat!$D$5:$D$1000,Loc!$A347)</f>
        <v>0</v>
      </c>
      <c r="BC347" s="7">
        <f>SUMIFS(Xuat!$G$5:$G$1000,Xuat!$C$5:$C$1000,DATE(Thang!$E$4,Thang!$C$4,BC$2),Xuat!$D$5:$D$1000,Loc!$A347)</f>
        <v>0</v>
      </c>
      <c r="BD347" s="7">
        <f>SUMIFS(Xuat!$G$5:$G$1000,Xuat!$C$5:$C$1000,DATE(Thang!$E$4,Thang!$C$4,BD$2),Xuat!$D$5:$D$1000,Loc!$A347)</f>
        <v>0</v>
      </c>
      <c r="BE347" s="7">
        <f>SUMIFS(Xuat!$G$5:$G$1000,Xuat!$C$5:$C$1000,DATE(Thang!$E$4,Thang!$C$4,BE$2),Xuat!$D$5:$D$1000,Loc!$A347)</f>
        <v>0</v>
      </c>
      <c r="BF347" s="7">
        <f>SUMIFS(Xuat!$G$5:$G$1000,Xuat!$C$5:$C$1000,DATE(Thang!$E$4,Thang!$C$4,BF$2),Xuat!$D$5:$D$1000,Loc!$A347)</f>
        <v>0</v>
      </c>
      <c r="BG347" s="7">
        <f>SUMIFS(Xuat!$G$5:$G$1000,Xuat!$C$5:$C$1000,DATE(Thang!$E$4,Thang!$C$4,BG$2),Xuat!$D$5:$D$1000,Loc!$A347)</f>
        <v>0</v>
      </c>
      <c r="BH347" s="7">
        <f>SUMIFS(Xuat!$G$5:$G$1000,Xuat!$C$5:$C$1000,DATE(Thang!$E$4,Thang!$C$4,BH$2),Xuat!$D$5:$D$1000,Loc!$A347)</f>
        <v>0</v>
      </c>
      <c r="BI347" s="7">
        <f>SUMIFS(Xuat!$G$5:$G$1000,Xuat!$C$5:$C$1000,DATE(Thang!$E$4,Thang!$C$4,BI$2),Xuat!$D$5:$D$1000,Loc!$A347)</f>
        <v>0</v>
      </c>
      <c r="BJ347" s="7">
        <f>SUMIFS(Xuat!$G$5:$G$1000,Xuat!$C$5:$C$1000,DATE(Thang!$E$4,Thang!$C$4,BJ$2),Xuat!$D$5:$D$1000,Loc!$A347)</f>
        <v>0</v>
      </c>
      <c r="BK347" s="7">
        <f>SUMIFS(Xuat!$G$5:$G$1000,Xuat!$C$5:$C$1000,DATE(Thang!$E$4,Thang!$C$4,BK$2),Xuat!$D$5:$D$1000,Loc!$A347)</f>
        <v>0</v>
      </c>
      <c r="BL347" s="7">
        <f>SUMIFS(Xuat!$G$5:$G$1000,Xuat!$C$5:$C$1000,DATE(Thang!$E$4,Thang!$C$4,BL$2),Xuat!$D$5:$D$1000,Loc!$A347)</f>
        <v>0</v>
      </c>
      <c r="BM347" s="7">
        <f>SUMIFS(Xuat!$G$5:$G$1000,Xuat!$C$5:$C$1000,DATE(Thang!$E$4,Thang!$C$4,BM$2),Xuat!$D$5:$D$1000,Loc!$A347)</f>
        <v>0</v>
      </c>
      <c r="BN347" s="7">
        <f>SUMIFS(Xuat!$G$5:$G$1000,Xuat!$C$5:$C$1000,DATE(Thang!$E$4,Thang!$C$4,BN$2),Xuat!$D$5:$D$1000,Loc!$A347)</f>
        <v>0</v>
      </c>
      <c r="BO347" s="7">
        <f>SUMIFS(Xuat!$G$5:$G$1000,Xuat!$C$5:$C$1000,DATE(Thang!$E$4,Thang!$C$4,BO$2),Xuat!$D$5:$D$1000,Loc!$A347)</f>
        <v>0</v>
      </c>
      <c r="BP347" s="7">
        <f>SUMIFS(Xuat!$G$5:$G$1000,Xuat!$C$5:$C$1000,DATE(Thang!$E$4,Thang!$C$4,BP$2),Xuat!$D$5:$D$1000,Loc!$A347)</f>
        <v>0</v>
      </c>
      <c r="BQ347" s="7">
        <f>SUMIFS(Xuat!$G$5:$G$1000,Xuat!$C$5:$C$1000,DATE(Thang!$E$4,Thang!$C$4,BQ$2),Xuat!$D$5:$D$1000,Loc!$A347)</f>
        <v>0</v>
      </c>
      <c r="BR347" s="7">
        <f>SUMIFS(Xuat!$G$5:$G$1000,Xuat!$C$5:$C$1000,DATE(Thang!$E$4,Thang!$C$4,BR$2),Xuat!$D$5:$D$1000,Loc!$A347)</f>
        <v>0</v>
      </c>
      <c r="BS347" s="7">
        <f>SUMIFS(Xuat!$G$5:$G$1000,Xuat!$C$5:$C$1000,DATE(Thang!$E$4,Thang!$C$4,BS$2),Xuat!$D$5:$D$1000,Loc!$A347)</f>
        <v>0</v>
      </c>
    </row>
    <row r="348" spans="1:71" x14ac:dyDescent="0.2">
      <c r="A348" s="2">
        <f>DM!C348</f>
        <v>0</v>
      </c>
      <c r="B348" s="3">
        <f>VLOOKUP(A348,Tondau!$B$5:$F$500,3,0)</f>
        <v>0</v>
      </c>
      <c r="C348" s="3">
        <f>VLOOKUP(Tinhgiavon!A348,Tondau!$B$5:$E$500,4,0)</f>
        <v>0</v>
      </c>
      <c r="D348" s="3">
        <f t="shared" si="27"/>
        <v>0</v>
      </c>
      <c r="E348" s="3">
        <f>SUMIF(Nhap!$F$5:$F$1000,Tinhgiavon!A348,Nhap!$K$5:$K$1000)</f>
        <v>0</v>
      </c>
      <c r="F348" s="3">
        <f t="shared" si="28"/>
        <v>0</v>
      </c>
      <c r="G348" s="3">
        <f t="shared" si="29"/>
        <v>0</v>
      </c>
      <c r="H348" s="3">
        <f t="shared" si="30"/>
        <v>0</v>
      </c>
      <c r="I348" s="3">
        <f t="shared" si="31"/>
        <v>0</v>
      </c>
      <c r="J348" s="7">
        <f>SUMIFS(Nhap!$I$5:$I$1000,Nhap!$E$5:$E$1000,DATE(Thang!$E$4,Thang!$C$4,Loc!$F$2),Nhap!$F$5:$F$1000,Loc!A348)</f>
        <v>0</v>
      </c>
      <c r="K348" s="7">
        <f>SUMIFS(Nhap!$I$5:$I$1000,Nhap!$E$5:$E$1000,DATE(Thang!$E$4,Thang!$C$4,Loc!$G$2),Nhap!$F$5:$F$1000,Loc!A348)</f>
        <v>0</v>
      </c>
      <c r="L348" s="7">
        <f>SUMIFS(Nhap!$I$5:$I$1000,Nhap!$E$5:$E$1000,DATE(Thang!$E$4,Thang!$C$4,Loc!$H$2),Nhap!$F$5:$F$1000,Loc!A348)</f>
        <v>0</v>
      </c>
      <c r="M348" s="7">
        <f>SUMIFS(Nhap!$I$5:$I$1000,Nhap!$E$5:$E$1000,DATE(Thang!$E$4,Thang!$C$4,Loc!$I$2),Nhap!$F$5:$F$1000,Loc!A348)</f>
        <v>0</v>
      </c>
      <c r="N348" s="7">
        <f>SUMIFS(Nhap!$I$5:$I$1000,Nhap!$E$5:$E$1000,DATE(Thang!$E$4,Thang!$C$4,Loc!$J$2),Nhap!$F$5:$F$1000,Loc!A348)</f>
        <v>0</v>
      </c>
      <c r="O348" s="7">
        <f>SUMIFS(Nhap!$I$5:$I$1000,Nhap!$E$5:$E$1000,DATE(Thang!$E$4,Thang!$C$4,Loc!$K$2),Nhap!$F$5:$F$1000,Loc!A348)</f>
        <v>0</v>
      </c>
      <c r="P348" s="7">
        <f>SUMIFS(Nhap!$I$5:$I$1000,Nhap!$E$5:$E$1000,DATE(Thang!$E$4,Thang!$C$4,Loc!$L$2),Nhap!$F$5:$F$1000,Loc!A348)</f>
        <v>0</v>
      </c>
      <c r="Q348" s="7">
        <f>SUMIFS(Nhap!$I$5:$I$1000,Nhap!$E$5:$E$1000,DATE(Thang!$E$4,Thang!$C$4,Loc!$M$2),Nhap!$F$5:$F$1000,Loc!A348)</f>
        <v>0</v>
      </c>
      <c r="R348" s="7">
        <f>SUMIFS(Nhap!$I$5:$I$1000,Nhap!$E$5:$E$1000,DATE(Thang!$E$4,Thang!$C$4,Loc!$N$2),Nhap!$F$5:$F$1000,Loc!A348)</f>
        <v>0</v>
      </c>
      <c r="S348" s="7">
        <f>SUMIFS(Nhap!$I$5:$I$1000,Nhap!$E$5:$E$1000,DATE(Thang!$E$4,Thang!$C$4,Loc!$O$2),Nhap!$F$5:$F$1000,Loc!A348)</f>
        <v>0</v>
      </c>
      <c r="T348" s="7">
        <f>SUMIFS(Nhap!$I$5:$I$1000,Nhap!$E$5:$E$1000,DATE(Thang!$E$4,Thang!$C$4,Loc!$P$2),Nhap!$F$5:$F$1000,Loc!A348)</f>
        <v>0</v>
      </c>
      <c r="U348" s="7">
        <f>SUMIFS(Nhap!$I$5:$I$1000,Nhap!$E$5:$E$1000,DATE(Thang!$E$4,Thang!$C$4,Loc!$Q$2),Nhap!$F$5:$F$1000,Loc!A348)</f>
        <v>0</v>
      </c>
      <c r="V348" s="7">
        <f>SUMIFS(Nhap!$I$5:$I$1000,Nhap!$E$5:$E$1000,DATE(Thang!$E$4,Thang!$C$4,Loc!$R$2),Nhap!$F$5:$F$1000,Loc!A348)</f>
        <v>0</v>
      </c>
      <c r="W348" s="7">
        <f>SUMIFS(Nhap!$I$5:$I$1000,Nhap!$E$5:$E$1000,DATE(Thang!$E$4,Thang!$C$4,Loc!$S$2),Nhap!$F$5:$F$1000,Loc!A348)</f>
        <v>0</v>
      </c>
      <c r="X348" s="7">
        <f>SUMIFS(Nhap!$I$5:$I$1000,Nhap!$E$5:$E$1000,DATE(Thang!$E$4,Thang!$C$4,Loc!$T$2),Nhap!$F$5:$F$1000,Loc!A348)</f>
        <v>0</v>
      </c>
      <c r="Y348" s="7">
        <f>SUMIFS(Nhap!$I$5:$I$1000,Nhap!$E$5:$E$1000,DATE(Thang!$E$4,Thang!$C$4,Loc!$U$2),Nhap!$F$5:$F$1000,Loc!A348)</f>
        <v>0</v>
      </c>
      <c r="Z348" s="7">
        <f>SUMIFS(Nhap!$I$5:$I$1000,Nhap!$E$5:$E$1000,DATE(Thang!$E$4,Thang!$C$4,Loc!$V$2),Nhap!$F$5:$F$1000,Loc!A348)</f>
        <v>0</v>
      </c>
      <c r="AA348" s="7">
        <f>SUMIFS(Nhap!$I$5:$I$1000,Nhap!$E$5:$E$1000,DATE(Thang!$E$4,Thang!$C$4,Loc!$W$2),Nhap!$F$5:$F$1000,Loc!A348)</f>
        <v>0</v>
      </c>
      <c r="AB348" s="7">
        <f>SUMIFS(Nhap!$I$5:$I$1000,Nhap!$E$5:$E$1000,DATE(Thang!$E$4,Thang!$C$4,Loc!$X$2),Nhap!$F$5:$F$1000,Loc!A348)</f>
        <v>0</v>
      </c>
      <c r="AC348" s="7">
        <f>SUMIFS(Nhap!$I$5:$I$1000,Nhap!$E$5:$E$1000,DATE(Thang!$E$4,Thang!$C$4,Loc!$Y$2),Nhap!$F$5:$F$1000,Loc!A348)</f>
        <v>0</v>
      </c>
      <c r="AD348" s="7">
        <f>SUMIFS(Nhap!$I$5:$I$1000,Nhap!$E$5:$E$1000,DATE(Thang!$E$4,Thang!$C$4,Loc!$Z$2),Nhap!$F$5:$F$1000,Loc!A348)</f>
        <v>0</v>
      </c>
      <c r="AE348" s="7">
        <f>SUMIFS(Nhap!$I$5:$I$1000,Nhap!$E$5:$E$1000,DATE(Thang!$E$4,Thang!$C$4,Loc!$AA$2),Nhap!$F$5:$F$1000,Loc!A348)</f>
        <v>0</v>
      </c>
      <c r="AF348" s="7">
        <f>SUMIFS(Nhap!$I$5:$I$1000,Nhap!$E$5:$E$1000,DATE(Thang!$E$4,Thang!$C$4,Loc!$AB$2),Nhap!$F$5:$F$1000,Loc!A348)</f>
        <v>0</v>
      </c>
      <c r="AG348" s="7">
        <f>SUMIFS(Nhap!$I$5:$I$1000,Nhap!$E$5:$E$1000,DATE(Thang!$E$4,Thang!$C$4,Loc!$AC$2),Nhap!$F$5:$F$1000,Loc!A348)</f>
        <v>0</v>
      </c>
      <c r="AH348" s="7">
        <f>SUMIFS(Nhap!$I$5:$I$1000,Nhap!$E$5:$E$1000,DATE(Thang!$E$4,Thang!$C$4,Loc!$AD$2),Nhap!$F$5:$F$1000,Loc!$A$5)</f>
        <v>0</v>
      </c>
      <c r="AI348" s="7">
        <f>SUMIFS(Nhap!$I$5:$I$1000,Nhap!$E$5:$E$1000,DATE(Thang!$E$4,Thang!$C$4,Loc!$AE$2),Nhap!$F$5:$F$1000,Loc!A348)</f>
        <v>0</v>
      </c>
      <c r="AJ348" s="7">
        <f>SUMIFS(Nhap!$I$5:$I$1000,Nhap!$E$5:$E$1000,DATE(Thang!$E$4,Thang!$C$4,Loc!$AF$2),Nhap!$F$5:$F$1000,Loc!A348)</f>
        <v>0</v>
      </c>
      <c r="AK348" s="7">
        <f>SUMIFS(Nhap!$I$5:$I$1000,Nhap!$E$5:$E$1000,DATE(Thang!$E$4,Thang!$C$4,Loc!$AG$2),Nhap!$F$5:$F$1000,Loc!A348)</f>
        <v>0</v>
      </c>
      <c r="AL348" s="7">
        <f>SUMIFS(Nhap!$I$5:$I$1000,Nhap!$E$5:$E$1000,DATE(Thang!$E$4,Thang!$C$4,Loc!$AH$2),Nhap!$F$5:$F$1000,Loc!A348)</f>
        <v>0</v>
      </c>
      <c r="AM348" s="7">
        <f>SUMIFS(Nhap!$I$5:$I$1000,Nhap!$E$5:$E$1000,DATE(Thang!$E$4,Thang!$C$4,Loc!$AI$2),Nhap!$F$5:$F$1000,Loc!A348)</f>
        <v>0</v>
      </c>
      <c r="AN348" s="7">
        <f>SUMIFS(Nhap!$I$5:$I$1000,Nhap!$E$5:$E$1000,DATE(Thang!$E$4,Thang!$C$4,Loc!$AJ$2),Nhap!$F$5:$F$1000,Loc!A348)</f>
        <v>0</v>
      </c>
      <c r="AO348" s="7">
        <f>SUMIFS(Xuat!$G$5:$G$1000,Xuat!$C$5:$C$1000,DATE(Thang!$E$4,Thang!$C$4,AO$2),Xuat!$D$5:$D$1000,Loc!$A348)</f>
        <v>0</v>
      </c>
      <c r="AP348" s="7">
        <f>SUMIFS(Xuat!$G$5:$G$1000,Xuat!$C$5:$C$1000,DATE(Thang!$E$4,Thang!$C$4,AP$2),Xuat!$D$5:$D$1000,Loc!$A348)</f>
        <v>0</v>
      </c>
      <c r="AQ348" s="7">
        <f>SUMIFS(Xuat!$G$5:$G$1000,Xuat!$C$5:$C$1000,DATE(Thang!$E$4,Thang!$C$4,AQ$2),Xuat!$D$5:$D$1000,Loc!$A348)</f>
        <v>0</v>
      </c>
      <c r="AR348" s="7">
        <f>SUMIFS(Xuat!$G$5:$G$1000,Xuat!$C$5:$C$1000,DATE(Thang!$E$4,Thang!$C$4,AR$2),Xuat!$D$5:$D$1000,Loc!$A348)</f>
        <v>0</v>
      </c>
      <c r="AS348" s="7">
        <f>SUMIFS(Xuat!$G$5:$G$1000,Xuat!$C$5:$C$1000,DATE(Thang!$E$4,Thang!$C$4,AS$2),Xuat!$D$5:$D$1000,Loc!$A348)</f>
        <v>0</v>
      </c>
      <c r="AT348" s="7">
        <f>SUMIFS(Xuat!$G$5:$G$1000,Xuat!$C$5:$C$1000,DATE(Thang!$E$4,Thang!$C$4,AT$2),Xuat!$D$5:$D$1000,Loc!$A348)</f>
        <v>0</v>
      </c>
      <c r="AU348" s="7">
        <f>SUMIFS(Xuat!$G$5:$G$1000,Xuat!$C$5:$C$1000,DATE(Thang!$E$4,Thang!$C$4,AU$2),Xuat!$D$5:$D$1000,Loc!$A348)</f>
        <v>0</v>
      </c>
      <c r="AV348" s="7">
        <f>SUMIFS(Xuat!$G$5:$G$1000,Xuat!$C$5:$C$1000,DATE(Thang!$E$4,Thang!$C$4,AV$2),Xuat!$D$5:$D$1000,Loc!$A348)</f>
        <v>0</v>
      </c>
      <c r="AW348" s="7">
        <f>SUMIFS(Xuat!$G$5:$G$1000,Xuat!$C$5:$C$1000,DATE(Thang!$E$4,Thang!$C$4,AW$2),Xuat!$D$5:$D$1000,Loc!$A348)</f>
        <v>0</v>
      </c>
      <c r="AX348" s="7">
        <f>SUMIFS(Xuat!$G$5:$G$1000,Xuat!$C$5:$C$1000,DATE(Thang!$E$4,Thang!$C$4,AX$2),Xuat!$D$5:$D$1000,Loc!$A348)</f>
        <v>0</v>
      </c>
      <c r="AY348" s="7">
        <f>SUMIFS(Xuat!$G$5:$G$1000,Xuat!$C$5:$C$1000,DATE(Thang!$E$4,Thang!$C$4,AY$2),Xuat!$D$5:$D$1000,Loc!$A348)</f>
        <v>0</v>
      </c>
      <c r="AZ348" s="7">
        <f>SUMIFS(Xuat!$G$5:$G$1000,Xuat!$C$5:$C$1000,DATE(Thang!$E$4,Thang!$C$4,AZ$2),Xuat!$D$5:$D$1000,Loc!$A348)</f>
        <v>0</v>
      </c>
      <c r="BA348" s="7">
        <f>SUMIFS(Xuat!$G$5:$G$1000,Xuat!$C$5:$C$1000,DATE(Thang!$E$4,Thang!$C$4,BA$2),Xuat!$D$5:$D$1000,Loc!$A348)</f>
        <v>0</v>
      </c>
      <c r="BB348" s="7">
        <f>SUMIFS(Xuat!$G$5:$G$1000,Xuat!$C$5:$C$1000,DATE(Thang!$E$4,Thang!$C$4,BB$2),Xuat!$D$5:$D$1000,Loc!$A348)</f>
        <v>0</v>
      </c>
      <c r="BC348" s="7">
        <f>SUMIFS(Xuat!$G$5:$G$1000,Xuat!$C$5:$C$1000,DATE(Thang!$E$4,Thang!$C$4,BC$2),Xuat!$D$5:$D$1000,Loc!$A348)</f>
        <v>0</v>
      </c>
      <c r="BD348" s="7">
        <f>SUMIFS(Xuat!$G$5:$G$1000,Xuat!$C$5:$C$1000,DATE(Thang!$E$4,Thang!$C$4,BD$2),Xuat!$D$5:$D$1000,Loc!$A348)</f>
        <v>0</v>
      </c>
      <c r="BE348" s="7">
        <f>SUMIFS(Xuat!$G$5:$G$1000,Xuat!$C$5:$C$1000,DATE(Thang!$E$4,Thang!$C$4,BE$2),Xuat!$D$5:$D$1000,Loc!$A348)</f>
        <v>0</v>
      </c>
      <c r="BF348" s="7">
        <f>SUMIFS(Xuat!$G$5:$G$1000,Xuat!$C$5:$C$1000,DATE(Thang!$E$4,Thang!$C$4,BF$2),Xuat!$D$5:$D$1000,Loc!$A348)</f>
        <v>0</v>
      </c>
      <c r="BG348" s="7">
        <f>SUMIFS(Xuat!$G$5:$G$1000,Xuat!$C$5:$C$1000,DATE(Thang!$E$4,Thang!$C$4,BG$2),Xuat!$D$5:$D$1000,Loc!$A348)</f>
        <v>0</v>
      </c>
      <c r="BH348" s="7">
        <f>SUMIFS(Xuat!$G$5:$G$1000,Xuat!$C$5:$C$1000,DATE(Thang!$E$4,Thang!$C$4,BH$2),Xuat!$D$5:$D$1000,Loc!$A348)</f>
        <v>0</v>
      </c>
      <c r="BI348" s="7">
        <f>SUMIFS(Xuat!$G$5:$G$1000,Xuat!$C$5:$C$1000,DATE(Thang!$E$4,Thang!$C$4,BI$2),Xuat!$D$5:$D$1000,Loc!$A348)</f>
        <v>0</v>
      </c>
      <c r="BJ348" s="7">
        <f>SUMIFS(Xuat!$G$5:$G$1000,Xuat!$C$5:$C$1000,DATE(Thang!$E$4,Thang!$C$4,BJ$2),Xuat!$D$5:$D$1000,Loc!$A348)</f>
        <v>0</v>
      </c>
      <c r="BK348" s="7">
        <f>SUMIFS(Xuat!$G$5:$G$1000,Xuat!$C$5:$C$1000,DATE(Thang!$E$4,Thang!$C$4,BK$2),Xuat!$D$5:$D$1000,Loc!$A348)</f>
        <v>0</v>
      </c>
      <c r="BL348" s="7">
        <f>SUMIFS(Xuat!$G$5:$G$1000,Xuat!$C$5:$C$1000,DATE(Thang!$E$4,Thang!$C$4,BL$2),Xuat!$D$5:$D$1000,Loc!$A348)</f>
        <v>0</v>
      </c>
      <c r="BM348" s="7">
        <f>SUMIFS(Xuat!$G$5:$G$1000,Xuat!$C$5:$C$1000,DATE(Thang!$E$4,Thang!$C$4,BM$2),Xuat!$D$5:$D$1000,Loc!$A348)</f>
        <v>0</v>
      </c>
      <c r="BN348" s="7">
        <f>SUMIFS(Xuat!$G$5:$G$1000,Xuat!$C$5:$C$1000,DATE(Thang!$E$4,Thang!$C$4,BN$2),Xuat!$D$5:$D$1000,Loc!$A348)</f>
        <v>0</v>
      </c>
      <c r="BO348" s="7">
        <f>SUMIFS(Xuat!$G$5:$G$1000,Xuat!$C$5:$C$1000,DATE(Thang!$E$4,Thang!$C$4,BO$2),Xuat!$D$5:$D$1000,Loc!$A348)</f>
        <v>0</v>
      </c>
      <c r="BP348" s="7">
        <f>SUMIFS(Xuat!$G$5:$G$1000,Xuat!$C$5:$C$1000,DATE(Thang!$E$4,Thang!$C$4,BP$2),Xuat!$D$5:$D$1000,Loc!$A348)</f>
        <v>0</v>
      </c>
      <c r="BQ348" s="7">
        <f>SUMIFS(Xuat!$G$5:$G$1000,Xuat!$C$5:$C$1000,DATE(Thang!$E$4,Thang!$C$4,BQ$2),Xuat!$D$5:$D$1000,Loc!$A348)</f>
        <v>0</v>
      </c>
      <c r="BR348" s="7">
        <f>SUMIFS(Xuat!$G$5:$G$1000,Xuat!$C$5:$C$1000,DATE(Thang!$E$4,Thang!$C$4,BR$2),Xuat!$D$5:$D$1000,Loc!$A348)</f>
        <v>0</v>
      </c>
      <c r="BS348" s="7">
        <f>SUMIFS(Xuat!$G$5:$G$1000,Xuat!$C$5:$C$1000,DATE(Thang!$E$4,Thang!$C$4,BS$2),Xuat!$D$5:$D$1000,Loc!$A348)</f>
        <v>0</v>
      </c>
    </row>
    <row r="349" spans="1:71" x14ac:dyDescent="0.2">
      <c r="A349" s="2">
        <f>DM!C349</f>
        <v>0</v>
      </c>
      <c r="B349" s="3">
        <f>VLOOKUP(A349,Tondau!$B$5:$F$500,3,0)</f>
        <v>0</v>
      </c>
      <c r="C349" s="3">
        <f>VLOOKUP(Tinhgiavon!A349,Tondau!$B$5:$E$500,4,0)</f>
        <v>0</v>
      </c>
      <c r="D349" s="3">
        <f t="shared" si="27"/>
        <v>0</v>
      </c>
      <c r="E349" s="3">
        <f>SUMIF(Nhap!$F$5:$F$1000,Tinhgiavon!A349,Nhap!$K$5:$K$1000)</f>
        <v>0</v>
      </c>
      <c r="F349" s="3">
        <f t="shared" si="28"/>
        <v>0</v>
      </c>
      <c r="G349" s="3">
        <f t="shared" si="29"/>
        <v>0</v>
      </c>
      <c r="H349" s="3">
        <f t="shared" si="30"/>
        <v>0</v>
      </c>
      <c r="I349" s="3">
        <f t="shared" si="31"/>
        <v>0</v>
      </c>
      <c r="J349" s="7">
        <f>SUMIFS(Nhap!$I$5:$I$1000,Nhap!$E$5:$E$1000,DATE(Thang!$E$4,Thang!$C$4,Loc!$F$2),Nhap!$F$5:$F$1000,Loc!A349)</f>
        <v>0</v>
      </c>
      <c r="K349" s="7">
        <f>SUMIFS(Nhap!$I$5:$I$1000,Nhap!$E$5:$E$1000,DATE(Thang!$E$4,Thang!$C$4,Loc!$G$2),Nhap!$F$5:$F$1000,Loc!A349)</f>
        <v>0</v>
      </c>
      <c r="L349" s="7">
        <f>SUMIFS(Nhap!$I$5:$I$1000,Nhap!$E$5:$E$1000,DATE(Thang!$E$4,Thang!$C$4,Loc!$H$2),Nhap!$F$5:$F$1000,Loc!A349)</f>
        <v>0</v>
      </c>
      <c r="M349" s="7">
        <f>SUMIFS(Nhap!$I$5:$I$1000,Nhap!$E$5:$E$1000,DATE(Thang!$E$4,Thang!$C$4,Loc!$I$2),Nhap!$F$5:$F$1000,Loc!A349)</f>
        <v>0</v>
      </c>
      <c r="N349" s="7">
        <f>SUMIFS(Nhap!$I$5:$I$1000,Nhap!$E$5:$E$1000,DATE(Thang!$E$4,Thang!$C$4,Loc!$J$2),Nhap!$F$5:$F$1000,Loc!A349)</f>
        <v>0</v>
      </c>
      <c r="O349" s="7">
        <f>SUMIFS(Nhap!$I$5:$I$1000,Nhap!$E$5:$E$1000,DATE(Thang!$E$4,Thang!$C$4,Loc!$K$2),Nhap!$F$5:$F$1000,Loc!A349)</f>
        <v>0</v>
      </c>
      <c r="P349" s="7">
        <f>SUMIFS(Nhap!$I$5:$I$1000,Nhap!$E$5:$E$1000,DATE(Thang!$E$4,Thang!$C$4,Loc!$L$2),Nhap!$F$5:$F$1000,Loc!A349)</f>
        <v>0</v>
      </c>
      <c r="Q349" s="7">
        <f>SUMIFS(Nhap!$I$5:$I$1000,Nhap!$E$5:$E$1000,DATE(Thang!$E$4,Thang!$C$4,Loc!$M$2),Nhap!$F$5:$F$1000,Loc!A349)</f>
        <v>0</v>
      </c>
      <c r="R349" s="7">
        <f>SUMIFS(Nhap!$I$5:$I$1000,Nhap!$E$5:$E$1000,DATE(Thang!$E$4,Thang!$C$4,Loc!$N$2),Nhap!$F$5:$F$1000,Loc!A349)</f>
        <v>0</v>
      </c>
      <c r="S349" s="7">
        <f>SUMIFS(Nhap!$I$5:$I$1000,Nhap!$E$5:$E$1000,DATE(Thang!$E$4,Thang!$C$4,Loc!$O$2),Nhap!$F$5:$F$1000,Loc!A349)</f>
        <v>0</v>
      </c>
      <c r="T349" s="7">
        <f>SUMIFS(Nhap!$I$5:$I$1000,Nhap!$E$5:$E$1000,DATE(Thang!$E$4,Thang!$C$4,Loc!$P$2),Nhap!$F$5:$F$1000,Loc!A349)</f>
        <v>0</v>
      </c>
      <c r="U349" s="7">
        <f>SUMIFS(Nhap!$I$5:$I$1000,Nhap!$E$5:$E$1000,DATE(Thang!$E$4,Thang!$C$4,Loc!$Q$2),Nhap!$F$5:$F$1000,Loc!A349)</f>
        <v>0</v>
      </c>
      <c r="V349" s="7">
        <f>SUMIFS(Nhap!$I$5:$I$1000,Nhap!$E$5:$E$1000,DATE(Thang!$E$4,Thang!$C$4,Loc!$R$2),Nhap!$F$5:$F$1000,Loc!A349)</f>
        <v>0</v>
      </c>
      <c r="W349" s="7">
        <f>SUMIFS(Nhap!$I$5:$I$1000,Nhap!$E$5:$E$1000,DATE(Thang!$E$4,Thang!$C$4,Loc!$S$2),Nhap!$F$5:$F$1000,Loc!A349)</f>
        <v>0</v>
      </c>
      <c r="X349" s="7">
        <f>SUMIFS(Nhap!$I$5:$I$1000,Nhap!$E$5:$E$1000,DATE(Thang!$E$4,Thang!$C$4,Loc!$T$2),Nhap!$F$5:$F$1000,Loc!A349)</f>
        <v>0</v>
      </c>
      <c r="Y349" s="7">
        <f>SUMIFS(Nhap!$I$5:$I$1000,Nhap!$E$5:$E$1000,DATE(Thang!$E$4,Thang!$C$4,Loc!$U$2),Nhap!$F$5:$F$1000,Loc!A349)</f>
        <v>0</v>
      </c>
      <c r="Z349" s="7">
        <f>SUMIFS(Nhap!$I$5:$I$1000,Nhap!$E$5:$E$1000,DATE(Thang!$E$4,Thang!$C$4,Loc!$V$2),Nhap!$F$5:$F$1000,Loc!A349)</f>
        <v>0</v>
      </c>
      <c r="AA349" s="7">
        <f>SUMIFS(Nhap!$I$5:$I$1000,Nhap!$E$5:$E$1000,DATE(Thang!$E$4,Thang!$C$4,Loc!$W$2),Nhap!$F$5:$F$1000,Loc!A349)</f>
        <v>0</v>
      </c>
      <c r="AB349" s="7">
        <f>SUMIFS(Nhap!$I$5:$I$1000,Nhap!$E$5:$E$1000,DATE(Thang!$E$4,Thang!$C$4,Loc!$X$2),Nhap!$F$5:$F$1000,Loc!A349)</f>
        <v>0</v>
      </c>
      <c r="AC349" s="7">
        <f>SUMIFS(Nhap!$I$5:$I$1000,Nhap!$E$5:$E$1000,DATE(Thang!$E$4,Thang!$C$4,Loc!$Y$2),Nhap!$F$5:$F$1000,Loc!A349)</f>
        <v>0</v>
      </c>
      <c r="AD349" s="7">
        <f>SUMIFS(Nhap!$I$5:$I$1000,Nhap!$E$5:$E$1000,DATE(Thang!$E$4,Thang!$C$4,Loc!$Z$2),Nhap!$F$5:$F$1000,Loc!A349)</f>
        <v>0</v>
      </c>
      <c r="AE349" s="7">
        <f>SUMIFS(Nhap!$I$5:$I$1000,Nhap!$E$5:$E$1000,DATE(Thang!$E$4,Thang!$C$4,Loc!$AA$2),Nhap!$F$5:$F$1000,Loc!A349)</f>
        <v>0</v>
      </c>
      <c r="AF349" s="7">
        <f>SUMIFS(Nhap!$I$5:$I$1000,Nhap!$E$5:$E$1000,DATE(Thang!$E$4,Thang!$C$4,Loc!$AB$2),Nhap!$F$5:$F$1000,Loc!A349)</f>
        <v>0</v>
      </c>
      <c r="AG349" s="7">
        <f>SUMIFS(Nhap!$I$5:$I$1000,Nhap!$E$5:$E$1000,DATE(Thang!$E$4,Thang!$C$4,Loc!$AC$2),Nhap!$F$5:$F$1000,Loc!A349)</f>
        <v>0</v>
      </c>
      <c r="AH349" s="7">
        <f>SUMIFS(Nhap!$I$5:$I$1000,Nhap!$E$5:$E$1000,DATE(Thang!$E$4,Thang!$C$4,Loc!$AD$2),Nhap!$F$5:$F$1000,Loc!$A$5)</f>
        <v>0</v>
      </c>
      <c r="AI349" s="7">
        <f>SUMIFS(Nhap!$I$5:$I$1000,Nhap!$E$5:$E$1000,DATE(Thang!$E$4,Thang!$C$4,Loc!$AE$2),Nhap!$F$5:$F$1000,Loc!A349)</f>
        <v>0</v>
      </c>
      <c r="AJ349" s="7">
        <f>SUMIFS(Nhap!$I$5:$I$1000,Nhap!$E$5:$E$1000,DATE(Thang!$E$4,Thang!$C$4,Loc!$AF$2),Nhap!$F$5:$F$1000,Loc!A349)</f>
        <v>0</v>
      </c>
      <c r="AK349" s="7">
        <f>SUMIFS(Nhap!$I$5:$I$1000,Nhap!$E$5:$E$1000,DATE(Thang!$E$4,Thang!$C$4,Loc!$AG$2),Nhap!$F$5:$F$1000,Loc!A349)</f>
        <v>0</v>
      </c>
      <c r="AL349" s="7">
        <f>SUMIFS(Nhap!$I$5:$I$1000,Nhap!$E$5:$E$1000,DATE(Thang!$E$4,Thang!$C$4,Loc!$AH$2),Nhap!$F$5:$F$1000,Loc!A349)</f>
        <v>0</v>
      </c>
      <c r="AM349" s="7">
        <f>SUMIFS(Nhap!$I$5:$I$1000,Nhap!$E$5:$E$1000,DATE(Thang!$E$4,Thang!$C$4,Loc!$AI$2),Nhap!$F$5:$F$1000,Loc!A349)</f>
        <v>0</v>
      </c>
      <c r="AN349" s="7">
        <f>SUMIFS(Nhap!$I$5:$I$1000,Nhap!$E$5:$E$1000,DATE(Thang!$E$4,Thang!$C$4,Loc!$AJ$2),Nhap!$F$5:$F$1000,Loc!A349)</f>
        <v>0</v>
      </c>
      <c r="AO349" s="7">
        <f>SUMIFS(Xuat!$G$5:$G$1000,Xuat!$C$5:$C$1000,DATE(Thang!$E$4,Thang!$C$4,AO$2),Xuat!$D$5:$D$1000,Loc!$A349)</f>
        <v>0</v>
      </c>
      <c r="AP349" s="7">
        <f>SUMIFS(Xuat!$G$5:$G$1000,Xuat!$C$5:$C$1000,DATE(Thang!$E$4,Thang!$C$4,AP$2),Xuat!$D$5:$D$1000,Loc!$A349)</f>
        <v>0</v>
      </c>
      <c r="AQ349" s="7">
        <f>SUMIFS(Xuat!$G$5:$G$1000,Xuat!$C$5:$C$1000,DATE(Thang!$E$4,Thang!$C$4,AQ$2),Xuat!$D$5:$D$1000,Loc!$A349)</f>
        <v>0</v>
      </c>
      <c r="AR349" s="7">
        <f>SUMIFS(Xuat!$G$5:$G$1000,Xuat!$C$5:$C$1000,DATE(Thang!$E$4,Thang!$C$4,AR$2),Xuat!$D$5:$D$1000,Loc!$A349)</f>
        <v>0</v>
      </c>
      <c r="AS349" s="7">
        <f>SUMIFS(Xuat!$G$5:$G$1000,Xuat!$C$5:$C$1000,DATE(Thang!$E$4,Thang!$C$4,AS$2),Xuat!$D$5:$D$1000,Loc!$A349)</f>
        <v>0</v>
      </c>
      <c r="AT349" s="7">
        <f>SUMIFS(Xuat!$G$5:$G$1000,Xuat!$C$5:$C$1000,DATE(Thang!$E$4,Thang!$C$4,AT$2),Xuat!$D$5:$D$1000,Loc!$A349)</f>
        <v>0</v>
      </c>
      <c r="AU349" s="7">
        <f>SUMIFS(Xuat!$G$5:$G$1000,Xuat!$C$5:$C$1000,DATE(Thang!$E$4,Thang!$C$4,AU$2),Xuat!$D$5:$D$1000,Loc!$A349)</f>
        <v>0</v>
      </c>
      <c r="AV349" s="7">
        <f>SUMIFS(Xuat!$G$5:$G$1000,Xuat!$C$5:$C$1000,DATE(Thang!$E$4,Thang!$C$4,AV$2),Xuat!$D$5:$D$1000,Loc!$A349)</f>
        <v>0</v>
      </c>
      <c r="AW349" s="7">
        <f>SUMIFS(Xuat!$G$5:$G$1000,Xuat!$C$5:$C$1000,DATE(Thang!$E$4,Thang!$C$4,AW$2),Xuat!$D$5:$D$1000,Loc!$A349)</f>
        <v>0</v>
      </c>
      <c r="AX349" s="7">
        <f>SUMIFS(Xuat!$G$5:$G$1000,Xuat!$C$5:$C$1000,DATE(Thang!$E$4,Thang!$C$4,AX$2),Xuat!$D$5:$D$1000,Loc!$A349)</f>
        <v>0</v>
      </c>
      <c r="AY349" s="7">
        <f>SUMIFS(Xuat!$G$5:$G$1000,Xuat!$C$5:$C$1000,DATE(Thang!$E$4,Thang!$C$4,AY$2),Xuat!$D$5:$D$1000,Loc!$A349)</f>
        <v>0</v>
      </c>
      <c r="AZ349" s="7">
        <f>SUMIFS(Xuat!$G$5:$G$1000,Xuat!$C$5:$C$1000,DATE(Thang!$E$4,Thang!$C$4,AZ$2),Xuat!$D$5:$D$1000,Loc!$A349)</f>
        <v>0</v>
      </c>
      <c r="BA349" s="7">
        <f>SUMIFS(Xuat!$G$5:$G$1000,Xuat!$C$5:$C$1000,DATE(Thang!$E$4,Thang!$C$4,BA$2),Xuat!$D$5:$D$1000,Loc!$A349)</f>
        <v>0</v>
      </c>
      <c r="BB349" s="7">
        <f>SUMIFS(Xuat!$G$5:$G$1000,Xuat!$C$5:$C$1000,DATE(Thang!$E$4,Thang!$C$4,BB$2),Xuat!$D$5:$D$1000,Loc!$A349)</f>
        <v>0</v>
      </c>
      <c r="BC349" s="7">
        <f>SUMIFS(Xuat!$G$5:$G$1000,Xuat!$C$5:$C$1000,DATE(Thang!$E$4,Thang!$C$4,BC$2),Xuat!$D$5:$D$1000,Loc!$A349)</f>
        <v>0</v>
      </c>
      <c r="BD349" s="7">
        <f>SUMIFS(Xuat!$G$5:$G$1000,Xuat!$C$5:$C$1000,DATE(Thang!$E$4,Thang!$C$4,BD$2),Xuat!$D$5:$D$1000,Loc!$A349)</f>
        <v>0</v>
      </c>
      <c r="BE349" s="7">
        <f>SUMIFS(Xuat!$G$5:$G$1000,Xuat!$C$5:$C$1000,DATE(Thang!$E$4,Thang!$C$4,BE$2),Xuat!$D$5:$D$1000,Loc!$A349)</f>
        <v>0</v>
      </c>
      <c r="BF349" s="7">
        <f>SUMIFS(Xuat!$G$5:$G$1000,Xuat!$C$5:$C$1000,DATE(Thang!$E$4,Thang!$C$4,BF$2),Xuat!$D$5:$D$1000,Loc!$A349)</f>
        <v>0</v>
      </c>
      <c r="BG349" s="7">
        <f>SUMIFS(Xuat!$G$5:$G$1000,Xuat!$C$5:$C$1000,DATE(Thang!$E$4,Thang!$C$4,BG$2),Xuat!$D$5:$D$1000,Loc!$A349)</f>
        <v>0</v>
      </c>
      <c r="BH349" s="7">
        <f>SUMIFS(Xuat!$G$5:$G$1000,Xuat!$C$5:$C$1000,DATE(Thang!$E$4,Thang!$C$4,BH$2),Xuat!$D$5:$D$1000,Loc!$A349)</f>
        <v>0</v>
      </c>
      <c r="BI349" s="7">
        <f>SUMIFS(Xuat!$G$5:$G$1000,Xuat!$C$5:$C$1000,DATE(Thang!$E$4,Thang!$C$4,BI$2),Xuat!$D$5:$D$1000,Loc!$A349)</f>
        <v>0</v>
      </c>
      <c r="BJ349" s="7">
        <f>SUMIFS(Xuat!$G$5:$G$1000,Xuat!$C$5:$C$1000,DATE(Thang!$E$4,Thang!$C$4,BJ$2),Xuat!$D$5:$D$1000,Loc!$A349)</f>
        <v>0</v>
      </c>
      <c r="BK349" s="7">
        <f>SUMIFS(Xuat!$G$5:$G$1000,Xuat!$C$5:$C$1000,DATE(Thang!$E$4,Thang!$C$4,BK$2),Xuat!$D$5:$D$1000,Loc!$A349)</f>
        <v>0</v>
      </c>
      <c r="BL349" s="7">
        <f>SUMIFS(Xuat!$G$5:$G$1000,Xuat!$C$5:$C$1000,DATE(Thang!$E$4,Thang!$C$4,BL$2),Xuat!$D$5:$D$1000,Loc!$A349)</f>
        <v>0</v>
      </c>
      <c r="BM349" s="7">
        <f>SUMIFS(Xuat!$G$5:$G$1000,Xuat!$C$5:$C$1000,DATE(Thang!$E$4,Thang!$C$4,BM$2),Xuat!$D$5:$D$1000,Loc!$A349)</f>
        <v>0</v>
      </c>
      <c r="BN349" s="7">
        <f>SUMIFS(Xuat!$G$5:$G$1000,Xuat!$C$5:$C$1000,DATE(Thang!$E$4,Thang!$C$4,BN$2),Xuat!$D$5:$D$1000,Loc!$A349)</f>
        <v>0</v>
      </c>
      <c r="BO349" s="7">
        <f>SUMIFS(Xuat!$G$5:$G$1000,Xuat!$C$5:$C$1000,DATE(Thang!$E$4,Thang!$C$4,BO$2),Xuat!$D$5:$D$1000,Loc!$A349)</f>
        <v>0</v>
      </c>
      <c r="BP349" s="7">
        <f>SUMIFS(Xuat!$G$5:$G$1000,Xuat!$C$5:$C$1000,DATE(Thang!$E$4,Thang!$C$4,BP$2),Xuat!$D$5:$D$1000,Loc!$A349)</f>
        <v>0</v>
      </c>
      <c r="BQ349" s="7">
        <f>SUMIFS(Xuat!$G$5:$G$1000,Xuat!$C$5:$C$1000,DATE(Thang!$E$4,Thang!$C$4,BQ$2),Xuat!$D$5:$D$1000,Loc!$A349)</f>
        <v>0</v>
      </c>
      <c r="BR349" s="7">
        <f>SUMIFS(Xuat!$G$5:$G$1000,Xuat!$C$5:$C$1000,DATE(Thang!$E$4,Thang!$C$4,BR$2),Xuat!$D$5:$D$1000,Loc!$A349)</f>
        <v>0</v>
      </c>
      <c r="BS349" s="7">
        <f>SUMIFS(Xuat!$G$5:$G$1000,Xuat!$C$5:$C$1000,DATE(Thang!$E$4,Thang!$C$4,BS$2),Xuat!$D$5:$D$1000,Loc!$A349)</f>
        <v>0</v>
      </c>
    </row>
    <row r="350" spans="1:71" x14ac:dyDescent="0.2">
      <c r="A350" s="2">
        <f>DM!C350</f>
        <v>0</v>
      </c>
      <c r="B350" s="3">
        <f>VLOOKUP(A350,Tondau!$B$5:$F$500,3,0)</f>
        <v>0</v>
      </c>
      <c r="C350" s="3">
        <f>VLOOKUP(Tinhgiavon!A350,Tondau!$B$5:$E$500,4,0)</f>
        <v>0</v>
      </c>
      <c r="D350" s="3">
        <f t="shared" si="27"/>
        <v>0</v>
      </c>
      <c r="E350" s="3">
        <f>SUMIF(Nhap!$F$5:$F$1000,Tinhgiavon!A350,Nhap!$K$5:$K$1000)</f>
        <v>0</v>
      </c>
      <c r="F350" s="3">
        <f t="shared" si="28"/>
        <v>0</v>
      </c>
      <c r="G350" s="3">
        <f t="shared" si="29"/>
        <v>0</v>
      </c>
      <c r="H350" s="3">
        <f t="shared" si="30"/>
        <v>0</v>
      </c>
      <c r="I350" s="3">
        <f t="shared" si="31"/>
        <v>0</v>
      </c>
      <c r="J350" s="7">
        <f>SUMIFS(Nhap!$I$5:$I$1000,Nhap!$E$5:$E$1000,DATE(Thang!$E$4,Thang!$C$4,Loc!$F$2),Nhap!$F$5:$F$1000,Loc!A350)</f>
        <v>0</v>
      </c>
      <c r="K350" s="7">
        <f>SUMIFS(Nhap!$I$5:$I$1000,Nhap!$E$5:$E$1000,DATE(Thang!$E$4,Thang!$C$4,Loc!$G$2),Nhap!$F$5:$F$1000,Loc!A350)</f>
        <v>0</v>
      </c>
      <c r="L350" s="7">
        <f>SUMIFS(Nhap!$I$5:$I$1000,Nhap!$E$5:$E$1000,DATE(Thang!$E$4,Thang!$C$4,Loc!$H$2),Nhap!$F$5:$F$1000,Loc!A350)</f>
        <v>0</v>
      </c>
      <c r="M350" s="7">
        <f>SUMIFS(Nhap!$I$5:$I$1000,Nhap!$E$5:$E$1000,DATE(Thang!$E$4,Thang!$C$4,Loc!$I$2),Nhap!$F$5:$F$1000,Loc!A350)</f>
        <v>0</v>
      </c>
      <c r="N350" s="7">
        <f>SUMIFS(Nhap!$I$5:$I$1000,Nhap!$E$5:$E$1000,DATE(Thang!$E$4,Thang!$C$4,Loc!$J$2),Nhap!$F$5:$F$1000,Loc!A350)</f>
        <v>0</v>
      </c>
      <c r="O350" s="7">
        <f>SUMIFS(Nhap!$I$5:$I$1000,Nhap!$E$5:$E$1000,DATE(Thang!$E$4,Thang!$C$4,Loc!$K$2),Nhap!$F$5:$F$1000,Loc!A350)</f>
        <v>0</v>
      </c>
      <c r="P350" s="7">
        <f>SUMIFS(Nhap!$I$5:$I$1000,Nhap!$E$5:$E$1000,DATE(Thang!$E$4,Thang!$C$4,Loc!$L$2),Nhap!$F$5:$F$1000,Loc!A350)</f>
        <v>0</v>
      </c>
      <c r="Q350" s="7">
        <f>SUMIFS(Nhap!$I$5:$I$1000,Nhap!$E$5:$E$1000,DATE(Thang!$E$4,Thang!$C$4,Loc!$M$2),Nhap!$F$5:$F$1000,Loc!A350)</f>
        <v>0</v>
      </c>
      <c r="R350" s="7">
        <f>SUMIFS(Nhap!$I$5:$I$1000,Nhap!$E$5:$E$1000,DATE(Thang!$E$4,Thang!$C$4,Loc!$N$2),Nhap!$F$5:$F$1000,Loc!A350)</f>
        <v>0</v>
      </c>
      <c r="S350" s="7">
        <f>SUMIFS(Nhap!$I$5:$I$1000,Nhap!$E$5:$E$1000,DATE(Thang!$E$4,Thang!$C$4,Loc!$O$2),Nhap!$F$5:$F$1000,Loc!A350)</f>
        <v>0</v>
      </c>
      <c r="T350" s="7">
        <f>SUMIFS(Nhap!$I$5:$I$1000,Nhap!$E$5:$E$1000,DATE(Thang!$E$4,Thang!$C$4,Loc!$P$2),Nhap!$F$5:$F$1000,Loc!A350)</f>
        <v>0</v>
      </c>
      <c r="U350" s="7">
        <f>SUMIFS(Nhap!$I$5:$I$1000,Nhap!$E$5:$E$1000,DATE(Thang!$E$4,Thang!$C$4,Loc!$Q$2),Nhap!$F$5:$F$1000,Loc!A350)</f>
        <v>0</v>
      </c>
      <c r="V350" s="7">
        <f>SUMIFS(Nhap!$I$5:$I$1000,Nhap!$E$5:$E$1000,DATE(Thang!$E$4,Thang!$C$4,Loc!$R$2),Nhap!$F$5:$F$1000,Loc!A350)</f>
        <v>0</v>
      </c>
      <c r="W350" s="7">
        <f>SUMIFS(Nhap!$I$5:$I$1000,Nhap!$E$5:$E$1000,DATE(Thang!$E$4,Thang!$C$4,Loc!$S$2),Nhap!$F$5:$F$1000,Loc!A350)</f>
        <v>0</v>
      </c>
      <c r="X350" s="7">
        <f>SUMIFS(Nhap!$I$5:$I$1000,Nhap!$E$5:$E$1000,DATE(Thang!$E$4,Thang!$C$4,Loc!$T$2),Nhap!$F$5:$F$1000,Loc!A350)</f>
        <v>0</v>
      </c>
      <c r="Y350" s="7">
        <f>SUMIFS(Nhap!$I$5:$I$1000,Nhap!$E$5:$E$1000,DATE(Thang!$E$4,Thang!$C$4,Loc!$U$2),Nhap!$F$5:$F$1000,Loc!A350)</f>
        <v>0</v>
      </c>
      <c r="Z350" s="7">
        <f>SUMIFS(Nhap!$I$5:$I$1000,Nhap!$E$5:$E$1000,DATE(Thang!$E$4,Thang!$C$4,Loc!$V$2),Nhap!$F$5:$F$1000,Loc!A350)</f>
        <v>0</v>
      </c>
      <c r="AA350" s="7">
        <f>SUMIFS(Nhap!$I$5:$I$1000,Nhap!$E$5:$E$1000,DATE(Thang!$E$4,Thang!$C$4,Loc!$W$2),Nhap!$F$5:$F$1000,Loc!A350)</f>
        <v>0</v>
      </c>
      <c r="AB350" s="7">
        <f>SUMIFS(Nhap!$I$5:$I$1000,Nhap!$E$5:$E$1000,DATE(Thang!$E$4,Thang!$C$4,Loc!$X$2),Nhap!$F$5:$F$1000,Loc!A350)</f>
        <v>0</v>
      </c>
      <c r="AC350" s="7">
        <f>SUMIFS(Nhap!$I$5:$I$1000,Nhap!$E$5:$E$1000,DATE(Thang!$E$4,Thang!$C$4,Loc!$Y$2),Nhap!$F$5:$F$1000,Loc!A350)</f>
        <v>0</v>
      </c>
      <c r="AD350" s="7">
        <f>SUMIFS(Nhap!$I$5:$I$1000,Nhap!$E$5:$E$1000,DATE(Thang!$E$4,Thang!$C$4,Loc!$Z$2),Nhap!$F$5:$F$1000,Loc!A350)</f>
        <v>0</v>
      </c>
      <c r="AE350" s="7">
        <f>SUMIFS(Nhap!$I$5:$I$1000,Nhap!$E$5:$E$1000,DATE(Thang!$E$4,Thang!$C$4,Loc!$AA$2),Nhap!$F$5:$F$1000,Loc!A350)</f>
        <v>0</v>
      </c>
      <c r="AF350" s="7">
        <f>SUMIFS(Nhap!$I$5:$I$1000,Nhap!$E$5:$E$1000,DATE(Thang!$E$4,Thang!$C$4,Loc!$AB$2),Nhap!$F$5:$F$1000,Loc!A350)</f>
        <v>0</v>
      </c>
      <c r="AG350" s="7">
        <f>SUMIFS(Nhap!$I$5:$I$1000,Nhap!$E$5:$E$1000,DATE(Thang!$E$4,Thang!$C$4,Loc!$AC$2),Nhap!$F$5:$F$1000,Loc!A350)</f>
        <v>0</v>
      </c>
      <c r="AH350" s="7">
        <f>SUMIFS(Nhap!$I$5:$I$1000,Nhap!$E$5:$E$1000,DATE(Thang!$E$4,Thang!$C$4,Loc!$AD$2),Nhap!$F$5:$F$1000,Loc!$A$5)</f>
        <v>0</v>
      </c>
      <c r="AI350" s="7">
        <f>SUMIFS(Nhap!$I$5:$I$1000,Nhap!$E$5:$E$1000,DATE(Thang!$E$4,Thang!$C$4,Loc!$AE$2),Nhap!$F$5:$F$1000,Loc!A350)</f>
        <v>0</v>
      </c>
      <c r="AJ350" s="7">
        <f>SUMIFS(Nhap!$I$5:$I$1000,Nhap!$E$5:$E$1000,DATE(Thang!$E$4,Thang!$C$4,Loc!$AF$2),Nhap!$F$5:$F$1000,Loc!A350)</f>
        <v>0</v>
      </c>
      <c r="AK350" s="7">
        <f>SUMIFS(Nhap!$I$5:$I$1000,Nhap!$E$5:$E$1000,DATE(Thang!$E$4,Thang!$C$4,Loc!$AG$2),Nhap!$F$5:$F$1000,Loc!A350)</f>
        <v>0</v>
      </c>
      <c r="AL350" s="7">
        <f>SUMIFS(Nhap!$I$5:$I$1000,Nhap!$E$5:$E$1000,DATE(Thang!$E$4,Thang!$C$4,Loc!$AH$2),Nhap!$F$5:$F$1000,Loc!A350)</f>
        <v>0</v>
      </c>
      <c r="AM350" s="7">
        <f>SUMIFS(Nhap!$I$5:$I$1000,Nhap!$E$5:$E$1000,DATE(Thang!$E$4,Thang!$C$4,Loc!$AI$2),Nhap!$F$5:$F$1000,Loc!A350)</f>
        <v>0</v>
      </c>
      <c r="AN350" s="7">
        <f>SUMIFS(Nhap!$I$5:$I$1000,Nhap!$E$5:$E$1000,DATE(Thang!$E$4,Thang!$C$4,Loc!$AJ$2),Nhap!$F$5:$F$1000,Loc!A350)</f>
        <v>0</v>
      </c>
      <c r="AO350" s="7">
        <f>SUMIFS(Xuat!$G$5:$G$1000,Xuat!$C$5:$C$1000,DATE(Thang!$E$4,Thang!$C$4,AO$2),Xuat!$D$5:$D$1000,Loc!$A350)</f>
        <v>0</v>
      </c>
      <c r="AP350" s="7">
        <f>SUMIFS(Xuat!$G$5:$G$1000,Xuat!$C$5:$C$1000,DATE(Thang!$E$4,Thang!$C$4,AP$2),Xuat!$D$5:$D$1000,Loc!$A350)</f>
        <v>0</v>
      </c>
      <c r="AQ350" s="7">
        <f>SUMIFS(Xuat!$G$5:$G$1000,Xuat!$C$5:$C$1000,DATE(Thang!$E$4,Thang!$C$4,AQ$2),Xuat!$D$5:$D$1000,Loc!$A350)</f>
        <v>0</v>
      </c>
      <c r="AR350" s="7">
        <f>SUMIFS(Xuat!$G$5:$G$1000,Xuat!$C$5:$C$1000,DATE(Thang!$E$4,Thang!$C$4,AR$2),Xuat!$D$5:$D$1000,Loc!$A350)</f>
        <v>0</v>
      </c>
      <c r="AS350" s="7">
        <f>SUMIFS(Xuat!$G$5:$G$1000,Xuat!$C$5:$C$1000,DATE(Thang!$E$4,Thang!$C$4,AS$2),Xuat!$D$5:$D$1000,Loc!$A350)</f>
        <v>0</v>
      </c>
      <c r="AT350" s="7">
        <f>SUMIFS(Xuat!$G$5:$G$1000,Xuat!$C$5:$C$1000,DATE(Thang!$E$4,Thang!$C$4,AT$2),Xuat!$D$5:$D$1000,Loc!$A350)</f>
        <v>0</v>
      </c>
      <c r="AU350" s="7">
        <f>SUMIFS(Xuat!$G$5:$G$1000,Xuat!$C$5:$C$1000,DATE(Thang!$E$4,Thang!$C$4,AU$2),Xuat!$D$5:$D$1000,Loc!$A350)</f>
        <v>0</v>
      </c>
      <c r="AV350" s="7">
        <f>SUMIFS(Xuat!$G$5:$G$1000,Xuat!$C$5:$C$1000,DATE(Thang!$E$4,Thang!$C$4,AV$2),Xuat!$D$5:$D$1000,Loc!$A350)</f>
        <v>0</v>
      </c>
      <c r="AW350" s="7">
        <f>SUMIFS(Xuat!$G$5:$G$1000,Xuat!$C$5:$C$1000,DATE(Thang!$E$4,Thang!$C$4,AW$2),Xuat!$D$5:$D$1000,Loc!$A350)</f>
        <v>0</v>
      </c>
      <c r="AX350" s="7">
        <f>SUMIFS(Xuat!$G$5:$G$1000,Xuat!$C$5:$C$1000,DATE(Thang!$E$4,Thang!$C$4,AX$2),Xuat!$D$5:$D$1000,Loc!$A350)</f>
        <v>0</v>
      </c>
      <c r="AY350" s="7">
        <f>SUMIFS(Xuat!$G$5:$G$1000,Xuat!$C$5:$C$1000,DATE(Thang!$E$4,Thang!$C$4,AY$2),Xuat!$D$5:$D$1000,Loc!$A350)</f>
        <v>0</v>
      </c>
      <c r="AZ350" s="7">
        <f>SUMIFS(Xuat!$G$5:$G$1000,Xuat!$C$5:$C$1000,DATE(Thang!$E$4,Thang!$C$4,AZ$2),Xuat!$D$5:$D$1000,Loc!$A350)</f>
        <v>0</v>
      </c>
      <c r="BA350" s="7">
        <f>SUMIFS(Xuat!$G$5:$G$1000,Xuat!$C$5:$C$1000,DATE(Thang!$E$4,Thang!$C$4,BA$2),Xuat!$D$5:$D$1000,Loc!$A350)</f>
        <v>0</v>
      </c>
      <c r="BB350" s="7">
        <f>SUMIFS(Xuat!$G$5:$G$1000,Xuat!$C$5:$C$1000,DATE(Thang!$E$4,Thang!$C$4,BB$2),Xuat!$D$5:$D$1000,Loc!$A350)</f>
        <v>0</v>
      </c>
      <c r="BC350" s="7">
        <f>SUMIFS(Xuat!$G$5:$G$1000,Xuat!$C$5:$C$1000,DATE(Thang!$E$4,Thang!$C$4,BC$2),Xuat!$D$5:$D$1000,Loc!$A350)</f>
        <v>0</v>
      </c>
      <c r="BD350" s="7">
        <f>SUMIFS(Xuat!$G$5:$G$1000,Xuat!$C$5:$C$1000,DATE(Thang!$E$4,Thang!$C$4,BD$2),Xuat!$D$5:$D$1000,Loc!$A350)</f>
        <v>0</v>
      </c>
      <c r="BE350" s="7">
        <f>SUMIFS(Xuat!$G$5:$G$1000,Xuat!$C$5:$C$1000,DATE(Thang!$E$4,Thang!$C$4,BE$2),Xuat!$D$5:$D$1000,Loc!$A350)</f>
        <v>0</v>
      </c>
      <c r="BF350" s="7">
        <f>SUMIFS(Xuat!$G$5:$G$1000,Xuat!$C$5:$C$1000,DATE(Thang!$E$4,Thang!$C$4,BF$2),Xuat!$D$5:$D$1000,Loc!$A350)</f>
        <v>0</v>
      </c>
      <c r="BG350" s="7">
        <f>SUMIFS(Xuat!$G$5:$G$1000,Xuat!$C$5:$C$1000,DATE(Thang!$E$4,Thang!$C$4,BG$2),Xuat!$D$5:$D$1000,Loc!$A350)</f>
        <v>0</v>
      </c>
      <c r="BH350" s="7">
        <f>SUMIFS(Xuat!$G$5:$G$1000,Xuat!$C$5:$C$1000,DATE(Thang!$E$4,Thang!$C$4,BH$2),Xuat!$D$5:$D$1000,Loc!$A350)</f>
        <v>0</v>
      </c>
      <c r="BI350" s="7">
        <f>SUMIFS(Xuat!$G$5:$G$1000,Xuat!$C$5:$C$1000,DATE(Thang!$E$4,Thang!$C$4,BI$2),Xuat!$D$5:$D$1000,Loc!$A350)</f>
        <v>0</v>
      </c>
      <c r="BJ350" s="7">
        <f>SUMIFS(Xuat!$G$5:$G$1000,Xuat!$C$5:$C$1000,DATE(Thang!$E$4,Thang!$C$4,BJ$2),Xuat!$D$5:$D$1000,Loc!$A350)</f>
        <v>0</v>
      </c>
      <c r="BK350" s="7">
        <f>SUMIFS(Xuat!$G$5:$G$1000,Xuat!$C$5:$C$1000,DATE(Thang!$E$4,Thang!$C$4,BK$2),Xuat!$D$5:$D$1000,Loc!$A350)</f>
        <v>0</v>
      </c>
      <c r="BL350" s="7">
        <f>SUMIFS(Xuat!$G$5:$G$1000,Xuat!$C$5:$C$1000,DATE(Thang!$E$4,Thang!$C$4,BL$2),Xuat!$D$5:$D$1000,Loc!$A350)</f>
        <v>0</v>
      </c>
      <c r="BM350" s="7">
        <f>SUMIFS(Xuat!$G$5:$G$1000,Xuat!$C$5:$C$1000,DATE(Thang!$E$4,Thang!$C$4,BM$2),Xuat!$D$5:$D$1000,Loc!$A350)</f>
        <v>0</v>
      </c>
      <c r="BN350" s="7">
        <f>SUMIFS(Xuat!$G$5:$G$1000,Xuat!$C$5:$C$1000,DATE(Thang!$E$4,Thang!$C$4,BN$2),Xuat!$D$5:$D$1000,Loc!$A350)</f>
        <v>0</v>
      </c>
      <c r="BO350" s="7">
        <f>SUMIFS(Xuat!$G$5:$G$1000,Xuat!$C$5:$C$1000,DATE(Thang!$E$4,Thang!$C$4,BO$2),Xuat!$D$5:$D$1000,Loc!$A350)</f>
        <v>0</v>
      </c>
      <c r="BP350" s="7">
        <f>SUMIFS(Xuat!$G$5:$G$1000,Xuat!$C$5:$C$1000,DATE(Thang!$E$4,Thang!$C$4,BP$2),Xuat!$D$5:$D$1000,Loc!$A350)</f>
        <v>0</v>
      </c>
      <c r="BQ350" s="7">
        <f>SUMIFS(Xuat!$G$5:$G$1000,Xuat!$C$5:$C$1000,DATE(Thang!$E$4,Thang!$C$4,BQ$2),Xuat!$D$5:$D$1000,Loc!$A350)</f>
        <v>0</v>
      </c>
      <c r="BR350" s="7">
        <f>SUMIFS(Xuat!$G$5:$G$1000,Xuat!$C$5:$C$1000,DATE(Thang!$E$4,Thang!$C$4,BR$2),Xuat!$D$5:$D$1000,Loc!$A350)</f>
        <v>0</v>
      </c>
      <c r="BS350" s="7">
        <f>SUMIFS(Xuat!$G$5:$G$1000,Xuat!$C$5:$C$1000,DATE(Thang!$E$4,Thang!$C$4,BS$2),Xuat!$D$5:$D$1000,Loc!$A350)</f>
        <v>0</v>
      </c>
    </row>
    <row r="351" spans="1:71" x14ac:dyDescent="0.2">
      <c r="A351" s="2">
        <f>DM!C351</f>
        <v>0</v>
      </c>
      <c r="B351" s="3">
        <f>VLOOKUP(A351,Tondau!$B$5:$F$500,3,0)</f>
        <v>0</v>
      </c>
      <c r="C351" s="3">
        <f>VLOOKUP(Tinhgiavon!A351,Tondau!$B$5:$E$500,4,0)</f>
        <v>0</v>
      </c>
      <c r="D351" s="3">
        <f t="shared" si="27"/>
        <v>0</v>
      </c>
      <c r="E351" s="3">
        <f>SUMIF(Nhap!$F$5:$F$1000,Tinhgiavon!A351,Nhap!$K$5:$K$1000)</f>
        <v>0</v>
      </c>
      <c r="F351" s="3">
        <f t="shared" si="28"/>
        <v>0</v>
      </c>
      <c r="G351" s="3">
        <f t="shared" si="29"/>
        <v>0</v>
      </c>
      <c r="H351" s="3">
        <f t="shared" si="30"/>
        <v>0</v>
      </c>
      <c r="I351" s="3">
        <f t="shared" si="31"/>
        <v>0</v>
      </c>
      <c r="J351" s="7">
        <f>SUMIFS(Nhap!$I$5:$I$1000,Nhap!$E$5:$E$1000,DATE(Thang!$E$4,Thang!$C$4,Loc!$F$2),Nhap!$F$5:$F$1000,Loc!A351)</f>
        <v>0</v>
      </c>
      <c r="K351" s="7">
        <f>SUMIFS(Nhap!$I$5:$I$1000,Nhap!$E$5:$E$1000,DATE(Thang!$E$4,Thang!$C$4,Loc!$G$2),Nhap!$F$5:$F$1000,Loc!A351)</f>
        <v>0</v>
      </c>
      <c r="L351" s="7">
        <f>SUMIFS(Nhap!$I$5:$I$1000,Nhap!$E$5:$E$1000,DATE(Thang!$E$4,Thang!$C$4,Loc!$H$2),Nhap!$F$5:$F$1000,Loc!A351)</f>
        <v>0</v>
      </c>
      <c r="M351" s="7">
        <f>SUMIFS(Nhap!$I$5:$I$1000,Nhap!$E$5:$E$1000,DATE(Thang!$E$4,Thang!$C$4,Loc!$I$2),Nhap!$F$5:$F$1000,Loc!A351)</f>
        <v>0</v>
      </c>
      <c r="N351" s="7">
        <f>SUMIFS(Nhap!$I$5:$I$1000,Nhap!$E$5:$E$1000,DATE(Thang!$E$4,Thang!$C$4,Loc!$J$2),Nhap!$F$5:$F$1000,Loc!A351)</f>
        <v>0</v>
      </c>
      <c r="O351" s="7">
        <f>SUMIFS(Nhap!$I$5:$I$1000,Nhap!$E$5:$E$1000,DATE(Thang!$E$4,Thang!$C$4,Loc!$K$2),Nhap!$F$5:$F$1000,Loc!A351)</f>
        <v>0</v>
      </c>
      <c r="P351" s="7">
        <f>SUMIFS(Nhap!$I$5:$I$1000,Nhap!$E$5:$E$1000,DATE(Thang!$E$4,Thang!$C$4,Loc!$L$2),Nhap!$F$5:$F$1000,Loc!A351)</f>
        <v>0</v>
      </c>
      <c r="Q351" s="7">
        <f>SUMIFS(Nhap!$I$5:$I$1000,Nhap!$E$5:$E$1000,DATE(Thang!$E$4,Thang!$C$4,Loc!$M$2),Nhap!$F$5:$F$1000,Loc!A351)</f>
        <v>0</v>
      </c>
      <c r="R351" s="7">
        <f>SUMIFS(Nhap!$I$5:$I$1000,Nhap!$E$5:$E$1000,DATE(Thang!$E$4,Thang!$C$4,Loc!$N$2),Nhap!$F$5:$F$1000,Loc!A351)</f>
        <v>0</v>
      </c>
      <c r="S351" s="7">
        <f>SUMIFS(Nhap!$I$5:$I$1000,Nhap!$E$5:$E$1000,DATE(Thang!$E$4,Thang!$C$4,Loc!$O$2),Nhap!$F$5:$F$1000,Loc!A351)</f>
        <v>0</v>
      </c>
      <c r="T351" s="7">
        <f>SUMIFS(Nhap!$I$5:$I$1000,Nhap!$E$5:$E$1000,DATE(Thang!$E$4,Thang!$C$4,Loc!$P$2),Nhap!$F$5:$F$1000,Loc!A351)</f>
        <v>0</v>
      </c>
      <c r="U351" s="7">
        <f>SUMIFS(Nhap!$I$5:$I$1000,Nhap!$E$5:$E$1000,DATE(Thang!$E$4,Thang!$C$4,Loc!$Q$2),Nhap!$F$5:$F$1000,Loc!A351)</f>
        <v>0</v>
      </c>
      <c r="V351" s="7">
        <f>SUMIFS(Nhap!$I$5:$I$1000,Nhap!$E$5:$E$1000,DATE(Thang!$E$4,Thang!$C$4,Loc!$R$2),Nhap!$F$5:$F$1000,Loc!A351)</f>
        <v>0</v>
      </c>
      <c r="W351" s="7">
        <f>SUMIFS(Nhap!$I$5:$I$1000,Nhap!$E$5:$E$1000,DATE(Thang!$E$4,Thang!$C$4,Loc!$S$2),Nhap!$F$5:$F$1000,Loc!A351)</f>
        <v>0</v>
      </c>
      <c r="X351" s="7">
        <f>SUMIFS(Nhap!$I$5:$I$1000,Nhap!$E$5:$E$1000,DATE(Thang!$E$4,Thang!$C$4,Loc!$T$2),Nhap!$F$5:$F$1000,Loc!A351)</f>
        <v>0</v>
      </c>
      <c r="Y351" s="7">
        <f>SUMIFS(Nhap!$I$5:$I$1000,Nhap!$E$5:$E$1000,DATE(Thang!$E$4,Thang!$C$4,Loc!$U$2),Nhap!$F$5:$F$1000,Loc!A351)</f>
        <v>0</v>
      </c>
      <c r="Z351" s="7">
        <f>SUMIFS(Nhap!$I$5:$I$1000,Nhap!$E$5:$E$1000,DATE(Thang!$E$4,Thang!$C$4,Loc!$V$2),Nhap!$F$5:$F$1000,Loc!A351)</f>
        <v>0</v>
      </c>
      <c r="AA351" s="7">
        <f>SUMIFS(Nhap!$I$5:$I$1000,Nhap!$E$5:$E$1000,DATE(Thang!$E$4,Thang!$C$4,Loc!$W$2),Nhap!$F$5:$F$1000,Loc!A351)</f>
        <v>0</v>
      </c>
      <c r="AB351" s="7">
        <f>SUMIFS(Nhap!$I$5:$I$1000,Nhap!$E$5:$E$1000,DATE(Thang!$E$4,Thang!$C$4,Loc!$X$2),Nhap!$F$5:$F$1000,Loc!A351)</f>
        <v>0</v>
      </c>
      <c r="AC351" s="7">
        <f>SUMIFS(Nhap!$I$5:$I$1000,Nhap!$E$5:$E$1000,DATE(Thang!$E$4,Thang!$C$4,Loc!$Y$2),Nhap!$F$5:$F$1000,Loc!A351)</f>
        <v>0</v>
      </c>
      <c r="AD351" s="7">
        <f>SUMIFS(Nhap!$I$5:$I$1000,Nhap!$E$5:$E$1000,DATE(Thang!$E$4,Thang!$C$4,Loc!$Z$2),Nhap!$F$5:$F$1000,Loc!A351)</f>
        <v>0</v>
      </c>
      <c r="AE351" s="7">
        <f>SUMIFS(Nhap!$I$5:$I$1000,Nhap!$E$5:$E$1000,DATE(Thang!$E$4,Thang!$C$4,Loc!$AA$2),Nhap!$F$5:$F$1000,Loc!A351)</f>
        <v>0</v>
      </c>
      <c r="AF351" s="7">
        <f>SUMIFS(Nhap!$I$5:$I$1000,Nhap!$E$5:$E$1000,DATE(Thang!$E$4,Thang!$C$4,Loc!$AB$2),Nhap!$F$5:$F$1000,Loc!A351)</f>
        <v>0</v>
      </c>
      <c r="AG351" s="7">
        <f>SUMIFS(Nhap!$I$5:$I$1000,Nhap!$E$5:$E$1000,DATE(Thang!$E$4,Thang!$C$4,Loc!$AC$2),Nhap!$F$5:$F$1000,Loc!A351)</f>
        <v>0</v>
      </c>
      <c r="AH351" s="7">
        <f>SUMIFS(Nhap!$I$5:$I$1000,Nhap!$E$5:$E$1000,DATE(Thang!$E$4,Thang!$C$4,Loc!$AD$2),Nhap!$F$5:$F$1000,Loc!$A$5)</f>
        <v>0</v>
      </c>
      <c r="AI351" s="7">
        <f>SUMIFS(Nhap!$I$5:$I$1000,Nhap!$E$5:$E$1000,DATE(Thang!$E$4,Thang!$C$4,Loc!$AE$2),Nhap!$F$5:$F$1000,Loc!A351)</f>
        <v>0</v>
      </c>
      <c r="AJ351" s="7">
        <f>SUMIFS(Nhap!$I$5:$I$1000,Nhap!$E$5:$E$1000,DATE(Thang!$E$4,Thang!$C$4,Loc!$AF$2),Nhap!$F$5:$F$1000,Loc!A351)</f>
        <v>0</v>
      </c>
      <c r="AK351" s="7">
        <f>SUMIFS(Nhap!$I$5:$I$1000,Nhap!$E$5:$E$1000,DATE(Thang!$E$4,Thang!$C$4,Loc!$AG$2),Nhap!$F$5:$F$1000,Loc!A351)</f>
        <v>0</v>
      </c>
      <c r="AL351" s="7">
        <f>SUMIFS(Nhap!$I$5:$I$1000,Nhap!$E$5:$E$1000,DATE(Thang!$E$4,Thang!$C$4,Loc!$AH$2),Nhap!$F$5:$F$1000,Loc!A351)</f>
        <v>0</v>
      </c>
      <c r="AM351" s="7">
        <f>SUMIFS(Nhap!$I$5:$I$1000,Nhap!$E$5:$E$1000,DATE(Thang!$E$4,Thang!$C$4,Loc!$AI$2),Nhap!$F$5:$F$1000,Loc!A351)</f>
        <v>0</v>
      </c>
      <c r="AN351" s="7">
        <f>SUMIFS(Nhap!$I$5:$I$1000,Nhap!$E$5:$E$1000,DATE(Thang!$E$4,Thang!$C$4,Loc!$AJ$2),Nhap!$F$5:$F$1000,Loc!A351)</f>
        <v>0</v>
      </c>
      <c r="AO351" s="7">
        <f>SUMIFS(Xuat!$G$5:$G$1000,Xuat!$C$5:$C$1000,DATE(Thang!$E$4,Thang!$C$4,AO$2),Xuat!$D$5:$D$1000,Loc!$A351)</f>
        <v>0</v>
      </c>
      <c r="AP351" s="7">
        <f>SUMIFS(Xuat!$G$5:$G$1000,Xuat!$C$5:$C$1000,DATE(Thang!$E$4,Thang!$C$4,AP$2),Xuat!$D$5:$D$1000,Loc!$A351)</f>
        <v>0</v>
      </c>
      <c r="AQ351" s="7">
        <f>SUMIFS(Xuat!$G$5:$G$1000,Xuat!$C$5:$C$1000,DATE(Thang!$E$4,Thang!$C$4,AQ$2),Xuat!$D$5:$D$1000,Loc!$A351)</f>
        <v>0</v>
      </c>
      <c r="AR351" s="7">
        <f>SUMIFS(Xuat!$G$5:$G$1000,Xuat!$C$5:$C$1000,DATE(Thang!$E$4,Thang!$C$4,AR$2),Xuat!$D$5:$D$1000,Loc!$A351)</f>
        <v>0</v>
      </c>
      <c r="AS351" s="7">
        <f>SUMIFS(Xuat!$G$5:$G$1000,Xuat!$C$5:$C$1000,DATE(Thang!$E$4,Thang!$C$4,AS$2),Xuat!$D$5:$D$1000,Loc!$A351)</f>
        <v>0</v>
      </c>
      <c r="AT351" s="7">
        <f>SUMIFS(Xuat!$G$5:$G$1000,Xuat!$C$5:$C$1000,DATE(Thang!$E$4,Thang!$C$4,AT$2),Xuat!$D$5:$D$1000,Loc!$A351)</f>
        <v>0</v>
      </c>
      <c r="AU351" s="7">
        <f>SUMIFS(Xuat!$G$5:$G$1000,Xuat!$C$5:$C$1000,DATE(Thang!$E$4,Thang!$C$4,AU$2),Xuat!$D$5:$D$1000,Loc!$A351)</f>
        <v>0</v>
      </c>
      <c r="AV351" s="7">
        <f>SUMIFS(Xuat!$G$5:$G$1000,Xuat!$C$5:$C$1000,DATE(Thang!$E$4,Thang!$C$4,AV$2),Xuat!$D$5:$D$1000,Loc!$A351)</f>
        <v>0</v>
      </c>
      <c r="AW351" s="7">
        <f>SUMIFS(Xuat!$G$5:$G$1000,Xuat!$C$5:$C$1000,DATE(Thang!$E$4,Thang!$C$4,AW$2),Xuat!$D$5:$D$1000,Loc!$A351)</f>
        <v>0</v>
      </c>
      <c r="AX351" s="7">
        <f>SUMIFS(Xuat!$G$5:$G$1000,Xuat!$C$5:$C$1000,DATE(Thang!$E$4,Thang!$C$4,AX$2),Xuat!$D$5:$D$1000,Loc!$A351)</f>
        <v>0</v>
      </c>
      <c r="AY351" s="7">
        <f>SUMIFS(Xuat!$G$5:$G$1000,Xuat!$C$5:$C$1000,DATE(Thang!$E$4,Thang!$C$4,AY$2),Xuat!$D$5:$D$1000,Loc!$A351)</f>
        <v>0</v>
      </c>
      <c r="AZ351" s="7">
        <f>SUMIFS(Xuat!$G$5:$G$1000,Xuat!$C$5:$C$1000,DATE(Thang!$E$4,Thang!$C$4,AZ$2),Xuat!$D$5:$D$1000,Loc!$A351)</f>
        <v>0</v>
      </c>
      <c r="BA351" s="7">
        <f>SUMIFS(Xuat!$G$5:$G$1000,Xuat!$C$5:$C$1000,DATE(Thang!$E$4,Thang!$C$4,BA$2),Xuat!$D$5:$D$1000,Loc!$A351)</f>
        <v>0</v>
      </c>
      <c r="BB351" s="7">
        <f>SUMIFS(Xuat!$G$5:$G$1000,Xuat!$C$5:$C$1000,DATE(Thang!$E$4,Thang!$C$4,BB$2),Xuat!$D$5:$D$1000,Loc!$A351)</f>
        <v>0</v>
      </c>
      <c r="BC351" s="7">
        <f>SUMIFS(Xuat!$G$5:$G$1000,Xuat!$C$5:$C$1000,DATE(Thang!$E$4,Thang!$C$4,BC$2),Xuat!$D$5:$D$1000,Loc!$A351)</f>
        <v>0</v>
      </c>
      <c r="BD351" s="7">
        <f>SUMIFS(Xuat!$G$5:$G$1000,Xuat!$C$5:$C$1000,DATE(Thang!$E$4,Thang!$C$4,BD$2),Xuat!$D$5:$D$1000,Loc!$A351)</f>
        <v>0</v>
      </c>
      <c r="BE351" s="7">
        <f>SUMIFS(Xuat!$G$5:$G$1000,Xuat!$C$5:$C$1000,DATE(Thang!$E$4,Thang!$C$4,BE$2),Xuat!$D$5:$D$1000,Loc!$A351)</f>
        <v>0</v>
      </c>
      <c r="BF351" s="7">
        <f>SUMIFS(Xuat!$G$5:$G$1000,Xuat!$C$5:$C$1000,DATE(Thang!$E$4,Thang!$C$4,BF$2),Xuat!$D$5:$D$1000,Loc!$A351)</f>
        <v>0</v>
      </c>
      <c r="BG351" s="7">
        <f>SUMIFS(Xuat!$G$5:$G$1000,Xuat!$C$5:$C$1000,DATE(Thang!$E$4,Thang!$C$4,BG$2),Xuat!$D$5:$D$1000,Loc!$A351)</f>
        <v>0</v>
      </c>
      <c r="BH351" s="7">
        <f>SUMIFS(Xuat!$G$5:$G$1000,Xuat!$C$5:$C$1000,DATE(Thang!$E$4,Thang!$C$4,BH$2),Xuat!$D$5:$D$1000,Loc!$A351)</f>
        <v>0</v>
      </c>
      <c r="BI351" s="7">
        <f>SUMIFS(Xuat!$G$5:$G$1000,Xuat!$C$5:$C$1000,DATE(Thang!$E$4,Thang!$C$4,BI$2),Xuat!$D$5:$D$1000,Loc!$A351)</f>
        <v>0</v>
      </c>
      <c r="BJ351" s="7">
        <f>SUMIFS(Xuat!$G$5:$G$1000,Xuat!$C$5:$C$1000,DATE(Thang!$E$4,Thang!$C$4,BJ$2),Xuat!$D$5:$D$1000,Loc!$A351)</f>
        <v>0</v>
      </c>
      <c r="BK351" s="7">
        <f>SUMIFS(Xuat!$G$5:$G$1000,Xuat!$C$5:$C$1000,DATE(Thang!$E$4,Thang!$C$4,BK$2),Xuat!$D$5:$D$1000,Loc!$A351)</f>
        <v>0</v>
      </c>
      <c r="BL351" s="7">
        <f>SUMIFS(Xuat!$G$5:$G$1000,Xuat!$C$5:$C$1000,DATE(Thang!$E$4,Thang!$C$4,BL$2),Xuat!$D$5:$D$1000,Loc!$A351)</f>
        <v>0</v>
      </c>
      <c r="BM351" s="7">
        <f>SUMIFS(Xuat!$G$5:$G$1000,Xuat!$C$5:$C$1000,DATE(Thang!$E$4,Thang!$C$4,BM$2),Xuat!$D$5:$D$1000,Loc!$A351)</f>
        <v>0</v>
      </c>
      <c r="BN351" s="7">
        <f>SUMIFS(Xuat!$G$5:$G$1000,Xuat!$C$5:$C$1000,DATE(Thang!$E$4,Thang!$C$4,BN$2),Xuat!$D$5:$D$1000,Loc!$A351)</f>
        <v>0</v>
      </c>
      <c r="BO351" s="7">
        <f>SUMIFS(Xuat!$G$5:$G$1000,Xuat!$C$5:$C$1000,DATE(Thang!$E$4,Thang!$C$4,BO$2),Xuat!$D$5:$D$1000,Loc!$A351)</f>
        <v>0</v>
      </c>
      <c r="BP351" s="7">
        <f>SUMIFS(Xuat!$G$5:$G$1000,Xuat!$C$5:$C$1000,DATE(Thang!$E$4,Thang!$C$4,BP$2),Xuat!$D$5:$D$1000,Loc!$A351)</f>
        <v>0</v>
      </c>
      <c r="BQ351" s="7">
        <f>SUMIFS(Xuat!$G$5:$G$1000,Xuat!$C$5:$C$1000,DATE(Thang!$E$4,Thang!$C$4,BQ$2),Xuat!$D$5:$D$1000,Loc!$A351)</f>
        <v>0</v>
      </c>
      <c r="BR351" s="7">
        <f>SUMIFS(Xuat!$G$5:$G$1000,Xuat!$C$5:$C$1000,DATE(Thang!$E$4,Thang!$C$4,BR$2),Xuat!$D$5:$D$1000,Loc!$A351)</f>
        <v>0</v>
      </c>
      <c r="BS351" s="7">
        <f>SUMIFS(Xuat!$G$5:$G$1000,Xuat!$C$5:$C$1000,DATE(Thang!$E$4,Thang!$C$4,BS$2),Xuat!$D$5:$D$1000,Loc!$A351)</f>
        <v>0</v>
      </c>
    </row>
    <row r="352" spans="1:71" x14ac:dyDescent="0.2">
      <c r="A352" s="2">
        <f>DM!C352</f>
        <v>0</v>
      </c>
      <c r="B352" s="3">
        <f>VLOOKUP(A352,Tondau!$B$5:$F$500,3,0)</f>
        <v>0</v>
      </c>
      <c r="C352" s="3">
        <f>VLOOKUP(Tinhgiavon!A352,Tondau!$B$5:$E$500,4,0)</f>
        <v>0</v>
      </c>
      <c r="D352" s="3">
        <f t="shared" si="27"/>
        <v>0</v>
      </c>
      <c r="E352" s="3">
        <f>SUMIF(Nhap!$F$5:$F$1000,Tinhgiavon!A352,Nhap!$K$5:$K$1000)</f>
        <v>0</v>
      </c>
      <c r="F352" s="3">
        <f t="shared" si="28"/>
        <v>0</v>
      </c>
      <c r="G352" s="3">
        <f t="shared" si="29"/>
        <v>0</v>
      </c>
      <c r="H352" s="3">
        <f t="shared" si="30"/>
        <v>0</v>
      </c>
      <c r="I352" s="3">
        <f t="shared" si="31"/>
        <v>0</v>
      </c>
      <c r="J352" s="7">
        <f>SUMIFS(Nhap!$I$5:$I$1000,Nhap!$E$5:$E$1000,DATE(Thang!$E$4,Thang!$C$4,Loc!$F$2),Nhap!$F$5:$F$1000,Loc!A352)</f>
        <v>0</v>
      </c>
      <c r="K352" s="7">
        <f>SUMIFS(Nhap!$I$5:$I$1000,Nhap!$E$5:$E$1000,DATE(Thang!$E$4,Thang!$C$4,Loc!$G$2),Nhap!$F$5:$F$1000,Loc!A352)</f>
        <v>0</v>
      </c>
      <c r="L352" s="7">
        <f>SUMIFS(Nhap!$I$5:$I$1000,Nhap!$E$5:$E$1000,DATE(Thang!$E$4,Thang!$C$4,Loc!$H$2),Nhap!$F$5:$F$1000,Loc!A352)</f>
        <v>0</v>
      </c>
      <c r="M352" s="7">
        <f>SUMIFS(Nhap!$I$5:$I$1000,Nhap!$E$5:$E$1000,DATE(Thang!$E$4,Thang!$C$4,Loc!$I$2),Nhap!$F$5:$F$1000,Loc!A352)</f>
        <v>0</v>
      </c>
      <c r="N352" s="7">
        <f>SUMIFS(Nhap!$I$5:$I$1000,Nhap!$E$5:$E$1000,DATE(Thang!$E$4,Thang!$C$4,Loc!$J$2),Nhap!$F$5:$F$1000,Loc!A352)</f>
        <v>0</v>
      </c>
      <c r="O352" s="7">
        <f>SUMIFS(Nhap!$I$5:$I$1000,Nhap!$E$5:$E$1000,DATE(Thang!$E$4,Thang!$C$4,Loc!$K$2),Nhap!$F$5:$F$1000,Loc!A352)</f>
        <v>0</v>
      </c>
      <c r="P352" s="7">
        <f>SUMIFS(Nhap!$I$5:$I$1000,Nhap!$E$5:$E$1000,DATE(Thang!$E$4,Thang!$C$4,Loc!$L$2),Nhap!$F$5:$F$1000,Loc!A352)</f>
        <v>0</v>
      </c>
      <c r="Q352" s="7">
        <f>SUMIFS(Nhap!$I$5:$I$1000,Nhap!$E$5:$E$1000,DATE(Thang!$E$4,Thang!$C$4,Loc!$M$2),Nhap!$F$5:$F$1000,Loc!A352)</f>
        <v>0</v>
      </c>
      <c r="R352" s="7">
        <f>SUMIFS(Nhap!$I$5:$I$1000,Nhap!$E$5:$E$1000,DATE(Thang!$E$4,Thang!$C$4,Loc!$N$2),Nhap!$F$5:$F$1000,Loc!A352)</f>
        <v>0</v>
      </c>
      <c r="S352" s="7">
        <f>SUMIFS(Nhap!$I$5:$I$1000,Nhap!$E$5:$E$1000,DATE(Thang!$E$4,Thang!$C$4,Loc!$O$2),Nhap!$F$5:$F$1000,Loc!A352)</f>
        <v>0</v>
      </c>
      <c r="T352" s="7">
        <f>SUMIFS(Nhap!$I$5:$I$1000,Nhap!$E$5:$E$1000,DATE(Thang!$E$4,Thang!$C$4,Loc!$P$2),Nhap!$F$5:$F$1000,Loc!A352)</f>
        <v>0</v>
      </c>
      <c r="U352" s="7">
        <f>SUMIFS(Nhap!$I$5:$I$1000,Nhap!$E$5:$E$1000,DATE(Thang!$E$4,Thang!$C$4,Loc!$Q$2),Nhap!$F$5:$F$1000,Loc!A352)</f>
        <v>0</v>
      </c>
      <c r="V352" s="7">
        <f>SUMIFS(Nhap!$I$5:$I$1000,Nhap!$E$5:$E$1000,DATE(Thang!$E$4,Thang!$C$4,Loc!$R$2),Nhap!$F$5:$F$1000,Loc!A352)</f>
        <v>0</v>
      </c>
      <c r="W352" s="7">
        <f>SUMIFS(Nhap!$I$5:$I$1000,Nhap!$E$5:$E$1000,DATE(Thang!$E$4,Thang!$C$4,Loc!$S$2),Nhap!$F$5:$F$1000,Loc!A352)</f>
        <v>0</v>
      </c>
      <c r="X352" s="7">
        <f>SUMIFS(Nhap!$I$5:$I$1000,Nhap!$E$5:$E$1000,DATE(Thang!$E$4,Thang!$C$4,Loc!$T$2),Nhap!$F$5:$F$1000,Loc!A352)</f>
        <v>0</v>
      </c>
      <c r="Y352" s="7">
        <f>SUMIFS(Nhap!$I$5:$I$1000,Nhap!$E$5:$E$1000,DATE(Thang!$E$4,Thang!$C$4,Loc!$U$2),Nhap!$F$5:$F$1000,Loc!A352)</f>
        <v>0</v>
      </c>
      <c r="Z352" s="7">
        <f>SUMIFS(Nhap!$I$5:$I$1000,Nhap!$E$5:$E$1000,DATE(Thang!$E$4,Thang!$C$4,Loc!$V$2),Nhap!$F$5:$F$1000,Loc!A352)</f>
        <v>0</v>
      </c>
      <c r="AA352" s="7">
        <f>SUMIFS(Nhap!$I$5:$I$1000,Nhap!$E$5:$E$1000,DATE(Thang!$E$4,Thang!$C$4,Loc!$W$2),Nhap!$F$5:$F$1000,Loc!A352)</f>
        <v>0</v>
      </c>
      <c r="AB352" s="7">
        <f>SUMIFS(Nhap!$I$5:$I$1000,Nhap!$E$5:$E$1000,DATE(Thang!$E$4,Thang!$C$4,Loc!$X$2),Nhap!$F$5:$F$1000,Loc!A352)</f>
        <v>0</v>
      </c>
      <c r="AC352" s="7">
        <f>SUMIFS(Nhap!$I$5:$I$1000,Nhap!$E$5:$E$1000,DATE(Thang!$E$4,Thang!$C$4,Loc!$Y$2),Nhap!$F$5:$F$1000,Loc!A352)</f>
        <v>0</v>
      </c>
      <c r="AD352" s="7">
        <f>SUMIFS(Nhap!$I$5:$I$1000,Nhap!$E$5:$E$1000,DATE(Thang!$E$4,Thang!$C$4,Loc!$Z$2),Nhap!$F$5:$F$1000,Loc!A352)</f>
        <v>0</v>
      </c>
      <c r="AE352" s="7">
        <f>SUMIFS(Nhap!$I$5:$I$1000,Nhap!$E$5:$E$1000,DATE(Thang!$E$4,Thang!$C$4,Loc!$AA$2),Nhap!$F$5:$F$1000,Loc!A352)</f>
        <v>0</v>
      </c>
      <c r="AF352" s="7">
        <f>SUMIFS(Nhap!$I$5:$I$1000,Nhap!$E$5:$E$1000,DATE(Thang!$E$4,Thang!$C$4,Loc!$AB$2),Nhap!$F$5:$F$1000,Loc!A352)</f>
        <v>0</v>
      </c>
      <c r="AG352" s="7">
        <f>SUMIFS(Nhap!$I$5:$I$1000,Nhap!$E$5:$E$1000,DATE(Thang!$E$4,Thang!$C$4,Loc!$AC$2),Nhap!$F$5:$F$1000,Loc!A352)</f>
        <v>0</v>
      </c>
      <c r="AH352" s="7">
        <f>SUMIFS(Nhap!$I$5:$I$1000,Nhap!$E$5:$E$1000,DATE(Thang!$E$4,Thang!$C$4,Loc!$AD$2),Nhap!$F$5:$F$1000,Loc!$A$5)</f>
        <v>0</v>
      </c>
      <c r="AI352" s="7">
        <f>SUMIFS(Nhap!$I$5:$I$1000,Nhap!$E$5:$E$1000,DATE(Thang!$E$4,Thang!$C$4,Loc!$AE$2),Nhap!$F$5:$F$1000,Loc!A352)</f>
        <v>0</v>
      </c>
      <c r="AJ352" s="7">
        <f>SUMIFS(Nhap!$I$5:$I$1000,Nhap!$E$5:$E$1000,DATE(Thang!$E$4,Thang!$C$4,Loc!$AF$2),Nhap!$F$5:$F$1000,Loc!A352)</f>
        <v>0</v>
      </c>
      <c r="AK352" s="7">
        <f>SUMIFS(Nhap!$I$5:$I$1000,Nhap!$E$5:$E$1000,DATE(Thang!$E$4,Thang!$C$4,Loc!$AG$2),Nhap!$F$5:$F$1000,Loc!A352)</f>
        <v>0</v>
      </c>
      <c r="AL352" s="7">
        <f>SUMIFS(Nhap!$I$5:$I$1000,Nhap!$E$5:$E$1000,DATE(Thang!$E$4,Thang!$C$4,Loc!$AH$2),Nhap!$F$5:$F$1000,Loc!A352)</f>
        <v>0</v>
      </c>
      <c r="AM352" s="7">
        <f>SUMIFS(Nhap!$I$5:$I$1000,Nhap!$E$5:$E$1000,DATE(Thang!$E$4,Thang!$C$4,Loc!$AI$2),Nhap!$F$5:$F$1000,Loc!A352)</f>
        <v>0</v>
      </c>
      <c r="AN352" s="7">
        <f>SUMIFS(Nhap!$I$5:$I$1000,Nhap!$E$5:$E$1000,DATE(Thang!$E$4,Thang!$C$4,Loc!$AJ$2),Nhap!$F$5:$F$1000,Loc!A352)</f>
        <v>0</v>
      </c>
      <c r="AO352" s="7">
        <f>SUMIFS(Xuat!$G$5:$G$1000,Xuat!$C$5:$C$1000,DATE(Thang!$E$4,Thang!$C$4,AO$2),Xuat!$D$5:$D$1000,Loc!$A352)</f>
        <v>0</v>
      </c>
      <c r="AP352" s="7">
        <f>SUMIFS(Xuat!$G$5:$G$1000,Xuat!$C$5:$C$1000,DATE(Thang!$E$4,Thang!$C$4,AP$2),Xuat!$D$5:$D$1000,Loc!$A352)</f>
        <v>0</v>
      </c>
      <c r="AQ352" s="7">
        <f>SUMIFS(Xuat!$G$5:$G$1000,Xuat!$C$5:$C$1000,DATE(Thang!$E$4,Thang!$C$4,AQ$2),Xuat!$D$5:$D$1000,Loc!$A352)</f>
        <v>0</v>
      </c>
      <c r="AR352" s="7">
        <f>SUMIFS(Xuat!$G$5:$G$1000,Xuat!$C$5:$C$1000,DATE(Thang!$E$4,Thang!$C$4,AR$2),Xuat!$D$5:$D$1000,Loc!$A352)</f>
        <v>0</v>
      </c>
      <c r="AS352" s="7">
        <f>SUMIFS(Xuat!$G$5:$G$1000,Xuat!$C$5:$C$1000,DATE(Thang!$E$4,Thang!$C$4,AS$2),Xuat!$D$5:$D$1000,Loc!$A352)</f>
        <v>0</v>
      </c>
      <c r="AT352" s="7">
        <f>SUMIFS(Xuat!$G$5:$G$1000,Xuat!$C$5:$C$1000,DATE(Thang!$E$4,Thang!$C$4,AT$2),Xuat!$D$5:$D$1000,Loc!$A352)</f>
        <v>0</v>
      </c>
      <c r="AU352" s="7">
        <f>SUMIFS(Xuat!$G$5:$G$1000,Xuat!$C$5:$C$1000,DATE(Thang!$E$4,Thang!$C$4,AU$2),Xuat!$D$5:$D$1000,Loc!$A352)</f>
        <v>0</v>
      </c>
      <c r="AV352" s="7">
        <f>SUMIFS(Xuat!$G$5:$G$1000,Xuat!$C$5:$C$1000,DATE(Thang!$E$4,Thang!$C$4,AV$2),Xuat!$D$5:$D$1000,Loc!$A352)</f>
        <v>0</v>
      </c>
      <c r="AW352" s="7">
        <f>SUMIFS(Xuat!$G$5:$G$1000,Xuat!$C$5:$C$1000,DATE(Thang!$E$4,Thang!$C$4,AW$2),Xuat!$D$5:$D$1000,Loc!$A352)</f>
        <v>0</v>
      </c>
      <c r="AX352" s="7">
        <f>SUMIFS(Xuat!$G$5:$G$1000,Xuat!$C$5:$C$1000,DATE(Thang!$E$4,Thang!$C$4,AX$2),Xuat!$D$5:$D$1000,Loc!$A352)</f>
        <v>0</v>
      </c>
      <c r="AY352" s="7">
        <f>SUMIFS(Xuat!$G$5:$G$1000,Xuat!$C$5:$C$1000,DATE(Thang!$E$4,Thang!$C$4,AY$2),Xuat!$D$5:$D$1000,Loc!$A352)</f>
        <v>0</v>
      </c>
      <c r="AZ352" s="7">
        <f>SUMIFS(Xuat!$G$5:$G$1000,Xuat!$C$5:$C$1000,DATE(Thang!$E$4,Thang!$C$4,AZ$2),Xuat!$D$5:$D$1000,Loc!$A352)</f>
        <v>0</v>
      </c>
      <c r="BA352" s="7">
        <f>SUMIFS(Xuat!$G$5:$G$1000,Xuat!$C$5:$C$1000,DATE(Thang!$E$4,Thang!$C$4,BA$2),Xuat!$D$5:$D$1000,Loc!$A352)</f>
        <v>0</v>
      </c>
      <c r="BB352" s="7">
        <f>SUMIFS(Xuat!$G$5:$G$1000,Xuat!$C$5:$C$1000,DATE(Thang!$E$4,Thang!$C$4,BB$2),Xuat!$D$5:$D$1000,Loc!$A352)</f>
        <v>0</v>
      </c>
      <c r="BC352" s="7">
        <f>SUMIFS(Xuat!$G$5:$G$1000,Xuat!$C$5:$C$1000,DATE(Thang!$E$4,Thang!$C$4,BC$2),Xuat!$D$5:$D$1000,Loc!$A352)</f>
        <v>0</v>
      </c>
      <c r="BD352" s="7">
        <f>SUMIFS(Xuat!$G$5:$G$1000,Xuat!$C$5:$C$1000,DATE(Thang!$E$4,Thang!$C$4,BD$2),Xuat!$D$5:$D$1000,Loc!$A352)</f>
        <v>0</v>
      </c>
      <c r="BE352" s="7">
        <f>SUMIFS(Xuat!$G$5:$G$1000,Xuat!$C$5:$C$1000,DATE(Thang!$E$4,Thang!$C$4,BE$2),Xuat!$D$5:$D$1000,Loc!$A352)</f>
        <v>0</v>
      </c>
      <c r="BF352" s="7">
        <f>SUMIFS(Xuat!$G$5:$G$1000,Xuat!$C$5:$C$1000,DATE(Thang!$E$4,Thang!$C$4,BF$2),Xuat!$D$5:$D$1000,Loc!$A352)</f>
        <v>0</v>
      </c>
      <c r="BG352" s="7">
        <f>SUMIFS(Xuat!$G$5:$G$1000,Xuat!$C$5:$C$1000,DATE(Thang!$E$4,Thang!$C$4,BG$2),Xuat!$D$5:$D$1000,Loc!$A352)</f>
        <v>0</v>
      </c>
      <c r="BH352" s="7">
        <f>SUMIFS(Xuat!$G$5:$G$1000,Xuat!$C$5:$C$1000,DATE(Thang!$E$4,Thang!$C$4,BH$2),Xuat!$D$5:$D$1000,Loc!$A352)</f>
        <v>0</v>
      </c>
      <c r="BI352" s="7">
        <f>SUMIFS(Xuat!$G$5:$G$1000,Xuat!$C$5:$C$1000,DATE(Thang!$E$4,Thang!$C$4,BI$2),Xuat!$D$5:$D$1000,Loc!$A352)</f>
        <v>0</v>
      </c>
      <c r="BJ352" s="7">
        <f>SUMIFS(Xuat!$G$5:$G$1000,Xuat!$C$5:$C$1000,DATE(Thang!$E$4,Thang!$C$4,BJ$2),Xuat!$D$5:$D$1000,Loc!$A352)</f>
        <v>0</v>
      </c>
      <c r="BK352" s="7">
        <f>SUMIFS(Xuat!$G$5:$G$1000,Xuat!$C$5:$C$1000,DATE(Thang!$E$4,Thang!$C$4,BK$2),Xuat!$D$5:$D$1000,Loc!$A352)</f>
        <v>0</v>
      </c>
      <c r="BL352" s="7">
        <f>SUMIFS(Xuat!$G$5:$G$1000,Xuat!$C$5:$C$1000,DATE(Thang!$E$4,Thang!$C$4,BL$2),Xuat!$D$5:$D$1000,Loc!$A352)</f>
        <v>0</v>
      </c>
      <c r="BM352" s="7">
        <f>SUMIFS(Xuat!$G$5:$G$1000,Xuat!$C$5:$C$1000,DATE(Thang!$E$4,Thang!$C$4,BM$2),Xuat!$D$5:$D$1000,Loc!$A352)</f>
        <v>0</v>
      </c>
      <c r="BN352" s="7">
        <f>SUMIFS(Xuat!$G$5:$G$1000,Xuat!$C$5:$C$1000,DATE(Thang!$E$4,Thang!$C$4,BN$2),Xuat!$D$5:$D$1000,Loc!$A352)</f>
        <v>0</v>
      </c>
      <c r="BO352" s="7">
        <f>SUMIFS(Xuat!$G$5:$G$1000,Xuat!$C$5:$C$1000,DATE(Thang!$E$4,Thang!$C$4,BO$2),Xuat!$D$5:$D$1000,Loc!$A352)</f>
        <v>0</v>
      </c>
      <c r="BP352" s="7">
        <f>SUMIFS(Xuat!$G$5:$G$1000,Xuat!$C$5:$C$1000,DATE(Thang!$E$4,Thang!$C$4,BP$2),Xuat!$D$5:$D$1000,Loc!$A352)</f>
        <v>0</v>
      </c>
      <c r="BQ352" s="7">
        <f>SUMIFS(Xuat!$G$5:$G$1000,Xuat!$C$5:$C$1000,DATE(Thang!$E$4,Thang!$C$4,BQ$2),Xuat!$D$5:$D$1000,Loc!$A352)</f>
        <v>0</v>
      </c>
      <c r="BR352" s="7">
        <f>SUMIFS(Xuat!$G$5:$G$1000,Xuat!$C$5:$C$1000,DATE(Thang!$E$4,Thang!$C$4,BR$2),Xuat!$D$5:$D$1000,Loc!$A352)</f>
        <v>0</v>
      </c>
      <c r="BS352" s="7">
        <f>SUMIFS(Xuat!$G$5:$G$1000,Xuat!$C$5:$C$1000,DATE(Thang!$E$4,Thang!$C$4,BS$2),Xuat!$D$5:$D$1000,Loc!$A352)</f>
        <v>0</v>
      </c>
    </row>
    <row r="353" spans="1:71" x14ac:dyDescent="0.2">
      <c r="A353" s="2">
        <f>DM!C353</f>
        <v>0</v>
      </c>
      <c r="B353" s="3">
        <f>VLOOKUP(A353,Tondau!$B$5:$F$500,3,0)</f>
        <v>0</v>
      </c>
      <c r="C353" s="3">
        <f>VLOOKUP(Tinhgiavon!A353,Tondau!$B$5:$E$500,4,0)</f>
        <v>0</v>
      </c>
      <c r="D353" s="3">
        <f t="shared" si="27"/>
        <v>0</v>
      </c>
      <c r="E353" s="3">
        <f>SUMIF(Nhap!$F$5:$F$1000,Tinhgiavon!A353,Nhap!$K$5:$K$1000)</f>
        <v>0</v>
      </c>
      <c r="F353" s="3">
        <f t="shared" si="28"/>
        <v>0</v>
      </c>
      <c r="G353" s="3">
        <f t="shared" si="29"/>
        <v>0</v>
      </c>
      <c r="H353" s="3">
        <f t="shared" si="30"/>
        <v>0</v>
      </c>
      <c r="I353" s="3">
        <f t="shared" si="31"/>
        <v>0</v>
      </c>
      <c r="J353" s="7">
        <f>SUMIFS(Nhap!$I$5:$I$1000,Nhap!$E$5:$E$1000,DATE(Thang!$E$4,Thang!$C$4,Loc!$F$2),Nhap!$F$5:$F$1000,Loc!A353)</f>
        <v>0</v>
      </c>
      <c r="K353" s="7">
        <f>SUMIFS(Nhap!$I$5:$I$1000,Nhap!$E$5:$E$1000,DATE(Thang!$E$4,Thang!$C$4,Loc!$G$2),Nhap!$F$5:$F$1000,Loc!A353)</f>
        <v>0</v>
      </c>
      <c r="L353" s="7">
        <f>SUMIFS(Nhap!$I$5:$I$1000,Nhap!$E$5:$E$1000,DATE(Thang!$E$4,Thang!$C$4,Loc!$H$2),Nhap!$F$5:$F$1000,Loc!A353)</f>
        <v>0</v>
      </c>
      <c r="M353" s="7">
        <f>SUMIFS(Nhap!$I$5:$I$1000,Nhap!$E$5:$E$1000,DATE(Thang!$E$4,Thang!$C$4,Loc!$I$2),Nhap!$F$5:$F$1000,Loc!A353)</f>
        <v>0</v>
      </c>
      <c r="N353" s="7">
        <f>SUMIFS(Nhap!$I$5:$I$1000,Nhap!$E$5:$E$1000,DATE(Thang!$E$4,Thang!$C$4,Loc!$J$2),Nhap!$F$5:$F$1000,Loc!A353)</f>
        <v>0</v>
      </c>
      <c r="O353" s="7">
        <f>SUMIFS(Nhap!$I$5:$I$1000,Nhap!$E$5:$E$1000,DATE(Thang!$E$4,Thang!$C$4,Loc!$K$2),Nhap!$F$5:$F$1000,Loc!A353)</f>
        <v>0</v>
      </c>
      <c r="P353" s="7">
        <f>SUMIFS(Nhap!$I$5:$I$1000,Nhap!$E$5:$E$1000,DATE(Thang!$E$4,Thang!$C$4,Loc!$L$2),Nhap!$F$5:$F$1000,Loc!A353)</f>
        <v>0</v>
      </c>
      <c r="Q353" s="7">
        <f>SUMIFS(Nhap!$I$5:$I$1000,Nhap!$E$5:$E$1000,DATE(Thang!$E$4,Thang!$C$4,Loc!$M$2),Nhap!$F$5:$F$1000,Loc!A353)</f>
        <v>0</v>
      </c>
      <c r="R353" s="7">
        <f>SUMIFS(Nhap!$I$5:$I$1000,Nhap!$E$5:$E$1000,DATE(Thang!$E$4,Thang!$C$4,Loc!$N$2),Nhap!$F$5:$F$1000,Loc!A353)</f>
        <v>0</v>
      </c>
      <c r="S353" s="7">
        <f>SUMIFS(Nhap!$I$5:$I$1000,Nhap!$E$5:$E$1000,DATE(Thang!$E$4,Thang!$C$4,Loc!$O$2),Nhap!$F$5:$F$1000,Loc!A353)</f>
        <v>0</v>
      </c>
      <c r="T353" s="7">
        <f>SUMIFS(Nhap!$I$5:$I$1000,Nhap!$E$5:$E$1000,DATE(Thang!$E$4,Thang!$C$4,Loc!$P$2),Nhap!$F$5:$F$1000,Loc!A353)</f>
        <v>0</v>
      </c>
      <c r="U353" s="7">
        <f>SUMIFS(Nhap!$I$5:$I$1000,Nhap!$E$5:$E$1000,DATE(Thang!$E$4,Thang!$C$4,Loc!$Q$2),Nhap!$F$5:$F$1000,Loc!A353)</f>
        <v>0</v>
      </c>
      <c r="V353" s="7">
        <f>SUMIFS(Nhap!$I$5:$I$1000,Nhap!$E$5:$E$1000,DATE(Thang!$E$4,Thang!$C$4,Loc!$R$2),Nhap!$F$5:$F$1000,Loc!A353)</f>
        <v>0</v>
      </c>
      <c r="W353" s="7">
        <f>SUMIFS(Nhap!$I$5:$I$1000,Nhap!$E$5:$E$1000,DATE(Thang!$E$4,Thang!$C$4,Loc!$S$2),Nhap!$F$5:$F$1000,Loc!A353)</f>
        <v>0</v>
      </c>
      <c r="X353" s="7">
        <f>SUMIFS(Nhap!$I$5:$I$1000,Nhap!$E$5:$E$1000,DATE(Thang!$E$4,Thang!$C$4,Loc!$T$2),Nhap!$F$5:$F$1000,Loc!A353)</f>
        <v>0</v>
      </c>
      <c r="Y353" s="7">
        <f>SUMIFS(Nhap!$I$5:$I$1000,Nhap!$E$5:$E$1000,DATE(Thang!$E$4,Thang!$C$4,Loc!$U$2),Nhap!$F$5:$F$1000,Loc!A353)</f>
        <v>0</v>
      </c>
      <c r="Z353" s="7">
        <f>SUMIFS(Nhap!$I$5:$I$1000,Nhap!$E$5:$E$1000,DATE(Thang!$E$4,Thang!$C$4,Loc!$V$2),Nhap!$F$5:$F$1000,Loc!A353)</f>
        <v>0</v>
      </c>
      <c r="AA353" s="7">
        <f>SUMIFS(Nhap!$I$5:$I$1000,Nhap!$E$5:$E$1000,DATE(Thang!$E$4,Thang!$C$4,Loc!$W$2),Nhap!$F$5:$F$1000,Loc!A353)</f>
        <v>0</v>
      </c>
      <c r="AB353" s="7">
        <f>SUMIFS(Nhap!$I$5:$I$1000,Nhap!$E$5:$E$1000,DATE(Thang!$E$4,Thang!$C$4,Loc!$X$2),Nhap!$F$5:$F$1000,Loc!A353)</f>
        <v>0</v>
      </c>
      <c r="AC353" s="7">
        <f>SUMIFS(Nhap!$I$5:$I$1000,Nhap!$E$5:$E$1000,DATE(Thang!$E$4,Thang!$C$4,Loc!$Y$2),Nhap!$F$5:$F$1000,Loc!A353)</f>
        <v>0</v>
      </c>
      <c r="AD353" s="7">
        <f>SUMIFS(Nhap!$I$5:$I$1000,Nhap!$E$5:$E$1000,DATE(Thang!$E$4,Thang!$C$4,Loc!$Z$2),Nhap!$F$5:$F$1000,Loc!A353)</f>
        <v>0</v>
      </c>
      <c r="AE353" s="7">
        <f>SUMIFS(Nhap!$I$5:$I$1000,Nhap!$E$5:$E$1000,DATE(Thang!$E$4,Thang!$C$4,Loc!$AA$2),Nhap!$F$5:$F$1000,Loc!A353)</f>
        <v>0</v>
      </c>
      <c r="AF353" s="7">
        <f>SUMIFS(Nhap!$I$5:$I$1000,Nhap!$E$5:$E$1000,DATE(Thang!$E$4,Thang!$C$4,Loc!$AB$2),Nhap!$F$5:$F$1000,Loc!A353)</f>
        <v>0</v>
      </c>
      <c r="AG353" s="7">
        <f>SUMIFS(Nhap!$I$5:$I$1000,Nhap!$E$5:$E$1000,DATE(Thang!$E$4,Thang!$C$4,Loc!$AC$2),Nhap!$F$5:$F$1000,Loc!A353)</f>
        <v>0</v>
      </c>
      <c r="AH353" s="7">
        <f>SUMIFS(Nhap!$I$5:$I$1000,Nhap!$E$5:$E$1000,DATE(Thang!$E$4,Thang!$C$4,Loc!$AD$2),Nhap!$F$5:$F$1000,Loc!$A$5)</f>
        <v>0</v>
      </c>
      <c r="AI353" s="7">
        <f>SUMIFS(Nhap!$I$5:$I$1000,Nhap!$E$5:$E$1000,DATE(Thang!$E$4,Thang!$C$4,Loc!$AE$2),Nhap!$F$5:$F$1000,Loc!A353)</f>
        <v>0</v>
      </c>
      <c r="AJ353" s="7">
        <f>SUMIFS(Nhap!$I$5:$I$1000,Nhap!$E$5:$E$1000,DATE(Thang!$E$4,Thang!$C$4,Loc!$AF$2),Nhap!$F$5:$F$1000,Loc!A353)</f>
        <v>0</v>
      </c>
      <c r="AK353" s="7">
        <f>SUMIFS(Nhap!$I$5:$I$1000,Nhap!$E$5:$E$1000,DATE(Thang!$E$4,Thang!$C$4,Loc!$AG$2),Nhap!$F$5:$F$1000,Loc!A353)</f>
        <v>0</v>
      </c>
      <c r="AL353" s="7">
        <f>SUMIFS(Nhap!$I$5:$I$1000,Nhap!$E$5:$E$1000,DATE(Thang!$E$4,Thang!$C$4,Loc!$AH$2),Nhap!$F$5:$F$1000,Loc!A353)</f>
        <v>0</v>
      </c>
      <c r="AM353" s="7">
        <f>SUMIFS(Nhap!$I$5:$I$1000,Nhap!$E$5:$E$1000,DATE(Thang!$E$4,Thang!$C$4,Loc!$AI$2),Nhap!$F$5:$F$1000,Loc!A353)</f>
        <v>0</v>
      </c>
      <c r="AN353" s="7">
        <f>SUMIFS(Nhap!$I$5:$I$1000,Nhap!$E$5:$E$1000,DATE(Thang!$E$4,Thang!$C$4,Loc!$AJ$2),Nhap!$F$5:$F$1000,Loc!A353)</f>
        <v>0</v>
      </c>
      <c r="AO353" s="7">
        <f>SUMIFS(Xuat!$G$5:$G$1000,Xuat!$C$5:$C$1000,DATE(Thang!$E$4,Thang!$C$4,AO$2),Xuat!$D$5:$D$1000,Loc!$A353)</f>
        <v>0</v>
      </c>
      <c r="AP353" s="7">
        <f>SUMIFS(Xuat!$G$5:$G$1000,Xuat!$C$5:$C$1000,DATE(Thang!$E$4,Thang!$C$4,AP$2),Xuat!$D$5:$D$1000,Loc!$A353)</f>
        <v>0</v>
      </c>
      <c r="AQ353" s="7">
        <f>SUMIFS(Xuat!$G$5:$G$1000,Xuat!$C$5:$C$1000,DATE(Thang!$E$4,Thang!$C$4,AQ$2),Xuat!$D$5:$D$1000,Loc!$A353)</f>
        <v>0</v>
      </c>
      <c r="AR353" s="7">
        <f>SUMIFS(Xuat!$G$5:$G$1000,Xuat!$C$5:$C$1000,DATE(Thang!$E$4,Thang!$C$4,AR$2),Xuat!$D$5:$D$1000,Loc!$A353)</f>
        <v>0</v>
      </c>
      <c r="AS353" s="7">
        <f>SUMIFS(Xuat!$G$5:$G$1000,Xuat!$C$5:$C$1000,DATE(Thang!$E$4,Thang!$C$4,AS$2),Xuat!$D$5:$D$1000,Loc!$A353)</f>
        <v>0</v>
      </c>
      <c r="AT353" s="7">
        <f>SUMIFS(Xuat!$G$5:$G$1000,Xuat!$C$5:$C$1000,DATE(Thang!$E$4,Thang!$C$4,AT$2),Xuat!$D$5:$D$1000,Loc!$A353)</f>
        <v>0</v>
      </c>
      <c r="AU353" s="7">
        <f>SUMIFS(Xuat!$G$5:$G$1000,Xuat!$C$5:$C$1000,DATE(Thang!$E$4,Thang!$C$4,AU$2),Xuat!$D$5:$D$1000,Loc!$A353)</f>
        <v>0</v>
      </c>
      <c r="AV353" s="7">
        <f>SUMIFS(Xuat!$G$5:$G$1000,Xuat!$C$5:$C$1000,DATE(Thang!$E$4,Thang!$C$4,AV$2),Xuat!$D$5:$D$1000,Loc!$A353)</f>
        <v>0</v>
      </c>
      <c r="AW353" s="7">
        <f>SUMIFS(Xuat!$G$5:$G$1000,Xuat!$C$5:$C$1000,DATE(Thang!$E$4,Thang!$C$4,AW$2),Xuat!$D$5:$D$1000,Loc!$A353)</f>
        <v>0</v>
      </c>
      <c r="AX353" s="7">
        <f>SUMIFS(Xuat!$G$5:$G$1000,Xuat!$C$5:$C$1000,DATE(Thang!$E$4,Thang!$C$4,AX$2),Xuat!$D$5:$D$1000,Loc!$A353)</f>
        <v>0</v>
      </c>
      <c r="AY353" s="7">
        <f>SUMIFS(Xuat!$G$5:$G$1000,Xuat!$C$5:$C$1000,DATE(Thang!$E$4,Thang!$C$4,AY$2),Xuat!$D$5:$D$1000,Loc!$A353)</f>
        <v>0</v>
      </c>
      <c r="AZ353" s="7">
        <f>SUMIFS(Xuat!$G$5:$G$1000,Xuat!$C$5:$C$1000,DATE(Thang!$E$4,Thang!$C$4,AZ$2),Xuat!$D$5:$D$1000,Loc!$A353)</f>
        <v>0</v>
      </c>
      <c r="BA353" s="7">
        <f>SUMIFS(Xuat!$G$5:$G$1000,Xuat!$C$5:$C$1000,DATE(Thang!$E$4,Thang!$C$4,BA$2),Xuat!$D$5:$D$1000,Loc!$A353)</f>
        <v>0</v>
      </c>
      <c r="BB353" s="7">
        <f>SUMIFS(Xuat!$G$5:$G$1000,Xuat!$C$5:$C$1000,DATE(Thang!$E$4,Thang!$C$4,BB$2),Xuat!$D$5:$D$1000,Loc!$A353)</f>
        <v>0</v>
      </c>
      <c r="BC353" s="7">
        <f>SUMIFS(Xuat!$G$5:$G$1000,Xuat!$C$5:$C$1000,DATE(Thang!$E$4,Thang!$C$4,BC$2),Xuat!$D$5:$D$1000,Loc!$A353)</f>
        <v>0</v>
      </c>
      <c r="BD353" s="7">
        <f>SUMIFS(Xuat!$G$5:$G$1000,Xuat!$C$5:$C$1000,DATE(Thang!$E$4,Thang!$C$4,BD$2),Xuat!$D$5:$D$1000,Loc!$A353)</f>
        <v>0</v>
      </c>
      <c r="BE353" s="7">
        <f>SUMIFS(Xuat!$G$5:$G$1000,Xuat!$C$5:$C$1000,DATE(Thang!$E$4,Thang!$C$4,BE$2),Xuat!$D$5:$D$1000,Loc!$A353)</f>
        <v>0</v>
      </c>
      <c r="BF353" s="7">
        <f>SUMIFS(Xuat!$G$5:$G$1000,Xuat!$C$5:$C$1000,DATE(Thang!$E$4,Thang!$C$4,BF$2),Xuat!$D$5:$D$1000,Loc!$A353)</f>
        <v>0</v>
      </c>
      <c r="BG353" s="7">
        <f>SUMIFS(Xuat!$G$5:$G$1000,Xuat!$C$5:$C$1000,DATE(Thang!$E$4,Thang!$C$4,BG$2),Xuat!$D$5:$D$1000,Loc!$A353)</f>
        <v>0</v>
      </c>
      <c r="BH353" s="7">
        <f>SUMIFS(Xuat!$G$5:$G$1000,Xuat!$C$5:$C$1000,DATE(Thang!$E$4,Thang!$C$4,BH$2),Xuat!$D$5:$D$1000,Loc!$A353)</f>
        <v>0</v>
      </c>
      <c r="BI353" s="7">
        <f>SUMIFS(Xuat!$G$5:$G$1000,Xuat!$C$5:$C$1000,DATE(Thang!$E$4,Thang!$C$4,BI$2),Xuat!$D$5:$D$1000,Loc!$A353)</f>
        <v>0</v>
      </c>
      <c r="BJ353" s="7">
        <f>SUMIFS(Xuat!$G$5:$G$1000,Xuat!$C$5:$C$1000,DATE(Thang!$E$4,Thang!$C$4,BJ$2),Xuat!$D$5:$D$1000,Loc!$A353)</f>
        <v>0</v>
      </c>
      <c r="BK353" s="7">
        <f>SUMIFS(Xuat!$G$5:$G$1000,Xuat!$C$5:$C$1000,DATE(Thang!$E$4,Thang!$C$4,BK$2),Xuat!$D$5:$D$1000,Loc!$A353)</f>
        <v>0</v>
      </c>
      <c r="BL353" s="7">
        <f>SUMIFS(Xuat!$G$5:$G$1000,Xuat!$C$5:$C$1000,DATE(Thang!$E$4,Thang!$C$4,BL$2),Xuat!$D$5:$D$1000,Loc!$A353)</f>
        <v>0</v>
      </c>
      <c r="BM353" s="7">
        <f>SUMIFS(Xuat!$G$5:$G$1000,Xuat!$C$5:$C$1000,DATE(Thang!$E$4,Thang!$C$4,BM$2),Xuat!$D$5:$D$1000,Loc!$A353)</f>
        <v>0</v>
      </c>
      <c r="BN353" s="7">
        <f>SUMIFS(Xuat!$G$5:$G$1000,Xuat!$C$5:$C$1000,DATE(Thang!$E$4,Thang!$C$4,BN$2),Xuat!$D$5:$D$1000,Loc!$A353)</f>
        <v>0</v>
      </c>
      <c r="BO353" s="7">
        <f>SUMIFS(Xuat!$G$5:$G$1000,Xuat!$C$5:$C$1000,DATE(Thang!$E$4,Thang!$C$4,BO$2),Xuat!$D$5:$D$1000,Loc!$A353)</f>
        <v>0</v>
      </c>
      <c r="BP353" s="7">
        <f>SUMIFS(Xuat!$G$5:$G$1000,Xuat!$C$5:$C$1000,DATE(Thang!$E$4,Thang!$C$4,BP$2),Xuat!$D$5:$D$1000,Loc!$A353)</f>
        <v>0</v>
      </c>
      <c r="BQ353" s="7">
        <f>SUMIFS(Xuat!$G$5:$G$1000,Xuat!$C$5:$C$1000,DATE(Thang!$E$4,Thang!$C$4,BQ$2),Xuat!$D$5:$D$1000,Loc!$A353)</f>
        <v>0</v>
      </c>
      <c r="BR353" s="7">
        <f>SUMIFS(Xuat!$G$5:$G$1000,Xuat!$C$5:$C$1000,DATE(Thang!$E$4,Thang!$C$4,BR$2),Xuat!$D$5:$D$1000,Loc!$A353)</f>
        <v>0</v>
      </c>
      <c r="BS353" s="7">
        <f>SUMIFS(Xuat!$G$5:$G$1000,Xuat!$C$5:$C$1000,DATE(Thang!$E$4,Thang!$C$4,BS$2),Xuat!$D$5:$D$1000,Loc!$A353)</f>
        <v>0</v>
      </c>
    </row>
    <row r="354" spans="1:71" x14ac:dyDescent="0.2">
      <c r="A354" s="2">
        <f>DM!C354</f>
        <v>0</v>
      </c>
      <c r="B354" s="3">
        <f>VLOOKUP(A354,Tondau!$B$5:$F$500,3,0)</f>
        <v>0</v>
      </c>
      <c r="C354" s="3">
        <f>VLOOKUP(Tinhgiavon!A354,Tondau!$B$5:$E$500,4,0)</f>
        <v>0</v>
      </c>
      <c r="D354" s="3">
        <f t="shared" si="27"/>
        <v>0</v>
      </c>
      <c r="E354" s="3">
        <f>SUMIF(Nhap!$F$5:$F$1000,Tinhgiavon!A354,Nhap!$K$5:$K$1000)</f>
        <v>0</v>
      </c>
      <c r="F354" s="3">
        <f t="shared" si="28"/>
        <v>0</v>
      </c>
      <c r="G354" s="3">
        <f t="shared" si="29"/>
        <v>0</v>
      </c>
      <c r="H354" s="3">
        <f t="shared" si="30"/>
        <v>0</v>
      </c>
      <c r="I354" s="3">
        <f t="shared" si="31"/>
        <v>0</v>
      </c>
      <c r="J354" s="7">
        <f>SUMIFS(Nhap!$I$5:$I$1000,Nhap!$E$5:$E$1000,DATE(Thang!$E$4,Thang!$C$4,Loc!$F$2),Nhap!$F$5:$F$1000,Loc!A354)</f>
        <v>0</v>
      </c>
      <c r="K354" s="7">
        <f>SUMIFS(Nhap!$I$5:$I$1000,Nhap!$E$5:$E$1000,DATE(Thang!$E$4,Thang!$C$4,Loc!$G$2),Nhap!$F$5:$F$1000,Loc!A354)</f>
        <v>0</v>
      </c>
      <c r="L354" s="7">
        <f>SUMIFS(Nhap!$I$5:$I$1000,Nhap!$E$5:$E$1000,DATE(Thang!$E$4,Thang!$C$4,Loc!$H$2),Nhap!$F$5:$F$1000,Loc!A354)</f>
        <v>0</v>
      </c>
      <c r="M354" s="7">
        <f>SUMIFS(Nhap!$I$5:$I$1000,Nhap!$E$5:$E$1000,DATE(Thang!$E$4,Thang!$C$4,Loc!$I$2),Nhap!$F$5:$F$1000,Loc!A354)</f>
        <v>0</v>
      </c>
      <c r="N354" s="7">
        <f>SUMIFS(Nhap!$I$5:$I$1000,Nhap!$E$5:$E$1000,DATE(Thang!$E$4,Thang!$C$4,Loc!$J$2),Nhap!$F$5:$F$1000,Loc!A354)</f>
        <v>0</v>
      </c>
      <c r="O354" s="7">
        <f>SUMIFS(Nhap!$I$5:$I$1000,Nhap!$E$5:$E$1000,DATE(Thang!$E$4,Thang!$C$4,Loc!$K$2),Nhap!$F$5:$F$1000,Loc!A354)</f>
        <v>0</v>
      </c>
      <c r="P354" s="7">
        <f>SUMIFS(Nhap!$I$5:$I$1000,Nhap!$E$5:$E$1000,DATE(Thang!$E$4,Thang!$C$4,Loc!$L$2),Nhap!$F$5:$F$1000,Loc!A354)</f>
        <v>0</v>
      </c>
      <c r="Q354" s="7">
        <f>SUMIFS(Nhap!$I$5:$I$1000,Nhap!$E$5:$E$1000,DATE(Thang!$E$4,Thang!$C$4,Loc!$M$2),Nhap!$F$5:$F$1000,Loc!A354)</f>
        <v>0</v>
      </c>
      <c r="R354" s="7">
        <f>SUMIFS(Nhap!$I$5:$I$1000,Nhap!$E$5:$E$1000,DATE(Thang!$E$4,Thang!$C$4,Loc!$N$2),Nhap!$F$5:$F$1000,Loc!A354)</f>
        <v>0</v>
      </c>
      <c r="S354" s="7">
        <f>SUMIFS(Nhap!$I$5:$I$1000,Nhap!$E$5:$E$1000,DATE(Thang!$E$4,Thang!$C$4,Loc!$O$2),Nhap!$F$5:$F$1000,Loc!A354)</f>
        <v>0</v>
      </c>
      <c r="T354" s="7">
        <f>SUMIFS(Nhap!$I$5:$I$1000,Nhap!$E$5:$E$1000,DATE(Thang!$E$4,Thang!$C$4,Loc!$P$2),Nhap!$F$5:$F$1000,Loc!A354)</f>
        <v>0</v>
      </c>
      <c r="U354" s="7">
        <f>SUMIFS(Nhap!$I$5:$I$1000,Nhap!$E$5:$E$1000,DATE(Thang!$E$4,Thang!$C$4,Loc!$Q$2),Nhap!$F$5:$F$1000,Loc!A354)</f>
        <v>0</v>
      </c>
      <c r="V354" s="7">
        <f>SUMIFS(Nhap!$I$5:$I$1000,Nhap!$E$5:$E$1000,DATE(Thang!$E$4,Thang!$C$4,Loc!$R$2),Nhap!$F$5:$F$1000,Loc!A354)</f>
        <v>0</v>
      </c>
      <c r="W354" s="7">
        <f>SUMIFS(Nhap!$I$5:$I$1000,Nhap!$E$5:$E$1000,DATE(Thang!$E$4,Thang!$C$4,Loc!$S$2),Nhap!$F$5:$F$1000,Loc!A354)</f>
        <v>0</v>
      </c>
      <c r="X354" s="7">
        <f>SUMIFS(Nhap!$I$5:$I$1000,Nhap!$E$5:$E$1000,DATE(Thang!$E$4,Thang!$C$4,Loc!$T$2),Nhap!$F$5:$F$1000,Loc!A354)</f>
        <v>0</v>
      </c>
      <c r="Y354" s="7">
        <f>SUMIFS(Nhap!$I$5:$I$1000,Nhap!$E$5:$E$1000,DATE(Thang!$E$4,Thang!$C$4,Loc!$U$2),Nhap!$F$5:$F$1000,Loc!A354)</f>
        <v>0</v>
      </c>
      <c r="Z354" s="7">
        <f>SUMIFS(Nhap!$I$5:$I$1000,Nhap!$E$5:$E$1000,DATE(Thang!$E$4,Thang!$C$4,Loc!$V$2),Nhap!$F$5:$F$1000,Loc!A354)</f>
        <v>0</v>
      </c>
      <c r="AA354" s="7">
        <f>SUMIFS(Nhap!$I$5:$I$1000,Nhap!$E$5:$E$1000,DATE(Thang!$E$4,Thang!$C$4,Loc!$W$2),Nhap!$F$5:$F$1000,Loc!A354)</f>
        <v>0</v>
      </c>
      <c r="AB354" s="7">
        <f>SUMIFS(Nhap!$I$5:$I$1000,Nhap!$E$5:$E$1000,DATE(Thang!$E$4,Thang!$C$4,Loc!$X$2),Nhap!$F$5:$F$1000,Loc!A354)</f>
        <v>0</v>
      </c>
      <c r="AC354" s="7">
        <f>SUMIFS(Nhap!$I$5:$I$1000,Nhap!$E$5:$E$1000,DATE(Thang!$E$4,Thang!$C$4,Loc!$Y$2),Nhap!$F$5:$F$1000,Loc!A354)</f>
        <v>0</v>
      </c>
      <c r="AD354" s="7">
        <f>SUMIFS(Nhap!$I$5:$I$1000,Nhap!$E$5:$E$1000,DATE(Thang!$E$4,Thang!$C$4,Loc!$Z$2),Nhap!$F$5:$F$1000,Loc!A354)</f>
        <v>0</v>
      </c>
      <c r="AE354" s="7">
        <f>SUMIFS(Nhap!$I$5:$I$1000,Nhap!$E$5:$E$1000,DATE(Thang!$E$4,Thang!$C$4,Loc!$AA$2),Nhap!$F$5:$F$1000,Loc!A354)</f>
        <v>0</v>
      </c>
      <c r="AF354" s="7">
        <f>SUMIFS(Nhap!$I$5:$I$1000,Nhap!$E$5:$E$1000,DATE(Thang!$E$4,Thang!$C$4,Loc!$AB$2),Nhap!$F$5:$F$1000,Loc!A354)</f>
        <v>0</v>
      </c>
      <c r="AG354" s="7">
        <f>SUMIFS(Nhap!$I$5:$I$1000,Nhap!$E$5:$E$1000,DATE(Thang!$E$4,Thang!$C$4,Loc!$AC$2),Nhap!$F$5:$F$1000,Loc!A354)</f>
        <v>0</v>
      </c>
      <c r="AH354" s="7">
        <f>SUMIFS(Nhap!$I$5:$I$1000,Nhap!$E$5:$E$1000,DATE(Thang!$E$4,Thang!$C$4,Loc!$AD$2),Nhap!$F$5:$F$1000,Loc!$A$5)</f>
        <v>0</v>
      </c>
      <c r="AI354" s="7">
        <f>SUMIFS(Nhap!$I$5:$I$1000,Nhap!$E$5:$E$1000,DATE(Thang!$E$4,Thang!$C$4,Loc!$AE$2),Nhap!$F$5:$F$1000,Loc!A354)</f>
        <v>0</v>
      </c>
      <c r="AJ354" s="7">
        <f>SUMIFS(Nhap!$I$5:$I$1000,Nhap!$E$5:$E$1000,DATE(Thang!$E$4,Thang!$C$4,Loc!$AF$2),Nhap!$F$5:$F$1000,Loc!A354)</f>
        <v>0</v>
      </c>
      <c r="AK354" s="7">
        <f>SUMIFS(Nhap!$I$5:$I$1000,Nhap!$E$5:$E$1000,DATE(Thang!$E$4,Thang!$C$4,Loc!$AG$2),Nhap!$F$5:$F$1000,Loc!A354)</f>
        <v>0</v>
      </c>
      <c r="AL354" s="7">
        <f>SUMIFS(Nhap!$I$5:$I$1000,Nhap!$E$5:$E$1000,DATE(Thang!$E$4,Thang!$C$4,Loc!$AH$2),Nhap!$F$5:$F$1000,Loc!A354)</f>
        <v>0</v>
      </c>
      <c r="AM354" s="7">
        <f>SUMIFS(Nhap!$I$5:$I$1000,Nhap!$E$5:$E$1000,DATE(Thang!$E$4,Thang!$C$4,Loc!$AI$2),Nhap!$F$5:$F$1000,Loc!A354)</f>
        <v>0</v>
      </c>
      <c r="AN354" s="7">
        <f>SUMIFS(Nhap!$I$5:$I$1000,Nhap!$E$5:$E$1000,DATE(Thang!$E$4,Thang!$C$4,Loc!$AJ$2),Nhap!$F$5:$F$1000,Loc!A354)</f>
        <v>0</v>
      </c>
      <c r="AO354" s="7">
        <f>SUMIFS(Xuat!$G$5:$G$1000,Xuat!$C$5:$C$1000,DATE(Thang!$E$4,Thang!$C$4,AO$2),Xuat!$D$5:$D$1000,Loc!$A354)</f>
        <v>0</v>
      </c>
      <c r="AP354" s="7">
        <f>SUMIFS(Xuat!$G$5:$G$1000,Xuat!$C$5:$C$1000,DATE(Thang!$E$4,Thang!$C$4,AP$2),Xuat!$D$5:$D$1000,Loc!$A354)</f>
        <v>0</v>
      </c>
      <c r="AQ354" s="7">
        <f>SUMIFS(Xuat!$G$5:$G$1000,Xuat!$C$5:$C$1000,DATE(Thang!$E$4,Thang!$C$4,AQ$2),Xuat!$D$5:$D$1000,Loc!$A354)</f>
        <v>0</v>
      </c>
      <c r="AR354" s="7">
        <f>SUMIFS(Xuat!$G$5:$G$1000,Xuat!$C$5:$C$1000,DATE(Thang!$E$4,Thang!$C$4,AR$2),Xuat!$D$5:$D$1000,Loc!$A354)</f>
        <v>0</v>
      </c>
      <c r="AS354" s="7">
        <f>SUMIFS(Xuat!$G$5:$G$1000,Xuat!$C$5:$C$1000,DATE(Thang!$E$4,Thang!$C$4,AS$2),Xuat!$D$5:$D$1000,Loc!$A354)</f>
        <v>0</v>
      </c>
      <c r="AT354" s="7">
        <f>SUMIFS(Xuat!$G$5:$G$1000,Xuat!$C$5:$C$1000,DATE(Thang!$E$4,Thang!$C$4,AT$2),Xuat!$D$5:$D$1000,Loc!$A354)</f>
        <v>0</v>
      </c>
      <c r="AU354" s="7">
        <f>SUMIFS(Xuat!$G$5:$G$1000,Xuat!$C$5:$C$1000,DATE(Thang!$E$4,Thang!$C$4,AU$2),Xuat!$D$5:$D$1000,Loc!$A354)</f>
        <v>0</v>
      </c>
      <c r="AV354" s="7">
        <f>SUMIFS(Xuat!$G$5:$G$1000,Xuat!$C$5:$C$1000,DATE(Thang!$E$4,Thang!$C$4,AV$2),Xuat!$D$5:$D$1000,Loc!$A354)</f>
        <v>0</v>
      </c>
      <c r="AW354" s="7">
        <f>SUMIFS(Xuat!$G$5:$G$1000,Xuat!$C$5:$C$1000,DATE(Thang!$E$4,Thang!$C$4,AW$2),Xuat!$D$5:$D$1000,Loc!$A354)</f>
        <v>0</v>
      </c>
      <c r="AX354" s="7">
        <f>SUMIFS(Xuat!$G$5:$G$1000,Xuat!$C$5:$C$1000,DATE(Thang!$E$4,Thang!$C$4,AX$2),Xuat!$D$5:$D$1000,Loc!$A354)</f>
        <v>0</v>
      </c>
      <c r="AY354" s="7">
        <f>SUMIFS(Xuat!$G$5:$G$1000,Xuat!$C$5:$C$1000,DATE(Thang!$E$4,Thang!$C$4,AY$2),Xuat!$D$5:$D$1000,Loc!$A354)</f>
        <v>0</v>
      </c>
      <c r="AZ354" s="7">
        <f>SUMIFS(Xuat!$G$5:$G$1000,Xuat!$C$5:$C$1000,DATE(Thang!$E$4,Thang!$C$4,AZ$2),Xuat!$D$5:$D$1000,Loc!$A354)</f>
        <v>0</v>
      </c>
      <c r="BA354" s="7">
        <f>SUMIFS(Xuat!$G$5:$G$1000,Xuat!$C$5:$C$1000,DATE(Thang!$E$4,Thang!$C$4,BA$2),Xuat!$D$5:$D$1000,Loc!$A354)</f>
        <v>0</v>
      </c>
      <c r="BB354" s="7">
        <f>SUMIFS(Xuat!$G$5:$G$1000,Xuat!$C$5:$C$1000,DATE(Thang!$E$4,Thang!$C$4,BB$2),Xuat!$D$5:$D$1000,Loc!$A354)</f>
        <v>0</v>
      </c>
      <c r="BC354" s="7">
        <f>SUMIFS(Xuat!$G$5:$G$1000,Xuat!$C$5:$C$1000,DATE(Thang!$E$4,Thang!$C$4,BC$2),Xuat!$D$5:$D$1000,Loc!$A354)</f>
        <v>0</v>
      </c>
      <c r="BD354" s="7">
        <f>SUMIFS(Xuat!$G$5:$G$1000,Xuat!$C$5:$C$1000,DATE(Thang!$E$4,Thang!$C$4,BD$2),Xuat!$D$5:$D$1000,Loc!$A354)</f>
        <v>0</v>
      </c>
      <c r="BE354" s="7">
        <f>SUMIFS(Xuat!$G$5:$G$1000,Xuat!$C$5:$C$1000,DATE(Thang!$E$4,Thang!$C$4,BE$2),Xuat!$D$5:$D$1000,Loc!$A354)</f>
        <v>0</v>
      </c>
      <c r="BF354" s="7">
        <f>SUMIFS(Xuat!$G$5:$G$1000,Xuat!$C$5:$C$1000,DATE(Thang!$E$4,Thang!$C$4,BF$2),Xuat!$D$5:$D$1000,Loc!$A354)</f>
        <v>0</v>
      </c>
      <c r="BG354" s="7">
        <f>SUMIFS(Xuat!$G$5:$G$1000,Xuat!$C$5:$C$1000,DATE(Thang!$E$4,Thang!$C$4,BG$2),Xuat!$D$5:$D$1000,Loc!$A354)</f>
        <v>0</v>
      </c>
      <c r="BH354" s="7">
        <f>SUMIFS(Xuat!$G$5:$G$1000,Xuat!$C$5:$C$1000,DATE(Thang!$E$4,Thang!$C$4,BH$2),Xuat!$D$5:$D$1000,Loc!$A354)</f>
        <v>0</v>
      </c>
      <c r="BI354" s="7">
        <f>SUMIFS(Xuat!$G$5:$G$1000,Xuat!$C$5:$C$1000,DATE(Thang!$E$4,Thang!$C$4,BI$2),Xuat!$D$5:$D$1000,Loc!$A354)</f>
        <v>0</v>
      </c>
      <c r="BJ354" s="7">
        <f>SUMIFS(Xuat!$G$5:$G$1000,Xuat!$C$5:$C$1000,DATE(Thang!$E$4,Thang!$C$4,BJ$2),Xuat!$D$5:$D$1000,Loc!$A354)</f>
        <v>0</v>
      </c>
      <c r="BK354" s="7">
        <f>SUMIFS(Xuat!$G$5:$G$1000,Xuat!$C$5:$C$1000,DATE(Thang!$E$4,Thang!$C$4,BK$2),Xuat!$D$5:$D$1000,Loc!$A354)</f>
        <v>0</v>
      </c>
      <c r="BL354" s="7">
        <f>SUMIFS(Xuat!$G$5:$G$1000,Xuat!$C$5:$C$1000,DATE(Thang!$E$4,Thang!$C$4,BL$2),Xuat!$D$5:$D$1000,Loc!$A354)</f>
        <v>0</v>
      </c>
      <c r="BM354" s="7">
        <f>SUMIFS(Xuat!$G$5:$G$1000,Xuat!$C$5:$C$1000,DATE(Thang!$E$4,Thang!$C$4,BM$2),Xuat!$D$5:$D$1000,Loc!$A354)</f>
        <v>0</v>
      </c>
      <c r="BN354" s="7">
        <f>SUMIFS(Xuat!$G$5:$G$1000,Xuat!$C$5:$C$1000,DATE(Thang!$E$4,Thang!$C$4,BN$2),Xuat!$D$5:$D$1000,Loc!$A354)</f>
        <v>0</v>
      </c>
      <c r="BO354" s="7">
        <f>SUMIFS(Xuat!$G$5:$G$1000,Xuat!$C$5:$C$1000,DATE(Thang!$E$4,Thang!$C$4,BO$2),Xuat!$D$5:$D$1000,Loc!$A354)</f>
        <v>0</v>
      </c>
      <c r="BP354" s="7">
        <f>SUMIFS(Xuat!$G$5:$G$1000,Xuat!$C$5:$C$1000,DATE(Thang!$E$4,Thang!$C$4,BP$2),Xuat!$D$5:$D$1000,Loc!$A354)</f>
        <v>0</v>
      </c>
      <c r="BQ354" s="7">
        <f>SUMIFS(Xuat!$G$5:$G$1000,Xuat!$C$5:$C$1000,DATE(Thang!$E$4,Thang!$C$4,BQ$2),Xuat!$D$5:$D$1000,Loc!$A354)</f>
        <v>0</v>
      </c>
      <c r="BR354" s="7">
        <f>SUMIFS(Xuat!$G$5:$G$1000,Xuat!$C$5:$C$1000,DATE(Thang!$E$4,Thang!$C$4,BR$2),Xuat!$D$5:$D$1000,Loc!$A354)</f>
        <v>0</v>
      </c>
      <c r="BS354" s="7">
        <f>SUMIFS(Xuat!$G$5:$G$1000,Xuat!$C$5:$C$1000,DATE(Thang!$E$4,Thang!$C$4,BS$2),Xuat!$D$5:$D$1000,Loc!$A354)</f>
        <v>0</v>
      </c>
    </row>
    <row r="355" spans="1:71" x14ac:dyDescent="0.2">
      <c r="A355" s="2">
        <f>DM!C355</f>
        <v>0</v>
      </c>
      <c r="B355" s="3">
        <f>VLOOKUP(A355,Tondau!$B$5:$F$500,3,0)</f>
        <v>0</v>
      </c>
      <c r="C355" s="3">
        <f>VLOOKUP(Tinhgiavon!A355,Tondau!$B$5:$E$500,4,0)</f>
        <v>0</v>
      </c>
      <c r="D355" s="3">
        <f t="shared" si="27"/>
        <v>0</v>
      </c>
      <c r="E355" s="3">
        <f>SUMIF(Nhap!$F$5:$F$1000,Tinhgiavon!A355,Nhap!$K$5:$K$1000)</f>
        <v>0</v>
      </c>
      <c r="F355" s="3">
        <f t="shared" si="28"/>
        <v>0</v>
      </c>
      <c r="G355" s="3">
        <f t="shared" si="29"/>
        <v>0</v>
      </c>
      <c r="H355" s="3">
        <f t="shared" si="30"/>
        <v>0</v>
      </c>
      <c r="I355" s="3">
        <f t="shared" si="31"/>
        <v>0</v>
      </c>
      <c r="J355" s="7">
        <f>SUMIFS(Nhap!$I$5:$I$1000,Nhap!$E$5:$E$1000,DATE(Thang!$E$4,Thang!$C$4,Loc!$F$2),Nhap!$F$5:$F$1000,Loc!A355)</f>
        <v>0</v>
      </c>
      <c r="K355" s="7">
        <f>SUMIFS(Nhap!$I$5:$I$1000,Nhap!$E$5:$E$1000,DATE(Thang!$E$4,Thang!$C$4,Loc!$G$2),Nhap!$F$5:$F$1000,Loc!A355)</f>
        <v>0</v>
      </c>
      <c r="L355" s="7">
        <f>SUMIFS(Nhap!$I$5:$I$1000,Nhap!$E$5:$E$1000,DATE(Thang!$E$4,Thang!$C$4,Loc!$H$2),Nhap!$F$5:$F$1000,Loc!A355)</f>
        <v>0</v>
      </c>
      <c r="M355" s="7">
        <f>SUMIFS(Nhap!$I$5:$I$1000,Nhap!$E$5:$E$1000,DATE(Thang!$E$4,Thang!$C$4,Loc!$I$2),Nhap!$F$5:$F$1000,Loc!A355)</f>
        <v>0</v>
      </c>
      <c r="N355" s="7">
        <f>SUMIFS(Nhap!$I$5:$I$1000,Nhap!$E$5:$E$1000,DATE(Thang!$E$4,Thang!$C$4,Loc!$J$2),Nhap!$F$5:$F$1000,Loc!A355)</f>
        <v>0</v>
      </c>
      <c r="O355" s="7">
        <f>SUMIFS(Nhap!$I$5:$I$1000,Nhap!$E$5:$E$1000,DATE(Thang!$E$4,Thang!$C$4,Loc!$K$2),Nhap!$F$5:$F$1000,Loc!A355)</f>
        <v>0</v>
      </c>
      <c r="P355" s="7">
        <f>SUMIFS(Nhap!$I$5:$I$1000,Nhap!$E$5:$E$1000,DATE(Thang!$E$4,Thang!$C$4,Loc!$L$2),Nhap!$F$5:$F$1000,Loc!A355)</f>
        <v>0</v>
      </c>
      <c r="Q355" s="7">
        <f>SUMIFS(Nhap!$I$5:$I$1000,Nhap!$E$5:$E$1000,DATE(Thang!$E$4,Thang!$C$4,Loc!$M$2),Nhap!$F$5:$F$1000,Loc!A355)</f>
        <v>0</v>
      </c>
      <c r="R355" s="7">
        <f>SUMIFS(Nhap!$I$5:$I$1000,Nhap!$E$5:$E$1000,DATE(Thang!$E$4,Thang!$C$4,Loc!$N$2),Nhap!$F$5:$F$1000,Loc!A355)</f>
        <v>0</v>
      </c>
      <c r="S355" s="7">
        <f>SUMIFS(Nhap!$I$5:$I$1000,Nhap!$E$5:$E$1000,DATE(Thang!$E$4,Thang!$C$4,Loc!$O$2),Nhap!$F$5:$F$1000,Loc!A355)</f>
        <v>0</v>
      </c>
      <c r="T355" s="7">
        <f>SUMIFS(Nhap!$I$5:$I$1000,Nhap!$E$5:$E$1000,DATE(Thang!$E$4,Thang!$C$4,Loc!$P$2),Nhap!$F$5:$F$1000,Loc!A355)</f>
        <v>0</v>
      </c>
      <c r="U355" s="7">
        <f>SUMIFS(Nhap!$I$5:$I$1000,Nhap!$E$5:$E$1000,DATE(Thang!$E$4,Thang!$C$4,Loc!$Q$2),Nhap!$F$5:$F$1000,Loc!A355)</f>
        <v>0</v>
      </c>
      <c r="V355" s="7">
        <f>SUMIFS(Nhap!$I$5:$I$1000,Nhap!$E$5:$E$1000,DATE(Thang!$E$4,Thang!$C$4,Loc!$R$2),Nhap!$F$5:$F$1000,Loc!A355)</f>
        <v>0</v>
      </c>
      <c r="W355" s="7">
        <f>SUMIFS(Nhap!$I$5:$I$1000,Nhap!$E$5:$E$1000,DATE(Thang!$E$4,Thang!$C$4,Loc!$S$2),Nhap!$F$5:$F$1000,Loc!A355)</f>
        <v>0</v>
      </c>
      <c r="X355" s="7">
        <f>SUMIFS(Nhap!$I$5:$I$1000,Nhap!$E$5:$E$1000,DATE(Thang!$E$4,Thang!$C$4,Loc!$T$2),Nhap!$F$5:$F$1000,Loc!A355)</f>
        <v>0</v>
      </c>
      <c r="Y355" s="7">
        <f>SUMIFS(Nhap!$I$5:$I$1000,Nhap!$E$5:$E$1000,DATE(Thang!$E$4,Thang!$C$4,Loc!$U$2),Nhap!$F$5:$F$1000,Loc!A355)</f>
        <v>0</v>
      </c>
      <c r="Z355" s="7">
        <f>SUMIFS(Nhap!$I$5:$I$1000,Nhap!$E$5:$E$1000,DATE(Thang!$E$4,Thang!$C$4,Loc!$V$2),Nhap!$F$5:$F$1000,Loc!A355)</f>
        <v>0</v>
      </c>
      <c r="AA355" s="7">
        <f>SUMIFS(Nhap!$I$5:$I$1000,Nhap!$E$5:$E$1000,DATE(Thang!$E$4,Thang!$C$4,Loc!$W$2),Nhap!$F$5:$F$1000,Loc!A355)</f>
        <v>0</v>
      </c>
      <c r="AB355" s="7">
        <f>SUMIFS(Nhap!$I$5:$I$1000,Nhap!$E$5:$E$1000,DATE(Thang!$E$4,Thang!$C$4,Loc!$X$2),Nhap!$F$5:$F$1000,Loc!A355)</f>
        <v>0</v>
      </c>
      <c r="AC355" s="7">
        <f>SUMIFS(Nhap!$I$5:$I$1000,Nhap!$E$5:$E$1000,DATE(Thang!$E$4,Thang!$C$4,Loc!$Y$2),Nhap!$F$5:$F$1000,Loc!A355)</f>
        <v>0</v>
      </c>
      <c r="AD355" s="7">
        <f>SUMIFS(Nhap!$I$5:$I$1000,Nhap!$E$5:$E$1000,DATE(Thang!$E$4,Thang!$C$4,Loc!$Z$2),Nhap!$F$5:$F$1000,Loc!A355)</f>
        <v>0</v>
      </c>
      <c r="AE355" s="7">
        <f>SUMIFS(Nhap!$I$5:$I$1000,Nhap!$E$5:$E$1000,DATE(Thang!$E$4,Thang!$C$4,Loc!$AA$2),Nhap!$F$5:$F$1000,Loc!A355)</f>
        <v>0</v>
      </c>
      <c r="AF355" s="7">
        <f>SUMIFS(Nhap!$I$5:$I$1000,Nhap!$E$5:$E$1000,DATE(Thang!$E$4,Thang!$C$4,Loc!$AB$2),Nhap!$F$5:$F$1000,Loc!A355)</f>
        <v>0</v>
      </c>
      <c r="AG355" s="7">
        <f>SUMIFS(Nhap!$I$5:$I$1000,Nhap!$E$5:$E$1000,DATE(Thang!$E$4,Thang!$C$4,Loc!$AC$2),Nhap!$F$5:$F$1000,Loc!A355)</f>
        <v>0</v>
      </c>
      <c r="AH355" s="7">
        <f>SUMIFS(Nhap!$I$5:$I$1000,Nhap!$E$5:$E$1000,DATE(Thang!$E$4,Thang!$C$4,Loc!$AD$2),Nhap!$F$5:$F$1000,Loc!$A$5)</f>
        <v>0</v>
      </c>
      <c r="AI355" s="7">
        <f>SUMIFS(Nhap!$I$5:$I$1000,Nhap!$E$5:$E$1000,DATE(Thang!$E$4,Thang!$C$4,Loc!$AE$2),Nhap!$F$5:$F$1000,Loc!A355)</f>
        <v>0</v>
      </c>
      <c r="AJ355" s="7">
        <f>SUMIFS(Nhap!$I$5:$I$1000,Nhap!$E$5:$E$1000,DATE(Thang!$E$4,Thang!$C$4,Loc!$AF$2),Nhap!$F$5:$F$1000,Loc!A355)</f>
        <v>0</v>
      </c>
      <c r="AK355" s="7">
        <f>SUMIFS(Nhap!$I$5:$I$1000,Nhap!$E$5:$E$1000,DATE(Thang!$E$4,Thang!$C$4,Loc!$AG$2),Nhap!$F$5:$F$1000,Loc!A355)</f>
        <v>0</v>
      </c>
      <c r="AL355" s="7">
        <f>SUMIFS(Nhap!$I$5:$I$1000,Nhap!$E$5:$E$1000,DATE(Thang!$E$4,Thang!$C$4,Loc!$AH$2),Nhap!$F$5:$F$1000,Loc!A355)</f>
        <v>0</v>
      </c>
      <c r="AM355" s="7">
        <f>SUMIFS(Nhap!$I$5:$I$1000,Nhap!$E$5:$E$1000,DATE(Thang!$E$4,Thang!$C$4,Loc!$AI$2),Nhap!$F$5:$F$1000,Loc!A355)</f>
        <v>0</v>
      </c>
      <c r="AN355" s="7">
        <f>SUMIFS(Nhap!$I$5:$I$1000,Nhap!$E$5:$E$1000,DATE(Thang!$E$4,Thang!$C$4,Loc!$AJ$2),Nhap!$F$5:$F$1000,Loc!A355)</f>
        <v>0</v>
      </c>
      <c r="AO355" s="7">
        <f>SUMIFS(Xuat!$G$5:$G$1000,Xuat!$C$5:$C$1000,DATE(Thang!$E$4,Thang!$C$4,AO$2),Xuat!$D$5:$D$1000,Loc!$A355)</f>
        <v>0</v>
      </c>
      <c r="AP355" s="7">
        <f>SUMIFS(Xuat!$G$5:$G$1000,Xuat!$C$5:$C$1000,DATE(Thang!$E$4,Thang!$C$4,AP$2),Xuat!$D$5:$D$1000,Loc!$A355)</f>
        <v>0</v>
      </c>
      <c r="AQ355" s="7">
        <f>SUMIFS(Xuat!$G$5:$G$1000,Xuat!$C$5:$C$1000,DATE(Thang!$E$4,Thang!$C$4,AQ$2),Xuat!$D$5:$D$1000,Loc!$A355)</f>
        <v>0</v>
      </c>
      <c r="AR355" s="7">
        <f>SUMIFS(Xuat!$G$5:$G$1000,Xuat!$C$5:$C$1000,DATE(Thang!$E$4,Thang!$C$4,AR$2),Xuat!$D$5:$D$1000,Loc!$A355)</f>
        <v>0</v>
      </c>
      <c r="AS355" s="7">
        <f>SUMIFS(Xuat!$G$5:$G$1000,Xuat!$C$5:$C$1000,DATE(Thang!$E$4,Thang!$C$4,AS$2),Xuat!$D$5:$D$1000,Loc!$A355)</f>
        <v>0</v>
      </c>
      <c r="AT355" s="7">
        <f>SUMIFS(Xuat!$G$5:$G$1000,Xuat!$C$5:$C$1000,DATE(Thang!$E$4,Thang!$C$4,AT$2),Xuat!$D$5:$D$1000,Loc!$A355)</f>
        <v>0</v>
      </c>
      <c r="AU355" s="7">
        <f>SUMIFS(Xuat!$G$5:$G$1000,Xuat!$C$5:$C$1000,DATE(Thang!$E$4,Thang!$C$4,AU$2),Xuat!$D$5:$D$1000,Loc!$A355)</f>
        <v>0</v>
      </c>
      <c r="AV355" s="7">
        <f>SUMIFS(Xuat!$G$5:$G$1000,Xuat!$C$5:$C$1000,DATE(Thang!$E$4,Thang!$C$4,AV$2),Xuat!$D$5:$D$1000,Loc!$A355)</f>
        <v>0</v>
      </c>
      <c r="AW355" s="7">
        <f>SUMIFS(Xuat!$G$5:$G$1000,Xuat!$C$5:$C$1000,DATE(Thang!$E$4,Thang!$C$4,AW$2),Xuat!$D$5:$D$1000,Loc!$A355)</f>
        <v>0</v>
      </c>
      <c r="AX355" s="7">
        <f>SUMIFS(Xuat!$G$5:$G$1000,Xuat!$C$5:$C$1000,DATE(Thang!$E$4,Thang!$C$4,AX$2),Xuat!$D$5:$D$1000,Loc!$A355)</f>
        <v>0</v>
      </c>
      <c r="AY355" s="7">
        <f>SUMIFS(Xuat!$G$5:$G$1000,Xuat!$C$5:$C$1000,DATE(Thang!$E$4,Thang!$C$4,AY$2),Xuat!$D$5:$D$1000,Loc!$A355)</f>
        <v>0</v>
      </c>
      <c r="AZ355" s="7">
        <f>SUMIFS(Xuat!$G$5:$G$1000,Xuat!$C$5:$C$1000,DATE(Thang!$E$4,Thang!$C$4,AZ$2),Xuat!$D$5:$D$1000,Loc!$A355)</f>
        <v>0</v>
      </c>
      <c r="BA355" s="7">
        <f>SUMIFS(Xuat!$G$5:$G$1000,Xuat!$C$5:$C$1000,DATE(Thang!$E$4,Thang!$C$4,BA$2),Xuat!$D$5:$D$1000,Loc!$A355)</f>
        <v>0</v>
      </c>
      <c r="BB355" s="7">
        <f>SUMIFS(Xuat!$G$5:$G$1000,Xuat!$C$5:$C$1000,DATE(Thang!$E$4,Thang!$C$4,BB$2),Xuat!$D$5:$D$1000,Loc!$A355)</f>
        <v>0</v>
      </c>
      <c r="BC355" s="7">
        <f>SUMIFS(Xuat!$G$5:$G$1000,Xuat!$C$5:$C$1000,DATE(Thang!$E$4,Thang!$C$4,BC$2),Xuat!$D$5:$D$1000,Loc!$A355)</f>
        <v>0</v>
      </c>
      <c r="BD355" s="7">
        <f>SUMIFS(Xuat!$G$5:$G$1000,Xuat!$C$5:$C$1000,DATE(Thang!$E$4,Thang!$C$4,BD$2),Xuat!$D$5:$D$1000,Loc!$A355)</f>
        <v>0</v>
      </c>
      <c r="BE355" s="7">
        <f>SUMIFS(Xuat!$G$5:$G$1000,Xuat!$C$5:$C$1000,DATE(Thang!$E$4,Thang!$C$4,BE$2),Xuat!$D$5:$D$1000,Loc!$A355)</f>
        <v>0</v>
      </c>
      <c r="BF355" s="7">
        <f>SUMIFS(Xuat!$G$5:$G$1000,Xuat!$C$5:$C$1000,DATE(Thang!$E$4,Thang!$C$4,BF$2),Xuat!$D$5:$D$1000,Loc!$A355)</f>
        <v>0</v>
      </c>
      <c r="BG355" s="7">
        <f>SUMIFS(Xuat!$G$5:$G$1000,Xuat!$C$5:$C$1000,DATE(Thang!$E$4,Thang!$C$4,BG$2),Xuat!$D$5:$D$1000,Loc!$A355)</f>
        <v>0</v>
      </c>
      <c r="BH355" s="7">
        <f>SUMIFS(Xuat!$G$5:$G$1000,Xuat!$C$5:$C$1000,DATE(Thang!$E$4,Thang!$C$4,BH$2),Xuat!$D$5:$D$1000,Loc!$A355)</f>
        <v>0</v>
      </c>
      <c r="BI355" s="7">
        <f>SUMIFS(Xuat!$G$5:$G$1000,Xuat!$C$5:$C$1000,DATE(Thang!$E$4,Thang!$C$4,BI$2),Xuat!$D$5:$D$1000,Loc!$A355)</f>
        <v>0</v>
      </c>
      <c r="BJ355" s="7">
        <f>SUMIFS(Xuat!$G$5:$G$1000,Xuat!$C$5:$C$1000,DATE(Thang!$E$4,Thang!$C$4,BJ$2),Xuat!$D$5:$D$1000,Loc!$A355)</f>
        <v>0</v>
      </c>
      <c r="BK355" s="7">
        <f>SUMIFS(Xuat!$G$5:$G$1000,Xuat!$C$5:$C$1000,DATE(Thang!$E$4,Thang!$C$4,BK$2),Xuat!$D$5:$D$1000,Loc!$A355)</f>
        <v>0</v>
      </c>
      <c r="BL355" s="7">
        <f>SUMIFS(Xuat!$G$5:$G$1000,Xuat!$C$5:$C$1000,DATE(Thang!$E$4,Thang!$C$4,BL$2),Xuat!$D$5:$D$1000,Loc!$A355)</f>
        <v>0</v>
      </c>
      <c r="BM355" s="7">
        <f>SUMIFS(Xuat!$G$5:$G$1000,Xuat!$C$5:$C$1000,DATE(Thang!$E$4,Thang!$C$4,BM$2),Xuat!$D$5:$D$1000,Loc!$A355)</f>
        <v>0</v>
      </c>
      <c r="BN355" s="7">
        <f>SUMIFS(Xuat!$G$5:$G$1000,Xuat!$C$5:$C$1000,DATE(Thang!$E$4,Thang!$C$4,BN$2),Xuat!$D$5:$D$1000,Loc!$A355)</f>
        <v>0</v>
      </c>
      <c r="BO355" s="7">
        <f>SUMIFS(Xuat!$G$5:$G$1000,Xuat!$C$5:$C$1000,DATE(Thang!$E$4,Thang!$C$4,BO$2),Xuat!$D$5:$D$1000,Loc!$A355)</f>
        <v>0</v>
      </c>
      <c r="BP355" s="7">
        <f>SUMIFS(Xuat!$G$5:$G$1000,Xuat!$C$5:$C$1000,DATE(Thang!$E$4,Thang!$C$4,BP$2),Xuat!$D$5:$D$1000,Loc!$A355)</f>
        <v>0</v>
      </c>
      <c r="BQ355" s="7">
        <f>SUMIFS(Xuat!$G$5:$G$1000,Xuat!$C$5:$C$1000,DATE(Thang!$E$4,Thang!$C$4,BQ$2),Xuat!$D$5:$D$1000,Loc!$A355)</f>
        <v>0</v>
      </c>
      <c r="BR355" s="7">
        <f>SUMIFS(Xuat!$G$5:$G$1000,Xuat!$C$5:$C$1000,DATE(Thang!$E$4,Thang!$C$4,BR$2),Xuat!$D$5:$D$1000,Loc!$A355)</f>
        <v>0</v>
      </c>
      <c r="BS355" s="7">
        <f>SUMIFS(Xuat!$G$5:$G$1000,Xuat!$C$5:$C$1000,DATE(Thang!$E$4,Thang!$C$4,BS$2),Xuat!$D$5:$D$1000,Loc!$A355)</f>
        <v>0</v>
      </c>
    </row>
    <row r="356" spans="1:71" x14ac:dyDescent="0.2">
      <c r="A356" s="2">
        <f>DM!C356</f>
        <v>0</v>
      </c>
      <c r="B356" s="3">
        <f>VLOOKUP(A356,Tondau!$B$5:$F$500,3,0)</f>
        <v>0</v>
      </c>
      <c r="C356" s="3">
        <f>VLOOKUP(Tinhgiavon!A356,Tondau!$B$5:$E$500,4,0)</f>
        <v>0</v>
      </c>
      <c r="D356" s="3">
        <f t="shared" si="27"/>
        <v>0</v>
      </c>
      <c r="E356" s="3">
        <f>SUMIF(Nhap!$F$5:$F$1000,Tinhgiavon!A356,Nhap!$K$5:$K$1000)</f>
        <v>0</v>
      </c>
      <c r="F356" s="3">
        <f t="shared" si="28"/>
        <v>0</v>
      </c>
      <c r="G356" s="3">
        <f t="shared" si="29"/>
        <v>0</v>
      </c>
      <c r="H356" s="3">
        <f t="shared" si="30"/>
        <v>0</v>
      </c>
      <c r="I356" s="3">
        <f t="shared" si="31"/>
        <v>0</v>
      </c>
      <c r="J356" s="7">
        <f>SUMIFS(Nhap!$I$5:$I$1000,Nhap!$E$5:$E$1000,DATE(Thang!$E$4,Thang!$C$4,Loc!$F$2),Nhap!$F$5:$F$1000,Loc!A356)</f>
        <v>0</v>
      </c>
      <c r="K356" s="7">
        <f>SUMIFS(Nhap!$I$5:$I$1000,Nhap!$E$5:$E$1000,DATE(Thang!$E$4,Thang!$C$4,Loc!$G$2),Nhap!$F$5:$F$1000,Loc!A356)</f>
        <v>0</v>
      </c>
      <c r="L356" s="7">
        <f>SUMIFS(Nhap!$I$5:$I$1000,Nhap!$E$5:$E$1000,DATE(Thang!$E$4,Thang!$C$4,Loc!$H$2),Nhap!$F$5:$F$1000,Loc!A356)</f>
        <v>0</v>
      </c>
      <c r="M356" s="7">
        <f>SUMIFS(Nhap!$I$5:$I$1000,Nhap!$E$5:$E$1000,DATE(Thang!$E$4,Thang!$C$4,Loc!$I$2),Nhap!$F$5:$F$1000,Loc!A356)</f>
        <v>0</v>
      </c>
      <c r="N356" s="7">
        <f>SUMIFS(Nhap!$I$5:$I$1000,Nhap!$E$5:$E$1000,DATE(Thang!$E$4,Thang!$C$4,Loc!$J$2),Nhap!$F$5:$F$1000,Loc!A356)</f>
        <v>0</v>
      </c>
      <c r="O356" s="7">
        <f>SUMIFS(Nhap!$I$5:$I$1000,Nhap!$E$5:$E$1000,DATE(Thang!$E$4,Thang!$C$4,Loc!$K$2),Nhap!$F$5:$F$1000,Loc!A356)</f>
        <v>0</v>
      </c>
      <c r="P356" s="7">
        <f>SUMIFS(Nhap!$I$5:$I$1000,Nhap!$E$5:$E$1000,DATE(Thang!$E$4,Thang!$C$4,Loc!$L$2),Nhap!$F$5:$F$1000,Loc!A356)</f>
        <v>0</v>
      </c>
      <c r="Q356" s="7">
        <f>SUMIFS(Nhap!$I$5:$I$1000,Nhap!$E$5:$E$1000,DATE(Thang!$E$4,Thang!$C$4,Loc!$M$2),Nhap!$F$5:$F$1000,Loc!A356)</f>
        <v>0</v>
      </c>
      <c r="R356" s="7">
        <f>SUMIFS(Nhap!$I$5:$I$1000,Nhap!$E$5:$E$1000,DATE(Thang!$E$4,Thang!$C$4,Loc!$N$2),Nhap!$F$5:$F$1000,Loc!A356)</f>
        <v>0</v>
      </c>
      <c r="S356" s="7">
        <f>SUMIFS(Nhap!$I$5:$I$1000,Nhap!$E$5:$E$1000,DATE(Thang!$E$4,Thang!$C$4,Loc!$O$2),Nhap!$F$5:$F$1000,Loc!A356)</f>
        <v>0</v>
      </c>
      <c r="T356" s="7">
        <f>SUMIFS(Nhap!$I$5:$I$1000,Nhap!$E$5:$E$1000,DATE(Thang!$E$4,Thang!$C$4,Loc!$P$2),Nhap!$F$5:$F$1000,Loc!A356)</f>
        <v>0</v>
      </c>
      <c r="U356" s="7">
        <f>SUMIFS(Nhap!$I$5:$I$1000,Nhap!$E$5:$E$1000,DATE(Thang!$E$4,Thang!$C$4,Loc!$Q$2),Nhap!$F$5:$F$1000,Loc!A356)</f>
        <v>0</v>
      </c>
      <c r="V356" s="7">
        <f>SUMIFS(Nhap!$I$5:$I$1000,Nhap!$E$5:$E$1000,DATE(Thang!$E$4,Thang!$C$4,Loc!$R$2),Nhap!$F$5:$F$1000,Loc!A356)</f>
        <v>0</v>
      </c>
      <c r="W356" s="7">
        <f>SUMIFS(Nhap!$I$5:$I$1000,Nhap!$E$5:$E$1000,DATE(Thang!$E$4,Thang!$C$4,Loc!$S$2),Nhap!$F$5:$F$1000,Loc!A356)</f>
        <v>0</v>
      </c>
      <c r="X356" s="7">
        <f>SUMIFS(Nhap!$I$5:$I$1000,Nhap!$E$5:$E$1000,DATE(Thang!$E$4,Thang!$C$4,Loc!$T$2),Nhap!$F$5:$F$1000,Loc!A356)</f>
        <v>0</v>
      </c>
      <c r="Y356" s="7">
        <f>SUMIFS(Nhap!$I$5:$I$1000,Nhap!$E$5:$E$1000,DATE(Thang!$E$4,Thang!$C$4,Loc!$U$2),Nhap!$F$5:$F$1000,Loc!A356)</f>
        <v>0</v>
      </c>
      <c r="Z356" s="7">
        <f>SUMIFS(Nhap!$I$5:$I$1000,Nhap!$E$5:$E$1000,DATE(Thang!$E$4,Thang!$C$4,Loc!$V$2),Nhap!$F$5:$F$1000,Loc!A356)</f>
        <v>0</v>
      </c>
      <c r="AA356" s="7">
        <f>SUMIFS(Nhap!$I$5:$I$1000,Nhap!$E$5:$E$1000,DATE(Thang!$E$4,Thang!$C$4,Loc!$W$2),Nhap!$F$5:$F$1000,Loc!A356)</f>
        <v>0</v>
      </c>
      <c r="AB356" s="7">
        <f>SUMIFS(Nhap!$I$5:$I$1000,Nhap!$E$5:$E$1000,DATE(Thang!$E$4,Thang!$C$4,Loc!$X$2),Nhap!$F$5:$F$1000,Loc!A356)</f>
        <v>0</v>
      </c>
      <c r="AC356" s="7">
        <f>SUMIFS(Nhap!$I$5:$I$1000,Nhap!$E$5:$E$1000,DATE(Thang!$E$4,Thang!$C$4,Loc!$Y$2),Nhap!$F$5:$F$1000,Loc!A356)</f>
        <v>0</v>
      </c>
      <c r="AD356" s="7">
        <f>SUMIFS(Nhap!$I$5:$I$1000,Nhap!$E$5:$E$1000,DATE(Thang!$E$4,Thang!$C$4,Loc!$Z$2),Nhap!$F$5:$F$1000,Loc!A356)</f>
        <v>0</v>
      </c>
      <c r="AE356" s="7">
        <f>SUMIFS(Nhap!$I$5:$I$1000,Nhap!$E$5:$E$1000,DATE(Thang!$E$4,Thang!$C$4,Loc!$AA$2),Nhap!$F$5:$F$1000,Loc!A356)</f>
        <v>0</v>
      </c>
      <c r="AF356" s="7">
        <f>SUMIFS(Nhap!$I$5:$I$1000,Nhap!$E$5:$E$1000,DATE(Thang!$E$4,Thang!$C$4,Loc!$AB$2),Nhap!$F$5:$F$1000,Loc!A356)</f>
        <v>0</v>
      </c>
      <c r="AG356" s="7">
        <f>SUMIFS(Nhap!$I$5:$I$1000,Nhap!$E$5:$E$1000,DATE(Thang!$E$4,Thang!$C$4,Loc!$AC$2),Nhap!$F$5:$F$1000,Loc!A356)</f>
        <v>0</v>
      </c>
      <c r="AH356" s="7">
        <f>SUMIFS(Nhap!$I$5:$I$1000,Nhap!$E$5:$E$1000,DATE(Thang!$E$4,Thang!$C$4,Loc!$AD$2),Nhap!$F$5:$F$1000,Loc!$A$5)</f>
        <v>0</v>
      </c>
      <c r="AI356" s="7">
        <f>SUMIFS(Nhap!$I$5:$I$1000,Nhap!$E$5:$E$1000,DATE(Thang!$E$4,Thang!$C$4,Loc!$AE$2),Nhap!$F$5:$F$1000,Loc!A356)</f>
        <v>0</v>
      </c>
      <c r="AJ356" s="7">
        <f>SUMIFS(Nhap!$I$5:$I$1000,Nhap!$E$5:$E$1000,DATE(Thang!$E$4,Thang!$C$4,Loc!$AF$2),Nhap!$F$5:$F$1000,Loc!A356)</f>
        <v>0</v>
      </c>
      <c r="AK356" s="7">
        <f>SUMIFS(Nhap!$I$5:$I$1000,Nhap!$E$5:$E$1000,DATE(Thang!$E$4,Thang!$C$4,Loc!$AG$2),Nhap!$F$5:$F$1000,Loc!A356)</f>
        <v>0</v>
      </c>
      <c r="AL356" s="7">
        <f>SUMIFS(Nhap!$I$5:$I$1000,Nhap!$E$5:$E$1000,DATE(Thang!$E$4,Thang!$C$4,Loc!$AH$2),Nhap!$F$5:$F$1000,Loc!A356)</f>
        <v>0</v>
      </c>
      <c r="AM356" s="7">
        <f>SUMIFS(Nhap!$I$5:$I$1000,Nhap!$E$5:$E$1000,DATE(Thang!$E$4,Thang!$C$4,Loc!$AI$2),Nhap!$F$5:$F$1000,Loc!A356)</f>
        <v>0</v>
      </c>
      <c r="AN356" s="7">
        <f>SUMIFS(Nhap!$I$5:$I$1000,Nhap!$E$5:$E$1000,DATE(Thang!$E$4,Thang!$C$4,Loc!$AJ$2),Nhap!$F$5:$F$1000,Loc!A356)</f>
        <v>0</v>
      </c>
      <c r="AO356" s="7">
        <f>SUMIFS(Xuat!$G$5:$G$1000,Xuat!$C$5:$C$1000,DATE(Thang!$E$4,Thang!$C$4,AO$2),Xuat!$D$5:$D$1000,Loc!$A356)</f>
        <v>0</v>
      </c>
      <c r="AP356" s="7">
        <f>SUMIFS(Xuat!$G$5:$G$1000,Xuat!$C$5:$C$1000,DATE(Thang!$E$4,Thang!$C$4,AP$2),Xuat!$D$5:$D$1000,Loc!$A356)</f>
        <v>0</v>
      </c>
      <c r="AQ356" s="7">
        <f>SUMIFS(Xuat!$G$5:$G$1000,Xuat!$C$5:$C$1000,DATE(Thang!$E$4,Thang!$C$4,AQ$2),Xuat!$D$5:$D$1000,Loc!$A356)</f>
        <v>0</v>
      </c>
      <c r="AR356" s="7">
        <f>SUMIFS(Xuat!$G$5:$G$1000,Xuat!$C$5:$C$1000,DATE(Thang!$E$4,Thang!$C$4,AR$2),Xuat!$D$5:$D$1000,Loc!$A356)</f>
        <v>0</v>
      </c>
      <c r="AS356" s="7">
        <f>SUMIFS(Xuat!$G$5:$G$1000,Xuat!$C$5:$C$1000,DATE(Thang!$E$4,Thang!$C$4,AS$2),Xuat!$D$5:$D$1000,Loc!$A356)</f>
        <v>0</v>
      </c>
      <c r="AT356" s="7">
        <f>SUMIFS(Xuat!$G$5:$G$1000,Xuat!$C$5:$C$1000,DATE(Thang!$E$4,Thang!$C$4,AT$2),Xuat!$D$5:$D$1000,Loc!$A356)</f>
        <v>0</v>
      </c>
      <c r="AU356" s="7">
        <f>SUMIFS(Xuat!$G$5:$G$1000,Xuat!$C$5:$C$1000,DATE(Thang!$E$4,Thang!$C$4,AU$2),Xuat!$D$5:$D$1000,Loc!$A356)</f>
        <v>0</v>
      </c>
      <c r="AV356" s="7">
        <f>SUMIFS(Xuat!$G$5:$G$1000,Xuat!$C$5:$C$1000,DATE(Thang!$E$4,Thang!$C$4,AV$2),Xuat!$D$5:$D$1000,Loc!$A356)</f>
        <v>0</v>
      </c>
      <c r="AW356" s="7">
        <f>SUMIFS(Xuat!$G$5:$G$1000,Xuat!$C$5:$C$1000,DATE(Thang!$E$4,Thang!$C$4,AW$2),Xuat!$D$5:$D$1000,Loc!$A356)</f>
        <v>0</v>
      </c>
      <c r="AX356" s="7">
        <f>SUMIFS(Xuat!$G$5:$G$1000,Xuat!$C$5:$C$1000,DATE(Thang!$E$4,Thang!$C$4,AX$2),Xuat!$D$5:$D$1000,Loc!$A356)</f>
        <v>0</v>
      </c>
      <c r="AY356" s="7">
        <f>SUMIFS(Xuat!$G$5:$G$1000,Xuat!$C$5:$C$1000,DATE(Thang!$E$4,Thang!$C$4,AY$2),Xuat!$D$5:$D$1000,Loc!$A356)</f>
        <v>0</v>
      </c>
      <c r="AZ356" s="7">
        <f>SUMIFS(Xuat!$G$5:$G$1000,Xuat!$C$5:$C$1000,DATE(Thang!$E$4,Thang!$C$4,AZ$2),Xuat!$D$5:$D$1000,Loc!$A356)</f>
        <v>0</v>
      </c>
      <c r="BA356" s="7">
        <f>SUMIFS(Xuat!$G$5:$G$1000,Xuat!$C$5:$C$1000,DATE(Thang!$E$4,Thang!$C$4,BA$2),Xuat!$D$5:$D$1000,Loc!$A356)</f>
        <v>0</v>
      </c>
      <c r="BB356" s="7">
        <f>SUMIFS(Xuat!$G$5:$G$1000,Xuat!$C$5:$C$1000,DATE(Thang!$E$4,Thang!$C$4,BB$2),Xuat!$D$5:$D$1000,Loc!$A356)</f>
        <v>0</v>
      </c>
      <c r="BC356" s="7">
        <f>SUMIFS(Xuat!$G$5:$G$1000,Xuat!$C$5:$C$1000,DATE(Thang!$E$4,Thang!$C$4,BC$2),Xuat!$D$5:$D$1000,Loc!$A356)</f>
        <v>0</v>
      </c>
      <c r="BD356" s="7">
        <f>SUMIFS(Xuat!$G$5:$G$1000,Xuat!$C$5:$C$1000,DATE(Thang!$E$4,Thang!$C$4,BD$2),Xuat!$D$5:$D$1000,Loc!$A356)</f>
        <v>0</v>
      </c>
      <c r="BE356" s="7">
        <f>SUMIFS(Xuat!$G$5:$G$1000,Xuat!$C$5:$C$1000,DATE(Thang!$E$4,Thang!$C$4,BE$2),Xuat!$D$5:$D$1000,Loc!$A356)</f>
        <v>0</v>
      </c>
      <c r="BF356" s="7">
        <f>SUMIFS(Xuat!$G$5:$G$1000,Xuat!$C$5:$C$1000,DATE(Thang!$E$4,Thang!$C$4,BF$2),Xuat!$D$5:$D$1000,Loc!$A356)</f>
        <v>0</v>
      </c>
      <c r="BG356" s="7">
        <f>SUMIFS(Xuat!$G$5:$G$1000,Xuat!$C$5:$C$1000,DATE(Thang!$E$4,Thang!$C$4,BG$2),Xuat!$D$5:$D$1000,Loc!$A356)</f>
        <v>0</v>
      </c>
      <c r="BH356" s="7">
        <f>SUMIFS(Xuat!$G$5:$G$1000,Xuat!$C$5:$C$1000,DATE(Thang!$E$4,Thang!$C$4,BH$2),Xuat!$D$5:$D$1000,Loc!$A356)</f>
        <v>0</v>
      </c>
      <c r="BI356" s="7">
        <f>SUMIFS(Xuat!$G$5:$G$1000,Xuat!$C$5:$C$1000,DATE(Thang!$E$4,Thang!$C$4,BI$2),Xuat!$D$5:$D$1000,Loc!$A356)</f>
        <v>0</v>
      </c>
      <c r="BJ356" s="7">
        <f>SUMIFS(Xuat!$G$5:$G$1000,Xuat!$C$5:$C$1000,DATE(Thang!$E$4,Thang!$C$4,BJ$2),Xuat!$D$5:$D$1000,Loc!$A356)</f>
        <v>0</v>
      </c>
      <c r="BK356" s="7">
        <f>SUMIFS(Xuat!$G$5:$G$1000,Xuat!$C$5:$C$1000,DATE(Thang!$E$4,Thang!$C$4,BK$2),Xuat!$D$5:$D$1000,Loc!$A356)</f>
        <v>0</v>
      </c>
      <c r="BL356" s="7">
        <f>SUMIFS(Xuat!$G$5:$G$1000,Xuat!$C$5:$C$1000,DATE(Thang!$E$4,Thang!$C$4,BL$2),Xuat!$D$5:$D$1000,Loc!$A356)</f>
        <v>0</v>
      </c>
      <c r="BM356" s="7">
        <f>SUMIFS(Xuat!$G$5:$G$1000,Xuat!$C$5:$C$1000,DATE(Thang!$E$4,Thang!$C$4,BM$2),Xuat!$D$5:$D$1000,Loc!$A356)</f>
        <v>0</v>
      </c>
      <c r="BN356" s="7">
        <f>SUMIFS(Xuat!$G$5:$G$1000,Xuat!$C$5:$C$1000,DATE(Thang!$E$4,Thang!$C$4,BN$2),Xuat!$D$5:$D$1000,Loc!$A356)</f>
        <v>0</v>
      </c>
      <c r="BO356" s="7">
        <f>SUMIFS(Xuat!$G$5:$G$1000,Xuat!$C$5:$C$1000,DATE(Thang!$E$4,Thang!$C$4,BO$2),Xuat!$D$5:$D$1000,Loc!$A356)</f>
        <v>0</v>
      </c>
      <c r="BP356" s="7">
        <f>SUMIFS(Xuat!$G$5:$G$1000,Xuat!$C$5:$C$1000,DATE(Thang!$E$4,Thang!$C$4,BP$2),Xuat!$D$5:$D$1000,Loc!$A356)</f>
        <v>0</v>
      </c>
      <c r="BQ356" s="7">
        <f>SUMIFS(Xuat!$G$5:$G$1000,Xuat!$C$5:$C$1000,DATE(Thang!$E$4,Thang!$C$4,BQ$2),Xuat!$D$5:$D$1000,Loc!$A356)</f>
        <v>0</v>
      </c>
      <c r="BR356" s="7">
        <f>SUMIFS(Xuat!$G$5:$G$1000,Xuat!$C$5:$C$1000,DATE(Thang!$E$4,Thang!$C$4,BR$2),Xuat!$D$5:$D$1000,Loc!$A356)</f>
        <v>0</v>
      </c>
      <c r="BS356" s="7">
        <f>SUMIFS(Xuat!$G$5:$G$1000,Xuat!$C$5:$C$1000,DATE(Thang!$E$4,Thang!$C$4,BS$2),Xuat!$D$5:$D$1000,Loc!$A356)</f>
        <v>0</v>
      </c>
    </row>
    <row r="357" spans="1:71" x14ac:dyDescent="0.2">
      <c r="A357" s="2">
        <f>DM!C357</f>
        <v>0</v>
      </c>
      <c r="B357" s="3">
        <f>VLOOKUP(A357,Tondau!$B$5:$F$500,3,0)</f>
        <v>0</v>
      </c>
      <c r="C357" s="3">
        <f>VLOOKUP(Tinhgiavon!A357,Tondau!$B$5:$E$500,4,0)</f>
        <v>0</v>
      </c>
      <c r="D357" s="3">
        <f t="shared" si="27"/>
        <v>0</v>
      </c>
      <c r="E357" s="3">
        <f>SUMIF(Nhap!$F$5:$F$1000,Tinhgiavon!A357,Nhap!$K$5:$K$1000)</f>
        <v>0</v>
      </c>
      <c r="F357" s="3">
        <f t="shared" si="28"/>
        <v>0</v>
      </c>
      <c r="G357" s="3">
        <f t="shared" si="29"/>
        <v>0</v>
      </c>
      <c r="H357" s="3">
        <f t="shared" si="30"/>
        <v>0</v>
      </c>
      <c r="I357" s="3">
        <f t="shared" si="31"/>
        <v>0</v>
      </c>
      <c r="J357" s="7">
        <f>SUMIFS(Nhap!$I$5:$I$1000,Nhap!$E$5:$E$1000,DATE(Thang!$E$4,Thang!$C$4,Loc!$F$2),Nhap!$F$5:$F$1000,Loc!A357)</f>
        <v>0</v>
      </c>
      <c r="K357" s="7">
        <f>SUMIFS(Nhap!$I$5:$I$1000,Nhap!$E$5:$E$1000,DATE(Thang!$E$4,Thang!$C$4,Loc!$G$2),Nhap!$F$5:$F$1000,Loc!A357)</f>
        <v>0</v>
      </c>
      <c r="L357" s="7">
        <f>SUMIFS(Nhap!$I$5:$I$1000,Nhap!$E$5:$E$1000,DATE(Thang!$E$4,Thang!$C$4,Loc!$H$2),Nhap!$F$5:$F$1000,Loc!A357)</f>
        <v>0</v>
      </c>
      <c r="M357" s="7">
        <f>SUMIFS(Nhap!$I$5:$I$1000,Nhap!$E$5:$E$1000,DATE(Thang!$E$4,Thang!$C$4,Loc!$I$2),Nhap!$F$5:$F$1000,Loc!A357)</f>
        <v>0</v>
      </c>
      <c r="N357" s="7">
        <f>SUMIFS(Nhap!$I$5:$I$1000,Nhap!$E$5:$E$1000,DATE(Thang!$E$4,Thang!$C$4,Loc!$J$2),Nhap!$F$5:$F$1000,Loc!A357)</f>
        <v>0</v>
      </c>
      <c r="O357" s="7">
        <f>SUMIFS(Nhap!$I$5:$I$1000,Nhap!$E$5:$E$1000,DATE(Thang!$E$4,Thang!$C$4,Loc!$K$2),Nhap!$F$5:$F$1000,Loc!A357)</f>
        <v>0</v>
      </c>
      <c r="P357" s="7">
        <f>SUMIFS(Nhap!$I$5:$I$1000,Nhap!$E$5:$E$1000,DATE(Thang!$E$4,Thang!$C$4,Loc!$L$2),Nhap!$F$5:$F$1000,Loc!A357)</f>
        <v>0</v>
      </c>
      <c r="Q357" s="7">
        <f>SUMIFS(Nhap!$I$5:$I$1000,Nhap!$E$5:$E$1000,DATE(Thang!$E$4,Thang!$C$4,Loc!$M$2),Nhap!$F$5:$F$1000,Loc!A357)</f>
        <v>0</v>
      </c>
      <c r="R357" s="7">
        <f>SUMIFS(Nhap!$I$5:$I$1000,Nhap!$E$5:$E$1000,DATE(Thang!$E$4,Thang!$C$4,Loc!$N$2),Nhap!$F$5:$F$1000,Loc!A357)</f>
        <v>0</v>
      </c>
      <c r="S357" s="7">
        <f>SUMIFS(Nhap!$I$5:$I$1000,Nhap!$E$5:$E$1000,DATE(Thang!$E$4,Thang!$C$4,Loc!$O$2),Nhap!$F$5:$F$1000,Loc!A357)</f>
        <v>0</v>
      </c>
      <c r="T357" s="7">
        <f>SUMIFS(Nhap!$I$5:$I$1000,Nhap!$E$5:$E$1000,DATE(Thang!$E$4,Thang!$C$4,Loc!$P$2),Nhap!$F$5:$F$1000,Loc!A357)</f>
        <v>0</v>
      </c>
      <c r="U357" s="7">
        <f>SUMIFS(Nhap!$I$5:$I$1000,Nhap!$E$5:$E$1000,DATE(Thang!$E$4,Thang!$C$4,Loc!$Q$2),Nhap!$F$5:$F$1000,Loc!A357)</f>
        <v>0</v>
      </c>
      <c r="V357" s="7">
        <f>SUMIFS(Nhap!$I$5:$I$1000,Nhap!$E$5:$E$1000,DATE(Thang!$E$4,Thang!$C$4,Loc!$R$2),Nhap!$F$5:$F$1000,Loc!A357)</f>
        <v>0</v>
      </c>
      <c r="W357" s="7">
        <f>SUMIFS(Nhap!$I$5:$I$1000,Nhap!$E$5:$E$1000,DATE(Thang!$E$4,Thang!$C$4,Loc!$S$2),Nhap!$F$5:$F$1000,Loc!A357)</f>
        <v>0</v>
      </c>
      <c r="X357" s="7">
        <f>SUMIFS(Nhap!$I$5:$I$1000,Nhap!$E$5:$E$1000,DATE(Thang!$E$4,Thang!$C$4,Loc!$T$2),Nhap!$F$5:$F$1000,Loc!A357)</f>
        <v>0</v>
      </c>
      <c r="Y357" s="7">
        <f>SUMIFS(Nhap!$I$5:$I$1000,Nhap!$E$5:$E$1000,DATE(Thang!$E$4,Thang!$C$4,Loc!$U$2),Nhap!$F$5:$F$1000,Loc!A357)</f>
        <v>0</v>
      </c>
      <c r="Z357" s="7">
        <f>SUMIFS(Nhap!$I$5:$I$1000,Nhap!$E$5:$E$1000,DATE(Thang!$E$4,Thang!$C$4,Loc!$V$2),Nhap!$F$5:$F$1000,Loc!A357)</f>
        <v>0</v>
      </c>
      <c r="AA357" s="7">
        <f>SUMIFS(Nhap!$I$5:$I$1000,Nhap!$E$5:$E$1000,DATE(Thang!$E$4,Thang!$C$4,Loc!$W$2),Nhap!$F$5:$F$1000,Loc!A357)</f>
        <v>0</v>
      </c>
      <c r="AB357" s="7">
        <f>SUMIFS(Nhap!$I$5:$I$1000,Nhap!$E$5:$E$1000,DATE(Thang!$E$4,Thang!$C$4,Loc!$X$2),Nhap!$F$5:$F$1000,Loc!A357)</f>
        <v>0</v>
      </c>
      <c r="AC357" s="7">
        <f>SUMIFS(Nhap!$I$5:$I$1000,Nhap!$E$5:$E$1000,DATE(Thang!$E$4,Thang!$C$4,Loc!$Y$2),Nhap!$F$5:$F$1000,Loc!A357)</f>
        <v>0</v>
      </c>
      <c r="AD357" s="7">
        <f>SUMIFS(Nhap!$I$5:$I$1000,Nhap!$E$5:$E$1000,DATE(Thang!$E$4,Thang!$C$4,Loc!$Z$2),Nhap!$F$5:$F$1000,Loc!A357)</f>
        <v>0</v>
      </c>
      <c r="AE357" s="7">
        <f>SUMIFS(Nhap!$I$5:$I$1000,Nhap!$E$5:$E$1000,DATE(Thang!$E$4,Thang!$C$4,Loc!$AA$2),Nhap!$F$5:$F$1000,Loc!A357)</f>
        <v>0</v>
      </c>
      <c r="AF357" s="7">
        <f>SUMIFS(Nhap!$I$5:$I$1000,Nhap!$E$5:$E$1000,DATE(Thang!$E$4,Thang!$C$4,Loc!$AB$2),Nhap!$F$5:$F$1000,Loc!A357)</f>
        <v>0</v>
      </c>
      <c r="AG357" s="7">
        <f>SUMIFS(Nhap!$I$5:$I$1000,Nhap!$E$5:$E$1000,DATE(Thang!$E$4,Thang!$C$4,Loc!$AC$2),Nhap!$F$5:$F$1000,Loc!A357)</f>
        <v>0</v>
      </c>
      <c r="AH357" s="7">
        <f>SUMIFS(Nhap!$I$5:$I$1000,Nhap!$E$5:$E$1000,DATE(Thang!$E$4,Thang!$C$4,Loc!$AD$2),Nhap!$F$5:$F$1000,Loc!$A$5)</f>
        <v>0</v>
      </c>
      <c r="AI357" s="7">
        <f>SUMIFS(Nhap!$I$5:$I$1000,Nhap!$E$5:$E$1000,DATE(Thang!$E$4,Thang!$C$4,Loc!$AE$2),Nhap!$F$5:$F$1000,Loc!A357)</f>
        <v>0</v>
      </c>
      <c r="AJ357" s="7">
        <f>SUMIFS(Nhap!$I$5:$I$1000,Nhap!$E$5:$E$1000,DATE(Thang!$E$4,Thang!$C$4,Loc!$AF$2),Nhap!$F$5:$F$1000,Loc!A357)</f>
        <v>0</v>
      </c>
      <c r="AK357" s="7">
        <f>SUMIFS(Nhap!$I$5:$I$1000,Nhap!$E$5:$E$1000,DATE(Thang!$E$4,Thang!$C$4,Loc!$AG$2),Nhap!$F$5:$F$1000,Loc!A357)</f>
        <v>0</v>
      </c>
      <c r="AL357" s="7">
        <f>SUMIFS(Nhap!$I$5:$I$1000,Nhap!$E$5:$E$1000,DATE(Thang!$E$4,Thang!$C$4,Loc!$AH$2),Nhap!$F$5:$F$1000,Loc!A357)</f>
        <v>0</v>
      </c>
      <c r="AM357" s="7">
        <f>SUMIFS(Nhap!$I$5:$I$1000,Nhap!$E$5:$E$1000,DATE(Thang!$E$4,Thang!$C$4,Loc!$AI$2),Nhap!$F$5:$F$1000,Loc!A357)</f>
        <v>0</v>
      </c>
      <c r="AN357" s="7">
        <f>SUMIFS(Nhap!$I$5:$I$1000,Nhap!$E$5:$E$1000,DATE(Thang!$E$4,Thang!$C$4,Loc!$AJ$2),Nhap!$F$5:$F$1000,Loc!A357)</f>
        <v>0</v>
      </c>
      <c r="AO357" s="7">
        <f>SUMIFS(Xuat!$G$5:$G$1000,Xuat!$C$5:$C$1000,DATE(Thang!$E$4,Thang!$C$4,AO$2),Xuat!$D$5:$D$1000,Loc!$A357)</f>
        <v>0</v>
      </c>
      <c r="AP357" s="7">
        <f>SUMIFS(Xuat!$G$5:$G$1000,Xuat!$C$5:$C$1000,DATE(Thang!$E$4,Thang!$C$4,AP$2),Xuat!$D$5:$D$1000,Loc!$A357)</f>
        <v>0</v>
      </c>
      <c r="AQ357" s="7">
        <f>SUMIFS(Xuat!$G$5:$G$1000,Xuat!$C$5:$C$1000,DATE(Thang!$E$4,Thang!$C$4,AQ$2),Xuat!$D$5:$D$1000,Loc!$A357)</f>
        <v>0</v>
      </c>
      <c r="AR357" s="7">
        <f>SUMIFS(Xuat!$G$5:$G$1000,Xuat!$C$5:$C$1000,DATE(Thang!$E$4,Thang!$C$4,AR$2),Xuat!$D$5:$D$1000,Loc!$A357)</f>
        <v>0</v>
      </c>
      <c r="AS357" s="7">
        <f>SUMIFS(Xuat!$G$5:$G$1000,Xuat!$C$5:$C$1000,DATE(Thang!$E$4,Thang!$C$4,AS$2),Xuat!$D$5:$D$1000,Loc!$A357)</f>
        <v>0</v>
      </c>
      <c r="AT357" s="7">
        <f>SUMIFS(Xuat!$G$5:$G$1000,Xuat!$C$5:$C$1000,DATE(Thang!$E$4,Thang!$C$4,AT$2),Xuat!$D$5:$D$1000,Loc!$A357)</f>
        <v>0</v>
      </c>
      <c r="AU357" s="7">
        <f>SUMIFS(Xuat!$G$5:$G$1000,Xuat!$C$5:$C$1000,DATE(Thang!$E$4,Thang!$C$4,AU$2),Xuat!$D$5:$D$1000,Loc!$A357)</f>
        <v>0</v>
      </c>
      <c r="AV357" s="7">
        <f>SUMIFS(Xuat!$G$5:$G$1000,Xuat!$C$5:$C$1000,DATE(Thang!$E$4,Thang!$C$4,AV$2),Xuat!$D$5:$D$1000,Loc!$A357)</f>
        <v>0</v>
      </c>
      <c r="AW357" s="7">
        <f>SUMIFS(Xuat!$G$5:$G$1000,Xuat!$C$5:$C$1000,DATE(Thang!$E$4,Thang!$C$4,AW$2),Xuat!$D$5:$D$1000,Loc!$A357)</f>
        <v>0</v>
      </c>
      <c r="AX357" s="7">
        <f>SUMIFS(Xuat!$G$5:$G$1000,Xuat!$C$5:$C$1000,DATE(Thang!$E$4,Thang!$C$4,AX$2),Xuat!$D$5:$D$1000,Loc!$A357)</f>
        <v>0</v>
      </c>
      <c r="AY357" s="7">
        <f>SUMIFS(Xuat!$G$5:$G$1000,Xuat!$C$5:$C$1000,DATE(Thang!$E$4,Thang!$C$4,AY$2),Xuat!$D$5:$D$1000,Loc!$A357)</f>
        <v>0</v>
      </c>
      <c r="AZ357" s="7">
        <f>SUMIFS(Xuat!$G$5:$G$1000,Xuat!$C$5:$C$1000,DATE(Thang!$E$4,Thang!$C$4,AZ$2),Xuat!$D$5:$D$1000,Loc!$A357)</f>
        <v>0</v>
      </c>
      <c r="BA357" s="7">
        <f>SUMIFS(Xuat!$G$5:$G$1000,Xuat!$C$5:$C$1000,DATE(Thang!$E$4,Thang!$C$4,BA$2),Xuat!$D$5:$D$1000,Loc!$A357)</f>
        <v>0</v>
      </c>
      <c r="BB357" s="7">
        <f>SUMIFS(Xuat!$G$5:$G$1000,Xuat!$C$5:$C$1000,DATE(Thang!$E$4,Thang!$C$4,BB$2),Xuat!$D$5:$D$1000,Loc!$A357)</f>
        <v>0</v>
      </c>
      <c r="BC357" s="7">
        <f>SUMIFS(Xuat!$G$5:$G$1000,Xuat!$C$5:$C$1000,DATE(Thang!$E$4,Thang!$C$4,BC$2),Xuat!$D$5:$D$1000,Loc!$A357)</f>
        <v>0</v>
      </c>
      <c r="BD357" s="7">
        <f>SUMIFS(Xuat!$G$5:$G$1000,Xuat!$C$5:$C$1000,DATE(Thang!$E$4,Thang!$C$4,BD$2),Xuat!$D$5:$D$1000,Loc!$A357)</f>
        <v>0</v>
      </c>
      <c r="BE357" s="7">
        <f>SUMIFS(Xuat!$G$5:$G$1000,Xuat!$C$5:$C$1000,DATE(Thang!$E$4,Thang!$C$4,BE$2),Xuat!$D$5:$D$1000,Loc!$A357)</f>
        <v>0</v>
      </c>
      <c r="BF357" s="7">
        <f>SUMIFS(Xuat!$G$5:$G$1000,Xuat!$C$5:$C$1000,DATE(Thang!$E$4,Thang!$C$4,BF$2),Xuat!$D$5:$D$1000,Loc!$A357)</f>
        <v>0</v>
      </c>
      <c r="BG357" s="7">
        <f>SUMIFS(Xuat!$G$5:$G$1000,Xuat!$C$5:$C$1000,DATE(Thang!$E$4,Thang!$C$4,BG$2),Xuat!$D$5:$D$1000,Loc!$A357)</f>
        <v>0</v>
      </c>
      <c r="BH357" s="7">
        <f>SUMIFS(Xuat!$G$5:$G$1000,Xuat!$C$5:$C$1000,DATE(Thang!$E$4,Thang!$C$4,BH$2),Xuat!$D$5:$D$1000,Loc!$A357)</f>
        <v>0</v>
      </c>
      <c r="BI357" s="7">
        <f>SUMIFS(Xuat!$G$5:$G$1000,Xuat!$C$5:$C$1000,DATE(Thang!$E$4,Thang!$C$4,BI$2),Xuat!$D$5:$D$1000,Loc!$A357)</f>
        <v>0</v>
      </c>
      <c r="BJ357" s="7">
        <f>SUMIFS(Xuat!$G$5:$G$1000,Xuat!$C$5:$C$1000,DATE(Thang!$E$4,Thang!$C$4,BJ$2),Xuat!$D$5:$D$1000,Loc!$A357)</f>
        <v>0</v>
      </c>
      <c r="BK357" s="7">
        <f>SUMIFS(Xuat!$G$5:$G$1000,Xuat!$C$5:$C$1000,DATE(Thang!$E$4,Thang!$C$4,BK$2),Xuat!$D$5:$D$1000,Loc!$A357)</f>
        <v>0</v>
      </c>
      <c r="BL357" s="7">
        <f>SUMIFS(Xuat!$G$5:$G$1000,Xuat!$C$5:$C$1000,DATE(Thang!$E$4,Thang!$C$4,BL$2),Xuat!$D$5:$D$1000,Loc!$A357)</f>
        <v>0</v>
      </c>
      <c r="BM357" s="7">
        <f>SUMIFS(Xuat!$G$5:$G$1000,Xuat!$C$5:$C$1000,DATE(Thang!$E$4,Thang!$C$4,BM$2),Xuat!$D$5:$D$1000,Loc!$A357)</f>
        <v>0</v>
      </c>
      <c r="BN357" s="7">
        <f>SUMIFS(Xuat!$G$5:$G$1000,Xuat!$C$5:$C$1000,DATE(Thang!$E$4,Thang!$C$4,BN$2),Xuat!$D$5:$D$1000,Loc!$A357)</f>
        <v>0</v>
      </c>
      <c r="BO357" s="7">
        <f>SUMIFS(Xuat!$G$5:$G$1000,Xuat!$C$5:$C$1000,DATE(Thang!$E$4,Thang!$C$4,BO$2),Xuat!$D$5:$D$1000,Loc!$A357)</f>
        <v>0</v>
      </c>
      <c r="BP357" s="7">
        <f>SUMIFS(Xuat!$G$5:$G$1000,Xuat!$C$5:$C$1000,DATE(Thang!$E$4,Thang!$C$4,BP$2),Xuat!$D$5:$D$1000,Loc!$A357)</f>
        <v>0</v>
      </c>
      <c r="BQ357" s="7">
        <f>SUMIFS(Xuat!$G$5:$G$1000,Xuat!$C$5:$C$1000,DATE(Thang!$E$4,Thang!$C$4,BQ$2),Xuat!$D$5:$D$1000,Loc!$A357)</f>
        <v>0</v>
      </c>
      <c r="BR357" s="7">
        <f>SUMIFS(Xuat!$G$5:$G$1000,Xuat!$C$5:$C$1000,DATE(Thang!$E$4,Thang!$C$4,BR$2),Xuat!$D$5:$D$1000,Loc!$A357)</f>
        <v>0</v>
      </c>
      <c r="BS357" s="7">
        <f>SUMIFS(Xuat!$G$5:$G$1000,Xuat!$C$5:$C$1000,DATE(Thang!$E$4,Thang!$C$4,BS$2),Xuat!$D$5:$D$1000,Loc!$A357)</f>
        <v>0</v>
      </c>
    </row>
    <row r="358" spans="1:71" x14ac:dyDescent="0.2">
      <c r="A358" s="2">
        <f>DM!C358</f>
        <v>0</v>
      </c>
      <c r="B358" s="3">
        <f>VLOOKUP(A358,Tondau!$B$5:$F$500,3,0)</f>
        <v>0</v>
      </c>
      <c r="C358" s="3">
        <f>VLOOKUP(Tinhgiavon!A358,Tondau!$B$5:$E$500,4,0)</f>
        <v>0</v>
      </c>
      <c r="D358" s="3">
        <f t="shared" si="27"/>
        <v>0</v>
      </c>
      <c r="E358" s="3">
        <f>SUMIF(Nhap!$F$5:$F$1000,Tinhgiavon!A358,Nhap!$K$5:$K$1000)</f>
        <v>0</v>
      </c>
      <c r="F358" s="3">
        <f t="shared" si="28"/>
        <v>0</v>
      </c>
      <c r="G358" s="3">
        <f t="shared" si="29"/>
        <v>0</v>
      </c>
      <c r="H358" s="3">
        <f t="shared" si="30"/>
        <v>0</v>
      </c>
      <c r="I358" s="3">
        <f t="shared" si="31"/>
        <v>0</v>
      </c>
      <c r="J358" s="7">
        <f>SUMIFS(Nhap!$I$5:$I$1000,Nhap!$E$5:$E$1000,DATE(Thang!$E$4,Thang!$C$4,Loc!$F$2),Nhap!$F$5:$F$1000,Loc!A358)</f>
        <v>0</v>
      </c>
      <c r="K358" s="7">
        <f>SUMIFS(Nhap!$I$5:$I$1000,Nhap!$E$5:$E$1000,DATE(Thang!$E$4,Thang!$C$4,Loc!$G$2),Nhap!$F$5:$F$1000,Loc!A358)</f>
        <v>0</v>
      </c>
      <c r="L358" s="7">
        <f>SUMIFS(Nhap!$I$5:$I$1000,Nhap!$E$5:$E$1000,DATE(Thang!$E$4,Thang!$C$4,Loc!$H$2),Nhap!$F$5:$F$1000,Loc!A358)</f>
        <v>0</v>
      </c>
      <c r="M358" s="7">
        <f>SUMIFS(Nhap!$I$5:$I$1000,Nhap!$E$5:$E$1000,DATE(Thang!$E$4,Thang!$C$4,Loc!$I$2),Nhap!$F$5:$F$1000,Loc!A358)</f>
        <v>0</v>
      </c>
      <c r="N358" s="7">
        <f>SUMIFS(Nhap!$I$5:$I$1000,Nhap!$E$5:$E$1000,DATE(Thang!$E$4,Thang!$C$4,Loc!$J$2),Nhap!$F$5:$F$1000,Loc!A358)</f>
        <v>0</v>
      </c>
      <c r="O358" s="7">
        <f>SUMIFS(Nhap!$I$5:$I$1000,Nhap!$E$5:$E$1000,DATE(Thang!$E$4,Thang!$C$4,Loc!$K$2),Nhap!$F$5:$F$1000,Loc!A358)</f>
        <v>0</v>
      </c>
      <c r="P358" s="7">
        <f>SUMIFS(Nhap!$I$5:$I$1000,Nhap!$E$5:$E$1000,DATE(Thang!$E$4,Thang!$C$4,Loc!$L$2),Nhap!$F$5:$F$1000,Loc!A358)</f>
        <v>0</v>
      </c>
      <c r="Q358" s="7">
        <f>SUMIFS(Nhap!$I$5:$I$1000,Nhap!$E$5:$E$1000,DATE(Thang!$E$4,Thang!$C$4,Loc!$M$2),Nhap!$F$5:$F$1000,Loc!A358)</f>
        <v>0</v>
      </c>
      <c r="R358" s="7">
        <f>SUMIFS(Nhap!$I$5:$I$1000,Nhap!$E$5:$E$1000,DATE(Thang!$E$4,Thang!$C$4,Loc!$N$2),Nhap!$F$5:$F$1000,Loc!A358)</f>
        <v>0</v>
      </c>
      <c r="S358" s="7">
        <f>SUMIFS(Nhap!$I$5:$I$1000,Nhap!$E$5:$E$1000,DATE(Thang!$E$4,Thang!$C$4,Loc!$O$2),Nhap!$F$5:$F$1000,Loc!A358)</f>
        <v>0</v>
      </c>
      <c r="T358" s="7">
        <f>SUMIFS(Nhap!$I$5:$I$1000,Nhap!$E$5:$E$1000,DATE(Thang!$E$4,Thang!$C$4,Loc!$P$2),Nhap!$F$5:$F$1000,Loc!A358)</f>
        <v>0</v>
      </c>
      <c r="U358" s="7">
        <f>SUMIFS(Nhap!$I$5:$I$1000,Nhap!$E$5:$E$1000,DATE(Thang!$E$4,Thang!$C$4,Loc!$Q$2),Nhap!$F$5:$F$1000,Loc!A358)</f>
        <v>0</v>
      </c>
      <c r="V358" s="7">
        <f>SUMIFS(Nhap!$I$5:$I$1000,Nhap!$E$5:$E$1000,DATE(Thang!$E$4,Thang!$C$4,Loc!$R$2),Nhap!$F$5:$F$1000,Loc!A358)</f>
        <v>0</v>
      </c>
      <c r="W358" s="7">
        <f>SUMIFS(Nhap!$I$5:$I$1000,Nhap!$E$5:$E$1000,DATE(Thang!$E$4,Thang!$C$4,Loc!$S$2),Nhap!$F$5:$F$1000,Loc!A358)</f>
        <v>0</v>
      </c>
      <c r="X358" s="7">
        <f>SUMIFS(Nhap!$I$5:$I$1000,Nhap!$E$5:$E$1000,DATE(Thang!$E$4,Thang!$C$4,Loc!$T$2),Nhap!$F$5:$F$1000,Loc!A358)</f>
        <v>0</v>
      </c>
      <c r="Y358" s="7">
        <f>SUMIFS(Nhap!$I$5:$I$1000,Nhap!$E$5:$E$1000,DATE(Thang!$E$4,Thang!$C$4,Loc!$U$2),Nhap!$F$5:$F$1000,Loc!A358)</f>
        <v>0</v>
      </c>
      <c r="Z358" s="7">
        <f>SUMIFS(Nhap!$I$5:$I$1000,Nhap!$E$5:$E$1000,DATE(Thang!$E$4,Thang!$C$4,Loc!$V$2),Nhap!$F$5:$F$1000,Loc!A358)</f>
        <v>0</v>
      </c>
      <c r="AA358" s="7">
        <f>SUMIFS(Nhap!$I$5:$I$1000,Nhap!$E$5:$E$1000,DATE(Thang!$E$4,Thang!$C$4,Loc!$W$2),Nhap!$F$5:$F$1000,Loc!A358)</f>
        <v>0</v>
      </c>
      <c r="AB358" s="7">
        <f>SUMIFS(Nhap!$I$5:$I$1000,Nhap!$E$5:$E$1000,DATE(Thang!$E$4,Thang!$C$4,Loc!$X$2),Nhap!$F$5:$F$1000,Loc!A358)</f>
        <v>0</v>
      </c>
      <c r="AC358" s="7">
        <f>SUMIFS(Nhap!$I$5:$I$1000,Nhap!$E$5:$E$1000,DATE(Thang!$E$4,Thang!$C$4,Loc!$Y$2),Nhap!$F$5:$F$1000,Loc!A358)</f>
        <v>0</v>
      </c>
      <c r="AD358" s="7">
        <f>SUMIFS(Nhap!$I$5:$I$1000,Nhap!$E$5:$E$1000,DATE(Thang!$E$4,Thang!$C$4,Loc!$Z$2),Nhap!$F$5:$F$1000,Loc!A358)</f>
        <v>0</v>
      </c>
      <c r="AE358" s="7">
        <f>SUMIFS(Nhap!$I$5:$I$1000,Nhap!$E$5:$E$1000,DATE(Thang!$E$4,Thang!$C$4,Loc!$AA$2),Nhap!$F$5:$F$1000,Loc!A358)</f>
        <v>0</v>
      </c>
      <c r="AF358" s="7">
        <f>SUMIFS(Nhap!$I$5:$I$1000,Nhap!$E$5:$E$1000,DATE(Thang!$E$4,Thang!$C$4,Loc!$AB$2),Nhap!$F$5:$F$1000,Loc!A358)</f>
        <v>0</v>
      </c>
      <c r="AG358" s="7">
        <f>SUMIFS(Nhap!$I$5:$I$1000,Nhap!$E$5:$E$1000,DATE(Thang!$E$4,Thang!$C$4,Loc!$AC$2),Nhap!$F$5:$F$1000,Loc!A358)</f>
        <v>0</v>
      </c>
      <c r="AH358" s="7">
        <f>SUMIFS(Nhap!$I$5:$I$1000,Nhap!$E$5:$E$1000,DATE(Thang!$E$4,Thang!$C$4,Loc!$AD$2),Nhap!$F$5:$F$1000,Loc!$A$5)</f>
        <v>0</v>
      </c>
      <c r="AI358" s="7">
        <f>SUMIFS(Nhap!$I$5:$I$1000,Nhap!$E$5:$E$1000,DATE(Thang!$E$4,Thang!$C$4,Loc!$AE$2),Nhap!$F$5:$F$1000,Loc!A358)</f>
        <v>0</v>
      </c>
      <c r="AJ358" s="7">
        <f>SUMIFS(Nhap!$I$5:$I$1000,Nhap!$E$5:$E$1000,DATE(Thang!$E$4,Thang!$C$4,Loc!$AF$2),Nhap!$F$5:$F$1000,Loc!A358)</f>
        <v>0</v>
      </c>
      <c r="AK358" s="7">
        <f>SUMIFS(Nhap!$I$5:$I$1000,Nhap!$E$5:$E$1000,DATE(Thang!$E$4,Thang!$C$4,Loc!$AG$2),Nhap!$F$5:$F$1000,Loc!A358)</f>
        <v>0</v>
      </c>
      <c r="AL358" s="7">
        <f>SUMIFS(Nhap!$I$5:$I$1000,Nhap!$E$5:$E$1000,DATE(Thang!$E$4,Thang!$C$4,Loc!$AH$2),Nhap!$F$5:$F$1000,Loc!A358)</f>
        <v>0</v>
      </c>
      <c r="AM358" s="7">
        <f>SUMIFS(Nhap!$I$5:$I$1000,Nhap!$E$5:$E$1000,DATE(Thang!$E$4,Thang!$C$4,Loc!$AI$2),Nhap!$F$5:$F$1000,Loc!A358)</f>
        <v>0</v>
      </c>
      <c r="AN358" s="7">
        <f>SUMIFS(Nhap!$I$5:$I$1000,Nhap!$E$5:$E$1000,DATE(Thang!$E$4,Thang!$C$4,Loc!$AJ$2),Nhap!$F$5:$F$1000,Loc!A358)</f>
        <v>0</v>
      </c>
      <c r="AO358" s="7">
        <f>SUMIFS(Xuat!$G$5:$G$1000,Xuat!$C$5:$C$1000,DATE(Thang!$E$4,Thang!$C$4,AO$2),Xuat!$D$5:$D$1000,Loc!$A358)</f>
        <v>0</v>
      </c>
      <c r="AP358" s="7">
        <f>SUMIFS(Xuat!$G$5:$G$1000,Xuat!$C$5:$C$1000,DATE(Thang!$E$4,Thang!$C$4,AP$2),Xuat!$D$5:$D$1000,Loc!$A358)</f>
        <v>0</v>
      </c>
      <c r="AQ358" s="7">
        <f>SUMIFS(Xuat!$G$5:$G$1000,Xuat!$C$5:$C$1000,DATE(Thang!$E$4,Thang!$C$4,AQ$2),Xuat!$D$5:$D$1000,Loc!$A358)</f>
        <v>0</v>
      </c>
      <c r="AR358" s="7">
        <f>SUMIFS(Xuat!$G$5:$G$1000,Xuat!$C$5:$C$1000,DATE(Thang!$E$4,Thang!$C$4,AR$2),Xuat!$D$5:$D$1000,Loc!$A358)</f>
        <v>0</v>
      </c>
      <c r="AS358" s="7">
        <f>SUMIFS(Xuat!$G$5:$G$1000,Xuat!$C$5:$C$1000,DATE(Thang!$E$4,Thang!$C$4,AS$2),Xuat!$D$5:$D$1000,Loc!$A358)</f>
        <v>0</v>
      </c>
      <c r="AT358" s="7">
        <f>SUMIFS(Xuat!$G$5:$G$1000,Xuat!$C$5:$C$1000,DATE(Thang!$E$4,Thang!$C$4,AT$2),Xuat!$D$5:$D$1000,Loc!$A358)</f>
        <v>0</v>
      </c>
      <c r="AU358" s="7">
        <f>SUMIFS(Xuat!$G$5:$G$1000,Xuat!$C$5:$C$1000,DATE(Thang!$E$4,Thang!$C$4,AU$2),Xuat!$D$5:$D$1000,Loc!$A358)</f>
        <v>0</v>
      </c>
      <c r="AV358" s="7">
        <f>SUMIFS(Xuat!$G$5:$G$1000,Xuat!$C$5:$C$1000,DATE(Thang!$E$4,Thang!$C$4,AV$2),Xuat!$D$5:$D$1000,Loc!$A358)</f>
        <v>0</v>
      </c>
      <c r="AW358" s="7">
        <f>SUMIFS(Xuat!$G$5:$G$1000,Xuat!$C$5:$C$1000,DATE(Thang!$E$4,Thang!$C$4,AW$2),Xuat!$D$5:$D$1000,Loc!$A358)</f>
        <v>0</v>
      </c>
      <c r="AX358" s="7">
        <f>SUMIFS(Xuat!$G$5:$G$1000,Xuat!$C$5:$C$1000,DATE(Thang!$E$4,Thang!$C$4,AX$2),Xuat!$D$5:$D$1000,Loc!$A358)</f>
        <v>0</v>
      </c>
      <c r="AY358" s="7">
        <f>SUMIFS(Xuat!$G$5:$G$1000,Xuat!$C$5:$C$1000,DATE(Thang!$E$4,Thang!$C$4,AY$2),Xuat!$D$5:$D$1000,Loc!$A358)</f>
        <v>0</v>
      </c>
      <c r="AZ358" s="7">
        <f>SUMIFS(Xuat!$G$5:$G$1000,Xuat!$C$5:$C$1000,DATE(Thang!$E$4,Thang!$C$4,AZ$2),Xuat!$D$5:$D$1000,Loc!$A358)</f>
        <v>0</v>
      </c>
      <c r="BA358" s="7">
        <f>SUMIFS(Xuat!$G$5:$G$1000,Xuat!$C$5:$C$1000,DATE(Thang!$E$4,Thang!$C$4,BA$2),Xuat!$D$5:$D$1000,Loc!$A358)</f>
        <v>0</v>
      </c>
      <c r="BB358" s="7">
        <f>SUMIFS(Xuat!$G$5:$G$1000,Xuat!$C$5:$C$1000,DATE(Thang!$E$4,Thang!$C$4,BB$2),Xuat!$D$5:$D$1000,Loc!$A358)</f>
        <v>0</v>
      </c>
      <c r="BC358" s="7">
        <f>SUMIFS(Xuat!$G$5:$G$1000,Xuat!$C$5:$C$1000,DATE(Thang!$E$4,Thang!$C$4,BC$2),Xuat!$D$5:$D$1000,Loc!$A358)</f>
        <v>0</v>
      </c>
      <c r="BD358" s="7">
        <f>SUMIFS(Xuat!$G$5:$G$1000,Xuat!$C$5:$C$1000,DATE(Thang!$E$4,Thang!$C$4,BD$2),Xuat!$D$5:$D$1000,Loc!$A358)</f>
        <v>0</v>
      </c>
      <c r="BE358" s="7">
        <f>SUMIFS(Xuat!$G$5:$G$1000,Xuat!$C$5:$C$1000,DATE(Thang!$E$4,Thang!$C$4,BE$2),Xuat!$D$5:$D$1000,Loc!$A358)</f>
        <v>0</v>
      </c>
      <c r="BF358" s="7">
        <f>SUMIFS(Xuat!$G$5:$G$1000,Xuat!$C$5:$C$1000,DATE(Thang!$E$4,Thang!$C$4,BF$2),Xuat!$D$5:$D$1000,Loc!$A358)</f>
        <v>0</v>
      </c>
      <c r="BG358" s="7">
        <f>SUMIFS(Xuat!$G$5:$G$1000,Xuat!$C$5:$C$1000,DATE(Thang!$E$4,Thang!$C$4,BG$2),Xuat!$D$5:$D$1000,Loc!$A358)</f>
        <v>0</v>
      </c>
      <c r="BH358" s="7">
        <f>SUMIFS(Xuat!$G$5:$G$1000,Xuat!$C$5:$C$1000,DATE(Thang!$E$4,Thang!$C$4,BH$2),Xuat!$D$5:$D$1000,Loc!$A358)</f>
        <v>0</v>
      </c>
      <c r="BI358" s="7">
        <f>SUMIFS(Xuat!$G$5:$G$1000,Xuat!$C$5:$C$1000,DATE(Thang!$E$4,Thang!$C$4,BI$2),Xuat!$D$5:$D$1000,Loc!$A358)</f>
        <v>0</v>
      </c>
      <c r="BJ358" s="7">
        <f>SUMIFS(Xuat!$G$5:$G$1000,Xuat!$C$5:$C$1000,DATE(Thang!$E$4,Thang!$C$4,BJ$2),Xuat!$D$5:$D$1000,Loc!$A358)</f>
        <v>0</v>
      </c>
      <c r="BK358" s="7">
        <f>SUMIFS(Xuat!$G$5:$G$1000,Xuat!$C$5:$C$1000,DATE(Thang!$E$4,Thang!$C$4,BK$2),Xuat!$D$5:$D$1000,Loc!$A358)</f>
        <v>0</v>
      </c>
      <c r="BL358" s="7">
        <f>SUMIFS(Xuat!$G$5:$G$1000,Xuat!$C$5:$C$1000,DATE(Thang!$E$4,Thang!$C$4,BL$2),Xuat!$D$5:$D$1000,Loc!$A358)</f>
        <v>0</v>
      </c>
      <c r="BM358" s="7">
        <f>SUMIFS(Xuat!$G$5:$G$1000,Xuat!$C$5:$C$1000,DATE(Thang!$E$4,Thang!$C$4,BM$2),Xuat!$D$5:$D$1000,Loc!$A358)</f>
        <v>0</v>
      </c>
      <c r="BN358" s="7">
        <f>SUMIFS(Xuat!$G$5:$G$1000,Xuat!$C$5:$C$1000,DATE(Thang!$E$4,Thang!$C$4,BN$2),Xuat!$D$5:$D$1000,Loc!$A358)</f>
        <v>0</v>
      </c>
      <c r="BO358" s="7">
        <f>SUMIFS(Xuat!$G$5:$G$1000,Xuat!$C$5:$C$1000,DATE(Thang!$E$4,Thang!$C$4,BO$2),Xuat!$D$5:$D$1000,Loc!$A358)</f>
        <v>0</v>
      </c>
      <c r="BP358" s="7">
        <f>SUMIFS(Xuat!$G$5:$G$1000,Xuat!$C$5:$C$1000,DATE(Thang!$E$4,Thang!$C$4,BP$2),Xuat!$D$5:$D$1000,Loc!$A358)</f>
        <v>0</v>
      </c>
      <c r="BQ358" s="7">
        <f>SUMIFS(Xuat!$G$5:$G$1000,Xuat!$C$5:$C$1000,DATE(Thang!$E$4,Thang!$C$4,BQ$2),Xuat!$D$5:$D$1000,Loc!$A358)</f>
        <v>0</v>
      </c>
      <c r="BR358" s="7">
        <f>SUMIFS(Xuat!$G$5:$G$1000,Xuat!$C$5:$C$1000,DATE(Thang!$E$4,Thang!$C$4,BR$2),Xuat!$D$5:$D$1000,Loc!$A358)</f>
        <v>0</v>
      </c>
      <c r="BS358" s="7">
        <f>SUMIFS(Xuat!$G$5:$G$1000,Xuat!$C$5:$C$1000,DATE(Thang!$E$4,Thang!$C$4,BS$2),Xuat!$D$5:$D$1000,Loc!$A358)</f>
        <v>0</v>
      </c>
    </row>
    <row r="359" spans="1:71" x14ac:dyDescent="0.2">
      <c r="A359" s="2">
        <f>DM!C359</f>
        <v>0</v>
      </c>
      <c r="B359" s="3">
        <f>VLOOKUP(A359,Tondau!$B$5:$F$500,3,0)</f>
        <v>0</v>
      </c>
      <c r="C359" s="3">
        <f>VLOOKUP(Tinhgiavon!A359,Tondau!$B$5:$E$500,4,0)</f>
        <v>0</v>
      </c>
      <c r="D359" s="3">
        <f t="shared" si="27"/>
        <v>0</v>
      </c>
      <c r="E359" s="3">
        <f>SUMIF(Nhap!$F$5:$F$1000,Tinhgiavon!A359,Nhap!$K$5:$K$1000)</f>
        <v>0</v>
      </c>
      <c r="F359" s="3">
        <f t="shared" si="28"/>
        <v>0</v>
      </c>
      <c r="G359" s="3">
        <f t="shared" si="29"/>
        <v>0</v>
      </c>
      <c r="H359" s="3">
        <f t="shared" si="30"/>
        <v>0</v>
      </c>
      <c r="I359" s="3">
        <f t="shared" si="31"/>
        <v>0</v>
      </c>
      <c r="J359" s="7">
        <f>SUMIFS(Nhap!$I$5:$I$1000,Nhap!$E$5:$E$1000,DATE(Thang!$E$4,Thang!$C$4,Loc!$F$2),Nhap!$F$5:$F$1000,Loc!A359)</f>
        <v>0</v>
      </c>
      <c r="K359" s="7">
        <f>SUMIFS(Nhap!$I$5:$I$1000,Nhap!$E$5:$E$1000,DATE(Thang!$E$4,Thang!$C$4,Loc!$G$2),Nhap!$F$5:$F$1000,Loc!A359)</f>
        <v>0</v>
      </c>
      <c r="L359" s="7">
        <f>SUMIFS(Nhap!$I$5:$I$1000,Nhap!$E$5:$E$1000,DATE(Thang!$E$4,Thang!$C$4,Loc!$H$2),Nhap!$F$5:$F$1000,Loc!A359)</f>
        <v>0</v>
      </c>
      <c r="M359" s="7">
        <f>SUMIFS(Nhap!$I$5:$I$1000,Nhap!$E$5:$E$1000,DATE(Thang!$E$4,Thang!$C$4,Loc!$I$2),Nhap!$F$5:$F$1000,Loc!A359)</f>
        <v>0</v>
      </c>
      <c r="N359" s="7">
        <f>SUMIFS(Nhap!$I$5:$I$1000,Nhap!$E$5:$E$1000,DATE(Thang!$E$4,Thang!$C$4,Loc!$J$2),Nhap!$F$5:$F$1000,Loc!A359)</f>
        <v>0</v>
      </c>
      <c r="O359" s="7">
        <f>SUMIFS(Nhap!$I$5:$I$1000,Nhap!$E$5:$E$1000,DATE(Thang!$E$4,Thang!$C$4,Loc!$K$2),Nhap!$F$5:$F$1000,Loc!A359)</f>
        <v>0</v>
      </c>
      <c r="P359" s="7">
        <f>SUMIFS(Nhap!$I$5:$I$1000,Nhap!$E$5:$E$1000,DATE(Thang!$E$4,Thang!$C$4,Loc!$L$2),Nhap!$F$5:$F$1000,Loc!A359)</f>
        <v>0</v>
      </c>
      <c r="Q359" s="7">
        <f>SUMIFS(Nhap!$I$5:$I$1000,Nhap!$E$5:$E$1000,DATE(Thang!$E$4,Thang!$C$4,Loc!$M$2),Nhap!$F$5:$F$1000,Loc!A359)</f>
        <v>0</v>
      </c>
      <c r="R359" s="7">
        <f>SUMIFS(Nhap!$I$5:$I$1000,Nhap!$E$5:$E$1000,DATE(Thang!$E$4,Thang!$C$4,Loc!$N$2),Nhap!$F$5:$F$1000,Loc!A359)</f>
        <v>0</v>
      </c>
      <c r="S359" s="7">
        <f>SUMIFS(Nhap!$I$5:$I$1000,Nhap!$E$5:$E$1000,DATE(Thang!$E$4,Thang!$C$4,Loc!$O$2),Nhap!$F$5:$F$1000,Loc!A359)</f>
        <v>0</v>
      </c>
      <c r="T359" s="7">
        <f>SUMIFS(Nhap!$I$5:$I$1000,Nhap!$E$5:$E$1000,DATE(Thang!$E$4,Thang!$C$4,Loc!$P$2),Nhap!$F$5:$F$1000,Loc!A359)</f>
        <v>0</v>
      </c>
      <c r="U359" s="7">
        <f>SUMIFS(Nhap!$I$5:$I$1000,Nhap!$E$5:$E$1000,DATE(Thang!$E$4,Thang!$C$4,Loc!$Q$2),Nhap!$F$5:$F$1000,Loc!A359)</f>
        <v>0</v>
      </c>
      <c r="V359" s="7">
        <f>SUMIFS(Nhap!$I$5:$I$1000,Nhap!$E$5:$E$1000,DATE(Thang!$E$4,Thang!$C$4,Loc!$R$2),Nhap!$F$5:$F$1000,Loc!A359)</f>
        <v>0</v>
      </c>
      <c r="W359" s="7">
        <f>SUMIFS(Nhap!$I$5:$I$1000,Nhap!$E$5:$E$1000,DATE(Thang!$E$4,Thang!$C$4,Loc!$S$2),Nhap!$F$5:$F$1000,Loc!A359)</f>
        <v>0</v>
      </c>
      <c r="X359" s="7">
        <f>SUMIFS(Nhap!$I$5:$I$1000,Nhap!$E$5:$E$1000,DATE(Thang!$E$4,Thang!$C$4,Loc!$T$2),Nhap!$F$5:$F$1000,Loc!A359)</f>
        <v>0</v>
      </c>
      <c r="Y359" s="7">
        <f>SUMIFS(Nhap!$I$5:$I$1000,Nhap!$E$5:$E$1000,DATE(Thang!$E$4,Thang!$C$4,Loc!$U$2),Nhap!$F$5:$F$1000,Loc!A359)</f>
        <v>0</v>
      </c>
      <c r="Z359" s="7">
        <f>SUMIFS(Nhap!$I$5:$I$1000,Nhap!$E$5:$E$1000,DATE(Thang!$E$4,Thang!$C$4,Loc!$V$2),Nhap!$F$5:$F$1000,Loc!A359)</f>
        <v>0</v>
      </c>
      <c r="AA359" s="7">
        <f>SUMIFS(Nhap!$I$5:$I$1000,Nhap!$E$5:$E$1000,DATE(Thang!$E$4,Thang!$C$4,Loc!$W$2),Nhap!$F$5:$F$1000,Loc!A359)</f>
        <v>0</v>
      </c>
      <c r="AB359" s="7">
        <f>SUMIFS(Nhap!$I$5:$I$1000,Nhap!$E$5:$E$1000,DATE(Thang!$E$4,Thang!$C$4,Loc!$X$2),Nhap!$F$5:$F$1000,Loc!A359)</f>
        <v>0</v>
      </c>
      <c r="AC359" s="7">
        <f>SUMIFS(Nhap!$I$5:$I$1000,Nhap!$E$5:$E$1000,DATE(Thang!$E$4,Thang!$C$4,Loc!$Y$2),Nhap!$F$5:$F$1000,Loc!A359)</f>
        <v>0</v>
      </c>
      <c r="AD359" s="7">
        <f>SUMIFS(Nhap!$I$5:$I$1000,Nhap!$E$5:$E$1000,DATE(Thang!$E$4,Thang!$C$4,Loc!$Z$2),Nhap!$F$5:$F$1000,Loc!A359)</f>
        <v>0</v>
      </c>
      <c r="AE359" s="7">
        <f>SUMIFS(Nhap!$I$5:$I$1000,Nhap!$E$5:$E$1000,DATE(Thang!$E$4,Thang!$C$4,Loc!$AA$2),Nhap!$F$5:$F$1000,Loc!A359)</f>
        <v>0</v>
      </c>
      <c r="AF359" s="7">
        <f>SUMIFS(Nhap!$I$5:$I$1000,Nhap!$E$5:$E$1000,DATE(Thang!$E$4,Thang!$C$4,Loc!$AB$2),Nhap!$F$5:$F$1000,Loc!A359)</f>
        <v>0</v>
      </c>
      <c r="AG359" s="7">
        <f>SUMIFS(Nhap!$I$5:$I$1000,Nhap!$E$5:$E$1000,DATE(Thang!$E$4,Thang!$C$4,Loc!$AC$2),Nhap!$F$5:$F$1000,Loc!A359)</f>
        <v>0</v>
      </c>
      <c r="AH359" s="7">
        <f>SUMIFS(Nhap!$I$5:$I$1000,Nhap!$E$5:$E$1000,DATE(Thang!$E$4,Thang!$C$4,Loc!$AD$2),Nhap!$F$5:$F$1000,Loc!$A$5)</f>
        <v>0</v>
      </c>
      <c r="AI359" s="7">
        <f>SUMIFS(Nhap!$I$5:$I$1000,Nhap!$E$5:$E$1000,DATE(Thang!$E$4,Thang!$C$4,Loc!$AE$2),Nhap!$F$5:$F$1000,Loc!A359)</f>
        <v>0</v>
      </c>
      <c r="AJ359" s="7">
        <f>SUMIFS(Nhap!$I$5:$I$1000,Nhap!$E$5:$E$1000,DATE(Thang!$E$4,Thang!$C$4,Loc!$AF$2),Nhap!$F$5:$F$1000,Loc!A359)</f>
        <v>0</v>
      </c>
      <c r="AK359" s="7">
        <f>SUMIFS(Nhap!$I$5:$I$1000,Nhap!$E$5:$E$1000,DATE(Thang!$E$4,Thang!$C$4,Loc!$AG$2),Nhap!$F$5:$F$1000,Loc!A359)</f>
        <v>0</v>
      </c>
      <c r="AL359" s="7">
        <f>SUMIFS(Nhap!$I$5:$I$1000,Nhap!$E$5:$E$1000,DATE(Thang!$E$4,Thang!$C$4,Loc!$AH$2),Nhap!$F$5:$F$1000,Loc!A359)</f>
        <v>0</v>
      </c>
      <c r="AM359" s="7">
        <f>SUMIFS(Nhap!$I$5:$I$1000,Nhap!$E$5:$E$1000,DATE(Thang!$E$4,Thang!$C$4,Loc!$AI$2),Nhap!$F$5:$F$1000,Loc!A359)</f>
        <v>0</v>
      </c>
      <c r="AN359" s="7">
        <f>SUMIFS(Nhap!$I$5:$I$1000,Nhap!$E$5:$E$1000,DATE(Thang!$E$4,Thang!$C$4,Loc!$AJ$2),Nhap!$F$5:$F$1000,Loc!A359)</f>
        <v>0</v>
      </c>
      <c r="AO359" s="7">
        <f>SUMIFS(Xuat!$G$5:$G$1000,Xuat!$C$5:$C$1000,DATE(Thang!$E$4,Thang!$C$4,AO$2),Xuat!$D$5:$D$1000,Loc!$A359)</f>
        <v>0</v>
      </c>
      <c r="AP359" s="7">
        <f>SUMIFS(Xuat!$G$5:$G$1000,Xuat!$C$5:$C$1000,DATE(Thang!$E$4,Thang!$C$4,AP$2),Xuat!$D$5:$D$1000,Loc!$A359)</f>
        <v>0</v>
      </c>
      <c r="AQ359" s="7">
        <f>SUMIFS(Xuat!$G$5:$G$1000,Xuat!$C$5:$C$1000,DATE(Thang!$E$4,Thang!$C$4,AQ$2),Xuat!$D$5:$D$1000,Loc!$A359)</f>
        <v>0</v>
      </c>
      <c r="AR359" s="7">
        <f>SUMIFS(Xuat!$G$5:$G$1000,Xuat!$C$5:$C$1000,DATE(Thang!$E$4,Thang!$C$4,AR$2),Xuat!$D$5:$D$1000,Loc!$A359)</f>
        <v>0</v>
      </c>
      <c r="AS359" s="7">
        <f>SUMIFS(Xuat!$G$5:$G$1000,Xuat!$C$5:$C$1000,DATE(Thang!$E$4,Thang!$C$4,AS$2),Xuat!$D$5:$D$1000,Loc!$A359)</f>
        <v>0</v>
      </c>
      <c r="AT359" s="7">
        <f>SUMIFS(Xuat!$G$5:$G$1000,Xuat!$C$5:$C$1000,DATE(Thang!$E$4,Thang!$C$4,AT$2),Xuat!$D$5:$D$1000,Loc!$A359)</f>
        <v>0</v>
      </c>
      <c r="AU359" s="7">
        <f>SUMIFS(Xuat!$G$5:$G$1000,Xuat!$C$5:$C$1000,DATE(Thang!$E$4,Thang!$C$4,AU$2),Xuat!$D$5:$D$1000,Loc!$A359)</f>
        <v>0</v>
      </c>
      <c r="AV359" s="7">
        <f>SUMIFS(Xuat!$G$5:$G$1000,Xuat!$C$5:$C$1000,DATE(Thang!$E$4,Thang!$C$4,AV$2),Xuat!$D$5:$D$1000,Loc!$A359)</f>
        <v>0</v>
      </c>
      <c r="AW359" s="7">
        <f>SUMIFS(Xuat!$G$5:$G$1000,Xuat!$C$5:$C$1000,DATE(Thang!$E$4,Thang!$C$4,AW$2),Xuat!$D$5:$D$1000,Loc!$A359)</f>
        <v>0</v>
      </c>
      <c r="AX359" s="7">
        <f>SUMIFS(Xuat!$G$5:$G$1000,Xuat!$C$5:$C$1000,DATE(Thang!$E$4,Thang!$C$4,AX$2),Xuat!$D$5:$D$1000,Loc!$A359)</f>
        <v>0</v>
      </c>
      <c r="AY359" s="7">
        <f>SUMIFS(Xuat!$G$5:$G$1000,Xuat!$C$5:$C$1000,DATE(Thang!$E$4,Thang!$C$4,AY$2),Xuat!$D$5:$D$1000,Loc!$A359)</f>
        <v>0</v>
      </c>
      <c r="AZ359" s="7">
        <f>SUMIFS(Xuat!$G$5:$G$1000,Xuat!$C$5:$C$1000,DATE(Thang!$E$4,Thang!$C$4,AZ$2),Xuat!$D$5:$D$1000,Loc!$A359)</f>
        <v>0</v>
      </c>
      <c r="BA359" s="7">
        <f>SUMIFS(Xuat!$G$5:$G$1000,Xuat!$C$5:$C$1000,DATE(Thang!$E$4,Thang!$C$4,BA$2),Xuat!$D$5:$D$1000,Loc!$A359)</f>
        <v>0</v>
      </c>
      <c r="BB359" s="7">
        <f>SUMIFS(Xuat!$G$5:$G$1000,Xuat!$C$5:$C$1000,DATE(Thang!$E$4,Thang!$C$4,BB$2),Xuat!$D$5:$D$1000,Loc!$A359)</f>
        <v>0</v>
      </c>
      <c r="BC359" s="7">
        <f>SUMIFS(Xuat!$G$5:$G$1000,Xuat!$C$5:$C$1000,DATE(Thang!$E$4,Thang!$C$4,BC$2),Xuat!$D$5:$D$1000,Loc!$A359)</f>
        <v>0</v>
      </c>
      <c r="BD359" s="7">
        <f>SUMIFS(Xuat!$G$5:$G$1000,Xuat!$C$5:$C$1000,DATE(Thang!$E$4,Thang!$C$4,BD$2),Xuat!$D$5:$D$1000,Loc!$A359)</f>
        <v>0</v>
      </c>
      <c r="BE359" s="7">
        <f>SUMIFS(Xuat!$G$5:$G$1000,Xuat!$C$5:$C$1000,DATE(Thang!$E$4,Thang!$C$4,BE$2),Xuat!$D$5:$D$1000,Loc!$A359)</f>
        <v>0</v>
      </c>
      <c r="BF359" s="7">
        <f>SUMIFS(Xuat!$G$5:$G$1000,Xuat!$C$5:$C$1000,DATE(Thang!$E$4,Thang!$C$4,BF$2),Xuat!$D$5:$D$1000,Loc!$A359)</f>
        <v>0</v>
      </c>
      <c r="BG359" s="7">
        <f>SUMIFS(Xuat!$G$5:$G$1000,Xuat!$C$5:$C$1000,DATE(Thang!$E$4,Thang!$C$4,BG$2),Xuat!$D$5:$D$1000,Loc!$A359)</f>
        <v>0</v>
      </c>
      <c r="BH359" s="7">
        <f>SUMIFS(Xuat!$G$5:$G$1000,Xuat!$C$5:$C$1000,DATE(Thang!$E$4,Thang!$C$4,BH$2),Xuat!$D$5:$D$1000,Loc!$A359)</f>
        <v>0</v>
      </c>
      <c r="BI359" s="7">
        <f>SUMIFS(Xuat!$G$5:$G$1000,Xuat!$C$5:$C$1000,DATE(Thang!$E$4,Thang!$C$4,BI$2),Xuat!$D$5:$D$1000,Loc!$A359)</f>
        <v>0</v>
      </c>
      <c r="BJ359" s="7">
        <f>SUMIFS(Xuat!$G$5:$G$1000,Xuat!$C$5:$C$1000,DATE(Thang!$E$4,Thang!$C$4,BJ$2),Xuat!$D$5:$D$1000,Loc!$A359)</f>
        <v>0</v>
      </c>
      <c r="BK359" s="7">
        <f>SUMIFS(Xuat!$G$5:$G$1000,Xuat!$C$5:$C$1000,DATE(Thang!$E$4,Thang!$C$4,BK$2),Xuat!$D$5:$D$1000,Loc!$A359)</f>
        <v>0</v>
      </c>
      <c r="BL359" s="7">
        <f>SUMIFS(Xuat!$G$5:$G$1000,Xuat!$C$5:$C$1000,DATE(Thang!$E$4,Thang!$C$4,BL$2),Xuat!$D$5:$D$1000,Loc!$A359)</f>
        <v>0</v>
      </c>
      <c r="BM359" s="7">
        <f>SUMIFS(Xuat!$G$5:$G$1000,Xuat!$C$5:$C$1000,DATE(Thang!$E$4,Thang!$C$4,BM$2),Xuat!$D$5:$D$1000,Loc!$A359)</f>
        <v>0</v>
      </c>
      <c r="BN359" s="7">
        <f>SUMIFS(Xuat!$G$5:$G$1000,Xuat!$C$5:$C$1000,DATE(Thang!$E$4,Thang!$C$4,BN$2),Xuat!$D$5:$D$1000,Loc!$A359)</f>
        <v>0</v>
      </c>
      <c r="BO359" s="7">
        <f>SUMIFS(Xuat!$G$5:$G$1000,Xuat!$C$5:$C$1000,DATE(Thang!$E$4,Thang!$C$4,BO$2),Xuat!$D$5:$D$1000,Loc!$A359)</f>
        <v>0</v>
      </c>
      <c r="BP359" s="7">
        <f>SUMIFS(Xuat!$G$5:$G$1000,Xuat!$C$5:$C$1000,DATE(Thang!$E$4,Thang!$C$4,BP$2),Xuat!$D$5:$D$1000,Loc!$A359)</f>
        <v>0</v>
      </c>
      <c r="BQ359" s="7">
        <f>SUMIFS(Xuat!$G$5:$G$1000,Xuat!$C$5:$C$1000,DATE(Thang!$E$4,Thang!$C$4,BQ$2),Xuat!$D$5:$D$1000,Loc!$A359)</f>
        <v>0</v>
      </c>
      <c r="BR359" s="7">
        <f>SUMIFS(Xuat!$G$5:$G$1000,Xuat!$C$5:$C$1000,DATE(Thang!$E$4,Thang!$C$4,BR$2),Xuat!$D$5:$D$1000,Loc!$A359)</f>
        <v>0</v>
      </c>
      <c r="BS359" s="7">
        <f>SUMIFS(Xuat!$G$5:$G$1000,Xuat!$C$5:$C$1000,DATE(Thang!$E$4,Thang!$C$4,BS$2),Xuat!$D$5:$D$1000,Loc!$A359)</f>
        <v>0</v>
      </c>
    </row>
    <row r="360" spans="1:71" x14ac:dyDescent="0.2">
      <c r="A360" s="2">
        <f>DM!C360</f>
        <v>0</v>
      </c>
      <c r="B360" s="3">
        <f>VLOOKUP(A360,Tondau!$B$5:$F$500,3,0)</f>
        <v>0</v>
      </c>
      <c r="C360" s="3">
        <f>VLOOKUP(Tinhgiavon!A360,Tondau!$B$5:$E$500,4,0)</f>
        <v>0</v>
      </c>
      <c r="D360" s="3">
        <f t="shared" si="27"/>
        <v>0</v>
      </c>
      <c r="E360" s="3">
        <f>SUMIF(Nhap!$F$5:$F$1000,Tinhgiavon!A360,Nhap!$K$5:$K$1000)</f>
        <v>0</v>
      </c>
      <c r="F360" s="3">
        <f t="shared" si="28"/>
        <v>0</v>
      </c>
      <c r="G360" s="3">
        <f t="shared" si="29"/>
        <v>0</v>
      </c>
      <c r="H360" s="3">
        <f t="shared" si="30"/>
        <v>0</v>
      </c>
      <c r="I360" s="3">
        <f t="shared" si="31"/>
        <v>0</v>
      </c>
      <c r="J360" s="7">
        <f>SUMIFS(Nhap!$I$5:$I$1000,Nhap!$E$5:$E$1000,DATE(Thang!$E$4,Thang!$C$4,Loc!$F$2),Nhap!$F$5:$F$1000,Loc!A360)</f>
        <v>0</v>
      </c>
      <c r="K360" s="7">
        <f>SUMIFS(Nhap!$I$5:$I$1000,Nhap!$E$5:$E$1000,DATE(Thang!$E$4,Thang!$C$4,Loc!$G$2),Nhap!$F$5:$F$1000,Loc!A360)</f>
        <v>0</v>
      </c>
      <c r="L360" s="7">
        <f>SUMIFS(Nhap!$I$5:$I$1000,Nhap!$E$5:$E$1000,DATE(Thang!$E$4,Thang!$C$4,Loc!$H$2),Nhap!$F$5:$F$1000,Loc!A360)</f>
        <v>0</v>
      </c>
      <c r="M360" s="7">
        <f>SUMIFS(Nhap!$I$5:$I$1000,Nhap!$E$5:$E$1000,DATE(Thang!$E$4,Thang!$C$4,Loc!$I$2),Nhap!$F$5:$F$1000,Loc!A360)</f>
        <v>0</v>
      </c>
      <c r="N360" s="7">
        <f>SUMIFS(Nhap!$I$5:$I$1000,Nhap!$E$5:$E$1000,DATE(Thang!$E$4,Thang!$C$4,Loc!$J$2),Nhap!$F$5:$F$1000,Loc!A360)</f>
        <v>0</v>
      </c>
      <c r="O360" s="7">
        <f>SUMIFS(Nhap!$I$5:$I$1000,Nhap!$E$5:$E$1000,DATE(Thang!$E$4,Thang!$C$4,Loc!$K$2),Nhap!$F$5:$F$1000,Loc!A360)</f>
        <v>0</v>
      </c>
      <c r="P360" s="7">
        <f>SUMIFS(Nhap!$I$5:$I$1000,Nhap!$E$5:$E$1000,DATE(Thang!$E$4,Thang!$C$4,Loc!$L$2),Nhap!$F$5:$F$1000,Loc!A360)</f>
        <v>0</v>
      </c>
      <c r="Q360" s="7">
        <f>SUMIFS(Nhap!$I$5:$I$1000,Nhap!$E$5:$E$1000,DATE(Thang!$E$4,Thang!$C$4,Loc!$M$2),Nhap!$F$5:$F$1000,Loc!A360)</f>
        <v>0</v>
      </c>
      <c r="R360" s="7">
        <f>SUMIFS(Nhap!$I$5:$I$1000,Nhap!$E$5:$E$1000,DATE(Thang!$E$4,Thang!$C$4,Loc!$N$2),Nhap!$F$5:$F$1000,Loc!A360)</f>
        <v>0</v>
      </c>
      <c r="S360" s="7">
        <f>SUMIFS(Nhap!$I$5:$I$1000,Nhap!$E$5:$E$1000,DATE(Thang!$E$4,Thang!$C$4,Loc!$O$2),Nhap!$F$5:$F$1000,Loc!A360)</f>
        <v>0</v>
      </c>
      <c r="T360" s="7">
        <f>SUMIFS(Nhap!$I$5:$I$1000,Nhap!$E$5:$E$1000,DATE(Thang!$E$4,Thang!$C$4,Loc!$P$2),Nhap!$F$5:$F$1000,Loc!A360)</f>
        <v>0</v>
      </c>
      <c r="U360" s="7">
        <f>SUMIFS(Nhap!$I$5:$I$1000,Nhap!$E$5:$E$1000,DATE(Thang!$E$4,Thang!$C$4,Loc!$Q$2),Nhap!$F$5:$F$1000,Loc!A360)</f>
        <v>0</v>
      </c>
      <c r="V360" s="7">
        <f>SUMIFS(Nhap!$I$5:$I$1000,Nhap!$E$5:$E$1000,DATE(Thang!$E$4,Thang!$C$4,Loc!$R$2),Nhap!$F$5:$F$1000,Loc!A360)</f>
        <v>0</v>
      </c>
      <c r="W360" s="7">
        <f>SUMIFS(Nhap!$I$5:$I$1000,Nhap!$E$5:$E$1000,DATE(Thang!$E$4,Thang!$C$4,Loc!$S$2),Nhap!$F$5:$F$1000,Loc!A360)</f>
        <v>0</v>
      </c>
      <c r="X360" s="7">
        <f>SUMIFS(Nhap!$I$5:$I$1000,Nhap!$E$5:$E$1000,DATE(Thang!$E$4,Thang!$C$4,Loc!$T$2),Nhap!$F$5:$F$1000,Loc!A360)</f>
        <v>0</v>
      </c>
      <c r="Y360" s="7">
        <f>SUMIFS(Nhap!$I$5:$I$1000,Nhap!$E$5:$E$1000,DATE(Thang!$E$4,Thang!$C$4,Loc!$U$2),Nhap!$F$5:$F$1000,Loc!A360)</f>
        <v>0</v>
      </c>
      <c r="Z360" s="7">
        <f>SUMIFS(Nhap!$I$5:$I$1000,Nhap!$E$5:$E$1000,DATE(Thang!$E$4,Thang!$C$4,Loc!$V$2),Nhap!$F$5:$F$1000,Loc!A360)</f>
        <v>0</v>
      </c>
      <c r="AA360" s="7">
        <f>SUMIFS(Nhap!$I$5:$I$1000,Nhap!$E$5:$E$1000,DATE(Thang!$E$4,Thang!$C$4,Loc!$W$2),Nhap!$F$5:$F$1000,Loc!A360)</f>
        <v>0</v>
      </c>
      <c r="AB360" s="7">
        <f>SUMIFS(Nhap!$I$5:$I$1000,Nhap!$E$5:$E$1000,DATE(Thang!$E$4,Thang!$C$4,Loc!$X$2),Nhap!$F$5:$F$1000,Loc!A360)</f>
        <v>0</v>
      </c>
      <c r="AC360" s="7">
        <f>SUMIFS(Nhap!$I$5:$I$1000,Nhap!$E$5:$E$1000,DATE(Thang!$E$4,Thang!$C$4,Loc!$Y$2),Nhap!$F$5:$F$1000,Loc!A360)</f>
        <v>0</v>
      </c>
      <c r="AD360" s="7">
        <f>SUMIFS(Nhap!$I$5:$I$1000,Nhap!$E$5:$E$1000,DATE(Thang!$E$4,Thang!$C$4,Loc!$Z$2),Nhap!$F$5:$F$1000,Loc!A360)</f>
        <v>0</v>
      </c>
      <c r="AE360" s="7">
        <f>SUMIFS(Nhap!$I$5:$I$1000,Nhap!$E$5:$E$1000,DATE(Thang!$E$4,Thang!$C$4,Loc!$AA$2),Nhap!$F$5:$F$1000,Loc!A360)</f>
        <v>0</v>
      </c>
      <c r="AF360" s="7">
        <f>SUMIFS(Nhap!$I$5:$I$1000,Nhap!$E$5:$E$1000,DATE(Thang!$E$4,Thang!$C$4,Loc!$AB$2),Nhap!$F$5:$F$1000,Loc!A360)</f>
        <v>0</v>
      </c>
      <c r="AG360" s="7">
        <f>SUMIFS(Nhap!$I$5:$I$1000,Nhap!$E$5:$E$1000,DATE(Thang!$E$4,Thang!$C$4,Loc!$AC$2),Nhap!$F$5:$F$1000,Loc!A360)</f>
        <v>0</v>
      </c>
      <c r="AH360" s="7">
        <f>SUMIFS(Nhap!$I$5:$I$1000,Nhap!$E$5:$E$1000,DATE(Thang!$E$4,Thang!$C$4,Loc!$AD$2),Nhap!$F$5:$F$1000,Loc!$A$5)</f>
        <v>0</v>
      </c>
      <c r="AI360" s="7">
        <f>SUMIFS(Nhap!$I$5:$I$1000,Nhap!$E$5:$E$1000,DATE(Thang!$E$4,Thang!$C$4,Loc!$AE$2),Nhap!$F$5:$F$1000,Loc!A360)</f>
        <v>0</v>
      </c>
      <c r="AJ360" s="7">
        <f>SUMIFS(Nhap!$I$5:$I$1000,Nhap!$E$5:$E$1000,DATE(Thang!$E$4,Thang!$C$4,Loc!$AF$2),Nhap!$F$5:$F$1000,Loc!A360)</f>
        <v>0</v>
      </c>
      <c r="AK360" s="7">
        <f>SUMIFS(Nhap!$I$5:$I$1000,Nhap!$E$5:$E$1000,DATE(Thang!$E$4,Thang!$C$4,Loc!$AG$2),Nhap!$F$5:$F$1000,Loc!A360)</f>
        <v>0</v>
      </c>
      <c r="AL360" s="7">
        <f>SUMIFS(Nhap!$I$5:$I$1000,Nhap!$E$5:$E$1000,DATE(Thang!$E$4,Thang!$C$4,Loc!$AH$2),Nhap!$F$5:$F$1000,Loc!A360)</f>
        <v>0</v>
      </c>
      <c r="AM360" s="7">
        <f>SUMIFS(Nhap!$I$5:$I$1000,Nhap!$E$5:$E$1000,DATE(Thang!$E$4,Thang!$C$4,Loc!$AI$2),Nhap!$F$5:$F$1000,Loc!A360)</f>
        <v>0</v>
      </c>
      <c r="AN360" s="7">
        <f>SUMIFS(Nhap!$I$5:$I$1000,Nhap!$E$5:$E$1000,DATE(Thang!$E$4,Thang!$C$4,Loc!$AJ$2),Nhap!$F$5:$F$1000,Loc!A360)</f>
        <v>0</v>
      </c>
      <c r="AO360" s="7">
        <f>SUMIFS(Xuat!$G$5:$G$1000,Xuat!$C$5:$C$1000,DATE(Thang!$E$4,Thang!$C$4,AO$2),Xuat!$D$5:$D$1000,Loc!$A360)</f>
        <v>0</v>
      </c>
      <c r="AP360" s="7">
        <f>SUMIFS(Xuat!$G$5:$G$1000,Xuat!$C$5:$C$1000,DATE(Thang!$E$4,Thang!$C$4,AP$2),Xuat!$D$5:$D$1000,Loc!$A360)</f>
        <v>0</v>
      </c>
      <c r="AQ360" s="7">
        <f>SUMIFS(Xuat!$G$5:$G$1000,Xuat!$C$5:$C$1000,DATE(Thang!$E$4,Thang!$C$4,AQ$2),Xuat!$D$5:$D$1000,Loc!$A360)</f>
        <v>0</v>
      </c>
      <c r="AR360" s="7">
        <f>SUMIFS(Xuat!$G$5:$G$1000,Xuat!$C$5:$C$1000,DATE(Thang!$E$4,Thang!$C$4,AR$2),Xuat!$D$5:$D$1000,Loc!$A360)</f>
        <v>0</v>
      </c>
      <c r="AS360" s="7">
        <f>SUMIFS(Xuat!$G$5:$G$1000,Xuat!$C$5:$C$1000,DATE(Thang!$E$4,Thang!$C$4,AS$2),Xuat!$D$5:$D$1000,Loc!$A360)</f>
        <v>0</v>
      </c>
      <c r="AT360" s="7">
        <f>SUMIFS(Xuat!$G$5:$G$1000,Xuat!$C$5:$C$1000,DATE(Thang!$E$4,Thang!$C$4,AT$2),Xuat!$D$5:$D$1000,Loc!$A360)</f>
        <v>0</v>
      </c>
      <c r="AU360" s="7">
        <f>SUMIFS(Xuat!$G$5:$G$1000,Xuat!$C$5:$C$1000,DATE(Thang!$E$4,Thang!$C$4,AU$2),Xuat!$D$5:$D$1000,Loc!$A360)</f>
        <v>0</v>
      </c>
      <c r="AV360" s="7">
        <f>SUMIFS(Xuat!$G$5:$G$1000,Xuat!$C$5:$C$1000,DATE(Thang!$E$4,Thang!$C$4,AV$2),Xuat!$D$5:$D$1000,Loc!$A360)</f>
        <v>0</v>
      </c>
      <c r="AW360" s="7">
        <f>SUMIFS(Xuat!$G$5:$G$1000,Xuat!$C$5:$C$1000,DATE(Thang!$E$4,Thang!$C$4,AW$2),Xuat!$D$5:$D$1000,Loc!$A360)</f>
        <v>0</v>
      </c>
      <c r="AX360" s="7">
        <f>SUMIFS(Xuat!$G$5:$G$1000,Xuat!$C$5:$C$1000,DATE(Thang!$E$4,Thang!$C$4,AX$2),Xuat!$D$5:$D$1000,Loc!$A360)</f>
        <v>0</v>
      </c>
      <c r="AY360" s="7">
        <f>SUMIFS(Xuat!$G$5:$G$1000,Xuat!$C$5:$C$1000,DATE(Thang!$E$4,Thang!$C$4,AY$2),Xuat!$D$5:$D$1000,Loc!$A360)</f>
        <v>0</v>
      </c>
      <c r="AZ360" s="7">
        <f>SUMIFS(Xuat!$G$5:$G$1000,Xuat!$C$5:$C$1000,DATE(Thang!$E$4,Thang!$C$4,AZ$2),Xuat!$D$5:$D$1000,Loc!$A360)</f>
        <v>0</v>
      </c>
      <c r="BA360" s="7">
        <f>SUMIFS(Xuat!$G$5:$G$1000,Xuat!$C$5:$C$1000,DATE(Thang!$E$4,Thang!$C$4,BA$2),Xuat!$D$5:$D$1000,Loc!$A360)</f>
        <v>0</v>
      </c>
      <c r="BB360" s="7">
        <f>SUMIFS(Xuat!$G$5:$G$1000,Xuat!$C$5:$C$1000,DATE(Thang!$E$4,Thang!$C$4,BB$2),Xuat!$D$5:$D$1000,Loc!$A360)</f>
        <v>0</v>
      </c>
      <c r="BC360" s="7">
        <f>SUMIFS(Xuat!$G$5:$G$1000,Xuat!$C$5:$C$1000,DATE(Thang!$E$4,Thang!$C$4,BC$2),Xuat!$D$5:$D$1000,Loc!$A360)</f>
        <v>0</v>
      </c>
      <c r="BD360" s="7">
        <f>SUMIFS(Xuat!$G$5:$G$1000,Xuat!$C$5:$C$1000,DATE(Thang!$E$4,Thang!$C$4,BD$2),Xuat!$D$5:$D$1000,Loc!$A360)</f>
        <v>0</v>
      </c>
      <c r="BE360" s="7">
        <f>SUMIFS(Xuat!$G$5:$G$1000,Xuat!$C$5:$C$1000,DATE(Thang!$E$4,Thang!$C$4,BE$2),Xuat!$D$5:$D$1000,Loc!$A360)</f>
        <v>0</v>
      </c>
      <c r="BF360" s="7">
        <f>SUMIFS(Xuat!$G$5:$G$1000,Xuat!$C$5:$C$1000,DATE(Thang!$E$4,Thang!$C$4,BF$2),Xuat!$D$5:$D$1000,Loc!$A360)</f>
        <v>0</v>
      </c>
      <c r="BG360" s="7">
        <f>SUMIFS(Xuat!$G$5:$G$1000,Xuat!$C$5:$C$1000,DATE(Thang!$E$4,Thang!$C$4,BG$2),Xuat!$D$5:$D$1000,Loc!$A360)</f>
        <v>0</v>
      </c>
      <c r="BH360" s="7">
        <f>SUMIFS(Xuat!$G$5:$G$1000,Xuat!$C$5:$C$1000,DATE(Thang!$E$4,Thang!$C$4,BH$2),Xuat!$D$5:$D$1000,Loc!$A360)</f>
        <v>0</v>
      </c>
      <c r="BI360" s="7">
        <f>SUMIFS(Xuat!$G$5:$G$1000,Xuat!$C$5:$C$1000,DATE(Thang!$E$4,Thang!$C$4,BI$2),Xuat!$D$5:$D$1000,Loc!$A360)</f>
        <v>0</v>
      </c>
      <c r="BJ360" s="7">
        <f>SUMIFS(Xuat!$G$5:$G$1000,Xuat!$C$5:$C$1000,DATE(Thang!$E$4,Thang!$C$4,BJ$2),Xuat!$D$5:$D$1000,Loc!$A360)</f>
        <v>0</v>
      </c>
      <c r="BK360" s="7">
        <f>SUMIFS(Xuat!$G$5:$G$1000,Xuat!$C$5:$C$1000,DATE(Thang!$E$4,Thang!$C$4,BK$2),Xuat!$D$5:$D$1000,Loc!$A360)</f>
        <v>0</v>
      </c>
      <c r="BL360" s="7">
        <f>SUMIFS(Xuat!$G$5:$G$1000,Xuat!$C$5:$C$1000,DATE(Thang!$E$4,Thang!$C$4,BL$2),Xuat!$D$5:$D$1000,Loc!$A360)</f>
        <v>0</v>
      </c>
      <c r="BM360" s="7">
        <f>SUMIFS(Xuat!$G$5:$G$1000,Xuat!$C$5:$C$1000,DATE(Thang!$E$4,Thang!$C$4,BM$2),Xuat!$D$5:$D$1000,Loc!$A360)</f>
        <v>0</v>
      </c>
      <c r="BN360" s="7">
        <f>SUMIFS(Xuat!$G$5:$G$1000,Xuat!$C$5:$C$1000,DATE(Thang!$E$4,Thang!$C$4,BN$2),Xuat!$D$5:$D$1000,Loc!$A360)</f>
        <v>0</v>
      </c>
      <c r="BO360" s="7">
        <f>SUMIFS(Xuat!$G$5:$G$1000,Xuat!$C$5:$C$1000,DATE(Thang!$E$4,Thang!$C$4,BO$2),Xuat!$D$5:$D$1000,Loc!$A360)</f>
        <v>0</v>
      </c>
      <c r="BP360" s="7">
        <f>SUMIFS(Xuat!$G$5:$G$1000,Xuat!$C$5:$C$1000,DATE(Thang!$E$4,Thang!$C$4,BP$2),Xuat!$D$5:$D$1000,Loc!$A360)</f>
        <v>0</v>
      </c>
      <c r="BQ360" s="7">
        <f>SUMIFS(Xuat!$G$5:$G$1000,Xuat!$C$5:$C$1000,DATE(Thang!$E$4,Thang!$C$4,BQ$2),Xuat!$D$5:$D$1000,Loc!$A360)</f>
        <v>0</v>
      </c>
      <c r="BR360" s="7">
        <f>SUMIFS(Xuat!$G$5:$G$1000,Xuat!$C$5:$C$1000,DATE(Thang!$E$4,Thang!$C$4,BR$2),Xuat!$D$5:$D$1000,Loc!$A360)</f>
        <v>0</v>
      </c>
      <c r="BS360" s="7">
        <f>SUMIFS(Xuat!$G$5:$G$1000,Xuat!$C$5:$C$1000,DATE(Thang!$E$4,Thang!$C$4,BS$2),Xuat!$D$5:$D$1000,Loc!$A360)</f>
        <v>0</v>
      </c>
    </row>
    <row r="361" spans="1:71" x14ac:dyDescent="0.2">
      <c r="A361" s="2">
        <f>DM!C361</f>
        <v>0</v>
      </c>
      <c r="B361" s="3">
        <f>VLOOKUP(A361,Tondau!$B$5:$F$500,3,0)</f>
        <v>0</v>
      </c>
      <c r="C361" s="3">
        <f>VLOOKUP(Tinhgiavon!A361,Tondau!$B$5:$E$500,4,0)</f>
        <v>0</v>
      </c>
      <c r="D361" s="3">
        <f t="shared" si="27"/>
        <v>0</v>
      </c>
      <c r="E361" s="3">
        <f>SUMIF(Nhap!$F$5:$F$1000,Tinhgiavon!A361,Nhap!$K$5:$K$1000)</f>
        <v>0</v>
      </c>
      <c r="F361" s="3">
        <f t="shared" si="28"/>
        <v>0</v>
      </c>
      <c r="G361" s="3">
        <f t="shared" si="29"/>
        <v>0</v>
      </c>
      <c r="H361" s="3">
        <f t="shared" si="30"/>
        <v>0</v>
      </c>
      <c r="I361" s="3">
        <f t="shared" si="31"/>
        <v>0</v>
      </c>
      <c r="J361" s="7">
        <f>SUMIFS(Nhap!$I$5:$I$1000,Nhap!$E$5:$E$1000,DATE(Thang!$E$4,Thang!$C$4,Loc!$F$2),Nhap!$F$5:$F$1000,Loc!A361)</f>
        <v>0</v>
      </c>
      <c r="K361" s="7">
        <f>SUMIFS(Nhap!$I$5:$I$1000,Nhap!$E$5:$E$1000,DATE(Thang!$E$4,Thang!$C$4,Loc!$G$2),Nhap!$F$5:$F$1000,Loc!A361)</f>
        <v>0</v>
      </c>
      <c r="L361" s="7">
        <f>SUMIFS(Nhap!$I$5:$I$1000,Nhap!$E$5:$E$1000,DATE(Thang!$E$4,Thang!$C$4,Loc!$H$2),Nhap!$F$5:$F$1000,Loc!A361)</f>
        <v>0</v>
      </c>
      <c r="M361" s="7">
        <f>SUMIFS(Nhap!$I$5:$I$1000,Nhap!$E$5:$E$1000,DATE(Thang!$E$4,Thang!$C$4,Loc!$I$2),Nhap!$F$5:$F$1000,Loc!A361)</f>
        <v>0</v>
      </c>
      <c r="N361" s="7">
        <f>SUMIFS(Nhap!$I$5:$I$1000,Nhap!$E$5:$E$1000,DATE(Thang!$E$4,Thang!$C$4,Loc!$J$2),Nhap!$F$5:$F$1000,Loc!A361)</f>
        <v>0</v>
      </c>
      <c r="O361" s="7">
        <f>SUMIFS(Nhap!$I$5:$I$1000,Nhap!$E$5:$E$1000,DATE(Thang!$E$4,Thang!$C$4,Loc!$K$2),Nhap!$F$5:$F$1000,Loc!A361)</f>
        <v>0</v>
      </c>
      <c r="P361" s="7">
        <f>SUMIFS(Nhap!$I$5:$I$1000,Nhap!$E$5:$E$1000,DATE(Thang!$E$4,Thang!$C$4,Loc!$L$2),Nhap!$F$5:$F$1000,Loc!A361)</f>
        <v>0</v>
      </c>
      <c r="Q361" s="7">
        <f>SUMIFS(Nhap!$I$5:$I$1000,Nhap!$E$5:$E$1000,DATE(Thang!$E$4,Thang!$C$4,Loc!$M$2),Nhap!$F$5:$F$1000,Loc!A361)</f>
        <v>0</v>
      </c>
      <c r="R361" s="7">
        <f>SUMIFS(Nhap!$I$5:$I$1000,Nhap!$E$5:$E$1000,DATE(Thang!$E$4,Thang!$C$4,Loc!$N$2),Nhap!$F$5:$F$1000,Loc!A361)</f>
        <v>0</v>
      </c>
      <c r="S361" s="7">
        <f>SUMIFS(Nhap!$I$5:$I$1000,Nhap!$E$5:$E$1000,DATE(Thang!$E$4,Thang!$C$4,Loc!$O$2),Nhap!$F$5:$F$1000,Loc!A361)</f>
        <v>0</v>
      </c>
      <c r="T361" s="7">
        <f>SUMIFS(Nhap!$I$5:$I$1000,Nhap!$E$5:$E$1000,DATE(Thang!$E$4,Thang!$C$4,Loc!$P$2),Nhap!$F$5:$F$1000,Loc!A361)</f>
        <v>0</v>
      </c>
      <c r="U361" s="7">
        <f>SUMIFS(Nhap!$I$5:$I$1000,Nhap!$E$5:$E$1000,DATE(Thang!$E$4,Thang!$C$4,Loc!$Q$2),Nhap!$F$5:$F$1000,Loc!A361)</f>
        <v>0</v>
      </c>
      <c r="V361" s="7">
        <f>SUMIFS(Nhap!$I$5:$I$1000,Nhap!$E$5:$E$1000,DATE(Thang!$E$4,Thang!$C$4,Loc!$R$2),Nhap!$F$5:$F$1000,Loc!A361)</f>
        <v>0</v>
      </c>
      <c r="W361" s="7">
        <f>SUMIFS(Nhap!$I$5:$I$1000,Nhap!$E$5:$E$1000,DATE(Thang!$E$4,Thang!$C$4,Loc!$S$2),Nhap!$F$5:$F$1000,Loc!A361)</f>
        <v>0</v>
      </c>
      <c r="X361" s="7">
        <f>SUMIFS(Nhap!$I$5:$I$1000,Nhap!$E$5:$E$1000,DATE(Thang!$E$4,Thang!$C$4,Loc!$T$2),Nhap!$F$5:$F$1000,Loc!A361)</f>
        <v>0</v>
      </c>
      <c r="Y361" s="7">
        <f>SUMIFS(Nhap!$I$5:$I$1000,Nhap!$E$5:$E$1000,DATE(Thang!$E$4,Thang!$C$4,Loc!$U$2),Nhap!$F$5:$F$1000,Loc!A361)</f>
        <v>0</v>
      </c>
      <c r="Z361" s="7">
        <f>SUMIFS(Nhap!$I$5:$I$1000,Nhap!$E$5:$E$1000,DATE(Thang!$E$4,Thang!$C$4,Loc!$V$2),Nhap!$F$5:$F$1000,Loc!A361)</f>
        <v>0</v>
      </c>
      <c r="AA361" s="7">
        <f>SUMIFS(Nhap!$I$5:$I$1000,Nhap!$E$5:$E$1000,DATE(Thang!$E$4,Thang!$C$4,Loc!$W$2),Nhap!$F$5:$F$1000,Loc!A361)</f>
        <v>0</v>
      </c>
      <c r="AB361" s="7">
        <f>SUMIFS(Nhap!$I$5:$I$1000,Nhap!$E$5:$E$1000,DATE(Thang!$E$4,Thang!$C$4,Loc!$X$2),Nhap!$F$5:$F$1000,Loc!A361)</f>
        <v>0</v>
      </c>
      <c r="AC361" s="7">
        <f>SUMIFS(Nhap!$I$5:$I$1000,Nhap!$E$5:$E$1000,DATE(Thang!$E$4,Thang!$C$4,Loc!$Y$2),Nhap!$F$5:$F$1000,Loc!A361)</f>
        <v>0</v>
      </c>
      <c r="AD361" s="7">
        <f>SUMIFS(Nhap!$I$5:$I$1000,Nhap!$E$5:$E$1000,DATE(Thang!$E$4,Thang!$C$4,Loc!$Z$2),Nhap!$F$5:$F$1000,Loc!A361)</f>
        <v>0</v>
      </c>
      <c r="AE361" s="7">
        <f>SUMIFS(Nhap!$I$5:$I$1000,Nhap!$E$5:$E$1000,DATE(Thang!$E$4,Thang!$C$4,Loc!$AA$2),Nhap!$F$5:$F$1000,Loc!A361)</f>
        <v>0</v>
      </c>
      <c r="AF361" s="7">
        <f>SUMIFS(Nhap!$I$5:$I$1000,Nhap!$E$5:$E$1000,DATE(Thang!$E$4,Thang!$C$4,Loc!$AB$2),Nhap!$F$5:$F$1000,Loc!A361)</f>
        <v>0</v>
      </c>
      <c r="AG361" s="7">
        <f>SUMIFS(Nhap!$I$5:$I$1000,Nhap!$E$5:$E$1000,DATE(Thang!$E$4,Thang!$C$4,Loc!$AC$2),Nhap!$F$5:$F$1000,Loc!A361)</f>
        <v>0</v>
      </c>
      <c r="AH361" s="7">
        <f>SUMIFS(Nhap!$I$5:$I$1000,Nhap!$E$5:$E$1000,DATE(Thang!$E$4,Thang!$C$4,Loc!$AD$2),Nhap!$F$5:$F$1000,Loc!$A$5)</f>
        <v>0</v>
      </c>
      <c r="AI361" s="7">
        <f>SUMIFS(Nhap!$I$5:$I$1000,Nhap!$E$5:$E$1000,DATE(Thang!$E$4,Thang!$C$4,Loc!$AE$2),Nhap!$F$5:$F$1000,Loc!A361)</f>
        <v>0</v>
      </c>
      <c r="AJ361" s="7">
        <f>SUMIFS(Nhap!$I$5:$I$1000,Nhap!$E$5:$E$1000,DATE(Thang!$E$4,Thang!$C$4,Loc!$AF$2),Nhap!$F$5:$F$1000,Loc!A361)</f>
        <v>0</v>
      </c>
      <c r="AK361" s="7">
        <f>SUMIFS(Nhap!$I$5:$I$1000,Nhap!$E$5:$E$1000,DATE(Thang!$E$4,Thang!$C$4,Loc!$AG$2),Nhap!$F$5:$F$1000,Loc!A361)</f>
        <v>0</v>
      </c>
      <c r="AL361" s="7">
        <f>SUMIFS(Nhap!$I$5:$I$1000,Nhap!$E$5:$E$1000,DATE(Thang!$E$4,Thang!$C$4,Loc!$AH$2),Nhap!$F$5:$F$1000,Loc!A361)</f>
        <v>0</v>
      </c>
      <c r="AM361" s="7">
        <f>SUMIFS(Nhap!$I$5:$I$1000,Nhap!$E$5:$E$1000,DATE(Thang!$E$4,Thang!$C$4,Loc!$AI$2),Nhap!$F$5:$F$1000,Loc!A361)</f>
        <v>0</v>
      </c>
      <c r="AN361" s="7">
        <f>SUMIFS(Nhap!$I$5:$I$1000,Nhap!$E$5:$E$1000,DATE(Thang!$E$4,Thang!$C$4,Loc!$AJ$2),Nhap!$F$5:$F$1000,Loc!A361)</f>
        <v>0</v>
      </c>
      <c r="AO361" s="7">
        <f>SUMIFS(Xuat!$G$5:$G$1000,Xuat!$C$5:$C$1000,DATE(Thang!$E$4,Thang!$C$4,AO$2),Xuat!$D$5:$D$1000,Loc!$A361)</f>
        <v>0</v>
      </c>
      <c r="AP361" s="7">
        <f>SUMIFS(Xuat!$G$5:$G$1000,Xuat!$C$5:$C$1000,DATE(Thang!$E$4,Thang!$C$4,AP$2),Xuat!$D$5:$D$1000,Loc!$A361)</f>
        <v>0</v>
      </c>
      <c r="AQ361" s="7">
        <f>SUMIFS(Xuat!$G$5:$G$1000,Xuat!$C$5:$C$1000,DATE(Thang!$E$4,Thang!$C$4,AQ$2),Xuat!$D$5:$D$1000,Loc!$A361)</f>
        <v>0</v>
      </c>
      <c r="AR361" s="7">
        <f>SUMIFS(Xuat!$G$5:$G$1000,Xuat!$C$5:$C$1000,DATE(Thang!$E$4,Thang!$C$4,AR$2),Xuat!$D$5:$D$1000,Loc!$A361)</f>
        <v>0</v>
      </c>
      <c r="AS361" s="7">
        <f>SUMIFS(Xuat!$G$5:$G$1000,Xuat!$C$5:$C$1000,DATE(Thang!$E$4,Thang!$C$4,AS$2),Xuat!$D$5:$D$1000,Loc!$A361)</f>
        <v>0</v>
      </c>
      <c r="AT361" s="7">
        <f>SUMIFS(Xuat!$G$5:$G$1000,Xuat!$C$5:$C$1000,DATE(Thang!$E$4,Thang!$C$4,AT$2),Xuat!$D$5:$D$1000,Loc!$A361)</f>
        <v>0</v>
      </c>
      <c r="AU361" s="7">
        <f>SUMIFS(Xuat!$G$5:$G$1000,Xuat!$C$5:$C$1000,DATE(Thang!$E$4,Thang!$C$4,AU$2),Xuat!$D$5:$D$1000,Loc!$A361)</f>
        <v>0</v>
      </c>
      <c r="AV361" s="7">
        <f>SUMIFS(Xuat!$G$5:$G$1000,Xuat!$C$5:$C$1000,DATE(Thang!$E$4,Thang!$C$4,AV$2),Xuat!$D$5:$D$1000,Loc!$A361)</f>
        <v>0</v>
      </c>
      <c r="AW361" s="7">
        <f>SUMIFS(Xuat!$G$5:$G$1000,Xuat!$C$5:$C$1000,DATE(Thang!$E$4,Thang!$C$4,AW$2),Xuat!$D$5:$D$1000,Loc!$A361)</f>
        <v>0</v>
      </c>
      <c r="AX361" s="7">
        <f>SUMIFS(Xuat!$G$5:$G$1000,Xuat!$C$5:$C$1000,DATE(Thang!$E$4,Thang!$C$4,AX$2),Xuat!$D$5:$D$1000,Loc!$A361)</f>
        <v>0</v>
      </c>
      <c r="AY361" s="7">
        <f>SUMIFS(Xuat!$G$5:$G$1000,Xuat!$C$5:$C$1000,DATE(Thang!$E$4,Thang!$C$4,AY$2),Xuat!$D$5:$D$1000,Loc!$A361)</f>
        <v>0</v>
      </c>
      <c r="AZ361" s="7">
        <f>SUMIFS(Xuat!$G$5:$G$1000,Xuat!$C$5:$C$1000,DATE(Thang!$E$4,Thang!$C$4,AZ$2),Xuat!$D$5:$D$1000,Loc!$A361)</f>
        <v>0</v>
      </c>
      <c r="BA361" s="7">
        <f>SUMIFS(Xuat!$G$5:$G$1000,Xuat!$C$5:$C$1000,DATE(Thang!$E$4,Thang!$C$4,BA$2),Xuat!$D$5:$D$1000,Loc!$A361)</f>
        <v>0</v>
      </c>
      <c r="BB361" s="7">
        <f>SUMIFS(Xuat!$G$5:$G$1000,Xuat!$C$5:$C$1000,DATE(Thang!$E$4,Thang!$C$4,BB$2),Xuat!$D$5:$D$1000,Loc!$A361)</f>
        <v>0</v>
      </c>
      <c r="BC361" s="7">
        <f>SUMIFS(Xuat!$G$5:$G$1000,Xuat!$C$5:$C$1000,DATE(Thang!$E$4,Thang!$C$4,BC$2),Xuat!$D$5:$D$1000,Loc!$A361)</f>
        <v>0</v>
      </c>
      <c r="BD361" s="7">
        <f>SUMIFS(Xuat!$G$5:$G$1000,Xuat!$C$5:$C$1000,DATE(Thang!$E$4,Thang!$C$4,BD$2),Xuat!$D$5:$D$1000,Loc!$A361)</f>
        <v>0</v>
      </c>
      <c r="BE361" s="7">
        <f>SUMIFS(Xuat!$G$5:$G$1000,Xuat!$C$5:$C$1000,DATE(Thang!$E$4,Thang!$C$4,BE$2),Xuat!$D$5:$D$1000,Loc!$A361)</f>
        <v>0</v>
      </c>
      <c r="BF361" s="7">
        <f>SUMIFS(Xuat!$G$5:$G$1000,Xuat!$C$5:$C$1000,DATE(Thang!$E$4,Thang!$C$4,BF$2),Xuat!$D$5:$D$1000,Loc!$A361)</f>
        <v>0</v>
      </c>
      <c r="BG361" s="7">
        <f>SUMIFS(Xuat!$G$5:$G$1000,Xuat!$C$5:$C$1000,DATE(Thang!$E$4,Thang!$C$4,BG$2),Xuat!$D$5:$D$1000,Loc!$A361)</f>
        <v>0</v>
      </c>
      <c r="BH361" s="7">
        <f>SUMIFS(Xuat!$G$5:$G$1000,Xuat!$C$5:$C$1000,DATE(Thang!$E$4,Thang!$C$4,BH$2),Xuat!$D$5:$D$1000,Loc!$A361)</f>
        <v>0</v>
      </c>
      <c r="BI361" s="7">
        <f>SUMIFS(Xuat!$G$5:$G$1000,Xuat!$C$5:$C$1000,DATE(Thang!$E$4,Thang!$C$4,BI$2),Xuat!$D$5:$D$1000,Loc!$A361)</f>
        <v>0</v>
      </c>
      <c r="BJ361" s="7">
        <f>SUMIFS(Xuat!$G$5:$G$1000,Xuat!$C$5:$C$1000,DATE(Thang!$E$4,Thang!$C$4,BJ$2),Xuat!$D$5:$D$1000,Loc!$A361)</f>
        <v>0</v>
      </c>
      <c r="BK361" s="7">
        <f>SUMIFS(Xuat!$G$5:$G$1000,Xuat!$C$5:$C$1000,DATE(Thang!$E$4,Thang!$C$4,BK$2),Xuat!$D$5:$D$1000,Loc!$A361)</f>
        <v>0</v>
      </c>
      <c r="BL361" s="7">
        <f>SUMIFS(Xuat!$G$5:$G$1000,Xuat!$C$5:$C$1000,DATE(Thang!$E$4,Thang!$C$4,BL$2),Xuat!$D$5:$D$1000,Loc!$A361)</f>
        <v>0</v>
      </c>
      <c r="BM361" s="7">
        <f>SUMIFS(Xuat!$G$5:$G$1000,Xuat!$C$5:$C$1000,DATE(Thang!$E$4,Thang!$C$4,BM$2),Xuat!$D$5:$D$1000,Loc!$A361)</f>
        <v>0</v>
      </c>
      <c r="BN361" s="7">
        <f>SUMIFS(Xuat!$G$5:$G$1000,Xuat!$C$5:$C$1000,DATE(Thang!$E$4,Thang!$C$4,BN$2),Xuat!$D$5:$D$1000,Loc!$A361)</f>
        <v>0</v>
      </c>
      <c r="BO361" s="7">
        <f>SUMIFS(Xuat!$G$5:$G$1000,Xuat!$C$5:$C$1000,DATE(Thang!$E$4,Thang!$C$4,BO$2),Xuat!$D$5:$D$1000,Loc!$A361)</f>
        <v>0</v>
      </c>
      <c r="BP361" s="7">
        <f>SUMIFS(Xuat!$G$5:$G$1000,Xuat!$C$5:$C$1000,DATE(Thang!$E$4,Thang!$C$4,BP$2),Xuat!$D$5:$D$1000,Loc!$A361)</f>
        <v>0</v>
      </c>
      <c r="BQ361" s="7">
        <f>SUMIFS(Xuat!$G$5:$G$1000,Xuat!$C$5:$C$1000,DATE(Thang!$E$4,Thang!$C$4,BQ$2),Xuat!$D$5:$D$1000,Loc!$A361)</f>
        <v>0</v>
      </c>
      <c r="BR361" s="7">
        <f>SUMIFS(Xuat!$G$5:$G$1000,Xuat!$C$5:$C$1000,DATE(Thang!$E$4,Thang!$C$4,BR$2),Xuat!$D$5:$D$1000,Loc!$A361)</f>
        <v>0</v>
      </c>
      <c r="BS361" s="7">
        <f>SUMIFS(Xuat!$G$5:$G$1000,Xuat!$C$5:$C$1000,DATE(Thang!$E$4,Thang!$C$4,BS$2),Xuat!$D$5:$D$1000,Loc!$A361)</f>
        <v>0</v>
      </c>
    </row>
    <row r="362" spans="1:71" x14ac:dyDescent="0.2">
      <c r="A362" s="2">
        <f>DM!C362</f>
        <v>0</v>
      </c>
      <c r="B362" s="3">
        <f>VLOOKUP(A362,Tondau!$B$5:$F$500,3,0)</f>
        <v>0</v>
      </c>
      <c r="C362" s="3">
        <f>VLOOKUP(Tinhgiavon!A362,Tondau!$B$5:$E$500,4,0)</f>
        <v>0</v>
      </c>
      <c r="D362" s="3">
        <f t="shared" si="27"/>
        <v>0</v>
      </c>
      <c r="E362" s="3">
        <f>SUMIF(Nhap!$F$5:$F$1000,Tinhgiavon!A362,Nhap!$K$5:$K$1000)</f>
        <v>0</v>
      </c>
      <c r="F362" s="3">
        <f t="shared" si="28"/>
        <v>0</v>
      </c>
      <c r="G362" s="3">
        <f t="shared" si="29"/>
        <v>0</v>
      </c>
      <c r="H362" s="3">
        <f t="shared" si="30"/>
        <v>0</v>
      </c>
      <c r="I362" s="3">
        <f t="shared" si="31"/>
        <v>0</v>
      </c>
      <c r="J362" s="7">
        <f>SUMIFS(Nhap!$I$5:$I$1000,Nhap!$E$5:$E$1000,DATE(Thang!$E$4,Thang!$C$4,Loc!$F$2),Nhap!$F$5:$F$1000,Loc!A362)</f>
        <v>0</v>
      </c>
      <c r="K362" s="7">
        <f>SUMIFS(Nhap!$I$5:$I$1000,Nhap!$E$5:$E$1000,DATE(Thang!$E$4,Thang!$C$4,Loc!$G$2),Nhap!$F$5:$F$1000,Loc!A362)</f>
        <v>0</v>
      </c>
      <c r="L362" s="7">
        <f>SUMIFS(Nhap!$I$5:$I$1000,Nhap!$E$5:$E$1000,DATE(Thang!$E$4,Thang!$C$4,Loc!$H$2),Nhap!$F$5:$F$1000,Loc!A362)</f>
        <v>0</v>
      </c>
      <c r="M362" s="7">
        <f>SUMIFS(Nhap!$I$5:$I$1000,Nhap!$E$5:$E$1000,DATE(Thang!$E$4,Thang!$C$4,Loc!$I$2),Nhap!$F$5:$F$1000,Loc!A362)</f>
        <v>0</v>
      </c>
      <c r="N362" s="7">
        <f>SUMIFS(Nhap!$I$5:$I$1000,Nhap!$E$5:$E$1000,DATE(Thang!$E$4,Thang!$C$4,Loc!$J$2),Nhap!$F$5:$F$1000,Loc!A362)</f>
        <v>0</v>
      </c>
      <c r="O362" s="7">
        <f>SUMIFS(Nhap!$I$5:$I$1000,Nhap!$E$5:$E$1000,DATE(Thang!$E$4,Thang!$C$4,Loc!$K$2),Nhap!$F$5:$F$1000,Loc!A362)</f>
        <v>0</v>
      </c>
      <c r="P362" s="7">
        <f>SUMIFS(Nhap!$I$5:$I$1000,Nhap!$E$5:$E$1000,DATE(Thang!$E$4,Thang!$C$4,Loc!$L$2),Nhap!$F$5:$F$1000,Loc!A362)</f>
        <v>0</v>
      </c>
      <c r="Q362" s="7">
        <f>SUMIFS(Nhap!$I$5:$I$1000,Nhap!$E$5:$E$1000,DATE(Thang!$E$4,Thang!$C$4,Loc!$M$2),Nhap!$F$5:$F$1000,Loc!A362)</f>
        <v>0</v>
      </c>
      <c r="R362" s="7">
        <f>SUMIFS(Nhap!$I$5:$I$1000,Nhap!$E$5:$E$1000,DATE(Thang!$E$4,Thang!$C$4,Loc!$N$2),Nhap!$F$5:$F$1000,Loc!A362)</f>
        <v>0</v>
      </c>
      <c r="S362" s="7">
        <f>SUMIFS(Nhap!$I$5:$I$1000,Nhap!$E$5:$E$1000,DATE(Thang!$E$4,Thang!$C$4,Loc!$O$2),Nhap!$F$5:$F$1000,Loc!A362)</f>
        <v>0</v>
      </c>
      <c r="T362" s="7">
        <f>SUMIFS(Nhap!$I$5:$I$1000,Nhap!$E$5:$E$1000,DATE(Thang!$E$4,Thang!$C$4,Loc!$P$2),Nhap!$F$5:$F$1000,Loc!A362)</f>
        <v>0</v>
      </c>
      <c r="U362" s="7">
        <f>SUMIFS(Nhap!$I$5:$I$1000,Nhap!$E$5:$E$1000,DATE(Thang!$E$4,Thang!$C$4,Loc!$Q$2),Nhap!$F$5:$F$1000,Loc!A362)</f>
        <v>0</v>
      </c>
      <c r="V362" s="7">
        <f>SUMIFS(Nhap!$I$5:$I$1000,Nhap!$E$5:$E$1000,DATE(Thang!$E$4,Thang!$C$4,Loc!$R$2),Nhap!$F$5:$F$1000,Loc!A362)</f>
        <v>0</v>
      </c>
      <c r="W362" s="7">
        <f>SUMIFS(Nhap!$I$5:$I$1000,Nhap!$E$5:$E$1000,DATE(Thang!$E$4,Thang!$C$4,Loc!$S$2),Nhap!$F$5:$F$1000,Loc!A362)</f>
        <v>0</v>
      </c>
      <c r="X362" s="7">
        <f>SUMIFS(Nhap!$I$5:$I$1000,Nhap!$E$5:$E$1000,DATE(Thang!$E$4,Thang!$C$4,Loc!$T$2),Nhap!$F$5:$F$1000,Loc!A362)</f>
        <v>0</v>
      </c>
      <c r="Y362" s="7">
        <f>SUMIFS(Nhap!$I$5:$I$1000,Nhap!$E$5:$E$1000,DATE(Thang!$E$4,Thang!$C$4,Loc!$U$2),Nhap!$F$5:$F$1000,Loc!A362)</f>
        <v>0</v>
      </c>
      <c r="Z362" s="7">
        <f>SUMIFS(Nhap!$I$5:$I$1000,Nhap!$E$5:$E$1000,DATE(Thang!$E$4,Thang!$C$4,Loc!$V$2),Nhap!$F$5:$F$1000,Loc!A362)</f>
        <v>0</v>
      </c>
      <c r="AA362" s="7">
        <f>SUMIFS(Nhap!$I$5:$I$1000,Nhap!$E$5:$E$1000,DATE(Thang!$E$4,Thang!$C$4,Loc!$W$2),Nhap!$F$5:$F$1000,Loc!A362)</f>
        <v>0</v>
      </c>
      <c r="AB362" s="7">
        <f>SUMIFS(Nhap!$I$5:$I$1000,Nhap!$E$5:$E$1000,DATE(Thang!$E$4,Thang!$C$4,Loc!$X$2),Nhap!$F$5:$F$1000,Loc!A362)</f>
        <v>0</v>
      </c>
      <c r="AC362" s="7">
        <f>SUMIFS(Nhap!$I$5:$I$1000,Nhap!$E$5:$E$1000,DATE(Thang!$E$4,Thang!$C$4,Loc!$Y$2),Nhap!$F$5:$F$1000,Loc!A362)</f>
        <v>0</v>
      </c>
      <c r="AD362" s="7">
        <f>SUMIFS(Nhap!$I$5:$I$1000,Nhap!$E$5:$E$1000,DATE(Thang!$E$4,Thang!$C$4,Loc!$Z$2),Nhap!$F$5:$F$1000,Loc!A362)</f>
        <v>0</v>
      </c>
      <c r="AE362" s="7">
        <f>SUMIFS(Nhap!$I$5:$I$1000,Nhap!$E$5:$E$1000,DATE(Thang!$E$4,Thang!$C$4,Loc!$AA$2),Nhap!$F$5:$F$1000,Loc!A362)</f>
        <v>0</v>
      </c>
      <c r="AF362" s="7">
        <f>SUMIFS(Nhap!$I$5:$I$1000,Nhap!$E$5:$E$1000,DATE(Thang!$E$4,Thang!$C$4,Loc!$AB$2),Nhap!$F$5:$F$1000,Loc!A362)</f>
        <v>0</v>
      </c>
      <c r="AG362" s="7">
        <f>SUMIFS(Nhap!$I$5:$I$1000,Nhap!$E$5:$E$1000,DATE(Thang!$E$4,Thang!$C$4,Loc!$AC$2),Nhap!$F$5:$F$1000,Loc!A362)</f>
        <v>0</v>
      </c>
      <c r="AH362" s="7">
        <f>SUMIFS(Nhap!$I$5:$I$1000,Nhap!$E$5:$E$1000,DATE(Thang!$E$4,Thang!$C$4,Loc!$AD$2),Nhap!$F$5:$F$1000,Loc!$A$5)</f>
        <v>0</v>
      </c>
      <c r="AI362" s="7">
        <f>SUMIFS(Nhap!$I$5:$I$1000,Nhap!$E$5:$E$1000,DATE(Thang!$E$4,Thang!$C$4,Loc!$AE$2),Nhap!$F$5:$F$1000,Loc!A362)</f>
        <v>0</v>
      </c>
      <c r="AJ362" s="7">
        <f>SUMIFS(Nhap!$I$5:$I$1000,Nhap!$E$5:$E$1000,DATE(Thang!$E$4,Thang!$C$4,Loc!$AF$2),Nhap!$F$5:$F$1000,Loc!A362)</f>
        <v>0</v>
      </c>
      <c r="AK362" s="7">
        <f>SUMIFS(Nhap!$I$5:$I$1000,Nhap!$E$5:$E$1000,DATE(Thang!$E$4,Thang!$C$4,Loc!$AG$2),Nhap!$F$5:$F$1000,Loc!A362)</f>
        <v>0</v>
      </c>
      <c r="AL362" s="7">
        <f>SUMIFS(Nhap!$I$5:$I$1000,Nhap!$E$5:$E$1000,DATE(Thang!$E$4,Thang!$C$4,Loc!$AH$2),Nhap!$F$5:$F$1000,Loc!A362)</f>
        <v>0</v>
      </c>
      <c r="AM362" s="7">
        <f>SUMIFS(Nhap!$I$5:$I$1000,Nhap!$E$5:$E$1000,DATE(Thang!$E$4,Thang!$C$4,Loc!$AI$2),Nhap!$F$5:$F$1000,Loc!A362)</f>
        <v>0</v>
      </c>
      <c r="AN362" s="7">
        <f>SUMIFS(Nhap!$I$5:$I$1000,Nhap!$E$5:$E$1000,DATE(Thang!$E$4,Thang!$C$4,Loc!$AJ$2),Nhap!$F$5:$F$1000,Loc!A362)</f>
        <v>0</v>
      </c>
      <c r="AO362" s="7">
        <f>SUMIFS(Xuat!$G$5:$G$1000,Xuat!$C$5:$C$1000,DATE(Thang!$E$4,Thang!$C$4,AO$2),Xuat!$D$5:$D$1000,Loc!$A362)</f>
        <v>0</v>
      </c>
      <c r="AP362" s="7">
        <f>SUMIFS(Xuat!$G$5:$G$1000,Xuat!$C$5:$C$1000,DATE(Thang!$E$4,Thang!$C$4,AP$2),Xuat!$D$5:$D$1000,Loc!$A362)</f>
        <v>0</v>
      </c>
      <c r="AQ362" s="7">
        <f>SUMIFS(Xuat!$G$5:$G$1000,Xuat!$C$5:$C$1000,DATE(Thang!$E$4,Thang!$C$4,AQ$2),Xuat!$D$5:$D$1000,Loc!$A362)</f>
        <v>0</v>
      </c>
      <c r="AR362" s="7">
        <f>SUMIFS(Xuat!$G$5:$G$1000,Xuat!$C$5:$C$1000,DATE(Thang!$E$4,Thang!$C$4,AR$2),Xuat!$D$5:$D$1000,Loc!$A362)</f>
        <v>0</v>
      </c>
      <c r="AS362" s="7">
        <f>SUMIFS(Xuat!$G$5:$G$1000,Xuat!$C$5:$C$1000,DATE(Thang!$E$4,Thang!$C$4,AS$2),Xuat!$D$5:$D$1000,Loc!$A362)</f>
        <v>0</v>
      </c>
      <c r="AT362" s="7">
        <f>SUMIFS(Xuat!$G$5:$G$1000,Xuat!$C$5:$C$1000,DATE(Thang!$E$4,Thang!$C$4,AT$2),Xuat!$D$5:$D$1000,Loc!$A362)</f>
        <v>0</v>
      </c>
      <c r="AU362" s="7">
        <f>SUMIFS(Xuat!$G$5:$G$1000,Xuat!$C$5:$C$1000,DATE(Thang!$E$4,Thang!$C$4,AU$2),Xuat!$D$5:$D$1000,Loc!$A362)</f>
        <v>0</v>
      </c>
      <c r="AV362" s="7">
        <f>SUMIFS(Xuat!$G$5:$G$1000,Xuat!$C$5:$C$1000,DATE(Thang!$E$4,Thang!$C$4,AV$2),Xuat!$D$5:$D$1000,Loc!$A362)</f>
        <v>0</v>
      </c>
      <c r="AW362" s="7">
        <f>SUMIFS(Xuat!$G$5:$G$1000,Xuat!$C$5:$C$1000,DATE(Thang!$E$4,Thang!$C$4,AW$2),Xuat!$D$5:$D$1000,Loc!$A362)</f>
        <v>0</v>
      </c>
      <c r="AX362" s="7">
        <f>SUMIFS(Xuat!$G$5:$G$1000,Xuat!$C$5:$C$1000,DATE(Thang!$E$4,Thang!$C$4,AX$2),Xuat!$D$5:$D$1000,Loc!$A362)</f>
        <v>0</v>
      </c>
      <c r="AY362" s="7">
        <f>SUMIFS(Xuat!$G$5:$G$1000,Xuat!$C$5:$C$1000,DATE(Thang!$E$4,Thang!$C$4,AY$2),Xuat!$D$5:$D$1000,Loc!$A362)</f>
        <v>0</v>
      </c>
      <c r="AZ362" s="7">
        <f>SUMIFS(Xuat!$G$5:$G$1000,Xuat!$C$5:$C$1000,DATE(Thang!$E$4,Thang!$C$4,AZ$2),Xuat!$D$5:$D$1000,Loc!$A362)</f>
        <v>0</v>
      </c>
      <c r="BA362" s="7">
        <f>SUMIFS(Xuat!$G$5:$G$1000,Xuat!$C$5:$C$1000,DATE(Thang!$E$4,Thang!$C$4,BA$2),Xuat!$D$5:$D$1000,Loc!$A362)</f>
        <v>0</v>
      </c>
      <c r="BB362" s="7">
        <f>SUMIFS(Xuat!$G$5:$G$1000,Xuat!$C$5:$C$1000,DATE(Thang!$E$4,Thang!$C$4,BB$2),Xuat!$D$5:$D$1000,Loc!$A362)</f>
        <v>0</v>
      </c>
      <c r="BC362" s="7">
        <f>SUMIFS(Xuat!$G$5:$G$1000,Xuat!$C$5:$C$1000,DATE(Thang!$E$4,Thang!$C$4,BC$2),Xuat!$D$5:$D$1000,Loc!$A362)</f>
        <v>0</v>
      </c>
      <c r="BD362" s="7">
        <f>SUMIFS(Xuat!$G$5:$G$1000,Xuat!$C$5:$C$1000,DATE(Thang!$E$4,Thang!$C$4,BD$2),Xuat!$D$5:$D$1000,Loc!$A362)</f>
        <v>0</v>
      </c>
      <c r="BE362" s="7">
        <f>SUMIFS(Xuat!$G$5:$G$1000,Xuat!$C$5:$C$1000,DATE(Thang!$E$4,Thang!$C$4,BE$2),Xuat!$D$5:$D$1000,Loc!$A362)</f>
        <v>0</v>
      </c>
      <c r="BF362" s="7">
        <f>SUMIFS(Xuat!$G$5:$G$1000,Xuat!$C$5:$C$1000,DATE(Thang!$E$4,Thang!$C$4,BF$2),Xuat!$D$5:$D$1000,Loc!$A362)</f>
        <v>0</v>
      </c>
      <c r="BG362" s="7">
        <f>SUMIFS(Xuat!$G$5:$G$1000,Xuat!$C$5:$C$1000,DATE(Thang!$E$4,Thang!$C$4,BG$2),Xuat!$D$5:$D$1000,Loc!$A362)</f>
        <v>0</v>
      </c>
      <c r="BH362" s="7">
        <f>SUMIFS(Xuat!$G$5:$G$1000,Xuat!$C$5:$C$1000,DATE(Thang!$E$4,Thang!$C$4,BH$2),Xuat!$D$5:$D$1000,Loc!$A362)</f>
        <v>0</v>
      </c>
      <c r="BI362" s="7">
        <f>SUMIFS(Xuat!$G$5:$G$1000,Xuat!$C$5:$C$1000,DATE(Thang!$E$4,Thang!$C$4,BI$2),Xuat!$D$5:$D$1000,Loc!$A362)</f>
        <v>0</v>
      </c>
      <c r="BJ362" s="7">
        <f>SUMIFS(Xuat!$G$5:$G$1000,Xuat!$C$5:$C$1000,DATE(Thang!$E$4,Thang!$C$4,BJ$2),Xuat!$D$5:$D$1000,Loc!$A362)</f>
        <v>0</v>
      </c>
      <c r="BK362" s="7">
        <f>SUMIFS(Xuat!$G$5:$G$1000,Xuat!$C$5:$C$1000,DATE(Thang!$E$4,Thang!$C$4,BK$2),Xuat!$D$5:$D$1000,Loc!$A362)</f>
        <v>0</v>
      </c>
      <c r="BL362" s="7">
        <f>SUMIFS(Xuat!$G$5:$G$1000,Xuat!$C$5:$C$1000,DATE(Thang!$E$4,Thang!$C$4,BL$2),Xuat!$D$5:$D$1000,Loc!$A362)</f>
        <v>0</v>
      </c>
      <c r="BM362" s="7">
        <f>SUMIFS(Xuat!$G$5:$G$1000,Xuat!$C$5:$C$1000,DATE(Thang!$E$4,Thang!$C$4,BM$2),Xuat!$D$5:$D$1000,Loc!$A362)</f>
        <v>0</v>
      </c>
      <c r="BN362" s="7">
        <f>SUMIFS(Xuat!$G$5:$G$1000,Xuat!$C$5:$C$1000,DATE(Thang!$E$4,Thang!$C$4,BN$2),Xuat!$D$5:$D$1000,Loc!$A362)</f>
        <v>0</v>
      </c>
      <c r="BO362" s="7">
        <f>SUMIFS(Xuat!$G$5:$G$1000,Xuat!$C$5:$C$1000,DATE(Thang!$E$4,Thang!$C$4,BO$2),Xuat!$D$5:$D$1000,Loc!$A362)</f>
        <v>0</v>
      </c>
      <c r="BP362" s="7">
        <f>SUMIFS(Xuat!$G$5:$G$1000,Xuat!$C$5:$C$1000,DATE(Thang!$E$4,Thang!$C$4,BP$2),Xuat!$D$5:$D$1000,Loc!$A362)</f>
        <v>0</v>
      </c>
      <c r="BQ362" s="7">
        <f>SUMIFS(Xuat!$G$5:$G$1000,Xuat!$C$5:$C$1000,DATE(Thang!$E$4,Thang!$C$4,BQ$2),Xuat!$D$5:$D$1000,Loc!$A362)</f>
        <v>0</v>
      </c>
      <c r="BR362" s="7">
        <f>SUMIFS(Xuat!$G$5:$G$1000,Xuat!$C$5:$C$1000,DATE(Thang!$E$4,Thang!$C$4,BR$2),Xuat!$D$5:$D$1000,Loc!$A362)</f>
        <v>0</v>
      </c>
      <c r="BS362" s="7">
        <f>SUMIFS(Xuat!$G$5:$G$1000,Xuat!$C$5:$C$1000,DATE(Thang!$E$4,Thang!$C$4,BS$2),Xuat!$D$5:$D$1000,Loc!$A362)</f>
        <v>0</v>
      </c>
    </row>
    <row r="363" spans="1:71" x14ac:dyDescent="0.2">
      <c r="A363" s="2">
        <f>DM!C363</f>
        <v>0</v>
      </c>
      <c r="B363" s="3">
        <f>VLOOKUP(A363,Tondau!$B$5:$F$500,3,0)</f>
        <v>0</v>
      </c>
      <c r="C363" s="3">
        <f>VLOOKUP(Tinhgiavon!A363,Tondau!$B$5:$E$500,4,0)</f>
        <v>0</v>
      </c>
      <c r="D363" s="3">
        <f t="shared" si="27"/>
        <v>0</v>
      </c>
      <c r="E363" s="3">
        <f>SUMIF(Nhap!$F$5:$F$1000,Tinhgiavon!A363,Nhap!$K$5:$K$1000)</f>
        <v>0</v>
      </c>
      <c r="F363" s="3">
        <f t="shared" si="28"/>
        <v>0</v>
      </c>
      <c r="G363" s="3">
        <f t="shared" si="29"/>
        <v>0</v>
      </c>
      <c r="H363" s="3">
        <f t="shared" si="30"/>
        <v>0</v>
      </c>
      <c r="I363" s="3">
        <f t="shared" si="31"/>
        <v>0</v>
      </c>
      <c r="J363" s="7">
        <f>SUMIFS(Nhap!$I$5:$I$1000,Nhap!$E$5:$E$1000,DATE(Thang!$E$4,Thang!$C$4,Loc!$F$2),Nhap!$F$5:$F$1000,Loc!A363)</f>
        <v>0</v>
      </c>
      <c r="K363" s="7">
        <f>SUMIFS(Nhap!$I$5:$I$1000,Nhap!$E$5:$E$1000,DATE(Thang!$E$4,Thang!$C$4,Loc!$G$2),Nhap!$F$5:$F$1000,Loc!A363)</f>
        <v>0</v>
      </c>
      <c r="L363" s="7">
        <f>SUMIFS(Nhap!$I$5:$I$1000,Nhap!$E$5:$E$1000,DATE(Thang!$E$4,Thang!$C$4,Loc!$H$2),Nhap!$F$5:$F$1000,Loc!A363)</f>
        <v>0</v>
      </c>
      <c r="M363" s="7">
        <f>SUMIFS(Nhap!$I$5:$I$1000,Nhap!$E$5:$E$1000,DATE(Thang!$E$4,Thang!$C$4,Loc!$I$2),Nhap!$F$5:$F$1000,Loc!A363)</f>
        <v>0</v>
      </c>
      <c r="N363" s="7">
        <f>SUMIFS(Nhap!$I$5:$I$1000,Nhap!$E$5:$E$1000,DATE(Thang!$E$4,Thang!$C$4,Loc!$J$2),Nhap!$F$5:$F$1000,Loc!A363)</f>
        <v>0</v>
      </c>
      <c r="O363" s="7">
        <f>SUMIFS(Nhap!$I$5:$I$1000,Nhap!$E$5:$E$1000,DATE(Thang!$E$4,Thang!$C$4,Loc!$K$2),Nhap!$F$5:$F$1000,Loc!A363)</f>
        <v>0</v>
      </c>
      <c r="P363" s="7">
        <f>SUMIFS(Nhap!$I$5:$I$1000,Nhap!$E$5:$E$1000,DATE(Thang!$E$4,Thang!$C$4,Loc!$L$2),Nhap!$F$5:$F$1000,Loc!A363)</f>
        <v>0</v>
      </c>
      <c r="Q363" s="7">
        <f>SUMIFS(Nhap!$I$5:$I$1000,Nhap!$E$5:$E$1000,DATE(Thang!$E$4,Thang!$C$4,Loc!$M$2),Nhap!$F$5:$F$1000,Loc!A363)</f>
        <v>0</v>
      </c>
      <c r="R363" s="7">
        <f>SUMIFS(Nhap!$I$5:$I$1000,Nhap!$E$5:$E$1000,DATE(Thang!$E$4,Thang!$C$4,Loc!$N$2),Nhap!$F$5:$F$1000,Loc!A363)</f>
        <v>0</v>
      </c>
      <c r="S363" s="7">
        <f>SUMIFS(Nhap!$I$5:$I$1000,Nhap!$E$5:$E$1000,DATE(Thang!$E$4,Thang!$C$4,Loc!$O$2),Nhap!$F$5:$F$1000,Loc!A363)</f>
        <v>0</v>
      </c>
      <c r="T363" s="7">
        <f>SUMIFS(Nhap!$I$5:$I$1000,Nhap!$E$5:$E$1000,DATE(Thang!$E$4,Thang!$C$4,Loc!$P$2),Nhap!$F$5:$F$1000,Loc!A363)</f>
        <v>0</v>
      </c>
      <c r="U363" s="7">
        <f>SUMIFS(Nhap!$I$5:$I$1000,Nhap!$E$5:$E$1000,DATE(Thang!$E$4,Thang!$C$4,Loc!$Q$2),Nhap!$F$5:$F$1000,Loc!A363)</f>
        <v>0</v>
      </c>
      <c r="V363" s="7">
        <f>SUMIFS(Nhap!$I$5:$I$1000,Nhap!$E$5:$E$1000,DATE(Thang!$E$4,Thang!$C$4,Loc!$R$2),Nhap!$F$5:$F$1000,Loc!A363)</f>
        <v>0</v>
      </c>
      <c r="W363" s="7">
        <f>SUMIFS(Nhap!$I$5:$I$1000,Nhap!$E$5:$E$1000,DATE(Thang!$E$4,Thang!$C$4,Loc!$S$2),Nhap!$F$5:$F$1000,Loc!A363)</f>
        <v>0</v>
      </c>
      <c r="X363" s="7">
        <f>SUMIFS(Nhap!$I$5:$I$1000,Nhap!$E$5:$E$1000,DATE(Thang!$E$4,Thang!$C$4,Loc!$T$2),Nhap!$F$5:$F$1000,Loc!A363)</f>
        <v>0</v>
      </c>
      <c r="Y363" s="7">
        <f>SUMIFS(Nhap!$I$5:$I$1000,Nhap!$E$5:$E$1000,DATE(Thang!$E$4,Thang!$C$4,Loc!$U$2),Nhap!$F$5:$F$1000,Loc!A363)</f>
        <v>0</v>
      </c>
      <c r="Z363" s="7">
        <f>SUMIFS(Nhap!$I$5:$I$1000,Nhap!$E$5:$E$1000,DATE(Thang!$E$4,Thang!$C$4,Loc!$V$2),Nhap!$F$5:$F$1000,Loc!A363)</f>
        <v>0</v>
      </c>
      <c r="AA363" s="7">
        <f>SUMIFS(Nhap!$I$5:$I$1000,Nhap!$E$5:$E$1000,DATE(Thang!$E$4,Thang!$C$4,Loc!$W$2),Nhap!$F$5:$F$1000,Loc!A363)</f>
        <v>0</v>
      </c>
      <c r="AB363" s="7">
        <f>SUMIFS(Nhap!$I$5:$I$1000,Nhap!$E$5:$E$1000,DATE(Thang!$E$4,Thang!$C$4,Loc!$X$2),Nhap!$F$5:$F$1000,Loc!A363)</f>
        <v>0</v>
      </c>
      <c r="AC363" s="7">
        <f>SUMIFS(Nhap!$I$5:$I$1000,Nhap!$E$5:$E$1000,DATE(Thang!$E$4,Thang!$C$4,Loc!$Y$2),Nhap!$F$5:$F$1000,Loc!A363)</f>
        <v>0</v>
      </c>
      <c r="AD363" s="7">
        <f>SUMIFS(Nhap!$I$5:$I$1000,Nhap!$E$5:$E$1000,DATE(Thang!$E$4,Thang!$C$4,Loc!$Z$2),Nhap!$F$5:$F$1000,Loc!A363)</f>
        <v>0</v>
      </c>
      <c r="AE363" s="7">
        <f>SUMIFS(Nhap!$I$5:$I$1000,Nhap!$E$5:$E$1000,DATE(Thang!$E$4,Thang!$C$4,Loc!$AA$2),Nhap!$F$5:$F$1000,Loc!A363)</f>
        <v>0</v>
      </c>
      <c r="AF363" s="7">
        <f>SUMIFS(Nhap!$I$5:$I$1000,Nhap!$E$5:$E$1000,DATE(Thang!$E$4,Thang!$C$4,Loc!$AB$2),Nhap!$F$5:$F$1000,Loc!A363)</f>
        <v>0</v>
      </c>
      <c r="AG363" s="7">
        <f>SUMIFS(Nhap!$I$5:$I$1000,Nhap!$E$5:$E$1000,DATE(Thang!$E$4,Thang!$C$4,Loc!$AC$2),Nhap!$F$5:$F$1000,Loc!A363)</f>
        <v>0</v>
      </c>
      <c r="AH363" s="7">
        <f>SUMIFS(Nhap!$I$5:$I$1000,Nhap!$E$5:$E$1000,DATE(Thang!$E$4,Thang!$C$4,Loc!$AD$2),Nhap!$F$5:$F$1000,Loc!$A$5)</f>
        <v>0</v>
      </c>
      <c r="AI363" s="7">
        <f>SUMIFS(Nhap!$I$5:$I$1000,Nhap!$E$5:$E$1000,DATE(Thang!$E$4,Thang!$C$4,Loc!$AE$2),Nhap!$F$5:$F$1000,Loc!A363)</f>
        <v>0</v>
      </c>
      <c r="AJ363" s="7">
        <f>SUMIFS(Nhap!$I$5:$I$1000,Nhap!$E$5:$E$1000,DATE(Thang!$E$4,Thang!$C$4,Loc!$AF$2),Nhap!$F$5:$F$1000,Loc!A363)</f>
        <v>0</v>
      </c>
      <c r="AK363" s="7">
        <f>SUMIFS(Nhap!$I$5:$I$1000,Nhap!$E$5:$E$1000,DATE(Thang!$E$4,Thang!$C$4,Loc!$AG$2),Nhap!$F$5:$F$1000,Loc!A363)</f>
        <v>0</v>
      </c>
      <c r="AL363" s="7">
        <f>SUMIFS(Nhap!$I$5:$I$1000,Nhap!$E$5:$E$1000,DATE(Thang!$E$4,Thang!$C$4,Loc!$AH$2),Nhap!$F$5:$F$1000,Loc!A363)</f>
        <v>0</v>
      </c>
      <c r="AM363" s="7">
        <f>SUMIFS(Nhap!$I$5:$I$1000,Nhap!$E$5:$E$1000,DATE(Thang!$E$4,Thang!$C$4,Loc!$AI$2),Nhap!$F$5:$F$1000,Loc!A363)</f>
        <v>0</v>
      </c>
      <c r="AN363" s="7">
        <f>SUMIFS(Nhap!$I$5:$I$1000,Nhap!$E$5:$E$1000,DATE(Thang!$E$4,Thang!$C$4,Loc!$AJ$2),Nhap!$F$5:$F$1000,Loc!A363)</f>
        <v>0</v>
      </c>
      <c r="AO363" s="7">
        <f>SUMIFS(Xuat!$G$5:$G$1000,Xuat!$C$5:$C$1000,DATE(Thang!$E$4,Thang!$C$4,AO$2),Xuat!$D$5:$D$1000,Loc!$A363)</f>
        <v>0</v>
      </c>
      <c r="AP363" s="7">
        <f>SUMIFS(Xuat!$G$5:$G$1000,Xuat!$C$5:$C$1000,DATE(Thang!$E$4,Thang!$C$4,AP$2),Xuat!$D$5:$D$1000,Loc!$A363)</f>
        <v>0</v>
      </c>
      <c r="AQ363" s="7">
        <f>SUMIFS(Xuat!$G$5:$G$1000,Xuat!$C$5:$C$1000,DATE(Thang!$E$4,Thang!$C$4,AQ$2),Xuat!$D$5:$D$1000,Loc!$A363)</f>
        <v>0</v>
      </c>
      <c r="AR363" s="7">
        <f>SUMIFS(Xuat!$G$5:$G$1000,Xuat!$C$5:$C$1000,DATE(Thang!$E$4,Thang!$C$4,AR$2),Xuat!$D$5:$D$1000,Loc!$A363)</f>
        <v>0</v>
      </c>
      <c r="AS363" s="7">
        <f>SUMIFS(Xuat!$G$5:$G$1000,Xuat!$C$5:$C$1000,DATE(Thang!$E$4,Thang!$C$4,AS$2),Xuat!$D$5:$D$1000,Loc!$A363)</f>
        <v>0</v>
      </c>
      <c r="AT363" s="7">
        <f>SUMIFS(Xuat!$G$5:$G$1000,Xuat!$C$5:$C$1000,DATE(Thang!$E$4,Thang!$C$4,AT$2),Xuat!$D$5:$D$1000,Loc!$A363)</f>
        <v>0</v>
      </c>
      <c r="AU363" s="7">
        <f>SUMIFS(Xuat!$G$5:$G$1000,Xuat!$C$5:$C$1000,DATE(Thang!$E$4,Thang!$C$4,AU$2),Xuat!$D$5:$D$1000,Loc!$A363)</f>
        <v>0</v>
      </c>
      <c r="AV363" s="7">
        <f>SUMIFS(Xuat!$G$5:$G$1000,Xuat!$C$5:$C$1000,DATE(Thang!$E$4,Thang!$C$4,AV$2),Xuat!$D$5:$D$1000,Loc!$A363)</f>
        <v>0</v>
      </c>
      <c r="AW363" s="7">
        <f>SUMIFS(Xuat!$G$5:$G$1000,Xuat!$C$5:$C$1000,DATE(Thang!$E$4,Thang!$C$4,AW$2),Xuat!$D$5:$D$1000,Loc!$A363)</f>
        <v>0</v>
      </c>
      <c r="AX363" s="7">
        <f>SUMIFS(Xuat!$G$5:$G$1000,Xuat!$C$5:$C$1000,DATE(Thang!$E$4,Thang!$C$4,AX$2),Xuat!$D$5:$D$1000,Loc!$A363)</f>
        <v>0</v>
      </c>
      <c r="AY363" s="7">
        <f>SUMIFS(Xuat!$G$5:$G$1000,Xuat!$C$5:$C$1000,DATE(Thang!$E$4,Thang!$C$4,AY$2),Xuat!$D$5:$D$1000,Loc!$A363)</f>
        <v>0</v>
      </c>
      <c r="AZ363" s="7">
        <f>SUMIFS(Xuat!$G$5:$G$1000,Xuat!$C$5:$C$1000,DATE(Thang!$E$4,Thang!$C$4,AZ$2),Xuat!$D$5:$D$1000,Loc!$A363)</f>
        <v>0</v>
      </c>
      <c r="BA363" s="7">
        <f>SUMIFS(Xuat!$G$5:$G$1000,Xuat!$C$5:$C$1000,DATE(Thang!$E$4,Thang!$C$4,BA$2),Xuat!$D$5:$D$1000,Loc!$A363)</f>
        <v>0</v>
      </c>
      <c r="BB363" s="7">
        <f>SUMIFS(Xuat!$G$5:$G$1000,Xuat!$C$5:$C$1000,DATE(Thang!$E$4,Thang!$C$4,BB$2),Xuat!$D$5:$D$1000,Loc!$A363)</f>
        <v>0</v>
      </c>
      <c r="BC363" s="7">
        <f>SUMIFS(Xuat!$G$5:$G$1000,Xuat!$C$5:$C$1000,DATE(Thang!$E$4,Thang!$C$4,BC$2),Xuat!$D$5:$D$1000,Loc!$A363)</f>
        <v>0</v>
      </c>
      <c r="BD363" s="7">
        <f>SUMIFS(Xuat!$G$5:$G$1000,Xuat!$C$5:$C$1000,DATE(Thang!$E$4,Thang!$C$4,BD$2),Xuat!$D$5:$D$1000,Loc!$A363)</f>
        <v>0</v>
      </c>
      <c r="BE363" s="7">
        <f>SUMIFS(Xuat!$G$5:$G$1000,Xuat!$C$5:$C$1000,DATE(Thang!$E$4,Thang!$C$4,BE$2),Xuat!$D$5:$D$1000,Loc!$A363)</f>
        <v>0</v>
      </c>
      <c r="BF363" s="7">
        <f>SUMIFS(Xuat!$G$5:$G$1000,Xuat!$C$5:$C$1000,DATE(Thang!$E$4,Thang!$C$4,BF$2),Xuat!$D$5:$D$1000,Loc!$A363)</f>
        <v>0</v>
      </c>
      <c r="BG363" s="7">
        <f>SUMIFS(Xuat!$G$5:$G$1000,Xuat!$C$5:$C$1000,DATE(Thang!$E$4,Thang!$C$4,BG$2),Xuat!$D$5:$D$1000,Loc!$A363)</f>
        <v>0</v>
      </c>
      <c r="BH363" s="7">
        <f>SUMIFS(Xuat!$G$5:$G$1000,Xuat!$C$5:$C$1000,DATE(Thang!$E$4,Thang!$C$4,BH$2),Xuat!$D$5:$D$1000,Loc!$A363)</f>
        <v>0</v>
      </c>
      <c r="BI363" s="7">
        <f>SUMIFS(Xuat!$G$5:$G$1000,Xuat!$C$5:$C$1000,DATE(Thang!$E$4,Thang!$C$4,BI$2),Xuat!$D$5:$D$1000,Loc!$A363)</f>
        <v>0</v>
      </c>
      <c r="BJ363" s="7">
        <f>SUMIFS(Xuat!$G$5:$G$1000,Xuat!$C$5:$C$1000,DATE(Thang!$E$4,Thang!$C$4,BJ$2),Xuat!$D$5:$D$1000,Loc!$A363)</f>
        <v>0</v>
      </c>
      <c r="BK363" s="7">
        <f>SUMIFS(Xuat!$G$5:$G$1000,Xuat!$C$5:$C$1000,DATE(Thang!$E$4,Thang!$C$4,BK$2),Xuat!$D$5:$D$1000,Loc!$A363)</f>
        <v>0</v>
      </c>
      <c r="BL363" s="7">
        <f>SUMIFS(Xuat!$G$5:$G$1000,Xuat!$C$5:$C$1000,DATE(Thang!$E$4,Thang!$C$4,BL$2),Xuat!$D$5:$D$1000,Loc!$A363)</f>
        <v>0</v>
      </c>
      <c r="BM363" s="7">
        <f>SUMIFS(Xuat!$G$5:$G$1000,Xuat!$C$5:$C$1000,DATE(Thang!$E$4,Thang!$C$4,BM$2),Xuat!$D$5:$D$1000,Loc!$A363)</f>
        <v>0</v>
      </c>
      <c r="BN363" s="7">
        <f>SUMIFS(Xuat!$G$5:$G$1000,Xuat!$C$5:$C$1000,DATE(Thang!$E$4,Thang!$C$4,BN$2),Xuat!$D$5:$D$1000,Loc!$A363)</f>
        <v>0</v>
      </c>
      <c r="BO363" s="7">
        <f>SUMIFS(Xuat!$G$5:$G$1000,Xuat!$C$5:$C$1000,DATE(Thang!$E$4,Thang!$C$4,BO$2),Xuat!$D$5:$D$1000,Loc!$A363)</f>
        <v>0</v>
      </c>
      <c r="BP363" s="7">
        <f>SUMIFS(Xuat!$G$5:$G$1000,Xuat!$C$5:$C$1000,DATE(Thang!$E$4,Thang!$C$4,BP$2),Xuat!$D$5:$D$1000,Loc!$A363)</f>
        <v>0</v>
      </c>
      <c r="BQ363" s="7">
        <f>SUMIFS(Xuat!$G$5:$G$1000,Xuat!$C$5:$C$1000,DATE(Thang!$E$4,Thang!$C$4,BQ$2),Xuat!$D$5:$D$1000,Loc!$A363)</f>
        <v>0</v>
      </c>
      <c r="BR363" s="7">
        <f>SUMIFS(Xuat!$G$5:$G$1000,Xuat!$C$5:$C$1000,DATE(Thang!$E$4,Thang!$C$4,BR$2),Xuat!$D$5:$D$1000,Loc!$A363)</f>
        <v>0</v>
      </c>
      <c r="BS363" s="7">
        <f>SUMIFS(Xuat!$G$5:$G$1000,Xuat!$C$5:$C$1000,DATE(Thang!$E$4,Thang!$C$4,BS$2),Xuat!$D$5:$D$1000,Loc!$A363)</f>
        <v>0</v>
      </c>
    </row>
    <row r="364" spans="1:71" x14ac:dyDescent="0.2">
      <c r="A364" s="2">
        <f>DM!C364</f>
        <v>0</v>
      </c>
      <c r="B364" s="3">
        <f>VLOOKUP(A364,Tondau!$B$5:$F$500,3,0)</f>
        <v>0</v>
      </c>
      <c r="C364" s="3">
        <f>VLOOKUP(Tinhgiavon!A364,Tondau!$B$5:$E$500,4,0)</f>
        <v>0</v>
      </c>
      <c r="D364" s="3">
        <f t="shared" si="27"/>
        <v>0</v>
      </c>
      <c r="E364" s="3">
        <f>SUMIF(Nhap!$F$5:$F$1000,Tinhgiavon!A364,Nhap!$K$5:$K$1000)</f>
        <v>0</v>
      </c>
      <c r="F364" s="3">
        <f t="shared" si="28"/>
        <v>0</v>
      </c>
      <c r="G364" s="3">
        <f t="shared" si="29"/>
        <v>0</v>
      </c>
      <c r="H364" s="3">
        <f t="shared" si="30"/>
        <v>0</v>
      </c>
      <c r="I364" s="3">
        <f t="shared" si="31"/>
        <v>0</v>
      </c>
      <c r="J364" s="7">
        <f>SUMIFS(Nhap!$I$5:$I$1000,Nhap!$E$5:$E$1000,DATE(Thang!$E$4,Thang!$C$4,Loc!$F$2),Nhap!$F$5:$F$1000,Loc!A364)</f>
        <v>0</v>
      </c>
      <c r="K364" s="7">
        <f>SUMIFS(Nhap!$I$5:$I$1000,Nhap!$E$5:$E$1000,DATE(Thang!$E$4,Thang!$C$4,Loc!$G$2),Nhap!$F$5:$F$1000,Loc!A364)</f>
        <v>0</v>
      </c>
      <c r="L364" s="7">
        <f>SUMIFS(Nhap!$I$5:$I$1000,Nhap!$E$5:$E$1000,DATE(Thang!$E$4,Thang!$C$4,Loc!$H$2),Nhap!$F$5:$F$1000,Loc!A364)</f>
        <v>0</v>
      </c>
      <c r="M364" s="7">
        <f>SUMIFS(Nhap!$I$5:$I$1000,Nhap!$E$5:$E$1000,DATE(Thang!$E$4,Thang!$C$4,Loc!$I$2),Nhap!$F$5:$F$1000,Loc!A364)</f>
        <v>0</v>
      </c>
      <c r="N364" s="7">
        <f>SUMIFS(Nhap!$I$5:$I$1000,Nhap!$E$5:$E$1000,DATE(Thang!$E$4,Thang!$C$4,Loc!$J$2),Nhap!$F$5:$F$1000,Loc!A364)</f>
        <v>0</v>
      </c>
      <c r="O364" s="7">
        <f>SUMIFS(Nhap!$I$5:$I$1000,Nhap!$E$5:$E$1000,DATE(Thang!$E$4,Thang!$C$4,Loc!$K$2),Nhap!$F$5:$F$1000,Loc!A364)</f>
        <v>0</v>
      </c>
      <c r="P364" s="7">
        <f>SUMIFS(Nhap!$I$5:$I$1000,Nhap!$E$5:$E$1000,DATE(Thang!$E$4,Thang!$C$4,Loc!$L$2),Nhap!$F$5:$F$1000,Loc!A364)</f>
        <v>0</v>
      </c>
      <c r="Q364" s="7">
        <f>SUMIFS(Nhap!$I$5:$I$1000,Nhap!$E$5:$E$1000,DATE(Thang!$E$4,Thang!$C$4,Loc!$M$2),Nhap!$F$5:$F$1000,Loc!A364)</f>
        <v>0</v>
      </c>
      <c r="R364" s="7">
        <f>SUMIFS(Nhap!$I$5:$I$1000,Nhap!$E$5:$E$1000,DATE(Thang!$E$4,Thang!$C$4,Loc!$N$2),Nhap!$F$5:$F$1000,Loc!A364)</f>
        <v>0</v>
      </c>
      <c r="S364" s="7">
        <f>SUMIFS(Nhap!$I$5:$I$1000,Nhap!$E$5:$E$1000,DATE(Thang!$E$4,Thang!$C$4,Loc!$O$2),Nhap!$F$5:$F$1000,Loc!A364)</f>
        <v>0</v>
      </c>
      <c r="T364" s="7">
        <f>SUMIFS(Nhap!$I$5:$I$1000,Nhap!$E$5:$E$1000,DATE(Thang!$E$4,Thang!$C$4,Loc!$P$2),Nhap!$F$5:$F$1000,Loc!A364)</f>
        <v>0</v>
      </c>
      <c r="U364" s="7">
        <f>SUMIFS(Nhap!$I$5:$I$1000,Nhap!$E$5:$E$1000,DATE(Thang!$E$4,Thang!$C$4,Loc!$Q$2),Nhap!$F$5:$F$1000,Loc!A364)</f>
        <v>0</v>
      </c>
      <c r="V364" s="7">
        <f>SUMIFS(Nhap!$I$5:$I$1000,Nhap!$E$5:$E$1000,DATE(Thang!$E$4,Thang!$C$4,Loc!$R$2),Nhap!$F$5:$F$1000,Loc!A364)</f>
        <v>0</v>
      </c>
      <c r="W364" s="7">
        <f>SUMIFS(Nhap!$I$5:$I$1000,Nhap!$E$5:$E$1000,DATE(Thang!$E$4,Thang!$C$4,Loc!$S$2),Nhap!$F$5:$F$1000,Loc!A364)</f>
        <v>0</v>
      </c>
      <c r="X364" s="7">
        <f>SUMIFS(Nhap!$I$5:$I$1000,Nhap!$E$5:$E$1000,DATE(Thang!$E$4,Thang!$C$4,Loc!$T$2),Nhap!$F$5:$F$1000,Loc!A364)</f>
        <v>0</v>
      </c>
      <c r="Y364" s="7">
        <f>SUMIFS(Nhap!$I$5:$I$1000,Nhap!$E$5:$E$1000,DATE(Thang!$E$4,Thang!$C$4,Loc!$U$2),Nhap!$F$5:$F$1000,Loc!A364)</f>
        <v>0</v>
      </c>
      <c r="Z364" s="7">
        <f>SUMIFS(Nhap!$I$5:$I$1000,Nhap!$E$5:$E$1000,DATE(Thang!$E$4,Thang!$C$4,Loc!$V$2),Nhap!$F$5:$F$1000,Loc!A364)</f>
        <v>0</v>
      </c>
      <c r="AA364" s="7">
        <f>SUMIFS(Nhap!$I$5:$I$1000,Nhap!$E$5:$E$1000,DATE(Thang!$E$4,Thang!$C$4,Loc!$W$2),Nhap!$F$5:$F$1000,Loc!A364)</f>
        <v>0</v>
      </c>
      <c r="AB364" s="7">
        <f>SUMIFS(Nhap!$I$5:$I$1000,Nhap!$E$5:$E$1000,DATE(Thang!$E$4,Thang!$C$4,Loc!$X$2),Nhap!$F$5:$F$1000,Loc!A364)</f>
        <v>0</v>
      </c>
      <c r="AC364" s="7">
        <f>SUMIFS(Nhap!$I$5:$I$1000,Nhap!$E$5:$E$1000,DATE(Thang!$E$4,Thang!$C$4,Loc!$Y$2),Nhap!$F$5:$F$1000,Loc!A364)</f>
        <v>0</v>
      </c>
      <c r="AD364" s="7">
        <f>SUMIFS(Nhap!$I$5:$I$1000,Nhap!$E$5:$E$1000,DATE(Thang!$E$4,Thang!$C$4,Loc!$Z$2),Nhap!$F$5:$F$1000,Loc!A364)</f>
        <v>0</v>
      </c>
      <c r="AE364" s="7">
        <f>SUMIFS(Nhap!$I$5:$I$1000,Nhap!$E$5:$E$1000,DATE(Thang!$E$4,Thang!$C$4,Loc!$AA$2),Nhap!$F$5:$F$1000,Loc!A364)</f>
        <v>0</v>
      </c>
      <c r="AF364" s="7">
        <f>SUMIFS(Nhap!$I$5:$I$1000,Nhap!$E$5:$E$1000,DATE(Thang!$E$4,Thang!$C$4,Loc!$AB$2),Nhap!$F$5:$F$1000,Loc!A364)</f>
        <v>0</v>
      </c>
      <c r="AG364" s="7">
        <f>SUMIFS(Nhap!$I$5:$I$1000,Nhap!$E$5:$E$1000,DATE(Thang!$E$4,Thang!$C$4,Loc!$AC$2),Nhap!$F$5:$F$1000,Loc!A364)</f>
        <v>0</v>
      </c>
      <c r="AH364" s="7">
        <f>SUMIFS(Nhap!$I$5:$I$1000,Nhap!$E$5:$E$1000,DATE(Thang!$E$4,Thang!$C$4,Loc!$AD$2),Nhap!$F$5:$F$1000,Loc!$A$5)</f>
        <v>0</v>
      </c>
      <c r="AI364" s="7">
        <f>SUMIFS(Nhap!$I$5:$I$1000,Nhap!$E$5:$E$1000,DATE(Thang!$E$4,Thang!$C$4,Loc!$AE$2),Nhap!$F$5:$F$1000,Loc!A364)</f>
        <v>0</v>
      </c>
      <c r="AJ364" s="7">
        <f>SUMIFS(Nhap!$I$5:$I$1000,Nhap!$E$5:$E$1000,DATE(Thang!$E$4,Thang!$C$4,Loc!$AF$2),Nhap!$F$5:$F$1000,Loc!A364)</f>
        <v>0</v>
      </c>
      <c r="AK364" s="7">
        <f>SUMIFS(Nhap!$I$5:$I$1000,Nhap!$E$5:$E$1000,DATE(Thang!$E$4,Thang!$C$4,Loc!$AG$2),Nhap!$F$5:$F$1000,Loc!A364)</f>
        <v>0</v>
      </c>
      <c r="AL364" s="7">
        <f>SUMIFS(Nhap!$I$5:$I$1000,Nhap!$E$5:$E$1000,DATE(Thang!$E$4,Thang!$C$4,Loc!$AH$2),Nhap!$F$5:$F$1000,Loc!A364)</f>
        <v>0</v>
      </c>
      <c r="AM364" s="7">
        <f>SUMIFS(Nhap!$I$5:$I$1000,Nhap!$E$5:$E$1000,DATE(Thang!$E$4,Thang!$C$4,Loc!$AI$2),Nhap!$F$5:$F$1000,Loc!A364)</f>
        <v>0</v>
      </c>
      <c r="AN364" s="7">
        <f>SUMIFS(Nhap!$I$5:$I$1000,Nhap!$E$5:$E$1000,DATE(Thang!$E$4,Thang!$C$4,Loc!$AJ$2),Nhap!$F$5:$F$1000,Loc!A364)</f>
        <v>0</v>
      </c>
      <c r="AO364" s="7">
        <f>SUMIFS(Xuat!$G$5:$G$1000,Xuat!$C$5:$C$1000,DATE(Thang!$E$4,Thang!$C$4,AO$2),Xuat!$D$5:$D$1000,Loc!$A364)</f>
        <v>0</v>
      </c>
      <c r="AP364" s="7">
        <f>SUMIFS(Xuat!$G$5:$G$1000,Xuat!$C$5:$C$1000,DATE(Thang!$E$4,Thang!$C$4,AP$2),Xuat!$D$5:$D$1000,Loc!$A364)</f>
        <v>0</v>
      </c>
      <c r="AQ364" s="7">
        <f>SUMIFS(Xuat!$G$5:$G$1000,Xuat!$C$5:$C$1000,DATE(Thang!$E$4,Thang!$C$4,AQ$2),Xuat!$D$5:$D$1000,Loc!$A364)</f>
        <v>0</v>
      </c>
      <c r="AR364" s="7">
        <f>SUMIFS(Xuat!$G$5:$G$1000,Xuat!$C$5:$C$1000,DATE(Thang!$E$4,Thang!$C$4,AR$2),Xuat!$D$5:$D$1000,Loc!$A364)</f>
        <v>0</v>
      </c>
      <c r="AS364" s="7">
        <f>SUMIFS(Xuat!$G$5:$G$1000,Xuat!$C$5:$C$1000,DATE(Thang!$E$4,Thang!$C$4,AS$2),Xuat!$D$5:$D$1000,Loc!$A364)</f>
        <v>0</v>
      </c>
      <c r="AT364" s="7">
        <f>SUMIFS(Xuat!$G$5:$G$1000,Xuat!$C$5:$C$1000,DATE(Thang!$E$4,Thang!$C$4,AT$2),Xuat!$D$5:$D$1000,Loc!$A364)</f>
        <v>0</v>
      </c>
      <c r="AU364" s="7">
        <f>SUMIFS(Xuat!$G$5:$G$1000,Xuat!$C$5:$C$1000,DATE(Thang!$E$4,Thang!$C$4,AU$2),Xuat!$D$5:$D$1000,Loc!$A364)</f>
        <v>0</v>
      </c>
      <c r="AV364" s="7">
        <f>SUMIFS(Xuat!$G$5:$G$1000,Xuat!$C$5:$C$1000,DATE(Thang!$E$4,Thang!$C$4,AV$2),Xuat!$D$5:$D$1000,Loc!$A364)</f>
        <v>0</v>
      </c>
      <c r="AW364" s="7">
        <f>SUMIFS(Xuat!$G$5:$G$1000,Xuat!$C$5:$C$1000,DATE(Thang!$E$4,Thang!$C$4,AW$2),Xuat!$D$5:$D$1000,Loc!$A364)</f>
        <v>0</v>
      </c>
      <c r="AX364" s="7">
        <f>SUMIFS(Xuat!$G$5:$G$1000,Xuat!$C$5:$C$1000,DATE(Thang!$E$4,Thang!$C$4,AX$2),Xuat!$D$5:$D$1000,Loc!$A364)</f>
        <v>0</v>
      </c>
      <c r="AY364" s="7">
        <f>SUMIFS(Xuat!$G$5:$G$1000,Xuat!$C$5:$C$1000,DATE(Thang!$E$4,Thang!$C$4,AY$2),Xuat!$D$5:$D$1000,Loc!$A364)</f>
        <v>0</v>
      </c>
      <c r="AZ364" s="7">
        <f>SUMIFS(Xuat!$G$5:$G$1000,Xuat!$C$5:$C$1000,DATE(Thang!$E$4,Thang!$C$4,AZ$2),Xuat!$D$5:$D$1000,Loc!$A364)</f>
        <v>0</v>
      </c>
      <c r="BA364" s="7">
        <f>SUMIFS(Xuat!$G$5:$G$1000,Xuat!$C$5:$C$1000,DATE(Thang!$E$4,Thang!$C$4,BA$2),Xuat!$D$5:$D$1000,Loc!$A364)</f>
        <v>0</v>
      </c>
      <c r="BB364" s="7">
        <f>SUMIFS(Xuat!$G$5:$G$1000,Xuat!$C$5:$C$1000,DATE(Thang!$E$4,Thang!$C$4,BB$2),Xuat!$D$5:$D$1000,Loc!$A364)</f>
        <v>0</v>
      </c>
      <c r="BC364" s="7">
        <f>SUMIFS(Xuat!$G$5:$G$1000,Xuat!$C$5:$C$1000,DATE(Thang!$E$4,Thang!$C$4,BC$2),Xuat!$D$5:$D$1000,Loc!$A364)</f>
        <v>0</v>
      </c>
      <c r="BD364" s="7">
        <f>SUMIFS(Xuat!$G$5:$G$1000,Xuat!$C$5:$C$1000,DATE(Thang!$E$4,Thang!$C$4,BD$2),Xuat!$D$5:$D$1000,Loc!$A364)</f>
        <v>0</v>
      </c>
      <c r="BE364" s="7">
        <f>SUMIFS(Xuat!$G$5:$G$1000,Xuat!$C$5:$C$1000,DATE(Thang!$E$4,Thang!$C$4,BE$2),Xuat!$D$5:$D$1000,Loc!$A364)</f>
        <v>0</v>
      </c>
      <c r="BF364" s="7">
        <f>SUMIFS(Xuat!$G$5:$G$1000,Xuat!$C$5:$C$1000,DATE(Thang!$E$4,Thang!$C$4,BF$2),Xuat!$D$5:$D$1000,Loc!$A364)</f>
        <v>0</v>
      </c>
      <c r="BG364" s="7">
        <f>SUMIFS(Xuat!$G$5:$G$1000,Xuat!$C$5:$C$1000,DATE(Thang!$E$4,Thang!$C$4,BG$2),Xuat!$D$5:$D$1000,Loc!$A364)</f>
        <v>0</v>
      </c>
      <c r="BH364" s="7">
        <f>SUMIFS(Xuat!$G$5:$G$1000,Xuat!$C$5:$C$1000,DATE(Thang!$E$4,Thang!$C$4,BH$2),Xuat!$D$5:$D$1000,Loc!$A364)</f>
        <v>0</v>
      </c>
      <c r="BI364" s="7">
        <f>SUMIFS(Xuat!$G$5:$G$1000,Xuat!$C$5:$C$1000,DATE(Thang!$E$4,Thang!$C$4,BI$2),Xuat!$D$5:$D$1000,Loc!$A364)</f>
        <v>0</v>
      </c>
      <c r="BJ364" s="7">
        <f>SUMIFS(Xuat!$G$5:$G$1000,Xuat!$C$5:$C$1000,DATE(Thang!$E$4,Thang!$C$4,BJ$2),Xuat!$D$5:$D$1000,Loc!$A364)</f>
        <v>0</v>
      </c>
      <c r="BK364" s="7">
        <f>SUMIFS(Xuat!$G$5:$G$1000,Xuat!$C$5:$C$1000,DATE(Thang!$E$4,Thang!$C$4,BK$2),Xuat!$D$5:$D$1000,Loc!$A364)</f>
        <v>0</v>
      </c>
      <c r="BL364" s="7">
        <f>SUMIFS(Xuat!$G$5:$G$1000,Xuat!$C$5:$C$1000,DATE(Thang!$E$4,Thang!$C$4,BL$2),Xuat!$D$5:$D$1000,Loc!$A364)</f>
        <v>0</v>
      </c>
      <c r="BM364" s="7">
        <f>SUMIFS(Xuat!$G$5:$G$1000,Xuat!$C$5:$C$1000,DATE(Thang!$E$4,Thang!$C$4,BM$2),Xuat!$D$5:$D$1000,Loc!$A364)</f>
        <v>0</v>
      </c>
      <c r="BN364" s="7">
        <f>SUMIFS(Xuat!$G$5:$G$1000,Xuat!$C$5:$C$1000,DATE(Thang!$E$4,Thang!$C$4,BN$2),Xuat!$D$5:$D$1000,Loc!$A364)</f>
        <v>0</v>
      </c>
      <c r="BO364" s="7">
        <f>SUMIFS(Xuat!$G$5:$G$1000,Xuat!$C$5:$C$1000,DATE(Thang!$E$4,Thang!$C$4,BO$2),Xuat!$D$5:$D$1000,Loc!$A364)</f>
        <v>0</v>
      </c>
      <c r="BP364" s="7">
        <f>SUMIFS(Xuat!$G$5:$G$1000,Xuat!$C$5:$C$1000,DATE(Thang!$E$4,Thang!$C$4,BP$2),Xuat!$D$5:$D$1000,Loc!$A364)</f>
        <v>0</v>
      </c>
      <c r="BQ364" s="7">
        <f>SUMIFS(Xuat!$G$5:$G$1000,Xuat!$C$5:$C$1000,DATE(Thang!$E$4,Thang!$C$4,BQ$2),Xuat!$D$5:$D$1000,Loc!$A364)</f>
        <v>0</v>
      </c>
      <c r="BR364" s="7">
        <f>SUMIFS(Xuat!$G$5:$G$1000,Xuat!$C$5:$C$1000,DATE(Thang!$E$4,Thang!$C$4,BR$2),Xuat!$D$5:$D$1000,Loc!$A364)</f>
        <v>0</v>
      </c>
      <c r="BS364" s="7">
        <f>SUMIFS(Xuat!$G$5:$G$1000,Xuat!$C$5:$C$1000,DATE(Thang!$E$4,Thang!$C$4,BS$2),Xuat!$D$5:$D$1000,Loc!$A364)</f>
        <v>0</v>
      </c>
    </row>
    <row r="365" spans="1:71" x14ac:dyDescent="0.2">
      <c r="A365" s="2">
        <f>DM!C365</f>
        <v>0</v>
      </c>
      <c r="B365" s="3">
        <f>VLOOKUP(A365,Tondau!$B$5:$F$500,3,0)</f>
        <v>0</v>
      </c>
      <c r="C365" s="3">
        <f>VLOOKUP(Tinhgiavon!A365,Tondau!$B$5:$E$500,4,0)</f>
        <v>0</v>
      </c>
      <c r="D365" s="3">
        <f t="shared" si="27"/>
        <v>0</v>
      </c>
      <c r="E365" s="3">
        <f>SUMIF(Nhap!$F$5:$F$1000,Tinhgiavon!A365,Nhap!$K$5:$K$1000)</f>
        <v>0</v>
      </c>
      <c r="F365" s="3">
        <f t="shared" si="28"/>
        <v>0</v>
      </c>
      <c r="G365" s="3">
        <f t="shared" si="29"/>
        <v>0</v>
      </c>
      <c r="H365" s="3">
        <f t="shared" si="30"/>
        <v>0</v>
      </c>
      <c r="I365" s="3">
        <f t="shared" si="31"/>
        <v>0</v>
      </c>
      <c r="J365" s="7">
        <f>SUMIFS(Nhap!$I$5:$I$1000,Nhap!$E$5:$E$1000,DATE(Thang!$E$4,Thang!$C$4,Loc!$F$2),Nhap!$F$5:$F$1000,Loc!A365)</f>
        <v>0</v>
      </c>
      <c r="K365" s="7">
        <f>SUMIFS(Nhap!$I$5:$I$1000,Nhap!$E$5:$E$1000,DATE(Thang!$E$4,Thang!$C$4,Loc!$G$2),Nhap!$F$5:$F$1000,Loc!A365)</f>
        <v>0</v>
      </c>
      <c r="L365" s="7">
        <f>SUMIFS(Nhap!$I$5:$I$1000,Nhap!$E$5:$E$1000,DATE(Thang!$E$4,Thang!$C$4,Loc!$H$2),Nhap!$F$5:$F$1000,Loc!A365)</f>
        <v>0</v>
      </c>
      <c r="M365" s="7">
        <f>SUMIFS(Nhap!$I$5:$I$1000,Nhap!$E$5:$E$1000,DATE(Thang!$E$4,Thang!$C$4,Loc!$I$2),Nhap!$F$5:$F$1000,Loc!A365)</f>
        <v>0</v>
      </c>
      <c r="N365" s="7">
        <f>SUMIFS(Nhap!$I$5:$I$1000,Nhap!$E$5:$E$1000,DATE(Thang!$E$4,Thang!$C$4,Loc!$J$2),Nhap!$F$5:$F$1000,Loc!A365)</f>
        <v>0</v>
      </c>
      <c r="O365" s="7">
        <f>SUMIFS(Nhap!$I$5:$I$1000,Nhap!$E$5:$E$1000,DATE(Thang!$E$4,Thang!$C$4,Loc!$K$2),Nhap!$F$5:$F$1000,Loc!A365)</f>
        <v>0</v>
      </c>
      <c r="P365" s="7">
        <f>SUMIFS(Nhap!$I$5:$I$1000,Nhap!$E$5:$E$1000,DATE(Thang!$E$4,Thang!$C$4,Loc!$L$2),Nhap!$F$5:$F$1000,Loc!A365)</f>
        <v>0</v>
      </c>
      <c r="Q365" s="7">
        <f>SUMIFS(Nhap!$I$5:$I$1000,Nhap!$E$5:$E$1000,DATE(Thang!$E$4,Thang!$C$4,Loc!$M$2),Nhap!$F$5:$F$1000,Loc!A365)</f>
        <v>0</v>
      </c>
      <c r="R365" s="7">
        <f>SUMIFS(Nhap!$I$5:$I$1000,Nhap!$E$5:$E$1000,DATE(Thang!$E$4,Thang!$C$4,Loc!$N$2),Nhap!$F$5:$F$1000,Loc!A365)</f>
        <v>0</v>
      </c>
      <c r="S365" s="7">
        <f>SUMIFS(Nhap!$I$5:$I$1000,Nhap!$E$5:$E$1000,DATE(Thang!$E$4,Thang!$C$4,Loc!$O$2),Nhap!$F$5:$F$1000,Loc!A365)</f>
        <v>0</v>
      </c>
      <c r="T365" s="7">
        <f>SUMIFS(Nhap!$I$5:$I$1000,Nhap!$E$5:$E$1000,DATE(Thang!$E$4,Thang!$C$4,Loc!$P$2),Nhap!$F$5:$F$1000,Loc!A365)</f>
        <v>0</v>
      </c>
      <c r="U365" s="7">
        <f>SUMIFS(Nhap!$I$5:$I$1000,Nhap!$E$5:$E$1000,DATE(Thang!$E$4,Thang!$C$4,Loc!$Q$2),Nhap!$F$5:$F$1000,Loc!A365)</f>
        <v>0</v>
      </c>
      <c r="V365" s="7">
        <f>SUMIFS(Nhap!$I$5:$I$1000,Nhap!$E$5:$E$1000,DATE(Thang!$E$4,Thang!$C$4,Loc!$R$2),Nhap!$F$5:$F$1000,Loc!A365)</f>
        <v>0</v>
      </c>
      <c r="W365" s="7">
        <f>SUMIFS(Nhap!$I$5:$I$1000,Nhap!$E$5:$E$1000,DATE(Thang!$E$4,Thang!$C$4,Loc!$S$2),Nhap!$F$5:$F$1000,Loc!A365)</f>
        <v>0</v>
      </c>
      <c r="X365" s="7">
        <f>SUMIFS(Nhap!$I$5:$I$1000,Nhap!$E$5:$E$1000,DATE(Thang!$E$4,Thang!$C$4,Loc!$T$2),Nhap!$F$5:$F$1000,Loc!A365)</f>
        <v>0</v>
      </c>
      <c r="Y365" s="7">
        <f>SUMIFS(Nhap!$I$5:$I$1000,Nhap!$E$5:$E$1000,DATE(Thang!$E$4,Thang!$C$4,Loc!$U$2),Nhap!$F$5:$F$1000,Loc!A365)</f>
        <v>0</v>
      </c>
      <c r="Z365" s="7">
        <f>SUMIFS(Nhap!$I$5:$I$1000,Nhap!$E$5:$E$1000,DATE(Thang!$E$4,Thang!$C$4,Loc!$V$2),Nhap!$F$5:$F$1000,Loc!A365)</f>
        <v>0</v>
      </c>
      <c r="AA365" s="7">
        <f>SUMIFS(Nhap!$I$5:$I$1000,Nhap!$E$5:$E$1000,DATE(Thang!$E$4,Thang!$C$4,Loc!$W$2),Nhap!$F$5:$F$1000,Loc!A365)</f>
        <v>0</v>
      </c>
      <c r="AB365" s="7">
        <f>SUMIFS(Nhap!$I$5:$I$1000,Nhap!$E$5:$E$1000,DATE(Thang!$E$4,Thang!$C$4,Loc!$X$2),Nhap!$F$5:$F$1000,Loc!A365)</f>
        <v>0</v>
      </c>
      <c r="AC365" s="7">
        <f>SUMIFS(Nhap!$I$5:$I$1000,Nhap!$E$5:$E$1000,DATE(Thang!$E$4,Thang!$C$4,Loc!$Y$2),Nhap!$F$5:$F$1000,Loc!A365)</f>
        <v>0</v>
      </c>
      <c r="AD365" s="7">
        <f>SUMIFS(Nhap!$I$5:$I$1000,Nhap!$E$5:$E$1000,DATE(Thang!$E$4,Thang!$C$4,Loc!$Z$2),Nhap!$F$5:$F$1000,Loc!A365)</f>
        <v>0</v>
      </c>
      <c r="AE365" s="7">
        <f>SUMIFS(Nhap!$I$5:$I$1000,Nhap!$E$5:$E$1000,DATE(Thang!$E$4,Thang!$C$4,Loc!$AA$2),Nhap!$F$5:$F$1000,Loc!A365)</f>
        <v>0</v>
      </c>
      <c r="AF365" s="7">
        <f>SUMIFS(Nhap!$I$5:$I$1000,Nhap!$E$5:$E$1000,DATE(Thang!$E$4,Thang!$C$4,Loc!$AB$2),Nhap!$F$5:$F$1000,Loc!A365)</f>
        <v>0</v>
      </c>
      <c r="AG365" s="7">
        <f>SUMIFS(Nhap!$I$5:$I$1000,Nhap!$E$5:$E$1000,DATE(Thang!$E$4,Thang!$C$4,Loc!$AC$2),Nhap!$F$5:$F$1000,Loc!A365)</f>
        <v>0</v>
      </c>
      <c r="AH365" s="7">
        <f>SUMIFS(Nhap!$I$5:$I$1000,Nhap!$E$5:$E$1000,DATE(Thang!$E$4,Thang!$C$4,Loc!$AD$2),Nhap!$F$5:$F$1000,Loc!$A$5)</f>
        <v>0</v>
      </c>
      <c r="AI365" s="7">
        <f>SUMIFS(Nhap!$I$5:$I$1000,Nhap!$E$5:$E$1000,DATE(Thang!$E$4,Thang!$C$4,Loc!$AE$2),Nhap!$F$5:$F$1000,Loc!A365)</f>
        <v>0</v>
      </c>
      <c r="AJ365" s="7">
        <f>SUMIFS(Nhap!$I$5:$I$1000,Nhap!$E$5:$E$1000,DATE(Thang!$E$4,Thang!$C$4,Loc!$AF$2),Nhap!$F$5:$F$1000,Loc!A365)</f>
        <v>0</v>
      </c>
      <c r="AK365" s="7">
        <f>SUMIFS(Nhap!$I$5:$I$1000,Nhap!$E$5:$E$1000,DATE(Thang!$E$4,Thang!$C$4,Loc!$AG$2),Nhap!$F$5:$F$1000,Loc!A365)</f>
        <v>0</v>
      </c>
      <c r="AL365" s="7">
        <f>SUMIFS(Nhap!$I$5:$I$1000,Nhap!$E$5:$E$1000,DATE(Thang!$E$4,Thang!$C$4,Loc!$AH$2),Nhap!$F$5:$F$1000,Loc!A365)</f>
        <v>0</v>
      </c>
      <c r="AM365" s="7">
        <f>SUMIFS(Nhap!$I$5:$I$1000,Nhap!$E$5:$E$1000,DATE(Thang!$E$4,Thang!$C$4,Loc!$AI$2),Nhap!$F$5:$F$1000,Loc!A365)</f>
        <v>0</v>
      </c>
      <c r="AN365" s="7">
        <f>SUMIFS(Nhap!$I$5:$I$1000,Nhap!$E$5:$E$1000,DATE(Thang!$E$4,Thang!$C$4,Loc!$AJ$2),Nhap!$F$5:$F$1000,Loc!A365)</f>
        <v>0</v>
      </c>
      <c r="AO365" s="7">
        <f>SUMIFS(Xuat!$G$5:$G$1000,Xuat!$C$5:$C$1000,DATE(Thang!$E$4,Thang!$C$4,AO$2),Xuat!$D$5:$D$1000,Loc!$A365)</f>
        <v>0</v>
      </c>
      <c r="AP365" s="7">
        <f>SUMIFS(Xuat!$G$5:$G$1000,Xuat!$C$5:$C$1000,DATE(Thang!$E$4,Thang!$C$4,AP$2),Xuat!$D$5:$D$1000,Loc!$A365)</f>
        <v>0</v>
      </c>
      <c r="AQ365" s="7">
        <f>SUMIFS(Xuat!$G$5:$G$1000,Xuat!$C$5:$C$1000,DATE(Thang!$E$4,Thang!$C$4,AQ$2),Xuat!$D$5:$D$1000,Loc!$A365)</f>
        <v>0</v>
      </c>
      <c r="AR365" s="7">
        <f>SUMIFS(Xuat!$G$5:$G$1000,Xuat!$C$5:$C$1000,DATE(Thang!$E$4,Thang!$C$4,AR$2),Xuat!$D$5:$D$1000,Loc!$A365)</f>
        <v>0</v>
      </c>
      <c r="AS365" s="7">
        <f>SUMIFS(Xuat!$G$5:$G$1000,Xuat!$C$5:$C$1000,DATE(Thang!$E$4,Thang!$C$4,AS$2),Xuat!$D$5:$D$1000,Loc!$A365)</f>
        <v>0</v>
      </c>
      <c r="AT365" s="7">
        <f>SUMIFS(Xuat!$G$5:$G$1000,Xuat!$C$5:$C$1000,DATE(Thang!$E$4,Thang!$C$4,AT$2),Xuat!$D$5:$D$1000,Loc!$A365)</f>
        <v>0</v>
      </c>
      <c r="AU365" s="7">
        <f>SUMIFS(Xuat!$G$5:$G$1000,Xuat!$C$5:$C$1000,DATE(Thang!$E$4,Thang!$C$4,AU$2),Xuat!$D$5:$D$1000,Loc!$A365)</f>
        <v>0</v>
      </c>
      <c r="AV365" s="7">
        <f>SUMIFS(Xuat!$G$5:$G$1000,Xuat!$C$5:$C$1000,DATE(Thang!$E$4,Thang!$C$4,AV$2),Xuat!$D$5:$D$1000,Loc!$A365)</f>
        <v>0</v>
      </c>
      <c r="AW365" s="7">
        <f>SUMIFS(Xuat!$G$5:$G$1000,Xuat!$C$5:$C$1000,DATE(Thang!$E$4,Thang!$C$4,AW$2),Xuat!$D$5:$D$1000,Loc!$A365)</f>
        <v>0</v>
      </c>
      <c r="AX365" s="7">
        <f>SUMIFS(Xuat!$G$5:$G$1000,Xuat!$C$5:$C$1000,DATE(Thang!$E$4,Thang!$C$4,AX$2),Xuat!$D$5:$D$1000,Loc!$A365)</f>
        <v>0</v>
      </c>
      <c r="AY365" s="7">
        <f>SUMIFS(Xuat!$G$5:$G$1000,Xuat!$C$5:$C$1000,DATE(Thang!$E$4,Thang!$C$4,AY$2),Xuat!$D$5:$D$1000,Loc!$A365)</f>
        <v>0</v>
      </c>
      <c r="AZ365" s="7">
        <f>SUMIFS(Xuat!$G$5:$G$1000,Xuat!$C$5:$C$1000,DATE(Thang!$E$4,Thang!$C$4,AZ$2),Xuat!$D$5:$D$1000,Loc!$A365)</f>
        <v>0</v>
      </c>
      <c r="BA365" s="7">
        <f>SUMIFS(Xuat!$G$5:$G$1000,Xuat!$C$5:$C$1000,DATE(Thang!$E$4,Thang!$C$4,BA$2),Xuat!$D$5:$D$1000,Loc!$A365)</f>
        <v>0</v>
      </c>
      <c r="BB365" s="7">
        <f>SUMIFS(Xuat!$G$5:$G$1000,Xuat!$C$5:$C$1000,DATE(Thang!$E$4,Thang!$C$4,BB$2),Xuat!$D$5:$D$1000,Loc!$A365)</f>
        <v>0</v>
      </c>
      <c r="BC365" s="7">
        <f>SUMIFS(Xuat!$G$5:$G$1000,Xuat!$C$5:$C$1000,DATE(Thang!$E$4,Thang!$C$4,BC$2),Xuat!$D$5:$D$1000,Loc!$A365)</f>
        <v>0</v>
      </c>
      <c r="BD365" s="7">
        <f>SUMIFS(Xuat!$G$5:$G$1000,Xuat!$C$5:$C$1000,DATE(Thang!$E$4,Thang!$C$4,BD$2),Xuat!$D$5:$D$1000,Loc!$A365)</f>
        <v>0</v>
      </c>
      <c r="BE365" s="7">
        <f>SUMIFS(Xuat!$G$5:$G$1000,Xuat!$C$5:$C$1000,DATE(Thang!$E$4,Thang!$C$4,BE$2),Xuat!$D$5:$D$1000,Loc!$A365)</f>
        <v>0</v>
      </c>
      <c r="BF365" s="7">
        <f>SUMIFS(Xuat!$G$5:$G$1000,Xuat!$C$5:$C$1000,DATE(Thang!$E$4,Thang!$C$4,BF$2),Xuat!$D$5:$D$1000,Loc!$A365)</f>
        <v>0</v>
      </c>
      <c r="BG365" s="7">
        <f>SUMIFS(Xuat!$G$5:$G$1000,Xuat!$C$5:$C$1000,DATE(Thang!$E$4,Thang!$C$4,BG$2),Xuat!$D$5:$D$1000,Loc!$A365)</f>
        <v>0</v>
      </c>
      <c r="BH365" s="7">
        <f>SUMIFS(Xuat!$G$5:$G$1000,Xuat!$C$5:$C$1000,DATE(Thang!$E$4,Thang!$C$4,BH$2),Xuat!$D$5:$D$1000,Loc!$A365)</f>
        <v>0</v>
      </c>
      <c r="BI365" s="7">
        <f>SUMIFS(Xuat!$G$5:$G$1000,Xuat!$C$5:$C$1000,DATE(Thang!$E$4,Thang!$C$4,BI$2),Xuat!$D$5:$D$1000,Loc!$A365)</f>
        <v>0</v>
      </c>
      <c r="BJ365" s="7">
        <f>SUMIFS(Xuat!$G$5:$G$1000,Xuat!$C$5:$C$1000,DATE(Thang!$E$4,Thang!$C$4,BJ$2),Xuat!$D$5:$D$1000,Loc!$A365)</f>
        <v>0</v>
      </c>
      <c r="BK365" s="7">
        <f>SUMIFS(Xuat!$G$5:$G$1000,Xuat!$C$5:$C$1000,DATE(Thang!$E$4,Thang!$C$4,BK$2),Xuat!$D$5:$D$1000,Loc!$A365)</f>
        <v>0</v>
      </c>
      <c r="BL365" s="7">
        <f>SUMIFS(Xuat!$G$5:$G$1000,Xuat!$C$5:$C$1000,DATE(Thang!$E$4,Thang!$C$4,BL$2),Xuat!$D$5:$D$1000,Loc!$A365)</f>
        <v>0</v>
      </c>
      <c r="BM365" s="7">
        <f>SUMIFS(Xuat!$G$5:$G$1000,Xuat!$C$5:$C$1000,DATE(Thang!$E$4,Thang!$C$4,BM$2),Xuat!$D$5:$D$1000,Loc!$A365)</f>
        <v>0</v>
      </c>
      <c r="BN365" s="7">
        <f>SUMIFS(Xuat!$G$5:$G$1000,Xuat!$C$5:$C$1000,DATE(Thang!$E$4,Thang!$C$4,BN$2),Xuat!$D$5:$D$1000,Loc!$A365)</f>
        <v>0</v>
      </c>
      <c r="BO365" s="7">
        <f>SUMIFS(Xuat!$G$5:$G$1000,Xuat!$C$5:$C$1000,DATE(Thang!$E$4,Thang!$C$4,BO$2),Xuat!$D$5:$D$1000,Loc!$A365)</f>
        <v>0</v>
      </c>
      <c r="BP365" s="7">
        <f>SUMIFS(Xuat!$G$5:$G$1000,Xuat!$C$5:$C$1000,DATE(Thang!$E$4,Thang!$C$4,BP$2),Xuat!$D$5:$D$1000,Loc!$A365)</f>
        <v>0</v>
      </c>
      <c r="BQ365" s="7">
        <f>SUMIFS(Xuat!$G$5:$G$1000,Xuat!$C$5:$C$1000,DATE(Thang!$E$4,Thang!$C$4,BQ$2),Xuat!$D$5:$D$1000,Loc!$A365)</f>
        <v>0</v>
      </c>
      <c r="BR365" s="7">
        <f>SUMIFS(Xuat!$G$5:$G$1000,Xuat!$C$5:$C$1000,DATE(Thang!$E$4,Thang!$C$4,BR$2),Xuat!$D$5:$D$1000,Loc!$A365)</f>
        <v>0</v>
      </c>
      <c r="BS365" s="7">
        <f>SUMIFS(Xuat!$G$5:$G$1000,Xuat!$C$5:$C$1000,DATE(Thang!$E$4,Thang!$C$4,BS$2),Xuat!$D$5:$D$1000,Loc!$A365)</f>
        <v>0</v>
      </c>
    </row>
    <row r="366" spans="1:71" x14ac:dyDescent="0.2">
      <c r="A366" s="2">
        <f>DM!C366</f>
        <v>0</v>
      </c>
      <c r="B366" s="3">
        <f>VLOOKUP(A366,Tondau!$B$5:$F$500,3,0)</f>
        <v>0</v>
      </c>
      <c r="C366" s="3">
        <f>VLOOKUP(Tinhgiavon!A366,Tondau!$B$5:$E$500,4,0)</f>
        <v>0</v>
      </c>
      <c r="D366" s="3">
        <f t="shared" si="27"/>
        <v>0</v>
      </c>
      <c r="E366" s="3">
        <f>SUMIF(Nhap!$F$5:$F$1000,Tinhgiavon!A366,Nhap!$K$5:$K$1000)</f>
        <v>0</v>
      </c>
      <c r="F366" s="3">
        <f t="shared" si="28"/>
        <v>0</v>
      </c>
      <c r="G366" s="3">
        <f t="shared" si="29"/>
        <v>0</v>
      </c>
      <c r="H366" s="3">
        <f t="shared" si="30"/>
        <v>0</v>
      </c>
      <c r="I366" s="3">
        <f t="shared" si="31"/>
        <v>0</v>
      </c>
      <c r="J366" s="7">
        <f>SUMIFS(Nhap!$I$5:$I$1000,Nhap!$E$5:$E$1000,DATE(Thang!$E$4,Thang!$C$4,Loc!$F$2),Nhap!$F$5:$F$1000,Loc!A366)</f>
        <v>0</v>
      </c>
      <c r="K366" s="7">
        <f>SUMIFS(Nhap!$I$5:$I$1000,Nhap!$E$5:$E$1000,DATE(Thang!$E$4,Thang!$C$4,Loc!$G$2),Nhap!$F$5:$F$1000,Loc!A366)</f>
        <v>0</v>
      </c>
      <c r="L366" s="7">
        <f>SUMIFS(Nhap!$I$5:$I$1000,Nhap!$E$5:$E$1000,DATE(Thang!$E$4,Thang!$C$4,Loc!$H$2),Nhap!$F$5:$F$1000,Loc!A366)</f>
        <v>0</v>
      </c>
      <c r="M366" s="7">
        <f>SUMIFS(Nhap!$I$5:$I$1000,Nhap!$E$5:$E$1000,DATE(Thang!$E$4,Thang!$C$4,Loc!$I$2),Nhap!$F$5:$F$1000,Loc!A366)</f>
        <v>0</v>
      </c>
      <c r="N366" s="7">
        <f>SUMIFS(Nhap!$I$5:$I$1000,Nhap!$E$5:$E$1000,DATE(Thang!$E$4,Thang!$C$4,Loc!$J$2),Nhap!$F$5:$F$1000,Loc!A366)</f>
        <v>0</v>
      </c>
      <c r="O366" s="7">
        <f>SUMIFS(Nhap!$I$5:$I$1000,Nhap!$E$5:$E$1000,DATE(Thang!$E$4,Thang!$C$4,Loc!$K$2),Nhap!$F$5:$F$1000,Loc!A366)</f>
        <v>0</v>
      </c>
      <c r="P366" s="7">
        <f>SUMIFS(Nhap!$I$5:$I$1000,Nhap!$E$5:$E$1000,DATE(Thang!$E$4,Thang!$C$4,Loc!$L$2),Nhap!$F$5:$F$1000,Loc!A366)</f>
        <v>0</v>
      </c>
      <c r="Q366" s="7">
        <f>SUMIFS(Nhap!$I$5:$I$1000,Nhap!$E$5:$E$1000,DATE(Thang!$E$4,Thang!$C$4,Loc!$M$2),Nhap!$F$5:$F$1000,Loc!A366)</f>
        <v>0</v>
      </c>
      <c r="R366" s="7">
        <f>SUMIFS(Nhap!$I$5:$I$1000,Nhap!$E$5:$E$1000,DATE(Thang!$E$4,Thang!$C$4,Loc!$N$2),Nhap!$F$5:$F$1000,Loc!A366)</f>
        <v>0</v>
      </c>
      <c r="S366" s="7">
        <f>SUMIFS(Nhap!$I$5:$I$1000,Nhap!$E$5:$E$1000,DATE(Thang!$E$4,Thang!$C$4,Loc!$O$2),Nhap!$F$5:$F$1000,Loc!A366)</f>
        <v>0</v>
      </c>
      <c r="T366" s="7">
        <f>SUMIFS(Nhap!$I$5:$I$1000,Nhap!$E$5:$E$1000,DATE(Thang!$E$4,Thang!$C$4,Loc!$P$2),Nhap!$F$5:$F$1000,Loc!A366)</f>
        <v>0</v>
      </c>
      <c r="U366" s="7">
        <f>SUMIFS(Nhap!$I$5:$I$1000,Nhap!$E$5:$E$1000,DATE(Thang!$E$4,Thang!$C$4,Loc!$Q$2),Nhap!$F$5:$F$1000,Loc!A366)</f>
        <v>0</v>
      </c>
      <c r="V366" s="7">
        <f>SUMIFS(Nhap!$I$5:$I$1000,Nhap!$E$5:$E$1000,DATE(Thang!$E$4,Thang!$C$4,Loc!$R$2),Nhap!$F$5:$F$1000,Loc!A366)</f>
        <v>0</v>
      </c>
      <c r="W366" s="7">
        <f>SUMIFS(Nhap!$I$5:$I$1000,Nhap!$E$5:$E$1000,DATE(Thang!$E$4,Thang!$C$4,Loc!$S$2),Nhap!$F$5:$F$1000,Loc!A366)</f>
        <v>0</v>
      </c>
      <c r="X366" s="7">
        <f>SUMIFS(Nhap!$I$5:$I$1000,Nhap!$E$5:$E$1000,DATE(Thang!$E$4,Thang!$C$4,Loc!$T$2),Nhap!$F$5:$F$1000,Loc!A366)</f>
        <v>0</v>
      </c>
      <c r="Y366" s="7">
        <f>SUMIFS(Nhap!$I$5:$I$1000,Nhap!$E$5:$E$1000,DATE(Thang!$E$4,Thang!$C$4,Loc!$U$2),Nhap!$F$5:$F$1000,Loc!A366)</f>
        <v>0</v>
      </c>
      <c r="Z366" s="7">
        <f>SUMIFS(Nhap!$I$5:$I$1000,Nhap!$E$5:$E$1000,DATE(Thang!$E$4,Thang!$C$4,Loc!$V$2),Nhap!$F$5:$F$1000,Loc!A366)</f>
        <v>0</v>
      </c>
      <c r="AA366" s="7">
        <f>SUMIFS(Nhap!$I$5:$I$1000,Nhap!$E$5:$E$1000,DATE(Thang!$E$4,Thang!$C$4,Loc!$W$2),Nhap!$F$5:$F$1000,Loc!A366)</f>
        <v>0</v>
      </c>
      <c r="AB366" s="7">
        <f>SUMIFS(Nhap!$I$5:$I$1000,Nhap!$E$5:$E$1000,DATE(Thang!$E$4,Thang!$C$4,Loc!$X$2),Nhap!$F$5:$F$1000,Loc!A366)</f>
        <v>0</v>
      </c>
      <c r="AC366" s="7">
        <f>SUMIFS(Nhap!$I$5:$I$1000,Nhap!$E$5:$E$1000,DATE(Thang!$E$4,Thang!$C$4,Loc!$Y$2),Nhap!$F$5:$F$1000,Loc!A366)</f>
        <v>0</v>
      </c>
      <c r="AD366" s="7">
        <f>SUMIFS(Nhap!$I$5:$I$1000,Nhap!$E$5:$E$1000,DATE(Thang!$E$4,Thang!$C$4,Loc!$Z$2),Nhap!$F$5:$F$1000,Loc!A366)</f>
        <v>0</v>
      </c>
      <c r="AE366" s="7">
        <f>SUMIFS(Nhap!$I$5:$I$1000,Nhap!$E$5:$E$1000,DATE(Thang!$E$4,Thang!$C$4,Loc!$AA$2),Nhap!$F$5:$F$1000,Loc!A366)</f>
        <v>0</v>
      </c>
      <c r="AF366" s="7">
        <f>SUMIFS(Nhap!$I$5:$I$1000,Nhap!$E$5:$E$1000,DATE(Thang!$E$4,Thang!$C$4,Loc!$AB$2),Nhap!$F$5:$F$1000,Loc!A366)</f>
        <v>0</v>
      </c>
      <c r="AG366" s="7">
        <f>SUMIFS(Nhap!$I$5:$I$1000,Nhap!$E$5:$E$1000,DATE(Thang!$E$4,Thang!$C$4,Loc!$AC$2),Nhap!$F$5:$F$1000,Loc!A366)</f>
        <v>0</v>
      </c>
      <c r="AH366" s="7">
        <f>SUMIFS(Nhap!$I$5:$I$1000,Nhap!$E$5:$E$1000,DATE(Thang!$E$4,Thang!$C$4,Loc!$AD$2),Nhap!$F$5:$F$1000,Loc!$A$5)</f>
        <v>0</v>
      </c>
      <c r="AI366" s="7">
        <f>SUMIFS(Nhap!$I$5:$I$1000,Nhap!$E$5:$E$1000,DATE(Thang!$E$4,Thang!$C$4,Loc!$AE$2),Nhap!$F$5:$F$1000,Loc!A366)</f>
        <v>0</v>
      </c>
      <c r="AJ366" s="7">
        <f>SUMIFS(Nhap!$I$5:$I$1000,Nhap!$E$5:$E$1000,DATE(Thang!$E$4,Thang!$C$4,Loc!$AF$2),Nhap!$F$5:$F$1000,Loc!A366)</f>
        <v>0</v>
      </c>
      <c r="AK366" s="7">
        <f>SUMIFS(Nhap!$I$5:$I$1000,Nhap!$E$5:$E$1000,DATE(Thang!$E$4,Thang!$C$4,Loc!$AG$2),Nhap!$F$5:$F$1000,Loc!A366)</f>
        <v>0</v>
      </c>
      <c r="AL366" s="7">
        <f>SUMIFS(Nhap!$I$5:$I$1000,Nhap!$E$5:$E$1000,DATE(Thang!$E$4,Thang!$C$4,Loc!$AH$2),Nhap!$F$5:$F$1000,Loc!A366)</f>
        <v>0</v>
      </c>
      <c r="AM366" s="7">
        <f>SUMIFS(Nhap!$I$5:$I$1000,Nhap!$E$5:$E$1000,DATE(Thang!$E$4,Thang!$C$4,Loc!$AI$2),Nhap!$F$5:$F$1000,Loc!A366)</f>
        <v>0</v>
      </c>
      <c r="AN366" s="7">
        <f>SUMIFS(Nhap!$I$5:$I$1000,Nhap!$E$5:$E$1000,DATE(Thang!$E$4,Thang!$C$4,Loc!$AJ$2),Nhap!$F$5:$F$1000,Loc!A366)</f>
        <v>0</v>
      </c>
      <c r="AO366" s="7">
        <f>SUMIFS(Xuat!$G$5:$G$1000,Xuat!$C$5:$C$1000,DATE(Thang!$E$4,Thang!$C$4,AO$2),Xuat!$D$5:$D$1000,Loc!$A366)</f>
        <v>0</v>
      </c>
      <c r="AP366" s="7">
        <f>SUMIFS(Xuat!$G$5:$G$1000,Xuat!$C$5:$C$1000,DATE(Thang!$E$4,Thang!$C$4,AP$2),Xuat!$D$5:$D$1000,Loc!$A366)</f>
        <v>0</v>
      </c>
      <c r="AQ366" s="7">
        <f>SUMIFS(Xuat!$G$5:$G$1000,Xuat!$C$5:$C$1000,DATE(Thang!$E$4,Thang!$C$4,AQ$2),Xuat!$D$5:$D$1000,Loc!$A366)</f>
        <v>0</v>
      </c>
      <c r="AR366" s="7">
        <f>SUMIFS(Xuat!$G$5:$G$1000,Xuat!$C$5:$C$1000,DATE(Thang!$E$4,Thang!$C$4,AR$2),Xuat!$D$5:$D$1000,Loc!$A366)</f>
        <v>0</v>
      </c>
      <c r="AS366" s="7">
        <f>SUMIFS(Xuat!$G$5:$G$1000,Xuat!$C$5:$C$1000,DATE(Thang!$E$4,Thang!$C$4,AS$2),Xuat!$D$5:$D$1000,Loc!$A366)</f>
        <v>0</v>
      </c>
      <c r="AT366" s="7">
        <f>SUMIFS(Xuat!$G$5:$G$1000,Xuat!$C$5:$C$1000,DATE(Thang!$E$4,Thang!$C$4,AT$2),Xuat!$D$5:$D$1000,Loc!$A366)</f>
        <v>0</v>
      </c>
      <c r="AU366" s="7">
        <f>SUMIFS(Xuat!$G$5:$G$1000,Xuat!$C$5:$C$1000,DATE(Thang!$E$4,Thang!$C$4,AU$2),Xuat!$D$5:$D$1000,Loc!$A366)</f>
        <v>0</v>
      </c>
      <c r="AV366" s="7">
        <f>SUMIFS(Xuat!$G$5:$G$1000,Xuat!$C$5:$C$1000,DATE(Thang!$E$4,Thang!$C$4,AV$2),Xuat!$D$5:$D$1000,Loc!$A366)</f>
        <v>0</v>
      </c>
      <c r="AW366" s="7">
        <f>SUMIFS(Xuat!$G$5:$G$1000,Xuat!$C$5:$C$1000,DATE(Thang!$E$4,Thang!$C$4,AW$2),Xuat!$D$5:$D$1000,Loc!$A366)</f>
        <v>0</v>
      </c>
      <c r="AX366" s="7">
        <f>SUMIFS(Xuat!$G$5:$G$1000,Xuat!$C$5:$C$1000,DATE(Thang!$E$4,Thang!$C$4,AX$2),Xuat!$D$5:$D$1000,Loc!$A366)</f>
        <v>0</v>
      </c>
      <c r="AY366" s="7">
        <f>SUMIFS(Xuat!$G$5:$G$1000,Xuat!$C$5:$C$1000,DATE(Thang!$E$4,Thang!$C$4,AY$2),Xuat!$D$5:$D$1000,Loc!$A366)</f>
        <v>0</v>
      </c>
      <c r="AZ366" s="7">
        <f>SUMIFS(Xuat!$G$5:$G$1000,Xuat!$C$5:$C$1000,DATE(Thang!$E$4,Thang!$C$4,AZ$2),Xuat!$D$5:$D$1000,Loc!$A366)</f>
        <v>0</v>
      </c>
      <c r="BA366" s="7">
        <f>SUMIFS(Xuat!$G$5:$G$1000,Xuat!$C$5:$C$1000,DATE(Thang!$E$4,Thang!$C$4,BA$2),Xuat!$D$5:$D$1000,Loc!$A366)</f>
        <v>0</v>
      </c>
      <c r="BB366" s="7">
        <f>SUMIFS(Xuat!$G$5:$G$1000,Xuat!$C$5:$C$1000,DATE(Thang!$E$4,Thang!$C$4,BB$2),Xuat!$D$5:$D$1000,Loc!$A366)</f>
        <v>0</v>
      </c>
      <c r="BC366" s="7">
        <f>SUMIFS(Xuat!$G$5:$G$1000,Xuat!$C$5:$C$1000,DATE(Thang!$E$4,Thang!$C$4,BC$2),Xuat!$D$5:$D$1000,Loc!$A366)</f>
        <v>0</v>
      </c>
      <c r="BD366" s="7">
        <f>SUMIFS(Xuat!$G$5:$G$1000,Xuat!$C$5:$C$1000,DATE(Thang!$E$4,Thang!$C$4,BD$2),Xuat!$D$5:$D$1000,Loc!$A366)</f>
        <v>0</v>
      </c>
      <c r="BE366" s="7">
        <f>SUMIFS(Xuat!$G$5:$G$1000,Xuat!$C$5:$C$1000,DATE(Thang!$E$4,Thang!$C$4,BE$2),Xuat!$D$5:$D$1000,Loc!$A366)</f>
        <v>0</v>
      </c>
      <c r="BF366" s="7">
        <f>SUMIFS(Xuat!$G$5:$G$1000,Xuat!$C$5:$C$1000,DATE(Thang!$E$4,Thang!$C$4,BF$2),Xuat!$D$5:$D$1000,Loc!$A366)</f>
        <v>0</v>
      </c>
      <c r="BG366" s="7">
        <f>SUMIFS(Xuat!$G$5:$G$1000,Xuat!$C$5:$C$1000,DATE(Thang!$E$4,Thang!$C$4,BG$2),Xuat!$D$5:$D$1000,Loc!$A366)</f>
        <v>0</v>
      </c>
      <c r="BH366" s="7">
        <f>SUMIFS(Xuat!$G$5:$G$1000,Xuat!$C$5:$C$1000,DATE(Thang!$E$4,Thang!$C$4,BH$2),Xuat!$D$5:$D$1000,Loc!$A366)</f>
        <v>0</v>
      </c>
      <c r="BI366" s="7">
        <f>SUMIFS(Xuat!$G$5:$G$1000,Xuat!$C$5:$C$1000,DATE(Thang!$E$4,Thang!$C$4,BI$2),Xuat!$D$5:$D$1000,Loc!$A366)</f>
        <v>0</v>
      </c>
      <c r="BJ366" s="7">
        <f>SUMIFS(Xuat!$G$5:$G$1000,Xuat!$C$5:$C$1000,DATE(Thang!$E$4,Thang!$C$4,BJ$2),Xuat!$D$5:$D$1000,Loc!$A366)</f>
        <v>0</v>
      </c>
      <c r="BK366" s="7">
        <f>SUMIFS(Xuat!$G$5:$G$1000,Xuat!$C$5:$C$1000,DATE(Thang!$E$4,Thang!$C$4,BK$2),Xuat!$D$5:$D$1000,Loc!$A366)</f>
        <v>0</v>
      </c>
      <c r="BL366" s="7">
        <f>SUMIFS(Xuat!$G$5:$G$1000,Xuat!$C$5:$C$1000,DATE(Thang!$E$4,Thang!$C$4,BL$2),Xuat!$D$5:$D$1000,Loc!$A366)</f>
        <v>0</v>
      </c>
      <c r="BM366" s="7">
        <f>SUMIFS(Xuat!$G$5:$G$1000,Xuat!$C$5:$C$1000,DATE(Thang!$E$4,Thang!$C$4,BM$2),Xuat!$D$5:$D$1000,Loc!$A366)</f>
        <v>0</v>
      </c>
      <c r="BN366" s="7">
        <f>SUMIFS(Xuat!$G$5:$G$1000,Xuat!$C$5:$C$1000,DATE(Thang!$E$4,Thang!$C$4,BN$2),Xuat!$D$5:$D$1000,Loc!$A366)</f>
        <v>0</v>
      </c>
      <c r="BO366" s="7">
        <f>SUMIFS(Xuat!$G$5:$G$1000,Xuat!$C$5:$C$1000,DATE(Thang!$E$4,Thang!$C$4,BO$2),Xuat!$D$5:$D$1000,Loc!$A366)</f>
        <v>0</v>
      </c>
      <c r="BP366" s="7">
        <f>SUMIFS(Xuat!$G$5:$G$1000,Xuat!$C$5:$C$1000,DATE(Thang!$E$4,Thang!$C$4,BP$2),Xuat!$D$5:$D$1000,Loc!$A366)</f>
        <v>0</v>
      </c>
      <c r="BQ366" s="7">
        <f>SUMIFS(Xuat!$G$5:$G$1000,Xuat!$C$5:$C$1000,DATE(Thang!$E$4,Thang!$C$4,BQ$2),Xuat!$D$5:$D$1000,Loc!$A366)</f>
        <v>0</v>
      </c>
      <c r="BR366" s="7">
        <f>SUMIFS(Xuat!$G$5:$G$1000,Xuat!$C$5:$C$1000,DATE(Thang!$E$4,Thang!$C$4,BR$2),Xuat!$D$5:$D$1000,Loc!$A366)</f>
        <v>0</v>
      </c>
      <c r="BS366" s="7">
        <f>SUMIFS(Xuat!$G$5:$G$1000,Xuat!$C$5:$C$1000,DATE(Thang!$E$4,Thang!$C$4,BS$2),Xuat!$D$5:$D$1000,Loc!$A366)</f>
        <v>0</v>
      </c>
    </row>
    <row r="367" spans="1:71" x14ac:dyDescent="0.2">
      <c r="A367" s="2">
        <f>DM!C367</f>
        <v>0</v>
      </c>
      <c r="B367" s="3">
        <f>VLOOKUP(A367,Tondau!$B$5:$F$500,3,0)</f>
        <v>0</v>
      </c>
      <c r="C367" s="3">
        <f>VLOOKUP(Tinhgiavon!A367,Tondau!$B$5:$E$500,4,0)</f>
        <v>0</v>
      </c>
      <c r="D367" s="3">
        <f t="shared" si="27"/>
        <v>0</v>
      </c>
      <c r="E367" s="3">
        <f>SUMIF(Nhap!$F$5:$F$1000,Tinhgiavon!A367,Nhap!$K$5:$K$1000)</f>
        <v>0</v>
      </c>
      <c r="F367" s="3">
        <f t="shared" si="28"/>
        <v>0</v>
      </c>
      <c r="G367" s="3">
        <f t="shared" si="29"/>
        <v>0</v>
      </c>
      <c r="H367" s="3">
        <f t="shared" si="30"/>
        <v>0</v>
      </c>
      <c r="I367" s="3">
        <f t="shared" si="31"/>
        <v>0</v>
      </c>
      <c r="J367" s="7">
        <f>SUMIFS(Nhap!$I$5:$I$1000,Nhap!$E$5:$E$1000,DATE(Thang!$E$4,Thang!$C$4,Loc!$F$2),Nhap!$F$5:$F$1000,Loc!A367)</f>
        <v>0</v>
      </c>
      <c r="K367" s="7">
        <f>SUMIFS(Nhap!$I$5:$I$1000,Nhap!$E$5:$E$1000,DATE(Thang!$E$4,Thang!$C$4,Loc!$G$2),Nhap!$F$5:$F$1000,Loc!A367)</f>
        <v>0</v>
      </c>
      <c r="L367" s="7">
        <f>SUMIFS(Nhap!$I$5:$I$1000,Nhap!$E$5:$E$1000,DATE(Thang!$E$4,Thang!$C$4,Loc!$H$2),Nhap!$F$5:$F$1000,Loc!A367)</f>
        <v>0</v>
      </c>
      <c r="M367" s="7">
        <f>SUMIFS(Nhap!$I$5:$I$1000,Nhap!$E$5:$E$1000,DATE(Thang!$E$4,Thang!$C$4,Loc!$I$2),Nhap!$F$5:$F$1000,Loc!A367)</f>
        <v>0</v>
      </c>
      <c r="N367" s="7">
        <f>SUMIFS(Nhap!$I$5:$I$1000,Nhap!$E$5:$E$1000,DATE(Thang!$E$4,Thang!$C$4,Loc!$J$2),Nhap!$F$5:$F$1000,Loc!A367)</f>
        <v>0</v>
      </c>
      <c r="O367" s="7">
        <f>SUMIFS(Nhap!$I$5:$I$1000,Nhap!$E$5:$E$1000,DATE(Thang!$E$4,Thang!$C$4,Loc!$K$2),Nhap!$F$5:$F$1000,Loc!A367)</f>
        <v>0</v>
      </c>
      <c r="P367" s="7">
        <f>SUMIFS(Nhap!$I$5:$I$1000,Nhap!$E$5:$E$1000,DATE(Thang!$E$4,Thang!$C$4,Loc!$L$2),Nhap!$F$5:$F$1000,Loc!A367)</f>
        <v>0</v>
      </c>
      <c r="Q367" s="7">
        <f>SUMIFS(Nhap!$I$5:$I$1000,Nhap!$E$5:$E$1000,DATE(Thang!$E$4,Thang!$C$4,Loc!$M$2),Nhap!$F$5:$F$1000,Loc!A367)</f>
        <v>0</v>
      </c>
      <c r="R367" s="7">
        <f>SUMIFS(Nhap!$I$5:$I$1000,Nhap!$E$5:$E$1000,DATE(Thang!$E$4,Thang!$C$4,Loc!$N$2),Nhap!$F$5:$F$1000,Loc!A367)</f>
        <v>0</v>
      </c>
      <c r="S367" s="7">
        <f>SUMIFS(Nhap!$I$5:$I$1000,Nhap!$E$5:$E$1000,DATE(Thang!$E$4,Thang!$C$4,Loc!$O$2),Nhap!$F$5:$F$1000,Loc!A367)</f>
        <v>0</v>
      </c>
      <c r="T367" s="7">
        <f>SUMIFS(Nhap!$I$5:$I$1000,Nhap!$E$5:$E$1000,DATE(Thang!$E$4,Thang!$C$4,Loc!$P$2),Nhap!$F$5:$F$1000,Loc!A367)</f>
        <v>0</v>
      </c>
      <c r="U367" s="7">
        <f>SUMIFS(Nhap!$I$5:$I$1000,Nhap!$E$5:$E$1000,DATE(Thang!$E$4,Thang!$C$4,Loc!$Q$2),Nhap!$F$5:$F$1000,Loc!A367)</f>
        <v>0</v>
      </c>
      <c r="V367" s="7">
        <f>SUMIFS(Nhap!$I$5:$I$1000,Nhap!$E$5:$E$1000,DATE(Thang!$E$4,Thang!$C$4,Loc!$R$2),Nhap!$F$5:$F$1000,Loc!A367)</f>
        <v>0</v>
      </c>
      <c r="W367" s="7">
        <f>SUMIFS(Nhap!$I$5:$I$1000,Nhap!$E$5:$E$1000,DATE(Thang!$E$4,Thang!$C$4,Loc!$S$2),Nhap!$F$5:$F$1000,Loc!A367)</f>
        <v>0</v>
      </c>
      <c r="X367" s="7">
        <f>SUMIFS(Nhap!$I$5:$I$1000,Nhap!$E$5:$E$1000,DATE(Thang!$E$4,Thang!$C$4,Loc!$T$2),Nhap!$F$5:$F$1000,Loc!A367)</f>
        <v>0</v>
      </c>
      <c r="Y367" s="7">
        <f>SUMIFS(Nhap!$I$5:$I$1000,Nhap!$E$5:$E$1000,DATE(Thang!$E$4,Thang!$C$4,Loc!$U$2),Nhap!$F$5:$F$1000,Loc!A367)</f>
        <v>0</v>
      </c>
      <c r="Z367" s="7">
        <f>SUMIFS(Nhap!$I$5:$I$1000,Nhap!$E$5:$E$1000,DATE(Thang!$E$4,Thang!$C$4,Loc!$V$2),Nhap!$F$5:$F$1000,Loc!A367)</f>
        <v>0</v>
      </c>
      <c r="AA367" s="7">
        <f>SUMIFS(Nhap!$I$5:$I$1000,Nhap!$E$5:$E$1000,DATE(Thang!$E$4,Thang!$C$4,Loc!$W$2),Nhap!$F$5:$F$1000,Loc!A367)</f>
        <v>0</v>
      </c>
      <c r="AB367" s="7">
        <f>SUMIFS(Nhap!$I$5:$I$1000,Nhap!$E$5:$E$1000,DATE(Thang!$E$4,Thang!$C$4,Loc!$X$2),Nhap!$F$5:$F$1000,Loc!A367)</f>
        <v>0</v>
      </c>
      <c r="AC367" s="7">
        <f>SUMIFS(Nhap!$I$5:$I$1000,Nhap!$E$5:$E$1000,DATE(Thang!$E$4,Thang!$C$4,Loc!$Y$2),Nhap!$F$5:$F$1000,Loc!A367)</f>
        <v>0</v>
      </c>
      <c r="AD367" s="7">
        <f>SUMIFS(Nhap!$I$5:$I$1000,Nhap!$E$5:$E$1000,DATE(Thang!$E$4,Thang!$C$4,Loc!$Z$2),Nhap!$F$5:$F$1000,Loc!A367)</f>
        <v>0</v>
      </c>
      <c r="AE367" s="7">
        <f>SUMIFS(Nhap!$I$5:$I$1000,Nhap!$E$5:$E$1000,DATE(Thang!$E$4,Thang!$C$4,Loc!$AA$2),Nhap!$F$5:$F$1000,Loc!A367)</f>
        <v>0</v>
      </c>
      <c r="AF367" s="7">
        <f>SUMIFS(Nhap!$I$5:$I$1000,Nhap!$E$5:$E$1000,DATE(Thang!$E$4,Thang!$C$4,Loc!$AB$2),Nhap!$F$5:$F$1000,Loc!A367)</f>
        <v>0</v>
      </c>
      <c r="AG367" s="7">
        <f>SUMIFS(Nhap!$I$5:$I$1000,Nhap!$E$5:$E$1000,DATE(Thang!$E$4,Thang!$C$4,Loc!$AC$2),Nhap!$F$5:$F$1000,Loc!A367)</f>
        <v>0</v>
      </c>
      <c r="AH367" s="7">
        <f>SUMIFS(Nhap!$I$5:$I$1000,Nhap!$E$5:$E$1000,DATE(Thang!$E$4,Thang!$C$4,Loc!$AD$2),Nhap!$F$5:$F$1000,Loc!$A$5)</f>
        <v>0</v>
      </c>
      <c r="AI367" s="7">
        <f>SUMIFS(Nhap!$I$5:$I$1000,Nhap!$E$5:$E$1000,DATE(Thang!$E$4,Thang!$C$4,Loc!$AE$2),Nhap!$F$5:$F$1000,Loc!A367)</f>
        <v>0</v>
      </c>
      <c r="AJ367" s="7">
        <f>SUMIFS(Nhap!$I$5:$I$1000,Nhap!$E$5:$E$1000,DATE(Thang!$E$4,Thang!$C$4,Loc!$AF$2),Nhap!$F$5:$F$1000,Loc!A367)</f>
        <v>0</v>
      </c>
      <c r="AK367" s="7">
        <f>SUMIFS(Nhap!$I$5:$I$1000,Nhap!$E$5:$E$1000,DATE(Thang!$E$4,Thang!$C$4,Loc!$AG$2),Nhap!$F$5:$F$1000,Loc!A367)</f>
        <v>0</v>
      </c>
      <c r="AL367" s="7">
        <f>SUMIFS(Nhap!$I$5:$I$1000,Nhap!$E$5:$E$1000,DATE(Thang!$E$4,Thang!$C$4,Loc!$AH$2),Nhap!$F$5:$F$1000,Loc!A367)</f>
        <v>0</v>
      </c>
      <c r="AM367" s="7">
        <f>SUMIFS(Nhap!$I$5:$I$1000,Nhap!$E$5:$E$1000,DATE(Thang!$E$4,Thang!$C$4,Loc!$AI$2),Nhap!$F$5:$F$1000,Loc!A367)</f>
        <v>0</v>
      </c>
      <c r="AN367" s="7">
        <f>SUMIFS(Nhap!$I$5:$I$1000,Nhap!$E$5:$E$1000,DATE(Thang!$E$4,Thang!$C$4,Loc!$AJ$2),Nhap!$F$5:$F$1000,Loc!A367)</f>
        <v>0</v>
      </c>
      <c r="AO367" s="7">
        <f>SUMIFS(Xuat!$G$5:$G$1000,Xuat!$C$5:$C$1000,DATE(Thang!$E$4,Thang!$C$4,AO$2),Xuat!$D$5:$D$1000,Loc!$A367)</f>
        <v>0</v>
      </c>
      <c r="AP367" s="7">
        <f>SUMIFS(Xuat!$G$5:$G$1000,Xuat!$C$5:$C$1000,DATE(Thang!$E$4,Thang!$C$4,AP$2),Xuat!$D$5:$D$1000,Loc!$A367)</f>
        <v>0</v>
      </c>
      <c r="AQ367" s="7">
        <f>SUMIFS(Xuat!$G$5:$G$1000,Xuat!$C$5:$C$1000,DATE(Thang!$E$4,Thang!$C$4,AQ$2),Xuat!$D$5:$D$1000,Loc!$A367)</f>
        <v>0</v>
      </c>
      <c r="AR367" s="7">
        <f>SUMIFS(Xuat!$G$5:$G$1000,Xuat!$C$5:$C$1000,DATE(Thang!$E$4,Thang!$C$4,AR$2),Xuat!$D$5:$D$1000,Loc!$A367)</f>
        <v>0</v>
      </c>
      <c r="AS367" s="7">
        <f>SUMIFS(Xuat!$G$5:$G$1000,Xuat!$C$5:$C$1000,DATE(Thang!$E$4,Thang!$C$4,AS$2),Xuat!$D$5:$D$1000,Loc!$A367)</f>
        <v>0</v>
      </c>
      <c r="AT367" s="7">
        <f>SUMIFS(Xuat!$G$5:$G$1000,Xuat!$C$5:$C$1000,DATE(Thang!$E$4,Thang!$C$4,AT$2),Xuat!$D$5:$D$1000,Loc!$A367)</f>
        <v>0</v>
      </c>
      <c r="AU367" s="7">
        <f>SUMIFS(Xuat!$G$5:$G$1000,Xuat!$C$5:$C$1000,DATE(Thang!$E$4,Thang!$C$4,AU$2),Xuat!$D$5:$D$1000,Loc!$A367)</f>
        <v>0</v>
      </c>
      <c r="AV367" s="7">
        <f>SUMIFS(Xuat!$G$5:$G$1000,Xuat!$C$5:$C$1000,DATE(Thang!$E$4,Thang!$C$4,AV$2),Xuat!$D$5:$D$1000,Loc!$A367)</f>
        <v>0</v>
      </c>
      <c r="AW367" s="7">
        <f>SUMIFS(Xuat!$G$5:$G$1000,Xuat!$C$5:$C$1000,DATE(Thang!$E$4,Thang!$C$4,AW$2),Xuat!$D$5:$D$1000,Loc!$A367)</f>
        <v>0</v>
      </c>
      <c r="AX367" s="7">
        <f>SUMIFS(Xuat!$G$5:$G$1000,Xuat!$C$5:$C$1000,DATE(Thang!$E$4,Thang!$C$4,AX$2),Xuat!$D$5:$D$1000,Loc!$A367)</f>
        <v>0</v>
      </c>
      <c r="AY367" s="7">
        <f>SUMIFS(Xuat!$G$5:$G$1000,Xuat!$C$5:$C$1000,DATE(Thang!$E$4,Thang!$C$4,AY$2),Xuat!$D$5:$D$1000,Loc!$A367)</f>
        <v>0</v>
      </c>
      <c r="AZ367" s="7">
        <f>SUMIFS(Xuat!$G$5:$G$1000,Xuat!$C$5:$C$1000,DATE(Thang!$E$4,Thang!$C$4,AZ$2),Xuat!$D$5:$D$1000,Loc!$A367)</f>
        <v>0</v>
      </c>
      <c r="BA367" s="7">
        <f>SUMIFS(Xuat!$G$5:$G$1000,Xuat!$C$5:$C$1000,DATE(Thang!$E$4,Thang!$C$4,BA$2),Xuat!$D$5:$D$1000,Loc!$A367)</f>
        <v>0</v>
      </c>
      <c r="BB367" s="7">
        <f>SUMIFS(Xuat!$G$5:$G$1000,Xuat!$C$5:$C$1000,DATE(Thang!$E$4,Thang!$C$4,BB$2),Xuat!$D$5:$D$1000,Loc!$A367)</f>
        <v>0</v>
      </c>
      <c r="BC367" s="7">
        <f>SUMIFS(Xuat!$G$5:$G$1000,Xuat!$C$5:$C$1000,DATE(Thang!$E$4,Thang!$C$4,BC$2),Xuat!$D$5:$D$1000,Loc!$A367)</f>
        <v>0</v>
      </c>
      <c r="BD367" s="7">
        <f>SUMIFS(Xuat!$G$5:$G$1000,Xuat!$C$5:$C$1000,DATE(Thang!$E$4,Thang!$C$4,BD$2),Xuat!$D$5:$D$1000,Loc!$A367)</f>
        <v>0</v>
      </c>
      <c r="BE367" s="7">
        <f>SUMIFS(Xuat!$G$5:$G$1000,Xuat!$C$5:$C$1000,DATE(Thang!$E$4,Thang!$C$4,BE$2),Xuat!$D$5:$D$1000,Loc!$A367)</f>
        <v>0</v>
      </c>
      <c r="BF367" s="7">
        <f>SUMIFS(Xuat!$G$5:$G$1000,Xuat!$C$5:$C$1000,DATE(Thang!$E$4,Thang!$C$4,BF$2),Xuat!$D$5:$D$1000,Loc!$A367)</f>
        <v>0</v>
      </c>
      <c r="BG367" s="7">
        <f>SUMIFS(Xuat!$G$5:$G$1000,Xuat!$C$5:$C$1000,DATE(Thang!$E$4,Thang!$C$4,BG$2),Xuat!$D$5:$D$1000,Loc!$A367)</f>
        <v>0</v>
      </c>
      <c r="BH367" s="7">
        <f>SUMIFS(Xuat!$G$5:$G$1000,Xuat!$C$5:$C$1000,DATE(Thang!$E$4,Thang!$C$4,BH$2),Xuat!$D$5:$D$1000,Loc!$A367)</f>
        <v>0</v>
      </c>
      <c r="BI367" s="7">
        <f>SUMIFS(Xuat!$G$5:$G$1000,Xuat!$C$5:$C$1000,DATE(Thang!$E$4,Thang!$C$4,BI$2),Xuat!$D$5:$D$1000,Loc!$A367)</f>
        <v>0</v>
      </c>
      <c r="BJ367" s="7">
        <f>SUMIFS(Xuat!$G$5:$G$1000,Xuat!$C$5:$C$1000,DATE(Thang!$E$4,Thang!$C$4,BJ$2),Xuat!$D$5:$D$1000,Loc!$A367)</f>
        <v>0</v>
      </c>
      <c r="BK367" s="7">
        <f>SUMIFS(Xuat!$G$5:$G$1000,Xuat!$C$5:$C$1000,DATE(Thang!$E$4,Thang!$C$4,BK$2),Xuat!$D$5:$D$1000,Loc!$A367)</f>
        <v>0</v>
      </c>
      <c r="BL367" s="7">
        <f>SUMIFS(Xuat!$G$5:$G$1000,Xuat!$C$5:$C$1000,DATE(Thang!$E$4,Thang!$C$4,BL$2),Xuat!$D$5:$D$1000,Loc!$A367)</f>
        <v>0</v>
      </c>
      <c r="BM367" s="7">
        <f>SUMIFS(Xuat!$G$5:$G$1000,Xuat!$C$5:$C$1000,DATE(Thang!$E$4,Thang!$C$4,BM$2),Xuat!$D$5:$D$1000,Loc!$A367)</f>
        <v>0</v>
      </c>
      <c r="BN367" s="7">
        <f>SUMIFS(Xuat!$G$5:$G$1000,Xuat!$C$5:$C$1000,DATE(Thang!$E$4,Thang!$C$4,BN$2),Xuat!$D$5:$D$1000,Loc!$A367)</f>
        <v>0</v>
      </c>
      <c r="BO367" s="7">
        <f>SUMIFS(Xuat!$G$5:$G$1000,Xuat!$C$5:$C$1000,DATE(Thang!$E$4,Thang!$C$4,BO$2),Xuat!$D$5:$D$1000,Loc!$A367)</f>
        <v>0</v>
      </c>
      <c r="BP367" s="7">
        <f>SUMIFS(Xuat!$G$5:$G$1000,Xuat!$C$5:$C$1000,DATE(Thang!$E$4,Thang!$C$4,BP$2),Xuat!$D$5:$D$1000,Loc!$A367)</f>
        <v>0</v>
      </c>
      <c r="BQ367" s="7">
        <f>SUMIFS(Xuat!$G$5:$G$1000,Xuat!$C$5:$C$1000,DATE(Thang!$E$4,Thang!$C$4,BQ$2),Xuat!$D$5:$D$1000,Loc!$A367)</f>
        <v>0</v>
      </c>
      <c r="BR367" s="7">
        <f>SUMIFS(Xuat!$G$5:$G$1000,Xuat!$C$5:$C$1000,DATE(Thang!$E$4,Thang!$C$4,BR$2),Xuat!$D$5:$D$1000,Loc!$A367)</f>
        <v>0</v>
      </c>
      <c r="BS367" s="7">
        <f>SUMIFS(Xuat!$G$5:$G$1000,Xuat!$C$5:$C$1000,DATE(Thang!$E$4,Thang!$C$4,BS$2),Xuat!$D$5:$D$1000,Loc!$A367)</f>
        <v>0</v>
      </c>
    </row>
    <row r="368" spans="1:71" x14ac:dyDescent="0.2">
      <c r="A368" s="2">
        <f>DM!C368</f>
        <v>0</v>
      </c>
      <c r="B368" s="3">
        <f>VLOOKUP(A368,Tondau!$B$5:$F$500,3,0)</f>
        <v>0</v>
      </c>
      <c r="C368" s="3">
        <f>VLOOKUP(Tinhgiavon!A368,Tondau!$B$5:$E$500,4,0)</f>
        <v>0</v>
      </c>
      <c r="D368" s="3">
        <f t="shared" si="27"/>
        <v>0</v>
      </c>
      <c r="E368" s="3">
        <f>SUMIF(Nhap!$F$5:$F$1000,Tinhgiavon!A368,Nhap!$K$5:$K$1000)</f>
        <v>0</v>
      </c>
      <c r="F368" s="3">
        <f t="shared" si="28"/>
        <v>0</v>
      </c>
      <c r="G368" s="3">
        <f t="shared" si="29"/>
        <v>0</v>
      </c>
      <c r="H368" s="3">
        <f t="shared" si="30"/>
        <v>0</v>
      </c>
      <c r="I368" s="3">
        <f t="shared" si="31"/>
        <v>0</v>
      </c>
      <c r="J368" s="7">
        <f>SUMIFS(Nhap!$I$5:$I$1000,Nhap!$E$5:$E$1000,DATE(Thang!$E$4,Thang!$C$4,Loc!$F$2),Nhap!$F$5:$F$1000,Loc!A368)</f>
        <v>0</v>
      </c>
      <c r="K368" s="7">
        <f>SUMIFS(Nhap!$I$5:$I$1000,Nhap!$E$5:$E$1000,DATE(Thang!$E$4,Thang!$C$4,Loc!$G$2),Nhap!$F$5:$F$1000,Loc!A368)</f>
        <v>0</v>
      </c>
      <c r="L368" s="7">
        <f>SUMIFS(Nhap!$I$5:$I$1000,Nhap!$E$5:$E$1000,DATE(Thang!$E$4,Thang!$C$4,Loc!$H$2),Nhap!$F$5:$F$1000,Loc!A368)</f>
        <v>0</v>
      </c>
      <c r="M368" s="7">
        <f>SUMIFS(Nhap!$I$5:$I$1000,Nhap!$E$5:$E$1000,DATE(Thang!$E$4,Thang!$C$4,Loc!$I$2),Nhap!$F$5:$F$1000,Loc!A368)</f>
        <v>0</v>
      </c>
      <c r="N368" s="7">
        <f>SUMIFS(Nhap!$I$5:$I$1000,Nhap!$E$5:$E$1000,DATE(Thang!$E$4,Thang!$C$4,Loc!$J$2),Nhap!$F$5:$F$1000,Loc!A368)</f>
        <v>0</v>
      </c>
      <c r="O368" s="7">
        <f>SUMIFS(Nhap!$I$5:$I$1000,Nhap!$E$5:$E$1000,DATE(Thang!$E$4,Thang!$C$4,Loc!$K$2),Nhap!$F$5:$F$1000,Loc!A368)</f>
        <v>0</v>
      </c>
      <c r="P368" s="7">
        <f>SUMIFS(Nhap!$I$5:$I$1000,Nhap!$E$5:$E$1000,DATE(Thang!$E$4,Thang!$C$4,Loc!$L$2),Nhap!$F$5:$F$1000,Loc!A368)</f>
        <v>0</v>
      </c>
      <c r="Q368" s="7">
        <f>SUMIFS(Nhap!$I$5:$I$1000,Nhap!$E$5:$E$1000,DATE(Thang!$E$4,Thang!$C$4,Loc!$M$2),Nhap!$F$5:$F$1000,Loc!A368)</f>
        <v>0</v>
      </c>
      <c r="R368" s="7">
        <f>SUMIFS(Nhap!$I$5:$I$1000,Nhap!$E$5:$E$1000,DATE(Thang!$E$4,Thang!$C$4,Loc!$N$2),Nhap!$F$5:$F$1000,Loc!A368)</f>
        <v>0</v>
      </c>
      <c r="S368" s="7">
        <f>SUMIFS(Nhap!$I$5:$I$1000,Nhap!$E$5:$E$1000,DATE(Thang!$E$4,Thang!$C$4,Loc!$O$2),Nhap!$F$5:$F$1000,Loc!A368)</f>
        <v>0</v>
      </c>
      <c r="T368" s="7">
        <f>SUMIFS(Nhap!$I$5:$I$1000,Nhap!$E$5:$E$1000,DATE(Thang!$E$4,Thang!$C$4,Loc!$P$2),Nhap!$F$5:$F$1000,Loc!A368)</f>
        <v>0</v>
      </c>
      <c r="U368" s="7">
        <f>SUMIFS(Nhap!$I$5:$I$1000,Nhap!$E$5:$E$1000,DATE(Thang!$E$4,Thang!$C$4,Loc!$Q$2),Nhap!$F$5:$F$1000,Loc!A368)</f>
        <v>0</v>
      </c>
      <c r="V368" s="7">
        <f>SUMIFS(Nhap!$I$5:$I$1000,Nhap!$E$5:$E$1000,DATE(Thang!$E$4,Thang!$C$4,Loc!$R$2),Nhap!$F$5:$F$1000,Loc!A368)</f>
        <v>0</v>
      </c>
      <c r="W368" s="7">
        <f>SUMIFS(Nhap!$I$5:$I$1000,Nhap!$E$5:$E$1000,DATE(Thang!$E$4,Thang!$C$4,Loc!$S$2),Nhap!$F$5:$F$1000,Loc!A368)</f>
        <v>0</v>
      </c>
      <c r="X368" s="7">
        <f>SUMIFS(Nhap!$I$5:$I$1000,Nhap!$E$5:$E$1000,DATE(Thang!$E$4,Thang!$C$4,Loc!$T$2),Nhap!$F$5:$F$1000,Loc!A368)</f>
        <v>0</v>
      </c>
      <c r="Y368" s="7">
        <f>SUMIFS(Nhap!$I$5:$I$1000,Nhap!$E$5:$E$1000,DATE(Thang!$E$4,Thang!$C$4,Loc!$U$2),Nhap!$F$5:$F$1000,Loc!A368)</f>
        <v>0</v>
      </c>
      <c r="Z368" s="7">
        <f>SUMIFS(Nhap!$I$5:$I$1000,Nhap!$E$5:$E$1000,DATE(Thang!$E$4,Thang!$C$4,Loc!$V$2),Nhap!$F$5:$F$1000,Loc!A368)</f>
        <v>0</v>
      </c>
      <c r="AA368" s="7">
        <f>SUMIFS(Nhap!$I$5:$I$1000,Nhap!$E$5:$E$1000,DATE(Thang!$E$4,Thang!$C$4,Loc!$W$2),Nhap!$F$5:$F$1000,Loc!A368)</f>
        <v>0</v>
      </c>
      <c r="AB368" s="7">
        <f>SUMIFS(Nhap!$I$5:$I$1000,Nhap!$E$5:$E$1000,DATE(Thang!$E$4,Thang!$C$4,Loc!$X$2),Nhap!$F$5:$F$1000,Loc!A368)</f>
        <v>0</v>
      </c>
      <c r="AC368" s="7">
        <f>SUMIFS(Nhap!$I$5:$I$1000,Nhap!$E$5:$E$1000,DATE(Thang!$E$4,Thang!$C$4,Loc!$Y$2),Nhap!$F$5:$F$1000,Loc!A368)</f>
        <v>0</v>
      </c>
      <c r="AD368" s="7">
        <f>SUMIFS(Nhap!$I$5:$I$1000,Nhap!$E$5:$E$1000,DATE(Thang!$E$4,Thang!$C$4,Loc!$Z$2),Nhap!$F$5:$F$1000,Loc!A368)</f>
        <v>0</v>
      </c>
      <c r="AE368" s="7">
        <f>SUMIFS(Nhap!$I$5:$I$1000,Nhap!$E$5:$E$1000,DATE(Thang!$E$4,Thang!$C$4,Loc!$AA$2),Nhap!$F$5:$F$1000,Loc!A368)</f>
        <v>0</v>
      </c>
      <c r="AF368" s="7">
        <f>SUMIFS(Nhap!$I$5:$I$1000,Nhap!$E$5:$E$1000,DATE(Thang!$E$4,Thang!$C$4,Loc!$AB$2),Nhap!$F$5:$F$1000,Loc!A368)</f>
        <v>0</v>
      </c>
      <c r="AG368" s="7">
        <f>SUMIFS(Nhap!$I$5:$I$1000,Nhap!$E$5:$E$1000,DATE(Thang!$E$4,Thang!$C$4,Loc!$AC$2),Nhap!$F$5:$F$1000,Loc!A368)</f>
        <v>0</v>
      </c>
      <c r="AH368" s="7">
        <f>SUMIFS(Nhap!$I$5:$I$1000,Nhap!$E$5:$E$1000,DATE(Thang!$E$4,Thang!$C$4,Loc!$AD$2),Nhap!$F$5:$F$1000,Loc!$A$5)</f>
        <v>0</v>
      </c>
      <c r="AI368" s="7">
        <f>SUMIFS(Nhap!$I$5:$I$1000,Nhap!$E$5:$E$1000,DATE(Thang!$E$4,Thang!$C$4,Loc!$AE$2),Nhap!$F$5:$F$1000,Loc!A368)</f>
        <v>0</v>
      </c>
      <c r="AJ368" s="7">
        <f>SUMIFS(Nhap!$I$5:$I$1000,Nhap!$E$5:$E$1000,DATE(Thang!$E$4,Thang!$C$4,Loc!$AF$2),Nhap!$F$5:$F$1000,Loc!A368)</f>
        <v>0</v>
      </c>
      <c r="AK368" s="7">
        <f>SUMIFS(Nhap!$I$5:$I$1000,Nhap!$E$5:$E$1000,DATE(Thang!$E$4,Thang!$C$4,Loc!$AG$2),Nhap!$F$5:$F$1000,Loc!A368)</f>
        <v>0</v>
      </c>
      <c r="AL368" s="7">
        <f>SUMIFS(Nhap!$I$5:$I$1000,Nhap!$E$5:$E$1000,DATE(Thang!$E$4,Thang!$C$4,Loc!$AH$2),Nhap!$F$5:$F$1000,Loc!A368)</f>
        <v>0</v>
      </c>
      <c r="AM368" s="7">
        <f>SUMIFS(Nhap!$I$5:$I$1000,Nhap!$E$5:$E$1000,DATE(Thang!$E$4,Thang!$C$4,Loc!$AI$2),Nhap!$F$5:$F$1000,Loc!A368)</f>
        <v>0</v>
      </c>
      <c r="AN368" s="7">
        <f>SUMIFS(Nhap!$I$5:$I$1000,Nhap!$E$5:$E$1000,DATE(Thang!$E$4,Thang!$C$4,Loc!$AJ$2),Nhap!$F$5:$F$1000,Loc!A368)</f>
        <v>0</v>
      </c>
      <c r="AO368" s="7">
        <f>SUMIFS(Xuat!$G$5:$G$1000,Xuat!$C$5:$C$1000,DATE(Thang!$E$4,Thang!$C$4,AO$2),Xuat!$D$5:$D$1000,Loc!$A368)</f>
        <v>0</v>
      </c>
      <c r="AP368" s="7">
        <f>SUMIFS(Xuat!$G$5:$G$1000,Xuat!$C$5:$C$1000,DATE(Thang!$E$4,Thang!$C$4,AP$2),Xuat!$D$5:$D$1000,Loc!$A368)</f>
        <v>0</v>
      </c>
      <c r="AQ368" s="7">
        <f>SUMIFS(Xuat!$G$5:$G$1000,Xuat!$C$5:$C$1000,DATE(Thang!$E$4,Thang!$C$4,AQ$2),Xuat!$D$5:$D$1000,Loc!$A368)</f>
        <v>0</v>
      </c>
      <c r="AR368" s="7">
        <f>SUMIFS(Xuat!$G$5:$G$1000,Xuat!$C$5:$C$1000,DATE(Thang!$E$4,Thang!$C$4,AR$2),Xuat!$D$5:$D$1000,Loc!$A368)</f>
        <v>0</v>
      </c>
      <c r="AS368" s="7">
        <f>SUMIFS(Xuat!$G$5:$G$1000,Xuat!$C$5:$C$1000,DATE(Thang!$E$4,Thang!$C$4,AS$2),Xuat!$D$5:$D$1000,Loc!$A368)</f>
        <v>0</v>
      </c>
      <c r="AT368" s="7">
        <f>SUMIFS(Xuat!$G$5:$G$1000,Xuat!$C$5:$C$1000,DATE(Thang!$E$4,Thang!$C$4,AT$2),Xuat!$D$5:$D$1000,Loc!$A368)</f>
        <v>0</v>
      </c>
      <c r="AU368" s="7">
        <f>SUMIFS(Xuat!$G$5:$G$1000,Xuat!$C$5:$C$1000,DATE(Thang!$E$4,Thang!$C$4,AU$2),Xuat!$D$5:$D$1000,Loc!$A368)</f>
        <v>0</v>
      </c>
      <c r="AV368" s="7">
        <f>SUMIFS(Xuat!$G$5:$G$1000,Xuat!$C$5:$C$1000,DATE(Thang!$E$4,Thang!$C$4,AV$2),Xuat!$D$5:$D$1000,Loc!$A368)</f>
        <v>0</v>
      </c>
      <c r="AW368" s="7">
        <f>SUMIFS(Xuat!$G$5:$G$1000,Xuat!$C$5:$C$1000,DATE(Thang!$E$4,Thang!$C$4,AW$2),Xuat!$D$5:$D$1000,Loc!$A368)</f>
        <v>0</v>
      </c>
      <c r="AX368" s="7">
        <f>SUMIFS(Xuat!$G$5:$G$1000,Xuat!$C$5:$C$1000,DATE(Thang!$E$4,Thang!$C$4,AX$2),Xuat!$D$5:$D$1000,Loc!$A368)</f>
        <v>0</v>
      </c>
      <c r="AY368" s="7">
        <f>SUMIFS(Xuat!$G$5:$G$1000,Xuat!$C$5:$C$1000,DATE(Thang!$E$4,Thang!$C$4,AY$2),Xuat!$D$5:$D$1000,Loc!$A368)</f>
        <v>0</v>
      </c>
      <c r="AZ368" s="7">
        <f>SUMIFS(Xuat!$G$5:$G$1000,Xuat!$C$5:$C$1000,DATE(Thang!$E$4,Thang!$C$4,AZ$2),Xuat!$D$5:$D$1000,Loc!$A368)</f>
        <v>0</v>
      </c>
      <c r="BA368" s="7">
        <f>SUMIFS(Xuat!$G$5:$G$1000,Xuat!$C$5:$C$1000,DATE(Thang!$E$4,Thang!$C$4,BA$2),Xuat!$D$5:$D$1000,Loc!$A368)</f>
        <v>0</v>
      </c>
      <c r="BB368" s="7">
        <f>SUMIFS(Xuat!$G$5:$G$1000,Xuat!$C$5:$C$1000,DATE(Thang!$E$4,Thang!$C$4,BB$2),Xuat!$D$5:$D$1000,Loc!$A368)</f>
        <v>0</v>
      </c>
      <c r="BC368" s="7">
        <f>SUMIFS(Xuat!$G$5:$G$1000,Xuat!$C$5:$C$1000,DATE(Thang!$E$4,Thang!$C$4,BC$2),Xuat!$D$5:$D$1000,Loc!$A368)</f>
        <v>0</v>
      </c>
      <c r="BD368" s="7">
        <f>SUMIFS(Xuat!$G$5:$G$1000,Xuat!$C$5:$C$1000,DATE(Thang!$E$4,Thang!$C$4,BD$2),Xuat!$D$5:$D$1000,Loc!$A368)</f>
        <v>0</v>
      </c>
      <c r="BE368" s="7">
        <f>SUMIFS(Xuat!$G$5:$G$1000,Xuat!$C$5:$C$1000,DATE(Thang!$E$4,Thang!$C$4,BE$2),Xuat!$D$5:$D$1000,Loc!$A368)</f>
        <v>0</v>
      </c>
      <c r="BF368" s="7">
        <f>SUMIFS(Xuat!$G$5:$G$1000,Xuat!$C$5:$C$1000,DATE(Thang!$E$4,Thang!$C$4,BF$2),Xuat!$D$5:$D$1000,Loc!$A368)</f>
        <v>0</v>
      </c>
      <c r="BG368" s="7">
        <f>SUMIFS(Xuat!$G$5:$G$1000,Xuat!$C$5:$C$1000,DATE(Thang!$E$4,Thang!$C$4,BG$2),Xuat!$D$5:$D$1000,Loc!$A368)</f>
        <v>0</v>
      </c>
      <c r="BH368" s="7">
        <f>SUMIFS(Xuat!$G$5:$G$1000,Xuat!$C$5:$C$1000,DATE(Thang!$E$4,Thang!$C$4,BH$2),Xuat!$D$5:$D$1000,Loc!$A368)</f>
        <v>0</v>
      </c>
      <c r="BI368" s="7">
        <f>SUMIFS(Xuat!$G$5:$G$1000,Xuat!$C$5:$C$1000,DATE(Thang!$E$4,Thang!$C$4,BI$2),Xuat!$D$5:$D$1000,Loc!$A368)</f>
        <v>0</v>
      </c>
      <c r="BJ368" s="7">
        <f>SUMIFS(Xuat!$G$5:$G$1000,Xuat!$C$5:$C$1000,DATE(Thang!$E$4,Thang!$C$4,BJ$2),Xuat!$D$5:$D$1000,Loc!$A368)</f>
        <v>0</v>
      </c>
      <c r="BK368" s="7">
        <f>SUMIFS(Xuat!$G$5:$G$1000,Xuat!$C$5:$C$1000,DATE(Thang!$E$4,Thang!$C$4,BK$2),Xuat!$D$5:$D$1000,Loc!$A368)</f>
        <v>0</v>
      </c>
      <c r="BL368" s="7">
        <f>SUMIFS(Xuat!$G$5:$G$1000,Xuat!$C$5:$C$1000,DATE(Thang!$E$4,Thang!$C$4,BL$2),Xuat!$D$5:$D$1000,Loc!$A368)</f>
        <v>0</v>
      </c>
      <c r="BM368" s="7">
        <f>SUMIFS(Xuat!$G$5:$G$1000,Xuat!$C$5:$C$1000,DATE(Thang!$E$4,Thang!$C$4,BM$2),Xuat!$D$5:$D$1000,Loc!$A368)</f>
        <v>0</v>
      </c>
      <c r="BN368" s="7">
        <f>SUMIFS(Xuat!$G$5:$G$1000,Xuat!$C$5:$C$1000,DATE(Thang!$E$4,Thang!$C$4,BN$2),Xuat!$D$5:$D$1000,Loc!$A368)</f>
        <v>0</v>
      </c>
      <c r="BO368" s="7">
        <f>SUMIFS(Xuat!$G$5:$G$1000,Xuat!$C$5:$C$1000,DATE(Thang!$E$4,Thang!$C$4,BO$2),Xuat!$D$5:$D$1000,Loc!$A368)</f>
        <v>0</v>
      </c>
      <c r="BP368" s="7">
        <f>SUMIFS(Xuat!$G$5:$G$1000,Xuat!$C$5:$C$1000,DATE(Thang!$E$4,Thang!$C$4,BP$2),Xuat!$D$5:$D$1000,Loc!$A368)</f>
        <v>0</v>
      </c>
      <c r="BQ368" s="7">
        <f>SUMIFS(Xuat!$G$5:$G$1000,Xuat!$C$5:$C$1000,DATE(Thang!$E$4,Thang!$C$4,BQ$2),Xuat!$D$5:$D$1000,Loc!$A368)</f>
        <v>0</v>
      </c>
      <c r="BR368" s="7">
        <f>SUMIFS(Xuat!$G$5:$G$1000,Xuat!$C$5:$C$1000,DATE(Thang!$E$4,Thang!$C$4,BR$2),Xuat!$D$5:$D$1000,Loc!$A368)</f>
        <v>0</v>
      </c>
      <c r="BS368" s="7">
        <f>SUMIFS(Xuat!$G$5:$G$1000,Xuat!$C$5:$C$1000,DATE(Thang!$E$4,Thang!$C$4,BS$2),Xuat!$D$5:$D$1000,Loc!$A368)</f>
        <v>0</v>
      </c>
    </row>
    <row r="369" spans="1:71" x14ac:dyDescent="0.2">
      <c r="A369" s="2">
        <f>DM!C369</f>
        <v>0</v>
      </c>
      <c r="B369" s="3">
        <f>VLOOKUP(A369,Tondau!$B$5:$F$500,3,0)</f>
        <v>0</v>
      </c>
      <c r="C369" s="3">
        <f>VLOOKUP(Tinhgiavon!A369,Tondau!$B$5:$E$500,4,0)</f>
        <v>0</v>
      </c>
      <c r="D369" s="3">
        <f t="shared" si="27"/>
        <v>0</v>
      </c>
      <c r="E369" s="3">
        <f>SUMIF(Nhap!$F$5:$F$1000,Tinhgiavon!A369,Nhap!$K$5:$K$1000)</f>
        <v>0</v>
      </c>
      <c r="F369" s="3">
        <f t="shared" si="28"/>
        <v>0</v>
      </c>
      <c r="G369" s="3">
        <f t="shared" si="29"/>
        <v>0</v>
      </c>
      <c r="H369" s="3">
        <f t="shared" si="30"/>
        <v>0</v>
      </c>
      <c r="I369" s="3">
        <f t="shared" si="31"/>
        <v>0</v>
      </c>
      <c r="J369" s="7">
        <f>SUMIFS(Nhap!$I$5:$I$1000,Nhap!$E$5:$E$1000,DATE(Thang!$E$4,Thang!$C$4,Loc!$F$2),Nhap!$F$5:$F$1000,Loc!A369)</f>
        <v>0</v>
      </c>
      <c r="K369" s="7">
        <f>SUMIFS(Nhap!$I$5:$I$1000,Nhap!$E$5:$E$1000,DATE(Thang!$E$4,Thang!$C$4,Loc!$G$2),Nhap!$F$5:$F$1000,Loc!A369)</f>
        <v>0</v>
      </c>
      <c r="L369" s="7">
        <f>SUMIFS(Nhap!$I$5:$I$1000,Nhap!$E$5:$E$1000,DATE(Thang!$E$4,Thang!$C$4,Loc!$H$2),Nhap!$F$5:$F$1000,Loc!A369)</f>
        <v>0</v>
      </c>
      <c r="M369" s="7">
        <f>SUMIFS(Nhap!$I$5:$I$1000,Nhap!$E$5:$E$1000,DATE(Thang!$E$4,Thang!$C$4,Loc!$I$2),Nhap!$F$5:$F$1000,Loc!A369)</f>
        <v>0</v>
      </c>
      <c r="N369" s="7">
        <f>SUMIFS(Nhap!$I$5:$I$1000,Nhap!$E$5:$E$1000,DATE(Thang!$E$4,Thang!$C$4,Loc!$J$2),Nhap!$F$5:$F$1000,Loc!A369)</f>
        <v>0</v>
      </c>
      <c r="O369" s="7">
        <f>SUMIFS(Nhap!$I$5:$I$1000,Nhap!$E$5:$E$1000,DATE(Thang!$E$4,Thang!$C$4,Loc!$K$2),Nhap!$F$5:$F$1000,Loc!A369)</f>
        <v>0</v>
      </c>
      <c r="P369" s="7">
        <f>SUMIFS(Nhap!$I$5:$I$1000,Nhap!$E$5:$E$1000,DATE(Thang!$E$4,Thang!$C$4,Loc!$L$2),Nhap!$F$5:$F$1000,Loc!A369)</f>
        <v>0</v>
      </c>
      <c r="Q369" s="7">
        <f>SUMIFS(Nhap!$I$5:$I$1000,Nhap!$E$5:$E$1000,DATE(Thang!$E$4,Thang!$C$4,Loc!$M$2),Nhap!$F$5:$F$1000,Loc!A369)</f>
        <v>0</v>
      </c>
      <c r="R369" s="7">
        <f>SUMIFS(Nhap!$I$5:$I$1000,Nhap!$E$5:$E$1000,DATE(Thang!$E$4,Thang!$C$4,Loc!$N$2),Nhap!$F$5:$F$1000,Loc!A369)</f>
        <v>0</v>
      </c>
      <c r="S369" s="7">
        <f>SUMIFS(Nhap!$I$5:$I$1000,Nhap!$E$5:$E$1000,DATE(Thang!$E$4,Thang!$C$4,Loc!$O$2),Nhap!$F$5:$F$1000,Loc!A369)</f>
        <v>0</v>
      </c>
      <c r="T369" s="7">
        <f>SUMIFS(Nhap!$I$5:$I$1000,Nhap!$E$5:$E$1000,DATE(Thang!$E$4,Thang!$C$4,Loc!$P$2),Nhap!$F$5:$F$1000,Loc!A369)</f>
        <v>0</v>
      </c>
      <c r="U369" s="7">
        <f>SUMIFS(Nhap!$I$5:$I$1000,Nhap!$E$5:$E$1000,DATE(Thang!$E$4,Thang!$C$4,Loc!$Q$2),Nhap!$F$5:$F$1000,Loc!A369)</f>
        <v>0</v>
      </c>
      <c r="V369" s="7">
        <f>SUMIFS(Nhap!$I$5:$I$1000,Nhap!$E$5:$E$1000,DATE(Thang!$E$4,Thang!$C$4,Loc!$R$2),Nhap!$F$5:$F$1000,Loc!A369)</f>
        <v>0</v>
      </c>
      <c r="W369" s="7">
        <f>SUMIFS(Nhap!$I$5:$I$1000,Nhap!$E$5:$E$1000,DATE(Thang!$E$4,Thang!$C$4,Loc!$S$2),Nhap!$F$5:$F$1000,Loc!A369)</f>
        <v>0</v>
      </c>
      <c r="X369" s="7">
        <f>SUMIFS(Nhap!$I$5:$I$1000,Nhap!$E$5:$E$1000,DATE(Thang!$E$4,Thang!$C$4,Loc!$T$2),Nhap!$F$5:$F$1000,Loc!A369)</f>
        <v>0</v>
      </c>
      <c r="Y369" s="7">
        <f>SUMIFS(Nhap!$I$5:$I$1000,Nhap!$E$5:$E$1000,DATE(Thang!$E$4,Thang!$C$4,Loc!$U$2),Nhap!$F$5:$F$1000,Loc!A369)</f>
        <v>0</v>
      </c>
      <c r="Z369" s="7">
        <f>SUMIFS(Nhap!$I$5:$I$1000,Nhap!$E$5:$E$1000,DATE(Thang!$E$4,Thang!$C$4,Loc!$V$2),Nhap!$F$5:$F$1000,Loc!A369)</f>
        <v>0</v>
      </c>
      <c r="AA369" s="7">
        <f>SUMIFS(Nhap!$I$5:$I$1000,Nhap!$E$5:$E$1000,DATE(Thang!$E$4,Thang!$C$4,Loc!$W$2),Nhap!$F$5:$F$1000,Loc!A369)</f>
        <v>0</v>
      </c>
      <c r="AB369" s="7">
        <f>SUMIFS(Nhap!$I$5:$I$1000,Nhap!$E$5:$E$1000,DATE(Thang!$E$4,Thang!$C$4,Loc!$X$2),Nhap!$F$5:$F$1000,Loc!A369)</f>
        <v>0</v>
      </c>
      <c r="AC369" s="7">
        <f>SUMIFS(Nhap!$I$5:$I$1000,Nhap!$E$5:$E$1000,DATE(Thang!$E$4,Thang!$C$4,Loc!$Y$2),Nhap!$F$5:$F$1000,Loc!A369)</f>
        <v>0</v>
      </c>
      <c r="AD369" s="7">
        <f>SUMIFS(Nhap!$I$5:$I$1000,Nhap!$E$5:$E$1000,DATE(Thang!$E$4,Thang!$C$4,Loc!$Z$2),Nhap!$F$5:$F$1000,Loc!A369)</f>
        <v>0</v>
      </c>
      <c r="AE369" s="7">
        <f>SUMIFS(Nhap!$I$5:$I$1000,Nhap!$E$5:$E$1000,DATE(Thang!$E$4,Thang!$C$4,Loc!$AA$2),Nhap!$F$5:$F$1000,Loc!A369)</f>
        <v>0</v>
      </c>
      <c r="AF369" s="7">
        <f>SUMIFS(Nhap!$I$5:$I$1000,Nhap!$E$5:$E$1000,DATE(Thang!$E$4,Thang!$C$4,Loc!$AB$2),Nhap!$F$5:$F$1000,Loc!A369)</f>
        <v>0</v>
      </c>
      <c r="AG369" s="7">
        <f>SUMIFS(Nhap!$I$5:$I$1000,Nhap!$E$5:$E$1000,DATE(Thang!$E$4,Thang!$C$4,Loc!$AC$2),Nhap!$F$5:$F$1000,Loc!A369)</f>
        <v>0</v>
      </c>
      <c r="AH369" s="7">
        <f>SUMIFS(Nhap!$I$5:$I$1000,Nhap!$E$5:$E$1000,DATE(Thang!$E$4,Thang!$C$4,Loc!$AD$2),Nhap!$F$5:$F$1000,Loc!$A$5)</f>
        <v>0</v>
      </c>
      <c r="AI369" s="7">
        <f>SUMIFS(Nhap!$I$5:$I$1000,Nhap!$E$5:$E$1000,DATE(Thang!$E$4,Thang!$C$4,Loc!$AE$2),Nhap!$F$5:$F$1000,Loc!A369)</f>
        <v>0</v>
      </c>
      <c r="AJ369" s="7">
        <f>SUMIFS(Nhap!$I$5:$I$1000,Nhap!$E$5:$E$1000,DATE(Thang!$E$4,Thang!$C$4,Loc!$AF$2),Nhap!$F$5:$F$1000,Loc!A369)</f>
        <v>0</v>
      </c>
      <c r="AK369" s="7">
        <f>SUMIFS(Nhap!$I$5:$I$1000,Nhap!$E$5:$E$1000,DATE(Thang!$E$4,Thang!$C$4,Loc!$AG$2),Nhap!$F$5:$F$1000,Loc!A369)</f>
        <v>0</v>
      </c>
      <c r="AL369" s="7">
        <f>SUMIFS(Nhap!$I$5:$I$1000,Nhap!$E$5:$E$1000,DATE(Thang!$E$4,Thang!$C$4,Loc!$AH$2),Nhap!$F$5:$F$1000,Loc!A369)</f>
        <v>0</v>
      </c>
      <c r="AM369" s="7">
        <f>SUMIFS(Nhap!$I$5:$I$1000,Nhap!$E$5:$E$1000,DATE(Thang!$E$4,Thang!$C$4,Loc!$AI$2),Nhap!$F$5:$F$1000,Loc!A369)</f>
        <v>0</v>
      </c>
      <c r="AN369" s="7">
        <f>SUMIFS(Nhap!$I$5:$I$1000,Nhap!$E$5:$E$1000,DATE(Thang!$E$4,Thang!$C$4,Loc!$AJ$2),Nhap!$F$5:$F$1000,Loc!A369)</f>
        <v>0</v>
      </c>
      <c r="AO369" s="7">
        <f>SUMIFS(Xuat!$G$5:$G$1000,Xuat!$C$5:$C$1000,DATE(Thang!$E$4,Thang!$C$4,AO$2),Xuat!$D$5:$D$1000,Loc!$A369)</f>
        <v>0</v>
      </c>
      <c r="AP369" s="7">
        <f>SUMIFS(Xuat!$G$5:$G$1000,Xuat!$C$5:$C$1000,DATE(Thang!$E$4,Thang!$C$4,AP$2),Xuat!$D$5:$D$1000,Loc!$A369)</f>
        <v>0</v>
      </c>
      <c r="AQ369" s="7">
        <f>SUMIFS(Xuat!$G$5:$G$1000,Xuat!$C$5:$C$1000,DATE(Thang!$E$4,Thang!$C$4,AQ$2),Xuat!$D$5:$D$1000,Loc!$A369)</f>
        <v>0</v>
      </c>
      <c r="AR369" s="7">
        <f>SUMIFS(Xuat!$G$5:$G$1000,Xuat!$C$5:$C$1000,DATE(Thang!$E$4,Thang!$C$4,AR$2),Xuat!$D$5:$D$1000,Loc!$A369)</f>
        <v>0</v>
      </c>
      <c r="AS369" s="7">
        <f>SUMIFS(Xuat!$G$5:$G$1000,Xuat!$C$5:$C$1000,DATE(Thang!$E$4,Thang!$C$4,AS$2),Xuat!$D$5:$D$1000,Loc!$A369)</f>
        <v>0</v>
      </c>
      <c r="AT369" s="7">
        <f>SUMIFS(Xuat!$G$5:$G$1000,Xuat!$C$5:$C$1000,DATE(Thang!$E$4,Thang!$C$4,AT$2),Xuat!$D$5:$D$1000,Loc!$A369)</f>
        <v>0</v>
      </c>
      <c r="AU369" s="7">
        <f>SUMIFS(Xuat!$G$5:$G$1000,Xuat!$C$5:$C$1000,DATE(Thang!$E$4,Thang!$C$4,AU$2),Xuat!$D$5:$D$1000,Loc!$A369)</f>
        <v>0</v>
      </c>
      <c r="AV369" s="7">
        <f>SUMIFS(Xuat!$G$5:$G$1000,Xuat!$C$5:$C$1000,DATE(Thang!$E$4,Thang!$C$4,AV$2),Xuat!$D$5:$D$1000,Loc!$A369)</f>
        <v>0</v>
      </c>
      <c r="AW369" s="7">
        <f>SUMIFS(Xuat!$G$5:$G$1000,Xuat!$C$5:$C$1000,DATE(Thang!$E$4,Thang!$C$4,AW$2),Xuat!$D$5:$D$1000,Loc!$A369)</f>
        <v>0</v>
      </c>
      <c r="AX369" s="7">
        <f>SUMIFS(Xuat!$G$5:$G$1000,Xuat!$C$5:$C$1000,DATE(Thang!$E$4,Thang!$C$4,AX$2),Xuat!$D$5:$D$1000,Loc!$A369)</f>
        <v>0</v>
      </c>
      <c r="AY369" s="7">
        <f>SUMIFS(Xuat!$G$5:$G$1000,Xuat!$C$5:$C$1000,DATE(Thang!$E$4,Thang!$C$4,AY$2),Xuat!$D$5:$D$1000,Loc!$A369)</f>
        <v>0</v>
      </c>
      <c r="AZ369" s="7">
        <f>SUMIFS(Xuat!$G$5:$G$1000,Xuat!$C$5:$C$1000,DATE(Thang!$E$4,Thang!$C$4,AZ$2),Xuat!$D$5:$D$1000,Loc!$A369)</f>
        <v>0</v>
      </c>
      <c r="BA369" s="7">
        <f>SUMIFS(Xuat!$G$5:$G$1000,Xuat!$C$5:$C$1000,DATE(Thang!$E$4,Thang!$C$4,BA$2),Xuat!$D$5:$D$1000,Loc!$A369)</f>
        <v>0</v>
      </c>
      <c r="BB369" s="7">
        <f>SUMIFS(Xuat!$G$5:$G$1000,Xuat!$C$5:$C$1000,DATE(Thang!$E$4,Thang!$C$4,BB$2),Xuat!$D$5:$D$1000,Loc!$A369)</f>
        <v>0</v>
      </c>
      <c r="BC369" s="7">
        <f>SUMIFS(Xuat!$G$5:$G$1000,Xuat!$C$5:$C$1000,DATE(Thang!$E$4,Thang!$C$4,BC$2),Xuat!$D$5:$D$1000,Loc!$A369)</f>
        <v>0</v>
      </c>
      <c r="BD369" s="7">
        <f>SUMIFS(Xuat!$G$5:$G$1000,Xuat!$C$5:$C$1000,DATE(Thang!$E$4,Thang!$C$4,BD$2),Xuat!$D$5:$D$1000,Loc!$A369)</f>
        <v>0</v>
      </c>
      <c r="BE369" s="7">
        <f>SUMIFS(Xuat!$G$5:$G$1000,Xuat!$C$5:$C$1000,DATE(Thang!$E$4,Thang!$C$4,BE$2),Xuat!$D$5:$D$1000,Loc!$A369)</f>
        <v>0</v>
      </c>
      <c r="BF369" s="7">
        <f>SUMIFS(Xuat!$G$5:$G$1000,Xuat!$C$5:$C$1000,DATE(Thang!$E$4,Thang!$C$4,BF$2),Xuat!$D$5:$D$1000,Loc!$A369)</f>
        <v>0</v>
      </c>
      <c r="BG369" s="7">
        <f>SUMIFS(Xuat!$G$5:$G$1000,Xuat!$C$5:$C$1000,DATE(Thang!$E$4,Thang!$C$4,BG$2),Xuat!$D$5:$D$1000,Loc!$A369)</f>
        <v>0</v>
      </c>
      <c r="BH369" s="7">
        <f>SUMIFS(Xuat!$G$5:$G$1000,Xuat!$C$5:$C$1000,DATE(Thang!$E$4,Thang!$C$4,BH$2),Xuat!$D$5:$D$1000,Loc!$A369)</f>
        <v>0</v>
      </c>
      <c r="BI369" s="7">
        <f>SUMIFS(Xuat!$G$5:$G$1000,Xuat!$C$5:$C$1000,DATE(Thang!$E$4,Thang!$C$4,BI$2),Xuat!$D$5:$D$1000,Loc!$A369)</f>
        <v>0</v>
      </c>
      <c r="BJ369" s="7">
        <f>SUMIFS(Xuat!$G$5:$G$1000,Xuat!$C$5:$C$1000,DATE(Thang!$E$4,Thang!$C$4,BJ$2),Xuat!$D$5:$D$1000,Loc!$A369)</f>
        <v>0</v>
      </c>
      <c r="BK369" s="7">
        <f>SUMIFS(Xuat!$G$5:$G$1000,Xuat!$C$5:$C$1000,DATE(Thang!$E$4,Thang!$C$4,BK$2),Xuat!$D$5:$D$1000,Loc!$A369)</f>
        <v>0</v>
      </c>
      <c r="BL369" s="7">
        <f>SUMIFS(Xuat!$G$5:$G$1000,Xuat!$C$5:$C$1000,DATE(Thang!$E$4,Thang!$C$4,BL$2),Xuat!$D$5:$D$1000,Loc!$A369)</f>
        <v>0</v>
      </c>
      <c r="BM369" s="7">
        <f>SUMIFS(Xuat!$G$5:$G$1000,Xuat!$C$5:$C$1000,DATE(Thang!$E$4,Thang!$C$4,BM$2),Xuat!$D$5:$D$1000,Loc!$A369)</f>
        <v>0</v>
      </c>
      <c r="BN369" s="7">
        <f>SUMIFS(Xuat!$G$5:$G$1000,Xuat!$C$5:$C$1000,DATE(Thang!$E$4,Thang!$C$4,BN$2),Xuat!$D$5:$D$1000,Loc!$A369)</f>
        <v>0</v>
      </c>
      <c r="BO369" s="7">
        <f>SUMIFS(Xuat!$G$5:$G$1000,Xuat!$C$5:$C$1000,DATE(Thang!$E$4,Thang!$C$4,BO$2),Xuat!$D$5:$D$1000,Loc!$A369)</f>
        <v>0</v>
      </c>
      <c r="BP369" s="7">
        <f>SUMIFS(Xuat!$G$5:$G$1000,Xuat!$C$5:$C$1000,DATE(Thang!$E$4,Thang!$C$4,BP$2),Xuat!$D$5:$D$1000,Loc!$A369)</f>
        <v>0</v>
      </c>
      <c r="BQ369" s="7">
        <f>SUMIFS(Xuat!$G$5:$G$1000,Xuat!$C$5:$C$1000,DATE(Thang!$E$4,Thang!$C$4,BQ$2),Xuat!$D$5:$D$1000,Loc!$A369)</f>
        <v>0</v>
      </c>
      <c r="BR369" s="7">
        <f>SUMIFS(Xuat!$G$5:$G$1000,Xuat!$C$5:$C$1000,DATE(Thang!$E$4,Thang!$C$4,BR$2),Xuat!$D$5:$D$1000,Loc!$A369)</f>
        <v>0</v>
      </c>
      <c r="BS369" s="7">
        <f>SUMIFS(Xuat!$G$5:$G$1000,Xuat!$C$5:$C$1000,DATE(Thang!$E$4,Thang!$C$4,BS$2),Xuat!$D$5:$D$1000,Loc!$A369)</f>
        <v>0</v>
      </c>
    </row>
    <row r="370" spans="1:71" x14ac:dyDescent="0.2">
      <c r="A370" s="2">
        <f>DM!C370</f>
        <v>0</v>
      </c>
      <c r="B370" s="3">
        <f>VLOOKUP(A370,Tondau!$B$5:$F$500,3,0)</f>
        <v>0</v>
      </c>
      <c r="C370" s="3">
        <f>VLOOKUP(Tinhgiavon!A370,Tondau!$B$5:$E$500,4,0)</f>
        <v>0</v>
      </c>
      <c r="D370" s="3">
        <f t="shared" si="27"/>
        <v>0</v>
      </c>
      <c r="E370" s="3">
        <f>SUMIF(Nhap!$F$5:$F$1000,Tinhgiavon!A370,Nhap!$K$5:$K$1000)</f>
        <v>0</v>
      </c>
      <c r="F370" s="3">
        <f t="shared" si="28"/>
        <v>0</v>
      </c>
      <c r="G370" s="3">
        <f t="shared" si="29"/>
        <v>0</v>
      </c>
      <c r="H370" s="3">
        <f t="shared" si="30"/>
        <v>0</v>
      </c>
      <c r="I370" s="3">
        <f t="shared" si="31"/>
        <v>0</v>
      </c>
      <c r="J370" s="7">
        <f>SUMIFS(Nhap!$I$5:$I$1000,Nhap!$E$5:$E$1000,DATE(Thang!$E$4,Thang!$C$4,Loc!$F$2),Nhap!$F$5:$F$1000,Loc!A370)</f>
        <v>0</v>
      </c>
      <c r="K370" s="7">
        <f>SUMIFS(Nhap!$I$5:$I$1000,Nhap!$E$5:$E$1000,DATE(Thang!$E$4,Thang!$C$4,Loc!$G$2),Nhap!$F$5:$F$1000,Loc!A370)</f>
        <v>0</v>
      </c>
      <c r="L370" s="7">
        <f>SUMIFS(Nhap!$I$5:$I$1000,Nhap!$E$5:$E$1000,DATE(Thang!$E$4,Thang!$C$4,Loc!$H$2),Nhap!$F$5:$F$1000,Loc!A370)</f>
        <v>0</v>
      </c>
      <c r="M370" s="7">
        <f>SUMIFS(Nhap!$I$5:$I$1000,Nhap!$E$5:$E$1000,DATE(Thang!$E$4,Thang!$C$4,Loc!$I$2),Nhap!$F$5:$F$1000,Loc!A370)</f>
        <v>0</v>
      </c>
      <c r="N370" s="7">
        <f>SUMIFS(Nhap!$I$5:$I$1000,Nhap!$E$5:$E$1000,DATE(Thang!$E$4,Thang!$C$4,Loc!$J$2),Nhap!$F$5:$F$1000,Loc!A370)</f>
        <v>0</v>
      </c>
      <c r="O370" s="7">
        <f>SUMIFS(Nhap!$I$5:$I$1000,Nhap!$E$5:$E$1000,DATE(Thang!$E$4,Thang!$C$4,Loc!$K$2),Nhap!$F$5:$F$1000,Loc!A370)</f>
        <v>0</v>
      </c>
      <c r="P370" s="7">
        <f>SUMIFS(Nhap!$I$5:$I$1000,Nhap!$E$5:$E$1000,DATE(Thang!$E$4,Thang!$C$4,Loc!$L$2),Nhap!$F$5:$F$1000,Loc!A370)</f>
        <v>0</v>
      </c>
      <c r="Q370" s="7">
        <f>SUMIFS(Nhap!$I$5:$I$1000,Nhap!$E$5:$E$1000,DATE(Thang!$E$4,Thang!$C$4,Loc!$M$2),Nhap!$F$5:$F$1000,Loc!A370)</f>
        <v>0</v>
      </c>
      <c r="R370" s="7">
        <f>SUMIFS(Nhap!$I$5:$I$1000,Nhap!$E$5:$E$1000,DATE(Thang!$E$4,Thang!$C$4,Loc!$N$2),Nhap!$F$5:$F$1000,Loc!A370)</f>
        <v>0</v>
      </c>
      <c r="S370" s="7">
        <f>SUMIFS(Nhap!$I$5:$I$1000,Nhap!$E$5:$E$1000,DATE(Thang!$E$4,Thang!$C$4,Loc!$O$2),Nhap!$F$5:$F$1000,Loc!A370)</f>
        <v>0</v>
      </c>
      <c r="T370" s="7">
        <f>SUMIFS(Nhap!$I$5:$I$1000,Nhap!$E$5:$E$1000,DATE(Thang!$E$4,Thang!$C$4,Loc!$P$2),Nhap!$F$5:$F$1000,Loc!A370)</f>
        <v>0</v>
      </c>
      <c r="U370" s="7">
        <f>SUMIFS(Nhap!$I$5:$I$1000,Nhap!$E$5:$E$1000,DATE(Thang!$E$4,Thang!$C$4,Loc!$Q$2),Nhap!$F$5:$F$1000,Loc!A370)</f>
        <v>0</v>
      </c>
      <c r="V370" s="7">
        <f>SUMIFS(Nhap!$I$5:$I$1000,Nhap!$E$5:$E$1000,DATE(Thang!$E$4,Thang!$C$4,Loc!$R$2),Nhap!$F$5:$F$1000,Loc!A370)</f>
        <v>0</v>
      </c>
      <c r="W370" s="7">
        <f>SUMIFS(Nhap!$I$5:$I$1000,Nhap!$E$5:$E$1000,DATE(Thang!$E$4,Thang!$C$4,Loc!$S$2),Nhap!$F$5:$F$1000,Loc!A370)</f>
        <v>0</v>
      </c>
      <c r="X370" s="7">
        <f>SUMIFS(Nhap!$I$5:$I$1000,Nhap!$E$5:$E$1000,DATE(Thang!$E$4,Thang!$C$4,Loc!$T$2),Nhap!$F$5:$F$1000,Loc!A370)</f>
        <v>0</v>
      </c>
      <c r="Y370" s="7">
        <f>SUMIFS(Nhap!$I$5:$I$1000,Nhap!$E$5:$E$1000,DATE(Thang!$E$4,Thang!$C$4,Loc!$U$2),Nhap!$F$5:$F$1000,Loc!A370)</f>
        <v>0</v>
      </c>
      <c r="Z370" s="7">
        <f>SUMIFS(Nhap!$I$5:$I$1000,Nhap!$E$5:$E$1000,DATE(Thang!$E$4,Thang!$C$4,Loc!$V$2),Nhap!$F$5:$F$1000,Loc!A370)</f>
        <v>0</v>
      </c>
      <c r="AA370" s="7">
        <f>SUMIFS(Nhap!$I$5:$I$1000,Nhap!$E$5:$E$1000,DATE(Thang!$E$4,Thang!$C$4,Loc!$W$2),Nhap!$F$5:$F$1000,Loc!A370)</f>
        <v>0</v>
      </c>
      <c r="AB370" s="7">
        <f>SUMIFS(Nhap!$I$5:$I$1000,Nhap!$E$5:$E$1000,DATE(Thang!$E$4,Thang!$C$4,Loc!$X$2),Nhap!$F$5:$F$1000,Loc!A370)</f>
        <v>0</v>
      </c>
      <c r="AC370" s="7">
        <f>SUMIFS(Nhap!$I$5:$I$1000,Nhap!$E$5:$E$1000,DATE(Thang!$E$4,Thang!$C$4,Loc!$Y$2),Nhap!$F$5:$F$1000,Loc!A370)</f>
        <v>0</v>
      </c>
      <c r="AD370" s="7">
        <f>SUMIFS(Nhap!$I$5:$I$1000,Nhap!$E$5:$E$1000,DATE(Thang!$E$4,Thang!$C$4,Loc!$Z$2),Nhap!$F$5:$F$1000,Loc!A370)</f>
        <v>0</v>
      </c>
      <c r="AE370" s="7">
        <f>SUMIFS(Nhap!$I$5:$I$1000,Nhap!$E$5:$E$1000,DATE(Thang!$E$4,Thang!$C$4,Loc!$AA$2),Nhap!$F$5:$F$1000,Loc!A370)</f>
        <v>0</v>
      </c>
      <c r="AF370" s="7">
        <f>SUMIFS(Nhap!$I$5:$I$1000,Nhap!$E$5:$E$1000,DATE(Thang!$E$4,Thang!$C$4,Loc!$AB$2),Nhap!$F$5:$F$1000,Loc!A370)</f>
        <v>0</v>
      </c>
      <c r="AG370" s="7">
        <f>SUMIFS(Nhap!$I$5:$I$1000,Nhap!$E$5:$E$1000,DATE(Thang!$E$4,Thang!$C$4,Loc!$AC$2),Nhap!$F$5:$F$1000,Loc!A370)</f>
        <v>0</v>
      </c>
      <c r="AH370" s="7">
        <f>SUMIFS(Nhap!$I$5:$I$1000,Nhap!$E$5:$E$1000,DATE(Thang!$E$4,Thang!$C$4,Loc!$AD$2),Nhap!$F$5:$F$1000,Loc!$A$5)</f>
        <v>0</v>
      </c>
      <c r="AI370" s="7">
        <f>SUMIFS(Nhap!$I$5:$I$1000,Nhap!$E$5:$E$1000,DATE(Thang!$E$4,Thang!$C$4,Loc!$AE$2),Nhap!$F$5:$F$1000,Loc!A370)</f>
        <v>0</v>
      </c>
      <c r="AJ370" s="7">
        <f>SUMIFS(Nhap!$I$5:$I$1000,Nhap!$E$5:$E$1000,DATE(Thang!$E$4,Thang!$C$4,Loc!$AF$2),Nhap!$F$5:$F$1000,Loc!A370)</f>
        <v>0</v>
      </c>
      <c r="AK370" s="7">
        <f>SUMIFS(Nhap!$I$5:$I$1000,Nhap!$E$5:$E$1000,DATE(Thang!$E$4,Thang!$C$4,Loc!$AG$2),Nhap!$F$5:$F$1000,Loc!A370)</f>
        <v>0</v>
      </c>
      <c r="AL370" s="7">
        <f>SUMIFS(Nhap!$I$5:$I$1000,Nhap!$E$5:$E$1000,DATE(Thang!$E$4,Thang!$C$4,Loc!$AH$2),Nhap!$F$5:$F$1000,Loc!A370)</f>
        <v>0</v>
      </c>
      <c r="AM370" s="7">
        <f>SUMIFS(Nhap!$I$5:$I$1000,Nhap!$E$5:$E$1000,DATE(Thang!$E$4,Thang!$C$4,Loc!$AI$2),Nhap!$F$5:$F$1000,Loc!A370)</f>
        <v>0</v>
      </c>
      <c r="AN370" s="7">
        <f>SUMIFS(Nhap!$I$5:$I$1000,Nhap!$E$5:$E$1000,DATE(Thang!$E$4,Thang!$C$4,Loc!$AJ$2),Nhap!$F$5:$F$1000,Loc!A370)</f>
        <v>0</v>
      </c>
      <c r="AO370" s="7">
        <f>SUMIFS(Xuat!$G$5:$G$1000,Xuat!$C$5:$C$1000,DATE(Thang!$E$4,Thang!$C$4,AO$2),Xuat!$D$5:$D$1000,Loc!$A370)</f>
        <v>0</v>
      </c>
      <c r="AP370" s="7">
        <f>SUMIFS(Xuat!$G$5:$G$1000,Xuat!$C$5:$C$1000,DATE(Thang!$E$4,Thang!$C$4,AP$2),Xuat!$D$5:$D$1000,Loc!$A370)</f>
        <v>0</v>
      </c>
      <c r="AQ370" s="7">
        <f>SUMIFS(Xuat!$G$5:$G$1000,Xuat!$C$5:$C$1000,DATE(Thang!$E$4,Thang!$C$4,AQ$2),Xuat!$D$5:$D$1000,Loc!$A370)</f>
        <v>0</v>
      </c>
      <c r="AR370" s="7">
        <f>SUMIFS(Xuat!$G$5:$G$1000,Xuat!$C$5:$C$1000,DATE(Thang!$E$4,Thang!$C$4,AR$2),Xuat!$D$5:$D$1000,Loc!$A370)</f>
        <v>0</v>
      </c>
      <c r="AS370" s="7">
        <f>SUMIFS(Xuat!$G$5:$G$1000,Xuat!$C$5:$C$1000,DATE(Thang!$E$4,Thang!$C$4,AS$2),Xuat!$D$5:$D$1000,Loc!$A370)</f>
        <v>0</v>
      </c>
      <c r="AT370" s="7">
        <f>SUMIFS(Xuat!$G$5:$G$1000,Xuat!$C$5:$C$1000,DATE(Thang!$E$4,Thang!$C$4,AT$2),Xuat!$D$5:$D$1000,Loc!$A370)</f>
        <v>0</v>
      </c>
      <c r="AU370" s="7">
        <f>SUMIFS(Xuat!$G$5:$G$1000,Xuat!$C$5:$C$1000,DATE(Thang!$E$4,Thang!$C$4,AU$2),Xuat!$D$5:$D$1000,Loc!$A370)</f>
        <v>0</v>
      </c>
      <c r="AV370" s="7">
        <f>SUMIFS(Xuat!$G$5:$G$1000,Xuat!$C$5:$C$1000,DATE(Thang!$E$4,Thang!$C$4,AV$2),Xuat!$D$5:$D$1000,Loc!$A370)</f>
        <v>0</v>
      </c>
      <c r="AW370" s="7">
        <f>SUMIFS(Xuat!$G$5:$G$1000,Xuat!$C$5:$C$1000,DATE(Thang!$E$4,Thang!$C$4,AW$2),Xuat!$D$5:$D$1000,Loc!$A370)</f>
        <v>0</v>
      </c>
      <c r="AX370" s="7">
        <f>SUMIFS(Xuat!$G$5:$G$1000,Xuat!$C$5:$C$1000,DATE(Thang!$E$4,Thang!$C$4,AX$2),Xuat!$D$5:$D$1000,Loc!$A370)</f>
        <v>0</v>
      </c>
      <c r="AY370" s="7">
        <f>SUMIFS(Xuat!$G$5:$G$1000,Xuat!$C$5:$C$1000,DATE(Thang!$E$4,Thang!$C$4,AY$2),Xuat!$D$5:$D$1000,Loc!$A370)</f>
        <v>0</v>
      </c>
      <c r="AZ370" s="7">
        <f>SUMIFS(Xuat!$G$5:$G$1000,Xuat!$C$5:$C$1000,DATE(Thang!$E$4,Thang!$C$4,AZ$2),Xuat!$D$5:$D$1000,Loc!$A370)</f>
        <v>0</v>
      </c>
      <c r="BA370" s="7">
        <f>SUMIFS(Xuat!$G$5:$G$1000,Xuat!$C$5:$C$1000,DATE(Thang!$E$4,Thang!$C$4,BA$2),Xuat!$D$5:$D$1000,Loc!$A370)</f>
        <v>0</v>
      </c>
      <c r="BB370" s="7">
        <f>SUMIFS(Xuat!$G$5:$G$1000,Xuat!$C$5:$C$1000,DATE(Thang!$E$4,Thang!$C$4,BB$2),Xuat!$D$5:$D$1000,Loc!$A370)</f>
        <v>0</v>
      </c>
      <c r="BC370" s="7">
        <f>SUMIFS(Xuat!$G$5:$G$1000,Xuat!$C$5:$C$1000,DATE(Thang!$E$4,Thang!$C$4,BC$2),Xuat!$D$5:$D$1000,Loc!$A370)</f>
        <v>0</v>
      </c>
      <c r="BD370" s="7">
        <f>SUMIFS(Xuat!$G$5:$G$1000,Xuat!$C$5:$C$1000,DATE(Thang!$E$4,Thang!$C$4,BD$2),Xuat!$D$5:$D$1000,Loc!$A370)</f>
        <v>0</v>
      </c>
      <c r="BE370" s="7">
        <f>SUMIFS(Xuat!$G$5:$G$1000,Xuat!$C$5:$C$1000,DATE(Thang!$E$4,Thang!$C$4,BE$2),Xuat!$D$5:$D$1000,Loc!$A370)</f>
        <v>0</v>
      </c>
      <c r="BF370" s="7">
        <f>SUMIFS(Xuat!$G$5:$G$1000,Xuat!$C$5:$C$1000,DATE(Thang!$E$4,Thang!$C$4,BF$2),Xuat!$D$5:$D$1000,Loc!$A370)</f>
        <v>0</v>
      </c>
      <c r="BG370" s="7">
        <f>SUMIFS(Xuat!$G$5:$G$1000,Xuat!$C$5:$C$1000,DATE(Thang!$E$4,Thang!$C$4,BG$2),Xuat!$D$5:$D$1000,Loc!$A370)</f>
        <v>0</v>
      </c>
      <c r="BH370" s="7">
        <f>SUMIFS(Xuat!$G$5:$G$1000,Xuat!$C$5:$C$1000,DATE(Thang!$E$4,Thang!$C$4,BH$2),Xuat!$D$5:$D$1000,Loc!$A370)</f>
        <v>0</v>
      </c>
      <c r="BI370" s="7">
        <f>SUMIFS(Xuat!$G$5:$G$1000,Xuat!$C$5:$C$1000,DATE(Thang!$E$4,Thang!$C$4,BI$2),Xuat!$D$5:$D$1000,Loc!$A370)</f>
        <v>0</v>
      </c>
      <c r="BJ370" s="7">
        <f>SUMIFS(Xuat!$G$5:$G$1000,Xuat!$C$5:$C$1000,DATE(Thang!$E$4,Thang!$C$4,BJ$2),Xuat!$D$5:$D$1000,Loc!$A370)</f>
        <v>0</v>
      </c>
      <c r="BK370" s="7">
        <f>SUMIFS(Xuat!$G$5:$G$1000,Xuat!$C$5:$C$1000,DATE(Thang!$E$4,Thang!$C$4,BK$2),Xuat!$D$5:$D$1000,Loc!$A370)</f>
        <v>0</v>
      </c>
      <c r="BL370" s="7">
        <f>SUMIFS(Xuat!$G$5:$G$1000,Xuat!$C$5:$C$1000,DATE(Thang!$E$4,Thang!$C$4,BL$2),Xuat!$D$5:$D$1000,Loc!$A370)</f>
        <v>0</v>
      </c>
      <c r="BM370" s="7">
        <f>SUMIFS(Xuat!$G$5:$G$1000,Xuat!$C$5:$C$1000,DATE(Thang!$E$4,Thang!$C$4,BM$2),Xuat!$D$5:$D$1000,Loc!$A370)</f>
        <v>0</v>
      </c>
      <c r="BN370" s="7">
        <f>SUMIFS(Xuat!$G$5:$G$1000,Xuat!$C$5:$C$1000,DATE(Thang!$E$4,Thang!$C$4,BN$2),Xuat!$D$5:$D$1000,Loc!$A370)</f>
        <v>0</v>
      </c>
      <c r="BO370" s="7">
        <f>SUMIFS(Xuat!$G$5:$G$1000,Xuat!$C$5:$C$1000,DATE(Thang!$E$4,Thang!$C$4,BO$2),Xuat!$D$5:$D$1000,Loc!$A370)</f>
        <v>0</v>
      </c>
      <c r="BP370" s="7">
        <f>SUMIFS(Xuat!$G$5:$G$1000,Xuat!$C$5:$C$1000,DATE(Thang!$E$4,Thang!$C$4,BP$2),Xuat!$D$5:$D$1000,Loc!$A370)</f>
        <v>0</v>
      </c>
      <c r="BQ370" s="7">
        <f>SUMIFS(Xuat!$G$5:$G$1000,Xuat!$C$5:$C$1000,DATE(Thang!$E$4,Thang!$C$4,BQ$2),Xuat!$D$5:$D$1000,Loc!$A370)</f>
        <v>0</v>
      </c>
      <c r="BR370" s="7">
        <f>SUMIFS(Xuat!$G$5:$G$1000,Xuat!$C$5:$C$1000,DATE(Thang!$E$4,Thang!$C$4,BR$2),Xuat!$D$5:$D$1000,Loc!$A370)</f>
        <v>0</v>
      </c>
      <c r="BS370" s="7">
        <f>SUMIFS(Xuat!$G$5:$G$1000,Xuat!$C$5:$C$1000,DATE(Thang!$E$4,Thang!$C$4,BS$2),Xuat!$D$5:$D$1000,Loc!$A370)</f>
        <v>0</v>
      </c>
    </row>
    <row r="371" spans="1:71" x14ac:dyDescent="0.2">
      <c r="A371" s="2">
        <f>DM!C371</f>
        <v>0</v>
      </c>
      <c r="B371" s="3">
        <f>VLOOKUP(A371,Tondau!$B$5:$F$500,3,0)</f>
        <v>0</v>
      </c>
      <c r="C371" s="3">
        <f>VLOOKUP(Tinhgiavon!A371,Tondau!$B$5:$E$500,4,0)</f>
        <v>0</v>
      </c>
      <c r="D371" s="3">
        <f t="shared" si="27"/>
        <v>0</v>
      </c>
      <c r="E371" s="3">
        <f>SUMIF(Nhap!$F$5:$F$1000,Tinhgiavon!A371,Nhap!$K$5:$K$1000)</f>
        <v>0</v>
      </c>
      <c r="F371" s="3">
        <f t="shared" si="28"/>
        <v>0</v>
      </c>
      <c r="G371" s="3">
        <f t="shared" si="29"/>
        <v>0</v>
      </c>
      <c r="H371" s="3">
        <f t="shared" si="30"/>
        <v>0</v>
      </c>
      <c r="I371" s="3">
        <f t="shared" si="31"/>
        <v>0</v>
      </c>
      <c r="J371" s="7">
        <f>SUMIFS(Nhap!$I$5:$I$1000,Nhap!$E$5:$E$1000,DATE(Thang!$E$4,Thang!$C$4,Loc!$F$2),Nhap!$F$5:$F$1000,Loc!A371)</f>
        <v>0</v>
      </c>
      <c r="K371" s="7">
        <f>SUMIFS(Nhap!$I$5:$I$1000,Nhap!$E$5:$E$1000,DATE(Thang!$E$4,Thang!$C$4,Loc!$G$2),Nhap!$F$5:$F$1000,Loc!A371)</f>
        <v>0</v>
      </c>
      <c r="L371" s="7">
        <f>SUMIFS(Nhap!$I$5:$I$1000,Nhap!$E$5:$E$1000,DATE(Thang!$E$4,Thang!$C$4,Loc!$H$2),Nhap!$F$5:$F$1000,Loc!A371)</f>
        <v>0</v>
      </c>
      <c r="M371" s="7">
        <f>SUMIFS(Nhap!$I$5:$I$1000,Nhap!$E$5:$E$1000,DATE(Thang!$E$4,Thang!$C$4,Loc!$I$2),Nhap!$F$5:$F$1000,Loc!A371)</f>
        <v>0</v>
      </c>
      <c r="N371" s="7">
        <f>SUMIFS(Nhap!$I$5:$I$1000,Nhap!$E$5:$E$1000,DATE(Thang!$E$4,Thang!$C$4,Loc!$J$2),Nhap!$F$5:$F$1000,Loc!A371)</f>
        <v>0</v>
      </c>
      <c r="O371" s="7">
        <f>SUMIFS(Nhap!$I$5:$I$1000,Nhap!$E$5:$E$1000,DATE(Thang!$E$4,Thang!$C$4,Loc!$K$2),Nhap!$F$5:$F$1000,Loc!A371)</f>
        <v>0</v>
      </c>
      <c r="P371" s="7">
        <f>SUMIFS(Nhap!$I$5:$I$1000,Nhap!$E$5:$E$1000,DATE(Thang!$E$4,Thang!$C$4,Loc!$L$2),Nhap!$F$5:$F$1000,Loc!A371)</f>
        <v>0</v>
      </c>
      <c r="Q371" s="7">
        <f>SUMIFS(Nhap!$I$5:$I$1000,Nhap!$E$5:$E$1000,DATE(Thang!$E$4,Thang!$C$4,Loc!$M$2),Nhap!$F$5:$F$1000,Loc!A371)</f>
        <v>0</v>
      </c>
      <c r="R371" s="7">
        <f>SUMIFS(Nhap!$I$5:$I$1000,Nhap!$E$5:$E$1000,DATE(Thang!$E$4,Thang!$C$4,Loc!$N$2),Nhap!$F$5:$F$1000,Loc!A371)</f>
        <v>0</v>
      </c>
      <c r="S371" s="7">
        <f>SUMIFS(Nhap!$I$5:$I$1000,Nhap!$E$5:$E$1000,DATE(Thang!$E$4,Thang!$C$4,Loc!$O$2),Nhap!$F$5:$F$1000,Loc!A371)</f>
        <v>0</v>
      </c>
      <c r="T371" s="7">
        <f>SUMIFS(Nhap!$I$5:$I$1000,Nhap!$E$5:$E$1000,DATE(Thang!$E$4,Thang!$C$4,Loc!$P$2),Nhap!$F$5:$F$1000,Loc!A371)</f>
        <v>0</v>
      </c>
      <c r="U371" s="7">
        <f>SUMIFS(Nhap!$I$5:$I$1000,Nhap!$E$5:$E$1000,DATE(Thang!$E$4,Thang!$C$4,Loc!$Q$2),Nhap!$F$5:$F$1000,Loc!A371)</f>
        <v>0</v>
      </c>
      <c r="V371" s="7">
        <f>SUMIFS(Nhap!$I$5:$I$1000,Nhap!$E$5:$E$1000,DATE(Thang!$E$4,Thang!$C$4,Loc!$R$2),Nhap!$F$5:$F$1000,Loc!A371)</f>
        <v>0</v>
      </c>
      <c r="W371" s="7">
        <f>SUMIFS(Nhap!$I$5:$I$1000,Nhap!$E$5:$E$1000,DATE(Thang!$E$4,Thang!$C$4,Loc!$S$2),Nhap!$F$5:$F$1000,Loc!A371)</f>
        <v>0</v>
      </c>
      <c r="X371" s="7">
        <f>SUMIFS(Nhap!$I$5:$I$1000,Nhap!$E$5:$E$1000,DATE(Thang!$E$4,Thang!$C$4,Loc!$T$2),Nhap!$F$5:$F$1000,Loc!A371)</f>
        <v>0</v>
      </c>
      <c r="Y371" s="7">
        <f>SUMIFS(Nhap!$I$5:$I$1000,Nhap!$E$5:$E$1000,DATE(Thang!$E$4,Thang!$C$4,Loc!$U$2),Nhap!$F$5:$F$1000,Loc!A371)</f>
        <v>0</v>
      </c>
      <c r="Z371" s="7">
        <f>SUMIFS(Nhap!$I$5:$I$1000,Nhap!$E$5:$E$1000,DATE(Thang!$E$4,Thang!$C$4,Loc!$V$2),Nhap!$F$5:$F$1000,Loc!A371)</f>
        <v>0</v>
      </c>
      <c r="AA371" s="7">
        <f>SUMIFS(Nhap!$I$5:$I$1000,Nhap!$E$5:$E$1000,DATE(Thang!$E$4,Thang!$C$4,Loc!$W$2),Nhap!$F$5:$F$1000,Loc!A371)</f>
        <v>0</v>
      </c>
      <c r="AB371" s="7">
        <f>SUMIFS(Nhap!$I$5:$I$1000,Nhap!$E$5:$E$1000,DATE(Thang!$E$4,Thang!$C$4,Loc!$X$2),Nhap!$F$5:$F$1000,Loc!A371)</f>
        <v>0</v>
      </c>
      <c r="AC371" s="7">
        <f>SUMIFS(Nhap!$I$5:$I$1000,Nhap!$E$5:$E$1000,DATE(Thang!$E$4,Thang!$C$4,Loc!$Y$2),Nhap!$F$5:$F$1000,Loc!A371)</f>
        <v>0</v>
      </c>
      <c r="AD371" s="7">
        <f>SUMIFS(Nhap!$I$5:$I$1000,Nhap!$E$5:$E$1000,DATE(Thang!$E$4,Thang!$C$4,Loc!$Z$2),Nhap!$F$5:$F$1000,Loc!A371)</f>
        <v>0</v>
      </c>
      <c r="AE371" s="7">
        <f>SUMIFS(Nhap!$I$5:$I$1000,Nhap!$E$5:$E$1000,DATE(Thang!$E$4,Thang!$C$4,Loc!$AA$2),Nhap!$F$5:$F$1000,Loc!A371)</f>
        <v>0</v>
      </c>
      <c r="AF371" s="7">
        <f>SUMIFS(Nhap!$I$5:$I$1000,Nhap!$E$5:$E$1000,DATE(Thang!$E$4,Thang!$C$4,Loc!$AB$2),Nhap!$F$5:$F$1000,Loc!A371)</f>
        <v>0</v>
      </c>
      <c r="AG371" s="7">
        <f>SUMIFS(Nhap!$I$5:$I$1000,Nhap!$E$5:$E$1000,DATE(Thang!$E$4,Thang!$C$4,Loc!$AC$2),Nhap!$F$5:$F$1000,Loc!A371)</f>
        <v>0</v>
      </c>
      <c r="AH371" s="7">
        <f>SUMIFS(Nhap!$I$5:$I$1000,Nhap!$E$5:$E$1000,DATE(Thang!$E$4,Thang!$C$4,Loc!$AD$2),Nhap!$F$5:$F$1000,Loc!$A$5)</f>
        <v>0</v>
      </c>
      <c r="AI371" s="7">
        <f>SUMIFS(Nhap!$I$5:$I$1000,Nhap!$E$5:$E$1000,DATE(Thang!$E$4,Thang!$C$4,Loc!$AE$2),Nhap!$F$5:$F$1000,Loc!A371)</f>
        <v>0</v>
      </c>
      <c r="AJ371" s="7">
        <f>SUMIFS(Nhap!$I$5:$I$1000,Nhap!$E$5:$E$1000,DATE(Thang!$E$4,Thang!$C$4,Loc!$AF$2),Nhap!$F$5:$F$1000,Loc!A371)</f>
        <v>0</v>
      </c>
      <c r="AK371" s="7">
        <f>SUMIFS(Nhap!$I$5:$I$1000,Nhap!$E$5:$E$1000,DATE(Thang!$E$4,Thang!$C$4,Loc!$AG$2),Nhap!$F$5:$F$1000,Loc!A371)</f>
        <v>0</v>
      </c>
      <c r="AL371" s="7">
        <f>SUMIFS(Nhap!$I$5:$I$1000,Nhap!$E$5:$E$1000,DATE(Thang!$E$4,Thang!$C$4,Loc!$AH$2),Nhap!$F$5:$F$1000,Loc!A371)</f>
        <v>0</v>
      </c>
      <c r="AM371" s="7">
        <f>SUMIFS(Nhap!$I$5:$I$1000,Nhap!$E$5:$E$1000,DATE(Thang!$E$4,Thang!$C$4,Loc!$AI$2),Nhap!$F$5:$F$1000,Loc!A371)</f>
        <v>0</v>
      </c>
      <c r="AN371" s="7">
        <f>SUMIFS(Nhap!$I$5:$I$1000,Nhap!$E$5:$E$1000,DATE(Thang!$E$4,Thang!$C$4,Loc!$AJ$2),Nhap!$F$5:$F$1000,Loc!A371)</f>
        <v>0</v>
      </c>
      <c r="AO371" s="7">
        <f>SUMIFS(Xuat!$G$5:$G$1000,Xuat!$C$5:$C$1000,DATE(Thang!$E$4,Thang!$C$4,AO$2),Xuat!$D$5:$D$1000,Loc!$A371)</f>
        <v>0</v>
      </c>
      <c r="AP371" s="7">
        <f>SUMIFS(Xuat!$G$5:$G$1000,Xuat!$C$5:$C$1000,DATE(Thang!$E$4,Thang!$C$4,AP$2),Xuat!$D$5:$D$1000,Loc!$A371)</f>
        <v>0</v>
      </c>
      <c r="AQ371" s="7">
        <f>SUMIFS(Xuat!$G$5:$G$1000,Xuat!$C$5:$C$1000,DATE(Thang!$E$4,Thang!$C$4,AQ$2),Xuat!$D$5:$D$1000,Loc!$A371)</f>
        <v>0</v>
      </c>
      <c r="AR371" s="7">
        <f>SUMIFS(Xuat!$G$5:$G$1000,Xuat!$C$5:$C$1000,DATE(Thang!$E$4,Thang!$C$4,AR$2),Xuat!$D$5:$D$1000,Loc!$A371)</f>
        <v>0</v>
      </c>
      <c r="AS371" s="7">
        <f>SUMIFS(Xuat!$G$5:$G$1000,Xuat!$C$5:$C$1000,DATE(Thang!$E$4,Thang!$C$4,AS$2),Xuat!$D$5:$D$1000,Loc!$A371)</f>
        <v>0</v>
      </c>
      <c r="AT371" s="7">
        <f>SUMIFS(Xuat!$G$5:$G$1000,Xuat!$C$5:$C$1000,DATE(Thang!$E$4,Thang!$C$4,AT$2),Xuat!$D$5:$D$1000,Loc!$A371)</f>
        <v>0</v>
      </c>
      <c r="AU371" s="7">
        <f>SUMIFS(Xuat!$G$5:$G$1000,Xuat!$C$5:$C$1000,DATE(Thang!$E$4,Thang!$C$4,AU$2),Xuat!$D$5:$D$1000,Loc!$A371)</f>
        <v>0</v>
      </c>
      <c r="AV371" s="7">
        <f>SUMIFS(Xuat!$G$5:$G$1000,Xuat!$C$5:$C$1000,DATE(Thang!$E$4,Thang!$C$4,AV$2),Xuat!$D$5:$D$1000,Loc!$A371)</f>
        <v>0</v>
      </c>
      <c r="AW371" s="7">
        <f>SUMIFS(Xuat!$G$5:$G$1000,Xuat!$C$5:$C$1000,DATE(Thang!$E$4,Thang!$C$4,AW$2),Xuat!$D$5:$D$1000,Loc!$A371)</f>
        <v>0</v>
      </c>
      <c r="AX371" s="7">
        <f>SUMIFS(Xuat!$G$5:$G$1000,Xuat!$C$5:$C$1000,DATE(Thang!$E$4,Thang!$C$4,AX$2),Xuat!$D$5:$D$1000,Loc!$A371)</f>
        <v>0</v>
      </c>
      <c r="AY371" s="7">
        <f>SUMIFS(Xuat!$G$5:$G$1000,Xuat!$C$5:$C$1000,DATE(Thang!$E$4,Thang!$C$4,AY$2),Xuat!$D$5:$D$1000,Loc!$A371)</f>
        <v>0</v>
      </c>
      <c r="AZ371" s="7">
        <f>SUMIFS(Xuat!$G$5:$G$1000,Xuat!$C$5:$C$1000,DATE(Thang!$E$4,Thang!$C$4,AZ$2),Xuat!$D$5:$D$1000,Loc!$A371)</f>
        <v>0</v>
      </c>
      <c r="BA371" s="7">
        <f>SUMIFS(Xuat!$G$5:$G$1000,Xuat!$C$5:$C$1000,DATE(Thang!$E$4,Thang!$C$4,BA$2),Xuat!$D$5:$D$1000,Loc!$A371)</f>
        <v>0</v>
      </c>
      <c r="BB371" s="7">
        <f>SUMIFS(Xuat!$G$5:$G$1000,Xuat!$C$5:$C$1000,DATE(Thang!$E$4,Thang!$C$4,BB$2),Xuat!$D$5:$D$1000,Loc!$A371)</f>
        <v>0</v>
      </c>
      <c r="BC371" s="7">
        <f>SUMIFS(Xuat!$G$5:$G$1000,Xuat!$C$5:$C$1000,DATE(Thang!$E$4,Thang!$C$4,BC$2),Xuat!$D$5:$D$1000,Loc!$A371)</f>
        <v>0</v>
      </c>
      <c r="BD371" s="7">
        <f>SUMIFS(Xuat!$G$5:$G$1000,Xuat!$C$5:$C$1000,DATE(Thang!$E$4,Thang!$C$4,BD$2),Xuat!$D$5:$D$1000,Loc!$A371)</f>
        <v>0</v>
      </c>
      <c r="BE371" s="7">
        <f>SUMIFS(Xuat!$G$5:$G$1000,Xuat!$C$5:$C$1000,DATE(Thang!$E$4,Thang!$C$4,BE$2),Xuat!$D$5:$D$1000,Loc!$A371)</f>
        <v>0</v>
      </c>
      <c r="BF371" s="7">
        <f>SUMIFS(Xuat!$G$5:$G$1000,Xuat!$C$5:$C$1000,DATE(Thang!$E$4,Thang!$C$4,BF$2),Xuat!$D$5:$D$1000,Loc!$A371)</f>
        <v>0</v>
      </c>
      <c r="BG371" s="7">
        <f>SUMIFS(Xuat!$G$5:$G$1000,Xuat!$C$5:$C$1000,DATE(Thang!$E$4,Thang!$C$4,BG$2),Xuat!$D$5:$D$1000,Loc!$A371)</f>
        <v>0</v>
      </c>
      <c r="BH371" s="7">
        <f>SUMIFS(Xuat!$G$5:$G$1000,Xuat!$C$5:$C$1000,DATE(Thang!$E$4,Thang!$C$4,BH$2),Xuat!$D$5:$D$1000,Loc!$A371)</f>
        <v>0</v>
      </c>
      <c r="BI371" s="7">
        <f>SUMIFS(Xuat!$G$5:$G$1000,Xuat!$C$5:$C$1000,DATE(Thang!$E$4,Thang!$C$4,BI$2),Xuat!$D$5:$D$1000,Loc!$A371)</f>
        <v>0</v>
      </c>
      <c r="BJ371" s="7">
        <f>SUMIFS(Xuat!$G$5:$G$1000,Xuat!$C$5:$C$1000,DATE(Thang!$E$4,Thang!$C$4,BJ$2),Xuat!$D$5:$D$1000,Loc!$A371)</f>
        <v>0</v>
      </c>
      <c r="BK371" s="7">
        <f>SUMIFS(Xuat!$G$5:$G$1000,Xuat!$C$5:$C$1000,DATE(Thang!$E$4,Thang!$C$4,BK$2),Xuat!$D$5:$D$1000,Loc!$A371)</f>
        <v>0</v>
      </c>
      <c r="BL371" s="7">
        <f>SUMIFS(Xuat!$G$5:$G$1000,Xuat!$C$5:$C$1000,DATE(Thang!$E$4,Thang!$C$4,BL$2),Xuat!$D$5:$D$1000,Loc!$A371)</f>
        <v>0</v>
      </c>
      <c r="BM371" s="7">
        <f>SUMIFS(Xuat!$G$5:$G$1000,Xuat!$C$5:$C$1000,DATE(Thang!$E$4,Thang!$C$4,BM$2),Xuat!$D$5:$D$1000,Loc!$A371)</f>
        <v>0</v>
      </c>
      <c r="BN371" s="7">
        <f>SUMIFS(Xuat!$G$5:$G$1000,Xuat!$C$5:$C$1000,DATE(Thang!$E$4,Thang!$C$4,BN$2),Xuat!$D$5:$D$1000,Loc!$A371)</f>
        <v>0</v>
      </c>
      <c r="BO371" s="7">
        <f>SUMIFS(Xuat!$G$5:$G$1000,Xuat!$C$5:$C$1000,DATE(Thang!$E$4,Thang!$C$4,BO$2),Xuat!$D$5:$D$1000,Loc!$A371)</f>
        <v>0</v>
      </c>
      <c r="BP371" s="7">
        <f>SUMIFS(Xuat!$G$5:$G$1000,Xuat!$C$5:$C$1000,DATE(Thang!$E$4,Thang!$C$4,BP$2),Xuat!$D$5:$D$1000,Loc!$A371)</f>
        <v>0</v>
      </c>
      <c r="BQ371" s="7">
        <f>SUMIFS(Xuat!$G$5:$G$1000,Xuat!$C$5:$C$1000,DATE(Thang!$E$4,Thang!$C$4,BQ$2),Xuat!$D$5:$D$1000,Loc!$A371)</f>
        <v>0</v>
      </c>
      <c r="BR371" s="7">
        <f>SUMIFS(Xuat!$G$5:$G$1000,Xuat!$C$5:$C$1000,DATE(Thang!$E$4,Thang!$C$4,BR$2),Xuat!$D$5:$D$1000,Loc!$A371)</f>
        <v>0</v>
      </c>
      <c r="BS371" s="7">
        <f>SUMIFS(Xuat!$G$5:$G$1000,Xuat!$C$5:$C$1000,DATE(Thang!$E$4,Thang!$C$4,BS$2),Xuat!$D$5:$D$1000,Loc!$A371)</f>
        <v>0</v>
      </c>
    </row>
    <row r="372" spans="1:71" x14ac:dyDescent="0.2">
      <c r="A372" s="2">
        <f>DM!C372</f>
        <v>0</v>
      </c>
      <c r="B372" s="3">
        <f>VLOOKUP(A372,Tondau!$B$5:$F$500,3,0)</f>
        <v>0</v>
      </c>
      <c r="C372" s="3">
        <f>VLOOKUP(Tinhgiavon!A372,Tondau!$B$5:$E$500,4,0)</f>
        <v>0</v>
      </c>
      <c r="D372" s="3">
        <f t="shared" si="27"/>
        <v>0</v>
      </c>
      <c r="E372" s="3">
        <f>SUMIF(Nhap!$F$5:$F$1000,Tinhgiavon!A372,Nhap!$K$5:$K$1000)</f>
        <v>0</v>
      </c>
      <c r="F372" s="3">
        <f t="shared" si="28"/>
        <v>0</v>
      </c>
      <c r="G372" s="3">
        <f t="shared" si="29"/>
        <v>0</v>
      </c>
      <c r="H372" s="3">
        <f t="shared" si="30"/>
        <v>0</v>
      </c>
      <c r="I372" s="3">
        <f t="shared" si="31"/>
        <v>0</v>
      </c>
      <c r="J372" s="7">
        <f>SUMIFS(Nhap!$I$5:$I$1000,Nhap!$E$5:$E$1000,DATE(Thang!$E$4,Thang!$C$4,Loc!$F$2),Nhap!$F$5:$F$1000,Loc!A372)</f>
        <v>0</v>
      </c>
      <c r="K372" s="7">
        <f>SUMIFS(Nhap!$I$5:$I$1000,Nhap!$E$5:$E$1000,DATE(Thang!$E$4,Thang!$C$4,Loc!$G$2),Nhap!$F$5:$F$1000,Loc!A372)</f>
        <v>0</v>
      </c>
      <c r="L372" s="7">
        <f>SUMIFS(Nhap!$I$5:$I$1000,Nhap!$E$5:$E$1000,DATE(Thang!$E$4,Thang!$C$4,Loc!$H$2),Nhap!$F$5:$F$1000,Loc!A372)</f>
        <v>0</v>
      </c>
      <c r="M372" s="7">
        <f>SUMIFS(Nhap!$I$5:$I$1000,Nhap!$E$5:$E$1000,DATE(Thang!$E$4,Thang!$C$4,Loc!$I$2),Nhap!$F$5:$F$1000,Loc!A372)</f>
        <v>0</v>
      </c>
      <c r="N372" s="7">
        <f>SUMIFS(Nhap!$I$5:$I$1000,Nhap!$E$5:$E$1000,DATE(Thang!$E$4,Thang!$C$4,Loc!$J$2),Nhap!$F$5:$F$1000,Loc!A372)</f>
        <v>0</v>
      </c>
      <c r="O372" s="7">
        <f>SUMIFS(Nhap!$I$5:$I$1000,Nhap!$E$5:$E$1000,DATE(Thang!$E$4,Thang!$C$4,Loc!$K$2),Nhap!$F$5:$F$1000,Loc!A372)</f>
        <v>0</v>
      </c>
      <c r="P372" s="7">
        <f>SUMIFS(Nhap!$I$5:$I$1000,Nhap!$E$5:$E$1000,DATE(Thang!$E$4,Thang!$C$4,Loc!$L$2),Nhap!$F$5:$F$1000,Loc!A372)</f>
        <v>0</v>
      </c>
      <c r="Q372" s="7">
        <f>SUMIFS(Nhap!$I$5:$I$1000,Nhap!$E$5:$E$1000,DATE(Thang!$E$4,Thang!$C$4,Loc!$M$2),Nhap!$F$5:$F$1000,Loc!A372)</f>
        <v>0</v>
      </c>
      <c r="R372" s="7">
        <f>SUMIFS(Nhap!$I$5:$I$1000,Nhap!$E$5:$E$1000,DATE(Thang!$E$4,Thang!$C$4,Loc!$N$2),Nhap!$F$5:$F$1000,Loc!A372)</f>
        <v>0</v>
      </c>
      <c r="S372" s="7">
        <f>SUMIFS(Nhap!$I$5:$I$1000,Nhap!$E$5:$E$1000,DATE(Thang!$E$4,Thang!$C$4,Loc!$O$2),Nhap!$F$5:$F$1000,Loc!A372)</f>
        <v>0</v>
      </c>
      <c r="T372" s="7">
        <f>SUMIFS(Nhap!$I$5:$I$1000,Nhap!$E$5:$E$1000,DATE(Thang!$E$4,Thang!$C$4,Loc!$P$2),Nhap!$F$5:$F$1000,Loc!A372)</f>
        <v>0</v>
      </c>
      <c r="U372" s="7">
        <f>SUMIFS(Nhap!$I$5:$I$1000,Nhap!$E$5:$E$1000,DATE(Thang!$E$4,Thang!$C$4,Loc!$Q$2),Nhap!$F$5:$F$1000,Loc!A372)</f>
        <v>0</v>
      </c>
      <c r="V372" s="7">
        <f>SUMIFS(Nhap!$I$5:$I$1000,Nhap!$E$5:$E$1000,DATE(Thang!$E$4,Thang!$C$4,Loc!$R$2),Nhap!$F$5:$F$1000,Loc!A372)</f>
        <v>0</v>
      </c>
      <c r="W372" s="7">
        <f>SUMIFS(Nhap!$I$5:$I$1000,Nhap!$E$5:$E$1000,DATE(Thang!$E$4,Thang!$C$4,Loc!$S$2),Nhap!$F$5:$F$1000,Loc!A372)</f>
        <v>0</v>
      </c>
      <c r="X372" s="7">
        <f>SUMIFS(Nhap!$I$5:$I$1000,Nhap!$E$5:$E$1000,DATE(Thang!$E$4,Thang!$C$4,Loc!$T$2),Nhap!$F$5:$F$1000,Loc!A372)</f>
        <v>0</v>
      </c>
      <c r="Y372" s="7">
        <f>SUMIFS(Nhap!$I$5:$I$1000,Nhap!$E$5:$E$1000,DATE(Thang!$E$4,Thang!$C$4,Loc!$U$2),Nhap!$F$5:$F$1000,Loc!A372)</f>
        <v>0</v>
      </c>
      <c r="Z372" s="7">
        <f>SUMIFS(Nhap!$I$5:$I$1000,Nhap!$E$5:$E$1000,DATE(Thang!$E$4,Thang!$C$4,Loc!$V$2),Nhap!$F$5:$F$1000,Loc!A372)</f>
        <v>0</v>
      </c>
      <c r="AA372" s="7">
        <f>SUMIFS(Nhap!$I$5:$I$1000,Nhap!$E$5:$E$1000,DATE(Thang!$E$4,Thang!$C$4,Loc!$W$2),Nhap!$F$5:$F$1000,Loc!A372)</f>
        <v>0</v>
      </c>
      <c r="AB372" s="7">
        <f>SUMIFS(Nhap!$I$5:$I$1000,Nhap!$E$5:$E$1000,DATE(Thang!$E$4,Thang!$C$4,Loc!$X$2),Nhap!$F$5:$F$1000,Loc!A372)</f>
        <v>0</v>
      </c>
      <c r="AC372" s="7">
        <f>SUMIFS(Nhap!$I$5:$I$1000,Nhap!$E$5:$E$1000,DATE(Thang!$E$4,Thang!$C$4,Loc!$Y$2),Nhap!$F$5:$F$1000,Loc!A372)</f>
        <v>0</v>
      </c>
      <c r="AD372" s="7">
        <f>SUMIFS(Nhap!$I$5:$I$1000,Nhap!$E$5:$E$1000,DATE(Thang!$E$4,Thang!$C$4,Loc!$Z$2),Nhap!$F$5:$F$1000,Loc!A372)</f>
        <v>0</v>
      </c>
      <c r="AE372" s="7">
        <f>SUMIFS(Nhap!$I$5:$I$1000,Nhap!$E$5:$E$1000,DATE(Thang!$E$4,Thang!$C$4,Loc!$AA$2),Nhap!$F$5:$F$1000,Loc!A372)</f>
        <v>0</v>
      </c>
      <c r="AF372" s="7">
        <f>SUMIFS(Nhap!$I$5:$I$1000,Nhap!$E$5:$E$1000,DATE(Thang!$E$4,Thang!$C$4,Loc!$AB$2),Nhap!$F$5:$F$1000,Loc!A372)</f>
        <v>0</v>
      </c>
      <c r="AG372" s="7">
        <f>SUMIFS(Nhap!$I$5:$I$1000,Nhap!$E$5:$E$1000,DATE(Thang!$E$4,Thang!$C$4,Loc!$AC$2),Nhap!$F$5:$F$1000,Loc!A372)</f>
        <v>0</v>
      </c>
      <c r="AH372" s="7">
        <f>SUMIFS(Nhap!$I$5:$I$1000,Nhap!$E$5:$E$1000,DATE(Thang!$E$4,Thang!$C$4,Loc!$AD$2),Nhap!$F$5:$F$1000,Loc!$A$5)</f>
        <v>0</v>
      </c>
      <c r="AI372" s="7">
        <f>SUMIFS(Nhap!$I$5:$I$1000,Nhap!$E$5:$E$1000,DATE(Thang!$E$4,Thang!$C$4,Loc!$AE$2),Nhap!$F$5:$F$1000,Loc!A372)</f>
        <v>0</v>
      </c>
      <c r="AJ372" s="7">
        <f>SUMIFS(Nhap!$I$5:$I$1000,Nhap!$E$5:$E$1000,DATE(Thang!$E$4,Thang!$C$4,Loc!$AF$2),Nhap!$F$5:$F$1000,Loc!A372)</f>
        <v>0</v>
      </c>
      <c r="AK372" s="7">
        <f>SUMIFS(Nhap!$I$5:$I$1000,Nhap!$E$5:$E$1000,DATE(Thang!$E$4,Thang!$C$4,Loc!$AG$2),Nhap!$F$5:$F$1000,Loc!A372)</f>
        <v>0</v>
      </c>
      <c r="AL372" s="7">
        <f>SUMIFS(Nhap!$I$5:$I$1000,Nhap!$E$5:$E$1000,DATE(Thang!$E$4,Thang!$C$4,Loc!$AH$2),Nhap!$F$5:$F$1000,Loc!A372)</f>
        <v>0</v>
      </c>
      <c r="AM372" s="7">
        <f>SUMIFS(Nhap!$I$5:$I$1000,Nhap!$E$5:$E$1000,DATE(Thang!$E$4,Thang!$C$4,Loc!$AI$2),Nhap!$F$5:$F$1000,Loc!A372)</f>
        <v>0</v>
      </c>
      <c r="AN372" s="7">
        <f>SUMIFS(Nhap!$I$5:$I$1000,Nhap!$E$5:$E$1000,DATE(Thang!$E$4,Thang!$C$4,Loc!$AJ$2),Nhap!$F$5:$F$1000,Loc!A372)</f>
        <v>0</v>
      </c>
      <c r="AO372" s="7">
        <f>SUMIFS(Xuat!$G$5:$G$1000,Xuat!$C$5:$C$1000,DATE(Thang!$E$4,Thang!$C$4,AO$2),Xuat!$D$5:$D$1000,Loc!$A372)</f>
        <v>0</v>
      </c>
      <c r="AP372" s="7">
        <f>SUMIFS(Xuat!$G$5:$G$1000,Xuat!$C$5:$C$1000,DATE(Thang!$E$4,Thang!$C$4,AP$2),Xuat!$D$5:$D$1000,Loc!$A372)</f>
        <v>0</v>
      </c>
      <c r="AQ372" s="7">
        <f>SUMIFS(Xuat!$G$5:$G$1000,Xuat!$C$5:$C$1000,DATE(Thang!$E$4,Thang!$C$4,AQ$2),Xuat!$D$5:$D$1000,Loc!$A372)</f>
        <v>0</v>
      </c>
      <c r="AR372" s="7">
        <f>SUMIFS(Xuat!$G$5:$G$1000,Xuat!$C$5:$C$1000,DATE(Thang!$E$4,Thang!$C$4,AR$2),Xuat!$D$5:$D$1000,Loc!$A372)</f>
        <v>0</v>
      </c>
      <c r="AS372" s="7">
        <f>SUMIFS(Xuat!$G$5:$G$1000,Xuat!$C$5:$C$1000,DATE(Thang!$E$4,Thang!$C$4,AS$2),Xuat!$D$5:$D$1000,Loc!$A372)</f>
        <v>0</v>
      </c>
      <c r="AT372" s="7">
        <f>SUMIFS(Xuat!$G$5:$G$1000,Xuat!$C$5:$C$1000,DATE(Thang!$E$4,Thang!$C$4,AT$2),Xuat!$D$5:$D$1000,Loc!$A372)</f>
        <v>0</v>
      </c>
      <c r="AU372" s="7">
        <f>SUMIFS(Xuat!$G$5:$G$1000,Xuat!$C$5:$C$1000,DATE(Thang!$E$4,Thang!$C$4,AU$2),Xuat!$D$5:$D$1000,Loc!$A372)</f>
        <v>0</v>
      </c>
      <c r="AV372" s="7">
        <f>SUMIFS(Xuat!$G$5:$G$1000,Xuat!$C$5:$C$1000,DATE(Thang!$E$4,Thang!$C$4,AV$2),Xuat!$D$5:$D$1000,Loc!$A372)</f>
        <v>0</v>
      </c>
      <c r="AW372" s="7">
        <f>SUMIFS(Xuat!$G$5:$G$1000,Xuat!$C$5:$C$1000,DATE(Thang!$E$4,Thang!$C$4,AW$2),Xuat!$D$5:$D$1000,Loc!$A372)</f>
        <v>0</v>
      </c>
      <c r="AX372" s="7">
        <f>SUMIFS(Xuat!$G$5:$G$1000,Xuat!$C$5:$C$1000,DATE(Thang!$E$4,Thang!$C$4,AX$2),Xuat!$D$5:$D$1000,Loc!$A372)</f>
        <v>0</v>
      </c>
      <c r="AY372" s="7">
        <f>SUMIFS(Xuat!$G$5:$G$1000,Xuat!$C$5:$C$1000,DATE(Thang!$E$4,Thang!$C$4,AY$2),Xuat!$D$5:$D$1000,Loc!$A372)</f>
        <v>0</v>
      </c>
      <c r="AZ372" s="7">
        <f>SUMIFS(Xuat!$G$5:$G$1000,Xuat!$C$5:$C$1000,DATE(Thang!$E$4,Thang!$C$4,AZ$2),Xuat!$D$5:$D$1000,Loc!$A372)</f>
        <v>0</v>
      </c>
      <c r="BA372" s="7">
        <f>SUMIFS(Xuat!$G$5:$G$1000,Xuat!$C$5:$C$1000,DATE(Thang!$E$4,Thang!$C$4,BA$2),Xuat!$D$5:$D$1000,Loc!$A372)</f>
        <v>0</v>
      </c>
      <c r="BB372" s="7">
        <f>SUMIFS(Xuat!$G$5:$G$1000,Xuat!$C$5:$C$1000,DATE(Thang!$E$4,Thang!$C$4,BB$2),Xuat!$D$5:$D$1000,Loc!$A372)</f>
        <v>0</v>
      </c>
      <c r="BC372" s="7">
        <f>SUMIFS(Xuat!$G$5:$G$1000,Xuat!$C$5:$C$1000,DATE(Thang!$E$4,Thang!$C$4,BC$2),Xuat!$D$5:$D$1000,Loc!$A372)</f>
        <v>0</v>
      </c>
      <c r="BD372" s="7">
        <f>SUMIFS(Xuat!$G$5:$G$1000,Xuat!$C$5:$C$1000,DATE(Thang!$E$4,Thang!$C$4,BD$2),Xuat!$D$5:$D$1000,Loc!$A372)</f>
        <v>0</v>
      </c>
      <c r="BE372" s="7">
        <f>SUMIFS(Xuat!$G$5:$G$1000,Xuat!$C$5:$C$1000,DATE(Thang!$E$4,Thang!$C$4,BE$2),Xuat!$D$5:$D$1000,Loc!$A372)</f>
        <v>0</v>
      </c>
      <c r="BF372" s="7">
        <f>SUMIFS(Xuat!$G$5:$G$1000,Xuat!$C$5:$C$1000,DATE(Thang!$E$4,Thang!$C$4,BF$2),Xuat!$D$5:$D$1000,Loc!$A372)</f>
        <v>0</v>
      </c>
      <c r="BG372" s="7">
        <f>SUMIFS(Xuat!$G$5:$G$1000,Xuat!$C$5:$C$1000,DATE(Thang!$E$4,Thang!$C$4,BG$2),Xuat!$D$5:$D$1000,Loc!$A372)</f>
        <v>0</v>
      </c>
      <c r="BH372" s="7">
        <f>SUMIFS(Xuat!$G$5:$G$1000,Xuat!$C$5:$C$1000,DATE(Thang!$E$4,Thang!$C$4,BH$2),Xuat!$D$5:$D$1000,Loc!$A372)</f>
        <v>0</v>
      </c>
      <c r="BI372" s="7">
        <f>SUMIFS(Xuat!$G$5:$G$1000,Xuat!$C$5:$C$1000,DATE(Thang!$E$4,Thang!$C$4,BI$2),Xuat!$D$5:$D$1000,Loc!$A372)</f>
        <v>0</v>
      </c>
      <c r="BJ372" s="7">
        <f>SUMIFS(Xuat!$G$5:$G$1000,Xuat!$C$5:$C$1000,DATE(Thang!$E$4,Thang!$C$4,BJ$2),Xuat!$D$5:$D$1000,Loc!$A372)</f>
        <v>0</v>
      </c>
      <c r="BK372" s="7">
        <f>SUMIFS(Xuat!$G$5:$G$1000,Xuat!$C$5:$C$1000,DATE(Thang!$E$4,Thang!$C$4,BK$2),Xuat!$D$5:$D$1000,Loc!$A372)</f>
        <v>0</v>
      </c>
      <c r="BL372" s="7">
        <f>SUMIFS(Xuat!$G$5:$G$1000,Xuat!$C$5:$C$1000,DATE(Thang!$E$4,Thang!$C$4,BL$2),Xuat!$D$5:$D$1000,Loc!$A372)</f>
        <v>0</v>
      </c>
      <c r="BM372" s="7">
        <f>SUMIFS(Xuat!$G$5:$G$1000,Xuat!$C$5:$C$1000,DATE(Thang!$E$4,Thang!$C$4,BM$2),Xuat!$D$5:$D$1000,Loc!$A372)</f>
        <v>0</v>
      </c>
      <c r="BN372" s="7">
        <f>SUMIFS(Xuat!$G$5:$G$1000,Xuat!$C$5:$C$1000,DATE(Thang!$E$4,Thang!$C$4,BN$2),Xuat!$D$5:$D$1000,Loc!$A372)</f>
        <v>0</v>
      </c>
      <c r="BO372" s="7">
        <f>SUMIFS(Xuat!$G$5:$G$1000,Xuat!$C$5:$C$1000,DATE(Thang!$E$4,Thang!$C$4,BO$2),Xuat!$D$5:$D$1000,Loc!$A372)</f>
        <v>0</v>
      </c>
      <c r="BP372" s="7">
        <f>SUMIFS(Xuat!$G$5:$G$1000,Xuat!$C$5:$C$1000,DATE(Thang!$E$4,Thang!$C$4,BP$2),Xuat!$D$5:$D$1000,Loc!$A372)</f>
        <v>0</v>
      </c>
      <c r="BQ372" s="7">
        <f>SUMIFS(Xuat!$G$5:$G$1000,Xuat!$C$5:$C$1000,DATE(Thang!$E$4,Thang!$C$4,BQ$2),Xuat!$D$5:$D$1000,Loc!$A372)</f>
        <v>0</v>
      </c>
      <c r="BR372" s="7">
        <f>SUMIFS(Xuat!$G$5:$G$1000,Xuat!$C$5:$C$1000,DATE(Thang!$E$4,Thang!$C$4,BR$2),Xuat!$D$5:$D$1000,Loc!$A372)</f>
        <v>0</v>
      </c>
      <c r="BS372" s="7">
        <f>SUMIFS(Xuat!$G$5:$G$1000,Xuat!$C$5:$C$1000,DATE(Thang!$E$4,Thang!$C$4,BS$2),Xuat!$D$5:$D$1000,Loc!$A372)</f>
        <v>0</v>
      </c>
    </row>
    <row r="373" spans="1:71" x14ac:dyDescent="0.2">
      <c r="A373" s="2">
        <f>DM!C373</f>
        <v>0</v>
      </c>
      <c r="B373" s="3">
        <f>VLOOKUP(A373,Tondau!$B$5:$F$500,3,0)</f>
        <v>0</v>
      </c>
      <c r="C373" s="3">
        <f>VLOOKUP(Tinhgiavon!A373,Tondau!$B$5:$E$500,4,0)</f>
        <v>0</v>
      </c>
      <c r="D373" s="3">
        <f t="shared" si="27"/>
        <v>0</v>
      </c>
      <c r="E373" s="3">
        <f>SUMIF(Nhap!$F$5:$F$1000,Tinhgiavon!A373,Nhap!$K$5:$K$1000)</f>
        <v>0</v>
      </c>
      <c r="F373" s="3">
        <f t="shared" si="28"/>
        <v>0</v>
      </c>
      <c r="G373" s="3">
        <f t="shared" si="29"/>
        <v>0</v>
      </c>
      <c r="H373" s="3">
        <f t="shared" si="30"/>
        <v>0</v>
      </c>
      <c r="I373" s="3">
        <f t="shared" si="31"/>
        <v>0</v>
      </c>
      <c r="J373" s="7">
        <f>SUMIFS(Nhap!$I$5:$I$1000,Nhap!$E$5:$E$1000,DATE(Thang!$E$4,Thang!$C$4,Loc!$F$2),Nhap!$F$5:$F$1000,Loc!A373)</f>
        <v>0</v>
      </c>
      <c r="K373" s="7">
        <f>SUMIFS(Nhap!$I$5:$I$1000,Nhap!$E$5:$E$1000,DATE(Thang!$E$4,Thang!$C$4,Loc!$G$2),Nhap!$F$5:$F$1000,Loc!A373)</f>
        <v>0</v>
      </c>
      <c r="L373" s="7">
        <f>SUMIFS(Nhap!$I$5:$I$1000,Nhap!$E$5:$E$1000,DATE(Thang!$E$4,Thang!$C$4,Loc!$H$2),Nhap!$F$5:$F$1000,Loc!A373)</f>
        <v>0</v>
      </c>
      <c r="M373" s="7">
        <f>SUMIFS(Nhap!$I$5:$I$1000,Nhap!$E$5:$E$1000,DATE(Thang!$E$4,Thang!$C$4,Loc!$I$2),Nhap!$F$5:$F$1000,Loc!A373)</f>
        <v>0</v>
      </c>
      <c r="N373" s="7">
        <f>SUMIFS(Nhap!$I$5:$I$1000,Nhap!$E$5:$E$1000,DATE(Thang!$E$4,Thang!$C$4,Loc!$J$2),Nhap!$F$5:$F$1000,Loc!A373)</f>
        <v>0</v>
      </c>
      <c r="O373" s="7">
        <f>SUMIFS(Nhap!$I$5:$I$1000,Nhap!$E$5:$E$1000,DATE(Thang!$E$4,Thang!$C$4,Loc!$K$2),Nhap!$F$5:$F$1000,Loc!A373)</f>
        <v>0</v>
      </c>
      <c r="P373" s="7">
        <f>SUMIFS(Nhap!$I$5:$I$1000,Nhap!$E$5:$E$1000,DATE(Thang!$E$4,Thang!$C$4,Loc!$L$2),Nhap!$F$5:$F$1000,Loc!A373)</f>
        <v>0</v>
      </c>
      <c r="Q373" s="7">
        <f>SUMIFS(Nhap!$I$5:$I$1000,Nhap!$E$5:$E$1000,DATE(Thang!$E$4,Thang!$C$4,Loc!$M$2),Nhap!$F$5:$F$1000,Loc!A373)</f>
        <v>0</v>
      </c>
      <c r="R373" s="7">
        <f>SUMIFS(Nhap!$I$5:$I$1000,Nhap!$E$5:$E$1000,DATE(Thang!$E$4,Thang!$C$4,Loc!$N$2),Nhap!$F$5:$F$1000,Loc!A373)</f>
        <v>0</v>
      </c>
      <c r="S373" s="7">
        <f>SUMIFS(Nhap!$I$5:$I$1000,Nhap!$E$5:$E$1000,DATE(Thang!$E$4,Thang!$C$4,Loc!$O$2),Nhap!$F$5:$F$1000,Loc!A373)</f>
        <v>0</v>
      </c>
      <c r="T373" s="7">
        <f>SUMIFS(Nhap!$I$5:$I$1000,Nhap!$E$5:$E$1000,DATE(Thang!$E$4,Thang!$C$4,Loc!$P$2),Nhap!$F$5:$F$1000,Loc!A373)</f>
        <v>0</v>
      </c>
      <c r="U373" s="7">
        <f>SUMIFS(Nhap!$I$5:$I$1000,Nhap!$E$5:$E$1000,DATE(Thang!$E$4,Thang!$C$4,Loc!$Q$2),Nhap!$F$5:$F$1000,Loc!A373)</f>
        <v>0</v>
      </c>
      <c r="V373" s="7">
        <f>SUMIFS(Nhap!$I$5:$I$1000,Nhap!$E$5:$E$1000,DATE(Thang!$E$4,Thang!$C$4,Loc!$R$2),Nhap!$F$5:$F$1000,Loc!A373)</f>
        <v>0</v>
      </c>
      <c r="W373" s="7">
        <f>SUMIFS(Nhap!$I$5:$I$1000,Nhap!$E$5:$E$1000,DATE(Thang!$E$4,Thang!$C$4,Loc!$S$2),Nhap!$F$5:$F$1000,Loc!A373)</f>
        <v>0</v>
      </c>
      <c r="X373" s="7">
        <f>SUMIFS(Nhap!$I$5:$I$1000,Nhap!$E$5:$E$1000,DATE(Thang!$E$4,Thang!$C$4,Loc!$T$2),Nhap!$F$5:$F$1000,Loc!A373)</f>
        <v>0</v>
      </c>
      <c r="Y373" s="7">
        <f>SUMIFS(Nhap!$I$5:$I$1000,Nhap!$E$5:$E$1000,DATE(Thang!$E$4,Thang!$C$4,Loc!$U$2),Nhap!$F$5:$F$1000,Loc!A373)</f>
        <v>0</v>
      </c>
      <c r="Z373" s="7">
        <f>SUMIFS(Nhap!$I$5:$I$1000,Nhap!$E$5:$E$1000,DATE(Thang!$E$4,Thang!$C$4,Loc!$V$2),Nhap!$F$5:$F$1000,Loc!A373)</f>
        <v>0</v>
      </c>
      <c r="AA373" s="7">
        <f>SUMIFS(Nhap!$I$5:$I$1000,Nhap!$E$5:$E$1000,DATE(Thang!$E$4,Thang!$C$4,Loc!$W$2),Nhap!$F$5:$F$1000,Loc!A373)</f>
        <v>0</v>
      </c>
      <c r="AB373" s="7">
        <f>SUMIFS(Nhap!$I$5:$I$1000,Nhap!$E$5:$E$1000,DATE(Thang!$E$4,Thang!$C$4,Loc!$X$2),Nhap!$F$5:$F$1000,Loc!A373)</f>
        <v>0</v>
      </c>
      <c r="AC373" s="7">
        <f>SUMIFS(Nhap!$I$5:$I$1000,Nhap!$E$5:$E$1000,DATE(Thang!$E$4,Thang!$C$4,Loc!$Y$2),Nhap!$F$5:$F$1000,Loc!A373)</f>
        <v>0</v>
      </c>
      <c r="AD373" s="7">
        <f>SUMIFS(Nhap!$I$5:$I$1000,Nhap!$E$5:$E$1000,DATE(Thang!$E$4,Thang!$C$4,Loc!$Z$2),Nhap!$F$5:$F$1000,Loc!A373)</f>
        <v>0</v>
      </c>
      <c r="AE373" s="7">
        <f>SUMIFS(Nhap!$I$5:$I$1000,Nhap!$E$5:$E$1000,DATE(Thang!$E$4,Thang!$C$4,Loc!$AA$2),Nhap!$F$5:$F$1000,Loc!A373)</f>
        <v>0</v>
      </c>
      <c r="AF373" s="7">
        <f>SUMIFS(Nhap!$I$5:$I$1000,Nhap!$E$5:$E$1000,DATE(Thang!$E$4,Thang!$C$4,Loc!$AB$2),Nhap!$F$5:$F$1000,Loc!A373)</f>
        <v>0</v>
      </c>
      <c r="AG373" s="7">
        <f>SUMIFS(Nhap!$I$5:$I$1000,Nhap!$E$5:$E$1000,DATE(Thang!$E$4,Thang!$C$4,Loc!$AC$2),Nhap!$F$5:$F$1000,Loc!A373)</f>
        <v>0</v>
      </c>
      <c r="AH373" s="7">
        <f>SUMIFS(Nhap!$I$5:$I$1000,Nhap!$E$5:$E$1000,DATE(Thang!$E$4,Thang!$C$4,Loc!$AD$2),Nhap!$F$5:$F$1000,Loc!$A$5)</f>
        <v>0</v>
      </c>
      <c r="AI373" s="7">
        <f>SUMIFS(Nhap!$I$5:$I$1000,Nhap!$E$5:$E$1000,DATE(Thang!$E$4,Thang!$C$4,Loc!$AE$2),Nhap!$F$5:$F$1000,Loc!A373)</f>
        <v>0</v>
      </c>
      <c r="AJ373" s="7">
        <f>SUMIFS(Nhap!$I$5:$I$1000,Nhap!$E$5:$E$1000,DATE(Thang!$E$4,Thang!$C$4,Loc!$AF$2),Nhap!$F$5:$F$1000,Loc!A373)</f>
        <v>0</v>
      </c>
      <c r="AK373" s="7">
        <f>SUMIFS(Nhap!$I$5:$I$1000,Nhap!$E$5:$E$1000,DATE(Thang!$E$4,Thang!$C$4,Loc!$AG$2),Nhap!$F$5:$F$1000,Loc!A373)</f>
        <v>0</v>
      </c>
      <c r="AL373" s="7">
        <f>SUMIFS(Nhap!$I$5:$I$1000,Nhap!$E$5:$E$1000,DATE(Thang!$E$4,Thang!$C$4,Loc!$AH$2),Nhap!$F$5:$F$1000,Loc!A373)</f>
        <v>0</v>
      </c>
      <c r="AM373" s="7">
        <f>SUMIFS(Nhap!$I$5:$I$1000,Nhap!$E$5:$E$1000,DATE(Thang!$E$4,Thang!$C$4,Loc!$AI$2),Nhap!$F$5:$F$1000,Loc!A373)</f>
        <v>0</v>
      </c>
      <c r="AN373" s="7">
        <f>SUMIFS(Nhap!$I$5:$I$1000,Nhap!$E$5:$E$1000,DATE(Thang!$E$4,Thang!$C$4,Loc!$AJ$2),Nhap!$F$5:$F$1000,Loc!A373)</f>
        <v>0</v>
      </c>
      <c r="AO373" s="7">
        <f>SUMIFS(Xuat!$G$5:$G$1000,Xuat!$C$5:$C$1000,DATE(Thang!$E$4,Thang!$C$4,AO$2),Xuat!$D$5:$D$1000,Loc!$A373)</f>
        <v>0</v>
      </c>
      <c r="AP373" s="7">
        <f>SUMIFS(Xuat!$G$5:$G$1000,Xuat!$C$5:$C$1000,DATE(Thang!$E$4,Thang!$C$4,AP$2),Xuat!$D$5:$D$1000,Loc!$A373)</f>
        <v>0</v>
      </c>
      <c r="AQ373" s="7">
        <f>SUMIFS(Xuat!$G$5:$G$1000,Xuat!$C$5:$C$1000,DATE(Thang!$E$4,Thang!$C$4,AQ$2),Xuat!$D$5:$D$1000,Loc!$A373)</f>
        <v>0</v>
      </c>
      <c r="AR373" s="7">
        <f>SUMIFS(Xuat!$G$5:$G$1000,Xuat!$C$5:$C$1000,DATE(Thang!$E$4,Thang!$C$4,AR$2),Xuat!$D$5:$D$1000,Loc!$A373)</f>
        <v>0</v>
      </c>
      <c r="AS373" s="7">
        <f>SUMIFS(Xuat!$G$5:$G$1000,Xuat!$C$5:$C$1000,DATE(Thang!$E$4,Thang!$C$4,AS$2),Xuat!$D$5:$D$1000,Loc!$A373)</f>
        <v>0</v>
      </c>
      <c r="AT373" s="7">
        <f>SUMIFS(Xuat!$G$5:$G$1000,Xuat!$C$5:$C$1000,DATE(Thang!$E$4,Thang!$C$4,AT$2),Xuat!$D$5:$D$1000,Loc!$A373)</f>
        <v>0</v>
      </c>
      <c r="AU373" s="7">
        <f>SUMIFS(Xuat!$G$5:$G$1000,Xuat!$C$5:$C$1000,DATE(Thang!$E$4,Thang!$C$4,AU$2),Xuat!$D$5:$D$1000,Loc!$A373)</f>
        <v>0</v>
      </c>
      <c r="AV373" s="7">
        <f>SUMIFS(Xuat!$G$5:$G$1000,Xuat!$C$5:$C$1000,DATE(Thang!$E$4,Thang!$C$4,AV$2),Xuat!$D$5:$D$1000,Loc!$A373)</f>
        <v>0</v>
      </c>
      <c r="AW373" s="7">
        <f>SUMIFS(Xuat!$G$5:$G$1000,Xuat!$C$5:$C$1000,DATE(Thang!$E$4,Thang!$C$4,AW$2),Xuat!$D$5:$D$1000,Loc!$A373)</f>
        <v>0</v>
      </c>
      <c r="AX373" s="7">
        <f>SUMIFS(Xuat!$G$5:$G$1000,Xuat!$C$5:$C$1000,DATE(Thang!$E$4,Thang!$C$4,AX$2),Xuat!$D$5:$D$1000,Loc!$A373)</f>
        <v>0</v>
      </c>
      <c r="AY373" s="7">
        <f>SUMIFS(Xuat!$G$5:$G$1000,Xuat!$C$5:$C$1000,DATE(Thang!$E$4,Thang!$C$4,AY$2),Xuat!$D$5:$D$1000,Loc!$A373)</f>
        <v>0</v>
      </c>
      <c r="AZ373" s="7">
        <f>SUMIFS(Xuat!$G$5:$G$1000,Xuat!$C$5:$C$1000,DATE(Thang!$E$4,Thang!$C$4,AZ$2),Xuat!$D$5:$D$1000,Loc!$A373)</f>
        <v>0</v>
      </c>
      <c r="BA373" s="7">
        <f>SUMIFS(Xuat!$G$5:$G$1000,Xuat!$C$5:$C$1000,DATE(Thang!$E$4,Thang!$C$4,BA$2),Xuat!$D$5:$D$1000,Loc!$A373)</f>
        <v>0</v>
      </c>
      <c r="BB373" s="7">
        <f>SUMIFS(Xuat!$G$5:$G$1000,Xuat!$C$5:$C$1000,DATE(Thang!$E$4,Thang!$C$4,BB$2),Xuat!$D$5:$D$1000,Loc!$A373)</f>
        <v>0</v>
      </c>
      <c r="BC373" s="7">
        <f>SUMIFS(Xuat!$G$5:$G$1000,Xuat!$C$5:$C$1000,DATE(Thang!$E$4,Thang!$C$4,BC$2),Xuat!$D$5:$D$1000,Loc!$A373)</f>
        <v>0</v>
      </c>
      <c r="BD373" s="7">
        <f>SUMIFS(Xuat!$G$5:$G$1000,Xuat!$C$5:$C$1000,DATE(Thang!$E$4,Thang!$C$4,BD$2),Xuat!$D$5:$D$1000,Loc!$A373)</f>
        <v>0</v>
      </c>
      <c r="BE373" s="7">
        <f>SUMIFS(Xuat!$G$5:$G$1000,Xuat!$C$5:$C$1000,DATE(Thang!$E$4,Thang!$C$4,BE$2),Xuat!$D$5:$D$1000,Loc!$A373)</f>
        <v>0</v>
      </c>
      <c r="BF373" s="7">
        <f>SUMIFS(Xuat!$G$5:$G$1000,Xuat!$C$5:$C$1000,DATE(Thang!$E$4,Thang!$C$4,BF$2),Xuat!$D$5:$D$1000,Loc!$A373)</f>
        <v>0</v>
      </c>
      <c r="BG373" s="7">
        <f>SUMIFS(Xuat!$G$5:$G$1000,Xuat!$C$5:$C$1000,DATE(Thang!$E$4,Thang!$C$4,BG$2),Xuat!$D$5:$D$1000,Loc!$A373)</f>
        <v>0</v>
      </c>
      <c r="BH373" s="7">
        <f>SUMIFS(Xuat!$G$5:$G$1000,Xuat!$C$5:$C$1000,DATE(Thang!$E$4,Thang!$C$4,BH$2),Xuat!$D$5:$D$1000,Loc!$A373)</f>
        <v>0</v>
      </c>
      <c r="BI373" s="7">
        <f>SUMIFS(Xuat!$G$5:$G$1000,Xuat!$C$5:$C$1000,DATE(Thang!$E$4,Thang!$C$4,BI$2),Xuat!$D$5:$D$1000,Loc!$A373)</f>
        <v>0</v>
      </c>
      <c r="BJ373" s="7">
        <f>SUMIFS(Xuat!$G$5:$G$1000,Xuat!$C$5:$C$1000,DATE(Thang!$E$4,Thang!$C$4,BJ$2),Xuat!$D$5:$D$1000,Loc!$A373)</f>
        <v>0</v>
      </c>
      <c r="BK373" s="7">
        <f>SUMIFS(Xuat!$G$5:$G$1000,Xuat!$C$5:$C$1000,DATE(Thang!$E$4,Thang!$C$4,BK$2),Xuat!$D$5:$D$1000,Loc!$A373)</f>
        <v>0</v>
      </c>
      <c r="BL373" s="7">
        <f>SUMIFS(Xuat!$G$5:$G$1000,Xuat!$C$5:$C$1000,DATE(Thang!$E$4,Thang!$C$4,BL$2),Xuat!$D$5:$D$1000,Loc!$A373)</f>
        <v>0</v>
      </c>
      <c r="BM373" s="7">
        <f>SUMIFS(Xuat!$G$5:$G$1000,Xuat!$C$5:$C$1000,DATE(Thang!$E$4,Thang!$C$4,BM$2),Xuat!$D$5:$D$1000,Loc!$A373)</f>
        <v>0</v>
      </c>
      <c r="BN373" s="7">
        <f>SUMIFS(Xuat!$G$5:$G$1000,Xuat!$C$5:$C$1000,DATE(Thang!$E$4,Thang!$C$4,BN$2),Xuat!$D$5:$D$1000,Loc!$A373)</f>
        <v>0</v>
      </c>
      <c r="BO373" s="7">
        <f>SUMIFS(Xuat!$G$5:$G$1000,Xuat!$C$5:$C$1000,DATE(Thang!$E$4,Thang!$C$4,BO$2),Xuat!$D$5:$D$1000,Loc!$A373)</f>
        <v>0</v>
      </c>
      <c r="BP373" s="7">
        <f>SUMIFS(Xuat!$G$5:$G$1000,Xuat!$C$5:$C$1000,DATE(Thang!$E$4,Thang!$C$4,BP$2),Xuat!$D$5:$D$1000,Loc!$A373)</f>
        <v>0</v>
      </c>
      <c r="BQ373" s="7">
        <f>SUMIFS(Xuat!$G$5:$G$1000,Xuat!$C$5:$C$1000,DATE(Thang!$E$4,Thang!$C$4,BQ$2),Xuat!$D$5:$D$1000,Loc!$A373)</f>
        <v>0</v>
      </c>
      <c r="BR373" s="7">
        <f>SUMIFS(Xuat!$G$5:$G$1000,Xuat!$C$5:$C$1000,DATE(Thang!$E$4,Thang!$C$4,BR$2),Xuat!$D$5:$D$1000,Loc!$A373)</f>
        <v>0</v>
      </c>
      <c r="BS373" s="7">
        <f>SUMIFS(Xuat!$G$5:$G$1000,Xuat!$C$5:$C$1000,DATE(Thang!$E$4,Thang!$C$4,BS$2),Xuat!$D$5:$D$1000,Loc!$A373)</f>
        <v>0</v>
      </c>
    </row>
    <row r="374" spans="1:71" x14ac:dyDescent="0.2">
      <c r="A374" s="2">
        <f>DM!C374</f>
        <v>0</v>
      </c>
      <c r="B374" s="3">
        <f>VLOOKUP(A374,Tondau!$B$5:$F$500,3,0)</f>
        <v>0</v>
      </c>
      <c r="C374" s="3">
        <f>VLOOKUP(Tinhgiavon!A374,Tondau!$B$5:$E$500,4,0)</f>
        <v>0</v>
      </c>
      <c r="D374" s="3">
        <f t="shared" si="27"/>
        <v>0</v>
      </c>
      <c r="E374" s="3">
        <f>SUMIF(Nhap!$F$5:$F$1000,Tinhgiavon!A374,Nhap!$K$5:$K$1000)</f>
        <v>0</v>
      </c>
      <c r="F374" s="3">
        <f t="shared" si="28"/>
        <v>0</v>
      </c>
      <c r="G374" s="3">
        <f t="shared" si="29"/>
        <v>0</v>
      </c>
      <c r="H374" s="3">
        <f t="shared" si="30"/>
        <v>0</v>
      </c>
      <c r="I374" s="3">
        <f t="shared" si="31"/>
        <v>0</v>
      </c>
      <c r="J374" s="7">
        <f>SUMIFS(Nhap!$I$5:$I$1000,Nhap!$E$5:$E$1000,DATE(Thang!$E$4,Thang!$C$4,Loc!$F$2),Nhap!$F$5:$F$1000,Loc!A374)</f>
        <v>0</v>
      </c>
      <c r="K374" s="7">
        <f>SUMIFS(Nhap!$I$5:$I$1000,Nhap!$E$5:$E$1000,DATE(Thang!$E$4,Thang!$C$4,Loc!$G$2),Nhap!$F$5:$F$1000,Loc!A374)</f>
        <v>0</v>
      </c>
      <c r="L374" s="7">
        <f>SUMIFS(Nhap!$I$5:$I$1000,Nhap!$E$5:$E$1000,DATE(Thang!$E$4,Thang!$C$4,Loc!$H$2),Nhap!$F$5:$F$1000,Loc!A374)</f>
        <v>0</v>
      </c>
      <c r="M374" s="7">
        <f>SUMIFS(Nhap!$I$5:$I$1000,Nhap!$E$5:$E$1000,DATE(Thang!$E$4,Thang!$C$4,Loc!$I$2),Nhap!$F$5:$F$1000,Loc!A374)</f>
        <v>0</v>
      </c>
      <c r="N374" s="7">
        <f>SUMIFS(Nhap!$I$5:$I$1000,Nhap!$E$5:$E$1000,DATE(Thang!$E$4,Thang!$C$4,Loc!$J$2),Nhap!$F$5:$F$1000,Loc!A374)</f>
        <v>0</v>
      </c>
      <c r="O374" s="7">
        <f>SUMIFS(Nhap!$I$5:$I$1000,Nhap!$E$5:$E$1000,DATE(Thang!$E$4,Thang!$C$4,Loc!$K$2),Nhap!$F$5:$F$1000,Loc!A374)</f>
        <v>0</v>
      </c>
      <c r="P374" s="7">
        <f>SUMIFS(Nhap!$I$5:$I$1000,Nhap!$E$5:$E$1000,DATE(Thang!$E$4,Thang!$C$4,Loc!$L$2),Nhap!$F$5:$F$1000,Loc!A374)</f>
        <v>0</v>
      </c>
      <c r="Q374" s="7">
        <f>SUMIFS(Nhap!$I$5:$I$1000,Nhap!$E$5:$E$1000,DATE(Thang!$E$4,Thang!$C$4,Loc!$M$2),Nhap!$F$5:$F$1000,Loc!A374)</f>
        <v>0</v>
      </c>
      <c r="R374" s="7">
        <f>SUMIFS(Nhap!$I$5:$I$1000,Nhap!$E$5:$E$1000,DATE(Thang!$E$4,Thang!$C$4,Loc!$N$2),Nhap!$F$5:$F$1000,Loc!A374)</f>
        <v>0</v>
      </c>
      <c r="S374" s="7">
        <f>SUMIFS(Nhap!$I$5:$I$1000,Nhap!$E$5:$E$1000,DATE(Thang!$E$4,Thang!$C$4,Loc!$O$2),Nhap!$F$5:$F$1000,Loc!A374)</f>
        <v>0</v>
      </c>
      <c r="T374" s="7">
        <f>SUMIFS(Nhap!$I$5:$I$1000,Nhap!$E$5:$E$1000,DATE(Thang!$E$4,Thang!$C$4,Loc!$P$2),Nhap!$F$5:$F$1000,Loc!A374)</f>
        <v>0</v>
      </c>
      <c r="U374" s="7">
        <f>SUMIFS(Nhap!$I$5:$I$1000,Nhap!$E$5:$E$1000,DATE(Thang!$E$4,Thang!$C$4,Loc!$Q$2),Nhap!$F$5:$F$1000,Loc!A374)</f>
        <v>0</v>
      </c>
      <c r="V374" s="7">
        <f>SUMIFS(Nhap!$I$5:$I$1000,Nhap!$E$5:$E$1000,DATE(Thang!$E$4,Thang!$C$4,Loc!$R$2),Nhap!$F$5:$F$1000,Loc!A374)</f>
        <v>0</v>
      </c>
      <c r="W374" s="7">
        <f>SUMIFS(Nhap!$I$5:$I$1000,Nhap!$E$5:$E$1000,DATE(Thang!$E$4,Thang!$C$4,Loc!$S$2),Nhap!$F$5:$F$1000,Loc!A374)</f>
        <v>0</v>
      </c>
      <c r="X374" s="7">
        <f>SUMIFS(Nhap!$I$5:$I$1000,Nhap!$E$5:$E$1000,DATE(Thang!$E$4,Thang!$C$4,Loc!$T$2),Nhap!$F$5:$F$1000,Loc!A374)</f>
        <v>0</v>
      </c>
      <c r="Y374" s="7">
        <f>SUMIFS(Nhap!$I$5:$I$1000,Nhap!$E$5:$E$1000,DATE(Thang!$E$4,Thang!$C$4,Loc!$U$2),Nhap!$F$5:$F$1000,Loc!A374)</f>
        <v>0</v>
      </c>
      <c r="Z374" s="7">
        <f>SUMIFS(Nhap!$I$5:$I$1000,Nhap!$E$5:$E$1000,DATE(Thang!$E$4,Thang!$C$4,Loc!$V$2),Nhap!$F$5:$F$1000,Loc!A374)</f>
        <v>0</v>
      </c>
      <c r="AA374" s="7">
        <f>SUMIFS(Nhap!$I$5:$I$1000,Nhap!$E$5:$E$1000,DATE(Thang!$E$4,Thang!$C$4,Loc!$W$2),Nhap!$F$5:$F$1000,Loc!A374)</f>
        <v>0</v>
      </c>
      <c r="AB374" s="7">
        <f>SUMIFS(Nhap!$I$5:$I$1000,Nhap!$E$5:$E$1000,DATE(Thang!$E$4,Thang!$C$4,Loc!$X$2),Nhap!$F$5:$F$1000,Loc!A374)</f>
        <v>0</v>
      </c>
      <c r="AC374" s="7">
        <f>SUMIFS(Nhap!$I$5:$I$1000,Nhap!$E$5:$E$1000,DATE(Thang!$E$4,Thang!$C$4,Loc!$Y$2),Nhap!$F$5:$F$1000,Loc!A374)</f>
        <v>0</v>
      </c>
      <c r="AD374" s="7">
        <f>SUMIFS(Nhap!$I$5:$I$1000,Nhap!$E$5:$E$1000,DATE(Thang!$E$4,Thang!$C$4,Loc!$Z$2),Nhap!$F$5:$F$1000,Loc!A374)</f>
        <v>0</v>
      </c>
      <c r="AE374" s="7">
        <f>SUMIFS(Nhap!$I$5:$I$1000,Nhap!$E$5:$E$1000,DATE(Thang!$E$4,Thang!$C$4,Loc!$AA$2),Nhap!$F$5:$F$1000,Loc!A374)</f>
        <v>0</v>
      </c>
      <c r="AF374" s="7">
        <f>SUMIFS(Nhap!$I$5:$I$1000,Nhap!$E$5:$E$1000,DATE(Thang!$E$4,Thang!$C$4,Loc!$AB$2),Nhap!$F$5:$F$1000,Loc!A374)</f>
        <v>0</v>
      </c>
      <c r="AG374" s="7">
        <f>SUMIFS(Nhap!$I$5:$I$1000,Nhap!$E$5:$E$1000,DATE(Thang!$E$4,Thang!$C$4,Loc!$AC$2),Nhap!$F$5:$F$1000,Loc!A374)</f>
        <v>0</v>
      </c>
      <c r="AH374" s="7">
        <f>SUMIFS(Nhap!$I$5:$I$1000,Nhap!$E$5:$E$1000,DATE(Thang!$E$4,Thang!$C$4,Loc!$AD$2),Nhap!$F$5:$F$1000,Loc!$A$5)</f>
        <v>0</v>
      </c>
      <c r="AI374" s="7">
        <f>SUMIFS(Nhap!$I$5:$I$1000,Nhap!$E$5:$E$1000,DATE(Thang!$E$4,Thang!$C$4,Loc!$AE$2),Nhap!$F$5:$F$1000,Loc!A374)</f>
        <v>0</v>
      </c>
      <c r="AJ374" s="7">
        <f>SUMIFS(Nhap!$I$5:$I$1000,Nhap!$E$5:$E$1000,DATE(Thang!$E$4,Thang!$C$4,Loc!$AF$2),Nhap!$F$5:$F$1000,Loc!A374)</f>
        <v>0</v>
      </c>
      <c r="AK374" s="7">
        <f>SUMIFS(Nhap!$I$5:$I$1000,Nhap!$E$5:$E$1000,DATE(Thang!$E$4,Thang!$C$4,Loc!$AG$2),Nhap!$F$5:$F$1000,Loc!A374)</f>
        <v>0</v>
      </c>
      <c r="AL374" s="7">
        <f>SUMIFS(Nhap!$I$5:$I$1000,Nhap!$E$5:$E$1000,DATE(Thang!$E$4,Thang!$C$4,Loc!$AH$2),Nhap!$F$5:$F$1000,Loc!A374)</f>
        <v>0</v>
      </c>
      <c r="AM374" s="7">
        <f>SUMIFS(Nhap!$I$5:$I$1000,Nhap!$E$5:$E$1000,DATE(Thang!$E$4,Thang!$C$4,Loc!$AI$2),Nhap!$F$5:$F$1000,Loc!A374)</f>
        <v>0</v>
      </c>
      <c r="AN374" s="7">
        <f>SUMIFS(Nhap!$I$5:$I$1000,Nhap!$E$5:$E$1000,DATE(Thang!$E$4,Thang!$C$4,Loc!$AJ$2),Nhap!$F$5:$F$1000,Loc!A374)</f>
        <v>0</v>
      </c>
      <c r="AO374" s="7">
        <f>SUMIFS(Xuat!$G$5:$G$1000,Xuat!$C$5:$C$1000,DATE(Thang!$E$4,Thang!$C$4,AO$2),Xuat!$D$5:$D$1000,Loc!$A374)</f>
        <v>0</v>
      </c>
      <c r="AP374" s="7">
        <f>SUMIFS(Xuat!$G$5:$G$1000,Xuat!$C$5:$C$1000,DATE(Thang!$E$4,Thang!$C$4,AP$2),Xuat!$D$5:$D$1000,Loc!$A374)</f>
        <v>0</v>
      </c>
      <c r="AQ374" s="7">
        <f>SUMIFS(Xuat!$G$5:$G$1000,Xuat!$C$5:$C$1000,DATE(Thang!$E$4,Thang!$C$4,AQ$2),Xuat!$D$5:$D$1000,Loc!$A374)</f>
        <v>0</v>
      </c>
      <c r="AR374" s="7">
        <f>SUMIFS(Xuat!$G$5:$G$1000,Xuat!$C$5:$C$1000,DATE(Thang!$E$4,Thang!$C$4,AR$2),Xuat!$D$5:$D$1000,Loc!$A374)</f>
        <v>0</v>
      </c>
      <c r="AS374" s="7">
        <f>SUMIFS(Xuat!$G$5:$G$1000,Xuat!$C$5:$C$1000,DATE(Thang!$E$4,Thang!$C$4,AS$2),Xuat!$D$5:$D$1000,Loc!$A374)</f>
        <v>0</v>
      </c>
      <c r="AT374" s="7">
        <f>SUMIFS(Xuat!$G$5:$G$1000,Xuat!$C$5:$C$1000,DATE(Thang!$E$4,Thang!$C$4,AT$2),Xuat!$D$5:$D$1000,Loc!$A374)</f>
        <v>0</v>
      </c>
      <c r="AU374" s="7">
        <f>SUMIFS(Xuat!$G$5:$G$1000,Xuat!$C$5:$C$1000,DATE(Thang!$E$4,Thang!$C$4,AU$2),Xuat!$D$5:$D$1000,Loc!$A374)</f>
        <v>0</v>
      </c>
      <c r="AV374" s="7">
        <f>SUMIFS(Xuat!$G$5:$G$1000,Xuat!$C$5:$C$1000,DATE(Thang!$E$4,Thang!$C$4,AV$2),Xuat!$D$5:$D$1000,Loc!$A374)</f>
        <v>0</v>
      </c>
      <c r="AW374" s="7">
        <f>SUMIFS(Xuat!$G$5:$G$1000,Xuat!$C$5:$C$1000,DATE(Thang!$E$4,Thang!$C$4,AW$2),Xuat!$D$5:$D$1000,Loc!$A374)</f>
        <v>0</v>
      </c>
      <c r="AX374" s="7">
        <f>SUMIFS(Xuat!$G$5:$G$1000,Xuat!$C$5:$C$1000,DATE(Thang!$E$4,Thang!$C$4,AX$2),Xuat!$D$5:$D$1000,Loc!$A374)</f>
        <v>0</v>
      </c>
      <c r="AY374" s="7">
        <f>SUMIFS(Xuat!$G$5:$G$1000,Xuat!$C$5:$C$1000,DATE(Thang!$E$4,Thang!$C$4,AY$2),Xuat!$D$5:$D$1000,Loc!$A374)</f>
        <v>0</v>
      </c>
      <c r="AZ374" s="7">
        <f>SUMIFS(Xuat!$G$5:$G$1000,Xuat!$C$5:$C$1000,DATE(Thang!$E$4,Thang!$C$4,AZ$2),Xuat!$D$5:$D$1000,Loc!$A374)</f>
        <v>0</v>
      </c>
      <c r="BA374" s="7">
        <f>SUMIFS(Xuat!$G$5:$G$1000,Xuat!$C$5:$C$1000,DATE(Thang!$E$4,Thang!$C$4,BA$2),Xuat!$D$5:$D$1000,Loc!$A374)</f>
        <v>0</v>
      </c>
      <c r="BB374" s="7">
        <f>SUMIFS(Xuat!$G$5:$G$1000,Xuat!$C$5:$C$1000,DATE(Thang!$E$4,Thang!$C$4,BB$2),Xuat!$D$5:$D$1000,Loc!$A374)</f>
        <v>0</v>
      </c>
      <c r="BC374" s="7">
        <f>SUMIFS(Xuat!$G$5:$G$1000,Xuat!$C$5:$C$1000,DATE(Thang!$E$4,Thang!$C$4,BC$2),Xuat!$D$5:$D$1000,Loc!$A374)</f>
        <v>0</v>
      </c>
      <c r="BD374" s="7">
        <f>SUMIFS(Xuat!$G$5:$G$1000,Xuat!$C$5:$C$1000,DATE(Thang!$E$4,Thang!$C$4,BD$2),Xuat!$D$5:$D$1000,Loc!$A374)</f>
        <v>0</v>
      </c>
      <c r="BE374" s="7">
        <f>SUMIFS(Xuat!$G$5:$G$1000,Xuat!$C$5:$C$1000,DATE(Thang!$E$4,Thang!$C$4,BE$2),Xuat!$D$5:$D$1000,Loc!$A374)</f>
        <v>0</v>
      </c>
      <c r="BF374" s="7">
        <f>SUMIFS(Xuat!$G$5:$G$1000,Xuat!$C$5:$C$1000,DATE(Thang!$E$4,Thang!$C$4,BF$2),Xuat!$D$5:$D$1000,Loc!$A374)</f>
        <v>0</v>
      </c>
      <c r="BG374" s="7">
        <f>SUMIFS(Xuat!$G$5:$G$1000,Xuat!$C$5:$C$1000,DATE(Thang!$E$4,Thang!$C$4,BG$2),Xuat!$D$5:$D$1000,Loc!$A374)</f>
        <v>0</v>
      </c>
      <c r="BH374" s="7">
        <f>SUMIFS(Xuat!$G$5:$G$1000,Xuat!$C$5:$C$1000,DATE(Thang!$E$4,Thang!$C$4,BH$2),Xuat!$D$5:$D$1000,Loc!$A374)</f>
        <v>0</v>
      </c>
      <c r="BI374" s="7">
        <f>SUMIFS(Xuat!$G$5:$G$1000,Xuat!$C$5:$C$1000,DATE(Thang!$E$4,Thang!$C$4,BI$2),Xuat!$D$5:$D$1000,Loc!$A374)</f>
        <v>0</v>
      </c>
      <c r="BJ374" s="7">
        <f>SUMIFS(Xuat!$G$5:$G$1000,Xuat!$C$5:$C$1000,DATE(Thang!$E$4,Thang!$C$4,BJ$2),Xuat!$D$5:$D$1000,Loc!$A374)</f>
        <v>0</v>
      </c>
      <c r="BK374" s="7">
        <f>SUMIFS(Xuat!$G$5:$G$1000,Xuat!$C$5:$C$1000,DATE(Thang!$E$4,Thang!$C$4,BK$2),Xuat!$D$5:$D$1000,Loc!$A374)</f>
        <v>0</v>
      </c>
      <c r="BL374" s="7">
        <f>SUMIFS(Xuat!$G$5:$G$1000,Xuat!$C$5:$C$1000,DATE(Thang!$E$4,Thang!$C$4,BL$2),Xuat!$D$5:$D$1000,Loc!$A374)</f>
        <v>0</v>
      </c>
      <c r="BM374" s="7">
        <f>SUMIFS(Xuat!$G$5:$G$1000,Xuat!$C$5:$C$1000,DATE(Thang!$E$4,Thang!$C$4,BM$2),Xuat!$D$5:$D$1000,Loc!$A374)</f>
        <v>0</v>
      </c>
      <c r="BN374" s="7">
        <f>SUMIFS(Xuat!$G$5:$G$1000,Xuat!$C$5:$C$1000,DATE(Thang!$E$4,Thang!$C$4,BN$2),Xuat!$D$5:$D$1000,Loc!$A374)</f>
        <v>0</v>
      </c>
      <c r="BO374" s="7">
        <f>SUMIFS(Xuat!$G$5:$G$1000,Xuat!$C$5:$C$1000,DATE(Thang!$E$4,Thang!$C$4,BO$2),Xuat!$D$5:$D$1000,Loc!$A374)</f>
        <v>0</v>
      </c>
      <c r="BP374" s="7">
        <f>SUMIFS(Xuat!$G$5:$G$1000,Xuat!$C$5:$C$1000,DATE(Thang!$E$4,Thang!$C$4,BP$2),Xuat!$D$5:$D$1000,Loc!$A374)</f>
        <v>0</v>
      </c>
      <c r="BQ374" s="7">
        <f>SUMIFS(Xuat!$G$5:$G$1000,Xuat!$C$5:$C$1000,DATE(Thang!$E$4,Thang!$C$4,BQ$2),Xuat!$D$5:$D$1000,Loc!$A374)</f>
        <v>0</v>
      </c>
      <c r="BR374" s="7">
        <f>SUMIFS(Xuat!$G$5:$G$1000,Xuat!$C$5:$C$1000,DATE(Thang!$E$4,Thang!$C$4,BR$2),Xuat!$D$5:$D$1000,Loc!$A374)</f>
        <v>0</v>
      </c>
      <c r="BS374" s="7">
        <f>SUMIFS(Xuat!$G$5:$G$1000,Xuat!$C$5:$C$1000,DATE(Thang!$E$4,Thang!$C$4,BS$2),Xuat!$D$5:$D$1000,Loc!$A374)</f>
        <v>0</v>
      </c>
    </row>
    <row r="375" spans="1:71" x14ac:dyDescent="0.2">
      <c r="A375" s="2">
        <f>DM!C375</f>
        <v>0</v>
      </c>
      <c r="B375" s="3">
        <f>VLOOKUP(A375,Tondau!$B$5:$F$500,3,0)</f>
        <v>0</v>
      </c>
      <c r="C375" s="3">
        <f>VLOOKUP(Tinhgiavon!A375,Tondau!$B$5:$E$500,4,0)</f>
        <v>0</v>
      </c>
      <c r="D375" s="3">
        <f t="shared" si="27"/>
        <v>0</v>
      </c>
      <c r="E375" s="3">
        <f>SUMIF(Nhap!$F$5:$F$1000,Tinhgiavon!A375,Nhap!$K$5:$K$1000)</f>
        <v>0</v>
      </c>
      <c r="F375" s="3">
        <f t="shared" si="28"/>
        <v>0</v>
      </c>
      <c r="G375" s="3">
        <f t="shared" si="29"/>
        <v>0</v>
      </c>
      <c r="H375" s="3">
        <f t="shared" si="30"/>
        <v>0</v>
      </c>
      <c r="I375" s="3">
        <f t="shared" si="31"/>
        <v>0</v>
      </c>
      <c r="J375" s="7">
        <f>SUMIFS(Nhap!$I$5:$I$1000,Nhap!$E$5:$E$1000,DATE(Thang!$E$4,Thang!$C$4,Loc!$F$2),Nhap!$F$5:$F$1000,Loc!A375)</f>
        <v>0</v>
      </c>
      <c r="K375" s="7">
        <f>SUMIFS(Nhap!$I$5:$I$1000,Nhap!$E$5:$E$1000,DATE(Thang!$E$4,Thang!$C$4,Loc!$G$2),Nhap!$F$5:$F$1000,Loc!A375)</f>
        <v>0</v>
      </c>
      <c r="L375" s="7">
        <f>SUMIFS(Nhap!$I$5:$I$1000,Nhap!$E$5:$E$1000,DATE(Thang!$E$4,Thang!$C$4,Loc!$H$2),Nhap!$F$5:$F$1000,Loc!A375)</f>
        <v>0</v>
      </c>
      <c r="M375" s="7">
        <f>SUMIFS(Nhap!$I$5:$I$1000,Nhap!$E$5:$E$1000,DATE(Thang!$E$4,Thang!$C$4,Loc!$I$2),Nhap!$F$5:$F$1000,Loc!A375)</f>
        <v>0</v>
      </c>
      <c r="N375" s="7">
        <f>SUMIFS(Nhap!$I$5:$I$1000,Nhap!$E$5:$E$1000,DATE(Thang!$E$4,Thang!$C$4,Loc!$J$2),Nhap!$F$5:$F$1000,Loc!A375)</f>
        <v>0</v>
      </c>
      <c r="O375" s="7">
        <f>SUMIFS(Nhap!$I$5:$I$1000,Nhap!$E$5:$E$1000,DATE(Thang!$E$4,Thang!$C$4,Loc!$K$2),Nhap!$F$5:$F$1000,Loc!A375)</f>
        <v>0</v>
      </c>
      <c r="P375" s="7">
        <f>SUMIFS(Nhap!$I$5:$I$1000,Nhap!$E$5:$E$1000,DATE(Thang!$E$4,Thang!$C$4,Loc!$L$2),Nhap!$F$5:$F$1000,Loc!A375)</f>
        <v>0</v>
      </c>
      <c r="Q375" s="7">
        <f>SUMIFS(Nhap!$I$5:$I$1000,Nhap!$E$5:$E$1000,DATE(Thang!$E$4,Thang!$C$4,Loc!$M$2),Nhap!$F$5:$F$1000,Loc!A375)</f>
        <v>0</v>
      </c>
      <c r="R375" s="7">
        <f>SUMIFS(Nhap!$I$5:$I$1000,Nhap!$E$5:$E$1000,DATE(Thang!$E$4,Thang!$C$4,Loc!$N$2),Nhap!$F$5:$F$1000,Loc!A375)</f>
        <v>0</v>
      </c>
      <c r="S375" s="7">
        <f>SUMIFS(Nhap!$I$5:$I$1000,Nhap!$E$5:$E$1000,DATE(Thang!$E$4,Thang!$C$4,Loc!$O$2),Nhap!$F$5:$F$1000,Loc!A375)</f>
        <v>0</v>
      </c>
      <c r="T375" s="7">
        <f>SUMIFS(Nhap!$I$5:$I$1000,Nhap!$E$5:$E$1000,DATE(Thang!$E$4,Thang!$C$4,Loc!$P$2),Nhap!$F$5:$F$1000,Loc!A375)</f>
        <v>0</v>
      </c>
      <c r="U375" s="7">
        <f>SUMIFS(Nhap!$I$5:$I$1000,Nhap!$E$5:$E$1000,DATE(Thang!$E$4,Thang!$C$4,Loc!$Q$2),Nhap!$F$5:$F$1000,Loc!A375)</f>
        <v>0</v>
      </c>
      <c r="V375" s="7">
        <f>SUMIFS(Nhap!$I$5:$I$1000,Nhap!$E$5:$E$1000,DATE(Thang!$E$4,Thang!$C$4,Loc!$R$2),Nhap!$F$5:$F$1000,Loc!A375)</f>
        <v>0</v>
      </c>
      <c r="W375" s="7">
        <f>SUMIFS(Nhap!$I$5:$I$1000,Nhap!$E$5:$E$1000,DATE(Thang!$E$4,Thang!$C$4,Loc!$S$2),Nhap!$F$5:$F$1000,Loc!A375)</f>
        <v>0</v>
      </c>
      <c r="X375" s="7">
        <f>SUMIFS(Nhap!$I$5:$I$1000,Nhap!$E$5:$E$1000,DATE(Thang!$E$4,Thang!$C$4,Loc!$T$2),Nhap!$F$5:$F$1000,Loc!A375)</f>
        <v>0</v>
      </c>
      <c r="Y375" s="7">
        <f>SUMIFS(Nhap!$I$5:$I$1000,Nhap!$E$5:$E$1000,DATE(Thang!$E$4,Thang!$C$4,Loc!$U$2),Nhap!$F$5:$F$1000,Loc!A375)</f>
        <v>0</v>
      </c>
      <c r="Z375" s="7">
        <f>SUMIFS(Nhap!$I$5:$I$1000,Nhap!$E$5:$E$1000,DATE(Thang!$E$4,Thang!$C$4,Loc!$V$2),Nhap!$F$5:$F$1000,Loc!A375)</f>
        <v>0</v>
      </c>
      <c r="AA375" s="7">
        <f>SUMIFS(Nhap!$I$5:$I$1000,Nhap!$E$5:$E$1000,DATE(Thang!$E$4,Thang!$C$4,Loc!$W$2),Nhap!$F$5:$F$1000,Loc!A375)</f>
        <v>0</v>
      </c>
      <c r="AB375" s="7">
        <f>SUMIFS(Nhap!$I$5:$I$1000,Nhap!$E$5:$E$1000,DATE(Thang!$E$4,Thang!$C$4,Loc!$X$2),Nhap!$F$5:$F$1000,Loc!A375)</f>
        <v>0</v>
      </c>
      <c r="AC375" s="7">
        <f>SUMIFS(Nhap!$I$5:$I$1000,Nhap!$E$5:$E$1000,DATE(Thang!$E$4,Thang!$C$4,Loc!$Y$2),Nhap!$F$5:$F$1000,Loc!A375)</f>
        <v>0</v>
      </c>
      <c r="AD375" s="7">
        <f>SUMIFS(Nhap!$I$5:$I$1000,Nhap!$E$5:$E$1000,DATE(Thang!$E$4,Thang!$C$4,Loc!$Z$2),Nhap!$F$5:$F$1000,Loc!A375)</f>
        <v>0</v>
      </c>
      <c r="AE375" s="7">
        <f>SUMIFS(Nhap!$I$5:$I$1000,Nhap!$E$5:$E$1000,DATE(Thang!$E$4,Thang!$C$4,Loc!$AA$2),Nhap!$F$5:$F$1000,Loc!A375)</f>
        <v>0</v>
      </c>
      <c r="AF375" s="7">
        <f>SUMIFS(Nhap!$I$5:$I$1000,Nhap!$E$5:$E$1000,DATE(Thang!$E$4,Thang!$C$4,Loc!$AB$2),Nhap!$F$5:$F$1000,Loc!A375)</f>
        <v>0</v>
      </c>
      <c r="AG375" s="7">
        <f>SUMIFS(Nhap!$I$5:$I$1000,Nhap!$E$5:$E$1000,DATE(Thang!$E$4,Thang!$C$4,Loc!$AC$2),Nhap!$F$5:$F$1000,Loc!A375)</f>
        <v>0</v>
      </c>
      <c r="AH375" s="7">
        <f>SUMIFS(Nhap!$I$5:$I$1000,Nhap!$E$5:$E$1000,DATE(Thang!$E$4,Thang!$C$4,Loc!$AD$2),Nhap!$F$5:$F$1000,Loc!$A$5)</f>
        <v>0</v>
      </c>
      <c r="AI375" s="7">
        <f>SUMIFS(Nhap!$I$5:$I$1000,Nhap!$E$5:$E$1000,DATE(Thang!$E$4,Thang!$C$4,Loc!$AE$2),Nhap!$F$5:$F$1000,Loc!A375)</f>
        <v>0</v>
      </c>
      <c r="AJ375" s="7">
        <f>SUMIFS(Nhap!$I$5:$I$1000,Nhap!$E$5:$E$1000,DATE(Thang!$E$4,Thang!$C$4,Loc!$AF$2),Nhap!$F$5:$F$1000,Loc!A375)</f>
        <v>0</v>
      </c>
      <c r="AK375" s="7">
        <f>SUMIFS(Nhap!$I$5:$I$1000,Nhap!$E$5:$E$1000,DATE(Thang!$E$4,Thang!$C$4,Loc!$AG$2),Nhap!$F$5:$F$1000,Loc!A375)</f>
        <v>0</v>
      </c>
      <c r="AL375" s="7">
        <f>SUMIFS(Nhap!$I$5:$I$1000,Nhap!$E$5:$E$1000,DATE(Thang!$E$4,Thang!$C$4,Loc!$AH$2),Nhap!$F$5:$F$1000,Loc!A375)</f>
        <v>0</v>
      </c>
      <c r="AM375" s="7">
        <f>SUMIFS(Nhap!$I$5:$I$1000,Nhap!$E$5:$E$1000,DATE(Thang!$E$4,Thang!$C$4,Loc!$AI$2),Nhap!$F$5:$F$1000,Loc!A375)</f>
        <v>0</v>
      </c>
      <c r="AN375" s="7">
        <f>SUMIFS(Nhap!$I$5:$I$1000,Nhap!$E$5:$E$1000,DATE(Thang!$E$4,Thang!$C$4,Loc!$AJ$2),Nhap!$F$5:$F$1000,Loc!A375)</f>
        <v>0</v>
      </c>
      <c r="AO375" s="7">
        <f>SUMIFS(Xuat!$G$5:$G$1000,Xuat!$C$5:$C$1000,DATE(Thang!$E$4,Thang!$C$4,AO$2),Xuat!$D$5:$D$1000,Loc!$A375)</f>
        <v>0</v>
      </c>
      <c r="AP375" s="7">
        <f>SUMIFS(Xuat!$G$5:$G$1000,Xuat!$C$5:$C$1000,DATE(Thang!$E$4,Thang!$C$4,AP$2),Xuat!$D$5:$D$1000,Loc!$A375)</f>
        <v>0</v>
      </c>
      <c r="AQ375" s="7">
        <f>SUMIFS(Xuat!$G$5:$G$1000,Xuat!$C$5:$C$1000,DATE(Thang!$E$4,Thang!$C$4,AQ$2),Xuat!$D$5:$D$1000,Loc!$A375)</f>
        <v>0</v>
      </c>
      <c r="AR375" s="7">
        <f>SUMIFS(Xuat!$G$5:$G$1000,Xuat!$C$5:$C$1000,DATE(Thang!$E$4,Thang!$C$4,AR$2),Xuat!$D$5:$D$1000,Loc!$A375)</f>
        <v>0</v>
      </c>
      <c r="AS375" s="7">
        <f>SUMIFS(Xuat!$G$5:$G$1000,Xuat!$C$5:$C$1000,DATE(Thang!$E$4,Thang!$C$4,AS$2),Xuat!$D$5:$D$1000,Loc!$A375)</f>
        <v>0</v>
      </c>
      <c r="AT375" s="7">
        <f>SUMIFS(Xuat!$G$5:$G$1000,Xuat!$C$5:$C$1000,DATE(Thang!$E$4,Thang!$C$4,AT$2),Xuat!$D$5:$D$1000,Loc!$A375)</f>
        <v>0</v>
      </c>
      <c r="AU375" s="7">
        <f>SUMIFS(Xuat!$G$5:$G$1000,Xuat!$C$5:$C$1000,DATE(Thang!$E$4,Thang!$C$4,AU$2),Xuat!$D$5:$D$1000,Loc!$A375)</f>
        <v>0</v>
      </c>
      <c r="AV375" s="7">
        <f>SUMIFS(Xuat!$G$5:$G$1000,Xuat!$C$5:$C$1000,DATE(Thang!$E$4,Thang!$C$4,AV$2),Xuat!$D$5:$D$1000,Loc!$A375)</f>
        <v>0</v>
      </c>
      <c r="AW375" s="7">
        <f>SUMIFS(Xuat!$G$5:$G$1000,Xuat!$C$5:$C$1000,DATE(Thang!$E$4,Thang!$C$4,AW$2),Xuat!$D$5:$D$1000,Loc!$A375)</f>
        <v>0</v>
      </c>
      <c r="AX375" s="7">
        <f>SUMIFS(Xuat!$G$5:$G$1000,Xuat!$C$5:$C$1000,DATE(Thang!$E$4,Thang!$C$4,AX$2),Xuat!$D$5:$D$1000,Loc!$A375)</f>
        <v>0</v>
      </c>
      <c r="AY375" s="7">
        <f>SUMIFS(Xuat!$G$5:$G$1000,Xuat!$C$5:$C$1000,DATE(Thang!$E$4,Thang!$C$4,AY$2),Xuat!$D$5:$D$1000,Loc!$A375)</f>
        <v>0</v>
      </c>
      <c r="AZ375" s="7">
        <f>SUMIFS(Xuat!$G$5:$G$1000,Xuat!$C$5:$C$1000,DATE(Thang!$E$4,Thang!$C$4,AZ$2),Xuat!$D$5:$D$1000,Loc!$A375)</f>
        <v>0</v>
      </c>
      <c r="BA375" s="7">
        <f>SUMIFS(Xuat!$G$5:$G$1000,Xuat!$C$5:$C$1000,DATE(Thang!$E$4,Thang!$C$4,BA$2),Xuat!$D$5:$D$1000,Loc!$A375)</f>
        <v>0</v>
      </c>
      <c r="BB375" s="7">
        <f>SUMIFS(Xuat!$G$5:$G$1000,Xuat!$C$5:$C$1000,DATE(Thang!$E$4,Thang!$C$4,BB$2),Xuat!$D$5:$D$1000,Loc!$A375)</f>
        <v>0</v>
      </c>
      <c r="BC375" s="7">
        <f>SUMIFS(Xuat!$G$5:$G$1000,Xuat!$C$5:$C$1000,DATE(Thang!$E$4,Thang!$C$4,BC$2),Xuat!$D$5:$D$1000,Loc!$A375)</f>
        <v>0</v>
      </c>
      <c r="BD375" s="7">
        <f>SUMIFS(Xuat!$G$5:$G$1000,Xuat!$C$5:$C$1000,DATE(Thang!$E$4,Thang!$C$4,BD$2),Xuat!$D$5:$D$1000,Loc!$A375)</f>
        <v>0</v>
      </c>
      <c r="BE375" s="7">
        <f>SUMIFS(Xuat!$G$5:$G$1000,Xuat!$C$5:$C$1000,DATE(Thang!$E$4,Thang!$C$4,BE$2),Xuat!$D$5:$D$1000,Loc!$A375)</f>
        <v>0</v>
      </c>
      <c r="BF375" s="7">
        <f>SUMIFS(Xuat!$G$5:$G$1000,Xuat!$C$5:$C$1000,DATE(Thang!$E$4,Thang!$C$4,BF$2),Xuat!$D$5:$D$1000,Loc!$A375)</f>
        <v>0</v>
      </c>
      <c r="BG375" s="7">
        <f>SUMIFS(Xuat!$G$5:$G$1000,Xuat!$C$5:$C$1000,DATE(Thang!$E$4,Thang!$C$4,BG$2),Xuat!$D$5:$D$1000,Loc!$A375)</f>
        <v>0</v>
      </c>
      <c r="BH375" s="7">
        <f>SUMIFS(Xuat!$G$5:$G$1000,Xuat!$C$5:$C$1000,DATE(Thang!$E$4,Thang!$C$4,BH$2),Xuat!$D$5:$D$1000,Loc!$A375)</f>
        <v>0</v>
      </c>
      <c r="BI375" s="7">
        <f>SUMIFS(Xuat!$G$5:$G$1000,Xuat!$C$5:$C$1000,DATE(Thang!$E$4,Thang!$C$4,BI$2),Xuat!$D$5:$D$1000,Loc!$A375)</f>
        <v>0</v>
      </c>
      <c r="BJ375" s="7">
        <f>SUMIFS(Xuat!$G$5:$G$1000,Xuat!$C$5:$C$1000,DATE(Thang!$E$4,Thang!$C$4,BJ$2),Xuat!$D$5:$D$1000,Loc!$A375)</f>
        <v>0</v>
      </c>
      <c r="BK375" s="7">
        <f>SUMIFS(Xuat!$G$5:$G$1000,Xuat!$C$5:$C$1000,DATE(Thang!$E$4,Thang!$C$4,BK$2),Xuat!$D$5:$D$1000,Loc!$A375)</f>
        <v>0</v>
      </c>
      <c r="BL375" s="7">
        <f>SUMIFS(Xuat!$G$5:$G$1000,Xuat!$C$5:$C$1000,DATE(Thang!$E$4,Thang!$C$4,BL$2),Xuat!$D$5:$D$1000,Loc!$A375)</f>
        <v>0</v>
      </c>
      <c r="BM375" s="7">
        <f>SUMIFS(Xuat!$G$5:$G$1000,Xuat!$C$5:$C$1000,DATE(Thang!$E$4,Thang!$C$4,BM$2),Xuat!$D$5:$D$1000,Loc!$A375)</f>
        <v>0</v>
      </c>
      <c r="BN375" s="7">
        <f>SUMIFS(Xuat!$G$5:$G$1000,Xuat!$C$5:$C$1000,DATE(Thang!$E$4,Thang!$C$4,BN$2),Xuat!$D$5:$D$1000,Loc!$A375)</f>
        <v>0</v>
      </c>
      <c r="BO375" s="7">
        <f>SUMIFS(Xuat!$G$5:$G$1000,Xuat!$C$5:$C$1000,DATE(Thang!$E$4,Thang!$C$4,BO$2),Xuat!$D$5:$D$1000,Loc!$A375)</f>
        <v>0</v>
      </c>
      <c r="BP375" s="7">
        <f>SUMIFS(Xuat!$G$5:$G$1000,Xuat!$C$5:$C$1000,DATE(Thang!$E$4,Thang!$C$4,BP$2),Xuat!$D$5:$D$1000,Loc!$A375)</f>
        <v>0</v>
      </c>
      <c r="BQ375" s="7">
        <f>SUMIFS(Xuat!$G$5:$G$1000,Xuat!$C$5:$C$1000,DATE(Thang!$E$4,Thang!$C$4,BQ$2),Xuat!$D$5:$D$1000,Loc!$A375)</f>
        <v>0</v>
      </c>
      <c r="BR375" s="7">
        <f>SUMIFS(Xuat!$G$5:$G$1000,Xuat!$C$5:$C$1000,DATE(Thang!$E$4,Thang!$C$4,BR$2),Xuat!$D$5:$D$1000,Loc!$A375)</f>
        <v>0</v>
      </c>
      <c r="BS375" s="7">
        <f>SUMIFS(Xuat!$G$5:$G$1000,Xuat!$C$5:$C$1000,DATE(Thang!$E$4,Thang!$C$4,BS$2),Xuat!$D$5:$D$1000,Loc!$A375)</f>
        <v>0</v>
      </c>
    </row>
    <row r="376" spans="1:71" x14ac:dyDescent="0.2">
      <c r="A376" s="2">
        <f>DM!C376</f>
        <v>0</v>
      </c>
      <c r="B376" s="3">
        <f>VLOOKUP(A376,Tondau!$B$5:$F$500,3,0)</f>
        <v>0</v>
      </c>
      <c r="C376" s="3">
        <f>VLOOKUP(Tinhgiavon!A376,Tondau!$B$5:$E$500,4,0)</f>
        <v>0</v>
      </c>
      <c r="D376" s="3">
        <f t="shared" si="27"/>
        <v>0</v>
      </c>
      <c r="E376" s="3">
        <f>SUMIF(Nhap!$F$5:$F$1000,Tinhgiavon!A376,Nhap!$K$5:$K$1000)</f>
        <v>0</v>
      </c>
      <c r="F376" s="3">
        <f t="shared" si="28"/>
        <v>0</v>
      </c>
      <c r="G376" s="3">
        <f t="shared" si="29"/>
        <v>0</v>
      </c>
      <c r="H376" s="3">
        <f t="shared" si="30"/>
        <v>0</v>
      </c>
      <c r="I376" s="3">
        <f t="shared" si="31"/>
        <v>0</v>
      </c>
      <c r="J376" s="7">
        <f>SUMIFS(Nhap!$I$5:$I$1000,Nhap!$E$5:$E$1000,DATE(Thang!$E$4,Thang!$C$4,Loc!$F$2),Nhap!$F$5:$F$1000,Loc!A376)</f>
        <v>0</v>
      </c>
      <c r="K376" s="7">
        <f>SUMIFS(Nhap!$I$5:$I$1000,Nhap!$E$5:$E$1000,DATE(Thang!$E$4,Thang!$C$4,Loc!$G$2),Nhap!$F$5:$F$1000,Loc!A376)</f>
        <v>0</v>
      </c>
      <c r="L376" s="7">
        <f>SUMIFS(Nhap!$I$5:$I$1000,Nhap!$E$5:$E$1000,DATE(Thang!$E$4,Thang!$C$4,Loc!$H$2),Nhap!$F$5:$F$1000,Loc!A376)</f>
        <v>0</v>
      </c>
      <c r="M376" s="7">
        <f>SUMIFS(Nhap!$I$5:$I$1000,Nhap!$E$5:$E$1000,DATE(Thang!$E$4,Thang!$C$4,Loc!$I$2),Nhap!$F$5:$F$1000,Loc!A376)</f>
        <v>0</v>
      </c>
      <c r="N376" s="7">
        <f>SUMIFS(Nhap!$I$5:$I$1000,Nhap!$E$5:$E$1000,DATE(Thang!$E$4,Thang!$C$4,Loc!$J$2),Nhap!$F$5:$F$1000,Loc!A376)</f>
        <v>0</v>
      </c>
      <c r="O376" s="7">
        <f>SUMIFS(Nhap!$I$5:$I$1000,Nhap!$E$5:$E$1000,DATE(Thang!$E$4,Thang!$C$4,Loc!$K$2),Nhap!$F$5:$F$1000,Loc!A376)</f>
        <v>0</v>
      </c>
      <c r="P376" s="7">
        <f>SUMIFS(Nhap!$I$5:$I$1000,Nhap!$E$5:$E$1000,DATE(Thang!$E$4,Thang!$C$4,Loc!$L$2),Nhap!$F$5:$F$1000,Loc!A376)</f>
        <v>0</v>
      </c>
      <c r="Q376" s="7">
        <f>SUMIFS(Nhap!$I$5:$I$1000,Nhap!$E$5:$E$1000,DATE(Thang!$E$4,Thang!$C$4,Loc!$M$2),Nhap!$F$5:$F$1000,Loc!A376)</f>
        <v>0</v>
      </c>
      <c r="R376" s="7">
        <f>SUMIFS(Nhap!$I$5:$I$1000,Nhap!$E$5:$E$1000,DATE(Thang!$E$4,Thang!$C$4,Loc!$N$2),Nhap!$F$5:$F$1000,Loc!A376)</f>
        <v>0</v>
      </c>
      <c r="S376" s="7">
        <f>SUMIFS(Nhap!$I$5:$I$1000,Nhap!$E$5:$E$1000,DATE(Thang!$E$4,Thang!$C$4,Loc!$O$2),Nhap!$F$5:$F$1000,Loc!A376)</f>
        <v>0</v>
      </c>
      <c r="T376" s="7">
        <f>SUMIFS(Nhap!$I$5:$I$1000,Nhap!$E$5:$E$1000,DATE(Thang!$E$4,Thang!$C$4,Loc!$P$2),Nhap!$F$5:$F$1000,Loc!A376)</f>
        <v>0</v>
      </c>
      <c r="U376" s="7">
        <f>SUMIFS(Nhap!$I$5:$I$1000,Nhap!$E$5:$E$1000,DATE(Thang!$E$4,Thang!$C$4,Loc!$Q$2),Nhap!$F$5:$F$1000,Loc!A376)</f>
        <v>0</v>
      </c>
      <c r="V376" s="7">
        <f>SUMIFS(Nhap!$I$5:$I$1000,Nhap!$E$5:$E$1000,DATE(Thang!$E$4,Thang!$C$4,Loc!$R$2),Nhap!$F$5:$F$1000,Loc!A376)</f>
        <v>0</v>
      </c>
      <c r="W376" s="7">
        <f>SUMIFS(Nhap!$I$5:$I$1000,Nhap!$E$5:$E$1000,DATE(Thang!$E$4,Thang!$C$4,Loc!$S$2),Nhap!$F$5:$F$1000,Loc!A376)</f>
        <v>0</v>
      </c>
      <c r="X376" s="7">
        <f>SUMIFS(Nhap!$I$5:$I$1000,Nhap!$E$5:$E$1000,DATE(Thang!$E$4,Thang!$C$4,Loc!$T$2),Nhap!$F$5:$F$1000,Loc!A376)</f>
        <v>0</v>
      </c>
      <c r="Y376" s="7">
        <f>SUMIFS(Nhap!$I$5:$I$1000,Nhap!$E$5:$E$1000,DATE(Thang!$E$4,Thang!$C$4,Loc!$U$2),Nhap!$F$5:$F$1000,Loc!A376)</f>
        <v>0</v>
      </c>
      <c r="Z376" s="7">
        <f>SUMIFS(Nhap!$I$5:$I$1000,Nhap!$E$5:$E$1000,DATE(Thang!$E$4,Thang!$C$4,Loc!$V$2),Nhap!$F$5:$F$1000,Loc!A376)</f>
        <v>0</v>
      </c>
      <c r="AA376" s="7">
        <f>SUMIFS(Nhap!$I$5:$I$1000,Nhap!$E$5:$E$1000,DATE(Thang!$E$4,Thang!$C$4,Loc!$W$2),Nhap!$F$5:$F$1000,Loc!A376)</f>
        <v>0</v>
      </c>
      <c r="AB376" s="7">
        <f>SUMIFS(Nhap!$I$5:$I$1000,Nhap!$E$5:$E$1000,DATE(Thang!$E$4,Thang!$C$4,Loc!$X$2),Nhap!$F$5:$F$1000,Loc!A376)</f>
        <v>0</v>
      </c>
      <c r="AC376" s="7">
        <f>SUMIFS(Nhap!$I$5:$I$1000,Nhap!$E$5:$E$1000,DATE(Thang!$E$4,Thang!$C$4,Loc!$Y$2),Nhap!$F$5:$F$1000,Loc!A376)</f>
        <v>0</v>
      </c>
      <c r="AD376" s="7">
        <f>SUMIFS(Nhap!$I$5:$I$1000,Nhap!$E$5:$E$1000,DATE(Thang!$E$4,Thang!$C$4,Loc!$Z$2),Nhap!$F$5:$F$1000,Loc!A376)</f>
        <v>0</v>
      </c>
      <c r="AE376" s="7">
        <f>SUMIFS(Nhap!$I$5:$I$1000,Nhap!$E$5:$E$1000,DATE(Thang!$E$4,Thang!$C$4,Loc!$AA$2),Nhap!$F$5:$F$1000,Loc!A376)</f>
        <v>0</v>
      </c>
      <c r="AF376" s="7">
        <f>SUMIFS(Nhap!$I$5:$I$1000,Nhap!$E$5:$E$1000,DATE(Thang!$E$4,Thang!$C$4,Loc!$AB$2),Nhap!$F$5:$F$1000,Loc!A376)</f>
        <v>0</v>
      </c>
      <c r="AG376" s="7">
        <f>SUMIFS(Nhap!$I$5:$I$1000,Nhap!$E$5:$E$1000,DATE(Thang!$E$4,Thang!$C$4,Loc!$AC$2),Nhap!$F$5:$F$1000,Loc!A376)</f>
        <v>0</v>
      </c>
      <c r="AH376" s="7">
        <f>SUMIFS(Nhap!$I$5:$I$1000,Nhap!$E$5:$E$1000,DATE(Thang!$E$4,Thang!$C$4,Loc!$AD$2),Nhap!$F$5:$F$1000,Loc!$A$5)</f>
        <v>0</v>
      </c>
      <c r="AI376" s="7">
        <f>SUMIFS(Nhap!$I$5:$I$1000,Nhap!$E$5:$E$1000,DATE(Thang!$E$4,Thang!$C$4,Loc!$AE$2),Nhap!$F$5:$F$1000,Loc!A376)</f>
        <v>0</v>
      </c>
      <c r="AJ376" s="7">
        <f>SUMIFS(Nhap!$I$5:$I$1000,Nhap!$E$5:$E$1000,DATE(Thang!$E$4,Thang!$C$4,Loc!$AF$2),Nhap!$F$5:$F$1000,Loc!A376)</f>
        <v>0</v>
      </c>
      <c r="AK376" s="7">
        <f>SUMIFS(Nhap!$I$5:$I$1000,Nhap!$E$5:$E$1000,DATE(Thang!$E$4,Thang!$C$4,Loc!$AG$2),Nhap!$F$5:$F$1000,Loc!A376)</f>
        <v>0</v>
      </c>
      <c r="AL376" s="7">
        <f>SUMIFS(Nhap!$I$5:$I$1000,Nhap!$E$5:$E$1000,DATE(Thang!$E$4,Thang!$C$4,Loc!$AH$2),Nhap!$F$5:$F$1000,Loc!A376)</f>
        <v>0</v>
      </c>
      <c r="AM376" s="7">
        <f>SUMIFS(Nhap!$I$5:$I$1000,Nhap!$E$5:$E$1000,DATE(Thang!$E$4,Thang!$C$4,Loc!$AI$2),Nhap!$F$5:$F$1000,Loc!A376)</f>
        <v>0</v>
      </c>
      <c r="AN376" s="7">
        <f>SUMIFS(Nhap!$I$5:$I$1000,Nhap!$E$5:$E$1000,DATE(Thang!$E$4,Thang!$C$4,Loc!$AJ$2),Nhap!$F$5:$F$1000,Loc!A376)</f>
        <v>0</v>
      </c>
      <c r="AO376" s="7">
        <f>SUMIFS(Xuat!$G$5:$G$1000,Xuat!$C$5:$C$1000,DATE(Thang!$E$4,Thang!$C$4,AO$2),Xuat!$D$5:$D$1000,Loc!$A376)</f>
        <v>0</v>
      </c>
      <c r="AP376" s="7">
        <f>SUMIFS(Xuat!$G$5:$G$1000,Xuat!$C$5:$C$1000,DATE(Thang!$E$4,Thang!$C$4,AP$2),Xuat!$D$5:$D$1000,Loc!$A376)</f>
        <v>0</v>
      </c>
      <c r="AQ376" s="7">
        <f>SUMIFS(Xuat!$G$5:$G$1000,Xuat!$C$5:$C$1000,DATE(Thang!$E$4,Thang!$C$4,AQ$2),Xuat!$D$5:$D$1000,Loc!$A376)</f>
        <v>0</v>
      </c>
      <c r="AR376" s="7">
        <f>SUMIFS(Xuat!$G$5:$G$1000,Xuat!$C$5:$C$1000,DATE(Thang!$E$4,Thang!$C$4,AR$2),Xuat!$D$5:$D$1000,Loc!$A376)</f>
        <v>0</v>
      </c>
      <c r="AS376" s="7">
        <f>SUMIFS(Xuat!$G$5:$G$1000,Xuat!$C$5:$C$1000,DATE(Thang!$E$4,Thang!$C$4,AS$2),Xuat!$D$5:$D$1000,Loc!$A376)</f>
        <v>0</v>
      </c>
      <c r="AT376" s="7">
        <f>SUMIFS(Xuat!$G$5:$G$1000,Xuat!$C$5:$C$1000,DATE(Thang!$E$4,Thang!$C$4,AT$2),Xuat!$D$5:$D$1000,Loc!$A376)</f>
        <v>0</v>
      </c>
      <c r="AU376" s="7">
        <f>SUMIFS(Xuat!$G$5:$G$1000,Xuat!$C$5:$C$1000,DATE(Thang!$E$4,Thang!$C$4,AU$2),Xuat!$D$5:$D$1000,Loc!$A376)</f>
        <v>0</v>
      </c>
      <c r="AV376" s="7">
        <f>SUMIFS(Xuat!$G$5:$G$1000,Xuat!$C$5:$C$1000,DATE(Thang!$E$4,Thang!$C$4,AV$2),Xuat!$D$5:$D$1000,Loc!$A376)</f>
        <v>0</v>
      </c>
      <c r="AW376" s="7">
        <f>SUMIFS(Xuat!$G$5:$G$1000,Xuat!$C$5:$C$1000,DATE(Thang!$E$4,Thang!$C$4,AW$2),Xuat!$D$5:$D$1000,Loc!$A376)</f>
        <v>0</v>
      </c>
      <c r="AX376" s="7">
        <f>SUMIFS(Xuat!$G$5:$G$1000,Xuat!$C$5:$C$1000,DATE(Thang!$E$4,Thang!$C$4,AX$2),Xuat!$D$5:$D$1000,Loc!$A376)</f>
        <v>0</v>
      </c>
      <c r="AY376" s="7">
        <f>SUMIFS(Xuat!$G$5:$G$1000,Xuat!$C$5:$C$1000,DATE(Thang!$E$4,Thang!$C$4,AY$2),Xuat!$D$5:$D$1000,Loc!$A376)</f>
        <v>0</v>
      </c>
      <c r="AZ376" s="7">
        <f>SUMIFS(Xuat!$G$5:$G$1000,Xuat!$C$5:$C$1000,DATE(Thang!$E$4,Thang!$C$4,AZ$2),Xuat!$D$5:$D$1000,Loc!$A376)</f>
        <v>0</v>
      </c>
      <c r="BA376" s="7">
        <f>SUMIFS(Xuat!$G$5:$G$1000,Xuat!$C$5:$C$1000,DATE(Thang!$E$4,Thang!$C$4,BA$2),Xuat!$D$5:$D$1000,Loc!$A376)</f>
        <v>0</v>
      </c>
      <c r="BB376" s="7">
        <f>SUMIFS(Xuat!$G$5:$G$1000,Xuat!$C$5:$C$1000,DATE(Thang!$E$4,Thang!$C$4,BB$2),Xuat!$D$5:$D$1000,Loc!$A376)</f>
        <v>0</v>
      </c>
      <c r="BC376" s="7">
        <f>SUMIFS(Xuat!$G$5:$G$1000,Xuat!$C$5:$C$1000,DATE(Thang!$E$4,Thang!$C$4,BC$2),Xuat!$D$5:$D$1000,Loc!$A376)</f>
        <v>0</v>
      </c>
      <c r="BD376" s="7">
        <f>SUMIFS(Xuat!$G$5:$G$1000,Xuat!$C$5:$C$1000,DATE(Thang!$E$4,Thang!$C$4,BD$2),Xuat!$D$5:$D$1000,Loc!$A376)</f>
        <v>0</v>
      </c>
      <c r="BE376" s="7">
        <f>SUMIFS(Xuat!$G$5:$G$1000,Xuat!$C$5:$C$1000,DATE(Thang!$E$4,Thang!$C$4,BE$2),Xuat!$D$5:$D$1000,Loc!$A376)</f>
        <v>0</v>
      </c>
      <c r="BF376" s="7">
        <f>SUMIFS(Xuat!$G$5:$G$1000,Xuat!$C$5:$C$1000,DATE(Thang!$E$4,Thang!$C$4,BF$2),Xuat!$D$5:$D$1000,Loc!$A376)</f>
        <v>0</v>
      </c>
      <c r="BG376" s="7">
        <f>SUMIFS(Xuat!$G$5:$G$1000,Xuat!$C$5:$C$1000,DATE(Thang!$E$4,Thang!$C$4,BG$2),Xuat!$D$5:$D$1000,Loc!$A376)</f>
        <v>0</v>
      </c>
      <c r="BH376" s="7">
        <f>SUMIFS(Xuat!$G$5:$G$1000,Xuat!$C$5:$C$1000,DATE(Thang!$E$4,Thang!$C$4,BH$2),Xuat!$D$5:$D$1000,Loc!$A376)</f>
        <v>0</v>
      </c>
      <c r="BI376" s="7">
        <f>SUMIFS(Xuat!$G$5:$G$1000,Xuat!$C$5:$C$1000,DATE(Thang!$E$4,Thang!$C$4,BI$2),Xuat!$D$5:$D$1000,Loc!$A376)</f>
        <v>0</v>
      </c>
      <c r="BJ376" s="7">
        <f>SUMIFS(Xuat!$G$5:$G$1000,Xuat!$C$5:$C$1000,DATE(Thang!$E$4,Thang!$C$4,BJ$2),Xuat!$D$5:$D$1000,Loc!$A376)</f>
        <v>0</v>
      </c>
      <c r="BK376" s="7">
        <f>SUMIFS(Xuat!$G$5:$G$1000,Xuat!$C$5:$C$1000,DATE(Thang!$E$4,Thang!$C$4,BK$2),Xuat!$D$5:$D$1000,Loc!$A376)</f>
        <v>0</v>
      </c>
      <c r="BL376" s="7">
        <f>SUMIFS(Xuat!$G$5:$G$1000,Xuat!$C$5:$C$1000,DATE(Thang!$E$4,Thang!$C$4,BL$2),Xuat!$D$5:$D$1000,Loc!$A376)</f>
        <v>0</v>
      </c>
      <c r="BM376" s="7">
        <f>SUMIFS(Xuat!$G$5:$G$1000,Xuat!$C$5:$C$1000,DATE(Thang!$E$4,Thang!$C$4,BM$2),Xuat!$D$5:$D$1000,Loc!$A376)</f>
        <v>0</v>
      </c>
      <c r="BN376" s="7">
        <f>SUMIFS(Xuat!$G$5:$G$1000,Xuat!$C$5:$C$1000,DATE(Thang!$E$4,Thang!$C$4,BN$2),Xuat!$D$5:$D$1000,Loc!$A376)</f>
        <v>0</v>
      </c>
      <c r="BO376" s="7">
        <f>SUMIFS(Xuat!$G$5:$G$1000,Xuat!$C$5:$C$1000,DATE(Thang!$E$4,Thang!$C$4,BO$2),Xuat!$D$5:$D$1000,Loc!$A376)</f>
        <v>0</v>
      </c>
      <c r="BP376" s="7">
        <f>SUMIFS(Xuat!$G$5:$G$1000,Xuat!$C$5:$C$1000,DATE(Thang!$E$4,Thang!$C$4,BP$2),Xuat!$D$5:$D$1000,Loc!$A376)</f>
        <v>0</v>
      </c>
      <c r="BQ376" s="7">
        <f>SUMIFS(Xuat!$G$5:$G$1000,Xuat!$C$5:$C$1000,DATE(Thang!$E$4,Thang!$C$4,BQ$2),Xuat!$D$5:$D$1000,Loc!$A376)</f>
        <v>0</v>
      </c>
      <c r="BR376" s="7">
        <f>SUMIFS(Xuat!$G$5:$G$1000,Xuat!$C$5:$C$1000,DATE(Thang!$E$4,Thang!$C$4,BR$2),Xuat!$D$5:$D$1000,Loc!$A376)</f>
        <v>0</v>
      </c>
      <c r="BS376" s="7">
        <f>SUMIFS(Xuat!$G$5:$G$1000,Xuat!$C$5:$C$1000,DATE(Thang!$E$4,Thang!$C$4,BS$2),Xuat!$D$5:$D$1000,Loc!$A376)</f>
        <v>0</v>
      </c>
    </row>
    <row r="377" spans="1:71" x14ac:dyDescent="0.2">
      <c r="A377" s="2">
        <f>DM!C377</f>
        <v>0</v>
      </c>
      <c r="B377" s="3">
        <f>VLOOKUP(A377,Tondau!$B$5:$F$500,3,0)</f>
        <v>0</v>
      </c>
      <c r="C377" s="3">
        <f>VLOOKUP(Tinhgiavon!A377,Tondau!$B$5:$E$500,4,0)</f>
        <v>0</v>
      </c>
      <c r="D377" s="3">
        <f t="shared" si="27"/>
        <v>0</v>
      </c>
      <c r="E377" s="3">
        <f>SUMIF(Nhap!$F$5:$F$1000,Tinhgiavon!A377,Nhap!$K$5:$K$1000)</f>
        <v>0</v>
      </c>
      <c r="F377" s="3">
        <f t="shared" si="28"/>
        <v>0</v>
      </c>
      <c r="G377" s="3">
        <f t="shared" si="29"/>
        <v>0</v>
      </c>
      <c r="H377" s="3">
        <f t="shared" si="30"/>
        <v>0</v>
      </c>
      <c r="I377" s="3">
        <f t="shared" si="31"/>
        <v>0</v>
      </c>
      <c r="J377" s="7">
        <f>SUMIFS(Nhap!$I$5:$I$1000,Nhap!$E$5:$E$1000,DATE(Thang!$E$4,Thang!$C$4,Loc!$F$2),Nhap!$F$5:$F$1000,Loc!A377)</f>
        <v>0</v>
      </c>
      <c r="K377" s="7">
        <f>SUMIFS(Nhap!$I$5:$I$1000,Nhap!$E$5:$E$1000,DATE(Thang!$E$4,Thang!$C$4,Loc!$G$2),Nhap!$F$5:$F$1000,Loc!A377)</f>
        <v>0</v>
      </c>
      <c r="L377" s="7">
        <f>SUMIFS(Nhap!$I$5:$I$1000,Nhap!$E$5:$E$1000,DATE(Thang!$E$4,Thang!$C$4,Loc!$H$2),Nhap!$F$5:$F$1000,Loc!A377)</f>
        <v>0</v>
      </c>
      <c r="M377" s="7">
        <f>SUMIFS(Nhap!$I$5:$I$1000,Nhap!$E$5:$E$1000,DATE(Thang!$E$4,Thang!$C$4,Loc!$I$2),Nhap!$F$5:$F$1000,Loc!A377)</f>
        <v>0</v>
      </c>
      <c r="N377" s="7">
        <f>SUMIFS(Nhap!$I$5:$I$1000,Nhap!$E$5:$E$1000,DATE(Thang!$E$4,Thang!$C$4,Loc!$J$2),Nhap!$F$5:$F$1000,Loc!A377)</f>
        <v>0</v>
      </c>
      <c r="O377" s="7">
        <f>SUMIFS(Nhap!$I$5:$I$1000,Nhap!$E$5:$E$1000,DATE(Thang!$E$4,Thang!$C$4,Loc!$K$2),Nhap!$F$5:$F$1000,Loc!A377)</f>
        <v>0</v>
      </c>
      <c r="P377" s="7">
        <f>SUMIFS(Nhap!$I$5:$I$1000,Nhap!$E$5:$E$1000,DATE(Thang!$E$4,Thang!$C$4,Loc!$L$2),Nhap!$F$5:$F$1000,Loc!A377)</f>
        <v>0</v>
      </c>
      <c r="Q377" s="7">
        <f>SUMIFS(Nhap!$I$5:$I$1000,Nhap!$E$5:$E$1000,DATE(Thang!$E$4,Thang!$C$4,Loc!$M$2),Nhap!$F$5:$F$1000,Loc!A377)</f>
        <v>0</v>
      </c>
      <c r="R377" s="7">
        <f>SUMIFS(Nhap!$I$5:$I$1000,Nhap!$E$5:$E$1000,DATE(Thang!$E$4,Thang!$C$4,Loc!$N$2),Nhap!$F$5:$F$1000,Loc!A377)</f>
        <v>0</v>
      </c>
      <c r="S377" s="7">
        <f>SUMIFS(Nhap!$I$5:$I$1000,Nhap!$E$5:$E$1000,DATE(Thang!$E$4,Thang!$C$4,Loc!$O$2),Nhap!$F$5:$F$1000,Loc!A377)</f>
        <v>0</v>
      </c>
      <c r="T377" s="7">
        <f>SUMIFS(Nhap!$I$5:$I$1000,Nhap!$E$5:$E$1000,DATE(Thang!$E$4,Thang!$C$4,Loc!$P$2),Nhap!$F$5:$F$1000,Loc!A377)</f>
        <v>0</v>
      </c>
      <c r="U377" s="7">
        <f>SUMIFS(Nhap!$I$5:$I$1000,Nhap!$E$5:$E$1000,DATE(Thang!$E$4,Thang!$C$4,Loc!$Q$2),Nhap!$F$5:$F$1000,Loc!A377)</f>
        <v>0</v>
      </c>
      <c r="V377" s="7">
        <f>SUMIFS(Nhap!$I$5:$I$1000,Nhap!$E$5:$E$1000,DATE(Thang!$E$4,Thang!$C$4,Loc!$R$2),Nhap!$F$5:$F$1000,Loc!A377)</f>
        <v>0</v>
      </c>
      <c r="W377" s="7">
        <f>SUMIFS(Nhap!$I$5:$I$1000,Nhap!$E$5:$E$1000,DATE(Thang!$E$4,Thang!$C$4,Loc!$S$2),Nhap!$F$5:$F$1000,Loc!A377)</f>
        <v>0</v>
      </c>
      <c r="X377" s="7">
        <f>SUMIFS(Nhap!$I$5:$I$1000,Nhap!$E$5:$E$1000,DATE(Thang!$E$4,Thang!$C$4,Loc!$T$2),Nhap!$F$5:$F$1000,Loc!A377)</f>
        <v>0</v>
      </c>
      <c r="Y377" s="7">
        <f>SUMIFS(Nhap!$I$5:$I$1000,Nhap!$E$5:$E$1000,DATE(Thang!$E$4,Thang!$C$4,Loc!$U$2),Nhap!$F$5:$F$1000,Loc!A377)</f>
        <v>0</v>
      </c>
      <c r="Z377" s="7">
        <f>SUMIFS(Nhap!$I$5:$I$1000,Nhap!$E$5:$E$1000,DATE(Thang!$E$4,Thang!$C$4,Loc!$V$2),Nhap!$F$5:$F$1000,Loc!A377)</f>
        <v>0</v>
      </c>
      <c r="AA377" s="7">
        <f>SUMIFS(Nhap!$I$5:$I$1000,Nhap!$E$5:$E$1000,DATE(Thang!$E$4,Thang!$C$4,Loc!$W$2),Nhap!$F$5:$F$1000,Loc!A377)</f>
        <v>0</v>
      </c>
      <c r="AB377" s="7">
        <f>SUMIFS(Nhap!$I$5:$I$1000,Nhap!$E$5:$E$1000,DATE(Thang!$E$4,Thang!$C$4,Loc!$X$2),Nhap!$F$5:$F$1000,Loc!A377)</f>
        <v>0</v>
      </c>
      <c r="AC377" s="7">
        <f>SUMIFS(Nhap!$I$5:$I$1000,Nhap!$E$5:$E$1000,DATE(Thang!$E$4,Thang!$C$4,Loc!$Y$2),Nhap!$F$5:$F$1000,Loc!A377)</f>
        <v>0</v>
      </c>
      <c r="AD377" s="7">
        <f>SUMIFS(Nhap!$I$5:$I$1000,Nhap!$E$5:$E$1000,DATE(Thang!$E$4,Thang!$C$4,Loc!$Z$2),Nhap!$F$5:$F$1000,Loc!A377)</f>
        <v>0</v>
      </c>
      <c r="AE377" s="7">
        <f>SUMIFS(Nhap!$I$5:$I$1000,Nhap!$E$5:$E$1000,DATE(Thang!$E$4,Thang!$C$4,Loc!$AA$2),Nhap!$F$5:$F$1000,Loc!A377)</f>
        <v>0</v>
      </c>
      <c r="AF377" s="7">
        <f>SUMIFS(Nhap!$I$5:$I$1000,Nhap!$E$5:$E$1000,DATE(Thang!$E$4,Thang!$C$4,Loc!$AB$2),Nhap!$F$5:$F$1000,Loc!A377)</f>
        <v>0</v>
      </c>
      <c r="AG377" s="7">
        <f>SUMIFS(Nhap!$I$5:$I$1000,Nhap!$E$5:$E$1000,DATE(Thang!$E$4,Thang!$C$4,Loc!$AC$2),Nhap!$F$5:$F$1000,Loc!A377)</f>
        <v>0</v>
      </c>
      <c r="AH377" s="7">
        <f>SUMIFS(Nhap!$I$5:$I$1000,Nhap!$E$5:$E$1000,DATE(Thang!$E$4,Thang!$C$4,Loc!$AD$2),Nhap!$F$5:$F$1000,Loc!$A$5)</f>
        <v>0</v>
      </c>
      <c r="AI377" s="7">
        <f>SUMIFS(Nhap!$I$5:$I$1000,Nhap!$E$5:$E$1000,DATE(Thang!$E$4,Thang!$C$4,Loc!$AE$2),Nhap!$F$5:$F$1000,Loc!A377)</f>
        <v>0</v>
      </c>
      <c r="AJ377" s="7">
        <f>SUMIFS(Nhap!$I$5:$I$1000,Nhap!$E$5:$E$1000,DATE(Thang!$E$4,Thang!$C$4,Loc!$AF$2),Nhap!$F$5:$F$1000,Loc!A377)</f>
        <v>0</v>
      </c>
      <c r="AK377" s="7">
        <f>SUMIFS(Nhap!$I$5:$I$1000,Nhap!$E$5:$E$1000,DATE(Thang!$E$4,Thang!$C$4,Loc!$AG$2),Nhap!$F$5:$F$1000,Loc!A377)</f>
        <v>0</v>
      </c>
      <c r="AL377" s="7">
        <f>SUMIFS(Nhap!$I$5:$I$1000,Nhap!$E$5:$E$1000,DATE(Thang!$E$4,Thang!$C$4,Loc!$AH$2),Nhap!$F$5:$F$1000,Loc!A377)</f>
        <v>0</v>
      </c>
      <c r="AM377" s="7">
        <f>SUMIFS(Nhap!$I$5:$I$1000,Nhap!$E$5:$E$1000,DATE(Thang!$E$4,Thang!$C$4,Loc!$AI$2),Nhap!$F$5:$F$1000,Loc!A377)</f>
        <v>0</v>
      </c>
      <c r="AN377" s="7">
        <f>SUMIFS(Nhap!$I$5:$I$1000,Nhap!$E$5:$E$1000,DATE(Thang!$E$4,Thang!$C$4,Loc!$AJ$2),Nhap!$F$5:$F$1000,Loc!A377)</f>
        <v>0</v>
      </c>
      <c r="AO377" s="7">
        <f>SUMIFS(Xuat!$G$5:$G$1000,Xuat!$C$5:$C$1000,DATE(Thang!$E$4,Thang!$C$4,AO$2),Xuat!$D$5:$D$1000,Loc!$A377)</f>
        <v>0</v>
      </c>
      <c r="AP377" s="7">
        <f>SUMIFS(Xuat!$G$5:$G$1000,Xuat!$C$5:$C$1000,DATE(Thang!$E$4,Thang!$C$4,AP$2),Xuat!$D$5:$D$1000,Loc!$A377)</f>
        <v>0</v>
      </c>
      <c r="AQ377" s="7">
        <f>SUMIFS(Xuat!$G$5:$G$1000,Xuat!$C$5:$C$1000,DATE(Thang!$E$4,Thang!$C$4,AQ$2),Xuat!$D$5:$D$1000,Loc!$A377)</f>
        <v>0</v>
      </c>
      <c r="AR377" s="7">
        <f>SUMIFS(Xuat!$G$5:$G$1000,Xuat!$C$5:$C$1000,DATE(Thang!$E$4,Thang!$C$4,AR$2),Xuat!$D$5:$D$1000,Loc!$A377)</f>
        <v>0</v>
      </c>
      <c r="AS377" s="7">
        <f>SUMIFS(Xuat!$G$5:$G$1000,Xuat!$C$5:$C$1000,DATE(Thang!$E$4,Thang!$C$4,AS$2),Xuat!$D$5:$D$1000,Loc!$A377)</f>
        <v>0</v>
      </c>
      <c r="AT377" s="7">
        <f>SUMIFS(Xuat!$G$5:$G$1000,Xuat!$C$5:$C$1000,DATE(Thang!$E$4,Thang!$C$4,AT$2),Xuat!$D$5:$D$1000,Loc!$A377)</f>
        <v>0</v>
      </c>
      <c r="AU377" s="7">
        <f>SUMIFS(Xuat!$G$5:$G$1000,Xuat!$C$5:$C$1000,DATE(Thang!$E$4,Thang!$C$4,AU$2),Xuat!$D$5:$D$1000,Loc!$A377)</f>
        <v>0</v>
      </c>
      <c r="AV377" s="7">
        <f>SUMIFS(Xuat!$G$5:$G$1000,Xuat!$C$5:$C$1000,DATE(Thang!$E$4,Thang!$C$4,AV$2),Xuat!$D$5:$D$1000,Loc!$A377)</f>
        <v>0</v>
      </c>
      <c r="AW377" s="7">
        <f>SUMIFS(Xuat!$G$5:$G$1000,Xuat!$C$5:$C$1000,DATE(Thang!$E$4,Thang!$C$4,AW$2),Xuat!$D$5:$D$1000,Loc!$A377)</f>
        <v>0</v>
      </c>
      <c r="AX377" s="7">
        <f>SUMIFS(Xuat!$G$5:$G$1000,Xuat!$C$5:$C$1000,DATE(Thang!$E$4,Thang!$C$4,AX$2),Xuat!$D$5:$D$1000,Loc!$A377)</f>
        <v>0</v>
      </c>
      <c r="AY377" s="7">
        <f>SUMIFS(Xuat!$G$5:$G$1000,Xuat!$C$5:$C$1000,DATE(Thang!$E$4,Thang!$C$4,AY$2),Xuat!$D$5:$D$1000,Loc!$A377)</f>
        <v>0</v>
      </c>
      <c r="AZ377" s="7">
        <f>SUMIFS(Xuat!$G$5:$G$1000,Xuat!$C$5:$C$1000,DATE(Thang!$E$4,Thang!$C$4,AZ$2),Xuat!$D$5:$D$1000,Loc!$A377)</f>
        <v>0</v>
      </c>
      <c r="BA377" s="7">
        <f>SUMIFS(Xuat!$G$5:$G$1000,Xuat!$C$5:$C$1000,DATE(Thang!$E$4,Thang!$C$4,BA$2),Xuat!$D$5:$D$1000,Loc!$A377)</f>
        <v>0</v>
      </c>
      <c r="BB377" s="7">
        <f>SUMIFS(Xuat!$G$5:$G$1000,Xuat!$C$5:$C$1000,DATE(Thang!$E$4,Thang!$C$4,BB$2),Xuat!$D$5:$D$1000,Loc!$A377)</f>
        <v>0</v>
      </c>
      <c r="BC377" s="7">
        <f>SUMIFS(Xuat!$G$5:$G$1000,Xuat!$C$5:$C$1000,DATE(Thang!$E$4,Thang!$C$4,BC$2),Xuat!$D$5:$D$1000,Loc!$A377)</f>
        <v>0</v>
      </c>
      <c r="BD377" s="7">
        <f>SUMIFS(Xuat!$G$5:$G$1000,Xuat!$C$5:$C$1000,DATE(Thang!$E$4,Thang!$C$4,BD$2),Xuat!$D$5:$D$1000,Loc!$A377)</f>
        <v>0</v>
      </c>
      <c r="BE377" s="7">
        <f>SUMIFS(Xuat!$G$5:$G$1000,Xuat!$C$5:$C$1000,DATE(Thang!$E$4,Thang!$C$4,BE$2),Xuat!$D$5:$D$1000,Loc!$A377)</f>
        <v>0</v>
      </c>
      <c r="BF377" s="7">
        <f>SUMIFS(Xuat!$G$5:$G$1000,Xuat!$C$5:$C$1000,DATE(Thang!$E$4,Thang!$C$4,BF$2),Xuat!$D$5:$D$1000,Loc!$A377)</f>
        <v>0</v>
      </c>
      <c r="BG377" s="7">
        <f>SUMIFS(Xuat!$G$5:$G$1000,Xuat!$C$5:$C$1000,DATE(Thang!$E$4,Thang!$C$4,BG$2),Xuat!$D$5:$D$1000,Loc!$A377)</f>
        <v>0</v>
      </c>
      <c r="BH377" s="7">
        <f>SUMIFS(Xuat!$G$5:$G$1000,Xuat!$C$5:$C$1000,DATE(Thang!$E$4,Thang!$C$4,BH$2),Xuat!$D$5:$D$1000,Loc!$A377)</f>
        <v>0</v>
      </c>
      <c r="BI377" s="7">
        <f>SUMIFS(Xuat!$G$5:$G$1000,Xuat!$C$5:$C$1000,DATE(Thang!$E$4,Thang!$C$4,BI$2),Xuat!$D$5:$D$1000,Loc!$A377)</f>
        <v>0</v>
      </c>
      <c r="BJ377" s="7">
        <f>SUMIFS(Xuat!$G$5:$G$1000,Xuat!$C$5:$C$1000,DATE(Thang!$E$4,Thang!$C$4,BJ$2),Xuat!$D$5:$D$1000,Loc!$A377)</f>
        <v>0</v>
      </c>
      <c r="BK377" s="7">
        <f>SUMIFS(Xuat!$G$5:$G$1000,Xuat!$C$5:$C$1000,DATE(Thang!$E$4,Thang!$C$4,BK$2),Xuat!$D$5:$D$1000,Loc!$A377)</f>
        <v>0</v>
      </c>
      <c r="BL377" s="7">
        <f>SUMIFS(Xuat!$G$5:$G$1000,Xuat!$C$5:$C$1000,DATE(Thang!$E$4,Thang!$C$4,BL$2),Xuat!$D$5:$D$1000,Loc!$A377)</f>
        <v>0</v>
      </c>
      <c r="BM377" s="7">
        <f>SUMIFS(Xuat!$G$5:$G$1000,Xuat!$C$5:$C$1000,DATE(Thang!$E$4,Thang!$C$4,BM$2),Xuat!$D$5:$D$1000,Loc!$A377)</f>
        <v>0</v>
      </c>
      <c r="BN377" s="7">
        <f>SUMIFS(Xuat!$G$5:$G$1000,Xuat!$C$5:$C$1000,DATE(Thang!$E$4,Thang!$C$4,BN$2),Xuat!$D$5:$D$1000,Loc!$A377)</f>
        <v>0</v>
      </c>
      <c r="BO377" s="7">
        <f>SUMIFS(Xuat!$G$5:$G$1000,Xuat!$C$5:$C$1000,DATE(Thang!$E$4,Thang!$C$4,BO$2),Xuat!$D$5:$D$1000,Loc!$A377)</f>
        <v>0</v>
      </c>
      <c r="BP377" s="7">
        <f>SUMIFS(Xuat!$G$5:$G$1000,Xuat!$C$5:$C$1000,DATE(Thang!$E$4,Thang!$C$4,BP$2),Xuat!$D$5:$D$1000,Loc!$A377)</f>
        <v>0</v>
      </c>
      <c r="BQ377" s="7">
        <f>SUMIFS(Xuat!$G$5:$G$1000,Xuat!$C$5:$C$1000,DATE(Thang!$E$4,Thang!$C$4,BQ$2),Xuat!$D$5:$D$1000,Loc!$A377)</f>
        <v>0</v>
      </c>
      <c r="BR377" s="7">
        <f>SUMIFS(Xuat!$G$5:$G$1000,Xuat!$C$5:$C$1000,DATE(Thang!$E$4,Thang!$C$4,BR$2),Xuat!$D$5:$D$1000,Loc!$A377)</f>
        <v>0</v>
      </c>
      <c r="BS377" s="7">
        <f>SUMIFS(Xuat!$G$5:$G$1000,Xuat!$C$5:$C$1000,DATE(Thang!$E$4,Thang!$C$4,BS$2),Xuat!$D$5:$D$1000,Loc!$A377)</f>
        <v>0</v>
      </c>
    </row>
    <row r="378" spans="1:71" x14ac:dyDescent="0.2">
      <c r="A378" s="2">
        <f>DM!C378</f>
        <v>0</v>
      </c>
      <c r="B378" s="3">
        <f>VLOOKUP(A378,Tondau!$B$5:$F$500,3,0)</f>
        <v>0</v>
      </c>
      <c r="C378" s="3">
        <f>VLOOKUP(Tinhgiavon!A378,Tondau!$B$5:$E$500,4,0)</f>
        <v>0</v>
      </c>
      <c r="D378" s="3">
        <f t="shared" si="27"/>
        <v>0</v>
      </c>
      <c r="E378" s="3">
        <f>SUMIF(Nhap!$F$5:$F$1000,Tinhgiavon!A378,Nhap!$K$5:$K$1000)</f>
        <v>0</v>
      </c>
      <c r="F378" s="3">
        <f t="shared" si="28"/>
        <v>0</v>
      </c>
      <c r="G378" s="3">
        <f t="shared" si="29"/>
        <v>0</v>
      </c>
      <c r="H378" s="3">
        <f t="shared" si="30"/>
        <v>0</v>
      </c>
      <c r="I378" s="3">
        <f t="shared" si="31"/>
        <v>0</v>
      </c>
      <c r="J378" s="7">
        <f>SUMIFS(Nhap!$I$5:$I$1000,Nhap!$E$5:$E$1000,DATE(Thang!$E$4,Thang!$C$4,Loc!$F$2),Nhap!$F$5:$F$1000,Loc!A378)</f>
        <v>0</v>
      </c>
      <c r="K378" s="7">
        <f>SUMIFS(Nhap!$I$5:$I$1000,Nhap!$E$5:$E$1000,DATE(Thang!$E$4,Thang!$C$4,Loc!$G$2),Nhap!$F$5:$F$1000,Loc!A378)</f>
        <v>0</v>
      </c>
      <c r="L378" s="7">
        <f>SUMIFS(Nhap!$I$5:$I$1000,Nhap!$E$5:$E$1000,DATE(Thang!$E$4,Thang!$C$4,Loc!$H$2),Nhap!$F$5:$F$1000,Loc!A378)</f>
        <v>0</v>
      </c>
      <c r="M378" s="7">
        <f>SUMIFS(Nhap!$I$5:$I$1000,Nhap!$E$5:$E$1000,DATE(Thang!$E$4,Thang!$C$4,Loc!$I$2),Nhap!$F$5:$F$1000,Loc!A378)</f>
        <v>0</v>
      </c>
      <c r="N378" s="7">
        <f>SUMIFS(Nhap!$I$5:$I$1000,Nhap!$E$5:$E$1000,DATE(Thang!$E$4,Thang!$C$4,Loc!$J$2),Nhap!$F$5:$F$1000,Loc!A378)</f>
        <v>0</v>
      </c>
      <c r="O378" s="7">
        <f>SUMIFS(Nhap!$I$5:$I$1000,Nhap!$E$5:$E$1000,DATE(Thang!$E$4,Thang!$C$4,Loc!$K$2),Nhap!$F$5:$F$1000,Loc!A378)</f>
        <v>0</v>
      </c>
      <c r="P378" s="7">
        <f>SUMIFS(Nhap!$I$5:$I$1000,Nhap!$E$5:$E$1000,DATE(Thang!$E$4,Thang!$C$4,Loc!$L$2),Nhap!$F$5:$F$1000,Loc!A378)</f>
        <v>0</v>
      </c>
      <c r="Q378" s="7">
        <f>SUMIFS(Nhap!$I$5:$I$1000,Nhap!$E$5:$E$1000,DATE(Thang!$E$4,Thang!$C$4,Loc!$M$2),Nhap!$F$5:$F$1000,Loc!A378)</f>
        <v>0</v>
      </c>
      <c r="R378" s="7">
        <f>SUMIFS(Nhap!$I$5:$I$1000,Nhap!$E$5:$E$1000,DATE(Thang!$E$4,Thang!$C$4,Loc!$N$2),Nhap!$F$5:$F$1000,Loc!A378)</f>
        <v>0</v>
      </c>
      <c r="S378" s="7">
        <f>SUMIFS(Nhap!$I$5:$I$1000,Nhap!$E$5:$E$1000,DATE(Thang!$E$4,Thang!$C$4,Loc!$O$2),Nhap!$F$5:$F$1000,Loc!A378)</f>
        <v>0</v>
      </c>
      <c r="T378" s="7">
        <f>SUMIFS(Nhap!$I$5:$I$1000,Nhap!$E$5:$E$1000,DATE(Thang!$E$4,Thang!$C$4,Loc!$P$2),Nhap!$F$5:$F$1000,Loc!A378)</f>
        <v>0</v>
      </c>
      <c r="U378" s="7">
        <f>SUMIFS(Nhap!$I$5:$I$1000,Nhap!$E$5:$E$1000,DATE(Thang!$E$4,Thang!$C$4,Loc!$Q$2),Nhap!$F$5:$F$1000,Loc!A378)</f>
        <v>0</v>
      </c>
      <c r="V378" s="7">
        <f>SUMIFS(Nhap!$I$5:$I$1000,Nhap!$E$5:$E$1000,DATE(Thang!$E$4,Thang!$C$4,Loc!$R$2),Nhap!$F$5:$F$1000,Loc!A378)</f>
        <v>0</v>
      </c>
      <c r="W378" s="7">
        <f>SUMIFS(Nhap!$I$5:$I$1000,Nhap!$E$5:$E$1000,DATE(Thang!$E$4,Thang!$C$4,Loc!$S$2),Nhap!$F$5:$F$1000,Loc!A378)</f>
        <v>0</v>
      </c>
      <c r="X378" s="7">
        <f>SUMIFS(Nhap!$I$5:$I$1000,Nhap!$E$5:$E$1000,DATE(Thang!$E$4,Thang!$C$4,Loc!$T$2),Nhap!$F$5:$F$1000,Loc!A378)</f>
        <v>0</v>
      </c>
      <c r="Y378" s="7">
        <f>SUMIFS(Nhap!$I$5:$I$1000,Nhap!$E$5:$E$1000,DATE(Thang!$E$4,Thang!$C$4,Loc!$U$2),Nhap!$F$5:$F$1000,Loc!A378)</f>
        <v>0</v>
      </c>
      <c r="Z378" s="7">
        <f>SUMIFS(Nhap!$I$5:$I$1000,Nhap!$E$5:$E$1000,DATE(Thang!$E$4,Thang!$C$4,Loc!$V$2),Nhap!$F$5:$F$1000,Loc!A378)</f>
        <v>0</v>
      </c>
      <c r="AA378" s="7">
        <f>SUMIFS(Nhap!$I$5:$I$1000,Nhap!$E$5:$E$1000,DATE(Thang!$E$4,Thang!$C$4,Loc!$W$2),Nhap!$F$5:$F$1000,Loc!A378)</f>
        <v>0</v>
      </c>
      <c r="AB378" s="7">
        <f>SUMIFS(Nhap!$I$5:$I$1000,Nhap!$E$5:$E$1000,DATE(Thang!$E$4,Thang!$C$4,Loc!$X$2),Nhap!$F$5:$F$1000,Loc!A378)</f>
        <v>0</v>
      </c>
      <c r="AC378" s="7">
        <f>SUMIFS(Nhap!$I$5:$I$1000,Nhap!$E$5:$E$1000,DATE(Thang!$E$4,Thang!$C$4,Loc!$Y$2),Nhap!$F$5:$F$1000,Loc!A378)</f>
        <v>0</v>
      </c>
      <c r="AD378" s="7">
        <f>SUMIFS(Nhap!$I$5:$I$1000,Nhap!$E$5:$E$1000,DATE(Thang!$E$4,Thang!$C$4,Loc!$Z$2),Nhap!$F$5:$F$1000,Loc!A378)</f>
        <v>0</v>
      </c>
      <c r="AE378" s="7">
        <f>SUMIFS(Nhap!$I$5:$I$1000,Nhap!$E$5:$E$1000,DATE(Thang!$E$4,Thang!$C$4,Loc!$AA$2),Nhap!$F$5:$F$1000,Loc!A378)</f>
        <v>0</v>
      </c>
      <c r="AF378" s="7">
        <f>SUMIFS(Nhap!$I$5:$I$1000,Nhap!$E$5:$E$1000,DATE(Thang!$E$4,Thang!$C$4,Loc!$AB$2),Nhap!$F$5:$F$1000,Loc!A378)</f>
        <v>0</v>
      </c>
      <c r="AG378" s="7">
        <f>SUMIFS(Nhap!$I$5:$I$1000,Nhap!$E$5:$E$1000,DATE(Thang!$E$4,Thang!$C$4,Loc!$AC$2),Nhap!$F$5:$F$1000,Loc!A378)</f>
        <v>0</v>
      </c>
      <c r="AH378" s="7">
        <f>SUMIFS(Nhap!$I$5:$I$1000,Nhap!$E$5:$E$1000,DATE(Thang!$E$4,Thang!$C$4,Loc!$AD$2),Nhap!$F$5:$F$1000,Loc!$A$5)</f>
        <v>0</v>
      </c>
      <c r="AI378" s="7">
        <f>SUMIFS(Nhap!$I$5:$I$1000,Nhap!$E$5:$E$1000,DATE(Thang!$E$4,Thang!$C$4,Loc!$AE$2),Nhap!$F$5:$F$1000,Loc!A378)</f>
        <v>0</v>
      </c>
      <c r="AJ378" s="7">
        <f>SUMIFS(Nhap!$I$5:$I$1000,Nhap!$E$5:$E$1000,DATE(Thang!$E$4,Thang!$C$4,Loc!$AF$2),Nhap!$F$5:$F$1000,Loc!A378)</f>
        <v>0</v>
      </c>
      <c r="AK378" s="7">
        <f>SUMIFS(Nhap!$I$5:$I$1000,Nhap!$E$5:$E$1000,DATE(Thang!$E$4,Thang!$C$4,Loc!$AG$2),Nhap!$F$5:$F$1000,Loc!A378)</f>
        <v>0</v>
      </c>
      <c r="AL378" s="7">
        <f>SUMIFS(Nhap!$I$5:$I$1000,Nhap!$E$5:$E$1000,DATE(Thang!$E$4,Thang!$C$4,Loc!$AH$2),Nhap!$F$5:$F$1000,Loc!A378)</f>
        <v>0</v>
      </c>
      <c r="AM378" s="7">
        <f>SUMIFS(Nhap!$I$5:$I$1000,Nhap!$E$5:$E$1000,DATE(Thang!$E$4,Thang!$C$4,Loc!$AI$2),Nhap!$F$5:$F$1000,Loc!A378)</f>
        <v>0</v>
      </c>
      <c r="AN378" s="7">
        <f>SUMIFS(Nhap!$I$5:$I$1000,Nhap!$E$5:$E$1000,DATE(Thang!$E$4,Thang!$C$4,Loc!$AJ$2),Nhap!$F$5:$F$1000,Loc!A378)</f>
        <v>0</v>
      </c>
      <c r="AO378" s="7">
        <f>SUMIFS(Xuat!$G$5:$G$1000,Xuat!$C$5:$C$1000,DATE(Thang!$E$4,Thang!$C$4,AO$2),Xuat!$D$5:$D$1000,Loc!$A378)</f>
        <v>0</v>
      </c>
      <c r="AP378" s="7">
        <f>SUMIFS(Xuat!$G$5:$G$1000,Xuat!$C$5:$C$1000,DATE(Thang!$E$4,Thang!$C$4,AP$2),Xuat!$D$5:$D$1000,Loc!$A378)</f>
        <v>0</v>
      </c>
      <c r="AQ378" s="7">
        <f>SUMIFS(Xuat!$G$5:$G$1000,Xuat!$C$5:$C$1000,DATE(Thang!$E$4,Thang!$C$4,AQ$2),Xuat!$D$5:$D$1000,Loc!$A378)</f>
        <v>0</v>
      </c>
      <c r="AR378" s="7">
        <f>SUMIFS(Xuat!$G$5:$G$1000,Xuat!$C$5:$C$1000,DATE(Thang!$E$4,Thang!$C$4,AR$2),Xuat!$D$5:$D$1000,Loc!$A378)</f>
        <v>0</v>
      </c>
      <c r="AS378" s="7">
        <f>SUMIFS(Xuat!$G$5:$G$1000,Xuat!$C$5:$C$1000,DATE(Thang!$E$4,Thang!$C$4,AS$2),Xuat!$D$5:$D$1000,Loc!$A378)</f>
        <v>0</v>
      </c>
      <c r="AT378" s="7">
        <f>SUMIFS(Xuat!$G$5:$G$1000,Xuat!$C$5:$C$1000,DATE(Thang!$E$4,Thang!$C$4,AT$2),Xuat!$D$5:$D$1000,Loc!$A378)</f>
        <v>0</v>
      </c>
      <c r="AU378" s="7">
        <f>SUMIFS(Xuat!$G$5:$G$1000,Xuat!$C$5:$C$1000,DATE(Thang!$E$4,Thang!$C$4,AU$2),Xuat!$D$5:$D$1000,Loc!$A378)</f>
        <v>0</v>
      </c>
      <c r="AV378" s="7">
        <f>SUMIFS(Xuat!$G$5:$G$1000,Xuat!$C$5:$C$1000,DATE(Thang!$E$4,Thang!$C$4,AV$2),Xuat!$D$5:$D$1000,Loc!$A378)</f>
        <v>0</v>
      </c>
      <c r="AW378" s="7">
        <f>SUMIFS(Xuat!$G$5:$G$1000,Xuat!$C$5:$C$1000,DATE(Thang!$E$4,Thang!$C$4,AW$2),Xuat!$D$5:$D$1000,Loc!$A378)</f>
        <v>0</v>
      </c>
      <c r="AX378" s="7">
        <f>SUMIFS(Xuat!$G$5:$G$1000,Xuat!$C$5:$C$1000,DATE(Thang!$E$4,Thang!$C$4,AX$2),Xuat!$D$5:$D$1000,Loc!$A378)</f>
        <v>0</v>
      </c>
      <c r="AY378" s="7">
        <f>SUMIFS(Xuat!$G$5:$G$1000,Xuat!$C$5:$C$1000,DATE(Thang!$E$4,Thang!$C$4,AY$2),Xuat!$D$5:$D$1000,Loc!$A378)</f>
        <v>0</v>
      </c>
      <c r="AZ378" s="7">
        <f>SUMIFS(Xuat!$G$5:$G$1000,Xuat!$C$5:$C$1000,DATE(Thang!$E$4,Thang!$C$4,AZ$2),Xuat!$D$5:$D$1000,Loc!$A378)</f>
        <v>0</v>
      </c>
      <c r="BA378" s="7">
        <f>SUMIFS(Xuat!$G$5:$G$1000,Xuat!$C$5:$C$1000,DATE(Thang!$E$4,Thang!$C$4,BA$2),Xuat!$D$5:$D$1000,Loc!$A378)</f>
        <v>0</v>
      </c>
      <c r="BB378" s="7">
        <f>SUMIFS(Xuat!$G$5:$G$1000,Xuat!$C$5:$C$1000,DATE(Thang!$E$4,Thang!$C$4,BB$2),Xuat!$D$5:$D$1000,Loc!$A378)</f>
        <v>0</v>
      </c>
      <c r="BC378" s="7">
        <f>SUMIFS(Xuat!$G$5:$G$1000,Xuat!$C$5:$C$1000,DATE(Thang!$E$4,Thang!$C$4,BC$2),Xuat!$D$5:$D$1000,Loc!$A378)</f>
        <v>0</v>
      </c>
      <c r="BD378" s="7">
        <f>SUMIFS(Xuat!$G$5:$G$1000,Xuat!$C$5:$C$1000,DATE(Thang!$E$4,Thang!$C$4,BD$2),Xuat!$D$5:$D$1000,Loc!$A378)</f>
        <v>0</v>
      </c>
      <c r="BE378" s="7">
        <f>SUMIFS(Xuat!$G$5:$G$1000,Xuat!$C$5:$C$1000,DATE(Thang!$E$4,Thang!$C$4,BE$2),Xuat!$D$5:$D$1000,Loc!$A378)</f>
        <v>0</v>
      </c>
      <c r="BF378" s="7">
        <f>SUMIFS(Xuat!$G$5:$G$1000,Xuat!$C$5:$C$1000,DATE(Thang!$E$4,Thang!$C$4,BF$2),Xuat!$D$5:$D$1000,Loc!$A378)</f>
        <v>0</v>
      </c>
      <c r="BG378" s="7">
        <f>SUMIFS(Xuat!$G$5:$G$1000,Xuat!$C$5:$C$1000,DATE(Thang!$E$4,Thang!$C$4,BG$2),Xuat!$D$5:$D$1000,Loc!$A378)</f>
        <v>0</v>
      </c>
      <c r="BH378" s="7">
        <f>SUMIFS(Xuat!$G$5:$G$1000,Xuat!$C$5:$C$1000,DATE(Thang!$E$4,Thang!$C$4,BH$2),Xuat!$D$5:$D$1000,Loc!$A378)</f>
        <v>0</v>
      </c>
      <c r="BI378" s="7">
        <f>SUMIFS(Xuat!$G$5:$G$1000,Xuat!$C$5:$C$1000,DATE(Thang!$E$4,Thang!$C$4,BI$2),Xuat!$D$5:$D$1000,Loc!$A378)</f>
        <v>0</v>
      </c>
      <c r="BJ378" s="7">
        <f>SUMIFS(Xuat!$G$5:$G$1000,Xuat!$C$5:$C$1000,DATE(Thang!$E$4,Thang!$C$4,BJ$2),Xuat!$D$5:$D$1000,Loc!$A378)</f>
        <v>0</v>
      </c>
      <c r="BK378" s="7">
        <f>SUMIFS(Xuat!$G$5:$G$1000,Xuat!$C$5:$C$1000,DATE(Thang!$E$4,Thang!$C$4,BK$2),Xuat!$D$5:$D$1000,Loc!$A378)</f>
        <v>0</v>
      </c>
      <c r="BL378" s="7">
        <f>SUMIFS(Xuat!$G$5:$G$1000,Xuat!$C$5:$C$1000,DATE(Thang!$E$4,Thang!$C$4,BL$2),Xuat!$D$5:$D$1000,Loc!$A378)</f>
        <v>0</v>
      </c>
      <c r="BM378" s="7">
        <f>SUMIFS(Xuat!$G$5:$G$1000,Xuat!$C$5:$C$1000,DATE(Thang!$E$4,Thang!$C$4,BM$2),Xuat!$D$5:$D$1000,Loc!$A378)</f>
        <v>0</v>
      </c>
      <c r="BN378" s="7">
        <f>SUMIFS(Xuat!$G$5:$G$1000,Xuat!$C$5:$C$1000,DATE(Thang!$E$4,Thang!$C$4,BN$2),Xuat!$D$5:$D$1000,Loc!$A378)</f>
        <v>0</v>
      </c>
      <c r="BO378" s="7">
        <f>SUMIFS(Xuat!$G$5:$G$1000,Xuat!$C$5:$C$1000,DATE(Thang!$E$4,Thang!$C$4,BO$2),Xuat!$D$5:$D$1000,Loc!$A378)</f>
        <v>0</v>
      </c>
      <c r="BP378" s="7">
        <f>SUMIFS(Xuat!$G$5:$G$1000,Xuat!$C$5:$C$1000,DATE(Thang!$E$4,Thang!$C$4,BP$2),Xuat!$D$5:$D$1000,Loc!$A378)</f>
        <v>0</v>
      </c>
      <c r="BQ378" s="7">
        <f>SUMIFS(Xuat!$G$5:$G$1000,Xuat!$C$5:$C$1000,DATE(Thang!$E$4,Thang!$C$4,BQ$2),Xuat!$D$5:$D$1000,Loc!$A378)</f>
        <v>0</v>
      </c>
      <c r="BR378" s="7">
        <f>SUMIFS(Xuat!$G$5:$G$1000,Xuat!$C$5:$C$1000,DATE(Thang!$E$4,Thang!$C$4,BR$2),Xuat!$D$5:$D$1000,Loc!$A378)</f>
        <v>0</v>
      </c>
      <c r="BS378" s="7">
        <f>SUMIFS(Xuat!$G$5:$G$1000,Xuat!$C$5:$C$1000,DATE(Thang!$E$4,Thang!$C$4,BS$2),Xuat!$D$5:$D$1000,Loc!$A378)</f>
        <v>0</v>
      </c>
    </row>
    <row r="379" spans="1:71" x14ac:dyDescent="0.2">
      <c r="A379" s="2">
        <f>DM!C379</f>
        <v>0</v>
      </c>
      <c r="B379" s="3">
        <f>VLOOKUP(A379,Tondau!$B$5:$F$500,3,0)</f>
        <v>0</v>
      </c>
      <c r="C379" s="3">
        <f>VLOOKUP(Tinhgiavon!A379,Tondau!$B$5:$E$500,4,0)</f>
        <v>0</v>
      </c>
      <c r="D379" s="3">
        <f t="shared" si="27"/>
        <v>0</v>
      </c>
      <c r="E379" s="3">
        <f>SUMIF(Nhap!$F$5:$F$1000,Tinhgiavon!A379,Nhap!$K$5:$K$1000)</f>
        <v>0</v>
      </c>
      <c r="F379" s="3">
        <f t="shared" si="28"/>
        <v>0</v>
      </c>
      <c r="G379" s="3">
        <f t="shared" si="29"/>
        <v>0</v>
      </c>
      <c r="H379" s="3">
        <f t="shared" si="30"/>
        <v>0</v>
      </c>
      <c r="I379" s="3">
        <f t="shared" si="31"/>
        <v>0</v>
      </c>
      <c r="J379" s="7">
        <f>SUMIFS(Nhap!$I$5:$I$1000,Nhap!$E$5:$E$1000,DATE(Thang!$E$4,Thang!$C$4,Loc!$F$2),Nhap!$F$5:$F$1000,Loc!A379)</f>
        <v>0</v>
      </c>
      <c r="K379" s="7">
        <f>SUMIFS(Nhap!$I$5:$I$1000,Nhap!$E$5:$E$1000,DATE(Thang!$E$4,Thang!$C$4,Loc!$G$2),Nhap!$F$5:$F$1000,Loc!A379)</f>
        <v>0</v>
      </c>
      <c r="L379" s="7">
        <f>SUMIFS(Nhap!$I$5:$I$1000,Nhap!$E$5:$E$1000,DATE(Thang!$E$4,Thang!$C$4,Loc!$H$2),Nhap!$F$5:$F$1000,Loc!A379)</f>
        <v>0</v>
      </c>
      <c r="M379" s="7">
        <f>SUMIFS(Nhap!$I$5:$I$1000,Nhap!$E$5:$E$1000,DATE(Thang!$E$4,Thang!$C$4,Loc!$I$2),Nhap!$F$5:$F$1000,Loc!A379)</f>
        <v>0</v>
      </c>
      <c r="N379" s="7">
        <f>SUMIFS(Nhap!$I$5:$I$1000,Nhap!$E$5:$E$1000,DATE(Thang!$E$4,Thang!$C$4,Loc!$J$2),Nhap!$F$5:$F$1000,Loc!A379)</f>
        <v>0</v>
      </c>
      <c r="O379" s="7">
        <f>SUMIFS(Nhap!$I$5:$I$1000,Nhap!$E$5:$E$1000,DATE(Thang!$E$4,Thang!$C$4,Loc!$K$2),Nhap!$F$5:$F$1000,Loc!A379)</f>
        <v>0</v>
      </c>
      <c r="P379" s="7">
        <f>SUMIFS(Nhap!$I$5:$I$1000,Nhap!$E$5:$E$1000,DATE(Thang!$E$4,Thang!$C$4,Loc!$L$2),Nhap!$F$5:$F$1000,Loc!A379)</f>
        <v>0</v>
      </c>
      <c r="Q379" s="7">
        <f>SUMIFS(Nhap!$I$5:$I$1000,Nhap!$E$5:$E$1000,DATE(Thang!$E$4,Thang!$C$4,Loc!$M$2),Nhap!$F$5:$F$1000,Loc!A379)</f>
        <v>0</v>
      </c>
      <c r="R379" s="7">
        <f>SUMIFS(Nhap!$I$5:$I$1000,Nhap!$E$5:$E$1000,DATE(Thang!$E$4,Thang!$C$4,Loc!$N$2),Nhap!$F$5:$F$1000,Loc!A379)</f>
        <v>0</v>
      </c>
      <c r="S379" s="7">
        <f>SUMIFS(Nhap!$I$5:$I$1000,Nhap!$E$5:$E$1000,DATE(Thang!$E$4,Thang!$C$4,Loc!$O$2),Nhap!$F$5:$F$1000,Loc!A379)</f>
        <v>0</v>
      </c>
      <c r="T379" s="7">
        <f>SUMIFS(Nhap!$I$5:$I$1000,Nhap!$E$5:$E$1000,DATE(Thang!$E$4,Thang!$C$4,Loc!$P$2),Nhap!$F$5:$F$1000,Loc!A379)</f>
        <v>0</v>
      </c>
      <c r="U379" s="7">
        <f>SUMIFS(Nhap!$I$5:$I$1000,Nhap!$E$5:$E$1000,DATE(Thang!$E$4,Thang!$C$4,Loc!$Q$2),Nhap!$F$5:$F$1000,Loc!A379)</f>
        <v>0</v>
      </c>
      <c r="V379" s="7">
        <f>SUMIFS(Nhap!$I$5:$I$1000,Nhap!$E$5:$E$1000,DATE(Thang!$E$4,Thang!$C$4,Loc!$R$2),Nhap!$F$5:$F$1000,Loc!A379)</f>
        <v>0</v>
      </c>
      <c r="W379" s="7">
        <f>SUMIFS(Nhap!$I$5:$I$1000,Nhap!$E$5:$E$1000,DATE(Thang!$E$4,Thang!$C$4,Loc!$S$2),Nhap!$F$5:$F$1000,Loc!A379)</f>
        <v>0</v>
      </c>
      <c r="X379" s="7">
        <f>SUMIFS(Nhap!$I$5:$I$1000,Nhap!$E$5:$E$1000,DATE(Thang!$E$4,Thang!$C$4,Loc!$T$2),Nhap!$F$5:$F$1000,Loc!A379)</f>
        <v>0</v>
      </c>
      <c r="Y379" s="7">
        <f>SUMIFS(Nhap!$I$5:$I$1000,Nhap!$E$5:$E$1000,DATE(Thang!$E$4,Thang!$C$4,Loc!$U$2),Nhap!$F$5:$F$1000,Loc!A379)</f>
        <v>0</v>
      </c>
      <c r="Z379" s="7">
        <f>SUMIFS(Nhap!$I$5:$I$1000,Nhap!$E$5:$E$1000,DATE(Thang!$E$4,Thang!$C$4,Loc!$V$2),Nhap!$F$5:$F$1000,Loc!A379)</f>
        <v>0</v>
      </c>
      <c r="AA379" s="7">
        <f>SUMIFS(Nhap!$I$5:$I$1000,Nhap!$E$5:$E$1000,DATE(Thang!$E$4,Thang!$C$4,Loc!$W$2),Nhap!$F$5:$F$1000,Loc!A379)</f>
        <v>0</v>
      </c>
      <c r="AB379" s="7">
        <f>SUMIFS(Nhap!$I$5:$I$1000,Nhap!$E$5:$E$1000,DATE(Thang!$E$4,Thang!$C$4,Loc!$X$2),Nhap!$F$5:$F$1000,Loc!A379)</f>
        <v>0</v>
      </c>
      <c r="AC379" s="7">
        <f>SUMIFS(Nhap!$I$5:$I$1000,Nhap!$E$5:$E$1000,DATE(Thang!$E$4,Thang!$C$4,Loc!$Y$2),Nhap!$F$5:$F$1000,Loc!A379)</f>
        <v>0</v>
      </c>
      <c r="AD379" s="7">
        <f>SUMIFS(Nhap!$I$5:$I$1000,Nhap!$E$5:$E$1000,DATE(Thang!$E$4,Thang!$C$4,Loc!$Z$2),Nhap!$F$5:$F$1000,Loc!A379)</f>
        <v>0</v>
      </c>
      <c r="AE379" s="7">
        <f>SUMIFS(Nhap!$I$5:$I$1000,Nhap!$E$5:$E$1000,DATE(Thang!$E$4,Thang!$C$4,Loc!$AA$2),Nhap!$F$5:$F$1000,Loc!A379)</f>
        <v>0</v>
      </c>
      <c r="AF379" s="7">
        <f>SUMIFS(Nhap!$I$5:$I$1000,Nhap!$E$5:$E$1000,DATE(Thang!$E$4,Thang!$C$4,Loc!$AB$2),Nhap!$F$5:$F$1000,Loc!A379)</f>
        <v>0</v>
      </c>
      <c r="AG379" s="7">
        <f>SUMIFS(Nhap!$I$5:$I$1000,Nhap!$E$5:$E$1000,DATE(Thang!$E$4,Thang!$C$4,Loc!$AC$2),Nhap!$F$5:$F$1000,Loc!A379)</f>
        <v>0</v>
      </c>
      <c r="AH379" s="7">
        <f>SUMIFS(Nhap!$I$5:$I$1000,Nhap!$E$5:$E$1000,DATE(Thang!$E$4,Thang!$C$4,Loc!$AD$2),Nhap!$F$5:$F$1000,Loc!$A$5)</f>
        <v>0</v>
      </c>
      <c r="AI379" s="7">
        <f>SUMIFS(Nhap!$I$5:$I$1000,Nhap!$E$5:$E$1000,DATE(Thang!$E$4,Thang!$C$4,Loc!$AE$2),Nhap!$F$5:$F$1000,Loc!A379)</f>
        <v>0</v>
      </c>
      <c r="AJ379" s="7">
        <f>SUMIFS(Nhap!$I$5:$I$1000,Nhap!$E$5:$E$1000,DATE(Thang!$E$4,Thang!$C$4,Loc!$AF$2),Nhap!$F$5:$F$1000,Loc!A379)</f>
        <v>0</v>
      </c>
      <c r="AK379" s="7">
        <f>SUMIFS(Nhap!$I$5:$I$1000,Nhap!$E$5:$E$1000,DATE(Thang!$E$4,Thang!$C$4,Loc!$AG$2),Nhap!$F$5:$F$1000,Loc!A379)</f>
        <v>0</v>
      </c>
      <c r="AL379" s="7">
        <f>SUMIFS(Nhap!$I$5:$I$1000,Nhap!$E$5:$E$1000,DATE(Thang!$E$4,Thang!$C$4,Loc!$AH$2),Nhap!$F$5:$F$1000,Loc!A379)</f>
        <v>0</v>
      </c>
      <c r="AM379" s="7">
        <f>SUMIFS(Nhap!$I$5:$I$1000,Nhap!$E$5:$E$1000,DATE(Thang!$E$4,Thang!$C$4,Loc!$AI$2),Nhap!$F$5:$F$1000,Loc!A379)</f>
        <v>0</v>
      </c>
      <c r="AN379" s="7">
        <f>SUMIFS(Nhap!$I$5:$I$1000,Nhap!$E$5:$E$1000,DATE(Thang!$E$4,Thang!$C$4,Loc!$AJ$2),Nhap!$F$5:$F$1000,Loc!A379)</f>
        <v>0</v>
      </c>
      <c r="AO379" s="7">
        <f>SUMIFS(Xuat!$G$5:$G$1000,Xuat!$C$5:$C$1000,DATE(Thang!$E$4,Thang!$C$4,AO$2),Xuat!$D$5:$D$1000,Loc!$A379)</f>
        <v>0</v>
      </c>
      <c r="AP379" s="7">
        <f>SUMIFS(Xuat!$G$5:$G$1000,Xuat!$C$5:$C$1000,DATE(Thang!$E$4,Thang!$C$4,AP$2),Xuat!$D$5:$D$1000,Loc!$A379)</f>
        <v>0</v>
      </c>
      <c r="AQ379" s="7">
        <f>SUMIFS(Xuat!$G$5:$G$1000,Xuat!$C$5:$C$1000,DATE(Thang!$E$4,Thang!$C$4,AQ$2),Xuat!$D$5:$D$1000,Loc!$A379)</f>
        <v>0</v>
      </c>
      <c r="AR379" s="7">
        <f>SUMIFS(Xuat!$G$5:$G$1000,Xuat!$C$5:$C$1000,DATE(Thang!$E$4,Thang!$C$4,AR$2),Xuat!$D$5:$D$1000,Loc!$A379)</f>
        <v>0</v>
      </c>
      <c r="AS379" s="7">
        <f>SUMIFS(Xuat!$G$5:$G$1000,Xuat!$C$5:$C$1000,DATE(Thang!$E$4,Thang!$C$4,AS$2),Xuat!$D$5:$D$1000,Loc!$A379)</f>
        <v>0</v>
      </c>
      <c r="AT379" s="7">
        <f>SUMIFS(Xuat!$G$5:$G$1000,Xuat!$C$5:$C$1000,DATE(Thang!$E$4,Thang!$C$4,AT$2),Xuat!$D$5:$D$1000,Loc!$A379)</f>
        <v>0</v>
      </c>
      <c r="AU379" s="7">
        <f>SUMIFS(Xuat!$G$5:$G$1000,Xuat!$C$5:$C$1000,DATE(Thang!$E$4,Thang!$C$4,AU$2),Xuat!$D$5:$D$1000,Loc!$A379)</f>
        <v>0</v>
      </c>
      <c r="AV379" s="7">
        <f>SUMIFS(Xuat!$G$5:$G$1000,Xuat!$C$5:$C$1000,DATE(Thang!$E$4,Thang!$C$4,AV$2),Xuat!$D$5:$D$1000,Loc!$A379)</f>
        <v>0</v>
      </c>
      <c r="AW379" s="7">
        <f>SUMIFS(Xuat!$G$5:$G$1000,Xuat!$C$5:$C$1000,DATE(Thang!$E$4,Thang!$C$4,AW$2),Xuat!$D$5:$D$1000,Loc!$A379)</f>
        <v>0</v>
      </c>
      <c r="AX379" s="7">
        <f>SUMIFS(Xuat!$G$5:$G$1000,Xuat!$C$5:$C$1000,DATE(Thang!$E$4,Thang!$C$4,AX$2),Xuat!$D$5:$D$1000,Loc!$A379)</f>
        <v>0</v>
      </c>
      <c r="AY379" s="7">
        <f>SUMIFS(Xuat!$G$5:$G$1000,Xuat!$C$5:$C$1000,DATE(Thang!$E$4,Thang!$C$4,AY$2),Xuat!$D$5:$D$1000,Loc!$A379)</f>
        <v>0</v>
      </c>
      <c r="AZ379" s="7">
        <f>SUMIFS(Xuat!$G$5:$G$1000,Xuat!$C$5:$C$1000,DATE(Thang!$E$4,Thang!$C$4,AZ$2),Xuat!$D$5:$D$1000,Loc!$A379)</f>
        <v>0</v>
      </c>
      <c r="BA379" s="7">
        <f>SUMIFS(Xuat!$G$5:$G$1000,Xuat!$C$5:$C$1000,DATE(Thang!$E$4,Thang!$C$4,BA$2),Xuat!$D$5:$D$1000,Loc!$A379)</f>
        <v>0</v>
      </c>
      <c r="BB379" s="7">
        <f>SUMIFS(Xuat!$G$5:$G$1000,Xuat!$C$5:$C$1000,DATE(Thang!$E$4,Thang!$C$4,BB$2),Xuat!$D$5:$D$1000,Loc!$A379)</f>
        <v>0</v>
      </c>
      <c r="BC379" s="7">
        <f>SUMIFS(Xuat!$G$5:$G$1000,Xuat!$C$5:$C$1000,DATE(Thang!$E$4,Thang!$C$4,BC$2),Xuat!$D$5:$D$1000,Loc!$A379)</f>
        <v>0</v>
      </c>
      <c r="BD379" s="7">
        <f>SUMIFS(Xuat!$G$5:$G$1000,Xuat!$C$5:$C$1000,DATE(Thang!$E$4,Thang!$C$4,BD$2),Xuat!$D$5:$D$1000,Loc!$A379)</f>
        <v>0</v>
      </c>
      <c r="BE379" s="7">
        <f>SUMIFS(Xuat!$G$5:$G$1000,Xuat!$C$5:$C$1000,DATE(Thang!$E$4,Thang!$C$4,BE$2),Xuat!$D$5:$D$1000,Loc!$A379)</f>
        <v>0</v>
      </c>
      <c r="BF379" s="7">
        <f>SUMIFS(Xuat!$G$5:$G$1000,Xuat!$C$5:$C$1000,DATE(Thang!$E$4,Thang!$C$4,BF$2),Xuat!$D$5:$D$1000,Loc!$A379)</f>
        <v>0</v>
      </c>
      <c r="BG379" s="7">
        <f>SUMIFS(Xuat!$G$5:$G$1000,Xuat!$C$5:$C$1000,DATE(Thang!$E$4,Thang!$C$4,BG$2),Xuat!$D$5:$D$1000,Loc!$A379)</f>
        <v>0</v>
      </c>
      <c r="BH379" s="7">
        <f>SUMIFS(Xuat!$G$5:$G$1000,Xuat!$C$5:$C$1000,DATE(Thang!$E$4,Thang!$C$4,BH$2),Xuat!$D$5:$D$1000,Loc!$A379)</f>
        <v>0</v>
      </c>
      <c r="BI379" s="7">
        <f>SUMIFS(Xuat!$G$5:$G$1000,Xuat!$C$5:$C$1000,DATE(Thang!$E$4,Thang!$C$4,BI$2),Xuat!$D$5:$D$1000,Loc!$A379)</f>
        <v>0</v>
      </c>
      <c r="BJ379" s="7">
        <f>SUMIFS(Xuat!$G$5:$G$1000,Xuat!$C$5:$C$1000,DATE(Thang!$E$4,Thang!$C$4,BJ$2),Xuat!$D$5:$D$1000,Loc!$A379)</f>
        <v>0</v>
      </c>
      <c r="BK379" s="7">
        <f>SUMIFS(Xuat!$G$5:$G$1000,Xuat!$C$5:$C$1000,DATE(Thang!$E$4,Thang!$C$4,BK$2),Xuat!$D$5:$D$1000,Loc!$A379)</f>
        <v>0</v>
      </c>
      <c r="BL379" s="7">
        <f>SUMIFS(Xuat!$G$5:$G$1000,Xuat!$C$5:$C$1000,DATE(Thang!$E$4,Thang!$C$4,BL$2),Xuat!$D$5:$D$1000,Loc!$A379)</f>
        <v>0</v>
      </c>
      <c r="BM379" s="7">
        <f>SUMIFS(Xuat!$G$5:$G$1000,Xuat!$C$5:$C$1000,DATE(Thang!$E$4,Thang!$C$4,BM$2),Xuat!$D$5:$D$1000,Loc!$A379)</f>
        <v>0</v>
      </c>
      <c r="BN379" s="7">
        <f>SUMIFS(Xuat!$G$5:$G$1000,Xuat!$C$5:$C$1000,DATE(Thang!$E$4,Thang!$C$4,BN$2),Xuat!$D$5:$D$1000,Loc!$A379)</f>
        <v>0</v>
      </c>
      <c r="BO379" s="7">
        <f>SUMIFS(Xuat!$G$5:$G$1000,Xuat!$C$5:$C$1000,DATE(Thang!$E$4,Thang!$C$4,BO$2),Xuat!$D$5:$D$1000,Loc!$A379)</f>
        <v>0</v>
      </c>
      <c r="BP379" s="7">
        <f>SUMIFS(Xuat!$G$5:$G$1000,Xuat!$C$5:$C$1000,DATE(Thang!$E$4,Thang!$C$4,BP$2),Xuat!$D$5:$D$1000,Loc!$A379)</f>
        <v>0</v>
      </c>
      <c r="BQ379" s="7">
        <f>SUMIFS(Xuat!$G$5:$G$1000,Xuat!$C$5:$C$1000,DATE(Thang!$E$4,Thang!$C$4,BQ$2),Xuat!$D$5:$D$1000,Loc!$A379)</f>
        <v>0</v>
      </c>
      <c r="BR379" s="7">
        <f>SUMIFS(Xuat!$G$5:$G$1000,Xuat!$C$5:$C$1000,DATE(Thang!$E$4,Thang!$C$4,BR$2),Xuat!$D$5:$D$1000,Loc!$A379)</f>
        <v>0</v>
      </c>
      <c r="BS379" s="7">
        <f>SUMIFS(Xuat!$G$5:$G$1000,Xuat!$C$5:$C$1000,DATE(Thang!$E$4,Thang!$C$4,BS$2),Xuat!$D$5:$D$1000,Loc!$A379)</f>
        <v>0</v>
      </c>
    </row>
    <row r="380" spans="1:71" x14ac:dyDescent="0.2">
      <c r="A380" s="2">
        <f>DM!C380</f>
        <v>0</v>
      </c>
      <c r="B380" s="3">
        <f>VLOOKUP(A380,Tondau!$B$5:$F$500,3,0)</f>
        <v>0</v>
      </c>
      <c r="C380" s="3">
        <f>VLOOKUP(Tinhgiavon!A380,Tondau!$B$5:$E$500,4,0)</f>
        <v>0</v>
      </c>
      <c r="D380" s="3">
        <f t="shared" si="27"/>
        <v>0</v>
      </c>
      <c r="E380" s="3">
        <f>SUMIF(Nhap!$F$5:$F$1000,Tinhgiavon!A380,Nhap!$K$5:$K$1000)</f>
        <v>0</v>
      </c>
      <c r="F380" s="3">
        <f t="shared" si="28"/>
        <v>0</v>
      </c>
      <c r="G380" s="3">
        <f t="shared" si="29"/>
        <v>0</v>
      </c>
      <c r="H380" s="3">
        <f t="shared" si="30"/>
        <v>0</v>
      </c>
      <c r="I380" s="3">
        <f t="shared" si="31"/>
        <v>0</v>
      </c>
      <c r="J380" s="7">
        <f>SUMIFS(Nhap!$I$5:$I$1000,Nhap!$E$5:$E$1000,DATE(Thang!$E$4,Thang!$C$4,Loc!$F$2),Nhap!$F$5:$F$1000,Loc!A380)</f>
        <v>0</v>
      </c>
      <c r="K380" s="7">
        <f>SUMIFS(Nhap!$I$5:$I$1000,Nhap!$E$5:$E$1000,DATE(Thang!$E$4,Thang!$C$4,Loc!$G$2),Nhap!$F$5:$F$1000,Loc!A380)</f>
        <v>0</v>
      </c>
      <c r="L380" s="7">
        <f>SUMIFS(Nhap!$I$5:$I$1000,Nhap!$E$5:$E$1000,DATE(Thang!$E$4,Thang!$C$4,Loc!$H$2),Nhap!$F$5:$F$1000,Loc!A380)</f>
        <v>0</v>
      </c>
      <c r="M380" s="7">
        <f>SUMIFS(Nhap!$I$5:$I$1000,Nhap!$E$5:$E$1000,DATE(Thang!$E$4,Thang!$C$4,Loc!$I$2),Nhap!$F$5:$F$1000,Loc!A380)</f>
        <v>0</v>
      </c>
      <c r="N380" s="7">
        <f>SUMIFS(Nhap!$I$5:$I$1000,Nhap!$E$5:$E$1000,DATE(Thang!$E$4,Thang!$C$4,Loc!$J$2),Nhap!$F$5:$F$1000,Loc!A380)</f>
        <v>0</v>
      </c>
      <c r="O380" s="7">
        <f>SUMIFS(Nhap!$I$5:$I$1000,Nhap!$E$5:$E$1000,DATE(Thang!$E$4,Thang!$C$4,Loc!$K$2),Nhap!$F$5:$F$1000,Loc!A380)</f>
        <v>0</v>
      </c>
      <c r="P380" s="7">
        <f>SUMIFS(Nhap!$I$5:$I$1000,Nhap!$E$5:$E$1000,DATE(Thang!$E$4,Thang!$C$4,Loc!$L$2),Nhap!$F$5:$F$1000,Loc!A380)</f>
        <v>0</v>
      </c>
      <c r="Q380" s="7">
        <f>SUMIFS(Nhap!$I$5:$I$1000,Nhap!$E$5:$E$1000,DATE(Thang!$E$4,Thang!$C$4,Loc!$M$2),Nhap!$F$5:$F$1000,Loc!A380)</f>
        <v>0</v>
      </c>
      <c r="R380" s="7">
        <f>SUMIFS(Nhap!$I$5:$I$1000,Nhap!$E$5:$E$1000,DATE(Thang!$E$4,Thang!$C$4,Loc!$N$2),Nhap!$F$5:$F$1000,Loc!A380)</f>
        <v>0</v>
      </c>
      <c r="S380" s="7">
        <f>SUMIFS(Nhap!$I$5:$I$1000,Nhap!$E$5:$E$1000,DATE(Thang!$E$4,Thang!$C$4,Loc!$O$2),Nhap!$F$5:$F$1000,Loc!A380)</f>
        <v>0</v>
      </c>
      <c r="T380" s="7">
        <f>SUMIFS(Nhap!$I$5:$I$1000,Nhap!$E$5:$E$1000,DATE(Thang!$E$4,Thang!$C$4,Loc!$P$2),Nhap!$F$5:$F$1000,Loc!A380)</f>
        <v>0</v>
      </c>
      <c r="U380" s="7">
        <f>SUMIFS(Nhap!$I$5:$I$1000,Nhap!$E$5:$E$1000,DATE(Thang!$E$4,Thang!$C$4,Loc!$Q$2),Nhap!$F$5:$F$1000,Loc!A380)</f>
        <v>0</v>
      </c>
      <c r="V380" s="7">
        <f>SUMIFS(Nhap!$I$5:$I$1000,Nhap!$E$5:$E$1000,DATE(Thang!$E$4,Thang!$C$4,Loc!$R$2),Nhap!$F$5:$F$1000,Loc!A380)</f>
        <v>0</v>
      </c>
      <c r="W380" s="7">
        <f>SUMIFS(Nhap!$I$5:$I$1000,Nhap!$E$5:$E$1000,DATE(Thang!$E$4,Thang!$C$4,Loc!$S$2),Nhap!$F$5:$F$1000,Loc!A380)</f>
        <v>0</v>
      </c>
      <c r="X380" s="7">
        <f>SUMIFS(Nhap!$I$5:$I$1000,Nhap!$E$5:$E$1000,DATE(Thang!$E$4,Thang!$C$4,Loc!$T$2),Nhap!$F$5:$F$1000,Loc!A380)</f>
        <v>0</v>
      </c>
      <c r="Y380" s="7">
        <f>SUMIFS(Nhap!$I$5:$I$1000,Nhap!$E$5:$E$1000,DATE(Thang!$E$4,Thang!$C$4,Loc!$U$2),Nhap!$F$5:$F$1000,Loc!A380)</f>
        <v>0</v>
      </c>
      <c r="Z380" s="7">
        <f>SUMIFS(Nhap!$I$5:$I$1000,Nhap!$E$5:$E$1000,DATE(Thang!$E$4,Thang!$C$4,Loc!$V$2),Nhap!$F$5:$F$1000,Loc!A380)</f>
        <v>0</v>
      </c>
      <c r="AA380" s="7">
        <f>SUMIFS(Nhap!$I$5:$I$1000,Nhap!$E$5:$E$1000,DATE(Thang!$E$4,Thang!$C$4,Loc!$W$2),Nhap!$F$5:$F$1000,Loc!A380)</f>
        <v>0</v>
      </c>
      <c r="AB380" s="7">
        <f>SUMIFS(Nhap!$I$5:$I$1000,Nhap!$E$5:$E$1000,DATE(Thang!$E$4,Thang!$C$4,Loc!$X$2),Nhap!$F$5:$F$1000,Loc!A380)</f>
        <v>0</v>
      </c>
      <c r="AC380" s="7">
        <f>SUMIFS(Nhap!$I$5:$I$1000,Nhap!$E$5:$E$1000,DATE(Thang!$E$4,Thang!$C$4,Loc!$Y$2),Nhap!$F$5:$F$1000,Loc!A380)</f>
        <v>0</v>
      </c>
      <c r="AD380" s="7">
        <f>SUMIFS(Nhap!$I$5:$I$1000,Nhap!$E$5:$E$1000,DATE(Thang!$E$4,Thang!$C$4,Loc!$Z$2),Nhap!$F$5:$F$1000,Loc!A380)</f>
        <v>0</v>
      </c>
      <c r="AE380" s="7">
        <f>SUMIFS(Nhap!$I$5:$I$1000,Nhap!$E$5:$E$1000,DATE(Thang!$E$4,Thang!$C$4,Loc!$AA$2),Nhap!$F$5:$F$1000,Loc!A380)</f>
        <v>0</v>
      </c>
      <c r="AF380" s="7">
        <f>SUMIFS(Nhap!$I$5:$I$1000,Nhap!$E$5:$E$1000,DATE(Thang!$E$4,Thang!$C$4,Loc!$AB$2),Nhap!$F$5:$F$1000,Loc!A380)</f>
        <v>0</v>
      </c>
      <c r="AG380" s="7">
        <f>SUMIFS(Nhap!$I$5:$I$1000,Nhap!$E$5:$E$1000,DATE(Thang!$E$4,Thang!$C$4,Loc!$AC$2),Nhap!$F$5:$F$1000,Loc!A380)</f>
        <v>0</v>
      </c>
      <c r="AH380" s="7">
        <f>SUMIFS(Nhap!$I$5:$I$1000,Nhap!$E$5:$E$1000,DATE(Thang!$E$4,Thang!$C$4,Loc!$AD$2),Nhap!$F$5:$F$1000,Loc!$A$5)</f>
        <v>0</v>
      </c>
      <c r="AI380" s="7">
        <f>SUMIFS(Nhap!$I$5:$I$1000,Nhap!$E$5:$E$1000,DATE(Thang!$E$4,Thang!$C$4,Loc!$AE$2),Nhap!$F$5:$F$1000,Loc!A380)</f>
        <v>0</v>
      </c>
      <c r="AJ380" s="7">
        <f>SUMIFS(Nhap!$I$5:$I$1000,Nhap!$E$5:$E$1000,DATE(Thang!$E$4,Thang!$C$4,Loc!$AF$2),Nhap!$F$5:$F$1000,Loc!A380)</f>
        <v>0</v>
      </c>
      <c r="AK380" s="7">
        <f>SUMIFS(Nhap!$I$5:$I$1000,Nhap!$E$5:$E$1000,DATE(Thang!$E$4,Thang!$C$4,Loc!$AG$2),Nhap!$F$5:$F$1000,Loc!A380)</f>
        <v>0</v>
      </c>
      <c r="AL380" s="7">
        <f>SUMIFS(Nhap!$I$5:$I$1000,Nhap!$E$5:$E$1000,DATE(Thang!$E$4,Thang!$C$4,Loc!$AH$2),Nhap!$F$5:$F$1000,Loc!A380)</f>
        <v>0</v>
      </c>
      <c r="AM380" s="7">
        <f>SUMIFS(Nhap!$I$5:$I$1000,Nhap!$E$5:$E$1000,DATE(Thang!$E$4,Thang!$C$4,Loc!$AI$2),Nhap!$F$5:$F$1000,Loc!A380)</f>
        <v>0</v>
      </c>
      <c r="AN380" s="7">
        <f>SUMIFS(Nhap!$I$5:$I$1000,Nhap!$E$5:$E$1000,DATE(Thang!$E$4,Thang!$C$4,Loc!$AJ$2),Nhap!$F$5:$F$1000,Loc!A380)</f>
        <v>0</v>
      </c>
      <c r="AO380" s="7">
        <f>SUMIFS(Xuat!$G$5:$G$1000,Xuat!$C$5:$C$1000,DATE(Thang!$E$4,Thang!$C$4,AO$2),Xuat!$D$5:$D$1000,Loc!$A380)</f>
        <v>0</v>
      </c>
      <c r="AP380" s="7">
        <f>SUMIFS(Xuat!$G$5:$G$1000,Xuat!$C$5:$C$1000,DATE(Thang!$E$4,Thang!$C$4,AP$2),Xuat!$D$5:$D$1000,Loc!$A380)</f>
        <v>0</v>
      </c>
      <c r="AQ380" s="7">
        <f>SUMIFS(Xuat!$G$5:$G$1000,Xuat!$C$5:$C$1000,DATE(Thang!$E$4,Thang!$C$4,AQ$2),Xuat!$D$5:$D$1000,Loc!$A380)</f>
        <v>0</v>
      </c>
      <c r="AR380" s="7">
        <f>SUMIFS(Xuat!$G$5:$G$1000,Xuat!$C$5:$C$1000,DATE(Thang!$E$4,Thang!$C$4,AR$2),Xuat!$D$5:$D$1000,Loc!$A380)</f>
        <v>0</v>
      </c>
      <c r="AS380" s="7">
        <f>SUMIFS(Xuat!$G$5:$G$1000,Xuat!$C$5:$C$1000,DATE(Thang!$E$4,Thang!$C$4,AS$2),Xuat!$D$5:$D$1000,Loc!$A380)</f>
        <v>0</v>
      </c>
      <c r="AT380" s="7">
        <f>SUMIFS(Xuat!$G$5:$G$1000,Xuat!$C$5:$C$1000,DATE(Thang!$E$4,Thang!$C$4,AT$2),Xuat!$D$5:$D$1000,Loc!$A380)</f>
        <v>0</v>
      </c>
      <c r="AU380" s="7">
        <f>SUMIFS(Xuat!$G$5:$G$1000,Xuat!$C$5:$C$1000,DATE(Thang!$E$4,Thang!$C$4,AU$2),Xuat!$D$5:$D$1000,Loc!$A380)</f>
        <v>0</v>
      </c>
      <c r="AV380" s="7">
        <f>SUMIFS(Xuat!$G$5:$G$1000,Xuat!$C$5:$C$1000,DATE(Thang!$E$4,Thang!$C$4,AV$2),Xuat!$D$5:$D$1000,Loc!$A380)</f>
        <v>0</v>
      </c>
      <c r="AW380" s="7">
        <f>SUMIFS(Xuat!$G$5:$G$1000,Xuat!$C$5:$C$1000,DATE(Thang!$E$4,Thang!$C$4,AW$2),Xuat!$D$5:$D$1000,Loc!$A380)</f>
        <v>0</v>
      </c>
      <c r="AX380" s="7">
        <f>SUMIFS(Xuat!$G$5:$G$1000,Xuat!$C$5:$C$1000,DATE(Thang!$E$4,Thang!$C$4,AX$2),Xuat!$D$5:$D$1000,Loc!$A380)</f>
        <v>0</v>
      </c>
      <c r="AY380" s="7">
        <f>SUMIFS(Xuat!$G$5:$G$1000,Xuat!$C$5:$C$1000,DATE(Thang!$E$4,Thang!$C$4,AY$2),Xuat!$D$5:$D$1000,Loc!$A380)</f>
        <v>0</v>
      </c>
      <c r="AZ380" s="7">
        <f>SUMIFS(Xuat!$G$5:$G$1000,Xuat!$C$5:$C$1000,DATE(Thang!$E$4,Thang!$C$4,AZ$2),Xuat!$D$5:$D$1000,Loc!$A380)</f>
        <v>0</v>
      </c>
      <c r="BA380" s="7">
        <f>SUMIFS(Xuat!$G$5:$G$1000,Xuat!$C$5:$C$1000,DATE(Thang!$E$4,Thang!$C$4,BA$2),Xuat!$D$5:$D$1000,Loc!$A380)</f>
        <v>0</v>
      </c>
      <c r="BB380" s="7">
        <f>SUMIFS(Xuat!$G$5:$G$1000,Xuat!$C$5:$C$1000,DATE(Thang!$E$4,Thang!$C$4,BB$2),Xuat!$D$5:$D$1000,Loc!$A380)</f>
        <v>0</v>
      </c>
      <c r="BC380" s="7">
        <f>SUMIFS(Xuat!$G$5:$G$1000,Xuat!$C$5:$C$1000,DATE(Thang!$E$4,Thang!$C$4,BC$2),Xuat!$D$5:$D$1000,Loc!$A380)</f>
        <v>0</v>
      </c>
      <c r="BD380" s="7">
        <f>SUMIFS(Xuat!$G$5:$G$1000,Xuat!$C$5:$C$1000,DATE(Thang!$E$4,Thang!$C$4,BD$2),Xuat!$D$5:$D$1000,Loc!$A380)</f>
        <v>0</v>
      </c>
      <c r="BE380" s="7">
        <f>SUMIFS(Xuat!$G$5:$G$1000,Xuat!$C$5:$C$1000,DATE(Thang!$E$4,Thang!$C$4,BE$2),Xuat!$D$5:$D$1000,Loc!$A380)</f>
        <v>0</v>
      </c>
      <c r="BF380" s="7">
        <f>SUMIFS(Xuat!$G$5:$G$1000,Xuat!$C$5:$C$1000,DATE(Thang!$E$4,Thang!$C$4,BF$2),Xuat!$D$5:$D$1000,Loc!$A380)</f>
        <v>0</v>
      </c>
      <c r="BG380" s="7">
        <f>SUMIFS(Xuat!$G$5:$G$1000,Xuat!$C$5:$C$1000,DATE(Thang!$E$4,Thang!$C$4,BG$2),Xuat!$D$5:$D$1000,Loc!$A380)</f>
        <v>0</v>
      </c>
      <c r="BH380" s="7">
        <f>SUMIFS(Xuat!$G$5:$G$1000,Xuat!$C$5:$C$1000,DATE(Thang!$E$4,Thang!$C$4,BH$2),Xuat!$D$5:$D$1000,Loc!$A380)</f>
        <v>0</v>
      </c>
      <c r="BI380" s="7">
        <f>SUMIFS(Xuat!$G$5:$G$1000,Xuat!$C$5:$C$1000,DATE(Thang!$E$4,Thang!$C$4,BI$2),Xuat!$D$5:$D$1000,Loc!$A380)</f>
        <v>0</v>
      </c>
      <c r="BJ380" s="7">
        <f>SUMIFS(Xuat!$G$5:$G$1000,Xuat!$C$5:$C$1000,DATE(Thang!$E$4,Thang!$C$4,BJ$2),Xuat!$D$5:$D$1000,Loc!$A380)</f>
        <v>0</v>
      </c>
      <c r="BK380" s="7">
        <f>SUMIFS(Xuat!$G$5:$G$1000,Xuat!$C$5:$C$1000,DATE(Thang!$E$4,Thang!$C$4,BK$2),Xuat!$D$5:$D$1000,Loc!$A380)</f>
        <v>0</v>
      </c>
      <c r="BL380" s="7">
        <f>SUMIFS(Xuat!$G$5:$G$1000,Xuat!$C$5:$C$1000,DATE(Thang!$E$4,Thang!$C$4,BL$2),Xuat!$D$5:$D$1000,Loc!$A380)</f>
        <v>0</v>
      </c>
      <c r="BM380" s="7">
        <f>SUMIFS(Xuat!$G$5:$G$1000,Xuat!$C$5:$C$1000,DATE(Thang!$E$4,Thang!$C$4,BM$2),Xuat!$D$5:$D$1000,Loc!$A380)</f>
        <v>0</v>
      </c>
      <c r="BN380" s="7">
        <f>SUMIFS(Xuat!$G$5:$G$1000,Xuat!$C$5:$C$1000,DATE(Thang!$E$4,Thang!$C$4,BN$2),Xuat!$D$5:$D$1000,Loc!$A380)</f>
        <v>0</v>
      </c>
      <c r="BO380" s="7">
        <f>SUMIFS(Xuat!$G$5:$G$1000,Xuat!$C$5:$C$1000,DATE(Thang!$E$4,Thang!$C$4,BO$2),Xuat!$D$5:$D$1000,Loc!$A380)</f>
        <v>0</v>
      </c>
      <c r="BP380" s="7">
        <f>SUMIFS(Xuat!$G$5:$G$1000,Xuat!$C$5:$C$1000,DATE(Thang!$E$4,Thang!$C$4,BP$2),Xuat!$D$5:$D$1000,Loc!$A380)</f>
        <v>0</v>
      </c>
      <c r="BQ380" s="7">
        <f>SUMIFS(Xuat!$G$5:$G$1000,Xuat!$C$5:$C$1000,DATE(Thang!$E$4,Thang!$C$4,BQ$2),Xuat!$D$5:$D$1000,Loc!$A380)</f>
        <v>0</v>
      </c>
      <c r="BR380" s="7">
        <f>SUMIFS(Xuat!$G$5:$G$1000,Xuat!$C$5:$C$1000,DATE(Thang!$E$4,Thang!$C$4,BR$2),Xuat!$D$5:$D$1000,Loc!$A380)</f>
        <v>0</v>
      </c>
      <c r="BS380" s="7">
        <f>SUMIFS(Xuat!$G$5:$G$1000,Xuat!$C$5:$C$1000,DATE(Thang!$E$4,Thang!$C$4,BS$2),Xuat!$D$5:$D$1000,Loc!$A380)</f>
        <v>0</v>
      </c>
    </row>
    <row r="381" spans="1:71" x14ac:dyDescent="0.2">
      <c r="A381" s="2">
        <f>DM!C381</f>
        <v>0</v>
      </c>
      <c r="B381" s="3">
        <f>VLOOKUP(A381,Tondau!$B$5:$F$500,3,0)</f>
        <v>0</v>
      </c>
      <c r="C381" s="3">
        <f>VLOOKUP(Tinhgiavon!A381,Tondau!$B$5:$E$500,4,0)</f>
        <v>0</v>
      </c>
      <c r="D381" s="3">
        <f t="shared" si="27"/>
        <v>0</v>
      </c>
      <c r="E381" s="3">
        <f>SUMIF(Nhap!$F$5:$F$1000,Tinhgiavon!A381,Nhap!$K$5:$K$1000)</f>
        <v>0</v>
      </c>
      <c r="F381" s="3">
        <f t="shared" si="28"/>
        <v>0</v>
      </c>
      <c r="G381" s="3">
        <f t="shared" si="29"/>
        <v>0</v>
      </c>
      <c r="H381" s="3">
        <f t="shared" si="30"/>
        <v>0</v>
      </c>
      <c r="I381" s="3">
        <f t="shared" si="31"/>
        <v>0</v>
      </c>
      <c r="J381" s="7">
        <f>SUMIFS(Nhap!$I$5:$I$1000,Nhap!$E$5:$E$1000,DATE(Thang!$E$4,Thang!$C$4,Loc!$F$2),Nhap!$F$5:$F$1000,Loc!A381)</f>
        <v>0</v>
      </c>
      <c r="K381" s="7">
        <f>SUMIFS(Nhap!$I$5:$I$1000,Nhap!$E$5:$E$1000,DATE(Thang!$E$4,Thang!$C$4,Loc!$G$2),Nhap!$F$5:$F$1000,Loc!A381)</f>
        <v>0</v>
      </c>
      <c r="L381" s="7">
        <f>SUMIFS(Nhap!$I$5:$I$1000,Nhap!$E$5:$E$1000,DATE(Thang!$E$4,Thang!$C$4,Loc!$H$2),Nhap!$F$5:$F$1000,Loc!A381)</f>
        <v>0</v>
      </c>
      <c r="M381" s="7">
        <f>SUMIFS(Nhap!$I$5:$I$1000,Nhap!$E$5:$E$1000,DATE(Thang!$E$4,Thang!$C$4,Loc!$I$2),Nhap!$F$5:$F$1000,Loc!A381)</f>
        <v>0</v>
      </c>
      <c r="N381" s="7">
        <f>SUMIFS(Nhap!$I$5:$I$1000,Nhap!$E$5:$E$1000,DATE(Thang!$E$4,Thang!$C$4,Loc!$J$2),Nhap!$F$5:$F$1000,Loc!A381)</f>
        <v>0</v>
      </c>
      <c r="O381" s="7">
        <f>SUMIFS(Nhap!$I$5:$I$1000,Nhap!$E$5:$E$1000,DATE(Thang!$E$4,Thang!$C$4,Loc!$K$2),Nhap!$F$5:$F$1000,Loc!A381)</f>
        <v>0</v>
      </c>
      <c r="P381" s="7">
        <f>SUMIFS(Nhap!$I$5:$I$1000,Nhap!$E$5:$E$1000,DATE(Thang!$E$4,Thang!$C$4,Loc!$L$2),Nhap!$F$5:$F$1000,Loc!A381)</f>
        <v>0</v>
      </c>
      <c r="Q381" s="7">
        <f>SUMIFS(Nhap!$I$5:$I$1000,Nhap!$E$5:$E$1000,DATE(Thang!$E$4,Thang!$C$4,Loc!$M$2),Nhap!$F$5:$F$1000,Loc!A381)</f>
        <v>0</v>
      </c>
      <c r="R381" s="7">
        <f>SUMIFS(Nhap!$I$5:$I$1000,Nhap!$E$5:$E$1000,DATE(Thang!$E$4,Thang!$C$4,Loc!$N$2),Nhap!$F$5:$F$1000,Loc!A381)</f>
        <v>0</v>
      </c>
      <c r="S381" s="7">
        <f>SUMIFS(Nhap!$I$5:$I$1000,Nhap!$E$5:$E$1000,DATE(Thang!$E$4,Thang!$C$4,Loc!$O$2),Nhap!$F$5:$F$1000,Loc!A381)</f>
        <v>0</v>
      </c>
      <c r="T381" s="7">
        <f>SUMIFS(Nhap!$I$5:$I$1000,Nhap!$E$5:$E$1000,DATE(Thang!$E$4,Thang!$C$4,Loc!$P$2),Nhap!$F$5:$F$1000,Loc!A381)</f>
        <v>0</v>
      </c>
      <c r="U381" s="7">
        <f>SUMIFS(Nhap!$I$5:$I$1000,Nhap!$E$5:$E$1000,DATE(Thang!$E$4,Thang!$C$4,Loc!$Q$2),Nhap!$F$5:$F$1000,Loc!A381)</f>
        <v>0</v>
      </c>
      <c r="V381" s="7">
        <f>SUMIFS(Nhap!$I$5:$I$1000,Nhap!$E$5:$E$1000,DATE(Thang!$E$4,Thang!$C$4,Loc!$R$2),Nhap!$F$5:$F$1000,Loc!A381)</f>
        <v>0</v>
      </c>
      <c r="W381" s="7">
        <f>SUMIFS(Nhap!$I$5:$I$1000,Nhap!$E$5:$E$1000,DATE(Thang!$E$4,Thang!$C$4,Loc!$S$2),Nhap!$F$5:$F$1000,Loc!A381)</f>
        <v>0</v>
      </c>
      <c r="X381" s="7">
        <f>SUMIFS(Nhap!$I$5:$I$1000,Nhap!$E$5:$E$1000,DATE(Thang!$E$4,Thang!$C$4,Loc!$T$2),Nhap!$F$5:$F$1000,Loc!A381)</f>
        <v>0</v>
      </c>
      <c r="Y381" s="7">
        <f>SUMIFS(Nhap!$I$5:$I$1000,Nhap!$E$5:$E$1000,DATE(Thang!$E$4,Thang!$C$4,Loc!$U$2),Nhap!$F$5:$F$1000,Loc!A381)</f>
        <v>0</v>
      </c>
      <c r="Z381" s="7">
        <f>SUMIFS(Nhap!$I$5:$I$1000,Nhap!$E$5:$E$1000,DATE(Thang!$E$4,Thang!$C$4,Loc!$V$2),Nhap!$F$5:$F$1000,Loc!A381)</f>
        <v>0</v>
      </c>
      <c r="AA381" s="7">
        <f>SUMIFS(Nhap!$I$5:$I$1000,Nhap!$E$5:$E$1000,DATE(Thang!$E$4,Thang!$C$4,Loc!$W$2),Nhap!$F$5:$F$1000,Loc!A381)</f>
        <v>0</v>
      </c>
      <c r="AB381" s="7">
        <f>SUMIFS(Nhap!$I$5:$I$1000,Nhap!$E$5:$E$1000,DATE(Thang!$E$4,Thang!$C$4,Loc!$X$2),Nhap!$F$5:$F$1000,Loc!A381)</f>
        <v>0</v>
      </c>
      <c r="AC381" s="7">
        <f>SUMIFS(Nhap!$I$5:$I$1000,Nhap!$E$5:$E$1000,DATE(Thang!$E$4,Thang!$C$4,Loc!$Y$2),Nhap!$F$5:$F$1000,Loc!A381)</f>
        <v>0</v>
      </c>
      <c r="AD381" s="7">
        <f>SUMIFS(Nhap!$I$5:$I$1000,Nhap!$E$5:$E$1000,DATE(Thang!$E$4,Thang!$C$4,Loc!$Z$2),Nhap!$F$5:$F$1000,Loc!A381)</f>
        <v>0</v>
      </c>
      <c r="AE381" s="7">
        <f>SUMIFS(Nhap!$I$5:$I$1000,Nhap!$E$5:$E$1000,DATE(Thang!$E$4,Thang!$C$4,Loc!$AA$2),Nhap!$F$5:$F$1000,Loc!A381)</f>
        <v>0</v>
      </c>
      <c r="AF381" s="7">
        <f>SUMIFS(Nhap!$I$5:$I$1000,Nhap!$E$5:$E$1000,DATE(Thang!$E$4,Thang!$C$4,Loc!$AB$2),Nhap!$F$5:$F$1000,Loc!A381)</f>
        <v>0</v>
      </c>
      <c r="AG381" s="7">
        <f>SUMIFS(Nhap!$I$5:$I$1000,Nhap!$E$5:$E$1000,DATE(Thang!$E$4,Thang!$C$4,Loc!$AC$2),Nhap!$F$5:$F$1000,Loc!A381)</f>
        <v>0</v>
      </c>
      <c r="AH381" s="7">
        <f>SUMIFS(Nhap!$I$5:$I$1000,Nhap!$E$5:$E$1000,DATE(Thang!$E$4,Thang!$C$4,Loc!$AD$2),Nhap!$F$5:$F$1000,Loc!$A$5)</f>
        <v>0</v>
      </c>
      <c r="AI381" s="7">
        <f>SUMIFS(Nhap!$I$5:$I$1000,Nhap!$E$5:$E$1000,DATE(Thang!$E$4,Thang!$C$4,Loc!$AE$2),Nhap!$F$5:$F$1000,Loc!A381)</f>
        <v>0</v>
      </c>
      <c r="AJ381" s="7">
        <f>SUMIFS(Nhap!$I$5:$I$1000,Nhap!$E$5:$E$1000,DATE(Thang!$E$4,Thang!$C$4,Loc!$AF$2),Nhap!$F$5:$F$1000,Loc!A381)</f>
        <v>0</v>
      </c>
      <c r="AK381" s="7">
        <f>SUMIFS(Nhap!$I$5:$I$1000,Nhap!$E$5:$E$1000,DATE(Thang!$E$4,Thang!$C$4,Loc!$AG$2),Nhap!$F$5:$F$1000,Loc!A381)</f>
        <v>0</v>
      </c>
      <c r="AL381" s="7">
        <f>SUMIFS(Nhap!$I$5:$I$1000,Nhap!$E$5:$E$1000,DATE(Thang!$E$4,Thang!$C$4,Loc!$AH$2),Nhap!$F$5:$F$1000,Loc!A381)</f>
        <v>0</v>
      </c>
      <c r="AM381" s="7">
        <f>SUMIFS(Nhap!$I$5:$I$1000,Nhap!$E$5:$E$1000,DATE(Thang!$E$4,Thang!$C$4,Loc!$AI$2),Nhap!$F$5:$F$1000,Loc!A381)</f>
        <v>0</v>
      </c>
      <c r="AN381" s="7">
        <f>SUMIFS(Nhap!$I$5:$I$1000,Nhap!$E$5:$E$1000,DATE(Thang!$E$4,Thang!$C$4,Loc!$AJ$2),Nhap!$F$5:$F$1000,Loc!A381)</f>
        <v>0</v>
      </c>
      <c r="AO381" s="7">
        <f>SUMIFS(Xuat!$G$5:$G$1000,Xuat!$C$5:$C$1000,DATE(Thang!$E$4,Thang!$C$4,AO$2),Xuat!$D$5:$D$1000,Loc!$A381)</f>
        <v>0</v>
      </c>
      <c r="AP381" s="7">
        <f>SUMIFS(Xuat!$G$5:$G$1000,Xuat!$C$5:$C$1000,DATE(Thang!$E$4,Thang!$C$4,AP$2),Xuat!$D$5:$D$1000,Loc!$A381)</f>
        <v>0</v>
      </c>
      <c r="AQ381" s="7">
        <f>SUMIFS(Xuat!$G$5:$G$1000,Xuat!$C$5:$C$1000,DATE(Thang!$E$4,Thang!$C$4,AQ$2),Xuat!$D$5:$D$1000,Loc!$A381)</f>
        <v>0</v>
      </c>
      <c r="AR381" s="7">
        <f>SUMIFS(Xuat!$G$5:$G$1000,Xuat!$C$5:$C$1000,DATE(Thang!$E$4,Thang!$C$4,AR$2),Xuat!$D$5:$D$1000,Loc!$A381)</f>
        <v>0</v>
      </c>
      <c r="AS381" s="7">
        <f>SUMIFS(Xuat!$G$5:$G$1000,Xuat!$C$5:$C$1000,DATE(Thang!$E$4,Thang!$C$4,AS$2),Xuat!$D$5:$D$1000,Loc!$A381)</f>
        <v>0</v>
      </c>
      <c r="AT381" s="7">
        <f>SUMIFS(Xuat!$G$5:$G$1000,Xuat!$C$5:$C$1000,DATE(Thang!$E$4,Thang!$C$4,AT$2),Xuat!$D$5:$D$1000,Loc!$A381)</f>
        <v>0</v>
      </c>
      <c r="AU381" s="7">
        <f>SUMIFS(Xuat!$G$5:$G$1000,Xuat!$C$5:$C$1000,DATE(Thang!$E$4,Thang!$C$4,AU$2),Xuat!$D$5:$D$1000,Loc!$A381)</f>
        <v>0</v>
      </c>
      <c r="AV381" s="7">
        <f>SUMIFS(Xuat!$G$5:$G$1000,Xuat!$C$5:$C$1000,DATE(Thang!$E$4,Thang!$C$4,AV$2),Xuat!$D$5:$D$1000,Loc!$A381)</f>
        <v>0</v>
      </c>
      <c r="AW381" s="7">
        <f>SUMIFS(Xuat!$G$5:$G$1000,Xuat!$C$5:$C$1000,DATE(Thang!$E$4,Thang!$C$4,AW$2),Xuat!$D$5:$D$1000,Loc!$A381)</f>
        <v>0</v>
      </c>
      <c r="AX381" s="7">
        <f>SUMIFS(Xuat!$G$5:$G$1000,Xuat!$C$5:$C$1000,DATE(Thang!$E$4,Thang!$C$4,AX$2),Xuat!$D$5:$D$1000,Loc!$A381)</f>
        <v>0</v>
      </c>
      <c r="AY381" s="7">
        <f>SUMIFS(Xuat!$G$5:$G$1000,Xuat!$C$5:$C$1000,DATE(Thang!$E$4,Thang!$C$4,AY$2),Xuat!$D$5:$D$1000,Loc!$A381)</f>
        <v>0</v>
      </c>
      <c r="AZ381" s="7">
        <f>SUMIFS(Xuat!$G$5:$G$1000,Xuat!$C$5:$C$1000,DATE(Thang!$E$4,Thang!$C$4,AZ$2),Xuat!$D$5:$D$1000,Loc!$A381)</f>
        <v>0</v>
      </c>
      <c r="BA381" s="7">
        <f>SUMIFS(Xuat!$G$5:$G$1000,Xuat!$C$5:$C$1000,DATE(Thang!$E$4,Thang!$C$4,BA$2),Xuat!$D$5:$D$1000,Loc!$A381)</f>
        <v>0</v>
      </c>
      <c r="BB381" s="7">
        <f>SUMIFS(Xuat!$G$5:$G$1000,Xuat!$C$5:$C$1000,DATE(Thang!$E$4,Thang!$C$4,BB$2),Xuat!$D$5:$D$1000,Loc!$A381)</f>
        <v>0</v>
      </c>
      <c r="BC381" s="7">
        <f>SUMIFS(Xuat!$G$5:$G$1000,Xuat!$C$5:$C$1000,DATE(Thang!$E$4,Thang!$C$4,BC$2),Xuat!$D$5:$D$1000,Loc!$A381)</f>
        <v>0</v>
      </c>
      <c r="BD381" s="7">
        <f>SUMIFS(Xuat!$G$5:$G$1000,Xuat!$C$5:$C$1000,DATE(Thang!$E$4,Thang!$C$4,BD$2),Xuat!$D$5:$D$1000,Loc!$A381)</f>
        <v>0</v>
      </c>
      <c r="BE381" s="7">
        <f>SUMIFS(Xuat!$G$5:$G$1000,Xuat!$C$5:$C$1000,DATE(Thang!$E$4,Thang!$C$4,BE$2),Xuat!$D$5:$D$1000,Loc!$A381)</f>
        <v>0</v>
      </c>
      <c r="BF381" s="7">
        <f>SUMIFS(Xuat!$G$5:$G$1000,Xuat!$C$5:$C$1000,DATE(Thang!$E$4,Thang!$C$4,BF$2),Xuat!$D$5:$D$1000,Loc!$A381)</f>
        <v>0</v>
      </c>
      <c r="BG381" s="7">
        <f>SUMIFS(Xuat!$G$5:$G$1000,Xuat!$C$5:$C$1000,DATE(Thang!$E$4,Thang!$C$4,BG$2),Xuat!$D$5:$D$1000,Loc!$A381)</f>
        <v>0</v>
      </c>
      <c r="BH381" s="7">
        <f>SUMIFS(Xuat!$G$5:$G$1000,Xuat!$C$5:$C$1000,DATE(Thang!$E$4,Thang!$C$4,BH$2),Xuat!$D$5:$D$1000,Loc!$A381)</f>
        <v>0</v>
      </c>
      <c r="BI381" s="7">
        <f>SUMIFS(Xuat!$G$5:$G$1000,Xuat!$C$5:$C$1000,DATE(Thang!$E$4,Thang!$C$4,BI$2),Xuat!$D$5:$D$1000,Loc!$A381)</f>
        <v>0</v>
      </c>
      <c r="BJ381" s="7">
        <f>SUMIFS(Xuat!$G$5:$G$1000,Xuat!$C$5:$C$1000,DATE(Thang!$E$4,Thang!$C$4,BJ$2),Xuat!$D$5:$D$1000,Loc!$A381)</f>
        <v>0</v>
      </c>
      <c r="BK381" s="7">
        <f>SUMIFS(Xuat!$G$5:$G$1000,Xuat!$C$5:$C$1000,DATE(Thang!$E$4,Thang!$C$4,BK$2),Xuat!$D$5:$D$1000,Loc!$A381)</f>
        <v>0</v>
      </c>
      <c r="BL381" s="7">
        <f>SUMIFS(Xuat!$G$5:$G$1000,Xuat!$C$5:$C$1000,DATE(Thang!$E$4,Thang!$C$4,BL$2),Xuat!$D$5:$D$1000,Loc!$A381)</f>
        <v>0</v>
      </c>
      <c r="BM381" s="7">
        <f>SUMIFS(Xuat!$G$5:$G$1000,Xuat!$C$5:$C$1000,DATE(Thang!$E$4,Thang!$C$4,BM$2),Xuat!$D$5:$D$1000,Loc!$A381)</f>
        <v>0</v>
      </c>
      <c r="BN381" s="7">
        <f>SUMIFS(Xuat!$G$5:$G$1000,Xuat!$C$5:$C$1000,DATE(Thang!$E$4,Thang!$C$4,BN$2),Xuat!$D$5:$D$1000,Loc!$A381)</f>
        <v>0</v>
      </c>
      <c r="BO381" s="7">
        <f>SUMIFS(Xuat!$G$5:$G$1000,Xuat!$C$5:$C$1000,DATE(Thang!$E$4,Thang!$C$4,BO$2),Xuat!$D$5:$D$1000,Loc!$A381)</f>
        <v>0</v>
      </c>
      <c r="BP381" s="7">
        <f>SUMIFS(Xuat!$G$5:$G$1000,Xuat!$C$5:$C$1000,DATE(Thang!$E$4,Thang!$C$4,BP$2),Xuat!$D$5:$D$1000,Loc!$A381)</f>
        <v>0</v>
      </c>
      <c r="BQ381" s="7">
        <f>SUMIFS(Xuat!$G$5:$G$1000,Xuat!$C$5:$C$1000,DATE(Thang!$E$4,Thang!$C$4,BQ$2),Xuat!$D$5:$D$1000,Loc!$A381)</f>
        <v>0</v>
      </c>
      <c r="BR381" s="7">
        <f>SUMIFS(Xuat!$G$5:$G$1000,Xuat!$C$5:$C$1000,DATE(Thang!$E$4,Thang!$C$4,BR$2),Xuat!$D$5:$D$1000,Loc!$A381)</f>
        <v>0</v>
      </c>
      <c r="BS381" s="7">
        <f>SUMIFS(Xuat!$G$5:$G$1000,Xuat!$C$5:$C$1000,DATE(Thang!$E$4,Thang!$C$4,BS$2),Xuat!$D$5:$D$1000,Loc!$A381)</f>
        <v>0</v>
      </c>
    </row>
    <row r="382" spans="1:71" x14ac:dyDescent="0.2">
      <c r="A382" s="2">
        <f>DM!C382</f>
        <v>0</v>
      </c>
      <c r="B382" s="3">
        <f>VLOOKUP(A382,Tondau!$B$5:$F$500,3,0)</f>
        <v>0</v>
      </c>
      <c r="C382" s="3">
        <f>VLOOKUP(Tinhgiavon!A382,Tondau!$B$5:$E$500,4,0)</f>
        <v>0</v>
      </c>
      <c r="D382" s="3">
        <f t="shared" si="27"/>
        <v>0</v>
      </c>
      <c r="E382" s="3">
        <f>SUMIF(Nhap!$F$5:$F$1000,Tinhgiavon!A382,Nhap!$K$5:$K$1000)</f>
        <v>0</v>
      </c>
      <c r="F382" s="3">
        <f t="shared" si="28"/>
        <v>0</v>
      </c>
      <c r="G382" s="3">
        <f t="shared" si="29"/>
        <v>0</v>
      </c>
      <c r="H382" s="3">
        <f t="shared" si="30"/>
        <v>0</v>
      </c>
      <c r="I382" s="3">
        <f t="shared" si="31"/>
        <v>0</v>
      </c>
      <c r="J382" s="7">
        <f>SUMIFS(Nhap!$I$5:$I$1000,Nhap!$E$5:$E$1000,DATE(Thang!$E$4,Thang!$C$4,Loc!$F$2),Nhap!$F$5:$F$1000,Loc!A382)</f>
        <v>0</v>
      </c>
      <c r="K382" s="7">
        <f>SUMIFS(Nhap!$I$5:$I$1000,Nhap!$E$5:$E$1000,DATE(Thang!$E$4,Thang!$C$4,Loc!$G$2),Nhap!$F$5:$F$1000,Loc!A382)</f>
        <v>0</v>
      </c>
      <c r="L382" s="7">
        <f>SUMIFS(Nhap!$I$5:$I$1000,Nhap!$E$5:$E$1000,DATE(Thang!$E$4,Thang!$C$4,Loc!$H$2),Nhap!$F$5:$F$1000,Loc!A382)</f>
        <v>0</v>
      </c>
      <c r="M382" s="7">
        <f>SUMIFS(Nhap!$I$5:$I$1000,Nhap!$E$5:$E$1000,DATE(Thang!$E$4,Thang!$C$4,Loc!$I$2),Nhap!$F$5:$F$1000,Loc!A382)</f>
        <v>0</v>
      </c>
      <c r="N382" s="7">
        <f>SUMIFS(Nhap!$I$5:$I$1000,Nhap!$E$5:$E$1000,DATE(Thang!$E$4,Thang!$C$4,Loc!$J$2),Nhap!$F$5:$F$1000,Loc!A382)</f>
        <v>0</v>
      </c>
      <c r="O382" s="7">
        <f>SUMIFS(Nhap!$I$5:$I$1000,Nhap!$E$5:$E$1000,DATE(Thang!$E$4,Thang!$C$4,Loc!$K$2),Nhap!$F$5:$F$1000,Loc!A382)</f>
        <v>0</v>
      </c>
      <c r="P382" s="7">
        <f>SUMIFS(Nhap!$I$5:$I$1000,Nhap!$E$5:$E$1000,DATE(Thang!$E$4,Thang!$C$4,Loc!$L$2),Nhap!$F$5:$F$1000,Loc!A382)</f>
        <v>0</v>
      </c>
      <c r="Q382" s="7">
        <f>SUMIFS(Nhap!$I$5:$I$1000,Nhap!$E$5:$E$1000,DATE(Thang!$E$4,Thang!$C$4,Loc!$M$2),Nhap!$F$5:$F$1000,Loc!A382)</f>
        <v>0</v>
      </c>
      <c r="R382" s="7">
        <f>SUMIFS(Nhap!$I$5:$I$1000,Nhap!$E$5:$E$1000,DATE(Thang!$E$4,Thang!$C$4,Loc!$N$2),Nhap!$F$5:$F$1000,Loc!A382)</f>
        <v>0</v>
      </c>
      <c r="S382" s="7">
        <f>SUMIFS(Nhap!$I$5:$I$1000,Nhap!$E$5:$E$1000,DATE(Thang!$E$4,Thang!$C$4,Loc!$O$2),Nhap!$F$5:$F$1000,Loc!A382)</f>
        <v>0</v>
      </c>
      <c r="T382" s="7">
        <f>SUMIFS(Nhap!$I$5:$I$1000,Nhap!$E$5:$E$1000,DATE(Thang!$E$4,Thang!$C$4,Loc!$P$2),Nhap!$F$5:$F$1000,Loc!A382)</f>
        <v>0</v>
      </c>
      <c r="U382" s="7">
        <f>SUMIFS(Nhap!$I$5:$I$1000,Nhap!$E$5:$E$1000,DATE(Thang!$E$4,Thang!$C$4,Loc!$Q$2),Nhap!$F$5:$F$1000,Loc!A382)</f>
        <v>0</v>
      </c>
      <c r="V382" s="7">
        <f>SUMIFS(Nhap!$I$5:$I$1000,Nhap!$E$5:$E$1000,DATE(Thang!$E$4,Thang!$C$4,Loc!$R$2),Nhap!$F$5:$F$1000,Loc!A382)</f>
        <v>0</v>
      </c>
      <c r="W382" s="7">
        <f>SUMIFS(Nhap!$I$5:$I$1000,Nhap!$E$5:$E$1000,DATE(Thang!$E$4,Thang!$C$4,Loc!$S$2),Nhap!$F$5:$F$1000,Loc!A382)</f>
        <v>0</v>
      </c>
      <c r="X382" s="7">
        <f>SUMIFS(Nhap!$I$5:$I$1000,Nhap!$E$5:$E$1000,DATE(Thang!$E$4,Thang!$C$4,Loc!$T$2),Nhap!$F$5:$F$1000,Loc!A382)</f>
        <v>0</v>
      </c>
      <c r="Y382" s="7">
        <f>SUMIFS(Nhap!$I$5:$I$1000,Nhap!$E$5:$E$1000,DATE(Thang!$E$4,Thang!$C$4,Loc!$U$2),Nhap!$F$5:$F$1000,Loc!A382)</f>
        <v>0</v>
      </c>
      <c r="Z382" s="7">
        <f>SUMIFS(Nhap!$I$5:$I$1000,Nhap!$E$5:$E$1000,DATE(Thang!$E$4,Thang!$C$4,Loc!$V$2),Nhap!$F$5:$F$1000,Loc!A382)</f>
        <v>0</v>
      </c>
      <c r="AA382" s="7">
        <f>SUMIFS(Nhap!$I$5:$I$1000,Nhap!$E$5:$E$1000,DATE(Thang!$E$4,Thang!$C$4,Loc!$W$2),Nhap!$F$5:$F$1000,Loc!A382)</f>
        <v>0</v>
      </c>
      <c r="AB382" s="7">
        <f>SUMIFS(Nhap!$I$5:$I$1000,Nhap!$E$5:$E$1000,DATE(Thang!$E$4,Thang!$C$4,Loc!$X$2),Nhap!$F$5:$F$1000,Loc!A382)</f>
        <v>0</v>
      </c>
      <c r="AC382" s="7">
        <f>SUMIFS(Nhap!$I$5:$I$1000,Nhap!$E$5:$E$1000,DATE(Thang!$E$4,Thang!$C$4,Loc!$Y$2),Nhap!$F$5:$F$1000,Loc!A382)</f>
        <v>0</v>
      </c>
      <c r="AD382" s="7">
        <f>SUMIFS(Nhap!$I$5:$I$1000,Nhap!$E$5:$E$1000,DATE(Thang!$E$4,Thang!$C$4,Loc!$Z$2),Nhap!$F$5:$F$1000,Loc!A382)</f>
        <v>0</v>
      </c>
      <c r="AE382" s="7">
        <f>SUMIFS(Nhap!$I$5:$I$1000,Nhap!$E$5:$E$1000,DATE(Thang!$E$4,Thang!$C$4,Loc!$AA$2),Nhap!$F$5:$F$1000,Loc!A382)</f>
        <v>0</v>
      </c>
      <c r="AF382" s="7">
        <f>SUMIFS(Nhap!$I$5:$I$1000,Nhap!$E$5:$E$1000,DATE(Thang!$E$4,Thang!$C$4,Loc!$AB$2),Nhap!$F$5:$F$1000,Loc!A382)</f>
        <v>0</v>
      </c>
      <c r="AG382" s="7">
        <f>SUMIFS(Nhap!$I$5:$I$1000,Nhap!$E$5:$E$1000,DATE(Thang!$E$4,Thang!$C$4,Loc!$AC$2),Nhap!$F$5:$F$1000,Loc!A382)</f>
        <v>0</v>
      </c>
      <c r="AH382" s="7">
        <f>SUMIFS(Nhap!$I$5:$I$1000,Nhap!$E$5:$E$1000,DATE(Thang!$E$4,Thang!$C$4,Loc!$AD$2),Nhap!$F$5:$F$1000,Loc!$A$5)</f>
        <v>0</v>
      </c>
      <c r="AI382" s="7">
        <f>SUMIFS(Nhap!$I$5:$I$1000,Nhap!$E$5:$E$1000,DATE(Thang!$E$4,Thang!$C$4,Loc!$AE$2),Nhap!$F$5:$F$1000,Loc!A382)</f>
        <v>0</v>
      </c>
      <c r="AJ382" s="7">
        <f>SUMIFS(Nhap!$I$5:$I$1000,Nhap!$E$5:$E$1000,DATE(Thang!$E$4,Thang!$C$4,Loc!$AF$2),Nhap!$F$5:$F$1000,Loc!A382)</f>
        <v>0</v>
      </c>
      <c r="AK382" s="7">
        <f>SUMIFS(Nhap!$I$5:$I$1000,Nhap!$E$5:$E$1000,DATE(Thang!$E$4,Thang!$C$4,Loc!$AG$2),Nhap!$F$5:$F$1000,Loc!A382)</f>
        <v>0</v>
      </c>
      <c r="AL382" s="7">
        <f>SUMIFS(Nhap!$I$5:$I$1000,Nhap!$E$5:$E$1000,DATE(Thang!$E$4,Thang!$C$4,Loc!$AH$2),Nhap!$F$5:$F$1000,Loc!A382)</f>
        <v>0</v>
      </c>
      <c r="AM382" s="7">
        <f>SUMIFS(Nhap!$I$5:$I$1000,Nhap!$E$5:$E$1000,DATE(Thang!$E$4,Thang!$C$4,Loc!$AI$2),Nhap!$F$5:$F$1000,Loc!A382)</f>
        <v>0</v>
      </c>
      <c r="AN382" s="7">
        <f>SUMIFS(Nhap!$I$5:$I$1000,Nhap!$E$5:$E$1000,DATE(Thang!$E$4,Thang!$C$4,Loc!$AJ$2),Nhap!$F$5:$F$1000,Loc!A382)</f>
        <v>0</v>
      </c>
      <c r="AO382" s="7">
        <f>SUMIFS(Xuat!$G$5:$G$1000,Xuat!$C$5:$C$1000,DATE(Thang!$E$4,Thang!$C$4,AO$2),Xuat!$D$5:$D$1000,Loc!$A382)</f>
        <v>0</v>
      </c>
      <c r="AP382" s="7">
        <f>SUMIFS(Xuat!$G$5:$G$1000,Xuat!$C$5:$C$1000,DATE(Thang!$E$4,Thang!$C$4,AP$2),Xuat!$D$5:$D$1000,Loc!$A382)</f>
        <v>0</v>
      </c>
      <c r="AQ382" s="7">
        <f>SUMIFS(Xuat!$G$5:$G$1000,Xuat!$C$5:$C$1000,DATE(Thang!$E$4,Thang!$C$4,AQ$2),Xuat!$D$5:$D$1000,Loc!$A382)</f>
        <v>0</v>
      </c>
      <c r="AR382" s="7">
        <f>SUMIFS(Xuat!$G$5:$G$1000,Xuat!$C$5:$C$1000,DATE(Thang!$E$4,Thang!$C$4,AR$2),Xuat!$D$5:$D$1000,Loc!$A382)</f>
        <v>0</v>
      </c>
      <c r="AS382" s="7">
        <f>SUMIFS(Xuat!$G$5:$G$1000,Xuat!$C$5:$C$1000,DATE(Thang!$E$4,Thang!$C$4,AS$2),Xuat!$D$5:$D$1000,Loc!$A382)</f>
        <v>0</v>
      </c>
      <c r="AT382" s="7">
        <f>SUMIFS(Xuat!$G$5:$G$1000,Xuat!$C$5:$C$1000,DATE(Thang!$E$4,Thang!$C$4,AT$2),Xuat!$D$5:$D$1000,Loc!$A382)</f>
        <v>0</v>
      </c>
      <c r="AU382" s="7">
        <f>SUMIFS(Xuat!$G$5:$G$1000,Xuat!$C$5:$C$1000,DATE(Thang!$E$4,Thang!$C$4,AU$2),Xuat!$D$5:$D$1000,Loc!$A382)</f>
        <v>0</v>
      </c>
      <c r="AV382" s="7">
        <f>SUMIFS(Xuat!$G$5:$G$1000,Xuat!$C$5:$C$1000,DATE(Thang!$E$4,Thang!$C$4,AV$2),Xuat!$D$5:$D$1000,Loc!$A382)</f>
        <v>0</v>
      </c>
      <c r="AW382" s="7">
        <f>SUMIFS(Xuat!$G$5:$G$1000,Xuat!$C$5:$C$1000,DATE(Thang!$E$4,Thang!$C$4,AW$2),Xuat!$D$5:$D$1000,Loc!$A382)</f>
        <v>0</v>
      </c>
      <c r="AX382" s="7">
        <f>SUMIFS(Xuat!$G$5:$G$1000,Xuat!$C$5:$C$1000,DATE(Thang!$E$4,Thang!$C$4,AX$2),Xuat!$D$5:$D$1000,Loc!$A382)</f>
        <v>0</v>
      </c>
      <c r="AY382" s="7">
        <f>SUMIFS(Xuat!$G$5:$G$1000,Xuat!$C$5:$C$1000,DATE(Thang!$E$4,Thang!$C$4,AY$2),Xuat!$D$5:$D$1000,Loc!$A382)</f>
        <v>0</v>
      </c>
      <c r="AZ382" s="7">
        <f>SUMIFS(Xuat!$G$5:$G$1000,Xuat!$C$5:$C$1000,DATE(Thang!$E$4,Thang!$C$4,AZ$2),Xuat!$D$5:$D$1000,Loc!$A382)</f>
        <v>0</v>
      </c>
      <c r="BA382" s="7">
        <f>SUMIFS(Xuat!$G$5:$G$1000,Xuat!$C$5:$C$1000,DATE(Thang!$E$4,Thang!$C$4,BA$2),Xuat!$D$5:$D$1000,Loc!$A382)</f>
        <v>0</v>
      </c>
      <c r="BB382" s="7">
        <f>SUMIFS(Xuat!$G$5:$G$1000,Xuat!$C$5:$C$1000,DATE(Thang!$E$4,Thang!$C$4,BB$2),Xuat!$D$5:$D$1000,Loc!$A382)</f>
        <v>0</v>
      </c>
      <c r="BC382" s="7">
        <f>SUMIFS(Xuat!$G$5:$G$1000,Xuat!$C$5:$C$1000,DATE(Thang!$E$4,Thang!$C$4,BC$2),Xuat!$D$5:$D$1000,Loc!$A382)</f>
        <v>0</v>
      </c>
      <c r="BD382" s="7">
        <f>SUMIFS(Xuat!$G$5:$G$1000,Xuat!$C$5:$C$1000,DATE(Thang!$E$4,Thang!$C$4,BD$2),Xuat!$D$5:$D$1000,Loc!$A382)</f>
        <v>0</v>
      </c>
      <c r="BE382" s="7">
        <f>SUMIFS(Xuat!$G$5:$G$1000,Xuat!$C$5:$C$1000,DATE(Thang!$E$4,Thang!$C$4,BE$2),Xuat!$D$5:$D$1000,Loc!$A382)</f>
        <v>0</v>
      </c>
      <c r="BF382" s="7">
        <f>SUMIFS(Xuat!$G$5:$G$1000,Xuat!$C$5:$C$1000,DATE(Thang!$E$4,Thang!$C$4,BF$2),Xuat!$D$5:$D$1000,Loc!$A382)</f>
        <v>0</v>
      </c>
      <c r="BG382" s="7">
        <f>SUMIFS(Xuat!$G$5:$G$1000,Xuat!$C$5:$C$1000,DATE(Thang!$E$4,Thang!$C$4,BG$2),Xuat!$D$5:$D$1000,Loc!$A382)</f>
        <v>0</v>
      </c>
      <c r="BH382" s="7">
        <f>SUMIFS(Xuat!$G$5:$G$1000,Xuat!$C$5:$C$1000,DATE(Thang!$E$4,Thang!$C$4,BH$2),Xuat!$D$5:$D$1000,Loc!$A382)</f>
        <v>0</v>
      </c>
      <c r="BI382" s="7">
        <f>SUMIFS(Xuat!$G$5:$G$1000,Xuat!$C$5:$C$1000,DATE(Thang!$E$4,Thang!$C$4,BI$2),Xuat!$D$5:$D$1000,Loc!$A382)</f>
        <v>0</v>
      </c>
      <c r="BJ382" s="7">
        <f>SUMIFS(Xuat!$G$5:$G$1000,Xuat!$C$5:$C$1000,DATE(Thang!$E$4,Thang!$C$4,BJ$2),Xuat!$D$5:$D$1000,Loc!$A382)</f>
        <v>0</v>
      </c>
      <c r="BK382" s="7">
        <f>SUMIFS(Xuat!$G$5:$G$1000,Xuat!$C$5:$C$1000,DATE(Thang!$E$4,Thang!$C$4,BK$2),Xuat!$D$5:$D$1000,Loc!$A382)</f>
        <v>0</v>
      </c>
      <c r="BL382" s="7">
        <f>SUMIFS(Xuat!$G$5:$G$1000,Xuat!$C$5:$C$1000,DATE(Thang!$E$4,Thang!$C$4,BL$2),Xuat!$D$5:$D$1000,Loc!$A382)</f>
        <v>0</v>
      </c>
      <c r="BM382" s="7">
        <f>SUMIFS(Xuat!$G$5:$G$1000,Xuat!$C$5:$C$1000,DATE(Thang!$E$4,Thang!$C$4,BM$2),Xuat!$D$5:$D$1000,Loc!$A382)</f>
        <v>0</v>
      </c>
      <c r="BN382" s="7">
        <f>SUMIFS(Xuat!$G$5:$G$1000,Xuat!$C$5:$C$1000,DATE(Thang!$E$4,Thang!$C$4,BN$2),Xuat!$D$5:$D$1000,Loc!$A382)</f>
        <v>0</v>
      </c>
      <c r="BO382" s="7">
        <f>SUMIFS(Xuat!$G$5:$G$1000,Xuat!$C$5:$C$1000,DATE(Thang!$E$4,Thang!$C$4,BO$2),Xuat!$D$5:$D$1000,Loc!$A382)</f>
        <v>0</v>
      </c>
      <c r="BP382" s="7">
        <f>SUMIFS(Xuat!$G$5:$G$1000,Xuat!$C$5:$C$1000,DATE(Thang!$E$4,Thang!$C$4,BP$2),Xuat!$D$5:$D$1000,Loc!$A382)</f>
        <v>0</v>
      </c>
      <c r="BQ382" s="7">
        <f>SUMIFS(Xuat!$G$5:$G$1000,Xuat!$C$5:$C$1000,DATE(Thang!$E$4,Thang!$C$4,BQ$2),Xuat!$D$5:$D$1000,Loc!$A382)</f>
        <v>0</v>
      </c>
      <c r="BR382" s="7">
        <f>SUMIFS(Xuat!$G$5:$G$1000,Xuat!$C$5:$C$1000,DATE(Thang!$E$4,Thang!$C$4,BR$2),Xuat!$D$5:$D$1000,Loc!$A382)</f>
        <v>0</v>
      </c>
      <c r="BS382" s="7">
        <f>SUMIFS(Xuat!$G$5:$G$1000,Xuat!$C$5:$C$1000,DATE(Thang!$E$4,Thang!$C$4,BS$2),Xuat!$D$5:$D$1000,Loc!$A382)</f>
        <v>0</v>
      </c>
    </row>
    <row r="383" spans="1:71" x14ac:dyDescent="0.2">
      <c r="A383" s="2">
        <f>DM!C383</f>
        <v>0</v>
      </c>
      <c r="B383" s="3">
        <f>VLOOKUP(A383,Tondau!$B$5:$F$500,3,0)</f>
        <v>0</v>
      </c>
      <c r="C383" s="3">
        <f>VLOOKUP(Tinhgiavon!A383,Tondau!$B$5:$E$500,4,0)</f>
        <v>0</v>
      </c>
      <c r="D383" s="3">
        <f t="shared" si="27"/>
        <v>0</v>
      </c>
      <c r="E383" s="3">
        <f>SUMIF(Nhap!$F$5:$F$1000,Tinhgiavon!A383,Nhap!$K$5:$K$1000)</f>
        <v>0</v>
      </c>
      <c r="F383" s="3">
        <f t="shared" si="28"/>
        <v>0</v>
      </c>
      <c r="G383" s="3">
        <f t="shared" si="29"/>
        <v>0</v>
      </c>
      <c r="H383" s="3">
        <f t="shared" si="30"/>
        <v>0</v>
      </c>
      <c r="I383" s="3">
        <f t="shared" si="31"/>
        <v>0</v>
      </c>
      <c r="J383" s="7">
        <f>SUMIFS(Nhap!$I$5:$I$1000,Nhap!$E$5:$E$1000,DATE(Thang!$E$4,Thang!$C$4,Loc!$F$2),Nhap!$F$5:$F$1000,Loc!A383)</f>
        <v>0</v>
      </c>
      <c r="K383" s="7">
        <f>SUMIFS(Nhap!$I$5:$I$1000,Nhap!$E$5:$E$1000,DATE(Thang!$E$4,Thang!$C$4,Loc!$G$2),Nhap!$F$5:$F$1000,Loc!A383)</f>
        <v>0</v>
      </c>
      <c r="L383" s="7">
        <f>SUMIFS(Nhap!$I$5:$I$1000,Nhap!$E$5:$E$1000,DATE(Thang!$E$4,Thang!$C$4,Loc!$H$2),Nhap!$F$5:$F$1000,Loc!A383)</f>
        <v>0</v>
      </c>
      <c r="M383" s="7">
        <f>SUMIFS(Nhap!$I$5:$I$1000,Nhap!$E$5:$E$1000,DATE(Thang!$E$4,Thang!$C$4,Loc!$I$2),Nhap!$F$5:$F$1000,Loc!A383)</f>
        <v>0</v>
      </c>
      <c r="N383" s="7">
        <f>SUMIFS(Nhap!$I$5:$I$1000,Nhap!$E$5:$E$1000,DATE(Thang!$E$4,Thang!$C$4,Loc!$J$2),Nhap!$F$5:$F$1000,Loc!A383)</f>
        <v>0</v>
      </c>
      <c r="O383" s="7">
        <f>SUMIFS(Nhap!$I$5:$I$1000,Nhap!$E$5:$E$1000,DATE(Thang!$E$4,Thang!$C$4,Loc!$K$2),Nhap!$F$5:$F$1000,Loc!A383)</f>
        <v>0</v>
      </c>
      <c r="P383" s="7">
        <f>SUMIFS(Nhap!$I$5:$I$1000,Nhap!$E$5:$E$1000,DATE(Thang!$E$4,Thang!$C$4,Loc!$L$2),Nhap!$F$5:$F$1000,Loc!A383)</f>
        <v>0</v>
      </c>
      <c r="Q383" s="7">
        <f>SUMIFS(Nhap!$I$5:$I$1000,Nhap!$E$5:$E$1000,DATE(Thang!$E$4,Thang!$C$4,Loc!$M$2),Nhap!$F$5:$F$1000,Loc!A383)</f>
        <v>0</v>
      </c>
      <c r="R383" s="7">
        <f>SUMIFS(Nhap!$I$5:$I$1000,Nhap!$E$5:$E$1000,DATE(Thang!$E$4,Thang!$C$4,Loc!$N$2),Nhap!$F$5:$F$1000,Loc!A383)</f>
        <v>0</v>
      </c>
      <c r="S383" s="7">
        <f>SUMIFS(Nhap!$I$5:$I$1000,Nhap!$E$5:$E$1000,DATE(Thang!$E$4,Thang!$C$4,Loc!$O$2),Nhap!$F$5:$F$1000,Loc!A383)</f>
        <v>0</v>
      </c>
      <c r="T383" s="7">
        <f>SUMIFS(Nhap!$I$5:$I$1000,Nhap!$E$5:$E$1000,DATE(Thang!$E$4,Thang!$C$4,Loc!$P$2),Nhap!$F$5:$F$1000,Loc!A383)</f>
        <v>0</v>
      </c>
      <c r="U383" s="7">
        <f>SUMIFS(Nhap!$I$5:$I$1000,Nhap!$E$5:$E$1000,DATE(Thang!$E$4,Thang!$C$4,Loc!$Q$2),Nhap!$F$5:$F$1000,Loc!A383)</f>
        <v>0</v>
      </c>
      <c r="V383" s="7">
        <f>SUMIFS(Nhap!$I$5:$I$1000,Nhap!$E$5:$E$1000,DATE(Thang!$E$4,Thang!$C$4,Loc!$R$2),Nhap!$F$5:$F$1000,Loc!A383)</f>
        <v>0</v>
      </c>
      <c r="W383" s="7">
        <f>SUMIFS(Nhap!$I$5:$I$1000,Nhap!$E$5:$E$1000,DATE(Thang!$E$4,Thang!$C$4,Loc!$S$2),Nhap!$F$5:$F$1000,Loc!A383)</f>
        <v>0</v>
      </c>
      <c r="X383" s="7">
        <f>SUMIFS(Nhap!$I$5:$I$1000,Nhap!$E$5:$E$1000,DATE(Thang!$E$4,Thang!$C$4,Loc!$T$2),Nhap!$F$5:$F$1000,Loc!A383)</f>
        <v>0</v>
      </c>
      <c r="Y383" s="7">
        <f>SUMIFS(Nhap!$I$5:$I$1000,Nhap!$E$5:$E$1000,DATE(Thang!$E$4,Thang!$C$4,Loc!$U$2),Nhap!$F$5:$F$1000,Loc!A383)</f>
        <v>0</v>
      </c>
      <c r="Z383" s="7">
        <f>SUMIFS(Nhap!$I$5:$I$1000,Nhap!$E$5:$E$1000,DATE(Thang!$E$4,Thang!$C$4,Loc!$V$2),Nhap!$F$5:$F$1000,Loc!A383)</f>
        <v>0</v>
      </c>
      <c r="AA383" s="7">
        <f>SUMIFS(Nhap!$I$5:$I$1000,Nhap!$E$5:$E$1000,DATE(Thang!$E$4,Thang!$C$4,Loc!$W$2),Nhap!$F$5:$F$1000,Loc!A383)</f>
        <v>0</v>
      </c>
      <c r="AB383" s="7">
        <f>SUMIFS(Nhap!$I$5:$I$1000,Nhap!$E$5:$E$1000,DATE(Thang!$E$4,Thang!$C$4,Loc!$X$2),Nhap!$F$5:$F$1000,Loc!A383)</f>
        <v>0</v>
      </c>
      <c r="AC383" s="7">
        <f>SUMIFS(Nhap!$I$5:$I$1000,Nhap!$E$5:$E$1000,DATE(Thang!$E$4,Thang!$C$4,Loc!$Y$2),Nhap!$F$5:$F$1000,Loc!A383)</f>
        <v>0</v>
      </c>
      <c r="AD383" s="7">
        <f>SUMIFS(Nhap!$I$5:$I$1000,Nhap!$E$5:$E$1000,DATE(Thang!$E$4,Thang!$C$4,Loc!$Z$2),Nhap!$F$5:$F$1000,Loc!A383)</f>
        <v>0</v>
      </c>
      <c r="AE383" s="7">
        <f>SUMIFS(Nhap!$I$5:$I$1000,Nhap!$E$5:$E$1000,DATE(Thang!$E$4,Thang!$C$4,Loc!$AA$2),Nhap!$F$5:$F$1000,Loc!A383)</f>
        <v>0</v>
      </c>
      <c r="AF383" s="7">
        <f>SUMIFS(Nhap!$I$5:$I$1000,Nhap!$E$5:$E$1000,DATE(Thang!$E$4,Thang!$C$4,Loc!$AB$2),Nhap!$F$5:$F$1000,Loc!A383)</f>
        <v>0</v>
      </c>
      <c r="AG383" s="7">
        <f>SUMIFS(Nhap!$I$5:$I$1000,Nhap!$E$5:$E$1000,DATE(Thang!$E$4,Thang!$C$4,Loc!$AC$2),Nhap!$F$5:$F$1000,Loc!A383)</f>
        <v>0</v>
      </c>
      <c r="AH383" s="7">
        <f>SUMIFS(Nhap!$I$5:$I$1000,Nhap!$E$5:$E$1000,DATE(Thang!$E$4,Thang!$C$4,Loc!$AD$2),Nhap!$F$5:$F$1000,Loc!$A$5)</f>
        <v>0</v>
      </c>
      <c r="AI383" s="7">
        <f>SUMIFS(Nhap!$I$5:$I$1000,Nhap!$E$5:$E$1000,DATE(Thang!$E$4,Thang!$C$4,Loc!$AE$2),Nhap!$F$5:$F$1000,Loc!A383)</f>
        <v>0</v>
      </c>
      <c r="AJ383" s="7">
        <f>SUMIFS(Nhap!$I$5:$I$1000,Nhap!$E$5:$E$1000,DATE(Thang!$E$4,Thang!$C$4,Loc!$AF$2),Nhap!$F$5:$F$1000,Loc!A383)</f>
        <v>0</v>
      </c>
      <c r="AK383" s="7">
        <f>SUMIFS(Nhap!$I$5:$I$1000,Nhap!$E$5:$E$1000,DATE(Thang!$E$4,Thang!$C$4,Loc!$AG$2),Nhap!$F$5:$F$1000,Loc!A383)</f>
        <v>0</v>
      </c>
      <c r="AL383" s="7">
        <f>SUMIFS(Nhap!$I$5:$I$1000,Nhap!$E$5:$E$1000,DATE(Thang!$E$4,Thang!$C$4,Loc!$AH$2),Nhap!$F$5:$F$1000,Loc!A383)</f>
        <v>0</v>
      </c>
      <c r="AM383" s="7">
        <f>SUMIFS(Nhap!$I$5:$I$1000,Nhap!$E$5:$E$1000,DATE(Thang!$E$4,Thang!$C$4,Loc!$AI$2),Nhap!$F$5:$F$1000,Loc!A383)</f>
        <v>0</v>
      </c>
      <c r="AN383" s="7">
        <f>SUMIFS(Nhap!$I$5:$I$1000,Nhap!$E$5:$E$1000,DATE(Thang!$E$4,Thang!$C$4,Loc!$AJ$2),Nhap!$F$5:$F$1000,Loc!A383)</f>
        <v>0</v>
      </c>
      <c r="AO383" s="7">
        <f>SUMIFS(Xuat!$G$5:$G$1000,Xuat!$C$5:$C$1000,DATE(Thang!$E$4,Thang!$C$4,AO$2),Xuat!$D$5:$D$1000,Loc!$A383)</f>
        <v>0</v>
      </c>
      <c r="AP383" s="7">
        <f>SUMIFS(Xuat!$G$5:$G$1000,Xuat!$C$5:$C$1000,DATE(Thang!$E$4,Thang!$C$4,AP$2),Xuat!$D$5:$D$1000,Loc!$A383)</f>
        <v>0</v>
      </c>
      <c r="AQ383" s="7">
        <f>SUMIFS(Xuat!$G$5:$G$1000,Xuat!$C$5:$C$1000,DATE(Thang!$E$4,Thang!$C$4,AQ$2),Xuat!$D$5:$D$1000,Loc!$A383)</f>
        <v>0</v>
      </c>
      <c r="AR383" s="7">
        <f>SUMIFS(Xuat!$G$5:$G$1000,Xuat!$C$5:$C$1000,DATE(Thang!$E$4,Thang!$C$4,AR$2),Xuat!$D$5:$D$1000,Loc!$A383)</f>
        <v>0</v>
      </c>
      <c r="AS383" s="7">
        <f>SUMIFS(Xuat!$G$5:$G$1000,Xuat!$C$5:$C$1000,DATE(Thang!$E$4,Thang!$C$4,AS$2),Xuat!$D$5:$D$1000,Loc!$A383)</f>
        <v>0</v>
      </c>
      <c r="AT383" s="7">
        <f>SUMIFS(Xuat!$G$5:$G$1000,Xuat!$C$5:$C$1000,DATE(Thang!$E$4,Thang!$C$4,AT$2),Xuat!$D$5:$D$1000,Loc!$A383)</f>
        <v>0</v>
      </c>
      <c r="AU383" s="7">
        <f>SUMIFS(Xuat!$G$5:$G$1000,Xuat!$C$5:$C$1000,DATE(Thang!$E$4,Thang!$C$4,AU$2),Xuat!$D$5:$D$1000,Loc!$A383)</f>
        <v>0</v>
      </c>
      <c r="AV383" s="7">
        <f>SUMIFS(Xuat!$G$5:$G$1000,Xuat!$C$5:$C$1000,DATE(Thang!$E$4,Thang!$C$4,AV$2),Xuat!$D$5:$D$1000,Loc!$A383)</f>
        <v>0</v>
      </c>
      <c r="AW383" s="7">
        <f>SUMIFS(Xuat!$G$5:$G$1000,Xuat!$C$5:$C$1000,DATE(Thang!$E$4,Thang!$C$4,AW$2),Xuat!$D$5:$D$1000,Loc!$A383)</f>
        <v>0</v>
      </c>
      <c r="AX383" s="7">
        <f>SUMIFS(Xuat!$G$5:$G$1000,Xuat!$C$5:$C$1000,DATE(Thang!$E$4,Thang!$C$4,AX$2),Xuat!$D$5:$D$1000,Loc!$A383)</f>
        <v>0</v>
      </c>
      <c r="AY383" s="7">
        <f>SUMIFS(Xuat!$G$5:$G$1000,Xuat!$C$5:$C$1000,DATE(Thang!$E$4,Thang!$C$4,AY$2),Xuat!$D$5:$D$1000,Loc!$A383)</f>
        <v>0</v>
      </c>
      <c r="AZ383" s="7">
        <f>SUMIFS(Xuat!$G$5:$G$1000,Xuat!$C$5:$C$1000,DATE(Thang!$E$4,Thang!$C$4,AZ$2),Xuat!$D$5:$D$1000,Loc!$A383)</f>
        <v>0</v>
      </c>
      <c r="BA383" s="7">
        <f>SUMIFS(Xuat!$G$5:$G$1000,Xuat!$C$5:$C$1000,DATE(Thang!$E$4,Thang!$C$4,BA$2),Xuat!$D$5:$D$1000,Loc!$A383)</f>
        <v>0</v>
      </c>
      <c r="BB383" s="7">
        <f>SUMIFS(Xuat!$G$5:$G$1000,Xuat!$C$5:$C$1000,DATE(Thang!$E$4,Thang!$C$4,BB$2),Xuat!$D$5:$D$1000,Loc!$A383)</f>
        <v>0</v>
      </c>
      <c r="BC383" s="7">
        <f>SUMIFS(Xuat!$G$5:$G$1000,Xuat!$C$5:$C$1000,DATE(Thang!$E$4,Thang!$C$4,BC$2),Xuat!$D$5:$D$1000,Loc!$A383)</f>
        <v>0</v>
      </c>
      <c r="BD383" s="7">
        <f>SUMIFS(Xuat!$G$5:$G$1000,Xuat!$C$5:$C$1000,DATE(Thang!$E$4,Thang!$C$4,BD$2),Xuat!$D$5:$D$1000,Loc!$A383)</f>
        <v>0</v>
      </c>
      <c r="BE383" s="7">
        <f>SUMIFS(Xuat!$G$5:$G$1000,Xuat!$C$5:$C$1000,DATE(Thang!$E$4,Thang!$C$4,BE$2),Xuat!$D$5:$D$1000,Loc!$A383)</f>
        <v>0</v>
      </c>
      <c r="BF383" s="7">
        <f>SUMIFS(Xuat!$G$5:$G$1000,Xuat!$C$5:$C$1000,DATE(Thang!$E$4,Thang!$C$4,BF$2),Xuat!$D$5:$D$1000,Loc!$A383)</f>
        <v>0</v>
      </c>
      <c r="BG383" s="7">
        <f>SUMIFS(Xuat!$G$5:$G$1000,Xuat!$C$5:$C$1000,DATE(Thang!$E$4,Thang!$C$4,BG$2),Xuat!$D$5:$D$1000,Loc!$A383)</f>
        <v>0</v>
      </c>
      <c r="BH383" s="7">
        <f>SUMIFS(Xuat!$G$5:$G$1000,Xuat!$C$5:$C$1000,DATE(Thang!$E$4,Thang!$C$4,BH$2),Xuat!$D$5:$D$1000,Loc!$A383)</f>
        <v>0</v>
      </c>
      <c r="BI383" s="7">
        <f>SUMIFS(Xuat!$G$5:$G$1000,Xuat!$C$5:$C$1000,DATE(Thang!$E$4,Thang!$C$4,BI$2),Xuat!$D$5:$D$1000,Loc!$A383)</f>
        <v>0</v>
      </c>
      <c r="BJ383" s="7">
        <f>SUMIFS(Xuat!$G$5:$G$1000,Xuat!$C$5:$C$1000,DATE(Thang!$E$4,Thang!$C$4,BJ$2),Xuat!$D$5:$D$1000,Loc!$A383)</f>
        <v>0</v>
      </c>
      <c r="BK383" s="7">
        <f>SUMIFS(Xuat!$G$5:$G$1000,Xuat!$C$5:$C$1000,DATE(Thang!$E$4,Thang!$C$4,BK$2),Xuat!$D$5:$D$1000,Loc!$A383)</f>
        <v>0</v>
      </c>
      <c r="BL383" s="7">
        <f>SUMIFS(Xuat!$G$5:$G$1000,Xuat!$C$5:$C$1000,DATE(Thang!$E$4,Thang!$C$4,BL$2),Xuat!$D$5:$D$1000,Loc!$A383)</f>
        <v>0</v>
      </c>
      <c r="BM383" s="7">
        <f>SUMIFS(Xuat!$G$5:$G$1000,Xuat!$C$5:$C$1000,DATE(Thang!$E$4,Thang!$C$4,BM$2),Xuat!$D$5:$D$1000,Loc!$A383)</f>
        <v>0</v>
      </c>
      <c r="BN383" s="7">
        <f>SUMIFS(Xuat!$G$5:$G$1000,Xuat!$C$5:$C$1000,DATE(Thang!$E$4,Thang!$C$4,BN$2),Xuat!$D$5:$D$1000,Loc!$A383)</f>
        <v>0</v>
      </c>
      <c r="BO383" s="7">
        <f>SUMIFS(Xuat!$G$5:$G$1000,Xuat!$C$5:$C$1000,DATE(Thang!$E$4,Thang!$C$4,BO$2),Xuat!$D$5:$D$1000,Loc!$A383)</f>
        <v>0</v>
      </c>
      <c r="BP383" s="7">
        <f>SUMIFS(Xuat!$G$5:$G$1000,Xuat!$C$5:$C$1000,DATE(Thang!$E$4,Thang!$C$4,BP$2),Xuat!$D$5:$D$1000,Loc!$A383)</f>
        <v>0</v>
      </c>
      <c r="BQ383" s="7">
        <f>SUMIFS(Xuat!$G$5:$G$1000,Xuat!$C$5:$C$1000,DATE(Thang!$E$4,Thang!$C$4,BQ$2),Xuat!$D$5:$D$1000,Loc!$A383)</f>
        <v>0</v>
      </c>
      <c r="BR383" s="7">
        <f>SUMIFS(Xuat!$G$5:$G$1000,Xuat!$C$5:$C$1000,DATE(Thang!$E$4,Thang!$C$4,BR$2),Xuat!$D$5:$D$1000,Loc!$A383)</f>
        <v>0</v>
      </c>
      <c r="BS383" s="7">
        <f>SUMIFS(Xuat!$G$5:$G$1000,Xuat!$C$5:$C$1000,DATE(Thang!$E$4,Thang!$C$4,BS$2),Xuat!$D$5:$D$1000,Loc!$A383)</f>
        <v>0</v>
      </c>
    </row>
    <row r="384" spans="1:71" x14ac:dyDescent="0.2">
      <c r="A384" s="2">
        <f>DM!C384</f>
        <v>0</v>
      </c>
      <c r="B384" s="3">
        <f>VLOOKUP(A384,Tondau!$B$5:$F$500,3,0)</f>
        <v>0</v>
      </c>
      <c r="C384" s="3">
        <f>VLOOKUP(Tinhgiavon!A384,Tondau!$B$5:$E$500,4,0)</f>
        <v>0</v>
      </c>
      <c r="D384" s="3">
        <f t="shared" si="27"/>
        <v>0</v>
      </c>
      <c r="E384" s="3">
        <f>SUMIF(Nhap!$F$5:$F$1000,Tinhgiavon!A384,Nhap!$K$5:$K$1000)</f>
        <v>0</v>
      </c>
      <c r="F384" s="3">
        <f t="shared" si="28"/>
        <v>0</v>
      </c>
      <c r="G384" s="3">
        <f t="shared" si="29"/>
        <v>0</v>
      </c>
      <c r="H384" s="3">
        <f t="shared" si="30"/>
        <v>0</v>
      </c>
      <c r="I384" s="3">
        <f t="shared" si="31"/>
        <v>0</v>
      </c>
      <c r="J384" s="7">
        <f>SUMIFS(Nhap!$I$5:$I$1000,Nhap!$E$5:$E$1000,DATE(Thang!$E$4,Thang!$C$4,Loc!$F$2),Nhap!$F$5:$F$1000,Loc!A384)</f>
        <v>0</v>
      </c>
      <c r="K384" s="7">
        <f>SUMIFS(Nhap!$I$5:$I$1000,Nhap!$E$5:$E$1000,DATE(Thang!$E$4,Thang!$C$4,Loc!$G$2),Nhap!$F$5:$F$1000,Loc!A384)</f>
        <v>0</v>
      </c>
      <c r="L384" s="7">
        <f>SUMIFS(Nhap!$I$5:$I$1000,Nhap!$E$5:$E$1000,DATE(Thang!$E$4,Thang!$C$4,Loc!$H$2),Nhap!$F$5:$F$1000,Loc!A384)</f>
        <v>0</v>
      </c>
      <c r="M384" s="7">
        <f>SUMIFS(Nhap!$I$5:$I$1000,Nhap!$E$5:$E$1000,DATE(Thang!$E$4,Thang!$C$4,Loc!$I$2),Nhap!$F$5:$F$1000,Loc!A384)</f>
        <v>0</v>
      </c>
      <c r="N384" s="7">
        <f>SUMIFS(Nhap!$I$5:$I$1000,Nhap!$E$5:$E$1000,DATE(Thang!$E$4,Thang!$C$4,Loc!$J$2),Nhap!$F$5:$F$1000,Loc!A384)</f>
        <v>0</v>
      </c>
      <c r="O384" s="7">
        <f>SUMIFS(Nhap!$I$5:$I$1000,Nhap!$E$5:$E$1000,DATE(Thang!$E$4,Thang!$C$4,Loc!$K$2),Nhap!$F$5:$F$1000,Loc!A384)</f>
        <v>0</v>
      </c>
      <c r="P384" s="7">
        <f>SUMIFS(Nhap!$I$5:$I$1000,Nhap!$E$5:$E$1000,DATE(Thang!$E$4,Thang!$C$4,Loc!$L$2),Nhap!$F$5:$F$1000,Loc!A384)</f>
        <v>0</v>
      </c>
      <c r="Q384" s="7">
        <f>SUMIFS(Nhap!$I$5:$I$1000,Nhap!$E$5:$E$1000,DATE(Thang!$E$4,Thang!$C$4,Loc!$M$2),Nhap!$F$5:$F$1000,Loc!A384)</f>
        <v>0</v>
      </c>
      <c r="R384" s="7">
        <f>SUMIFS(Nhap!$I$5:$I$1000,Nhap!$E$5:$E$1000,DATE(Thang!$E$4,Thang!$C$4,Loc!$N$2),Nhap!$F$5:$F$1000,Loc!A384)</f>
        <v>0</v>
      </c>
      <c r="S384" s="7">
        <f>SUMIFS(Nhap!$I$5:$I$1000,Nhap!$E$5:$E$1000,DATE(Thang!$E$4,Thang!$C$4,Loc!$O$2),Nhap!$F$5:$F$1000,Loc!A384)</f>
        <v>0</v>
      </c>
      <c r="T384" s="7">
        <f>SUMIFS(Nhap!$I$5:$I$1000,Nhap!$E$5:$E$1000,DATE(Thang!$E$4,Thang!$C$4,Loc!$P$2),Nhap!$F$5:$F$1000,Loc!A384)</f>
        <v>0</v>
      </c>
      <c r="U384" s="7">
        <f>SUMIFS(Nhap!$I$5:$I$1000,Nhap!$E$5:$E$1000,DATE(Thang!$E$4,Thang!$C$4,Loc!$Q$2),Nhap!$F$5:$F$1000,Loc!A384)</f>
        <v>0</v>
      </c>
      <c r="V384" s="7">
        <f>SUMIFS(Nhap!$I$5:$I$1000,Nhap!$E$5:$E$1000,DATE(Thang!$E$4,Thang!$C$4,Loc!$R$2),Nhap!$F$5:$F$1000,Loc!A384)</f>
        <v>0</v>
      </c>
      <c r="W384" s="7">
        <f>SUMIFS(Nhap!$I$5:$I$1000,Nhap!$E$5:$E$1000,DATE(Thang!$E$4,Thang!$C$4,Loc!$S$2),Nhap!$F$5:$F$1000,Loc!A384)</f>
        <v>0</v>
      </c>
      <c r="X384" s="7">
        <f>SUMIFS(Nhap!$I$5:$I$1000,Nhap!$E$5:$E$1000,DATE(Thang!$E$4,Thang!$C$4,Loc!$T$2),Nhap!$F$5:$F$1000,Loc!A384)</f>
        <v>0</v>
      </c>
      <c r="Y384" s="7">
        <f>SUMIFS(Nhap!$I$5:$I$1000,Nhap!$E$5:$E$1000,DATE(Thang!$E$4,Thang!$C$4,Loc!$U$2),Nhap!$F$5:$F$1000,Loc!A384)</f>
        <v>0</v>
      </c>
      <c r="Z384" s="7">
        <f>SUMIFS(Nhap!$I$5:$I$1000,Nhap!$E$5:$E$1000,DATE(Thang!$E$4,Thang!$C$4,Loc!$V$2),Nhap!$F$5:$F$1000,Loc!A384)</f>
        <v>0</v>
      </c>
      <c r="AA384" s="7">
        <f>SUMIFS(Nhap!$I$5:$I$1000,Nhap!$E$5:$E$1000,DATE(Thang!$E$4,Thang!$C$4,Loc!$W$2),Nhap!$F$5:$F$1000,Loc!A384)</f>
        <v>0</v>
      </c>
      <c r="AB384" s="7">
        <f>SUMIFS(Nhap!$I$5:$I$1000,Nhap!$E$5:$E$1000,DATE(Thang!$E$4,Thang!$C$4,Loc!$X$2),Nhap!$F$5:$F$1000,Loc!A384)</f>
        <v>0</v>
      </c>
      <c r="AC384" s="7">
        <f>SUMIFS(Nhap!$I$5:$I$1000,Nhap!$E$5:$E$1000,DATE(Thang!$E$4,Thang!$C$4,Loc!$Y$2),Nhap!$F$5:$F$1000,Loc!A384)</f>
        <v>0</v>
      </c>
      <c r="AD384" s="7">
        <f>SUMIFS(Nhap!$I$5:$I$1000,Nhap!$E$5:$E$1000,DATE(Thang!$E$4,Thang!$C$4,Loc!$Z$2),Nhap!$F$5:$F$1000,Loc!A384)</f>
        <v>0</v>
      </c>
      <c r="AE384" s="7">
        <f>SUMIFS(Nhap!$I$5:$I$1000,Nhap!$E$5:$E$1000,DATE(Thang!$E$4,Thang!$C$4,Loc!$AA$2),Nhap!$F$5:$F$1000,Loc!A384)</f>
        <v>0</v>
      </c>
      <c r="AF384" s="7">
        <f>SUMIFS(Nhap!$I$5:$I$1000,Nhap!$E$5:$E$1000,DATE(Thang!$E$4,Thang!$C$4,Loc!$AB$2),Nhap!$F$5:$F$1000,Loc!A384)</f>
        <v>0</v>
      </c>
      <c r="AG384" s="7">
        <f>SUMIFS(Nhap!$I$5:$I$1000,Nhap!$E$5:$E$1000,DATE(Thang!$E$4,Thang!$C$4,Loc!$AC$2),Nhap!$F$5:$F$1000,Loc!A384)</f>
        <v>0</v>
      </c>
      <c r="AH384" s="7">
        <f>SUMIFS(Nhap!$I$5:$I$1000,Nhap!$E$5:$E$1000,DATE(Thang!$E$4,Thang!$C$4,Loc!$AD$2),Nhap!$F$5:$F$1000,Loc!$A$5)</f>
        <v>0</v>
      </c>
      <c r="AI384" s="7">
        <f>SUMIFS(Nhap!$I$5:$I$1000,Nhap!$E$5:$E$1000,DATE(Thang!$E$4,Thang!$C$4,Loc!$AE$2),Nhap!$F$5:$F$1000,Loc!A384)</f>
        <v>0</v>
      </c>
      <c r="AJ384" s="7">
        <f>SUMIFS(Nhap!$I$5:$I$1000,Nhap!$E$5:$E$1000,DATE(Thang!$E$4,Thang!$C$4,Loc!$AF$2),Nhap!$F$5:$F$1000,Loc!A384)</f>
        <v>0</v>
      </c>
      <c r="AK384" s="7">
        <f>SUMIFS(Nhap!$I$5:$I$1000,Nhap!$E$5:$E$1000,DATE(Thang!$E$4,Thang!$C$4,Loc!$AG$2),Nhap!$F$5:$F$1000,Loc!A384)</f>
        <v>0</v>
      </c>
      <c r="AL384" s="7">
        <f>SUMIFS(Nhap!$I$5:$I$1000,Nhap!$E$5:$E$1000,DATE(Thang!$E$4,Thang!$C$4,Loc!$AH$2),Nhap!$F$5:$F$1000,Loc!A384)</f>
        <v>0</v>
      </c>
      <c r="AM384" s="7">
        <f>SUMIFS(Nhap!$I$5:$I$1000,Nhap!$E$5:$E$1000,DATE(Thang!$E$4,Thang!$C$4,Loc!$AI$2),Nhap!$F$5:$F$1000,Loc!A384)</f>
        <v>0</v>
      </c>
      <c r="AN384" s="7">
        <f>SUMIFS(Nhap!$I$5:$I$1000,Nhap!$E$5:$E$1000,DATE(Thang!$E$4,Thang!$C$4,Loc!$AJ$2),Nhap!$F$5:$F$1000,Loc!A384)</f>
        <v>0</v>
      </c>
      <c r="AO384" s="7">
        <f>SUMIFS(Xuat!$G$5:$G$1000,Xuat!$C$5:$C$1000,DATE(Thang!$E$4,Thang!$C$4,AO$2),Xuat!$D$5:$D$1000,Loc!$A384)</f>
        <v>0</v>
      </c>
      <c r="AP384" s="7">
        <f>SUMIFS(Xuat!$G$5:$G$1000,Xuat!$C$5:$C$1000,DATE(Thang!$E$4,Thang!$C$4,AP$2),Xuat!$D$5:$D$1000,Loc!$A384)</f>
        <v>0</v>
      </c>
      <c r="AQ384" s="7">
        <f>SUMIFS(Xuat!$G$5:$G$1000,Xuat!$C$5:$C$1000,DATE(Thang!$E$4,Thang!$C$4,AQ$2),Xuat!$D$5:$D$1000,Loc!$A384)</f>
        <v>0</v>
      </c>
      <c r="AR384" s="7">
        <f>SUMIFS(Xuat!$G$5:$G$1000,Xuat!$C$5:$C$1000,DATE(Thang!$E$4,Thang!$C$4,AR$2),Xuat!$D$5:$D$1000,Loc!$A384)</f>
        <v>0</v>
      </c>
      <c r="AS384" s="7">
        <f>SUMIFS(Xuat!$G$5:$G$1000,Xuat!$C$5:$C$1000,DATE(Thang!$E$4,Thang!$C$4,AS$2),Xuat!$D$5:$D$1000,Loc!$A384)</f>
        <v>0</v>
      </c>
      <c r="AT384" s="7">
        <f>SUMIFS(Xuat!$G$5:$G$1000,Xuat!$C$5:$C$1000,DATE(Thang!$E$4,Thang!$C$4,AT$2),Xuat!$D$5:$D$1000,Loc!$A384)</f>
        <v>0</v>
      </c>
      <c r="AU384" s="7">
        <f>SUMIFS(Xuat!$G$5:$G$1000,Xuat!$C$5:$C$1000,DATE(Thang!$E$4,Thang!$C$4,AU$2),Xuat!$D$5:$D$1000,Loc!$A384)</f>
        <v>0</v>
      </c>
      <c r="AV384" s="7">
        <f>SUMIFS(Xuat!$G$5:$G$1000,Xuat!$C$5:$C$1000,DATE(Thang!$E$4,Thang!$C$4,AV$2),Xuat!$D$5:$D$1000,Loc!$A384)</f>
        <v>0</v>
      </c>
      <c r="AW384" s="7">
        <f>SUMIFS(Xuat!$G$5:$G$1000,Xuat!$C$5:$C$1000,DATE(Thang!$E$4,Thang!$C$4,AW$2),Xuat!$D$5:$D$1000,Loc!$A384)</f>
        <v>0</v>
      </c>
      <c r="AX384" s="7">
        <f>SUMIFS(Xuat!$G$5:$G$1000,Xuat!$C$5:$C$1000,DATE(Thang!$E$4,Thang!$C$4,AX$2),Xuat!$D$5:$D$1000,Loc!$A384)</f>
        <v>0</v>
      </c>
      <c r="AY384" s="7">
        <f>SUMIFS(Xuat!$G$5:$G$1000,Xuat!$C$5:$C$1000,DATE(Thang!$E$4,Thang!$C$4,AY$2),Xuat!$D$5:$D$1000,Loc!$A384)</f>
        <v>0</v>
      </c>
      <c r="AZ384" s="7">
        <f>SUMIFS(Xuat!$G$5:$G$1000,Xuat!$C$5:$C$1000,DATE(Thang!$E$4,Thang!$C$4,AZ$2),Xuat!$D$5:$D$1000,Loc!$A384)</f>
        <v>0</v>
      </c>
      <c r="BA384" s="7">
        <f>SUMIFS(Xuat!$G$5:$G$1000,Xuat!$C$5:$C$1000,DATE(Thang!$E$4,Thang!$C$4,BA$2),Xuat!$D$5:$D$1000,Loc!$A384)</f>
        <v>0</v>
      </c>
      <c r="BB384" s="7">
        <f>SUMIFS(Xuat!$G$5:$G$1000,Xuat!$C$5:$C$1000,DATE(Thang!$E$4,Thang!$C$4,BB$2),Xuat!$D$5:$D$1000,Loc!$A384)</f>
        <v>0</v>
      </c>
      <c r="BC384" s="7">
        <f>SUMIFS(Xuat!$G$5:$G$1000,Xuat!$C$5:$C$1000,DATE(Thang!$E$4,Thang!$C$4,BC$2),Xuat!$D$5:$D$1000,Loc!$A384)</f>
        <v>0</v>
      </c>
      <c r="BD384" s="7">
        <f>SUMIFS(Xuat!$G$5:$G$1000,Xuat!$C$5:$C$1000,DATE(Thang!$E$4,Thang!$C$4,BD$2),Xuat!$D$5:$D$1000,Loc!$A384)</f>
        <v>0</v>
      </c>
      <c r="BE384" s="7">
        <f>SUMIFS(Xuat!$G$5:$G$1000,Xuat!$C$5:$C$1000,DATE(Thang!$E$4,Thang!$C$4,BE$2),Xuat!$D$5:$D$1000,Loc!$A384)</f>
        <v>0</v>
      </c>
      <c r="BF384" s="7">
        <f>SUMIFS(Xuat!$G$5:$G$1000,Xuat!$C$5:$C$1000,DATE(Thang!$E$4,Thang!$C$4,BF$2),Xuat!$D$5:$D$1000,Loc!$A384)</f>
        <v>0</v>
      </c>
      <c r="BG384" s="7">
        <f>SUMIFS(Xuat!$G$5:$G$1000,Xuat!$C$5:$C$1000,DATE(Thang!$E$4,Thang!$C$4,BG$2),Xuat!$D$5:$D$1000,Loc!$A384)</f>
        <v>0</v>
      </c>
      <c r="BH384" s="7">
        <f>SUMIFS(Xuat!$G$5:$G$1000,Xuat!$C$5:$C$1000,DATE(Thang!$E$4,Thang!$C$4,BH$2),Xuat!$D$5:$D$1000,Loc!$A384)</f>
        <v>0</v>
      </c>
      <c r="BI384" s="7">
        <f>SUMIFS(Xuat!$G$5:$G$1000,Xuat!$C$5:$C$1000,DATE(Thang!$E$4,Thang!$C$4,BI$2),Xuat!$D$5:$D$1000,Loc!$A384)</f>
        <v>0</v>
      </c>
      <c r="BJ384" s="7">
        <f>SUMIFS(Xuat!$G$5:$G$1000,Xuat!$C$5:$C$1000,DATE(Thang!$E$4,Thang!$C$4,BJ$2),Xuat!$D$5:$D$1000,Loc!$A384)</f>
        <v>0</v>
      </c>
      <c r="BK384" s="7">
        <f>SUMIFS(Xuat!$G$5:$G$1000,Xuat!$C$5:$C$1000,DATE(Thang!$E$4,Thang!$C$4,BK$2),Xuat!$D$5:$D$1000,Loc!$A384)</f>
        <v>0</v>
      </c>
      <c r="BL384" s="7">
        <f>SUMIFS(Xuat!$G$5:$G$1000,Xuat!$C$5:$C$1000,DATE(Thang!$E$4,Thang!$C$4,BL$2),Xuat!$D$5:$D$1000,Loc!$A384)</f>
        <v>0</v>
      </c>
      <c r="BM384" s="7">
        <f>SUMIFS(Xuat!$G$5:$G$1000,Xuat!$C$5:$C$1000,DATE(Thang!$E$4,Thang!$C$4,BM$2),Xuat!$D$5:$D$1000,Loc!$A384)</f>
        <v>0</v>
      </c>
      <c r="BN384" s="7">
        <f>SUMIFS(Xuat!$G$5:$G$1000,Xuat!$C$5:$C$1000,DATE(Thang!$E$4,Thang!$C$4,BN$2),Xuat!$D$5:$D$1000,Loc!$A384)</f>
        <v>0</v>
      </c>
      <c r="BO384" s="7">
        <f>SUMIFS(Xuat!$G$5:$G$1000,Xuat!$C$5:$C$1000,DATE(Thang!$E$4,Thang!$C$4,BO$2),Xuat!$D$5:$D$1000,Loc!$A384)</f>
        <v>0</v>
      </c>
      <c r="BP384" s="7">
        <f>SUMIFS(Xuat!$G$5:$G$1000,Xuat!$C$5:$C$1000,DATE(Thang!$E$4,Thang!$C$4,BP$2),Xuat!$D$5:$D$1000,Loc!$A384)</f>
        <v>0</v>
      </c>
      <c r="BQ384" s="7">
        <f>SUMIFS(Xuat!$G$5:$G$1000,Xuat!$C$5:$C$1000,DATE(Thang!$E$4,Thang!$C$4,BQ$2),Xuat!$D$5:$D$1000,Loc!$A384)</f>
        <v>0</v>
      </c>
      <c r="BR384" s="7">
        <f>SUMIFS(Xuat!$G$5:$G$1000,Xuat!$C$5:$C$1000,DATE(Thang!$E$4,Thang!$C$4,BR$2),Xuat!$D$5:$D$1000,Loc!$A384)</f>
        <v>0</v>
      </c>
      <c r="BS384" s="7">
        <f>SUMIFS(Xuat!$G$5:$G$1000,Xuat!$C$5:$C$1000,DATE(Thang!$E$4,Thang!$C$4,BS$2),Xuat!$D$5:$D$1000,Loc!$A384)</f>
        <v>0</v>
      </c>
    </row>
    <row r="385" spans="1:71" x14ac:dyDescent="0.2">
      <c r="A385" s="2">
        <f>DM!C385</f>
        <v>0</v>
      </c>
      <c r="B385" s="3">
        <f>VLOOKUP(A385,Tondau!$B$5:$F$500,3,0)</f>
        <v>0</v>
      </c>
      <c r="C385" s="3">
        <f>VLOOKUP(Tinhgiavon!A385,Tondau!$B$5:$E$500,4,0)</f>
        <v>0</v>
      </c>
      <c r="D385" s="3">
        <f t="shared" si="27"/>
        <v>0</v>
      </c>
      <c r="E385" s="3">
        <f>SUMIF(Nhap!$F$5:$F$1000,Tinhgiavon!A385,Nhap!$K$5:$K$1000)</f>
        <v>0</v>
      </c>
      <c r="F385" s="3">
        <f t="shared" si="28"/>
        <v>0</v>
      </c>
      <c r="G385" s="3">
        <f t="shared" si="29"/>
        <v>0</v>
      </c>
      <c r="H385" s="3">
        <f t="shared" si="30"/>
        <v>0</v>
      </c>
      <c r="I385" s="3">
        <f t="shared" si="31"/>
        <v>0</v>
      </c>
      <c r="J385" s="7">
        <f>SUMIFS(Nhap!$I$5:$I$1000,Nhap!$E$5:$E$1000,DATE(Thang!$E$4,Thang!$C$4,Loc!$F$2),Nhap!$F$5:$F$1000,Loc!A385)</f>
        <v>0</v>
      </c>
      <c r="K385" s="7">
        <f>SUMIFS(Nhap!$I$5:$I$1000,Nhap!$E$5:$E$1000,DATE(Thang!$E$4,Thang!$C$4,Loc!$G$2),Nhap!$F$5:$F$1000,Loc!A385)</f>
        <v>0</v>
      </c>
      <c r="L385" s="7">
        <f>SUMIFS(Nhap!$I$5:$I$1000,Nhap!$E$5:$E$1000,DATE(Thang!$E$4,Thang!$C$4,Loc!$H$2),Nhap!$F$5:$F$1000,Loc!A385)</f>
        <v>0</v>
      </c>
      <c r="M385" s="7">
        <f>SUMIFS(Nhap!$I$5:$I$1000,Nhap!$E$5:$E$1000,DATE(Thang!$E$4,Thang!$C$4,Loc!$I$2),Nhap!$F$5:$F$1000,Loc!A385)</f>
        <v>0</v>
      </c>
      <c r="N385" s="7">
        <f>SUMIFS(Nhap!$I$5:$I$1000,Nhap!$E$5:$E$1000,DATE(Thang!$E$4,Thang!$C$4,Loc!$J$2),Nhap!$F$5:$F$1000,Loc!A385)</f>
        <v>0</v>
      </c>
      <c r="O385" s="7">
        <f>SUMIFS(Nhap!$I$5:$I$1000,Nhap!$E$5:$E$1000,DATE(Thang!$E$4,Thang!$C$4,Loc!$K$2),Nhap!$F$5:$F$1000,Loc!A385)</f>
        <v>0</v>
      </c>
      <c r="P385" s="7">
        <f>SUMIFS(Nhap!$I$5:$I$1000,Nhap!$E$5:$E$1000,DATE(Thang!$E$4,Thang!$C$4,Loc!$L$2),Nhap!$F$5:$F$1000,Loc!A385)</f>
        <v>0</v>
      </c>
      <c r="Q385" s="7">
        <f>SUMIFS(Nhap!$I$5:$I$1000,Nhap!$E$5:$E$1000,DATE(Thang!$E$4,Thang!$C$4,Loc!$M$2),Nhap!$F$5:$F$1000,Loc!A385)</f>
        <v>0</v>
      </c>
      <c r="R385" s="7">
        <f>SUMIFS(Nhap!$I$5:$I$1000,Nhap!$E$5:$E$1000,DATE(Thang!$E$4,Thang!$C$4,Loc!$N$2),Nhap!$F$5:$F$1000,Loc!A385)</f>
        <v>0</v>
      </c>
      <c r="S385" s="7">
        <f>SUMIFS(Nhap!$I$5:$I$1000,Nhap!$E$5:$E$1000,DATE(Thang!$E$4,Thang!$C$4,Loc!$O$2),Nhap!$F$5:$F$1000,Loc!A385)</f>
        <v>0</v>
      </c>
      <c r="T385" s="7">
        <f>SUMIFS(Nhap!$I$5:$I$1000,Nhap!$E$5:$E$1000,DATE(Thang!$E$4,Thang!$C$4,Loc!$P$2),Nhap!$F$5:$F$1000,Loc!A385)</f>
        <v>0</v>
      </c>
      <c r="U385" s="7">
        <f>SUMIFS(Nhap!$I$5:$I$1000,Nhap!$E$5:$E$1000,DATE(Thang!$E$4,Thang!$C$4,Loc!$Q$2),Nhap!$F$5:$F$1000,Loc!A385)</f>
        <v>0</v>
      </c>
      <c r="V385" s="7">
        <f>SUMIFS(Nhap!$I$5:$I$1000,Nhap!$E$5:$E$1000,DATE(Thang!$E$4,Thang!$C$4,Loc!$R$2),Nhap!$F$5:$F$1000,Loc!A385)</f>
        <v>0</v>
      </c>
      <c r="W385" s="7">
        <f>SUMIFS(Nhap!$I$5:$I$1000,Nhap!$E$5:$E$1000,DATE(Thang!$E$4,Thang!$C$4,Loc!$S$2),Nhap!$F$5:$F$1000,Loc!A385)</f>
        <v>0</v>
      </c>
      <c r="X385" s="7">
        <f>SUMIFS(Nhap!$I$5:$I$1000,Nhap!$E$5:$E$1000,DATE(Thang!$E$4,Thang!$C$4,Loc!$T$2),Nhap!$F$5:$F$1000,Loc!A385)</f>
        <v>0</v>
      </c>
      <c r="Y385" s="7">
        <f>SUMIFS(Nhap!$I$5:$I$1000,Nhap!$E$5:$E$1000,DATE(Thang!$E$4,Thang!$C$4,Loc!$U$2),Nhap!$F$5:$F$1000,Loc!A385)</f>
        <v>0</v>
      </c>
      <c r="Z385" s="7">
        <f>SUMIFS(Nhap!$I$5:$I$1000,Nhap!$E$5:$E$1000,DATE(Thang!$E$4,Thang!$C$4,Loc!$V$2),Nhap!$F$5:$F$1000,Loc!A385)</f>
        <v>0</v>
      </c>
      <c r="AA385" s="7">
        <f>SUMIFS(Nhap!$I$5:$I$1000,Nhap!$E$5:$E$1000,DATE(Thang!$E$4,Thang!$C$4,Loc!$W$2),Nhap!$F$5:$F$1000,Loc!A385)</f>
        <v>0</v>
      </c>
      <c r="AB385" s="7">
        <f>SUMIFS(Nhap!$I$5:$I$1000,Nhap!$E$5:$E$1000,DATE(Thang!$E$4,Thang!$C$4,Loc!$X$2),Nhap!$F$5:$F$1000,Loc!A385)</f>
        <v>0</v>
      </c>
      <c r="AC385" s="7">
        <f>SUMIFS(Nhap!$I$5:$I$1000,Nhap!$E$5:$E$1000,DATE(Thang!$E$4,Thang!$C$4,Loc!$Y$2),Nhap!$F$5:$F$1000,Loc!A385)</f>
        <v>0</v>
      </c>
      <c r="AD385" s="7">
        <f>SUMIFS(Nhap!$I$5:$I$1000,Nhap!$E$5:$E$1000,DATE(Thang!$E$4,Thang!$C$4,Loc!$Z$2),Nhap!$F$5:$F$1000,Loc!A385)</f>
        <v>0</v>
      </c>
      <c r="AE385" s="7">
        <f>SUMIFS(Nhap!$I$5:$I$1000,Nhap!$E$5:$E$1000,DATE(Thang!$E$4,Thang!$C$4,Loc!$AA$2),Nhap!$F$5:$F$1000,Loc!A385)</f>
        <v>0</v>
      </c>
      <c r="AF385" s="7">
        <f>SUMIFS(Nhap!$I$5:$I$1000,Nhap!$E$5:$E$1000,DATE(Thang!$E$4,Thang!$C$4,Loc!$AB$2),Nhap!$F$5:$F$1000,Loc!A385)</f>
        <v>0</v>
      </c>
      <c r="AG385" s="7">
        <f>SUMIFS(Nhap!$I$5:$I$1000,Nhap!$E$5:$E$1000,DATE(Thang!$E$4,Thang!$C$4,Loc!$AC$2),Nhap!$F$5:$F$1000,Loc!A385)</f>
        <v>0</v>
      </c>
      <c r="AH385" s="7">
        <f>SUMIFS(Nhap!$I$5:$I$1000,Nhap!$E$5:$E$1000,DATE(Thang!$E$4,Thang!$C$4,Loc!$AD$2),Nhap!$F$5:$F$1000,Loc!$A$5)</f>
        <v>0</v>
      </c>
      <c r="AI385" s="7">
        <f>SUMIFS(Nhap!$I$5:$I$1000,Nhap!$E$5:$E$1000,DATE(Thang!$E$4,Thang!$C$4,Loc!$AE$2),Nhap!$F$5:$F$1000,Loc!A385)</f>
        <v>0</v>
      </c>
      <c r="AJ385" s="7">
        <f>SUMIFS(Nhap!$I$5:$I$1000,Nhap!$E$5:$E$1000,DATE(Thang!$E$4,Thang!$C$4,Loc!$AF$2),Nhap!$F$5:$F$1000,Loc!A385)</f>
        <v>0</v>
      </c>
      <c r="AK385" s="7">
        <f>SUMIFS(Nhap!$I$5:$I$1000,Nhap!$E$5:$E$1000,DATE(Thang!$E$4,Thang!$C$4,Loc!$AG$2),Nhap!$F$5:$F$1000,Loc!A385)</f>
        <v>0</v>
      </c>
      <c r="AL385" s="7">
        <f>SUMIFS(Nhap!$I$5:$I$1000,Nhap!$E$5:$E$1000,DATE(Thang!$E$4,Thang!$C$4,Loc!$AH$2),Nhap!$F$5:$F$1000,Loc!A385)</f>
        <v>0</v>
      </c>
      <c r="AM385" s="7">
        <f>SUMIFS(Nhap!$I$5:$I$1000,Nhap!$E$5:$E$1000,DATE(Thang!$E$4,Thang!$C$4,Loc!$AI$2),Nhap!$F$5:$F$1000,Loc!A385)</f>
        <v>0</v>
      </c>
      <c r="AN385" s="7">
        <f>SUMIFS(Nhap!$I$5:$I$1000,Nhap!$E$5:$E$1000,DATE(Thang!$E$4,Thang!$C$4,Loc!$AJ$2),Nhap!$F$5:$F$1000,Loc!A385)</f>
        <v>0</v>
      </c>
      <c r="AO385" s="7">
        <f>SUMIFS(Xuat!$G$5:$G$1000,Xuat!$C$5:$C$1000,DATE(Thang!$E$4,Thang!$C$4,AO$2),Xuat!$D$5:$D$1000,Loc!$A385)</f>
        <v>0</v>
      </c>
      <c r="AP385" s="7">
        <f>SUMIFS(Xuat!$G$5:$G$1000,Xuat!$C$5:$C$1000,DATE(Thang!$E$4,Thang!$C$4,AP$2),Xuat!$D$5:$D$1000,Loc!$A385)</f>
        <v>0</v>
      </c>
      <c r="AQ385" s="7">
        <f>SUMIFS(Xuat!$G$5:$G$1000,Xuat!$C$5:$C$1000,DATE(Thang!$E$4,Thang!$C$4,AQ$2),Xuat!$D$5:$D$1000,Loc!$A385)</f>
        <v>0</v>
      </c>
      <c r="AR385" s="7">
        <f>SUMIFS(Xuat!$G$5:$G$1000,Xuat!$C$5:$C$1000,DATE(Thang!$E$4,Thang!$C$4,AR$2),Xuat!$D$5:$D$1000,Loc!$A385)</f>
        <v>0</v>
      </c>
      <c r="AS385" s="7">
        <f>SUMIFS(Xuat!$G$5:$G$1000,Xuat!$C$5:$C$1000,DATE(Thang!$E$4,Thang!$C$4,AS$2),Xuat!$D$5:$D$1000,Loc!$A385)</f>
        <v>0</v>
      </c>
      <c r="AT385" s="7">
        <f>SUMIFS(Xuat!$G$5:$G$1000,Xuat!$C$5:$C$1000,DATE(Thang!$E$4,Thang!$C$4,AT$2),Xuat!$D$5:$D$1000,Loc!$A385)</f>
        <v>0</v>
      </c>
      <c r="AU385" s="7">
        <f>SUMIFS(Xuat!$G$5:$G$1000,Xuat!$C$5:$C$1000,DATE(Thang!$E$4,Thang!$C$4,AU$2),Xuat!$D$5:$D$1000,Loc!$A385)</f>
        <v>0</v>
      </c>
      <c r="AV385" s="7">
        <f>SUMIFS(Xuat!$G$5:$G$1000,Xuat!$C$5:$C$1000,DATE(Thang!$E$4,Thang!$C$4,AV$2),Xuat!$D$5:$D$1000,Loc!$A385)</f>
        <v>0</v>
      </c>
      <c r="AW385" s="7">
        <f>SUMIFS(Xuat!$G$5:$G$1000,Xuat!$C$5:$C$1000,DATE(Thang!$E$4,Thang!$C$4,AW$2),Xuat!$D$5:$D$1000,Loc!$A385)</f>
        <v>0</v>
      </c>
      <c r="AX385" s="7">
        <f>SUMIFS(Xuat!$G$5:$G$1000,Xuat!$C$5:$C$1000,DATE(Thang!$E$4,Thang!$C$4,AX$2),Xuat!$D$5:$D$1000,Loc!$A385)</f>
        <v>0</v>
      </c>
      <c r="AY385" s="7">
        <f>SUMIFS(Xuat!$G$5:$G$1000,Xuat!$C$5:$C$1000,DATE(Thang!$E$4,Thang!$C$4,AY$2),Xuat!$D$5:$D$1000,Loc!$A385)</f>
        <v>0</v>
      </c>
      <c r="AZ385" s="7">
        <f>SUMIFS(Xuat!$G$5:$G$1000,Xuat!$C$5:$C$1000,DATE(Thang!$E$4,Thang!$C$4,AZ$2),Xuat!$D$5:$D$1000,Loc!$A385)</f>
        <v>0</v>
      </c>
      <c r="BA385" s="7">
        <f>SUMIFS(Xuat!$G$5:$G$1000,Xuat!$C$5:$C$1000,DATE(Thang!$E$4,Thang!$C$4,BA$2),Xuat!$D$5:$D$1000,Loc!$A385)</f>
        <v>0</v>
      </c>
      <c r="BB385" s="7">
        <f>SUMIFS(Xuat!$G$5:$G$1000,Xuat!$C$5:$C$1000,DATE(Thang!$E$4,Thang!$C$4,BB$2),Xuat!$D$5:$D$1000,Loc!$A385)</f>
        <v>0</v>
      </c>
      <c r="BC385" s="7">
        <f>SUMIFS(Xuat!$G$5:$G$1000,Xuat!$C$5:$C$1000,DATE(Thang!$E$4,Thang!$C$4,BC$2),Xuat!$D$5:$D$1000,Loc!$A385)</f>
        <v>0</v>
      </c>
      <c r="BD385" s="7">
        <f>SUMIFS(Xuat!$G$5:$G$1000,Xuat!$C$5:$C$1000,DATE(Thang!$E$4,Thang!$C$4,BD$2),Xuat!$D$5:$D$1000,Loc!$A385)</f>
        <v>0</v>
      </c>
      <c r="BE385" s="7">
        <f>SUMIFS(Xuat!$G$5:$G$1000,Xuat!$C$5:$C$1000,DATE(Thang!$E$4,Thang!$C$4,BE$2),Xuat!$D$5:$D$1000,Loc!$A385)</f>
        <v>0</v>
      </c>
      <c r="BF385" s="7">
        <f>SUMIFS(Xuat!$G$5:$G$1000,Xuat!$C$5:$C$1000,DATE(Thang!$E$4,Thang!$C$4,BF$2),Xuat!$D$5:$D$1000,Loc!$A385)</f>
        <v>0</v>
      </c>
      <c r="BG385" s="7">
        <f>SUMIFS(Xuat!$G$5:$G$1000,Xuat!$C$5:$C$1000,DATE(Thang!$E$4,Thang!$C$4,BG$2),Xuat!$D$5:$D$1000,Loc!$A385)</f>
        <v>0</v>
      </c>
      <c r="BH385" s="7">
        <f>SUMIFS(Xuat!$G$5:$G$1000,Xuat!$C$5:$C$1000,DATE(Thang!$E$4,Thang!$C$4,BH$2),Xuat!$D$5:$D$1000,Loc!$A385)</f>
        <v>0</v>
      </c>
      <c r="BI385" s="7">
        <f>SUMIFS(Xuat!$G$5:$G$1000,Xuat!$C$5:$C$1000,DATE(Thang!$E$4,Thang!$C$4,BI$2),Xuat!$D$5:$D$1000,Loc!$A385)</f>
        <v>0</v>
      </c>
      <c r="BJ385" s="7">
        <f>SUMIFS(Xuat!$G$5:$G$1000,Xuat!$C$5:$C$1000,DATE(Thang!$E$4,Thang!$C$4,BJ$2),Xuat!$D$5:$D$1000,Loc!$A385)</f>
        <v>0</v>
      </c>
      <c r="BK385" s="7">
        <f>SUMIFS(Xuat!$G$5:$G$1000,Xuat!$C$5:$C$1000,DATE(Thang!$E$4,Thang!$C$4,BK$2),Xuat!$D$5:$D$1000,Loc!$A385)</f>
        <v>0</v>
      </c>
      <c r="BL385" s="7">
        <f>SUMIFS(Xuat!$G$5:$G$1000,Xuat!$C$5:$C$1000,DATE(Thang!$E$4,Thang!$C$4,BL$2),Xuat!$D$5:$D$1000,Loc!$A385)</f>
        <v>0</v>
      </c>
      <c r="BM385" s="7">
        <f>SUMIFS(Xuat!$G$5:$G$1000,Xuat!$C$5:$C$1000,DATE(Thang!$E$4,Thang!$C$4,BM$2),Xuat!$D$5:$D$1000,Loc!$A385)</f>
        <v>0</v>
      </c>
      <c r="BN385" s="7">
        <f>SUMIFS(Xuat!$G$5:$G$1000,Xuat!$C$5:$C$1000,DATE(Thang!$E$4,Thang!$C$4,BN$2),Xuat!$D$5:$D$1000,Loc!$A385)</f>
        <v>0</v>
      </c>
      <c r="BO385" s="7">
        <f>SUMIFS(Xuat!$G$5:$G$1000,Xuat!$C$5:$C$1000,DATE(Thang!$E$4,Thang!$C$4,BO$2),Xuat!$D$5:$D$1000,Loc!$A385)</f>
        <v>0</v>
      </c>
      <c r="BP385" s="7">
        <f>SUMIFS(Xuat!$G$5:$G$1000,Xuat!$C$5:$C$1000,DATE(Thang!$E$4,Thang!$C$4,BP$2),Xuat!$D$5:$D$1000,Loc!$A385)</f>
        <v>0</v>
      </c>
      <c r="BQ385" s="7">
        <f>SUMIFS(Xuat!$G$5:$G$1000,Xuat!$C$5:$C$1000,DATE(Thang!$E$4,Thang!$C$4,BQ$2),Xuat!$D$5:$D$1000,Loc!$A385)</f>
        <v>0</v>
      </c>
      <c r="BR385" s="7">
        <f>SUMIFS(Xuat!$G$5:$G$1000,Xuat!$C$5:$C$1000,DATE(Thang!$E$4,Thang!$C$4,BR$2),Xuat!$D$5:$D$1000,Loc!$A385)</f>
        <v>0</v>
      </c>
      <c r="BS385" s="7">
        <f>SUMIFS(Xuat!$G$5:$G$1000,Xuat!$C$5:$C$1000,DATE(Thang!$E$4,Thang!$C$4,BS$2),Xuat!$D$5:$D$1000,Loc!$A385)</f>
        <v>0</v>
      </c>
    </row>
    <row r="386" spans="1:71" x14ac:dyDescent="0.2">
      <c r="A386" s="2">
        <f>DM!C386</f>
        <v>0</v>
      </c>
      <c r="B386" s="3">
        <f>VLOOKUP(A386,Tondau!$B$5:$F$500,3,0)</f>
        <v>0</v>
      </c>
      <c r="C386" s="3">
        <f>VLOOKUP(Tinhgiavon!A386,Tondau!$B$5:$E$500,4,0)</f>
        <v>0</v>
      </c>
      <c r="D386" s="3">
        <f t="shared" si="27"/>
        <v>0</v>
      </c>
      <c r="E386" s="3">
        <f>SUMIF(Nhap!$F$5:$F$1000,Tinhgiavon!A386,Nhap!$K$5:$K$1000)</f>
        <v>0</v>
      </c>
      <c r="F386" s="3">
        <f t="shared" si="28"/>
        <v>0</v>
      </c>
      <c r="G386" s="3">
        <f t="shared" si="29"/>
        <v>0</v>
      </c>
      <c r="H386" s="3">
        <f t="shared" si="30"/>
        <v>0</v>
      </c>
      <c r="I386" s="3">
        <f t="shared" si="31"/>
        <v>0</v>
      </c>
      <c r="J386" s="7">
        <f>SUMIFS(Nhap!$I$5:$I$1000,Nhap!$E$5:$E$1000,DATE(Thang!$E$4,Thang!$C$4,Loc!$F$2),Nhap!$F$5:$F$1000,Loc!A386)</f>
        <v>0</v>
      </c>
      <c r="K386" s="7">
        <f>SUMIFS(Nhap!$I$5:$I$1000,Nhap!$E$5:$E$1000,DATE(Thang!$E$4,Thang!$C$4,Loc!$G$2),Nhap!$F$5:$F$1000,Loc!A386)</f>
        <v>0</v>
      </c>
      <c r="L386" s="7">
        <f>SUMIFS(Nhap!$I$5:$I$1000,Nhap!$E$5:$E$1000,DATE(Thang!$E$4,Thang!$C$4,Loc!$H$2),Nhap!$F$5:$F$1000,Loc!A386)</f>
        <v>0</v>
      </c>
      <c r="M386" s="7">
        <f>SUMIFS(Nhap!$I$5:$I$1000,Nhap!$E$5:$E$1000,DATE(Thang!$E$4,Thang!$C$4,Loc!$I$2),Nhap!$F$5:$F$1000,Loc!A386)</f>
        <v>0</v>
      </c>
      <c r="N386" s="7">
        <f>SUMIFS(Nhap!$I$5:$I$1000,Nhap!$E$5:$E$1000,DATE(Thang!$E$4,Thang!$C$4,Loc!$J$2),Nhap!$F$5:$F$1000,Loc!A386)</f>
        <v>0</v>
      </c>
      <c r="O386" s="7">
        <f>SUMIFS(Nhap!$I$5:$I$1000,Nhap!$E$5:$E$1000,DATE(Thang!$E$4,Thang!$C$4,Loc!$K$2),Nhap!$F$5:$F$1000,Loc!A386)</f>
        <v>0</v>
      </c>
      <c r="P386" s="7">
        <f>SUMIFS(Nhap!$I$5:$I$1000,Nhap!$E$5:$E$1000,DATE(Thang!$E$4,Thang!$C$4,Loc!$L$2),Nhap!$F$5:$F$1000,Loc!A386)</f>
        <v>0</v>
      </c>
      <c r="Q386" s="7">
        <f>SUMIFS(Nhap!$I$5:$I$1000,Nhap!$E$5:$E$1000,DATE(Thang!$E$4,Thang!$C$4,Loc!$M$2),Nhap!$F$5:$F$1000,Loc!A386)</f>
        <v>0</v>
      </c>
      <c r="R386" s="7">
        <f>SUMIFS(Nhap!$I$5:$I$1000,Nhap!$E$5:$E$1000,DATE(Thang!$E$4,Thang!$C$4,Loc!$N$2),Nhap!$F$5:$F$1000,Loc!A386)</f>
        <v>0</v>
      </c>
      <c r="S386" s="7">
        <f>SUMIFS(Nhap!$I$5:$I$1000,Nhap!$E$5:$E$1000,DATE(Thang!$E$4,Thang!$C$4,Loc!$O$2),Nhap!$F$5:$F$1000,Loc!A386)</f>
        <v>0</v>
      </c>
      <c r="T386" s="7">
        <f>SUMIFS(Nhap!$I$5:$I$1000,Nhap!$E$5:$E$1000,DATE(Thang!$E$4,Thang!$C$4,Loc!$P$2),Nhap!$F$5:$F$1000,Loc!A386)</f>
        <v>0</v>
      </c>
      <c r="U386" s="7">
        <f>SUMIFS(Nhap!$I$5:$I$1000,Nhap!$E$5:$E$1000,DATE(Thang!$E$4,Thang!$C$4,Loc!$Q$2),Nhap!$F$5:$F$1000,Loc!A386)</f>
        <v>0</v>
      </c>
      <c r="V386" s="7">
        <f>SUMIFS(Nhap!$I$5:$I$1000,Nhap!$E$5:$E$1000,DATE(Thang!$E$4,Thang!$C$4,Loc!$R$2),Nhap!$F$5:$F$1000,Loc!A386)</f>
        <v>0</v>
      </c>
      <c r="W386" s="7">
        <f>SUMIFS(Nhap!$I$5:$I$1000,Nhap!$E$5:$E$1000,DATE(Thang!$E$4,Thang!$C$4,Loc!$S$2),Nhap!$F$5:$F$1000,Loc!A386)</f>
        <v>0</v>
      </c>
      <c r="X386" s="7">
        <f>SUMIFS(Nhap!$I$5:$I$1000,Nhap!$E$5:$E$1000,DATE(Thang!$E$4,Thang!$C$4,Loc!$T$2),Nhap!$F$5:$F$1000,Loc!A386)</f>
        <v>0</v>
      </c>
      <c r="Y386" s="7">
        <f>SUMIFS(Nhap!$I$5:$I$1000,Nhap!$E$5:$E$1000,DATE(Thang!$E$4,Thang!$C$4,Loc!$U$2),Nhap!$F$5:$F$1000,Loc!A386)</f>
        <v>0</v>
      </c>
      <c r="Z386" s="7">
        <f>SUMIFS(Nhap!$I$5:$I$1000,Nhap!$E$5:$E$1000,DATE(Thang!$E$4,Thang!$C$4,Loc!$V$2),Nhap!$F$5:$F$1000,Loc!A386)</f>
        <v>0</v>
      </c>
      <c r="AA386" s="7">
        <f>SUMIFS(Nhap!$I$5:$I$1000,Nhap!$E$5:$E$1000,DATE(Thang!$E$4,Thang!$C$4,Loc!$W$2),Nhap!$F$5:$F$1000,Loc!A386)</f>
        <v>0</v>
      </c>
      <c r="AB386" s="7">
        <f>SUMIFS(Nhap!$I$5:$I$1000,Nhap!$E$5:$E$1000,DATE(Thang!$E$4,Thang!$C$4,Loc!$X$2),Nhap!$F$5:$F$1000,Loc!A386)</f>
        <v>0</v>
      </c>
      <c r="AC386" s="7">
        <f>SUMIFS(Nhap!$I$5:$I$1000,Nhap!$E$5:$E$1000,DATE(Thang!$E$4,Thang!$C$4,Loc!$Y$2),Nhap!$F$5:$F$1000,Loc!A386)</f>
        <v>0</v>
      </c>
      <c r="AD386" s="7">
        <f>SUMIFS(Nhap!$I$5:$I$1000,Nhap!$E$5:$E$1000,DATE(Thang!$E$4,Thang!$C$4,Loc!$Z$2),Nhap!$F$5:$F$1000,Loc!A386)</f>
        <v>0</v>
      </c>
      <c r="AE386" s="7">
        <f>SUMIFS(Nhap!$I$5:$I$1000,Nhap!$E$5:$E$1000,DATE(Thang!$E$4,Thang!$C$4,Loc!$AA$2),Nhap!$F$5:$F$1000,Loc!A386)</f>
        <v>0</v>
      </c>
      <c r="AF386" s="7">
        <f>SUMIFS(Nhap!$I$5:$I$1000,Nhap!$E$5:$E$1000,DATE(Thang!$E$4,Thang!$C$4,Loc!$AB$2),Nhap!$F$5:$F$1000,Loc!A386)</f>
        <v>0</v>
      </c>
      <c r="AG386" s="7">
        <f>SUMIFS(Nhap!$I$5:$I$1000,Nhap!$E$5:$E$1000,DATE(Thang!$E$4,Thang!$C$4,Loc!$AC$2),Nhap!$F$5:$F$1000,Loc!A386)</f>
        <v>0</v>
      </c>
      <c r="AH386" s="7">
        <f>SUMIFS(Nhap!$I$5:$I$1000,Nhap!$E$5:$E$1000,DATE(Thang!$E$4,Thang!$C$4,Loc!$AD$2),Nhap!$F$5:$F$1000,Loc!$A$5)</f>
        <v>0</v>
      </c>
      <c r="AI386" s="7">
        <f>SUMIFS(Nhap!$I$5:$I$1000,Nhap!$E$5:$E$1000,DATE(Thang!$E$4,Thang!$C$4,Loc!$AE$2),Nhap!$F$5:$F$1000,Loc!A386)</f>
        <v>0</v>
      </c>
      <c r="AJ386" s="7">
        <f>SUMIFS(Nhap!$I$5:$I$1000,Nhap!$E$5:$E$1000,DATE(Thang!$E$4,Thang!$C$4,Loc!$AF$2),Nhap!$F$5:$F$1000,Loc!A386)</f>
        <v>0</v>
      </c>
      <c r="AK386" s="7">
        <f>SUMIFS(Nhap!$I$5:$I$1000,Nhap!$E$5:$E$1000,DATE(Thang!$E$4,Thang!$C$4,Loc!$AG$2),Nhap!$F$5:$F$1000,Loc!A386)</f>
        <v>0</v>
      </c>
      <c r="AL386" s="7">
        <f>SUMIFS(Nhap!$I$5:$I$1000,Nhap!$E$5:$E$1000,DATE(Thang!$E$4,Thang!$C$4,Loc!$AH$2),Nhap!$F$5:$F$1000,Loc!A386)</f>
        <v>0</v>
      </c>
      <c r="AM386" s="7">
        <f>SUMIFS(Nhap!$I$5:$I$1000,Nhap!$E$5:$E$1000,DATE(Thang!$E$4,Thang!$C$4,Loc!$AI$2),Nhap!$F$5:$F$1000,Loc!A386)</f>
        <v>0</v>
      </c>
      <c r="AN386" s="7">
        <f>SUMIFS(Nhap!$I$5:$I$1000,Nhap!$E$5:$E$1000,DATE(Thang!$E$4,Thang!$C$4,Loc!$AJ$2),Nhap!$F$5:$F$1000,Loc!A386)</f>
        <v>0</v>
      </c>
      <c r="AO386" s="7">
        <f>SUMIFS(Xuat!$G$5:$G$1000,Xuat!$C$5:$C$1000,DATE(Thang!$E$4,Thang!$C$4,AO$2),Xuat!$D$5:$D$1000,Loc!$A386)</f>
        <v>0</v>
      </c>
      <c r="AP386" s="7">
        <f>SUMIFS(Xuat!$G$5:$G$1000,Xuat!$C$5:$C$1000,DATE(Thang!$E$4,Thang!$C$4,AP$2),Xuat!$D$5:$D$1000,Loc!$A386)</f>
        <v>0</v>
      </c>
      <c r="AQ386" s="7">
        <f>SUMIFS(Xuat!$G$5:$G$1000,Xuat!$C$5:$C$1000,DATE(Thang!$E$4,Thang!$C$4,AQ$2),Xuat!$D$5:$D$1000,Loc!$A386)</f>
        <v>0</v>
      </c>
      <c r="AR386" s="7">
        <f>SUMIFS(Xuat!$G$5:$G$1000,Xuat!$C$5:$C$1000,DATE(Thang!$E$4,Thang!$C$4,AR$2),Xuat!$D$5:$D$1000,Loc!$A386)</f>
        <v>0</v>
      </c>
      <c r="AS386" s="7">
        <f>SUMIFS(Xuat!$G$5:$G$1000,Xuat!$C$5:$C$1000,DATE(Thang!$E$4,Thang!$C$4,AS$2),Xuat!$D$5:$D$1000,Loc!$A386)</f>
        <v>0</v>
      </c>
      <c r="AT386" s="7">
        <f>SUMIFS(Xuat!$G$5:$G$1000,Xuat!$C$5:$C$1000,DATE(Thang!$E$4,Thang!$C$4,AT$2),Xuat!$D$5:$D$1000,Loc!$A386)</f>
        <v>0</v>
      </c>
      <c r="AU386" s="7">
        <f>SUMIFS(Xuat!$G$5:$G$1000,Xuat!$C$5:$C$1000,DATE(Thang!$E$4,Thang!$C$4,AU$2),Xuat!$D$5:$D$1000,Loc!$A386)</f>
        <v>0</v>
      </c>
      <c r="AV386" s="7">
        <f>SUMIFS(Xuat!$G$5:$G$1000,Xuat!$C$5:$C$1000,DATE(Thang!$E$4,Thang!$C$4,AV$2),Xuat!$D$5:$D$1000,Loc!$A386)</f>
        <v>0</v>
      </c>
      <c r="AW386" s="7">
        <f>SUMIFS(Xuat!$G$5:$G$1000,Xuat!$C$5:$C$1000,DATE(Thang!$E$4,Thang!$C$4,AW$2),Xuat!$D$5:$D$1000,Loc!$A386)</f>
        <v>0</v>
      </c>
      <c r="AX386" s="7">
        <f>SUMIFS(Xuat!$G$5:$G$1000,Xuat!$C$5:$C$1000,DATE(Thang!$E$4,Thang!$C$4,AX$2),Xuat!$D$5:$D$1000,Loc!$A386)</f>
        <v>0</v>
      </c>
      <c r="AY386" s="7">
        <f>SUMIFS(Xuat!$G$5:$G$1000,Xuat!$C$5:$C$1000,DATE(Thang!$E$4,Thang!$C$4,AY$2),Xuat!$D$5:$D$1000,Loc!$A386)</f>
        <v>0</v>
      </c>
      <c r="AZ386" s="7">
        <f>SUMIFS(Xuat!$G$5:$G$1000,Xuat!$C$5:$C$1000,DATE(Thang!$E$4,Thang!$C$4,AZ$2),Xuat!$D$5:$D$1000,Loc!$A386)</f>
        <v>0</v>
      </c>
      <c r="BA386" s="7">
        <f>SUMIFS(Xuat!$G$5:$G$1000,Xuat!$C$5:$C$1000,DATE(Thang!$E$4,Thang!$C$4,BA$2),Xuat!$D$5:$D$1000,Loc!$A386)</f>
        <v>0</v>
      </c>
      <c r="BB386" s="7">
        <f>SUMIFS(Xuat!$G$5:$G$1000,Xuat!$C$5:$C$1000,DATE(Thang!$E$4,Thang!$C$4,BB$2),Xuat!$D$5:$D$1000,Loc!$A386)</f>
        <v>0</v>
      </c>
      <c r="BC386" s="7">
        <f>SUMIFS(Xuat!$G$5:$G$1000,Xuat!$C$5:$C$1000,DATE(Thang!$E$4,Thang!$C$4,BC$2),Xuat!$D$5:$D$1000,Loc!$A386)</f>
        <v>0</v>
      </c>
      <c r="BD386" s="7">
        <f>SUMIFS(Xuat!$G$5:$G$1000,Xuat!$C$5:$C$1000,DATE(Thang!$E$4,Thang!$C$4,BD$2),Xuat!$D$5:$D$1000,Loc!$A386)</f>
        <v>0</v>
      </c>
      <c r="BE386" s="7">
        <f>SUMIFS(Xuat!$G$5:$G$1000,Xuat!$C$5:$C$1000,DATE(Thang!$E$4,Thang!$C$4,BE$2),Xuat!$D$5:$D$1000,Loc!$A386)</f>
        <v>0</v>
      </c>
      <c r="BF386" s="7">
        <f>SUMIFS(Xuat!$G$5:$G$1000,Xuat!$C$5:$C$1000,DATE(Thang!$E$4,Thang!$C$4,BF$2),Xuat!$D$5:$D$1000,Loc!$A386)</f>
        <v>0</v>
      </c>
      <c r="BG386" s="7">
        <f>SUMIFS(Xuat!$G$5:$G$1000,Xuat!$C$5:$C$1000,DATE(Thang!$E$4,Thang!$C$4,BG$2),Xuat!$D$5:$D$1000,Loc!$A386)</f>
        <v>0</v>
      </c>
      <c r="BH386" s="7">
        <f>SUMIFS(Xuat!$G$5:$G$1000,Xuat!$C$5:$C$1000,DATE(Thang!$E$4,Thang!$C$4,BH$2),Xuat!$D$5:$D$1000,Loc!$A386)</f>
        <v>0</v>
      </c>
      <c r="BI386" s="7">
        <f>SUMIFS(Xuat!$G$5:$G$1000,Xuat!$C$5:$C$1000,DATE(Thang!$E$4,Thang!$C$4,BI$2),Xuat!$D$5:$D$1000,Loc!$A386)</f>
        <v>0</v>
      </c>
      <c r="BJ386" s="7">
        <f>SUMIFS(Xuat!$G$5:$G$1000,Xuat!$C$5:$C$1000,DATE(Thang!$E$4,Thang!$C$4,BJ$2),Xuat!$D$5:$D$1000,Loc!$A386)</f>
        <v>0</v>
      </c>
      <c r="BK386" s="7">
        <f>SUMIFS(Xuat!$G$5:$G$1000,Xuat!$C$5:$C$1000,DATE(Thang!$E$4,Thang!$C$4,BK$2),Xuat!$D$5:$D$1000,Loc!$A386)</f>
        <v>0</v>
      </c>
      <c r="BL386" s="7">
        <f>SUMIFS(Xuat!$G$5:$G$1000,Xuat!$C$5:$C$1000,DATE(Thang!$E$4,Thang!$C$4,BL$2),Xuat!$D$5:$D$1000,Loc!$A386)</f>
        <v>0</v>
      </c>
      <c r="BM386" s="7">
        <f>SUMIFS(Xuat!$G$5:$G$1000,Xuat!$C$5:$C$1000,DATE(Thang!$E$4,Thang!$C$4,BM$2),Xuat!$D$5:$D$1000,Loc!$A386)</f>
        <v>0</v>
      </c>
      <c r="BN386" s="7">
        <f>SUMIFS(Xuat!$G$5:$G$1000,Xuat!$C$5:$C$1000,DATE(Thang!$E$4,Thang!$C$4,BN$2),Xuat!$D$5:$D$1000,Loc!$A386)</f>
        <v>0</v>
      </c>
      <c r="BO386" s="7">
        <f>SUMIFS(Xuat!$G$5:$G$1000,Xuat!$C$5:$C$1000,DATE(Thang!$E$4,Thang!$C$4,BO$2),Xuat!$D$5:$D$1000,Loc!$A386)</f>
        <v>0</v>
      </c>
      <c r="BP386" s="7">
        <f>SUMIFS(Xuat!$G$5:$G$1000,Xuat!$C$5:$C$1000,DATE(Thang!$E$4,Thang!$C$4,BP$2),Xuat!$D$5:$D$1000,Loc!$A386)</f>
        <v>0</v>
      </c>
      <c r="BQ386" s="7">
        <f>SUMIFS(Xuat!$G$5:$G$1000,Xuat!$C$5:$C$1000,DATE(Thang!$E$4,Thang!$C$4,BQ$2),Xuat!$D$5:$D$1000,Loc!$A386)</f>
        <v>0</v>
      </c>
      <c r="BR386" s="7">
        <f>SUMIFS(Xuat!$G$5:$G$1000,Xuat!$C$5:$C$1000,DATE(Thang!$E$4,Thang!$C$4,BR$2),Xuat!$D$5:$D$1000,Loc!$A386)</f>
        <v>0</v>
      </c>
      <c r="BS386" s="7">
        <f>SUMIFS(Xuat!$G$5:$G$1000,Xuat!$C$5:$C$1000,DATE(Thang!$E$4,Thang!$C$4,BS$2),Xuat!$D$5:$D$1000,Loc!$A386)</f>
        <v>0</v>
      </c>
    </row>
    <row r="387" spans="1:71" x14ac:dyDescent="0.2">
      <c r="A387" s="2">
        <f>DM!C387</f>
        <v>0</v>
      </c>
      <c r="B387" s="3">
        <f>VLOOKUP(A387,Tondau!$B$5:$F$500,3,0)</f>
        <v>0</v>
      </c>
      <c r="C387" s="3">
        <f>VLOOKUP(Tinhgiavon!A387,Tondau!$B$5:$E$500,4,0)</f>
        <v>0</v>
      </c>
      <c r="D387" s="3">
        <f t="shared" si="27"/>
        <v>0</v>
      </c>
      <c r="E387" s="3">
        <f>SUMIF(Nhap!$F$5:$F$1000,Tinhgiavon!A387,Nhap!$K$5:$K$1000)</f>
        <v>0</v>
      </c>
      <c r="F387" s="3">
        <f t="shared" si="28"/>
        <v>0</v>
      </c>
      <c r="G387" s="3">
        <f t="shared" si="29"/>
        <v>0</v>
      </c>
      <c r="H387" s="3">
        <f t="shared" si="30"/>
        <v>0</v>
      </c>
      <c r="I387" s="3">
        <f t="shared" si="31"/>
        <v>0</v>
      </c>
      <c r="J387" s="7">
        <f>SUMIFS(Nhap!$I$5:$I$1000,Nhap!$E$5:$E$1000,DATE(Thang!$E$4,Thang!$C$4,Loc!$F$2),Nhap!$F$5:$F$1000,Loc!A387)</f>
        <v>0</v>
      </c>
      <c r="K387" s="7">
        <f>SUMIFS(Nhap!$I$5:$I$1000,Nhap!$E$5:$E$1000,DATE(Thang!$E$4,Thang!$C$4,Loc!$G$2),Nhap!$F$5:$F$1000,Loc!A387)</f>
        <v>0</v>
      </c>
      <c r="L387" s="7">
        <f>SUMIFS(Nhap!$I$5:$I$1000,Nhap!$E$5:$E$1000,DATE(Thang!$E$4,Thang!$C$4,Loc!$H$2),Nhap!$F$5:$F$1000,Loc!A387)</f>
        <v>0</v>
      </c>
      <c r="M387" s="7">
        <f>SUMIFS(Nhap!$I$5:$I$1000,Nhap!$E$5:$E$1000,DATE(Thang!$E$4,Thang!$C$4,Loc!$I$2),Nhap!$F$5:$F$1000,Loc!A387)</f>
        <v>0</v>
      </c>
      <c r="N387" s="7">
        <f>SUMIFS(Nhap!$I$5:$I$1000,Nhap!$E$5:$E$1000,DATE(Thang!$E$4,Thang!$C$4,Loc!$J$2),Nhap!$F$5:$F$1000,Loc!A387)</f>
        <v>0</v>
      </c>
      <c r="O387" s="7">
        <f>SUMIFS(Nhap!$I$5:$I$1000,Nhap!$E$5:$E$1000,DATE(Thang!$E$4,Thang!$C$4,Loc!$K$2),Nhap!$F$5:$F$1000,Loc!A387)</f>
        <v>0</v>
      </c>
      <c r="P387" s="7">
        <f>SUMIFS(Nhap!$I$5:$I$1000,Nhap!$E$5:$E$1000,DATE(Thang!$E$4,Thang!$C$4,Loc!$L$2),Nhap!$F$5:$F$1000,Loc!A387)</f>
        <v>0</v>
      </c>
      <c r="Q387" s="7">
        <f>SUMIFS(Nhap!$I$5:$I$1000,Nhap!$E$5:$E$1000,DATE(Thang!$E$4,Thang!$C$4,Loc!$M$2),Nhap!$F$5:$F$1000,Loc!A387)</f>
        <v>0</v>
      </c>
      <c r="R387" s="7">
        <f>SUMIFS(Nhap!$I$5:$I$1000,Nhap!$E$5:$E$1000,DATE(Thang!$E$4,Thang!$C$4,Loc!$N$2),Nhap!$F$5:$F$1000,Loc!A387)</f>
        <v>0</v>
      </c>
      <c r="S387" s="7">
        <f>SUMIFS(Nhap!$I$5:$I$1000,Nhap!$E$5:$E$1000,DATE(Thang!$E$4,Thang!$C$4,Loc!$O$2),Nhap!$F$5:$F$1000,Loc!A387)</f>
        <v>0</v>
      </c>
      <c r="T387" s="7">
        <f>SUMIFS(Nhap!$I$5:$I$1000,Nhap!$E$5:$E$1000,DATE(Thang!$E$4,Thang!$C$4,Loc!$P$2),Nhap!$F$5:$F$1000,Loc!A387)</f>
        <v>0</v>
      </c>
      <c r="U387" s="7">
        <f>SUMIFS(Nhap!$I$5:$I$1000,Nhap!$E$5:$E$1000,DATE(Thang!$E$4,Thang!$C$4,Loc!$Q$2),Nhap!$F$5:$F$1000,Loc!A387)</f>
        <v>0</v>
      </c>
      <c r="V387" s="7">
        <f>SUMIFS(Nhap!$I$5:$I$1000,Nhap!$E$5:$E$1000,DATE(Thang!$E$4,Thang!$C$4,Loc!$R$2),Nhap!$F$5:$F$1000,Loc!A387)</f>
        <v>0</v>
      </c>
      <c r="W387" s="7">
        <f>SUMIFS(Nhap!$I$5:$I$1000,Nhap!$E$5:$E$1000,DATE(Thang!$E$4,Thang!$C$4,Loc!$S$2),Nhap!$F$5:$F$1000,Loc!A387)</f>
        <v>0</v>
      </c>
      <c r="X387" s="7">
        <f>SUMIFS(Nhap!$I$5:$I$1000,Nhap!$E$5:$E$1000,DATE(Thang!$E$4,Thang!$C$4,Loc!$T$2),Nhap!$F$5:$F$1000,Loc!A387)</f>
        <v>0</v>
      </c>
      <c r="Y387" s="7">
        <f>SUMIFS(Nhap!$I$5:$I$1000,Nhap!$E$5:$E$1000,DATE(Thang!$E$4,Thang!$C$4,Loc!$U$2),Nhap!$F$5:$F$1000,Loc!A387)</f>
        <v>0</v>
      </c>
      <c r="Z387" s="7">
        <f>SUMIFS(Nhap!$I$5:$I$1000,Nhap!$E$5:$E$1000,DATE(Thang!$E$4,Thang!$C$4,Loc!$V$2),Nhap!$F$5:$F$1000,Loc!A387)</f>
        <v>0</v>
      </c>
      <c r="AA387" s="7">
        <f>SUMIFS(Nhap!$I$5:$I$1000,Nhap!$E$5:$E$1000,DATE(Thang!$E$4,Thang!$C$4,Loc!$W$2),Nhap!$F$5:$F$1000,Loc!A387)</f>
        <v>0</v>
      </c>
      <c r="AB387" s="7">
        <f>SUMIFS(Nhap!$I$5:$I$1000,Nhap!$E$5:$E$1000,DATE(Thang!$E$4,Thang!$C$4,Loc!$X$2),Nhap!$F$5:$F$1000,Loc!A387)</f>
        <v>0</v>
      </c>
      <c r="AC387" s="7">
        <f>SUMIFS(Nhap!$I$5:$I$1000,Nhap!$E$5:$E$1000,DATE(Thang!$E$4,Thang!$C$4,Loc!$Y$2),Nhap!$F$5:$F$1000,Loc!A387)</f>
        <v>0</v>
      </c>
      <c r="AD387" s="7">
        <f>SUMIFS(Nhap!$I$5:$I$1000,Nhap!$E$5:$E$1000,DATE(Thang!$E$4,Thang!$C$4,Loc!$Z$2),Nhap!$F$5:$F$1000,Loc!A387)</f>
        <v>0</v>
      </c>
      <c r="AE387" s="7">
        <f>SUMIFS(Nhap!$I$5:$I$1000,Nhap!$E$5:$E$1000,DATE(Thang!$E$4,Thang!$C$4,Loc!$AA$2),Nhap!$F$5:$F$1000,Loc!A387)</f>
        <v>0</v>
      </c>
      <c r="AF387" s="7">
        <f>SUMIFS(Nhap!$I$5:$I$1000,Nhap!$E$5:$E$1000,DATE(Thang!$E$4,Thang!$C$4,Loc!$AB$2),Nhap!$F$5:$F$1000,Loc!A387)</f>
        <v>0</v>
      </c>
      <c r="AG387" s="7">
        <f>SUMIFS(Nhap!$I$5:$I$1000,Nhap!$E$5:$E$1000,DATE(Thang!$E$4,Thang!$C$4,Loc!$AC$2),Nhap!$F$5:$F$1000,Loc!A387)</f>
        <v>0</v>
      </c>
      <c r="AH387" s="7">
        <f>SUMIFS(Nhap!$I$5:$I$1000,Nhap!$E$5:$E$1000,DATE(Thang!$E$4,Thang!$C$4,Loc!$AD$2),Nhap!$F$5:$F$1000,Loc!$A$5)</f>
        <v>0</v>
      </c>
      <c r="AI387" s="7">
        <f>SUMIFS(Nhap!$I$5:$I$1000,Nhap!$E$5:$E$1000,DATE(Thang!$E$4,Thang!$C$4,Loc!$AE$2),Nhap!$F$5:$F$1000,Loc!A387)</f>
        <v>0</v>
      </c>
      <c r="AJ387" s="7">
        <f>SUMIFS(Nhap!$I$5:$I$1000,Nhap!$E$5:$E$1000,DATE(Thang!$E$4,Thang!$C$4,Loc!$AF$2),Nhap!$F$5:$F$1000,Loc!A387)</f>
        <v>0</v>
      </c>
      <c r="AK387" s="7">
        <f>SUMIFS(Nhap!$I$5:$I$1000,Nhap!$E$5:$E$1000,DATE(Thang!$E$4,Thang!$C$4,Loc!$AG$2),Nhap!$F$5:$F$1000,Loc!A387)</f>
        <v>0</v>
      </c>
      <c r="AL387" s="7">
        <f>SUMIFS(Nhap!$I$5:$I$1000,Nhap!$E$5:$E$1000,DATE(Thang!$E$4,Thang!$C$4,Loc!$AH$2),Nhap!$F$5:$F$1000,Loc!A387)</f>
        <v>0</v>
      </c>
      <c r="AM387" s="7">
        <f>SUMIFS(Nhap!$I$5:$I$1000,Nhap!$E$5:$E$1000,DATE(Thang!$E$4,Thang!$C$4,Loc!$AI$2),Nhap!$F$5:$F$1000,Loc!A387)</f>
        <v>0</v>
      </c>
      <c r="AN387" s="7">
        <f>SUMIFS(Nhap!$I$5:$I$1000,Nhap!$E$5:$E$1000,DATE(Thang!$E$4,Thang!$C$4,Loc!$AJ$2),Nhap!$F$5:$F$1000,Loc!A387)</f>
        <v>0</v>
      </c>
      <c r="AO387" s="7">
        <f>SUMIFS(Xuat!$G$5:$G$1000,Xuat!$C$5:$C$1000,DATE(Thang!$E$4,Thang!$C$4,AO$2),Xuat!$D$5:$D$1000,Loc!$A387)</f>
        <v>0</v>
      </c>
      <c r="AP387" s="7">
        <f>SUMIFS(Xuat!$G$5:$G$1000,Xuat!$C$5:$C$1000,DATE(Thang!$E$4,Thang!$C$4,AP$2),Xuat!$D$5:$D$1000,Loc!$A387)</f>
        <v>0</v>
      </c>
      <c r="AQ387" s="7">
        <f>SUMIFS(Xuat!$G$5:$G$1000,Xuat!$C$5:$C$1000,DATE(Thang!$E$4,Thang!$C$4,AQ$2),Xuat!$D$5:$D$1000,Loc!$A387)</f>
        <v>0</v>
      </c>
      <c r="AR387" s="7">
        <f>SUMIFS(Xuat!$G$5:$G$1000,Xuat!$C$5:$C$1000,DATE(Thang!$E$4,Thang!$C$4,AR$2),Xuat!$D$5:$D$1000,Loc!$A387)</f>
        <v>0</v>
      </c>
      <c r="AS387" s="7">
        <f>SUMIFS(Xuat!$G$5:$G$1000,Xuat!$C$5:$C$1000,DATE(Thang!$E$4,Thang!$C$4,AS$2),Xuat!$D$5:$D$1000,Loc!$A387)</f>
        <v>0</v>
      </c>
      <c r="AT387" s="7">
        <f>SUMIFS(Xuat!$G$5:$G$1000,Xuat!$C$5:$C$1000,DATE(Thang!$E$4,Thang!$C$4,AT$2),Xuat!$D$5:$D$1000,Loc!$A387)</f>
        <v>0</v>
      </c>
      <c r="AU387" s="7">
        <f>SUMIFS(Xuat!$G$5:$G$1000,Xuat!$C$5:$C$1000,DATE(Thang!$E$4,Thang!$C$4,AU$2),Xuat!$D$5:$D$1000,Loc!$A387)</f>
        <v>0</v>
      </c>
      <c r="AV387" s="7">
        <f>SUMIFS(Xuat!$G$5:$G$1000,Xuat!$C$5:$C$1000,DATE(Thang!$E$4,Thang!$C$4,AV$2),Xuat!$D$5:$D$1000,Loc!$A387)</f>
        <v>0</v>
      </c>
      <c r="AW387" s="7">
        <f>SUMIFS(Xuat!$G$5:$G$1000,Xuat!$C$5:$C$1000,DATE(Thang!$E$4,Thang!$C$4,AW$2),Xuat!$D$5:$D$1000,Loc!$A387)</f>
        <v>0</v>
      </c>
      <c r="AX387" s="7">
        <f>SUMIFS(Xuat!$G$5:$G$1000,Xuat!$C$5:$C$1000,DATE(Thang!$E$4,Thang!$C$4,AX$2),Xuat!$D$5:$D$1000,Loc!$A387)</f>
        <v>0</v>
      </c>
      <c r="AY387" s="7">
        <f>SUMIFS(Xuat!$G$5:$G$1000,Xuat!$C$5:$C$1000,DATE(Thang!$E$4,Thang!$C$4,AY$2),Xuat!$D$5:$D$1000,Loc!$A387)</f>
        <v>0</v>
      </c>
      <c r="AZ387" s="7">
        <f>SUMIFS(Xuat!$G$5:$G$1000,Xuat!$C$5:$C$1000,DATE(Thang!$E$4,Thang!$C$4,AZ$2),Xuat!$D$5:$D$1000,Loc!$A387)</f>
        <v>0</v>
      </c>
      <c r="BA387" s="7">
        <f>SUMIFS(Xuat!$G$5:$G$1000,Xuat!$C$5:$C$1000,DATE(Thang!$E$4,Thang!$C$4,BA$2),Xuat!$D$5:$D$1000,Loc!$A387)</f>
        <v>0</v>
      </c>
      <c r="BB387" s="7">
        <f>SUMIFS(Xuat!$G$5:$G$1000,Xuat!$C$5:$C$1000,DATE(Thang!$E$4,Thang!$C$4,BB$2),Xuat!$D$5:$D$1000,Loc!$A387)</f>
        <v>0</v>
      </c>
      <c r="BC387" s="7">
        <f>SUMIFS(Xuat!$G$5:$G$1000,Xuat!$C$5:$C$1000,DATE(Thang!$E$4,Thang!$C$4,BC$2),Xuat!$D$5:$D$1000,Loc!$A387)</f>
        <v>0</v>
      </c>
      <c r="BD387" s="7">
        <f>SUMIFS(Xuat!$G$5:$G$1000,Xuat!$C$5:$C$1000,DATE(Thang!$E$4,Thang!$C$4,BD$2),Xuat!$D$5:$D$1000,Loc!$A387)</f>
        <v>0</v>
      </c>
      <c r="BE387" s="7">
        <f>SUMIFS(Xuat!$G$5:$G$1000,Xuat!$C$5:$C$1000,DATE(Thang!$E$4,Thang!$C$4,BE$2),Xuat!$D$5:$D$1000,Loc!$A387)</f>
        <v>0</v>
      </c>
      <c r="BF387" s="7">
        <f>SUMIFS(Xuat!$G$5:$G$1000,Xuat!$C$5:$C$1000,DATE(Thang!$E$4,Thang!$C$4,BF$2),Xuat!$D$5:$D$1000,Loc!$A387)</f>
        <v>0</v>
      </c>
      <c r="BG387" s="7">
        <f>SUMIFS(Xuat!$G$5:$G$1000,Xuat!$C$5:$C$1000,DATE(Thang!$E$4,Thang!$C$4,BG$2),Xuat!$D$5:$D$1000,Loc!$A387)</f>
        <v>0</v>
      </c>
      <c r="BH387" s="7">
        <f>SUMIFS(Xuat!$G$5:$G$1000,Xuat!$C$5:$C$1000,DATE(Thang!$E$4,Thang!$C$4,BH$2),Xuat!$D$5:$D$1000,Loc!$A387)</f>
        <v>0</v>
      </c>
      <c r="BI387" s="7">
        <f>SUMIFS(Xuat!$G$5:$G$1000,Xuat!$C$5:$C$1000,DATE(Thang!$E$4,Thang!$C$4,BI$2),Xuat!$D$5:$D$1000,Loc!$A387)</f>
        <v>0</v>
      </c>
      <c r="BJ387" s="7">
        <f>SUMIFS(Xuat!$G$5:$G$1000,Xuat!$C$5:$C$1000,DATE(Thang!$E$4,Thang!$C$4,BJ$2),Xuat!$D$5:$D$1000,Loc!$A387)</f>
        <v>0</v>
      </c>
      <c r="BK387" s="7">
        <f>SUMIFS(Xuat!$G$5:$G$1000,Xuat!$C$5:$C$1000,DATE(Thang!$E$4,Thang!$C$4,BK$2),Xuat!$D$5:$D$1000,Loc!$A387)</f>
        <v>0</v>
      </c>
      <c r="BL387" s="7">
        <f>SUMIFS(Xuat!$G$5:$G$1000,Xuat!$C$5:$C$1000,DATE(Thang!$E$4,Thang!$C$4,BL$2),Xuat!$D$5:$D$1000,Loc!$A387)</f>
        <v>0</v>
      </c>
      <c r="BM387" s="7">
        <f>SUMIFS(Xuat!$G$5:$G$1000,Xuat!$C$5:$C$1000,DATE(Thang!$E$4,Thang!$C$4,BM$2),Xuat!$D$5:$D$1000,Loc!$A387)</f>
        <v>0</v>
      </c>
      <c r="BN387" s="7">
        <f>SUMIFS(Xuat!$G$5:$G$1000,Xuat!$C$5:$C$1000,DATE(Thang!$E$4,Thang!$C$4,BN$2),Xuat!$D$5:$D$1000,Loc!$A387)</f>
        <v>0</v>
      </c>
      <c r="BO387" s="7">
        <f>SUMIFS(Xuat!$G$5:$G$1000,Xuat!$C$5:$C$1000,DATE(Thang!$E$4,Thang!$C$4,BO$2),Xuat!$D$5:$D$1000,Loc!$A387)</f>
        <v>0</v>
      </c>
      <c r="BP387" s="7">
        <f>SUMIFS(Xuat!$G$5:$G$1000,Xuat!$C$5:$C$1000,DATE(Thang!$E$4,Thang!$C$4,BP$2),Xuat!$D$5:$D$1000,Loc!$A387)</f>
        <v>0</v>
      </c>
      <c r="BQ387" s="7">
        <f>SUMIFS(Xuat!$G$5:$G$1000,Xuat!$C$5:$C$1000,DATE(Thang!$E$4,Thang!$C$4,BQ$2),Xuat!$D$5:$D$1000,Loc!$A387)</f>
        <v>0</v>
      </c>
      <c r="BR387" s="7">
        <f>SUMIFS(Xuat!$G$5:$G$1000,Xuat!$C$5:$C$1000,DATE(Thang!$E$4,Thang!$C$4,BR$2),Xuat!$D$5:$D$1000,Loc!$A387)</f>
        <v>0</v>
      </c>
      <c r="BS387" s="7">
        <f>SUMIFS(Xuat!$G$5:$G$1000,Xuat!$C$5:$C$1000,DATE(Thang!$E$4,Thang!$C$4,BS$2),Xuat!$D$5:$D$1000,Loc!$A387)</f>
        <v>0</v>
      </c>
    </row>
    <row r="388" spans="1:71" x14ac:dyDescent="0.2">
      <c r="A388" s="2">
        <f>DM!C388</f>
        <v>0</v>
      </c>
      <c r="B388" s="3">
        <f>VLOOKUP(A388,Tondau!$B$5:$F$500,3,0)</f>
        <v>0</v>
      </c>
      <c r="C388" s="3">
        <f>VLOOKUP(Tinhgiavon!A388,Tondau!$B$5:$E$500,4,0)</f>
        <v>0</v>
      </c>
      <c r="D388" s="3">
        <f t="shared" si="27"/>
        <v>0</v>
      </c>
      <c r="E388" s="3">
        <f>SUMIF(Nhap!$F$5:$F$1000,Tinhgiavon!A388,Nhap!$K$5:$K$1000)</f>
        <v>0</v>
      </c>
      <c r="F388" s="3">
        <f t="shared" si="28"/>
        <v>0</v>
      </c>
      <c r="G388" s="3">
        <f t="shared" si="29"/>
        <v>0</v>
      </c>
      <c r="H388" s="3">
        <f t="shared" si="30"/>
        <v>0</v>
      </c>
      <c r="I388" s="3">
        <f t="shared" si="31"/>
        <v>0</v>
      </c>
      <c r="J388" s="7">
        <f>SUMIFS(Nhap!$I$5:$I$1000,Nhap!$E$5:$E$1000,DATE(Thang!$E$4,Thang!$C$4,Loc!$F$2),Nhap!$F$5:$F$1000,Loc!A388)</f>
        <v>0</v>
      </c>
      <c r="K388" s="7">
        <f>SUMIFS(Nhap!$I$5:$I$1000,Nhap!$E$5:$E$1000,DATE(Thang!$E$4,Thang!$C$4,Loc!$G$2),Nhap!$F$5:$F$1000,Loc!A388)</f>
        <v>0</v>
      </c>
      <c r="L388" s="7">
        <f>SUMIFS(Nhap!$I$5:$I$1000,Nhap!$E$5:$E$1000,DATE(Thang!$E$4,Thang!$C$4,Loc!$H$2),Nhap!$F$5:$F$1000,Loc!A388)</f>
        <v>0</v>
      </c>
      <c r="M388" s="7">
        <f>SUMIFS(Nhap!$I$5:$I$1000,Nhap!$E$5:$E$1000,DATE(Thang!$E$4,Thang!$C$4,Loc!$I$2),Nhap!$F$5:$F$1000,Loc!A388)</f>
        <v>0</v>
      </c>
      <c r="N388" s="7">
        <f>SUMIFS(Nhap!$I$5:$I$1000,Nhap!$E$5:$E$1000,DATE(Thang!$E$4,Thang!$C$4,Loc!$J$2),Nhap!$F$5:$F$1000,Loc!A388)</f>
        <v>0</v>
      </c>
      <c r="O388" s="7">
        <f>SUMIFS(Nhap!$I$5:$I$1000,Nhap!$E$5:$E$1000,DATE(Thang!$E$4,Thang!$C$4,Loc!$K$2),Nhap!$F$5:$F$1000,Loc!A388)</f>
        <v>0</v>
      </c>
      <c r="P388" s="7">
        <f>SUMIFS(Nhap!$I$5:$I$1000,Nhap!$E$5:$E$1000,DATE(Thang!$E$4,Thang!$C$4,Loc!$L$2),Nhap!$F$5:$F$1000,Loc!A388)</f>
        <v>0</v>
      </c>
      <c r="Q388" s="7">
        <f>SUMIFS(Nhap!$I$5:$I$1000,Nhap!$E$5:$E$1000,DATE(Thang!$E$4,Thang!$C$4,Loc!$M$2),Nhap!$F$5:$F$1000,Loc!A388)</f>
        <v>0</v>
      </c>
      <c r="R388" s="7">
        <f>SUMIFS(Nhap!$I$5:$I$1000,Nhap!$E$5:$E$1000,DATE(Thang!$E$4,Thang!$C$4,Loc!$N$2),Nhap!$F$5:$F$1000,Loc!A388)</f>
        <v>0</v>
      </c>
      <c r="S388" s="7">
        <f>SUMIFS(Nhap!$I$5:$I$1000,Nhap!$E$5:$E$1000,DATE(Thang!$E$4,Thang!$C$4,Loc!$O$2),Nhap!$F$5:$F$1000,Loc!A388)</f>
        <v>0</v>
      </c>
      <c r="T388" s="7">
        <f>SUMIFS(Nhap!$I$5:$I$1000,Nhap!$E$5:$E$1000,DATE(Thang!$E$4,Thang!$C$4,Loc!$P$2),Nhap!$F$5:$F$1000,Loc!A388)</f>
        <v>0</v>
      </c>
      <c r="U388" s="7">
        <f>SUMIFS(Nhap!$I$5:$I$1000,Nhap!$E$5:$E$1000,DATE(Thang!$E$4,Thang!$C$4,Loc!$Q$2),Nhap!$F$5:$F$1000,Loc!A388)</f>
        <v>0</v>
      </c>
      <c r="V388" s="7">
        <f>SUMIFS(Nhap!$I$5:$I$1000,Nhap!$E$5:$E$1000,DATE(Thang!$E$4,Thang!$C$4,Loc!$R$2),Nhap!$F$5:$F$1000,Loc!A388)</f>
        <v>0</v>
      </c>
      <c r="W388" s="7">
        <f>SUMIFS(Nhap!$I$5:$I$1000,Nhap!$E$5:$E$1000,DATE(Thang!$E$4,Thang!$C$4,Loc!$S$2),Nhap!$F$5:$F$1000,Loc!A388)</f>
        <v>0</v>
      </c>
      <c r="X388" s="7">
        <f>SUMIFS(Nhap!$I$5:$I$1000,Nhap!$E$5:$E$1000,DATE(Thang!$E$4,Thang!$C$4,Loc!$T$2),Nhap!$F$5:$F$1000,Loc!A388)</f>
        <v>0</v>
      </c>
      <c r="Y388" s="7">
        <f>SUMIFS(Nhap!$I$5:$I$1000,Nhap!$E$5:$E$1000,DATE(Thang!$E$4,Thang!$C$4,Loc!$U$2),Nhap!$F$5:$F$1000,Loc!A388)</f>
        <v>0</v>
      </c>
      <c r="Z388" s="7">
        <f>SUMIFS(Nhap!$I$5:$I$1000,Nhap!$E$5:$E$1000,DATE(Thang!$E$4,Thang!$C$4,Loc!$V$2),Nhap!$F$5:$F$1000,Loc!A388)</f>
        <v>0</v>
      </c>
      <c r="AA388" s="7">
        <f>SUMIFS(Nhap!$I$5:$I$1000,Nhap!$E$5:$E$1000,DATE(Thang!$E$4,Thang!$C$4,Loc!$W$2),Nhap!$F$5:$F$1000,Loc!A388)</f>
        <v>0</v>
      </c>
      <c r="AB388" s="7">
        <f>SUMIFS(Nhap!$I$5:$I$1000,Nhap!$E$5:$E$1000,DATE(Thang!$E$4,Thang!$C$4,Loc!$X$2),Nhap!$F$5:$F$1000,Loc!A388)</f>
        <v>0</v>
      </c>
      <c r="AC388" s="7">
        <f>SUMIFS(Nhap!$I$5:$I$1000,Nhap!$E$5:$E$1000,DATE(Thang!$E$4,Thang!$C$4,Loc!$Y$2),Nhap!$F$5:$F$1000,Loc!A388)</f>
        <v>0</v>
      </c>
      <c r="AD388" s="7">
        <f>SUMIFS(Nhap!$I$5:$I$1000,Nhap!$E$5:$E$1000,DATE(Thang!$E$4,Thang!$C$4,Loc!$Z$2),Nhap!$F$5:$F$1000,Loc!A388)</f>
        <v>0</v>
      </c>
      <c r="AE388" s="7">
        <f>SUMIFS(Nhap!$I$5:$I$1000,Nhap!$E$5:$E$1000,DATE(Thang!$E$4,Thang!$C$4,Loc!$AA$2),Nhap!$F$5:$F$1000,Loc!A388)</f>
        <v>0</v>
      </c>
      <c r="AF388" s="7">
        <f>SUMIFS(Nhap!$I$5:$I$1000,Nhap!$E$5:$E$1000,DATE(Thang!$E$4,Thang!$C$4,Loc!$AB$2),Nhap!$F$5:$F$1000,Loc!A388)</f>
        <v>0</v>
      </c>
      <c r="AG388" s="7">
        <f>SUMIFS(Nhap!$I$5:$I$1000,Nhap!$E$5:$E$1000,DATE(Thang!$E$4,Thang!$C$4,Loc!$AC$2),Nhap!$F$5:$F$1000,Loc!A388)</f>
        <v>0</v>
      </c>
      <c r="AH388" s="7">
        <f>SUMIFS(Nhap!$I$5:$I$1000,Nhap!$E$5:$E$1000,DATE(Thang!$E$4,Thang!$C$4,Loc!$AD$2),Nhap!$F$5:$F$1000,Loc!$A$5)</f>
        <v>0</v>
      </c>
      <c r="AI388" s="7">
        <f>SUMIFS(Nhap!$I$5:$I$1000,Nhap!$E$5:$E$1000,DATE(Thang!$E$4,Thang!$C$4,Loc!$AE$2),Nhap!$F$5:$F$1000,Loc!A388)</f>
        <v>0</v>
      </c>
      <c r="AJ388" s="7">
        <f>SUMIFS(Nhap!$I$5:$I$1000,Nhap!$E$5:$E$1000,DATE(Thang!$E$4,Thang!$C$4,Loc!$AF$2),Nhap!$F$5:$F$1000,Loc!A388)</f>
        <v>0</v>
      </c>
      <c r="AK388" s="7">
        <f>SUMIFS(Nhap!$I$5:$I$1000,Nhap!$E$5:$E$1000,DATE(Thang!$E$4,Thang!$C$4,Loc!$AG$2),Nhap!$F$5:$F$1000,Loc!A388)</f>
        <v>0</v>
      </c>
      <c r="AL388" s="7">
        <f>SUMIFS(Nhap!$I$5:$I$1000,Nhap!$E$5:$E$1000,DATE(Thang!$E$4,Thang!$C$4,Loc!$AH$2),Nhap!$F$5:$F$1000,Loc!A388)</f>
        <v>0</v>
      </c>
      <c r="AM388" s="7">
        <f>SUMIFS(Nhap!$I$5:$I$1000,Nhap!$E$5:$E$1000,DATE(Thang!$E$4,Thang!$C$4,Loc!$AI$2),Nhap!$F$5:$F$1000,Loc!A388)</f>
        <v>0</v>
      </c>
      <c r="AN388" s="7">
        <f>SUMIFS(Nhap!$I$5:$I$1000,Nhap!$E$5:$E$1000,DATE(Thang!$E$4,Thang!$C$4,Loc!$AJ$2),Nhap!$F$5:$F$1000,Loc!A388)</f>
        <v>0</v>
      </c>
      <c r="AO388" s="7">
        <f>SUMIFS(Xuat!$G$5:$G$1000,Xuat!$C$5:$C$1000,DATE(Thang!$E$4,Thang!$C$4,AO$2),Xuat!$D$5:$D$1000,Loc!$A388)</f>
        <v>0</v>
      </c>
      <c r="AP388" s="7">
        <f>SUMIFS(Xuat!$G$5:$G$1000,Xuat!$C$5:$C$1000,DATE(Thang!$E$4,Thang!$C$4,AP$2),Xuat!$D$5:$D$1000,Loc!$A388)</f>
        <v>0</v>
      </c>
      <c r="AQ388" s="7">
        <f>SUMIFS(Xuat!$G$5:$G$1000,Xuat!$C$5:$C$1000,DATE(Thang!$E$4,Thang!$C$4,AQ$2),Xuat!$D$5:$D$1000,Loc!$A388)</f>
        <v>0</v>
      </c>
      <c r="AR388" s="7">
        <f>SUMIFS(Xuat!$G$5:$G$1000,Xuat!$C$5:$C$1000,DATE(Thang!$E$4,Thang!$C$4,AR$2),Xuat!$D$5:$D$1000,Loc!$A388)</f>
        <v>0</v>
      </c>
      <c r="AS388" s="7">
        <f>SUMIFS(Xuat!$G$5:$G$1000,Xuat!$C$5:$C$1000,DATE(Thang!$E$4,Thang!$C$4,AS$2),Xuat!$D$5:$D$1000,Loc!$A388)</f>
        <v>0</v>
      </c>
      <c r="AT388" s="7">
        <f>SUMIFS(Xuat!$G$5:$G$1000,Xuat!$C$5:$C$1000,DATE(Thang!$E$4,Thang!$C$4,AT$2),Xuat!$D$5:$D$1000,Loc!$A388)</f>
        <v>0</v>
      </c>
      <c r="AU388" s="7">
        <f>SUMIFS(Xuat!$G$5:$G$1000,Xuat!$C$5:$C$1000,DATE(Thang!$E$4,Thang!$C$4,AU$2),Xuat!$D$5:$D$1000,Loc!$A388)</f>
        <v>0</v>
      </c>
      <c r="AV388" s="7">
        <f>SUMIFS(Xuat!$G$5:$G$1000,Xuat!$C$5:$C$1000,DATE(Thang!$E$4,Thang!$C$4,AV$2),Xuat!$D$5:$D$1000,Loc!$A388)</f>
        <v>0</v>
      </c>
      <c r="AW388" s="7">
        <f>SUMIFS(Xuat!$G$5:$G$1000,Xuat!$C$5:$C$1000,DATE(Thang!$E$4,Thang!$C$4,AW$2),Xuat!$D$5:$D$1000,Loc!$A388)</f>
        <v>0</v>
      </c>
      <c r="AX388" s="7">
        <f>SUMIFS(Xuat!$G$5:$G$1000,Xuat!$C$5:$C$1000,DATE(Thang!$E$4,Thang!$C$4,AX$2),Xuat!$D$5:$D$1000,Loc!$A388)</f>
        <v>0</v>
      </c>
      <c r="AY388" s="7">
        <f>SUMIFS(Xuat!$G$5:$G$1000,Xuat!$C$5:$C$1000,DATE(Thang!$E$4,Thang!$C$4,AY$2),Xuat!$D$5:$D$1000,Loc!$A388)</f>
        <v>0</v>
      </c>
      <c r="AZ388" s="7">
        <f>SUMIFS(Xuat!$G$5:$G$1000,Xuat!$C$5:$C$1000,DATE(Thang!$E$4,Thang!$C$4,AZ$2),Xuat!$D$5:$D$1000,Loc!$A388)</f>
        <v>0</v>
      </c>
      <c r="BA388" s="7">
        <f>SUMIFS(Xuat!$G$5:$G$1000,Xuat!$C$5:$C$1000,DATE(Thang!$E$4,Thang!$C$4,BA$2),Xuat!$D$5:$D$1000,Loc!$A388)</f>
        <v>0</v>
      </c>
      <c r="BB388" s="7">
        <f>SUMIFS(Xuat!$G$5:$G$1000,Xuat!$C$5:$C$1000,DATE(Thang!$E$4,Thang!$C$4,BB$2),Xuat!$D$5:$D$1000,Loc!$A388)</f>
        <v>0</v>
      </c>
      <c r="BC388" s="7">
        <f>SUMIFS(Xuat!$G$5:$G$1000,Xuat!$C$5:$C$1000,DATE(Thang!$E$4,Thang!$C$4,BC$2),Xuat!$D$5:$D$1000,Loc!$A388)</f>
        <v>0</v>
      </c>
      <c r="BD388" s="7">
        <f>SUMIFS(Xuat!$G$5:$G$1000,Xuat!$C$5:$C$1000,DATE(Thang!$E$4,Thang!$C$4,BD$2),Xuat!$D$5:$D$1000,Loc!$A388)</f>
        <v>0</v>
      </c>
      <c r="BE388" s="7">
        <f>SUMIFS(Xuat!$G$5:$G$1000,Xuat!$C$5:$C$1000,DATE(Thang!$E$4,Thang!$C$4,BE$2),Xuat!$D$5:$D$1000,Loc!$A388)</f>
        <v>0</v>
      </c>
      <c r="BF388" s="7">
        <f>SUMIFS(Xuat!$G$5:$G$1000,Xuat!$C$5:$C$1000,DATE(Thang!$E$4,Thang!$C$4,BF$2),Xuat!$D$5:$D$1000,Loc!$A388)</f>
        <v>0</v>
      </c>
      <c r="BG388" s="7">
        <f>SUMIFS(Xuat!$G$5:$G$1000,Xuat!$C$5:$C$1000,DATE(Thang!$E$4,Thang!$C$4,BG$2),Xuat!$D$5:$D$1000,Loc!$A388)</f>
        <v>0</v>
      </c>
      <c r="BH388" s="7">
        <f>SUMIFS(Xuat!$G$5:$G$1000,Xuat!$C$5:$C$1000,DATE(Thang!$E$4,Thang!$C$4,BH$2),Xuat!$D$5:$D$1000,Loc!$A388)</f>
        <v>0</v>
      </c>
      <c r="BI388" s="7">
        <f>SUMIFS(Xuat!$G$5:$G$1000,Xuat!$C$5:$C$1000,DATE(Thang!$E$4,Thang!$C$4,BI$2),Xuat!$D$5:$D$1000,Loc!$A388)</f>
        <v>0</v>
      </c>
      <c r="BJ388" s="7">
        <f>SUMIFS(Xuat!$G$5:$G$1000,Xuat!$C$5:$C$1000,DATE(Thang!$E$4,Thang!$C$4,BJ$2),Xuat!$D$5:$D$1000,Loc!$A388)</f>
        <v>0</v>
      </c>
      <c r="BK388" s="7">
        <f>SUMIFS(Xuat!$G$5:$G$1000,Xuat!$C$5:$C$1000,DATE(Thang!$E$4,Thang!$C$4,BK$2),Xuat!$D$5:$D$1000,Loc!$A388)</f>
        <v>0</v>
      </c>
      <c r="BL388" s="7">
        <f>SUMIFS(Xuat!$G$5:$G$1000,Xuat!$C$5:$C$1000,DATE(Thang!$E$4,Thang!$C$4,BL$2),Xuat!$D$5:$D$1000,Loc!$A388)</f>
        <v>0</v>
      </c>
      <c r="BM388" s="7">
        <f>SUMIFS(Xuat!$G$5:$G$1000,Xuat!$C$5:$C$1000,DATE(Thang!$E$4,Thang!$C$4,BM$2),Xuat!$D$5:$D$1000,Loc!$A388)</f>
        <v>0</v>
      </c>
      <c r="BN388" s="7">
        <f>SUMIFS(Xuat!$G$5:$G$1000,Xuat!$C$5:$C$1000,DATE(Thang!$E$4,Thang!$C$4,BN$2),Xuat!$D$5:$D$1000,Loc!$A388)</f>
        <v>0</v>
      </c>
      <c r="BO388" s="7">
        <f>SUMIFS(Xuat!$G$5:$G$1000,Xuat!$C$5:$C$1000,DATE(Thang!$E$4,Thang!$C$4,BO$2),Xuat!$D$5:$D$1000,Loc!$A388)</f>
        <v>0</v>
      </c>
      <c r="BP388" s="7">
        <f>SUMIFS(Xuat!$G$5:$G$1000,Xuat!$C$5:$C$1000,DATE(Thang!$E$4,Thang!$C$4,BP$2),Xuat!$D$5:$D$1000,Loc!$A388)</f>
        <v>0</v>
      </c>
      <c r="BQ388" s="7">
        <f>SUMIFS(Xuat!$G$5:$G$1000,Xuat!$C$5:$C$1000,DATE(Thang!$E$4,Thang!$C$4,BQ$2),Xuat!$D$5:$D$1000,Loc!$A388)</f>
        <v>0</v>
      </c>
      <c r="BR388" s="7">
        <f>SUMIFS(Xuat!$G$5:$G$1000,Xuat!$C$5:$C$1000,DATE(Thang!$E$4,Thang!$C$4,BR$2),Xuat!$D$5:$D$1000,Loc!$A388)</f>
        <v>0</v>
      </c>
      <c r="BS388" s="7">
        <f>SUMIFS(Xuat!$G$5:$G$1000,Xuat!$C$5:$C$1000,DATE(Thang!$E$4,Thang!$C$4,BS$2),Xuat!$D$5:$D$1000,Loc!$A388)</f>
        <v>0</v>
      </c>
    </row>
    <row r="389" spans="1:71" x14ac:dyDescent="0.2">
      <c r="A389" s="2">
        <f>DM!C389</f>
        <v>0</v>
      </c>
      <c r="B389" s="3">
        <f>VLOOKUP(A389,Tondau!$B$5:$F$500,3,0)</f>
        <v>0</v>
      </c>
      <c r="C389" s="3">
        <f>VLOOKUP(Tinhgiavon!A389,Tondau!$B$5:$E$500,4,0)</f>
        <v>0</v>
      </c>
      <c r="D389" s="3">
        <f t="shared" si="27"/>
        <v>0</v>
      </c>
      <c r="E389" s="3">
        <f>SUMIF(Nhap!$F$5:$F$1000,Tinhgiavon!A389,Nhap!$K$5:$K$1000)</f>
        <v>0</v>
      </c>
      <c r="F389" s="3">
        <f t="shared" si="28"/>
        <v>0</v>
      </c>
      <c r="G389" s="3">
        <f t="shared" si="29"/>
        <v>0</v>
      </c>
      <c r="H389" s="3">
        <f t="shared" si="30"/>
        <v>0</v>
      </c>
      <c r="I389" s="3">
        <f t="shared" si="31"/>
        <v>0</v>
      </c>
      <c r="J389" s="7">
        <f>SUMIFS(Nhap!$I$5:$I$1000,Nhap!$E$5:$E$1000,DATE(Thang!$E$4,Thang!$C$4,Loc!$F$2),Nhap!$F$5:$F$1000,Loc!A389)</f>
        <v>0</v>
      </c>
      <c r="K389" s="7">
        <f>SUMIFS(Nhap!$I$5:$I$1000,Nhap!$E$5:$E$1000,DATE(Thang!$E$4,Thang!$C$4,Loc!$G$2),Nhap!$F$5:$F$1000,Loc!A389)</f>
        <v>0</v>
      </c>
      <c r="L389" s="7">
        <f>SUMIFS(Nhap!$I$5:$I$1000,Nhap!$E$5:$E$1000,DATE(Thang!$E$4,Thang!$C$4,Loc!$H$2),Nhap!$F$5:$F$1000,Loc!A389)</f>
        <v>0</v>
      </c>
      <c r="M389" s="7">
        <f>SUMIFS(Nhap!$I$5:$I$1000,Nhap!$E$5:$E$1000,DATE(Thang!$E$4,Thang!$C$4,Loc!$I$2),Nhap!$F$5:$F$1000,Loc!A389)</f>
        <v>0</v>
      </c>
      <c r="N389" s="7">
        <f>SUMIFS(Nhap!$I$5:$I$1000,Nhap!$E$5:$E$1000,DATE(Thang!$E$4,Thang!$C$4,Loc!$J$2),Nhap!$F$5:$F$1000,Loc!A389)</f>
        <v>0</v>
      </c>
      <c r="O389" s="7">
        <f>SUMIFS(Nhap!$I$5:$I$1000,Nhap!$E$5:$E$1000,DATE(Thang!$E$4,Thang!$C$4,Loc!$K$2),Nhap!$F$5:$F$1000,Loc!A389)</f>
        <v>0</v>
      </c>
      <c r="P389" s="7">
        <f>SUMIFS(Nhap!$I$5:$I$1000,Nhap!$E$5:$E$1000,DATE(Thang!$E$4,Thang!$C$4,Loc!$L$2),Nhap!$F$5:$F$1000,Loc!A389)</f>
        <v>0</v>
      </c>
      <c r="Q389" s="7">
        <f>SUMIFS(Nhap!$I$5:$I$1000,Nhap!$E$5:$E$1000,DATE(Thang!$E$4,Thang!$C$4,Loc!$M$2),Nhap!$F$5:$F$1000,Loc!A389)</f>
        <v>0</v>
      </c>
      <c r="R389" s="7">
        <f>SUMIFS(Nhap!$I$5:$I$1000,Nhap!$E$5:$E$1000,DATE(Thang!$E$4,Thang!$C$4,Loc!$N$2),Nhap!$F$5:$F$1000,Loc!A389)</f>
        <v>0</v>
      </c>
      <c r="S389" s="7">
        <f>SUMIFS(Nhap!$I$5:$I$1000,Nhap!$E$5:$E$1000,DATE(Thang!$E$4,Thang!$C$4,Loc!$O$2),Nhap!$F$5:$F$1000,Loc!A389)</f>
        <v>0</v>
      </c>
      <c r="T389" s="7">
        <f>SUMIFS(Nhap!$I$5:$I$1000,Nhap!$E$5:$E$1000,DATE(Thang!$E$4,Thang!$C$4,Loc!$P$2),Nhap!$F$5:$F$1000,Loc!A389)</f>
        <v>0</v>
      </c>
      <c r="U389" s="7">
        <f>SUMIFS(Nhap!$I$5:$I$1000,Nhap!$E$5:$E$1000,DATE(Thang!$E$4,Thang!$C$4,Loc!$Q$2),Nhap!$F$5:$F$1000,Loc!A389)</f>
        <v>0</v>
      </c>
      <c r="V389" s="7">
        <f>SUMIFS(Nhap!$I$5:$I$1000,Nhap!$E$5:$E$1000,DATE(Thang!$E$4,Thang!$C$4,Loc!$R$2),Nhap!$F$5:$F$1000,Loc!A389)</f>
        <v>0</v>
      </c>
      <c r="W389" s="7">
        <f>SUMIFS(Nhap!$I$5:$I$1000,Nhap!$E$5:$E$1000,DATE(Thang!$E$4,Thang!$C$4,Loc!$S$2),Nhap!$F$5:$F$1000,Loc!A389)</f>
        <v>0</v>
      </c>
      <c r="X389" s="7">
        <f>SUMIFS(Nhap!$I$5:$I$1000,Nhap!$E$5:$E$1000,DATE(Thang!$E$4,Thang!$C$4,Loc!$T$2),Nhap!$F$5:$F$1000,Loc!A389)</f>
        <v>0</v>
      </c>
      <c r="Y389" s="7">
        <f>SUMIFS(Nhap!$I$5:$I$1000,Nhap!$E$5:$E$1000,DATE(Thang!$E$4,Thang!$C$4,Loc!$U$2),Nhap!$F$5:$F$1000,Loc!A389)</f>
        <v>0</v>
      </c>
      <c r="Z389" s="7">
        <f>SUMIFS(Nhap!$I$5:$I$1000,Nhap!$E$5:$E$1000,DATE(Thang!$E$4,Thang!$C$4,Loc!$V$2),Nhap!$F$5:$F$1000,Loc!A389)</f>
        <v>0</v>
      </c>
      <c r="AA389" s="7">
        <f>SUMIFS(Nhap!$I$5:$I$1000,Nhap!$E$5:$E$1000,DATE(Thang!$E$4,Thang!$C$4,Loc!$W$2),Nhap!$F$5:$F$1000,Loc!A389)</f>
        <v>0</v>
      </c>
      <c r="AB389" s="7">
        <f>SUMIFS(Nhap!$I$5:$I$1000,Nhap!$E$5:$E$1000,DATE(Thang!$E$4,Thang!$C$4,Loc!$X$2),Nhap!$F$5:$F$1000,Loc!A389)</f>
        <v>0</v>
      </c>
      <c r="AC389" s="7">
        <f>SUMIFS(Nhap!$I$5:$I$1000,Nhap!$E$5:$E$1000,DATE(Thang!$E$4,Thang!$C$4,Loc!$Y$2),Nhap!$F$5:$F$1000,Loc!A389)</f>
        <v>0</v>
      </c>
      <c r="AD389" s="7">
        <f>SUMIFS(Nhap!$I$5:$I$1000,Nhap!$E$5:$E$1000,DATE(Thang!$E$4,Thang!$C$4,Loc!$Z$2),Nhap!$F$5:$F$1000,Loc!A389)</f>
        <v>0</v>
      </c>
      <c r="AE389" s="7">
        <f>SUMIFS(Nhap!$I$5:$I$1000,Nhap!$E$5:$E$1000,DATE(Thang!$E$4,Thang!$C$4,Loc!$AA$2),Nhap!$F$5:$F$1000,Loc!A389)</f>
        <v>0</v>
      </c>
      <c r="AF389" s="7">
        <f>SUMIFS(Nhap!$I$5:$I$1000,Nhap!$E$5:$E$1000,DATE(Thang!$E$4,Thang!$C$4,Loc!$AB$2),Nhap!$F$5:$F$1000,Loc!A389)</f>
        <v>0</v>
      </c>
      <c r="AG389" s="7">
        <f>SUMIFS(Nhap!$I$5:$I$1000,Nhap!$E$5:$E$1000,DATE(Thang!$E$4,Thang!$C$4,Loc!$AC$2),Nhap!$F$5:$F$1000,Loc!A389)</f>
        <v>0</v>
      </c>
      <c r="AH389" s="7">
        <f>SUMIFS(Nhap!$I$5:$I$1000,Nhap!$E$5:$E$1000,DATE(Thang!$E$4,Thang!$C$4,Loc!$AD$2),Nhap!$F$5:$F$1000,Loc!$A$5)</f>
        <v>0</v>
      </c>
      <c r="AI389" s="7">
        <f>SUMIFS(Nhap!$I$5:$I$1000,Nhap!$E$5:$E$1000,DATE(Thang!$E$4,Thang!$C$4,Loc!$AE$2),Nhap!$F$5:$F$1000,Loc!A389)</f>
        <v>0</v>
      </c>
      <c r="AJ389" s="7">
        <f>SUMIFS(Nhap!$I$5:$I$1000,Nhap!$E$5:$E$1000,DATE(Thang!$E$4,Thang!$C$4,Loc!$AF$2),Nhap!$F$5:$F$1000,Loc!A389)</f>
        <v>0</v>
      </c>
      <c r="AK389" s="7">
        <f>SUMIFS(Nhap!$I$5:$I$1000,Nhap!$E$5:$E$1000,DATE(Thang!$E$4,Thang!$C$4,Loc!$AG$2),Nhap!$F$5:$F$1000,Loc!A389)</f>
        <v>0</v>
      </c>
      <c r="AL389" s="7">
        <f>SUMIFS(Nhap!$I$5:$I$1000,Nhap!$E$5:$E$1000,DATE(Thang!$E$4,Thang!$C$4,Loc!$AH$2),Nhap!$F$5:$F$1000,Loc!A389)</f>
        <v>0</v>
      </c>
      <c r="AM389" s="7">
        <f>SUMIFS(Nhap!$I$5:$I$1000,Nhap!$E$5:$E$1000,DATE(Thang!$E$4,Thang!$C$4,Loc!$AI$2),Nhap!$F$5:$F$1000,Loc!A389)</f>
        <v>0</v>
      </c>
      <c r="AN389" s="7">
        <f>SUMIFS(Nhap!$I$5:$I$1000,Nhap!$E$5:$E$1000,DATE(Thang!$E$4,Thang!$C$4,Loc!$AJ$2),Nhap!$F$5:$F$1000,Loc!A389)</f>
        <v>0</v>
      </c>
      <c r="AO389" s="7">
        <f>SUMIFS(Xuat!$G$5:$G$1000,Xuat!$C$5:$C$1000,DATE(Thang!$E$4,Thang!$C$4,AO$2),Xuat!$D$5:$D$1000,Loc!$A389)</f>
        <v>0</v>
      </c>
      <c r="AP389" s="7">
        <f>SUMIFS(Xuat!$G$5:$G$1000,Xuat!$C$5:$C$1000,DATE(Thang!$E$4,Thang!$C$4,AP$2),Xuat!$D$5:$D$1000,Loc!$A389)</f>
        <v>0</v>
      </c>
      <c r="AQ389" s="7">
        <f>SUMIFS(Xuat!$G$5:$G$1000,Xuat!$C$5:$C$1000,DATE(Thang!$E$4,Thang!$C$4,AQ$2),Xuat!$D$5:$D$1000,Loc!$A389)</f>
        <v>0</v>
      </c>
      <c r="AR389" s="7">
        <f>SUMIFS(Xuat!$G$5:$G$1000,Xuat!$C$5:$C$1000,DATE(Thang!$E$4,Thang!$C$4,AR$2),Xuat!$D$5:$D$1000,Loc!$A389)</f>
        <v>0</v>
      </c>
      <c r="AS389" s="7">
        <f>SUMIFS(Xuat!$G$5:$G$1000,Xuat!$C$5:$C$1000,DATE(Thang!$E$4,Thang!$C$4,AS$2),Xuat!$D$5:$D$1000,Loc!$A389)</f>
        <v>0</v>
      </c>
      <c r="AT389" s="7">
        <f>SUMIFS(Xuat!$G$5:$G$1000,Xuat!$C$5:$C$1000,DATE(Thang!$E$4,Thang!$C$4,AT$2),Xuat!$D$5:$D$1000,Loc!$A389)</f>
        <v>0</v>
      </c>
      <c r="AU389" s="7">
        <f>SUMIFS(Xuat!$G$5:$G$1000,Xuat!$C$5:$C$1000,DATE(Thang!$E$4,Thang!$C$4,AU$2),Xuat!$D$5:$D$1000,Loc!$A389)</f>
        <v>0</v>
      </c>
      <c r="AV389" s="7">
        <f>SUMIFS(Xuat!$G$5:$G$1000,Xuat!$C$5:$C$1000,DATE(Thang!$E$4,Thang!$C$4,AV$2),Xuat!$D$5:$D$1000,Loc!$A389)</f>
        <v>0</v>
      </c>
      <c r="AW389" s="7">
        <f>SUMIFS(Xuat!$G$5:$G$1000,Xuat!$C$5:$C$1000,DATE(Thang!$E$4,Thang!$C$4,AW$2),Xuat!$D$5:$D$1000,Loc!$A389)</f>
        <v>0</v>
      </c>
      <c r="AX389" s="7">
        <f>SUMIFS(Xuat!$G$5:$G$1000,Xuat!$C$5:$C$1000,DATE(Thang!$E$4,Thang!$C$4,AX$2),Xuat!$D$5:$D$1000,Loc!$A389)</f>
        <v>0</v>
      </c>
      <c r="AY389" s="7">
        <f>SUMIFS(Xuat!$G$5:$G$1000,Xuat!$C$5:$C$1000,DATE(Thang!$E$4,Thang!$C$4,AY$2),Xuat!$D$5:$D$1000,Loc!$A389)</f>
        <v>0</v>
      </c>
      <c r="AZ389" s="7">
        <f>SUMIFS(Xuat!$G$5:$G$1000,Xuat!$C$5:$C$1000,DATE(Thang!$E$4,Thang!$C$4,AZ$2),Xuat!$D$5:$D$1000,Loc!$A389)</f>
        <v>0</v>
      </c>
      <c r="BA389" s="7">
        <f>SUMIFS(Xuat!$G$5:$G$1000,Xuat!$C$5:$C$1000,DATE(Thang!$E$4,Thang!$C$4,BA$2),Xuat!$D$5:$D$1000,Loc!$A389)</f>
        <v>0</v>
      </c>
      <c r="BB389" s="7">
        <f>SUMIFS(Xuat!$G$5:$G$1000,Xuat!$C$5:$C$1000,DATE(Thang!$E$4,Thang!$C$4,BB$2),Xuat!$D$5:$D$1000,Loc!$A389)</f>
        <v>0</v>
      </c>
      <c r="BC389" s="7">
        <f>SUMIFS(Xuat!$G$5:$G$1000,Xuat!$C$5:$C$1000,DATE(Thang!$E$4,Thang!$C$4,BC$2),Xuat!$D$5:$D$1000,Loc!$A389)</f>
        <v>0</v>
      </c>
      <c r="BD389" s="7">
        <f>SUMIFS(Xuat!$G$5:$G$1000,Xuat!$C$5:$C$1000,DATE(Thang!$E$4,Thang!$C$4,BD$2),Xuat!$D$5:$D$1000,Loc!$A389)</f>
        <v>0</v>
      </c>
      <c r="BE389" s="7">
        <f>SUMIFS(Xuat!$G$5:$G$1000,Xuat!$C$5:$C$1000,DATE(Thang!$E$4,Thang!$C$4,BE$2),Xuat!$D$5:$D$1000,Loc!$A389)</f>
        <v>0</v>
      </c>
      <c r="BF389" s="7">
        <f>SUMIFS(Xuat!$G$5:$G$1000,Xuat!$C$5:$C$1000,DATE(Thang!$E$4,Thang!$C$4,BF$2),Xuat!$D$5:$D$1000,Loc!$A389)</f>
        <v>0</v>
      </c>
      <c r="BG389" s="7">
        <f>SUMIFS(Xuat!$G$5:$G$1000,Xuat!$C$5:$C$1000,DATE(Thang!$E$4,Thang!$C$4,BG$2),Xuat!$D$5:$D$1000,Loc!$A389)</f>
        <v>0</v>
      </c>
      <c r="BH389" s="7">
        <f>SUMIFS(Xuat!$G$5:$G$1000,Xuat!$C$5:$C$1000,DATE(Thang!$E$4,Thang!$C$4,BH$2),Xuat!$D$5:$D$1000,Loc!$A389)</f>
        <v>0</v>
      </c>
      <c r="BI389" s="7">
        <f>SUMIFS(Xuat!$G$5:$G$1000,Xuat!$C$5:$C$1000,DATE(Thang!$E$4,Thang!$C$4,BI$2),Xuat!$D$5:$D$1000,Loc!$A389)</f>
        <v>0</v>
      </c>
      <c r="BJ389" s="7">
        <f>SUMIFS(Xuat!$G$5:$G$1000,Xuat!$C$5:$C$1000,DATE(Thang!$E$4,Thang!$C$4,BJ$2),Xuat!$D$5:$D$1000,Loc!$A389)</f>
        <v>0</v>
      </c>
      <c r="BK389" s="7">
        <f>SUMIFS(Xuat!$G$5:$G$1000,Xuat!$C$5:$C$1000,DATE(Thang!$E$4,Thang!$C$4,BK$2),Xuat!$D$5:$D$1000,Loc!$A389)</f>
        <v>0</v>
      </c>
      <c r="BL389" s="7">
        <f>SUMIFS(Xuat!$G$5:$G$1000,Xuat!$C$5:$C$1000,DATE(Thang!$E$4,Thang!$C$4,BL$2),Xuat!$D$5:$D$1000,Loc!$A389)</f>
        <v>0</v>
      </c>
      <c r="BM389" s="7">
        <f>SUMIFS(Xuat!$G$5:$G$1000,Xuat!$C$5:$C$1000,DATE(Thang!$E$4,Thang!$C$4,BM$2),Xuat!$D$5:$D$1000,Loc!$A389)</f>
        <v>0</v>
      </c>
      <c r="BN389" s="7">
        <f>SUMIFS(Xuat!$G$5:$G$1000,Xuat!$C$5:$C$1000,DATE(Thang!$E$4,Thang!$C$4,BN$2),Xuat!$D$5:$D$1000,Loc!$A389)</f>
        <v>0</v>
      </c>
      <c r="BO389" s="7">
        <f>SUMIFS(Xuat!$G$5:$G$1000,Xuat!$C$5:$C$1000,DATE(Thang!$E$4,Thang!$C$4,BO$2),Xuat!$D$5:$D$1000,Loc!$A389)</f>
        <v>0</v>
      </c>
      <c r="BP389" s="7">
        <f>SUMIFS(Xuat!$G$5:$G$1000,Xuat!$C$5:$C$1000,DATE(Thang!$E$4,Thang!$C$4,BP$2),Xuat!$D$5:$D$1000,Loc!$A389)</f>
        <v>0</v>
      </c>
      <c r="BQ389" s="7">
        <f>SUMIFS(Xuat!$G$5:$G$1000,Xuat!$C$5:$C$1000,DATE(Thang!$E$4,Thang!$C$4,BQ$2),Xuat!$D$5:$D$1000,Loc!$A389)</f>
        <v>0</v>
      </c>
      <c r="BR389" s="7">
        <f>SUMIFS(Xuat!$G$5:$G$1000,Xuat!$C$5:$C$1000,DATE(Thang!$E$4,Thang!$C$4,BR$2),Xuat!$D$5:$D$1000,Loc!$A389)</f>
        <v>0</v>
      </c>
      <c r="BS389" s="7">
        <f>SUMIFS(Xuat!$G$5:$G$1000,Xuat!$C$5:$C$1000,DATE(Thang!$E$4,Thang!$C$4,BS$2),Xuat!$D$5:$D$1000,Loc!$A389)</f>
        <v>0</v>
      </c>
    </row>
    <row r="390" spans="1:71" x14ac:dyDescent="0.2">
      <c r="A390" s="2">
        <f>DM!C390</f>
        <v>0</v>
      </c>
      <c r="B390" s="3">
        <f>VLOOKUP(A390,Tondau!$B$5:$F$500,3,0)</f>
        <v>0</v>
      </c>
      <c r="C390" s="3">
        <f>VLOOKUP(Tinhgiavon!A390,Tondau!$B$5:$E$500,4,0)</f>
        <v>0</v>
      </c>
      <c r="D390" s="3">
        <f t="shared" ref="D390:D453" si="32">SUM(J390:AN390)</f>
        <v>0</v>
      </c>
      <c r="E390" s="3">
        <f>SUMIF(Nhap!$F$5:$F$1000,Tinhgiavon!A390,Nhap!$K$5:$K$1000)</f>
        <v>0</v>
      </c>
      <c r="F390" s="3">
        <f t="shared" ref="F390:F453" si="33">SUM(AO390:BS390)</f>
        <v>0</v>
      </c>
      <c r="G390" s="3">
        <f t="shared" ref="G390:G453" si="34">IF(D390+B390&lt;=0,0,(C390+E390)/(B390+D390))</f>
        <v>0</v>
      </c>
      <c r="H390" s="3">
        <f t="shared" ref="H390:H453" si="35">B390+D390-F390</f>
        <v>0</v>
      </c>
      <c r="I390" s="3">
        <f t="shared" ref="I390:I453" si="36">G390*H390</f>
        <v>0</v>
      </c>
      <c r="J390" s="7">
        <f>SUMIFS(Nhap!$I$5:$I$1000,Nhap!$E$5:$E$1000,DATE(Thang!$E$4,Thang!$C$4,Loc!$F$2),Nhap!$F$5:$F$1000,Loc!A390)</f>
        <v>0</v>
      </c>
      <c r="K390" s="7">
        <f>SUMIFS(Nhap!$I$5:$I$1000,Nhap!$E$5:$E$1000,DATE(Thang!$E$4,Thang!$C$4,Loc!$G$2),Nhap!$F$5:$F$1000,Loc!A390)</f>
        <v>0</v>
      </c>
      <c r="L390" s="7">
        <f>SUMIFS(Nhap!$I$5:$I$1000,Nhap!$E$5:$E$1000,DATE(Thang!$E$4,Thang!$C$4,Loc!$H$2),Nhap!$F$5:$F$1000,Loc!A390)</f>
        <v>0</v>
      </c>
      <c r="M390" s="7">
        <f>SUMIFS(Nhap!$I$5:$I$1000,Nhap!$E$5:$E$1000,DATE(Thang!$E$4,Thang!$C$4,Loc!$I$2),Nhap!$F$5:$F$1000,Loc!A390)</f>
        <v>0</v>
      </c>
      <c r="N390" s="7">
        <f>SUMIFS(Nhap!$I$5:$I$1000,Nhap!$E$5:$E$1000,DATE(Thang!$E$4,Thang!$C$4,Loc!$J$2),Nhap!$F$5:$F$1000,Loc!A390)</f>
        <v>0</v>
      </c>
      <c r="O390" s="7">
        <f>SUMIFS(Nhap!$I$5:$I$1000,Nhap!$E$5:$E$1000,DATE(Thang!$E$4,Thang!$C$4,Loc!$K$2),Nhap!$F$5:$F$1000,Loc!A390)</f>
        <v>0</v>
      </c>
      <c r="P390" s="7">
        <f>SUMIFS(Nhap!$I$5:$I$1000,Nhap!$E$5:$E$1000,DATE(Thang!$E$4,Thang!$C$4,Loc!$L$2),Nhap!$F$5:$F$1000,Loc!A390)</f>
        <v>0</v>
      </c>
      <c r="Q390" s="7">
        <f>SUMIFS(Nhap!$I$5:$I$1000,Nhap!$E$5:$E$1000,DATE(Thang!$E$4,Thang!$C$4,Loc!$M$2),Nhap!$F$5:$F$1000,Loc!A390)</f>
        <v>0</v>
      </c>
      <c r="R390" s="7">
        <f>SUMIFS(Nhap!$I$5:$I$1000,Nhap!$E$5:$E$1000,DATE(Thang!$E$4,Thang!$C$4,Loc!$N$2),Nhap!$F$5:$F$1000,Loc!A390)</f>
        <v>0</v>
      </c>
      <c r="S390" s="7">
        <f>SUMIFS(Nhap!$I$5:$I$1000,Nhap!$E$5:$E$1000,DATE(Thang!$E$4,Thang!$C$4,Loc!$O$2),Nhap!$F$5:$F$1000,Loc!A390)</f>
        <v>0</v>
      </c>
      <c r="T390" s="7">
        <f>SUMIFS(Nhap!$I$5:$I$1000,Nhap!$E$5:$E$1000,DATE(Thang!$E$4,Thang!$C$4,Loc!$P$2),Nhap!$F$5:$F$1000,Loc!A390)</f>
        <v>0</v>
      </c>
      <c r="U390" s="7">
        <f>SUMIFS(Nhap!$I$5:$I$1000,Nhap!$E$5:$E$1000,DATE(Thang!$E$4,Thang!$C$4,Loc!$Q$2),Nhap!$F$5:$F$1000,Loc!A390)</f>
        <v>0</v>
      </c>
      <c r="V390" s="7">
        <f>SUMIFS(Nhap!$I$5:$I$1000,Nhap!$E$5:$E$1000,DATE(Thang!$E$4,Thang!$C$4,Loc!$R$2),Nhap!$F$5:$F$1000,Loc!A390)</f>
        <v>0</v>
      </c>
      <c r="W390" s="7">
        <f>SUMIFS(Nhap!$I$5:$I$1000,Nhap!$E$5:$E$1000,DATE(Thang!$E$4,Thang!$C$4,Loc!$S$2),Nhap!$F$5:$F$1000,Loc!A390)</f>
        <v>0</v>
      </c>
      <c r="X390" s="7">
        <f>SUMIFS(Nhap!$I$5:$I$1000,Nhap!$E$5:$E$1000,DATE(Thang!$E$4,Thang!$C$4,Loc!$T$2),Nhap!$F$5:$F$1000,Loc!A390)</f>
        <v>0</v>
      </c>
      <c r="Y390" s="7">
        <f>SUMIFS(Nhap!$I$5:$I$1000,Nhap!$E$5:$E$1000,DATE(Thang!$E$4,Thang!$C$4,Loc!$U$2),Nhap!$F$5:$F$1000,Loc!A390)</f>
        <v>0</v>
      </c>
      <c r="Z390" s="7">
        <f>SUMIFS(Nhap!$I$5:$I$1000,Nhap!$E$5:$E$1000,DATE(Thang!$E$4,Thang!$C$4,Loc!$V$2),Nhap!$F$5:$F$1000,Loc!A390)</f>
        <v>0</v>
      </c>
      <c r="AA390" s="7">
        <f>SUMIFS(Nhap!$I$5:$I$1000,Nhap!$E$5:$E$1000,DATE(Thang!$E$4,Thang!$C$4,Loc!$W$2),Nhap!$F$5:$F$1000,Loc!A390)</f>
        <v>0</v>
      </c>
      <c r="AB390" s="7">
        <f>SUMIFS(Nhap!$I$5:$I$1000,Nhap!$E$5:$E$1000,DATE(Thang!$E$4,Thang!$C$4,Loc!$X$2),Nhap!$F$5:$F$1000,Loc!A390)</f>
        <v>0</v>
      </c>
      <c r="AC390" s="7">
        <f>SUMIFS(Nhap!$I$5:$I$1000,Nhap!$E$5:$E$1000,DATE(Thang!$E$4,Thang!$C$4,Loc!$Y$2),Nhap!$F$5:$F$1000,Loc!A390)</f>
        <v>0</v>
      </c>
      <c r="AD390" s="7">
        <f>SUMIFS(Nhap!$I$5:$I$1000,Nhap!$E$5:$E$1000,DATE(Thang!$E$4,Thang!$C$4,Loc!$Z$2),Nhap!$F$5:$F$1000,Loc!A390)</f>
        <v>0</v>
      </c>
      <c r="AE390" s="7">
        <f>SUMIFS(Nhap!$I$5:$I$1000,Nhap!$E$5:$E$1000,DATE(Thang!$E$4,Thang!$C$4,Loc!$AA$2),Nhap!$F$5:$F$1000,Loc!A390)</f>
        <v>0</v>
      </c>
      <c r="AF390" s="7">
        <f>SUMIFS(Nhap!$I$5:$I$1000,Nhap!$E$5:$E$1000,DATE(Thang!$E$4,Thang!$C$4,Loc!$AB$2),Nhap!$F$5:$F$1000,Loc!A390)</f>
        <v>0</v>
      </c>
      <c r="AG390" s="7">
        <f>SUMIFS(Nhap!$I$5:$I$1000,Nhap!$E$5:$E$1000,DATE(Thang!$E$4,Thang!$C$4,Loc!$AC$2),Nhap!$F$5:$F$1000,Loc!A390)</f>
        <v>0</v>
      </c>
      <c r="AH390" s="7">
        <f>SUMIFS(Nhap!$I$5:$I$1000,Nhap!$E$5:$E$1000,DATE(Thang!$E$4,Thang!$C$4,Loc!$AD$2),Nhap!$F$5:$F$1000,Loc!$A$5)</f>
        <v>0</v>
      </c>
      <c r="AI390" s="7">
        <f>SUMIFS(Nhap!$I$5:$I$1000,Nhap!$E$5:$E$1000,DATE(Thang!$E$4,Thang!$C$4,Loc!$AE$2),Nhap!$F$5:$F$1000,Loc!A390)</f>
        <v>0</v>
      </c>
      <c r="AJ390" s="7">
        <f>SUMIFS(Nhap!$I$5:$I$1000,Nhap!$E$5:$E$1000,DATE(Thang!$E$4,Thang!$C$4,Loc!$AF$2),Nhap!$F$5:$F$1000,Loc!A390)</f>
        <v>0</v>
      </c>
      <c r="AK390" s="7">
        <f>SUMIFS(Nhap!$I$5:$I$1000,Nhap!$E$5:$E$1000,DATE(Thang!$E$4,Thang!$C$4,Loc!$AG$2),Nhap!$F$5:$F$1000,Loc!A390)</f>
        <v>0</v>
      </c>
      <c r="AL390" s="7">
        <f>SUMIFS(Nhap!$I$5:$I$1000,Nhap!$E$5:$E$1000,DATE(Thang!$E$4,Thang!$C$4,Loc!$AH$2),Nhap!$F$5:$F$1000,Loc!A390)</f>
        <v>0</v>
      </c>
      <c r="AM390" s="7">
        <f>SUMIFS(Nhap!$I$5:$I$1000,Nhap!$E$5:$E$1000,DATE(Thang!$E$4,Thang!$C$4,Loc!$AI$2),Nhap!$F$5:$F$1000,Loc!A390)</f>
        <v>0</v>
      </c>
      <c r="AN390" s="7">
        <f>SUMIFS(Nhap!$I$5:$I$1000,Nhap!$E$5:$E$1000,DATE(Thang!$E$4,Thang!$C$4,Loc!$AJ$2),Nhap!$F$5:$F$1000,Loc!A390)</f>
        <v>0</v>
      </c>
      <c r="AO390" s="7">
        <f>SUMIFS(Xuat!$G$5:$G$1000,Xuat!$C$5:$C$1000,DATE(Thang!$E$4,Thang!$C$4,AO$2),Xuat!$D$5:$D$1000,Loc!$A390)</f>
        <v>0</v>
      </c>
      <c r="AP390" s="7">
        <f>SUMIFS(Xuat!$G$5:$G$1000,Xuat!$C$5:$C$1000,DATE(Thang!$E$4,Thang!$C$4,AP$2),Xuat!$D$5:$D$1000,Loc!$A390)</f>
        <v>0</v>
      </c>
      <c r="AQ390" s="7">
        <f>SUMIFS(Xuat!$G$5:$G$1000,Xuat!$C$5:$C$1000,DATE(Thang!$E$4,Thang!$C$4,AQ$2),Xuat!$D$5:$D$1000,Loc!$A390)</f>
        <v>0</v>
      </c>
      <c r="AR390" s="7">
        <f>SUMIFS(Xuat!$G$5:$G$1000,Xuat!$C$5:$C$1000,DATE(Thang!$E$4,Thang!$C$4,AR$2),Xuat!$D$5:$D$1000,Loc!$A390)</f>
        <v>0</v>
      </c>
      <c r="AS390" s="7">
        <f>SUMIFS(Xuat!$G$5:$G$1000,Xuat!$C$5:$C$1000,DATE(Thang!$E$4,Thang!$C$4,AS$2),Xuat!$D$5:$D$1000,Loc!$A390)</f>
        <v>0</v>
      </c>
      <c r="AT390" s="7">
        <f>SUMIFS(Xuat!$G$5:$G$1000,Xuat!$C$5:$C$1000,DATE(Thang!$E$4,Thang!$C$4,AT$2),Xuat!$D$5:$D$1000,Loc!$A390)</f>
        <v>0</v>
      </c>
      <c r="AU390" s="7">
        <f>SUMIFS(Xuat!$G$5:$G$1000,Xuat!$C$5:$C$1000,DATE(Thang!$E$4,Thang!$C$4,AU$2),Xuat!$D$5:$D$1000,Loc!$A390)</f>
        <v>0</v>
      </c>
      <c r="AV390" s="7">
        <f>SUMIFS(Xuat!$G$5:$G$1000,Xuat!$C$5:$C$1000,DATE(Thang!$E$4,Thang!$C$4,AV$2),Xuat!$D$5:$D$1000,Loc!$A390)</f>
        <v>0</v>
      </c>
      <c r="AW390" s="7">
        <f>SUMIFS(Xuat!$G$5:$G$1000,Xuat!$C$5:$C$1000,DATE(Thang!$E$4,Thang!$C$4,AW$2),Xuat!$D$5:$D$1000,Loc!$A390)</f>
        <v>0</v>
      </c>
      <c r="AX390" s="7">
        <f>SUMIFS(Xuat!$G$5:$G$1000,Xuat!$C$5:$C$1000,DATE(Thang!$E$4,Thang!$C$4,AX$2),Xuat!$D$5:$D$1000,Loc!$A390)</f>
        <v>0</v>
      </c>
      <c r="AY390" s="7">
        <f>SUMIFS(Xuat!$G$5:$G$1000,Xuat!$C$5:$C$1000,DATE(Thang!$E$4,Thang!$C$4,AY$2),Xuat!$D$5:$D$1000,Loc!$A390)</f>
        <v>0</v>
      </c>
      <c r="AZ390" s="7">
        <f>SUMIFS(Xuat!$G$5:$G$1000,Xuat!$C$5:$C$1000,DATE(Thang!$E$4,Thang!$C$4,AZ$2),Xuat!$D$5:$D$1000,Loc!$A390)</f>
        <v>0</v>
      </c>
      <c r="BA390" s="7">
        <f>SUMIFS(Xuat!$G$5:$G$1000,Xuat!$C$5:$C$1000,DATE(Thang!$E$4,Thang!$C$4,BA$2),Xuat!$D$5:$D$1000,Loc!$A390)</f>
        <v>0</v>
      </c>
      <c r="BB390" s="7">
        <f>SUMIFS(Xuat!$G$5:$G$1000,Xuat!$C$5:$C$1000,DATE(Thang!$E$4,Thang!$C$4,BB$2),Xuat!$D$5:$D$1000,Loc!$A390)</f>
        <v>0</v>
      </c>
      <c r="BC390" s="7">
        <f>SUMIFS(Xuat!$G$5:$G$1000,Xuat!$C$5:$C$1000,DATE(Thang!$E$4,Thang!$C$4,BC$2),Xuat!$D$5:$D$1000,Loc!$A390)</f>
        <v>0</v>
      </c>
      <c r="BD390" s="7">
        <f>SUMIFS(Xuat!$G$5:$G$1000,Xuat!$C$5:$C$1000,DATE(Thang!$E$4,Thang!$C$4,BD$2),Xuat!$D$5:$D$1000,Loc!$A390)</f>
        <v>0</v>
      </c>
      <c r="BE390" s="7">
        <f>SUMIFS(Xuat!$G$5:$G$1000,Xuat!$C$5:$C$1000,DATE(Thang!$E$4,Thang!$C$4,BE$2),Xuat!$D$5:$D$1000,Loc!$A390)</f>
        <v>0</v>
      </c>
      <c r="BF390" s="7">
        <f>SUMIFS(Xuat!$G$5:$G$1000,Xuat!$C$5:$C$1000,DATE(Thang!$E$4,Thang!$C$4,BF$2),Xuat!$D$5:$D$1000,Loc!$A390)</f>
        <v>0</v>
      </c>
      <c r="BG390" s="7">
        <f>SUMIFS(Xuat!$G$5:$G$1000,Xuat!$C$5:$C$1000,DATE(Thang!$E$4,Thang!$C$4,BG$2),Xuat!$D$5:$D$1000,Loc!$A390)</f>
        <v>0</v>
      </c>
      <c r="BH390" s="7">
        <f>SUMIFS(Xuat!$G$5:$G$1000,Xuat!$C$5:$C$1000,DATE(Thang!$E$4,Thang!$C$4,BH$2),Xuat!$D$5:$D$1000,Loc!$A390)</f>
        <v>0</v>
      </c>
      <c r="BI390" s="7">
        <f>SUMIFS(Xuat!$G$5:$G$1000,Xuat!$C$5:$C$1000,DATE(Thang!$E$4,Thang!$C$4,BI$2),Xuat!$D$5:$D$1000,Loc!$A390)</f>
        <v>0</v>
      </c>
      <c r="BJ390" s="7">
        <f>SUMIFS(Xuat!$G$5:$G$1000,Xuat!$C$5:$C$1000,DATE(Thang!$E$4,Thang!$C$4,BJ$2),Xuat!$D$5:$D$1000,Loc!$A390)</f>
        <v>0</v>
      </c>
      <c r="BK390" s="7">
        <f>SUMIFS(Xuat!$G$5:$G$1000,Xuat!$C$5:$C$1000,DATE(Thang!$E$4,Thang!$C$4,BK$2),Xuat!$D$5:$D$1000,Loc!$A390)</f>
        <v>0</v>
      </c>
      <c r="BL390" s="7">
        <f>SUMIFS(Xuat!$G$5:$G$1000,Xuat!$C$5:$C$1000,DATE(Thang!$E$4,Thang!$C$4,BL$2),Xuat!$D$5:$D$1000,Loc!$A390)</f>
        <v>0</v>
      </c>
      <c r="BM390" s="7">
        <f>SUMIFS(Xuat!$G$5:$G$1000,Xuat!$C$5:$C$1000,DATE(Thang!$E$4,Thang!$C$4,BM$2),Xuat!$D$5:$D$1000,Loc!$A390)</f>
        <v>0</v>
      </c>
      <c r="BN390" s="7">
        <f>SUMIFS(Xuat!$G$5:$G$1000,Xuat!$C$5:$C$1000,DATE(Thang!$E$4,Thang!$C$4,BN$2),Xuat!$D$5:$D$1000,Loc!$A390)</f>
        <v>0</v>
      </c>
      <c r="BO390" s="7">
        <f>SUMIFS(Xuat!$G$5:$G$1000,Xuat!$C$5:$C$1000,DATE(Thang!$E$4,Thang!$C$4,BO$2),Xuat!$D$5:$D$1000,Loc!$A390)</f>
        <v>0</v>
      </c>
      <c r="BP390" s="7">
        <f>SUMIFS(Xuat!$G$5:$G$1000,Xuat!$C$5:$C$1000,DATE(Thang!$E$4,Thang!$C$4,BP$2),Xuat!$D$5:$D$1000,Loc!$A390)</f>
        <v>0</v>
      </c>
      <c r="BQ390" s="7">
        <f>SUMIFS(Xuat!$G$5:$G$1000,Xuat!$C$5:$C$1000,DATE(Thang!$E$4,Thang!$C$4,BQ$2),Xuat!$D$5:$D$1000,Loc!$A390)</f>
        <v>0</v>
      </c>
      <c r="BR390" s="7">
        <f>SUMIFS(Xuat!$G$5:$G$1000,Xuat!$C$5:$C$1000,DATE(Thang!$E$4,Thang!$C$4,BR$2),Xuat!$D$5:$D$1000,Loc!$A390)</f>
        <v>0</v>
      </c>
      <c r="BS390" s="7">
        <f>SUMIFS(Xuat!$G$5:$G$1000,Xuat!$C$5:$C$1000,DATE(Thang!$E$4,Thang!$C$4,BS$2),Xuat!$D$5:$D$1000,Loc!$A390)</f>
        <v>0</v>
      </c>
    </row>
    <row r="391" spans="1:71" x14ac:dyDescent="0.2">
      <c r="A391" s="2">
        <f>DM!C391</f>
        <v>0</v>
      </c>
      <c r="B391" s="3">
        <f>VLOOKUP(A391,Tondau!$B$5:$F$500,3,0)</f>
        <v>0</v>
      </c>
      <c r="C391" s="3">
        <f>VLOOKUP(Tinhgiavon!A391,Tondau!$B$5:$E$500,4,0)</f>
        <v>0</v>
      </c>
      <c r="D391" s="3">
        <f t="shared" si="32"/>
        <v>0</v>
      </c>
      <c r="E391" s="3">
        <f>SUMIF(Nhap!$F$5:$F$1000,Tinhgiavon!A391,Nhap!$K$5:$K$1000)</f>
        <v>0</v>
      </c>
      <c r="F391" s="3">
        <f t="shared" si="33"/>
        <v>0</v>
      </c>
      <c r="G391" s="3">
        <f t="shared" si="34"/>
        <v>0</v>
      </c>
      <c r="H391" s="3">
        <f t="shared" si="35"/>
        <v>0</v>
      </c>
      <c r="I391" s="3">
        <f t="shared" si="36"/>
        <v>0</v>
      </c>
      <c r="J391" s="7">
        <f>SUMIFS(Nhap!$I$5:$I$1000,Nhap!$E$5:$E$1000,DATE(Thang!$E$4,Thang!$C$4,Loc!$F$2),Nhap!$F$5:$F$1000,Loc!A391)</f>
        <v>0</v>
      </c>
      <c r="K391" s="7">
        <f>SUMIFS(Nhap!$I$5:$I$1000,Nhap!$E$5:$E$1000,DATE(Thang!$E$4,Thang!$C$4,Loc!$G$2),Nhap!$F$5:$F$1000,Loc!A391)</f>
        <v>0</v>
      </c>
      <c r="L391" s="7">
        <f>SUMIFS(Nhap!$I$5:$I$1000,Nhap!$E$5:$E$1000,DATE(Thang!$E$4,Thang!$C$4,Loc!$H$2),Nhap!$F$5:$F$1000,Loc!A391)</f>
        <v>0</v>
      </c>
      <c r="M391" s="7">
        <f>SUMIFS(Nhap!$I$5:$I$1000,Nhap!$E$5:$E$1000,DATE(Thang!$E$4,Thang!$C$4,Loc!$I$2),Nhap!$F$5:$F$1000,Loc!A391)</f>
        <v>0</v>
      </c>
      <c r="N391" s="7">
        <f>SUMIFS(Nhap!$I$5:$I$1000,Nhap!$E$5:$E$1000,DATE(Thang!$E$4,Thang!$C$4,Loc!$J$2),Nhap!$F$5:$F$1000,Loc!A391)</f>
        <v>0</v>
      </c>
      <c r="O391" s="7">
        <f>SUMIFS(Nhap!$I$5:$I$1000,Nhap!$E$5:$E$1000,DATE(Thang!$E$4,Thang!$C$4,Loc!$K$2),Nhap!$F$5:$F$1000,Loc!A391)</f>
        <v>0</v>
      </c>
      <c r="P391" s="7">
        <f>SUMIFS(Nhap!$I$5:$I$1000,Nhap!$E$5:$E$1000,DATE(Thang!$E$4,Thang!$C$4,Loc!$L$2),Nhap!$F$5:$F$1000,Loc!A391)</f>
        <v>0</v>
      </c>
      <c r="Q391" s="7">
        <f>SUMIFS(Nhap!$I$5:$I$1000,Nhap!$E$5:$E$1000,DATE(Thang!$E$4,Thang!$C$4,Loc!$M$2),Nhap!$F$5:$F$1000,Loc!A391)</f>
        <v>0</v>
      </c>
      <c r="R391" s="7">
        <f>SUMIFS(Nhap!$I$5:$I$1000,Nhap!$E$5:$E$1000,DATE(Thang!$E$4,Thang!$C$4,Loc!$N$2),Nhap!$F$5:$F$1000,Loc!A391)</f>
        <v>0</v>
      </c>
      <c r="S391" s="7">
        <f>SUMIFS(Nhap!$I$5:$I$1000,Nhap!$E$5:$E$1000,DATE(Thang!$E$4,Thang!$C$4,Loc!$O$2),Nhap!$F$5:$F$1000,Loc!A391)</f>
        <v>0</v>
      </c>
      <c r="T391" s="7">
        <f>SUMIFS(Nhap!$I$5:$I$1000,Nhap!$E$5:$E$1000,DATE(Thang!$E$4,Thang!$C$4,Loc!$P$2),Nhap!$F$5:$F$1000,Loc!A391)</f>
        <v>0</v>
      </c>
      <c r="U391" s="7">
        <f>SUMIFS(Nhap!$I$5:$I$1000,Nhap!$E$5:$E$1000,DATE(Thang!$E$4,Thang!$C$4,Loc!$Q$2),Nhap!$F$5:$F$1000,Loc!A391)</f>
        <v>0</v>
      </c>
      <c r="V391" s="7">
        <f>SUMIFS(Nhap!$I$5:$I$1000,Nhap!$E$5:$E$1000,DATE(Thang!$E$4,Thang!$C$4,Loc!$R$2),Nhap!$F$5:$F$1000,Loc!A391)</f>
        <v>0</v>
      </c>
      <c r="W391" s="7">
        <f>SUMIFS(Nhap!$I$5:$I$1000,Nhap!$E$5:$E$1000,DATE(Thang!$E$4,Thang!$C$4,Loc!$S$2),Nhap!$F$5:$F$1000,Loc!A391)</f>
        <v>0</v>
      </c>
      <c r="X391" s="7">
        <f>SUMIFS(Nhap!$I$5:$I$1000,Nhap!$E$5:$E$1000,DATE(Thang!$E$4,Thang!$C$4,Loc!$T$2),Nhap!$F$5:$F$1000,Loc!A391)</f>
        <v>0</v>
      </c>
      <c r="Y391" s="7">
        <f>SUMIFS(Nhap!$I$5:$I$1000,Nhap!$E$5:$E$1000,DATE(Thang!$E$4,Thang!$C$4,Loc!$U$2),Nhap!$F$5:$F$1000,Loc!A391)</f>
        <v>0</v>
      </c>
      <c r="Z391" s="7">
        <f>SUMIFS(Nhap!$I$5:$I$1000,Nhap!$E$5:$E$1000,DATE(Thang!$E$4,Thang!$C$4,Loc!$V$2),Nhap!$F$5:$F$1000,Loc!A391)</f>
        <v>0</v>
      </c>
      <c r="AA391" s="7">
        <f>SUMIFS(Nhap!$I$5:$I$1000,Nhap!$E$5:$E$1000,DATE(Thang!$E$4,Thang!$C$4,Loc!$W$2),Nhap!$F$5:$F$1000,Loc!A391)</f>
        <v>0</v>
      </c>
      <c r="AB391" s="7">
        <f>SUMIFS(Nhap!$I$5:$I$1000,Nhap!$E$5:$E$1000,DATE(Thang!$E$4,Thang!$C$4,Loc!$X$2),Nhap!$F$5:$F$1000,Loc!A391)</f>
        <v>0</v>
      </c>
      <c r="AC391" s="7">
        <f>SUMIFS(Nhap!$I$5:$I$1000,Nhap!$E$5:$E$1000,DATE(Thang!$E$4,Thang!$C$4,Loc!$Y$2),Nhap!$F$5:$F$1000,Loc!A391)</f>
        <v>0</v>
      </c>
      <c r="AD391" s="7">
        <f>SUMIFS(Nhap!$I$5:$I$1000,Nhap!$E$5:$E$1000,DATE(Thang!$E$4,Thang!$C$4,Loc!$Z$2),Nhap!$F$5:$F$1000,Loc!A391)</f>
        <v>0</v>
      </c>
      <c r="AE391" s="7">
        <f>SUMIFS(Nhap!$I$5:$I$1000,Nhap!$E$5:$E$1000,DATE(Thang!$E$4,Thang!$C$4,Loc!$AA$2),Nhap!$F$5:$F$1000,Loc!A391)</f>
        <v>0</v>
      </c>
      <c r="AF391" s="7">
        <f>SUMIFS(Nhap!$I$5:$I$1000,Nhap!$E$5:$E$1000,DATE(Thang!$E$4,Thang!$C$4,Loc!$AB$2),Nhap!$F$5:$F$1000,Loc!A391)</f>
        <v>0</v>
      </c>
      <c r="AG391" s="7">
        <f>SUMIFS(Nhap!$I$5:$I$1000,Nhap!$E$5:$E$1000,DATE(Thang!$E$4,Thang!$C$4,Loc!$AC$2),Nhap!$F$5:$F$1000,Loc!A391)</f>
        <v>0</v>
      </c>
      <c r="AH391" s="7">
        <f>SUMIFS(Nhap!$I$5:$I$1000,Nhap!$E$5:$E$1000,DATE(Thang!$E$4,Thang!$C$4,Loc!$AD$2),Nhap!$F$5:$F$1000,Loc!$A$5)</f>
        <v>0</v>
      </c>
      <c r="AI391" s="7">
        <f>SUMIFS(Nhap!$I$5:$I$1000,Nhap!$E$5:$E$1000,DATE(Thang!$E$4,Thang!$C$4,Loc!$AE$2),Nhap!$F$5:$F$1000,Loc!A391)</f>
        <v>0</v>
      </c>
      <c r="AJ391" s="7">
        <f>SUMIFS(Nhap!$I$5:$I$1000,Nhap!$E$5:$E$1000,DATE(Thang!$E$4,Thang!$C$4,Loc!$AF$2),Nhap!$F$5:$F$1000,Loc!A391)</f>
        <v>0</v>
      </c>
      <c r="AK391" s="7">
        <f>SUMIFS(Nhap!$I$5:$I$1000,Nhap!$E$5:$E$1000,DATE(Thang!$E$4,Thang!$C$4,Loc!$AG$2),Nhap!$F$5:$F$1000,Loc!A391)</f>
        <v>0</v>
      </c>
      <c r="AL391" s="7">
        <f>SUMIFS(Nhap!$I$5:$I$1000,Nhap!$E$5:$E$1000,DATE(Thang!$E$4,Thang!$C$4,Loc!$AH$2),Nhap!$F$5:$F$1000,Loc!A391)</f>
        <v>0</v>
      </c>
      <c r="AM391" s="7">
        <f>SUMIFS(Nhap!$I$5:$I$1000,Nhap!$E$5:$E$1000,DATE(Thang!$E$4,Thang!$C$4,Loc!$AI$2),Nhap!$F$5:$F$1000,Loc!A391)</f>
        <v>0</v>
      </c>
      <c r="AN391" s="7">
        <f>SUMIFS(Nhap!$I$5:$I$1000,Nhap!$E$5:$E$1000,DATE(Thang!$E$4,Thang!$C$4,Loc!$AJ$2),Nhap!$F$5:$F$1000,Loc!A391)</f>
        <v>0</v>
      </c>
      <c r="AO391" s="7">
        <f>SUMIFS(Xuat!$G$5:$G$1000,Xuat!$C$5:$C$1000,DATE(Thang!$E$4,Thang!$C$4,AO$2),Xuat!$D$5:$D$1000,Loc!$A391)</f>
        <v>0</v>
      </c>
      <c r="AP391" s="7">
        <f>SUMIFS(Xuat!$G$5:$G$1000,Xuat!$C$5:$C$1000,DATE(Thang!$E$4,Thang!$C$4,AP$2),Xuat!$D$5:$D$1000,Loc!$A391)</f>
        <v>0</v>
      </c>
      <c r="AQ391" s="7">
        <f>SUMIFS(Xuat!$G$5:$G$1000,Xuat!$C$5:$C$1000,DATE(Thang!$E$4,Thang!$C$4,AQ$2),Xuat!$D$5:$D$1000,Loc!$A391)</f>
        <v>0</v>
      </c>
      <c r="AR391" s="7">
        <f>SUMIFS(Xuat!$G$5:$G$1000,Xuat!$C$5:$C$1000,DATE(Thang!$E$4,Thang!$C$4,AR$2),Xuat!$D$5:$D$1000,Loc!$A391)</f>
        <v>0</v>
      </c>
      <c r="AS391" s="7">
        <f>SUMIFS(Xuat!$G$5:$G$1000,Xuat!$C$5:$C$1000,DATE(Thang!$E$4,Thang!$C$4,AS$2),Xuat!$D$5:$D$1000,Loc!$A391)</f>
        <v>0</v>
      </c>
      <c r="AT391" s="7">
        <f>SUMIFS(Xuat!$G$5:$G$1000,Xuat!$C$5:$C$1000,DATE(Thang!$E$4,Thang!$C$4,AT$2),Xuat!$D$5:$D$1000,Loc!$A391)</f>
        <v>0</v>
      </c>
      <c r="AU391" s="7">
        <f>SUMIFS(Xuat!$G$5:$G$1000,Xuat!$C$5:$C$1000,DATE(Thang!$E$4,Thang!$C$4,AU$2),Xuat!$D$5:$D$1000,Loc!$A391)</f>
        <v>0</v>
      </c>
      <c r="AV391" s="7">
        <f>SUMIFS(Xuat!$G$5:$G$1000,Xuat!$C$5:$C$1000,DATE(Thang!$E$4,Thang!$C$4,AV$2),Xuat!$D$5:$D$1000,Loc!$A391)</f>
        <v>0</v>
      </c>
      <c r="AW391" s="7">
        <f>SUMIFS(Xuat!$G$5:$G$1000,Xuat!$C$5:$C$1000,DATE(Thang!$E$4,Thang!$C$4,AW$2),Xuat!$D$5:$D$1000,Loc!$A391)</f>
        <v>0</v>
      </c>
      <c r="AX391" s="7">
        <f>SUMIFS(Xuat!$G$5:$G$1000,Xuat!$C$5:$C$1000,DATE(Thang!$E$4,Thang!$C$4,AX$2),Xuat!$D$5:$D$1000,Loc!$A391)</f>
        <v>0</v>
      </c>
      <c r="AY391" s="7">
        <f>SUMIFS(Xuat!$G$5:$G$1000,Xuat!$C$5:$C$1000,DATE(Thang!$E$4,Thang!$C$4,AY$2),Xuat!$D$5:$D$1000,Loc!$A391)</f>
        <v>0</v>
      </c>
      <c r="AZ391" s="7">
        <f>SUMIFS(Xuat!$G$5:$G$1000,Xuat!$C$5:$C$1000,DATE(Thang!$E$4,Thang!$C$4,AZ$2),Xuat!$D$5:$D$1000,Loc!$A391)</f>
        <v>0</v>
      </c>
      <c r="BA391" s="7">
        <f>SUMIFS(Xuat!$G$5:$G$1000,Xuat!$C$5:$C$1000,DATE(Thang!$E$4,Thang!$C$4,BA$2),Xuat!$D$5:$D$1000,Loc!$A391)</f>
        <v>0</v>
      </c>
      <c r="BB391" s="7">
        <f>SUMIFS(Xuat!$G$5:$G$1000,Xuat!$C$5:$C$1000,DATE(Thang!$E$4,Thang!$C$4,BB$2),Xuat!$D$5:$D$1000,Loc!$A391)</f>
        <v>0</v>
      </c>
      <c r="BC391" s="7">
        <f>SUMIFS(Xuat!$G$5:$G$1000,Xuat!$C$5:$C$1000,DATE(Thang!$E$4,Thang!$C$4,BC$2),Xuat!$D$5:$D$1000,Loc!$A391)</f>
        <v>0</v>
      </c>
      <c r="BD391" s="7">
        <f>SUMIFS(Xuat!$G$5:$G$1000,Xuat!$C$5:$C$1000,DATE(Thang!$E$4,Thang!$C$4,BD$2),Xuat!$D$5:$D$1000,Loc!$A391)</f>
        <v>0</v>
      </c>
      <c r="BE391" s="7">
        <f>SUMIFS(Xuat!$G$5:$G$1000,Xuat!$C$5:$C$1000,DATE(Thang!$E$4,Thang!$C$4,BE$2),Xuat!$D$5:$D$1000,Loc!$A391)</f>
        <v>0</v>
      </c>
      <c r="BF391" s="7">
        <f>SUMIFS(Xuat!$G$5:$G$1000,Xuat!$C$5:$C$1000,DATE(Thang!$E$4,Thang!$C$4,BF$2),Xuat!$D$5:$D$1000,Loc!$A391)</f>
        <v>0</v>
      </c>
      <c r="BG391" s="7">
        <f>SUMIFS(Xuat!$G$5:$G$1000,Xuat!$C$5:$C$1000,DATE(Thang!$E$4,Thang!$C$4,BG$2),Xuat!$D$5:$D$1000,Loc!$A391)</f>
        <v>0</v>
      </c>
      <c r="BH391" s="7">
        <f>SUMIFS(Xuat!$G$5:$G$1000,Xuat!$C$5:$C$1000,DATE(Thang!$E$4,Thang!$C$4,BH$2),Xuat!$D$5:$D$1000,Loc!$A391)</f>
        <v>0</v>
      </c>
      <c r="BI391" s="7">
        <f>SUMIFS(Xuat!$G$5:$G$1000,Xuat!$C$5:$C$1000,DATE(Thang!$E$4,Thang!$C$4,BI$2),Xuat!$D$5:$D$1000,Loc!$A391)</f>
        <v>0</v>
      </c>
      <c r="BJ391" s="7">
        <f>SUMIFS(Xuat!$G$5:$G$1000,Xuat!$C$5:$C$1000,DATE(Thang!$E$4,Thang!$C$4,BJ$2),Xuat!$D$5:$D$1000,Loc!$A391)</f>
        <v>0</v>
      </c>
      <c r="BK391" s="7">
        <f>SUMIFS(Xuat!$G$5:$G$1000,Xuat!$C$5:$C$1000,DATE(Thang!$E$4,Thang!$C$4,BK$2),Xuat!$D$5:$D$1000,Loc!$A391)</f>
        <v>0</v>
      </c>
      <c r="BL391" s="7">
        <f>SUMIFS(Xuat!$G$5:$G$1000,Xuat!$C$5:$C$1000,DATE(Thang!$E$4,Thang!$C$4,BL$2),Xuat!$D$5:$D$1000,Loc!$A391)</f>
        <v>0</v>
      </c>
      <c r="BM391" s="7">
        <f>SUMIFS(Xuat!$G$5:$G$1000,Xuat!$C$5:$C$1000,DATE(Thang!$E$4,Thang!$C$4,BM$2),Xuat!$D$5:$D$1000,Loc!$A391)</f>
        <v>0</v>
      </c>
      <c r="BN391" s="7">
        <f>SUMIFS(Xuat!$G$5:$G$1000,Xuat!$C$5:$C$1000,DATE(Thang!$E$4,Thang!$C$4,BN$2),Xuat!$D$5:$D$1000,Loc!$A391)</f>
        <v>0</v>
      </c>
      <c r="BO391" s="7">
        <f>SUMIFS(Xuat!$G$5:$G$1000,Xuat!$C$5:$C$1000,DATE(Thang!$E$4,Thang!$C$4,BO$2),Xuat!$D$5:$D$1000,Loc!$A391)</f>
        <v>0</v>
      </c>
      <c r="BP391" s="7">
        <f>SUMIFS(Xuat!$G$5:$G$1000,Xuat!$C$5:$C$1000,DATE(Thang!$E$4,Thang!$C$4,BP$2),Xuat!$D$5:$D$1000,Loc!$A391)</f>
        <v>0</v>
      </c>
      <c r="BQ391" s="7">
        <f>SUMIFS(Xuat!$G$5:$G$1000,Xuat!$C$5:$C$1000,DATE(Thang!$E$4,Thang!$C$4,BQ$2),Xuat!$D$5:$D$1000,Loc!$A391)</f>
        <v>0</v>
      </c>
      <c r="BR391" s="7">
        <f>SUMIFS(Xuat!$G$5:$G$1000,Xuat!$C$5:$C$1000,DATE(Thang!$E$4,Thang!$C$4,BR$2),Xuat!$D$5:$D$1000,Loc!$A391)</f>
        <v>0</v>
      </c>
      <c r="BS391" s="7">
        <f>SUMIFS(Xuat!$G$5:$G$1000,Xuat!$C$5:$C$1000,DATE(Thang!$E$4,Thang!$C$4,BS$2),Xuat!$D$5:$D$1000,Loc!$A391)</f>
        <v>0</v>
      </c>
    </row>
    <row r="392" spans="1:71" x14ac:dyDescent="0.2">
      <c r="A392" s="2">
        <f>DM!C392</f>
        <v>0</v>
      </c>
      <c r="B392" s="3">
        <f>VLOOKUP(A392,Tondau!$B$5:$F$500,3,0)</f>
        <v>0</v>
      </c>
      <c r="C392" s="3">
        <f>VLOOKUP(Tinhgiavon!A392,Tondau!$B$5:$E$500,4,0)</f>
        <v>0</v>
      </c>
      <c r="D392" s="3">
        <f t="shared" si="32"/>
        <v>0</v>
      </c>
      <c r="E392" s="3">
        <f>SUMIF(Nhap!$F$5:$F$1000,Tinhgiavon!A392,Nhap!$K$5:$K$1000)</f>
        <v>0</v>
      </c>
      <c r="F392" s="3">
        <f t="shared" si="33"/>
        <v>0</v>
      </c>
      <c r="G392" s="3">
        <f t="shared" si="34"/>
        <v>0</v>
      </c>
      <c r="H392" s="3">
        <f t="shared" si="35"/>
        <v>0</v>
      </c>
      <c r="I392" s="3">
        <f t="shared" si="36"/>
        <v>0</v>
      </c>
      <c r="J392" s="7">
        <f>SUMIFS(Nhap!$I$5:$I$1000,Nhap!$E$5:$E$1000,DATE(Thang!$E$4,Thang!$C$4,Loc!$F$2),Nhap!$F$5:$F$1000,Loc!A392)</f>
        <v>0</v>
      </c>
      <c r="K392" s="7">
        <f>SUMIFS(Nhap!$I$5:$I$1000,Nhap!$E$5:$E$1000,DATE(Thang!$E$4,Thang!$C$4,Loc!$G$2),Nhap!$F$5:$F$1000,Loc!A392)</f>
        <v>0</v>
      </c>
      <c r="L392" s="7">
        <f>SUMIFS(Nhap!$I$5:$I$1000,Nhap!$E$5:$E$1000,DATE(Thang!$E$4,Thang!$C$4,Loc!$H$2),Nhap!$F$5:$F$1000,Loc!A392)</f>
        <v>0</v>
      </c>
      <c r="M392" s="7">
        <f>SUMIFS(Nhap!$I$5:$I$1000,Nhap!$E$5:$E$1000,DATE(Thang!$E$4,Thang!$C$4,Loc!$I$2),Nhap!$F$5:$F$1000,Loc!A392)</f>
        <v>0</v>
      </c>
      <c r="N392" s="7">
        <f>SUMIFS(Nhap!$I$5:$I$1000,Nhap!$E$5:$E$1000,DATE(Thang!$E$4,Thang!$C$4,Loc!$J$2),Nhap!$F$5:$F$1000,Loc!A392)</f>
        <v>0</v>
      </c>
      <c r="O392" s="7">
        <f>SUMIFS(Nhap!$I$5:$I$1000,Nhap!$E$5:$E$1000,DATE(Thang!$E$4,Thang!$C$4,Loc!$K$2),Nhap!$F$5:$F$1000,Loc!A392)</f>
        <v>0</v>
      </c>
      <c r="P392" s="7">
        <f>SUMIFS(Nhap!$I$5:$I$1000,Nhap!$E$5:$E$1000,DATE(Thang!$E$4,Thang!$C$4,Loc!$L$2),Nhap!$F$5:$F$1000,Loc!A392)</f>
        <v>0</v>
      </c>
      <c r="Q392" s="7">
        <f>SUMIFS(Nhap!$I$5:$I$1000,Nhap!$E$5:$E$1000,DATE(Thang!$E$4,Thang!$C$4,Loc!$M$2),Nhap!$F$5:$F$1000,Loc!A392)</f>
        <v>0</v>
      </c>
      <c r="R392" s="7">
        <f>SUMIFS(Nhap!$I$5:$I$1000,Nhap!$E$5:$E$1000,DATE(Thang!$E$4,Thang!$C$4,Loc!$N$2),Nhap!$F$5:$F$1000,Loc!A392)</f>
        <v>0</v>
      </c>
      <c r="S392" s="7">
        <f>SUMIFS(Nhap!$I$5:$I$1000,Nhap!$E$5:$E$1000,DATE(Thang!$E$4,Thang!$C$4,Loc!$O$2),Nhap!$F$5:$F$1000,Loc!A392)</f>
        <v>0</v>
      </c>
      <c r="T392" s="7">
        <f>SUMIFS(Nhap!$I$5:$I$1000,Nhap!$E$5:$E$1000,DATE(Thang!$E$4,Thang!$C$4,Loc!$P$2),Nhap!$F$5:$F$1000,Loc!A392)</f>
        <v>0</v>
      </c>
      <c r="U392" s="7">
        <f>SUMIFS(Nhap!$I$5:$I$1000,Nhap!$E$5:$E$1000,DATE(Thang!$E$4,Thang!$C$4,Loc!$Q$2),Nhap!$F$5:$F$1000,Loc!A392)</f>
        <v>0</v>
      </c>
      <c r="V392" s="7">
        <f>SUMIFS(Nhap!$I$5:$I$1000,Nhap!$E$5:$E$1000,DATE(Thang!$E$4,Thang!$C$4,Loc!$R$2),Nhap!$F$5:$F$1000,Loc!A392)</f>
        <v>0</v>
      </c>
      <c r="W392" s="7">
        <f>SUMIFS(Nhap!$I$5:$I$1000,Nhap!$E$5:$E$1000,DATE(Thang!$E$4,Thang!$C$4,Loc!$S$2),Nhap!$F$5:$F$1000,Loc!A392)</f>
        <v>0</v>
      </c>
      <c r="X392" s="7">
        <f>SUMIFS(Nhap!$I$5:$I$1000,Nhap!$E$5:$E$1000,DATE(Thang!$E$4,Thang!$C$4,Loc!$T$2),Nhap!$F$5:$F$1000,Loc!A392)</f>
        <v>0</v>
      </c>
      <c r="Y392" s="7">
        <f>SUMIFS(Nhap!$I$5:$I$1000,Nhap!$E$5:$E$1000,DATE(Thang!$E$4,Thang!$C$4,Loc!$U$2),Nhap!$F$5:$F$1000,Loc!A392)</f>
        <v>0</v>
      </c>
      <c r="Z392" s="7">
        <f>SUMIFS(Nhap!$I$5:$I$1000,Nhap!$E$5:$E$1000,DATE(Thang!$E$4,Thang!$C$4,Loc!$V$2),Nhap!$F$5:$F$1000,Loc!A392)</f>
        <v>0</v>
      </c>
      <c r="AA392" s="7">
        <f>SUMIFS(Nhap!$I$5:$I$1000,Nhap!$E$5:$E$1000,DATE(Thang!$E$4,Thang!$C$4,Loc!$W$2),Nhap!$F$5:$F$1000,Loc!A392)</f>
        <v>0</v>
      </c>
      <c r="AB392" s="7">
        <f>SUMIFS(Nhap!$I$5:$I$1000,Nhap!$E$5:$E$1000,DATE(Thang!$E$4,Thang!$C$4,Loc!$X$2),Nhap!$F$5:$F$1000,Loc!A392)</f>
        <v>0</v>
      </c>
      <c r="AC392" s="7">
        <f>SUMIFS(Nhap!$I$5:$I$1000,Nhap!$E$5:$E$1000,DATE(Thang!$E$4,Thang!$C$4,Loc!$Y$2),Nhap!$F$5:$F$1000,Loc!A392)</f>
        <v>0</v>
      </c>
      <c r="AD392" s="7">
        <f>SUMIFS(Nhap!$I$5:$I$1000,Nhap!$E$5:$E$1000,DATE(Thang!$E$4,Thang!$C$4,Loc!$Z$2),Nhap!$F$5:$F$1000,Loc!A392)</f>
        <v>0</v>
      </c>
      <c r="AE392" s="7">
        <f>SUMIFS(Nhap!$I$5:$I$1000,Nhap!$E$5:$E$1000,DATE(Thang!$E$4,Thang!$C$4,Loc!$AA$2),Nhap!$F$5:$F$1000,Loc!A392)</f>
        <v>0</v>
      </c>
      <c r="AF392" s="7">
        <f>SUMIFS(Nhap!$I$5:$I$1000,Nhap!$E$5:$E$1000,DATE(Thang!$E$4,Thang!$C$4,Loc!$AB$2),Nhap!$F$5:$F$1000,Loc!A392)</f>
        <v>0</v>
      </c>
      <c r="AG392" s="7">
        <f>SUMIFS(Nhap!$I$5:$I$1000,Nhap!$E$5:$E$1000,DATE(Thang!$E$4,Thang!$C$4,Loc!$AC$2),Nhap!$F$5:$F$1000,Loc!A392)</f>
        <v>0</v>
      </c>
      <c r="AH392" s="7">
        <f>SUMIFS(Nhap!$I$5:$I$1000,Nhap!$E$5:$E$1000,DATE(Thang!$E$4,Thang!$C$4,Loc!$AD$2),Nhap!$F$5:$F$1000,Loc!$A$5)</f>
        <v>0</v>
      </c>
      <c r="AI392" s="7">
        <f>SUMIFS(Nhap!$I$5:$I$1000,Nhap!$E$5:$E$1000,DATE(Thang!$E$4,Thang!$C$4,Loc!$AE$2),Nhap!$F$5:$F$1000,Loc!A392)</f>
        <v>0</v>
      </c>
      <c r="AJ392" s="7">
        <f>SUMIFS(Nhap!$I$5:$I$1000,Nhap!$E$5:$E$1000,DATE(Thang!$E$4,Thang!$C$4,Loc!$AF$2),Nhap!$F$5:$F$1000,Loc!A392)</f>
        <v>0</v>
      </c>
      <c r="AK392" s="7">
        <f>SUMIFS(Nhap!$I$5:$I$1000,Nhap!$E$5:$E$1000,DATE(Thang!$E$4,Thang!$C$4,Loc!$AG$2),Nhap!$F$5:$F$1000,Loc!A392)</f>
        <v>0</v>
      </c>
      <c r="AL392" s="7">
        <f>SUMIFS(Nhap!$I$5:$I$1000,Nhap!$E$5:$E$1000,DATE(Thang!$E$4,Thang!$C$4,Loc!$AH$2),Nhap!$F$5:$F$1000,Loc!A392)</f>
        <v>0</v>
      </c>
      <c r="AM392" s="7">
        <f>SUMIFS(Nhap!$I$5:$I$1000,Nhap!$E$5:$E$1000,DATE(Thang!$E$4,Thang!$C$4,Loc!$AI$2),Nhap!$F$5:$F$1000,Loc!A392)</f>
        <v>0</v>
      </c>
      <c r="AN392" s="7">
        <f>SUMIFS(Nhap!$I$5:$I$1000,Nhap!$E$5:$E$1000,DATE(Thang!$E$4,Thang!$C$4,Loc!$AJ$2),Nhap!$F$5:$F$1000,Loc!A392)</f>
        <v>0</v>
      </c>
      <c r="AO392" s="7">
        <f>SUMIFS(Xuat!$G$5:$G$1000,Xuat!$C$5:$C$1000,DATE(Thang!$E$4,Thang!$C$4,AO$2),Xuat!$D$5:$D$1000,Loc!$A392)</f>
        <v>0</v>
      </c>
      <c r="AP392" s="7">
        <f>SUMIFS(Xuat!$G$5:$G$1000,Xuat!$C$5:$C$1000,DATE(Thang!$E$4,Thang!$C$4,AP$2),Xuat!$D$5:$D$1000,Loc!$A392)</f>
        <v>0</v>
      </c>
      <c r="AQ392" s="7">
        <f>SUMIFS(Xuat!$G$5:$G$1000,Xuat!$C$5:$C$1000,DATE(Thang!$E$4,Thang!$C$4,AQ$2),Xuat!$D$5:$D$1000,Loc!$A392)</f>
        <v>0</v>
      </c>
      <c r="AR392" s="7">
        <f>SUMIFS(Xuat!$G$5:$G$1000,Xuat!$C$5:$C$1000,DATE(Thang!$E$4,Thang!$C$4,AR$2),Xuat!$D$5:$D$1000,Loc!$A392)</f>
        <v>0</v>
      </c>
      <c r="AS392" s="7">
        <f>SUMIFS(Xuat!$G$5:$G$1000,Xuat!$C$5:$C$1000,DATE(Thang!$E$4,Thang!$C$4,AS$2),Xuat!$D$5:$D$1000,Loc!$A392)</f>
        <v>0</v>
      </c>
      <c r="AT392" s="7">
        <f>SUMIFS(Xuat!$G$5:$G$1000,Xuat!$C$5:$C$1000,DATE(Thang!$E$4,Thang!$C$4,AT$2),Xuat!$D$5:$D$1000,Loc!$A392)</f>
        <v>0</v>
      </c>
      <c r="AU392" s="7">
        <f>SUMIFS(Xuat!$G$5:$G$1000,Xuat!$C$5:$C$1000,DATE(Thang!$E$4,Thang!$C$4,AU$2),Xuat!$D$5:$D$1000,Loc!$A392)</f>
        <v>0</v>
      </c>
      <c r="AV392" s="7">
        <f>SUMIFS(Xuat!$G$5:$G$1000,Xuat!$C$5:$C$1000,DATE(Thang!$E$4,Thang!$C$4,AV$2),Xuat!$D$5:$D$1000,Loc!$A392)</f>
        <v>0</v>
      </c>
      <c r="AW392" s="7">
        <f>SUMIFS(Xuat!$G$5:$G$1000,Xuat!$C$5:$C$1000,DATE(Thang!$E$4,Thang!$C$4,AW$2),Xuat!$D$5:$D$1000,Loc!$A392)</f>
        <v>0</v>
      </c>
      <c r="AX392" s="7">
        <f>SUMIFS(Xuat!$G$5:$G$1000,Xuat!$C$5:$C$1000,DATE(Thang!$E$4,Thang!$C$4,AX$2),Xuat!$D$5:$D$1000,Loc!$A392)</f>
        <v>0</v>
      </c>
      <c r="AY392" s="7">
        <f>SUMIFS(Xuat!$G$5:$G$1000,Xuat!$C$5:$C$1000,DATE(Thang!$E$4,Thang!$C$4,AY$2),Xuat!$D$5:$D$1000,Loc!$A392)</f>
        <v>0</v>
      </c>
      <c r="AZ392" s="7">
        <f>SUMIFS(Xuat!$G$5:$G$1000,Xuat!$C$5:$C$1000,DATE(Thang!$E$4,Thang!$C$4,AZ$2),Xuat!$D$5:$D$1000,Loc!$A392)</f>
        <v>0</v>
      </c>
      <c r="BA392" s="7">
        <f>SUMIFS(Xuat!$G$5:$G$1000,Xuat!$C$5:$C$1000,DATE(Thang!$E$4,Thang!$C$4,BA$2),Xuat!$D$5:$D$1000,Loc!$A392)</f>
        <v>0</v>
      </c>
      <c r="BB392" s="7">
        <f>SUMIFS(Xuat!$G$5:$G$1000,Xuat!$C$5:$C$1000,DATE(Thang!$E$4,Thang!$C$4,BB$2),Xuat!$D$5:$D$1000,Loc!$A392)</f>
        <v>0</v>
      </c>
      <c r="BC392" s="7">
        <f>SUMIFS(Xuat!$G$5:$G$1000,Xuat!$C$5:$C$1000,DATE(Thang!$E$4,Thang!$C$4,BC$2),Xuat!$D$5:$D$1000,Loc!$A392)</f>
        <v>0</v>
      </c>
      <c r="BD392" s="7">
        <f>SUMIFS(Xuat!$G$5:$G$1000,Xuat!$C$5:$C$1000,DATE(Thang!$E$4,Thang!$C$4,BD$2),Xuat!$D$5:$D$1000,Loc!$A392)</f>
        <v>0</v>
      </c>
      <c r="BE392" s="7">
        <f>SUMIFS(Xuat!$G$5:$G$1000,Xuat!$C$5:$C$1000,DATE(Thang!$E$4,Thang!$C$4,BE$2),Xuat!$D$5:$D$1000,Loc!$A392)</f>
        <v>0</v>
      </c>
      <c r="BF392" s="7">
        <f>SUMIFS(Xuat!$G$5:$G$1000,Xuat!$C$5:$C$1000,DATE(Thang!$E$4,Thang!$C$4,BF$2),Xuat!$D$5:$D$1000,Loc!$A392)</f>
        <v>0</v>
      </c>
      <c r="BG392" s="7">
        <f>SUMIFS(Xuat!$G$5:$G$1000,Xuat!$C$5:$C$1000,DATE(Thang!$E$4,Thang!$C$4,BG$2),Xuat!$D$5:$D$1000,Loc!$A392)</f>
        <v>0</v>
      </c>
      <c r="BH392" s="7">
        <f>SUMIFS(Xuat!$G$5:$G$1000,Xuat!$C$5:$C$1000,DATE(Thang!$E$4,Thang!$C$4,BH$2),Xuat!$D$5:$D$1000,Loc!$A392)</f>
        <v>0</v>
      </c>
      <c r="BI392" s="7">
        <f>SUMIFS(Xuat!$G$5:$G$1000,Xuat!$C$5:$C$1000,DATE(Thang!$E$4,Thang!$C$4,BI$2),Xuat!$D$5:$D$1000,Loc!$A392)</f>
        <v>0</v>
      </c>
      <c r="BJ392" s="7">
        <f>SUMIFS(Xuat!$G$5:$G$1000,Xuat!$C$5:$C$1000,DATE(Thang!$E$4,Thang!$C$4,BJ$2),Xuat!$D$5:$D$1000,Loc!$A392)</f>
        <v>0</v>
      </c>
      <c r="BK392" s="7">
        <f>SUMIFS(Xuat!$G$5:$G$1000,Xuat!$C$5:$C$1000,DATE(Thang!$E$4,Thang!$C$4,BK$2),Xuat!$D$5:$D$1000,Loc!$A392)</f>
        <v>0</v>
      </c>
      <c r="BL392" s="7">
        <f>SUMIFS(Xuat!$G$5:$G$1000,Xuat!$C$5:$C$1000,DATE(Thang!$E$4,Thang!$C$4,BL$2),Xuat!$D$5:$D$1000,Loc!$A392)</f>
        <v>0</v>
      </c>
      <c r="BM392" s="7">
        <f>SUMIFS(Xuat!$G$5:$G$1000,Xuat!$C$5:$C$1000,DATE(Thang!$E$4,Thang!$C$4,BM$2),Xuat!$D$5:$D$1000,Loc!$A392)</f>
        <v>0</v>
      </c>
      <c r="BN392" s="7">
        <f>SUMIFS(Xuat!$G$5:$G$1000,Xuat!$C$5:$C$1000,DATE(Thang!$E$4,Thang!$C$4,BN$2),Xuat!$D$5:$D$1000,Loc!$A392)</f>
        <v>0</v>
      </c>
      <c r="BO392" s="7">
        <f>SUMIFS(Xuat!$G$5:$G$1000,Xuat!$C$5:$C$1000,DATE(Thang!$E$4,Thang!$C$4,BO$2),Xuat!$D$5:$D$1000,Loc!$A392)</f>
        <v>0</v>
      </c>
      <c r="BP392" s="7">
        <f>SUMIFS(Xuat!$G$5:$G$1000,Xuat!$C$5:$C$1000,DATE(Thang!$E$4,Thang!$C$4,BP$2),Xuat!$D$5:$D$1000,Loc!$A392)</f>
        <v>0</v>
      </c>
      <c r="BQ392" s="7">
        <f>SUMIFS(Xuat!$G$5:$G$1000,Xuat!$C$5:$C$1000,DATE(Thang!$E$4,Thang!$C$4,BQ$2),Xuat!$D$5:$D$1000,Loc!$A392)</f>
        <v>0</v>
      </c>
      <c r="BR392" s="7">
        <f>SUMIFS(Xuat!$G$5:$G$1000,Xuat!$C$5:$C$1000,DATE(Thang!$E$4,Thang!$C$4,BR$2),Xuat!$D$5:$D$1000,Loc!$A392)</f>
        <v>0</v>
      </c>
      <c r="BS392" s="7">
        <f>SUMIFS(Xuat!$G$5:$G$1000,Xuat!$C$5:$C$1000,DATE(Thang!$E$4,Thang!$C$4,BS$2),Xuat!$D$5:$D$1000,Loc!$A392)</f>
        <v>0</v>
      </c>
    </row>
    <row r="393" spans="1:71" x14ac:dyDescent="0.2">
      <c r="A393" s="2">
        <f>DM!C393</f>
        <v>0</v>
      </c>
      <c r="B393" s="3">
        <f>VLOOKUP(A393,Tondau!$B$5:$F$500,3,0)</f>
        <v>0</v>
      </c>
      <c r="C393" s="3">
        <f>VLOOKUP(Tinhgiavon!A393,Tondau!$B$5:$E$500,4,0)</f>
        <v>0</v>
      </c>
      <c r="D393" s="3">
        <f t="shared" si="32"/>
        <v>0</v>
      </c>
      <c r="E393" s="3">
        <f>SUMIF(Nhap!$F$5:$F$1000,Tinhgiavon!A393,Nhap!$K$5:$K$1000)</f>
        <v>0</v>
      </c>
      <c r="F393" s="3">
        <f t="shared" si="33"/>
        <v>0</v>
      </c>
      <c r="G393" s="3">
        <f t="shared" si="34"/>
        <v>0</v>
      </c>
      <c r="H393" s="3">
        <f t="shared" si="35"/>
        <v>0</v>
      </c>
      <c r="I393" s="3">
        <f t="shared" si="36"/>
        <v>0</v>
      </c>
      <c r="J393" s="7">
        <f>SUMIFS(Nhap!$I$5:$I$1000,Nhap!$E$5:$E$1000,DATE(Thang!$E$4,Thang!$C$4,Loc!$F$2),Nhap!$F$5:$F$1000,Loc!A393)</f>
        <v>0</v>
      </c>
      <c r="K393" s="7">
        <f>SUMIFS(Nhap!$I$5:$I$1000,Nhap!$E$5:$E$1000,DATE(Thang!$E$4,Thang!$C$4,Loc!$G$2),Nhap!$F$5:$F$1000,Loc!A393)</f>
        <v>0</v>
      </c>
      <c r="L393" s="7">
        <f>SUMIFS(Nhap!$I$5:$I$1000,Nhap!$E$5:$E$1000,DATE(Thang!$E$4,Thang!$C$4,Loc!$H$2),Nhap!$F$5:$F$1000,Loc!A393)</f>
        <v>0</v>
      </c>
      <c r="M393" s="7">
        <f>SUMIFS(Nhap!$I$5:$I$1000,Nhap!$E$5:$E$1000,DATE(Thang!$E$4,Thang!$C$4,Loc!$I$2),Nhap!$F$5:$F$1000,Loc!A393)</f>
        <v>0</v>
      </c>
      <c r="N393" s="7">
        <f>SUMIFS(Nhap!$I$5:$I$1000,Nhap!$E$5:$E$1000,DATE(Thang!$E$4,Thang!$C$4,Loc!$J$2),Nhap!$F$5:$F$1000,Loc!A393)</f>
        <v>0</v>
      </c>
      <c r="O393" s="7">
        <f>SUMIFS(Nhap!$I$5:$I$1000,Nhap!$E$5:$E$1000,DATE(Thang!$E$4,Thang!$C$4,Loc!$K$2),Nhap!$F$5:$F$1000,Loc!A393)</f>
        <v>0</v>
      </c>
      <c r="P393" s="7">
        <f>SUMIFS(Nhap!$I$5:$I$1000,Nhap!$E$5:$E$1000,DATE(Thang!$E$4,Thang!$C$4,Loc!$L$2),Nhap!$F$5:$F$1000,Loc!A393)</f>
        <v>0</v>
      </c>
      <c r="Q393" s="7">
        <f>SUMIFS(Nhap!$I$5:$I$1000,Nhap!$E$5:$E$1000,DATE(Thang!$E$4,Thang!$C$4,Loc!$M$2),Nhap!$F$5:$F$1000,Loc!A393)</f>
        <v>0</v>
      </c>
      <c r="R393" s="7">
        <f>SUMIFS(Nhap!$I$5:$I$1000,Nhap!$E$5:$E$1000,DATE(Thang!$E$4,Thang!$C$4,Loc!$N$2),Nhap!$F$5:$F$1000,Loc!A393)</f>
        <v>0</v>
      </c>
      <c r="S393" s="7">
        <f>SUMIFS(Nhap!$I$5:$I$1000,Nhap!$E$5:$E$1000,DATE(Thang!$E$4,Thang!$C$4,Loc!$O$2),Nhap!$F$5:$F$1000,Loc!A393)</f>
        <v>0</v>
      </c>
      <c r="T393" s="7">
        <f>SUMIFS(Nhap!$I$5:$I$1000,Nhap!$E$5:$E$1000,DATE(Thang!$E$4,Thang!$C$4,Loc!$P$2),Nhap!$F$5:$F$1000,Loc!A393)</f>
        <v>0</v>
      </c>
      <c r="U393" s="7">
        <f>SUMIFS(Nhap!$I$5:$I$1000,Nhap!$E$5:$E$1000,DATE(Thang!$E$4,Thang!$C$4,Loc!$Q$2),Nhap!$F$5:$F$1000,Loc!A393)</f>
        <v>0</v>
      </c>
      <c r="V393" s="7">
        <f>SUMIFS(Nhap!$I$5:$I$1000,Nhap!$E$5:$E$1000,DATE(Thang!$E$4,Thang!$C$4,Loc!$R$2),Nhap!$F$5:$F$1000,Loc!A393)</f>
        <v>0</v>
      </c>
      <c r="W393" s="7">
        <f>SUMIFS(Nhap!$I$5:$I$1000,Nhap!$E$5:$E$1000,DATE(Thang!$E$4,Thang!$C$4,Loc!$S$2),Nhap!$F$5:$F$1000,Loc!A393)</f>
        <v>0</v>
      </c>
      <c r="X393" s="7">
        <f>SUMIFS(Nhap!$I$5:$I$1000,Nhap!$E$5:$E$1000,DATE(Thang!$E$4,Thang!$C$4,Loc!$T$2),Nhap!$F$5:$F$1000,Loc!A393)</f>
        <v>0</v>
      </c>
      <c r="Y393" s="7">
        <f>SUMIFS(Nhap!$I$5:$I$1000,Nhap!$E$5:$E$1000,DATE(Thang!$E$4,Thang!$C$4,Loc!$U$2),Nhap!$F$5:$F$1000,Loc!A393)</f>
        <v>0</v>
      </c>
      <c r="Z393" s="7">
        <f>SUMIFS(Nhap!$I$5:$I$1000,Nhap!$E$5:$E$1000,DATE(Thang!$E$4,Thang!$C$4,Loc!$V$2),Nhap!$F$5:$F$1000,Loc!A393)</f>
        <v>0</v>
      </c>
      <c r="AA393" s="7">
        <f>SUMIFS(Nhap!$I$5:$I$1000,Nhap!$E$5:$E$1000,DATE(Thang!$E$4,Thang!$C$4,Loc!$W$2),Nhap!$F$5:$F$1000,Loc!A393)</f>
        <v>0</v>
      </c>
      <c r="AB393" s="7">
        <f>SUMIFS(Nhap!$I$5:$I$1000,Nhap!$E$5:$E$1000,DATE(Thang!$E$4,Thang!$C$4,Loc!$X$2),Nhap!$F$5:$F$1000,Loc!A393)</f>
        <v>0</v>
      </c>
      <c r="AC393" s="7">
        <f>SUMIFS(Nhap!$I$5:$I$1000,Nhap!$E$5:$E$1000,DATE(Thang!$E$4,Thang!$C$4,Loc!$Y$2),Nhap!$F$5:$F$1000,Loc!A393)</f>
        <v>0</v>
      </c>
      <c r="AD393" s="7">
        <f>SUMIFS(Nhap!$I$5:$I$1000,Nhap!$E$5:$E$1000,DATE(Thang!$E$4,Thang!$C$4,Loc!$Z$2),Nhap!$F$5:$F$1000,Loc!A393)</f>
        <v>0</v>
      </c>
      <c r="AE393" s="7">
        <f>SUMIFS(Nhap!$I$5:$I$1000,Nhap!$E$5:$E$1000,DATE(Thang!$E$4,Thang!$C$4,Loc!$AA$2),Nhap!$F$5:$F$1000,Loc!A393)</f>
        <v>0</v>
      </c>
      <c r="AF393" s="7">
        <f>SUMIFS(Nhap!$I$5:$I$1000,Nhap!$E$5:$E$1000,DATE(Thang!$E$4,Thang!$C$4,Loc!$AB$2),Nhap!$F$5:$F$1000,Loc!A393)</f>
        <v>0</v>
      </c>
      <c r="AG393" s="7">
        <f>SUMIFS(Nhap!$I$5:$I$1000,Nhap!$E$5:$E$1000,DATE(Thang!$E$4,Thang!$C$4,Loc!$AC$2),Nhap!$F$5:$F$1000,Loc!A393)</f>
        <v>0</v>
      </c>
      <c r="AH393" s="7">
        <f>SUMIFS(Nhap!$I$5:$I$1000,Nhap!$E$5:$E$1000,DATE(Thang!$E$4,Thang!$C$4,Loc!$AD$2),Nhap!$F$5:$F$1000,Loc!$A$5)</f>
        <v>0</v>
      </c>
      <c r="AI393" s="7">
        <f>SUMIFS(Nhap!$I$5:$I$1000,Nhap!$E$5:$E$1000,DATE(Thang!$E$4,Thang!$C$4,Loc!$AE$2),Nhap!$F$5:$F$1000,Loc!A393)</f>
        <v>0</v>
      </c>
      <c r="AJ393" s="7">
        <f>SUMIFS(Nhap!$I$5:$I$1000,Nhap!$E$5:$E$1000,DATE(Thang!$E$4,Thang!$C$4,Loc!$AF$2),Nhap!$F$5:$F$1000,Loc!A393)</f>
        <v>0</v>
      </c>
      <c r="AK393" s="7">
        <f>SUMIFS(Nhap!$I$5:$I$1000,Nhap!$E$5:$E$1000,DATE(Thang!$E$4,Thang!$C$4,Loc!$AG$2),Nhap!$F$5:$F$1000,Loc!A393)</f>
        <v>0</v>
      </c>
      <c r="AL393" s="7">
        <f>SUMIFS(Nhap!$I$5:$I$1000,Nhap!$E$5:$E$1000,DATE(Thang!$E$4,Thang!$C$4,Loc!$AH$2),Nhap!$F$5:$F$1000,Loc!A393)</f>
        <v>0</v>
      </c>
      <c r="AM393" s="7">
        <f>SUMIFS(Nhap!$I$5:$I$1000,Nhap!$E$5:$E$1000,DATE(Thang!$E$4,Thang!$C$4,Loc!$AI$2),Nhap!$F$5:$F$1000,Loc!A393)</f>
        <v>0</v>
      </c>
      <c r="AN393" s="7">
        <f>SUMIFS(Nhap!$I$5:$I$1000,Nhap!$E$5:$E$1000,DATE(Thang!$E$4,Thang!$C$4,Loc!$AJ$2),Nhap!$F$5:$F$1000,Loc!A393)</f>
        <v>0</v>
      </c>
      <c r="AO393" s="7">
        <f>SUMIFS(Xuat!$G$5:$G$1000,Xuat!$C$5:$C$1000,DATE(Thang!$E$4,Thang!$C$4,AO$2),Xuat!$D$5:$D$1000,Loc!$A393)</f>
        <v>0</v>
      </c>
      <c r="AP393" s="7">
        <f>SUMIFS(Xuat!$G$5:$G$1000,Xuat!$C$5:$C$1000,DATE(Thang!$E$4,Thang!$C$4,AP$2),Xuat!$D$5:$D$1000,Loc!$A393)</f>
        <v>0</v>
      </c>
      <c r="AQ393" s="7">
        <f>SUMIFS(Xuat!$G$5:$G$1000,Xuat!$C$5:$C$1000,DATE(Thang!$E$4,Thang!$C$4,AQ$2),Xuat!$D$5:$D$1000,Loc!$A393)</f>
        <v>0</v>
      </c>
      <c r="AR393" s="7">
        <f>SUMIFS(Xuat!$G$5:$G$1000,Xuat!$C$5:$C$1000,DATE(Thang!$E$4,Thang!$C$4,AR$2),Xuat!$D$5:$D$1000,Loc!$A393)</f>
        <v>0</v>
      </c>
      <c r="AS393" s="7">
        <f>SUMIFS(Xuat!$G$5:$G$1000,Xuat!$C$5:$C$1000,DATE(Thang!$E$4,Thang!$C$4,AS$2),Xuat!$D$5:$D$1000,Loc!$A393)</f>
        <v>0</v>
      </c>
      <c r="AT393" s="7">
        <f>SUMIFS(Xuat!$G$5:$G$1000,Xuat!$C$5:$C$1000,DATE(Thang!$E$4,Thang!$C$4,AT$2),Xuat!$D$5:$D$1000,Loc!$A393)</f>
        <v>0</v>
      </c>
      <c r="AU393" s="7">
        <f>SUMIFS(Xuat!$G$5:$G$1000,Xuat!$C$5:$C$1000,DATE(Thang!$E$4,Thang!$C$4,AU$2),Xuat!$D$5:$D$1000,Loc!$A393)</f>
        <v>0</v>
      </c>
      <c r="AV393" s="7">
        <f>SUMIFS(Xuat!$G$5:$G$1000,Xuat!$C$5:$C$1000,DATE(Thang!$E$4,Thang!$C$4,AV$2),Xuat!$D$5:$D$1000,Loc!$A393)</f>
        <v>0</v>
      </c>
      <c r="AW393" s="7">
        <f>SUMIFS(Xuat!$G$5:$G$1000,Xuat!$C$5:$C$1000,DATE(Thang!$E$4,Thang!$C$4,AW$2),Xuat!$D$5:$D$1000,Loc!$A393)</f>
        <v>0</v>
      </c>
      <c r="AX393" s="7">
        <f>SUMIFS(Xuat!$G$5:$G$1000,Xuat!$C$5:$C$1000,DATE(Thang!$E$4,Thang!$C$4,AX$2),Xuat!$D$5:$D$1000,Loc!$A393)</f>
        <v>0</v>
      </c>
      <c r="AY393" s="7">
        <f>SUMIFS(Xuat!$G$5:$G$1000,Xuat!$C$5:$C$1000,DATE(Thang!$E$4,Thang!$C$4,AY$2),Xuat!$D$5:$D$1000,Loc!$A393)</f>
        <v>0</v>
      </c>
      <c r="AZ393" s="7">
        <f>SUMIFS(Xuat!$G$5:$G$1000,Xuat!$C$5:$C$1000,DATE(Thang!$E$4,Thang!$C$4,AZ$2),Xuat!$D$5:$D$1000,Loc!$A393)</f>
        <v>0</v>
      </c>
      <c r="BA393" s="7">
        <f>SUMIFS(Xuat!$G$5:$G$1000,Xuat!$C$5:$C$1000,DATE(Thang!$E$4,Thang!$C$4,BA$2),Xuat!$D$5:$D$1000,Loc!$A393)</f>
        <v>0</v>
      </c>
      <c r="BB393" s="7">
        <f>SUMIFS(Xuat!$G$5:$G$1000,Xuat!$C$5:$C$1000,DATE(Thang!$E$4,Thang!$C$4,BB$2),Xuat!$D$5:$D$1000,Loc!$A393)</f>
        <v>0</v>
      </c>
      <c r="BC393" s="7">
        <f>SUMIFS(Xuat!$G$5:$G$1000,Xuat!$C$5:$C$1000,DATE(Thang!$E$4,Thang!$C$4,BC$2),Xuat!$D$5:$D$1000,Loc!$A393)</f>
        <v>0</v>
      </c>
      <c r="BD393" s="7">
        <f>SUMIFS(Xuat!$G$5:$G$1000,Xuat!$C$5:$C$1000,DATE(Thang!$E$4,Thang!$C$4,BD$2),Xuat!$D$5:$D$1000,Loc!$A393)</f>
        <v>0</v>
      </c>
      <c r="BE393" s="7">
        <f>SUMIFS(Xuat!$G$5:$G$1000,Xuat!$C$5:$C$1000,DATE(Thang!$E$4,Thang!$C$4,BE$2),Xuat!$D$5:$D$1000,Loc!$A393)</f>
        <v>0</v>
      </c>
      <c r="BF393" s="7">
        <f>SUMIFS(Xuat!$G$5:$G$1000,Xuat!$C$5:$C$1000,DATE(Thang!$E$4,Thang!$C$4,BF$2),Xuat!$D$5:$D$1000,Loc!$A393)</f>
        <v>0</v>
      </c>
      <c r="BG393" s="7">
        <f>SUMIFS(Xuat!$G$5:$G$1000,Xuat!$C$5:$C$1000,DATE(Thang!$E$4,Thang!$C$4,BG$2),Xuat!$D$5:$D$1000,Loc!$A393)</f>
        <v>0</v>
      </c>
      <c r="BH393" s="7">
        <f>SUMIFS(Xuat!$G$5:$G$1000,Xuat!$C$5:$C$1000,DATE(Thang!$E$4,Thang!$C$4,BH$2),Xuat!$D$5:$D$1000,Loc!$A393)</f>
        <v>0</v>
      </c>
      <c r="BI393" s="7">
        <f>SUMIFS(Xuat!$G$5:$G$1000,Xuat!$C$5:$C$1000,DATE(Thang!$E$4,Thang!$C$4,BI$2),Xuat!$D$5:$D$1000,Loc!$A393)</f>
        <v>0</v>
      </c>
      <c r="BJ393" s="7">
        <f>SUMIFS(Xuat!$G$5:$G$1000,Xuat!$C$5:$C$1000,DATE(Thang!$E$4,Thang!$C$4,BJ$2),Xuat!$D$5:$D$1000,Loc!$A393)</f>
        <v>0</v>
      </c>
      <c r="BK393" s="7">
        <f>SUMIFS(Xuat!$G$5:$G$1000,Xuat!$C$5:$C$1000,DATE(Thang!$E$4,Thang!$C$4,BK$2),Xuat!$D$5:$D$1000,Loc!$A393)</f>
        <v>0</v>
      </c>
      <c r="BL393" s="7">
        <f>SUMIFS(Xuat!$G$5:$G$1000,Xuat!$C$5:$C$1000,DATE(Thang!$E$4,Thang!$C$4,BL$2),Xuat!$D$5:$D$1000,Loc!$A393)</f>
        <v>0</v>
      </c>
      <c r="BM393" s="7">
        <f>SUMIFS(Xuat!$G$5:$G$1000,Xuat!$C$5:$C$1000,DATE(Thang!$E$4,Thang!$C$4,BM$2),Xuat!$D$5:$D$1000,Loc!$A393)</f>
        <v>0</v>
      </c>
      <c r="BN393" s="7">
        <f>SUMIFS(Xuat!$G$5:$G$1000,Xuat!$C$5:$C$1000,DATE(Thang!$E$4,Thang!$C$4,BN$2),Xuat!$D$5:$D$1000,Loc!$A393)</f>
        <v>0</v>
      </c>
      <c r="BO393" s="7">
        <f>SUMIFS(Xuat!$G$5:$G$1000,Xuat!$C$5:$C$1000,DATE(Thang!$E$4,Thang!$C$4,BO$2),Xuat!$D$5:$D$1000,Loc!$A393)</f>
        <v>0</v>
      </c>
      <c r="BP393" s="7">
        <f>SUMIFS(Xuat!$G$5:$G$1000,Xuat!$C$5:$C$1000,DATE(Thang!$E$4,Thang!$C$4,BP$2),Xuat!$D$5:$D$1000,Loc!$A393)</f>
        <v>0</v>
      </c>
      <c r="BQ393" s="7">
        <f>SUMIFS(Xuat!$G$5:$G$1000,Xuat!$C$5:$C$1000,DATE(Thang!$E$4,Thang!$C$4,BQ$2),Xuat!$D$5:$D$1000,Loc!$A393)</f>
        <v>0</v>
      </c>
      <c r="BR393" s="7">
        <f>SUMIFS(Xuat!$G$5:$G$1000,Xuat!$C$5:$C$1000,DATE(Thang!$E$4,Thang!$C$4,BR$2),Xuat!$D$5:$D$1000,Loc!$A393)</f>
        <v>0</v>
      </c>
      <c r="BS393" s="7">
        <f>SUMIFS(Xuat!$G$5:$G$1000,Xuat!$C$5:$C$1000,DATE(Thang!$E$4,Thang!$C$4,BS$2),Xuat!$D$5:$D$1000,Loc!$A393)</f>
        <v>0</v>
      </c>
    </row>
    <row r="394" spans="1:71" x14ac:dyDescent="0.2">
      <c r="A394" s="2">
        <f>DM!C394</f>
        <v>0</v>
      </c>
      <c r="B394" s="3">
        <f>VLOOKUP(A394,Tondau!$B$5:$F$500,3,0)</f>
        <v>0</v>
      </c>
      <c r="C394" s="3">
        <f>VLOOKUP(Tinhgiavon!A394,Tondau!$B$5:$E$500,4,0)</f>
        <v>0</v>
      </c>
      <c r="D394" s="3">
        <f t="shared" si="32"/>
        <v>0</v>
      </c>
      <c r="E394" s="3">
        <f>SUMIF(Nhap!$F$5:$F$1000,Tinhgiavon!A394,Nhap!$K$5:$K$1000)</f>
        <v>0</v>
      </c>
      <c r="F394" s="3">
        <f t="shared" si="33"/>
        <v>0</v>
      </c>
      <c r="G394" s="3">
        <f t="shared" si="34"/>
        <v>0</v>
      </c>
      <c r="H394" s="3">
        <f t="shared" si="35"/>
        <v>0</v>
      </c>
      <c r="I394" s="3">
        <f t="shared" si="36"/>
        <v>0</v>
      </c>
      <c r="J394" s="7">
        <f>SUMIFS(Nhap!$I$5:$I$1000,Nhap!$E$5:$E$1000,DATE(Thang!$E$4,Thang!$C$4,Loc!$F$2),Nhap!$F$5:$F$1000,Loc!A394)</f>
        <v>0</v>
      </c>
      <c r="K394" s="7">
        <f>SUMIFS(Nhap!$I$5:$I$1000,Nhap!$E$5:$E$1000,DATE(Thang!$E$4,Thang!$C$4,Loc!$G$2),Nhap!$F$5:$F$1000,Loc!A394)</f>
        <v>0</v>
      </c>
      <c r="L394" s="7">
        <f>SUMIFS(Nhap!$I$5:$I$1000,Nhap!$E$5:$E$1000,DATE(Thang!$E$4,Thang!$C$4,Loc!$H$2),Nhap!$F$5:$F$1000,Loc!A394)</f>
        <v>0</v>
      </c>
      <c r="M394" s="7">
        <f>SUMIFS(Nhap!$I$5:$I$1000,Nhap!$E$5:$E$1000,DATE(Thang!$E$4,Thang!$C$4,Loc!$I$2),Nhap!$F$5:$F$1000,Loc!A394)</f>
        <v>0</v>
      </c>
      <c r="N394" s="7">
        <f>SUMIFS(Nhap!$I$5:$I$1000,Nhap!$E$5:$E$1000,DATE(Thang!$E$4,Thang!$C$4,Loc!$J$2),Nhap!$F$5:$F$1000,Loc!A394)</f>
        <v>0</v>
      </c>
      <c r="O394" s="7">
        <f>SUMIFS(Nhap!$I$5:$I$1000,Nhap!$E$5:$E$1000,DATE(Thang!$E$4,Thang!$C$4,Loc!$K$2),Nhap!$F$5:$F$1000,Loc!A394)</f>
        <v>0</v>
      </c>
      <c r="P394" s="7">
        <f>SUMIFS(Nhap!$I$5:$I$1000,Nhap!$E$5:$E$1000,DATE(Thang!$E$4,Thang!$C$4,Loc!$L$2),Nhap!$F$5:$F$1000,Loc!A394)</f>
        <v>0</v>
      </c>
      <c r="Q394" s="7">
        <f>SUMIFS(Nhap!$I$5:$I$1000,Nhap!$E$5:$E$1000,DATE(Thang!$E$4,Thang!$C$4,Loc!$M$2),Nhap!$F$5:$F$1000,Loc!A394)</f>
        <v>0</v>
      </c>
      <c r="R394" s="7">
        <f>SUMIFS(Nhap!$I$5:$I$1000,Nhap!$E$5:$E$1000,DATE(Thang!$E$4,Thang!$C$4,Loc!$N$2),Nhap!$F$5:$F$1000,Loc!A394)</f>
        <v>0</v>
      </c>
      <c r="S394" s="7">
        <f>SUMIFS(Nhap!$I$5:$I$1000,Nhap!$E$5:$E$1000,DATE(Thang!$E$4,Thang!$C$4,Loc!$O$2),Nhap!$F$5:$F$1000,Loc!A394)</f>
        <v>0</v>
      </c>
      <c r="T394" s="7">
        <f>SUMIFS(Nhap!$I$5:$I$1000,Nhap!$E$5:$E$1000,DATE(Thang!$E$4,Thang!$C$4,Loc!$P$2),Nhap!$F$5:$F$1000,Loc!A394)</f>
        <v>0</v>
      </c>
      <c r="U394" s="7">
        <f>SUMIFS(Nhap!$I$5:$I$1000,Nhap!$E$5:$E$1000,DATE(Thang!$E$4,Thang!$C$4,Loc!$Q$2),Nhap!$F$5:$F$1000,Loc!A394)</f>
        <v>0</v>
      </c>
      <c r="V394" s="7">
        <f>SUMIFS(Nhap!$I$5:$I$1000,Nhap!$E$5:$E$1000,DATE(Thang!$E$4,Thang!$C$4,Loc!$R$2),Nhap!$F$5:$F$1000,Loc!A394)</f>
        <v>0</v>
      </c>
      <c r="W394" s="7">
        <f>SUMIFS(Nhap!$I$5:$I$1000,Nhap!$E$5:$E$1000,DATE(Thang!$E$4,Thang!$C$4,Loc!$S$2),Nhap!$F$5:$F$1000,Loc!A394)</f>
        <v>0</v>
      </c>
      <c r="X394" s="7">
        <f>SUMIFS(Nhap!$I$5:$I$1000,Nhap!$E$5:$E$1000,DATE(Thang!$E$4,Thang!$C$4,Loc!$T$2),Nhap!$F$5:$F$1000,Loc!A394)</f>
        <v>0</v>
      </c>
      <c r="Y394" s="7">
        <f>SUMIFS(Nhap!$I$5:$I$1000,Nhap!$E$5:$E$1000,DATE(Thang!$E$4,Thang!$C$4,Loc!$U$2),Nhap!$F$5:$F$1000,Loc!A394)</f>
        <v>0</v>
      </c>
      <c r="Z394" s="7">
        <f>SUMIFS(Nhap!$I$5:$I$1000,Nhap!$E$5:$E$1000,DATE(Thang!$E$4,Thang!$C$4,Loc!$V$2),Nhap!$F$5:$F$1000,Loc!A394)</f>
        <v>0</v>
      </c>
      <c r="AA394" s="7">
        <f>SUMIFS(Nhap!$I$5:$I$1000,Nhap!$E$5:$E$1000,DATE(Thang!$E$4,Thang!$C$4,Loc!$W$2),Nhap!$F$5:$F$1000,Loc!A394)</f>
        <v>0</v>
      </c>
      <c r="AB394" s="7">
        <f>SUMIFS(Nhap!$I$5:$I$1000,Nhap!$E$5:$E$1000,DATE(Thang!$E$4,Thang!$C$4,Loc!$X$2),Nhap!$F$5:$F$1000,Loc!A394)</f>
        <v>0</v>
      </c>
      <c r="AC394" s="7">
        <f>SUMIFS(Nhap!$I$5:$I$1000,Nhap!$E$5:$E$1000,DATE(Thang!$E$4,Thang!$C$4,Loc!$Y$2),Nhap!$F$5:$F$1000,Loc!A394)</f>
        <v>0</v>
      </c>
      <c r="AD394" s="7">
        <f>SUMIFS(Nhap!$I$5:$I$1000,Nhap!$E$5:$E$1000,DATE(Thang!$E$4,Thang!$C$4,Loc!$Z$2),Nhap!$F$5:$F$1000,Loc!A394)</f>
        <v>0</v>
      </c>
      <c r="AE394" s="7">
        <f>SUMIFS(Nhap!$I$5:$I$1000,Nhap!$E$5:$E$1000,DATE(Thang!$E$4,Thang!$C$4,Loc!$AA$2),Nhap!$F$5:$F$1000,Loc!A394)</f>
        <v>0</v>
      </c>
      <c r="AF394" s="7">
        <f>SUMIFS(Nhap!$I$5:$I$1000,Nhap!$E$5:$E$1000,DATE(Thang!$E$4,Thang!$C$4,Loc!$AB$2),Nhap!$F$5:$F$1000,Loc!A394)</f>
        <v>0</v>
      </c>
      <c r="AG394" s="7">
        <f>SUMIFS(Nhap!$I$5:$I$1000,Nhap!$E$5:$E$1000,DATE(Thang!$E$4,Thang!$C$4,Loc!$AC$2),Nhap!$F$5:$F$1000,Loc!A394)</f>
        <v>0</v>
      </c>
      <c r="AH394" s="7">
        <f>SUMIFS(Nhap!$I$5:$I$1000,Nhap!$E$5:$E$1000,DATE(Thang!$E$4,Thang!$C$4,Loc!$AD$2),Nhap!$F$5:$F$1000,Loc!$A$5)</f>
        <v>0</v>
      </c>
      <c r="AI394" s="7">
        <f>SUMIFS(Nhap!$I$5:$I$1000,Nhap!$E$5:$E$1000,DATE(Thang!$E$4,Thang!$C$4,Loc!$AE$2),Nhap!$F$5:$F$1000,Loc!A394)</f>
        <v>0</v>
      </c>
      <c r="AJ394" s="7">
        <f>SUMIFS(Nhap!$I$5:$I$1000,Nhap!$E$5:$E$1000,DATE(Thang!$E$4,Thang!$C$4,Loc!$AF$2),Nhap!$F$5:$F$1000,Loc!A394)</f>
        <v>0</v>
      </c>
      <c r="AK394" s="7">
        <f>SUMIFS(Nhap!$I$5:$I$1000,Nhap!$E$5:$E$1000,DATE(Thang!$E$4,Thang!$C$4,Loc!$AG$2),Nhap!$F$5:$F$1000,Loc!A394)</f>
        <v>0</v>
      </c>
      <c r="AL394" s="7">
        <f>SUMIFS(Nhap!$I$5:$I$1000,Nhap!$E$5:$E$1000,DATE(Thang!$E$4,Thang!$C$4,Loc!$AH$2),Nhap!$F$5:$F$1000,Loc!A394)</f>
        <v>0</v>
      </c>
      <c r="AM394" s="7">
        <f>SUMIFS(Nhap!$I$5:$I$1000,Nhap!$E$5:$E$1000,DATE(Thang!$E$4,Thang!$C$4,Loc!$AI$2),Nhap!$F$5:$F$1000,Loc!A394)</f>
        <v>0</v>
      </c>
      <c r="AN394" s="7">
        <f>SUMIFS(Nhap!$I$5:$I$1000,Nhap!$E$5:$E$1000,DATE(Thang!$E$4,Thang!$C$4,Loc!$AJ$2),Nhap!$F$5:$F$1000,Loc!A394)</f>
        <v>0</v>
      </c>
      <c r="AO394" s="7">
        <f>SUMIFS(Xuat!$G$5:$G$1000,Xuat!$C$5:$C$1000,DATE(Thang!$E$4,Thang!$C$4,AO$2),Xuat!$D$5:$D$1000,Loc!$A394)</f>
        <v>0</v>
      </c>
      <c r="AP394" s="7">
        <f>SUMIFS(Xuat!$G$5:$G$1000,Xuat!$C$5:$C$1000,DATE(Thang!$E$4,Thang!$C$4,AP$2),Xuat!$D$5:$D$1000,Loc!$A394)</f>
        <v>0</v>
      </c>
      <c r="AQ394" s="7">
        <f>SUMIFS(Xuat!$G$5:$G$1000,Xuat!$C$5:$C$1000,DATE(Thang!$E$4,Thang!$C$4,AQ$2),Xuat!$D$5:$D$1000,Loc!$A394)</f>
        <v>0</v>
      </c>
      <c r="AR394" s="7">
        <f>SUMIFS(Xuat!$G$5:$G$1000,Xuat!$C$5:$C$1000,DATE(Thang!$E$4,Thang!$C$4,AR$2),Xuat!$D$5:$D$1000,Loc!$A394)</f>
        <v>0</v>
      </c>
      <c r="AS394" s="7">
        <f>SUMIFS(Xuat!$G$5:$G$1000,Xuat!$C$5:$C$1000,DATE(Thang!$E$4,Thang!$C$4,AS$2),Xuat!$D$5:$D$1000,Loc!$A394)</f>
        <v>0</v>
      </c>
      <c r="AT394" s="7">
        <f>SUMIFS(Xuat!$G$5:$G$1000,Xuat!$C$5:$C$1000,DATE(Thang!$E$4,Thang!$C$4,AT$2),Xuat!$D$5:$D$1000,Loc!$A394)</f>
        <v>0</v>
      </c>
      <c r="AU394" s="7">
        <f>SUMIFS(Xuat!$G$5:$G$1000,Xuat!$C$5:$C$1000,DATE(Thang!$E$4,Thang!$C$4,AU$2),Xuat!$D$5:$D$1000,Loc!$A394)</f>
        <v>0</v>
      </c>
      <c r="AV394" s="7">
        <f>SUMIFS(Xuat!$G$5:$G$1000,Xuat!$C$5:$C$1000,DATE(Thang!$E$4,Thang!$C$4,AV$2),Xuat!$D$5:$D$1000,Loc!$A394)</f>
        <v>0</v>
      </c>
      <c r="AW394" s="7">
        <f>SUMIFS(Xuat!$G$5:$G$1000,Xuat!$C$5:$C$1000,DATE(Thang!$E$4,Thang!$C$4,AW$2),Xuat!$D$5:$D$1000,Loc!$A394)</f>
        <v>0</v>
      </c>
      <c r="AX394" s="7">
        <f>SUMIFS(Xuat!$G$5:$G$1000,Xuat!$C$5:$C$1000,DATE(Thang!$E$4,Thang!$C$4,AX$2),Xuat!$D$5:$D$1000,Loc!$A394)</f>
        <v>0</v>
      </c>
      <c r="AY394" s="7">
        <f>SUMIFS(Xuat!$G$5:$G$1000,Xuat!$C$5:$C$1000,DATE(Thang!$E$4,Thang!$C$4,AY$2),Xuat!$D$5:$D$1000,Loc!$A394)</f>
        <v>0</v>
      </c>
      <c r="AZ394" s="7">
        <f>SUMIFS(Xuat!$G$5:$G$1000,Xuat!$C$5:$C$1000,DATE(Thang!$E$4,Thang!$C$4,AZ$2),Xuat!$D$5:$D$1000,Loc!$A394)</f>
        <v>0</v>
      </c>
      <c r="BA394" s="7">
        <f>SUMIFS(Xuat!$G$5:$G$1000,Xuat!$C$5:$C$1000,DATE(Thang!$E$4,Thang!$C$4,BA$2),Xuat!$D$5:$D$1000,Loc!$A394)</f>
        <v>0</v>
      </c>
      <c r="BB394" s="7">
        <f>SUMIFS(Xuat!$G$5:$G$1000,Xuat!$C$5:$C$1000,DATE(Thang!$E$4,Thang!$C$4,BB$2),Xuat!$D$5:$D$1000,Loc!$A394)</f>
        <v>0</v>
      </c>
      <c r="BC394" s="7">
        <f>SUMIFS(Xuat!$G$5:$G$1000,Xuat!$C$5:$C$1000,DATE(Thang!$E$4,Thang!$C$4,BC$2),Xuat!$D$5:$D$1000,Loc!$A394)</f>
        <v>0</v>
      </c>
      <c r="BD394" s="7">
        <f>SUMIFS(Xuat!$G$5:$G$1000,Xuat!$C$5:$C$1000,DATE(Thang!$E$4,Thang!$C$4,BD$2),Xuat!$D$5:$D$1000,Loc!$A394)</f>
        <v>0</v>
      </c>
      <c r="BE394" s="7">
        <f>SUMIFS(Xuat!$G$5:$G$1000,Xuat!$C$5:$C$1000,DATE(Thang!$E$4,Thang!$C$4,BE$2),Xuat!$D$5:$D$1000,Loc!$A394)</f>
        <v>0</v>
      </c>
      <c r="BF394" s="7">
        <f>SUMIFS(Xuat!$G$5:$G$1000,Xuat!$C$5:$C$1000,DATE(Thang!$E$4,Thang!$C$4,BF$2),Xuat!$D$5:$D$1000,Loc!$A394)</f>
        <v>0</v>
      </c>
      <c r="BG394" s="7">
        <f>SUMIFS(Xuat!$G$5:$G$1000,Xuat!$C$5:$C$1000,DATE(Thang!$E$4,Thang!$C$4,BG$2),Xuat!$D$5:$D$1000,Loc!$A394)</f>
        <v>0</v>
      </c>
      <c r="BH394" s="7">
        <f>SUMIFS(Xuat!$G$5:$G$1000,Xuat!$C$5:$C$1000,DATE(Thang!$E$4,Thang!$C$4,BH$2),Xuat!$D$5:$D$1000,Loc!$A394)</f>
        <v>0</v>
      </c>
      <c r="BI394" s="7">
        <f>SUMIFS(Xuat!$G$5:$G$1000,Xuat!$C$5:$C$1000,DATE(Thang!$E$4,Thang!$C$4,BI$2),Xuat!$D$5:$D$1000,Loc!$A394)</f>
        <v>0</v>
      </c>
      <c r="BJ394" s="7">
        <f>SUMIFS(Xuat!$G$5:$G$1000,Xuat!$C$5:$C$1000,DATE(Thang!$E$4,Thang!$C$4,BJ$2),Xuat!$D$5:$D$1000,Loc!$A394)</f>
        <v>0</v>
      </c>
      <c r="BK394" s="7">
        <f>SUMIFS(Xuat!$G$5:$G$1000,Xuat!$C$5:$C$1000,DATE(Thang!$E$4,Thang!$C$4,BK$2),Xuat!$D$5:$D$1000,Loc!$A394)</f>
        <v>0</v>
      </c>
      <c r="BL394" s="7">
        <f>SUMIFS(Xuat!$G$5:$G$1000,Xuat!$C$5:$C$1000,DATE(Thang!$E$4,Thang!$C$4,BL$2),Xuat!$D$5:$D$1000,Loc!$A394)</f>
        <v>0</v>
      </c>
      <c r="BM394" s="7">
        <f>SUMIFS(Xuat!$G$5:$G$1000,Xuat!$C$5:$C$1000,DATE(Thang!$E$4,Thang!$C$4,BM$2),Xuat!$D$5:$D$1000,Loc!$A394)</f>
        <v>0</v>
      </c>
      <c r="BN394" s="7">
        <f>SUMIFS(Xuat!$G$5:$G$1000,Xuat!$C$5:$C$1000,DATE(Thang!$E$4,Thang!$C$4,BN$2),Xuat!$D$5:$D$1000,Loc!$A394)</f>
        <v>0</v>
      </c>
      <c r="BO394" s="7">
        <f>SUMIFS(Xuat!$G$5:$G$1000,Xuat!$C$5:$C$1000,DATE(Thang!$E$4,Thang!$C$4,BO$2),Xuat!$D$5:$D$1000,Loc!$A394)</f>
        <v>0</v>
      </c>
      <c r="BP394" s="7">
        <f>SUMIFS(Xuat!$G$5:$G$1000,Xuat!$C$5:$C$1000,DATE(Thang!$E$4,Thang!$C$4,BP$2),Xuat!$D$5:$D$1000,Loc!$A394)</f>
        <v>0</v>
      </c>
      <c r="BQ394" s="7">
        <f>SUMIFS(Xuat!$G$5:$G$1000,Xuat!$C$5:$C$1000,DATE(Thang!$E$4,Thang!$C$4,BQ$2),Xuat!$D$5:$D$1000,Loc!$A394)</f>
        <v>0</v>
      </c>
      <c r="BR394" s="7">
        <f>SUMIFS(Xuat!$G$5:$G$1000,Xuat!$C$5:$C$1000,DATE(Thang!$E$4,Thang!$C$4,BR$2),Xuat!$D$5:$D$1000,Loc!$A394)</f>
        <v>0</v>
      </c>
      <c r="BS394" s="7">
        <f>SUMIFS(Xuat!$G$5:$G$1000,Xuat!$C$5:$C$1000,DATE(Thang!$E$4,Thang!$C$4,BS$2),Xuat!$D$5:$D$1000,Loc!$A394)</f>
        <v>0</v>
      </c>
    </row>
    <row r="395" spans="1:71" x14ac:dyDescent="0.2">
      <c r="A395" s="2">
        <f>DM!C395</f>
        <v>0</v>
      </c>
      <c r="B395" s="3">
        <f>VLOOKUP(A395,Tondau!$B$5:$F$500,3,0)</f>
        <v>0</v>
      </c>
      <c r="C395" s="3">
        <f>VLOOKUP(Tinhgiavon!A395,Tondau!$B$5:$E$500,4,0)</f>
        <v>0</v>
      </c>
      <c r="D395" s="3">
        <f t="shared" si="32"/>
        <v>0</v>
      </c>
      <c r="E395" s="3">
        <f>SUMIF(Nhap!$F$5:$F$1000,Tinhgiavon!A395,Nhap!$K$5:$K$1000)</f>
        <v>0</v>
      </c>
      <c r="F395" s="3">
        <f t="shared" si="33"/>
        <v>0</v>
      </c>
      <c r="G395" s="3">
        <f t="shared" si="34"/>
        <v>0</v>
      </c>
      <c r="H395" s="3">
        <f t="shared" si="35"/>
        <v>0</v>
      </c>
      <c r="I395" s="3">
        <f t="shared" si="36"/>
        <v>0</v>
      </c>
      <c r="J395" s="7">
        <f>SUMIFS(Nhap!$I$5:$I$1000,Nhap!$E$5:$E$1000,DATE(Thang!$E$4,Thang!$C$4,Loc!$F$2),Nhap!$F$5:$F$1000,Loc!A395)</f>
        <v>0</v>
      </c>
      <c r="K395" s="7">
        <f>SUMIFS(Nhap!$I$5:$I$1000,Nhap!$E$5:$E$1000,DATE(Thang!$E$4,Thang!$C$4,Loc!$G$2),Nhap!$F$5:$F$1000,Loc!A395)</f>
        <v>0</v>
      </c>
      <c r="L395" s="7">
        <f>SUMIFS(Nhap!$I$5:$I$1000,Nhap!$E$5:$E$1000,DATE(Thang!$E$4,Thang!$C$4,Loc!$H$2),Nhap!$F$5:$F$1000,Loc!A395)</f>
        <v>0</v>
      </c>
      <c r="M395" s="7">
        <f>SUMIFS(Nhap!$I$5:$I$1000,Nhap!$E$5:$E$1000,DATE(Thang!$E$4,Thang!$C$4,Loc!$I$2),Nhap!$F$5:$F$1000,Loc!A395)</f>
        <v>0</v>
      </c>
      <c r="N395" s="7">
        <f>SUMIFS(Nhap!$I$5:$I$1000,Nhap!$E$5:$E$1000,DATE(Thang!$E$4,Thang!$C$4,Loc!$J$2),Nhap!$F$5:$F$1000,Loc!A395)</f>
        <v>0</v>
      </c>
      <c r="O395" s="7">
        <f>SUMIFS(Nhap!$I$5:$I$1000,Nhap!$E$5:$E$1000,DATE(Thang!$E$4,Thang!$C$4,Loc!$K$2),Nhap!$F$5:$F$1000,Loc!A395)</f>
        <v>0</v>
      </c>
      <c r="P395" s="7">
        <f>SUMIFS(Nhap!$I$5:$I$1000,Nhap!$E$5:$E$1000,DATE(Thang!$E$4,Thang!$C$4,Loc!$L$2),Nhap!$F$5:$F$1000,Loc!A395)</f>
        <v>0</v>
      </c>
      <c r="Q395" s="7">
        <f>SUMIFS(Nhap!$I$5:$I$1000,Nhap!$E$5:$E$1000,DATE(Thang!$E$4,Thang!$C$4,Loc!$M$2),Nhap!$F$5:$F$1000,Loc!A395)</f>
        <v>0</v>
      </c>
      <c r="R395" s="7">
        <f>SUMIFS(Nhap!$I$5:$I$1000,Nhap!$E$5:$E$1000,DATE(Thang!$E$4,Thang!$C$4,Loc!$N$2),Nhap!$F$5:$F$1000,Loc!A395)</f>
        <v>0</v>
      </c>
      <c r="S395" s="7">
        <f>SUMIFS(Nhap!$I$5:$I$1000,Nhap!$E$5:$E$1000,DATE(Thang!$E$4,Thang!$C$4,Loc!$O$2),Nhap!$F$5:$F$1000,Loc!A395)</f>
        <v>0</v>
      </c>
      <c r="T395" s="7">
        <f>SUMIFS(Nhap!$I$5:$I$1000,Nhap!$E$5:$E$1000,DATE(Thang!$E$4,Thang!$C$4,Loc!$P$2),Nhap!$F$5:$F$1000,Loc!A395)</f>
        <v>0</v>
      </c>
      <c r="U395" s="7">
        <f>SUMIFS(Nhap!$I$5:$I$1000,Nhap!$E$5:$E$1000,DATE(Thang!$E$4,Thang!$C$4,Loc!$Q$2),Nhap!$F$5:$F$1000,Loc!A395)</f>
        <v>0</v>
      </c>
      <c r="V395" s="7">
        <f>SUMIFS(Nhap!$I$5:$I$1000,Nhap!$E$5:$E$1000,DATE(Thang!$E$4,Thang!$C$4,Loc!$R$2),Nhap!$F$5:$F$1000,Loc!A395)</f>
        <v>0</v>
      </c>
      <c r="W395" s="7">
        <f>SUMIFS(Nhap!$I$5:$I$1000,Nhap!$E$5:$E$1000,DATE(Thang!$E$4,Thang!$C$4,Loc!$S$2),Nhap!$F$5:$F$1000,Loc!A395)</f>
        <v>0</v>
      </c>
      <c r="X395" s="7">
        <f>SUMIFS(Nhap!$I$5:$I$1000,Nhap!$E$5:$E$1000,DATE(Thang!$E$4,Thang!$C$4,Loc!$T$2),Nhap!$F$5:$F$1000,Loc!A395)</f>
        <v>0</v>
      </c>
      <c r="Y395" s="7">
        <f>SUMIFS(Nhap!$I$5:$I$1000,Nhap!$E$5:$E$1000,DATE(Thang!$E$4,Thang!$C$4,Loc!$U$2),Nhap!$F$5:$F$1000,Loc!A395)</f>
        <v>0</v>
      </c>
      <c r="Z395" s="7">
        <f>SUMIFS(Nhap!$I$5:$I$1000,Nhap!$E$5:$E$1000,DATE(Thang!$E$4,Thang!$C$4,Loc!$V$2),Nhap!$F$5:$F$1000,Loc!A395)</f>
        <v>0</v>
      </c>
      <c r="AA395" s="7">
        <f>SUMIFS(Nhap!$I$5:$I$1000,Nhap!$E$5:$E$1000,DATE(Thang!$E$4,Thang!$C$4,Loc!$W$2),Nhap!$F$5:$F$1000,Loc!A395)</f>
        <v>0</v>
      </c>
      <c r="AB395" s="7">
        <f>SUMIFS(Nhap!$I$5:$I$1000,Nhap!$E$5:$E$1000,DATE(Thang!$E$4,Thang!$C$4,Loc!$X$2),Nhap!$F$5:$F$1000,Loc!A395)</f>
        <v>0</v>
      </c>
      <c r="AC395" s="7">
        <f>SUMIFS(Nhap!$I$5:$I$1000,Nhap!$E$5:$E$1000,DATE(Thang!$E$4,Thang!$C$4,Loc!$Y$2),Nhap!$F$5:$F$1000,Loc!A395)</f>
        <v>0</v>
      </c>
      <c r="AD395" s="7">
        <f>SUMIFS(Nhap!$I$5:$I$1000,Nhap!$E$5:$E$1000,DATE(Thang!$E$4,Thang!$C$4,Loc!$Z$2),Nhap!$F$5:$F$1000,Loc!A395)</f>
        <v>0</v>
      </c>
      <c r="AE395" s="7">
        <f>SUMIFS(Nhap!$I$5:$I$1000,Nhap!$E$5:$E$1000,DATE(Thang!$E$4,Thang!$C$4,Loc!$AA$2),Nhap!$F$5:$F$1000,Loc!A395)</f>
        <v>0</v>
      </c>
      <c r="AF395" s="7">
        <f>SUMIFS(Nhap!$I$5:$I$1000,Nhap!$E$5:$E$1000,DATE(Thang!$E$4,Thang!$C$4,Loc!$AB$2),Nhap!$F$5:$F$1000,Loc!A395)</f>
        <v>0</v>
      </c>
      <c r="AG395" s="7">
        <f>SUMIFS(Nhap!$I$5:$I$1000,Nhap!$E$5:$E$1000,DATE(Thang!$E$4,Thang!$C$4,Loc!$AC$2),Nhap!$F$5:$F$1000,Loc!A395)</f>
        <v>0</v>
      </c>
      <c r="AH395" s="7">
        <f>SUMIFS(Nhap!$I$5:$I$1000,Nhap!$E$5:$E$1000,DATE(Thang!$E$4,Thang!$C$4,Loc!$AD$2),Nhap!$F$5:$F$1000,Loc!$A$5)</f>
        <v>0</v>
      </c>
      <c r="AI395" s="7">
        <f>SUMIFS(Nhap!$I$5:$I$1000,Nhap!$E$5:$E$1000,DATE(Thang!$E$4,Thang!$C$4,Loc!$AE$2),Nhap!$F$5:$F$1000,Loc!A395)</f>
        <v>0</v>
      </c>
      <c r="AJ395" s="7">
        <f>SUMIFS(Nhap!$I$5:$I$1000,Nhap!$E$5:$E$1000,DATE(Thang!$E$4,Thang!$C$4,Loc!$AF$2),Nhap!$F$5:$F$1000,Loc!A395)</f>
        <v>0</v>
      </c>
      <c r="AK395" s="7">
        <f>SUMIFS(Nhap!$I$5:$I$1000,Nhap!$E$5:$E$1000,DATE(Thang!$E$4,Thang!$C$4,Loc!$AG$2),Nhap!$F$5:$F$1000,Loc!A395)</f>
        <v>0</v>
      </c>
      <c r="AL395" s="7">
        <f>SUMIFS(Nhap!$I$5:$I$1000,Nhap!$E$5:$E$1000,DATE(Thang!$E$4,Thang!$C$4,Loc!$AH$2),Nhap!$F$5:$F$1000,Loc!A395)</f>
        <v>0</v>
      </c>
      <c r="AM395" s="7">
        <f>SUMIFS(Nhap!$I$5:$I$1000,Nhap!$E$5:$E$1000,DATE(Thang!$E$4,Thang!$C$4,Loc!$AI$2),Nhap!$F$5:$F$1000,Loc!A395)</f>
        <v>0</v>
      </c>
      <c r="AN395" s="7">
        <f>SUMIFS(Nhap!$I$5:$I$1000,Nhap!$E$5:$E$1000,DATE(Thang!$E$4,Thang!$C$4,Loc!$AJ$2),Nhap!$F$5:$F$1000,Loc!A395)</f>
        <v>0</v>
      </c>
      <c r="AO395" s="7">
        <f>SUMIFS(Xuat!$G$5:$G$1000,Xuat!$C$5:$C$1000,DATE(Thang!$E$4,Thang!$C$4,AO$2),Xuat!$D$5:$D$1000,Loc!$A395)</f>
        <v>0</v>
      </c>
      <c r="AP395" s="7">
        <f>SUMIFS(Xuat!$G$5:$G$1000,Xuat!$C$5:$C$1000,DATE(Thang!$E$4,Thang!$C$4,AP$2),Xuat!$D$5:$D$1000,Loc!$A395)</f>
        <v>0</v>
      </c>
      <c r="AQ395" s="7">
        <f>SUMIFS(Xuat!$G$5:$G$1000,Xuat!$C$5:$C$1000,DATE(Thang!$E$4,Thang!$C$4,AQ$2),Xuat!$D$5:$D$1000,Loc!$A395)</f>
        <v>0</v>
      </c>
      <c r="AR395" s="7">
        <f>SUMIFS(Xuat!$G$5:$G$1000,Xuat!$C$5:$C$1000,DATE(Thang!$E$4,Thang!$C$4,AR$2),Xuat!$D$5:$D$1000,Loc!$A395)</f>
        <v>0</v>
      </c>
      <c r="AS395" s="7">
        <f>SUMIFS(Xuat!$G$5:$G$1000,Xuat!$C$5:$C$1000,DATE(Thang!$E$4,Thang!$C$4,AS$2),Xuat!$D$5:$D$1000,Loc!$A395)</f>
        <v>0</v>
      </c>
      <c r="AT395" s="7">
        <f>SUMIFS(Xuat!$G$5:$G$1000,Xuat!$C$5:$C$1000,DATE(Thang!$E$4,Thang!$C$4,AT$2),Xuat!$D$5:$D$1000,Loc!$A395)</f>
        <v>0</v>
      </c>
      <c r="AU395" s="7">
        <f>SUMIFS(Xuat!$G$5:$G$1000,Xuat!$C$5:$C$1000,DATE(Thang!$E$4,Thang!$C$4,AU$2),Xuat!$D$5:$D$1000,Loc!$A395)</f>
        <v>0</v>
      </c>
      <c r="AV395" s="7">
        <f>SUMIFS(Xuat!$G$5:$G$1000,Xuat!$C$5:$C$1000,DATE(Thang!$E$4,Thang!$C$4,AV$2),Xuat!$D$5:$D$1000,Loc!$A395)</f>
        <v>0</v>
      </c>
      <c r="AW395" s="7">
        <f>SUMIFS(Xuat!$G$5:$G$1000,Xuat!$C$5:$C$1000,DATE(Thang!$E$4,Thang!$C$4,AW$2),Xuat!$D$5:$D$1000,Loc!$A395)</f>
        <v>0</v>
      </c>
      <c r="AX395" s="7">
        <f>SUMIFS(Xuat!$G$5:$G$1000,Xuat!$C$5:$C$1000,DATE(Thang!$E$4,Thang!$C$4,AX$2),Xuat!$D$5:$D$1000,Loc!$A395)</f>
        <v>0</v>
      </c>
      <c r="AY395" s="7">
        <f>SUMIFS(Xuat!$G$5:$G$1000,Xuat!$C$5:$C$1000,DATE(Thang!$E$4,Thang!$C$4,AY$2),Xuat!$D$5:$D$1000,Loc!$A395)</f>
        <v>0</v>
      </c>
      <c r="AZ395" s="7">
        <f>SUMIFS(Xuat!$G$5:$G$1000,Xuat!$C$5:$C$1000,DATE(Thang!$E$4,Thang!$C$4,AZ$2),Xuat!$D$5:$D$1000,Loc!$A395)</f>
        <v>0</v>
      </c>
      <c r="BA395" s="7">
        <f>SUMIFS(Xuat!$G$5:$G$1000,Xuat!$C$5:$C$1000,DATE(Thang!$E$4,Thang!$C$4,BA$2),Xuat!$D$5:$D$1000,Loc!$A395)</f>
        <v>0</v>
      </c>
      <c r="BB395" s="7">
        <f>SUMIFS(Xuat!$G$5:$G$1000,Xuat!$C$5:$C$1000,DATE(Thang!$E$4,Thang!$C$4,BB$2),Xuat!$D$5:$D$1000,Loc!$A395)</f>
        <v>0</v>
      </c>
      <c r="BC395" s="7">
        <f>SUMIFS(Xuat!$G$5:$G$1000,Xuat!$C$5:$C$1000,DATE(Thang!$E$4,Thang!$C$4,BC$2),Xuat!$D$5:$D$1000,Loc!$A395)</f>
        <v>0</v>
      </c>
      <c r="BD395" s="7">
        <f>SUMIFS(Xuat!$G$5:$G$1000,Xuat!$C$5:$C$1000,DATE(Thang!$E$4,Thang!$C$4,BD$2),Xuat!$D$5:$D$1000,Loc!$A395)</f>
        <v>0</v>
      </c>
      <c r="BE395" s="7">
        <f>SUMIFS(Xuat!$G$5:$G$1000,Xuat!$C$5:$C$1000,DATE(Thang!$E$4,Thang!$C$4,BE$2),Xuat!$D$5:$D$1000,Loc!$A395)</f>
        <v>0</v>
      </c>
      <c r="BF395" s="7">
        <f>SUMIFS(Xuat!$G$5:$G$1000,Xuat!$C$5:$C$1000,DATE(Thang!$E$4,Thang!$C$4,BF$2),Xuat!$D$5:$D$1000,Loc!$A395)</f>
        <v>0</v>
      </c>
      <c r="BG395" s="7">
        <f>SUMIFS(Xuat!$G$5:$G$1000,Xuat!$C$5:$C$1000,DATE(Thang!$E$4,Thang!$C$4,BG$2),Xuat!$D$5:$D$1000,Loc!$A395)</f>
        <v>0</v>
      </c>
      <c r="BH395" s="7">
        <f>SUMIFS(Xuat!$G$5:$G$1000,Xuat!$C$5:$C$1000,DATE(Thang!$E$4,Thang!$C$4,BH$2),Xuat!$D$5:$D$1000,Loc!$A395)</f>
        <v>0</v>
      </c>
      <c r="BI395" s="7">
        <f>SUMIFS(Xuat!$G$5:$G$1000,Xuat!$C$5:$C$1000,DATE(Thang!$E$4,Thang!$C$4,BI$2),Xuat!$D$5:$D$1000,Loc!$A395)</f>
        <v>0</v>
      </c>
      <c r="BJ395" s="7">
        <f>SUMIFS(Xuat!$G$5:$G$1000,Xuat!$C$5:$C$1000,DATE(Thang!$E$4,Thang!$C$4,BJ$2),Xuat!$D$5:$D$1000,Loc!$A395)</f>
        <v>0</v>
      </c>
      <c r="BK395" s="7">
        <f>SUMIFS(Xuat!$G$5:$G$1000,Xuat!$C$5:$C$1000,DATE(Thang!$E$4,Thang!$C$4,BK$2),Xuat!$D$5:$D$1000,Loc!$A395)</f>
        <v>0</v>
      </c>
      <c r="BL395" s="7">
        <f>SUMIFS(Xuat!$G$5:$G$1000,Xuat!$C$5:$C$1000,DATE(Thang!$E$4,Thang!$C$4,BL$2),Xuat!$D$5:$D$1000,Loc!$A395)</f>
        <v>0</v>
      </c>
      <c r="BM395" s="7">
        <f>SUMIFS(Xuat!$G$5:$G$1000,Xuat!$C$5:$C$1000,DATE(Thang!$E$4,Thang!$C$4,BM$2),Xuat!$D$5:$D$1000,Loc!$A395)</f>
        <v>0</v>
      </c>
      <c r="BN395" s="7">
        <f>SUMIFS(Xuat!$G$5:$G$1000,Xuat!$C$5:$C$1000,DATE(Thang!$E$4,Thang!$C$4,BN$2),Xuat!$D$5:$D$1000,Loc!$A395)</f>
        <v>0</v>
      </c>
      <c r="BO395" s="7">
        <f>SUMIFS(Xuat!$G$5:$G$1000,Xuat!$C$5:$C$1000,DATE(Thang!$E$4,Thang!$C$4,BO$2),Xuat!$D$5:$D$1000,Loc!$A395)</f>
        <v>0</v>
      </c>
      <c r="BP395" s="7">
        <f>SUMIFS(Xuat!$G$5:$G$1000,Xuat!$C$5:$C$1000,DATE(Thang!$E$4,Thang!$C$4,BP$2),Xuat!$D$5:$D$1000,Loc!$A395)</f>
        <v>0</v>
      </c>
      <c r="BQ395" s="7">
        <f>SUMIFS(Xuat!$G$5:$G$1000,Xuat!$C$5:$C$1000,DATE(Thang!$E$4,Thang!$C$4,BQ$2),Xuat!$D$5:$D$1000,Loc!$A395)</f>
        <v>0</v>
      </c>
      <c r="BR395" s="7">
        <f>SUMIFS(Xuat!$G$5:$G$1000,Xuat!$C$5:$C$1000,DATE(Thang!$E$4,Thang!$C$4,BR$2),Xuat!$D$5:$D$1000,Loc!$A395)</f>
        <v>0</v>
      </c>
      <c r="BS395" s="7">
        <f>SUMIFS(Xuat!$G$5:$G$1000,Xuat!$C$5:$C$1000,DATE(Thang!$E$4,Thang!$C$4,BS$2),Xuat!$D$5:$D$1000,Loc!$A395)</f>
        <v>0</v>
      </c>
    </row>
    <row r="396" spans="1:71" x14ac:dyDescent="0.2">
      <c r="A396" s="2">
        <f>DM!C396</f>
        <v>0</v>
      </c>
      <c r="B396" s="3">
        <f>VLOOKUP(A396,Tondau!$B$5:$F$500,3,0)</f>
        <v>0</v>
      </c>
      <c r="C396" s="3">
        <f>VLOOKUP(Tinhgiavon!A396,Tondau!$B$5:$E$500,4,0)</f>
        <v>0</v>
      </c>
      <c r="D396" s="3">
        <f t="shared" si="32"/>
        <v>0</v>
      </c>
      <c r="E396" s="3">
        <f>SUMIF(Nhap!$F$5:$F$1000,Tinhgiavon!A396,Nhap!$K$5:$K$1000)</f>
        <v>0</v>
      </c>
      <c r="F396" s="3">
        <f t="shared" si="33"/>
        <v>0</v>
      </c>
      <c r="G396" s="3">
        <f t="shared" si="34"/>
        <v>0</v>
      </c>
      <c r="H396" s="3">
        <f t="shared" si="35"/>
        <v>0</v>
      </c>
      <c r="I396" s="3">
        <f t="shared" si="36"/>
        <v>0</v>
      </c>
      <c r="J396" s="7">
        <f>SUMIFS(Nhap!$I$5:$I$1000,Nhap!$E$5:$E$1000,DATE(Thang!$E$4,Thang!$C$4,Loc!$F$2),Nhap!$F$5:$F$1000,Loc!A396)</f>
        <v>0</v>
      </c>
      <c r="K396" s="7">
        <f>SUMIFS(Nhap!$I$5:$I$1000,Nhap!$E$5:$E$1000,DATE(Thang!$E$4,Thang!$C$4,Loc!$G$2),Nhap!$F$5:$F$1000,Loc!A396)</f>
        <v>0</v>
      </c>
      <c r="L396" s="7">
        <f>SUMIFS(Nhap!$I$5:$I$1000,Nhap!$E$5:$E$1000,DATE(Thang!$E$4,Thang!$C$4,Loc!$H$2),Nhap!$F$5:$F$1000,Loc!A396)</f>
        <v>0</v>
      </c>
      <c r="M396" s="7">
        <f>SUMIFS(Nhap!$I$5:$I$1000,Nhap!$E$5:$E$1000,DATE(Thang!$E$4,Thang!$C$4,Loc!$I$2),Nhap!$F$5:$F$1000,Loc!A396)</f>
        <v>0</v>
      </c>
      <c r="N396" s="7">
        <f>SUMIFS(Nhap!$I$5:$I$1000,Nhap!$E$5:$E$1000,DATE(Thang!$E$4,Thang!$C$4,Loc!$J$2),Nhap!$F$5:$F$1000,Loc!A396)</f>
        <v>0</v>
      </c>
      <c r="O396" s="7">
        <f>SUMIFS(Nhap!$I$5:$I$1000,Nhap!$E$5:$E$1000,DATE(Thang!$E$4,Thang!$C$4,Loc!$K$2),Nhap!$F$5:$F$1000,Loc!A396)</f>
        <v>0</v>
      </c>
      <c r="P396" s="7">
        <f>SUMIFS(Nhap!$I$5:$I$1000,Nhap!$E$5:$E$1000,DATE(Thang!$E$4,Thang!$C$4,Loc!$L$2),Nhap!$F$5:$F$1000,Loc!A396)</f>
        <v>0</v>
      </c>
      <c r="Q396" s="7">
        <f>SUMIFS(Nhap!$I$5:$I$1000,Nhap!$E$5:$E$1000,DATE(Thang!$E$4,Thang!$C$4,Loc!$M$2),Nhap!$F$5:$F$1000,Loc!A396)</f>
        <v>0</v>
      </c>
      <c r="R396" s="7">
        <f>SUMIFS(Nhap!$I$5:$I$1000,Nhap!$E$5:$E$1000,DATE(Thang!$E$4,Thang!$C$4,Loc!$N$2),Nhap!$F$5:$F$1000,Loc!A396)</f>
        <v>0</v>
      </c>
      <c r="S396" s="7">
        <f>SUMIFS(Nhap!$I$5:$I$1000,Nhap!$E$5:$E$1000,DATE(Thang!$E$4,Thang!$C$4,Loc!$O$2),Nhap!$F$5:$F$1000,Loc!A396)</f>
        <v>0</v>
      </c>
      <c r="T396" s="7">
        <f>SUMIFS(Nhap!$I$5:$I$1000,Nhap!$E$5:$E$1000,DATE(Thang!$E$4,Thang!$C$4,Loc!$P$2),Nhap!$F$5:$F$1000,Loc!A396)</f>
        <v>0</v>
      </c>
      <c r="U396" s="7">
        <f>SUMIFS(Nhap!$I$5:$I$1000,Nhap!$E$5:$E$1000,DATE(Thang!$E$4,Thang!$C$4,Loc!$Q$2),Nhap!$F$5:$F$1000,Loc!A396)</f>
        <v>0</v>
      </c>
      <c r="V396" s="7">
        <f>SUMIFS(Nhap!$I$5:$I$1000,Nhap!$E$5:$E$1000,DATE(Thang!$E$4,Thang!$C$4,Loc!$R$2),Nhap!$F$5:$F$1000,Loc!A396)</f>
        <v>0</v>
      </c>
      <c r="W396" s="7">
        <f>SUMIFS(Nhap!$I$5:$I$1000,Nhap!$E$5:$E$1000,DATE(Thang!$E$4,Thang!$C$4,Loc!$S$2),Nhap!$F$5:$F$1000,Loc!A396)</f>
        <v>0</v>
      </c>
      <c r="X396" s="7">
        <f>SUMIFS(Nhap!$I$5:$I$1000,Nhap!$E$5:$E$1000,DATE(Thang!$E$4,Thang!$C$4,Loc!$T$2),Nhap!$F$5:$F$1000,Loc!A396)</f>
        <v>0</v>
      </c>
      <c r="Y396" s="7">
        <f>SUMIFS(Nhap!$I$5:$I$1000,Nhap!$E$5:$E$1000,DATE(Thang!$E$4,Thang!$C$4,Loc!$U$2),Nhap!$F$5:$F$1000,Loc!A396)</f>
        <v>0</v>
      </c>
      <c r="Z396" s="7">
        <f>SUMIFS(Nhap!$I$5:$I$1000,Nhap!$E$5:$E$1000,DATE(Thang!$E$4,Thang!$C$4,Loc!$V$2),Nhap!$F$5:$F$1000,Loc!A396)</f>
        <v>0</v>
      </c>
      <c r="AA396" s="7">
        <f>SUMIFS(Nhap!$I$5:$I$1000,Nhap!$E$5:$E$1000,DATE(Thang!$E$4,Thang!$C$4,Loc!$W$2),Nhap!$F$5:$F$1000,Loc!A396)</f>
        <v>0</v>
      </c>
      <c r="AB396" s="7">
        <f>SUMIFS(Nhap!$I$5:$I$1000,Nhap!$E$5:$E$1000,DATE(Thang!$E$4,Thang!$C$4,Loc!$X$2),Nhap!$F$5:$F$1000,Loc!A396)</f>
        <v>0</v>
      </c>
      <c r="AC396" s="7">
        <f>SUMIFS(Nhap!$I$5:$I$1000,Nhap!$E$5:$E$1000,DATE(Thang!$E$4,Thang!$C$4,Loc!$Y$2),Nhap!$F$5:$F$1000,Loc!A396)</f>
        <v>0</v>
      </c>
      <c r="AD396" s="7">
        <f>SUMIFS(Nhap!$I$5:$I$1000,Nhap!$E$5:$E$1000,DATE(Thang!$E$4,Thang!$C$4,Loc!$Z$2),Nhap!$F$5:$F$1000,Loc!A396)</f>
        <v>0</v>
      </c>
      <c r="AE396" s="7">
        <f>SUMIFS(Nhap!$I$5:$I$1000,Nhap!$E$5:$E$1000,DATE(Thang!$E$4,Thang!$C$4,Loc!$AA$2),Nhap!$F$5:$F$1000,Loc!A396)</f>
        <v>0</v>
      </c>
      <c r="AF396" s="7">
        <f>SUMIFS(Nhap!$I$5:$I$1000,Nhap!$E$5:$E$1000,DATE(Thang!$E$4,Thang!$C$4,Loc!$AB$2),Nhap!$F$5:$F$1000,Loc!A396)</f>
        <v>0</v>
      </c>
      <c r="AG396" s="7">
        <f>SUMIFS(Nhap!$I$5:$I$1000,Nhap!$E$5:$E$1000,DATE(Thang!$E$4,Thang!$C$4,Loc!$AC$2),Nhap!$F$5:$F$1000,Loc!A396)</f>
        <v>0</v>
      </c>
      <c r="AH396" s="7">
        <f>SUMIFS(Nhap!$I$5:$I$1000,Nhap!$E$5:$E$1000,DATE(Thang!$E$4,Thang!$C$4,Loc!$AD$2),Nhap!$F$5:$F$1000,Loc!$A$5)</f>
        <v>0</v>
      </c>
      <c r="AI396" s="7">
        <f>SUMIFS(Nhap!$I$5:$I$1000,Nhap!$E$5:$E$1000,DATE(Thang!$E$4,Thang!$C$4,Loc!$AE$2),Nhap!$F$5:$F$1000,Loc!A396)</f>
        <v>0</v>
      </c>
      <c r="AJ396" s="7">
        <f>SUMIFS(Nhap!$I$5:$I$1000,Nhap!$E$5:$E$1000,DATE(Thang!$E$4,Thang!$C$4,Loc!$AF$2),Nhap!$F$5:$F$1000,Loc!A396)</f>
        <v>0</v>
      </c>
      <c r="AK396" s="7">
        <f>SUMIFS(Nhap!$I$5:$I$1000,Nhap!$E$5:$E$1000,DATE(Thang!$E$4,Thang!$C$4,Loc!$AG$2),Nhap!$F$5:$F$1000,Loc!A396)</f>
        <v>0</v>
      </c>
      <c r="AL396" s="7">
        <f>SUMIFS(Nhap!$I$5:$I$1000,Nhap!$E$5:$E$1000,DATE(Thang!$E$4,Thang!$C$4,Loc!$AH$2),Nhap!$F$5:$F$1000,Loc!A396)</f>
        <v>0</v>
      </c>
      <c r="AM396" s="7">
        <f>SUMIFS(Nhap!$I$5:$I$1000,Nhap!$E$5:$E$1000,DATE(Thang!$E$4,Thang!$C$4,Loc!$AI$2),Nhap!$F$5:$F$1000,Loc!A396)</f>
        <v>0</v>
      </c>
      <c r="AN396" s="7">
        <f>SUMIFS(Nhap!$I$5:$I$1000,Nhap!$E$5:$E$1000,DATE(Thang!$E$4,Thang!$C$4,Loc!$AJ$2),Nhap!$F$5:$F$1000,Loc!A396)</f>
        <v>0</v>
      </c>
      <c r="AO396" s="7">
        <f>SUMIFS(Xuat!$G$5:$G$1000,Xuat!$C$5:$C$1000,DATE(Thang!$E$4,Thang!$C$4,AO$2),Xuat!$D$5:$D$1000,Loc!$A396)</f>
        <v>0</v>
      </c>
      <c r="AP396" s="7">
        <f>SUMIFS(Xuat!$G$5:$G$1000,Xuat!$C$5:$C$1000,DATE(Thang!$E$4,Thang!$C$4,AP$2),Xuat!$D$5:$D$1000,Loc!$A396)</f>
        <v>0</v>
      </c>
      <c r="AQ396" s="7">
        <f>SUMIFS(Xuat!$G$5:$G$1000,Xuat!$C$5:$C$1000,DATE(Thang!$E$4,Thang!$C$4,AQ$2),Xuat!$D$5:$D$1000,Loc!$A396)</f>
        <v>0</v>
      </c>
      <c r="AR396" s="7">
        <f>SUMIFS(Xuat!$G$5:$G$1000,Xuat!$C$5:$C$1000,DATE(Thang!$E$4,Thang!$C$4,AR$2),Xuat!$D$5:$D$1000,Loc!$A396)</f>
        <v>0</v>
      </c>
      <c r="AS396" s="7">
        <f>SUMIFS(Xuat!$G$5:$G$1000,Xuat!$C$5:$C$1000,DATE(Thang!$E$4,Thang!$C$4,AS$2),Xuat!$D$5:$D$1000,Loc!$A396)</f>
        <v>0</v>
      </c>
      <c r="AT396" s="7">
        <f>SUMIFS(Xuat!$G$5:$G$1000,Xuat!$C$5:$C$1000,DATE(Thang!$E$4,Thang!$C$4,AT$2),Xuat!$D$5:$D$1000,Loc!$A396)</f>
        <v>0</v>
      </c>
      <c r="AU396" s="7">
        <f>SUMIFS(Xuat!$G$5:$G$1000,Xuat!$C$5:$C$1000,DATE(Thang!$E$4,Thang!$C$4,AU$2),Xuat!$D$5:$D$1000,Loc!$A396)</f>
        <v>0</v>
      </c>
      <c r="AV396" s="7">
        <f>SUMIFS(Xuat!$G$5:$G$1000,Xuat!$C$5:$C$1000,DATE(Thang!$E$4,Thang!$C$4,AV$2),Xuat!$D$5:$D$1000,Loc!$A396)</f>
        <v>0</v>
      </c>
      <c r="AW396" s="7">
        <f>SUMIFS(Xuat!$G$5:$G$1000,Xuat!$C$5:$C$1000,DATE(Thang!$E$4,Thang!$C$4,AW$2),Xuat!$D$5:$D$1000,Loc!$A396)</f>
        <v>0</v>
      </c>
      <c r="AX396" s="7">
        <f>SUMIFS(Xuat!$G$5:$G$1000,Xuat!$C$5:$C$1000,DATE(Thang!$E$4,Thang!$C$4,AX$2),Xuat!$D$5:$D$1000,Loc!$A396)</f>
        <v>0</v>
      </c>
      <c r="AY396" s="7">
        <f>SUMIFS(Xuat!$G$5:$G$1000,Xuat!$C$5:$C$1000,DATE(Thang!$E$4,Thang!$C$4,AY$2),Xuat!$D$5:$D$1000,Loc!$A396)</f>
        <v>0</v>
      </c>
      <c r="AZ396" s="7">
        <f>SUMIFS(Xuat!$G$5:$G$1000,Xuat!$C$5:$C$1000,DATE(Thang!$E$4,Thang!$C$4,AZ$2),Xuat!$D$5:$D$1000,Loc!$A396)</f>
        <v>0</v>
      </c>
      <c r="BA396" s="7">
        <f>SUMIFS(Xuat!$G$5:$G$1000,Xuat!$C$5:$C$1000,DATE(Thang!$E$4,Thang!$C$4,BA$2),Xuat!$D$5:$D$1000,Loc!$A396)</f>
        <v>0</v>
      </c>
      <c r="BB396" s="7">
        <f>SUMIFS(Xuat!$G$5:$G$1000,Xuat!$C$5:$C$1000,DATE(Thang!$E$4,Thang!$C$4,BB$2),Xuat!$D$5:$D$1000,Loc!$A396)</f>
        <v>0</v>
      </c>
      <c r="BC396" s="7">
        <f>SUMIFS(Xuat!$G$5:$G$1000,Xuat!$C$5:$C$1000,DATE(Thang!$E$4,Thang!$C$4,BC$2),Xuat!$D$5:$D$1000,Loc!$A396)</f>
        <v>0</v>
      </c>
      <c r="BD396" s="7">
        <f>SUMIFS(Xuat!$G$5:$G$1000,Xuat!$C$5:$C$1000,DATE(Thang!$E$4,Thang!$C$4,BD$2),Xuat!$D$5:$D$1000,Loc!$A396)</f>
        <v>0</v>
      </c>
      <c r="BE396" s="7">
        <f>SUMIFS(Xuat!$G$5:$G$1000,Xuat!$C$5:$C$1000,DATE(Thang!$E$4,Thang!$C$4,BE$2),Xuat!$D$5:$D$1000,Loc!$A396)</f>
        <v>0</v>
      </c>
      <c r="BF396" s="7">
        <f>SUMIFS(Xuat!$G$5:$G$1000,Xuat!$C$5:$C$1000,DATE(Thang!$E$4,Thang!$C$4,BF$2),Xuat!$D$5:$D$1000,Loc!$A396)</f>
        <v>0</v>
      </c>
      <c r="BG396" s="7">
        <f>SUMIFS(Xuat!$G$5:$G$1000,Xuat!$C$5:$C$1000,DATE(Thang!$E$4,Thang!$C$4,BG$2),Xuat!$D$5:$D$1000,Loc!$A396)</f>
        <v>0</v>
      </c>
      <c r="BH396" s="7">
        <f>SUMIFS(Xuat!$G$5:$G$1000,Xuat!$C$5:$C$1000,DATE(Thang!$E$4,Thang!$C$4,BH$2),Xuat!$D$5:$D$1000,Loc!$A396)</f>
        <v>0</v>
      </c>
      <c r="BI396" s="7">
        <f>SUMIFS(Xuat!$G$5:$G$1000,Xuat!$C$5:$C$1000,DATE(Thang!$E$4,Thang!$C$4,BI$2),Xuat!$D$5:$D$1000,Loc!$A396)</f>
        <v>0</v>
      </c>
      <c r="BJ396" s="7">
        <f>SUMIFS(Xuat!$G$5:$G$1000,Xuat!$C$5:$C$1000,DATE(Thang!$E$4,Thang!$C$4,BJ$2),Xuat!$D$5:$D$1000,Loc!$A396)</f>
        <v>0</v>
      </c>
      <c r="BK396" s="7">
        <f>SUMIFS(Xuat!$G$5:$G$1000,Xuat!$C$5:$C$1000,DATE(Thang!$E$4,Thang!$C$4,BK$2),Xuat!$D$5:$D$1000,Loc!$A396)</f>
        <v>0</v>
      </c>
      <c r="BL396" s="7">
        <f>SUMIFS(Xuat!$G$5:$G$1000,Xuat!$C$5:$C$1000,DATE(Thang!$E$4,Thang!$C$4,BL$2),Xuat!$D$5:$D$1000,Loc!$A396)</f>
        <v>0</v>
      </c>
      <c r="BM396" s="7">
        <f>SUMIFS(Xuat!$G$5:$G$1000,Xuat!$C$5:$C$1000,DATE(Thang!$E$4,Thang!$C$4,BM$2),Xuat!$D$5:$D$1000,Loc!$A396)</f>
        <v>0</v>
      </c>
      <c r="BN396" s="7">
        <f>SUMIFS(Xuat!$G$5:$G$1000,Xuat!$C$5:$C$1000,DATE(Thang!$E$4,Thang!$C$4,BN$2),Xuat!$D$5:$D$1000,Loc!$A396)</f>
        <v>0</v>
      </c>
      <c r="BO396" s="7">
        <f>SUMIFS(Xuat!$G$5:$G$1000,Xuat!$C$5:$C$1000,DATE(Thang!$E$4,Thang!$C$4,BO$2),Xuat!$D$5:$D$1000,Loc!$A396)</f>
        <v>0</v>
      </c>
      <c r="BP396" s="7">
        <f>SUMIFS(Xuat!$G$5:$G$1000,Xuat!$C$5:$C$1000,DATE(Thang!$E$4,Thang!$C$4,BP$2),Xuat!$D$5:$D$1000,Loc!$A396)</f>
        <v>0</v>
      </c>
      <c r="BQ396" s="7">
        <f>SUMIFS(Xuat!$G$5:$G$1000,Xuat!$C$5:$C$1000,DATE(Thang!$E$4,Thang!$C$4,BQ$2),Xuat!$D$5:$D$1000,Loc!$A396)</f>
        <v>0</v>
      </c>
      <c r="BR396" s="7">
        <f>SUMIFS(Xuat!$G$5:$G$1000,Xuat!$C$5:$C$1000,DATE(Thang!$E$4,Thang!$C$4,BR$2),Xuat!$D$5:$D$1000,Loc!$A396)</f>
        <v>0</v>
      </c>
      <c r="BS396" s="7">
        <f>SUMIFS(Xuat!$G$5:$G$1000,Xuat!$C$5:$C$1000,DATE(Thang!$E$4,Thang!$C$4,BS$2),Xuat!$D$5:$D$1000,Loc!$A396)</f>
        <v>0</v>
      </c>
    </row>
    <row r="397" spans="1:71" x14ac:dyDescent="0.2">
      <c r="A397" s="2">
        <f>DM!C397</f>
        <v>0</v>
      </c>
      <c r="B397" s="3">
        <f>VLOOKUP(A397,Tondau!$B$5:$F$500,3,0)</f>
        <v>0</v>
      </c>
      <c r="C397" s="3">
        <f>VLOOKUP(Tinhgiavon!A397,Tondau!$B$5:$E$500,4,0)</f>
        <v>0</v>
      </c>
      <c r="D397" s="3">
        <f t="shared" si="32"/>
        <v>0</v>
      </c>
      <c r="E397" s="3">
        <f>SUMIF(Nhap!$F$5:$F$1000,Tinhgiavon!A397,Nhap!$K$5:$K$1000)</f>
        <v>0</v>
      </c>
      <c r="F397" s="3">
        <f t="shared" si="33"/>
        <v>0</v>
      </c>
      <c r="G397" s="3">
        <f t="shared" si="34"/>
        <v>0</v>
      </c>
      <c r="H397" s="3">
        <f t="shared" si="35"/>
        <v>0</v>
      </c>
      <c r="I397" s="3">
        <f t="shared" si="36"/>
        <v>0</v>
      </c>
      <c r="J397" s="7">
        <f>SUMIFS(Nhap!$I$5:$I$1000,Nhap!$E$5:$E$1000,DATE(Thang!$E$4,Thang!$C$4,Loc!$F$2),Nhap!$F$5:$F$1000,Loc!A397)</f>
        <v>0</v>
      </c>
      <c r="K397" s="7">
        <f>SUMIFS(Nhap!$I$5:$I$1000,Nhap!$E$5:$E$1000,DATE(Thang!$E$4,Thang!$C$4,Loc!$G$2),Nhap!$F$5:$F$1000,Loc!A397)</f>
        <v>0</v>
      </c>
      <c r="L397" s="7">
        <f>SUMIFS(Nhap!$I$5:$I$1000,Nhap!$E$5:$E$1000,DATE(Thang!$E$4,Thang!$C$4,Loc!$H$2),Nhap!$F$5:$F$1000,Loc!A397)</f>
        <v>0</v>
      </c>
      <c r="M397" s="7">
        <f>SUMIFS(Nhap!$I$5:$I$1000,Nhap!$E$5:$E$1000,DATE(Thang!$E$4,Thang!$C$4,Loc!$I$2),Nhap!$F$5:$F$1000,Loc!A397)</f>
        <v>0</v>
      </c>
      <c r="N397" s="7">
        <f>SUMIFS(Nhap!$I$5:$I$1000,Nhap!$E$5:$E$1000,DATE(Thang!$E$4,Thang!$C$4,Loc!$J$2),Nhap!$F$5:$F$1000,Loc!A397)</f>
        <v>0</v>
      </c>
      <c r="O397" s="7">
        <f>SUMIFS(Nhap!$I$5:$I$1000,Nhap!$E$5:$E$1000,DATE(Thang!$E$4,Thang!$C$4,Loc!$K$2),Nhap!$F$5:$F$1000,Loc!A397)</f>
        <v>0</v>
      </c>
      <c r="P397" s="7">
        <f>SUMIFS(Nhap!$I$5:$I$1000,Nhap!$E$5:$E$1000,DATE(Thang!$E$4,Thang!$C$4,Loc!$L$2),Nhap!$F$5:$F$1000,Loc!A397)</f>
        <v>0</v>
      </c>
      <c r="Q397" s="7">
        <f>SUMIFS(Nhap!$I$5:$I$1000,Nhap!$E$5:$E$1000,DATE(Thang!$E$4,Thang!$C$4,Loc!$M$2),Nhap!$F$5:$F$1000,Loc!A397)</f>
        <v>0</v>
      </c>
      <c r="R397" s="7">
        <f>SUMIFS(Nhap!$I$5:$I$1000,Nhap!$E$5:$E$1000,DATE(Thang!$E$4,Thang!$C$4,Loc!$N$2),Nhap!$F$5:$F$1000,Loc!A397)</f>
        <v>0</v>
      </c>
      <c r="S397" s="7">
        <f>SUMIFS(Nhap!$I$5:$I$1000,Nhap!$E$5:$E$1000,DATE(Thang!$E$4,Thang!$C$4,Loc!$O$2),Nhap!$F$5:$F$1000,Loc!A397)</f>
        <v>0</v>
      </c>
      <c r="T397" s="7">
        <f>SUMIFS(Nhap!$I$5:$I$1000,Nhap!$E$5:$E$1000,DATE(Thang!$E$4,Thang!$C$4,Loc!$P$2),Nhap!$F$5:$F$1000,Loc!A397)</f>
        <v>0</v>
      </c>
      <c r="U397" s="7">
        <f>SUMIFS(Nhap!$I$5:$I$1000,Nhap!$E$5:$E$1000,DATE(Thang!$E$4,Thang!$C$4,Loc!$Q$2),Nhap!$F$5:$F$1000,Loc!A397)</f>
        <v>0</v>
      </c>
      <c r="V397" s="7">
        <f>SUMIFS(Nhap!$I$5:$I$1000,Nhap!$E$5:$E$1000,DATE(Thang!$E$4,Thang!$C$4,Loc!$R$2),Nhap!$F$5:$F$1000,Loc!A397)</f>
        <v>0</v>
      </c>
      <c r="W397" s="7">
        <f>SUMIFS(Nhap!$I$5:$I$1000,Nhap!$E$5:$E$1000,DATE(Thang!$E$4,Thang!$C$4,Loc!$S$2),Nhap!$F$5:$F$1000,Loc!A397)</f>
        <v>0</v>
      </c>
      <c r="X397" s="7">
        <f>SUMIFS(Nhap!$I$5:$I$1000,Nhap!$E$5:$E$1000,DATE(Thang!$E$4,Thang!$C$4,Loc!$T$2),Nhap!$F$5:$F$1000,Loc!A397)</f>
        <v>0</v>
      </c>
      <c r="Y397" s="7">
        <f>SUMIFS(Nhap!$I$5:$I$1000,Nhap!$E$5:$E$1000,DATE(Thang!$E$4,Thang!$C$4,Loc!$U$2),Nhap!$F$5:$F$1000,Loc!A397)</f>
        <v>0</v>
      </c>
      <c r="Z397" s="7">
        <f>SUMIFS(Nhap!$I$5:$I$1000,Nhap!$E$5:$E$1000,DATE(Thang!$E$4,Thang!$C$4,Loc!$V$2),Nhap!$F$5:$F$1000,Loc!A397)</f>
        <v>0</v>
      </c>
      <c r="AA397" s="7">
        <f>SUMIFS(Nhap!$I$5:$I$1000,Nhap!$E$5:$E$1000,DATE(Thang!$E$4,Thang!$C$4,Loc!$W$2),Nhap!$F$5:$F$1000,Loc!A397)</f>
        <v>0</v>
      </c>
      <c r="AB397" s="7">
        <f>SUMIFS(Nhap!$I$5:$I$1000,Nhap!$E$5:$E$1000,DATE(Thang!$E$4,Thang!$C$4,Loc!$X$2),Nhap!$F$5:$F$1000,Loc!A397)</f>
        <v>0</v>
      </c>
      <c r="AC397" s="7">
        <f>SUMIFS(Nhap!$I$5:$I$1000,Nhap!$E$5:$E$1000,DATE(Thang!$E$4,Thang!$C$4,Loc!$Y$2),Nhap!$F$5:$F$1000,Loc!A397)</f>
        <v>0</v>
      </c>
      <c r="AD397" s="7">
        <f>SUMIFS(Nhap!$I$5:$I$1000,Nhap!$E$5:$E$1000,DATE(Thang!$E$4,Thang!$C$4,Loc!$Z$2),Nhap!$F$5:$F$1000,Loc!A397)</f>
        <v>0</v>
      </c>
      <c r="AE397" s="7">
        <f>SUMIFS(Nhap!$I$5:$I$1000,Nhap!$E$5:$E$1000,DATE(Thang!$E$4,Thang!$C$4,Loc!$AA$2),Nhap!$F$5:$F$1000,Loc!A397)</f>
        <v>0</v>
      </c>
      <c r="AF397" s="7">
        <f>SUMIFS(Nhap!$I$5:$I$1000,Nhap!$E$5:$E$1000,DATE(Thang!$E$4,Thang!$C$4,Loc!$AB$2),Nhap!$F$5:$F$1000,Loc!A397)</f>
        <v>0</v>
      </c>
      <c r="AG397" s="7">
        <f>SUMIFS(Nhap!$I$5:$I$1000,Nhap!$E$5:$E$1000,DATE(Thang!$E$4,Thang!$C$4,Loc!$AC$2),Nhap!$F$5:$F$1000,Loc!A397)</f>
        <v>0</v>
      </c>
      <c r="AH397" s="7">
        <f>SUMIFS(Nhap!$I$5:$I$1000,Nhap!$E$5:$E$1000,DATE(Thang!$E$4,Thang!$C$4,Loc!$AD$2),Nhap!$F$5:$F$1000,Loc!$A$5)</f>
        <v>0</v>
      </c>
      <c r="AI397" s="7">
        <f>SUMIFS(Nhap!$I$5:$I$1000,Nhap!$E$5:$E$1000,DATE(Thang!$E$4,Thang!$C$4,Loc!$AE$2),Nhap!$F$5:$F$1000,Loc!A397)</f>
        <v>0</v>
      </c>
      <c r="AJ397" s="7">
        <f>SUMIFS(Nhap!$I$5:$I$1000,Nhap!$E$5:$E$1000,DATE(Thang!$E$4,Thang!$C$4,Loc!$AF$2),Nhap!$F$5:$F$1000,Loc!A397)</f>
        <v>0</v>
      </c>
      <c r="AK397" s="7">
        <f>SUMIFS(Nhap!$I$5:$I$1000,Nhap!$E$5:$E$1000,DATE(Thang!$E$4,Thang!$C$4,Loc!$AG$2),Nhap!$F$5:$F$1000,Loc!A397)</f>
        <v>0</v>
      </c>
      <c r="AL397" s="7">
        <f>SUMIFS(Nhap!$I$5:$I$1000,Nhap!$E$5:$E$1000,DATE(Thang!$E$4,Thang!$C$4,Loc!$AH$2),Nhap!$F$5:$F$1000,Loc!A397)</f>
        <v>0</v>
      </c>
      <c r="AM397" s="7">
        <f>SUMIFS(Nhap!$I$5:$I$1000,Nhap!$E$5:$E$1000,DATE(Thang!$E$4,Thang!$C$4,Loc!$AI$2),Nhap!$F$5:$F$1000,Loc!A397)</f>
        <v>0</v>
      </c>
      <c r="AN397" s="7">
        <f>SUMIFS(Nhap!$I$5:$I$1000,Nhap!$E$5:$E$1000,DATE(Thang!$E$4,Thang!$C$4,Loc!$AJ$2),Nhap!$F$5:$F$1000,Loc!A397)</f>
        <v>0</v>
      </c>
      <c r="AO397" s="7">
        <f>SUMIFS(Xuat!$G$5:$G$1000,Xuat!$C$5:$C$1000,DATE(Thang!$E$4,Thang!$C$4,AO$2),Xuat!$D$5:$D$1000,Loc!$A397)</f>
        <v>0</v>
      </c>
      <c r="AP397" s="7">
        <f>SUMIFS(Xuat!$G$5:$G$1000,Xuat!$C$5:$C$1000,DATE(Thang!$E$4,Thang!$C$4,AP$2),Xuat!$D$5:$D$1000,Loc!$A397)</f>
        <v>0</v>
      </c>
      <c r="AQ397" s="7">
        <f>SUMIFS(Xuat!$G$5:$G$1000,Xuat!$C$5:$C$1000,DATE(Thang!$E$4,Thang!$C$4,AQ$2),Xuat!$D$5:$D$1000,Loc!$A397)</f>
        <v>0</v>
      </c>
      <c r="AR397" s="7">
        <f>SUMIFS(Xuat!$G$5:$G$1000,Xuat!$C$5:$C$1000,DATE(Thang!$E$4,Thang!$C$4,AR$2),Xuat!$D$5:$D$1000,Loc!$A397)</f>
        <v>0</v>
      </c>
      <c r="AS397" s="7">
        <f>SUMIFS(Xuat!$G$5:$G$1000,Xuat!$C$5:$C$1000,DATE(Thang!$E$4,Thang!$C$4,AS$2),Xuat!$D$5:$D$1000,Loc!$A397)</f>
        <v>0</v>
      </c>
      <c r="AT397" s="7">
        <f>SUMIFS(Xuat!$G$5:$G$1000,Xuat!$C$5:$C$1000,DATE(Thang!$E$4,Thang!$C$4,AT$2),Xuat!$D$5:$D$1000,Loc!$A397)</f>
        <v>0</v>
      </c>
      <c r="AU397" s="7">
        <f>SUMIFS(Xuat!$G$5:$G$1000,Xuat!$C$5:$C$1000,DATE(Thang!$E$4,Thang!$C$4,AU$2),Xuat!$D$5:$D$1000,Loc!$A397)</f>
        <v>0</v>
      </c>
      <c r="AV397" s="7">
        <f>SUMIFS(Xuat!$G$5:$G$1000,Xuat!$C$5:$C$1000,DATE(Thang!$E$4,Thang!$C$4,AV$2),Xuat!$D$5:$D$1000,Loc!$A397)</f>
        <v>0</v>
      </c>
      <c r="AW397" s="7">
        <f>SUMIFS(Xuat!$G$5:$G$1000,Xuat!$C$5:$C$1000,DATE(Thang!$E$4,Thang!$C$4,AW$2),Xuat!$D$5:$D$1000,Loc!$A397)</f>
        <v>0</v>
      </c>
      <c r="AX397" s="7">
        <f>SUMIFS(Xuat!$G$5:$G$1000,Xuat!$C$5:$C$1000,DATE(Thang!$E$4,Thang!$C$4,AX$2),Xuat!$D$5:$D$1000,Loc!$A397)</f>
        <v>0</v>
      </c>
      <c r="AY397" s="7">
        <f>SUMIFS(Xuat!$G$5:$G$1000,Xuat!$C$5:$C$1000,DATE(Thang!$E$4,Thang!$C$4,AY$2),Xuat!$D$5:$D$1000,Loc!$A397)</f>
        <v>0</v>
      </c>
      <c r="AZ397" s="7">
        <f>SUMIFS(Xuat!$G$5:$G$1000,Xuat!$C$5:$C$1000,DATE(Thang!$E$4,Thang!$C$4,AZ$2),Xuat!$D$5:$D$1000,Loc!$A397)</f>
        <v>0</v>
      </c>
      <c r="BA397" s="7">
        <f>SUMIFS(Xuat!$G$5:$G$1000,Xuat!$C$5:$C$1000,DATE(Thang!$E$4,Thang!$C$4,BA$2),Xuat!$D$5:$D$1000,Loc!$A397)</f>
        <v>0</v>
      </c>
      <c r="BB397" s="7">
        <f>SUMIFS(Xuat!$G$5:$G$1000,Xuat!$C$5:$C$1000,DATE(Thang!$E$4,Thang!$C$4,BB$2),Xuat!$D$5:$D$1000,Loc!$A397)</f>
        <v>0</v>
      </c>
      <c r="BC397" s="7">
        <f>SUMIFS(Xuat!$G$5:$G$1000,Xuat!$C$5:$C$1000,DATE(Thang!$E$4,Thang!$C$4,BC$2),Xuat!$D$5:$D$1000,Loc!$A397)</f>
        <v>0</v>
      </c>
      <c r="BD397" s="7">
        <f>SUMIFS(Xuat!$G$5:$G$1000,Xuat!$C$5:$C$1000,DATE(Thang!$E$4,Thang!$C$4,BD$2),Xuat!$D$5:$D$1000,Loc!$A397)</f>
        <v>0</v>
      </c>
      <c r="BE397" s="7">
        <f>SUMIFS(Xuat!$G$5:$G$1000,Xuat!$C$5:$C$1000,DATE(Thang!$E$4,Thang!$C$4,BE$2),Xuat!$D$5:$D$1000,Loc!$A397)</f>
        <v>0</v>
      </c>
      <c r="BF397" s="7">
        <f>SUMIFS(Xuat!$G$5:$G$1000,Xuat!$C$5:$C$1000,DATE(Thang!$E$4,Thang!$C$4,BF$2),Xuat!$D$5:$D$1000,Loc!$A397)</f>
        <v>0</v>
      </c>
      <c r="BG397" s="7">
        <f>SUMIFS(Xuat!$G$5:$G$1000,Xuat!$C$5:$C$1000,DATE(Thang!$E$4,Thang!$C$4,BG$2),Xuat!$D$5:$D$1000,Loc!$A397)</f>
        <v>0</v>
      </c>
      <c r="BH397" s="7">
        <f>SUMIFS(Xuat!$G$5:$G$1000,Xuat!$C$5:$C$1000,DATE(Thang!$E$4,Thang!$C$4,BH$2),Xuat!$D$5:$D$1000,Loc!$A397)</f>
        <v>0</v>
      </c>
      <c r="BI397" s="7">
        <f>SUMIFS(Xuat!$G$5:$G$1000,Xuat!$C$5:$C$1000,DATE(Thang!$E$4,Thang!$C$4,BI$2),Xuat!$D$5:$D$1000,Loc!$A397)</f>
        <v>0</v>
      </c>
      <c r="BJ397" s="7">
        <f>SUMIFS(Xuat!$G$5:$G$1000,Xuat!$C$5:$C$1000,DATE(Thang!$E$4,Thang!$C$4,BJ$2),Xuat!$D$5:$D$1000,Loc!$A397)</f>
        <v>0</v>
      </c>
      <c r="BK397" s="7">
        <f>SUMIFS(Xuat!$G$5:$G$1000,Xuat!$C$5:$C$1000,DATE(Thang!$E$4,Thang!$C$4,BK$2),Xuat!$D$5:$D$1000,Loc!$A397)</f>
        <v>0</v>
      </c>
      <c r="BL397" s="7">
        <f>SUMIFS(Xuat!$G$5:$G$1000,Xuat!$C$5:$C$1000,DATE(Thang!$E$4,Thang!$C$4,BL$2),Xuat!$D$5:$D$1000,Loc!$A397)</f>
        <v>0</v>
      </c>
      <c r="BM397" s="7">
        <f>SUMIFS(Xuat!$G$5:$G$1000,Xuat!$C$5:$C$1000,DATE(Thang!$E$4,Thang!$C$4,BM$2),Xuat!$D$5:$D$1000,Loc!$A397)</f>
        <v>0</v>
      </c>
      <c r="BN397" s="7">
        <f>SUMIFS(Xuat!$G$5:$G$1000,Xuat!$C$5:$C$1000,DATE(Thang!$E$4,Thang!$C$4,BN$2),Xuat!$D$5:$D$1000,Loc!$A397)</f>
        <v>0</v>
      </c>
      <c r="BO397" s="7">
        <f>SUMIFS(Xuat!$G$5:$G$1000,Xuat!$C$5:$C$1000,DATE(Thang!$E$4,Thang!$C$4,BO$2),Xuat!$D$5:$D$1000,Loc!$A397)</f>
        <v>0</v>
      </c>
      <c r="BP397" s="7">
        <f>SUMIFS(Xuat!$G$5:$G$1000,Xuat!$C$5:$C$1000,DATE(Thang!$E$4,Thang!$C$4,BP$2),Xuat!$D$5:$D$1000,Loc!$A397)</f>
        <v>0</v>
      </c>
      <c r="BQ397" s="7">
        <f>SUMIFS(Xuat!$G$5:$G$1000,Xuat!$C$5:$C$1000,DATE(Thang!$E$4,Thang!$C$4,BQ$2),Xuat!$D$5:$D$1000,Loc!$A397)</f>
        <v>0</v>
      </c>
      <c r="BR397" s="7">
        <f>SUMIFS(Xuat!$G$5:$G$1000,Xuat!$C$5:$C$1000,DATE(Thang!$E$4,Thang!$C$4,BR$2),Xuat!$D$5:$D$1000,Loc!$A397)</f>
        <v>0</v>
      </c>
      <c r="BS397" s="7">
        <f>SUMIFS(Xuat!$G$5:$G$1000,Xuat!$C$5:$C$1000,DATE(Thang!$E$4,Thang!$C$4,BS$2),Xuat!$D$5:$D$1000,Loc!$A397)</f>
        <v>0</v>
      </c>
    </row>
    <row r="398" spans="1:71" x14ac:dyDescent="0.2">
      <c r="A398" s="2">
        <f>DM!C398</f>
        <v>0</v>
      </c>
      <c r="B398" s="3">
        <f>VLOOKUP(A398,Tondau!$B$5:$F$500,3,0)</f>
        <v>0</v>
      </c>
      <c r="C398" s="3">
        <f>VLOOKUP(Tinhgiavon!A398,Tondau!$B$5:$E$500,4,0)</f>
        <v>0</v>
      </c>
      <c r="D398" s="3">
        <f t="shared" si="32"/>
        <v>0</v>
      </c>
      <c r="E398" s="3">
        <f>SUMIF(Nhap!$F$5:$F$1000,Tinhgiavon!A398,Nhap!$K$5:$K$1000)</f>
        <v>0</v>
      </c>
      <c r="F398" s="3">
        <f t="shared" si="33"/>
        <v>0</v>
      </c>
      <c r="G398" s="3">
        <f t="shared" si="34"/>
        <v>0</v>
      </c>
      <c r="H398" s="3">
        <f t="shared" si="35"/>
        <v>0</v>
      </c>
      <c r="I398" s="3">
        <f t="shared" si="36"/>
        <v>0</v>
      </c>
      <c r="J398" s="7">
        <f>SUMIFS(Nhap!$I$5:$I$1000,Nhap!$E$5:$E$1000,DATE(Thang!$E$4,Thang!$C$4,Loc!$F$2),Nhap!$F$5:$F$1000,Loc!A398)</f>
        <v>0</v>
      </c>
      <c r="K398" s="7">
        <f>SUMIFS(Nhap!$I$5:$I$1000,Nhap!$E$5:$E$1000,DATE(Thang!$E$4,Thang!$C$4,Loc!$G$2),Nhap!$F$5:$F$1000,Loc!A398)</f>
        <v>0</v>
      </c>
      <c r="L398" s="7">
        <f>SUMIFS(Nhap!$I$5:$I$1000,Nhap!$E$5:$E$1000,DATE(Thang!$E$4,Thang!$C$4,Loc!$H$2),Nhap!$F$5:$F$1000,Loc!A398)</f>
        <v>0</v>
      </c>
      <c r="M398" s="7">
        <f>SUMIFS(Nhap!$I$5:$I$1000,Nhap!$E$5:$E$1000,DATE(Thang!$E$4,Thang!$C$4,Loc!$I$2),Nhap!$F$5:$F$1000,Loc!A398)</f>
        <v>0</v>
      </c>
      <c r="N398" s="7">
        <f>SUMIFS(Nhap!$I$5:$I$1000,Nhap!$E$5:$E$1000,DATE(Thang!$E$4,Thang!$C$4,Loc!$J$2),Nhap!$F$5:$F$1000,Loc!A398)</f>
        <v>0</v>
      </c>
      <c r="O398" s="7">
        <f>SUMIFS(Nhap!$I$5:$I$1000,Nhap!$E$5:$E$1000,DATE(Thang!$E$4,Thang!$C$4,Loc!$K$2),Nhap!$F$5:$F$1000,Loc!A398)</f>
        <v>0</v>
      </c>
      <c r="P398" s="7">
        <f>SUMIFS(Nhap!$I$5:$I$1000,Nhap!$E$5:$E$1000,DATE(Thang!$E$4,Thang!$C$4,Loc!$L$2),Nhap!$F$5:$F$1000,Loc!A398)</f>
        <v>0</v>
      </c>
      <c r="Q398" s="7">
        <f>SUMIFS(Nhap!$I$5:$I$1000,Nhap!$E$5:$E$1000,DATE(Thang!$E$4,Thang!$C$4,Loc!$M$2),Nhap!$F$5:$F$1000,Loc!A398)</f>
        <v>0</v>
      </c>
      <c r="R398" s="7">
        <f>SUMIFS(Nhap!$I$5:$I$1000,Nhap!$E$5:$E$1000,DATE(Thang!$E$4,Thang!$C$4,Loc!$N$2),Nhap!$F$5:$F$1000,Loc!A398)</f>
        <v>0</v>
      </c>
      <c r="S398" s="7">
        <f>SUMIFS(Nhap!$I$5:$I$1000,Nhap!$E$5:$E$1000,DATE(Thang!$E$4,Thang!$C$4,Loc!$O$2),Nhap!$F$5:$F$1000,Loc!A398)</f>
        <v>0</v>
      </c>
      <c r="T398" s="7">
        <f>SUMIFS(Nhap!$I$5:$I$1000,Nhap!$E$5:$E$1000,DATE(Thang!$E$4,Thang!$C$4,Loc!$P$2),Nhap!$F$5:$F$1000,Loc!A398)</f>
        <v>0</v>
      </c>
      <c r="U398" s="7">
        <f>SUMIFS(Nhap!$I$5:$I$1000,Nhap!$E$5:$E$1000,DATE(Thang!$E$4,Thang!$C$4,Loc!$Q$2),Nhap!$F$5:$F$1000,Loc!A398)</f>
        <v>0</v>
      </c>
      <c r="V398" s="7">
        <f>SUMIFS(Nhap!$I$5:$I$1000,Nhap!$E$5:$E$1000,DATE(Thang!$E$4,Thang!$C$4,Loc!$R$2),Nhap!$F$5:$F$1000,Loc!A398)</f>
        <v>0</v>
      </c>
      <c r="W398" s="7">
        <f>SUMIFS(Nhap!$I$5:$I$1000,Nhap!$E$5:$E$1000,DATE(Thang!$E$4,Thang!$C$4,Loc!$S$2),Nhap!$F$5:$F$1000,Loc!A398)</f>
        <v>0</v>
      </c>
      <c r="X398" s="7">
        <f>SUMIFS(Nhap!$I$5:$I$1000,Nhap!$E$5:$E$1000,DATE(Thang!$E$4,Thang!$C$4,Loc!$T$2),Nhap!$F$5:$F$1000,Loc!A398)</f>
        <v>0</v>
      </c>
      <c r="Y398" s="7">
        <f>SUMIFS(Nhap!$I$5:$I$1000,Nhap!$E$5:$E$1000,DATE(Thang!$E$4,Thang!$C$4,Loc!$U$2),Nhap!$F$5:$F$1000,Loc!A398)</f>
        <v>0</v>
      </c>
      <c r="Z398" s="7">
        <f>SUMIFS(Nhap!$I$5:$I$1000,Nhap!$E$5:$E$1000,DATE(Thang!$E$4,Thang!$C$4,Loc!$V$2),Nhap!$F$5:$F$1000,Loc!A398)</f>
        <v>0</v>
      </c>
      <c r="AA398" s="7">
        <f>SUMIFS(Nhap!$I$5:$I$1000,Nhap!$E$5:$E$1000,DATE(Thang!$E$4,Thang!$C$4,Loc!$W$2),Nhap!$F$5:$F$1000,Loc!A398)</f>
        <v>0</v>
      </c>
      <c r="AB398" s="7">
        <f>SUMIFS(Nhap!$I$5:$I$1000,Nhap!$E$5:$E$1000,DATE(Thang!$E$4,Thang!$C$4,Loc!$X$2),Nhap!$F$5:$F$1000,Loc!A398)</f>
        <v>0</v>
      </c>
      <c r="AC398" s="7">
        <f>SUMIFS(Nhap!$I$5:$I$1000,Nhap!$E$5:$E$1000,DATE(Thang!$E$4,Thang!$C$4,Loc!$Y$2),Nhap!$F$5:$F$1000,Loc!A398)</f>
        <v>0</v>
      </c>
      <c r="AD398" s="7">
        <f>SUMIFS(Nhap!$I$5:$I$1000,Nhap!$E$5:$E$1000,DATE(Thang!$E$4,Thang!$C$4,Loc!$Z$2),Nhap!$F$5:$F$1000,Loc!A398)</f>
        <v>0</v>
      </c>
      <c r="AE398" s="7">
        <f>SUMIFS(Nhap!$I$5:$I$1000,Nhap!$E$5:$E$1000,DATE(Thang!$E$4,Thang!$C$4,Loc!$AA$2),Nhap!$F$5:$F$1000,Loc!A398)</f>
        <v>0</v>
      </c>
      <c r="AF398" s="7">
        <f>SUMIFS(Nhap!$I$5:$I$1000,Nhap!$E$5:$E$1000,DATE(Thang!$E$4,Thang!$C$4,Loc!$AB$2),Nhap!$F$5:$F$1000,Loc!A398)</f>
        <v>0</v>
      </c>
      <c r="AG398" s="7">
        <f>SUMIFS(Nhap!$I$5:$I$1000,Nhap!$E$5:$E$1000,DATE(Thang!$E$4,Thang!$C$4,Loc!$AC$2),Nhap!$F$5:$F$1000,Loc!A398)</f>
        <v>0</v>
      </c>
      <c r="AH398" s="7">
        <f>SUMIFS(Nhap!$I$5:$I$1000,Nhap!$E$5:$E$1000,DATE(Thang!$E$4,Thang!$C$4,Loc!$AD$2),Nhap!$F$5:$F$1000,Loc!$A$5)</f>
        <v>0</v>
      </c>
      <c r="AI398" s="7">
        <f>SUMIFS(Nhap!$I$5:$I$1000,Nhap!$E$5:$E$1000,DATE(Thang!$E$4,Thang!$C$4,Loc!$AE$2),Nhap!$F$5:$F$1000,Loc!A398)</f>
        <v>0</v>
      </c>
      <c r="AJ398" s="7">
        <f>SUMIFS(Nhap!$I$5:$I$1000,Nhap!$E$5:$E$1000,DATE(Thang!$E$4,Thang!$C$4,Loc!$AF$2),Nhap!$F$5:$F$1000,Loc!A398)</f>
        <v>0</v>
      </c>
      <c r="AK398" s="7">
        <f>SUMIFS(Nhap!$I$5:$I$1000,Nhap!$E$5:$E$1000,DATE(Thang!$E$4,Thang!$C$4,Loc!$AG$2),Nhap!$F$5:$F$1000,Loc!A398)</f>
        <v>0</v>
      </c>
      <c r="AL398" s="7">
        <f>SUMIFS(Nhap!$I$5:$I$1000,Nhap!$E$5:$E$1000,DATE(Thang!$E$4,Thang!$C$4,Loc!$AH$2),Nhap!$F$5:$F$1000,Loc!A398)</f>
        <v>0</v>
      </c>
      <c r="AM398" s="7">
        <f>SUMIFS(Nhap!$I$5:$I$1000,Nhap!$E$5:$E$1000,DATE(Thang!$E$4,Thang!$C$4,Loc!$AI$2),Nhap!$F$5:$F$1000,Loc!A398)</f>
        <v>0</v>
      </c>
      <c r="AN398" s="7">
        <f>SUMIFS(Nhap!$I$5:$I$1000,Nhap!$E$5:$E$1000,DATE(Thang!$E$4,Thang!$C$4,Loc!$AJ$2),Nhap!$F$5:$F$1000,Loc!A398)</f>
        <v>0</v>
      </c>
      <c r="AO398" s="7">
        <f>SUMIFS(Xuat!$G$5:$G$1000,Xuat!$C$5:$C$1000,DATE(Thang!$E$4,Thang!$C$4,AO$2),Xuat!$D$5:$D$1000,Loc!$A398)</f>
        <v>0</v>
      </c>
      <c r="AP398" s="7">
        <f>SUMIFS(Xuat!$G$5:$G$1000,Xuat!$C$5:$C$1000,DATE(Thang!$E$4,Thang!$C$4,AP$2),Xuat!$D$5:$D$1000,Loc!$A398)</f>
        <v>0</v>
      </c>
      <c r="AQ398" s="7">
        <f>SUMIFS(Xuat!$G$5:$G$1000,Xuat!$C$5:$C$1000,DATE(Thang!$E$4,Thang!$C$4,AQ$2),Xuat!$D$5:$D$1000,Loc!$A398)</f>
        <v>0</v>
      </c>
      <c r="AR398" s="7">
        <f>SUMIFS(Xuat!$G$5:$G$1000,Xuat!$C$5:$C$1000,DATE(Thang!$E$4,Thang!$C$4,AR$2),Xuat!$D$5:$D$1000,Loc!$A398)</f>
        <v>0</v>
      </c>
      <c r="AS398" s="7">
        <f>SUMIFS(Xuat!$G$5:$G$1000,Xuat!$C$5:$C$1000,DATE(Thang!$E$4,Thang!$C$4,AS$2),Xuat!$D$5:$D$1000,Loc!$A398)</f>
        <v>0</v>
      </c>
      <c r="AT398" s="7">
        <f>SUMIFS(Xuat!$G$5:$G$1000,Xuat!$C$5:$C$1000,DATE(Thang!$E$4,Thang!$C$4,AT$2),Xuat!$D$5:$D$1000,Loc!$A398)</f>
        <v>0</v>
      </c>
      <c r="AU398" s="7">
        <f>SUMIFS(Xuat!$G$5:$G$1000,Xuat!$C$5:$C$1000,DATE(Thang!$E$4,Thang!$C$4,AU$2),Xuat!$D$5:$D$1000,Loc!$A398)</f>
        <v>0</v>
      </c>
      <c r="AV398" s="7">
        <f>SUMIFS(Xuat!$G$5:$G$1000,Xuat!$C$5:$C$1000,DATE(Thang!$E$4,Thang!$C$4,AV$2),Xuat!$D$5:$D$1000,Loc!$A398)</f>
        <v>0</v>
      </c>
      <c r="AW398" s="7">
        <f>SUMIFS(Xuat!$G$5:$G$1000,Xuat!$C$5:$C$1000,DATE(Thang!$E$4,Thang!$C$4,AW$2),Xuat!$D$5:$D$1000,Loc!$A398)</f>
        <v>0</v>
      </c>
      <c r="AX398" s="7">
        <f>SUMIFS(Xuat!$G$5:$G$1000,Xuat!$C$5:$C$1000,DATE(Thang!$E$4,Thang!$C$4,AX$2),Xuat!$D$5:$D$1000,Loc!$A398)</f>
        <v>0</v>
      </c>
      <c r="AY398" s="7">
        <f>SUMIFS(Xuat!$G$5:$G$1000,Xuat!$C$5:$C$1000,DATE(Thang!$E$4,Thang!$C$4,AY$2),Xuat!$D$5:$D$1000,Loc!$A398)</f>
        <v>0</v>
      </c>
      <c r="AZ398" s="7">
        <f>SUMIFS(Xuat!$G$5:$G$1000,Xuat!$C$5:$C$1000,DATE(Thang!$E$4,Thang!$C$4,AZ$2),Xuat!$D$5:$D$1000,Loc!$A398)</f>
        <v>0</v>
      </c>
      <c r="BA398" s="7">
        <f>SUMIFS(Xuat!$G$5:$G$1000,Xuat!$C$5:$C$1000,DATE(Thang!$E$4,Thang!$C$4,BA$2),Xuat!$D$5:$D$1000,Loc!$A398)</f>
        <v>0</v>
      </c>
      <c r="BB398" s="7">
        <f>SUMIFS(Xuat!$G$5:$G$1000,Xuat!$C$5:$C$1000,DATE(Thang!$E$4,Thang!$C$4,BB$2),Xuat!$D$5:$D$1000,Loc!$A398)</f>
        <v>0</v>
      </c>
      <c r="BC398" s="7">
        <f>SUMIFS(Xuat!$G$5:$G$1000,Xuat!$C$5:$C$1000,DATE(Thang!$E$4,Thang!$C$4,BC$2),Xuat!$D$5:$D$1000,Loc!$A398)</f>
        <v>0</v>
      </c>
      <c r="BD398" s="7">
        <f>SUMIFS(Xuat!$G$5:$G$1000,Xuat!$C$5:$C$1000,DATE(Thang!$E$4,Thang!$C$4,BD$2),Xuat!$D$5:$D$1000,Loc!$A398)</f>
        <v>0</v>
      </c>
      <c r="BE398" s="7">
        <f>SUMIFS(Xuat!$G$5:$G$1000,Xuat!$C$5:$C$1000,DATE(Thang!$E$4,Thang!$C$4,BE$2),Xuat!$D$5:$D$1000,Loc!$A398)</f>
        <v>0</v>
      </c>
      <c r="BF398" s="7">
        <f>SUMIFS(Xuat!$G$5:$G$1000,Xuat!$C$5:$C$1000,DATE(Thang!$E$4,Thang!$C$4,BF$2),Xuat!$D$5:$D$1000,Loc!$A398)</f>
        <v>0</v>
      </c>
      <c r="BG398" s="7">
        <f>SUMIFS(Xuat!$G$5:$G$1000,Xuat!$C$5:$C$1000,DATE(Thang!$E$4,Thang!$C$4,BG$2),Xuat!$D$5:$D$1000,Loc!$A398)</f>
        <v>0</v>
      </c>
      <c r="BH398" s="7">
        <f>SUMIFS(Xuat!$G$5:$G$1000,Xuat!$C$5:$C$1000,DATE(Thang!$E$4,Thang!$C$4,BH$2),Xuat!$D$5:$D$1000,Loc!$A398)</f>
        <v>0</v>
      </c>
      <c r="BI398" s="7">
        <f>SUMIFS(Xuat!$G$5:$G$1000,Xuat!$C$5:$C$1000,DATE(Thang!$E$4,Thang!$C$4,BI$2),Xuat!$D$5:$D$1000,Loc!$A398)</f>
        <v>0</v>
      </c>
      <c r="BJ398" s="7">
        <f>SUMIFS(Xuat!$G$5:$G$1000,Xuat!$C$5:$C$1000,DATE(Thang!$E$4,Thang!$C$4,BJ$2),Xuat!$D$5:$D$1000,Loc!$A398)</f>
        <v>0</v>
      </c>
      <c r="BK398" s="7">
        <f>SUMIFS(Xuat!$G$5:$G$1000,Xuat!$C$5:$C$1000,DATE(Thang!$E$4,Thang!$C$4,BK$2),Xuat!$D$5:$D$1000,Loc!$A398)</f>
        <v>0</v>
      </c>
      <c r="BL398" s="7">
        <f>SUMIFS(Xuat!$G$5:$G$1000,Xuat!$C$5:$C$1000,DATE(Thang!$E$4,Thang!$C$4,BL$2),Xuat!$D$5:$D$1000,Loc!$A398)</f>
        <v>0</v>
      </c>
      <c r="BM398" s="7">
        <f>SUMIFS(Xuat!$G$5:$G$1000,Xuat!$C$5:$C$1000,DATE(Thang!$E$4,Thang!$C$4,BM$2),Xuat!$D$5:$D$1000,Loc!$A398)</f>
        <v>0</v>
      </c>
      <c r="BN398" s="7">
        <f>SUMIFS(Xuat!$G$5:$G$1000,Xuat!$C$5:$C$1000,DATE(Thang!$E$4,Thang!$C$4,BN$2),Xuat!$D$5:$D$1000,Loc!$A398)</f>
        <v>0</v>
      </c>
      <c r="BO398" s="7">
        <f>SUMIFS(Xuat!$G$5:$G$1000,Xuat!$C$5:$C$1000,DATE(Thang!$E$4,Thang!$C$4,BO$2),Xuat!$D$5:$D$1000,Loc!$A398)</f>
        <v>0</v>
      </c>
      <c r="BP398" s="7">
        <f>SUMIFS(Xuat!$G$5:$G$1000,Xuat!$C$5:$C$1000,DATE(Thang!$E$4,Thang!$C$4,BP$2),Xuat!$D$5:$D$1000,Loc!$A398)</f>
        <v>0</v>
      </c>
      <c r="BQ398" s="7">
        <f>SUMIFS(Xuat!$G$5:$G$1000,Xuat!$C$5:$C$1000,DATE(Thang!$E$4,Thang!$C$4,BQ$2),Xuat!$D$5:$D$1000,Loc!$A398)</f>
        <v>0</v>
      </c>
      <c r="BR398" s="7">
        <f>SUMIFS(Xuat!$G$5:$G$1000,Xuat!$C$5:$C$1000,DATE(Thang!$E$4,Thang!$C$4,BR$2),Xuat!$D$5:$D$1000,Loc!$A398)</f>
        <v>0</v>
      </c>
      <c r="BS398" s="7">
        <f>SUMIFS(Xuat!$G$5:$G$1000,Xuat!$C$5:$C$1000,DATE(Thang!$E$4,Thang!$C$4,BS$2),Xuat!$D$5:$D$1000,Loc!$A398)</f>
        <v>0</v>
      </c>
    </row>
    <row r="399" spans="1:71" x14ac:dyDescent="0.2">
      <c r="A399" s="2">
        <f>DM!C399</f>
        <v>0</v>
      </c>
      <c r="B399" s="3">
        <f>VLOOKUP(A399,Tondau!$B$5:$F$500,3,0)</f>
        <v>0</v>
      </c>
      <c r="C399" s="3">
        <f>VLOOKUP(Tinhgiavon!A399,Tondau!$B$5:$E$500,4,0)</f>
        <v>0</v>
      </c>
      <c r="D399" s="3">
        <f t="shared" si="32"/>
        <v>0</v>
      </c>
      <c r="E399" s="3">
        <f>SUMIF(Nhap!$F$5:$F$1000,Tinhgiavon!A399,Nhap!$K$5:$K$1000)</f>
        <v>0</v>
      </c>
      <c r="F399" s="3">
        <f t="shared" si="33"/>
        <v>0</v>
      </c>
      <c r="G399" s="3">
        <f t="shared" si="34"/>
        <v>0</v>
      </c>
      <c r="H399" s="3">
        <f t="shared" si="35"/>
        <v>0</v>
      </c>
      <c r="I399" s="3">
        <f t="shared" si="36"/>
        <v>0</v>
      </c>
      <c r="J399" s="7">
        <f>SUMIFS(Nhap!$I$5:$I$1000,Nhap!$E$5:$E$1000,DATE(Thang!$E$4,Thang!$C$4,Loc!$F$2),Nhap!$F$5:$F$1000,Loc!A399)</f>
        <v>0</v>
      </c>
      <c r="K399" s="7">
        <f>SUMIFS(Nhap!$I$5:$I$1000,Nhap!$E$5:$E$1000,DATE(Thang!$E$4,Thang!$C$4,Loc!$G$2),Nhap!$F$5:$F$1000,Loc!A399)</f>
        <v>0</v>
      </c>
      <c r="L399" s="7">
        <f>SUMIFS(Nhap!$I$5:$I$1000,Nhap!$E$5:$E$1000,DATE(Thang!$E$4,Thang!$C$4,Loc!$H$2),Nhap!$F$5:$F$1000,Loc!A399)</f>
        <v>0</v>
      </c>
      <c r="M399" s="7">
        <f>SUMIFS(Nhap!$I$5:$I$1000,Nhap!$E$5:$E$1000,DATE(Thang!$E$4,Thang!$C$4,Loc!$I$2),Nhap!$F$5:$F$1000,Loc!A399)</f>
        <v>0</v>
      </c>
      <c r="N399" s="7">
        <f>SUMIFS(Nhap!$I$5:$I$1000,Nhap!$E$5:$E$1000,DATE(Thang!$E$4,Thang!$C$4,Loc!$J$2),Nhap!$F$5:$F$1000,Loc!A399)</f>
        <v>0</v>
      </c>
      <c r="O399" s="7">
        <f>SUMIFS(Nhap!$I$5:$I$1000,Nhap!$E$5:$E$1000,DATE(Thang!$E$4,Thang!$C$4,Loc!$K$2),Nhap!$F$5:$F$1000,Loc!A399)</f>
        <v>0</v>
      </c>
      <c r="P399" s="7">
        <f>SUMIFS(Nhap!$I$5:$I$1000,Nhap!$E$5:$E$1000,DATE(Thang!$E$4,Thang!$C$4,Loc!$L$2),Nhap!$F$5:$F$1000,Loc!A399)</f>
        <v>0</v>
      </c>
      <c r="Q399" s="7">
        <f>SUMIFS(Nhap!$I$5:$I$1000,Nhap!$E$5:$E$1000,DATE(Thang!$E$4,Thang!$C$4,Loc!$M$2),Nhap!$F$5:$F$1000,Loc!A399)</f>
        <v>0</v>
      </c>
      <c r="R399" s="7">
        <f>SUMIFS(Nhap!$I$5:$I$1000,Nhap!$E$5:$E$1000,DATE(Thang!$E$4,Thang!$C$4,Loc!$N$2),Nhap!$F$5:$F$1000,Loc!A399)</f>
        <v>0</v>
      </c>
      <c r="S399" s="7">
        <f>SUMIFS(Nhap!$I$5:$I$1000,Nhap!$E$5:$E$1000,DATE(Thang!$E$4,Thang!$C$4,Loc!$O$2),Nhap!$F$5:$F$1000,Loc!A399)</f>
        <v>0</v>
      </c>
      <c r="T399" s="7">
        <f>SUMIFS(Nhap!$I$5:$I$1000,Nhap!$E$5:$E$1000,DATE(Thang!$E$4,Thang!$C$4,Loc!$P$2),Nhap!$F$5:$F$1000,Loc!A399)</f>
        <v>0</v>
      </c>
      <c r="U399" s="7">
        <f>SUMIFS(Nhap!$I$5:$I$1000,Nhap!$E$5:$E$1000,DATE(Thang!$E$4,Thang!$C$4,Loc!$Q$2),Nhap!$F$5:$F$1000,Loc!A399)</f>
        <v>0</v>
      </c>
      <c r="V399" s="7">
        <f>SUMIFS(Nhap!$I$5:$I$1000,Nhap!$E$5:$E$1000,DATE(Thang!$E$4,Thang!$C$4,Loc!$R$2),Nhap!$F$5:$F$1000,Loc!A399)</f>
        <v>0</v>
      </c>
      <c r="W399" s="7">
        <f>SUMIFS(Nhap!$I$5:$I$1000,Nhap!$E$5:$E$1000,DATE(Thang!$E$4,Thang!$C$4,Loc!$S$2),Nhap!$F$5:$F$1000,Loc!A399)</f>
        <v>0</v>
      </c>
      <c r="X399" s="7">
        <f>SUMIFS(Nhap!$I$5:$I$1000,Nhap!$E$5:$E$1000,DATE(Thang!$E$4,Thang!$C$4,Loc!$T$2),Nhap!$F$5:$F$1000,Loc!A399)</f>
        <v>0</v>
      </c>
      <c r="Y399" s="7">
        <f>SUMIFS(Nhap!$I$5:$I$1000,Nhap!$E$5:$E$1000,DATE(Thang!$E$4,Thang!$C$4,Loc!$U$2),Nhap!$F$5:$F$1000,Loc!A399)</f>
        <v>0</v>
      </c>
      <c r="Z399" s="7">
        <f>SUMIFS(Nhap!$I$5:$I$1000,Nhap!$E$5:$E$1000,DATE(Thang!$E$4,Thang!$C$4,Loc!$V$2),Nhap!$F$5:$F$1000,Loc!A399)</f>
        <v>0</v>
      </c>
      <c r="AA399" s="7">
        <f>SUMIFS(Nhap!$I$5:$I$1000,Nhap!$E$5:$E$1000,DATE(Thang!$E$4,Thang!$C$4,Loc!$W$2),Nhap!$F$5:$F$1000,Loc!A399)</f>
        <v>0</v>
      </c>
      <c r="AB399" s="7">
        <f>SUMIFS(Nhap!$I$5:$I$1000,Nhap!$E$5:$E$1000,DATE(Thang!$E$4,Thang!$C$4,Loc!$X$2),Nhap!$F$5:$F$1000,Loc!A399)</f>
        <v>0</v>
      </c>
      <c r="AC399" s="7">
        <f>SUMIFS(Nhap!$I$5:$I$1000,Nhap!$E$5:$E$1000,DATE(Thang!$E$4,Thang!$C$4,Loc!$Y$2),Nhap!$F$5:$F$1000,Loc!A399)</f>
        <v>0</v>
      </c>
      <c r="AD399" s="7">
        <f>SUMIFS(Nhap!$I$5:$I$1000,Nhap!$E$5:$E$1000,DATE(Thang!$E$4,Thang!$C$4,Loc!$Z$2),Nhap!$F$5:$F$1000,Loc!A399)</f>
        <v>0</v>
      </c>
      <c r="AE399" s="7">
        <f>SUMIFS(Nhap!$I$5:$I$1000,Nhap!$E$5:$E$1000,DATE(Thang!$E$4,Thang!$C$4,Loc!$AA$2),Nhap!$F$5:$F$1000,Loc!A399)</f>
        <v>0</v>
      </c>
      <c r="AF399" s="7">
        <f>SUMIFS(Nhap!$I$5:$I$1000,Nhap!$E$5:$E$1000,DATE(Thang!$E$4,Thang!$C$4,Loc!$AB$2),Nhap!$F$5:$F$1000,Loc!A399)</f>
        <v>0</v>
      </c>
      <c r="AG399" s="7">
        <f>SUMIFS(Nhap!$I$5:$I$1000,Nhap!$E$5:$E$1000,DATE(Thang!$E$4,Thang!$C$4,Loc!$AC$2),Nhap!$F$5:$F$1000,Loc!A399)</f>
        <v>0</v>
      </c>
      <c r="AH399" s="7">
        <f>SUMIFS(Nhap!$I$5:$I$1000,Nhap!$E$5:$E$1000,DATE(Thang!$E$4,Thang!$C$4,Loc!$AD$2),Nhap!$F$5:$F$1000,Loc!$A$5)</f>
        <v>0</v>
      </c>
      <c r="AI399" s="7">
        <f>SUMIFS(Nhap!$I$5:$I$1000,Nhap!$E$5:$E$1000,DATE(Thang!$E$4,Thang!$C$4,Loc!$AE$2),Nhap!$F$5:$F$1000,Loc!A399)</f>
        <v>0</v>
      </c>
      <c r="AJ399" s="7">
        <f>SUMIFS(Nhap!$I$5:$I$1000,Nhap!$E$5:$E$1000,DATE(Thang!$E$4,Thang!$C$4,Loc!$AF$2),Nhap!$F$5:$F$1000,Loc!A399)</f>
        <v>0</v>
      </c>
      <c r="AK399" s="7">
        <f>SUMIFS(Nhap!$I$5:$I$1000,Nhap!$E$5:$E$1000,DATE(Thang!$E$4,Thang!$C$4,Loc!$AG$2),Nhap!$F$5:$F$1000,Loc!A399)</f>
        <v>0</v>
      </c>
      <c r="AL399" s="7">
        <f>SUMIFS(Nhap!$I$5:$I$1000,Nhap!$E$5:$E$1000,DATE(Thang!$E$4,Thang!$C$4,Loc!$AH$2),Nhap!$F$5:$F$1000,Loc!A399)</f>
        <v>0</v>
      </c>
      <c r="AM399" s="7">
        <f>SUMIFS(Nhap!$I$5:$I$1000,Nhap!$E$5:$E$1000,DATE(Thang!$E$4,Thang!$C$4,Loc!$AI$2),Nhap!$F$5:$F$1000,Loc!A399)</f>
        <v>0</v>
      </c>
      <c r="AN399" s="7">
        <f>SUMIFS(Nhap!$I$5:$I$1000,Nhap!$E$5:$E$1000,DATE(Thang!$E$4,Thang!$C$4,Loc!$AJ$2),Nhap!$F$5:$F$1000,Loc!A399)</f>
        <v>0</v>
      </c>
      <c r="AO399" s="7">
        <f>SUMIFS(Xuat!$G$5:$G$1000,Xuat!$C$5:$C$1000,DATE(Thang!$E$4,Thang!$C$4,AO$2),Xuat!$D$5:$D$1000,Loc!$A399)</f>
        <v>0</v>
      </c>
      <c r="AP399" s="7">
        <f>SUMIFS(Xuat!$G$5:$G$1000,Xuat!$C$5:$C$1000,DATE(Thang!$E$4,Thang!$C$4,AP$2),Xuat!$D$5:$D$1000,Loc!$A399)</f>
        <v>0</v>
      </c>
      <c r="AQ399" s="7">
        <f>SUMIFS(Xuat!$G$5:$G$1000,Xuat!$C$5:$C$1000,DATE(Thang!$E$4,Thang!$C$4,AQ$2),Xuat!$D$5:$D$1000,Loc!$A399)</f>
        <v>0</v>
      </c>
      <c r="AR399" s="7">
        <f>SUMIFS(Xuat!$G$5:$G$1000,Xuat!$C$5:$C$1000,DATE(Thang!$E$4,Thang!$C$4,AR$2),Xuat!$D$5:$D$1000,Loc!$A399)</f>
        <v>0</v>
      </c>
      <c r="AS399" s="7">
        <f>SUMIFS(Xuat!$G$5:$G$1000,Xuat!$C$5:$C$1000,DATE(Thang!$E$4,Thang!$C$4,AS$2),Xuat!$D$5:$D$1000,Loc!$A399)</f>
        <v>0</v>
      </c>
      <c r="AT399" s="7">
        <f>SUMIFS(Xuat!$G$5:$G$1000,Xuat!$C$5:$C$1000,DATE(Thang!$E$4,Thang!$C$4,AT$2),Xuat!$D$5:$D$1000,Loc!$A399)</f>
        <v>0</v>
      </c>
      <c r="AU399" s="7">
        <f>SUMIFS(Xuat!$G$5:$G$1000,Xuat!$C$5:$C$1000,DATE(Thang!$E$4,Thang!$C$4,AU$2),Xuat!$D$5:$D$1000,Loc!$A399)</f>
        <v>0</v>
      </c>
      <c r="AV399" s="7">
        <f>SUMIFS(Xuat!$G$5:$G$1000,Xuat!$C$5:$C$1000,DATE(Thang!$E$4,Thang!$C$4,AV$2),Xuat!$D$5:$D$1000,Loc!$A399)</f>
        <v>0</v>
      </c>
      <c r="AW399" s="7">
        <f>SUMIFS(Xuat!$G$5:$G$1000,Xuat!$C$5:$C$1000,DATE(Thang!$E$4,Thang!$C$4,AW$2),Xuat!$D$5:$D$1000,Loc!$A399)</f>
        <v>0</v>
      </c>
      <c r="AX399" s="7">
        <f>SUMIFS(Xuat!$G$5:$G$1000,Xuat!$C$5:$C$1000,DATE(Thang!$E$4,Thang!$C$4,AX$2),Xuat!$D$5:$D$1000,Loc!$A399)</f>
        <v>0</v>
      </c>
      <c r="AY399" s="7">
        <f>SUMIFS(Xuat!$G$5:$G$1000,Xuat!$C$5:$C$1000,DATE(Thang!$E$4,Thang!$C$4,AY$2),Xuat!$D$5:$D$1000,Loc!$A399)</f>
        <v>0</v>
      </c>
      <c r="AZ399" s="7">
        <f>SUMIFS(Xuat!$G$5:$G$1000,Xuat!$C$5:$C$1000,DATE(Thang!$E$4,Thang!$C$4,AZ$2),Xuat!$D$5:$D$1000,Loc!$A399)</f>
        <v>0</v>
      </c>
      <c r="BA399" s="7">
        <f>SUMIFS(Xuat!$G$5:$G$1000,Xuat!$C$5:$C$1000,DATE(Thang!$E$4,Thang!$C$4,BA$2),Xuat!$D$5:$D$1000,Loc!$A399)</f>
        <v>0</v>
      </c>
      <c r="BB399" s="7">
        <f>SUMIFS(Xuat!$G$5:$G$1000,Xuat!$C$5:$C$1000,DATE(Thang!$E$4,Thang!$C$4,BB$2),Xuat!$D$5:$D$1000,Loc!$A399)</f>
        <v>0</v>
      </c>
      <c r="BC399" s="7">
        <f>SUMIFS(Xuat!$G$5:$G$1000,Xuat!$C$5:$C$1000,DATE(Thang!$E$4,Thang!$C$4,BC$2),Xuat!$D$5:$D$1000,Loc!$A399)</f>
        <v>0</v>
      </c>
      <c r="BD399" s="7">
        <f>SUMIFS(Xuat!$G$5:$G$1000,Xuat!$C$5:$C$1000,DATE(Thang!$E$4,Thang!$C$4,BD$2),Xuat!$D$5:$D$1000,Loc!$A399)</f>
        <v>0</v>
      </c>
      <c r="BE399" s="7">
        <f>SUMIFS(Xuat!$G$5:$G$1000,Xuat!$C$5:$C$1000,DATE(Thang!$E$4,Thang!$C$4,BE$2),Xuat!$D$5:$D$1000,Loc!$A399)</f>
        <v>0</v>
      </c>
      <c r="BF399" s="7">
        <f>SUMIFS(Xuat!$G$5:$G$1000,Xuat!$C$5:$C$1000,DATE(Thang!$E$4,Thang!$C$4,BF$2),Xuat!$D$5:$D$1000,Loc!$A399)</f>
        <v>0</v>
      </c>
      <c r="BG399" s="7">
        <f>SUMIFS(Xuat!$G$5:$G$1000,Xuat!$C$5:$C$1000,DATE(Thang!$E$4,Thang!$C$4,BG$2),Xuat!$D$5:$D$1000,Loc!$A399)</f>
        <v>0</v>
      </c>
      <c r="BH399" s="7">
        <f>SUMIFS(Xuat!$G$5:$G$1000,Xuat!$C$5:$C$1000,DATE(Thang!$E$4,Thang!$C$4,BH$2),Xuat!$D$5:$D$1000,Loc!$A399)</f>
        <v>0</v>
      </c>
      <c r="BI399" s="7">
        <f>SUMIFS(Xuat!$G$5:$G$1000,Xuat!$C$5:$C$1000,DATE(Thang!$E$4,Thang!$C$4,BI$2),Xuat!$D$5:$D$1000,Loc!$A399)</f>
        <v>0</v>
      </c>
      <c r="BJ399" s="7">
        <f>SUMIFS(Xuat!$G$5:$G$1000,Xuat!$C$5:$C$1000,DATE(Thang!$E$4,Thang!$C$4,BJ$2),Xuat!$D$5:$D$1000,Loc!$A399)</f>
        <v>0</v>
      </c>
      <c r="BK399" s="7">
        <f>SUMIFS(Xuat!$G$5:$G$1000,Xuat!$C$5:$C$1000,DATE(Thang!$E$4,Thang!$C$4,BK$2),Xuat!$D$5:$D$1000,Loc!$A399)</f>
        <v>0</v>
      </c>
      <c r="BL399" s="7">
        <f>SUMIFS(Xuat!$G$5:$G$1000,Xuat!$C$5:$C$1000,DATE(Thang!$E$4,Thang!$C$4,BL$2),Xuat!$D$5:$D$1000,Loc!$A399)</f>
        <v>0</v>
      </c>
      <c r="BM399" s="7">
        <f>SUMIFS(Xuat!$G$5:$G$1000,Xuat!$C$5:$C$1000,DATE(Thang!$E$4,Thang!$C$4,BM$2),Xuat!$D$5:$D$1000,Loc!$A399)</f>
        <v>0</v>
      </c>
      <c r="BN399" s="7">
        <f>SUMIFS(Xuat!$G$5:$G$1000,Xuat!$C$5:$C$1000,DATE(Thang!$E$4,Thang!$C$4,BN$2),Xuat!$D$5:$D$1000,Loc!$A399)</f>
        <v>0</v>
      </c>
      <c r="BO399" s="7">
        <f>SUMIFS(Xuat!$G$5:$G$1000,Xuat!$C$5:$C$1000,DATE(Thang!$E$4,Thang!$C$4,BO$2),Xuat!$D$5:$D$1000,Loc!$A399)</f>
        <v>0</v>
      </c>
      <c r="BP399" s="7">
        <f>SUMIFS(Xuat!$G$5:$G$1000,Xuat!$C$5:$C$1000,DATE(Thang!$E$4,Thang!$C$4,BP$2),Xuat!$D$5:$D$1000,Loc!$A399)</f>
        <v>0</v>
      </c>
      <c r="BQ399" s="7">
        <f>SUMIFS(Xuat!$G$5:$G$1000,Xuat!$C$5:$C$1000,DATE(Thang!$E$4,Thang!$C$4,BQ$2),Xuat!$D$5:$D$1000,Loc!$A399)</f>
        <v>0</v>
      </c>
      <c r="BR399" s="7">
        <f>SUMIFS(Xuat!$G$5:$G$1000,Xuat!$C$5:$C$1000,DATE(Thang!$E$4,Thang!$C$4,BR$2),Xuat!$D$5:$D$1000,Loc!$A399)</f>
        <v>0</v>
      </c>
      <c r="BS399" s="7">
        <f>SUMIFS(Xuat!$G$5:$G$1000,Xuat!$C$5:$C$1000,DATE(Thang!$E$4,Thang!$C$4,BS$2),Xuat!$D$5:$D$1000,Loc!$A399)</f>
        <v>0</v>
      </c>
    </row>
    <row r="400" spans="1:71" x14ac:dyDescent="0.2">
      <c r="A400" s="2">
        <f>DM!C400</f>
        <v>0</v>
      </c>
      <c r="B400" s="3">
        <f>VLOOKUP(A400,Tondau!$B$5:$F$500,3,0)</f>
        <v>0</v>
      </c>
      <c r="C400" s="3">
        <f>VLOOKUP(Tinhgiavon!A400,Tondau!$B$5:$E$500,4,0)</f>
        <v>0</v>
      </c>
      <c r="D400" s="3">
        <f t="shared" si="32"/>
        <v>0</v>
      </c>
      <c r="E400" s="3">
        <f>SUMIF(Nhap!$F$5:$F$1000,Tinhgiavon!A400,Nhap!$K$5:$K$1000)</f>
        <v>0</v>
      </c>
      <c r="F400" s="3">
        <f t="shared" si="33"/>
        <v>0</v>
      </c>
      <c r="G400" s="3">
        <f t="shared" si="34"/>
        <v>0</v>
      </c>
      <c r="H400" s="3">
        <f t="shared" si="35"/>
        <v>0</v>
      </c>
      <c r="I400" s="3">
        <f t="shared" si="36"/>
        <v>0</v>
      </c>
      <c r="J400" s="7">
        <f>SUMIFS(Nhap!$I$5:$I$1000,Nhap!$E$5:$E$1000,DATE(Thang!$E$4,Thang!$C$4,Loc!$F$2),Nhap!$F$5:$F$1000,Loc!A400)</f>
        <v>0</v>
      </c>
      <c r="K400" s="7">
        <f>SUMIFS(Nhap!$I$5:$I$1000,Nhap!$E$5:$E$1000,DATE(Thang!$E$4,Thang!$C$4,Loc!$G$2),Nhap!$F$5:$F$1000,Loc!A400)</f>
        <v>0</v>
      </c>
      <c r="L400" s="7">
        <f>SUMIFS(Nhap!$I$5:$I$1000,Nhap!$E$5:$E$1000,DATE(Thang!$E$4,Thang!$C$4,Loc!$H$2),Nhap!$F$5:$F$1000,Loc!A400)</f>
        <v>0</v>
      </c>
      <c r="M400" s="7">
        <f>SUMIFS(Nhap!$I$5:$I$1000,Nhap!$E$5:$E$1000,DATE(Thang!$E$4,Thang!$C$4,Loc!$I$2),Nhap!$F$5:$F$1000,Loc!A400)</f>
        <v>0</v>
      </c>
      <c r="N400" s="7">
        <f>SUMIFS(Nhap!$I$5:$I$1000,Nhap!$E$5:$E$1000,DATE(Thang!$E$4,Thang!$C$4,Loc!$J$2),Nhap!$F$5:$F$1000,Loc!A400)</f>
        <v>0</v>
      </c>
      <c r="O400" s="7">
        <f>SUMIFS(Nhap!$I$5:$I$1000,Nhap!$E$5:$E$1000,DATE(Thang!$E$4,Thang!$C$4,Loc!$K$2),Nhap!$F$5:$F$1000,Loc!A400)</f>
        <v>0</v>
      </c>
      <c r="P400" s="7">
        <f>SUMIFS(Nhap!$I$5:$I$1000,Nhap!$E$5:$E$1000,DATE(Thang!$E$4,Thang!$C$4,Loc!$L$2),Nhap!$F$5:$F$1000,Loc!A400)</f>
        <v>0</v>
      </c>
      <c r="Q400" s="7">
        <f>SUMIFS(Nhap!$I$5:$I$1000,Nhap!$E$5:$E$1000,DATE(Thang!$E$4,Thang!$C$4,Loc!$M$2),Nhap!$F$5:$F$1000,Loc!A400)</f>
        <v>0</v>
      </c>
      <c r="R400" s="7">
        <f>SUMIFS(Nhap!$I$5:$I$1000,Nhap!$E$5:$E$1000,DATE(Thang!$E$4,Thang!$C$4,Loc!$N$2),Nhap!$F$5:$F$1000,Loc!A400)</f>
        <v>0</v>
      </c>
      <c r="S400" s="7">
        <f>SUMIFS(Nhap!$I$5:$I$1000,Nhap!$E$5:$E$1000,DATE(Thang!$E$4,Thang!$C$4,Loc!$O$2),Nhap!$F$5:$F$1000,Loc!A400)</f>
        <v>0</v>
      </c>
      <c r="T400" s="7">
        <f>SUMIFS(Nhap!$I$5:$I$1000,Nhap!$E$5:$E$1000,DATE(Thang!$E$4,Thang!$C$4,Loc!$P$2),Nhap!$F$5:$F$1000,Loc!A400)</f>
        <v>0</v>
      </c>
      <c r="U400" s="7">
        <f>SUMIFS(Nhap!$I$5:$I$1000,Nhap!$E$5:$E$1000,DATE(Thang!$E$4,Thang!$C$4,Loc!$Q$2),Nhap!$F$5:$F$1000,Loc!A400)</f>
        <v>0</v>
      </c>
      <c r="V400" s="7">
        <f>SUMIFS(Nhap!$I$5:$I$1000,Nhap!$E$5:$E$1000,DATE(Thang!$E$4,Thang!$C$4,Loc!$R$2),Nhap!$F$5:$F$1000,Loc!A400)</f>
        <v>0</v>
      </c>
      <c r="W400" s="7">
        <f>SUMIFS(Nhap!$I$5:$I$1000,Nhap!$E$5:$E$1000,DATE(Thang!$E$4,Thang!$C$4,Loc!$S$2),Nhap!$F$5:$F$1000,Loc!A400)</f>
        <v>0</v>
      </c>
      <c r="X400" s="7">
        <f>SUMIFS(Nhap!$I$5:$I$1000,Nhap!$E$5:$E$1000,DATE(Thang!$E$4,Thang!$C$4,Loc!$T$2),Nhap!$F$5:$F$1000,Loc!A400)</f>
        <v>0</v>
      </c>
      <c r="Y400" s="7">
        <f>SUMIFS(Nhap!$I$5:$I$1000,Nhap!$E$5:$E$1000,DATE(Thang!$E$4,Thang!$C$4,Loc!$U$2),Nhap!$F$5:$F$1000,Loc!A400)</f>
        <v>0</v>
      </c>
      <c r="Z400" s="7">
        <f>SUMIFS(Nhap!$I$5:$I$1000,Nhap!$E$5:$E$1000,DATE(Thang!$E$4,Thang!$C$4,Loc!$V$2),Nhap!$F$5:$F$1000,Loc!A400)</f>
        <v>0</v>
      </c>
      <c r="AA400" s="7">
        <f>SUMIFS(Nhap!$I$5:$I$1000,Nhap!$E$5:$E$1000,DATE(Thang!$E$4,Thang!$C$4,Loc!$W$2),Nhap!$F$5:$F$1000,Loc!A400)</f>
        <v>0</v>
      </c>
      <c r="AB400" s="7">
        <f>SUMIFS(Nhap!$I$5:$I$1000,Nhap!$E$5:$E$1000,DATE(Thang!$E$4,Thang!$C$4,Loc!$X$2),Nhap!$F$5:$F$1000,Loc!A400)</f>
        <v>0</v>
      </c>
      <c r="AC400" s="7">
        <f>SUMIFS(Nhap!$I$5:$I$1000,Nhap!$E$5:$E$1000,DATE(Thang!$E$4,Thang!$C$4,Loc!$Y$2),Nhap!$F$5:$F$1000,Loc!A400)</f>
        <v>0</v>
      </c>
      <c r="AD400" s="7">
        <f>SUMIFS(Nhap!$I$5:$I$1000,Nhap!$E$5:$E$1000,DATE(Thang!$E$4,Thang!$C$4,Loc!$Z$2),Nhap!$F$5:$F$1000,Loc!A400)</f>
        <v>0</v>
      </c>
      <c r="AE400" s="7">
        <f>SUMIFS(Nhap!$I$5:$I$1000,Nhap!$E$5:$E$1000,DATE(Thang!$E$4,Thang!$C$4,Loc!$AA$2),Nhap!$F$5:$F$1000,Loc!A400)</f>
        <v>0</v>
      </c>
      <c r="AF400" s="7">
        <f>SUMIFS(Nhap!$I$5:$I$1000,Nhap!$E$5:$E$1000,DATE(Thang!$E$4,Thang!$C$4,Loc!$AB$2),Nhap!$F$5:$F$1000,Loc!A400)</f>
        <v>0</v>
      </c>
      <c r="AG400" s="7">
        <f>SUMIFS(Nhap!$I$5:$I$1000,Nhap!$E$5:$E$1000,DATE(Thang!$E$4,Thang!$C$4,Loc!$AC$2),Nhap!$F$5:$F$1000,Loc!A400)</f>
        <v>0</v>
      </c>
      <c r="AH400" s="7">
        <f>SUMIFS(Nhap!$I$5:$I$1000,Nhap!$E$5:$E$1000,DATE(Thang!$E$4,Thang!$C$4,Loc!$AD$2),Nhap!$F$5:$F$1000,Loc!$A$5)</f>
        <v>0</v>
      </c>
      <c r="AI400" s="7">
        <f>SUMIFS(Nhap!$I$5:$I$1000,Nhap!$E$5:$E$1000,DATE(Thang!$E$4,Thang!$C$4,Loc!$AE$2),Nhap!$F$5:$F$1000,Loc!A400)</f>
        <v>0</v>
      </c>
      <c r="AJ400" s="7">
        <f>SUMIFS(Nhap!$I$5:$I$1000,Nhap!$E$5:$E$1000,DATE(Thang!$E$4,Thang!$C$4,Loc!$AF$2),Nhap!$F$5:$F$1000,Loc!A400)</f>
        <v>0</v>
      </c>
      <c r="AK400" s="7">
        <f>SUMIFS(Nhap!$I$5:$I$1000,Nhap!$E$5:$E$1000,DATE(Thang!$E$4,Thang!$C$4,Loc!$AG$2),Nhap!$F$5:$F$1000,Loc!A400)</f>
        <v>0</v>
      </c>
      <c r="AL400" s="7">
        <f>SUMIFS(Nhap!$I$5:$I$1000,Nhap!$E$5:$E$1000,DATE(Thang!$E$4,Thang!$C$4,Loc!$AH$2),Nhap!$F$5:$F$1000,Loc!A400)</f>
        <v>0</v>
      </c>
      <c r="AM400" s="7">
        <f>SUMIFS(Nhap!$I$5:$I$1000,Nhap!$E$5:$E$1000,DATE(Thang!$E$4,Thang!$C$4,Loc!$AI$2),Nhap!$F$5:$F$1000,Loc!A400)</f>
        <v>0</v>
      </c>
      <c r="AN400" s="7">
        <f>SUMIFS(Nhap!$I$5:$I$1000,Nhap!$E$5:$E$1000,DATE(Thang!$E$4,Thang!$C$4,Loc!$AJ$2),Nhap!$F$5:$F$1000,Loc!A400)</f>
        <v>0</v>
      </c>
      <c r="AO400" s="7">
        <f>SUMIFS(Xuat!$G$5:$G$1000,Xuat!$C$5:$C$1000,DATE(Thang!$E$4,Thang!$C$4,AO$2),Xuat!$D$5:$D$1000,Loc!$A400)</f>
        <v>0</v>
      </c>
      <c r="AP400" s="7">
        <f>SUMIFS(Xuat!$G$5:$G$1000,Xuat!$C$5:$C$1000,DATE(Thang!$E$4,Thang!$C$4,AP$2),Xuat!$D$5:$D$1000,Loc!$A400)</f>
        <v>0</v>
      </c>
      <c r="AQ400" s="7">
        <f>SUMIFS(Xuat!$G$5:$G$1000,Xuat!$C$5:$C$1000,DATE(Thang!$E$4,Thang!$C$4,AQ$2),Xuat!$D$5:$D$1000,Loc!$A400)</f>
        <v>0</v>
      </c>
      <c r="AR400" s="7">
        <f>SUMIFS(Xuat!$G$5:$G$1000,Xuat!$C$5:$C$1000,DATE(Thang!$E$4,Thang!$C$4,AR$2),Xuat!$D$5:$D$1000,Loc!$A400)</f>
        <v>0</v>
      </c>
      <c r="AS400" s="7">
        <f>SUMIFS(Xuat!$G$5:$G$1000,Xuat!$C$5:$C$1000,DATE(Thang!$E$4,Thang!$C$4,AS$2),Xuat!$D$5:$D$1000,Loc!$A400)</f>
        <v>0</v>
      </c>
      <c r="AT400" s="7">
        <f>SUMIFS(Xuat!$G$5:$G$1000,Xuat!$C$5:$C$1000,DATE(Thang!$E$4,Thang!$C$4,AT$2),Xuat!$D$5:$D$1000,Loc!$A400)</f>
        <v>0</v>
      </c>
      <c r="AU400" s="7">
        <f>SUMIFS(Xuat!$G$5:$G$1000,Xuat!$C$5:$C$1000,DATE(Thang!$E$4,Thang!$C$4,AU$2),Xuat!$D$5:$D$1000,Loc!$A400)</f>
        <v>0</v>
      </c>
      <c r="AV400" s="7">
        <f>SUMIFS(Xuat!$G$5:$G$1000,Xuat!$C$5:$C$1000,DATE(Thang!$E$4,Thang!$C$4,AV$2),Xuat!$D$5:$D$1000,Loc!$A400)</f>
        <v>0</v>
      </c>
      <c r="AW400" s="7">
        <f>SUMIFS(Xuat!$G$5:$G$1000,Xuat!$C$5:$C$1000,DATE(Thang!$E$4,Thang!$C$4,AW$2),Xuat!$D$5:$D$1000,Loc!$A400)</f>
        <v>0</v>
      </c>
      <c r="AX400" s="7">
        <f>SUMIFS(Xuat!$G$5:$G$1000,Xuat!$C$5:$C$1000,DATE(Thang!$E$4,Thang!$C$4,AX$2),Xuat!$D$5:$D$1000,Loc!$A400)</f>
        <v>0</v>
      </c>
      <c r="AY400" s="7">
        <f>SUMIFS(Xuat!$G$5:$G$1000,Xuat!$C$5:$C$1000,DATE(Thang!$E$4,Thang!$C$4,AY$2),Xuat!$D$5:$D$1000,Loc!$A400)</f>
        <v>0</v>
      </c>
      <c r="AZ400" s="7">
        <f>SUMIFS(Xuat!$G$5:$G$1000,Xuat!$C$5:$C$1000,DATE(Thang!$E$4,Thang!$C$4,AZ$2),Xuat!$D$5:$D$1000,Loc!$A400)</f>
        <v>0</v>
      </c>
      <c r="BA400" s="7">
        <f>SUMIFS(Xuat!$G$5:$G$1000,Xuat!$C$5:$C$1000,DATE(Thang!$E$4,Thang!$C$4,BA$2),Xuat!$D$5:$D$1000,Loc!$A400)</f>
        <v>0</v>
      </c>
      <c r="BB400" s="7">
        <f>SUMIFS(Xuat!$G$5:$G$1000,Xuat!$C$5:$C$1000,DATE(Thang!$E$4,Thang!$C$4,BB$2),Xuat!$D$5:$D$1000,Loc!$A400)</f>
        <v>0</v>
      </c>
      <c r="BC400" s="7">
        <f>SUMIFS(Xuat!$G$5:$G$1000,Xuat!$C$5:$C$1000,DATE(Thang!$E$4,Thang!$C$4,BC$2),Xuat!$D$5:$D$1000,Loc!$A400)</f>
        <v>0</v>
      </c>
      <c r="BD400" s="7">
        <f>SUMIFS(Xuat!$G$5:$G$1000,Xuat!$C$5:$C$1000,DATE(Thang!$E$4,Thang!$C$4,BD$2),Xuat!$D$5:$D$1000,Loc!$A400)</f>
        <v>0</v>
      </c>
      <c r="BE400" s="7">
        <f>SUMIFS(Xuat!$G$5:$G$1000,Xuat!$C$5:$C$1000,DATE(Thang!$E$4,Thang!$C$4,BE$2),Xuat!$D$5:$D$1000,Loc!$A400)</f>
        <v>0</v>
      </c>
      <c r="BF400" s="7">
        <f>SUMIFS(Xuat!$G$5:$G$1000,Xuat!$C$5:$C$1000,DATE(Thang!$E$4,Thang!$C$4,BF$2),Xuat!$D$5:$D$1000,Loc!$A400)</f>
        <v>0</v>
      </c>
      <c r="BG400" s="7">
        <f>SUMIFS(Xuat!$G$5:$G$1000,Xuat!$C$5:$C$1000,DATE(Thang!$E$4,Thang!$C$4,BG$2),Xuat!$D$5:$D$1000,Loc!$A400)</f>
        <v>0</v>
      </c>
      <c r="BH400" s="7">
        <f>SUMIFS(Xuat!$G$5:$G$1000,Xuat!$C$5:$C$1000,DATE(Thang!$E$4,Thang!$C$4,BH$2),Xuat!$D$5:$D$1000,Loc!$A400)</f>
        <v>0</v>
      </c>
      <c r="BI400" s="7">
        <f>SUMIFS(Xuat!$G$5:$G$1000,Xuat!$C$5:$C$1000,DATE(Thang!$E$4,Thang!$C$4,BI$2),Xuat!$D$5:$D$1000,Loc!$A400)</f>
        <v>0</v>
      </c>
      <c r="BJ400" s="7">
        <f>SUMIFS(Xuat!$G$5:$G$1000,Xuat!$C$5:$C$1000,DATE(Thang!$E$4,Thang!$C$4,BJ$2),Xuat!$D$5:$D$1000,Loc!$A400)</f>
        <v>0</v>
      </c>
      <c r="BK400" s="7">
        <f>SUMIFS(Xuat!$G$5:$G$1000,Xuat!$C$5:$C$1000,DATE(Thang!$E$4,Thang!$C$4,BK$2),Xuat!$D$5:$D$1000,Loc!$A400)</f>
        <v>0</v>
      </c>
      <c r="BL400" s="7">
        <f>SUMIFS(Xuat!$G$5:$G$1000,Xuat!$C$5:$C$1000,DATE(Thang!$E$4,Thang!$C$4,BL$2),Xuat!$D$5:$D$1000,Loc!$A400)</f>
        <v>0</v>
      </c>
      <c r="BM400" s="7">
        <f>SUMIFS(Xuat!$G$5:$G$1000,Xuat!$C$5:$C$1000,DATE(Thang!$E$4,Thang!$C$4,BM$2),Xuat!$D$5:$D$1000,Loc!$A400)</f>
        <v>0</v>
      </c>
      <c r="BN400" s="7">
        <f>SUMIFS(Xuat!$G$5:$G$1000,Xuat!$C$5:$C$1000,DATE(Thang!$E$4,Thang!$C$4,BN$2),Xuat!$D$5:$D$1000,Loc!$A400)</f>
        <v>0</v>
      </c>
      <c r="BO400" s="7">
        <f>SUMIFS(Xuat!$G$5:$G$1000,Xuat!$C$5:$C$1000,DATE(Thang!$E$4,Thang!$C$4,BO$2),Xuat!$D$5:$D$1000,Loc!$A400)</f>
        <v>0</v>
      </c>
      <c r="BP400" s="7">
        <f>SUMIFS(Xuat!$G$5:$G$1000,Xuat!$C$5:$C$1000,DATE(Thang!$E$4,Thang!$C$4,BP$2),Xuat!$D$5:$D$1000,Loc!$A400)</f>
        <v>0</v>
      </c>
      <c r="BQ400" s="7">
        <f>SUMIFS(Xuat!$G$5:$G$1000,Xuat!$C$5:$C$1000,DATE(Thang!$E$4,Thang!$C$4,BQ$2),Xuat!$D$5:$D$1000,Loc!$A400)</f>
        <v>0</v>
      </c>
      <c r="BR400" s="7">
        <f>SUMIFS(Xuat!$G$5:$G$1000,Xuat!$C$5:$C$1000,DATE(Thang!$E$4,Thang!$C$4,BR$2),Xuat!$D$5:$D$1000,Loc!$A400)</f>
        <v>0</v>
      </c>
      <c r="BS400" s="7">
        <f>SUMIFS(Xuat!$G$5:$G$1000,Xuat!$C$5:$C$1000,DATE(Thang!$E$4,Thang!$C$4,BS$2),Xuat!$D$5:$D$1000,Loc!$A400)</f>
        <v>0</v>
      </c>
    </row>
    <row r="401" spans="1:71" x14ac:dyDescent="0.2">
      <c r="A401" s="2">
        <f>DM!C401</f>
        <v>0</v>
      </c>
      <c r="B401" s="3">
        <f>VLOOKUP(A401,Tondau!$B$5:$F$500,3,0)</f>
        <v>0</v>
      </c>
      <c r="C401" s="3">
        <f>VLOOKUP(Tinhgiavon!A401,Tondau!$B$5:$E$500,4,0)</f>
        <v>0</v>
      </c>
      <c r="D401" s="3">
        <f t="shared" si="32"/>
        <v>0</v>
      </c>
      <c r="E401" s="3">
        <f>SUMIF(Nhap!$F$5:$F$1000,Tinhgiavon!A401,Nhap!$K$5:$K$1000)</f>
        <v>0</v>
      </c>
      <c r="F401" s="3">
        <f t="shared" si="33"/>
        <v>0</v>
      </c>
      <c r="G401" s="3">
        <f t="shared" si="34"/>
        <v>0</v>
      </c>
      <c r="H401" s="3">
        <f t="shared" si="35"/>
        <v>0</v>
      </c>
      <c r="I401" s="3">
        <f t="shared" si="36"/>
        <v>0</v>
      </c>
      <c r="J401" s="7">
        <f>SUMIFS(Nhap!$I$5:$I$1000,Nhap!$E$5:$E$1000,DATE(Thang!$E$4,Thang!$C$4,Loc!$F$2),Nhap!$F$5:$F$1000,Loc!A401)</f>
        <v>0</v>
      </c>
      <c r="K401" s="7">
        <f>SUMIFS(Nhap!$I$5:$I$1000,Nhap!$E$5:$E$1000,DATE(Thang!$E$4,Thang!$C$4,Loc!$G$2),Nhap!$F$5:$F$1000,Loc!A401)</f>
        <v>0</v>
      </c>
      <c r="L401" s="7">
        <f>SUMIFS(Nhap!$I$5:$I$1000,Nhap!$E$5:$E$1000,DATE(Thang!$E$4,Thang!$C$4,Loc!$H$2),Nhap!$F$5:$F$1000,Loc!A401)</f>
        <v>0</v>
      </c>
      <c r="M401" s="7">
        <f>SUMIFS(Nhap!$I$5:$I$1000,Nhap!$E$5:$E$1000,DATE(Thang!$E$4,Thang!$C$4,Loc!$I$2),Nhap!$F$5:$F$1000,Loc!A401)</f>
        <v>0</v>
      </c>
      <c r="N401" s="7">
        <f>SUMIFS(Nhap!$I$5:$I$1000,Nhap!$E$5:$E$1000,DATE(Thang!$E$4,Thang!$C$4,Loc!$J$2),Nhap!$F$5:$F$1000,Loc!A401)</f>
        <v>0</v>
      </c>
      <c r="O401" s="7">
        <f>SUMIFS(Nhap!$I$5:$I$1000,Nhap!$E$5:$E$1000,DATE(Thang!$E$4,Thang!$C$4,Loc!$K$2),Nhap!$F$5:$F$1000,Loc!A401)</f>
        <v>0</v>
      </c>
      <c r="P401" s="7">
        <f>SUMIFS(Nhap!$I$5:$I$1000,Nhap!$E$5:$E$1000,DATE(Thang!$E$4,Thang!$C$4,Loc!$L$2),Nhap!$F$5:$F$1000,Loc!A401)</f>
        <v>0</v>
      </c>
      <c r="Q401" s="7">
        <f>SUMIFS(Nhap!$I$5:$I$1000,Nhap!$E$5:$E$1000,DATE(Thang!$E$4,Thang!$C$4,Loc!$M$2),Nhap!$F$5:$F$1000,Loc!A401)</f>
        <v>0</v>
      </c>
      <c r="R401" s="7">
        <f>SUMIFS(Nhap!$I$5:$I$1000,Nhap!$E$5:$E$1000,DATE(Thang!$E$4,Thang!$C$4,Loc!$N$2),Nhap!$F$5:$F$1000,Loc!A401)</f>
        <v>0</v>
      </c>
      <c r="S401" s="7">
        <f>SUMIFS(Nhap!$I$5:$I$1000,Nhap!$E$5:$E$1000,DATE(Thang!$E$4,Thang!$C$4,Loc!$O$2),Nhap!$F$5:$F$1000,Loc!A401)</f>
        <v>0</v>
      </c>
      <c r="T401" s="7">
        <f>SUMIFS(Nhap!$I$5:$I$1000,Nhap!$E$5:$E$1000,DATE(Thang!$E$4,Thang!$C$4,Loc!$P$2),Nhap!$F$5:$F$1000,Loc!A401)</f>
        <v>0</v>
      </c>
      <c r="U401" s="7">
        <f>SUMIFS(Nhap!$I$5:$I$1000,Nhap!$E$5:$E$1000,DATE(Thang!$E$4,Thang!$C$4,Loc!$Q$2),Nhap!$F$5:$F$1000,Loc!A401)</f>
        <v>0</v>
      </c>
      <c r="V401" s="7">
        <f>SUMIFS(Nhap!$I$5:$I$1000,Nhap!$E$5:$E$1000,DATE(Thang!$E$4,Thang!$C$4,Loc!$R$2),Nhap!$F$5:$F$1000,Loc!A401)</f>
        <v>0</v>
      </c>
      <c r="W401" s="7">
        <f>SUMIFS(Nhap!$I$5:$I$1000,Nhap!$E$5:$E$1000,DATE(Thang!$E$4,Thang!$C$4,Loc!$S$2),Nhap!$F$5:$F$1000,Loc!A401)</f>
        <v>0</v>
      </c>
      <c r="X401" s="7">
        <f>SUMIFS(Nhap!$I$5:$I$1000,Nhap!$E$5:$E$1000,DATE(Thang!$E$4,Thang!$C$4,Loc!$T$2),Nhap!$F$5:$F$1000,Loc!A401)</f>
        <v>0</v>
      </c>
      <c r="Y401" s="7">
        <f>SUMIFS(Nhap!$I$5:$I$1000,Nhap!$E$5:$E$1000,DATE(Thang!$E$4,Thang!$C$4,Loc!$U$2),Nhap!$F$5:$F$1000,Loc!A401)</f>
        <v>0</v>
      </c>
      <c r="Z401" s="7">
        <f>SUMIFS(Nhap!$I$5:$I$1000,Nhap!$E$5:$E$1000,DATE(Thang!$E$4,Thang!$C$4,Loc!$V$2),Nhap!$F$5:$F$1000,Loc!A401)</f>
        <v>0</v>
      </c>
      <c r="AA401" s="7">
        <f>SUMIFS(Nhap!$I$5:$I$1000,Nhap!$E$5:$E$1000,DATE(Thang!$E$4,Thang!$C$4,Loc!$W$2),Nhap!$F$5:$F$1000,Loc!A401)</f>
        <v>0</v>
      </c>
      <c r="AB401" s="7">
        <f>SUMIFS(Nhap!$I$5:$I$1000,Nhap!$E$5:$E$1000,DATE(Thang!$E$4,Thang!$C$4,Loc!$X$2),Nhap!$F$5:$F$1000,Loc!A401)</f>
        <v>0</v>
      </c>
      <c r="AC401" s="7">
        <f>SUMIFS(Nhap!$I$5:$I$1000,Nhap!$E$5:$E$1000,DATE(Thang!$E$4,Thang!$C$4,Loc!$Y$2),Nhap!$F$5:$F$1000,Loc!A401)</f>
        <v>0</v>
      </c>
      <c r="AD401" s="7">
        <f>SUMIFS(Nhap!$I$5:$I$1000,Nhap!$E$5:$E$1000,DATE(Thang!$E$4,Thang!$C$4,Loc!$Z$2),Nhap!$F$5:$F$1000,Loc!A401)</f>
        <v>0</v>
      </c>
      <c r="AE401" s="7">
        <f>SUMIFS(Nhap!$I$5:$I$1000,Nhap!$E$5:$E$1000,DATE(Thang!$E$4,Thang!$C$4,Loc!$AA$2),Nhap!$F$5:$F$1000,Loc!A401)</f>
        <v>0</v>
      </c>
      <c r="AF401" s="7">
        <f>SUMIFS(Nhap!$I$5:$I$1000,Nhap!$E$5:$E$1000,DATE(Thang!$E$4,Thang!$C$4,Loc!$AB$2),Nhap!$F$5:$F$1000,Loc!A401)</f>
        <v>0</v>
      </c>
      <c r="AG401" s="7">
        <f>SUMIFS(Nhap!$I$5:$I$1000,Nhap!$E$5:$E$1000,DATE(Thang!$E$4,Thang!$C$4,Loc!$AC$2),Nhap!$F$5:$F$1000,Loc!A401)</f>
        <v>0</v>
      </c>
      <c r="AH401" s="7">
        <f>SUMIFS(Nhap!$I$5:$I$1000,Nhap!$E$5:$E$1000,DATE(Thang!$E$4,Thang!$C$4,Loc!$AD$2),Nhap!$F$5:$F$1000,Loc!$A$5)</f>
        <v>0</v>
      </c>
      <c r="AI401" s="7">
        <f>SUMIFS(Nhap!$I$5:$I$1000,Nhap!$E$5:$E$1000,DATE(Thang!$E$4,Thang!$C$4,Loc!$AE$2),Nhap!$F$5:$F$1000,Loc!A401)</f>
        <v>0</v>
      </c>
      <c r="AJ401" s="7">
        <f>SUMIFS(Nhap!$I$5:$I$1000,Nhap!$E$5:$E$1000,DATE(Thang!$E$4,Thang!$C$4,Loc!$AF$2),Nhap!$F$5:$F$1000,Loc!A401)</f>
        <v>0</v>
      </c>
      <c r="AK401" s="7">
        <f>SUMIFS(Nhap!$I$5:$I$1000,Nhap!$E$5:$E$1000,DATE(Thang!$E$4,Thang!$C$4,Loc!$AG$2),Nhap!$F$5:$F$1000,Loc!A401)</f>
        <v>0</v>
      </c>
      <c r="AL401" s="7">
        <f>SUMIFS(Nhap!$I$5:$I$1000,Nhap!$E$5:$E$1000,DATE(Thang!$E$4,Thang!$C$4,Loc!$AH$2),Nhap!$F$5:$F$1000,Loc!A401)</f>
        <v>0</v>
      </c>
      <c r="AM401" s="7">
        <f>SUMIFS(Nhap!$I$5:$I$1000,Nhap!$E$5:$E$1000,DATE(Thang!$E$4,Thang!$C$4,Loc!$AI$2),Nhap!$F$5:$F$1000,Loc!A401)</f>
        <v>0</v>
      </c>
      <c r="AN401" s="7">
        <f>SUMIFS(Nhap!$I$5:$I$1000,Nhap!$E$5:$E$1000,DATE(Thang!$E$4,Thang!$C$4,Loc!$AJ$2),Nhap!$F$5:$F$1000,Loc!A401)</f>
        <v>0</v>
      </c>
      <c r="AO401" s="7">
        <f>SUMIFS(Xuat!$G$5:$G$1000,Xuat!$C$5:$C$1000,DATE(Thang!$E$4,Thang!$C$4,AO$2),Xuat!$D$5:$D$1000,Loc!$A401)</f>
        <v>0</v>
      </c>
      <c r="AP401" s="7">
        <f>SUMIFS(Xuat!$G$5:$G$1000,Xuat!$C$5:$C$1000,DATE(Thang!$E$4,Thang!$C$4,AP$2),Xuat!$D$5:$D$1000,Loc!$A401)</f>
        <v>0</v>
      </c>
      <c r="AQ401" s="7">
        <f>SUMIFS(Xuat!$G$5:$G$1000,Xuat!$C$5:$C$1000,DATE(Thang!$E$4,Thang!$C$4,AQ$2),Xuat!$D$5:$D$1000,Loc!$A401)</f>
        <v>0</v>
      </c>
      <c r="AR401" s="7">
        <f>SUMIFS(Xuat!$G$5:$G$1000,Xuat!$C$5:$C$1000,DATE(Thang!$E$4,Thang!$C$4,AR$2),Xuat!$D$5:$D$1000,Loc!$A401)</f>
        <v>0</v>
      </c>
      <c r="AS401" s="7">
        <f>SUMIFS(Xuat!$G$5:$G$1000,Xuat!$C$5:$C$1000,DATE(Thang!$E$4,Thang!$C$4,AS$2),Xuat!$D$5:$D$1000,Loc!$A401)</f>
        <v>0</v>
      </c>
      <c r="AT401" s="7">
        <f>SUMIFS(Xuat!$G$5:$G$1000,Xuat!$C$5:$C$1000,DATE(Thang!$E$4,Thang!$C$4,AT$2),Xuat!$D$5:$D$1000,Loc!$A401)</f>
        <v>0</v>
      </c>
      <c r="AU401" s="7">
        <f>SUMIFS(Xuat!$G$5:$G$1000,Xuat!$C$5:$C$1000,DATE(Thang!$E$4,Thang!$C$4,AU$2),Xuat!$D$5:$D$1000,Loc!$A401)</f>
        <v>0</v>
      </c>
      <c r="AV401" s="7">
        <f>SUMIFS(Xuat!$G$5:$G$1000,Xuat!$C$5:$C$1000,DATE(Thang!$E$4,Thang!$C$4,AV$2),Xuat!$D$5:$D$1000,Loc!$A401)</f>
        <v>0</v>
      </c>
      <c r="AW401" s="7">
        <f>SUMIFS(Xuat!$G$5:$G$1000,Xuat!$C$5:$C$1000,DATE(Thang!$E$4,Thang!$C$4,AW$2),Xuat!$D$5:$D$1000,Loc!$A401)</f>
        <v>0</v>
      </c>
      <c r="AX401" s="7">
        <f>SUMIFS(Xuat!$G$5:$G$1000,Xuat!$C$5:$C$1000,DATE(Thang!$E$4,Thang!$C$4,AX$2),Xuat!$D$5:$D$1000,Loc!$A401)</f>
        <v>0</v>
      </c>
      <c r="AY401" s="7">
        <f>SUMIFS(Xuat!$G$5:$G$1000,Xuat!$C$5:$C$1000,DATE(Thang!$E$4,Thang!$C$4,AY$2),Xuat!$D$5:$D$1000,Loc!$A401)</f>
        <v>0</v>
      </c>
      <c r="AZ401" s="7">
        <f>SUMIFS(Xuat!$G$5:$G$1000,Xuat!$C$5:$C$1000,DATE(Thang!$E$4,Thang!$C$4,AZ$2),Xuat!$D$5:$D$1000,Loc!$A401)</f>
        <v>0</v>
      </c>
      <c r="BA401" s="7">
        <f>SUMIFS(Xuat!$G$5:$G$1000,Xuat!$C$5:$C$1000,DATE(Thang!$E$4,Thang!$C$4,BA$2),Xuat!$D$5:$D$1000,Loc!$A401)</f>
        <v>0</v>
      </c>
      <c r="BB401" s="7">
        <f>SUMIFS(Xuat!$G$5:$G$1000,Xuat!$C$5:$C$1000,DATE(Thang!$E$4,Thang!$C$4,BB$2),Xuat!$D$5:$D$1000,Loc!$A401)</f>
        <v>0</v>
      </c>
      <c r="BC401" s="7">
        <f>SUMIFS(Xuat!$G$5:$G$1000,Xuat!$C$5:$C$1000,DATE(Thang!$E$4,Thang!$C$4,BC$2),Xuat!$D$5:$D$1000,Loc!$A401)</f>
        <v>0</v>
      </c>
      <c r="BD401" s="7">
        <f>SUMIFS(Xuat!$G$5:$G$1000,Xuat!$C$5:$C$1000,DATE(Thang!$E$4,Thang!$C$4,BD$2),Xuat!$D$5:$D$1000,Loc!$A401)</f>
        <v>0</v>
      </c>
      <c r="BE401" s="7">
        <f>SUMIFS(Xuat!$G$5:$G$1000,Xuat!$C$5:$C$1000,DATE(Thang!$E$4,Thang!$C$4,BE$2),Xuat!$D$5:$D$1000,Loc!$A401)</f>
        <v>0</v>
      </c>
      <c r="BF401" s="7">
        <f>SUMIFS(Xuat!$G$5:$G$1000,Xuat!$C$5:$C$1000,DATE(Thang!$E$4,Thang!$C$4,BF$2),Xuat!$D$5:$D$1000,Loc!$A401)</f>
        <v>0</v>
      </c>
      <c r="BG401" s="7">
        <f>SUMIFS(Xuat!$G$5:$G$1000,Xuat!$C$5:$C$1000,DATE(Thang!$E$4,Thang!$C$4,BG$2),Xuat!$D$5:$D$1000,Loc!$A401)</f>
        <v>0</v>
      </c>
      <c r="BH401" s="7">
        <f>SUMIFS(Xuat!$G$5:$G$1000,Xuat!$C$5:$C$1000,DATE(Thang!$E$4,Thang!$C$4,BH$2),Xuat!$D$5:$D$1000,Loc!$A401)</f>
        <v>0</v>
      </c>
      <c r="BI401" s="7">
        <f>SUMIFS(Xuat!$G$5:$G$1000,Xuat!$C$5:$C$1000,DATE(Thang!$E$4,Thang!$C$4,BI$2),Xuat!$D$5:$D$1000,Loc!$A401)</f>
        <v>0</v>
      </c>
      <c r="BJ401" s="7">
        <f>SUMIFS(Xuat!$G$5:$G$1000,Xuat!$C$5:$C$1000,DATE(Thang!$E$4,Thang!$C$4,BJ$2),Xuat!$D$5:$D$1000,Loc!$A401)</f>
        <v>0</v>
      </c>
      <c r="BK401" s="7">
        <f>SUMIFS(Xuat!$G$5:$G$1000,Xuat!$C$5:$C$1000,DATE(Thang!$E$4,Thang!$C$4,BK$2),Xuat!$D$5:$D$1000,Loc!$A401)</f>
        <v>0</v>
      </c>
      <c r="BL401" s="7">
        <f>SUMIFS(Xuat!$G$5:$G$1000,Xuat!$C$5:$C$1000,DATE(Thang!$E$4,Thang!$C$4,BL$2),Xuat!$D$5:$D$1000,Loc!$A401)</f>
        <v>0</v>
      </c>
      <c r="BM401" s="7">
        <f>SUMIFS(Xuat!$G$5:$G$1000,Xuat!$C$5:$C$1000,DATE(Thang!$E$4,Thang!$C$4,BM$2),Xuat!$D$5:$D$1000,Loc!$A401)</f>
        <v>0</v>
      </c>
      <c r="BN401" s="7">
        <f>SUMIFS(Xuat!$G$5:$G$1000,Xuat!$C$5:$C$1000,DATE(Thang!$E$4,Thang!$C$4,BN$2),Xuat!$D$5:$D$1000,Loc!$A401)</f>
        <v>0</v>
      </c>
      <c r="BO401" s="7">
        <f>SUMIFS(Xuat!$G$5:$G$1000,Xuat!$C$5:$C$1000,DATE(Thang!$E$4,Thang!$C$4,BO$2),Xuat!$D$5:$D$1000,Loc!$A401)</f>
        <v>0</v>
      </c>
      <c r="BP401" s="7">
        <f>SUMIFS(Xuat!$G$5:$G$1000,Xuat!$C$5:$C$1000,DATE(Thang!$E$4,Thang!$C$4,BP$2),Xuat!$D$5:$D$1000,Loc!$A401)</f>
        <v>0</v>
      </c>
      <c r="BQ401" s="7">
        <f>SUMIFS(Xuat!$G$5:$G$1000,Xuat!$C$5:$C$1000,DATE(Thang!$E$4,Thang!$C$4,BQ$2),Xuat!$D$5:$D$1000,Loc!$A401)</f>
        <v>0</v>
      </c>
      <c r="BR401" s="7">
        <f>SUMIFS(Xuat!$G$5:$G$1000,Xuat!$C$5:$C$1000,DATE(Thang!$E$4,Thang!$C$4,BR$2),Xuat!$D$5:$D$1000,Loc!$A401)</f>
        <v>0</v>
      </c>
      <c r="BS401" s="7">
        <f>SUMIFS(Xuat!$G$5:$G$1000,Xuat!$C$5:$C$1000,DATE(Thang!$E$4,Thang!$C$4,BS$2),Xuat!$D$5:$D$1000,Loc!$A401)</f>
        <v>0</v>
      </c>
    </row>
    <row r="402" spans="1:71" x14ac:dyDescent="0.2">
      <c r="A402" s="2">
        <f>DM!C402</f>
        <v>0</v>
      </c>
      <c r="B402" s="3">
        <f>VLOOKUP(A402,Tondau!$B$5:$F$500,3,0)</f>
        <v>0</v>
      </c>
      <c r="C402" s="3">
        <f>VLOOKUP(Tinhgiavon!A402,Tondau!$B$5:$E$500,4,0)</f>
        <v>0</v>
      </c>
      <c r="D402" s="3">
        <f t="shared" si="32"/>
        <v>0</v>
      </c>
      <c r="E402" s="3">
        <f>SUMIF(Nhap!$F$5:$F$1000,Tinhgiavon!A402,Nhap!$K$5:$K$1000)</f>
        <v>0</v>
      </c>
      <c r="F402" s="3">
        <f t="shared" si="33"/>
        <v>0</v>
      </c>
      <c r="G402" s="3">
        <f t="shared" si="34"/>
        <v>0</v>
      </c>
      <c r="H402" s="3">
        <f t="shared" si="35"/>
        <v>0</v>
      </c>
      <c r="I402" s="3">
        <f t="shared" si="36"/>
        <v>0</v>
      </c>
      <c r="J402" s="7">
        <f>SUMIFS(Nhap!$I$5:$I$1000,Nhap!$E$5:$E$1000,DATE(Thang!$E$4,Thang!$C$4,Loc!$F$2),Nhap!$F$5:$F$1000,Loc!A402)</f>
        <v>0</v>
      </c>
      <c r="K402" s="7">
        <f>SUMIFS(Nhap!$I$5:$I$1000,Nhap!$E$5:$E$1000,DATE(Thang!$E$4,Thang!$C$4,Loc!$G$2),Nhap!$F$5:$F$1000,Loc!A402)</f>
        <v>0</v>
      </c>
      <c r="L402" s="7">
        <f>SUMIFS(Nhap!$I$5:$I$1000,Nhap!$E$5:$E$1000,DATE(Thang!$E$4,Thang!$C$4,Loc!$H$2),Nhap!$F$5:$F$1000,Loc!A402)</f>
        <v>0</v>
      </c>
      <c r="M402" s="7">
        <f>SUMIFS(Nhap!$I$5:$I$1000,Nhap!$E$5:$E$1000,DATE(Thang!$E$4,Thang!$C$4,Loc!$I$2),Nhap!$F$5:$F$1000,Loc!A402)</f>
        <v>0</v>
      </c>
      <c r="N402" s="7">
        <f>SUMIFS(Nhap!$I$5:$I$1000,Nhap!$E$5:$E$1000,DATE(Thang!$E$4,Thang!$C$4,Loc!$J$2),Nhap!$F$5:$F$1000,Loc!A402)</f>
        <v>0</v>
      </c>
      <c r="O402" s="7">
        <f>SUMIFS(Nhap!$I$5:$I$1000,Nhap!$E$5:$E$1000,DATE(Thang!$E$4,Thang!$C$4,Loc!$K$2),Nhap!$F$5:$F$1000,Loc!A402)</f>
        <v>0</v>
      </c>
      <c r="P402" s="7">
        <f>SUMIFS(Nhap!$I$5:$I$1000,Nhap!$E$5:$E$1000,DATE(Thang!$E$4,Thang!$C$4,Loc!$L$2),Nhap!$F$5:$F$1000,Loc!A402)</f>
        <v>0</v>
      </c>
      <c r="Q402" s="7">
        <f>SUMIFS(Nhap!$I$5:$I$1000,Nhap!$E$5:$E$1000,DATE(Thang!$E$4,Thang!$C$4,Loc!$M$2),Nhap!$F$5:$F$1000,Loc!A402)</f>
        <v>0</v>
      </c>
      <c r="R402" s="7">
        <f>SUMIFS(Nhap!$I$5:$I$1000,Nhap!$E$5:$E$1000,DATE(Thang!$E$4,Thang!$C$4,Loc!$N$2),Nhap!$F$5:$F$1000,Loc!A402)</f>
        <v>0</v>
      </c>
      <c r="S402" s="7">
        <f>SUMIFS(Nhap!$I$5:$I$1000,Nhap!$E$5:$E$1000,DATE(Thang!$E$4,Thang!$C$4,Loc!$O$2),Nhap!$F$5:$F$1000,Loc!A402)</f>
        <v>0</v>
      </c>
      <c r="T402" s="7">
        <f>SUMIFS(Nhap!$I$5:$I$1000,Nhap!$E$5:$E$1000,DATE(Thang!$E$4,Thang!$C$4,Loc!$P$2),Nhap!$F$5:$F$1000,Loc!A402)</f>
        <v>0</v>
      </c>
      <c r="U402" s="7">
        <f>SUMIFS(Nhap!$I$5:$I$1000,Nhap!$E$5:$E$1000,DATE(Thang!$E$4,Thang!$C$4,Loc!$Q$2),Nhap!$F$5:$F$1000,Loc!A402)</f>
        <v>0</v>
      </c>
      <c r="V402" s="7">
        <f>SUMIFS(Nhap!$I$5:$I$1000,Nhap!$E$5:$E$1000,DATE(Thang!$E$4,Thang!$C$4,Loc!$R$2),Nhap!$F$5:$F$1000,Loc!A402)</f>
        <v>0</v>
      </c>
      <c r="W402" s="7">
        <f>SUMIFS(Nhap!$I$5:$I$1000,Nhap!$E$5:$E$1000,DATE(Thang!$E$4,Thang!$C$4,Loc!$S$2),Nhap!$F$5:$F$1000,Loc!A402)</f>
        <v>0</v>
      </c>
      <c r="X402" s="7">
        <f>SUMIFS(Nhap!$I$5:$I$1000,Nhap!$E$5:$E$1000,DATE(Thang!$E$4,Thang!$C$4,Loc!$T$2),Nhap!$F$5:$F$1000,Loc!A402)</f>
        <v>0</v>
      </c>
      <c r="Y402" s="7">
        <f>SUMIFS(Nhap!$I$5:$I$1000,Nhap!$E$5:$E$1000,DATE(Thang!$E$4,Thang!$C$4,Loc!$U$2),Nhap!$F$5:$F$1000,Loc!A402)</f>
        <v>0</v>
      </c>
      <c r="Z402" s="7">
        <f>SUMIFS(Nhap!$I$5:$I$1000,Nhap!$E$5:$E$1000,DATE(Thang!$E$4,Thang!$C$4,Loc!$V$2),Nhap!$F$5:$F$1000,Loc!A402)</f>
        <v>0</v>
      </c>
      <c r="AA402" s="7">
        <f>SUMIFS(Nhap!$I$5:$I$1000,Nhap!$E$5:$E$1000,DATE(Thang!$E$4,Thang!$C$4,Loc!$W$2),Nhap!$F$5:$F$1000,Loc!A402)</f>
        <v>0</v>
      </c>
      <c r="AB402" s="7">
        <f>SUMIFS(Nhap!$I$5:$I$1000,Nhap!$E$5:$E$1000,DATE(Thang!$E$4,Thang!$C$4,Loc!$X$2),Nhap!$F$5:$F$1000,Loc!A402)</f>
        <v>0</v>
      </c>
      <c r="AC402" s="7">
        <f>SUMIFS(Nhap!$I$5:$I$1000,Nhap!$E$5:$E$1000,DATE(Thang!$E$4,Thang!$C$4,Loc!$Y$2),Nhap!$F$5:$F$1000,Loc!A402)</f>
        <v>0</v>
      </c>
      <c r="AD402" s="7">
        <f>SUMIFS(Nhap!$I$5:$I$1000,Nhap!$E$5:$E$1000,DATE(Thang!$E$4,Thang!$C$4,Loc!$Z$2),Nhap!$F$5:$F$1000,Loc!A402)</f>
        <v>0</v>
      </c>
      <c r="AE402" s="7">
        <f>SUMIFS(Nhap!$I$5:$I$1000,Nhap!$E$5:$E$1000,DATE(Thang!$E$4,Thang!$C$4,Loc!$AA$2),Nhap!$F$5:$F$1000,Loc!A402)</f>
        <v>0</v>
      </c>
      <c r="AF402" s="7">
        <f>SUMIFS(Nhap!$I$5:$I$1000,Nhap!$E$5:$E$1000,DATE(Thang!$E$4,Thang!$C$4,Loc!$AB$2),Nhap!$F$5:$F$1000,Loc!A402)</f>
        <v>0</v>
      </c>
      <c r="AG402" s="7">
        <f>SUMIFS(Nhap!$I$5:$I$1000,Nhap!$E$5:$E$1000,DATE(Thang!$E$4,Thang!$C$4,Loc!$AC$2),Nhap!$F$5:$F$1000,Loc!A402)</f>
        <v>0</v>
      </c>
      <c r="AH402" s="7">
        <f>SUMIFS(Nhap!$I$5:$I$1000,Nhap!$E$5:$E$1000,DATE(Thang!$E$4,Thang!$C$4,Loc!$AD$2),Nhap!$F$5:$F$1000,Loc!$A$5)</f>
        <v>0</v>
      </c>
      <c r="AI402" s="7">
        <f>SUMIFS(Nhap!$I$5:$I$1000,Nhap!$E$5:$E$1000,DATE(Thang!$E$4,Thang!$C$4,Loc!$AE$2),Nhap!$F$5:$F$1000,Loc!A402)</f>
        <v>0</v>
      </c>
      <c r="AJ402" s="7">
        <f>SUMIFS(Nhap!$I$5:$I$1000,Nhap!$E$5:$E$1000,DATE(Thang!$E$4,Thang!$C$4,Loc!$AF$2),Nhap!$F$5:$F$1000,Loc!A402)</f>
        <v>0</v>
      </c>
      <c r="AK402" s="7">
        <f>SUMIFS(Nhap!$I$5:$I$1000,Nhap!$E$5:$E$1000,DATE(Thang!$E$4,Thang!$C$4,Loc!$AG$2),Nhap!$F$5:$F$1000,Loc!A402)</f>
        <v>0</v>
      </c>
      <c r="AL402" s="7">
        <f>SUMIFS(Nhap!$I$5:$I$1000,Nhap!$E$5:$E$1000,DATE(Thang!$E$4,Thang!$C$4,Loc!$AH$2),Nhap!$F$5:$F$1000,Loc!A402)</f>
        <v>0</v>
      </c>
      <c r="AM402" s="7">
        <f>SUMIFS(Nhap!$I$5:$I$1000,Nhap!$E$5:$E$1000,DATE(Thang!$E$4,Thang!$C$4,Loc!$AI$2),Nhap!$F$5:$F$1000,Loc!A402)</f>
        <v>0</v>
      </c>
      <c r="AN402" s="7">
        <f>SUMIFS(Nhap!$I$5:$I$1000,Nhap!$E$5:$E$1000,DATE(Thang!$E$4,Thang!$C$4,Loc!$AJ$2),Nhap!$F$5:$F$1000,Loc!A402)</f>
        <v>0</v>
      </c>
      <c r="AO402" s="7">
        <f>SUMIFS(Xuat!$G$5:$G$1000,Xuat!$C$5:$C$1000,DATE(Thang!$E$4,Thang!$C$4,AO$2),Xuat!$D$5:$D$1000,Loc!$A402)</f>
        <v>0</v>
      </c>
      <c r="AP402" s="7">
        <f>SUMIFS(Xuat!$G$5:$G$1000,Xuat!$C$5:$C$1000,DATE(Thang!$E$4,Thang!$C$4,AP$2),Xuat!$D$5:$D$1000,Loc!$A402)</f>
        <v>0</v>
      </c>
      <c r="AQ402" s="7">
        <f>SUMIFS(Xuat!$G$5:$G$1000,Xuat!$C$5:$C$1000,DATE(Thang!$E$4,Thang!$C$4,AQ$2),Xuat!$D$5:$D$1000,Loc!$A402)</f>
        <v>0</v>
      </c>
      <c r="AR402" s="7">
        <f>SUMIFS(Xuat!$G$5:$G$1000,Xuat!$C$5:$C$1000,DATE(Thang!$E$4,Thang!$C$4,AR$2),Xuat!$D$5:$D$1000,Loc!$A402)</f>
        <v>0</v>
      </c>
      <c r="AS402" s="7">
        <f>SUMIFS(Xuat!$G$5:$G$1000,Xuat!$C$5:$C$1000,DATE(Thang!$E$4,Thang!$C$4,AS$2),Xuat!$D$5:$D$1000,Loc!$A402)</f>
        <v>0</v>
      </c>
      <c r="AT402" s="7">
        <f>SUMIFS(Xuat!$G$5:$G$1000,Xuat!$C$5:$C$1000,DATE(Thang!$E$4,Thang!$C$4,AT$2),Xuat!$D$5:$D$1000,Loc!$A402)</f>
        <v>0</v>
      </c>
      <c r="AU402" s="7">
        <f>SUMIFS(Xuat!$G$5:$G$1000,Xuat!$C$5:$C$1000,DATE(Thang!$E$4,Thang!$C$4,AU$2),Xuat!$D$5:$D$1000,Loc!$A402)</f>
        <v>0</v>
      </c>
      <c r="AV402" s="7">
        <f>SUMIFS(Xuat!$G$5:$G$1000,Xuat!$C$5:$C$1000,DATE(Thang!$E$4,Thang!$C$4,AV$2),Xuat!$D$5:$D$1000,Loc!$A402)</f>
        <v>0</v>
      </c>
      <c r="AW402" s="7">
        <f>SUMIFS(Xuat!$G$5:$G$1000,Xuat!$C$5:$C$1000,DATE(Thang!$E$4,Thang!$C$4,AW$2),Xuat!$D$5:$D$1000,Loc!$A402)</f>
        <v>0</v>
      </c>
      <c r="AX402" s="7">
        <f>SUMIFS(Xuat!$G$5:$G$1000,Xuat!$C$5:$C$1000,DATE(Thang!$E$4,Thang!$C$4,AX$2),Xuat!$D$5:$D$1000,Loc!$A402)</f>
        <v>0</v>
      </c>
      <c r="AY402" s="7">
        <f>SUMIFS(Xuat!$G$5:$G$1000,Xuat!$C$5:$C$1000,DATE(Thang!$E$4,Thang!$C$4,AY$2),Xuat!$D$5:$D$1000,Loc!$A402)</f>
        <v>0</v>
      </c>
      <c r="AZ402" s="7">
        <f>SUMIFS(Xuat!$G$5:$G$1000,Xuat!$C$5:$C$1000,DATE(Thang!$E$4,Thang!$C$4,AZ$2),Xuat!$D$5:$D$1000,Loc!$A402)</f>
        <v>0</v>
      </c>
      <c r="BA402" s="7">
        <f>SUMIFS(Xuat!$G$5:$G$1000,Xuat!$C$5:$C$1000,DATE(Thang!$E$4,Thang!$C$4,BA$2),Xuat!$D$5:$D$1000,Loc!$A402)</f>
        <v>0</v>
      </c>
      <c r="BB402" s="7">
        <f>SUMIFS(Xuat!$G$5:$G$1000,Xuat!$C$5:$C$1000,DATE(Thang!$E$4,Thang!$C$4,BB$2),Xuat!$D$5:$D$1000,Loc!$A402)</f>
        <v>0</v>
      </c>
      <c r="BC402" s="7">
        <f>SUMIFS(Xuat!$G$5:$G$1000,Xuat!$C$5:$C$1000,DATE(Thang!$E$4,Thang!$C$4,BC$2),Xuat!$D$5:$D$1000,Loc!$A402)</f>
        <v>0</v>
      </c>
      <c r="BD402" s="7">
        <f>SUMIFS(Xuat!$G$5:$G$1000,Xuat!$C$5:$C$1000,DATE(Thang!$E$4,Thang!$C$4,BD$2),Xuat!$D$5:$D$1000,Loc!$A402)</f>
        <v>0</v>
      </c>
      <c r="BE402" s="7">
        <f>SUMIFS(Xuat!$G$5:$G$1000,Xuat!$C$5:$C$1000,DATE(Thang!$E$4,Thang!$C$4,BE$2),Xuat!$D$5:$D$1000,Loc!$A402)</f>
        <v>0</v>
      </c>
      <c r="BF402" s="7">
        <f>SUMIFS(Xuat!$G$5:$G$1000,Xuat!$C$5:$C$1000,DATE(Thang!$E$4,Thang!$C$4,BF$2),Xuat!$D$5:$D$1000,Loc!$A402)</f>
        <v>0</v>
      </c>
      <c r="BG402" s="7">
        <f>SUMIFS(Xuat!$G$5:$G$1000,Xuat!$C$5:$C$1000,DATE(Thang!$E$4,Thang!$C$4,BG$2),Xuat!$D$5:$D$1000,Loc!$A402)</f>
        <v>0</v>
      </c>
      <c r="BH402" s="7">
        <f>SUMIFS(Xuat!$G$5:$G$1000,Xuat!$C$5:$C$1000,DATE(Thang!$E$4,Thang!$C$4,BH$2),Xuat!$D$5:$D$1000,Loc!$A402)</f>
        <v>0</v>
      </c>
      <c r="BI402" s="7">
        <f>SUMIFS(Xuat!$G$5:$G$1000,Xuat!$C$5:$C$1000,DATE(Thang!$E$4,Thang!$C$4,BI$2),Xuat!$D$5:$D$1000,Loc!$A402)</f>
        <v>0</v>
      </c>
      <c r="BJ402" s="7">
        <f>SUMIFS(Xuat!$G$5:$G$1000,Xuat!$C$5:$C$1000,DATE(Thang!$E$4,Thang!$C$4,BJ$2),Xuat!$D$5:$D$1000,Loc!$A402)</f>
        <v>0</v>
      </c>
      <c r="BK402" s="7">
        <f>SUMIFS(Xuat!$G$5:$G$1000,Xuat!$C$5:$C$1000,DATE(Thang!$E$4,Thang!$C$4,BK$2),Xuat!$D$5:$D$1000,Loc!$A402)</f>
        <v>0</v>
      </c>
      <c r="BL402" s="7">
        <f>SUMIFS(Xuat!$G$5:$G$1000,Xuat!$C$5:$C$1000,DATE(Thang!$E$4,Thang!$C$4,BL$2),Xuat!$D$5:$D$1000,Loc!$A402)</f>
        <v>0</v>
      </c>
      <c r="BM402" s="7">
        <f>SUMIFS(Xuat!$G$5:$G$1000,Xuat!$C$5:$C$1000,DATE(Thang!$E$4,Thang!$C$4,BM$2),Xuat!$D$5:$D$1000,Loc!$A402)</f>
        <v>0</v>
      </c>
      <c r="BN402" s="7">
        <f>SUMIFS(Xuat!$G$5:$G$1000,Xuat!$C$5:$C$1000,DATE(Thang!$E$4,Thang!$C$4,BN$2),Xuat!$D$5:$D$1000,Loc!$A402)</f>
        <v>0</v>
      </c>
      <c r="BO402" s="7">
        <f>SUMIFS(Xuat!$G$5:$G$1000,Xuat!$C$5:$C$1000,DATE(Thang!$E$4,Thang!$C$4,BO$2),Xuat!$D$5:$D$1000,Loc!$A402)</f>
        <v>0</v>
      </c>
      <c r="BP402" s="7">
        <f>SUMIFS(Xuat!$G$5:$G$1000,Xuat!$C$5:$C$1000,DATE(Thang!$E$4,Thang!$C$4,BP$2),Xuat!$D$5:$D$1000,Loc!$A402)</f>
        <v>0</v>
      </c>
      <c r="BQ402" s="7">
        <f>SUMIFS(Xuat!$G$5:$G$1000,Xuat!$C$5:$C$1000,DATE(Thang!$E$4,Thang!$C$4,BQ$2),Xuat!$D$5:$D$1000,Loc!$A402)</f>
        <v>0</v>
      </c>
      <c r="BR402" s="7">
        <f>SUMIFS(Xuat!$G$5:$G$1000,Xuat!$C$5:$C$1000,DATE(Thang!$E$4,Thang!$C$4,BR$2),Xuat!$D$5:$D$1000,Loc!$A402)</f>
        <v>0</v>
      </c>
      <c r="BS402" s="7">
        <f>SUMIFS(Xuat!$G$5:$G$1000,Xuat!$C$5:$C$1000,DATE(Thang!$E$4,Thang!$C$4,BS$2),Xuat!$D$5:$D$1000,Loc!$A402)</f>
        <v>0</v>
      </c>
    </row>
    <row r="403" spans="1:71" x14ac:dyDescent="0.2">
      <c r="A403" s="2">
        <f>DM!C403</f>
        <v>0</v>
      </c>
      <c r="B403" s="3">
        <f>VLOOKUP(A403,Tondau!$B$5:$F$500,3,0)</f>
        <v>0</v>
      </c>
      <c r="C403" s="3">
        <f>VLOOKUP(Tinhgiavon!A403,Tondau!$B$5:$E$500,4,0)</f>
        <v>0</v>
      </c>
      <c r="D403" s="3">
        <f t="shared" si="32"/>
        <v>0</v>
      </c>
      <c r="E403" s="3">
        <f>SUMIF(Nhap!$F$5:$F$1000,Tinhgiavon!A403,Nhap!$K$5:$K$1000)</f>
        <v>0</v>
      </c>
      <c r="F403" s="3">
        <f t="shared" si="33"/>
        <v>0</v>
      </c>
      <c r="G403" s="3">
        <f t="shared" si="34"/>
        <v>0</v>
      </c>
      <c r="H403" s="3">
        <f t="shared" si="35"/>
        <v>0</v>
      </c>
      <c r="I403" s="3">
        <f t="shared" si="36"/>
        <v>0</v>
      </c>
      <c r="J403" s="7">
        <f>SUMIFS(Nhap!$I$5:$I$1000,Nhap!$E$5:$E$1000,DATE(Thang!$E$4,Thang!$C$4,Loc!$F$2),Nhap!$F$5:$F$1000,Loc!A403)</f>
        <v>0</v>
      </c>
      <c r="K403" s="7">
        <f>SUMIFS(Nhap!$I$5:$I$1000,Nhap!$E$5:$E$1000,DATE(Thang!$E$4,Thang!$C$4,Loc!$G$2),Nhap!$F$5:$F$1000,Loc!A403)</f>
        <v>0</v>
      </c>
      <c r="L403" s="7">
        <f>SUMIFS(Nhap!$I$5:$I$1000,Nhap!$E$5:$E$1000,DATE(Thang!$E$4,Thang!$C$4,Loc!$H$2),Nhap!$F$5:$F$1000,Loc!A403)</f>
        <v>0</v>
      </c>
      <c r="M403" s="7">
        <f>SUMIFS(Nhap!$I$5:$I$1000,Nhap!$E$5:$E$1000,DATE(Thang!$E$4,Thang!$C$4,Loc!$I$2),Nhap!$F$5:$F$1000,Loc!A403)</f>
        <v>0</v>
      </c>
      <c r="N403" s="7">
        <f>SUMIFS(Nhap!$I$5:$I$1000,Nhap!$E$5:$E$1000,DATE(Thang!$E$4,Thang!$C$4,Loc!$J$2),Nhap!$F$5:$F$1000,Loc!A403)</f>
        <v>0</v>
      </c>
      <c r="O403" s="7">
        <f>SUMIFS(Nhap!$I$5:$I$1000,Nhap!$E$5:$E$1000,DATE(Thang!$E$4,Thang!$C$4,Loc!$K$2),Nhap!$F$5:$F$1000,Loc!A403)</f>
        <v>0</v>
      </c>
      <c r="P403" s="7">
        <f>SUMIFS(Nhap!$I$5:$I$1000,Nhap!$E$5:$E$1000,DATE(Thang!$E$4,Thang!$C$4,Loc!$L$2),Nhap!$F$5:$F$1000,Loc!A403)</f>
        <v>0</v>
      </c>
      <c r="Q403" s="7">
        <f>SUMIFS(Nhap!$I$5:$I$1000,Nhap!$E$5:$E$1000,DATE(Thang!$E$4,Thang!$C$4,Loc!$M$2),Nhap!$F$5:$F$1000,Loc!A403)</f>
        <v>0</v>
      </c>
      <c r="R403" s="7">
        <f>SUMIFS(Nhap!$I$5:$I$1000,Nhap!$E$5:$E$1000,DATE(Thang!$E$4,Thang!$C$4,Loc!$N$2),Nhap!$F$5:$F$1000,Loc!A403)</f>
        <v>0</v>
      </c>
      <c r="S403" s="7">
        <f>SUMIFS(Nhap!$I$5:$I$1000,Nhap!$E$5:$E$1000,DATE(Thang!$E$4,Thang!$C$4,Loc!$O$2),Nhap!$F$5:$F$1000,Loc!A403)</f>
        <v>0</v>
      </c>
      <c r="T403" s="7">
        <f>SUMIFS(Nhap!$I$5:$I$1000,Nhap!$E$5:$E$1000,DATE(Thang!$E$4,Thang!$C$4,Loc!$P$2),Nhap!$F$5:$F$1000,Loc!A403)</f>
        <v>0</v>
      </c>
      <c r="U403" s="7">
        <f>SUMIFS(Nhap!$I$5:$I$1000,Nhap!$E$5:$E$1000,DATE(Thang!$E$4,Thang!$C$4,Loc!$Q$2),Nhap!$F$5:$F$1000,Loc!A403)</f>
        <v>0</v>
      </c>
      <c r="V403" s="7">
        <f>SUMIFS(Nhap!$I$5:$I$1000,Nhap!$E$5:$E$1000,DATE(Thang!$E$4,Thang!$C$4,Loc!$R$2),Nhap!$F$5:$F$1000,Loc!A403)</f>
        <v>0</v>
      </c>
      <c r="W403" s="7">
        <f>SUMIFS(Nhap!$I$5:$I$1000,Nhap!$E$5:$E$1000,DATE(Thang!$E$4,Thang!$C$4,Loc!$S$2),Nhap!$F$5:$F$1000,Loc!A403)</f>
        <v>0</v>
      </c>
      <c r="X403" s="7">
        <f>SUMIFS(Nhap!$I$5:$I$1000,Nhap!$E$5:$E$1000,DATE(Thang!$E$4,Thang!$C$4,Loc!$T$2),Nhap!$F$5:$F$1000,Loc!A403)</f>
        <v>0</v>
      </c>
      <c r="Y403" s="7">
        <f>SUMIFS(Nhap!$I$5:$I$1000,Nhap!$E$5:$E$1000,DATE(Thang!$E$4,Thang!$C$4,Loc!$U$2),Nhap!$F$5:$F$1000,Loc!A403)</f>
        <v>0</v>
      </c>
      <c r="Z403" s="7">
        <f>SUMIFS(Nhap!$I$5:$I$1000,Nhap!$E$5:$E$1000,DATE(Thang!$E$4,Thang!$C$4,Loc!$V$2),Nhap!$F$5:$F$1000,Loc!A403)</f>
        <v>0</v>
      </c>
      <c r="AA403" s="7">
        <f>SUMIFS(Nhap!$I$5:$I$1000,Nhap!$E$5:$E$1000,DATE(Thang!$E$4,Thang!$C$4,Loc!$W$2),Nhap!$F$5:$F$1000,Loc!A403)</f>
        <v>0</v>
      </c>
      <c r="AB403" s="7">
        <f>SUMIFS(Nhap!$I$5:$I$1000,Nhap!$E$5:$E$1000,DATE(Thang!$E$4,Thang!$C$4,Loc!$X$2),Nhap!$F$5:$F$1000,Loc!A403)</f>
        <v>0</v>
      </c>
      <c r="AC403" s="7">
        <f>SUMIFS(Nhap!$I$5:$I$1000,Nhap!$E$5:$E$1000,DATE(Thang!$E$4,Thang!$C$4,Loc!$Y$2),Nhap!$F$5:$F$1000,Loc!A403)</f>
        <v>0</v>
      </c>
      <c r="AD403" s="7">
        <f>SUMIFS(Nhap!$I$5:$I$1000,Nhap!$E$5:$E$1000,DATE(Thang!$E$4,Thang!$C$4,Loc!$Z$2),Nhap!$F$5:$F$1000,Loc!A403)</f>
        <v>0</v>
      </c>
      <c r="AE403" s="7">
        <f>SUMIFS(Nhap!$I$5:$I$1000,Nhap!$E$5:$E$1000,DATE(Thang!$E$4,Thang!$C$4,Loc!$AA$2),Nhap!$F$5:$F$1000,Loc!A403)</f>
        <v>0</v>
      </c>
      <c r="AF403" s="7">
        <f>SUMIFS(Nhap!$I$5:$I$1000,Nhap!$E$5:$E$1000,DATE(Thang!$E$4,Thang!$C$4,Loc!$AB$2),Nhap!$F$5:$F$1000,Loc!A403)</f>
        <v>0</v>
      </c>
      <c r="AG403" s="7">
        <f>SUMIFS(Nhap!$I$5:$I$1000,Nhap!$E$5:$E$1000,DATE(Thang!$E$4,Thang!$C$4,Loc!$AC$2),Nhap!$F$5:$F$1000,Loc!A403)</f>
        <v>0</v>
      </c>
      <c r="AH403" s="7">
        <f>SUMIFS(Nhap!$I$5:$I$1000,Nhap!$E$5:$E$1000,DATE(Thang!$E$4,Thang!$C$4,Loc!$AD$2),Nhap!$F$5:$F$1000,Loc!$A$5)</f>
        <v>0</v>
      </c>
      <c r="AI403" s="7">
        <f>SUMIFS(Nhap!$I$5:$I$1000,Nhap!$E$5:$E$1000,DATE(Thang!$E$4,Thang!$C$4,Loc!$AE$2),Nhap!$F$5:$F$1000,Loc!A403)</f>
        <v>0</v>
      </c>
      <c r="AJ403" s="7">
        <f>SUMIFS(Nhap!$I$5:$I$1000,Nhap!$E$5:$E$1000,DATE(Thang!$E$4,Thang!$C$4,Loc!$AF$2),Nhap!$F$5:$F$1000,Loc!A403)</f>
        <v>0</v>
      </c>
      <c r="AK403" s="7">
        <f>SUMIFS(Nhap!$I$5:$I$1000,Nhap!$E$5:$E$1000,DATE(Thang!$E$4,Thang!$C$4,Loc!$AG$2),Nhap!$F$5:$F$1000,Loc!A403)</f>
        <v>0</v>
      </c>
      <c r="AL403" s="7">
        <f>SUMIFS(Nhap!$I$5:$I$1000,Nhap!$E$5:$E$1000,DATE(Thang!$E$4,Thang!$C$4,Loc!$AH$2),Nhap!$F$5:$F$1000,Loc!A403)</f>
        <v>0</v>
      </c>
      <c r="AM403" s="7">
        <f>SUMIFS(Nhap!$I$5:$I$1000,Nhap!$E$5:$E$1000,DATE(Thang!$E$4,Thang!$C$4,Loc!$AI$2),Nhap!$F$5:$F$1000,Loc!A403)</f>
        <v>0</v>
      </c>
      <c r="AN403" s="7">
        <f>SUMIFS(Nhap!$I$5:$I$1000,Nhap!$E$5:$E$1000,DATE(Thang!$E$4,Thang!$C$4,Loc!$AJ$2),Nhap!$F$5:$F$1000,Loc!A403)</f>
        <v>0</v>
      </c>
      <c r="AO403" s="7">
        <f>SUMIFS(Xuat!$G$5:$G$1000,Xuat!$C$5:$C$1000,DATE(Thang!$E$4,Thang!$C$4,AO$2),Xuat!$D$5:$D$1000,Loc!$A403)</f>
        <v>0</v>
      </c>
      <c r="AP403" s="7">
        <f>SUMIFS(Xuat!$G$5:$G$1000,Xuat!$C$5:$C$1000,DATE(Thang!$E$4,Thang!$C$4,AP$2),Xuat!$D$5:$D$1000,Loc!$A403)</f>
        <v>0</v>
      </c>
      <c r="AQ403" s="7">
        <f>SUMIFS(Xuat!$G$5:$G$1000,Xuat!$C$5:$C$1000,DATE(Thang!$E$4,Thang!$C$4,AQ$2),Xuat!$D$5:$D$1000,Loc!$A403)</f>
        <v>0</v>
      </c>
      <c r="AR403" s="7">
        <f>SUMIFS(Xuat!$G$5:$G$1000,Xuat!$C$5:$C$1000,DATE(Thang!$E$4,Thang!$C$4,AR$2),Xuat!$D$5:$D$1000,Loc!$A403)</f>
        <v>0</v>
      </c>
      <c r="AS403" s="7">
        <f>SUMIFS(Xuat!$G$5:$G$1000,Xuat!$C$5:$C$1000,DATE(Thang!$E$4,Thang!$C$4,AS$2),Xuat!$D$5:$D$1000,Loc!$A403)</f>
        <v>0</v>
      </c>
      <c r="AT403" s="7">
        <f>SUMIFS(Xuat!$G$5:$G$1000,Xuat!$C$5:$C$1000,DATE(Thang!$E$4,Thang!$C$4,AT$2),Xuat!$D$5:$D$1000,Loc!$A403)</f>
        <v>0</v>
      </c>
      <c r="AU403" s="7">
        <f>SUMIFS(Xuat!$G$5:$G$1000,Xuat!$C$5:$C$1000,DATE(Thang!$E$4,Thang!$C$4,AU$2),Xuat!$D$5:$D$1000,Loc!$A403)</f>
        <v>0</v>
      </c>
      <c r="AV403" s="7">
        <f>SUMIFS(Xuat!$G$5:$G$1000,Xuat!$C$5:$C$1000,DATE(Thang!$E$4,Thang!$C$4,AV$2),Xuat!$D$5:$D$1000,Loc!$A403)</f>
        <v>0</v>
      </c>
      <c r="AW403" s="7">
        <f>SUMIFS(Xuat!$G$5:$G$1000,Xuat!$C$5:$C$1000,DATE(Thang!$E$4,Thang!$C$4,AW$2),Xuat!$D$5:$D$1000,Loc!$A403)</f>
        <v>0</v>
      </c>
      <c r="AX403" s="7">
        <f>SUMIFS(Xuat!$G$5:$G$1000,Xuat!$C$5:$C$1000,DATE(Thang!$E$4,Thang!$C$4,AX$2),Xuat!$D$5:$D$1000,Loc!$A403)</f>
        <v>0</v>
      </c>
      <c r="AY403" s="7">
        <f>SUMIFS(Xuat!$G$5:$G$1000,Xuat!$C$5:$C$1000,DATE(Thang!$E$4,Thang!$C$4,AY$2),Xuat!$D$5:$D$1000,Loc!$A403)</f>
        <v>0</v>
      </c>
      <c r="AZ403" s="7">
        <f>SUMIFS(Xuat!$G$5:$G$1000,Xuat!$C$5:$C$1000,DATE(Thang!$E$4,Thang!$C$4,AZ$2),Xuat!$D$5:$D$1000,Loc!$A403)</f>
        <v>0</v>
      </c>
      <c r="BA403" s="7">
        <f>SUMIFS(Xuat!$G$5:$G$1000,Xuat!$C$5:$C$1000,DATE(Thang!$E$4,Thang!$C$4,BA$2),Xuat!$D$5:$D$1000,Loc!$A403)</f>
        <v>0</v>
      </c>
      <c r="BB403" s="7">
        <f>SUMIFS(Xuat!$G$5:$G$1000,Xuat!$C$5:$C$1000,DATE(Thang!$E$4,Thang!$C$4,BB$2),Xuat!$D$5:$D$1000,Loc!$A403)</f>
        <v>0</v>
      </c>
      <c r="BC403" s="7">
        <f>SUMIFS(Xuat!$G$5:$G$1000,Xuat!$C$5:$C$1000,DATE(Thang!$E$4,Thang!$C$4,BC$2),Xuat!$D$5:$D$1000,Loc!$A403)</f>
        <v>0</v>
      </c>
      <c r="BD403" s="7">
        <f>SUMIFS(Xuat!$G$5:$G$1000,Xuat!$C$5:$C$1000,DATE(Thang!$E$4,Thang!$C$4,BD$2),Xuat!$D$5:$D$1000,Loc!$A403)</f>
        <v>0</v>
      </c>
      <c r="BE403" s="7">
        <f>SUMIFS(Xuat!$G$5:$G$1000,Xuat!$C$5:$C$1000,DATE(Thang!$E$4,Thang!$C$4,BE$2),Xuat!$D$5:$D$1000,Loc!$A403)</f>
        <v>0</v>
      </c>
      <c r="BF403" s="7">
        <f>SUMIFS(Xuat!$G$5:$G$1000,Xuat!$C$5:$C$1000,DATE(Thang!$E$4,Thang!$C$4,BF$2),Xuat!$D$5:$D$1000,Loc!$A403)</f>
        <v>0</v>
      </c>
      <c r="BG403" s="7">
        <f>SUMIFS(Xuat!$G$5:$G$1000,Xuat!$C$5:$C$1000,DATE(Thang!$E$4,Thang!$C$4,BG$2),Xuat!$D$5:$D$1000,Loc!$A403)</f>
        <v>0</v>
      </c>
      <c r="BH403" s="7">
        <f>SUMIFS(Xuat!$G$5:$G$1000,Xuat!$C$5:$C$1000,DATE(Thang!$E$4,Thang!$C$4,BH$2),Xuat!$D$5:$D$1000,Loc!$A403)</f>
        <v>0</v>
      </c>
      <c r="BI403" s="7">
        <f>SUMIFS(Xuat!$G$5:$G$1000,Xuat!$C$5:$C$1000,DATE(Thang!$E$4,Thang!$C$4,BI$2),Xuat!$D$5:$D$1000,Loc!$A403)</f>
        <v>0</v>
      </c>
      <c r="BJ403" s="7">
        <f>SUMIFS(Xuat!$G$5:$G$1000,Xuat!$C$5:$C$1000,DATE(Thang!$E$4,Thang!$C$4,BJ$2),Xuat!$D$5:$D$1000,Loc!$A403)</f>
        <v>0</v>
      </c>
      <c r="BK403" s="7">
        <f>SUMIFS(Xuat!$G$5:$G$1000,Xuat!$C$5:$C$1000,DATE(Thang!$E$4,Thang!$C$4,BK$2),Xuat!$D$5:$D$1000,Loc!$A403)</f>
        <v>0</v>
      </c>
      <c r="BL403" s="7">
        <f>SUMIFS(Xuat!$G$5:$G$1000,Xuat!$C$5:$C$1000,DATE(Thang!$E$4,Thang!$C$4,BL$2),Xuat!$D$5:$D$1000,Loc!$A403)</f>
        <v>0</v>
      </c>
      <c r="BM403" s="7">
        <f>SUMIFS(Xuat!$G$5:$G$1000,Xuat!$C$5:$C$1000,DATE(Thang!$E$4,Thang!$C$4,BM$2),Xuat!$D$5:$D$1000,Loc!$A403)</f>
        <v>0</v>
      </c>
      <c r="BN403" s="7">
        <f>SUMIFS(Xuat!$G$5:$G$1000,Xuat!$C$5:$C$1000,DATE(Thang!$E$4,Thang!$C$4,BN$2),Xuat!$D$5:$D$1000,Loc!$A403)</f>
        <v>0</v>
      </c>
      <c r="BO403" s="7">
        <f>SUMIFS(Xuat!$G$5:$G$1000,Xuat!$C$5:$C$1000,DATE(Thang!$E$4,Thang!$C$4,BO$2),Xuat!$D$5:$D$1000,Loc!$A403)</f>
        <v>0</v>
      </c>
      <c r="BP403" s="7">
        <f>SUMIFS(Xuat!$G$5:$G$1000,Xuat!$C$5:$C$1000,DATE(Thang!$E$4,Thang!$C$4,BP$2),Xuat!$D$5:$D$1000,Loc!$A403)</f>
        <v>0</v>
      </c>
      <c r="BQ403" s="7">
        <f>SUMIFS(Xuat!$G$5:$G$1000,Xuat!$C$5:$C$1000,DATE(Thang!$E$4,Thang!$C$4,BQ$2),Xuat!$D$5:$D$1000,Loc!$A403)</f>
        <v>0</v>
      </c>
      <c r="BR403" s="7">
        <f>SUMIFS(Xuat!$G$5:$G$1000,Xuat!$C$5:$C$1000,DATE(Thang!$E$4,Thang!$C$4,BR$2),Xuat!$D$5:$D$1000,Loc!$A403)</f>
        <v>0</v>
      </c>
      <c r="BS403" s="7">
        <f>SUMIFS(Xuat!$G$5:$G$1000,Xuat!$C$5:$C$1000,DATE(Thang!$E$4,Thang!$C$4,BS$2),Xuat!$D$5:$D$1000,Loc!$A403)</f>
        <v>0</v>
      </c>
    </row>
    <row r="404" spans="1:71" x14ac:dyDescent="0.2">
      <c r="A404" s="2">
        <f>DM!C404</f>
        <v>0</v>
      </c>
      <c r="B404" s="3">
        <f>VLOOKUP(A404,Tondau!$B$5:$F$500,3,0)</f>
        <v>0</v>
      </c>
      <c r="C404" s="3">
        <f>VLOOKUP(Tinhgiavon!A404,Tondau!$B$5:$E$500,4,0)</f>
        <v>0</v>
      </c>
      <c r="D404" s="3">
        <f t="shared" si="32"/>
        <v>0</v>
      </c>
      <c r="E404" s="3">
        <f>SUMIF(Nhap!$F$5:$F$1000,Tinhgiavon!A404,Nhap!$K$5:$K$1000)</f>
        <v>0</v>
      </c>
      <c r="F404" s="3">
        <f t="shared" si="33"/>
        <v>0</v>
      </c>
      <c r="G404" s="3">
        <f t="shared" si="34"/>
        <v>0</v>
      </c>
      <c r="H404" s="3">
        <f t="shared" si="35"/>
        <v>0</v>
      </c>
      <c r="I404" s="3">
        <f t="shared" si="36"/>
        <v>0</v>
      </c>
      <c r="J404" s="7">
        <f>SUMIFS(Nhap!$I$5:$I$1000,Nhap!$E$5:$E$1000,DATE(Thang!$E$4,Thang!$C$4,Loc!$F$2),Nhap!$F$5:$F$1000,Loc!A404)</f>
        <v>0</v>
      </c>
      <c r="K404" s="7">
        <f>SUMIFS(Nhap!$I$5:$I$1000,Nhap!$E$5:$E$1000,DATE(Thang!$E$4,Thang!$C$4,Loc!$G$2),Nhap!$F$5:$F$1000,Loc!A404)</f>
        <v>0</v>
      </c>
      <c r="L404" s="7">
        <f>SUMIFS(Nhap!$I$5:$I$1000,Nhap!$E$5:$E$1000,DATE(Thang!$E$4,Thang!$C$4,Loc!$H$2),Nhap!$F$5:$F$1000,Loc!A404)</f>
        <v>0</v>
      </c>
      <c r="M404" s="7">
        <f>SUMIFS(Nhap!$I$5:$I$1000,Nhap!$E$5:$E$1000,DATE(Thang!$E$4,Thang!$C$4,Loc!$I$2),Nhap!$F$5:$F$1000,Loc!A404)</f>
        <v>0</v>
      </c>
      <c r="N404" s="7">
        <f>SUMIFS(Nhap!$I$5:$I$1000,Nhap!$E$5:$E$1000,DATE(Thang!$E$4,Thang!$C$4,Loc!$J$2),Nhap!$F$5:$F$1000,Loc!A404)</f>
        <v>0</v>
      </c>
      <c r="O404" s="7">
        <f>SUMIFS(Nhap!$I$5:$I$1000,Nhap!$E$5:$E$1000,DATE(Thang!$E$4,Thang!$C$4,Loc!$K$2),Nhap!$F$5:$F$1000,Loc!A404)</f>
        <v>0</v>
      </c>
      <c r="P404" s="7">
        <f>SUMIFS(Nhap!$I$5:$I$1000,Nhap!$E$5:$E$1000,DATE(Thang!$E$4,Thang!$C$4,Loc!$L$2),Nhap!$F$5:$F$1000,Loc!A404)</f>
        <v>0</v>
      </c>
      <c r="Q404" s="7">
        <f>SUMIFS(Nhap!$I$5:$I$1000,Nhap!$E$5:$E$1000,DATE(Thang!$E$4,Thang!$C$4,Loc!$M$2),Nhap!$F$5:$F$1000,Loc!A404)</f>
        <v>0</v>
      </c>
      <c r="R404" s="7">
        <f>SUMIFS(Nhap!$I$5:$I$1000,Nhap!$E$5:$E$1000,DATE(Thang!$E$4,Thang!$C$4,Loc!$N$2),Nhap!$F$5:$F$1000,Loc!A404)</f>
        <v>0</v>
      </c>
      <c r="S404" s="7">
        <f>SUMIFS(Nhap!$I$5:$I$1000,Nhap!$E$5:$E$1000,DATE(Thang!$E$4,Thang!$C$4,Loc!$O$2),Nhap!$F$5:$F$1000,Loc!A404)</f>
        <v>0</v>
      </c>
      <c r="T404" s="7">
        <f>SUMIFS(Nhap!$I$5:$I$1000,Nhap!$E$5:$E$1000,DATE(Thang!$E$4,Thang!$C$4,Loc!$P$2),Nhap!$F$5:$F$1000,Loc!A404)</f>
        <v>0</v>
      </c>
      <c r="U404" s="7">
        <f>SUMIFS(Nhap!$I$5:$I$1000,Nhap!$E$5:$E$1000,DATE(Thang!$E$4,Thang!$C$4,Loc!$Q$2),Nhap!$F$5:$F$1000,Loc!A404)</f>
        <v>0</v>
      </c>
      <c r="V404" s="7">
        <f>SUMIFS(Nhap!$I$5:$I$1000,Nhap!$E$5:$E$1000,DATE(Thang!$E$4,Thang!$C$4,Loc!$R$2),Nhap!$F$5:$F$1000,Loc!A404)</f>
        <v>0</v>
      </c>
      <c r="W404" s="7">
        <f>SUMIFS(Nhap!$I$5:$I$1000,Nhap!$E$5:$E$1000,DATE(Thang!$E$4,Thang!$C$4,Loc!$S$2),Nhap!$F$5:$F$1000,Loc!A404)</f>
        <v>0</v>
      </c>
      <c r="X404" s="7">
        <f>SUMIFS(Nhap!$I$5:$I$1000,Nhap!$E$5:$E$1000,DATE(Thang!$E$4,Thang!$C$4,Loc!$T$2),Nhap!$F$5:$F$1000,Loc!A404)</f>
        <v>0</v>
      </c>
      <c r="Y404" s="7">
        <f>SUMIFS(Nhap!$I$5:$I$1000,Nhap!$E$5:$E$1000,DATE(Thang!$E$4,Thang!$C$4,Loc!$U$2),Nhap!$F$5:$F$1000,Loc!A404)</f>
        <v>0</v>
      </c>
      <c r="Z404" s="7">
        <f>SUMIFS(Nhap!$I$5:$I$1000,Nhap!$E$5:$E$1000,DATE(Thang!$E$4,Thang!$C$4,Loc!$V$2),Nhap!$F$5:$F$1000,Loc!A404)</f>
        <v>0</v>
      </c>
      <c r="AA404" s="7">
        <f>SUMIFS(Nhap!$I$5:$I$1000,Nhap!$E$5:$E$1000,DATE(Thang!$E$4,Thang!$C$4,Loc!$W$2),Nhap!$F$5:$F$1000,Loc!A404)</f>
        <v>0</v>
      </c>
      <c r="AB404" s="7">
        <f>SUMIFS(Nhap!$I$5:$I$1000,Nhap!$E$5:$E$1000,DATE(Thang!$E$4,Thang!$C$4,Loc!$X$2),Nhap!$F$5:$F$1000,Loc!A404)</f>
        <v>0</v>
      </c>
      <c r="AC404" s="7">
        <f>SUMIFS(Nhap!$I$5:$I$1000,Nhap!$E$5:$E$1000,DATE(Thang!$E$4,Thang!$C$4,Loc!$Y$2),Nhap!$F$5:$F$1000,Loc!A404)</f>
        <v>0</v>
      </c>
      <c r="AD404" s="7">
        <f>SUMIFS(Nhap!$I$5:$I$1000,Nhap!$E$5:$E$1000,DATE(Thang!$E$4,Thang!$C$4,Loc!$Z$2),Nhap!$F$5:$F$1000,Loc!A404)</f>
        <v>0</v>
      </c>
      <c r="AE404" s="7">
        <f>SUMIFS(Nhap!$I$5:$I$1000,Nhap!$E$5:$E$1000,DATE(Thang!$E$4,Thang!$C$4,Loc!$AA$2),Nhap!$F$5:$F$1000,Loc!A404)</f>
        <v>0</v>
      </c>
      <c r="AF404" s="7">
        <f>SUMIFS(Nhap!$I$5:$I$1000,Nhap!$E$5:$E$1000,DATE(Thang!$E$4,Thang!$C$4,Loc!$AB$2),Nhap!$F$5:$F$1000,Loc!A404)</f>
        <v>0</v>
      </c>
      <c r="AG404" s="7">
        <f>SUMIFS(Nhap!$I$5:$I$1000,Nhap!$E$5:$E$1000,DATE(Thang!$E$4,Thang!$C$4,Loc!$AC$2),Nhap!$F$5:$F$1000,Loc!A404)</f>
        <v>0</v>
      </c>
      <c r="AH404" s="7">
        <f>SUMIFS(Nhap!$I$5:$I$1000,Nhap!$E$5:$E$1000,DATE(Thang!$E$4,Thang!$C$4,Loc!$AD$2),Nhap!$F$5:$F$1000,Loc!$A$5)</f>
        <v>0</v>
      </c>
      <c r="AI404" s="7">
        <f>SUMIFS(Nhap!$I$5:$I$1000,Nhap!$E$5:$E$1000,DATE(Thang!$E$4,Thang!$C$4,Loc!$AE$2),Nhap!$F$5:$F$1000,Loc!A404)</f>
        <v>0</v>
      </c>
      <c r="AJ404" s="7">
        <f>SUMIFS(Nhap!$I$5:$I$1000,Nhap!$E$5:$E$1000,DATE(Thang!$E$4,Thang!$C$4,Loc!$AF$2),Nhap!$F$5:$F$1000,Loc!A404)</f>
        <v>0</v>
      </c>
      <c r="AK404" s="7">
        <f>SUMIFS(Nhap!$I$5:$I$1000,Nhap!$E$5:$E$1000,DATE(Thang!$E$4,Thang!$C$4,Loc!$AG$2),Nhap!$F$5:$F$1000,Loc!A404)</f>
        <v>0</v>
      </c>
      <c r="AL404" s="7">
        <f>SUMIFS(Nhap!$I$5:$I$1000,Nhap!$E$5:$E$1000,DATE(Thang!$E$4,Thang!$C$4,Loc!$AH$2),Nhap!$F$5:$F$1000,Loc!A404)</f>
        <v>0</v>
      </c>
      <c r="AM404" s="7">
        <f>SUMIFS(Nhap!$I$5:$I$1000,Nhap!$E$5:$E$1000,DATE(Thang!$E$4,Thang!$C$4,Loc!$AI$2),Nhap!$F$5:$F$1000,Loc!A404)</f>
        <v>0</v>
      </c>
      <c r="AN404" s="7">
        <f>SUMIFS(Nhap!$I$5:$I$1000,Nhap!$E$5:$E$1000,DATE(Thang!$E$4,Thang!$C$4,Loc!$AJ$2),Nhap!$F$5:$F$1000,Loc!A404)</f>
        <v>0</v>
      </c>
      <c r="AO404" s="7">
        <f>SUMIFS(Xuat!$G$5:$G$1000,Xuat!$C$5:$C$1000,DATE(Thang!$E$4,Thang!$C$4,AO$2),Xuat!$D$5:$D$1000,Loc!$A404)</f>
        <v>0</v>
      </c>
      <c r="AP404" s="7">
        <f>SUMIFS(Xuat!$G$5:$G$1000,Xuat!$C$5:$C$1000,DATE(Thang!$E$4,Thang!$C$4,AP$2),Xuat!$D$5:$D$1000,Loc!$A404)</f>
        <v>0</v>
      </c>
      <c r="AQ404" s="7">
        <f>SUMIFS(Xuat!$G$5:$G$1000,Xuat!$C$5:$C$1000,DATE(Thang!$E$4,Thang!$C$4,AQ$2),Xuat!$D$5:$D$1000,Loc!$A404)</f>
        <v>0</v>
      </c>
      <c r="AR404" s="7">
        <f>SUMIFS(Xuat!$G$5:$G$1000,Xuat!$C$5:$C$1000,DATE(Thang!$E$4,Thang!$C$4,AR$2),Xuat!$D$5:$D$1000,Loc!$A404)</f>
        <v>0</v>
      </c>
      <c r="AS404" s="7">
        <f>SUMIFS(Xuat!$G$5:$G$1000,Xuat!$C$5:$C$1000,DATE(Thang!$E$4,Thang!$C$4,AS$2),Xuat!$D$5:$D$1000,Loc!$A404)</f>
        <v>0</v>
      </c>
      <c r="AT404" s="7">
        <f>SUMIFS(Xuat!$G$5:$G$1000,Xuat!$C$5:$C$1000,DATE(Thang!$E$4,Thang!$C$4,AT$2),Xuat!$D$5:$D$1000,Loc!$A404)</f>
        <v>0</v>
      </c>
      <c r="AU404" s="7">
        <f>SUMIFS(Xuat!$G$5:$G$1000,Xuat!$C$5:$C$1000,DATE(Thang!$E$4,Thang!$C$4,AU$2),Xuat!$D$5:$D$1000,Loc!$A404)</f>
        <v>0</v>
      </c>
      <c r="AV404" s="7">
        <f>SUMIFS(Xuat!$G$5:$G$1000,Xuat!$C$5:$C$1000,DATE(Thang!$E$4,Thang!$C$4,AV$2),Xuat!$D$5:$D$1000,Loc!$A404)</f>
        <v>0</v>
      </c>
      <c r="AW404" s="7">
        <f>SUMIFS(Xuat!$G$5:$G$1000,Xuat!$C$5:$C$1000,DATE(Thang!$E$4,Thang!$C$4,AW$2),Xuat!$D$5:$D$1000,Loc!$A404)</f>
        <v>0</v>
      </c>
      <c r="AX404" s="7">
        <f>SUMIFS(Xuat!$G$5:$G$1000,Xuat!$C$5:$C$1000,DATE(Thang!$E$4,Thang!$C$4,AX$2),Xuat!$D$5:$D$1000,Loc!$A404)</f>
        <v>0</v>
      </c>
      <c r="AY404" s="7">
        <f>SUMIFS(Xuat!$G$5:$G$1000,Xuat!$C$5:$C$1000,DATE(Thang!$E$4,Thang!$C$4,AY$2),Xuat!$D$5:$D$1000,Loc!$A404)</f>
        <v>0</v>
      </c>
      <c r="AZ404" s="7">
        <f>SUMIFS(Xuat!$G$5:$G$1000,Xuat!$C$5:$C$1000,DATE(Thang!$E$4,Thang!$C$4,AZ$2),Xuat!$D$5:$D$1000,Loc!$A404)</f>
        <v>0</v>
      </c>
      <c r="BA404" s="7">
        <f>SUMIFS(Xuat!$G$5:$G$1000,Xuat!$C$5:$C$1000,DATE(Thang!$E$4,Thang!$C$4,BA$2),Xuat!$D$5:$D$1000,Loc!$A404)</f>
        <v>0</v>
      </c>
      <c r="BB404" s="7">
        <f>SUMIFS(Xuat!$G$5:$G$1000,Xuat!$C$5:$C$1000,DATE(Thang!$E$4,Thang!$C$4,BB$2),Xuat!$D$5:$D$1000,Loc!$A404)</f>
        <v>0</v>
      </c>
      <c r="BC404" s="7">
        <f>SUMIFS(Xuat!$G$5:$G$1000,Xuat!$C$5:$C$1000,DATE(Thang!$E$4,Thang!$C$4,BC$2),Xuat!$D$5:$D$1000,Loc!$A404)</f>
        <v>0</v>
      </c>
      <c r="BD404" s="7">
        <f>SUMIFS(Xuat!$G$5:$G$1000,Xuat!$C$5:$C$1000,DATE(Thang!$E$4,Thang!$C$4,BD$2),Xuat!$D$5:$D$1000,Loc!$A404)</f>
        <v>0</v>
      </c>
      <c r="BE404" s="7">
        <f>SUMIFS(Xuat!$G$5:$G$1000,Xuat!$C$5:$C$1000,DATE(Thang!$E$4,Thang!$C$4,BE$2),Xuat!$D$5:$D$1000,Loc!$A404)</f>
        <v>0</v>
      </c>
      <c r="BF404" s="7">
        <f>SUMIFS(Xuat!$G$5:$G$1000,Xuat!$C$5:$C$1000,DATE(Thang!$E$4,Thang!$C$4,BF$2),Xuat!$D$5:$D$1000,Loc!$A404)</f>
        <v>0</v>
      </c>
      <c r="BG404" s="7">
        <f>SUMIFS(Xuat!$G$5:$G$1000,Xuat!$C$5:$C$1000,DATE(Thang!$E$4,Thang!$C$4,BG$2),Xuat!$D$5:$D$1000,Loc!$A404)</f>
        <v>0</v>
      </c>
      <c r="BH404" s="7">
        <f>SUMIFS(Xuat!$G$5:$G$1000,Xuat!$C$5:$C$1000,DATE(Thang!$E$4,Thang!$C$4,BH$2),Xuat!$D$5:$D$1000,Loc!$A404)</f>
        <v>0</v>
      </c>
      <c r="BI404" s="7">
        <f>SUMIFS(Xuat!$G$5:$G$1000,Xuat!$C$5:$C$1000,DATE(Thang!$E$4,Thang!$C$4,BI$2),Xuat!$D$5:$D$1000,Loc!$A404)</f>
        <v>0</v>
      </c>
      <c r="BJ404" s="7">
        <f>SUMIFS(Xuat!$G$5:$G$1000,Xuat!$C$5:$C$1000,DATE(Thang!$E$4,Thang!$C$4,BJ$2),Xuat!$D$5:$D$1000,Loc!$A404)</f>
        <v>0</v>
      </c>
      <c r="BK404" s="7">
        <f>SUMIFS(Xuat!$G$5:$G$1000,Xuat!$C$5:$C$1000,DATE(Thang!$E$4,Thang!$C$4,BK$2),Xuat!$D$5:$D$1000,Loc!$A404)</f>
        <v>0</v>
      </c>
      <c r="BL404" s="7">
        <f>SUMIFS(Xuat!$G$5:$G$1000,Xuat!$C$5:$C$1000,DATE(Thang!$E$4,Thang!$C$4,BL$2),Xuat!$D$5:$D$1000,Loc!$A404)</f>
        <v>0</v>
      </c>
      <c r="BM404" s="7">
        <f>SUMIFS(Xuat!$G$5:$G$1000,Xuat!$C$5:$C$1000,DATE(Thang!$E$4,Thang!$C$4,BM$2),Xuat!$D$5:$D$1000,Loc!$A404)</f>
        <v>0</v>
      </c>
      <c r="BN404" s="7">
        <f>SUMIFS(Xuat!$G$5:$G$1000,Xuat!$C$5:$C$1000,DATE(Thang!$E$4,Thang!$C$4,BN$2),Xuat!$D$5:$D$1000,Loc!$A404)</f>
        <v>0</v>
      </c>
      <c r="BO404" s="7">
        <f>SUMIFS(Xuat!$G$5:$G$1000,Xuat!$C$5:$C$1000,DATE(Thang!$E$4,Thang!$C$4,BO$2),Xuat!$D$5:$D$1000,Loc!$A404)</f>
        <v>0</v>
      </c>
      <c r="BP404" s="7">
        <f>SUMIFS(Xuat!$G$5:$G$1000,Xuat!$C$5:$C$1000,DATE(Thang!$E$4,Thang!$C$4,BP$2),Xuat!$D$5:$D$1000,Loc!$A404)</f>
        <v>0</v>
      </c>
      <c r="BQ404" s="7">
        <f>SUMIFS(Xuat!$G$5:$G$1000,Xuat!$C$5:$C$1000,DATE(Thang!$E$4,Thang!$C$4,BQ$2),Xuat!$D$5:$D$1000,Loc!$A404)</f>
        <v>0</v>
      </c>
      <c r="BR404" s="7">
        <f>SUMIFS(Xuat!$G$5:$G$1000,Xuat!$C$5:$C$1000,DATE(Thang!$E$4,Thang!$C$4,BR$2),Xuat!$D$5:$D$1000,Loc!$A404)</f>
        <v>0</v>
      </c>
      <c r="BS404" s="7">
        <f>SUMIFS(Xuat!$G$5:$G$1000,Xuat!$C$5:$C$1000,DATE(Thang!$E$4,Thang!$C$4,BS$2),Xuat!$D$5:$D$1000,Loc!$A404)</f>
        <v>0</v>
      </c>
    </row>
    <row r="405" spans="1:71" x14ac:dyDescent="0.2">
      <c r="A405" s="2">
        <f>DM!C405</f>
        <v>0</v>
      </c>
      <c r="B405" s="3">
        <f>VLOOKUP(A405,Tondau!$B$5:$F$500,3,0)</f>
        <v>0</v>
      </c>
      <c r="C405" s="3">
        <f>VLOOKUP(Tinhgiavon!A405,Tondau!$B$5:$E$500,4,0)</f>
        <v>0</v>
      </c>
      <c r="D405" s="3">
        <f t="shared" si="32"/>
        <v>0</v>
      </c>
      <c r="E405" s="3">
        <f>SUMIF(Nhap!$F$5:$F$1000,Tinhgiavon!A405,Nhap!$K$5:$K$1000)</f>
        <v>0</v>
      </c>
      <c r="F405" s="3">
        <f t="shared" si="33"/>
        <v>0</v>
      </c>
      <c r="G405" s="3">
        <f t="shared" si="34"/>
        <v>0</v>
      </c>
      <c r="H405" s="3">
        <f t="shared" si="35"/>
        <v>0</v>
      </c>
      <c r="I405" s="3">
        <f t="shared" si="36"/>
        <v>0</v>
      </c>
      <c r="J405" s="7">
        <f>SUMIFS(Nhap!$I$5:$I$1000,Nhap!$E$5:$E$1000,DATE(Thang!$E$4,Thang!$C$4,Loc!$F$2),Nhap!$F$5:$F$1000,Loc!A405)</f>
        <v>0</v>
      </c>
      <c r="K405" s="7">
        <f>SUMIFS(Nhap!$I$5:$I$1000,Nhap!$E$5:$E$1000,DATE(Thang!$E$4,Thang!$C$4,Loc!$G$2),Nhap!$F$5:$F$1000,Loc!A405)</f>
        <v>0</v>
      </c>
      <c r="L405" s="7">
        <f>SUMIFS(Nhap!$I$5:$I$1000,Nhap!$E$5:$E$1000,DATE(Thang!$E$4,Thang!$C$4,Loc!$H$2),Nhap!$F$5:$F$1000,Loc!A405)</f>
        <v>0</v>
      </c>
      <c r="M405" s="7">
        <f>SUMIFS(Nhap!$I$5:$I$1000,Nhap!$E$5:$E$1000,DATE(Thang!$E$4,Thang!$C$4,Loc!$I$2),Nhap!$F$5:$F$1000,Loc!A405)</f>
        <v>0</v>
      </c>
      <c r="N405" s="7">
        <f>SUMIFS(Nhap!$I$5:$I$1000,Nhap!$E$5:$E$1000,DATE(Thang!$E$4,Thang!$C$4,Loc!$J$2),Nhap!$F$5:$F$1000,Loc!A405)</f>
        <v>0</v>
      </c>
      <c r="O405" s="7">
        <f>SUMIFS(Nhap!$I$5:$I$1000,Nhap!$E$5:$E$1000,DATE(Thang!$E$4,Thang!$C$4,Loc!$K$2),Nhap!$F$5:$F$1000,Loc!A405)</f>
        <v>0</v>
      </c>
      <c r="P405" s="7">
        <f>SUMIFS(Nhap!$I$5:$I$1000,Nhap!$E$5:$E$1000,DATE(Thang!$E$4,Thang!$C$4,Loc!$L$2),Nhap!$F$5:$F$1000,Loc!A405)</f>
        <v>0</v>
      </c>
      <c r="Q405" s="7">
        <f>SUMIFS(Nhap!$I$5:$I$1000,Nhap!$E$5:$E$1000,DATE(Thang!$E$4,Thang!$C$4,Loc!$M$2),Nhap!$F$5:$F$1000,Loc!A405)</f>
        <v>0</v>
      </c>
      <c r="R405" s="7">
        <f>SUMIFS(Nhap!$I$5:$I$1000,Nhap!$E$5:$E$1000,DATE(Thang!$E$4,Thang!$C$4,Loc!$N$2),Nhap!$F$5:$F$1000,Loc!A405)</f>
        <v>0</v>
      </c>
      <c r="S405" s="7">
        <f>SUMIFS(Nhap!$I$5:$I$1000,Nhap!$E$5:$E$1000,DATE(Thang!$E$4,Thang!$C$4,Loc!$O$2),Nhap!$F$5:$F$1000,Loc!A405)</f>
        <v>0</v>
      </c>
      <c r="T405" s="7">
        <f>SUMIFS(Nhap!$I$5:$I$1000,Nhap!$E$5:$E$1000,DATE(Thang!$E$4,Thang!$C$4,Loc!$P$2),Nhap!$F$5:$F$1000,Loc!A405)</f>
        <v>0</v>
      </c>
      <c r="U405" s="7">
        <f>SUMIFS(Nhap!$I$5:$I$1000,Nhap!$E$5:$E$1000,DATE(Thang!$E$4,Thang!$C$4,Loc!$Q$2),Nhap!$F$5:$F$1000,Loc!A405)</f>
        <v>0</v>
      </c>
      <c r="V405" s="7">
        <f>SUMIFS(Nhap!$I$5:$I$1000,Nhap!$E$5:$E$1000,DATE(Thang!$E$4,Thang!$C$4,Loc!$R$2),Nhap!$F$5:$F$1000,Loc!A405)</f>
        <v>0</v>
      </c>
      <c r="W405" s="7">
        <f>SUMIFS(Nhap!$I$5:$I$1000,Nhap!$E$5:$E$1000,DATE(Thang!$E$4,Thang!$C$4,Loc!$S$2),Nhap!$F$5:$F$1000,Loc!A405)</f>
        <v>0</v>
      </c>
      <c r="X405" s="7">
        <f>SUMIFS(Nhap!$I$5:$I$1000,Nhap!$E$5:$E$1000,DATE(Thang!$E$4,Thang!$C$4,Loc!$T$2),Nhap!$F$5:$F$1000,Loc!A405)</f>
        <v>0</v>
      </c>
      <c r="Y405" s="7">
        <f>SUMIFS(Nhap!$I$5:$I$1000,Nhap!$E$5:$E$1000,DATE(Thang!$E$4,Thang!$C$4,Loc!$U$2),Nhap!$F$5:$F$1000,Loc!A405)</f>
        <v>0</v>
      </c>
      <c r="Z405" s="7">
        <f>SUMIFS(Nhap!$I$5:$I$1000,Nhap!$E$5:$E$1000,DATE(Thang!$E$4,Thang!$C$4,Loc!$V$2),Nhap!$F$5:$F$1000,Loc!A405)</f>
        <v>0</v>
      </c>
      <c r="AA405" s="7">
        <f>SUMIFS(Nhap!$I$5:$I$1000,Nhap!$E$5:$E$1000,DATE(Thang!$E$4,Thang!$C$4,Loc!$W$2),Nhap!$F$5:$F$1000,Loc!A405)</f>
        <v>0</v>
      </c>
      <c r="AB405" s="7">
        <f>SUMIFS(Nhap!$I$5:$I$1000,Nhap!$E$5:$E$1000,DATE(Thang!$E$4,Thang!$C$4,Loc!$X$2),Nhap!$F$5:$F$1000,Loc!A405)</f>
        <v>0</v>
      </c>
      <c r="AC405" s="7">
        <f>SUMIFS(Nhap!$I$5:$I$1000,Nhap!$E$5:$E$1000,DATE(Thang!$E$4,Thang!$C$4,Loc!$Y$2),Nhap!$F$5:$F$1000,Loc!A405)</f>
        <v>0</v>
      </c>
      <c r="AD405" s="7">
        <f>SUMIFS(Nhap!$I$5:$I$1000,Nhap!$E$5:$E$1000,DATE(Thang!$E$4,Thang!$C$4,Loc!$Z$2),Nhap!$F$5:$F$1000,Loc!A405)</f>
        <v>0</v>
      </c>
      <c r="AE405" s="7">
        <f>SUMIFS(Nhap!$I$5:$I$1000,Nhap!$E$5:$E$1000,DATE(Thang!$E$4,Thang!$C$4,Loc!$AA$2),Nhap!$F$5:$F$1000,Loc!A405)</f>
        <v>0</v>
      </c>
      <c r="AF405" s="7">
        <f>SUMIFS(Nhap!$I$5:$I$1000,Nhap!$E$5:$E$1000,DATE(Thang!$E$4,Thang!$C$4,Loc!$AB$2),Nhap!$F$5:$F$1000,Loc!A405)</f>
        <v>0</v>
      </c>
      <c r="AG405" s="7">
        <f>SUMIFS(Nhap!$I$5:$I$1000,Nhap!$E$5:$E$1000,DATE(Thang!$E$4,Thang!$C$4,Loc!$AC$2),Nhap!$F$5:$F$1000,Loc!A405)</f>
        <v>0</v>
      </c>
      <c r="AH405" s="7">
        <f>SUMIFS(Nhap!$I$5:$I$1000,Nhap!$E$5:$E$1000,DATE(Thang!$E$4,Thang!$C$4,Loc!$AD$2),Nhap!$F$5:$F$1000,Loc!$A$5)</f>
        <v>0</v>
      </c>
      <c r="AI405" s="7">
        <f>SUMIFS(Nhap!$I$5:$I$1000,Nhap!$E$5:$E$1000,DATE(Thang!$E$4,Thang!$C$4,Loc!$AE$2),Nhap!$F$5:$F$1000,Loc!A405)</f>
        <v>0</v>
      </c>
      <c r="AJ405" s="7">
        <f>SUMIFS(Nhap!$I$5:$I$1000,Nhap!$E$5:$E$1000,DATE(Thang!$E$4,Thang!$C$4,Loc!$AF$2),Nhap!$F$5:$F$1000,Loc!A405)</f>
        <v>0</v>
      </c>
      <c r="AK405" s="7">
        <f>SUMIFS(Nhap!$I$5:$I$1000,Nhap!$E$5:$E$1000,DATE(Thang!$E$4,Thang!$C$4,Loc!$AG$2),Nhap!$F$5:$F$1000,Loc!A405)</f>
        <v>0</v>
      </c>
      <c r="AL405" s="7">
        <f>SUMIFS(Nhap!$I$5:$I$1000,Nhap!$E$5:$E$1000,DATE(Thang!$E$4,Thang!$C$4,Loc!$AH$2),Nhap!$F$5:$F$1000,Loc!A405)</f>
        <v>0</v>
      </c>
      <c r="AM405" s="7">
        <f>SUMIFS(Nhap!$I$5:$I$1000,Nhap!$E$5:$E$1000,DATE(Thang!$E$4,Thang!$C$4,Loc!$AI$2),Nhap!$F$5:$F$1000,Loc!A405)</f>
        <v>0</v>
      </c>
      <c r="AN405" s="7">
        <f>SUMIFS(Nhap!$I$5:$I$1000,Nhap!$E$5:$E$1000,DATE(Thang!$E$4,Thang!$C$4,Loc!$AJ$2),Nhap!$F$5:$F$1000,Loc!A405)</f>
        <v>0</v>
      </c>
      <c r="AO405" s="7">
        <f>SUMIFS(Xuat!$G$5:$G$1000,Xuat!$C$5:$C$1000,DATE(Thang!$E$4,Thang!$C$4,AO$2),Xuat!$D$5:$D$1000,Loc!$A405)</f>
        <v>0</v>
      </c>
      <c r="AP405" s="7">
        <f>SUMIFS(Xuat!$G$5:$G$1000,Xuat!$C$5:$C$1000,DATE(Thang!$E$4,Thang!$C$4,AP$2),Xuat!$D$5:$D$1000,Loc!$A405)</f>
        <v>0</v>
      </c>
      <c r="AQ405" s="7">
        <f>SUMIFS(Xuat!$G$5:$G$1000,Xuat!$C$5:$C$1000,DATE(Thang!$E$4,Thang!$C$4,AQ$2),Xuat!$D$5:$D$1000,Loc!$A405)</f>
        <v>0</v>
      </c>
      <c r="AR405" s="7">
        <f>SUMIFS(Xuat!$G$5:$G$1000,Xuat!$C$5:$C$1000,DATE(Thang!$E$4,Thang!$C$4,AR$2),Xuat!$D$5:$D$1000,Loc!$A405)</f>
        <v>0</v>
      </c>
      <c r="AS405" s="7">
        <f>SUMIFS(Xuat!$G$5:$G$1000,Xuat!$C$5:$C$1000,DATE(Thang!$E$4,Thang!$C$4,AS$2),Xuat!$D$5:$D$1000,Loc!$A405)</f>
        <v>0</v>
      </c>
      <c r="AT405" s="7">
        <f>SUMIFS(Xuat!$G$5:$G$1000,Xuat!$C$5:$C$1000,DATE(Thang!$E$4,Thang!$C$4,AT$2),Xuat!$D$5:$D$1000,Loc!$A405)</f>
        <v>0</v>
      </c>
      <c r="AU405" s="7">
        <f>SUMIFS(Xuat!$G$5:$G$1000,Xuat!$C$5:$C$1000,DATE(Thang!$E$4,Thang!$C$4,AU$2),Xuat!$D$5:$D$1000,Loc!$A405)</f>
        <v>0</v>
      </c>
      <c r="AV405" s="7">
        <f>SUMIFS(Xuat!$G$5:$G$1000,Xuat!$C$5:$C$1000,DATE(Thang!$E$4,Thang!$C$4,AV$2),Xuat!$D$5:$D$1000,Loc!$A405)</f>
        <v>0</v>
      </c>
      <c r="AW405" s="7">
        <f>SUMIFS(Xuat!$G$5:$G$1000,Xuat!$C$5:$C$1000,DATE(Thang!$E$4,Thang!$C$4,AW$2),Xuat!$D$5:$D$1000,Loc!$A405)</f>
        <v>0</v>
      </c>
      <c r="AX405" s="7">
        <f>SUMIFS(Xuat!$G$5:$G$1000,Xuat!$C$5:$C$1000,DATE(Thang!$E$4,Thang!$C$4,AX$2),Xuat!$D$5:$D$1000,Loc!$A405)</f>
        <v>0</v>
      </c>
      <c r="AY405" s="7">
        <f>SUMIFS(Xuat!$G$5:$G$1000,Xuat!$C$5:$C$1000,DATE(Thang!$E$4,Thang!$C$4,AY$2),Xuat!$D$5:$D$1000,Loc!$A405)</f>
        <v>0</v>
      </c>
      <c r="AZ405" s="7">
        <f>SUMIFS(Xuat!$G$5:$G$1000,Xuat!$C$5:$C$1000,DATE(Thang!$E$4,Thang!$C$4,AZ$2),Xuat!$D$5:$D$1000,Loc!$A405)</f>
        <v>0</v>
      </c>
      <c r="BA405" s="7">
        <f>SUMIFS(Xuat!$G$5:$G$1000,Xuat!$C$5:$C$1000,DATE(Thang!$E$4,Thang!$C$4,BA$2),Xuat!$D$5:$D$1000,Loc!$A405)</f>
        <v>0</v>
      </c>
      <c r="BB405" s="7">
        <f>SUMIFS(Xuat!$G$5:$G$1000,Xuat!$C$5:$C$1000,DATE(Thang!$E$4,Thang!$C$4,BB$2),Xuat!$D$5:$D$1000,Loc!$A405)</f>
        <v>0</v>
      </c>
      <c r="BC405" s="7">
        <f>SUMIFS(Xuat!$G$5:$G$1000,Xuat!$C$5:$C$1000,DATE(Thang!$E$4,Thang!$C$4,BC$2),Xuat!$D$5:$D$1000,Loc!$A405)</f>
        <v>0</v>
      </c>
      <c r="BD405" s="7">
        <f>SUMIFS(Xuat!$G$5:$G$1000,Xuat!$C$5:$C$1000,DATE(Thang!$E$4,Thang!$C$4,BD$2),Xuat!$D$5:$D$1000,Loc!$A405)</f>
        <v>0</v>
      </c>
      <c r="BE405" s="7">
        <f>SUMIFS(Xuat!$G$5:$G$1000,Xuat!$C$5:$C$1000,DATE(Thang!$E$4,Thang!$C$4,BE$2),Xuat!$D$5:$D$1000,Loc!$A405)</f>
        <v>0</v>
      </c>
      <c r="BF405" s="7">
        <f>SUMIFS(Xuat!$G$5:$G$1000,Xuat!$C$5:$C$1000,DATE(Thang!$E$4,Thang!$C$4,BF$2),Xuat!$D$5:$D$1000,Loc!$A405)</f>
        <v>0</v>
      </c>
      <c r="BG405" s="7">
        <f>SUMIFS(Xuat!$G$5:$G$1000,Xuat!$C$5:$C$1000,DATE(Thang!$E$4,Thang!$C$4,BG$2),Xuat!$D$5:$D$1000,Loc!$A405)</f>
        <v>0</v>
      </c>
      <c r="BH405" s="7">
        <f>SUMIFS(Xuat!$G$5:$G$1000,Xuat!$C$5:$C$1000,DATE(Thang!$E$4,Thang!$C$4,BH$2),Xuat!$D$5:$D$1000,Loc!$A405)</f>
        <v>0</v>
      </c>
      <c r="BI405" s="7">
        <f>SUMIFS(Xuat!$G$5:$G$1000,Xuat!$C$5:$C$1000,DATE(Thang!$E$4,Thang!$C$4,BI$2),Xuat!$D$5:$D$1000,Loc!$A405)</f>
        <v>0</v>
      </c>
      <c r="BJ405" s="7">
        <f>SUMIFS(Xuat!$G$5:$G$1000,Xuat!$C$5:$C$1000,DATE(Thang!$E$4,Thang!$C$4,BJ$2),Xuat!$D$5:$D$1000,Loc!$A405)</f>
        <v>0</v>
      </c>
      <c r="BK405" s="7">
        <f>SUMIFS(Xuat!$G$5:$G$1000,Xuat!$C$5:$C$1000,DATE(Thang!$E$4,Thang!$C$4,BK$2),Xuat!$D$5:$D$1000,Loc!$A405)</f>
        <v>0</v>
      </c>
      <c r="BL405" s="7">
        <f>SUMIFS(Xuat!$G$5:$G$1000,Xuat!$C$5:$C$1000,DATE(Thang!$E$4,Thang!$C$4,BL$2),Xuat!$D$5:$D$1000,Loc!$A405)</f>
        <v>0</v>
      </c>
      <c r="BM405" s="7">
        <f>SUMIFS(Xuat!$G$5:$G$1000,Xuat!$C$5:$C$1000,DATE(Thang!$E$4,Thang!$C$4,BM$2),Xuat!$D$5:$D$1000,Loc!$A405)</f>
        <v>0</v>
      </c>
      <c r="BN405" s="7">
        <f>SUMIFS(Xuat!$G$5:$G$1000,Xuat!$C$5:$C$1000,DATE(Thang!$E$4,Thang!$C$4,BN$2),Xuat!$D$5:$D$1000,Loc!$A405)</f>
        <v>0</v>
      </c>
      <c r="BO405" s="7">
        <f>SUMIFS(Xuat!$G$5:$G$1000,Xuat!$C$5:$C$1000,DATE(Thang!$E$4,Thang!$C$4,BO$2),Xuat!$D$5:$D$1000,Loc!$A405)</f>
        <v>0</v>
      </c>
      <c r="BP405" s="7">
        <f>SUMIFS(Xuat!$G$5:$G$1000,Xuat!$C$5:$C$1000,DATE(Thang!$E$4,Thang!$C$4,BP$2),Xuat!$D$5:$D$1000,Loc!$A405)</f>
        <v>0</v>
      </c>
      <c r="BQ405" s="7">
        <f>SUMIFS(Xuat!$G$5:$G$1000,Xuat!$C$5:$C$1000,DATE(Thang!$E$4,Thang!$C$4,BQ$2),Xuat!$D$5:$D$1000,Loc!$A405)</f>
        <v>0</v>
      </c>
      <c r="BR405" s="7">
        <f>SUMIFS(Xuat!$G$5:$G$1000,Xuat!$C$5:$C$1000,DATE(Thang!$E$4,Thang!$C$4,BR$2),Xuat!$D$5:$D$1000,Loc!$A405)</f>
        <v>0</v>
      </c>
      <c r="BS405" s="7">
        <f>SUMIFS(Xuat!$G$5:$G$1000,Xuat!$C$5:$C$1000,DATE(Thang!$E$4,Thang!$C$4,BS$2),Xuat!$D$5:$D$1000,Loc!$A405)</f>
        <v>0</v>
      </c>
    </row>
    <row r="406" spans="1:71" x14ac:dyDescent="0.2">
      <c r="A406" s="2">
        <f>DM!C406</f>
        <v>0</v>
      </c>
      <c r="B406" s="3">
        <f>VLOOKUP(A406,Tondau!$B$5:$F$500,3,0)</f>
        <v>0</v>
      </c>
      <c r="C406" s="3">
        <f>VLOOKUP(Tinhgiavon!A406,Tondau!$B$5:$E$500,4,0)</f>
        <v>0</v>
      </c>
      <c r="D406" s="3">
        <f t="shared" si="32"/>
        <v>0</v>
      </c>
      <c r="E406" s="3">
        <f>SUMIF(Nhap!$F$5:$F$1000,Tinhgiavon!A406,Nhap!$K$5:$K$1000)</f>
        <v>0</v>
      </c>
      <c r="F406" s="3">
        <f t="shared" si="33"/>
        <v>0</v>
      </c>
      <c r="G406" s="3">
        <f t="shared" si="34"/>
        <v>0</v>
      </c>
      <c r="H406" s="3">
        <f t="shared" si="35"/>
        <v>0</v>
      </c>
      <c r="I406" s="3">
        <f t="shared" si="36"/>
        <v>0</v>
      </c>
      <c r="J406" s="7">
        <f>SUMIFS(Nhap!$I$5:$I$1000,Nhap!$E$5:$E$1000,DATE(Thang!$E$4,Thang!$C$4,Loc!$F$2),Nhap!$F$5:$F$1000,Loc!A406)</f>
        <v>0</v>
      </c>
      <c r="K406" s="7">
        <f>SUMIFS(Nhap!$I$5:$I$1000,Nhap!$E$5:$E$1000,DATE(Thang!$E$4,Thang!$C$4,Loc!$G$2),Nhap!$F$5:$F$1000,Loc!A406)</f>
        <v>0</v>
      </c>
      <c r="L406" s="7">
        <f>SUMIFS(Nhap!$I$5:$I$1000,Nhap!$E$5:$E$1000,DATE(Thang!$E$4,Thang!$C$4,Loc!$H$2),Nhap!$F$5:$F$1000,Loc!A406)</f>
        <v>0</v>
      </c>
      <c r="M406" s="7">
        <f>SUMIFS(Nhap!$I$5:$I$1000,Nhap!$E$5:$E$1000,DATE(Thang!$E$4,Thang!$C$4,Loc!$I$2),Nhap!$F$5:$F$1000,Loc!A406)</f>
        <v>0</v>
      </c>
      <c r="N406" s="7">
        <f>SUMIFS(Nhap!$I$5:$I$1000,Nhap!$E$5:$E$1000,DATE(Thang!$E$4,Thang!$C$4,Loc!$J$2),Nhap!$F$5:$F$1000,Loc!A406)</f>
        <v>0</v>
      </c>
      <c r="O406" s="7">
        <f>SUMIFS(Nhap!$I$5:$I$1000,Nhap!$E$5:$E$1000,DATE(Thang!$E$4,Thang!$C$4,Loc!$K$2),Nhap!$F$5:$F$1000,Loc!A406)</f>
        <v>0</v>
      </c>
      <c r="P406" s="7">
        <f>SUMIFS(Nhap!$I$5:$I$1000,Nhap!$E$5:$E$1000,DATE(Thang!$E$4,Thang!$C$4,Loc!$L$2),Nhap!$F$5:$F$1000,Loc!A406)</f>
        <v>0</v>
      </c>
      <c r="Q406" s="7">
        <f>SUMIFS(Nhap!$I$5:$I$1000,Nhap!$E$5:$E$1000,DATE(Thang!$E$4,Thang!$C$4,Loc!$M$2),Nhap!$F$5:$F$1000,Loc!A406)</f>
        <v>0</v>
      </c>
      <c r="R406" s="7">
        <f>SUMIFS(Nhap!$I$5:$I$1000,Nhap!$E$5:$E$1000,DATE(Thang!$E$4,Thang!$C$4,Loc!$N$2),Nhap!$F$5:$F$1000,Loc!A406)</f>
        <v>0</v>
      </c>
      <c r="S406" s="7">
        <f>SUMIFS(Nhap!$I$5:$I$1000,Nhap!$E$5:$E$1000,DATE(Thang!$E$4,Thang!$C$4,Loc!$O$2),Nhap!$F$5:$F$1000,Loc!A406)</f>
        <v>0</v>
      </c>
      <c r="T406" s="7">
        <f>SUMIFS(Nhap!$I$5:$I$1000,Nhap!$E$5:$E$1000,DATE(Thang!$E$4,Thang!$C$4,Loc!$P$2),Nhap!$F$5:$F$1000,Loc!A406)</f>
        <v>0</v>
      </c>
      <c r="U406" s="7">
        <f>SUMIFS(Nhap!$I$5:$I$1000,Nhap!$E$5:$E$1000,DATE(Thang!$E$4,Thang!$C$4,Loc!$Q$2),Nhap!$F$5:$F$1000,Loc!A406)</f>
        <v>0</v>
      </c>
      <c r="V406" s="7">
        <f>SUMIFS(Nhap!$I$5:$I$1000,Nhap!$E$5:$E$1000,DATE(Thang!$E$4,Thang!$C$4,Loc!$R$2),Nhap!$F$5:$F$1000,Loc!A406)</f>
        <v>0</v>
      </c>
      <c r="W406" s="7">
        <f>SUMIFS(Nhap!$I$5:$I$1000,Nhap!$E$5:$E$1000,DATE(Thang!$E$4,Thang!$C$4,Loc!$S$2),Nhap!$F$5:$F$1000,Loc!A406)</f>
        <v>0</v>
      </c>
      <c r="X406" s="7">
        <f>SUMIFS(Nhap!$I$5:$I$1000,Nhap!$E$5:$E$1000,DATE(Thang!$E$4,Thang!$C$4,Loc!$T$2),Nhap!$F$5:$F$1000,Loc!A406)</f>
        <v>0</v>
      </c>
      <c r="Y406" s="7">
        <f>SUMIFS(Nhap!$I$5:$I$1000,Nhap!$E$5:$E$1000,DATE(Thang!$E$4,Thang!$C$4,Loc!$U$2),Nhap!$F$5:$F$1000,Loc!A406)</f>
        <v>0</v>
      </c>
      <c r="Z406" s="7">
        <f>SUMIFS(Nhap!$I$5:$I$1000,Nhap!$E$5:$E$1000,DATE(Thang!$E$4,Thang!$C$4,Loc!$V$2),Nhap!$F$5:$F$1000,Loc!A406)</f>
        <v>0</v>
      </c>
      <c r="AA406" s="7">
        <f>SUMIFS(Nhap!$I$5:$I$1000,Nhap!$E$5:$E$1000,DATE(Thang!$E$4,Thang!$C$4,Loc!$W$2),Nhap!$F$5:$F$1000,Loc!A406)</f>
        <v>0</v>
      </c>
      <c r="AB406" s="7">
        <f>SUMIFS(Nhap!$I$5:$I$1000,Nhap!$E$5:$E$1000,DATE(Thang!$E$4,Thang!$C$4,Loc!$X$2),Nhap!$F$5:$F$1000,Loc!A406)</f>
        <v>0</v>
      </c>
      <c r="AC406" s="7">
        <f>SUMIFS(Nhap!$I$5:$I$1000,Nhap!$E$5:$E$1000,DATE(Thang!$E$4,Thang!$C$4,Loc!$Y$2),Nhap!$F$5:$F$1000,Loc!A406)</f>
        <v>0</v>
      </c>
      <c r="AD406" s="7">
        <f>SUMIFS(Nhap!$I$5:$I$1000,Nhap!$E$5:$E$1000,DATE(Thang!$E$4,Thang!$C$4,Loc!$Z$2),Nhap!$F$5:$F$1000,Loc!A406)</f>
        <v>0</v>
      </c>
      <c r="AE406" s="7">
        <f>SUMIFS(Nhap!$I$5:$I$1000,Nhap!$E$5:$E$1000,DATE(Thang!$E$4,Thang!$C$4,Loc!$AA$2),Nhap!$F$5:$F$1000,Loc!A406)</f>
        <v>0</v>
      </c>
      <c r="AF406" s="7">
        <f>SUMIFS(Nhap!$I$5:$I$1000,Nhap!$E$5:$E$1000,DATE(Thang!$E$4,Thang!$C$4,Loc!$AB$2),Nhap!$F$5:$F$1000,Loc!A406)</f>
        <v>0</v>
      </c>
      <c r="AG406" s="7">
        <f>SUMIFS(Nhap!$I$5:$I$1000,Nhap!$E$5:$E$1000,DATE(Thang!$E$4,Thang!$C$4,Loc!$AC$2),Nhap!$F$5:$F$1000,Loc!A406)</f>
        <v>0</v>
      </c>
      <c r="AH406" s="7">
        <f>SUMIFS(Nhap!$I$5:$I$1000,Nhap!$E$5:$E$1000,DATE(Thang!$E$4,Thang!$C$4,Loc!$AD$2),Nhap!$F$5:$F$1000,Loc!$A$5)</f>
        <v>0</v>
      </c>
      <c r="AI406" s="7">
        <f>SUMIFS(Nhap!$I$5:$I$1000,Nhap!$E$5:$E$1000,DATE(Thang!$E$4,Thang!$C$4,Loc!$AE$2),Nhap!$F$5:$F$1000,Loc!A406)</f>
        <v>0</v>
      </c>
      <c r="AJ406" s="7">
        <f>SUMIFS(Nhap!$I$5:$I$1000,Nhap!$E$5:$E$1000,DATE(Thang!$E$4,Thang!$C$4,Loc!$AF$2),Nhap!$F$5:$F$1000,Loc!A406)</f>
        <v>0</v>
      </c>
      <c r="AK406" s="7">
        <f>SUMIFS(Nhap!$I$5:$I$1000,Nhap!$E$5:$E$1000,DATE(Thang!$E$4,Thang!$C$4,Loc!$AG$2),Nhap!$F$5:$F$1000,Loc!A406)</f>
        <v>0</v>
      </c>
      <c r="AL406" s="7">
        <f>SUMIFS(Nhap!$I$5:$I$1000,Nhap!$E$5:$E$1000,DATE(Thang!$E$4,Thang!$C$4,Loc!$AH$2),Nhap!$F$5:$F$1000,Loc!A406)</f>
        <v>0</v>
      </c>
      <c r="AM406" s="7">
        <f>SUMIFS(Nhap!$I$5:$I$1000,Nhap!$E$5:$E$1000,DATE(Thang!$E$4,Thang!$C$4,Loc!$AI$2),Nhap!$F$5:$F$1000,Loc!A406)</f>
        <v>0</v>
      </c>
      <c r="AN406" s="7">
        <f>SUMIFS(Nhap!$I$5:$I$1000,Nhap!$E$5:$E$1000,DATE(Thang!$E$4,Thang!$C$4,Loc!$AJ$2),Nhap!$F$5:$F$1000,Loc!A406)</f>
        <v>0</v>
      </c>
      <c r="AO406" s="7">
        <f>SUMIFS(Xuat!$G$5:$G$1000,Xuat!$C$5:$C$1000,DATE(Thang!$E$4,Thang!$C$4,AO$2),Xuat!$D$5:$D$1000,Loc!$A406)</f>
        <v>0</v>
      </c>
      <c r="AP406" s="7">
        <f>SUMIFS(Xuat!$G$5:$G$1000,Xuat!$C$5:$C$1000,DATE(Thang!$E$4,Thang!$C$4,AP$2),Xuat!$D$5:$D$1000,Loc!$A406)</f>
        <v>0</v>
      </c>
      <c r="AQ406" s="7">
        <f>SUMIFS(Xuat!$G$5:$G$1000,Xuat!$C$5:$C$1000,DATE(Thang!$E$4,Thang!$C$4,AQ$2),Xuat!$D$5:$D$1000,Loc!$A406)</f>
        <v>0</v>
      </c>
      <c r="AR406" s="7">
        <f>SUMIFS(Xuat!$G$5:$G$1000,Xuat!$C$5:$C$1000,DATE(Thang!$E$4,Thang!$C$4,AR$2),Xuat!$D$5:$D$1000,Loc!$A406)</f>
        <v>0</v>
      </c>
      <c r="AS406" s="7">
        <f>SUMIFS(Xuat!$G$5:$G$1000,Xuat!$C$5:$C$1000,DATE(Thang!$E$4,Thang!$C$4,AS$2),Xuat!$D$5:$D$1000,Loc!$A406)</f>
        <v>0</v>
      </c>
      <c r="AT406" s="7">
        <f>SUMIFS(Xuat!$G$5:$G$1000,Xuat!$C$5:$C$1000,DATE(Thang!$E$4,Thang!$C$4,AT$2),Xuat!$D$5:$D$1000,Loc!$A406)</f>
        <v>0</v>
      </c>
      <c r="AU406" s="7">
        <f>SUMIFS(Xuat!$G$5:$G$1000,Xuat!$C$5:$C$1000,DATE(Thang!$E$4,Thang!$C$4,AU$2),Xuat!$D$5:$D$1000,Loc!$A406)</f>
        <v>0</v>
      </c>
      <c r="AV406" s="7">
        <f>SUMIFS(Xuat!$G$5:$G$1000,Xuat!$C$5:$C$1000,DATE(Thang!$E$4,Thang!$C$4,AV$2),Xuat!$D$5:$D$1000,Loc!$A406)</f>
        <v>0</v>
      </c>
      <c r="AW406" s="7">
        <f>SUMIFS(Xuat!$G$5:$G$1000,Xuat!$C$5:$C$1000,DATE(Thang!$E$4,Thang!$C$4,AW$2),Xuat!$D$5:$D$1000,Loc!$A406)</f>
        <v>0</v>
      </c>
      <c r="AX406" s="7">
        <f>SUMIFS(Xuat!$G$5:$G$1000,Xuat!$C$5:$C$1000,DATE(Thang!$E$4,Thang!$C$4,AX$2),Xuat!$D$5:$D$1000,Loc!$A406)</f>
        <v>0</v>
      </c>
      <c r="AY406" s="7">
        <f>SUMIFS(Xuat!$G$5:$G$1000,Xuat!$C$5:$C$1000,DATE(Thang!$E$4,Thang!$C$4,AY$2),Xuat!$D$5:$D$1000,Loc!$A406)</f>
        <v>0</v>
      </c>
      <c r="AZ406" s="7">
        <f>SUMIFS(Xuat!$G$5:$G$1000,Xuat!$C$5:$C$1000,DATE(Thang!$E$4,Thang!$C$4,AZ$2),Xuat!$D$5:$D$1000,Loc!$A406)</f>
        <v>0</v>
      </c>
      <c r="BA406" s="7">
        <f>SUMIFS(Xuat!$G$5:$G$1000,Xuat!$C$5:$C$1000,DATE(Thang!$E$4,Thang!$C$4,BA$2),Xuat!$D$5:$D$1000,Loc!$A406)</f>
        <v>0</v>
      </c>
      <c r="BB406" s="7">
        <f>SUMIFS(Xuat!$G$5:$G$1000,Xuat!$C$5:$C$1000,DATE(Thang!$E$4,Thang!$C$4,BB$2),Xuat!$D$5:$D$1000,Loc!$A406)</f>
        <v>0</v>
      </c>
      <c r="BC406" s="7">
        <f>SUMIFS(Xuat!$G$5:$G$1000,Xuat!$C$5:$C$1000,DATE(Thang!$E$4,Thang!$C$4,BC$2),Xuat!$D$5:$D$1000,Loc!$A406)</f>
        <v>0</v>
      </c>
      <c r="BD406" s="7">
        <f>SUMIFS(Xuat!$G$5:$G$1000,Xuat!$C$5:$C$1000,DATE(Thang!$E$4,Thang!$C$4,BD$2),Xuat!$D$5:$D$1000,Loc!$A406)</f>
        <v>0</v>
      </c>
      <c r="BE406" s="7">
        <f>SUMIFS(Xuat!$G$5:$G$1000,Xuat!$C$5:$C$1000,DATE(Thang!$E$4,Thang!$C$4,BE$2),Xuat!$D$5:$D$1000,Loc!$A406)</f>
        <v>0</v>
      </c>
      <c r="BF406" s="7">
        <f>SUMIFS(Xuat!$G$5:$G$1000,Xuat!$C$5:$C$1000,DATE(Thang!$E$4,Thang!$C$4,BF$2),Xuat!$D$5:$D$1000,Loc!$A406)</f>
        <v>0</v>
      </c>
      <c r="BG406" s="7">
        <f>SUMIFS(Xuat!$G$5:$G$1000,Xuat!$C$5:$C$1000,DATE(Thang!$E$4,Thang!$C$4,BG$2),Xuat!$D$5:$D$1000,Loc!$A406)</f>
        <v>0</v>
      </c>
      <c r="BH406" s="7">
        <f>SUMIFS(Xuat!$G$5:$G$1000,Xuat!$C$5:$C$1000,DATE(Thang!$E$4,Thang!$C$4,BH$2),Xuat!$D$5:$D$1000,Loc!$A406)</f>
        <v>0</v>
      </c>
      <c r="BI406" s="7">
        <f>SUMIFS(Xuat!$G$5:$G$1000,Xuat!$C$5:$C$1000,DATE(Thang!$E$4,Thang!$C$4,BI$2),Xuat!$D$5:$D$1000,Loc!$A406)</f>
        <v>0</v>
      </c>
      <c r="BJ406" s="7">
        <f>SUMIFS(Xuat!$G$5:$G$1000,Xuat!$C$5:$C$1000,DATE(Thang!$E$4,Thang!$C$4,BJ$2),Xuat!$D$5:$D$1000,Loc!$A406)</f>
        <v>0</v>
      </c>
      <c r="BK406" s="7">
        <f>SUMIFS(Xuat!$G$5:$G$1000,Xuat!$C$5:$C$1000,DATE(Thang!$E$4,Thang!$C$4,BK$2),Xuat!$D$5:$D$1000,Loc!$A406)</f>
        <v>0</v>
      </c>
      <c r="BL406" s="7">
        <f>SUMIFS(Xuat!$G$5:$G$1000,Xuat!$C$5:$C$1000,DATE(Thang!$E$4,Thang!$C$4,BL$2),Xuat!$D$5:$D$1000,Loc!$A406)</f>
        <v>0</v>
      </c>
      <c r="BM406" s="7">
        <f>SUMIFS(Xuat!$G$5:$G$1000,Xuat!$C$5:$C$1000,DATE(Thang!$E$4,Thang!$C$4,BM$2),Xuat!$D$5:$D$1000,Loc!$A406)</f>
        <v>0</v>
      </c>
      <c r="BN406" s="7">
        <f>SUMIFS(Xuat!$G$5:$G$1000,Xuat!$C$5:$C$1000,DATE(Thang!$E$4,Thang!$C$4,BN$2),Xuat!$D$5:$D$1000,Loc!$A406)</f>
        <v>0</v>
      </c>
      <c r="BO406" s="7">
        <f>SUMIFS(Xuat!$G$5:$G$1000,Xuat!$C$5:$C$1000,DATE(Thang!$E$4,Thang!$C$4,BO$2),Xuat!$D$5:$D$1000,Loc!$A406)</f>
        <v>0</v>
      </c>
      <c r="BP406" s="7">
        <f>SUMIFS(Xuat!$G$5:$G$1000,Xuat!$C$5:$C$1000,DATE(Thang!$E$4,Thang!$C$4,BP$2),Xuat!$D$5:$D$1000,Loc!$A406)</f>
        <v>0</v>
      </c>
      <c r="BQ406" s="7">
        <f>SUMIFS(Xuat!$G$5:$G$1000,Xuat!$C$5:$C$1000,DATE(Thang!$E$4,Thang!$C$4,BQ$2),Xuat!$D$5:$D$1000,Loc!$A406)</f>
        <v>0</v>
      </c>
      <c r="BR406" s="7">
        <f>SUMIFS(Xuat!$G$5:$G$1000,Xuat!$C$5:$C$1000,DATE(Thang!$E$4,Thang!$C$4,BR$2),Xuat!$D$5:$D$1000,Loc!$A406)</f>
        <v>0</v>
      </c>
      <c r="BS406" s="7">
        <f>SUMIFS(Xuat!$G$5:$G$1000,Xuat!$C$5:$C$1000,DATE(Thang!$E$4,Thang!$C$4,BS$2),Xuat!$D$5:$D$1000,Loc!$A406)</f>
        <v>0</v>
      </c>
    </row>
    <row r="407" spans="1:71" x14ac:dyDescent="0.2">
      <c r="A407" s="2">
        <f>DM!C407</f>
        <v>0</v>
      </c>
      <c r="B407" s="3">
        <f>VLOOKUP(A407,Tondau!$B$5:$F$500,3,0)</f>
        <v>0</v>
      </c>
      <c r="C407" s="3">
        <f>VLOOKUP(Tinhgiavon!A407,Tondau!$B$5:$E$500,4,0)</f>
        <v>0</v>
      </c>
      <c r="D407" s="3">
        <f t="shared" si="32"/>
        <v>0</v>
      </c>
      <c r="E407" s="3">
        <f>SUMIF(Nhap!$F$5:$F$1000,Tinhgiavon!A407,Nhap!$K$5:$K$1000)</f>
        <v>0</v>
      </c>
      <c r="F407" s="3">
        <f t="shared" si="33"/>
        <v>0</v>
      </c>
      <c r="G407" s="3">
        <f t="shared" si="34"/>
        <v>0</v>
      </c>
      <c r="H407" s="3">
        <f t="shared" si="35"/>
        <v>0</v>
      </c>
      <c r="I407" s="3">
        <f t="shared" si="36"/>
        <v>0</v>
      </c>
      <c r="J407" s="7">
        <f>SUMIFS(Nhap!$I$5:$I$1000,Nhap!$E$5:$E$1000,DATE(Thang!$E$4,Thang!$C$4,Loc!$F$2),Nhap!$F$5:$F$1000,Loc!A407)</f>
        <v>0</v>
      </c>
      <c r="K407" s="7">
        <f>SUMIFS(Nhap!$I$5:$I$1000,Nhap!$E$5:$E$1000,DATE(Thang!$E$4,Thang!$C$4,Loc!$G$2),Nhap!$F$5:$F$1000,Loc!A407)</f>
        <v>0</v>
      </c>
      <c r="L407" s="7">
        <f>SUMIFS(Nhap!$I$5:$I$1000,Nhap!$E$5:$E$1000,DATE(Thang!$E$4,Thang!$C$4,Loc!$H$2),Nhap!$F$5:$F$1000,Loc!A407)</f>
        <v>0</v>
      </c>
      <c r="M407" s="7">
        <f>SUMIFS(Nhap!$I$5:$I$1000,Nhap!$E$5:$E$1000,DATE(Thang!$E$4,Thang!$C$4,Loc!$I$2),Nhap!$F$5:$F$1000,Loc!A407)</f>
        <v>0</v>
      </c>
      <c r="N407" s="7">
        <f>SUMIFS(Nhap!$I$5:$I$1000,Nhap!$E$5:$E$1000,DATE(Thang!$E$4,Thang!$C$4,Loc!$J$2),Nhap!$F$5:$F$1000,Loc!A407)</f>
        <v>0</v>
      </c>
      <c r="O407" s="7">
        <f>SUMIFS(Nhap!$I$5:$I$1000,Nhap!$E$5:$E$1000,DATE(Thang!$E$4,Thang!$C$4,Loc!$K$2),Nhap!$F$5:$F$1000,Loc!A407)</f>
        <v>0</v>
      </c>
      <c r="P407" s="7">
        <f>SUMIFS(Nhap!$I$5:$I$1000,Nhap!$E$5:$E$1000,DATE(Thang!$E$4,Thang!$C$4,Loc!$L$2),Nhap!$F$5:$F$1000,Loc!A407)</f>
        <v>0</v>
      </c>
      <c r="Q407" s="7">
        <f>SUMIFS(Nhap!$I$5:$I$1000,Nhap!$E$5:$E$1000,DATE(Thang!$E$4,Thang!$C$4,Loc!$M$2),Nhap!$F$5:$F$1000,Loc!A407)</f>
        <v>0</v>
      </c>
      <c r="R407" s="7">
        <f>SUMIFS(Nhap!$I$5:$I$1000,Nhap!$E$5:$E$1000,DATE(Thang!$E$4,Thang!$C$4,Loc!$N$2),Nhap!$F$5:$F$1000,Loc!A407)</f>
        <v>0</v>
      </c>
      <c r="S407" s="7">
        <f>SUMIFS(Nhap!$I$5:$I$1000,Nhap!$E$5:$E$1000,DATE(Thang!$E$4,Thang!$C$4,Loc!$O$2),Nhap!$F$5:$F$1000,Loc!A407)</f>
        <v>0</v>
      </c>
      <c r="T407" s="7">
        <f>SUMIFS(Nhap!$I$5:$I$1000,Nhap!$E$5:$E$1000,DATE(Thang!$E$4,Thang!$C$4,Loc!$P$2),Nhap!$F$5:$F$1000,Loc!A407)</f>
        <v>0</v>
      </c>
      <c r="U407" s="7">
        <f>SUMIFS(Nhap!$I$5:$I$1000,Nhap!$E$5:$E$1000,DATE(Thang!$E$4,Thang!$C$4,Loc!$Q$2),Nhap!$F$5:$F$1000,Loc!A407)</f>
        <v>0</v>
      </c>
      <c r="V407" s="7">
        <f>SUMIFS(Nhap!$I$5:$I$1000,Nhap!$E$5:$E$1000,DATE(Thang!$E$4,Thang!$C$4,Loc!$R$2),Nhap!$F$5:$F$1000,Loc!A407)</f>
        <v>0</v>
      </c>
      <c r="W407" s="7">
        <f>SUMIFS(Nhap!$I$5:$I$1000,Nhap!$E$5:$E$1000,DATE(Thang!$E$4,Thang!$C$4,Loc!$S$2),Nhap!$F$5:$F$1000,Loc!A407)</f>
        <v>0</v>
      </c>
      <c r="X407" s="7">
        <f>SUMIFS(Nhap!$I$5:$I$1000,Nhap!$E$5:$E$1000,DATE(Thang!$E$4,Thang!$C$4,Loc!$T$2),Nhap!$F$5:$F$1000,Loc!A407)</f>
        <v>0</v>
      </c>
      <c r="Y407" s="7">
        <f>SUMIFS(Nhap!$I$5:$I$1000,Nhap!$E$5:$E$1000,DATE(Thang!$E$4,Thang!$C$4,Loc!$U$2),Nhap!$F$5:$F$1000,Loc!A407)</f>
        <v>0</v>
      </c>
      <c r="Z407" s="7">
        <f>SUMIFS(Nhap!$I$5:$I$1000,Nhap!$E$5:$E$1000,DATE(Thang!$E$4,Thang!$C$4,Loc!$V$2),Nhap!$F$5:$F$1000,Loc!A407)</f>
        <v>0</v>
      </c>
      <c r="AA407" s="7">
        <f>SUMIFS(Nhap!$I$5:$I$1000,Nhap!$E$5:$E$1000,DATE(Thang!$E$4,Thang!$C$4,Loc!$W$2),Nhap!$F$5:$F$1000,Loc!A407)</f>
        <v>0</v>
      </c>
      <c r="AB407" s="7">
        <f>SUMIFS(Nhap!$I$5:$I$1000,Nhap!$E$5:$E$1000,DATE(Thang!$E$4,Thang!$C$4,Loc!$X$2),Nhap!$F$5:$F$1000,Loc!A407)</f>
        <v>0</v>
      </c>
      <c r="AC407" s="7">
        <f>SUMIFS(Nhap!$I$5:$I$1000,Nhap!$E$5:$E$1000,DATE(Thang!$E$4,Thang!$C$4,Loc!$Y$2),Nhap!$F$5:$F$1000,Loc!A407)</f>
        <v>0</v>
      </c>
      <c r="AD407" s="7">
        <f>SUMIFS(Nhap!$I$5:$I$1000,Nhap!$E$5:$E$1000,DATE(Thang!$E$4,Thang!$C$4,Loc!$Z$2),Nhap!$F$5:$F$1000,Loc!A407)</f>
        <v>0</v>
      </c>
      <c r="AE407" s="7">
        <f>SUMIFS(Nhap!$I$5:$I$1000,Nhap!$E$5:$E$1000,DATE(Thang!$E$4,Thang!$C$4,Loc!$AA$2),Nhap!$F$5:$F$1000,Loc!A407)</f>
        <v>0</v>
      </c>
      <c r="AF407" s="7">
        <f>SUMIFS(Nhap!$I$5:$I$1000,Nhap!$E$5:$E$1000,DATE(Thang!$E$4,Thang!$C$4,Loc!$AB$2),Nhap!$F$5:$F$1000,Loc!A407)</f>
        <v>0</v>
      </c>
      <c r="AG407" s="7">
        <f>SUMIFS(Nhap!$I$5:$I$1000,Nhap!$E$5:$E$1000,DATE(Thang!$E$4,Thang!$C$4,Loc!$AC$2),Nhap!$F$5:$F$1000,Loc!A407)</f>
        <v>0</v>
      </c>
      <c r="AH407" s="7">
        <f>SUMIFS(Nhap!$I$5:$I$1000,Nhap!$E$5:$E$1000,DATE(Thang!$E$4,Thang!$C$4,Loc!$AD$2),Nhap!$F$5:$F$1000,Loc!$A$5)</f>
        <v>0</v>
      </c>
      <c r="AI407" s="7">
        <f>SUMIFS(Nhap!$I$5:$I$1000,Nhap!$E$5:$E$1000,DATE(Thang!$E$4,Thang!$C$4,Loc!$AE$2),Nhap!$F$5:$F$1000,Loc!A407)</f>
        <v>0</v>
      </c>
      <c r="AJ407" s="7">
        <f>SUMIFS(Nhap!$I$5:$I$1000,Nhap!$E$5:$E$1000,DATE(Thang!$E$4,Thang!$C$4,Loc!$AF$2),Nhap!$F$5:$F$1000,Loc!A407)</f>
        <v>0</v>
      </c>
      <c r="AK407" s="7">
        <f>SUMIFS(Nhap!$I$5:$I$1000,Nhap!$E$5:$E$1000,DATE(Thang!$E$4,Thang!$C$4,Loc!$AG$2),Nhap!$F$5:$F$1000,Loc!A407)</f>
        <v>0</v>
      </c>
      <c r="AL407" s="7">
        <f>SUMIFS(Nhap!$I$5:$I$1000,Nhap!$E$5:$E$1000,DATE(Thang!$E$4,Thang!$C$4,Loc!$AH$2),Nhap!$F$5:$F$1000,Loc!A407)</f>
        <v>0</v>
      </c>
      <c r="AM407" s="7">
        <f>SUMIFS(Nhap!$I$5:$I$1000,Nhap!$E$5:$E$1000,DATE(Thang!$E$4,Thang!$C$4,Loc!$AI$2),Nhap!$F$5:$F$1000,Loc!A407)</f>
        <v>0</v>
      </c>
      <c r="AN407" s="7">
        <f>SUMIFS(Nhap!$I$5:$I$1000,Nhap!$E$5:$E$1000,DATE(Thang!$E$4,Thang!$C$4,Loc!$AJ$2),Nhap!$F$5:$F$1000,Loc!A407)</f>
        <v>0</v>
      </c>
      <c r="AO407" s="7">
        <f>SUMIFS(Xuat!$G$5:$G$1000,Xuat!$C$5:$C$1000,DATE(Thang!$E$4,Thang!$C$4,AO$2),Xuat!$D$5:$D$1000,Loc!$A407)</f>
        <v>0</v>
      </c>
      <c r="AP407" s="7">
        <f>SUMIFS(Xuat!$G$5:$G$1000,Xuat!$C$5:$C$1000,DATE(Thang!$E$4,Thang!$C$4,AP$2),Xuat!$D$5:$D$1000,Loc!$A407)</f>
        <v>0</v>
      </c>
      <c r="AQ407" s="7">
        <f>SUMIFS(Xuat!$G$5:$G$1000,Xuat!$C$5:$C$1000,DATE(Thang!$E$4,Thang!$C$4,AQ$2),Xuat!$D$5:$D$1000,Loc!$A407)</f>
        <v>0</v>
      </c>
      <c r="AR407" s="7">
        <f>SUMIFS(Xuat!$G$5:$G$1000,Xuat!$C$5:$C$1000,DATE(Thang!$E$4,Thang!$C$4,AR$2),Xuat!$D$5:$D$1000,Loc!$A407)</f>
        <v>0</v>
      </c>
      <c r="AS407" s="7">
        <f>SUMIFS(Xuat!$G$5:$G$1000,Xuat!$C$5:$C$1000,DATE(Thang!$E$4,Thang!$C$4,AS$2),Xuat!$D$5:$D$1000,Loc!$A407)</f>
        <v>0</v>
      </c>
      <c r="AT407" s="7">
        <f>SUMIFS(Xuat!$G$5:$G$1000,Xuat!$C$5:$C$1000,DATE(Thang!$E$4,Thang!$C$4,AT$2),Xuat!$D$5:$D$1000,Loc!$A407)</f>
        <v>0</v>
      </c>
      <c r="AU407" s="7">
        <f>SUMIFS(Xuat!$G$5:$G$1000,Xuat!$C$5:$C$1000,DATE(Thang!$E$4,Thang!$C$4,AU$2),Xuat!$D$5:$D$1000,Loc!$A407)</f>
        <v>0</v>
      </c>
      <c r="AV407" s="7">
        <f>SUMIFS(Xuat!$G$5:$G$1000,Xuat!$C$5:$C$1000,DATE(Thang!$E$4,Thang!$C$4,AV$2),Xuat!$D$5:$D$1000,Loc!$A407)</f>
        <v>0</v>
      </c>
      <c r="AW407" s="7">
        <f>SUMIFS(Xuat!$G$5:$G$1000,Xuat!$C$5:$C$1000,DATE(Thang!$E$4,Thang!$C$4,AW$2),Xuat!$D$5:$D$1000,Loc!$A407)</f>
        <v>0</v>
      </c>
      <c r="AX407" s="7">
        <f>SUMIFS(Xuat!$G$5:$G$1000,Xuat!$C$5:$C$1000,DATE(Thang!$E$4,Thang!$C$4,AX$2),Xuat!$D$5:$D$1000,Loc!$A407)</f>
        <v>0</v>
      </c>
      <c r="AY407" s="7">
        <f>SUMIFS(Xuat!$G$5:$G$1000,Xuat!$C$5:$C$1000,DATE(Thang!$E$4,Thang!$C$4,AY$2),Xuat!$D$5:$D$1000,Loc!$A407)</f>
        <v>0</v>
      </c>
      <c r="AZ407" s="7">
        <f>SUMIFS(Xuat!$G$5:$G$1000,Xuat!$C$5:$C$1000,DATE(Thang!$E$4,Thang!$C$4,AZ$2),Xuat!$D$5:$D$1000,Loc!$A407)</f>
        <v>0</v>
      </c>
      <c r="BA407" s="7">
        <f>SUMIFS(Xuat!$G$5:$G$1000,Xuat!$C$5:$C$1000,DATE(Thang!$E$4,Thang!$C$4,BA$2),Xuat!$D$5:$D$1000,Loc!$A407)</f>
        <v>0</v>
      </c>
      <c r="BB407" s="7">
        <f>SUMIFS(Xuat!$G$5:$G$1000,Xuat!$C$5:$C$1000,DATE(Thang!$E$4,Thang!$C$4,BB$2),Xuat!$D$5:$D$1000,Loc!$A407)</f>
        <v>0</v>
      </c>
      <c r="BC407" s="7">
        <f>SUMIFS(Xuat!$G$5:$G$1000,Xuat!$C$5:$C$1000,DATE(Thang!$E$4,Thang!$C$4,BC$2),Xuat!$D$5:$D$1000,Loc!$A407)</f>
        <v>0</v>
      </c>
      <c r="BD407" s="7">
        <f>SUMIFS(Xuat!$G$5:$G$1000,Xuat!$C$5:$C$1000,DATE(Thang!$E$4,Thang!$C$4,BD$2),Xuat!$D$5:$D$1000,Loc!$A407)</f>
        <v>0</v>
      </c>
      <c r="BE407" s="7">
        <f>SUMIFS(Xuat!$G$5:$G$1000,Xuat!$C$5:$C$1000,DATE(Thang!$E$4,Thang!$C$4,BE$2),Xuat!$D$5:$D$1000,Loc!$A407)</f>
        <v>0</v>
      </c>
      <c r="BF407" s="7">
        <f>SUMIFS(Xuat!$G$5:$G$1000,Xuat!$C$5:$C$1000,DATE(Thang!$E$4,Thang!$C$4,BF$2),Xuat!$D$5:$D$1000,Loc!$A407)</f>
        <v>0</v>
      </c>
      <c r="BG407" s="7">
        <f>SUMIFS(Xuat!$G$5:$G$1000,Xuat!$C$5:$C$1000,DATE(Thang!$E$4,Thang!$C$4,BG$2),Xuat!$D$5:$D$1000,Loc!$A407)</f>
        <v>0</v>
      </c>
      <c r="BH407" s="7">
        <f>SUMIFS(Xuat!$G$5:$G$1000,Xuat!$C$5:$C$1000,DATE(Thang!$E$4,Thang!$C$4,BH$2),Xuat!$D$5:$D$1000,Loc!$A407)</f>
        <v>0</v>
      </c>
      <c r="BI407" s="7">
        <f>SUMIFS(Xuat!$G$5:$G$1000,Xuat!$C$5:$C$1000,DATE(Thang!$E$4,Thang!$C$4,BI$2),Xuat!$D$5:$D$1000,Loc!$A407)</f>
        <v>0</v>
      </c>
      <c r="BJ407" s="7">
        <f>SUMIFS(Xuat!$G$5:$G$1000,Xuat!$C$5:$C$1000,DATE(Thang!$E$4,Thang!$C$4,BJ$2),Xuat!$D$5:$D$1000,Loc!$A407)</f>
        <v>0</v>
      </c>
      <c r="BK407" s="7">
        <f>SUMIFS(Xuat!$G$5:$G$1000,Xuat!$C$5:$C$1000,DATE(Thang!$E$4,Thang!$C$4,BK$2),Xuat!$D$5:$D$1000,Loc!$A407)</f>
        <v>0</v>
      </c>
      <c r="BL407" s="7">
        <f>SUMIFS(Xuat!$G$5:$G$1000,Xuat!$C$5:$C$1000,DATE(Thang!$E$4,Thang!$C$4,BL$2),Xuat!$D$5:$D$1000,Loc!$A407)</f>
        <v>0</v>
      </c>
      <c r="BM407" s="7">
        <f>SUMIFS(Xuat!$G$5:$G$1000,Xuat!$C$5:$C$1000,DATE(Thang!$E$4,Thang!$C$4,BM$2),Xuat!$D$5:$D$1000,Loc!$A407)</f>
        <v>0</v>
      </c>
      <c r="BN407" s="7">
        <f>SUMIFS(Xuat!$G$5:$G$1000,Xuat!$C$5:$C$1000,DATE(Thang!$E$4,Thang!$C$4,BN$2),Xuat!$D$5:$D$1000,Loc!$A407)</f>
        <v>0</v>
      </c>
      <c r="BO407" s="7">
        <f>SUMIFS(Xuat!$G$5:$G$1000,Xuat!$C$5:$C$1000,DATE(Thang!$E$4,Thang!$C$4,BO$2),Xuat!$D$5:$D$1000,Loc!$A407)</f>
        <v>0</v>
      </c>
      <c r="BP407" s="7">
        <f>SUMIFS(Xuat!$G$5:$G$1000,Xuat!$C$5:$C$1000,DATE(Thang!$E$4,Thang!$C$4,BP$2),Xuat!$D$5:$D$1000,Loc!$A407)</f>
        <v>0</v>
      </c>
      <c r="BQ407" s="7">
        <f>SUMIFS(Xuat!$G$5:$G$1000,Xuat!$C$5:$C$1000,DATE(Thang!$E$4,Thang!$C$4,BQ$2),Xuat!$D$5:$D$1000,Loc!$A407)</f>
        <v>0</v>
      </c>
      <c r="BR407" s="7">
        <f>SUMIFS(Xuat!$G$5:$G$1000,Xuat!$C$5:$C$1000,DATE(Thang!$E$4,Thang!$C$4,BR$2),Xuat!$D$5:$D$1000,Loc!$A407)</f>
        <v>0</v>
      </c>
      <c r="BS407" s="7">
        <f>SUMIFS(Xuat!$G$5:$G$1000,Xuat!$C$5:$C$1000,DATE(Thang!$E$4,Thang!$C$4,BS$2),Xuat!$D$5:$D$1000,Loc!$A407)</f>
        <v>0</v>
      </c>
    </row>
    <row r="408" spans="1:71" x14ac:dyDescent="0.2">
      <c r="A408" s="2">
        <f>DM!C408</f>
        <v>0</v>
      </c>
      <c r="B408" s="3">
        <f>VLOOKUP(A408,Tondau!$B$5:$F$500,3,0)</f>
        <v>0</v>
      </c>
      <c r="C408" s="3">
        <f>VLOOKUP(Tinhgiavon!A408,Tondau!$B$5:$E$500,4,0)</f>
        <v>0</v>
      </c>
      <c r="D408" s="3">
        <f t="shared" si="32"/>
        <v>0</v>
      </c>
      <c r="E408" s="3">
        <f>SUMIF(Nhap!$F$5:$F$1000,Tinhgiavon!A408,Nhap!$K$5:$K$1000)</f>
        <v>0</v>
      </c>
      <c r="F408" s="3">
        <f t="shared" si="33"/>
        <v>0</v>
      </c>
      <c r="G408" s="3">
        <f t="shared" si="34"/>
        <v>0</v>
      </c>
      <c r="H408" s="3">
        <f t="shared" si="35"/>
        <v>0</v>
      </c>
      <c r="I408" s="3">
        <f t="shared" si="36"/>
        <v>0</v>
      </c>
      <c r="J408" s="7">
        <f>SUMIFS(Nhap!$I$5:$I$1000,Nhap!$E$5:$E$1000,DATE(Thang!$E$4,Thang!$C$4,Loc!$F$2),Nhap!$F$5:$F$1000,Loc!A408)</f>
        <v>0</v>
      </c>
      <c r="K408" s="7">
        <f>SUMIFS(Nhap!$I$5:$I$1000,Nhap!$E$5:$E$1000,DATE(Thang!$E$4,Thang!$C$4,Loc!$G$2),Nhap!$F$5:$F$1000,Loc!A408)</f>
        <v>0</v>
      </c>
      <c r="L408" s="7">
        <f>SUMIFS(Nhap!$I$5:$I$1000,Nhap!$E$5:$E$1000,DATE(Thang!$E$4,Thang!$C$4,Loc!$H$2),Nhap!$F$5:$F$1000,Loc!A408)</f>
        <v>0</v>
      </c>
      <c r="M408" s="7">
        <f>SUMIFS(Nhap!$I$5:$I$1000,Nhap!$E$5:$E$1000,DATE(Thang!$E$4,Thang!$C$4,Loc!$I$2),Nhap!$F$5:$F$1000,Loc!A408)</f>
        <v>0</v>
      </c>
      <c r="N408" s="7">
        <f>SUMIFS(Nhap!$I$5:$I$1000,Nhap!$E$5:$E$1000,DATE(Thang!$E$4,Thang!$C$4,Loc!$J$2),Nhap!$F$5:$F$1000,Loc!A408)</f>
        <v>0</v>
      </c>
      <c r="O408" s="7">
        <f>SUMIFS(Nhap!$I$5:$I$1000,Nhap!$E$5:$E$1000,DATE(Thang!$E$4,Thang!$C$4,Loc!$K$2),Nhap!$F$5:$F$1000,Loc!A408)</f>
        <v>0</v>
      </c>
      <c r="P408" s="7">
        <f>SUMIFS(Nhap!$I$5:$I$1000,Nhap!$E$5:$E$1000,DATE(Thang!$E$4,Thang!$C$4,Loc!$L$2),Nhap!$F$5:$F$1000,Loc!A408)</f>
        <v>0</v>
      </c>
      <c r="Q408" s="7">
        <f>SUMIFS(Nhap!$I$5:$I$1000,Nhap!$E$5:$E$1000,DATE(Thang!$E$4,Thang!$C$4,Loc!$M$2),Nhap!$F$5:$F$1000,Loc!A408)</f>
        <v>0</v>
      </c>
      <c r="R408" s="7">
        <f>SUMIFS(Nhap!$I$5:$I$1000,Nhap!$E$5:$E$1000,DATE(Thang!$E$4,Thang!$C$4,Loc!$N$2),Nhap!$F$5:$F$1000,Loc!A408)</f>
        <v>0</v>
      </c>
      <c r="S408" s="7">
        <f>SUMIFS(Nhap!$I$5:$I$1000,Nhap!$E$5:$E$1000,DATE(Thang!$E$4,Thang!$C$4,Loc!$O$2),Nhap!$F$5:$F$1000,Loc!A408)</f>
        <v>0</v>
      </c>
      <c r="T408" s="7">
        <f>SUMIFS(Nhap!$I$5:$I$1000,Nhap!$E$5:$E$1000,DATE(Thang!$E$4,Thang!$C$4,Loc!$P$2),Nhap!$F$5:$F$1000,Loc!A408)</f>
        <v>0</v>
      </c>
      <c r="U408" s="7">
        <f>SUMIFS(Nhap!$I$5:$I$1000,Nhap!$E$5:$E$1000,DATE(Thang!$E$4,Thang!$C$4,Loc!$Q$2),Nhap!$F$5:$F$1000,Loc!A408)</f>
        <v>0</v>
      </c>
      <c r="V408" s="7">
        <f>SUMIFS(Nhap!$I$5:$I$1000,Nhap!$E$5:$E$1000,DATE(Thang!$E$4,Thang!$C$4,Loc!$R$2),Nhap!$F$5:$F$1000,Loc!A408)</f>
        <v>0</v>
      </c>
      <c r="W408" s="7">
        <f>SUMIFS(Nhap!$I$5:$I$1000,Nhap!$E$5:$E$1000,DATE(Thang!$E$4,Thang!$C$4,Loc!$S$2),Nhap!$F$5:$F$1000,Loc!A408)</f>
        <v>0</v>
      </c>
      <c r="X408" s="7">
        <f>SUMIFS(Nhap!$I$5:$I$1000,Nhap!$E$5:$E$1000,DATE(Thang!$E$4,Thang!$C$4,Loc!$T$2),Nhap!$F$5:$F$1000,Loc!A408)</f>
        <v>0</v>
      </c>
      <c r="Y408" s="7">
        <f>SUMIFS(Nhap!$I$5:$I$1000,Nhap!$E$5:$E$1000,DATE(Thang!$E$4,Thang!$C$4,Loc!$U$2),Nhap!$F$5:$F$1000,Loc!A408)</f>
        <v>0</v>
      </c>
      <c r="Z408" s="7">
        <f>SUMIFS(Nhap!$I$5:$I$1000,Nhap!$E$5:$E$1000,DATE(Thang!$E$4,Thang!$C$4,Loc!$V$2),Nhap!$F$5:$F$1000,Loc!A408)</f>
        <v>0</v>
      </c>
      <c r="AA408" s="7">
        <f>SUMIFS(Nhap!$I$5:$I$1000,Nhap!$E$5:$E$1000,DATE(Thang!$E$4,Thang!$C$4,Loc!$W$2),Nhap!$F$5:$F$1000,Loc!A408)</f>
        <v>0</v>
      </c>
      <c r="AB408" s="7">
        <f>SUMIFS(Nhap!$I$5:$I$1000,Nhap!$E$5:$E$1000,DATE(Thang!$E$4,Thang!$C$4,Loc!$X$2),Nhap!$F$5:$F$1000,Loc!A408)</f>
        <v>0</v>
      </c>
      <c r="AC408" s="7">
        <f>SUMIFS(Nhap!$I$5:$I$1000,Nhap!$E$5:$E$1000,DATE(Thang!$E$4,Thang!$C$4,Loc!$Y$2),Nhap!$F$5:$F$1000,Loc!A408)</f>
        <v>0</v>
      </c>
      <c r="AD408" s="7">
        <f>SUMIFS(Nhap!$I$5:$I$1000,Nhap!$E$5:$E$1000,DATE(Thang!$E$4,Thang!$C$4,Loc!$Z$2),Nhap!$F$5:$F$1000,Loc!A408)</f>
        <v>0</v>
      </c>
      <c r="AE408" s="7">
        <f>SUMIFS(Nhap!$I$5:$I$1000,Nhap!$E$5:$E$1000,DATE(Thang!$E$4,Thang!$C$4,Loc!$AA$2),Nhap!$F$5:$F$1000,Loc!A408)</f>
        <v>0</v>
      </c>
      <c r="AF408" s="7">
        <f>SUMIFS(Nhap!$I$5:$I$1000,Nhap!$E$5:$E$1000,DATE(Thang!$E$4,Thang!$C$4,Loc!$AB$2),Nhap!$F$5:$F$1000,Loc!A408)</f>
        <v>0</v>
      </c>
      <c r="AG408" s="7">
        <f>SUMIFS(Nhap!$I$5:$I$1000,Nhap!$E$5:$E$1000,DATE(Thang!$E$4,Thang!$C$4,Loc!$AC$2),Nhap!$F$5:$F$1000,Loc!A408)</f>
        <v>0</v>
      </c>
      <c r="AH408" s="7">
        <f>SUMIFS(Nhap!$I$5:$I$1000,Nhap!$E$5:$E$1000,DATE(Thang!$E$4,Thang!$C$4,Loc!$AD$2),Nhap!$F$5:$F$1000,Loc!$A$5)</f>
        <v>0</v>
      </c>
      <c r="AI408" s="7">
        <f>SUMIFS(Nhap!$I$5:$I$1000,Nhap!$E$5:$E$1000,DATE(Thang!$E$4,Thang!$C$4,Loc!$AE$2),Nhap!$F$5:$F$1000,Loc!A408)</f>
        <v>0</v>
      </c>
      <c r="AJ408" s="7">
        <f>SUMIFS(Nhap!$I$5:$I$1000,Nhap!$E$5:$E$1000,DATE(Thang!$E$4,Thang!$C$4,Loc!$AF$2),Nhap!$F$5:$F$1000,Loc!A408)</f>
        <v>0</v>
      </c>
      <c r="AK408" s="7">
        <f>SUMIFS(Nhap!$I$5:$I$1000,Nhap!$E$5:$E$1000,DATE(Thang!$E$4,Thang!$C$4,Loc!$AG$2),Nhap!$F$5:$F$1000,Loc!A408)</f>
        <v>0</v>
      </c>
      <c r="AL408" s="7">
        <f>SUMIFS(Nhap!$I$5:$I$1000,Nhap!$E$5:$E$1000,DATE(Thang!$E$4,Thang!$C$4,Loc!$AH$2),Nhap!$F$5:$F$1000,Loc!A408)</f>
        <v>0</v>
      </c>
      <c r="AM408" s="7">
        <f>SUMIFS(Nhap!$I$5:$I$1000,Nhap!$E$5:$E$1000,DATE(Thang!$E$4,Thang!$C$4,Loc!$AI$2),Nhap!$F$5:$F$1000,Loc!A408)</f>
        <v>0</v>
      </c>
      <c r="AN408" s="7">
        <f>SUMIFS(Nhap!$I$5:$I$1000,Nhap!$E$5:$E$1000,DATE(Thang!$E$4,Thang!$C$4,Loc!$AJ$2),Nhap!$F$5:$F$1000,Loc!A408)</f>
        <v>0</v>
      </c>
      <c r="AO408" s="7">
        <f>SUMIFS(Xuat!$G$5:$G$1000,Xuat!$C$5:$C$1000,DATE(Thang!$E$4,Thang!$C$4,AO$2),Xuat!$D$5:$D$1000,Loc!$A408)</f>
        <v>0</v>
      </c>
      <c r="AP408" s="7">
        <f>SUMIFS(Xuat!$G$5:$G$1000,Xuat!$C$5:$C$1000,DATE(Thang!$E$4,Thang!$C$4,AP$2),Xuat!$D$5:$D$1000,Loc!$A408)</f>
        <v>0</v>
      </c>
      <c r="AQ408" s="7">
        <f>SUMIFS(Xuat!$G$5:$G$1000,Xuat!$C$5:$C$1000,DATE(Thang!$E$4,Thang!$C$4,AQ$2),Xuat!$D$5:$D$1000,Loc!$A408)</f>
        <v>0</v>
      </c>
      <c r="AR408" s="7">
        <f>SUMIFS(Xuat!$G$5:$G$1000,Xuat!$C$5:$C$1000,DATE(Thang!$E$4,Thang!$C$4,AR$2),Xuat!$D$5:$D$1000,Loc!$A408)</f>
        <v>0</v>
      </c>
      <c r="AS408" s="7">
        <f>SUMIFS(Xuat!$G$5:$G$1000,Xuat!$C$5:$C$1000,DATE(Thang!$E$4,Thang!$C$4,AS$2),Xuat!$D$5:$D$1000,Loc!$A408)</f>
        <v>0</v>
      </c>
      <c r="AT408" s="7">
        <f>SUMIFS(Xuat!$G$5:$G$1000,Xuat!$C$5:$C$1000,DATE(Thang!$E$4,Thang!$C$4,AT$2),Xuat!$D$5:$D$1000,Loc!$A408)</f>
        <v>0</v>
      </c>
      <c r="AU408" s="7">
        <f>SUMIFS(Xuat!$G$5:$G$1000,Xuat!$C$5:$C$1000,DATE(Thang!$E$4,Thang!$C$4,AU$2),Xuat!$D$5:$D$1000,Loc!$A408)</f>
        <v>0</v>
      </c>
      <c r="AV408" s="7">
        <f>SUMIFS(Xuat!$G$5:$G$1000,Xuat!$C$5:$C$1000,DATE(Thang!$E$4,Thang!$C$4,AV$2),Xuat!$D$5:$D$1000,Loc!$A408)</f>
        <v>0</v>
      </c>
      <c r="AW408" s="7">
        <f>SUMIFS(Xuat!$G$5:$G$1000,Xuat!$C$5:$C$1000,DATE(Thang!$E$4,Thang!$C$4,AW$2),Xuat!$D$5:$D$1000,Loc!$A408)</f>
        <v>0</v>
      </c>
      <c r="AX408" s="7">
        <f>SUMIFS(Xuat!$G$5:$G$1000,Xuat!$C$5:$C$1000,DATE(Thang!$E$4,Thang!$C$4,AX$2),Xuat!$D$5:$D$1000,Loc!$A408)</f>
        <v>0</v>
      </c>
      <c r="AY408" s="7">
        <f>SUMIFS(Xuat!$G$5:$G$1000,Xuat!$C$5:$C$1000,DATE(Thang!$E$4,Thang!$C$4,AY$2),Xuat!$D$5:$D$1000,Loc!$A408)</f>
        <v>0</v>
      </c>
      <c r="AZ408" s="7">
        <f>SUMIFS(Xuat!$G$5:$G$1000,Xuat!$C$5:$C$1000,DATE(Thang!$E$4,Thang!$C$4,AZ$2),Xuat!$D$5:$D$1000,Loc!$A408)</f>
        <v>0</v>
      </c>
      <c r="BA408" s="7">
        <f>SUMIFS(Xuat!$G$5:$G$1000,Xuat!$C$5:$C$1000,DATE(Thang!$E$4,Thang!$C$4,BA$2),Xuat!$D$5:$D$1000,Loc!$A408)</f>
        <v>0</v>
      </c>
      <c r="BB408" s="7">
        <f>SUMIFS(Xuat!$G$5:$G$1000,Xuat!$C$5:$C$1000,DATE(Thang!$E$4,Thang!$C$4,BB$2),Xuat!$D$5:$D$1000,Loc!$A408)</f>
        <v>0</v>
      </c>
      <c r="BC408" s="7">
        <f>SUMIFS(Xuat!$G$5:$G$1000,Xuat!$C$5:$C$1000,DATE(Thang!$E$4,Thang!$C$4,BC$2),Xuat!$D$5:$D$1000,Loc!$A408)</f>
        <v>0</v>
      </c>
      <c r="BD408" s="7">
        <f>SUMIFS(Xuat!$G$5:$G$1000,Xuat!$C$5:$C$1000,DATE(Thang!$E$4,Thang!$C$4,BD$2),Xuat!$D$5:$D$1000,Loc!$A408)</f>
        <v>0</v>
      </c>
      <c r="BE408" s="7">
        <f>SUMIFS(Xuat!$G$5:$G$1000,Xuat!$C$5:$C$1000,DATE(Thang!$E$4,Thang!$C$4,BE$2),Xuat!$D$5:$D$1000,Loc!$A408)</f>
        <v>0</v>
      </c>
      <c r="BF408" s="7">
        <f>SUMIFS(Xuat!$G$5:$G$1000,Xuat!$C$5:$C$1000,DATE(Thang!$E$4,Thang!$C$4,BF$2),Xuat!$D$5:$D$1000,Loc!$A408)</f>
        <v>0</v>
      </c>
      <c r="BG408" s="7">
        <f>SUMIFS(Xuat!$G$5:$G$1000,Xuat!$C$5:$C$1000,DATE(Thang!$E$4,Thang!$C$4,BG$2),Xuat!$D$5:$D$1000,Loc!$A408)</f>
        <v>0</v>
      </c>
      <c r="BH408" s="7">
        <f>SUMIFS(Xuat!$G$5:$G$1000,Xuat!$C$5:$C$1000,DATE(Thang!$E$4,Thang!$C$4,BH$2),Xuat!$D$5:$D$1000,Loc!$A408)</f>
        <v>0</v>
      </c>
      <c r="BI408" s="7">
        <f>SUMIFS(Xuat!$G$5:$G$1000,Xuat!$C$5:$C$1000,DATE(Thang!$E$4,Thang!$C$4,BI$2),Xuat!$D$5:$D$1000,Loc!$A408)</f>
        <v>0</v>
      </c>
      <c r="BJ408" s="7">
        <f>SUMIFS(Xuat!$G$5:$G$1000,Xuat!$C$5:$C$1000,DATE(Thang!$E$4,Thang!$C$4,BJ$2),Xuat!$D$5:$D$1000,Loc!$A408)</f>
        <v>0</v>
      </c>
      <c r="BK408" s="7">
        <f>SUMIFS(Xuat!$G$5:$G$1000,Xuat!$C$5:$C$1000,DATE(Thang!$E$4,Thang!$C$4,BK$2),Xuat!$D$5:$D$1000,Loc!$A408)</f>
        <v>0</v>
      </c>
      <c r="BL408" s="7">
        <f>SUMIFS(Xuat!$G$5:$G$1000,Xuat!$C$5:$C$1000,DATE(Thang!$E$4,Thang!$C$4,BL$2),Xuat!$D$5:$D$1000,Loc!$A408)</f>
        <v>0</v>
      </c>
      <c r="BM408" s="7">
        <f>SUMIFS(Xuat!$G$5:$G$1000,Xuat!$C$5:$C$1000,DATE(Thang!$E$4,Thang!$C$4,BM$2),Xuat!$D$5:$D$1000,Loc!$A408)</f>
        <v>0</v>
      </c>
      <c r="BN408" s="7">
        <f>SUMIFS(Xuat!$G$5:$G$1000,Xuat!$C$5:$C$1000,DATE(Thang!$E$4,Thang!$C$4,BN$2),Xuat!$D$5:$D$1000,Loc!$A408)</f>
        <v>0</v>
      </c>
      <c r="BO408" s="7">
        <f>SUMIFS(Xuat!$G$5:$G$1000,Xuat!$C$5:$C$1000,DATE(Thang!$E$4,Thang!$C$4,BO$2),Xuat!$D$5:$D$1000,Loc!$A408)</f>
        <v>0</v>
      </c>
      <c r="BP408" s="7">
        <f>SUMIFS(Xuat!$G$5:$G$1000,Xuat!$C$5:$C$1000,DATE(Thang!$E$4,Thang!$C$4,BP$2),Xuat!$D$5:$D$1000,Loc!$A408)</f>
        <v>0</v>
      </c>
      <c r="BQ408" s="7">
        <f>SUMIFS(Xuat!$G$5:$G$1000,Xuat!$C$5:$C$1000,DATE(Thang!$E$4,Thang!$C$4,BQ$2),Xuat!$D$5:$D$1000,Loc!$A408)</f>
        <v>0</v>
      </c>
      <c r="BR408" s="7">
        <f>SUMIFS(Xuat!$G$5:$G$1000,Xuat!$C$5:$C$1000,DATE(Thang!$E$4,Thang!$C$4,BR$2),Xuat!$D$5:$D$1000,Loc!$A408)</f>
        <v>0</v>
      </c>
      <c r="BS408" s="7">
        <f>SUMIFS(Xuat!$G$5:$G$1000,Xuat!$C$5:$C$1000,DATE(Thang!$E$4,Thang!$C$4,BS$2),Xuat!$D$5:$D$1000,Loc!$A408)</f>
        <v>0</v>
      </c>
    </row>
    <row r="409" spans="1:71" x14ac:dyDescent="0.2">
      <c r="A409" s="2">
        <f>DM!C409</f>
        <v>0</v>
      </c>
      <c r="B409" s="3">
        <f>VLOOKUP(A409,Tondau!$B$5:$F$500,3,0)</f>
        <v>0</v>
      </c>
      <c r="C409" s="3">
        <f>VLOOKUP(Tinhgiavon!A409,Tondau!$B$5:$E$500,4,0)</f>
        <v>0</v>
      </c>
      <c r="D409" s="3">
        <f t="shared" si="32"/>
        <v>0</v>
      </c>
      <c r="E409" s="3">
        <f>SUMIF(Nhap!$F$5:$F$1000,Tinhgiavon!A409,Nhap!$K$5:$K$1000)</f>
        <v>0</v>
      </c>
      <c r="F409" s="3">
        <f t="shared" si="33"/>
        <v>0</v>
      </c>
      <c r="G409" s="3">
        <f t="shared" si="34"/>
        <v>0</v>
      </c>
      <c r="H409" s="3">
        <f t="shared" si="35"/>
        <v>0</v>
      </c>
      <c r="I409" s="3">
        <f t="shared" si="36"/>
        <v>0</v>
      </c>
      <c r="J409" s="7">
        <f>SUMIFS(Nhap!$I$5:$I$1000,Nhap!$E$5:$E$1000,DATE(Thang!$E$4,Thang!$C$4,Loc!$F$2),Nhap!$F$5:$F$1000,Loc!A409)</f>
        <v>0</v>
      </c>
      <c r="K409" s="7">
        <f>SUMIFS(Nhap!$I$5:$I$1000,Nhap!$E$5:$E$1000,DATE(Thang!$E$4,Thang!$C$4,Loc!$G$2),Nhap!$F$5:$F$1000,Loc!A409)</f>
        <v>0</v>
      </c>
      <c r="L409" s="7">
        <f>SUMIFS(Nhap!$I$5:$I$1000,Nhap!$E$5:$E$1000,DATE(Thang!$E$4,Thang!$C$4,Loc!$H$2),Nhap!$F$5:$F$1000,Loc!A409)</f>
        <v>0</v>
      </c>
      <c r="M409" s="7">
        <f>SUMIFS(Nhap!$I$5:$I$1000,Nhap!$E$5:$E$1000,DATE(Thang!$E$4,Thang!$C$4,Loc!$I$2),Nhap!$F$5:$F$1000,Loc!A409)</f>
        <v>0</v>
      </c>
      <c r="N409" s="7">
        <f>SUMIFS(Nhap!$I$5:$I$1000,Nhap!$E$5:$E$1000,DATE(Thang!$E$4,Thang!$C$4,Loc!$J$2),Nhap!$F$5:$F$1000,Loc!A409)</f>
        <v>0</v>
      </c>
      <c r="O409" s="7">
        <f>SUMIFS(Nhap!$I$5:$I$1000,Nhap!$E$5:$E$1000,DATE(Thang!$E$4,Thang!$C$4,Loc!$K$2),Nhap!$F$5:$F$1000,Loc!A409)</f>
        <v>0</v>
      </c>
      <c r="P409" s="7">
        <f>SUMIFS(Nhap!$I$5:$I$1000,Nhap!$E$5:$E$1000,DATE(Thang!$E$4,Thang!$C$4,Loc!$L$2),Nhap!$F$5:$F$1000,Loc!A409)</f>
        <v>0</v>
      </c>
      <c r="Q409" s="7">
        <f>SUMIFS(Nhap!$I$5:$I$1000,Nhap!$E$5:$E$1000,DATE(Thang!$E$4,Thang!$C$4,Loc!$M$2),Nhap!$F$5:$F$1000,Loc!A409)</f>
        <v>0</v>
      </c>
      <c r="R409" s="7">
        <f>SUMIFS(Nhap!$I$5:$I$1000,Nhap!$E$5:$E$1000,DATE(Thang!$E$4,Thang!$C$4,Loc!$N$2),Nhap!$F$5:$F$1000,Loc!A409)</f>
        <v>0</v>
      </c>
      <c r="S409" s="7">
        <f>SUMIFS(Nhap!$I$5:$I$1000,Nhap!$E$5:$E$1000,DATE(Thang!$E$4,Thang!$C$4,Loc!$O$2),Nhap!$F$5:$F$1000,Loc!A409)</f>
        <v>0</v>
      </c>
      <c r="T409" s="7">
        <f>SUMIFS(Nhap!$I$5:$I$1000,Nhap!$E$5:$E$1000,DATE(Thang!$E$4,Thang!$C$4,Loc!$P$2),Nhap!$F$5:$F$1000,Loc!A409)</f>
        <v>0</v>
      </c>
      <c r="U409" s="7">
        <f>SUMIFS(Nhap!$I$5:$I$1000,Nhap!$E$5:$E$1000,DATE(Thang!$E$4,Thang!$C$4,Loc!$Q$2),Nhap!$F$5:$F$1000,Loc!A409)</f>
        <v>0</v>
      </c>
      <c r="V409" s="7">
        <f>SUMIFS(Nhap!$I$5:$I$1000,Nhap!$E$5:$E$1000,DATE(Thang!$E$4,Thang!$C$4,Loc!$R$2),Nhap!$F$5:$F$1000,Loc!A409)</f>
        <v>0</v>
      </c>
      <c r="W409" s="7">
        <f>SUMIFS(Nhap!$I$5:$I$1000,Nhap!$E$5:$E$1000,DATE(Thang!$E$4,Thang!$C$4,Loc!$S$2),Nhap!$F$5:$F$1000,Loc!A409)</f>
        <v>0</v>
      </c>
      <c r="X409" s="7">
        <f>SUMIFS(Nhap!$I$5:$I$1000,Nhap!$E$5:$E$1000,DATE(Thang!$E$4,Thang!$C$4,Loc!$T$2),Nhap!$F$5:$F$1000,Loc!A409)</f>
        <v>0</v>
      </c>
      <c r="Y409" s="7">
        <f>SUMIFS(Nhap!$I$5:$I$1000,Nhap!$E$5:$E$1000,DATE(Thang!$E$4,Thang!$C$4,Loc!$U$2),Nhap!$F$5:$F$1000,Loc!A409)</f>
        <v>0</v>
      </c>
      <c r="Z409" s="7">
        <f>SUMIFS(Nhap!$I$5:$I$1000,Nhap!$E$5:$E$1000,DATE(Thang!$E$4,Thang!$C$4,Loc!$V$2),Nhap!$F$5:$F$1000,Loc!A409)</f>
        <v>0</v>
      </c>
      <c r="AA409" s="7">
        <f>SUMIFS(Nhap!$I$5:$I$1000,Nhap!$E$5:$E$1000,DATE(Thang!$E$4,Thang!$C$4,Loc!$W$2),Nhap!$F$5:$F$1000,Loc!A409)</f>
        <v>0</v>
      </c>
      <c r="AB409" s="7">
        <f>SUMIFS(Nhap!$I$5:$I$1000,Nhap!$E$5:$E$1000,DATE(Thang!$E$4,Thang!$C$4,Loc!$X$2),Nhap!$F$5:$F$1000,Loc!A409)</f>
        <v>0</v>
      </c>
      <c r="AC409" s="7">
        <f>SUMIFS(Nhap!$I$5:$I$1000,Nhap!$E$5:$E$1000,DATE(Thang!$E$4,Thang!$C$4,Loc!$Y$2),Nhap!$F$5:$F$1000,Loc!A409)</f>
        <v>0</v>
      </c>
      <c r="AD409" s="7">
        <f>SUMIFS(Nhap!$I$5:$I$1000,Nhap!$E$5:$E$1000,DATE(Thang!$E$4,Thang!$C$4,Loc!$Z$2),Nhap!$F$5:$F$1000,Loc!A409)</f>
        <v>0</v>
      </c>
      <c r="AE409" s="7">
        <f>SUMIFS(Nhap!$I$5:$I$1000,Nhap!$E$5:$E$1000,DATE(Thang!$E$4,Thang!$C$4,Loc!$AA$2),Nhap!$F$5:$F$1000,Loc!A409)</f>
        <v>0</v>
      </c>
      <c r="AF409" s="7">
        <f>SUMIFS(Nhap!$I$5:$I$1000,Nhap!$E$5:$E$1000,DATE(Thang!$E$4,Thang!$C$4,Loc!$AB$2),Nhap!$F$5:$F$1000,Loc!A409)</f>
        <v>0</v>
      </c>
      <c r="AG409" s="7">
        <f>SUMIFS(Nhap!$I$5:$I$1000,Nhap!$E$5:$E$1000,DATE(Thang!$E$4,Thang!$C$4,Loc!$AC$2),Nhap!$F$5:$F$1000,Loc!A409)</f>
        <v>0</v>
      </c>
      <c r="AH409" s="7">
        <f>SUMIFS(Nhap!$I$5:$I$1000,Nhap!$E$5:$E$1000,DATE(Thang!$E$4,Thang!$C$4,Loc!$AD$2),Nhap!$F$5:$F$1000,Loc!$A$5)</f>
        <v>0</v>
      </c>
      <c r="AI409" s="7">
        <f>SUMIFS(Nhap!$I$5:$I$1000,Nhap!$E$5:$E$1000,DATE(Thang!$E$4,Thang!$C$4,Loc!$AE$2),Nhap!$F$5:$F$1000,Loc!A409)</f>
        <v>0</v>
      </c>
      <c r="AJ409" s="7">
        <f>SUMIFS(Nhap!$I$5:$I$1000,Nhap!$E$5:$E$1000,DATE(Thang!$E$4,Thang!$C$4,Loc!$AF$2),Nhap!$F$5:$F$1000,Loc!A409)</f>
        <v>0</v>
      </c>
      <c r="AK409" s="7">
        <f>SUMIFS(Nhap!$I$5:$I$1000,Nhap!$E$5:$E$1000,DATE(Thang!$E$4,Thang!$C$4,Loc!$AG$2),Nhap!$F$5:$F$1000,Loc!A409)</f>
        <v>0</v>
      </c>
      <c r="AL409" s="7">
        <f>SUMIFS(Nhap!$I$5:$I$1000,Nhap!$E$5:$E$1000,DATE(Thang!$E$4,Thang!$C$4,Loc!$AH$2),Nhap!$F$5:$F$1000,Loc!A409)</f>
        <v>0</v>
      </c>
      <c r="AM409" s="7">
        <f>SUMIFS(Nhap!$I$5:$I$1000,Nhap!$E$5:$E$1000,DATE(Thang!$E$4,Thang!$C$4,Loc!$AI$2),Nhap!$F$5:$F$1000,Loc!A409)</f>
        <v>0</v>
      </c>
      <c r="AN409" s="7">
        <f>SUMIFS(Nhap!$I$5:$I$1000,Nhap!$E$5:$E$1000,DATE(Thang!$E$4,Thang!$C$4,Loc!$AJ$2),Nhap!$F$5:$F$1000,Loc!A409)</f>
        <v>0</v>
      </c>
      <c r="AO409" s="7">
        <f>SUMIFS(Xuat!$G$5:$G$1000,Xuat!$C$5:$C$1000,DATE(Thang!$E$4,Thang!$C$4,AO$2),Xuat!$D$5:$D$1000,Loc!$A409)</f>
        <v>0</v>
      </c>
      <c r="AP409" s="7">
        <f>SUMIFS(Xuat!$G$5:$G$1000,Xuat!$C$5:$C$1000,DATE(Thang!$E$4,Thang!$C$4,AP$2),Xuat!$D$5:$D$1000,Loc!$A409)</f>
        <v>0</v>
      </c>
      <c r="AQ409" s="7">
        <f>SUMIFS(Xuat!$G$5:$G$1000,Xuat!$C$5:$C$1000,DATE(Thang!$E$4,Thang!$C$4,AQ$2),Xuat!$D$5:$D$1000,Loc!$A409)</f>
        <v>0</v>
      </c>
      <c r="AR409" s="7">
        <f>SUMIFS(Xuat!$G$5:$G$1000,Xuat!$C$5:$C$1000,DATE(Thang!$E$4,Thang!$C$4,AR$2),Xuat!$D$5:$D$1000,Loc!$A409)</f>
        <v>0</v>
      </c>
      <c r="AS409" s="7">
        <f>SUMIFS(Xuat!$G$5:$G$1000,Xuat!$C$5:$C$1000,DATE(Thang!$E$4,Thang!$C$4,AS$2),Xuat!$D$5:$D$1000,Loc!$A409)</f>
        <v>0</v>
      </c>
      <c r="AT409" s="7">
        <f>SUMIFS(Xuat!$G$5:$G$1000,Xuat!$C$5:$C$1000,DATE(Thang!$E$4,Thang!$C$4,AT$2),Xuat!$D$5:$D$1000,Loc!$A409)</f>
        <v>0</v>
      </c>
      <c r="AU409" s="7">
        <f>SUMIFS(Xuat!$G$5:$G$1000,Xuat!$C$5:$C$1000,DATE(Thang!$E$4,Thang!$C$4,AU$2),Xuat!$D$5:$D$1000,Loc!$A409)</f>
        <v>0</v>
      </c>
      <c r="AV409" s="7">
        <f>SUMIFS(Xuat!$G$5:$G$1000,Xuat!$C$5:$C$1000,DATE(Thang!$E$4,Thang!$C$4,AV$2),Xuat!$D$5:$D$1000,Loc!$A409)</f>
        <v>0</v>
      </c>
      <c r="AW409" s="7">
        <f>SUMIFS(Xuat!$G$5:$G$1000,Xuat!$C$5:$C$1000,DATE(Thang!$E$4,Thang!$C$4,AW$2),Xuat!$D$5:$D$1000,Loc!$A409)</f>
        <v>0</v>
      </c>
      <c r="AX409" s="7">
        <f>SUMIFS(Xuat!$G$5:$G$1000,Xuat!$C$5:$C$1000,DATE(Thang!$E$4,Thang!$C$4,AX$2),Xuat!$D$5:$D$1000,Loc!$A409)</f>
        <v>0</v>
      </c>
      <c r="AY409" s="7">
        <f>SUMIFS(Xuat!$G$5:$G$1000,Xuat!$C$5:$C$1000,DATE(Thang!$E$4,Thang!$C$4,AY$2),Xuat!$D$5:$D$1000,Loc!$A409)</f>
        <v>0</v>
      </c>
      <c r="AZ409" s="7">
        <f>SUMIFS(Xuat!$G$5:$G$1000,Xuat!$C$5:$C$1000,DATE(Thang!$E$4,Thang!$C$4,AZ$2),Xuat!$D$5:$D$1000,Loc!$A409)</f>
        <v>0</v>
      </c>
      <c r="BA409" s="7">
        <f>SUMIFS(Xuat!$G$5:$G$1000,Xuat!$C$5:$C$1000,DATE(Thang!$E$4,Thang!$C$4,BA$2),Xuat!$D$5:$D$1000,Loc!$A409)</f>
        <v>0</v>
      </c>
      <c r="BB409" s="7">
        <f>SUMIFS(Xuat!$G$5:$G$1000,Xuat!$C$5:$C$1000,DATE(Thang!$E$4,Thang!$C$4,BB$2),Xuat!$D$5:$D$1000,Loc!$A409)</f>
        <v>0</v>
      </c>
      <c r="BC409" s="7">
        <f>SUMIFS(Xuat!$G$5:$G$1000,Xuat!$C$5:$C$1000,DATE(Thang!$E$4,Thang!$C$4,BC$2),Xuat!$D$5:$D$1000,Loc!$A409)</f>
        <v>0</v>
      </c>
      <c r="BD409" s="7">
        <f>SUMIFS(Xuat!$G$5:$G$1000,Xuat!$C$5:$C$1000,DATE(Thang!$E$4,Thang!$C$4,BD$2),Xuat!$D$5:$D$1000,Loc!$A409)</f>
        <v>0</v>
      </c>
      <c r="BE409" s="7">
        <f>SUMIFS(Xuat!$G$5:$G$1000,Xuat!$C$5:$C$1000,DATE(Thang!$E$4,Thang!$C$4,BE$2),Xuat!$D$5:$D$1000,Loc!$A409)</f>
        <v>0</v>
      </c>
      <c r="BF409" s="7">
        <f>SUMIFS(Xuat!$G$5:$G$1000,Xuat!$C$5:$C$1000,DATE(Thang!$E$4,Thang!$C$4,BF$2),Xuat!$D$5:$D$1000,Loc!$A409)</f>
        <v>0</v>
      </c>
      <c r="BG409" s="7">
        <f>SUMIFS(Xuat!$G$5:$G$1000,Xuat!$C$5:$C$1000,DATE(Thang!$E$4,Thang!$C$4,BG$2),Xuat!$D$5:$D$1000,Loc!$A409)</f>
        <v>0</v>
      </c>
      <c r="BH409" s="7">
        <f>SUMIFS(Xuat!$G$5:$G$1000,Xuat!$C$5:$C$1000,DATE(Thang!$E$4,Thang!$C$4,BH$2),Xuat!$D$5:$D$1000,Loc!$A409)</f>
        <v>0</v>
      </c>
      <c r="BI409" s="7">
        <f>SUMIFS(Xuat!$G$5:$G$1000,Xuat!$C$5:$C$1000,DATE(Thang!$E$4,Thang!$C$4,BI$2),Xuat!$D$5:$D$1000,Loc!$A409)</f>
        <v>0</v>
      </c>
      <c r="BJ409" s="7">
        <f>SUMIFS(Xuat!$G$5:$G$1000,Xuat!$C$5:$C$1000,DATE(Thang!$E$4,Thang!$C$4,BJ$2),Xuat!$D$5:$D$1000,Loc!$A409)</f>
        <v>0</v>
      </c>
      <c r="BK409" s="7">
        <f>SUMIFS(Xuat!$G$5:$G$1000,Xuat!$C$5:$C$1000,DATE(Thang!$E$4,Thang!$C$4,BK$2),Xuat!$D$5:$D$1000,Loc!$A409)</f>
        <v>0</v>
      </c>
      <c r="BL409" s="7">
        <f>SUMIFS(Xuat!$G$5:$G$1000,Xuat!$C$5:$C$1000,DATE(Thang!$E$4,Thang!$C$4,BL$2),Xuat!$D$5:$D$1000,Loc!$A409)</f>
        <v>0</v>
      </c>
      <c r="BM409" s="7">
        <f>SUMIFS(Xuat!$G$5:$G$1000,Xuat!$C$5:$C$1000,DATE(Thang!$E$4,Thang!$C$4,BM$2),Xuat!$D$5:$D$1000,Loc!$A409)</f>
        <v>0</v>
      </c>
      <c r="BN409" s="7">
        <f>SUMIFS(Xuat!$G$5:$G$1000,Xuat!$C$5:$C$1000,DATE(Thang!$E$4,Thang!$C$4,BN$2),Xuat!$D$5:$D$1000,Loc!$A409)</f>
        <v>0</v>
      </c>
      <c r="BO409" s="7">
        <f>SUMIFS(Xuat!$G$5:$G$1000,Xuat!$C$5:$C$1000,DATE(Thang!$E$4,Thang!$C$4,BO$2),Xuat!$D$5:$D$1000,Loc!$A409)</f>
        <v>0</v>
      </c>
      <c r="BP409" s="7">
        <f>SUMIFS(Xuat!$G$5:$G$1000,Xuat!$C$5:$C$1000,DATE(Thang!$E$4,Thang!$C$4,BP$2),Xuat!$D$5:$D$1000,Loc!$A409)</f>
        <v>0</v>
      </c>
      <c r="BQ409" s="7">
        <f>SUMIFS(Xuat!$G$5:$G$1000,Xuat!$C$5:$C$1000,DATE(Thang!$E$4,Thang!$C$4,BQ$2),Xuat!$D$5:$D$1000,Loc!$A409)</f>
        <v>0</v>
      </c>
      <c r="BR409" s="7">
        <f>SUMIFS(Xuat!$G$5:$G$1000,Xuat!$C$5:$C$1000,DATE(Thang!$E$4,Thang!$C$4,BR$2),Xuat!$D$5:$D$1000,Loc!$A409)</f>
        <v>0</v>
      </c>
      <c r="BS409" s="7">
        <f>SUMIFS(Xuat!$G$5:$G$1000,Xuat!$C$5:$C$1000,DATE(Thang!$E$4,Thang!$C$4,BS$2),Xuat!$D$5:$D$1000,Loc!$A409)</f>
        <v>0</v>
      </c>
    </row>
    <row r="410" spans="1:71" x14ac:dyDescent="0.2">
      <c r="A410" s="2">
        <f>DM!C410</f>
        <v>0</v>
      </c>
      <c r="B410" s="3">
        <f>VLOOKUP(A410,Tondau!$B$5:$F$500,3,0)</f>
        <v>0</v>
      </c>
      <c r="C410" s="3">
        <f>VLOOKUP(Tinhgiavon!A410,Tondau!$B$5:$E$500,4,0)</f>
        <v>0</v>
      </c>
      <c r="D410" s="3">
        <f t="shared" si="32"/>
        <v>0</v>
      </c>
      <c r="E410" s="3">
        <f>SUMIF(Nhap!$F$5:$F$1000,Tinhgiavon!A410,Nhap!$K$5:$K$1000)</f>
        <v>0</v>
      </c>
      <c r="F410" s="3">
        <f t="shared" si="33"/>
        <v>0</v>
      </c>
      <c r="G410" s="3">
        <f t="shared" si="34"/>
        <v>0</v>
      </c>
      <c r="H410" s="3">
        <f t="shared" si="35"/>
        <v>0</v>
      </c>
      <c r="I410" s="3">
        <f t="shared" si="36"/>
        <v>0</v>
      </c>
      <c r="J410" s="7">
        <f>SUMIFS(Nhap!$I$5:$I$1000,Nhap!$E$5:$E$1000,DATE(Thang!$E$4,Thang!$C$4,Loc!$F$2),Nhap!$F$5:$F$1000,Loc!A410)</f>
        <v>0</v>
      </c>
      <c r="K410" s="7">
        <f>SUMIFS(Nhap!$I$5:$I$1000,Nhap!$E$5:$E$1000,DATE(Thang!$E$4,Thang!$C$4,Loc!$G$2),Nhap!$F$5:$F$1000,Loc!A410)</f>
        <v>0</v>
      </c>
      <c r="L410" s="7">
        <f>SUMIFS(Nhap!$I$5:$I$1000,Nhap!$E$5:$E$1000,DATE(Thang!$E$4,Thang!$C$4,Loc!$H$2),Nhap!$F$5:$F$1000,Loc!A410)</f>
        <v>0</v>
      </c>
      <c r="M410" s="7">
        <f>SUMIFS(Nhap!$I$5:$I$1000,Nhap!$E$5:$E$1000,DATE(Thang!$E$4,Thang!$C$4,Loc!$I$2),Nhap!$F$5:$F$1000,Loc!A410)</f>
        <v>0</v>
      </c>
      <c r="N410" s="7">
        <f>SUMIFS(Nhap!$I$5:$I$1000,Nhap!$E$5:$E$1000,DATE(Thang!$E$4,Thang!$C$4,Loc!$J$2),Nhap!$F$5:$F$1000,Loc!A410)</f>
        <v>0</v>
      </c>
      <c r="O410" s="7">
        <f>SUMIFS(Nhap!$I$5:$I$1000,Nhap!$E$5:$E$1000,DATE(Thang!$E$4,Thang!$C$4,Loc!$K$2),Nhap!$F$5:$F$1000,Loc!A410)</f>
        <v>0</v>
      </c>
      <c r="P410" s="7">
        <f>SUMIFS(Nhap!$I$5:$I$1000,Nhap!$E$5:$E$1000,DATE(Thang!$E$4,Thang!$C$4,Loc!$L$2),Nhap!$F$5:$F$1000,Loc!A410)</f>
        <v>0</v>
      </c>
      <c r="Q410" s="7">
        <f>SUMIFS(Nhap!$I$5:$I$1000,Nhap!$E$5:$E$1000,DATE(Thang!$E$4,Thang!$C$4,Loc!$M$2),Nhap!$F$5:$F$1000,Loc!A410)</f>
        <v>0</v>
      </c>
      <c r="R410" s="7">
        <f>SUMIFS(Nhap!$I$5:$I$1000,Nhap!$E$5:$E$1000,DATE(Thang!$E$4,Thang!$C$4,Loc!$N$2),Nhap!$F$5:$F$1000,Loc!A410)</f>
        <v>0</v>
      </c>
      <c r="S410" s="7">
        <f>SUMIFS(Nhap!$I$5:$I$1000,Nhap!$E$5:$E$1000,DATE(Thang!$E$4,Thang!$C$4,Loc!$O$2),Nhap!$F$5:$F$1000,Loc!A410)</f>
        <v>0</v>
      </c>
      <c r="T410" s="7">
        <f>SUMIFS(Nhap!$I$5:$I$1000,Nhap!$E$5:$E$1000,DATE(Thang!$E$4,Thang!$C$4,Loc!$P$2),Nhap!$F$5:$F$1000,Loc!A410)</f>
        <v>0</v>
      </c>
      <c r="U410" s="7">
        <f>SUMIFS(Nhap!$I$5:$I$1000,Nhap!$E$5:$E$1000,DATE(Thang!$E$4,Thang!$C$4,Loc!$Q$2),Nhap!$F$5:$F$1000,Loc!A410)</f>
        <v>0</v>
      </c>
      <c r="V410" s="7">
        <f>SUMIFS(Nhap!$I$5:$I$1000,Nhap!$E$5:$E$1000,DATE(Thang!$E$4,Thang!$C$4,Loc!$R$2),Nhap!$F$5:$F$1000,Loc!A410)</f>
        <v>0</v>
      </c>
      <c r="W410" s="7">
        <f>SUMIFS(Nhap!$I$5:$I$1000,Nhap!$E$5:$E$1000,DATE(Thang!$E$4,Thang!$C$4,Loc!$S$2),Nhap!$F$5:$F$1000,Loc!A410)</f>
        <v>0</v>
      </c>
      <c r="X410" s="7">
        <f>SUMIFS(Nhap!$I$5:$I$1000,Nhap!$E$5:$E$1000,DATE(Thang!$E$4,Thang!$C$4,Loc!$T$2),Nhap!$F$5:$F$1000,Loc!A410)</f>
        <v>0</v>
      </c>
      <c r="Y410" s="7">
        <f>SUMIFS(Nhap!$I$5:$I$1000,Nhap!$E$5:$E$1000,DATE(Thang!$E$4,Thang!$C$4,Loc!$U$2),Nhap!$F$5:$F$1000,Loc!A410)</f>
        <v>0</v>
      </c>
      <c r="Z410" s="7">
        <f>SUMIFS(Nhap!$I$5:$I$1000,Nhap!$E$5:$E$1000,DATE(Thang!$E$4,Thang!$C$4,Loc!$V$2),Nhap!$F$5:$F$1000,Loc!A410)</f>
        <v>0</v>
      </c>
      <c r="AA410" s="7">
        <f>SUMIFS(Nhap!$I$5:$I$1000,Nhap!$E$5:$E$1000,DATE(Thang!$E$4,Thang!$C$4,Loc!$W$2),Nhap!$F$5:$F$1000,Loc!A410)</f>
        <v>0</v>
      </c>
      <c r="AB410" s="7">
        <f>SUMIFS(Nhap!$I$5:$I$1000,Nhap!$E$5:$E$1000,DATE(Thang!$E$4,Thang!$C$4,Loc!$X$2),Nhap!$F$5:$F$1000,Loc!A410)</f>
        <v>0</v>
      </c>
      <c r="AC410" s="7">
        <f>SUMIFS(Nhap!$I$5:$I$1000,Nhap!$E$5:$E$1000,DATE(Thang!$E$4,Thang!$C$4,Loc!$Y$2),Nhap!$F$5:$F$1000,Loc!A410)</f>
        <v>0</v>
      </c>
      <c r="AD410" s="7">
        <f>SUMIFS(Nhap!$I$5:$I$1000,Nhap!$E$5:$E$1000,DATE(Thang!$E$4,Thang!$C$4,Loc!$Z$2),Nhap!$F$5:$F$1000,Loc!A410)</f>
        <v>0</v>
      </c>
      <c r="AE410" s="7">
        <f>SUMIFS(Nhap!$I$5:$I$1000,Nhap!$E$5:$E$1000,DATE(Thang!$E$4,Thang!$C$4,Loc!$AA$2),Nhap!$F$5:$F$1000,Loc!A410)</f>
        <v>0</v>
      </c>
      <c r="AF410" s="7">
        <f>SUMIFS(Nhap!$I$5:$I$1000,Nhap!$E$5:$E$1000,DATE(Thang!$E$4,Thang!$C$4,Loc!$AB$2),Nhap!$F$5:$F$1000,Loc!A410)</f>
        <v>0</v>
      </c>
      <c r="AG410" s="7">
        <f>SUMIFS(Nhap!$I$5:$I$1000,Nhap!$E$5:$E$1000,DATE(Thang!$E$4,Thang!$C$4,Loc!$AC$2),Nhap!$F$5:$F$1000,Loc!A410)</f>
        <v>0</v>
      </c>
      <c r="AH410" s="7">
        <f>SUMIFS(Nhap!$I$5:$I$1000,Nhap!$E$5:$E$1000,DATE(Thang!$E$4,Thang!$C$4,Loc!$AD$2),Nhap!$F$5:$F$1000,Loc!$A$5)</f>
        <v>0</v>
      </c>
      <c r="AI410" s="7">
        <f>SUMIFS(Nhap!$I$5:$I$1000,Nhap!$E$5:$E$1000,DATE(Thang!$E$4,Thang!$C$4,Loc!$AE$2),Nhap!$F$5:$F$1000,Loc!A410)</f>
        <v>0</v>
      </c>
      <c r="AJ410" s="7">
        <f>SUMIFS(Nhap!$I$5:$I$1000,Nhap!$E$5:$E$1000,DATE(Thang!$E$4,Thang!$C$4,Loc!$AF$2),Nhap!$F$5:$F$1000,Loc!A410)</f>
        <v>0</v>
      </c>
      <c r="AK410" s="7">
        <f>SUMIFS(Nhap!$I$5:$I$1000,Nhap!$E$5:$E$1000,DATE(Thang!$E$4,Thang!$C$4,Loc!$AG$2),Nhap!$F$5:$F$1000,Loc!A410)</f>
        <v>0</v>
      </c>
      <c r="AL410" s="7">
        <f>SUMIFS(Nhap!$I$5:$I$1000,Nhap!$E$5:$E$1000,DATE(Thang!$E$4,Thang!$C$4,Loc!$AH$2),Nhap!$F$5:$F$1000,Loc!A410)</f>
        <v>0</v>
      </c>
      <c r="AM410" s="7">
        <f>SUMIFS(Nhap!$I$5:$I$1000,Nhap!$E$5:$E$1000,DATE(Thang!$E$4,Thang!$C$4,Loc!$AI$2),Nhap!$F$5:$F$1000,Loc!A410)</f>
        <v>0</v>
      </c>
      <c r="AN410" s="7">
        <f>SUMIFS(Nhap!$I$5:$I$1000,Nhap!$E$5:$E$1000,DATE(Thang!$E$4,Thang!$C$4,Loc!$AJ$2),Nhap!$F$5:$F$1000,Loc!A410)</f>
        <v>0</v>
      </c>
      <c r="AO410" s="7">
        <f>SUMIFS(Xuat!$G$5:$G$1000,Xuat!$C$5:$C$1000,DATE(Thang!$E$4,Thang!$C$4,AO$2),Xuat!$D$5:$D$1000,Loc!$A410)</f>
        <v>0</v>
      </c>
      <c r="AP410" s="7">
        <f>SUMIFS(Xuat!$G$5:$G$1000,Xuat!$C$5:$C$1000,DATE(Thang!$E$4,Thang!$C$4,AP$2),Xuat!$D$5:$D$1000,Loc!$A410)</f>
        <v>0</v>
      </c>
      <c r="AQ410" s="7">
        <f>SUMIFS(Xuat!$G$5:$G$1000,Xuat!$C$5:$C$1000,DATE(Thang!$E$4,Thang!$C$4,AQ$2),Xuat!$D$5:$D$1000,Loc!$A410)</f>
        <v>0</v>
      </c>
      <c r="AR410" s="7">
        <f>SUMIFS(Xuat!$G$5:$G$1000,Xuat!$C$5:$C$1000,DATE(Thang!$E$4,Thang!$C$4,AR$2),Xuat!$D$5:$D$1000,Loc!$A410)</f>
        <v>0</v>
      </c>
      <c r="AS410" s="7">
        <f>SUMIFS(Xuat!$G$5:$G$1000,Xuat!$C$5:$C$1000,DATE(Thang!$E$4,Thang!$C$4,AS$2),Xuat!$D$5:$D$1000,Loc!$A410)</f>
        <v>0</v>
      </c>
      <c r="AT410" s="7">
        <f>SUMIFS(Xuat!$G$5:$G$1000,Xuat!$C$5:$C$1000,DATE(Thang!$E$4,Thang!$C$4,AT$2),Xuat!$D$5:$D$1000,Loc!$A410)</f>
        <v>0</v>
      </c>
      <c r="AU410" s="7">
        <f>SUMIFS(Xuat!$G$5:$G$1000,Xuat!$C$5:$C$1000,DATE(Thang!$E$4,Thang!$C$4,AU$2),Xuat!$D$5:$D$1000,Loc!$A410)</f>
        <v>0</v>
      </c>
      <c r="AV410" s="7">
        <f>SUMIFS(Xuat!$G$5:$G$1000,Xuat!$C$5:$C$1000,DATE(Thang!$E$4,Thang!$C$4,AV$2),Xuat!$D$5:$D$1000,Loc!$A410)</f>
        <v>0</v>
      </c>
      <c r="AW410" s="7">
        <f>SUMIFS(Xuat!$G$5:$G$1000,Xuat!$C$5:$C$1000,DATE(Thang!$E$4,Thang!$C$4,AW$2),Xuat!$D$5:$D$1000,Loc!$A410)</f>
        <v>0</v>
      </c>
      <c r="AX410" s="7">
        <f>SUMIFS(Xuat!$G$5:$G$1000,Xuat!$C$5:$C$1000,DATE(Thang!$E$4,Thang!$C$4,AX$2),Xuat!$D$5:$D$1000,Loc!$A410)</f>
        <v>0</v>
      </c>
      <c r="AY410" s="7">
        <f>SUMIFS(Xuat!$G$5:$G$1000,Xuat!$C$5:$C$1000,DATE(Thang!$E$4,Thang!$C$4,AY$2),Xuat!$D$5:$D$1000,Loc!$A410)</f>
        <v>0</v>
      </c>
      <c r="AZ410" s="7">
        <f>SUMIFS(Xuat!$G$5:$G$1000,Xuat!$C$5:$C$1000,DATE(Thang!$E$4,Thang!$C$4,AZ$2),Xuat!$D$5:$D$1000,Loc!$A410)</f>
        <v>0</v>
      </c>
      <c r="BA410" s="7">
        <f>SUMIFS(Xuat!$G$5:$G$1000,Xuat!$C$5:$C$1000,DATE(Thang!$E$4,Thang!$C$4,BA$2),Xuat!$D$5:$D$1000,Loc!$A410)</f>
        <v>0</v>
      </c>
      <c r="BB410" s="7">
        <f>SUMIFS(Xuat!$G$5:$G$1000,Xuat!$C$5:$C$1000,DATE(Thang!$E$4,Thang!$C$4,BB$2),Xuat!$D$5:$D$1000,Loc!$A410)</f>
        <v>0</v>
      </c>
      <c r="BC410" s="7">
        <f>SUMIFS(Xuat!$G$5:$G$1000,Xuat!$C$5:$C$1000,DATE(Thang!$E$4,Thang!$C$4,BC$2),Xuat!$D$5:$D$1000,Loc!$A410)</f>
        <v>0</v>
      </c>
      <c r="BD410" s="7">
        <f>SUMIFS(Xuat!$G$5:$G$1000,Xuat!$C$5:$C$1000,DATE(Thang!$E$4,Thang!$C$4,BD$2),Xuat!$D$5:$D$1000,Loc!$A410)</f>
        <v>0</v>
      </c>
      <c r="BE410" s="7">
        <f>SUMIFS(Xuat!$G$5:$G$1000,Xuat!$C$5:$C$1000,DATE(Thang!$E$4,Thang!$C$4,BE$2),Xuat!$D$5:$D$1000,Loc!$A410)</f>
        <v>0</v>
      </c>
      <c r="BF410" s="7">
        <f>SUMIFS(Xuat!$G$5:$G$1000,Xuat!$C$5:$C$1000,DATE(Thang!$E$4,Thang!$C$4,BF$2),Xuat!$D$5:$D$1000,Loc!$A410)</f>
        <v>0</v>
      </c>
      <c r="BG410" s="7">
        <f>SUMIFS(Xuat!$G$5:$G$1000,Xuat!$C$5:$C$1000,DATE(Thang!$E$4,Thang!$C$4,BG$2),Xuat!$D$5:$D$1000,Loc!$A410)</f>
        <v>0</v>
      </c>
      <c r="BH410" s="7">
        <f>SUMIFS(Xuat!$G$5:$G$1000,Xuat!$C$5:$C$1000,DATE(Thang!$E$4,Thang!$C$4,BH$2),Xuat!$D$5:$D$1000,Loc!$A410)</f>
        <v>0</v>
      </c>
      <c r="BI410" s="7">
        <f>SUMIFS(Xuat!$G$5:$G$1000,Xuat!$C$5:$C$1000,DATE(Thang!$E$4,Thang!$C$4,BI$2),Xuat!$D$5:$D$1000,Loc!$A410)</f>
        <v>0</v>
      </c>
      <c r="BJ410" s="7">
        <f>SUMIFS(Xuat!$G$5:$G$1000,Xuat!$C$5:$C$1000,DATE(Thang!$E$4,Thang!$C$4,BJ$2),Xuat!$D$5:$D$1000,Loc!$A410)</f>
        <v>0</v>
      </c>
      <c r="BK410" s="7">
        <f>SUMIFS(Xuat!$G$5:$G$1000,Xuat!$C$5:$C$1000,DATE(Thang!$E$4,Thang!$C$4,BK$2),Xuat!$D$5:$D$1000,Loc!$A410)</f>
        <v>0</v>
      </c>
      <c r="BL410" s="7">
        <f>SUMIFS(Xuat!$G$5:$G$1000,Xuat!$C$5:$C$1000,DATE(Thang!$E$4,Thang!$C$4,BL$2),Xuat!$D$5:$D$1000,Loc!$A410)</f>
        <v>0</v>
      </c>
      <c r="BM410" s="7">
        <f>SUMIFS(Xuat!$G$5:$G$1000,Xuat!$C$5:$C$1000,DATE(Thang!$E$4,Thang!$C$4,BM$2),Xuat!$D$5:$D$1000,Loc!$A410)</f>
        <v>0</v>
      </c>
      <c r="BN410" s="7">
        <f>SUMIFS(Xuat!$G$5:$G$1000,Xuat!$C$5:$C$1000,DATE(Thang!$E$4,Thang!$C$4,BN$2),Xuat!$D$5:$D$1000,Loc!$A410)</f>
        <v>0</v>
      </c>
      <c r="BO410" s="7">
        <f>SUMIFS(Xuat!$G$5:$G$1000,Xuat!$C$5:$C$1000,DATE(Thang!$E$4,Thang!$C$4,BO$2),Xuat!$D$5:$D$1000,Loc!$A410)</f>
        <v>0</v>
      </c>
      <c r="BP410" s="7">
        <f>SUMIFS(Xuat!$G$5:$G$1000,Xuat!$C$5:$C$1000,DATE(Thang!$E$4,Thang!$C$4,BP$2),Xuat!$D$5:$D$1000,Loc!$A410)</f>
        <v>0</v>
      </c>
      <c r="BQ410" s="7">
        <f>SUMIFS(Xuat!$G$5:$G$1000,Xuat!$C$5:$C$1000,DATE(Thang!$E$4,Thang!$C$4,BQ$2),Xuat!$D$5:$D$1000,Loc!$A410)</f>
        <v>0</v>
      </c>
      <c r="BR410" s="7">
        <f>SUMIFS(Xuat!$G$5:$G$1000,Xuat!$C$5:$C$1000,DATE(Thang!$E$4,Thang!$C$4,BR$2),Xuat!$D$5:$D$1000,Loc!$A410)</f>
        <v>0</v>
      </c>
      <c r="BS410" s="7">
        <f>SUMIFS(Xuat!$G$5:$G$1000,Xuat!$C$5:$C$1000,DATE(Thang!$E$4,Thang!$C$4,BS$2),Xuat!$D$5:$D$1000,Loc!$A410)</f>
        <v>0</v>
      </c>
    </row>
    <row r="411" spans="1:71" x14ac:dyDescent="0.2">
      <c r="A411" s="2">
        <f>DM!C411</f>
        <v>0</v>
      </c>
      <c r="B411" s="3">
        <f>VLOOKUP(A411,Tondau!$B$5:$F$500,3,0)</f>
        <v>0</v>
      </c>
      <c r="C411" s="3">
        <f>VLOOKUP(Tinhgiavon!A411,Tondau!$B$5:$E$500,4,0)</f>
        <v>0</v>
      </c>
      <c r="D411" s="3">
        <f t="shared" si="32"/>
        <v>0</v>
      </c>
      <c r="E411" s="3">
        <f>SUMIF(Nhap!$F$5:$F$1000,Tinhgiavon!A411,Nhap!$K$5:$K$1000)</f>
        <v>0</v>
      </c>
      <c r="F411" s="3">
        <f t="shared" si="33"/>
        <v>0</v>
      </c>
      <c r="G411" s="3">
        <f t="shared" si="34"/>
        <v>0</v>
      </c>
      <c r="H411" s="3">
        <f t="shared" si="35"/>
        <v>0</v>
      </c>
      <c r="I411" s="3">
        <f t="shared" si="36"/>
        <v>0</v>
      </c>
      <c r="J411" s="7">
        <f>SUMIFS(Nhap!$I$5:$I$1000,Nhap!$E$5:$E$1000,DATE(Thang!$E$4,Thang!$C$4,Loc!$F$2),Nhap!$F$5:$F$1000,Loc!A411)</f>
        <v>0</v>
      </c>
      <c r="K411" s="7">
        <f>SUMIFS(Nhap!$I$5:$I$1000,Nhap!$E$5:$E$1000,DATE(Thang!$E$4,Thang!$C$4,Loc!$G$2),Nhap!$F$5:$F$1000,Loc!A411)</f>
        <v>0</v>
      </c>
      <c r="L411" s="7">
        <f>SUMIFS(Nhap!$I$5:$I$1000,Nhap!$E$5:$E$1000,DATE(Thang!$E$4,Thang!$C$4,Loc!$H$2),Nhap!$F$5:$F$1000,Loc!A411)</f>
        <v>0</v>
      </c>
      <c r="M411" s="7">
        <f>SUMIFS(Nhap!$I$5:$I$1000,Nhap!$E$5:$E$1000,DATE(Thang!$E$4,Thang!$C$4,Loc!$I$2),Nhap!$F$5:$F$1000,Loc!A411)</f>
        <v>0</v>
      </c>
      <c r="N411" s="7">
        <f>SUMIFS(Nhap!$I$5:$I$1000,Nhap!$E$5:$E$1000,DATE(Thang!$E$4,Thang!$C$4,Loc!$J$2),Nhap!$F$5:$F$1000,Loc!A411)</f>
        <v>0</v>
      </c>
      <c r="O411" s="7">
        <f>SUMIFS(Nhap!$I$5:$I$1000,Nhap!$E$5:$E$1000,DATE(Thang!$E$4,Thang!$C$4,Loc!$K$2),Nhap!$F$5:$F$1000,Loc!A411)</f>
        <v>0</v>
      </c>
      <c r="P411" s="7">
        <f>SUMIFS(Nhap!$I$5:$I$1000,Nhap!$E$5:$E$1000,DATE(Thang!$E$4,Thang!$C$4,Loc!$L$2),Nhap!$F$5:$F$1000,Loc!A411)</f>
        <v>0</v>
      </c>
      <c r="Q411" s="7">
        <f>SUMIFS(Nhap!$I$5:$I$1000,Nhap!$E$5:$E$1000,DATE(Thang!$E$4,Thang!$C$4,Loc!$M$2),Nhap!$F$5:$F$1000,Loc!A411)</f>
        <v>0</v>
      </c>
      <c r="R411" s="7">
        <f>SUMIFS(Nhap!$I$5:$I$1000,Nhap!$E$5:$E$1000,DATE(Thang!$E$4,Thang!$C$4,Loc!$N$2),Nhap!$F$5:$F$1000,Loc!A411)</f>
        <v>0</v>
      </c>
      <c r="S411" s="7">
        <f>SUMIFS(Nhap!$I$5:$I$1000,Nhap!$E$5:$E$1000,DATE(Thang!$E$4,Thang!$C$4,Loc!$O$2),Nhap!$F$5:$F$1000,Loc!A411)</f>
        <v>0</v>
      </c>
      <c r="T411" s="7">
        <f>SUMIFS(Nhap!$I$5:$I$1000,Nhap!$E$5:$E$1000,DATE(Thang!$E$4,Thang!$C$4,Loc!$P$2),Nhap!$F$5:$F$1000,Loc!A411)</f>
        <v>0</v>
      </c>
      <c r="U411" s="7">
        <f>SUMIFS(Nhap!$I$5:$I$1000,Nhap!$E$5:$E$1000,DATE(Thang!$E$4,Thang!$C$4,Loc!$Q$2),Nhap!$F$5:$F$1000,Loc!A411)</f>
        <v>0</v>
      </c>
      <c r="V411" s="7">
        <f>SUMIFS(Nhap!$I$5:$I$1000,Nhap!$E$5:$E$1000,DATE(Thang!$E$4,Thang!$C$4,Loc!$R$2),Nhap!$F$5:$F$1000,Loc!A411)</f>
        <v>0</v>
      </c>
      <c r="W411" s="7">
        <f>SUMIFS(Nhap!$I$5:$I$1000,Nhap!$E$5:$E$1000,DATE(Thang!$E$4,Thang!$C$4,Loc!$S$2),Nhap!$F$5:$F$1000,Loc!A411)</f>
        <v>0</v>
      </c>
      <c r="X411" s="7">
        <f>SUMIFS(Nhap!$I$5:$I$1000,Nhap!$E$5:$E$1000,DATE(Thang!$E$4,Thang!$C$4,Loc!$T$2),Nhap!$F$5:$F$1000,Loc!A411)</f>
        <v>0</v>
      </c>
      <c r="Y411" s="7">
        <f>SUMIFS(Nhap!$I$5:$I$1000,Nhap!$E$5:$E$1000,DATE(Thang!$E$4,Thang!$C$4,Loc!$U$2),Nhap!$F$5:$F$1000,Loc!A411)</f>
        <v>0</v>
      </c>
      <c r="Z411" s="7">
        <f>SUMIFS(Nhap!$I$5:$I$1000,Nhap!$E$5:$E$1000,DATE(Thang!$E$4,Thang!$C$4,Loc!$V$2),Nhap!$F$5:$F$1000,Loc!A411)</f>
        <v>0</v>
      </c>
      <c r="AA411" s="7">
        <f>SUMIFS(Nhap!$I$5:$I$1000,Nhap!$E$5:$E$1000,DATE(Thang!$E$4,Thang!$C$4,Loc!$W$2),Nhap!$F$5:$F$1000,Loc!A411)</f>
        <v>0</v>
      </c>
      <c r="AB411" s="7">
        <f>SUMIFS(Nhap!$I$5:$I$1000,Nhap!$E$5:$E$1000,DATE(Thang!$E$4,Thang!$C$4,Loc!$X$2),Nhap!$F$5:$F$1000,Loc!A411)</f>
        <v>0</v>
      </c>
      <c r="AC411" s="7">
        <f>SUMIFS(Nhap!$I$5:$I$1000,Nhap!$E$5:$E$1000,DATE(Thang!$E$4,Thang!$C$4,Loc!$Y$2),Nhap!$F$5:$F$1000,Loc!A411)</f>
        <v>0</v>
      </c>
      <c r="AD411" s="7">
        <f>SUMIFS(Nhap!$I$5:$I$1000,Nhap!$E$5:$E$1000,DATE(Thang!$E$4,Thang!$C$4,Loc!$Z$2),Nhap!$F$5:$F$1000,Loc!A411)</f>
        <v>0</v>
      </c>
      <c r="AE411" s="7">
        <f>SUMIFS(Nhap!$I$5:$I$1000,Nhap!$E$5:$E$1000,DATE(Thang!$E$4,Thang!$C$4,Loc!$AA$2),Nhap!$F$5:$F$1000,Loc!A411)</f>
        <v>0</v>
      </c>
      <c r="AF411" s="7">
        <f>SUMIFS(Nhap!$I$5:$I$1000,Nhap!$E$5:$E$1000,DATE(Thang!$E$4,Thang!$C$4,Loc!$AB$2),Nhap!$F$5:$F$1000,Loc!A411)</f>
        <v>0</v>
      </c>
      <c r="AG411" s="7">
        <f>SUMIFS(Nhap!$I$5:$I$1000,Nhap!$E$5:$E$1000,DATE(Thang!$E$4,Thang!$C$4,Loc!$AC$2),Nhap!$F$5:$F$1000,Loc!A411)</f>
        <v>0</v>
      </c>
      <c r="AH411" s="7">
        <f>SUMIFS(Nhap!$I$5:$I$1000,Nhap!$E$5:$E$1000,DATE(Thang!$E$4,Thang!$C$4,Loc!$AD$2),Nhap!$F$5:$F$1000,Loc!$A$5)</f>
        <v>0</v>
      </c>
      <c r="AI411" s="7">
        <f>SUMIFS(Nhap!$I$5:$I$1000,Nhap!$E$5:$E$1000,DATE(Thang!$E$4,Thang!$C$4,Loc!$AE$2),Nhap!$F$5:$F$1000,Loc!A411)</f>
        <v>0</v>
      </c>
      <c r="AJ411" s="7">
        <f>SUMIFS(Nhap!$I$5:$I$1000,Nhap!$E$5:$E$1000,DATE(Thang!$E$4,Thang!$C$4,Loc!$AF$2),Nhap!$F$5:$F$1000,Loc!A411)</f>
        <v>0</v>
      </c>
      <c r="AK411" s="7">
        <f>SUMIFS(Nhap!$I$5:$I$1000,Nhap!$E$5:$E$1000,DATE(Thang!$E$4,Thang!$C$4,Loc!$AG$2),Nhap!$F$5:$F$1000,Loc!A411)</f>
        <v>0</v>
      </c>
      <c r="AL411" s="7">
        <f>SUMIFS(Nhap!$I$5:$I$1000,Nhap!$E$5:$E$1000,DATE(Thang!$E$4,Thang!$C$4,Loc!$AH$2),Nhap!$F$5:$F$1000,Loc!A411)</f>
        <v>0</v>
      </c>
      <c r="AM411" s="7">
        <f>SUMIFS(Nhap!$I$5:$I$1000,Nhap!$E$5:$E$1000,DATE(Thang!$E$4,Thang!$C$4,Loc!$AI$2),Nhap!$F$5:$F$1000,Loc!A411)</f>
        <v>0</v>
      </c>
      <c r="AN411" s="7">
        <f>SUMIFS(Nhap!$I$5:$I$1000,Nhap!$E$5:$E$1000,DATE(Thang!$E$4,Thang!$C$4,Loc!$AJ$2),Nhap!$F$5:$F$1000,Loc!A411)</f>
        <v>0</v>
      </c>
      <c r="AO411" s="7">
        <f>SUMIFS(Xuat!$G$5:$G$1000,Xuat!$C$5:$C$1000,DATE(Thang!$E$4,Thang!$C$4,AO$2),Xuat!$D$5:$D$1000,Loc!$A411)</f>
        <v>0</v>
      </c>
      <c r="AP411" s="7">
        <f>SUMIFS(Xuat!$G$5:$G$1000,Xuat!$C$5:$C$1000,DATE(Thang!$E$4,Thang!$C$4,AP$2),Xuat!$D$5:$D$1000,Loc!$A411)</f>
        <v>0</v>
      </c>
      <c r="AQ411" s="7">
        <f>SUMIFS(Xuat!$G$5:$G$1000,Xuat!$C$5:$C$1000,DATE(Thang!$E$4,Thang!$C$4,AQ$2),Xuat!$D$5:$D$1000,Loc!$A411)</f>
        <v>0</v>
      </c>
      <c r="AR411" s="7">
        <f>SUMIFS(Xuat!$G$5:$G$1000,Xuat!$C$5:$C$1000,DATE(Thang!$E$4,Thang!$C$4,AR$2),Xuat!$D$5:$D$1000,Loc!$A411)</f>
        <v>0</v>
      </c>
      <c r="AS411" s="7">
        <f>SUMIFS(Xuat!$G$5:$G$1000,Xuat!$C$5:$C$1000,DATE(Thang!$E$4,Thang!$C$4,AS$2),Xuat!$D$5:$D$1000,Loc!$A411)</f>
        <v>0</v>
      </c>
      <c r="AT411" s="7">
        <f>SUMIFS(Xuat!$G$5:$G$1000,Xuat!$C$5:$C$1000,DATE(Thang!$E$4,Thang!$C$4,AT$2),Xuat!$D$5:$D$1000,Loc!$A411)</f>
        <v>0</v>
      </c>
      <c r="AU411" s="7">
        <f>SUMIFS(Xuat!$G$5:$G$1000,Xuat!$C$5:$C$1000,DATE(Thang!$E$4,Thang!$C$4,AU$2),Xuat!$D$5:$D$1000,Loc!$A411)</f>
        <v>0</v>
      </c>
      <c r="AV411" s="7">
        <f>SUMIFS(Xuat!$G$5:$G$1000,Xuat!$C$5:$C$1000,DATE(Thang!$E$4,Thang!$C$4,AV$2),Xuat!$D$5:$D$1000,Loc!$A411)</f>
        <v>0</v>
      </c>
      <c r="AW411" s="7">
        <f>SUMIFS(Xuat!$G$5:$G$1000,Xuat!$C$5:$C$1000,DATE(Thang!$E$4,Thang!$C$4,AW$2),Xuat!$D$5:$D$1000,Loc!$A411)</f>
        <v>0</v>
      </c>
      <c r="AX411" s="7">
        <f>SUMIFS(Xuat!$G$5:$G$1000,Xuat!$C$5:$C$1000,DATE(Thang!$E$4,Thang!$C$4,AX$2),Xuat!$D$5:$D$1000,Loc!$A411)</f>
        <v>0</v>
      </c>
      <c r="AY411" s="7">
        <f>SUMIFS(Xuat!$G$5:$G$1000,Xuat!$C$5:$C$1000,DATE(Thang!$E$4,Thang!$C$4,AY$2),Xuat!$D$5:$D$1000,Loc!$A411)</f>
        <v>0</v>
      </c>
      <c r="AZ411" s="7">
        <f>SUMIFS(Xuat!$G$5:$G$1000,Xuat!$C$5:$C$1000,DATE(Thang!$E$4,Thang!$C$4,AZ$2),Xuat!$D$5:$D$1000,Loc!$A411)</f>
        <v>0</v>
      </c>
      <c r="BA411" s="7">
        <f>SUMIFS(Xuat!$G$5:$G$1000,Xuat!$C$5:$C$1000,DATE(Thang!$E$4,Thang!$C$4,BA$2),Xuat!$D$5:$D$1000,Loc!$A411)</f>
        <v>0</v>
      </c>
      <c r="BB411" s="7">
        <f>SUMIFS(Xuat!$G$5:$G$1000,Xuat!$C$5:$C$1000,DATE(Thang!$E$4,Thang!$C$4,BB$2),Xuat!$D$5:$D$1000,Loc!$A411)</f>
        <v>0</v>
      </c>
      <c r="BC411" s="7">
        <f>SUMIFS(Xuat!$G$5:$G$1000,Xuat!$C$5:$C$1000,DATE(Thang!$E$4,Thang!$C$4,BC$2),Xuat!$D$5:$D$1000,Loc!$A411)</f>
        <v>0</v>
      </c>
      <c r="BD411" s="7">
        <f>SUMIFS(Xuat!$G$5:$G$1000,Xuat!$C$5:$C$1000,DATE(Thang!$E$4,Thang!$C$4,BD$2),Xuat!$D$5:$D$1000,Loc!$A411)</f>
        <v>0</v>
      </c>
      <c r="BE411" s="7">
        <f>SUMIFS(Xuat!$G$5:$G$1000,Xuat!$C$5:$C$1000,DATE(Thang!$E$4,Thang!$C$4,BE$2),Xuat!$D$5:$D$1000,Loc!$A411)</f>
        <v>0</v>
      </c>
      <c r="BF411" s="7">
        <f>SUMIFS(Xuat!$G$5:$G$1000,Xuat!$C$5:$C$1000,DATE(Thang!$E$4,Thang!$C$4,BF$2),Xuat!$D$5:$D$1000,Loc!$A411)</f>
        <v>0</v>
      </c>
      <c r="BG411" s="7">
        <f>SUMIFS(Xuat!$G$5:$G$1000,Xuat!$C$5:$C$1000,DATE(Thang!$E$4,Thang!$C$4,BG$2),Xuat!$D$5:$D$1000,Loc!$A411)</f>
        <v>0</v>
      </c>
      <c r="BH411" s="7">
        <f>SUMIFS(Xuat!$G$5:$G$1000,Xuat!$C$5:$C$1000,DATE(Thang!$E$4,Thang!$C$4,BH$2),Xuat!$D$5:$D$1000,Loc!$A411)</f>
        <v>0</v>
      </c>
      <c r="BI411" s="7">
        <f>SUMIFS(Xuat!$G$5:$G$1000,Xuat!$C$5:$C$1000,DATE(Thang!$E$4,Thang!$C$4,BI$2),Xuat!$D$5:$D$1000,Loc!$A411)</f>
        <v>0</v>
      </c>
      <c r="BJ411" s="7">
        <f>SUMIFS(Xuat!$G$5:$G$1000,Xuat!$C$5:$C$1000,DATE(Thang!$E$4,Thang!$C$4,BJ$2),Xuat!$D$5:$D$1000,Loc!$A411)</f>
        <v>0</v>
      </c>
      <c r="BK411" s="7">
        <f>SUMIFS(Xuat!$G$5:$G$1000,Xuat!$C$5:$C$1000,DATE(Thang!$E$4,Thang!$C$4,BK$2),Xuat!$D$5:$D$1000,Loc!$A411)</f>
        <v>0</v>
      </c>
      <c r="BL411" s="7">
        <f>SUMIFS(Xuat!$G$5:$G$1000,Xuat!$C$5:$C$1000,DATE(Thang!$E$4,Thang!$C$4,BL$2),Xuat!$D$5:$D$1000,Loc!$A411)</f>
        <v>0</v>
      </c>
      <c r="BM411" s="7">
        <f>SUMIFS(Xuat!$G$5:$G$1000,Xuat!$C$5:$C$1000,DATE(Thang!$E$4,Thang!$C$4,BM$2),Xuat!$D$5:$D$1000,Loc!$A411)</f>
        <v>0</v>
      </c>
      <c r="BN411" s="7">
        <f>SUMIFS(Xuat!$G$5:$G$1000,Xuat!$C$5:$C$1000,DATE(Thang!$E$4,Thang!$C$4,BN$2),Xuat!$D$5:$D$1000,Loc!$A411)</f>
        <v>0</v>
      </c>
      <c r="BO411" s="7">
        <f>SUMIFS(Xuat!$G$5:$G$1000,Xuat!$C$5:$C$1000,DATE(Thang!$E$4,Thang!$C$4,BO$2),Xuat!$D$5:$D$1000,Loc!$A411)</f>
        <v>0</v>
      </c>
      <c r="BP411" s="7">
        <f>SUMIFS(Xuat!$G$5:$G$1000,Xuat!$C$5:$C$1000,DATE(Thang!$E$4,Thang!$C$4,BP$2),Xuat!$D$5:$D$1000,Loc!$A411)</f>
        <v>0</v>
      </c>
      <c r="BQ411" s="7">
        <f>SUMIFS(Xuat!$G$5:$G$1000,Xuat!$C$5:$C$1000,DATE(Thang!$E$4,Thang!$C$4,BQ$2),Xuat!$D$5:$D$1000,Loc!$A411)</f>
        <v>0</v>
      </c>
      <c r="BR411" s="7">
        <f>SUMIFS(Xuat!$G$5:$G$1000,Xuat!$C$5:$C$1000,DATE(Thang!$E$4,Thang!$C$4,BR$2),Xuat!$D$5:$D$1000,Loc!$A411)</f>
        <v>0</v>
      </c>
      <c r="BS411" s="7">
        <f>SUMIFS(Xuat!$G$5:$G$1000,Xuat!$C$5:$C$1000,DATE(Thang!$E$4,Thang!$C$4,BS$2),Xuat!$D$5:$D$1000,Loc!$A411)</f>
        <v>0</v>
      </c>
    </row>
    <row r="412" spans="1:71" x14ac:dyDescent="0.2">
      <c r="A412" s="2">
        <f>DM!C412</f>
        <v>0</v>
      </c>
      <c r="B412" s="3">
        <f>VLOOKUP(A412,Tondau!$B$5:$F$500,3,0)</f>
        <v>0</v>
      </c>
      <c r="C412" s="3">
        <f>VLOOKUP(Tinhgiavon!A412,Tondau!$B$5:$E$500,4,0)</f>
        <v>0</v>
      </c>
      <c r="D412" s="3">
        <f t="shared" si="32"/>
        <v>0</v>
      </c>
      <c r="E412" s="3">
        <f>SUMIF(Nhap!$F$5:$F$1000,Tinhgiavon!A412,Nhap!$K$5:$K$1000)</f>
        <v>0</v>
      </c>
      <c r="F412" s="3">
        <f t="shared" si="33"/>
        <v>0</v>
      </c>
      <c r="G412" s="3">
        <f t="shared" si="34"/>
        <v>0</v>
      </c>
      <c r="H412" s="3">
        <f t="shared" si="35"/>
        <v>0</v>
      </c>
      <c r="I412" s="3">
        <f t="shared" si="36"/>
        <v>0</v>
      </c>
      <c r="J412" s="7">
        <f>SUMIFS(Nhap!$I$5:$I$1000,Nhap!$E$5:$E$1000,DATE(Thang!$E$4,Thang!$C$4,Loc!$F$2),Nhap!$F$5:$F$1000,Loc!A412)</f>
        <v>0</v>
      </c>
      <c r="K412" s="7">
        <f>SUMIFS(Nhap!$I$5:$I$1000,Nhap!$E$5:$E$1000,DATE(Thang!$E$4,Thang!$C$4,Loc!$G$2),Nhap!$F$5:$F$1000,Loc!A412)</f>
        <v>0</v>
      </c>
      <c r="L412" s="7">
        <f>SUMIFS(Nhap!$I$5:$I$1000,Nhap!$E$5:$E$1000,DATE(Thang!$E$4,Thang!$C$4,Loc!$H$2),Nhap!$F$5:$F$1000,Loc!A412)</f>
        <v>0</v>
      </c>
      <c r="M412" s="7">
        <f>SUMIFS(Nhap!$I$5:$I$1000,Nhap!$E$5:$E$1000,DATE(Thang!$E$4,Thang!$C$4,Loc!$I$2),Nhap!$F$5:$F$1000,Loc!A412)</f>
        <v>0</v>
      </c>
      <c r="N412" s="7">
        <f>SUMIFS(Nhap!$I$5:$I$1000,Nhap!$E$5:$E$1000,DATE(Thang!$E$4,Thang!$C$4,Loc!$J$2),Nhap!$F$5:$F$1000,Loc!A412)</f>
        <v>0</v>
      </c>
      <c r="O412" s="7">
        <f>SUMIFS(Nhap!$I$5:$I$1000,Nhap!$E$5:$E$1000,DATE(Thang!$E$4,Thang!$C$4,Loc!$K$2),Nhap!$F$5:$F$1000,Loc!A412)</f>
        <v>0</v>
      </c>
      <c r="P412" s="7">
        <f>SUMIFS(Nhap!$I$5:$I$1000,Nhap!$E$5:$E$1000,DATE(Thang!$E$4,Thang!$C$4,Loc!$L$2),Nhap!$F$5:$F$1000,Loc!A412)</f>
        <v>0</v>
      </c>
      <c r="Q412" s="7">
        <f>SUMIFS(Nhap!$I$5:$I$1000,Nhap!$E$5:$E$1000,DATE(Thang!$E$4,Thang!$C$4,Loc!$M$2),Nhap!$F$5:$F$1000,Loc!A412)</f>
        <v>0</v>
      </c>
      <c r="R412" s="7">
        <f>SUMIFS(Nhap!$I$5:$I$1000,Nhap!$E$5:$E$1000,DATE(Thang!$E$4,Thang!$C$4,Loc!$N$2),Nhap!$F$5:$F$1000,Loc!A412)</f>
        <v>0</v>
      </c>
      <c r="S412" s="7">
        <f>SUMIFS(Nhap!$I$5:$I$1000,Nhap!$E$5:$E$1000,DATE(Thang!$E$4,Thang!$C$4,Loc!$O$2),Nhap!$F$5:$F$1000,Loc!A412)</f>
        <v>0</v>
      </c>
      <c r="T412" s="7">
        <f>SUMIFS(Nhap!$I$5:$I$1000,Nhap!$E$5:$E$1000,DATE(Thang!$E$4,Thang!$C$4,Loc!$P$2),Nhap!$F$5:$F$1000,Loc!A412)</f>
        <v>0</v>
      </c>
      <c r="U412" s="7">
        <f>SUMIFS(Nhap!$I$5:$I$1000,Nhap!$E$5:$E$1000,DATE(Thang!$E$4,Thang!$C$4,Loc!$Q$2),Nhap!$F$5:$F$1000,Loc!A412)</f>
        <v>0</v>
      </c>
      <c r="V412" s="7">
        <f>SUMIFS(Nhap!$I$5:$I$1000,Nhap!$E$5:$E$1000,DATE(Thang!$E$4,Thang!$C$4,Loc!$R$2),Nhap!$F$5:$F$1000,Loc!A412)</f>
        <v>0</v>
      </c>
      <c r="W412" s="7">
        <f>SUMIFS(Nhap!$I$5:$I$1000,Nhap!$E$5:$E$1000,DATE(Thang!$E$4,Thang!$C$4,Loc!$S$2),Nhap!$F$5:$F$1000,Loc!A412)</f>
        <v>0</v>
      </c>
      <c r="X412" s="7">
        <f>SUMIFS(Nhap!$I$5:$I$1000,Nhap!$E$5:$E$1000,DATE(Thang!$E$4,Thang!$C$4,Loc!$T$2),Nhap!$F$5:$F$1000,Loc!A412)</f>
        <v>0</v>
      </c>
      <c r="Y412" s="7">
        <f>SUMIFS(Nhap!$I$5:$I$1000,Nhap!$E$5:$E$1000,DATE(Thang!$E$4,Thang!$C$4,Loc!$U$2),Nhap!$F$5:$F$1000,Loc!A412)</f>
        <v>0</v>
      </c>
      <c r="Z412" s="7">
        <f>SUMIFS(Nhap!$I$5:$I$1000,Nhap!$E$5:$E$1000,DATE(Thang!$E$4,Thang!$C$4,Loc!$V$2),Nhap!$F$5:$F$1000,Loc!A412)</f>
        <v>0</v>
      </c>
      <c r="AA412" s="7">
        <f>SUMIFS(Nhap!$I$5:$I$1000,Nhap!$E$5:$E$1000,DATE(Thang!$E$4,Thang!$C$4,Loc!$W$2),Nhap!$F$5:$F$1000,Loc!A412)</f>
        <v>0</v>
      </c>
      <c r="AB412" s="7">
        <f>SUMIFS(Nhap!$I$5:$I$1000,Nhap!$E$5:$E$1000,DATE(Thang!$E$4,Thang!$C$4,Loc!$X$2),Nhap!$F$5:$F$1000,Loc!A412)</f>
        <v>0</v>
      </c>
      <c r="AC412" s="7">
        <f>SUMIFS(Nhap!$I$5:$I$1000,Nhap!$E$5:$E$1000,DATE(Thang!$E$4,Thang!$C$4,Loc!$Y$2),Nhap!$F$5:$F$1000,Loc!A412)</f>
        <v>0</v>
      </c>
      <c r="AD412" s="7">
        <f>SUMIFS(Nhap!$I$5:$I$1000,Nhap!$E$5:$E$1000,DATE(Thang!$E$4,Thang!$C$4,Loc!$Z$2),Nhap!$F$5:$F$1000,Loc!A412)</f>
        <v>0</v>
      </c>
      <c r="AE412" s="7">
        <f>SUMIFS(Nhap!$I$5:$I$1000,Nhap!$E$5:$E$1000,DATE(Thang!$E$4,Thang!$C$4,Loc!$AA$2),Nhap!$F$5:$F$1000,Loc!A412)</f>
        <v>0</v>
      </c>
      <c r="AF412" s="7">
        <f>SUMIFS(Nhap!$I$5:$I$1000,Nhap!$E$5:$E$1000,DATE(Thang!$E$4,Thang!$C$4,Loc!$AB$2),Nhap!$F$5:$F$1000,Loc!A412)</f>
        <v>0</v>
      </c>
      <c r="AG412" s="7">
        <f>SUMIFS(Nhap!$I$5:$I$1000,Nhap!$E$5:$E$1000,DATE(Thang!$E$4,Thang!$C$4,Loc!$AC$2),Nhap!$F$5:$F$1000,Loc!A412)</f>
        <v>0</v>
      </c>
      <c r="AH412" s="7">
        <f>SUMIFS(Nhap!$I$5:$I$1000,Nhap!$E$5:$E$1000,DATE(Thang!$E$4,Thang!$C$4,Loc!$AD$2),Nhap!$F$5:$F$1000,Loc!$A$5)</f>
        <v>0</v>
      </c>
      <c r="AI412" s="7">
        <f>SUMIFS(Nhap!$I$5:$I$1000,Nhap!$E$5:$E$1000,DATE(Thang!$E$4,Thang!$C$4,Loc!$AE$2),Nhap!$F$5:$F$1000,Loc!A412)</f>
        <v>0</v>
      </c>
      <c r="AJ412" s="7">
        <f>SUMIFS(Nhap!$I$5:$I$1000,Nhap!$E$5:$E$1000,DATE(Thang!$E$4,Thang!$C$4,Loc!$AF$2),Nhap!$F$5:$F$1000,Loc!A412)</f>
        <v>0</v>
      </c>
      <c r="AK412" s="7">
        <f>SUMIFS(Nhap!$I$5:$I$1000,Nhap!$E$5:$E$1000,DATE(Thang!$E$4,Thang!$C$4,Loc!$AG$2),Nhap!$F$5:$F$1000,Loc!A412)</f>
        <v>0</v>
      </c>
      <c r="AL412" s="7">
        <f>SUMIFS(Nhap!$I$5:$I$1000,Nhap!$E$5:$E$1000,DATE(Thang!$E$4,Thang!$C$4,Loc!$AH$2),Nhap!$F$5:$F$1000,Loc!A412)</f>
        <v>0</v>
      </c>
      <c r="AM412" s="7">
        <f>SUMIFS(Nhap!$I$5:$I$1000,Nhap!$E$5:$E$1000,DATE(Thang!$E$4,Thang!$C$4,Loc!$AI$2),Nhap!$F$5:$F$1000,Loc!A412)</f>
        <v>0</v>
      </c>
      <c r="AN412" s="7">
        <f>SUMIFS(Nhap!$I$5:$I$1000,Nhap!$E$5:$E$1000,DATE(Thang!$E$4,Thang!$C$4,Loc!$AJ$2),Nhap!$F$5:$F$1000,Loc!A412)</f>
        <v>0</v>
      </c>
      <c r="AO412" s="7">
        <f>SUMIFS(Xuat!$G$5:$G$1000,Xuat!$C$5:$C$1000,DATE(Thang!$E$4,Thang!$C$4,AO$2),Xuat!$D$5:$D$1000,Loc!$A412)</f>
        <v>0</v>
      </c>
      <c r="AP412" s="7">
        <f>SUMIFS(Xuat!$G$5:$G$1000,Xuat!$C$5:$C$1000,DATE(Thang!$E$4,Thang!$C$4,AP$2),Xuat!$D$5:$D$1000,Loc!$A412)</f>
        <v>0</v>
      </c>
      <c r="AQ412" s="7">
        <f>SUMIFS(Xuat!$G$5:$G$1000,Xuat!$C$5:$C$1000,DATE(Thang!$E$4,Thang!$C$4,AQ$2),Xuat!$D$5:$D$1000,Loc!$A412)</f>
        <v>0</v>
      </c>
      <c r="AR412" s="7">
        <f>SUMIFS(Xuat!$G$5:$G$1000,Xuat!$C$5:$C$1000,DATE(Thang!$E$4,Thang!$C$4,AR$2),Xuat!$D$5:$D$1000,Loc!$A412)</f>
        <v>0</v>
      </c>
      <c r="AS412" s="7">
        <f>SUMIFS(Xuat!$G$5:$G$1000,Xuat!$C$5:$C$1000,DATE(Thang!$E$4,Thang!$C$4,AS$2),Xuat!$D$5:$D$1000,Loc!$A412)</f>
        <v>0</v>
      </c>
      <c r="AT412" s="7">
        <f>SUMIFS(Xuat!$G$5:$G$1000,Xuat!$C$5:$C$1000,DATE(Thang!$E$4,Thang!$C$4,AT$2),Xuat!$D$5:$D$1000,Loc!$A412)</f>
        <v>0</v>
      </c>
      <c r="AU412" s="7">
        <f>SUMIFS(Xuat!$G$5:$G$1000,Xuat!$C$5:$C$1000,DATE(Thang!$E$4,Thang!$C$4,AU$2),Xuat!$D$5:$D$1000,Loc!$A412)</f>
        <v>0</v>
      </c>
      <c r="AV412" s="7">
        <f>SUMIFS(Xuat!$G$5:$G$1000,Xuat!$C$5:$C$1000,DATE(Thang!$E$4,Thang!$C$4,AV$2),Xuat!$D$5:$D$1000,Loc!$A412)</f>
        <v>0</v>
      </c>
      <c r="AW412" s="7">
        <f>SUMIFS(Xuat!$G$5:$G$1000,Xuat!$C$5:$C$1000,DATE(Thang!$E$4,Thang!$C$4,AW$2),Xuat!$D$5:$D$1000,Loc!$A412)</f>
        <v>0</v>
      </c>
      <c r="AX412" s="7">
        <f>SUMIFS(Xuat!$G$5:$G$1000,Xuat!$C$5:$C$1000,DATE(Thang!$E$4,Thang!$C$4,AX$2),Xuat!$D$5:$D$1000,Loc!$A412)</f>
        <v>0</v>
      </c>
      <c r="AY412" s="7">
        <f>SUMIFS(Xuat!$G$5:$G$1000,Xuat!$C$5:$C$1000,DATE(Thang!$E$4,Thang!$C$4,AY$2),Xuat!$D$5:$D$1000,Loc!$A412)</f>
        <v>0</v>
      </c>
      <c r="AZ412" s="7">
        <f>SUMIFS(Xuat!$G$5:$G$1000,Xuat!$C$5:$C$1000,DATE(Thang!$E$4,Thang!$C$4,AZ$2),Xuat!$D$5:$D$1000,Loc!$A412)</f>
        <v>0</v>
      </c>
      <c r="BA412" s="7">
        <f>SUMIFS(Xuat!$G$5:$G$1000,Xuat!$C$5:$C$1000,DATE(Thang!$E$4,Thang!$C$4,BA$2),Xuat!$D$5:$D$1000,Loc!$A412)</f>
        <v>0</v>
      </c>
      <c r="BB412" s="7">
        <f>SUMIFS(Xuat!$G$5:$G$1000,Xuat!$C$5:$C$1000,DATE(Thang!$E$4,Thang!$C$4,BB$2),Xuat!$D$5:$D$1000,Loc!$A412)</f>
        <v>0</v>
      </c>
      <c r="BC412" s="7">
        <f>SUMIFS(Xuat!$G$5:$G$1000,Xuat!$C$5:$C$1000,DATE(Thang!$E$4,Thang!$C$4,BC$2),Xuat!$D$5:$D$1000,Loc!$A412)</f>
        <v>0</v>
      </c>
      <c r="BD412" s="7">
        <f>SUMIFS(Xuat!$G$5:$G$1000,Xuat!$C$5:$C$1000,DATE(Thang!$E$4,Thang!$C$4,BD$2),Xuat!$D$5:$D$1000,Loc!$A412)</f>
        <v>0</v>
      </c>
      <c r="BE412" s="7">
        <f>SUMIFS(Xuat!$G$5:$G$1000,Xuat!$C$5:$C$1000,DATE(Thang!$E$4,Thang!$C$4,BE$2),Xuat!$D$5:$D$1000,Loc!$A412)</f>
        <v>0</v>
      </c>
      <c r="BF412" s="7">
        <f>SUMIFS(Xuat!$G$5:$G$1000,Xuat!$C$5:$C$1000,DATE(Thang!$E$4,Thang!$C$4,BF$2),Xuat!$D$5:$D$1000,Loc!$A412)</f>
        <v>0</v>
      </c>
      <c r="BG412" s="7">
        <f>SUMIFS(Xuat!$G$5:$G$1000,Xuat!$C$5:$C$1000,DATE(Thang!$E$4,Thang!$C$4,BG$2),Xuat!$D$5:$D$1000,Loc!$A412)</f>
        <v>0</v>
      </c>
      <c r="BH412" s="7">
        <f>SUMIFS(Xuat!$G$5:$G$1000,Xuat!$C$5:$C$1000,DATE(Thang!$E$4,Thang!$C$4,BH$2),Xuat!$D$5:$D$1000,Loc!$A412)</f>
        <v>0</v>
      </c>
      <c r="BI412" s="7">
        <f>SUMIFS(Xuat!$G$5:$G$1000,Xuat!$C$5:$C$1000,DATE(Thang!$E$4,Thang!$C$4,BI$2),Xuat!$D$5:$D$1000,Loc!$A412)</f>
        <v>0</v>
      </c>
      <c r="BJ412" s="7">
        <f>SUMIFS(Xuat!$G$5:$G$1000,Xuat!$C$5:$C$1000,DATE(Thang!$E$4,Thang!$C$4,BJ$2),Xuat!$D$5:$D$1000,Loc!$A412)</f>
        <v>0</v>
      </c>
      <c r="BK412" s="7">
        <f>SUMIFS(Xuat!$G$5:$G$1000,Xuat!$C$5:$C$1000,DATE(Thang!$E$4,Thang!$C$4,BK$2),Xuat!$D$5:$D$1000,Loc!$A412)</f>
        <v>0</v>
      </c>
      <c r="BL412" s="7">
        <f>SUMIFS(Xuat!$G$5:$G$1000,Xuat!$C$5:$C$1000,DATE(Thang!$E$4,Thang!$C$4,BL$2),Xuat!$D$5:$D$1000,Loc!$A412)</f>
        <v>0</v>
      </c>
      <c r="BM412" s="7">
        <f>SUMIFS(Xuat!$G$5:$G$1000,Xuat!$C$5:$C$1000,DATE(Thang!$E$4,Thang!$C$4,BM$2),Xuat!$D$5:$D$1000,Loc!$A412)</f>
        <v>0</v>
      </c>
      <c r="BN412" s="7">
        <f>SUMIFS(Xuat!$G$5:$G$1000,Xuat!$C$5:$C$1000,DATE(Thang!$E$4,Thang!$C$4,BN$2),Xuat!$D$5:$D$1000,Loc!$A412)</f>
        <v>0</v>
      </c>
      <c r="BO412" s="7">
        <f>SUMIFS(Xuat!$G$5:$G$1000,Xuat!$C$5:$C$1000,DATE(Thang!$E$4,Thang!$C$4,BO$2),Xuat!$D$5:$D$1000,Loc!$A412)</f>
        <v>0</v>
      </c>
      <c r="BP412" s="7">
        <f>SUMIFS(Xuat!$G$5:$G$1000,Xuat!$C$5:$C$1000,DATE(Thang!$E$4,Thang!$C$4,BP$2),Xuat!$D$5:$D$1000,Loc!$A412)</f>
        <v>0</v>
      </c>
      <c r="BQ412" s="7">
        <f>SUMIFS(Xuat!$G$5:$G$1000,Xuat!$C$5:$C$1000,DATE(Thang!$E$4,Thang!$C$4,BQ$2),Xuat!$D$5:$D$1000,Loc!$A412)</f>
        <v>0</v>
      </c>
      <c r="BR412" s="7">
        <f>SUMIFS(Xuat!$G$5:$G$1000,Xuat!$C$5:$C$1000,DATE(Thang!$E$4,Thang!$C$4,BR$2),Xuat!$D$5:$D$1000,Loc!$A412)</f>
        <v>0</v>
      </c>
      <c r="BS412" s="7">
        <f>SUMIFS(Xuat!$G$5:$G$1000,Xuat!$C$5:$C$1000,DATE(Thang!$E$4,Thang!$C$4,BS$2),Xuat!$D$5:$D$1000,Loc!$A412)</f>
        <v>0</v>
      </c>
    </row>
    <row r="413" spans="1:71" x14ac:dyDescent="0.2">
      <c r="A413" s="2">
        <f>DM!C413</f>
        <v>0</v>
      </c>
      <c r="B413" s="3">
        <f>VLOOKUP(A413,Tondau!$B$5:$F$500,3,0)</f>
        <v>0</v>
      </c>
      <c r="C413" s="3">
        <f>VLOOKUP(Tinhgiavon!A413,Tondau!$B$5:$E$500,4,0)</f>
        <v>0</v>
      </c>
      <c r="D413" s="3">
        <f t="shared" si="32"/>
        <v>0</v>
      </c>
      <c r="E413" s="3">
        <f>SUMIF(Nhap!$F$5:$F$1000,Tinhgiavon!A413,Nhap!$K$5:$K$1000)</f>
        <v>0</v>
      </c>
      <c r="F413" s="3">
        <f t="shared" si="33"/>
        <v>0</v>
      </c>
      <c r="G413" s="3">
        <f t="shared" si="34"/>
        <v>0</v>
      </c>
      <c r="H413" s="3">
        <f t="shared" si="35"/>
        <v>0</v>
      </c>
      <c r="I413" s="3">
        <f t="shared" si="36"/>
        <v>0</v>
      </c>
      <c r="J413" s="7">
        <f>SUMIFS(Nhap!$I$5:$I$1000,Nhap!$E$5:$E$1000,DATE(Thang!$E$4,Thang!$C$4,Loc!$F$2),Nhap!$F$5:$F$1000,Loc!A413)</f>
        <v>0</v>
      </c>
      <c r="K413" s="7">
        <f>SUMIFS(Nhap!$I$5:$I$1000,Nhap!$E$5:$E$1000,DATE(Thang!$E$4,Thang!$C$4,Loc!$G$2),Nhap!$F$5:$F$1000,Loc!A413)</f>
        <v>0</v>
      </c>
      <c r="L413" s="7">
        <f>SUMIFS(Nhap!$I$5:$I$1000,Nhap!$E$5:$E$1000,DATE(Thang!$E$4,Thang!$C$4,Loc!$H$2),Nhap!$F$5:$F$1000,Loc!A413)</f>
        <v>0</v>
      </c>
      <c r="M413" s="7">
        <f>SUMIFS(Nhap!$I$5:$I$1000,Nhap!$E$5:$E$1000,DATE(Thang!$E$4,Thang!$C$4,Loc!$I$2),Nhap!$F$5:$F$1000,Loc!A413)</f>
        <v>0</v>
      </c>
      <c r="N413" s="7">
        <f>SUMIFS(Nhap!$I$5:$I$1000,Nhap!$E$5:$E$1000,DATE(Thang!$E$4,Thang!$C$4,Loc!$J$2),Nhap!$F$5:$F$1000,Loc!A413)</f>
        <v>0</v>
      </c>
      <c r="O413" s="7">
        <f>SUMIFS(Nhap!$I$5:$I$1000,Nhap!$E$5:$E$1000,DATE(Thang!$E$4,Thang!$C$4,Loc!$K$2),Nhap!$F$5:$F$1000,Loc!A413)</f>
        <v>0</v>
      </c>
      <c r="P413" s="7">
        <f>SUMIFS(Nhap!$I$5:$I$1000,Nhap!$E$5:$E$1000,DATE(Thang!$E$4,Thang!$C$4,Loc!$L$2),Nhap!$F$5:$F$1000,Loc!A413)</f>
        <v>0</v>
      </c>
      <c r="Q413" s="7">
        <f>SUMIFS(Nhap!$I$5:$I$1000,Nhap!$E$5:$E$1000,DATE(Thang!$E$4,Thang!$C$4,Loc!$M$2),Nhap!$F$5:$F$1000,Loc!A413)</f>
        <v>0</v>
      </c>
      <c r="R413" s="7">
        <f>SUMIFS(Nhap!$I$5:$I$1000,Nhap!$E$5:$E$1000,DATE(Thang!$E$4,Thang!$C$4,Loc!$N$2),Nhap!$F$5:$F$1000,Loc!A413)</f>
        <v>0</v>
      </c>
      <c r="S413" s="7">
        <f>SUMIFS(Nhap!$I$5:$I$1000,Nhap!$E$5:$E$1000,DATE(Thang!$E$4,Thang!$C$4,Loc!$O$2),Nhap!$F$5:$F$1000,Loc!A413)</f>
        <v>0</v>
      </c>
      <c r="T413" s="7">
        <f>SUMIFS(Nhap!$I$5:$I$1000,Nhap!$E$5:$E$1000,DATE(Thang!$E$4,Thang!$C$4,Loc!$P$2),Nhap!$F$5:$F$1000,Loc!A413)</f>
        <v>0</v>
      </c>
      <c r="U413" s="7">
        <f>SUMIFS(Nhap!$I$5:$I$1000,Nhap!$E$5:$E$1000,DATE(Thang!$E$4,Thang!$C$4,Loc!$Q$2),Nhap!$F$5:$F$1000,Loc!A413)</f>
        <v>0</v>
      </c>
      <c r="V413" s="7">
        <f>SUMIFS(Nhap!$I$5:$I$1000,Nhap!$E$5:$E$1000,DATE(Thang!$E$4,Thang!$C$4,Loc!$R$2),Nhap!$F$5:$F$1000,Loc!A413)</f>
        <v>0</v>
      </c>
      <c r="W413" s="7">
        <f>SUMIFS(Nhap!$I$5:$I$1000,Nhap!$E$5:$E$1000,DATE(Thang!$E$4,Thang!$C$4,Loc!$S$2),Nhap!$F$5:$F$1000,Loc!A413)</f>
        <v>0</v>
      </c>
      <c r="X413" s="7">
        <f>SUMIFS(Nhap!$I$5:$I$1000,Nhap!$E$5:$E$1000,DATE(Thang!$E$4,Thang!$C$4,Loc!$T$2),Nhap!$F$5:$F$1000,Loc!A413)</f>
        <v>0</v>
      </c>
      <c r="Y413" s="7">
        <f>SUMIFS(Nhap!$I$5:$I$1000,Nhap!$E$5:$E$1000,DATE(Thang!$E$4,Thang!$C$4,Loc!$U$2),Nhap!$F$5:$F$1000,Loc!A413)</f>
        <v>0</v>
      </c>
      <c r="Z413" s="7">
        <f>SUMIFS(Nhap!$I$5:$I$1000,Nhap!$E$5:$E$1000,DATE(Thang!$E$4,Thang!$C$4,Loc!$V$2),Nhap!$F$5:$F$1000,Loc!A413)</f>
        <v>0</v>
      </c>
      <c r="AA413" s="7">
        <f>SUMIFS(Nhap!$I$5:$I$1000,Nhap!$E$5:$E$1000,DATE(Thang!$E$4,Thang!$C$4,Loc!$W$2),Nhap!$F$5:$F$1000,Loc!A413)</f>
        <v>0</v>
      </c>
      <c r="AB413" s="7">
        <f>SUMIFS(Nhap!$I$5:$I$1000,Nhap!$E$5:$E$1000,DATE(Thang!$E$4,Thang!$C$4,Loc!$X$2),Nhap!$F$5:$F$1000,Loc!A413)</f>
        <v>0</v>
      </c>
      <c r="AC413" s="7">
        <f>SUMIFS(Nhap!$I$5:$I$1000,Nhap!$E$5:$E$1000,DATE(Thang!$E$4,Thang!$C$4,Loc!$Y$2),Nhap!$F$5:$F$1000,Loc!A413)</f>
        <v>0</v>
      </c>
      <c r="AD413" s="7">
        <f>SUMIFS(Nhap!$I$5:$I$1000,Nhap!$E$5:$E$1000,DATE(Thang!$E$4,Thang!$C$4,Loc!$Z$2),Nhap!$F$5:$F$1000,Loc!A413)</f>
        <v>0</v>
      </c>
      <c r="AE413" s="7">
        <f>SUMIFS(Nhap!$I$5:$I$1000,Nhap!$E$5:$E$1000,DATE(Thang!$E$4,Thang!$C$4,Loc!$AA$2),Nhap!$F$5:$F$1000,Loc!A413)</f>
        <v>0</v>
      </c>
      <c r="AF413" s="7">
        <f>SUMIFS(Nhap!$I$5:$I$1000,Nhap!$E$5:$E$1000,DATE(Thang!$E$4,Thang!$C$4,Loc!$AB$2),Nhap!$F$5:$F$1000,Loc!A413)</f>
        <v>0</v>
      </c>
      <c r="AG413" s="7">
        <f>SUMIFS(Nhap!$I$5:$I$1000,Nhap!$E$5:$E$1000,DATE(Thang!$E$4,Thang!$C$4,Loc!$AC$2),Nhap!$F$5:$F$1000,Loc!A413)</f>
        <v>0</v>
      </c>
      <c r="AH413" s="7">
        <f>SUMIFS(Nhap!$I$5:$I$1000,Nhap!$E$5:$E$1000,DATE(Thang!$E$4,Thang!$C$4,Loc!$AD$2),Nhap!$F$5:$F$1000,Loc!$A$5)</f>
        <v>0</v>
      </c>
      <c r="AI413" s="7">
        <f>SUMIFS(Nhap!$I$5:$I$1000,Nhap!$E$5:$E$1000,DATE(Thang!$E$4,Thang!$C$4,Loc!$AE$2),Nhap!$F$5:$F$1000,Loc!A413)</f>
        <v>0</v>
      </c>
      <c r="AJ413" s="7">
        <f>SUMIFS(Nhap!$I$5:$I$1000,Nhap!$E$5:$E$1000,DATE(Thang!$E$4,Thang!$C$4,Loc!$AF$2),Nhap!$F$5:$F$1000,Loc!A413)</f>
        <v>0</v>
      </c>
      <c r="AK413" s="7">
        <f>SUMIFS(Nhap!$I$5:$I$1000,Nhap!$E$5:$E$1000,DATE(Thang!$E$4,Thang!$C$4,Loc!$AG$2),Nhap!$F$5:$F$1000,Loc!A413)</f>
        <v>0</v>
      </c>
      <c r="AL413" s="7">
        <f>SUMIFS(Nhap!$I$5:$I$1000,Nhap!$E$5:$E$1000,DATE(Thang!$E$4,Thang!$C$4,Loc!$AH$2),Nhap!$F$5:$F$1000,Loc!A413)</f>
        <v>0</v>
      </c>
      <c r="AM413" s="7">
        <f>SUMIFS(Nhap!$I$5:$I$1000,Nhap!$E$5:$E$1000,DATE(Thang!$E$4,Thang!$C$4,Loc!$AI$2),Nhap!$F$5:$F$1000,Loc!A413)</f>
        <v>0</v>
      </c>
      <c r="AN413" s="7">
        <f>SUMIFS(Nhap!$I$5:$I$1000,Nhap!$E$5:$E$1000,DATE(Thang!$E$4,Thang!$C$4,Loc!$AJ$2),Nhap!$F$5:$F$1000,Loc!A413)</f>
        <v>0</v>
      </c>
      <c r="AO413" s="7">
        <f>SUMIFS(Xuat!$G$5:$G$1000,Xuat!$C$5:$C$1000,DATE(Thang!$E$4,Thang!$C$4,AO$2),Xuat!$D$5:$D$1000,Loc!$A413)</f>
        <v>0</v>
      </c>
      <c r="AP413" s="7">
        <f>SUMIFS(Xuat!$G$5:$G$1000,Xuat!$C$5:$C$1000,DATE(Thang!$E$4,Thang!$C$4,AP$2),Xuat!$D$5:$D$1000,Loc!$A413)</f>
        <v>0</v>
      </c>
      <c r="AQ413" s="7">
        <f>SUMIFS(Xuat!$G$5:$G$1000,Xuat!$C$5:$C$1000,DATE(Thang!$E$4,Thang!$C$4,AQ$2),Xuat!$D$5:$D$1000,Loc!$A413)</f>
        <v>0</v>
      </c>
      <c r="AR413" s="7">
        <f>SUMIFS(Xuat!$G$5:$G$1000,Xuat!$C$5:$C$1000,DATE(Thang!$E$4,Thang!$C$4,AR$2),Xuat!$D$5:$D$1000,Loc!$A413)</f>
        <v>0</v>
      </c>
      <c r="AS413" s="7">
        <f>SUMIFS(Xuat!$G$5:$G$1000,Xuat!$C$5:$C$1000,DATE(Thang!$E$4,Thang!$C$4,AS$2),Xuat!$D$5:$D$1000,Loc!$A413)</f>
        <v>0</v>
      </c>
      <c r="AT413" s="7">
        <f>SUMIFS(Xuat!$G$5:$G$1000,Xuat!$C$5:$C$1000,DATE(Thang!$E$4,Thang!$C$4,AT$2),Xuat!$D$5:$D$1000,Loc!$A413)</f>
        <v>0</v>
      </c>
      <c r="AU413" s="7">
        <f>SUMIFS(Xuat!$G$5:$G$1000,Xuat!$C$5:$C$1000,DATE(Thang!$E$4,Thang!$C$4,AU$2),Xuat!$D$5:$D$1000,Loc!$A413)</f>
        <v>0</v>
      </c>
      <c r="AV413" s="7">
        <f>SUMIFS(Xuat!$G$5:$G$1000,Xuat!$C$5:$C$1000,DATE(Thang!$E$4,Thang!$C$4,AV$2),Xuat!$D$5:$D$1000,Loc!$A413)</f>
        <v>0</v>
      </c>
      <c r="AW413" s="7">
        <f>SUMIFS(Xuat!$G$5:$G$1000,Xuat!$C$5:$C$1000,DATE(Thang!$E$4,Thang!$C$4,AW$2),Xuat!$D$5:$D$1000,Loc!$A413)</f>
        <v>0</v>
      </c>
      <c r="AX413" s="7">
        <f>SUMIFS(Xuat!$G$5:$G$1000,Xuat!$C$5:$C$1000,DATE(Thang!$E$4,Thang!$C$4,AX$2),Xuat!$D$5:$D$1000,Loc!$A413)</f>
        <v>0</v>
      </c>
      <c r="AY413" s="7">
        <f>SUMIFS(Xuat!$G$5:$G$1000,Xuat!$C$5:$C$1000,DATE(Thang!$E$4,Thang!$C$4,AY$2),Xuat!$D$5:$D$1000,Loc!$A413)</f>
        <v>0</v>
      </c>
      <c r="AZ413" s="7">
        <f>SUMIFS(Xuat!$G$5:$G$1000,Xuat!$C$5:$C$1000,DATE(Thang!$E$4,Thang!$C$4,AZ$2),Xuat!$D$5:$D$1000,Loc!$A413)</f>
        <v>0</v>
      </c>
      <c r="BA413" s="7">
        <f>SUMIFS(Xuat!$G$5:$G$1000,Xuat!$C$5:$C$1000,DATE(Thang!$E$4,Thang!$C$4,BA$2),Xuat!$D$5:$D$1000,Loc!$A413)</f>
        <v>0</v>
      </c>
      <c r="BB413" s="7">
        <f>SUMIFS(Xuat!$G$5:$G$1000,Xuat!$C$5:$C$1000,DATE(Thang!$E$4,Thang!$C$4,BB$2),Xuat!$D$5:$D$1000,Loc!$A413)</f>
        <v>0</v>
      </c>
      <c r="BC413" s="7">
        <f>SUMIFS(Xuat!$G$5:$G$1000,Xuat!$C$5:$C$1000,DATE(Thang!$E$4,Thang!$C$4,BC$2),Xuat!$D$5:$D$1000,Loc!$A413)</f>
        <v>0</v>
      </c>
      <c r="BD413" s="7">
        <f>SUMIFS(Xuat!$G$5:$G$1000,Xuat!$C$5:$C$1000,DATE(Thang!$E$4,Thang!$C$4,BD$2),Xuat!$D$5:$D$1000,Loc!$A413)</f>
        <v>0</v>
      </c>
      <c r="BE413" s="7">
        <f>SUMIFS(Xuat!$G$5:$G$1000,Xuat!$C$5:$C$1000,DATE(Thang!$E$4,Thang!$C$4,BE$2),Xuat!$D$5:$D$1000,Loc!$A413)</f>
        <v>0</v>
      </c>
      <c r="BF413" s="7">
        <f>SUMIFS(Xuat!$G$5:$G$1000,Xuat!$C$5:$C$1000,DATE(Thang!$E$4,Thang!$C$4,BF$2),Xuat!$D$5:$D$1000,Loc!$A413)</f>
        <v>0</v>
      </c>
      <c r="BG413" s="7">
        <f>SUMIFS(Xuat!$G$5:$G$1000,Xuat!$C$5:$C$1000,DATE(Thang!$E$4,Thang!$C$4,BG$2),Xuat!$D$5:$D$1000,Loc!$A413)</f>
        <v>0</v>
      </c>
      <c r="BH413" s="7">
        <f>SUMIFS(Xuat!$G$5:$G$1000,Xuat!$C$5:$C$1000,DATE(Thang!$E$4,Thang!$C$4,BH$2),Xuat!$D$5:$D$1000,Loc!$A413)</f>
        <v>0</v>
      </c>
      <c r="BI413" s="7">
        <f>SUMIFS(Xuat!$G$5:$G$1000,Xuat!$C$5:$C$1000,DATE(Thang!$E$4,Thang!$C$4,BI$2),Xuat!$D$5:$D$1000,Loc!$A413)</f>
        <v>0</v>
      </c>
      <c r="BJ413" s="7">
        <f>SUMIFS(Xuat!$G$5:$G$1000,Xuat!$C$5:$C$1000,DATE(Thang!$E$4,Thang!$C$4,BJ$2),Xuat!$D$5:$D$1000,Loc!$A413)</f>
        <v>0</v>
      </c>
      <c r="BK413" s="7">
        <f>SUMIFS(Xuat!$G$5:$G$1000,Xuat!$C$5:$C$1000,DATE(Thang!$E$4,Thang!$C$4,BK$2),Xuat!$D$5:$D$1000,Loc!$A413)</f>
        <v>0</v>
      </c>
      <c r="BL413" s="7">
        <f>SUMIFS(Xuat!$G$5:$G$1000,Xuat!$C$5:$C$1000,DATE(Thang!$E$4,Thang!$C$4,BL$2),Xuat!$D$5:$D$1000,Loc!$A413)</f>
        <v>0</v>
      </c>
      <c r="BM413" s="7">
        <f>SUMIFS(Xuat!$G$5:$G$1000,Xuat!$C$5:$C$1000,DATE(Thang!$E$4,Thang!$C$4,BM$2),Xuat!$D$5:$D$1000,Loc!$A413)</f>
        <v>0</v>
      </c>
      <c r="BN413" s="7">
        <f>SUMIFS(Xuat!$G$5:$G$1000,Xuat!$C$5:$C$1000,DATE(Thang!$E$4,Thang!$C$4,BN$2),Xuat!$D$5:$D$1000,Loc!$A413)</f>
        <v>0</v>
      </c>
      <c r="BO413" s="7">
        <f>SUMIFS(Xuat!$G$5:$G$1000,Xuat!$C$5:$C$1000,DATE(Thang!$E$4,Thang!$C$4,BO$2),Xuat!$D$5:$D$1000,Loc!$A413)</f>
        <v>0</v>
      </c>
      <c r="BP413" s="7">
        <f>SUMIFS(Xuat!$G$5:$G$1000,Xuat!$C$5:$C$1000,DATE(Thang!$E$4,Thang!$C$4,BP$2),Xuat!$D$5:$D$1000,Loc!$A413)</f>
        <v>0</v>
      </c>
      <c r="BQ413" s="7">
        <f>SUMIFS(Xuat!$G$5:$G$1000,Xuat!$C$5:$C$1000,DATE(Thang!$E$4,Thang!$C$4,BQ$2),Xuat!$D$5:$D$1000,Loc!$A413)</f>
        <v>0</v>
      </c>
      <c r="BR413" s="7">
        <f>SUMIFS(Xuat!$G$5:$G$1000,Xuat!$C$5:$C$1000,DATE(Thang!$E$4,Thang!$C$4,BR$2),Xuat!$D$5:$D$1000,Loc!$A413)</f>
        <v>0</v>
      </c>
      <c r="BS413" s="7">
        <f>SUMIFS(Xuat!$G$5:$G$1000,Xuat!$C$5:$C$1000,DATE(Thang!$E$4,Thang!$C$4,BS$2),Xuat!$D$5:$D$1000,Loc!$A413)</f>
        <v>0</v>
      </c>
    </row>
    <row r="414" spans="1:71" x14ac:dyDescent="0.2">
      <c r="A414" s="2">
        <f>DM!C414</f>
        <v>0</v>
      </c>
      <c r="B414" s="3">
        <f>VLOOKUP(A414,Tondau!$B$5:$F$500,3,0)</f>
        <v>0</v>
      </c>
      <c r="C414" s="3">
        <f>VLOOKUP(Tinhgiavon!A414,Tondau!$B$5:$E$500,4,0)</f>
        <v>0</v>
      </c>
      <c r="D414" s="3">
        <f t="shared" si="32"/>
        <v>0</v>
      </c>
      <c r="E414" s="3">
        <f>SUMIF(Nhap!$F$5:$F$1000,Tinhgiavon!A414,Nhap!$K$5:$K$1000)</f>
        <v>0</v>
      </c>
      <c r="F414" s="3">
        <f t="shared" si="33"/>
        <v>0</v>
      </c>
      <c r="G414" s="3">
        <f t="shared" si="34"/>
        <v>0</v>
      </c>
      <c r="H414" s="3">
        <f t="shared" si="35"/>
        <v>0</v>
      </c>
      <c r="I414" s="3">
        <f t="shared" si="36"/>
        <v>0</v>
      </c>
      <c r="J414" s="7">
        <f>SUMIFS(Nhap!$I$5:$I$1000,Nhap!$E$5:$E$1000,DATE(Thang!$E$4,Thang!$C$4,Loc!$F$2),Nhap!$F$5:$F$1000,Loc!A414)</f>
        <v>0</v>
      </c>
      <c r="K414" s="7">
        <f>SUMIFS(Nhap!$I$5:$I$1000,Nhap!$E$5:$E$1000,DATE(Thang!$E$4,Thang!$C$4,Loc!$G$2),Nhap!$F$5:$F$1000,Loc!A414)</f>
        <v>0</v>
      </c>
      <c r="L414" s="7">
        <f>SUMIFS(Nhap!$I$5:$I$1000,Nhap!$E$5:$E$1000,DATE(Thang!$E$4,Thang!$C$4,Loc!$H$2),Nhap!$F$5:$F$1000,Loc!A414)</f>
        <v>0</v>
      </c>
      <c r="M414" s="7">
        <f>SUMIFS(Nhap!$I$5:$I$1000,Nhap!$E$5:$E$1000,DATE(Thang!$E$4,Thang!$C$4,Loc!$I$2),Nhap!$F$5:$F$1000,Loc!A414)</f>
        <v>0</v>
      </c>
      <c r="N414" s="7">
        <f>SUMIFS(Nhap!$I$5:$I$1000,Nhap!$E$5:$E$1000,DATE(Thang!$E$4,Thang!$C$4,Loc!$J$2),Nhap!$F$5:$F$1000,Loc!A414)</f>
        <v>0</v>
      </c>
      <c r="O414" s="7">
        <f>SUMIFS(Nhap!$I$5:$I$1000,Nhap!$E$5:$E$1000,DATE(Thang!$E$4,Thang!$C$4,Loc!$K$2),Nhap!$F$5:$F$1000,Loc!A414)</f>
        <v>0</v>
      </c>
      <c r="P414" s="7">
        <f>SUMIFS(Nhap!$I$5:$I$1000,Nhap!$E$5:$E$1000,DATE(Thang!$E$4,Thang!$C$4,Loc!$L$2),Nhap!$F$5:$F$1000,Loc!A414)</f>
        <v>0</v>
      </c>
      <c r="Q414" s="7">
        <f>SUMIFS(Nhap!$I$5:$I$1000,Nhap!$E$5:$E$1000,DATE(Thang!$E$4,Thang!$C$4,Loc!$M$2),Nhap!$F$5:$F$1000,Loc!A414)</f>
        <v>0</v>
      </c>
      <c r="R414" s="7">
        <f>SUMIFS(Nhap!$I$5:$I$1000,Nhap!$E$5:$E$1000,DATE(Thang!$E$4,Thang!$C$4,Loc!$N$2),Nhap!$F$5:$F$1000,Loc!A414)</f>
        <v>0</v>
      </c>
      <c r="S414" s="7">
        <f>SUMIFS(Nhap!$I$5:$I$1000,Nhap!$E$5:$E$1000,DATE(Thang!$E$4,Thang!$C$4,Loc!$O$2),Nhap!$F$5:$F$1000,Loc!A414)</f>
        <v>0</v>
      </c>
      <c r="T414" s="7">
        <f>SUMIFS(Nhap!$I$5:$I$1000,Nhap!$E$5:$E$1000,DATE(Thang!$E$4,Thang!$C$4,Loc!$P$2),Nhap!$F$5:$F$1000,Loc!A414)</f>
        <v>0</v>
      </c>
      <c r="U414" s="7">
        <f>SUMIFS(Nhap!$I$5:$I$1000,Nhap!$E$5:$E$1000,DATE(Thang!$E$4,Thang!$C$4,Loc!$Q$2),Nhap!$F$5:$F$1000,Loc!A414)</f>
        <v>0</v>
      </c>
      <c r="V414" s="7">
        <f>SUMIFS(Nhap!$I$5:$I$1000,Nhap!$E$5:$E$1000,DATE(Thang!$E$4,Thang!$C$4,Loc!$R$2),Nhap!$F$5:$F$1000,Loc!A414)</f>
        <v>0</v>
      </c>
      <c r="W414" s="7">
        <f>SUMIFS(Nhap!$I$5:$I$1000,Nhap!$E$5:$E$1000,DATE(Thang!$E$4,Thang!$C$4,Loc!$S$2),Nhap!$F$5:$F$1000,Loc!A414)</f>
        <v>0</v>
      </c>
      <c r="X414" s="7">
        <f>SUMIFS(Nhap!$I$5:$I$1000,Nhap!$E$5:$E$1000,DATE(Thang!$E$4,Thang!$C$4,Loc!$T$2),Nhap!$F$5:$F$1000,Loc!A414)</f>
        <v>0</v>
      </c>
      <c r="Y414" s="7">
        <f>SUMIFS(Nhap!$I$5:$I$1000,Nhap!$E$5:$E$1000,DATE(Thang!$E$4,Thang!$C$4,Loc!$U$2),Nhap!$F$5:$F$1000,Loc!A414)</f>
        <v>0</v>
      </c>
      <c r="Z414" s="7">
        <f>SUMIFS(Nhap!$I$5:$I$1000,Nhap!$E$5:$E$1000,DATE(Thang!$E$4,Thang!$C$4,Loc!$V$2),Nhap!$F$5:$F$1000,Loc!A414)</f>
        <v>0</v>
      </c>
      <c r="AA414" s="7">
        <f>SUMIFS(Nhap!$I$5:$I$1000,Nhap!$E$5:$E$1000,DATE(Thang!$E$4,Thang!$C$4,Loc!$W$2),Nhap!$F$5:$F$1000,Loc!A414)</f>
        <v>0</v>
      </c>
      <c r="AB414" s="7">
        <f>SUMIFS(Nhap!$I$5:$I$1000,Nhap!$E$5:$E$1000,DATE(Thang!$E$4,Thang!$C$4,Loc!$X$2),Nhap!$F$5:$F$1000,Loc!A414)</f>
        <v>0</v>
      </c>
      <c r="AC414" s="7">
        <f>SUMIFS(Nhap!$I$5:$I$1000,Nhap!$E$5:$E$1000,DATE(Thang!$E$4,Thang!$C$4,Loc!$Y$2),Nhap!$F$5:$F$1000,Loc!A414)</f>
        <v>0</v>
      </c>
      <c r="AD414" s="7">
        <f>SUMIFS(Nhap!$I$5:$I$1000,Nhap!$E$5:$E$1000,DATE(Thang!$E$4,Thang!$C$4,Loc!$Z$2),Nhap!$F$5:$F$1000,Loc!A414)</f>
        <v>0</v>
      </c>
      <c r="AE414" s="7">
        <f>SUMIFS(Nhap!$I$5:$I$1000,Nhap!$E$5:$E$1000,DATE(Thang!$E$4,Thang!$C$4,Loc!$AA$2),Nhap!$F$5:$F$1000,Loc!A414)</f>
        <v>0</v>
      </c>
      <c r="AF414" s="7">
        <f>SUMIFS(Nhap!$I$5:$I$1000,Nhap!$E$5:$E$1000,DATE(Thang!$E$4,Thang!$C$4,Loc!$AB$2),Nhap!$F$5:$F$1000,Loc!A414)</f>
        <v>0</v>
      </c>
      <c r="AG414" s="7">
        <f>SUMIFS(Nhap!$I$5:$I$1000,Nhap!$E$5:$E$1000,DATE(Thang!$E$4,Thang!$C$4,Loc!$AC$2),Nhap!$F$5:$F$1000,Loc!A414)</f>
        <v>0</v>
      </c>
      <c r="AH414" s="7">
        <f>SUMIFS(Nhap!$I$5:$I$1000,Nhap!$E$5:$E$1000,DATE(Thang!$E$4,Thang!$C$4,Loc!$AD$2),Nhap!$F$5:$F$1000,Loc!$A$5)</f>
        <v>0</v>
      </c>
      <c r="AI414" s="7">
        <f>SUMIFS(Nhap!$I$5:$I$1000,Nhap!$E$5:$E$1000,DATE(Thang!$E$4,Thang!$C$4,Loc!$AE$2),Nhap!$F$5:$F$1000,Loc!A414)</f>
        <v>0</v>
      </c>
      <c r="AJ414" s="7">
        <f>SUMIFS(Nhap!$I$5:$I$1000,Nhap!$E$5:$E$1000,DATE(Thang!$E$4,Thang!$C$4,Loc!$AF$2),Nhap!$F$5:$F$1000,Loc!A414)</f>
        <v>0</v>
      </c>
      <c r="AK414" s="7">
        <f>SUMIFS(Nhap!$I$5:$I$1000,Nhap!$E$5:$E$1000,DATE(Thang!$E$4,Thang!$C$4,Loc!$AG$2),Nhap!$F$5:$F$1000,Loc!A414)</f>
        <v>0</v>
      </c>
      <c r="AL414" s="7">
        <f>SUMIFS(Nhap!$I$5:$I$1000,Nhap!$E$5:$E$1000,DATE(Thang!$E$4,Thang!$C$4,Loc!$AH$2),Nhap!$F$5:$F$1000,Loc!A414)</f>
        <v>0</v>
      </c>
      <c r="AM414" s="7">
        <f>SUMIFS(Nhap!$I$5:$I$1000,Nhap!$E$5:$E$1000,DATE(Thang!$E$4,Thang!$C$4,Loc!$AI$2),Nhap!$F$5:$F$1000,Loc!A414)</f>
        <v>0</v>
      </c>
      <c r="AN414" s="7">
        <f>SUMIFS(Nhap!$I$5:$I$1000,Nhap!$E$5:$E$1000,DATE(Thang!$E$4,Thang!$C$4,Loc!$AJ$2),Nhap!$F$5:$F$1000,Loc!A414)</f>
        <v>0</v>
      </c>
      <c r="AO414" s="7">
        <f>SUMIFS(Xuat!$G$5:$G$1000,Xuat!$C$5:$C$1000,DATE(Thang!$E$4,Thang!$C$4,AO$2),Xuat!$D$5:$D$1000,Loc!$A414)</f>
        <v>0</v>
      </c>
      <c r="AP414" s="7">
        <f>SUMIFS(Xuat!$G$5:$G$1000,Xuat!$C$5:$C$1000,DATE(Thang!$E$4,Thang!$C$4,AP$2),Xuat!$D$5:$D$1000,Loc!$A414)</f>
        <v>0</v>
      </c>
      <c r="AQ414" s="7">
        <f>SUMIFS(Xuat!$G$5:$G$1000,Xuat!$C$5:$C$1000,DATE(Thang!$E$4,Thang!$C$4,AQ$2),Xuat!$D$5:$D$1000,Loc!$A414)</f>
        <v>0</v>
      </c>
      <c r="AR414" s="7">
        <f>SUMIFS(Xuat!$G$5:$G$1000,Xuat!$C$5:$C$1000,DATE(Thang!$E$4,Thang!$C$4,AR$2),Xuat!$D$5:$D$1000,Loc!$A414)</f>
        <v>0</v>
      </c>
      <c r="AS414" s="7">
        <f>SUMIFS(Xuat!$G$5:$G$1000,Xuat!$C$5:$C$1000,DATE(Thang!$E$4,Thang!$C$4,AS$2),Xuat!$D$5:$D$1000,Loc!$A414)</f>
        <v>0</v>
      </c>
      <c r="AT414" s="7">
        <f>SUMIFS(Xuat!$G$5:$G$1000,Xuat!$C$5:$C$1000,DATE(Thang!$E$4,Thang!$C$4,AT$2),Xuat!$D$5:$D$1000,Loc!$A414)</f>
        <v>0</v>
      </c>
      <c r="AU414" s="7">
        <f>SUMIFS(Xuat!$G$5:$G$1000,Xuat!$C$5:$C$1000,DATE(Thang!$E$4,Thang!$C$4,AU$2),Xuat!$D$5:$D$1000,Loc!$A414)</f>
        <v>0</v>
      </c>
      <c r="AV414" s="7">
        <f>SUMIFS(Xuat!$G$5:$G$1000,Xuat!$C$5:$C$1000,DATE(Thang!$E$4,Thang!$C$4,AV$2),Xuat!$D$5:$D$1000,Loc!$A414)</f>
        <v>0</v>
      </c>
      <c r="AW414" s="7">
        <f>SUMIFS(Xuat!$G$5:$G$1000,Xuat!$C$5:$C$1000,DATE(Thang!$E$4,Thang!$C$4,AW$2),Xuat!$D$5:$D$1000,Loc!$A414)</f>
        <v>0</v>
      </c>
      <c r="AX414" s="7">
        <f>SUMIFS(Xuat!$G$5:$G$1000,Xuat!$C$5:$C$1000,DATE(Thang!$E$4,Thang!$C$4,AX$2),Xuat!$D$5:$D$1000,Loc!$A414)</f>
        <v>0</v>
      </c>
      <c r="AY414" s="7">
        <f>SUMIFS(Xuat!$G$5:$G$1000,Xuat!$C$5:$C$1000,DATE(Thang!$E$4,Thang!$C$4,AY$2),Xuat!$D$5:$D$1000,Loc!$A414)</f>
        <v>0</v>
      </c>
      <c r="AZ414" s="7">
        <f>SUMIFS(Xuat!$G$5:$G$1000,Xuat!$C$5:$C$1000,DATE(Thang!$E$4,Thang!$C$4,AZ$2),Xuat!$D$5:$D$1000,Loc!$A414)</f>
        <v>0</v>
      </c>
      <c r="BA414" s="7">
        <f>SUMIFS(Xuat!$G$5:$G$1000,Xuat!$C$5:$C$1000,DATE(Thang!$E$4,Thang!$C$4,BA$2),Xuat!$D$5:$D$1000,Loc!$A414)</f>
        <v>0</v>
      </c>
      <c r="BB414" s="7">
        <f>SUMIFS(Xuat!$G$5:$G$1000,Xuat!$C$5:$C$1000,DATE(Thang!$E$4,Thang!$C$4,BB$2),Xuat!$D$5:$D$1000,Loc!$A414)</f>
        <v>0</v>
      </c>
      <c r="BC414" s="7">
        <f>SUMIFS(Xuat!$G$5:$G$1000,Xuat!$C$5:$C$1000,DATE(Thang!$E$4,Thang!$C$4,BC$2),Xuat!$D$5:$D$1000,Loc!$A414)</f>
        <v>0</v>
      </c>
      <c r="BD414" s="7">
        <f>SUMIFS(Xuat!$G$5:$G$1000,Xuat!$C$5:$C$1000,DATE(Thang!$E$4,Thang!$C$4,BD$2),Xuat!$D$5:$D$1000,Loc!$A414)</f>
        <v>0</v>
      </c>
      <c r="BE414" s="7">
        <f>SUMIFS(Xuat!$G$5:$G$1000,Xuat!$C$5:$C$1000,DATE(Thang!$E$4,Thang!$C$4,BE$2),Xuat!$D$5:$D$1000,Loc!$A414)</f>
        <v>0</v>
      </c>
      <c r="BF414" s="7">
        <f>SUMIFS(Xuat!$G$5:$G$1000,Xuat!$C$5:$C$1000,DATE(Thang!$E$4,Thang!$C$4,BF$2),Xuat!$D$5:$D$1000,Loc!$A414)</f>
        <v>0</v>
      </c>
      <c r="BG414" s="7">
        <f>SUMIFS(Xuat!$G$5:$G$1000,Xuat!$C$5:$C$1000,DATE(Thang!$E$4,Thang!$C$4,BG$2),Xuat!$D$5:$D$1000,Loc!$A414)</f>
        <v>0</v>
      </c>
      <c r="BH414" s="7">
        <f>SUMIFS(Xuat!$G$5:$G$1000,Xuat!$C$5:$C$1000,DATE(Thang!$E$4,Thang!$C$4,BH$2),Xuat!$D$5:$D$1000,Loc!$A414)</f>
        <v>0</v>
      </c>
      <c r="BI414" s="7">
        <f>SUMIFS(Xuat!$G$5:$G$1000,Xuat!$C$5:$C$1000,DATE(Thang!$E$4,Thang!$C$4,BI$2),Xuat!$D$5:$D$1000,Loc!$A414)</f>
        <v>0</v>
      </c>
      <c r="BJ414" s="7">
        <f>SUMIFS(Xuat!$G$5:$G$1000,Xuat!$C$5:$C$1000,DATE(Thang!$E$4,Thang!$C$4,BJ$2),Xuat!$D$5:$D$1000,Loc!$A414)</f>
        <v>0</v>
      </c>
      <c r="BK414" s="7">
        <f>SUMIFS(Xuat!$G$5:$G$1000,Xuat!$C$5:$C$1000,DATE(Thang!$E$4,Thang!$C$4,BK$2),Xuat!$D$5:$D$1000,Loc!$A414)</f>
        <v>0</v>
      </c>
      <c r="BL414" s="7">
        <f>SUMIFS(Xuat!$G$5:$G$1000,Xuat!$C$5:$C$1000,DATE(Thang!$E$4,Thang!$C$4,BL$2),Xuat!$D$5:$D$1000,Loc!$A414)</f>
        <v>0</v>
      </c>
      <c r="BM414" s="7">
        <f>SUMIFS(Xuat!$G$5:$G$1000,Xuat!$C$5:$C$1000,DATE(Thang!$E$4,Thang!$C$4,BM$2),Xuat!$D$5:$D$1000,Loc!$A414)</f>
        <v>0</v>
      </c>
      <c r="BN414" s="7">
        <f>SUMIFS(Xuat!$G$5:$G$1000,Xuat!$C$5:$C$1000,DATE(Thang!$E$4,Thang!$C$4,BN$2),Xuat!$D$5:$D$1000,Loc!$A414)</f>
        <v>0</v>
      </c>
      <c r="BO414" s="7">
        <f>SUMIFS(Xuat!$G$5:$G$1000,Xuat!$C$5:$C$1000,DATE(Thang!$E$4,Thang!$C$4,BO$2),Xuat!$D$5:$D$1000,Loc!$A414)</f>
        <v>0</v>
      </c>
      <c r="BP414" s="7">
        <f>SUMIFS(Xuat!$G$5:$G$1000,Xuat!$C$5:$C$1000,DATE(Thang!$E$4,Thang!$C$4,BP$2),Xuat!$D$5:$D$1000,Loc!$A414)</f>
        <v>0</v>
      </c>
      <c r="BQ414" s="7">
        <f>SUMIFS(Xuat!$G$5:$G$1000,Xuat!$C$5:$C$1000,DATE(Thang!$E$4,Thang!$C$4,BQ$2),Xuat!$D$5:$D$1000,Loc!$A414)</f>
        <v>0</v>
      </c>
      <c r="BR414" s="7">
        <f>SUMIFS(Xuat!$G$5:$G$1000,Xuat!$C$5:$C$1000,DATE(Thang!$E$4,Thang!$C$4,BR$2),Xuat!$D$5:$D$1000,Loc!$A414)</f>
        <v>0</v>
      </c>
      <c r="BS414" s="7">
        <f>SUMIFS(Xuat!$G$5:$G$1000,Xuat!$C$5:$C$1000,DATE(Thang!$E$4,Thang!$C$4,BS$2),Xuat!$D$5:$D$1000,Loc!$A414)</f>
        <v>0</v>
      </c>
    </row>
    <row r="415" spans="1:71" x14ac:dyDescent="0.2">
      <c r="A415" s="2">
        <f>DM!C415</f>
        <v>0</v>
      </c>
      <c r="B415" s="3">
        <f>VLOOKUP(A415,Tondau!$B$5:$F$500,3,0)</f>
        <v>0</v>
      </c>
      <c r="C415" s="3">
        <f>VLOOKUP(Tinhgiavon!A415,Tondau!$B$5:$E$500,4,0)</f>
        <v>0</v>
      </c>
      <c r="D415" s="3">
        <f t="shared" si="32"/>
        <v>0</v>
      </c>
      <c r="E415" s="3">
        <f>SUMIF(Nhap!$F$5:$F$1000,Tinhgiavon!A415,Nhap!$K$5:$K$1000)</f>
        <v>0</v>
      </c>
      <c r="F415" s="3">
        <f t="shared" si="33"/>
        <v>0</v>
      </c>
      <c r="G415" s="3">
        <f t="shared" si="34"/>
        <v>0</v>
      </c>
      <c r="H415" s="3">
        <f t="shared" si="35"/>
        <v>0</v>
      </c>
      <c r="I415" s="3">
        <f t="shared" si="36"/>
        <v>0</v>
      </c>
      <c r="J415" s="7">
        <f>SUMIFS(Nhap!$I$5:$I$1000,Nhap!$E$5:$E$1000,DATE(Thang!$E$4,Thang!$C$4,Loc!$F$2),Nhap!$F$5:$F$1000,Loc!A415)</f>
        <v>0</v>
      </c>
      <c r="K415" s="7">
        <f>SUMIFS(Nhap!$I$5:$I$1000,Nhap!$E$5:$E$1000,DATE(Thang!$E$4,Thang!$C$4,Loc!$G$2),Nhap!$F$5:$F$1000,Loc!A415)</f>
        <v>0</v>
      </c>
      <c r="L415" s="7">
        <f>SUMIFS(Nhap!$I$5:$I$1000,Nhap!$E$5:$E$1000,DATE(Thang!$E$4,Thang!$C$4,Loc!$H$2),Nhap!$F$5:$F$1000,Loc!A415)</f>
        <v>0</v>
      </c>
      <c r="M415" s="7">
        <f>SUMIFS(Nhap!$I$5:$I$1000,Nhap!$E$5:$E$1000,DATE(Thang!$E$4,Thang!$C$4,Loc!$I$2),Nhap!$F$5:$F$1000,Loc!A415)</f>
        <v>0</v>
      </c>
      <c r="N415" s="7">
        <f>SUMIFS(Nhap!$I$5:$I$1000,Nhap!$E$5:$E$1000,DATE(Thang!$E$4,Thang!$C$4,Loc!$J$2),Nhap!$F$5:$F$1000,Loc!A415)</f>
        <v>0</v>
      </c>
      <c r="O415" s="7">
        <f>SUMIFS(Nhap!$I$5:$I$1000,Nhap!$E$5:$E$1000,DATE(Thang!$E$4,Thang!$C$4,Loc!$K$2),Nhap!$F$5:$F$1000,Loc!A415)</f>
        <v>0</v>
      </c>
      <c r="P415" s="7">
        <f>SUMIFS(Nhap!$I$5:$I$1000,Nhap!$E$5:$E$1000,DATE(Thang!$E$4,Thang!$C$4,Loc!$L$2),Nhap!$F$5:$F$1000,Loc!A415)</f>
        <v>0</v>
      </c>
      <c r="Q415" s="7">
        <f>SUMIFS(Nhap!$I$5:$I$1000,Nhap!$E$5:$E$1000,DATE(Thang!$E$4,Thang!$C$4,Loc!$M$2),Nhap!$F$5:$F$1000,Loc!A415)</f>
        <v>0</v>
      </c>
      <c r="R415" s="7">
        <f>SUMIFS(Nhap!$I$5:$I$1000,Nhap!$E$5:$E$1000,DATE(Thang!$E$4,Thang!$C$4,Loc!$N$2),Nhap!$F$5:$F$1000,Loc!A415)</f>
        <v>0</v>
      </c>
      <c r="S415" s="7">
        <f>SUMIFS(Nhap!$I$5:$I$1000,Nhap!$E$5:$E$1000,DATE(Thang!$E$4,Thang!$C$4,Loc!$O$2),Nhap!$F$5:$F$1000,Loc!A415)</f>
        <v>0</v>
      </c>
      <c r="T415" s="7">
        <f>SUMIFS(Nhap!$I$5:$I$1000,Nhap!$E$5:$E$1000,DATE(Thang!$E$4,Thang!$C$4,Loc!$P$2),Nhap!$F$5:$F$1000,Loc!A415)</f>
        <v>0</v>
      </c>
      <c r="U415" s="7">
        <f>SUMIFS(Nhap!$I$5:$I$1000,Nhap!$E$5:$E$1000,DATE(Thang!$E$4,Thang!$C$4,Loc!$Q$2),Nhap!$F$5:$F$1000,Loc!A415)</f>
        <v>0</v>
      </c>
      <c r="V415" s="7">
        <f>SUMIFS(Nhap!$I$5:$I$1000,Nhap!$E$5:$E$1000,DATE(Thang!$E$4,Thang!$C$4,Loc!$R$2),Nhap!$F$5:$F$1000,Loc!A415)</f>
        <v>0</v>
      </c>
      <c r="W415" s="7">
        <f>SUMIFS(Nhap!$I$5:$I$1000,Nhap!$E$5:$E$1000,DATE(Thang!$E$4,Thang!$C$4,Loc!$S$2),Nhap!$F$5:$F$1000,Loc!A415)</f>
        <v>0</v>
      </c>
      <c r="X415" s="7">
        <f>SUMIFS(Nhap!$I$5:$I$1000,Nhap!$E$5:$E$1000,DATE(Thang!$E$4,Thang!$C$4,Loc!$T$2),Nhap!$F$5:$F$1000,Loc!A415)</f>
        <v>0</v>
      </c>
      <c r="Y415" s="7">
        <f>SUMIFS(Nhap!$I$5:$I$1000,Nhap!$E$5:$E$1000,DATE(Thang!$E$4,Thang!$C$4,Loc!$U$2),Nhap!$F$5:$F$1000,Loc!A415)</f>
        <v>0</v>
      </c>
      <c r="Z415" s="7">
        <f>SUMIFS(Nhap!$I$5:$I$1000,Nhap!$E$5:$E$1000,DATE(Thang!$E$4,Thang!$C$4,Loc!$V$2),Nhap!$F$5:$F$1000,Loc!A415)</f>
        <v>0</v>
      </c>
      <c r="AA415" s="7">
        <f>SUMIFS(Nhap!$I$5:$I$1000,Nhap!$E$5:$E$1000,DATE(Thang!$E$4,Thang!$C$4,Loc!$W$2),Nhap!$F$5:$F$1000,Loc!A415)</f>
        <v>0</v>
      </c>
      <c r="AB415" s="7">
        <f>SUMIFS(Nhap!$I$5:$I$1000,Nhap!$E$5:$E$1000,DATE(Thang!$E$4,Thang!$C$4,Loc!$X$2),Nhap!$F$5:$F$1000,Loc!A415)</f>
        <v>0</v>
      </c>
      <c r="AC415" s="7">
        <f>SUMIFS(Nhap!$I$5:$I$1000,Nhap!$E$5:$E$1000,DATE(Thang!$E$4,Thang!$C$4,Loc!$Y$2),Nhap!$F$5:$F$1000,Loc!A415)</f>
        <v>0</v>
      </c>
      <c r="AD415" s="7">
        <f>SUMIFS(Nhap!$I$5:$I$1000,Nhap!$E$5:$E$1000,DATE(Thang!$E$4,Thang!$C$4,Loc!$Z$2),Nhap!$F$5:$F$1000,Loc!A415)</f>
        <v>0</v>
      </c>
      <c r="AE415" s="7">
        <f>SUMIFS(Nhap!$I$5:$I$1000,Nhap!$E$5:$E$1000,DATE(Thang!$E$4,Thang!$C$4,Loc!$AA$2),Nhap!$F$5:$F$1000,Loc!A415)</f>
        <v>0</v>
      </c>
      <c r="AF415" s="7">
        <f>SUMIFS(Nhap!$I$5:$I$1000,Nhap!$E$5:$E$1000,DATE(Thang!$E$4,Thang!$C$4,Loc!$AB$2),Nhap!$F$5:$F$1000,Loc!A415)</f>
        <v>0</v>
      </c>
      <c r="AG415" s="7">
        <f>SUMIFS(Nhap!$I$5:$I$1000,Nhap!$E$5:$E$1000,DATE(Thang!$E$4,Thang!$C$4,Loc!$AC$2),Nhap!$F$5:$F$1000,Loc!A415)</f>
        <v>0</v>
      </c>
      <c r="AH415" s="7">
        <f>SUMIFS(Nhap!$I$5:$I$1000,Nhap!$E$5:$E$1000,DATE(Thang!$E$4,Thang!$C$4,Loc!$AD$2),Nhap!$F$5:$F$1000,Loc!$A$5)</f>
        <v>0</v>
      </c>
      <c r="AI415" s="7">
        <f>SUMIFS(Nhap!$I$5:$I$1000,Nhap!$E$5:$E$1000,DATE(Thang!$E$4,Thang!$C$4,Loc!$AE$2),Nhap!$F$5:$F$1000,Loc!A415)</f>
        <v>0</v>
      </c>
      <c r="AJ415" s="7">
        <f>SUMIFS(Nhap!$I$5:$I$1000,Nhap!$E$5:$E$1000,DATE(Thang!$E$4,Thang!$C$4,Loc!$AF$2),Nhap!$F$5:$F$1000,Loc!A415)</f>
        <v>0</v>
      </c>
      <c r="AK415" s="7">
        <f>SUMIFS(Nhap!$I$5:$I$1000,Nhap!$E$5:$E$1000,DATE(Thang!$E$4,Thang!$C$4,Loc!$AG$2),Nhap!$F$5:$F$1000,Loc!A415)</f>
        <v>0</v>
      </c>
      <c r="AL415" s="7">
        <f>SUMIFS(Nhap!$I$5:$I$1000,Nhap!$E$5:$E$1000,DATE(Thang!$E$4,Thang!$C$4,Loc!$AH$2),Nhap!$F$5:$F$1000,Loc!A415)</f>
        <v>0</v>
      </c>
      <c r="AM415" s="7">
        <f>SUMIFS(Nhap!$I$5:$I$1000,Nhap!$E$5:$E$1000,DATE(Thang!$E$4,Thang!$C$4,Loc!$AI$2),Nhap!$F$5:$F$1000,Loc!A415)</f>
        <v>0</v>
      </c>
      <c r="AN415" s="7">
        <f>SUMIFS(Nhap!$I$5:$I$1000,Nhap!$E$5:$E$1000,DATE(Thang!$E$4,Thang!$C$4,Loc!$AJ$2),Nhap!$F$5:$F$1000,Loc!A415)</f>
        <v>0</v>
      </c>
      <c r="AO415" s="7">
        <f>SUMIFS(Xuat!$G$5:$G$1000,Xuat!$C$5:$C$1000,DATE(Thang!$E$4,Thang!$C$4,AO$2),Xuat!$D$5:$D$1000,Loc!$A415)</f>
        <v>0</v>
      </c>
      <c r="AP415" s="7">
        <f>SUMIFS(Xuat!$G$5:$G$1000,Xuat!$C$5:$C$1000,DATE(Thang!$E$4,Thang!$C$4,AP$2),Xuat!$D$5:$D$1000,Loc!$A415)</f>
        <v>0</v>
      </c>
      <c r="AQ415" s="7">
        <f>SUMIFS(Xuat!$G$5:$G$1000,Xuat!$C$5:$C$1000,DATE(Thang!$E$4,Thang!$C$4,AQ$2),Xuat!$D$5:$D$1000,Loc!$A415)</f>
        <v>0</v>
      </c>
      <c r="AR415" s="7">
        <f>SUMIFS(Xuat!$G$5:$G$1000,Xuat!$C$5:$C$1000,DATE(Thang!$E$4,Thang!$C$4,AR$2),Xuat!$D$5:$D$1000,Loc!$A415)</f>
        <v>0</v>
      </c>
      <c r="AS415" s="7">
        <f>SUMIFS(Xuat!$G$5:$G$1000,Xuat!$C$5:$C$1000,DATE(Thang!$E$4,Thang!$C$4,AS$2),Xuat!$D$5:$D$1000,Loc!$A415)</f>
        <v>0</v>
      </c>
      <c r="AT415" s="7">
        <f>SUMIFS(Xuat!$G$5:$G$1000,Xuat!$C$5:$C$1000,DATE(Thang!$E$4,Thang!$C$4,AT$2),Xuat!$D$5:$D$1000,Loc!$A415)</f>
        <v>0</v>
      </c>
      <c r="AU415" s="7">
        <f>SUMIFS(Xuat!$G$5:$G$1000,Xuat!$C$5:$C$1000,DATE(Thang!$E$4,Thang!$C$4,AU$2),Xuat!$D$5:$D$1000,Loc!$A415)</f>
        <v>0</v>
      </c>
      <c r="AV415" s="7">
        <f>SUMIFS(Xuat!$G$5:$G$1000,Xuat!$C$5:$C$1000,DATE(Thang!$E$4,Thang!$C$4,AV$2),Xuat!$D$5:$D$1000,Loc!$A415)</f>
        <v>0</v>
      </c>
      <c r="AW415" s="7">
        <f>SUMIFS(Xuat!$G$5:$G$1000,Xuat!$C$5:$C$1000,DATE(Thang!$E$4,Thang!$C$4,AW$2),Xuat!$D$5:$D$1000,Loc!$A415)</f>
        <v>0</v>
      </c>
      <c r="AX415" s="7">
        <f>SUMIFS(Xuat!$G$5:$G$1000,Xuat!$C$5:$C$1000,DATE(Thang!$E$4,Thang!$C$4,AX$2),Xuat!$D$5:$D$1000,Loc!$A415)</f>
        <v>0</v>
      </c>
      <c r="AY415" s="7">
        <f>SUMIFS(Xuat!$G$5:$G$1000,Xuat!$C$5:$C$1000,DATE(Thang!$E$4,Thang!$C$4,AY$2),Xuat!$D$5:$D$1000,Loc!$A415)</f>
        <v>0</v>
      </c>
      <c r="AZ415" s="7">
        <f>SUMIFS(Xuat!$G$5:$G$1000,Xuat!$C$5:$C$1000,DATE(Thang!$E$4,Thang!$C$4,AZ$2),Xuat!$D$5:$D$1000,Loc!$A415)</f>
        <v>0</v>
      </c>
      <c r="BA415" s="7">
        <f>SUMIFS(Xuat!$G$5:$G$1000,Xuat!$C$5:$C$1000,DATE(Thang!$E$4,Thang!$C$4,BA$2),Xuat!$D$5:$D$1000,Loc!$A415)</f>
        <v>0</v>
      </c>
      <c r="BB415" s="7">
        <f>SUMIFS(Xuat!$G$5:$G$1000,Xuat!$C$5:$C$1000,DATE(Thang!$E$4,Thang!$C$4,BB$2),Xuat!$D$5:$D$1000,Loc!$A415)</f>
        <v>0</v>
      </c>
      <c r="BC415" s="7">
        <f>SUMIFS(Xuat!$G$5:$G$1000,Xuat!$C$5:$C$1000,DATE(Thang!$E$4,Thang!$C$4,BC$2),Xuat!$D$5:$D$1000,Loc!$A415)</f>
        <v>0</v>
      </c>
      <c r="BD415" s="7">
        <f>SUMIFS(Xuat!$G$5:$G$1000,Xuat!$C$5:$C$1000,DATE(Thang!$E$4,Thang!$C$4,BD$2),Xuat!$D$5:$D$1000,Loc!$A415)</f>
        <v>0</v>
      </c>
      <c r="BE415" s="7">
        <f>SUMIFS(Xuat!$G$5:$G$1000,Xuat!$C$5:$C$1000,DATE(Thang!$E$4,Thang!$C$4,BE$2),Xuat!$D$5:$D$1000,Loc!$A415)</f>
        <v>0</v>
      </c>
      <c r="BF415" s="7">
        <f>SUMIFS(Xuat!$G$5:$G$1000,Xuat!$C$5:$C$1000,DATE(Thang!$E$4,Thang!$C$4,BF$2),Xuat!$D$5:$D$1000,Loc!$A415)</f>
        <v>0</v>
      </c>
      <c r="BG415" s="7">
        <f>SUMIFS(Xuat!$G$5:$G$1000,Xuat!$C$5:$C$1000,DATE(Thang!$E$4,Thang!$C$4,BG$2),Xuat!$D$5:$D$1000,Loc!$A415)</f>
        <v>0</v>
      </c>
      <c r="BH415" s="7">
        <f>SUMIFS(Xuat!$G$5:$G$1000,Xuat!$C$5:$C$1000,DATE(Thang!$E$4,Thang!$C$4,BH$2),Xuat!$D$5:$D$1000,Loc!$A415)</f>
        <v>0</v>
      </c>
      <c r="BI415" s="7">
        <f>SUMIFS(Xuat!$G$5:$G$1000,Xuat!$C$5:$C$1000,DATE(Thang!$E$4,Thang!$C$4,BI$2),Xuat!$D$5:$D$1000,Loc!$A415)</f>
        <v>0</v>
      </c>
      <c r="BJ415" s="7">
        <f>SUMIFS(Xuat!$G$5:$G$1000,Xuat!$C$5:$C$1000,DATE(Thang!$E$4,Thang!$C$4,BJ$2),Xuat!$D$5:$D$1000,Loc!$A415)</f>
        <v>0</v>
      </c>
      <c r="BK415" s="7">
        <f>SUMIFS(Xuat!$G$5:$G$1000,Xuat!$C$5:$C$1000,DATE(Thang!$E$4,Thang!$C$4,BK$2),Xuat!$D$5:$D$1000,Loc!$A415)</f>
        <v>0</v>
      </c>
      <c r="BL415" s="7">
        <f>SUMIFS(Xuat!$G$5:$G$1000,Xuat!$C$5:$C$1000,DATE(Thang!$E$4,Thang!$C$4,BL$2),Xuat!$D$5:$D$1000,Loc!$A415)</f>
        <v>0</v>
      </c>
      <c r="BM415" s="7">
        <f>SUMIFS(Xuat!$G$5:$G$1000,Xuat!$C$5:$C$1000,DATE(Thang!$E$4,Thang!$C$4,BM$2),Xuat!$D$5:$D$1000,Loc!$A415)</f>
        <v>0</v>
      </c>
      <c r="BN415" s="7">
        <f>SUMIFS(Xuat!$G$5:$G$1000,Xuat!$C$5:$C$1000,DATE(Thang!$E$4,Thang!$C$4,BN$2),Xuat!$D$5:$D$1000,Loc!$A415)</f>
        <v>0</v>
      </c>
      <c r="BO415" s="7">
        <f>SUMIFS(Xuat!$G$5:$G$1000,Xuat!$C$5:$C$1000,DATE(Thang!$E$4,Thang!$C$4,BO$2),Xuat!$D$5:$D$1000,Loc!$A415)</f>
        <v>0</v>
      </c>
      <c r="BP415" s="7">
        <f>SUMIFS(Xuat!$G$5:$G$1000,Xuat!$C$5:$C$1000,DATE(Thang!$E$4,Thang!$C$4,BP$2),Xuat!$D$5:$D$1000,Loc!$A415)</f>
        <v>0</v>
      </c>
      <c r="BQ415" s="7">
        <f>SUMIFS(Xuat!$G$5:$G$1000,Xuat!$C$5:$C$1000,DATE(Thang!$E$4,Thang!$C$4,BQ$2),Xuat!$D$5:$D$1000,Loc!$A415)</f>
        <v>0</v>
      </c>
      <c r="BR415" s="7">
        <f>SUMIFS(Xuat!$G$5:$G$1000,Xuat!$C$5:$C$1000,DATE(Thang!$E$4,Thang!$C$4,BR$2),Xuat!$D$5:$D$1000,Loc!$A415)</f>
        <v>0</v>
      </c>
      <c r="BS415" s="7">
        <f>SUMIFS(Xuat!$G$5:$G$1000,Xuat!$C$5:$C$1000,DATE(Thang!$E$4,Thang!$C$4,BS$2),Xuat!$D$5:$D$1000,Loc!$A415)</f>
        <v>0</v>
      </c>
    </row>
    <row r="416" spans="1:71" x14ac:dyDescent="0.2">
      <c r="A416" s="2">
        <f>DM!C416</f>
        <v>0</v>
      </c>
      <c r="B416" s="3">
        <f>VLOOKUP(A416,Tondau!$B$5:$F$500,3,0)</f>
        <v>0</v>
      </c>
      <c r="C416" s="3">
        <f>VLOOKUP(Tinhgiavon!A416,Tondau!$B$5:$E$500,4,0)</f>
        <v>0</v>
      </c>
      <c r="D416" s="3">
        <f t="shared" si="32"/>
        <v>0</v>
      </c>
      <c r="E416" s="3">
        <f>SUMIF(Nhap!$F$5:$F$1000,Tinhgiavon!A416,Nhap!$K$5:$K$1000)</f>
        <v>0</v>
      </c>
      <c r="F416" s="3">
        <f t="shared" si="33"/>
        <v>0</v>
      </c>
      <c r="G416" s="3">
        <f t="shared" si="34"/>
        <v>0</v>
      </c>
      <c r="H416" s="3">
        <f t="shared" si="35"/>
        <v>0</v>
      </c>
      <c r="I416" s="3">
        <f t="shared" si="36"/>
        <v>0</v>
      </c>
      <c r="J416" s="7">
        <f>SUMIFS(Nhap!$I$5:$I$1000,Nhap!$E$5:$E$1000,DATE(Thang!$E$4,Thang!$C$4,Loc!$F$2),Nhap!$F$5:$F$1000,Loc!A416)</f>
        <v>0</v>
      </c>
      <c r="K416" s="7">
        <f>SUMIFS(Nhap!$I$5:$I$1000,Nhap!$E$5:$E$1000,DATE(Thang!$E$4,Thang!$C$4,Loc!$G$2),Nhap!$F$5:$F$1000,Loc!A416)</f>
        <v>0</v>
      </c>
      <c r="L416" s="7">
        <f>SUMIFS(Nhap!$I$5:$I$1000,Nhap!$E$5:$E$1000,DATE(Thang!$E$4,Thang!$C$4,Loc!$H$2),Nhap!$F$5:$F$1000,Loc!A416)</f>
        <v>0</v>
      </c>
      <c r="M416" s="7">
        <f>SUMIFS(Nhap!$I$5:$I$1000,Nhap!$E$5:$E$1000,DATE(Thang!$E$4,Thang!$C$4,Loc!$I$2),Nhap!$F$5:$F$1000,Loc!A416)</f>
        <v>0</v>
      </c>
      <c r="N416" s="7">
        <f>SUMIFS(Nhap!$I$5:$I$1000,Nhap!$E$5:$E$1000,DATE(Thang!$E$4,Thang!$C$4,Loc!$J$2),Nhap!$F$5:$F$1000,Loc!A416)</f>
        <v>0</v>
      </c>
      <c r="O416" s="7">
        <f>SUMIFS(Nhap!$I$5:$I$1000,Nhap!$E$5:$E$1000,DATE(Thang!$E$4,Thang!$C$4,Loc!$K$2),Nhap!$F$5:$F$1000,Loc!A416)</f>
        <v>0</v>
      </c>
      <c r="P416" s="7">
        <f>SUMIFS(Nhap!$I$5:$I$1000,Nhap!$E$5:$E$1000,DATE(Thang!$E$4,Thang!$C$4,Loc!$L$2),Nhap!$F$5:$F$1000,Loc!A416)</f>
        <v>0</v>
      </c>
      <c r="Q416" s="7">
        <f>SUMIFS(Nhap!$I$5:$I$1000,Nhap!$E$5:$E$1000,DATE(Thang!$E$4,Thang!$C$4,Loc!$M$2),Nhap!$F$5:$F$1000,Loc!A416)</f>
        <v>0</v>
      </c>
      <c r="R416" s="7">
        <f>SUMIFS(Nhap!$I$5:$I$1000,Nhap!$E$5:$E$1000,DATE(Thang!$E$4,Thang!$C$4,Loc!$N$2),Nhap!$F$5:$F$1000,Loc!A416)</f>
        <v>0</v>
      </c>
      <c r="S416" s="7">
        <f>SUMIFS(Nhap!$I$5:$I$1000,Nhap!$E$5:$E$1000,DATE(Thang!$E$4,Thang!$C$4,Loc!$O$2),Nhap!$F$5:$F$1000,Loc!A416)</f>
        <v>0</v>
      </c>
      <c r="T416" s="7">
        <f>SUMIFS(Nhap!$I$5:$I$1000,Nhap!$E$5:$E$1000,DATE(Thang!$E$4,Thang!$C$4,Loc!$P$2),Nhap!$F$5:$F$1000,Loc!A416)</f>
        <v>0</v>
      </c>
      <c r="U416" s="7">
        <f>SUMIFS(Nhap!$I$5:$I$1000,Nhap!$E$5:$E$1000,DATE(Thang!$E$4,Thang!$C$4,Loc!$Q$2),Nhap!$F$5:$F$1000,Loc!A416)</f>
        <v>0</v>
      </c>
      <c r="V416" s="7">
        <f>SUMIFS(Nhap!$I$5:$I$1000,Nhap!$E$5:$E$1000,DATE(Thang!$E$4,Thang!$C$4,Loc!$R$2),Nhap!$F$5:$F$1000,Loc!A416)</f>
        <v>0</v>
      </c>
      <c r="W416" s="7">
        <f>SUMIFS(Nhap!$I$5:$I$1000,Nhap!$E$5:$E$1000,DATE(Thang!$E$4,Thang!$C$4,Loc!$S$2),Nhap!$F$5:$F$1000,Loc!A416)</f>
        <v>0</v>
      </c>
      <c r="X416" s="7">
        <f>SUMIFS(Nhap!$I$5:$I$1000,Nhap!$E$5:$E$1000,DATE(Thang!$E$4,Thang!$C$4,Loc!$T$2),Nhap!$F$5:$F$1000,Loc!A416)</f>
        <v>0</v>
      </c>
      <c r="Y416" s="7">
        <f>SUMIFS(Nhap!$I$5:$I$1000,Nhap!$E$5:$E$1000,DATE(Thang!$E$4,Thang!$C$4,Loc!$U$2),Nhap!$F$5:$F$1000,Loc!A416)</f>
        <v>0</v>
      </c>
      <c r="Z416" s="7">
        <f>SUMIFS(Nhap!$I$5:$I$1000,Nhap!$E$5:$E$1000,DATE(Thang!$E$4,Thang!$C$4,Loc!$V$2),Nhap!$F$5:$F$1000,Loc!A416)</f>
        <v>0</v>
      </c>
      <c r="AA416" s="7">
        <f>SUMIFS(Nhap!$I$5:$I$1000,Nhap!$E$5:$E$1000,DATE(Thang!$E$4,Thang!$C$4,Loc!$W$2),Nhap!$F$5:$F$1000,Loc!A416)</f>
        <v>0</v>
      </c>
      <c r="AB416" s="7">
        <f>SUMIFS(Nhap!$I$5:$I$1000,Nhap!$E$5:$E$1000,DATE(Thang!$E$4,Thang!$C$4,Loc!$X$2),Nhap!$F$5:$F$1000,Loc!A416)</f>
        <v>0</v>
      </c>
      <c r="AC416" s="7">
        <f>SUMIFS(Nhap!$I$5:$I$1000,Nhap!$E$5:$E$1000,DATE(Thang!$E$4,Thang!$C$4,Loc!$Y$2),Nhap!$F$5:$F$1000,Loc!A416)</f>
        <v>0</v>
      </c>
      <c r="AD416" s="7">
        <f>SUMIFS(Nhap!$I$5:$I$1000,Nhap!$E$5:$E$1000,DATE(Thang!$E$4,Thang!$C$4,Loc!$Z$2),Nhap!$F$5:$F$1000,Loc!A416)</f>
        <v>0</v>
      </c>
      <c r="AE416" s="7">
        <f>SUMIFS(Nhap!$I$5:$I$1000,Nhap!$E$5:$E$1000,DATE(Thang!$E$4,Thang!$C$4,Loc!$AA$2),Nhap!$F$5:$F$1000,Loc!A416)</f>
        <v>0</v>
      </c>
      <c r="AF416" s="7">
        <f>SUMIFS(Nhap!$I$5:$I$1000,Nhap!$E$5:$E$1000,DATE(Thang!$E$4,Thang!$C$4,Loc!$AB$2),Nhap!$F$5:$F$1000,Loc!A416)</f>
        <v>0</v>
      </c>
      <c r="AG416" s="7">
        <f>SUMIFS(Nhap!$I$5:$I$1000,Nhap!$E$5:$E$1000,DATE(Thang!$E$4,Thang!$C$4,Loc!$AC$2),Nhap!$F$5:$F$1000,Loc!A416)</f>
        <v>0</v>
      </c>
      <c r="AH416" s="7">
        <f>SUMIFS(Nhap!$I$5:$I$1000,Nhap!$E$5:$E$1000,DATE(Thang!$E$4,Thang!$C$4,Loc!$AD$2),Nhap!$F$5:$F$1000,Loc!$A$5)</f>
        <v>0</v>
      </c>
      <c r="AI416" s="7">
        <f>SUMIFS(Nhap!$I$5:$I$1000,Nhap!$E$5:$E$1000,DATE(Thang!$E$4,Thang!$C$4,Loc!$AE$2),Nhap!$F$5:$F$1000,Loc!A416)</f>
        <v>0</v>
      </c>
      <c r="AJ416" s="7">
        <f>SUMIFS(Nhap!$I$5:$I$1000,Nhap!$E$5:$E$1000,DATE(Thang!$E$4,Thang!$C$4,Loc!$AF$2),Nhap!$F$5:$F$1000,Loc!A416)</f>
        <v>0</v>
      </c>
      <c r="AK416" s="7">
        <f>SUMIFS(Nhap!$I$5:$I$1000,Nhap!$E$5:$E$1000,DATE(Thang!$E$4,Thang!$C$4,Loc!$AG$2),Nhap!$F$5:$F$1000,Loc!A416)</f>
        <v>0</v>
      </c>
      <c r="AL416" s="7">
        <f>SUMIFS(Nhap!$I$5:$I$1000,Nhap!$E$5:$E$1000,DATE(Thang!$E$4,Thang!$C$4,Loc!$AH$2),Nhap!$F$5:$F$1000,Loc!A416)</f>
        <v>0</v>
      </c>
      <c r="AM416" s="7">
        <f>SUMIFS(Nhap!$I$5:$I$1000,Nhap!$E$5:$E$1000,DATE(Thang!$E$4,Thang!$C$4,Loc!$AI$2),Nhap!$F$5:$F$1000,Loc!A416)</f>
        <v>0</v>
      </c>
      <c r="AN416" s="7">
        <f>SUMIFS(Nhap!$I$5:$I$1000,Nhap!$E$5:$E$1000,DATE(Thang!$E$4,Thang!$C$4,Loc!$AJ$2),Nhap!$F$5:$F$1000,Loc!A416)</f>
        <v>0</v>
      </c>
      <c r="AO416" s="7">
        <f>SUMIFS(Xuat!$G$5:$G$1000,Xuat!$C$5:$C$1000,DATE(Thang!$E$4,Thang!$C$4,AO$2),Xuat!$D$5:$D$1000,Loc!$A416)</f>
        <v>0</v>
      </c>
      <c r="AP416" s="7">
        <f>SUMIFS(Xuat!$G$5:$G$1000,Xuat!$C$5:$C$1000,DATE(Thang!$E$4,Thang!$C$4,AP$2),Xuat!$D$5:$D$1000,Loc!$A416)</f>
        <v>0</v>
      </c>
      <c r="AQ416" s="7">
        <f>SUMIFS(Xuat!$G$5:$G$1000,Xuat!$C$5:$C$1000,DATE(Thang!$E$4,Thang!$C$4,AQ$2),Xuat!$D$5:$D$1000,Loc!$A416)</f>
        <v>0</v>
      </c>
      <c r="AR416" s="7">
        <f>SUMIFS(Xuat!$G$5:$G$1000,Xuat!$C$5:$C$1000,DATE(Thang!$E$4,Thang!$C$4,AR$2),Xuat!$D$5:$D$1000,Loc!$A416)</f>
        <v>0</v>
      </c>
      <c r="AS416" s="7">
        <f>SUMIFS(Xuat!$G$5:$G$1000,Xuat!$C$5:$C$1000,DATE(Thang!$E$4,Thang!$C$4,AS$2),Xuat!$D$5:$D$1000,Loc!$A416)</f>
        <v>0</v>
      </c>
      <c r="AT416" s="7">
        <f>SUMIFS(Xuat!$G$5:$G$1000,Xuat!$C$5:$C$1000,DATE(Thang!$E$4,Thang!$C$4,AT$2),Xuat!$D$5:$D$1000,Loc!$A416)</f>
        <v>0</v>
      </c>
      <c r="AU416" s="7">
        <f>SUMIFS(Xuat!$G$5:$G$1000,Xuat!$C$5:$C$1000,DATE(Thang!$E$4,Thang!$C$4,AU$2),Xuat!$D$5:$D$1000,Loc!$A416)</f>
        <v>0</v>
      </c>
      <c r="AV416" s="7">
        <f>SUMIFS(Xuat!$G$5:$G$1000,Xuat!$C$5:$C$1000,DATE(Thang!$E$4,Thang!$C$4,AV$2),Xuat!$D$5:$D$1000,Loc!$A416)</f>
        <v>0</v>
      </c>
      <c r="AW416" s="7">
        <f>SUMIFS(Xuat!$G$5:$G$1000,Xuat!$C$5:$C$1000,DATE(Thang!$E$4,Thang!$C$4,AW$2),Xuat!$D$5:$D$1000,Loc!$A416)</f>
        <v>0</v>
      </c>
      <c r="AX416" s="7">
        <f>SUMIFS(Xuat!$G$5:$G$1000,Xuat!$C$5:$C$1000,DATE(Thang!$E$4,Thang!$C$4,AX$2),Xuat!$D$5:$D$1000,Loc!$A416)</f>
        <v>0</v>
      </c>
      <c r="AY416" s="7">
        <f>SUMIFS(Xuat!$G$5:$G$1000,Xuat!$C$5:$C$1000,DATE(Thang!$E$4,Thang!$C$4,AY$2),Xuat!$D$5:$D$1000,Loc!$A416)</f>
        <v>0</v>
      </c>
      <c r="AZ416" s="7">
        <f>SUMIFS(Xuat!$G$5:$G$1000,Xuat!$C$5:$C$1000,DATE(Thang!$E$4,Thang!$C$4,AZ$2),Xuat!$D$5:$D$1000,Loc!$A416)</f>
        <v>0</v>
      </c>
      <c r="BA416" s="7">
        <f>SUMIFS(Xuat!$G$5:$G$1000,Xuat!$C$5:$C$1000,DATE(Thang!$E$4,Thang!$C$4,BA$2),Xuat!$D$5:$D$1000,Loc!$A416)</f>
        <v>0</v>
      </c>
      <c r="BB416" s="7">
        <f>SUMIFS(Xuat!$G$5:$G$1000,Xuat!$C$5:$C$1000,DATE(Thang!$E$4,Thang!$C$4,BB$2),Xuat!$D$5:$D$1000,Loc!$A416)</f>
        <v>0</v>
      </c>
      <c r="BC416" s="7">
        <f>SUMIFS(Xuat!$G$5:$G$1000,Xuat!$C$5:$C$1000,DATE(Thang!$E$4,Thang!$C$4,BC$2),Xuat!$D$5:$D$1000,Loc!$A416)</f>
        <v>0</v>
      </c>
      <c r="BD416" s="7">
        <f>SUMIFS(Xuat!$G$5:$G$1000,Xuat!$C$5:$C$1000,DATE(Thang!$E$4,Thang!$C$4,BD$2),Xuat!$D$5:$D$1000,Loc!$A416)</f>
        <v>0</v>
      </c>
      <c r="BE416" s="7">
        <f>SUMIFS(Xuat!$G$5:$G$1000,Xuat!$C$5:$C$1000,DATE(Thang!$E$4,Thang!$C$4,BE$2),Xuat!$D$5:$D$1000,Loc!$A416)</f>
        <v>0</v>
      </c>
      <c r="BF416" s="7">
        <f>SUMIFS(Xuat!$G$5:$G$1000,Xuat!$C$5:$C$1000,DATE(Thang!$E$4,Thang!$C$4,BF$2),Xuat!$D$5:$D$1000,Loc!$A416)</f>
        <v>0</v>
      </c>
      <c r="BG416" s="7">
        <f>SUMIFS(Xuat!$G$5:$G$1000,Xuat!$C$5:$C$1000,DATE(Thang!$E$4,Thang!$C$4,BG$2),Xuat!$D$5:$D$1000,Loc!$A416)</f>
        <v>0</v>
      </c>
      <c r="BH416" s="7">
        <f>SUMIFS(Xuat!$G$5:$G$1000,Xuat!$C$5:$C$1000,DATE(Thang!$E$4,Thang!$C$4,BH$2),Xuat!$D$5:$D$1000,Loc!$A416)</f>
        <v>0</v>
      </c>
      <c r="BI416" s="7">
        <f>SUMIFS(Xuat!$G$5:$G$1000,Xuat!$C$5:$C$1000,DATE(Thang!$E$4,Thang!$C$4,BI$2),Xuat!$D$5:$D$1000,Loc!$A416)</f>
        <v>0</v>
      </c>
      <c r="BJ416" s="7">
        <f>SUMIFS(Xuat!$G$5:$G$1000,Xuat!$C$5:$C$1000,DATE(Thang!$E$4,Thang!$C$4,BJ$2),Xuat!$D$5:$D$1000,Loc!$A416)</f>
        <v>0</v>
      </c>
      <c r="BK416" s="7">
        <f>SUMIFS(Xuat!$G$5:$G$1000,Xuat!$C$5:$C$1000,DATE(Thang!$E$4,Thang!$C$4,BK$2),Xuat!$D$5:$D$1000,Loc!$A416)</f>
        <v>0</v>
      </c>
      <c r="BL416" s="7">
        <f>SUMIFS(Xuat!$G$5:$G$1000,Xuat!$C$5:$C$1000,DATE(Thang!$E$4,Thang!$C$4,BL$2),Xuat!$D$5:$D$1000,Loc!$A416)</f>
        <v>0</v>
      </c>
      <c r="BM416" s="7">
        <f>SUMIFS(Xuat!$G$5:$G$1000,Xuat!$C$5:$C$1000,DATE(Thang!$E$4,Thang!$C$4,BM$2),Xuat!$D$5:$D$1000,Loc!$A416)</f>
        <v>0</v>
      </c>
      <c r="BN416" s="7">
        <f>SUMIFS(Xuat!$G$5:$G$1000,Xuat!$C$5:$C$1000,DATE(Thang!$E$4,Thang!$C$4,BN$2),Xuat!$D$5:$D$1000,Loc!$A416)</f>
        <v>0</v>
      </c>
      <c r="BO416" s="7">
        <f>SUMIFS(Xuat!$G$5:$G$1000,Xuat!$C$5:$C$1000,DATE(Thang!$E$4,Thang!$C$4,BO$2),Xuat!$D$5:$D$1000,Loc!$A416)</f>
        <v>0</v>
      </c>
      <c r="BP416" s="7">
        <f>SUMIFS(Xuat!$G$5:$G$1000,Xuat!$C$5:$C$1000,DATE(Thang!$E$4,Thang!$C$4,BP$2),Xuat!$D$5:$D$1000,Loc!$A416)</f>
        <v>0</v>
      </c>
      <c r="BQ416" s="7">
        <f>SUMIFS(Xuat!$G$5:$G$1000,Xuat!$C$5:$C$1000,DATE(Thang!$E$4,Thang!$C$4,BQ$2),Xuat!$D$5:$D$1000,Loc!$A416)</f>
        <v>0</v>
      </c>
      <c r="BR416" s="7">
        <f>SUMIFS(Xuat!$G$5:$G$1000,Xuat!$C$5:$C$1000,DATE(Thang!$E$4,Thang!$C$4,BR$2),Xuat!$D$5:$D$1000,Loc!$A416)</f>
        <v>0</v>
      </c>
      <c r="BS416" s="7">
        <f>SUMIFS(Xuat!$G$5:$G$1000,Xuat!$C$5:$C$1000,DATE(Thang!$E$4,Thang!$C$4,BS$2),Xuat!$D$5:$D$1000,Loc!$A416)</f>
        <v>0</v>
      </c>
    </row>
    <row r="417" spans="1:71" x14ac:dyDescent="0.2">
      <c r="A417" s="2">
        <f>DM!C417</f>
        <v>0</v>
      </c>
      <c r="B417" s="3">
        <f>VLOOKUP(A417,Tondau!$B$5:$F$500,3,0)</f>
        <v>0</v>
      </c>
      <c r="C417" s="3">
        <f>VLOOKUP(Tinhgiavon!A417,Tondau!$B$5:$E$500,4,0)</f>
        <v>0</v>
      </c>
      <c r="D417" s="3">
        <f t="shared" si="32"/>
        <v>0</v>
      </c>
      <c r="E417" s="3">
        <f>SUMIF(Nhap!$F$5:$F$1000,Tinhgiavon!A417,Nhap!$K$5:$K$1000)</f>
        <v>0</v>
      </c>
      <c r="F417" s="3">
        <f t="shared" si="33"/>
        <v>0</v>
      </c>
      <c r="G417" s="3">
        <f t="shared" si="34"/>
        <v>0</v>
      </c>
      <c r="H417" s="3">
        <f t="shared" si="35"/>
        <v>0</v>
      </c>
      <c r="I417" s="3">
        <f t="shared" si="36"/>
        <v>0</v>
      </c>
      <c r="J417" s="7">
        <f>SUMIFS(Nhap!$I$5:$I$1000,Nhap!$E$5:$E$1000,DATE(Thang!$E$4,Thang!$C$4,Loc!$F$2),Nhap!$F$5:$F$1000,Loc!A417)</f>
        <v>0</v>
      </c>
      <c r="K417" s="7">
        <f>SUMIFS(Nhap!$I$5:$I$1000,Nhap!$E$5:$E$1000,DATE(Thang!$E$4,Thang!$C$4,Loc!$G$2),Nhap!$F$5:$F$1000,Loc!A417)</f>
        <v>0</v>
      </c>
      <c r="L417" s="7">
        <f>SUMIFS(Nhap!$I$5:$I$1000,Nhap!$E$5:$E$1000,DATE(Thang!$E$4,Thang!$C$4,Loc!$H$2),Nhap!$F$5:$F$1000,Loc!A417)</f>
        <v>0</v>
      </c>
      <c r="M417" s="7">
        <f>SUMIFS(Nhap!$I$5:$I$1000,Nhap!$E$5:$E$1000,DATE(Thang!$E$4,Thang!$C$4,Loc!$I$2),Nhap!$F$5:$F$1000,Loc!A417)</f>
        <v>0</v>
      </c>
      <c r="N417" s="7">
        <f>SUMIFS(Nhap!$I$5:$I$1000,Nhap!$E$5:$E$1000,DATE(Thang!$E$4,Thang!$C$4,Loc!$J$2),Nhap!$F$5:$F$1000,Loc!A417)</f>
        <v>0</v>
      </c>
      <c r="O417" s="7">
        <f>SUMIFS(Nhap!$I$5:$I$1000,Nhap!$E$5:$E$1000,DATE(Thang!$E$4,Thang!$C$4,Loc!$K$2),Nhap!$F$5:$F$1000,Loc!A417)</f>
        <v>0</v>
      </c>
      <c r="P417" s="7">
        <f>SUMIFS(Nhap!$I$5:$I$1000,Nhap!$E$5:$E$1000,DATE(Thang!$E$4,Thang!$C$4,Loc!$L$2),Nhap!$F$5:$F$1000,Loc!A417)</f>
        <v>0</v>
      </c>
      <c r="Q417" s="7">
        <f>SUMIFS(Nhap!$I$5:$I$1000,Nhap!$E$5:$E$1000,DATE(Thang!$E$4,Thang!$C$4,Loc!$M$2),Nhap!$F$5:$F$1000,Loc!A417)</f>
        <v>0</v>
      </c>
      <c r="R417" s="7">
        <f>SUMIFS(Nhap!$I$5:$I$1000,Nhap!$E$5:$E$1000,DATE(Thang!$E$4,Thang!$C$4,Loc!$N$2),Nhap!$F$5:$F$1000,Loc!A417)</f>
        <v>0</v>
      </c>
      <c r="S417" s="7">
        <f>SUMIFS(Nhap!$I$5:$I$1000,Nhap!$E$5:$E$1000,DATE(Thang!$E$4,Thang!$C$4,Loc!$O$2),Nhap!$F$5:$F$1000,Loc!A417)</f>
        <v>0</v>
      </c>
      <c r="T417" s="7">
        <f>SUMIFS(Nhap!$I$5:$I$1000,Nhap!$E$5:$E$1000,DATE(Thang!$E$4,Thang!$C$4,Loc!$P$2),Nhap!$F$5:$F$1000,Loc!A417)</f>
        <v>0</v>
      </c>
      <c r="U417" s="7">
        <f>SUMIFS(Nhap!$I$5:$I$1000,Nhap!$E$5:$E$1000,DATE(Thang!$E$4,Thang!$C$4,Loc!$Q$2),Nhap!$F$5:$F$1000,Loc!A417)</f>
        <v>0</v>
      </c>
      <c r="V417" s="7">
        <f>SUMIFS(Nhap!$I$5:$I$1000,Nhap!$E$5:$E$1000,DATE(Thang!$E$4,Thang!$C$4,Loc!$R$2),Nhap!$F$5:$F$1000,Loc!A417)</f>
        <v>0</v>
      </c>
      <c r="W417" s="7">
        <f>SUMIFS(Nhap!$I$5:$I$1000,Nhap!$E$5:$E$1000,DATE(Thang!$E$4,Thang!$C$4,Loc!$S$2),Nhap!$F$5:$F$1000,Loc!A417)</f>
        <v>0</v>
      </c>
      <c r="X417" s="7">
        <f>SUMIFS(Nhap!$I$5:$I$1000,Nhap!$E$5:$E$1000,DATE(Thang!$E$4,Thang!$C$4,Loc!$T$2),Nhap!$F$5:$F$1000,Loc!A417)</f>
        <v>0</v>
      </c>
      <c r="Y417" s="7">
        <f>SUMIFS(Nhap!$I$5:$I$1000,Nhap!$E$5:$E$1000,DATE(Thang!$E$4,Thang!$C$4,Loc!$U$2),Nhap!$F$5:$F$1000,Loc!A417)</f>
        <v>0</v>
      </c>
      <c r="Z417" s="7">
        <f>SUMIFS(Nhap!$I$5:$I$1000,Nhap!$E$5:$E$1000,DATE(Thang!$E$4,Thang!$C$4,Loc!$V$2),Nhap!$F$5:$F$1000,Loc!A417)</f>
        <v>0</v>
      </c>
      <c r="AA417" s="7">
        <f>SUMIFS(Nhap!$I$5:$I$1000,Nhap!$E$5:$E$1000,DATE(Thang!$E$4,Thang!$C$4,Loc!$W$2),Nhap!$F$5:$F$1000,Loc!A417)</f>
        <v>0</v>
      </c>
      <c r="AB417" s="7">
        <f>SUMIFS(Nhap!$I$5:$I$1000,Nhap!$E$5:$E$1000,DATE(Thang!$E$4,Thang!$C$4,Loc!$X$2),Nhap!$F$5:$F$1000,Loc!A417)</f>
        <v>0</v>
      </c>
      <c r="AC417" s="7">
        <f>SUMIFS(Nhap!$I$5:$I$1000,Nhap!$E$5:$E$1000,DATE(Thang!$E$4,Thang!$C$4,Loc!$Y$2),Nhap!$F$5:$F$1000,Loc!A417)</f>
        <v>0</v>
      </c>
      <c r="AD417" s="7">
        <f>SUMIFS(Nhap!$I$5:$I$1000,Nhap!$E$5:$E$1000,DATE(Thang!$E$4,Thang!$C$4,Loc!$Z$2),Nhap!$F$5:$F$1000,Loc!A417)</f>
        <v>0</v>
      </c>
      <c r="AE417" s="7">
        <f>SUMIFS(Nhap!$I$5:$I$1000,Nhap!$E$5:$E$1000,DATE(Thang!$E$4,Thang!$C$4,Loc!$AA$2),Nhap!$F$5:$F$1000,Loc!A417)</f>
        <v>0</v>
      </c>
      <c r="AF417" s="7">
        <f>SUMIFS(Nhap!$I$5:$I$1000,Nhap!$E$5:$E$1000,DATE(Thang!$E$4,Thang!$C$4,Loc!$AB$2),Nhap!$F$5:$F$1000,Loc!A417)</f>
        <v>0</v>
      </c>
      <c r="AG417" s="7">
        <f>SUMIFS(Nhap!$I$5:$I$1000,Nhap!$E$5:$E$1000,DATE(Thang!$E$4,Thang!$C$4,Loc!$AC$2),Nhap!$F$5:$F$1000,Loc!A417)</f>
        <v>0</v>
      </c>
      <c r="AH417" s="7">
        <f>SUMIFS(Nhap!$I$5:$I$1000,Nhap!$E$5:$E$1000,DATE(Thang!$E$4,Thang!$C$4,Loc!$AD$2),Nhap!$F$5:$F$1000,Loc!$A$5)</f>
        <v>0</v>
      </c>
      <c r="AI417" s="7">
        <f>SUMIFS(Nhap!$I$5:$I$1000,Nhap!$E$5:$E$1000,DATE(Thang!$E$4,Thang!$C$4,Loc!$AE$2),Nhap!$F$5:$F$1000,Loc!A417)</f>
        <v>0</v>
      </c>
      <c r="AJ417" s="7">
        <f>SUMIFS(Nhap!$I$5:$I$1000,Nhap!$E$5:$E$1000,DATE(Thang!$E$4,Thang!$C$4,Loc!$AF$2),Nhap!$F$5:$F$1000,Loc!A417)</f>
        <v>0</v>
      </c>
      <c r="AK417" s="7">
        <f>SUMIFS(Nhap!$I$5:$I$1000,Nhap!$E$5:$E$1000,DATE(Thang!$E$4,Thang!$C$4,Loc!$AG$2),Nhap!$F$5:$F$1000,Loc!A417)</f>
        <v>0</v>
      </c>
      <c r="AL417" s="7">
        <f>SUMIFS(Nhap!$I$5:$I$1000,Nhap!$E$5:$E$1000,DATE(Thang!$E$4,Thang!$C$4,Loc!$AH$2),Nhap!$F$5:$F$1000,Loc!A417)</f>
        <v>0</v>
      </c>
      <c r="AM417" s="7">
        <f>SUMIFS(Nhap!$I$5:$I$1000,Nhap!$E$5:$E$1000,DATE(Thang!$E$4,Thang!$C$4,Loc!$AI$2),Nhap!$F$5:$F$1000,Loc!A417)</f>
        <v>0</v>
      </c>
      <c r="AN417" s="7">
        <f>SUMIFS(Nhap!$I$5:$I$1000,Nhap!$E$5:$E$1000,DATE(Thang!$E$4,Thang!$C$4,Loc!$AJ$2),Nhap!$F$5:$F$1000,Loc!A417)</f>
        <v>0</v>
      </c>
      <c r="AO417" s="7">
        <f>SUMIFS(Xuat!$G$5:$G$1000,Xuat!$C$5:$C$1000,DATE(Thang!$E$4,Thang!$C$4,AO$2),Xuat!$D$5:$D$1000,Loc!$A417)</f>
        <v>0</v>
      </c>
      <c r="AP417" s="7">
        <f>SUMIFS(Xuat!$G$5:$G$1000,Xuat!$C$5:$C$1000,DATE(Thang!$E$4,Thang!$C$4,AP$2),Xuat!$D$5:$D$1000,Loc!$A417)</f>
        <v>0</v>
      </c>
      <c r="AQ417" s="7">
        <f>SUMIFS(Xuat!$G$5:$G$1000,Xuat!$C$5:$C$1000,DATE(Thang!$E$4,Thang!$C$4,AQ$2),Xuat!$D$5:$D$1000,Loc!$A417)</f>
        <v>0</v>
      </c>
      <c r="AR417" s="7">
        <f>SUMIFS(Xuat!$G$5:$G$1000,Xuat!$C$5:$C$1000,DATE(Thang!$E$4,Thang!$C$4,AR$2),Xuat!$D$5:$D$1000,Loc!$A417)</f>
        <v>0</v>
      </c>
      <c r="AS417" s="7">
        <f>SUMIFS(Xuat!$G$5:$G$1000,Xuat!$C$5:$C$1000,DATE(Thang!$E$4,Thang!$C$4,AS$2),Xuat!$D$5:$D$1000,Loc!$A417)</f>
        <v>0</v>
      </c>
      <c r="AT417" s="7">
        <f>SUMIFS(Xuat!$G$5:$G$1000,Xuat!$C$5:$C$1000,DATE(Thang!$E$4,Thang!$C$4,AT$2),Xuat!$D$5:$D$1000,Loc!$A417)</f>
        <v>0</v>
      </c>
      <c r="AU417" s="7">
        <f>SUMIFS(Xuat!$G$5:$G$1000,Xuat!$C$5:$C$1000,DATE(Thang!$E$4,Thang!$C$4,AU$2),Xuat!$D$5:$D$1000,Loc!$A417)</f>
        <v>0</v>
      </c>
      <c r="AV417" s="7">
        <f>SUMIFS(Xuat!$G$5:$G$1000,Xuat!$C$5:$C$1000,DATE(Thang!$E$4,Thang!$C$4,AV$2),Xuat!$D$5:$D$1000,Loc!$A417)</f>
        <v>0</v>
      </c>
      <c r="AW417" s="7">
        <f>SUMIFS(Xuat!$G$5:$G$1000,Xuat!$C$5:$C$1000,DATE(Thang!$E$4,Thang!$C$4,AW$2),Xuat!$D$5:$D$1000,Loc!$A417)</f>
        <v>0</v>
      </c>
      <c r="AX417" s="7">
        <f>SUMIFS(Xuat!$G$5:$G$1000,Xuat!$C$5:$C$1000,DATE(Thang!$E$4,Thang!$C$4,AX$2),Xuat!$D$5:$D$1000,Loc!$A417)</f>
        <v>0</v>
      </c>
      <c r="AY417" s="7">
        <f>SUMIFS(Xuat!$G$5:$G$1000,Xuat!$C$5:$C$1000,DATE(Thang!$E$4,Thang!$C$4,AY$2),Xuat!$D$5:$D$1000,Loc!$A417)</f>
        <v>0</v>
      </c>
      <c r="AZ417" s="7">
        <f>SUMIFS(Xuat!$G$5:$G$1000,Xuat!$C$5:$C$1000,DATE(Thang!$E$4,Thang!$C$4,AZ$2),Xuat!$D$5:$D$1000,Loc!$A417)</f>
        <v>0</v>
      </c>
      <c r="BA417" s="7">
        <f>SUMIFS(Xuat!$G$5:$G$1000,Xuat!$C$5:$C$1000,DATE(Thang!$E$4,Thang!$C$4,BA$2),Xuat!$D$5:$D$1000,Loc!$A417)</f>
        <v>0</v>
      </c>
      <c r="BB417" s="7">
        <f>SUMIFS(Xuat!$G$5:$G$1000,Xuat!$C$5:$C$1000,DATE(Thang!$E$4,Thang!$C$4,BB$2),Xuat!$D$5:$D$1000,Loc!$A417)</f>
        <v>0</v>
      </c>
      <c r="BC417" s="7">
        <f>SUMIFS(Xuat!$G$5:$G$1000,Xuat!$C$5:$C$1000,DATE(Thang!$E$4,Thang!$C$4,BC$2),Xuat!$D$5:$D$1000,Loc!$A417)</f>
        <v>0</v>
      </c>
      <c r="BD417" s="7">
        <f>SUMIFS(Xuat!$G$5:$G$1000,Xuat!$C$5:$C$1000,DATE(Thang!$E$4,Thang!$C$4,BD$2),Xuat!$D$5:$D$1000,Loc!$A417)</f>
        <v>0</v>
      </c>
      <c r="BE417" s="7">
        <f>SUMIFS(Xuat!$G$5:$G$1000,Xuat!$C$5:$C$1000,DATE(Thang!$E$4,Thang!$C$4,BE$2),Xuat!$D$5:$D$1000,Loc!$A417)</f>
        <v>0</v>
      </c>
      <c r="BF417" s="7">
        <f>SUMIFS(Xuat!$G$5:$G$1000,Xuat!$C$5:$C$1000,DATE(Thang!$E$4,Thang!$C$4,BF$2),Xuat!$D$5:$D$1000,Loc!$A417)</f>
        <v>0</v>
      </c>
      <c r="BG417" s="7">
        <f>SUMIFS(Xuat!$G$5:$G$1000,Xuat!$C$5:$C$1000,DATE(Thang!$E$4,Thang!$C$4,BG$2),Xuat!$D$5:$D$1000,Loc!$A417)</f>
        <v>0</v>
      </c>
      <c r="BH417" s="7">
        <f>SUMIFS(Xuat!$G$5:$G$1000,Xuat!$C$5:$C$1000,DATE(Thang!$E$4,Thang!$C$4,BH$2),Xuat!$D$5:$D$1000,Loc!$A417)</f>
        <v>0</v>
      </c>
      <c r="BI417" s="7">
        <f>SUMIFS(Xuat!$G$5:$G$1000,Xuat!$C$5:$C$1000,DATE(Thang!$E$4,Thang!$C$4,BI$2),Xuat!$D$5:$D$1000,Loc!$A417)</f>
        <v>0</v>
      </c>
      <c r="BJ417" s="7">
        <f>SUMIFS(Xuat!$G$5:$G$1000,Xuat!$C$5:$C$1000,DATE(Thang!$E$4,Thang!$C$4,BJ$2),Xuat!$D$5:$D$1000,Loc!$A417)</f>
        <v>0</v>
      </c>
      <c r="BK417" s="7">
        <f>SUMIFS(Xuat!$G$5:$G$1000,Xuat!$C$5:$C$1000,DATE(Thang!$E$4,Thang!$C$4,BK$2),Xuat!$D$5:$D$1000,Loc!$A417)</f>
        <v>0</v>
      </c>
      <c r="BL417" s="7">
        <f>SUMIFS(Xuat!$G$5:$G$1000,Xuat!$C$5:$C$1000,DATE(Thang!$E$4,Thang!$C$4,BL$2),Xuat!$D$5:$D$1000,Loc!$A417)</f>
        <v>0</v>
      </c>
      <c r="BM417" s="7">
        <f>SUMIFS(Xuat!$G$5:$G$1000,Xuat!$C$5:$C$1000,DATE(Thang!$E$4,Thang!$C$4,BM$2),Xuat!$D$5:$D$1000,Loc!$A417)</f>
        <v>0</v>
      </c>
      <c r="BN417" s="7">
        <f>SUMIFS(Xuat!$G$5:$G$1000,Xuat!$C$5:$C$1000,DATE(Thang!$E$4,Thang!$C$4,BN$2),Xuat!$D$5:$D$1000,Loc!$A417)</f>
        <v>0</v>
      </c>
      <c r="BO417" s="7">
        <f>SUMIFS(Xuat!$G$5:$G$1000,Xuat!$C$5:$C$1000,DATE(Thang!$E$4,Thang!$C$4,BO$2),Xuat!$D$5:$D$1000,Loc!$A417)</f>
        <v>0</v>
      </c>
      <c r="BP417" s="7">
        <f>SUMIFS(Xuat!$G$5:$G$1000,Xuat!$C$5:$C$1000,DATE(Thang!$E$4,Thang!$C$4,BP$2),Xuat!$D$5:$D$1000,Loc!$A417)</f>
        <v>0</v>
      </c>
      <c r="BQ417" s="7">
        <f>SUMIFS(Xuat!$G$5:$G$1000,Xuat!$C$5:$C$1000,DATE(Thang!$E$4,Thang!$C$4,BQ$2),Xuat!$D$5:$D$1000,Loc!$A417)</f>
        <v>0</v>
      </c>
      <c r="BR417" s="7">
        <f>SUMIFS(Xuat!$G$5:$G$1000,Xuat!$C$5:$C$1000,DATE(Thang!$E$4,Thang!$C$4,BR$2),Xuat!$D$5:$D$1000,Loc!$A417)</f>
        <v>0</v>
      </c>
      <c r="BS417" s="7">
        <f>SUMIFS(Xuat!$G$5:$G$1000,Xuat!$C$5:$C$1000,DATE(Thang!$E$4,Thang!$C$4,BS$2),Xuat!$D$5:$D$1000,Loc!$A417)</f>
        <v>0</v>
      </c>
    </row>
    <row r="418" spans="1:71" x14ac:dyDescent="0.2">
      <c r="A418" s="2">
        <f>DM!C418</f>
        <v>0</v>
      </c>
      <c r="B418" s="3">
        <f>VLOOKUP(A418,Tondau!$B$5:$F$500,3,0)</f>
        <v>0</v>
      </c>
      <c r="C418" s="3">
        <f>VLOOKUP(Tinhgiavon!A418,Tondau!$B$5:$E$500,4,0)</f>
        <v>0</v>
      </c>
      <c r="D418" s="3">
        <f t="shared" si="32"/>
        <v>0</v>
      </c>
      <c r="E418" s="3">
        <f>SUMIF(Nhap!$F$5:$F$1000,Tinhgiavon!A418,Nhap!$K$5:$K$1000)</f>
        <v>0</v>
      </c>
      <c r="F418" s="3">
        <f t="shared" si="33"/>
        <v>0</v>
      </c>
      <c r="G418" s="3">
        <f t="shared" si="34"/>
        <v>0</v>
      </c>
      <c r="H418" s="3">
        <f t="shared" si="35"/>
        <v>0</v>
      </c>
      <c r="I418" s="3">
        <f t="shared" si="36"/>
        <v>0</v>
      </c>
      <c r="J418" s="7">
        <f>SUMIFS(Nhap!$I$5:$I$1000,Nhap!$E$5:$E$1000,DATE(Thang!$E$4,Thang!$C$4,Loc!$F$2),Nhap!$F$5:$F$1000,Loc!A418)</f>
        <v>0</v>
      </c>
      <c r="K418" s="7">
        <f>SUMIFS(Nhap!$I$5:$I$1000,Nhap!$E$5:$E$1000,DATE(Thang!$E$4,Thang!$C$4,Loc!$G$2),Nhap!$F$5:$F$1000,Loc!A418)</f>
        <v>0</v>
      </c>
      <c r="L418" s="7">
        <f>SUMIFS(Nhap!$I$5:$I$1000,Nhap!$E$5:$E$1000,DATE(Thang!$E$4,Thang!$C$4,Loc!$H$2),Nhap!$F$5:$F$1000,Loc!A418)</f>
        <v>0</v>
      </c>
      <c r="M418" s="7">
        <f>SUMIFS(Nhap!$I$5:$I$1000,Nhap!$E$5:$E$1000,DATE(Thang!$E$4,Thang!$C$4,Loc!$I$2),Nhap!$F$5:$F$1000,Loc!A418)</f>
        <v>0</v>
      </c>
      <c r="N418" s="7">
        <f>SUMIFS(Nhap!$I$5:$I$1000,Nhap!$E$5:$E$1000,DATE(Thang!$E$4,Thang!$C$4,Loc!$J$2),Nhap!$F$5:$F$1000,Loc!A418)</f>
        <v>0</v>
      </c>
      <c r="O418" s="7">
        <f>SUMIFS(Nhap!$I$5:$I$1000,Nhap!$E$5:$E$1000,DATE(Thang!$E$4,Thang!$C$4,Loc!$K$2),Nhap!$F$5:$F$1000,Loc!A418)</f>
        <v>0</v>
      </c>
      <c r="P418" s="7">
        <f>SUMIFS(Nhap!$I$5:$I$1000,Nhap!$E$5:$E$1000,DATE(Thang!$E$4,Thang!$C$4,Loc!$L$2),Nhap!$F$5:$F$1000,Loc!A418)</f>
        <v>0</v>
      </c>
      <c r="Q418" s="7">
        <f>SUMIFS(Nhap!$I$5:$I$1000,Nhap!$E$5:$E$1000,DATE(Thang!$E$4,Thang!$C$4,Loc!$M$2),Nhap!$F$5:$F$1000,Loc!A418)</f>
        <v>0</v>
      </c>
      <c r="R418" s="7">
        <f>SUMIFS(Nhap!$I$5:$I$1000,Nhap!$E$5:$E$1000,DATE(Thang!$E$4,Thang!$C$4,Loc!$N$2),Nhap!$F$5:$F$1000,Loc!A418)</f>
        <v>0</v>
      </c>
      <c r="S418" s="7">
        <f>SUMIFS(Nhap!$I$5:$I$1000,Nhap!$E$5:$E$1000,DATE(Thang!$E$4,Thang!$C$4,Loc!$O$2),Nhap!$F$5:$F$1000,Loc!A418)</f>
        <v>0</v>
      </c>
      <c r="T418" s="7">
        <f>SUMIFS(Nhap!$I$5:$I$1000,Nhap!$E$5:$E$1000,DATE(Thang!$E$4,Thang!$C$4,Loc!$P$2),Nhap!$F$5:$F$1000,Loc!A418)</f>
        <v>0</v>
      </c>
      <c r="U418" s="7">
        <f>SUMIFS(Nhap!$I$5:$I$1000,Nhap!$E$5:$E$1000,DATE(Thang!$E$4,Thang!$C$4,Loc!$Q$2),Nhap!$F$5:$F$1000,Loc!A418)</f>
        <v>0</v>
      </c>
      <c r="V418" s="7">
        <f>SUMIFS(Nhap!$I$5:$I$1000,Nhap!$E$5:$E$1000,DATE(Thang!$E$4,Thang!$C$4,Loc!$R$2),Nhap!$F$5:$F$1000,Loc!A418)</f>
        <v>0</v>
      </c>
      <c r="W418" s="7">
        <f>SUMIFS(Nhap!$I$5:$I$1000,Nhap!$E$5:$E$1000,DATE(Thang!$E$4,Thang!$C$4,Loc!$S$2),Nhap!$F$5:$F$1000,Loc!A418)</f>
        <v>0</v>
      </c>
      <c r="X418" s="7">
        <f>SUMIFS(Nhap!$I$5:$I$1000,Nhap!$E$5:$E$1000,DATE(Thang!$E$4,Thang!$C$4,Loc!$T$2),Nhap!$F$5:$F$1000,Loc!A418)</f>
        <v>0</v>
      </c>
      <c r="Y418" s="7">
        <f>SUMIFS(Nhap!$I$5:$I$1000,Nhap!$E$5:$E$1000,DATE(Thang!$E$4,Thang!$C$4,Loc!$U$2),Nhap!$F$5:$F$1000,Loc!A418)</f>
        <v>0</v>
      </c>
      <c r="Z418" s="7">
        <f>SUMIFS(Nhap!$I$5:$I$1000,Nhap!$E$5:$E$1000,DATE(Thang!$E$4,Thang!$C$4,Loc!$V$2),Nhap!$F$5:$F$1000,Loc!A418)</f>
        <v>0</v>
      </c>
      <c r="AA418" s="7">
        <f>SUMIFS(Nhap!$I$5:$I$1000,Nhap!$E$5:$E$1000,DATE(Thang!$E$4,Thang!$C$4,Loc!$W$2),Nhap!$F$5:$F$1000,Loc!A418)</f>
        <v>0</v>
      </c>
      <c r="AB418" s="7">
        <f>SUMIFS(Nhap!$I$5:$I$1000,Nhap!$E$5:$E$1000,DATE(Thang!$E$4,Thang!$C$4,Loc!$X$2),Nhap!$F$5:$F$1000,Loc!A418)</f>
        <v>0</v>
      </c>
      <c r="AC418" s="7">
        <f>SUMIFS(Nhap!$I$5:$I$1000,Nhap!$E$5:$E$1000,DATE(Thang!$E$4,Thang!$C$4,Loc!$Y$2),Nhap!$F$5:$F$1000,Loc!A418)</f>
        <v>0</v>
      </c>
      <c r="AD418" s="7">
        <f>SUMIFS(Nhap!$I$5:$I$1000,Nhap!$E$5:$E$1000,DATE(Thang!$E$4,Thang!$C$4,Loc!$Z$2),Nhap!$F$5:$F$1000,Loc!A418)</f>
        <v>0</v>
      </c>
      <c r="AE418" s="7">
        <f>SUMIFS(Nhap!$I$5:$I$1000,Nhap!$E$5:$E$1000,DATE(Thang!$E$4,Thang!$C$4,Loc!$AA$2),Nhap!$F$5:$F$1000,Loc!A418)</f>
        <v>0</v>
      </c>
      <c r="AF418" s="7">
        <f>SUMIFS(Nhap!$I$5:$I$1000,Nhap!$E$5:$E$1000,DATE(Thang!$E$4,Thang!$C$4,Loc!$AB$2),Nhap!$F$5:$F$1000,Loc!A418)</f>
        <v>0</v>
      </c>
      <c r="AG418" s="7">
        <f>SUMIFS(Nhap!$I$5:$I$1000,Nhap!$E$5:$E$1000,DATE(Thang!$E$4,Thang!$C$4,Loc!$AC$2),Nhap!$F$5:$F$1000,Loc!A418)</f>
        <v>0</v>
      </c>
      <c r="AH418" s="7">
        <f>SUMIFS(Nhap!$I$5:$I$1000,Nhap!$E$5:$E$1000,DATE(Thang!$E$4,Thang!$C$4,Loc!$AD$2),Nhap!$F$5:$F$1000,Loc!$A$5)</f>
        <v>0</v>
      </c>
      <c r="AI418" s="7">
        <f>SUMIFS(Nhap!$I$5:$I$1000,Nhap!$E$5:$E$1000,DATE(Thang!$E$4,Thang!$C$4,Loc!$AE$2),Nhap!$F$5:$F$1000,Loc!A418)</f>
        <v>0</v>
      </c>
      <c r="AJ418" s="7">
        <f>SUMIFS(Nhap!$I$5:$I$1000,Nhap!$E$5:$E$1000,DATE(Thang!$E$4,Thang!$C$4,Loc!$AF$2),Nhap!$F$5:$F$1000,Loc!A418)</f>
        <v>0</v>
      </c>
      <c r="AK418" s="7">
        <f>SUMIFS(Nhap!$I$5:$I$1000,Nhap!$E$5:$E$1000,DATE(Thang!$E$4,Thang!$C$4,Loc!$AG$2),Nhap!$F$5:$F$1000,Loc!A418)</f>
        <v>0</v>
      </c>
      <c r="AL418" s="7">
        <f>SUMIFS(Nhap!$I$5:$I$1000,Nhap!$E$5:$E$1000,DATE(Thang!$E$4,Thang!$C$4,Loc!$AH$2),Nhap!$F$5:$F$1000,Loc!A418)</f>
        <v>0</v>
      </c>
      <c r="AM418" s="7">
        <f>SUMIFS(Nhap!$I$5:$I$1000,Nhap!$E$5:$E$1000,DATE(Thang!$E$4,Thang!$C$4,Loc!$AI$2),Nhap!$F$5:$F$1000,Loc!A418)</f>
        <v>0</v>
      </c>
      <c r="AN418" s="7">
        <f>SUMIFS(Nhap!$I$5:$I$1000,Nhap!$E$5:$E$1000,DATE(Thang!$E$4,Thang!$C$4,Loc!$AJ$2),Nhap!$F$5:$F$1000,Loc!A418)</f>
        <v>0</v>
      </c>
      <c r="AO418" s="7">
        <f>SUMIFS(Xuat!$G$5:$G$1000,Xuat!$C$5:$C$1000,DATE(Thang!$E$4,Thang!$C$4,AO$2),Xuat!$D$5:$D$1000,Loc!$A418)</f>
        <v>0</v>
      </c>
      <c r="AP418" s="7">
        <f>SUMIFS(Xuat!$G$5:$G$1000,Xuat!$C$5:$C$1000,DATE(Thang!$E$4,Thang!$C$4,AP$2),Xuat!$D$5:$D$1000,Loc!$A418)</f>
        <v>0</v>
      </c>
      <c r="AQ418" s="7">
        <f>SUMIFS(Xuat!$G$5:$G$1000,Xuat!$C$5:$C$1000,DATE(Thang!$E$4,Thang!$C$4,AQ$2),Xuat!$D$5:$D$1000,Loc!$A418)</f>
        <v>0</v>
      </c>
      <c r="AR418" s="7">
        <f>SUMIFS(Xuat!$G$5:$G$1000,Xuat!$C$5:$C$1000,DATE(Thang!$E$4,Thang!$C$4,AR$2),Xuat!$D$5:$D$1000,Loc!$A418)</f>
        <v>0</v>
      </c>
      <c r="AS418" s="7">
        <f>SUMIFS(Xuat!$G$5:$G$1000,Xuat!$C$5:$C$1000,DATE(Thang!$E$4,Thang!$C$4,AS$2),Xuat!$D$5:$D$1000,Loc!$A418)</f>
        <v>0</v>
      </c>
      <c r="AT418" s="7">
        <f>SUMIFS(Xuat!$G$5:$G$1000,Xuat!$C$5:$C$1000,DATE(Thang!$E$4,Thang!$C$4,AT$2),Xuat!$D$5:$D$1000,Loc!$A418)</f>
        <v>0</v>
      </c>
      <c r="AU418" s="7">
        <f>SUMIFS(Xuat!$G$5:$G$1000,Xuat!$C$5:$C$1000,DATE(Thang!$E$4,Thang!$C$4,AU$2),Xuat!$D$5:$D$1000,Loc!$A418)</f>
        <v>0</v>
      </c>
      <c r="AV418" s="7">
        <f>SUMIFS(Xuat!$G$5:$G$1000,Xuat!$C$5:$C$1000,DATE(Thang!$E$4,Thang!$C$4,AV$2),Xuat!$D$5:$D$1000,Loc!$A418)</f>
        <v>0</v>
      </c>
      <c r="AW418" s="7">
        <f>SUMIFS(Xuat!$G$5:$G$1000,Xuat!$C$5:$C$1000,DATE(Thang!$E$4,Thang!$C$4,AW$2),Xuat!$D$5:$D$1000,Loc!$A418)</f>
        <v>0</v>
      </c>
      <c r="AX418" s="7">
        <f>SUMIFS(Xuat!$G$5:$G$1000,Xuat!$C$5:$C$1000,DATE(Thang!$E$4,Thang!$C$4,AX$2),Xuat!$D$5:$D$1000,Loc!$A418)</f>
        <v>0</v>
      </c>
      <c r="AY418" s="7">
        <f>SUMIFS(Xuat!$G$5:$G$1000,Xuat!$C$5:$C$1000,DATE(Thang!$E$4,Thang!$C$4,AY$2),Xuat!$D$5:$D$1000,Loc!$A418)</f>
        <v>0</v>
      </c>
      <c r="AZ418" s="7">
        <f>SUMIFS(Xuat!$G$5:$G$1000,Xuat!$C$5:$C$1000,DATE(Thang!$E$4,Thang!$C$4,AZ$2),Xuat!$D$5:$D$1000,Loc!$A418)</f>
        <v>0</v>
      </c>
      <c r="BA418" s="7">
        <f>SUMIFS(Xuat!$G$5:$G$1000,Xuat!$C$5:$C$1000,DATE(Thang!$E$4,Thang!$C$4,BA$2),Xuat!$D$5:$D$1000,Loc!$A418)</f>
        <v>0</v>
      </c>
      <c r="BB418" s="7">
        <f>SUMIFS(Xuat!$G$5:$G$1000,Xuat!$C$5:$C$1000,DATE(Thang!$E$4,Thang!$C$4,BB$2),Xuat!$D$5:$D$1000,Loc!$A418)</f>
        <v>0</v>
      </c>
      <c r="BC418" s="7">
        <f>SUMIFS(Xuat!$G$5:$G$1000,Xuat!$C$5:$C$1000,DATE(Thang!$E$4,Thang!$C$4,BC$2),Xuat!$D$5:$D$1000,Loc!$A418)</f>
        <v>0</v>
      </c>
      <c r="BD418" s="7">
        <f>SUMIFS(Xuat!$G$5:$G$1000,Xuat!$C$5:$C$1000,DATE(Thang!$E$4,Thang!$C$4,BD$2),Xuat!$D$5:$D$1000,Loc!$A418)</f>
        <v>0</v>
      </c>
      <c r="BE418" s="7">
        <f>SUMIFS(Xuat!$G$5:$G$1000,Xuat!$C$5:$C$1000,DATE(Thang!$E$4,Thang!$C$4,BE$2),Xuat!$D$5:$D$1000,Loc!$A418)</f>
        <v>0</v>
      </c>
      <c r="BF418" s="7">
        <f>SUMIFS(Xuat!$G$5:$G$1000,Xuat!$C$5:$C$1000,DATE(Thang!$E$4,Thang!$C$4,BF$2),Xuat!$D$5:$D$1000,Loc!$A418)</f>
        <v>0</v>
      </c>
      <c r="BG418" s="7">
        <f>SUMIFS(Xuat!$G$5:$G$1000,Xuat!$C$5:$C$1000,DATE(Thang!$E$4,Thang!$C$4,BG$2),Xuat!$D$5:$D$1000,Loc!$A418)</f>
        <v>0</v>
      </c>
      <c r="BH418" s="7">
        <f>SUMIFS(Xuat!$G$5:$G$1000,Xuat!$C$5:$C$1000,DATE(Thang!$E$4,Thang!$C$4,BH$2),Xuat!$D$5:$D$1000,Loc!$A418)</f>
        <v>0</v>
      </c>
      <c r="BI418" s="7">
        <f>SUMIFS(Xuat!$G$5:$G$1000,Xuat!$C$5:$C$1000,DATE(Thang!$E$4,Thang!$C$4,BI$2),Xuat!$D$5:$D$1000,Loc!$A418)</f>
        <v>0</v>
      </c>
      <c r="BJ418" s="7">
        <f>SUMIFS(Xuat!$G$5:$G$1000,Xuat!$C$5:$C$1000,DATE(Thang!$E$4,Thang!$C$4,BJ$2),Xuat!$D$5:$D$1000,Loc!$A418)</f>
        <v>0</v>
      </c>
      <c r="BK418" s="7">
        <f>SUMIFS(Xuat!$G$5:$G$1000,Xuat!$C$5:$C$1000,DATE(Thang!$E$4,Thang!$C$4,BK$2),Xuat!$D$5:$D$1000,Loc!$A418)</f>
        <v>0</v>
      </c>
      <c r="BL418" s="7">
        <f>SUMIFS(Xuat!$G$5:$G$1000,Xuat!$C$5:$C$1000,DATE(Thang!$E$4,Thang!$C$4,BL$2),Xuat!$D$5:$D$1000,Loc!$A418)</f>
        <v>0</v>
      </c>
      <c r="BM418" s="7">
        <f>SUMIFS(Xuat!$G$5:$G$1000,Xuat!$C$5:$C$1000,DATE(Thang!$E$4,Thang!$C$4,BM$2),Xuat!$D$5:$D$1000,Loc!$A418)</f>
        <v>0</v>
      </c>
      <c r="BN418" s="7">
        <f>SUMIFS(Xuat!$G$5:$G$1000,Xuat!$C$5:$C$1000,DATE(Thang!$E$4,Thang!$C$4,BN$2),Xuat!$D$5:$D$1000,Loc!$A418)</f>
        <v>0</v>
      </c>
      <c r="BO418" s="7">
        <f>SUMIFS(Xuat!$G$5:$G$1000,Xuat!$C$5:$C$1000,DATE(Thang!$E$4,Thang!$C$4,BO$2),Xuat!$D$5:$D$1000,Loc!$A418)</f>
        <v>0</v>
      </c>
      <c r="BP418" s="7">
        <f>SUMIFS(Xuat!$G$5:$G$1000,Xuat!$C$5:$C$1000,DATE(Thang!$E$4,Thang!$C$4,BP$2),Xuat!$D$5:$D$1000,Loc!$A418)</f>
        <v>0</v>
      </c>
      <c r="BQ418" s="7">
        <f>SUMIFS(Xuat!$G$5:$G$1000,Xuat!$C$5:$C$1000,DATE(Thang!$E$4,Thang!$C$4,BQ$2),Xuat!$D$5:$D$1000,Loc!$A418)</f>
        <v>0</v>
      </c>
      <c r="BR418" s="7">
        <f>SUMIFS(Xuat!$G$5:$G$1000,Xuat!$C$5:$C$1000,DATE(Thang!$E$4,Thang!$C$4,BR$2),Xuat!$D$5:$D$1000,Loc!$A418)</f>
        <v>0</v>
      </c>
      <c r="BS418" s="7">
        <f>SUMIFS(Xuat!$G$5:$G$1000,Xuat!$C$5:$C$1000,DATE(Thang!$E$4,Thang!$C$4,BS$2),Xuat!$D$5:$D$1000,Loc!$A418)</f>
        <v>0</v>
      </c>
    </row>
    <row r="419" spans="1:71" x14ac:dyDescent="0.2">
      <c r="A419" s="2">
        <f>DM!C419</f>
        <v>0</v>
      </c>
      <c r="B419" s="3">
        <f>VLOOKUP(A419,Tondau!$B$5:$F$500,3,0)</f>
        <v>0</v>
      </c>
      <c r="C419" s="3">
        <f>VLOOKUP(Tinhgiavon!A419,Tondau!$B$5:$E$500,4,0)</f>
        <v>0</v>
      </c>
      <c r="D419" s="3">
        <f t="shared" si="32"/>
        <v>0</v>
      </c>
      <c r="E419" s="3">
        <f>SUMIF(Nhap!$F$5:$F$1000,Tinhgiavon!A419,Nhap!$K$5:$K$1000)</f>
        <v>0</v>
      </c>
      <c r="F419" s="3">
        <f t="shared" si="33"/>
        <v>0</v>
      </c>
      <c r="G419" s="3">
        <f t="shared" si="34"/>
        <v>0</v>
      </c>
      <c r="H419" s="3">
        <f t="shared" si="35"/>
        <v>0</v>
      </c>
      <c r="I419" s="3">
        <f t="shared" si="36"/>
        <v>0</v>
      </c>
      <c r="J419" s="7">
        <f>SUMIFS(Nhap!$I$5:$I$1000,Nhap!$E$5:$E$1000,DATE(Thang!$E$4,Thang!$C$4,Loc!$F$2),Nhap!$F$5:$F$1000,Loc!A419)</f>
        <v>0</v>
      </c>
      <c r="K419" s="7">
        <f>SUMIFS(Nhap!$I$5:$I$1000,Nhap!$E$5:$E$1000,DATE(Thang!$E$4,Thang!$C$4,Loc!$G$2),Nhap!$F$5:$F$1000,Loc!A419)</f>
        <v>0</v>
      </c>
      <c r="L419" s="7">
        <f>SUMIFS(Nhap!$I$5:$I$1000,Nhap!$E$5:$E$1000,DATE(Thang!$E$4,Thang!$C$4,Loc!$H$2),Nhap!$F$5:$F$1000,Loc!A419)</f>
        <v>0</v>
      </c>
      <c r="M419" s="7">
        <f>SUMIFS(Nhap!$I$5:$I$1000,Nhap!$E$5:$E$1000,DATE(Thang!$E$4,Thang!$C$4,Loc!$I$2),Nhap!$F$5:$F$1000,Loc!A419)</f>
        <v>0</v>
      </c>
      <c r="N419" s="7">
        <f>SUMIFS(Nhap!$I$5:$I$1000,Nhap!$E$5:$E$1000,DATE(Thang!$E$4,Thang!$C$4,Loc!$J$2),Nhap!$F$5:$F$1000,Loc!A419)</f>
        <v>0</v>
      </c>
      <c r="O419" s="7">
        <f>SUMIFS(Nhap!$I$5:$I$1000,Nhap!$E$5:$E$1000,DATE(Thang!$E$4,Thang!$C$4,Loc!$K$2),Nhap!$F$5:$F$1000,Loc!A419)</f>
        <v>0</v>
      </c>
      <c r="P419" s="7">
        <f>SUMIFS(Nhap!$I$5:$I$1000,Nhap!$E$5:$E$1000,DATE(Thang!$E$4,Thang!$C$4,Loc!$L$2),Nhap!$F$5:$F$1000,Loc!A419)</f>
        <v>0</v>
      </c>
      <c r="Q419" s="7">
        <f>SUMIFS(Nhap!$I$5:$I$1000,Nhap!$E$5:$E$1000,DATE(Thang!$E$4,Thang!$C$4,Loc!$M$2),Nhap!$F$5:$F$1000,Loc!A419)</f>
        <v>0</v>
      </c>
      <c r="R419" s="7">
        <f>SUMIFS(Nhap!$I$5:$I$1000,Nhap!$E$5:$E$1000,DATE(Thang!$E$4,Thang!$C$4,Loc!$N$2),Nhap!$F$5:$F$1000,Loc!A419)</f>
        <v>0</v>
      </c>
      <c r="S419" s="7">
        <f>SUMIFS(Nhap!$I$5:$I$1000,Nhap!$E$5:$E$1000,DATE(Thang!$E$4,Thang!$C$4,Loc!$O$2),Nhap!$F$5:$F$1000,Loc!A419)</f>
        <v>0</v>
      </c>
      <c r="T419" s="7">
        <f>SUMIFS(Nhap!$I$5:$I$1000,Nhap!$E$5:$E$1000,DATE(Thang!$E$4,Thang!$C$4,Loc!$P$2),Nhap!$F$5:$F$1000,Loc!A419)</f>
        <v>0</v>
      </c>
      <c r="U419" s="7">
        <f>SUMIFS(Nhap!$I$5:$I$1000,Nhap!$E$5:$E$1000,DATE(Thang!$E$4,Thang!$C$4,Loc!$Q$2),Nhap!$F$5:$F$1000,Loc!A419)</f>
        <v>0</v>
      </c>
      <c r="V419" s="7">
        <f>SUMIFS(Nhap!$I$5:$I$1000,Nhap!$E$5:$E$1000,DATE(Thang!$E$4,Thang!$C$4,Loc!$R$2),Nhap!$F$5:$F$1000,Loc!A419)</f>
        <v>0</v>
      </c>
      <c r="W419" s="7">
        <f>SUMIFS(Nhap!$I$5:$I$1000,Nhap!$E$5:$E$1000,DATE(Thang!$E$4,Thang!$C$4,Loc!$S$2),Nhap!$F$5:$F$1000,Loc!A419)</f>
        <v>0</v>
      </c>
      <c r="X419" s="7">
        <f>SUMIFS(Nhap!$I$5:$I$1000,Nhap!$E$5:$E$1000,DATE(Thang!$E$4,Thang!$C$4,Loc!$T$2),Nhap!$F$5:$F$1000,Loc!A419)</f>
        <v>0</v>
      </c>
      <c r="Y419" s="7">
        <f>SUMIFS(Nhap!$I$5:$I$1000,Nhap!$E$5:$E$1000,DATE(Thang!$E$4,Thang!$C$4,Loc!$U$2),Nhap!$F$5:$F$1000,Loc!A419)</f>
        <v>0</v>
      </c>
      <c r="Z419" s="7">
        <f>SUMIFS(Nhap!$I$5:$I$1000,Nhap!$E$5:$E$1000,DATE(Thang!$E$4,Thang!$C$4,Loc!$V$2),Nhap!$F$5:$F$1000,Loc!A419)</f>
        <v>0</v>
      </c>
      <c r="AA419" s="7">
        <f>SUMIFS(Nhap!$I$5:$I$1000,Nhap!$E$5:$E$1000,DATE(Thang!$E$4,Thang!$C$4,Loc!$W$2),Nhap!$F$5:$F$1000,Loc!A419)</f>
        <v>0</v>
      </c>
      <c r="AB419" s="7">
        <f>SUMIFS(Nhap!$I$5:$I$1000,Nhap!$E$5:$E$1000,DATE(Thang!$E$4,Thang!$C$4,Loc!$X$2),Nhap!$F$5:$F$1000,Loc!A419)</f>
        <v>0</v>
      </c>
      <c r="AC419" s="7">
        <f>SUMIFS(Nhap!$I$5:$I$1000,Nhap!$E$5:$E$1000,DATE(Thang!$E$4,Thang!$C$4,Loc!$Y$2),Nhap!$F$5:$F$1000,Loc!A419)</f>
        <v>0</v>
      </c>
      <c r="AD419" s="7">
        <f>SUMIFS(Nhap!$I$5:$I$1000,Nhap!$E$5:$E$1000,DATE(Thang!$E$4,Thang!$C$4,Loc!$Z$2),Nhap!$F$5:$F$1000,Loc!A419)</f>
        <v>0</v>
      </c>
      <c r="AE419" s="7">
        <f>SUMIFS(Nhap!$I$5:$I$1000,Nhap!$E$5:$E$1000,DATE(Thang!$E$4,Thang!$C$4,Loc!$AA$2),Nhap!$F$5:$F$1000,Loc!A419)</f>
        <v>0</v>
      </c>
      <c r="AF419" s="7">
        <f>SUMIFS(Nhap!$I$5:$I$1000,Nhap!$E$5:$E$1000,DATE(Thang!$E$4,Thang!$C$4,Loc!$AB$2),Nhap!$F$5:$F$1000,Loc!A419)</f>
        <v>0</v>
      </c>
      <c r="AG419" s="7">
        <f>SUMIFS(Nhap!$I$5:$I$1000,Nhap!$E$5:$E$1000,DATE(Thang!$E$4,Thang!$C$4,Loc!$AC$2),Nhap!$F$5:$F$1000,Loc!A419)</f>
        <v>0</v>
      </c>
      <c r="AH419" s="7">
        <f>SUMIFS(Nhap!$I$5:$I$1000,Nhap!$E$5:$E$1000,DATE(Thang!$E$4,Thang!$C$4,Loc!$AD$2),Nhap!$F$5:$F$1000,Loc!$A$5)</f>
        <v>0</v>
      </c>
      <c r="AI419" s="7">
        <f>SUMIFS(Nhap!$I$5:$I$1000,Nhap!$E$5:$E$1000,DATE(Thang!$E$4,Thang!$C$4,Loc!$AE$2),Nhap!$F$5:$F$1000,Loc!A419)</f>
        <v>0</v>
      </c>
      <c r="AJ419" s="7">
        <f>SUMIFS(Nhap!$I$5:$I$1000,Nhap!$E$5:$E$1000,DATE(Thang!$E$4,Thang!$C$4,Loc!$AF$2),Nhap!$F$5:$F$1000,Loc!A419)</f>
        <v>0</v>
      </c>
      <c r="AK419" s="7">
        <f>SUMIFS(Nhap!$I$5:$I$1000,Nhap!$E$5:$E$1000,DATE(Thang!$E$4,Thang!$C$4,Loc!$AG$2),Nhap!$F$5:$F$1000,Loc!A419)</f>
        <v>0</v>
      </c>
      <c r="AL419" s="7">
        <f>SUMIFS(Nhap!$I$5:$I$1000,Nhap!$E$5:$E$1000,DATE(Thang!$E$4,Thang!$C$4,Loc!$AH$2),Nhap!$F$5:$F$1000,Loc!A419)</f>
        <v>0</v>
      </c>
      <c r="AM419" s="7">
        <f>SUMIFS(Nhap!$I$5:$I$1000,Nhap!$E$5:$E$1000,DATE(Thang!$E$4,Thang!$C$4,Loc!$AI$2),Nhap!$F$5:$F$1000,Loc!A419)</f>
        <v>0</v>
      </c>
      <c r="AN419" s="7">
        <f>SUMIFS(Nhap!$I$5:$I$1000,Nhap!$E$5:$E$1000,DATE(Thang!$E$4,Thang!$C$4,Loc!$AJ$2),Nhap!$F$5:$F$1000,Loc!A419)</f>
        <v>0</v>
      </c>
      <c r="AO419" s="7">
        <f>SUMIFS(Xuat!$G$5:$G$1000,Xuat!$C$5:$C$1000,DATE(Thang!$E$4,Thang!$C$4,AO$2),Xuat!$D$5:$D$1000,Loc!$A419)</f>
        <v>0</v>
      </c>
      <c r="AP419" s="7">
        <f>SUMIFS(Xuat!$G$5:$G$1000,Xuat!$C$5:$C$1000,DATE(Thang!$E$4,Thang!$C$4,AP$2),Xuat!$D$5:$D$1000,Loc!$A419)</f>
        <v>0</v>
      </c>
      <c r="AQ419" s="7">
        <f>SUMIFS(Xuat!$G$5:$G$1000,Xuat!$C$5:$C$1000,DATE(Thang!$E$4,Thang!$C$4,AQ$2),Xuat!$D$5:$D$1000,Loc!$A419)</f>
        <v>0</v>
      </c>
      <c r="AR419" s="7">
        <f>SUMIFS(Xuat!$G$5:$G$1000,Xuat!$C$5:$C$1000,DATE(Thang!$E$4,Thang!$C$4,AR$2),Xuat!$D$5:$D$1000,Loc!$A419)</f>
        <v>0</v>
      </c>
      <c r="AS419" s="7">
        <f>SUMIFS(Xuat!$G$5:$G$1000,Xuat!$C$5:$C$1000,DATE(Thang!$E$4,Thang!$C$4,AS$2),Xuat!$D$5:$D$1000,Loc!$A419)</f>
        <v>0</v>
      </c>
      <c r="AT419" s="7">
        <f>SUMIFS(Xuat!$G$5:$G$1000,Xuat!$C$5:$C$1000,DATE(Thang!$E$4,Thang!$C$4,AT$2),Xuat!$D$5:$D$1000,Loc!$A419)</f>
        <v>0</v>
      </c>
      <c r="AU419" s="7">
        <f>SUMIFS(Xuat!$G$5:$G$1000,Xuat!$C$5:$C$1000,DATE(Thang!$E$4,Thang!$C$4,AU$2),Xuat!$D$5:$D$1000,Loc!$A419)</f>
        <v>0</v>
      </c>
      <c r="AV419" s="7">
        <f>SUMIFS(Xuat!$G$5:$G$1000,Xuat!$C$5:$C$1000,DATE(Thang!$E$4,Thang!$C$4,AV$2),Xuat!$D$5:$D$1000,Loc!$A419)</f>
        <v>0</v>
      </c>
      <c r="AW419" s="7">
        <f>SUMIFS(Xuat!$G$5:$G$1000,Xuat!$C$5:$C$1000,DATE(Thang!$E$4,Thang!$C$4,AW$2),Xuat!$D$5:$D$1000,Loc!$A419)</f>
        <v>0</v>
      </c>
      <c r="AX419" s="7">
        <f>SUMIFS(Xuat!$G$5:$G$1000,Xuat!$C$5:$C$1000,DATE(Thang!$E$4,Thang!$C$4,AX$2),Xuat!$D$5:$D$1000,Loc!$A419)</f>
        <v>0</v>
      </c>
      <c r="AY419" s="7">
        <f>SUMIFS(Xuat!$G$5:$G$1000,Xuat!$C$5:$C$1000,DATE(Thang!$E$4,Thang!$C$4,AY$2),Xuat!$D$5:$D$1000,Loc!$A419)</f>
        <v>0</v>
      </c>
      <c r="AZ419" s="7">
        <f>SUMIFS(Xuat!$G$5:$G$1000,Xuat!$C$5:$C$1000,DATE(Thang!$E$4,Thang!$C$4,AZ$2),Xuat!$D$5:$D$1000,Loc!$A419)</f>
        <v>0</v>
      </c>
      <c r="BA419" s="7">
        <f>SUMIFS(Xuat!$G$5:$G$1000,Xuat!$C$5:$C$1000,DATE(Thang!$E$4,Thang!$C$4,BA$2),Xuat!$D$5:$D$1000,Loc!$A419)</f>
        <v>0</v>
      </c>
      <c r="BB419" s="7">
        <f>SUMIFS(Xuat!$G$5:$G$1000,Xuat!$C$5:$C$1000,DATE(Thang!$E$4,Thang!$C$4,BB$2),Xuat!$D$5:$D$1000,Loc!$A419)</f>
        <v>0</v>
      </c>
      <c r="BC419" s="7">
        <f>SUMIFS(Xuat!$G$5:$G$1000,Xuat!$C$5:$C$1000,DATE(Thang!$E$4,Thang!$C$4,BC$2),Xuat!$D$5:$D$1000,Loc!$A419)</f>
        <v>0</v>
      </c>
      <c r="BD419" s="7">
        <f>SUMIFS(Xuat!$G$5:$G$1000,Xuat!$C$5:$C$1000,DATE(Thang!$E$4,Thang!$C$4,BD$2),Xuat!$D$5:$D$1000,Loc!$A419)</f>
        <v>0</v>
      </c>
      <c r="BE419" s="7">
        <f>SUMIFS(Xuat!$G$5:$G$1000,Xuat!$C$5:$C$1000,DATE(Thang!$E$4,Thang!$C$4,BE$2),Xuat!$D$5:$D$1000,Loc!$A419)</f>
        <v>0</v>
      </c>
      <c r="BF419" s="7">
        <f>SUMIFS(Xuat!$G$5:$G$1000,Xuat!$C$5:$C$1000,DATE(Thang!$E$4,Thang!$C$4,BF$2),Xuat!$D$5:$D$1000,Loc!$A419)</f>
        <v>0</v>
      </c>
      <c r="BG419" s="7">
        <f>SUMIFS(Xuat!$G$5:$G$1000,Xuat!$C$5:$C$1000,DATE(Thang!$E$4,Thang!$C$4,BG$2),Xuat!$D$5:$D$1000,Loc!$A419)</f>
        <v>0</v>
      </c>
      <c r="BH419" s="7">
        <f>SUMIFS(Xuat!$G$5:$G$1000,Xuat!$C$5:$C$1000,DATE(Thang!$E$4,Thang!$C$4,BH$2),Xuat!$D$5:$D$1000,Loc!$A419)</f>
        <v>0</v>
      </c>
      <c r="BI419" s="7">
        <f>SUMIFS(Xuat!$G$5:$G$1000,Xuat!$C$5:$C$1000,DATE(Thang!$E$4,Thang!$C$4,BI$2),Xuat!$D$5:$D$1000,Loc!$A419)</f>
        <v>0</v>
      </c>
      <c r="BJ419" s="7">
        <f>SUMIFS(Xuat!$G$5:$G$1000,Xuat!$C$5:$C$1000,DATE(Thang!$E$4,Thang!$C$4,BJ$2),Xuat!$D$5:$D$1000,Loc!$A419)</f>
        <v>0</v>
      </c>
      <c r="BK419" s="7">
        <f>SUMIFS(Xuat!$G$5:$G$1000,Xuat!$C$5:$C$1000,DATE(Thang!$E$4,Thang!$C$4,BK$2),Xuat!$D$5:$D$1000,Loc!$A419)</f>
        <v>0</v>
      </c>
      <c r="BL419" s="7">
        <f>SUMIFS(Xuat!$G$5:$G$1000,Xuat!$C$5:$C$1000,DATE(Thang!$E$4,Thang!$C$4,BL$2),Xuat!$D$5:$D$1000,Loc!$A419)</f>
        <v>0</v>
      </c>
      <c r="BM419" s="7">
        <f>SUMIFS(Xuat!$G$5:$G$1000,Xuat!$C$5:$C$1000,DATE(Thang!$E$4,Thang!$C$4,BM$2),Xuat!$D$5:$D$1000,Loc!$A419)</f>
        <v>0</v>
      </c>
      <c r="BN419" s="7">
        <f>SUMIFS(Xuat!$G$5:$G$1000,Xuat!$C$5:$C$1000,DATE(Thang!$E$4,Thang!$C$4,BN$2),Xuat!$D$5:$D$1000,Loc!$A419)</f>
        <v>0</v>
      </c>
      <c r="BO419" s="7">
        <f>SUMIFS(Xuat!$G$5:$G$1000,Xuat!$C$5:$C$1000,DATE(Thang!$E$4,Thang!$C$4,BO$2),Xuat!$D$5:$D$1000,Loc!$A419)</f>
        <v>0</v>
      </c>
      <c r="BP419" s="7">
        <f>SUMIFS(Xuat!$G$5:$G$1000,Xuat!$C$5:$C$1000,DATE(Thang!$E$4,Thang!$C$4,BP$2),Xuat!$D$5:$D$1000,Loc!$A419)</f>
        <v>0</v>
      </c>
      <c r="BQ419" s="7">
        <f>SUMIFS(Xuat!$G$5:$G$1000,Xuat!$C$5:$C$1000,DATE(Thang!$E$4,Thang!$C$4,BQ$2),Xuat!$D$5:$D$1000,Loc!$A419)</f>
        <v>0</v>
      </c>
      <c r="BR419" s="7">
        <f>SUMIFS(Xuat!$G$5:$G$1000,Xuat!$C$5:$C$1000,DATE(Thang!$E$4,Thang!$C$4,BR$2),Xuat!$D$5:$D$1000,Loc!$A419)</f>
        <v>0</v>
      </c>
      <c r="BS419" s="7">
        <f>SUMIFS(Xuat!$G$5:$G$1000,Xuat!$C$5:$C$1000,DATE(Thang!$E$4,Thang!$C$4,BS$2),Xuat!$D$5:$D$1000,Loc!$A419)</f>
        <v>0</v>
      </c>
    </row>
    <row r="420" spans="1:71" x14ac:dyDescent="0.2">
      <c r="A420" s="2">
        <f>DM!C420</f>
        <v>0</v>
      </c>
      <c r="B420" s="3">
        <f>VLOOKUP(A420,Tondau!$B$5:$F$500,3,0)</f>
        <v>0</v>
      </c>
      <c r="C420" s="3">
        <f>VLOOKUP(Tinhgiavon!A420,Tondau!$B$5:$E$500,4,0)</f>
        <v>0</v>
      </c>
      <c r="D420" s="3">
        <f t="shared" si="32"/>
        <v>0</v>
      </c>
      <c r="E420" s="3">
        <f>SUMIF(Nhap!$F$5:$F$1000,Tinhgiavon!A420,Nhap!$K$5:$K$1000)</f>
        <v>0</v>
      </c>
      <c r="F420" s="3">
        <f t="shared" si="33"/>
        <v>0</v>
      </c>
      <c r="G420" s="3">
        <f t="shared" si="34"/>
        <v>0</v>
      </c>
      <c r="H420" s="3">
        <f t="shared" si="35"/>
        <v>0</v>
      </c>
      <c r="I420" s="3">
        <f t="shared" si="36"/>
        <v>0</v>
      </c>
      <c r="J420" s="7">
        <f>SUMIFS(Nhap!$I$5:$I$1000,Nhap!$E$5:$E$1000,DATE(Thang!$E$4,Thang!$C$4,Loc!$F$2),Nhap!$F$5:$F$1000,Loc!A420)</f>
        <v>0</v>
      </c>
      <c r="K420" s="7">
        <f>SUMIFS(Nhap!$I$5:$I$1000,Nhap!$E$5:$E$1000,DATE(Thang!$E$4,Thang!$C$4,Loc!$G$2),Nhap!$F$5:$F$1000,Loc!A420)</f>
        <v>0</v>
      </c>
      <c r="L420" s="7">
        <f>SUMIFS(Nhap!$I$5:$I$1000,Nhap!$E$5:$E$1000,DATE(Thang!$E$4,Thang!$C$4,Loc!$H$2),Nhap!$F$5:$F$1000,Loc!A420)</f>
        <v>0</v>
      </c>
      <c r="M420" s="7">
        <f>SUMIFS(Nhap!$I$5:$I$1000,Nhap!$E$5:$E$1000,DATE(Thang!$E$4,Thang!$C$4,Loc!$I$2),Nhap!$F$5:$F$1000,Loc!A420)</f>
        <v>0</v>
      </c>
      <c r="N420" s="7">
        <f>SUMIFS(Nhap!$I$5:$I$1000,Nhap!$E$5:$E$1000,DATE(Thang!$E$4,Thang!$C$4,Loc!$J$2),Nhap!$F$5:$F$1000,Loc!A420)</f>
        <v>0</v>
      </c>
      <c r="O420" s="7">
        <f>SUMIFS(Nhap!$I$5:$I$1000,Nhap!$E$5:$E$1000,DATE(Thang!$E$4,Thang!$C$4,Loc!$K$2),Nhap!$F$5:$F$1000,Loc!A420)</f>
        <v>0</v>
      </c>
      <c r="P420" s="7">
        <f>SUMIFS(Nhap!$I$5:$I$1000,Nhap!$E$5:$E$1000,DATE(Thang!$E$4,Thang!$C$4,Loc!$L$2),Nhap!$F$5:$F$1000,Loc!A420)</f>
        <v>0</v>
      </c>
      <c r="Q420" s="7">
        <f>SUMIFS(Nhap!$I$5:$I$1000,Nhap!$E$5:$E$1000,DATE(Thang!$E$4,Thang!$C$4,Loc!$M$2),Nhap!$F$5:$F$1000,Loc!A420)</f>
        <v>0</v>
      </c>
      <c r="R420" s="7">
        <f>SUMIFS(Nhap!$I$5:$I$1000,Nhap!$E$5:$E$1000,DATE(Thang!$E$4,Thang!$C$4,Loc!$N$2),Nhap!$F$5:$F$1000,Loc!A420)</f>
        <v>0</v>
      </c>
      <c r="S420" s="7">
        <f>SUMIFS(Nhap!$I$5:$I$1000,Nhap!$E$5:$E$1000,DATE(Thang!$E$4,Thang!$C$4,Loc!$O$2),Nhap!$F$5:$F$1000,Loc!A420)</f>
        <v>0</v>
      </c>
      <c r="T420" s="7">
        <f>SUMIFS(Nhap!$I$5:$I$1000,Nhap!$E$5:$E$1000,DATE(Thang!$E$4,Thang!$C$4,Loc!$P$2),Nhap!$F$5:$F$1000,Loc!A420)</f>
        <v>0</v>
      </c>
      <c r="U420" s="7">
        <f>SUMIFS(Nhap!$I$5:$I$1000,Nhap!$E$5:$E$1000,DATE(Thang!$E$4,Thang!$C$4,Loc!$Q$2),Nhap!$F$5:$F$1000,Loc!A420)</f>
        <v>0</v>
      </c>
      <c r="V420" s="7">
        <f>SUMIFS(Nhap!$I$5:$I$1000,Nhap!$E$5:$E$1000,DATE(Thang!$E$4,Thang!$C$4,Loc!$R$2),Nhap!$F$5:$F$1000,Loc!A420)</f>
        <v>0</v>
      </c>
      <c r="W420" s="7">
        <f>SUMIFS(Nhap!$I$5:$I$1000,Nhap!$E$5:$E$1000,DATE(Thang!$E$4,Thang!$C$4,Loc!$S$2),Nhap!$F$5:$F$1000,Loc!A420)</f>
        <v>0</v>
      </c>
      <c r="X420" s="7">
        <f>SUMIFS(Nhap!$I$5:$I$1000,Nhap!$E$5:$E$1000,DATE(Thang!$E$4,Thang!$C$4,Loc!$T$2),Nhap!$F$5:$F$1000,Loc!A420)</f>
        <v>0</v>
      </c>
      <c r="Y420" s="7">
        <f>SUMIFS(Nhap!$I$5:$I$1000,Nhap!$E$5:$E$1000,DATE(Thang!$E$4,Thang!$C$4,Loc!$U$2),Nhap!$F$5:$F$1000,Loc!A420)</f>
        <v>0</v>
      </c>
      <c r="Z420" s="7">
        <f>SUMIFS(Nhap!$I$5:$I$1000,Nhap!$E$5:$E$1000,DATE(Thang!$E$4,Thang!$C$4,Loc!$V$2),Nhap!$F$5:$F$1000,Loc!A420)</f>
        <v>0</v>
      </c>
      <c r="AA420" s="7">
        <f>SUMIFS(Nhap!$I$5:$I$1000,Nhap!$E$5:$E$1000,DATE(Thang!$E$4,Thang!$C$4,Loc!$W$2),Nhap!$F$5:$F$1000,Loc!A420)</f>
        <v>0</v>
      </c>
      <c r="AB420" s="7">
        <f>SUMIFS(Nhap!$I$5:$I$1000,Nhap!$E$5:$E$1000,DATE(Thang!$E$4,Thang!$C$4,Loc!$X$2),Nhap!$F$5:$F$1000,Loc!A420)</f>
        <v>0</v>
      </c>
      <c r="AC420" s="7">
        <f>SUMIFS(Nhap!$I$5:$I$1000,Nhap!$E$5:$E$1000,DATE(Thang!$E$4,Thang!$C$4,Loc!$Y$2),Nhap!$F$5:$F$1000,Loc!A420)</f>
        <v>0</v>
      </c>
      <c r="AD420" s="7">
        <f>SUMIFS(Nhap!$I$5:$I$1000,Nhap!$E$5:$E$1000,DATE(Thang!$E$4,Thang!$C$4,Loc!$Z$2),Nhap!$F$5:$F$1000,Loc!A420)</f>
        <v>0</v>
      </c>
      <c r="AE420" s="7">
        <f>SUMIFS(Nhap!$I$5:$I$1000,Nhap!$E$5:$E$1000,DATE(Thang!$E$4,Thang!$C$4,Loc!$AA$2),Nhap!$F$5:$F$1000,Loc!A420)</f>
        <v>0</v>
      </c>
      <c r="AF420" s="7">
        <f>SUMIFS(Nhap!$I$5:$I$1000,Nhap!$E$5:$E$1000,DATE(Thang!$E$4,Thang!$C$4,Loc!$AB$2),Nhap!$F$5:$F$1000,Loc!A420)</f>
        <v>0</v>
      </c>
      <c r="AG420" s="7">
        <f>SUMIFS(Nhap!$I$5:$I$1000,Nhap!$E$5:$E$1000,DATE(Thang!$E$4,Thang!$C$4,Loc!$AC$2),Nhap!$F$5:$F$1000,Loc!A420)</f>
        <v>0</v>
      </c>
      <c r="AH420" s="7">
        <f>SUMIFS(Nhap!$I$5:$I$1000,Nhap!$E$5:$E$1000,DATE(Thang!$E$4,Thang!$C$4,Loc!$AD$2),Nhap!$F$5:$F$1000,Loc!$A$5)</f>
        <v>0</v>
      </c>
      <c r="AI420" s="7">
        <f>SUMIFS(Nhap!$I$5:$I$1000,Nhap!$E$5:$E$1000,DATE(Thang!$E$4,Thang!$C$4,Loc!$AE$2),Nhap!$F$5:$F$1000,Loc!A420)</f>
        <v>0</v>
      </c>
      <c r="AJ420" s="7">
        <f>SUMIFS(Nhap!$I$5:$I$1000,Nhap!$E$5:$E$1000,DATE(Thang!$E$4,Thang!$C$4,Loc!$AF$2),Nhap!$F$5:$F$1000,Loc!A420)</f>
        <v>0</v>
      </c>
      <c r="AK420" s="7">
        <f>SUMIFS(Nhap!$I$5:$I$1000,Nhap!$E$5:$E$1000,DATE(Thang!$E$4,Thang!$C$4,Loc!$AG$2),Nhap!$F$5:$F$1000,Loc!A420)</f>
        <v>0</v>
      </c>
      <c r="AL420" s="7">
        <f>SUMIFS(Nhap!$I$5:$I$1000,Nhap!$E$5:$E$1000,DATE(Thang!$E$4,Thang!$C$4,Loc!$AH$2),Nhap!$F$5:$F$1000,Loc!A420)</f>
        <v>0</v>
      </c>
      <c r="AM420" s="7">
        <f>SUMIFS(Nhap!$I$5:$I$1000,Nhap!$E$5:$E$1000,DATE(Thang!$E$4,Thang!$C$4,Loc!$AI$2),Nhap!$F$5:$F$1000,Loc!A420)</f>
        <v>0</v>
      </c>
      <c r="AN420" s="7">
        <f>SUMIFS(Nhap!$I$5:$I$1000,Nhap!$E$5:$E$1000,DATE(Thang!$E$4,Thang!$C$4,Loc!$AJ$2),Nhap!$F$5:$F$1000,Loc!A420)</f>
        <v>0</v>
      </c>
      <c r="AO420" s="7">
        <f>SUMIFS(Xuat!$G$5:$G$1000,Xuat!$C$5:$C$1000,DATE(Thang!$E$4,Thang!$C$4,AO$2),Xuat!$D$5:$D$1000,Loc!$A420)</f>
        <v>0</v>
      </c>
      <c r="AP420" s="7">
        <f>SUMIFS(Xuat!$G$5:$G$1000,Xuat!$C$5:$C$1000,DATE(Thang!$E$4,Thang!$C$4,AP$2),Xuat!$D$5:$D$1000,Loc!$A420)</f>
        <v>0</v>
      </c>
      <c r="AQ420" s="7">
        <f>SUMIFS(Xuat!$G$5:$G$1000,Xuat!$C$5:$C$1000,DATE(Thang!$E$4,Thang!$C$4,AQ$2),Xuat!$D$5:$D$1000,Loc!$A420)</f>
        <v>0</v>
      </c>
      <c r="AR420" s="7">
        <f>SUMIFS(Xuat!$G$5:$G$1000,Xuat!$C$5:$C$1000,DATE(Thang!$E$4,Thang!$C$4,AR$2),Xuat!$D$5:$D$1000,Loc!$A420)</f>
        <v>0</v>
      </c>
      <c r="AS420" s="7">
        <f>SUMIFS(Xuat!$G$5:$G$1000,Xuat!$C$5:$C$1000,DATE(Thang!$E$4,Thang!$C$4,AS$2),Xuat!$D$5:$D$1000,Loc!$A420)</f>
        <v>0</v>
      </c>
      <c r="AT420" s="7">
        <f>SUMIFS(Xuat!$G$5:$G$1000,Xuat!$C$5:$C$1000,DATE(Thang!$E$4,Thang!$C$4,AT$2),Xuat!$D$5:$D$1000,Loc!$A420)</f>
        <v>0</v>
      </c>
      <c r="AU420" s="7">
        <f>SUMIFS(Xuat!$G$5:$G$1000,Xuat!$C$5:$C$1000,DATE(Thang!$E$4,Thang!$C$4,AU$2),Xuat!$D$5:$D$1000,Loc!$A420)</f>
        <v>0</v>
      </c>
      <c r="AV420" s="7">
        <f>SUMIFS(Xuat!$G$5:$G$1000,Xuat!$C$5:$C$1000,DATE(Thang!$E$4,Thang!$C$4,AV$2),Xuat!$D$5:$D$1000,Loc!$A420)</f>
        <v>0</v>
      </c>
      <c r="AW420" s="7">
        <f>SUMIFS(Xuat!$G$5:$G$1000,Xuat!$C$5:$C$1000,DATE(Thang!$E$4,Thang!$C$4,AW$2),Xuat!$D$5:$D$1000,Loc!$A420)</f>
        <v>0</v>
      </c>
      <c r="AX420" s="7">
        <f>SUMIFS(Xuat!$G$5:$G$1000,Xuat!$C$5:$C$1000,DATE(Thang!$E$4,Thang!$C$4,AX$2),Xuat!$D$5:$D$1000,Loc!$A420)</f>
        <v>0</v>
      </c>
      <c r="AY420" s="7">
        <f>SUMIFS(Xuat!$G$5:$G$1000,Xuat!$C$5:$C$1000,DATE(Thang!$E$4,Thang!$C$4,AY$2),Xuat!$D$5:$D$1000,Loc!$A420)</f>
        <v>0</v>
      </c>
      <c r="AZ420" s="7">
        <f>SUMIFS(Xuat!$G$5:$G$1000,Xuat!$C$5:$C$1000,DATE(Thang!$E$4,Thang!$C$4,AZ$2),Xuat!$D$5:$D$1000,Loc!$A420)</f>
        <v>0</v>
      </c>
      <c r="BA420" s="7">
        <f>SUMIFS(Xuat!$G$5:$G$1000,Xuat!$C$5:$C$1000,DATE(Thang!$E$4,Thang!$C$4,BA$2),Xuat!$D$5:$D$1000,Loc!$A420)</f>
        <v>0</v>
      </c>
      <c r="BB420" s="7">
        <f>SUMIFS(Xuat!$G$5:$G$1000,Xuat!$C$5:$C$1000,DATE(Thang!$E$4,Thang!$C$4,BB$2),Xuat!$D$5:$D$1000,Loc!$A420)</f>
        <v>0</v>
      </c>
      <c r="BC420" s="7">
        <f>SUMIFS(Xuat!$G$5:$G$1000,Xuat!$C$5:$C$1000,DATE(Thang!$E$4,Thang!$C$4,BC$2),Xuat!$D$5:$D$1000,Loc!$A420)</f>
        <v>0</v>
      </c>
      <c r="BD420" s="7">
        <f>SUMIFS(Xuat!$G$5:$G$1000,Xuat!$C$5:$C$1000,DATE(Thang!$E$4,Thang!$C$4,BD$2),Xuat!$D$5:$D$1000,Loc!$A420)</f>
        <v>0</v>
      </c>
      <c r="BE420" s="7">
        <f>SUMIFS(Xuat!$G$5:$G$1000,Xuat!$C$5:$C$1000,DATE(Thang!$E$4,Thang!$C$4,BE$2),Xuat!$D$5:$D$1000,Loc!$A420)</f>
        <v>0</v>
      </c>
      <c r="BF420" s="7">
        <f>SUMIFS(Xuat!$G$5:$G$1000,Xuat!$C$5:$C$1000,DATE(Thang!$E$4,Thang!$C$4,BF$2),Xuat!$D$5:$D$1000,Loc!$A420)</f>
        <v>0</v>
      </c>
      <c r="BG420" s="7">
        <f>SUMIFS(Xuat!$G$5:$G$1000,Xuat!$C$5:$C$1000,DATE(Thang!$E$4,Thang!$C$4,BG$2),Xuat!$D$5:$D$1000,Loc!$A420)</f>
        <v>0</v>
      </c>
      <c r="BH420" s="7">
        <f>SUMIFS(Xuat!$G$5:$G$1000,Xuat!$C$5:$C$1000,DATE(Thang!$E$4,Thang!$C$4,BH$2),Xuat!$D$5:$D$1000,Loc!$A420)</f>
        <v>0</v>
      </c>
      <c r="BI420" s="7">
        <f>SUMIFS(Xuat!$G$5:$G$1000,Xuat!$C$5:$C$1000,DATE(Thang!$E$4,Thang!$C$4,BI$2),Xuat!$D$5:$D$1000,Loc!$A420)</f>
        <v>0</v>
      </c>
      <c r="BJ420" s="7">
        <f>SUMIFS(Xuat!$G$5:$G$1000,Xuat!$C$5:$C$1000,DATE(Thang!$E$4,Thang!$C$4,BJ$2),Xuat!$D$5:$D$1000,Loc!$A420)</f>
        <v>0</v>
      </c>
      <c r="BK420" s="7">
        <f>SUMIFS(Xuat!$G$5:$G$1000,Xuat!$C$5:$C$1000,DATE(Thang!$E$4,Thang!$C$4,BK$2),Xuat!$D$5:$D$1000,Loc!$A420)</f>
        <v>0</v>
      </c>
      <c r="BL420" s="7">
        <f>SUMIFS(Xuat!$G$5:$G$1000,Xuat!$C$5:$C$1000,DATE(Thang!$E$4,Thang!$C$4,BL$2),Xuat!$D$5:$D$1000,Loc!$A420)</f>
        <v>0</v>
      </c>
      <c r="BM420" s="7">
        <f>SUMIFS(Xuat!$G$5:$G$1000,Xuat!$C$5:$C$1000,DATE(Thang!$E$4,Thang!$C$4,BM$2),Xuat!$D$5:$D$1000,Loc!$A420)</f>
        <v>0</v>
      </c>
      <c r="BN420" s="7">
        <f>SUMIFS(Xuat!$G$5:$G$1000,Xuat!$C$5:$C$1000,DATE(Thang!$E$4,Thang!$C$4,BN$2),Xuat!$D$5:$D$1000,Loc!$A420)</f>
        <v>0</v>
      </c>
      <c r="BO420" s="7">
        <f>SUMIFS(Xuat!$G$5:$G$1000,Xuat!$C$5:$C$1000,DATE(Thang!$E$4,Thang!$C$4,BO$2),Xuat!$D$5:$D$1000,Loc!$A420)</f>
        <v>0</v>
      </c>
      <c r="BP420" s="7">
        <f>SUMIFS(Xuat!$G$5:$G$1000,Xuat!$C$5:$C$1000,DATE(Thang!$E$4,Thang!$C$4,BP$2),Xuat!$D$5:$D$1000,Loc!$A420)</f>
        <v>0</v>
      </c>
      <c r="BQ420" s="7">
        <f>SUMIFS(Xuat!$G$5:$G$1000,Xuat!$C$5:$C$1000,DATE(Thang!$E$4,Thang!$C$4,BQ$2),Xuat!$D$5:$D$1000,Loc!$A420)</f>
        <v>0</v>
      </c>
      <c r="BR420" s="7">
        <f>SUMIFS(Xuat!$G$5:$G$1000,Xuat!$C$5:$C$1000,DATE(Thang!$E$4,Thang!$C$4,BR$2),Xuat!$D$5:$D$1000,Loc!$A420)</f>
        <v>0</v>
      </c>
      <c r="BS420" s="7">
        <f>SUMIFS(Xuat!$G$5:$G$1000,Xuat!$C$5:$C$1000,DATE(Thang!$E$4,Thang!$C$4,BS$2),Xuat!$D$5:$D$1000,Loc!$A420)</f>
        <v>0</v>
      </c>
    </row>
    <row r="421" spans="1:71" x14ac:dyDescent="0.2">
      <c r="A421" s="2">
        <f>DM!C421</f>
        <v>0</v>
      </c>
      <c r="B421" s="3">
        <f>VLOOKUP(A421,Tondau!$B$5:$F$500,3,0)</f>
        <v>0</v>
      </c>
      <c r="C421" s="3">
        <f>VLOOKUP(Tinhgiavon!A421,Tondau!$B$5:$E$500,4,0)</f>
        <v>0</v>
      </c>
      <c r="D421" s="3">
        <f t="shared" si="32"/>
        <v>0</v>
      </c>
      <c r="E421" s="3">
        <f>SUMIF(Nhap!$F$5:$F$1000,Tinhgiavon!A421,Nhap!$K$5:$K$1000)</f>
        <v>0</v>
      </c>
      <c r="F421" s="3">
        <f t="shared" si="33"/>
        <v>0</v>
      </c>
      <c r="G421" s="3">
        <f t="shared" si="34"/>
        <v>0</v>
      </c>
      <c r="H421" s="3">
        <f t="shared" si="35"/>
        <v>0</v>
      </c>
      <c r="I421" s="3">
        <f t="shared" si="36"/>
        <v>0</v>
      </c>
      <c r="J421" s="7">
        <f>SUMIFS(Nhap!$I$5:$I$1000,Nhap!$E$5:$E$1000,DATE(Thang!$E$4,Thang!$C$4,Loc!$F$2),Nhap!$F$5:$F$1000,Loc!A421)</f>
        <v>0</v>
      </c>
      <c r="K421" s="7">
        <f>SUMIFS(Nhap!$I$5:$I$1000,Nhap!$E$5:$E$1000,DATE(Thang!$E$4,Thang!$C$4,Loc!$G$2),Nhap!$F$5:$F$1000,Loc!A421)</f>
        <v>0</v>
      </c>
      <c r="L421" s="7">
        <f>SUMIFS(Nhap!$I$5:$I$1000,Nhap!$E$5:$E$1000,DATE(Thang!$E$4,Thang!$C$4,Loc!$H$2),Nhap!$F$5:$F$1000,Loc!A421)</f>
        <v>0</v>
      </c>
      <c r="M421" s="7">
        <f>SUMIFS(Nhap!$I$5:$I$1000,Nhap!$E$5:$E$1000,DATE(Thang!$E$4,Thang!$C$4,Loc!$I$2),Nhap!$F$5:$F$1000,Loc!A421)</f>
        <v>0</v>
      </c>
      <c r="N421" s="7">
        <f>SUMIFS(Nhap!$I$5:$I$1000,Nhap!$E$5:$E$1000,DATE(Thang!$E$4,Thang!$C$4,Loc!$J$2),Nhap!$F$5:$F$1000,Loc!A421)</f>
        <v>0</v>
      </c>
      <c r="O421" s="7">
        <f>SUMIFS(Nhap!$I$5:$I$1000,Nhap!$E$5:$E$1000,DATE(Thang!$E$4,Thang!$C$4,Loc!$K$2),Nhap!$F$5:$F$1000,Loc!A421)</f>
        <v>0</v>
      </c>
      <c r="P421" s="7">
        <f>SUMIFS(Nhap!$I$5:$I$1000,Nhap!$E$5:$E$1000,DATE(Thang!$E$4,Thang!$C$4,Loc!$L$2),Nhap!$F$5:$F$1000,Loc!A421)</f>
        <v>0</v>
      </c>
      <c r="Q421" s="7">
        <f>SUMIFS(Nhap!$I$5:$I$1000,Nhap!$E$5:$E$1000,DATE(Thang!$E$4,Thang!$C$4,Loc!$M$2),Nhap!$F$5:$F$1000,Loc!A421)</f>
        <v>0</v>
      </c>
      <c r="R421" s="7">
        <f>SUMIFS(Nhap!$I$5:$I$1000,Nhap!$E$5:$E$1000,DATE(Thang!$E$4,Thang!$C$4,Loc!$N$2),Nhap!$F$5:$F$1000,Loc!A421)</f>
        <v>0</v>
      </c>
      <c r="S421" s="7">
        <f>SUMIFS(Nhap!$I$5:$I$1000,Nhap!$E$5:$E$1000,DATE(Thang!$E$4,Thang!$C$4,Loc!$O$2),Nhap!$F$5:$F$1000,Loc!A421)</f>
        <v>0</v>
      </c>
      <c r="T421" s="7">
        <f>SUMIFS(Nhap!$I$5:$I$1000,Nhap!$E$5:$E$1000,DATE(Thang!$E$4,Thang!$C$4,Loc!$P$2),Nhap!$F$5:$F$1000,Loc!A421)</f>
        <v>0</v>
      </c>
      <c r="U421" s="7">
        <f>SUMIFS(Nhap!$I$5:$I$1000,Nhap!$E$5:$E$1000,DATE(Thang!$E$4,Thang!$C$4,Loc!$Q$2),Nhap!$F$5:$F$1000,Loc!A421)</f>
        <v>0</v>
      </c>
      <c r="V421" s="7">
        <f>SUMIFS(Nhap!$I$5:$I$1000,Nhap!$E$5:$E$1000,DATE(Thang!$E$4,Thang!$C$4,Loc!$R$2),Nhap!$F$5:$F$1000,Loc!A421)</f>
        <v>0</v>
      </c>
      <c r="W421" s="7">
        <f>SUMIFS(Nhap!$I$5:$I$1000,Nhap!$E$5:$E$1000,DATE(Thang!$E$4,Thang!$C$4,Loc!$S$2),Nhap!$F$5:$F$1000,Loc!A421)</f>
        <v>0</v>
      </c>
      <c r="X421" s="7">
        <f>SUMIFS(Nhap!$I$5:$I$1000,Nhap!$E$5:$E$1000,DATE(Thang!$E$4,Thang!$C$4,Loc!$T$2),Nhap!$F$5:$F$1000,Loc!A421)</f>
        <v>0</v>
      </c>
      <c r="Y421" s="7">
        <f>SUMIFS(Nhap!$I$5:$I$1000,Nhap!$E$5:$E$1000,DATE(Thang!$E$4,Thang!$C$4,Loc!$U$2),Nhap!$F$5:$F$1000,Loc!A421)</f>
        <v>0</v>
      </c>
      <c r="Z421" s="7">
        <f>SUMIFS(Nhap!$I$5:$I$1000,Nhap!$E$5:$E$1000,DATE(Thang!$E$4,Thang!$C$4,Loc!$V$2),Nhap!$F$5:$F$1000,Loc!A421)</f>
        <v>0</v>
      </c>
      <c r="AA421" s="7">
        <f>SUMIFS(Nhap!$I$5:$I$1000,Nhap!$E$5:$E$1000,DATE(Thang!$E$4,Thang!$C$4,Loc!$W$2),Nhap!$F$5:$F$1000,Loc!A421)</f>
        <v>0</v>
      </c>
      <c r="AB421" s="7">
        <f>SUMIFS(Nhap!$I$5:$I$1000,Nhap!$E$5:$E$1000,DATE(Thang!$E$4,Thang!$C$4,Loc!$X$2),Nhap!$F$5:$F$1000,Loc!A421)</f>
        <v>0</v>
      </c>
      <c r="AC421" s="7">
        <f>SUMIFS(Nhap!$I$5:$I$1000,Nhap!$E$5:$E$1000,DATE(Thang!$E$4,Thang!$C$4,Loc!$Y$2),Nhap!$F$5:$F$1000,Loc!A421)</f>
        <v>0</v>
      </c>
      <c r="AD421" s="7">
        <f>SUMIFS(Nhap!$I$5:$I$1000,Nhap!$E$5:$E$1000,DATE(Thang!$E$4,Thang!$C$4,Loc!$Z$2),Nhap!$F$5:$F$1000,Loc!A421)</f>
        <v>0</v>
      </c>
      <c r="AE421" s="7">
        <f>SUMIFS(Nhap!$I$5:$I$1000,Nhap!$E$5:$E$1000,DATE(Thang!$E$4,Thang!$C$4,Loc!$AA$2),Nhap!$F$5:$F$1000,Loc!A421)</f>
        <v>0</v>
      </c>
      <c r="AF421" s="7">
        <f>SUMIFS(Nhap!$I$5:$I$1000,Nhap!$E$5:$E$1000,DATE(Thang!$E$4,Thang!$C$4,Loc!$AB$2),Nhap!$F$5:$F$1000,Loc!A421)</f>
        <v>0</v>
      </c>
      <c r="AG421" s="7">
        <f>SUMIFS(Nhap!$I$5:$I$1000,Nhap!$E$5:$E$1000,DATE(Thang!$E$4,Thang!$C$4,Loc!$AC$2),Nhap!$F$5:$F$1000,Loc!A421)</f>
        <v>0</v>
      </c>
      <c r="AH421" s="7">
        <f>SUMIFS(Nhap!$I$5:$I$1000,Nhap!$E$5:$E$1000,DATE(Thang!$E$4,Thang!$C$4,Loc!$AD$2),Nhap!$F$5:$F$1000,Loc!$A$5)</f>
        <v>0</v>
      </c>
      <c r="AI421" s="7">
        <f>SUMIFS(Nhap!$I$5:$I$1000,Nhap!$E$5:$E$1000,DATE(Thang!$E$4,Thang!$C$4,Loc!$AE$2),Nhap!$F$5:$F$1000,Loc!A421)</f>
        <v>0</v>
      </c>
      <c r="AJ421" s="7">
        <f>SUMIFS(Nhap!$I$5:$I$1000,Nhap!$E$5:$E$1000,DATE(Thang!$E$4,Thang!$C$4,Loc!$AF$2),Nhap!$F$5:$F$1000,Loc!A421)</f>
        <v>0</v>
      </c>
      <c r="AK421" s="7">
        <f>SUMIFS(Nhap!$I$5:$I$1000,Nhap!$E$5:$E$1000,DATE(Thang!$E$4,Thang!$C$4,Loc!$AG$2),Nhap!$F$5:$F$1000,Loc!A421)</f>
        <v>0</v>
      </c>
      <c r="AL421" s="7">
        <f>SUMIFS(Nhap!$I$5:$I$1000,Nhap!$E$5:$E$1000,DATE(Thang!$E$4,Thang!$C$4,Loc!$AH$2),Nhap!$F$5:$F$1000,Loc!A421)</f>
        <v>0</v>
      </c>
      <c r="AM421" s="7">
        <f>SUMIFS(Nhap!$I$5:$I$1000,Nhap!$E$5:$E$1000,DATE(Thang!$E$4,Thang!$C$4,Loc!$AI$2),Nhap!$F$5:$F$1000,Loc!A421)</f>
        <v>0</v>
      </c>
      <c r="AN421" s="7">
        <f>SUMIFS(Nhap!$I$5:$I$1000,Nhap!$E$5:$E$1000,DATE(Thang!$E$4,Thang!$C$4,Loc!$AJ$2),Nhap!$F$5:$F$1000,Loc!A421)</f>
        <v>0</v>
      </c>
      <c r="AO421" s="7">
        <f>SUMIFS(Xuat!$G$5:$G$1000,Xuat!$C$5:$C$1000,DATE(Thang!$E$4,Thang!$C$4,AO$2),Xuat!$D$5:$D$1000,Loc!$A421)</f>
        <v>0</v>
      </c>
      <c r="AP421" s="7">
        <f>SUMIFS(Xuat!$G$5:$G$1000,Xuat!$C$5:$C$1000,DATE(Thang!$E$4,Thang!$C$4,AP$2),Xuat!$D$5:$D$1000,Loc!$A421)</f>
        <v>0</v>
      </c>
      <c r="AQ421" s="7">
        <f>SUMIFS(Xuat!$G$5:$G$1000,Xuat!$C$5:$C$1000,DATE(Thang!$E$4,Thang!$C$4,AQ$2),Xuat!$D$5:$D$1000,Loc!$A421)</f>
        <v>0</v>
      </c>
      <c r="AR421" s="7">
        <f>SUMIFS(Xuat!$G$5:$G$1000,Xuat!$C$5:$C$1000,DATE(Thang!$E$4,Thang!$C$4,AR$2),Xuat!$D$5:$D$1000,Loc!$A421)</f>
        <v>0</v>
      </c>
      <c r="AS421" s="7">
        <f>SUMIFS(Xuat!$G$5:$G$1000,Xuat!$C$5:$C$1000,DATE(Thang!$E$4,Thang!$C$4,AS$2),Xuat!$D$5:$D$1000,Loc!$A421)</f>
        <v>0</v>
      </c>
      <c r="AT421" s="7">
        <f>SUMIFS(Xuat!$G$5:$G$1000,Xuat!$C$5:$C$1000,DATE(Thang!$E$4,Thang!$C$4,AT$2),Xuat!$D$5:$D$1000,Loc!$A421)</f>
        <v>0</v>
      </c>
      <c r="AU421" s="7">
        <f>SUMIFS(Xuat!$G$5:$G$1000,Xuat!$C$5:$C$1000,DATE(Thang!$E$4,Thang!$C$4,AU$2),Xuat!$D$5:$D$1000,Loc!$A421)</f>
        <v>0</v>
      </c>
      <c r="AV421" s="7">
        <f>SUMIFS(Xuat!$G$5:$G$1000,Xuat!$C$5:$C$1000,DATE(Thang!$E$4,Thang!$C$4,AV$2),Xuat!$D$5:$D$1000,Loc!$A421)</f>
        <v>0</v>
      </c>
      <c r="AW421" s="7">
        <f>SUMIFS(Xuat!$G$5:$G$1000,Xuat!$C$5:$C$1000,DATE(Thang!$E$4,Thang!$C$4,AW$2),Xuat!$D$5:$D$1000,Loc!$A421)</f>
        <v>0</v>
      </c>
      <c r="AX421" s="7">
        <f>SUMIFS(Xuat!$G$5:$G$1000,Xuat!$C$5:$C$1000,DATE(Thang!$E$4,Thang!$C$4,AX$2),Xuat!$D$5:$D$1000,Loc!$A421)</f>
        <v>0</v>
      </c>
      <c r="AY421" s="7">
        <f>SUMIFS(Xuat!$G$5:$G$1000,Xuat!$C$5:$C$1000,DATE(Thang!$E$4,Thang!$C$4,AY$2),Xuat!$D$5:$D$1000,Loc!$A421)</f>
        <v>0</v>
      </c>
      <c r="AZ421" s="7">
        <f>SUMIFS(Xuat!$G$5:$G$1000,Xuat!$C$5:$C$1000,DATE(Thang!$E$4,Thang!$C$4,AZ$2),Xuat!$D$5:$D$1000,Loc!$A421)</f>
        <v>0</v>
      </c>
      <c r="BA421" s="7">
        <f>SUMIFS(Xuat!$G$5:$G$1000,Xuat!$C$5:$C$1000,DATE(Thang!$E$4,Thang!$C$4,BA$2),Xuat!$D$5:$D$1000,Loc!$A421)</f>
        <v>0</v>
      </c>
      <c r="BB421" s="7">
        <f>SUMIFS(Xuat!$G$5:$G$1000,Xuat!$C$5:$C$1000,DATE(Thang!$E$4,Thang!$C$4,BB$2),Xuat!$D$5:$D$1000,Loc!$A421)</f>
        <v>0</v>
      </c>
      <c r="BC421" s="7">
        <f>SUMIFS(Xuat!$G$5:$G$1000,Xuat!$C$5:$C$1000,DATE(Thang!$E$4,Thang!$C$4,BC$2),Xuat!$D$5:$D$1000,Loc!$A421)</f>
        <v>0</v>
      </c>
      <c r="BD421" s="7">
        <f>SUMIFS(Xuat!$G$5:$G$1000,Xuat!$C$5:$C$1000,DATE(Thang!$E$4,Thang!$C$4,BD$2),Xuat!$D$5:$D$1000,Loc!$A421)</f>
        <v>0</v>
      </c>
      <c r="BE421" s="7">
        <f>SUMIFS(Xuat!$G$5:$G$1000,Xuat!$C$5:$C$1000,DATE(Thang!$E$4,Thang!$C$4,BE$2),Xuat!$D$5:$D$1000,Loc!$A421)</f>
        <v>0</v>
      </c>
      <c r="BF421" s="7">
        <f>SUMIFS(Xuat!$G$5:$G$1000,Xuat!$C$5:$C$1000,DATE(Thang!$E$4,Thang!$C$4,BF$2),Xuat!$D$5:$D$1000,Loc!$A421)</f>
        <v>0</v>
      </c>
      <c r="BG421" s="7">
        <f>SUMIFS(Xuat!$G$5:$G$1000,Xuat!$C$5:$C$1000,DATE(Thang!$E$4,Thang!$C$4,BG$2),Xuat!$D$5:$D$1000,Loc!$A421)</f>
        <v>0</v>
      </c>
      <c r="BH421" s="7">
        <f>SUMIFS(Xuat!$G$5:$G$1000,Xuat!$C$5:$C$1000,DATE(Thang!$E$4,Thang!$C$4,BH$2),Xuat!$D$5:$D$1000,Loc!$A421)</f>
        <v>0</v>
      </c>
      <c r="BI421" s="7">
        <f>SUMIFS(Xuat!$G$5:$G$1000,Xuat!$C$5:$C$1000,DATE(Thang!$E$4,Thang!$C$4,BI$2),Xuat!$D$5:$D$1000,Loc!$A421)</f>
        <v>0</v>
      </c>
      <c r="BJ421" s="7">
        <f>SUMIFS(Xuat!$G$5:$G$1000,Xuat!$C$5:$C$1000,DATE(Thang!$E$4,Thang!$C$4,BJ$2),Xuat!$D$5:$D$1000,Loc!$A421)</f>
        <v>0</v>
      </c>
      <c r="BK421" s="7">
        <f>SUMIFS(Xuat!$G$5:$G$1000,Xuat!$C$5:$C$1000,DATE(Thang!$E$4,Thang!$C$4,BK$2),Xuat!$D$5:$D$1000,Loc!$A421)</f>
        <v>0</v>
      </c>
      <c r="BL421" s="7">
        <f>SUMIFS(Xuat!$G$5:$G$1000,Xuat!$C$5:$C$1000,DATE(Thang!$E$4,Thang!$C$4,BL$2),Xuat!$D$5:$D$1000,Loc!$A421)</f>
        <v>0</v>
      </c>
      <c r="BM421" s="7">
        <f>SUMIFS(Xuat!$G$5:$G$1000,Xuat!$C$5:$C$1000,DATE(Thang!$E$4,Thang!$C$4,BM$2),Xuat!$D$5:$D$1000,Loc!$A421)</f>
        <v>0</v>
      </c>
      <c r="BN421" s="7">
        <f>SUMIFS(Xuat!$G$5:$G$1000,Xuat!$C$5:$C$1000,DATE(Thang!$E$4,Thang!$C$4,BN$2),Xuat!$D$5:$D$1000,Loc!$A421)</f>
        <v>0</v>
      </c>
      <c r="BO421" s="7">
        <f>SUMIFS(Xuat!$G$5:$G$1000,Xuat!$C$5:$C$1000,DATE(Thang!$E$4,Thang!$C$4,BO$2),Xuat!$D$5:$D$1000,Loc!$A421)</f>
        <v>0</v>
      </c>
      <c r="BP421" s="7">
        <f>SUMIFS(Xuat!$G$5:$G$1000,Xuat!$C$5:$C$1000,DATE(Thang!$E$4,Thang!$C$4,BP$2),Xuat!$D$5:$D$1000,Loc!$A421)</f>
        <v>0</v>
      </c>
      <c r="BQ421" s="7">
        <f>SUMIFS(Xuat!$G$5:$G$1000,Xuat!$C$5:$C$1000,DATE(Thang!$E$4,Thang!$C$4,BQ$2),Xuat!$D$5:$D$1000,Loc!$A421)</f>
        <v>0</v>
      </c>
      <c r="BR421" s="7">
        <f>SUMIFS(Xuat!$G$5:$G$1000,Xuat!$C$5:$C$1000,DATE(Thang!$E$4,Thang!$C$4,BR$2),Xuat!$D$5:$D$1000,Loc!$A421)</f>
        <v>0</v>
      </c>
      <c r="BS421" s="7">
        <f>SUMIFS(Xuat!$G$5:$G$1000,Xuat!$C$5:$C$1000,DATE(Thang!$E$4,Thang!$C$4,BS$2),Xuat!$D$5:$D$1000,Loc!$A421)</f>
        <v>0</v>
      </c>
    </row>
    <row r="422" spans="1:71" x14ac:dyDescent="0.2">
      <c r="A422" s="2">
        <f>DM!C422</f>
        <v>0</v>
      </c>
      <c r="B422" s="3">
        <f>VLOOKUP(A422,Tondau!$B$5:$F$500,3,0)</f>
        <v>0</v>
      </c>
      <c r="C422" s="3">
        <f>VLOOKUP(Tinhgiavon!A422,Tondau!$B$5:$E$500,4,0)</f>
        <v>0</v>
      </c>
      <c r="D422" s="3">
        <f t="shared" si="32"/>
        <v>0</v>
      </c>
      <c r="E422" s="3">
        <f>SUMIF(Nhap!$F$5:$F$1000,Tinhgiavon!A422,Nhap!$K$5:$K$1000)</f>
        <v>0</v>
      </c>
      <c r="F422" s="3">
        <f t="shared" si="33"/>
        <v>0</v>
      </c>
      <c r="G422" s="3">
        <f t="shared" si="34"/>
        <v>0</v>
      </c>
      <c r="H422" s="3">
        <f t="shared" si="35"/>
        <v>0</v>
      </c>
      <c r="I422" s="3">
        <f t="shared" si="36"/>
        <v>0</v>
      </c>
      <c r="J422" s="7">
        <f>SUMIFS(Nhap!$I$5:$I$1000,Nhap!$E$5:$E$1000,DATE(Thang!$E$4,Thang!$C$4,Loc!$F$2),Nhap!$F$5:$F$1000,Loc!A422)</f>
        <v>0</v>
      </c>
      <c r="K422" s="7">
        <f>SUMIFS(Nhap!$I$5:$I$1000,Nhap!$E$5:$E$1000,DATE(Thang!$E$4,Thang!$C$4,Loc!$G$2),Nhap!$F$5:$F$1000,Loc!A422)</f>
        <v>0</v>
      </c>
      <c r="L422" s="7">
        <f>SUMIFS(Nhap!$I$5:$I$1000,Nhap!$E$5:$E$1000,DATE(Thang!$E$4,Thang!$C$4,Loc!$H$2),Nhap!$F$5:$F$1000,Loc!A422)</f>
        <v>0</v>
      </c>
      <c r="M422" s="7">
        <f>SUMIFS(Nhap!$I$5:$I$1000,Nhap!$E$5:$E$1000,DATE(Thang!$E$4,Thang!$C$4,Loc!$I$2),Nhap!$F$5:$F$1000,Loc!A422)</f>
        <v>0</v>
      </c>
      <c r="N422" s="7">
        <f>SUMIFS(Nhap!$I$5:$I$1000,Nhap!$E$5:$E$1000,DATE(Thang!$E$4,Thang!$C$4,Loc!$J$2),Nhap!$F$5:$F$1000,Loc!A422)</f>
        <v>0</v>
      </c>
      <c r="O422" s="7">
        <f>SUMIFS(Nhap!$I$5:$I$1000,Nhap!$E$5:$E$1000,DATE(Thang!$E$4,Thang!$C$4,Loc!$K$2),Nhap!$F$5:$F$1000,Loc!A422)</f>
        <v>0</v>
      </c>
      <c r="P422" s="7">
        <f>SUMIFS(Nhap!$I$5:$I$1000,Nhap!$E$5:$E$1000,DATE(Thang!$E$4,Thang!$C$4,Loc!$L$2),Nhap!$F$5:$F$1000,Loc!A422)</f>
        <v>0</v>
      </c>
      <c r="Q422" s="7">
        <f>SUMIFS(Nhap!$I$5:$I$1000,Nhap!$E$5:$E$1000,DATE(Thang!$E$4,Thang!$C$4,Loc!$M$2),Nhap!$F$5:$F$1000,Loc!A422)</f>
        <v>0</v>
      </c>
      <c r="R422" s="7">
        <f>SUMIFS(Nhap!$I$5:$I$1000,Nhap!$E$5:$E$1000,DATE(Thang!$E$4,Thang!$C$4,Loc!$N$2),Nhap!$F$5:$F$1000,Loc!A422)</f>
        <v>0</v>
      </c>
      <c r="S422" s="7">
        <f>SUMIFS(Nhap!$I$5:$I$1000,Nhap!$E$5:$E$1000,DATE(Thang!$E$4,Thang!$C$4,Loc!$O$2),Nhap!$F$5:$F$1000,Loc!A422)</f>
        <v>0</v>
      </c>
      <c r="T422" s="7">
        <f>SUMIFS(Nhap!$I$5:$I$1000,Nhap!$E$5:$E$1000,DATE(Thang!$E$4,Thang!$C$4,Loc!$P$2),Nhap!$F$5:$F$1000,Loc!A422)</f>
        <v>0</v>
      </c>
      <c r="U422" s="7">
        <f>SUMIFS(Nhap!$I$5:$I$1000,Nhap!$E$5:$E$1000,DATE(Thang!$E$4,Thang!$C$4,Loc!$Q$2),Nhap!$F$5:$F$1000,Loc!A422)</f>
        <v>0</v>
      </c>
      <c r="V422" s="7">
        <f>SUMIFS(Nhap!$I$5:$I$1000,Nhap!$E$5:$E$1000,DATE(Thang!$E$4,Thang!$C$4,Loc!$R$2),Nhap!$F$5:$F$1000,Loc!A422)</f>
        <v>0</v>
      </c>
      <c r="W422" s="7">
        <f>SUMIFS(Nhap!$I$5:$I$1000,Nhap!$E$5:$E$1000,DATE(Thang!$E$4,Thang!$C$4,Loc!$S$2),Nhap!$F$5:$F$1000,Loc!A422)</f>
        <v>0</v>
      </c>
      <c r="X422" s="7">
        <f>SUMIFS(Nhap!$I$5:$I$1000,Nhap!$E$5:$E$1000,DATE(Thang!$E$4,Thang!$C$4,Loc!$T$2),Nhap!$F$5:$F$1000,Loc!A422)</f>
        <v>0</v>
      </c>
      <c r="Y422" s="7">
        <f>SUMIFS(Nhap!$I$5:$I$1000,Nhap!$E$5:$E$1000,DATE(Thang!$E$4,Thang!$C$4,Loc!$U$2),Nhap!$F$5:$F$1000,Loc!A422)</f>
        <v>0</v>
      </c>
      <c r="Z422" s="7">
        <f>SUMIFS(Nhap!$I$5:$I$1000,Nhap!$E$5:$E$1000,DATE(Thang!$E$4,Thang!$C$4,Loc!$V$2),Nhap!$F$5:$F$1000,Loc!A422)</f>
        <v>0</v>
      </c>
      <c r="AA422" s="7">
        <f>SUMIFS(Nhap!$I$5:$I$1000,Nhap!$E$5:$E$1000,DATE(Thang!$E$4,Thang!$C$4,Loc!$W$2),Nhap!$F$5:$F$1000,Loc!A422)</f>
        <v>0</v>
      </c>
      <c r="AB422" s="7">
        <f>SUMIFS(Nhap!$I$5:$I$1000,Nhap!$E$5:$E$1000,DATE(Thang!$E$4,Thang!$C$4,Loc!$X$2),Nhap!$F$5:$F$1000,Loc!A422)</f>
        <v>0</v>
      </c>
      <c r="AC422" s="7">
        <f>SUMIFS(Nhap!$I$5:$I$1000,Nhap!$E$5:$E$1000,DATE(Thang!$E$4,Thang!$C$4,Loc!$Y$2),Nhap!$F$5:$F$1000,Loc!A422)</f>
        <v>0</v>
      </c>
      <c r="AD422" s="7">
        <f>SUMIFS(Nhap!$I$5:$I$1000,Nhap!$E$5:$E$1000,DATE(Thang!$E$4,Thang!$C$4,Loc!$Z$2),Nhap!$F$5:$F$1000,Loc!A422)</f>
        <v>0</v>
      </c>
      <c r="AE422" s="7">
        <f>SUMIFS(Nhap!$I$5:$I$1000,Nhap!$E$5:$E$1000,DATE(Thang!$E$4,Thang!$C$4,Loc!$AA$2),Nhap!$F$5:$F$1000,Loc!A422)</f>
        <v>0</v>
      </c>
      <c r="AF422" s="7">
        <f>SUMIFS(Nhap!$I$5:$I$1000,Nhap!$E$5:$E$1000,DATE(Thang!$E$4,Thang!$C$4,Loc!$AB$2),Nhap!$F$5:$F$1000,Loc!A422)</f>
        <v>0</v>
      </c>
      <c r="AG422" s="7">
        <f>SUMIFS(Nhap!$I$5:$I$1000,Nhap!$E$5:$E$1000,DATE(Thang!$E$4,Thang!$C$4,Loc!$AC$2),Nhap!$F$5:$F$1000,Loc!A422)</f>
        <v>0</v>
      </c>
      <c r="AH422" s="7">
        <f>SUMIFS(Nhap!$I$5:$I$1000,Nhap!$E$5:$E$1000,DATE(Thang!$E$4,Thang!$C$4,Loc!$AD$2),Nhap!$F$5:$F$1000,Loc!$A$5)</f>
        <v>0</v>
      </c>
      <c r="AI422" s="7">
        <f>SUMIFS(Nhap!$I$5:$I$1000,Nhap!$E$5:$E$1000,DATE(Thang!$E$4,Thang!$C$4,Loc!$AE$2),Nhap!$F$5:$F$1000,Loc!A422)</f>
        <v>0</v>
      </c>
      <c r="AJ422" s="7">
        <f>SUMIFS(Nhap!$I$5:$I$1000,Nhap!$E$5:$E$1000,DATE(Thang!$E$4,Thang!$C$4,Loc!$AF$2),Nhap!$F$5:$F$1000,Loc!A422)</f>
        <v>0</v>
      </c>
      <c r="AK422" s="7">
        <f>SUMIFS(Nhap!$I$5:$I$1000,Nhap!$E$5:$E$1000,DATE(Thang!$E$4,Thang!$C$4,Loc!$AG$2),Nhap!$F$5:$F$1000,Loc!A422)</f>
        <v>0</v>
      </c>
      <c r="AL422" s="7">
        <f>SUMIFS(Nhap!$I$5:$I$1000,Nhap!$E$5:$E$1000,DATE(Thang!$E$4,Thang!$C$4,Loc!$AH$2),Nhap!$F$5:$F$1000,Loc!A422)</f>
        <v>0</v>
      </c>
      <c r="AM422" s="7">
        <f>SUMIFS(Nhap!$I$5:$I$1000,Nhap!$E$5:$E$1000,DATE(Thang!$E$4,Thang!$C$4,Loc!$AI$2),Nhap!$F$5:$F$1000,Loc!A422)</f>
        <v>0</v>
      </c>
      <c r="AN422" s="7">
        <f>SUMIFS(Nhap!$I$5:$I$1000,Nhap!$E$5:$E$1000,DATE(Thang!$E$4,Thang!$C$4,Loc!$AJ$2),Nhap!$F$5:$F$1000,Loc!A422)</f>
        <v>0</v>
      </c>
      <c r="AO422" s="7">
        <f>SUMIFS(Xuat!$G$5:$G$1000,Xuat!$C$5:$C$1000,DATE(Thang!$E$4,Thang!$C$4,AO$2),Xuat!$D$5:$D$1000,Loc!$A422)</f>
        <v>0</v>
      </c>
      <c r="AP422" s="7">
        <f>SUMIFS(Xuat!$G$5:$G$1000,Xuat!$C$5:$C$1000,DATE(Thang!$E$4,Thang!$C$4,AP$2),Xuat!$D$5:$D$1000,Loc!$A422)</f>
        <v>0</v>
      </c>
      <c r="AQ422" s="7">
        <f>SUMIFS(Xuat!$G$5:$G$1000,Xuat!$C$5:$C$1000,DATE(Thang!$E$4,Thang!$C$4,AQ$2),Xuat!$D$5:$D$1000,Loc!$A422)</f>
        <v>0</v>
      </c>
      <c r="AR422" s="7">
        <f>SUMIFS(Xuat!$G$5:$G$1000,Xuat!$C$5:$C$1000,DATE(Thang!$E$4,Thang!$C$4,AR$2),Xuat!$D$5:$D$1000,Loc!$A422)</f>
        <v>0</v>
      </c>
      <c r="AS422" s="7">
        <f>SUMIFS(Xuat!$G$5:$G$1000,Xuat!$C$5:$C$1000,DATE(Thang!$E$4,Thang!$C$4,AS$2),Xuat!$D$5:$D$1000,Loc!$A422)</f>
        <v>0</v>
      </c>
      <c r="AT422" s="7">
        <f>SUMIFS(Xuat!$G$5:$G$1000,Xuat!$C$5:$C$1000,DATE(Thang!$E$4,Thang!$C$4,AT$2),Xuat!$D$5:$D$1000,Loc!$A422)</f>
        <v>0</v>
      </c>
      <c r="AU422" s="7">
        <f>SUMIFS(Xuat!$G$5:$G$1000,Xuat!$C$5:$C$1000,DATE(Thang!$E$4,Thang!$C$4,AU$2),Xuat!$D$5:$D$1000,Loc!$A422)</f>
        <v>0</v>
      </c>
      <c r="AV422" s="7">
        <f>SUMIFS(Xuat!$G$5:$G$1000,Xuat!$C$5:$C$1000,DATE(Thang!$E$4,Thang!$C$4,AV$2),Xuat!$D$5:$D$1000,Loc!$A422)</f>
        <v>0</v>
      </c>
      <c r="AW422" s="7">
        <f>SUMIFS(Xuat!$G$5:$G$1000,Xuat!$C$5:$C$1000,DATE(Thang!$E$4,Thang!$C$4,AW$2),Xuat!$D$5:$D$1000,Loc!$A422)</f>
        <v>0</v>
      </c>
      <c r="AX422" s="7">
        <f>SUMIFS(Xuat!$G$5:$G$1000,Xuat!$C$5:$C$1000,DATE(Thang!$E$4,Thang!$C$4,AX$2),Xuat!$D$5:$D$1000,Loc!$A422)</f>
        <v>0</v>
      </c>
      <c r="AY422" s="7">
        <f>SUMIFS(Xuat!$G$5:$G$1000,Xuat!$C$5:$C$1000,DATE(Thang!$E$4,Thang!$C$4,AY$2),Xuat!$D$5:$D$1000,Loc!$A422)</f>
        <v>0</v>
      </c>
      <c r="AZ422" s="7">
        <f>SUMIFS(Xuat!$G$5:$G$1000,Xuat!$C$5:$C$1000,DATE(Thang!$E$4,Thang!$C$4,AZ$2),Xuat!$D$5:$D$1000,Loc!$A422)</f>
        <v>0</v>
      </c>
      <c r="BA422" s="7">
        <f>SUMIFS(Xuat!$G$5:$G$1000,Xuat!$C$5:$C$1000,DATE(Thang!$E$4,Thang!$C$4,BA$2),Xuat!$D$5:$D$1000,Loc!$A422)</f>
        <v>0</v>
      </c>
      <c r="BB422" s="7">
        <f>SUMIFS(Xuat!$G$5:$G$1000,Xuat!$C$5:$C$1000,DATE(Thang!$E$4,Thang!$C$4,BB$2),Xuat!$D$5:$D$1000,Loc!$A422)</f>
        <v>0</v>
      </c>
      <c r="BC422" s="7">
        <f>SUMIFS(Xuat!$G$5:$G$1000,Xuat!$C$5:$C$1000,DATE(Thang!$E$4,Thang!$C$4,BC$2),Xuat!$D$5:$D$1000,Loc!$A422)</f>
        <v>0</v>
      </c>
      <c r="BD422" s="7">
        <f>SUMIFS(Xuat!$G$5:$G$1000,Xuat!$C$5:$C$1000,DATE(Thang!$E$4,Thang!$C$4,BD$2),Xuat!$D$5:$D$1000,Loc!$A422)</f>
        <v>0</v>
      </c>
      <c r="BE422" s="7">
        <f>SUMIFS(Xuat!$G$5:$G$1000,Xuat!$C$5:$C$1000,DATE(Thang!$E$4,Thang!$C$4,BE$2),Xuat!$D$5:$D$1000,Loc!$A422)</f>
        <v>0</v>
      </c>
      <c r="BF422" s="7">
        <f>SUMIFS(Xuat!$G$5:$G$1000,Xuat!$C$5:$C$1000,DATE(Thang!$E$4,Thang!$C$4,BF$2),Xuat!$D$5:$D$1000,Loc!$A422)</f>
        <v>0</v>
      </c>
      <c r="BG422" s="7">
        <f>SUMIFS(Xuat!$G$5:$G$1000,Xuat!$C$5:$C$1000,DATE(Thang!$E$4,Thang!$C$4,BG$2),Xuat!$D$5:$D$1000,Loc!$A422)</f>
        <v>0</v>
      </c>
      <c r="BH422" s="7">
        <f>SUMIFS(Xuat!$G$5:$G$1000,Xuat!$C$5:$C$1000,DATE(Thang!$E$4,Thang!$C$4,BH$2),Xuat!$D$5:$D$1000,Loc!$A422)</f>
        <v>0</v>
      </c>
      <c r="BI422" s="7">
        <f>SUMIFS(Xuat!$G$5:$G$1000,Xuat!$C$5:$C$1000,DATE(Thang!$E$4,Thang!$C$4,BI$2),Xuat!$D$5:$D$1000,Loc!$A422)</f>
        <v>0</v>
      </c>
      <c r="BJ422" s="7">
        <f>SUMIFS(Xuat!$G$5:$G$1000,Xuat!$C$5:$C$1000,DATE(Thang!$E$4,Thang!$C$4,BJ$2),Xuat!$D$5:$D$1000,Loc!$A422)</f>
        <v>0</v>
      </c>
      <c r="BK422" s="7">
        <f>SUMIFS(Xuat!$G$5:$G$1000,Xuat!$C$5:$C$1000,DATE(Thang!$E$4,Thang!$C$4,BK$2),Xuat!$D$5:$D$1000,Loc!$A422)</f>
        <v>0</v>
      </c>
      <c r="BL422" s="7">
        <f>SUMIFS(Xuat!$G$5:$G$1000,Xuat!$C$5:$C$1000,DATE(Thang!$E$4,Thang!$C$4,BL$2),Xuat!$D$5:$D$1000,Loc!$A422)</f>
        <v>0</v>
      </c>
      <c r="BM422" s="7">
        <f>SUMIFS(Xuat!$G$5:$G$1000,Xuat!$C$5:$C$1000,DATE(Thang!$E$4,Thang!$C$4,BM$2),Xuat!$D$5:$D$1000,Loc!$A422)</f>
        <v>0</v>
      </c>
      <c r="BN422" s="7">
        <f>SUMIFS(Xuat!$G$5:$G$1000,Xuat!$C$5:$C$1000,DATE(Thang!$E$4,Thang!$C$4,BN$2),Xuat!$D$5:$D$1000,Loc!$A422)</f>
        <v>0</v>
      </c>
      <c r="BO422" s="7">
        <f>SUMIFS(Xuat!$G$5:$G$1000,Xuat!$C$5:$C$1000,DATE(Thang!$E$4,Thang!$C$4,BO$2),Xuat!$D$5:$D$1000,Loc!$A422)</f>
        <v>0</v>
      </c>
      <c r="BP422" s="7">
        <f>SUMIFS(Xuat!$G$5:$G$1000,Xuat!$C$5:$C$1000,DATE(Thang!$E$4,Thang!$C$4,BP$2),Xuat!$D$5:$D$1000,Loc!$A422)</f>
        <v>0</v>
      </c>
      <c r="BQ422" s="7">
        <f>SUMIFS(Xuat!$G$5:$G$1000,Xuat!$C$5:$C$1000,DATE(Thang!$E$4,Thang!$C$4,BQ$2),Xuat!$D$5:$D$1000,Loc!$A422)</f>
        <v>0</v>
      </c>
      <c r="BR422" s="7">
        <f>SUMIFS(Xuat!$G$5:$G$1000,Xuat!$C$5:$C$1000,DATE(Thang!$E$4,Thang!$C$4,BR$2),Xuat!$D$5:$D$1000,Loc!$A422)</f>
        <v>0</v>
      </c>
      <c r="BS422" s="7">
        <f>SUMIFS(Xuat!$G$5:$G$1000,Xuat!$C$5:$C$1000,DATE(Thang!$E$4,Thang!$C$4,BS$2),Xuat!$D$5:$D$1000,Loc!$A422)</f>
        <v>0</v>
      </c>
    </row>
    <row r="423" spans="1:71" x14ac:dyDescent="0.2">
      <c r="A423" s="2">
        <f>DM!C423</f>
        <v>0</v>
      </c>
      <c r="B423" s="3">
        <f>VLOOKUP(A423,Tondau!$B$5:$F$500,3,0)</f>
        <v>0</v>
      </c>
      <c r="C423" s="3">
        <f>VLOOKUP(Tinhgiavon!A423,Tondau!$B$5:$E$500,4,0)</f>
        <v>0</v>
      </c>
      <c r="D423" s="3">
        <f t="shared" si="32"/>
        <v>0</v>
      </c>
      <c r="E423" s="3">
        <f>SUMIF(Nhap!$F$5:$F$1000,Tinhgiavon!A423,Nhap!$K$5:$K$1000)</f>
        <v>0</v>
      </c>
      <c r="F423" s="3">
        <f t="shared" si="33"/>
        <v>0</v>
      </c>
      <c r="G423" s="3">
        <f t="shared" si="34"/>
        <v>0</v>
      </c>
      <c r="H423" s="3">
        <f t="shared" si="35"/>
        <v>0</v>
      </c>
      <c r="I423" s="3">
        <f t="shared" si="36"/>
        <v>0</v>
      </c>
      <c r="J423" s="7">
        <f>SUMIFS(Nhap!$I$5:$I$1000,Nhap!$E$5:$E$1000,DATE(Thang!$E$4,Thang!$C$4,Loc!$F$2),Nhap!$F$5:$F$1000,Loc!A423)</f>
        <v>0</v>
      </c>
      <c r="K423" s="7">
        <f>SUMIFS(Nhap!$I$5:$I$1000,Nhap!$E$5:$E$1000,DATE(Thang!$E$4,Thang!$C$4,Loc!$G$2),Nhap!$F$5:$F$1000,Loc!A423)</f>
        <v>0</v>
      </c>
      <c r="L423" s="7">
        <f>SUMIFS(Nhap!$I$5:$I$1000,Nhap!$E$5:$E$1000,DATE(Thang!$E$4,Thang!$C$4,Loc!$H$2),Nhap!$F$5:$F$1000,Loc!A423)</f>
        <v>0</v>
      </c>
      <c r="M423" s="7">
        <f>SUMIFS(Nhap!$I$5:$I$1000,Nhap!$E$5:$E$1000,DATE(Thang!$E$4,Thang!$C$4,Loc!$I$2),Nhap!$F$5:$F$1000,Loc!A423)</f>
        <v>0</v>
      </c>
      <c r="N423" s="7">
        <f>SUMIFS(Nhap!$I$5:$I$1000,Nhap!$E$5:$E$1000,DATE(Thang!$E$4,Thang!$C$4,Loc!$J$2),Nhap!$F$5:$F$1000,Loc!A423)</f>
        <v>0</v>
      </c>
      <c r="O423" s="7">
        <f>SUMIFS(Nhap!$I$5:$I$1000,Nhap!$E$5:$E$1000,DATE(Thang!$E$4,Thang!$C$4,Loc!$K$2),Nhap!$F$5:$F$1000,Loc!A423)</f>
        <v>0</v>
      </c>
      <c r="P423" s="7">
        <f>SUMIFS(Nhap!$I$5:$I$1000,Nhap!$E$5:$E$1000,DATE(Thang!$E$4,Thang!$C$4,Loc!$L$2),Nhap!$F$5:$F$1000,Loc!A423)</f>
        <v>0</v>
      </c>
      <c r="Q423" s="7">
        <f>SUMIFS(Nhap!$I$5:$I$1000,Nhap!$E$5:$E$1000,DATE(Thang!$E$4,Thang!$C$4,Loc!$M$2),Nhap!$F$5:$F$1000,Loc!A423)</f>
        <v>0</v>
      </c>
      <c r="R423" s="7">
        <f>SUMIFS(Nhap!$I$5:$I$1000,Nhap!$E$5:$E$1000,DATE(Thang!$E$4,Thang!$C$4,Loc!$N$2),Nhap!$F$5:$F$1000,Loc!A423)</f>
        <v>0</v>
      </c>
      <c r="S423" s="7">
        <f>SUMIFS(Nhap!$I$5:$I$1000,Nhap!$E$5:$E$1000,DATE(Thang!$E$4,Thang!$C$4,Loc!$O$2),Nhap!$F$5:$F$1000,Loc!A423)</f>
        <v>0</v>
      </c>
      <c r="T423" s="7">
        <f>SUMIFS(Nhap!$I$5:$I$1000,Nhap!$E$5:$E$1000,DATE(Thang!$E$4,Thang!$C$4,Loc!$P$2),Nhap!$F$5:$F$1000,Loc!A423)</f>
        <v>0</v>
      </c>
      <c r="U423" s="7">
        <f>SUMIFS(Nhap!$I$5:$I$1000,Nhap!$E$5:$E$1000,DATE(Thang!$E$4,Thang!$C$4,Loc!$Q$2),Nhap!$F$5:$F$1000,Loc!A423)</f>
        <v>0</v>
      </c>
      <c r="V423" s="7">
        <f>SUMIFS(Nhap!$I$5:$I$1000,Nhap!$E$5:$E$1000,DATE(Thang!$E$4,Thang!$C$4,Loc!$R$2),Nhap!$F$5:$F$1000,Loc!A423)</f>
        <v>0</v>
      </c>
      <c r="W423" s="7">
        <f>SUMIFS(Nhap!$I$5:$I$1000,Nhap!$E$5:$E$1000,DATE(Thang!$E$4,Thang!$C$4,Loc!$S$2),Nhap!$F$5:$F$1000,Loc!A423)</f>
        <v>0</v>
      </c>
      <c r="X423" s="7">
        <f>SUMIFS(Nhap!$I$5:$I$1000,Nhap!$E$5:$E$1000,DATE(Thang!$E$4,Thang!$C$4,Loc!$T$2),Nhap!$F$5:$F$1000,Loc!A423)</f>
        <v>0</v>
      </c>
      <c r="Y423" s="7">
        <f>SUMIFS(Nhap!$I$5:$I$1000,Nhap!$E$5:$E$1000,DATE(Thang!$E$4,Thang!$C$4,Loc!$U$2),Nhap!$F$5:$F$1000,Loc!A423)</f>
        <v>0</v>
      </c>
      <c r="Z423" s="7">
        <f>SUMIFS(Nhap!$I$5:$I$1000,Nhap!$E$5:$E$1000,DATE(Thang!$E$4,Thang!$C$4,Loc!$V$2),Nhap!$F$5:$F$1000,Loc!A423)</f>
        <v>0</v>
      </c>
      <c r="AA423" s="7">
        <f>SUMIFS(Nhap!$I$5:$I$1000,Nhap!$E$5:$E$1000,DATE(Thang!$E$4,Thang!$C$4,Loc!$W$2),Nhap!$F$5:$F$1000,Loc!A423)</f>
        <v>0</v>
      </c>
      <c r="AB423" s="7">
        <f>SUMIFS(Nhap!$I$5:$I$1000,Nhap!$E$5:$E$1000,DATE(Thang!$E$4,Thang!$C$4,Loc!$X$2),Nhap!$F$5:$F$1000,Loc!A423)</f>
        <v>0</v>
      </c>
      <c r="AC423" s="7">
        <f>SUMIFS(Nhap!$I$5:$I$1000,Nhap!$E$5:$E$1000,DATE(Thang!$E$4,Thang!$C$4,Loc!$Y$2),Nhap!$F$5:$F$1000,Loc!A423)</f>
        <v>0</v>
      </c>
      <c r="AD423" s="7">
        <f>SUMIFS(Nhap!$I$5:$I$1000,Nhap!$E$5:$E$1000,DATE(Thang!$E$4,Thang!$C$4,Loc!$Z$2),Nhap!$F$5:$F$1000,Loc!A423)</f>
        <v>0</v>
      </c>
      <c r="AE423" s="7">
        <f>SUMIFS(Nhap!$I$5:$I$1000,Nhap!$E$5:$E$1000,DATE(Thang!$E$4,Thang!$C$4,Loc!$AA$2),Nhap!$F$5:$F$1000,Loc!A423)</f>
        <v>0</v>
      </c>
      <c r="AF423" s="7">
        <f>SUMIFS(Nhap!$I$5:$I$1000,Nhap!$E$5:$E$1000,DATE(Thang!$E$4,Thang!$C$4,Loc!$AB$2),Nhap!$F$5:$F$1000,Loc!A423)</f>
        <v>0</v>
      </c>
      <c r="AG423" s="7">
        <f>SUMIFS(Nhap!$I$5:$I$1000,Nhap!$E$5:$E$1000,DATE(Thang!$E$4,Thang!$C$4,Loc!$AC$2),Nhap!$F$5:$F$1000,Loc!A423)</f>
        <v>0</v>
      </c>
      <c r="AH423" s="7">
        <f>SUMIFS(Nhap!$I$5:$I$1000,Nhap!$E$5:$E$1000,DATE(Thang!$E$4,Thang!$C$4,Loc!$AD$2),Nhap!$F$5:$F$1000,Loc!$A$5)</f>
        <v>0</v>
      </c>
      <c r="AI423" s="7">
        <f>SUMIFS(Nhap!$I$5:$I$1000,Nhap!$E$5:$E$1000,DATE(Thang!$E$4,Thang!$C$4,Loc!$AE$2),Nhap!$F$5:$F$1000,Loc!A423)</f>
        <v>0</v>
      </c>
      <c r="AJ423" s="7">
        <f>SUMIFS(Nhap!$I$5:$I$1000,Nhap!$E$5:$E$1000,DATE(Thang!$E$4,Thang!$C$4,Loc!$AF$2),Nhap!$F$5:$F$1000,Loc!A423)</f>
        <v>0</v>
      </c>
      <c r="AK423" s="7">
        <f>SUMIFS(Nhap!$I$5:$I$1000,Nhap!$E$5:$E$1000,DATE(Thang!$E$4,Thang!$C$4,Loc!$AG$2),Nhap!$F$5:$F$1000,Loc!A423)</f>
        <v>0</v>
      </c>
      <c r="AL423" s="7">
        <f>SUMIFS(Nhap!$I$5:$I$1000,Nhap!$E$5:$E$1000,DATE(Thang!$E$4,Thang!$C$4,Loc!$AH$2),Nhap!$F$5:$F$1000,Loc!A423)</f>
        <v>0</v>
      </c>
      <c r="AM423" s="7">
        <f>SUMIFS(Nhap!$I$5:$I$1000,Nhap!$E$5:$E$1000,DATE(Thang!$E$4,Thang!$C$4,Loc!$AI$2),Nhap!$F$5:$F$1000,Loc!A423)</f>
        <v>0</v>
      </c>
      <c r="AN423" s="7">
        <f>SUMIFS(Nhap!$I$5:$I$1000,Nhap!$E$5:$E$1000,DATE(Thang!$E$4,Thang!$C$4,Loc!$AJ$2),Nhap!$F$5:$F$1000,Loc!A423)</f>
        <v>0</v>
      </c>
      <c r="AO423" s="7">
        <f>SUMIFS(Xuat!$G$5:$G$1000,Xuat!$C$5:$C$1000,DATE(Thang!$E$4,Thang!$C$4,AO$2),Xuat!$D$5:$D$1000,Loc!$A423)</f>
        <v>0</v>
      </c>
      <c r="AP423" s="7">
        <f>SUMIFS(Xuat!$G$5:$G$1000,Xuat!$C$5:$C$1000,DATE(Thang!$E$4,Thang!$C$4,AP$2),Xuat!$D$5:$D$1000,Loc!$A423)</f>
        <v>0</v>
      </c>
      <c r="AQ423" s="7">
        <f>SUMIFS(Xuat!$G$5:$G$1000,Xuat!$C$5:$C$1000,DATE(Thang!$E$4,Thang!$C$4,AQ$2),Xuat!$D$5:$D$1000,Loc!$A423)</f>
        <v>0</v>
      </c>
      <c r="AR423" s="7">
        <f>SUMIFS(Xuat!$G$5:$G$1000,Xuat!$C$5:$C$1000,DATE(Thang!$E$4,Thang!$C$4,AR$2),Xuat!$D$5:$D$1000,Loc!$A423)</f>
        <v>0</v>
      </c>
      <c r="AS423" s="7">
        <f>SUMIFS(Xuat!$G$5:$G$1000,Xuat!$C$5:$C$1000,DATE(Thang!$E$4,Thang!$C$4,AS$2),Xuat!$D$5:$D$1000,Loc!$A423)</f>
        <v>0</v>
      </c>
      <c r="AT423" s="7">
        <f>SUMIFS(Xuat!$G$5:$G$1000,Xuat!$C$5:$C$1000,DATE(Thang!$E$4,Thang!$C$4,AT$2),Xuat!$D$5:$D$1000,Loc!$A423)</f>
        <v>0</v>
      </c>
      <c r="AU423" s="7">
        <f>SUMIFS(Xuat!$G$5:$G$1000,Xuat!$C$5:$C$1000,DATE(Thang!$E$4,Thang!$C$4,AU$2),Xuat!$D$5:$D$1000,Loc!$A423)</f>
        <v>0</v>
      </c>
      <c r="AV423" s="7">
        <f>SUMIFS(Xuat!$G$5:$G$1000,Xuat!$C$5:$C$1000,DATE(Thang!$E$4,Thang!$C$4,AV$2),Xuat!$D$5:$D$1000,Loc!$A423)</f>
        <v>0</v>
      </c>
      <c r="AW423" s="7">
        <f>SUMIFS(Xuat!$G$5:$G$1000,Xuat!$C$5:$C$1000,DATE(Thang!$E$4,Thang!$C$4,AW$2),Xuat!$D$5:$D$1000,Loc!$A423)</f>
        <v>0</v>
      </c>
      <c r="AX423" s="7">
        <f>SUMIFS(Xuat!$G$5:$G$1000,Xuat!$C$5:$C$1000,DATE(Thang!$E$4,Thang!$C$4,AX$2),Xuat!$D$5:$D$1000,Loc!$A423)</f>
        <v>0</v>
      </c>
      <c r="AY423" s="7">
        <f>SUMIFS(Xuat!$G$5:$G$1000,Xuat!$C$5:$C$1000,DATE(Thang!$E$4,Thang!$C$4,AY$2),Xuat!$D$5:$D$1000,Loc!$A423)</f>
        <v>0</v>
      </c>
      <c r="AZ423" s="7">
        <f>SUMIFS(Xuat!$G$5:$G$1000,Xuat!$C$5:$C$1000,DATE(Thang!$E$4,Thang!$C$4,AZ$2),Xuat!$D$5:$D$1000,Loc!$A423)</f>
        <v>0</v>
      </c>
      <c r="BA423" s="7">
        <f>SUMIFS(Xuat!$G$5:$G$1000,Xuat!$C$5:$C$1000,DATE(Thang!$E$4,Thang!$C$4,BA$2),Xuat!$D$5:$D$1000,Loc!$A423)</f>
        <v>0</v>
      </c>
      <c r="BB423" s="7">
        <f>SUMIFS(Xuat!$G$5:$G$1000,Xuat!$C$5:$C$1000,DATE(Thang!$E$4,Thang!$C$4,BB$2),Xuat!$D$5:$D$1000,Loc!$A423)</f>
        <v>0</v>
      </c>
      <c r="BC423" s="7">
        <f>SUMIFS(Xuat!$G$5:$G$1000,Xuat!$C$5:$C$1000,DATE(Thang!$E$4,Thang!$C$4,BC$2),Xuat!$D$5:$D$1000,Loc!$A423)</f>
        <v>0</v>
      </c>
      <c r="BD423" s="7">
        <f>SUMIFS(Xuat!$G$5:$G$1000,Xuat!$C$5:$C$1000,DATE(Thang!$E$4,Thang!$C$4,BD$2),Xuat!$D$5:$D$1000,Loc!$A423)</f>
        <v>0</v>
      </c>
      <c r="BE423" s="7">
        <f>SUMIFS(Xuat!$G$5:$G$1000,Xuat!$C$5:$C$1000,DATE(Thang!$E$4,Thang!$C$4,BE$2),Xuat!$D$5:$D$1000,Loc!$A423)</f>
        <v>0</v>
      </c>
      <c r="BF423" s="7">
        <f>SUMIFS(Xuat!$G$5:$G$1000,Xuat!$C$5:$C$1000,DATE(Thang!$E$4,Thang!$C$4,BF$2),Xuat!$D$5:$D$1000,Loc!$A423)</f>
        <v>0</v>
      </c>
      <c r="BG423" s="7">
        <f>SUMIFS(Xuat!$G$5:$G$1000,Xuat!$C$5:$C$1000,DATE(Thang!$E$4,Thang!$C$4,BG$2),Xuat!$D$5:$D$1000,Loc!$A423)</f>
        <v>0</v>
      </c>
      <c r="BH423" s="7">
        <f>SUMIFS(Xuat!$G$5:$G$1000,Xuat!$C$5:$C$1000,DATE(Thang!$E$4,Thang!$C$4,BH$2),Xuat!$D$5:$D$1000,Loc!$A423)</f>
        <v>0</v>
      </c>
      <c r="BI423" s="7">
        <f>SUMIFS(Xuat!$G$5:$G$1000,Xuat!$C$5:$C$1000,DATE(Thang!$E$4,Thang!$C$4,BI$2),Xuat!$D$5:$D$1000,Loc!$A423)</f>
        <v>0</v>
      </c>
      <c r="BJ423" s="7">
        <f>SUMIFS(Xuat!$G$5:$G$1000,Xuat!$C$5:$C$1000,DATE(Thang!$E$4,Thang!$C$4,BJ$2),Xuat!$D$5:$D$1000,Loc!$A423)</f>
        <v>0</v>
      </c>
      <c r="BK423" s="7">
        <f>SUMIFS(Xuat!$G$5:$G$1000,Xuat!$C$5:$C$1000,DATE(Thang!$E$4,Thang!$C$4,BK$2),Xuat!$D$5:$D$1000,Loc!$A423)</f>
        <v>0</v>
      </c>
      <c r="BL423" s="7">
        <f>SUMIFS(Xuat!$G$5:$G$1000,Xuat!$C$5:$C$1000,DATE(Thang!$E$4,Thang!$C$4,BL$2),Xuat!$D$5:$D$1000,Loc!$A423)</f>
        <v>0</v>
      </c>
      <c r="BM423" s="7">
        <f>SUMIFS(Xuat!$G$5:$G$1000,Xuat!$C$5:$C$1000,DATE(Thang!$E$4,Thang!$C$4,BM$2),Xuat!$D$5:$D$1000,Loc!$A423)</f>
        <v>0</v>
      </c>
      <c r="BN423" s="7">
        <f>SUMIFS(Xuat!$G$5:$G$1000,Xuat!$C$5:$C$1000,DATE(Thang!$E$4,Thang!$C$4,BN$2),Xuat!$D$5:$D$1000,Loc!$A423)</f>
        <v>0</v>
      </c>
      <c r="BO423" s="7">
        <f>SUMIFS(Xuat!$G$5:$G$1000,Xuat!$C$5:$C$1000,DATE(Thang!$E$4,Thang!$C$4,BO$2),Xuat!$D$5:$D$1000,Loc!$A423)</f>
        <v>0</v>
      </c>
      <c r="BP423" s="7">
        <f>SUMIFS(Xuat!$G$5:$G$1000,Xuat!$C$5:$C$1000,DATE(Thang!$E$4,Thang!$C$4,BP$2),Xuat!$D$5:$D$1000,Loc!$A423)</f>
        <v>0</v>
      </c>
      <c r="BQ423" s="7">
        <f>SUMIFS(Xuat!$G$5:$G$1000,Xuat!$C$5:$C$1000,DATE(Thang!$E$4,Thang!$C$4,BQ$2),Xuat!$D$5:$D$1000,Loc!$A423)</f>
        <v>0</v>
      </c>
      <c r="BR423" s="7">
        <f>SUMIFS(Xuat!$G$5:$G$1000,Xuat!$C$5:$C$1000,DATE(Thang!$E$4,Thang!$C$4,BR$2),Xuat!$D$5:$D$1000,Loc!$A423)</f>
        <v>0</v>
      </c>
      <c r="BS423" s="7">
        <f>SUMIFS(Xuat!$G$5:$G$1000,Xuat!$C$5:$C$1000,DATE(Thang!$E$4,Thang!$C$4,BS$2),Xuat!$D$5:$D$1000,Loc!$A423)</f>
        <v>0</v>
      </c>
    </row>
    <row r="424" spans="1:71" x14ac:dyDescent="0.2">
      <c r="A424" s="2">
        <f>DM!C424</f>
        <v>0</v>
      </c>
      <c r="B424" s="3">
        <f>VLOOKUP(A424,Tondau!$B$5:$F$500,3,0)</f>
        <v>0</v>
      </c>
      <c r="C424" s="3">
        <f>VLOOKUP(Tinhgiavon!A424,Tondau!$B$5:$E$500,4,0)</f>
        <v>0</v>
      </c>
      <c r="D424" s="3">
        <f t="shared" si="32"/>
        <v>0</v>
      </c>
      <c r="E424" s="3">
        <f>SUMIF(Nhap!$F$5:$F$1000,Tinhgiavon!A424,Nhap!$K$5:$K$1000)</f>
        <v>0</v>
      </c>
      <c r="F424" s="3">
        <f t="shared" si="33"/>
        <v>0</v>
      </c>
      <c r="G424" s="3">
        <f t="shared" si="34"/>
        <v>0</v>
      </c>
      <c r="H424" s="3">
        <f t="shared" si="35"/>
        <v>0</v>
      </c>
      <c r="I424" s="3">
        <f t="shared" si="36"/>
        <v>0</v>
      </c>
      <c r="J424" s="7">
        <f>SUMIFS(Nhap!$I$5:$I$1000,Nhap!$E$5:$E$1000,DATE(Thang!$E$4,Thang!$C$4,Loc!$F$2),Nhap!$F$5:$F$1000,Loc!A424)</f>
        <v>0</v>
      </c>
      <c r="K424" s="7">
        <f>SUMIFS(Nhap!$I$5:$I$1000,Nhap!$E$5:$E$1000,DATE(Thang!$E$4,Thang!$C$4,Loc!$G$2),Nhap!$F$5:$F$1000,Loc!A424)</f>
        <v>0</v>
      </c>
      <c r="L424" s="7">
        <f>SUMIFS(Nhap!$I$5:$I$1000,Nhap!$E$5:$E$1000,DATE(Thang!$E$4,Thang!$C$4,Loc!$H$2),Nhap!$F$5:$F$1000,Loc!A424)</f>
        <v>0</v>
      </c>
      <c r="M424" s="7">
        <f>SUMIFS(Nhap!$I$5:$I$1000,Nhap!$E$5:$E$1000,DATE(Thang!$E$4,Thang!$C$4,Loc!$I$2),Nhap!$F$5:$F$1000,Loc!A424)</f>
        <v>0</v>
      </c>
      <c r="N424" s="7">
        <f>SUMIFS(Nhap!$I$5:$I$1000,Nhap!$E$5:$E$1000,DATE(Thang!$E$4,Thang!$C$4,Loc!$J$2),Nhap!$F$5:$F$1000,Loc!A424)</f>
        <v>0</v>
      </c>
      <c r="O424" s="7">
        <f>SUMIFS(Nhap!$I$5:$I$1000,Nhap!$E$5:$E$1000,DATE(Thang!$E$4,Thang!$C$4,Loc!$K$2),Nhap!$F$5:$F$1000,Loc!A424)</f>
        <v>0</v>
      </c>
      <c r="P424" s="7">
        <f>SUMIFS(Nhap!$I$5:$I$1000,Nhap!$E$5:$E$1000,DATE(Thang!$E$4,Thang!$C$4,Loc!$L$2),Nhap!$F$5:$F$1000,Loc!A424)</f>
        <v>0</v>
      </c>
      <c r="Q424" s="7">
        <f>SUMIFS(Nhap!$I$5:$I$1000,Nhap!$E$5:$E$1000,DATE(Thang!$E$4,Thang!$C$4,Loc!$M$2),Nhap!$F$5:$F$1000,Loc!A424)</f>
        <v>0</v>
      </c>
      <c r="R424" s="7">
        <f>SUMIFS(Nhap!$I$5:$I$1000,Nhap!$E$5:$E$1000,DATE(Thang!$E$4,Thang!$C$4,Loc!$N$2),Nhap!$F$5:$F$1000,Loc!A424)</f>
        <v>0</v>
      </c>
      <c r="S424" s="7">
        <f>SUMIFS(Nhap!$I$5:$I$1000,Nhap!$E$5:$E$1000,DATE(Thang!$E$4,Thang!$C$4,Loc!$O$2),Nhap!$F$5:$F$1000,Loc!A424)</f>
        <v>0</v>
      </c>
      <c r="T424" s="7">
        <f>SUMIFS(Nhap!$I$5:$I$1000,Nhap!$E$5:$E$1000,DATE(Thang!$E$4,Thang!$C$4,Loc!$P$2),Nhap!$F$5:$F$1000,Loc!A424)</f>
        <v>0</v>
      </c>
      <c r="U424" s="7">
        <f>SUMIFS(Nhap!$I$5:$I$1000,Nhap!$E$5:$E$1000,DATE(Thang!$E$4,Thang!$C$4,Loc!$Q$2),Nhap!$F$5:$F$1000,Loc!A424)</f>
        <v>0</v>
      </c>
      <c r="V424" s="7">
        <f>SUMIFS(Nhap!$I$5:$I$1000,Nhap!$E$5:$E$1000,DATE(Thang!$E$4,Thang!$C$4,Loc!$R$2),Nhap!$F$5:$F$1000,Loc!A424)</f>
        <v>0</v>
      </c>
      <c r="W424" s="7">
        <f>SUMIFS(Nhap!$I$5:$I$1000,Nhap!$E$5:$E$1000,DATE(Thang!$E$4,Thang!$C$4,Loc!$S$2),Nhap!$F$5:$F$1000,Loc!A424)</f>
        <v>0</v>
      </c>
      <c r="X424" s="7">
        <f>SUMIFS(Nhap!$I$5:$I$1000,Nhap!$E$5:$E$1000,DATE(Thang!$E$4,Thang!$C$4,Loc!$T$2),Nhap!$F$5:$F$1000,Loc!A424)</f>
        <v>0</v>
      </c>
      <c r="Y424" s="7">
        <f>SUMIFS(Nhap!$I$5:$I$1000,Nhap!$E$5:$E$1000,DATE(Thang!$E$4,Thang!$C$4,Loc!$U$2),Nhap!$F$5:$F$1000,Loc!A424)</f>
        <v>0</v>
      </c>
      <c r="Z424" s="7">
        <f>SUMIFS(Nhap!$I$5:$I$1000,Nhap!$E$5:$E$1000,DATE(Thang!$E$4,Thang!$C$4,Loc!$V$2),Nhap!$F$5:$F$1000,Loc!A424)</f>
        <v>0</v>
      </c>
      <c r="AA424" s="7">
        <f>SUMIFS(Nhap!$I$5:$I$1000,Nhap!$E$5:$E$1000,DATE(Thang!$E$4,Thang!$C$4,Loc!$W$2),Nhap!$F$5:$F$1000,Loc!A424)</f>
        <v>0</v>
      </c>
      <c r="AB424" s="7">
        <f>SUMIFS(Nhap!$I$5:$I$1000,Nhap!$E$5:$E$1000,DATE(Thang!$E$4,Thang!$C$4,Loc!$X$2),Nhap!$F$5:$F$1000,Loc!A424)</f>
        <v>0</v>
      </c>
      <c r="AC424" s="7">
        <f>SUMIFS(Nhap!$I$5:$I$1000,Nhap!$E$5:$E$1000,DATE(Thang!$E$4,Thang!$C$4,Loc!$Y$2),Nhap!$F$5:$F$1000,Loc!A424)</f>
        <v>0</v>
      </c>
      <c r="AD424" s="7">
        <f>SUMIFS(Nhap!$I$5:$I$1000,Nhap!$E$5:$E$1000,DATE(Thang!$E$4,Thang!$C$4,Loc!$Z$2),Nhap!$F$5:$F$1000,Loc!A424)</f>
        <v>0</v>
      </c>
      <c r="AE424" s="7">
        <f>SUMIFS(Nhap!$I$5:$I$1000,Nhap!$E$5:$E$1000,DATE(Thang!$E$4,Thang!$C$4,Loc!$AA$2),Nhap!$F$5:$F$1000,Loc!A424)</f>
        <v>0</v>
      </c>
      <c r="AF424" s="7">
        <f>SUMIFS(Nhap!$I$5:$I$1000,Nhap!$E$5:$E$1000,DATE(Thang!$E$4,Thang!$C$4,Loc!$AB$2),Nhap!$F$5:$F$1000,Loc!A424)</f>
        <v>0</v>
      </c>
      <c r="AG424" s="7">
        <f>SUMIFS(Nhap!$I$5:$I$1000,Nhap!$E$5:$E$1000,DATE(Thang!$E$4,Thang!$C$4,Loc!$AC$2),Nhap!$F$5:$F$1000,Loc!A424)</f>
        <v>0</v>
      </c>
      <c r="AH424" s="7">
        <f>SUMIFS(Nhap!$I$5:$I$1000,Nhap!$E$5:$E$1000,DATE(Thang!$E$4,Thang!$C$4,Loc!$AD$2),Nhap!$F$5:$F$1000,Loc!$A$5)</f>
        <v>0</v>
      </c>
      <c r="AI424" s="7">
        <f>SUMIFS(Nhap!$I$5:$I$1000,Nhap!$E$5:$E$1000,DATE(Thang!$E$4,Thang!$C$4,Loc!$AE$2),Nhap!$F$5:$F$1000,Loc!A424)</f>
        <v>0</v>
      </c>
      <c r="AJ424" s="7">
        <f>SUMIFS(Nhap!$I$5:$I$1000,Nhap!$E$5:$E$1000,DATE(Thang!$E$4,Thang!$C$4,Loc!$AF$2),Nhap!$F$5:$F$1000,Loc!A424)</f>
        <v>0</v>
      </c>
      <c r="AK424" s="7">
        <f>SUMIFS(Nhap!$I$5:$I$1000,Nhap!$E$5:$E$1000,DATE(Thang!$E$4,Thang!$C$4,Loc!$AG$2),Nhap!$F$5:$F$1000,Loc!A424)</f>
        <v>0</v>
      </c>
      <c r="AL424" s="7">
        <f>SUMIFS(Nhap!$I$5:$I$1000,Nhap!$E$5:$E$1000,DATE(Thang!$E$4,Thang!$C$4,Loc!$AH$2),Nhap!$F$5:$F$1000,Loc!A424)</f>
        <v>0</v>
      </c>
      <c r="AM424" s="7">
        <f>SUMIFS(Nhap!$I$5:$I$1000,Nhap!$E$5:$E$1000,DATE(Thang!$E$4,Thang!$C$4,Loc!$AI$2),Nhap!$F$5:$F$1000,Loc!A424)</f>
        <v>0</v>
      </c>
      <c r="AN424" s="7">
        <f>SUMIFS(Nhap!$I$5:$I$1000,Nhap!$E$5:$E$1000,DATE(Thang!$E$4,Thang!$C$4,Loc!$AJ$2),Nhap!$F$5:$F$1000,Loc!A424)</f>
        <v>0</v>
      </c>
      <c r="AO424" s="7">
        <f>SUMIFS(Xuat!$G$5:$G$1000,Xuat!$C$5:$C$1000,DATE(Thang!$E$4,Thang!$C$4,AO$2),Xuat!$D$5:$D$1000,Loc!$A424)</f>
        <v>0</v>
      </c>
      <c r="AP424" s="7">
        <f>SUMIFS(Xuat!$G$5:$G$1000,Xuat!$C$5:$C$1000,DATE(Thang!$E$4,Thang!$C$4,AP$2),Xuat!$D$5:$D$1000,Loc!$A424)</f>
        <v>0</v>
      </c>
      <c r="AQ424" s="7">
        <f>SUMIFS(Xuat!$G$5:$G$1000,Xuat!$C$5:$C$1000,DATE(Thang!$E$4,Thang!$C$4,AQ$2),Xuat!$D$5:$D$1000,Loc!$A424)</f>
        <v>0</v>
      </c>
      <c r="AR424" s="7">
        <f>SUMIFS(Xuat!$G$5:$G$1000,Xuat!$C$5:$C$1000,DATE(Thang!$E$4,Thang!$C$4,AR$2),Xuat!$D$5:$D$1000,Loc!$A424)</f>
        <v>0</v>
      </c>
      <c r="AS424" s="7">
        <f>SUMIFS(Xuat!$G$5:$G$1000,Xuat!$C$5:$C$1000,DATE(Thang!$E$4,Thang!$C$4,AS$2),Xuat!$D$5:$D$1000,Loc!$A424)</f>
        <v>0</v>
      </c>
      <c r="AT424" s="7">
        <f>SUMIFS(Xuat!$G$5:$G$1000,Xuat!$C$5:$C$1000,DATE(Thang!$E$4,Thang!$C$4,AT$2),Xuat!$D$5:$D$1000,Loc!$A424)</f>
        <v>0</v>
      </c>
      <c r="AU424" s="7">
        <f>SUMIFS(Xuat!$G$5:$G$1000,Xuat!$C$5:$C$1000,DATE(Thang!$E$4,Thang!$C$4,AU$2),Xuat!$D$5:$D$1000,Loc!$A424)</f>
        <v>0</v>
      </c>
      <c r="AV424" s="7">
        <f>SUMIFS(Xuat!$G$5:$G$1000,Xuat!$C$5:$C$1000,DATE(Thang!$E$4,Thang!$C$4,AV$2),Xuat!$D$5:$D$1000,Loc!$A424)</f>
        <v>0</v>
      </c>
      <c r="AW424" s="7">
        <f>SUMIFS(Xuat!$G$5:$G$1000,Xuat!$C$5:$C$1000,DATE(Thang!$E$4,Thang!$C$4,AW$2),Xuat!$D$5:$D$1000,Loc!$A424)</f>
        <v>0</v>
      </c>
      <c r="AX424" s="7">
        <f>SUMIFS(Xuat!$G$5:$G$1000,Xuat!$C$5:$C$1000,DATE(Thang!$E$4,Thang!$C$4,AX$2),Xuat!$D$5:$D$1000,Loc!$A424)</f>
        <v>0</v>
      </c>
      <c r="AY424" s="7">
        <f>SUMIFS(Xuat!$G$5:$G$1000,Xuat!$C$5:$C$1000,DATE(Thang!$E$4,Thang!$C$4,AY$2),Xuat!$D$5:$D$1000,Loc!$A424)</f>
        <v>0</v>
      </c>
      <c r="AZ424" s="7">
        <f>SUMIFS(Xuat!$G$5:$G$1000,Xuat!$C$5:$C$1000,DATE(Thang!$E$4,Thang!$C$4,AZ$2),Xuat!$D$5:$D$1000,Loc!$A424)</f>
        <v>0</v>
      </c>
      <c r="BA424" s="7">
        <f>SUMIFS(Xuat!$G$5:$G$1000,Xuat!$C$5:$C$1000,DATE(Thang!$E$4,Thang!$C$4,BA$2),Xuat!$D$5:$D$1000,Loc!$A424)</f>
        <v>0</v>
      </c>
      <c r="BB424" s="7">
        <f>SUMIFS(Xuat!$G$5:$G$1000,Xuat!$C$5:$C$1000,DATE(Thang!$E$4,Thang!$C$4,BB$2),Xuat!$D$5:$D$1000,Loc!$A424)</f>
        <v>0</v>
      </c>
      <c r="BC424" s="7">
        <f>SUMIFS(Xuat!$G$5:$G$1000,Xuat!$C$5:$C$1000,DATE(Thang!$E$4,Thang!$C$4,BC$2),Xuat!$D$5:$D$1000,Loc!$A424)</f>
        <v>0</v>
      </c>
      <c r="BD424" s="7">
        <f>SUMIFS(Xuat!$G$5:$G$1000,Xuat!$C$5:$C$1000,DATE(Thang!$E$4,Thang!$C$4,BD$2),Xuat!$D$5:$D$1000,Loc!$A424)</f>
        <v>0</v>
      </c>
      <c r="BE424" s="7">
        <f>SUMIFS(Xuat!$G$5:$G$1000,Xuat!$C$5:$C$1000,DATE(Thang!$E$4,Thang!$C$4,BE$2),Xuat!$D$5:$D$1000,Loc!$A424)</f>
        <v>0</v>
      </c>
      <c r="BF424" s="7">
        <f>SUMIFS(Xuat!$G$5:$G$1000,Xuat!$C$5:$C$1000,DATE(Thang!$E$4,Thang!$C$4,BF$2),Xuat!$D$5:$D$1000,Loc!$A424)</f>
        <v>0</v>
      </c>
      <c r="BG424" s="7">
        <f>SUMIFS(Xuat!$G$5:$G$1000,Xuat!$C$5:$C$1000,DATE(Thang!$E$4,Thang!$C$4,BG$2),Xuat!$D$5:$D$1000,Loc!$A424)</f>
        <v>0</v>
      </c>
      <c r="BH424" s="7">
        <f>SUMIFS(Xuat!$G$5:$G$1000,Xuat!$C$5:$C$1000,DATE(Thang!$E$4,Thang!$C$4,BH$2),Xuat!$D$5:$D$1000,Loc!$A424)</f>
        <v>0</v>
      </c>
      <c r="BI424" s="7">
        <f>SUMIFS(Xuat!$G$5:$G$1000,Xuat!$C$5:$C$1000,DATE(Thang!$E$4,Thang!$C$4,BI$2),Xuat!$D$5:$D$1000,Loc!$A424)</f>
        <v>0</v>
      </c>
      <c r="BJ424" s="7">
        <f>SUMIFS(Xuat!$G$5:$G$1000,Xuat!$C$5:$C$1000,DATE(Thang!$E$4,Thang!$C$4,BJ$2),Xuat!$D$5:$D$1000,Loc!$A424)</f>
        <v>0</v>
      </c>
      <c r="BK424" s="7">
        <f>SUMIFS(Xuat!$G$5:$G$1000,Xuat!$C$5:$C$1000,DATE(Thang!$E$4,Thang!$C$4,BK$2),Xuat!$D$5:$D$1000,Loc!$A424)</f>
        <v>0</v>
      </c>
      <c r="BL424" s="7">
        <f>SUMIFS(Xuat!$G$5:$G$1000,Xuat!$C$5:$C$1000,DATE(Thang!$E$4,Thang!$C$4,BL$2),Xuat!$D$5:$D$1000,Loc!$A424)</f>
        <v>0</v>
      </c>
      <c r="BM424" s="7">
        <f>SUMIFS(Xuat!$G$5:$G$1000,Xuat!$C$5:$C$1000,DATE(Thang!$E$4,Thang!$C$4,BM$2),Xuat!$D$5:$D$1000,Loc!$A424)</f>
        <v>0</v>
      </c>
      <c r="BN424" s="7">
        <f>SUMIFS(Xuat!$G$5:$G$1000,Xuat!$C$5:$C$1000,DATE(Thang!$E$4,Thang!$C$4,BN$2),Xuat!$D$5:$D$1000,Loc!$A424)</f>
        <v>0</v>
      </c>
      <c r="BO424" s="7">
        <f>SUMIFS(Xuat!$G$5:$G$1000,Xuat!$C$5:$C$1000,DATE(Thang!$E$4,Thang!$C$4,BO$2),Xuat!$D$5:$D$1000,Loc!$A424)</f>
        <v>0</v>
      </c>
      <c r="BP424" s="7">
        <f>SUMIFS(Xuat!$G$5:$G$1000,Xuat!$C$5:$C$1000,DATE(Thang!$E$4,Thang!$C$4,BP$2),Xuat!$D$5:$D$1000,Loc!$A424)</f>
        <v>0</v>
      </c>
      <c r="BQ424" s="7">
        <f>SUMIFS(Xuat!$G$5:$G$1000,Xuat!$C$5:$C$1000,DATE(Thang!$E$4,Thang!$C$4,BQ$2),Xuat!$D$5:$D$1000,Loc!$A424)</f>
        <v>0</v>
      </c>
      <c r="BR424" s="7">
        <f>SUMIFS(Xuat!$G$5:$G$1000,Xuat!$C$5:$C$1000,DATE(Thang!$E$4,Thang!$C$4,BR$2),Xuat!$D$5:$D$1000,Loc!$A424)</f>
        <v>0</v>
      </c>
      <c r="BS424" s="7">
        <f>SUMIFS(Xuat!$G$5:$G$1000,Xuat!$C$5:$C$1000,DATE(Thang!$E$4,Thang!$C$4,BS$2),Xuat!$D$5:$D$1000,Loc!$A424)</f>
        <v>0</v>
      </c>
    </row>
    <row r="425" spans="1:71" x14ac:dyDescent="0.2">
      <c r="A425" s="2">
        <f>DM!C425</f>
        <v>0</v>
      </c>
      <c r="B425" s="3">
        <f>VLOOKUP(A425,Tondau!$B$5:$F$500,3,0)</f>
        <v>0</v>
      </c>
      <c r="C425" s="3">
        <f>VLOOKUP(Tinhgiavon!A425,Tondau!$B$5:$E$500,4,0)</f>
        <v>0</v>
      </c>
      <c r="D425" s="3">
        <f t="shared" si="32"/>
        <v>0</v>
      </c>
      <c r="E425" s="3">
        <f>SUMIF(Nhap!$F$5:$F$1000,Tinhgiavon!A425,Nhap!$K$5:$K$1000)</f>
        <v>0</v>
      </c>
      <c r="F425" s="3">
        <f t="shared" si="33"/>
        <v>0</v>
      </c>
      <c r="G425" s="3">
        <f t="shared" si="34"/>
        <v>0</v>
      </c>
      <c r="H425" s="3">
        <f t="shared" si="35"/>
        <v>0</v>
      </c>
      <c r="I425" s="3">
        <f t="shared" si="36"/>
        <v>0</v>
      </c>
      <c r="J425" s="7">
        <f>SUMIFS(Nhap!$I$5:$I$1000,Nhap!$E$5:$E$1000,DATE(Thang!$E$4,Thang!$C$4,Loc!$F$2),Nhap!$F$5:$F$1000,Loc!A425)</f>
        <v>0</v>
      </c>
      <c r="K425" s="7">
        <f>SUMIFS(Nhap!$I$5:$I$1000,Nhap!$E$5:$E$1000,DATE(Thang!$E$4,Thang!$C$4,Loc!$G$2),Nhap!$F$5:$F$1000,Loc!A425)</f>
        <v>0</v>
      </c>
      <c r="L425" s="7">
        <f>SUMIFS(Nhap!$I$5:$I$1000,Nhap!$E$5:$E$1000,DATE(Thang!$E$4,Thang!$C$4,Loc!$H$2),Nhap!$F$5:$F$1000,Loc!A425)</f>
        <v>0</v>
      </c>
      <c r="M425" s="7">
        <f>SUMIFS(Nhap!$I$5:$I$1000,Nhap!$E$5:$E$1000,DATE(Thang!$E$4,Thang!$C$4,Loc!$I$2),Nhap!$F$5:$F$1000,Loc!A425)</f>
        <v>0</v>
      </c>
      <c r="N425" s="7">
        <f>SUMIFS(Nhap!$I$5:$I$1000,Nhap!$E$5:$E$1000,DATE(Thang!$E$4,Thang!$C$4,Loc!$J$2),Nhap!$F$5:$F$1000,Loc!A425)</f>
        <v>0</v>
      </c>
      <c r="O425" s="7">
        <f>SUMIFS(Nhap!$I$5:$I$1000,Nhap!$E$5:$E$1000,DATE(Thang!$E$4,Thang!$C$4,Loc!$K$2),Nhap!$F$5:$F$1000,Loc!A425)</f>
        <v>0</v>
      </c>
      <c r="P425" s="7">
        <f>SUMIFS(Nhap!$I$5:$I$1000,Nhap!$E$5:$E$1000,DATE(Thang!$E$4,Thang!$C$4,Loc!$L$2),Nhap!$F$5:$F$1000,Loc!A425)</f>
        <v>0</v>
      </c>
      <c r="Q425" s="7">
        <f>SUMIFS(Nhap!$I$5:$I$1000,Nhap!$E$5:$E$1000,DATE(Thang!$E$4,Thang!$C$4,Loc!$M$2),Nhap!$F$5:$F$1000,Loc!A425)</f>
        <v>0</v>
      </c>
      <c r="R425" s="7">
        <f>SUMIFS(Nhap!$I$5:$I$1000,Nhap!$E$5:$E$1000,DATE(Thang!$E$4,Thang!$C$4,Loc!$N$2),Nhap!$F$5:$F$1000,Loc!A425)</f>
        <v>0</v>
      </c>
      <c r="S425" s="7">
        <f>SUMIFS(Nhap!$I$5:$I$1000,Nhap!$E$5:$E$1000,DATE(Thang!$E$4,Thang!$C$4,Loc!$O$2),Nhap!$F$5:$F$1000,Loc!A425)</f>
        <v>0</v>
      </c>
      <c r="T425" s="7">
        <f>SUMIFS(Nhap!$I$5:$I$1000,Nhap!$E$5:$E$1000,DATE(Thang!$E$4,Thang!$C$4,Loc!$P$2),Nhap!$F$5:$F$1000,Loc!A425)</f>
        <v>0</v>
      </c>
      <c r="U425" s="7">
        <f>SUMIFS(Nhap!$I$5:$I$1000,Nhap!$E$5:$E$1000,DATE(Thang!$E$4,Thang!$C$4,Loc!$Q$2),Nhap!$F$5:$F$1000,Loc!A425)</f>
        <v>0</v>
      </c>
      <c r="V425" s="7">
        <f>SUMIFS(Nhap!$I$5:$I$1000,Nhap!$E$5:$E$1000,DATE(Thang!$E$4,Thang!$C$4,Loc!$R$2),Nhap!$F$5:$F$1000,Loc!A425)</f>
        <v>0</v>
      </c>
      <c r="W425" s="7">
        <f>SUMIFS(Nhap!$I$5:$I$1000,Nhap!$E$5:$E$1000,DATE(Thang!$E$4,Thang!$C$4,Loc!$S$2),Nhap!$F$5:$F$1000,Loc!A425)</f>
        <v>0</v>
      </c>
      <c r="X425" s="7">
        <f>SUMIFS(Nhap!$I$5:$I$1000,Nhap!$E$5:$E$1000,DATE(Thang!$E$4,Thang!$C$4,Loc!$T$2),Nhap!$F$5:$F$1000,Loc!A425)</f>
        <v>0</v>
      </c>
      <c r="Y425" s="7">
        <f>SUMIFS(Nhap!$I$5:$I$1000,Nhap!$E$5:$E$1000,DATE(Thang!$E$4,Thang!$C$4,Loc!$U$2),Nhap!$F$5:$F$1000,Loc!A425)</f>
        <v>0</v>
      </c>
      <c r="Z425" s="7">
        <f>SUMIFS(Nhap!$I$5:$I$1000,Nhap!$E$5:$E$1000,DATE(Thang!$E$4,Thang!$C$4,Loc!$V$2),Nhap!$F$5:$F$1000,Loc!A425)</f>
        <v>0</v>
      </c>
      <c r="AA425" s="7">
        <f>SUMIFS(Nhap!$I$5:$I$1000,Nhap!$E$5:$E$1000,DATE(Thang!$E$4,Thang!$C$4,Loc!$W$2),Nhap!$F$5:$F$1000,Loc!A425)</f>
        <v>0</v>
      </c>
      <c r="AB425" s="7">
        <f>SUMIFS(Nhap!$I$5:$I$1000,Nhap!$E$5:$E$1000,DATE(Thang!$E$4,Thang!$C$4,Loc!$X$2),Nhap!$F$5:$F$1000,Loc!A425)</f>
        <v>0</v>
      </c>
      <c r="AC425" s="7">
        <f>SUMIFS(Nhap!$I$5:$I$1000,Nhap!$E$5:$E$1000,DATE(Thang!$E$4,Thang!$C$4,Loc!$Y$2),Nhap!$F$5:$F$1000,Loc!A425)</f>
        <v>0</v>
      </c>
      <c r="AD425" s="7">
        <f>SUMIFS(Nhap!$I$5:$I$1000,Nhap!$E$5:$E$1000,DATE(Thang!$E$4,Thang!$C$4,Loc!$Z$2),Nhap!$F$5:$F$1000,Loc!A425)</f>
        <v>0</v>
      </c>
      <c r="AE425" s="7">
        <f>SUMIFS(Nhap!$I$5:$I$1000,Nhap!$E$5:$E$1000,DATE(Thang!$E$4,Thang!$C$4,Loc!$AA$2),Nhap!$F$5:$F$1000,Loc!A425)</f>
        <v>0</v>
      </c>
      <c r="AF425" s="7">
        <f>SUMIFS(Nhap!$I$5:$I$1000,Nhap!$E$5:$E$1000,DATE(Thang!$E$4,Thang!$C$4,Loc!$AB$2),Nhap!$F$5:$F$1000,Loc!A425)</f>
        <v>0</v>
      </c>
      <c r="AG425" s="7">
        <f>SUMIFS(Nhap!$I$5:$I$1000,Nhap!$E$5:$E$1000,DATE(Thang!$E$4,Thang!$C$4,Loc!$AC$2),Nhap!$F$5:$F$1000,Loc!A425)</f>
        <v>0</v>
      </c>
      <c r="AH425" s="7">
        <f>SUMIFS(Nhap!$I$5:$I$1000,Nhap!$E$5:$E$1000,DATE(Thang!$E$4,Thang!$C$4,Loc!$AD$2),Nhap!$F$5:$F$1000,Loc!$A$5)</f>
        <v>0</v>
      </c>
      <c r="AI425" s="7">
        <f>SUMIFS(Nhap!$I$5:$I$1000,Nhap!$E$5:$E$1000,DATE(Thang!$E$4,Thang!$C$4,Loc!$AE$2),Nhap!$F$5:$F$1000,Loc!A425)</f>
        <v>0</v>
      </c>
      <c r="AJ425" s="7">
        <f>SUMIFS(Nhap!$I$5:$I$1000,Nhap!$E$5:$E$1000,DATE(Thang!$E$4,Thang!$C$4,Loc!$AF$2),Nhap!$F$5:$F$1000,Loc!A425)</f>
        <v>0</v>
      </c>
      <c r="AK425" s="7">
        <f>SUMIFS(Nhap!$I$5:$I$1000,Nhap!$E$5:$E$1000,DATE(Thang!$E$4,Thang!$C$4,Loc!$AG$2),Nhap!$F$5:$F$1000,Loc!A425)</f>
        <v>0</v>
      </c>
      <c r="AL425" s="7">
        <f>SUMIFS(Nhap!$I$5:$I$1000,Nhap!$E$5:$E$1000,DATE(Thang!$E$4,Thang!$C$4,Loc!$AH$2),Nhap!$F$5:$F$1000,Loc!A425)</f>
        <v>0</v>
      </c>
      <c r="AM425" s="7">
        <f>SUMIFS(Nhap!$I$5:$I$1000,Nhap!$E$5:$E$1000,DATE(Thang!$E$4,Thang!$C$4,Loc!$AI$2),Nhap!$F$5:$F$1000,Loc!A425)</f>
        <v>0</v>
      </c>
      <c r="AN425" s="7">
        <f>SUMIFS(Nhap!$I$5:$I$1000,Nhap!$E$5:$E$1000,DATE(Thang!$E$4,Thang!$C$4,Loc!$AJ$2),Nhap!$F$5:$F$1000,Loc!A425)</f>
        <v>0</v>
      </c>
      <c r="AO425" s="7">
        <f>SUMIFS(Xuat!$G$5:$G$1000,Xuat!$C$5:$C$1000,DATE(Thang!$E$4,Thang!$C$4,AO$2),Xuat!$D$5:$D$1000,Loc!$A425)</f>
        <v>0</v>
      </c>
      <c r="AP425" s="7">
        <f>SUMIFS(Xuat!$G$5:$G$1000,Xuat!$C$5:$C$1000,DATE(Thang!$E$4,Thang!$C$4,AP$2),Xuat!$D$5:$D$1000,Loc!$A425)</f>
        <v>0</v>
      </c>
      <c r="AQ425" s="7">
        <f>SUMIFS(Xuat!$G$5:$G$1000,Xuat!$C$5:$C$1000,DATE(Thang!$E$4,Thang!$C$4,AQ$2),Xuat!$D$5:$D$1000,Loc!$A425)</f>
        <v>0</v>
      </c>
      <c r="AR425" s="7">
        <f>SUMIFS(Xuat!$G$5:$G$1000,Xuat!$C$5:$C$1000,DATE(Thang!$E$4,Thang!$C$4,AR$2),Xuat!$D$5:$D$1000,Loc!$A425)</f>
        <v>0</v>
      </c>
      <c r="AS425" s="7">
        <f>SUMIFS(Xuat!$G$5:$G$1000,Xuat!$C$5:$C$1000,DATE(Thang!$E$4,Thang!$C$4,AS$2),Xuat!$D$5:$D$1000,Loc!$A425)</f>
        <v>0</v>
      </c>
      <c r="AT425" s="7">
        <f>SUMIFS(Xuat!$G$5:$G$1000,Xuat!$C$5:$C$1000,DATE(Thang!$E$4,Thang!$C$4,AT$2),Xuat!$D$5:$D$1000,Loc!$A425)</f>
        <v>0</v>
      </c>
      <c r="AU425" s="7">
        <f>SUMIFS(Xuat!$G$5:$G$1000,Xuat!$C$5:$C$1000,DATE(Thang!$E$4,Thang!$C$4,AU$2),Xuat!$D$5:$D$1000,Loc!$A425)</f>
        <v>0</v>
      </c>
      <c r="AV425" s="7">
        <f>SUMIFS(Xuat!$G$5:$G$1000,Xuat!$C$5:$C$1000,DATE(Thang!$E$4,Thang!$C$4,AV$2),Xuat!$D$5:$D$1000,Loc!$A425)</f>
        <v>0</v>
      </c>
      <c r="AW425" s="7">
        <f>SUMIFS(Xuat!$G$5:$G$1000,Xuat!$C$5:$C$1000,DATE(Thang!$E$4,Thang!$C$4,AW$2),Xuat!$D$5:$D$1000,Loc!$A425)</f>
        <v>0</v>
      </c>
      <c r="AX425" s="7">
        <f>SUMIFS(Xuat!$G$5:$G$1000,Xuat!$C$5:$C$1000,DATE(Thang!$E$4,Thang!$C$4,AX$2),Xuat!$D$5:$D$1000,Loc!$A425)</f>
        <v>0</v>
      </c>
      <c r="AY425" s="7">
        <f>SUMIFS(Xuat!$G$5:$G$1000,Xuat!$C$5:$C$1000,DATE(Thang!$E$4,Thang!$C$4,AY$2),Xuat!$D$5:$D$1000,Loc!$A425)</f>
        <v>0</v>
      </c>
      <c r="AZ425" s="7">
        <f>SUMIFS(Xuat!$G$5:$G$1000,Xuat!$C$5:$C$1000,DATE(Thang!$E$4,Thang!$C$4,AZ$2),Xuat!$D$5:$D$1000,Loc!$A425)</f>
        <v>0</v>
      </c>
      <c r="BA425" s="7">
        <f>SUMIFS(Xuat!$G$5:$G$1000,Xuat!$C$5:$C$1000,DATE(Thang!$E$4,Thang!$C$4,BA$2),Xuat!$D$5:$D$1000,Loc!$A425)</f>
        <v>0</v>
      </c>
      <c r="BB425" s="7">
        <f>SUMIFS(Xuat!$G$5:$G$1000,Xuat!$C$5:$C$1000,DATE(Thang!$E$4,Thang!$C$4,BB$2),Xuat!$D$5:$D$1000,Loc!$A425)</f>
        <v>0</v>
      </c>
      <c r="BC425" s="7">
        <f>SUMIFS(Xuat!$G$5:$G$1000,Xuat!$C$5:$C$1000,DATE(Thang!$E$4,Thang!$C$4,BC$2),Xuat!$D$5:$D$1000,Loc!$A425)</f>
        <v>0</v>
      </c>
      <c r="BD425" s="7">
        <f>SUMIFS(Xuat!$G$5:$G$1000,Xuat!$C$5:$C$1000,DATE(Thang!$E$4,Thang!$C$4,BD$2),Xuat!$D$5:$D$1000,Loc!$A425)</f>
        <v>0</v>
      </c>
      <c r="BE425" s="7">
        <f>SUMIFS(Xuat!$G$5:$G$1000,Xuat!$C$5:$C$1000,DATE(Thang!$E$4,Thang!$C$4,BE$2),Xuat!$D$5:$D$1000,Loc!$A425)</f>
        <v>0</v>
      </c>
      <c r="BF425" s="7">
        <f>SUMIFS(Xuat!$G$5:$G$1000,Xuat!$C$5:$C$1000,DATE(Thang!$E$4,Thang!$C$4,BF$2),Xuat!$D$5:$D$1000,Loc!$A425)</f>
        <v>0</v>
      </c>
      <c r="BG425" s="7">
        <f>SUMIFS(Xuat!$G$5:$G$1000,Xuat!$C$5:$C$1000,DATE(Thang!$E$4,Thang!$C$4,BG$2),Xuat!$D$5:$D$1000,Loc!$A425)</f>
        <v>0</v>
      </c>
      <c r="BH425" s="7">
        <f>SUMIFS(Xuat!$G$5:$G$1000,Xuat!$C$5:$C$1000,DATE(Thang!$E$4,Thang!$C$4,BH$2),Xuat!$D$5:$D$1000,Loc!$A425)</f>
        <v>0</v>
      </c>
      <c r="BI425" s="7">
        <f>SUMIFS(Xuat!$G$5:$G$1000,Xuat!$C$5:$C$1000,DATE(Thang!$E$4,Thang!$C$4,BI$2),Xuat!$D$5:$D$1000,Loc!$A425)</f>
        <v>0</v>
      </c>
      <c r="BJ425" s="7">
        <f>SUMIFS(Xuat!$G$5:$G$1000,Xuat!$C$5:$C$1000,DATE(Thang!$E$4,Thang!$C$4,BJ$2),Xuat!$D$5:$D$1000,Loc!$A425)</f>
        <v>0</v>
      </c>
      <c r="BK425" s="7">
        <f>SUMIFS(Xuat!$G$5:$G$1000,Xuat!$C$5:$C$1000,DATE(Thang!$E$4,Thang!$C$4,BK$2),Xuat!$D$5:$D$1000,Loc!$A425)</f>
        <v>0</v>
      </c>
      <c r="BL425" s="7">
        <f>SUMIFS(Xuat!$G$5:$G$1000,Xuat!$C$5:$C$1000,DATE(Thang!$E$4,Thang!$C$4,BL$2),Xuat!$D$5:$D$1000,Loc!$A425)</f>
        <v>0</v>
      </c>
      <c r="BM425" s="7">
        <f>SUMIFS(Xuat!$G$5:$G$1000,Xuat!$C$5:$C$1000,DATE(Thang!$E$4,Thang!$C$4,BM$2),Xuat!$D$5:$D$1000,Loc!$A425)</f>
        <v>0</v>
      </c>
      <c r="BN425" s="7">
        <f>SUMIFS(Xuat!$G$5:$G$1000,Xuat!$C$5:$C$1000,DATE(Thang!$E$4,Thang!$C$4,BN$2),Xuat!$D$5:$D$1000,Loc!$A425)</f>
        <v>0</v>
      </c>
      <c r="BO425" s="7">
        <f>SUMIFS(Xuat!$G$5:$G$1000,Xuat!$C$5:$C$1000,DATE(Thang!$E$4,Thang!$C$4,BO$2),Xuat!$D$5:$D$1000,Loc!$A425)</f>
        <v>0</v>
      </c>
      <c r="BP425" s="7">
        <f>SUMIFS(Xuat!$G$5:$G$1000,Xuat!$C$5:$C$1000,DATE(Thang!$E$4,Thang!$C$4,BP$2),Xuat!$D$5:$D$1000,Loc!$A425)</f>
        <v>0</v>
      </c>
      <c r="BQ425" s="7">
        <f>SUMIFS(Xuat!$G$5:$G$1000,Xuat!$C$5:$C$1000,DATE(Thang!$E$4,Thang!$C$4,BQ$2),Xuat!$D$5:$D$1000,Loc!$A425)</f>
        <v>0</v>
      </c>
      <c r="BR425" s="7">
        <f>SUMIFS(Xuat!$G$5:$G$1000,Xuat!$C$5:$C$1000,DATE(Thang!$E$4,Thang!$C$4,BR$2),Xuat!$D$5:$D$1000,Loc!$A425)</f>
        <v>0</v>
      </c>
      <c r="BS425" s="7">
        <f>SUMIFS(Xuat!$G$5:$G$1000,Xuat!$C$5:$C$1000,DATE(Thang!$E$4,Thang!$C$4,BS$2),Xuat!$D$5:$D$1000,Loc!$A425)</f>
        <v>0</v>
      </c>
    </row>
    <row r="426" spans="1:71" x14ac:dyDescent="0.2">
      <c r="A426" s="2">
        <f>DM!C426</f>
        <v>0</v>
      </c>
      <c r="B426" s="3">
        <f>VLOOKUP(A426,Tondau!$B$5:$F$500,3,0)</f>
        <v>0</v>
      </c>
      <c r="C426" s="3">
        <f>VLOOKUP(Tinhgiavon!A426,Tondau!$B$5:$E$500,4,0)</f>
        <v>0</v>
      </c>
      <c r="D426" s="3">
        <f t="shared" si="32"/>
        <v>0</v>
      </c>
      <c r="E426" s="3">
        <f>SUMIF(Nhap!$F$5:$F$1000,Tinhgiavon!A426,Nhap!$K$5:$K$1000)</f>
        <v>0</v>
      </c>
      <c r="F426" s="3">
        <f t="shared" si="33"/>
        <v>0</v>
      </c>
      <c r="G426" s="3">
        <f t="shared" si="34"/>
        <v>0</v>
      </c>
      <c r="H426" s="3">
        <f t="shared" si="35"/>
        <v>0</v>
      </c>
      <c r="I426" s="3">
        <f t="shared" si="36"/>
        <v>0</v>
      </c>
      <c r="J426" s="7">
        <f>SUMIFS(Nhap!$I$5:$I$1000,Nhap!$E$5:$E$1000,DATE(Thang!$E$4,Thang!$C$4,Loc!$F$2),Nhap!$F$5:$F$1000,Loc!A426)</f>
        <v>0</v>
      </c>
      <c r="K426" s="7">
        <f>SUMIFS(Nhap!$I$5:$I$1000,Nhap!$E$5:$E$1000,DATE(Thang!$E$4,Thang!$C$4,Loc!$G$2),Nhap!$F$5:$F$1000,Loc!A426)</f>
        <v>0</v>
      </c>
      <c r="L426" s="7">
        <f>SUMIFS(Nhap!$I$5:$I$1000,Nhap!$E$5:$E$1000,DATE(Thang!$E$4,Thang!$C$4,Loc!$H$2),Nhap!$F$5:$F$1000,Loc!A426)</f>
        <v>0</v>
      </c>
      <c r="M426" s="7">
        <f>SUMIFS(Nhap!$I$5:$I$1000,Nhap!$E$5:$E$1000,DATE(Thang!$E$4,Thang!$C$4,Loc!$I$2),Nhap!$F$5:$F$1000,Loc!A426)</f>
        <v>0</v>
      </c>
      <c r="N426" s="7">
        <f>SUMIFS(Nhap!$I$5:$I$1000,Nhap!$E$5:$E$1000,DATE(Thang!$E$4,Thang!$C$4,Loc!$J$2),Nhap!$F$5:$F$1000,Loc!A426)</f>
        <v>0</v>
      </c>
      <c r="O426" s="7">
        <f>SUMIFS(Nhap!$I$5:$I$1000,Nhap!$E$5:$E$1000,DATE(Thang!$E$4,Thang!$C$4,Loc!$K$2),Nhap!$F$5:$F$1000,Loc!A426)</f>
        <v>0</v>
      </c>
      <c r="P426" s="7">
        <f>SUMIFS(Nhap!$I$5:$I$1000,Nhap!$E$5:$E$1000,DATE(Thang!$E$4,Thang!$C$4,Loc!$L$2),Nhap!$F$5:$F$1000,Loc!A426)</f>
        <v>0</v>
      </c>
      <c r="Q426" s="7">
        <f>SUMIFS(Nhap!$I$5:$I$1000,Nhap!$E$5:$E$1000,DATE(Thang!$E$4,Thang!$C$4,Loc!$M$2),Nhap!$F$5:$F$1000,Loc!A426)</f>
        <v>0</v>
      </c>
      <c r="R426" s="7">
        <f>SUMIFS(Nhap!$I$5:$I$1000,Nhap!$E$5:$E$1000,DATE(Thang!$E$4,Thang!$C$4,Loc!$N$2),Nhap!$F$5:$F$1000,Loc!A426)</f>
        <v>0</v>
      </c>
      <c r="S426" s="7">
        <f>SUMIFS(Nhap!$I$5:$I$1000,Nhap!$E$5:$E$1000,DATE(Thang!$E$4,Thang!$C$4,Loc!$O$2),Nhap!$F$5:$F$1000,Loc!A426)</f>
        <v>0</v>
      </c>
      <c r="T426" s="7">
        <f>SUMIFS(Nhap!$I$5:$I$1000,Nhap!$E$5:$E$1000,DATE(Thang!$E$4,Thang!$C$4,Loc!$P$2),Nhap!$F$5:$F$1000,Loc!A426)</f>
        <v>0</v>
      </c>
      <c r="U426" s="7">
        <f>SUMIFS(Nhap!$I$5:$I$1000,Nhap!$E$5:$E$1000,DATE(Thang!$E$4,Thang!$C$4,Loc!$Q$2),Nhap!$F$5:$F$1000,Loc!A426)</f>
        <v>0</v>
      </c>
      <c r="V426" s="7">
        <f>SUMIFS(Nhap!$I$5:$I$1000,Nhap!$E$5:$E$1000,DATE(Thang!$E$4,Thang!$C$4,Loc!$R$2),Nhap!$F$5:$F$1000,Loc!A426)</f>
        <v>0</v>
      </c>
      <c r="W426" s="7">
        <f>SUMIFS(Nhap!$I$5:$I$1000,Nhap!$E$5:$E$1000,DATE(Thang!$E$4,Thang!$C$4,Loc!$S$2),Nhap!$F$5:$F$1000,Loc!A426)</f>
        <v>0</v>
      </c>
      <c r="X426" s="7">
        <f>SUMIFS(Nhap!$I$5:$I$1000,Nhap!$E$5:$E$1000,DATE(Thang!$E$4,Thang!$C$4,Loc!$T$2),Nhap!$F$5:$F$1000,Loc!A426)</f>
        <v>0</v>
      </c>
      <c r="Y426" s="7">
        <f>SUMIFS(Nhap!$I$5:$I$1000,Nhap!$E$5:$E$1000,DATE(Thang!$E$4,Thang!$C$4,Loc!$U$2),Nhap!$F$5:$F$1000,Loc!A426)</f>
        <v>0</v>
      </c>
      <c r="Z426" s="7">
        <f>SUMIFS(Nhap!$I$5:$I$1000,Nhap!$E$5:$E$1000,DATE(Thang!$E$4,Thang!$C$4,Loc!$V$2),Nhap!$F$5:$F$1000,Loc!A426)</f>
        <v>0</v>
      </c>
      <c r="AA426" s="7">
        <f>SUMIFS(Nhap!$I$5:$I$1000,Nhap!$E$5:$E$1000,DATE(Thang!$E$4,Thang!$C$4,Loc!$W$2),Nhap!$F$5:$F$1000,Loc!A426)</f>
        <v>0</v>
      </c>
      <c r="AB426" s="7">
        <f>SUMIFS(Nhap!$I$5:$I$1000,Nhap!$E$5:$E$1000,DATE(Thang!$E$4,Thang!$C$4,Loc!$X$2),Nhap!$F$5:$F$1000,Loc!A426)</f>
        <v>0</v>
      </c>
      <c r="AC426" s="7">
        <f>SUMIFS(Nhap!$I$5:$I$1000,Nhap!$E$5:$E$1000,DATE(Thang!$E$4,Thang!$C$4,Loc!$Y$2),Nhap!$F$5:$F$1000,Loc!A426)</f>
        <v>0</v>
      </c>
      <c r="AD426" s="7">
        <f>SUMIFS(Nhap!$I$5:$I$1000,Nhap!$E$5:$E$1000,DATE(Thang!$E$4,Thang!$C$4,Loc!$Z$2),Nhap!$F$5:$F$1000,Loc!A426)</f>
        <v>0</v>
      </c>
      <c r="AE426" s="7">
        <f>SUMIFS(Nhap!$I$5:$I$1000,Nhap!$E$5:$E$1000,DATE(Thang!$E$4,Thang!$C$4,Loc!$AA$2),Nhap!$F$5:$F$1000,Loc!A426)</f>
        <v>0</v>
      </c>
      <c r="AF426" s="7">
        <f>SUMIFS(Nhap!$I$5:$I$1000,Nhap!$E$5:$E$1000,DATE(Thang!$E$4,Thang!$C$4,Loc!$AB$2),Nhap!$F$5:$F$1000,Loc!A426)</f>
        <v>0</v>
      </c>
      <c r="AG426" s="7">
        <f>SUMIFS(Nhap!$I$5:$I$1000,Nhap!$E$5:$E$1000,DATE(Thang!$E$4,Thang!$C$4,Loc!$AC$2),Nhap!$F$5:$F$1000,Loc!A426)</f>
        <v>0</v>
      </c>
      <c r="AH426" s="7">
        <f>SUMIFS(Nhap!$I$5:$I$1000,Nhap!$E$5:$E$1000,DATE(Thang!$E$4,Thang!$C$4,Loc!$AD$2),Nhap!$F$5:$F$1000,Loc!$A$5)</f>
        <v>0</v>
      </c>
      <c r="AI426" s="7">
        <f>SUMIFS(Nhap!$I$5:$I$1000,Nhap!$E$5:$E$1000,DATE(Thang!$E$4,Thang!$C$4,Loc!$AE$2),Nhap!$F$5:$F$1000,Loc!A426)</f>
        <v>0</v>
      </c>
      <c r="AJ426" s="7">
        <f>SUMIFS(Nhap!$I$5:$I$1000,Nhap!$E$5:$E$1000,DATE(Thang!$E$4,Thang!$C$4,Loc!$AF$2),Nhap!$F$5:$F$1000,Loc!A426)</f>
        <v>0</v>
      </c>
      <c r="AK426" s="7">
        <f>SUMIFS(Nhap!$I$5:$I$1000,Nhap!$E$5:$E$1000,DATE(Thang!$E$4,Thang!$C$4,Loc!$AG$2),Nhap!$F$5:$F$1000,Loc!A426)</f>
        <v>0</v>
      </c>
      <c r="AL426" s="7">
        <f>SUMIFS(Nhap!$I$5:$I$1000,Nhap!$E$5:$E$1000,DATE(Thang!$E$4,Thang!$C$4,Loc!$AH$2),Nhap!$F$5:$F$1000,Loc!A426)</f>
        <v>0</v>
      </c>
      <c r="AM426" s="7">
        <f>SUMIFS(Nhap!$I$5:$I$1000,Nhap!$E$5:$E$1000,DATE(Thang!$E$4,Thang!$C$4,Loc!$AI$2),Nhap!$F$5:$F$1000,Loc!A426)</f>
        <v>0</v>
      </c>
      <c r="AN426" s="7">
        <f>SUMIFS(Nhap!$I$5:$I$1000,Nhap!$E$5:$E$1000,DATE(Thang!$E$4,Thang!$C$4,Loc!$AJ$2),Nhap!$F$5:$F$1000,Loc!A426)</f>
        <v>0</v>
      </c>
      <c r="AO426" s="7">
        <f>SUMIFS(Xuat!$G$5:$G$1000,Xuat!$C$5:$C$1000,DATE(Thang!$E$4,Thang!$C$4,AO$2),Xuat!$D$5:$D$1000,Loc!$A426)</f>
        <v>0</v>
      </c>
      <c r="AP426" s="7">
        <f>SUMIFS(Xuat!$G$5:$G$1000,Xuat!$C$5:$C$1000,DATE(Thang!$E$4,Thang!$C$4,AP$2),Xuat!$D$5:$D$1000,Loc!$A426)</f>
        <v>0</v>
      </c>
      <c r="AQ426" s="7">
        <f>SUMIFS(Xuat!$G$5:$G$1000,Xuat!$C$5:$C$1000,DATE(Thang!$E$4,Thang!$C$4,AQ$2),Xuat!$D$5:$D$1000,Loc!$A426)</f>
        <v>0</v>
      </c>
      <c r="AR426" s="7">
        <f>SUMIFS(Xuat!$G$5:$G$1000,Xuat!$C$5:$C$1000,DATE(Thang!$E$4,Thang!$C$4,AR$2),Xuat!$D$5:$D$1000,Loc!$A426)</f>
        <v>0</v>
      </c>
      <c r="AS426" s="7">
        <f>SUMIFS(Xuat!$G$5:$G$1000,Xuat!$C$5:$C$1000,DATE(Thang!$E$4,Thang!$C$4,AS$2),Xuat!$D$5:$D$1000,Loc!$A426)</f>
        <v>0</v>
      </c>
      <c r="AT426" s="7">
        <f>SUMIFS(Xuat!$G$5:$G$1000,Xuat!$C$5:$C$1000,DATE(Thang!$E$4,Thang!$C$4,AT$2),Xuat!$D$5:$D$1000,Loc!$A426)</f>
        <v>0</v>
      </c>
      <c r="AU426" s="7">
        <f>SUMIFS(Xuat!$G$5:$G$1000,Xuat!$C$5:$C$1000,DATE(Thang!$E$4,Thang!$C$4,AU$2),Xuat!$D$5:$D$1000,Loc!$A426)</f>
        <v>0</v>
      </c>
      <c r="AV426" s="7">
        <f>SUMIFS(Xuat!$G$5:$G$1000,Xuat!$C$5:$C$1000,DATE(Thang!$E$4,Thang!$C$4,AV$2),Xuat!$D$5:$D$1000,Loc!$A426)</f>
        <v>0</v>
      </c>
      <c r="AW426" s="7">
        <f>SUMIFS(Xuat!$G$5:$G$1000,Xuat!$C$5:$C$1000,DATE(Thang!$E$4,Thang!$C$4,AW$2),Xuat!$D$5:$D$1000,Loc!$A426)</f>
        <v>0</v>
      </c>
      <c r="AX426" s="7">
        <f>SUMIFS(Xuat!$G$5:$G$1000,Xuat!$C$5:$C$1000,DATE(Thang!$E$4,Thang!$C$4,AX$2),Xuat!$D$5:$D$1000,Loc!$A426)</f>
        <v>0</v>
      </c>
      <c r="AY426" s="7">
        <f>SUMIFS(Xuat!$G$5:$G$1000,Xuat!$C$5:$C$1000,DATE(Thang!$E$4,Thang!$C$4,AY$2),Xuat!$D$5:$D$1000,Loc!$A426)</f>
        <v>0</v>
      </c>
      <c r="AZ426" s="7">
        <f>SUMIFS(Xuat!$G$5:$G$1000,Xuat!$C$5:$C$1000,DATE(Thang!$E$4,Thang!$C$4,AZ$2),Xuat!$D$5:$D$1000,Loc!$A426)</f>
        <v>0</v>
      </c>
      <c r="BA426" s="7">
        <f>SUMIFS(Xuat!$G$5:$G$1000,Xuat!$C$5:$C$1000,DATE(Thang!$E$4,Thang!$C$4,BA$2),Xuat!$D$5:$D$1000,Loc!$A426)</f>
        <v>0</v>
      </c>
      <c r="BB426" s="7">
        <f>SUMIFS(Xuat!$G$5:$G$1000,Xuat!$C$5:$C$1000,DATE(Thang!$E$4,Thang!$C$4,BB$2),Xuat!$D$5:$D$1000,Loc!$A426)</f>
        <v>0</v>
      </c>
      <c r="BC426" s="7">
        <f>SUMIFS(Xuat!$G$5:$G$1000,Xuat!$C$5:$C$1000,DATE(Thang!$E$4,Thang!$C$4,BC$2),Xuat!$D$5:$D$1000,Loc!$A426)</f>
        <v>0</v>
      </c>
      <c r="BD426" s="7">
        <f>SUMIFS(Xuat!$G$5:$G$1000,Xuat!$C$5:$C$1000,DATE(Thang!$E$4,Thang!$C$4,BD$2),Xuat!$D$5:$D$1000,Loc!$A426)</f>
        <v>0</v>
      </c>
      <c r="BE426" s="7">
        <f>SUMIFS(Xuat!$G$5:$G$1000,Xuat!$C$5:$C$1000,DATE(Thang!$E$4,Thang!$C$4,BE$2),Xuat!$D$5:$D$1000,Loc!$A426)</f>
        <v>0</v>
      </c>
      <c r="BF426" s="7">
        <f>SUMIFS(Xuat!$G$5:$G$1000,Xuat!$C$5:$C$1000,DATE(Thang!$E$4,Thang!$C$4,BF$2),Xuat!$D$5:$D$1000,Loc!$A426)</f>
        <v>0</v>
      </c>
      <c r="BG426" s="7">
        <f>SUMIFS(Xuat!$G$5:$G$1000,Xuat!$C$5:$C$1000,DATE(Thang!$E$4,Thang!$C$4,BG$2),Xuat!$D$5:$D$1000,Loc!$A426)</f>
        <v>0</v>
      </c>
      <c r="BH426" s="7">
        <f>SUMIFS(Xuat!$G$5:$G$1000,Xuat!$C$5:$C$1000,DATE(Thang!$E$4,Thang!$C$4,BH$2),Xuat!$D$5:$D$1000,Loc!$A426)</f>
        <v>0</v>
      </c>
      <c r="BI426" s="7">
        <f>SUMIFS(Xuat!$G$5:$G$1000,Xuat!$C$5:$C$1000,DATE(Thang!$E$4,Thang!$C$4,BI$2),Xuat!$D$5:$D$1000,Loc!$A426)</f>
        <v>0</v>
      </c>
      <c r="BJ426" s="7">
        <f>SUMIFS(Xuat!$G$5:$G$1000,Xuat!$C$5:$C$1000,DATE(Thang!$E$4,Thang!$C$4,BJ$2),Xuat!$D$5:$D$1000,Loc!$A426)</f>
        <v>0</v>
      </c>
      <c r="BK426" s="7">
        <f>SUMIFS(Xuat!$G$5:$G$1000,Xuat!$C$5:$C$1000,DATE(Thang!$E$4,Thang!$C$4,BK$2),Xuat!$D$5:$D$1000,Loc!$A426)</f>
        <v>0</v>
      </c>
      <c r="BL426" s="7">
        <f>SUMIFS(Xuat!$G$5:$G$1000,Xuat!$C$5:$C$1000,DATE(Thang!$E$4,Thang!$C$4,BL$2),Xuat!$D$5:$D$1000,Loc!$A426)</f>
        <v>0</v>
      </c>
      <c r="BM426" s="7">
        <f>SUMIFS(Xuat!$G$5:$G$1000,Xuat!$C$5:$C$1000,DATE(Thang!$E$4,Thang!$C$4,BM$2),Xuat!$D$5:$D$1000,Loc!$A426)</f>
        <v>0</v>
      </c>
      <c r="BN426" s="7">
        <f>SUMIFS(Xuat!$G$5:$G$1000,Xuat!$C$5:$C$1000,DATE(Thang!$E$4,Thang!$C$4,BN$2),Xuat!$D$5:$D$1000,Loc!$A426)</f>
        <v>0</v>
      </c>
      <c r="BO426" s="7">
        <f>SUMIFS(Xuat!$G$5:$G$1000,Xuat!$C$5:$C$1000,DATE(Thang!$E$4,Thang!$C$4,BO$2),Xuat!$D$5:$D$1000,Loc!$A426)</f>
        <v>0</v>
      </c>
      <c r="BP426" s="7">
        <f>SUMIFS(Xuat!$G$5:$G$1000,Xuat!$C$5:$C$1000,DATE(Thang!$E$4,Thang!$C$4,BP$2),Xuat!$D$5:$D$1000,Loc!$A426)</f>
        <v>0</v>
      </c>
      <c r="BQ426" s="7">
        <f>SUMIFS(Xuat!$G$5:$G$1000,Xuat!$C$5:$C$1000,DATE(Thang!$E$4,Thang!$C$4,BQ$2),Xuat!$D$5:$D$1000,Loc!$A426)</f>
        <v>0</v>
      </c>
      <c r="BR426" s="7">
        <f>SUMIFS(Xuat!$G$5:$G$1000,Xuat!$C$5:$C$1000,DATE(Thang!$E$4,Thang!$C$4,BR$2),Xuat!$D$5:$D$1000,Loc!$A426)</f>
        <v>0</v>
      </c>
      <c r="BS426" s="7">
        <f>SUMIFS(Xuat!$G$5:$G$1000,Xuat!$C$5:$C$1000,DATE(Thang!$E$4,Thang!$C$4,BS$2),Xuat!$D$5:$D$1000,Loc!$A426)</f>
        <v>0</v>
      </c>
    </row>
    <row r="427" spans="1:71" x14ac:dyDescent="0.2">
      <c r="A427" s="2">
        <f>DM!C427</f>
        <v>0</v>
      </c>
      <c r="B427" s="3">
        <f>VLOOKUP(A427,Tondau!$B$5:$F$500,3,0)</f>
        <v>0</v>
      </c>
      <c r="C427" s="3">
        <f>VLOOKUP(Tinhgiavon!A427,Tondau!$B$5:$E$500,4,0)</f>
        <v>0</v>
      </c>
      <c r="D427" s="3">
        <f t="shared" si="32"/>
        <v>0</v>
      </c>
      <c r="E427" s="3">
        <f>SUMIF(Nhap!$F$5:$F$1000,Tinhgiavon!A427,Nhap!$K$5:$K$1000)</f>
        <v>0</v>
      </c>
      <c r="F427" s="3">
        <f t="shared" si="33"/>
        <v>0</v>
      </c>
      <c r="G427" s="3">
        <f t="shared" si="34"/>
        <v>0</v>
      </c>
      <c r="H427" s="3">
        <f t="shared" si="35"/>
        <v>0</v>
      </c>
      <c r="I427" s="3">
        <f t="shared" si="36"/>
        <v>0</v>
      </c>
      <c r="J427" s="7">
        <f>SUMIFS(Nhap!$I$5:$I$1000,Nhap!$E$5:$E$1000,DATE(Thang!$E$4,Thang!$C$4,Loc!$F$2),Nhap!$F$5:$F$1000,Loc!A427)</f>
        <v>0</v>
      </c>
      <c r="K427" s="7">
        <f>SUMIFS(Nhap!$I$5:$I$1000,Nhap!$E$5:$E$1000,DATE(Thang!$E$4,Thang!$C$4,Loc!$G$2),Nhap!$F$5:$F$1000,Loc!A427)</f>
        <v>0</v>
      </c>
      <c r="L427" s="7">
        <f>SUMIFS(Nhap!$I$5:$I$1000,Nhap!$E$5:$E$1000,DATE(Thang!$E$4,Thang!$C$4,Loc!$H$2),Nhap!$F$5:$F$1000,Loc!A427)</f>
        <v>0</v>
      </c>
      <c r="M427" s="7">
        <f>SUMIFS(Nhap!$I$5:$I$1000,Nhap!$E$5:$E$1000,DATE(Thang!$E$4,Thang!$C$4,Loc!$I$2),Nhap!$F$5:$F$1000,Loc!A427)</f>
        <v>0</v>
      </c>
      <c r="N427" s="7">
        <f>SUMIFS(Nhap!$I$5:$I$1000,Nhap!$E$5:$E$1000,DATE(Thang!$E$4,Thang!$C$4,Loc!$J$2),Nhap!$F$5:$F$1000,Loc!A427)</f>
        <v>0</v>
      </c>
      <c r="O427" s="7">
        <f>SUMIFS(Nhap!$I$5:$I$1000,Nhap!$E$5:$E$1000,DATE(Thang!$E$4,Thang!$C$4,Loc!$K$2),Nhap!$F$5:$F$1000,Loc!A427)</f>
        <v>0</v>
      </c>
      <c r="P427" s="7">
        <f>SUMIFS(Nhap!$I$5:$I$1000,Nhap!$E$5:$E$1000,DATE(Thang!$E$4,Thang!$C$4,Loc!$L$2),Nhap!$F$5:$F$1000,Loc!A427)</f>
        <v>0</v>
      </c>
      <c r="Q427" s="7">
        <f>SUMIFS(Nhap!$I$5:$I$1000,Nhap!$E$5:$E$1000,DATE(Thang!$E$4,Thang!$C$4,Loc!$M$2),Nhap!$F$5:$F$1000,Loc!A427)</f>
        <v>0</v>
      </c>
      <c r="R427" s="7">
        <f>SUMIFS(Nhap!$I$5:$I$1000,Nhap!$E$5:$E$1000,DATE(Thang!$E$4,Thang!$C$4,Loc!$N$2),Nhap!$F$5:$F$1000,Loc!A427)</f>
        <v>0</v>
      </c>
      <c r="S427" s="7">
        <f>SUMIFS(Nhap!$I$5:$I$1000,Nhap!$E$5:$E$1000,DATE(Thang!$E$4,Thang!$C$4,Loc!$O$2),Nhap!$F$5:$F$1000,Loc!A427)</f>
        <v>0</v>
      </c>
      <c r="T427" s="7">
        <f>SUMIFS(Nhap!$I$5:$I$1000,Nhap!$E$5:$E$1000,DATE(Thang!$E$4,Thang!$C$4,Loc!$P$2),Nhap!$F$5:$F$1000,Loc!A427)</f>
        <v>0</v>
      </c>
      <c r="U427" s="7">
        <f>SUMIFS(Nhap!$I$5:$I$1000,Nhap!$E$5:$E$1000,DATE(Thang!$E$4,Thang!$C$4,Loc!$Q$2),Nhap!$F$5:$F$1000,Loc!A427)</f>
        <v>0</v>
      </c>
      <c r="V427" s="7">
        <f>SUMIFS(Nhap!$I$5:$I$1000,Nhap!$E$5:$E$1000,DATE(Thang!$E$4,Thang!$C$4,Loc!$R$2),Nhap!$F$5:$F$1000,Loc!A427)</f>
        <v>0</v>
      </c>
      <c r="W427" s="7">
        <f>SUMIFS(Nhap!$I$5:$I$1000,Nhap!$E$5:$E$1000,DATE(Thang!$E$4,Thang!$C$4,Loc!$S$2),Nhap!$F$5:$F$1000,Loc!A427)</f>
        <v>0</v>
      </c>
      <c r="X427" s="7">
        <f>SUMIFS(Nhap!$I$5:$I$1000,Nhap!$E$5:$E$1000,DATE(Thang!$E$4,Thang!$C$4,Loc!$T$2),Nhap!$F$5:$F$1000,Loc!A427)</f>
        <v>0</v>
      </c>
      <c r="Y427" s="7">
        <f>SUMIFS(Nhap!$I$5:$I$1000,Nhap!$E$5:$E$1000,DATE(Thang!$E$4,Thang!$C$4,Loc!$U$2),Nhap!$F$5:$F$1000,Loc!A427)</f>
        <v>0</v>
      </c>
      <c r="Z427" s="7">
        <f>SUMIFS(Nhap!$I$5:$I$1000,Nhap!$E$5:$E$1000,DATE(Thang!$E$4,Thang!$C$4,Loc!$V$2),Nhap!$F$5:$F$1000,Loc!A427)</f>
        <v>0</v>
      </c>
      <c r="AA427" s="7">
        <f>SUMIFS(Nhap!$I$5:$I$1000,Nhap!$E$5:$E$1000,DATE(Thang!$E$4,Thang!$C$4,Loc!$W$2),Nhap!$F$5:$F$1000,Loc!A427)</f>
        <v>0</v>
      </c>
      <c r="AB427" s="7">
        <f>SUMIFS(Nhap!$I$5:$I$1000,Nhap!$E$5:$E$1000,DATE(Thang!$E$4,Thang!$C$4,Loc!$X$2),Nhap!$F$5:$F$1000,Loc!A427)</f>
        <v>0</v>
      </c>
      <c r="AC427" s="7">
        <f>SUMIFS(Nhap!$I$5:$I$1000,Nhap!$E$5:$E$1000,DATE(Thang!$E$4,Thang!$C$4,Loc!$Y$2),Nhap!$F$5:$F$1000,Loc!A427)</f>
        <v>0</v>
      </c>
      <c r="AD427" s="7">
        <f>SUMIFS(Nhap!$I$5:$I$1000,Nhap!$E$5:$E$1000,DATE(Thang!$E$4,Thang!$C$4,Loc!$Z$2),Nhap!$F$5:$F$1000,Loc!A427)</f>
        <v>0</v>
      </c>
      <c r="AE427" s="7">
        <f>SUMIFS(Nhap!$I$5:$I$1000,Nhap!$E$5:$E$1000,DATE(Thang!$E$4,Thang!$C$4,Loc!$AA$2),Nhap!$F$5:$F$1000,Loc!A427)</f>
        <v>0</v>
      </c>
      <c r="AF427" s="7">
        <f>SUMIFS(Nhap!$I$5:$I$1000,Nhap!$E$5:$E$1000,DATE(Thang!$E$4,Thang!$C$4,Loc!$AB$2),Nhap!$F$5:$F$1000,Loc!A427)</f>
        <v>0</v>
      </c>
      <c r="AG427" s="7">
        <f>SUMIFS(Nhap!$I$5:$I$1000,Nhap!$E$5:$E$1000,DATE(Thang!$E$4,Thang!$C$4,Loc!$AC$2),Nhap!$F$5:$F$1000,Loc!A427)</f>
        <v>0</v>
      </c>
      <c r="AH427" s="7">
        <f>SUMIFS(Nhap!$I$5:$I$1000,Nhap!$E$5:$E$1000,DATE(Thang!$E$4,Thang!$C$4,Loc!$AD$2),Nhap!$F$5:$F$1000,Loc!$A$5)</f>
        <v>0</v>
      </c>
      <c r="AI427" s="7">
        <f>SUMIFS(Nhap!$I$5:$I$1000,Nhap!$E$5:$E$1000,DATE(Thang!$E$4,Thang!$C$4,Loc!$AE$2),Nhap!$F$5:$F$1000,Loc!A427)</f>
        <v>0</v>
      </c>
      <c r="AJ427" s="7">
        <f>SUMIFS(Nhap!$I$5:$I$1000,Nhap!$E$5:$E$1000,DATE(Thang!$E$4,Thang!$C$4,Loc!$AF$2),Nhap!$F$5:$F$1000,Loc!A427)</f>
        <v>0</v>
      </c>
      <c r="AK427" s="7">
        <f>SUMIFS(Nhap!$I$5:$I$1000,Nhap!$E$5:$E$1000,DATE(Thang!$E$4,Thang!$C$4,Loc!$AG$2),Nhap!$F$5:$F$1000,Loc!A427)</f>
        <v>0</v>
      </c>
      <c r="AL427" s="7">
        <f>SUMIFS(Nhap!$I$5:$I$1000,Nhap!$E$5:$E$1000,DATE(Thang!$E$4,Thang!$C$4,Loc!$AH$2),Nhap!$F$5:$F$1000,Loc!A427)</f>
        <v>0</v>
      </c>
      <c r="AM427" s="7">
        <f>SUMIFS(Nhap!$I$5:$I$1000,Nhap!$E$5:$E$1000,DATE(Thang!$E$4,Thang!$C$4,Loc!$AI$2),Nhap!$F$5:$F$1000,Loc!A427)</f>
        <v>0</v>
      </c>
      <c r="AN427" s="7">
        <f>SUMIFS(Nhap!$I$5:$I$1000,Nhap!$E$5:$E$1000,DATE(Thang!$E$4,Thang!$C$4,Loc!$AJ$2),Nhap!$F$5:$F$1000,Loc!A427)</f>
        <v>0</v>
      </c>
      <c r="AO427" s="7">
        <f>SUMIFS(Xuat!$G$5:$G$1000,Xuat!$C$5:$C$1000,DATE(Thang!$E$4,Thang!$C$4,AO$2),Xuat!$D$5:$D$1000,Loc!$A427)</f>
        <v>0</v>
      </c>
      <c r="AP427" s="7">
        <f>SUMIFS(Xuat!$G$5:$G$1000,Xuat!$C$5:$C$1000,DATE(Thang!$E$4,Thang!$C$4,AP$2),Xuat!$D$5:$D$1000,Loc!$A427)</f>
        <v>0</v>
      </c>
      <c r="AQ427" s="7">
        <f>SUMIFS(Xuat!$G$5:$G$1000,Xuat!$C$5:$C$1000,DATE(Thang!$E$4,Thang!$C$4,AQ$2),Xuat!$D$5:$D$1000,Loc!$A427)</f>
        <v>0</v>
      </c>
      <c r="AR427" s="7">
        <f>SUMIFS(Xuat!$G$5:$G$1000,Xuat!$C$5:$C$1000,DATE(Thang!$E$4,Thang!$C$4,AR$2),Xuat!$D$5:$D$1000,Loc!$A427)</f>
        <v>0</v>
      </c>
      <c r="AS427" s="7">
        <f>SUMIFS(Xuat!$G$5:$G$1000,Xuat!$C$5:$C$1000,DATE(Thang!$E$4,Thang!$C$4,AS$2),Xuat!$D$5:$D$1000,Loc!$A427)</f>
        <v>0</v>
      </c>
      <c r="AT427" s="7">
        <f>SUMIFS(Xuat!$G$5:$G$1000,Xuat!$C$5:$C$1000,DATE(Thang!$E$4,Thang!$C$4,AT$2),Xuat!$D$5:$D$1000,Loc!$A427)</f>
        <v>0</v>
      </c>
      <c r="AU427" s="7">
        <f>SUMIFS(Xuat!$G$5:$G$1000,Xuat!$C$5:$C$1000,DATE(Thang!$E$4,Thang!$C$4,AU$2),Xuat!$D$5:$D$1000,Loc!$A427)</f>
        <v>0</v>
      </c>
      <c r="AV427" s="7">
        <f>SUMIFS(Xuat!$G$5:$G$1000,Xuat!$C$5:$C$1000,DATE(Thang!$E$4,Thang!$C$4,AV$2),Xuat!$D$5:$D$1000,Loc!$A427)</f>
        <v>0</v>
      </c>
      <c r="AW427" s="7">
        <f>SUMIFS(Xuat!$G$5:$G$1000,Xuat!$C$5:$C$1000,DATE(Thang!$E$4,Thang!$C$4,AW$2),Xuat!$D$5:$D$1000,Loc!$A427)</f>
        <v>0</v>
      </c>
      <c r="AX427" s="7">
        <f>SUMIFS(Xuat!$G$5:$G$1000,Xuat!$C$5:$C$1000,DATE(Thang!$E$4,Thang!$C$4,AX$2),Xuat!$D$5:$D$1000,Loc!$A427)</f>
        <v>0</v>
      </c>
      <c r="AY427" s="7">
        <f>SUMIFS(Xuat!$G$5:$G$1000,Xuat!$C$5:$C$1000,DATE(Thang!$E$4,Thang!$C$4,AY$2),Xuat!$D$5:$D$1000,Loc!$A427)</f>
        <v>0</v>
      </c>
      <c r="AZ427" s="7">
        <f>SUMIFS(Xuat!$G$5:$G$1000,Xuat!$C$5:$C$1000,DATE(Thang!$E$4,Thang!$C$4,AZ$2),Xuat!$D$5:$D$1000,Loc!$A427)</f>
        <v>0</v>
      </c>
      <c r="BA427" s="7">
        <f>SUMIFS(Xuat!$G$5:$G$1000,Xuat!$C$5:$C$1000,DATE(Thang!$E$4,Thang!$C$4,BA$2),Xuat!$D$5:$D$1000,Loc!$A427)</f>
        <v>0</v>
      </c>
      <c r="BB427" s="7">
        <f>SUMIFS(Xuat!$G$5:$G$1000,Xuat!$C$5:$C$1000,DATE(Thang!$E$4,Thang!$C$4,BB$2),Xuat!$D$5:$D$1000,Loc!$A427)</f>
        <v>0</v>
      </c>
      <c r="BC427" s="7">
        <f>SUMIFS(Xuat!$G$5:$G$1000,Xuat!$C$5:$C$1000,DATE(Thang!$E$4,Thang!$C$4,BC$2),Xuat!$D$5:$D$1000,Loc!$A427)</f>
        <v>0</v>
      </c>
      <c r="BD427" s="7">
        <f>SUMIFS(Xuat!$G$5:$G$1000,Xuat!$C$5:$C$1000,DATE(Thang!$E$4,Thang!$C$4,BD$2),Xuat!$D$5:$D$1000,Loc!$A427)</f>
        <v>0</v>
      </c>
      <c r="BE427" s="7">
        <f>SUMIFS(Xuat!$G$5:$G$1000,Xuat!$C$5:$C$1000,DATE(Thang!$E$4,Thang!$C$4,BE$2),Xuat!$D$5:$D$1000,Loc!$A427)</f>
        <v>0</v>
      </c>
      <c r="BF427" s="7">
        <f>SUMIFS(Xuat!$G$5:$G$1000,Xuat!$C$5:$C$1000,DATE(Thang!$E$4,Thang!$C$4,BF$2),Xuat!$D$5:$D$1000,Loc!$A427)</f>
        <v>0</v>
      </c>
      <c r="BG427" s="7">
        <f>SUMIFS(Xuat!$G$5:$G$1000,Xuat!$C$5:$C$1000,DATE(Thang!$E$4,Thang!$C$4,BG$2),Xuat!$D$5:$D$1000,Loc!$A427)</f>
        <v>0</v>
      </c>
      <c r="BH427" s="7">
        <f>SUMIFS(Xuat!$G$5:$G$1000,Xuat!$C$5:$C$1000,DATE(Thang!$E$4,Thang!$C$4,BH$2),Xuat!$D$5:$D$1000,Loc!$A427)</f>
        <v>0</v>
      </c>
      <c r="BI427" s="7">
        <f>SUMIFS(Xuat!$G$5:$G$1000,Xuat!$C$5:$C$1000,DATE(Thang!$E$4,Thang!$C$4,BI$2),Xuat!$D$5:$D$1000,Loc!$A427)</f>
        <v>0</v>
      </c>
      <c r="BJ427" s="7">
        <f>SUMIFS(Xuat!$G$5:$G$1000,Xuat!$C$5:$C$1000,DATE(Thang!$E$4,Thang!$C$4,BJ$2),Xuat!$D$5:$D$1000,Loc!$A427)</f>
        <v>0</v>
      </c>
      <c r="BK427" s="7">
        <f>SUMIFS(Xuat!$G$5:$G$1000,Xuat!$C$5:$C$1000,DATE(Thang!$E$4,Thang!$C$4,BK$2),Xuat!$D$5:$D$1000,Loc!$A427)</f>
        <v>0</v>
      </c>
      <c r="BL427" s="7">
        <f>SUMIFS(Xuat!$G$5:$G$1000,Xuat!$C$5:$C$1000,DATE(Thang!$E$4,Thang!$C$4,BL$2),Xuat!$D$5:$D$1000,Loc!$A427)</f>
        <v>0</v>
      </c>
      <c r="BM427" s="7">
        <f>SUMIFS(Xuat!$G$5:$G$1000,Xuat!$C$5:$C$1000,DATE(Thang!$E$4,Thang!$C$4,BM$2),Xuat!$D$5:$D$1000,Loc!$A427)</f>
        <v>0</v>
      </c>
      <c r="BN427" s="7">
        <f>SUMIFS(Xuat!$G$5:$G$1000,Xuat!$C$5:$C$1000,DATE(Thang!$E$4,Thang!$C$4,BN$2),Xuat!$D$5:$D$1000,Loc!$A427)</f>
        <v>0</v>
      </c>
      <c r="BO427" s="7">
        <f>SUMIFS(Xuat!$G$5:$G$1000,Xuat!$C$5:$C$1000,DATE(Thang!$E$4,Thang!$C$4,BO$2),Xuat!$D$5:$D$1000,Loc!$A427)</f>
        <v>0</v>
      </c>
      <c r="BP427" s="7">
        <f>SUMIFS(Xuat!$G$5:$G$1000,Xuat!$C$5:$C$1000,DATE(Thang!$E$4,Thang!$C$4,BP$2),Xuat!$D$5:$D$1000,Loc!$A427)</f>
        <v>0</v>
      </c>
      <c r="BQ427" s="7">
        <f>SUMIFS(Xuat!$G$5:$G$1000,Xuat!$C$5:$C$1000,DATE(Thang!$E$4,Thang!$C$4,BQ$2),Xuat!$D$5:$D$1000,Loc!$A427)</f>
        <v>0</v>
      </c>
      <c r="BR427" s="7">
        <f>SUMIFS(Xuat!$G$5:$G$1000,Xuat!$C$5:$C$1000,DATE(Thang!$E$4,Thang!$C$4,BR$2),Xuat!$D$5:$D$1000,Loc!$A427)</f>
        <v>0</v>
      </c>
      <c r="BS427" s="7">
        <f>SUMIFS(Xuat!$G$5:$G$1000,Xuat!$C$5:$C$1000,DATE(Thang!$E$4,Thang!$C$4,BS$2),Xuat!$D$5:$D$1000,Loc!$A427)</f>
        <v>0</v>
      </c>
    </row>
    <row r="428" spans="1:71" x14ac:dyDescent="0.2">
      <c r="A428" s="2">
        <f>DM!C428</f>
        <v>0</v>
      </c>
      <c r="B428" s="3">
        <f>VLOOKUP(A428,Tondau!$B$5:$F$500,3,0)</f>
        <v>0</v>
      </c>
      <c r="C428" s="3">
        <f>VLOOKUP(Tinhgiavon!A428,Tondau!$B$5:$E$500,4,0)</f>
        <v>0</v>
      </c>
      <c r="D428" s="3">
        <f t="shared" si="32"/>
        <v>0</v>
      </c>
      <c r="E428" s="3">
        <f>SUMIF(Nhap!$F$5:$F$1000,Tinhgiavon!A428,Nhap!$K$5:$K$1000)</f>
        <v>0</v>
      </c>
      <c r="F428" s="3">
        <f t="shared" si="33"/>
        <v>0</v>
      </c>
      <c r="G428" s="3">
        <f t="shared" si="34"/>
        <v>0</v>
      </c>
      <c r="H428" s="3">
        <f t="shared" si="35"/>
        <v>0</v>
      </c>
      <c r="I428" s="3">
        <f t="shared" si="36"/>
        <v>0</v>
      </c>
      <c r="J428" s="7">
        <f>SUMIFS(Nhap!$I$5:$I$1000,Nhap!$E$5:$E$1000,DATE(Thang!$E$4,Thang!$C$4,Loc!$F$2),Nhap!$F$5:$F$1000,Loc!A428)</f>
        <v>0</v>
      </c>
      <c r="K428" s="7">
        <f>SUMIFS(Nhap!$I$5:$I$1000,Nhap!$E$5:$E$1000,DATE(Thang!$E$4,Thang!$C$4,Loc!$G$2),Nhap!$F$5:$F$1000,Loc!A428)</f>
        <v>0</v>
      </c>
      <c r="L428" s="7">
        <f>SUMIFS(Nhap!$I$5:$I$1000,Nhap!$E$5:$E$1000,DATE(Thang!$E$4,Thang!$C$4,Loc!$H$2),Nhap!$F$5:$F$1000,Loc!A428)</f>
        <v>0</v>
      </c>
      <c r="M428" s="7">
        <f>SUMIFS(Nhap!$I$5:$I$1000,Nhap!$E$5:$E$1000,DATE(Thang!$E$4,Thang!$C$4,Loc!$I$2),Nhap!$F$5:$F$1000,Loc!A428)</f>
        <v>0</v>
      </c>
      <c r="N428" s="7">
        <f>SUMIFS(Nhap!$I$5:$I$1000,Nhap!$E$5:$E$1000,DATE(Thang!$E$4,Thang!$C$4,Loc!$J$2),Nhap!$F$5:$F$1000,Loc!A428)</f>
        <v>0</v>
      </c>
      <c r="O428" s="7">
        <f>SUMIFS(Nhap!$I$5:$I$1000,Nhap!$E$5:$E$1000,DATE(Thang!$E$4,Thang!$C$4,Loc!$K$2),Nhap!$F$5:$F$1000,Loc!A428)</f>
        <v>0</v>
      </c>
      <c r="P428" s="7">
        <f>SUMIFS(Nhap!$I$5:$I$1000,Nhap!$E$5:$E$1000,DATE(Thang!$E$4,Thang!$C$4,Loc!$L$2),Nhap!$F$5:$F$1000,Loc!A428)</f>
        <v>0</v>
      </c>
      <c r="Q428" s="7">
        <f>SUMIFS(Nhap!$I$5:$I$1000,Nhap!$E$5:$E$1000,DATE(Thang!$E$4,Thang!$C$4,Loc!$M$2),Nhap!$F$5:$F$1000,Loc!A428)</f>
        <v>0</v>
      </c>
      <c r="R428" s="7">
        <f>SUMIFS(Nhap!$I$5:$I$1000,Nhap!$E$5:$E$1000,DATE(Thang!$E$4,Thang!$C$4,Loc!$N$2),Nhap!$F$5:$F$1000,Loc!A428)</f>
        <v>0</v>
      </c>
      <c r="S428" s="7">
        <f>SUMIFS(Nhap!$I$5:$I$1000,Nhap!$E$5:$E$1000,DATE(Thang!$E$4,Thang!$C$4,Loc!$O$2),Nhap!$F$5:$F$1000,Loc!A428)</f>
        <v>0</v>
      </c>
      <c r="T428" s="7">
        <f>SUMIFS(Nhap!$I$5:$I$1000,Nhap!$E$5:$E$1000,DATE(Thang!$E$4,Thang!$C$4,Loc!$P$2),Nhap!$F$5:$F$1000,Loc!A428)</f>
        <v>0</v>
      </c>
      <c r="U428" s="7">
        <f>SUMIFS(Nhap!$I$5:$I$1000,Nhap!$E$5:$E$1000,DATE(Thang!$E$4,Thang!$C$4,Loc!$Q$2),Nhap!$F$5:$F$1000,Loc!A428)</f>
        <v>0</v>
      </c>
      <c r="V428" s="7">
        <f>SUMIFS(Nhap!$I$5:$I$1000,Nhap!$E$5:$E$1000,DATE(Thang!$E$4,Thang!$C$4,Loc!$R$2),Nhap!$F$5:$F$1000,Loc!A428)</f>
        <v>0</v>
      </c>
      <c r="W428" s="7">
        <f>SUMIFS(Nhap!$I$5:$I$1000,Nhap!$E$5:$E$1000,DATE(Thang!$E$4,Thang!$C$4,Loc!$S$2),Nhap!$F$5:$F$1000,Loc!A428)</f>
        <v>0</v>
      </c>
      <c r="X428" s="7">
        <f>SUMIFS(Nhap!$I$5:$I$1000,Nhap!$E$5:$E$1000,DATE(Thang!$E$4,Thang!$C$4,Loc!$T$2),Nhap!$F$5:$F$1000,Loc!A428)</f>
        <v>0</v>
      </c>
      <c r="Y428" s="7">
        <f>SUMIFS(Nhap!$I$5:$I$1000,Nhap!$E$5:$E$1000,DATE(Thang!$E$4,Thang!$C$4,Loc!$U$2),Nhap!$F$5:$F$1000,Loc!A428)</f>
        <v>0</v>
      </c>
      <c r="Z428" s="7">
        <f>SUMIFS(Nhap!$I$5:$I$1000,Nhap!$E$5:$E$1000,DATE(Thang!$E$4,Thang!$C$4,Loc!$V$2),Nhap!$F$5:$F$1000,Loc!A428)</f>
        <v>0</v>
      </c>
      <c r="AA428" s="7">
        <f>SUMIFS(Nhap!$I$5:$I$1000,Nhap!$E$5:$E$1000,DATE(Thang!$E$4,Thang!$C$4,Loc!$W$2),Nhap!$F$5:$F$1000,Loc!A428)</f>
        <v>0</v>
      </c>
      <c r="AB428" s="7">
        <f>SUMIFS(Nhap!$I$5:$I$1000,Nhap!$E$5:$E$1000,DATE(Thang!$E$4,Thang!$C$4,Loc!$X$2),Nhap!$F$5:$F$1000,Loc!A428)</f>
        <v>0</v>
      </c>
      <c r="AC428" s="7">
        <f>SUMIFS(Nhap!$I$5:$I$1000,Nhap!$E$5:$E$1000,DATE(Thang!$E$4,Thang!$C$4,Loc!$Y$2),Nhap!$F$5:$F$1000,Loc!A428)</f>
        <v>0</v>
      </c>
      <c r="AD428" s="7">
        <f>SUMIFS(Nhap!$I$5:$I$1000,Nhap!$E$5:$E$1000,DATE(Thang!$E$4,Thang!$C$4,Loc!$Z$2),Nhap!$F$5:$F$1000,Loc!A428)</f>
        <v>0</v>
      </c>
      <c r="AE428" s="7">
        <f>SUMIFS(Nhap!$I$5:$I$1000,Nhap!$E$5:$E$1000,DATE(Thang!$E$4,Thang!$C$4,Loc!$AA$2),Nhap!$F$5:$F$1000,Loc!A428)</f>
        <v>0</v>
      </c>
      <c r="AF428" s="7">
        <f>SUMIFS(Nhap!$I$5:$I$1000,Nhap!$E$5:$E$1000,DATE(Thang!$E$4,Thang!$C$4,Loc!$AB$2),Nhap!$F$5:$F$1000,Loc!A428)</f>
        <v>0</v>
      </c>
      <c r="AG428" s="7">
        <f>SUMIFS(Nhap!$I$5:$I$1000,Nhap!$E$5:$E$1000,DATE(Thang!$E$4,Thang!$C$4,Loc!$AC$2),Nhap!$F$5:$F$1000,Loc!A428)</f>
        <v>0</v>
      </c>
      <c r="AH428" s="7">
        <f>SUMIFS(Nhap!$I$5:$I$1000,Nhap!$E$5:$E$1000,DATE(Thang!$E$4,Thang!$C$4,Loc!$AD$2),Nhap!$F$5:$F$1000,Loc!$A$5)</f>
        <v>0</v>
      </c>
      <c r="AI428" s="7">
        <f>SUMIFS(Nhap!$I$5:$I$1000,Nhap!$E$5:$E$1000,DATE(Thang!$E$4,Thang!$C$4,Loc!$AE$2),Nhap!$F$5:$F$1000,Loc!A428)</f>
        <v>0</v>
      </c>
      <c r="AJ428" s="7">
        <f>SUMIFS(Nhap!$I$5:$I$1000,Nhap!$E$5:$E$1000,DATE(Thang!$E$4,Thang!$C$4,Loc!$AF$2),Nhap!$F$5:$F$1000,Loc!A428)</f>
        <v>0</v>
      </c>
      <c r="AK428" s="7">
        <f>SUMIFS(Nhap!$I$5:$I$1000,Nhap!$E$5:$E$1000,DATE(Thang!$E$4,Thang!$C$4,Loc!$AG$2),Nhap!$F$5:$F$1000,Loc!A428)</f>
        <v>0</v>
      </c>
      <c r="AL428" s="7">
        <f>SUMIFS(Nhap!$I$5:$I$1000,Nhap!$E$5:$E$1000,DATE(Thang!$E$4,Thang!$C$4,Loc!$AH$2),Nhap!$F$5:$F$1000,Loc!A428)</f>
        <v>0</v>
      </c>
      <c r="AM428" s="7">
        <f>SUMIFS(Nhap!$I$5:$I$1000,Nhap!$E$5:$E$1000,DATE(Thang!$E$4,Thang!$C$4,Loc!$AI$2),Nhap!$F$5:$F$1000,Loc!A428)</f>
        <v>0</v>
      </c>
      <c r="AN428" s="7">
        <f>SUMIFS(Nhap!$I$5:$I$1000,Nhap!$E$5:$E$1000,DATE(Thang!$E$4,Thang!$C$4,Loc!$AJ$2),Nhap!$F$5:$F$1000,Loc!A428)</f>
        <v>0</v>
      </c>
      <c r="AO428" s="7">
        <f>SUMIFS(Xuat!$G$5:$G$1000,Xuat!$C$5:$C$1000,DATE(Thang!$E$4,Thang!$C$4,AO$2),Xuat!$D$5:$D$1000,Loc!$A428)</f>
        <v>0</v>
      </c>
      <c r="AP428" s="7">
        <f>SUMIFS(Xuat!$G$5:$G$1000,Xuat!$C$5:$C$1000,DATE(Thang!$E$4,Thang!$C$4,AP$2),Xuat!$D$5:$D$1000,Loc!$A428)</f>
        <v>0</v>
      </c>
      <c r="AQ428" s="7">
        <f>SUMIFS(Xuat!$G$5:$G$1000,Xuat!$C$5:$C$1000,DATE(Thang!$E$4,Thang!$C$4,AQ$2),Xuat!$D$5:$D$1000,Loc!$A428)</f>
        <v>0</v>
      </c>
      <c r="AR428" s="7">
        <f>SUMIFS(Xuat!$G$5:$G$1000,Xuat!$C$5:$C$1000,DATE(Thang!$E$4,Thang!$C$4,AR$2),Xuat!$D$5:$D$1000,Loc!$A428)</f>
        <v>0</v>
      </c>
      <c r="AS428" s="7">
        <f>SUMIFS(Xuat!$G$5:$G$1000,Xuat!$C$5:$C$1000,DATE(Thang!$E$4,Thang!$C$4,AS$2),Xuat!$D$5:$D$1000,Loc!$A428)</f>
        <v>0</v>
      </c>
      <c r="AT428" s="7">
        <f>SUMIFS(Xuat!$G$5:$G$1000,Xuat!$C$5:$C$1000,DATE(Thang!$E$4,Thang!$C$4,AT$2),Xuat!$D$5:$D$1000,Loc!$A428)</f>
        <v>0</v>
      </c>
      <c r="AU428" s="7">
        <f>SUMIFS(Xuat!$G$5:$G$1000,Xuat!$C$5:$C$1000,DATE(Thang!$E$4,Thang!$C$4,AU$2),Xuat!$D$5:$D$1000,Loc!$A428)</f>
        <v>0</v>
      </c>
      <c r="AV428" s="7">
        <f>SUMIFS(Xuat!$G$5:$G$1000,Xuat!$C$5:$C$1000,DATE(Thang!$E$4,Thang!$C$4,AV$2),Xuat!$D$5:$D$1000,Loc!$A428)</f>
        <v>0</v>
      </c>
      <c r="AW428" s="7">
        <f>SUMIFS(Xuat!$G$5:$G$1000,Xuat!$C$5:$C$1000,DATE(Thang!$E$4,Thang!$C$4,AW$2),Xuat!$D$5:$D$1000,Loc!$A428)</f>
        <v>0</v>
      </c>
      <c r="AX428" s="7">
        <f>SUMIFS(Xuat!$G$5:$G$1000,Xuat!$C$5:$C$1000,DATE(Thang!$E$4,Thang!$C$4,AX$2),Xuat!$D$5:$D$1000,Loc!$A428)</f>
        <v>0</v>
      </c>
      <c r="AY428" s="7">
        <f>SUMIFS(Xuat!$G$5:$G$1000,Xuat!$C$5:$C$1000,DATE(Thang!$E$4,Thang!$C$4,AY$2),Xuat!$D$5:$D$1000,Loc!$A428)</f>
        <v>0</v>
      </c>
      <c r="AZ428" s="7">
        <f>SUMIFS(Xuat!$G$5:$G$1000,Xuat!$C$5:$C$1000,DATE(Thang!$E$4,Thang!$C$4,AZ$2),Xuat!$D$5:$D$1000,Loc!$A428)</f>
        <v>0</v>
      </c>
      <c r="BA428" s="7">
        <f>SUMIFS(Xuat!$G$5:$G$1000,Xuat!$C$5:$C$1000,DATE(Thang!$E$4,Thang!$C$4,BA$2),Xuat!$D$5:$D$1000,Loc!$A428)</f>
        <v>0</v>
      </c>
      <c r="BB428" s="7">
        <f>SUMIFS(Xuat!$G$5:$G$1000,Xuat!$C$5:$C$1000,DATE(Thang!$E$4,Thang!$C$4,BB$2),Xuat!$D$5:$D$1000,Loc!$A428)</f>
        <v>0</v>
      </c>
      <c r="BC428" s="7">
        <f>SUMIFS(Xuat!$G$5:$G$1000,Xuat!$C$5:$C$1000,DATE(Thang!$E$4,Thang!$C$4,BC$2),Xuat!$D$5:$D$1000,Loc!$A428)</f>
        <v>0</v>
      </c>
      <c r="BD428" s="7">
        <f>SUMIFS(Xuat!$G$5:$G$1000,Xuat!$C$5:$C$1000,DATE(Thang!$E$4,Thang!$C$4,BD$2),Xuat!$D$5:$D$1000,Loc!$A428)</f>
        <v>0</v>
      </c>
      <c r="BE428" s="7">
        <f>SUMIFS(Xuat!$G$5:$G$1000,Xuat!$C$5:$C$1000,DATE(Thang!$E$4,Thang!$C$4,BE$2),Xuat!$D$5:$D$1000,Loc!$A428)</f>
        <v>0</v>
      </c>
      <c r="BF428" s="7">
        <f>SUMIFS(Xuat!$G$5:$G$1000,Xuat!$C$5:$C$1000,DATE(Thang!$E$4,Thang!$C$4,BF$2),Xuat!$D$5:$D$1000,Loc!$A428)</f>
        <v>0</v>
      </c>
      <c r="BG428" s="7">
        <f>SUMIFS(Xuat!$G$5:$G$1000,Xuat!$C$5:$C$1000,DATE(Thang!$E$4,Thang!$C$4,BG$2),Xuat!$D$5:$D$1000,Loc!$A428)</f>
        <v>0</v>
      </c>
      <c r="BH428" s="7">
        <f>SUMIFS(Xuat!$G$5:$G$1000,Xuat!$C$5:$C$1000,DATE(Thang!$E$4,Thang!$C$4,BH$2),Xuat!$D$5:$D$1000,Loc!$A428)</f>
        <v>0</v>
      </c>
      <c r="BI428" s="7">
        <f>SUMIFS(Xuat!$G$5:$G$1000,Xuat!$C$5:$C$1000,DATE(Thang!$E$4,Thang!$C$4,BI$2),Xuat!$D$5:$D$1000,Loc!$A428)</f>
        <v>0</v>
      </c>
      <c r="BJ428" s="7">
        <f>SUMIFS(Xuat!$G$5:$G$1000,Xuat!$C$5:$C$1000,DATE(Thang!$E$4,Thang!$C$4,BJ$2),Xuat!$D$5:$D$1000,Loc!$A428)</f>
        <v>0</v>
      </c>
      <c r="BK428" s="7">
        <f>SUMIFS(Xuat!$G$5:$G$1000,Xuat!$C$5:$C$1000,DATE(Thang!$E$4,Thang!$C$4,BK$2),Xuat!$D$5:$D$1000,Loc!$A428)</f>
        <v>0</v>
      </c>
      <c r="BL428" s="7">
        <f>SUMIFS(Xuat!$G$5:$G$1000,Xuat!$C$5:$C$1000,DATE(Thang!$E$4,Thang!$C$4,BL$2),Xuat!$D$5:$D$1000,Loc!$A428)</f>
        <v>0</v>
      </c>
      <c r="BM428" s="7">
        <f>SUMIFS(Xuat!$G$5:$G$1000,Xuat!$C$5:$C$1000,DATE(Thang!$E$4,Thang!$C$4,BM$2),Xuat!$D$5:$D$1000,Loc!$A428)</f>
        <v>0</v>
      </c>
      <c r="BN428" s="7">
        <f>SUMIFS(Xuat!$G$5:$G$1000,Xuat!$C$5:$C$1000,DATE(Thang!$E$4,Thang!$C$4,BN$2),Xuat!$D$5:$D$1000,Loc!$A428)</f>
        <v>0</v>
      </c>
      <c r="BO428" s="7">
        <f>SUMIFS(Xuat!$G$5:$G$1000,Xuat!$C$5:$C$1000,DATE(Thang!$E$4,Thang!$C$4,BO$2),Xuat!$D$5:$D$1000,Loc!$A428)</f>
        <v>0</v>
      </c>
      <c r="BP428" s="7">
        <f>SUMIFS(Xuat!$G$5:$G$1000,Xuat!$C$5:$C$1000,DATE(Thang!$E$4,Thang!$C$4,BP$2),Xuat!$D$5:$D$1000,Loc!$A428)</f>
        <v>0</v>
      </c>
      <c r="BQ428" s="7">
        <f>SUMIFS(Xuat!$G$5:$G$1000,Xuat!$C$5:$C$1000,DATE(Thang!$E$4,Thang!$C$4,BQ$2),Xuat!$D$5:$D$1000,Loc!$A428)</f>
        <v>0</v>
      </c>
      <c r="BR428" s="7">
        <f>SUMIFS(Xuat!$G$5:$G$1000,Xuat!$C$5:$C$1000,DATE(Thang!$E$4,Thang!$C$4,BR$2),Xuat!$D$5:$D$1000,Loc!$A428)</f>
        <v>0</v>
      </c>
      <c r="BS428" s="7">
        <f>SUMIFS(Xuat!$G$5:$G$1000,Xuat!$C$5:$C$1000,DATE(Thang!$E$4,Thang!$C$4,BS$2),Xuat!$D$5:$D$1000,Loc!$A428)</f>
        <v>0</v>
      </c>
    </row>
    <row r="429" spans="1:71" x14ac:dyDescent="0.2">
      <c r="A429" s="2">
        <f>DM!C429</f>
        <v>0</v>
      </c>
      <c r="B429" s="3">
        <f>VLOOKUP(A429,Tondau!$B$5:$F$500,3,0)</f>
        <v>0</v>
      </c>
      <c r="C429" s="3">
        <f>VLOOKUP(Tinhgiavon!A429,Tondau!$B$5:$E$500,4,0)</f>
        <v>0</v>
      </c>
      <c r="D429" s="3">
        <f t="shared" si="32"/>
        <v>0</v>
      </c>
      <c r="E429" s="3">
        <f>SUMIF(Nhap!$F$5:$F$1000,Tinhgiavon!A429,Nhap!$K$5:$K$1000)</f>
        <v>0</v>
      </c>
      <c r="F429" s="3">
        <f t="shared" si="33"/>
        <v>0</v>
      </c>
      <c r="G429" s="3">
        <f t="shared" si="34"/>
        <v>0</v>
      </c>
      <c r="H429" s="3">
        <f t="shared" si="35"/>
        <v>0</v>
      </c>
      <c r="I429" s="3">
        <f t="shared" si="36"/>
        <v>0</v>
      </c>
      <c r="J429" s="7">
        <f>SUMIFS(Nhap!$I$5:$I$1000,Nhap!$E$5:$E$1000,DATE(Thang!$E$4,Thang!$C$4,Loc!$F$2),Nhap!$F$5:$F$1000,Loc!A429)</f>
        <v>0</v>
      </c>
      <c r="K429" s="7">
        <f>SUMIFS(Nhap!$I$5:$I$1000,Nhap!$E$5:$E$1000,DATE(Thang!$E$4,Thang!$C$4,Loc!$G$2),Nhap!$F$5:$F$1000,Loc!A429)</f>
        <v>0</v>
      </c>
      <c r="L429" s="7">
        <f>SUMIFS(Nhap!$I$5:$I$1000,Nhap!$E$5:$E$1000,DATE(Thang!$E$4,Thang!$C$4,Loc!$H$2),Nhap!$F$5:$F$1000,Loc!A429)</f>
        <v>0</v>
      </c>
      <c r="M429" s="7">
        <f>SUMIFS(Nhap!$I$5:$I$1000,Nhap!$E$5:$E$1000,DATE(Thang!$E$4,Thang!$C$4,Loc!$I$2),Nhap!$F$5:$F$1000,Loc!A429)</f>
        <v>0</v>
      </c>
      <c r="N429" s="7">
        <f>SUMIFS(Nhap!$I$5:$I$1000,Nhap!$E$5:$E$1000,DATE(Thang!$E$4,Thang!$C$4,Loc!$J$2),Nhap!$F$5:$F$1000,Loc!A429)</f>
        <v>0</v>
      </c>
      <c r="O429" s="7">
        <f>SUMIFS(Nhap!$I$5:$I$1000,Nhap!$E$5:$E$1000,DATE(Thang!$E$4,Thang!$C$4,Loc!$K$2),Nhap!$F$5:$F$1000,Loc!A429)</f>
        <v>0</v>
      </c>
      <c r="P429" s="7">
        <f>SUMIFS(Nhap!$I$5:$I$1000,Nhap!$E$5:$E$1000,DATE(Thang!$E$4,Thang!$C$4,Loc!$L$2),Nhap!$F$5:$F$1000,Loc!A429)</f>
        <v>0</v>
      </c>
      <c r="Q429" s="7">
        <f>SUMIFS(Nhap!$I$5:$I$1000,Nhap!$E$5:$E$1000,DATE(Thang!$E$4,Thang!$C$4,Loc!$M$2),Nhap!$F$5:$F$1000,Loc!A429)</f>
        <v>0</v>
      </c>
      <c r="R429" s="7">
        <f>SUMIFS(Nhap!$I$5:$I$1000,Nhap!$E$5:$E$1000,DATE(Thang!$E$4,Thang!$C$4,Loc!$N$2),Nhap!$F$5:$F$1000,Loc!A429)</f>
        <v>0</v>
      </c>
      <c r="S429" s="7">
        <f>SUMIFS(Nhap!$I$5:$I$1000,Nhap!$E$5:$E$1000,DATE(Thang!$E$4,Thang!$C$4,Loc!$O$2),Nhap!$F$5:$F$1000,Loc!A429)</f>
        <v>0</v>
      </c>
      <c r="T429" s="7">
        <f>SUMIFS(Nhap!$I$5:$I$1000,Nhap!$E$5:$E$1000,DATE(Thang!$E$4,Thang!$C$4,Loc!$P$2),Nhap!$F$5:$F$1000,Loc!A429)</f>
        <v>0</v>
      </c>
      <c r="U429" s="7">
        <f>SUMIFS(Nhap!$I$5:$I$1000,Nhap!$E$5:$E$1000,DATE(Thang!$E$4,Thang!$C$4,Loc!$Q$2),Nhap!$F$5:$F$1000,Loc!A429)</f>
        <v>0</v>
      </c>
      <c r="V429" s="7">
        <f>SUMIFS(Nhap!$I$5:$I$1000,Nhap!$E$5:$E$1000,DATE(Thang!$E$4,Thang!$C$4,Loc!$R$2),Nhap!$F$5:$F$1000,Loc!A429)</f>
        <v>0</v>
      </c>
      <c r="W429" s="7">
        <f>SUMIFS(Nhap!$I$5:$I$1000,Nhap!$E$5:$E$1000,DATE(Thang!$E$4,Thang!$C$4,Loc!$S$2),Nhap!$F$5:$F$1000,Loc!A429)</f>
        <v>0</v>
      </c>
      <c r="X429" s="7">
        <f>SUMIFS(Nhap!$I$5:$I$1000,Nhap!$E$5:$E$1000,DATE(Thang!$E$4,Thang!$C$4,Loc!$T$2),Nhap!$F$5:$F$1000,Loc!A429)</f>
        <v>0</v>
      </c>
      <c r="Y429" s="7">
        <f>SUMIFS(Nhap!$I$5:$I$1000,Nhap!$E$5:$E$1000,DATE(Thang!$E$4,Thang!$C$4,Loc!$U$2),Nhap!$F$5:$F$1000,Loc!A429)</f>
        <v>0</v>
      </c>
      <c r="Z429" s="7">
        <f>SUMIFS(Nhap!$I$5:$I$1000,Nhap!$E$5:$E$1000,DATE(Thang!$E$4,Thang!$C$4,Loc!$V$2),Nhap!$F$5:$F$1000,Loc!A429)</f>
        <v>0</v>
      </c>
      <c r="AA429" s="7">
        <f>SUMIFS(Nhap!$I$5:$I$1000,Nhap!$E$5:$E$1000,DATE(Thang!$E$4,Thang!$C$4,Loc!$W$2),Nhap!$F$5:$F$1000,Loc!A429)</f>
        <v>0</v>
      </c>
      <c r="AB429" s="7">
        <f>SUMIFS(Nhap!$I$5:$I$1000,Nhap!$E$5:$E$1000,DATE(Thang!$E$4,Thang!$C$4,Loc!$X$2),Nhap!$F$5:$F$1000,Loc!A429)</f>
        <v>0</v>
      </c>
      <c r="AC429" s="7">
        <f>SUMIFS(Nhap!$I$5:$I$1000,Nhap!$E$5:$E$1000,DATE(Thang!$E$4,Thang!$C$4,Loc!$Y$2),Nhap!$F$5:$F$1000,Loc!A429)</f>
        <v>0</v>
      </c>
      <c r="AD429" s="7">
        <f>SUMIFS(Nhap!$I$5:$I$1000,Nhap!$E$5:$E$1000,DATE(Thang!$E$4,Thang!$C$4,Loc!$Z$2),Nhap!$F$5:$F$1000,Loc!A429)</f>
        <v>0</v>
      </c>
      <c r="AE429" s="7">
        <f>SUMIFS(Nhap!$I$5:$I$1000,Nhap!$E$5:$E$1000,DATE(Thang!$E$4,Thang!$C$4,Loc!$AA$2),Nhap!$F$5:$F$1000,Loc!A429)</f>
        <v>0</v>
      </c>
      <c r="AF429" s="7">
        <f>SUMIFS(Nhap!$I$5:$I$1000,Nhap!$E$5:$E$1000,DATE(Thang!$E$4,Thang!$C$4,Loc!$AB$2),Nhap!$F$5:$F$1000,Loc!A429)</f>
        <v>0</v>
      </c>
      <c r="AG429" s="7">
        <f>SUMIFS(Nhap!$I$5:$I$1000,Nhap!$E$5:$E$1000,DATE(Thang!$E$4,Thang!$C$4,Loc!$AC$2),Nhap!$F$5:$F$1000,Loc!A429)</f>
        <v>0</v>
      </c>
      <c r="AH429" s="7">
        <f>SUMIFS(Nhap!$I$5:$I$1000,Nhap!$E$5:$E$1000,DATE(Thang!$E$4,Thang!$C$4,Loc!$AD$2),Nhap!$F$5:$F$1000,Loc!$A$5)</f>
        <v>0</v>
      </c>
      <c r="AI429" s="7">
        <f>SUMIFS(Nhap!$I$5:$I$1000,Nhap!$E$5:$E$1000,DATE(Thang!$E$4,Thang!$C$4,Loc!$AE$2),Nhap!$F$5:$F$1000,Loc!A429)</f>
        <v>0</v>
      </c>
      <c r="AJ429" s="7">
        <f>SUMIFS(Nhap!$I$5:$I$1000,Nhap!$E$5:$E$1000,DATE(Thang!$E$4,Thang!$C$4,Loc!$AF$2),Nhap!$F$5:$F$1000,Loc!A429)</f>
        <v>0</v>
      </c>
      <c r="AK429" s="7">
        <f>SUMIFS(Nhap!$I$5:$I$1000,Nhap!$E$5:$E$1000,DATE(Thang!$E$4,Thang!$C$4,Loc!$AG$2),Nhap!$F$5:$F$1000,Loc!A429)</f>
        <v>0</v>
      </c>
      <c r="AL429" s="7">
        <f>SUMIFS(Nhap!$I$5:$I$1000,Nhap!$E$5:$E$1000,DATE(Thang!$E$4,Thang!$C$4,Loc!$AH$2),Nhap!$F$5:$F$1000,Loc!A429)</f>
        <v>0</v>
      </c>
      <c r="AM429" s="7">
        <f>SUMIFS(Nhap!$I$5:$I$1000,Nhap!$E$5:$E$1000,DATE(Thang!$E$4,Thang!$C$4,Loc!$AI$2),Nhap!$F$5:$F$1000,Loc!A429)</f>
        <v>0</v>
      </c>
      <c r="AN429" s="7">
        <f>SUMIFS(Nhap!$I$5:$I$1000,Nhap!$E$5:$E$1000,DATE(Thang!$E$4,Thang!$C$4,Loc!$AJ$2),Nhap!$F$5:$F$1000,Loc!A429)</f>
        <v>0</v>
      </c>
      <c r="AO429" s="7">
        <f>SUMIFS(Xuat!$G$5:$G$1000,Xuat!$C$5:$C$1000,DATE(Thang!$E$4,Thang!$C$4,AO$2),Xuat!$D$5:$D$1000,Loc!$A429)</f>
        <v>0</v>
      </c>
      <c r="AP429" s="7">
        <f>SUMIFS(Xuat!$G$5:$G$1000,Xuat!$C$5:$C$1000,DATE(Thang!$E$4,Thang!$C$4,AP$2),Xuat!$D$5:$D$1000,Loc!$A429)</f>
        <v>0</v>
      </c>
      <c r="AQ429" s="7">
        <f>SUMIFS(Xuat!$G$5:$G$1000,Xuat!$C$5:$C$1000,DATE(Thang!$E$4,Thang!$C$4,AQ$2),Xuat!$D$5:$D$1000,Loc!$A429)</f>
        <v>0</v>
      </c>
      <c r="AR429" s="7">
        <f>SUMIFS(Xuat!$G$5:$G$1000,Xuat!$C$5:$C$1000,DATE(Thang!$E$4,Thang!$C$4,AR$2),Xuat!$D$5:$D$1000,Loc!$A429)</f>
        <v>0</v>
      </c>
      <c r="AS429" s="7">
        <f>SUMIFS(Xuat!$G$5:$G$1000,Xuat!$C$5:$C$1000,DATE(Thang!$E$4,Thang!$C$4,AS$2),Xuat!$D$5:$D$1000,Loc!$A429)</f>
        <v>0</v>
      </c>
      <c r="AT429" s="7">
        <f>SUMIFS(Xuat!$G$5:$G$1000,Xuat!$C$5:$C$1000,DATE(Thang!$E$4,Thang!$C$4,AT$2),Xuat!$D$5:$D$1000,Loc!$A429)</f>
        <v>0</v>
      </c>
      <c r="AU429" s="7">
        <f>SUMIFS(Xuat!$G$5:$G$1000,Xuat!$C$5:$C$1000,DATE(Thang!$E$4,Thang!$C$4,AU$2),Xuat!$D$5:$D$1000,Loc!$A429)</f>
        <v>0</v>
      </c>
      <c r="AV429" s="7">
        <f>SUMIFS(Xuat!$G$5:$G$1000,Xuat!$C$5:$C$1000,DATE(Thang!$E$4,Thang!$C$4,AV$2),Xuat!$D$5:$D$1000,Loc!$A429)</f>
        <v>0</v>
      </c>
      <c r="AW429" s="7">
        <f>SUMIFS(Xuat!$G$5:$G$1000,Xuat!$C$5:$C$1000,DATE(Thang!$E$4,Thang!$C$4,AW$2),Xuat!$D$5:$D$1000,Loc!$A429)</f>
        <v>0</v>
      </c>
      <c r="AX429" s="7">
        <f>SUMIFS(Xuat!$G$5:$G$1000,Xuat!$C$5:$C$1000,DATE(Thang!$E$4,Thang!$C$4,AX$2),Xuat!$D$5:$D$1000,Loc!$A429)</f>
        <v>0</v>
      </c>
      <c r="AY429" s="7">
        <f>SUMIFS(Xuat!$G$5:$G$1000,Xuat!$C$5:$C$1000,DATE(Thang!$E$4,Thang!$C$4,AY$2),Xuat!$D$5:$D$1000,Loc!$A429)</f>
        <v>0</v>
      </c>
      <c r="AZ429" s="7">
        <f>SUMIFS(Xuat!$G$5:$G$1000,Xuat!$C$5:$C$1000,DATE(Thang!$E$4,Thang!$C$4,AZ$2),Xuat!$D$5:$D$1000,Loc!$A429)</f>
        <v>0</v>
      </c>
      <c r="BA429" s="7">
        <f>SUMIFS(Xuat!$G$5:$G$1000,Xuat!$C$5:$C$1000,DATE(Thang!$E$4,Thang!$C$4,BA$2),Xuat!$D$5:$D$1000,Loc!$A429)</f>
        <v>0</v>
      </c>
      <c r="BB429" s="7">
        <f>SUMIFS(Xuat!$G$5:$G$1000,Xuat!$C$5:$C$1000,DATE(Thang!$E$4,Thang!$C$4,BB$2),Xuat!$D$5:$D$1000,Loc!$A429)</f>
        <v>0</v>
      </c>
      <c r="BC429" s="7">
        <f>SUMIFS(Xuat!$G$5:$G$1000,Xuat!$C$5:$C$1000,DATE(Thang!$E$4,Thang!$C$4,BC$2),Xuat!$D$5:$D$1000,Loc!$A429)</f>
        <v>0</v>
      </c>
      <c r="BD429" s="7">
        <f>SUMIFS(Xuat!$G$5:$G$1000,Xuat!$C$5:$C$1000,DATE(Thang!$E$4,Thang!$C$4,BD$2),Xuat!$D$5:$D$1000,Loc!$A429)</f>
        <v>0</v>
      </c>
      <c r="BE429" s="7">
        <f>SUMIFS(Xuat!$G$5:$G$1000,Xuat!$C$5:$C$1000,DATE(Thang!$E$4,Thang!$C$4,BE$2),Xuat!$D$5:$D$1000,Loc!$A429)</f>
        <v>0</v>
      </c>
      <c r="BF429" s="7">
        <f>SUMIFS(Xuat!$G$5:$G$1000,Xuat!$C$5:$C$1000,DATE(Thang!$E$4,Thang!$C$4,BF$2),Xuat!$D$5:$D$1000,Loc!$A429)</f>
        <v>0</v>
      </c>
      <c r="BG429" s="7">
        <f>SUMIFS(Xuat!$G$5:$G$1000,Xuat!$C$5:$C$1000,DATE(Thang!$E$4,Thang!$C$4,BG$2),Xuat!$D$5:$D$1000,Loc!$A429)</f>
        <v>0</v>
      </c>
      <c r="BH429" s="7">
        <f>SUMIFS(Xuat!$G$5:$G$1000,Xuat!$C$5:$C$1000,DATE(Thang!$E$4,Thang!$C$4,BH$2),Xuat!$D$5:$D$1000,Loc!$A429)</f>
        <v>0</v>
      </c>
      <c r="BI429" s="7">
        <f>SUMIFS(Xuat!$G$5:$G$1000,Xuat!$C$5:$C$1000,DATE(Thang!$E$4,Thang!$C$4,BI$2),Xuat!$D$5:$D$1000,Loc!$A429)</f>
        <v>0</v>
      </c>
      <c r="BJ429" s="7">
        <f>SUMIFS(Xuat!$G$5:$G$1000,Xuat!$C$5:$C$1000,DATE(Thang!$E$4,Thang!$C$4,BJ$2),Xuat!$D$5:$D$1000,Loc!$A429)</f>
        <v>0</v>
      </c>
      <c r="BK429" s="7">
        <f>SUMIFS(Xuat!$G$5:$G$1000,Xuat!$C$5:$C$1000,DATE(Thang!$E$4,Thang!$C$4,BK$2),Xuat!$D$5:$D$1000,Loc!$A429)</f>
        <v>0</v>
      </c>
      <c r="BL429" s="7">
        <f>SUMIFS(Xuat!$G$5:$G$1000,Xuat!$C$5:$C$1000,DATE(Thang!$E$4,Thang!$C$4,BL$2),Xuat!$D$5:$D$1000,Loc!$A429)</f>
        <v>0</v>
      </c>
      <c r="BM429" s="7">
        <f>SUMIFS(Xuat!$G$5:$G$1000,Xuat!$C$5:$C$1000,DATE(Thang!$E$4,Thang!$C$4,BM$2),Xuat!$D$5:$D$1000,Loc!$A429)</f>
        <v>0</v>
      </c>
      <c r="BN429" s="7">
        <f>SUMIFS(Xuat!$G$5:$G$1000,Xuat!$C$5:$C$1000,DATE(Thang!$E$4,Thang!$C$4,BN$2),Xuat!$D$5:$D$1000,Loc!$A429)</f>
        <v>0</v>
      </c>
      <c r="BO429" s="7">
        <f>SUMIFS(Xuat!$G$5:$G$1000,Xuat!$C$5:$C$1000,DATE(Thang!$E$4,Thang!$C$4,BO$2),Xuat!$D$5:$D$1000,Loc!$A429)</f>
        <v>0</v>
      </c>
      <c r="BP429" s="7">
        <f>SUMIFS(Xuat!$G$5:$G$1000,Xuat!$C$5:$C$1000,DATE(Thang!$E$4,Thang!$C$4,BP$2),Xuat!$D$5:$D$1000,Loc!$A429)</f>
        <v>0</v>
      </c>
      <c r="BQ429" s="7">
        <f>SUMIFS(Xuat!$G$5:$G$1000,Xuat!$C$5:$C$1000,DATE(Thang!$E$4,Thang!$C$4,BQ$2),Xuat!$D$5:$D$1000,Loc!$A429)</f>
        <v>0</v>
      </c>
      <c r="BR429" s="7">
        <f>SUMIFS(Xuat!$G$5:$G$1000,Xuat!$C$5:$C$1000,DATE(Thang!$E$4,Thang!$C$4,BR$2),Xuat!$D$5:$D$1000,Loc!$A429)</f>
        <v>0</v>
      </c>
      <c r="BS429" s="7">
        <f>SUMIFS(Xuat!$G$5:$G$1000,Xuat!$C$5:$C$1000,DATE(Thang!$E$4,Thang!$C$4,BS$2),Xuat!$D$5:$D$1000,Loc!$A429)</f>
        <v>0</v>
      </c>
    </row>
    <row r="430" spans="1:71" x14ac:dyDescent="0.2">
      <c r="A430" s="2">
        <f>DM!C430</f>
        <v>0</v>
      </c>
      <c r="B430" s="3">
        <f>VLOOKUP(A430,Tondau!$B$5:$F$500,3,0)</f>
        <v>0</v>
      </c>
      <c r="C430" s="3">
        <f>VLOOKUP(Tinhgiavon!A430,Tondau!$B$5:$E$500,4,0)</f>
        <v>0</v>
      </c>
      <c r="D430" s="3">
        <f t="shared" si="32"/>
        <v>0</v>
      </c>
      <c r="E430" s="3">
        <f>SUMIF(Nhap!$F$5:$F$1000,Tinhgiavon!A430,Nhap!$K$5:$K$1000)</f>
        <v>0</v>
      </c>
      <c r="F430" s="3">
        <f t="shared" si="33"/>
        <v>0</v>
      </c>
      <c r="G430" s="3">
        <f t="shared" si="34"/>
        <v>0</v>
      </c>
      <c r="H430" s="3">
        <f t="shared" si="35"/>
        <v>0</v>
      </c>
      <c r="I430" s="3">
        <f t="shared" si="36"/>
        <v>0</v>
      </c>
      <c r="J430" s="7">
        <f>SUMIFS(Nhap!$I$5:$I$1000,Nhap!$E$5:$E$1000,DATE(Thang!$E$4,Thang!$C$4,Loc!$F$2),Nhap!$F$5:$F$1000,Loc!A430)</f>
        <v>0</v>
      </c>
      <c r="K430" s="7">
        <f>SUMIFS(Nhap!$I$5:$I$1000,Nhap!$E$5:$E$1000,DATE(Thang!$E$4,Thang!$C$4,Loc!$G$2),Nhap!$F$5:$F$1000,Loc!A430)</f>
        <v>0</v>
      </c>
      <c r="L430" s="7">
        <f>SUMIFS(Nhap!$I$5:$I$1000,Nhap!$E$5:$E$1000,DATE(Thang!$E$4,Thang!$C$4,Loc!$H$2),Nhap!$F$5:$F$1000,Loc!A430)</f>
        <v>0</v>
      </c>
      <c r="M430" s="7">
        <f>SUMIFS(Nhap!$I$5:$I$1000,Nhap!$E$5:$E$1000,DATE(Thang!$E$4,Thang!$C$4,Loc!$I$2),Nhap!$F$5:$F$1000,Loc!A430)</f>
        <v>0</v>
      </c>
      <c r="N430" s="7">
        <f>SUMIFS(Nhap!$I$5:$I$1000,Nhap!$E$5:$E$1000,DATE(Thang!$E$4,Thang!$C$4,Loc!$J$2),Nhap!$F$5:$F$1000,Loc!A430)</f>
        <v>0</v>
      </c>
      <c r="O430" s="7">
        <f>SUMIFS(Nhap!$I$5:$I$1000,Nhap!$E$5:$E$1000,DATE(Thang!$E$4,Thang!$C$4,Loc!$K$2),Nhap!$F$5:$F$1000,Loc!A430)</f>
        <v>0</v>
      </c>
      <c r="P430" s="7">
        <f>SUMIFS(Nhap!$I$5:$I$1000,Nhap!$E$5:$E$1000,DATE(Thang!$E$4,Thang!$C$4,Loc!$L$2),Nhap!$F$5:$F$1000,Loc!A430)</f>
        <v>0</v>
      </c>
      <c r="Q430" s="7">
        <f>SUMIFS(Nhap!$I$5:$I$1000,Nhap!$E$5:$E$1000,DATE(Thang!$E$4,Thang!$C$4,Loc!$M$2),Nhap!$F$5:$F$1000,Loc!A430)</f>
        <v>0</v>
      </c>
      <c r="R430" s="7">
        <f>SUMIFS(Nhap!$I$5:$I$1000,Nhap!$E$5:$E$1000,DATE(Thang!$E$4,Thang!$C$4,Loc!$N$2),Nhap!$F$5:$F$1000,Loc!A430)</f>
        <v>0</v>
      </c>
      <c r="S430" s="7">
        <f>SUMIFS(Nhap!$I$5:$I$1000,Nhap!$E$5:$E$1000,DATE(Thang!$E$4,Thang!$C$4,Loc!$O$2),Nhap!$F$5:$F$1000,Loc!A430)</f>
        <v>0</v>
      </c>
      <c r="T430" s="7">
        <f>SUMIFS(Nhap!$I$5:$I$1000,Nhap!$E$5:$E$1000,DATE(Thang!$E$4,Thang!$C$4,Loc!$P$2),Nhap!$F$5:$F$1000,Loc!A430)</f>
        <v>0</v>
      </c>
      <c r="U430" s="7">
        <f>SUMIFS(Nhap!$I$5:$I$1000,Nhap!$E$5:$E$1000,DATE(Thang!$E$4,Thang!$C$4,Loc!$Q$2),Nhap!$F$5:$F$1000,Loc!A430)</f>
        <v>0</v>
      </c>
      <c r="V430" s="7">
        <f>SUMIFS(Nhap!$I$5:$I$1000,Nhap!$E$5:$E$1000,DATE(Thang!$E$4,Thang!$C$4,Loc!$R$2),Nhap!$F$5:$F$1000,Loc!A430)</f>
        <v>0</v>
      </c>
      <c r="W430" s="7">
        <f>SUMIFS(Nhap!$I$5:$I$1000,Nhap!$E$5:$E$1000,DATE(Thang!$E$4,Thang!$C$4,Loc!$S$2),Nhap!$F$5:$F$1000,Loc!A430)</f>
        <v>0</v>
      </c>
      <c r="X430" s="7">
        <f>SUMIFS(Nhap!$I$5:$I$1000,Nhap!$E$5:$E$1000,DATE(Thang!$E$4,Thang!$C$4,Loc!$T$2),Nhap!$F$5:$F$1000,Loc!A430)</f>
        <v>0</v>
      </c>
      <c r="Y430" s="7">
        <f>SUMIFS(Nhap!$I$5:$I$1000,Nhap!$E$5:$E$1000,DATE(Thang!$E$4,Thang!$C$4,Loc!$U$2),Nhap!$F$5:$F$1000,Loc!A430)</f>
        <v>0</v>
      </c>
      <c r="Z430" s="7">
        <f>SUMIFS(Nhap!$I$5:$I$1000,Nhap!$E$5:$E$1000,DATE(Thang!$E$4,Thang!$C$4,Loc!$V$2),Nhap!$F$5:$F$1000,Loc!A430)</f>
        <v>0</v>
      </c>
      <c r="AA430" s="7">
        <f>SUMIFS(Nhap!$I$5:$I$1000,Nhap!$E$5:$E$1000,DATE(Thang!$E$4,Thang!$C$4,Loc!$W$2),Nhap!$F$5:$F$1000,Loc!A430)</f>
        <v>0</v>
      </c>
      <c r="AB430" s="7">
        <f>SUMIFS(Nhap!$I$5:$I$1000,Nhap!$E$5:$E$1000,DATE(Thang!$E$4,Thang!$C$4,Loc!$X$2),Nhap!$F$5:$F$1000,Loc!A430)</f>
        <v>0</v>
      </c>
      <c r="AC430" s="7">
        <f>SUMIFS(Nhap!$I$5:$I$1000,Nhap!$E$5:$E$1000,DATE(Thang!$E$4,Thang!$C$4,Loc!$Y$2),Nhap!$F$5:$F$1000,Loc!A430)</f>
        <v>0</v>
      </c>
      <c r="AD430" s="7">
        <f>SUMIFS(Nhap!$I$5:$I$1000,Nhap!$E$5:$E$1000,DATE(Thang!$E$4,Thang!$C$4,Loc!$Z$2),Nhap!$F$5:$F$1000,Loc!A430)</f>
        <v>0</v>
      </c>
      <c r="AE430" s="7">
        <f>SUMIFS(Nhap!$I$5:$I$1000,Nhap!$E$5:$E$1000,DATE(Thang!$E$4,Thang!$C$4,Loc!$AA$2),Nhap!$F$5:$F$1000,Loc!A430)</f>
        <v>0</v>
      </c>
      <c r="AF430" s="7">
        <f>SUMIFS(Nhap!$I$5:$I$1000,Nhap!$E$5:$E$1000,DATE(Thang!$E$4,Thang!$C$4,Loc!$AB$2),Nhap!$F$5:$F$1000,Loc!A430)</f>
        <v>0</v>
      </c>
      <c r="AG430" s="7">
        <f>SUMIFS(Nhap!$I$5:$I$1000,Nhap!$E$5:$E$1000,DATE(Thang!$E$4,Thang!$C$4,Loc!$AC$2),Nhap!$F$5:$F$1000,Loc!A430)</f>
        <v>0</v>
      </c>
      <c r="AH430" s="7">
        <f>SUMIFS(Nhap!$I$5:$I$1000,Nhap!$E$5:$E$1000,DATE(Thang!$E$4,Thang!$C$4,Loc!$AD$2),Nhap!$F$5:$F$1000,Loc!$A$5)</f>
        <v>0</v>
      </c>
      <c r="AI430" s="7">
        <f>SUMIFS(Nhap!$I$5:$I$1000,Nhap!$E$5:$E$1000,DATE(Thang!$E$4,Thang!$C$4,Loc!$AE$2),Nhap!$F$5:$F$1000,Loc!A430)</f>
        <v>0</v>
      </c>
      <c r="AJ430" s="7">
        <f>SUMIFS(Nhap!$I$5:$I$1000,Nhap!$E$5:$E$1000,DATE(Thang!$E$4,Thang!$C$4,Loc!$AF$2),Nhap!$F$5:$F$1000,Loc!A430)</f>
        <v>0</v>
      </c>
      <c r="AK430" s="7">
        <f>SUMIFS(Nhap!$I$5:$I$1000,Nhap!$E$5:$E$1000,DATE(Thang!$E$4,Thang!$C$4,Loc!$AG$2),Nhap!$F$5:$F$1000,Loc!A430)</f>
        <v>0</v>
      </c>
      <c r="AL430" s="7">
        <f>SUMIFS(Nhap!$I$5:$I$1000,Nhap!$E$5:$E$1000,DATE(Thang!$E$4,Thang!$C$4,Loc!$AH$2),Nhap!$F$5:$F$1000,Loc!A430)</f>
        <v>0</v>
      </c>
      <c r="AM430" s="7">
        <f>SUMIFS(Nhap!$I$5:$I$1000,Nhap!$E$5:$E$1000,DATE(Thang!$E$4,Thang!$C$4,Loc!$AI$2),Nhap!$F$5:$F$1000,Loc!A430)</f>
        <v>0</v>
      </c>
      <c r="AN430" s="7">
        <f>SUMIFS(Nhap!$I$5:$I$1000,Nhap!$E$5:$E$1000,DATE(Thang!$E$4,Thang!$C$4,Loc!$AJ$2),Nhap!$F$5:$F$1000,Loc!A430)</f>
        <v>0</v>
      </c>
      <c r="AO430" s="7">
        <f>SUMIFS(Xuat!$G$5:$G$1000,Xuat!$C$5:$C$1000,DATE(Thang!$E$4,Thang!$C$4,AO$2),Xuat!$D$5:$D$1000,Loc!$A430)</f>
        <v>0</v>
      </c>
      <c r="AP430" s="7">
        <f>SUMIFS(Xuat!$G$5:$G$1000,Xuat!$C$5:$C$1000,DATE(Thang!$E$4,Thang!$C$4,AP$2),Xuat!$D$5:$D$1000,Loc!$A430)</f>
        <v>0</v>
      </c>
      <c r="AQ430" s="7">
        <f>SUMIFS(Xuat!$G$5:$G$1000,Xuat!$C$5:$C$1000,DATE(Thang!$E$4,Thang!$C$4,AQ$2),Xuat!$D$5:$D$1000,Loc!$A430)</f>
        <v>0</v>
      </c>
      <c r="AR430" s="7">
        <f>SUMIFS(Xuat!$G$5:$G$1000,Xuat!$C$5:$C$1000,DATE(Thang!$E$4,Thang!$C$4,AR$2),Xuat!$D$5:$D$1000,Loc!$A430)</f>
        <v>0</v>
      </c>
      <c r="AS430" s="7">
        <f>SUMIFS(Xuat!$G$5:$G$1000,Xuat!$C$5:$C$1000,DATE(Thang!$E$4,Thang!$C$4,AS$2),Xuat!$D$5:$D$1000,Loc!$A430)</f>
        <v>0</v>
      </c>
      <c r="AT430" s="7">
        <f>SUMIFS(Xuat!$G$5:$G$1000,Xuat!$C$5:$C$1000,DATE(Thang!$E$4,Thang!$C$4,AT$2),Xuat!$D$5:$D$1000,Loc!$A430)</f>
        <v>0</v>
      </c>
      <c r="AU430" s="7">
        <f>SUMIFS(Xuat!$G$5:$G$1000,Xuat!$C$5:$C$1000,DATE(Thang!$E$4,Thang!$C$4,AU$2),Xuat!$D$5:$D$1000,Loc!$A430)</f>
        <v>0</v>
      </c>
      <c r="AV430" s="7">
        <f>SUMIFS(Xuat!$G$5:$G$1000,Xuat!$C$5:$C$1000,DATE(Thang!$E$4,Thang!$C$4,AV$2),Xuat!$D$5:$D$1000,Loc!$A430)</f>
        <v>0</v>
      </c>
      <c r="AW430" s="7">
        <f>SUMIFS(Xuat!$G$5:$G$1000,Xuat!$C$5:$C$1000,DATE(Thang!$E$4,Thang!$C$4,AW$2),Xuat!$D$5:$D$1000,Loc!$A430)</f>
        <v>0</v>
      </c>
      <c r="AX430" s="7">
        <f>SUMIFS(Xuat!$G$5:$G$1000,Xuat!$C$5:$C$1000,DATE(Thang!$E$4,Thang!$C$4,AX$2),Xuat!$D$5:$D$1000,Loc!$A430)</f>
        <v>0</v>
      </c>
      <c r="AY430" s="7">
        <f>SUMIFS(Xuat!$G$5:$G$1000,Xuat!$C$5:$C$1000,DATE(Thang!$E$4,Thang!$C$4,AY$2),Xuat!$D$5:$D$1000,Loc!$A430)</f>
        <v>0</v>
      </c>
      <c r="AZ430" s="7">
        <f>SUMIFS(Xuat!$G$5:$G$1000,Xuat!$C$5:$C$1000,DATE(Thang!$E$4,Thang!$C$4,AZ$2),Xuat!$D$5:$D$1000,Loc!$A430)</f>
        <v>0</v>
      </c>
      <c r="BA430" s="7">
        <f>SUMIFS(Xuat!$G$5:$G$1000,Xuat!$C$5:$C$1000,DATE(Thang!$E$4,Thang!$C$4,BA$2),Xuat!$D$5:$D$1000,Loc!$A430)</f>
        <v>0</v>
      </c>
      <c r="BB430" s="7">
        <f>SUMIFS(Xuat!$G$5:$G$1000,Xuat!$C$5:$C$1000,DATE(Thang!$E$4,Thang!$C$4,BB$2),Xuat!$D$5:$D$1000,Loc!$A430)</f>
        <v>0</v>
      </c>
      <c r="BC430" s="7">
        <f>SUMIFS(Xuat!$G$5:$G$1000,Xuat!$C$5:$C$1000,DATE(Thang!$E$4,Thang!$C$4,BC$2),Xuat!$D$5:$D$1000,Loc!$A430)</f>
        <v>0</v>
      </c>
      <c r="BD430" s="7">
        <f>SUMIFS(Xuat!$G$5:$G$1000,Xuat!$C$5:$C$1000,DATE(Thang!$E$4,Thang!$C$4,BD$2),Xuat!$D$5:$D$1000,Loc!$A430)</f>
        <v>0</v>
      </c>
      <c r="BE430" s="7">
        <f>SUMIFS(Xuat!$G$5:$G$1000,Xuat!$C$5:$C$1000,DATE(Thang!$E$4,Thang!$C$4,BE$2),Xuat!$D$5:$D$1000,Loc!$A430)</f>
        <v>0</v>
      </c>
      <c r="BF430" s="7">
        <f>SUMIFS(Xuat!$G$5:$G$1000,Xuat!$C$5:$C$1000,DATE(Thang!$E$4,Thang!$C$4,BF$2),Xuat!$D$5:$D$1000,Loc!$A430)</f>
        <v>0</v>
      </c>
      <c r="BG430" s="7">
        <f>SUMIFS(Xuat!$G$5:$G$1000,Xuat!$C$5:$C$1000,DATE(Thang!$E$4,Thang!$C$4,BG$2),Xuat!$D$5:$D$1000,Loc!$A430)</f>
        <v>0</v>
      </c>
      <c r="BH430" s="7">
        <f>SUMIFS(Xuat!$G$5:$G$1000,Xuat!$C$5:$C$1000,DATE(Thang!$E$4,Thang!$C$4,BH$2),Xuat!$D$5:$D$1000,Loc!$A430)</f>
        <v>0</v>
      </c>
      <c r="BI430" s="7">
        <f>SUMIFS(Xuat!$G$5:$G$1000,Xuat!$C$5:$C$1000,DATE(Thang!$E$4,Thang!$C$4,BI$2),Xuat!$D$5:$D$1000,Loc!$A430)</f>
        <v>0</v>
      </c>
      <c r="BJ430" s="7">
        <f>SUMIFS(Xuat!$G$5:$G$1000,Xuat!$C$5:$C$1000,DATE(Thang!$E$4,Thang!$C$4,BJ$2),Xuat!$D$5:$D$1000,Loc!$A430)</f>
        <v>0</v>
      </c>
      <c r="BK430" s="7">
        <f>SUMIFS(Xuat!$G$5:$G$1000,Xuat!$C$5:$C$1000,DATE(Thang!$E$4,Thang!$C$4,BK$2),Xuat!$D$5:$D$1000,Loc!$A430)</f>
        <v>0</v>
      </c>
      <c r="BL430" s="7">
        <f>SUMIFS(Xuat!$G$5:$G$1000,Xuat!$C$5:$C$1000,DATE(Thang!$E$4,Thang!$C$4,BL$2),Xuat!$D$5:$D$1000,Loc!$A430)</f>
        <v>0</v>
      </c>
      <c r="BM430" s="7">
        <f>SUMIFS(Xuat!$G$5:$G$1000,Xuat!$C$5:$C$1000,DATE(Thang!$E$4,Thang!$C$4,BM$2),Xuat!$D$5:$D$1000,Loc!$A430)</f>
        <v>0</v>
      </c>
      <c r="BN430" s="7">
        <f>SUMIFS(Xuat!$G$5:$G$1000,Xuat!$C$5:$C$1000,DATE(Thang!$E$4,Thang!$C$4,BN$2),Xuat!$D$5:$D$1000,Loc!$A430)</f>
        <v>0</v>
      </c>
      <c r="BO430" s="7">
        <f>SUMIFS(Xuat!$G$5:$G$1000,Xuat!$C$5:$C$1000,DATE(Thang!$E$4,Thang!$C$4,BO$2),Xuat!$D$5:$D$1000,Loc!$A430)</f>
        <v>0</v>
      </c>
      <c r="BP430" s="7">
        <f>SUMIFS(Xuat!$G$5:$G$1000,Xuat!$C$5:$C$1000,DATE(Thang!$E$4,Thang!$C$4,BP$2),Xuat!$D$5:$D$1000,Loc!$A430)</f>
        <v>0</v>
      </c>
      <c r="BQ430" s="7">
        <f>SUMIFS(Xuat!$G$5:$G$1000,Xuat!$C$5:$C$1000,DATE(Thang!$E$4,Thang!$C$4,BQ$2),Xuat!$D$5:$D$1000,Loc!$A430)</f>
        <v>0</v>
      </c>
      <c r="BR430" s="7">
        <f>SUMIFS(Xuat!$G$5:$G$1000,Xuat!$C$5:$C$1000,DATE(Thang!$E$4,Thang!$C$4,BR$2),Xuat!$D$5:$D$1000,Loc!$A430)</f>
        <v>0</v>
      </c>
      <c r="BS430" s="7">
        <f>SUMIFS(Xuat!$G$5:$G$1000,Xuat!$C$5:$C$1000,DATE(Thang!$E$4,Thang!$C$4,BS$2),Xuat!$D$5:$D$1000,Loc!$A430)</f>
        <v>0</v>
      </c>
    </row>
    <row r="431" spans="1:71" x14ac:dyDescent="0.2">
      <c r="A431" s="2">
        <f>DM!C431</f>
        <v>0</v>
      </c>
      <c r="B431" s="3">
        <f>VLOOKUP(A431,Tondau!$B$5:$F$500,3,0)</f>
        <v>0</v>
      </c>
      <c r="C431" s="3">
        <f>VLOOKUP(Tinhgiavon!A431,Tondau!$B$5:$E$500,4,0)</f>
        <v>0</v>
      </c>
      <c r="D431" s="3">
        <f t="shared" si="32"/>
        <v>0</v>
      </c>
      <c r="E431" s="3">
        <f>SUMIF(Nhap!$F$5:$F$1000,Tinhgiavon!A431,Nhap!$K$5:$K$1000)</f>
        <v>0</v>
      </c>
      <c r="F431" s="3">
        <f t="shared" si="33"/>
        <v>0</v>
      </c>
      <c r="G431" s="3">
        <f t="shared" si="34"/>
        <v>0</v>
      </c>
      <c r="H431" s="3">
        <f t="shared" si="35"/>
        <v>0</v>
      </c>
      <c r="I431" s="3">
        <f t="shared" si="36"/>
        <v>0</v>
      </c>
      <c r="J431" s="7">
        <f>SUMIFS(Nhap!$I$5:$I$1000,Nhap!$E$5:$E$1000,DATE(Thang!$E$4,Thang!$C$4,Loc!$F$2),Nhap!$F$5:$F$1000,Loc!A431)</f>
        <v>0</v>
      </c>
      <c r="K431" s="7">
        <f>SUMIFS(Nhap!$I$5:$I$1000,Nhap!$E$5:$E$1000,DATE(Thang!$E$4,Thang!$C$4,Loc!$G$2),Nhap!$F$5:$F$1000,Loc!A431)</f>
        <v>0</v>
      </c>
      <c r="L431" s="7">
        <f>SUMIFS(Nhap!$I$5:$I$1000,Nhap!$E$5:$E$1000,DATE(Thang!$E$4,Thang!$C$4,Loc!$H$2),Nhap!$F$5:$F$1000,Loc!A431)</f>
        <v>0</v>
      </c>
      <c r="M431" s="7">
        <f>SUMIFS(Nhap!$I$5:$I$1000,Nhap!$E$5:$E$1000,DATE(Thang!$E$4,Thang!$C$4,Loc!$I$2),Nhap!$F$5:$F$1000,Loc!A431)</f>
        <v>0</v>
      </c>
      <c r="N431" s="7">
        <f>SUMIFS(Nhap!$I$5:$I$1000,Nhap!$E$5:$E$1000,DATE(Thang!$E$4,Thang!$C$4,Loc!$J$2),Nhap!$F$5:$F$1000,Loc!A431)</f>
        <v>0</v>
      </c>
      <c r="O431" s="7">
        <f>SUMIFS(Nhap!$I$5:$I$1000,Nhap!$E$5:$E$1000,DATE(Thang!$E$4,Thang!$C$4,Loc!$K$2),Nhap!$F$5:$F$1000,Loc!A431)</f>
        <v>0</v>
      </c>
      <c r="P431" s="7">
        <f>SUMIFS(Nhap!$I$5:$I$1000,Nhap!$E$5:$E$1000,DATE(Thang!$E$4,Thang!$C$4,Loc!$L$2),Nhap!$F$5:$F$1000,Loc!A431)</f>
        <v>0</v>
      </c>
      <c r="Q431" s="7">
        <f>SUMIFS(Nhap!$I$5:$I$1000,Nhap!$E$5:$E$1000,DATE(Thang!$E$4,Thang!$C$4,Loc!$M$2),Nhap!$F$5:$F$1000,Loc!A431)</f>
        <v>0</v>
      </c>
      <c r="R431" s="7">
        <f>SUMIFS(Nhap!$I$5:$I$1000,Nhap!$E$5:$E$1000,DATE(Thang!$E$4,Thang!$C$4,Loc!$N$2),Nhap!$F$5:$F$1000,Loc!A431)</f>
        <v>0</v>
      </c>
      <c r="S431" s="7">
        <f>SUMIFS(Nhap!$I$5:$I$1000,Nhap!$E$5:$E$1000,DATE(Thang!$E$4,Thang!$C$4,Loc!$O$2),Nhap!$F$5:$F$1000,Loc!A431)</f>
        <v>0</v>
      </c>
      <c r="T431" s="7">
        <f>SUMIFS(Nhap!$I$5:$I$1000,Nhap!$E$5:$E$1000,DATE(Thang!$E$4,Thang!$C$4,Loc!$P$2),Nhap!$F$5:$F$1000,Loc!A431)</f>
        <v>0</v>
      </c>
      <c r="U431" s="7">
        <f>SUMIFS(Nhap!$I$5:$I$1000,Nhap!$E$5:$E$1000,DATE(Thang!$E$4,Thang!$C$4,Loc!$Q$2),Nhap!$F$5:$F$1000,Loc!A431)</f>
        <v>0</v>
      </c>
      <c r="V431" s="7">
        <f>SUMIFS(Nhap!$I$5:$I$1000,Nhap!$E$5:$E$1000,DATE(Thang!$E$4,Thang!$C$4,Loc!$R$2),Nhap!$F$5:$F$1000,Loc!A431)</f>
        <v>0</v>
      </c>
      <c r="W431" s="7">
        <f>SUMIFS(Nhap!$I$5:$I$1000,Nhap!$E$5:$E$1000,DATE(Thang!$E$4,Thang!$C$4,Loc!$S$2),Nhap!$F$5:$F$1000,Loc!A431)</f>
        <v>0</v>
      </c>
      <c r="X431" s="7">
        <f>SUMIFS(Nhap!$I$5:$I$1000,Nhap!$E$5:$E$1000,DATE(Thang!$E$4,Thang!$C$4,Loc!$T$2),Nhap!$F$5:$F$1000,Loc!A431)</f>
        <v>0</v>
      </c>
      <c r="Y431" s="7">
        <f>SUMIFS(Nhap!$I$5:$I$1000,Nhap!$E$5:$E$1000,DATE(Thang!$E$4,Thang!$C$4,Loc!$U$2),Nhap!$F$5:$F$1000,Loc!A431)</f>
        <v>0</v>
      </c>
      <c r="Z431" s="7">
        <f>SUMIFS(Nhap!$I$5:$I$1000,Nhap!$E$5:$E$1000,DATE(Thang!$E$4,Thang!$C$4,Loc!$V$2),Nhap!$F$5:$F$1000,Loc!A431)</f>
        <v>0</v>
      </c>
      <c r="AA431" s="7">
        <f>SUMIFS(Nhap!$I$5:$I$1000,Nhap!$E$5:$E$1000,DATE(Thang!$E$4,Thang!$C$4,Loc!$W$2),Nhap!$F$5:$F$1000,Loc!A431)</f>
        <v>0</v>
      </c>
      <c r="AB431" s="7">
        <f>SUMIFS(Nhap!$I$5:$I$1000,Nhap!$E$5:$E$1000,DATE(Thang!$E$4,Thang!$C$4,Loc!$X$2),Nhap!$F$5:$F$1000,Loc!A431)</f>
        <v>0</v>
      </c>
      <c r="AC431" s="7">
        <f>SUMIFS(Nhap!$I$5:$I$1000,Nhap!$E$5:$E$1000,DATE(Thang!$E$4,Thang!$C$4,Loc!$Y$2),Nhap!$F$5:$F$1000,Loc!A431)</f>
        <v>0</v>
      </c>
      <c r="AD431" s="7">
        <f>SUMIFS(Nhap!$I$5:$I$1000,Nhap!$E$5:$E$1000,DATE(Thang!$E$4,Thang!$C$4,Loc!$Z$2),Nhap!$F$5:$F$1000,Loc!A431)</f>
        <v>0</v>
      </c>
      <c r="AE431" s="7">
        <f>SUMIFS(Nhap!$I$5:$I$1000,Nhap!$E$5:$E$1000,DATE(Thang!$E$4,Thang!$C$4,Loc!$AA$2),Nhap!$F$5:$F$1000,Loc!A431)</f>
        <v>0</v>
      </c>
      <c r="AF431" s="7">
        <f>SUMIFS(Nhap!$I$5:$I$1000,Nhap!$E$5:$E$1000,DATE(Thang!$E$4,Thang!$C$4,Loc!$AB$2),Nhap!$F$5:$F$1000,Loc!A431)</f>
        <v>0</v>
      </c>
      <c r="AG431" s="7">
        <f>SUMIFS(Nhap!$I$5:$I$1000,Nhap!$E$5:$E$1000,DATE(Thang!$E$4,Thang!$C$4,Loc!$AC$2),Nhap!$F$5:$F$1000,Loc!A431)</f>
        <v>0</v>
      </c>
      <c r="AH431" s="7">
        <f>SUMIFS(Nhap!$I$5:$I$1000,Nhap!$E$5:$E$1000,DATE(Thang!$E$4,Thang!$C$4,Loc!$AD$2),Nhap!$F$5:$F$1000,Loc!$A$5)</f>
        <v>0</v>
      </c>
      <c r="AI431" s="7">
        <f>SUMIFS(Nhap!$I$5:$I$1000,Nhap!$E$5:$E$1000,DATE(Thang!$E$4,Thang!$C$4,Loc!$AE$2),Nhap!$F$5:$F$1000,Loc!A431)</f>
        <v>0</v>
      </c>
      <c r="AJ431" s="7">
        <f>SUMIFS(Nhap!$I$5:$I$1000,Nhap!$E$5:$E$1000,DATE(Thang!$E$4,Thang!$C$4,Loc!$AF$2),Nhap!$F$5:$F$1000,Loc!A431)</f>
        <v>0</v>
      </c>
      <c r="AK431" s="7">
        <f>SUMIFS(Nhap!$I$5:$I$1000,Nhap!$E$5:$E$1000,DATE(Thang!$E$4,Thang!$C$4,Loc!$AG$2),Nhap!$F$5:$F$1000,Loc!A431)</f>
        <v>0</v>
      </c>
      <c r="AL431" s="7">
        <f>SUMIFS(Nhap!$I$5:$I$1000,Nhap!$E$5:$E$1000,DATE(Thang!$E$4,Thang!$C$4,Loc!$AH$2),Nhap!$F$5:$F$1000,Loc!A431)</f>
        <v>0</v>
      </c>
      <c r="AM431" s="7">
        <f>SUMIFS(Nhap!$I$5:$I$1000,Nhap!$E$5:$E$1000,DATE(Thang!$E$4,Thang!$C$4,Loc!$AI$2),Nhap!$F$5:$F$1000,Loc!A431)</f>
        <v>0</v>
      </c>
      <c r="AN431" s="7">
        <f>SUMIFS(Nhap!$I$5:$I$1000,Nhap!$E$5:$E$1000,DATE(Thang!$E$4,Thang!$C$4,Loc!$AJ$2),Nhap!$F$5:$F$1000,Loc!A431)</f>
        <v>0</v>
      </c>
      <c r="AO431" s="7">
        <f>SUMIFS(Xuat!$G$5:$G$1000,Xuat!$C$5:$C$1000,DATE(Thang!$E$4,Thang!$C$4,AO$2),Xuat!$D$5:$D$1000,Loc!$A431)</f>
        <v>0</v>
      </c>
      <c r="AP431" s="7">
        <f>SUMIFS(Xuat!$G$5:$G$1000,Xuat!$C$5:$C$1000,DATE(Thang!$E$4,Thang!$C$4,AP$2),Xuat!$D$5:$D$1000,Loc!$A431)</f>
        <v>0</v>
      </c>
      <c r="AQ431" s="7">
        <f>SUMIFS(Xuat!$G$5:$G$1000,Xuat!$C$5:$C$1000,DATE(Thang!$E$4,Thang!$C$4,AQ$2),Xuat!$D$5:$D$1000,Loc!$A431)</f>
        <v>0</v>
      </c>
      <c r="AR431" s="7">
        <f>SUMIFS(Xuat!$G$5:$G$1000,Xuat!$C$5:$C$1000,DATE(Thang!$E$4,Thang!$C$4,AR$2),Xuat!$D$5:$D$1000,Loc!$A431)</f>
        <v>0</v>
      </c>
      <c r="AS431" s="7">
        <f>SUMIFS(Xuat!$G$5:$G$1000,Xuat!$C$5:$C$1000,DATE(Thang!$E$4,Thang!$C$4,AS$2),Xuat!$D$5:$D$1000,Loc!$A431)</f>
        <v>0</v>
      </c>
      <c r="AT431" s="7">
        <f>SUMIFS(Xuat!$G$5:$G$1000,Xuat!$C$5:$C$1000,DATE(Thang!$E$4,Thang!$C$4,AT$2),Xuat!$D$5:$D$1000,Loc!$A431)</f>
        <v>0</v>
      </c>
      <c r="AU431" s="7">
        <f>SUMIFS(Xuat!$G$5:$G$1000,Xuat!$C$5:$C$1000,DATE(Thang!$E$4,Thang!$C$4,AU$2),Xuat!$D$5:$D$1000,Loc!$A431)</f>
        <v>0</v>
      </c>
      <c r="AV431" s="7">
        <f>SUMIFS(Xuat!$G$5:$G$1000,Xuat!$C$5:$C$1000,DATE(Thang!$E$4,Thang!$C$4,AV$2),Xuat!$D$5:$D$1000,Loc!$A431)</f>
        <v>0</v>
      </c>
      <c r="AW431" s="7">
        <f>SUMIFS(Xuat!$G$5:$G$1000,Xuat!$C$5:$C$1000,DATE(Thang!$E$4,Thang!$C$4,AW$2),Xuat!$D$5:$D$1000,Loc!$A431)</f>
        <v>0</v>
      </c>
      <c r="AX431" s="7">
        <f>SUMIFS(Xuat!$G$5:$G$1000,Xuat!$C$5:$C$1000,DATE(Thang!$E$4,Thang!$C$4,AX$2),Xuat!$D$5:$D$1000,Loc!$A431)</f>
        <v>0</v>
      </c>
      <c r="AY431" s="7">
        <f>SUMIFS(Xuat!$G$5:$G$1000,Xuat!$C$5:$C$1000,DATE(Thang!$E$4,Thang!$C$4,AY$2),Xuat!$D$5:$D$1000,Loc!$A431)</f>
        <v>0</v>
      </c>
      <c r="AZ431" s="7">
        <f>SUMIFS(Xuat!$G$5:$G$1000,Xuat!$C$5:$C$1000,DATE(Thang!$E$4,Thang!$C$4,AZ$2),Xuat!$D$5:$D$1000,Loc!$A431)</f>
        <v>0</v>
      </c>
      <c r="BA431" s="7">
        <f>SUMIFS(Xuat!$G$5:$G$1000,Xuat!$C$5:$C$1000,DATE(Thang!$E$4,Thang!$C$4,BA$2),Xuat!$D$5:$D$1000,Loc!$A431)</f>
        <v>0</v>
      </c>
      <c r="BB431" s="7">
        <f>SUMIFS(Xuat!$G$5:$G$1000,Xuat!$C$5:$C$1000,DATE(Thang!$E$4,Thang!$C$4,BB$2),Xuat!$D$5:$D$1000,Loc!$A431)</f>
        <v>0</v>
      </c>
      <c r="BC431" s="7">
        <f>SUMIFS(Xuat!$G$5:$G$1000,Xuat!$C$5:$C$1000,DATE(Thang!$E$4,Thang!$C$4,BC$2),Xuat!$D$5:$D$1000,Loc!$A431)</f>
        <v>0</v>
      </c>
      <c r="BD431" s="7">
        <f>SUMIFS(Xuat!$G$5:$G$1000,Xuat!$C$5:$C$1000,DATE(Thang!$E$4,Thang!$C$4,BD$2),Xuat!$D$5:$D$1000,Loc!$A431)</f>
        <v>0</v>
      </c>
      <c r="BE431" s="7">
        <f>SUMIFS(Xuat!$G$5:$G$1000,Xuat!$C$5:$C$1000,DATE(Thang!$E$4,Thang!$C$4,BE$2),Xuat!$D$5:$D$1000,Loc!$A431)</f>
        <v>0</v>
      </c>
      <c r="BF431" s="7">
        <f>SUMIFS(Xuat!$G$5:$G$1000,Xuat!$C$5:$C$1000,DATE(Thang!$E$4,Thang!$C$4,BF$2),Xuat!$D$5:$D$1000,Loc!$A431)</f>
        <v>0</v>
      </c>
      <c r="BG431" s="7">
        <f>SUMIFS(Xuat!$G$5:$G$1000,Xuat!$C$5:$C$1000,DATE(Thang!$E$4,Thang!$C$4,BG$2),Xuat!$D$5:$D$1000,Loc!$A431)</f>
        <v>0</v>
      </c>
      <c r="BH431" s="7">
        <f>SUMIFS(Xuat!$G$5:$G$1000,Xuat!$C$5:$C$1000,DATE(Thang!$E$4,Thang!$C$4,BH$2),Xuat!$D$5:$D$1000,Loc!$A431)</f>
        <v>0</v>
      </c>
      <c r="BI431" s="7">
        <f>SUMIFS(Xuat!$G$5:$G$1000,Xuat!$C$5:$C$1000,DATE(Thang!$E$4,Thang!$C$4,BI$2),Xuat!$D$5:$D$1000,Loc!$A431)</f>
        <v>0</v>
      </c>
      <c r="BJ431" s="7">
        <f>SUMIFS(Xuat!$G$5:$G$1000,Xuat!$C$5:$C$1000,DATE(Thang!$E$4,Thang!$C$4,BJ$2),Xuat!$D$5:$D$1000,Loc!$A431)</f>
        <v>0</v>
      </c>
      <c r="BK431" s="7">
        <f>SUMIFS(Xuat!$G$5:$G$1000,Xuat!$C$5:$C$1000,DATE(Thang!$E$4,Thang!$C$4,BK$2),Xuat!$D$5:$D$1000,Loc!$A431)</f>
        <v>0</v>
      </c>
      <c r="BL431" s="7">
        <f>SUMIFS(Xuat!$G$5:$G$1000,Xuat!$C$5:$C$1000,DATE(Thang!$E$4,Thang!$C$4,BL$2),Xuat!$D$5:$D$1000,Loc!$A431)</f>
        <v>0</v>
      </c>
      <c r="BM431" s="7">
        <f>SUMIFS(Xuat!$G$5:$G$1000,Xuat!$C$5:$C$1000,DATE(Thang!$E$4,Thang!$C$4,BM$2),Xuat!$D$5:$D$1000,Loc!$A431)</f>
        <v>0</v>
      </c>
      <c r="BN431" s="7">
        <f>SUMIFS(Xuat!$G$5:$G$1000,Xuat!$C$5:$C$1000,DATE(Thang!$E$4,Thang!$C$4,BN$2),Xuat!$D$5:$D$1000,Loc!$A431)</f>
        <v>0</v>
      </c>
      <c r="BO431" s="7">
        <f>SUMIFS(Xuat!$G$5:$G$1000,Xuat!$C$5:$C$1000,DATE(Thang!$E$4,Thang!$C$4,BO$2),Xuat!$D$5:$D$1000,Loc!$A431)</f>
        <v>0</v>
      </c>
      <c r="BP431" s="7">
        <f>SUMIFS(Xuat!$G$5:$G$1000,Xuat!$C$5:$C$1000,DATE(Thang!$E$4,Thang!$C$4,BP$2),Xuat!$D$5:$D$1000,Loc!$A431)</f>
        <v>0</v>
      </c>
      <c r="BQ431" s="7">
        <f>SUMIFS(Xuat!$G$5:$G$1000,Xuat!$C$5:$C$1000,DATE(Thang!$E$4,Thang!$C$4,BQ$2),Xuat!$D$5:$D$1000,Loc!$A431)</f>
        <v>0</v>
      </c>
      <c r="BR431" s="7">
        <f>SUMIFS(Xuat!$G$5:$G$1000,Xuat!$C$5:$C$1000,DATE(Thang!$E$4,Thang!$C$4,BR$2),Xuat!$D$5:$D$1000,Loc!$A431)</f>
        <v>0</v>
      </c>
      <c r="BS431" s="7">
        <f>SUMIFS(Xuat!$G$5:$G$1000,Xuat!$C$5:$C$1000,DATE(Thang!$E$4,Thang!$C$4,BS$2),Xuat!$D$5:$D$1000,Loc!$A431)</f>
        <v>0</v>
      </c>
    </row>
    <row r="432" spans="1:71" x14ac:dyDescent="0.2">
      <c r="A432" s="2">
        <f>DM!C432</f>
        <v>0</v>
      </c>
      <c r="B432" s="3">
        <f>VLOOKUP(A432,Tondau!$B$5:$F$500,3,0)</f>
        <v>0</v>
      </c>
      <c r="C432" s="3">
        <f>VLOOKUP(Tinhgiavon!A432,Tondau!$B$5:$E$500,4,0)</f>
        <v>0</v>
      </c>
      <c r="D432" s="3">
        <f t="shared" si="32"/>
        <v>0</v>
      </c>
      <c r="E432" s="3">
        <f>SUMIF(Nhap!$F$5:$F$1000,Tinhgiavon!A432,Nhap!$K$5:$K$1000)</f>
        <v>0</v>
      </c>
      <c r="F432" s="3">
        <f t="shared" si="33"/>
        <v>0</v>
      </c>
      <c r="G432" s="3">
        <f t="shared" si="34"/>
        <v>0</v>
      </c>
      <c r="H432" s="3">
        <f t="shared" si="35"/>
        <v>0</v>
      </c>
      <c r="I432" s="3">
        <f t="shared" si="36"/>
        <v>0</v>
      </c>
      <c r="J432" s="7">
        <f>SUMIFS(Nhap!$I$5:$I$1000,Nhap!$E$5:$E$1000,DATE(Thang!$E$4,Thang!$C$4,Loc!$F$2),Nhap!$F$5:$F$1000,Loc!A432)</f>
        <v>0</v>
      </c>
      <c r="K432" s="7">
        <f>SUMIFS(Nhap!$I$5:$I$1000,Nhap!$E$5:$E$1000,DATE(Thang!$E$4,Thang!$C$4,Loc!$G$2),Nhap!$F$5:$F$1000,Loc!A432)</f>
        <v>0</v>
      </c>
      <c r="L432" s="7">
        <f>SUMIFS(Nhap!$I$5:$I$1000,Nhap!$E$5:$E$1000,DATE(Thang!$E$4,Thang!$C$4,Loc!$H$2),Nhap!$F$5:$F$1000,Loc!A432)</f>
        <v>0</v>
      </c>
      <c r="M432" s="7">
        <f>SUMIFS(Nhap!$I$5:$I$1000,Nhap!$E$5:$E$1000,DATE(Thang!$E$4,Thang!$C$4,Loc!$I$2),Nhap!$F$5:$F$1000,Loc!A432)</f>
        <v>0</v>
      </c>
      <c r="N432" s="7">
        <f>SUMIFS(Nhap!$I$5:$I$1000,Nhap!$E$5:$E$1000,DATE(Thang!$E$4,Thang!$C$4,Loc!$J$2),Nhap!$F$5:$F$1000,Loc!A432)</f>
        <v>0</v>
      </c>
      <c r="O432" s="7">
        <f>SUMIFS(Nhap!$I$5:$I$1000,Nhap!$E$5:$E$1000,DATE(Thang!$E$4,Thang!$C$4,Loc!$K$2),Nhap!$F$5:$F$1000,Loc!A432)</f>
        <v>0</v>
      </c>
      <c r="P432" s="7">
        <f>SUMIFS(Nhap!$I$5:$I$1000,Nhap!$E$5:$E$1000,DATE(Thang!$E$4,Thang!$C$4,Loc!$L$2),Nhap!$F$5:$F$1000,Loc!A432)</f>
        <v>0</v>
      </c>
      <c r="Q432" s="7">
        <f>SUMIFS(Nhap!$I$5:$I$1000,Nhap!$E$5:$E$1000,DATE(Thang!$E$4,Thang!$C$4,Loc!$M$2),Nhap!$F$5:$F$1000,Loc!A432)</f>
        <v>0</v>
      </c>
      <c r="R432" s="7">
        <f>SUMIFS(Nhap!$I$5:$I$1000,Nhap!$E$5:$E$1000,DATE(Thang!$E$4,Thang!$C$4,Loc!$N$2),Nhap!$F$5:$F$1000,Loc!A432)</f>
        <v>0</v>
      </c>
      <c r="S432" s="7">
        <f>SUMIFS(Nhap!$I$5:$I$1000,Nhap!$E$5:$E$1000,DATE(Thang!$E$4,Thang!$C$4,Loc!$O$2),Nhap!$F$5:$F$1000,Loc!A432)</f>
        <v>0</v>
      </c>
      <c r="T432" s="7">
        <f>SUMIFS(Nhap!$I$5:$I$1000,Nhap!$E$5:$E$1000,DATE(Thang!$E$4,Thang!$C$4,Loc!$P$2),Nhap!$F$5:$F$1000,Loc!A432)</f>
        <v>0</v>
      </c>
      <c r="U432" s="7">
        <f>SUMIFS(Nhap!$I$5:$I$1000,Nhap!$E$5:$E$1000,DATE(Thang!$E$4,Thang!$C$4,Loc!$Q$2),Nhap!$F$5:$F$1000,Loc!A432)</f>
        <v>0</v>
      </c>
      <c r="V432" s="7">
        <f>SUMIFS(Nhap!$I$5:$I$1000,Nhap!$E$5:$E$1000,DATE(Thang!$E$4,Thang!$C$4,Loc!$R$2),Nhap!$F$5:$F$1000,Loc!A432)</f>
        <v>0</v>
      </c>
      <c r="W432" s="7">
        <f>SUMIFS(Nhap!$I$5:$I$1000,Nhap!$E$5:$E$1000,DATE(Thang!$E$4,Thang!$C$4,Loc!$S$2),Nhap!$F$5:$F$1000,Loc!A432)</f>
        <v>0</v>
      </c>
      <c r="X432" s="7">
        <f>SUMIFS(Nhap!$I$5:$I$1000,Nhap!$E$5:$E$1000,DATE(Thang!$E$4,Thang!$C$4,Loc!$T$2),Nhap!$F$5:$F$1000,Loc!A432)</f>
        <v>0</v>
      </c>
      <c r="Y432" s="7">
        <f>SUMIFS(Nhap!$I$5:$I$1000,Nhap!$E$5:$E$1000,DATE(Thang!$E$4,Thang!$C$4,Loc!$U$2),Nhap!$F$5:$F$1000,Loc!A432)</f>
        <v>0</v>
      </c>
      <c r="Z432" s="7">
        <f>SUMIFS(Nhap!$I$5:$I$1000,Nhap!$E$5:$E$1000,DATE(Thang!$E$4,Thang!$C$4,Loc!$V$2),Nhap!$F$5:$F$1000,Loc!A432)</f>
        <v>0</v>
      </c>
      <c r="AA432" s="7">
        <f>SUMIFS(Nhap!$I$5:$I$1000,Nhap!$E$5:$E$1000,DATE(Thang!$E$4,Thang!$C$4,Loc!$W$2),Nhap!$F$5:$F$1000,Loc!A432)</f>
        <v>0</v>
      </c>
      <c r="AB432" s="7">
        <f>SUMIFS(Nhap!$I$5:$I$1000,Nhap!$E$5:$E$1000,DATE(Thang!$E$4,Thang!$C$4,Loc!$X$2),Nhap!$F$5:$F$1000,Loc!A432)</f>
        <v>0</v>
      </c>
      <c r="AC432" s="7">
        <f>SUMIFS(Nhap!$I$5:$I$1000,Nhap!$E$5:$E$1000,DATE(Thang!$E$4,Thang!$C$4,Loc!$Y$2),Nhap!$F$5:$F$1000,Loc!A432)</f>
        <v>0</v>
      </c>
      <c r="AD432" s="7">
        <f>SUMIFS(Nhap!$I$5:$I$1000,Nhap!$E$5:$E$1000,DATE(Thang!$E$4,Thang!$C$4,Loc!$Z$2),Nhap!$F$5:$F$1000,Loc!A432)</f>
        <v>0</v>
      </c>
      <c r="AE432" s="7">
        <f>SUMIFS(Nhap!$I$5:$I$1000,Nhap!$E$5:$E$1000,DATE(Thang!$E$4,Thang!$C$4,Loc!$AA$2),Nhap!$F$5:$F$1000,Loc!A432)</f>
        <v>0</v>
      </c>
      <c r="AF432" s="7">
        <f>SUMIFS(Nhap!$I$5:$I$1000,Nhap!$E$5:$E$1000,DATE(Thang!$E$4,Thang!$C$4,Loc!$AB$2),Nhap!$F$5:$F$1000,Loc!A432)</f>
        <v>0</v>
      </c>
      <c r="AG432" s="7">
        <f>SUMIFS(Nhap!$I$5:$I$1000,Nhap!$E$5:$E$1000,DATE(Thang!$E$4,Thang!$C$4,Loc!$AC$2),Nhap!$F$5:$F$1000,Loc!A432)</f>
        <v>0</v>
      </c>
      <c r="AH432" s="7">
        <f>SUMIFS(Nhap!$I$5:$I$1000,Nhap!$E$5:$E$1000,DATE(Thang!$E$4,Thang!$C$4,Loc!$AD$2),Nhap!$F$5:$F$1000,Loc!$A$5)</f>
        <v>0</v>
      </c>
      <c r="AI432" s="7">
        <f>SUMIFS(Nhap!$I$5:$I$1000,Nhap!$E$5:$E$1000,DATE(Thang!$E$4,Thang!$C$4,Loc!$AE$2),Nhap!$F$5:$F$1000,Loc!A432)</f>
        <v>0</v>
      </c>
      <c r="AJ432" s="7">
        <f>SUMIFS(Nhap!$I$5:$I$1000,Nhap!$E$5:$E$1000,DATE(Thang!$E$4,Thang!$C$4,Loc!$AF$2),Nhap!$F$5:$F$1000,Loc!A432)</f>
        <v>0</v>
      </c>
      <c r="AK432" s="7">
        <f>SUMIFS(Nhap!$I$5:$I$1000,Nhap!$E$5:$E$1000,DATE(Thang!$E$4,Thang!$C$4,Loc!$AG$2),Nhap!$F$5:$F$1000,Loc!A432)</f>
        <v>0</v>
      </c>
      <c r="AL432" s="7">
        <f>SUMIFS(Nhap!$I$5:$I$1000,Nhap!$E$5:$E$1000,DATE(Thang!$E$4,Thang!$C$4,Loc!$AH$2),Nhap!$F$5:$F$1000,Loc!A432)</f>
        <v>0</v>
      </c>
      <c r="AM432" s="7">
        <f>SUMIFS(Nhap!$I$5:$I$1000,Nhap!$E$5:$E$1000,DATE(Thang!$E$4,Thang!$C$4,Loc!$AI$2),Nhap!$F$5:$F$1000,Loc!A432)</f>
        <v>0</v>
      </c>
      <c r="AN432" s="7">
        <f>SUMIFS(Nhap!$I$5:$I$1000,Nhap!$E$5:$E$1000,DATE(Thang!$E$4,Thang!$C$4,Loc!$AJ$2),Nhap!$F$5:$F$1000,Loc!A432)</f>
        <v>0</v>
      </c>
      <c r="AO432" s="7">
        <f>SUMIFS(Xuat!$G$5:$G$1000,Xuat!$C$5:$C$1000,DATE(Thang!$E$4,Thang!$C$4,AO$2),Xuat!$D$5:$D$1000,Loc!$A432)</f>
        <v>0</v>
      </c>
      <c r="AP432" s="7">
        <f>SUMIFS(Xuat!$G$5:$G$1000,Xuat!$C$5:$C$1000,DATE(Thang!$E$4,Thang!$C$4,AP$2),Xuat!$D$5:$D$1000,Loc!$A432)</f>
        <v>0</v>
      </c>
      <c r="AQ432" s="7">
        <f>SUMIFS(Xuat!$G$5:$G$1000,Xuat!$C$5:$C$1000,DATE(Thang!$E$4,Thang!$C$4,AQ$2),Xuat!$D$5:$D$1000,Loc!$A432)</f>
        <v>0</v>
      </c>
      <c r="AR432" s="7">
        <f>SUMIFS(Xuat!$G$5:$G$1000,Xuat!$C$5:$C$1000,DATE(Thang!$E$4,Thang!$C$4,AR$2),Xuat!$D$5:$D$1000,Loc!$A432)</f>
        <v>0</v>
      </c>
      <c r="AS432" s="7">
        <f>SUMIFS(Xuat!$G$5:$G$1000,Xuat!$C$5:$C$1000,DATE(Thang!$E$4,Thang!$C$4,AS$2),Xuat!$D$5:$D$1000,Loc!$A432)</f>
        <v>0</v>
      </c>
      <c r="AT432" s="7">
        <f>SUMIFS(Xuat!$G$5:$G$1000,Xuat!$C$5:$C$1000,DATE(Thang!$E$4,Thang!$C$4,AT$2),Xuat!$D$5:$D$1000,Loc!$A432)</f>
        <v>0</v>
      </c>
      <c r="AU432" s="7">
        <f>SUMIFS(Xuat!$G$5:$G$1000,Xuat!$C$5:$C$1000,DATE(Thang!$E$4,Thang!$C$4,AU$2),Xuat!$D$5:$D$1000,Loc!$A432)</f>
        <v>0</v>
      </c>
      <c r="AV432" s="7">
        <f>SUMIFS(Xuat!$G$5:$G$1000,Xuat!$C$5:$C$1000,DATE(Thang!$E$4,Thang!$C$4,AV$2),Xuat!$D$5:$D$1000,Loc!$A432)</f>
        <v>0</v>
      </c>
      <c r="AW432" s="7">
        <f>SUMIFS(Xuat!$G$5:$G$1000,Xuat!$C$5:$C$1000,DATE(Thang!$E$4,Thang!$C$4,AW$2),Xuat!$D$5:$D$1000,Loc!$A432)</f>
        <v>0</v>
      </c>
      <c r="AX432" s="7">
        <f>SUMIFS(Xuat!$G$5:$G$1000,Xuat!$C$5:$C$1000,DATE(Thang!$E$4,Thang!$C$4,AX$2),Xuat!$D$5:$D$1000,Loc!$A432)</f>
        <v>0</v>
      </c>
      <c r="AY432" s="7">
        <f>SUMIFS(Xuat!$G$5:$G$1000,Xuat!$C$5:$C$1000,DATE(Thang!$E$4,Thang!$C$4,AY$2),Xuat!$D$5:$D$1000,Loc!$A432)</f>
        <v>0</v>
      </c>
      <c r="AZ432" s="7">
        <f>SUMIFS(Xuat!$G$5:$G$1000,Xuat!$C$5:$C$1000,DATE(Thang!$E$4,Thang!$C$4,AZ$2),Xuat!$D$5:$D$1000,Loc!$A432)</f>
        <v>0</v>
      </c>
      <c r="BA432" s="7">
        <f>SUMIFS(Xuat!$G$5:$G$1000,Xuat!$C$5:$C$1000,DATE(Thang!$E$4,Thang!$C$4,BA$2),Xuat!$D$5:$D$1000,Loc!$A432)</f>
        <v>0</v>
      </c>
      <c r="BB432" s="7">
        <f>SUMIFS(Xuat!$G$5:$G$1000,Xuat!$C$5:$C$1000,DATE(Thang!$E$4,Thang!$C$4,BB$2),Xuat!$D$5:$D$1000,Loc!$A432)</f>
        <v>0</v>
      </c>
      <c r="BC432" s="7">
        <f>SUMIFS(Xuat!$G$5:$G$1000,Xuat!$C$5:$C$1000,DATE(Thang!$E$4,Thang!$C$4,BC$2),Xuat!$D$5:$D$1000,Loc!$A432)</f>
        <v>0</v>
      </c>
      <c r="BD432" s="7">
        <f>SUMIFS(Xuat!$G$5:$G$1000,Xuat!$C$5:$C$1000,DATE(Thang!$E$4,Thang!$C$4,BD$2),Xuat!$D$5:$D$1000,Loc!$A432)</f>
        <v>0</v>
      </c>
      <c r="BE432" s="7">
        <f>SUMIFS(Xuat!$G$5:$G$1000,Xuat!$C$5:$C$1000,DATE(Thang!$E$4,Thang!$C$4,BE$2),Xuat!$D$5:$D$1000,Loc!$A432)</f>
        <v>0</v>
      </c>
      <c r="BF432" s="7">
        <f>SUMIFS(Xuat!$G$5:$G$1000,Xuat!$C$5:$C$1000,DATE(Thang!$E$4,Thang!$C$4,BF$2),Xuat!$D$5:$D$1000,Loc!$A432)</f>
        <v>0</v>
      </c>
      <c r="BG432" s="7">
        <f>SUMIFS(Xuat!$G$5:$G$1000,Xuat!$C$5:$C$1000,DATE(Thang!$E$4,Thang!$C$4,BG$2),Xuat!$D$5:$D$1000,Loc!$A432)</f>
        <v>0</v>
      </c>
      <c r="BH432" s="7">
        <f>SUMIFS(Xuat!$G$5:$G$1000,Xuat!$C$5:$C$1000,DATE(Thang!$E$4,Thang!$C$4,BH$2),Xuat!$D$5:$D$1000,Loc!$A432)</f>
        <v>0</v>
      </c>
      <c r="BI432" s="7">
        <f>SUMIFS(Xuat!$G$5:$G$1000,Xuat!$C$5:$C$1000,DATE(Thang!$E$4,Thang!$C$4,BI$2),Xuat!$D$5:$D$1000,Loc!$A432)</f>
        <v>0</v>
      </c>
      <c r="BJ432" s="7">
        <f>SUMIFS(Xuat!$G$5:$G$1000,Xuat!$C$5:$C$1000,DATE(Thang!$E$4,Thang!$C$4,BJ$2),Xuat!$D$5:$D$1000,Loc!$A432)</f>
        <v>0</v>
      </c>
      <c r="BK432" s="7">
        <f>SUMIFS(Xuat!$G$5:$G$1000,Xuat!$C$5:$C$1000,DATE(Thang!$E$4,Thang!$C$4,BK$2),Xuat!$D$5:$D$1000,Loc!$A432)</f>
        <v>0</v>
      </c>
      <c r="BL432" s="7">
        <f>SUMIFS(Xuat!$G$5:$G$1000,Xuat!$C$5:$C$1000,DATE(Thang!$E$4,Thang!$C$4,BL$2),Xuat!$D$5:$D$1000,Loc!$A432)</f>
        <v>0</v>
      </c>
      <c r="BM432" s="7">
        <f>SUMIFS(Xuat!$G$5:$G$1000,Xuat!$C$5:$C$1000,DATE(Thang!$E$4,Thang!$C$4,BM$2),Xuat!$D$5:$D$1000,Loc!$A432)</f>
        <v>0</v>
      </c>
      <c r="BN432" s="7">
        <f>SUMIFS(Xuat!$G$5:$G$1000,Xuat!$C$5:$C$1000,DATE(Thang!$E$4,Thang!$C$4,BN$2),Xuat!$D$5:$D$1000,Loc!$A432)</f>
        <v>0</v>
      </c>
      <c r="BO432" s="7">
        <f>SUMIFS(Xuat!$G$5:$G$1000,Xuat!$C$5:$C$1000,DATE(Thang!$E$4,Thang!$C$4,BO$2),Xuat!$D$5:$D$1000,Loc!$A432)</f>
        <v>0</v>
      </c>
      <c r="BP432" s="7">
        <f>SUMIFS(Xuat!$G$5:$G$1000,Xuat!$C$5:$C$1000,DATE(Thang!$E$4,Thang!$C$4,BP$2),Xuat!$D$5:$D$1000,Loc!$A432)</f>
        <v>0</v>
      </c>
      <c r="BQ432" s="7">
        <f>SUMIFS(Xuat!$G$5:$G$1000,Xuat!$C$5:$C$1000,DATE(Thang!$E$4,Thang!$C$4,BQ$2),Xuat!$D$5:$D$1000,Loc!$A432)</f>
        <v>0</v>
      </c>
      <c r="BR432" s="7">
        <f>SUMIFS(Xuat!$G$5:$G$1000,Xuat!$C$5:$C$1000,DATE(Thang!$E$4,Thang!$C$4,BR$2),Xuat!$D$5:$D$1000,Loc!$A432)</f>
        <v>0</v>
      </c>
      <c r="BS432" s="7">
        <f>SUMIFS(Xuat!$G$5:$G$1000,Xuat!$C$5:$C$1000,DATE(Thang!$E$4,Thang!$C$4,BS$2),Xuat!$D$5:$D$1000,Loc!$A432)</f>
        <v>0</v>
      </c>
    </row>
    <row r="433" spans="1:71" x14ac:dyDescent="0.2">
      <c r="A433" s="2">
        <f>DM!C433</f>
        <v>0</v>
      </c>
      <c r="B433" s="3">
        <f>VLOOKUP(A433,Tondau!$B$5:$F$500,3,0)</f>
        <v>0</v>
      </c>
      <c r="C433" s="3">
        <f>VLOOKUP(Tinhgiavon!A433,Tondau!$B$5:$E$500,4,0)</f>
        <v>0</v>
      </c>
      <c r="D433" s="3">
        <f t="shared" si="32"/>
        <v>0</v>
      </c>
      <c r="E433" s="3">
        <f>SUMIF(Nhap!$F$5:$F$1000,Tinhgiavon!A433,Nhap!$K$5:$K$1000)</f>
        <v>0</v>
      </c>
      <c r="F433" s="3">
        <f t="shared" si="33"/>
        <v>0</v>
      </c>
      <c r="G433" s="3">
        <f t="shared" si="34"/>
        <v>0</v>
      </c>
      <c r="H433" s="3">
        <f t="shared" si="35"/>
        <v>0</v>
      </c>
      <c r="I433" s="3">
        <f t="shared" si="36"/>
        <v>0</v>
      </c>
      <c r="J433" s="7">
        <f>SUMIFS(Nhap!$I$5:$I$1000,Nhap!$E$5:$E$1000,DATE(Thang!$E$4,Thang!$C$4,Loc!$F$2),Nhap!$F$5:$F$1000,Loc!A433)</f>
        <v>0</v>
      </c>
      <c r="K433" s="7">
        <f>SUMIFS(Nhap!$I$5:$I$1000,Nhap!$E$5:$E$1000,DATE(Thang!$E$4,Thang!$C$4,Loc!$G$2),Nhap!$F$5:$F$1000,Loc!A433)</f>
        <v>0</v>
      </c>
      <c r="L433" s="7">
        <f>SUMIFS(Nhap!$I$5:$I$1000,Nhap!$E$5:$E$1000,DATE(Thang!$E$4,Thang!$C$4,Loc!$H$2),Nhap!$F$5:$F$1000,Loc!A433)</f>
        <v>0</v>
      </c>
      <c r="M433" s="7">
        <f>SUMIFS(Nhap!$I$5:$I$1000,Nhap!$E$5:$E$1000,DATE(Thang!$E$4,Thang!$C$4,Loc!$I$2),Nhap!$F$5:$F$1000,Loc!A433)</f>
        <v>0</v>
      </c>
      <c r="N433" s="7">
        <f>SUMIFS(Nhap!$I$5:$I$1000,Nhap!$E$5:$E$1000,DATE(Thang!$E$4,Thang!$C$4,Loc!$J$2),Nhap!$F$5:$F$1000,Loc!A433)</f>
        <v>0</v>
      </c>
      <c r="O433" s="7">
        <f>SUMIFS(Nhap!$I$5:$I$1000,Nhap!$E$5:$E$1000,DATE(Thang!$E$4,Thang!$C$4,Loc!$K$2),Nhap!$F$5:$F$1000,Loc!A433)</f>
        <v>0</v>
      </c>
      <c r="P433" s="7">
        <f>SUMIFS(Nhap!$I$5:$I$1000,Nhap!$E$5:$E$1000,DATE(Thang!$E$4,Thang!$C$4,Loc!$L$2),Nhap!$F$5:$F$1000,Loc!A433)</f>
        <v>0</v>
      </c>
      <c r="Q433" s="7">
        <f>SUMIFS(Nhap!$I$5:$I$1000,Nhap!$E$5:$E$1000,DATE(Thang!$E$4,Thang!$C$4,Loc!$M$2),Nhap!$F$5:$F$1000,Loc!A433)</f>
        <v>0</v>
      </c>
      <c r="R433" s="7">
        <f>SUMIFS(Nhap!$I$5:$I$1000,Nhap!$E$5:$E$1000,DATE(Thang!$E$4,Thang!$C$4,Loc!$N$2),Nhap!$F$5:$F$1000,Loc!A433)</f>
        <v>0</v>
      </c>
      <c r="S433" s="7">
        <f>SUMIFS(Nhap!$I$5:$I$1000,Nhap!$E$5:$E$1000,DATE(Thang!$E$4,Thang!$C$4,Loc!$O$2),Nhap!$F$5:$F$1000,Loc!A433)</f>
        <v>0</v>
      </c>
      <c r="T433" s="7">
        <f>SUMIFS(Nhap!$I$5:$I$1000,Nhap!$E$5:$E$1000,DATE(Thang!$E$4,Thang!$C$4,Loc!$P$2),Nhap!$F$5:$F$1000,Loc!A433)</f>
        <v>0</v>
      </c>
      <c r="U433" s="7">
        <f>SUMIFS(Nhap!$I$5:$I$1000,Nhap!$E$5:$E$1000,DATE(Thang!$E$4,Thang!$C$4,Loc!$Q$2),Nhap!$F$5:$F$1000,Loc!A433)</f>
        <v>0</v>
      </c>
      <c r="V433" s="7">
        <f>SUMIFS(Nhap!$I$5:$I$1000,Nhap!$E$5:$E$1000,DATE(Thang!$E$4,Thang!$C$4,Loc!$R$2),Nhap!$F$5:$F$1000,Loc!A433)</f>
        <v>0</v>
      </c>
      <c r="W433" s="7">
        <f>SUMIFS(Nhap!$I$5:$I$1000,Nhap!$E$5:$E$1000,DATE(Thang!$E$4,Thang!$C$4,Loc!$S$2),Nhap!$F$5:$F$1000,Loc!A433)</f>
        <v>0</v>
      </c>
      <c r="X433" s="7">
        <f>SUMIFS(Nhap!$I$5:$I$1000,Nhap!$E$5:$E$1000,DATE(Thang!$E$4,Thang!$C$4,Loc!$T$2),Nhap!$F$5:$F$1000,Loc!A433)</f>
        <v>0</v>
      </c>
      <c r="Y433" s="7">
        <f>SUMIFS(Nhap!$I$5:$I$1000,Nhap!$E$5:$E$1000,DATE(Thang!$E$4,Thang!$C$4,Loc!$U$2),Nhap!$F$5:$F$1000,Loc!A433)</f>
        <v>0</v>
      </c>
      <c r="Z433" s="7">
        <f>SUMIFS(Nhap!$I$5:$I$1000,Nhap!$E$5:$E$1000,DATE(Thang!$E$4,Thang!$C$4,Loc!$V$2),Nhap!$F$5:$F$1000,Loc!A433)</f>
        <v>0</v>
      </c>
      <c r="AA433" s="7">
        <f>SUMIFS(Nhap!$I$5:$I$1000,Nhap!$E$5:$E$1000,DATE(Thang!$E$4,Thang!$C$4,Loc!$W$2),Nhap!$F$5:$F$1000,Loc!A433)</f>
        <v>0</v>
      </c>
      <c r="AB433" s="7">
        <f>SUMIFS(Nhap!$I$5:$I$1000,Nhap!$E$5:$E$1000,DATE(Thang!$E$4,Thang!$C$4,Loc!$X$2),Nhap!$F$5:$F$1000,Loc!A433)</f>
        <v>0</v>
      </c>
      <c r="AC433" s="7">
        <f>SUMIFS(Nhap!$I$5:$I$1000,Nhap!$E$5:$E$1000,DATE(Thang!$E$4,Thang!$C$4,Loc!$Y$2),Nhap!$F$5:$F$1000,Loc!A433)</f>
        <v>0</v>
      </c>
      <c r="AD433" s="7">
        <f>SUMIFS(Nhap!$I$5:$I$1000,Nhap!$E$5:$E$1000,DATE(Thang!$E$4,Thang!$C$4,Loc!$Z$2),Nhap!$F$5:$F$1000,Loc!A433)</f>
        <v>0</v>
      </c>
      <c r="AE433" s="7">
        <f>SUMIFS(Nhap!$I$5:$I$1000,Nhap!$E$5:$E$1000,DATE(Thang!$E$4,Thang!$C$4,Loc!$AA$2),Nhap!$F$5:$F$1000,Loc!A433)</f>
        <v>0</v>
      </c>
      <c r="AF433" s="7">
        <f>SUMIFS(Nhap!$I$5:$I$1000,Nhap!$E$5:$E$1000,DATE(Thang!$E$4,Thang!$C$4,Loc!$AB$2),Nhap!$F$5:$F$1000,Loc!A433)</f>
        <v>0</v>
      </c>
      <c r="AG433" s="7">
        <f>SUMIFS(Nhap!$I$5:$I$1000,Nhap!$E$5:$E$1000,DATE(Thang!$E$4,Thang!$C$4,Loc!$AC$2),Nhap!$F$5:$F$1000,Loc!A433)</f>
        <v>0</v>
      </c>
      <c r="AH433" s="7">
        <f>SUMIFS(Nhap!$I$5:$I$1000,Nhap!$E$5:$E$1000,DATE(Thang!$E$4,Thang!$C$4,Loc!$AD$2),Nhap!$F$5:$F$1000,Loc!$A$5)</f>
        <v>0</v>
      </c>
      <c r="AI433" s="7">
        <f>SUMIFS(Nhap!$I$5:$I$1000,Nhap!$E$5:$E$1000,DATE(Thang!$E$4,Thang!$C$4,Loc!$AE$2),Nhap!$F$5:$F$1000,Loc!A433)</f>
        <v>0</v>
      </c>
      <c r="AJ433" s="7">
        <f>SUMIFS(Nhap!$I$5:$I$1000,Nhap!$E$5:$E$1000,DATE(Thang!$E$4,Thang!$C$4,Loc!$AF$2),Nhap!$F$5:$F$1000,Loc!A433)</f>
        <v>0</v>
      </c>
      <c r="AK433" s="7">
        <f>SUMIFS(Nhap!$I$5:$I$1000,Nhap!$E$5:$E$1000,DATE(Thang!$E$4,Thang!$C$4,Loc!$AG$2),Nhap!$F$5:$F$1000,Loc!A433)</f>
        <v>0</v>
      </c>
      <c r="AL433" s="7">
        <f>SUMIFS(Nhap!$I$5:$I$1000,Nhap!$E$5:$E$1000,DATE(Thang!$E$4,Thang!$C$4,Loc!$AH$2),Nhap!$F$5:$F$1000,Loc!A433)</f>
        <v>0</v>
      </c>
      <c r="AM433" s="7">
        <f>SUMIFS(Nhap!$I$5:$I$1000,Nhap!$E$5:$E$1000,DATE(Thang!$E$4,Thang!$C$4,Loc!$AI$2),Nhap!$F$5:$F$1000,Loc!A433)</f>
        <v>0</v>
      </c>
      <c r="AN433" s="7">
        <f>SUMIFS(Nhap!$I$5:$I$1000,Nhap!$E$5:$E$1000,DATE(Thang!$E$4,Thang!$C$4,Loc!$AJ$2),Nhap!$F$5:$F$1000,Loc!A433)</f>
        <v>0</v>
      </c>
      <c r="AO433" s="7">
        <f>SUMIFS(Xuat!$G$5:$G$1000,Xuat!$C$5:$C$1000,DATE(Thang!$E$4,Thang!$C$4,AO$2),Xuat!$D$5:$D$1000,Loc!$A433)</f>
        <v>0</v>
      </c>
      <c r="AP433" s="7">
        <f>SUMIFS(Xuat!$G$5:$G$1000,Xuat!$C$5:$C$1000,DATE(Thang!$E$4,Thang!$C$4,AP$2),Xuat!$D$5:$D$1000,Loc!$A433)</f>
        <v>0</v>
      </c>
      <c r="AQ433" s="7">
        <f>SUMIFS(Xuat!$G$5:$G$1000,Xuat!$C$5:$C$1000,DATE(Thang!$E$4,Thang!$C$4,AQ$2),Xuat!$D$5:$D$1000,Loc!$A433)</f>
        <v>0</v>
      </c>
      <c r="AR433" s="7">
        <f>SUMIFS(Xuat!$G$5:$G$1000,Xuat!$C$5:$C$1000,DATE(Thang!$E$4,Thang!$C$4,AR$2),Xuat!$D$5:$D$1000,Loc!$A433)</f>
        <v>0</v>
      </c>
      <c r="AS433" s="7">
        <f>SUMIFS(Xuat!$G$5:$G$1000,Xuat!$C$5:$C$1000,DATE(Thang!$E$4,Thang!$C$4,AS$2),Xuat!$D$5:$D$1000,Loc!$A433)</f>
        <v>0</v>
      </c>
      <c r="AT433" s="7">
        <f>SUMIFS(Xuat!$G$5:$G$1000,Xuat!$C$5:$C$1000,DATE(Thang!$E$4,Thang!$C$4,AT$2),Xuat!$D$5:$D$1000,Loc!$A433)</f>
        <v>0</v>
      </c>
      <c r="AU433" s="7">
        <f>SUMIFS(Xuat!$G$5:$G$1000,Xuat!$C$5:$C$1000,DATE(Thang!$E$4,Thang!$C$4,AU$2),Xuat!$D$5:$D$1000,Loc!$A433)</f>
        <v>0</v>
      </c>
      <c r="AV433" s="7">
        <f>SUMIFS(Xuat!$G$5:$G$1000,Xuat!$C$5:$C$1000,DATE(Thang!$E$4,Thang!$C$4,AV$2),Xuat!$D$5:$D$1000,Loc!$A433)</f>
        <v>0</v>
      </c>
      <c r="AW433" s="7">
        <f>SUMIFS(Xuat!$G$5:$G$1000,Xuat!$C$5:$C$1000,DATE(Thang!$E$4,Thang!$C$4,AW$2),Xuat!$D$5:$D$1000,Loc!$A433)</f>
        <v>0</v>
      </c>
      <c r="AX433" s="7">
        <f>SUMIFS(Xuat!$G$5:$G$1000,Xuat!$C$5:$C$1000,DATE(Thang!$E$4,Thang!$C$4,AX$2),Xuat!$D$5:$D$1000,Loc!$A433)</f>
        <v>0</v>
      </c>
      <c r="AY433" s="7">
        <f>SUMIFS(Xuat!$G$5:$G$1000,Xuat!$C$5:$C$1000,DATE(Thang!$E$4,Thang!$C$4,AY$2),Xuat!$D$5:$D$1000,Loc!$A433)</f>
        <v>0</v>
      </c>
      <c r="AZ433" s="7">
        <f>SUMIFS(Xuat!$G$5:$G$1000,Xuat!$C$5:$C$1000,DATE(Thang!$E$4,Thang!$C$4,AZ$2),Xuat!$D$5:$D$1000,Loc!$A433)</f>
        <v>0</v>
      </c>
      <c r="BA433" s="7">
        <f>SUMIFS(Xuat!$G$5:$G$1000,Xuat!$C$5:$C$1000,DATE(Thang!$E$4,Thang!$C$4,BA$2),Xuat!$D$5:$D$1000,Loc!$A433)</f>
        <v>0</v>
      </c>
      <c r="BB433" s="7">
        <f>SUMIFS(Xuat!$G$5:$G$1000,Xuat!$C$5:$C$1000,DATE(Thang!$E$4,Thang!$C$4,BB$2),Xuat!$D$5:$D$1000,Loc!$A433)</f>
        <v>0</v>
      </c>
      <c r="BC433" s="7">
        <f>SUMIFS(Xuat!$G$5:$G$1000,Xuat!$C$5:$C$1000,DATE(Thang!$E$4,Thang!$C$4,BC$2),Xuat!$D$5:$D$1000,Loc!$A433)</f>
        <v>0</v>
      </c>
      <c r="BD433" s="7">
        <f>SUMIFS(Xuat!$G$5:$G$1000,Xuat!$C$5:$C$1000,DATE(Thang!$E$4,Thang!$C$4,BD$2),Xuat!$D$5:$D$1000,Loc!$A433)</f>
        <v>0</v>
      </c>
      <c r="BE433" s="7">
        <f>SUMIFS(Xuat!$G$5:$G$1000,Xuat!$C$5:$C$1000,DATE(Thang!$E$4,Thang!$C$4,BE$2),Xuat!$D$5:$D$1000,Loc!$A433)</f>
        <v>0</v>
      </c>
      <c r="BF433" s="7">
        <f>SUMIFS(Xuat!$G$5:$G$1000,Xuat!$C$5:$C$1000,DATE(Thang!$E$4,Thang!$C$4,BF$2),Xuat!$D$5:$D$1000,Loc!$A433)</f>
        <v>0</v>
      </c>
      <c r="BG433" s="7">
        <f>SUMIFS(Xuat!$G$5:$G$1000,Xuat!$C$5:$C$1000,DATE(Thang!$E$4,Thang!$C$4,BG$2),Xuat!$D$5:$D$1000,Loc!$A433)</f>
        <v>0</v>
      </c>
      <c r="BH433" s="7">
        <f>SUMIFS(Xuat!$G$5:$G$1000,Xuat!$C$5:$C$1000,DATE(Thang!$E$4,Thang!$C$4,BH$2),Xuat!$D$5:$D$1000,Loc!$A433)</f>
        <v>0</v>
      </c>
      <c r="BI433" s="7">
        <f>SUMIFS(Xuat!$G$5:$G$1000,Xuat!$C$5:$C$1000,DATE(Thang!$E$4,Thang!$C$4,BI$2),Xuat!$D$5:$D$1000,Loc!$A433)</f>
        <v>0</v>
      </c>
      <c r="BJ433" s="7">
        <f>SUMIFS(Xuat!$G$5:$G$1000,Xuat!$C$5:$C$1000,DATE(Thang!$E$4,Thang!$C$4,BJ$2),Xuat!$D$5:$D$1000,Loc!$A433)</f>
        <v>0</v>
      </c>
      <c r="BK433" s="7">
        <f>SUMIFS(Xuat!$G$5:$G$1000,Xuat!$C$5:$C$1000,DATE(Thang!$E$4,Thang!$C$4,BK$2),Xuat!$D$5:$D$1000,Loc!$A433)</f>
        <v>0</v>
      </c>
      <c r="BL433" s="7">
        <f>SUMIFS(Xuat!$G$5:$G$1000,Xuat!$C$5:$C$1000,DATE(Thang!$E$4,Thang!$C$4,BL$2),Xuat!$D$5:$D$1000,Loc!$A433)</f>
        <v>0</v>
      </c>
      <c r="BM433" s="7">
        <f>SUMIFS(Xuat!$G$5:$G$1000,Xuat!$C$5:$C$1000,DATE(Thang!$E$4,Thang!$C$4,BM$2),Xuat!$D$5:$D$1000,Loc!$A433)</f>
        <v>0</v>
      </c>
      <c r="BN433" s="7">
        <f>SUMIFS(Xuat!$G$5:$G$1000,Xuat!$C$5:$C$1000,DATE(Thang!$E$4,Thang!$C$4,BN$2),Xuat!$D$5:$D$1000,Loc!$A433)</f>
        <v>0</v>
      </c>
      <c r="BO433" s="7">
        <f>SUMIFS(Xuat!$G$5:$G$1000,Xuat!$C$5:$C$1000,DATE(Thang!$E$4,Thang!$C$4,BO$2),Xuat!$D$5:$D$1000,Loc!$A433)</f>
        <v>0</v>
      </c>
      <c r="BP433" s="7">
        <f>SUMIFS(Xuat!$G$5:$G$1000,Xuat!$C$5:$C$1000,DATE(Thang!$E$4,Thang!$C$4,BP$2),Xuat!$D$5:$D$1000,Loc!$A433)</f>
        <v>0</v>
      </c>
      <c r="BQ433" s="7">
        <f>SUMIFS(Xuat!$G$5:$G$1000,Xuat!$C$5:$C$1000,DATE(Thang!$E$4,Thang!$C$4,BQ$2),Xuat!$D$5:$D$1000,Loc!$A433)</f>
        <v>0</v>
      </c>
      <c r="BR433" s="7">
        <f>SUMIFS(Xuat!$G$5:$G$1000,Xuat!$C$5:$C$1000,DATE(Thang!$E$4,Thang!$C$4,BR$2),Xuat!$D$5:$D$1000,Loc!$A433)</f>
        <v>0</v>
      </c>
      <c r="BS433" s="7">
        <f>SUMIFS(Xuat!$G$5:$G$1000,Xuat!$C$5:$C$1000,DATE(Thang!$E$4,Thang!$C$4,BS$2),Xuat!$D$5:$D$1000,Loc!$A433)</f>
        <v>0</v>
      </c>
    </row>
    <row r="434" spans="1:71" x14ac:dyDescent="0.2">
      <c r="A434" s="2">
        <f>DM!C434</f>
        <v>0</v>
      </c>
      <c r="B434" s="3">
        <f>VLOOKUP(A434,Tondau!$B$5:$F$500,3,0)</f>
        <v>0</v>
      </c>
      <c r="C434" s="3">
        <f>VLOOKUP(Tinhgiavon!A434,Tondau!$B$5:$E$500,4,0)</f>
        <v>0</v>
      </c>
      <c r="D434" s="3">
        <f t="shared" si="32"/>
        <v>0</v>
      </c>
      <c r="E434" s="3">
        <f>SUMIF(Nhap!$F$5:$F$1000,Tinhgiavon!A434,Nhap!$K$5:$K$1000)</f>
        <v>0</v>
      </c>
      <c r="F434" s="3">
        <f t="shared" si="33"/>
        <v>0</v>
      </c>
      <c r="G434" s="3">
        <f t="shared" si="34"/>
        <v>0</v>
      </c>
      <c r="H434" s="3">
        <f t="shared" si="35"/>
        <v>0</v>
      </c>
      <c r="I434" s="3">
        <f t="shared" si="36"/>
        <v>0</v>
      </c>
      <c r="J434" s="7">
        <f>SUMIFS(Nhap!$I$5:$I$1000,Nhap!$E$5:$E$1000,DATE(Thang!$E$4,Thang!$C$4,Loc!$F$2),Nhap!$F$5:$F$1000,Loc!A434)</f>
        <v>0</v>
      </c>
      <c r="K434" s="7">
        <f>SUMIFS(Nhap!$I$5:$I$1000,Nhap!$E$5:$E$1000,DATE(Thang!$E$4,Thang!$C$4,Loc!$G$2),Nhap!$F$5:$F$1000,Loc!A434)</f>
        <v>0</v>
      </c>
      <c r="L434" s="7">
        <f>SUMIFS(Nhap!$I$5:$I$1000,Nhap!$E$5:$E$1000,DATE(Thang!$E$4,Thang!$C$4,Loc!$H$2),Nhap!$F$5:$F$1000,Loc!A434)</f>
        <v>0</v>
      </c>
      <c r="M434" s="7">
        <f>SUMIFS(Nhap!$I$5:$I$1000,Nhap!$E$5:$E$1000,DATE(Thang!$E$4,Thang!$C$4,Loc!$I$2),Nhap!$F$5:$F$1000,Loc!A434)</f>
        <v>0</v>
      </c>
      <c r="N434" s="7">
        <f>SUMIFS(Nhap!$I$5:$I$1000,Nhap!$E$5:$E$1000,DATE(Thang!$E$4,Thang!$C$4,Loc!$J$2),Nhap!$F$5:$F$1000,Loc!A434)</f>
        <v>0</v>
      </c>
      <c r="O434" s="7">
        <f>SUMIFS(Nhap!$I$5:$I$1000,Nhap!$E$5:$E$1000,DATE(Thang!$E$4,Thang!$C$4,Loc!$K$2),Nhap!$F$5:$F$1000,Loc!A434)</f>
        <v>0</v>
      </c>
      <c r="P434" s="7">
        <f>SUMIFS(Nhap!$I$5:$I$1000,Nhap!$E$5:$E$1000,DATE(Thang!$E$4,Thang!$C$4,Loc!$L$2),Nhap!$F$5:$F$1000,Loc!A434)</f>
        <v>0</v>
      </c>
      <c r="Q434" s="7">
        <f>SUMIFS(Nhap!$I$5:$I$1000,Nhap!$E$5:$E$1000,DATE(Thang!$E$4,Thang!$C$4,Loc!$M$2),Nhap!$F$5:$F$1000,Loc!A434)</f>
        <v>0</v>
      </c>
      <c r="R434" s="7">
        <f>SUMIFS(Nhap!$I$5:$I$1000,Nhap!$E$5:$E$1000,DATE(Thang!$E$4,Thang!$C$4,Loc!$N$2),Nhap!$F$5:$F$1000,Loc!A434)</f>
        <v>0</v>
      </c>
      <c r="S434" s="7">
        <f>SUMIFS(Nhap!$I$5:$I$1000,Nhap!$E$5:$E$1000,DATE(Thang!$E$4,Thang!$C$4,Loc!$O$2),Nhap!$F$5:$F$1000,Loc!A434)</f>
        <v>0</v>
      </c>
      <c r="T434" s="7">
        <f>SUMIFS(Nhap!$I$5:$I$1000,Nhap!$E$5:$E$1000,DATE(Thang!$E$4,Thang!$C$4,Loc!$P$2),Nhap!$F$5:$F$1000,Loc!A434)</f>
        <v>0</v>
      </c>
      <c r="U434" s="7">
        <f>SUMIFS(Nhap!$I$5:$I$1000,Nhap!$E$5:$E$1000,DATE(Thang!$E$4,Thang!$C$4,Loc!$Q$2),Nhap!$F$5:$F$1000,Loc!A434)</f>
        <v>0</v>
      </c>
      <c r="V434" s="7">
        <f>SUMIFS(Nhap!$I$5:$I$1000,Nhap!$E$5:$E$1000,DATE(Thang!$E$4,Thang!$C$4,Loc!$R$2),Nhap!$F$5:$F$1000,Loc!A434)</f>
        <v>0</v>
      </c>
      <c r="W434" s="7">
        <f>SUMIFS(Nhap!$I$5:$I$1000,Nhap!$E$5:$E$1000,DATE(Thang!$E$4,Thang!$C$4,Loc!$S$2),Nhap!$F$5:$F$1000,Loc!A434)</f>
        <v>0</v>
      </c>
      <c r="X434" s="7">
        <f>SUMIFS(Nhap!$I$5:$I$1000,Nhap!$E$5:$E$1000,DATE(Thang!$E$4,Thang!$C$4,Loc!$T$2),Nhap!$F$5:$F$1000,Loc!A434)</f>
        <v>0</v>
      </c>
      <c r="Y434" s="7">
        <f>SUMIFS(Nhap!$I$5:$I$1000,Nhap!$E$5:$E$1000,DATE(Thang!$E$4,Thang!$C$4,Loc!$U$2),Nhap!$F$5:$F$1000,Loc!A434)</f>
        <v>0</v>
      </c>
      <c r="Z434" s="7">
        <f>SUMIFS(Nhap!$I$5:$I$1000,Nhap!$E$5:$E$1000,DATE(Thang!$E$4,Thang!$C$4,Loc!$V$2),Nhap!$F$5:$F$1000,Loc!A434)</f>
        <v>0</v>
      </c>
      <c r="AA434" s="7">
        <f>SUMIFS(Nhap!$I$5:$I$1000,Nhap!$E$5:$E$1000,DATE(Thang!$E$4,Thang!$C$4,Loc!$W$2),Nhap!$F$5:$F$1000,Loc!A434)</f>
        <v>0</v>
      </c>
      <c r="AB434" s="7">
        <f>SUMIFS(Nhap!$I$5:$I$1000,Nhap!$E$5:$E$1000,DATE(Thang!$E$4,Thang!$C$4,Loc!$X$2),Nhap!$F$5:$F$1000,Loc!A434)</f>
        <v>0</v>
      </c>
      <c r="AC434" s="7">
        <f>SUMIFS(Nhap!$I$5:$I$1000,Nhap!$E$5:$E$1000,DATE(Thang!$E$4,Thang!$C$4,Loc!$Y$2),Nhap!$F$5:$F$1000,Loc!A434)</f>
        <v>0</v>
      </c>
      <c r="AD434" s="7">
        <f>SUMIFS(Nhap!$I$5:$I$1000,Nhap!$E$5:$E$1000,DATE(Thang!$E$4,Thang!$C$4,Loc!$Z$2),Nhap!$F$5:$F$1000,Loc!A434)</f>
        <v>0</v>
      </c>
      <c r="AE434" s="7">
        <f>SUMIFS(Nhap!$I$5:$I$1000,Nhap!$E$5:$E$1000,DATE(Thang!$E$4,Thang!$C$4,Loc!$AA$2),Nhap!$F$5:$F$1000,Loc!A434)</f>
        <v>0</v>
      </c>
      <c r="AF434" s="7">
        <f>SUMIFS(Nhap!$I$5:$I$1000,Nhap!$E$5:$E$1000,DATE(Thang!$E$4,Thang!$C$4,Loc!$AB$2),Nhap!$F$5:$F$1000,Loc!A434)</f>
        <v>0</v>
      </c>
      <c r="AG434" s="7">
        <f>SUMIFS(Nhap!$I$5:$I$1000,Nhap!$E$5:$E$1000,DATE(Thang!$E$4,Thang!$C$4,Loc!$AC$2),Nhap!$F$5:$F$1000,Loc!A434)</f>
        <v>0</v>
      </c>
      <c r="AH434" s="7">
        <f>SUMIFS(Nhap!$I$5:$I$1000,Nhap!$E$5:$E$1000,DATE(Thang!$E$4,Thang!$C$4,Loc!$AD$2),Nhap!$F$5:$F$1000,Loc!$A$5)</f>
        <v>0</v>
      </c>
      <c r="AI434" s="7">
        <f>SUMIFS(Nhap!$I$5:$I$1000,Nhap!$E$5:$E$1000,DATE(Thang!$E$4,Thang!$C$4,Loc!$AE$2),Nhap!$F$5:$F$1000,Loc!A434)</f>
        <v>0</v>
      </c>
      <c r="AJ434" s="7">
        <f>SUMIFS(Nhap!$I$5:$I$1000,Nhap!$E$5:$E$1000,DATE(Thang!$E$4,Thang!$C$4,Loc!$AF$2),Nhap!$F$5:$F$1000,Loc!A434)</f>
        <v>0</v>
      </c>
      <c r="AK434" s="7">
        <f>SUMIFS(Nhap!$I$5:$I$1000,Nhap!$E$5:$E$1000,DATE(Thang!$E$4,Thang!$C$4,Loc!$AG$2),Nhap!$F$5:$F$1000,Loc!A434)</f>
        <v>0</v>
      </c>
      <c r="AL434" s="7">
        <f>SUMIFS(Nhap!$I$5:$I$1000,Nhap!$E$5:$E$1000,DATE(Thang!$E$4,Thang!$C$4,Loc!$AH$2),Nhap!$F$5:$F$1000,Loc!A434)</f>
        <v>0</v>
      </c>
      <c r="AM434" s="7">
        <f>SUMIFS(Nhap!$I$5:$I$1000,Nhap!$E$5:$E$1000,DATE(Thang!$E$4,Thang!$C$4,Loc!$AI$2),Nhap!$F$5:$F$1000,Loc!A434)</f>
        <v>0</v>
      </c>
      <c r="AN434" s="7">
        <f>SUMIFS(Nhap!$I$5:$I$1000,Nhap!$E$5:$E$1000,DATE(Thang!$E$4,Thang!$C$4,Loc!$AJ$2),Nhap!$F$5:$F$1000,Loc!A434)</f>
        <v>0</v>
      </c>
      <c r="AO434" s="7">
        <f>SUMIFS(Xuat!$G$5:$G$1000,Xuat!$C$5:$C$1000,DATE(Thang!$E$4,Thang!$C$4,AO$2),Xuat!$D$5:$D$1000,Loc!$A434)</f>
        <v>0</v>
      </c>
      <c r="AP434" s="7">
        <f>SUMIFS(Xuat!$G$5:$G$1000,Xuat!$C$5:$C$1000,DATE(Thang!$E$4,Thang!$C$4,AP$2),Xuat!$D$5:$D$1000,Loc!$A434)</f>
        <v>0</v>
      </c>
      <c r="AQ434" s="7">
        <f>SUMIFS(Xuat!$G$5:$G$1000,Xuat!$C$5:$C$1000,DATE(Thang!$E$4,Thang!$C$4,AQ$2),Xuat!$D$5:$D$1000,Loc!$A434)</f>
        <v>0</v>
      </c>
      <c r="AR434" s="7">
        <f>SUMIFS(Xuat!$G$5:$G$1000,Xuat!$C$5:$C$1000,DATE(Thang!$E$4,Thang!$C$4,AR$2),Xuat!$D$5:$D$1000,Loc!$A434)</f>
        <v>0</v>
      </c>
      <c r="AS434" s="7">
        <f>SUMIFS(Xuat!$G$5:$G$1000,Xuat!$C$5:$C$1000,DATE(Thang!$E$4,Thang!$C$4,AS$2),Xuat!$D$5:$D$1000,Loc!$A434)</f>
        <v>0</v>
      </c>
      <c r="AT434" s="7">
        <f>SUMIFS(Xuat!$G$5:$G$1000,Xuat!$C$5:$C$1000,DATE(Thang!$E$4,Thang!$C$4,AT$2),Xuat!$D$5:$D$1000,Loc!$A434)</f>
        <v>0</v>
      </c>
      <c r="AU434" s="7">
        <f>SUMIFS(Xuat!$G$5:$G$1000,Xuat!$C$5:$C$1000,DATE(Thang!$E$4,Thang!$C$4,AU$2),Xuat!$D$5:$D$1000,Loc!$A434)</f>
        <v>0</v>
      </c>
      <c r="AV434" s="7">
        <f>SUMIFS(Xuat!$G$5:$G$1000,Xuat!$C$5:$C$1000,DATE(Thang!$E$4,Thang!$C$4,AV$2),Xuat!$D$5:$D$1000,Loc!$A434)</f>
        <v>0</v>
      </c>
      <c r="AW434" s="7">
        <f>SUMIFS(Xuat!$G$5:$G$1000,Xuat!$C$5:$C$1000,DATE(Thang!$E$4,Thang!$C$4,AW$2),Xuat!$D$5:$D$1000,Loc!$A434)</f>
        <v>0</v>
      </c>
      <c r="AX434" s="7">
        <f>SUMIFS(Xuat!$G$5:$G$1000,Xuat!$C$5:$C$1000,DATE(Thang!$E$4,Thang!$C$4,AX$2),Xuat!$D$5:$D$1000,Loc!$A434)</f>
        <v>0</v>
      </c>
      <c r="AY434" s="7">
        <f>SUMIFS(Xuat!$G$5:$G$1000,Xuat!$C$5:$C$1000,DATE(Thang!$E$4,Thang!$C$4,AY$2),Xuat!$D$5:$D$1000,Loc!$A434)</f>
        <v>0</v>
      </c>
      <c r="AZ434" s="7">
        <f>SUMIFS(Xuat!$G$5:$G$1000,Xuat!$C$5:$C$1000,DATE(Thang!$E$4,Thang!$C$4,AZ$2),Xuat!$D$5:$D$1000,Loc!$A434)</f>
        <v>0</v>
      </c>
      <c r="BA434" s="7">
        <f>SUMIFS(Xuat!$G$5:$G$1000,Xuat!$C$5:$C$1000,DATE(Thang!$E$4,Thang!$C$4,BA$2),Xuat!$D$5:$D$1000,Loc!$A434)</f>
        <v>0</v>
      </c>
      <c r="BB434" s="7">
        <f>SUMIFS(Xuat!$G$5:$G$1000,Xuat!$C$5:$C$1000,DATE(Thang!$E$4,Thang!$C$4,BB$2),Xuat!$D$5:$D$1000,Loc!$A434)</f>
        <v>0</v>
      </c>
      <c r="BC434" s="7">
        <f>SUMIFS(Xuat!$G$5:$G$1000,Xuat!$C$5:$C$1000,DATE(Thang!$E$4,Thang!$C$4,BC$2),Xuat!$D$5:$D$1000,Loc!$A434)</f>
        <v>0</v>
      </c>
      <c r="BD434" s="7">
        <f>SUMIFS(Xuat!$G$5:$G$1000,Xuat!$C$5:$C$1000,DATE(Thang!$E$4,Thang!$C$4,BD$2),Xuat!$D$5:$D$1000,Loc!$A434)</f>
        <v>0</v>
      </c>
      <c r="BE434" s="7">
        <f>SUMIFS(Xuat!$G$5:$G$1000,Xuat!$C$5:$C$1000,DATE(Thang!$E$4,Thang!$C$4,BE$2),Xuat!$D$5:$D$1000,Loc!$A434)</f>
        <v>0</v>
      </c>
      <c r="BF434" s="7">
        <f>SUMIFS(Xuat!$G$5:$G$1000,Xuat!$C$5:$C$1000,DATE(Thang!$E$4,Thang!$C$4,BF$2),Xuat!$D$5:$D$1000,Loc!$A434)</f>
        <v>0</v>
      </c>
      <c r="BG434" s="7">
        <f>SUMIFS(Xuat!$G$5:$G$1000,Xuat!$C$5:$C$1000,DATE(Thang!$E$4,Thang!$C$4,BG$2),Xuat!$D$5:$D$1000,Loc!$A434)</f>
        <v>0</v>
      </c>
      <c r="BH434" s="7">
        <f>SUMIFS(Xuat!$G$5:$G$1000,Xuat!$C$5:$C$1000,DATE(Thang!$E$4,Thang!$C$4,BH$2),Xuat!$D$5:$D$1000,Loc!$A434)</f>
        <v>0</v>
      </c>
      <c r="BI434" s="7">
        <f>SUMIFS(Xuat!$G$5:$G$1000,Xuat!$C$5:$C$1000,DATE(Thang!$E$4,Thang!$C$4,BI$2),Xuat!$D$5:$D$1000,Loc!$A434)</f>
        <v>0</v>
      </c>
      <c r="BJ434" s="7">
        <f>SUMIFS(Xuat!$G$5:$G$1000,Xuat!$C$5:$C$1000,DATE(Thang!$E$4,Thang!$C$4,BJ$2),Xuat!$D$5:$D$1000,Loc!$A434)</f>
        <v>0</v>
      </c>
      <c r="BK434" s="7">
        <f>SUMIFS(Xuat!$G$5:$G$1000,Xuat!$C$5:$C$1000,DATE(Thang!$E$4,Thang!$C$4,BK$2),Xuat!$D$5:$D$1000,Loc!$A434)</f>
        <v>0</v>
      </c>
      <c r="BL434" s="7">
        <f>SUMIFS(Xuat!$G$5:$G$1000,Xuat!$C$5:$C$1000,DATE(Thang!$E$4,Thang!$C$4,BL$2),Xuat!$D$5:$D$1000,Loc!$A434)</f>
        <v>0</v>
      </c>
      <c r="BM434" s="7">
        <f>SUMIFS(Xuat!$G$5:$G$1000,Xuat!$C$5:$C$1000,DATE(Thang!$E$4,Thang!$C$4,BM$2),Xuat!$D$5:$D$1000,Loc!$A434)</f>
        <v>0</v>
      </c>
      <c r="BN434" s="7">
        <f>SUMIFS(Xuat!$G$5:$G$1000,Xuat!$C$5:$C$1000,DATE(Thang!$E$4,Thang!$C$4,BN$2),Xuat!$D$5:$D$1000,Loc!$A434)</f>
        <v>0</v>
      </c>
      <c r="BO434" s="7">
        <f>SUMIFS(Xuat!$G$5:$G$1000,Xuat!$C$5:$C$1000,DATE(Thang!$E$4,Thang!$C$4,BO$2),Xuat!$D$5:$D$1000,Loc!$A434)</f>
        <v>0</v>
      </c>
      <c r="BP434" s="7">
        <f>SUMIFS(Xuat!$G$5:$G$1000,Xuat!$C$5:$C$1000,DATE(Thang!$E$4,Thang!$C$4,BP$2),Xuat!$D$5:$D$1000,Loc!$A434)</f>
        <v>0</v>
      </c>
      <c r="BQ434" s="7">
        <f>SUMIFS(Xuat!$G$5:$G$1000,Xuat!$C$5:$C$1000,DATE(Thang!$E$4,Thang!$C$4,BQ$2),Xuat!$D$5:$D$1000,Loc!$A434)</f>
        <v>0</v>
      </c>
      <c r="BR434" s="7">
        <f>SUMIFS(Xuat!$G$5:$G$1000,Xuat!$C$5:$C$1000,DATE(Thang!$E$4,Thang!$C$4,BR$2),Xuat!$D$5:$D$1000,Loc!$A434)</f>
        <v>0</v>
      </c>
      <c r="BS434" s="7">
        <f>SUMIFS(Xuat!$G$5:$G$1000,Xuat!$C$5:$C$1000,DATE(Thang!$E$4,Thang!$C$4,BS$2),Xuat!$D$5:$D$1000,Loc!$A434)</f>
        <v>0</v>
      </c>
    </row>
    <row r="435" spans="1:71" x14ac:dyDescent="0.2">
      <c r="A435" s="2">
        <f>DM!C435</f>
        <v>0</v>
      </c>
      <c r="B435" s="3">
        <f>VLOOKUP(A435,Tondau!$B$5:$F$500,3,0)</f>
        <v>0</v>
      </c>
      <c r="C435" s="3">
        <f>VLOOKUP(Tinhgiavon!A435,Tondau!$B$5:$E$500,4,0)</f>
        <v>0</v>
      </c>
      <c r="D435" s="3">
        <f t="shared" si="32"/>
        <v>0</v>
      </c>
      <c r="E435" s="3">
        <f>SUMIF(Nhap!$F$5:$F$1000,Tinhgiavon!A435,Nhap!$K$5:$K$1000)</f>
        <v>0</v>
      </c>
      <c r="F435" s="3">
        <f t="shared" si="33"/>
        <v>0</v>
      </c>
      <c r="G435" s="3">
        <f t="shared" si="34"/>
        <v>0</v>
      </c>
      <c r="H435" s="3">
        <f t="shared" si="35"/>
        <v>0</v>
      </c>
      <c r="I435" s="3">
        <f t="shared" si="36"/>
        <v>0</v>
      </c>
      <c r="J435" s="7">
        <f>SUMIFS(Nhap!$I$5:$I$1000,Nhap!$E$5:$E$1000,DATE(Thang!$E$4,Thang!$C$4,Loc!$F$2),Nhap!$F$5:$F$1000,Loc!A435)</f>
        <v>0</v>
      </c>
      <c r="K435" s="7">
        <f>SUMIFS(Nhap!$I$5:$I$1000,Nhap!$E$5:$E$1000,DATE(Thang!$E$4,Thang!$C$4,Loc!$G$2),Nhap!$F$5:$F$1000,Loc!A435)</f>
        <v>0</v>
      </c>
      <c r="L435" s="7">
        <f>SUMIFS(Nhap!$I$5:$I$1000,Nhap!$E$5:$E$1000,DATE(Thang!$E$4,Thang!$C$4,Loc!$H$2),Nhap!$F$5:$F$1000,Loc!A435)</f>
        <v>0</v>
      </c>
      <c r="M435" s="7">
        <f>SUMIFS(Nhap!$I$5:$I$1000,Nhap!$E$5:$E$1000,DATE(Thang!$E$4,Thang!$C$4,Loc!$I$2),Nhap!$F$5:$F$1000,Loc!A435)</f>
        <v>0</v>
      </c>
      <c r="N435" s="7">
        <f>SUMIFS(Nhap!$I$5:$I$1000,Nhap!$E$5:$E$1000,DATE(Thang!$E$4,Thang!$C$4,Loc!$J$2),Nhap!$F$5:$F$1000,Loc!A435)</f>
        <v>0</v>
      </c>
      <c r="O435" s="7">
        <f>SUMIFS(Nhap!$I$5:$I$1000,Nhap!$E$5:$E$1000,DATE(Thang!$E$4,Thang!$C$4,Loc!$K$2),Nhap!$F$5:$F$1000,Loc!A435)</f>
        <v>0</v>
      </c>
      <c r="P435" s="7">
        <f>SUMIFS(Nhap!$I$5:$I$1000,Nhap!$E$5:$E$1000,DATE(Thang!$E$4,Thang!$C$4,Loc!$L$2),Nhap!$F$5:$F$1000,Loc!A435)</f>
        <v>0</v>
      </c>
      <c r="Q435" s="7">
        <f>SUMIFS(Nhap!$I$5:$I$1000,Nhap!$E$5:$E$1000,DATE(Thang!$E$4,Thang!$C$4,Loc!$M$2),Nhap!$F$5:$F$1000,Loc!A435)</f>
        <v>0</v>
      </c>
      <c r="R435" s="7">
        <f>SUMIFS(Nhap!$I$5:$I$1000,Nhap!$E$5:$E$1000,DATE(Thang!$E$4,Thang!$C$4,Loc!$N$2),Nhap!$F$5:$F$1000,Loc!A435)</f>
        <v>0</v>
      </c>
      <c r="S435" s="7">
        <f>SUMIFS(Nhap!$I$5:$I$1000,Nhap!$E$5:$E$1000,DATE(Thang!$E$4,Thang!$C$4,Loc!$O$2),Nhap!$F$5:$F$1000,Loc!A435)</f>
        <v>0</v>
      </c>
      <c r="T435" s="7">
        <f>SUMIFS(Nhap!$I$5:$I$1000,Nhap!$E$5:$E$1000,DATE(Thang!$E$4,Thang!$C$4,Loc!$P$2),Nhap!$F$5:$F$1000,Loc!A435)</f>
        <v>0</v>
      </c>
      <c r="U435" s="7">
        <f>SUMIFS(Nhap!$I$5:$I$1000,Nhap!$E$5:$E$1000,DATE(Thang!$E$4,Thang!$C$4,Loc!$Q$2),Nhap!$F$5:$F$1000,Loc!A435)</f>
        <v>0</v>
      </c>
      <c r="V435" s="7">
        <f>SUMIFS(Nhap!$I$5:$I$1000,Nhap!$E$5:$E$1000,DATE(Thang!$E$4,Thang!$C$4,Loc!$R$2),Nhap!$F$5:$F$1000,Loc!A435)</f>
        <v>0</v>
      </c>
      <c r="W435" s="7">
        <f>SUMIFS(Nhap!$I$5:$I$1000,Nhap!$E$5:$E$1000,DATE(Thang!$E$4,Thang!$C$4,Loc!$S$2),Nhap!$F$5:$F$1000,Loc!A435)</f>
        <v>0</v>
      </c>
      <c r="X435" s="7">
        <f>SUMIFS(Nhap!$I$5:$I$1000,Nhap!$E$5:$E$1000,DATE(Thang!$E$4,Thang!$C$4,Loc!$T$2),Nhap!$F$5:$F$1000,Loc!A435)</f>
        <v>0</v>
      </c>
      <c r="Y435" s="7">
        <f>SUMIFS(Nhap!$I$5:$I$1000,Nhap!$E$5:$E$1000,DATE(Thang!$E$4,Thang!$C$4,Loc!$U$2),Nhap!$F$5:$F$1000,Loc!A435)</f>
        <v>0</v>
      </c>
      <c r="Z435" s="7">
        <f>SUMIFS(Nhap!$I$5:$I$1000,Nhap!$E$5:$E$1000,DATE(Thang!$E$4,Thang!$C$4,Loc!$V$2),Nhap!$F$5:$F$1000,Loc!A435)</f>
        <v>0</v>
      </c>
      <c r="AA435" s="7">
        <f>SUMIFS(Nhap!$I$5:$I$1000,Nhap!$E$5:$E$1000,DATE(Thang!$E$4,Thang!$C$4,Loc!$W$2),Nhap!$F$5:$F$1000,Loc!A435)</f>
        <v>0</v>
      </c>
      <c r="AB435" s="7">
        <f>SUMIFS(Nhap!$I$5:$I$1000,Nhap!$E$5:$E$1000,DATE(Thang!$E$4,Thang!$C$4,Loc!$X$2),Nhap!$F$5:$F$1000,Loc!A435)</f>
        <v>0</v>
      </c>
      <c r="AC435" s="7">
        <f>SUMIFS(Nhap!$I$5:$I$1000,Nhap!$E$5:$E$1000,DATE(Thang!$E$4,Thang!$C$4,Loc!$Y$2),Nhap!$F$5:$F$1000,Loc!A435)</f>
        <v>0</v>
      </c>
      <c r="AD435" s="7">
        <f>SUMIFS(Nhap!$I$5:$I$1000,Nhap!$E$5:$E$1000,DATE(Thang!$E$4,Thang!$C$4,Loc!$Z$2),Nhap!$F$5:$F$1000,Loc!A435)</f>
        <v>0</v>
      </c>
      <c r="AE435" s="7">
        <f>SUMIFS(Nhap!$I$5:$I$1000,Nhap!$E$5:$E$1000,DATE(Thang!$E$4,Thang!$C$4,Loc!$AA$2),Nhap!$F$5:$F$1000,Loc!A435)</f>
        <v>0</v>
      </c>
      <c r="AF435" s="7">
        <f>SUMIFS(Nhap!$I$5:$I$1000,Nhap!$E$5:$E$1000,DATE(Thang!$E$4,Thang!$C$4,Loc!$AB$2),Nhap!$F$5:$F$1000,Loc!A435)</f>
        <v>0</v>
      </c>
      <c r="AG435" s="7">
        <f>SUMIFS(Nhap!$I$5:$I$1000,Nhap!$E$5:$E$1000,DATE(Thang!$E$4,Thang!$C$4,Loc!$AC$2),Nhap!$F$5:$F$1000,Loc!A435)</f>
        <v>0</v>
      </c>
      <c r="AH435" s="7">
        <f>SUMIFS(Nhap!$I$5:$I$1000,Nhap!$E$5:$E$1000,DATE(Thang!$E$4,Thang!$C$4,Loc!$AD$2),Nhap!$F$5:$F$1000,Loc!$A$5)</f>
        <v>0</v>
      </c>
      <c r="AI435" s="7">
        <f>SUMIFS(Nhap!$I$5:$I$1000,Nhap!$E$5:$E$1000,DATE(Thang!$E$4,Thang!$C$4,Loc!$AE$2),Nhap!$F$5:$F$1000,Loc!A435)</f>
        <v>0</v>
      </c>
      <c r="AJ435" s="7">
        <f>SUMIFS(Nhap!$I$5:$I$1000,Nhap!$E$5:$E$1000,DATE(Thang!$E$4,Thang!$C$4,Loc!$AF$2),Nhap!$F$5:$F$1000,Loc!A435)</f>
        <v>0</v>
      </c>
      <c r="AK435" s="7">
        <f>SUMIFS(Nhap!$I$5:$I$1000,Nhap!$E$5:$E$1000,DATE(Thang!$E$4,Thang!$C$4,Loc!$AG$2),Nhap!$F$5:$F$1000,Loc!A435)</f>
        <v>0</v>
      </c>
      <c r="AL435" s="7">
        <f>SUMIFS(Nhap!$I$5:$I$1000,Nhap!$E$5:$E$1000,DATE(Thang!$E$4,Thang!$C$4,Loc!$AH$2),Nhap!$F$5:$F$1000,Loc!A435)</f>
        <v>0</v>
      </c>
      <c r="AM435" s="7">
        <f>SUMIFS(Nhap!$I$5:$I$1000,Nhap!$E$5:$E$1000,DATE(Thang!$E$4,Thang!$C$4,Loc!$AI$2),Nhap!$F$5:$F$1000,Loc!A435)</f>
        <v>0</v>
      </c>
      <c r="AN435" s="7">
        <f>SUMIFS(Nhap!$I$5:$I$1000,Nhap!$E$5:$E$1000,DATE(Thang!$E$4,Thang!$C$4,Loc!$AJ$2),Nhap!$F$5:$F$1000,Loc!A435)</f>
        <v>0</v>
      </c>
      <c r="AO435" s="7">
        <f>SUMIFS(Xuat!$G$5:$G$1000,Xuat!$C$5:$C$1000,DATE(Thang!$E$4,Thang!$C$4,AO$2),Xuat!$D$5:$D$1000,Loc!$A435)</f>
        <v>0</v>
      </c>
      <c r="AP435" s="7">
        <f>SUMIFS(Xuat!$G$5:$G$1000,Xuat!$C$5:$C$1000,DATE(Thang!$E$4,Thang!$C$4,AP$2),Xuat!$D$5:$D$1000,Loc!$A435)</f>
        <v>0</v>
      </c>
      <c r="AQ435" s="7">
        <f>SUMIFS(Xuat!$G$5:$G$1000,Xuat!$C$5:$C$1000,DATE(Thang!$E$4,Thang!$C$4,AQ$2),Xuat!$D$5:$D$1000,Loc!$A435)</f>
        <v>0</v>
      </c>
      <c r="AR435" s="7">
        <f>SUMIFS(Xuat!$G$5:$G$1000,Xuat!$C$5:$C$1000,DATE(Thang!$E$4,Thang!$C$4,AR$2),Xuat!$D$5:$D$1000,Loc!$A435)</f>
        <v>0</v>
      </c>
      <c r="AS435" s="7">
        <f>SUMIFS(Xuat!$G$5:$G$1000,Xuat!$C$5:$C$1000,DATE(Thang!$E$4,Thang!$C$4,AS$2),Xuat!$D$5:$D$1000,Loc!$A435)</f>
        <v>0</v>
      </c>
      <c r="AT435" s="7">
        <f>SUMIFS(Xuat!$G$5:$G$1000,Xuat!$C$5:$C$1000,DATE(Thang!$E$4,Thang!$C$4,AT$2),Xuat!$D$5:$D$1000,Loc!$A435)</f>
        <v>0</v>
      </c>
      <c r="AU435" s="7">
        <f>SUMIFS(Xuat!$G$5:$G$1000,Xuat!$C$5:$C$1000,DATE(Thang!$E$4,Thang!$C$4,AU$2),Xuat!$D$5:$D$1000,Loc!$A435)</f>
        <v>0</v>
      </c>
      <c r="AV435" s="7">
        <f>SUMIFS(Xuat!$G$5:$G$1000,Xuat!$C$5:$C$1000,DATE(Thang!$E$4,Thang!$C$4,AV$2),Xuat!$D$5:$D$1000,Loc!$A435)</f>
        <v>0</v>
      </c>
      <c r="AW435" s="7">
        <f>SUMIFS(Xuat!$G$5:$G$1000,Xuat!$C$5:$C$1000,DATE(Thang!$E$4,Thang!$C$4,AW$2),Xuat!$D$5:$D$1000,Loc!$A435)</f>
        <v>0</v>
      </c>
      <c r="AX435" s="7">
        <f>SUMIFS(Xuat!$G$5:$G$1000,Xuat!$C$5:$C$1000,DATE(Thang!$E$4,Thang!$C$4,AX$2),Xuat!$D$5:$D$1000,Loc!$A435)</f>
        <v>0</v>
      </c>
      <c r="AY435" s="7">
        <f>SUMIFS(Xuat!$G$5:$G$1000,Xuat!$C$5:$C$1000,DATE(Thang!$E$4,Thang!$C$4,AY$2),Xuat!$D$5:$D$1000,Loc!$A435)</f>
        <v>0</v>
      </c>
      <c r="AZ435" s="7">
        <f>SUMIFS(Xuat!$G$5:$G$1000,Xuat!$C$5:$C$1000,DATE(Thang!$E$4,Thang!$C$4,AZ$2),Xuat!$D$5:$D$1000,Loc!$A435)</f>
        <v>0</v>
      </c>
      <c r="BA435" s="7">
        <f>SUMIFS(Xuat!$G$5:$G$1000,Xuat!$C$5:$C$1000,DATE(Thang!$E$4,Thang!$C$4,BA$2),Xuat!$D$5:$D$1000,Loc!$A435)</f>
        <v>0</v>
      </c>
      <c r="BB435" s="7">
        <f>SUMIFS(Xuat!$G$5:$G$1000,Xuat!$C$5:$C$1000,DATE(Thang!$E$4,Thang!$C$4,BB$2),Xuat!$D$5:$D$1000,Loc!$A435)</f>
        <v>0</v>
      </c>
      <c r="BC435" s="7">
        <f>SUMIFS(Xuat!$G$5:$G$1000,Xuat!$C$5:$C$1000,DATE(Thang!$E$4,Thang!$C$4,BC$2),Xuat!$D$5:$D$1000,Loc!$A435)</f>
        <v>0</v>
      </c>
      <c r="BD435" s="7">
        <f>SUMIFS(Xuat!$G$5:$G$1000,Xuat!$C$5:$C$1000,DATE(Thang!$E$4,Thang!$C$4,BD$2),Xuat!$D$5:$D$1000,Loc!$A435)</f>
        <v>0</v>
      </c>
      <c r="BE435" s="7">
        <f>SUMIFS(Xuat!$G$5:$G$1000,Xuat!$C$5:$C$1000,DATE(Thang!$E$4,Thang!$C$4,BE$2),Xuat!$D$5:$D$1000,Loc!$A435)</f>
        <v>0</v>
      </c>
      <c r="BF435" s="7">
        <f>SUMIFS(Xuat!$G$5:$G$1000,Xuat!$C$5:$C$1000,DATE(Thang!$E$4,Thang!$C$4,BF$2),Xuat!$D$5:$D$1000,Loc!$A435)</f>
        <v>0</v>
      </c>
      <c r="BG435" s="7">
        <f>SUMIFS(Xuat!$G$5:$G$1000,Xuat!$C$5:$C$1000,DATE(Thang!$E$4,Thang!$C$4,BG$2),Xuat!$D$5:$D$1000,Loc!$A435)</f>
        <v>0</v>
      </c>
      <c r="BH435" s="7">
        <f>SUMIFS(Xuat!$G$5:$G$1000,Xuat!$C$5:$C$1000,DATE(Thang!$E$4,Thang!$C$4,BH$2),Xuat!$D$5:$D$1000,Loc!$A435)</f>
        <v>0</v>
      </c>
      <c r="BI435" s="7">
        <f>SUMIFS(Xuat!$G$5:$G$1000,Xuat!$C$5:$C$1000,DATE(Thang!$E$4,Thang!$C$4,BI$2),Xuat!$D$5:$D$1000,Loc!$A435)</f>
        <v>0</v>
      </c>
      <c r="BJ435" s="7">
        <f>SUMIFS(Xuat!$G$5:$G$1000,Xuat!$C$5:$C$1000,DATE(Thang!$E$4,Thang!$C$4,BJ$2),Xuat!$D$5:$D$1000,Loc!$A435)</f>
        <v>0</v>
      </c>
      <c r="BK435" s="7">
        <f>SUMIFS(Xuat!$G$5:$G$1000,Xuat!$C$5:$C$1000,DATE(Thang!$E$4,Thang!$C$4,BK$2),Xuat!$D$5:$D$1000,Loc!$A435)</f>
        <v>0</v>
      </c>
      <c r="BL435" s="7">
        <f>SUMIFS(Xuat!$G$5:$G$1000,Xuat!$C$5:$C$1000,DATE(Thang!$E$4,Thang!$C$4,BL$2),Xuat!$D$5:$D$1000,Loc!$A435)</f>
        <v>0</v>
      </c>
      <c r="BM435" s="7">
        <f>SUMIFS(Xuat!$G$5:$G$1000,Xuat!$C$5:$C$1000,DATE(Thang!$E$4,Thang!$C$4,BM$2),Xuat!$D$5:$D$1000,Loc!$A435)</f>
        <v>0</v>
      </c>
      <c r="BN435" s="7">
        <f>SUMIFS(Xuat!$G$5:$G$1000,Xuat!$C$5:$C$1000,DATE(Thang!$E$4,Thang!$C$4,BN$2),Xuat!$D$5:$D$1000,Loc!$A435)</f>
        <v>0</v>
      </c>
      <c r="BO435" s="7">
        <f>SUMIFS(Xuat!$G$5:$G$1000,Xuat!$C$5:$C$1000,DATE(Thang!$E$4,Thang!$C$4,BO$2),Xuat!$D$5:$D$1000,Loc!$A435)</f>
        <v>0</v>
      </c>
      <c r="BP435" s="7">
        <f>SUMIFS(Xuat!$G$5:$G$1000,Xuat!$C$5:$C$1000,DATE(Thang!$E$4,Thang!$C$4,BP$2),Xuat!$D$5:$D$1000,Loc!$A435)</f>
        <v>0</v>
      </c>
      <c r="BQ435" s="7">
        <f>SUMIFS(Xuat!$G$5:$G$1000,Xuat!$C$5:$C$1000,DATE(Thang!$E$4,Thang!$C$4,BQ$2),Xuat!$D$5:$D$1000,Loc!$A435)</f>
        <v>0</v>
      </c>
      <c r="BR435" s="7">
        <f>SUMIFS(Xuat!$G$5:$G$1000,Xuat!$C$5:$C$1000,DATE(Thang!$E$4,Thang!$C$4,BR$2),Xuat!$D$5:$D$1000,Loc!$A435)</f>
        <v>0</v>
      </c>
      <c r="BS435" s="7">
        <f>SUMIFS(Xuat!$G$5:$G$1000,Xuat!$C$5:$C$1000,DATE(Thang!$E$4,Thang!$C$4,BS$2),Xuat!$D$5:$D$1000,Loc!$A435)</f>
        <v>0</v>
      </c>
    </row>
    <row r="436" spans="1:71" x14ac:dyDescent="0.2">
      <c r="A436" s="2">
        <f>DM!C436</f>
        <v>0</v>
      </c>
      <c r="B436" s="3">
        <f>VLOOKUP(A436,Tondau!$B$5:$F$500,3,0)</f>
        <v>0</v>
      </c>
      <c r="C436" s="3">
        <f>VLOOKUP(Tinhgiavon!A436,Tondau!$B$5:$E$500,4,0)</f>
        <v>0</v>
      </c>
      <c r="D436" s="3">
        <f t="shared" si="32"/>
        <v>0</v>
      </c>
      <c r="E436" s="3">
        <f>SUMIF(Nhap!$F$5:$F$1000,Tinhgiavon!A436,Nhap!$K$5:$K$1000)</f>
        <v>0</v>
      </c>
      <c r="F436" s="3">
        <f t="shared" si="33"/>
        <v>0</v>
      </c>
      <c r="G436" s="3">
        <f t="shared" si="34"/>
        <v>0</v>
      </c>
      <c r="H436" s="3">
        <f t="shared" si="35"/>
        <v>0</v>
      </c>
      <c r="I436" s="3">
        <f t="shared" si="36"/>
        <v>0</v>
      </c>
      <c r="J436" s="7">
        <f>SUMIFS(Nhap!$I$5:$I$1000,Nhap!$E$5:$E$1000,DATE(Thang!$E$4,Thang!$C$4,Loc!$F$2),Nhap!$F$5:$F$1000,Loc!A436)</f>
        <v>0</v>
      </c>
      <c r="K436" s="7">
        <f>SUMIFS(Nhap!$I$5:$I$1000,Nhap!$E$5:$E$1000,DATE(Thang!$E$4,Thang!$C$4,Loc!$G$2),Nhap!$F$5:$F$1000,Loc!A436)</f>
        <v>0</v>
      </c>
      <c r="L436" s="7">
        <f>SUMIFS(Nhap!$I$5:$I$1000,Nhap!$E$5:$E$1000,DATE(Thang!$E$4,Thang!$C$4,Loc!$H$2),Nhap!$F$5:$F$1000,Loc!A436)</f>
        <v>0</v>
      </c>
      <c r="M436" s="7">
        <f>SUMIFS(Nhap!$I$5:$I$1000,Nhap!$E$5:$E$1000,DATE(Thang!$E$4,Thang!$C$4,Loc!$I$2),Nhap!$F$5:$F$1000,Loc!A436)</f>
        <v>0</v>
      </c>
      <c r="N436" s="7">
        <f>SUMIFS(Nhap!$I$5:$I$1000,Nhap!$E$5:$E$1000,DATE(Thang!$E$4,Thang!$C$4,Loc!$J$2),Nhap!$F$5:$F$1000,Loc!A436)</f>
        <v>0</v>
      </c>
      <c r="O436" s="7">
        <f>SUMIFS(Nhap!$I$5:$I$1000,Nhap!$E$5:$E$1000,DATE(Thang!$E$4,Thang!$C$4,Loc!$K$2),Nhap!$F$5:$F$1000,Loc!A436)</f>
        <v>0</v>
      </c>
      <c r="P436" s="7">
        <f>SUMIFS(Nhap!$I$5:$I$1000,Nhap!$E$5:$E$1000,DATE(Thang!$E$4,Thang!$C$4,Loc!$L$2),Nhap!$F$5:$F$1000,Loc!A436)</f>
        <v>0</v>
      </c>
      <c r="Q436" s="7">
        <f>SUMIFS(Nhap!$I$5:$I$1000,Nhap!$E$5:$E$1000,DATE(Thang!$E$4,Thang!$C$4,Loc!$M$2),Nhap!$F$5:$F$1000,Loc!A436)</f>
        <v>0</v>
      </c>
      <c r="R436" s="7">
        <f>SUMIFS(Nhap!$I$5:$I$1000,Nhap!$E$5:$E$1000,DATE(Thang!$E$4,Thang!$C$4,Loc!$N$2),Nhap!$F$5:$F$1000,Loc!A436)</f>
        <v>0</v>
      </c>
      <c r="S436" s="7">
        <f>SUMIFS(Nhap!$I$5:$I$1000,Nhap!$E$5:$E$1000,DATE(Thang!$E$4,Thang!$C$4,Loc!$O$2),Nhap!$F$5:$F$1000,Loc!A436)</f>
        <v>0</v>
      </c>
      <c r="T436" s="7">
        <f>SUMIFS(Nhap!$I$5:$I$1000,Nhap!$E$5:$E$1000,DATE(Thang!$E$4,Thang!$C$4,Loc!$P$2),Nhap!$F$5:$F$1000,Loc!A436)</f>
        <v>0</v>
      </c>
      <c r="U436" s="7">
        <f>SUMIFS(Nhap!$I$5:$I$1000,Nhap!$E$5:$E$1000,DATE(Thang!$E$4,Thang!$C$4,Loc!$Q$2),Nhap!$F$5:$F$1000,Loc!A436)</f>
        <v>0</v>
      </c>
      <c r="V436" s="7">
        <f>SUMIFS(Nhap!$I$5:$I$1000,Nhap!$E$5:$E$1000,DATE(Thang!$E$4,Thang!$C$4,Loc!$R$2),Nhap!$F$5:$F$1000,Loc!A436)</f>
        <v>0</v>
      </c>
      <c r="W436" s="7">
        <f>SUMIFS(Nhap!$I$5:$I$1000,Nhap!$E$5:$E$1000,DATE(Thang!$E$4,Thang!$C$4,Loc!$S$2),Nhap!$F$5:$F$1000,Loc!A436)</f>
        <v>0</v>
      </c>
      <c r="X436" s="7">
        <f>SUMIFS(Nhap!$I$5:$I$1000,Nhap!$E$5:$E$1000,DATE(Thang!$E$4,Thang!$C$4,Loc!$T$2),Nhap!$F$5:$F$1000,Loc!A436)</f>
        <v>0</v>
      </c>
      <c r="Y436" s="7">
        <f>SUMIFS(Nhap!$I$5:$I$1000,Nhap!$E$5:$E$1000,DATE(Thang!$E$4,Thang!$C$4,Loc!$U$2),Nhap!$F$5:$F$1000,Loc!A436)</f>
        <v>0</v>
      </c>
      <c r="Z436" s="7">
        <f>SUMIFS(Nhap!$I$5:$I$1000,Nhap!$E$5:$E$1000,DATE(Thang!$E$4,Thang!$C$4,Loc!$V$2),Nhap!$F$5:$F$1000,Loc!A436)</f>
        <v>0</v>
      </c>
      <c r="AA436" s="7">
        <f>SUMIFS(Nhap!$I$5:$I$1000,Nhap!$E$5:$E$1000,DATE(Thang!$E$4,Thang!$C$4,Loc!$W$2),Nhap!$F$5:$F$1000,Loc!A436)</f>
        <v>0</v>
      </c>
      <c r="AB436" s="7">
        <f>SUMIFS(Nhap!$I$5:$I$1000,Nhap!$E$5:$E$1000,DATE(Thang!$E$4,Thang!$C$4,Loc!$X$2),Nhap!$F$5:$F$1000,Loc!A436)</f>
        <v>0</v>
      </c>
      <c r="AC436" s="7">
        <f>SUMIFS(Nhap!$I$5:$I$1000,Nhap!$E$5:$E$1000,DATE(Thang!$E$4,Thang!$C$4,Loc!$Y$2),Nhap!$F$5:$F$1000,Loc!A436)</f>
        <v>0</v>
      </c>
      <c r="AD436" s="7">
        <f>SUMIFS(Nhap!$I$5:$I$1000,Nhap!$E$5:$E$1000,DATE(Thang!$E$4,Thang!$C$4,Loc!$Z$2),Nhap!$F$5:$F$1000,Loc!A436)</f>
        <v>0</v>
      </c>
      <c r="AE436" s="7">
        <f>SUMIFS(Nhap!$I$5:$I$1000,Nhap!$E$5:$E$1000,DATE(Thang!$E$4,Thang!$C$4,Loc!$AA$2),Nhap!$F$5:$F$1000,Loc!A436)</f>
        <v>0</v>
      </c>
      <c r="AF436" s="7">
        <f>SUMIFS(Nhap!$I$5:$I$1000,Nhap!$E$5:$E$1000,DATE(Thang!$E$4,Thang!$C$4,Loc!$AB$2),Nhap!$F$5:$F$1000,Loc!A436)</f>
        <v>0</v>
      </c>
      <c r="AG436" s="7">
        <f>SUMIFS(Nhap!$I$5:$I$1000,Nhap!$E$5:$E$1000,DATE(Thang!$E$4,Thang!$C$4,Loc!$AC$2),Nhap!$F$5:$F$1000,Loc!A436)</f>
        <v>0</v>
      </c>
      <c r="AH436" s="7">
        <f>SUMIFS(Nhap!$I$5:$I$1000,Nhap!$E$5:$E$1000,DATE(Thang!$E$4,Thang!$C$4,Loc!$AD$2),Nhap!$F$5:$F$1000,Loc!$A$5)</f>
        <v>0</v>
      </c>
      <c r="AI436" s="7">
        <f>SUMIFS(Nhap!$I$5:$I$1000,Nhap!$E$5:$E$1000,DATE(Thang!$E$4,Thang!$C$4,Loc!$AE$2),Nhap!$F$5:$F$1000,Loc!A436)</f>
        <v>0</v>
      </c>
      <c r="AJ436" s="7">
        <f>SUMIFS(Nhap!$I$5:$I$1000,Nhap!$E$5:$E$1000,DATE(Thang!$E$4,Thang!$C$4,Loc!$AF$2),Nhap!$F$5:$F$1000,Loc!A436)</f>
        <v>0</v>
      </c>
      <c r="AK436" s="7">
        <f>SUMIFS(Nhap!$I$5:$I$1000,Nhap!$E$5:$E$1000,DATE(Thang!$E$4,Thang!$C$4,Loc!$AG$2),Nhap!$F$5:$F$1000,Loc!A436)</f>
        <v>0</v>
      </c>
      <c r="AL436" s="7">
        <f>SUMIFS(Nhap!$I$5:$I$1000,Nhap!$E$5:$E$1000,DATE(Thang!$E$4,Thang!$C$4,Loc!$AH$2),Nhap!$F$5:$F$1000,Loc!A436)</f>
        <v>0</v>
      </c>
      <c r="AM436" s="7">
        <f>SUMIFS(Nhap!$I$5:$I$1000,Nhap!$E$5:$E$1000,DATE(Thang!$E$4,Thang!$C$4,Loc!$AI$2),Nhap!$F$5:$F$1000,Loc!A436)</f>
        <v>0</v>
      </c>
      <c r="AN436" s="7">
        <f>SUMIFS(Nhap!$I$5:$I$1000,Nhap!$E$5:$E$1000,DATE(Thang!$E$4,Thang!$C$4,Loc!$AJ$2),Nhap!$F$5:$F$1000,Loc!A436)</f>
        <v>0</v>
      </c>
      <c r="AO436" s="7">
        <f>SUMIFS(Xuat!$G$5:$G$1000,Xuat!$C$5:$C$1000,DATE(Thang!$E$4,Thang!$C$4,AO$2),Xuat!$D$5:$D$1000,Loc!$A436)</f>
        <v>0</v>
      </c>
      <c r="AP436" s="7">
        <f>SUMIFS(Xuat!$G$5:$G$1000,Xuat!$C$5:$C$1000,DATE(Thang!$E$4,Thang!$C$4,AP$2),Xuat!$D$5:$D$1000,Loc!$A436)</f>
        <v>0</v>
      </c>
      <c r="AQ436" s="7">
        <f>SUMIFS(Xuat!$G$5:$G$1000,Xuat!$C$5:$C$1000,DATE(Thang!$E$4,Thang!$C$4,AQ$2),Xuat!$D$5:$D$1000,Loc!$A436)</f>
        <v>0</v>
      </c>
      <c r="AR436" s="7">
        <f>SUMIFS(Xuat!$G$5:$G$1000,Xuat!$C$5:$C$1000,DATE(Thang!$E$4,Thang!$C$4,AR$2),Xuat!$D$5:$D$1000,Loc!$A436)</f>
        <v>0</v>
      </c>
      <c r="AS436" s="7">
        <f>SUMIFS(Xuat!$G$5:$G$1000,Xuat!$C$5:$C$1000,DATE(Thang!$E$4,Thang!$C$4,AS$2),Xuat!$D$5:$D$1000,Loc!$A436)</f>
        <v>0</v>
      </c>
      <c r="AT436" s="7">
        <f>SUMIFS(Xuat!$G$5:$G$1000,Xuat!$C$5:$C$1000,DATE(Thang!$E$4,Thang!$C$4,AT$2),Xuat!$D$5:$D$1000,Loc!$A436)</f>
        <v>0</v>
      </c>
      <c r="AU436" s="7">
        <f>SUMIFS(Xuat!$G$5:$G$1000,Xuat!$C$5:$C$1000,DATE(Thang!$E$4,Thang!$C$4,AU$2),Xuat!$D$5:$D$1000,Loc!$A436)</f>
        <v>0</v>
      </c>
      <c r="AV436" s="7">
        <f>SUMIFS(Xuat!$G$5:$G$1000,Xuat!$C$5:$C$1000,DATE(Thang!$E$4,Thang!$C$4,AV$2),Xuat!$D$5:$D$1000,Loc!$A436)</f>
        <v>0</v>
      </c>
      <c r="AW436" s="7">
        <f>SUMIFS(Xuat!$G$5:$G$1000,Xuat!$C$5:$C$1000,DATE(Thang!$E$4,Thang!$C$4,AW$2),Xuat!$D$5:$D$1000,Loc!$A436)</f>
        <v>0</v>
      </c>
      <c r="AX436" s="7">
        <f>SUMIFS(Xuat!$G$5:$G$1000,Xuat!$C$5:$C$1000,DATE(Thang!$E$4,Thang!$C$4,AX$2),Xuat!$D$5:$D$1000,Loc!$A436)</f>
        <v>0</v>
      </c>
      <c r="AY436" s="7">
        <f>SUMIFS(Xuat!$G$5:$G$1000,Xuat!$C$5:$C$1000,DATE(Thang!$E$4,Thang!$C$4,AY$2),Xuat!$D$5:$D$1000,Loc!$A436)</f>
        <v>0</v>
      </c>
      <c r="AZ436" s="7">
        <f>SUMIFS(Xuat!$G$5:$G$1000,Xuat!$C$5:$C$1000,DATE(Thang!$E$4,Thang!$C$4,AZ$2),Xuat!$D$5:$D$1000,Loc!$A436)</f>
        <v>0</v>
      </c>
      <c r="BA436" s="7">
        <f>SUMIFS(Xuat!$G$5:$G$1000,Xuat!$C$5:$C$1000,DATE(Thang!$E$4,Thang!$C$4,BA$2),Xuat!$D$5:$D$1000,Loc!$A436)</f>
        <v>0</v>
      </c>
      <c r="BB436" s="7">
        <f>SUMIFS(Xuat!$G$5:$G$1000,Xuat!$C$5:$C$1000,DATE(Thang!$E$4,Thang!$C$4,BB$2),Xuat!$D$5:$D$1000,Loc!$A436)</f>
        <v>0</v>
      </c>
      <c r="BC436" s="7">
        <f>SUMIFS(Xuat!$G$5:$G$1000,Xuat!$C$5:$C$1000,DATE(Thang!$E$4,Thang!$C$4,BC$2),Xuat!$D$5:$D$1000,Loc!$A436)</f>
        <v>0</v>
      </c>
      <c r="BD436" s="7">
        <f>SUMIFS(Xuat!$G$5:$G$1000,Xuat!$C$5:$C$1000,DATE(Thang!$E$4,Thang!$C$4,BD$2),Xuat!$D$5:$D$1000,Loc!$A436)</f>
        <v>0</v>
      </c>
      <c r="BE436" s="7">
        <f>SUMIFS(Xuat!$G$5:$G$1000,Xuat!$C$5:$C$1000,DATE(Thang!$E$4,Thang!$C$4,BE$2),Xuat!$D$5:$D$1000,Loc!$A436)</f>
        <v>0</v>
      </c>
      <c r="BF436" s="7">
        <f>SUMIFS(Xuat!$G$5:$G$1000,Xuat!$C$5:$C$1000,DATE(Thang!$E$4,Thang!$C$4,BF$2),Xuat!$D$5:$D$1000,Loc!$A436)</f>
        <v>0</v>
      </c>
      <c r="BG436" s="7">
        <f>SUMIFS(Xuat!$G$5:$G$1000,Xuat!$C$5:$C$1000,DATE(Thang!$E$4,Thang!$C$4,BG$2),Xuat!$D$5:$D$1000,Loc!$A436)</f>
        <v>0</v>
      </c>
      <c r="BH436" s="7">
        <f>SUMIFS(Xuat!$G$5:$G$1000,Xuat!$C$5:$C$1000,DATE(Thang!$E$4,Thang!$C$4,BH$2),Xuat!$D$5:$D$1000,Loc!$A436)</f>
        <v>0</v>
      </c>
      <c r="BI436" s="7">
        <f>SUMIFS(Xuat!$G$5:$G$1000,Xuat!$C$5:$C$1000,DATE(Thang!$E$4,Thang!$C$4,BI$2),Xuat!$D$5:$D$1000,Loc!$A436)</f>
        <v>0</v>
      </c>
      <c r="BJ436" s="7">
        <f>SUMIFS(Xuat!$G$5:$G$1000,Xuat!$C$5:$C$1000,DATE(Thang!$E$4,Thang!$C$4,BJ$2),Xuat!$D$5:$D$1000,Loc!$A436)</f>
        <v>0</v>
      </c>
      <c r="BK436" s="7">
        <f>SUMIFS(Xuat!$G$5:$G$1000,Xuat!$C$5:$C$1000,DATE(Thang!$E$4,Thang!$C$4,BK$2),Xuat!$D$5:$D$1000,Loc!$A436)</f>
        <v>0</v>
      </c>
      <c r="BL436" s="7">
        <f>SUMIFS(Xuat!$G$5:$G$1000,Xuat!$C$5:$C$1000,DATE(Thang!$E$4,Thang!$C$4,BL$2),Xuat!$D$5:$D$1000,Loc!$A436)</f>
        <v>0</v>
      </c>
      <c r="BM436" s="7">
        <f>SUMIFS(Xuat!$G$5:$G$1000,Xuat!$C$5:$C$1000,DATE(Thang!$E$4,Thang!$C$4,BM$2),Xuat!$D$5:$D$1000,Loc!$A436)</f>
        <v>0</v>
      </c>
      <c r="BN436" s="7">
        <f>SUMIFS(Xuat!$G$5:$G$1000,Xuat!$C$5:$C$1000,DATE(Thang!$E$4,Thang!$C$4,BN$2),Xuat!$D$5:$D$1000,Loc!$A436)</f>
        <v>0</v>
      </c>
      <c r="BO436" s="7">
        <f>SUMIFS(Xuat!$G$5:$G$1000,Xuat!$C$5:$C$1000,DATE(Thang!$E$4,Thang!$C$4,BO$2),Xuat!$D$5:$D$1000,Loc!$A436)</f>
        <v>0</v>
      </c>
      <c r="BP436" s="7">
        <f>SUMIFS(Xuat!$G$5:$G$1000,Xuat!$C$5:$C$1000,DATE(Thang!$E$4,Thang!$C$4,BP$2),Xuat!$D$5:$D$1000,Loc!$A436)</f>
        <v>0</v>
      </c>
      <c r="BQ436" s="7">
        <f>SUMIFS(Xuat!$G$5:$G$1000,Xuat!$C$5:$C$1000,DATE(Thang!$E$4,Thang!$C$4,BQ$2),Xuat!$D$5:$D$1000,Loc!$A436)</f>
        <v>0</v>
      </c>
      <c r="BR436" s="7">
        <f>SUMIFS(Xuat!$G$5:$G$1000,Xuat!$C$5:$C$1000,DATE(Thang!$E$4,Thang!$C$4,BR$2),Xuat!$D$5:$D$1000,Loc!$A436)</f>
        <v>0</v>
      </c>
      <c r="BS436" s="7">
        <f>SUMIFS(Xuat!$G$5:$G$1000,Xuat!$C$5:$C$1000,DATE(Thang!$E$4,Thang!$C$4,BS$2),Xuat!$D$5:$D$1000,Loc!$A436)</f>
        <v>0</v>
      </c>
    </row>
    <row r="437" spans="1:71" x14ac:dyDescent="0.2">
      <c r="A437" s="2">
        <f>DM!C437</f>
        <v>0</v>
      </c>
      <c r="B437" s="3">
        <f>VLOOKUP(A437,Tondau!$B$5:$F$500,3,0)</f>
        <v>0</v>
      </c>
      <c r="C437" s="3">
        <f>VLOOKUP(Tinhgiavon!A437,Tondau!$B$5:$E$500,4,0)</f>
        <v>0</v>
      </c>
      <c r="D437" s="3">
        <f t="shared" si="32"/>
        <v>0</v>
      </c>
      <c r="E437" s="3">
        <f>SUMIF(Nhap!$F$5:$F$1000,Tinhgiavon!A437,Nhap!$K$5:$K$1000)</f>
        <v>0</v>
      </c>
      <c r="F437" s="3">
        <f t="shared" si="33"/>
        <v>0</v>
      </c>
      <c r="G437" s="3">
        <f t="shared" si="34"/>
        <v>0</v>
      </c>
      <c r="H437" s="3">
        <f t="shared" si="35"/>
        <v>0</v>
      </c>
      <c r="I437" s="3">
        <f t="shared" si="36"/>
        <v>0</v>
      </c>
      <c r="J437" s="7">
        <f>SUMIFS(Nhap!$I$5:$I$1000,Nhap!$E$5:$E$1000,DATE(Thang!$E$4,Thang!$C$4,Loc!$F$2),Nhap!$F$5:$F$1000,Loc!A437)</f>
        <v>0</v>
      </c>
      <c r="K437" s="7">
        <f>SUMIFS(Nhap!$I$5:$I$1000,Nhap!$E$5:$E$1000,DATE(Thang!$E$4,Thang!$C$4,Loc!$G$2),Nhap!$F$5:$F$1000,Loc!A437)</f>
        <v>0</v>
      </c>
      <c r="L437" s="7">
        <f>SUMIFS(Nhap!$I$5:$I$1000,Nhap!$E$5:$E$1000,DATE(Thang!$E$4,Thang!$C$4,Loc!$H$2),Nhap!$F$5:$F$1000,Loc!A437)</f>
        <v>0</v>
      </c>
      <c r="M437" s="7">
        <f>SUMIFS(Nhap!$I$5:$I$1000,Nhap!$E$5:$E$1000,DATE(Thang!$E$4,Thang!$C$4,Loc!$I$2),Nhap!$F$5:$F$1000,Loc!A437)</f>
        <v>0</v>
      </c>
      <c r="N437" s="7">
        <f>SUMIFS(Nhap!$I$5:$I$1000,Nhap!$E$5:$E$1000,DATE(Thang!$E$4,Thang!$C$4,Loc!$J$2),Nhap!$F$5:$F$1000,Loc!A437)</f>
        <v>0</v>
      </c>
      <c r="O437" s="7">
        <f>SUMIFS(Nhap!$I$5:$I$1000,Nhap!$E$5:$E$1000,DATE(Thang!$E$4,Thang!$C$4,Loc!$K$2),Nhap!$F$5:$F$1000,Loc!A437)</f>
        <v>0</v>
      </c>
      <c r="P437" s="7">
        <f>SUMIFS(Nhap!$I$5:$I$1000,Nhap!$E$5:$E$1000,DATE(Thang!$E$4,Thang!$C$4,Loc!$L$2),Nhap!$F$5:$F$1000,Loc!A437)</f>
        <v>0</v>
      </c>
      <c r="Q437" s="7">
        <f>SUMIFS(Nhap!$I$5:$I$1000,Nhap!$E$5:$E$1000,DATE(Thang!$E$4,Thang!$C$4,Loc!$M$2),Nhap!$F$5:$F$1000,Loc!A437)</f>
        <v>0</v>
      </c>
      <c r="R437" s="7">
        <f>SUMIFS(Nhap!$I$5:$I$1000,Nhap!$E$5:$E$1000,DATE(Thang!$E$4,Thang!$C$4,Loc!$N$2),Nhap!$F$5:$F$1000,Loc!A437)</f>
        <v>0</v>
      </c>
      <c r="S437" s="7">
        <f>SUMIFS(Nhap!$I$5:$I$1000,Nhap!$E$5:$E$1000,DATE(Thang!$E$4,Thang!$C$4,Loc!$O$2),Nhap!$F$5:$F$1000,Loc!A437)</f>
        <v>0</v>
      </c>
      <c r="T437" s="7">
        <f>SUMIFS(Nhap!$I$5:$I$1000,Nhap!$E$5:$E$1000,DATE(Thang!$E$4,Thang!$C$4,Loc!$P$2),Nhap!$F$5:$F$1000,Loc!A437)</f>
        <v>0</v>
      </c>
      <c r="U437" s="7">
        <f>SUMIFS(Nhap!$I$5:$I$1000,Nhap!$E$5:$E$1000,DATE(Thang!$E$4,Thang!$C$4,Loc!$Q$2),Nhap!$F$5:$F$1000,Loc!A437)</f>
        <v>0</v>
      </c>
      <c r="V437" s="7">
        <f>SUMIFS(Nhap!$I$5:$I$1000,Nhap!$E$5:$E$1000,DATE(Thang!$E$4,Thang!$C$4,Loc!$R$2),Nhap!$F$5:$F$1000,Loc!A437)</f>
        <v>0</v>
      </c>
      <c r="W437" s="7">
        <f>SUMIFS(Nhap!$I$5:$I$1000,Nhap!$E$5:$E$1000,DATE(Thang!$E$4,Thang!$C$4,Loc!$S$2),Nhap!$F$5:$F$1000,Loc!A437)</f>
        <v>0</v>
      </c>
      <c r="X437" s="7">
        <f>SUMIFS(Nhap!$I$5:$I$1000,Nhap!$E$5:$E$1000,DATE(Thang!$E$4,Thang!$C$4,Loc!$T$2),Nhap!$F$5:$F$1000,Loc!A437)</f>
        <v>0</v>
      </c>
      <c r="Y437" s="7">
        <f>SUMIFS(Nhap!$I$5:$I$1000,Nhap!$E$5:$E$1000,DATE(Thang!$E$4,Thang!$C$4,Loc!$U$2),Nhap!$F$5:$F$1000,Loc!A437)</f>
        <v>0</v>
      </c>
      <c r="Z437" s="7">
        <f>SUMIFS(Nhap!$I$5:$I$1000,Nhap!$E$5:$E$1000,DATE(Thang!$E$4,Thang!$C$4,Loc!$V$2),Nhap!$F$5:$F$1000,Loc!A437)</f>
        <v>0</v>
      </c>
      <c r="AA437" s="7">
        <f>SUMIFS(Nhap!$I$5:$I$1000,Nhap!$E$5:$E$1000,DATE(Thang!$E$4,Thang!$C$4,Loc!$W$2),Nhap!$F$5:$F$1000,Loc!A437)</f>
        <v>0</v>
      </c>
      <c r="AB437" s="7">
        <f>SUMIFS(Nhap!$I$5:$I$1000,Nhap!$E$5:$E$1000,DATE(Thang!$E$4,Thang!$C$4,Loc!$X$2),Nhap!$F$5:$F$1000,Loc!A437)</f>
        <v>0</v>
      </c>
      <c r="AC437" s="7">
        <f>SUMIFS(Nhap!$I$5:$I$1000,Nhap!$E$5:$E$1000,DATE(Thang!$E$4,Thang!$C$4,Loc!$Y$2),Nhap!$F$5:$F$1000,Loc!A437)</f>
        <v>0</v>
      </c>
      <c r="AD437" s="7">
        <f>SUMIFS(Nhap!$I$5:$I$1000,Nhap!$E$5:$E$1000,DATE(Thang!$E$4,Thang!$C$4,Loc!$Z$2),Nhap!$F$5:$F$1000,Loc!A437)</f>
        <v>0</v>
      </c>
      <c r="AE437" s="7">
        <f>SUMIFS(Nhap!$I$5:$I$1000,Nhap!$E$5:$E$1000,DATE(Thang!$E$4,Thang!$C$4,Loc!$AA$2),Nhap!$F$5:$F$1000,Loc!A437)</f>
        <v>0</v>
      </c>
      <c r="AF437" s="7">
        <f>SUMIFS(Nhap!$I$5:$I$1000,Nhap!$E$5:$E$1000,DATE(Thang!$E$4,Thang!$C$4,Loc!$AB$2),Nhap!$F$5:$F$1000,Loc!A437)</f>
        <v>0</v>
      </c>
      <c r="AG437" s="7">
        <f>SUMIFS(Nhap!$I$5:$I$1000,Nhap!$E$5:$E$1000,DATE(Thang!$E$4,Thang!$C$4,Loc!$AC$2),Nhap!$F$5:$F$1000,Loc!A437)</f>
        <v>0</v>
      </c>
      <c r="AH437" s="7">
        <f>SUMIFS(Nhap!$I$5:$I$1000,Nhap!$E$5:$E$1000,DATE(Thang!$E$4,Thang!$C$4,Loc!$AD$2),Nhap!$F$5:$F$1000,Loc!$A$5)</f>
        <v>0</v>
      </c>
      <c r="AI437" s="7">
        <f>SUMIFS(Nhap!$I$5:$I$1000,Nhap!$E$5:$E$1000,DATE(Thang!$E$4,Thang!$C$4,Loc!$AE$2),Nhap!$F$5:$F$1000,Loc!A437)</f>
        <v>0</v>
      </c>
      <c r="AJ437" s="7">
        <f>SUMIFS(Nhap!$I$5:$I$1000,Nhap!$E$5:$E$1000,DATE(Thang!$E$4,Thang!$C$4,Loc!$AF$2),Nhap!$F$5:$F$1000,Loc!A437)</f>
        <v>0</v>
      </c>
      <c r="AK437" s="7">
        <f>SUMIFS(Nhap!$I$5:$I$1000,Nhap!$E$5:$E$1000,DATE(Thang!$E$4,Thang!$C$4,Loc!$AG$2),Nhap!$F$5:$F$1000,Loc!A437)</f>
        <v>0</v>
      </c>
      <c r="AL437" s="7">
        <f>SUMIFS(Nhap!$I$5:$I$1000,Nhap!$E$5:$E$1000,DATE(Thang!$E$4,Thang!$C$4,Loc!$AH$2),Nhap!$F$5:$F$1000,Loc!A437)</f>
        <v>0</v>
      </c>
      <c r="AM437" s="7">
        <f>SUMIFS(Nhap!$I$5:$I$1000,Nhap!$E$5:$E$1000,DATE(Thang!$E$4,Thang!$C$4,Loc!$AI$2),Nhap!$F$5:$F$1000,Loc!A437)</f>
        <v>0</v>
      </c>
      <c r="AN437" s="7">
        <f>SUMIFS(Nhap!$I$5:$I$1000,Nhap!$E$5:$E$1000,DATE(Thang!$E$4,Thang!$C$4,Loc!$AJ$2),Nhap!$F$5:$F$1000,Loc!A437)</f>
        <v>0</v>
      </c>
      <c r="AO437" s="7">
        <f>SUMIFS(Xuat!$G$5:$G$1000,Xuat!$C$5:$C$1000,DATE(Thang!$E$4,Thang!$C$4,AO$2),Xuat!$D$5:$D$1000,Loc!$A437)</f>
        <v>0</v>
      </c>
      <c r="AP437" s="7">
        <f>SUMIFS(Xuat!$G$5:$G$1000,Xuat!$C$5:$C$1000,DATE(Thang!$E$4,Thang!$C$4,AP$2),Xuat!$D$5:$D$1000,Loc!$A437)</f>
        <v>0</v>
      </c>
      <c r="AQ437" s="7">
        <f>SUMIFS(Xuat!$G$5:$G$1000,Xuat!$C$5:$C$1000,DATE(Thang!$E$4,Thang!$C$4,AQ$2),Xuat!$D$5:$D$1000,Loc!$A437)</f>
        <v>0</v>
      </c>
      <c r="AR437" s="7">
        <f>SUMIFS(Xuat!$G$5:$G$1000,Xuat!$C$5:$C$1000,DATE(Thang!$E$4,Thang!$C$4,AR$2),Xuat!$D$5:$D$1000,Loc!$A437)</f>
        <v>0</v>
      </c>
      <c r="AS437" s="7">
        <f>SUMIFS(Xuat!$G$5:$G$1000,Xuat!$C$5:$C$1000,DATE(Thang!$E$4,Thang!$C$4,AS$2),Xuat!$D$5:$D$1000,Loc!$A437)</f>
        <v>0</v>
      </c>
      <c r="AT437" s="7">
        <f>SUMIFS(Xuat!$G$5:$G$1000,Xuat!$C$5:$C$1000,DATE(Thang!$E$4,Thang!$C$4,AT$2),Xuat!$D$5:$D$1000,Loc!$A437)</f>
        <v>0</v>
      </c>
      <c r="AU437" s="7">
        <f>SUMIFS(Xuat!$G$5:$G$1000,Xuat!$C$5:$C$1000,DATE(Thang!$E$4,Thang!$C$4,AU$2),Xuat!$D$5:$D$1000,Loc!$A437)</f>
        <v>0</v>
      </c>
      <c r="AV437" s="7">
        <f>SUMIFS(Xuat!$G$5:$G$1000,Xuat!$C$5:$C$1000,DATE(Thang!$E$4,Thang!$C$4,AV$2),Xuat!$D$5:$D$1000,Loc!$A437)</f>
        <v>0</v>
      </c>
      <c r="AW437" s="7">
        <f>SUMIFS(Xuat!$G$5:$G$1000,Xuat!$C$5:$C$1000,DATE(Thang!$E$4,Thang!$C$4,AW$2),Xuat!$D$5:$D$1000,Loc!$A437)</f>
        <v>0</v>
      </c>
      <c r="AX437" s="7">
        <f>SUMIFS(Xuat!$G$5:$G$1000,Xuat!$C$5:$C$1000,DATE(Thang!$E$4,Thang!$C$4,AX$2),Xuat!$D$5:$D$1000,Loc!$A437)</f>
        <v>0</v>
      </c>
      <c r="AY437" s="7">
        <f>SUMIFS(Xuat!$G$5:$G$1000,Xuat!$C$5:$C$1000,DATE(Thang!$E$4,Thang!$C$4,AY$2),Xuat!$D$5:$D$1000,Loc!$A437)</f>
        <v>0</v>
      </c>
      <c r="AZ437" s="7">
        <f>SUMIFS(Xuat!$G$5:$G$1000,Xuat!$C$5:$C$1000,DATE(Thang!$E$4,Thang!$C$4,AZ$2),Xuat!$D$5:$D$1000,Loc!$A437)</f>
        <v>0</v>
      </c>
      <c r="BA437" s="7">
        <f>SUMIFS(Xuat!$G$5:$G$1000,Xuat!$C$5:$C$1000,DATE(Thang!$E$4,Thang!$C$4,BA$2),Xuat!$D$5:$D$1000,Loc!$A437)</f>
        <v>0</v>
      </c>
      <c r="BB437" s="7">
        <f>SUMIFS(Xuat!$G$5:$G$1000,Xuat!$C$5:$C$1000,DATE(Thang!$E$4,Thang!$C$4,BB$2),Xuat!$D$5:$D$1000,Loc!$A437)</f>
        <v>0</v>
      </c>
      <c r="BC437" s="7">
        <f>SUMIFS(Xuat!$G$5:$G$1000,Xuat!$C$5:$C$1000,DATE(Thang!$E$4,Thang!$C$4,BC$2),Xuat!$D$5:$D$1000,Loc!$A437)</f>
        <v>0</v>
      </c>
      <c r="BD437" s="7">
        <f>SUMIFS(Xuat!$G$5:$G$1000,Xuat!$C$5:$C$1000,DATE(Thang!$E$4,Thang!$C$4,BD$2),Xuat!$D$5:$D$1000,Loc!$A437)</f>
        <v>0</v>
      </c>
      <c r="BE437" s="7">
        <f>SUMIFS(Xuat!$G$5:$G$1000,Xuat!$C$5:$C$1000,DATE(Thang!$E$4,Thang!$C$4,BE$2),Xuat!$D$5:$D$1000,Loc!$A437)</f>
        <v>0</v>
      </c>
      <c r="BF437" s="7">
        <f>SUMIFS(Xuat!$G$5:$G$1000,Xuat!$C$5:$C$1000,DATE(Thang!$E$4,Thang!$C$4,BF$2),Xuat!$D$5:$D$1000,Loc!$A437)</f>
        <v>0</v>
      </c>
      <c r="BG437" s="7">
        <f>SUMIFS(Xuat!$G$5:$G$1000,Xuat!$C$5:$C$1000,DATE(Thang!$E$4,Thang!$C$4,BG$2),Xuat!$D$5:$D$1000,Loc!$A437)</f>
        <v>0</v>
      </c>
      <c r="BH437" s="7">
        <f>SUMIFS(Xuat!$G$5:$G$1000,Xuat!$C$5:$C$1000,DATE(Thang!$E$4,Thang!$C$4,BH$2),Xuat!$D$5:$D$1000,Loc!$A437)</f>
        <v>0</v>
      </c>
      <c r="BI437" s="7">
        <f>SUMIFS(Xuat!$G$5:$G$1000,Xuat!$C$5:$C$1000,DATE(Thang!$E$4,Thang!$C$4,BI$2),Xuat!$D$5:$D$1000,Loc!$A437)</f>
        <v>0</v>
      </c>
      <c r="BJ437" s="7">
        <f>SUMIFS(Xuat!$G$5:$G$1000,Xuat!$C$5:$C$1000,DATE(Thang!$E$4,Thang!$C$4,BJ$2),Xuat!$D$5:$D$1000,Loc!$A437)</f>
        <v>0</v>
      </c>
      <c r="BK437" s="7">
        <f>SUMIFS(Xuat!$G$5:$G$1000,Xuat!$C$5:$C$1000,DATE(Thang!$E$4,Thang!$C$4,BK$2),Xuat!$D$5:$D$1000,Loc!$A437)</f>
        <v>0</v>
      </c>
      <c r="BL437" s="7">
        <f>SUMIFS(Xuat!$G$5:$G$1000,Xuat!$C$5:$C$1000,DATE(Thang!$E$4,Thang!$C$4,BL$2),Xuat!$D$5:$D$1000,Loc!$A437)</f>
        <v>0</v>
      </c>
      <c r="BM437" s="7">
        <f>SUMIFS(Xuat!$G$5:$G$1000,Xuat!$C$5:$C$1000,DATE(Thang!$E$4,Thang!$C$4,BM$2),Xuat!$D$5:$D$1000,Loc!$A437)</f>
        <v>0</v>
      </c>
      <c r="BN437" s="7">
        <f>SUMIFS(Xuat!$G$5:$G$1000,Xuat!$C$5:$C$1000,DATE(Thang!$E$4,Thang!$C$4,BN$2),Xuat!$D$5:$D$1000,Loc!$A437)</f>
        <v>0</v>
      </c>
      <c r="BO437" s="7">
        <f>SUMIFS(Xuat!$G$5:$G$1000,Xuat!$C$5:$C$1000,DATE(Thang!$E$4,Thang!$C$4,BO$2),Xuat!$D$5:$D$1000,Loc!$A437)</f>
        <v>0</v>
      </c>
      <c r="BP437" s="7">
        <f>SUMIFS(Xuat!$G$5:$G$1000,Xuat!$C$5:$C$1000,DATE(Thang!$E$4,Thang!$C$4,BP$2),Xuat!$D$5:$D$1000,Loc!$A437)</f>
        <v>0</v>
      </c>
      <c r="BQ437" s="7">
        <f>SUMIFS(Xuat!$G$5:$G$1000,Xuat!$C$5:$C$1000,DATE(Thang!$E$4,Thang!$C$4,BQ$2),Xuat!$D$5:$D$1000,Loc!$A437)</f>
        <v>0</v>
      </c>
      <c r="BR437" s="7">
        <f>SUMIFS(Xuat!$G$5:$G$1000,Xuat!$C$5:$C$1000,DATE(Thang!$E$4,Thang!$C$4,BR$2),Xuat!$D$5:$D$1000,Loc!$A437)</f>
        <v>0</v>
      </c>
      <c r="BS437" s="7">
        <f>SUMIFS(Xuat!$G$5:$G$1000,Xuat!$C$5:$C$1000,DATE(Thang!$E$4,Thang!$C$4,BS$2),Xuat!$D$5:$D$1000,Loc!$A437)</f>
        <v>0</v>
      </c>
    </row>
    <row r="438" spans="1:71" x14ac:dyDescent="0.2">
      <c r="A438" s="2">
        <f>DM!C438</f>
        <v>0</v>
      </c>
      <c r="B438" s="3">
        <f>VLOOKUP(A438,Tondau!$B$5:$F$500,3,0)</f>
        <v>0</v>
      </c>
      <c r="C438" s="3">
        <f>VLOOKUP(Tinhgiavon!A438,Tondau!$B$5:$E$500,4,0)</f>
        <v>0</v>
      </c>
      <c r="D438" s="3">
        <f t="shared" si="32"/>
        <v>0</v>
      </c>
      <c r="E438" s="3">
        <f>SUMIF(Nhap!$F$5:$F$1000,Tinhgiavon!A438,Nhap!$K$5:$K$1000)</f>
        <v>0</v>
      </c>
      <c r="F438" s="3">
        <f t="shared" si="33"/>
        <v>0</v>
      </c>
      <c r="G438" s="3">
        <f t="shared" si="34"/>
        <v>0</v>
      </c>
      <c r="H438" s="3">
        <f t="shared" si="35"/>
        <v>0</v>
      </c>
      <c r="I438" s="3">
        <f t="shared" si="36"/>
        <v>0</v>
      </c>
      <c r="J438" s="7">
        <f>SUMIFS(Nhap!$I$5:$I$1000,Nhap!$E$5:$E$1000,DATE(Thang!$E$4,Thang!$C$4,Loc!$F$2),Nhap!$F$5:$F$1000,Loc!A438)</f>
        <v>0</v>
      </c>
      <c r="K438" s="7">
        <f>SUMIFS(Nhap!$I$5:$I$1000,Nhap!$E$5:$E$1000,DATE(Thang!$E$4,Thang!$C$4,Loc!$G$2),Nhap!$F$5:$F$1000,Loc!A438)</f>
        <v>0</v>
      </c>
      <c r="L438" s="7">
        <f>SUMIFS(Nhap!$I$5:$I$1000,Nhap!$E$5:$E$1000,DATE(Thang!$E$4,Thang!$C$4,Loc!$H$2),Nhap!$F$5:$F$1000,Loc!A438)</f>
        <v>0</v>
      </c>
      <c r="M438" s="7">
        <f>SUMIFS(Nhap!$I$5:$I$1000,Nhap!$E$5:$E$1000,DATE(Thang!$E$4,Thang!$C$4,Loc!$I$2),Nhap!$F$5:$F$1000,Loc!A438)</f>
        <v>0</v>
      </c>
      <c r="N438" s="7">
        <f>SUMIFS(Nhap!$I$5:$I$1000,Nhap!$E$5:$E$1000,DATE(Thang!$E$4,Thang!$C$4,Loc!$J$2),Nhap!$F$5:$F$1000,Loc!A438)</f>
        <v>0</v>
      </c>
      <c r="O438" s="7">
        <f>SUMIFS(Nhap!$I$5:$I$1000,Nhap!$E$5:$E$1000,DATE(Thang!$E$4,Thang!$C$4,Loc!$K$2),Nhap!$F$5:$F$1000,Loc!A438)</f>
        <v>0</v>
      </c>
      <c r="P438" s="7">
        <f>SUMIFS(Nhap!$I$5:$I$1000,Nhap!$E$5:$E$1000,DATE(Thang!$E$4,Thang!$C$4,Loc!$L$2),Nhap!$F$5:$F$1000,Loc!A438)</f>
        <v>0</v>
      </c>
      <c r="Q438" s="7">
        <f>SUMIFS(Nhap!$I$5:$I$1000,Nhap!$E$5:$E$1000,DATE(Thang!$E$4,Thang!$C$4,Loc!$M$2),Nhap!$F$5:$F$1000,Loc!A438)</f>
        <v>0</v>
      </c>
      <c r="R438" s="7">
        <f>SUMIFS(Nhap!$I$5:$I$1000,Nhap!$E$5:$E$1000,DATE(Thang!$E$4,Thang!$C$4,Loc!$N$2),Nhap!$F$5:$F$1000,Loc!A438)</f>
        <v>0</v>
      </c>
      <c r="S438" s="7">
        <f>SUMIFS(Nhap!$I$5:$I$1000,Nhap!$E$5:$E$1000,DATE(Thang!$E$4,Thang!$C$4,Loc!$O$2),Nhap!$F$5:$F$1000,Loc!A438)</f>
        <v>0</v>
      </c>
      <c r="T438" s="7">
        <f>SUMIFS(Nhap!$I$5:$I$1000,Nhap!$E$5:$E$1000,DATE(Thang!$E$4,Thang!$C$4,Loc!$P$2),Nhap!$F$5:$F$1000,Loc!A438)</f>
        <v>0</v>
      </c>
      <c r="U438" s="7">
        <f>SUMIFS(Nhap!$I$5:$I$1000,Nhap!$E$5:$E$1000,DATE(Thang!$E$4,Thang!$C$4,Loc!$Q$2),Nhap!$F$5:$F$1000,Loc!A438)</f>
        <v>0</v>
      </c>
      <c r="V438" s="7">
        <f>SUMIFS(Nhap!$I$5:$I$1000,Nhap!$E$5:$E$1000,DATE(Thang!$E$4,Thang!$C$4,Loc!$R$2),Nhap!$F$5:$F$1000,Loc!A438)</f>
        <v>0</v>
      </c>
      <c r="W438" s="7">
        <f>SUMIFS(Nhap!$I$5:$I$1000,Nhap!$E$5:$E$1000,DATE(Thang!$E$4,Thang!$C$4,Loc!$S$2),Nhap!$F$5:$F$1000,Loc!A438)</f>
        <v>0</v>
      </c>
      <c r="X438" s="7">
        <f>SUMIFS(Nhap!$I$5:$I$1000,Nhap!$E$5:$E$1000,DATE(Thang!$E$4,Thang!$C$4,Loc!$T$2),Nhap!$F$5:$F$1000,Loc!A438)</f>
        <v>0</v>
      </c>
      <c r="Y438" s="7">
        <f>SUMIFS(Nhap!$I$5:$I$1000,Nhap!$E$5:$E$1000,DATE(Thang!$E$4,Thang!$C$4,Loc!$U$2),Nhap!$F$5:$F$1000,Loc!A438)</f>
        <v>0</v>
      </c>
      <c r="Z438" s="7">
        <f>SUMIFS(Nhap!$I$5:$I$1000,Nhap!$E$5:$E$1000,DATE(Thang!$E$4,Thang!$C$4,Loc!$V$2),Nhap!$F$5:$F$1000,Loc!A438)</f>
        <v>0</v>
      </c>
      <c r="AA438" s="7">
        <f>SUMIFS(Nhap!$I$5:$I$1000,Nhap!$E$5:$E$1000,DATE(Thang!$E$4,Thang!$C$4,Loc!$W$2),Nhap!$F$5:$F$1000,Loc!A438)</f>
        <v>0</v>
      </c>
      <c r="AB438" s="7">
        <f>SUMIFS(Nhap!$I$5:$I$1000,Nhap!$E$5:$E$1000,DATE(Thang!$E$4,Thang!$C$4,Loc!$X$2),Nhap!$F$5:$F$1000,Loc!A438)</f>
        <v>0</v>
      </c>
      <c r="AC438" s="7">
        <f>SUMIFS(Nhap!$I$5:$I$1000,Nhap!$E$5:$E$1000,DATE(Thang!$E$4,Thang!$C$4,Loc!$Y$2),Nhap!$F$5:$F$1000,Loc!A438)</f>
        <v>0</v>
      </c>
      <c r="AD438" s="7">
        <f>SUMIFS(Nhap!$I$5:$I$1000,Nhap!$E$5:$E$1000,DATE(Thang!$E$4,Thang!$C$4,Loc!$Z$2),Nhap!$F$5:$F$1000,Loc!A438)</f>
        <v>0</v>
      </c>
      <c r="AE438" s="7">
        <f>SUMIFS(Nhap!$I$5:$I$1000,Nhap!$E$5:$E$1000,DATE(Thang!$E$4,Thang!$C$4,Loc!$AA$2),Nhap!$F$5:$F$1000,Loc!A438)</f>
        <v>0</v>
      </c>
      <c r="AF438" s="7">
        <f>SUMIFS(Nhap!$I$5:$I$1000,Nhap!$E$5:$E$1000,DATE(Thang!$E$4,Thang!$C$4,Loc!$AB$2),Nhap!$F$5:$F$1000,Loc!A438)</f>
        <v>0</v>
      </c>
      <c r="AG438" s="7">
        <f>SUMIFS(Nhap!$I$5:$I$1000,Nhap!$E$5:$E$1000,DATE(Thang!$E$4,Thang!$C$4,Loc!$AC$2),Nhap!$F$5:$F$1000,Loc!A438)</f>
        <v>0</v>
      </c>
      <c r="AH438" s="7">
        <f>SUMIFS(Nhap!$I$5:$I$1000,Nhap!$E$5:$E$1000,DATE(Thang!$E$4,Thang!$C$4,Loc!$AD$2),Nhap!$F$5:$F$1000,Loc!$A$5)</f>
        <v>0</v>
      </c>
      <c r="AI438" s="7">
        <f>SUMIFS(Nhap!$I$5:$I$1000,Nhap!$E$5:$E$1000,DATE(Thang!$E$4,Thang!$C$4,Loc!$AE$2),Nhap!$F$5:$F$1000,Loc!A438)</f>
        <v>0</v>
      </c>
      <c r="AJ438" s="7">
        <f>SUMIFS(Nhap!$I$5:$I$1000,Nhap!$E$5:$E$1000,DATE(Thang!$E$4,Thang!$C$4,Loc!$AF$2),Nhap!$F$5:$F$1000,Loc!A438)</f>
        <v>0</v>
      </c>
      <c r="AK438" s="7">
        <f>SUMIFS(Nhap!$I$5:$I$1000,Nhap!$E$5:$E$1000,DATE(Thang!$E$4,Thang!$C$4,Loc!$AG$2),Nhap!$F$5:$F$1000,Loc!A438)</f>
        <v>0</v>
      </c>
      <c r="AL438" s="7">
        <f>SUMIFS(Nhap!$I$5:$I$1000,Nhap!$E$5:$E$1000,DATE(Thang!$E$4,Thang!$C$4,Loc!$AH$2),Nhap!$F$5:$F$1000,Loc!A438)</f>
        <v>0</v>
      </c>
      <c r="AM438" s="7">
        <f>SUMIFS(Nhap!$I$5:$I$1000,Nhap!$E$5:$E$1000,DATE(Thang!$E$4,Thang!$C$4,Loc!$AI$2),Nhap!$F$5:$F$1000,Loc!A438)</f>
        <v>0</v>
      </c>
      <c r="AN438" s="7">
        <f>SUMIFS(Nhap!$I$5:$I$1000,Nhap!$E$5:$E$1000,DATE(Thang!$E$4,Thang!$C$4,Loc!$AJ$2),Nhap!$F$5:$F$1000,Loc!A438)</f>
        <v>0</v>
      </c>
      <c r="AO438" s="7">
        <f>SUMIFS(Xuat!$G$5:$G$1000,Xuat!$C$5:$C$1000,DATE(Thang!$E$4,Thang!$C$4,AO$2),Xuat!$D$5:$D$1000,Loc!$A438)</f>
        <v>0</v>
      </c>
      <c r="AP438" s="7">
        <f>SUMIFS(Xuat!$G$5:$G$1000,Xuat!$C$5:$C$1000,DATE(Thang!$E$4,Thang!$C$4,AP$2),Xuat!$D$5:$D$1000,Loc!$A438)</f>
        <v>0</v>
      </c>
      <c r="AQ438" s="7">
        <f>SUMIFS(Xuat!$G$5:$G$1000,Xuat!$C$5:$C$1000,DATE(Thang!$E$4,Thang!$C$4,AQ$2),Xuat!$D$5:$D$1000,Loc!$A438)</f>
        <v>0</v>
      </c>
      <c r="AR438" s="7">
        <f>SUMIFS(Xuat!$G$5:$G$1000,Xuat!$C$5:$C$1000,DATE(Thang!$E$4,Thang!$C$4,AR$2),Xuat!$D$5:$D$1000,Loc!$A438)</f>
        <v>0</v>
      </c>
      <c r="AS438" s="7">
        <f>SUMIFS(Xuat!$G$5:$G$1000,Xuat!$C$5:$C$1000,DATE(Thang!$E$4,Thang!$C$4,AS$2),Xuat!$D$5:$D$1000,Loc!$A438)</f>
        <v>0</v>
      </c>
      <c r="AT438" s="7">
        <f>SUMIFS(Xuat!$G$5:$G$1000,Xuat!$C$5:$C$1000,DATE(Thang!$E$4,Thang!$C$4,AT$2),Xuat!$D$5:$D$1000,Loc!$A438)</f>
        <v>0</v>
      </c>
      <c r="AU438" s="7">
        <f>SUMIFS(Xuat!$G$5:$G$1000,Xuat!$C$5:$C$1000,DATE(Thang!$E$4,Thang!$C$4,AU$2),Xuat!$D$5:$D$1000,Loc!$A438)</f>
        <v>0</v>
      </c>
      <c r="AV438" s="7">
        <f>SUMIFS(Xuat!$G$5:$G$1000,Xuat!$C$5:$C$1000,DATE(Thang!$E$4,Thang!$C$4,AV$2),Xuat!$D$5:$D$1000,Loc!$A438)</f>
        <v>0</v>
      </c>
      <c r="AW438" s="7">
        <f>SUMIFS(Xuat!$G$5:$G$1000,Xuat!$C$5:$C$1000,DATE(Thang!$E$4,Thang!$C$4,AW$2),Xuat!$D$5:$D$1000,Loc!$A438)</f>
        <v>0</v>
      </c>
      <c r="AX438" s="7">
        <f>SUMIFS(Xuat!$G$5:$G$1000,Xuat!$C$5:$C$1000,DATE(Thang!$E$4,Thang!$C$4,AX$2),Xuat!$D$5:$D$1000,Loc!$A438)</f>
        <v>0</v>
      </c>
      <c r="AY438" s="7">
        <f>SUMIFS(Xuat!$G$5:$G$1000,Xuat!$C$5:$C$1000,DATE(Thang!$E$4,Thang!$C$4,AY$2),Xuat!$D$5:$D$1000,Loc!$A438)</f>
        <v>0</v>
      </c>
      <c r="AZ438" s="7">
        <f>SUMIFS(Xuat!$G$5:$G$1000,Xuat!$C$5:$C$1000,DATE(Thang!$E$4,Thang!$C$4,AZ$2),Xuat!$D$5:$D$1000,Loc!$A438)</f>
        <v>0</v>
      </c>
      <c r="BA438" s="7">
        <f>SUMIFS(Xuat!$G$5:$G$1000,Xuat!$C$5:$C$1000,DATE(Thang!$E$4,Thang!$C$4,BA$2),Xuat!$D$5:$D$1000,Loc!$A438)</f>
        <v>0</v>
      </c>
      <c r="BB438" s="7">
        <f>SUMIFS(Xuat!$G$5:$G$1000,Xuat!$C$5:$C$1000,DATE(Thang!$E$4,Thang!$C$4,BB$2),Xuat!$D$5:$D$1000,Loc!$A438)</f>
        <v>0</v>
      </c>
      <c r="BC438" s="7">
        <f>SUMIFS(Xuat!$G$5:$G$1000,Xuat!$C$5:$C$1000,DATE(Thang!$E$4,Thang!$C$4,BC$2),Xuat!$D$5:$D$1000,Loc!$A438)</f>
        <v>0</v>
      </c>
      <c r="BD438" s="7">
        <f>SUMIFS(Xuat!$G$5:$G$1000,Xuat!$C$5:$C$1000,DATE(Thang!$E$4,Thang!$C$4,BD$2),Xuat!$D$5:$D$1000,Loc!$A438)</f>
        <v>0</v>
      </c>
      <c r="BE438" s="7">
        <f>SUMIFS(Xuat!$G$5:$G$1000,Xuat!$C$5:$C$1000,DATE(Thang!$E$4,Thang!$C$4,BE$2),Xuat!$D$5:$D$1000,Loc!$A438)</f>
        <v>0</v>
      </c>
      <c r="BF438" s="7">
        <f>SUMIFS(Xuat!$G$5:$G$1000,Xuat!$C$5:$C$1000,DATE(Thang!$E$4,Thang!$C$4,BF$2),Xuat!$D$5:$D$1000,Loc!$A438)</f>
        <v>0</v>
      </c>
      <c r="BG438" s="7">
        <f>SUMIFS(Xuat!$G$5:$G$1000,Xuat!$C$5:$C$1000,DATE(Thang!$E$4,Thang!$C$4,BG$2),Xuat!$D$5:$D$1000,Loc!$A438)</f>
        <v>0</v>
      </c>
      <c r="BH438" s="7">
        <f>SUMIFS(Xuat!$G$5:$G$1000,Xuat!$C$5:$C$1000,DATE(Thang!$E$4,Thang!$C$4,BH$2),Xuat!$D$5:$D$1000,Loc!$A438)</f>
        <v>0</v>
      </c>
      <c r="BI438" s="7">
        <f>SUMIFS(Xuat!$G$5:$G$1000,Xuat!$C$5:$C$1000,DATE(Thang!$E$4,Thang!$C$4,BI$2),Xuat!$D$5:$D$1000,Loc!$A438)</f>
        <v>0</v>
      </c>
      <c r="BJ438" s="7">
        <f>SUMIFS(Xuat!$G$5:$G$1000,Xuat!$C$5:$C$1000,DATE(Thang!$E$4,Thang!$C$4,BJ$2),Xuat!$D$5:$D$1000,Loc!$A438)</f>
        <v>0</v>
      </c>
      <c r="BK438" s="7">
        <f>SUMIFS(Xuat!$G$5:$G$1000,Xuat!$C$5:$C$1000,DATE(Thang!$E$4,Thang!$C$4,BK$2),Xuat!$D$5:$D$1000,Loc!$A438)</f>
        <v>0</v>
      </c>
      <c r="BL438" s="7">
        <f>SUMIFS(Xuat!$G$5:$G$1000,Xuat!$C$5:$C$1000,DATE(Thang!$E$4,Thang!$C$4,BL$2),Xuat!$D$5:$D$1000,Loc!$A438)</f>
        <v>0</v>
      </c>
      <c r="BM438" s="7">
        <f>SUMIFS(Xuat!$G$5:$G$1000,Xuat!$C$5:$C$1000,DATE(Thang!$E$4,Thang!$C$4,BM$2),Xuat!$D$5:$D$1000,Loc!$A438)</f>
        <v>0</v>
      </c>
      <c r="BN438" s="7">
        <f>SUMIFS(Xuat!$G$5:$G$1000,Xuat!$C$5:$C$1000,DATE(Thang!$E$4,Thang!$C$4,BN$2),Xuat!$D$5:$D$1000,Loc!$A438)</f>
        <v>0</v>
      </c>
      <c r="BO438" s="7">
        <f>SUMIFS(Xuat!$G$5:$G$1000,Xuat!$C$5:$C$1000,DATE(Thang!$E$4,Thang!$C$4,BO$2),Xuat!$D$5:$D$1000,Loc!$A438)</f>
        <v>0</v>
      </c>
      <c r="BP438" s="7">
        <f>SUMIFS(Xuat!$G$5:$G$1000,Xuat!$C$5:$C$1000,DATE(Thang!$E$4,Thang!$C$4,BP$2),Xuat!$D$5:$D$1000,Loc!$A438)</f>
        <v>0</v>
      </c>
      <c r="BQ438" s="7">
        <f>SUMIFS(Xuat!$G$5:$G$1000,Xuat!$C$5:$C$1000,DATE(Thang!$E$4,Thang!$C$4,BQ$2),Xuat!$D$5:$D$1000,Loc!$A438)</f>
        <v>0</v>
      </c>
      <c r="BR438" s="7">
        <f>SUMIFS(Xuat!$G$5:$G$1000,Xuat!$C$5:$C$1000,DATE(Thang!$E$4,Thang!$C$4,BR$2),Xuat!$D$5:$D$1000,Loc!$A438)</f>
        <v>0</v>
      </c>
      <c r="BS438" s="7">
        <f>SUMIFS(Xuat!$G$5:$G$1000,Xuat!$C$5:$C$1000,DATE(Thang!$E$4,Thang!$C$4,BS$2),Xuat!$D$5:$D$1000,Loc!$A438)</f>
        <v>0</v>
      </c>
    </row>
    <row r="439" spans="1:71" x14ac:dyDescent="0.2">
      <c r="A439" s="2">
        <f>DM!C439</f>
        <v>0</v>
      </c>
      <c r="B439" s="3">
        <f>VLOOKUP(A439,Tondau!$B$5:$F$500,3,0)</f>
        <v>0</v>
      </c>
      <c r="C439" s="3">
        <f>VLOOKUP(Tinhgiavon!A439,Tondau!$B$5:$E$500,4,0)</f>
        <v>0</v>
      </c>
      <c r="D439" s="3">
        <f t="shared" si="32"/>
        <v>0</v>
      </c>
      <c r="E439" s="3">
        <f>SUMIF(Nhap!$F$5:$F$1000,Tinhgiavon!A439,Nhap!$K$5:$K$1000)</f>
        <v>0</v>
      </c>
      <c r="F439" s="3">
        <f t="shared" si="33"/>
        <v>0</v>
      </c>
      <c r="G439" s="3">
        <f t="shared" si="34"/>
        <v>0</v>
      </c>
      <c r="H439" s="3">
        <f t="shared" si="35"/>
        <v>0</v>
      </c>
      <c r="I439" s="3">
        <f t="shared" si="36"/>
        <v>0</v>
      </c>
      <c r="J439" s="7">
        <f>SUMIFS(Nhap!$I$5:$I$1000,Nhap!$E$5:$E$1000,DATE(Thang!$E$4,Thang!$C$4,Loc!$F$2),Nhap!$F$5:$F$1000,Loc!A439)</f>
        <v>0</v>
      </c>
      <c r="K439" s="7">
        <f>SUMIFS(Nhap!$I$5:$I$1000,Nhap!$E$5:$E$1000,DATE(Thang!$E$4,Thang!$C$4,Loc!$G$2),Nhap!$F$5:$F$1000,Loc!A439)</f>
        <v>0</v>
      </c>
      <c r="L439" s="7">
        <f>SUMIFS(Nhap!$I$5:$I$1000,Nhap!$E$5:$E$1000,DATE(Thang!$E$4,Thang!$C$4,Loc!$H$2),Nhap!$F$5:$F$1000,Loc!A439)</f>
        <v>0</v>
      </c>
      <c r="M439" s="7">
        <f>SUMIFS(Nhap!$I$5:$I$1000,Nhap!$E$5:$E$1000,DATE(Thang!$E$4,Thang!$C$4,Loc!$I$2),Nhap!$F$5:$F$1000,Loc!A439)</f>
        <v>0</v>
      </c>
      <c r="N439" s="7">
        <f>SUMIFS(Nhap!$I$5:$I$1000,Nhap!$E$5:$E$1000,DATE(Thang!$E$4,Thang!$C$4,Loc!$J$2),Nhap!$F$5:$F$1000,Loc!A439)</f>
        <v>0</v>
      </c>
      <c r="O439" s="7">
        <f>SUMIFS(Nhap!$I$5:$I$1000,Nhap!$E$5:$E$1000,DATE(Thang!$E$4,Thang!$C$4,Loc!$K$2),Nhap!$F$5:$F$1000,Loc!A439)</f>
        <v>0</v>
      </c>
      <c r="P439" s="7">
        <f>SUMIFS(Nhap!$I$5:$I$1000,Nhap!$E$5:$E$1000,DATE(Thang!$E$4,Thang!$C$4,Loc!$L$2),Nhap!$F$5:$F$1000,Loc!A439)</f>
        <v>0</v>
      </c>
      <c r="Q439" s="7">
        <f>SUMIFS(Nhap!$I$5:$I$1000,Nhap!$E$5:$E$1000,DATE(Thang!$E$4,Thang!$C$4,Loc!$M$2),Nhap!$F$5:$F$1000,Loc!A439)</f>
        <v>0</v>
      </c>
      <c r="R439" s="7">
        <f>SUMIFS(Nhap!$I$5:$I$1000,Nhap!$E$5:$E$1000,DATE(Thang!$E$4,Thang!$C$4,Loc!$N$2),Nhap!$F$5:$F$1000,Loc!A439)</f>
        <v>0</v>
      </c>
      <c r="S439" s="7">
        <f>SUMIFS(Nhap!$I$5:$I$1000,Nhap!$E$5:$E$1000,DATE(Thang!$E$4,Thang!$C$4,Loc!$O$2),Nhap!$F$5:$F$1000,Loc!A439)</f>
        <v>0</v>
      </c>
      <c r="T439" s="7">
        <f>SUMIFS(Nhap!$I$5:$I$1000,Nhap!$E$5:$E$1000,DATE(Thang!$E$4,Thang!$C$4,Loc!$P$2),Nhap!$F$5:$F$1000,Loc!A439)</f>
        <v>0</v>
      </c>
      <c r="U439" s="7">
        <f>SUMIFS(Nhap!$I$5:$I$1000,Nhap!$E$5:$E$1000,DATE(Thang!$E$4,Thang!$C$4,Loc!$Q$2),Nhap!$F$5:$F$1000,Loc!A439)</f>
        <v>0</v>
      </c>
      <c r="V439" s="7">
        <f>SUMIFS(Nhap!$I$5:$I$1000,Nhap!$E$5:$E$1000,DATE(Thang!$E$4,Thang!$C$4,Loc!$R$2),Nhap!$F$5:$F$1000,Loc!A439)</f>
        <v>0</v>
      </c>
      <c r="W439" s="7">
        <f>SUMIFS(Nhap!$I$5:$I$1000,Nhap!$E$5:$E$1000,DATE(Thang!$E$4,Thang!$C$4,Loc!$S$2),Nhap!$F$5:$F$1000,Loc!A439)</f>
        <v>0</v>
      </c>
      <c r="X439" s="7">
        <f>SUMIFS(Nhap!$I$5:$I$1000,Nhap!$E$5:$E$1000,DATE(Thang!$E$4,Thang!$C$4,Loc!$T$2),Nhap!$F$5:$F$1000,Loc!A439)</f>
        <v>0</v>
      </c>
      <c r="Y439" s="7">
        <f>SUMIFS(Nhap!$I$5:$I$1000,Nhap!$E$5:$E$1000,DATE(Thang!$E$4,Thang!$C$4,Loc!$U$2),Nhap!$F$5:$F$1000,Loc!A439)</f>
        <v>0</v>
      </c>
      <c r="Z439" s="7">
        <f>SUMIFS(Nhap!$I$5:$I$1000,Nhap!$E$5:$E$1000,DATE(Thang!$E$4,Thang!$C$4,Loc!$V$2),Nhap!$F$5:$F$1000,Loc!A439)</f>
        <v>0</v>
      </c>
      <c r="AA439" s="7">
        <f>SUMIFS(Nhap!$I$5:$I$1000,Nhap!$E$5:$E$1000,DATE(Thang!$E$4,Thang!$C$4,Loc!$W$2),Nhap!$F$5:$F$1000,Loc!A439)</f>
        <v>0</v>
      </c>
      <c r="AB439" s="7">
        <f>SUMIFS(Nhap!$I$5:$I$1000,Nhap!$E$5:$E$1000,DATE(Thang!$E$4,Thang!$C$4,Loc!$X$2),Nhap!$F$5:$F$1000,Loc!A439)</f>
        <v>0</v>
      </c>
      <c r="AC439" s="7">
        <f>SUMIFS(Nhap!$I$5:$I$1000,Nhap!$E$5:$E$1000,DATE(Thang!$E$4,Thang!$C$4,Loc!$Y$2),Nhap!$F$5:$F$1000,Loc!A439)</f>
        <v>0</v>
      </c>
      <c r="AD439" s="7">
        <f>SUMIFS(Nhap!$I$5:$I$1000,Nhap!$E$5:$E$1000,DATE(Thang!$E$4,Thang!$C$4,Loc!$Z$2),Nhap!$F$5:$F$1000,Loc!A439)</f>
        <v>0</v>
      </c>
      <c r="AE439" s="7">
        <f>SUMIFS(Nhap!$I$5:$I$1000,Nhap!$E$5:$E$1000,DATE(Thang!$E$4,Thang!$C$4,Loc!$AA$2),Nhap!$F$5:$F$1000,Loc!A439)</f>
        <v>0</v>
      </c>
      <c r="AF439" s="7">
        <f>SUMIFS(Nhap!$I$5:$I$1000,Nhap!$E$5:$E$1000,DATE(Thang!$E$4,Thang!$C$4,Loc!$AB$2),Nhap!$F$5:$F$1000,Loc!A439)</f>
        <v>0</v>
      </c>
      <c r="AG439" s="7">
        <f>SUMIFS(Nhap!$I$5:$I$1000,Nhap!$E$5:$E$1000,DATE(Thang!$E$4,Thang!$C$4,Loc!$AC$2),Nhap!$F$5:$F$1000,Loc!A439)</f>
        <v>0</v>
      </c>
      <c r="AH439" s="7">
        <f>SUMIFS(Nhap!$I$5:$I$1000,Nhap!$E$5:$E$1000,DATE(Thang!$E$4,Thang!$C$4,Loc!$AD$2),Nhap!$F$5:$F$1000,Loc!$A$5)</f>
        <v>0</v>
      </c>
      <c r="AI439" s="7">
        <f>SUMIFS(Nhap!$I$5:$I$1000,Nhap!$E$5:$E$1000,DATE(Thang!$E$4,Thang!$C$4,Loc!$AE$2),Nhap!$F$5:$F$1000,Loc!A439)</f>
        <v>0</v>
      </c>
      <c r="AJ439" s="7">
        <f>SUMIFS(Nhap!$I$5:$I$1000,Nhap!$E$5:$E$1000,DATE(Thang!$E$4,Thang!$C$4,Loc!$AF$2),Nhap!$F$5:$F$1000,Loc!A439)</f>
        <v>0</v>
      </c>
      <c r="AK439" s="7">
        <f>SUMIFS(Nhap!$I$5:$I$1000,Nhap!$E$5:$E$1000,DATE(Thang!$E$4,Thang!$C$4,Loc!$AG$2),Nhap!$F$5:$F$1000,Loc!A439)</f>
        <v>0</v>
      </c>
      <c r="AL439" s="7">
        <f>SUMIFS(Nhap!$I$5:$I$1000,Nhap!$E$5:$E$1000,DATE(Thang!$E$4,Thang!$C$4,Loc!$AH$2),Nhap!$F$5:$F$1000,Loc!A439)</f>
        <v>0</v>
      </c>
      <c r="AM439" s="7">
        <f>SUMIFS(Nhap!$I$5:$I$1000,Nhap!$E$5:$E$1000,DATE(Thang!$E$4,Thang!$C$4,Loc!$AI$2),Nhap!$F$5:$F$1000,Loc!A439)</f>
        <v>0</v>
      </c>
      <c r="AN439" s="7">
        <f>SUMIFS(Nhap!$I$5:$I$1000,Nhap!$E$5:$E$1000,DATE(Thang!$E$4,Thang!$C$4,Loc!$AJ$2),Nhap!$F$5:$F$1000,Loc!A439)</f>
        <v>0</v>
      </c>
      <c r="AO439" s="7">
        <f>SUMIFS(Xuat!$G$5:$G$1000,Xuat!$C$5:$C$1000,DATE(Thang!$E$4,Thang!$C$4,AO$2),Xuat!$D$5:$D$1000,Loc!$A439)</f>
        <v>0</v>
      </c>
      <c r="AP439" s="7">
        <f>SUMIFS(Xuat!$G$5:$G$1000,Xuat!$C$5:$C$1000,DATE(Thang!$E$4,Thang!$C$4,AP$2),Xuat!$D$5:$D$1000,Loc!$A439)</f>
        <v>0</v>
      </c>
      <c r="AQ439" s="7">
        <f>SUMIFS(Xuat!$G$5:$G$1000,Xuat!$C$5:$C$1000,DATE(Thang!$E$4,Thang!$C$4,AQ$2),Xuat!$D$5:$D$1000,Loc!$A439)</f>
        <v>0</v>
      </c>
      <c r="AR439" s="7">
        <f>SUMIFS(Xuat!$G$5:$G$1000,Xuat!$C$5:$C$1000,DATE(Thang!$E$4,Thang!$C$4,AR$2),Xuat!$D$5:$D$1000,Loc!$A439)</f>
        <v>0</v>
      </c>
      <c r="AS439" s="7">
        <f>SUMIFS(Xuat!$G$5:$G$1000,Xuat!$C$5:$C$1000,DATE(Thang!$E$4,Thang!$C$4,AS$2),Xuat!$D$5:$D$1000,Loc!$A439)</f>
        <v>0</v>
      </c>
      <c r="AT439" s="7">
        <f>SUMIFS(Xuat!$G$5:$G$1000,Xuat!$C$5:$C$1000,DATE(Thang!$E$4,Thang!$C$4,AT$2),Xuat!$D$5:$D$1000,Loc!$A439)</f>
        <v>0</v>
      </c>
      <c r="AU439" s="7">
        <f>SUMIFS(Xuat!$G$5:$G$1000,Xuat!$C$5:$C$1000,DATE(Thang!$E$4,Thang!$C$4,AU$2),Xuat!$D$5:$D$1000,Loc!$A439)</f>
        <v>0</v>
      </c>
      <c r="AV439" s="7">
        <f>SUMIFS(Xuat!$G$5:$G$1000,Xuat!$C$5:$C$1000,DATE(Thang!$E$4,Thang!$C$4,AV$2),Xuat!$D$5:$D$1000,Loc!$A439)</f>
        <v>0</v>
      </c>
      <c r="AW439" s="7">
        <f>SUMIFS(Xuat!$G$5:$G$1000,Xuat!$C$5:$C$1000,DATE(Thang!$E$4,Thang!$C$4,AW$2),Xuat!$D$5:$D$1000,Loc!$A439)</f>
        <v>0</v>
      </c>
      <c r="AX439" s="7">
        <f>SUMIFS(Xuat!$G$5:$G$1000,Xuat!$C$5:$C$1000,DATE(Thang!$E$4,Thang!$C$4,AX$2),Xuat!$D$5:$D$1000,Loc!$A439)</f>
        <v>0</v>
      </c>
      <c r="AY439" s="7">
        <f>SUMIFS(Xuat!$G$5:$G$1000,Xuat!$C$5:$C$1000,DATE(Thang!$E$4,Thang!$C$4,AY$2),Xuat!$D$5:$D$1000,Loc!$A439)</f>
        <v>0</v>
      </c>
      <c r="AZ439" s="7">
        <f>SUMIFS(Xuat!$G$5:$G$1000,Xuat!$C$5:$C$1000,DATE(Thang!$E$4,Thang!$C$4,AZ$2),Xuat!$D$5:$D$1000,Loc!$A439)</f>
        <v>0</v>
      </c>
      <c r="BA439" s="7">
        <f>SUMIFS(Xuat!$G$5:$G$1000,Xuat!$C$5:$C$1000,DATE(Thang!$E$4,Thang!$C$4,BA$2),Xuat!$D$5:$D$1000,Loc!$A439)</f>
        <v>0</v>
      </c>
      <c r="BB439" s="7">
        <f>SUMIFS(Xuat!$G$5:$G$1000,Xuat!$C$5:$C$1000,DATE(Thang!$E$4,Thang!$C$4,BB$2),Xuat!$D$5:$D$1000,Loc!$A439)</f>
        <v>0</v>
      </c>
      <c r="BC439" s="7">
        <f>SUMIFS(Xuat!$G$5:$G$1000,Xuat!$C$5:$C$1000,DATE(Thang!$E$4,Thang!$C$4,BC$2),Xuat!$D$5:$D$1000,Loc!$A439)</f>
        <v>0</v>
      </c>
      <c r="BD439" s="7">
        <f>SUMIFS(Xuat!$G$5:$G$1000,Xuat!$C$5:$C$1000,DATE(Thang!$E$4,Thang!$C$4,BD$2),Xuat!$D$5:$D$1000,Loc!$A439)</f>
        <v>0</v>
      </c>
      <c r="BE439" s="7">
        <f>SUMIFS(Xuat!$G$5:$G$1000,Xuat!$C$5:$C$1000,DATE(Thang!$E$4,Thang!$C$4,BE$2),Xuat!$D$5:$D$1000,Loc!$A439)</f>
        <v>0</v>
      </c>
      <c r="BF439" s="7">
        <f>SUMIFS(Xuat!$G$5:$G$1000,Xuat!$C$5:$C$1000,DATE(Thang!$E$4,Thang!$C$4,BF$2),Xuat!$D$5:$D$1000,Loc!$A439)</f>
        <v>0</v>
      </c>
      <c r="BG439" s="7">
        <f>SUMIFS(Xuat!$G$5:$G$1000,Xuat!$C$5:$C$1000,DATE(Thang!$E$4,Thang!$C$4,BG$2),Xuat!$D$5:$D$1000,Loc!$A439)</f>
        <v>0</v>
      </c>
      <c r="BH439" s="7">
        <f>SUMIFS(Xuat!$G$5:$G$1000,Xuat!$C$5:$C$1000,DATE(Thang!$E$4,Thang!$C$4,BH$2),Xuat!$D$5:$D$1000,Loc!$A439)</f>
        <v>0</v>
      </c>
      <c r="BI439" s="7">
        <f>SUMIFS(Xuat!$G$5:$G$1000,Xuat!$C$5:$C$1000,DATE(Thang!$E$4,Thang!$C$4,BI$2),Xuat!$D$5:$D$1000,Loc!$A439)</f>
        <v>0</v>
      </c>
      <c r="BJ439" s="7">
        <f>SUMIFS(Xuat!$G$5:$G$1000,Xuat!$C$5:$C$1000,DATE(Thang!$E$4,Thang!$C$4,BJ$2),Xuat!$D$5:$D$1000,Loc!$A439)</f>
        <v>0</v>
      </c>
      <c r="BK439" s="7">
        <f>SUMIFS(Xuat!$G$5:$G$1000,Xuat!$C$5:$C$1000,DATE(Thang!$E$4,Thang!$C$4,BK$2),Xuat!$D$5:$D$1000,Loc!$A439)</f>
        <v>0</v>
      </c>
      <c r="BL439" s="7">
        <f>SUMIFS(Xuat!$G$5:$G$1000,Xuat!$C$5:$C$1000,DATE(Thang!$E$4,Thang!$C$4,BL$2),Xuat!$D$5:$D$1000,Loc!$A439)</f>
        <v>0</v>
      </c>
      <c r="BM439" s="7">
        <f>SUMIFS(Xuat!$G$5:$G$1000,Xuat!$C$5:$C$1000,DATE(Thang!$E$4,Thang!$C$4,BM$2),Xuat!$D$5:$D$1000,Loc!$A439)</f>
        <v>0</v>
      </c>
      <c r="BN439" s="7">
        <f>SUMIFS(Xuat!$G$5:$G$1000,Xuat!$C$5:$C$1000,DATE(Thang!$E$4,Thang!$C$4,BN$2),Xuat!$D$5:$D$1000,Loc!$A439)</f>
        <v>0</v>
      </c>
      <c r="BO439" s="7">
        <f>SUMIFS(Xuat!$G$5:$G$1000,Xuat!$C$5:$C$1000,DATE(Thang!$E$4,Thang!$C$4,BO$2),Xuat!$D$5:$D$1000,Loc!$A439)</f>
        <v>0</v>
      </c>
      <c r="BP439" s="7">
        <f>SUMIFS(Xuat!$G$5:$G$1000,Xuat!$C$5:$C$1000,DATE(Thang!$E$4,Thang!$C$4,BP$2),Xuat!$D$5:$D$1000,Loc!$A439)</f>
        <v>0</v>
      </c>
      <c r="BQ439" s="7">
        <f>SUMIFS(Xuat!$G$5:$G$1000,Xuat!$C$5:$C$1000,DATE(Thang!$E$4,Thang!$C$4,BQ$2),Xuat!$D$5:$D$1000,Loc!$A439)</f>
        <v>0</v>
      </c>
      <c r="BR439" s="7">
        <f>SUMIFS(Xuat!$G$5:$G$1000,Xuat!$C$5:$C$1000,DATE(Thang!$E$4,Thang!$C$4,BR$2),Xuat!$D$5:$D$1000,Loc!$A439)</f>
        <v>0</v>
      </c>
      <c r="BS439" s="7">
        <f>SUMIFS(Xuat!$G$5:$G$1000,Xuat!$C$5:$C$1000,DATE(Thang!$E$4,Thang!$C$4,BS$2),Xuat!$D$5:$D$1000,Loc!$A439)</f>
        <v>0</v>
      </c>
    </row>
    <row r="440" spans="1:71" x14ac:dyDescent="0.2">
      <c r="A440" s="2">
        <f>DM!C440</f>
        <v>0</v>
      </c>
      <c r="B440" s="3">
        <f>VLOOKUP(A440,Tondau!$B$5:$F$500,3,0)</f>
        <v>0</v>
      </c>
      <c r="C440" s="3">
        <f>VLOOKUP(Tinhgiavon!A440,Tondau!$B$5:$E$500,4,0)</f>
        <v>0</v>
      </c>
      <c r="D440" s="3">
        <f t="shared" si="32"/>
        <v>0</v>
      </c>
      <c r="E440" s="3">
        <f>SUMIF(Nhap!$F$5:$F$1000,Tinhgiavon!A440,Nhap!$K$5:$K$1000)</f>
        <v>0</v>
      </c>
      <c r="F440" s="3">
        <f t="shared" si="33"/>
        <v>0</v>
      </c>
      <c r="G440" s="3">
        <f t="shared" si="34"/>
        <v>0</v>
      </c>
      <c r="H440" s="3">
        <f t="shared" si="35"/>
        <v>0</v>
      </c>
      <c r="I440" s="3">
        <f t="shared" si="36"/>
        <v>0</v>
      </c>
      <c r="J440" s="7">
        <f>SUMIFS(Nhap!$I$5:$I$1000,Nhap!$E$5:$E$1000,DATE(Thang!$E$4,Thang!$C$4,Loc!$F$2),Nhap!$F$5:$F$1000,Loc!A440)</f>
        <v>0</v>
      </c>
      <c r="K440" s="7">
        <f>SUMIFS(Nhap!$I$5:$I$1000,Nhap!$E$5:$E$1000,DATE(Thang!$E$4,Thang!$C$4,Loc!$G$2),Nhap!$F$5:$F$1000,Loc!A440)</f>
        <v>0</v>
      </c>
      <c r="L440" s="7">
        <f>SUMIFS(Nhap!$I$5:$I$1000,Nhap!$E$5:$E$1000,DATE(Thang!$E$4,Thang!$C$4,Loc!$H$2),Nhap!$F$5:$F$1000,Loc!A440)</f>
        <v>0</v>
      </c>
      <c r="M440" s="7">
        <f>SUMIFS(Nhap!$I$5:$I$1000,Nhap!$E$5:$E$1000,DATE(Thang!$E$4,Thang!$C$4,Loc!$I$2),Nhap!$F$5:$F$1000,Loc!A440)</f>
        <v>0</v>
      </c>
      <c r="N440" s="7">
        <f>SUMIFS(Nhap!$I$5:$I$1000,Nhap!$E$5:$E$1000,DATE(Thang!$E$4,Thang!$C$4,Loc!$J$2),Nhap!$F$5:$F$1000,Loc!A440)</f>
        <v>0</v>
      </c>
      <c r="O440" s="7">
        <f>SUMIFS(Nhap!$I$5:$I$1000,Nhap!$E$5:$E$1000,DATE(Thang!$E$4,Thang!$C$4,Loc!$K$2),Nhap!$F$5:$F$1000,Loc!A440)</f>
        <v>0</v>
      </c>
      <c r="P440" s="7">
        <f>SUMIFS(Nhap!$I$5:$I$1000,Nhap!$E$5:$E$1000,DATE(Thang!$E$4,Thang!$C$4,Loc!$L$2),Nhap!$F$5:$F$1000,Loc!A440)</f>
        <v>0</v>
      </c>
      <c r="Q440" s="7">
        <f>SUMIFS(Nhap!$I$5:$I$1000,Nhap!$E$5:$E$1000,DATE(Thang!$E$4,Thang!$C$4,Loc!$M$2),Nhap!$F$5:$F$1000,Loc!A440)</f>
        <v>0</v>
      </c>
      <c r="R440" s="7">
        <f>SUMIFS(Nhap!$I$5:$I$1000,Nhap!$E$5:$E$1000,DATE(Thang!$E$4,Thang!$C$4,Loc!$N$2),Nhap!$F$5:$F$1000,Loc!A440)</f>
        <v>0</v>
      </c>
      <c r="S440" s="7">
        <f>SUMIFS(Nhap!$I$5:$I$1000,Nhap!$E$5:$E$1000,DATE(Thang!$E$4,Thang!$C$4,Loc!$O$2),Nhap!$F$5:$F$1000,Loc!A440)</f>
        <v>0</v>
      </c>
      <c r="T440" s="7">
        <f>SUMIFS(Nhap!$I$5:$I$1000,Nhap!$E$5:$E$1000,DATE(Thang!$E$4,Thang!$C$4,Loc!$P$2),Nhap!$F$5:$F$1000,Loc!A440)</f>
        <v>0</v>
      </c>
      <c r="U440" s="7">
        <f>SUMIFS(Nhap!$I$5:$I$1000,Nhap!$E$5:$E$1000,DATE(Thang!$E$4,Thang!$C$4,Loc!$Q$2),Nhap!$F$5:$F$1000,Loc!A440)</f>
        <v>0</v>
      </c>
      <c r="V440" s="7">
        <f>SUMIFS(Nhap!$I$5:$I$1000,Nhap!$E$5:$E$1000,DATE(Thang!$E$4,Thang!$C$4,Loc!$R$2),Nhap!$F$5:$F$1000,Loc!A440)</f>
        <v>0</v>
      </c>
      <c r="W440" s="7">
        <f>SUMIFS(Nhap!$I$5:$I$1000,Nhap!$E$5:$E$1000,DATE(Thang!$E$4,Thang!$C$4,Loc!$S$2),Nhap!$F$5:$F$1000,Loc!A440)</f>
        <v>0</v>
      </c>
      <c r="X440" s="7">
        <f>SUMIFS(Nhap!$I$5:$I$1000,Nhap!$E$5:$E$1000,DATE(Thang!$E$4,Thang!$C$4,Loc!$T$2),Nhap!$F$5:$F$1000,Loc!A440)</f>
        <v>0</v>
      </c>
      <c r="Y440" s="7">
        <f>SUMIFS(Nhap!$I$5:$I$1000,Nhap!$E$5:$E$1000,DATE(Thang!$E$4,Thang!$C$4,Loc!$U$2),Nhap!$F$5:$F$1000,Loc!A440)</f>
        <v>0</v>
      </c>
      <c r="Z440" s="7">
        <f>SUMIFS(Nhap!$I$5:$I$1000,Nhap!$E$5:$E$1000,DATE(Thang!$E$4,Thang!$C$4,Loc!$V$2),Nhap!$F$5:$F$1000,Loc!A440)</f>
        <v>0</v>
      </c>
      <c r="AA440" s="7">
        <f>SUMIFS(Nhap!$I$5:$I$1000,Nhap!$E$5:$E$1000,DATE(Thang!$E$4,Thang!$C$4,Loc!$W$2),Nhap!$F$5:$F$1000,Loc!A440)</f>
        <v>0</v>
      </c>
      <c r="AB440" s="7">
        <f>SUMIFS(Nhap!$I$5:$I$1000,Nhap!$E$5:$E$1000,DATE(Thang!$E$4,Thang!$C$4,Loc!$X$2),Nhap!$F$5:$F$1000,Loc!A440)</f>
        <v>0</v>
      </c>
      <c r="AC440" s="7">
        <f>SUMIFS(Nhap!$I$5:$I$1000,Nhap!$E$5:$E$1000,DATE(Thang!$E$4,Thang!$C$4,Loc!$Y$2),Nhap!$F$5:$F$1000,Loc!A440)</f>
        <v>0</v>
      </c>
      <c r="AD440" s="7">
        <f>SUMIFS(Nhap!$I$5:$I$1000,Nhap!$E$5:$E$1000,DATE(Thang!$E$4,Thang!$C$4,Loc!$Z$2),Nhap!$F$5:$F$1000,Loc!A440)</f>
        <v>0</v>
      </c>
      <c r="AE440" s="7">
        <f>SUMIFS(Nhap!$I$5:$I$1000,Nhap!$E$5:$E$1000,DATE(Thang!$E$4,Thang!$C$4,Loc!$AA$2),Nhap!$F$5:$F$1000,Loc!A440)</f>
        <v>0</v>
      </c>
      <c r="AF440" s="7">
        <f>SUMIFS(Nhap!$I$5:$I$1000,Nhap!$E$5:$E$1000,DATE(Thang!$E$4,Thang!$C$4,Loc!$AB$2),Nhap!$F$5:$F$1000,Loc!A440)</f>
        <v>0</v>
      </c>
      <c r="AG440" s="7">
        <f>SUMIFS(Nhap!$I$5:$I$1000,Nhap!$E$5:$E$1000,DATE(Thang!$E$4,Thang!$C$4,Loc!$AC$2),Nhap!$F$5:$F$1000,Loc!A440)</f>
        <v>0</v>
      </c>
      <c r="AH440" s="7">
        <f>SUMIFS(Nhap!$I$5:$I$1000,Nhap!$E$5:$E$1000,DATE(Thang!$E$4,Thang!$C$4,Loc!$AD$2),Nhap!$F$5:$F$1000,Loc!$A$5)</f>
        <v>0</v>
      </c>
      <c r="AI440" s="7">
        <f>SUMIFS(Nhap!$I$5:$I$1000,Nhap!$E$5:$E$1000,DATE(Thang!$E$4,Thang!$C$4,Loc!$AE$2),Nhap!$F$5:$F$1000,Loc!A440)</f>
        <v>0</v>
      </c>
      <c r="AJ440" s="7">
        <f>SUMIFS(Nhap!$I$5:$I$1000,Nhap!$E$5:$E$1000,DATE(Thang!$E$4,Thang!$C$4,Loc!$AF$2),Nhap!$F$5:$F$1000,Loc!A440)</f>
        <v>0</v>
      </c>
      <c r="AK440" s="7">
        <f>SUMIFS(Nhap!$I$5:$I$1000,Nhap!$E$5:$E$1000,DATE(Thang!$E$4,Thang!$C$4,Loc!$AG$2),Nhap!$F$5:$F$1000,Loc!A440)</f>
        <v>0</v>
      </c>
      <c r="AL440" s="7">
        <f>SUMIFS(Nhap!$I$5:$I$1000,Nhap!$E$5:$E$1000,DATE(Thang!$E$4,Thang!$C$4,Loc!$AH$2),Nhap!$F$5:$F$1000,Loc!A440)</f>
        <v>0</v>
      </c>
      <c r="AM440" s="7">
        <f>SUMIFS(Nhap!$I$5:$I$1000,Nhap!$E$5:$E$1000,DATE(Thang!$E$4,Thang!$C$4,Loc!$AI$2),Nhap!$F$5:$F$1000,Loc!A440)</f>
        <v>0</v>
      </c>
      <c r="AN440" s="7">
        <f>SUMIFS(Nhap!$I$5:$I$1000,Nhap!$E$5:$E$1000,DATE(Thang!$E$4,Thang!$C$4,Loc!$AJ$2),Nhap!$F$5:$F$1000,Loc!A440)</f>
        <v>0</v>
      </c>
      <c r="AO440" s="7">
        <f>SUMIFS(Xuat!$G$5:$G$1000,Xuat!$C$5:$C$1000,DATE(Thang!$E$4,Thang!$C$4,AO$2),Xuat!$D$5:$D$1000,Loc!$A440)</f>
        <v>0</v>
      </c>
      <c r="AP440" s="7">
        <f>SUMIFS(Xuat!$G$5:$G$1000,Xuat!$C$5:$C$1000,DATE(Thang!$E$4,Thang!$C$4,AP$2),Xuat!$D$5:$D$1000,Loc!$A440)</f>
        <v>0</v>
      </c>
      <c r="AQ440" s="7">
        <f>SUMIFS(Xuat!$G$5:$G$1000,Xuat!$C$5:$C$1000,DATE(Thang!$E$4,Thang!$C$4,AQ$2),Xuat!$D$5:$D$1000,Loc!$A440)</f>
        <v>0</v>
      </c>
      <c r="AR440" s="7">
        <f>SUMIFS(Xuat!$G$5:$G$1000,Xuat!$C$5:$C$1000,DATE(Thang!$E$4,Thang!$C$4,AR$2),Xuat!$D$5:$D$1000,Loc!$A440)</f>
        <v>0</v>
      </c>
      <c r="AS440" s="7">
        <f>SUMIFS(Xuat!$G$5:$G$1000,Xuat!$C$5:$C$1000,DATE(Thang!$E$4,Thang!$C$4,AS$2),Xuat!$D$5:$D$1000,Loc!$A440)</f>
        <v>0</v>
      </c>
      <c r="AT440" s="7">
        <f>SUMIFS(Xuat!$G$5:$G$1000,Xuat!$C$5:$C$1000,DATE(Thang!$E$4,Thang!$C$4,AT$2),Xuat!$D$5:$D$1000,Loc!$A440)</f>
        <v>0</v>
      </c>
      <c r="AU440" s="7">
        <f>SUMIFS(Xuat!$G$5:$G$1000,Xuat!$C$5:$C$1000,DATE(Thang!$E$4,Thang!$C$4,AU$2),Xuat!$D$5:$D$1000,Loc!$A440)</f>
        <v>0</v>
      </c>
      <c r="AV440" s="7">
        <f>SUMIFS(Xuat!$G$5:$G$1000,Xuat!$C$5:$C$1000,DATE(Thang!$E$4,Thang!$C$4,AV$2),Xuat!$D$5:$D$1000,Loc!$A440)</f>
        <v>0</v>
      </c>
      <c r="AW440" s="7">
        <f>SUMIFS(Xuat!$G$5:$G$1000,Xuat!$C$5:$C$1000,DATE(Thang!$E$4,Thang!$C$4,AW$2),Xuat!$D$5:$D$1000,Loc!$A440)</f>
        <v>0</v>
      </c>
      <c r="AX440" s="7">
        <f>SUMIFS(Xuat!$G$5:$G$1000,Xuat!$C$5:$C$1000,DATE(Thang!$E$4,Thang!$C$4,AX$2),Xuat!$D$5:$D$1000,Loc!$A440)</f>
        <v>0</v>
      </c>
      <c r="AY440" s="7">
        <f>SUMIFS(Xuat!$G$5:$G$1000,Xuat!$C$5:$C$1000,DATE(Thang!$E$4,Thang!$C$4,AY$2),Xuat!$D$5:$D$1000,Loc!$A440)</f>
        <v>0</v>
      </c>
      <c r="AZ440" s="7">
        <f>SUMIFS(Xuat!$G$5:$G$1000,Xuat!$C$5:$C$1000,DATE(Thang!$E$4,Thang!$C$4,AZ$2),Xuat!$D$5:$D$1000,Loc!$A440)</f>
        <v>0</v>
      </c>
      <c r="BA440" s="7">
        <f>SUMIFS(Xuat!$G$5:$G$1000,Xuat!$C$5:$C$1000,DATE(Thang!$E$4,Thang!$C$4,BA$2),Xuat!$D$5:$D$1000,Loc!$A440)</f>
        <v>0</v>
      </c>
      <c r="BB440" s="7">
        <f>SUMIFS(Xuat!$G$5:$G$1000,Xuat!$C$5:$C$1000,DATE(Thang!$E$4,Thang!$C$4,BB$2),Xuat!$D$5:$D$1000,Loc!$A440)</f>
        <v>0</v>
      </c>
      <c r="BC440" s="7">
        <f>SUMIFS(Xuat!$G$5:$G$1000,Xuat!$C$5:$C$1000,DATE(Thang!$E$4,Thang!$C$4,BC$2),Xuat!$D$5:$D$1000,Loc!$A440)</f>
        <v>0</v>
      </c>
      <c r="BD440" s="7">
        <f>SUMIFS(Xuat!$G$5:$G$1000,Xuat!$C$5:$C$1000,DATE(Thang!$E$4,Thang!$C$4,BD$2),Xuat!$D$5:$D$1000,Loc!$A440)</f>
        <v>0</v>
      </c>
      <c r="BE440" s="7">
        <f>SUMIFS(Xuat!$G$5:$G$1000,Xuat!$C$5:$C$1000,DATE(Thang!$E$4,Thang!$C$4,BE$2),Xuat!$D$5:$D$1000,Loc!$A440)</f>
        <v>0</v>
      </c>
      <c r="BF440" s="7">
        <f>SUMIFS(Xuat!$G$5:$G$1000,Xuat!$C$5:$C$1000,DATE(Thang!$E$4,Thang!$C$4,BF$2),Xuat!$D$5:$D$1000,Loc!$A440)</f>
        <v>0</v>
      </c>
      <c r="BG440" s="7">
        <f>SUMIFS(Xuat!$G$5:$G$1000,Xuat!$C$5:$C$1000,DATE(Thang!$E$4,Thang!$C$4,BG$2),Xuat!$D$5:$D$1000,Loc!$A440)</f>
        <v>0</v>
      </c>
      <c r="BH440" s="7">
        <f>SUMIFS(Xuat!$G$5:$G$1000,Xuat!$C$5:$C$1000,DATE(Thang!$E$4,Thang!$C$4,BH$2),Xuat!$D$5:$D$1000,Loc!$A440)</f>
        <v>0</v>
      </c>
      <c r="BI440" s="7">
        <f>SUMIFS(Xuat!$G$5:$G$1000,Xuat!$C$5:$C$1000,DATE(Thang!$E$4,Thang!$C$4,BI$2),Xuat!$D$5:$D$1000,Loc!$A440)</f>
        <v>0</v>
      </c>
      <c r="BJ440" s="7">
        <f>SUMIFS(Xuat!$G$5:$G$1000,Xuat!$C$5:$C$1000,DATE(Thang!$E$4,Thang!$C$4,BJ$2),Xuat!$D$5:$D$1000,Loc!$A440)</f>
        <v>0</v>
      </c>
      <c r="BK440" s="7">
        <f>SUMIFS(Xuat!$G$5:$G$1000,Xuat!$C$5:$C$1000,DATE(Thang!$E$4,Thang!$C$4,BK$2),Xuat!$D$5:$D$1000,Loc!$A440)</f>
        <v>0</v>
      </c>
      <c r="BL440" s="7">
        <f>SUMIFS(Xuat!$G$5:$G$1000,Xuat!$C$5:$C$1000,DATE(Thang!$E$4,Thang!$C$4,BL$2),Xuat!$D$5:$D$1000,Loc!$A440)</f>
        <v>0</v>
      </c>
      <c r="BM440" s="7">
        <f>SUMIFS(Xuat!$G$5:$G$1000,Xuat!$C$5:$C$1000,DATE(Thang!$E$4,Thang!$C$4,BM$2),Xuat!$D$5:$D$1000,Loc!$A440)</f>
        <v>0</v>
      </c>
      <c r="BN440" s="7">
        <f>SUMIFS(Xuat!$G$5:$G$1000,Xuat!$C$5:$C$1000,DATE(Thang!$E$4,Thang!$C$4,BN$2),Xuat!$D$5:$D$1000,Loc!$A440)</f>
        <v>0</v>
      </c>
      <c r="BO440" s="7">
        <f>SUMIFS(Xuat!$G$5:$G$1000,Xuat!$C$5:$C$1000,DATE(Thang!$E$4,Thang!$C$4,BO$2),Xuat!$D$5:$D$1000,Loc!$A440)</f>
        <v>0</v>
      </c>
      <c r="BP440" s="7">
        <f>SUMIFS(Xuat!$G$5:$G$1000,Xuat!$C$5:$C$1000,DATE(Thang!$E$4,Thang!$C$4,BP$2),Xuat!$D$5:$D$1000,Loc!$A440)</f>
        <v>0</v>
      </c>
      <c r="BQ440" s="7">
        <f>SUMIFS(Xuat!$G$5:$G$1000,Xuat!$C$5:$C$1000,DATE(Thang!$E$4,Thang!$C$4,BQ$2),Xuat!$D$5:$D$1000,Loc!$A440)</f>
        <v>0</v>
      </c>
      <c r="BR440" s="7">
        <f>SUMIFS(Xuat!$G$5:$G$1000,Xuat!$C$5:$C$1000,DATE(Thang!$E$4,Thang!$C$4,BR$2),Xuat!$D$5:$D$1000,Loc!$A440)</f>
        <v>0</v>
      </c>
      <c r="BS440" s="7">
        <f>SUMIFS(Xuat!$G$5:$G$1000,Xuat!$C$5:$C$1000,DATE(Thang!$E$4,Thang!$C$4,BS$2),Xuat!$D$5:$D$1000,Loc!$A440)</f>
        <v>0</v>
      </c>
    </row>
    <row r="441" spans="1:71" x14ac:dyDescent="0.2">
      <c r="A441" s="2">
        <f>DM!C441</f>
        <v>0</v>
      </c>
      <c r="B441" s="3">
        <f>VLOOKUP(A441,Tondau!$B$5:$F$500,3,0)</f>
        <v>0</v>
      </c>
      <c r="C441" s="3">
        <f>VLOOKUP(Tinhgiavon!A441,Tondau!$B$5:$E$500,4,0)</f>
        <v>0</v>
      </c>
      <c r="D441" s="3">
        <f t="shared" si="32"/>
        <v>0</v>
      </c>
      <c r="E441" s="3">
        <f>SUMIF(Nhap!$F$5:$F$1000,Tinhgiavon!A441,Nhap!$K$5:$K$1000)</f>
        <v>0</v>
      </c>
      <c r="F441" s="3">
        <f t="shared" si="33"/>
        <v>0</v>
      </c>
      <c r="G441" s="3">
        <f t="shared" si="34"/>
        <v>0</v>
      </c>
      <c r="H441" s="3">
        <f t="shared" si="35"/>
        <v>0</v>
      </c>
      <c r="I441" s="3">
        <f t="shared" si="36"/>
        <v>0</v>
      </c>
      <c r="J441" s="7">
        <f>SUMIFS(Nhap!$I$5:$I$1000,Nhap!$E$5:$E$1000,DATE(Thang!$E$4,Thang!$C$4,Loc!$F$2),Nhap!$F$5:$F$1000,Loc!A441)</f>
        <v>0</v>
      </c>
      <c r="K441" s="7">
        <f>SUMIFS(Nhap!$I$5:$I$1000,Nhap!$E$5:$E$1000,DATE(Thang!$E$4,Thang!$C$4,Loc!$G$2),Nhap!$F$5:$F$1000,Loc!A441)</f>
        <v>0</v>
      </c>
      <c r="L441" s="7">
        <f>SUMIFS(Nhap!$I$5:$I$1000,Nhap!$E$5:$E$1000,DATE(Thang!$E$4,Thang!$C$4,Loc!$H$2),Nhap!$F$5:$F$1000,Loc!A441)</f>
        <v>0</v>
      </c>
      <c r="M441" s="7">
        <f>SUMIFS(Nhap!$I$5:$I$1000,Nhap!$E$5:$E$1000,DATE(Thang!$E$4,Thang!$C$4,Loc!$I$2),Nhap!$F$5:$F$1000,Loc!A441)</f>
        <v>0</v>
      </c>
      <c r="N441" s="7">
        <f>SUMIFS(Nhap!$I$5:$I$1000,Nhap!$E$5:$E$1000,DATE(Thang!$E$4,Thang!$C$4,Loc!$J$2),Nhap!$F$5:$F$1000,Loc!A441)</f>
        <v>0</v>
      </c>
      <c r="O441" s="7">
        <f>SUMIFS(Nhap!$I$5:$I$1000,Nhap!$E$5:$E$1000,DATE(Thang!$E$4,Thang!$C$4,Loc!$K$2),Nhap!$F$5:$F$1000,Loc!A441)</f>
        <v>0</v>
      </c>
      <c r="P441" s="7">
        <f>SUMIFS(Nhap!$I$5:$I$1000,Nhap!$E$5:$E$1000,DATE(Thang!$E$4,Thang!$C$4,Loc!$L$2),Nhap!$F$5:$F$1000,Loc!A441)</f>
        <v>0</v>
      </c>
      <c r="Q441" s="7">
        <f>SUMIFS(Nhap!$I$5:$I$1000,Nhap!$E$5:$E$1000,DATE(Thang!$E$4,Thang!$C$4,Loc!$M$2),Nhap!$F$5:$F$1000,Loc!A441)</f>
        <v>0</v>
      </c>
      <c r="R441" s="7">
        <f>SUMIFS(Nhap!$I$5:$I$1000,Nhap!$E$5:$E$1000,DATE(Thang!$E$4,Thang!$C$4,Loc!$N$2),Nhap!$F$5:$F$1000,Loc!A441)</f>
        <v>0</v>
      </c>
      <c r="S441" s="7">
        <f>SUMIFS(Nhap!$I$5:$I$1000,Nhap!$E$5:$E$1000,DATE(Thang!$E$4,Thang!$C$4,Loc!$O$2),Nhap!$F$5:$F$1000,Loc!A441)</f>
        <v>0</v>
      </c>
      <c r="T441" s="7">
        <f>SUMIFS(Nhap!$I$5:$I$1000,Nhap!$E$5:$E$1000,DATE(Thang!$E$4,Thang!$C$4,Loc!$P$2),Nhap!$F$5:$F$1000,Loc!A441)</f>
        <v>0</v>
      </c>
      <c r="U441" s="7">
        <f>SUMIFS(Nhap!$I$5:$I$1000,Nhap!$E$5:$E$1000,DATE(Thang!$E$4,Thang!$C$4,Loc!$Q$2),Nhap!$F$5:$F$1000,Loc!A441)</f>
        <v>0</v>
      </c>
      <c r="V441" s="7">
        <f>SUMIFS(Nhap!$I$5:$I$1000,Nhap!$E$5:$E$1000,DATE(Thang!$E$4,Thang!$C$4,Loc!$R$2),Nhap!$F$5:$F$1000,Loc!A441)</f>
        <v>0</v>
      </c>
      <c r="W441" s="7">
        <f>SUMIFS(Nhap!$I$5:$I$1000,Nhap!$E$5:$E$1000,DATE(Thang!$E$4,Thang!$C$4,Loc!$S$2),Nhap!$F$5:$F$1000,Loc!A441)</f>
        <v>0</v>
      </c>
      <c r="X441" s="7">
        <f>SUMIFS(Nhap!$I$5:$I$1000,Nhap!$E$5:$E$1000,DATE(Thang!$E$4,Thang!$C$4,Loc!$T$2),Nhap!$F$5:$F$1000,Loc!A441)</f>
        <v>0</v>
      </c>
      <c r="Y441" s="7">
        <f>SUMIFS(Nhap!$I$5:$I$1000,Nhap!$E$5:$E$1000,DATE(Thang!$E$4,Thang!$C$4,Loc!$U$2),Nhap!$F$5:$F$1000,Loc!A441)</f>
        <v>0</v>
      </c>
      <c r="Z441" s="7">
        <f>SUMIFS(Nhap!$I$5:$I$1000,Nhap!$E$5:$E$1000,DATE(Thang!$E$4,Thang!$C$4,Loc!$V$2),Nhap!$F$5:$F$1000,Loc!A441)</f>
        <v>0</v>
      </c>
      <c r="AA441" s="7">
        <f>SUMIFS(Nhap!$I$5:$I$1000,Nhap!$E$5:$E$1000,DATE(Thang!$E$4,Thang!$C$4,Loc!$W$2),Nhap!$F$5:$F$1000,Loc!A441)</f>
        <v>0</v>
      </c>
      <c r="AB441" s="7">
        <f>SUMIFS(Nhap!$I$5:$I$1000,Nhap!$E$5:$E$1000,DATE(Thang!$E$4,Thang!$C$4,Loc!$X$2),Nhap!$F$5:$F$1000,Loc!A441)</f>
        <v>0</v>
      </c>
      <c r="AC441" s="7">
        <f>SUMIFS(Nhap!$I$5:$I$1000,Nhap!$E$5:$E$1000,DATE(Thang!$E$4,Thang!$C$4,Loc!$Y$2),Nhap!$F$5:$F$1000,Loc!A441)</f>
        <v>0</v>
      </c>
      <c r="AD441" s="7">
        <f>SUMIFS(Nhap!$I$5:$I$1000,Nhap!$E$5:$E$1000,DATE(Thang!$E$4,Thang!$C$4,Loc!$Z$2),Nhap!$F$5:$F$1000,Loc!A441)</f>
        <v>0</v>
      </c>
      <c r="AE441" s="7">
        <f>SUMIFS(Nhap!$I$5:$I$1000,Nhap!$E$5:$E$1000,DATE(Thang!$E$4,Thang!$C$4,Loc!$AA$2),Nhap!$F$5:$F$1000,Loc!A441)</f>
        <v>0</v>
      </c>
      <c r="AF441" s="7">
        <f>SUMIFS(Nhap!$I$5:$I$1000,Nhap!$E$5:$E$1000,DATE(Thang!$E$4,Thang!$C$4,Loc!$AB$2),Nhap!$F$5:$F$1000,Loc!A441)</f>
        <v>0</v>
      </c>
      <c r="AG441" s="7">
        <f>SUMIFS(Nhap!$I$5:$I$1000,Nhap!$E$5:$E$1000,DATE(Thang!$E$4,Thang!$C$4,Loc!$AC$2),Nhap!$F$5:$F$1000,Loc!A441)</f>
        <v>0</v>
      </c>
      <c r="AH441" s="7">
        <f>SUMIFS(Nhap!$I$5:$I$1000,Nhap!$E$5:$E$1000,DATE(Thang!$E$4,Thang!$C$4,Loc!$AD$2),Nhap!$F$5:$F$1000,Loc!$A$5)</f>
        <v>0</v>
      </c>
      <c r="AI441" s="7">
        <f>SUMIFS(Nhap!$I$5:$I$1000,Nhap!$E$5:$E$1000,DATE(Thang!$E$4,Thang!$C$4,Loc!$AE$2),Nhap!$F$5:$F$1000,Loc!A441)</f>
        <v>0</v>
      </c>
      <c r="AJ441" s="7">
        <f>SUMIFS(Nhap!$I$5:$I$1000,Nhap!$E$5:$E$1000,DATE(Thang!$E$4,Thang!$C$4,Loc!$AF$2),Nhap!$F$5:$F$1000,Loc!A441)</f>
        <v>0</v>
      </c>
      <c r="AK441" s="7">
        <f>SUMIFS(Nhap!$I$5:$I$1000,Nhap!$E$5:$E$1000,DATE(Thang!$E$4,Thang!$C$4,Loc!$AG$2),Nhap!$F$5:$F$1000,Loc!A441)</f>
        <v>0</v>
      </c>
      <c r="AL441" s="7">
        <f>SUMIFS(Nhap!$I$5:$I$1000,Nhap!$E$5:$E$1000,DATE(Thang!$E$4,Thang!$C$4,Loc!$AH$2),Nhap!$F$5:$F$1000,Loc!A441)</f>
        <v>0</v>
      </c>
      <c r="AM441" s="7">
        <f>SUMIFS(Nhap!$I$5:$I$1000,Nhap!$E$5:$E$1000,DATE(Thang!$E$4,Thang!$C$4,Loc!$AI$2),Nhap!$F$5:$F$1000,Loc!A441)</f>
        <v>0</v>
      </c>
      <c r="AN441" s="7">
        <f>SUMIFS(Nhap!$I$5:$I$1000,Nhap!$E$5:$E$1000,DATE(Thang!$E$4,Thang!$C$4,Loc!$AJ$2),Nhap!$F$5:$F$1000,Loc!A441)</f>
        <v>0</v>
      </c>
      <c r="AO441" s="7">
        <f>SUMIFS(Xuat!$G$5:$G$1000,Xuat!$C$5:$C$1000,DATE(Thang!$E$4,Thang!$C$4,AO$2),Xuat!$D$5:$D$1000,Loc!$A441)</f>
        <v>0</v>
      </c>
      <c r="AP441" s="7">
        <f>SUMIFS(Xuat!$G$5:$G$1000,Xuat!$C$5:$C$1000,DATE(Thang!$E$4,Thang!$C$4,AP$2),Xuat!$D$5:$D$1000,Loc!$A441)</f>
        <v>0</v>
      </c>
      <c r="AQ441" s="7">
        <f>SUMIFS(Xuat!$G$5:$G$1000,Xuat!$C$5:$C$1000,DATE(Thang!$E$4,Thang!$C$4,AQ$2),Xuat!$D$5:$D$1000,Loc!$A441)</f>
        <v>0</v>
      </c>
      <c r="AR441" s="7">
        <f>SUMIFS(Xuat!$G$5:$G$1000,Xuat!$C$5:$C$1000,DATE(Thang!$E$4,Thang!$C$4,AR$2),Xuat!$D$5:$D$1000,Loc!$A441)</f>
        <v>0</v>
      </c>
      <c r="AS441" s="7">
        <f>SUMIFS(Xuat!$G$5:$G$1000,Xuat!$C$5:$C$1000,DATE(Thang!$E$4,Thang!$C$4,AS$2),Xuat!$D$5:$D$1000,Loc!$A441)</f>
        <v>0</v>
      </c>
      <c r="AT441" s="7">
        <f>SUMIFS(Xuat!$G$5:$G$1000,Xuat!$C$5:$C$1000,DATE(Thang!$E$4,Thang!$C$4,AT$2),Xuat!$D$5:$D$1000,Loc!$A441)</f>
        <v>0</v>
      </c>
      <c r="AU441" s="7">
        <f>SUMIFS(Xuat!$G$5:$G$1000,Xuat!$C$5:$C$1000,DATE(Thang!$E$4,Thang!$C$4,AU$2),Xuat!$D$5:$D$1000,Loc!$A441)</f>
        <v>0</v>
      </c>
      <c r="AV441" s="7">
        <f>SUMIFS(Xuat!$G$5:$G$1000,Xuat!$C$5:$C$1000,DATE(Thang!$E$4,Thang!$C$4,AV$2),Xuat!$D$5:$D$1000,Loc!$A441)</f>
        <v>0</v>
      </c>
      <c r="AW441" s="7">
        <f>SUMIFS(Xuat!$G$5:$G$1000,Xuat!$C$5:$C$1000,DATE(Thang!$E$4,Thang!$C$4,AW$2),Xuat!$D$5:$D$1000,Loc!$A441)</f>
        <v>0</v>
      </c>
      <c r="AX441" s="7">
        <f>SUMIFS(Xuat!$G$5:$G$1000,Xuat!$C$5:$C$1000,DATE(Thang!$E$4,Thang!$C$4,AX$2),Xuat!$D$5:$D$1000,Loc!$A441)</f>
        <v>0</v>
      </c>
      <c r="AY441" s="7">
        <f>SUMIFS(Xuat!$G$5:$G$1000,Xuat!$C$5:$C$1000,DATE(Thang!$E$4,Thang!$C$4,AY$2),Xuat!$D$5:$D$1000,Loc!$A441)</f>
        <v>0</v>
      </c>
      <c r="AZ441" s="7">
        <f>SUMIFS(Xuat!$G$5:$G$1000,Xuat!$C$5:$C$1000,DATE(Thang!$E$4,Thang!$C$4,AZ$2),Xuat!$D$5:$D$1000,Loc!$A441)</f>
        <v>0</v>
      </c>
      <c r="BA441" s="7">
        <f>SUMIFS(Xuat!$G$5:$G$1000,Xuat!$C$5:$C$1000,DATE(Thang!$E$4,Thang!$C$4,BA$2),Xuat!$D$5:$D$1000,Loc!$A441)</f>
        <v>0</v>
      </c>
      <c r="BB441" s="7">
        <f>SUMIFS(Xuat!$G$5:$G$1000,Xuat!$C$5:$C$1000,DATE(Thang!$E$4,Thang!$C$4,BB$2),Xuat!$D$5:$D$1000,Loc!$A441)</f>
        <v>0</v>
      </c>
      <c r="BC441" s="7">
        <f>SUMIFS(Xuat!$G$5:$G$1000,Xuat!$C$5:$C$1000,DATE(Thang!$E$4,Thang!$C$4,BC$2),Xuat!$D$5:$D$1000,Loc!$A441)</f>
        <v>0</v>
      </c>
      <c r="BD441" s="7">
        <f>SUMIFS(Xuat!$G$5:$G$1000,Xuat!$C$5:$C$1000,DATE(Thang!$E$4,Thang!$C$4,BD$2),Xuat!$D$5:$D$1000,Loc!$A441)</f>
        <v>0</v>
      </c>
      <c r="BE441" s="7">
        <f>SUMIFS(Xuat!$G$5:$G$1000,Xuat!$C$5:$C$1000,DATE(Thang!$E$4,Thang!$C$4,BE$2),Xuat!$D$5:$D$1000,Loc!$A441)</f>
        <v>0</v>
      </c>
      <c r="BF441" s="7">
        <f>SUMIFS(Xuat!$G$5:$G$1000,Xuat!$C$5:$C$1000,DATE(Thang!$E$4,Thang!$C$4,BF$2),Xuat!$D$5:$D$1000,Loc!$A441)</f>
        <v>0</v>
      </c>
      <c r="BG441" s="7">
        <f>SUMIFS(Xuat!$G$5:$G$1000,Xuat!$C$5:$C$1000,DATE(Thang!$E$4,Thang!$C$4,BG$2),Xuat!$D$5:$D$1000,Loc!$A441)</f>
        <v>0</v>
      </c>
      <c r="BH441" s="7">
        <f>SUMIFS(Xuat!$G$5:$G$1000,Xuat!$C$5:$C$1000,DATE(Thang!$E$4,Thang!$C$4,BH$2),Xuat!$D$5:$D$1000,Loc!$A441)</f>
        <v>0</v>
      </c>
      <c r="BI441" s="7">
        <f>SUMIFS(Xuat!$G$5:$G$1000,Xuat!$C$5:$C$1000,DATE(Thang!$E$4,Thang!$C$4,BI$2),Xuat!$D$5:$D$1000,Loc!$A441)</f>
        <v>0</v>
      </c>
      <c r="BJ441" s="7">
        <f>SUMIFS(Xuat!$G$5:$G$1000,Xuat!$C$5:$C$1000,DATE(Thang!$E$4,Thang!$C$4,BJ$2),Xuat!$D$5:$D$1000,Loc!$A441)</f>
        <v>0</v>
      </c>
      <c r="BK441" s="7">
        <f>SUMIFS(Xuat!$G$5:$G$1000,Xuat!$C$5:$C$1000,DATE(Thang!$E$4,Thang!$C$4,BK$2),Xuat!$D$5:$D$1000,Loc!$A441)</f>
        <v>0</v>
      </c>
      <c r="BL441" s="7">
        <f>SUMIFS(Xuat!$G$5:$G$1000,Xuat!$C$5:$C$1000,DATE(Thang!$E$4,Thang!$C$4,BL$2),Xuat!$D$5:$D$1000,Loc!$A441)</f>
        <v>0</v>
      </c>
      <c r="BM441" s="7">
        <f>SUMIFS(Xuat!$G$5:$G$1000,Xuat!$C$5:$C$1000,DATE(Thang!$E$4,Thang!$C$4,BM$2),Xuat!$D$5:$D$1000,Loc!$A441)</f>
        <v>0</v>
      </c>
      <c r="BN441" s="7">
        <f>SUMIFS(Xuat!$G$5:$G$1000,Xuat!$C$5:$C$1000,DATE(Thang!$E$4,Thang!$C$4,BN$2),Xuat!$D$5:$D$1000,Loc!$A441)</f>
        <v>0</v>
      </c>
      <c r="BO441" s="7">
        <f>SUMIFS(Xuat!$G$5:$G$1000,Xuat!$C$5:$C$1000,DATE(Thang!$E$4,Thang!$C$4,BO$2),Xuat!$D$5:$D$1000,Loc!$A441)</f>
        <v>0</v>
      </c>
      <c r="BP441" s="7">
        <f>SUMIFS(Xuat!$G$5:$G$1000,Xuat!$C$5:$C$1000,DATE(Thang!$E$4,Thang!$C$4,BP$2),Xuat!$D$5:$D$1000,Loc!$A441)</f>
        <v>0</v>
      </c>
      <c r="BQ441" s="7">
        <f>SUMIFS(Xuat!$G$5:$G$1000,Xuat!$C$5:$C$1000,DATE(Thang!$E$4,Thang!$C$4,BQ$2),Xuat!$D$5:$D$1000,Loc!$A441)</f>
        <v>0</v>
      </c>
      <c r="BR441" s="7">
        <f>SUMIFS(Xuat!$G$5:$G$1000,Xuat!$C$5:$C$1000,DATE(Thang!$E$4,Thang!$C$4,BR$2),Xuat!$D$5:$D$1000,Loc!$A441)</f>
        <v>0</v>
      </c>
      <c r="BS441" s="7">
        <f>SUMIFS(Xuat!$G$5:$G$1000,Xuat!$C$5:$C$1000,DATE(Thang!$E$4,Thang!$C$4,BS$2),Xuat!$D$5:$D$1000,Loc!$A441)</f>
        <v>0</v>
      </c>
    </row>
    <row r="442" spans="1:71" x14ac:dyDescent="0.2">
      <c r="A442" s="2">
        <f>DM!C442</f>
        <v>0</v>
      </c>
      <c r="B442" s="3">
        <f>VLOOKUP(A442,Tondau!$B$5:$F$500,3,0)</f>
        <v>0</v>
      </c>
      <c r="C442" s="3">
        <f>VLOOKUP(Tinhgiavon!A442,Tondau!$B$5:$E$500,4,0)</f>
        <v>0</v>
      </c>
      <c r="D442" s="3">
        <f t="shared" si="32"/>
        <v>0</v>
      </c>
      <c r="E442" s="3">
        <f>SUMIF(Nhap!$F$5:$F$1000,Tinhgiavon!A442,Nhap!$K$5:$K$1000)</f>
        <v>0</v>
      </c>
      <c r="F442" s="3">
        <f t="shared" si="33"/>
        <v>0</v>
      </c>
      <c r="G442" s="3">
        <f t="shared" si="34"/>
        <v>0</v>
      </c>
      <c r="H442" s="3">
        <f t="shared" si="35"/>
        <v>0</v>
      </c>
      <c r="I442" s="3">
        <f t="shared" si="36"/>
        <v>0</v>
      </c>
      <c r="J442" s="7">
        <f>SUMIFS(Nhap!$I$5:$I$1000,Nhap!$E$5:$E$1000,DATE(Thang!$E$4,Thang!$C$4,Loc!$F$2),Nhap!$F$5:$F$1000,Loc!A442)</f>
        <v>0</v>
      </c>
      <c r="K442" s="7">
        <f>SUMIFS(Nhap!$I$5:$I$1000,Nhap!$E$5:$E$1000,DATE(Thang!$E$4,Thang!$C$4,Loc!$G$2),Nhap!$F$5:$F$1000,Loc!A442)</f>
        <v>0</v>
      </c>
      <c r="L442" s="7">
        <f>SUMIFS(Nhap!$I$5:$I$1000,Nhap!$E$5:$E$1000,DATE(Thang!$E$4,Thang!$C$4,Loc!$H$2),Nhap!$F$5:$F$1000,Loc!A442)</f>
        <v>0</v>
      </c>
      <c r="M442" s="7">
        <f>SUMIFS(Nhap!$I$5:$I$1000,Nhap!$E$5:$E$1000,DATE(Thang!$E$4,Thang!$C$4,Loc!$I$2),Nhap!$F$5:$F$1000,Loc!A442)</f>
        <v>0</v>
      </c>
      <c r="N442" s="7">
        <f>SUMIFS(Nhap!$I$5:$I$1000,Nhap!$E$5:$E$1000,DATE(Thang!$E$4,Thang!$C$4,Loc!$J$2),Nhap!$F$5:$F$1000,Loc!A442)</f>
        <v>0</v>
      </c>
      <c r="O442" s="7">
        <f>SUMIFS(Nhap!$I$5:$I$1000,Nhap!$E$5:$E$1000,DATE(Thang!$E$4,Thang!$C$4,Loc!$K$2),Nhap!$F$5:$F$1000,Loc!A442)</f>
        <v>0</v>
      </c>
      <c r="P442" s="7">
        <f>SUMIFS(Nhap!$I$5:$I$1000,Nhap!$E$5:$E$1000,DATE(Thang!$E$4,Thang!$C$4,Loc!$L$2),Nhap!$F$5:$F$1000,Loc!A442)</f>
        <v>0</v>
      </c>
      <c r="Q442" s="7">
        <f>SUMIFS(Nhap!$I$5:$I$1000,Nhap!$E$5:$E$1000,DATE(Thang!$E$4,Thang!$C$4,Loc!$M$2),Nhap!$F$5:$F$1000,Loc!A442)</f>
        <v>0</v>
      </c>
      <c r="R442" s="7">
        <f>SUMIFS(Nhap!$I$5:$I$1000,Nhap!$E$5:$E$1000,DATE(Thang!$E$4,Thang!$C$4,Loc!$N$2),Nhap!$F$5:$F$1000,Loc!A442)</f>
        <v>0</v>
      </c>
      <c r="S442" s="7">
        <f>SUMIFS(Nhap!$I$5:$I$1000,Nhap!$E$5:$E$1000,DATE(Thang!$E$4,Thang!$C$4,Loc!$O$2),Nhap!$F$5:$F$1000,Loc!A442)</f>
        <v>0</v>
      </c>
      <c r="T442" s="7">
        <f>SUMIFS(Nhap!$I$5:$I$1000,Nhap!$E$5:$E$1000,DATE(Thang!$E$4,Thang!$C$4,Loc!$P$2),Nhap!$F$5:$F$1000,Loc!A442)</f>
        <v>0</v>
      </c>
      <c r="U442" s="7">
        <f>SUMIFS(Nhap!$I$5:$I$1000,Nhap!$E$5:$E$1000,DATE(Thang!$E$4,Thang!$C$4,Loc!$Q$2),Nhap!$F$5:$F$1000,Loc!A442)</f>
        <v>0</v>
      </c>
      <c r="V442" s="7">
        <f>SUMIFS(Nhap!$I$5:$I$1000,Nhap!$E$5:$E$1000,DATE(Thang!$E$4,Thang!$C$4,Loc!$R$2),Nhap!$F$5:$F$1000,Loc!A442)</f>
        <v>0</v>
      </c>
      <c r="W442" s="7">
        <f>SUMIFS(Nhap!$I$5:$I$1000,Nhap!$E$5:$E$1000,DATE(Thang!$E$4,Thang!$C$4,Loc!$S$2),Nhap!$F$5:$F$1000,Loc!A442)</f>
        <v>0</v>
      </c>
      <c r="X442" s="7">
        <f>SUMIFS(Nhap!$I$5:$I$1000,Nhap!$E$5:$E$1000,DATE(Thang!$E$4,Thang!$C$4,Loc!$T$2),Nhap!$F$5:$F$1000,Loc!A442)</f>
        <v>0</v>
      </c>
      <c r="Y442" s="7">
        <f>SUMIFS(Nhap!$I$5:$I$1000,Nhap!$E$5:$E$1000,DATE(Thang!$E$4,Thang!$C$4,Loc!$U$2),Nhap!$F$5:$F$1000,Loc!A442)</f>
        <v>0</v>
      </c>
      <c r="Z442" s="7">
        <f>SUMIFS(Nhap!$I$5:$I$1000,Nhap!$E$5:$E$1000,DATE(Thang!$E$4,Thang!$C$4,Loc!$V$2),Nhap!$F$5:$F$1000,Loc!A442)</f>
        <v>0</v>
      </c>
      <c r="AA442" s="7">
        <f>SUMIFS(Nhap!$I$5:$I$1000,Nhap!$E$5:$E$1000,DATE(Thang!$E$4,Thang!$C$4,Loc!$W$2),Nhap!$F$5:$F$1000,Loc!A442)</f>
        <v>0</v>
      </c>
      <c r="AB442" s="7">
        <f>SUMIFS(Nhap!$I$5:$I$1000,Nhap!$E$5:$E$1000,DATE(Thang!$E$4,Thang!$C$4,Loc!$X$2),Nhap!$F$5:$F$1000,Loc!A442)</f>
        <v>0</v>
      </c>
      <c r="AC442" s="7">
        <f>SUMIFS(Nhap!$I$5:$I$1000,Nhap!$E$5:$E$1000,DATE(Thang!$E$4,Thang!$C$4,Loc!$Y$2),Nhap!$F$5:$F$1000,Loc!A442)</f>
        <v>0</v>
      </c>
      <c r="AD442" s="7">
        <f>SUMIFS(Nhap!$I$5:$I$1000,Nhap!$E$5:$E$1000,DATE(Thang!$E$4,Thang!$C$4,Loc!$Z$2),Nhap!$F$5:$F$1000,Loc!A442)</f>
        <v>0</v>
      </c>
      <c r="AE442" s="7">
        <f>SUMIFS(Nhap!$I$5:$I$1000,Nhap!$E$5:$E$1000,DATE(Thang!$E$4,Thang!$C$4,Loc!$AA$2),Nhap!$F$5:$F$1000,Loc!A442)</f>
        <v>0</v>
      </c>
      <c r="AF442" s="7">
        <f>SUMIFS(Nhap!$I$5:$I$1000,Nhap!$E$5:$E$1000,DATE(Thang!$E$4,Thang!$C$4,Loc!$AB$2),Nhap!$F$5:$F$1000,Loc!A442)</f>
        <v>0</v>
      </c>
      <c r="AG442" s="7">
        <f>SUMIFS(Nhap!$I$5:$I$1000,Nhap!$E$5:$E$1000,DATE(Thang!$E$4,Thang!$C$4,Loc!$AC$2),Nhap!$F$5:$F$1000,Loc!A442)</f>
        <v>0</v>
      </c>
      <c r="AH442" s="7">
        <f>SUMIFS(Nhap!$I$5:$I$1000,Nhap!$E$5:$E$1000,DATE(Thang!$E$4,Thang!$C$4,Loc!$AD$2),Nhap!$F$5:$F$1000,Loc!$A$5)</f>
        <v>0</v>
      </c>
      <c r="AI442" s="7">
        <f>SUMIFS(Nhap!$I$5:$I$1000,Nhap!$E$5:$E$1000,DATE(Thang!$E$4,Thang!$C$4,Loc!$AE$2),Nhap!$F$5:$F$1000,Loc!A442)</f>
        <v>0</v>
      </c>
      <c r="AJ442" s="7">
        <f>SUMIFS(Nhap!$I$5:$I$1000,Nhap!$E$5:$E$1000,DATE(Thang!$E$4,Thang!$C$4,Loc!$AF$2),Nhap!$F$5:$F$1000,Loc!A442)</f>
        <v>0</v>
      </c>
      <c r="AK442" s="7">
        <f>SUMIFS(Nhap!$I$5:$I$1000,Nhap!$E$5:$E$1000,DATE(Thang!$E$4,Thang!$C$4,Loc!$AG$2),Nhap!$F$5:$F$1000,Loc!A442)</f>
        <v>0</v>
      </c>
      <c r="AL442" s="7">
        <f>SUMIFS(Nhap!$I$5:$I$1000,Nhap!$E$5:$E$1000,DATE(Thang!$E$4,Thang!$C$4,Loc!$AH$2),Nhap!$F$5:$F$1000,Loc!A442)</f>
        <v>0</v>
      </c>
      <c r="AM442" s="7">
        <f>SUMIFS(Nhap!$I$5:$I$1000,Nhap!$E$5:$E$1000,DATE(Thang!$E$4,Thang!$C$4,Loc!$AI$2),Nhap!$F$5:$F$1000,Loc!A442)</f>
        <v>0</v>
      </c>
      <c r="AN442" s="7">
        <f>SUMIFS(Nhap!$I$5:$I$1000,Nhap!$E$5:$E$1000,DATE(Thang!$E$4,Thang!$C$4,Loc!$AJ$2),Nhap!$F$5:$F$1000,Loc!A442)</f>
        <v>0</v>
      </c>
      <c r="AO442" s="7">
        <f>SUMIFS(Xuat!$G$5:$G$1000,Xuat!$C$5:$C$1000,DATE(Thang!$E$4,Thang!$C$4,AO$2),Xuat!$D$5:$D$1000,Loc!$A442)</f>
        <v>0</v>
      </c>
      <c r="AP442" s="7">
        <f>SUMIFS(Xuat!$G$5:$G$1000,Xuat!$C$5:$C$1000,DATE(Thang!$E$4,Thang!$C$4,AP$2),Xuat!$D$5:$D$1000,Loc!$A442)</f>
        <v>0</v>
      </c>
      <c r="AQ442" s="7">
        <f>SUMIFS(Xuat!$G$5:$G$1000,Xuat!$C$5:$C$1000,DATE(Thang!$E$4,Thang!$C$4,AQ$2),Xuat!$D$5:$D$1000,Loc!$A442)</f>
        <v>0</v>
      </c>
      <c r="AR442" s="7">
        <f>SUMIFS(Xuat!$G$5:$G$1000,Xuat!$C$5:$C$1000,DATE(Thang!$E$4,Thang!$C$4,AR$2),Xuat!$D$5:$D$1000,Loc!$A442)</f>
        <v>0</v>
      </c>
      <c r="AS442" s="7">
        <f>SUMIFS(Xuat!$G$5:$G$1000,Xuat!$C$5:$C$1000,DATE(Thang!$E$4,Thang!$C$4,AS$2),Xuat!$D$5:$D$1000,Loc!$A442)</f>
        <v>0</v>
      </c>
      <c r="AT442" s="7">
        <f>SUMIFS(Xuat!$G$5:$G$1000,Xuat!$C$5:$C$1000,DATE(Thang!$E$4,Thang!$C$4,AT$2),Xuat!$D$5:$D$1000,Loc!$A442)</f>
        <v>0</v>
      </c>
      <c r="AU442" s="7">
        <f>SUMIFS(Xuat!$G$5:$G$1000,Xuat!$C$5:$C$1000,DATE(Thang!$E$4,Thang!$C$4,AU$2),Xuat!$D$5:$D$1000,Loc!$A442)</f>
        <v>0</v>
      </c>
      <c r="AV442" s="7">
        <f>SUMIFS(Xuat!$G$5:$G$1000,Xuat!$C$5:$C$1000,DATE(Thang!$E$4,Thang!$C$4,AV$2),Xuat!$D$5:$D$1000,Loc!$A442)</f>
        <v>0</v>
      </c>
      <c r="AW442" s="7">
        <f>SUMIFS(Xuat!$G$5:$G$1000,Xuat!$C$5:$C$1000,DATE(Thang!$E$4,Thang!$C$4,AW$2),Xuat!$D$5:$D$1000,Loc!$A442)</f>
        <v>0</v>
      </c>
      <c r="AX442" s="7">
        <f>SUMIFS(Xuat!$G$5:$G$1000,Xuat!$C$5:$C$1000,DATE(Thang!$E$4,Thang!$C$4,AX$2),Xuat!$D$5:$D$1000,Loc!$A442)</f>
        <v>0</v>
      </c>
      <c r="AY442" s="7">
        <f>SUMIFS(Xuat!$G$5:$G$1000,Xuat!$C$5:$C$1000,DATE(Thang!$E$4,Thang!$C$4,AY$2),Xuat!$D$5:$D$1000,Loc!$A442)</f>
        <v>0</v>
      </c>
      <c r="AZ442" s="7">
        <f>SUMIFS(Xuat!$G$5:$G$1000,Xuat!$C$5:$C$1000,DATE(Thang!$E$4,Thang!$C$4,AZ$2),Xuat!$D$5:$D$1000,Loc!$A442)</f>
        <v>0</v>
      </c>
      <c r="BA442" s="7">
        <f>SUMIFS(Xuat!$G$5:$G$1000,Xuat!$C$5:$C$1000,DATE(Thang!$E$4,Thang!$C$4,BA$2),Xuat!$D$5:$D$1000,Loc!$A442)</f>
        <v>0</v>
      </c>
      <c r="BB442" s="7">
        <f>SUMIFS(Xuat!$G$5:$G$1000,Xuat!$C$5:$C$1000,DATE(Thang!$E$4,Thang!$C$4,BB$2),Xuat!$D$5:$D$1000,Loc!$A442)</f>
        <v>0</v>
      </c>
      <c r="BC442" s="7">
        <f>SUMIFS(Xuat!$G$5:$G$1000,Xuat!$C$5:$C$1000,DATE(Thang!$E$4,Thang!$C$4,BC$2),Xuat!$D$5:$D$1000,Loc!$A442)</f>
        <v>0</v>
      </c>
      <c r="BD442" s="7">
        <f>SUMIFS(Xuat!$G$5:$G$1000,Xuat!$C$5:$C$1000,DATE(Thang!$E$4,Thang!$C$4,BD$2),Xuat!$D$5:$D$1000,Loc!$A442)</f>
        <v>0</v>
      </c>
      <c r="BE442" s="7">
        <f>SUMIFS(Xuat!$G$5:$G$1000,Xuat!$C$5:$C$1000,DATE(Thang!$E$4,Thang!$C$4,BE$2),Xuat!$D$5:$D$1000,Loc!$A442)</f>
        <v>0</v>
      </c>
      <c r="BF442" s="7">
        <f>SUMIFS(Xuat!$G$5:$G$1000,Xuat!$C$5:$C$1000,DATE(Thang!$E$4,Thang!$C$4,BF$2),Xuat!$D$5:$D$1000,Loc!$A442)</f>
        <v>0</v>
      </c>
      <c r="BG442" s="7">
        <f>SUMIFS(Xuat!$G$5:$G$1000,Xuat!$C$5:$C$1000,DATE(Thang!$E$4,Thang!$C$4,BG$2),Xuat!$D$5:$D$1000,Loc!$A442)</f>
        <v>0</v>
      </c>
      <c r="BH442" s="7">
        <f>SUMIFS(Xuat!$G$5:$G$1000,Xuat!$C$5:$C$1000,DATE(Thang!$E$4,Thang!$C$4,BH$2),Xuat!$D$5:$D$1000,Loc!$A442)</f>
        <v>0</v>
      </c>
      <c r="BI442" s="7">
        <f>SUMIFS(Xuat!$G$5:$G$1000,Xuat!$C$5:$C$1000,DATE(Thang!$E$4,Thang!$C$4,BI$2),Xuat!$D$5:$D$1000,Loc!$A442)</f>
        <v>0</v>
      </c>
      <c r="BJ442" s="7">
        <f>SUMIFS(Xuat!$G$5:$G$1000,Xuat!$C$5:$C$1000,DATE(Thang!$E$4,Thang!$C$4,BJ$2),Xuat!$D$5:$D$1000,Loc!$A442)</f>
        <v>0</v>
      </c>
      <c r="BK442" s="7">
        <f>SUMIFS(Xuat!$G$5:$G$1000,Xuat!$C$5:$C$1000,DATE(Thang!$E$4,Thang!$C$4,BK$2),Xuat!$D$5:$D$1000,Loc!$A442)</f>
        <v>0</v>
      </c>
      <c r="BL442" s="7">
        <f>SUMIFS(Xuat!$G$5:$G$1000,Xuat!$C$5:$C$1000,DATE(Thang!$E$4,Thang!$C$4,BL$2),Xuat!$D$5:$D$1000,Loc!$A442)</f>
        <v>0</v>
      </c>
      <c r="BM442" s="7">
        <f>SUMIFS(Xuat!$G$5:$G$1000,Xuat!$C$5:$C$1000,DATE(Thang!$E$4,Thang!$C$4,BM$2),Xuat!$D$5:$D$1000,Loc!$A442)</f>
        <v>0</v>
      </c>
      <c r="BN442" s="7">
        <f>SUMIFS(Xuat!$G$5:$G$1000,Xuat!$C$5:$C$1000,DATE(Thang!$E$4,Thang!$C$4,BN$2),Xuat!$D$5:$D$1000,Loc!$A442)</f>
        <v>0</v>
      </c>
      <c r="BO442" s="7">
        <f>SUMIFS(Xuat!$G$5:$G$1000,Xuat!$C$5:$C$1000,DATE(Thang!$E$4,Thang!$C$4,BO$2),Xuat!$D$5:$D$1000,Loc!$A442)</f>
        <v>0</v>
      </c>
      <c r="BP442" s="7">
        <f>SUMIFS(Xuat!$G$5:$G$1000,Xuat!$C$5:$C$1000,DATE(Thang!$E$4,Thang!$C$4,BP$2),Xuat!$D$5:$D$1000,Loc!$A442)</f>
        <v>0</v>
      </c>
      <c r="BQ442" s="7">
        <f>SUMIFS(Xuat!$G$5:$G$1000,Xuat!$C$5:$C$1000,DATE(Thang!$E$4,Thang!$C$4,BQ$2),Xuat!$D$5:$D$1000,Loc!$A442)</f>
        <v>0</v>
      </c>
      <c r="BR442" s="7">
        <f>SUMIFS(Xuat!$G$5:$G$1000,Xuat!$C$5:$C$1000,DATE(Thang!$E$4,Thang!$C$4,BR$2),Xuat!$D$5:$D$1000,Loc!$A442)</f>
        <v>0</v>
      </c>
      <c r="BS442" s="7">
        <f>SUMIFS(Xuat!$G$5:$G$1000,Xuat!$C$5:$C$1000,DATE(Thang!$E$4,Thang!$C$4,BS$2),Xuat!$D$5:$D$1000,Loc!$A442)</f>
        <v>0</v>
      </c>
    </row>
    <row r="443" spans="1:71" x14ac:dyDescent="0.2">
      <c r="A443" s="2">
        <f>DM!C443</f>
        <v>0</v>
      </c>
      <c r="B443" s="3">
        <f>VLOOKUP(A443,Tondau!$B$5:$F$500,3,0)</f>
        <v>0</v>
      </c>
      <c r="C443" s="3">
        <f>VLOOKUP(Tinhgiavon!A443,Tondau!$B$5:$E$500,4,0)</f>
        <v>0</v>
      </c>
      <c r="D443" s="3">
        <f t="shared" si="32"/>
        <v>0</v>
      </c>
      <c r="E443" s="3">
        <f>SUMIF(Nhap!$F$5:$F$1000,Tinhgiavon!A443,Nhap!$K$5:$K$1000)</f>
        <v>0</v>
      </c>
      <c r="F443" s="3">
        <f t="shared" si="33"/>
        <v>0</v>
      </c>
      <c r="G443" s="3">
        <f t="shared" si="34"/>
        <v>0</v>
      </c>
      <c r="H443" s="3">
        <f t="shared" si="35"/>
        <v>0</v>
      </c>
      <c r="I443" s="3">
        <f t="shared" si="36"/>
        <v>0</v>
      </c>
      <c r="J443" s="7">
        <f>SUMIFS(Nhap!$I$5:$I$1000,Nhap!$E$5:$E$1000,DATE(Thang!$E$4,Thang!$C$4,Loc!$F$2),Nhap!$F$5:$F$1000,Loc!A443)</f>
        <v>0</v>
      </c>
      <c r="K443" s="7">
        <f>SUMIFS(Nhap!$I$5:$I$1000,Nhap!$E$5:$E$1000,DATE(Thang!$E$4,Thang!$C$4,Loc!$G$2),Nhap!$F$5:$F$1000,Loc!A443)</f>
        <v>0</v>
      </c>
      <c r="L443" s="7">
        <f>SUMIFS(Nhap!$I$5:$I$1000,Nhap!$E$5:$E$1000,DATE(Thang!$E$4,Thang!$C$4,Loc!$H$2),Nhap!$F$5:$F$1000,Loc!A443)</f>
        <v>0</v>
      </c>
      <c r="M443" s="7">
        <f>SUMIFS(Nhap!$I$5:$I$1000,Nhap!$E$5:$E$1000,DATE(Thang!$E$4,Thang!$C$4,Loc!$I$2),Nhap!$F$5:$F$1000,Loc!A443)</f>
        <v>0</v>
      </c>
      <c r="N443" s="7">
        <f>SUMIFS(Nhap!$I$5:$I$1000,Nhap!$E$5:$E$1000,DATE(Thang!$E$4,Thang!$C$4,Loc!$J$2),Nhap!$F$5:$F$1000,Loc!A443)</f>
        <v>0</v>
      </c>
      <c r="O443" s="7">
        <f>SUMIFS(Nhap!$I$5:$I$1000,Nhap!$E$5:$E$1000,DATE(Thang!$E$4,Thang!$C$4,Loc!$K$2),Nhap!$F$5:$F$1000,Loc!A443)</f>
        <v>0</v>
      </c>
      <c r="P443" s="7">
        <f>SUMIFS(Nhap!$I$5:$I$1000,Nhap!$E$5:$E$1000,DATE(Thang!$E$4,Thang!$C$4,Loc!$L$2),Nhap!$F$5:$F$1000,Loc!A443)</f>
        <v>0</v>
      </c>
      <c r="Q443" s="7">
        <f>SUMIFS(Nhap!$I$5:$I$1000,Nhap!$E$5:$E$1000,DATE(Thang!$E$4,Thang!$C$4,Loc!$M$2),Nhap!$F$5:$F$1000,Loc!A443)</f>
        <v>0</v>
      </c>
      <c r="R443" s="7">
        <f>SUMIFS(Nhap!$I$5:$I$1000,Nhap!$E$5:$E$1000,DATE(Thang!$E$4,Thang!$C$4,Loc!$N$2),Nhap!$F$5:$F$1000,Loc!A443)</f>
        <v>0</v>
      </c>
      <c r="S443" s="7">
        <f>SUMIFS(Nhap!$I$5:$I$1000,Nhap!$E$5:$E$1000,DATE(Thang!$E$4,Thang!$C$4,Loc!$O$2),Nhap!$F$5:$F$1000,Loc!A443)</f>
        <v>0</v>
      </c>
      <c r="T443" s="7">
        <f>SUMIFS(Nhap!$I$5:$I$1000,Nhap!$E$5:$E$1000,DATE(Thang!$E$4,Thang!$C$4,Loc!$P$2),Nhap!$F$5:$F$1000,Loc!A443)</f>
        <v>0</v>
      </c>
      <c r="U443" s="7">
        <f>SUMIFS(Nhap!$I$5:$I$1000,Nhap!$E$5:$E$1000,DATE(Thang!$E$4,Thang!$C$4,Loc!$Q$2),Nhap!$F$5:$F$1000,Loc!A443)</f>
        <v>0</v>
      </c>
      <c r="V443" s="7">
        <f>SUMIFS(Nhap!$I$5:$I$1000,Nhap!$E$5:$E$1000,DATE(Thang!$E$4,Thang!$C$4,Loc!$R$2),Nhap!$F$5:$F$1000,Loc!A443)</f>
        <v>0</v>
      </c>
      <c r="W443" s="7">
        <f>SUMIFS(Nhap!$I$5:$I$1000,Nhap!$E$5:$E$1000,DATE(Thang!$E$4,Thang!$C$4,Loc!$S$2),Nhap!$F$5:$F$1000,Loc!A443)</f>
        <v>0</v>
      </c>
      <c r="X443" s="7">
        <f>SUMIFS(Nhap!$I$5:$I$1000,Nhap!$E$5:$E$1000,DATE(Thang!$E$4,Thang!$C$4,Loc!$T$2),Nhap!$F$5:$F$1000,Loc!A443)</f>
        <v>0</v>
      </c>
      <c r="Y443" s="7">
        <f>SUMIFS(Nhap!$I$5:$I$1000,Nhap!$E$5:$E$1000,DATE(Thang!$E$4,Thang!$C$4,Loc!$U$2),Nhap!$F$5:$F$1000,Loc!A443)</f>
        <v>0</v>
      </c>
      <c r="Z443" s="7">
        <f>SUMIFS(Nhap!$I$5:$I$1000,Nhap!$E$5:$E$1000,DATE(Thang!$E$4,Thang!$C$4,Loc!$V$2),Nhap!$F$5:$F$1000,Loc!A443)</f>
        <v>0</v>
      </c>
      <c r="AA443" s="7">
        <f>SUMIFS(Nhap!$I$5:$I$1000,Nhap!$E$5:$E$1000,DATE(Thang!$E$4,Thang!$C$4,Loc!$W$2),Nhap!$F$5:$F$1000,Loc!A443)</f>
        <v>0</v>
      </c>
      <c r="AB443" s="7">
        <f>SUMIFS(Nhap!$I$5:$I$1000,Nhap!$E$5:$E$1000,DATE(Thang!$E$4,Thang!$C$4,Loc!$X$2),Nhap!$F$5:$F$1000,Loc!A443)</f>
        <v>0</v>
      </c>
      <c r="AC443" s="7">
        <f>SUMIFS(Nhap!$I$5:$I$1000,Nhap!$E$5:$E$1000,DATE(Thang!$E$4,Thang!$C$4,Loc!$Y$2),Nhap!$F$5:$F$1000,Loc!A443)</f>
        <v>0</v>
      </c>
      <c r="AD443" s="7">
        <f>SUMIFS(Nhap!$I$5:$I$1000,Nhap!$E$5:$E$1000,DATE(Thang!$E$4,Thang!$C$4,Loc!$Z$2),Nhap!$F$5:$F$1000,Loc!A443)</f>
        <v>0</v>
      </c>
      <c r="AE443" s="7">
        <f>SUMIFS(Nhap!$I$5:$I$1000,Nhap!$E$5:$E$1000,DATE(Thang!$E$4,Thang!$C$4,Loc!$AA$2),Nhap!$F$5:$F$1000,Loc!A443)</f>
        <v>0</v>
      </c>
      <c r="AF443" s="7">
        <f>SUMIFS(Nhap!$I$5:$I$1000,Nhap!$E$5:$E$1000,DATE(Thang!$E$4,Thang!$C$4,Loc!$AB$2),Nhap!$F$5:$F$1000,Loc!A443)</f>
        <v>0</v>
      </c>
      <c r="AG443" s="7">
        <f>SUMIFS(Nhap!$I$5:$I$1000,Nhap!$E$5:$E$1000,DATE(Thang!$E$4,Thang!$C$4,Loc!$AC$2),Nhap!$F$5:$F$1000,Loc!A443)</f>
        <v>0</v>
      </c>
      <c r="AH443" s="7">
        <f>SUMIFS(Nhap!$I$5:$I$1000,Nhap!$E$5:$E$1000,DATE(Thang!$E$4,Thang!$C$4,Loc!$AD$2),Nhap!$F$5:$F$1000,Loc!$A$5)</f>
        <v>0</v>
      </c>
      <c r="AI443" s="7">
        <f>SUMIFS(Nhap!$I$5:$I$1000,Nhap!$E$5:$E$1000,DATE(Thang!$E$4,Thang!$C$4,Loc!$AE$2),Nhap!$F$5:$F$1000,Loc!A443)</f>
        <v>0</v>
      </c>
      <c r="AJ443" s="7">
        <f>SUMIFS(Nhap!$I$5:$I$1000,Nhap!$E$5:$E$1000,DATE(Thang!$E$4,Thang!$C$4,Loc!$AF$2),Nhap!$F$5:$F$1000,Loc!A443)</f>
        <v>0</v>
      </c>
      <c r="AK443" s="7">
        <f>SUMIFS(Nhap!$I$5:$I$1000,Nhap!$E$5:$E$1000,DATE(Thang!$E$4,Thang!$C$4,Loc!$AG$2),Nhap!$F$5:$F$1000,Loc!A443)</f>
        <v>0</v>
      </c>
      <c r="AL443" s="7">
        <f>SUMIFS(Nhap!$I$5:$I$1000,Nhap!$E$5:$E$1000,DATE(Thang!$E$4,Thang!$C$4,Loc!$AH$2),Nhap!$F$5:$F$1000,Loc!A443)</f>
        <v>0</v>
      </c>
      <c r="AM443" s="7">
        <f>SUMIFS(Nhap!$I$5:$I$1000,Nhap!$E$5:$E$1000,DATE(Thang!$E$4,Thang!$C$4,Loc!$AI$2),Nhap!$F$5:$F$1000,Loc!A443)</f>
        <v>0</v>
      </c>
      <c r="AN443" s="7">
        <f>SUMIFS(Nhap!$I$5:$I$1000,Nhap!$E$5:$E$1000,DATE(Thang!$E$4,Thang!$C$4,Loc!$AJ$2),Nhap!$F$5:$F$1000,Loc!A443)</f>
        <v>0</v>
      </c>
      <c r="AO443" s="7">
        <f>SUMIFS(Xuat!$G$5:$G$1000,Xuat!$C$5:$C$1000,DATE(Thang!$E$4,Thang!$C$4,AO$2),Xuat!$D$5:$D$1000,Loc!$A443)</f>
        <v>0</v>
      </c>
      <c r="AP443" s="7">
        <f>SUMIFS(Xuat!$G$5:$G$1000,Xuat!$C$5:$C$1000,DATE(Thang!$E$4,Thang!$C$4,AP$2),Xuat!$D$5:$D$1000,Loc!$A443)</f>
        <v>0</v>
      </c>
      <c r="AQ443" s="7">
        <f>SUMIFS(Xuat!$G$5:$G$1000,Xuat!$C$5:$C$1000,DATE(Thang!$E$4,Thang!$C$4,AQ$2),Xuat!$D$5:$D$1000,Loc!$A443)</f>
        <v>0</v>
      </c>
      <c r="AR443" s="7">
        <f>SUMIFS(Xuat!$G$5:$G$1000,Xuat!$C$5:$C$1000,DATE(Thang!$E$4,Thang!$C$4,AR$2),Xuat!$D$5:$D$1000,Loc!$A443)</f>
        <v>0</v>
      </c>
      <c r="AS443" s="7">
        <f>SUMIFS(Xuat!$G$5:$G$1000,Xuat!$C$5:$C$1000,DATE(Thang!$E$4,Thang!$C$4,AS$2),Xuat!$D$5:$D$1000,Loc!$A443)</f>
        <v>0</v>
      </c>
      <c r="AT443" s="7">
        <f>SUMIFS(Xuat!$G$5:$G$1000,Xuat!$C$5:$C$1000,DATE(Thang!$E$4,Thang!$C$4,AT$2),Xuat!$D$5:$D$1000,Loc!$A443)</f>
        <v>0</v>
      </c>
      <c r="AU443" s="7">
        <f>SUMIFS(Xuat!$G$5:$G$1000,Xuat!$C$5:$C$1000,DATE(Thang!$E$4,Thang!$C$4,AU$2),Xuat!$D$5:$D$1000,Loc!$A443)</f>
        <v>0</v>
      </c>
      <c r="AV443" s="7">
        <f>SUMIFS(Xuat!$G$5:$G$1000,Xuat!$C$5:$C$1000,DATE(Thang!$E$4,Thang!$C$4,AV$2),Xuat!$D$5:$D$1000,Loc!$A443)</f>
        <v>0</v>
      </c>
      <c r="AW443" s="7">
        <f>SUMIFS(Xuat!$G$5:$G$1000,Xuat!$C$5:$C$1000,DATE(Thang!$E$4,Thang!$C$4,AW$2),Xuat!$D$5:$D$1000,Loc!$A443)</f>
        <v>0</v>
      </c>
      <c r="AX443" s="7">
        <f>SUMIFS(Xuat!$G$5:$G$1000,Xuat!$C$5:$C$1000,DATE(Thang!$E$4,Thang!$C$4,AX$2),Xuat!$D$5:$D$1000,Loc!$A443)</f>
        <v>0</v>
      </c>
      <c r="AY443" s="7">
        <f>SUMIFS(Xuat!$G$5:$G$1000,Xuat!$C$5:$C$1000,DATE(Thang!$E$4,Thang!$C$4,AY$2),Xuat!$D$5:$D$1000,Loc!$A443)</f>
        <v>0</v>
      </c>
      <c r="AZ443" s="7">
        <f>SUMIFS(Xuat!$G$5:$G$1000,Xuat!$C$5:$C$1000,DATE(Thang!$E$4,Thang!$C$4,AZ$2),Xuat!$D$5:$D$1000,Loc!$A443)</f>
        <v>0</v>
      </c>
      <c r="BA443" s="7">
        <f>SUMIFS(Xuat!$G$5:$G$1000,Xuat!$C$5:$C$1000,DATE(Thang!$E$4,Thang!$C$4,BA$2),Xuat!$D$5:$D$1000,Loc!$A443)</f>
        <v>0</v>
      </c>
      <c r="BB443" s="7">
        <f>SUMIFS(Xuat!$G$5:$G$1000,Xuat!$C$5:$C$1000,DATE(Thang!$E$4,Thang!$C$4,BB$2),Xuat!$D$5:$D$1000,Loc!$A443)</f>
        <v>0</v>
      </c>
      <c r="BC443" s="7">
        <f>SUMIFS(Xuat!$G$5:$G$1000,Xuat!$C$5:$C$1000,DATE(Thang!$E$4,Thang!$C$4,BC$2),Xuat!$D$5:$D$1000,Loc!$A443)</f>
        <v>0</v>
      </c>
      <c r="BD443" s="7">
        <f>SUMIFS(Xuat!$G$5:$G$1000,Xuat!$C$5:$C$1000,DATE(Thang!$E$4,Thang!$C$4,BD$2),Xuat!$D$5:$D$1000,Loc!$A443)</f>
        <v>0</v>
      </c>
      <c r="BE443" s="7">
        <f>SUMIFS(Xuat!$G$5:$G$1000,Xuat!$C$5:$C$1000,DATE(Thang!$E$4,Thang!$C$4,BE$2),Xuat!$D$5:$D$1000,Loc!$A443)</f>
        <v>0</v>
      </c>
      <c r="BF443" s="7">
        <f>SUMIFS(Xuat!$G$5:$G$1000,Xuat!$C$5:$C$1000,DATE(Thang!$E$4,Thang!$C$4,BF$2),Xuat!$D$5:$D$1000,Loc!$A443)</f>
        <v>0</v>
      </c>
      <c r="BG443" s="7">
        <f>SUMIFS(Xuat!$G$5:$G$1000,Xuat!$C$5:$C$1000,DATE(Thang!$E$4,Thang!$C$4,BG$2),Xuat!$D$5:$D$1000,Loc!$A443)</f>
        <v>0</v>
      </c>
      <c r="BH443" s="7">
        <f>SUMIFS(Xuat!$G$5:$G$1000,Xuat!$C$5:$C$1000,DATE(Thang!$E$4,Thang!$C$4,BH$2),Xuat!$D$5:$D$1000,Loc!$A443)</f>
        <v>0</v>
      </c>
      <c r="BI443" s="7">
        <f>SUMIFS(Xuat!$G$5:$G$1000,Xuat!$C$5:$C$1000,DATE(Thang!$E$4,Thang!$C$4,BI$2),Xuat!$D$5:$D$1000,Loc!$A443)</f>
        <v>0</v>
      </c>
      <c r="BJ443" s="7">
        <f>SUMIFS(Xuat!$G$5:$G$1000,Xuat!$C$5:$C$1000,DATE(Thang!$E$4,Thang!$C$4,BJ$2),Xuat!$D$5:$D$1000,Loc!$A443)</f>
        <v>0</v>
      </c>
      <c r="BK443" s="7">
        <f>SUMIFS(Xuat!$G$5:$G$1000,Xuat!$C$5:$C$1000,DATE(Thang!$E$4,Thang!$C$4,BK$2),Xuat!$D$5:$D$1000,Loc!$A443)</f>
        <v>0</v>
      </c>
      <c r="BL443" s="7">
        <f>SUMIFS(Xuat!$G$5:$G$1000,Xuat!$C$5:$C$1000,DATE(Thang!$E$4,Thang!$C$4,BL$2),Xuat!$D$5:$D$1000,Loc!$A443)</f>
        <v>0</v>
      </c>
      <c r="BM443" s="7">
        <f>SUMIFS(Xuat!$G$5:$G$1000,Xuat!$C$5:$C$1000,DATE(Thang!$E$4,Thang!$C$4,BM$2),Xuat!$D$5:$D$1000,Loc!$A443)</f>
        <v>0</v>
      </c>
      <c r="BN443" s="7">
        <f>SUMIFS(Xuat!$G$5:$G$1000,Xuat!$C$5:$C$1000,DATE(Thang!$E$4,Thang!$C$4,BN$2),Xuat!$D$5:$D$1000,Loc!$A443)</f>
        <v>0</v>
      </c>
      <c r="BO443" s="7">
        <f>SUMIFS(Xuat!$G$5:$G$1000,Xuat!$C$5:$C$1000,DATE(Thang!$E$4,Thang!$C$4,BO$2),Xuat!$D$5:$D$1000,Loc!$A443)</f>
        <v>0</v>
      </c>
      <c r="BP443" s="7">
        <f>SUMIFS(Xuat!$G$5:$G$1000,Xuat!$C$5:$C$1000,DATE(Thang!$E$4,Thang!$C$4,BP$2),Xuat!$D$5:$D$1000,Loc!$A443)</f>
        <v>0</v>
      </c>
      <c r="BQ443" s="7">
        <f>SUMIFS(Xuat!$G$5:$G$1000,Xuat!$C$5:$C$1000,DATE(Thang!$E$4,Thang!$C$4,BQ$2),Xuat!$D$5:$D$1000,Loc!$A443)</f>
        <v>0</v>
      </c>
      <c r="BR443" s="7">
        <f>SUMIFS(Xuat!$G$5:$G$1000,Xuat!$C$5:$C$1000,DATE(Thang!$E$4,Thang!$C$4,BR$2),Xuat!$D$5:$D$1000,Loc!$A443)</f>
        <v>0</v>
      </c>
      <c r="BS443" s="7">
        <f>SUMIFS(Xuat!$G$5:$G$1000,Xuat!$C$5:$C$1000,DATE(Thang!$E$4,Thang!$C$4,BS$2),Xuat!$D$5:$D$1000,Loc!$A443)</f>
        <v>0</v>
      </c>
    </row>
    <row r="444" spans="1:71" x14ac:dyDescent="0.2">
      <c r="A444" s="2">
        <f>DM!C444</f>
        <v>0</v>
      </c>
      <c r="B444" s="3">
        <f>VLOOKUP(A444,Tondau!$B$5:$F$500,3,0)</f>
        <v>0</v>
      </c>
      <c r="C444" s="3">
        <f>VLOOKUP(Tinhgiavon!A444,Tondau!$B$5:$E$500,4,0)</f>
        <v>0</v>
      </c>
      <c r="D444" s="3">
        <f t="shared" si="32"/>
        <v>0</v>
      </c>
      <c r="E444" s="3">
        <f>SUMIF(Nhap!$F$5:$F$1000,Tinhgiavon!A444,Nhap!$K$5:$K$1000)</f>
        <v>0</v>
      </c>
      <c r="F444" s="3">
        <f t="shared" si="33"/>
        <v>0</v>
      </c>
      <c r="G444" s="3">
        <f t="shared" si="34"/>
        <v>0</v>
      </c>
      <c r="H444" s="3">
        <f t="shared" si="35"/>
        <v>0</v>
      </c>
      <c r="I444" s="3">
        <f t="shared" si="36"/>
        <v>0</v>
      </c>
      <c r="J444" s="7">
        <f>SUMIFS(Nhap!$I$5:$I$1000,Nhap!$E$5:$E$1000,DATE(Thang!$E$4,Thang!$C$4,Loc!$F$2),Nhap!$F$5:$F$1000,Loc!A444)</f>
        <v>0</v>
      </c>
      <c r="K444" s="7">
        <f>SUMIFS(Nhap!$I$5:$I$1000,Nhap!$E$5:$E$1000,DATE(Thang!$E$4,Thang!$C$4,Loc!$G$2),Nhap!$F$5:$F$1000,Loc!A444)</f>
        <v>0</v>
      </c>
      <c r="L444" s="7">
        <f>SUMIFS(Nhap!$I$5:$I$1000,Nhap!$E$5:$E$1000,DATE(Thang!$E$4,Thang!$C$4,Loc!$H$2),Nhap!$F$5:$F$1000,Loc!A444)</f>
        <v>0</v>
      </c>
      <c r="M444" s="7">
        <f>SUMIFS(Nhap!$I$5:$I$1000,Nhap!$E$5:$E$1000,DATE(Thang!$E$4,Thang!$C$4,Loc!$I$2),Nhap!$F$5:$F$1000,Loc!A444)</f>
        <v>0</v>
      </c>
      <c r="N444" s="7">
        <f>SUMIFS(Nhap!$I$5:$I$1000,Nhap!$E$5:$E$1000,DATE(Thang!$E$4,Thang!$C$4,Loc!$J$2),Nhap!$F$5:$F$1000,Loc!A444)</f>
        <v>0</v>
      </c>
      <c r="O444" s="7">
        <f>SUMIFS(Nhap!$I$5:$I$1000,Nhap!$E$5:$E$1000,DATE(Thang!$E$4,Thang!$C$4,Loc!$K$2),Nhap!$F$5:$F$1000,Loc!A444)</f>
        <v>0</v>
      </c>
      <c r="P444" s="7">
        <f>SUMIFS(Nhap!$I$5:$I$1000,Nhap!$E$5:$E$1000,DATE(Thang!$E$4,Thang!$C$4,Loc!$L$2),Nhap!$F$5:$F$1000,Loc!A444)</f>
        <v>0</v>
      </c>
      <c r="Q444" s="7">
        <f>SUMIFS(Nhap!$I$5:$I$1000,Nhap!$E$5:$E$1000,DATE(Thang!$E$4,Thang!$C$4,Loc!$M$2),Nhap!$F$5:$F$1000,Loc!A444)</f>
        <v>0</v>
      </c>
      <c r="R444" s="7">
        <f>SUMIFS(Nhap!$I$5:$I$1000,Nhap!$E$5:$E$1000,DATE(Thang!$E$4,Thang!$C$4,Loc!$N$2),Nhap!$F$5:$F$1000,Loc!A444)</f>
        <v>0</v>
      </c>
      <c r="S444" s="7">
        <f>SUMIFS(Nhap!$I$5:$I$1000,Nhap!$E$5:$E$1000,DATE(Thang!$E$4,Thang!$C$4,Loc!$O$2),Nhap!$F$5:$F$1000,Loc!A444)</f>
        <v>0</v>
      </c>
      <c r="T444" s="7">
        <f>SUMIFS(Nhap!$I$5:$I$1000,Nhap!$E$5:$E$1000,DATE(Thang!$E$4,Thang!$C$4,Loc!$P$2),Nhap!$F$5:$F$1000,Loc!A444)</f>
        <v>0</v>
      </c>
      <c r="U444" s="7">
        <f>SUMIFS(Nhap!$I$5:$I$1000,Nhap!$E$5:$E$1000,DATE(Thang!$E$4,Thang!$C$4,Loc!$Q$2),Nhap!$F$5:$F$1000,Loc!A444)</f>
        <v>0</v>
      </c>
      <c r="V444" s="7">
        <f>SUMIFS(Nhap!$I$5:$I$1000,Nhap!$E$5:$E$1000,DATE(Thang!$E$4,Thang!$C$4,Loc!$R$2),Nhap!$F$5:$F$1000,Loc!A444)</f>
        <v>0</v>
      </c>
      <c r="W444" s="7">
        <f>SUMIFS(Nhap!$I$5:$I$1000,Nhap!$E$5:$E$1000,DATE(Thang!$E$4,Thang!$C$4,Loc!$S$2),Nhap!$F$5:$F$1000,Loc!A444)</f>
        <v>0</v>
      </c>
      <c r="X444" s="7">
        <f>SUMIFS(Nhap!$I$5:$I$1000,Nhap!$E$5:$E$1000,DATE(Thang!$E$4,Thang!$C$4,Loc!$T$2),Nhap!$F$5:$F$1000,Loc!A444)</f>
        <v>0</v>
      </c>
      <c r="Y444" s="7">
        <f>SUMIFS(Nhap!$I$5:$I$1000,Nhap!$E$5:$E$1000,DATE(Thang!$E$4,Thang!$C$4,Loc!$U$2),Nhap!$F$5:$F$1000,Loc!A444)</f>
        <v>0</v>
      </c>
      <c r="Z444" s="7">
        <f>SUMIFS(Nhap!$I$5:$I$1000,Nhap!$E$5:$E$1000,DATE(Thang!$E$4,Thang!$C$4,Loc!$V$2),Nhap!$F$5:$F$1000,Loc!A444)</f>
        <v>0</v>
      </c>
      <c r="AA444" s="7">
        <f>SUMIFS(Nhap!$I$5:$I$1000,Nhap!$E$5:$E$1000,DATE(Thang!$E$4,Thang!$C$4,Loc!$W$2),Nhap!$F$5:$F$1000,Loc!A444)</f>
        <v>0</v>
      </c>
      <c r="AB444" s="7">
        <f>SUMIFS(Nhap!$I$5:$I$1000,Nhap!$E$5:$E$1000,DATE(Thang!$E$4,Thang!$C$4,Loc!$X$2),Nhap!$F$5:$F$1000,Loc!A444)</f>
        <v>0</v>
      </c>
      <c r="AC444" s="7">
        <f>SUMIFS(Nhap!$I$5:$I$1000,Nhap!$E$5:$E$1000,DATE(Thang!$E$4,Thang!$C$4,Loc!$Y$2),Nhap!$F$5:$F$1000,Loc!A444)</f>
        <v>0</v>
      </c>
      <c r="AD444" s="7">
        <f>SUMIFS(Nhap!$I$5:$I$1000,Nhap!$E$5:$E$1000,DATE(Thang!$E$4,Thang!$C$4,Loc!$Z$2),Nhap!$F$5:$F$1000,Loc!A444)</f>
        <v>0</v>
      </c>
      <c r="AE444" s="7">
        <f>SUMIFS(Nhap!$I$5:$I$1000,Nhap!$E$5:$E$1000,DATE(Thang!$E$4,Thang!$C$4,Loc!$AA$2),Nhap!$F$5:$F$1000,Loc!A444)</f>
        <v>0</v>
      </c>
      <c r="AF444" s="7">
        <f>SUMIFS(Nhap!$I$5:$I$1000,Nhap!$E$5:$E$1000,DATE(Thang!$E$4,Thang!$C$4,Loc!$AB$2),Nhap!$F$5:$F$1000,Loc!A444)</f>
        <v>0</v>
      </c>
      <c r="AG444" s="7">
        <f>SUMIFS(Nhap!$I$5:$I$1000,Nhap!$E$5:$E$1000,DATE(Thang!$E$4,Thang!$C$4,Loc!$AC$2),Nhap!$F$5:$F$1000,Loc!A444)</f>
        <v>0</v>
      </c>
      <c r="AH444" s="7">
        <f>SUMIFS(Nhap!$I$5:$I$1000,Nhap!$E$5:$E$1000,DATE(Thang!$E$4,Thang!$C$4,Loc!$AD$2),Nhap!$F$5:$F$1000,Loc!$A$5)</f>
        <v>0</v>
      </c>
      <c r="AI444" s="7">
        <f>SUMIFS(Nhap!$I$5:$I$1000,Nhap!$E$5:$E$1000,DATE(Thang!$E$4,Thang!$C$4,Loc!$AE$2),Nhap!$F$5:$F$1000,Loc!A444)</f>
        <v>0</v>
      </c>
      <c r="AJ444" s="7">
        <f>SUMIFS(Nhap!$I$5:$I$1000,Nhap!$E$5:$E$1000,DATE(Thang!$E$4,Thang!$C$4,Loc!$AF$2),Nhap!$F$5:$F$1000,Loc!A444)</f>
        <v>0</v>
      </c>
      <c r="AK444" s="7">
        <f>SUMIFS(Nhap!$I$5:$I$1000,Nhap!$E$5:$E$1000,DATE(Thang!$E$4,Thang!$C$4,Loc!$AG$2),Nhap!$F$5:$F$1000,Loc!A444)</f>
        <v>0</v>
      </c>
      <c r="AL444" s="7">
        <f>SUMIFS(Nhap!$I$5:$I$1000,Nhap!$E$5:$E$1000,DATE(Thang!$E$4,Thang!$C$4,Loc!$AH$2),Nhap!$F$5:$F$1000,Loc!A444)</f>
        <v>0</v>
      </c>
      <c r="AM444" s="7">
        <f>SUMIFS(Nhap!$I$5:$I$1000,Nhap!$E$5:$E$1000,DATE(Thang!$E$4,Thang!$C$4,Loc!$AI$2),Nhap!$F$5:$F$1000,Loc!A444)</f>
        <v>0</v>
      </c>
      <c r="AN444" s="7">
        <f>SUMIFS(Nhap!$I$5:$I$1000,Nhap!$E$5:$E$1000,DATE(Thang!$E$4,Thang!$C$4,Loc!$AJ$2),Nhap!$F$5:$F$1000,Loc!A444)</f>
        <v>0</v>
      </c>
      <c r="AO444" s="7">
        <f>SUMIFS(Xuat!$G$5:$G$1000,Xuat!$C$5:$C$1000,DATE(Thang!$E$4,Thang!$C$4,AO$2),Xuat!$D$5:$D$1000,Loc!$A444)</f>
        <v>0</v>
      </c>
      <c r="AP444" s="7">
        <f>SUMIFS(Xuat!$G$5:$G$1000,Xuat!$C$5:$C$1000,DATE(Thang!$E$4,Thang!$C$4,AP$2),Xuat!$D$5:$D$1000,Loc!$A444)</f>
        <v>0</v>
      </c>
      <c r="AQ444" s="7">
        <f>SUMIFS(Xuat!$G$5:$G$1000,Xuat!$C$5:$C$1000,DATE(Thang!$E$4,Thang!$C$4,AQ$2),Xuat!$D$5:$D$1000,Loc!$A444)</f>
        <v>0</v>
      </c>
      <c r="AR444" s="7">
        <f>SUMIFS(Xuat!$G$5:$G$1000,Xuat!$C$5:$C$1000,DATE(Thang!$E$4,Thang!$C$4,AR$2),Xuat!$D$5:$D$1000,Loc!$A444)</f>
        <v>0</v>
      </c>
      <c r="AS444" s="7">
        <f>SUMIFS(Xuat!$G$5:$G$1000,Xuat!$C$5:$C$1000,DATE(Thang!$E$4,Thang!$C$4,AS$2),Xuat!$D$5:$D$1000,Loc!$A444)</f>
        <v>0</v>
      </c>
      <c r="AT444" s="7">
        <f>SUMIFS(Xuat!$G$5:$G$1000,Xuat!$C$5:$C$1000,DATE(Thang!$E$4,Thang!$C$4,AT$2),Xuat!$D$5:$D$1000,Loc!$A444)</f>
        <v>0</v>
      </c>
      <c r="AU444" s="7">
        <f>SUMIFS(Xuat!$G$5:$G$1000,Xuat!$C$5:$C$1000,DATE(Thang!$E$4,Thang!$C$4,AU$2),Xuat!$D$5:$D$1000,Loc!$A444)</f>
        <v>0</v>
      </c>
      <c r="AV444" s="7">
        <f>SUMIFS(Xuat!$G$5:$G$1000,Xuat!$C$5:$C$1000,DATE(Thang!$E$4,Thang!$C$4,AV$2),Xuat!$D$5:$D$1000,Loc!$A444)</f>
        <v>0</v>
      </c>
      <c r="AW444" s="7">
        <f>SUMIFS(Xuat!$G$5:$G$1000,Xuat!$C$5:$C$1000,DATE(Thang!$E$4,Thang!$C$4,AW$2),Xuat!$D$5:$D$1000,Loc!$A444)</f>
        <v>0</v>
      </c>
      <c r="AX444" s="7">
        <f>SUMIFS(Xuat!$G$5:$G$1000,Xuat!$C$5:$C$1000,DATE(Thang!$E$4,Thang!$C$4,AX$2),Xuat!$D$5:$D$1000,Loc!$A444)</f>
        <v>0</v>
      </c>
      <c r="AY444" s="7">
        <f>SUMIFS(Xuat!$G$5:$G$1000,Xuat!$C$5:$C$1000,DATE(Thang!$E$4,Thang!$C$4,AY$2),Xuat!$D$5:$D$1000,Loc!$A444)</f>
        <v>0</v>
      </c>
      <c r="AZ444" s="7">
        <f>SUMIFS(Xuat!$G$5:$G$1000,Xuat!$C$5:$C$1000,DATE(Thang!$E$4,Thang!$C$4,AZ$2),Xuat!$D$5:$D$1000,Loc!$A444)</f>
        <v>0</v>
      </c>
      <c r="BA444" s="7">
        <f>SUMIFS(Xuat!$G$5:$G$1000,Xuat!$C$5:$C$1000,DATE(Thang!$E$4,Thang!$C$4,BA$2),Xuat!$D$5:$D$1000,Loc!$A444)</f>
        <v>0</v>
      </c>
      <c r="BB444" s="7">
        <f>SUMIFS(Xuat!$G$5:$G$1000,Xuat!$C$5:$C$1000,DATE(Thang!$E$4,Thang!$C$4,BB$2),Xuat!$D$5:$D$1000,Loc!$A444)</f>
        <v>0</v>
      </c>
      <c r="BC444" s="7">
        <f>SUMIFS(Xuat!$G$5:$G$1000,Xuat!$C$5:$C$1000,DATE(Thang!$E$4,Thang!$C$4,BC$2),Xuat!$D$5:$D$1000,Loc!$A444)</f>
        <v>0</v>
      </c>
      <c r="BD444" s="7">
        <f>SUMIFS(Xuat!$G$5:$G$1000,Xuat!$C$5:$C$1000,DATE(Thang!$E$4,Thang!$C$4,BD$2),Xuat!$D$5:$D$1000,Loc!$A444)</f>
        <v>0</v>
      </c>
      <c r="BE444" s="7">
        <f>SUMIFS(Xuat!$G$5:$G$1000,Xuat!$C$5:$C$1000,DATE(Thang!$E$4,Thang!$C$4,BE$2),Xuat!$D$5:$D$1000,Loc!$A444)</f>
        <v>0</v>
      </c>
      <c r="BF444" s="7">
        <f>SUMIFS(Xuat!$G$5:$G$1000,Xuat!$C$5:$C$1000,DATE(Thang!$E$4,Thang!$C$4,BF$2),Xuat!$D$5:$D$1000,Loc!$A444)</f>
        <v>0</v>
      </c>
      <c r="BG444" s="7">
        <f>SUMIFS(Xuat!$G$5:$G$1000,Xuat!$C$5:$C$1000,DATE(Thang!$E$4,Thang!$C$4,BG$2),Xuat!$D$5:$D$1000,Loc!$A444)</f>
        <v>0</v>
      </c>
      <c r="BH444" s="7">
        <f>SUMIFS(Xuat!$G$5:$G$1000,Xuat!$C$5:$C$1000,DATE(Thang!$E$4,Thang!$C$4,BH$2),Xuat!$D$5:$D$1000,Loc!$A444)</f>
        <v>0</v>
      </c>
      <c r="BI444" s="7">
        <f>SUMIFS(Xuat!$G$5:$G$1000,Xuat!$C$5:$C$1000,DATE(Thang!$E$4,Thang!$C$4,BI$2),Xuat!$D$5:$D$1000,Loc!$A444)</f>
        <v>0</v>
      </c>
      <c r="BJ444" s="7">
        <f>SUMIFS(Xuat!$G$5:$G$1000,Xuat!$C$5:$C$1000,DATE(Thang!$E$4,Thang!$C$4,BJ$2),Xuat!$D$5:$D$1000,Loc!$A444)</f>
        <v>0</v>
      </c>
      <c r="BK444" s="7">
        <f>SUMIFS(Xuat!$G$5:$G$1000,Xuat!$C$5:$C$1000,DATE(Thang!$E$4,Thang!$C$4,BK$2),Xuat!$D$5:$D$1000,Loc!$A444)</f>
        <v>0</v>
      </c>
      <c r="BL444" s="7">
        <f>SUMIFS(Xuat!$G$5:$G$1000,Xuat!$C$5:$C$1000,DATE(Thang!$E$4,Thang!$C$4,BL$2),Xuat!$D$5:$D$1000,Loc!$A444)</f>
        <v>0</v>
      </c>
      <c r="BM444" s="7">
        <f>SUMIFS(Xuat!$G$5:$G$1000,Xuat!$C$5:$C$1000,DATE(Thang!$E$4,Thang!$C$4,BM$2),Xuat!$D$5:$D$1000,Loc!$A444)</f>
        <v>0</v>
      </c>
      <c r="BN444" s="7">
        <f>SUMIFS(Xuat!$G$5:$G$1000,Xuat!$C$5:$C$1000,DATE(Thang!$E$4,Thang!$C$4,BN$2),Xuat!$D$5:$D$1000,Loc!$A444)</f>
        <v>0</v>
      </c>
      <c r="BO444" s="7">
        <f>SUMIFS(Xuat!$G$5:$G$1000,Xuat!$C$5:$C$1000,DATE(Thang!$E$4,Thang!$C$4,BO$2),Xuat!$D$5:$D$1000,Loc!$A444)</f>
        <v>0</v>
      </c>
      <c r="BP444" s="7">
        <f>SUMIFS(Xuat!$G$5:$G$1000,Xuat!$C$5:$C$1000,DATE(Thang!$E$4,Thang!$C$4,BP$2),Xuat!$D$5:$D$1000,Loc!$A444)</f>
        <v>0</v>
      </c>
      <c r="BQ444" s="7">
        <f>SUMIFS(Xuat!$G$5:$G$1000,Xuat!$C$5:$C$1000,DATE(Thang!$E$4,Thang!$C$4,BQ$2),Xuat!$D$5:$D$1000,Loc!$A444)</f>
        <v>0</v>
      </c>
      <c r="BR444" s="7">
        <f>SUMIFS(Xuat!$G$5:$G$1000,Xuat!$C$5:$C$1000,DATE(Thang!$E$4,Thang!$C$4,BR$2),Xuat!$D$5:$D$1000,Loc!$A444)</f>
        <v>0</v>
      </c>
      <c r="BS444" s="7">
        <f>SUMIFS(Xuat!$G$5:$G$1000,Xuat!$C$5:$C$1000,DATE(Thang!$E$4,Thang!$C$4,BS$2),Xuat!$D$5:$D$1000,Loc!$A444)</f>
        <v>0</v>
      </c>
    </row>
    <row r="445" spans="1:71" x14ac:dyDescent="0.2">
      <c r="A445" s="2">
        <f>DM!C445</f>
        <v>0</v>
      </c>
      <c r="B445" s="3">
        <f>VLOOKUP(A445,Tondau!$B$5:$F$500,3,0)</f>
        <v>0</v>
      </c>
      <c r="C445" s="3">
        <f>VLOOKUP(Tinhgiavon!A445,Tondau!$B$5:$E$500,4,0)</f>
        <v>0</v>
      </c>
      <c r="D445" s="3">
        <f t="shared" si="32"/>
        <v>0</v>
      </c>
      <c r="E445" s="3">
        <f>SUMIF(Nhap!$F$5:$F$1000,Tinhgiavon!A445,Nhap!$K$5:$K$1000)</f>
        <v>0</v>
      </c>
      <c r="F445" s="3">
        <f t="shared" si="33"/>
        <v>0</v>
      </c>
      <c r="G445" s="3">
        <f t="shared" si="34"/>
        <v>0</v>
      </c>
      <c r="H445" s="3">
        <f t="shared" si="35"/>
        <v>0</v>
      </c>
      <c r="I445" s="3">
        <f t="shared" si="36"/>
        <v>0</v>
      </c>
      <c r="J445" s="7">
        <f>SUMIFS(Nhap!$I$5:$I$1000,Nhap!$E$5:$E$1000,DATE(Thang!$E$4,Thang!$C$4,Loc!$F$2),Nhap!$F$5:$F$1000,Loc!A445)</f>
        <v>0</v>
      </c>
      <c r="K445" s="7">
        <f>SUMIFS(Nhap!$I$5:$I$1000,Nhap!$E$5:$E$1000,DATE(Thang!$E$4,Thang!$C$4,Loc!$G$2),Nhap!$F$5:$F$1000,Loc!A445)</f>
        <v>0</v>
      </c>
      <c r="L445" s="7">
        <f>SUMIFS(Nhap!$I$5:$I$1000,Nhap!$E$5:$E$1000,DATE(Thang!$E$4,Thang!$C$4,Loc!$H$2),Nhap!$F$5:$F$1000,Loc!A445)</f>
        <v>0</v>
      </c>
      <c r="M445" s="7">
        <f>SUMIFS(Nhap!$I$5:$I$1000,Nhap!$E$5:$E$1000,DATE(Thang!$E$4,Thang!$C$4,Loc!$I$2),Nhap!$F$5:$F$1000,Loc!A445)</f>
        <v>0</v>
      </c>
      <c r="N445" s="7">
        <f>SUMIFS(Nhap!$I$5:$I$1000,Nhap!$E$5:$E$1000,DATE(Thang!$E$4,Thang!$C$4,Loc!$J$2),Nhap!$F$5:$F$1000,Loc!A445)</f>
        <v>0</v>
      </c>
      <c r="O445" s="7">
        <f>SUMIFS(Nhap!$I$5:$I$1000,Nhap!$E$5:$E$1000,DATE(Thang!$E$4,Thang!$C$4,Loc!$K$2),Nhap!$F$5:$F$1000,Loc!A445)</f>
        <v>0</v>
      </c>
      <c r="P445" s="7">
        <f>SUMIFS(Nhap!$I$5:$I$1000,Nhap!$E$5:$E$1000,DATE(Thang!$E$4,Thang!$C$4,Loc!$L$2),Nhap!$F$5:$F$1000,Loc!A445)</f>
        <v>0</v>
      </c>
      <c r="Q445" s="7">
        <f>SUMIFS(Nhap!$I$5:$I$1000,Nhap!$E$5:$E$1000,DATE(Thang!$E$4,Thang!$C$4,Loc!$M$2),Nhap!$F$5:$F$1000,Loc!A445)</f>
        <v>0</v>
      </c>
      <c r="R445" s="7">
        <f>SUMIFS(Nhap!$I$5:$I$1000,Nhap!$E$5:$E$1000,DATE(Thang!$E$4,Thang!$C$4,Loc!$N$2),Nhap!$F$5:$F$1000,Loc!A445)</f>
        <v>0</v>
      </c>
      <c r="S445" s="7">
        <f>SUMIFS(Nhap!$I$5:$I$1000,Nhap!$E$5:$E$1000,DATE(Thang!$E$4,Thang!$C$4,Loc!$O$2),Nhap!$F$5:$F$1000,Loc!A445)</f>
        <v>0</v>
      </c>
      <c r="T445" s="7">
        <f>SUMIFS(Nhap!$I$5:$I$1000,Nhap!$E$5:$E$1000,DATE(Thang!$E$4,Thang!$C$4,Loc!$P$2),Nhap!$F$5:$F$1000,Loc!A445)</f>
        <v>0</v>
      </c>
      <c r="U445" s="7">
        <f>SUMIFS(Nhap!$I$5:$I$1000,Nhap!$E$5:$E$1000,DATE(Thang!$E$4,Thang!$C$4,Loc!$Q$2),Nhap!$F$5:$F$1000,Loc!A445)</f>
        <v>0</v>
      </c>
      <c r="V445" s="7">
        <f>SUMIFS(Nhap!$I$5:$I$1000,Nhap!$E$5:$E$1000,DATE(Thang!$E$4,Thang!$C$4,Loc!$R$2),Nhap!$F$5:$F$1000,Loc!A445)</f>
        <v>0</v>
      </c>
      <c r="W445" s="7">
        <f>SUMIFS(Nhap!$I$5:$I$1000,Nhap!$E$5:$E$1000,DATE(Thang!$E$4,Thang!$C$4,Loc!$S$2),Nhap!$F$5:$F$1000,Loc!A445)</f>
        <v>0</v>
      </c>
      <c r="X445" s="7">
        <f>SUMIFS(Nhap!$I$5:$I$1000,Nhap!$E$5:$E$1000,DATE(Thang!$E$4,Thang!$C$4,Loc!$T$2),Nhap!$F$5:$F$1000,Loc!A445)</f>
        <v>0</v>
      </c>
      <c r="Y445" s="7">
        <f>SUMIFS(Nhap!$I$5:$I$1000,Nhap!$E$5:$E$1000,DATE(Thang!$E$4,Thang!$C$4,Loc!$U$2),Nhap!$F$5:$F$1000,Loc!A445)</f>
        <v>0</v>
      </c>
      <c r="Z445" s="7">
        <f>SUMIFS(Nhap!$I$5:$I$1000,Nhap!$E$5:$E$1000,DATE(Thang!$E$4,Thang!$C$4,Loc!$V$2),Nhap!$F$5:$F$1000,Loc!A445)</f>
        <v>0</v>
      </c>
      <c r="AA445" s="7">
        <f>SUMIFS(Nhap!$I$5:$I$1000,Nhap!$E$5:$E$1000,DATE(Thang!$E$4,Thang!$C$4,Loc!$W$2),Nhap!$F$5:$F$1000,Loc!A445)</f>
        <v>0</v>
      </c>
      <c r="AB445" s="7">
        <f>SUMIFS(Nhap!$I$5:$I$1000,Nhap!$E$5:$E$1000,DATE(Thang!$E$4,Thang!$C$4,Loc!$X$2),Nhap!$F$5:$F$1000,Loc!A445)</f>
        <v>0</v>
      </c>
      <c r="AC445" s="7">
        <f>SUMIFS(Nhap!$I$5:$I$1000,Nhap!$E$5:$E$1000,DATE(Thang!$E$4,Thang!$C$4,Loc!$Y$2),Nhap!$F$5:$F$1000,Loc!A445)</f>
        <v>0</v>
      </c>
      <c r="AD445" s="7">
        <f>SUMIFS(Nhap!$I$5:$I$1000,Nhap!$E$5:$E$1000,DATE(Thang!$E$4,Thang!$C$4,Loc!$Z$2),Nhap!$F$5:$F$1000,Loc!A445)</f>
        <v>0</v>
      </c>
      <c r="AE445" s="7">
        <f>SUMIFS(Nhap!$I$5:$I$1000,Nhap!$E$5:$E$1000,DATE(Thang!$E$4,Thang!$C$4,Loc!$AA$2),Nhap!$F$5:$F$1000,Loc!A445)</f>
        <v>0</v>
      </c>
      <c r="AF445" s="7">
        <f>SUMIFS(Nhap!$I$5:$I$1000,Nhap!$E$5:$E$1000,DATE(Thang!$E$4,Thang!$C$4,Loc!$AB$2),Nhap!$F$5:$F$1000,Loc!A445)</f>
        <v>0</v>
      </c>
      <c r="AG445" s="7">
        <f>SUMIFS(Nhap!$I$5:$I$1000,Nhap!$E$5:$E$1000,DATE(Thang!$E$4,Thang!$C$4,Loc!$AC$2),Nhap!$F$5:$F$1000,Loc!A445)</f>
        <v>0</v>
      </c>
      <c r="AH445" s="7">
        <f>SUMIFS(Nhap!$I$5:$I$1000,Nhap!$E$5:$E$1000,DATE(Thang!$E$4,Thang!$C$4,Loc!$AD$2),Nhap!$F$5:$F$1000,Loc!$A$5)</f>
        <v>0</v>
      </c>
      <c r="AI445" s="7">
        <f>SUMIFS(Nhap!$I$5:$I$1000,Nhap!$E$5:$E$1000,DATE(Thang!$E$4,Thang!$C$4,Loc!$AE$2),Nhap!$F$5:$F$1000,Loc!A445)</f>
        <v>0</v>
      </c>
      <c r="AJ445" s="7">
        <f>SUMIFS(Nhap!$I$5:$I$1000,Nhap!$E$5:$E$1000,DATE(Thang!$E$4,Thang!$C$4,Loc!$AF$2),Nhap!$F$5:$F$1000,Loc!A445)</f>
        <v>0</v>
      </c>
      <c r="AK445" s="7">
        <f>SUMIFS(Nhap!$I$5:$I$1000,Nhap!$E$5:$E$1000,DATE(Thang!$E$4,Thang!$C$4,Loc!$AG$2),Nhap!$F$5:$F$1000,Loc!A445)</f>
        <v>0</v>
      </c>
      <c r="AL445" s="7">
        <f>SUMIFS(Nhap!$I$5:$I$1000,Nhap!$E$5:$E$1000,DATE(Thang!$E$4,Thang!$C$4,Loc!$AH$2),Nhap!$F$5:$F$1000,Loc!A445)</f>
        <v>0</v>
      </c>
      <c r="AM445" s="7">
        <f>SUMIFS(Nhap!$I$5:$I$1000,Nhap!$E$5:$E$1000,DATE(Thang!$E$4,Thang!$C$4,Loc!$AI$2),Nhap!$F$5:$F$1000,Loc!A445)</f>
        <v>0</v>
      </c>
      <c r="AN445" s="7">
        <f>SUMIFS(Nhap!$I$5:$I$1000,Nhap!$E$5:$E$1000,DATE(Thang!$E$4,Thang!$C$4,Loc!$AJ$2),Nhap!$F$5:$F$1000,Loc!A445)</f>
        <v>0</v>
      </c>
      <c r="AO445" s="7">
        <f>SUMIFS(Xuat!$G$5:$G$1000,Xuat!$C$5:$C$1000,DATE(Thang!$E$4,Thang!$C$4,AO$2),Xuat!$D$5:$D$1000,Loc!$A445)</f>
        <v>0</v>
      </c>
      <c r="AP445" s="7">
        <f>SUMIFS(Xuat!$G$5:$G$1000,Xuat!$C$5:$C$1000,DATE(Thang!$E$4,Thang!$C$4,AP$2),Xuat!$D$5:$D$1000,Loc!$A445)</f>
        <v>0</v>
      </c>
      <c r="AQ445" s="7">
        <f>SUMIFS(Xuat!$G$5:$G$1000,Xuat!$C$5:$C$1000,DATE(Thang!$E$4,Thang!$C$4,AQ$2),Xuat!$D$5:$D$1000,Loc!$A445)</f>
        <v>0</v>
      </c>
      <c r="AR445" s="7">
        <f>SUMIFS(Xuat!$G$5:$G$1000,Xuat!$C$5:$C$1000,DATE(Thang!$E$4,Thang!$C$4,AR$2),Xuat!$D$5:$D$1000,Loc!$A445)</f>
        <v>0</v>
      </c>
      <c r="AS445" s="7">
        <f>SUMIFS(Xuat!$G$5:$G$1000,Xuat!$C$5:$C$1000,DATE(Thang!$E$4,Thang!$C$4,AS$2),Xuat!$D$5:$D$1000,Loc!$A445)</f>
        <v>0</v>
      </c>
      <c r="AT445" s="7">
        <f>SUMIFS(Xuat!$G$5:$G$1000,Xuat!$C$5:$C$1000,DATE(Thang!$E$4,Thang!$C$4,AT$2),Xuat!$D$5:$D$1000,Loc!$A445)</f>
        <v>0</v>
      </c>
      <c r="AU445" s="7">
        <f>SUMIFS(Xuat!$G$5:$G$1000,Xuat!$C$5:$C$1000,DATE(Thang!$E$4,Thang!$C$4,AU$2),Xuat!$D$5:$D$1000,Loc!$A445)</f>
        <v>0</v>
      </c>
      <c r="AV445" s="7">
        <f>SUMIFS(Xuat!$G$5:$G$1000,Xuat!$C$5:$C$1000,DATE(Thang!$E$4,Thang!$C$4,AV$2),Xuat!$D$5:$D$1000,Loc!$A445)</f>
        <v>0</v>
      </c>
      <c r="AW445" s="7">
        <f>SUMIFS(Xuat!$G$5:$G$1000,Xuat!$C$5:$C$1000,DATE(Thang!$E$4,Thang!$C$4,AW$2),Xuat!$D$5:$D$1000,Loc!$A445)</f>
        <v>0</v>
      </c>
      <c r="AX445" s="7">
        <f>SUMIFS(Xuat!$G$5:$G$1000,Xuat!$C$5:$C$1000,DATE(Thang!$E$4,Thang!$C$4,AX$2),Xuat!$D$5:$D$1000,Loc!$A445)</f>
        <v>0</v>
      </c>
      <c r="AY445" s="7">
        <f>SUMIFS(Xuat!$G$5:$G$1000,Xuat!$C$5:$C$1000,DATE(Thang!$E$4,Thang!$C$4,AY$2),Xuat!$D$5:$D$1000,Loc!$A445)</f>
        <v>0</v>
      </c>
      <c r="AZ445" s="7">
        <f>SUMIFS(Xuat!$G$5:$G$1000,Xuat!$C$5:$C$1000,DATE(Thang!$E$4,Thang!$C$4,AZ$2),Xuat!$D$5:$D$1000,Loc!$A445)</f>
        <v>0</v>
      </c>
      <c r="BA445" s="7">
        <f>SUMIFS(Xuat!$G$5:$G$1000,Xuat!$C$5:$C$1000,DATE(Thang!$E$4,Thang!$C$4,BA$2),Xuat!$D$5:$D$1000,Loc!$A445)</f>
        <v>0</v>
      </c>
      <c r="BB445" s="7">
        <f>SUMIFS(Xuat!$G$5:$G$1000,Xuat!$C$5:$C$1000,DATE(Thang!$E$4,Thang!$C$4,BB$2),Xuat!$D$5:$D$1000,Loc!$A445)</f>
        <v>0</v>
      </c>
      <c r="BC445" s="7">
        <f>SUMIFS(Xuat!$G$5:$G$1000,Xuat!$C$5:$C$1000,DATE(Thang!$E$4,Thang!$C$4,BC$2),Xuat!$D$5:$D$1000,Loc!$A445)</f>
        <v>0</v>
      </c>
      <c r="BD445" s="7">
        <f>SUMIFS(Xuat!$G$5:$G$1000,Xuat!$C$5:$C$1000,DATE(Thang!$E$4,Thang!$C$4,BD$2),Xuat!$D$5:$D$1000,Loc!$A445)</f>
        <v>0</v>
      </c>
      <c r="BE445" s="7">
        <f>SUMIFS(Xuat!$G$5:$G$1000,Xuat!$C$5:$C$1000,DATE(Thang!$E$4,Thang!$C$4,BE$2),Xuat!$D$5:$D$1000,Loc!$A445)</f>
        <v>0</v>
      </c>
      <c r="BF445" s="7">
        <f>SUMIFS(Xuat!$G$5:$G$1000,Xuat!$C$5:$C$1000,DATE(Thang!$E$4,Thang!$C$4,BF$2),Xuat!$D$5:$D$1000,Loc!$A445)</f>
        <v>0</v>
      </c>
      <c r="BG445" s="7">
        <f>SUMIFS(Xuat!$G$5:$G$1000,Xuat!$C$5:$C$1000,DATE(Thang!$E$4,Thang!$C$4,BG$2),Xuat!$D$5:$D$1000,Loc!$A445)</f>
        <v>0</v>
      </c>
      <c r="BH445" s="7">
        <f>SUMIFS(Xuat!$G$5:$G$1000,Xuat!$C$5:$C$1000,DATE(Thang!$E$4,Thang!$C$4,BH$2),Xuat!$D$5:$D$1000,Loc!$A445)</f>
        <v>0</v>
      </c>
      <c r="BI445" s="7">
        <f>SUMIFS(Xuat!$G$5:$G$1000,Xuat!$C$5:$C$1000,DATE(Thang!$E$4,Thang!$C$4,BI$2),Xuat!$D$5:$D$1000,Loc!$A445)</f>
        <v>0</v>
      </c>
      <c r="BJ445" s="7">
        <f>SUMIFS(Xuat!$G$5:$G$1000,Xuat!$C$5:$C$1000,DATE(Thang!$E$4,Thang!$C$4,BJ$2),Xuat!$D$5:$D$1000,Loc!$A445)</f>
        <v>0</v>
      </c>
      <c r="BK445" s="7">
        <f>SUMIFS(Xuat!$G$5:$G$1000,Xuat!$C$5:$C$1000,DATE(Thang!$E$4,Thang!$C$4,BK$2),Xuat!$D$5:$D$1000,Loc!$A445)</f>
        <v>0</v>
      </c>
      <c r="BL445" s="7">
        <f>SUMIFS(Xuat!$G$5:$G$1000,Xuat!$C$5:$C$1000,DATE(Thang!$E$4,Thang!$C$4,BL$2),Xuat!$D$5:$D$1000,Loc!$A445)</f>
        <v>0</v>
      </c>
      <c r="BM445" s="7">
        <f>SUMIFS(Xuat!$G$5:$G$1000,Xuat!$C$5:$C$1000,DATE(Thang!$E$4,Thang!$C$4,BM$2),Xuat!$D$5:$D$1000,Loc!$A445)</f>
        <v>0</v>
      </c>
      <c r="BN445" s="7">
        <f>SUMIFS(Xuat!$G$5:$G$1000,Xuat!$C$5:$C$1000,DATE(Thang!$E$4,Thang!$C$4,BN$2),Xuat!$D$5:$D$1000,Loc!$A445)</f>
        <v>0</v>
      </c>
      <c r="BO445" s="7">
        <f>SUMIFS(Xuat!$G$5:$G$1000,Xuat!$C$5:$C$1000,DATE(Thang!$E$4,Thang!$C$4,BO$2),Xuat!$D$5:$D$1000,Loc!$A445)</f>
        <v>0</v>
      </c>
      <c r="BP445" s="7">
        <f>SUMIFS(Xuat!$G$5:$G$1000,Xuat!$C$5:$C$1000,DATE(Thang!$E$4,Thang!$C$4,BP$2),Xuat!$D$5:$D$1000,Loc!$A445)</f>
        <v>0</v>
      </c>
      <c r="BQ445" s="7">
        <f>SUMIFS(Xuat!$G$5:$G$1000,Xuat!$C$5:$C$1000,DATE(Thang!$E$4,Thang!$C$4,BQ$2),Xuat!$D$5:$D$1000,Loc!$A445)</f>
        <v>0</v>
      </c>
      <c r="BR445" s="7">
        <f>SUMIFS(Xuat!$G$5:$G$1000,Xuat!$C$5:$C$1000,DATE(Thang!$E$4,Thang!$C$4,BR$2),Xuat!$D$5:$D$1000,Loc!$A445)</f>
        <v>0</v>
      </c>
      <c r="BS445" s="7">
        <f>SUMIFS(Xuat!$G$5:$G$1000,Xuat!$C$5:$C$1000,DATE(Thang!$E$4,Thang!$C$4,BS$2),Xuat!$D$5:$D$1000,Loc!$A445)</f>
        <v>0</v>
      </c>
    </row>
    <row r="446" spans="1:71" x14ac:dyDescent="0.2">
      <c r="A446" s="2">
        <f>DM!C446</f>
        <v>0</v>
      </c>
      <c r="B446" s="3">
        <f>VLOOKUP(A446,Tondau!$B$5:$F$500,3,0)</f>
        <v>0</v>
      </c>
      <c r="C446" s="3">
        <f>VLOOKUP(Tinhgiavon!A446,Tondau!$B$5:$E$500,4,0)</f>
        <v>0</v>
      </c>
      <c r="D446" s="3">
        <f t="shared" si="32"/>
        <v>0</v>
      </c>
      <c r="E446" s="3">
        <f>SUMIF(Nhap!$F$5:$F$1000,Tinhgiavon!A446,Nhap!$K$5:$K$1000)</f>
        <v>0</v>
      </c>
      <c r="F446" s="3">
        <f t="shared" si="33"/>
        <v>0</v>
      </c>
      <c r="G446" s="3">
        <f t="shared" si="34"/>
        <v>0</v>
      </c>
      <c r="H446" s="3">
        <f t="shared" si="35"/>
        <v>0</v>
      </c>
      <c r="I446" s="3">
        <f t="shared" si="36"/>
        <v>0</v>
      </c>
      <c r="J446" s="7">
        <f>SUMIFS(Nhap!$I$5:$I$1000,Nhap!$E$5:$E$1000,DATE(Thang!$E$4,Thang!$C$4,Loc!$F$2),Nhap!$F$5:$F$1000,Loc!A446)</f>
        <v>0</v>
      </c>
      <c r="K446" s="7">
        <f>SUMIFS(Nhap!$I$5:$I$1000,Nhap!$E$5:$E$1000,DATE(Thang!$E$4,Thang!$C$4,Loc!$G$2),Nhap!$F$5:$F$1000,Loc!A446)</f>
        <v>0</v>
      </c>
      <c r="L446" s="7">
        <f>SUMIFS(Nhap!$I$5:$I$1000,Nhap!$E$5:$E$1000,DATE(Thang!$E$4,Thang!$C$4,Loc!$H$2),Nhap!$F$5:$F$1000,Loc!A446)</f>
        <v>0</v>
      </c>
      <c r="M446" s="7">
        <f>SUMIFS(Nhap!$I$5:$I$1000,Nhap!$E$5:$E$1000,DATE(Thang!$E$4,Thang!$C$4,Loc!$I$2),Nhap!$F$5:$F$1000,Loc!A446)</f>
        <v>0</v>
      </c>
      <c r="N446" s="7">
        <f>SUMIFS(Nhap!$I$5:$I$1000,Nhap!$E$5:$E$1000,DATE(Thang!$E$4,Thang!$C$4,Loc!$J$2),Nhap!$F$5:$F$1000,Loc!A446)</f>
        <v>0</v>
      </c>
      <c r="O446" s="7">
        <f>SUMIFS(Nhap!$I$5:$I$1000,Nhap!$E$5:$E$1000,DATE(Thang!$E$4,Thang!$C$4,Loc!$K$2),Nhap!$F$5:$F$1000,Loc!A446)</f>
        <v>0</v>
      </c>
      <c r="P446" s="7">
        <f>SUMIFS(Nhap!$I$5:$I$1000,Nhap!$E$5:$E$1000,DATE(Thang!$E$4,Thang!$C$4,Loc!$L$2),Nhap!$F$5:$F$1000,Loc!A446)</f>
        <v>0</v>
      </c>
      <c r="Q446" s="7">
        <f>SUMIFS(Nhap!$I$5:$I$1000,Nhap!$E$5:$E$1000,DATE(Thang!$E$4,Thang!$C$4,Loc!$M$2),Nhap!$F$5:$F$1000,Loc!A446)</f>
        <v>0</v>
      </c>
      <c r="R446" s="7">
        <f>SUMIFS(Nhap!$I$5:$I$1000,Nhap!$E$5:$E$1000,DATE(Thang!$E$4,Thang!$C$4,Loc!$N$2),Nhap!$F$5:$F$1000,Loc!A446)</f>
        <v>0</v>
      </c>
      <c r="S446" s="7">
        <f>SUMIFS(Nhap!$I$5:$I$1000,Nhap!$E$5:$E$1000,DATE(Thang!$E$4,Thang!$C$4,Loc!$O$2),Nhap!$F$5:$F$1000,Loc!A446)</f>
        <v>0</v>
      </c>
      <c r="T446" s="7">
        <f>SUMIFS(Nhap!$I$5:$I$1000,Nhap!$E$5:$E$1000,DATE(Thang!$E$4,Thang!$C$4,Loc!$P$2),Nhap!$F$5:$F$1000,Loc!A446)</f>
        <v>0</v>
      </c>
      <c r="U446" s="7">
        <f>SUMIFS(Nhap!$I$5:$I$1000,Nhap!$E$5:$E$1000,DATE(Thang!$E$4,Thang!$C$4,Loc!$Q$2),Nhap!$F$5:$F$1000,Loc!A446)</f>
        <v>0</v>
      </c>
      <c r="V446" s="7">
        <f>SUMIFS(Nhap!$I$5:$I$1000,Nhap!$E$5:$E$1000,DATE(Thang!$E$4,Thang!$C$4,Loc!$R$2),Nhap!$F$5:$F$1000,Loc!A446)</f>
        <v>0</v>
      </c>
      <c r="W446" s="7">
        <f>SUMIFS(Nhap!$I$5:$I$1000,Nhap!$E$5:$E$1000,DATE(Thang!$E$4,Thang!$C$4,Loc!$S$2),Nhap!$F$5:$F$1000,Loc!A446)</f>
        <v>0</v>
      </c>
      <c r="X446" s="7">
        <f>SUMIFS(Nhap!$I$5:$I$1000,Nhap!$E$5:$E$1000,DATE(Thang!$E$4,Thang!$C$4,Loc!$T$2),Nhap!$F$5:$F$1000,Loc!A446)</f>
        <v>0</v>
      </c>
      <c r="Y446" s="7">
        <f>SUMIFS(Nhap!$I$5:$I$1000,Nhap!$E$5:$E$1000,DATE(Thang!$E$4,Thang!$C$4,Loc!$U$2),Nhap!$F$5:$F$1000,Loc!A446)</f>
        <v>0</v>
      </c>
      <c r="Z446" s="7">
        <f>SUMIFS(Nhap!$I$5:$I$1000,Nhap!$E$5:$E$1000,DATE(Thang!$E$4,Thang!$C$4,Loc!$V$2),Nhap!$F$5:$F$1000,Loc!A446)</f>
        <v>0</v>
      </c>
      <c r="AA446" s="7">
        <f>SUMIFS(Nhap!$I$5:$I$1000,Nhap!$E$5:$E$1000,DATE(Thang!$E$4,Thang!$C$4,Loc!$W$2),Nhap!$F$5:$F$1000,Loc!A446)</f>
        <v>0</v>
      </c>
      <c r="AB446" s="7">
        <f>SUMIFS(Nhap!$I$5:$I$1000,Nhap!$E$5:$E$1000,DATE(Thang!$E$4,Thang!$C$4,Loc!$X$2),Nhap!$F$5:$F$1000,Loc!A446)</f>
        <v>0</v>
      </c>
      <c r="AC446" s="7">
        <f>SUMIFS(Nhap!$I$5:$I$1000,Nhap!$E$5:$E$1000,DATE(Thang!$E$4,Thang!$C$4,Loc!$Y$2),Nhap!$F$5:$F$1000,Loc!A446)</f>
        <v>0</v>
      </c>
      <c r="AD446" s="7">
        <f>SUMIFS(Nhap!$I$5:$I$1000,Nhap!$E$5:$E$1000,DATE(Thang!$E$4,Thang!$C$4,Loc!$Z$2),Nhap!$F$5:$F$1000,Loc!A446)</f>
        <v>0</v>
      </c>
      <c r="AE446" s="7">
        <f>SUMIFS(Nhap!$I$5:$I$1000,Nhap!$E$5:$E$1000,DATE(Thang!$E$4,Thang!$C$4,Loc!$AA$2),Nhap!$F$5:$F$1000,Loc!A446)</f>
        <v>0</v>
      </c>
      <c r="AF446" s="7">
        <f>SUMIFS(Nhap!$I$5:$I$1000,Nhap!$E$5:$E$1000,DATE(Thang!$E$4,Thang!$C$4,Loc!$AB$2),Nhap!$F$5:$F$1000,Loc!A446)</f>
        <v>0</v>
      </c>
      <c r="AG446" s="7">
        <f>SUMIFS(Nhap!$I$5:$I$1000,Nhap!$E$5:$E$1000,DATE(Thang!$E$4,Thang!$C$4,Loc!$AC$2),Nhap!$F$5:$F$1000,Loc!A446)</f>
        <v>0</v>
      </c>
      <c r="AH446" s="7">
        <f>SUMIFS(Nhap!$I$5:$I$1000,Nhap!$E$5:$E$1000,DATE(Thang!$E$4,Thang!$C$4,Loc!$AD$2),Nhap!$F$5:$F$1000,Loc!$A$5)</f>
        <v>0</v>
      </c>
      <c r="AI446" s="7">
        <f>SUMIFS(Nhap!$I$5:$I$1000,Nhap!$E$5:$E$1000,DATE(Thang!$E$4,Thang!$C$4,Loc!$AE$2),Nhap!$F$5:$F$1000,Loc!A446)</f>
        <v>0</v>
      </c>
      <c r="AJ446" s="7">
        <f>SUMIFS(Nhap!$I$5:$I$1000,Nhap!$E$5:$E$1000,DATE(Thang!$E$4,Thang!$C$4,Loc!$AF$2),Nhap!$F$5:$F$1000,Loc!A446)</f>
        <v>0</v>
      </c>
      <c r="AK446" s="7">
        <f>SUMIFS(Nhap!$I$5:$I$1000,Nhap!$E$5:$E$1000,DATE(Thang!$E$4,Thang!$C$4,Loc!$AG$2),Nhap!$F$5:$F$1000,Loc!A446)</f>
        <v>0</v>
      </c>
      <c r="AL446" s="7">
        <f>SUMIFS(Nhap!$I$5:$I$1000,Nhap!$E$5:$E$1000,DATE(Thang!$E$4,Thang!$C$4,Loc!$AH$2),Nhap!$F$5:$F$1000,Loc!A446)</f>
        <v>0</v>
      </c>
      <c r="AM446" s="7">
        <f>SUMIFS(Nhap!$I$5:$I$1000,Nhap!$E$5:$E$1000,DATE(Thang!$E$4,Thang!$C$4,Loc!$AI$2),Nhap!$F$5:$F$1000,Loc!A446)</f>
        <v>0</v>
      </c>
      <c r="AN446" s="7">
        <f>SUMIFS(Nhap!$I$5:$I$1000,Nhap!$E$5:$E$1000,DATE(Thang!$E$4,Thang!$C$4,Loc!$AJ$2),Nhap!$F$5:$F$1000,Loc!A446)</f>
        <v>0</v>
      </c>
      <c r="AO446" s="7">
        <f>SUMIFS(Xuat!$G$5:$G$1000,Xuat!$C$5:$C$1000,DATE(Thang!$E$4,Thang!$C$4,AO$2),Xuat!$D$5:$D$1000,Loc!$A446)</f>
        <v>0</v>
      </c>
      <c r="AP446" s="7">
        <f>SUMIFS(Xuat!$G$5:$G$1000,Xuat!$C$5:$C$1000,DATE(Thang!$E$4,Thang!$C$4,AP$2),Xuat!$D$5:$D$1000,Loc!$A446)</f>
        <v>0</v>
      </c>
      <c r="AQ446" s="7">
        <f>SUMIFS(Xuat!$G$5:$G$1000,Xuat!$C$5:$C$1000,DATE(Thang!$E$4,Thang!$C$4,AQ$2),Xuat!$D$5:$D$1000,Loc!$A446)</f>
        <v>0</v>
      </c>
      <c r="AR446" s="7">
        <f>SUMIFS(Xuat!$G$5:$G$1000,Xuat!$C$5:$C$1000,DATE(Thang!$E$4,Thang!$C$4,AR$2),Xuat!$D$5:$D$1000,Loc!$A446)</f>
        <v>0</v>
      </c>
      <c r="AS446" s="7">
        <f>SUMIFS(Xuat!$G$5:$G$1000,Xuat!$C$5:$C$1000,DATE(Thang!$E$4,Thang!$C$4,AS$2),Xuat!$D$5:$D$1000,Loc!$A446)</f>
        <v>0</v>
      </c>
      <c r="AT446" s="7">
        <f>SUMIFS(Xuat!$G$5:$G$1000,Xuat!$C$5:$C$1000,DATE(Thang!$E$4,Thang!$C$4,AT$2),Xuat!$D$5:$D$1000,Loc!$A446)</f>
        <v>0</v>
      </c>
      <c r="AU446" s="7">
        <f>SUMIFS(Xuat!$G$5:$G$1000,Xuat!$C$5:$C$1000,DATE(Thang!$E$4,Thang!$C$4,AU$2),Xuat!$D$5:$D$1000,Loc!$A446)</f>
        <v>0</v>
      </c>
      <c r="AV446" s="7">
        <f>SUMIFS(Xuat!$G$5:$G$1000,Xuat!$C$5:$C$1000,DATE(Thang!$E$4,Thang!$C$4,AV$2),Xuat!$D$5:$D$1000,Loc!$A446)</f>
        <v>0</v>
      </c>
      <c r="AW446" s="7">
        <f>SUMIFS(Xuat!$G$5:$G$1000,Xuat!$C$5:$C$1000,DATE(Thang!$E$4,Thang!$C$4,AW$2),Xuat!$D$5:$D$1000,Loc!$A446)</f>
        <v>0</v>
      </c>
      <c r="AX446" s="7">
        <f>SUMIFS(Xuat!$G$5:$G$1000,Xuat!$C$5:$C$1000,DATE(Thang!$E$4,Thang!$C$4,AX$2),Xuat!$D$5:$D$1000,Loc!$A446)</f>
        <v>0</v>
      </c>
      <c r="AY446" s="7">
        <f>SUMIFS(Xuat!$G$5:$G$1000,Xuat!$C$5:$C$1000,DATE(Thang!$E$4,Thang!$C$4,AY$2),Xuat!$D$5:$D$1000,Loc!$A446)</f>
        <v>0</v>
      </c>
      <c r="AZ446" s="7">
        <f>SUMIFS(Xuat!$G$5:$G$1000,Xuat!$C$5:$C$1000,DATE(Thang!$E$4,Thang!$C$4,AZ$2),Xuat!$D$5:$D$1000,Loc!$A446)</f>
        <v>0</v>
      </c>
      <c r="BA446" s="7">
        <f>SUMIFS(Xuat!$G$5:$G$1000,Xuat!$C$5:$C$1000,DATE(Thang!$E$4,Thang!$C$4,BA$2),Xuat!$D$5:$D$1000,Loc!$A446)</f>
        <v>0</v>
      </c>
      <c r="BB446" s="7">
        <f>SUMIFS(Xuat!$G$5:$G$1000,Xuat!$C$5:$C$1000,DATE(Thang!$E$4,Thang!$C$4,BB$2),Xuat!$D$5:$D$1000,Loc!$A446)</f>
        <v>0</v>
      </c>
      <c r="BC446" s="7">
        <f>SUMIFS(Xuat!$G$5:$G$1000,Xuat!$C$5:$C$1000,DATE(Thang!$E$4,Thang!$C$4,BC$2),Xuat!$D$5:$D$1000,Loc!$A446)</f>
        <v>0</v>
      </c>
      <c r="BD446" s="7">
        <f>SUMIFS(Xuat!$G$5:$G$1000,Xuat!$C$5:$C$1000,DATE(Thang!$E$4,Thang!$C$4,BD$2),Xuat!$D$5:$D$1000,Loc!$A446)</f>
        <v>0</v>
      </c>
      <c r="BE446" s="7">
        <f>SUMIFS(Xuat!$G$5:$G$1000,Xuat!$C$5:$C$1000,DATE(Thang!$E$4,Thang!$C$4,BE$2),Xuat!$D$5:$D$1000,Loc!$A446)</f>
        <v>0</v>
      </c>
      <c r="BF446" s="7">
        <f>SUMIFS(Xuat!$G$5:$G$1000,Xuat!$C$5:$C$1000,DATE(Thang!$E$4,Thang!$C$4,BF$2),Xuat!$D$5:$D$1000,Loc!$A446)</f>
        <v>0</v>
      </c>
      <c r="BG446" s="7">
        <f>SUMIFS(Xuat!$G$5:$G$1000,Xuat!$C$5:$C$1000,DATE(Thang!$E$4,Thang!$C$4,BG$2),Xuat!$D$5:$D$1000,Loc!$A446)</f>
        <v>0</v>
      </c>
      <c r="BH446" s="7">
        <f>SUMIFS(Xuat!$G$5:$G$1000,Xuat!$C$5:$C$1000,DATE(Thang!$E$4,Thang!$C$4,BH$2),Xuat!$D$5:$D$1000,Loc!$A446)</f>
        <v>0</v>
      </c>
      <c r="BI446" s="7">
        <f>SUMIFS(Xuat!$G$5:$G$1000,Xuat!$C$5:$C$1000,DATE(Thang!$E$4,Thang!$C$4,BI$2),Xuat!$D$5:$D$1000,Loc!$A446)</f>
        <v>0</v>
      </c>
      <c r="BJ446" s="7">
        <f>SUMIFS(Xuat!$G$5:$G$1000,Xuat!$C$5:$C$1000,DATE(Thang!$E$4,Thang!$C$4,BJ$2),Xuat!$D$5:$D$1000,Loc!$A446)</f>
        <v>0</v>
      </c>
      <c r="BK446" s="7">
        <f>SUMIFS(Xuat!$G$5:$G$1000,Xuat!$C$5:$C$1000,DATE(Thang!$E$4,Thang!$C$4,BK$2),Xuat!$D$5:$D$1000,Loc!$A446)</f>
        <v>0</v>
      </c>
      <c r="BL446" s="7">
        <f>SUMIFS(Xuat!$G$5:$G$1000,Xuat!$C$5:$C$1000,DATE(Thang!$E$4,Thang!$C$4,BL$2),Xuat!$D$5:$D$1000,Loc!$A446)</f>
        <v>0</v>
      </c>
      <c r="BM446" s="7">
        <f>SUMIFS(Xuat!$G$5:$G$1000,Xuat!$C$5:$C$1000,DATE(Thang!$E$4,Thang!$C$4,BM$2),Xuat!$D$5:$D$1000,Loc!$A446)</f>
        <v>0</v>
      </c>
      <c r="BN446" s="7">
        <f>SUMIFS(Xuat!$G$5:$G$1000,Xuat!$C$5:$C$1000,DATE(Thang!$E$4,Thang!$C$4,BN$2),Xuat!$D$5:$D$1000,Loc!$A446)</f>
        <v>0</v>
      </c>
      <c r="BO446" s="7">
        <f>SUMIFS(Xuat!$G$5:$G$1000,Xuat!$C$5:$C$1000,DATE(Thang!$E$4,Thang!$C$4,BO$2),Xuat!$D$5:$D$1000,Loc!$A446)</f>
        <v>0</v>
      </c>
      <c r="BP446" s="7">
        <f>SUMIFS(Xuat!$G$5:$G$1000,Xuat!$C$5:$C$1000,DATE(Thang!$E$4,Thang!$C$4,BP$2),Xuat!$D$5:$D$1000,Loc!$A446)</f>
        <v>0</v>
      </c>
      <c r="BQ446" s="7">
        <f>SUMIFS(Xuat!$G$5:$G$1000,Xuat!$C$5:$C$1000,DATE(Thang!$E$4,Thang!$C$4,BQ$2),Xuat!$D$5:$D$1000,Loc!$A446)</f>
        <v>0</v>
      </c>
      <c r="BR446" s="7">
        <f>SUMIFS(Xuat!$G$5:$G$1000,Xuat!$C$5:$C$1000,DATE(Thang!$E$4,Thang!$C$4,BR$2),Xuat!$D$5:$D$1000,Loc!$A446)</f>
        <v>0</v>
      </c>
      <c r="BS446" s="7">
        <f>SUMIFS(Xuat!$G$5:$G$1000,Xuat!$C$5:$C$1000,DATE(Thang!$E$4,Thang!$C$4,BS$2),Xuat!$D$5:$D$1000,Loc!$A446)</f>
        <v>0</v>
      </c>
    </row>
    <row r="447" spans="1:71" x14ac:dyDescent="0.2">
      <c r="A447" s="2">
        <f>DM!C447</f>
        <v>0</v>
      </c>
      <c r="B447" s="3">
        <f>VLOOKUP(A447,Tondau!$B$5:$F$500,3,0)</f>
        <v>0</v>
      </c>
      <c r="C447" s="3">
        <f>VLOOKUP(Tinhgiavon!A447,Tondau!$B$5:$E$500,4,0)</f>
        <v>0</v>
      </c>
      <c r="D447" s="3">
        <f t="shared" si="32"/>
        <v>0</v>
      </c>
      <c r="E447" s="3">
        <f>SUMIF(Nhap!$F$5:$F$1000,Tinhgiavon!A447,Nhap!$K$5:$K$1000)</f>
        <v>0</v>
      </c>
      <c r="F447" s="3">
        <f t="shared" si="33"/>
        <v>0</v>
      </c>
      <c r="G447" s="3">
        <f t="shared" si="34"/>
        <v>0</v>
      </c>
      <c r="H447" s="3">
        <f t="shared" si="35"/>
        <v>0</v>
      </c>
      <c r="I447" s="3">
        <f t="shared" si="36"/>
        <v>0</v>
      </c>
      <c r="J447" s="7">
        <f>SUMIFS(Nhap!$I$5:$I$1000,Nhap!$E$5:$E$1000,DATE(Thang!$E$4,Thang!$C$4,Loc!$F$2),Nhap!$F$5:$F$1000,Loc!A447)</f>
        <v>0</v>
      </c>
      <c r="K447" s="7">
        <f>SUMIFS(Nhap!$I$5:$I$1000,Nhap!$E$5:$E$1000,DATE(Thang!$E$4,Thang!$C$4,Loc!$G$2),Nhap!$F$5:$F$1000,Loc!A447)</f>
        <v>0</v>
      </c>
      <c r="L447" s="7">
        <f>SUMIFS(Nhap!$I$5:$I$1000,Nhap!$E$5:$E$1000,DATE(Thang!$E$4,Thang!$C$4,Loc!$H$2),Nhap!$F$5:$F$1000,Loc!A447)</f>
        <v>0</v>
      </c>
      <c r="M447" s="7">
        <f>SUMIFS(Nhap!$I$5:$I$1000,Nhap!$E$5:$E$1000,DATE(Thang!$E$4,Thang!$C$4,Loc!$I$2),Nhap!$F$5:$F$1000,Loc!A447)</f>
        <v>0</v>
      </c>
      <c r="N447" s="7">
        <f>SUMIFS(Nhap!$I$5:$I$1000,Nhap!$E$5:$E$1000,DATE(Thang!$E$4,Thang!$C$4,Loc!$J$2),Nhap!$F$5:$F$1000,Loc!A447)</f>
        <v>0</v>
      </c>
      <c r="O447" s="7">
        <f>SUMIFS(Nhap!$I$5:$I$1000,Nhap!$E$5:$E$1000,DATE(Thang!$E$4,Thang!$C$4,Loc!$K$2),Nhap!$F$5:$F$1000,Loc!A447)</f>
        <v>0</v>
      </c>
      <c r="P447" s="7">
        <f>SUMIFS(Nhap!$I$5:$I$1000,Nhap!$E$5:$E$1000,DATE(Thang!$E$4,Thang!$C$4,Loc!$L$2),Nhap!$F$5:$F$1000,Loc!A447)</f>
        <v>0</v>
      </c>
      <c r="Q447" s="7">
        <f>SUMIFS(Nhap!$I$5:$I$1000,Nhap!$E$5:$E$1000,DATE(Thang!$E$4,Thang!$C$4,Loc!$M$2),Nhap!$F$5:$F$1000,Loc!A447)</f>
        <v>0</v>
      </c>
      <c r="R447" s="7">
        <f>SUMIFS(Nhap!$I$5:$I$1000,Nhap!$E$5:$E$1000,DATE(Thang!$E$4,Thang!$C$4,Loc!$N$2),Nhap!$F$5:$F$1000,Loc!A447)</f>
        <v>0</v>
      </c>
      <c r="S447" s="7">
        <f>SUMIFS(Nhap!$I$5:$I$1000,Nhap!$E$5:$E$1000,DATE(Thang!$E$4,Thang!$C$4,Loc!$O$2),Nhap!$F$5:$F$1000,Loc!A447)</f>
        <v>0</v>
      </c>
      <c r="T447" s="7">
        <f>SUMIFS(Nhap!$I$5:$I$1000,Nhap!$E$5:$E$1000,DATE(Thang!$E$4,Thang!$C$4,Loc!$P$2),Nhap!$F$5:$F$1000,Loc!A447)</f>
        <v>0</v>
      </c>
      <c r="U447" s="7">
        <f>SUMIFS(Nhap!$I$5:$I$1000,Nhap!$E$5:$E$1000,DATE(Thang!$E$4,Thang!$C$4,Loc!$Q$2),Nhap!$F$5:$F$1000,Loc!A447)</f>
        <v>0</v>
      </c>
      <c r="V447" s="7">
        <f>SUMIFS(Nhap!$I$5:$I$1000,Nhap!$E$5:$E$1000,DATE(Thang!$E$4,Thang!$C$4,Loc!$R$2),Nhap!$F$5:$F$1000,Loc!A447)</f>
        <v>0</v>
      </c>
      <c r="W447" s="7">
        <f>SUMIFS(Nhap!$I$5:$I$1000,Nhap!$E$5:$E$1000,DATE(Thang!$E$4,Thang!$C$4,Loc!$S$2),Nhap!$F$5:$F$1000,Loc!A447)</f>
        <v>0</v>
      </c>
      <c r="X447" s="7">
        <f>SUMIFS(Nhap!$I$5:$I$1000,Nhap!$E$5:$E$1000,DATE(Thang!$E$4,Thang!$C$4,Loc!$T$2),Nhap!$F$5:$F$1000,Loc!A447)</f>
        <v>0</v>
      </c>
      <c r="Y447" s="7">
        <f>SUMIFS(Nhap!$I$5:$I$1000,Nhap!$E$5:$E$1000,DATE(Thang!$E$4,Thang!$C$4,Loc!$U$2),Nhap!$F$5:$F$1000,Loc!A447)</f>
        <v>0</v>
      </c>
      <c r="Z447" s="7">
        <f>SUMIFS(Nhap!$I$5:$I$1000,Nhap!$E$5:$E$1000,DATE(Thang!$E$4,Thang!$C$4,Loc!$V$2),Nhap!$F$5:$F$1000,Loc!A447)</f>
        <v>0</v>
      </c>
      <c r="AA447" s="7">
        <f>SUMIFS(Nhap!$I$5:$I$1000,Nhap!$E$5:$E$1000,DATE(Thang!$E$4,Thang!$C$4,Loc!$W$2),Nhap!$F$5:$F$1000,Loc!A447)</f>
        <v>0</v>
      </c>
      <c r="AB447" s="7">
        <f>SUMIFS(Nhap!$I$5:$I$1000,Nhap!$E$5:$E$1000,DATE(Thang!$E$4,Thang!$C$4,Loc!$X$2),Nhap!$F$5:$F$1000,Loc!A447)</f>
        <v>0</v>
      </c>
      <c r="AC447" s="7">
        <f>SUMIFS(Nhap!$I$5:$I$1000,Nhap!$E$5:$E$1000,DATE(Thang!$E$4,Thang!$C$4,Loc!$Y$2),Nhap!$F$5:$F$1000,Loc!A447)</f>
        <v>0</v>
      </c>
      <c r="AD447" s="7">
        <f>SUMIFS(Nhap!$I$5:$I$1000,Nhap!$E$5:$E$1000,DATE(Thang!$E$4,Thang!$C$4,Loc!$Z$2),Nhap!$F$5:$F$1000,Loc!A447)</f>
        <v>0</v>
      </c>
      <c r="AE447" s="7">
        <f>SUMIFS(Nhap!$I$5:$I$1000,Nhap!$E$5:$E$1000,DATE(Thang!$E$4,Thang!$C$4,Loc!$AA$2),Nhap!$F$5:$F$1000,Loc!A447)</f>
        <v>0</v>
      </c>
      <c r="AF447" s="7">
        <f>SUMIFS(Nhap!$I$5:$I$1000,Nhap!$E$5:$E$1000,DATE(Thang!$E$4,Thang!$C$4,Loc!$AB$2),Nhap!$F$5:$F$1000,Loc!A447)</f>
        <v>0</v>
      </c>
      <c r="AG447" s="7">
        <f>SUMIFS(Nhap!$I$5:$I$1000,Nhap!$E$5:$E$1000,DATE(Thang!$E$4,Thang!$C$4,Loc!$AC$2),Nhap!$F$5:$F$1000,Loc!A447)</f>
        <v>0</v>
      </c>
      <c r="AH447" s="7">
        <f>SUMIFS(Nhap!$I$5:$I$1000,Nhap!$E$5:$E$1000,DATE(Thang!$E$4,Thang!$C$4,Loc!$AD$2),Nhap!$F$5:$F$1000,Loc!$A$5)</f>
        <v>0</v>
      </c>
      <c r="AI447" s="7">
        <f>SUMIFS(Nhap!$I$5:$I$1000,Nhap!$E$5:$E$1000,DATE(Thang!$E$4,Thang!$C$4,Loc!$AE$2),Nhap!$F$5:$F$1000,Loc!A447)</f>
        <v>0</v>
      </c>
      <c r="AJ447" s="7">
        <f>SUMIFS(Nhap!$I$5:$I$1000,Nhap!$E$5:$E$1000,DATE(Thang!$E$4,Thang!$C$4,Loc!$AF$2),Nhap!$F$5:$F$1000,Loc!A447)</f>
        <v>0</v>
      </c>
      <c r="AK447" s="7">
        <f>SUMIFS(Nhap!$I$5:$I$1000,Nhap!$E$5:$E$1000,DATE(Thang!$E$4,Thang!$C$4,Loc!$AG$2),Nhap!$F$5:$F$1000,Loc!A447)</f>
        <v>0</v>
      </c>
      <c r="AL447" s="7">
        <f>SUMIFS(Nhap!$I$5:$I$1000,Nhap!$E$5:$E$1000,DATE(Thang!$E$4,Thang!$C$4,Loc!$AH$2),Nhap!$F$5:$F$1000,Loc!A447)</f>
        <v>0</v>
      </c>
      <c r="AM447" s="7">
        <f>SUMIFS(Nhap!$I$5:$I$1000,Nhap!$E$5:$E$1000,DATE(Thang!$E$4,Thang!$C$4,Loc!$AI$2),Nhap!$F$5:$F$1000,Loc!A447)</f>
        <v>0</v>
      </c>
      <c r="AN447" s="7">
        <f>SUMIFS(Nhap!$I$5:$I$1000,Nhap!$E$5:$E$1000,DATE(Thang!$E$4,Thang!$C$4,Loc!$AJ$2),Nhap!$F$5:$F$1000,Loc!A447)</f>
        <v>0</v>
      </c>
      <c r="AO447" s="7">
        <f>SUMIFS(Xuat!$G$5:$G$1000,Xuat!$C$5:$C$1000,DATE(Thang!$E$4,Thang!$C$4,AO$2),Xuat!$D$5:$D$1000,Loc!$A447)</f>
        <v>0</v>
      </c>
      <c r="AP447" s="7">
        <f>SUMIFS(Xuat!$G$5:$G$1000,Xuat!$C$5:$C$1000,DATE(Thang!$E$4,Thang!$C$4,AP$2),Xuat!$D$5:$D$1000,Loc!$A447)</f>
        <v>0</v>
      </c>
      <c r="AQ447" s="7">
        <f>SUMIFS(Xuat!$G$5:$G$1000,Xuat!$C$5:$C$1000,DATE(Thang!$E$4,Thang!$C$4,AQ$2),Xuat!$D$5:$D$1000,Loc!$A447)</f>
        <v>0</v>
      </c>
      <c r="AR447" s="7">
        <f>SUMIFS(Xuat!$G$5:$G$1000,Xuat!$C$5:$C$1000,DATE(Thang!$E$4,Thang!$C$4,AR$2),Xuat!$D$5:$D$1000,Loc!$A447)</f>
        <v>0</v>
      </c>
      <c r="AS447" s="7">
        <f>SUMIFS(Xuat!$G$5:$G$1000,Xuat!$C$5:$C$1000,DATE(Thang!$E$4,Thang!$C$4,AS$2),Xuat!$D$5:$D$1000,Loc!$A447)</f>
        <v>0</v>
      </c>
      <c r="AT447" s="7">
        <f>SUMIFS(Xuat!$G$5:$G$1000,Xuat!$C$5:$C$1000,DATE(Thang!$E$4,Thang!$C$4,AT$2),Xuat!$D$5:$D$1000,Loc!$A447)</f>
        <v>0</v>
      </c>
      <c r="AU447" s="7">
        <f>SUMIFS(Xuat!$G$5:$G$1000,Xuat!$C$5:$C$1000,DATE(Thang!$E$4,Thang!$C$4,AU$2),Xuat!$D$5:$D$1000,Loc!$A447)</f>
        <v>0</v>
      </c>
      <c r="AV447" s="7">
        <f>SUMIFS(Xuat!$G$5:$G$1000,Xuat!$C$5:$C$1000,DATE(Thang!$E$4,Thang!$C$4,AV$2),Xuat!$D$5:$D$1000,Loc!$A447)</f>
        <v>0</v>
      </c>
      <c r="AW447" s="7">
        <f>SUMIFS(Xuat!$G$5:$G$1000,Xuat!$C$5:$C$1000,DATE(Thang!$E$4,Thang!$C$4,AW$2),Xuat!$D$5:$D$1000,Loc!$A447)</f>
        <v>0</v>
      </c>
      <c r="AX447" s="7">
        <f>SUMIFS(Xuat!$G$5:$G$1000,Xuat!$C$5:$C$1000,DATE(Thang!$E$4,Thang!$C$4,AX$2),Xuat!$D$5:$D$1000,Loc!$A447)</f>
        <v>0</v>
      </c>
      <c r="AY447" s="7">
        <f>SUMIFS(Xuat!$G$5:$G$1000,Xuat!$C$5:$C$1000,DATE(Thang!$E$4,Thang!$C$4,AY$2),Xuat!$D$5:$D$1000,Loc!$A447)</f>
        <v>0</v>
      </c>
      <c r="AZ447" s="7">
        <f>SUMIFS(Xuat!$G$5:$G$1000,Xuat!$C$5:$C$1000,DATE(Thang!$E$4,Thang!$C$4,AZ$2),Xuat!$D$5:$D$1000,Loc!$A447)</f>
        <v>0</v>
      </c>
      <c r="BA447" s="7">
        <f>SUMIFS(Xuat!$G$5:$G$1000,Xuat!$C$5:$C$1000,DATE(Thang!$E$4,Thang!$C$4,BA$2),Xuat!$D$5:$D$1000,Loc!$A447)</f>
        <v>0</v>
      </c>
      <c r="BB447" s="7">
        <f>SUMIFS(Xuat!$G$5:$G$1000,Xuat!$C$5:$C$1000,DATE(Thang!$E$4,Thang!$C$4,BB$2),Xuat!$D$5:$D$1000,Loc!$A447)</f>
        <v>0</v>
      </c>
      <c r="BC447" s="7">
        <f>SUMIFS(Xuat!$G$5:$G$1000,Xuat!$C$5:$C$1000,DATE(Thang!$E$4,Thang!$C$4,BC$2),Xuat!$D$5:$D$1000,Loc!$A447)</f>
        <v>0</v>
      </c>
      <c r="BD447" s="7">
        <f>SUMIFS(Xuat!$G$5:$G$1000,Xuat!$C$5:$C$1000,DATE(Thang!$E$4,Thang!$C$4,BD$2),Xuat!$D$5:$D$1000,Loc!$A447)</f>
        <v>0</v>
      </c>
      <c r="BE447" s="7">
        <f>SUMIFS(Xuat!$G$5:$G$1000,Xuat!$C$5:$C$1000,DATE(Thang!$E$4,Thang!$C$4,BE$2),Xuat!$D$5:$D$1000,Loc!$A447)</f>
        <v>0</v>
      </c>
      <c r="BF447" s="7">
        <f>SUMIFS(Xuat!$G$5:$G$1000,Xuat!$C$5:$C$1000,DATE(Thang!$E$4,Thang!$C$4,BF$2),Xuat!$D$5:$D$1000,Loc!$A447)</f>
        <v>0</v>
      </c>
      <c r="BG447" s="7">
        <f>SUMIFS(Xuat!$G$5:$G$1000,Xuat!$C$5:$C$1000,DATE(Thang!$E$4,Thang!$C$4,BG$2),Xuat!$D$5:$D$1000,Loc!$A447)</f>
        <v>0</v>
      </c>
      <c r="BH447" s="7">
        <f>SUMIFS(Xuat!$G$5:$G$1000,Xuat!$C$5:$C$1000,DATE(Thang!$E$4,Thang!$C$4,BH$2),Xuat!$D$5:$D$1000,Loc!$A447)</f>
        <v>0</v>
      </c>
      <c r="BI447" s="7">
        <f>SUMIFS(Xuat!$G$5:$G$1000,Xuat!$C$5:$C$1000,DATE(Thang!$E$4,Thang!$C$4,BI$2),Xuat!$D$5:$D$1000,Loc!$A447)</f>
        <v>0</v>
      </c>
      <c r="BJ447" s="7">
        <f>SUMIFS(Xuat!$G$5:$G$1000,Xuat!$C$5:$C$1000,DATE(Thang!$E$4,Thang!$C$4,BJ$2),Xuat!$D$5:$D$1000,Loc!$A447)</f>
        <v>0</v>
      </c>
      <c r="BK447" s="7">
        <f>SUMIFS(Xuat!$G$5:$G$1000,Xuat!$C$5:$C$1000,DATE(Thang!$E$4,Thang!$C$4,BK$2),Xuat!$D$5:$D$1000,Loc!$A447)</f>
        <v>0</v>
      </c>
      <c r="BL447" s="7">
        <f>SUMIFS(Xuat!$G$5:$G$1000,Xuat!$C$5:$C$1000,DATE(Thang!$E$4,Thang!$C$4,BL$2),Xuat!$D$5:$D$1000,Loc!$A447)</f>
        <v>0</v>
      </c>
      <c r="BM447" s="7">
        <f>SUMIFS(Xuat!$G$5:$G$1000,Xuat!$C$5:$C$1000,DATE(Thang!$E$4,Thang!$C$4,BM$2),Xuat!$D$5:$D$1000,Loc!$A447)</f>
        <v>0</v>
      </c>
      <c r="BN447" s="7">
        <f>SUMIFS(Xuat!$G$5:$G$1000,Xuat!$C$5:$C$1000,DATE(Thang!$E$4,Thang!$C$4,BN$2),Xuat!$D$5:$D$1000,Loc!$A447)</f>
        <v>0</v>
      </c>
      <c r="BO447" s="7">
        <f>SUMIFS(Xuat!$G$5:$G$1000,Xuat!$C$5:$C$1000,DATE(Thang!$E$4,Thang!$C$4,BO$2),Xuat!$D$5:$D$1000,Loc!$A447)</f>
        <v>0</v>
      </c>
      <c r="BP447" s="7">
        <f>SUMIFS(Xuat!$G$5:$G$1000,Xuat!$C$5:$C$1000,DATE(Thang!$E$4,Thang!$C$4,BP$2),Xuat!$D$5:$D$1000,Loc!$A447)</f>
        <v>0</v>
      </c>
      <c r="BQ447" s="7">
        <f>SUMIFS(Xuat!$G$5:$G$1000,Xuat!$C$5:$C$1000,DATE(Thang!$E$4,Thang!$C$4,BQ$2),Xuat!$D$5:$D$1000,Loc!$A447)</f>
        <v>0</v>
      </c>
      <c r="BR447" s="7">
        <f>SUMIFS(Xuat!$G$5:$G$1000,Xuat!$C$5:$C$1000,DATE(Thang!$E$4,Thang!$C$4,BR$2),Xuat!$D$5:$D$1000,Loc!$A447)</f>
        <v>0</v>
      </c>
      <c r="BS447" s="7">
        <f>SUMIFS(Xuat!$G$5:$G$1000,Xuat!$C$5:$C$1000,DATE(Thang!$E$4,Thang!$C$4,BS$2),Xuat!$D$5:$D$1000,Loc!$A447)</f>
        <v>0</v>
      </c>
    </row>
    <row r="448" spans="1:71" x14ac:dyDescent="0.2">
      <c r="A448" s="2">
        <f>DM!C448</f>
        <v>0</v>
      </c>
      <c r="B448" s="3">
        <f>VLOOKUP(A448,Tondau!$B$5:$F$500,3,0)</f>
        <v>0</v>
      </c>
      <c r="C448" s="3">
        <f>VLOOKUP(Tinhgiavon!A448,Tondau!$B$5:$E$500,4,0)</f>
        <v>0</v>
      </c>
      <c r="D448" s="3">
        <f t="shared" si="32"/>
        <v>0</v>
      </c>
      <c r="E448" s="3">
        <f>SUMIF(Nhap!$F$5:$F$1000,Tinhgiavon!A448,Nhap!$K$5:$K$1000)</f>
        <v>0</v>
      </c>
      <c r="F448" s="3">
        <f t="shared" si="33"/>
        <v>0</v>
      </c>
      <c r="G448" s="3">
        <f t="shared" si="34"/>
        <v>0</v>
      </c>
      <c r="H448" s="3">
        <f t="shared" si="35"/>
        <v>0</v>
      </c>
      <c r="I448" s="3">
        <f t="shared" si="36"/>
        <v>0</v>
      </c>
      <c r="J448" s="7">
        <f>SUMIFS(Nhap!$I$5:$I$1000,Nhap!$E$5:$E$1000,DATE(Thang!$E$4,Thang!$C$4,Loc!$F$2),Nhap!$F$5:$F$1000,Loc!A448)</f>
        <v>0</v>
      </c>
      <c r="K448" s="7">
        <f>SUMIFS(Nhap!$I$5:$I$1000,Nhap!$E$5:$E$1000,DATE(Thang!$E$4,Thang!$C$4,Loc!$G$2),Nhap!$F$5:$F$1000,Loc!A448)</f>
        <v>0</v>
      </c>
      <c r="L448" s="7">
        <f>SUMIFS(Nhap!$I$5:$I$1000,Nhap!$E$5:$E$1000,DATE(Thang!$E$4,Thang!$C$4,Loc!$H$2),Nhap!$F$5:$F$1000,Loc!A448)</f>
        <v>0</v>
      </c>
      <c r="M448" s="7">
        <f>SUMIFS(Nhap!$I$5:$I$1000,Nhap!$E$5:$E$1000,DATE(Thang!$E$4,Thang!$C$4,Loc!$I$2),Nhap!$F$5:$F$1000,Loc!A448)</f>
        <v>0</v>
      </c>
      <c r="N448" s="7">
        <f>SUMIFS(Nhap!$I$5:$I$1000,Nhap!$E$5:$E$1000,DATE(Thang!$E$4,Thang!$C$4,Loc!$J$2),Nhap!$F$5:$F$1000,Loc!A448)</f>
        <v>0</v>
      </c>
      <c r="O448" s="7">
        <f>SUMIFS(Nhap!$I$5:$I$1000,Nhap!$E$5:$E$1000,DATE(Thang!$E$4,Thang!$C$4,Loc!$K$2),Nhap!$F$5:$F$1000,Loc!A448)</f>
        <v>0</v>
      </c>
      <c r="P448" s="7">
        <f>SUMIFS(Nhap!$I$5:$I$1000,Nhap!$E$5:$E$1000,DATE(Thang!$E$4,Thang!$C$4,Loc!$L$2),Nhap!$F$5:$F$1000,Loc!A448)</f>
        <v>0</v>
      </c>
      <c r="Q448" s="7">
        <f>SUMIFS(Nhap!$I$5:$I$1000,Nhap!$E$5:$E$1000,DATE(Thang!$E$4,Thang!$C$4,Loc!$M$2),Nhap!$F$5:$F$1000,Loc!A448)</f>
        <v>0</v>
      </c>
      <c r="R448" s="7">
        <f>SUMIFS(Nhap!$I$5:$I$1000,Nhap!$E$5:$E$1000,DATE(Thang!$E$4,Thang!$C$4,Loc!$N$2),Nhap!$F$5:$F$1000,Loc!A448)</f>
        <v>0</v>
      </c>
      <c r="S448" s="7">
        <f>SUMIFS(Nhap!$I$5:$I$1000,Nhap!$E$5:$E$1000,DATE(Thang!$E$4,Thang!$C$4,Loc!$O$2),Nhap!$F$5:$F$1000,Loc!A448)</f>
        <v>0</v>
      </c>
      <c r="T448" s="7">
        <f>SUMIFS(Nhap!$I$5:$I$1000,Nhap!$E$5:$E$1000,DATE(Thang!$E$4,Thang!$C$4,Loc!$P$2),Nhap!$F$5:$F$1000,Loc!A448)</f>
        <v>0</v>
      </c>
      <c r="U448" s="7">
        <f>SUMIFS(Nhap!$I$5:$I$1000,Nhap!$E$5:$E$1000,DATE(Thang!$E$4,Thang!$C$4,Loc!$Q$2),Nhap!$F$5:$F$1000,Loc!A448)</f>
        <v>0</v>
      </c>
      <c r="V448" s="7">
        <f>SUMIFS(Nhap!$I$5:$I$1000,Nhap!$E$5:$E$1000,DATE(Thang!$E$4,Thang!$C$4,Loc!$R$2),Nhap!$F$5:$F$1000,Loc!A448)</f>
        <v>0</v>
      </c>
      <c r="W448" s="7">
        <f>SUMIFS(Nhap!$I$5:$I$1000,Nhap!$E$5:$E$1000,DATE(Thang!$E$4,Thang!$C$4,Loc!$S$2),Nhap!$F$5:$F$1000,Loc!A448)</f>
        <v>0</v>
      </c>
      <c r="X448" s="7">
        <f>SUMIFS(Nhap!$I$5:$I$1000,Nhap!$E$5:$E$1000,DATE(Thang!$E$4,Thang!$C$4,Loc!$T$2),Nhap!$F$5:$F$1000,Loc!A448)</f>
        <v>0</v>
      </c>
      <c r="Y448" s="7">
        <f>SUMIFS(Nhap!$I$5:$I$1000,Nhap!$E$5:$E$1000,DATE(Thang!$E$4,Thang!$C$4,Loc!$U$2),Nhap!$F$5:$F$1000,Loc!A448)</f>
        <v>0</v>
      </c>
      <c r="Z448" s="7">
        <f>SUMIFS(Nhap!$I$5:$I$1000,Nhap!$E$5:$E$1000,DATE(Thang!$E$4,Thang!$C$4,Loc!$V$2),Nhap!$F$5:$F$1000,Loc!A448)</f>
        <v>0</v>
      </c>
      <c r="AA448" s="7">
        <f>SUMIFS(Nhap!$I$5:$I$1000,Nhap!$E$5:$E$1000,DATE(Thang!$E$4,Thang!$C$4,Loc!$W$2),Nhap!$F$5:$F$1000,Loc!A448)</f>
        <v>0</v>
      </c>
      <c r="AB448" s="7">
        <f>SUMIFS(Nhap!$I$5:$I$1000,Nhap!$E$5:$E$1000,DATE(Thang!$E$4,Thang!$C$4,Loc!$X$2),Nhap!$F$5:$F$1000,Loc!A448)</f>
        <v>0</v>
      </c>
      <c r="AC448" s="7">
        <f>SUMIFS(Nhap!$I$5:$I$1000,Nhap!$E$5:$E$1000,DATE(Thang!$E$4,Thang!$C$4,Loc!$Y$2),Nhap!$F$5:$F$1000,Loc!A448)</f>
        <v>0</v>
      </c>
      <c r="AD448" s="7">
        <f>SUMIFS(Nhap!$I$5:$I$1000,Nhap!$E$5:$E$1000,DATE(Thang!$E$4,Thang!$C$4,Loc!$Z$2),Nhap!$F$5:$F$1000,Loc!A448)</f>
        <v>0</v>
      </c>
      <c r="AE448" s="7">
        <f>SUMIFS(Nhap!$I$5:$I$1000,Nhap!$E$5:$E$1000,DATE(Thang!$E$4,Thang!$C$4,Loc!$AA$2),Nhap!$F$5:$F$1000,Loc!A448)</f>
        <v>0</v>
      </c>
      <c r="AF448" s="7">
        <f>SUMIFS(Nhap!$I$5:$I$1000,Nhap!$E$5:$E$1000,DATE(Thang!$E$4,Thang!$C$4,Loc!$AB$2),Nhap!$F$5:$F$1000,Loc!A448)</f>
        <v>0</v>
      </c>
      <c r="AG448" s="7">
        <f>SUMIFS(Nhap!$I$5:$I$1000,Nhap!$E$5:$E$1000,DATE(Thang!$E$4,Thang!$C$4,Loc!$AC$2),Nhap!$F$5:$F$1000,Loc!A448)</f>
        <v>0</v>
      </c>
      <c r="AH448" s="7">
        <f>SUMIFS(Nhap!$I$5:$I$1000,Nhap!$E$5:$E$1000,DATE(Thang!$E$4,Thang!$C$4,Loc!$AD$2),Nhap!$F$5:$F$1000,Loc!$A$5)</f>
        <v>0</v>
      </c>
      <c r="AI448" s="7">
        <f>SUMIFS(Nhap!$I$5:$I$1000,Nhap!$E$5:$E$1000,DATE(Thang!$E$4,Thang!$C$4,Loc!$AE$2),Nhap!$F$5:$F$1000,Loc!A448)</f>
        <v>0</v>
      </c>
      <c r="AJ448" s="7">
        <f>SUMIFS(Nhap!$I$5:$I$1000,Nhap!$E$5:$E$1000,DATE(Thang!$E$4,Thang!$C$4,Loc!$AF$2),Nhap!$F$5:$F$1000,Loc!A448)</f>
        <v>0</v>
      </c>
      <c r="AK448" s="7">
        <f>SUMIFS(Nhap!$I$5:$I$1000,Nhap!$E$5:$E$1000,DATE(Thang!$E$4,Thang!$C$4,Loc!$AG$2),Nhap!$F$5:$F$1000,Loc!A448)</f>
        <v>0</v>
      </c>
      <c r="AL448" s="7">
        <f>SUMIFS(Nhap!$I$5:$I$1000,Nhap!$E$5:$E$1000,DATE(Thang!$E$4,Thang!$C$4,Loc!$AH$2),Nhap!$F$5:$F$1000,Loc!A448)</f>
        <v>0</v>
      </c>
      <c r="AM448" s="7">
        <f>SUMIFS(Nhap!$I$5:$I$1000,Nhap!$E$5:$E$1000,DATE(Thang!$E$4,Thang!$C$4,Loc!$AI$2),Nhap!$F$5:$F$1000,Loc!A448)</f>
        <v>0</v>
      </c>
      <c r="AN448" s="7">
        <f>SUMIFS(Nhap!$I$5:$I$1000,Nhap!$E$5:$E$1000,DATE(Thang!$E$4,Thang!$C$4,Loc!$AJ$2),Nhap!$F$5:$F$1000,Loc!A448)</f>
        <v>0</v>
      </c>
      <c r="AO448" s="7">
        <f>SUMIFS(Xuat!$G$5:$G$1000,Xuat!$C$5:$C$1000,DATE(Thang!$E$4,Thang!$C$4,AO$2),Xuat!$D$5:$D$1000,Loc!$A448)</f>
        <v>0</v>
      </c>
      <c r="AP448" s="7">
        <f>SUMIFS(Xuat!$G$5:$G$1000,Xuat!$C$5:$C$1000,DATE(Thang!$E$4,Thang!$C$4,AP$2),Xuat!$D$5:$D$1000,Loc!$A448)</f>
        <v>0</v>
      </c>
      <c r="AQ448" s="7">
        <f>SUMIFS(Xuat!$G$5:$G$1000,Xuat!$C$5:$C$1000,DATE(Thang!$E$4,Thang!$C$4,AQ$2),Xuat!$D$5:$D$1000,Loc!$A448)</f>
        <v>0</v>
      </c>
      <c r="AR448" s="7">
        <f>SUMIFS(Xuat!$G$5:$G$1000,Xuat!$C$5:$C$1000,DATE(Thang!$E$4,Thang!$C$4,AR$2),Xuat!$D$5:$D$1000,Loc!$A448)</f>
        <v>0</v>
      </c>
      <c r="AS448" s="7">
        <f>SUMIFS(Xuat!$G$5:$G$1000,Xuat!$C$5:$C$1000,DATE(Thang!$E$4,Thang!$C$4,AS$2),Xuat!$D$5:$D$1000,Loc!$A448)</f>
        <v>0</v>
      </c>
      <c r="AT448" s="7">
        <f>SUMIFS(Xuat!$G$5:$G$1000,Xuat!$C$5:$C$1000,DATE(Thang!$E$4,Thang!$C$4,AT$2),Xuat!$D$5:$D$1000,Loc!$A448)</f>
        <v>0</v>
      </c>
      <c r="AU448" s="7">
        <f>SUMIFS(Xuat!$G$5:$G$1000,Xuat!$C$5:$C$1000,DATE(Thang!$E$4,Thang!$C$4,AU$2),Xuat!$D$5:$D$1000,Loc!$A448)</f>
        <v>0</v>
      </c>
      <c r="AV448" s="7">
        <f>SUMIFS(Xuat!$G$5:$G$1000,Xuat!$C$5:$C$1000,DATE(Thang!$E$4,Thang!$C$4,AV$2),Xuat!$D$5:$D$1000,Loc!$A448)</f>
        <v>0</v>
      </c>
      <c r="AW448" s="7">
        <f>SUMIFS(Xuat!$G$5:$G$1000,Xuat!$C$5:$C$1000,DATE(Thang!$E$4,Thang!$C$4,AW$2),Xuat!$D$5:$D$1000,Loc!$A448)</f>
        <v>0</v>
      </c>
      <c r="AX448" s="7">
        <f>SUMIFS(Xuat!$G$5:$G$1000,Xuat!$C$5:$C$1000,DATE(Thang!$E$4,Thang!$C$4,AX$2),Xuat!$D$5:$D$1000,Loc!$A448)</f>
        <v>0</v>
      </c>
      <c r="AY448" s="7">
        <f>SUMIFS(Xuat!$G$5:$G$1000,Xuat!$C$5:$C$1000,DATE(Thang!$E$4,Thang!$C$4,AY$2),Xuat!$D$5:$D$1000,Loc!$A448)</f>
        <v>0</v>
      </c>
      <c r="AZ448" s="7">
        <f>SUMIFS(Xuat!$G$5:$G$1000,Xuat!$C$5:$C$1000,DATE(Thang!$E$4,Thang!$C$4,AZ$2),Xuat!$D$5:$D$1000,Loc!$A448)</f>
        <v>0</v>
      </c>
      <c r="BA448" s="7">
        <f>SUMIFS(Xuat!$G$5:$G$1000,Xuat!$C$5:$C$1000,DATE(Thang!$E$4,Thang!$C$4,BA$2),Xuat!$D$5:$D$1000,Loc!$A448)</f>
        <v>0</v>
      </c>
      <c r="BB448" s="7">
        <f>SUMIFS(Xuat!$G$5:$G$1000,Xuat!$C$5:$C$1000,DATE(Thang!$E$4,Thang!$C$4,BB$2),Xuat!$D$5:$D$1000,Loc!$A448)</f>
        <v>0</v>
      </c>
      <c r="BC448" s="7">
        <f>SUMIFS(Xuat!$G$5:$G$1000,Xuat!$C$5:$C$1000,DATE(Thang!$E$4,Thang!$C$4,BC$2),Xuat!$D$5:$D$1000,Loc!$A448)</f>
        <v>0</v>
      </c>
      <c r="BD448" s="7">
        <f>SUMIFS(Xuat!$G$5:$G$1000,Xuat!$C$5:$C$1000,DATE(Thang!$E$4,Thang!$C$4,BD$2),Xuat!$D$5:$D$1000,Loc!$A448)</f>
        <v>0</v>
      </c>
      <c r="BE448" s="7">
        <f>SUMIFS(Xuat!$G$5:$G$1000,Xuat!$C$5:$C$1000,DATE(Thang!$E$4,Thang!$C$4,BE$2),Xuat!$D$5:$D$1000,Loc!$A448)</f>
        <v>0</v>
      </c>
      <c r="BF448" s="7">
        <f>SUMIFS(Xuat!$G$5:$G$1000,Xuat!$C$5:$C$1000,DATE(Thang!$E$4,Thang!$C$4,BF$2),Xuat!$D$5:$D$1000,Loc!$A448)</f>
        <v>0</v>
      </c>
      <c r="BG448" s="7">
        <f>SUMIFS(Xuat!$G$5:$G$1000,Xuat!$C$5:$C$1000,DATE(Thang!$E$4,Thang!$C$4,BG$2),Xuat!$D$5:$D$1000,Loc!$A448)</f>
        <v>0</v>
      </c>
      <c r="BH448" s="7">
        <f>SUMIFS(Xuat!$G$5:$G$1000,Xuat!$C$5:$C$1000,DATE(Thang!$E$4,Thang!$C$4,BH$2),Xuat!$D$5:$D$1000,Loc!$A448)</f>
        <v>0</v>
      </c>
      <c r="BI448" s="7">
        <f>SUMIFS(Xuat!$G$5:$G$1000,Xuat!$C$5:$C$1000,DATE(Thang!$E$4,Thang!$C$4,BI$2),Xuat!$D$5:$D$1000,Loc!$A448)</f>
        <v>0</v>
      </c>
      <c r="BJ448" s="7">
        <f>SUMIFS(Xuat!$G$5:$G$1000,Xuat!$C$5:$C$1000,DATE(Thang!$E$4,Thang!$C$4,BJ$2),Xuat!$D$5:$D$1000,Loc!$A448)</f>
        <v>0</v>
      </c>
      <c r="BK448" s="7">
        <f>SUMIFS(Xuat!$G$5:$G$1000,Xuat!$C$5:$C$1000,DATE(Thang!$E$4,Thang!$C$4,BK$2),Xuat!$D$5:$D$1000,Loc!$A448)</f>
        <v>0</v>
      </c>
      <c r="BL448" s="7">
        <f>SUMIFS(Xuat!$G$5:$G$1000,Xuat!$C$5:$C$1000,DATE(Thang!$E$4,Thang!$C$4,BL$2),Xuat!$D$5:$D$1000,Loc!$A448)</f>
        <v>0</v>
      </c>
      <c r="BM448" s="7">
        <f>SUMIFS(Xuat!$G$5:$G$1000,Xuat!$C$5:$C$1000,DATE(Thang!$E$4,Thang!$C$4,BM$2),Xuat!$D$5:$D$1000,Loc!$A448)</f>
        <v>0</v>
      </c>
      <c r="BN448" s="7">
        <f>SUMIFS(Xuat!$G$5:$G$1000,Xuat!$C$5:$C$1000,DATE(Thang!$E$4,Thang!$C$4,BN$2),Xuat!$D$5:$D$1000,Loc!$A448)</f>
        <v>0</v>
      </c>
      <c r="BO448" s="7">
        <f>SUMIFS(Xuat!$G$5:$G$1000,Xuat!$C$5:$C$1000,DATE(Thang!$E$4,Thang!$C$4,BO$2),Xuat!$D$5:$D$1000,Loc!$A448)</f>
        <v>0</v>
      </c>
      <c r="BP448" s="7">
        <f>SUMIFS(Xuat!$G$5:$G$1000,Xuat!$C$5:$C$1000,DATE(Thang!$E$4,Thang!$C$4,BP$2),Xuat!$D$5:$D$1000,Loc!$A448)</f>
        <v>0</v>
      </c>
      <c r="BQ448" s="7">
        <f>SUMIFS(Xuat!$G$5:$G$1000,Xuat!$C$5:$C$1000,DATE(Thang!$E$4,Thang!$C$4,BQ$2),Xuat!$D$5:$D$1000,Loc!$A448)</f>
        <v>0</v>
      </c>
      <c r="BR448" s="7">
        <f>SUMIFS(Xuat!$G$5:$G$1000,Xuat!$C$5:$C$1000,DATE(Thang!$E$4,Thang!$C$4,BR$2),Xuat!$D$5:$D$1000,Loc!$A448)</f>
        <v>0</v>
      </c>
      <c r="BS448" s="7">
        <f>SUMIFS(Xuat!$G$5:$G$1000,Xuat!$C$5:$C$1000,DATE(Thang!$E$4,Thang!$C$4,BS$2),Xuat!$D$5:$D$1000,Loc!$A448)</f>
        <v>0</v>
      </c>
    </row>
    <row r="449" spans="1:71" x14ac:dyDescent="0.2">
      <c r="A449" s="2">
        <f>DM!C449</f>
        <v>0</v>
      </c>
      <c r="B449" s="3">
        <f>VLOOKUP(A449,Tondau!$B$5:$F$500,3,0)</f>
        <v>0</v>
      </c>
      <c r="C449" s="3">
        <f>VLOOKUP(Tinhgiavon!A449,Tondau!$B$5:$E$500,4,0)</f>
        <v>0</v>
      </c>
      <c r="D449" s="3">
        <f t="shared" si="32"/>
        <v>0</v>
      </c>
      <c r="E449" s="3">
        <f>SUMIF(Nhap!$F$5:$F$1000,Tinhgiavon!A449,Nhap!$K$5:$K$1000)</f>
        <v>0</v>
      </c>
      <c r="F449" s="3">
        <f t="shared" si="33"/>
        <v>0</v>
      </c>
      <c r="G449" s="3">
        <f t="shared" si="34"/>
        <v>0</v>
      </c>
      <c r="H449" s="3">
        <f t="shared" si="35"/>
        <v>0</v>
      </c>
      <c r="I449" s="3">
        <f t="shared" si="36"/>
        <v>0</v>
      </c>
      <c r="J449" s="7">
        <f>SUMIFS(Nhap!$I$5:$I$1000,Nhap!$E$5:$E$1000,DATE(Thang!$E$4,Thang!$C$4,Loc!$F$2),Nhap!$F$5:$F$1000,Loc!A449)</f>
        <v>0</v>
      </c>
      <c r="K449" s="7">
        <f>SUMIFS(Nhap!$I$5:$I$1000,Nhap!$E$5:$E$1000,DATE(Thang!$E$4,Thang!$C$4,Loc!$G$2),Nhap!$F$5:$F$1000,Loc!A449)</f>
        <v>0</v>
      </c>
      <c r="L449" s="7">
        <f>SUMIFS(Nhap!$I$5:$I$1000,Nhap!$E$5:$E$1000,DATE(Thang!$E$4,Thang!$C$4,Loc!$H$2),Nhap!$F$5:$F$1000,Loc!A449)</f>
        <v>0</v>
      </c>
      <c r="M449" s="7">
        <f>SUMIFS(Nhap!$I$5:$I$1000,Nhap!$E$5:$E$1000,DATE(Thang!$E$4,Thang!$C$4,Loc!$I$2),Nhap!$F$5:$F$1000,Loc!A449)</f>
        <v>0</v>
      </c>
      <c r="N449" s="7">
        <f>SUMIFS(Nhap!$I$5:$I$1000,Nhap!$E$5:$E$1000,DATE(Thang!$E$4,Thang!$C$4,Loc!$J$2),Nhap!$F$5:$F$1000,Loc!A449)</f>
        <v>0</v>
      </c>
      <c r="O449" s="7">
        <f>SUMIFS(Nhap!$I$5:$I$1000,Nhap!$E$5:$E$1000,DATE(Thang!$E$4,Thang!$C$4,Loc!$K$2),Nhap!$F$5:$F$1000,Loc!A449)</f>
        <v>0</v>
      </c>
      <c r="P449" s="7">
        <f>SUMIFS(Nhap!$I$5:$I$1000,Nhap!$E$5:$E$1000,DATE(Thang!$E$4,Thang!$C$4,Loc!$L$2),Nhap!$F$5:$F$1000,Loc!A449)</f>
        <v>0</v>
      </c>
      <c r="Q449" s="7">
        <f>SUMIFS(Nhap!$I$5:$I$1000,Nhap!$E$5:$E$1000,DATE(Thang!$E$4,Thang!$C$4,Loc!$M$2),Nhap!$F$5:$F$1000,Loc!A449)</f>
        <v>0</v>
      </c>
      <c r="R449" s="7">
        <f>SUMIFS(Nhap!$I$5:$I$1000,Nhap!$E$5:$E$1000,DATE(Thang!$E$4,Thang!$C$4,Loc!$N$2),Nhap!$F$5:$F$1000,Loc!A449)</f>
        <v>0</v>
      </c>
      <c r="S449" s="7">
        <f>SUMIFS(Nhap!$I$5:$I$1000,Nhap!$E$5:$E$1000,DATE(Thang!$E$4,Thang!$C$4,Loc!$O$2),Nhap!$F$5:$F$1000,Loc!A449)</f>
        <v>0</v>
      </c>
      <c r="T449" s="7">
        <f>SUMIFS(Nhap!$I$5:$I$1000,Nhap!$E$5:$E$1000,DATE(Thang!$E$4,Thang!$C$4,Loc!$P$2),Nhap!$F$5:$F$1000,Loc!A449)</f>
        <v>0</v>
      </c>
      <c r="U449" s="7">
        <f>SUMIFS(Nhap!$I$5:$I$1000,Nhap!$E$5:$E$1000,DATE(Thang!$E$4,Thang!$C$4,Loc!$Q$2),Nhap!$F$5:$F$1000,Loc!A449)</f>
        <v>0</v>
      </c>
      <c r="V449" s="7">
        <f>SUMIFS(Nhap!$I$5:$I$1000,Nhap!$E$5:$E$1000,DATE(Thang!$E$4,Thang!$C$4,Loc!$R$2),Nhap!$F$5:$F$1000,Loc!A449)</f>
        <v>0</v>
      </c>
      <c r="W449" s="7">
        <f>SUMIFS(Nhap!$I$5:$I$1000,Nhap!$E$5:$E$1000,DATE(Thang!$E$4,Thang!$C$4,Loc!$S$2),Nhap!$F$5:$F$1000,Loc!A449)</f>
        <v>0</v>
      </c>
      <c r="X449" s="7">
        <f>SUMIFS(Nhap!$I$5:$I$1000,Nhap!$E$5:$E$1000,DATE(Thang!$E$4,Thang!$C$4,Loc!$T$2),Nhap!$F$5:$F$1000,Loc!A449)</f>
        <v>0</v>
      </c>
      <c r="Y449" s="7">
        <f>SUMIFS(Nhap!$I$5:$I$1000,Nhap!$E$5:$E$1000,DATE(Thang!$E$4,Thang!$C$4,Loc!$U$2),Nhap!$F$5:$F$1000,Loc!A449)</f>
        <v>0</v>
      </c>
      <c r="Z449" s="7">
        <f>SUMIFS(Nhap!$I$5:$I$1000,Nhap!$E$5:$E$1000,DATE(Thang!$E$4,Thang!$C$4,Loc!$V$2),Nhap!$F$5:$F$1000,Loc!A449)</f>
        <v>0</v>
      </c>
      <c r="AA449" s="7">
        <f>SUMIFS(Nhap!$I$5:$I$1000,Nhap!$E$5:$E$1000,DATE(Thang!$E$4,Thang!$C$4,Loc!$W$2),Nhap!$F$5:$F$1000,Loc!A449)</f>
        <v>0</v>
      </c>
      <c r="AB449" s="7">
        <f>SUMIFS(Nhap!$I$5:$I$1000,Nhap!$E$5:$E$1000,DATE(Thang!$E$4,Thang!$C$4,Loc!$X$2),Nhap!$F$5:$F$1000,Loc!A449)</f>
        <v>0</v>
      </c>
      <c r="AC449" s="7">
        <f>SUMIFS(Nhap!$I$5:$I$1000,Nhap!$E$5:$E$1000,DATE(Thang!$E$4,Thang!$C$4,Loc!$Y$2),Nhap!$F$5:$F$1000,Loc!A449)</f>
        <v>0</v>
      </c>
      <c r="AD449" s="7">
        <f>SUMIFS(Nhap!$I$5:$I$1000,Nhap!$E$5:$E$1000,DATE(Thang!$E$4,Thang!$C$4,Loc!$Z$2),Nhap!$F$5:$F$1000,Loc!A449)</f>
        <v>0</v>
      </c>
      <c r="AE449" s="7">
        <f>SUMIFS(Nhap!$I$5:$I$1000,Nhap!$E$5:$E$1000,DATE(Thang!$E$4,Thang!$C$4,Loc!$AA$2),Nhap!$F$5:$F$1000,Loc!A449)</f>
        <v>0</v>
      </c>
      <c r="AF449" s="7">
        <f>SUMIFS(Nhap!$I$5:$I$1000,Nhap!$E$5:$E$1000,DATE(Thang!$E$4,Thang!$C$4,Loc!$AB$2),Nhap!$F$5:$F$1000,Loc!A449)</f>
        <v>0</v>
      </c>
      <c r="AG449" s="7">
        <f>SUMIFS(Nhap!$I$5:$I$1000,Nhap!$E$5:$E$1000,DATE(Thang!$E$4,Thang!$C$4,Loc!$AC$2),Nhap!$F$5:$F$1000,Loc!A449)</f>
        <v>0</v>
      </c>
      <c r="AH449" s="7">
        <f>SUMIFS(Nhap!$I$5:$I$1000,Nhap!$E$5:$E$1000,DATE(Thang!$E$4,Thang!$C$4,Loc!$AD$2),Nhap!$F$5:$F$1000,Loc!$A$5)</f>
        <v>0</v>
      </c>
      <c r="AI449" s="7">
        <f>SUMIFS(Nhap!$I$5:$I$1000,Nhap!$E$5:$E$1000,DATE(Thang!$E$4,Thang!$C$4,Loc!$AE$2),Nhap!$F$5:$F$1000,Loc!A449)</f>
        <v>0</v>
      </c>
      <c r="AJ449" s="7">
        <f>SUMIFS(Nhap!$I$5:$I$1000,Nhap!$E$5:$E$1000,DATE(Thang!$E$4,Thang!$C$4,Loc!$AF$2),Nhap!$F$5:$F$1000,Loc!A449)</f>
        <v>0</v>
      </c>
      <c r="AK449" s="7">
        <f>SUMIFS(Nhap!$I$5:$I$1000,Nhap!$E$5:$E$1000,DATE(Thang!$E$4,Thang!$C$4,Loc!$AG$2),Nhap!$F$5:$F$1000,Loc!A449)</f>
        <v>0</v>
      </c>
      <c r="AL449" s="7">
        <f>SUMIFS(Nhap!$I$5:$I$1000,Nhap!$E$5:$E$1000,DATE(Thang!$E$4,Thang!$C$4,Loc!$AH$2),Nhap!$F$5:$F$1000,Loc!A449)</f>
        <v>0</v>
      </c>
      <c r="AM449" s="7">
        <f>SUMIFS(Nhap!$I$5:$I$1000,Nhap!$E$5:$E$1000,DATE(Thang!$E$4,Thang!$C$4,Loc!$AI$2),Nhap!$F$5:$F$1000,Loc!A449)</f>
        <v>0</v>
      </c>
      <c r="AN449" s="7">
        <f>SUMIFS(Nhap!$I$5:$I$1000,Nhap!$E$5:$E$1000,DATE(Thang!$E$4,Thang!$C$4,Loc!$AJ$2),Nhap!$F$5:$F$1000,Loc!A449)</f>
        <v>0</v>
      </c>
      <c r="AO449" s="7">
        <f>SUMIFS(Xuat!$G$5:$G$1000,Xuat!$C$5:$C$1000,DATE(Thang!$E$4,Thang!$C$4,AO$2),Xuat!$D$5:$D$1000,Loc!$A449)</f>
        <v>0</v>
      </c>
      <c r="AP449" s="7">
        <f>SUMIFS(Xuat!$G$5:$G$1000,Xuat!$C$5:$C$1000,DATE(Thang!$E$4,Thang!$C$4,AP$2),Xuat!$D$5:$D$1000,Loc!$A449)</f>
        <v>0</v>
      </c>
      <c r="AQ449" s="7">
        <f>SUMIFS(Xuat!$G$5:$G$1000,Xuat!$C$5:$C$1000,DATE(Thang!$E$4,Thang!$C$4,AQ$2),Xuat!$D$5:$D$1000,Loc!$A449)</f>
        <v>0</v>
      </c>
      <c r="AR449" s="7">
        <f>SUMIFS(Xuat!$G$5:$G$1000,Xuat!$C$5:$C$1000,DATE(Thang!$E$4,Thang!$C$4,AR$2),Xuat!$D$5:$D$1000,Loc!$A449)</f>
        <v>0</v>
      </c>
      <c r="AS449" s="7">
        <f>SUMIFS(Xuat!$G$5:$G$1000,Xuat!$C$5:$C$1000,DATE(Thang!$E$4,Thang!$C$4,AS$2),Xuat!$D$5:$D$1000,Loc!$A449)</f>
        <v>0</v>
      </c>
      <c r="AT449" s="7">
        <f>SUMIFS(Xuat!$G$5:$G$1000,Xuat!$C$5:$C$1000,DATE(Thang!$E$4,Thang!$C$4,AT$2),Xuat!$D$5:$D$1000,Loc!$A449)</f>
        <v>0</v>
      </c>
      <c r="AU449" s="7">
        <f>SUMIFS(Xuat!$G$5:$G$1000,Xuat!$C$5:$C$1000,DATE(Thang!$E$4,Thang!$C$4,AU$2),Xuat!$D$5:$D$1000,Loc!$A449)</f>
        <v>0</v>
      </c>
      <c r="AV449" s="7">
        <f>SUMIFS(Xuat!$G$5:$G$1000,Xuat!$C$5:$C$1000,DATE(Thang!$E$4,Thang!$C$4,AV$2),Xuat!$D$5:$D$1000,Loc!$A449)</f>
        <v>0</v>
      </c>
      <c r="AW449" s="7">
        <f>SUMIFS(Xuat!$G$5:$G$1000,Xuat!$C$5:$C$1000,DATE(Thang!$E$4,Thang!$C$4,AW$2),Xuat!$D$5:$D$1000,Loc!$A449)</f>
        <v>0</v>
      </c>
      <c r="AX449" s="7">
        <f>SUMIFS(Xuat!$G$5:$G$1000,Xuat!$C$5:$C$1000,DATE(Thang!$E$4,Thang!$C$4,AX$2),Xuat!$D$5:$D$1000,Loc!$A449)</f>
        <v>0</v>
      </c>
      <c r="AY449" s="7">
        <f>SUMIFS(Xuat!$G$5:$G$1000,Xuat!$C$5:$C$1000,DATE(Thang!$E$4,Thang!$C$4,AY$2),Xuat!$D$5:$D$1000,Loc!$A449)</f>
        <v>0</v>
      </c>
      <c r="AZ449" s="7">
        <f>SUMIFS(Xuat!$G$5:$G$1000,Xuat!$C$5:$C$1000,DATE(Thang!$E$4,Thang!$C$4,AZ$2),Xuat!$D$5:$D$1000,Loc!$A449)</f>
        <v>0</v>
      </c>
      <c r="BA449" s="7">
        <f>SUMIFS(Xuat!$G$5:$G$1000,Xuat!$C$5:$C$1000,DATE(Thang!$E$4,Thang!$C$4,BA$2),Xuat!$D$5:$D$1000,Loc!$A449)</f>
        <v>0</v>
      </c>
      <c r="BB449" s="7">
        <f>SUMIFS(Xuat!$G$5:$G$1000,Xuat!$C$5:$C$1000,DATE(Thang!$E$4,Thang!$C$4,BB$2),Xuat!$D$5:$D$1000,Loc!$A449)</f>
        <v>0</v>
      </c>
      <c r="BC449" s="7">
        <f>SUMIFS(Xuat!$G$5:$G$1000,Xuat!$C$5:$C$1000,DATE(Thang!$E$4,Thang!$C$4,BC$2),Xuat!$D$5:$D$1000,Loc!$A449)</f>
        <v>0</v>
      </c>
      <c r="BD449" s="7">
        <f>SUMIFS(Xuat!$G$5:$G$1000,Xuat!$C$5:$C$1000,DATE(Thang!$E$4,Thang!$C$4,BD$2),Xuat!$D$5:$D$1000,Loc!$A449)</f>
        <v>0</v>
      </c>
      <c r="BE449" s="7">
        <f>SUMIFS(Xuat!$G$5:$G$1000,Xuat!$C$5:$C$1000,DATE(Thang!$E$4,Thang!$C$4,BE$2),Xuat!$D$5:$D$1000,Loc!$A449)</f>
        <v>0</v>
      </c>
      <c r="BF449" s="7">
        <f>SUMIFS(Xuat!$G$5:$G$1000,Xuat!$C$5:$C$1000,DATE(Thang!$E$4,Thang!$C$4,BF$2),Xuat!$D$5:$D$1000,Loc!$A449)</f>
        <v>0</v>
      </c>
      <c r="BG449" s="7">
        <f>SUMIFS(Xuat!$G$5:$G$1000,Xuat!$C$5:$C$1000,DATE(Thang!$E$4,Thang!$C$4,BG$2),Xuat!$D$5:$D$1000,Loc!$A449)</f>
        <v>0</v>
      </c>
      <c r="BH449" s="7">
        <f>SUMIFS(Xuat!$G$5:$G$1000,Xuat!$C$5:$C$1000,DATE(Thang!$E$4,Thang!$C$4,BH$2),Xuat!$D$5:$D$1000,Loc!$A449)</f>
        <v>0</v>
      </c>
      <c r="BI449" s="7">
        <f>SUMIFS(Xuat!$G$5:$G$1000,Xuat!$C$5:$C$1000,DATE(Thang!$E$4,Thang!$C$4,BI$2),Xuat!$D$5:$D$1000,Loc!$A449)</f>
        <v>0</v>
      </c>
      <c r="BJ449" s="7">
        <f>SUMIFS(Xuat!$G$5:$G$1000,Xuat!$C$5:$C$1000,DATE(Thang!$E$4,Thang!$C$4,BJ$2),Xuat!$D$5:$D$1000,Loc!$A449)</f>
        <v>0</v>
      </c>
      <c r="BK449" s="7">
        <f>SUMIFS(Xuat!$G$5:$G$1000,Xuat!$C$5:$C$1000,DATE(Thang!$E$4,Thang!$C$4,BK$2),Xuat!$D$5:$D$1000,Loc!$A449)</f>
        <v>0</v>
      </c>
      <c r="BL449" s="7">
        <f>SUMIFS(Xuat!$G$5:$G$1000,Xuat!$C$5:$C$1000,DATE(Thang!$E$4,Thang!$C$4,BL$2),Xuat!$D$5:$D$1000,Loc!$A449)</f>
        <v>0</v>
      </c>
      <c r="BM449" s="7">
        <f>SUMIFS(Xuat!$G$5:$G$1000,Xuat!$C$5:$C$1000,DATE(Thang!$E$4,Thang!$C$4,BM$2),Xuat!$D$5:$D$1000,Loc!$A449)</f>
        <v>0</v>
      </c>
      <c r="BN449" s="7">
        <f>SUMIFS(Xuat!$G$5:$G$1000,Xuat!$C$5:$C$1000,DATE(Thang!$E$4,Thang!$C$4,BN$2),Xuat!$D$5:$D$1000,Loc!$A449)</f>
        <v>0</v>
      </c>
      <c r="BO449" s="7">
        <f>SUMIFS(Xuat!$G$5:$G$1000,Xuat!$C$5:$C$1000,DATE(Thang!$E$4,Thang!$C$4,BO$2),Xuat!$D$5:$D$1000,Loc!$A449)</f>
        <v>0</v>
      </c>
      <c r="BP449" s="7">
        <f>SUMIFS(Xuat!$G$5:$G$1000,Xuat!$C$5:$C$1000,DATE(Thang!$E$4,Thang!$C$4,BP$2),Xuat!$D$5:$D$1000,Loc!$A449)</f>
        <v>0</v>
      </c>
      <c r="BQ449" s="7">
        <f>SUMIFS(Xuat!$G$5:$G$1000,Xuat!$C$5:$C$1000,DATE(Thang!$E$4,Thang!$C$4,BQ$2),Xuat!$D$5:$D$1000,Loc!$A449)</f>
        <v>0</v>
      </c>
      <c r="BR449" s="7">
        <f>SUMIFS(Xuat!$G$5:$G$1000,Xuat!$C$5:$C$1000,DATE(Thang!$E$4,Thang!$C$4,BR$2),Xuat!$D$5:$D$1000,Loc!$A449)</f>
        <v>0</v>
      </c>
      <c r="BS449" s="7">
        <f>SUMIFS(Xuat!$G$5:$G$1000,Xuat!$C$5:$C$1000,DATE(Thang!$E$4,Thang!$C$4,BS$2),Xuat!$D$5:$D$1000,Loc!$A449)</f>
        <v>0</v>
      </c>
    </row>
    <row r="450" spans="1:71" x14ac:dyDescent="0.2">
      <c r="A450" s="2">
        <f>DM!C450</f>
        <v>0</v>
      </c>
      <c r="B450" s="3">
        <f>VLOOKUP(A450,Tondau!$B$5:$F$500,3,0)</f>
        <v>0</v>
      </c>
      <c r="C450" s="3">
        <f>VLOOKUP(Tinhgiavon!A450,Tondau!$B$5:$E$500,4,0)</f>
        <v>0</v>
      </c>
      <c r="D450" s="3">
        <f t="shared" si="32"/>
        <v>0</v>
      </c>
      <c r="E450" s="3">
        <f>SUMIF(Nhap!$F$5:$F$1000,Tinhgiavon!A450,Nhap!$K$5:$K$1000)</f>
        <v>0</v>
      </c>
      <c r="F450" s="3">
        <f t="shared" si="33"/>
        <v>0</v>
      </c>
      <c r="G450" s="3">
        <f t="shared" si="34"/>
        <v>0</v>
      </c>
      <c r="H450" s="3">
        <f t="shared" si="35"/>
        <v>0</v>
      </c>
      <c r="I450" s="3">
        <f t="shared" si="36"/>
        <v>0</v>
      </c>
      <c r="J450" s="7">
        <f>SUMIFS(Nhap!$I$5:$I$1000,Nhap!$E$5:$E$1000,DATE(Thang!$E$4,Thang!$C$4,Loc!$F$2),Nhap!$F$5:$F$1000,Loc!A450)</f>
        <v>0</v>
      </c>
      <c r="K450" s="7">
        <f>SUMIFS(Nhap!$I$5:$I$1000,Nhap!$E$5:$E$1000,DATE(Thang!$E$4,Thang!$C$4,Loc!$G$2),Nhap!$F$5:$F$1000,Loc!A450)</f>
        <v>0</v>
      </c>
      <c r="L450" s="7">
        <f>SUMIFS(Nhap!$I$5:$I$1000,Nhap!$E$5:$E$1000,DATE(Thang!$E$4,Thang!$C$4,Loc!$H$2),Nhap!$F$5:$F$1000,Loc!A450)</f>
        <v>0</v>
      </c>
      <c r="M450" s="7">
        <f>SUMIFS(Nhap!$I$5:$I$1000,Nhap!$E$5:$E$1000,DATE(Thang!$E$4,Thang!$C$4,Loc!$I$2),Nhap!$F$5:$F$1000,Loc!A450)</f>
        <v>0</v>
      </c>
      <c r="N450" s="7">
        <f>SUMIFS(Nhap!$I$5:$I$1000,Nhap!$E$5:$E$1000,DATE(Thang!$E$4,Thang!$C$4,Loc!$J$2),Nhap!$F$5:$F$1000,Loc!A450)</f>
        <v>0</v>
      </c>
      <c r="O450" s="7">
        <f>SUMIFS(Nhap!$I$5:$I$1000,Nhap!$E$5:$E$1000,DATE(Thang!$E$4,Thang!$C$4,Loc!$K$2),Nhap!$F$5:$F$1000,Loc!A450)</f>
        <v>0</v>
      </c>
      <c r="P450" s="7">
        <f>SUMIFS(Nhap!$I$5:$I$1000,Nhap!$E$5:$E$1000,DATE(Thang!$E$4,Thang!$C$4,Loc!$L$2),Nhap!$F$5:$F$1000,Loc!A450)</f>
        <v>0</v>
      </c>
      <c r="Q450" s="7">
        <f>SUMIFS(Nhap!$I$5:$I$1000,Nhap!$E$5:$E$1000,DATE(Thang!$E$4,Thang!$C$4,Loc!$M$2),Nhap!$F$5:$F$1000,Loc!A450)</f>
        <v>0</v>
      </c>
      <c r="R450" s="7">
        <f>SUMIFS(Nhap!$I$5:$I$1000,Nhap!$E$5:$E$1000,DATE(Thang!$E$4,Thang!$C$4,Loc!$N$2),Nhap!$F$5:$F$1000,Loc!A450)</f>
        <v>0</v>
      </c>
      <c r="S450" s="7">
        <f>SUMIFS(Nhap!$I$5:$I$1000,Nhap!$E$5:$E$1000,DATE(Thang!$E$4,Thang!$C$4,Loc!$O$2),Nhap!$F$5:$F$1000,Loc!A450)</f>
        <v>0</v>
      </c>
      <c r="T450" s="7">
        <f>SUMIFS(Nhap!$I$5:$I$1000,Nhap!$E$5:$E$1000,DATE(Thang!$E$4,Thang!$C$4,Loc!$P$2),Nhap!$F$5:$F$1000,Loc!A450)</f>
        <v>0</v>
      </c>
      <c r="U450" s="7">
        <f>SUMIFS(Nhap!$I$5:$I$1000,Nhap!$E$5:$E$1000,DATE(Thang!$E$4,Thang!$C$4,Loc!$Q$2),Nhap!$F$5:$F$1000,Loc!A450)</f>
        <v>0</v>
      </c>
      <c r="V450" s="7">
        <f>SUMIFS(Nhap!$I$5:$I$1000,Nhap!$E$5:$E$1000,DATE(Thang!$E$4,Thang!$C$4,Loc!$R$2),Nhap!$F$5:$F$1000,Loc!A450)</f>
        <v>0</v>
      </c>
      <c r="W450" s="7">
        <f>SUMIFS(Nhap!$I$5:$I$1000,Nhap!$E$5:$E$1000,DATE(Thang!$E$4,Thang!$C$4,Loc!$S$2),Nhap!$F$5:$F$1000,Loc!A450)</f>
        <v>0</v>
      </c>
      <c r="X450" s="7">
        <f>SUMIFS(Nhap!$I$5:$I$1000,Nhap!$E$5:$E$1000,DATE(Thang!$E$4,Thang!$C$4,Loc!$T$2),Nhap!$F$5:$F$1000,Loc!A450)</f>
        <v>0</v>
      </c>
      <c r="Y450" s="7">
        <f>SUMIFS(Nhap!$I$5:$I$1000,Nhap!$E$5:$E$1000,DATE(Thang!$E$4,Thang!$C$4,Loc!$U$2),Nhap!$F$5:$F$1000,Loc!A450)</f>
        <v>0</v>
      </c>
      <c r="Z450" s="7">
        <f>SUMIFS(Nhap!$I$5:$I$1000,Nhap!$E$5:$E$1000,DATE(Thang!$E$4,Thang!$C$4,Loc!$V$2),Nhap!$F$5:$F$1000,Loc!A450)</f>
        <v>0</v>
      </c>
      <c r="AA450" s="7">
        <f>SUMIFS(Nhap!$I$5:$I$1000,Nhap!$E$5:$E$1000,DATE(Thang!$E$4,Thang!$C$4,Loc!$W$2),Nhap!$F$5:$F$1000,Loc!A450)</f>
        <v>0</v>
      </c>
      <c r="AB450" s="7">
        <f>SUMIFS(Nhap!$I$5:$I$1000,Nhap!$E$5:$E$1000,DATE(Thang!$E$4,Thang!$C$4,Loc!$X$2),Nhap!$F$5:$F$1000,Loc!A450)</f>
        <v>0</v>
      </c>
      <c r="AC450" s="7">
        <f>SUMIFS(Nhap!$I$5:$I$1000,Nhap!$E$5:$E$1000,DATE(Thang!$E$4,Thang!$C$4,Loc!$Y$2),Nhap!$F$5:$F$1000,Loc!A450)</f>
        <v>0</v>
      </c>
      <c r="AD450" s="7">
        <f>SUMIFS(Nhap!$I$5:$I$1000,Nhap!$E$5:$E$1000,DATE(Thang!$E$4,Thang!$C$4,Loc!$Z$2),Nhap!$F$5:$F$1000,Loc!A450)</f>
        <v>0</v>
      </c>
      <c r="AE450" s="7">
        <f>SUMIFS(Nhap!$I$5:$I$1000,Nhap!$E$5:$E$1000,DATE(Thang!$E$4,Thang!$C$4,Loc!$AA$2),Nhap!$F$5:$F$1000,Loc!A450)</f>
        <v>0</v>
      </c>
      <c r="AF450" s="7">
        <f>SUMIFS(Nhap!$I$5:$I$1000,Nhap!$E$5:$E$1000,DATE(Thang!$E$4,Thang!$C$4,Loc!$AB$2),Nhap!$F$5:$F$1000,Loc!A450)</f>
        <v>0</v>
      </c>
      <c r="AG450" s="7">
        <f>SUMIFS(Nhap!$I$5:$I$1000,Nhap!$E$5:$E$1000,DATE(Thang!$E$4,Thang!$C$4,Loc!$AC$2),Nhap!$F$5:$F$1000,Loc!A450)</f>
        <v>0</v>
      </c>
      <c r="AH450" s="7">
        <f>SUMIFS(Nhap!$I$5:$I$1000,Nhap!$E$5:$E$1000,DATE(Thang!$E$4,Thang!$C$4,Loc!$AD$2),Nhap!$F$5:$F$1000,Loc!$A$5)</f>
        <v>0</v>
      </c>
      <c r="AI450" s="7">
        <f>SUMIFS(Nhap!$I$5:$I$1000,Nhap!$E$5:$E$1000,DATE(Thang!$E$4,Thang!$C$4,Loc!$AE$2),Nhap!$F$5:$F$1000,Loc!A450)</f>
        <v>0</v>
      </c>
      <c r="AJ450" s="7">
        <f>SUMIFS(Nhap!$I$5:$I$1000,Nhap!$E$5:$E$1000,DATE(Thang!$E$4,Thang!$C$4,Loc!$AF$2),Nhap!$F$5:$F$1000,Loc!A450)</f>
        <v>0</v>
      </c>
      <c r="AK450" s="7">
        <f>SUMIFS(Nhap!$I$5:$I$1000,Nhap!$E$5:$E$1000,DATE(Thang!$E$4,Thang!$C$4,Loc!$AG$2),Nhap!$F$5:$F$1000,Loc!A450)</f>
        <v>0</v>
      </c>
      <c r="AL450" s="7">
        <f>SUMIFS(Nhap!$I$5:$I$1000,Nhap!$E$5:$E$1000,DATE(Thang!$E$4,Thang!$C$4,Loc!$AH$2),Nhap!$F$5:$F$1000,Loc!A450)</f>
        <v>0</v>
      </c>
      <c r="AM450" s="7">
        <f>SUMIFS(Nhap!$I$5:$I$1000,Nhap!$E$5:$E$1000,DATE(Thang!$E$4,Thang!$C$4,Loc!$AI$2),Nhap!$F$5:$F$1000,Loc!A450)</f>
        <v>0</v>
      </c>
      <c r="AN450" s="7">
        <f>SUMIFS(Nhap!$I$5:$I$1000,Nhap!$E$5:$E$1000,DATE(Thang!$E$4,Thang!$C$4,Loc!$AJ$2),Nhap!$F$5:$F$1000,Loc!A450)</f>
        <v>0</v>
      </c>
      <c r="AO450" s="7">
        <f>SUMIFS(Xuat!$G$5:$G$1000,Xuat!$C$5:$C$1000,DATE(Thang!$E$4,Thang!$C$4,AO$2),Xuat!$D$5:$D$1000,Loc!$A450)</f>
        <v>0</v>
      </c>
      <c r="AP450" s="7">
        <f>SUMIFS(Xuat!$G$5:$G$1000,Xuat!$C$5:$C$1000,DATE(Thang!$E$4,Thang!$C$4,AP$2),Xuat!$D$5:$D$1000,Loc!$A450)</f>
        <v>0</v>
      </c>
      <c r="AQ450" s="7">
        <f>SUMIFS(Xuat!$G$5:$G$1000,Xuat!$C$5:$C$1000,DATE(Thang!$E$4,Thang!$C$4,AQ$2),Xuat!$D$5:$D$1000,Loc!$A450)</f>
        <v>0</v>
      </c>
      <c r="AR450" s="7">
        <f>SUMIFS(Xuat!$G$5:$G$1000,Xuat!$C$5:$C$1000,DATE(Thang!$E$4,Thang!$C$4,AR$2),Xuat!$D$5:$D$1000,Loc!$A450)</f>
        <v>0</v>
      </c>
      <c r="AS450" s="7">
        <f>SUMIFS(Xuat!$G$5:$G$1000,Xuat!$C$5:$C$1000,DATE(Thang!$E$4,Thang!$C$4,AS$2),Xuat!$D$5:$D$1000,Loc!$A450)</f>
        <v>0</v>
      </c>
      <c r="AT450" s="7">
        <f>SUMIFS(Xuat!$G$5:$G$1000,Xuat!$C$5:$C$1000,DATE(Thang!$E$4,Thang!$C$4,AT$2),Xuat!$D$5:$D$1000,Loc!$A450)</f>
        <v>0</v>
      </c>
      <c r="AU450" s="7">
        <f>SUMIFS(Xuat!$G$5:$G$1000,Xuat!$C$5:$C$1000,DATE(Thang!$E$4,Thang!$C$4,AU$2),Xuat!$D$5:$D$1000,Loc!$A450)</f>
        <v>0</v>
      </c>
      <c r="AV450" s="7">
        <f>SUMIFS(Xuat!$G$5:$G$1000,Xuat!$C$5:$C$1000,DATE(Thang!$E$4,Thang!$C$4,AV$2),Xuat!$D$5:$D$1000,Loc!$A450)</f>
        <v>0</v>
      </c>
      <c r="AW450" s="7">
        <f>SUMIFS(Xuat!$G$5:$G$1000,Xuat!$C$5:$C$1000,DATE(Thang!$E$4,Thang!$C$4,AW$2),Xuat!$D$5:$D$1000,Loc!$A450)</f>
        <v>0</v>
      </c>
      <c r="AX450" s="7">
        <f>SUMIFS(Xuat!$G$5:$G$1000,Xuat!$C$5:$C$1000,DATE(Thang!$E$4,Thang!$C$4,AX$2),Xuat!$D$5:$D$1000,Loc!$A450)</f>
        <v>0</v>
      </c>
      <c r="AY450" s="7">
        <f>SUMIFS(Xuat!$G$5:$G$1000,Xuat!$C$5:$C$1000,DATE(Thang!$E$4,Thang!$C$4,AY$2),Xuat!$D$5:$D$1000,Loc!$A450)</f>
        <v>0</v>
      </c>
      <c r="AZ450" s="7">
        <f>SUMIFS(Xuat!$G$5:$G$1000,Xuat!$C$5:$C$1000,DATE(Thang!$E$4,Thang!$C$4,AZ$2),Xuat!$D$5:$D$1000,Loc!$A450)</f>
        <v>0</v>
      </c>
      <c r="BA450" s="7">
        <f>SUMIFS(Xuat!$G$5:$G$1000,Xuat!$C$5:$C$1000,DATE(Thang!$E$4,Thang!$C$4,BA$2),Xuat!$D$5:$D$1000,Loc!$A450)</f>
        <v>0</v>
      </c>
      <c r="BB450" s="7">
        <f>SUMIFS(Xuat!$G$5:$G$1000,Xuat!$C$5:$C$1000,DATE(Thang!$E$4,Thang!$C$4,BB$2),Xuat!$D$5:$D$1000,Loc!$A450)</f>
        <v>0</v>
      </c>
      <c r="BC450" s="7">
        <f>SUMIFS(Xuat!$G$5:$G$1000,Xuat!$C$5:$C$1000,DATE(Thang!$E$4,Thang!$C$4,BC$2),Xuat!$D$5:$D$1000,Loc!$A450)</f>
        <v>0</v>
      </c>
      <c r="BD450" s="7">
        <f>SUMIFS(Xuat!$G$5:$G$1000,Xuat!$C$5:$C$1000,DATE(Thang!$E$4,Thang!$C$4,BD$2),Xuat!$D$5:$D$1000,Loc!$A450)</f>
        <v>0</v>
      </c>
      <c r="BE450" s="7">
        <f>SUMIFS(Xuat!$G$5:$G$1000,Xuat!$C$5:$C$1000,DATE(Thang!$E$4,Thang!$C$4,BE$2),Xuat!$D$5:$D$1000,Loc!$A450)</f>
        <v>0</v>
      </c>
      <c r="BF450" s="7">
        <f>SUMIFS(Xuat!$G$5:$G$1000,Xuat!$C$5:$C$1000,DATE(Thang!$E$4,Thang!$C$4,BF$2),Xuat!$D$5:$D$1000,Loc!$A450)</f>
        <v>0</v>
      </c>
      <c r="BG450" s="7">
        <f>SUMIFS(Xuat!$G$5:$G$1000,Xuat!$C$5:$C$1000,DATE(Thang!$E$4,Thang!$C$4,BG$2),Xuat!$D$5:$D$1000,Loc!$A450)</f>
        <v>0</v>
      </c>
      <c r="BH450" s="7">
        <f>SUMIFS(Xuat!$G$5:$G$1000,Xuat!$C$5:$C$1000,DATE(Thang!$E$4,Thang!$C$4,BH$2),Xuat!$D$5:$D$1000,Loc!$A450)</f>
        <v>0</v>
      </c>
      <c r="BI450" s="7">
        <f>SUMIFS(Xuat!$G$5:$G$1000,Xuat!$C$5:$C$1000,DATE(Thang!$E$4,Thang!$C$4,BI$2),Xuat!$D$5:$D$1000,Loc!$A450)</f>
        <v>0</v>
      </c>
      <c r="BJ450" s="7">
        <f>SUMIFS(Xuat!$G$5:$G$1000,Xuat!$C$5:$C$1000,DATE(Thang!$E$4,Thang!$C$4,BJ$2),Xuat!$D$5:$D$1000,Loc!$A450)</f>
        <v>0</v>
      </c>
      <c r="BK450" s="7">
        <f>SUMIFS(Xuat!$G$5:$G$1000,Xuat!$C$5:$C$1000,DATE(Thang!$E$4,Thang!$C$4,BK$2),Xuat!$D$5:$D$1000,Loc!$A450)</f>
        <v>0</v>
      </c>
      <c r="BL450" s="7">
        <f>SUMIFS(Xuat!$G$5:$G$1000,Xuat!$C$5:$C$1000,DATE(Thang!$E$4,Thang!$C$4,BL$2),Xuat!$D$5:$D$1000,Loc!$A450)</f>
        <v>0</v>
      </c>
      <c r="BM450" s="7">
        <f>SUMIFS(Xuat!$G$5:$G$1000,Xuat!$C$5:$C$1000,DATE(Thang!$E$4,Thang!$C$4,BM$2),Xuat!$D$5:$D$1000,Loc!$A450)</f>
        <v>0</v>
      </c>
      <c r="BN450" s="7">
        <f>SUMIFS(Xuat!$G$5:$G$1000,Xuat!$C$5:$C$1000,DATE(Thang!$E$4,Thang!$C$4,BN$2),Xuat!$D$5:$D$1000,Loc!$A450)</f>
        <v>0</v>
      </c>
      <c r="BO450" s="7">
        <f>SUMIFS(Xuat!$G$5:$G$1000,Xuat!$C$5:$C$1000,DATE(Thang!$E$4,Thang!$C$4,BO$2),Xuat!$D$5:$D$1000,Loc!$A450)</f>
        <v>0</v>
      </c>
      <c r="BP450" s="7">
        <f>SUMIFS(Xuat!$G$5:$G$1000,Xuat!$C$5:$C$1000,DATE(Thang!$E$4,Thang!$C$4,BP$2),Xuat!$D$5:$D$1000,Loc!$A450)</f>
        <v>0</v>
      </c>
      <c r="BQ450" s="7">
        <f>SUMIFS(Xuat!$G$5:$G$1000,Xuat!$C$5:$C$1000,DATE(Thang!$E$4,Thang!$C$4,BQ$2),Xuat!$D$5:$D$1000,Loc!$A450)</f>
        <v>0</v>
      </c>
      <c r="BR450" s="7">
        <f>SUMIFS(Xuat!$G$5:$G$1000,Xuat!$C$5:$C$1000,DATE(Thang!$E$4,Thang!$C$4,BR$2),Xuat!$D$5:$D$1000,Loc!$A450)</f>
        <v>0</v>
      </c>
      <c r="BS450" s="7">
        <f>SUMIFS(Xuat!$G$5:$G$1000,Xuat!$C$5:$C$1000,DATE(Thang!$E$4,Thang!$C$4,BS$2),Xuat!$D$5:$D$1000,Loc!$A450)</f>
        <v>0</v>
      </c>
    </row>
    <row r="451" spans="1:71" x14ac:dyDescent="0.2">
      <c r="A451" s="2">
        <f>DM!C451</f>
        <v>0</v>
      </c>
      <c r="B451" s="3">
        <f>VLOOKUP(A451,Tondau!$B$5:$F$500,3,0)</f>
        <v>0</v>
      </c>
      <c r="C451" s="3">
        <f>VLOOKUP(Tinhgiavon!A451,Tondau!$B$5:$E$500,4,0)</f>
        <v>0</v>
      </c>
      <c r="D451" s="3">
        <f t="shared" si="32"/>
        <v>0</v>
      </c>
      <c r="E451" s="3">
        <f>SUMIF(Nhap!$F$5:$F$1000,Tinhgiavon!A451,Nhap!$K$5:$K$1000)</f>
        <v>0</v>
      </c>
      <c r="F451" s="3">
        <f t="shared" si="33"/>
        <v>0</v>
      </c>
      <c r="G451" s="3">
        <f t="shared" si="34"/>
        <v>0</v>
      </c>
      <c r="H451" s="3">
        <f t="shared" si="35"/>
        <v>0</v>
      </c>
      <c r="I451" s="3">
        <f t="shared" si="36"/>
        <v>0</v>
      </c>
      <c r="J451" s="7">
        <f>SUMIFS(Nhap!$I$5:$I$1000,Nhap!$E$5:$E$1000,DATE(Thang!$E$4,Thang!$C$4,Loc!$F$2),Nhap!$F$5:$F$1000,Loc!A451)</f>
        <v>0</v>
      </c>
      <c r="K451" s="7">
        <f>SUMIFS(Nhap!$I$5:$I$1000,Nhap!$E$5:$E$1000,DATE(Thang!$E$4,Thang!$C$4,Loc!$G$2),Nhap!$F$5:$F$1000,Loc!A451)</f>
        <v>0</v>
      </c>
      <c r="L451" s="7">
        <f>SUMIFS(Nhap!$I$5:$I$1000,Nhap!$E$5:$E$1000,DATE(Thang!$E$4,Thang!$C$4,Loc!$H$2),Nhap!$F$5:$F$1000,Loc!A451)</f>
        <v>0</v>
      </c>
      <c r="M451" s="7">
        <f>SUMIFS(Nhap!$I$5:$I$1000,Nhap!$E$5:$E$1000,DATE(Thang!$E$4,Thang!$C$4,Loc!$I$2),Nhap!$F$5:$F$1000,Loc!A451)</f>
        <v>0</v>
      </c>
      <c r="N451" s="7">
        <f>SUMIFS(Nhap!$I$5:$I$1000,Nhap!$E$5:$E$1000,DATE(Thang!$E$4,Thang!$C$4,Loc!$J$2),Nhap!$F$5:$F$1000,Loc!A451)</f>
        <v>0</v>
      </c>
      <c r="O451" s="7">
        <f>SUMIFS(Nhap!$I$5:$I$1000,Nhap!$E$5:$E$1000,DATE(Thang!$E$4,Thang!$C$4,Loc!$K$2),Nhap!$F$5:$F$1000,Loc!A451)</f>
        <v>0</v>
      </c>
      <c r="P451" s="7">
        <f>SUMIFS(Nhap!$I$5:$I$1000,Nhap!$E$5:$E$1000,DATE(Thang!$E$4,Thang!$C$4,Loc!$L$2),Nhap!$F$5:$F$1000,Loc!A451)</f>
        <v>0</v>
      </c>
      <c r="Q451" s="7">
        <f>SUMIFS(Nhap!$I$5:$I$1000,Nhap!$E$5:$E$1000,DATE(Thang!$E$4,Thang!$C$4,Loc!$M$2),Nhap!$F$5:$F$1000,Loc!A451)</f>
        <v>0</v>
      </c>
      <c r="R451" s="7">
        <f>SUMIFS(Nhap!$I$5:$I$1000,Nhap!$E$5:$E$1000,DATE(Thang!$E$4,Thang!$C$4,Loc!$N$2),Nhap!$F$5:$F$1000,Loc!A451)</f>
        <v>0</v>
      </c>
      <c r="S451" s="7">
        <f>SUMIFS(Nhap!$I$5:$I$1000,Nhap!$E$5:$E$1000,DATE(Thang!$E$4,Thang!$C$4,Loc!$O$2),Nhap!$F$5:$F$1000,Loc!A451)</f>
        <v>0</v>
      </c>
      <c r="T451" s="7">
        <f>SUMIFS(Nhap!$I$5:$I$1000,Nhap!$E$5:$E$1000,DATE(Thang!$E$4,Thang!$C$4,Loc!$P$2),Nhap!$F$5:$F$1000,Loc!A451)</f>
        <v>0</v>
      </c>
      <c r="U451" s="7">
        <f>SUMIFS(Nhap!$I$5:$I$1000,Nhap!$E$5:$E$1000,DATE(Thang!$E$4,Thang!$C$4,Loc!$Q$2),Nhap!$F$5:$F$1000,Loc!A451)</f>
        <v>0</v>
      </c>
      <c r="V451" s="7">
        <f>SUMIFS(Nhap!$I$5:$I$1000,Nhap!$E$5:$E$1000,DATE(Thang!$E$4,Thang!$C$4,Loc!$R$2),Nhap!$F$5:$F$1000,Loc!A451)</f>
        <v>0</v>
      </c>
      <c r="W451" s="7">
        <f>SUMIFS(Nhap!$I$5:$I$1000,Nhap!$E$5:$E$1000,DATE(Thang!$E$4,Thang!$C$4,Loc!$S$2),Nhap!$F$5:$F$1000,Loc!A451)</f>
        <v>0</v>
      </c>
      <c r="X451" s="7">
        <f>SUMIFS(Nhap!$I$5:$I$1000,Nhap!$E$5:$E$1000,DATE(Thang!$E$4,Thang!$C$4,Loc!$T$2),Nhap!$F$5:$F$1000,Loc!A451)</f>
        <v>0</v>
      </c>
      <c r="Y451" s="7">
        <f>SUMIFS(Nhap!$I$5:$I$1000,Nhap!$E$5:$E$1000,DATE(Thang!$E$4,Thang!$C$4,Loc!$U$2),Nhap!$F$5:$F$1000,Loc!A451)</f>
        <v>0</v>
      </c>
      <c r="Z451" s="7">
        <f>SUMIFS(Nhap!$I$5:$I$1000,Nhap!$E$5:$E$1000,DATE(Thang!$E$4,Thang!$C$4,Loc!$V$2),Nhap!$F$5:$F$1000,Loc!A451)</f>
        <v>0</v>
      </c>
      <c r="AA451" s="7">
        <f>SUMIFS(Nhap!$I$5:$I$1000,Nhap!$E$5:$E$1000,DATE(Thang!$E$4,Thang!$C$4,Loc!$W$2),Nhap!$F$5:$F$1000,Loc!A451)</f>
        <v>0</v>
      </c>
      <c r="AB451" s="7">
        <f>SUMIFS(Nhap!$I$5:$I$1000,Nhap!$E$5:$E$1000,DATE(Thang!$E$4,Thang!$C$4,Loc!$X$2),Nhap!$F$5:$F$1000,Loc!A451)</f>
        <v>0</v>
      </c>
      <c r="AC451" s="7">
        <f>SUMIFS(Nhap!$I$5:$I$1000,Nhap!$E$5:$E$1000,DATE(Thang!$E$4,Thang!$C$4,Loc!$Y$2),Nhap!$F$5:$F$1000,Loc!A451)</f>
        <v>0</v>
      </c>
      <c r="AD451" s="7">
        <f>SUMIFS(Nhap!$I$5:$I$1000,Nhap!$E$5:$E$1000,DATE(Thang!$E$4,Thang!$C$4,Loc!$Z$2),Nhap!$F$5:$F$1000,Loc!A451)</f>
        <v>0</v>
      </c>
      <c r="AE451" s="7">
        <f>SUMIFS(Nhap!$I$5:$I$1000,Nhap!$E$5:$E$1000,DATE(Thang!$E$4,Thang!$C$4,Loc!$AA$2),Nhap!$F$5:$F$1000,Loc!A451)</f>
        <v>0</v>
      </c>
      <c r="AF451" s="7">
        <f>SUMIFS(Nhap!$I$5:$I$1000,Nhap!$E$5:$E$1000,DATE(Thang!$E$4,Thang!$C$4,Loc!$AB$2),Nhap!$F$5:$F$1000,Loc!A451)</f>
        <v>0</v>
      </c>
      <c r="AG451" s="7">
        <f>SUMIFS(Nhap!$I$5:$I$1000,Nhap!$E$5:$E$1000,DATE(Thang!$E$4,Thang!$C$4,Loc!$AC$2),Nhap!$F$5:$F$1000,Loc!A451)</f>
        <v>0</v>
      </c>
      <c r="AH451" s="7">
        <f>SUMIFS(Nhap!$I$5:$I$1000,Nhap!$E$5:$E$1000,DATE(Thang!$E$4,Thang!$C$4,Loc!$AD$2),Nhap!$F$5:$F$1000,Loc!$A$5)</f>
        <v>0</v>
      </c>
      <c r="AI451" s="7">
        <f>SUMIFS(Nhap!$I$5:$I$1000,Nhap!$E$5:$E$1000,DATE(Thang!$E$4,Thang!$C$4,Loc!$AE$2),Nhap!$F$5:$F$1000,Loc!A451)</f>
        <v>0</v>
      </c>
      <c r="AJ451" s="7">
        <f>SUMIFS(Nhap!$I$5:$I$1000,Nhap!$E$5:$E$1000,DATE(Thang!$E$4,Thang!$C$4,Loc!$AF$2),Nhap!$F$5:$F$1000,Loc!A451)</f>
        <v>0</v>
      </c>
      <c r="AK451" s="7">
        <f>SUMIFS(Nhap!$I$5:$I$1000,Nhap!$E$5:$E$1000,DATE(Thang!$E$4,Thang!$C$4,Loc!$AG$2),Nhap!$F$5:$F$1000,Loc!A451)</f>
        <v>0</v>
      </c>
      <c r="AL451" s="7">
        <f>SUMIFS(Nhap!$I$5:$I$1000,Nhap!$E$5:$E$1000,DATE(Thang!$E$4,Thang!$C$4,Loc!$AH$2),Nhap!$F$5:$F$1000,Loc!A451)</f>
        <v>0</v>
      </c>
      <c r="AM451" s="7">
        <f>SUMIFS(Nhap!$I$5:$I$1000,Nhap!$E$5:$E$1000,DATE(Thang!$E$4,Thang!$C$4,Loc!$AI$2),Nhap!$F$5:$F$1000,Loc!A451)</f>
        <v>0</v>
      </c>
      <c r="AN451" s="7">
        <f>SUMIFS(Nhap!$I$5:$I$1000,Nhap!$E$5:$E$1000,DATE(Thang!$E$4,Thang!$C$4,Loc!$AJ$2),Nhap!$F$5:$F$1000,Loc!A451)</f>
        <v>0</v>
      </c>
      <c r="AO451" s="7">
        <f>SUMIFS(Xuat!$G$5:$G$1000,Xuat!$C$5:$C$1000,DATE(Thang!$E$4,Thang!$C$4,AO$2),Xuat!$D$5:$D$1000,Loc!$A451)</f>
        <v>0</v>
      </c>
      <c r="AP451" s="7">
        <f>SUMIFS(Xuat!$G$5:$G$1000,Xuat!$C$5:$C$1000,DATE(Thang!$E$4,Thang!$C$4,AP$2),Xuat!$D$5:$D$1000,Loc!$A451)</f>
        <v>0</v>
      </c>
      <c r="AQ451" s="7">
        <f>SUMIFS(Xuat!$G$5:$G$1000,Xuat!$C$5:$C$1000,DATE(Thang!$E$4,Thang!$C$4,AQ$2),Xuat!$D$5:$D$1000,Loc!$A451)</f>
        <v>0</v>
      </c>
      <c r="AR451" s="7">
        <f>SUMIFS(Xuat!$G$5:$G$1000,Xuat!$C$5:$C$1000,DATE(Thang!$E$4,Thang!$C$4,AR$2),Xuat!$D$5:$D$1000,Loc!$A451)</f>
        <v>0</v>
      </c>
      <c r="AS451" s="7">
        <f>SUMIFS(Xuat!$G$5:$G$1000,Xuat!$C$5:$C$1000,DATE(Thang!$E$4,Thang!$C$4,AS$2),Xuat!$D$5:$D$1000,Loc!$A451)</f>
        <v>0</v>
      </c>
      <c r="AT451" s="7">
        <f>SUMIFS(Xuat!$G$5:$G$1000,Xuat!$C$5:$C$1000,DATE(Thang!$E$4,Thang!$C$4,AT$2),Xuat!$D$5:$D$1000,Loc!$A451)</f>
        <v>0</v>
      </c>
      <c r="AU451" s="7">
        <f>SUMIFS(Xuat!$G$5:$G$1000,Xuat!$C$5:$C$1000,DATE(Thang!$E$4,Thang!$C$4,AU$2),Xuat!$D$5:$D$1000,Loc!$A451)</f>
        <v>0</v>
      </c>
      <c r="AV451" s="7">
        <f>SUMIFS(Xuat!$G$5:$G$1000,Xuat!$C$5:$C$1000,DATE(Thang!$E$4,Thang!$C$4,AV$2),Xuat!$D$5:$D$1000,Loc!$A451)</f>
        <v>0</v>
      </c>
      <c r="AW451" s="7">
        <f>SUMIFS(Xuat!$G$5:$G$1000,Xuat!$C$5:$C$1000,DATE(Thang!$E$4,Thang!$C$4,AW$2),Xuat!$D$5:$D$1000,Loc!$A451)</f>
        <v>0</v>
      </c>
      <c r="AX451" s="7">
        <f>SUMIFS(Xuat!$G$5:$G$1000,Xuat!$C$5:$C$1000,DATE(Thang!$E$4,Thang!$C$4,AX$2),Xuat!$D$5:$D$1000,Loc!$A451)</f>
        <v>0</v>
      </c>
      <c r="AY451" s="7">
        <f>SUMIFS(Xuat!$G$5:$G$1000,Xuat!$C$5:$C$1000,DATE(Thang!$E$4,Thang!$C$4,AY$2),Xuat!$D$5:$D$1000,Loc!$A451)</f>
        <v>0</v>
      </c>
      <c r="AZ451" s="7">
        <f>SUMIFS(Xuat!$G$5:$G$1000,Xuat!$C$5:$C$1000,DATE(Thang!$E$4,Thang!$C$4,AZ$2),Xuat!$D$5:$D$1000,Loc!$A451)</f>
        <v>0</v>
      </c>
      <c r="BA451" s="7">
        <f>SUMIFS(Xuat!$G$5:$G$1000,Xuat!$C$5:$C$1000,DATE(Thang!$E$4,Thang!$C$4,BA$2),Xuat!$D$5:$D$1000,Loc!$A451)</f>
        <v>0</v>
      </c>
      <c r="BB451" s="7">
        <f>SUMIFS(Xuat!$G$5:$G$1000,Xuat!$C$5:$C$1000,DATE(Thang!$E$4,Thang!$C$4,BB$2),Xuat!$D$5:$D$1000,Loc!$A451)</f>
        <v>0</v>
      </c>
      <c r="BC451" s="7">
        <f>SUMIFS(Xuat!$G$5:$G$1000,Xuat!$C$5:$C$1000,DATE(Thang!$E$4,Thang!$C$4,BC$2),Xuat!$D$5:$D$1000,Loc!$A451)</f>
        <v>0</v>
      </c>
      <c r="BD451" s="7">
        <f>SUMIFS(Xuat!$G$5:$G$1000,Xuat!$C$5:$C$1000,DATE(Thang!$E$4,Thang!$C$4,BD$2),Xuat!$D$5:$D$1000,Loc!$A451)</f>
        <v>0</v>
      </c>
      <c r="BE451" s="7">
        <f>SUMIFS(Xuat!$G$5:$G$1000,Xuat!$C$5:$C$1000,DATE(Thang!$E$4,Thang!$C$4,BE$2),Xuat!$D$5:$D$1000,Loc!$A451)</f>
        <v>0</v>
      </c>
      <c r="BF451" s="7">
        <f>SUMIFS(Xuat!$G$5:$G$1000,Xuat!$C$5:$C$1000,DATE(Thang!$E$4,Thang!$C$4,BF$2),Xuat!$D$5:$D$1000,Loc!$A451)</f>
        <v>0</v>
      </c>
      <c r="BG451" s="7">
        <f>SUMIFS(Xuat!$G$5:$G$1000,Xuat!$C$5:$C$1000,DATE(Thang!$E$4,Thang!$C$4,BG$2),Xuat!$D$5:$D$1000,Loc!$A451)</f>
        <v>0</v>
      </c>
      <c r="BH451" s="7">
        <f>SUMIFS(Xuat!$G$5:$G$1000,Xuat!$C$5:$C$1000,DATE(Thang!$E$4,Thang!$C$4,BH$2),Xuat!$D$5:$D$1000,Loc!$A451)</f>
        <v>0</v>
      </c>
      <c r="BI451" s="7">
        <f>SUMIFS(Xuat!$G$5:$G$1000,Xuat!$C$5:$C$1000,DATE(Thang!$E$4,Thang!$C$4,BI$2),Xuat!$D$5:$D$1000,Loc!$A451)</f>
        <v>0</v>
      </c>
      <c r="BJ451" s="7">
        <f>SUMIFS(Xuat!$G$5:$G$1000,Xuat!$C$5:$C$1000,DATE(Thang!$E$4,Thang!$C$4,BJ$2),Xuat!$D$5:$D$1000,Loc!$A451)</f>
        <v>0</v>
      </c>
      <c r="BK451" s="7">
        <f>SUMIFS(Xuat!$G$5:$G$1000,Xuat!$C$5:$C$1000,DATE(Thang!$E$4,Thang!$C$4,BK$2),Xuat!$D$5:$D$1000,Loc!$A451)</f>
        <v>0</v>
      </c>
      <c r="BL451" s="7">
        <f>SUMIFS(Xuat!$G$5:$G$1000,Xuat!$C$5:$C$1000,DATE(Thang!$E$4,Thang!$C$4,BL$2),Xuat!$D$5:$D$1000,Loc!$A451)</f>
        <v>0</v>
      </c>
      <c r="BM451" s="7">
        <f>SUMIFS(Xuat!$G$5:$G$1000,Xuat!$C$5:$C$1000,DATE(Thang!$E$4,Thang!$C$4,BM$2),Xuat!$D$5:$D$1000,Loc!$A451)</f>
        <v>0</v>
      </c>
      <c r="BN451" s="7">
        <f>SUMIFS(Xuat!$G$5:$G$1000,Xuat!$C$5:$C$1000,DATE(Thang!$E$4,Thang!$C$4,BN$2),Xuat!$D$5:$D$1000,Loc!$A451)</f>
        <v>0</v>
      </c>
      <c r="BO451" s="7">
        <f>SUMIFS(Xuat!$G$5:$G$1000,Xuat!$C$5:$C$1000,DATE(Thang!$E$4,Thang!$C$4,BO$2),Xuat!$D$5:$D$1000,Loc!$A451)</f>
        <v>0</v>
      </c>
      <c r="BP451" s="7">
        <f>SUMIFS(Xuat!$G$5:$G$1000,Xuat!$C$5:$C$1000,DATE(Thang!$E$4,Thang!$C$4,BP$2),Xuat!$D$5:$D$1000,Loc!$A451)</f>
        <v>0</v>
      </c>
      <c r="BQ451" s="7">
        <f>SUMIFS(Xuat!$G$5:$G$1000,Xuat!$C$5:$C$1000,DATE(Thang!$E$4,Thang!$C$4,BQ$2),Xuat!$D$5:$D$1000,Loc!$A451)</f>
        <v>0</v>
      </c>
      <c r="BR451" s="7">
        <f>SUMIFS(Xuat!$G$5:$G$1000,Xuat!$C$5:$C$1000,DATE(Thang!$E$4,Thang!$C$4,BR$2),Xuat!$D$5:$D$1000,Loc!$A451)</f>
        <v>0</v>
      </c>
      <c r="BS451" s="7">
        <f>SUMIFS(Xuat!$G$5:$G$1000,Xuat!$C$5:$C$1000,DATE(Thang!$E$4,Thang!$C$4,BS$2),Xuat!$D$5:$D$1000,Loc!$A451)</f>
        <v>0</v>
      </c>
    </row>
    <row r="452" spans="1:71" x14ac:dyDescent="0.2">
      <c r="A452" s="2">
        <f>DM!C452</f>
        <v>0</v>
      </c>
      <c r="B452" s="3">
        <f>VLOOKUP(A452,Tondau!$B$5:$F$500,3,0)</f>
        <v>0</v>
      </c>
      <c r="C452" s="3">
        <f>VLOOKUP(Tinhgiavon!A452,Tondau!$B$5:$E$500,4,0)</f>
        <v>0</v>
      </c>
      <c r="D452" s="3">
        <f t="shared" si="32"/>
        <v>0</v>
      </c>
      <c r="E452" s="3">
        <f>SUMIF(Nhap!$F$5:$F$1000,Tinhgiavon!A452,Nhap!$K$5:$K$1000)</f>
        <v>0</v>
      </c>
      <c r="F452" s="3">
        <f t="shared" si="33"/>
        <v>0</v>
      </c>
      <c r="G452" s="3">
        <f t="shared" si="34"/>
        <v>0</v>
      </c>
      <c r="H452" s="3">
        <f t="shared" si="35"/>
        <v>0</v>
      </c>
      <c r="I452" s="3">
        <f t="shared" si="36"/>
        <v>0</v>
      </c>
      <c r="J452" s="7">
        <f>SUMIFS(Nhap!$I$5:$I$1000,Nhap!$E$5:$E$1000,DATE(Thang!$E$4,Thang!$C$4,Loc!$F$2),Nhap!$F$5:$F$1000,Loc!A452)</f>
        <v>0</v>
      </c>
      <c r="K452" s="7">
        <f>SUMIFS(Nhap!$I$5:$I$1000,Nhap!$E$5:$E$1000,DATE(Thang!$E$4,Thang!$C$4,Loc!$G$2),Nhap!$F$5:$F$1000,Loc!A452)</f>
        <v>0</v>
      </c>
      <c r="L452" s="7">
        <f>SUMIFS(Nhap!$I$5:$I$1000,Nhap!$E$5:$E$1000,DATE(Thang!$E$4,Thang!$C$4,Loc!$H$2),Nhap!$F$5:$F$1000,Loc!A452)</f>
        <v>0</v>
      </c>
      <c r="M452" s="7">
        <f>SUMIFS(Nhap!$I$5:$I$1000,Nhap!$E$5:$E$1000,DATE(Thang!$E$4,Thang!$C$4,Loc!$I$2),Nhap!$F$5:$F$1000,Loc!A452)</f>
        <v>0</v>
      </c>
      <c r="N452" s="7">
        <f>SUMIFS(Nhap!$I$5:$I$1000,Nhap!$E$5:$E$1000,DATE(Thang!$E$4,Thang!$C$4,Loc!$J$2),Nhap!$F$5:$F$1000,Loc!A452)</f>
        <v>0</v>
      </c>
      <c r="O452" s="7">
        <f>SUMIFS(Nhap!$I$5:$I$1000,Nhap!$E$5:$E$1000,DATE(Thang!$E$4,Thang!$C$4,Loc!$K$2),Nhap!$F$5:$F$1000,Loc!A452)</f>
        <v>0</v>
      </c>
      <c r="P452" s="7">
        <f>SUMIFS(Nhap!$I$5:$I$1000,Nhap!$E$5:$E$1000,DATE(Thang!$E$4,Thang!$C$4,Loc!$L$2),Nhap!$F$5:$F$1000,Loc!A452)</f>
        <v>0</v>
      </c>
      <c r="Q452" s="7">
        <f>SUMIFS(Nhap!$I$5:$I$1000,Nhap!$E$5:$E$1000,DATE(Thang!$E$4,Thang!$C$4,Loc!$M$2),Nhap!$F$5:$F$1000,Loc!A452)</f>
        <v>0</v>
      </c>
      <c r="R452" s="7">
        <f>SUMIFS(Nhap!$I$5:$I$1000,Nhap!$E$5:$E$1000,DATE(Thang!$E$4,Thang!$C$4,Loc!$N$2),Nhap!$F$5:$F$1000,Loc!A452)</f>
        <v>0</v>
      </c>
      <c r="S452" s="7">
        <f>SUMIFS(Nhap!$I$5:$I$1000,Nhap!$E$5:$E$1000,DATE(Thang!$E$4,Thang!$C$4,Loc!$O$2),Nhap!$F$5:$F$1000,Loc!A452)</f>
        <v>0</v>
      </c>
      <c r="T452" s="7">
        <f>SUMIFS(Nhap!$I$5:$I$1000,Nhap!$E$5:$E$1000,DATE(Thang!$E$4,Thang!$C$4,Loc!$P$2),Nhap!$F$5:$F$1000,Loc!A452)</f>
        <v>0</v>
      </c>
      <c r="U452" s="7">
        <f>SUMIFS(Nhap!$I$5:$I$1000,Nhap!$E$5:$E$1000,DATE(Thang!$E$4,Thang!$C$4,Loc!$Q$2),Nhap!$F$5:$F$1000,Loc!A452)</f>
        <v>0</v>
      </c>
      <c r="V452" s="7">
        <f>SUMIFS(Nhap!$I$5:$I$1000,Nhap!$E$5:$E$1000,DATE(Thang!$E$4,Thang!$C$4,Loc!$R$2),Nhap!$F$5:$F$1000,Loc!A452)</f>
        <v>0</v>
      </c>
      <c r="W452" s="7">
        <f>SUMIFS(Nhap!$I$5:$I$1000,Nhap!$E$5:$E$1000,DATE(Thang!$E$4,Thang!$C$4,Loc!$S$2),Nhap!$F$5:$F$1000,Loc!A452)</f>
        <v>0</v>
      </c>
      <c r="X452" s="7">
        <f>SUMIFS(Nhap!$I$5:$I$1000,Nhap!$E$5:$E$1000,DATE(Thang!$E$4,Thang!$C$4,Loc!$T$2),Nhap!$F$5:$F$1000,Loc!A452)</f>
        <v>0</v>
      </c>
      <c r="Y452" s="7">
        <f>SUMIFS(Nhap!$I$5:$I$1000,Nhap!$E$5:$E$1000,DATE(Thang!$E$4,Thang!$C$4,Loc!$U$2),Nhap!$F$5:$F$1000,Loc!A452)</f>
        <v>0</v>
      </c>
      <c r="Z452" s="7">
        <f>SUMIFS(Nhap!$I$5:$I$1000,Nhap!$E$5:$E$1000,DATE(Thang!$E$4,Thang!$C$4,Loc!$V$2),Nhap!$F$5:$F$1000,Loc!A452)</f>
        <v>0</v>
      </c>
      <c r="AA452" s="7">
        <f>SUMIFS(Nhap!$I$5:$I$1000,Nhap!$E$5:$E$1000,DATE(Thang!$E$4,Thang!$C$4,Loc!$W$2),Nhap!$F$5:$F$1000,Loc!A452)</f>
        <v>0</v>
      </c>
      <c r="AB452" s="7">
        <f>SUMIFS(Nhap!$I$5:$I$1000,Nhap!$E$5:$E$1000,DATE(Thang!$E$4,Thang!$C$4,Loc!$X$2),Nhap!$F$5:$F$1000,Loc!A452)</f>
        <v>0</v>
      </c>
      <c r="AC452" s="7">
        <f>SUMIFS(Nhap!$I$5:$I$1000,Nhap!$E$5:$E$1000,DATE(Thang!$E$4,Thang!$C$4,Loc!$Y$2),Nhap!$F$5:$F$1000,Loc!A452)</f>
        <v>0</v>
      </c>
      <c r="AD452" s="7">
        <f>SUMIFS(Nhap!$I$5:$I$1000,Nhap!$E$5:$E$1000,DATE(Thang!$E$4,Thang!$C$4,Loc!$Z$2),Nhap!$F$5:$F$1000,Loc!A452)</f>
        <v>0</v>
      </c>
      <c r="AE452" s="7">
        <f>SUMIFS(Nhap!$I$5:$I$1000,Nhap!$E$5:$E$1000,DATE(Thang!$E$4,Thang!$C$4,Loc!$AA$2),Nhap!$F$5:$F$1000,Loc!A452)</f>
        <v>0</v>
      </c>
      <c r="AF452" s="7">
        <f>SUMIFS(Nhap!$I$5:$I$1000,Nhap!$E$5:$E$1000,DATE(Thang!$E$4,Thang!$C$4,Loc!$AB$2),Nhap!$F$5:$F$1000,Loc!A452)</f>
        <v>0</v>
      </c>
      <c r="AG452" s="7">
        <f>SUMIFS(Nhap!$I$5:$I$1000,Nhap!$E$5:$E$1000,DATE(Thang!$E$4,Thang!$C$4,Loc!$AC$2),Nhap!$F$5:$F$1000,Loc!A452)</f>
        <v>0</v>
      </c>
      <c r="AH452" s="7">
        <f>SUMIFS(Nhap!$I$5:$I$1000,Nhap!$E$5:$E$1000,DATE(Thang!$E$4,Thang!$C$4,Loc!$AD$2),Nhap!$F$5:$F$1000,Loc!$A$5)</f>
        <v>0</v>
      </c>
      <c r="AI452" s="7">
        <f>SUMIFS(Nhap!$I$5:$I$1000,Nhap!$E$5:$E$1000,DATE(Thang!$E$4,Thang!$C$4,Loc!$AE$2),Nhap!$F$5:$F$1000,Loc!A452)</f>
        <v>0</v>
      </c>
      <c r="AJ452" s="7">
        <f>SUMIFS(Nhap!$I$5:$I$1000,Nhap!$E$5:$E$1000,DATE(Thang!$E$4,Thang!$C$4,Loc!$AF$2),Nhap!$F$5:$F$1000,Loc!A452)</f>
        <v>0</v>
      </c>
      <c r="AK452" s="7">
        <f>SUMIFS(Nhap!$I$5:$I$1000,Nhap!$E$5:$E$1000,DATE(Thang!$E$4,Thang!$C$4,Loc!$AG$2),Nhap!$F$5:$F$1000,Loc!A452)</f>
        <v>0</v>
      </c>
      <c r="AL452" s="7">
        <f>SUMIFS(Nhap!$I$5:$I$1000,Nhap!$E$5:$E$1000,DATE(Thang!$E$4,Thang!$C$4,Loc!$AH$2),Nhap!$F$5:$F$1000,Loc!A452)</f>
        <v>0</v>
      </c>
      <c r="AM452" s="7">
        <f>SUMIFS(Nhap!$I$5:$I$1000,Nhap!$E$5:$E$1000,DATE(Thang!$E$4,Thang!$C$4,Loc!$AI$2),Nhap!$F$5:$F$1000,Loc!A452)</f>
        <v>0</v>
      </c>
      <c r="AN452" s="7">
        <f>SUMIFS(Nhap!$I$5:$I$1000,Nhap!$E$5:$E$1000,DATE(Thang!$E$4,Thang!$C$4,Loc!$AJ$2),Nhap!$F$5:$F$1000,Loc!A452)</f>
        <v>0</v>
      </c>
      <c r="AO452" s="7">
        <f>SUMIFS(Xuat!$G$5:$G$1000,Xuat!$C$5:$C$1000,DATE(Thang!$E$4,Thang!$C$4,AO$2),Xuat!$D$5:$D$1000,Loc!$A452)</f>
        <v>0</v>
      </c>
      <c r="AP452" s="7">
        <f>SUMIFS(Xuat!$G$5:$G$1000,Xuat!$C$5:$C$1000,DATE(Thang!$E$4,Thang!$C$4,AP$2),Xuat!$D$5:$D$1000,Loc!$A452)</f>
        <v>0</v>
      </c>
      <c r="AQ452" s="7">
        <f>SUMIFS(Xuat!$G$5:$G$1000,Xuat!$C$5:$C$1000,DATE(Thang!$E$4,Thang!$C$4,AQ$2),Xuat!$D$5:$D$1000,Loc!$A452)</f>
        <v>0</v>
      </c>
      <c r="AR452" s="7">
        <f>SUMIFS(Xuat!$G$5:$G$1000,Xuat!$C$5:$C$1000,DATE(Thang!$E$4,Thang!$C$4,AR$2),Xuat!$D$5:$D$1000,Loc!$A452)</f>
        <v>0</v>
      </c>
      <c r="AS452" s="7">
        <f>SUMIFS(Xuat!$G$5:$G$1000,Xuat!$C$5:$C$1000,DATE(Thang!$E$4,Thang!$C$4,AS$2),Xuat!$D$5:$D$1000,Loc!$A452)</f>
        <v>0</v>
      </c>
      <c r="AT452" s="7">
        <f>SUMIFS(Xuat!$G$5:$G$1000,Xuat!$C$5:$C$1000,DATE(Thang!$E$4,Thang!$C$4,AT$2),Xuat!$D$5:$D$1000,Loc!$A452)</f>
        <v>0</v>
      </c>
      <c r="AU452" s="7">
        <f>SUMIFS(Xuat!$G$5:$G$1000,Xuat!$C$5:$C$1000,DATE(Thang!$E$4,Thang!$C$4,AU$2),Xuat!$D$5:$D$1000,Loc!$A452)</f>
        <v>0</v>
      </c>
      <c r="AV452" s="7">
        <f>SUMIFS(Xuat!$G$5:$G$1000,Xuat!$C$5:$C$1000,DATE(Thang!$E$4,Thang!$C$4,AV$2),Xuat!$D$5:$D$1000,Loc!$A452)</f>
        <v>0</v>
      </c>
      <c r="AW452" s="7">
        <f>SUMIFS(Xuat!$G$5:$G$1000,Xuat!$C$5:$C$1000,DATE(Thang!$E$4,Thang!$C$4,AW$2),Xuat!$D$5:$D$1000,Loc!$A452)</f>
        <v>0</v>
      </c>
      <c r="AX452" s="7">
        <f>SUMIFS(Xuat!$G$5:$G$1000,Xuat!$C$5:$C$1000,DATE(Thang!$E$4,Thang!$C$4,AX$2),Xuat!$D$5:$D$1000,Loc!$A452)</f>
        <v>0</v>
      </c>
      <c r="AY452" s="7">
        <f>SUMIFS(Xuat!$G$5:$G$1000,Xuat!$C$5:$C$1000,DATE(Thang!$E$4,Thang!$C$4,AY$2),Xuat!$D$5:$D$1000,Loc!$A452)</f>
        <v>0</v>
      </c>
      <c r="AZ452" s="7">
        <f>SUMIFS(Xuat!$G$5:$G$1000,Xuat!$C$5:$C$1000,DATE(Thang!$E$4,Thang!$C$4,AZ$2),Xuat!$D$5:$D$1000,Loc!$A452)</f>
        <v>0</v>
      </c>
      <c r="BA452" s="7">
        <f>SUMIFS(Xuat!$G$5:$G$1000,Xuat!$C$5:$C$1000,DATE(Thang!$E$4,Thang!$C$4,BA$2),Xuat!$D$5:$D$1000,Loc!$A452)</f>
        <v>0</v>
      </c>
      <c r="BB452" s="7">
        <f>SUMIFS(Xuat!$G$5:$G$1000,Xuat!$C$5:$C$1000,DATE(Thang!$E$4,Thang!$C$4,BB$2),Xuat!$D$5:$D$1000,Loc!$A452)</f>
        <v>0</v>
      </c>
      <c r="BC452" s="7">
        <f>SUMIFS(Xuat!$G$5:$G$1000,Xuat!$C$5:$C$1000,DATE(Thang!$E$4,Thang!$C$4,BC$2),Xuat!$D$5:$D$1000,Loc!$A452)</f>
        <v>0</v>
      </c>
      <c r="BD452" s="7">
        <f>SUMIFS(Xuat!$G$5:$G$1000,Xuat!$C$5:$C$1000,DATE(Thang!$E$4,Thang!$C$4,BD$2),Xuat!$D$5:$D$1000,Loc!$A452)</f>
        <v>0</v>
      </c>
      <c r="BE452" s="7">
        <f>SUMIFS(Xuat!$G$5:$G$1000,Xuat!$C$5:$C$1000,DATE(Thang!$E$4,Thang!$C$4,BE$2),Xuat!$D$5:$D$1000,Loc!$A452)</f>
        <v>0</v>
      </c>
      <c r="BF452" s="7">
        <f>SUMIFS(Xuat!$G$5:$G$1000,Xuat!$C$5:$C$1000,DATE(Thang!$E$4,Thang!$C$4,BF$2),Xuat!$D$5:$D$1000,Loc!$A452)</f>
        <v>0</v>
      </c>
      <c r="BG452" s="7">
        <f>SUMIFS(Xuat!$G$5:$G$1000,Xuat!$C$5:$C$1000,DATE(Thang!$E$4,Thang!$C$4,BG$2),Xuat!$D$5:$D$1000,Loc!$A452)</f>
        <v>0</v>
      </c>
      <c r="BH452" s="7">
        <f>SUMIFS(Xuat!$G$5:$G$1000,Xuat!$C$5:$C$1000,DATE(Thang!$E$4,Thang!$C$4,BH$2),Xuat!$D$5:$D$1000,Loc!$A452)</f>
        <v>0</v>
      </c>
      <c r="BI452" s="7">
        <f>SUMIFS(Xuat!$G$5:$G$1000,Xuat!$C$5:$C$1000,DATE(Thang!$E$4,Thang!$C$4,BI$2),Xuat!$D$5:$D$1000,Loc!$A452)</f>
        <v>0</v>
      </c>
      <c r="BJ452" s="7">
        <f>SUMIFS(Xuat!$G$5:$G$1000,Xuat!$C$5:$C$1000,DATE(Thang!$E$4,Thang!$C$4,BJ$2),Xuat!$D$5:$D$1000,Loc!$A452)</f>
        <v>0</v>
      </c>
      <c r="BK452" s="7">
        <f>SUMIFS(Xuat!$G$5:$G$1000,Xuat!$C$5:$C$1000,DATE(Thang!$E$4,Thang!$C$4,BK$2),Xuat!$D$5:$D$1000,Loc!$A452)</f>
        <v>0</v>
      </c>
      <c r="BL452" s="7">
        <f>SUMIFS(Xuat!$G$5:$G$1000,Xuat!$C$5:$C$1000,DATE(Thang!$E$4,Thang!$C$4,BL$2),Xuat!$D$5:$D$1000,Loc!$A452)</f>
        <v>0</v>
      </c>
      <c r="BM452" s="7">
        <f>SUMIFS(Xuat!$G$5:$G$1000,Xuat!$C$5:$C$1000,DATE(Thang!$E$4,Thang!$C$4,BM$2),Xuat!$D$5:$D$1000,Loc!$A452)</f>
        <v>0</v>
      </c>
      <c r="BN452" s="7">
        <f>SUMIFS(Xuat!$G$5:$G$1000,Xuat!$C$5:$C$1000,DATE(Thang!$E$4,Thang!$C$4,BN$2),Xuat!$D$5:$D$1000,Loc!$A452)</f>
        <v>0</v>
      </c>
      <c r="BO452" s="7">
        <f>SUMIFS(Xuat!$G$5:$G$1000,Xuat!$C$5:$C$1000,DATE(Thang!$E$4,Thang!$C$4,BO$2),Xuat!$D$5:$D$1000,Loc!$A452)</f>
        <v>0</v>
      </c>
      <c r="BP452" s="7">
        <f>SUMIFS(Xuat!$G$5:$G$1000,Xuat!$C$5:$C$1000,DATE(Thang!$E$4,Thang!$C$4,BP$2),Xuat!$D$5:$D$1000,Loc!$A452)</f>
        <v>0</v>
      </c>
      <c r="BQ452" s="7">
        <f>SUMIFS(Xuat!$G$5:$G$1000,Xuat!$C$5:$C$1000,DATE(Thang!$E$4,Thang!$C$4,BQ$2),Xuat!$D$5:$D$1000,Loc!$A452)</f>
        <v>0</v>
      </c>
      <c r="BR452" s="7">
        <f>SUMIFS(Xuat!$G$5:$G$1000,Xuat!$C$5:$C$1000,DATE(Thang!$E$4,Thang!$C$4,BR$2),Xuat!$D$5:$D$1000,Loc!$A452)</f>
        <v>0</v>
      </c>
      <c r="BS452" s="7">
        <f>SUMIFS(Xuat!$G$5:$G$1000,Xuat!$C$5:$C$1000,DATE(Thang!$E$4,Thang!$C$4,BS$2),Xuat!$D$5:$D$1000,Loc!$A452)</f>
        <v>0</v>
      </c>
    </row>
    <row r="453" spans="1:71" x14ac:dyDescent="0.2">
      <c r="A453" s="2">
        <f>DM!C453</f>
        <v>0</v>
      </c>
      <c r="B453" s="3">
        <f>VLOOKUP(A453,Tondau!$B$5:$F$500,3,0)</f>
        <v>0</v>
      </c>
      <c r="C453" s="3">
        <f>VLOOKUP(Tinhgiavon!A453,Tondau!$B$5:$E$500,4,0)</f>
        <v>0</v>
      </c>
      <c r="D453" s="3">
        <f t="shared" si="32"/>
        <v>0</v>
      </c>
      <c r="E453" s="3">
        <f>SUMIF(Nhap!$F$5:$F$1000,Tinhgiavon!A453,Nhap!$K$5:$K$1000)</f>
        <v>0</v>
      </c>
      <c r="F453" s="3">
        <f t="shared" si="33"/>
        <v>0</v>
      </c>
      <c r="G453" s="3">
        <f t="shared" si="34"/>
        <v>0</v>
      </c>
      <c r="H453" s="3">
        <f t="shared" si="35"/>
        <v>0</v>
      </c>
      <c r="I453" s="3">
        <f t="shared" si="36"/>
        <v>0</v>
      </c>
      <c r="J453" s="7">
        <f>SUMIFS(Nhap!$I$5:$I$1000,Nhap!$E$5:$E$1000,DATE(Thang!$E$4,Thang!$C$4,Loc!$F$2),Nhap!$F$5:$F$1000,Loc!A453)</f>
        <v>0</v>
      </c>
      <c r="K453" s="7">
        <f>SUMIFS(Nhap!$I$5:$I$1000,Nhap!$E$5:$E$1000,DATE(Thang!$E$4,Thang!$C$4,Loc!$G$2),Nhap!$F$5:$F$1000,Loc!A453)</f>
        <v>0</v>
      </c>
      <c r="L453" s="7">
        <f>SUMIFS(Nhap!$I$5:$I$1000,Nhap!$E$5:$E$1000,DATE(Thang!$E$4,Thang!$C$4,Loc!$H$2),Nhap!$F$5:$F$1000,Loc!A453)</f>
        <v>0</v>
      </c>
      <c r="M453" s="7">
        <f>SUMIFS(Nhap!$I$5:$I$1000,Nhap!$E$5:$E$1000,DATE(Thang!$E$4,Thang!$C$4,Loc!$I$2),Nhap!$F$5:$F$1000,Loc!A453)</f>
        <v>0</v>
      </c>
      <c r="N453" s="7">
        <f>SUMIFS(Nhap!$I$5:$I$1000,Nhap!$E$5:$E$1000,DATE(Thang!$E$4,Thang!$C$4,Loc!$J$2),Nhap!$F$5:$F$1000,Loc!A453)</f>
        <v>0</v>
      </c>
      <c r="O453" s="7">
        <f>SUMIFS(Nhap!$I$5:$I$1000,Nhap!$E$5:$E$1000,DATE(Thang!$E$4,Thang!$C$4,Loc!$K$2),Nhap!$F$5:$F$1000,Loc!A453)</f>
        <v>0</v>
      </c>
      <c r="P453" s="7">
        <f>SUMIFS(Nhap!$I$5:$I$1000,Nhap!$E$5:$E$1000,DATE(Thang!$E$4,Thang!$C$4,Loc!$L$2),Nhap!$F$5:$F$1000,Loc!A453)</f>
        <v>0</v>
      </c>
      <c r="Q453" s="7">
        <f>SUMIFS(Nhap!$I$5:$I$1000,Nhap!$E$5:$E$1000,DATE(Thang!$E$4,Thang!$C$4,Loc!$M$2),Nhap!$F$5:$F$1000,Loc!A453)</f>
        <v>0</v>
      </c>
      <c r="R453" s="7">
        <f>SUMIFS(Nhap!$I$5:$I$1000,Nhap!$E$5:$E$1000,DATE(Thang!$E$4,Thang!$C$4,Loc!$N$2),Nhap!$F$5:$F$1000,Loc!A453)</f>
        <v>0</v>
      </c>
      <c r="S453" s="7">
        <f>SUMIFS(Nhap!$I$5:$I$1000,Nhap!$E$5:$E$1000,DATE(Thang!$E$4,Thang!$C$4,Loc!$O$2),Nhap!$F$5:$F$1000,Loc!A453)</f>
        <v>0</v>
      </c>
      <c r="T453" s="7">
        <f>SUMIFS(Nhap!$I$5:$I$1000,Nhap!$E$5:$E$1000,DATE(Thang!$E$4,Thang!$C$4,Loc!$P$2),Nhap!$F$5:$F$1000,Loc!A453)</f>
        <v>0</v>
      </c>
      <c r="U453" s="7">
        <f>SUMIFS(Nhap!$I$5:$I$1000,Nhap!$E$5:$E$1000,DATE(Thang!$E$4,Thang!$C$4,Loc!$Q$2),Nhap!$F$5:$F$1000,Loc!A453)</f>
        <v>0</v>
      </c>
      <c r="V453" s="7">
        <f>SUMIFS(Nhap!$I$5:$I$1000,Nhap!$E$5:$E$1000,DATE(Thang!$E$4,Thang!$C$4,Loc!$R$2),Nhap!$F$5:$F$1000,Loc!A453)</f>
        <v>0</v>
      </c>
      <c r="W453" s="7">
        <f>SUMIFS(Nhap!$I$5:$I$1000,Nhap!$E$5:$E$1000,DATE(Thang!$E$4,Thang!$C$4,Loc!$S$2),Nhap!$F$5:$F$1000,Loc!A453)</f>
        <v>0</v>
      </c>
      <c r="X453" s="7">
        <f>SUMIFS(Nhap!$I$5:$I$1000,Nhap!$E$5:$E$1000,DATE(Thang!$E$4,Thang!$C$4,Loc!$T$2),Nhap!$F$5:$F$1000,Loc!A453)</f>
        <v>0</v>
      </c>
      <c r="Y453" s="7">
        <f>SUMIFS(Nhap!$I$5:$I$1000,Nhap!$E$5:$E$1000,DATE(Thang!$E$4,Thang!$C$4,Loc!$U$2),Nhap!$F$5:$F$1000,Loc!A453)</f>
        <v>0</v>
      </c>
      <c r="Z453" s="7">
        <f>SUMIFS(Nhap!$I$5:$I$1000,Nhap!$E$5:$E$1000,DATE(Thang!$E$4,Thang!$C$4,Loc!$V$2),Nhap!$F$5:$F$1000,Loc!A453)</f>
        <v>0</v>
      </c>
      <c r="AA453" s="7">
        <f>SUMIFS(Nhap!$I$5:$I$1000,Nhap!$E$5:$E$1000,DATE(Thang!$E$4,Thang!$C$4,Loc!$W$2),Nhap!$F$5:$F$1000,Loc!A453)</f>
        <v>0</v>
      </c>
      <c r="AB453" s="7">
        <f>SUMIFS(Nhap!$I$5:$I$1000,Nhap!$E$5:$E$1000,DATE(Thang!$E$4,Thang!$C$4,Loc!$X$2),Nhap!$F$5:$F$1000,Loc!A453)</f>
        <v>0</v>
      </c>
      <c r="AC453" s="7">
        <f>SUMIFS(Nhap!$I$5:$I$1000,Nhap!$E$5:$E$1000,DATE(Thang!$E$4,Thang!$C$4,Loc!$Y$2),Nhap!$F$5:$F$1000,Loc!A453)</f>
        <v>0</v>
      </c>
      <c r="AD453" s="7">
        <f>SUMIFS(Nhap!$I$5:$I$1000,Nhap!$E$5:$E$1000,DATE(Thang!$E$4,Thang!$C$4,Loc!$Z$2),Nhap!$F$5:$F$1000,Loc!A453)</f>
        <v>0</v>
      </c>
      <c r="AE453" s="7">
        <f>SUMIFS(Nhap!$I$5:$I$1000,Nhap!$E$5:$E$1000,DATE(Thang!$E$4,Thang!$C$4,Loc!$AA$2),Nhap!$F$5:$F$1000,Loc!A453)</f>
        <v>0</v>
      </c>
      <c r="AF453" s="7">
        <f>SUMIFS(Nhap!$I$5:$I$1000,Nhap!$E$5:$E$1000,DATE(Thang!$E$4,Thang!$C$4,Loc!$AB$2),Nhap!$F$5:$F$1000,Loc!A453)</f>
        <v>0</v>
      </c>
      <c r="AG453" s="7">
        <f>SUMIFS(Nhap!$I$5:$I$1000,Nhap!$E$5:$E$1000,DATE(Thang!$E$4,Thang!$C$4,Loc!$AC$2),Nhap!$F$5:$F$1000,Loc!A453)</f>
        <v>0</v>
      </c>
      <c r="AH453" s="7">
        <f>SUMIFS(Nhap!$I$5:$I$1000,Nhap!$E$5:$E$1000,DATE(Thang!$E$4,Thang!$C$4,Loc!$AD$2),Nhap!$F$5:$F$1000,Loc!$A$5)</f>
        <v>0</v>
      </c>
      <c r="AI453" s="7">
        <f>SUMIFS(Nhap!$I$5:$I$1000,Nhap!$E$5:$E$1000,DATE(Thang!$E$4,Thang!$C$4,Loc!$AE$2),Nhap!$F$5:$F$1000,Loc!A453)</f>
        <v>0</v>
      </c>
      <c r="AJ453" s="7">
        <f>SUMIFS(Nhap!$I$5:$I$1000,Nhap!$E$5:$E$1000,DATE(Thang!$E$4,Thang!$C$4,Loc!$AF$2),Nhap!$F$5:$F$1000,Loc!A453)</f>
        <v>0</v>
      </c>
      <c r="AK453" s="7">
        <f>SUMIFS(Nhap!$I$5:$I$1000,Nhap!$E$5:$E$1000,DATE(Thang!$E$4,Thang!$C$4,Loc!$AG$2),Nhap!$F$5:$F$1000,Loc!A453)</f>
        <v>0</v>
      </c>
      <c r="AL453" s="7">
        <f>SUMIFS(Nhap!$I$5:$I$1000,Nhap!$E$5:$E$1000,DATE(Thang!$E$4,Thang!$C$4,Loc!$AH$2),Nhap!$F$5:$F$1000,Loc!A453)</f>
        <v>0</v>
      </c>
      <c r="AM453" s="7">
        <f>SUMIFS(Nhap!$I$5:$I$1000,Nhap!$E$5:$E$1000,DATE(Thang!$E$4,Thang!$C$4,Loc!$AI$2),Nhap!$F$5:$F$1000,Loc!A453)</f>
        <v>0</v>
      </c>
      <c r="AN453" s="7">
        <f>SUMIFS(Nhap!$I$5:$I$1000,Nhap!$E$5:$E$1000,DATE(Thang!$E$4,Thang!$C$4,Loc!$AJ$2),Nhap!$F$5:$F$1000,Loc!A453)</f>
        <v>0</v>
      </c>
      <c r="AO453" s="7">
        <f>SUMIFS(Xuat!$G$5:$G$1000,Xuat!$C$5:$C$1000,DATE(Thang!$E$4,Thang!$C$4,AO$2),Xuat!$D$5:$D$1000,Loc!$A453)</f>
        <v>0</v>
      </c>
      <c r="AP453" s="7">
        <f>SUMIFS(Xuat!$G$5:$G$1000,Xuat!$C$5:$C$1000,DATE(Thang!$E$4,Thang!$C$4,AP$2),Xuat!$D$5:$D$1000,Loc!$A453)</f>
        <v>0</v>
      </c>
      <c r="AQ453" s="7">
        <f>SUMIFS(Xuat!$G$5:$G$1000,Xuat!$C$5:$C$1000,DATE(Thang!$E$4,Thang!$C$4,AQ$2),Xuat!$D$5:$D$1000,Loc!$A453)</f>
        <v>0</v>
      </c>
      <c r="AR453" s="7">
        <f>SUMIFS(Xuat!$G$5:$G$1000,Xuat!$C$5:$C$1000,DATE(Thang!$E$4,Thang!$C$4,AR$2),Xuat!$D$5:$D$1000,Loc!$A453)</f>
        <v>0</v>
      </c>
      <c r="AS453" s="7">
        <f>SUMIFS(Xuat!$G$5:$G$1000,Xuat!$C$5:$C$1000,DATE(Thang!$E$4,Thang!$C$4,AS$2),Xuat!$D$5:$D$1000,Loc!$A453)</f>
        <v>0</v>
      </c>
      <c r="AT453" s="7">
        <f>SUMIFS(Xuat!$G$5:$G$1000,Xuat!$C$5:$C$1000,DATE(Thang!$E$4,Thang!$C$4,AT$2),Xuat!$D$5:$D$1000,Loc!$A453)</f>
        <v>0</v>
      </c>
      <c r="AU453" s="7">
        <f>SUMIFS(Xuat!$G$5:$G$1000,Xuat!$C$5:$C$1000,DATE(Thang!$E$4,Thang!$C$4,AU$2),Xuat!$D$5:$D$1000,Loc!$A453)</f>
        <v>0</v>
      </c>
      <c r="AV453" s="7">
        <f>SUMIFS(Xuat!$G$5:$G$1000,Xuat!$C$5:$C$1000,DATE(Thang!$E$4,Thang!$C$4,AV$2),Xuat!$D$5:$D$1000,Loc!$A453)</f>
        <v>0</v>
      </c>
      <c r="AW453" s="7">
        <f>SUMIFS(Xuat!$G$5:$G$1000,Xuat!$C$5:$C$1000,DATE(Thang!$E$4,Thang!$C$4,AW$2),Xuat!$D$5:$D$1000,Loc!$A453)</f>
        <v>0</v>
      </c>
      <c r="AX453" s="7">
        <f>SUMIFS(Xuat!$G$5:$G$1000,Xuat!$C$5:$C$1000,DATE(Thang!$E$4,Thang!$C$4,AX$2),Xuat!$D$5:$D$1000,Loc!$A453)</f>
        <v>0</v>
      </c>
      <c r="AY453" s="7">
        <f>SUMIFS(Xuat!$G$5:$G$1000,Xuat!$C$5:$C$1000,DATE(Thang!$E$4,Thang!$C$4,AY$2),Xuat!$D$5:$D$1000,Loc!$A453)</f>
        <v>0</v>
      </c>
      <c r="AZ453" s="7">
        <f>SUMIFS(Xuat!$G$5:$G$1000,Xuat!$C$5:$C$1000,DATE(Thang!$E$4,Thang!$C$4,AZ$2),Xuat!$D$5:$D$1000,Loc!$A453)</f>
        <v>0</v>
      </c>
      <c r="BA453" s="7">
        <f>SUMIFS(Xuat!$G$5:$G$1000,Xuat!$C$5:$C$1000,DATE(Thang!$E$4,Thang!$C$4,BA$2),Xuat!$D$5:$D$1000,Loc!$A453)</f>
        <v>0</v>
      </c>
      <c r="BB453" s="7">
        <f>SUMIFS(Xuat!$G$5:$G$1000,Xuat!$C$5:$C$1000,DATE(Thang!$E$4,Thang!$C$4,BB$2),Xuat!$D$5:$D$1000,Loc!$A453)</f>
        <v>0</v>
      </c>
      <c r="BC453" s="7">
        <f>SUMIFS(Xuat!$G$5:$G$1000,Xuat!$C$5:$C$1000,DATE(Thang!$E$4,Thang!$C$4,BC$2),Xuat!$D$5:$D$1000,Loc!$A453)</f>
        <v>0</v>
      </c>
      <c r="BD453" s="7">
        <f>SUMIFS(Xuat!$G$5:$G$1000,Xuat!$C$5:$C$1000,DATE(Thang!$E$4,Thang!$C$4,BD$2),Xuat!$D$5:$D$1000,Loc!$A453)</f>
        <v>0</v>
      </c>
      <c r="BE453" s="7">
        <f>SUMIFS(Xuat!$G$5:$G$1000,Xuat!$C$5:$C$1000,DATE(Thang!$E$4,Thang!$C$4,BE$2),Xuat!$D$5:$D$1000,Loc!$A453)</f>
        <v>0</v>
      </c>
      <c r="BF453" s="7">
        <f>SUMIFS(Xuat!$G$5:$G$1000,Xuat!$C$5:$C$1000,DATE(Thang!$E$4,Thang!$C$4,BF$2),Xuat!$D$5:$D$1000,Loc!$A453)</f>
        <v>0</v>
      </c>
      <c r="BG453" s="7">
        <f>SUMIFS(Xuat!$G$5:$G$1000,Xuat!$C$5:$C$1000,DATE(Thang!$E$4,Thang!$C$4,BG$2),Xuat!$D$5:$D$1000,Loc!$A453)</f>
        <v>0</v>
      </c>
      <c r="BH453" s="7">
        <f>SUMIFS(Xuat!$G$5:$G$1000,Xuat!$C$5:$C$1000,DATE(Thang!$E$4,Thang!$C$4,BH$2),Xuat!$D$5:$D$1000,Loc!$A453)</f>
        <v>0</v>
      </c>
      <c r="BI453" s="7">
        <f>SUMIFS(Xuat!$G$5:$G$1000,Xuat!$C$5:$C$1000,DATE(Thang!$E$4,Thang!$C$4,BI$2),Xuat!$D$5:$D$1000,Loc!$A453)</f>
        <v>0</v>
      </c>
      <c r="BJ453" s="7">
        <f>SUMIFS(Xuat!$G$5:$G$1000,Xuat!$C$5:$C$1000,DATE(Thang!$E$4,Thang!$C$4,BJ$2),Xuat!$D$5:$D$1000,Loc!$A453)</f>
        <v>0</v>
      </c>
      <c r="BK453" s="7">
        <f>SUMIFS(Xuat!$G$5:$G$1000,Xuat!$C$5:$C$1000,DATE(Thang!$E$4,Thang!$C$4,BK$2),Xuat!$D$5:$D$1000,Loc!$A453)</f>
        <v>0</v>
      </c>
      <c r="BL453" s="7">
        <f>SUMIFS(Xuat!$G$5:$G$1000,Xuat!$C$5:$C$1000,DATE(Thang!$E$4,Thang!$C$4,BL$2),Xuat!$D$5:$D$1000,Loc!$A453)</f>
        <v>0</v>
      </c>
      <c r="BM453" s="7">
        <f>SUMIFS(Xuat!$G$5:$G$1000,Xuat!$C$5:$C$1000,DATE(Thang!$E$4,Thang!$C$4,BM$2),Xuat!$D$5:$D$1000,Loc!$A453)</f>
        <v>0</v>
      </c>
      <c r="BN453" s="7">
        <f>SUMIFS(Xuat!$G$5:$G$1000,Xuat!$C$5:$C$1000,DATE(Thang!$E$4,Thang!$C$4,BN$2),Xuat!$D$5:$D$1000,Loc!$A453)</f>
        <v>0</v>
      </c>
      <c r="BO453" s="7">
        <f>SUMIFS(Xuat!$G$5:$G$1000,Xuat!$C$5:$C$1000,DATE(Thang!$E$4,Thang!$C$4,BO$2),Xuat!$D$5:$D$1000,Loc!$A453)</f>
        <v>0</v>
      </c>
      <c r="BP453" s="7">
        <f>SUMIFS(Xuat!$G$5:$G$1000,Xuat!$C$5:$C$1000,DATE(Thang!$E$4,Thang!$C$4,BP$2),Xuat!$D$5:$D$1000,Loc!$A453)</f>
        <v>0</v>
      </c>
      <c r="BQ453" s="7">
        <f>SUMIFS(Xuat!$G$5:$G$1000,Xuat!$C$5:$C$1000,DATE(Thang!$E$4,Thang!$C$4,BQ$2),Xuat!$D$5:$D$1000,Loc!$A453)</f>
        <v>0</v>
      </c>
      <c r="BR453" s="7">
        <f>SUMIFS(Xuat!$G$5:$G$1000,Xuat!$C$5:$C$1000,DATE(Thang!$E$4,Thang!$C$4,BR$2),Xuat!$D$5:$D$1000,Loc!$A453)</f>
        <v>0</v>
      </c>
      <c r="BS453" s="7">
        <f>SUMIFS(Xuat!$G$5:$G$1000,Xuat!$C$5:$C$1000,DATE(Thang!$E$4,Thang!$C$4,BS$2),Xuat!$D$5:$D$1000,Loc!$A453)</f>
        <v>0</v>
      </c>
    </row>
    <row r="454" spans="1:71" x14ac:dyDescent="0.2">
      <c r="A454" s="2">
        <f>DM!C454</f>
        <v>0</v>
      </c>
      <c r="B454" s="3">
        <f>VLOOKUP(A454,Tondau!$B$5:$F$500,3,0)</f>
        <v>0</v>
      </c>
      <c r="C454" s="3">
        <f>VLOOKUP(Tinhgiavon!A454,Tondau!$B$5:$E$500,4,0)</f>
        <v>0</v>
      </c>
      <c r="D454" s="3">
        <f t="shared" ref="D454:D500" si="37">SUM(J454:AN454)</f>
        <v>0</v>
      </c>
      <c r="E454" s="3">
        <f>SUMIF(Nhap!$F$5:$F$1000,Tinhgiavon!A454,Nhap!$K$5:$K$1000)</f>
        <v>0</v>
      </c>
      <c r="F454" s="3">
        <f t="shared" ref="F454:F500" si="38">SUM(AO454:BS454)</f>
        <v>0</v>
      </c>
      <c r="G454" s="3">
        <f t="shared" ref="G454:G500" si="39">IF(D454+B454&lt;=0,0,(C454+E454)/(B454+D454))</f>
        <v>0</v>
      </c>
      <c r="H454" s="3">
        <f t="shared" ref="H454:H500" si="40">B454+D454-F454</f>
        <v>0</v>
      </c>
      <c r="I454" s="3">
        <f t="shared" ref="I454:I500" si="41">G454*H454</f>
        <v>0</v>
      </c>
      <c r="J454" s="7">
        <f>SUMIFS(Nhap!$I$5:$I$1000,Nhap!$E$5:$E$1000,DATE(Thang!$E$4,Thang!$C$4,Loc!$F$2),Nhap!$F$5:$F$1000,Loc!A454)</f>
        <v>0</v>
      </c>
      <c r="K454" s="7">
        <f>SUMIFS(Nhap!$I$5:$I$1000,Nhap!$E$5:$E$1000,DATE(Thang!$E$4,Thang!$C$4,Loc!$G$2),Nhap!$F$5:$F$1000,Loc!A454)</f>
        <v>0</v>
      </c>
      <c r="L454" s="7">
        <f>SUMIFS(Nhap!$I$5:$I$1000,Nhap!$E$5:$E$1000,DATE(Thang!$E$4,Thang!$C$4,Loc!$H$2),Nhap!$F$5:$F$1000,Loc!A454)</f>
        <v>0</v>
      </c>
      <c r="M454" s="7">
        <f>SUMIFS(Nhap!$I$5:$I$1000,Nhap!$E$5:$E$1000,DATE(Thang!$E$4,Thang!$C$4,Loc!$I$2),Nhap!$F$5:$F$1000,Loc!A454)</f>
        <v>0</v>
      </c>
      <c r="N454" s="7">
        <f>SUMIFS(Nhap!$I$5:$I$1000,Nhap!$E$5:$E$1000,DATE(Thang!$E$4,Thang!$C$4,Loc!$J$2),Nhap!$F$5:$F$1000,Loc!A454)</f>
        <v>0</v>
      </c>
      <c r="O454" s="7">
        <f>SUMIFS(Nhap!$I$5:$I$1000,Nhap!$E$5:$E$1000,DATE(Thang!$E$4,Thang!$C$4,Loc!$K$2),Nhap!$F$5:$F$1000,Loc!A454)</f>
        <v>0</v>
      </c>
      <c r="P454" s="7">
        <f>SUMIFS(Nhap!$I$5:$I$1000,Nhap!$E$5:$E$1000,DATE(Thang!$E$4,Thang!$C$4,Loc!$L$2),Nhap!$F$5:$F$1000,Loc!A454)</f>
        <v>0</v>
      </c>
      <c r="Q454" s="7">
        <f>SUMIFS(Nhap!$I$5:$I$1000,Nhap!$E$5:$E$1000,DATE(Thang!$E$4,Thang!$C$4,Loc!$M$2),Nhap!$F$5:$F$1000,Loc!A454)</f>
        <v>0</v>
      </c>
      <c r="R454" s="7">
        <f>SUMIFS(Nhap!$I$5:$I$1000,Nhap!$E$5:$E$1000,DATE(Thang!$E$4,Thang!$C$4,Loc!$N$2),Nhap!$F$5:$F$1000,Loc!A454)</f>
        <v>0</v>
      </c>
      <c r="S454" s="7">
        <f>SUMIFS(Nhap!$I$5:$I$1000,Nhap!$E$5:$E$1000,DATE(Thang!$E$4,Thang!$C$4,Loc!$O$2),Nhap!$F$5:$F$1000,Loc!A454)</f>
        <v>0</v>
      </c>
      <c r="T454" s="7">
        <f>SUMIFS(Nhap!$I$5:$I$1000,Nhap!$E$5:$E$1000,DATE(Thang!$E$4,Thang!$C$4,Loc!$P$2),Nhap!$F$5:$F$1000,Loc!A454)</f>
        <v>0</v>
      </c>
      <c r="U454" s="7">
        <f>SUMIFS(Nhap!$I$5:$I$1000,Nhap!$E$5:$E$1000,DATE(Thang!$E$4,Thang!$C$4,Loc!$Q$2),Nhap!$F$5:$F$1000,Loc!A454)</f>
        <v>0</v>
      </c>
      <c r="V454" s="7">
        <f>SUMIFS(Nhap!$I$5:$I$1000,Nhap!$E$5:$E$1000,DATE(Thang!$E$4,Thang!$C$4,Loc!$R$2),Nhap!$F$5:$F$1000,Loc!A454)</f>
        <v>0</v>
      </c>
      <c r="W454" s="7">
        <f>SUMIFS(Nhap!$I$5:$I$1000,Nhap!$E$5:$E$1000,DATE(Thang!$E$4,Thang!$C$4,Loc!$S$2),Nhap!$F$5:$F$1000,Loc!A454)</f>
        <v>0</v>
      </c>
      <c r="X454" s="7">
        <f>SUMIFS(Nhap!$I$5:$I$1000,Nhap!$E$5:$E$1000,DATE(Thang!$E$4,Thang!$C$4,Loc!$T$2),Nhap!$F$5:$F$1000,Loc!A454)</f>
        <v>0</v>
      </c>
      <c r="Y454" s="7">
        <f>SUMIFS(Nhap!$I$5:$I$1000,Nhap!$E$5:$E$1000,DATE(Thang!$E$4,Thang!$C$4,Loc!$U$2),Nhap!$F$5:$F$1000,Loc!A454)</f>
        <v>0</v>
      </c>
      <c r="Z454" s="7">
        <f>SUMIFS(Nhap!$I$5:$I$1000,Nhap!$E$5:$E$1000,DATE(Thang!$E$4,Thang!$C$4,Loc!$V$2),Nhap!$F$5:$F$1000,Loc!A454)</f>
        <v>0</v>
      </c>
      <c r="AA454" s="7">
        <f>SUMIFS(Nhap!$I$5:$I$1000,Nhap!$E$5:$E$1000,DATE(Thang!$E$4,Thang!$C$4,Loc!$W$2),Nhap!$F$5:$F$1000,Loc!A454)</f>
        <v>0</v>
      </c>
      <c r="AB454" s="7">
        <f>SUMIFS(Nhap!$I$5:$I$1000,Nhap!$E$5:$E$1000,DATE(Thang!$E$4,Thang!$C$4,Loc!$X$2),Nhap!$F$5:$F$1000,Loc!A454)</f>
        <v>0</v>
      </c>
      <c r="AC454" s="7">
        <f>SUMIFS(Nhap!$I$5:$I$1000,Nhap!$E$5:$E$1000,DATE(Thang!$E$4,Thang!$C$4,Loc!$Y$2),Nhap!$F$5:$F$1000,Loc!A454)</f>
        <v>0</v>
      </c>
      <c r="AD454" s="7">
        <f>SUMIFS(Nhap!$I$5:$I$1000,Nhap!$E$5:$E$1000,DATE(Thang!$E$4,Thang!$C$4,Loc!$Z$2),Nhap!$F$5:$F$1000,Loc!A454)</f>
        <v>0</v>
      </c>
      <c r="AE454" s="7">
        <f>SUMIFS(Nhap!$I$5:$I$1000,Nhap!$E$5:$E$1000,DATE(Thang!$E$4,Thang!$C$4,Loc!$AA$2),Nhap!$F$5:$F$1000,Loc!A454)</f>
        <v>0</v>
      </c>
      <c r="AF454" s="7">
        <f>SUMIFS(Nhap!$I$5:$I$1000,Nhap!$E$5:$E$1000,DATE(Thang!$E$4,Thang!$C$4,Loc!$AB$2),Nhap!$F$5:$F$1000,Loc!A454)</f>
        <v>0</v>
      </c>
      <c r="AG454" s="7">
        <f>SUMIFS(Nhap!$I$5:$I$1000,Nhap!$E$5:$E$1000,DATE(Thang!$E$4,Thang!$C$4,Loc!$AC$2),Nhap!$F$5:$F$1000,Loc!A454)</f>
        <v>0</v>
      </c>
      <c r="AH454" s="7">
        <f>SUMIFS(Nhap!$I$5:$I$1000,Nhap!$E$5:$E$1000,DATE(Thang!$E$4,Thang!$C$4,Loc!$AD$2),Nhap!$F$5:$F$1000,Loc!$A$5)</f>
        <v>0</v>
      </c>
      <c r="AI454" s="7">
        <f>SUMIFS(Nhap!$I$5:$I$1000,Nhap!$E$5:$E$1000,DATE(Thang!$E$4,Thang!$C$4,Loc!$AE$2),Nhap!$F$5:$F$1000,Loc!A454)</f>
        <v>0</v>
      </c>
      <c r="AJ454" s="7">
        <f>SUMIFS(Nhap!$I$5:$I$1000,Nhap!$E$5:$E$1000,DATE(Thang!$E$4,Thang!$C$4,Loc!$AF$2),Nhap!$F$5:$F$1000,Loc!A454)</f>
        <v>0</v>
      </c>
      <c r="AK454" s="7">
        <f>SUMIFS(Nhap!$I$5:$I$1000,Nhap!$E$5:$E$1000,DATE(Thang!$E$4,Thang!$C$4,Loc!$AG$2),Nhap!$F$5:$F$1000,Loc!A454)</f>
        <v>0</v>
      </c>
      <c r="AL454" s="7">
        <f>SUMIFS(Nhap!$I$5:$I$1000,Nhap!$E$5:$E$1000,DATE(Thang!$E$4,Thang!$C$4,Loc!$AH$2),Nhap!$F$5:$F$1000,Loc!A454)</f>
        <v>0</v>
      </c>
      <c r="AM454" s="7">
        <f>SUMIFS(Nhap!$I$5:$I$1000,Nhap!$E$5:$E$1000,DATE(Thang!$E$4,Thang!$C$4,Loc!$AI$2),Nhap!$F$5:$F$1000,Loc!A454)</f>
        <v>0</v>
      </c>
      <c r="AN454" s="7">
        <f>SUMIFS(Nhap!$I$5:$I$1000,Nhap!$E$5:$E$1000,DATE(Thang!$E$4,Thang!$C$4,Loc!$AJ$2),Nhap!$F$5:$F$1000,Loc!A454)</f>
        <v>0</v>
      </c>
      <c r="AO454" s="7">
        <f>SUMIFS(Xuat!$G$5:$G$1000,Xuat!$C$5:$C$1000,DATE(Thang!$E$4,Thang!$C$4,AO$2),Xuat!$D$5:$D$1000,Loc!$A454)</f>
        <v>0</v>
      </c>
      <c r="AP454" s="7">
        <f>SUMIFS(Xuat!$G$5:$G$1000,Xuat!$C$5:$C$1000,DATE(Thang!$E$4,Thang!$C$4,AP$2),Xuat!$D$5:$D$1000,Loc!$A454)</f>
        <v>0</v>
      </c>
      <c r="AQ454" s="7">
        <f>SUMIFS(Xuat!$G$5:$G$1000,Xuat!$C$5:$C$1000,DATE(Thang!$E$4,Thang!$C$4,AQ$2),Xuat!$D$5:$D$1000,Loc!$A454)</f>
        <v>0</v>
      </c>
      <c r="AR454" s="7">
        <f>SUMIFS(Xuat!$G$5:$G$1000,Xuat!$C$5:$C$1000,DATE(Thang!$E$4,Thang!$C$4,AR$2),Xuat!$D$5:$D$1000,Loc!$A454)</f>
        <v>0</v>
      </c>
      <c r="AS454" s="7">
        <f>SUMIFS(Xuat!$G$5:$G$1000,Xuat!$C$5:$C$1000,DATE(Thang!$E$4,Thang!$C$4,AS$2),Xuat!$D$5:$D$1000,Loc!$A454)</f>
        <v>0</v>
      </c>
      <c r="AT454" s="7">
        <f>SUMIFS(Xuat!$G$5:$G$1000,Xuat!$C$5:$C$1000,DATE(Thang!$E$4,Thang!$C$4,AT$2),Xuat!$D$5:$D$1000,Loc!$A454)</f>
        <v>0</v>
      </c>
      <c r="AU454" s="7">
        <f>SUMIFS(Xuat!$G$5:$G$1000,Xuat!$C$5:$C$1000,DATE(Thang!$E$4,Thang!$C$4,AU$2),Xuat!$D$5:$D$1000,Loc!$A454)</f>
        <v>0</v>
      </c>
      <c r="AV454" s="7">
        <f>SUMIFS(Xuat!$G$5:$G$1000,Xuat!$C$5:$C$1000,DATE(Thang!$E$4,Thang!$C$4,AV$2),Xuat!$D$5:$D$1000,Loc!$A454)</f>
        <v>0</v>
      </c>
      <c r="AW454" s="7">
        <f>SUMIFS(Xuat!$G$5:$G$1000,Xuat!$C$5:$C$1000,DATE(Thang!$E$4,Thang!$C$4,AW$2),Xuat!$D$5:$D$1000,Loc!$A454)</f>
        <v>0</v>
      </c>
      <c r="AX454" s="7">
        <f>SUMIFS(Xuat!$G$5:$G$1000,Xuat!$C$5:$C$1000,DATE(Thang!$E$4,Thang!$C$4,AX$2),Xuat!$D$5:$D$1000,Loc!$A454)</f>
        <v>0</v>
      </c>
      <c r="AY454" s="7">
        <f>SUMIFS(Xuat!$G$5:$G$1000,Xuat!$C$5:$C$1000,DATE(Thang!$E$4,Thang!$C$4,AY$2),Xuat!$D$5:$D$1000,Loc!$A454)</f>
        <v>0</v>
      </c>
      <c r="AZ454" s="7">
        <f>SUMIFS(Xuat!$G$5:$G$1000,Xuat!$C$5:$C$1000,DATE(Thang!$E$4,Thang!$C$4,AZ$2),Xuat!$D$5:$D$1000,Loc!$A454)</f>
        <v>0</v>
      </c>
      <c r="BA454" s="7">
        <f>SUMIFS(Xuat!$G$5:$G$1000,Xuat!$C$5:$C$1000,DATE(Thang!$E$4,Thang!$C$4,BA$2),Xuat!$D$5:$D$1000,Loc!$A454)</f>
        <v>0</v>
      </c>
      <c r="BB454" s="7">
        <f>SUMIFS(Xuat!$G$5:$G$1000,Xuat!$C$5:$C$1000,DATE(Thang!$E$4,Thang!$C$4,BB$2),Xuat!$D$5:$D$1000,Loc!$A454)</f>
        <v>0</v>
      </c>
      <c r="BC454" s="7">
        <f>SUMIFS(Xuat!$G$5:$G$1000,Xuat!$C$5:$C$1000,DATE(Thang!$E$4,Thang!$C$4,BC$2),Xuat!$D$5:$D$1000,Loc!$A454)</f>
        <v>0</v>
      </c>
      <c r="BD454" s="7">
        <f>SUMIFS(Xuat!$G$5:$G$1000,Xuat!$C$5:$C$1000,DATE(Thang!$E$4,Thang!$C$4,BD$2),Xuat!$D$5:$D$1000,Loc!$A454)</f>
        <v>0</v>
      </c>
      <c r="BE454" s="7">
        <f>SUMIFS(Xuat!$G$5:$G$1000,Xuat!$C$5:$C$1000,DATE(Thang!$E$4,Thang!$C$4,BE$2),Xuat!$D$5:$D$1000,Loc!$A454)</f>
        <v>0</v>
      </c>
      <c r="BF454" s="7">
        <f>SUMIFS(Xuat!$G$5:$G$1000,Xuat!$C$5:$C$1000,DATE(Thang!$E$4,Thang!$C$4,BF$2),Xuat!$D$5:$D$1000,Loc!$A454)</f>
        <v>0</v>
      </c>
      <c r="BG454" s="7">
        <f>SUMIFS(Xuat!$G$5:$G$1000,Xuat!$C$5:$C$1000,DATE(Thang!$E$4,Thang!$C$4,BG$2),Xuat!$D$5:$D$1000,Loc!$A454)</f>
        <v>0</v>
      </c>
      <c r="BH454" s="7">
        <f>SUMIFS(Xuat!$G$5:$G$1000,Xuat!$C$5:$C$1000,DATE(Thang!$E$4,Thang!$C$4,BH$2),Xuat!$D$5:$D$1000,Loc!$A454)</f>
        <v>0</v>
      </c>
      <c r="BI454" s="7">
        <f>SUMIFS(Xuat!$G$5:$G$1000,Xuat!$C$5:$C$1000,DATE(Thang!$E$4,Thang!$C$4,BI$2),Xuat!$D$5:$D$1000,Loc!$A454)</f>
        <v>0</v>
      </c>
      <c r="BJ454" s="7">
        <f>SUMIFS(Xuat!$G$5:$G$1000,Xuat!$C$5:$C$1000,DATE(Thang!$E$4,Thang!$C$4,BJ$2),Xuat!$D$5:$D$1000,Loc!$A454)</f>
        <v>0</v>
      </c>
      <c r="BK454" s="7">
        <f>SUMIFS(Xuat!$G$5:$G$1000,Xuat!$C$5:$C$1000,DATE(Thang!$E$4,Thang!$C$4,BK$2),Xuat!$D$5:$D$1000,Loc!$A454)</f>
        <v>0</v>
      </c>
      <c r="BL454" s="7">
        <f>SUMIFS(Xuat!$G$5:$G$1000,Xuat!$C$5:$C$1000,DATE(Thang!$E$4,Thang!$C$4,BL$2),Xuat!$D$5:$D$1000,Loc!$A454)</f>
        <v>0</v>
      </c>
      <c r="BM454" s="7">
        <f>SUMIFS(Xuat!$G$5:$G$1000,Xuat!$C$5:$C$1000,DATE(Thang!$E$4,Thang!$C$4,BM$2),Xuat!$D$5:$D$1000,Loc!$A454)</f>
        <v>0</v>
      </c>
      <c r="BN454" s="7">
        <f>SUMIFS(Xuat!$G$5:$G$1000,Xuat!$C$5:$C$1000,DATE(Thang!$E$4,Thang!$C$4,BN$2),Xuat!$D$5:$D$1000,Loc!$A454)</f>
        <v>0</v>
      </c>
      <c r="BO454" s="7">
        <f>SUMIFS(Xuat!$G$5:$G$1000,Xuat!$C$5:$C$1000,DATE(Thang!$E$4,Thang!$C$4,BO$2),Xuat!$D$5:$D$1000,Loc!$A454)</f>
        <v>0</v>
      </c>
      <c r="BP454" s="7">
        <f>SUMIFS(Xuat!$G$5:$G$1000,Xuat!$C$5:$C$1000,DATE(Thang!$E$4,Thang!$C$4,BP$2),Xuat!$D$5:$D$1000,Loc!$A454)</f>
        <v>0</v>
      </c>
      <c r="BQ454" s="7">
        <f>SUMIFS(Xuat!$G$5:$G$1000,Xuat!$C$5:$C$1000,DATE(Thang!$E$4,Thang!$C$4,BQ$2),Xuat!$D$5:$D$1000,Loc!$A454)</f>
        <v>0</v>
      </c>
      <c r="BR454" s="7">
        <f>SUMIFS(Xuat!$G$5:$G$1000,Xuat!$C$5:$C$1000,DATE(Thang!$E$4,Thang!$C$4,BR$2),Xuat!$D$5:$D$1000,Loc!$A454)</f>
        <v>0</v>
      </c>
      <c r="BS454" s="7">
        <f>SUMIFS(Xuat!$G$5:$G$1000,Xuat!$C$5:$C$1000,DATE(Thang!$E$4,Thang!$C$4,BS$2),Xuat!$D$5:$D$1000,Loc!$A454)</f>
        <v>0</v>
      </c>
    </row>
    <row r="455" spans="1:71" x14ac:dyDescent="0.2">
      <c r="A455" s="2">
        <f>DM!C455</f>
        <v>0</v>
      </c>
      <c r="B455" s="3">
        <f>VLOOKUP(A455,Tondau!$B$5:$F$500,3,0)</f>
        <v>0</v>
      </c>
      <c r="C455" s="3">
        <f>VLOOKUP(Tinhgiavon!A455,Tondau!$B$5:$E$500,4,0)</f>
        <v>0</v>
      </c>
      <c r="D455" s="3">
        <f t="shared" si="37"/>
        <v>0</v>
      </c>
      <c r="E455" s="3">
        <f>SUMIF(Nhap!$F$5:$F$1000,Tinhgiavon!A455,Nhap!$K$5:$K$1000)</f>
        <v>0</v>
      </c>
      <c r="F455" s="3">
        <f t="shared" si="38"/>
        <v>0</v>
      </c>
      <c r="G455" s="3">
        <f t="shared" si="39"/>
        <v>0</v>
      </c>
      <c r="H455" s="3">
        <f t="shared" si="40"/>
        <v>0</v>
      </c>
      <c r="I455" s="3">
        <f t="shared" si="41"/>
        <v>0</v>
      </c>
      <c r="J455" s="7">
        <f>SUMIFS(Nhap!$I$5:$I$1000,Nhap!$E$5:$E$1000,DATE(Thang!$E$4,Thang!$C$4,Loc!$F$2),Nhap!$F$5:$F$1000,Loc!A455)</f>
        <v>0</v>
      </c>
      <c r="K455" s="7">
        <f>SUMIFS(Nhap!$I$5:$I$1000,Nhap!$E$5:$E$1000,DATE(Thang!$E$4,Thang!$C$4,Loc!$G$2),Nhap!$F$5:$F$1000,Loc!A455)</f>
        <v>0</v>
      </c>
      <c r="L455" s="7">
        <f>SUMIFS(Nhap!$I$5:$I$1000,Nhap!$E$5:$E$1000,DATE(Thang!$E$4,Thang!$C$4,Loc!$H$2),Nhap!$F$5:$F$1000,Loc!A455)</f>
        <v>0</v>
      </c>
      <c r="M455" s="7">
        <f>SUMIFS(Nhap!$I$5:$I$1000,Nhap!$E$5:$E$1000,DATE(Thang!$E$4,Thang!$C$4,Loc!$I$2),Nhap!$F$5:$F$1000,Loc!A455)</f>
        <v>0</v>
      </c>
      <c r="N455" s="7">
        <f>SUMIFS(Nhap!$I$5:$I$1000,Nhap!$E$5:$E$1000,DATE(Thang!$E$4,Thang!$C$4,Loc!$J$2),Nhap!$F$5:$F$1000,Loc!A455)</f>
        <v>0</v>
      </c>
      <c r="O455" s="7">
        <f>SUMIFS(Nhap!$I$5:$I$1000,Nhap!$E$5:$E$1000,DATE(Thang!$E$4,Thang!$C$4,Loc!$K$2),Nhap!$F$5:$F$1000,Loc!A455)</f>
        <v>0</v>
      </c>
      <c r="P455" s="7">
        <f>SUMIFS(Nhap!$I$5:$I$1000,Nhap!$E$5:$E$1000,DATE(Thang!$E$4,Thang!$C$4,Loc!$L$2),Nhap!$F$5:$F$1000,Loc!A455)</f>
        <v>0</v>
      </c>
      <c r="Q455" s="7">
        <f>SUMIFS(Nhap!$I$5:$I$1000,Nhap!$E$5:$E$1000,DATE(Thang!$E$4,Thang!$C$4,Loc!$M$2),Nhap!$F$5:$F$1000,Loc!A455)</f>
        <v>0</v>
      </c>
      <c r="R455" s="7">
        <f>SUMIFS(Nhap!$I$5:$I$1000,Nhap!$E$5:$E$1000,DATE(Thang!$E$4,Thang!$C$4,Loc!$N$2),Nhap!$F$5:$F$1000,Loc!A455)</f>
        <v>0</v>
      </c>
      <c r="S455" s="7">
        <f>SUMIFS(Nhap!$I$5:$I$1000,Nhap!$E$5:$E$1000,DATE(Thang!$E$4,Thang!$C$4,Loc!$O$2),Nhap!$F$5:$F$1000,Loc!A455)</f>
        <v>0</v>
      </c>
      <c r="T455" s="7">
        <f>SUMIFS(Nhap!$I$5:$I$1000,Nhap!$E$5:$E$1000,DATE(Thang!$E$4,Thang!$C$4,Loc!$P$2),Nhap!$F$5:$F$1000,Loc!A455)</f>
        <v>0</v>
      </c>
      <c r="U455" s="7">
        <f>SUMIFS(Nhap!$I$5:$I$1000,Nhap!$E$5:$E$1000,DATE(Thang!$E$4,Thang!$C$4,Loc!$Q$2),Nhap!$F$5:$F$1000,Loc!A455)</f>
        <v>0</v>
      </c>
      <c r="V455" s="7">
        <f>SUMIFS(Nhap!$I$5:$I$1000,Nhap!$E$5:$E$1000,DATE(Thang!$E$4,Thang!$C$4,Loc!$R$2),Nhap!$F$5:$F$1000,Loc!A455)</f>
        <v>0</v>
      </c>
      <c r="W455" s="7">
        <f>SUMIFS(Nhap!$I$5:$I$1000,Nhap!$E$5:$E$1000,DATE(Thang!$E$4,Thang!$C$4,Loc!$S$2),Nhap!$F$5:$F$1000,Loc!A455)</f>
        <v>0</v>
      </c>
      <c r="X455" s="7">
        <f>SUMIFS(Nhap!$I$5:$I$1000,Nhap!$E$5:$E$1000,DATE(Thang!$E$4,Thang!$C$4,Loc!$T$2),Nhap!$F$5:$F$1000,Loc!A455)</f>
        <v>0</v>
      </c>
      <c r="Y455" s="7">
        <f>SUMIFS(Nhap!$I$5:$I$1000,Nhap!$E$5:$E$1000,DATE(Thang!$E$4,Thang!$C$4,Loc!$U$2),Nhap!$F$5:$F$1000,Loc!A455)</f>
        <v>0</v>
      </c>
      <c r="Z455" s="7">
        <f>SUMIFS(Nhap!$I$5:$I$1000,Nhap!$E$5:$E$1000,DATE(Thang!$E$4,Thang!$C$4,Loc!$V$2),Nhap!$F$5:$F$1000,Loc!A455)</f>
        <v>0</v>
      </c>
      <c r="AA455" s="7">
        <f>SUMIFS(Nhap!$I$5:$I$1000,Nhap!$E$5:$E$1000,DATE(Thang!$E$4,Thang!$C$4,Loc!$W$2),Nhap!$F$5:$F$1000,Loc!A455)</f>
        <v>0</v>
      </c>
      <c r="AB455" s="7">
        <f>SUMIFS(Nhap!$I$5:$I$1000,Nhap!$E$5:$E$1000,DATE(Thang!$E$4,Thang!$C$4,Loc!$X$2),Nhap!$F$5:$F$1000,Loc!A455)</f>
        <v>0</v>
      </c>
      <c r="AC455" s="7">
        <f>SUMIFS(Nhap!$I$5:$I$1000,Nhap!$E$5:$E$1000,DATE(Thang!$E$4,Thang!$C$4,Loc!$Y$2),Nhap!$F$5:$F$1000,Loc!A455)</f>
        <v>0</v>
      </c>
      <c r="AD455" s="7">
        <f>SUMIFS(Nhap!$I$5:$I$1000,Nhap!$E$5:$E$1000,DATE(Thang!$E$4,Thang!$C$4,Loc!$Z$2),Nhap!$F$5:$F$1000,Loc!A455)</f>
        <v>0</v>
      </c>
      <c r="AE455" s="7">
        <f>SUMIFS(Nhap!$I$5:$I$1000,Nhap!$E$5:$E$1000,DATE(Thang!$E$4,Thang!$C$4,Loc!$AA$2),Nhap!$F$5:$F$1000,Loc!A455)</f>
        <v>0</v>
      </c>
      <c r="AF455" s="7">
        <f>SUMIFS(Nhap!$I$5:$I$1000,Nhap!$E$5:$E$1000,DATE(Thang!$E$4,Thang!$C$4,Loc!$AB$2),Nhap!$F$5:$F$1000,Loc!A455)</f>
        <v>0</v>
      </c>
      <c r="AG455" s="7">
        <f>SUMIFS(Nhap!$I$5:$I$1000,Nhap!$E$5:$E$1000,DATE(Thang!$E$4,Thang!$C$4,Loc!$AC$2),Nhap!$F$5:$F$1000,Loc!A455)</f>
        <v>0</v>
      </c>
      <c r="AH455" s="7">
        <f>SUMIFS(Nhap!$I$5:$I$1000,Nhap!$E$5:$E$1000,DATE(Thang!$E$4,Thang!$C$4,Loc!$AD$2),Nhap!$F$5:$F$1000,Loc!$A$5)</f>
        <v>0</v>
      </c>
      <c r="AI455" s="7">
        <f>SUMIFS(Nhap!$I$5:$I$1000,Nhap!$E$5:$E$1000,DATE(Thang!$E$4,Thang!$C$4,Loc!$AE$2),Nhap!$F$5:$F$1000,Loc!A455)</f>
        <v>0</v>
      </c>
      <c r="AJ455" s="7">
        <f>SUMIFS(Nhap!$I$5:$I$1000,Nhap!$E$5:$E$1000,DATE(Thang!$E$4,Thang!$C$4,Loc!$AF$2),Nhap!$F$5:$F$1000,Loc!A455)</f>
        <v>0</v>
      </c>
      <c r="AK455" s="7">
        <f>SUMIFS(Nhap!$I$5:$I$1000,Nhap!$E$5:$E$1000,DATE(Thang!$E$4,Thang!$C$4,Loc!$AG$2),Nhap!$F$5:$F$1000,Loc!A455)</f>
        <v>0</v>
      </c>
      <c r="AL455" s="7">
        <f>SUMIFS(Nhap!$I$5:$I$1000,Nhap!$E$5:$E$1000,DATE(Thang!$E$4,Thang!$C$4,Loc!$AH$2),Nhap!$F$5:$F$1000,Loc!A455)</f>
        <v>0</v>
      </c>
      <c r="AM455" s="7">
        <f>SUMIFS(Nhap!$I$5:$I$1000,Nhap!$E$5:$E$1000,DATE(Thang!$E$4,Thang!$C$4,Loc!$AI$2),Nhap!$F$5:$F$1000,Loc!A455)</f>
        <v>0</v>
      </c>
      <c r="AN455" s="7">
        <f>SUMIFS(Nhap!$I$5:$I$1000,Nhap!$E$5:$E$1000,DATE(Thang!$E$4,Thang!$C$4,Loc!$AJ$2),Nhap!$F$5:$F$1000,Loc!A455)</f>
        <v>0</v>
      </c>
      <c r="AO455" s="7">
        <f>SUMIFS(Xuat!$G$5:$G$1000,Xuat!$C$5:$C$1000,DATE(Thang!$E$4,Thang!$C$4,AO$2),Xuat!$D$5:$D$1000,Loc!$A455)</f>
        <v>0</v>
      </c>
      <c r="AP455" s="7">
        <f>SUMIFS(Xuat!$G$5:$G$1000,Xuat!$C$5:$C$1000,DATE(Thang!$E$4,Thang!$C$4,AP$2),Xuat!$D$5:$D$1000,Loc!$A455)</f>
        <v>0</v>
      </c>
      <c r="AQ455" s="7">
        <f>SUMIFS(Xuat!$G$5:$G$1000,Xuat!$C$5:$C$1000,DATE(Thang!$E$4,Thang!$C$4,AQ$2),Xuat!$D$5:$D$1000,Loc!$A455)</f>
        <v>0</v>
      </c>
      <c r="AR455" s="7">
        <f>SUMIFS(Xuat!$G$5:$G$1000,Xuat!$C$5:$C$1000,DATE(Thang!$E$4,Thang!$C$4,AR$2),Xuat!$D$5:$D$1000,Loc!$A455)</f>
        <v>0</v>
      </c>
      <c r="AS455" s="7">
        <f>SUMIFS(Xuat!$G$5:$G$1000,Xuat!$C$5:$C$1000,DATE(Thang!$E$4,Thang!$C$4,AS$2),Xuat!$D$5:$D$1000,Loc!$A455)</f>
        <v>0</v>
      </c>
      <c r="AT455" s="7">
        <f>SUMIFS(Xuat!$G$5:$G$1000,Xuat!$C$5:$C$1000,DATE(Thang!$E$4,Thang!$C$4,AT$2),Xuat!$D$5:$D$1000,Loc!$A455)</f>
        <v>0</v>
      </c>
      <c r="AU455" s="7">
        <f>SUMIFS(Xuat!$G$5:$G$1000,Xuat!$C$5:$C$1000,DATE(Thang!$E$4,Thang!$C$4,AU$2),Xuat!$D$5:$D$1000,Loc!$A455)</f>
        <v>0</v>
      </c>
      <c r="AV455" s="7">
        <f>SUMIFS(Xuat!$G$5:$G$1000,Xuat!$C$5:$C$1000,DATE(Thang!$E$4,Thang!$C$4,AV$2),Xuat!$D$5:$D$1000,Loc!$A455)</f>
        <v>0</v>
      </c>
      <c r="AW455" s="7">
        <f>SUMIFS(Xuat!$G$5:$G$1000,Xuat!$C$5:$C$1000,DATE(Thang!$E$4,Thang!$C$4,AW$2),Xuat!$D$5:$D$1000,Loc!$A455)</f>
        <v>0</v>
      </c>
      <c r="AX455" s="7">
        <f>SUMIFS(Xuat!$G$5:$G$1000,Xuat!$C$5:$C$1000,DATE(Thang!$E$4,Thang!$C$4,AX$2),Xuat!$D$5:$D$1000,Loc!$A455)</f>
        <v>0</v>
      </c>
      <c r="AY455" s="7">
        <f>SUMIFS(Xuat!$G$5:$G$1000,Xuat!$C$5:$C$1000,DATE(Thang!$E$4,Thang!$C$4,AY$2),Xuat!$D$5:$D$1000,Loc!$A455)</f>
        <v>0</v>
      </c>
      <c r="AZ455" s="7">
        <f>SUMIFS(Xuat!$G$5:$G$1000,Xuat!$C$5:$C$1000,DATE(Thang!$E$4,Thang!$C$4,AZ$2),Xuat!$D$5:$D$1000,Loc!$A455)</f>
        <v>0</v>
      </c>
      <c r="BA455" s="7">
        <f>SUMIFS(Xuat!$G$5:$G$1000,Xuat!$C$5:$C$1000,DATE(Thang!$E$4,Thang!$C$4,BA$2),Xuat!$D$5:$D$1000,Loc!$A455)</f>
        <v>0</v>
      </c>
      <c r="BB455" s="7">
        <f>SUMIFS(Xuat!$G$5:$G$1000,Xuat!$C$5:$C$1000,DATE(Thang!$E$4,Thang!$C$4,BB$2),Xuat!$D$5:$D$1000,Loc!$A455)</f>
        <v>0</v>
      </c>
      <c r="BC455" s="7">
        <f>SUMIFS(Xuat!$G$5:$G$1000,Xuat!$C$5:$C$1000,DATE(Thang!$E$4,Thang!$C$4,BC$2),Xuat!$D$5:$D$1000,Loc!$A455)</f>
        <v>0</v>
      </c>
      <c r="BD455" s="7">
        <f>SUMIFS(Xuat!$G$5:$G$1000,Xuat!$C$5:$C$1000,DATE(Thang!$E$4,Thang!$C$4,BD$2),Xuat!$D$5:$D$1000,Loc!$A455)</f>
        <v>0</v>
      </c>
      <c r="BE455" s="7">
        <f>SUMIFS(Xuat!$G$5:$G$1000,Xuat!$C$5:$C$1000,DATE(Thang!$E$4,Thang!$C$4,BE$2),Xuat!$D$5:$D$1000,Loc!$A455)</f>
        <v>0</v>
      </c>
      <c r="BF455" s="7">
        <f>SUMIFS(Xuat!$G$5:$G$1000,Xuat!$C$5:$C$1000,DATE(Thang!$E$4,Thang!$C$4,BF$2),Xuat!$D$5:$D$1000,Loc!$A455)</f>
        <v>0</v>
      </c>
      <c r="BG455" s="7">
        <f>SUMIFS(Xuat!$G$5:$G$1000,Xuat!$C$5:$C$1000,DATE(Thang!$E$4,Thang!$C$4,BG$2),Xuat!$D$5:$D$1000,Loc!$A455)</f>
        <v>0</v>
      </c>
      <c r="BH455" s="7">
        <f>SUMIFS(Xuat!$G$5:$G$1000,Xuat!$C$5:$C$1000,DATE(Thang!$E$4,Thang!$C$4,BH$2),Xuat!$D$5:$D$1000,Loc!$A455)</f>
        <v>0</v>
      </c>
      <c r="BI455" s="7">
        <f>SUMIFS(Xuat!$G$5:$G$1000,Xuat!$C$5:$C$1000,DATE(Thang!$E$4,Thang!$C$4,BI$2),Xuat!$D$5:$D$1000,Loc!$A455)</f>
        <v>0</v>
      </c>
      <c r="BJ455" s="7">
        <f>SUMIFS(Xuat!$G$5:$G$1000,Xuat!$C$5:$C$1000,DATE(Thang!$E$4,Thang!$C$4,BJ$2),Xuat!$D$5:$D$1000,Loc!$A455)</f>
        <v>0</v>
      </c>
      <c r="BK455" s="7">
        <f>SUMIFS(Xuat!$G$5:$G$1000,Xuat!$C$5:$C$1000,DATE(Thang!$E$4,Thang!$C$4,BK$2),Xuat!$D$5:$D$1000,Loc!$A455)</f>
        <v>0</v>
      </c>
      <c r="BL455" s="7">
        <f>SUMIFS(Xuat!$G$5:$G$1000,Xuat!$C$5:$C$1000,DATE(Thang!$E$4,Thang!$C$4,BL$2),Xuat!$D$5:$D$1000,Loc!$A455)</f>
        <v>0</v>
      </c>
      <c r="BM455" s="7">
        <f>SUMIFS(Xuat!$G$5:$G$1000,Xuat!$C$5:$C$1000,DATE(Thang!$E$4,Thang!$C$4,BM$2),Xuat!$D$5:$D$1000,Loc!$A455)</f>
        <v>0</v>
      </c>
      <c r="BN455" s="7">
        <f>SUMIFS(Xuat!$G$5:$G$1000,Xuat!$C$5:$C$1000,DATE(Thang!$E$4,Thang!$C$4,BN$2),Xuat!$D$5:$D$1000,Loc!$A455)</f>
        <v>0</v>
      </c>
      <c r="BO455" s="7">
        <f>SUMIFS(Xuat!$G$5:$G$1000,Xuat!$C$5:$C$1000,DATE(Thang!$E$4,Thang!$C$4,BO$2),Xuat!$D$5:$D$1000,Loc!$A455)</f>
        <v>0</v>
      </c>
      <c r="BP455" s="7">
        <f>SUMIFS(Xuat!$G$5:$G$1000,Xuat!$C$5:$C$1000,DATE(Thang!$E$4,Thang!$C$4,BP$2),Xuat!$D$5:$D$1000,Loc!$A455)</f>
        <v>0</v>
      </c>
      <c r="BQ455" s="7">
        <f>SUMIFS(Xuat!$G$5:$G$1000,Xuat!$C$5:$C$1000,DATE(Thang!$E$4,Thang!$C$4,BQ$2),Xuat!$D$5:$D$1000,Loc!$A455)</f>
        <v>0</v>
      </c>
      <c r="BR455" s="7">
        <f>SUMIFS(Xuat!$G$5:$G$1000,Xuat!$C$5:$C$1000,DATE(Thang!$E$4,Thang!$C$4,BR$2),Xuat!$D$5:$D$1000,Loc!$A455)</f>
        <v>0</v>
      </c>
      <c r="BS455" s="7">
        <f>SUMIFS(Xuat!$G$5:$G$1000,Xuat!$C$5:$C$1000,DATE(Thang!$E$4,Thang!$C$4,BS$2),Xuat!$D$5:$D$1000,Loc!$A455)</f>
        <v>0</v>
      </c>
    </row>
    <row r="456" spans="1:71" x14ac:dyDescent="0.2">
      <c r="A456" s="2">
        <f>DM!C456</f>
        <v>0</v>
      </c>
      <c r="B456" s="3">
        <f>VLOOKUP(A456,Tondau!$B$5:$F$500,3,0)</f>
        <v>0</v>
      </c>
      <c r="C456" s="3">
        <f>VLOOKUP(Tinhgiavon!A456,Tondau!$B$5:$E$500,4,0)</f>
        <v>0</v>
      </c>
      <c r="D456" s="3">
        <f t="shared" si="37"/>
        <v>0</v>
      </c>
      <c r="E456" s="3">
        <f>SUMIF(Nhap!$F$5:$F$1000,Tinhgiavon!A456,Nhap!$K$5:$K$1000)</f>
        <v>0</v>
      </c>
      <c r="F456" s="3">
        <f t="shared" si="38"/>
        <v>0</v>
      </c>
      <c r="G456" s="3">
        <f t="shared" si="39"/>
        <v>0</v>
      </c>
      <c r="H456" s="3">
        <f t="shared" si="40"/>
        <v>0</v>
      </c>
      <c r="I456" s="3">
        <f t="shared" si="41"/>
        <v>0</v>
      </c>
      <c r="J456" s="7">
        <f>SUMIFS(Nhap!$I$5:$I$1000,Nhap!$E$5:$E$1000,DATE(Thang!$E$4,Thang!$C$4,Loc!$F$2),Nhap!$F$5:$F$1000,Loc!A456)</f>
        <v>0</v>
      </c>
      <c r="K456" s="7">
        <f>SUMIFS(Nhap!$I$5:$I$1000,Nhap!$E$5:$E$1000,DATE(Thang!$E$4,Thang!$C$4,Loc!$G$2),Nhap!$F$5:$F$1000,Loc!A456)</f>
        <v>0</v>
      </c>
      <c r="L456" s="7">
        <f>SUMIFS(Nhap!$I$5:$I$1000,Nhap!$E$5:$E$1000,DATE(Thang!$E$4,Thang!$C$4,Loc!$H$2),Nhap!$F$5:$F$1000,Loc!A456)</f>
        <v>0</v>
      </c>
      <c r="M456" s="7">
        <f>SUMIFS(Nhap!$I$5:$I$1000,Nhap!$E$5:$E$1000,DATE(Thang!$E$4,Thang!$C$4,Loc!$I$2),Nhap!$F$5:$F$1000,Loc!A456)</f>
        <v>0</v>
      </c>
      <c r="N456" s="7">
        <f>SUMIFS(Nhap!$I$5:$I$1000,Nhap!$E$5:$E$1000,DATE(Thang!$E$4,Thang!$C$4,Loc!$J$2),Nhap!$F$5:$F$1000,Loc!A456)</f>
        <v>0</v>
      </c>
      <c r="O456" s="7">
        <f>SUMIFS(Nhap!$I$5:$I$1000,Nhap!$E$5:$E$1000,DATE(Thang!$E$4,Thang!$C$4,Loc!$K$2),Nhap!$F$5:$F$1000,Loc!A456)</f>
        <v>0</v>
      </c>
      <c r="P456" s="7">
        <f>SUMIFS(Nhap!$I$5:$I$1000,Nhap!$E$5:$E$1000,DATE(Thang!$E$4,Thang!$C$4,Loc!$L$2),Nhap!$F$5:$F$1000,Loc!A456)</f>
        <v>0</v>
      </c>
      <c r="Q456" s="7">
        <f>SUMIFS(Nhap!$I$5:$I$1000,Nhap!$E$5:$E$1000,DATE(Thang!$E$4,Thang!$C$4,Loc!$M$2),Nhap!$F$5:$F$1000,Loc!A456)</f>
        <v>0</v>
      </c>
      <c r="R456" s="7">
        <f>SUMIFS(Nhap!$I$5:$I$1000,Nhap!$E$5:$E$1000,DATE(Thang!$E$4,Thang!$C$4,Loc!$N$2),Nhap!$F$5:$F$1000,Loc!A456)</f>
        <v>0</v>
      </c>
      <c r="S456" s="7">
        <f>SUMIFS(Nhap!$I$5:$I$1000,Nhap!$E$5:$E$1000,DATE(Thang!$E$4,Thang!$C$4,Loc!$O$2),Nhap!$F$5:$F$1000,Loc!A456)</f>
        <v>0</v>
      </c>
      <c r="T456" s="7">
        <f>SUMIFS(Nhap!$I$5:$I$1000,Nhap!$E$5:$E$1000,DATE(Thang!$E$4,Thang!$C$4,Loc!$P$2),Nhap!$F$5:$F$1000,Loc!A456)</f>
        <v>0</v>
      </c>
      <c r="U456" s="7">
        <f>SUMIFS(Nhap!$I$5:$I$1000,Nhap!$E$5:$E$1000,DATE(Thang!$E$4,Thang!$C$4,Loc!$Q$2),Nhap!$F$5:$F$1000,Loc!A456)</f>
        <v>0</v>
      </c>
      <c r="V456" s="7">
        <f>SUMIFS(Nhap!$I$5:$I$1000,Nhap!$E$5:$E$1000,DATE(Thang!$E$4,Thang!$C$4,Loc!$R$2),Nhap!$F$5:$F$1000,Loc!A456)</f>
        <v>0</v>
      </c>
      <c r="W456" s="7">
        <f>SUMIFS(Nhap!$I$5:$I$1000,Nhap!$E$5:$E$1000,DATE(Thang!$E$4,Thang!$C$4,Loc!$S$2),Nhap!$F$5:$F$1000,Loc!A456)</f>
        <v>0</v>
      </c>
      <c r="X456" s="7">
        <f>SUMIFS(Nhap!$I$5:$I$1000,Nhap!$E$5:$E$1000,DATE(Thang!$E$4,Thang!$C$4,Loc!$T$2),Nhap!$F$5:$F$1000,Loc!A456)</f>
        <v>0</v>
      </c>
      <c r="Y456" s="7">
        <f>SUMIFS(Nhap!$I$5:$I$1000,Nhap!$E$5:$E$1000,DATE(Thang!$E$4,Thang!$C$4,Loc!$U$2),Nhap!$F$5:$F$1000,Loc!A456)</f>
        <v>0</v>
      </c>
      <c r="Z456" s="7">
        <f>SUMIFS(Nhap!$I$5:$I$1000,Nhap!$E$5:$E$1000,DATE(Thang!$E$4,Thang!$C$4,Loc!$V$2),Nhap!$F$5:$F$1000,Loc!A456)</f>
        <v>0</v>
      </c>
      <c r="AA456" s="7">
        <f>SUMIFS(Nhap!$I$5:$I$1000,Nhap!$E$5:$E$1000,DATE(Thang!$E$4,Thang!$C$4,Loc!$W$2),Nhap!$F$5:$F$1000,Loc!A456)</f>
        <v>0</v>
      </c>
      <c r="AB456" s="7">
        <f>SUMIFS(Nhap!$I$5:$I$1000,Nhap!$E$5:$E$1000,DATE(Thang!$E$4,Thang!$C$4,Loc!$X$2),Nhap!$F$5:$F$1000,Loc!A456)</f>
        <v>0</v>
      </c>
      <c r="AC456" s="7">
        <f>SUMIFS(Nhap!$I$5:$I$1000,Nhap!$E$5:$E$1000,DATE(Thang!$E$4,Thang!$C$4,Loc!$Y$2),Nhap!$F$5:$F$1000,Loc!A456)</f>
        <v>0</v>
      </c>
      <c r="AD456" s="7">
        <f>SUMIFS(Nhap!$I$5:$I$1000,Nhap!$E$5:$E$1000,DATE(Thang!$E$4,Thang!$C$4,Loc!$Z$2),Nhap!$F$5:$F$1000,Loc!A456)</f>
        <v>0</v>
      </c>
      <c r="AE456" s="7">
        <f>SUMIFS(Nhap!$I$5:$I$1000,Nhap!$E$5:$E$1000,DATE(Thang!$E$4,Thang!$C$4,Loc!$AA$2),Nhap!$F$5:$F$1000,Loc!A456)</f>
        <v>0</v>
      </c>
      <c r="AF456" s="7">
        <f>SUMIFS(Nhap!$I$5:$I$1000,Nhap!$E$5:$E$1000,DATE(Thang!$E$4,Thang!$C$4,Loc!$AB$2),Nhap!$F$5:$F$1000,Loc!A456)</f>
        <v>0</v>
      </c>
      <c r="AG456" s="7">
        <f>SUMIFS(Nhap!$I$5:$I$1000,Nhap!$E$5:$E$1000,DATE(Thang!$E$4,Thang!$C$4,Loc!$AC$2),Nhap!$F$5:$F$1000,Loc!A456)</f>
        <v>0</v>
      </c>
      <c r="AH456" s="7">
        <f>SUMIFS(Nhap!$I$5:$I$1000,Nhap!$E$5:$E$1000,DATE(Thang!$E$4,Thang!$C$4,Loc!$AD$2),Nhap!$F$5:$F$1000,Loc!$A$5)</f>
        <v>0</v>
      </c>
      <c r="AI456" s="7">
        <f>SUMIFS(Nhap!$I$5:$I$1000,Nhap!$E$5:$E$1000,DATE(Thang!$E$4,Thang!$C$4,Loc!$AE$2),Nhap!$F$5:$F$1000,Loc!A456)</f>
        <v>0</v>
      </c>
      <c r="AJ456" s="7">
        <f>SUMIFS(Nhap!$I$5:$I$1000,Nhap!$E$5:$E$1000,DATE(Thang!$E$4,Thang!$C$4,Loc!$AF$2),Nhap!$F$5:$F$1000,Loc!A456)</f>
        <v>0</v>
      </c>
      <c r="AK456" s="7">
        <f>SUMIFS(Nhap!$I$5:$I$1000,Nhap!$E$5:$E$1000,DATE(Thang!$E$4,Thang!$C$4,Loc!$AG$2),Nhap!$F$5:$F$1000,Loc!A456)</f>
        <v>0</v>
      </c>
      <c r="AL456" s="7">
        <f>SUMIFS(Nhap!$I$5:$I$1000,Nhap!$E$5:$E$1000,DATE(Thang!$E$4,Thang!$C$4,Loc!$AH$2),Nhap!$F$5:$F$1000,Loc!A456)</f>
        <v>0</v>
      </c>
      <c r="AM456" s="7">
        <f>SUMIFS(Nhap!$I$5:$I$1000,Nhap!$E$5:$E$1000,DATE(Thang!$E$4,Thang!$C$4,Loc!$AI$2),Nhap!$F$5:$F$1000,Loc!A456)</f>
        <v>0</v>
      </c>
      <c r="AN456" s="7">
        <f>SUMIFS(Nhap!$I$5:$I$1000,Nhap!$E$5:$E$1000,DATE(Thang!$E$4,Thang!$C$4,Loc!$AJ$2),Nhap!$F$5:$F$1000,Loc!A456)</f>
        <v>0</v>
      </c>
      <c r="AO456" s="7">
        <f>SUMIFS(Xuat!$G$5:$G$1000,Xuat!$C$5:$C$1000,DATE(Thang!$E$4,Thang!$C$4,AO$2),Xuat!$D$5:$D$1000,Loc!$A456)</f>
        <v>0</v>
      </c>
      <c r="AP456" s="7">
        <f>SUMIFS(Xuat!$G$5:$G$1000,Xuat!$C$5:$C$1000,DATE(Thang!$E$4,Thang!$C$4,AP$2),Xuat!$D$5:$D$1000,Loc!$A456)</f>
        <v>0</v>
      </c>
      <c r="AQ456" s="7">
        <f>SUMIFS(Xuat!$G$5:$G$1000,Xuat!$C$5:$C$1000,DATE(Thang!$E$4,Thang!$C$4,AQ$2),Xuat!$D$5:$D$1000,Loc!$A456)</f>
        <v>0</v>
      </c>
      <c r="AR456" s="7">
        <f>SUMIFS(Xuat!$G$5:$G$1000,Xuat!$C$5:$C$1000,DATE(Thang!$E$4,Thang!$C$4,AR$2),Xuat!$D$5:$D$1000,Loc!$A456)</f>
        <v>0</v>
      </c>
      <c r="AS456" s="7">
        <f>SUMIFS(Xuat!$G$5:$G$1000,Xuat!$C$5:$C$1000,DATE(Thang!$E$4,Thang!$C$4,AS$2),Xuat!$D$5:$D$1000,Loc!$A456)</f>
        <v>0</v>
      </c>
      <c r="AT456" s="7">
        <f>SUMIFS(Xuat!$G$5:$G$1000,Xuat!$C$5:$C$1000,DATE(Thang!$E$4,Thang!$C$4,AT$2),Xuat!$D$5:$D$1000,Loc!$A456)</f>
        <v>0</v>
      </c>
      <c r="AU456" s="7">
        <f>SUMIFS(Xuat!$G$5:$G$1000,Xuat!$C$5:$C$1000,DATE(Thang!$E$4,Thang!$C$4,AU$2),Xuat!$D$5:$D$1000,Loc!$A456)</f>
        <v>0</v>
      </c>
      <c r="AV456" s="7">
        <f>SUMIFS(Xuat!$G$5:$G$1000,Xuat!$C$5:$C$1000,DATE(Thang!$E$4,Thang!$C$4,AV$2),Xuat!$D$5:$D$1000,Loc!$A456)</f>
        <v>0</v>
      </c>
      <c r="AW456" s="7">
        <f>SUMIFS(Xuat!$G$5:$G$1000,Xuat!$C$5:$C$1000,DATE(Thang!$E$4,Thang!$C$4,AW$2),Xuat!$D$5:$D$1000,Loc!$A456)</f>
        <v>0</v>
      </c>
      <c r="AX456" s="7">
        <f>SUMIFS(Xuat!$G$5:$G$1000,Xuat!$C$5:$C$1000,DATE(Thang!$E$4,Thang!$C$4,AX$2),Xuat!$D$5:$D$1000,Loc!$A456)</f>
        <v>0</v>
      </c>
      <c r="AY456" s="7">
        <f>SUMIFS(Xuat!$G$5:$G$1000,Xuat!$C$5:$C$1000,DATE(Thang!$E$4,Thang!$C$4,AY$2),Xuat!$D$5:$D$1000,Loc!$A456)</f>
        <v>0</v>
      </c>
      <c r="AZ456" s="7">
        <f>SUMIFS(Xuat!$G$5:$G$1000,Xuat!$C$5:$C$1000,DATE(Thang!$E$4,Thang!$C$4,AZ$2),Xuat!$D$5:$D$1000,Loc!$A456)</f>
        <v>0</v>
      </c>
      <c r="BA456" s="7">
        <f>SUMIFS(Xuat!$G$5:$G$1000,Xuat!$C$5:$C$1000,DATE(Thang!$E$4,Thang!$C$4,BA$2),Xuat!$D$5:$D$1000,Loc!$A456)</f>
        <v>0</v>
      </c>
      <c r="BB456" s="7">
        <f>SUMIFS(Xuat!$G$5:$G$1000,Xuat!$C$5:$C$1000,DATE(Thang!$E$4,Thang!$C$4,BB$2),Xuat!$D$5:$D$1000,Loc!$A456)</f>
        <v>0</v>
      </c>
      <c r="BC456" s="7">
        <f>SUMIFS(Xuat!$G$5:$G$1000,Xuat!$C$5:$C$1000,DATE(Thang!$E$4,Thang!$C$4,BC$2),Xuat!$D$5:$D$1000,Loc!$A456)</f>
        <v>0</v>
      </c>
      <c r="BD456" s="7">
        <f>SUMIFS(Xuat!$G$5:$G$1000,Xuat!$C$5:$C$1000,DATE(Thang!$E$4,Thang!$C$4,BD$2),Xuat!$D$5:$D$1000,Loc!$A456)</f>
        <v>0</v>
      </c>
      <c r="BE456" s="7">
        <f>SUMIFS(Xuat!$G$5:$G$1000,Xuat!$C$5:$C$1000,DATE(Thang!$E$4,Thang!$C$4,BE$2),Xuat!$D$5:$D$1000,Loc!$A456)</f>
        <v>0</v>
      </c>
      <c r="BF456" s="7">
        <f>SUMIFS(Xuat!$G$5:$G$1000,Xuat!$C$5:$C$1000,DATE(Thang!$E$4,Thang!$C$4,BF$2),Xuat!$D$5:$D$1000,Loc!$A456)</f>
        <v>0</v>
      </c>
      <c r="BG456" s="7">
        <f>SUMIFS(Xuat!$G$5:$G$1000,Xuat!$C$5:$C$1000,DATE(Thang!$E$4,Thang!$C$4,BG$2),Xuat!$D$5:$D$1000,Loc!$A456)</f>
        <v>0</v>
      </c>
      <c r="BH456" s="7">
        <f>SUMIFS(Xuat!$G$5:$G$1000,Xuat!$C$5:$C$1000,DATE(Thang!$E$4,Thang!$C$4,BH$2),Xuat!$D$5:$D$1000,Loc!$A456)</f>
        <v>0</v>
      </c>
      <c r="BI456" s="7">
        <f>SUMIFS(Xuat!$G$5:$G$1000,Xuat!$C$5:$C$1000,DATE(Thang!$E$4,Thang!$C$4,BI$2),Xuat!$D$5:$D$1000,Loc!$A456)</f>
        <v>0</v>
      </c>
      <c r="BJ456" s="7">
        <f>SUMIFS(Xuat!$G$5:$G$1000,Xuat!$C$5:$C$1000,DATE(Thang!$E$4,Thang!$C$4,BJ$2),Xuat!$D$5:$D$1000,Loc!$A456)</f>
        <v>0</v>
      </c>
      <c r="BK456" s="7">
        <f>SUMIFS(Xuat!$G$5:$G$1000,Xuat!$C$5:$C$1000,DATE(Thang!$E$4,Thang!$C$4,BK$2),Xuat!$D$5:$D$1000,Loc!$A456)</f>
        <v>0</v>
      </c>
      <c r="BL456" s="7">
        <f>SUMIFS(Xuat!$G$5:$G$1000,Xuat!$C$5:$C$1000,DATE(Thang!$E$4,Thang!$C$4,BL$2),Xuat!$D$5:$D$1000,Loc!$A456)</f>
        <v>0</v>
      </c>
      <c r="BM456" s="7">
        <f>SUMIFS(Xuat!$G$5:$G$1000,Xuat!$C$5:$C$1000,DATE(Thang!$E$4,Thang!$C$4,BM$2),Xuat!$D$5:$D$1000,Loc!$A456)</f>
        <v>0</v>
      </c>
      <c r="BN456" s="7">
        <f>SUMIFS(Xuat!$G$5:$G$1000,Xuat!$C$5:$C$1000,DATE(Thang!$E$4,Thang!$C$4,BN$2),Xuat!$D$5:$D$1000,Loc!$A456)</f>
        <v>0</v>
      </c>
      <c r="BO456" s="7">
        <f>SUMIFS(Xuat!$G$5:$G$1000,Xuat!$C$5:$C$1000,DATE(Thang!$E$4,Thang!$C$4,BO$2),Xuat!$D$5:$D$1000,Loc!$A456)</f>
        <v>0</v>
      </c>
      <c r="BP456" s="7">
        <f>SUMIFS(Xuat!$G$5:$G$1000,Xuat!$C$5:$C$1000,DATE(Thang!$E$4,Thang!$C$4,BP$2),Xuat!$D$5:$D$1000,Loc!$A456)</f>
        <v>0</v>
      </c>
      <c r="BQ456" s="7">
        <f>SUMIFS(Xuat!$G$5:$G$1000,Xuat!$C$5:$C$1000,DATE(Thang!$E$4,Thang!$C$4,BQ$2),Xuat!$D$5:$D$1000,Loc!$A456)</f>
        <v>0</v>
      </c>
      <c r="BR456" s="7">
        <f>SUMIFS(Xuat!$G$5:$G$1000,Xuat!$C$5:$C$1000,DATE(Thang!$E$4,Thang!$C$4,BR$2),Xuat!$D$5:$D$1000,Loc!$A456)</f>
        <v>0</v>
      </c>
      <c r="BS456" s="7">
        <f>SUMIFS(Xuat!$G$5:$G$1000,Xuat!$C$5:$C$1000,DATE(Thang!$E$4,Thang!$C$4,BS$2),Xuat!$D$5:$D$1000,Loc!$A456)</f>
        <v>0</v>
      </c>
    </row>
    <row r="457" spans="1:71" x14ac:dyDescent="0.2">
      <c r="A457" s="2">
        <f>DM!C457</f>
        <v>0</v>
      </c>
      <c r="B457" s="3">
        <f>VLOOKUP(A457,Tondau!$B$5:$F$500,3,0)</f>
        <v>0</v>
      </c>
      <c r="C457" s="3">
        <f>VLOOKUP(Tinhgiavon!A457,Tondau!$B$5:$E$500,4,0)</f>
        <v>0</v>
      </c>
      <c r="D457" s="3">
        <f t="shared" si="37"/>
        <v>0</v>
      </c>
      <c r="E457" s="3">
        <f>SUMIF(Nhap!$F$5:$F$1000,Tinhgiavon!A457,Nhap!$K$5:$K$1000)</f>
        <v>0</v>
      </c>
      <c r="F457" s="3">
        <f t="shared" si="38"/>
        <v>0</v>
      </c>
      <c r="G457" s="3">
        <f t="shared" si="39"/>
        <v>0</v>
      </c>
      <c r="H457" s="3">
        <f t="shared" si="40"/>
        <v>0</v>
      </c>
      <c r="I457" s="3">
        <f t="shared" si="41"/>
        <v>0</v>
      </c>
      <c r="J457" s="7">
        <f>SUMIFS(Nhap!$I$5:$I$1000,Nhap!$E$5:$E$1000,DATE(Thang!$E$4,Thang!$C$4,Loc!$F$2),Nhap!$F$5:$F$1000,Loc!A457)</f>
        <v>0</v>
      </c>
      <c r="K457" s="7">
        <f>SUMIFS(Nhap!$I$5:$I$1000,Nhap!$E$5:$E$1000,DATE(Thang!$E$4,Thang!$C$4,Loc!$G$2),Nhap!$F$5:$F$1000,Loc!A457)</f>
        <v>0</v>
      </c>
      <c r="L457" s="7">
        <f>SUMIFS(Nhap!$I$5:$I$1000,Nhap!$E$5:$E$1000,DATE(Thang!$E$4,Thang!$C$4,Loc!$H$2),Nhap!$F$5:$F$1000,Loc!A457)</f>
        <v>0</v>
      </c>
      <c r="M457" s="7">
        <f>SUMIFS(Nhap!$I$5:$I$1000,Nhap!$E$5:$E$1000,DATE(Thang!$E$4,Thang!$C$4,Loc!$I$2),Nhap!$F$5:$F$1000,Loc!A457)</f>
        <v>0</v>
      </c>
      <c r="N457" s="7">
        <f>SUMIFS(Nhap!$I$5:$I$1000,Nhap!$E$5:$E$1000,DATE(Thang!$E$4,Thang!$C$4,Loc!$J$2),Nhap!$F$5:$F$1000,Loc!A457)</f>
        <v>0</v>
      </c>
      <c r="O457" s="7">
        <f>SUMIFS(Nhap!$I$5:$I$1000,Nhap!$E$5:$E$1000,DATE(Thang!$E$4,Thang!$C$4,Loc!$K$2),Nhap!$F$5:$F$1000,Loc!A457)</f>
        <v>0</v>
      </c>
      <c r="P457" s="7">
        <f>SUMIFS(Nhap!$I$5:$I$1000,Nhap!$E$5:$E$1000,DATE(Thang!$E$4,Thang!$C$4,Loc!$L$2),Nhap!$F$5:$F$1000,Loc!A457)</f>
        <v>0</v>
      </c>
      <c r="Q457" s="7">
        <f>SUMIFS(Nhap!$I$5:$I$1000,Nhap!$E$5:$E$1000,DATE(Thang!$E$4,Thang!$C$4,Loc!$M$2),Nhap!$F$5:$F$1000,Loc!A457)</f>
        <v>0</v>
      </c>
      <c r="R457" s="7">
        <f>SUMIFS(Nhap!$I$5:$I$1000,Nhap!$E$5:$E$1000,DATE(Thang!$E$4,Thang!$C$4,Loc!$N$2),Nhap!$F$5:$F$1000,Loc!A457)</f>
        <v>0</v>
      </c>
      <c r="S457" s="7">
        <f>SUMIFS(Nhap!$I$5:$I$1000,Nhap!$E$5:$E$1000,DATE(Thang!$E$4,Thang!$C$4,Loc!$O$2),Nhap!$F$5:$F$1000,Loc!A457)</f>
        <v>0</v>
      </c>
      <c r="T457" s="7">
        <f>SUMIFS(Nhap!$I$5:$I$1000,Nhap!$E$5:$E$1000,DATE(Thang!$E$4,Thang!$C$4,Loc!$P$2),Nhap!$F$5:$F$1000,Loc!A457)</f>
        <v>0</v>
      </c>
      <c r="U457" s="7">
        <f>SUMIFS(Nhap!$I$5:$I$1000,Nhap!$E$5:$E$1000,DATE(Thang!$E$4,Thang!$C$4,Loc!$Q$2),Nhap!$F$5:$F$1000,Loc!A457)</f>
        <v>0</v>
      </c>
      <c r="V457" s="7">
        <f>SUMIFS(Nhap!$I$5:$I$1000,Nhap!$E$5:$E$1000,DATE(Thang!$E$4,Thang!$C$4,Loc!$R$2),Nhap!$F$5:$F$1000,Loc!A457)</f>
        <v>0</v>
      </c>
      <c r="W457" s="7">
        <f>SUMIFS(Nhap!$I$5:$I$1000,Nhap!$E$5:$E$1000,DATE(Thang!$E$4,Thang!$C$4,Loc!$S$2),Nhap!$F$5:$F$1000,Loc!A457)</f>
        <v>0</v>
      </c>
      <c r="X457" s="7">
        <f>SUMIFS(Nhap!$I$5:$I$1000,Nhap!$E$5:$E$1000,DATE(Thang!$E$4,Thang!$C$4,Loc!$T$2),Nhap!$F$5:$F$1000,Loc!A457)</f>
        <v>0</v>
      </c>
      <c r="Y457" s="7">
        <f>SUMIFS(Nhap!$I$5:$I$1000,Nhap!$E$5:$E$1000,DATE(Thang!$E$4,Thang!$C$4,Loc!$U$2),Nhap!$F$5:$F$1000,Loc!A457)</f>
        <v>0</v>
      </c>
      <c r="Z457" s="7">
        <f>SUMIFS(Nhap!$I$5:$I$1000,Nhap!$E$5:$E$1000,DATE(Thang!$E$4,Thang!$C$4,Loc!$V$2),Nhap!$F$5:$F$1000,Loc!A457)</f>
        <v>0</v>
      </c>
      <c r="AA457" s="7">
        <f>SUMIFS(Nhap!$I$5:$I$1000,Nhap!$E$5:$E$1000,DATE(Thang!$E$4,Thang!$C$4,Loc!$W$2),Nhap!$F$5:$F$1000,Loc!A457)</f>
        <v>0</v>
      </c>
      <c r="AB457" s="7">
        <f>SUMIFS(Nhap!$I$5:$I$1000,Nhap!$E$5:$E$1000,DATE(Thang!$E$4,Thang!$C$4,Loc!$X$2),Nhap!$F$5:$F$1000,Loc!A457)</f>
        <v>0</v>
      </c>
      <c r="AC457" s="7">
        <f>SUMIFS(Nhap!$I$5:$I$1000,Nhap!$E$5:$E$1000,DATE(Thang!$E$4,Thang!$C$4,Loc!$Y$2),Nhap!$F$5:$F$1000,Loc!A457)</f>
        <v>0</v>
      </c>
      <c r="AD457" s="7">
        <f>SUMIFS(Nhap!$I$5:$I$1000,Nhap!$E$5:$E$1000,DATE(Thang!$E$4,Thang!$C$4,Loc!$Z$2),Nhap!$F$5:$F$1000,Loc!A457)</f>
        <v>0</v>
      </c>
      <c r="AE457" s="7">
        <f>SUMIFS(Nhap!$I$5:$I$1000,Nhap!$E$5:$E$1000,DATE(Thang!$E$4,Thang!$C$4,Loc!$AA$2),Nhap!$F$5:$F$1000,Loc!A457)</f>
        <v>0</v>
      </c>
      <c r="AF457" s="7">
        <f>SUMIFS(Nhap!$I$5:$I$1000,Nhap!$E$5:$E$1000,DATE(Thang!$E$4,Thang!$C$4,Loc!$AB$2),Nhap!$F$5:$F$1000,Loc!A457)</f>
        <v>0</v>
      </c>
      <c r="AG457" s="7">
        <f>SUMIFS(Nhap!$I$5:$I$1000,Nhap!$E$5:$E$1000,DATE(Thang!$E$4,Thang!$C$4,Loc!$AC$2),Nhap!$F$5:$F$1000,Loc!A457)</f>
        <v>0</v>
      </c>
      <c r="AH457" s="7">
        <f>SUMIFS(Nhap!$I$5:$I$1000,Nhap!$E$5:$E$1000,DATE(Thang!$E$4,Thang!$C$4,Loc!$AD$2),Nhap!$F$5:$F$1000,Loc!$A$5)</f>
        <v>0</v>
      </c>
      <c r="AI457" s="7">
        <f>SUMIFS(Nhap!$I$5:$I$1000,Nhap!$E$5:$E$1000,DATE(Thang!$E$4,Thang!$C$4,Loc!$AE$2),Nhap!$F$5:$F$1000,Loc!A457)</f>
        <v>0</v>
      </c>
      <c r="AJ457" s="7">
        <f>SUMIFS(Nhap!$I$5:$I$1000,Nhap!$E$5:$E$1000,DATE(Thang!$E$4,Thang!$C$4,Loc!$AF$2),Nhap!$F$5:$F$1000,Loc!A457)</f>
        <v>0</v>
      </c>
      <c r="AK457" s="7">
        <f>SUMIFS(Nhap!$I$5:$I$1000,Nhap!$E$5:$E$1000,DATE(Thang!$E$4,Thang!$C$4,Loc!$AG$2),Nhap!$F$5:$F$1000,Loc!A457)</f>
        <v>0</v>
      </c>
      <c r="AL457" s="7">
        <f>SUMIFS(Nhap!$I$5:$I$1000,Nhap!$E$5:$E$1000,DATE(Thang!$E$4,Thang!$C$4,Loc!$AH$2),Nhap!$F$5:$F$1000,Loc!A457)</f>
        <v>0</v>
      </c>
      <c r="AM457" s="7">
        <f>SUMIFS(Nhap!$I$5:$I$1000,Nhap!$E$5:$E$1000,DATE(Thang!$E$4,Thang!$C$4,Loc!$AI$2),Nhap!$F$5:$F$1000,Loc!A457)</f>
        <v>0</v>
      </c>
      <c r="AN457" s="7">
        <f>SUMIFS(Nhap!$I$5:$I$1000,Nhap!$E$5:$E$1000,DATE(Thang!$E$4,Thang!$C$4,Loc!$AJ$2),Nhap!$F$5:$F$1000,Loc!A457)</f>
        <v>0</v>
      </c>
      <c r="AO457" s="7">
        <f>SUMIFS(Xuat!$G$5:$G$1000,Xuat!$C$5:$C$1000,DATE(Thang!$E$4,Thang!$C$4,AO$2),Xuat!$D$5:$D$1000,Loc!$A457)</f>
        <v>0</v>
      </c>
      <c r="AP457" s="7">
        <f>SUMIFS(Xuat!$G$5:$G$1000,Xuat!$C$5:$C$1000,DATE(Thang!$E$4,Thang!$C$4,AP$2),Xuat!$D$5:$D$1000,Loc!$A457)</f>
        <v>0</v>
      </c>
      <c r="AQ457" s="7">
        <f>SUMIFS(Xuat!$G$5:$G$1000,Xuat!$C$5:$C$1000,DATE(Thang!$E$4,Thang!$C$4,AQ$2),Xuat!$D$5:$D$1000,Loc!$A457)</f>
        <v>0</v>
      </c>
      <c r="AR457" s="7">
        <f>SUMIFS(Xuat!$G$5:$G$1000,Xuat!$C$5:$C$1000,DATE(Thang!$E$4,Thang!$C$4,AR$2),Xuat!$D$5:$D$1000,Loc!$A457)</f>
        <v>0</v>
      </c>
      <c r="AS457" s="7">
        <f>SUMIFS(Xuat!$G$5:$G$1000,Xuat!$C$5:$C$1000,DATE(Thang!$E$4,Thang!$C$4,AS$2),Xuat!$D$5:$D$1000,Loc!$A457)</f>
        <v>0</v>
      </c>
      <c r="AT457" s="7">
        <f>SUMIFS(Xuat!$G$5:$G$1000,Xuat!$C$5:$C$1000,DATE(Thang!$E$4,Thang!$C$4,AT$2),Xuat!$D$5:$D$1000,Loc!$A457)</f>
        <v>0</v>
      </c>
      <c r="AU457" s="7">
        <f>SUMIFS(Xuat!$G$5:$G$1000,Xuat!$C$5:$C$1000,DATE(Thang!$E$4,Thang!$C$4,AU$2),Xuat!$D$5:$D$1000,Loc!$A457)</f>
        <v>0</v>
      </c>
      <c r="AV457" s="7">
        <f>SUMIFS(Xuat!$G$5:$G$1000,Xuat!$C$5:$C$1000,DATE(Thang!$E$4,Thang!$C$4,AV$2),Xuat!$D$5:$D$1000,Loc!$A457)</f>
        <v>0</v>
      </c>
      <c r="AW457" s="7">
        <f>SUMIFS(Xuat!$G$5:$G$1000,Xuat!$C$5:$C$1000,DATE(Thang!$E$4,Thang!$C$4,AW$2),Xuat!$D$5:$D$1000,Loc!$A457)</f>
        <v>0</v>
      </c>
      <c r="AX457" s="7">
        <f>SUMIFS(Xuat!$G$5:$G$1000,Xuat!$C$5:$C$1000,DATE(Thang!$E$4,Thang!$C$4,AX$2),Xuat!$D$5:$D$1000,Loc!$A457)</f>
        <v>0</v>
      </c>
      <c r="AY457" s="7">
        <f>SUMIFS(Xuat!$G$5:$G$1000,Xuat!$C$5:$C$1000,DATE(Thang!$E$4,Thang!$C$4,AY$2),Xuat!$D$5:$D$1000,Loc!$A457)</f>
        <v>0</v>
      </c>
      <c r="AZ457" s="7">
        <f>SUMIFS(Xuat!$G$5:$G$1000,Xuat!$C$5:$C$1000,DATE(Thang!$E$4,Thang!$C$4,AZ$2),Xuat!$D$5:$D$1000,Loc!$A457)</f>
        <v>0</v>
      </c>
      <c r="BA457" s="7">
        <f>SUMIFS(Xuat!$G$5:$G$1000,Xuat!$C$5:$C$1000,DATE(Thang!$E$4,Thang!$C$4,BA$2),Xuat!$D$5:$D$1000,Loc!$A457)</f>
        <v>0</v>
      </c>
      <c r="BB457" s="7">
        <f>SUMIFS(Xuat!$G$5:$G$1000,Xuat!$C$5:$C$1000,DATE(Thang!$E$4,Thang!$C$4,BB$2),Xuat!$D$5:$D$1000,Loc!$A457)</f>
        <v>0</v>
      </c>
      <c r="BC457" s="7">
        <f>SUMIFS(Xuat!$G$5:$G$1000,Xuat!$C$5:$C$1000,DATE(Thang!$E$4,Thang!$C$4,BC$2),Xuat!$D$5:$D$1000,Loc!$A457)</f>
        <v>0</v>
      </c>
      <c r="BD457" s="7">
        <f>SUMIFS(Xuat!$G$5:$G$1000,Xuat!$C$5:$C$1000,DATE(Thang!$E$4,Thang!$C$4,BD$2),Xuat!$D$5:$D$1000,Loc!$A457)</f>
        <v>0</v>
      </c>
      <c r="BE457" s="7">
        <f>SUMIFS(Xuat!$G$5:$G$1000,Xuat!$C$5:$C$1000,DATE(Thang!$E$4,Thang!$C$4,BE$2),Xuat!$D$5:$D$1000,Loc!$A457)</f>
        <v>0</v>
      </c>
      <c r="BF457" s="7">
        <f>SUMIFS(Xuat!$G$5:$G$1000,Xuat!$C$5:$C$1000,DATE(Thang!$E$4,Thang!$C$4,BF$2),Xuat!$D$5:$D$1000,Loc!$A457)</f>
        <v>0</v>
      </c>
      <c r="BG457" s="7">
        <f>SUMIFS(Xuat!$G$5:$G$1000,Xuat!$C$5:$C$1000,DATE(Thang!$E$4,Thang!$C$4,BG$2),Xuat!$D$5:$D$1000,Loc!$A457)</f>
        <v>0</v>
      </c>
      <c r="BH457" s="7">
        <f>SUMIFS(Xuat!$G$5:$G$1000,Xuat!$C$5:$C$1000,DATE(Thang!$E$4,Thang!$C$4,BH$2),Xuat!$D$5:$D$1000,Loc!$A457)</f>
        <v>0</v>
      </c>
      <c r="BI457" s="7">
        <f>SUMIFS(Xuat!$G$5:$G$1000,Xuat!$C$5:$C$1000,DATE(Thang!$E$4,Thang!$C$4,BI$2),Xuat!$D$5:$D$1000,Loc!$A457)</f>
        <v>0</v>
      </c>
      <c r="BJ457" s="7">
        <f>SUMIFS(Xuat!$G$5:$G$1000,Xuat!$C$5:$C$1000,DATE(Thang!$E$4,Thang!$C$4,BJ$2),Xuat!$D$5:$D$1000,Loc!$A457)</f>
        <v>0</v>
      </c>
      <c r="BK457" s="7">
        <f>SUMIFS(Xuat!$G$5:$G$1000,Xuat!$C$5:$C$1000,DATE(Thang!$E$4,Thang!$C$4,BK$2),Xuat!$D$5:$D$1000,Loc!$A457)</f>
        <v>0</v>
      </c>
      <c r="BL457" s="7">
        <f>SUMIFS(Xuat!$G$5:$G$1000,Xuat!$C$5:$C$1000,DATE(Thang!$E$4,Thang!$C$4,BL$2),Xuat!$D$5:$D$1000,Loc!$A457)</f>
        <v>0</v>
      </c>
      <c r="BM457" s="7">
        <f>SUMIFS(Xuat!$G$5:$G$1000,Xuat!$C$5:$C$1000,DATE(Thang!$E$4,Thang!$C$4,BM$2),Xuat!$D$5:$D$1000,Loc!$A457)</f>
        <v>0</v>
      </c>
      <c r="BN457" s="7">
        <f>SUMIFS(Xuat!$G$5:$G$1000,Xuat!$C$5:$C$1000,DATE(Thang!$E$4,Thang!$C$4,BN$2),Xuat!$D$5:$D$1000,Loc!$A457)</f>
        <v>0</v>
      </c>
      <c r="BO457" s="7">
        <f>SUMIFS(Xuat!$G$5:$G$1000,Xuat!$C$5:$C$1000,DATE(Thang!$E$4,Thang!$C$4,BO$2),Xuat!$D$5:$D$1000,Loc!$A457)</f>
        <v>0</v>
      </c>
      <c r="BP457" s="7">
        <f>SUMIFS(Xuat!$G$5:$G$1000,Xuat!$C$5:$C$1000,DATE(Thang!$E$4,Thang!$C$4,BP$2),Xuat!$D$5:$D$1000,Loc!$A457)</f>
        <v>0</v>
      </c>
      <c r="BQ457" s="7">
        <f>SUMIFS(Xuat!$G$5:$G$1000,Xuat!$C$5:$C$1000,DATE(Thang!$E$4,Thang!$C$4,BQ$2),Xuat!$D$5:$D$1000,Loc!$A457)</f>
        <v>0</v>
      </c>
      <c r="BR457" s="7">
        <f>SUMIFS(Xuat!$G$5:$G$1000,Xuat!$C$5:$C$1000,DATE(Thang!$E$4,Thang!$C$4,BR$2),Xuat!$D$5:$D$1000,Loc!$A457)</f>
        <v>0</v>
      </c>
      <c r="BS457" s="7">
        <f>SUMIFS(Xuat!$G$5:$G$1000,Xuat!$C$5:$C$1000,DATE(Thang!$E$4,Thang!$C$4,BS$2),Xuat!$D$5:$D$1000,Loc!$A457)</f>
        <v>0</v>
      </c>
    </row>
    <row r="458" spans="1:71" x14ac:dyDescent="0.2">
      <c r="A458" s="2">
        <f>DM!C458</f>
        <v>0</v>
      </c>
      <c r="B458" s="3">
        <f>VLOOKUP(A458,Tondau!$B$5:$F$500,3,0)</f>
        <v>0</v>
      </c>
      <c r="C458" s="3">
        <f>VLOOKUP(Tinhgiavon!A458,Tondau!$B$5:$E$500,4,0)</f>
        <v>0</v>
      </c>
      <c r="D458" s="3">
        <f t="shared" si="37"/>
        <v>0</v>
      </c>
      <c r="E458" s="3">
        <f>SUMIF(Nhap!$F$5:$F$1000,Tinhgiavon!A458,Nhap!$K$5:$K$1000)</f>
        <v>0</v>
      </c>
      <c r="F458" s="3">
        <f t="shared" si="38"/>
        <v>0</v>
      </c>
      <c r="G458" s="3">
        <f t="shared" si="39"/>
        <v>0</v>
      </c>
      <c r="H458" s="3">
        <f t="shared" si="40"/>
        <v>0</v>
      </c>
      <c r="I458" s="3">
        <f t="shared" si="41"/>
        <v>0</v>
      </c>
      <c r="J458" s="7">
        <f>SUMIFS(Nhap!$I$5:$I$1000,Nhap!$E$5:$E$1000,DATE(Thang!$E$4,Thang!$C$4,Loc!$F$2),Nhap!$F$5:$F$1000,Loc!A458)</f>
        <v>0</v>
      </c>
      <c r="K458" s="7">
        <f>SUMIFS(Nhap!$I$5:$I$1000,Nhap!$E$5:$E$1000,DATE(Thang!$E$4,Thang!$C$4,Loc!$G$2),Nhap!$F$5:$F$1000,Loc!A458)</f>
        <v>0</v>
      </c>
      <c r="L458" s="7">
        <f>SUMIFS(Nhap!$I$5:$I$1000,Nhap!$E$5:$E$1000,DATE(Thang!$E$4,Thang!$C$4,Loc!$H$2),Nhap!$F$5:$F$1000,Loc!A458)</f>
        <v>0</v>
      </c>
      <c r="M458" s="7">
        <f>SUMIFS(Nhap!$I$5:$I$1000,Nhap!$E$5:$E$1000,DATE(Thang!$E$4,Thang!$C$4,Loc!$I$2),Nhap!$F$5:$F$1000,Loc!A458)</f>
        <v>0</v>
      </c>
      <c r="N458" s="7">
        <f>SUMIFS(Nhap!$I$5:$I$1000,Nhap!$E$5:$E$1000,DATE(Thang!$E$4,Thang!$C$4,Loc!$J$2),Nhap!$F$5:$F$1000,Loc!A458)</f>
        <v>0</v>
      </c>
      <c r="O458" s="7">
        <f>SUMIFS(Nhap!$I$5:$I$1000,Nhap!$E$5:$E$1000,DATE(Thang!$E$4,Thang!$C$4,Loc!$K$2),Nhap!$F$5:$F$1000,Loc!A458)</f>
        <v>0</v>
      </c>
      <c r="P458" s="7">
        <f>SUMIFS(Nhap!$I$5:$I$1000,Nhap!$E$5:$E$1000,DATE(Thang!$E$4,Thang!$C$4,Loc!$L$2),Nhap!$F$5:$F$1000,Loc!A458)</f>
        <v>0</v>
      </c>
      <c r="Q458" s="7">
        <f>SUMIFS(Nhap!$I$5:$I$1000,Nhap!$E$5:$E$1000,DATE(Thang!$E$4,Thang!$C$4,Loc!$M$2),Nhap!$F$5:$F$1000,Loc!A458)</f>
        <v>0</v>
      </c>
      <c r="R458" s="7">
        <f>SUMIFS(Nhap!$I$5:$I$1000,Nhap!$E$5:$E$1000,DATE(Thang!$E$4,Thang!$C$4,Loc!$N$2),Nhap!$F$5:$F$1000,Loc!A458)</f>
        <v>0</v>
      </c>
      <c r="S458" s="7">
        <f>SUMIFS(Nhap!$I$5:$I$1000,Nhap!$E$5:$E$1000,DATE(Thang!$E$4,Thang!$C$4,Loc!$O$2),Nhap!$F$5:$F$1000,Loc!A458)</f>
        <v>0</v>
      </c>
      <c r="T458" s="7">
        <f>SUMIFS(Nhap!$I$5:$I$1000,Nhap!$E$5:$E$1000,DATE(Thang!$E$4,Thang!$C$4,Loc!$P$2),Nhap!$F$5:$F$1000,Loc!A458)</f>
        <v>0</v>
      </c>
      <c r="U458" s="7">
        <f>SUMIFS(Nhap!$I$5:$I$1000,Nhap!$E$5:$E$1000,DATE(Thang!$E$4,Thang!$C$4,Loc!$Q$2),Nhap!$F$5:$F$1000,Loc!A458)</f>
        <v>0</v>
      </c>
      <c r="V458" s="7">
        <f>SUMIFS(Nhap!$I$5:$I$1000,Nhap!$E$5:$E$1000,DATE(Thang!$E$4,Thang!$C$4,Loc!$R$2),Nhap!$F$5:$F$1000,Loc!A458)</f>
        <v>0</v>
      </c>
      <c r="W458" s="7">
        <f>SUMIFS(Nhap!$I$5:$I$1000,Nhap!$E$5:$E$1000,DATE(Thang!$E$4,Thang!$C$4,Loc!$S$2),Nhap!$F$5:$F$1000,Loc!A458)</f>
        <v>0</v>
      </c>
      <c r="X458" s="7">
        <f>SUMIFS(Nhap!$I$5:$I$1000,Nhap!$E$5:$E$1000,DATE(Thang!$E$4,Thang!$C$4,Loc!$T$2),Nhap!$F$5:$F$1000,Loc!A458)</f>
        <v>0</v>
      </c>
      <c r="Y458" s="7">
        <f>SUMIFS(Nhap!$I$5:$I$1000,Nhap!$E$5:$E$1000,DATE(Thang!$E$4,Thang!$C$4,Loc!$U$2),Nhap!$F$5:$F$1000,Loc!A458)</f>
        <v>0</v>
      </c>
      <c r="Z458" s="7">
        <f>SUMIFS(Nhap!$I$5:$I$1000,Nhap!$E$5:$E$1000,DATE(Thang!$E$4,Thang!$C$4,Loc!$V$2),Nhap!$F$5:$F$1000,Loc!A458)</f>
        <v>0</v>
      </c>
      <c r="AA458" s="7">
        <f>SUMIFS(Nhap!$I$5:$I$1000,Nhap!$E$5:$E$1000,DATE(Thang!$E$4,Thang!$C$4,Loc!$W$2),Nhap!$F$5:$F$1000,Loc!A458)</f>
        <v>0</v>
      </c>
      <c r="AB458" s="7">
        <f>SUMIFS(Nhap!$I$5:$I$1000,Nhap!$E$5:$E$1000,DATE(Thang!$E$4,Thang!$C$4,Loc!$X$2),Nhap!$F$5:$F$1000,Loc!A458)</f>
        <v>0</v>
      </c>
      <c r="AC458" s="7">
        <f>SUMIFS(Nhap!$I$5:$I$1000,Nhap!$E$5:$E$1000,DATE(Thang!$E$4,Thang!$C$4,Loc!$Y$2),Nhap!$F$5:$F$1000,Loc!A458)</f>
        <v>0</v>
      </c>
      <c r="AD458" s="7">
        <f>SUMIFS(Nhap!$I$5:$I$1000,Nhap!$E$5:$E$1000,DATE(Thang!$E$4,Thang!$C$4,Loc!$Z$2),Nhap!$F$5:$F$1000,Loc!A458)</f>
        <v>0</v>
      </c>
      <c r="AE458" s="7">
        <f>SUMIFS(Nhap!$I$5:$I$1000,Nhap!$E$5:$E$1000,DATE(Thang!$E$4,Thang!$C$4,Loc!$AA$2),Nhap!$F$5:$F$1000,Loc!A458)</f>
        <v>0</v>
      </c>
      <c r="AF458" s="7">
        <f>SUMIFS(Nhap!$I$5:$I$1000,Nhap!$E$5:$E$1000,DATE(Thang!$E$4,Thang!$C$4,Loc!$AB$2),Nhap!$F$5:$F$1000,Loc!A458)</f>
        <v>0</v>
      </c>
      <c r="AG458" s="7">
        <f>SUMIFS(Nhap!$I$5:$I$1000,Nhap!$E$5:$E$1000,DATE(Thang!$E$4,Thang!$C$4,Loc!$AC$2),Nhap!$F$5:$F$1000,Loc!A458)</f>
        <v>0</v>
      </c>
      <c r="AH458" s="7">
        <f>SUMIFS(Nhap!$I$5:$I$1000,Nhap!$E$5:$E$1000,DATE(Thang!$E$4,Thang!$C$4,Loc!$AD$2),Nhap!$F$5:$F$1000,Loc!$A$5)</f>
        <v>0</v>
      </c>
      <c r="AI458" s="7">
        <f>SUMIFS(Nhap!$I$5:$I$1000,Nhap!$E$5:$E$1000,DATE(Thang!$E$4,Thang!$C$4,Loc!$AE$2),Nhap!$F$5:$F$1000,Loc!A458)</f>
        <v>0</v>
      </c>
      <c r="AJ458" s="7">
        <f>SUMIFS(Nhap!$I$5:$I$1000,Nhap!$E$5:$E$1000,DATE(Thang!$E$4,Thang!$C$4,Loc!$AF$2),Nhap!$F$5:$F$1000,Loc!A458)</f>
        <v>0</v>
      </c>
      <c r="AK458" s="7">
        <f>SUMIFS(Nhap!$I$5:$I$1000,Nhap!$E$5:$E$1000,DATE(Thang!$E$4,Thang!$C$4,Loc!$AG$2),Nhap!$F$5:$F$1000,Loc!A458)</f>
        <v>0</v>
      </c>
      <c r="AL458" s="7">
        <f>SUMIFS(Nhap!$I$5:$I$1000,Nhap!$E$5:$E$1000,DATE(Thang!$E$4,Thang!$C$4,Loc!$AH$2),Nhap!$F$5:$F$1000,Loc!A458)</f>
        <v>0</v>
      </c>
      <c r="AM458" s="7">
        <f>SUMIFS(Nhap!$I$5:$I$1000,Nhap!$E$5:$E$1000,DATE(Thang!$E$4,Thang!$C$4,Loc!$AI$2),Nhap!$F$5:$F$1000,Loc!A458)</f>
        <v>0</v>
      </c>
      <c r="AN458" s="7">
        <f>SUMIFS(Nhap!$I$5:$I$1000,Nhap!$E$5:$E$1000,DATE(Thang!$E$4,Thang!$C$4,Loc!$AJ$2),Nhap!$F$5:$F$1000,Loc!A458)</f>
        <v>0</v>
      </c>
      <c r="AO458" s="7">
        <f>SUMIFS(Xuat!$G$5:$G$1000,Xuat!$C$5:$C$1000,DATE(Thang!$E$4,Thang!$C$4,AO$2),Xuat!$D$5:$D$1000,Loc!$A458)</f>
        <v>0</v>
      </c>
      <c r="AP458" s="7">
        <f>SUMIFS(Xuat!$G$5:$G$1000,Xuat!$C$5:$C$1000,DATE(Thang!$E$4,Thang!$C$4,AP$2),Xuat!$D$5:$D$1000,Loc!$A458)</f>
        <v>0</v>
      </c>
      <c r="AQ458" s="7">
        <f>SUMIFS(Xuat!$G$5:$G$1000,Xuat!$C$5:$C$1000,DATE(Thang!$E$4,Thang!$C$4,AQ$2),Xuat!$D$5:$D$1000,Loc!$A458)</f>
        <v>0</v>
      </c>
      <c r="AR458" s="7">
        <f>SUMIFS(Xuat!$G$5:$G$1000,Xuat!$C$5:$C$1000,DATE(Thang!$E$4,Thang!$C$4,AR$2),Xuat!$D$5:$D$1000,Loc!$A458)</f>
        <v>0</v>
      </c>
      <c r="AS458" s="7">
        <f>SUMIFS(Xuat!$G$5:$G$1000,Xuat!$C$5:$C$1000,DATE(Thang!$E$4,Thang!$C$4,AS$2),Xuat!$D$5:$D$1000,Loc!$A458)</f>
        <v>0</v>
      </c>
      <c r="AT458" s="7">
        <f>SUMIFS(Xuat!$G$5:$G$1000,Xuat!$C$5:$C$1000,DATE(Thang!$E$4,Thang!$C$4,AT$2),Xuat!$D$5:$D$1000,Loc!$A458)</f>
        <v>0</v>
      </c>
      <c r="AU458" s="7">
        <f>SUMIFS(Xuat!$G$5:$G$1000,Xuat!$C$5:$C$1000,DATE(Thang!$E$4,Thang!$C$4,AU$2),Xuat!$D$5:$D$1000,Loc!$A458)</f>
        <v>0</v>
      </c>
      <c r="AV458" s="7">
        <f>SUMIFS(Xuat!$G$5:$G$1000,Xuat!$C$5:$C$1000,DATE(Thang!$E$4,Thang!$C$4,AV$2),Xuat!$D$5:$D$1000,Loc!$A458)</f>
        <v>0</v>
      </c>
      <c r="AW458" s="7">
        <f>SUMIFS(Xuat!$G$5:$G$1000,Xuat!$C$5:$C$1000,DATE(Thang!$E$4,Thang!$C$4,AW$2),Xuat!$D$5:$D$1000,Loc!$A458)</f>
        <v>0</v>
      </c>
      <c r="AX458" s="7">
        <f>SUMIFS(Xuat!$G$5:$G$1000,Xuat!$C$5:$C$1000,DATE(Thang!$E$4,Thang!$C$4,AX$2),Xuat!$D$5:$D$1000,Loc!$A458)</f>
        <v>0</v>
      </c>
      <c r="AY458" s="7">
        <f>SUMIFS(Xuat!$G$5:$G$1000,Xuat!$C$5:$C$1000,DATE(Thang!$E$4,Thang!$C$4,AY$2),Xuat!$D$5:$D$1000,Loc!$A458)</f>
        <v>0</v>
      </c>
      <c r="AZ458" s="7">
        <f>SUMIFS(Xuat!$G$5:$G$1000,Xuat!$C$5:$C$1000,DATE(Thang!$E$4,Thang!$C$4,AZ$2),Xuat!$D$5:$D$1000,Loc!$A458)</f>
        <v>0</v>
      </c>
      <c r="BA458" s="7">
        <f>SUMIFS(Xuat!$G$5:$G$1000,Xuat!$C$5:$C$1000,DATE(Thang!$E$4,Thang!$C$4,BA$2),Xuat!$D$5:$D$1000,Loc!$A458)</f>
        <v>0</v>
      </c>
      <c r="BB458" s="7">
        <f>SUMIFS(Xuat!$G$5:$G$1000,Xuat!$C$5:$C$1000,DATE(Thang!$E$4,Thang!$C$4,BB$2),Xuat!$D$5:$D$1000,Loc!$A458)</f>
        <v>0</v>
      </c>
      <c r="BC458" s="7">
        <f>SUMIFS(Xuat!$G$5:$G$1000,Xuat!$C$5:$C$1000,DATE(Thang!$E$4,Thang!$C$4,BC$2),Xuat!$D$5:$D$1000,Loc!$A458)</f>
        <v>0</v>
      </c>
      <c r="BD458" s="7">
        <f>SUMIFS(Xuat!$G$5:$G$1000,Xuat!$C$5:$C$1000,DATE(Thang!$E$4,Thang!$C$4,BD$2),Xuat!$D$5:$D$1000,Loc!$A458)</f>
        <v>0</v>
      </c>
      <c r="BE458" s="7">
        <f>SUMIFS(Xuat!$G$5:$G$1000,Xuat!$C$5:$C$1000,DATE(Thang!$E$4,Thang!$C$4,BE$2),Xuat!$D$5:$D$1000,Loc!$A458)</f>
        <v>0</v>
      </c>
      <c r="BF458" s="7">
        <f>SUMIFS(Xuat!$G$5:$G$1000,Xuat!$C$5:$C$1000,DATE(Thang!$E$4,Thang!$C$4,BF$2),Xuat!$D$5:$D$1000,Loc!$A458)</f>
        <v>0</v>
      </c>
      <c r="BG458" s="7">
        <f>SUMIFS(Xuat!$G$5:$G$1000,Xuat!$C$5:$C$1000,DATE(Thang!$E$4,Thang!$C$4,BG$2),Xuat!$D$5:$D$1000,Loc!$A458)</f>
        <v>0</v>
      </c>
      <c r="BH458" s="7">
        <f>SUMIFS(Xuat!$G$5:$G$1000,Xuat!$C$5:$C$1000,DATE(Thang!$E$4,Thang!$C$4,BH$2),Xuat!$D$5:$D$1000,Loc!$A458)</f>
        <v>0</v>
      </c>
      <c r="BI458" s="7">
        <f>SUMIFS(Xuat!$G$5:$G$1000,Xuat!$C$5:$C$1000,DATE(Thang!$E$4,Thang!$C$4,BI$2),Xuat!$D$5:$D$1000,Loc!$A458)</f>
        <v>0</v>
      </c>
      <c r="BJ458" s="7">
        <f>SUMIFS(Xuat!$G$5:$G$1000,Xuat!$C$5:$C$1000,DATE(Thang!$E$4,Thang!$C$4,BJ$2),Xuat!$D$5:$D$1000,Loc!$A458)</f>
        <v>0</v>
      </c>
      <c r="BK458" s="7">
        <f>SUMIFS(Xuat!$G$5:$G$1000,Xuat!$C$5:$C$1000,DATE(Thang!$E$4,Thang!$C$4,BK$2),Xuat!$D$5:$D$1000,Loc!$A458)</f>
        <v>0</v>
      </c>
      <c r="BL458" s="7">
        <f>SUMIFS(Xuat!$G$5:$G$1000,Xuat!$C$5:$C$1000,DATE(Thang!$E$4,Thang!$C$4,BL$2),Xuat!$D$5:$D$1000,Loc!$A458)</f>
        <v>0</v>
      </c>
      <c r="BM458" s="7">
        <f>SUMIFS(Xuat!$G$5:$G$1000,Xuat!$C$5:$C$1000,DATE(Thang!$E$4,Thang!$C$4,BM$2),Xuat!$D$5:$D$1000,Loc!$A458)</f>
        <v>0</v>
      </c>
      <c r="BN458" s="7">
        <f>SUMIFS(Xuat!$G$5:$G$1000,Xuat!$C$5:$C$1000,DATE(Thang!$E$4,Thang!$C$4,BN$2),Xuat!$D$5:$D$1000,Loc!$A458)</f>
        <v>0</v>
      </c>
      <c r="BO458" s="7">
        <f>SUMIFS(Xuat!$G$5:$G$1000,Xuat!$C$5:$C$1000,DATE(Thang!$E$4,Thang!$C$4,BO$2),Xuat!$D$5:$D$1000,Loc!$A458)</f>
        <v>0</v>
      </c>
      <c r="BP458" s="7">
        <f>SUMIFS(Xuat!$G$5:$G$1000,Xuat!$C$5:$C$1000,DATE(Thang!$E$4,Thang!$C$4,BP$2),Xuat!$D$5:$D$1000,Loc!$A458)</f>
        <v>0</v>
      </c>
      <c r="BQ458" s="7">
        <f>SUMIFS(Xuat!$G$5:$G$1000,Xuat!$C$5:$C$1000,DATE(Thang!$E$4,Thang!$C$4,BQ$2),Xuat!$D$5:$D$1000,Loc!$A458)</f>
        <v>0</v>
      </c>
      <c r="BR458" s="7">
        <f>SUMIFS(Xuat!$G$5:$G$1000,Xuat!$C$5:$C$1000,DATE(Thang!$E$4,Thang!$C$4,BR$2),Xuat!$D$5:$D$1000,Loc!$A458)</f>
        <v>0</v>
      </c>
      <c r="BS458" s="7">
        <f>SUMIFS(Xuat!$G$5:$G$1000,Xuat!$C$5:$C$1000,DATE(Thang!$E$4,Thang!$C$4,BS$2),Xuat!$D$5:$D$1000,Loc!$A458)</f>
        <v>0</v>
      </c>
    </row>
    <row r="459" spans="1:71" x14ac:dyDescent="0.2">
      <c r="A459" s="2">
        <f>DM!C459</f>
        <v>0</v>
      </c>
      <c r="B459" s="3">
        <f>VLOOKUP(A459,Tondau!$B$5:$F$500,3,0)</f>
        <v>0</v>
      </c>
      <c r="C459" s="3">
        <f>VLOOKUP(Tinhgiavon!A459,Tondau!$B$5:$E$500,4,0)</f>
        <v>0</v>
      </c>
      <c r="D459" s="3">
        <f t="shared" si="37"/>
        <v>0</v>
      </c>
      <c r="E459" s="3">
        <f>SUMIF(Nhap!$F$5:$F$1000,Tinhgiavon!A459,Nhap!$K$5:$K$1000)</f>
        <v>0</v>
      </c>
      <c r="F459" s="3">
        <f t="shared" si="38"/>
        <v>0</v>
      </c>
      <c r="G459" s="3">
        <f t="shared" si="39"/>
        <v>0</v>
      </c>
      <c r="H459" s="3">
        <f t="shared" si="40"/>
        <v>0</v>
      </c>
      <c r="I459" s="3">
        <f t="shared" si="41"/>
        <v>0</v>
      </c>
      <c r="J459" s="7">
        <f>SUMIFS(Nhap!$I$5:$I$1000,Nhap!$E$5:$E$1000,DATE(Thang!$E$4,Thang!$C$4,Loc!$F$2),Nhap!$F$5:$F$1000,Loc!A459)</f>
        <v>0</v>
      </c>
      <c r="K459" s="7">
        <f>SUMIFS(Nhap!$I$5:$I$1000,Nhap!$E$5:$E$1000,DATE(Thang!$E$4,Thang!$C$4,Loc!$G$2),Nhap!$F$5:$F$1000,Loc!A459)</f>
        <v>0</v>
      </c>
      <c r="L459" s="7">
        <f>SUMIFS(Nhap!$I$5:$I$1000,Nhap!$E$5:$E$1000,DATE(Thang!$E$4,Thang!$C$4,Loc!$H$2),Nhap!$F$5:$F$1000,Loc!A459)</f>
        <v>0</v>
      </c>
      <c r="M459" s="7">
        <f>SUMIFS(Nhap!$I$5:$I$1000,Nhap!$E$5:$E$1000,DATE(Thang!$E$4,Thang!$C$4,Loc!$I$2),Nhap!$F$5:$F$1000,Loc!A459)</f>
        <v>0</v>
      </c>
      <c r="N459" s="7">
        <f>SUMIFS(Nhap!$I$5:$I$1000,Nhap!$E$5:$E$1000,DATE(Thang!$E$4,Thang!$C$4,Loc!$J$2),Nhap!$F$5:$F$1000,Loc!A459)</f>
        <v>0</v>
      </c>
      <c r="O459" s="7">
        <f>SUMIFS(Nhap!$I$5:$I$1000,Nhap!$E$5:$E$1000,DATE(Thang!$E$4,Thang!$C$4,Loc!$K$2),Nhap!$F$5:$F$1000,Loc!A459)</f>
        <v>0</v>
      </c>
      <c r="P459" s="7">
        <f>SUMIFS(Nhap!$I$5:$I$1000,Nhap!$E$5:$E$1000,DATE(Thang!$E$4,Thang!$C$4,Loc!$L$2),Nhap!$F$5:$F$1000,Loc!A459)</f>
        <v>0</v>
      </c>
      <c r="Q459" s="7">
        <f>SUMIFS(Nhap!$I$5:$I$1000,Nhap!$E$5:$E$1000,DATE(Thang!$E$4,Thang!$C$4,Loc!$M$2),Nhap!$F$5:$F$1000,Loc!A459)</f>
        <v>0</v>
      </c>
      <c r="R459" s="7">
        <f>SUMIFS(Nhap!$I$5:$I$1000,Nhap!$E$5:$E$1000,DATE(Thang!$E$4,Thang!$C$4,Loc!$N$2),Nhap!$F$5:$F$1000,Loc!A459)</f>
        <v>0</v>
      </c>
      <c r="S459" s="7">
        <f>SUMIFS(Nhap!$I$5:$I$1000,Nhap!$E$5:$E$1000,DATE(Thang!$E$4,Thang!$C$4,Loc!$O$2),Nhap!$F$5:$F$1000,Loc!A459)</f>
        <v>0</v>
      </c>
      <c r="T459" s="7">
        <f>SUMIFS(Nhap!$I$5:$I$1000,Nhap!$E$5:$E$1000,DATE(Thang!$E$4,Thang!$C$4,Loc!$P$2),Nhap!$F$5:$F$1000,Loc!A459)</f>
        <v>0</v>
      </c>
      <c r="U459" s="7">
        <f>SUMIFS(Nhap!$I$5:$I$1000,Nhap!$E$5:$E$1000,DATE(Thang!$E$4,Thang!$C$4,Loc!$Q$2),Nhap!$F$5:$F$1000,Loc!A459)</f>
        <v>0</v>
      </c>
      <c r="V459" s="7">
        <f>SUMIFS(Nhap!$I$5:$I$1000,Nhap!$E$5:$E$1000,DATE(Thang!$E$4,Thang!$C$4,Loc!$R$2),Nhap!$F$5:$F$1000,Loc!A459)</f>
        <v>0</v>
      </c>
      <c r="W459" s="7">
        <f>SUMIFS(Nhap!$I$5:$I$1000,Nhap!$E$5:$E$1000,DATE(Thang!$E$4,Thang!$C$4,Loc!$S$2),Nhap!$F$5:$F$1000,Loc!A459)</f>
        <v>0</v>
      </c>
      <c r="X459" s="7">
        <f>SUMIFS(Nhap!$I$5:$I$1000,Nhap!$E$5:$E$1000,DATE(Thang!$E$4,Thang!$C$4,Loc!$T$2),Nhap!$F$5:$F$1000,Loc!A459)</f>
        <v>0</v>
      </c>
      <c r="Y459" s="7">
        <f>SUMIFS(Nhap!$I$5:$I$1000,Nhap!$E$5:$E$1000,DATE(Thang!$E$4,Thang!$C$4,Loc!$U$2),Nhap!$F$5:$F$1000,Loc!A459)</f>
        <v>0</v>
      </c>
      <c r="Z459" s="7">
        <f>SUMIFS(Nhap!$I$5:$I$1000,Nhap!$E$5:$E$1000,DATE(Thang!$E$4,Thang!$C$4,Loc!$V$2),Nhap!$F$5:$F$1000,Loc!A459)</f>
        <v>0</v>
      </c>
      <c r="AA459" s="7">
        <f>SUMIFS(Nhap!$I$5:$I$1000,Nhap!$E$5:$E$1000,DATE(Thang!$E$4,Thang!$C$4,Loc!$W$2),Nhap!$F$5:$F$1000,Loc!A459)</f>
        <v>0</v>
      </c>
      <c r="AB459" s="7">
        <f>SUMIFS(Nhap!$I$5:$I$1000,Nhap!$E$5:$E$1000,DATE(Thang!$E$4,Thang!$C$4,Loc!$X$2),Nhap!$F$5:$F$1000,Loc!A459)</f>
        <v>0</v>
      </c>
      <c r="AC459" s="7">
        <f>SUMIFS(Nhap!$I$5:$I$1000,Nhap!$E$5:$E$1000,DATE(Thang!$E$4,Thang!$C$4,Loc!$Y$2),Nhap!$F$5:$F$1000,Loc!A459)</f>
        <v>0</v>
      </c>
      <c r="AD459" s="7">
        <f>SUMIFS(Nhap!$I$5:$I$1000,Nhap!$E$5:$E$1000,DATE(Thang!$E$4,Thang!$C$4,Loc!$Z$2),Nhap!$F$5:$F$1000,Loc!A459)</f>
        <v>0</v>
      </c>
      <c r="AE459" s="7">
        <f>SUMIFS(Nhap!$I$5:$I$1000,Nhap!$E$5:$E$1000,DATE(Thang!$E$4,Thang!$C$4,Loc!$AA$2),Nhap!$F$5:$F$1000,Loc!A459)</f>
        <v>0</v>
      </c>
      <c r="AF459" s="7">
        <f>SUMIFS(Nhap!$I$5:$I$1000,Nhap!$E$5:$E$1000,DATE(Thang!$E$4,Thang!$C$4,Loc!$AB$2),Nhap!$F$5:$F$1000,Loc!A459)</f>
        <v>0</v>
      </c>
      <c r="AG459" s="7">
        <f>SUMIFS(Nhap!$I$5:$I$1000,Nhap!$E$5:$E$1000,DATE(Thang!$E$4,Thang!$C$4,Loc!$AC$2),Nhap!$F$5:$F$1000,Loc!A459)</f>
        <v>0</v>
      </c>
      <c r="AH459" s="7">
        <f>SUMIFS(Nhap!$I$5:$I$1000,Nhap!$E$5:$E$1000,DATE(Thang!$E$4,Thang!$C$4,Loc!$AD$2),Nhap!$F$5:$F$1000,Loc!$A$5)</f>
        <v>0</v>
      </c>
      <c r="AI459" s="7">
        <f>SUMIFS(Nhap!$I$5:$I$1000,Nhap!$E$5:$E$1000,DATE(Thang!$E$4,Thang!$C$4,Loc!$AE$2),Nhap!$F$5:$F$1000,Loc!A459)</f>
        <v>0</v>
      </c>
      <c r="AJ459" s="7">
        <f>SUMIFS(Nhap!$I$5:$I$1000,Nhap!$E$5:$E$1000,DATE(Thang!$E$4,Thang!$C$4,Loc!$AF$2),Nhap!$F$5:$F$1000,Loc!A459)</f>
        <v>0</v>
      </c>
      <c r="AK459" s="7">
        <f>SUMIFS(Nhap!$I$5:$I$1000,Nhap!$E$5:$E$1000,DATE(Thang!$E$4,Thang!$C$4,Loc!$AG$2),Nhap!$F$5:$F$1000,Loc!A459)</f>
        <v>0</v>
      </c>
      <c r="AL459" s="7">
        <f>SUMIFS(Nhap!$I$5:$I$1000,Nhap!$E$5:$E$1000,DATE(Thang!$E$4,Thang!$C$4,Loc!$AH$2),Nhap!$F$5:$F$1000,Loc!A459)</f>
        <v>0</v>
      </c>
      <c r="AM459" s="7">
        <f>SUMIFS(Nhap!$I$5:$I$1000,Nhap!$E$5:$E$1000,DATE(Thang!$E$4,Thang!$C$4,Loc!$AI$2),Nhap!$F$5:$F$1000,Loc!A459)</f>
        <v>0</v>
      </c>
      <c r="AN459" s="7">
        <f>SUMIFS(Nhap!$I$5:$I$1000,Nhap!$E$5:$E$1000,DATE(Thang!$E$4,Thang!$C$4,Loc!$AJ$2),Nhap!$F$5:$F$1000,Loc!A459)</f>
        <v>0</v>
      </c>
      <c r="AO459" s="7">
        <f>SUMIFS(Xuat!$G$5:$G$1000,Xuat!$C$5:$C$1000,DATE(Thang!$E$4,Thang!$C$4,AO$2),Xuat!$D$5:$D$1000,Loc!$A459)</f>
        <v>0</v>
      </c>
      <c r="AP459" s="7">
        <f>SUMIFS(Xuat!$G$5:$G$1000,Xuat!$C$5:$C$1000,DATE(Thang!$E$4,Thang!$C$4,AP$2),Xuat!$D$5:$D$1000,Loc!$A459)</f>
        <v>0</v>
      </c>
      <c r="AQ459" s="7">
        <f>SUMIFS(Xuat!$G$5:$G$1000,Xuat!$C$5:$C$1000,DATE(Thang!$E$4,Thang!$C$4,AQ$2),Xuat!$D$5:$D$1000,Loc!$A459)</f>
        <v>0</v>
      </c>
      <c r="AR459" s="7">
        <f>SUMIFS(Xuat!$G$5:$G$1000,Xuat!$C$5:$C$1000,DATE(Thang!$E$4,Thang!$C$4,AR$2),Xuat!$D$5:$D$1000,Loc!$A459)</f>
        <v>0</v>
      </c>
      <c r="AS459" s="7">
        <f>SUMIFS(Xuat!$G$5:$G$1000,Xuat!$C$5:$C$1000,DATE(Thang!$E$4,Thang!$C$4,AS$2),Xuat!$D$5:$D$1000,Loc!$A459)</f>
        <v>0</v>
      </c>
      <c r="AT459" s="7">
        <f>SUMIFS(Xuat!$G$5:$G$1000,Xuat!$C$5:$C$1000,DATE(Thang!$E$4,Thang!$C$4,AT$2),Xuat!$D$5:$D$1000,Loc!$A459)</f>
        <v>0</v>
      </c>
      <c r="AU459" s="7">
        <f>SUMIFS(Xuat!$G$5:$G$1000,Xuat!$C$5:$C$1000,DATE(Thang!$E$4,Thang!$C$4,AU$2),Xuat!$D$5:$D$1000,Loc!$A459)</f>
        <v>0</v>
      </c>
      <c r="AV459" s="7">
        <f>SUMIFS(Xuat!$G$5:$G$1000,Xuat!$C$5:$C$1000,DATE(Thang!$E$4,Thang!$C$4,AV$2),Xuat!$D$5:$D$1000,Loc!$A459)</f>
        <v>0</v>
      </c>
      <c r="AW459" s="7">
        <f>SUMIFS(Xuat!$G$5:$G$1000,Xuat!$C$5:$C$1000,DATE(Thang!$E$4,Thang!$C$4,AW$2),Xuat!$D$5:$D$1000,Loc!$A459)</f>
        <v>0</v>
      </c>
      <c r="AX459" s="7">
        <f>SUMIFS(Xuat!$G$5:$G$1000,Xuat!$C$5:$C$1000,DATE(Thang!$E$4,Thang!$C$4,AX$2),Xuat!$D$5:$D$1000,Loc!$A459)</f>
        <v>0</v>
      </c>
      <c r="AY459" s="7">
        <f>SUMIFS(Xuat!$G$5:$G$1000,Xuat!$C$5:$C$1000,DATE(Thang!$E$4,Thang!$C$4,AY$2),Xuat!$D$5:$D$1000,Loc!$A459)</f>
        <v>0</v>
      </c>
      <c r="AZ459" s="7">
        <f>SUMIFS(Xuat!$G$5:$G$1000,Xuat!$C$5:$C$1000,DATE(Thang!$E$4,Thang!$C$4,AZ$2),Xuat!$D$5:$D$1000,Loc!$A459)</f>
        <v>0</v>
      </c>
      <c r="BA459" s="7">
        <f>SUMIFS(Xuat!$G$5:$G$1000,Xuat!$C$5:$C$1000,DATE(Thang!$E$4,Thang!$C$4,BA$2),Xuat!$D$5:$D$1000,Loc!$A459)</f>
        <v>0</v>
      </c>
      <c r="BB459" s="7">
        <f>SUMIFS(Xuat!$G$5:$G$1000,Xuat!$C$5:$C$1000,DATE(Thang!$E$4,Thang!$C$4,BB$2),Xuat!$D$5:$D$1000,Loc!$A459)</f>
        <v>0</v>
      </c>
      <c r="BC459" s="7">
        <f>SUMIFS(Xuat!$G$5:$G$1000,Xuat!$C$5:$C$1000,DATE(Thang!$E$4,Thang!$C$4,BC$2),Xuat!$D$5:$D$1000,Loc!$A459)</f>
        <v>0</v>
      </c>
      <c r="BD459" s="7">
        <f>SUMIFS(Xuat!$G$5:$G$1000,Xuat!$C$5:$C$1000,DATE(Thang!$E$4,Thang!$C$4,BD$2),Xuat!$D$5:$D$1000,Loc!$A459)</f>
        <v>0</v>
      </c>
      <c r="BE459" s="7">
        <f>SUMIFS(Xuat!$G$5:$G$1000,Xuat!$C$5:$C$1000,DATE(Thang!$E$4,Thang!$C$4,BE$2),Xuat!$D$5:$D$1000,Loc!$A459)</f>
        <v>0</v>
      </c>
      <c r="BF459" s="7">
        <f>SUMIFS(Xuat!$G$5:$G$1000,Xuat!$C$5:$C$1000,DATE(Thang!$E$4,Thang!$C$4,BF$2),Xuat!$D$5:$D$1000,Loc!$A459)</f>
        <v>0</v>
      </c>
      <c r="BG459" s="7">
        <f>SUMIFS(Xuat!$G$5:$G$1000,Xuat!$C$5:$C$1000,DATE(Thang!$E$4,Thang!$C$4,BG$2),Xuat!$D$5:$D$1000,Loc!$A459)</f>
        <v>0</v>
      </c>
      <c r="BH459" s="7">
        <f>SUMIFS(Xuat!$G$5:$G$1000,Xuat!$C$5:$C$1000,DATE(Thang!$E$4,Thang!$C$4,BH$2),Xuat!$D$5:$D$1000,Loc!$A459)</f>
        <v>0</v>
      </c>
      <c r="BI459" s="7">
        <f>SUMIFS(Xuat!$G$5:$G$1000,Xuat!$C$5:$C$1000,DATE(Thang!$E$4,Thang!$C$4,BI$2),Xuat!$D$5:$D$1000,Loc!$A459)</f>
        <v>0</v>
      </c>
      <c r="BJ459" s="7">
        <f>SUMIFS(Xuat!$G$5:$G$1000,Xuat!$C$5:$C$1000,DATE(Thang!$E$4,Thang!$C$4,BJ$2),Xuat!$D$5:$D$1000,Loc!$A459)</f>
        <v>0</v>
      </c>
      <c r="BK459" s="7">
        <f>SUMIFS(Xuat!$G$5:$G$1000,Xuat!$C$5:$C$1000,DATE(Thang!$E$4,Thang!$C$4,BK$2),Xuat!$D$5:$D$1000,Loc!$A459)</f>
        <v>0</v>
      </c>
      <c r="BL459" s="7">
        <f>SUMIFS(Xuat!$G$5:$G$1000,Xuat!$C$5:$C$1000,DATE(Thang!$E$4,Thang!$C$4,BL$2),Xuat!$D$5:$D$1000,Loc!$A459)</f>
        <v>0</v>
      </c>
      <c r="BM459" s="7">
        <f>SUMIFS(Xuat!$G$5:$G$1000,Xuat!$C$5:$C$1000,DATE(Thang!$E$4,Thang!$C$4,BM$2),Xuat!$D$5:$D$1000,Loc!$A459)</f>
        <v>0</v>
      </c>
      <c r="BN459" s="7">
        <f>SUMIFS(Xuat!$G$5:$G$1000,Xuat!$C$5:$C$1000,DATE(Thang!$E$4,Thang!$C$4,BN$2),Xuat!$D$5:$D$1000,Loc!$A459)</f>
        <v>0</v>
      </c>
      <c r="BO459" s="7">
        <f>SUMIFS(Xuat!$G$5:$G$1000,Xuat!$C$5:$C$1000,DATE(Thang!$E$4,Thang!$C$4,BO$2),Xuat!$D$5:$D$1000,Loc!$A459)</f>
        <v>0</v>
      </c>
      <c r="BP459" s="7">
        <f>SUMIFS(Xuat!$G$5:$G$1000,Xuat!$C$5:$C$1000,DATE(Thang!$E$4,Thang!$C$4,BP$2),Xuat!$D$5:$D$1000,Loc!$A459)</f>
        <v>0</v>
      </c>
      <c r="BQ459" s="7">
        <f>SUMIFS(Xuat!$G$5:$G$1000,Xuat!$C$5:$C$1000,DATE(Thang!$E$4,Thang!$C$4,BQ$2),Xuat!$D$5:$D$1000,Loc!$A459)</f>
        <v>0</v>
      </c>
      <c r="BR459" s="7">
        <f>SUMIFS(Xuat!$G$5:$G$1000,Xuat!$C$5:$C$1000,DATE(Thang!$E$4,Thang!$C$4,BR$2),Xuat!$D$5:$D$1000,Loc!$A459)</f>
        <v>0</v>
      </c>
      <c r="BS459" s="7">
        <f>SUMIFS(Xuat!$G$5:$G$1000,Xuat!$C$5:$C$1000,DATE(Thang!$E$4,Thang!$C$4,BS$2),Xuat!$D$5:$D$1000,Loc!$A459)</f>
        <v>0</v>
      </c>
    </row>
    <row r="460" spans="1:71" x14ac:dyDescent="0.2">
      <c r="A460" s="2">
        <f>DM!C460</f>
        <v>0</v>
      </c>
      <c r="B460" s="3">
        <f>VLOOKUP(A460,Tondau!$B$5:$F$500,3,0)</f>
        <v>0</v>
      </c>
      <c r="C460" s="3">
        <f>VLOOKUP(Tinhgiavon!A460,Tondau!$B$5:$E$500,4,0)</f>
        <v>0</v>
      </c>
      <c r="D460" s="3">
        <f t="shared" si="37"/>
        <v>0</v>
      </c>
      <c r="E460" s="3">
        <f>SUMIF(Nhap!$F$5:$F$1000,Tinhgiavon!A460,Nhap!$K$5:$K$1000)</f>
        <v>0</v>
      </c>
      <c r="F460" s="3">
        <f t="shared" si="38"/>
        <v>0</v>
      </c>
      <c r="G460" s="3">
        <f t="shared" si="39"/>
        <v>0</v>
      </c>
      <c r="H460" s="3">
        <f t="shared" si="40"/>
        <v>0</v>
      </c>
      <c r="I460" s="3">
        <f t="shared" si="41"/>
        <v>0</v>
      </c>
      <c r="J460" s="7">
        <f>SUMIFS(Nhap!$I$5:$I$1000,Nhap!$E$5:$E$1000,DATE(Thang!$E$4,Thang!$C$4,Loc!$F$2),Nhap!$F$5:$F$1000,Loc!A460)</f>
        <v>0</v>
      </c>
      <c r="K460" s="7">
        <f>SUMIFS(Nhap!$I$5:$I$1000,Nhap!$E$5:$E$1000,DATE(Thang!$E$4,Thang!$C$4,Loc!$G$2),Nhap!$F$5:$F$1000,Loc!A460)</f>
        <v>0</v>
      </c>
      <c r="L460" s="7">
        <f>SUMIFS(Nhap!$I$5:$I$1000,Nhap!$E$5:$E$1000,DATE(Thang!$E$4,Thang!$C$4,Loc!$H$2),Nhap!$F$5:$F$1000,Loc!A460)</f>
        <v>0</v>
      </c>
      <c r="M460" s="7">
        <f>SUMIFS(Nhap!$I$5:$I$1000,Nhap!$E$5:$E$1000,DATE(Thang!$E$4,Thang!$C$4,Loc!$I$2),Nhap!$F$5:$F$1000,Loc!A460)</f>
        <v>0</v>
      </c>
      <c r="N460" s="7">
        <f>SUMIFS(Nhap!$I$5:$I$1000,Nhap!$E$5:$E$1000,DATE(Thang!$E$4,Thang!$C$4,Loc!$J$2),Nhap!$F$5:$F$1000,Loc!A460)</f>
        <v>0</v>
      </c>
      <c r="O460" s="7">
        <f>SUMIFS(Nhap!$I$5:$I$1000,Nhap!$E$5:$E$1000,DATE(Thang!$E$4,Thang!$C$4,Loc!$K$2),Nhap!$F$5:$F$1000,Loc!A460)</f>
        <v>0</v>
      </c>
      <c r="P460" s="7">
        <f>SUMIFS(Nhap!$I$5:$I$1000,Nhap!$E$5:$E$1000,DATE(Thang!$E$4,Thang!$C$4,Loc!$L$2),Nhap!$F$5:$F$1000,Loc!A460)</f>
        <v>0</v>
      </c>
      <c r="Q460" s="7">
        <f>SUMIFS(Nhap!$I$5:$I$1000,Nhap!$E$5:$E$1000,DATE(Thang!$E$4,Thang!$C$4,Loc!$M$2),Nhap!$F$5:$F$1000,Loc!A460)</f>
        <v>0</v>
      </c>
      <c r="R460" s="7">
        <f>SUMIFS(Nhap!$I$5:$I$1000,Nhap!$E$5:$E$1000,DATE(Thang!$E$4,Thang!$C$4,Loc!$N$2),Nhap!$F$5:$F$1000,Loc!A460)</f>
        <v>0</v>
      </c>
      <c r="S460" s="7">
        <f>SUMIFS(Nhap!$I$5:$I$1000,Nhap!$E$5:$E$1000,DATE(Thang!$E$4,Thang!$C$4,Loc!$O$2),Nhap!$F$5:$F$1000,Loc!A460)</f>
        <v>0</v>
      </c>
      <c r="T460" s="7">
        <f>SUMIFS(Nhap!$I$5:$I$1000,Nhap!$E$5:$E$1000,DATE(Thang!$E$4,Thang!$C$4,Loc!$P$2),Nhap!$F$5:$F$1000,Loc!A460)</f>
        <v>0</v>
      </c>
      <c r="U460" s="7">
        <f>SUMIFS(Nhap!$I$5:$I$1000,Nhap!$E$5:$E$1000,DATE(Thang!$E$4,Thang!$C$4,Loc!$Q$2),Nhap!$F$5:$F$1000,Loc!A460)</f>
        <v>0</v>
      </c>
      <c r="V460" s="7">
        <f>SUMIFS(Nhap!$I$5:$I$1000,Nhap!$E$5:$E$1000,DATE(Thang!$E$4,Thang!$C$4,Loc!$R$2),Nhap!$F$5:$F$1000,Loc!A460)</f>
        <v>0</v>
      </c>
      <c r="W460" s="7">
        <f>SUMIFS(Nhap!$I$5:$I$1000,Nhap!$E$5:$E$1000,DATE(Thang!$E$4,Thang!$C$4,Loc!$S$2),Nhap!$F$5:$F$1000,Loc!A460)</f>
        <v>0</v>
      </c>
      <c r="X460" s="7">
        <f>SUMIFS(Nhap!$I$5:$I$1000,Nhap!$E$5:$E$1000,DATE(Thang!$E$4,Thang!$C$4,Loc!$T$2),Nhap!$F$5:$F$1000,Loc!A460)</f>
        <v>0</v>
      </c>
      <c r="Y460" s="7">
        <f>SUMIFS(Nhap!$I$5:$I$1000,Nhap!$E$5:$E$1000,DATE(Thang!$E$4,Thang!$C$4,Loc!$U$2),Nhap!$F$5:$F$1000,Loc!A460)</f>
        <v>0</v>
      </c>
      <c r="Z460" s="7">
        <f>SUMIFS(Nhap!$I$5:$I$1000,Nhap!$E$5:$E$1000,DATE(Thang!$E$4,Thang!$C$4,Loc!$V$2),Nhap!$F$5:$F$1000,Loc!A460)</f>
        <v>0</v>
      </c>
      <c r="AA460" s="7">
        <f>SUMIFS(Nhap!$I$5:$I$1000,Nhap!$E$5:$E$1000,DATE(Thang!$E$4,Thang!$C$4,Loc!$W$2),Nhap!$F$5:$F$1000,Loc!A460)</f>
        <v>0</v>
      </c>
      <c r="AB460" s="7">
        <f>SUMIFS(Nhap!$I$5:$I$1000,Nhap!$E$5:$E$1000,DATE(Thang!$E$4,Thang!$C$4,Loc!$X$2),Nhap!$F$5:$F$1000,Loc!A460)</f>
        <v>0</v>
      </c>
      <c r="AC460" s="7">
        <f>SUMIFS(Nhap!$I$5:$I$1000,Nhap!$E$5:$E$1000,DATE(Thang!$E$4,Thang!$C$4,Loc!$Y$2),Nhap!$F$5:$F$1000,Loc!A460)</f>
        <v>0</v>
      </c>
      <c r="AD460" s="7">
        <f>SUMIFS(Nhap!$I$5:$I$1000,Nhap!$E$5:$E$1000,DATE(Thang!$E$4,Thang!$C$4,Loc!$Z$2),Nhap!$F$5:$F$1000,Loc!A460)</f>
        <v>0</v>
      </c>
      <c r="AE460" s="7">
        <f>SUMIFS(Nhap!$I$5:$I$1000,Nhap!$E$5:$E$1000,DATE(Thang!$E$4,Thang!$C$4,Loc!$AA$2),Nhap!$F$5:$F$1000,Loc!A460)</f>
        <v>0</v>
      </c>
      <c r="AF460" s="7">
        <f>SUMIFS(Nhap!$I$5:$I$1000,Nhap!$E$5:$E$1000,DATE(Thang!$E$4,Thang!$C$4,Loc!$AB$2),Nhap!$F$5:$F$1000,Loc!A460)</f>
        <v>0</v>
      </c>
      <c r="AG460" s="7">
        <f>SUMIFS(Nhap!$I$5:$I$1000,Nhap!$E$5:$E$1000,DATE(Thang!$E$4,Thang!$C$4,Loc!$AC$2),Nhap!$F$5:$F$1000,Loc!A460)</f>
        <v>0</v>
      </c>
      <c r="AH460" s="7">
        <f>SUMIFS(Nhap!$I$5:$I$1000,Nhap!$E$5:$E$1000,DATE(Thang!$E$4,Thang!$C$4,Loc!$AD$2),Nhap!$F$5:$F$1000,Loc!$A$5)</f>
        <v>0</v>
      </c>
      <c r="AI460" s="7">
        <f>SUMIFS(Nhap!$I$5:$I$1000,Nhap!$E$5:$E$1000,DATE(Thang!$E$4,Thang!$C$4,Loc!$AE$2),Nhap!$F$5:$F$1000,Loc!A460)</f>
        <v>0</v>
      </c>
      <c r="AJ460" s="7">
        <f>SUMIFS(Nhap!$I$5:$I$1000,Nhap!$E$5:$E$1000,DATE(Thang!$E$4,Thang!$C$4,Loc!$AF$2),Nhap!$F$5:$F$1000,Loc!A460)</f>
        <v>0</v>
      </c>
      <c r="AK460" s="7">
        <f>SUMIFS(Nhap!$I$5:$I$1000,Nhap!$E$5:$E$1000,DATE(Thang!$E$4,Thang!$C$4,Loc!$AG$2),Nhap!$F$5:$F$1000,Loc!A460)</f>
        <v>0</v>
      </c>
      <c r="AL460" s="7">
        <f>SUMIFS(Nhap!$I$5:$I$1000,Nhap!$E$5:$E$1000,DATE(Thang!$E$4,Thang!$C$4,Loc!$AH$2),Nhap!$F$5:$F$1000,Loc!A460)</f>
        <v>0</v>
      </c>
      <c r="AM460" s="7">
        <f>SUMIFS(Nhap!$I$5:$I$1000,Nhap!$E$5:$E$1000,DATE(Thang!$E$4,Thang!$C$4,Loc!$AI$2),Nhap!$F$5:$F$1000,Loc!A460)</f>
        <v>0</v>
      </c>
      <c r="AN460" s="7">
        <f>SUMIFS(Nhap!$I$5:$I$1000,Nhap!$E$5:$E$1000,DATE(Thang!$E$4,Thang!$C$4,Loc!$AJ$2),Nhap!$F$5:$F$1000,Loc!A460)</f>
        <v>0</v>
      </c>
      <c r="AO460" s="7">
        <f>SUMIFS(Xuat!$G$5:$G$1000,Xuat!$C$5:$C$1000,DATE(Thang!$E$4,Thang!$C$4,AO$2),Xuat!$D$5:$D$1000,Loc!$A460)</f>
        <v>0</v>
      </c>
      <c r="AP460" s="7">
        <f>SUMIFS(Xuat!$G$5:$G$1000,Xuat!$C$5:$C$1000,DATE(Thang!$E$4,Thang!$C$4,AP$2),Xuat!$D$5:$D$1000,Loc!$A460)</f>
        <v>0</v>
      </c>
      <c r="AQ460" s="7">
        <f>SUMIFS(Xuat!$G$5:$G$1000,Xuat!$C$5:$C$1000,DATE(Thang!$E$4,Thang!$C$4,AQ$2),Xuat!$D$5:$D$1000,Loc!$A460)</f>
        <v>0</v>
      </c>
      <c r="AR460" s="7">
        <f>SUMIFS(Xuat!$G$5:$G$1000,Xuat!$C$5:$C$1000,DATE(Thang!$E$4,Thang!$C$4,AR$2),Xuat!$D$5:$D$1000,Loc!$A460)</f>
        <v>0</v>
      </c>
      <c r="AS460" s="7">
        <f>SUMIFS(Xuat!$G$5:$G$1000,Xuat!$C$5:$C$1000,DATE(Thang!$E$4,Thang!$C$4,AS$2),Xuat!$D$5:$D$1000,Loc!$A460)</f>
        <v>0</v>
      </c>
      <c r="AT460" s="7">
        <f>SUMIFS(Xuat!$G$5:$G$1000,Xuat!$C$5:$C$1000,DATE(Thang!$E$4,Thang!$C$4,AT$2),Xuat!$D$5:$D$1000,Loc!$A460)</f>
        <v>0</v>
      </c>
      <c r="AU460" s="7">
        <f>SUMIFS(Xuat!$G$5:$G$1000,Xuat!$C$5:$C$1000,DATE(Thang!$E$4,Thang!$C$4,AU$2),Xuat!$D$5:$D$1000,Loc!$A460)</f>
        <v>0</v>
      </c>
      <c r="AV460" s="7">
        <f>SUMIFS(Xuat!$G$5:$G$1000,Xuat!$C$5:$C$1000,DATE(Thang!$E$4,Thang!$C$4,AV$2),Xuat!$D$5:$D$1000,Loc!$A460)</f>
        <v>0</v>
      </c>
      <c r="AW460" s="7">
        <f>SUMIFS(Xuat!$G$5:$G$1000,Xuat!$C$5:$C$1000,DATE(Thang!$E$4,Thang!$C$4,AW$2),Xuat!$D$5:$D$1000,Loc!$A460)</f>
        <v>0</v>
      </c>
      <c r="AX460" s="7">
        <f>SUMIFS(Xuat!$G$5:$G$1000,Xuat!$C$5:$C$1000,DATE(Thang!$E$4,Thang!$C$4,AX$2),Xuat!$D$5:$D$1000,Loc!$A460)</f>
        <v>0</v>
      </c>
      <c r="AY460" s="7">
        <f>SUMIFS(Xuat!$G$5:$G$1000,Xuat!$C$5:$C$1000,DATE(Thang!$E$4,Thang!$C$4,AY$2),Xuat!$D$5:$D$1000,Loc!$A460)</f>
        <v>0</v>
      </c>
      <c r="AZ460" s="7">
        <f>SUMIFS(Xuat!$G$5:$G$1000,Xuat!$C$5:$C$1000,DATE(Thang!$E$4,Thang!$C$4,AZ$2),Xuat!$D$5:$D$1000,Loc!$A460)</f>
        <v>0</v>
      </c>
      <c r="BA460" s="7">
        <f>SUMIFS(Xuat!$G$5:$G$1000,Xuat!$C$5:$C$1000,DATE(Thang!$E$4,Thang!$C$4,BA$2),Xuat!$D$5:$D$1000,Loc!$A460)</f>
        <v>0</v>
      </c>
      <c r="BB460" s="7">
        <f>SUMIFS(Xuat!$G$5:$G$1000,Xuat!$C$5:$C$1000,DATE(Thang!$E$4,Thang!$C$4,BB$2),Xuat!$D$5:$D$1000,Loc!$A460)</f>
        <v>0</v>
      </c>
      <c r="BC460" s="7">
        <f>SUMIFS(Xuat!$G$5:$G$1000,Xuat!$C$5:$C$1000,DATE(Thang!$E$4,Thang!$C$4,BC$2),Xuat!$D$5:$D$1000,Loc!$A460)</f>
        <v>0</v>
      </c>
      <c r="BD460" s="7">
        <f>SUMIFS(Xuat!$G$5:$G$1000,Xuat!$C$5:$C$1000,DATE(Thang!$E$4,Thang!$C$4,BD$2),Xuat!$D$5:$D$1000,Loc!$A460)</f>
        <v>0</v>
      </c>
      <c r="BE460" s="7">
        <f>SUMIFS(Xuat!$G$5:$G$1000,Xuat!$C$5:$C$1000,DATE(Thang!$E$4,Thang!$C$4,BE$2),Xuat!$D$5:$D$1000,Loc!$A460)</f>
        <v>0</v>
      </c>
      <c r="BF460" s="7">
        <f>SUMIFS(Xuat!$G$5:$G$1000,Xuat!$C$5:$C$1000,DATE(Thang!$E$4,Thang!$C$4,BF$2),Xuat!$D$5:$D$1000,Loc!$A460)</f>
        <v>0</v>
      </c>
      <c r="BG460" s="7">
        <f>SUMIFS(Xuat!$G$5:$G$1000,Xuat!$C$5:$C$1000,DATE(Thang!$E$4,Thang!$C$4,BG$2),Xuat!$D$5:$D$1000,Loc!$A460)</f>
        <v>0</v>
      </c>
      <c r="BH460" s="7">
        <f>SUMIFS(Xuat!$G$5:$G$1000,Xuat!$C$5:$C$1000,DATE(Thang!$E$4,Thang!$C$4,BH$2),Xuat!$D$5:$D$1000,Loc!$A460)</f>
        <v>0</v>
      </c>
      <c r="BI460" s="7">
        <f>SUMIFS(Xuat!$G$5:$G$1000,Xuat!$C$5:$C$1000,DATE(Thang!$E$4,Thang!$C$4,BI$2),Xuat!$D$5:$D$1000,Loc!$A460)</f>
        <v>0</v>
      </c>
      <c r="BJ460" s="7">
        <f>SUMIFS(Xuat!$G$5:$G$1000,Xuat!$C$5:$C$1000,DATE(Thang!$E$4,Thang!$C$4,BJ$2),Xuat!$D$5:$D$1000,Loc!$A460)</f>
        <v>0</v>
      </c>
      <c r="BK460" s="7">
        <f>SUMIFS(Xuat!$G$5:$G$1000,Xuat!$C$5:$C$1000,DATE(Thang!$E$4,Thang!$C$4,BK$2),Xuat!$D$5:$D$1000,Loc!$A460)</f>
        <v>0</v>
      </c>
      <c r="BL460" s="7">
        <f>SUMIFS(Xuat!$G$5:$G$1000,Xuat!$C$5:$C$1000,DATE(Thang!$E$4,Thang!$C$4,BL$2),Xuat!$D$5:$D$1000,Loc!$A460)</f>
        <v>0</v>
      </c>
      <c r="BM460" s="7">
        <f>SUMIFS(Xuat!$G$5:$G$1000,Xuat!$C$5:$C$1000,DATE(Thang!$E$4,Thang!$C$4,BM$2),Xuat!$D$5:$D$1000,Loc!$A460)</f>
        <v>0</v>
      </c>
      <c r="BN460" s="7">
        <f>SUMIFS(Xuat!$G$5:$G$1000,Xuat!$C$5:$C$1000,DATE(Thang!$E$4,Thang!$C$4,BN$2),Xuat!$D$5:$D$1000,Loc!$A460)</f>
        <v>0</v>
      </c>
      <c r="BO460" s="7">
        <f>SUMIFS(Xuat!$G$5:$G$1000,Xuat!$C$5:$C$1000,DATE(Thang!$E$4,Thang!$C$4,BO$2),Xuat!$D$5:$D$1000,Loc!$A460)</f>
        <v>0</v>
      </c>
      <c r="BP460" s="7">
        <f>SUMIFS(Xuat!$G$5:$G$1000,Xuat!$C$5:$C$1000,DATE(Thang!$E$4,Thang!$C$4,BP$2),Xuat!$D$5:$D$1000,Loc!$A460)</f>
        <v>0</v>
      </c>
      <c r="BQ460" s="7">
        <f>SUMIFS(Xuat!$G$5:$G$1000,Xuat!$C$5:$C$1000,DATE(Thang!$E$4,Thang!$C$4,BQ$2),Xuat!$D$5:$D$1000,Loc!$A460)</f>
        <v>0</v>
      </c>
      <c r="BR460" s="7">
        <f>SUMIFS(Xuat!$G$5:$G$1000,Xuat!$C$5:$C$1000,DATE(Thang!$E$4,Thang!$C$4,BR$2),Xuat!$D$5:$D$1000,Loc!$A460)</f>
        <v>0</v>
      </c>
      <c r="BS460" s="7">
        <f>SUMIFS(Xuat!$G$5:$G$1000,Xuat!$C$5:$C$1000,DATE(Thang!$E$4,Thang!$C$4,BS$2),Xuat!$D$5:$D$1000,Loc!$A460)</f>
        <v>0</v>
      </c>
    </row>
    <row r="461" spans="1:71" x14ac:dyDescent="0.2">
      <c r="A461" s="2">
        <f>DM!C461</f>
        <v>0</v>
      </c>
      <c r="B461" s="3">
        <f>VLOOKUP(A461,Tondau!$B$5:$F$500,3,0)</f>
        <v>0</v>
      </c>
      <c r="C461" s="3">
        <f>VLOOKUP(Tinhgiavon!A461,Tondau!$B$5:$E$500,4,0)</f>
        <v>0</v>
      </c>
      <c r="D461" s="3">
        <f t="shared" si="37"/>
        <v>0</v>
      </c>
      <c r="E461" s="3">
        <f>SUMIF(Nhap!$F$5:$F$1000,Tinhgiavon!A461,Nhap!$K$5:$K$1000)</f>
        <v>0</v>
      </c>
      <c r="F461" s="3">
        <f t="shared" si="38"/>
        <v>0</v>
      </c>
      <c r="G461" s="3">
        <f t="shared" si="39"/>
        <v>0</v>
      </c>
      <c r="H461" s="3">
        <f t="shared" si="40"/>
        <v>0</v>
      </c>
      <c r="I461" s="3">
        <f t="shared" si="41"/>
        <v>0</v>
      </c>
      <c r="J461" s="7">
        <f>SUMIFS(Nhap!$I$5:$I$1000,Nhap!$E$5:$E$1000,DATE(Thang!$E$4,Thang!$C$4,Loc!$F$2),Nhap!$F$5:$F$1000,Loc!A461)</f>
        <v>0</v>
      </c>
      <c r="K461" s="7">
        <f>SUMIFS(Nhap!$I$5:$I$1000,Nhap!$E$5:$E$1000,DATE(Thang!$E$4,Thang!$C$4,Loc!$G$2),Nhap!$F$5:$F$1000,Loc!A461)</f>
        <v>0</v>
      </c>
      <c r="L461" s="7">
        <f>SUMIFS(Nhap!$I$5:$I$1000,Nhap!$E$5:$E$1000,DATE(Thang!$E$4,Thang!$C$4,Loc!$H$2),Nhap!$F$5:$F$1000,Loc!A461)</f>
        <v>0</v>
      </c>
      <c r="M461" s="7">
        <f>SUMIFS(Nhap!$I$5:$I$1000,Nhap!$E$5:$E$1000,DATE(Thang!$E$4,Thang!$C$4,Loc!$I$2),Nhap!$F$5:$F$1000,Loc!A461)</f>
        <v>0</v>
      </c>
      <c r="N461" s="7">
        <f>SUMIFS(Nhap!$I$5:$I$1000,Nhap!$E$5:$E$1000,DATE(Thang!$E$4,Thang!$C$4,Loc!$J$2),Nhap!$F$5:$F$1000,Loc!A461)</f>
        <v>0</v>
      </c>
      <c r="O461" s="7">
        <f>SUMIFS(Nhap!$I$5:$I$1000,Nhap!$E$5:$E$1000,DATE(Thang!$E$4,Thang!$C$4,Loc!$K$2),Nhap!$F$5:$F$1000,Loc!A461)</f>
        <v>0</v>
      </c>
      <c r="P461" s="7">
        <f>SUMIFS(Nhap!$I$5:$I$1000,Nhap!$E$5:$E$1000,DATE(Thang!$E$4,Thang!$C$4,Loc!$L$2),Nhap!$F$5:$F$1000,Loc!A461)</f>
        <v>0</v>
      </c>
      <c r="Q461" s="7">
        <f>SUMIFS(Nhap!$I$5:$I$1000,Nhap!$E$5:$E$1000,DATE(Thang!$E$4,Thang!$C$4,Loc!$M$2),Nhap!$F$5:$F$1000,Loc!A461)</f>
        <v>0</v>
      </c>
      <c r="R461" s="7">
        <f>SUMIFS(Nhap!$I$5:$I$1000,Nhap!$E$5:$E$1000,DATE(Thang!$E$4,Thang!$C$4,Loc!$N$2),Nhap!$F$5:$F$1000,Loc!A461)</f>
        <v>0</v>
      </c>
      <c r="S461" s="7">
        <f>SUMIFS(Nhap!$I$5:$I$1000,Nhap!$E$5:$E$1000,DATE(Thang!$E$4,Thang!$C$4,Loc!$O$2),Nhap!$F$5:$F$1000,Loc!A461)</f>
        <v>0</v>
      </c>
      <c r="T461" s="7">
        <f>SUMIFS(Nhap!$I$5:$I$1000,Nhap!$E$5:$E$1000,DATE(Thang!$E$4,Thang!$C$4,Loc!$P$2),Nhap!$F$5:$F$1000,Loc!A461)</f>
        <v>0</v>
      </c>
      <c r="U461" s="7">
        <f>SUMIFS(Nhap!$I$5:$I$1000,Nhap!$E$5:$E$1000,DATE(Thang!$E$4,Thang!$C$4,Loc!$Q$2),Nhap!$F$5:$F$1000,Loc!A461)</f>
        <v>0</v>
      </c>
      <c r="V461" s="7">
        <f>SUMIFS(Nhap!$I$5:$I$1000,Nhap!$E$5:$E$1000,DATE(Thang!$E$4,Thang!$C$4,Loc!$R$2),Nhap!$F$5:$F$1000,Loc!A461)</f>
        <v>0</v>
      </c>
      <c r="W461" s="7">
        <f>SUMIFS(Nhap!$I$5:$I$1000,Nhap!$E$5:$E$1000,DATE(Thang!$E$4,Thang!$C$4,Loc!$S$2),Nhap!$F$5:$F$1000,Loc!A461)</f>
        <v>0</v>
      </c>
      <c r="X461" s="7">
        <f>SUMIFS(Nhap!$I$5:$I$1000,Nhap!$E$5:$E$1000,DATE(Thang!$E$4,Thang!$C$4,Loc!$T$2),Nhap!$F$5:$F$1000,Loc!A461)</f>
        <v>0</v>
      </c>
      <c r="Y461" s="7">
        <f>SUMIFS(Nhap!$I$5:$I$1000,Nhap!$E$5:$E$1000,DATE(Thang!$E$4,Thang!$C$4,Loc!$U$2),Nhap!$F$5:$F$1000,Loc!A461)</f>
        <v>0</v>
      </c>
      <c r="Z461" s="7">
        <f>SUMIFS(Nhap!$I$5:$I$1000,Nhap!$E$5:$E$1000,DATE(Thang!$E$4,Thang!$C$4,Loc!$V$2),Nhap!$F$5:$F$1000,Loc!A461)</f>
        <v>0</v>
      </c>
      <c r="AA461" s="7">
        <f>SUMIFS(Nhap!$I$5:$I$1000,Nhap!$E$5:$E$1000,DATE(Thang!$E$4,Thang!$C$4,Loc!$W$2),Nhap!$F$5:$F$1000,Loc!A461)</f>
        <v>0</v>
      </c>
      <c r="AB461" s="7">
        <f>SUMIFS(Nhap!$I$5:$I$1000,Nhap!$E$5:$E$1000,DATE(Thang!$E$4,Thang!$C$4,Loc!$X$2),Nhap!$F$5:$F$1000,Loc!A461)</f>
        <v>0</v>
      </c>
      <c r="AC461" s="7">
        <f>SUMIFS(Nhap!$I$5:$I$1000,Nhap!$E$5:$E$1000,DATE(Thang!$E$4,Thang!$C$4,Loc!$Y$2),Nhap!$F$5:$F$1000,Loc!A461)</f>
        <v>0</v>
      </c>
      <c r="AD461" s="7">
        <f>SUMIFS(Nhap!$I$5:$I$1000,Nhap!$E$5:$E$1000,DATE(Thang!$E$4,Thang!$C$4,Loc!$Z$2),Nhap!$F$5:$F$1000,Loc!A461)</f>
        <v>0</v>
      </c>
      <c r="AE461" s="7">
        <f>SUMIFS(Nhap!$I$5:$I$1000,Nhap!$E$5:$E$1000,DATE(Thang!$E$4,Thang!$C$4,Loc!$AA$2),Nhap!$F$5:$F$1000,Loc!A461)</f>
        <v>0</v>
      </c>
      <c r="AF461" s="7">
        <f>SUMIFS(Nhap!$I$5:$I$1000,Nhap!$E$5:$E$1000,DATE(Thang!$E$4,Thang!$C$4,Loc!$AB$2),Nhap!$F$5:$F$1000,Loc!A461)</f>
        <v>0</v>
      </c>
      <c r="AG461" s="7">
        <f>SUMIFS(Nhap!$I$5:$I$1000,Nhap!$E$5:$E$1000,DATE(Thang!$E$4,Thang!$C$4,Loc!$AC$2),Nhap!$F$5:$F$1000,Loc!A461)</f>
        <v>0</v>
      </c>
      <c r="AH461" s="7">
        <f>SUMIFS(Nhap!$I$5:$I$1000,Nhap!$E$5:$E$1000,DATE(Thang!$E$4,Thang!$C$4,Loc!$AD$2),Nhap!$F$5:$F$1000,Loc!$A$5)</f>
        <v>0</v>
      </c>
      <c r="AI461" s="7">
        <f>SUMIFS(Nhap!$I$5:$I$1000,Nhap!$E$5:$E$1000,DATE(Thang!$E$4,Thang!$C$4,Loc!$AE$2),Nhap!$F$5:$F$1000,Loc!A461)</f>
        <v>0</v>
      </c>
      <c r="AJ461" s="7">
        <f>SUMIFS(Nhap!$I$5:$I$1000,Nhap!$E$5:$E$1000,DATE(Thang!$E$4,Thang!$C$4,Loc!$AF$2),Nhap!$F$5:$F$1000,Loc!A461)</f>
        <v>0</v>
      </c>
      <c r="AK461" s="7">
        <f>SUMIFS(Nhap!$I$5:$I$1000,Nhap!$E$5:$E$1000,DATE(Thang!$E$4,Thang!$C$4,Loc!$AG$2),Nhap!$F$5:$F$1000,Loc!A461)</f>
        <v>0</v>
      </c>
      <c r="AL461" s="7">
        <f>SUMIFS(Nhap!$I$5:$I$1000,Nhap!$E$5:$E$1000,DATE(Thang!$E$4,Thang!$C$4,Loc!$AH$2),Nhap!$F$5:$F$1000,Loc!A461)</f>
        <v>0</v>
      </c>
      <c r="AM461" s="7">
        <f>SUMIFS(Nhap!$I$5:$I$1000,Nhap!$E$5:$E$1000,DATE(Thang!$E$4,Thang!$C$4,Loc!$AI$2),Nhap!$F$5:$F$1000,Loc!A461)</f>
        <v>0</v>
      </c>
      <c r="AN461" s="7">
        <f>SUMIFS(Nhap!$I$5:$I$1000,Nhap!$E$5:$E$1000,DATE(Thang!$E$4,Thang!$C$4,Loc!$AJ$2),Nhap!$F$5:$F$1000,Loc!A461)</f>
        <v>0</v>
      </c>
      <c r="AO461" s="7">
        <f>SUMIFS(Xuat!$G$5:$G$1000,Xuat!$C$5:$C$1000,DATE(Thang!$E$4,Thang!$C$4,AO$2),Xuat!$D$5:$D$1000,Loc!$A461)</f>
        <v>0</v>
      </c>
      <c r="AP461" s="7">
        <f>SUMIFS(Xuat!$G$5:$G$1000,Xuat!$C$5:$C$1000,DATE(Thang!$E$4,Thang!$C$4,AP$2),Xuat!$D$5:$D$1000,Loc!$A461)</f>
        <v>0</v>
      </c>
      <c r="AQ461" s="7">
        <f>SUMIFS(Xuat!$G$5:$G$1000,Xuat!$C$5:$C$1000,DATE(Thang!$E$4,Thang!$C$4,AQ$2),Xuat!$D$5:$D$1000,Loc!$A461)</f>
        <v>0</v>
      </c>
      <c r="AR461" s="7">
        <f>SUMIFS(Xuat!$G$5:$G$1000,Xuat!$C$5:$C$1000,DATE(Thang!$E$4,Thang!$C$4,AR$2),Xuat!$D$5:$D$1000,Loc!$A461)</f>
        <v>0</v>
      </c>
      <c r="AS461" s="7">
        <f>SUMIFS(Xuat!$G$5:$G$1000,Xuat!$C$5:$C$1000,DATE(Thang!$E$4,Thang!$C$4,AS$2),Xuat!$D$5:$D$1000,Loc!$A461)</f>
        <v>0</v>
      </c>
      <c r="AT461" s="7">
        <f>SUMIFS(Xuat!$G$5:$G$1000,Xuat!$C$5:$C$1000,DATE(Thang!$E$4,Thang!$C$4,AT$2),Xuat!$D$5:$D$1000,Loc!$A461)</f>
        <v>0</v>
      </c>
      <c r="AU461" s="7">
        <f>SUMIFS(Xuat!$G$5:$G$1000,Xuat!$C$5:$C$1000,DATE(Thang!$E$4,Thang!$C$4,AU$2),Xuat!$D$5:$D$1000,Loc!$A461)</f>
        <v>0</v>
      </c>
      <c r="AV461" s="7">
        <f>SUMIFS(Xuat!$G$5:$G$1000,Xuat!$C$5:$C$1000,DATE(Thang!$E$4,Thang!$C$4,AV$2),Xuat!$D$5:$D$1000,Loc!$A461)</f>
        <v>0</v>
      </c>
      <c r="AW461" s="7">
        <f>SUMIFS(Xuat!$G$5:$G$1000,Xuat!$C$5:$C$1000,DATE(Thang!$E$4,Thang!$C$4,AW$2),Xuat!$D$5:$D$1000,Loc!$A461)</f>
        <v>0</v>
      </c>
      <c r="AX461" s="7">
        <f>SUMIFS(Xuat!$G$5:$G$1000,Xuat!$C$5:$C$1000,DATE(Thang!$E$4,Thang!$C$4,AX$2),Xuat!$D$5:$D$1000,Loc!$A461)</f>
        <v>0</v>
      </c>
      <c r="AY461" s="7">
        <f>SUMIFS(Xuat!$G$5:$G$1000,Xuat!$C$5:$C$1000,DATE(Thang!$E$4,Thang!$C$4,AY$2),Xuat!$D$5:$D$1000,Loc!$A461)</f>
        <v>0</v>
      </c>
      <c r="AZ461" s="7">
        <f>SUMIFS(Xuat!$G$5:$G$1000,Xuat!$C$5:$C$1000,DATE(Thang!$E$4,Thang!$C$4,AZ$2),Xuat!$D$5:$D$1000,Loc!$A461)</f>
        <v>0</v>
      </c>
      <c r="BA461" s="7">
        <f>SUMIFS(Xuat!$G$5:$G$1000,Xuat!$C$5:$C$1000,DATE(Thang!$E$4,Thang!$C$4,BA$2),Xuat!$D$5:$D$1000,Loc!$A461)</f>
        <v>0</v>
      </c>
      <c r="BB461" s="7">
        <f>SUMIFS(Xuat!$G$5:$G$1000,Xuat!$C$5:$C$1000,DATE(Thang!$E$4,Thang!$C$4,BB$2),Xuat!$D$5:$D$1000,Loc!$A461)</f>
        <v>0</v>
      </c>
      <c r="BC461" s="7">
        <f>SUMIFS(Xuat!$G$5:$G$1000,Xuat!$C$5:$C$1000,DATE(Thang!$E$4,Thang!$C$4,BC$2),Xuat!$D$5:$D$1000,Loc!$A461)</f>
        <v>0</v>
      </c>
      <c r="BD461" s="7">
        <f>SUMIFS(Xuat!$G$5:$G$1000,Xuat!$C$5:$C$1000,DATE(Thang!$E$4,Thang!$C$4,BD$2),Xuat!$D$5:$D$1000,Loc!$A461)</f>
        <v>0</v>
      </c>
      <c r="BE461" s="7">
        <f>SUMIFS(Xuat!$G$5:$G$1000,Xuat!$C$5:$C$1000,DATE(Thang!$E$4,Thang!$C$4,BE$2),Xuat!$D$5:$D$1000,Loc!$A461)</f>
        <v>0</v>
      </c>
      <c r="BF461" s="7">
        <f>SUMIFS(Xuat!$G$5:$G$1000,Xuat!$C$5:$C$1000,DATE(Thang!$E$4,Thang!$C$4,BF$2),Xuat!$D$5:$D$1000,Loc!$A461)</f>
        <v>0</v>
      </c>
      <c r="BG461" s="7">
        <f>SUMIFS(Xuat!$G$5:$G$1000,Xuat!$C$5:$C$1000,DATE(Thang!$E$4,Thang!$C$4,BG$2),Xuat!$D$5:$D$1000,Loc!$A461)</f>
        <v>0</v>
      </c>
      <c r="BH461" s="7">
        <f>SUMIFS(Xuat!$G$5:$G$1000,Xuat!$C$5:$C$1000,DATE(Thang!$E$4,Thang!$C$4,BH$2),Xuat!$D$5:$D$1000,Loc!$A461)</f>
        <v>0</v>
      </c>
      <c r="BI461" s="7">
        <f>SUMIFS(Xuat!$G$5:$G$1000,Xuat!$C$5:$C$1000,DATE(Thang!$E$4,Thang!$C$4,BI$2),Xuat!$D$5:$D$1000,Loc!$A461)</f>
        <v>0</v>
      </c>
      <c r="BJ461" s="7">
        <f>SUMIFS(Xuat!$G$5:$G$1000,Xuat!$C$5:$C$1000,DATE(Thang!$E$4,Thang!$C$4,BJ$2),Xuat!$D$5:$D$1000,Loc!$A461)</f>
        <v>0</v>
      </c>
      <c r="BK461" s="7">
        <f>SUMIFS(Xuat!$G$5:$G$1000,Xuat!$C$5:$C$1000,DATE(Thang!$E$4,Thang!$C$4,BK$2),Xuat!$D$5:$D$1000,Loc!$A461)</f>
        <v>0</v>
      </c>
      <c r="BL461" s="7">
        <f>SUMIFS(Xuat!$G$5:$G$1000,Xuat!$C$5:$C$1000,DATE(Thang!$E$4,Thang!$C$4,BL$2),Xuat!$D$5:$D$1000,Loc!$A461)</f>
        <v>0</v>
      </c>
      <c r="BM461" s="7">
        <f>SUMIFS(Xuat!$G$5:$G$1000,Xuat!$C$5:$C$1000,DATE(Thang!$E$4,Thang!$C$4,BM$2),Xuat!$D$5:$D$1000,Loc!$A461)</f>
        <v>0</v>
      </c>
      <c r="BN461" s="7">
        <f>SUMIFS(Xuat!$G$5:$G$1000,Xuat!$C$5:$C$1000,DATE(Thang!$E$4,Thang!$C$4,BN$2),Xuat!$D$5:$D$1000,Loc!$A461)</f>
        <v>0</v>
      </c>
      <c r="BO461" s="7">
        <f>SUMIFS(Xuat!$G$5:$G$1000,Xuat!$C$5:$C$1000,DATE(Thang!$E$4,Thang!$C$4,BO$2),Xuat!$D$5:$D$1000,Loc!$A461)</f>
        <v>0</v>
      </c>
      <c r="BP461" s="7">
        <f>SUMIFS(Xuat!$G$5:$G$1000,Xuat!$C$5:$C$1000,DATE(Thang!$E$4,Thang!$C$4,BP$2),Xuat!$D$5:$D$1000,Loc!$A461)</f>
        <v>0</v>
      </c>
      <c r="BQ461" s="7">
        <f>SUMIFS(Xuat!$G$5:$G$1000,Xuat!$C$5:$C$1000,DATE(Thang!$E$4,Thang!$C$4,BQ$2),Xuat!$D$5:$D$1000,Loc!$A461)</f>
        <v>0</v>
      </c>
      <c r="BR461" s="7">
        <f>SUMIFS(Xuat!$G$5:$G$1000,Xuat!$C$5:$C$1000,DATE(Thang!$E$4,Thang!$C$4,BR$2),Xuat!$D$5:$D$1000,Loc!$A461)</f>
        <v>0</v>
      </c>
      <c r="BS461" s="7">
        <f>SUMIFS(Xuat!$G$5:$G$1000,Xuat!$C$5:$C$1000,DATE(Thang!$E$4,Thang!$C$4,BS$2),Xuat!$D$5:$D$1000,Loc!$A461)</f>
        <v>0</v>
      </c>
    </row>
    <row r="462" spans="1:71" x14ac:dyDescent="0.2">
      <c r="A462" s="2">
        <f>DM!C462</f>
        <v>0</v>
      </c>
      <c r="B462" s="3">
        <f>VLOOKUP(A462,Tondau!$B$5:$F$500,3,0)</f>
        <v>0</v>
      </c>
      <c r="C462" s="3">
        <f>VLOOKUP(Tinhgiavon!A462,Tondau!$B$5:$E$500,4,0)</f>
        <v>0</v>
      </c>
      <c r="D462" s="3">
        <f t="shared" si="37"/>
        <v>0</v>
      </c>
      <c r="E462" s="3">
        <f>SUMIF(Nhap!$F$5:$F$1000,Tinhgiavon!A462,Nhap!$K$5:$K$1000)</f>
        <v>0</v>
      </c>
      <c r="F462" s="3">
        <f t="shared" si="38"/>
        <v>0</v>
      </c>
      <c r="G462" s="3">
        <f t="shared" si="39"/>
        <v>0</v>
      </c>
      <c r="H462" s="3">
        <f t="shared" si="40"/>
        <v>0</v>
      </c>
      <c r="I462" s="3">
        <f t="shared" si="41"/>
        <v>0</v>
      </c>
      <c r="J462" s="7">
        <f>SUMIFS(Nhap!$I$5:$I$1000,Nhap!$E$5:$E$1000,DATE(Thang!$E$4,Thang!$C$4,Loc!$F$2),Nhap!$F$5:$F$1000,Loc!A462)</f>
        <v>0</v>
      </c>
      <c r="K462" s="7">
        <f>SUMIFS(Nhap!$I$5:$I$1000,Nhap!$E$5:$E$1000,DATE(Thang!$E$4,Thang!$C$4,Loc!$G$2),Nhap!$F$5:$F$1000,Loc!A462)</f>
        <v>0</v>
      </c>
      <c r="L462" s="7">
        <f>SUMIFS(Nhap!$I$5:$I$1000,Nhap!$E$5:$E$1000,DATE(Thang!$E$4,Thang!$C$4,Loc!$H$2),Nhap!$F$5:$F$1000,Loc!A462)</f>
        <v>0</v>
      </c>
      <c r="M462" s="7">
        <f>SUMIFS(Nhap!$I$5:$I$1000,Nhap!$E$5:$E$1000,DATE(Thang!$E$4,Thang!$C$4,Loc!$I$2),Nhap!$F$5:$F$1000,Loc!A462)</f>
        <v>0</v>
      </c>
      <c r="N462" s="7">
        <f>SUMIFS(Nhap!$I$5:$I$1000,Nhap!$E$5:$E$1000,DATE(Thang!$E$4,Thang!$C$4,Loc!$J$2),Nhap!$F$5:$F$1000,Loc!A462)</f>
        <v>0</v>
      </c>
      <c r="O462" s="7">
        <f>SUMIFS(Nhap!$I$5:$I$1000,Nhap!$E$5:$E$1000,DATE(Thang!$E$4,Thang!$C$4,Loc!$K$2),Nhap!$F$5:$F$1000,Loc!A462)</f>
        <v>0</v>
      </c>
      <c r="P462" s="7">
        <f>SUMIFS(Nhap!$I$5:$I$1000,Nhap!$E$5:$E$1000,DATE(Thang!$E$4,Thang!$C$4,Loc!$L$2),Nhap!$F$5:$F$1000,Loc!A462)</f>
        <v>0</v>
      </c>
      <c r="Q462" s="7">
        <f>SUMIFS(Nhap!$I$5:$I$1000,Nhap!$E$5:$E$1000,DATE(Thang!$E$4,Thang!$C$4,Loc!$M$2),Nhap!$F$5:$F$1000,Loc!A462)</f>
        <v>0</v>
      </c>
      <c r="R462" s="7">
        <f>SUMIFS(Nhap!$I$5:$I$1000,Nhap!$E$5:$E$1000,DATE(Thang!$E$4,Thang!$C$4,Loc!$N$2),Nhap!$F$5:$F$1000,Loc!A462)</f>
        <v>0</v>
      </c>
      <c r="S462" s="7">
        <f>SUMIFS(Nhap!$I$5:$I$1000,Nhap!$E$5:$E$1000,DATE(Thang!$E$4,Thang!$C$4,Loc!$O$2),Nhap!$F$5:$F$1000,Loc!A462)</f>
        <v>0</v>
      </c>
      <c r="T462" s="7">
        <f>SUMIFS(Nhap!$I$5:$I$1000,Nhap!$E$5:$E$1000,DATE(Thang!$E$4,Thang!$C$4,Loc!$P$2),Nhap!$F$5:$F$1000,Loc!A462)</f>
        <v>0</v>
      </c>
      <c r="U462" s="7">
        <f>SUMIFS(Nhap!$I$5:$I$1000,Nhap!$E$5:$E$1000,DATE(Thang!$E$4,Thang!$C$4,Loc!$Q$2),Nhap!$F$5:$F$1000,Loc!A462)</f>
        <v>0</v>
      </c>
      <c r="V462" s="7">
        <f>SUMIFS(Nhap!$I$5:$I$1000,Nhap!$E$5:$E$1000,DATE(Thang!$E$4,Thang!$C$4,Loc!$R$2),Nhap!$F$5:$F$1000,Loc!A462)</f>
        <v>0</v>
      </c>
      <c r="W462" s="7">
        <f>SUMIFS(Nhap!$I$5:$I$1000,Nhap!$E$5:$E$1000,DATE(Thang!$E$4,Thang!$C$4,Loc!$S$2),Nhap!$F$5:$F$1000,Loc!A462)</f>
        <v>0</v>
      </c>
      <c r="X462" s="7">
        <f>SUMIFS(Nhap!$I$5:$I$1000,Nhap!$E$5:$E$1000,DATE(Thang!$E$4,Thang!$C$4,Loc!$T$2),Nhap!$F$5:$F$1000,Loc!A462)</f>
        <v>0</v>
      </c>
      <c r="Y462" s="7">
        <f>SUMIFS(Nhap!$I$5:$I$1000,Nhap!$E$5:$E$1000,DATE(Thang!$E$4,Thang!$C$4,Loc!$U$2),Nhap!$F$5:$F$1000,Loc!A462)</f>
        <v>0</v>
      </c>
      <c r="Z462" s="7">
        <f>SUMIFS(Nhap!$I$5:$I$1000,Nhap!$E$5:$E$1000,DATE(Thang!$E$4,Thang!$C$4,Loc!$V$2),Nhap!$F$5:$F$1000,Loc!A462)</f>
        <v>0</v>
      </c>
      <c r="AA462" s="7">
        <f>SUMIFS(Nhap!$I$5:$I$1000,Nhap!$E$5:$E$1000,DATE(Thang!$E$4,Thang!$C$4,Loc!$W$2),Nhap!$F$5:$F$1000,Loc!A462)</f>
        <v>0</v>
      </c>
      <c r="AB462" s="7">
        <f>SUMIFS(Nhap!$I$5:$I$1000,Nhap!$E$5:$E$1000,DATE(Thang!$E$4,Thang!$C$4,Loc!$X$2),Nhap!$F$5:$F$1000,Loc!A462)</f>
        <v>0</v>
      </c>
      <c r="AC462" s="7">
        <f>SUMIFS(Nhap!$I$5:$I$1000,Nhap!$E$5:$E$1000,DATE(Thang!$E$4,Thang!$C$4,Loc!$Y$2),Nhap!$F$5:$F$1000,Loc!A462)</f>
        <v>0</v>
      </c>
      <c r="AD462" s="7">
        <f>SUMIFS(Nhap!$I$5:$I$1000,Nhap!$E$5:$E$1000,DATE(Thang!$E$4,Thang!$C$4,Loc!$Z$2),Nhap!$F$5:$F$1000,Loc!A462)</f>
        <v>0</v>
      </c>
      <c r="AE462" s="7">
        <f>SUMIFS(Nhap!$I$5:$I$1000,Nhap!$E$5:$E$1000,DATE(Thang!$E$4,Thang!$C$4,Loc!$AA$2),Nhap!$F$5:$F$1000,Loc!A462)</f>
        <v>0</v>
      </c>
      <c r="AF462" s="7">
        <f>SUMIFS(Nhap!$I$5:$I$1000,Nhap!$E$5:$E$1000,DATE(Thang!$E$4,Thang!$C$4,Loc!$AB$2),Nhap!$F$5:$F$1000,Loc!A462)</f>
        <v>0</v>
      </c>
      <c r="AG462" s="7">
        <f>SUMIFS(Nhap!$I$5:$I$1000,Nhap!$E$5:$E$1000,DATE(Thang!$E$4,Thang!$C$4,Loc!$AC$2),Nhap!$F$5:$F$1000,Loc!A462)</f>
        <v>0</v>
      </c>
      <c r="AH462" s="7">
        <f>SUMIFS(Nhap!$I$5:$I$1000,Nhap!$E$5:$E$1000,DATE(Thang!$E$4,Thang!$C$4,Loc!$AD$2),Nhap!$F$5:$F$1000,Loc!$A$5)</f>
        <v>0</v>
      </c>
      <c r="AI462" s="7">
        <f>SUMIFS(Nhap!$I$5:$I$1000,Nhap!$E$5:$E$1000,DATE(Thang!$E$4,Thang!$C$4,Loc!$AE$2),Nhap!$F$5:$F$1000,Loc!A462)</f>
        <v>0</v>
      </c>
      <c r="AJ462" s="7">
        <f>SUMIFS(Nhap!$I$5:$I$1000,Nhap!$E$5:$E$1000,DATE(Thang!$E$4,Thang!$C$4,Loc!$AF$2),Nhap!$F$5:$F$1000,Loc!A462)</f>
        <v>0</v>
      </c>
      <c r="AK462" s="7">
        <f>SUMIFS(Nhap!$I$5:$I$1000,Nhap!$E$5:$E$1000,DATE(Thang!$E$4,Thang!$C$4,Loc!$AG$2),Nhap!$F$5:$F$1000,Loc!A462)</f>
        <v>0</v>
      </c>
      <c r="AL462" s="7">
        <f>SUMIFS(Nhap!$I$5:$I$1000,Nhap!$E$5:$E$1000,DATE(Thang!$E$4,Thang!$C$4,Loc!$AH$2),Nhap!$F$5:$F$1000,Loc!A462)</f>
        <v>0</v>
      </c>
      <c r="AM462" s="7">
        <f>SUMIFS(Nhap!$I$5:$I$1000,Nhap!$E$5:$E$1000,DATE(Thang!$E$4,Thang!$C$4,Loc!$AI$2),Nhap!$F$5:$F$1000,Loc!A462)</f>
        <v>0</v>
      </c>
      <c r="AN462" s="7">
        <f>SUMIFS(Nhap!$I$5:$I$1000,Nhap!$E$5:$E$1000,DATE(Thang!$E$4,Thang!$C$4,Loc!$AJ$2),Nhap!$F$5:$F$1000,Loc!A462)</f>
        <v>0</v>
      </c>
      <c r="AO462" s="7">
        <f>SUMIFS(Xuat!$G$5:$G$1000,Xuat!$C$5:$C$1000,DATE(Thang!$E$4,Thang!$C$4,AO$2),Xuat!$D$5:$D$1000,Loc!$A462)</f>
        <v>0</v>
      </c>
      <c r="AP462" s="7">
        <f>SUMIFS(Xuat!$G$5:$G$1000,Xuat!$C$5:$C$1000,DATE(Thang!$E$4,Thang!$C$4,AP$2),Xuat!$D$5:$D$1000,Loc!$A462)</f>
        <v>0</v>
      </c>
      <c r="AQ462" s="7">
        <f>SUMIFS(Xuat!$G$5:$G$1000,Xuat!$C$5:$C$1000,DATE(Thang!$E$4,Thang!$C$4,AQ$2),Xuat!$D$5:$D$1000,Loc!$A462)</f>
        <v>0</v>
      </c>
      <c r="AR462" s="7">
        <f>SUMIFS(Xuat!$G$5:$G$1000,Xuat!$C$5:$C$1000,DATE(Thang!$E$4,Thang!$C$4,AR$2),Xuat!$D$5:$D$1000,Loc!$A462)</f>
        <v>0</v>
      </c>
      <c r="AS462" s="7">
        <f>SUMIFS(Xuat!$G$5:$G$1000,Xuat!$C$5:$C$1000,DATE(Thang!$E$4,Thang!$C$4,AS$2),Xuat!$D$5:$D$1000,Loc!$A462)</f>
        <v>0</v>
      </c>
      <c r="AT462" s="7">
        <f>SUMIFS(Xuat!$G$5:$G$1000,Xuat!$C$5:$C$1000,DATE(Thang!$E$4,Thang!$C$4,AT$2),Xuat!$D$5:$D$1000,Loc!$A462)</f>
        <v>0</v>
      </c>
      <c r="AU462" s="7">
        <f>SUMIFS(Xuat!$G$5:$G$1000,Xuat!$C$5:$C$1000,DATE(Thang!$E$4,Thang!$C$4,AU$2),Xuat!$D$5:$D$1000,Loc!$A462)</f>
        <v>0</v>
      </c>
      <c r="AV462" s="7">
        <f>SUMIFS(Xuat!$G$5:$G$1000,Xuat!$C$5:$C$1000,DATE(Thang!$E$4,Thang!$C$4,AV$2),Xuat!$D$5:$D$1000,Loc!$A462)</f>
        <v>0</v>
      </c>
      <c r="AW462" s="7">
        <f>SUMIFS(Xuat!$G$5:$G$1000,Xuat!$C$5:$C$1000,DATE(Thang!$E$4,Thang!$C$4,AW$2),Xuat!$D$5:$D$1000,Loc!$A462)</f>
        <v>0</v>
      </c>
      <c r="AX462" s="7">
        <f>SUMIFS(Xuat!$G$5:$G$1000,Xuat!$C$5:$C$1000,DATE(Thang!$E$4,Thang!$C$4,AX$2),Xuat!$D$5:$D$1000,Loc!$A462)</f>
        <v>0</v>
      </c>
      <c r="AY462" s="7">
        <f>SUMIFS(Xuat!$G$5:$G$1000,Xuat!$C$5:$C$1000,DATE(Thang!$E$4,Thang!$C$4,AY$2),Xuat!$D$5:$D$1000,Loc!$A462)</f>
        <v>0</v>
      </c>
      <c r="AZ462" s="7">
        <f>SUMIFS(Xuat!$G$5:$G$1000,Xuat!$C$5:$C$1000,DATE(Thang!$E$4,Thang!$C$4,AZ$2),Xuat!$D$5:$D$1000,Loc!$A462)</f>
        <v>0</v>
      </c>
      <c r="BA462" s="7">
        <f>SUMIFS(Xuat!$G$5:$G$1000,Xuat!$C$5:$C$1000,DATE(Thang!$E$4,Thang!$C$4,BA$2),Xuat!$D$5:$D$1000,Loc!$A462)</f>
        <v>0</v>
      </c>
      <c r="BB462" s="7">
        <f>SUMIFS(Xuat!$G$5:$G$1000,Xuat!$C$5:$C$1000,DATE(Thang!$E$4,Thang!$C$4,BB$2),Xuat!$D$5:$D$1000,Loc!$A462)</f>
        <v>0</v>
      </c>
      <c r="BC462" s="7">
        <f>SUMIFS(Xuat!$G$5:$G$1000,Xuat!$C$5:$C$1000,DATE(Thang!$E$4,Thang!$C$4,BC$2),Xuat!$D$5:$D$1000,Loc!$A462)</f>
        <v>0</v>
      </c>
      <c r="BD462" s="7">
        <f>SUMIFS(Xuat!$G$5:$G$1000,Xuat!$C$5:$C$1000,DATE(Thang!$E$4,Thang!$C$4,BD$2),Xuat!$D$5:$D$1000,Loc!$A462)</f>
        <v>0</v>
      </c>
      <c r="BE462" s="7">
        <f>SUMIFS(Xuat!$G$5:$G$1000,Xuat!$C$5:$C$1000,DATE(Thang!$E$4,Thang!$C$4,BE$2),Xuat!$D$5:$D$1000,Loc!$A462)</f>
        <v>0</v>
      </c>
      <c r="BF462" s="7">
        <f>SUMIFS(Xuat!$G$5:$G$1000,Xuat!$C$5:$C$1000,DATE(Thang!$E$4,Thang!$C$4,BF$2),Xuat!$D$5:$D$1000,Loc!$A462)</f>
        <v>0</v>
      </c>
      <c r="BG462" s="7">
        <f>SUMIFS(Xuat!$G$5:$G$1000,Xuat!$C$5:$C$1000,DATE(Thang!$E$4,Thang!$C$4,BG$2),Xuat!$D$5:$D$1000,Loc!$A462)</f>
        <v>0</v>
      </c>
      <c r="BH462" s="7">
        <f>SUMIFS(Xuat!$G$5:$G$1000,Xuat!$C$5:$C$1000,DATE(Thang!$E$4,Thang!$C$4,BH$2),Xuat!$D$5:$D$1000,Loc!$A462)</f>
        <v>0</v>
      </c>
      <c r="BI462" s="7">
        <f>SUMIFS(Xuat!$G$5:$G$1000,Xuat!$C$5:$C$1000,DATE(Thang!$E$4,Thang!$C$4,BI$2),Xuat!$D$5:$D$1000,Loc!$A462)</f>
        <v>0</v>
      </c>
      <c r="BJ462" s="7">
        <f>SUMIFS(Xuat!$G$5:$G$1000,Xuat!$C$5:$C$1000,DATE(Thang!$E$4,Thang!$C$4,BJ$2),Xuat!$D$5:$D$1000,Loc!$A462)</f>
        <v>0</v>
      </c>
      <c r="BK462" s="7">
        <f>SUMIFS(Xuat!$G$5:$G$1000,Xuat!$C$5:$C$1000,DATE(Thang!$E$4,Thang!$C$4,BK$2),Xuat!$D$5:$D$1000,Loc!$A462)</f>
        <v>0</v>
      </c>
      <c r="BL462" s="7">
        <f>SUMIFS(Xuat!$G$5:$G$1000,Xuat!$C$5:$C$1000,DATE(Thang!$E$4,Thang!$C$4,BL$2),Xuat!$D$5:$D$1000,Loc!$A462)</f>
        <v>0</v>
      </c>
      <c r="BM462" s="7">
        <f>SUMIFS(Xuat!$G$5:$G$1000,Xuat!$C$5:$C$1000,DATE(Thang!$E$4,Thang!$C$4,BM$2),Xuat!$D$5:$D$1000,Loc!$A462)</f>
        <v>0</v>
      </c>
      <c r="BN462" s="7">
        <f>SUMIFS(Xuat!$G$5:$G$1000,Xuat!$C$5:$C$1000,DATE(Thang!$E$4,Thang!$C$4,BN$2),Xuat!$D$5:$D$1000,Loc!$A462)</f>
        <v>0</v>
      </c>
      <c r="BO462" s="7">
        <f>SUMIFS(Xuat!$G$5:$G$1000,Xuat!$C$5:$C$1000,DATE(Thang!$E$4,Thang!$C$4,BO$2),Xuat!$D$5:$D$1000,Loc!$A462)</f>
        <v>0</v>
      </c>
      <c r="BP462" s="7">
        <f>SUMIFS(Xuat!$G$5:$G$1000,Xuat!$C$5:$C$1000,DATE(Thang!$E$4,Thang!$C$4,BP$2),Xuat!$D$5:$D$1000,Loc!$A462)</f>
        <v>0</v>
      </c>
      <c r="BQ462" s="7">
        <f>SUMIFS(Xuat!$G$5:$G$1000,Xuat!$C$5:$C$1000,DATE(Thang!$E$4,Thang!$C$4,BQ$2),Xuat!$D$5:$D$1000,Loc!$A462)</f>
        <v>0</v>
      </c>
      <c r="BR462" s="7">
        <f>SUMIFS(Xuat!$G$5:$G$1000,Xuat!$C$5:$C$1000,DATE(Thang!$E$4,Thang!$C$4,BR$2),Xuat!$D$5:$D$1000,Loc!$A462)</f>
        <v>0</v>
      </c>
      <c r="BS462" s="7">
        <f>SUMIFS(Xuat!$G$5:$G$1000,Xuat!$C$5:$C$1000,DATE(Thang!$E$4,Thang!$C$4,BS$2),Xuat!$D$5:$D$1000,Loc!$A462)</f>
        <v>0</v>
      </c>
    </row>
    <row r="463" spans="1:71" x14ac:dyDescent="0.2">
      <c r="A463" s="2">
        <f>DM!C463</f>
        <v>0</v>
      </c>
      <c r="B463" s="3">
        <f>VLOOKUP(A463,Tondau!$B$5:$F$500,3,0)</f>
        <v>0</v>
      </c>
      <c r="C463" s="3">
        <f>VLOOKUP(Tinhgiavon!A463,Tondau!$B$5:$E$500,4,0)</f>
        <v>0</v>
      </c>
      <c r="D463" s="3">
        <f t="shared" si="37"/>
        <v>0</v>
      </c>
      <c r="E463" s="3">
        <f>SUMIF(Nhap!$F$5:$F$1000,Tinhgiavon!A463,Nhap!$K$5:$K$1000)</f>
        <v>0</v>
      </c>
      <c r="F463" s="3">
        <f t="shared" si="38"/>
        <v>0</v>
      </c>
      <c r="G463" s="3">
        <f t="shared" si="39"/>
        <v>0</v>
      </c>
      <c r="H463" s="3">
        <f t="shared" si="40"/>
        <v>0</v>
      </c>
      <c r="I463" s="3">
        <f t="shared" si="41"/>
        <v>0</v>
      </c>
      <c r="J463" s="7">
        <f>SUMIFS(Nhap!$I$5:$I$1000,Nhap!$E$5:$E$1000,DATE(Thang!$E$4,Thang!$C$4,Loc!$F$2),Nhap!$F$5:$F$1000,Loc!A463)</f>
        <v>0</v>
      </c>
      <c r="K463" s="7">
        <f>SUMIFS(Nhap!$I$5:$I$1000,Nhap!$E$5:$E$1000,DATE(Thang!$E$4,Thang!$C$4,Loc!$G$2),Nhap!$F$5:$F$1000,Loc!A463)</f>
        <v>0</v>
      </c>
      <c r="L463" s="7">
        <f>SUMIFS(Nhap!$I$5:$I$1000,Nhap!$E$5:$E$1000,DATE(Thang!$E$4,Thang!$C$4,Loc!$H$2),Nhap!$F$5:$F$1000,Loc!A463)</f>
        <v>0</v>
      </c>
      <c r="M463" s="7">
        <f>SUMIFS(Nhap!$I$5:$I$1000,Nhap!$E$5:$E$1000,DATE(Thang!$E$4,Thang!$C$4,Loc!$I$2),Nhap!$F$5:$F$1000,Loc!A463)</f>
        <v>0</v>
      </c>
      <c r="N463" s="7">
        <f>SUMIFS(Nhap!$I$5:$I$1000,Nhap!$E$5:$E$1000,DATE(Thang!$E$4,Thang!$C$4,Loc!$J$2),Nhap!$F$5:$F$1000,Loc!A463)</f>
        <v>0</v>
      </c>
      <c r="O463" s="7">
        <f>SUMIFS(Nhap!$I$5:$I$1000,Nhap!$E$5:$E$1000,DATE(Thang!$E$4,Thang!$C$4,Loc!$K$2),Nhap!$F$5:$F$1000,Loc!A463)</f>
        <v>0</v>
      </c>
      <c r="P463" s="7">
        <f>SUMIFS(Nhap!$I$5:$I$1000,Nhap!$E$5:$E$1000,DATE(Thang!$E$4,Thang!$C$4,Loc!$L$2),Nhap!$F$5:$F$1000,Loc!A463)</f>
        <v>0</v>
      </c>
      <c r="Q463" s="7">
        <f>SUMIFS(Nhap!$I$5:$I$1000,Nhap!$E$5:$E$1000,DATE(Thang!$E$4,Thang!$C$4,Loc!$M$2),Nhap!$F$5:$F$1000,Loc!A463)</f>
        <v>0</v>
      </c>
      <c r="R463" s="7">
        <f>SUMIFS(Nhap!$I$5:$I$1000,Nhap!$E$5:$E$1000,DATE(Thang!$E$4,Thang!$C$4,Loc!$N$2),Nhap!$F$5:$F$1000,Loc!A463)</f>
        <v>0</v>
      </c>
      <c r="S463" s="7">
        <f>SUMIFS(Nhap!$I$5:$I$1000,Nhap!$E$5:$E$1000,DATE(Thang!$E$4,Thang!$C$4,Loc!$O$2),Nhap!$F$5:$F$1000,Loc!A463)</f>
        <v>0</v>
      </c>
      <c r="T463" s="7">
        <f>SUMIFS(Nhap!$I$5:$I$1000,Nhap!$E$5:$E$1000,DATE(Thang!$E$4,Thang!$C$4,Loc!$P$2),Nhap!$F$5:$F$1000,Loc!A463)</f>
        <v>0</v>
      </c>
      <c r="U463" s="7">
        <f>SUMIFS(Nhap!$I$5:$I$1000,Nhap!$E$5:$E$1000,DATE(Thang!$E$4,Thang!$C$4,Loc!$Q$2),Nhap!$F$5:$F$1000,Loc!A463)</f>
        <v>0</v>
      </c>
      <c r="V463" s="7">
        <f>SUMIFS(Nhap!$I$5:$I$1000,Nhap!$E$5:$E$1000,DATE(Thang!$E$4,Thang!$C$4,Loc!$R$2),Nhap!$F$5:$F$1000,Loc!A463)</f>
        <v>0</v>
      </c>
      <c r="W463" s="7">
        <f>SUMIFS(Nhap!$I$5:$I$1000,Nhap!$E$5:$E$1000,DATE(Thang!$E$4,Thang!$C$4,Loc!$S$2),Nhap!$F$5:$F$1000,Loc!A463)</f>
        <v>0</v>
      </c>
      <c r="X463" s="7">
        <f>SUMIFS(Nhap!$I$5:$I$1000,Nhap!$E$5:$E$1000,DATE(Thang!$E$4,Thang!$C$4,Loc!$T$2),Nhap!$F$5:$F$1000,Loc!A463)</f>
        <v>0</v>
      </c>
      <c r="Y463" s="7">
        <f>SUMIFS(Nhap!$I$5:$I$1000,Nhap!$E$5:$E$1000,DATE(Thang!$E$4,Thang!$C$4,Loc!$U$2),Nhap!$F$5:$F$1000,Loc!A463)</f>
        <v>0</v>
      </c>
      <c r="Z463" s="7">
        <f>SUMIFS(Nhap!$I$5:$I$1000,Nhap!$E$5:$E$1000,DATE(Thang!$E$4,Thang!$C$4,Loc!$V$2),Nhap!$F$5:$F$1000,Loc!A463)</f>
        <v>0</v>
      </c>
      <c r="AA463" s="7">
        <f>SUMIFS(Nhap!$I$5:$I$1000,Nhap!$E$5:$E$1000,DATE(Thang!$E$4,Thang!$C$4,Loc!$W$2),Nhap!$F$5:$F$1000,Loc!A463)</f>
        <v>0</v>
      </c>
      <c r="AB463" s="7">
        <f>SUMIFS(Nhap!$I$5:$I$1000,Nhap!$E$5:$E$1000,DATE(Thang!$E$4,Thang!$C$4,Loc!$X$2),Nhap!$F$5:$F$1000,Loc!A463)</f>
        <v>0</v>
      </c>
      <c r="AC463" s="7">
        <f>SUMIFS(Nhap!$I$5:$I$1000,Nhap!$E$5:$E$1000,DATE(Thang!$E$4,Thang!$C$4,Loc!$Y$2),Nhap!$F$5:$F$1000,Loc!A463)</f>
        <v>0</v>
      </c>
      <c r="AD463" s="7">
        <f>SUMIFS(Nhap!$I$5:$I$1000,Nhap!$E$5:$E$1000,DATE(Thang!$E$4,Thang!$C$4,Loc!$Z$2),Nhap!$F$5:$F$1000,Loc!A463)</f>
        <v>0</v>
      </c>
      <c r="AE463" s="7">
        <f>SUMIFS(Nhap!$I$5:$I$1000,Nhap!$E$5:$E$1000,DATE(Thang!$E$4,Thang!$C$4,Loc!$AA$2),Nhap!$F$5:$F$1000,Loc!A463)</f>
        <v>0</v>
      </c>
      <c r="AF463" s="7">
        <f>SUMIFS(Nhap!$I$5:$I$1000,Nhap!$E$5:$E$1000,DATE(Thang!$E$4,Thang!$C$4,Loc!$AB$2),Nhap!$F$5:$F$1000,Loc!A463)</f>
        <v>0</v>
      </c>
      <c r="AG463" s="7">
        <f>SUMIFS(Nhap!$I$5:$I$1000,Nhap!$E$5:$E$1000,DATE(Thang!$E$4,Thang!$C$4,Loc!$AC$2),Nhap!$F$5:$F$1000,Loc!A463)</f>
        <v>0</v>
      </c>
      <c r="AH463" s="7">
        <f>SUMIFS(Nhap!$I$5:$I$1000,Nhap!$E$5:$E$1000,DATE(Thang!$E$4,Thang!$C$4,Loc!$AD$2),Nhap!$F$5:$F$1000,Loc!$A$5)</f>
        <v>0</v>
      </c>
      <c r="AI463" s="7">
        <f>SUMIFS(Nhap!$I$5:$I$1000,Nhap!$E$5:$E$1000,DATE(Thang!$E$4,Thang!$C$4,Loc!$AE$2),Nhap!$F$5:$F$1000,Loc!A463)</f>
        <v>0</v>
      </c>
      <c r="AJ463" s="7">
        <f>SUMIFS(Nhap!$I$5:$I$1000,Nhap!$E$5:$E$1000,DATE(Thang!$E$4,Thang!$C$4,Loc!$AF$2),Nhap!$F$5:$F$1000,Loc!A463)</f>
        <v>0</v>
      </c>
      <c r="AK463" s="7">
        <f>SUMIFS(Nhap!$I$5:$I$1000,Nhap!$E$5:$E$1000,DATE(Thang!$E$4,Thang!$C$4,Loc!$AG$2),Nhap!$F$5:$F$1000,Loc!A463)</f>
        <v>0</v>
      </c>
      <c r="AL463" s="7">
        <f>SUMIFS(Nhap!$I$5:$I$1000,Nhap!$E$5:$E$1000,DATE(Thang!$E$4,Thang!$C$4,Loc!$AH$2),Nhap!$F$5:$F$1000,Loc!A463)</f>
        <v>0</v>
      </c>
      <c r="AM463" s="7">
        <f>SUMIFS(Nhap!$I$5:$I$1000,Nhap!$E$5:$E$1000,DATE(Thang!$E$4,Thang!$C$4,Loc!$AI$2),Nhap!$F$5:$F$1000,Loc!A463)</f>
        <v>0</v>
      </c>
      <c r="AN463" s="7">
        <f>SUMIFS(Nhap!$I$5:$I$1000,Nhap!$E$5:$E$1000,DATE(Thang!$E$4,Thang!$C$4,Loc!$AJ$2),Nhap!$F$5:$F$1000,Loc!A463)</f>
        <v>0</v>
      </c>
      <c r="AO463" s="7">
        <f>SUMIFS(Xuat!$G$5:$G$1000,Xuat!$C$5:$C$1000,DATE(Thang!$E$4,Thang!$C$4,AO$2),Xuat!$D$5:$D$1000,Loc!$A463)</f>
        <v>0</v>
      </c>
      <c r="AP463" s="7">
        <f>SUMIFS(Xuat!$G$5:$G$1000,Xuat!$C$5:$C$1000,DATE(Thang!$E$4,Thang!$C$4,AP$2),Xuat!$D$5:$D$1000,Loc!$A463)</f>
        <v>0</v>
      </c>
      <c r="AQ463" s="7">
        <f>SUMIFS(Xuat!$G$5:$G$1000,Xuat!$C$5:$C$1000,DATE(Thang!$E$4,Thang!$C$4,AQ$2),Xuat!$D$5:$D$1000,Loc!$A463)</f>
        <v>0</v>
      </c>
      <c r="AR463" s="7">
        <f>SUMIFS(Xuat!$G$5:$G$1000,Xuat!$C$5:$C$1000,DATE(Thang!$E$4,Thang!$C$4,AR$2),Xuat!$D$5:$D$1000,Loc!$A463)</f>
        <v>0</v>
      </c>
      <c r="AS463" s="7">
        <f>SUMIFS(Xuat!$G$5:$G$1000,Xuat!$C$5:$C$1000,DATE(Thang!$E$4,Thang!$C$4,AS$2),Xuat!$D$5:$D$1000,Loc!$A463)</f>
        <v>0</v>
      </c>
      <c r="AT463" s="7">
        <f>SUMIFS(Xuat!$G$5:$G$1000,Xuat!$C$5:$C$1000,DATE(Thang!$E$4,Thang!$C$4,AT$2),Xuat!$D$5:$D$1000,Loc!$A463)</f>
        <v>0</v>
      </c>
      <c r="AU463" s="7">
        <f>SUMIFS(Xuat!$G$5:$G$1000,Xuat!$C$5:$C$1000,DATE(Thang!$E$4,Thang!$C$4,AU$2),Xuat!$D$5:$D$1000,Loc!$A463)</f>
        <v>0</v>
      </c>
      <c r="AV463" s="7">
        <f>SUMIFS(Xuat!$G$5:$G$1000,Xuat!$C$5:$C$1000,DATE(Thang!$E$4,Thang!$C$4,AV$2),Xuat!$D$5:$D$1000,Loc!$A463)</f>
        <v>0</v>
      </c>
      <c r="AW463" s="7">
        <f>SUMIFS(Xuat!$G$5:$G$1000,Xuat!$C$5:$C$1000,DATE(Thang!$E$4,Thang!$C$4,AW$2),Xuat!$D$5:$D$1000,Loc!$A463)</f>
        <v>0</v>
      </c>
      <c r="AX463" s="7">
        <f>SUMIFS(Xuat!$G$5:$G$1000,Xuat!$C$5:$C$1000,DATE(Thang!$E$4,Thang!$C$4,AX$2),Xuat!$D$5:$D$1000,Loc!$A463)</f>
        <v>0</v>
      </c>
      <c r="AY463" s="7">
        <f>SUMIFS(Xuat!$G$5:$G$1000,Xuat!$C$5:$C$1000,DATE(Thang!$E$4,Thang!$C$4,AY$2),Xuat!$D$5:$D$1000,Loc!$A463)</f>
        <v>0</v>
      </c>
      <c r="AZ463" s="7">
        <f>SUMIFS(Xuat!$G$5:$G$1000,Xuat!$C$5:$C$1000,DATE(Thang!$E$4,Thang!$C$4,AZ$2),Xuat!$D$5:$D$1000,Loc!$A463)</f>
        <v>0</v>
      </c>
      <c r="BA463" s="7">
        <f>SUMIFS(Xuat!$G$5:$G$1000,Xuat!$C$5:$C$1000,DATE(Thang!$E$4,Thang!$C$4,BA$2),Xuat!$D$5:$D$1000,Loc!$A463)</f>
        <v>0</v>
      </c>
      <c r="BB463" s="7">
        <f>SUMIFS(Xuat!$G$5:$G$1000,Xuat!$C$5:$C$1000,DATE(Thang!$E$4,Thang!$C$4,BB$2),Xuat!$D$5:$D$1000,Loc!$A463)</f>
        <v>0</v>
      </c>
      <c r="BC463" s="7">
        <f>SUMIFS(Xuat!$G$5:$G$1000,Xuat!$C$5:$C$1000,DATE(Thang!$E$4,Thang!$C$4,BC$2),Xuat!$D$5:$D$1000,Loc!$A463)</f>
        <v>0</v>
      </c>
      <c r="BD463" s="7">
        <f>SUMIFS(Xuat!$G$5:$G$1000,Xuat!$C$5:$C$1000,DATE(Thang!$E$4,Thang!$C$4,BD$2),Xuat!$D$5:$D$1000,Loc!$A463)</f>
        <v>0</v>
      </c>
      <c r="BE463" s="7">
        <f>SUMIFS(Xuat!$G$5:$G$1000,Xuat!$C$5:$C$1000,DATE(Thang!$E$4,Thang!$C$4,BE$2),Xuat!$D$5:$D$1000,Loc!$A463)</f>
        <v>0</v>
      </c>
      <c r="BF463" s="7">
        <f>SUMIFS(Xuat!$G$5:$G$1000,Xuat!$C$5:$C$1000,DATE(Thang!$E$4,Thang!$C$4,BF$2),Xuat!$D$5:$D$1000,Loc!$A463)</f>
        <v>0</v>
      </c>
      <c r="BG463" s="7">
        <f>SUMIFS(Xuat!$G$5:$G$1000,Xuat!$C$5:$C$1000,DATE(Thang!$E$4,Thang!$C$4,BG$2),Xuat!$D$5:$D$1000,Loc!$A463)</f>
        <v>0</v>
      </c>
      <c r="BH463" s="7">
        <f>SUMIFS(Xuat!$G$5:$G$1000,Xuat!$C$5:$C$1000,DATE(Thang!$E$4,Thang!$C$4,BH$2),Xuat!$D$5:$D$1000,Loc!$A463)</f>
        <v>0</v>
      </c>
      <c r="BI463" s="7">
        <f>SUMIFS(Xuat!$G$5:$G$1000,Xuat!$C$5:$C$1000,DATE(Thang!$E$4,Thang!$C$4,BI$2),Xuat!$D$5:$D$1000,Loc!$A463)</f>
        <v>0</v>
      </c>
      <c r="BJ463" s="7">
        <f>SUMIFS(Xuat!$G$5:$G$1000,Xuat!$C$5:$C$1000,DATE(Thang!$E$4,Thang!$C$4,BJ$2),Xuat!$D$5:$D$1000,Loc!$A463)</f>
        <v>0</v>
      </c>
      <c r="BK463" s="7">
        <f>SUMIFS(Xuat!$G$5:$G$1000,Xuat!$C$5:$C$1000,DATE(Thang!$E$4,Thang!$C$4,BK$2),Xuat!$D$5:$D$1000,Loc!$A463)</f>
        <v>0</v>
      </c>
      <c r="BL463" s="7">
        <f>SUMIFS(Xuat!$G$5:$G$1000,Xuat!$C$5:$C$1000,DATE(Thang!$E$4,Thang!$C$4,BL$2),Xuat!$D$5:$D$1000,Loc!$A463)</f>
        <v>0</v>
      </c>
      <c r="BM463" s="7">
        <f>SUMIFS(Xuat!$G$5:$G$1000,Xuat!$C$5:$C$1000,DATE(Thang!$E$4,Thang!$C$4,BM$2),Xuat!$D$5:$D$1000,Loc!$A463)</f>
        <v>0</v>
      </c>
      <c r="BN463" s="7">
        <f>SUMIFS(Xuat!$G$5:$G$1000,Xuat!$C$5:$C$1000,DATE(Thang!$E$4,Thang!$C$4,BN$2),Xuat!$D$5:$D$1000,Loc!$A463)</f>
        <v>0</v>
      </c>
      <c r="BO463" s="7">
        <f>SUMIFS(Xuat!$G$5:$G$1000,Xuat!$C$5:$C$1000,DATE(Thang!$E$4,Thang!$C$4,BO$2),Xuat!$D$5:$D$1000,Loc!$A463)</f>
        <v>0</v>
      </c>
      <c r="BP463" s="7">
        <f>SUMIFS(Xuat!$G$5:$G$1000,Xuat!$C$5:$C$1000,DATE(Thang!$E$4,Thang!$C$4,BP$2),Xuat!$D$5:$D$1000,Loc!$A463)</f>
        <v>0</v>
      </c>
      <c r="BQ463" s="7">
        <f>SUMIFS(Xuat!$G$5:$G$1000,Xuat!$C$5:$C$1000,DATE(Thang!$E$4,Thang!$C$4,BQ$2),Xuat!$D$5:$D$1000,Loc!$A463)</f>
        <v>0</v>
      </c>
      <c r="BR463" s="7">
        <f>SUMIFS(Xuat!$G$5:$G$1000,Xuat!$C$5:$C$1000,DATE(Thang!$E$4,Thang!$C$4,BR$2),Xuat!$D$5:$D$1000,Loc!$A463)</f>
        <v>0</v>
      </c>
      <c r="BS463" s="7">
        <f>SUMIFS(Xuat!$G$5:$G$1000,Xuat!$C$5:$C$1000,DATE(Thang!$E$4,Thang!$C$4,BS$2),Xuat!$D$5:$D$1000,Loc!$A463)</f>
        <v>0</v>
      </c>
    </row>
    <row r="464" spans="1:71" x14ac:dyDescent="0.2">
      <c r="A464" s="2">
        <f>DM!C464</f>
        <v>0</v>
      </c>
      <c r="B464" s="3">
        <f>VLOOKUP(A464,Tondau!$B$5:$F$500,3,0)</f>
        <v>0</v>
      </c>
      <c r="C464" s="3">
        <f>VLOOKUP(Tinhgiavon!A464,Tondau!$B$5:$E$500,4,0)</f>
        <v>0</v>
      </c>
      <c r="D464" s="3">
        <f t="shared" si="37"/>
        <v>0</v>
      </c>
      <c r="E464" s="3">
        <f>SUMIF(Nhap!$F$5:$F$1000,Tinhgiavon!A464,Nhap!$K$5:$K$1000)</f>
        <v>0</v>
      </c>
      <c r="F464" s="3">
        <f t="shared" si="38"/>
        <v>0</v>
      </c>
      <c r="G464" s="3">
        <f t="shared" si="39"/>
        <v>0</v>
      </c>
      <c r="H464" s="3">
        <f t="shared" si="40"/>
        <v>0</v>
      </c>
      <c r="I464" s="3">
        <f t="shared" si="41"/>
        <v>0</v>
      </c>
      <c r="J464" s="7">
        <f>SUMIFS(Nhap!$I$5:$I$1000,Nhap!$E$5:$E$1000,DATE(Thang!$E$4,Thang!$C$4,Loc!$F$2),Nhap!$F$5:$F$1000,Loc!A464)</f>
        <v>0</v>
      </c>
      <c r="K464" s="7">
        <f>SUMIFS(Nhap!$I$5:$I$1000,Nhap!$E$5:$E$1000,DATE(Thang!$E$4,Thang!$C$4,Loc!$G$2),Nhap!$F$5:$F$1000,Loc!A464)</f>
        <v>0</v>
      </c>
      <c r="L464" s="7">
        <f>SUMIFS(Nhap!$I$5:$I$1000,Nhap!$E$5:$E$1000,DATE(Thang!$E$4,Thang!$C$4,Loc!$H$2),Nhap!$F$5:$F$1000,Loc!A464)</f>
        <v>0</v>
      </c>
      <c r="M464" s="7">
        <f>SUMIFS(Nhap!$I$5:$I$1000,Nhap!$E$5:$E$1000,DATE(Thang!$E$4,Thang!$C$4,Loc!$I$2),Nhap!$F$5:$F$1000,Loc!A464)</f>
        <v>0</v>
      </c>
      <c r="N464" s="7">
        <f>SUMIFS(Nhap!$I$5:$I$1000,Nhap!$E$5:$E$1000,DATE(Thang!$E$4,Thang!$C$4,Loc!$J$2),Nhap!$F$5:$F$1000,Loc!A464)</f>
        <v>0</v>
      </c>
      <c r="O464" s="7">
        <f>SUMIFS(Nhap!$I$5:$I$1000,Nhap!$E$5:$E$1000,DATE(Thang!$E$4,Thang!$C$4,Loc!$K$2),Nhap!$F$5:$F$1000,Loc!A464)</f>
        <v>0</v>
      </c>
      <c r="P464" s="7">
        <f>SUMIFS(Nhap!$I$5:$I$1000,Nhap!$E$5:$E$1000,DATE(Thang!$E$4,Thang!$C$4,Loc!$L$2),Nhap!$F$5:$F$1000,Loc!A464)</f>
        <v>0</v>
      </c>
      <c r="Q464" s="7">
        <f>SUMIFS(Nhap!$I$5:$I$1000,Nhap!$E$5:$E$1000,DATE(Thang!$E$4,Thang!$C$4,Loc!$M$2),Nhap!$F$5:$F$1000,Loc!A464)</f>
        <v>0</v>
      </c>
      <c r="R464" s="7">
        <f>SUMIFS(Nhap!$I$5:$I$1000,Nhap!$E$5:$E$1000,DATE(Thang!$E$4,Thang!$C$4,Loc!$N$2),Nhap!$F$5:$F$1000,Loc!A464)</f>
        <v>0</v>
      </c>
      <c r="S464" s="7">
        <f>SUMIFS(Nhap!$I$5:$I$1000,Nhap!$E$5:$E$1000,DATE(Thang!$E$4,Thang!$C$4,Loc!$O$2),Nhap!$F$5:$F$1000,Loc!A464)</f>
        <v>0</v>
      </c>
      <c r="T464" s="7">
        <f>SUMIFS(Nhap!$I$5:$I$1000,Nhap!$E$5:$E$1000,DATE(Thang!$E$4,Thang!$C$4,Loc!$P$2),Nhap!$F$5:$F$1000,Loc!A464)</f>
        <v>0</v>
      </c>
      <c r="U464" s="7">
        <f>SUMIFS(Nhap!$I$5:$I$1000,Nhap!$E$5:$E$1000,DATE(Thang!$E$4,Thang!$C$4,Loc!$Q$2),Nhap!$F$5:$F$1000,Loc!A464)</f>
        <v>0</v>
      </c>
      <c r="V464" s="7">
        <f>SUMIFS(Nhap!$I$5:$I$1000,Nhap!$E$5:$E$1000,DATE(Thang!$E$4,Thang!$C$4,Loc!$R$2),Nhap!$F$5:$F$1000,Loc!A464)</f>
        <v>0</v>
      </c>
      <c r="W464" s="7">
        <f>SUMIFS(Nhap!$I$5:$I$1000,Nhap!$E$5:$E$1000,DATE(Thang!$E$4,Thang!$C$4,Loc!$S$2),Nhap!$F$5:$F$1000,Loc!A464)</f>
        <v>0</v>
      </c>
      <c r="X464" s="7">
        <f>SUMIFS(Nhap!$I$5:$I$1000,Nhap!$E$5:$E$1000,DATE(Thang!$E$4,Thang!$C$4,Loc!$T$2),Nhap!$F$5:$F$1000,Loc!A464)</f>
        <v>0</v>
      </c>
      <c r="Y464" s="7">
        <f>SUMIFS(Nhap!$I$5:$I$1000,Nhap!$E$5:$E$1000,DATE(Thang!$E$4,Thang!$C$4,Loc!$U$2),Nhap!$F$5:$F$1000,Loc!A464)</f>
        <v>0</v>
      </c>
      <c r="Z464" s="7">
        <f>SUMIFS(Nhap!$I$5:$I$1000,Nhap!$E$5:$E$1000,DATE(Thang!$E$4,Thang!$C$4,Loc!$V$2),Nhap!$F$5:$F$1000,Loc!A464)</f>
        <v>0</v>
      </c>
      <c r="AA464" s="7">
        <f>SUMIFS(Nhap!$I$5:$I$1000,Nhap!$E$5:$E$1000,DATE(Thang!$E$4,Thang!$C$4,Loc!$W$2),Nhap!$F$5:$F$1000,Loc!A464)</f>
        <v>0</v>
      </c>
      <c r="AB464" s="7">
        <f>SUMIFS(Nhap!$I$5:$I$1000,Nhap!$E$5:$E$1000,DATE(Thang!$E$4,Thang!$C$4,Loc!$X$2),Nhap!$F$5:$F$1000,Loc!A464)</f>
        <v>0</v>
      </c>
      <c r="AC464" s="7">
        <f>SUMIFS(Nhap!$I$5:$I$1000,Nhap!$E$5:$E$1000,DATE(Thang!$E$4,Thang!$C$4,Loc!$Y$2),Nhap!$F$5:$F$1000,Loc!A464)</f>
        <v>0</v>
      </c>
      <c r="AD464" s="7">
        <f>SUMIFS(Nhap!$I$5:$I$1000,Nhap!$E$5:$E$1000,DATE(Thang!$E$4,Thang!$C$4,Loc!$Z$2),Nhap!$F$5:$F$1000,Loc!A464)</f>
        <v>0</v>
      </c>
      <c r="AE464" s="7">
        <f>SUMIFS(Nhap!$I$5:$I$1000,Nhap!$E$5:$E$1000,DATE(Thang!$E$4,Thang!$C$4,Loc!$AA$2),Nhap!$F$5:$F$1000,Loc!A464)</f>
        <v>0</v>
      </c>
      <c r="AF464" s="7">
        <f>SUMIFS(Nhap!$I$5:$I$1000,Nhap!$E$5:$E$1000,DATE(Thang!$E$4,Thang!$C$4,Loc!$AB$2),Nhap!$F$5:$F$1000,Loc!A464)</f>
        <v>0</v>
      </c>
      <c r="AG464" s="7">
        <f>SUMIFS(Nhap!$I$5:$I$1000,Nhap!$E$5:$E$1000,DATE(Thang!$E$4,Thang!$C$4,Loc!$AC$2),Nhap!$F$5:$F$1000,Loc!A464)</f>
        <v>0</v>
      </c>
      <c r="AH464" s="7">
        <f>SUMIFS(Nhap!$I$5:$I$1000,Nhap!$E$5:$E$1000,DATE(Thang!$E$4,Thang!$C$4,Loc!$AD$2),Nhap!$F$5:$F$1000,Loc!$A$5)</f>
        <v>0</v>
      </c>
      <c r="AI464" s="7">
        <f>SUMIFS(Nhap!$I$5:$I$1000,Nhap!$E$5:$E$1000,DATE(Thang!$E$4,Thang!$C$4,Loc!$AE$2),Nhap!$F$5:$F$1000,Loc!A464)</f>
        <v>0</v>
      </c>
      <c r="AJ464" s="7">
        <f>SUMIFS(Nhap!$I$5:$I$1000,Nhap!$E$5:$E$1000,DATE(Thang!$E$4,Thang!$C$4,Loc!$AF$2),Nhap!$F$5:$F$1000,Loc!A464)</f>
        <v>0</v>
      </c>
      <c r="AK464" s="7">
        <f>SUMIFS(Nhap!$I$5:$I$1000,Nhap!$E$5:$E$1000,DATE(Thang!$E$4,Thang!$C$4,Loc!$AG$2),Nhap!$F$5:$F$1000,Loc!A464)</f>
        <v>0</v>
      </c>
      <c r="AL464" s="7">
        <f>SUMIFS(Nhap!$I$5:$I$1000,Nhap!$E$5:$E$1000,DATE(Thang!$E$4,Thang!$C$4,Loc!$AH$2),Nhap!$F$5:$F$1000,Loc!A464)</f>
        <v>0</v>
      </c>
      <c r="AM464" s="7">
        <f>SUMIFS(Nhap!$I$5:$I$1000,Nhap!$E$5:$E$1000,DATE(Thang!$E$4,Thang!$C$4,Loc!$AI$2),Nhap!$F$5:$F$1000,Loc!A464)</f>
        <v>0</v>
      </c>
      <c r="AN464" s="7">
        <f>SUMIFS(Nhap!$I$5:$I$1000,Nhap!$E$5:$E$1000,DATE(Thang!$E$4,Thang!$C$4,Loc!$AJ$2),Nhap!$F$5:$F$1000,Loc!A464)</f>
        <v>0</v>
      </c>
      <c r="AO464" s="7">
        <f>SUMIFS(Xuat!$G$5:$G$1000,Xuat!$C$5:$C$1000,DATE(Thang!$E$4,Thang!$C$4,AO$2),Xuat!$D$5:$D$1000,Loc!$A464)</f>
        <v>0</v>
      </c>
      <c r="AP464" s="7">
        <f>SUMIFS(Xuat!$G$5:$G$1000,Xuat!$C$5:$C$1000,DATE(Thang!$E$4,Thang!$C$4,AP$2),Xuat!$D$5:$D$1000,Loc!$A464)</f>
        <v>0</v>
      </c>
      <c r="AQ464" s="7">
        <f>SUMIFS(Xuat!$G$5:$G$1000,Xuat!$C$5:$C$1000,DATE(Thang!$E$4,Thang!$C$4,AQ$2),Xuat!$D$5:$D$1000,Loc!$A464)</f>
        <v>0</v>
      </c>
      <c r="AR464" s="7">
        <f>SUMIFS(Xuat!$G$5:$G$1000,Xuat!$C$5:$C$1000,DATE(Thang!$E$4,Thang!$C$4,AR$2),Xuat!$D$5:$D$1000,Loc!$A464)</f>
        <v>0</v>
      </c>
      <c r="AS464" s="7">
        <f>SUMIFS(Xuat!$G$5:$G$1000,Xuat!$C$5:$C$1000,DATE(Thang!$E$4,Thang!$C$4,AS$2),Xuat!$D$5:$D$1000,Loc!$A464)</f>
        <v>0</v>
      </c>
      <c r="AT464" s="7">
        <f>SUMIFS(Xuat!$G$5:$G$1000,Xuat!$C$5:$C$1000,DATE(Thang!$E$4,Thang!$C$4,AT$2),Xuat!$D$5:$D$1000,Loc!$A464)</f>
        <v>0</v>
      </c>
      <c r="AU464" s="7">
        <f>SUMIFS(Xuat!$G$5:$G$1000,Xuat!$C$5:$C$1000,DATE(Thang!$E$4,Thang!$C$4,AU$2),Xuat!$D$5:$D$1000,Loc!$A464)</f>
        <v>0</v>
      </c>
      <c r="AV464" s="7">
        <f>SUMIFS(Xuat!$G$5:$G$1000,Xuat!$C$5:$C$1000,DATE(Thang!$E$4,Thang!$C$4,AV$2),Xuat!$D$5:$D$1000,Loc!$A464)</f>
        <v>0</v>
      </c>
      <c r="AW464" s="7">
        <f>SUMIFS(Xuat!$G$5:$G$1000,Xuat!$C$5:$C$1000,DATE(Thang!$E$4,Thang!$C$4,AW$2),Xuat!$D$5:$D$1000,Loc!$A464)</f>
        <v>0</v>
      </c>
      <c r="AX464" s="7">
        <f>SUMIFS(Xuat!$G$5:$G$1000,Xuat!$C$5:$C$1000,DATE(Thang!$E$4,Thang!$C$4,AX$2),Xuat!$D$5:$D$1000,Loc!$A464)</f>
        <v>0</v>
      </c>
      <c r="AY464" s="7">
        <f>SUMIFS(Xuat!$G$5:$G$1000,Xuat!$C$5:$C$1000,DATE(Thang!$E$4,Thang!$C$4,AY$2),Xuat!$D$5:$D$1000,Loc!$A464)</f>
        <v>0</v>
      </c>
      <c r="AZ464" s="7">
        <f>SUMIFS(Xuat!$G$5:$G$1000,Xuat!$C$5:$C$1000,DATE(Thang!$E$4,Thang!$C$4,AZ$2),Xuat!$D$5:$D$1000,Loc!$A464)</f>
        <v>0</v>
      </c>
      <c r="BA464" s="7">
        <f>SUMIFS(Xuat!$G$5:$G$1000,Xuat!$C$5:$C$1000,DATE(Thang!$E$4,Thang!$C$4,BA$2),Xuat!$D$5:$D$1000,Loc!$A464)</f>
        <v>0</v>
      </c>
      <c r="BB464" s="7">
        <f>SUMIFS(Xuat!$G$5:$G$1000,Xuat!$C$5:$C$1000,DATE(Thang!$E$4,Thang!$C$4,BB$2),Xuat!$D$5:$D$1000,Loc!$A464)</f>
        <v>0</v>
      </c>
      <c r="BC464" s="7">
        <f>SUMIFS(Xuat!$G$5:$G$1000,Xuat!$C$5:$C$1000,DATE(Thang!$E$4,Thang!$C$4,BC$2),Xuat!$D$5:$D$1000,Loc!$A464)</f>
        <v>0</v>
      </c>
      <c r="BD464" s="7">
        <f>SUMIFS(Xuat!$G$5:$G$1000,Xuat!$C$5:$C$1000,DATE(Thang!$E$4,Thang!$C$4,BD$2),Xuat!$D$5:$D$1000,Loc!$A464)</f>
        <v>0</v>
      </c>
      <c r="BE464" s="7">
        <f>SUMIFS(Xuat!$G$5:$G$1000,Xuat!$C$5:$C$1000,DATE(Thang!$E$4,Thang!$C$4,BE$2),Xuat!$D$5:$D$1000,Loc!$A464)</f>
        <v>0</v>
      </c>
      <c r="BF464" s="7">
        <f>SUMIFS(Xuat!$G$5:$G$1000,Xuat!$C$5:$C$1000,DATE(Thang!$E$4,Thang!$C$4,BF$2),Xuat!$D$5:$D$1000,Loc!$A464)</f>
        <v>0</v>
      </c>
      <c r="BG464" s="7">
        <f>SUMIFS(Xuat!$G$5:$G$1000,Xuat!$C$5:$C$1000,DATE(Thang!$E$4,Thang!$C$4,BG$2),Xuat!$D$5:$D$1000,Loc!$A464)</f>
        <v>0</v>
      </c>
      <c r="BH464" s="7">
        <f>SUMIFS(Xuat!$G$5:$G$1000,Xuat!$C$5:$C$1000,DATE(Thang!$E$4,Thang!$C$4,BH$2),Xuat!$D$5:$D$1000,Loc!$A464)</f>
        <v>0</v>
      </c>
      <c r="BI464" s="7">
        <f>SUMIFS(Xuat!$G$5:$G$1000,Xuat!$C$5:$C$1000,DATE(Thang!$E$4,Thang!$C$4,BI$2),Xuat!$D$5:$D$1000,Loc!$A464)</f>
        <v>0</v>
      </c>
      <c r="BJ464" s="7">
        <f>SUMIFS(Xuat!$G$5:$G$1000,Xuat!$C$5:$C$1000,DATE(Thang!$E$4,Thang!$C$4,BJ$2),Xuat!$D$5:$D$1000,Loc!$A464)</f>
        <v>0</v>
      </c>
      <c r="BK464" s="7">
        <f>SUMIFS(Xuat!$G$5:$G$1000,Xuat!$C$5:$C$1000,DATE(Thang!$E$4,Thang!$C$4,BK$2),Xuat!$D$5:$D$1000,Loc!$A464)</f>
        <v>0</v>
      </c>
      <c r="BL464" s="7">
        <f>SUMIFS(Xuat!$G$5:$G$1000,Xuat!$C$5:$C$1000,DATE(Thang!$E$4,Thang!$C$4,BL$2),Xuat!$D$5:$D$1000,Loc!$A464)</f>
        <v>0</v>
      </c>
      <c r="BM464" s="7">
        <f>SUMIFS(Xuat!$G$5:$G$1000,Xuat!$C$5:$C$1000,DATE(Thang!$E$4,Thang!$C$4,BM$2),Xuat!$D$5:$D$1000,Loc!$A464)</f>
        <v>0</v>
      </c>
      <c r="BN464" s="7">
        <f>SUMIFS(Xuat!$G$5:$G$1000,Xuat!$C$5:$C$1000,DATE(Thang!$E$4,Thang!$C$4,BN$2),Xuat!$D$5:$D$1000,Loc!$A464)</f>
        <v>0</v>
      </c>
      <c r="BO464" s="7">
        <f>SUMIFS(Xuat!$G$5:$G$1000,Xuat!$C$5:$C$1000,DATE(Thang!$E$4,Thang!$C$4,BO$2),Xuat!$D$5:$D$1000,Loc!$A464)</f>
        <v>0</v>
      </c>
      <c r="BP464" s="7">
        <f>SUMIFS(Xuat!$G$5:$G$1000,Xuat!$C$5:$C$1000,DATE(Thang!$E$4,Thang!$C$4,BP$2),Xuat!$D$5:$D$1000,Loc!$A464)</f>
        <v>0</v>
      </c>
      <c r="BQ464" s="7">
        <f>SUMIFS(Xuat!$G$5:$G$1000,Xuat!$C$5:$C$1000,DATE(Thang!$E$4,Thang!$C$4,BQ$2),Xuat!$D$5:$D$1000,Loc!$A464)</f>
        <v>0</v>
      </c>
      <c r="BR464" s="7">
        <f>SUMIFS(Xuat!$G$5:$G$1000,Xuat!$C$5:$C$1000,DATE(Thang!$E$4,Thang!$C$4,BR$2),Xuat!$D$5:$D$1000,Loc!$A464)</f>
        <v>0</v>
      </c>
      <c r="BS464" s="7">
        <f>SUMIFS(Xuat!$G$5:$G$1000,Xuat!$C$5:$C$1000,DATE(Thang!$E$4,Thang!$C$4,BS$2),Xuat!$D$5:$D$1000,Loc!$A464)</f>
        <v>0</v>
      </c>
    </row>
    <row r="465" spans="1:71" x14ac:dyDescent="0.2">
      <c r="A465" s="2">
        <f>DM!C465</f>
        <v>0</v>
      </c>
      <c r="B465" s="3">
        <f>VLOOKUP(A465,Tondau!$B$5:$F$500,3,0)</f>
        <v>0</v>
      </c>
      <c r="C465" s="3">
        <f>VLOOKUP(Tinhgiavon!A465,Tondau!$B$5:$E$500,4,0)</f>
        <v>0</v>
      </c>
      <c r="D465" s="3">
        <f t="shared" si="37"/>
        <v>0</v>
      </c>
      <c r="E465" s="3">
        <f>SUMIF(Nhap!$F$5:$F$1000,Tinhgiavon!A465,Nhap!$K$5:$K$1000)</f>
        <v>0</v>
      </c>
      <c r="F465" s="3">
        <f t="shared" si="38"/>
        <v>0</v>
      </c>
      <c r="G465" s="3">
        <f t="shared" si="39"/>
        <v>0</v>
      </c>
      <c r="H465" s="3">
        <f t="shared" si="40"/>
        <v>0</v>
      </c>
      <c r="I465" s="3">
        <f t="shared" si="41"/>
        <v>0</v>
      </c>
      <c r="J465" s="7">
        <f>SUMIFS(Nhap!$I$5:$I$1000,Nhap!$E$5:$E$1000,DATE(Thang!$E$4,Thang!$C$4,Loc!$F$2),Nhap!$F$5:$F$1000,Loc!A465)</f>
        <v>0</v>
      </c>
      <c r="K465" s="7">
        <f>SUMIFS(Nhap!$I$5:$I$1000,Nhap!$E$5:$E$1000,DATE(Thang!$E$4,Thang!$C$4,Loc!$G$2),Nhap!$F$5:$F$1000,Loc!A465)</f>
        <v>0</v>
      </c>
      <c r="L465" s="7">
        <f>SUMIFS(Nhap!$I$5:$I$1000,Nhap!$E$5:$E$1000,DATE(Thang!$E$4,Thang!$C$4,Loc!$H$2),Nhap!$F$5:$F$1000,Loc!A465)</f>
        <v>0</v>
      </c>
      <c r="M465" s="7">
        <f>SUMIFS(Nhap!$I$5:$I$1000,Nhap!$E$5:$E$1000,DATE(Thang!$E$4,Thang!$C$4,Loc!$I$2),Nhap!$F$5:$F$1000,Loc!A465)</f>
        <v>0</v>
      </c>
      <c r="N465" s="7">
        <f>SUMIFS(Nhap!$I$5:$I$1000,Nhap!$E$5:$E$1000,DATE(Thang!$E$4,Thang!$C$4,Loc!$J$2),Nhap!$F$5:$F$1000,Loc!A465)</f>
        <v>0</v>
      </c>
      <c r="O465" s="7">
        <f>SUMIFS(Nhap!$I$5:$I$1000,Nhap!$E$5:$E$1000,DATE(Thang!$E$4,Thang!$C$4,Loc!$K$2),Nhap!$F$5:$F$1000,Loc!A465)</f>
        <v>0</v>
      </c>
      <c r="P465" s="7">
        <f>SUMIFS(Nhap!$I$5:$I$1000,Nhap!$E$5:$E$1000,DATE(Thang!$E$4,Thang!$C$4,Loc!$L$2),Nhap!$F$5:$F$1000,Loc!A465)</f>
        <v>0</v>
      </c>
      <c r="Q465" s="7">
        <f>SUMIFS(Nhap!$I$5:$I$1000,Nhap!$E$5:$E$1000,DATE(Thang!$E$4,Thang!$C$4,Loc!$M$2),Nhap!$F$5:$F$1000,Loc!A465)</f>
        <v>0</v>
      </c>
      <c r="R465" s="7">
        <f>SUMIFS(Nhap!$I$5:$I$1000,Nhap!$E$5:$E$1000,DATE(Thang!$E$4,Thang!$C$4,Loc!$N$2),Nhap!$F$5:$F$1000,Loc!A465)</f>
        <v>0</v>
      </c>
      <c r="S465" s="7">
        <f>SUMIFS(Nhap!$I$5:$I$1000,Nhap!$E$5:$E$1000,DATE(Thang!$E$4,Thang!$C$4,Loc!$O$2),Nhap!$F$5:$F$1000,Loc!A465)</f>
        <v>0</v>
      </c>
      <c r="T465" s="7">
        <f>SUMIFS(Nhap!$I$5:$I$1000,Nhap!$E$5:$E$1000,DATE(Thang!$E$4,Thang!$C$4,Loc!$P$2),Nhap!$F$5:$F$1000,Loc!A465)</f>
        <v>0</v>
      </c>
      <c r="U465" s="7">
        <f>SUMIFS(Nhap!$I$5:$I$1000,Nhap!$E$5:$E$1000,DATE(Thang!$E$4,Thang!$C$4,Loc!$Q$2),Nhap!$F$5:$F$1000,Loc!A465)</f>
        <v>0</v>
      </c>
      <c r="V465" s="7">
        <f>SUMIFS(Nhap!$I$5:$I$1000,Nhap!$E$5:$E$1000,DATE(Thang!$E$4,Thang!$C$4,Loc!$R$2),Nhap!$F$5:$F$1000,Loc!A465)</f>
        <v>0</v>
      </c>
      <c r="W465" s="7">
        <f>SUMIFS(Nhap!$I$5:$I$1000,Nhap!$E$5:$E$1000,DATE(Thang!$E$4,Thang!$C$4,Loc!$S$2),Nhap!$F$5:$F$1000,Loc!A465)</f>
        <v>0</v>
      </c>
      <c r="X465" s="7">
        <f>SUMIFS(Nhap!$I$5:$I$1000,Nhap!$E$5:$E$1000,DATE(Thang!$E$4,Thang!$C$4,Loc!$T$2),Nhap!$F$5:$F$1000,Loc!A465)</f>
        <v>0</v>
      </c>
      <c r="Y465" s="7">
        <f>SUMIFS(Nhap!$I$5:$I$1000,Nhap!$E$5:$E$1000,DATE(Thang!$E$4,Thang!$C$4,Loc!$U$2),Nhap!$F$5:$F$1000,Loc!A465)</f>
        <v>0</v>
      </c>
      <c r="Z465" s="7">
        <f>SUMIFS(Nhap!$I$5:$I$1000,Nhap!$E$5:$E$1000,DATE(Thang!$E$4,Thang!$C$4,Loc!$V$2),Nhap!$F$5:$F$1000,Loc!A465)</f>
        <v>0</v>
      </c>
      <c r="AA465" s="7">
        <f>SUMIFS(Nhap!$I$5:$I$1000,Nhap!$E$5:$E$1000,DATE(Thang!$E$4,Thang!$C$4,Loc!$W$2),Nhap!$F$5:$F$1000,Loc!A465)</f>
        <v>0</v>
      </c>
      <c r="AB465" s="7">
        <f>SUMIFS(Nhap!$I$5:$I$1000,Nhap!$E$5:$E$1000,DATE(Thang!$E$4,Thang!$C$4,Loc!$X$2),Nhap!$F$5:$F$1000,Loc!A465)</f>
        <v>0</v>
      </c>
      <c r="AC465" s="7">
        <f>SUMIFS(Nhap!$I$5:$I$1000,Nhap!$E$5:$E$1000,DATE(Thang!$E$4,Thang!$C$4,Loc!$Y$2),Nhap!$F$5:$F$1000,Loc!A465)</f>
        <v>0</v>
      </c>
      <c r="AD465" s="7">
        <f>SUMIFS(Nhap!$I$5:$I$1000,Nhap!$E$5:$E$1000,DATE(Thang!$E$4,Thang!$C$4,Loc!$Z$2),Nhap!$F$5:$F$1000,Loc!A465)</f>
        <v>0</v>
      </c>
      <c r="AE465" s="7">
        <f>SUMIFS(Nhap!$I$5:$I$1000,Nhap!$E$5:$E$1000,DATE(Thang!$E$4,Thang!$C$4,Loc!$AA$2),Nhap!$F$5:$F$1000,Loc!A465)</f>
        <v>0</v>
      </c>
      <c r="AF465" s="7">
        <f>SUMIFS(Nhap!$I$5:$I$1000,Nhap!$E$5:$E$1000,DATE(Thang!$E$4,Thang!$C$4,Loc!$AB$2),Nhap!$F$5:$F$1000,Loc!A465)</f>
        <v>0</v>
      </c>
      <c r="AG465" s="7">
        <f>SUMIFS(Nhap!$I$5:$I$1000,Nhap!$E$5:$E$1000,DATE(Thang!$E$4,Thang!$C$4,Loc!$AC$2),Nhap!$F$5:$F$1000,Loc!A465)</f>
        <v>0</v>
      </c>
      <c r="AH465" s="7">
        <f>SUMIFS(Nhap!$I$5:$I$1000,Nhap!$E$5:$E$1000,DATE(Thang!$E$4,Thang!$C$4,Loc!$AD$2),Nhap!$F$5:$F$1000,Loc!$A$5)</f>
        <v>0</v>
      </c>
      <c r="AI465" s="7">
        <f>SUMIFS(Nhap!$I$5:$I$1000,Nhap!$E$5:$E$1000,DATE(Thang!$E$4,Thang!$C$4,Loc!$AE$2),Nhap!$F$5:$F$1000,Loc!A465)</f>
        <v>0</v>
      </c>
      <c r="AJ465" s="7">
        <f>SUMIFS(Nhap!$I$5:$I$1000,Nhap!$E$5:$E$1000,DATE(Thang!$E$4,Thang!$C$4,Loc!$AF$2),Nhap!$F$5:$F$1000,Loc!A465)</f>
        <v>0</v>
      </c>
      <c r="AK465" s="7">
        <f>SUMIFS(Nhap!$I$5:$I$1000,Nhap!$E$5:$E$1000,DATE(Thang!$E$4,Thang!$C$4,Loc!$AG$2),Nhap!$F$5:$F$1000,Loc!A465)</f>
        <v>0</v>
      </c>
      <c r="AL465" s="7">
        <f>SUMIFS(Nhap!$I$5:$I$1000,Nhap!$E$5:$E$1000,DATE(Thang!$E$4,Thang!$C$4,Loc!$AH$2),Nhap!$F$5:$F$1000,Loc!A465)</f>
        <v>0</v>
      </c>
      <c r="AM465" s="7">
        <f>SUMIFS(Nhap!$I$5:$I$1000,Nhap!$E$5:$E$1000,DATE(Thang!$E$4,Thang!$C$4,Loc!$AI$2),Nhap!$F$5:$F$1000,Loc!A465)</f>
        <v>0</v>
      </c>
      <c r="AN465" s="7">
        <f>SUMIFS(Nhap!$I$5:$I$1000,Nhap!$E$5:$E$1000,DATE(Thang!$E$4,Thang!$C$4,Loc!$AJ$2),Nhap!$F$5:$F$1000,Loc!A465)</f>
        <v>0</v>
      </c>
      <c r="AO465" s="7">
        <f>SUMIFS(Xuat!$G$5:$G$1000,Xuat!$C$5:$C$1000,DATE(Thang!$E$4,Thang!$C$4,AO$2),Xuat!$D$5:$D$1000,Loc!$A465)</f>
        <v>0</v>
      </c>
      <c r="AP465" s="7">
        <f>SUMIFS(Xuat!$G$5:$G$1000,Xuat!$C$5:$C$1000,DATE(Thang!$E$4,Thang!$C$4,AP$2),Xuat!$D$5:$D$1000,Loc!$A465)</f>
        <v>0</v>
      </c>
      <c r="AQ465" s="7">
        <f>SUMIFS(Xuat!$G$5:$G$1000,Xuat!$C$5:$C$1000,DATE(Thang!$E$4,Thang!$C$4,AQ$2),Xuat!$D$5:$D$1000,Loc!$A465)</f>
        <v>0</v>
      </c>
      <c r="AR465" s="7">
        <f>SUMIFS(Xuat!$G$5:$G$1000,Xuat!$C$5:$C$1000,DATE(Thang!$E$4,Thang!$C$4,AR$2),Xuat!$D$5:$D$1000,Loc!$A465)</f>
        <v>0</v>
      </c>
      <c r="AS465" s="7">
        <f>SUMIFS(Xuat!$G$5:$G$1000,Xuat!$C$5:$C$1000,DATE(Thang!$E$4,Thang!$C$4,AS$2),Xuat!$D$5:$D$1000,Loc!$A465)</f>
        <v>0</v>
      </c>
      <c r="AT465" s="7">
        <f>SUMIFS(Xuat!$G$5:$G$1000,Xuat!$C$5:$C$1000,DATE(Thang!$E$4,Thang!$C$4,AT$2),Xuat!$D$5:$D$1000,Loc!$A465)</f>
        <v>0</v>
      </c>
      <c r="AU465" s="7">
        <f>SUMIFS(Xuat!$G$5:$G$1000,Xuat!$C$5:$C$1000,DATE(Thang!$E$4,Thang!$C$4,AU$2),Xuat!$D$5:$D$1000,Loc!$A465)</f>
        <v>0</v>
      </c>
      <c r="AV465" s="7">
        <f>SUMIFS(Xuat!$G$5:$G$1000,Xuat!$C$5:$C$1000,DATE(Thang!$E$4,Thang!$C$4,AV$2),Xuat!$D$5:$D$1000,Loc!$A465)</f>
        <v>0</v>
      </c>
      <c r="AW465" s="7">
        <f>SUMIFS(Xuat!$G$5:$G$1000,Xuat!$C$5:$C$1000,DATE(Thang!$E$4,Thang!$C$4,AW$2),Xuat!$D$5:$D$1000,Loc!$A465)</f>
        <v>0</v>
      </c>
      <c r="AX465" s="7">
        <f>SUMIFS(Xuat!$G$5:$G$1000,Xuat!$C$5:$C$1000,DATE(Thang!$E$4,Thang!$C$4,AX$2),Xuat!$D$5:$D$1000,Loc!$A465)</f>
        <v>0</v>
      </c>
      <c r="AY465" s="7">
        <f>SUMIFS(Xuat!$G$5:$G$1000,Xuat!$C$5:$C$1000,DATE(Thang!$E$4,Thang!$C$4,AY$2),Xuat!$D$5:$D$1000,Loc!$A465)</f>
        <v>0</v>
      </c>
      <c r="AZ465" s="7">
        <f>SUMIFS(Xuat!$G$5:$G$1000,Xuat!$C$5:$C$1000,DATE(Thang!$E$4,Thang!$C$4,AZ$2),Xuat!$D$5:$D$1000,Loc!$A465)</f>
        <v>0</v>
      </c>
      <c r="BA465" s="7">
        <f>SUMIFS(Xuat!$G$5:$G$1000,Xuat!$C$5:$C$1000,DATE(Thang!$E$4,Thang!$C$4,BA$2),Xuat!$D$5:$D$1000,Loc!$A465)</f>
        <v>0</v>
      </c>
      <c r="BB465" s="7">
        <f>SUMIFS(Xuat!$G$5:$G$1000,Xuat!$C$5:$C$1000,DATE(Thang!$E$4,Thang!$C$4,BB$2),Xuat!$D$5:$D$1000,Loc!$A465)</f>
        <v>0</v>
      </c>
      <c r="BC465" s="7">
        <f>SUMIFS(Xuat!$G$5:$G$1000,Xuat!$C$5:$C$1000,DATE(Thang!$E$4,Thang!$C$4,BC$2),Xuat!$D$5:$D$1000,Loc!$A465)</f>
        <v>0</v>
      </c>
      <c r="BD465" s="7">
        <f>SUMIFS(Xuat!$G$5:$G$1000,Xuat!$C$5:$C$1000,DATE(Thang!$E$4,Thang!$C$4,BD$2),Xuat!$D$5:$D$1000,Loc!$A465)</f>
        <v>0</v>
      </c>
      <c r="BE465" s="7">
        <f>SUMIFS(Xuat!$G$5:$G$1000,Xuat!$C$5:$C$1000,DATE(Thang!$E$4,Thang!$C$4,BE$2),Xuat!$D$5:$D$1000,Loc!$A465)</f>
        <v>0</v>
      </c>
      <c r="BF465" s="7">
        <f>SUMIFS(Xuat!$G$5:$G$1000,Xuat!$C$5:$C$1000,DATE(Thang!$E$4,Thang!$C$4,BF$2),Xuat!$D$5:$D$1000,Loc!$A465)</f>
        <v>0</v>
      </c>
      <c r="BG465" s="7">
        <f>SUMIFS(Xuat!$G$5:$G$1000,Xuat!$C$5:$C$1000,DATE(Thang!$E$4,Thang!$C$4,BG$2),Xuat!$D$5:$D$1000,Loc!$A465)</f>
        <v>0</v>
      </c>
      <c r="BH465" s="7">
        <f>SUMIFS(Xuat!$G$5:$G$1000,Xuat!$C$5:$C$1000,DATE(Thang!$E$4,Thang!$C$4,BH$2),Xuat!$D$5:$D$1000,Loc!$A465)</f>
        <v>0</v>
      </c>
      <c r="BI465" s="7">
        <f>SUMIFS(Xuat!$G$5:$G$1000,Xuat!$C$5:$C$1000,DATE(Thang!$E$4,Thang!$C$4,BI$2),Xuat!$D$5:$D$1000,Loc!$A465)</f>
        <v>0</v>
      </c>
      <c r="BJ465" s="7">
        <f>SUMIFS(Xuat!$G$5:$G$1000,Xuat!$C$5:$C$1000,DATE(Thang!$E$4,Thang!$C$4,BJ$2),Xuat!$D$5:$D$1000,Loc!$A465)</f>
        <v>0</v>
      </c>
      <c r="BK465" s="7">
        <f>SUMIFS(Xuat!$G$5:$G$1000,Xuat!$C$5:$C$1000,DATE(Thang!$E$4,Thang!$C$4,BK$2),Xuat!$D$5:$D$1000,Loc!$A465)</f>
        <v>0</v>
      </c>
      <c r="BL465" s="7">
        <f>SUMIFS(Xuat!$G$5:$G$1000,Xuat!$C$5:$C$1000,DATE(Thang!$E$4,Thang!$C$4,BL$2),Xuat!$D$5:$D$1000,Loc!$A465)</f>
        <v>0</v>
      </c>
      <c r="BM465" s="7">
        <f>SUMIFS(Xuat!$G$5:$G$1000,Xuat!$C$5:$C$1000,DATE(Thang!$E$4,Thang!$C$4,BM$2),Xuat!$D$5:$D$1000,Loc!$A465)</f>
        <v>0</v>
      </c>
      <c r="BN465" s="7">
        <f>SUMIFS(Xuat!$G$5:$G$1000,Xuat!$C$5:$C$1000,DATE(Thang!$E$4,Thang!$C$4,BN$2),Xuat!$D$5:$D$1000,Loc!$A465)</f>
        <v>0</v>
      </c>
      <c r="BO465" s="7">
        <f>SUMIFS(Xuat!$G$5:$G$1000,Xuat!$C$5:$C$1000,DATE(Thang!$E$4,Thang!$C$4,BO$2),Xuat!$D$5:$D$1000,Loc!$A465)</f>
        <v>0</v>
      </c>
      <c r="BP465" s="7">
        <f>SUMIFS(Xuat!$G$5:$G$1000,Xuat!$C$5:$C$1000,DATE(Thang!$E$4,Thang!$C$4,BP$2),Xuat!$D$5:$D$1000,Loc!$A465)</f>
        <v>0</v>
      </c>
      <c r="BQ465" s="7">
        <f>SUMIFS(Xuat!$G$5:$G$1000,Xuat!$C$5:$C$1000,DATE(Thang!$E$4,Thang!$C$4,BQ$2),Xuat!$D$5:$D$1000,Loc!$A465)</f>
        <v>0</v>
      </c>
      <c r="BR465" s="7">
        <f>SUMIFS(Xuat!$G$5:$G$1000,Xuat!$C$5:$C$1000,DATE(Thang!$E$4,Thang!$C$4,BR$2),Xuat!$D$5:$D$1000,Loc!$A465)</f>
        <v>0</v>
      </c>
      <c r="BS465" s="7">
        <f>SUMIFS(Xuat!$G$5:$G$1000,Xuat!$C$5:$C$1000,DATE(Thang!$E$4,Thang!$C$4,BS$2),Xuat!$D$5:$D$1000,Loc!$A465)</f>
        <v>0</v>
      </c>
    </row>
    <row r="466" spans="1:71" x14ac:dyDescent="0.2">
      <c r="A466" s="2">
        <f>DM!C466</f>
        <v>0</v>
      </c>
      <c r="B466" s="3">
        <f>VLOOKUP(A466,Tondau!$B$5:$F$500,3,0)</f>
        <v>0</v>
      </c>
      <c r="C466" s="3">
        <f>VLOOKUP(Tinhgiavon!A466,Tondau!$B$5:$E$500,4,0)</f>
        <v>0</v>
      </c>
      <c r="D466" s="3">
        <f t="shared" si="37"/>
        <v>0</v>
      </c>
      <c r="E466" s="3">
        <f>SUMIF(Nhap!$F$5:$F$1000,Tinhgiavon!A466,Nhap!$K$5:$K$1000)</f>
        <v>0</v>
      </c>
      <c r="F466" s="3">
        <f t="shared" si="38"/>
        <v>0</v>
      </c>
      <c r="G466" s="3">
        <f t="shared" si="39"/>
        <v>0</v>
      </c>
      <c r="H466" s="3">
        <f t="shared" si="40"/>
        <v>0</v>
      </c>
      <c r="I466" s="3">
        <f t="shared" si="41"/>
        <v>0</v>
      </c>
      <c r="J466" s="7">
        <f>SUMIFS(Nhap!$I$5:$I$1000,Nhap!$E$5:$E$1000,DATE(Thang!$E$4,Thang!$C$4,Loc!$F$2),Nhap!$F$5:$F$1000,Loc!A466)</f>
        <v>0</v>
      </c>
      <c r="K466" s="7">
        <f>SUMIFS(Nhap!$I$5:$I$1000,Nhap!$E$5:$E$1000,DATE(Thang!$E$4,Thang!$C$4,Loc!$G$2),Nhap!$F$5:$F$1000,Loc!A466)</f>
        <v>0</v>
      </c>
      <c r="L466" s="7">
        <f>SUMIFS(Nhap!$I$5:$I$1000,Nhap!$E$5:$E$1000,DATE(Thang!$E$4,Thang!$C$4,Loc!$H$2),Nhap!$F$5:$F$1000,Loc!A466)</f>
        <v>0</v>
      </c>
      <c r="M466" s="7">
        <f>SUMIFS(Nhap!$I$5:$I$1000,Nhap!$E$5:$E$1000,DATE(Thang!$E$4,Thang!$C$4,Loc!$I$2),Nhap!$F$5:$F$1000,Loc!A466)</f>
        <v>0</v>
      </c>
      <c r="N466" s="7">
        <f>SUMIFS(Nhap!$I$5:$I$1000,Nhap!$E$5:$E$1000,DATE(Thang!$E$4,Thang!$C$4,Loc!$J$2),Nhap!$F$5:$F$1000,Loc!A466)</f>
        <v>0</v>
      </c>
      <c r="O466" s="7">
        <f>SUMIFS(Nhap!$I$5:$I$1000,Nhap!$E$5:$E$1000,DATE(Thang!$E$4,Thang!$C$4,Loc!$K$2),Nhap!$F$5:$F$1000,Loc!A466)</f>
        <v>0</v>
      </c>
      <c r="P466" s="7">
        <f>SUMIFS(Nhap!$I$5:$I$1000,Nhap!$E$5:$E$1000,DATE(Thang!$E$4,Thang!$C$4,Loc!$L$2),Nhap!$F$5:$F$1000,Loc!A466)</f>
        <v>0</v>
      </c>
      <c r="Q466" s="7">
        <f>SUMIFS(Nhap!$I$5:$I$1000,Nhap!$E$5:$E$1000,DATE(Thang!$E$4,Thang!$C$4,Loc!$M$2),Nhap!$F$5:$F$1000,Loc!A466)</f>
        <v>0</v>
      </c>
      <c r="R466" s="7">
        <f>SUMIFS(Nhap!$I$5:$I$1000,Nhap!$E$5:$E$1000,DATE(Thang!$E$4,Thang!$C$4,Loc!$N$2),Nhap!$F$5:$F$1000,Loc!A466)</f>
        <v>0</v>
      </c>
      <c r="S466" s="7">
        <f>SUMIFS(Nhap!$I$5:$I$1000,Nhap!$E$5:$E$1000,DATE(Thang!$E$4,Thang!$C$4,Loc!$O$2),Nhap!$F$5:$F$1000,Loc!A466)</f>
        <v>0</v>
      </c>
      <c r="T466" s="7">
        <f>SUMIFS(Nhap!$I$5:$I$1000,Nhap!$E$5:$E$1000,DATE(Thang!$E$4,Thang!$C$4,Loc!$P$2),Nhap!$F$5:$F$1000,Loc!A466)</f>
        <v>0</v>
      </c>
      <c r="U466" s="7">
        <f>SUMIFS(Nhap!$I$5:$I$1000,Nhap!$E$5:$E$1000,DATE(Thang!$E$4,Thang!$C$4,Loc!$Q$2),Nhap!$F$5:$F$1000,Loc!A466)</f>
        <v>0</v>
      </c>
      <c r="V466" s="7">
        <f>SUMIFS(Nhap!$I$5:$I$1000,Nhap!$E$5:$E$1000,DATE(Thang!$E$4,Thang!$C$4,Loc!$R$2),Nhap!$F$5:$F$1000,Loc!A466)</f>
        <v>0</v>
      </c>
      <c r="W466" s="7">
        <f>SUMIFS(Nhap!$I$5:$I$1000,Nhap!$E$5:$E$1000,DATE(Thang!$E$4,Thang!$C$4,Loc!$S$2),Nhap!$F$5:$F$1000,Loc!A466)</f>
        <v>0</v>
      </c>
      <c r="X466" s="7">
        <f>SUMIFS(Nhap!$I$5:$I$1000,Nhap!$E$5:$E$1000,DATE(Thang!$E$4,Thang!$C$4,Loc!$T$2),Nhap!$F$5:$F$1000,Loc!A466)</f>
        <v>0</v>
      </c>
      <c r="Y466" s="7">
        <f>SUMIFS(Nhap!$I$5:$I$1000,Nhap!$E$5:$E$1000,DATE(Thang!$E$4,Thang!$C$4,Loc!$U$2),Nhap!$F$5:$F$1000,Loc!A466)</f>
        <v>0</v>
      </c>
      <c r="Z466" s="7">
        <f>SUMIFS(Nhap!$I$5:$I$1000,Nhap!$E$5:$E$1000,DATE(Thang!$E$4,Thang!$C$4,Loc!$V$2),Nhap!$F$5:$F$1000,Loc!A466)</f>
        <v>0</v>
      </c>
      <c r="AA466" s="7">
        <f>SUMIFS(Nhap!$I$5:$I$1000,Nhap!$E$5:$E$1000,DATE(Thang!$E$4,Thang!$C$4,Loc!$W$2),Nhap!$F$5:$F$1000,Loc!A466)</f>
        <v>0</v>
      </c>
      <c r="AB466" s="7">
        <f>SUMIFS(Nhap!$I$5:$I$1000,Nhap!$E$5:$E$1000,DATE(Thang!$E$4,Thang!$C$4,Loc!$X$2),Nhap!$F$5:$F$1000,Loc!A466)</f>
        <v>0</v>
      </c>
      <c r="AC466" s="7">
        <f>SUMIFS(Nhap!$I$5:$I$1000,Nhap!$E$5:$E$1000,DATE(Thang!$E$4,Thang!$C$4,Loc!$Y$2),Nhap!$F$5:$F$1000,Loc!A466)</f>
        <v>0</v>
      </c>
      <c r="AD466" s="7">
        <f>SUMIFS(Nhap!$I$5:$I$1000,Nhap!$E$5:$E$1000,DATE(Thang!$E$4,Thang!$C$4,Loc!$Z$2),Nhap!$F$5:$F$1000,Loc!A466)</f>
        <v>0</v>
      </c>
      <c r="AE466" s="7">
        <f>SUMIFS(Nhap!$I$5:$I$1000,Nhap!$E$5:$E$1000,DATE(Thang!$E$4,Thang!$C$4,Loc!$AA$2),Nhap!$F$5:$F$1000,Loc!A466)</f>
        <v>0</v>
      </c>
      <c r="AF466" s="7">
        <f>SUMIFS(Nhap!$I$5:$I$1000,Nhap!$E$5:$E$1000,DATE(Thang!$E$4,Thang!$C$4,Loc!$AB$2),Nhap!$F$5:$F$1000,Loc!A466)</f>
        <v>0</v>
      </c>
      <c r="AG466" s="7">
        <f>SUMIFS(Nhap!$I$5:$I$1000,Nhap!$E$5:$E$1000,DATE(Thang!$E$4,Thang!$C$4,Loc!$AC$2),Nhap!$F$5:$F$1000,Loc!A466)</f>
        <v>0</v>
      </c>
      <c r="AH466" s="7">
        <f>SUMIFS(Nhap!$I$5:$I$1000,Nhap!$E$5:$E$1000,DATE(Thang!$E$4,Thang!$C$4,Loc!$AD$2),Nhap!$F$5:$F$1000,Loc!$A$5)</f>
        <v>0</v>
      </c>
      <c r="AI466" s="7">
        <f>SUMIFS(Nhap!$I$5:$I$1000,Nhap!$E$5:$E$1000,DATE(Thang!$E$4,Thang!$C$4,Loc!$AE$2),Nhap!$F$5:$F$1000,Loc!A466)</f>
        <v>0</v>
      </c>
      <c r="AJ466" s="7">
        <f>SUMIFS(Nhap!$I$5:$I$1000,Nhap!$E$5:$E$1000,DATE(Thang!$E$4,Thang!$C$4,Loc!$AF$2),Nhap!$F$5:$F$1000,Loc!A466)</f>
        <v>0</v>
      </c>
      <c r="AK466" s="7">
        <f>SUMIFS(Nhap!$I$5:$I$1000,Nhap!$E$5:$E$1000,DATE(Thang!$E$4,Thang!$C$4,Loc!$AG$2),Nhap!$F$5:$F$1000,Loc!A466)</f>
        <v>0</v>
      </c>
      <c r="AL466" s="7">
        <f>SUMIFS(Nhap!$I$5:$I$1000,Nhap!$E$5:$E$1000,DATE(Thang!$E$4,Thang!$C$4,Loc!$AH$2),Nhap!$F$5:$F$1000,Loc!A466)</f>
        <v>0</v>
      </c>
      <c r="AM466" s="7">
        <f>SUMIFS(Nhap!$I$5:$I$1000,Nhap!$E$5:$E$1000,DATE(Thang!$E$4,Thang!$C$4,Loc!$AI$2),Nhap!$F$5:$F$1000,Loc!A466)</f>
        <v>0</v>
      </c>
      <c r="AN466" s="7">
        <f>SUMIFS(Nhap!$I$5:$I$1000,Nhap!$E$5:$E$1000,DATE(Thang!$E$4,Thang!$C$4,Loc!$AJ$2),Nhap!$F$5:$F$1000,Loc!A466)</f>
        <v>0</v>
      </c>
      <c r="AO466" s="7">
        <f>SUMIFS(Xuat!$G$5:$G$1000,Xuat!$C$5:$C$1000,DATE(Thang!$E$4,Thang!$C$4,AO$2),Xuat!$D$5:$D$1000,Loc!$A466)</f>
        <v>0</v>
      </c>
      <c r="AP466" s="7">
        <f>SUMIFS(Xuat!$G$5:$G$1000,Xuat!$C$5:$C$1000,DATE(Thang!$E$4,Thang!$C$4,AP$2),Xuat!$D$5:$D$1000,Loc!$A466)</f>
        <v>0</v>
      </c>
      <c r="AQ466" s="7">
        <f>SUMIFS(Xuat!$G$5:$G$1000,Xuat!$C$5:$C$1000,DATE(Thang!$E$4,Thang!$C$4,AQ$2),Xuat!$D$5:$D$1000,Loc!$A466)</f>
        <v>0</v>
      </c>
      <c r="AR466" s="7">
        <f>SUMIFS(Xuat!$G$5:$G$1000,Xuat!$C$5:$C$1000,DATE(Thang!$E$4,Thang!$C$4,AR$2),Xuat!$D$5:$D$1000,Loc!$A466)</f>
        <v>0</v>
      </c>
      <c r="AS466" s="7">
        <f>SUMIFS(Xuat!$G$5:$G$1000,Xuat!$C$5:$C$1000,DATE(Thang!$E$4,Thang!$C$4,AS$2),Xuat!$D$5:$D$1000,Loc!$A466)</f>
        <v>0</v>
      </c>
      <c r="AT466" s="7">
        <f>SUMIFS(Xuat!$G$5:$G$1000,Xuat!$C$5:$C$1000,DATE(Thang!$E$4,Thang!$C$4,AT$2),Xuat!$D$5:$D$1000,Loc!$A466)</f>
        <v>0</v>
      </c>
      <c r="AU466" s="7">
        <f>SUMIFS(Xuat!$G$5:$G$1000,Xuat!$C$5:$C$1000,DATE(Thang!$E$4,Thang!$C$4,AU$2),Xuat!$D$5:$D$1000,Loc!$A466)</f>
        <v>0</v>
      </c>
      <c r="AV466" s="7">
        <f>SUMIFS(Xuat!$G$5:$G$1000,Xuat!$C$5:$C$1000,DATE(Thang!$E$4,Thang!$C$4,AV$2),Xuat!$D$5:$D$1000,Loc!$A466)</f>
        <v>0</v>
      </c>
      <c r="AW466" s="7">
        <f>SUMIFS(Xuat!$G$5:$G$1000,Xuat!$C$5:$C$1000,DATE(Thang!$E$4,Thang!$C$4,AW$2),Xuat!$D$5:$D$1000,Loc!$A466)</f>
        <v>0</v>
      </c>
      <c r="AX466" s="7">
        <f>SUMIFS(Xuat!$G$5:$G$1000,Xuat!$C$5:$C$1000,DATE(Thang!$E$4,Thang!$C$4,AX$2),Xuat!$D$5:$D$1000,Loc!$A466)</f>
        <v>0</v>
      </c>
      <c r="AY466" s="7">
        <f>SUMIFS(Xuat!$G$5:$G$1000,Xuat!$C$5:$C$1000,DATE(Thang!$E$4,Thang!$C$4,AY$2),Xuat!$D$5:$D$1000,Loc!$A466)</f>
        <v>0</v>
      </c>
      <c r="AZ466" s="7">
        <f>SUMIFS(Xuat!$G$5:$G$1000,Xuat!$C$5:$C$1000,DATE(Thang!$E$4,Thang!$C$4,AZ$2),Xuat!$D$5:$D$1000,Loc!$A466)</f>
        <v>0</v>
      </c>
      <c r="BA466" s="7">
        <f>SUMIFS(Xuat!$G$5:$G$1000,Xuat!$C$5:$C$1000,DATE(Thang!$E$4,Thang!$C$4,BA$2),Xuat!$D$5:$D$1000,Loc!$A466)</f>
        <v>0</v>
      </c>
      <c r="BB466" s="7">
        <f>SUMIFS(Xuat!$G$5:$G$1000,Xuat!$C$5:$C$1000,DATE(Thang!$E$4,Thang!$C$4,BB$2),Xuat!$D$5:$D$1000,Loc!$A466)</f>
        <v>0</v>
      </c>
      <c r="BC466" s="7">
        <f>SUMIFS(Xuat!$G$5:$G$1000,Xuat!$C$5:$C$1000,DATE(Thang!$E$4,Thang!$C$4,BC$2),Xuat!$D$5:$D$1000,Loc!$A466)</f>
        <v>0</v>
      </c>
      <c r="BD466" s="7">
        <f>SUMIFS(Xuat!$G$5:$G$1000,Xuat!$C$5:$C$1000,DATE(Thang!$E$4,Thang!$C$4,BD$2),Xuat!$D$5:$D$1000,Loc!$A466)</f>
        <v>0</v>
      </c>
      <c r="BE466" s="7">
        <f>SUMIFS(Xuat!$G$5:$G$1000,Xuat!$C$5:$C$1000,DATE(Thang!$E$4,Thang!$C$4,BE$2),Xuat!$D$5:$D$1000,Loc!$A466)</f>
        <v>0</v>
      </c>
      <c r="BF466" s="7">
        <f>SUMIFS(Xuat!$G$5:$G$1000,Xuat!$C$5:$C$1000,DATE(Thang!$E$4,Thang!$C$4,BF$2),Xuat!$D$5:$D$1000,Loc!$A466)</f>
        <v>0</v>
      </c>
      <c r="BG466" s="7">
        <f>SUMIFS(Xuat!$G$5:$G$1000,Xuat!$C$5:$C$1000,DATE(Thang!$E$4,Thang!$C$4,BG$2),Xuat!$D$5:$D$1000,Loc!$A466)</f>
        <v>0</v>
      </c>
      <c r="BH466" s="7">
        <f>SUMIFS(Xuat!$G$5:$G$1000,Xuat!$C$5:$C$1000,DATE(Thang!$E$4,Thang!$C$4,BH$2),Xuat!$D$5:$D$1000,Loc!$A466)</f>
        <v>0</v>
      </c>
      <c r="BI466" s="7">
        <f>SUMIFS(Xuat!$G$5:$G$1000,Xuat!$C$5:$C$1000,DATE(Thang!$E$4,Thang!$C$4,BI$2),Xuat!$D$5:$D$1000,Loc!$A466)</f>
        <v>0</v>
      </c>
      <c r="BJ466" s="7">
        <f>SUMIFS(Xuat!$G$5:$G$1000,Xuat!$C$5:$C$1000,DATE(Thang!$E$4,Thang!$C$4,BJ$2),Xuat!$D$5:$D$1000,Loc!$A466)</f>
        <v>0</v>
      </c>
      <c r="BK466" s="7">
        <f>SUMIFS(Xuat!$G$5:$G$1000,Xuat!$C$5:$C$1000,DATE(Thang!$E$4,Thang!$C$4,BK$2),Xuat!$D$5:$D$1000,Loc!$A466)</f>
        <v>0</v>
      </c>
      <c r="BL466" s="7">
        <f>SUMIFS(Xuat!$G$5:$G$1000,Xuat!$C$5:$C$1000,DATE(Thang!$E$4,Thang!$C$4,BL$2),Xuat!$D$5:$D$1000,Loc!$A466)</f>
        <v>0</v>
      </c>
      <c r="BM466" s="7">
        <f>SUMIFS(Xuat!$G$5:$G$1000,Xuat!$C$5:$C$1000,DATE(Thang!$E$4,Thang!$C$4,BM$2),Xuat!$D$5:$D$1000,Loc!$A466)</f>
        <v>0</v>
      </c>
      <c r="BN466" s="7">
        <f>SUMIFS(Xuat!$G$5:$G$1000,Xuat!$C$5:$C$1000,DATE(Thang!$E$4,Thang!$C$4,BN$2),Xuat!$D$5:$D$1000,Loc!$A466)</f>
        <v>0</v>
      </c>
      <c r="BO466" s="7">
        <f>SUMIFS(Xuat!$G$5:$G$1000,Xuat!$C$5:$C$1000,DATE(Thang!$E$4,Thang!$C$4,BO$2),Xuat!$D$5:$D$1000,Loc!$A466)</f>
        <v>0</v>
      </c>
      <c r="BP466" s="7">
        <f>SUMIFS(Xuat!$G$5:$G$1000,Xuat!$C$5:$C$1000,DATE(Thang!$E$4,Thang!$C$4,BP$2),Xuat!$D$5:$D$1000,Loc!$A466)</f>
        <v>0</v>
      </c>
      <c r="BQ466" s="7">
        <f>SUMIFS(Xuat!$G$5:$G$1000,Xuat!$C$5:$C$1000,DATE(Thang!$E$4,Thang!$C$4,BQ$2),Xuat!$D$5:$D$1000,Loc!$A466)</f>
        <v>0</v>
      </c>
      <c r="BR466" s="7">
        <f>SUMIFS(Xuat!$G$5:$G$1000,Xuat!$C$5:$C$1000,DATE(Thang!$E$4,Thang!$C$4,BR$2),Xuat!$D$5:$D$1000,Loc!$A466)</f>
        <v>0</v>
      </c>
      <c r="BS466" s="7">
        <f>SUMIFS(Xuat!$G$5:$G$1000,Xuat!$C$5:$C$1000,DATE(Thang!$E$4,Thang!$C$4,BS$2),Xuat!$D$5:$D$1000,Loc!$A466)</f>
        <v>0</v>
      </c>
    </row>
    <row r="467" spans="1:71" x14ac:dyDescent="0.2">
      <c r="A467" s="2">
        <f>DM!C467</f>
        <v>0</v>
      </c>
      <c r="B467" s="3">
        <f>VLOOKUP(A467,Tondau!$B$5:$F$500,3,0)</f>
        <v>0</v>
      </c>
      <c r="C467" s="3">
        <f>VLOOKUP(Tinhgiavon!A467,Tondau!$B$5:$E$500,4,0)</f>
        <v>0</v>
      </c>
      <c r="D467" s="3">
        <f t="shared" si="37"/>
        <v>0</v>
      </c>
      <c r="E467" s="3">
        <f>SUMIF(Nhap!$F$5:$F$1000,Tinhgiavon!A467,Nhap!$K$5:$K$1000)</f>
        <v>0</v>
      </c>
      <c r="F467" s="3">
        <f t="shared" si="38"/>
        <v>0</v>
      </c>
      <c r="G467" s="3">
        <f t="shared" si="39"/>
        <v>0</v>
      </c>
      <c r="H467" s="3">
        <f t="shared" si="40"/>
        <v>0</v>
      </c>
      <c r="I467" s="3">
        <f t="shared" si="41"/>
        <v>0</v>
      </c>
      <c r="J467" s="7">
        <f>SUMIFS(Nhap!$I$5:$I$1000,Nhap!$E$5:$E$1000,DATE(Thang!$E$4,Thang!$C$4,Loc!$F$2),Nhap!$F$5:$F$1000,Loc!A467)</f>
        <v>0</v>
      </c>
      <c r="K467" s="7">
        <f>SUMIFS(Nhap!$I$5:$I$1000,Nhap!$E$5:$E$1000,DATE(Thang!$E$4,Thang!$C$4,Loc!$G$2),Nhap!$F$5:$F$1000,Loc!A467)</f>
        <v>0</v>
      </c>
      <c r="L467" s="7">
        <f>SUMIFS(Nhap!$I$5:$I$1000,Nhap!$E$5:$E$1000,DATE(Thang!$E$4,Thang!$C$4,Loc!$H$2),Nhap!$F$5:$F$1000,Loc!A467)</f>
        <v>0</v>
      </c>
      <c r="M467" s="7">
        <f>SUMIFS(Nhap!$I$5:$I$1000,Nhap!$E$5:$E$1000,DATE(Thang!$E$4,Thang!$C$4,Loc!$I$2),Nhap!$F$5:$F$1000,Loc!A467)</f>
        <v>0</v>
      </c>
      <c r="N467" s="7">
        <f>SUMIFS(Nhap!$I$5:$I$1000,Nhap!$E$5:$E$1000,DATE(Thang!$E$4,Thang!$C$4,Loc!$J$2),Nhap!$F$5:$F$1000,Loc!A467)</f>
        <v>0</v>
      </c>
      <c r="O467" s="7">
        <f>SUMIFS(Nhap!$I$5:$I$1000,Nhap!$E$5:$E$1000,DATE(Thang!$E$4,Thang!$C$4,Loc!$K$2),Nhap!$F$5:$F$1000,Loc!A467)</f>
        <v>0</v>
      </c>
      <c r="P467" s="7">
        <f>SUMIFS(Nhap!$I$5:$I$1000,Nhap!$E$5:$E$1000,DATE(Thang!$E$4,Thang!$C$4,Loc!$L$2),Nhap!$F$5:$F$1000,Loc!A467)</f>
        <v>0</v>
      </c>
      <c r="Q467" s="7">
        <f>SUMIFS(Nhap!$I$5:$I$1000,Nhap!$E$5:$E$1000,DATE(Thang!$E$4,Thang!$C$4,Loc!$M$2),Nhap!$F$5:$F$1000,Loc!A467)</f>
        <v>0</v>
      </c>
      <c r="R467" s="7">
        <f>SUMIFS(Nhap!$I$5:$I$1000,Nhap!$E$5:$E$1000,DATE(Thang!$E$4,Thang!$C$4,Loc!$N$2),Nhap!$F$5:$F$1000,Loc!A467)</f>
        <v>0</v>
      </c>
      <c r="S467" s="7">
        <f>SUMIFS(Nhap!$I$5:$I$1000,Nhap!$E$5:$E$1000,DATE(Thang!$E$4,Thang!$C$4,Loc!$O$2),Nhap!$F$5:$F$1000,Loc!A467)</f>
        <v>0</v>
      </c>
      <c r="T467" s="7">
        <f>SUMIFS(Nhap!$I$5:$I$1000,Nhap!$E$5:$E$1000,DATE(Thang!$E$4,Thang!$C$4,Loc!$P$2),Nhap!$F$5:$F$1000,Loc!A467)</f>
        <v>0</v>
      </c>
      <c r="U467" s="7">
        <f>SUMIFS(Nhap!$I$5:$I$1000,Nhap!$E$5:$E$1000,DATE(Thang!$E$4,Thang!$C$4,Loc!$Q$2),Nhap!$F$5:$F$1000,Loc!A467)</f>
        <v>0</v>
      </c>
      <c r="V467" s="7">
        <f>SUMIFS(Nhap!$I$5:$I$1000,Nhap!$E$5:$E$1000,DATE(Thang!$E$4,Thang!$C$4,Loc!$R$2),Nhap!$F$5:$F$1000,Loc!A467)</f>
        <v>0</v>
      </c>
      <c r="W467" s="7">
        <f>SUMIFS(Nhap!$I$5:$I$1000,Nhap!$E$5:$E$1000,DATE(Thang!$E$4,Thang!$C$4,Loc!$S$2),Nhap!$F$5:$F$1000,Loc!A467)</f>
        <v>0</v>
      </c>
      <c r="X467" s="7">
        <f>SUMIFS(Nhap!$I$5:$I$1000,Nhap!$E$5:$E$1000,DATE(Thang!$E$4,Thang!$C$4,Loc!$T$2),Nhap!$F$5:$F$1000,Loc!A467)</f>
        <v>0</v>
      </c>
      <c r="Y467" s="7">
        <f>SUMIFS(Nhap!$I$5:$I$1000,Nhap!$E$5:$E$1000,DATE(Thang!$E$4,Thang!$C$4,Loc!$U$2),Nhap!$F$5:$F$1000,Loc!A467)</f>
        <v>0</v>
      </c>
      <c r="Z467" s="7">
        <f>SUMIFS(Nhap!$I$5:$I$1000,Nhap!$E$5:$E$1000,DATE(Thang!$E$4,Thang!$C$4,Loc!$V$2),Nhap!$F$5:$F$1000,Loc!A467)</f>
        <v>0</v>
      </c>
      <c r="AA467" s="7">
        <f>SUMIFS(Nhap!$I$5:$I$1000,Nhap!$E$5:$E$1000,DATE(Thang!$E$4,Thang!$C$4,Loc!$W$2),Nhap!$F$5:$F$1000,Loc!A467)</f>
        <v>0</v>
      </c>
      <c r="AB467" s="7">
        <f>SUMIFS(Nhap!$I$5:$I$1000,Nhap!$E$5:$E$1000,DATE(Thang!$E$4,Thang!$C$4,Loc!$X$2),Nhap!$F$5:$F$1000,Loc!A467)</f>
        <v>0</v>
      </c>
      <c r="AC467" s="7">
        <f>SUMIFS(Nhap!$I$5:$I$1000,Nhap!$E$5:$E$1000,DATE(Thang!$E$4,Thang!$C$4,Loc!$Y$2),Nhap!$F$5:$F$1000,Loc!A467)</f>
        <v>0</v>
      </c>
      <c r="AD467" s="7">
        <f>SUMIFS(Nhap!$I$5:$I$1000,Nhap!$E$5:$E$1000,DATE(Thang!$E$4,Thang!$C$4,Loc!$Z$2),Nhap!$F$5:$F$1000,Loc!A467)</f>
        <v>0</v>
      </c>
      <c r="AE467" s="7">
        <f>SUMIFS(Nhap!$I$5:$I$1000,Nhap!$E$5:$E$1000,DATE(Thang!$E$4,Thang!$C$4,Loc!$AA$2),Nhap!$F$5:$F$1000,Loc!A467)</f>
        <v>0</v>
      </c>
      <c r="AF467" s="7">
        <f>SUMIFS(Nhap!$I$5:$I$1000,Nhap!$E$5:$E$1000,DATE(Thang!$E$4,Thang!$C$4,Loc!$AB$2),Nhap!$F$5:$F$1000,Loc!A467)</f>
        <v>0</v>
      </c>
      <c r="AG467" s="7">
        <f>SUMIFS(Nhap!$I$5:$I$1000,Nhap!$E$5:$E$1000,DATE(Thang!$E$4,Thang!$C$4,Loc!$AC$2),Nhap!$F$5:$F$1000,Loc!A467)</f>
        <v>0</v>
      </c>
      <c r="AH467" s="7">
        <f>SUMIFS(Nhap!$I$5:$I$1000,Nhap!$E$5:$E$1000,DATE(Thang!$E$4,Thang!$C$4,Loc!$AD$2),Nhap!$F$5:$F$1000,Loc!$A$5)</f>
        <v>0</v>
      </c>
      <c r="AI467" s="7">
        <f>SUMIFS(Nhap!$I$5:$I$1000,Nhap!$E$5:$E$1000,DATE(Thang!$E$4,Thang!$C$4,Loc!$AE$2),Nhap!$F$5:$F$1000,Loc!A467)</f>
        <v>0</v>
      </c>
      <c r="AJ467" s="7">
        <f>SUMIFS(Nhap!$I$5:$I$1000,Nhap!$E$5:$E$1000,DATE(Thang!$E$4,Thang!$C$4,Loc!$AF$2),Nhap!$F$5:$F$1000,Loc!A467)</f>
        <v>0</v>
      </c>
      <c r="AK467" s="7">
        <f>SUMIFS(Nhap!$I$5:$I$1000,Nhap!$E$5:$E$1000,DATE(Thang!$E$4,Thang!$C$4,Loc!$AG$2),Nhap!$F$5:$F$1000,Loc!A467)</f>
        <v>0</v>
      </c>
      <c r="AL467" s="7">
        <f>SUMIFS(Nhap!$I$5:$I$1000,Nhap!$E$5:$E$1000,DATE(Thang!$E$4,Thang!$C$4,Loc!$AH$2),Nhap!$F$5:$F$1000,Loc!A467)</f>
        <v>0</v>
      </c>
      <c r="AM467" s="7">
        <f>SUMIFS(Nhap!$I$5:$I$1000,Nhap!$E$5:$E$1000,DATE(Thang!$E$4,Thang!$C$4,Loc!$AI$2),Nhap!$F$5:$F$1000,Loc!A467)</f>
        <v>0</v>
      </c>
      <c r="AN467" s="7">
        <f>SUMIFS(Nhap!$I$5:$I$1000,Nhap!$E$5:$E$1000,DATE(Thang!$E$4,Thang!$C$4,Loc!$AJ$2),Nhap!$F$5:$F$1000,Loc!A467)</f>
        <v>0</v>
      </c>
      <c r="AO467" s="7">
        <f>SUMIFS(Xuat!$G$5:$G$1000,Xuat!$C$5:$C$1000,DATE(Thang!$E$4,Thang!$C$4,AO$2),Xuat!$D$5:$D$1000,Loc!$A467)</f>
        <v>0</v>
      </c>
      <c r="AP467" s="7">
        <f>SUMIFS(Xuat!$G$5:$G$1000,Xuat!$C$5:$C$1000,DATE(Thang!$E$4,Thang!$C$4,AP$2),Xuat!$D$5:$D$1000,Loc!$A467)</f>
        <v>0</v>
      </c>
      <c r="AQ467" s="7">
        <f>SUMIFS(Xuat!$G$5:$G$1000,Xuat!$C$5:$C$1000,DATE(Thang!$E$4,Thang!$C$4,AQ$2),Xuat!$D$5:$D$1000,Loc!$A467)</f>
        <v>0</v>
      </c>
      <c r="AR467" s="7">
        <f>SUMIFS(Xuat!$G$5:$G$1000,Xuat!$C$5:$C$1000,DATE(Thang!$E$4,Thang!$C$4,AR$2),Xuat!$D$5:$D$1000,Loc!$A467)</f>
        <v>0</v>
      </c>
      <c r="AS467" s="7">
        <f>SUMIFS(Xuat!$G$5:$G$1000,Xuat!$C$5:$C$1000,DATE(Thang!$E$4,Thang!$C$4,AS$2),Xuat!$D$5:$D$1000,Loc!$A467)</f>
        <v>0</v>
      </c>
      <c r="AT467" s="7">
        <f>SUMIFS(Xuat!$G$5:$G$1000,Xuat!$C$5:$C$1000,DATE(Thang!$E$4,Thang!$C$4,AT$2),Xuat!$D$5:$D$1000,Loc!$A467)</f>
        <v>0</v>
      </c>
      <c r="AU467" s="7">
        <f>SUMIFS(Xuat!$G$5:$G$1000,Xuat!$C$5:$C$1000,DATE(Thang!$E$4,Thang!$C$4,AU$2),Xuat!$D$5:$D$1000,Loc!$A467)</f>
        <v>0</v>
      </c>
      <c r="AV467" s="7">
        <f>SUMIFS(Xuat!$G$5:$G$1000,Xuat!$C$5:$C$1000,DATE(Thang!$E$4,Thang!$C$4,AV$2),Xuat!$D$5:$D$1000,Loc!$A467)</f>
        <v>0</v>
      </c>
      <c r="AW467" s="7">
        <f>SUMIFS(Xuat!$G$5:$G$1000,Xuat!$C$5:$C$1000,DATE(Thang!$E$4,Thang!$C$4,AW$2),Xuat!$D$5:$D$1000,Loc!$A467)</f>
        <v>0</v>
      </c>
      <c r="AX467" s="7">
        <f>SUMIFS(Xuat!$G$5:$G$1000,Xuat!$C$5:$C$1000,DATE(Thang!$E$4,Thang!$C$4,AX$2),Xuat!$D$5:$D$1000,Loc!$A467)</f>
        <v>0</v>
      </c>
      <c r="AY467" s="7">
        <f>SUMIFS(Xuat!$G$5:$G$1000,Xuat!$C$5:$C$1000,DATE(Thang!$E$4,Thang!$C$4,AY$2),Xuat!$D$5:$D$1000,Loc!$A467)</f>
        <v>0</v>
      </c>
      <c r="AZ467" s="7">
        <f>SUMIFS(Xuat!$G$5:$G$1000,Xuat!$C$5:$C$1000,DATE(Thang!$E$4,Thang!$C$4,AZ$2),Xuat!$D$5:$D$1000,Loc!$A467)</f>
        <v>0</v>
      </c>
      <c r="BA467" s="7">
        <f>SUMIFS(Xuat!$G$5:$G$1000,Xuat!$C$5:$C$1000,DATE(Thang!$E$4,Thang!$C$4,BA$2),Xuat!$D$5:$D$1000,Loc!$A467)</f>
        <v>0</v>
      </c>
      <c r="BB467" s="7">
        <f>SUMIFS(Xuat!$G$5:$G$1000,Xuat!$C$5:$C$1000,DATE(Thang!$E$4,Thang!$C$4,BB$2),Xuat!$D$5:$D$1000,Loc!$A467)</f>
        <v>0</v>
      </c>
      <c r="BC467" s="7">
        <f>SUMIFS(Xuat!$G$5:$G$1000,Xuat!$C$5:$C$1000,DATE(Thang!$E$4,Thang!$C$4,BC$2),Xuat!$D$5:$D$1000,Loc!$A467)</f>
        <v>0</v>
      </c>
      <c r="BD467" s="7">
        <f>SUMIFS(Xuat!$G$5:$G$1000,Xuat!$C$5:$C$1000,DATE(Thang!$E$4,Thang!$C$4,BD$2),Xuat!$D$5:$D$1000,Loc!$A467)</f>
        <v>0</v>
      </c>
      <c r="BE467" s="7">
        <f>SUMIFS(Xuat!$G$5:$G$1000,Xuat!$C$5:$C$1000,DATE(Thang!$E$4,Thang!$C$4,BE$2),Xuat!$D$5:$D$1000,Loc!$A467)</f>
        <v>0</v>
      </c>
      <c r="BF467" s="7">
        <f>SUMIFS(Xuat!$G$5:$G$1000,Xuat!$C$5:$C$1000,DATE(Thang!$E$4,Thang!$C$4,BF$2),Xuat!$D$5:$D$1000,Loc!$A467)</f>
        <v>0</v>
      </c>
      <c r="BG467" s="7">
        <f>SUMIFS(Xuat!$G$5:$G$1000,Xuat!$C$5:$C$1000,DATE(Thang!$E$4,Thang!$C$4,BG$2),Xuat!$D$5:$D$1000,Loc!$A467)</f>
        <v>0</v>
      </c>
      <c r="BH467" s="7">
        <f>SUMIFS(Xuat!$G$5:$G$1000,Xuat!$C$5:$C$1000,DATE(Thang!$E$4,Thang!$C$4,BH$2),Xuat!$D$5:$D$1000,Loc!$A467)</f>
        <v>0</v>
      </c>
      <c r="BI467" s="7">
        <f>SUMIFS(Xuat!$G$5:$G$1000,Xuat!$C$5:$C$1000,DATE(Thang!$E$4,Thang!$C$4,BI$2),Xuat!$D$5:$D$1000,Loc!$A467)</f>
        <v>0</v>
      </c>
      <c r="BJ467" s="7">
        <f>SUMIFS(Xuat!$G$5:$G$1000,Xuat!$C$5:$C$1000,DATE(Thang!$E$4,Thang!$C$4,BJ$2),Xuat!$D$5:$D$1000,Loc!$A467)</f>
        <v>0</v>
      </c>
      <c r="BK467" s="7">
        <f>SUMIFS(Xuat!$G$5:$G$1000,Xuat!$C$5:$C$1000,DATE(Thang!$E$4,Thang!$C$4,BK$2),Xuat!$D$5:$D$1000,Loc!$A467)</f>
        <v>0</v>
      </c>
      <c r="BL467" s="7">
        <f>SUMIFS(Xuat!$G$5:$G$1000,Xuat!$C$5:$C$1000,DATE(Thang!$E$4,Thang!$C$4,BL$2),Xuat!$D$5:$D$1000,Loc!$A467)</f>
        <v>0</v>
      </c>
      <c r="BM467" s="7">
        <f>SUMIFS(Xuat!$G$5:$G$1000,Xuat!$C$5:$C$1000,DATE(Thang!$E$4,Thang!$C$4,BM$2),Xuat!$D$5:$D$1000,Loc!$A467)</f>
        <v>0</v>
      </c>
      <c r="BN467" s="7">
        <f>SUMIFS(Xuat!$G$5:$G$1000,Xuat!$C$5:$C$1000,DATE(Thang!$E$4,Thang!$C$4,BN$2),Xuat!$D$5:$D$1000,Loc!$A467)</f>
        <v>0</v>
      </c>
      <c r="BO467" s="7">
        <f>SUMIFS(Xuat!$G$5:$G$1000,Xuat!$C$5:$C$1000,DATE(Thang!$E$4,Thang!$C$4,BO$2),Xuat!$D$5:$D$1000,Loc!$A467)</f>
        <v>0</v>
      </c>
      <c r="BP467" s="7">
        <f>SUMIFS(Xuat!$G$5:$G$1000,Xuat!$C$5:$C$1000,DATE(Thang!$E$4,Thang!$C$4,BP$2),Xuat!$D$5:$D$1000,Loc!$A467)</f>
        <v>0</v>
      </c>
      <c r="BQ467" s="7">
        <f>SUMIFS(Xuat!$G$5:$G$1000,Xuat!$C$5:$C$1000,DATE(Thang!$E$4,Thang!$C$4,BQ$2),Xuat!$D$5:$D$1000,Loc!$A467)</f>
        <v>0</v>
      </c>
      <c r="BR467" s="7">
        <f>SUMIFS(Xuat!$G$5:$G$1000,Xuat!$C$5:$C$1000,DATE(Thang!$E$4,Thang!$C$4,BR$2),Xuat!$D$5:$D$1000,Loc!$A467)</f>
        <v>0</v>
      </c>
      <c r="BS467" s="7">
        <f>SUMIFS(Xuat!$G$5:$G$1000,Xuat!$C$5:$C$1000,DATE(Thang!$E$4,Thang!$C$4,BS$2),Xuat!$D$5:$D$1000,Loc!$A467)</f>
        <v>0</v>
      </c>
    </row>
    <row r="468" spans="1:71" x14ac:dyDescent="0.2">
      <c r="A468" s="2">
        <f>DM!C468</f>
        <v>0</v>
      </c>
      <c r="B468" s="3">
        <f>VLOOKUP(A468,Tondau!$B$5:$F$500,3,0)</f>
        <v>0</v>
      </c>
      <c r="C468" s="3">
        <f>VLOOKUP(Tinhgiavon!A468,Tondau!$B$5:$E$500,4,0)</f>
        <v>0</v>
      </c>
      <c r="D468" s="3">
        <f t="shared" si="37"/>
        <v>0</v>
      </c>
      <c r="E468" s="3">
        <f>SUMIF(Nhap!$F$5:$F$1000,Tinhgiavon!A468,Nhap!$K$5:$K$1000)</f>
        <v>0</v>
      </c>
      <c r="F468" s="3">
        <f t="shared" si="38"/>
        <v>0</v>
      </c>
      <c r="G468" s="3">
        <f t="shared" si="39"/>
        <v>0</v>
      </c>
      <c r="H468" s="3">
        <f t="shared" si="40"/>
        <v>0</v>
      </c>
      <c r="I468" s="3">
        <f t="shared" si="41"/>
        <v>0</v>
      </c>
      <c r="J468" s="7">
        <f>SUMIFS(Nhap!$I$5:$I$1000,Nhap!$E$5:$E$1000,DATE(Thang!$E$4,Thang!$C$4,Loc!$F$2),Nhap!$F$5:$F$1000,Loc!A468)</f>
        <v>0</v>
      </c>
      <c r="K468" s="7">
        <f>SUMIFS(Nhap!$I$5:$I$1000,Nhap!$E$5:$E$1000,DATE(Thang!$E$4,Thang!$C$4,Loc!$G$2),Nhap!$F$5:$F$1000,Loc!A468)</f>
        <v>0</v>
      </c>
      <c r="L468" s="7">
        <f>SUMIFS(Nhap!$I$5:$I$1000,Nhap!$E$5:$E$1000,DATE(Thang!$E$4,Thang!$C$4,Loc!$H$2),Nhap!$F$5:$F$1000,Loc!A468)</f>
        <v>0</v>
      </c>
      <c r="M468" s="7">
        <f>SUMIFS(Nhap!$I$5:$I$1000,Nhap!$E$5:$E$1000,DATE(Thang!$E$4,Thang!$C$4,Loc!$I$2),Nhap!$F$5:$F$1000,Loc!A468)</f>
        <v>0</v>
      </c>
      <c r="N468" s="7">
        <f>SUMIFS(Nhap!$I$5:$I$1000,Nhap!$E$5:$E$1000,DATE(Thang!$E$4,Thang!$C$4,Loc!$J$2),Nhap!$F$5:$F$1000,Loc!A468)</f>
        <v>0</v>
      </c>
      <c r="O468" s="7">
        <f>SUMIFS(Nhap!$I$5:$I$1000,Nhap!$E$5:$E$1000,DATE(Thang!$E$4,Thang!$C$4,Loc!$K$2),Nhap!$F$5:$F$1000,Loc!A468)</f>
        <v>0</v>
      </c>
      <c r="P468" s="7">
        <f>SUMIFS(Nhap!$I$5:$I$1000,Nhap!$E$5:$E$1000,DATE(Thang!$E$4,Thang!$C$4,Loc!$L$2),Nhap!$F$5:$F$1000,Loc!A468)</f>
        <v>0</v>
      </c>
      <c r="Q468" s="7">
        <f>SUMIFS(Nhap!$I$5:$I$1000,Nhap!$E$5:$E$1000,DATE(Thang!$E$4,Thang!$C$4,Loc!$M$2),Nhap!$F$5:$F$1000,Loc!A468)</f>
        <v>0</v>
      </c>
      <c r="R468" s="7">
        <f>SUMIFS(Nhap!$I$5:$I$1000,Nhap!$E$5:$E$1000,DATE(Thang!$E$4,Thang!$C$4,Loc!$N$2),Nhap!$F$5:$F$1000,Loc!A468)</f>
        <v>0</v>
      </c>
      <c r="S468" s="7">
        <f>SUMIFS(Nhap!$I$5:$I$1000,Nhap!$E$5:$E$1000,DATE(Thang!$E$4,Thang!$C$4,Loc!$O$2),Nhap!$F$5:$F$1000,Loc!A468)</f>
        <v>0</v>
      </c>
      <c r="T468" s="7">
        <f>SUMIFS(Nhap!$I$5:$I$1000,Nhap!$E$5:$E$1000,DATE(Thang!$E$4,Thang!$C$4,Loc!$P$2),Nhap!$F$5:$F$1000,Loc!A468)</f>
        <v>0</v>
      </c>
      <c r="U468" s="7">
        <f>SUMIFS(Nhap!$I$5:$I$1000,Nhap!$E$5:$E$1000,DATE(Thang!$E$4,Thang!$C$4,Loc!$Q$2),Nhap!$F$5:$F$1000,Loc!A468)</f>
        <v>0</v>
      </c>
      <c r="V468" s="7">
        <f>SUMIFS(Nhap!$I$5:$I$1000,Nhap!$E$5:$E$1000,DATE(Thang!$E$4,Thang!$C$4,Loc!$R$2),Nhap!$F$5:$F$1000,Loc!A468)</f>
        <v>0</v>
      </c>
      <c r="W468" s="7">
        <f>SUMIFS(Nhap!$I$5:$I$1000,Nhap!$E$5:$E$1000,DATE(Thang!$E$4,Thang!$C$4,Loc!$S$2),Nhap!$F$5:$F$1000,Loc!A468)</f>
        <v>0</v>
      </c>
      <c r="X468" s="7">
        <f>SUMIFS(Nhap!$I$5:$I$1000,Nhap!$E$5:$E$1000,DATE(Thang!$E$4,Thang!$C$4,Loc!$T$2),Nhap!$F$5:$F$1000,Loc!A468)</f>
        <v>0</v>
      </c>
      <c r="Y468" s="7">
        <f>SUMIFS(Nhap!$I$5:$I$1000,Nhap!$E$5:$E$1000,DATE(Thang!$E$4,Thang!$C$4,Loc!$U$2),Nhap!$F$5:$F$1000,Loc!A468)</f>
        <v>0</v>
      </c>
      <c r="Z468" s="7">
        <f>SUMIFS(Nhap!$I$5:$I$1000,Nhap!$E$5:$E$1000,DATE(Thang!$E$4,Thang!$C$4,Loc!$V$2),Nhap!$F$5:$F$1000,Loc!A468)</f>
        <v>0</v>
      </c>
      <c r="AA468" s="7">
        <f>SUMIFS(Nhap!$I$5:$I$1000,Nhap!$E$5:$E$1000,DATE(Thang!$E$4,Thang!$C$4,Loc!$W$2),Nhap!$F$5:$F$1000,Loc!A468)</f>
        <v>0</v>
      </c>
      <c r="AB468" s="7">
        <f>SUMIFS(Nhap!$I$5:$I$1000,Nhap!$E$5:$E$1000,DATE(Thang!$E$4,Thang!$C$4,Loc!$X$2),Nhap!$F$5:$F$1000,Loc!A468)</f>
        <v>0</v>
      </c>
      <c r="AC468" s="7">
        <f>SUMIFS(Nhap!$I$5:$I$1000,Nhap!$E$5:$E$1000,DATE(Thang!$E$4,Thang!$C$4,Loc!$Y$2),Nhap!$F$5:$F$1000,Loc!A468)</f>
        <v>0</v>
      </c>
      <c r="AD468" s="7">
        <f>SUMIFS(Nhap!$I$5:$I$1000,Nhap!$E$5:$E$1000,DATE(Thang!$E$4,Thang!$C$4,Loc!$Z$2),Nhap!$F$5:$F$1000,Loc!A468)</f>
        <v>0</v>
      </c>
      <c r="AE468" s="7">
        <f>SUMIFS(Nhap!$I$5:$I$1000,Nhap!$E$5:$E$1000,DATE(Thang!$E$4,Thang!$C$4,Loc!$AA$2),Nhap!$F$5:$F$1000,Loc!A468)</f>
        <v>0</v>
      </c>
      <c r="AF468" s="7">
        <f>SUMIFS(Nhap!$I$5:$I$1000,Nhap!$E$5:$E$1000,DATE(Thang!$E$4,Thang!$C$4,Loc!$AB$2),Nhap!$F$5:$F$1000,Loc!A468)</f>
        <v>0</v>
      </c>
      <c r="AG468" s="7">
        <f>SUMIFS(Nhap!$I$5:$I$1000,Nhap!$E$5:$E$1000,DATE(Thang!$E$4,Thang!$C$4,Loc!$AC$2),Nhap!$F$5:$F$1000,Loc!A468)</f>
        <v>0</v>
      </c>
      <c r="AH468" s="7">
        <f>SUMIFS(Nhap!$I$5:$I$1000,Nhap!$E$5:$E$1000,DATE(Thang!$E$4,Thang!$C$4,Loc!$AD$2),Nhap!$F$5:$F$1000,Loc!$A$5)</f>
        <v>0</v>
      </c>
      <c r="AI468" s="7">
        <f>SUMIFS(Nhap!$I$5:$I$1000,Nhap!$E$5:$E$1000,DATE(Thang!$E$4,Thang!$C$4,Loc!$AE$2),Nhap!$F$5:$F$1000,Loc!A468)</f>
        <v>0</v>
      </c>
      <c r="AJ468" s="7">
        <f>SUMIFS(Nhap!$I$5:$I$1000,Nhap!$E$5:$E$1000,DATE(Thang!$E$4,Thang!$C$4,Loc!$AF$2),Nhap!$F$5:$F$1000,Loc!A468)</f>
        <v>0</v>
      </c>
      <c r="AK468" s="7">
        <f>SUMIFS(Nhap!$I$5:$I$1000,Nhap!$E$5:$E$1000,DATE(Thang!$E$4,Thang!$C$4,Loc!$AG$2),Nhap!$F$5:$F$1000,Loc!A468)</f>
        <v>0</v>
      </c>
      <c r="AL468" s="7">
        <f>SUMIFS(Nhap!$I$5:$I$1000,Nhap!$E$5:$E$1000,DATE(Thang!$E$4,Thang!$C$4,Loc!$AH$2),Nhap!$F$5:$F$1000,Loc!A468)</f>
        <v>0</v>
      </c>
      <c r="AM468" s="7">
        <f>SUMIFS(Nhap!$I$5:$I$1000,Nhap!$E$5:$E$1000,DATE(Thang!$E$4,Thang!$C$4,Loc!$AI$2),Nhap!$F$5:$F$1000,Loc!A468)</f>
        <v>0</v>
      </c>
      <c r="AN468" s="7">
        <f>SUMIFS(Nhap!$I$5:$I$1000,Nhap!$E$5:$E$1000,DATE(Thang!$E$4,Thang!$C$4,Loc!$AJ$2),Nhap!$F$5:$F$1000,Loc!A468)</f>
        <v>0</v>
      </c>
      <c r="AO468" s="7">
        <f>SUMIFS(Xuat!$G$5:$G$1000,Xuat!$C$5:$C$1000,DATE(Thang!$E$4,Thang!$C$4,AO$2),Xuat!$D$5:$D$1000,Loc!$A468)</f>
        <v>0</v>
      </c>
      <c r="AP468" s="7">
        <f>SUMIFS(Xuat!$G$5:$G$1000,Xuat!$C$5:$C$1000,DATE(Thang!$E$4,Thang!$C$4,AP$2),Xuat!$D$5:$D$1000,Loc!$A468)</f>
        <v>0</v>
      </c>
      <c r="AQ468" s="7">
        <f>SUMIFS(Xuat!$G$5:$G$1000,Xuat!$C$5:$C$1000,DATE(Thang!$E$4,Thang!$C$4,AQ$2),Xuat!$D$5:$D$1000,Loc!$A468)</f>
        <v>0</v>
      </c>
      <c r="AR468" s="7">
        <f>SUMIFS(Xuat!$G$5:$G$1000,Xuat!$C$5:$C$1000,DATE(Thang!$E$4,Thang!$C$4,AR$2),Xuat!$D$5:$D$1000,Loc!$A468)</f>
        <v>0</v>
      </c>
      <c r="AS468" s="7">
        <f>SUMIFS(Xuat!$G$5:$G$1000,Xuat!$C$5:$C$1000,DATE(Thang!$E$4,Thang!$C$4,AS$2),Xuat!$D$5:$D$1000,Loc!$A468)</f>
        <v>0</v>
      </c>
      <c r="AT468" s="7">
        <f>SUMIFS(Xuat!$G$5:$G$1000,Xuat!$C$5:$C$1000,DATE(Thang!$E$4,Thang!$C$4,AT$2),Xuat!$D$5:$D$1000,Loc!$A468)</f>
        <v>0</v>
      </c>
      <c r="AU468" s="7">
        <f>SUMIFS(Xuat!$G$5:$G$1000,Xuat!$C$5:$C$1000,DATE(Thang!$E$4,Thang!$C$4,AU$2),Xuat!$D$5:$D$1000,Loc!$A468)</f>
        <v>0</v>
      </c>
      <c r="AV468" s="7">
        <f>SUMIFS(Xuat!$G$5:$G$1000,Xuat!$C$5:$C$1000,DATE(Thang!$E$4,Thang!$C$4,AV$2),Xuat!$D$5:$D$1000,Loc!$A468)</f>
        <v>0</v>
      </c>
      <c r="AW468" s="7">
        <f>SUMIFS(Xuat!$G$5:$G$1000,Xuat!$C$5:$C$1000,DATE(Thang!$E$4,Thang!$C$4,AW$2),Xuat!$D$5:$D$1000,Loc!$A468)</f>
        <v>0</v>
      </c>
      <c r="AX468" s="7">
        <f>SUMIFS(Xuat!$G$5:$G$1000,Xuat!$C$5:$C$1000,DATE(Thang!$E$4,Thang!$C$4,AX$2),Xuat!$D$5:$D$1000,Loc!$A468)</f>
        <v>0</v>
      </c>
      <c r="AY468" s="7">
        <f>SUMIFS(Xuat!$G$5:$G$1000,Xuat!$C$5:$C$1000,DATE(Thang!$E$4,Thang!$C$4,AY$2),Xuat!$D$5:$D$1000,Loc!$A468)</f>
        <v>0</v>
      </c>
      <c r="AZ468" s="7">
        <f>SUMIFS(Xuat!$G$5:$G$1000,Xuat!$C$5:$C$1000,DATE(Thang!$E$4,Thang!$C$4,AZ$2),Xuat!$D$5:$D$1000,Loc!$A468)</f>
        <v>0</v>
      </c>
      <c r="BA468" s="7">
        <f>SUMIFS(Xuat!$G$5:$G$1000,Xuat!$C$5:$C$1000,DATE(Thang!$E$4,Thang!$C$4,BA$2),Xuat!$D$5:$D$1000,Loc!$A468)</f>
        <v>0</v>
      </c>
      <c r="BB468" s="7">
        <f>SUMIFS(Xuat!$G$5:$G$1000,Xuat!$C$5:$C$1000,DATE(Thang!$E$4,Thang!$C$4,BB$2),Xuat!$D$5:$D$1000,Loc!$A468)</f>
        <v>0</v>
      </c>
      <c r="BC468" s="7">
        <f>SUMIFS(Xuat!$G$5:$G$1000,Xuat!$C$5:$C$1000,DATE(Thang!$E$4,Thang!$C$4,BC$2),Xuat!$D$5:$D$1000,Loc!$A468)</f>
        <v>0</v>
      </c>
      <c r="BD468" s="7">
        <f>SUMIFS(Xuat!$G$5:$G$1000,Xuat!$C$5:$C$1000,DATE(Thang!$E$4,Thang!$C$4,BD$2),Xuat!$D$5:$D$1000,Loc!$A468)</f>
        <v>0</v>
      </c>
      <c r="BE468" s="7">
        <f>SUMIFS(Xuat!$G$5:$G$1000,Xuat!$C$5:$C$1000,DATE(Thang!$E$4,Thang!$C$4,BE$2),Xuat!$D$5:$D$1000,Loc!$A468)</f>
        <v>0</v>
      </c>
      <c r="BF468" s="7">
        <f>SUMIFS(Xuat!$G$5:$G$1000,Xuat!$C$5:$C$1000,DATE(Thang!$E$4,Thang!$C$4,BF$2),Xuat!$D$5:$D$1000,Loc!$A468)</f>
        <v>0</v>
      </c>
      <c r="BG468" s="7">
        <f>SUMIFS(Xuat!$G$5:$G$1000,Xuat!$C$5:$C$1000,DATE(Thang!$E$4,Thang!$C$4,BG$2),Xuat!$D$5:$D$1000,Loc!$A468)</f>
        <v>0</v>
      </c>
      <c r="BH468" s="7">
        <f>SUMIFS(Xuat!$G$5:$G$1000,Xuat!$C$5:$C$1000,DATE(Thang!$E$4,Thang!$C$4,BH$2),Xuat!$D$5:$D$1000,Loc!$A468)</f>
        <v>0</v>
      </c>
      <c r="BI468" s="7">
        <f>SUMIFS(Xuat!$G$5:$G$1000,Xuat!$C$5:$C$1000,DATE(Thang!$E$4,Thang!$C$4,BI$2),Xuat!$D$5:$D$1000,Loc!$A468)</f>
        <v>0</v>
      </c>
      <c r="BJ468" s="7">
        <f>SUMIFS(Xuat!$G$5:$G$1000,Xuat!$C$5:$C$1000,DATE(Thang!$E$4,Thang!$C$4,BJ$2),Xuat!$D$5:$D$1000,Loc!$A468)</f>
        <v>0</v>
      </c>
      <c r="BK468" s="7">
        <f>SUMIFS(Xuat!$G$5:$G$1000,Xuat!$C$5:$C$1000,DATE(Thang!$E$4,Thang!$C$4,BK$2),Xuat!$D$5:$D$1000,Loc!$A468)</f>
        <v>0</v>
      </c>
      <c r="BL468" s="7">
        <f>SUMIFS(Xuat!$G$5:$G$1000,Xuat!$C$5:$C$1000,DATE(Thang!$E$4,Thang!$C$4,BL$2),Xuat!$D$5:$D$1000,Loc!$A468)</f>
        <v>0</v>
      </c>
      <c r="BM468" s="7">
        <f>SUMIFS(Xuat!$G$5:$G$1000,Xuat!$C$5:$C$1000,DATE(Thang!$E$4,Thang!$C$4,BM$2),Xuat!$D$5:$D$1000,Loc!$A468)</f>
        <v>0</v>
      </c>
      <c r="BN468" s="7">
        <f>SUMIFS(Xuat!$G$5:$G$1000,Xuat!$C$5:$C$1000,DATE(Thang!$E$4,Thang!$C$4,BN$2),Xuat!$D$5:$D$1000,Loc!$A468)</f>
        <v>0</v>
      </c>
      <c r="BO468" s="7">
        <f>SUMIFS(Xuat!$G$5:$G$1000,Xuat!$C$5:$C$1000,DATE(Thang!$E$4,Thang!$C$4,BO$2),Xuat!$D$5:$D$1000,Loc!$A468)</f>
        <v>0</v>
      </c>
      <c r="BP468" s="7">
        <f>SUMIFS(Xuat!$G$5:$G$1000,Xuat!$C$5:$C$1000,DATE(Thang!$E$4,Thang!$C$4,BP$2),Xuat!$D$5:$D$1000,Loc!$A468)</f>
        <v>0</v>
      </c>
      <c r="BQ468" s="7">
        <f>SUMIFS(Xuat!$G$5:$G$1000,Xuat!$C$5:$C$1000,DATE(Thang!$E$4,Thang!$C$4,BQ$2),Xuat!$D$5:$D$1000,Loc!$A468)</f>
        <v>0</v>
      </c>
      <c r="BR468" s="7">
        <f>SUMIFS(Xuat!$G$5:$G$1000,Xuat!$C$5:$C$1000,DATE(Thang!$E$4,Thang!$C$4,BR$2),Xuat!$D$5:$D$1000,Loc!$A468)</f>
        <v>0</v>
      </c>
      <c r="BS468" s="7">
        <f>SUMIFS(Xuat!$G$5:$G$1000,Xuat!$C$5:$C$1000,DATE(Thang!$E$4,Thang!$C$4,BS$2),Xuat!$D$5:$D$1000,Loc!$A468)</f>
        <v>0</v>
      </c>
    </row>
    <row r="469" spans="1:71" x14ac:dyDescent="0.2">
      <c r="A469" s="2">
        <f>DM!C469</f>
        <v>0</v>
      </c>
      <c r="B469" s="3">
        <f>VLOOKUP(A469,Tondau!$B$5:$F$500,3,0)</f>
        <v>0</v>
      </c>
      <c r="C469" s="3">
        <f>VLOOKUP(Tinhgiavon!A469,Tondau!$B$5:$E$500,4,0)</f>
        <v>0</v>
      </c>
      <c r="D469" s="3">
        <f t="shared" si="37"/>
        <v>0</v>
      </c>
      <c r="E469" s="3">
        <f>SUMIF(Nhap!$F$5:$F$1000,Tinhgiavon!A469,Nhap!$K$5:$K$1000)</f>
        <v>0</v>
      </c>
      <c r="F469" s="3">
        <f t="shared" si="38"/>
        <v>0</v>
      </c>
      <c r="G469" s="3">
        <f t="shared" si="39"/>
        <v>0</v>
      </c>
      <c r="H469" s="3">
        <f t="shared" si="40"/>
        <v>0</v>
      </c>
      <c r="I469" s="3">
        <f t="shared" si="41"/>
        <v>0</v>
      </c>
      <c r="J469" s="7">
        <f>SUMIFS(Nhap!$I$5:$I$1000,Nhap!$E$5:$E$1000,DATE(Thang!$E$4,Thang!$C$4,Loc!$F$2),Nhap!$F$5:$F$1000,Loc!A469)</f>
        <v>0</v>
      </c>
      <c r="K469" s="7">
        <f>SUMIFS(Nhap!$I$5:$I$1000,Nhap!$E$5:$E$1000,DATE(Thang!$E$4,Thang!$C$4,Loc!$G$2),Nhap!$F$5:$F$1000,Loc!A469)</f>
        <v>0</v>
      </c>
      <c r="L469" s="7">
        <f>SUMIFS(Nhap!$I$5:$I$1000,Nhap!$E$5:$E$1000,DATE(Thang!$E$4,Thang!$C$4,Loc!$H$2),Nhap!$F$5:$F$1000,Loc!A469)</f>
        <v>0</v>
      </c>
      <c r="M469" s="7">
        <f>SUMIFS(Nhap!$I$5:$I$1000,Nhap!$E$5:$E$1000,DATE(Thang!$E$4,Thang!$C$4,Loc!$I$2),Nhap!$F$5:$F$1000,Loc!A469)</f>
        <v>0</v>
      </c>
      <c r="N469" s="7">
        <f>SUMIFS(Nhap!$I$5:$I$1000,Nhap!$E$5:$E$1000,DATE(Thang!$E$4,Thang!$C$4,Loc!$J$2),Nhap!$F$5:$F$1000,Loc!A469)</f>
        <v>0</v>
      </c>
      <c r="O469" s="7">
        <f>SUMIFS(Nhap!$I$5:$I$1000,Nhap!$E$5:$E$1000,DATE(Thang!$E$4,Thang!$C$4,Loc!$K$2),Nhap!$F$5:$F$1000,Loc!A469)</f>
        <v>0</v>
      </c>
      <c r="P469" s="7">
        <f>SUMIFS(Nhap!$I$5:$I$1000,Nhap!$E$5:$E$1000,DATE(Thang!$E$4,Thang!$C$4,Loc!$L$2),Nhap!$F$5:$F$1000,Loc!A469)</f>
        <v>0</v>
      </c>
      <c r="Q469" s="7">
        <f>SUMIFS(Nhap!$I$5:$I$1000,Nhap!$E$5:$E$1000,DATE(Thang!$E$4,Thang!$C$4,Loc!$M$2),Nhap!$F$5:$F$1000,Loc!A469)</f>
        <v>0</v>
      </c>
      <c r="R469" s="7">
        <f>SUMIFS(Nhap!$I$5:$I$1000,Nhap!$E$5:$E$1000,DATE(Thang!$E$4,Thang!$C$4,Loc!$N$2),Nhap!$F$5:$F$1000,Loc!A469)</f>
        <v>0</v>
      </c>
      <c r="S469" s="7">
        <f>SUMIFS(Nhap!$I$5:$I$1000,Nhap!$E$5:$E$1000,DATE(Thang!$E$4,Thang!$C$4,Loc!$O$2),Nhap!$F$5:$F$1000,Loc!A469)</f>
        <v>0</v>
      </c>
      <c r="T469" s="7">
        <f>SUMIFS(Nhap!$I$5:$I$1000,Nhap!$E$5:$E$1000,DATE(Thang!$E$4,Thang!$C$4,Loc!$P$2),Nhap!$F$5:$F$1000,Loc!A469)</f>
        <v>0</v>
      </c>
      <c r="U469" s="7">
        <f>SUMIFS(Nhap!$I$5:$I$1000,Nhap!$E$5:$E$1000,DATE(Thang!$E$4,Thang!$C$4,Loc!$Q$2),Nhap!$F$5:$F$1000,Loc!A469)</f>
        <v>0</v>
      </c>
      <c r="V469" s="7">
        <f>SUMIFS(Nhap!$I$5:$I$1000,Nhap!$E$5:$E$1000,DATE(Thang!$E$4,Thang!$C$4,Loc!$R$2),Nhap!$F$5:$F$1000,Loc!A469)</f>
        <v>0</v>
      </c>
      <c r="W469" s="7">
        <f>SUMIFS(Nhap!$I$5:$I$1000,Nhap!$E$5:$E$1000,DATE(Thang!$E$4,Thang!$C$4,Loc!$S$2),Nhap!$F$5:$F$1000,Loc!A469)</f>
        <v>0</v>
      </c>
      <c r="X469" s="7">
        <f>SUMIFS(Nhap!$I$5:$I$1000,Nhap!$E$5:$E$1000,DATE(Thang!$E$4,Thang!$C$4,Loc!$T$2),Nhap!$F$5:$F$1000,Loc!A469)</f>
        <v>0</v>
      </c>
      <c r="Y469" s="7">
        <f>SUMIFS(Nhap!$I$5:$I$1000,Nhap!$E$5:$E$1000,DATE(Thang!$E$4,Thang!$C$4,Loc!$U$2),Nhap!$F$5:$F$1000,Loc!A469)</f>
        <v>0</v>
      </c>
      <c r="Z469" s="7">
        <f>SUMIFS(Nhap!$I$5:$I$1000,Nhap!$E$5:$E$1000,DATE(Thang!$E$4,Thang!$C$4,Loc!$V$2),Nhap!$F$5:$F$1000,Loc!A469)</f>
        <v>0</v>
      </c>
      <c r="AA469" s="7">
        <f>SUMIFS(Nhap!$I$5:$I$1000,Nhap!$E$5:$E$1000,DATE(Thang!$E$4,Thang!$C$4,Loc!$W$2),Nhap!$F$5:$F$1000,Loc!A469)</f>
        <v>0</v>
      </c>
      <c r="AB469" s="7">
        <f>SUMIFS(Nhap!$I$5:$I$1000,Nhap!$E$5:$E$1000,DATE(Thang!$E$4,Thang!$C$4,Loc!$X$2),Nhap!$F$5:$F$1000,Loc!A469)</f>
        <v>0</v>
      </c>
      <c r="AC469" s="7">
        <f>SUMIFS(Nhap!$I$5:$I$1000,Nhap!$E$5:$E$1000,DATE(Thang!$E$4,Thang!$C$4,Loc!$Y$2),Nhap!$F$5:$F$1000,Loc!A469)</f>
        <v>0</v>
      </c>
      <c r="AD469" s="7">
        <f>SUMIFS(Nhap!$I$5:$I$1000,Nhap!$E$5:$E$1000,DATE(Thang!$E$4,Thang!$C$4,Loc!$Z$2),Nhap!$F$5:$F$1000,Loc!A469)</f>
        <v>0</v>
      </c>
      <c r="AE469" s="7">
        <f>SUMIFS(Nhap!$I$5:$I$1000,Nhap!$E$5:$E$1000,DATE(Thang!$E$4,Thang!$C$4,Loc!$AA$2),Nhap!$F$5:$F$1000,Loc!A469)</f>
        <v>0</v>
      </c>
      <c r="AF469" s="7">
        <f>SUMIFS(Nhap!$I$5:$I$1000,Nhap!$E$5:$E$1000,DATE(Thang!$E$4,Thang!$C$4,Loc!$AB$2),Nhap!$F$5:$F$1000,Loc!A469)</f>
        <v>0</v>
      </c>
      <c r="AG469" s="7">
        <f>SUMIFS(Nhap!$I$5:$I$1000,Nhap!$E$5:$E$1000,DATE(Thang!$E$4,Thang!$C$4,Loc!$AC$2),Nhap!$F$5:$F$1000,Loc!A469)</f>
        <v>0</v>
      </c>
      <c r="AH469" s="7">
        <f>SUMIFS(Nhap!$I$5:$I$1000,Nhap!$E$5:$E$1000,DATE(Thang!$E$4,Thang!$C$4,Loc!$AD$2),Nhap!$F$5:$F$1000,Loc!$A$5)</f>
        <v>0</v>
      </c>
      <c r="AI469" s="7">
        <f>SUMIFS(Nhap!$I$5:$I$1000,Nhap!$E$5:$E$1000,DATE(Thang!$E$4,Thang!$C$4,Loc!$AE$2),Nhap!$F$5:$F$1000,Loc!A469)</f>
        <v>0</v>
      </c>
      <c r="AJ469" s="7">
        <f>SUMIFS(Nhap!$I$5:$I$1000,Nhap!$E$5:$E$1000,DATE(Thang!$E$4,Thang!$C$4,Loc!$AF$2),Nhap!$F$5:$F$1000,Loc!A469)</f>
        <v>0</v>
      </c>
      <c r="AK469" s="7">
        <f>SUMIFS(Nhap!$I$5:$I$1000,Nhap!$E$5:$E$1000,DATE(Thang!$E$4,Thang!$C$4,Loc!$AG$2),Nhap!$F$5:$F$1000,Loc!A469)</f>
        <v>0</v>
      </c>
      <c r="AL469" s="7">
        <f>SUMIFS(Nhap!$I$5:$I$1000,Nhap!$E$5:$E$1000,DATE(Thang!$E$4,Thang!$C$4,Loc!$AH$2),Nhap!$F$5:$F$1000,Loc!A469)</f>
        <v>0</v>
      </c>
      <c r="AM469" s="7">
        <f>SUMIFS(Nhap!$I$5:$I$1000,Nhap!$E$5:$E$1000,DATE(Thang!$E$4,Thang!$C$4,Loc!$AI$2),Nhap!$F$5:$F$1000,Loc!A469)</f>
        <v>0</v>
      </c>
      <c r="AN469" s="7">
        <f>SUMIFS(Nhap!$I$5:$I$1000,Nhap!$E$5:$E$1000,DATE(Thang!$E$4,Thang!$C$4,Loc!$AJ$2),Nhap!$F$5:$F$1000,Loc!A469)</f>
        <v>0</v>
      </c>
      <c r="AO469" s="7">
        <f>SUMIFS(Xuat!$G$5:$G$1000,Xuat!$C$5:$C$1000,DATE(Thang!$E$4,Thang!$C$4,AO$2),Xuat!$D$5:$D$1000,Loc!$A469)</f>
        <v>0</v>
      </c>
      <c r="AP469" s="7">
        <f>SUMIFS(Xuat!$G$5:$G$1000,Xuat!$C$5:$C$1000,DATE(Thang!$E$4,Thang!$C$4,AP$2),Xuat!$D$5:$D$1000,Loc!$A469)</f>
        <v>0</v>
      </c>
      <c r="AQ469" s="7">
        <f>SUMIFS(Xuat!$G$5:$G$1000,Xuat!$C$5:$C$1000,DATE(Thang!$E$4,Thang!$C$4,AQ$2),Xuat!$D$5:$D$1000,Loc!$A469)</f>
        <v>0</v>
      </c>
      <c r="AR469" s="7">
        <f>SUMIFS(Xuat!$G$5:$G$1000,Xuat!$C$5:$C$1000,DATE(Thang!$E$4,Thang!$C$4,AR$2),Xuat!$D$5:$D$1000,Loc!$A469)</f>
        <v>0</v>
      </c>
      <c r="AS469" s="7">
        <f>SUMIFS(Xuat!$G$5:$G$1000,Xuat!$C$5:$C$1000,DATE(Thang!$E$4,Thang!$C$4,AS$2),Xuat!$D$5:$D$1000,Loc!$A469)</f>
        <v>0</v>
      </c>
      <c r="AT469" s="7">
        <f>SUMIFS(Xuat!$G$5:$G$1000,Xuat!$C$5:$C$1000,DATE(Thang!$E$4,Thang!$C$4,AT$2),Xuat!$D$5:$D$1000,Loc!$A469)</f>
        <v>0</v>
      </c>
      <c r="AU469" s="7">
        <f>SUMIFS(Xuat!$G$5:$G$1000,Xuat!$C$5:$C$1000,DATE(Thang!$E$4,Thang!$C$4,AU$2),Xuat!$D$5:$D$1000,Loc!$A469)</f>
        <v>0</v>
      </c>
      <c r="AV469" s="7">
        <f>SUMIFS(Xuat!$G$5:$G$1000,Xuat!$C$5:$C$1000,DATE(Thang!$E$4,Thang!$C$4,AV$2),Xuat!$D$5:$D$1000,Loc!$A469)</f>
        <v>0</v>
      </c>
      <c r="AW469" s="7">
        <f>SUMIFS(Xuat!$G$5:$G$1000,Xuat!$C$5:$C$1000,DATE(Thang!$E$4,Thang!$C$4,AW$2),Xuat!$D$5:$D$1000,Loc!$A469)</f>
        <v>0</v>
      </c>
      <c r="AX469" s="7">
        <f>SUMIFS(Xuat!$G$5:$G$1000,Xuat!$C$5:$C$1000,DATE(Thang!$E$4,Thang!$C$4,AX$2),Xuat!$D$5:$D$1000,Loc!$A469)</f>
        <v>0</v>
      </c>
      <c r="AY469" s="7">
        <f>SUMIFS(Xuat!$G$5:$G$1000,Xuat!$C$5:$C$1000,DATE(Thang!$E$4,Thang!$C$4,AY$2),Xuat!$D$5:$D$1000,Loc!$A469)</f>
        <v>0</v>
      </c>
      <c r="AZ469" s="7">
        <f>SUMIFS(Xuat!$G$5:$G$1000,Xuat!$C$5:$C$1000,DATE(Thang!$E$4,Thang!$C$4,AZ$2),Xuat!$D$5:$D$1000,Loc!$A469)</f>
        <v>0</v>
      </c>
      <c r="BA469" s="7">
        <f>SUMIFS(Xuat!$G$5:$G$1000,Xuat!$C$5:$C$1000,DATE(Thang!$E$4,Thang!$C$4,BA$2),Xuat!$D$5:$D$1000,Loc!$A469)</f>
        <v>0</v>
      </c>
      <c r="BB469" s="7">
        <f>SUMIFS(Xuat!$G$5:$G$1000,Xuat!$C$5:$C$1000,DATE(Thang!$E$4,Thang!$C$4,BB$2),Xuat!$D$5:$D$1000,Loc!$A469)</f>
        <v>0</v>
      </c>
      <c r="BC469" s="7">
        <f>SUMIFS(Xuat!$G$5:$G$1000,Xuat!$C$5:$C$1000,DATE(Thang!$E$4,Thang!$C$4,BC$2),Xuat!$D$5:$D$1000,Loc!$A469)</f>
        <v>0</v>
      </c>
      <c r="BD469" s="7">
        <f>SUMIFS(Xuat!$G$5:$G$1000,Xuat!$C$5:$C$1000,DATE(Thang!$E$4,Thang!$C$4,BD$2),Xuat!$D$5:$D$1000,Loc!$A469)</f>
        <v>0</v>
      </c>
      <c r="BE469" s="7">
        <f>SUMIFS(Xuat!$G$5:$G$1000,Xuat!$C$5:$C$1000,DATE(Thang!$E$4,Thang!$C$4,BE$2),Xuat!$D$5:$D$1000,Loc!$A469)</f>
        <v>0</v>
      </c>
      <c r="BF469" s="7">
        <f>SUMIFS(Xuat!$G$5:$G$1000,Xuat!$C$5:$C$1000,DATE(Thang!$E$4,Thang!$C$4,BF$2),Xuat!$D$5:$D$1000,Loc!$A469)</f>
        <v>0</v>
      </c>
      <c r="BG469" s="7">
        <f>SUMIFS(Xuat!$G$5:$G$1000,Xuat!$C$5:$C$1000,DATE(Thang!$E$4,Thang!$C$4,BG$2),Xuat!$D$5:$D$1000,Loc!$A469)</f>
        <v>0</v>
      </c>
      <c r="BH469" s="7">
        <f>SUMIFS(Xuat!$G$5:$G$1000,Xuat!$C$5:$C$1000,DATE(Thang!$E$4,Thang!$C$4,BH$2),Xuat!$D$5:$D$1000,Loc!$A469)</f>
        <v>0</v>
      </c>
      <c r="BI469" s="7">
        <f>SUMIFS(Xuat!$G$5:$G$1000,Xuat!$C$5:$C$1000,DATE(Thang!$E$4,Thang!$C$4,BI$2),Xuat!$D$5:$D$1000,Loc!$A469)</f>
        <v>0</v>
      </c>
      <c r="BJ469" s="7">
        <f>SUMIFS(Xuat!$G$5:$G$1000,Xuat!$C$5:$C$1000,DATE(Thang!$E$4,Thang!$C$4,BJ$2),Xuat!$D$5:$D$1000,Loc!$A469)</f>
        <v>0</v>
      </c>
      <c r="BK469" s="7">
        <f>SUMIFS(Xuat!$G$5:$G$1000,Xuat!$C$5:$C$1000,DATE(Thang!$E$4,Thang!$C$4,BK$2),Xuat!$D$5:$D$1000,Loc!$A469)</f>
        <v>0</v>
      </c>
      <c r="BL469" s="7">
        <f>SUMIFS(Xuat!$G$5:$G$1000,Xuat!$C$5:$C$1000,DATE(Thang!$E$4,Thang!$C$4,BL$2),Xuat!$D$5:$D$1000,Loc!$A469)</f>
        <v>0</v>
      </c>
      <c r="BM469" s="7">
        <f>SUMIFS(Xuat!$G$5:$G$1000,Xuat!$C$5:$C$1000,DATE(Thang!$E$4,Thang!$C$4,BM$2),Xuat!$D$5:$D$1000,Loc!$A469)</f>
        <v>0</v>
      </c>
      <c r="BN469" s="7">
        <f>SUMIFS(Xuat!$G$5:$G$1000,Xuat!$C$5:$C$1000,DATE(Thang!$E$4,Thang!$C$4,BN$2),Xuat!$D$5:$D$1000,Loc!$A469)</f>
        <v>0</v>
      </c>
      <c r="BO469" s="7">
        <f>SUMIFS(Xuat!$G$5:$G$1000,Xuat!$C$5:$C$1000,DATE(Thang!$E$4,Thang!$C$4,BO$2),Xuat!$D$5:$D$1000,Loc!$A469)</f>
        <v>0</v>
      </c>
      <c r="BP469" s="7">
        <f>SUMIFS(Xuat!$G$5:$G$1000,Xuat!$C$5:$C$1000,DATE(Thang!$E$4,Thang!$C$4,BP$2),Xuat!$D$5:$D$1000,Loc!$A469)</f>
        <v>0</v>
      </c>
      <c r="BQ469" s="7">
        <f>SUMIFS(Xuat!$G$5:$G$1000,Xuat!$C$5:$C$1000,DATE(Thang!$E$4,Thang!$C$4,BQ$2),Xuat!$D$5:$D$1000,Loc!$A469)</f>
        <v>0</v>
      </c>
      <c r="BR469" s="7">
        <f>SUMIFS(Xuat!$G$5:$G$1000,Xuat!$C$5:$C$1000,DATE(Thang!$E$4,Thang!$C$4,BR$2),Xuat!$D$5:$D$1000,Loc!$A469)</f>
        <v>0</v>
      </c>
      <c r="BS469" s="7">
        <f>SUMIFS(Xuat!$G$5:$G$1000,Xuat!$C$5:$C$1000,DATE(Thang!$E$4,Thang!$C$4,BS$2),Xuat!$D$5:$D$1000,Loc!$A469)</f>
        <v>0</v>
      </c>
    </row>
    <row r="470" spans="1:71" x14ac:dyDescent="0.2">
      <c r="A470" s="2">
        <f>DM!C470</f>
        <v>0</v>
      </c>
      <c r="B470" s="3">
        <f>VLOOKUP(A470,Tondau!$B$5:$F$500,3,0)</f>
        <v>0</v>
      </c>
      <c r="C470" s="3">
        <f>VLOOKUP(Tinhgiavon!A470,Tondau!$B$5:$E$500,4,0)</f>
        <v>0</v>
      </c>
      <c r="D470" s="3">
        <f t="shared" si="37"/>
        <v>0</v>
      </c>
      <c r="E470" s="3">
        <f>SUMIF(Nhap!$F$5:$F$1000,Tinhgiavon!A470,Nhap!$K$5:$K$1000)</f>
        <v>0</v>
      </c>
      <c r="F470" s="3">
        <f t="shared" si="38"/>
        <v>0</v>
      </c>
      <c r="G470" s="3">
        <f t="shared" si="39"/>
        <v>0</v>
      </c>
      <c r="H470" s="3">
        <f t="shared" si="40"/>
        <v>0</v>
      </c>
      <c r="I470" s="3">
        <f t="shared" si="41"/>
        <v>0</v>
      </c>
      <c r="J470" s="7">
        <f>SUMIFS(Nhap!$I$5:$I$1000,Nhap!$E$5:$E$1000,DATE(Thang!$E$4,Thang!$C$4,Loc!$F$2),Nhap!$F$5:$F$1000,Loc!A470)</f>
        <v>0</v>
      </c>
      <c r="K470" s="7">
        <f>SUMIFS(Nhap!$I$5:$I$1000,Nhap!$E$5:$E$1000,DATE(Thang!$E$4,Thang!$C$4,Loc!$G$2),Nhap!$F$5:$F$1000,Loc!A470)</f>
        <v>0</v>
      </c>
      <c r="L470" s="7">
        <f>SUMIFS(Nhap!$I$5:$I$1000,Nhap!$E$5:$E$1000,DATE(Thang!$E$4,Thang!$C$4,Loc!$H$2),Nhap!$F$5:$F$1000,Loc!A470)</f>
        <v>0</v>
      </c>
      <c r="M470" s="7">
        <f>SUMIFS(Nhap!$I$5:$I$1000,Nhap!$E$5:$E$1000,DATE(Thang!$E$4,Thang!$C$4,Loc!$I$2),Nhap!$F$5:$F$1000,Loc!A470)</f>
        <v>0</v>
      </c>
      <c r="N470" s="7">
        <f>SUMIFS(Nhap!$I$5:$I$1000,Nhap!$E$5:$E$1000,DATE(Thang!$E$4,Thang!$C$4,Loc!$J$2),Nhap!$F$5:$F$1000,Loc!A470)</f>
        <v>0</v>
      </c>
      <c r="O470" s="7">
        <f>SUMIFS(Nhap!$I$5:$I$1000,Nhap!$E$5:$E$1000,DATE(Thang!$E$4,Thang!$C$4,Loc!$K$2),Nhap!$F$5:$F$1000,Loc!A470)</f>
        <v>0</v>
      </c>
      <c r="P470" s="7">
        <f>SUMIFS(Nhap!$I$5:$I$1000,Nhap!$E$5:$E$1000,DATE(Thang!$E$4,Thang!$C$4,Loc!$L$2),Nhap!$F$5:$F$1000,Loc!A470)</f>
        <v>0</v>
      </c>
      <c r="Q470" s="7">
        <f>SUMIFS(Nhap!$I$5:$I$1000,Nhap!$E$5:$E$1000,DATE(Thang!$E$4,Thang!$C$4,Loc!$M$2),Nhap!$F$5:$F$1000,Loc!A470)</f>
        <v>0</v>
      </c>
      <c r="R470" s="7">
        <f>SUMIFS(Nhap!$I$5:$I$1000,Nhap!$E$5:$E$1000,DATE(Thang!$E$4,Thang!$C$4,Loc!$N$2),Nhap!$F$5:$F$1000,Loc!A470)</f>
        <v>0</v>
      </c>
      <c r="S470" s="7">
        <f>SUMIFS(Nhap!$I$5:$I$1000,Nhap!$E$5:$E$1000,DATE(Thang!$E$4,Thang!$C$4,Loc!$O$2),Nhap!$F$5:$F$1000,Loc!A470)</f>
        <v>0</v>
      </c>
      <c r="T470" s="7">
        <f>SUMIFS(Nhap!$I$5:$I$1000,Nhap!$E$5:$E$1000,DATE(Thang!$E$4,Thang!$C$4,Loc!$P$2),Nhap!$F$5:$F$1000,Loc!A470)</f>
        <v>0</v>
      </c>
      <c r="U470" s="7">
        <f>SUMIFS(Nhap!$I$5:$I$1000,Nhap!$E$5:$E$1000,DATE(Thang!$E$4,Thang!$C$4,Loc!$Q$2),Nhap!$F$5:$F$1000,Loc!A470)</f>
        <v>0</v>
      </c>
      <c r="V470" s="7">
        <f>SUMIFS(Nhap!$I$5:$I$1000,Nhap!$E$5:$E$1000,DATE(Thang!$E$4,Thang!$C$4,Loc!$R$2),Nhap!$F$5:$F$1000,Loc!A470)</f>
        <v>0</v>
      </c>
      <c r="W470" s="7">
        <f>SUMIFS(Nhap!$I$5:$I$1000,Nhap!$E$5:$E$1000,DATE(Thang!$E$4,Thang!$C$4,Loc!$S$2),Nhap!$F$5:$F$1000,Loc!A470)</f>
        <v>0</v>
      </c>
      <c r="X470" s="7">
        <f>SUMIFS(Nhap!$I$5:$I$1000,Nhap!$E$5:$E$1000,DATE(Thang!$E$4,Thang!$C$4,Loc!$T$2),Nhap!$F$5:$F$1000,Loc!A470)</f>
        <v>0</v>
      </c>
      <c r="Y470" s="7">
        <f>SUMIFS(Nhap!$I$5:$I$1000,Nhap!$E$5:$E$1000,DATE(Thang!$E$4,Thang!$C$4,Loc!$U$2),Nhap!$F$5:$F$1000,Loc!A470)</f>
        <v>0</v>
      </c>
      <c r="Z470" s="7">
        <f>SUMIFS(Nhap!$I$5:$I$1000,Nhap!$E$5:$E$1000,DATE(Thang!$E$4,Thang!$C$4,Loc!$V$2),Nhap!$F$5:$F$1000,Loc!A470)</f>
        <v>0</v>
      </c>
      <c r="AA470" s="7">
        <f>SUMIFS(Nhap!$I$5:$I$1000,Nhap!$E$5:$E$1000,DATE(Thang!$E$4,Thang!$C$4,Loc!$W$2),Nhap!$F$5:$F$1000,Loc!A470)</f>
        <v>0</v>
      </c>
      <c r="AB470" s="7">
        <f>SUMIFS(Nhap!$I$5:$I$1000,Nhap!$E$5:$E$1000,DATE(Thang!$E$4,Thang!$C$4,Loc!$X$2),Nhap!$F$5:$F$1000,Loc!A470)</f>
        <v>0</v>
      </c>
      <c r="AC470" s="7">
        <f>SUMIFS(Nhap!$I$5:$I$1000,Nhap!$E$5:$E$1000,DATE(Thang!$E$4,Thang!$C$4,Loc!$Y$2),Nhap!$F$5:$F$1000,Loc!A470)</f>
        <v>0</v>
      </c>
      <c r="AD470" s="7">
        <f>SUMIFS(Nhap!$I$5:$I$1000,Nhap!$E$5:$E$1000,DATE(Thang!$E$4,Thang!$C$4,Loc!$Z$2),Nhap!$F$5:$F$1000,Loc!A470)</f>
        <v>0</v>
      </c>
      <c r="AE470" s="7">
        <f>SUMIFS(Nhap!$I$5:$I$1000,Nhap!$E$5:$E$1000,DATE(Thang!$E$4,Thang!$C$4,Loc!$AA$2),Nhap!$F$5:$F$1000,Loc!A470)</f>
        <v>0</v>
      </c>
      <c r="AF470" s="7">
        <f>SUMIFS(Nhap!$I$5:$I$1000,Nhap!$E$5:$E$1000,DATE(Thang!$E$4,Thang!$C$4,Loc!$AB$2),Nhap!$F$5:$F$1000,Loc!A470)</f>
        <v>0</v>
      </c>
      <c r="AG470" s="7">
        <f>SUMIFS(Nhap!$I$5:$I$1000,Nhap!$E$5:$E$1000,DATE(Thang!$E$4,Thang!$C$4,Loc!$AC$2),Nhap!$F$5:$F$1000,Loc!A470)</f>
        <v>0</v>
      </c>
      <c r="AH470" s="7">
        <f>SUMIFS(Nhap!$I$5:$I$1000,Nhap!$E$5:$E$1000,DATE(Thang!$E$4,Thang!$C$4,Loc!$AD$2),Nhap!$F$5:$F$1000,Loc!$A$5)</f>
        <v>0</v>
      </c>
      <c r="AI470" s="7">
        <f>SUMIFS(Nhap!$I$5:$I$1000,Nhap!$E$5:$E$1000,DATE(Thang!$E$4,Thang!$C$4,Loc!$AE$2),Nhap!$F$5:$F$1000,Loc!A470)</f>
        <v>0</v>
      </c>
      <c r="AJ470" s="7">
        <f>SUMIFS(Nhap!$I$5:$I$1000,Nhap!$E$5:$E$1000,DATE(Thang!$E$4,Thang!$C$4,Loc!$AF$2),Nhap!$F$5:$F$1000,Loc!A470)</f>
        <v>0</v>
      </c>
      <c r="AK470" s="7">
        <f>SUMIFS(Nhap!$I$5:$I$1000,Nhap!$E$5:$E$1000,DATE(Thang!$E$4,Thang!$C$4,Loc!$AG$2),Nhap!$F$5:$F$1000,Loc!A470)</f>
        <v>0</v>
      </c>
      <c r="AL470" s="7">
        <f>SUMIFS(Nhap!$I$5:$I$1000,Nhap!$E$5:$E$1000,DATE(Thang!$E$4,Thang!$C$4,Loc!$AH$2),Nhap!$F$5:$F$1000,Loc!A470)</f>
        <v>0</v>
      </c>
      <c r="AM470" s="7">
        <f>SUMIFS(Nhap!$I$5:$I$1000,Nhap!$E$5:$E$1000,DATE(Thang!$E$4,Thang!$C$4,Loc!$AI$2),Nhap!$F$5:$F$1000,Loc!A470)</f>
        <v>0</v>
      </c>
      <c r="AN470" s="7">
        <f>SUMIFS(Nhap!$I$5:$I$1000,Nhap!$E$5:$E$1000,DATE(Thang!$E$4,Thang!$C$4,Loc!$AJ$2),Nhap!$F$5:$F$1000,Loc!A470)</f>
        <v>0</v>
      </c>
      <c r="AO470" s="7">
        <f>SUMIFS(Xuat!$G$5:$G$1000,Xuat!$C$5:$C$1000,DATE(Thang!$E$4,Thang!$C$4,AO$2),Xuat!$D$5:$D$1000,Loc!$A470)</f>
        <v>0</v>
      </c>
      <c r="AP470" s="7">
        <f>SUMIFS(Xuat!$G$5:$G$1000,Xuat!$C$5:$C$1000,DATE(Thang!$E$4,Thang!$C$4,AP$2),Xuat!$D$5:$D$1000,Loc!$A470)</f>
        <v>0</v>
      </c>
      <c r="AQ470" s="7">
        <f>SUMIFS(Xuat!$G$5:$G$1000,Xuat!$C$5:$C$1000,DATE(Thang!$E$4,Thang!$C$4,AQ$2),Xuat!$D$5:$D$1000,Loc!$A470)</f>
        <v>0</v>
      </c>
      <c r="AR470" s="7">
        <f>SUMIFS(Xuat!$G$5:$G$1000,Xuat!$C$5:$C$1000,DATE(Thang!$E$4,Thang!$C$4,AR$2),Xuat!$D$5:$D$1000,Loc!$A470)</f>
        <v>0</v>
      </c>
      <c r="AS470" s="7">
        <f>SUMIFS(Xuat!$G$5:$G$1000,Xuat!$C$5:$C$1000,DATE(Thang!$E$4,Thang!$C$4,AS$2),Xuat!$D$5:$D$1000,Loc!$A470)</f>
        <v>0</v>
      </c>
      <c r="AT470" s="7">
        <f>SUMIFS(Xuat!$G$5:$G$1000,Xuat!$C$5:$C$1000,DATE(Thang!$E$4,Thang!$C$4,AT$2),Xuat!$D$5:$D$1000,Loc!$A470)</f>
        <v>0</v>
      </c>
      <c r="AU470" s="7">
        <f>SUMIFS(Xuat!$G$5:$G$1000,Xuat!$C$5:$C$1000,DATE(Thang!$E$4,Thang!$C$4,AU$2),Xuat!$D$5:$D$1000,Loc!$A470)</f>
        <v>0</v>
      </c>
      <c r="AV470" s="7">
        <f>SUMIFS(Xuat!$G$5:$G$1000,Xuat!$C$5:$C$1000,DATE(Thang!$E$4,Thang!$C$4,AV$2),Xuat!$D$5:$D$1000,Loc!$A470)</f>
        <v>0</v>
      </c>
      <c r="AW470" s="7">
        <f>SUMIFS(Xuat!$G$5:$G$1000,Xuat!$C$5:$C$1000,DATE(Thang!$E$4,Thang!$C$4,AW$2),Xuat!$D$5:$D$1000,Loc!$A470)</f>
        <v>0</v>
      </c>
      <c r="AX470" s="7">
        <f>SUMIFS(Xuat!$G$5:$G$1000,Xuat!$C$5:$C$1000,DATE(Thang!$E$4,Thang!$C$4,AX$2),Xuat!$D$5:$D$1000,Loc!$A470)</f>
        <v>0</v>
      </c>
      <c r="AY470" s="7">
        <f>SUMIFS(Xuat!$G$5:$G$1000,Xuat!$C$5:$C$1000,DATE(Thang!$E$4,Thang!$C$4,AY$2),Xuat!$D$5:$D$1000,Loc!$A470)</f>
        <v>0</v>
      </c>
      <c r="AZ470" s="7">
        <f>SUMIFS(Xuat!$G$5:$G$1000,Xuat!$C$5:$C$1000,DATE(Thang!$E$4,Thang!$C$4,AZ$2),Xuat!$D$5:$D$1000,Loc!$A470)</f>
        <v>0</v>
      </c>
      <c r="BA470" s="7">
        <f>SUMIFS(Xuat!$G$5:$G$1000,Xuat!$C$5:$C$1000,DATE(Thang!$E$4,Thang!$C$4,BA$2),Xuat!$D$5:$D$1000,Loc!$A470)</f>
        <v>0</v>
      </c>
      <c r="BB470" s="7">
        <f>SUMIFS(Xuat!$G$5:$G$1000,Xuat!$C$5:$C$1000,DATE(Thang!$E$4,Thang!$C$4,BB$2),Xuat!$D$5:$D$1000,Loc!$A470)</f>
        <v>0</v>
      </c>
      <c r="BC470" s="7">
        <f>SUMIFS(Xuat!$G$5:$G$1000,Xuat!$C$5:$C$1000,DATE(Thang!$E$4,Thang!$C$4,BC$2),Xuat!$D$5:$D$1000,Loc!$A470)</f>
        <v>0</v>
      </c>
      <c r="BD470" s="7">
        <f>SUMIFS(Xuat!$G$5:$G$1000,Xuat!$C$5:$C$1000,DATE(Thang!$E$4,Thang!$C$4,BD$2),Xuat!$D$5:$D$1000,Loc!$A470)</f>
        <v>0</v>
      </c>
      <c r="BE470" s="7">
        <f>SUMIFS(Xuat!$G$5:$G$1000,Xuat!$C$5:$C$1000,DATE(Thang!$E$4,Thang!$C$4,BE$2),Xuat!$D$5:$D$1000,Loc!$A470)</f>
        <v>0</v>
      </c>
      <c r="BF470" s="7">
        <f>SUMIFS(Xuat!$G$5:$G$1000,Xuat!$C$5:$C$1000,DATE(Thang!$E$4,Thang!$C$4,BF$2),Xuat!$D$5:$D$1000,Loc!$A470)</f>
        <v>0</v>
      </c>
      <c r="BG470" s="7">
        <f>SUMIFS(Xuat!$G$5:$G$1000,Xuat!$C$5:$C$1000,DATE(Thang!$E$4,Thang!$C$4,BG$2),Xuat!$D$5:$D$1000,Loc!$A470)</f>
        <v>0</v>
      </c>
      <c r="BH470" s="7">
        <f>SUMIFS(Xuat!$G$5:$G$1000,Xuat!$C$5:$C$1000,DATE(Thang!$E$4,Thang!$C$4,BH$2),Xuat!$D$5:$D$1000,Loc!$A470)</f>
        <v>0</v>
      </c>
      <c r="BI470" s="7">
        <f>SUMIFS(Xuat!$G$5:$G$1000,Xuat!$C$5:$C$1000,DATE(Thang!$E$4,Thang!$C$4,BI$2),Xuat!$D$5:$D$1000,Loc!$A470)</f>
        <v>0</v>
      </c>
      <c r="BJ470" s="7">
        <f>SUMIFS(Xuat!$G$5:$G$1000,Xuat!$C$5:$C$1000,DATE(Thang!$E$4,Thang!$C$4,BJ$2),Xuat!$D$5:$D$1000,Loc!$A470)</f>
        <v>0</v>
      </c>
      <c r="BK470" s="7">
        <f>SUMIFS(Xuat!$G$5:$G$1000,Xuat!$C$5:$C$1000,DATE(Thang!$E$4,Thang!$C$4,BK$2),Xuat!$D$5:$D$1000,Loc!$A470)</f>
        <v>0</v>
      </c>
      <c r="BL470" s="7">
        <f>SUMIFS(Xuat!$G$5:$G$1000,Xuat!$C$5:$C$1000,DATE(Thang!$E$4,Thang!$C$4,BL$2),Xuat!$D$5:$D$1000,Loc!$A470)</f>
        <v>0</v>
      </c>
      <c r="BM470" s="7">
        <f>SUMIFS(Xuat!$G$5:$G$1000,Xuat!$C$5:$C$1000,DATE(Thang!$E$4,Thang!$C$4,BM$2),Xuat!$D$5:$D$1000,Loc!$A470)</f>
        <v>0</v>
      </c>
      <c r="BN470" s="7">
        <f>SUMIFS(Xuat!$G$5:$G$1000,Xuat!$C$5:$C$1000,DATE(Thang!$E$4,Thang!$C$4,BN$2),Xuat!$D$5:$D$1000,Loc!$A470)</f>
        <v>0</v>
      </c>
      <c r="BO470" s="7">
        <f>SUMIFS(Xuat!$G$5:$G$1000,Xuat!$C$5:$C$1000,DATE(Thang!$E$4,Thang!$C$4,BO$2),Xuat!$D$5:$D$1000,Loc!$A470)</f>
        <v>0</v>
      </c>
      <c r="BP470" s="7">
        <f>SUMIFS(Xuat!$G$5:$G$1000,Xuat!$C$5:$C$1000,DATE(Thang!$E$4,Thang!$C$4,BP$2),Xuat!$D$5:$D$1000,Loc!$A470)</f>
        <v>0</v>
      </c>
      <c r="BQ470" s="7">
        <f>SUMIFS(Xuat!$G$5:$G$1000,Xuat!$C$5:$C$1000,DATE(Thang!$E$4,Thang!$C$4,BQ$2),Xuat!$D$5:$D$1000,Loc!$A470)</f>
        <v>0</v>
      </c>
      <c r="BR470" s="7">
        <f>SUMIFS(Xuat!$G$5:$G$1000,Xuat!$C$5:$C$1000,DATE(Thang!$E$4,Thang!$C$4,BR$2),Xuat!$D$5:$D$1000,Loc!$A470)</f>
        <v>0</v>
      </c>
      <c r="BS470" s="7">
        <f>SUMIFS(Xuat!$G$5:$G$1000,Xuat!$C$5:$C$1000,DATE(Thang!$E$4,Thang!$C$4,BS$2),Xuat!$D$5:$D$1000,Loc!$A470)</f>
        <v>0</v>
      </c>
    </row>
    <row r="471" spans="1:71" x14ac:dyDescent="0.2">
      <c r="A471" s="2">
        <f>DM!C471</f>
        <v>0</v>
      </c>
      <c r="B471" s="3">
        <f>VLOOKUP(A471,Tondau!$B$5:$F$500,3,0)</f>
        <v>0</v>
      </c>
      <c r="C471" s="3">
        <f>VLOOKUP(Tinhgiavon!A471,Tondau!$B$5:$E$500,4,0)</f>
        <v>0</v>
      </c>
      <c r="D471" s="3">
        <f t="shared" si="37"/>
        <v>0</v>
      </c>
      <c r="E471" s="3">
        <f>SUMIF(Nhap!$F$5:$F$1000,Tinhgiavon!A471,Nhap!$K$5:$K$1000)</f>
        <v>0</v>
      </c>
      <c r="F471" s="3">
        <f t="shared" si="38"/>
        <v>0</v>
      </c>
      <c r="G471" s="3">
        <f t="shared" si="39"/>
        <v>0</v>
      </c>
      <c r="H471" s="3">
        <f t="shared" si="40"/>
        <v>0</v>
      </c>
      <c r="I471" s="3">
        <f t="shared" si="41"/>
        <v>0</v>
      </c>
      <c r="J471" s="7">
        <f>SUMIFS(Nhap!$I$5:$I$1000,Nhap!$E$5:$E$1000,DATE(Thang!$E$4,Thang!$C$4,Loc!$F$2),Nhap!$F$5:$F$1000,Loc!A471)</f>
        <v>0</v>
      </c>
      <c r="K471" s="7">
        <f>SUMIFS(Nhap!$I$5:$I$1000,Nhap!$E$5:$E$1000,DATE(Thang!$E$4,Thang!$C$4,Loc!$G$2),Nhap!$F$5:$F$1000,Loc!A471)</f>
        <v>0</v>
      </c>
      <c r="L471" s="7">
        <f>SUMIFS(Nhap!$I$5:$I$1000,Nhap!$E$5:$E$1000,DATE(Thang!$E$4,Thang!$C$4,Loc!$H$2),Nhap!$F$5:$F$1000,Loc!A471)</f>
        <v>0</v>
      </c>
      <c r="M471" s="7">
        <f>SUMIFS(Nhap!$I$5:$I$1000,Nhap!$E$5:$E$1000,DATE(Thang!$E$4,Thang!$C$4,Loc!$I$2),Nhap!$F$5:$F$1000,Loc!A471)</f>
        <v>0</v>
      </c>
      <c r="N471" s="7">
        <f>SUMIFS(Nhap!$I$5:$I$1000,Nhap!$E$5:$E$1000,DATE(Thang!$E$4,Thang!$C$4,Loc!$J$2),Nhap!$F$5:$F$1000,Loc!A471)</f>
        <v>0</v>
      </c>
      <c r="O471" s="7">
        <f>SUMIFS(Nhap!$I$5:$I$1000,Nhap!$E$5:$E$1000,DATE(Thang!$E$4,Thang!$C$4,Loc!$K$2),Nhap!$F$5:$F$1000,Loc!A471)</f>
        <v>0</v>
      </c>
      <c r="P471" s="7">
        <f>SUMIFS(Nhap!$I$5:$I$1000,Nhap!$E$5:$E$1000,DATE(Thang!$E$4,Thang!$C$4,Loc!$L$2),Nhap!$F$5:$F$1000,Loc!A471)</f>
        <v>0</v>
      </c>
      <c r="Q471" s="7">
        <f>SUMIFS(Nhap!$I$5:$I$1000,Nhap!$E$5:$E$1000,DATE(Thang!$E$4,Thang!$C$4,Loc!$M$2),Nhap!$F$5:$F$1000,Loc!A471)</f>
        <v>0</v>
      </c>
      <c r="R471" s="7">
        <f>SUMIFS(Nhap!$I$5:$I$1000,Nhap!$E$5:$E$1000,DATE(Thang!$E$4,Thang!$C$4,Loc!$N$2),Nhap!$F$5:$F$1000,Loc!A471)</f>
        <v>0</v>
      </c>
      <c r="S471" s="7">
        <f>SUMIFS(Nhap!$I$5:$I$1000,Nhap!$E$5:$E$1000,DATE(Thang!$E$4,Thang!$C$4,Loc!$O$2),Nhap!$F$5:$F$1000,Loc!A471)</f>
        <v>0</v>
      </c>
      <c r="T471" s="7">
        <f>SUMIFS(Nhap!$I$5:$I$1000,Nhap!$E$5:$E$1000,DATE(Thang!$E$4,Thang!$C$4,Loc!$P$2),Nhap!$F$5:$F$1000,Loc!A471)</f>
        <v>0</v>
      </c>
      <c r="U471" s="7">
        <f>SUMIFS(Nhap!$I$5:$I$1000,Nhap!$E$5:$E$1000,DATE(Thang!$E$4,Thang!$C$4,Loc!$Q$2),Nhap!$F$5:$F$1000,Loc!A471)</f>
        <v>0</v>
      </c>
      <c r="V471" s="7">
        <f>SUMIFS(Nhap!$I$5:$I$1000,Nhap!$E$5:$E$1000,DATE(Thang!$E$4,Thang!$C$4,Loc!$R$2),Nhap!$F$5:$F$1000,Loc!A471)</f>
        <v>0</v>
      </c>
      <c r="W471" s="7">
        <f>SUMIFS(Nhap!$I$5:$I$1000,Nhap!$E$5:$E$1000,DATE(Thang!$E$4,Thang!$C$4,Loc!$S$2),Nhap!$F$5:$F$1000,Loc!A471)</f>
        <v>0</v>
      </c>
      <c r="X471" s="7">
        <f>SUMIFS(Nhap!$I$5:$I$1000,Nhap!$E$5:$E$1000,DATE(Thang!$E$4,Thang!$C$4,Loc!$T$2),Nhap!$F$5:$F$1000,Loc!A471)</f>
        <v>0</v>
      </c>
      <c r="Y471" s="7">
        <f>SUMIFS(Nhap!$I$5:$I$1000,Nhap!$E$5:$E$1000,DATE(Thang!$E$4,Thang!$C$4,Loc!$U$2),Nhap!$F$5:$F$1000,Loc!A471)</f>
        <v>0</v>
      </c>
      <c r="Z471" s="7">
        <f>SUMIFS(Nhap!$I$5:$I$1000,Nhap!$E$5:$E$1000,DATE(Thang!$E$4,Thang!$C$4,Loc!$V$2),Nhap!$F$5:$F$1000,Loc!A471)</f>
        <v>0</v>
      </c>
      <c r="AA471" s="7">
        <f>SUMIFS(Nhap!$I$5:$I$1000,Nhap!$E$5:$E$1000,DATE(Thang!$E$4,Thang!$C$4,Loc!$W$2),Nhap!$F$5:$F$1000,Loc!A471)</f>
        <v>0</v>
      </c>
      <c r="AB471" s="7">
        <f>SUMIFS(Nhap!$I$5:$I$1000,Nhap!$E$5:$E$1000,DATE(Thang!$E$4,Thang!$C$4,Loc!$X$2),Nhap!$F$5:$F$1000,Loc!A471)</f>
        <v>0</v>
      </c>
      <c r="AC471" s="7">
        <f>SUMIFS(Nhap!$I$5:$I$1000,Nhap!$E$5:$E$1000,DATE(Thang!$E$4,Thang!$C$4,Loc!$Y$2),Nhap!$F$5:$F$1000,Loc!A471)</f>
        <v>0</v>
      </c>
      <c r="AD471" s="7">
        <f>SUMIFS(Nhap!$I$5:$I$1000,Nhap!$E$5:$E$1000,DATE(Thang!$E$4,Thang!$C$4,Loc!$Z$2),Nhap!$F$5:$F$1000,Loc!A471)</f>
        <v>0</v>
      </c>
      <c r="AE471" s="7">
        <f>SUMIFS(Nhap!$I$5:$I$1000,Nhap!$E$5:$E$1000,DATE(Thang!$E$4,Thang!$C$4,Loc!$AA$2),Nhap!$F$5:$F$1000,Loc!A471)</f>
        <v>0</v>
      </c>
      <c r="AF471" s="7">
        <f>SUMIFS(Nhap!$I$5:$I$1000,Nhap!$E$5:$E$1000,DATE(Thang!$E$4,Thang!$C$4,Loc!$AB$2),Nhap!$F$5:$F$1000,Loc!A471)</f>
        <v>0</v>
      </c>
      <c r="AG471" s="7">
        <f>SUMIFS(Nhap!$I$5:$I$1000,Nhap!$E$5:$E$1000,DATE(Thang!$E$4,Thang!$C$4,Loc!$AC$2),Nhap!$F$5:$F$1000,Loc!A471)</f>
        <v>0</v>
      </c>
      <c r="AH471" s="7">
        <f>SUMIFS(Nhap!$I$5:$I$1000,Nhap!$E$5:$E$1000,DATE(Thang!$E$4,Thang!$C$4,Loc!$AD$2),Nhap!$F$5:$F$1000,Loc!$A$5)</f>
        <v>0</v>
      </c>
      <c r="AI471" s="7">
        <f>SUMIFS(Nhap!$I$5:$I$1000,Nhap!$E$5:$E$1000,DATE(Thang!$E$4,Thang!$C$4,Loc!$AE$2),Nhap!$F$5:$F$1000,Loc!A471)</f>
        <v>0</v>
      </c>
      <c r="AJ471" s="7">
        <f>SUMIFS(Nhap!$I$5:$I$1000,Nhap!$E$5:$E$1000,DATE(Thang!$E$4,Thang!$C$4,Loc!$AF$2),Nhap!$F$5:$F$1000,Loc!A471)</f>
        <v>0</v>
      </c>
      <c r="AK471" s="7">
        <f>SUMIFS(Nhap!$I$5:$I$1000,Nhap!$E$5:$E$1000,DATE(Thang!$E$4,Thang!$C$4,Loc!$AG$2),Nhap!$F$5:$F$1000,Loc!A471)</f>
        <v>0</v>
      </c>
      <c r="AL471" s="7">
        <f>SUMIFS(Nhap!$I$5:$I$1000,Nhap!$E$5:$E$1000,DATE(Thang!$E$4,Thang!$C$4,Loc!$AH$2),Nhap!$F$5:$F$1000,Loc!A471)</f>
        <v>0</v>
      </c>
      <c r="AM471" s="7">
        <f>SUMIFS(Nhap!$I$5:$I$1000,Nhap!$E$5:$E$1000,DATE(Thang!$E$4,Thang!$C$4,Loc!$AI$2),Nhap!$F$5:$F$1000,Loc!A471)</f>
        <v>0</v>
      </c>
      <c r="AN471" s="7">
        <f>SUMIFS(Nhap!$I$5:$I$1000,Nhap!$E$5:$E$1000,DATE(Thang!$E$4,Thang!$C$4,Loc!$AJ$2),Nhap!$F$5:$F$1000,Loc!A471)</f>
        <v>0</v>
      </c>
      <c r="AO471" s="7">
        <f>SUMIFS(Xuat!$G$5:$G$1000,Xuat!$C$5:$C$1000,DATE(Thang!$E$4,Thang!$C$4,AO$2),Xuat!$D$5:$D$1000,Loc!$A471)</f>
        <v>0</v>
      </c>
      <c r="AP471" s="7">
        <f>SUMIFS(Xuat!$G$5:$G$1000,Xuat!$C$5:$C$1000,DATE(Thang!$E$4,Thang!$C$4,AP$2),Xuat!$D$5:$D$1000,Loc!$A471)</f>
        <v>0</v>
      </c>
      <c r="AQ471" s="7">
        <f>SUMIFS(Xuat!$G$5:$G$1000,Xuat!$C$5:$C$1000,DATE(Thang!$E$4,Thang!$C$4,AQ$2),Xuat!$D$5:$D$1000,Loc!$A471)</f>
        <v>0</v>
      </c>
      <c r="AR471" s="7">
        <f>SUMIFS(Xuat!$G$5:$G$1000,Xuat!$C$5:$C$1000,DATE(Thang!$E$4,Thang!$C$4,AR$2),Xuat!$D$5:$D$1000,Loc!$A471)</f>
        <v>0</v>
      </c>
      <c r="AS471" s="7">
        <f>SUMIFS(Xuat!$G$5:$G$1000,Xuat!$C$5:$C$1000,DATE(Thang!$E$4,Thang!$C$4,AS$2),Xuat!$D$5:$D$1000,Loc!$A471)</f>
        <v>0</v>
      </c>
      <c r="AT471" s="7">
        <f>SUMIFS(Xuat!$G$5:$G$1000,Xuat!$C$5:$C$1000,DATE(Thang!$E$4,Thang!$C$4,AT$2),Xuat!$D$5:$D$1000,Loc!$A471)</f>
        <v>0</v>
      </c>
      <c r="AU471" s="7">
        <f>SUMIFS(Xuat!$G$5:$G$1000,Xuat!$C$5:$C$1000,DATE(Thang!$E$4,Thang!$C$4,AU$2),Xuat!$D$5:$D$1000,Loc!$A471)</f>
        <v>0</v>
      </c>
      <c r="AV471" s="7">
        <f>SUMIFS(Xuat!$G$5:$G$1000,Xuat!$C$5:$C$1000,DATE(Thang!$E$4,Thang!$C$4,AV$2),Xuat!$D$5:$D$1000,Loc!$A471)</f>
        <v>0</v>
      </c>
      <c r="AW471" s="7">
        <f>SUMIFS(Xuat!$G$5:$G$1000,Xuat!$C$5:$C$1000,DATE(Thang!$E$4,Thang!$C$4,AW$2),Xuat!$D$5:$D$1000,Loc!$A471)</f>
        <v>0</v>
      </c>
      <c r="AX471" s="7">
        <f>SUMIFS(Xuat!$G$5:$G$1000,Xuat!$C$5:$C$1000,DATE(Thang!$E$4,Thang!$C$4,AX$2),Xuat!$D$5:$D$1000,Loc!$A471)</f>
        <v>0</v>
      </c>
      <c r="AY471" s="7">
        <f>SUMIFS(Xuat!$G$5:$G$1000,Xuat!$C$5:$C$1000,DATE(Thang!$E$4,Thang!$C$4,AY$2),Xuat!$D$5:$D$1000,Loc!$A471)</f>
        <v>0</v>
      </c>
      <c r="AZ471" s="7">
        <f>SUMIFS(Xuat!$G$5:$G$1000,Xuat!$C$5:$C$1000,DATE(Thang!$E$4,Thang!$C$4,AZ$2),Xuat!$D$5:$D$1000,Loc!$A471)</f>
        <v>0</v>
      </c>
      <c r="BA471" s="7">
        <f>SUMIFS(Xuat!$G$5:$G$1000,Xuat!$C$5:$C$1000,DATE(Thang!$E$4,Thang!$C$4,BA$2),Xuat!$D$5:$D$1000,Loc!$A471)</f>
        <v>0</v>
      </c>
      <c r="BB471" s="7">
        <f>SUMIFS(Xuat!$G$5:$G$1000,Xuat!$C$5:$C$1000,DATE(Thang!$E$4,Thang!$C$4,BB$2),Xuat!$D$5:$D$1000,Loc!$A471)</f>
        <v>0</v>
      </c>
      <c r="BC471" s="7">
        <f>SUMIFS(Xuat!$G$5:$G$1000,Xuat!$C$5:$C$1000,DATE(Thang!$E$4,Thang!$C$4,BC$2),Xuat!$D$5:$D$1000,Loc!$A471)</f>
        <v>0</v>
      </c>
      <c r="BD471" s="7">
        <f>SUMIFS(Xuat!$G$5:$G$1000,Xuat!$C$5:$C$1000,DATE(Thang!$E$4,Thang!$C$4,BD$2),Xuat!$D$5:$D$1000,Loc!$A471)</f>
        <v>0</v>
      </c>
      <c r="BE471" s="7">
        <f>SUMIFS(Xuat!$G$5:$G$1000,Xuat!$C$5:$C$1000,DATE(Thang!$E$4,Thang!$C$4,BE$2),Xuat!$D$5:$D$1000,Loc!$A471)</f>
        <v>0</v>
      </c>
      <c r="BF471" s="7">
        <f>SUMIFS(Xuat!$G$5:$G$1000,Xuat!$C$5:$C$1000,DATE(Thang!$E$4,Thang!$C$4,BF$2),Xuat!$D$5:$D$1000,Loc!$A471)</f>
        <v>0</v>
      </c>
      <c r="BG471" s="7">
        <f>SUMIFS(Xuat!$G$5:$G$1000,Xuat!$C$5:$C$1000,DATE(Thang!$E$4,Thang!$C$4,BG$2),Xuat!$D$5:$D$1000,Loc!$A471)</f>
        <v>0</v>
      </c>
      <c r="BH471" s="7">
        <f>SUMIFS(Xuat!$G$5:$G$1000,Xuat!$C$5:$C$1000,DATE(Thang!$E$4,Thang!$C$4,BH$2),Xuat!$D$5:$D$1000,Loc!$A471)</f>
        <v>0</v>
      </c>
      <c r="BI471" s="7">
        <f>SUMIFS(Xuat!$G$5:$G$1000,Xuat!$C$5:$C$1000,DATE(Thang!$E$4,Thang!$C$4,BI$2),Xuat!$D$5:$D$1000,Loc!$A471)</f>
        <v>0</v>
      </c>
      <c r="BJ471" s="7">
        <f>SUMIFS(Xuat!$G$5:$G$1000,Xuat!$C$5:$C$1000,DATE(Thang!$E$4,Thang!$C$4,BJ$2),Xuat!$D$5:$D$1000,Loc!$A471)</f>
        <v>0</v>
      </c>
      <c r="BK471" s="7">
        <f>SUMIFS(Xuat!$G$5:$G$1000,Xuat!$C$5:$C$1000,DATE(Thang!$E$4,Thang!$C$4,BK$2),Xuat!$D$5:$D$1000,Loc!$A471)</f>
        <v>0</v>
      </c>
      <c r="BL471" s="7">
        <f>SUMIFS(Xuat!$G$5:$G$1000,Xuat!$C$5:$C$1000,DATE(Thang!$E$4,Thang!$C$4,BL$2),Xuat!$D$5:$D$1000,Loc!$A471)</f>
        <v>0</v>
      </c>
      <c r="BM471" s="7">
        <f>SUMIFS(Xuat!$G$5:$G$1000,Xuat!$C$5:$C$1000,DATE(Thang!$E$4,Thang!$C$4,BM$2),Xuat!$D$5:$D$1000,Loc!$A471)</f>
        <v>0</v>
      </c>
      <c r="BN471" s="7">
        <f>SUMIFS(Xuat!$G$5:$G$1000,Xuat!$C$5:$C$1000,DATE(Thang!$E$4,Thang!$C$4,BN$2),Xuat!$D$5:$D$1000,Loc!$A471)</f>
        <v>0</v>
      </c>
      <c r="BO471" s="7">
        <f>SUMIFS(Xuat!$G$5:$G$1000,Xuat!$C$5:$C$1000,DATE(Thang!$E$4,Thang!$C$4,BO$2),Xuat!$D$5:$D$1000,Loc!$A471)</f>
        <v>0</v>
      </c>
      <c r="BP471" s="7">
        <f>SUMIFS(Xuat!$G$5:$G$1000,Xuat!$C$5:$C$1000,DATE(Thang!$E$4,Thang!$C$4,BP$2),Xuat!$D$5:$D$1000,Loc!$A471)</f>
        <v>0</v>
      </c>
      <c r="BQ471" s="7">
        <f>SUMIFS(Xuat!$G$5:$G$1000,Xuat!$C$5:$C$1000,DATE(Thang!$E$4,Thang!$C$4,BQ$2),Xuat!$D$5:$D$1000,Loc!$A471)</f>
        <v>0</v>
      </c>
      <c r="BR471" s="7">
        <f>SUMIFS(Xuat!$G$5:$G$1000,Xuat!$C$5:$C$1000,DATE(Thang!$E$4,Thang!$C$4,BR$2),Xuat!$D$5:$D$1000,Loc!$A471)</f>
        <v>0</v>
      </c>
      <c r="BS471" s="7">
        <f>SUMIFS(Xuat!$G$5:$G$1000,Xuat!$C$5:$C$1000,DATE(Thang!$E$4,Thang!$C$4,BS$2),Xuat!$D$5:$D$1000,Loc!$A471)</f>
        <v>0</v>
      </c>
    </row>
    <row r="472" spans="1:71" x14ac:dyDescent="0.2">
      <c r="A472" s="2">
        <f>DM!C472</f>
        <v>0</v>
      </c>
      <c r="B472" s="3">
        <f>VLOOKUP(A472,Tondau!$B$5:$F$500,3,0)</f>
        <v>0</v>
      </c>
      <c r="C472" s="3">
        <f>VLOOKUP(Tinhgiavon!A472,Tondau!$B$5:$E$500,4,0)</f>
        <v>0</v>
      </c>
      <c r="D472" s="3">
        <f t="shared" si="37"/>
        <v>0</v>
      </c>
      <c r="E472" s="3">
        <f>SUMIF(Nhap!$F$5:$F$1000,Tinhgiavon!A472,Nhap!$K$5:$K$1000)</f>
        <v>0</v>
      </c>
      <c r="F472" s="3">
        <f t="shared" si="38"/>
        <v>0</v>
      </c>
      <c r="G472" s="3">
        <f t="shared" si="39"/>
        <v>0</v>
      </c>
      <c r="H472" s="3">
        <f t="shared" si="40"/>
        <v>0</v>
      </c>
      <c r="I472" s="3">
        <f t="shared" si="41"/>
        <v>0</v>
      </c>
      <c r="J472" s="7">
        <f>SUMIFS(Nhap!$I$5:$I$1000,Nhap!$E$5:$E$1000,DATE(Thang!$E$4,Thang!$C$4,Loc!$F$2),Nhap!$F$5:$F$1000,Loc!A472)</f>
        <v>0</v>
      </c>
      <c r="K472" s="7">
        <f>SUMIFS(Nhap!$I$5:$I$1000,Nhap!$E$5:$E$1000,DATE(Thang!$E$4,Thang!$C$4,Loc!$G$2),Nhap!$F$5:$F$1000,Loc!A472)</f>
        <v>0</v>
      </c>
      <c r="L472" s="7">
        <f>SUMIFS(Nhap!$I$5:$I$1000,Nhap!$E$5:$E$1000,DATE(Thang!$E$4,Thang!$C$4,Loc!$H$2),Nhap!$F$5:$F$1000,Loc!A472)</f>
        <v>0</v>
      </c>
      <c r="M472" s="7">
        <f>SUMIFS(Nhap!$I$5:$I$1000,Nhap!$E$5:$E$1000,DATE(Thang!$E$4,Thang!$C$4,Loc!$I$2),Nhap!$F$5:$F$1000,Loc!A472)</f>
        <v>0</v>
      </c>
      <c r="N472" s="7">
        <f>SUMIFS(Nhap!$I$5:$I$1000,Nhap!$E$5:$E$1000,DATE(Thang!$E$4,Thang!$C$4,Loc!$J$2),Nhap!$F$5:$F$1000,Loc!A472)</f>
        <v>0</v>
      </c>
      <c r="O472" s="7">
        <f>SUMIFS(Nhap!$I$5:$I$1000,Nhap!$E$5:$E$1000,DATE(Thang!$E$4,Thang!$C$4,Loc!$K$2),Nhap!$F$5:$F$1000,Loc!A472)</f>
        <v>0</v>
      </c>
      <c r="P472" s="7">
        <f>SUMIFS(Nhap!$I$5:$I$1000,Nhap!$E$5:$E$1000,DATE(Thang!$E$4,Thang!$C$4,Loc!$L$2),Nhap!$F$5:$F$1000,Loc!A472)</f>
        <v>0</v>
      </c>
      <c r="Q472" s="7">
        <f>SUMIFS(Nhap!$I$5:$I$1000,Nhap!$E$5:$E$1000,DATE(Thang!$E$4,Thang!$C$4,Loc!$M$2),Nhap!$F$5:$F$1000,Loc!A472)</f>
        <v>0</v>
      </c>
      <c r="R472" s="7">
        <f>SUMIFS(Nhap!$I$5:$I$1000,Nhap!$E$5:$E$1000,DATE(Thang!$E$4,Thang!$C$4,Loc!$N$2),Nhap!$F$5:$F$1000,Loc!A472)</f>
        <v>0</v>
      </c>
      <c r="S472" s="7">
        <f>SUMIFS(Nhap!$I$5:$I$1000,Nhap!$E$5:$E$1000,DATE(Thang!$E$4,Thang!$C$4,Loc!$O$2),Nhap!$F$5:$F$1000,Loc!A472)</f>
        <v>0</v>
      </c>
      <c r="T472" s="7">
        <f>SUMIFS(Nhap!$I$5:$I$1000,Nhap!$E$5:$E$1000,DATE(Thang!$E$4,Thang!$C$4,Loc!$P$2),Nhap!$F$5:$F$1000,Loc!A472)</f>
        <v>0</v>
      </c>
      <c r="U472" s="7">
        <f>SUMIFS(Nhap!$I$5:$I$1000,Nhap!$E$5:$E$1000,DATE(Thang!$E$4,Thang!$C$4,Loc!$Q$2),Nhap!$F$5:$F$1000,Loc!A472)</f>
        <v>0</v>
      </c>
      <c r="V472" s="7">
        <f>SUMIFS(Nhap!$I$5:$I$1000,Nhap!$E$5:$E$1000,DATE(Thang!$E$4,Thang!$C$4,Loc!$R$2),Nhap!$F$5:$F$1000,Loc!A472)</f>
        <v>0</v>
      </c>
      <c r="W472" s="7">
        <f>SUMIFS(Nhap!$I$5:$I$1000,Nhap!$E$5:$E$1000,DATE(Thang!$E$4,Thang!$C$4,Loc!$S$2),Nhap!$F$5:$F$1000,Loc!A472)</f>
        <v>0</v>
      </c>
      <c r="X472" s="7">
        <f>SUMIFS(Nhap!$I$5:$I$1000,Nhap!$E$5:$E$1000,DATE(Thang!$E$4,Thang!$C$4,Loc!$T$2),Nhap!$F$5:$F$1000,Loc!A472)</f>
        <v>0</v>
      </c>
      <c r="Y472" s="7">
        <f>SUMIFS(Nhap!$I$5:$I$1000,Nhap!$E$5:$E$1000,DATE(Thang!$E$4,Thang!$C$4,Loc!$U$2),Nhap!$F$5:$F$1000,Loc!A472)</f>
        <v>0</v>
      </c>
      <c r="Z472" s="7">
        <f>SUMIFS(Nhap!$I$5:$I$1000,Nhap!$E$5:$E$1000,DATE(Thang!$E$4,Thang!$C$4,Loc!$V$2),Nhap!$F$5:$F$1000,Loc!A472)</f>
        <v>0</v>
      </c>
      <c r="AA472" s="7">
        <f>SUMIFS(Nhap!$I$5:$I$1000,Nhap!$E$5:$E$1000,DATE(Thang!$E$4,Thang!$C$4,Loc!$W$2),Nhap!$F$5:$F$1000,Loc!A472)</f>
        <v>0</v>
      </c>
      <c r="AB472" s="7">
        <f>SUMIFS(Nhap!$I$5:$I$1000,Nhap!$E$5:$E$1000,DATE(Thang!$E$4,Thang!$C$4,Loc!$X$2),Nhap!$F$5:$F$1000,Loc!A472)</f>
        <v>0</v>
      </c>
      <c r="AC472" s="7">
        <f>SUMIFS(Nhap!$I$5:$I$1000,Nhap!$E$5:$E$1000,DATE(Thang!$E$4,Thang!$C$4,Loc!$Y$2),Nhap!$F$5:$F$1000,Loc!A472)</f>
        <v>0</v>
      </c>
      <c r="AD472" s="7">
        <f>SUMIFS(Nhap!$I$5:$I$1000,Nhap!$E$5:$E$1000,DATE(Thang!$E$4,Thang!$C$4,Loc!$Z$2),Nhap!$F$5:$F$1000,Loc!A472)</f>
        <v>0</v>
      </c>
      <c r="AE472" s="7">
        <f>SUMIFS(Nhap!$I$5:$I$1000,Nhap!$E$5:$E$1000,DATE(Thang!$E$4,Thang!$C$4,Loc!$AA$2),Nhap!$F$5:$F$1000,Loc!A472)</f>
        <v>0</v>
      </c>
      <c r="AF472" s="7">
        <f>SUMIFS(Nhap!$I$5:$I$1000,Nhap!$E$5:$E$1000,DATE(Thang!$E$4,Thang!$C$4,Loc!$AB$2),Nhap!$F$5:$F$1000,Loc!A472)</f>
        <v>0</v>
      </c>
      <c r="AG472" s="7">
        <f>SUMIFS(Nhap!$I$5:$I$1000,Nhap!$E$5:$E$1000,DATE(Thang!$E$4,Thang!$C$4,Loc!$AC$2),Nhap!$F$5:$F$1000,Loc!A472)</f>
        <v>0</v>
      </c>
      <c r="AH472" s="7">
        <f>SUMIFS(Nhap!$I$5:$I$1000,Nhap!$E$5:$E$1000,DATE(Thang!$E$4,Thang!$C$4,Loc!$AD$2),Nhap!$F$5:$F$1000,Loc!$A$5)</f>
        <v>0</v>
      </c>
      <c r="AI472" s="7">
        <f>SUMIFS(Nhap!$I$5:$I$1000,Nhap!$E$5:$E$1000,DATE(Thang!$E$4,Thang!$C$4,Loc!$AE$2),Nhap!$F$5:$F$1000,Loc!A472)</f>
        <v>0</v>
      </c>
      <c r="AJ472" s="7">
        <f>SUMIFS(Nhap!$I$5:$I$1000,Nhap!$E$5:$E$1000,DATE(Thang!$E$4,Thang!$C$4,Loc!$AF$2),Nhap!$F$5:$F$1000,Loc!A472)</f>
        <v>0</v>
      </c>
      <c r="AK472" s="7">
        <f>SUMIFS(Nhap!$I$5:$I$1000,Nhap!$E$5:$E$1000,DATE(Thang!$E$4,Thang!$C$4,Loc!$AG$2),Nhap!$F$5:$F$1000,Loc!A472)</f>
        <v>0</v>
      </c>
      <c r="AL472" s="7">
        <f>SUMIFS(Nhap!$I$5:$I$1000,Nhap!$E$5:$E$1000,DATE(Thang!$E$4,Thang!$C$4,Loc!$AH$2),Nhap!$F$5:$F$1000,Loc!A472)</f>
        <v>0</v>
      </c>
      <c r="AM472" s="7">
        <f>SUMIFS(Nhap!$I$5:$I$1000,Nhap!$E$5:$E$1000,DATE(Thang!$E$4,Thang!$C$4,Loc!$AI$2),Nhap!$F$5:$F$1000,Loc!A472)</f>
        <v>0</v>
      </c>
      <c r="AN472" s="7">
        <f>SUMIFS(Nhap!$I$5:$I$1000,Nhap!$E$5:$E$1000,DATE(Thang!$E$4,Thang!$C$4,Loc!$AJ$2),Nhap!$F$5:$F$1000,Loc!A472)</f>
        <v>0</v>
      </c>
      <c r="AO472" s="7">
        <f>SUMIFS(Xuat!$G$5:$G$1000,Xuat!$C$5:$C$1000,DATE(Thang!$E$4,Thang!$C$4,AO$2),Xuat!$D$5:$D$1000,Loc!$A472)</f>
        <v>0</v>
      </c>
      <c r="AP472" s="7">
        <f>SUMIFS(Xuat!$G$5:$G$1000,Xuat!$C$5:$C$1000,DATE(Thang!$E$4,Thang!$C$4,AP$2),Xuat!$D$5:$D$1000,Loc!$A472)</f>
        <v>0</v>
      </c>
      <c r="AQ472" s="7">
        <f>SUMIFS(Xuat!$G$5:$G$1000,Xuat!$C$5:$C$1000,DATE(Thang!$E$4,Thang!$C$4,AQ$2),Xuat!$D$5:$D$1000,Loc!$A472)</f>
        <v>0</v>
      </c>
      <c r="AR472" s="7">
        <f>SUMIFS(Xuat!$G$5:$G$1000,Xuat!$C$5:$C$1000,DATE(Thang!$E$4,Thang!$C$4,AR$2),Xuat!$D$5:$D$1000,Loc!$A472)</f>
        <v>0</v>
      </c>
      <c r="AS472" s="7">
        <f>SUMIFS(Xuat!$G$5:$G$1000,Xuat!$C$5:$C$1000,DATE(Thang!$E$4,Thang!$C$4,AS$2),Xuat!$D$5:$D$1000,Loc!$A472)</f>
        <v>0</v>
      </c>
      <c r="AT472" s="7">
        <f>SUMIFS(Xuat!$G$5:$G$1000,Xuat!$C$5:$C$1000,DATE(Thang!$E$4,Thang!$C$4,AT$2),Xuat!$D$5:$D$1000,Loc!$A472)</f>
        <v>0</v>
      </c>
      <c r="AU472" s="7">
        <f>SUMIFS(Xuat!$G$5:$G$1000,Xuat!$C$5:$C$1000,DATE(Thang!$E$4,Thang!$C$4,AU$2),Xuat!$D$5:$D$1000,Loc!$A472)</f>
        <v>0</v>
      </c>
      <c r="AV472" s="7">
        <f>SUMIFS(Xuat!$G$5:$G$1000,Xuat!$C$5:$C$1000,DATE(Thang!$E$4,Thang!$C$4,AV$2),Xuat!$D$5:$D$1000,Loc!$A472)</f>
        <v>0</v>
      </c>
      <c r="AW472" s="7">
        <f>SUMIFS(Xuat!$G$5:$G$1000,Xuat!$C$5:$C$1000,DATE(Thang!$E$4,Thang!$C$4,AW$2),Xuat!$D$5:$D$1000,Loc!$A472)</f>
        <v>0</v>
      </c>
      <c r="AX472" s="7">
        <f>SUMIFS(Xuat!$G$5:$G$1000,Xuat!$C$5:$C$1000,DATE(Thang!$E$4,Thang!$C$4,AX$2),Xuat!$D$5:$D$1000,Loc!$A472)</f>
        <v>0</v>
      </c>
      <c r="AY472" s="7">
        <f>SUMIFS(Xuat!$G$5:$G$1000,Xuat!$C$5:$C$1000,DATE(Thang!$E$4,Thang!$C$4,AY$2),Xuat!$D$5:$D$1000,Loc!$A472)</f>
        <v>0</v>
      </c>
      <c r="AZ472" s="7">
        <f>SUMIFS(Xuat!$G$5:$G$1000,Xuat!$C$5:$C$1000,DATE(Thang!$E$4,Thang!$C$4,AZ$2),Xuat!$D$5:$D$1000,Loc!$A472)</f>
        <v>0</v>
      </c>
      <c r="BA472" s="7">
        <f>SUMIFS(Xuat!$G$5:$G$1000,Xuat!$C$5:$C$1000,DATE(Thang!$E$4,Thang!$C$4,BA$2),Xuat!$D$5:$D$1000,Loc!$A472)</f>
        <v>0</v>
      </c>
      <c r="BB472" s="7">
        <f>SUMIFS(Xuat!$G$5:$G$1000,Xuat!$C$5:$C$1000,DATE(Thang!$E$4,Thang!$C$4,BB$2),Xuat!$D$5:$D$1000,Loc!$A472)</f>
        <v>0</v>
      </c>
      <c r="BC472" s="7">
        <f>SUMIFS(Xuat!$G$5:$G$1000,Xuat!$C$5:$C$1000,DATE(Thang!$E$4,Thang!$C$4,BC$2),Xuat!$D$5:$D$1000,Loc!$A472)</f>
        <v>0</v>
      </c>
      <c r="BD472" s="7">
        <f>SUMIFS(Xuat!$G$5:$G$1000,Xuat!$C$5:$C$1000,DATE(Thang!$E$4,Thang!$C$4,BD$2),Xuat!$D$5:$D$1000,Loc!$A472)</f>
        <v>0</v>
      </c>
      <c r="BE472" s="7">
        <f>SUMIFS(Xuat!$G$5:$G$1000,Xuat!$C$5:$C$1000,DATE(Thang!$E$4,Thang!$C$4,BE$2),Xuat!$D$5:$D$1000,Loc!$A472)</f>
        <v>0</v>
      </c>
      <c r="BF472" s="7">
        <f>SUMIFS(Xuat!$G$5:$G$1000,Xuat!$C$5:$C$1000,DATE(Thang!$E$4,Thang!$C$4,BF$2),Xuat!$D$5:$D$1000,Loc!$A472)</f>
        <v>0</v>
      </c>
      <c r="BG472" s="7">
        <f>SUMIFS(Xuat!$G$5:$G$1000,Xuat!$C$5:$C$1000,DATE(Thang!$E$4,Thang!$C$4,BG$2),Xuat!$D$5:$D$1000,Loc!$A472)</f>
        <v>0</v>
      </c>
      <c r="BH472" s="7">
        <f>SUMIFS(Xuat!$G$5:$G$1000,Xuat!$C$5:$C$1000,DATE(Thang!$E$4,Thang!$C$4,BH$2),Xuat!$D$5:$D$1000,Loc!$A472)</f>
        <v>0</v>
      </c>
      <c r="BI472" s="7">
        <f>SUMIFS(Xuat!$G$5:$G$1000,Xuat!$C$5:$C$1000,DATE(Thang!$E$4,Thang!$C$4,BI$2),Xuat!$D$5:$D$1000,Loc!$A472)</f>
        <v>0</v>
      </c>
      <c r="BJ472" s="7">
        <f>SUMIFS(Xuat!$G$5:$G$1000,Xuat!$C$5:$C$1000,DATE(Thang!$E$4,Thang!$C$4,BJ$2),Xuat!$D$5:$D$1000,Loc!$A472)</f>
        <v>0</v>
      </c>
      <c r="BK472" s="7">
        <f>SUMIFS(Xuat!$G$5:$G$1000,Xuat!$C$5:$C$1000,DATE(Thang!$E$4,Thang!$C$4,BK$2),Xuat!$D$5:$D$1000,Loc!$A472)</f>
        <v>0</v>
      </c>
      <c r="BL472" s="7">
        <f>SUMIFS(Xuat!$G$5:$G$1000,Xuat!$C$5:$C$1000,DATE(Thang!$E$4,Thang!$C$4,BL$2),Xuat!$D$5:$D$1000,Loc!$A472)</f>
        <v>0</v>
      </c>
      <c r="BM472" s="7">
        <f>SUMIFS(Xuat!$G$5:$G$1000,Xuat!$C$5:$C$1000,DATE(Thang!$E$4,Thang!$C$4,BM$2),Xuat!$D$5:$D$1000,Loc!$A472)</f>
        <v>0</v>
      </c>
      <c r="BN472" s="7">
        <f>SUMIFS(Xuat!$G$5:$G$1000,Xuat!$C$5:$C$1000,DATE(Thang!$E$4,Thang!$C$4,BN$2),Xuat!$D$5:$D$1000,Loc!$A472)</f>
        <v>0</v>
      </c>
      <c r="BO472" s="7">
        <f>SUMIFS(Xuat!$G$5:$G$1000,Xuat!$C$5:$C$1000,DATE(Thang!$E$4,Thang!$C$4,BO$2),Xuat!$D$5:$D$1000,Loc!$A472)</f>
        <v>0</v>
      </c>
      <c r="BP472" s="7">
        <f>SUMIFS(Xuat!$G$5:$G$1000,Xuat!$C$5:$C$1000,DATE(Thang!$E$4,Thang!$C$4,BP$2),Xuat!$D$5:$D$1000,Loc!$A472)</f>
        <v>0</v>
      </c>
      <c r="BQ472" s="7">
        <f>SUMIFS(Xuat!$G$5:$G$1000,Xuat!$C$5:$C$1000,DATE(Thang!$E$4,Thang!$C$4,BQ$2),Xuat!$D$5:$D$1000,Loc!$A472)</f>
        <v>0</v>
      </c>
      <c r="BR472" s="7">
        <f>SUMIFS(Xuat!$G$5:$G$1000,Xuat!$C$5:$C$1000,DATE(Thang!$E$4,Thang!$C$4,BR$2),Xuat!$D$5:$D$1000,Loc!$A472)</f>
        <v>0</v>
      </c>
      <c r="BS472" s="7">
        <f>SUMIFS(Xuat!$G$5:$G$1000,Xuat!$C$5:$C$1000,DATE(Thang!$E$4,Thang!$C$4,BS$2),Xuat!$D$5:$D$1000,Loc!$A472)</f>
        <v>0</v>
      </c>
    </row>
    <row r="473" spans="1:71" x14ac:dyDescent="0.2">
      <c r="A473" s="2">
        <f>DM!C473</f>
        <v>0</v>
      </c>
      <c r="B473" s="3">
        <f>VLOOKUP(A473,Tondau!$B$5:$F$500,3,0)</f>
        <v>0</v>
      </c>
      <c r="C473" s="3">
        <f>VLOOKUP(Tinhgiavon!A473,Tondau!$B$5:$E$500,4,0)</f>
        <v>0</v>
      </c>
      <c r="D473" s="3">
        <f t="shared" si="37"/>
        <v>0</v>
      </c>
      <c r="E473" s="3">
        <f>SUMIF(Nhap!$F$5:$F$1000,Tinhgiavon!A473,Nhap!$K$5:$K$1000)</f>
        <v>0</v>
      </c>
      <c r="F473" s="3">
        <f t="shared" si="38"/>
        <v>0</v>
      </c>
      <c r="G473" s="3">
        <f t="shared" si="39"/>
        <v>0</v>
      </c>
      <c r="H473" s="3">
        <f t="shared" si="40"/>
        <v>0</v>
      </c>
      <c r="I473" s="3">
        <f t="shared" si="41"/>
        <v>0</v>
      </c>
      <c r="J473" s="7">
        <f>SUMIFS(Nhap!$I$5:$I$1000,Nhap!$E$5:$E$1000,DATE(Thang!$E$4,Thang!$C$4,Loc!$F$2),Nhap!$F$5:$F$1000,Loc!A473)</f>
        <v>0</v>
      </c>
      <c r="K473" s="7">
        <f>SUMIFS(Nhap!$I$5:$I$1000,Nhap!$E$5:$E$1000,DATE(Thang!$E$4,Thang!$C$4,Loc!$G$2),Nhap!$F$5:$F$1000,Loc!A473)</f>
        <v>0</v>
      </c>
      <c r="L473" s="7">
        <f>SUMIFS(Nhap!$I$5:$I$1000,Nhap!$E$5:$E$1000,DATE(Thang!$E$4,Thang!$C$4,Loc!$H$2),Nhap!$F$5:$F$1000,Loc!A473)</f>
        <v>0</v>
      </c>
      <c r="M473" s="7">
        <f>SUMIFS(Nhap!$I$5:$I$1000,Nhap!$E$5:$E$1000,DATE(Thang!$E$4,Thang!$C$4,Loc!$I$2),Nhap!$F$5:$F$1000,Loc!A473)</f>
        <v>0</v>
      </c>
      <c r="N473" s="7">
        <f>SUMIFS(Nhap!$I$5:$I$1000,Nhap!$E$5:$E$1000,DATE(Thang!$E$4,Thang!$C$4,Loc!$J$2),Nhap!$F$5:$F$1000,Loc!A473)</f>
        <v>0</v>
      </c>
      <c r="O473" s="7">
        <f>SUMIFS(Nhap!$I$5:$I$1000,Nhap!$E$5:$E$1000,DATE(Thang!$E$4,Thang!$C$4,Loc!$K$2),Nhap!$F$5:$F$1000,Loc!A473)</f>
        <v>0</v>
      </c>
      <c r="P473" s="7">
        <f>SUMIFS(Nhap!$I$5:$I$1000,Nhap!$E$5:$E$1000,DATE(Thang!$E$4,Thang!$C$4,Loc!$L$2),Nhap!$F$5:$F$1000,Loc!A473)</f>
        <v>0</v>
      </c>
      <c r="Q473" s="7">
        <f>SUMIFS(Nhap!$I$5:$I$1000,Nhap!$E$5:$E$1000,DATE(Thang!$E$4,Thang!$C$4,Loc!$M$2),Nhap!$F$5:$F$1000,Loc!A473)</f>
        <v>0</v>
      </c>
      <c r="R473" s="7">
        <f>SUMIFS(Nhap!$I$5:$I$1000,Nhap!$E$5:$E$1000,DATE(Thang!$E$4,Thang!$C$4,Loc!$N$2),Nhap!$F$5:$F$1000,Loc!A473)</f>
        <v>0</v>
      </c>
      <c r="S473" s="7">
        <f>SUMIFS(Nhap!$I$5:$I$1000,Nhap!$E$5:$E$1000,DATE(Thang!$E$4,Thang!$C$4,Loc!$O$2),Nhap!$F$5:$F$1000,Loc!A473)</f>
        <v>0</v>
      </c>
      <c r="T473" s="7">
        <f>SUMIFS(Nhap!$I$5:$I$1000,Nhap!$E$5:$E$1000,DATE(Thang!$E$4,Thang!$C$4,Loc!$P$2),Nhap!$F$5:$F$1000,Loc!A473)</f>
        <v>0</v>
      </c>
      <c r="U473" s="7">
        <f>SUMIFS(Nhap!$I$5:$I$1000,Nhap!$E$5:$E$1000,DATE(Thang!$E$4,Thang!$C$4,Loc!$Q$2),Nhap!$F$5:$F$1000,Loc!A473)</f>
        <v>0</v>
      </c>
      <c r="V473" s="7">
        <f>SUMIFS(Nhap!$I$5:$I$1000,Nhap!$E$5:$E$1000,DATE(Thang!$E$4,Thang!$C$4,Loc!$R$2),Nhap!$F$5:$F$1000,Loc!A473)</f>
        <v>0</v>
      </c>
      <c r="W473" s="7">
        <f>SUMIFS(Nhap!$I$5:$I$1000,Nhap!$E$5:$E$1000,DATE(Thang!$E$4,Thang!$C$4,Loc!$S$2),Nhap!$F$5:$F$1000,Loc!A473)</f>
        <v>0</v>
      </c>
      <c r="X473" s="7">
        <f>SUMIFS(Nhap!$I$5:$I$1000,Nhap!$E$5:$E$1000,DATE(Thang!$E$4,Thang!$C$4,Loc!$T$2),Nhap!$F$5:$F$1000,Loc!A473)</f>
        <v>0</v>
      </c>
      <c r="Y473" s="7">
        <f>SUMIFS(Nhap!$I$5:$I$1000,Nhap!$E$5:$E$1000,DATE(Thang!$E$4,Thang!$C$4,Loc!$U$2),Nhap!$F$5:$F$1000,Loc!A473)</f>
        <v>0</v>
      </c>
      <c r="Z473" s="7">
        <f>SUMIFS(Nhap!$I$5:$I$1000,Nhap!$E$5:$E$1000,DATE(Thang!$E$4,Thang!$C$4,Loc!$V$2),Nhap!$F$5:$F$1000,Loc!A473)</f>
        <v>0</v>
      </c>
      <c r="AA473" s="7">
        <f>SUMIFS(Nhap!$I$5:$I$1000,Nhap!$E$5:$E$1000,DATE(Thang!$E$4,Thang!$C$4,Loc!$W$2),Nhap!$F$5:$F$1000,Loc!A473)</f>
        <v>0</v>
      </c>
      <c r="AB473" s="7">
        <f>SUMIFS(Nhap!$I$5:$I$1000,Nhap!$E$5:$E$1000,DATE(Thang!$E$4,Thang!$C$4,Loc!$X$2),Nhap!$F$5:$F$1000,Loc!A473)</f>
        <v>0</v>
      </c>
      <c r="AC473" s="7">
        <f>SUMIFS(Nhap!$I$5:$I$1000,Nhap!$E$5:$E$1000,DATE(Thang!$E$4,Thang!$C$4,Loc!$Y$2),Nhap!$F$5:$F$1000,Loc!A473)</f>
        <v>0</v>
      </c>
      <c r="AD473" s="7">
        <f>SUMIFS(Nhap!$I$5:$I$1000,Nhap!$E$5:$E$1000,DATE(Thang!$E$4,Thang!$C$4,Loc!$Z$2),Nhap!$F$5:$F$1000,Loc!A473)</f>
        <v>0</v>
      </c>
      <c r="AE473" s="7">
        <f>SUMIFS(Nhap!$I$5:$I$1000,Nhap!$E$5:$E$1000,DATE(Thang!$E$4,Thang!$C$4,Loc!$AA$2),Nhap!$F$5:$F$1000,Loc!A473)</f>
        <v>0</v>
      </c>
      <c r="AF473" s="7">
        <f>SUMIFS(Nhap!$I$5:$I$1000,Nhap!$E$5:$E$1000,DATE(Thang!$E$4,Thang!$C$4,Loc!$AB$2),Nhap!$F$5:$F$1000,Loc!A473)</f>
        <v>0</v>
      </c>
      <c r="AG473" s="7">
        <f>SUMIFS(Nhap!$I$5:$I$1000,Nhap!$E$5:$E$1000,DATE(Thang!$E$4,Thang!$C$4,Loc!$AC$2),Nhap!$F$5:$F$1000,Loc!A473)</f>
        <v>0</v>
      </c>
      <c r="AH473" s="7">
        <f>SUMIFS(Nhap!$I$5:$I$1000,Nhap!$E$5:$E$1000,DATE(Thang!$E$4,Thang!$C$4,Loc!$AD$2),Nhap!$F$5:$F$1000,Loc!$A$5)</f>
        <v>0</v>
      </c>
      <c r="AI473" s="7">
        <f>SUMIFS(Nhap!$I$5:$I$1000,Nhap!$E$5:$E$1000,DATE(Thang!$E$4,Thang!$C$4,Loc!$AE$2),Nhap!$F$5:$F$1000,Loc!A473)</f>
        <v>0</v>
      </c>
      <c r="AJ473" s="7">
        <f>SUMIFS(Nhap!$I$5:$I$1000,Nhap!$E$5:$E$1000,DATE(Thang!$E$4,Thang!$C$4,Loc!$AF$2),Nhap!$F$5:$F$1000,Loc!A473)</f>
        <v>0</v>
      </c>
      <c r="AK473" s="7">
        <f>SUMIFS(Nhap!$I$5:$I$1000,Nhap!$E$5:$E$1000,DATE(Thang!$E$4,Thang!$C$4,Loc!$AG$2),Nhap!$F$5:$F$1000,Loc!A473)</f>
        <v>0</v>
      </c>
      <c r="AL473" s="7">
        <f>SUMIFS(Nhap!$I$5:$I$1000,Nhap!$E$5:$E$1000,DATE(Thang!$E$4,Thang!$C$4,Loc!$AH$2),Nhap!$F$5:$F$1000,Loc!A473)</f>
        <v>0</v>
      </c>
      <c r="AM473" s="7">
        <f>SUMIFS(Nhap!$I$5:$I$1000,Nhap!$E$5:$E$1000,DATE(Thang!$E$4,Thang!$C$4,Loc!$AI$2),Nhap!$F$5:$F$1000,Loc!A473)</f>
        <v>0</v>
      </c>
      <c r="AN473" s="7">
        <f>SUMIFS(Nhap!$I$5:$I$1000,Nhap!$E$5:$E$1000,DATE(Thang!$E$4,Thang!$C$4,Loc!$AJ$2),Nhap!$F$5:$F$1000,Loc!A473)</f>
        <v>0</v>
      </c>
      <c r="AO473" s="7">
        <f>SUMIFS(Xuat!$G$5:$G$1000,Xuat!$C$5:$C$1000,DATE(Thang!$E$4,Thang!$C$4,AO$2),Xuat!$D$5:$D$1000,Loc!$A473)</f>
        <v>0</v>
      </c>
      <c r="AP473" s="7">
        <f>SUMIFS(Xuat!$G$5:$G$1000,Xuat!$C$5:$C$1000,DATE(Thang!$E$4,Thang!$C$4,AP$2),Xuat!$D$5:$D$1000,Loc!$A473)</f>
        <v>0</v>
      </c>
      <c r="AQ473" s="7">
        <f>SUMIFS(Xuat!$G$5:$G$1000,Xuat!$C$5:$C$1000,DATE(Thang!$E$4,Thang!$C$4,AQ$2),Xuat!$D$5:$D$1000,Loc!$A473)</f>
        <v>0</v>
      </c>
      <c r="AR473" s="7">
        <f>SUMIFS(Xuat!$G$5:$G$1000,Xuat!$C$5:$C$1000,DATE(Thang!$E$4,Thang!$C$4,AR$2),Xuat!$D$5:$D$1000,Loc!$A473)</f>
        <v>0</v>
      </c>
      <c r="AS473" s="7">
        <f>SUMIFS(Xuat!$G$5:$G$1000,Xuat!$C$5:$C$1000,DATE(Thang!$E$4,Thang!$C$4,AS$2),Xuat!$D$5:$D$1000,Loc!$A473)</f>
        <v>0</v>
      </c>
      <c r="AT473" s="7">
        <f>SUMIFS(Xuat!$G$5:$G$1000,Xuat!$C$5:$C$1000,DATE(Thang!$E$4,Thang!$C$4,AT$2),Xuat!$D$5:$D$1000,Loc!$A473)</f>
        <v>0</v>
      </c>
      <c r="AU473" s="7">
        <f>SUMIFS(Xuat!$G$5:$G$1000,Xuat!$C$5:$C$1000,DATE(Thang!$E$4,Thang!$C$4,AU$2),Xuat!$D$5:$D$1000,Loc!$A473)</f>
        <v>0</v>
      </c>
      <c r="AV473" s="7">
        <f>SUMIFS(Xuat!$G$5:$G$1000,Xuat!$C$5:$C$1000,DATE(Thang!$E$4,Thang!$C$4,AV$2),Xuat!$D$5:$D$1000,Loc!$A473)</f>
        <v>0</v>
      </c>
      <c r="AW473" s="7">
        <f>SUMIFS(Xuat!$G$5:$G$1000,Xuat!$C$5:$C$1000,DATE(Thang!$E$4,Thang!$C$4,AW$2),Xuat!$D$5:$D$1000,Loc!$A473)</f>
        <v>0</v>
      </c>
      <c r="AX473" s="7">
        <f>SUMIFS(Xuat!$G$5:$G$1000,Xuat!$C$5:$C$1000,DATE(Thang!$E$4,Thang!$C$4,AX$2),Xuat!$D$5:$D$1000,Loc!$A473)</f>
        <v>0</v>
      </c>
      <c r="AY473" s="7">
        <f>SUMIFS(Xuat!$G$5:$G$1000,Xuat!$C$5:$C$1000,DATE(Thang!$E$4,Thang!$C$4,AY$2),Xuat!$D$5:$D$1000,Loc!$A473)</f>
        <v>0</v>
      </c>
      <c r="AZ473" s="7">
        <f>SUMIFS(Xuat!$G$5:$G$1000,Xuat!$C$5:$C$1000,DATE(Thang!$E$4,Thang!$C$4,AZ$2),Xuat!$D$5:$D$1000,Loc!$A473)</f>
        <v>0</v>
      </c>
      <c r="BA473" s="7">
        <f>SUMIFS(Xuat!$G$5:$G$1000,Xuat!$C$5:$C$1000,DATE(Thang!$E$4,Thang!$C$4,BA$2),Xuat!$D$5:$D$1000,Loc!$A473)</f>
        <v>0</v>
      </c>
      <c r="BB473" s="7">
        <f>SUMIFS(Xuat!$G$5:$G$1000,Xuat!$C$5:$C$1000,DATE(Thang!$E$4,Thang!$C$4,BB$2),Xuat!$D$5:$D$1000,Loc!$A473)</f>
        <v>0</v>
      </c>
      <c r="BC473" s="7">
        <f>SUMIFS(Xuat!$G$5:$G$1000,Xuat!$C$5:$C$1000,DATE(Thang!$E$4,Thang!$C$4,BC$2),Xuat!$D$5:$D$1000,Loc!$A473)</f>
        <v>0</v>
      </c>
      <c r="BD473" s="7">
        <f>SUMIFS(Xuat!$G$5:$G$1000,Xuat!$C$5:$C$1000,DATE(Thang!$E$4,Thang!$C$4,BD$2),Xuat!$D$5:$D$1000,Loc!$A473)</f>
        <v>0</v>
      </c>
      <c r="BE473" s="7">
        <f>SUMIFS(Xuat!$G$5:$G$1000,Xuat!$C$5:$C$1000,DATE(Thang!$E$4,Thang!$C$4,BE$2),Xuat!$D$5:$D$1000,Loc!$A473)</f>
        <v>0</v>
      </c>
      <c r="BF473" s="7">
        <f>SUMIFS(Xuat!$G$5:$G$1000,Xuat!$C$5:$C$1000,DATE(Thang!$E$4,Thang!$C$4,BF$2),Xuat!$D$5:$D$1000,Loc!$A473)</f>
        <v>0</v>
      </c>
      <c r="BG473" s="7">
        <f>SUMIFS(Xuat!$G$5:$G$1000,Xuat!$C$5:$C$1000,DATE(Thang!$E$4,Thang!$C$4,BG$2),Xuat!$D$5:$D$1000,Loc!$A473)</f>
        <v>0</v>
      </c>
      <c r="BH473" s="7">
        <f>SUMIFS(Xuat!$G$5:$G$1000,Xuat!$C$5:$C$1000,DATE(Thang!$E$4,Thang!$C$4,BH$2),Xuat!$D$5:$D$1000,Loc!$A473)</f>
        <v>0</v>
      </c>
      <c r="BI473" s="7">
        <f>SUMIFS(Xuat!$G$5:$G$1000,Xuat!$C$5:$C$1000,DATE(Thang!$E$4,Thang!$C$4,BI$2),Xuat!$D$5:$D$1000,Loc!$A473)</f>
        <v>0</v>
      </c>
      <c r="BJ473" s="7">
        <f>SUMIFS(Xuat!$G$5:$G$1000,Xuat!$C$5:$C$1000,DATE(Thang!$E$4,Thang!$C$4,BJ$2),Xuat!$D$5:$D$1000,Loc!$A473)</f>
        <v>0</v>
      </c>
      <c r="BK473" s="7">
        <f>SUMIFS(Xuat!$G$5:$G$1000,Xuat!$C$5:$C$1000,DATE(Thang!$E$4,Thang!$C$4,BK$2),Xuat!$D$5:$D$1000,Loc!$A473)</f>
        <v>0</v>
      </c>
      <c r="BL473" s="7">
        <f>SUMIFS(Xuat!$G$5:$G$1000,Xuat!$C$5:$C$1000,DATE(Thang!$E$4,Thang!$C$4,BL$2),Xuat!$D$5:$D$1000,Loc!$A473)</f>
        <v>0</v>
      </c>
      <c r="BM473" s="7">
        <f>SUMIFS(Xuat!$G$5:$G$1000,Xuat!$C$5:$C$1000,DATE(Thang!$E$4,Thang!$C$4,BM$2),Xuat!$D$5:$D$1000,Loc!$A473)</f>
        <v>0</v>
      </c>
      <c r="BN473" s="7">
        <f>SUMIFS(Xuat!$G$5:$G$1000,Xuat!$C$5:$C$1000,DATE(Thang!$E$4,Thang!$C$4,BN$2),Xuat!$D$5:$D$1000,Loc!$A473)</f>
        <v>0</v>
      </c>
      <c r="BO473" s="7">
        <f>SUMIFS(Xuat!$G$5:$G$1000,Xuat!$C$5:$C$1000,DATE(Thang!$E$4,Thang!$C$4,BO$2),Xuat!$D$5:$D$1000,Loc!$A473)</f>
        <v>0</v>
      </c>
      <c r="BP473" s="7">
        <f>SUMIFS(Xuat!$G$5:$G$1000,Xuat!$C$5:$C$1000,DATE(Thang!$E$4,Thang!$C$4,BP$2),Xuat!$D$5:$D$1000,Loc!$A473)</f>
        <v>0</v>
      </c>
      <c r="BQ473" s="7">
        <f>SUMIFS(Xuat!$G$5:$G$1000,Xuat!$C$5:$C$1000,DATE(Thang!$E$4,Thang!$C$4,BQ$2),Xuat!$D$5:$D$1000,Loc!$A473)</f>
        <v>0</v>
      </c>
      <c r="BR473" s="7">
        <f>SUMIFS(Xuat!$G$5:$G$1000,Xuat!$C$5:$C$1000,DATE(Thang!$E$4,Thang!$C$4,BR$2),Xuat!$D$5:$D$1000,Loc!$A473)</f>
        <v>0</v>
      </c>
      <c r="BS473" s="7">
        <f>SUMIFS(Xuat!$G$5:$G$1000,Xuat!$C$5:$C$1000,DATE(Thang!$E$4,Thang!$C$4,BS$2),Xuat!$D$5:$D$1000,Loc!$A473)</f>
        <v>0</v>
      </c>
    </row>
    <row r="474" spans="1:71" x14ac:dyDescent="0.2">
      <c r="A474" s="2">
        <f>DM!C474</f>
        <v>0</v>
      </c>
      <c r="B474" s="3">
        <f>VLOOKUP(A474,Tondau!$B$5:$F$500,3,0)</f>
        <v>0</v>
      </c>
      <c r="C474" s="3">
        <f>VLOOKUP(Tinhgiavon!A474,Tondau!$B$5:$E$500,4,0)</f>
        <v>0</v>
      </c>
      <c r="D474" s="3">
        <f t="shared" si="37"/>
        <v>0</v>
      </c>
      <c r="E474" s="3">
        <f>SUMIF(Nhap!$F$5:$F$1000,Tinhgiavon!A474,Nhap!$K$5:$K$1000)</f>
        <v>0</v>
      </c>
      <c r="F474" s="3">
        <f t="shared" si="38"/>
        <v>0</v>
      </c>
      <c r="G474" s="3">
        <f t="shared" si="39"/>
        <v>0</v>
      </c>
      <c r="H474" s="3">
        <f t="shared" si="40"/>
        <v>0</v>
      </c>
      <c r="I474" s="3">
        <f t="shared" si="41"/>
        <v>0</v>
      </c>
      <c r="J474" s="7">
        <f>SUMIFS(Nhap!$I$5:$I$1000,Nhap!$E$5:$E$1000,DATE(Thang!$E$4,Thang!$C$4,Loc!$F$2),Nhap!$F$5:$F$1000,Loc!A474)</f>
        <v>0</v>
      </c>
      <c r="K474" s="7">
        <f>SUMIFS(Nhap!$I$5:$I$1000,Nhap!$E$5:$E$1000,DATE(Thang!$E$4,Thang!$C$4,Loc!$G$2),Nhap!$F$5:$F$1000,Loc!A474)</f>
        <v>0</v>
      </c>
      <c r="L474" s="7">
        <f>SUMIFS(Nhap!$I$5:$I$1000,Nhap!$E$5:$E$1000,DATE(Thang!$E$4,Thang!$C$4,Loc!$H$2),Nhap!$F$5:$F$1000,Loc!A474)</f>
        <v>0</v>
      </c>
      <c r="M474" s="7">
        <f>SUMIFS(Nhap!$I$5:$I$1000,Nhap!$E$5:$E$1000,DATE(Thang!$E$4,Thang!$C$4,Loc!$I$2),Nhap!$F$5:$F$1000,Loc!A474)</f>
        <v>0</v>
      </c>
      <c r="N474" s="7">
        <f>SUMIFS(Nhap!$I$5:$I$1000,Nhap!$E$5:$E$1000,DATE(Thang!$E$4,Thang!$C$4,Loc!$J$2),Nhap!$F$5:$F$1000,Loc!A474)</f>
        <v>0</v>
      </c>
      <c r="O474" s="7">
        <f>SUMIFS(Nhap!$I$5:$I$1000,Nhap!$E$5:$E$1000,DATE(Thang!$E$4,Thang!$C$4,Loc!$K$2),Nhap!$F$5:$F$1000,Loc!A474)</f>
        <v>0</v>
      </c>
      <c r="P474" s="7">
        <f>SUMIFS(Nhap!$I$5:$I$1000,Nhap!$E$5:$E$1000,DATE(Thang!$E$4,Thang!$C$4,Loc!$L$2),Nhap!$F$5:$F$1000,Loc!A474)</f>
        <v>0</v>
      </c>
      <c r="Q474" s="7">
        <f>SUMIFS(Nhap!$I$5:$I$1000,Nhap!$E$5:$E$1000,DATE(Thang!$E$4,Thang!$C$4,Loc!$M$2),Nhap!$F$5:$F$1000,Loc!A474)</f>
        <v>0</v>
      </c>
      <c r="R474" s="7">
        <f>SUMIFS(Nhap!$I$5:$I$1000,Nhap!$E$5:$E$1000,DATE(Thang!$E$4,Thang!$C$4,Loc!$N$2),Nhap!$F$5:$F$1000,Loc!A474)</f>
        <v>0</v>
      </c>
      <c r="S474" s="7">
        <f>SUMIFS(Nhap!$I$5:$I$1000,Nhap!$E$5:$E$1000,DATE(Thang!$E$4,Thang!$C$4,Loc!$O$2),Nhap!$F$5:$F$1000,Loc!A474)</f>
        <v>0</v>
      </c>
      <c r="T474" s="7">
        <f>SUMIFS(Nhap!$I$5:$I$1000,Nhap!$E$5:$E$1000,DATE(Thang!$E$4,Thang!$C$4,Loc!$P$2),Nhap!$F$5:$F$1000,Loc!A474)</f>
        <v>0</v>
      </c>
      <c r="U474" s="7">
        <f>SUMIFS(Nhap!$I$5:$I$1000,Nhap!$E$5:$E$1000,DATE(Thang!$E$4,Thang!$C$4,Loc!$Q$2),Nhap!$F$5:$F$1000,Loc!A474)</f>
        <v>0</v>
      </c>
      <c r="V474" s="7">
        <f>SUMIFS(Nhap!$I$5:$I$1000,Nhap!$E$5:$E$1000,DATE(Thang!$E$4,Thang!$C$4,Loc!$R$2),Nhap!$F$5:$F$1000,Loc!A474)</f>
        <v>0</v>
      </c>
      <c r="W474" s="7">
        <f>SUMIFS(Nhap!$I$5:$I$1000,Nhap!$E$5:$E$1000,DATE(Thang!$E$4,Thang!$C$4,Loc!$S$2),Nhap!$F$5:$F$1000,Loc!A474)</f>
        <v>0</v>
      </c>
      <c r="X474" s="7">
        <f>SUMIFS(Nhap!$I$5:$I$1000,Nhap!$E$5:$E$1000,DATE(Thang!$E$4,Thang!$C$4,Loc!$T$2),Nhap!$F$5:$F$1000,Loc!A474)</f>
        <v>0</v>
      </c>
      <c r="Y474" s="7">
        <f>SUMIFS(Nhap!$I$5:$I$1000,Nhap!$E$5:$E$1000,DATE(Thang!$E$4,Thang!$C$4,Loc!$U$2),Nhap!$F$5:$F$1000,Loc!A474)</f>
        <v>0</v>
      </c>
      <c r="Z474" s="7">
        <f>SUMIFS(Nhap!$I$5:$I$1000,Nhap!$E$5:$E$1000,DATE(Thang!$E$4,Thang!$C$4,Loc!$V$2),Nhap!$F$5:$F$1000,Loc!A474)</f>
        <v>0</v>
      </c>
      <c r="AA474" s="7">
        <f>SUMIFS(Nhap!$I$5:$I$1000,Nhap!$E$5:$E$1000,DATE(Thang!$E$4,Thang!$C$4,Loc!$W$2),Nhap!$F$5:$F$1000,Loc!A474)</f>
        <v>0</v>
      </c>
      <c r="AB474" s="7">
        <f>SUMIFS(Nhap!$I$5:$I$1000,Nhap!$E$5:$E$1000,DATE(Thang!$E$4,Thang!$C$4,Loc!$X$2),Nhap!$F$5:$F$1000,Loc!A474)</f>
        <v>0</v>
      </c>
      <c r="AC474" s="7">
        <f>SUMIFS(Nhap!$I$5:$I$1000,Nhap!$E$5:$E$1000,DATE(Thang!$E$4,Thang!$C$4,Loc!$Y$2),Nhap!$F$5:$F$1000,Loc!A474)</f>
        <v>0</v>
      </c>
      <c r="AD474" s="7">
        <f>SUMIFS(Nhap!$I$5:$I$1000,Nhap!$E$5:$E$1000,DATE(Thang!$E$4,Thang!$C$4,Loc!$Z$2),Nhap!$F$5:$F$1000,Loc!A474)</f>
        <v>0</v>
      </c>
      <c r="AE474" s="7">
        <f>SUMIFS(Nhap!$I$5:$I$1000,Nhap!$E$5:$E$1000,DATE(Thang!$E$4,Thang!$C$4,Loc!$AA$2),Nhap!$F$5:$F$1000,Loc!A474)</f>
        <v>0</v>
      </c>
      <c r="AF474" s="7">
        <f>SUMIFS(Nhap!$I$5:$I$1000,Nhap!$E$5:$E$1000,DATE(Thang!$E$4,Thang!$C$4,Loc!$AB$2),Nhap!$F$5:$F$1000,Loc!A474)</f>
        <v>0</v>
      </c>
      <c r="AG474" s="7">
        <f>SUMIFS(Nhap!$I$5:$I$1000,Nhap!$E$5:$E$1000,DATE(Thang!$E$4,Thang!$C$4,Loc!$AC$2),Nhap!$F$5:$F$1000,Loc!A474)</f>
        <v>0</v>
      </c>
      <c r="AH474" s="7">
        <f>SUMIFS(Nhap!$I$5:$I$1000,Nhap!$E$5:$E$1000,DATE(Thang!$E$4,Thang!$C$4,Loc!$AD$2),Nhap!$F$5:$F$1000,Loc!$A$5)</f>
        <v>0</v>
      </c>
      <c r="AI474" s="7">
        <f>SUMIFS(Nhap!$I$5:$I$1000,Nhap!$E$5:$E$1000,DATE(Thang!$E$4,Thang!$C$4,Loc!$AE$2),Nhap!$F$5:$F$1000,Loc!A474)</f>
        <v>0</v>
      </c>
      <c r="AJ474" s="7">
        <f>SUMIFS(Nhap!$I$5:$I$1000,Nhap!$E$5:$E$1000,DATE(Thang!$E$4,Thang!$C$4,Loc!$AF$2),Nhap!$F$5:$F$1000,Loc!A474)</f>
        <v>0</v>
      </c>
      <c r="AK474" s="7">
        <f>SUMIFS(Nhap!$I$5:$I$1000,Nhap!$E$5:$E$1000,DATE(Thang!$E$4,Thang!$C$4,Loc!$AG$2),Nhap!$F$5:$F$1000,Loc!A474)</f>
        <v>0</v>
      </c>
      <c r="AL474" s="7">
        <f>SUMIFS(Nhap!$I$5:$I$1000,Nhap!$E$5:$E$1000,DATE(Thang!$E$4,Thang!$C$4,Loc!$AH$2),Nhap!$F$5:$F$1000,Loc!A474)</f>
        <v>0</v>
      </c>
      <c r="AM474" s="7">
        <f>SUMIFS(Nhap!$I$5:$I$1000,Nhap!$E$5:$E$1000,DATE(Thang!$E$4,Thang!$C$4,Loc!$AI$2),Nhap!$F$5:$F$1000,Loc!A474)</f>
        <v>0</v>
      </c>
      <c r="AN474" s="7">
        <f>SUMIFS(Nhap!$I$5:$I$1000,Nhap!$E$5:$E$1000,DATE(Thang!$E$4,Thang!$C$4,Loc!$AJ$2),Nhap!$F$5:$F$1000,Loc!A474)</f>
        <v>0</v>
      </c>
      <c r="AO474" s="7">
        <f>SUMIFS(Xuat!$G$5:$G$1000,Xuat!$C$5:$C$1000,DATE(Thang!$E$4,Thang!$C$4,AO$2),Xuat!$D$5:$D$1000,Loc!$A474)</f>
        <v>0</v>
      </c>
      <c r="AP474" s="7">
        <f>SUMIFS(Xuat!$G$5:$G$1000,Xuat!$C$5:$C$1000,DATE(Thang!$E$4,Thang!$C$4,AP$2),Xuat!$D$5:$D$1000,Loc!$A474)</f>
        <v>0</v>
      </c>
      <c r="AQ474" s="7">
        <f>SUMIFS(Xuat!$G$5:$G$1000,Xuat!$C$5:$C$1000,DATE(Thang!$E$4,Thang!$C$4,AQ$2),Xuat!$D$5:$D$1000,Loc!$A474)</f>
        <v>0</v>
      </c>
      <c r="AR474" s="7">
        <f>SUMIFS(Xuat!$G$5:$G$1000,Xuat!$C$5:$C$1000,DATE(Thang!$E$4,Thang!$C$4,AR$2),Xuat!$D$5:$D$1000,Loc!$A474)</f>
        <v>0</v>
      </c>
      <c r="AS474" s="7">
        <f>SUMIFS(Xuat!$G$5:$G$1000,Xuat!$C$5:$C$1000,DATE(Thang!$E$4,Thang!$C$4,AS$2),Xuat!$D$5:$D$1000,Loc!$A474)</f>
        <v>0</v>
      </c>
      <c r="AT474" s="7">
        <f>SUMIFS(Xuat!$G$5:$G$1000,Xuat!$C$5:$C$1000,DATE(Thang!$E$4,Thang!$C$4,AT$2),Xuat!$D$5:$D$1000,Loc!$A474)</f>
        <v>0</v>
      </c>
      <c r="AU474" s="7">
        <f>SUMIFS(Xuat!$G$5:$G$1000,Xuat!$C$5:$C$1000,DATE(Thang!$E$4,Thang!$C$4,AU$2),Xuat!$D$5:$D$1000,Loc!$A474)</f>
        <v>0</v>
      </c>
      <c r="AV474" s="7">
        <f>SUMIFS(Xuat!$G$5:$G$1000,Xuat!$C$5:$C$1000,DATE(Thang!$E$4,Thang!$C$4,AV$2),Xuat!$D$5:$D$1000,Loc!$A474)</f>
        <v>0</v>
      </c>
      <c r="AW474" s="7">
        <f>SUMIFS(Xuat!$G$5:$G$1000,Xuat!$C$5:$C$1000,DATE(Thang!$E$4,Thang!$C$4,AW$2),Xuat!$D$5:$D$1000,Loc!$A474)</f>
        <v>0</v>
      </c>
      <c r="AX474" s="7">
        <f>SUMIFS(Xuat!$G$5:$G$1000,Xuat!$C$5:$C$1000,DATE(Thang!$E$4,Thang!$C$4,AX$2),Xuat!$D$5:$D$1000,Loc!$A474)</f>
        <v>0</v>
      </c>
      <c r="AY474" s="7">
        <f>SUMIFS(Xuat!$G$5:$G$1000,Xuat!$C$5:$C$1000,DATE(Thang!$E$4,Thang!$C$4,AY$2),Xuat!$D$5:$D$1000,Loc!$A474)</f>
        <v>0</v>
      </c>
      <c r="AZ474" s="7">
        <f>SUMIFS(Xuat!$G$5:$G$1000,Xuat!$C$5:$C$1000,DATE(Thang!$E$4,Thang!$C$4,AZ$2),Xuat!$D$5:$D$1000,Loc!$A474)</f>
        <v>0</v>
      </c>
      <c r="BA474" s="7">
        <f>SUMIFS(Xuat!$G$5:$G$1000,Xuat!$C$5:$C$1000,DATE(Thang!$E$4,Thang!$C$4,BA$2),Xuat!$D$5:$D$1000,Loc!$A474)</f>
        <v>0</v>
      </c>
      <c r="BB474" s="7">
        <f>SUMIFS(Xuat!$G$5:$G$1000,Xuat!$C$5:$C$1000,DATE(Thang!$E$4,Thang!$C$4,BB$2),Xuat!$D$5:$D$1000,Loc!$A474)</f>
        <v>0</v>
      </c>
      <c r="BC474" s="7">
        <f>SUMIFS(Xuat!$G$5:$G$1000,Xuat!$C$5:$C$1000,DATE(Thang!$E$4,Thang!$C$4,BC$2),Xuat!$D$5:$D$1000,Loc!$A474)</f>
        <v>0</v>
      </c>
      <c r="BD474" s="7">
        <f>SUMIFS(Xuat!$G$5:$G$1000,Xuat!$C$5:$C$1000,DATE(Thang!$E$4,Thang!$C$4,BD$2),Xuat!$D$5:$D$1000,Loc!$A474)</f>
        <v>0</v>
      </c>
      <c r="BE474" s="7">
        <f>SUMIFS(Xuat!$G$5:$G$1000,Xuat!$C$5:$C$1000,DATE(Thang!$E$4,Thang!$C$4,BE$2),Xuat!$D$5:$D$1000,Loc!$A474)</f>
        <v>0</v>
      </c>
      <c r="BF474" s="7">
        <f>SUMIFS(Xuat!$G$5:$G$1000,Xuat!$C$5:$C$1000,DATE(Thang!$E$4,Thang!$C$4,BF$2),Xuat!$D$5:$D$1000,Loc!$A474)</f>
        <v>0</v>
      </c>
      <c r="BG474" s="7">
        <f>SUMIFS(Xuat!$G$5:$G$1000,Xuat!$C$5:$C$1000,DATE(Thang!$E$4,Thang!$C$4,BG$2),Xuat!$D$5:$D$1000,Loc!$A474)</f>
        <v>0</v>
      </c>
      <c r="BH474" s="7">
        <f>SUMIFS(Xuat!$G$5:$G$1000,Xuat!$C$5:$C$1000,DATE(Thang!$E$4,Thang!$C$4,BH$2),Xuat!$D$5:$D$1000,Loc!$A474)</f>
        <v>0</v>
      </c>
      <c r="BI474" s="7">
        <f>SUMIFS(Xuat!$G$5:$G$1000,Xuat!$C$5:$C$1000,DATE(Thang!$E$4,Thang!$C$4,BI$2),Xuat!$D$5:$D$1000,Loc!$A474)</f>
        <v>0</v>
      </c>
      <c r="BJ474" s="7">
        <f>SUMIFS(Xuat!$G$5:$G$1000,Xuat!$C$5:$C$1000,DATE(Thang!$E$4,Thang!$C$4,BJ$2),Xuat!$D$5:$D$1000,Loc!$A474)</f>
        <v>0</v>
      </c>
      <c r="BK474" s="7">
        <f>SUMIFS(Xuat!$G$5:$G$1000,Xuat!$C$5:$C$1000,DATE(Thang!$E$4,Thang!$C$4,BK$2),Xuat!$D$5:$D$1000,Loc!$A474)</f>
        <v>0</v>
      </c>
      <c r="BL474" s="7">
        <f>SUMIFS(Xuat!$G$5:$G$1000,Xuat!$C$5:$C$1000,DATE(Thang!$E$4,Thang!$C$4,BL$2),Xuat!$D$5:$D$1000,Loc!$A474)</f>
        <v>0</v>
      </c>
      <c r="BM474" s="7">
        <f>SUMIFS(Xuat!$G$5:$G$1000,Xuat!$C$5:$C$1000,DATE(Thang!$E$4,Thang!$C$4,BM$2),Xuat!$D$5:$D$1000,Loc!$A474)</f>
        <v>0</v>
      </c>
      <c r="BN474" s="7">
        <f>SUMIFS(Xuat!$G$5:$G$1000,Xuat!$C$5:$C$1000,DATE(Thang!$E$4,Thang!$C$4,BN$2),Xuat!$D$5:$D$1000,Loc!$A474)</f>
        <v>0</v>
      </c>
      <c r="BO474" s="7">
        <f>SUMIFS(Xuat!$G$5:$G$1000,Xuat!$C$5:$C$1000,DATE(Thang!$E$4,Thang!$C$4,BO$2),Xuat!$D$5:$D$1000,Loc!$A474)</f>
        <v>0</v>
      </c>
      <c r="BP474" s="7">
        <f>SUMIFS(Xuat!$G$5:$G$1000,Xuat!$C$5:$C$1000,DATE(Thang!$E$4,Thang!$C$4,BP$2),Xuat!$D$5:$D$1000,Loc!$A474)</f>
        <v>0</v>
      </c>
      <c r="BQ474" s="7">
        <f>SUMIFS(Xuat!$G$5:$G$1000,Xuat!$C$5:$C$1000,DATE(Thang!$E$4,Thang!$C$4,BQ$2),Xuat!$D$5:$D$1000,Loc!$A474)</f>
        <v>0</v>
      </c>
      <c r="BR474" s="7">
        <f>SUMIFS(Xuat!$G$5:$G$1000,Xuat!$C$5:$C$1000,DATE(Thang!$E$4,Thang!$C$4,BR$2),Xuat!$D$5:$D$1000,Loc!$A474)</f>
        <v>0</v>
      </c>
      <c r="BS474" s="7">
        <f>SUMIFS(Xuat!$G$5:$G$1000,Xuat!$C$5:$C$1000,DATE(Thang!$E$4,Thang!$C$4,BS$2),Xuat!$D$5:$D$1000,Loc!$A474)</f>
        <v>0</v>
      </c>
    </row>
    <row r="475" spans="1:71" x14ac:dyDescent="0.2">
      <c r="A475" s="2">
        <f>DM!C475</f>
        <v>0</v>
      </c>
      <c r="B475" s="3">
        <f>VLOOKUP(A475,Tondau!$B$5:$F$500,3,0)</f>
        <v>0</v>
      </c>
      <c r="C475" s="3">
        <f>VLOOKUP(Tinhgiavon!A475,Tondau!$B$5:$E$500,4,0)</f>
        <v>0</v>
      </c>
      <c r="D475" s="3">
        <f t="shared" si="37"/>
        <v>0</v>
      </c>
      <c r="E475" s="3">
        <f>SUMIF(Nhap!$F$5:$F$1000,Tinhgiavon!A475,Nhap!$K$5:$K$1000)</f>
        <v>0</v>
      </c>
      <c r="F475" s="3">
        <f t="shared" si="38"/>
        <v>0</v>
      </c>
      <c r="G475" s="3">
        <f t="shared" si="39"/>
        <v>0</v>
      </c>
      <c r="H475" s="3">
        <f t="shared" si="40"/>
        <v>0</v>
      </c>
      <c r="I475" s="3">
        <f t="shared" si="41"/>
        <v>0</v>
      </c>
      <c r="J475" s="7">
        <f>SUMIFS(Nhap!$I$5:$I$1000,Nhap!$E$5:$E$1000,DATE(Thang!$E$4,Thang!$C$4,Loc!$F$2),Nhap!$F$5:$F$1000,Loc!A475)</f>
        <v>0</v>
      </c>
      <c r="K475" s="7">
        <f>SUMIFS(Nhap!$I$5:$I$1000,Nhap!$E$5:$E$1000,DATE(Thang!$E$4,Thang!$C$4,Loc!$G$2),Nhap!$F$5:$F$1000,Loc!A475)</f>
        <v>0</v>
      </c>
      <c r="L475" s="7">
        <f>SUMIFS(Nhap!$I$5:$I$1000,Nhap!$E$5:$E$1000,DATE(Thang!$E$4,Thang!$C$4,Loc!$H$2),Nhap!$F$5:$F$1000,Loc!A475)</f>
        <v>0</v>
      </c>
      <c r="M475" s="7">
        <f>SUMIFS(Nhap!$I$5:$I$1000,Nhap!$E$5:$E$1000,DATE(Thang!$E$4,Thang!$C$4,Loc!$I$2),Nhap!$F$5:$F$1000,Loc!A475)</f>
        <v>0</v>
      </c>
      <c r="N475" s="7">
        <f>SUMIFS(Nhap!$I$5:$I$1000,Nhap!$E$5:$E$1000,DATE(Thang!$E$4,Thang!$C$4,Loc!$J$2),Nhap!$F$5:$F$1000,Loc!A475)</f>
        <v>0</v>
      </c>
      <c r="O475" s="7">
        <f>SUMIFS(Nhap!$I$5:$I$1000,Nhap!$E$5:$E$1000,DATE(Thang!$E$4,Thang!$C$4,Loc!$K$2),Nhap!$F$5:$F$1000,Loc!A475)</f>
        <v>0</v>
      </c>
      <c r="P475" s="7">
        <f>SUMIFS(Nhap!$I$5:$I$1000,Nhap!$E$5:$E$1000,DATE(Thang!$E$4,Thang!$C$4,Loc!$L$2),Nhap!$F$5:$F$1000,Loc!A475)</f>
        <v>0</v>
      </c>
      <c r="Q475" s="7">
        <f>SUMIFS(Nhap!$I$5:$I$1000,Nhap!$E$5:$E$1000,DATE(Thang!$E$4,Thang!$C$4,Loc!$M$2),Nhap!$F$5:$F$1000,Loc!A475)</f>
        <v>0</v>
      </c>
      <c r="R475" s="7">
        <f>SUMIFS(Nhap!$I$5:$I$1000,Nhap!$E$5:$E$1000,DATE(Thang!$E$4,Thang!$C$4,Loc!$N$2),Nhap!$F$5:$F$1000,Loc!A475)</f>
        <v>0</v>
      </c>
      <c r="S475" s="7">
        <f>SUMIFS(Nhap!$I$5:$I$1000,Nhap!$E$5:$E$1000,DATE(Thang!$E$4,Thang!$C$4,Loc!$O$2),Nhap!$F$5:$F$1000,Loc!A475)</f>
        <v>0</v>
      </c>
      <c r="T475" s="7">
        <f>SUMIFS(Nhap!$I$5:$I$1000,Nhap!$E$5:$E$1000,DATE(Thang!$E$4,Thang!$C$4,Loc!$P$2),Nhap!$F$5:$F$1000,Loc!A475)</f>
        <v>0</v>
      </c>
      <c r="U475" s="7">
        <f>SUMIFS(Nhap!$I$5:$I$1000,Nhap!$E$5:$E$1000,DATE(Thang!$E$4,Thang!$C$4,Loc!$Q$2),Nhap!$F$5:$F$1000,Loc!A475)</f>
        <v>0</v>
      </c>
      <c r="V475" s="7">
        <f>SUMIFS(Nhap!$I$5:$I$1000,Nhap!$E$5:$E$1000,DATE(Thang!$E$4,Thang!$C$4,Loc!$R$2),Nhap!$F$5:$F$1000,Loc!A475)</f>
        <v>0</v>
      </c>
      <c r="W475" s="7">
        <f>SUMIFS(Nhap!$I$5:$I$1000,Nhap!$E$5:$E$1000,DATE(Thang!$E$4,Thang!$C$4,Loc!$S$2),Nhap!$F$5:$F$1000,Loc!A475)</f>
        <v>0</v>
      </c>
      <c r="X475" s="7">
        <f>SUMIFS(Nhap!$I$5:$I$1000,Nhap!$E$5:$E$1000,DATE(Thang!$E$4,Thang!$C$4,Loc!$T$2),Nhap!$F$5:$F$1000,Loc!A475)</f>
        <v>0</v>
      </c>
      <c r="Y475" s="7">
        <f>SUMIFS(Nhap!$I$5:$I$1000,Nhap!$E$5:$E$1000,DATE(Thang!$E$4,Thang!$C$4,Loc!$U$2),Nhap!$F$5:$F$1000,Loc!A475)</f>
        <v>0</v>
      </c>
      <c r="Z475" s="7">
        <f>SUMIFS(Nhap!$I$5:$I$1000,Nhap!$E$5:$E$1000,DATE(Thang!$E$4,Thang!$C$4,Loc!$V$2),Nhap!$F$5:$F$1000,Loc!A475)</f>
        <v>0</v>
      </c>
      <c r="AA475" s="7">
        <f>SUMIFS(Nhap!$I$5:$I$1000,Nhap!$E$5:$E$1000,DATE(Thang!$E$4,Thang!$C$4,Loc!$W$2),Nhap!$F$5:$F$1000,Loc!A475)</f>
        <v>0</v>
      </c>
      <c r="AB475" s="7">
        <f>SUMIFS(Nhap!$I$5:$I$1000,Nhap!$E$5:$E$1000,DATE(Thang!$E$4,Thang!$C$4,Loc!$X$2),Nhap!$F$5:$F$1000,Loc!A475)</f>
        <v>0</v>
      </c>
      <c r="AC475" s="7">
        <f>SUMIFS(Nhap!$I$5:$I$1000,Nhap!$E$5:$E$1000,DATE(Thang!$E$4,Thang!$C$4,Loc!$Y$2),Nhap!$F$5:$F$1000,Loc!A475)</f>
        <v>0</v>
      </c>
      <c r="AD475" s="7">
        <f>SUMIFS(Nhap!$I$5:$I$1000,Nhap!$E$5:$E$1000,DATE(Thang!$E$4,Thang!$C$4,Loc!$Z$2),Nhap!$F$5:$F$1000,Loc!A475)</f>
        <v>0</v>
      </c>
      <c r="AE475" s="7">
        <f>SUMIFS(Nhap!$I$5:$I$1000,Nhap!$E$5:$E$1000,DATE(Thang!$E$4,Thang!$C$4,Loc!$AA$2),Nhap!$F$5:$F$1000,Loc!A475)</f>
        <v>0</v>
      </c>
      <c r="AF475" s="7">
        <f>SUMIFS(Nhap!$I$5:$I$1000,Nhap!$E$5:$E$1000,DATE(Thang!$E$4,Thang!$C$4,Loc!$AB$2),Nhap!$F$5:$F$1000,Loc!A475)</f>
        <v>0</v>
      </c>
      <c r="AG475" s="7">
        <f>SUMIFS(Nhap!$I$5:$I$1000,Nhap!$E$5:$E$1000,DATE(Thang!$E$4,Thang!$C$4,Loc!$AC$2),Nhap!$F$5:$F$1000,Loc!A475)</f>
        <v>0</v>
      </c>
      <c r="AH475" s="7">
        <f>SUMIFS(Nhap!$I$5:$I$1000,Nhap!$E$5:$E$1000,DATE(Thang!$E$4,Thang!$C$4,Loc!$AD$2),Nhap!$F$5:$F$1000,Loc!$A$5)</f>
        <v>0</v>
      </c>
      <c r="AI475" s="7">
        <f>SUMIFS(Nhap!$I$5:$I$1000,Nhap!$E$5:$E$1000,DATE(Thang!$E$4,Thang!$C$4,Loc!$AE$2),Nhap!$F$5:$F$1000,Loc!A475)</f>
        <v>0</v>
      </c>
      <c r="AJ475" s="7">
        <f>SUMIFS(Nhap!$I$5:$I$1000,Nhap!$E$5:$E$1000,DATE(Thang!$E$4,Thang!$C$4,Loc!$AF$2),Nhap!$F$5:$F$1000,Loc!A475)</f>
        <v>0</v>
      </c>
      <c r="AK475" s="7">
        <f>SUMIFS(Nhap!$I$5:$I$1000,Nhap!$E$5:$E$1000,DATE(Thang!$E$4,Thang!$C$4,Loc!$AG$2),Nhap!$F$5:$F$1000,Loc!A475)</f>
        <v>0</v>
      </c>
      <c r="AL475" s="7">
        <f>SUMIFS(Nhap!$I$5:$I$1000,Nhap!$E$5:$E$1000,DATE(Thang!$E$4,Thang!$C$4,Loc!$AH$2),Nhap!$F$5:$F$1000,Loc!A475)</f>
        <v>0</v>
      </c>
      <c r="AM475" s="7">
        <f>SUMIFS(Nhap!$I$5:$I$1000,Nhap!$E$5:$E$1000,DATE(Thang!$E$4,Thang!$C$4,Loc!$AI$2),Nhap!$F$5:$F$1000,Loc!A475)</f>
        <v>0</v>
      </c>
      <c r="AN475" s="7">
        <f>SUMIFS(Nhap!$I$5:$I$1000,Nhap!$E$5:$E$1000,DATE(Thang!$E$4,Thang!$C$4,Loc!$AJ$2),Nhap!$F$5:$F$1000,Loc!A475)</f>
        <v>0</v>
      </c>
      <c r="AO475" s="7">
        <f>SUMIFS(Xuat!$G$5:$G$1000,Xuat!$C$5:$C$1000,DATE(Thang!$E$4,Thang!$C$4,AO$2),Xuat!$D$5:$D$1000,Loc!$A475)</f>
        <v>0</v>
      </c>
      <c r="AP475" s="7">
        <f>SUMIFS(Xuat!$G$5:$G$1000,Xuat!$C$5:$C$1000,DATE(Thang!$E$4,Thang!$C$4,AP$2),Xuat!$D$5:$D$1000,Loc!$A475)</f>
        <v>0</v>
      </c>
      <c r="AQ475" s="7">
        <f>SUMIFS(Xuat!$G$5:$G$1000,Xuat!$C$5:$C$1000,DATE(Thang!$E$4,Thang!$C$4,AQ$2),Xuat!$D$5:$D$1000,Loc!$A475)</f>
        <v>0</v>
      </c>
      <c r="AR475" s="7">
        <f>SUMIFS(Xuat!$G$5:$G$1000,Xuat!$C$5:$C$1000,DATE(Thang!$E$4,Thang!$C$4,AR$2),Xuat!$D$5:$D$1000,Loc!$A475)</f>
        <v>0</v>
      </c>
      <c r="AS475" s="7">
        <f>SUMIFS(Xuat!$G$5:$G$1000,Xuat!$C$5:$C$1000,DATE(Thang!$E$4,Thang!$C$4,AS$2),Xuat!$D$5:$D$1000,Loc!$A475)</f>
        <v>0</v>
      </c>
      <c r="AT475" s="7">
        <f>SUMIFS(Xuat!$G$5:$G$1000,Xuat!$C$5:$C$1000,DATE(Thang!$E$4,Thang!$C$4,AT$2),Xuat!$D$5:$D$1000,Loc!$A475)</f>
        <v>0</v>
      </c>
      <c r="AU475" s="7">
        <f>SUMIFS(Xuat!$G$5:$G$1000,Xuat!$C$5:$C$1000,DATE(Thang!$E$4,Thang!$C$4,AU$2),Xuat!$D$5:$D$1000,Loc!$A475)</f>
        <v>0</v>
      </c>
      <c r="AV475" s="7">
        <f>SUMIFS(Xuat!$G$5:$G$1000,Xuat!$C$5:$C$1000,DATE(Thang!$E$4,Thang!$C$4,AV$2),Xuat!$D$5:$D$1000,Loc!$A475)</f>
        <v>0</v>
      </c>
      <c r="AW475" s="7">
        <f>SUMIFS(Xuat!$G$5:$G$1000,Xuat!$C$5:$C$1000,DATE(Thang!$E$4,Thang!$C$4,AW$2),Xuat!$D$5:$D$1000,Loc!$A475)</f>
        <v>0</v>
      </c>
      <c r="AX475" s="7">
        <f>SUMIFS(Xuat!$G$5:$G$1000,Xuat!$C$5:$C$1000,DATE(Thang!$E$4,Thang!$C$4,AX$2),Xuat!$D$5:$D$1000,Loc!$A475)</f>
        <v>0</v>
      </c>
      <c r="AY475" s="7">
        <f>SUMIFS(Xuat!$G$5:$G$1000,Xuat!$C$5:$C$1000,DATE(Thang!$E$4,Thang!$C$4,AY$2),Xuat!$D$5:$D$1000,Loc!$A475)</f>
        <v>0</v>
      </c>
      <c r="AZ475" s="7">
        <f>SUMIFS(Xuat!$G$5:$G$1000,Xuat!$C$5:$C$1000,DATE(Thang!$E$4,Thang!$C$4,AZ$2),Xuat!$D$5:$D$1000,Loc!$A475)</f>
        <v>0</v>
      </c>
      <c r="BA475" s="7">
        <f>SUMIFS(Xuat!$G$5:$G$1000,Xuat!$C$5:$C$1000,DATE(Thang!$E$4,Thang!$C$4,BA$2),Xuat!$D$5:$D$1000,Loc!$A475)</f>
        <v>0</v>
      </c>
      <c r="BB475" s="7">
        <f>SUMIFS(Xuat!$G$5:$G$1000,Xuat!$C$5:$C$1000,DATE(Thang!$E$4,Thang!$C$4,BB$2),Xuat!$D$5:$D$1000,Loc!$A475)</f>
        <v>0</v>
      </c>
      <c r="BC475" s="7">
        <f>SUMIFS(Xuat!$G$5:$G$1000,Xuat!$C$5:$C$1000,DATE(Thang!$E$4,Thang!$C$4,BC$2),Xuat!$D$5:$D$1000,Loc!$A475)</f>
        <v>0</v>
      </c>
      <c r="BD475" s="7">
        <f>SUMIFS(Xuat!$G$5:$G$1000,Xuat!$C$5:$C$1000,DATE(Thang!$E$4,Thang!$C$4,BD$2),Xuat!$D$5:$D$1000,Loc!$A475)</f>
        <v>0</v>
      </c>
      <c r="BE475" s="7">
        <f>SUMIFS(Xuat!$G$5:$G$1000,Xuat!$C$5:$C$1000,DATE(Thang!$E$4,Thang!$C$4,BE$2),Xuat!$D$5:$D$1000,Loc!$A475)</f>
        <v>0</v>
      </c>
      <c r="BF475" s="7">
        <f>SUMIFS(Xuat!$G$5:$G$1000,Xuat!$C$5:$C$1000,DATE(Thang!$E$4,Thang!$C$4,BF$2),Xuat!$D$5:$D$1000,Loc!$A475)</f>
        <v>0</v>
      </c>
      <c r="BG475" s="7">
        <f>SUMIFS(Xuat!$G$5:$G$1000,Xuat!$C$5:$C$1000,DATE(Thang!$E$4,Thang!$C$4,BG$2),Xuat!$D$5:$D$1000,Loc!$A475)</f>
        <v>0</v>
      </c>
      <c r="BH475" s="7">
        <f>SUMIFS(Xuat!$G$5:$G$1000,Xuat!$C$5:$C$1000,DATE(Thang!$E$4,Thang!$C$4,BH$2),Xuat!$D$5:$D$1000,Loc!$A475)</f>
        <v>0</v>
      </c>
      <c r="BI475" s="7">
        <f>SUMIFS(Xuat!$G$5:$G$1000,Xuat!$C$5:$C$1000,DATE(Thang!$E$4,Thang!$C$4,BI$2),Xuat!$D$5:$D$1000,Loc!$A475)</f>
        <v>0</v>
      </c>
      <c r="BJ475" s="7">
        <f>SUMIFS(Xuat!$G$5:$G$1000,Xuat!$C$5:$C$1000,DATE(Thang!$E$4,Thang!$C$4,BJ$2),Xuat!$D$5:$D$1000,Loc!$A475)</f>
        <v>0</v>
      </c>
      <c r="BK475" s="7">
        <f>SUMIFS(Xuat!$G$5:$G$1000,Xuat!$C$5:$C$1000,DATE(Thang!$E$4,Thang!$C$4,BK$2),Xuat!$D$5:$D$1000,Loc!$A475)</f>
        <v>0</v>
      </c>
      <c r="BL475" s="7">
        <f>SUMIFS(Xuat!$G$5:$G$1000,Xuat!$C$5:$C$1000,DATE(Thang!$E$4,Thang!$C$4,BL$2),Xuat!$D$5:$D$1000,Loc!$A475)</f>
        <v>0</v>
      </c>
      <c r="BM475" s="7">
        <f>SUMIFS(Xuat!$G$5:$G$1000,Xuat!$C$5:$C$1000,DATE(Thang!$E$4,Thang!$C$4,BM$2),Xuat!$D$5:$D$1000,Loc!$A475)</f>
        <v>0</v>
      </c>
      <c r="BN475" s="7">
        <f>SUMIFS(Xuat!$G$5:$G$1000,Xuat!$C$5:$C$1000,DATE(Thang!$E$4,Thang!$C$4,BN$2),Xuat!$D$5:$D$1000,Loc!$A475)</f>
        <v>0</v>
      </c>
      <c r="BO475" s="7">
        <f>SUMIFS(Xuat!$G$5:$G$1000,Xuat!$C$5:$C$1000,DATE(Thang!$E$4,Thang!$C$4,BO$2),Xuat!$D$5:$D$1000,Loc!$A475)</f>
        <v>0</v>
      </c>
      <c r="BP475" s="7">
        <f>SUMIFS(Xuat!$G$5:$G$1000,Xuat!$C$5:$C$1000,DATE(Thang!$E$4,Thang!$C$4,BP$2),Xuat!$D$5:$D$1000,Loc!$A475)</f>
        <v>0</v>
      </c>
      <c r="BQ475" s="7">
        <f>SUMIFS(Xuat!$G$5:$G$1000,Xuat!$C$5:$C$1000,DATE(Thang!$E$4,Thang!$C$4,BQ$2),Xuat!$D$5:$D$1000,Loc!$A475)</f>
        <v>0</v>
      </c>
      <c r="BR475" s="7">
        <f>SUMIFS(Xuat!$G$5:$G$1000,Xuat!$C$5:$C$1000,DATE(Thang!$E$4,Thang!$C$4,BR$2),Xuat!$D$5:$D$1000,Loc!$A475)</f>
        <v>0</v>
      </c>
      <c r="BS475" s="7">
        <f>SUMIFS(Xuat!$G$5:$G$1000,Xuat!$C$5:$C$1000,DATE(Thang!$E$4,Thang!$C$4,BS$2),Xuat!$D$5:$D$1000,Loc!$A475)</f>
        <v>0</v>
      </c>
    </row>
    <row r="476" spans="1:71" x14ac:dyDescent="0.2">
      <c r="A476" s="2">
        <f>DM!C476</f>
        <v>0</v>
      </c>
      <c r="B476" s="3">
        <f>VLOOKUP(A476,Tondau!$B$5:$F$500,3,0)</f>
        <v>0</v>
      </c>
      <c r="C476" s="3">
        <f>VLOOKUP(Tinhgiavon!A476,Tondau!$B$5:$E$500,4,0)</f>
        <v>0</v>
      </c>
      <c r="D476" s="3">
        <f t="shared" si="37"/>
        <v>0</v>
      </c>
      <c r="E476" s="3">
        <f>SUMIF(Nhap!$F$5:$F$1000,Tinhgiavon!A476,Nhap!$K$5:$K$1000)</f>
        <v>0</v>
      </c>
      <c r="F476" s="3">
        <f t="shared" si="38"/>
        <v>0</v>
      </c>
      <c r="G476" s="3">
        <f t="shared" si="39"/>
        <v>0</v>
      </c>
      <c r="H476" s="3">
        <f t="shared" si="40"/>
        <v>0</v>
      </c>
      <c r="I476" s="3">
        <f t="shared" si="41"/>
        <v>0</v>
      </c>
      <c r="J476" s="7">
        <f>SUMIFS(Nhap!$I$5:$I$1000,Nhap!$E$5:$E$1000,DATE(Thang!$E$4,Thang!$C$4,Loc!$F$2),Nhap!$F$5:$F$1000,Loc!A476)</f>
        <v>0</v>
      </c>
      <c r="K476" s="7">
        <f>SUMIFS(Nhap!$I$5:$I$1000,Nhap!$E$5:$E$1000,DATE(Thang!$E$4,Thang!$C$4,Loc!$G$2),Nhap!$F$5:$F$1000,Loc!A476)</f>
        <v>0</v>
      </c>
      <c r="L476" s="7">
        <f>SUMIFS(Nhap!$I$5:$I$1000,Nhap!$E$5:$E$1000,DATE(Thang!$E$4,Thang!$C$4,Loc!$H$2),Nhap!$F$5:$F$1000,Loc!A476)</f>
        <v>0</v>
      </c>
      <c r="M476" s="7">
        <f>SUMIFS(Nhap!$I$5:$I$1000,Nhap!$E$5:$E$1000,DATE(Thang!$E$4,Thang!$C$4,Loc!$I$2),Nhap!$F$5:$F$1000,Loc!A476)</f>
        <v>0</v>
      </c>
      <c r="N476" s="7">
        <f>SUMIFS(Nhap!$I$5:$I$1000,Nhap!$E$5:$E$1000,DATE(Thang!$E$4,Thang!$C$4,Loc!$J$2),Nhap!$F$5:$F$1000,Loc!A476)</f>
        <v>0</v>
      </c>
      <c r="O476" s="7">
        <f>SUMIFS(Nhap!$I$5:$I$1000,Nhap!$E$5:$E$1000,DATE(Thang!$E$4,Thang!$C$4,Loc!$K$2),Nhap!$F$5:$F$1000,Loc!A476)</f>
        <v>0</v>
      </c>
      <c r="P476" s="7">
        <f>SUMIFS(Nhap!$I$5:$I$1000,Nhap!$E$5:$E$1000,DATE(Thang!$E$4,Thang!$C$4,Loc!$L$2),Nhap!$F$5:$F$1000,Loc!A476)</f>
        <v>0</v>
      </c>
      <c r="Q476" s="7">
        <f>SUMIFS(Nhap!$I$5:$I$1000,Nhap!$E$5:$E$1000,DATE(Thang!$E$4,Thang!$C$4,Loc!$M$2),Nhap!$F$5:$F$1000,Loc!A476)</f>
        <v>0</v>
      </c>
      <c r="R476" s="7">
        <f>SUMIFS(Nhap!$I$5:$I$1000,Nhap!$E$5:$E$1000,DATE(Thang!$E$4,Thang!$C$4,Loc!$N$2),Nhap!$F$5:$F$1000,Loc!A476)</f>
        <v>0</v>
      </c>
      <c r="S476" s="7">
        <f>SUMIFS(Nhap!$I$5:$I$1000,Nhap!$E$5:$E$1000,DATE(Thang!$E$4,Thang!$C$4,Loc!$O$2),Nhap!$F$5:$F$1000,Loc!A476)</f>
        <v>0</v>
      </c>
      <c r="T476" s="7">
        <f>SUMIFS(Nhap!$I$5:$I$1000,Nhap!$E$5:$E$1000,DATE(Thang!$E$4,Thang!$C$4,Loc!$P$2),Nhap!$F$5:$F$1000,Loc!A476)</f>
        <v>0</v>
      </c>
      <c r="U476" s="7">
        <f>SUMIFS(Nhap!$I$5:$I$1000,Nhap!$E$5:$E$1000,DATE(Thang!$E$4,Thang!$C$4,Loc!$Q$2),Nhap!$F$5:$F$1000,Loc!A476)</f>
        <v>0</v>
      </c>
      <c r="V476" s="7">
        <f>SUMIFS(Nhap!$I$5:$I$1000,Nhap!$E$5:$E$1000,DATE(Thang!$E$4,Thang!$C$4,Loc!$R$2),Nhap!$F$5:$F$1000,Loc!A476)</f>
        <v>0</v>
      </c>
      <c r="W476" s="7">
        <f>SUMIFS(Nhap!$I$5:$I$1000,Nhap!$E$5:$E$1000,DATE(Thang!$E$4,Thang!$C$4,Loc!$S$2),Nhap!$F$5:$F$1000,Loc!A476)</f>
        <v>0</v>
      </c>
      <c r="X476" s="7">
        <f>SUMIFS(Nhap!$I$5:$I$1000,Nhap!$E$5:$E$1000,DATE(Thang!$E$4,Thang!$C$4,Loc!$T$2),Nhap!$F$5:$F$1000,Loc!A476)</f>
        <v>0</v>
      </c>
      <c r="Y476" s="7">
        <f>SUMIFS(Nhap!$I$5:$I$1000,Nhap!$E$5:$E$1000,DATE(Thang!$E$4,Thang!$C$4,Loc!$U$2),Nhap!$F$5:$F$1000,Loc!A476)</f>
        <v>0</v>
      </c>
      <c r="Z476" s="7">
        <f>SUMIFS(Nhap!$I$5:$I$1000,Nhap!$E$5:$E$1000,DATE(Thang!$E$4,Thang!$C$4,Loc!$V$2),Nhap!$F$5:$F$1000,Loc!A476)</f>
        <v>0</v>
      </c>
      <c r="AA476" s="7">
        <f>SUMIFS(Nhap!$I$5:$I$1000,Nhap!$E$5:$E$1000,DATE(Thang!$E$4,Thang!$C$4,Loc!$W$2),Nhap!$F$5:$F$1000,Loc!A476)</f>
        <v>0</v>
      </c>
      <c r="AB476" s="7">
        <f>SUMIFS(Nhap!$I$5:$I$1000,Nhap!$E$5:$E$1000,DATE(Thang!$E$4,Thang!$C$4,Loc!$X$2),Nhap!$F$5:$F$1000,Loc!A476)</f>
        <v>0</v>
      </c>
      <c r="AC476" s="7">
        <f>SUMIFS(Nhap!$I$5:$I$1000,Nhap!$E$5:$E$1000,DATE(Thang!$E$4,Thang!$C$4,Loc!$Y$2),Nhap!$F$5:$F$1000,Loc!A476)</f>
        <v>0</v>
      </c>
      <c r="AD476" s="7">
        <f>SUMIFS(Nhap!$I$5:$I$1000,Nhap!$E$5:$E$1000,DATE(Thang!$E$4,Thang!$C$4,Loc!$Z$2),Nhap!$F$5:$F$1000,Loc!A476)</f>
        <v>0</v>
      </c>
      <c r="AE476" s="7">
        <f>SUMIFS(Nhap!$I$5:$I$1000,Nhap!$E$5:$E$1000,DATE(Thang!$E$4,Thang!$C$4,Loc!$AA$2),Nhap!$F$5:$F$1000,Loc!A476)</f>
        <v>0</v>
      </c>
      <c r="AF476" s="7">
        <f>SUMIFS(Nhap!$I$5:$I$1000,Nhap!$E$5:$E$1000,DATE(Thang!$E$4,Thang!$C$4,Loc!$AB$2),Nhap!$F$5:$F$1000,Loc!A476)</f>
        <v>0</v>
      </c>
      <c r="AG476" s="7">
        <f>SUMIFS(Nhap!$I$5:$I$1000,Nhap!$E$5:$E$1000,DATE(Thang!$E$4,Thang!$C$4,Loc!$AC$2),Nhap!$F$5:$F$1000,Loc!A476)</f>
        <v>0</v>
      </c>
      <c r="AH476" s="7">
        <f>SUMIFS(Nhap!$I$5:$I$1000,Nhap!$E$5:$E$1000,DATE(Thang!$E$4,Thang!$C$4,Loc!$AD$2),Nhap!$F$5:$F$1000,Loc!$A$5)</f>
        <v>0</v>
      </c>
      <c r="AI476" s="7">
        <f>SUMIFS(Nhap!$I$5:$I$1000,Nhap!$E$5:$E$1000,DATE(Thang!$E$4,Thang!$C$4,Loc!$AE$2),Nhap!$F$5:$F$1000,Loc!A476)</f>
        <v>0</v>
      </c>
      <c r="AJ476" s="7">
        <f>SUMIFS(Nhap!$I$5:$I$1000,Nhap!$E$5:$E$1000,DATE(Thang!$E$4,Thang!$C$4,Loc!$AF$2),Nhap!$F$5:$F$1000,Loc!A476)</f>
        <v>0</v>
      </c>
      <c r="AK476" s="7">
        <f>SUMIFS(Nhap!$I$5:$I$1000,Nhap!$E$5:$E$1000,DATE(Thang!$E$4,Thang!$C$4,Loc!$AG$2),Nhap!$F$5:$F$1000,Loc!A476)</f>
        <v>0</v>
      </c>
      <c r="AL476" s="7">
        <f>SUMIFS(Nhap!$I$5:$I$1000,Nhap!$E$5:$E$1000,DATE(Thang!$E$4,Thang!$C$4,Loc!$AH$2),Nhap!$F$5:$F$1000,Loc!A476)</f>
        <v>0</v>
      </c>
      <c r="AM476" s="7">
        <f>SUMIFS(Nhap!$I$5:$I$1000,Nhap!$E$5:$E$1000,DATE(Thang!$E$4,Thang!$C$4,Loc!$AI$2),Nhap!$F$5:$F$1000,Loc!A476)</f>
        <v>0</v>
      </c>
      <c r="AN476" s="7">
        <f>SUMIFS(Nhap!$I$5:$I$1000,Nhap!$E$5:$E$1000,DATE(Thang!$E$4,Thang!$C$4,Loc!$AJ$2),Nhap!$F$5:$F$1000,Loc!A476)</f>
        <v>0</v>
      </c>
      <c r="AO476" s="7">
        <f>SUMIFS(Xuat!$G$5:$G$1000,Xuat!$C$5:$C$1000,DATE(Thang!$E$4,Thang!$C$4,AO$2),Xuat!$D$5:$D$1000,Loc!$A476)</f>
        <v>0</v>
      </c>
      <c r="AP476" s="7">
        <f>SUMIFS(Xuat!$G$5:$G$1000,Xuat!$C$5:$C$1000,DATE(Thang!$E$4,Thang!$C$4,AP$2),Xuat!$D$5:$D$1000,Loc!$A476)</f>
        <v>0</v>
      </c>
      <c r="AQ476" s="7">
        <f>SUMIFS(Xuat!$G$5:$G$1000,Xuat!$C$5:$C$1000,DATE(Thang!$E$4,Thang!$C$4,AQ$2),Xuat!$D$5:$D$1000,Loc!$A476)</f>
        <v>0</v>
      </c>
      <c r="AR476" s="7">
        <f>SUMIFS(Xuat!$G$5:$G$1000,Xuat!$C$5:$C$1000,DATE(Thang!$E$4,Thang!$C$4,AR$2),Xuat!$D$5:$D$1000,Loc!$A476)</f>
        <v>0</v>
      </c>
      <c r="AS476" s="7">
        <f>SUMIFS(Xuat!$G$5:$G$1000,Xuat!$C$5:$C$1000,DATE(Thang!$E$4,Thang!$C$4,AS$2),Xuat!$D$5:$D$1000,Loc!$A476)</f>
        <v>0</v>
      </c>
      <c r="AT476" s="7">
        <f>SUMIFS(Xuat!$G$5:$G$1000,Xuat!$C$5:$C$1000,DATE(Thang!$E$4,Thang!$C$4,AT$2),Xuat!$D$5:$D$1000,Loc!$A476)</f>
        <v>0</v>
      </c>
      <c r="AU476" s="7">
        <f>SUMIFS(Xuat!$G$5:$G$1000,Xuat!$C$5:$C$1000,DATE(Thang!$E$4,Thang!$C$4,AU$2),Xuat!$D$5:$D$1000,Loc!$A476)</f>
        <v>0</v>
      </c>
      <c r="AV476" s="7">
        <f>SUMIFS(Xuat!$G$5:$G$1000,Xuat!$C$5:$C$1000,DATE(Thang!$E$4,Thang!$C$4,AV$2),Xuat!$D$5:$D$1000,Loc!$A476)</f>
        <v>0</v>
      </c>
      <c r="AW476" s="7">
        <f>SUMIFS(Xuat!$G$5:$G$1000,Xuat!$C$5:$C$1000,DATE(Thang!$E$4,Thang!$C$4,AW$2),Xuat!$D$5:$D$1000,Loc!$A476)</f>
        <v>0</v>
      </c>
      <c r="AX476" s="7">
        <f>SUMIFS(Xuat!$G$5:$G$1000,Xuat!$C$5:$C$1000,DATE(Thang!$E$4,Thang!$C$4,AX$2),Xuat!$D$5:$D$1000,Loc!$A476)</f>
        <v>0</v>
      </c>
      <c r="AY476" s="7">
        <f>SUMIFS(Xuat!$G$5:$G$1000,Xuat!$C$5:$C$1000,DATE(Thang!$E$4,Thang!$C$4,AY$2),Xuat!$D$5:$D$1000,Loc!$A476)</f>
        <v>0</v>
      </c>
      <c r="AZ476" s="7">
        <f>SUMIFS(Xuat!$G$5:$G$1000,Xuat!$C$5:$C$1000,DATE(Thang!$E$4,Thang!$C$4,AZ$2),Xuat!$D$5:$D$1000,Loc!$A476)</f>
        <v>0</v>
      </c>
      <c r="BA476" s="7">
        <f>SUMIFS(Xuat!$G$5:$G$1000,Xuat!$C$5:$C$1000,DATE(Thang!$E$4,Thang!$C$4,BA$2),Xuat!$D$5:$D$1000,Loc!$A476)</f>
        <v>0</v>
      </c>
      <c r="BB476" s="7">
        <f>SUMIFS(Xuat!$G$5:$G$1000,Xuat!$C$5:$C$1000,DATE(Thang!$E$4,Thang!$C$4,BB$2),Xuat!$D$5:$D$1000,Loc!$A476)</f>
        <v>0</v>
      </c>
      <c r="BC476" s="7">
        <f>SUMIFS(Xuat!$G$5:$G$1000,Xuat!$C$5:$C$1000,DATE(Thang!$E$4,Thang!$C$4,BC$2),Xuat!$D$5:$D$1000,Loc!$A476)</f>
        <v>0</v>
      </c>
      <c r="BD476" s="7">
        <f>SUMIFS(Xuat!$G$5:$G$1000,Xuat!$C$5:$C$1000,DATE(Thang!$E$4,Thang!$C$4,BD$2),Xuat!$D$5:$D$1000,Loc!$A476)</f>
        <v>0</v>
      </c>
      <c r="BE476" s="7">
        <f>SUMIFS(Xuat!$G$5:$G$1000,Xuat!$C$5:$C$1000,DATE(Thang!$E$4,Thang!$C$4,BE$2),Xuat!$D$5:$D$1000,Loc!$A476)</f>
        <v>0</v>
      </c>
      <c r="BF476" s="7">
        <f>SUMIFS(Xuat!$G$5:$G$1000,Xuat!$C$5:$C$1000,DATE(Thang!$E$4,Thang!$C$4,BF$2),Xuat!$D$5:$D$1000,Loc!$A476)</f>
        <v>0</v>
      </c>
      <c r="BG476" s="7">
        <f>SUMIFS(Xuat!$G$5:$G$1000,Xuat!$C$5:$C$1000,DATE(Thang!$E$4,Thang!$C$4,BG$2),Xuat!$D$5:$D$1000,Loc!$A476)</f>
        <v>0</v>
      </c>
      <c r="BH476" s="7">
        <f>SUMIFS(Xuat!$G$5:$G$1000,Xuat!$C$5:$C$1000,DATE(Thang!$E$4,Thang!$C$4,BH$2),Xuat!$D$5:$D$1000,Loc!$A476)</f>
        <v>0</v>
      </c>
      <c r="BI476" s="7">
        <f>SUMIFS(Xuat!$G$5:$G$1000,Xuat!$C$5:$C$1000,DATE(Thang!$E$4,Thang!$C$4,BI$2),Xuat!$D$5:$D$1000,Loc!$A476)</f>
        <v>0</v>
      </c>
      <c r="BJ476" s="7">
        <f>SUMIFS(Xuat!$G$5:$G$1000,Xuat!$C$5:$C$1000,DATE(Thang!$E$4,Thang!$C$4,BJ$2),Xuat!$D$5:$D$1000,Loc!$A476)</f>
        <v>0</v>
      </c>
      <c r="BK476" s="7">
        <f>SUMIFS(Xuat!$G$5:$G$1000,Xuat!$C$5:$C$1000,DATE(Thang!$E$4,Thang!$C$4,BK$2),Xuat!$D$5:$D$1000,Loc!$A476)</f>
        <v>0</v>
      </c>
      <c r="BL476" s="7">
        <f>SUMIFS(Xuat!$G$5:$G$1000,Xuat!$C$5:$C$1000,DATE(Thang!$E$4,Thang!$C$4,BL$2),Xuat!$D$5:$D$1000,Loc!$A476)</f>
        <v>0</v>
      </c>
      <c r="BM476" s="7">
        <f>SUMIFS(Xuat!$G$5:$G$1000,Xuat!$C$5:$C$1000,DATE(Thang!$E$4,Thang!$C$4,BM$2),Xuat!$D$5:$D$1000,Loc!$A476)</f>
        <v>0</v>
      </c>
      <c r="BN476" s="7">
        <f>SUMIFS(Xuat!$G$5:$G$1000,Xuat!$C$5:$C$1000,DATE(Thang!$E$4,Thang!$C$4,BN$2),Xuat!$D$5:$D$1000,Loc!$A476)</f>
        <v>0</v>
      </c>
      <c r="BO476" s="7">
        <f>SUMIFS(Xuat!$G$5:$G$1000,Xuat!$C$5:$C$1000,DATE(Thang!$E$4,Thang!$C$4,BO$2),Xuat!$D$5:$D$1000,Loc!$A476)</f>
        <v>0</v>
      </c>
      <c r="BP476" s="7">
        <f>SUMIFS(Xuat!$G$5:$G$1000,Xuat!$C$5:$C$1000,DATE(Thang!$E$4,Thang!$C$4,BP$2),Xuat!$D$5:$D$1000,Loc!$A476)</f>
        <v>0</v>
      </c>
      <c r="BQ476" s="7">
        <f>SUMIFS(Xuat!$G$5:$G$1000,Xuat!$C$5:$C$1000,DATE(Thang!$E$4,Thang!$C$4,BQ$2),Xuat!$D$5:$D$1000,Loc!$A476)</f>
        <v>0</v>
      </c>
      <c r="BR476" s="7">
        <f>SUMIFS(Xuat!$G$5:$G$1000,Xuat!$C$5:$C$1000,DATE(Thang!$E$4,Thang!$C$4,BR$2),Xuat!$D$5:$D$1000,Loc!$A476)</f>
        <v>0</v>
      </c>
      <c r="BS476" s="7">
        <f>SUMIFS(Xuat!$G$5:$G$1000,Xuat!$C$5:$C$1000,DATE(Thang!$E$4,Thang!$C$4,BS$2),Xuat!$D$5:$D$1000,Loc!$A476)</f>
        <v>0</v>
      </c>
    </row>
    <row r="477" spans="1:71" x14ac:dyDescent="0.2">
      <c r="A477" s="2">
        <f>DM!C477</f>
        <v>0</v>
      </c>
      <c r="B477" s="3">
        <f>VLOOKUP(A477,Tondau!$B$5:$F$500,3,0)</f>
        <v>0</v>
      </c>
      <c r="C477" s="3">
        <f>VLOOKUP(Tinhgiavon!A477,Tondau!$B$5:$E$500,4,0)</f>
        <v>0</v>
      </c>
      <c r="D477" s="3">
        <f t="shared" si="37"/>
        <v>0</v>
      </c>
      <c r="E477" s="3">
        <f>SUMIF(Nhap!$F$5:$F$1000,Tinhgiavon!A477,Nhap!$K$5:$K$1000)</f>
        <v>0</v>
      </c>
      <c r="F477" s="3">
        <f t="shared" si="38"/>
        <v>0</v>
      </c>
      <c r="G477" s="3">
        <f t="shared" si="39"/>
        <v>0</v>
      </c>
      <c r="H477" s="3">
        <f t="shared" si="40"/>
        <v>0</v>
      </c>
      <c r="I477" s="3">
        <f t="shared" si="41"/>
        <v>0</v>
      </c>
      <c r="J477" s="7">
        <f>SUMIFS(Nhap!$I$5:$I$1000,Nhap!$E$5:$E$1000,DATE(Thang!$E$4,Thang!$C$4,Loc!$F$2),Nhap!$F$5:$F$1000,Loc!A477)</f>
        <v>0</v>
      </c>
      <c r="K477" s="7">
        <f>SUMIFS(Nhap!$I$5:$I$1000,Nhap!$E$5:$E$1000,DATE(Thang!$E$4,Thang!$C$4,Loc!$G$2),Nhap!$F$5:$F$1000,Loc!A477)</f>
        <v>0</v>
      </c>
      <c r="L477" s="7">
        <f>SUMIFS(Nhap!$I$5:$I$1000,Nhap!$E$5:$E$1000,DATE(Thang!$E$4,Thang!$C$4,Loc!$H$2),Nhap!$F$5:$F$1000,Loc!A477)</f>
        <v>0</v>
      </c>
      <c r="M477" s="7">
        <f>SUMIFS(Nhap!$I$5:$I$1000,Nhap!$E$5:$E$1000,DATE(Thang!$E$4,Thang!$C$4,Loc!$I$2),Nhap!$F$5:$F$1000,Loc!A477)</f>
        <v>0</v>
      </c>
      <c r="N477" s="7">
        <f>SUMIFS(Nhap!$I$5:$I$1000,Nhap!$E$5:$E$1000,DATE(Thang!$E$4,Thang!$C$4,Loc!$J$2),Nhap!$F$5:$F$1000,Loc!A477)</f>
        <v>0</v>
      </c>
      <c r="O477" s="7">
        <f>SUMIFS(Nhap!$I$5:$I$1000,Nhap!$E$5:$E$1000,DATE(Thang!$E$4,Thang!$C$4,Loc!$K$2),Nhap!$F$5:$F$1000,Loc!A477)</f>
        <v>0</v>
      </c>
      <c r="P477" s="7">
        <f>SUMIFS(Nhap!$I$5:$I$1000,Nhap!$E$5:$E$1000,DATE(Thang!$E$4,Thang!$C$4,Loc!$L$2),Nhap!$F$5:$F$1000,Loc!A477)</f>
        <v>0</v>
      </c>
      <c r="Q477" s="7">
        <f>SUMIFS(Nhap!$I$5:$I$1000,Nhap!$E$5:$E$1000,DATE(Thang!$E$4,Thang!$C$4,Loc!$M$2),Nhap!$F$5:$F$1000,Loc!A477)</f>
        <v>0</v>
      </c>
      <c r="R477" s="7">
        <f>SUMIFS(Nhap!$I$5:$I$1000,Nhap!$E$5:$E$1000,DATE(Thang!$E$4,Thang!$C$4,Loc!$N$2),Nhap!$F$5:$F$1000,Loc!A477)</f>
        <v>0</v>
      </c>
      <c r="S477" s="7">
        <f>SUMIFS(Nhap!$I$5:$I$1000,Nhap!$E$5:$E$1000,DATE(Thang!$E$4,Thang!$C$4,Loc!$O$2),Nhap!$F$5:$F$1000,Loc!A477)</f>
        <v>0</v>
      </c>
      <c r="T477" s="7">
        <f>SUMIFS(Nhap!$I$5:$I$1000,Nhap!$E$5:$E$1000,DATE(Thang!$E$4,Thang!$C$4,Loc!$P$2),Nhap!$F$5:$F$1000,Loc!A477)</f>
        <v>0</v>
      </c>
      <c r="U477" s="7">
        <f>SUMIFS(Nhap!$I$5:$I$1000,Nhap!$E$5:$E$1000,DATE(Thang!$E$4,Thang!$C$4,Loc!$Q$2),Nhap!$F$5:$F$1000,Loc!A477)</f>
        <v>0</v>
      </c>
      <c r="V477" s="7">
        <f>SUMIFS(Nhap!$I$5:$I$1000,Nhap!$E$5:$E$1000,DATE(Thang!$E$4,Thang!$C$4,Loc!$R$2),Nhap!$F$5:$F$1000,Loc!A477)</f>
        <v>0</v>
      </c>
      <c r="W477" s="7">
        <f>SUMIFS(Nhap!$I$5:$I$1000,Nhap!$E$5:$E$1000,DATE(Thang!$E$4,Thang!$C$4,Loc!$S$2),Nhap!$F$5:$F$1000,Loc!A477)</f>
        <v>0</v>
      </c>
      <c r="X477" s="7">
        <f>SUMIFS(Nhap!$I$5:$I$1000,Nhap!$E$5:$E$1000,DATE(Thang!$E$4,Thang!$C$4,Loc!$T$2),Nhap!$F$5:$F$1000,Loc!A477)</f>
        <v>0</v>
      </c>
      <c r="Y477" s="7">
        <f>SUMIFS(Nhap!$I$5:$I$1000,Nhap!$E$5:$E$1000,DATE(Thang!$E$4,Thang!$C$4,Loc!$U$2),Nhap!$F$5:$F$1000,Loc!A477)</f>
        <v>0</v>
      </c>
      <c r="Z477" s="7">
        <f>SUMIFS(Nhap!$I$5:$I$1000,Nhap!$E$5:$E$1000,DATE(Thang!$E$4,Thang!$C$4,Loc!$V$2),Nhap!$F$5:$F$1000,Loc!A477)</f>
        <v>0</v>
      </c>
      <c r="AA477" s="7">
        <f>SUMIFS(Nhap!$I$5:$I$1000,Nhap!$E$5:$E$1000,DATE(Thang!$E$4,Thang!$C$4,Loc!$W$2),Nhap!$F$5:$F$1000,Loc!A477)</f>
        <v>0</v>
      </c>
      <c r="AB477" s="7">
        <f>SUMIFS(Nhap!$I$5:$I$1000,Nhap!$E$5:$E$1000,DATE(Thang!$E$4,Thang!$C$4,Loc!$X$2),Nhap!$F$5:$F$1000,Loc!A477)</f>
        <v>0</v>
      </c>
      <c r="AC477" s="7">
        <f>SUMIFS(Nhap!$I$5:$I$1000,Nhap!$E$5:$E$1000,DATE(Thang!$E$4,Thang!$C$4,Loc!$Y$2),Nhap!$F$5:$F$1000,Loc!A477)</f>
        <v>0</v>
      </c>
      <c r="AD477" s="7">
        <f>SUMIFS(Nhap!$I$5:$I$1000,Nhap!$E$5:$E$1000,DATE(Thang!$E$4,Thang!$C$4,Loc!$Z$2),Nhap!$F$5:$F$1000,Loc!A477)</f>
        <v>0</v>
      </c>
      <c r="AE477" s="7">
        <f>SUMIFS(Nhap!$I$5:$I$1000,Nhap!$E$5:$E$1000,DATE(Thang!$E$4,Thang!$C$4,Loc!$AA$2),Nhap!$F$5:$F$1000,Loc!A477)</f>
        <v>0</v>
      </c>
      <c r="AF477" s="7">
        <f>SUMIFS(Nhap!$I$5:$I$1000,Nhap!$E$5:$E$1000,DATE(Thang!$E$4,Thang!$C$4,Loc!$AB$2),Nhap!$F$5:$F$1000,Loc!A477)</f>
        <v>0</v>
      </c>
      <c r="AG477" s="7">
        <f>SUMIFS(Nhap!$I$5:$I$1000,Nhap!$E$5:$E$1000,DATE(Thang!$E$4,Thang!$C$4,Loc!$AC$2),Nhap!$F$5:$F$1000,Loc!A477)</f>
        <v>0</v>
      </c>
      <c r="AH477" s="7">
        <f>SUMIFS(Nhap!$I$5:$I$1000,Nhap!$E$5:$E$1000,DATE(Thang!$E$4,Thang!$C$4,Loc!$AD$2),Nhap!$F$5:$F$1000,Loc!$A$5)</f>
        <v>0</v>
      </c>
      <c r="AI477" s="7">
        <f>SUMIFS(Nhap!$I$5:$I$1000,Nhap!$E$5:$E$1000,DATE(Thang!$E$4,Thang!$C$4,Loc!$AE$2),Nhap!$F$5:$F$1000,Loc!A477)</f>
        <v>0</v>
      </c>
      <c r="AJ477" s="7">
        <f>SUMIFS(Nhap!$I$5:$I$1000,Nhap!$E$5:$E$1000,DATE(Thang!$E$4,Thang!$C$4,Loc!$AF$2),Nhap!$F$5:$F$1000,Loc!A477)</f>
        <v>0</v>
      </c>
      <c r="AK477" s="7">
        <f>SUMIFS(Nhap!$I$5:$I$1000,Nhap!$E$5:$E$1000,DATE(Thang!$E$4,Thang!$C$4,Loc!$AG$2),Nhap!$F$5:$F$1000,Loc!A477)</f>
        <v>0</v>
      </c>
      <c r="AL477" s="7">
        <f>SUMIFS(Nhap!$I$5:$I$1000,Nhap!$E$5:$E$1000,DATE(Thang!$E$4,Thang!$C$4,Loc!$AH$2),Nhap!$F$5:$F$1000,Loc!A477)</f>
        <v>0</v>
      </c>
      <c r="AM477" s="7">
        <f>SUMIFS(Nhap!$I$5:$I$1000,Nhap!$E$5:$E$1000,DATE(Thang!$E$4,Thang!$C$4,Loc!$AI$2),Nhap!$F$5:$F$1000,Loc!A477)</f>
        <v>0</v>
      </c>
      <c r="AN477" s="7">
        <f>SUMIFS(Nhap!$I$5:$I$1000,Nhap!$E$5:$E$1000,DATE(Thang!$E$4,Thang!$C$4,Loc!$AJ$2),Nhap!$F$5:$F$1000,Loc!A477)</f>
        <v>0</v>
      </c>
      <c r="AO477" s="7">
        <f>SUMIFS(Xuat!$G$5:$G$1000,Xuat!$C$5:$C$1000,DATE(Thang!$E$4,Thang!$C$4,AO$2),Xuat!$D$5:$D$1000,Loc!$A477)</f>
        <v>0</v>
      </c>
      <c r="AP477" s="7">
        <f>SUMIFS(Xuat!$G$5:$G$1000,Xuat!$C$5:$C$1000,DATE(Thang!$E$4,Thang!$C$4,AP$2),Xuat!$D$5:$D$1000,Loc!$A477)</f>
        <v>0</v>
      </c>
      <c r="AQ477" s="7">
        <f>SUMIFS(Xuat!$G$5:$G$1000,Xuat!$C$5:$C$1000,DATE(Thang!$E$4,Thang!$C$4,AQ$2),Xuat!$D$5:$D$1000,Loc!$A477)</f>
        <v>0</v>
      </c>
      <c r="AR477" s="7">
        <f>SUMIFS(Xuat!$G$5:$G$1000,Xuat!$C$5:$C$1000,DATE(Thang!$E$4,Thang!$C$4,AR$2),Xuat!$D$5:$D$1000,Loc!$A477)</f>
        <v>0</v>
      </c>
      <c r="AS477" s="7">
        <f>SUMIFS(Xuat!$G$5:$G$1000,Xuat!$C$5:$C$1000,DATE(Thang!$E$4,Thang!$C$4,AS$2),Xuat!$D$5:$D$1000,Loc!$A477)</f>
        <v>0</v>
      </c>
      <c r="AT477" s="7">
        <f>SUMIFS(Xuat!$G$5:$G$1000,Xuat!$C$5:$C$1000,DATE(Thang!$E$4,Thang!$C$4,AT$2),Xuat!$D$5:$D$1000,Loc!$A477)</f>
        <v>0</v>
      </c>
      <c r="AU477" s="7">
        <f>SUMIFS(Xuat!$G$5:$G$1000,Xuat!$C$5:$C$1000,DATE(Thang!$E$4,Thang!$C$4,AU$2),Xuat!$D$5:$D$1000,Loc!$A477)</f>
        <v>0</v>
      </c>
      <c r="AV477" s="7">
        <f>SUMIFS(Xuat!$G$5:$G$1000,Xuat!$C$5:$C$1000,DATE(Thang!$E$4,Thang!$C$4,AV$2),Xuat!$D$5:$D$1000,Loc!$A477)</f>
        <v>0</v>
      </c>
      <c r="AW477" s="7">
        <f>SUMIFS(Xuat!$G$5:$G$1000,Xuat!$C$5:$C$1000,DATE(Thang!$E$4,Thang!$C$4,AW$2),Xuat!$D$5:$D$1000,Loc!$A477)</f>
        <v>0</v>
      </c>
      <c r="AX477" s="7">
        <f>SUMIFS(Xuat!$G$5:$G$1000,Xuat!$C$5:$C$1000,DATE(Thang!$E$4,Thang!$C$4,AX$2),Xuat!$D$5:$D$1000,Loc!$A477)</f>
        <v>0</v>
      </c>
      <c r="AY477" s="7">
        <f>SUMIFS(Xuat!$G$5:$G$1000,Xuat!$C$5:$C$1000,DATE(Thang!$E$4,Thang!$C$4,AY$2),Xuat!$D$5:$D$1000,Loc!$A477)</f>
        <v>0</v>
      </c>
      <c r="AZ477" s="7">
        <f>SUMIFS(Xuat!$G$5:$G$1000,Xuat!$C$5:$C$1000,DATE(Thang!$E$4,Thang!$C$4,AZ$2),Xuat!$D$5:$D$1000,Loc!$A477)</f>
        <v>0</v>
      </c>
      <c r="BA477" s="7">
        <f>SUMIFS(Xuat!$G$5:$G$1000,Xuat!$C$5:$C$1000,DATE(Thang!$E$4,Thang!$C$4,BA$2),Xuat!$D$5:$D$1000,Loc!$A477)</f>
        <v>0</v>
      </c>
      <c r="BB477" s="7">
        <f>SUMIFS(Xuat!$G$5:$G$1000,Xuat!$C$5:$C$1000,DATE(Thang!$E$4,Thang!$C$4,BB$2),Xuat!$D$5:$D$1000,Loc!$A477)</f>
        <v>0</v>
      </c>
      <c r="BC477" s="7">
        <f>SUMIFS(Xuat!$G$5:$G$1000,Xuat!$C$5:$C$1000,DATE(Thang!$E$4,Thang!$C$4,BC$2),Xuat!$D$5:$D$1000,Loc!$A477)</f>
        <v>0</v>
      </c>
      <c r="BD477" s="7">
        <f>SUMIFS(Xuat!$G$5:$G$1000,Xuat!$C$5:$C$1000,DATE(Thang!$E$4,Thang!$C$4,BD$2),Xuat!$D$5:$D$1000,Loc!$A477)</f>
        <v>0</v>
      </c>
      <c r="BE477" s="7">
        <f>SUMIFS(Xuat!$G$5:$G$1000,Xuat!$C$5:$C$1000,DATE(Thang!$E$4,Thang!$C$4,BE$2),Xuat!$D$5:$D$1000,Loc!$A477)</f>
        <v>0</v>
      </c>
      <c r="BF477" s="7">
        <f>SUMIFS(Xuat!$G$5:$G$1000,Xuat!$C$5:$C$1000,DATE(Thang!$E$4,Thang!$C$4,BF$2),Xuat!$D$5:$D$1000,Loc!$A477)</f>
        <v>0</v>
      </c>
      <c r="BG477" s="7">
        <f>SUMIFS(Xuat!$G$5:$G$1000,Xuat!$C$5:$C$1000,DATE(Thang!$E$4,Thang!$C$4,BG$2),Xuat!$D$5:$D$1000,Loc!$A477)</f>
        <v>0</v>
      </c>
      <c r="BH477" s="7">
        <f>SUMIFS(Xuat!$G$5:$G$1000,Xuat!$C$5:$C$1000,DATE(Thang!$E$4,Thang!$C$4,BH$2),Xuat!$D$5:$D$1000,Loc!$A477)</f>
        <v>0</v>
      </c>
      <c r="BI477" s="7">
        <f>SUMIFS(Xuat!$G$5:$G$1000,Xuat!$C$5:$C$1000,DATE(Thang!$E$4,Thang!$C$4,BI$2),Xuat!$D$5:$D$1000,Loc!$A477)</f>
        <v>0</v>
      </c>
      <c r="BJ477" s="7">
        <f>SUMIFS(Xuat!$G$5:$G$1000,Xuat!$C$5:$C$1000,DATE(Thang!$E$4,Thang!$C$4,BJ$2),Xuat!$D$5:$D$1000,Loc!$A477)</f>
        <v>0</v>
      </c>
      <c r="BK477" s="7">
        <f>SUMIFS(Xuat!$G$5:$G$1000,Xuat!$C$5:$C$1000,DATE(Thang!$E$4,Thang!$C$4,BK$2),Xuat!$D$5:$D$1000,Loc!$A477)</f>
        <v>0</v>
      </c>
      <c r="BL477" s="7">
        <f>SUMIFS(Xuat!$G$5:$G$1000,Xuat!$C$5:$C$1000,DATE(Thang!$E$4,Thang!$C$4,BL$2),Xuat!$D$5:$D$1000,Loc!$A477)</f>
        <v>0</v>
      </c>
      <c r="BM477" s="7">
        <f>SUMIFS(Xuat!$G$5:$G$1000,Xuat!$C$5:$C$1000,DATE(Thang!$E$4,Thang!$C$4,BM$2),Xuat!$D$5:$D$1000,Loc!$A477)</f>
        <v>0</v>
      </c>
      <c r="BN477" s="7">
        <f>SUMIFS(Xuat!$G$5:$G$1000,Xuat!$C$5:$C$1000,DATE(Thang!$E$4,Thang!$C$4,BN$2),Xuat!$D$5:$D$1000,Loc!$A477)</f>
        <v>0</v>
      </c>
      <c r="BO477" s="7">
        <f>SUMIFS(Xuat!$G$5:$G$1000,Xuat!$C$5:$C$1000,DATE(Thang!$E$4,Thang!$C$4,BO$2),Xuat!$D$5:$D$1000,Loc!$A477)</f>
        <v>0</v>
      </c>
      <c r="BP477" s="7">
        <f>SUMIFS(Xuat!$G$5:$G$1000,Xuat!$C$5:$C$1000,DATE(Thang!$E$4,Thang!$C$4,BP$2),Xuat!$D$5:$D$1000,Loc!$A477)</f>
        <v>0</v>
      </c>
      <c r="BQ477" s="7">
        <f>SUMIFS(Xuat!$G$5:$G$1000,Xuat!$C$5:$C$1000,DATE(Thang!$E$4,Thang!$C$4,BQ$2),Xuat!$D$5:$D$1000,Loc!$A477)</f>
        <v>0</v>
      </c>
      <c r="BR477" s="7">
        <f>SUMIFS(Xuat!$G$5:$G$1000,Xuat!$C$5:$C$1000,DATE(Thang!$E$4,Thang!$C$4,BR$2),Xuat!$D$5:$D$1000,Loc!$A477)</f>
        <v>0</v>
      </c>
      <c r="BS477" s="7">
        <f>SUMIFS(Xuat!$G$5:$G$1000,Xuat!$C$5:$C$1000,DATE(Thang!$E$4,Thang!$C$4,BS$2),Xuat!$D$5:$D$1000,Loc!$A477)</f>
        <v>0</v>
      </c>
    </row>
    <row r="478" spans="1:71" x14ac:dyDescent="0.2">
      <c r="A478" s="2">
        <f>DM!C478</f>
        <v>0</v>
      </c>
      <c r="B478" s="3">
        <f>VLOOKUP(A478,Tondau!$B$5:$F$500,3,0)</f>
        <v>0</v>
      </c>
      <c r="C478" s="3">
        <f>VLOOKUP(Tinhgiavon!A478,Tondau!$B$5:$E$500,4,0)</f>
        <v>0</v>
      </c>
      <c r="D478" s="3">
        <f t="shared" si="37"/>
        <v>0</v>
      </c>
      <c r="E478" s="3">
        <f>SUMIF(Nhap!$F$5:$F$1000,Tinhgiavon!A478,Nhap!$K$5:$K$1000)</f>
        <v>0</v>
      </c>
      <c r="F478" s="3">
        <f t="shared" si="38"/>
        <v>0</v>
      </c>
      <c r="G478" s="3">
        <f t="shared" si="39"/>
        <v>0</v>
      </c>
      <c r="H478" s="3">
        <f t="shared" si="40"/>
        <v>0</v>
      </c>
      <c r="I478" s="3">
        <f t="shared" si="41"/>
        <v>0</v>
      </c>
      <c r="J478" s="7">
        <f>SUMIFS(Nhap!$I$5:$I$1000,Nhap!$E$5:$E$1000,DATE(Thang!$E$4,Thang!$C$4,Loc!$F$2),Nhap!$F$5:$F$1000,Loc!A478)</f>
        <v>0</v>
      </c>
      <c r="K478" s="7">
        <f>SUMIFS(Nhap!$I$5:$I$1000,Nhap!$E$5:$E$1000,DATE(Thang!$E$4,Thang!$C$4,Loc!$G$2),Nhap!$F$5:$F$1000,Loc!A478)</f>
        <v>0</v>
      </c>
      <c r="L478" s="7">
        <f>SUMIFS(Nhap!$I$5:$I$1000,Nhap!$E$5:$E$1000,DATE(Thang!$E$4,Thang!$C$4,Loc!$H$2),Nhap!$F$5:$F$1000,Loc!A478)</f>
        <v>0</v>
      </c>
      <c r="M478" s="7">
        <f>SUMIFS(Nhap!$I$5:$I$1000,Nhap!$E$5:$E$1000,DATE(Thang!$E$4,Thang!$C$4,Loc!$I$2),Nhap!$F$5:$F$1000,Loc!A478)</f>
        <v>0</v>
      </c>
      <c r="N478" s="7">
        <f>SUMIFS(Nhap!$I$5:$I$1000,Nhap!$E$5:$E$1000,DATE(Thang!$E$4,Thang!$C$4,Loc!$J$2),Nhap!$F$5:$F$1000,Loc!A478)</f>
        <v>0</v>
      </c>
      <c r="O478" s="7">
        <f>SUMIFS(Nhap!$I$5:$I$1000,Nhap!$E$5:$E$1000,DATE(Thang!$E$4,Thang!$C$4,Loc!$K$2),Nhap!$F$5:$F$1000,Loc!A478)</f>
        <v>0</v>
      </c>
      <c r="P478" s="7">
        <f>SUMIFS(Nhap!$I$5:$I$1000,Nhap!$E$5:$E$1000,DATE(Thang!$E$4,Thang!$C$4,Loc!$L$2),Nhap!$F$5:$F$1000,Loc!A478)</f>
        <v>0</v>
      </c>
      <c r="Q478" s="7">
        <f>SUMIFS(Nhap!$I$5:$I$1000,Nhap!$E$5:$E$1000,DATE(Thang!$E$4,Thang!$C$4,Loc!$M$2),Nhap!$F$5:$F$1000,Loc!A478)</f>
        <v>0</v>
      </c>
      <c r="R478" s="7">
        <f>SUMIFS(Nhap!$I$5:$I$1000,Nhap!$E$5:$E$1000,DATE(Thang!$E$4,Thang!$C$4,Loc!$N$2),Nhap!$F$5:$F$1000,Loc!A478)</f>
        <v>0</v>
      </c>
      <c r="S478" s="7">
        <f>SUMIFS(Nhap!$I$5:$I$1000,Nhap!$E$5:$E$1000,DATE(Thang!$E$4,Thang!$C$4,Loc!$O$2),Nhap!$F$5:$F$1000,Loc!A478)</f>
        <v>0</v>
      </c>
      <c r="T478" s="7">
        <f>SUMIFS(Nhap!$I$5:$I$1000,Nhap!$E$5:$E$1000,DATE(Thang!$E$4,Thang!$C$4,Loc!$P$2),Nhap!$F$5:$F$1000,Loc!A478)</f>
        <v>0</v>
      </c>
      <c r="U478" s="7">
        <f>SUMIFS(Nhap!$I$5:$I$1000,Nhap!$E$5:$E$1000,DATE(Thang!$E$4,Thang!$C$4,Loc!$Q$2),Nhap!$F$5:$F$1000,Loc!A478)</f>
        <v>0</v>
      </c>
      <c r="V478" s="7">
        <f>SUMIFS(Nhap!$I$5:$I$1000,Nhap!$E$5:$E$1000,DATE(Thang!$E$4,Thang!$C$4,Loc!$R$2),Nhap!$F$5:$F$1000,Loc!A478)</f>
        <v>0</v>
      </c>
      <c r="W478" s="7">
        <f>SUMIFS(Nhap!$I$5:$I$1000,Nhap!$E$5:$E$1000,DATE(Thang!$E$4,Thang!$C$4,Loc!$S$2),Nhap!$F$5:$F$1000,Loc!A478)</f>
        <v>0</v>
      </c>
      <c r="X478" s="7">
        <f>SUMIFS(Nhap!$I$5:$I$1000,Nhap!$E$5:$E$1000,DATE(Thang!$E$4,Thang!$C$4,Loc!$T$2),Nhap!$F$5:$F$1000,Loc!A478)</f>
        <v>0</v>
      </c>
      <c r="Y478" s="7">
        <f>SUMIFS(Nhap!$I$5:$I$1000,Nhap!$E$5:$E$1000,DATE(Thang!$E$4,Thang!$C$4,Loc!$U$2),Nhap!$F$5:$F$1000,Loc!A478)</f>
        <v>0</v>
      </c>
      <c r="Z478" s="7">
        <f>SUMIFS(Nhap!$I$5:$I$1000,Nhap!$E$5:$E$1000,DATE(Thang!$E$4,Thang!$C$4,Loc!$V$2),Nhap!$F$5:$F$1000,Loc!A478)</f>
        <v>0</v>
      </c>
      <c r="AA478" s="7">
        <f>SUMIFS(Nhap!$I$5:$I$1000,Nhap!$E$5:$E$1000,DATE(Thang!$E$4,Thang!$C$4,Loc!$W$2),Nhap!$F$5:$F$1000,Loc!A478)</f>
        <v>0</v>
      </c>
      <c r="AB478" s="7">
        <f>SUMIFS(Nhap!$I$5:$I$1000,Nhap!$E$5:$E$1000,DATE(Thang!$E$4,Thang!$C$4,Loc!$X$2),Nhap!$F$5:$F$1000,Loc!A478)</f>
        <v>0</v>
      </c>
      <c r="AC478" s="7">
        <f>SUMIFS(Nhap!$I$5:$I$1000,Nhap!$E$5:$E$1000,DATE(Thang!$E$4,Thang!$C$4,Loc!$Y$2),Nhap!$F$5:$F$1000,Loc!A478)</f>
        <v>0</v>
      </c>
      <c r="AD478" s="7">
        <f>SUMIFS(Nhap!$I$5:$I$1000,Nhap!$E$5:$E$1000,DATE(Thang!$E$4,Thang!$C$4,Loc!$Z$2),Nhap!$F$5:$F$1000,Loc!A478)</f>
        <v>0</v>
      </c>
      <c r="AE478" s="7">
        <f>SUMIFS(Nhap!$I$5:$I$1000,Nhap!$E$5:$E$1000,DATE(Thang!$E$4,Thang!$C$4,Loc!$AA$2),Nhap!$F$5:$F$1000,Loc!A478)</f>
        <v>0</v>
      </c>
      <c r="AF478" s="7">
        <f>SUMIFS(Nhap!$I$5:$I$1000,Nhap!$E$5:$E$1000,DATE(Thang!$E$4,Thang!$C$4,Loc!$AB$2),Nhap!$F$5:$F$1000,Loc!A478)</f>
        <v>0</v>
      </c>
      <c r="AG478" s="7">
        <f>SUMIFS(Nhap!$I$5:$I$1000,Nhap!$E$5:$E$1000,DATE(Thang!$E$4,Thang!$C$4,Loc!$AC$2),Nhap!$F$5:$F$1000,Loc!A478)</f>
        <v>0</v>
      </c>
      <c r="AH478" s="7">
        <f>SUMIFS(Nhap!$I$5:$I$1000,Nhap!$E$5:$E$1000,DATE(Thang!$E$4,Thang!$C$4,Loc!$AD$2),Nhap!$F$5:$F$1000,Loc!$A$5)</f>
        <v>0</v>
      </c>
      <c r="AI478" s="7">
        <f>SUMIFS(Nhap!$I$5:$I$1000,Nhap!$E$5:$E$1000,DATE(Thang!$E$4,Thang!$C$4,Loc!$AE$2),Nhap!$F$5:$F$1000,Loc!A478)</f>
        <v>0</v>
      </c>
      <c r="AJ478" s="7">
        <f>SUMIFS(Nhap!$I$5:$I$1000,Nhap!$E$5:$E$1000,DATE(Thang!$E$4,Thang!$C$4,Loc!$AF$2),Nhap!$F$5:$F$1000,Loc!A478)</f>
        <v>0</v>
      </c>
      <c r="AK478" s="7">
        <f>SUMIFS(Nhap!$I$5:$I$1000,Nhap!$E$5:$E$1000,DATE(Thang!$E$4,Thang!$C$4,Loc!$AG$2),Nhap!$F$5:$F$1000,Loc!A478)</f>
        <v>0</v>
      </c>
      <c r="AL478" s="7">
        <f>SUMIFS(Nhap!$I$5:$I$1000,Nhap!$E$5:$E$1000,DATE(Thang!$E$4,Thang!$C$4,Loc!$AH$2),Nhap!$F$5:$F$1000,Loc!A478)</f>
        <v>0</v>
      </c>
      <c r="AM478" s="7">
        <f>SUMIFS(Nhap!$I$5:$I$1000,Nhap!$E$5:$E$1000,DATE(Thang!$E$4,Thang!$C$4,Loc!$AI$2),Nhap!$F$5:$F$1000,Loc!A478)</f>
        <v>0</v>
      </c>
      <c r="AN478" s="7">
        <f>SUMIFS(Nhap!$I$5:$I$1000,Nhap!$E$5:$E$1000,DATE(Thang!$E$4,Thang!$C$4,Loc!$AJ$2),Nhap!$F$5:$F$1000,Loc!A478)</f>
        <v>0</v>
      </c>
      <c r="AO478" s="7">
        <f>SUMIFS(Xuat!$G$5:$G$1000,Xuat!$C$5:$C$1000,DATE(Thang!$E$4,Thang!$C$4,AO$2),Xuat!$D$5:$D$1000,Loc!$A478)</f>
        <v>0</v>
      </c>
      <c r="AP478" s="7">
        <f>SUMIFS(Xuat!$G$5:$G$1000,Xuat!$C$5:$C$1000,DATE(Thang!$E$4,Thang!$C$4,AP$2),Xuat!$D$5:$D$1000,Loc!$A478)</f>
        <v>0</v>
      </c>
      <c r="AQ478" s="7">
        <f>SUMIFS(Xuat!$G$5:$G$1000,Xuat!$C$5:$C$1000,DATE(Thang!$E$4,Thang!$C$4,AQ$2),Xuat!$D$5:$D$1000,Loc!$A478)</f>
        <v>0</v>
      </c>
      <c r="AR478" s="7">
        <f>SUMIFS(Xuat!$G$5:$G$1000,Xuat!$C$5:$C$1000,DATE(Thang!$E$4,Thang!$C$4,AR$2),Xuat!$D$5:$D$1000,Loc!$A478)</f>
        <v>0</v>
      </c>
      <c r="AS478" s="7">
        <f>SUMIFS(Xuat!$G$5:$G$1000,Xuat!$C$5:$C$1000,DATE(Thang!$E$4,Thang!$C$4,AS$2),Xuat!$D$5:$D$1000,Loc!$A478)</f>
        <v>0</v>
      </c>
      <c r="AT478" s="7">
        <f>SUMIFS(Xuat!$G$5:$G$1000,Xuat!$C$5:$C$1000,DATE(Thang!$E$4,Thang!$C$4,AT$2),Xuat!$D$5:$D$1000,Loc!$A478)</f>
        <v>0</v>
      </c>
      <c r="AU478" s="7">
        <f>SUMIFS(Xuat!$G$5:$G$1000,Xuat!$C$5:$C$1000,DATE(Thang!$E$4,Thang!$C$4,AU$2),Xuat!$D$5:$D$1000,Loc!$A478)</f>
        <v>0</v>
      </c>
      <c r="AV478" s="7">
        <f>SUMIFS(Xuat!$G$5:$G$1000,Xuat!$C$5:$C$1000,DATE(Thang!$E$4,Thang!$C$4,AV$2),Xuat!$D$5:$D$1000,Loc!$A478)</f>
        <v>0</v>
      </c>
      <c r="AW478" s="7">
        <f>SUMIFS(Xuat!$G$5:$G$1000,Xuat!$C$5:$C$1000,DATE(Thang!$E$4,Thang!$C$4,AW$2),Xuat!$D$5:$D$1000,Loc!$A478)</f>
        <v>0</v>
      </c>
      <c r="AX478" s="7">
        <f>SUMIFS(Xuat!$G$5:$G$1000,Xuat!$C$5:$C$1000,DATE(Thang!$E$4,Thang!$C$4,AX$2),Xuat!$D$5:$D$1000,Loc!$A478)</f>
        <v>0</v>
      </c>
      <c r="AY478" s="7">
        <f>SUMIFS(Xuat!$G$5:$G$1000,Xuat!$C$5:$C$1000,DATE(Thang!$E$4,Thang!$C$4,AY$2),Xuat!$D$5:$D$1000,Loc!$A478)</f>
        <v>0</v>
      </c>
      <c r="AZ478" s="7">
        <f>SUMIFS(Xuat!$G$5:$G$1000,Xuat!$C$5:$C$1000,DATE(Thang!$E$4,Thang!$C$4,AZ$2),Xuat!$D$5:$D$1000,Loc!$A478)</f>
        <v>0</v>
      </c>
      <c r="BA478" s="7">
        <f>SUMIFS(Xuat!$G$5:$G$1000,Xuat!$C$5:$C$1000,DATE(Thang!$E$4,Thang!$C$4,BA$2),Xuat!$D$5:$D$1000,Loc!$A478)</f>
        <v>0</v>
      </c>
      <c r="BB478" s="7">
        <f>SUMIFS(Xuat!$G$5:$G$1000,Xuat!$C$5:$C$1000,DATE(Thang!$E$4,Thang!$C$4,BB$2),Xuat!$D$5:$D$1000,Loc!$A478)</f>
        <v>0</v>
      </c>
      <c r="BC478" s="7">
        <f>SUMIFS(Xuat!$G$5:$G$1000,Xuat!$C$5:$C$1000,DATE(Thang!$E$4,Thang!$C$4,BC$2),Xuat!$D$5:$D$1000,Loc!$A478)</f>
        <v>0</v>
      </c>
      <c r="BD478" s="7">
        <f>SUMIFS(Xuat!$G$5:$G$1000,Xuat!$C$5:$C$1000,DATE(Thang!$E$4,Thang!$C$4,BD$2),Xuat!$D$5:$D$1000,Loc!$A478)</f>
        <v>0</v>
      </c>
      <c r="BE478" s="7">
        <f>SUMIFS(Xuat!$G$5:$G$1000,Xuat!$C$5:$C$1000,DATE(Thang!$E$4,Thang!$C$4,BE$2),Xuat!$D$5:$D$1000,Loc!$A478)</f>
        <v>0</v>
      </c>
      <c r="BF478" s="7">
        <f>SUMIFS(Xuat!$G$5:$G$1000,Xuat!$C$5:$C$1000,DATE(Thang!$E$4,Thang!$C$4,BF$2),Xuat!$D$5:$D$1000,Loc!$A478)</f>
        <v>0</v>
      </c>
      <c r="BG478" s="7">
        <f>SUMIFS(Xuat!$G$5:$G$1000,Xuat!$C$5:$C$1000,DATE(Thang!$E$4,Thang!$C$4,BG$2),Xuat!$D$5:$D$1000,Loc!$A478)</f>
        <v>0</v>
      </c>
      <c r="BH478" s="7">
        <f>SUMIFS(Xuat!$G$5:$G$1000,Xuat!$C$5:$C$1000,DATE(Thang!$E$4,Thang!$C$4,BH$2),Xuat!$D$5:$D$1000,Loc!$A478)</f>
        <v>0</v>
      </c>
      <c r="BI478" s="7">
        <f>SUMIFS(Xuat!$G$5:$G$1000,Xuat!$C$5:$C$1000,DATE(Thang!$E$4,Thang!$C$4,BI$2),Xuat!$D$5:$D$1000,Loc!$A478)</f>
        <v>0</v>
      </c>
      <c r="BJ478" s="7">
        <f>SUMIFS(Xuat!$G$5:$G$1000,Xuat!$C$5:$C$1000,DATE(Thang!$E$4,Thang!$C$4,BJ$2),Xuat!$D$5:$D$1000,Loc!$A478)</f>
        <v>0</v>
      </c>
      <c r="BK478" s="7">
        <f>SUMIFS(Xuat!$G$5:$G$1000,Xuat!$C$5:$C$1000,DATE(Thang!$E$4,Thang!$C$4,BK$2),Xuat!$D$5:$D$1000,Loc!$A478)</f>
        <v>0</v>
      </c>
      <c r="BL478" s="7">
        <f>SUMIFS(Xuat!$G$5:$G$1000,Xuat!$C$5:$C$1000,DATE(Thang!$E$4,Thang!$C$4,BL$2),Xuat!$D$5:$D$1000,Loc!$A478)</f>
        <v>0</v>
      </c>
      <c r="BM478" s="7">
        <f>SUMIFS(Xuat!$G$5:$G$1000,Xuat!$C$5:$C$1000,DATE(Thang!$E$4,Thang!$C$4,BM$2),Xuat!$D$5:$D$1000,Loc!$A478)</f>
        <v>0</v>
      </c>
      <c r="BN478" s="7">
        <f>SUMIFS(Xuat!$G$5:$G$1000,Xuat!$C$5:$C$1000,DATE(Thang!$E$4,Thang!$C$4,BN$2),Xuat!$D$5:$D$1000,Loc!$A478)</f>
        <v>0</v>
      </c>
      <c r="BO478" s="7">
        <f>SUMIFS(Xuat!$G$5:$G$1000,Xuat!$C$5:$C$1000,DATE(Thang!$E$4,Thang!$C$4,BO$2),Xuat!$D$5:$D$1000,Loc!$A478)</f>
        <v>0</v>
      </c>
      <c r="BP478" s="7">
        <f>SUMIFS(Xuat!$G$5:$G$1000,Xuat!$C$5:$C$1000,DATE(Thang!$E$4,Thang!$C$4,BP$2),Xuat!$D$5:$D$1000,Loc!$A478)</f>
        <v>0</v>
      </c>
      <c r="BQ478" s="7">
        <f>SUMIFS(Xuat!$G$5:$G$1000,Xuat!$C$5:$C$1000,DATE(Thang!$E$4,Thang!$C$4,BQ$2),Xuat!$D$5:$D$1000,Loc!$A478)</f>
        <v>0</v>
      </c>
      <c r="BR478" s="7">
        <f>SUMIFS(Xuat!$G$5:$G$1000,Xuat!$C$5:$C$1000,DATE(Thang!$E$4,Thang!$C$4,BR$2),Xuat!$D$5:$D$1000,Loc!$A478)</f>
        <v>0</v>
      </c>
      <c r="BS478" s="7">
        <f>SUMIFS(Xuat!$G$5:$G$1000,Xuat!$C$5:$C$1000,DATE(Thang!$E$4,Thang!$C$4,BS$2),Xuat!$D$5:$D$1000,Loc!$A478)</f>
        <v>0</v>
      </c>
    </row>
    <row r="479" spans="1:71" x14ac:dyDescent="0.2">
      <c r="A479" s="2">
        <f>DM!C479</f>
        <v>0</v>
      </c>
      <c r="B479" s="3">
        <f>VLOOKUP(A479,Tondau!$B$5:$F$500,3,0)</f>
        <v>0</v>
      </c>
      <c r="C479" s="3">
        <f>VLOOKUP(Tinhgiavon!A479,Tondau!$B$5:$E$500,4,0)</f>
        <v>0</v>
      </c>
      <c r="D479" s="3">
        <f t="shared" si="37"/>
        <v>0</v>
      </c>
      <c r="E479" s="3">
        <f>SUMIF(Nhap!$F$5:$F$1000,Tinhgiavon!A479,Nhap!$K$5:$K$1000)</f>
        <v>0</v>
      </c>
      <c r="F479" s="3">
        <f t="shared" si="38"/>
        <v>0</v>
      </c>
      <c r="G479" s="3">
        <f t="shared" si="39"/>
        <v>0</v>
      </c>
      <c r="H479" s="3">
        <f t="shared" si="40"/>
        <v>0</v>
      </c>
      <c r="I479" s="3">
        <f t="shared" si="41"/>
        <v>0</v>
      </c>
      <c r="J479" s="7">
        <f>SUMIFS(Nhap!$I$5:$I$1000,Nhap!$E$5:$E$1000,DATE(Thang!$E$4,Thang!$C$4,Loc!$F$2),Nhap!$F$5:$F$1000,Loc!A479)</f>
        <v>0</v>
      </c>
      <c r="K479" s="7">
        <f>SUMIFS(Nhap!$I$5:$I$1000,Nhap!$E$5:$E$1000,DATE(Thang!$E$4,Thang!$C$4,Loc!$G$2),Nhap!$F$5:$F$1000,Loc!A479)</f>
        <v>0</v>
      </c>
      <c r="L479" s="7">
        <f>SUMIFS(Nhap!$I$5:$I$1000,Nhap!$E$5:$E$1000,DATE(Thang!$E$4,Thang!$C$4,Loc!$H$2),Nhap!$F$5:$F$1000,Loc!A479)</f>
        <v>0</v>
      </c>
      <c r="M479" s="7">
        <f>SUMIFS(Nhap!$I$5:$I$1000,Nhap!$E$5:$E$1000,DATE(Thang!$E$4,Thang!$C$4,Loc!$I$2),Nhap!$F$5:$F$1000,Loc!A479)</f>
        <v>0</v>
      </c>
      <c r="N479" s="7">
        <f>SUMIFS(Nhap!$I$5:$I$1000,Nhap!$E$5:$E$1000,DATE(Thang!$E$4,Thang!$C$4,Loc!$J$2),Nhap!$F$5:$F$1000,Loc!A479)</f>
        <v>0</v>
      </c>
      <c r="O479" s="7">
        <f>SUMIFS(Nhap!$I$5:$I$1000,Nhap!$E$5:$E$1000,DATE(Thang!$E$4,Thang!$C$4,Loc!$K$2),Nhap!$F$5:$F$1000,Loc!A479)</f>
        <v>0</v>
      </c>
      <c r="P479" s="7">
        <f>SUMIFS(Nhap!$I$5:$I$1000,Nhap!$E$5:$E$1000,DATE(Thang!$E$4,Thang!$C$4,Loc!$L$2),Nhap!$F$5:$F$1000,Loc!A479)</f>
        <v>0</v>
      </c>
      <c r="Q479" s="7">
        <f>SUMIFS(Nhap!$I$5:$I$1000,Nhap!$E$5:$E$1000,DATE(Thang!$E$4,Thang!$C$4,Loc!$M$2),Nhap!$F$5:$F$1000,Loc!A479)</f>
        <v>0</v>
      </c>
      <c r="R479" s="7">
        <f>SUMIFS(Nhap!$I$5:$I$1000,Nhap!$E$5:$E$1000,DATE(Thang!$E$4,Thang!$C$4,Loc!$N$2),Nhap!$F$5:$F$1000,Loc!A479)</f>
        <v>0</v>
      </c>
      <c r="S479" s="7">
        <f>SUMIFS(Nhap!$I$5:$I$1000,Nhap!$E$5:$E$1000,DATE(Thang!$E$4,Thang!$C$4,Loc!$O$2),Nhap!$F$5:$F$1000,Loc!A479)</f>
        <v>0</v>
      </c>
      <c r="T479" s="7">
        <f>SUMIFS(Nhap!$I$5:$I$1000,Nhap!$E$5:$E$1000,DATE(Thang!$E$4,Thang!$C$4,Loc!$P$2),Nhap!$F$5:$F$1000,Loc!A479)</f>
        <v>0</v>
      </c>
      <c r="U479" s="7">
        <f>SUMIFS(Nhap!$I$5:$I$1000,Nhap!$E$5:$E$1000,DATE(Thang!$E$4,Thang!$C$4,Loc!$Q$2),Nhap!$F$5:$F$1000,Loc!A479)</f>
        <v>0</v>
      </c>
      <c r="V479" s="7">
        <f>SUMIFS(Nhap!$I$5:$I$1000,Nhap!$E$5:$E$1000,DATE(Thang!$E$4,Thang!$C$4,Loc!$R$2),Nhap!$F$5:$F$1000,Loc!A479)</f>
        <v>0</v>
      </c>
      <c r="W479" s="7">
        <f>SUMIFS(Nhap!$I$5:$I$1000,Nhap!$E$5:$E$1000,DATE(Thang!$E$4,Thang!$C$4,Loc!$S$2),Nhap!$F$5:$F$1000,Loc!A479)</f>
        <v>0</v>
      </c>
      <c r="X479" s="7">
        <f>SUMIFS(Nhap!$I$5:$I$1000,Nhap!$E$5:$E$1000,DATE(Thang!$E$4,Thang!$C$4,Loc!$T$2),Nhap!$F$5:$F$1000,Loc!A479)</f>
        <v>0</v>
      </c>
      <c r="Y479" s="7">
        <f>SUMIFS(Nhap!$I$5:$I$1000,Nhap!$E$5:$E$1000,DATE(Thang!$E$4,Thang!$C$4,Loc!$U$2),Nhap!$F$5:$F$1000,Loc!A479)</f>
        <v>0</v>
      </c>
      <c r="Z479" s="7">
        <f>SUMIFS(Nhap!$I$5:$I$1000,Nhap!$E$5:$E$1000,DATE(Thang!$E$4,Thang!$C$4,Loc!$V$2),Nhap!$F$5:$F$1000,Loc!A479)</f>
        <v>0</v>
      </c>
      <c r="AA479" s="7">
        <f>SUMIFS(Nhap!$I$5:$I$1000,Nhap!$E$5:$E$1000,DATE(Thang!$E$4,Thang!$C$4,Loc!$W$2),Nhap!$F$5:$F$1000,Loc!A479)</f>
        <v>0</v>
      </c>
      <c r="AB479" s="7">
        <f>SUMIFS(Nhap!$I$5:$I$1000,Nhap!$E$5:$E$1000,DATE(Thang!$E$4,Thang!$C$4,Loc!$X$2),Nhap!$F$5:$F$1000,Loc!A479)</f>
        <v>0</v>
      </c>
      <c r="AC479" s="7">
        <f>SUMIFS(Nhap!$I$5:$I$1000,Nhap!$E$5:$E$1000,DATE(Thang!$E$4,Thang!$C$4,Loc!$Y$2),Nhap!$F$5:$F$1000,Loc!A479)</f>
        <v>0</v>
      </c>
      <c r="AD479" s="7">
        <f>SUMIFS(Nhap!$I$5:$I$1000,Nhap!$E$5:$E$1000,DATE(Thang!$E$4,Thang!$C$4,Loc!$Z$2),Nhap!$F$5:$F$1000,Loc!A479)</f>
        <v>0</v>
      </c>
      <c r="AE479" s="7">
        <f>SUMIFS(Nhap!$I$5:$I$1000,Nhap!$E$5:$E$1000,DATE(Thang!$E$4,Thang!$C$4,Loc!$AA$2),Nhap!$F$5:$F$1000,Loc!A479)</f>
        <v>0</v>
      </c>
      <c r="AF479" s="7">
        <f>SUMIFS(Nhap!$I$5:$I$1000,Nhap!$E$5:$E$1000,DATE(Thang!$E$4,Thang!$C$4,Loc!$AB$2),Nhap!$F$5:$F$1000,Loc!A479)</f>
        <v>0</v>
      </c>
      <c r="AG479" s="7">
        <f>SUMIFS(Nhap!$I$5:$I$1000,Nhap!$E$5:$E$1000,DATE(Thang!$E$4,Thang!$C$4,Loc!$AC$2),Nhap!$F$5:$F$1000,Loc!A479)</f>
        <v>0</v>
      </c>
      <c r="AH479" s="7">
        <f>SUMIFS(Nhap!$I$5:$I$1000,Nhap!$E$5:$E$1000,DATE(Thang!$E$4,Thang!$C$4,Loc!$AD$2),Nhap!$F$5:$F$1000,Loc!$A$5)</f>
        <v>0</v>
      </c>
      <c r="AI479" s="7">
        <f>SUMIFS(Nhap!$I$5:$I$1000,Nhap!$E$5:$E$1000,DATE(Thang!$E$4,Thang!$C$4,Loc!$AE$2),Nhap!$F$5:$F$1000,Loc!A479)</f>
        <v>0</v>
      </c>
      <c r="AJ479" s="7">
        <f>SUMIFS(Nhap!$I$5:$I$1000,Nhap!$E$5:$E$1000,DATE(Thang!$E$4,Thang!$C$4,Loc!$AF$2),Nhap!$F$5:$F$1000,Loc!A479)</f>
        <v>0</v>
      </c>
      <c r="AK479" s="7">
        <f>SUMIFS(Nhap!$I$5:$I$1000,Nhap!$E$5:$E$1000,DATE(Thang!$E$4,Thang!$C$4,Loc!$AG$2),Nhap!$F$5:$F$1000,Loc!A479)</f>
        <v>0</v>
      </c>
      <c r="AL479" s="7">
        <f>SUMIFS(Nhap!$I$5:$I$1000,Nhap!$E$5:$E$1000,DATE(Thang!$E$4,Thang!$C$4,Loc!$AH$2),Nhap!$F$5:$F$1000,Loc!A479)</f>
        <v>0</v>
      </c>
      <c r="AM479" s="7">
        <f>SUMIFS(Nhap!$I$5:$I$1000,Nhap!$E$5:$E$1000,DATE(Thang!$E$4,Thang!$C$4,Loc!$AI$2),Nhap!$F$5:$F$1000,Loc!A479)</f>
        <v>0</v>
      </c>
      <c r="AN479" s="7">
        <f>SUMIFS(Nhap!$I$5:$I$1000,Nhap!$E$5:$E$1000,DATE(Thang!$E$4,Thang!$C$4,Loc!$AJ$2),Nhap!$F$5:$F$1000,Loc!A479)</f>
        <v>0</v>
      </c>
      <c r="AO479" s="7">
        <f>SUMIFS(Xuat!$G$5:$G$1000,Xuat!$C$5:$C$1000,DATE(Thang!$E$4,Thang!$C$4,AO$2),Xuat!$D$5:$D$1000,Loc!$A479)</f>
        <v>0</v>
      </c>
      <c r="AP479" s="7">
        <f>SUMIFS(Xuat!$G$5:$G$1000,Xuat!$C$5:$C$1000,DATE(Thang!$E$4,Thang!$C$4,AP$2),Xuat!$D$5:$D$1000,Loc!$A479)</f>
        <v>0</v>
      </c>
      <c r="AQ479" s="7">
        <f>SUMIFS(Xuat!$G$5:$G$1000,Xuat!$C$5:$C$1000,DATE(Thang!$E$4,Thang!$C$4,AQ$2),Xuat!$D$5:$D$1000,Loc!$A479)</f>
        <v>0</v>
      </c>
      <c r="AR479" s="7">
        <f>SUMIFS(Xuat!$G$5:$G$1000,Xuat!$C$5:$C$1000,DATE(Thang!$E$4,Thang!$C$4,AR$2),Xuat!$D$5:$D$1000,Loc!$A479)</f>
        <v>0</v>
      </c>
      <c r="AS479" s="7">
        <f>SUMIFS(Xuat!$G$5:$G$1000,Xuat!$C$5:$C$1000,DATE(Thang!$E$4,Thang!$C$4,AS$2),Xuat!$D$5:$D$1000,Loc!$A479)</f>
        <v>0</v>
      </c>
      <c r="AT479" s="7">
        <f>SUMIFS(Xuat!$G$5:$G$1000,Xuat!$C$5:$C$1000,DATE(Thang!$E$4,Thang!$C$4,AT$2),Xuat!$D$5:$D$1000,Loc!$A479)</f>
        <v>0</v>
      </c>
      <c r="AU479" s="7">
        <f>SUMIFS(Xuat!$G$5:$G$1000,Xuat!$C$5:$C$1000,DATE(Thang!$E$4,Thang!$C$4,AU$2),Xuat!$D$5:$D$1000,Loc!$A479)</f>
        <v>0</v>
      </c>
      <c r="AV479" s="7">
        <f>SUMIFS(Xuat!$G$5:$G$1000,Xuat!$C$5:$C$1000,DATE(Thang!$E$4,Thang!$C$4,AV$2),Xuat!$D$5:$D$1000,Loc!$A479)</f>
        <v>0</v>
      </c>
      <c r="AW479" s="7">
        <f>SUMIFS(Xuat!$G$5:$G$1000,Xuat!$C$5:$C$1000,DATE(Thang!$E$4,Thang!$C$4,AW$2),Xuat!$D$5:$D$1000,Loc!$A479)</f>
        <v>0</v>
      </c>
      <c r="AX479" s="7">
        <f>SUMIFS(Xuat!$G$5:$G$1000,Xuat!$C$5:$C$1000,DATE(Thang!$E$4,Thang!$C$4,AX$2),Xuat!$D$5:$D$1000,Loc!$A479)</f>
        <v>0</v>
      </c>
      <c r="AY479" s="7">
        <f>SUMIFS(Xuat!$G$5:$G$1000,Xuat!$C$5:$C$1000,DATE(Thang!$E$4,Thang!$C$4,AY$2),Xuat!$D$5:$D$1000,Loc!$A479)</f>
        <v>0</v>
      </c>
      <c r="AZ479" s="7">
        <f>SUMIFS(Xuat!$G$5:$G$1000,Xuat!$C$5:$C$1000,DATE(Thang!$E$4,Thang!$C$4,AZ$2),Xuat!$D$5:$D$1000,Loc!$A479)</f>
        <v>0</v>
      </c>
      <c r="BA479" s="7">
        <f>SUMIFS(Xuat!$G$5:$G$1000,Xuat!$C$5:$C$1000,DATE(Thang!$E$4,Thang!$C$4,BA$2),Xuat!$D$5:$D$1000,Loc!$A479)</f>
        <v>0</v>
      </c>
      <c r="BB479" s="7">
        <f>SUMIFS(Xuat!$G$5:$G$1000,Xuat!$C$5:$C$1000,DATE(Thang!$E$4,Thang!$C$4,BB$2),Xuat!$D$5:$D$1000,Loc!$A479)</f>
        <v>0</v>
      </c>
      <c r="BC479" s="7">
        <f>SUMIFS(Xuat!$G$5:$G$1000,Xuat!$C$5:$C$1000,DATE(Thang!$E$4,Thang!$C$4,BC$2),Xuat!$D$5:$D$1000,Loc!$A479)</f>
        <v>0</v>
      </c>
      <c r="BD479" s="7">
        <f>SUMIFS(Xuat!$G$5:$G$1000,Xuat!$C$5:$C$1000,DATE(Thang!$E$4,Thang!$C$4,BD$2),Xuat!$D$5:$D$1000,Loc!$A479)</f>
        <v>0</v>
      </c>
      <c r="BE479" s="7">
        <f>SUMIFS(Xuat!$G$5:$G$1000,Xuat!$C$5:$C$1000,DATE(Thang!$E$4,Thang!$C$4,BE$2),Xuat!$D$5:$D$1000,Loc!$A479)</f>
        <v>0</v>
      </c>
      <c r="BF479" s="7">
        <f>SUMIFS(Xuat!$G$5:$G$1000,Xuat!$C$5:$C$1000,DATE(Thang!$E$4,Thang!$C$4,BF$2),Xuat!$D$5:$D$1000,Loc!$A479)</f>
        <v>0</v>
      </c>
      <c r="BG479" s="7">
        <f>SUMIFS(Xuat!$G$5:$G$1000,Xuat!$C$5:$C$1000,DATE(Thang!$E$4,Thang!$C$4,BG$2),Xuat!$D$5:$D$1000,Loc!$A479)</f>
        <v>0</v>
      </c>
      <c r="BH479" s="7">
        <f>SUMIFS(Xuat!$G$5:$G$1000,Xuat!$C$5:$C$1000,DATE(Thang!$E$4,Thang!$C$4,BH$2),Xuat!$D$5:$D$1000,Loc!$A479)</f>
        <v>0</v>
      </c>
      <c r="BI479" s="7">
        <f>SUMIFS(Xuat!$G$5:$G$1000,Xuat!$C$5:$C$1000,DATE(Thang!$E$4,Thang!$C$4,BI$2),Xuat!$D$5:$D$1000,Loc!$A479)</f>
        <v>0</v>
      </c>
      <c r="BJ479" s="7">
        <f>SUMIFS(Xuat!$G$5:$G$1000,Xuat!$C$5:$C$1000,DATE(Thang!$E$4,Thang!$C$4,BJ$2),Xuat!$D$5:$D$1000,Loc!$A479)</f>
        <v>0</v>
      </c>
      <c r="BK479" s="7">
        <f>SUMIFS(Xuat!$G$5:$G$1000,Xuat!$C$5:$C$1000,DATE(Thang!$E$4,Thang!$C$4,BK$2),Xuat!$D$5:$D$1000,Loc!$A479)</f>
        <v>0</v>
      </c>
      <c r="BL479" s="7">
        <f>SUMIFS(Xuat!$G$5:$G$1000,Xuat!$C$5:$C$1000,DATE(Thang!$E$4,Thang!$C$4,BL$2),Xuat!$D$5:$D$1000,Loc!$A479)</f>
        <v>0</v>
      </c>
      <c r="BM479" s="7">
        <f>SUMIFS(Xuat!$G$5:$G$1000,Xuat!$C$5:$C$1000,DATE(Thang!$E$4,Thang!$C$4,BM$2),Xuat!$D$5:$D$1000,Loc!$A479)</f>
        <v>0</v>
      </c>
      <c r="BN479" s="7">
        <f>SUMIFS(Xuat!$G$5:$G$1000,Xuat!$C$5:$C$1000,DATE(Thang!$E$4,Thang!$C$4,BN$2),Xuat!$D$5:$D$1000,Loc!$A479)</f>
        <v>0</v>
      </c>
      <c r="BO479" s="7">
        <f>SUMIFS(Xuat!$G$5:$G$1000,Xuat!$C$5:$C$1000,DATE(Thang!$E$4,Thang!$C$4,BO$2),Xuat!$D$5:$D$1000,Loc!$A479)</f>
        <v>0</v>
      </c>
      <c r="BP479" s="7">
        <f>SUMIFS(Xuat!$G$5:$G$1000,Xuat!$C$5:$C$1000,DATE(Thang!$E$4,Thang!$C$4,BP$2),Xuat!$D$5:$D$1000,Loc!$A479)</f>
        <v>0</v>
      </c>
      <c r="BQ479" s="7">
        <f>SUMIFS(Xuat!$G$5:$G$1000,Xuat!$C$5:$C$1000,DATE(Thang!$E$4,Thang!$C$4,BQ$2),Xuat!$D$5:$D$1000,Loc!$A479)</f>
        <v>0</v>
      </c>
      <c r="BR479" s="7">
        <f>SUMIFS(Xuat!$G$5:$G$1000,Xuat!$C$5:$C$1000,DATE(Thang!$E$4,Thang!$C$4,BR$2),Xuat!$D$5:$D$1000,Loc!$A479)</f>
        <v>0</v>
      </c>
      <c r="BS479" s="7">
        <f>SUMIFS(Xuat!$G$5:$G$1000,Xuat!$C$5:$C$1000,DATE(Thang!$E$4,Thang!$C$4,BS$2),Xuat!$D$5:$D$1000,Loc!$A479)</f>
        <v>0</v>
      </c>
    </row>
    <row r="480" spans="1:71" x14ac:dyDescent="0.2">
      <c r="A480" s="2">
        <f>DM!C480</f>
        <v>0</v>
      </c>
      <c r="B480" s="3">
        <f>VLOOKUP(A480,Tondau!$B$5:$F$500,3,0)</f>
        <v>0</v>
      </c>
      <c r="C480" s="3">
        <f>VLOOKUP(Tinhgiavon!A480,Tondau!$B$5:$E$500,4,0)</f>
        <v>0</v>
      </c>
      <c r="D480" s="3">
        <f t="shared" si="37"/>
        <v>0</v>
      </c>
      <c r="E480" s="3">
        <f>SUMIF(Nhap!$F$5:$F$1000,Tinhgiavon!A480,Nhap!$K$5:$K$1000)</f>
        <v>0</v>
      </c>
      <c r="F480" s="3">
        <f t="shared" si="38"/>
        <v>0</v>
      </c>
      <c r="G480" s="3">
        <f t="shared" si="39"/>
        <v>0</v>
      </c>
      <c r="H480" s="3">
        <f t="shared" si="40"/>
        <v>0</v>
      </c>
      <c r="I480" s="3">
        <f t="shared" si="41"/>
        <v>0</v>
      </c>
      <c r="J480" s="7">
        <f>SUMIFS(Nhap!$I$5:$I$1000,Nhap!$E$5:$E$1000,DATE(Thang!$E$4,Thang!$C$4,Loc!$F$2),Nhap!$F$5:$F$1000,Loc!A480)</f>
        <v>0</v>
      </c>
      <c r="K480" s="7">
        <f>SUMIFS(Nhap!$I$5:$I$1000,Nhap!$E$5:$E$1000,DATE(Thang!$E$4,Thang!$C$4,Loc!$G$2),Nhap!$F$5:$F$1000,Loc!A480)</f>
        <v>0</v>
      </c>
      <c r="L480" s="7">
        <f>SUMIFS(Nhap!$I$5:$I$1000,Nhap!$E$5:$E$1000,DATE(Thang!$E$4,Thang!$C$4,Loc!$H$2),Nhap!$F$5:$F$1000,Loc!A480)</f>
        <v>0</v>
      </c>
      <c r="M480" s="7">
        <f>SUMIFS(Nhap!$I$5:$I$1000,Nhap!$E$5:$E$1000,DATE(Thang!$E$4,Thang!$C$4,Loc!$I$2),Nhap!$F$5:$F$1000,Loc!A480)</f>
        <v>0</v>
      </c>
      <c r="N480" s="7">
        <f>SUMIFS(Nhap!$I$5:$I$1000,Nhap!$E$5:$E$1000,DATE(Thang!$E$4,Thang!$C$4,Loc!$J$2),Nhap!$F$5:$F$1000,Loc!A480)</f>
        <v>0</v>
      </c>
      <c r="O480" s="7">
        <f>SUMIFS(Nhap!$I$5:$I$1000,Nhap!$E$5:$E$1000,DATE(Thang!$E$4,Thang!$C$4,Loc!$K$2),Nhap!$F$5:$F$1000,Loc!A480)</f>
        <v>0</v>
      </c>
      <c r="P480" s="7">
        <f>SUMIFS(Nhap!$I$5:$I$1000,Nhap!$E$5:$E$1000,DATE(Thang!$E$4,Thang!$C$4,Loc!$L$2),Nhap!$F$5:$F$1000,Loc!A480)</f>
        <v>0</v>
      </c>
      <c r="Q480" s="7">
        <f>SUMIFS(Nhap!$I$5:$I$1000,Nhap!$E$5:$E$1000,DATE(Thang!$E$4,Thang!$C$4,Loc!$M$2),Nhap!$F$5:$F$1000,Loc!A480)</f>
        <v>0</v>
      </c>
      <c r="R480" s="7">
        <f>SUMIFS(Nhap!$I$5:$I$1000,Nhap!$E$5:$E$1000,DATE(Thang!$E$4,Thang!$C$4,Loc!$N$2),Nhap!$F$5:$F$1000,Loc!A480)</f>
        <v>0</v>
      </c>
      <c r="S480" s="7">
        <f>SUMIFS(Nhap!$I$5:$I$1000,Nhap!$E$5:$E$1000,DATE(Thang!$E$4,Thang!$C$4,Loc!$O$2),Nhap!$F$5:$F$1000,Loc!A480)</f>
        <v>0</v>
      </c>
      <c r="T480" s="7">
        <f>SUMIFS(Nhap!$I$5:$I$1000,Nhap!$E$5:$E$1000,DATE(Thang!$E$4,Thang!$C$4,Loc!$P$2),Nhap!$F$5:$F$1000,Loc!A480)</f>
        <v>0</v>
      </c>
      <c r="U480" s="7">
        <f>SUMIFS(Nhap!$I$5:$I$1000,Nhap!$E$5:$E$1000,DATE(Thang!$E$4,Thang!$C$4,Loc!$Q$2),Nhap!$F$5:$F$1000,Loc!A480)</f>
        <v>0</v>
      </c>
      <c r="V480" s="7">
        <f>SUMIFS(Nhap!$I$5:$I$1000,Nhap!$E$5:$E$1000,DATE(Thang!$E$4,Thang!$C$4,Loc!$R$2),Nhap!$F$5:$F$1000,Loc!A480)</f>
        <v>0</v>
      </c>
      <c r="W480" s="7">
        <f>SUMIFS(Nhap!$I$5:$I$1000,Nhap!$E$5:$E$1000,DATE(Thang!$E$4,Thang!$C$4,Loc!$S$2),Nhap!$F$5:$F$1000,Loc!A480)</f>
        <v>0</v>
      </c>
      <c r="X480" s="7">
        <f>SUMIFS(Nhap!$I$5:$I$1000,Nhap!$E$5:$E$1000,DATE(Thang!$E$4,Thang!$C$4,Loc!$T$2),Nhap!$F$5:$F$1000,Loc!A480)</f>
        <v>0</v>
      </c>
      <c r="Y480" s="7">
        <f>SUMIFS(Nhap!$I$5:$I$1000,Nhap!$E$5:$E$1000,DATE(Thang!$E$4,Thang!$C$4,Loc!$U$2),Nhap!$F$5:$F$1000,Loc!A480)</f>
        <v>0</v>
      </c>
      <c r="Z480" s="7">
        <f>SUMIFS(Nhap!$I$5:$I$1000,Nhap!$E$5:$E$1000,DATE(Thang!$E$4,Thang!$C$4,Loc!$V$2),Nhap!$F$5:$F$1000,Loc!A480)</f>
        <v>0</v>
      </c>
      <c r="AA480" s="7">
        <f>SUMIFS(Nhap!$I$5:$I$1000,Nhap!$E$5:$E$1000,DATE(Thang!$E$4,Thang!$C$4,Loc!$W$2),Nhap!$F$5:$F$1000,Loc!A480)</f>
        <v>0</v>
      </c>
      <c r="AB480" s="7">
        <f>SUMIFS(Nhap!$I$5:$I$1000,Nhap!$E$5:$E$1000,DATE(Thang!$E$4,Thang!$C$4,Loc!$X$2),Nhap!$F$5:$F$1000,Loc!A480)</f>
        <v>0</v>
      </c>
      <c r="AC480" s="7">
        <f>SUMIFS(Nhap!$I$5:$I$1000,Nhap!$E$5:$E$1000,DATE(Thang!$E$4,Thang!$C$4,Loc!$Y$2),Nhap!$F$5:$F$1000,Loc!A480)</f>
        <v>0</v>
      </c>
      <c r="AD480" s="7">
        <f>SUMIFS(Nhap!$I$5:$I$1000,Nhap!$E$5:$E$1000,DATE(Thang!$E$4,Thang!$C$4,Loc!$Z$2),Nhap!$F$5:$F$1000,Loc!A480)</f>
        <v>0</v>
      </c>
      <c r="AE480" s="7">
        <f>SUMIFS(Nhap!$I$5:$I$1000,Nhap!$E$5:$E$1000,DATE(Thang!$E$4,Thang!$C$4,Loc!$AA$2),Nhap!$F$5:$F$1000,Loc!A480)</f>
        <v>0</v>
      </c>
      <c r="AF480" s="7">
        <f>SUMIFS(Nhap!$I$5:$I$1000,Nhap!$E$5:$E$1000,DATE(Thang!$E$4,Thang!$C$4,Loc!$AB$2),Nhap!$F$5:$F$1000,Loc!A480)</f>
        <v>0</v>
      </c>
      <c r="AG480" s="7">
        <f>SUMIFS(Nhap!$I$5:$I$1000,Nhap!$E$5:$E$1000,DATE(Thang!$E$4,Thang!$C$4,Loc!$AC$2),Nhap!$F$5:$F$1000,Loc!A480)</f>
        <v>0</v>
      </c>
      <c r="AH480" s="7">
        <f>SUMIFS(Nhap!$I$5:$I$1000,Nhap!$E$5:$E$1000,DATE(Thang!$E$4,Thang!$C$4,Loc!$AD$2),Nhap!$F$5:$F$1000,Loc!$A$5)</f>
        <v>0</v>
      </c>
      <c r="AI480" s="7">
        <f>SUMIFS(Nhap!$I$5:$I$1000,Nhap!$E$5:$E$1000,DATE(Thang!$E$4,Thang!$C$4,Loc!$AE$2),Nhap!$F$5:$F$1000,Loc!A480)</f>
        <v>0</v>
      </c>
      <c r="AJ480" s="7">
        <f>SUMIFS(Nhap!$I$5:$I$1000,Nhap!$E$5:$E$1000,DATE(Thang!$E$4,Thang!$C$4,Loc!$AF$2),Nhap!$F$5:$F$1000,Loc!A480)</f>
        <v>0</v>
      </c>
      <c r="AK480" s="7">
        <f>SUMIFS(Nhap!$I$5:$I$1000,Nhap!$E$5:$E$1000,DATE(Thang!$E$4,Thang!$C$4,Loc!$AG$2),Nhap!$F$5:$F$1000,Loc!A480)</f>
        <v>0</v>
      </c>
      <c r="AL480" s="7">
        <f>SUMIFS(Nhap!$I$5:$I$1000,Nhap!$E$5:$E$1000,DATE(Thang!$E$4,Thang!$C$4,Loc!$AH$2),Nhap!$F$5:$F$1000,Loc!A480)</f>
        <v>0</v>
      </c>
      <c r="AM480" s="7">
        <f>SUMIFS(Nhap!$I$5:$I$1000,Nhap!$E$5:$E$1000,DATE(Thang!$E$4,Thang!$C$4,Loc!$AI$2),Nhap!$F$5:$F$1000,Loc!A480)</f>
        <v>0</v>
      </c>
      <c r="AN480" s="7">
        <f>SUMIFS(Nhap!$I$5:$I$1000,Nhap!$E$5:$E$1000,DATE(Thang!$E$4,Thang!$C$4,Loc!$AJ$2),Nhap!$F$5:$F$1000,Loc!A480)</f>
        <v>0</v>
      </c>
      <c r="AO480" s="7">
        <f>SUMIFS(Xuat!$G$5:$G$1000,Xuat!$C$5:$C$1000,DATE(Thang!$E$4,Thang!$C$4,AO$2),Xuat!$D$5:$D$1000,Loc!$A480)</f>
        <v>0</v>
      </c>
      <c r="AP480" s="7">
        <f>SUMIFS(Xuat!$G$5:$G$1000,Xuat!$C$5:$C$1000,DATE(Thang!$E$4,Thang!$C$4,AP$2),Xuat!$D$5:$D$1000,Loc!$A480)</f>
        <v>0</v>
      </c>
      <c r="AQ480" s="7">
        <f>SUMIFS(Xuat!$G$5:$G$1000,Xuat!$C$5:$C$1000,DATE(Thang!$E$4,Thang!$C$4,AQ$2),Xuat!$D$5:$D$1000,Loc!$A480)</f>
        <v>0</v>
      </c>
      <c r="AR480" s="7">
        <f>SUMIFS(Xuat!$G$5:$G$1000,Xuat!$C$5:$C$1000,DATE(Thang!$E$4,Thang!$C$4,AR$2),Xuat!$D$5:$D$1000,Loc!$A480)</f>
        <v>0</v>
      </c>
      <c r="AS480" s="7">
        <f>SUMIFS(Xuat!$G$5:$G$1000,Xuat!$C$5:$C$1000,DATE(Thang!$E$4,Thang!$C$4,AS$2),Xuat!$D$5:$D$1000,Loc!$A480)</f>
        <v>0</v>
      </c>
      <c r="AT480" s="7">
        <f>SUMIFS(Xuat!$G$5:$G$1000,Xuat!$C$5:$C$1000,DATE(Thang!$E$4,Thang!$C$4,AT$2),Xuat!$D$5:$D$1000,Loc!$A480)</f>
        <v>0</v>
      </c>
      <c r="AU480" s="7">
        <f>SUMIFS(Xuat!$G$5:$G$1000,Xuat!$C$5:$C$1000,DATE(Thang!$E$4,Thang!$C$4,AU$2),Xuat!$D$5:$D$1000,Loc!$A480)</f>
        <v>0</v>
      </c>
      <c r="AV480" s="7">
        <f>SUMIFS(Xuat!$G$5:$G$1000,Xuat!$C$5:$C$1000,DATE(Thang!$E$4,Thang!$C$4,AV$2),Xuat!$D$5:$D$1000,Loc!$A480)</f>
        <v>0</v>
      </c>
      <c r="AW480" s="7">
        <f>SUMIFS(Xuat!$G$5:$G$1000,Xuat!$C$5:$C$1000,DATE(Thang!$E$4,Thang!$C$4,AW$2),Xuat!$D$5:$D$1000,Loc!$A480)</f>
        <v>0</v>
      </c>
      <c r="AX480" s="7">
        <f>SUMIFS(Xuat!$G$5:$G$1000,Xuat!$C$5:$C$1000,DATE(Thang!$E$4,Thang!$C$4,AX$2),Xuat!$D$5:$D$1000,Loc!$A480)</f>
        <v>0</v>
      </c>
      <c r="AY480" s="7">
        <f>SUMIFS(Xuat!$G$5:$G$1000,Xuat!$C$5:$C$1000,DATE(Thang!$E$4,Thang!$C$4,AY$2),Xuat!$D$5:$D$1000,Loc!$A480)</f>
        <v>0</v>
      </c>
      <c r="AZ480" s="7">
        <f>SUMIFS(Xuat!$G$5:$G$1000,Xuat!$C$5:$C$1000,DATE(Thang!$E$4,Thang!$C$4,AZ$2),Xuat!$D$5:$D$1000,Loc!$A480)</f>
        <v>0</v>
      </c>
      <c r="BA480" s="7">
        <f>SUMIFS(Xuat!$G$5:$G$1000,Xuat!$C$5:$C$1000,DATE(Thang!$E$4,Thang!$C$4,BA$2),Xuat!$D$5:$D$1000,Loc!$A480)</f>
        <v>0</v>
      </c>
      <c r="BB480" s="7">
        <f>SUMIFS(Xuat!$G$5:$G$1000,Xuat!$C$5:$C$1000,DATE(Thang!$E$4,Thang!$C$4,BB$2),Xuat!$D$5:$D$1000,Loc!$A480)</f>
        <v>0</v>
      </c>
      <c r="BC480" s="7">
        <f>SUMIFS(Xuat!$G$5:$G$1000,Xuat!$C$5:$C$1000,DATE(Thang!$E$4,Thang!$C$4,BC$2),Xuat!$D$5:$D$1000,Loc!$A480)</f>
        <v>0</v>
      </c>
      <c r="BD480" s="7">
        <f>SUMIFS(Xuat!$G$5:$G$1000,Xuat!$C$5:$C$1000,DATE(Thang!$E$4,Thang!$C$4,BD$2),Xuat!$D$5:$D$1000,Loc!$A480)</f>
        <v>0</v>
      </c>
      <c r="BE480" s="7">
        <f>SUMIFS(Xuat!$G$5:$G$1000,Xuat!$C$5:$C$1000,DATE(Thang!$E$4,Thang!$C$4,BE$2),Xuat!$D$5:$D$1000,Loc!$A480)</f>
        <v>0</v>
      </c>
      <c r="BF480" s="7">
        <f>SUMIFS(Xuat!$G$5:$G$1000,Xuat!$C$5:$C$1000,DATE(Thang!$E$4,Thang!$C$4,BF$2),Xuat!$D$5:$D$1000,Loc!$A480)</f>
        <v>0</v>
      </c>
      <c r="BG480" s="7">
        <f>SUMIFS(Xuat!$G$5:$G$1000,Xuat!$C$5:$C$1000,DATE(Thang!$E$4,Thang!$C$4,BG$2),Xuat!$D$5:$D$1000,Loc!$A480)</f>
        <v>0</v>
      </c>
      <c r="BH480" s="7">
        <f>SUMIFS(Xuat!$G$5:$G$1000,Xuat!$C$5:$C$1000,DATE(Thang!$E$4,Thang!$C$4,BH$2),Xuat!$D$5:$D$1000,Loc!$A480)</f>
        <v>0</v>
      </c>
      <c r="BI480" s="7">
        <f>SUMIFS(Xuat!$G$5:$G$1000,Xuat!$C$5:$C$1000,DATE(Thang!$E$4,Thang!$C$4,BI$2),Xuat!$D$5:$D$1000,Loc!$A480)</f>
        <v>0</v>
      </c>
      <c r="BJ480" s="7">
        <f>SUMIFS(Xuat!$G$5:$G$1000,Xuat!$C$5:$C$1000,DATE(Thang!$E$4,Thang!$C$4,BJ$2),Xuat!$D$5:$D$1000,Loc!$A480)</f>
        <v>0</v>
      </c>
      <c r="BK480" s="7">
        <f>SUMIFS(Xuat!$G$5:$G$1000,Xuat!$C$5:$C$1000,DATE(Thang!$E$4,Thang!$C$4,BK$2),Xuat!$D$5:$D$1000,Loc!$A480)</f>
        <v>0</v>
      </c>
      <c r="BL480" s="7">
        <f>SUMIFS(Xuat!$G$5:$G$1000,Xuat!$C$5:$C$1000,DATE(Thang!$E$4,Thang!$C$4,BL$2),Xuat!$D$5:$D$1000,Loc!$A480)</f>
        <v>0</v>
      </c>
      <c r="BM480" s="7">
        <f>SUMIFS(Xuat!$G$5:$G$1000,Xuat!$C$5:$C$1000,DATE(Thang!$E$4,Thang!$C$4,BM$2),Xuat!$D$5:$D$1000,Loc!$A480)</f>
        <v>0</v>
      </c>
      <c r="BN480" s="7">
        <f>SUMIFS(Xuat!$G$5:$G$1000,Xuat!$C$5:$C$1000,DATE(Thang!$E$4,Thang!$C$4,BN$2),Xuat!$D$5:$D$1000,Loc!$A480)</f>
        <v>0</v>
      </c>
      <c r="BO480" s="7">
        <f>SUMIFS(Xuat!$G$5:$G$1000,Xuat!$C$5:$C$1000,DATE(Thang!$E$4,Thang!$C$4,BO$2),Xuat!$D$5:$D$1000,Loc!$A480)</f>
        <v>0</v>
      </c>
      <c r="BP480" s="7">
        <f>SUMIFS(Xuat!$G$5:$G$1000,Xuat!$C$5:$C$1000,DATE(Thang!$E$4,Thang!$C$4,BP$2),Xuat!$D$5:$D$1000,Loc!$A480)</f>
        <v>0</v>
      </c>
      <c r="BQ480" s="7">
        <f>SUMIFS(Xuat!$G$5:$G$1000,Xuat!$C$5:$C$1000,DATE(Thang!$E$4,Thang!$C$4,BQ$2),Xuat!$D$5:$D$1000,Loc!$A480)</f>
        <v>0</v>
      </c>
      <c r="BR480" s="7">
        <f>SUMIFS(Xuat!$G$5:$G$1000,Xuat!$C$5:$C$1000,DATE(Thang!$E$4,Thang!$C$4,BR$2),Xuat!$D$5:$D$1000,Loc!$A480)</f>
        <v>0</v>
      </c>
      <c r="BS480" s="7">
        <f>SUMIFS(Xuat!$G$5:$G$1000,Xuat!$C$5:$C$1000,DATE(Thang!$E$4,Thang!$C$4,BS$2),Xuat!$D$5:$D$1000,Loc!$A480)</f>
        <v>0</v>
      </c>
    </row>
    <row r="481" spans="1:71" x14ac:dyDescent="0.2">
      <c r="A481" s="2">
        <f>DM!C481</f>
        <v>0</v>
      </c>
      <c r="B481" s="3">
        <f>VLOOKUP(A481,Tondau!$B$5:$F$500,3,0)</f>
        <v>0</v>
      </c>
      <c r="C481" s="3">
        <f>VLOOKUP(Tinhgiavon!A481,Tondau!$B$5:$E$500,4,0)</f>
        <v>0</v>
      </c>
      <c r="D481" s="3">
        <f t="shared" si="37"/>
        <v>0</v>
      </c>
      <c r="E481" s="3">
        <f>SUMIF(Nhap!$F$5:$F$1000,Tinhgiavon!A481,Nhap!$K$5:$K$1000)</f>
        <v>0</v>
      </c>
      <c r="F481" s="3">
        <f t="shared" si="38"/>
        <v>0</v>
      </c>
      <c r="G481" s="3">
        <f t="shared" si="39"/>
        <v>0</v>
      </c>
      <c r="H481" s="3">
        <f t="shared" si="40"/>
        <v>0</v>
      </c>
      <c r="I481" s="3">
        <f t="shared" si="41"/>
        <v>0</v>
      </c>
      <c r="J481" s="7">
        <f>SUMIFS(Nhap!$I$5:$I$1000,Nhap!$E$5:$E$1000,DATE(Thang!$E$4,Thang!$C$4,Loc!$F$2),Nhap!$F$5:$F$1000,Loc!A481)</f>
        <v>0</v>
      </c>
      <c r="K481" s="7">
        <f>SUMIFS(Nhap!$I$5:$I$1000,Nhap!$E$5:$E$1000,DATE(Thang!$E$4,Thang!$C$4,Loc!$G$2),Nhap!$F$5:$F$1000,Loc!A481)</f>
        <v>0</v>
      </c>
      <c r="L481" s="7">
        <f>SUMIFS(Nhap!$I$5:$I$1000,Nhap!$E$5:$E$1000,DATE(Thang!$E$4,Thang!$C$4,Loc!$H$2),Nhap!$F$5:$F$1000,Loc!A481)</f>
        <v>0</v>
      </c>
      <c r="M481" s="7">
        <f>SUMIFS(Nhap!$I$5:$I$1000,Nhap!$E$5:$E$1000,DATE(Thang!$E$4,Thang!$C$4,Loc!$I$2),Nhap!$F$5:$F$1000,Loc!A481)</f>
        <v>0</v>
      </c>
      <c r="N481" s="7">
        <f>SUMIFS(Nhap!$I$5:$I$1000,Nhap!$E$5:$E$1000,DATE(Thang!$E$4,Thang!$C$4,Loc!$J$2),Nhap!$F$5:$F$1000,Loc!A481)</f>
        <v>0</v>
      </c>
      <c r="O481" s="7">
        <f>SUMIFS(Nhap!$I$5:$I$1000,Nhap!$E$5:$E$1000,DATE(Thang!$E$4,Thang!$C$4,Loc!$K$2),Nhap!$F$5:$F$1000,Loc!A481)</f>
        <v>0</v>
      </c>
      <c r="P481" s="7">
        <f>SUMIFS(Nhap!$I$5:$I$1000,Nhap!$E$5:$E$1000,DATE(Thang!$E$4,Thang!$C$4,Loc!$L$2),Nhap!$F$5:$F$1000,Loc!A481)</f>
        <v>0</v>
      </c>
      <c r="Q481" s="7">
        <f>SUMIFS(Nhap!$I$5:$I$1000,Nhap!$E$5:$E$1000,DATE(Thang!$E$4,Thang!$C$4,Loc!$M$2),Nhap!$F$5:$F$1000,Loc!A481)</f>
        <v>0</v>
      </c>
      <c r="R481" s="7">
        <f>SUMIFS(Nhap!$I$5:$I$1000,Nhap!$E$5:$E$1000,DATE(Thang!$E$4,Thang!$C$4,Loc!$N$2),Nhap!$F$5:$F$1000,Loc!A481)</f>
        <v>0</v>
      </c>
      <c r="S481" s="7">
        <f>SUMIFS(Nhap!$I$5:$I$1000,Nhap!$E$5:$E$1000,DATE(Thang!$E$4,Thang!$C$4,Loc!$O$2),Nhap!$F$5:$F$1000,Loc!A481)</f>
        <v>0</v>
      </c>
      <c r="T481" s="7">
        <f>SUMIFS(Nhap!$I$5:$I$1000,Nhap!$E$5:$E$1000,DATE(Thang!$E$4,Thang!$C$4,Loc!$P$2),Nhap!$F$5:$F$1000,Loc!A481)</f>
        <v>0</v>
      </c>
      <c r="U481" s="7">
        <f>SUMIFS(Nhap!$I$5:$I$1000,Nhap!$E$5:$E$1000,DATE(Thang!$E$4,Thang!$C$4,Loc!$Q$2),Nhap!$F$5:$F$1000,Loc!A481)</f>
        <v>0</v>
      </c>
      <c r="V481" s="7">
        <f>SUMIFS(Nhap!$I$5:$I$1000,Nhap!$E$5:$E$1000,DATE(Thang!$E$4,Thang!$C$4,Loc!$R$2),Nhap!$F$5:$F$1000,Loc!A481)</f>
        <v>0</v>
      </c>
      <c r="W481" s="7">
        <f>SUMIFS(Nhap!$I$5:$I$1000,Nhap!$E$5:$E$1000,DATE(Thang!$E$4,Thang!$C$4,Loc!$S$2),Nhap!$F$5:$F$1000,Loc!A481)</f>
        <v>0</v>
      </c>
      <c r="X481" s="7">
        <f>SUMIFS(Nhap!$I$5:$I$1000,Nhap!$E$5:$E$1000,DATE(Thang!$E$4,Thang!$C$4,Loc!$T$2),Nhap!$F$5:$F$1000,Loc!A481)</f>
        <v>0</v>
      </c>
      <c r="Y481" s="7">
        <f>SUMIFS(Nhap!$I$5:$I$1000,Nhap!$E$5:$E$1000,DATE(Thang!$E$4,Thang!$C$4,Loc!$U$2),Nhap!$F$5:$F$1000,Loc!A481)</f>
        <v>0</v>
      </c>
      <c r="Z481" s="7">
        <f>SUMIFS(Nhap!$I$5:$I$1000,Nhap!$E$5:$E$1000,DATE(Thang!$E$4,Thang!$C$4,Loc!$V$2),Nhap!$F$5:$F$1000,Loc!A481)</f>
        <v>0</v>
      </c>
      <c r="AA481" s="7">
        <f>SUMIFS(Nhap!$I$5:$I$1000,Nhap!$E$5:$E$1000,DATE(Thang!$E$4,Thang!$C$4,Loc!$W$2),Nhap!$F$5:$F$1000,Loc!A481)</f>
        <v>0</v>
      </c>
      <c r="AB481" s="7">
        <f>SUMIFS(Nhap!$I$5:$I$1000,Nhap!$E$5:$E$1000,DATE(Thang!$E$4,Thang!$C$4,Loc!$X$2),Nhap!$F$5:$F$1000,Loc!A481)</f>
        <v>0</v>
      </c>
      <c r="AC481" s="7">
        <f>SUMIFS(Nhap!$I$5:$I$1000,Nhap!$E$5:$E$1000,DATE(Thang!$E$4,Thang!$C$4,Loc!$Y$2),Nhap!$F$5:$F$1000,Loc!A481)</f>
        <v>0</v>
      </c>
      <c r="AD481" s="7">
        <f>SUMIFS(Nhap!$I$5:$I$1000,Nhap!$E$5:$E$1000,DATE(Thang!$E$4,Thang!$C$4,Loc!$Z$2),Nhap!$F$5:$F$1000,Loc!A481)</f>
        <v>0</v>
      </c>
      <c r="AE481" s="7">
        <f>SUMIFS(Nhap!$I$5:$I$1000,Nhap!$E$5:$E$1000,DATE(Thang!$E$4,Thang!$C$4,Loc!$AA$2),Nhap!$F$5:$F$1000,Loc!A481)</f>
        <v>0</v>
      </c>
      <c r="AF481" s="7">
        <f>SUMIFS(Nhap!$I$5:$I$1000,Nhap!$E$5:$E$1000,DATE(Thang!$E$4,Thang!$C$4,Loc!$AB$2),Nhap!$F$5:$F$1000,Loc!A481)</f>
        <v>0</v>
      </c>
      <c r="AG481" s="7">
        <f>SUMIFS(Nhap!$I$5:$I$1000,Nhap!$E$5:$E$1000,DATE(Thang!$E$4,Thang!$C$4,Loc!$AC$2),Nhap!$F$5:$F$1000,Loc!A481)</f>
        <v>0</v>
      </c>
      <c r="AH481" s="7">
        <f>SUMIFS(Nhap!$I$5:$I$1000,Nhap!$E$5:$E$1000,DATE(Thang!$E$4,Thang!$C$4,Loc!$AD$2),Nhap!$F$5:$F$1000,Loc!$A$5)</f>
        <v>0</v>
      </c>
      <c r="AI481" s="7">
        <f>SUMIFS(Nhap!$I$5:$I$1000,Nhap!$E$5:$E$1000,DATE(Thang!$E$4,Thang!$C$4,Loc!$AE$2),Nhap!$F$5:$F$1000,Loc!A481)</f>
        <v>0</v>
      </c>
      <c r="AJ481" s="7">
        <f>SUMIFS(Nhap!$I$5:$I$1000,Nhap!$E$5:$E$1000,DATE(Thang!$E$4,Thang!$C$4,Loc!$AF$2),Nhap!$F$5:$F$1000,Loc!A481)</f>
        <v>0</v>
      </c>
      <c r="AK481" s="7">
        <f>SUMIFS(Nhap!$I$5:$I$1000,Nhap!$E$5:$E$1000,DATE(Thang!$E$4,Thang!$C$4,Loc!$AG$2),Nhap!$F$5:$F$1000,Loc!A481)</f>
        <v>0</v>
      </c>
      <c r="AL481" s="7">
        <f>SUMIFS(Nhap!$I$5:$I$1000,Nhap!$E$5:$E$1000,DATE(Thang!$E$4,Thang!$C$4,Loc!$AH$2),Nhap!$F$5:$F$1000,Loc!A481)</f>
        <v>0</v>
      </c>
      <c r="AM481" s="7">
        <f>SUMIFS(Nhap!$I$5:$I$1000,Nhap!$E$5:$E$1000,DATE(Thang!$E$4,Thang!$C$4,Loc!$AI$2),Nhap!$F$5:$F$1000,Loc!A481)</f>
        <v>0</v>
      </c>
      <c r="AN481" s="7">
        <f>SUMIFS(Nhap!$I$5:$I$1000,Nhap!$E$5:$E$1000,DATE(Thang!$E$4,Thang!$C$4,Loc!$AJ$2),Nhap!$F$5:$F$1000,Loc!A481)</f>
        <v>0</v>
      </c>
      <c r="AO481" s="7">
        <f>SUMIFS(Xuat!$G$5:$G$1000,Xuat!$C$5:$C$1000,DATE(Thang!$E$4,Thang!$C$4,AO$2),Xuat!$D$5:$D$1000,Loc!$A481)</f>
        <v>0</v>
      </c>
      <c r="AP481" s="7">
        <f>SUMIFS(Xuat!$G$5:$G$1000,Xuat!$C$5:$C$1000,DATE(Thang!$E$4,Thang!$C$4,AP$2),Xuat!$D$5:$D$1000,Loc!$A481)</f>
        <v>0</v>
      </c>
      <c r="AQ481" s="7">
        <f>SUMIFS(Xuat!$G$5:$G$1000,Xuat!$C$5:$C$1000,DATE(Thang!$E$4,Thang!$C$4,AQ$2),Xuat!$D$5:$D$1000,Loc!$A481)</f>
        <v>0</v>
      </c>
      <c r="AR481" s="7">
        <f>SUMIFS(Xuat!$G$5:$G$1000,Xuat!$C$5:$C$1000,DATE(Thang!$E$4,Thang!$C$4,AR$2),Xuat!$D$5:$D$1000,Loc!$A481)</f>
        <v>0</v>
      </c>
      <c r="AS481" s="7">
        <f>SUMIFS(Xuat!$G$5:$G$1000,Xuat!$C$5:$C$1000,DATE(Thang!$E$4,Thang!$C$4,AS$2),Xuat!$D$5:$D$1000,Loc!$A481)</f>
        <v>0</v>
      </c>
      <c r="AT481" s="7">
        <f>SUMIFS(Xuat!$G$5:$G$1000,Xuat!$C$5:$C$1000,DATE(Thang!$E$4,Thang!$C$4,AT$2),Xuat!$D$5:$D$1000,Loc!$A481)</f>
        <v>0</v>
      </c>
      <c r="AU481" s="7">
        <f>SUMIFS(Xuat!$G$5:$G$1000,Xuat!$C$5:$C$1000,DATE(Thang!$E$4,Thang!$C$4,AU$2),Xuat!$D$5:$D$1000,Loc!$A481)</f>
        <v>0</v>
      </c>
      <c r="AV481" s="7">
        <f>SUMIFS(Xuat!$G$5:$G$1000,Xuat!$C$5:$C$1000,DATE(Thang!$E$4,Thang!$C$4,AV$2),Xuat!$D$5:$D$1000,Loc!$A481)</f>
        <v>0</v>
      </c>
      <c r="AW481" s="7">
        <f>SUMIFS(Xuat!$G$5:$G$1000,Xuat!$C$5:$C$1000,DATE(Thang!$E$4,Thang!$C$4,AW$2),Xuat!$D$5:$D$1000,Loc!$A481)</f>
        <v>0</v>
      </c>
      <c r="AX481" s="7">
        <f>SUMIFS(Xuat!$G$5:$G$1000,Xuat!$C$5:$C$1000,DATE(Thang!$E$4,Thang!$C$4,AX$2),Xuat!$D$5:$D$1000,Loc!$A481)</f>
        <v>0</v>
      </c>
      <c r="AY481" s="7">
        <f>SUMIFS(Xuat!$G$5:$G$1000,Xuat!$C$5:$C$1000,DATE(Thang!$E$4,Thang!$C$4,AY$2),Xuat!$D$5:$D$1000,Loc!$A481)</f>
        <v>0</v>
      </c>
      <c r="AZ481" s="7">
        <f>SUMIFS(Xuat!$G$5:$G$1000,Xuat!$C$5:$C$1000,DATE(Thang!$E$4,Thang!$C$4,AZ$2),Xuat!$D$5:$D$1000,Loc!$A481)</f>
        <v>0</v>
      </c>
      <c r="BA481" s="7">
        <f>SUMIFS(Xuat!$G$5:$G$1000,Xuat!$C$5:$C$1000,DATE(Thang!$E$4,Thang!$C$4,BA$2),Xuat!$D$5:$D$1000,Loc!$A481)</f>
        <v>0</v>
      </c>
      <c r="BB481" s="7">
        <f>SUMIFS(Xuat!$G$5:$G$1000,Xuat!$C$5:$C$1000,DATE(Thang!$E$4,Thang!$C$4,BB$2),Xuat!$D$5:$D$1000,Loc!$A481)</f>
        <v>0</v>
      </c>
      <c r="BC481" s="7">
        <f>SUMIFS(Xuat!$G$5:$G$1000,Xuat!$C$5:$C$1000,DATE(Thang!$E$4,Thang!$C$4,BC$2),Xuat!$D$5:$D$1000,Loc!$A481)</f>
        <v>0</v>
      </c>
      <c r="BD481" s="7">
        <f>SUMIFS(Xuat!$G$5:$G$1000,Xuat!$C$5:$C$1000,DATE(Thang!$E$4,Thang!$C$4,BD$2),Xuat!$D$5:$D$1000,Loc!$A481)</f>
        <v>0</v>
      </c>
      <c r="BE481" s="7">
        <f>SUMIFS(Xuat!$G$5:$G$1000,Xuat!$C$5:$C$1000,DATE(Thang!$E$4,Thang!$C$4,BE$2),Xuat!$D$5:$D$1000,Loc!$A481)</f>
        <v>0</v>
      </c>
      <c r="BF481" s="7">
        <f>SUMIFS(Xuat!$G$5:$G$1000,Xuat!$C$5:$C$1000,DATE(Thang!$E$4,Thang!$C$4,BF$2),Xuat!$D$5:$D$1000,Loc!$A481)</f>
        <v>0</v>
      </c>
      <c r="BG481" s="7">
        <f>SUMIFS(Xuat!$G$5:$G$1000,Xuat!$C$5:$C$1000,DATE(Thang!$E$4,Thang!$C$4,BG$2),Xuat!$D$5:$D$1000,Loc!$A481)</f>
        <v>0</v>
      </c>
      <c r="BH481" s="7">
        <f>SUMIFS(Xuat!$G$5:$G$1000,Xuat!$C$5:$C$1000,DATE(Thang!$E$4,Thang!$C$4,BH$2),Xuat!$D$5:$D$1000,Loc!$A481)</f>
        <v>0</v>
      </c>
      <c r="BI481" s="7">
        <f>SUMIFS(Xuat!$G$5:$G$1000,Xuat!$C$5:$C$1000,DATE(Thang!$E$4,Thang!$C$4,BI$2),Xuat!$D$5:$D$1000,Loc!$A481)</f>
        <v>0</v>
      </c>
      <c r="BJ481" s="7">
        <f>SUMIFS(Xuat!$G$5:$G$1000,Xuat!$C$5:$C$1000,DATE(Thang!$E$4,Thang!$C$4,BJ$2),Xuat!$D$5:$D$1000,Loc!$A481)</f>
        <v>0</v>
      </c>
      <c r="BK481" s="7">
        <f>SUMIFS(Xuat!$G$5:$G$1000,Xuat!$C$5:$C$1000,DATE(Thang!$E$4,Thang!$C$4,BK$2),Xuat!$D$5:$D$1000,Loc!$A481)</f>
        <v>0</v>
      </c>
      <c r="BL481" s="7">
        <f>SUMIFS(Xuat!$G$5:$G$1000,Xuat!$C$5:$C$1000,DATE(Thang!$E$4,Thang!$C$4,BL$2),Xuat!$D$5:$D$1000,Loc!$A481)</f>
        <v>0</v>
      </c>
      <c r="BM481" s="7">
        <f>SUMIFS(Xuat!$G$5:$G$1000,Xuat!$C$5:$C$1000,DATE(Thang!$E$4,Thang!$C$4,BM$2),Xuat!$D$5:$D$1000,Loc!$A481)</f>
        <v>0</v>
      </c>
      <c r="BN481" s="7">
        <f>SUMIFS(Xuat!$G$5:$G$1000,Xuat!$C$5:$C$1000,DATE(Thang!$E$4,Thang!$C$4,BN$2),Xuat!$D$5:$D$1000,Loc!$A481)</f>
        <v>0</v>
      </c>
      <c r="BO481" s="7">
        <f>SUMIFS(Xuat!$G$5:$G$1000,Xuat!$C$5:$C$1000,DATE(Thang!$E$4,Thang!$C$4,BO$2),Xuat!$D$5:$D$1000,Loc!$A481)</f>
        <v>0</v>
      </c>
      <c r="BP481" s="7">
        <f>SUMIFS(Xuat!$G$5:$G$1000,Xuat!$C$5:$C$1000,DATE(Thang!$E$4,Thang!$C$4,BP$2),Xuat!$D$5:$D$1000,Loc!$A481)</f>
        <v>0</v>
      </c>
      <c r="BQ481" s="7">
        <f>SUMIFS(Xuat!$G$5:$G$1000,Xuat!$C$5:$C$1000,DATE(Thang!$E$4,Thang!$C$4,BQ$2),Xuat!$D$5:$D$1000,Loc!$A481)</f>
        <v>0</v>
      </c>
      <c r="BR481" s="7">
        <f>SUMIFS(Xuat!$G$5:$G$1000,Xuat!$C$5:$C$1000,DATE(Thang!$E$4,Thang!$C$4,BR$2),Xuat!$D$5:$D$1000,Loc!$A481)</f>
        <v>0</v>
      </c>
      <c r="BS481" s="7">
        <f>SUMIFS(Xuat!$G$5:$G$1000,Xuat!$C$5:$C$1000,DATE(Thang!$E$4,Thang!$C$4,BS$2),Xuat!$D$5:$D$1000,Loc!$A481)</f>
        <v>0</v>
      </c>
    </row>
    <row r="482" spans="1:71" x14ac:dyDescent="0.2">
      <c r="A482" s="2">
        <f>DM!C482</f>
        <v>0</v>
      </c>
      <c r="B482" s="3">
        <f>VLOOKUP(A482,Tondau!$B$5:$F$500,3,0)</f>
        <v>0</v>
      </c>
      <c r="C482" s="3">
        <f>VLOOKUP(Tinhgiavon!A482,Tondau!$B$5:$E$500,4,0)</f>
        <v>0</v>
      </c>
      <c r="D482" s="3">
        <f t="shared" si="37"/>
        <v>0</v>
      </c>
      <c r="E482" s="3">
        <f>SUMIF(Nhap!$F$5:$F$1000,Tinhgiavon!A482,Nhap!$K$5:$K$1000)</f>
        <v>0</v>
      </c>
      <c r="F482" s="3">
        <f t="shared" si="38"/>
        <v>0</v>
      </c>
      <c r="G482" s="3">
        <f t="shared" si="39"/>
        <v>0</v>
      </c>
      <c r="H482" s="3">
        <f t="shared" si="40"/>
        <v>0</v>
      </c>
      <c r="I482" s="3">
        <f t="shared" si="41"/>
        <v>0</v>
      </c>
      <c r="J482" s="7">
        <f>SUMIFS(Nhap!$I$5:$I$1000,Nhap!$E$5:$E$1000,DATE(Thang!$E$4,Thang!$C$4,Loc!$F$2),Nhap!$F$5:$F$1000,Loc!A482)</f>
        <v>0</v>
      </c>
      <c r="K482" s="7">
        <f>SUMIFS(Nhap!$I$5:$I$1000,Nhap!$E$5:$E$1000,DATE(Thang!$E$4,Thang!$C$4,Loc!$G$2),Nhap!$F$5:$F$1000,Loc!A482)</f>
        <v>0</v>
      </c>
      <c r="L482" s="7">
        <f>SUMIFS(Nhap!$I$5:$I$1000,Nhap!$E$5:$E$1000,DATE(Thang!$E$4,Thang!$C$4,Loc!$H$2),Nhap!$F$5:$F$1000,Loc!A482)</f>
        <v>0</v>
      </c>
      <c r="M482" s="7">
        <f>SUMIFS(Nhap!$I$5:$I$1000,Nhap!$E$5:$E$1000,DATE(Thang!$E$4,Thang!$C$4,Loc!$I$2),Nhap!$F$5:$F$1000,Loc!A482)</f>
        <v>0</v>
      </c>
      <c r="N482" s="7">
        <f>SUMIFS(Nhap!$I$5:$I$1000,Nhap!$E$5:$E$1000,DATE(Thang!$E$4,Thang!$C$4,Loc!$J$2),Nhap!$F$5:$F$1000,Loc!A482)</f>
        <v>0</v>
      </c>
      <c r="O482" s="7">
        <f>SUMIFS(Nhap!$I$5:$I$1000,Nhap!$E$5:$E$1000,DATE(Thang!$E$4,Thang!$C$4,Loc!$K$2),Nhap!$F$5:$F$1000,Loc!A482)</f>
        <v>0</v>
      </c>
      <c r="P482" s="7">
        <f>SUMIFS(Nhap!$I$5:$I$1000,Nhap!$E$5:$E$1000,DATE(Thang!$E$4,Thang!$C$4,Loc!$L$2),Nhap!$F$5:$F$1000,Loc!A482)</f>
        <v>0</v>
      </c>
      <c r="Q482" s="7">
        <f>SUMIFS(Nhap!$I$5:$I$1000,Nhap!$E$5:$E$1000,DATE(Thang!$E$4,Thang!$C$4,Loc!$M$2),Nhap!$F$5:$F$1000,Loc!A482)</f>
        <v>0</v>
      </c>
      <c r="R482" s="7">
        <f>SUMIFS(Nhap!$I$5:$I$1000,Nhap!$E$5:$E$1000,DATE(Thang!$E$4,Thang!$C$4,Loc!$N$2),Nhap!$F$5:$F$1000,Loc!A482)</f>
        <v>0</v>
      </c>
      <c r="S482" s="7">
        <f>SUMIFS(Nhap!$I$5:$I$1000,Nhap!$E$5:$E$1000,DATE(Thang!$E$4,Thang!$C$4,Loc!$O$2),Nhap!$F$5:$F$1000,Loc!A482)</f>
        <v>0</v>
      </c>
      <c r="T482" s="7">
        <f>SUMIFS(Nhap!$I$5:$I$1000,Nhap!$E$5:$E$1000,DATE(Thang!$E$4,Thang!$C$4,Loc!$P$2),Nhap!$F$5:$F$1000,Loc!A482)</f>
        <v>0</v>
      </c>
      <c r="U482" s="7">
        <f>SUMIFS(Nhap!$I$5:$I$1000,Nhap!$E$5:$E$1000,DATE(Thang!$E$4,Thang!$C$4,Loc!$Q$2),Nhap!$F$5:$F$1000,Loc!A482)</f>
        <v>0</v>
      </c>
      <c r="V482" s="7">
        <f>SUMIFS(Nhap!$I$5:$I$1000,Nhap!$E$5:$E$1000,DATE(Thang!$E$4,Thang!$C$4,Loc!$R$2),Nhap!$F$5:$F$1000,Loc!A482)</f>
        <v>0</v>
      </c>
      <c r="W482" s="7">
        <f>SUMIFS(Nhap!$I$5:$I$1000,Nhap!$E$5:$E$1000,DATE(Thang!$E$4,Thang!$C$4,Loc!$S$2),Nhap!$F$5:$F$1000,Loc!A482)</f>
        <v>0</v>
      </c>
      <c r="X482" s="7">
        <f>SUMIFS(Nhap!$I$5:$I$1000,Nhap!$E$5:$E$1000,DATE(Thang!$E$4,Thang!$C$4,Loc!$T$2),Nhap!$F$5:$F$1000,Loc!A482)</f>
        <v>0</v>
      </c>
      <c r="Y482" s="7">
        <f>SUMIFS(Nhap!$I$5:$I$1000,Nhap!$E$5:$E$1000,DATE(Thang!$E$4,Thang!$C$4,Loc!$U$2),Nhap!$F$5:$F$1000,Loc!A482)</f>
        <v>0</v>
      </c>
      <c r="Z482" s="7">
        <f>SUMIFS(Nhap!$I$5:$I$1000,Nhap!$E$5:$E$1000,DATE(Thang!$E$4,Thang!$C$4,Loc!$V$2),Nhap!$F$5:$F$1000,Loc!A482)</f>
        <v>0</v>
      </c>
      <c r="AA482" s="7">
        <f>SUMIFS(Nhap!$I$5:$I$1000,Nhap!$E$5:$E$1000,DATE(Thang!$E$4,Thang!$C$4,Loc!$W$2),Nhap!$F$5:$F$1000,Loc!A482)</f>
        <v>0</v>
      </c>
      <c r="AB482" s="7">
        <f>SUMIFS(Nhap!$I$5:$I$1000,Nhap!$E$5:$E$1000,DATE(Thang!$E$4,Thang!$C$4,Loc!$X$2),Nhap!$F$5:$F$1000,Loc!A482)</f>
        <v>0</v>
      </c>
      <c r="AC482" s="7">
        <f>SUMIFS(Nhap!$I$5:$I$1000,Nhap!$E$5:$E$1000,DATE(Thang!$E$4,Thang!$C$4,Loc!$Y$2),Nhap!$F$5:$F$1000,Loc!A482)</f>
        <v>0</v>
      </c>
      <c r="AD482" s="7">
        <f>SUMIFS(Nhap!$I$5:$I$1000,Nhap!$E$5:$E$1000,DATE(Thang!$E$4,Thang!$C$4,Loc!$Z$2),Nhap!$F$5:$F$1000,Loc!A482)</f>
        <v>0</v>
      </c>
      <c r="AE482" s="7">
        <f>SUMIFS(Nhap!$I$5:$I$1000,Nhap!$E$5:$E$1000,DATE(Thang!$E$4,Thang!$C$4,Loc!$AA$2),Nhap!$F$5:$F$1000,Loc!A482)</f>
        <v>0</v>
      </c>
      <c r="AF482" s="7">
        <f>SUMIFS(Nhap!$I$5:$I$1000,Nhap!$E$5:$E$1000,DATE(Thang!$E$4,Thang!$C$4,Loc!$AB$2),Nhap!$F$5:$F$1000,Loc!A482)</f>
        <v>0</v>
      </c>
      <c r="AG482" s="7">
        <f>SUMIFS(Nhap!$I$5:$I$1000,Nhap!$E$5:$E$1000,DATE(Thang!$E$4,Thang!$C$4,Loc!$AC$2),Nhap!$F$5:$F$1000,Loc!A482)</f>
        <v>0</v>
      </c>
      <c r="AH482" s="7">
        <f>SUMIFS(Nhap!$I$5:$I$1000,Nhap!$E$5:$E$1000,DATE(Thang!$E$4,Thang!$C$4,Loc!$AD$2),Nhap!$F$5:$F$1000,Loc!$A$5)</f>
        <v>0</v>
      </c>
      <c r="AI482" s="7">
        <f>SUMIFS(Nhap!$I$5:$I$1000,Nhap!$E$5:$E$1000,DATE(Thang!$E$4,Thang!$C$4,Loc!$AE$2),Nhap!$F$5:$F$1000,Loc!A482)</f>
        <v>0</v>
      </c>
      <c r="AJ482" s="7">
        <f>SUMIFS(Nhap!$I$5:$I$1000,Nhap!$E$5:$E$1000,DATE(Thang!$E$4,Thang!$C$4,Loc!$AF$2),Nhap!$F$5:$F$1000,Loc!A482)</f>
        <v>0</v>
      </c>
      <c r="AK482" s="7">
        <f>SUMIFS(Nhap!$I$5:$I$1000,Nhap!$E$5:$E$1000,DATE(Thang!$E$4,Thang!$C$4,Loc!$AG$2),Nhap!$F$5:$F$1000,Loc!A482)</f>
        <v>0</v>
      </c>
      <c r="AL482" s="7">
        <f>SUMIFS(Nhap!$I$5:$I$1000,Nhap!$E$5:$E$1000,DATE(Thang!$E$4,Thang!$C$4,Loc!$AH$2),Nhap!$F$5:$F$1000,Loc!A482)</f>
        <v>0</v>
      </c>
      <c r="AM482" s="7">
        <f>SUMIFS(Nhap!$I$5:$I$1000,Nhap!$E$5:$E$1000,DATE(Thang!$E$4,Thang!$C$4,Loc!$AI$2),Nhap!$F$5:$F$1000,Loc!A482)</f>
        <v>0</v>
      </c>
      <c r="AN482" s="7">
        <f>SUMIFS(Nhap!$I$5:$I$1000,Nhap!$E$5:$E$1000,DATE(Thang!$E$4,Thang!$C$4,Loc!$AJ$2),Nhap!$F$5:$F$1000,Loc!A482)</f>
        <v>0</v>
      </c>
      <c r="AO482" s="7">
        <f>SUMIFS(Xuat!$G$5:$G$1000,Xuat!$C$5:$C$1000,DATE(Thang!$E$4,Thang!$C$4,AO$2),Xuat!$D$5:$D$1000,Loc!$A482)</f>
        <v>0</v>
      </c>
      <c r="AP482" s="7">
        <f>SUMIFS(Xuat!$G$5:$G$1000,Xuat!$C$5:$C$1000,DATE(Thang!$E$4,Thang!$C$4,AP$2),Xuat!$D$5:$D$1000,Loc!$A482)</f>
        <v>0</v>
      </c>
      <c r="AQ482" s="7">
        <f>SUMIFS(Xuat!$G$5:$G$1000,Xuat!$C$5:$C$1000,DATE(Thang!$E$4,Thang!$C$4,AQ$2),Xuat!$D$5:$D$1000,Loc!$A482)</f>
        <v>0</v>
      </c>
      <c r="AR482" s="7">
        <f>SUMIFS(Xuat!$G$5:$G$1000,Xuat!$C$5:$C$1000,DATE(Thang!$E$4,Thang!$C$4,AR$2),Xuat!$D$5:$D$1000,Loc!$A482)</f>
        <v>0</v>
      </c>
      <c r="AS482" s="7">
        <f>SUMIFS(Xuat!$G$5:$G$1000,Xuat!$C$5:$C$1000,DATE(Thang!$E$4,Thang!$C$4,AS$2),Xuat!$D$5:$D$1000,Loc!$A482)</f>
        <v>0</v>
      </c>
      <c r="AT482" s="7">
        <f>SUMIFS(Xuat!$G$5:$G$1000,Xuat!$C$5:$C$1000,DATE(Thang!$E$4,Thang!$C$4,AT$2),Xuat!$D$5:$D$1000,Loc!$A482)</f>
        <v>0</v>
      </c>
      <c r="AU482" s="7">
        <f>SUMIFS(Xuat!$G$5:$G$1000,Xuat!$C$5:$C$1000,DATE(Thang!$E$4,Thang!$C$4,AU$2),Xuat!$D$5:$D$1000,Loc!$A482)</f>
        <v>0</v>
      </c>
      <c r="AV482" s="7">
        <f>SUMIFS(Xuat!$G$5:$G$1000,Xuat!$C$5:$C$1000,DATE(Thang!$E$4,Thang!$C$4,AV$2),Xuat!$D$5:$D$1000,Loc!$A482)</f>
        <v>0</v>
      </c>
      <c r="AW482" s="7">
        <f>SUMIFS(Xuat!$G$5:$G$1000,Xuat!$C$5:$C$1000,DATE(Thang!$E$4,Thang!$C$4,AW$2),Xuat!$D$5:$D$1000,Loc!$A482)</f>
        <v>0</v>
      </c>
      <c r="AX482" s="7">
        <f>SUMIFS(Xuat!$G$5:$G$1000,Xuat!$C$5:$C$1000,DATE(Thang!$E$4,Thang!$C$4,AX$2),Xuat!$D$5:$D$1000,Loc!$A482)</f>
        <v>0</v>
      </c>
      <c r="AY482" s="7">
        <f>SUMIFS(Xuat!$G$5:$G$1000,Xuat!$C$5:$C$1000,DATE(Thang!$E$4,Thang!$C$4,AY$2),Xuat!$D$5:$D$1000,Loc!$A482)</f>
        <v>0</v>
      </c>
      <c r="AZ482" s="7">
        <f>SUMIFS(Xuat!$G$5:$G$1000,Xuat!$C$5:$C$1000,DATE(Thang!$E$4,Thang!$C$4,AZ$2),Xuat!$D$5:$D$1000,Loc!$A482)</f>
        <v>0</v>
      </c>
      <c r="BA482" s="7">
        <f>SUMIFS(Xuat!$G$5:$G$1000,Xuat!$C$5:$C$1000,DATE(Thang!$E$4,Thang!$C$4,BA$2),Xuat!$D$5:$D$1000,Loc!$A482)</f>
        <v>0</v>
      </c>
      <c r="BB482" s="7">
        <f>SUMIFS(Xuat!$G$5:$G$1000,Xuat!$C$5:$C$1000,DATE(Thang!$E$4,Thang!$C$4,BB$2),Xuat!$D$5:$D$1000,Loc!$A482)</f>
        <v>0</v>
      </c>
      <c r="BC482" s="7">
        <f>SUMIFS(Xuat!$G$5:$G$1000,Xuat!$C$5:$C$1000,DATE(Thang!$E$4,Thang!$C$4,BC$2),Xuat!$D$5:$D$1000,Loc!$A482)</f>
        <v>0</v>
      </c>
      <c r="BD482" s="7">
        <f>SUMIFS(Xuat!$G$5:$G$1000,Xuat!$C$5:$C$1000,DATE(Thang!$E$4,Thang!$C$4,BD$2),Xuat!$D$5:$D$1000,Loc!$A482)</f>
        <v>0</v>
      </c>
      <c r="BE482" s="7">
        <f>SUMIFS(Xuat!$G$5:$G$1000,Xuat!$C$5:$C$1000,DATE(Thang!$E$4,Thang!$C$4,BE$2),Xuat!$D$5:$D$1000,Loc!$A482)</f>
        <v>0</v>
      </c>
      <c r="BF482" s="7">
        <f>SUMIFS(Xuat!$G$5:$G$1000,Xuat!$C$5:$C$1000,DATE(Thang!$E$4,Thang!$C$4,BF$2),Xuat!$D$5:$D$1000,Loc!$A482)</f>
        <v>0</v>
      </c>
      <c r="BG482" s="7">
        <f>SUMIFS(Xuat!$G$5:$G$1000,Xuat!$C$5:$C$1000,DATE(Thang!$E$4,Thang!$C$4,BG$2),Xuat!$D$5:$D$1000,Loc!$A482)</f>
        <v>0</v>
      </c>
      <c r="BH482" s="7">
        <f>SUMIFS(Xuat!$G$5:$G$1000,Xuat!$C$5:$C$1000,DATE(Thang!$E$4,Thang!$C$4,BH$2),Xuat!$D$5:$D$1000,Loc!$A482)</f>
        <v>0</v>
      </c>
      <c r="BI482" s="7">
        <f>SUMIFS(Xuat!$G$5:$G$1000,Xuat!$C$5:$C$1000,DATE(Thang!$E$4,Thang!$C$4,BI$2),Xuat!$D$5:$D$1000,Loc!$A482)</f>
        <v>0</v>
      </c>
      <c r="BJ482" s="7">
        <f>SUMIFS(Xuat!$G$5:$G$1000,Xuat!$C$5:$C$1000,DATE(Thang!$E$4,Thang!$C$4,BJ$2),Xuat!$D$5:$D$1000,Loc!$A482)</f>
        <v>0</v>
      </c>
      <c r="BK482" s="7">
        <f>SUMIFS(Xuat!$G$5:$G$1000,Xuat!$C$5:$C$1000,DATE(Thang!$E$4,Thang!$C$4,BK$2),Xuat!$D$5:$D$1000,Loc!$A482)</f>
        <v>0</v>
      </c>
      <c r="BL482" s="7">
        <f>SUMIFS(Xuat!$G$5:$G$1000,Xuat!$C$5:$C$1000,DATE(Thang!$E$4,Thang!$C$4,BL$2),Xuat!$D$5:$D$1000,Loc!$A482)</f>
        <v>0</v>
      </c>
      <c r="BM482" s="7">
        <f>SUMIFS(Xuat!$G$5:$G$1000,Xuat!$C$5:$C$1000,DATE(Thang!$E$4,Thang!$C$4,BM$2),Xuat!$D$5:$D$1000,Loc!$A482)</f>
        <v>0</v>
      </c>
      <c r="BN482" s="7">
        <f>SUMIFS(Xuat!$G$5:$G$1000,Xuat!$C$5:$C$1000,DATE(Thang!$E$4,Thang!$C$4,BN$2),Xuat!$D$5:$D$1000,Loc!$A482)</f>
        <v>0</v>
      </c>
      <c r="BO482" s="7">
        <f>SUMIFS(Xuat!$G$5:$G$1000,Xuat!$C$5:$C$1000,DATE(Thang!$E$4,Thang!$C$4,BO$2),Xuat!$D$5:$D$1000,Loc!$A482)</f>
        <v>0</v>
      </c>
      <c r="BP482" s="7">
        <f>SUMIFS(Xuat!$G$5:$G$1000,Xuat!$C$5:$C$1000,DATE(Thang!$E$4,Thang!$C$4,BP$2),Xuat!$D$5:$D$1000,Loc!$A482)</f>
        <v>0</v>
      </c>
      <c r="BQ482" s="7">
        <f>SUMIFS(Xuat!$G$5:$G$1000,Xuat!$C$5:$C$1000,DATE(Thang!$E$4,Thang!$C$4,BQ$2),Xuat!$D$5:$D$1000,Loc!$A482)</f>
        <v>0</v>
      </c>
      <c r="BR482" s="7">
        <f>SUMIFS(Xuat!$G$5:$G$1000,Xuat!$C$5:$C$1000,DATE(Thang!$E$4,Thang!$C$4,BR$2),Xuat!$D$5:$D$1000,Loc!$A482)</f>
        <v>0</v>
      </c>
      <c r="BS482" s="7">
        <f>SUMIFS(Xuat!$G$5:$G$1000,Xuat!$C$5:$C$1000,DATE(Thang!$E$4,Thang!$C$4,BS$2),Xuat!$D$5:$D$1000,Loc!$A482)</f>
        <v>0</v>
      </c>
    </row>
    <row r="483" spans="1:71" x14ac:dyDescent="0.2">
      <c r="A483" s="2">
        <f>DM!C483</f>
        <v>0</v>
      </c>
      <c r="B483" s="3">
        <f>VLOOKUP(A483,Tondau!$B$5:$F$500,3,0)</f>
        <v>0</v>
      </c>
      <c r="C483" s="3">
        <f>VLOOKUP(Tinhgiavon!A483,Tondau!$B$5:$E$500,4,0)</f>
        <v>0</v>
      </c>
      <c r="D483" s="3">
        <f t="shared" si="37"/>
        <v>0</v>
      </c>
      <c r="E483" s="3">
        <f>SUMIF(Nhap!$F$5:$F$1000,Tinhgiavon!A483,Nhap!$K$5:$K$1000)</f>
        <v>0</v>
      </c>
      <c r="F483" s="3">
        <f t="shared" si="38"/>
        <v>0</v>
      </c>
      <c r="G483" s="3">
        <f t="shared" si="39"/>
        <v>0</v>
      </c>
      <c r="H483" s="3">
        <f t="shared" si="40"/>
        <v>0</v>
      </c>
      <c r="I483" s="3">
        <f t="shared" si="41"/>
        <v>0</v>
      </c>
      <c r="J483" s="7">
        <f>SUMIFS(Nhap!$I$5:$I$1000,Nhap!$E$5:$E$1000,DATE(Thang!$E$4,Thang!$C$4,Loc!$F$2),Nhap!$F$5:$F$1000,Loc!A483)</f>
        <v>0</v>
      </c>
      <c r="K483" s="7">
        <f>SUMIFS(Nhap!$I$5:$I$1000,Nhap!$E$5:$E$1000,DATE(Thang!$E$4,Thang!$C$4,Loc!$G$2),Nhap!$F$5:$F$1000,Loc!A483)</f>
        <v>0</v>
      </c>
      <c r="L483" s="7">
        <f>SUMIFS(Nhap!$I$5:$I$1000,Nhap!$E$5:$E$1000,DATE(Thang!$E$4,Thang!$C$4,Loc!$H$2),Nhap!$F$5:$F$1000,Loc!A483)</f>
        <v>0</v>
      </c>
      <c r="M483" s="7">
        <f>SUMIFS(Nhap!$I$5:$I$1000,Nhap!$E$5:$E$1000,DATE(Thang!$E$4,Thang!$C$4,Loc!$I$2),Nhap!$F$5:$F$1000,Loc!A483)</f>
        <v>0</v>
      </c>
      <c r="N483" s="7">
        <f>SUMIFS(Nhap!$I$5:$I$1000,Nhap!$E$5:$E$1000,DATE(Thang!$E$4,Thang!$C$4,Loc!$J$2),Nhap!$F$5:$F$1000,Loc!A483)</f>
        <v>0</v>
      </c>
      <c r="O483" s="7">
        <f>SUMIFS(Nhap!$I$5:$I$1000,Nhap!$E$5:$E$1000,DATE(Thang!$E$4,Thang!$C$4,Loc!$K$2),Nhap!$F$5:$F$1000,Loc!A483)</f>
        <v>0</v>
      </c>
      <c r="P483" s="7">
        <f>SUMIFS(Nhap!$I$5:$I$1000,Nhap!$E$5:$E$1000,DATE(Thang!$E$4,Thang!$C$4,Loc!$L$2),Nhap!$F$5:$F$1000,Loc!A483)</f>
        <v>0</v>
      </c>
      <c r="Q483" s="7">
        <f>SUMIFS(Nhap!$I$5:$I$1000,Nhap!$E$5:$E$1000,DATE(Thang!$E$4,Thang!$C$4,Loc!$M$2),Nhap!$F$5:$F$1000,Loc!A483)</f>
        <v>0</v>
      </c>
      <c r="R483" s="7">
        <f>SUMIFS(Nhap!$I$5:$I$1000,Nhap!$E$5:$E$1000,DATE(Thang!$E$4,Thang!$C$4,Loc!$N$2),Nhap!$F$5:$F$1000,Loc!A483)</f>
        <v>0</v>
      </c>
      <c r="S483" s="7">
        <f>SUMIFS(Nhap!$I$5:$I$1000,Nhap!$E$5:$E$1000,DATE(Thang!$E$4,Thang!$C$4,Loc!$O$2),Nhap!$F$5:$F$1000,Loc!A483)</f>
        <v>0</v>
      </c>
      <c r="T483" s="7">
        <f>SUMIFS(Nhap!$I$5:$I$1000,Nhap!$E$5:$E$1000,DATE(Thang!$E$4,Thang!$C$4,Loc!$P$2),Nhap!$F$5:$F$1000,Loc!A483)</f>
        <v>0</v>
      </c>
      <c r="U483" s="7">
        <f>SUMIFS(Nhap!$I$5:$I$1000,Nhap!$E$5:$E$1000,DATE(Thang!$E$4,Thang!$C$4,Loc!$Q$2),Nhap!$F$5:$F$1000,Loc!A483)</f>
        <v>0</v>
      </c>
      <c r="V483" s="7">
        <f>SUMIFS(Nhap!$I$5:$I$1000,Nhap!$E$5:$E$1000,DATE(Thang!$E$4,Thang!$C$4,Loc!$R$2),Nhap!$F$5:$F$1000,Loc!A483)</f>
        <v>0</v>
      </c>
      <c r="W483" s="7">
        <f>SUMIFS(Nhap!$I$5:$I$1000,Nhap!$E$5:$E$1000,DATE(Thang!$E$4,Thang!$C$4,Loc!$S$2),Nhap!$F$5:$F$1000,Loc!A483)</f>
        <v>0</v>
      </c>
      <c r="X483" s="7">
        <f>SUMIFS(Nhap!$I$5:$I$1000,Nhap!$E$5:$E$1000,DATE(Thang!$E$4,Thang!$C$4,Loc!$T$2),Nhap!$F$5:$F$1000,Loc!A483)</f>
        <v>0</v>
      </c>
      <c r="Y483" s="7">
        <f>SUMIFS(Nhap!$I$5:$I$1000,Nhap!$E$5:$E$1000,DATE(Thang!$E$4,Thang!$C$4,Loc!$U$2),Nhap!$F$5:$F$1000,Loc!A483)</f>
        <v>0</v>
      </c>
      <c r="Z483" s="7">
        <f>SUMIFS(Nhap!$I$5:$I$1000,Nhap!$E$5:$E$1000,DATE(Thang!$E$4,Thang!$C$4,Loc!$V$2),Nhap!$F$5:$F$1000,Loc!A483)</f>
        <v>0</v>
      </c>
      <c r="AA483" s="7">
        <f>SUMIFS(Nhap!$I$5:$I$1000,Nhap!$E$5:$E$1000,DATE(Thang!$E$4,Thang!$C$4,Loc!$W$2),Nhap!$F$5:$F$1000,Loc!A483)</f>
        <v>0</v>
      </c>
      <c r="AB483" s="7">
        <f>SUMIFS(Nhap!$I$5:$I$1000,Nhap!$E$5:$E$1000,DATE(Thang!$E$4,Thang!$C$4,Loc!$X$2),Nhap!$F$5:$F$1000,Loc!A483)</f>
        <v>0</v>
      </c>
      <c r="AC483" s="7">
        <f>SUMIFS(Nhap!$I$5:$I$1000,Nhap!$E$5:$E$1000,DATE(Thang!$E$4,Thang!$C$4,Loc!$Y$2),Nhap!$F$5:$F$1000,Loc!A483)</f>
        <v>0</v>
      </c>
      <c r="AD483" s="7">
        <f>SUMIFS(Nhap!$I$5:$I$1000,Nhap!$E$5:$E$1000,DATE(Thang!$E$4,Thang!$C$4,Loc!$Z$2),Nhap!$F$5:$F$1000,Loc!A483)</f>
        <v>0</v>
      </c>
      <c r="AE483" s="7">
        <f>SUMIFS(Nhap!$I$5:$I$1000,Nhap!$E$5:$E$1000,DATE(Thang!$E$4,Thang!$C$4,Loc!$AA$2),Nhap!$F$5:$F$1000,Loc!A483)</f>
        <v>0</v>
      </c>
      <c r="AF483" s="7">
        <f>SUMIFS(Nhap!$I$5:$I$1000,Nhap!$E$5:$E$1000,DATE(Thang!$E$4,Thang!$C$4,Loc!$AB$2),Nhap!$F$5:$F$1000,Loc!A483)</f>
        <v>0</v>
      </c>
      <c r="AG483" s="7">
        <f>SUMIFS(Nhap!$I$5:$I$1000,Nhap!$E$5:$E$1000,DATE(Thang!$E$4,Thang!$C$4,Loc!$AC$2),Nhap!$F$5:$F$1000,Loc!A483)</f>
        <v>0</v>
      </c>
      <c r="AH483" s="7">
        <f>SUMIFS(Nhap!$I$5:$I$1000,Nhap!$E$5:$E$1000,DATE(Thang!$E$4,Thang!$C$4,Loc!$AD$2),Nhap!$F$5:$F$1000,Loc!$A$5)</f>
        <v>0</v>
      </c>
      <c r="AI483" s="7">
        <f>SUMIFS(Nhap!$I$5:$I$1000,Nhap!$E$5:$E$1000,DATE(Thang!$E$4,Thang!$C$4,Loc!$AE$2),Nhap!$F$5:$F$1000,Loc!A483)</f>
        <v>0</v>
      </c>
      <c r="AJ483" s="7">
        <f>SUMIFS(Nhap!$I$5:$I$1000,Nhap!$E$5:$E$1000,DATE(Thang!$E$4,Thang!$C$4,Loc!$AF$2),Nhap!$F$5:$F$1000,Loc!A483)</f>
        <v>0</v>
      </c>
      <c r="AK483" s="7">
        <f>SUMIFS(Nhap!$I$5:$I$1000,Nhap!$E$5:$E$1000,DATE(Thang!$E$4,Thang!$C$4,Loc!$AG$2),Nhap!$F$5:$F$1000,Loc!A483)</f>
        <v>0</v>
      </c>
      <c r="AL483" s="7">
        <f>SUMIFS(Nhap!$I$5:$I$1000,Nhap!$E$5:$E$1000,DATE(Thang!$E$4,Thang!$C$4,Loc!$AH$2),Nhap!$F$5:$F$1000,Loc!A483)</f>
        <v>0</v>
      </c>
      <c r="AM483" s="7">
        <f>SUMIFS(Nhap!$I$5:$I$1000,Nhap!$E$5:$E$1000,DATE(Thang!$E$4,Thang!$C$4,Loc!$AI$2),Nhap!$F$5:$F$1000,Loc!A483)</f>
        <v>0</v>
      </c>
      <c r="AN483" s="7">
        <f>SUMIFS(Nhap!$I$5:$I$1000,Nhap!$E$5:$E$1000,DATE(Thang!$E$4,Thang!$C$4,Loc!$AJ$2),Nhap!$F$5:$F$1000,Loc!A483)</f>
        <v>0</v>
      </c>
      <c r="AO483" s="7">
        <f>SUMIFS(Xuat!$G$5:$G$1000,Xuat!$C$5:$C$1000,DATE(Thang!$E$4,Thang!$C$4,AO$2),Xuat!$D$5:$D$1000,Loc!$A483)</f>
        <v>0</v>
      </c>
      <c r="AP483" s="7">
        <f>SUMIFS(Xuat!$G$5:$G$1000,Xuat!$C$5:$C$1000,DATE(Thang!$E$4,Thang!$C$4,AP$2),Xuat!$D$5:$D$1000,Loc!$A483)</f>
        <v>0</v>
      </c>
      <c r="AQ483" s="7">
        <f>SUMIFS(Xuat!$G$5:$G$1000,Xuat!$C$5:$C$1000,DATE(Thang!$E$4,Thang!$C$4,AQ$2),Xuat!$D$5:$D$1000,Loc!$A483)</f>
        <v>0</v>
      </c>
      <c r="AR483" s="7">
        <f>SUMIFS(Xuat!$G$5:$G$1000,Xuat!$C$5:$C$1000,DATE(Thang!$E$4,Thang!$C$4,AR$2),Xuat!$D$5:$D$1000,Loc!$A483)</f>
        <v>0</v>
      </c>
      <c r="AS483" s="7">
        <f>SUMIFS(Xuat!$G$5:$G$1000,Xuat!$C$5:$C$1000,DATE(Thang!$E$4,Thang!$C$4,AS$2),Xuat!$D$5:$D$1000,Loc!$A483)</f>
        <v>0</v>
      </c>
      <c r="AT483" s="7">
        <f>SUMIFS(Xuat!$G$5:$G$1000,Xuat!$C$5:$C$1000,DATE(Thang!$E$4,Thang!$C$4,AT$2),Xuat!$D$5:$D$1000,Loc!$A483)</f>
        <v>0</v>
      </c>
      <c r="AU483" s="7">
        <f>SUMIFS(Xuat!$G$5:$G$1000,Xuat!$C$5:$C$1000,DATE(Thang!$E$4,Thang!$C$4,AU$2),Xuat!$D$5:$D$1000,Loc!$A483)</f>
        <v>0</v>
      </c>
      <c r="AV483" s="7">
        <f>SUMIFS(Xuat!$G$5:$G$1000,Xuat!$C$5:$C$1000,DATE(Thang!$E$4,Thang!$C$4,AV$2),Xuat!$D$5:$D$1000,Loc!$A483)</f>
        <v>0</v>
      </c>
      <c r="AW483" s="7">
        <f>SUMIFS(Xuat!$G$5:$G$1000,Xuat!$C$5:$C$1000,DATE(Thang!$E$4,Thang!$C$4,AW$2),Xuat!$D$5:$D$1000,Loc!$A483)</f>
        <v>0</v>
      </c>
      <c r="AX483" s="7">
        <f>SUMIFS(Xuat!$G$5:$G$1000,Xuat!$C$5:$C$1000,DATE(Thang!$E$4,Thang!$C$4,AX$2),Xuat!$D$5:$D$1000,Loc!$A483)</f>
        <v>0</v>
      </c>
      <c r="AY483" s="7">
        <f>SUMIFS(Xuat!$G$5:$G$1000,Xuat!$C$5:$C$1000,DATE(Thang!$E$4,Thang!$C$4,AY$2),Xuat!$D$5:$D$1000,Loc!$A483)</f>
        <v>0</v>
      </c>
      <c r="AZ483" s="7">
        <f>SUMIFS(Xuat!$G$5:$G$1000,Xuat!$C$5:$C$1000,DATE(Thang!$E$4,Thang!$C$4,AZ$2),Xuat!$D$5:$D$1000,Loc!$A483)</f>
        <v>0</v>
      </c>
      <c r="BA483" s="7">
        <f>SUMIFS(Xuat!$G$5:$G$1000,Xuat!$C$5:$C$1000,DATE(Thang!$E$4,Thang!$C$4,BA$2),Xuat!$D$5:$D$1000,Loc!$A483)</f>
        <v>0</v>
      </c>
      <c r="BB483" s="7">
        <f>SUMIFS(Xuat!$G$5:$G$1000,Xuat!$C$5:$C$1000,DATE(Thang!$E$4,Thang!$C$4,BB$2),Xuat!$D$5:$D$1000,Loc!$A483)</f>
        <v>0</v>
      </c>
      <c r="BC483" s="7">
        <f>SUMIFS(Xuat!$G$5:$G$1000,Xuat!$C$5:$C$1000,DATE(Thang!$E$4,Thang!$C$4,BC$2),Xuat!$D$5:$D$1000,Loc!$A483)</f>
        <v>0</v>
      </c>
      <c r="BD483" s="7">
        <f>SUMIFS(Xuat!$G$5:$G$1000,Xuat!$C$5:$C$1000,DATE(Thang!$E$4,Thang!$C$4,BD$2),Xuat!$D$5:$D$1000,Loc!$A483)</f>
        <v>0</v>
      </c>
      <c r="BE483" s="7">
        <f>SUMIFS(Xuat!$G$5:$G$1000,Xuat!$C$5:$C$1000,DATE(Thang!$E$4,Thang!$C$4,BE$2),Xuat!$D$5:$D$1000,Loc!$A483)</f>
        <v>0</v>
      </c>
      <c r="BF483" s="7">
        <f>SUMIFS(Xuat!$G$5:$G$1000,Xuat!$C$5:$C$1000,DATE(Thang!$E$4,Thang!$C$4,BF$2),Xuat!$D$5:$D$1000,Loc!$A483)</f>
        <v>0</v>
      </c>
      <c r="BG483" s="7">
        <f>SUMIFS(Xuat!$G$5:$G$1000,Xuat!$C$5:$C$1000,DATE(Thang!$E$4,Thang!$C$4,BG$2),Xuat!$D$5:$D$1000,Loc!$A483)</f>
        <v>0</v>
      </c>
      <c r="BH483" s="7">
        <f>SUMIFS(Xuat!$G$5:$G$1000,Xuat!$C$5:$C$1000,DATE(Thang!$E$4,Thang!$C$4,BH$2),Xuat!$D$5:$D$1000,Loc!$A483)</f>
        <v>0</v>
      </c>
      <c r="BI483" s="7">
        <f>SUMIFS(Xuat!$G$5:$G$1000,Xuat!$C$5:$C$1000,DATE(Thang!$E$4,Thang!$C$4,BI$2),Xuat!$D$5:$D$1000,Loc!$A483)</f>
        <v>0</v>
      </c>
      <c r="BJ483" s="7">
        <f>SUMIFS(Xuat!$G$5:$G$1000,Xuat!$C$5:$C$1000,DATE(Thang!$E$4,Thang!$C$4,BJ$2),Xuat!$D$5:$D$1000,Loc!$A483)</f>
        <v>0</v>
      </c>
      <c r="BK483" s="7">
        <f>SUMIFS(Xuat!$G$5:$G$1000,Xuat!$C$5:$C$1000,DATE(Thang!$E$4,Thang!$C$4,BK$2),Xuat!$D$5:$D$1000,Loc!$A483)</f>
        <v>0</v>
      </c>
      <c r="BL483" s="7">
        <f>SUMIFS(Xuat!$G$5:$G$1000,Xuat!$C$5:$C$1000,DATE(Thang!$E$4,Thang!$C$4,BL$2),Xuat!$D$5:$D$1000,Loc!$A483)</f>
        <v>0</v>
      </c>
      <c r="BM483" s="7">
        <f>SUMIFS(Xuat!$G$5:$G$1000,Xuat!$C$5:$C$1000,DATE(Thang!$E$4,Thang!$C$4,BM$2),Xuat!$D$5:$D$1000,Loc!$A483)</f>
        <v>0</v>
      </c>
      <c r="BN483" s="7">
        <f>SUMIFS(Xuat!$G$5:$G$1000,Xuat!$C$5:$C$1000,DATE(Thang!$E$4,Thang!$C$4,BN$2),Xuat!$D$5:$D$1000,Loc!$A483)</f>
        <v>0</v>
      </c>
      <c r="BO483" s="7">
        <f>SUMIFS(Xuat!$G$5:$G$1000,Xuat!$C$5:$C$1000,DATE(Thang!$E$4,Thang!$C$4,BO$2),Xuat!$D$5:$D$1000,Loc!$A483)</f>
        <v>0</v>
      </c>
      <c r="BP483" s="7">
        <f>SUMIFS(Xuat!$G$5:$G$1000,Xuat!$C$5:$C$1000,DATE(Thang!$E$4,Thang!$C$4,BP$2),Xuat!$D$5:$D$1000,Loc!$A483)</f>
        <v>0</v>
      </c>
      <c r="BQ483" s="7">
        <f>SUMIFS(Xuat!$G$5:$G$1000,Xuat!$C$5:$C$1000,DATE(Thang!$E$4,Thang!$C$4,BQ$2),Xuat!$D$5:$D$1000,Loc!$A483)</f>
        <v>0</v>
      </c>
      <c r="BR483" s="7">
        <f>SUMIFS(Xuat!$G$5:$G$1000,Xuat!$C$5:$C$1000,DATE(Thang!$E$4,Thang!$C$4,BR$2),Xuat!$D$5:$D$1000,Loc!$A483)</f>
        <v>0</v>
      </c>
      <c r="BS483" s="7">
        <f>SUMIFS(Xuat!$G$5:$G$1000,Xuat!$C$5:$C$1000,DATE(Thang!$E$4,Thang!$C$4,BS$2),Xuat!$D$5:$D$1000,Loc!$A483)</f>
        <v>0</v>
      </c>
    </row>
    <row r="484" spans="1:71" x14ac:dyDescent="0.2">
      <c r="A484" s="2">
        <f>DM!C484</f>
        <v>0</v>
      </c>
      <c r="B484" s="3">
        <f>VLOOKUP(A484,Tondau!$B$5:$F$500,3,0)</f>
        <v>0</v>
      </c>
      <c r="C484" s="3">
        <f>VLOOKUP(Tinhgiavon!A484,Tondau!$B$5:$E$500,4,0)</f>
        <v>0</v>
      </c>
      <c r="D484" s="3">
        <f t="shared" si="37"/>
        <v>0</v>
      </c>
      <c r="E484" s="3">
        <f>SUMIF(Nhap!$F$5:$F$1000,Tinhgiavon!A484,Nhap!$K$5:$K$1000)</f>
        <v>0</v>
      </c>
      <c r="F484" s="3">
        <f t="shared" si="38"/>
        <v>0</v>
      </c>
      <c r="G484" s="3">
        <f t="shared" si="39"/>
        <v>0</v>
      </c>
      <c r="H484" s="3">
        <f t="shared" si="40"/>
        <v>0</v>
      </c>
      <c r="I484" s="3">
        <f t="shared" si="41"/>
        <v>0</v>
      </c>
      <c r="J484" s="7">
        <f>SUMIFS(Nhap!$I$5:$I$1000,Nhap!$E$5:$E$1000,DATE(Thang!$E$4,Thang!$C$4,Loc!$F$2),Nhap!$F$5:$F$1000,Loc!A484)</f>
        <v>0</v>
      </c>
      <c r="K484" s="7">
        <f>SUMIFS(Nhap!$I$5:$I$1000,Nhap!$E$5:$E$1000,DATE(Thang!$E$4,Thang!$C$4,Loc!$G$2),Nhap!$F$5:$F$1000,Loc!A484)</f>
        <v>0</v>
      </c>
      <c r="L484" s="7">
        <f>SUMIFS(Nhap!$I$5:$I$1000,Nhap!$E$5:$E$1000,DATE(Thang!$E$4,Thang!$C$4,Loc!$H$2),Nhap!$F$5:$F$1000,Loc!A484)</f>
        <v>0</v>
      </c>
      <c r="M484" s="7">
        <f>SUMIFS(Nhap!$I$5:$I$1000,Nhap!$E$5:$E$1000,DATE(Thang!$E$4,Thang!$C$4,Loc!$I$2),Nhap!$F$5:$F$1000,Loc!A484)</f>
        <v>0</v>
      </c>
      <c r="N484" s="7">
        <f>SUMIFS(Nhap!$I$5:$I$1000,Nhap!$E$5:$E$1000,DATE(Thang!$E$4,Thang!$C$4,Loc!$J$2),Nhap!$F$5:$F$1000,Loc!A484)</f>
        <v>0</v>
      </c>
      <c r="O484" s="7">
        <f>SUMIFS(Nhap!$I$5:$I$1000,Nhap!$E$5:$E$1000,DATE(Thang!$E$4,Thang!$C$4,Loc!$K$2),Nhap!$F$5:$F$1000,Loc!A484)</f>
        <v>0</v>
      </c>
      <c r="P484" s="7">
        <f>SUMIFS(Nhap!$I$5:$I$1000,Nhap!$E$5:$E$1000,DATE(Thang!$E$4,Thang!$C$4,Loc!$L$2),Nhap!$F$5:$F$1000,Loc!A484)</f>
        <v>0</v>
      </c>
      <c r="Q484" s="7">
        <f>SUMIFS(Nhap!$I$5:$I$1000,Nhap!$E$5:$E$1000,DATE(Thang!$E$4,Thang!$C$4,Loc!$M$2),Nhap!$F$5:$F$1000,Loc!A484)</f>
        <v>0</v>
      </c>
      <c r="R484" s="7">
        <f>SUMIFS(Nhap!$I$5:$I$1000,Nhap!$E$5:$E$1000,DATE(Thang!$E$4,Thang!$C$4,Loc!$N$2),Nhap!$F$5:$F$1000,Loc!A484)</f>
        <v>0</v>
      </c>
      <c r="S484" s="7">
        <f>SUMIFS(Nhap!$I$5:$I$1000,Nhap!$E$5:$E$1000,DATE(Thang!$E$4,Thang!$C$4,Loc!$O$2),Nhap!$F$5:$F$1000,Loc!A484)</f>
        <v>0</v>
      </c>
      <c r="T484" s="7">
        <f>SUMIFS(Nhap!$I$5:$I$1000,Nhap!$E$5:$E$1000,DATE(Thang!$E$4,Thang!$C$4,Loc!$P$2),Nhap!$F$5:$F$1000,Loc!A484)</f>
        <v>0</v>
      </c>
      <c r="U484" s="7">
        <f>SUMIFS(Nhap!$I$5:$I$1000,Nhap!$E$5:$E$1000,DATE(Thang!$E$4,Thang!$C$4,Loc!$Q$2),Nhap!$F$5:$F$1000,Loc!A484)</f>
        <v>0</v>
      </c>
      <c r="V484" s="7">
        <f>SUMIFS(Nhap!$I$5:$I$1000,Nhap!$E$5:$E$1000,DATE(Thang!$E$4,Thang!$C$4,Loc!$R$2),Nhap!$F$5:$F$1000,Loc!A484)</f>
        <v>0</v>
      </c>
      <c r="W484" s="7">
        <f>SUMIFS(Nhap!$I$5:$I$1000,Nhap!$E$5:$E$1000,DATE(Thang!$E$4,Thang!$C$4,Loc!$S$2),Nhap!$F$5:$F$1000,Loc!A484)</f>
        <v>0</v>
      </c>
      <c r="X484" s="7">
        <f>SUMIFS(Nhap!$I$5:$I$1000,Nhap!$E$5:$E$1000,DATE(Thang!$E$4,Thang!$C$4,Loc!$T$2),Nhap!$F$5:$F$1000,Loc!A484)</f>
        <v>0</v>
      </c>
      <c r="Y484" s="7">
        <f>SUMIFS(Nhap!$I$5:$I$1000,Nhap!$E$5:$E$1000,DATE(Thang!$E$4,Thang!$C$4,Loc!$U$2),Nhap!$F$5:$F$1000,Loc!A484)</f>
        <v>0</v>
      </c>
      <c r="Z484" s="7">
        <f>SUMIFS(Nhap!$I$5:$I$1000,Nhap!$E$5:$E$1000,DATE(Thang!$E$4,Thang!$C$4,Loc!$V$2),Nhap!$F$5:$F$1000,Loc!A484)</f>
        <v>0</v>
      </c>
      <c r="AA484" s="7">
        <f>SUMIFS(Nhap!$I$5:$I$1000,Nhap!$E$5:$E$1000,DATE(Thang!$E$4,Thang!$C$4,Loc!$W$2),Nhap!$F$5:$F$1000,Loc!A484)</f>
        <v>0</v>
      </c>
      <c r="AB484" s="7">
        <f>SUMIFS(Nhap!$I$5:$I$1000,Nhap!$E$5:$E$1000,DATE(Thang!$E$4,Thang!$C$4,Loc!$X$2),Nhap!$F$5:$F$1000,Loc!A484)</f>
        <v>0</v>
      </c>
      <c r="AC484" s="7">
        <f>SUMIFS(Nhap!$I$5:$I$1000,Nhap!$E$5:$E$1000,DATE(Thang!$E$4,Thang!$C$4,Loc!$Y$2),Nhap!$F$5:$F$1000,Loc!A484)</f>
        <v>0</v>
      </c>
      <c r="AD484" s="7">
        <f>SUMIFS(Nhap!$I$5:$I$1000,Nhap!$E$5:$E$1000,DATE(Thang!$E$4,Thang!$C$4,Loc!$Z$2),Nhap!$F$5:$F$1000,Loc!A484)</f>
        <v>0</v>
      </c>
      <c r="AE484" s="7">
        <f>SUMIFS(Nhap!$I$5:$I$1000,Nhap!$E$5:$E$1000,DATE(Thang!$E$4,Thang!$C$4,Loc!$AA$2),Nhap!$F$5:$F$1000,Loc!A484)</f>
        <v>0</v>
      </c>
      <c r="AF484" s="7">
        <f>SUMIFS(Nhap!$I$5:$I$1000,Nhap!$E$5:$E$1000,DATE(Thang!$E$4,Thang!$C$4,Loc!$AB$2),Nhap!$F$5:$F$1000,Loc!A484)</f>
        <v>0</v>
      </c>
      <c r="AG484" s="7">
        <f>SUMIFS(Nhap!$I$5:$I$1000,Nhap!$E$5:$E$1000,DATE(Thang!$E$4,Thang!$C$4,Loc!$AC$2),Nhap!$F$5:$F$1000,Loc!A484)</f>
        <v>0</v>
      </c>
      <c r="AH484" s="7">
        <f>SUMIFS(Nhap!$I$5:$I$1000,Nhap!$E$5:$E$1000,DATE(Thang!$E$4,Thang!$C$4,Loc!$AD$2),Nhap!$F$5:$F$1000,Loc!$A$5)</f>
        <v>0</v>
      </c>
      <c r="AI484" s="7">
        <f>SUMIFS(Nhap!$I$5:$I$1000,Nhap!$E$5:$E$1000,DATE(Thang!$E$4,Thang!$C$4,Loc!$AE$2),Nhap!$F$5:$F$1000,Loc!A484)</f>
        <v>0</v>
      </c>
      <c r="AJ484" s="7">
        <f>SUMIFS(Nhap!$I$5:$I$1000,Nhap!$E$5:$E$1000,DATE(Thang!$E$4,Thang!$C$4,Loc!$AF$2),Nhap!$F$5:$F$1000,Loc!A484)</f>
        <v>0</v>
      </c>
      <c r="AK484" s="7">
        <f>SUMIFS(Nhap!$I$5:$I$1000,Nhap!$E$5:$E$1000,DATE(Thang!$E$4,Thang!$C$4,Loc!$AG$2),Nhap!$F$5:$F$1000,Loc!A484)</f>
        <v>0</v>
      </c>
      <c r="AL484" s="7">
        <f>SUMIFS(Nhap!$I$5:$I$1000,Nhap!$E$5:$E$1000,DATE(Thang!$E$4,Thang!$C$4,Loc!$AH$2),Nhap!$F$5:$F$1000,Loc!A484)</f>
        <v>0</v>
      </c>
      <c r="AM484" s="7">
        <f>SUMIFS(Nhap!$I$5:$I$1000,Nhap!$E$5:$E$1000,DATE(Thang!$E$4,Thang!$C$4,Loc!$AI$2),Nhap!$F$5:$F$1000,Loc!A484)</f>
        <v>0</v>
      </c>
      <c r="AN484" s="7">
        <f>SUMIFS(Nhap!$I$5:$I$1000,Nhap!$E$5:$E$1000,DATE(Thang!$E$4,Thang!$C$4,Loc!$AJ$2),Nhap!$F$5:$F$1000,Loc!A484)</f>
        <v>0</v>
      </c>
      <c r="AO484" s="7">
        <f>SUMIFS(Xuat!$G$5:$G$1000,Xuat!$C$5:$C$1000,DATE(Thang!$E$4,Thang!$C$4,AO$2),Xuat!$D$5:$D$1000,Loc!$A484)</f>
        <v>0</v>
      </c>
      <c r="AP484" s="7">
        <f>SUMIFS(Xuat!$G$5:$G$1000,Xuat!$C$5:$C$1000,DATE(Thang!$E$4,Thang!$C$4,AP$2),Xuat!$D$5:$D$1000,Loc!$A484)</f>
        <v>0</v>
      </c>
      <c r="AQ484" s="7">
        <f>SUMIFS(Xuat!$G$5:$G$1000,Xuat!$C$5:$C$1000,DATE(Thang!$E$4,Thang!$C$4,AQ$2),Xuat!$D$5:$D$1000,Loc!$A484)</f>
        <v>0</v>
      </c>
      <c r="AR484" s="7">
        <f>SUMIFS(Xuat!$G$5:$G$1000,Xuat!$C$5:$C$1000,DATE(Thang!$E$4,Thang!$C$4,AR$2),Xuat!$D$5:$D$1000,Loc!$A484)</f>
        <v>0</v>
      </c>
      <c r="AS484" s="7">
        <f>SUMIFS(Xuat!$G$5:$G$1000,Xuat!$C$5:$C$1000,DATE(Thang!$E$4,Thang!$C$4,AS$2),Xuat!$D$5:$D$1000,Loc!$A484)</f>
        <v>0</v>
      </c>
      <c r="AT484" s="7">
        <f>SUMIFS(Xuat!$G$5:$G$1000,Xuat!$C$5:$C$1000,DATE(Thang!$E$4,Thang!$C$4,AT$2),Xuat!$D$5:$D$1000,Loc!$A484)</f>
        <v>0</v>
      </c>
      <c r="AU484" s="7">
        <f>SUMIFS(Xuat!$G$5:$G$1000,Xuat!$C$5:$C$1000,DATE(Thang!$E$4,Thang!$C$4,AU$2),Xuat!$D$5:$D$1000,Loc!$A484)</f>
        <v>0</v>
      </c>
      <c r="AV484" s="7">
        <f>SUMIFS(Xuat!$G$5:$G$1000,Xuat!$C$5:$C$1000,DATE(Thang!$E$4,Thang!$C$4,AV$2),Xuat!$D$5:$D$1000,Loc!$A484)</f>
        <v>0</v>
      </c>
      <c r="AW484" s="7">
        <f>SUMIFS(Xuat!$G$5:$G$1000,Xuat!$C$5:$C$1000,DATE(Thang!$E$4,Thang!$C$4,AW$2),Xuat!$D$5:$D$1000,Loc!$A484)</f>
        <v>0</v>
      </c>
      <c r="AX484" s="7">
        <f>SUMIFS(Xuat!$G$5:$G$1000,Xuat!$C$5:$C$1000,DATE(Thang!$E$4,Thang!$C$4,AX$2),Xuat!$D$5:$D$1000,Loc!$A484)</f>
        <v>0</v>
      </c>
      <c r="AY484" s="7">
        <f>SUMIFS(Xuat!$G$5:$G$1000,Xuat!$C$5:$C$1000,DATE(Thang!$E$4,Thang!$C$4,AY$2),Xuat!$D$5:$D$1000,Loc!$A484)</f>
        <v>0</v>
      </c>
      <c r="AZ484" s="7">
        <f>SUMIFS(Xuat!$G$5:$G$1000,Xuat!$C$5:$C$1000,DATE(Thang!$E$4,Thang!$C$4,AZ$2),Xuat!$D$5:$D$1000,Loc!$A484)</f>
        <v>0</v>
      </c>
      <c r="BA484" s="7">
        <f>SUMIFS(Xuat!$G$5:$G$1000,Xuat!$C$5:$C$1000,DATE(Thang!$E$4,Thang!$C$4,BA$2),Xuat!$D$5:$D$1000,Loc!$A484)</f>
        <v>0</v>
      </c>
      <c r="BB484" s="7">
        <f>SUMIFS(Xuat!$G$5:$G$1000,Xuat!$C$5:$C$1000,DATE(Thang!$E$4,Thang!$C$4,BB$2),Xuat!$D$5:$D$1000,Loc!$A484)</f>
        <v>0</v>
      </c>
      <c r="BC484" s="7">
        <f>SUMIFS(Xuat!$G$5:$G$1000,Xuat!$C$5:$C$1000,DATE(Thang!$E$4,Thang!$C$4,BC$2),Xuat!$D$5:$D$1000,Loc!$A484)</f>
        <v>0</v>
      </c>
      <c r="BD484" s="7">
        <f>SUMIFS(Xuat!$G$5:$G$1000,Xuat!$C$5:$C$1000,DATE(Thang!$E$4,Thang!$C$4,BD$2),Xuat!$D$5:$D$1000,Loc!$A484)</f>
        <v>0</v>
      </c>
      <c r="BE484" s="7">
        <f>SUMIFS(Xuat!$G$5:$G$1000,Xuat!$C$5:$C$1000,DATE(Thang!$E$4,Thang!$C$4,BE$2),Xuat!$D$5:$D$1000,Loc!$A484)</f>
        <v>0</v>
      </c>
      <c r="BF484" s="7">
        <f>SUMIFS(Xuat!$G$5:$G$1000,Xuat!$C$5:$C$1000,DATE(Thang!$E$4,Thang!$C$4,BF$2),Xuat!$D$5:$D$1000,Loc!$A484)</f>
        <v>0</v>
      </c>
      <c r="BG484" s="7">
        <f>SUMIFS(Xuat!$G$5:$G$1000,Xuat!$C$5:$C$1000,DATE(Thang!$E$4,Thang!$C$4,BG$2),Xuat!$D$5:$D$1000,Loc!$A484)</f>
        <v>0</v>
      </c>
      <c r="BH484" s="7">
        <f>SUMIFS(Xuat!$G$5:$G$1000,Xuat!$C$5:$C$1000,DATE(Thang!$E$4,Thang!$C$4,BH$2),Xuat!$D$5:$D$1000,Loc!$A484)</f>
        <v>0</v>
      </c>
      <c r="BI484" s="7">
        <f>SUMIFS(Xuat!$G$5:$G$1000,Xuat!$C$5:$C$1000,DATE(Thang!$E$4,Thang!$C$4,BI$2),Xuat!$D$5:$D$1000,Loc!$A484)</f>
        <v>0</v>
      </c>
      <c r="BJ484" s="7">
        <f>SUMIFS(Xuat!$G$5:$G$1000,Xuat!$C$5:$C$1000,DATE(Thang!$E$4,Thang!$C$4,BJ$2),Xuat!$D$5:$D$1000,Loc!$A484)</f>
        <v>0</v>
      </c>
      <c r="BK484" s="7">
        <f>SUMIFS(Xuat!$G$5:$G$1000,Xuat!$C$5:$C$1000,DATE(Thang!$E$4,Thang!$C$4,BK$2),Xuat!$D$5:$D$1000,Loc!$A484)</f>
        <v>0</v>
      </c>
      <c r="BL484" s="7">
        <f>SUMIFS(Xuat!$G$5:$G$1000,Xuat!$C$5:$C$1000,DATE(Thang!$E$4,Thang!$C$4,BL$2),Xuat!$D$5:$D$1000,Loc!$A484)</f>
        <v>0</v>
      </c>
      <c r="BM484" s="7">
        <f>SUMIFS(Xuat!$G$5:$G$1000,Xuat!$C$5:$C$1000,DATE(Thang!$E$4,Thang!$C$4,BM$2),Xuat!$D$5:$D$1000,Loc!$A484)</f>
        <v>0</v>
      </c>
      <c r="BN484" s="7">
        <f>SUMIFS(Xuat!$G$5:$G$1000,Xuat!$C$5:$C$1000,DATE(Thang!$E$4,Thang!$C$4,BN$2),Xuat!$D$5:$D$1000,Loc!$A484)</f>
        <v>0</v>
      </c>
      <c r="BO484" s="7">
        <f>SUMIFS(Xuat!$G$5:$G$1000,Xuat!$C$5:$C$1000,DATE(Thang!$E$4,Thang!$C$4,BO$2),Xuat!$D$5:$D$1000,Loc!$A484)</f>
        <v>0</v>
      </c>
      <c r="BP484" s="7">
        <f>SUMIFS(Xuat!$G$5:$G$1000,Xuat!$C$5:$C$1000,DATE(Thang!$E$4,Thang!$C$4,BP$2),Xuat!$D$5:$D$1000,Loc!$A484)</f>
        <v>0</v>
      </c>
      <c r="BQ484" s="7">
        <f>SUMIFS(Xuat!$G$5:$G$1000,Xuat!$C$5:$C$1000,DATE(Thang!$E$4,Thang!$C$4,BQ$2),Xuat!$D$5:$D$1000,Loc!$A484)</f>
        <v>0</v>
      </c>
      <c r="BR484" s="7">
        <f>SUMIFS(Xuat!$G$5:$G$1000,Xuat!$C$5:$C$1000,DATE(Thang!$E$4,Thang!$C$4,BR$2),Xuat!$D$5:$D$1000,Loc!$A484)</f>
        <v>0</v>
      </c>
      <c r="BS484" s="7">
        <f>SUMIFS(Xuat!$G$5:$G$1000,Xuat!$C$5:$C$1000,DATE(Thang!$E$4,Thang!$C$4,BS$2),Xuat!$D$5:$D$1000,Loc!$A484)</f>
        <v>0</v>
      </c>
    </row>
    <row r="485" spans="1:71" x14ac:dyDescent="0.2">
      <c r="A485" s="2">
        <f>DM!C485</f>
        <v>0</v>
      </c>
      <c r="B485" s="3">
        <f>VLOOKUP(A485,Tondau!$B$5:$F$500,3,0)</f>
        <v>0</v>
      </c>
      <c r="C485" s="3">
        <f>VLOOKUP(Tinhgiavon!A485,Tondau!$B$5:$E$500,4,0)</f>
        <v>0</v>
      </c>
      <c r="D485" s="3">
        <f t="shared" si="37"/>
        <v>0</v>
      </c>
      <c r="E485" s="3">
        <f>SUMIF(Nhap!$F$5:$F$1000,Tinhgiavon!A485,Nhap!$K$5:$K$1000)</f>
        <v>0</v>
      </c>
      <c r="F485" s="3">
        <f t="shared" si="38"/>
        <v>0</v>
      </c>
      <c r="G485" s="3">
        <f t="shared" si="39"/>
        <v>0</v>
      </c>
      <c r="H485" s="3">
        <f t="shared" si="40"/>
        <v>0</v>
      </c>
      <c r="I485" s="3">
        <f t="shared" si="41"/>
        <v>0</v>
      </c>
      <c r="J485" s="7">
        <f>SUMIFS(Nhap!$I$5:$I$1000,Nhap!$E$5:$E$1000,DATE(Thang!$E$4,Thang!$C$4,Loc!$F$2),Nhap!$F$5:$F$1000,Loc!A485)</f>
        <v>0</v>
      </c>
      <c r="K485" s="7">
        <f>SUMIFS(Nhap!$I$5:$I$1000,Nhap!$E$5:$E$1000,DATE(Thang!$E$4,Thang!$C$4,Loc!$G$2),Nhap!$F$5:$F$1000,Loc!A485)</f>
        <v>0</v>
      </c>
      <c r="L485" s="7">
        <f>SUMIFS(Nhap!$I$5:$I$1000,Nhap!$E$5:$E$1000,DATE(Thang!$E$4,Thang!$C$4,Loc!$H$2),Nhap!$F$5:$F$1000,Loc!A485)</f>
        <v>0</v>
      </c>
      <c r="M485" s="7">
        <f>SUMIFS(Nhap!$I$5:$I$1000,Nhap!$E$5:$E$1000,DATE(Thang!$E$4,Thang!$C$4,Loc!$I$2),Nhap!$F$5:$F$1000,Loc!A485)</f>
        <v>0</v>
      </c>
      <c r="N485" s="7">
        <f>SUMIFS(Nhap!$I$5:$I$1000,Nhap!$E$5:$E$1000,DATE(Thang!$E$4,Thang!$C$4,Loc!$J$2),Nhap!$F$5:$F$1000,Loc!A485)</f>
        <v>0</v>
      </c>
      <c r="O485" s="7">
        <f>SUMIFS(Nhap!$I$5:$I$1000,Nhap!$E$5:$E$1000,DATE(Thang!$E$4,Thang!$C$4,Loc!$K$2),Nhap!$F$5:$F$1000,Loc!A485)</f>
        <v>0</v>
      </c>
      <c r="P485" s="7">
        <f>SUMIFS(Nhap!$I$5:$I$1000,Nhap!$E$5:$E$1000,DATE(Thang!$E$4,Thang!$C$4,Loc!$L$2),Nhap!$F$5:$F$1000,Loc!A485)</f>
        <v>0</v>
      </c>
      <c r="Q485" s="7">
        <f>SUMIFS(Nhap!$I$5:$I$1000,Nhap!$E$5:$E$1000,DATE(Thang!$E$4,Thang!$C$4,Loc!$M$2),Nhap!$F$5:$F$1000,Loc!A485)</f>
        <v>0</v>
      </c>
      <c r="R485" s="7">
        <f>SUMIFS(Nhap!$I$5:$I$1000,Nhap!$E$5:$E$1000,DATE(Thang!$E$4,Thang!$C$4,Loc!$N$2),Nhap!$F$5:$F$1000,Loc!A485)</f>
        <v>0</v>
      </c>
      <c r="S485" s="7">
        <f>SUMIFS(Nhap!$I$5:$I$1000,Nhap!$E$5:$E$1000,DATE(Thang!$E$4,Thang!$C$4,Loc!$O$2),Nhap!$F$5:$F$1000,Loc!A485)</f>
        <v>0</v>
      </c>
      <c r="T485" s="7">
        <f>SUMIFS(Nhap!$I$5:$I$1000,Nhap!$E$5:$E$1000,DATE(Thang!$E$4,Thang!$C$4,Loc!$P$2),Nhap!$F$5:$F$1000,Loc!A485)</f>
        <v>0</v>
      </c>
      <c r="U485" s="7">
        <f>SUMIFS(Nhap!$I$5:$I$1000,Nhap!$E$5:$E$1000,DATE(Thang!$E$4,Thang!$C$4,Loc!$Q$2),Nhap!$F$5:$F$1000,Loc!A485)</f>
        <v>0</v>
      </c>
      <c r="V485" s="7">
        <f>SUMIFS(Nhap!$I$5:$I$1000,Nhap!$E$5:$E$1000,DATE(Thang!$E$4,Thang!$C$4,Loc!$R$2),Nhap!$F$5:$F$1000,Loc!A485)</f>
        <v>0</v>
      </c>
      <c r="W485" s="7">
        <f>SUMIFS(Nhap!$I$5:$I$1000,Nhap!$E$5:$E$1000,DATE(Thang!$E$4,Thang!$C$4,Loc!$S$2),Nhap!$F$5:$F$1000,Loc!A485)</f>
        <v>0</v>
      </c>
      <c r="X485" s="7">
        <f>SUMIFS(Nhap!$I$5:$I$1000,Nhap!$E$5:$E$1000,DATE(Thang!$E$4,Thang!$C$4,Loc!$T$2),Nhap!$F$5:$F$1000,Loc!A485)</f>
        <v>0</v>
      </c>
      <c r="Y485" s="7">
        <f>SUMIFS(Nhap!$I$5:$I$1000,Nhap!$E$5:$E$1000,DATE(Thang!$E$4,Thang!$C$4,Loc!$U$2),Nhap!$F$5:$F$1000,Loc!A485)</f>
        <v>0</v>
      </c>
      <c r="Z485" s="7">
        <f>SUMIFS(Nhap!$I$5:$I$1000,Nhap!$E$5:$E$1000,DATE(Thang!$E$4,Thang!$C$4,Loc!$V$2),Nhap!$F$5:$F$1000,Loc!A485)</f>
        <v>0</v>
      </c>
      <c r="AA485" s="7">
        <f>SUMIFS(Nhap!$I$5:$I$1000,Nhap!$E$5:$E$1000,DATE(Thang!$E$4,Thang!$C$4,Loc!$W$2),Nhap!$F$5:$F$1000,Loc!A485)</f>
        <v>0</v>
      </c>
      <c r="AB485" s="7">
        <f>SUMIFS(Nhap!$I$5:$I$1000,Nhap!$E$5:$E$1000,DATE(Thang!$E$4,Thang!$C$4,Loc!$X$2),Nhap!$F$5:$F$1000,Loc!A485)</f>
        <v>0</v>
      </c>
      <c r="AC485" s="7">
        <f>SUMIFS(Nhap!$I$5:$I$1000,Nhap!$E$5:$E$1000,DATE(Thang!$E$4,Thang!$C$4,Loc!$Y$2),Nhap!$F$5:$F$1000,Loc!A485)</f>
        <v>0</v>
      </c>
      <c r="AD485" s="7">
        <f>SUMIFS(Nhap!$I$5:$I$1000,Nhap!$E$5:$E$1000,DATE(Thang!$E$4,Thang!$C$4,Loc!$Z$2),Nhap!$F$5:$F$1000,Loc!A485)</f>
        <v>0</v>
      </c>
      <c r="AE485" s="7">
        <f>SUMIFS(Nhap!$I$5:$I$1000,Nhap!$E$5:$E$1000,DATE(Thang!$E$4,Thang!$C$4,Loc!$AA$2),Nhap!$F$5:$F$1000,Loc!A485)</f>
        <v>0</v>
      </c>
      <c r="AF485" s="7">
        <f>SUMIFS(Nhap!$I$5:$I$1000,Nhap!$E$5:$E$1000,DATE(Thang!$E$4,Thang!$C$4,Loc!$AB$2),Nhap!$F$5:$F$1000,Loc!A485)</f>
        <v>0</v>
      </c>
      <c r="AG485" s="7">
        <f>SUMIFS(Nhap!$I$5:$I$1000,Nhap!$E$5:$E$1000,DATE(Thang!$E$4,Thang!$C$4,Loc!$AC$2),Nhap!$F$5:$F$1000,Loc!A485)</f>
        <v>0</v>
      </c>
      <c r="AH485" s="7">
        <f>SUMIFS(Nhap!$I$5:$I$1000,Nhap!$E$5:$E$1000,DATE(Thang!$E$4,Thang!$C$4,Loc!$AD$2),Nhap!$F$5:$F$1000,Loc!$A$5)</f>
        <v>0</v>
      </c>
      <c r="AI485" s="7">
        <f>SUMIFS(Nhap!$I$5:$I$1000,Nhap!$E$5:$E$1000,DATE(Thang!$E$4,Thang!$C$4,Loc!$AE$2),Nhap!$F$5:$F$1000,Loc!A485)</f>
        <v>0</v>
      </c>
      <c r="AJ485" s="7">
        <f>SUMIFS(Nhap!$I$5:$I$1000,Nhap!$E$5:$E$1000,DATE(Thang!$E$4,Thang!$C$4,Loc!$AF$2),Nhap!$F$5:$F$1000,Loc!A485)</f>
        <v>0</v>
      </c>
      <c r="AK485" s="7">
        <f>SUMIFS(Nhap!$I$5:$I$1000,Nhap!$E$5:$E$1000,DATE(Thang!$E$4,Thang!$C$4,Loc!$AG$2),Nhap!$F$5:$F$1000,Loc!A485)</f>
        <v>0</v>
      </c>
      <c r="AL485" s="7">
        <f>SUMIFS(Nhap!$I$5:$I$1000,Nhap!$E$5:$E$1000,DATE(Thang!$E$4,Thang!$C$4,Loc!$AH$2),Nhap!$F$5:$F$1000,Loc!A485)</f>
        <v>0</v>
      </c>
      <c r="AM485" s="7">
        <f>SUMIFS(Nhap!$I$5:$I$1000,Nhap!$E$5:$E$1000,DATE(Thang!$E$4,Thang!$C$4,Loc!$AI$2),Nhap!$F$5:$F$1000,Loc!A485)</f>
        <v>0</v>
      </c>
      <c r="AN485" s="7">
        <f>SUMIFS(Nhap!$I$5:$I$1000,Nhap!$E$5:$E$1000,DATE(Thang!$E$4,Thang!$C$4,Loc!$AJ$2),Nhap!$F$5:$F$1000,Loc!A485)</f>
        <v>0</v>
      </c>
      <c r="AO485" s="7">
        <f>SUMIFS(Xuat!$G$5:$G$1000,Xuat!$C$5:$C$1000,DATE(Thang!$E$4,Thang!$C$4,AO$2),Xuat!$D$5:$D$1000,Loc!$A485)</f>
        <v>0</v>
      </c>
      <c r="AP485" s="7">
        <f>SUMIFS(Xuat!$G$5:$G$1000,Xuat!$C$5:$C$1000,DATE(Thang!$E$4,Thang!$C$4,AP$2),Xuat!$D$5:$D$1000,Loc!$A485)</f>
        <v>0</v>
      </c>
      <c r="AQ485" s="7">
        <f>SUMIFS(Xuat!$G$5:$G$1000,Xuat!$C$5:$C$1000,DATE(Thang!$E$4,Thang!$C$4,AQ$2),Xuat!$D$5:$D$1000,Loc!$A485)</f>
        <v>0</v>
      </c>
      <c r="AR485" s="7">
        <f>SUMIFS(Xuat!$G$5:$G$1000,Xuat!$C$5:$C$1000,DATE(Thang!$E$4,Thang!$C$4,AR$2),Xuat!$D$5:$D$1000,Loc!$A485)</f>
        <v>0</v>
      </c>
      <c r="AS485" s="7">
        <f>SUMIFS(Xuat!$G$5:$G$1000,Xuat!$C$5:$C$1000,DATE(Thang!$E$4,Thang!$C$4,AS$2),Xuat!$D$5:$D$1000,Loc!$A485)</f>
        <v>0</v>
      </c>
      <c r="AT485" s="7">
        <f>SUMIFS(Xuat!$G$5:$G$1000,Xuat!$C$5:$C$1000,DATE(Thang!$E$4,Thang!$C$4,AT$2),Xuat!$D$5:$D$1000,Loc!$A485)</f>
        <v>0</v>
      </c>
      <c r="AU485" s="7">
        <f>SUMIFS(Xuat!$G$5:$G$1000,Xuat!$C$5:$C$1000,DATE(Thang!$E$4,Thang!$C$4,AU$2),Xuat!$D$5:$D$1000,Loc!$A485)</f>
        <v>0</v>
      </c>
      <c r="AV485" s="7">
        <f>SUMIFS(Xuat!$G$5:$G$1000,Xuat!$C$5:$C$1000,DATE(Thang!$E$4,Thang!$C$4,AV$2),Xuat!$D$5:$D$1000,Loc!$A485)</f>
        <v>0</v>
      </c>
      <c r="AW485" s="7">
        <f>SUMIFS(Xuat!$G$5:$G$1000,Xuat!$C$5:$C$1000,DATE(Thang!$E$4,Thang!$C$4,AW$2),Xuat!$D$5:$D$1000,Loc!$A485)</f>
        <v>0</v>
      </c>
      <c r="AX485" s="7">
        <f>SUMIFS(Xuat!$G$5:$G$1000,Xuat!$C$5:$C$1000,DATE(Thang!$E$4,Thang!$C$4,AX$2),Xuat!$D$5:$D$1000,Loc!$A485)</f>
        <v>0</v>
      </c>
      <c r="AY485" s="7">
        <f>SUMIFS(Xuat!$G$5:$G$1000,Xuat!$C$5:$C$1000,DATE(Thang!$E$4,Thang!$C$4,AY$2),Xuat!$D$5:$D$1000,Loc!$A485)</f>
        <v>0</v>
      </c>
      <c r="AZ485" s="7">
        <f>SUMIFS(Xuat!$G$5:$G$1000,Xuat!$C$5:$C$1000,DATE(Thang!$E$4,Thang!$C$4,AZ$2),Xuat!$D$5:$D$1000,Loc!$A485)</f>
        <v>0</v>
      </c>
      <c r="BA485" s="7">
        <f>SUMIFS(Xuat!$G$5:$G$1000,Xuat!$C$5:$C$1000,DATE(Thang!$E$4,Thang!$C$4,BA$2),Xuat!$D$5:$D$1000,Loc!$A485)</f>
        <v>0</v>
      </c>
      <c r="BB485" s="7">
        <f>SUMIFS(Xuat!$G$5:$G$1000,Xuat!$C$5:$C$1000,DATE(Thang!$E$4,Thang!$C$4,BB$2),Xuat!$D$5:$D$1000,Loc!$A485)</f>
        <v>0</v>
      </c>
      <c r="BC485" s="7">
        <f>SUMIFS(Xuat!$G$5:$G$1000,Xuat!$C$5:$C$1000,DATE(Thang!$E$4,Thang!$C$4,BC$2),Xuat!$D$5:$D$1000,Loc!$A485)</f>
        <v>0</v>
      </c>
      <c r="BD485" s="7">
        <f>SUMIFS(Xuat!$G$5:$G$1000,Xuat!$C$5:$C$1000,DATE(Thang!$E$4,Thang!$C$4,BD$2),Xuat!$D$5:$D$1000,Loc!$A485)</f>
        <v>0</v>
      </c>
      <c r="BE485" s="7">
        <f>SUMIFS(Xuat!$G$5:$G$1000,Xuat!$C$5:$C$1000,DATE(Thang!$E$4,Thang!$C$4,BE$2),Xuat!$D$5:$D$1000,Loc!$A485)</f>
        <v>0</v>
      </c>
      <c r="BF485" s="7">
        <f>SUMIFS(Xuat!$G$5:$G$1000,Xuat!$C$5:$C$1000,DATE(Thang!$E$4,Thang!$C$4,BF$2),Xuat!$D$5:$D$1000,Loc!$A485)</f>
        <v>0</v>
      </c>
      <c r="BG485" s="7">
        <f>SUMIFS(Xuat!$G$5:$G$1000,Xuat!$C$5:$C$1000,DATE(Thang!$E$4,Thang!$C$4,BG$2),Xuat!$D$5:$D$1000,Loc!$A485)</f>
        <v>0</v>
      </c>
      <c r="BH485" s="7">
        <f>SUMIFS(Xuat!$G$5:$G$1000,Xuat!$C$5:$C$1000,DATE(Thang!$E$4,Thang!$C$4,BH$2),Xuat!$D$5:$D$1000,Loc!$A485)</f>
        <v>0</v>
      </c>
      <c r="BI485" s="7">
        <f>SUMIFS(Xuat!$G$5:$G$1000,Xuat!$C$5:$C$1000,DATE(Thang!$E$4,Thang!$C$4,BI$2),Xuat!$D$5:$D$1000,Loc!$A485)</f>
        <v>0</v>
      </c>
      <c r="BJ485" s="7">
        <f>SUMIFS(Xuat!$G$5:$G$1000,Xuat!$C$5:$C$1000,DATE(Thang!$E$4,Thang!$C$4,BJ$2),Xuat!$D$5:$D$1000,Loc!$A485)</f>
        <v>0</v>
      </c>
      <c r="BK485" s="7">
        <f>SUMIFS(Xuat!$G$5:$G$1000,Xuat!$C$5:$C$1000,DATE(Thang!$E$4,Thang!$C$4,BK$2),Xuat!$D$5:$D$1000,Loc!$A485)</f>
        <v>0</v>
      </c>
      <c r="BL485" s="7">
        <f>SUMIFS(Xuat!$G$5:$G$1000,Xuat!$C$5:$C$1000,DATE(Thang!$E$4,Thang!$C$4,BL$2),Xuat!$D$5:$D$1000,Loc!$A485)</f>
        <v>0</v>
      </c>
      <c r="BM485" s="7">
        <f>SUMIFS(Xuat!$G$5:$G$1000,Xuat!$C$5:$C$1000,DATE(Thang!$E$4,Thang!$C$4,BM$2),Xuat!$D$5:$D$1000,Loc!$A485)</f>
        <v>0</v>
      </c>
      <c r="BN485" s="7">
        <f>SUMIFS(Xuat!$G$5:$G$1000,Xuat!$C$5:$C$1000,DATE(Thang!$E$4,Thang!$C$4,BN$2),Xuat!$D$5:$D$1000,Loc!$A485)</f>
        <v>0</v>
      </c>
      <c r="BO485" s="7">
        <f>SUMIFS(Xuat!$G$5:$G$1000,Xuat!$C$5:$C$1000,DATE(Thang!$E$4,Thang!$C$4,BO$2),Xuat!$D$5:$D$1000,Loc!$A485)</f>
        <v>0</v>
      </c>
      <c r="BP485" s="7">
        <f>SUMIFS(Xuat!$G$5:$G$1000,Xuat!$C$5:$C$1000,DATE(Thang!$E$4,Thang!$C$4,BP$2),Xuat!$D$5:$D$1000,Loc!$A485)</f>
        <v>0</v>
      </c>
      <c r="BQ485" s="7">
        <f>SUMIFS(Xuat!$G$5:$G$1000,Xuat!$C$5:$C$1000,DATE(Thang!$E$4,Thang!$C$4,BQ$2),Xuat!$D$5:$D$1000,Loc!$A485)</f>
        <v>0</v>
      </c>
      <c r="BR485" s="7">
        <f>SUMIFS(Xuat!$G$5:$G$1000,Xuat!$C$5:$C$1000,DATE(Thang!$E$4,Thang!$C$4,BR$2),Xuat!$D$5:$D$1000,Loc!$A485)</f>
        <v>0</v>
      </c>
      <c r="BS485" s="7">
        <f>SUMIFS(Xuat!$G$5:$G$1000,Xuat!$C$5:$C$1000,DATE(Thang!$E$4,Thang!$C$4,BS$2),Xuat!$D$5:$D$1000,Loc!$A485)</f>
        <v>0</v>
      </c>
    </row>
    <row r="486" spans="1:71" x14ac:dyDescent="0.2">
      <c r="A486" s="2">
        <f>DM!C486</f>
        <v>0</v>
      </c>
      <c r="B486" s="3">
        <f>VLOOKUP(A486,Tondau!$B$5:$F$500,3,0)</f>
        <v>0</v>
      </c>
      <c r="C486" s="3">
        <f>VLOOKUP(Tinhgiavon!A486,Tondau!$B$5:$E$500,4,0)</f>
        <v>0</v>
      </c>
      <c r="D486" s="3">
        <f t="shared" si="37"/>
        <v>0</v>
      </c>
      <c r="E486" s="3">
        <f>SUMIF(Nhap!$F$5:$F$1000,Tinhgiavon!A486,Nhap!$K$5:$K$1000)</f>
        <v>0</v>
      </c>
      <c r="F486" s="3">
        <f t="shared" si="38"/>
        <v>0</v>
      </c>
      <c r="G486" s="3">
        <f t="shared" si="39"/>
        <v>0</v>
      </c>
      <c r="H486" s="3">
        <f t="shared" si="40"/>
        <v>0</v>
      </c>
      <c r="I486" s="3">
        <f t="shared" si="41"/>
        <v>0</v>
      </c>
      <c r="J486" s="7">
        <f>SUMIFS(Nhap!$I$5:$I$1000,Nhap!$E$5:$E$1000,DATE(Thang!$E$4,Thang!$C$4,Loc!$F$2),Nhap!$F$5:$F$1000,Loc!A486)</f>
        <v>0</v>
      </c>
      <c r="K486" s="7">
        <f>SUMIFS(Nhap!$I$5:$I$1000,Nhap!$E$5:$E$1000,DATE(Thang!$E$4,Thang!$C$4,Loc!$G$2),Nhap!$F$5:$F$1000,Loc!A486)</f>
        <v>0</v>
      </c>
      <c r="L486" s="7">
        <f>SUMIFS(Nhap!$I$5:$I$1000,Nhap!$E$5:$E$1000,DATE(Thang!$E$4,Thang!$C$4,Loc!$H$2),Nhap!$F$5:$F$1000,Loc!A486)</f>
        <v>0</v>
      </c>
      <c r="M486" s="7">
        <f>SUMIFS(Nhap!$I$5:$I$1000,Nhap!$E$5:$E$1000,DATE(Thang!$E$4,Thang!$C$4,Loc!$I$2),Nhap!$F$5:$F$1000,Loc!A486)</f>
        <v>0</v>
      </c>
      <c r="N486" s="7">
        <f>SUMIFS(Nhap!$I$5:$I$1000,Nhap!$E$5:$E$1000,DATE(Thang!$E$4,Thang!$C$4,Loc!$J$2),Nhap!$F$5:$F$1000,Loc!A486)</f>
        <v>0</v>
      </c>
      <c r="O486" s="7">
        <f>SUMIFS(Nhap!$I$5:$I$1000,Nhap!$E$5:$E$1000,DATE(Thang!$E$4,Thang!$C$4,Loc!$K$2),Nhap!$F$5:$F$1000,Loc!A486)</f>
        <v>0</v>
      </c>
      <c r="P486" s="7">
        <f>SUMIFS(Nhap!$I$5:$I$1000,Nhap!$E$5:$E$1000,DATE(Thang!$E$4,Thang!$C$4,Loc!$L$2),Nhap!$F$5:$F$1000,Loc!A486)</f>
        <v>0</v>
      </c>
      <c r="Q486" s="7">
        <f>SUMIFS(Nhap!$I$5:$I$1000,Nhap!$E$5:$E$1000,DATE(Thang!$E$4,Thang!$C$4,Loc!$M$2),Nhap!$F$5:$F$1000,Loc!A486)</f>
        <v>0</v>
      </c>
      <c r="R486" s="7">
        <f>SUMIFS(Nhap!$I$5:$I$1000,Nhap!$E$5:$E$1000,DATE(Thang!$E$4,Thang!$C$4,Loc!$N$2),Nhap!$F$5:$F$1000,Loc!A486)</f>
        <v>0</v>
      </c>
      <c r="S486" s="7">
        <f>SUMIFS(Nhap!$I$5:$I$1000,Nhap!$E$5:$E$1000,DATE(Thang!$E$4,Thang!$C$4,Loc!$O$2),Nhap!$F$5:$F$1000,Loc!A486)</f>
        <v>0</v>
      </c>
      <c r="T486" s="7">
        <f>SUMIFS(Nhap!$I$5:$I$1000,Nhap!$E$5:$E$1000,DATE(Thang!$E$4,Thang!$C$4,Loc!$P$2),Nhap!$F$5:$F$1000,Loc!A486)</f>
        <v>0</v>
      </c>
      <c r="U486" s="7">
        <f>SUMIFS(Nhap!$I$5:$I$1000,Nhap!$E$5:$E$1000,DATE(Thang!$E$4,Thang!$C$4,Loc!$Q$2),Nhap!$F$5:$F$1000,Loc!A486)</f>
        <v>0</v>
      </c>
      <c r="V486" s="7">
        <f>SUMIFS(Nhap!$I$5:$I$1000,Nhap!$E$5:$E$1000,DATE(Thang!$E$4,Thang!$C$4,Loc!$R$2),Nhap!$F$5:$F$1000,Loc!A486)</f>
        <v>0</v>
      </c>
      <c r="W486" s="7">
        <f>SUMIFS(Nhap!$I$5:$I$1000,Nhap!$E$5:$E$1000,DATE(Thang!$E$4,Thang!$C$4,Loc!$S$2),Nhap!$F$5:$F$1000,Loc!A486)</f>
        <v>0</v>
      </c>
      <c r="X486" s="7">
        <f>SUMIFS(Nhap!$I$5:$I$1000,Nhap!$E$5:$E$1000,DATE(Thang!$E$4,Thang!$C$4,Loc!$T$2),Nhap!$F$5:$F$1000,Loc!A486)</f>
        <v>0</v>
      </c>
      <c r="Y486" s="7">
        <f>SUMIFS(Nhap!$I$5:$I$1000,Nhap!$E$5:$E$1000,DATE(Thang!$E$4,Thang!$C$4,Loc!$U$2),Nhap!$F$5:$F$1000,Loc!A486)</f>
        <v>0</v>
      </c>
      <c r="Z486" s="7">
        <f>SUMIFS(Nhap!$I$5:$I$1000,Nhap!$E$5:$E$1000,DATE(Thang!$E$4,Thang!$C$4,Loc!$V$2),Nhap!$F$5:$F$1000,Loc!A486)</f>
        <v>0</v>
      </c>
      <c r="AA486" s="7">
        <f>SUMIFS(Nhap!$I$5:$I$1000,Nhap!$E$5:$E$1000,DATE(Thang!$E$4,Thang!$C$4,Loc!$W$2),Nhap!$F$5:$F$1000,Loc!A486)</f>
        <v>0</v>
      </c>
      <c r="AB486" s="7">
        <f>SUMIFS(Nhap!$I$5:$I$1000,Nhap!$E$5:$E$1000,DATE(Thang!$E$4,Thang!$C$4,Loc!$X$2),Nhap!$F$5:$F$1000,Loc!A486)</f>
        <v>0</v>
      </c>
      <c r="AC486" s="7">
        <f>SUMIFS(Nhap!$I$5:$I$1000,Nhap!$E$5:$E$1000,DATE(Thang!$E$4,Thang!$C$4,Loc!$Y$2),Nhap!$F$5:$F$1000,Loc!A486)</f>
        <v>0</v>
      </c>
      <c r="AD486" s="7">
        <f>SUMIFS(Nhap!$I$5:$I$1000,Nhap!$E$5:$E$1000,DATE(Thang!$E$4,Thang!$C$4,Loc!$Z$2),Nhap!$F$5:$F$1000,Loc!A486)</f>
        <v>0</v>
      </c>
      <c r="AE486" s="7">
        <f>SUMIFS(Nhap!$I$5:$I$1000,Nhap!$E$5:$E$1000,DATE(Thang!$E$4,Thang!$C$4,Loc!$AA$2),Nhap!$F$5:$F$1000,Loc!A486)</f>
        <v>0</v>
      </c>
      <c r="AF486" s="7">
        <f>SUMIFS(Nhap!$I$5:$I$1000,Nhap!$E$5:$E$1000,DATE(Thang!$E$4,Thang!$C$4,Loc!$AB$2),Nhap!$F$5:$F$1000,Loc!A486)</f>
        <v>0</v>
      </c>
      <c r="AG486" s="7">
        <f>SUMIFS(Nhap!$I$5:$I$1000,Nhap!$E$5:$E$1000,DATE(Thang!$E$4,Thang!$C$4,Loc!$AC$2),Nhap!$F$5:$F$1000,Loc!A486)</f>
        <v>0</v>
      </c>
      <c r="AH486" s="7">
        <f>SUMIFS(Nhap!$I$5:$I$1000,Nhap!$E$5:$E$1000,DATE(Thang!$E$4,Thang!$C$4,Loc!$AD$2),Nhap!$F$5:$F$1000,Loc!$A$5)</f>
        <v>0</v>
      </c>
      <c r="AI486" s="7">
        <f>SUMIFS(Nhap!$I$5:$I$1000,Nhap!$E$5:$E$1000,DATE(Thang!$E$4,Thang!$C$4,Loc!$AE$2),Nhap!$F$5:$F$1000,Loc!A486)</f>
        <v>0</v>
      </c>
      <c r="AJ486" s="7">
        <f>SUMIFS(Nhap!$I$5:$I$1000,Nhap!$E$5:$E$1000,DATE(Thang!$E$4,Thang!$C$4,Loc!$AF$2),Nhap!$F$5:$F$1000,Loc!A486)</f>
        <v>0</v>
      </c>
      <c r="AK486" s="7">
        <f>SUMIFS(Nhap!$I$5:$I$1000,Nhap!$E$5:$E$1000,DATE(Thang!$E$4,Thang!$C$4,Loc!$AG$2),Nhap!$F$5:$F$1000,Loc!A486)</f>
        <v>0</v>
      </c>
      <c r="AL486" s="7">
        <f>SUMIFS(Nhap!$I$5:$I$1000,Nhap!$E$5:$E$1000,DATE(Thang!$E$4,Thang!$C$4,Loc!$AH$2),Nhap!$F$5:$F$1000,Loc!A486)</f>
        <v>0</v>
      </c>
      <c r="AM486" s="7">
        <f>SUMIFS(Nhap!$I$5:$I$1000,Nhap!$E$5:$E$1000,DATE(Thang!$E$4,Thang!$C$4,Loc!$AI$2),Nhap!$F$5:$F$1000,Loc!A486)</f>
        <v>0</v>
      </c>
      <c r="AN486" s="7">
        <f>SUMIFS(Nhap!$I$5:$I$1000,Nhap!$E$5:$E$1000,DATE(Thang!$E$4,Thang!$C$4,Loc!$AJ$2),Nhap!$F$5:$F$1000,Loc!A486)</f>
        <v>0</v>
      </c>
      <c r="AO486" s="7">
        <f>SUMIFS(Xuat!$G$5:$G$1000,Xuat!$C$5:$C$1000,DATE(Thang!$E$4,Thang!$C$4,AO$2),Xuat!$D$5:$D$1000,Loc!$A486)</f>
        <v>0</v>
      </c>
      <c r="AP486" s="7">
        <f>SUMIFS(Xuat!$G$5:$G$1000,Xuat!$C$5:$C$1000,DATE(Thang!$E$4,Thang!$C$4,AP$2),Xuat!$D$5:$D$1000,Loc!$A486)</f>
        <v>0</v>
      </c>
      <c r="AQ486" s="7">
        <f>SUMIFS(Xuat!$G$5:$G$1000,Xuat!$C$5:$C$1000,DATE(Thang!$E$4,Thang!$C$4,AQ$2),Xuat!$D$5:$D$1000,Loc!$A486)</f>
        <v>0</v>
      </c>
      <c r="AR486" s="7">
        <f>SUMIFS(Xuat!$G$5:$G$1000,Xuat!$C$5:$C$1000,DATE(Thang!$E$4,Thang!$C$4,AR$2),Xuat!$D$5:$D$1000,Loc!$A486)</f>
        <v>0</v>
      </c>
      <c r="AS486" s="7">
        <f>SUMIFS(Xuat!$G$5:$G$1000,Xuat!$C$5:$C$1000,DATE(Thang!$E$4,Thang!$C$4,AS$2),Xuat!$D$5:$D$1000,Loc!$A486)</f>
        <v>0</v>
      </c>
      <c r="AT486" s="7">
        <f>SUMIFS(Xuat!$G$5:$G$1000,Xuat!$C$5:$C$1000,DATE(Thang!$E$4,Thang!$C$4,AT$2),Xuat!$D$5:$D$1000,Loc!$A486)</f>
        <v>0</v>
      </c>
      <c r="AU486" s="7">
        <f>SUMIFS(Xuat!$G$5:$G$1000,Xuat!$C$5:$C$1000,DATE(Thang!$E$4,Thang!$C$4,AU$2),Xuat!$D$5:$D$1000,Loc!$A486)</f>
        <v>0</v>
      </c>
      <c r="AV486" s="7">
        <f>SUMIFS(Xuat!$G$5:$G$1000,Xuat!$C$5:$C$1000,DATE(Thang!$E$4,Thang!$C$4,AV$2),Xuat!$D$5:$D$1000,Loc!$A486)</f>
        <v>0</v>
      </c>
      <c r="AW486" s="7">
        <f>SUMIFS(Xuat!$G$5:$G$1000,Xuat!$C$5:$C$1000,DATE(Thang!$E$4,Thang!$C$4,AW$2),Xuat!$D$5:$D$1000,Loc!$A486)</f>
        <v>0</v>
      </c>
      <c r="AX486" s="7">
        <f>SUMIFS(Xuat!$G$5:$G$1000,Xuat!$C$5:$C$1000,DATE(Thang!$E$4,Thang!$C$4,AX$2),Xuat!$D$5:$D$1000,Loc!$A486)</f>
        <v>0</v>
      </c>
      <c r="AY486" s="7">
        <f>SUMIFS(Xuat!$G$5:$G$1000,Xuat!$C$5:$C$1000,DATE(Thang!$E$4,Thang!$C$4,AY$2),Xuat!$D$5:$D$1000,Loc!$A486)</f>
        <v>0</v>
      </c>
      <c r="AZ486" s="7">
        <f>SUMIFS(Xuat!$G$5:$G$1000,Xuat!$C$5:$C$1000,DATE(Thang!$E$4,Thang!$C$4,AZ$2),Xuat!$D$5:$D$1000,Loc!$A486)</f>
        <v>0</v>
      </c>
      <c r="BA486" s="7">
        <f>SUMIFS(Xuat!$G$5:$G$1000,Xuat!$C$5:$C$1000,DATE(Thang!$E$4,Thang!$C$4,BA$2),Xuat!$D$5:$D$1000,Loc!$A486)</f>
        <v>0</v>
      </c>
      <c r="BB486" s="7">
        <f>SUMIFS(Xuat!$G$5:$G$1000,Xuat!$C$5:$C$1000,DATE(Thang!$E$4,Thang!$C$4,BB$2),Xuat!$D$5:$D$1000,Loc!$A486)</f>
        <v>0</v>
      </c>
      <c r="BC486" s="7">
        <f>SUMIFS(Xuat!$G$5:$G$1000,Xuat!$C$5:$C$1000,DATE(Thang!$E$4,Thang!$C$4,BC$2),Xuat!$D$5:$D$1000,Loc!$A486)</f>
        <v>0</v>
      </c>
      <c r="BD486" s="7">
        <f>SUMIFS(Xuat!$G$5:$G$1000,Xuat!$C$5:$C$1000,DATE(Thang!$E$4,Thang!$C$4,BD$2),Xuat!$D$5:$D$1000,Loc!$A486)</f>
        <v>0</v>
      </c>
      <c r="BE486" s="7">
        <f>SUMIFS(Xuat!$G$5:$G$1000,Xuat!$C$5:$C$1000,DATE(Thang!$E$4,Thang!$C$4,BE$2),Xuat!$D$5:$D$1000,Loc!$A486)</f>
        <v>0</v>
      </c>
      <c r="BF486" s="7">
        <f>SUMIFS(Xuat!$G$5:$G$1000,Xuat!$C$5:$C$1000,DATE(Thang!$E$4,Thang!$C$4,BF$2),Xuat!$D$5:$D$1000,Loc!$A486)</f>
        <v>0</v>
      </c>
      <c r="BG486" s="7">
        <f>SUMIFS(Xuat!$G$5:$G$1000,Xuat!$C$5:$C$1000,DATE(Thang!$E$4,Thang!$C$4,BG$2),Xuat!$D$5:$D$1000,Loc!$A486)</f>
        <v>0</v>
      </c>
      <c r="BH486" s="7">
        <f>SUMIFS(Xuat!$G$5:$G$1000,Xuat!$C$5:$C$1000,DATE(Thang!$E$4,Thang!$C$4,BH$2),Xuat!$D$5:$D$1000,Loc!$A486)</f>
        <v>0</v>
      </c>
      <c r="BI486" s="7">
        <f>SUMIFS(Xuat!$G$5:$G$1000,Xuat!$C$5:$C$1000,DATE(Thang!$E$4,Thang!$C$4,BI$2),Xuat!$D$5:$D$1000,Loc!$A486)</f>
        <v>0</v>
      </c>
      <c r="BJ486" s="7">
        <f>SUMIFS(Xuat!$G$5:$G$1000,Xuat!$C$5:$C$1000,DATE(Thang!$E$4,Thang!$C$4,BJ$2),Xuat!$D$5:$D$1000,Loc!$A486)</f>
        <v>0</v>
      </c>
      <c r="BK486" s="7">
        <f>SUMIFS(Xuat!$G$5:$G$1000,Xuat!$C$5:$C$1000,DATE(Thang!$E$4,Thang!$C$4,BK$2),Xuat!$D$5:$D$1000,Loc!$A486)</f>
        <v>0</v>
      </c>
      <c r="BL486" s="7">
        <f>SUMIFS(Xuat!$G$5:$G$1000,Xuat!$C$5:$C$1000,DATE(Thang!$E$4,Thang!$C$4,BL$2),Xuat!$D$5:$D$1000,Loc!$A486)</f>
        <v>0</v>
      </c>
      <c r="BM486" s="7">
        <f>SUMIFS(Xuat!$G$5:$G$1000,Xuat!$C$5:$C$1000,DATE(Thang!$E$4,Thang!$C$4,BM$2),Xuat!$D$5:$D$1000,Loc!$A486)</f>
        <v>0</v>
      </c>
      <c r="BN486" s="7">
        <f>SUMIFS(Xuat!$G$5:$G$1000,Xuat!$C$5:$C$1000,DATE(Thang!$E$4,Thang!$C$4,BN$2),Xuat!$D$5:$D$1000,Loc!$A486)</f>
        <v>0</v>
      </c>
      <c r="BO486" s="7">
        <f>SUMIFS(Xuat!$G$5:$G$1000,Xuat!$C$5:$C$1000,DATE(Thang!$E$4,Thang!$C$4,BO$2),Xuat!$D$5:$D$1000,Loc!$A486)</f>
        <v>0</v>
      </c>
      <c r="BP486" s="7">
        <f>SUMIFS(Xuat!$G$5:$G$1000,Xuat!$C$5:$C$1000,DATE(Thang!$E$4,Thang!$C$4,BP$2),Xuat!$D$5:$D$1000,Loc!$A486)</f>
        <v>0</v>
      </c>
      <c r="BQ486" s="7">
        <f>SUMIFS(Xuat!$G$5:$G$1000,Xuat!$C$5:$C$1000,DATE(Thang!$E$4,Thang!$C$4,BQ$2),Xuat!$D$5:$D$1000,Loc!$A486)</f>
        <v>0</v>
      </c>
      <c r="BR486" s="7">
        <f>SUMIFS(Xuat!$G$5:$G$1000,Xuat!$C$5:$C$1000,DATE(Thang!$E$4,Thang!$C$4,BR$2),Xuat!$D$5:$D$1000,Loc!$A486)</f>
        <v>0</v>
      </c>
      <c r="BS486" s="7">
        <f>SUMIFS(Xuat!$G$5:$G$1000,Xuat!$C$5:$C$1000,DATE(Thang!$E$4,Thang!$C$4,BS$2),Xuat!$D$5:$D$1000,Loc!$A486)</f>
        <v>0</v>
      </c>
    </row>
    <row r="487" spans="1:71" x14ac:dyDescent="0.2">
      <c r="A487" s="2">
        <f>DM!C487</f>
        <v>0</v>
      </c>
      <c r="B487" s="3">
        <f>VLOOKUP(A487,Tondau!$B$5:$F$500,3,0)</f>
        <v>0</v>
      </c>
      <c r="C487" s="3">
        <f>VLOOKUP(Tinhgiavon!A487,Tondau!$B$5:$E$500,4,0)</f>
        <v>0</v>
      </c>
      <c r="D487" s="3">
        <f t="shared" si="37"/>
        <v>0</v>
      </c>
      <c r="E487" s="3">
        <f>SUMIF(Nhap!$F$5:$F$1000,Tinhgiavon!A487,Nhap!$K$5:$K$1000)</f>
        <v>0</v>
      </c>
      <c r="F487" s="3">
        <f t="shared" si="38"/>
        <v>0</v>
      </c>
      <c r="G487" s="3">
        <f t="shared" si="39"/>
        <v>0</v>
      </c>
      <c r="H487" s="3">
        <f t="shared" si="40"/>
        <v>0</v>
      </c>
      <c r="I487" s="3">
        <f t="shared" si="41"/>
        <v>0</v>
      </c>
      <c r="J487" s="7">
        <f>SUMIFS(Nhap!$I$5:$I$1000,Nhap!$E$5:$E$1000,DATE(Thang!$E$4,Thang!$C$4,Loc!$F$2),Nhap!$F$5:$F$1000,Loc!A487)</f>
        <v>0</v>
      </c>
      <c r="K487" s="7">
        <f>SUMIFS(Nhap!$I$5:$I$1000,Nhap!$E$5:$E$1000,DATE(Thang!$E$4,Thang!$C$4,Loc!$G$2),Nhap!$F$5:$F$1000,Loc!A487)</f>
        <v>0</v>
      </c>
      <c r="L487" s="7">
        <f>SUMIFS(Nhap!$I$5:$I$1000,Nhap!$E$5:$E$1000,DATE(Thang!$E$4,Thang!$C$4,Loc!$H$2),Nhap!$F$5:$F$1000,Loc!A487)</f>
        <v>0</v>
      </c>
      <c r="M487" s="7">
        <f>SUMIFS(Nhap!$I$5:$I$1000,Nhap!$E$5:$E$1000,DATE(Thang!$E$4,Thang!$C$4,Loc!$I$2),Nhap!$F$5:$F$1000,Loc!A487)</f>
        <v>0</v>
      </c>
      <c r="N487" s="7">
        <f>SUMIFS(Nhap!$I$5:$I$1000,Nhap!$E$5:$E$1000,DATE(Thang!$E$4,Thang!$C$4,Loc!$J$2),Nhap!$F$5:$F$1000,Loc!A487)</f>
        <v>0</v>
      </c>
      <c r="O487" s="7">
        <f>SUMIFS(Nhap!$I$5:$I$1000,Nhap!$E$5:$E$1000,DATE(Thang!$E$4,Thang!$C$4,Loc!$K$2),Nhap!$F$5:$F$1000,Loc!A487)</f>
        <v>0</v>
      </c>
      <c r="P487" s="7">
        <f>SUMIFS(Nhap!$I$5:$I$1000,Nhap!$E$5:$E$1000,DATE(Thang!$E$4,Thang!$C$4,Loc!$L$2),Nhap!$F$5:$F$1000,Loc!A487)</f>
        <v>0</v>
      </c>
      <c r="Q487" s="7">
        <f>SUMIFS(Nhap!$I$5:$I$1000,Nhap!$E$5:$E$1000,DATE(Thang!$E$4,Thang!$C$4,Loc!$M$2),Nhap!$F$5:$F$1000,Loc!A487)</f>
        <v>0</v>
      </c>
      <c r="R487" s="7">
        <f>SUMIFS(Nhap!$I$5:$I$1000,Nhap!$E$5:$E$1000,DATE(Thang!$E$4,Thang!$C$4,Loc!$N$2),Nhap!$F$5:$F$1000,Loc!A487)</f>
        <v>0</v>
      </c>
      <c r="S487" s="7">
        <f>SUMIFS(Nhap!$I$5:$I$1000,Nhap!$E$5:$E$1000,DATE(Thang!$E$4,Thang!$C$4,Loc!$O$2),Nhap!$F$5:$F$1000,Loc!A487)</f>
        <v>0</v>
      </c>
      <c r="T487" s="7">
        <f>SUMIFS(Nhap!$I$5:$I$1000,Nhap!$E$5:$E$1000,DATE(Thang!$E$4,Thang!$C$4,Loc!$P$2),Nhap!$F$5:$F$1000,Loc!A487)</f>
        <v>0</v>
      </c>
      <c r="U487" s="7">
        <f>SUMIFS(Nhap!$I$5:$I$1000,Nhap!$E$5:$E$1000,DATE(Thang!$E$4,Thang!$C$4,Loc!$Q$2),Nhap!$F$5:$F$1000,Loc!A487)</f>
        <v>0</v>
      </c>
      <c r="V487" s="7">
        <f>SUMIFS(Nhap!$I$5:$I$1000,Nhap!$E$5:$E$1000,DATE(Thang!$E$4,Thang!$C$4,Loc!$R$2),Nhap!$F$5:$F$1000,Loc!A487)</f>
        <v>0</v>
      </c>
      <c r="W487" s="7">
        <f>SUMIFS(Nhap!$I$5:$I$1000,Nhap!$E$5:$E$1000,DATE(Thang!$E$4,Thang!$C$4,Loc!$S$2),Nhap!$F$5:$F$1000,Loc!A487)</f>
        <v>0</v>
      </c>
      <c r="X487" s="7">
        <f>SUMIFS(Nhap!$I$5:$I$1000,Nhap!$E$5:$E$1000,DATE(Thang!$E$4,Thang!$C$4,Loc!$T$2),Nhap!$F$5:$F$1000,Loc!A487)</f>
        <v>0</v>
      </c>
      <c r="Y487" s="7">
        <f>SUMIFS(Nhap!$I$5:$I$1000,Nhap!$E$5:$E$1000,DATE(Thang!$E$4,Thang!$C$4,Loc!$U$2),Nhap!$F$5:$F$1000,Loc!A487)</f>
        <v>0</v>
      </c>
      <c r="Z487" s="7">
        <f>SUMIFS(Nhap!$I$5:$I$1000,Nhap!$E$5:$E$1000,DATE(Thang!$E$4,Thang!$C$4,Loc!$V$2),Nhap!$F$5:$F$1000,Loc!A487)</f>
        <v>0</v>
      </c>
      <c r="AA487" s="7">
        <f>SUMIFS(Nhap!$I$5:$I$1000,Nhap!$E$5:$E$1000,DATE(Thang!$E$4,Thang!$C$4,Loc!$W$2),Nhap!$F$5:$F$1000,Loc!A487)</f>
        <v>0</v>
      </c>
      <c r="AB487" s="7">
        <f>SUMIFS(Nhap!$I$5:$I$1000,Nhap!$E$5:$E$1000,DATE(Thang!$E$4,Thang!$C$4,Loc!$X$2),Nhap!$F$5:$F$1000,Loc!A487)</f>
        <v>0</v>
      </c>
      <c r="AC487" s="7">
        <f>SUMIFS(Nhap!$I$5:$I$1000,Nhap!$E$5:$E$1000,DATE(Thang!$E$4,Thang!$C$4,Loc!$Y$2),Nhap!$F$5:$F$1000,Loc!A487)</f>
        <v>0</v>
      </c>
      <c r="AD487" s="7">
        <f>SUMIFS(Nhap!$I$5:$I$1000,Nhap!$E$5:$E$1000,DATE(Thang!$E$4,Thang!$C$4,Loc!$Z$2),Nhap!$F$5:$F$1000,Loc!A487)</f>
        <v>0</v>
      </c>
      <c r="AE487" s="7">
        <f>SUMIFS(Nhap!$I$5:$I$1000,Nhap!$E$5:$E$1000,DATE(Thang!$E$4,Thang!$C$4,Loc!$AA$2),Nhap!$F$5:$F$1000,Loc!A487)</f>
        <v>0</v>
      </c>
      <c r="AF487" s="7">
        <f>SUMIFS(Nhap!$I$5:$I$1000,Nhap!$E$5:$E$1000,DATE(Thang!$E$4,Thang!$C$4,Loc!$AB$2),Nhap!$F$5:$F$1000,Loc!A487)</f>
        <v>0</v>
      </c>
      <c r="AG487" s="7">
        <f>SUMIFS(Nhap!$I$5:$I$1000,Nhap!$E$5:$E$1000,DATE(Thang!$E$4,Thang!$C$4,Loc!$AC$2),Nhap!$F$5:$F$1000,Loc!A487)</f>
        <v>0</v>
      </c>
      <c r="AH487" s="7">
        <f>SUMIFS(Nhap!$I$5:$I$1000,Nhap!$E$5:$E$1000,DATE(Thang!$E$4,Thang!$C$4,Loc!$AD$2),Nhap!$F$5:$F$1000,Loc!$A$5)</f>
        <v>0</v>
      </c>
      <c r="AI487" s="7">
        <f>SUMIFS(Nhap!$I$5:$I$1000,Nhap!$E$5:$E$1000,DATE(Thang!$E$4,Thang!$C$4,Loc!$AE$2),Nhap!$F$5:$F$1000,Loc!A487)</f>
        <v>0</v>
      </c>
      <c r="AJ487" s="7">
        <f>SUMIFS(Nhap!$I$5:$I$1000,Nhap!$E$5:$E$1000,DATE(Thang!$E$4,Thang!$C$4,Loc!$AF$2),Nhap!$F$5:$F$1000,Loc!A487)</f>
        <v>0</v>
      </c>
      <c r="AK487" s="7">
        <f>SUMIFS(Nhap!$I$5:$I$1000,Nhap!$E$5:$E$1000,DATE(Thang!$E$4,Thang!$C$4,Loc!$AG$2),Nhap!$F$5:$F$1000,Loc!A487)</f>
        <v>0</v>
      </c>
      <c r="AL487" s="7">
        <f>SUMIFS(Nhap!$I$5:$I$1000,Nhap!$E$5:$E$1000,DATE(Thang!$E$4,Thang!$C$4,Loc!$AH$2),Nhap!$F$5:$F$1000,Loc!A487)</f>
        <v>0</v>
      </c>
      <c r="AM487" s="7">
        <f>SUMIFS(Nhap!$I$5:$I$1000,Nhap!$E$5:$E$1000,DATE(Thang!$E$4,Thang!$C$4,Loc!$AI$2),Nhap!$F$5:$F$1000,Loc!A487)</f>
        <v>0</v>
      </c>
      <c r="AN487" s="7">
        <f>SUMIFS(Nhap!$I$5:$I$1000,Nhap!$E$5:$E$1000,DATE(Thang!$E$4,Thang!$C$4,Loc!$AJ$2),Nhap!$F$5:$F$1000,Loc!A487)</f>
        <v>0</v>
      </c>
      <c r="AO487" s="7">
        <f>SUMIFS(Xuat!$G$5:$G$1000,Xuat!$C$5:$C$1000,DATE(Thang!$E$4,Thang!$C$4,AO$2),Xuat!$D$5:$D$1000,Loc!$A487)</f>
        <v>0</v>
      </c>
      <c r="AP487" s="7">
        <f>SUMIFS(Xuat!$G$5:$G$1000,Xuat!$C$5:$C$1000,DATE(Thang!$E$4,Thang!$C$4,AP$2),Xuat!$D$5:$D$1000,Loc!$A487)</f>
        <v>0</v>
      </c>
      <c r="AQ487" s="7">
        <f>SUMIFS(Xuat!$G$5:$G$1000,Xuat!$C$5:$C$1000,DATE(Thang!$E$4,Thang!$C$4,AQ$2),Xuat!$D$5:$D$1000,Loc!$A487)</f>
        <v>0</v>
      </c>
      <c r="AR487" s="7">
        <f>SUMIFS(Xuat!$G$5:$G$1000,Xuat!$C$5:$C$1000,DATE(Thang!$E$4,Thang!$C$4,AR$2),Xuat!$D$5:$D$1000,Loc!$A487)</f>
        <v>0</v>
      </c>
      <c r="AS487" s="7">
        <f>SUMIFS(Xuat!$G$5:$G$1000,Xuat!$C$5:$C$1000,DATE(Thang!$E$4,Thang!$C$4,AS$2),Xuat!$D$5:$D$1000,Loc!$A487)</f>
        <v>0</v>
      </c>
      <c r="AT487" s="7">
        <f>SUMIFS(Xuat!$G$5:$G$1000,Xuat!$C$5:$C$1000,DATE(Thang!$E$4,Thang!$C$4,AT$2),Xuat!$D$5:$D$1000,Loc!$A487)</f>
        <v>0</v>
      </c>
      <c r="AU487" s="7">
        <f>SUMIFS(Xuat!$G$5:$G$1000,Xuat!$C$5:$C$1000,DATE(Thang!$E$4,Thang!$C$4,AU$2),Xuat!$D$5:$D$1000,Loc!$A487)</f>
        <v>0</v>
      </c>
      <c r="AV487" s="7">
        <f>SUMIFS(Xuat!$G$5:$G$1000,Xuat!$C$5:$C$1000,DATE(Thang!$E$4,Thang!$C$4,AV$2),Xuat!$D$5:$D$1000,Loc!$A487)</f>
        <v>0</v>
      </c>
      <c r="AW487" s="7">
        <f>SUMIFS(Xuat!$G$5:$G$1000,Xuat!$C$5:$C$1000,DATE(Thang!$E$4,Thang!$C$4,AW$2),Xuat!$D$5:$D$1000,Loc!$A487)</f>
        <v>0</v>
      </c>
      <c r="AX487" s="7">
        <f>SUMIFS(Xuat!$G$5:$G$1000,Xuat!$C$5:$C$1000,DATE(Thang!$E$4,Thang!$C$4,AX$2),Xuat!$D$5:$D$1000,Loc!$A487)</f>
        <v>0</v>
      </c>
      <c r="AY487" s="7">
        <f>SUMIFS(Xuat!$G$5:$G$1000,Xuat!$C$5:$C$1000,DATE(Thang!$E$4,Thang!$C$4,AY$2),Xuat!$D$5:$D$1000,Loc!$A487)</f>
        <v>0</v>
      </c>
      <c r="AZ487" s="7">
        <f>SUMIFS(Xuat!$G$5:$G$1000,Xuat!$C$5:$C$1000,DATE(Thang!$E$4,Thang!$C$4,AZ$2),Xuat!$D$5:$D$1000,Loc!$A487)</f>
        <v>0</v>
      </c>
      <c r="BA487" s="7">
        <f>SUMIFS(Xuat!$G$5:$G$1000,Xuat!$C$5:$C$1000,DATE(Thang!$E$4,Thang!$C$4,BA$2),Xuat!$D$5:$D$1000,Loc!$A487)</f>
        <v>0</v>
      </c>
      <c r="BB487" s="7">
        <f>SUMIFS(Xuat!$G$5:$G$1000,Xuat!$C$5:$C$1000,DATE(Thang!$E$4,Thang!$C$4,BB$2),Xuat!$D$5:$D$1000,Loc!$A487)</f>
        <v>0</v>
      </c>
      <c r="BC487" s="7">
        <f>SUMIFS(Xuat!$G$5:$G$1000,Xuat!$C$5:$C$1000,DATE(Thang!$E$4,Thang!$C$4,BC$2),Xuat!$D$5:$D$1000,Loc!$A487)</f>
        <v>0</v>
      </c>
      <c r="BD487" s="7">
        <f>SUMIFS(Xuat!$G$5:$G$1000,Xuat!$C$5:$C$1000,DATE(Thang!$E$4,Thang!$C$4,BD$2),Xuat!$D$5:$D$1000,Loc!$A487)</f>
        <v>0</v>
      </c>
      <c r="BE487" s="7">
        <f>SUMIFS(Xuat!$G$5:$G$1000,Xuat!$C$5:$C$1000,DATE(Thang!$E$4,Thang!$C$4,BE$2),Xuat!$D$5:$D$1000,Loc!$A487)</f>
        <v>0</v>
      </c>
      <c r="BF487" s="7">
        <f>SUMIFS(Xuat!$G$5:$G$1000,Xuat!$C$5:$C$1000,DATE(Thang!$E$4,Thang!$C$4,BF$2),Xuat!$D$5:$D$1000,Loc!$A487)</f>
        <v>0</v>
      </c>
      <c r="BG487" s="7">
        <f>SUMIFS(Xuat!$G$5:$G$1000,Xuat!$C$5:$C$1000,DATE(Thang!$E$4,Thang!$C$4,BG$2),Xuat!$D$5:$D$1000,Loc!$A487)</f>
        <v>0</v>
      </c>
      <c r="BH487" s="7">
        <f>SUMIFS(Xuat!$G$5:$G$1000,Xuat!$C$5:$C$1000,DATE(Thang!$E$4,Thang!$C$4,BH$2),Xuat!$D$5:$D$1000,Loc!$A487)</f>
        <v>0</v>
      </c>
      <c r="BI487" s="7">
        <f>SUMIFS(Xuat!$G$5:$G$1000,Xuat!$C$5:$C$1000,DATE(Thang!$E$4,Thang!$C$4,BI$2),Xuat!$D$5:$D$1000,Loc!$A487)</f>
        <v>0</v>
      </c>
      <c r="BJ487" s="7">
        <f>SUMIFS(Xuat!$G$5:$G$1000,Xuat!$C$5:$C$1000,DATE(Thang!$E$4,Thang!$C$4,BJ$2),Xuat!$D$5:$D$1000,Loc!$A487)</f>
        <v>0</v>
      </c>
      <c r="BK487" s="7">
        <f>SUMIFS(Xuat!$G$5:$G$1000,Xuat!$C$5:$C$1000,DATE(Thang!$E$4,Thang!$C$4,BK$2),Xuat!$D$5:$D$1000,Loc!$A487)</f>
        <v>0</v>
      </c>
      <c r="BL487" s="7">
        <f>SUMIFS(Xuat!$G$5:$G$1000,Xuat!$C$5:$C$1000,DATE(Thang!$E$4,Thang!$C$4,BL$2),Xuat!$D$5:$D$1000,Loc!$A487)</f>
        <v>0</v>
      </c>
      <c r="BM487" s="7">
        <f>SUMIFS(Xuat!$G$5:$G$1000,Xuat!$C$5:$C$1000,DATE(Thang!$E$4,Thang!$C$4,BM$2),Xuat!$D$5:$D$1000,Loc!$A487)</f>
        <v>0</v>
      </c>
      <c r="BN487" s="7">
        <f>SUMIFS(Xuat!$G$5:$G$1000,Xuat!$C$5:$C$1000,DATE(Thang!$E$4,Thang!$C$4,BN$2),Xuat!$D$5:$D$1000,Loc!$A487)</f>
        <v>0</v>
      </c>
      <c r="BO487" s="7">
        <f>SUMIFS(Xuat!$G$5:$G$1000,Xuat!$C$5:$C$1000,DATE(Thang!$E$4,Thang!$C$4,BO$2),Xuat!$D$5:$D$1000,Loc!$A487)</f>
        <v>0</v>
      </c>
      <c r="BP487" s="7">
        <f>SUMIFS(Xuat!$G$5:$G$1000,Xuat!$C$5:$C$1000,DATE(Thang!$E$4,Thang!$C$4,BP$2),Xuat!$D$5:$D$1000,Loc!$A487)</f>
        <v>0</v>
      </c>
      <c r="BQ487" s="7">
        <f>SUMIFS(Xuat!$G$5:$G$1000,Xuat!$C$5:$C$1000,DATE(Thang!$E$4,Thang!$C$4,BQ$2),Xuat!$D$5:$D$1000,Loc!$A487)</f>
        <v>0</v>
      </c>
      <c r="BR487" s="7">
        <f>SUMIFS(Xuat!$G$5:$G$1000,Xuat!$C$5:$C$1000,DATE(Thang!$E$4,Thang!$C$4,BR$2),Xuat!$D$5:$D$1000,Loc!$A487)</f>
        <v>0</v>
      </c>
      <c r="BS487" s="7">
        <f>SUMIFS(Xuat!$G$5:$G$1000,Xuat!$C$5:$C$1000,DATE(Thang!$E$4,Thang!$C$4,BS$2),Xuat!$D$5:$D$1000,Loc!$A487)</f>
        <v>0</v>
      </c>
    </row>
    <row r="488" spans="1:71" x14ac:dyDescent="0.2">
      <c r="A488" s="2">
        <f>DM!C488</f>
        <v>0</v>
      </c>
      <c r="B488" s="3">
        <f>VLOOKUP(A488,Tondau!$B$5:$F$500,3,0)</f>
        <v>0</v>
      </c>
      <c r="C488" s="3">
        <f>VLOOKUP(Tinhgiavon!A488,Tondau!$B$5:$E$500,4,0)</f>
        <v>0</v>
      </c>
      <c r="D488" s="3">
        <f t="shared" si="37"/>
        <v>0</v>
      </c>
      <c r="E488" s="3">
        <f>SUMIF(Nhap!$F$5:$F$1000,Tinhgiavon!A488,Nhap!$K$5:$K$1000)</f>
        <v>0</v>
      </c>
      <c r="F488" s="3">
        <f t="shared" si="38"/>
        <v>0</v>
      </c>
      <c r="G488" s="3">
        <f t="shared" si="39"/>
        <v>0</v>
      </c>
      <c r="H488" s="3">
        <f t="shared" si="40"/>
        <v>0</v>
      </c>
      <c r="I488" s="3">
        <f t="shared" si="41"/>
        <v>0</v>
      </c>
      <c r="J488" s="7">
        <f>SUMIFS(Nhap!$I$5:$I$1000,Nhap!$E$5:$E$1000,DATE(Thang!$E$4,Thang!$C$4,Loc!$F$2),Nhap!$F$5:$F$1000,Loc!A488)</f>
        <v>0</v>
      </c>
      <c r="K488" s="7">
        <f>SUMIFS(Nhap!$I$5:$I$1000,Nhap!$E$5:$E$1000,DATE(Thang!$E$4,Thang!$C$4,Loc!$G$2),Nhap!$F$5:$F$1000,Loc!A488)</f>
        <v>0</v>
      </c>
      <c r="L488" s="7">
        <f>SUMIFS(Nhap!$I$5:$I$1000,Nhap!$E$5:$E$1000,DATE(Thang!$E$4,Thang!$C$4,Loc!$H$2),Nhap!$F$5:$F$1000,Loc!A488)</f>
        <v>0</v>
      </c>
      <c r="M488" s="7">
        <f>SUMIFS(Nhap!$I$5:$I$1000,Nhap!$E$5:$E$1000,DATE(Thang!$E$4,Thang!$C$4,Loc!$I$2),Nhap!$F$5:$F$1000,Loc!A488)</f>
        <v>0</v>
      </c>
      <c r="N488" s="7">
        <f>SUMIFS(Nhap!$I$5:$I$1000,Nhap!$E$5:$E$1000,DATE(Thang!$E$4,Thang!$C$4,Loc!$J$2),Nhap!$F$5:$F$1000,Loc!A488)</f>
        <v>0</v>
      </c>
      <c r="O488" s="7">
        <f>SUMIFS(Nhap!$I$5:$I$1000,Nhap!$E$5:$E$1000,DATE(Thang!$E$4,Thang!$C$4,Loc!$K$2),Nhap!$F$5:$F$1000,Loc!A488)</f>
        <v>0</v>
      </c>
      <c r="P488" s="7">
        <f>SUMIFS(Nhap!$I$5:$I$1000,Nhap!$E$5:$E$1000,DATE(Thang!$E$4,Thang!$C$4,Loc!$L$2),Nhap!$F$5:$F$1000,Loc!A488)</f>
        <v>0</v>
      </c>
      <c r="Q488" s="7">
        <f>SUMIFS(Nhap!$I$5:$I$1000,Nhap!$E$5:$E$1000,DATE(Thang!$E$4,Thang!$C$4,Loc!$M$2),Nhap!$F$5:$F$1000,Loc!A488)</f>
        <v>0</v>
      </c>
      <c r="R488" s="7">
        <f>SUMIFS(Nhap!$I$5:$I$1000,Nhap!$E$5:$E$1000,DATE(Thang!$E$4,Thang!$C$4,Loc!$N$2),Nhap!$F$5:$F$1000,Loc!A488)</f>
        <v>0</v>
      </c>
      <c r="S488" s="7">
        <f>SUMIFS(Nhap!$I$5:$I$1000,Nhap!$E$5:$E$1000,DATE(Thang!$E$4,Thang!$C$4,Loc!$O$2),Nhap!$F$5:$F$1000,Loc!A488)</f>
        <v>0</v>
      </c>
      <c r="T488" s="7">
        <f>SUMIFS(Nhap!$I$5:$I$1000,Nhap!$E$5:$E$1000,DATE(Thang!$E$4,Thang!$C$4,Loc!$P$2),Nhap!$F$5:$F$1000,Loc!A488)</f>
        <v>0</v>
      </c>
      <c r="U488" s="7">
        <f>SUMIFS(Nhap!$I$5:$I$1000,Nhap!$E$5:$E$1000,DATE(Thang!$E$4,Thang!$C$4,Loc!$Q$2),Nhap!$F$5:$F$1000,Loc!A488)</f>
        <v>0</v>
      </c>
      <c r="V488" s="7">
        <f>SUMIFS(Nhap!$I$5:$I$1000,Nhap!$E$5:$E$1000,DATE(Thang!$E$4,Thang!$C$4,Loc!$R$2),Nhap!$F$5:$F$1000,Loc!A488)</f>
        <v>0</v>
      </c>
      <c r="W488" s="7">
        <f>SUMIFS(Nhap!$I$5:$I$1000,Nhap!$E$5:$E$1000,DATE(Thang!$E$4,Thang!$C$4,Loc!$S$2),Nhap!$F$5:$F$1000,Loc!A488)</f>
        <v>0</v>
      </c>
      <c r="X488" s="7">
        <f>SUMIFS(Nhap!$I$5:$I$1000,Nhap!$E$5:$E$1000,DATE(Thang!$E$4,Thang!$C$4,Loc!$T$2),Nhap!$F$5:$F$1000,Loc!A488)</f>
        <v>0</v>
      </c>
      <c r="Y488" s="7">
        <f>SUMIFS(Nhap!$I$5:$I$1000,Nhap!$E$5:$E$1000,DATE(Thang!$E$4,Thang!$C$4,Loc!$U$2),Nhap!$F$5:$F$1000,Loc!A488)</f>
        <v>0</v>
      </c>
      <c r="Z488" s="7">
        <f>SUMIFS(Nhap!$I$5:$I$1000,Nhap!$E$5:$E$1000,DATE(Thang!$E$4,Thang!$C$4,Loc!$V$2),Nhap!$F$5:$F$1000,Loc!A488)</f>
        <v>0</v>
      </c>
      <c r="AA488" s="7">
        <f>SUMIFS(Nhap!$I$5:$I$1000,Nhap!$E$5:$E$1000,DATE(Thang!$E$4,Thang!$C$4,Loc!$W$2),Nhap!$F$5:$F$1000,Loc!A488)</f>
        <v>0</v>
      </c>
      <c r="AB488" s="7">
        <f>SUMIFS(Nhap!$I$5:$I$1000,Nhap!$E$5:$E$1000,DATE(Thang!$E$4,Thang!$C$4,Loc!$X$2),Nhap!$F$5:$F$1000,Loc!A488)</f>
        <v>0</v>
      </c>
      <c r="AC488" s="7">
        <f>SUMIFS(Nhap!$I$5:$I$1000,Nhap!$E$5:$E$1000,DATE(Thang!$E$4,Thang!$C$4,Loc!$Y$2),Nhap!$F$5:$F$1000,Loc!A488)</f>
        <v>0</v>
      </c>
      <c r="AD488" s="7">
        <f>SUMIFS(Nhap!$I$5:$I$1000,Nhap!$E$5:$E$1000,DATE(Thang!$E$4,Thang!$C$4,Loc!$Z$2),Nhap!$F$5:$F$1000,Loc!A488)</f>
        <v>0</v>
      </c>
      <c r="AE488" s="7">
        <f>SUMIFS(Nhap!$I$5:$I$1000,Nhap!$E$5:$E$1000,DATE(Thang!$E$4,Thang!$C$4,Loc!$AA$2),Nhap!$F$5:$F$1000,Loc!A488)</f>
        <v>0</v>
      </c>
      <c r="AF488" s="7">
        <f>SUMIFS(Nhap!$I$5:$I$1000,Nhap!$E$5:$E$1000,DATE(Thang!$E$4,Thang!$C$4,Loc!$AB$2),Nhap!$F$5:$F$1000,Loc!A488)</f>
        <v>0</v>
      </c>
      <c r="AG488" s="7">
        <f>SUMIFS(Nhap!$I$5:$I$1000,Nhap!$E$5:$E$1000,DATE(Thang!$E$4,Thang!$C$4,Loc!$AC$2),Nhap!$F$5:$F$1000,Loc!A488)</f>
        <v>0</v>
      </c>
      <c r="AH488" s="7">
        <f>SUMIFS(Nhap!$I$5:$I$1000,Nhap!$E$5:$E$1000,DATE(Thang!$E$4,Thang!$C$4,Loc!$AD$2),Nhap!$F$5:$F$1000,Loc!$A$5)</f>
        <v>0</v>
      </c>
      <c r="AI488" s="7">
        <f>SUMIFS(Nhap!$I$5:$I$1000,Nhap!$E$5:$E$1000,DATE(Thang!$E$4,Thang!$C$4,Loc!$AE$2),Nhap!$F$5:$F$1000,Loc!A488)</f>
        <v>0</v>
      </c>
      <c r="AJ488" s="7">
        <f>SUMIFS(Nhap!$I$5:$I$1000,Nhap!$E$5:$E$1000,DATE(Thang!$E$4,Thang!$C$4,Loc!$AF$2),Nhap!$F$5:$F$1000,Loc!A488)</f>
        <v>0</v>
      </c>
      <c r="AK488" s="7">
        <f>SUMIFS(Nhap!$I$5:$I$1000,Nhap!$E$5:$E$1000,DATE(Thang!$E$4,Thang!$C$4,Loc!$AG$2),Nhap!$F$5:$F$1000,Loc!A488)</f>
        <v>0</v>
      </c>
      <c r="AL488" s="7">
        <f>SUMIFS(Nhap!$I$5:$I$1000,Nhap!$E$5:$E$1000,DATE(Thang!$E$4,Thang!$C$4,Loc!$AH$2),Nhap!$F$5:$F$1000,Loc!A488)</f>
        <v>0</v>
      </c>
      <c r="AM488" s="7">
        <f>SUMIFS(Nhap!$I$5:$I$1000,Nhap!$E$5:$E$1000,DATE(Thang!$E$4,Thang!$C$4,Loc!$AI$2),Nhap!$F$5:$F$1000,Loc!A488)</f>
        <v>0</v>
      </c>
      <c r="AN488" s="7">
        <f>SUMIFS(Nhap!$I$5:$I$1000,Nhap!$E$5:$E$1000,DATE(Thang!$E$4,Thang!$C$4,Loc!$AJ$2),Nhap!$F$5:$F$1000,Loc!A488)</f>
        <v>0</v>
      </c>
      <c r="AO488" s="7">
        <f>SUMIFS(Xuat!$G$5:$G$1000,Xuat!$C$5:$C$1000,DATE(Thang!$E$4,Thang!$C$4,AO$2),Xuat!$D$5:$D$1000,Loc!$A488)</f>
        <v>0</v>
      </c>
      <c r="AP488" s="7">
        <f>SUMIFS(Xuat!$G$5:$G$1000,Xuat!$C$5:$C$1000,DATE(Thang!$E$4,Thang!$C$4,AP$2),Xuat!$D$5:$D$1000,Loc!$A488)</f>
        <v>0</v>
      </c>
      <c r="AQ488" s="7">
        <f>SUMIFS(Xuat!$G$5:$G$1000,Xuat!$C$5:$C$1000,DATE(Thang!$E$4,Thang!$C$4,AQ$2),Xuat!$D$5:$D$1000,Loc!$A488)</f>
        <v>0</v>
      </c>
      <c r="AR488" s="7">
        <f>SUMIFS(Xuat!$G$5:$G$1000,Xuat!$C$5:$C$1000,DATE(Thang!$E$4,Thang!$C$4,AR$2),Xuat!$D$5:$D$1000,Loc!$A488)</f>
        <v>0</v>
      </c>
      <c r="AS488" s="7">
        <f>SUMIFS(Xuat!$G$5:$G$1000,Xuat!$C$5:$C$1000,DATE(Thang!$E$4,Thang!$C$4,AS$2),Xuat!$D$5:$D$1000,Loc!$A488)</f>
        <v>0</v>
      </c>
      <c r="AT488" s="7">
        <f>SUMIFS(Xuat!$G$5:$G$1000,Xuat!$C$5:$C$1000,DATE(Thang!$E$4,Thang!$C$4,AT$2),Xuat!$D$5:$D$1000,Loc!$A488)</f>
        <v>0</v>
      </c>
      <c r="AU488" s="7">
        <f>SUMIFS(Xuat!$G$5:$G$1000,Xuat!$C$5:$C$1000,DATE(Thang!$E$4,Thang!$C$4,AU$2),Xuat!$D$5:$D$1000,Loc!$A488)</f>
        <v>0</v>
      </c>
      <c r="AV488" s="7">
        <f>SUMIFS(Xuat!$G$5:$G$1000,Xuat!$C$5:$C$1000,DATE(Thang!$E$4,Thang!$C$4,AV$2),Xuat!$D$5:$D$1000,Loc!$A488)</f>
        <v>0</v>
      </c>
      <c r="AW488" s="7">
        <f>SUMIFS(Xuat!$G$5:$G$1000,Xuat!$C$5:$C$1000,DATE(Thang!$E$4,Thang!$C$4,AW$2),Xuat!$D$5:$D$1000,Loc!$A488)</f>
        <v>0</v>
      </c>
      <c r="AX488" s="7">
        <f>SUMIFS(Xuat!$G$5:$G$1000,Xuat!$C$5:$C$1000,DATE(Thang!$E$4,Thang!$C$4,AX$2),Xuat!$D$5:$D$1000,Loc!$A488)</f>
        <v>0</v>
      </c>
      <c r="AY488" s="7">
        <f>SUMIFS(Xuat!$G$5:$G$1000,Xuat!$C$5:$C$1000,DATE(Thang!$E$4,Thang!$C$4,AY$2),Xuat!$D$5:$D$1000,Loc!$A488)</f>
        <v>0</v>
      </c>
      <c r="AZ488" s="7">
        <f>SUMIFS(Xuat!$G$5:$G$1000,Xuat!$C$5:$C$1000,DATE(Thang!$E$4,Thang!$C$4,AZ$2),Xuat!$D$5:$D$1000,Loc!$A488)</f>
        <v>0</v>
      </c>
      <c r="BA488" s="7">
        <f>SUMIFS(Xuat!$G$5:$G$1000,Xuat!$C$5:$C$1000,DATE(Thang!$E$4,Thang!$C$4,BA$2),Xuat!$D$5:$D$1000,Loc!$A488)</f>
        <v>0</v>
      </c>
      <c r="BB488" s="7">
        <f>SUMIFS(Xuat!$G$5:$G$1000,Xuat!$C$5:$C$1000,DATE(Thang!$E$4,Thang!$C$4,BB$2),Xuat!$D$5:$D$1000,Loc!$A488)</f>
        <v>0</v>
      </c>
      <c r="BC488" s="7">
        <f>SUMIFS(Xuat!$G$5:$G$1000,Xuat!$C$5:$C$1000,DATE(Thang!$E$4,Thang!$C$4,BC$2),Xuat!$D$5:$D$1000,Loc!$A488)</f>
        <v>0</v>
      </c>
      <c r="BD488" s="7">
        <f>SUMIFS(Xuat!$G$5:$G$1000,Xuat!$C$5:$C$1000,DATE(Thang!$E$4,Thang!$C$4,BD$2),Xuat!$D$5:$D$1000,Loc!$A488)</f>
        <v>0</v>
      </c>
      <c r="BE488" s="7">
        <f>SUMIFS(Xuat!$G$5:$G$1000,Xuat!$C$5:$C$1000,DATE(Thang!$E$4,Thang!$C$4,BE$2),Xuat!$D$5:$D$1000,Loc!$A488)</f>
        <v>0</v>
      </c>
      <c r="BF488" s="7">
        <f>SUMIFS(Xuat!$G$5:$G$1000,Xuat!$C$5:$C$1000,DATE(Thang!$E$4,Thang!$C$4,BF$2),Xuat!$D$5:$D$1000,Loc!$A488)</f>
        <v>0</v>
      </c>
      <c r="BG488" s="7">
        <f>SUMIFS(Xuat!$G$5:$G$1000,Xuat!$C$5:$C$1000,DATE(Thang!$E$4,Thang!$C$4,BG$2),Xuat!$D$5:$D$1000,Loc!$A488)</f>
        <v>0</v>
      </c>
      <c r="BH488" s="7">
        <f>SUMIFS(Xuat!$G$5:$G$1000,Xuat!$C$5:$C$1000,DATE(Thang!$E$4,Thang!$C$4,BH$2),Xuat!$D$5:$D$1000,Loc!$A488)</f>
        <v>0</v>
      </c>
      <c r="BI488" s="7">
        <f>SUMIFS(Xuat!$G$5:$G$1000,Xuat!$C$5:$C$1000,DATE(Thang!$E$4,Thang!$C$4,BI$2),Xuat!$D$5:$D$1000,Loc!$A488)</f>
        <v>0</v>
      </c>
      <c r="BJ488" s="7">
        <f>SUMIFS(Xuat!$G$5:$G$1000,Xuat!$C$5:$C$1000,DATE(Thang!$E$4,Thang!$C$4,BJ$2),Xuat!$D$5:$D$1000,Loc!$A488)</f>
        <v>0</v>
      </c>
      <c r="BK488" s="7">
        <f>SUMIFS(Xuat!$G$5:$G$1000,Xuat!$C$5:$C$1000,DATE(Thang!$E$4,Thang!$C$4,BK$2),Xuat!$D$5:$D$1000,Loc!$A488)</f>
        <v>0</v>
      </c>
      <c r="BL488" s="7">
        <f>SUMIFS(Xuat!$G$5:$G$1000,Xuat!$C$5:$C$1000,DATE(Thang!$E$4,Thang!$C$4,BL$2),Xuat!$D$5:$D$1000,Loc!$A488)</f>
        <v>0</v>
      </c>
      <c r="BM488" s="7">
        <f>SUMIFS(Xuat!$G$5:$G$1000,Xuat!$C$5:$C$1000,DATE(Thang!$E$4,Thang!$C$4,BM$2),Xuat!$D$5:$D$1000,Loc!$A488)</f>
        <v>0</v>
      </c>
      <c r="BN488" s="7">
        <f>SUMIFS(Xuat!$G$5:$G$1000,Xuat!$C$5:$C$1000,DATE(Thang!$E$4,Thang!$C$4,BN$2),Xuat!$D$5:$D$1000,Loc!$A488)</f>
        <v>0</v>
      </c>
      <c r="BO488" s="7">
        <f>SUMIFS(Xuat!$G$5:$G$1000,Xuat!$C$5:$C$1000,DATE(Thang!$E$4,Thang!$C$4,BO$2),Xuat!$D$5:$D$1000,Loc!$A488)</f>
        <v>0</v>
      </c>
      <c r="BP488" s="7">
        <f>SUMIFS(Xuat!$G$5:$G$1000,Xuat!$C$5:$C$1000,DATE(Thang!$E$4,Thang!$C$4,BP$2),Xuat!$D$5:$D$1000,Loc!$A488)</f>
        <v>0</v>
      </c>
      <c r="BQ488" s="7">
        <f>SUMIFS(Xuat!$G$5:$G$1000,Xuat!$C$5:$C$1000,DATE(Thang!$E$4,Thang!$C$4,BQ$2),Xuat!$D$5:$D$1000,Loc!$A488)</f>
        <v>0</v>
      </c>
      <c r="BR488" s="7">
        <f>SUMIFS(Xuat!$G$5:$G$1000,Xuat!$C$5:$C$1000,DATE(Thang!$E$4,Thang!$C$4,BR$2),Xuat!$D$5:$D$1000,Loc!$A488)</f>
        <v>0</v>
      </c>
      <c r="BS488" s="7">
        <f>SUMIFS(Xuat!$G$5:$G$1000,Xuat!$C$5:$C$1000,DATE(Thang!$E$4,Thang!$C$4,BS$2),Xuat!$D$5:$D$1000,Loc!$A488)</f>
        <v>0</v>
      </c>
    </row>
    <row r="489" spans="1:71" x14ac:dyDescent="0.2">
      <c r="A489" s="2">
        <f>DM!C489</f>
        <v>0</v>
      </c>
      <c r="B489" s="3">
        <f>VLOOKUP(A489,Tondau!$B$5:$F$500,3,0)</f>
        <v>0</v>
      </c>
      <c r="C489" s="3">
        <f>VLOOKUP(Tinhgiavon!A489,Tondau!$B$5:$E$500,4,0)</f>
        <v>0</v>
      </c>
      <c r="D489" s="3">
        <f t="shared" si="37"/>
        <v>0</v>
      </c>
      <c r="E489" s="3">
        <f>SUMIF(Nhap!$F$5:$F$1000,Tinhgiavon!A489,Nhap!$K$5:$K$1000)</f>
        <v>0</v>
      </c>
      <c r="F489" s="3">
        <f t="shared" si="38"/>
        <v>0</v>
      </c>
      <c r="G489" s="3">
        <f t="shared" si="39"/>
        <v>0</v>
      </c>
      <c r="H489" s="3">
        <f t="shared" si="40"/>
        <v>0</v>
      </c>
      <c r="I489" s="3">
        <f t="shared" si="41"/>
        <v>0</v>
      </c>
      <c r="J489" s="7">
        <f>SUMIFS(Nhap!$I$5:$I$1000,Nhap!$E$5:$E$1000,DATE(Thang!$E$4,Thang!$C$4,Loc!$F$2),Nhap!$F$5:$F$1000,Loc!A489)</f>
        <v>0</v>
      </c>
      <c r="K489" s="7">
        <f>SUMIFS(Nhap!$I$5:$I$1000,Nhap!$E$5:$E$1000,DATE(Thang!$E$4,Thang!$C$4,Loc!$G$2),Nhap!$F$5:$F$1000,Loc!A489)</f>
        <v>0</v>
      </c>
      <c r="L489" s="7">
        <f>SUMIFS(Nhap!$I$5:$I$1000,Nhap!$E$5:$E$1000,DATE(Thang!$E$4,Thang!$C$4,Loc!$H$2),Nhap!$F$5:$F$1000,Loc!A489)</f>
        <v>0</v>
      </c>
      <c r="M489" s="7">
        <f>SUMIFS(Nhap!$I$5:$I$1000,Nhap!$E$5:$E$1000,DATE(Thang!$E$4,Thang!$C$4,Loc!$I$2),Nhap!$F$5:$F$1000,Loc!A489)</f>
        <v>0</v>
      </c>
      <c r="N489" s="7">
        <f>SUMIFS(Nhap!$I$5:$I$1000,Nhap!$E$5:$E$1000,DATE(Thang!$E$4,Thang!$C$4,Loc!$J$2),Nhap!$F$5:$F$1000,Loc!A489)</f>
        <v>0</v>
      </c>
      <c r="O489" s="7">
        <f>SUMIFS(Nhap!$I$5:$I$1000,Nhap!$E$5:$E$1000,DATE(Thang!$E$4,Thang!$C$4,Loc!$K$2),Nhap!$F$5:$F$1000,Loc!A489)</f>
        <v>0</v>
      </c>
      <c r="P489" s="7">
        <f>SUMIFS(Nhap!$I$5:$I$1000,Nhap!$E$5:$E$1000,DATE(Thang!$E$4,Thang!$C$4,Loc!$L$2),Nhap!$F$5:$F$1000,Loc!A489)</f>
        <v>0</v>
      </c>
      <c r="Q489" s="7">
        <f>SUMIFS(Nhap!$I$5:$I$1000,Nhap!$E$5:$E$1000,DATE(Thang!$E$4,Thang!$C$4,Loc!$M$2),Nhap!$F$5:$F$1000,Loc!A489)</f>
        <v>0</v>
      </c>
      <c r="R489" s="7">
        <f>SUMIFS(Nhap!$I$5:$I$1000,Nhap!$E$5:$E$1000,DATE(Thang!$E$4,Thang!$C$4,Loc!$N$2),Nhap!$F$5:$F$1000,Loc!A489)</f>
        <v>0</v>
      </c>
      <c r="S489" s="7">
        <f>SUMIFS(Nhap!$I$5:$I$1000,Nhap!$E$5:$E$1000,DATE(Thang!$E$4,Thang!$C$4,Loc!$O$2),Nhap!$F$5:$F$1000,Loc!A489)</f>
        <v>0</v>
      </c>
      <c r="T489" s="7">
        <f>SUMIFS(Nhap!$I$5:$I$1000,Nhap!$E$5:$E$1000,DATE(Thang!$E$4,Thang!$C$4,Loc!$P$2),Nhap!$F$5:$F$1000,Loc!A489)</f>
        <v>0</v>
      </c>
      <c r="U489" s="7">
        <f>SUMIFS(Nhap!$I$5:$I$1000,Nhap!$E$5:$E$1000,DATE(Thang!$E$4,Thang!$C$4,Loc!$Q$2),Nhap!$F$5:$F$1000,Loc!A489)</f>
        <v>0</v>
      </c>
      <c r="V489" s="7">
        <f>SUMIFS(Nhap!$I$5:$I$1000,Nhap!$E$5:$E$1000,DATE(Thang!$E$4,Thang!$C$4,Loc!$R$2),Nhap!$F$5:$F$1000,Loc!A489)</f>
        <v>0</v>
      </c>
      <c r="W489" s="7">
        <f>SUMIFS(Nhap!$I$5:$I$1000,Nhap!$E$5:$E$1000,DATE(Thang!$E$4,Thang!$C$4,Loc!$S$2),Nhap!$F$5:$F$1000,Loc!A489)</f>
        <v>0</v>
      </c>
      <c r="X489" s="7">
        <f>SUMIFS(Nhap!$I$5:$I$1000,Nhap!$E$5:$E$1000,DATE(Thang!$E$4,Thang!$C$4,Loc!$T$2),Nhap!$F$5:$F$1000,Loc!A489)</f>
        <v>0</v>
      </c>
      <c r="Y489" s="7">
        <f>SUMIFS(Nhap!$I$5:$I$1000,Nhap!$E$5:$E$1000,DATE(Thang!$E$4,Thang!$C$4,Loc!$U$2),Nhap!$F$5:$F$1000,Loc!A489)</f>
        <v>0</v>
      </c>
      <c r="Z489" s="7">
        <f>SUMIFS(Nhap!$I$5:$I$1000,Nhap!$E$5:$E$1000,DATE(Thang!$E$4,Thang!$C$4,Loc!$V$2),Nhap!$F$5:$F$1000,Loc!A489)</f>
        <v>0</v>
      </c>
      <c r="AA489" s="7">
        <f>SUMIFS(Nhap!$I$5:$I$1000,Nhap!$E$5:$E$1000,DATE(Thang!$E$4,Thang!$C$4,Loc!$W$2),Nhap!$F$5:$F$1000,Loc!A489)</f>
        <v>0</v>
      </c>
      <c r="AB489" s="7">
        <f>SUMIFS(Nhap!$I$5:$I$1000,Nhap!$E$5:$E$1000,DATE(Thang!$E$4,Thang!$C$4,Loc!$X$2),Nhap!$F$5:$F$1000,Loc!A489)</f>
        <v>0</v>
      </c>
      <c r="AC489" s="7">
        <f>SUMIFS(Nhap!$I$5:$I$1000,Nhap!$E$5:$E$1000,DATE(Thang!$E$4,Thang!$C$4,Loc!$Y$2),Nhap!$F$5:$F$1000,Loc!A489)</f>
        <v>0</v>
      </c>
      <c r="AD489" s="7">
        <f>SUMIFS(Nhap!$I$5:$I$1000,Nhap!$E$5:$E$1000,DATE(Thang!$E$4,Thang!$C$4,Loc!$Z$2),Nhap!$F$5:$F$1000,Loc!A489)</f>
        <v>0</v>
      </c>
      <c r="AE489" s="7">
        <f>SUMIFS(Nhap!$I$5:$I$1000,Nhap!$E$5:$E$1000,DATE(Thang!$E$4,Thang!$C$4,Loc!$AA$2),Nhap!$F$5:$F$1000,Loc!A489)</f>
        <v>0</v>
      </c>
      <c r="AF489" s="7">
        <f>SUMIFS(Nhap!$I$5:$I$1000,Nhap!$E$5:$E$1000,DATE(Thang!$E$4,Thang!$C$4,Loc!$AB$2),Nhap!$F$5:$F$1000,Loc!A489)</f>
        <v>0</v>
      </c>
      <c r="AG489" s="7">
        <f>SUMIFS(Nhap!$I$5:$I$1000,Nhap!$E$5:$E$1000,DATE(Thang!$E$4,Thang!$C$4,Loc!$AC$2),Nhap!$F$5:$F$1000,Loc!A489)</f>
        <v>0</v>
      </c>
      <c r="AH489" s="7">
        <f>SUMIFS(Nhap!$I$5:$I$1000,Nhap!$E$5:$E$1000,DATE(Thang!$E$4,Thang!$C$4,Loc!$AD$2),Nhap!$F$5:$F$1000,Loc!$A$5)</f>
        <v>0</v>
      </c>
      <c r="AI489" s="7">
        <f>SUMIFS(Nhap!$I$5:$I$1000,Nhap!$E$5:$E$1000,DATE(Thang!$E$4,Thang!$C$4,Loc!$AE$2),Nhap!$F$5:$F$1000,Loc!A489)</f>
        <v>0</v>
      </c>
      <c r="AJ489" s="7">
        <f>SUMIFS(Nhap!$I$5:$I$1000,Nhap!$E$5:$E$1000,DATE(Thang!$E$4,Thang!$C$4,Loc!$AF$2),Nhap!$F$5:$F$1000,Loc!A489)</f>
        <v>0</v>
      </c>
      <c r="AK489" s="7">
        <f>SUMIFS(Nhap!$I$5:$I$1000,Nhap!$E$5:$E$1000,DATE(Thang!$E$4,Thang!$C$4,Loc!$AG$2),Nhap!$F$5:$F$1000,Loc!A489)</f>
        <v>0</v>
      </c>
      <c r="AL489" s="7">
        <f>SUMIFS(Nhap!$I$5:$I$1000,Nhap!$E$5:$E$1000,DATE(Thang!$E$4,Thang!$C$4,Loc!$AH$2),Nhap!$F$5:$F$1000,Loc!A489)</f>
        <v>0</v>
      </c>
      <c r="AM489" s="7">
        <f>SUMIFS(Nhap!$I$5:$I$1000,Nhap!$E$5:$E$1000,DATE(Thang!$E$4,Thang!$C$4,Loc!$AI$2),Nhap!$F$5:$F$1000,Loc!A489)</f>
        <v>0</v>
      </c>
      <c r="AN489" s="7">
        <f>SUMIFS(Nhap!$I$5:$I$1000,Nhap!$E$5:$E$1000,DATE(Thang!$E$4,Thang!$C$4,Loc!$AJ$2),Nhap!$F$5:$F$1000,Loc!A489)</f>
        <v>0</v>
      </c>
      <c r="AO489" s="7">
        <f>SUMIFS(Xuat!$G$5:$G$1000,Xuat!$C$5:$C$1000,DATE(Thang!$E$4,Thang!$C$4,AO$2),Xuat!$D$5:$D$1000,Loc!$A489)</f>
        <v>0</v>
      </c>
      <c r="AP489" s="7">
        <f>SUMIFS(Xuat!$G$5:$G$1000,Xuat!$C$5:$C$1000,DATE(Thang!$E$4,Thang!$C$4,AP$2),Xuat!$D$5:$D$1000,Loc!$A489)</f>
        <v>0</v>
      </c>
      <c r="AQ489" s="7">
        <f>SUMIFS(Xuat!$G$5:$G$1000,Xuat!$C$5:$C$1000,DATE(Thang!$E$4,Thang!$C$4,AQ$2),Xuat!$D$5:$D$1000,Loc!$A489)</f>
        <v>0</v>
      </c>
      <c r="AR489" s="7">
        <f>SUMIFS(Xuat!$G$5:$G$1000,Xuat!$C$5:$C$1000,DATE(Thang!$E$4,Thang!$C$4,AR$2),Xuat!$D$5:$D$1000,Loc!$A489)</f>
        <v>0</v>
      </c>
      <c r="AS489" s="7">
        <f>SUMIFS(Xuat!$G$5:$G$1000,Xuat!$C$5:$C$1000,DATE(Thang!$E$4,Thang!$C$4,AS$2),Xuat!$D$5:$D$1000,Loc!$A489)</f>
        <v>0</v>
      </c>
      <c r="AT489" s="7">
        <f>SUMIFS(Xuat!$G$5:$G$1000,Xuat!$C$5:$C$1000,DATE(Thang!$E$4,Thang!$C$4,AT$2),Xuat!$D$5:$D$1000,Loc!$A489)</f>
        <v>0</v>
      </c>
      <c r="AU489" s="7">
        <f>SUMIFS(Xuat!$G$5:$G$1000,Xuat!$C$5:$C$1000,DATE(Thang!$E$4,Thang!$C$4,AU$2),Xuat!$D$5:$D$1000,Loc!$A489)</f>
        <v>0</v>
      </c>
      <c r="AV489" s="7">
        <f>SUMIFS(Xuat!$G$5:$G$1000,Xuat!$C$5:$C$1000,DATE(Thang!$E$4,Thang!$C$4,AV$2),Xuat!$D$5:$D$1000,Loc!$A489)</f>
        <v>0</v>
      </c>
      <c r="AW489" s="7">
        <f>SUMIFS(Xuat!$G$5:$G$1000,Xuat!$C$5:$C$1000,DATE(Thang!$E$4,Thang!$C$4,AW$2),Xuat!$D$5:$D$1000,Loc!$A489)</f>
        <v>0</v>
      </c>
      <c r="AX489" s="7">
        <f>SUMIFS(Xuat!$G$5:$G$1000,Xuat!$C$5:$C$1000,DATE(Thang!$E$4,Thang!$C$4,AX$2),Xuat!$D$5:$D$1000,Loc!$A489)</f>
        <v>0</v>
      </c>
      <c r="AY489" s="7">
        <f>SUMIFS(Xuat!$G$5:$G$1000,Xuat!$C$5:$C$1000,DATE(Thang!$E$4,Thang!$C$4,AY$2),Xuat!$D$5:$D$1000,Loc!$A489)</f>
        <v>0</v>
      </c>
      <c r="AZ489" s="7">
        <f>SUMIFS(Xuat!$G$5:$G$1000,Xuat!$C$5:$C$1000,DATE(Thang!$E$4,Thang!$C$4,AZ$2),Xuat!$D$5:$D$1000,Loc!$A489)</f>
        <v>0</v>
      </c>
      <c r="BA489" s="7">
        <f>SUMIFS(Xuat!$G$5:$G$1000,Xuat!$C$5:$C$1000,DATE(Thang!$E$4,Thang!$C$4,BA$2),Xuat!$D$5:$D$1000,Loc!$A489)</f>
        <v>0</v>
      </c>
      <c r="BB489" s="7">
        <f>SUMIFS(Xuat!$G$5:$G$1000,Xuat!$C$5:$C$1000,DATE(Thang!$E$4,Thang!$C$4,BB$2),Xuat!$D$5:$D$1000,Loc!$A489)</f>
        <v>0</v>
      </c>
      <c r="BC489" s="7">
        <f>SUMIFS(Xuat!$G$5:$G$1000,Xuat!$C$5:$C$1000,DATE(Thang!$E$4,Thang!$C$4,BC$2),Xuat!$D$5:$D$1000,Loc!$A489)</f>
        <v>0</v>
      </c>
      <c r="BD489" s="7">
        <f>SUMIFS(Xuat!$G$5:$G$1000,Xuat!$C$5:$C$1000,DATE(Thang!$E$4,Thang!$C$4,BD$2),Xuat!$D$5:$D$1000,Loc!$A489)</f>
        <v>0</v>
      </c>
      <c r="BE489" s="7">
        <f>SUMIFS(Xuat!$G$5:$G$1000,Xuat!$C$5:$C$1000,DATE(Thang!$E$4,Thang!$C$4,BE$2),Xuat!$D$5:$D$1000,Loc!$A489)</f>
        <v>0</v>
      </c>
      <c r="BF489" s="7">
        <f>SUMIFS(Xuat!$G$5:$G$1000,Xuat!$C$5:$C$1000,DATE(Thang!$E$4,Thang!$C$4,BF$2),Xuat!$D$5:$D$1000,Loc!$A489)</f>
        <v>0</v>
      </c>
      <c r="BG489" s="7">
        <f>SUMIFS(Xuat!$G$5:$G$1000,Xuat!$C$5:$C$1000,DATE(Thang!$E$4,Thang!$C$4,BG$2),Xuat!$D$5:$D$1000,Loc!$A489)</f>
        <v>0</v>
      </c>
      <c r="BH489" s="7">
        <f>SUMIFS(Xuat!$G$5:$G$1000,Xuat!$C$5:$C$1000,DATE(Thang!$E$4,Thang!$C$4,BH$2),Xuat!$D$5:$D$1000,Loc!$A489)</f>
        <v>0</v>
      </c>
      <c r="BI489" s="7">
        <f>SUMIFS(Xuat!$G$5:$G$1000,Xuat!$C$5:$C$1000,DATE(Thang!$E$4,Thang!$C$4,BI$2),Xuat!$D$5:$D$1000,Loc!$A489)</f>
        <v>0</v>
      </c>
      <c r="BJ489" s="7">
        <f>SUMIFS(Xuat!$G$5:$G$1000,Xuat!$C$5:$C$1000,DATE(Thang!$E$4,Thang!$C$4,BJ$2),Xuat!$D$5:$D$1000,Loc!$A489)</f>
        <v>0</v>
      </c>
      <c r="BK489" s="7">
        <f>SUMIFS(Xuat!$G$5:$G$1000,Xuat!$C$5:$C$1000,DATE(Thang!$E$4,Thang!$C$4,BK$2),Xuat!$D$5:$D$1000,Loc!$A489)</f>
        <v>0</v>
      </c>
      <c r="BL489" s="7">
        <f>SUMIFS(Xuat!$G$5:$G$1000,Xuat!$C$5:$C$1000,DATE(Thang!$E$4,Thang!$C$4,BL$2),Xuat!$D$5:$D$1000,Loc!$A489)</f>
        <v>0</v>
      </c>
      <c r="BM489" s="7">
        <f>SUMIFS(Xuat!$G$5:$G$1000,Xuat!$C$5:$C$1000,DATE(Thang!$E$4,Thang!$C$4,BM$2),Xuat!$D$5:$D$1000,Loc!$A489)</f>
        <v>0</v>
      </c>
      <c r="BN489" s="7">
        <f>SUMIFS(Xuat!$G$5:$G$1000,Xuat!$C$5:$C$1000,DATE(Thang!$E$4,Thang!$C$4,BN$2),Xuat!$D$5:$D$1000,Loc!$A489)</f>
        <v>0</v>
      </c>
      <c r="BO489" s="7">
        <f>SUMIFS(Xuat!$G$5:$G$1000,Xuat!$C$5:$C$1000,DATE(Thang!$E$4,Thang!$C$4,BO$2),Xuat!$D$5:$D$1000,Loc!$A489)</f>
        <v>0</v>
      </c>
      <c r="BP489" s="7">
        <f>SUMIFS(Xuat!$G$5:$G$1000,Xuat!$C$5:$C$1000,DATE(Thang!$E$4,Thang!$C$4,BP$2),Xuat!$D$5:$D$1000,Loc!$A489)</f>
        <v>0</v>
      </c>
      <c r="BQ489" s="7">
        <f>SUMIFS(Xuat!$G$5:$G$1000,Xuat!$C$5:$C$1000,DATE(Thang!$E$4,Thang!$C$4,BQ$2),Xuat!$D$5:$D$1000,Loc!$A489)</f>
        <v>0</v>
      </c>
      <c r="BR489" s="7">
        <f>SUMIFS(Xuat!$G$5:$G$1000,Xuat!$C$5:$C$1000,DATE(Thang!$E$4,Thang!$C$4,BR$2),Xuat!$D$5:$D$1000,Loc!$A489)</f>
        <v>0</v>
      </c>
      <c r="BS489" s="7">
        <f>SUMIFS(Xuat!$G$5:$G$1000,Xuat!$C$5:$C$1000,DATE(Thang!$E$4,Thang!$C$4,BS$2),Xuat!$D$5:$D$1000,Loc!$A489)</f>
        <v>0</v>
      </c>
    </row>
    <row r="490" spans="1:71" x14ac:dyDescent="0.2">
      <c r="A490" s="2">
        <f>DM!C490</f>
        <v>0</v>
      </c>
      <c r="B490" s="3">
        <f>VLOOKUP(A490,Tondau!$B$5:$F$500,3,0)</f>
        <v>0</v>
      </c>
      <c r="C490" s="3">
        <f>VLOOKUP(Tinhgiavon!A490,Tondau!$B$5:$E$500,4,0)</f>
        <v>0</v>
      </c>
      <c r="D490" s="3">
        <f t="shared" si="37"/>
        <v>0</v>
      </c>
      <c r="E490" s="3">
        <f>SUMIF(Nhap!$F$5:$F$1000,Tinhgiavon!A490,Nhap!$K$5:$K$1000)</f>
        <v>0</v>
      </c>
      <c r="F490" s="3">
        <f t="shared" si="38"/>
        <v>0</v>
      </c>
      <c r="G490" s="3">
        <f t="shared" si="39"/>
        <v>0</v>
      </c>
      <c r="H490" s="3">
        <f t="shared" si="40"/>
        <v>0</v>
      </c>
      <c r="I490" s="3">
        <f t="shared" si="41"/>
        <v>0</v>
      </c>
      <c r="J490" s="7">
        <f>SUMIFS(Nhap!$I$5:$I$1000,Nhap!$E$5:$E$1000,DATE(Thang!$E$4,Thang!$C$4,Loc!$F$2),Nhap!$F$5:$F$1000,Loc!A490)</f>
        <v>0</v>
      </c>
      <c r="K490" s="7">
        <f>SUMIFS(Nhap!$I$5:$I$1000,Nhap!$E$5:$E$1000,DATE(Thang!$E$4,Thang!$C$4,Loc!$G$2),Nhap!$F$5:$F$1000,Loc!A490)</f>
        <v>0</v>
      </c>
      <c r="L490" s="7">
        <f>SUMIFS(Nhap!$I$5:$I$1000,Nhap!$E$5:$E$1000,DATE(Thang!$E$4,Thang!$C$4,Loc!$H$2),Nhap!$F$5:$F$1000,Loc!A490)</f>
        <v>0</v>
      </c>
      <c r="M490" s="7">
        <f>SUMIFS(Nhap!$I$5:$I$1000,Nhap!$E$5:$E$1000,DATE(Thang!$E$4,Thang!$C$4,Loc!$I$2),Nhap!$F$5:$F$1000,Loc!A490)</f>
        <v>0</v>
      </c>
      <c r="N490" s="7">
        <f>SUMIFS(Nhap!$I$5:$I$1000,Nhap!$E$5:$E$1000,DATE(Thang!$E$4,Thang!$C$4,Loc!$J$2),Nhap!$F$5:$F$1000,Loc!A490)</f>
        <v>0</v>
      </c>
      <c r="O490" s="7">
        <f>SUMIFS(Nhap!$I$5:$I$1000,Nhap!$E$5:$E$1000,DATE(Thang!$E$4,Thang!$C$4,Loc!$K$2),Nhap!$F$5:$F$1000,Loc!A490)</f>
        <v>0</v>
      </c>
      <c r="P490" s="7">
        <f>SUMIFS(Nhap!$I$5:$I$1000,Nhap!$E$5:$E$1000,DATE(Thang!$E$4,Thang!$C$4,Loc!$L$2),Nhap!$F$5:$F$1000,Loc!A490)</f>
        <v>0</v>
      </c>
      <c r="Q490" s="7">
        <f>SUMIFS(Nhap!$I$5:$I$1000,Nhap!$E$5:$E$1000,DATE(Thang!$E$4,Thang!$C$4,Loc!$M$2),Nhap!$F$5:$F$1000,Loc!A490)</f>
        <v>0</v>
      </c>
      <c r="R490" s="7">
        <f>SUMIFS(Nhap!$I$5:$I$1000,Nhap!$E$5:$E$1000,DATE(Thang!$E$4,Thang!$C$4,Loc!$N$2),Nhap!$F$5:$F$1000,Loc!A490)</f>
        <v>0</v>
      </c>
      <c r="S490" s="7">
        <f>SUMIFS(Nhap!$I$5:$I$1000,Nhap!$E$5:$E$1000,DATE(Thang!$E$4,Thang!$C$4,Loc!$O$2),Nhap!$F$5:$F$1000,Loc!A490)</f>
        <v>0</v>
      </c>
      <c r="T490" s="7">
        <f>SUMIFS(Nhap!$I$5:$I$1000,Nhap!$E$5:$E$1000,DATE(Thang!$E$4,Thang!$C$4,Loc!$P$2),Nhap!$F$5:$F$1000,Loc!A490)</f>
        <v>0</v>
      </c>
      <c r="U490" s="7">
        <f>SUMIFS(Nhap!$I$5:$I$1000,Nhap!$E$5:$E$1000,DATE(Thang!$E$4,Thang!$C$4,Loc!$Q$2),Nhap!$F$5:$F$1000,Loc!A490)</f>
        <v>0</v>
      </c>
      <c r="V490" s="7">
        <f>SUMIFS(Nhap!$I$5:$I$1000,Nhap!$E$5:$E$1000,DATE(Thang!$E$4,Thang!$C$4,Loc!$R$2),Nhap!$F$5:$F$1000,Loc!A490)</f>
        <v>0</v>
      </c>
      <c r="W490" s="7">
        <f>SUMIFS(Nhap!$I$5:$I$1000,Nhap!$E$5:$E$1000,DATE(Thang!$E$4,Thang!$C$4,Loc!$S$2),Nhap!$F$5:$F$1000,Loc!A490)</f>
        <v>0</v>
      </c>
      <c r="X490" s="7">
        <f>SUMIFS(Nhap!$I$5:$I$1000,Nhap!$E$5:$E$1000,DATE(Thang!$E$4,Thang!$C$4,Loc!$T$2),Nhap!$F$5:$F$1000,Loc!A490)</f>
        <v>0</v>
      </c>
      <c r="Y490" s="7">
        <f>SUMIFS(Nhap!$I$5:$I$1000,Nhap!$E$5:$E$1000,DATE(Thang!$E$4,Thang!$C$4,Loc!$U$2),Nhap!$F$5:$F$1000,Loc!A490)</f>
        <v>0</v>
      </c>
      <c r="Z490" s="7">
        <f>SUMIFS(Nhap!$I$5:$I$1000,Nhap!$E$5:$E$1000,DATE(Thang!$E$4,Thang!$C$4,Loc!$V$2),Nhap!$F$5:$F$1000,Loc!A490)</f>
        <v>0</v>
      </c>
      <c r="AA490" s="7">
        <f>SUMIFS(Nhap!$I$5:$I$1000,Nhap!$E$5:$E$1000,DATE(Thang!$E$4,Thang!$C$4,Loc!$W$2),Nhap!$F$5:$F$1000,Loc!A490)</f>
        <v>0</v>
      </c>
      <c r="AB490" s="7">
        <f>SUMIFS(Nhap!$I$5:$I$1000,Nhap!$E$5:$E$1000,DATE(Thang!$E$4,Thang!$C$4,Loc!$X$2),Nhap!$F$5:$F$1000,Loc!A490)</f>
        <v>0</v>
      </c>
      <c r="AC490" s="7">
        <f>SUMIFS(Nhap!$I$5:$I$1000,Nhap!$E$5:$E$1000,DATE(Thang!$E$4,Thang!$C$4,Loc!$Y$2),Nhap!$F$5:$F$1000,Loc!A490)</f>
        <v>0</v>
      </c>
      <c r="AD490" s="7">
        <f>SUMIFS(Nhap!$I$5:$I$1000,Nhap!$E$5:$E$1000,DATE(Thang!$E$4,Thang!$C$4,Loc!$Z$2),Nhap!$F$5:$F$1000,Loc!A490)</f>
        <v>0</v>
      </c>
      <c r="AE490" s="7">
        <f>SUMIFS(Nhap!$I$5:$I$1000,Nhap!$E$5:$E$1000,DATE(Thang!$E$4,Thang!$C$4,Loc!$AA$2),Nhap!$F$5:$F$1000,Loc!A490)</f>
        <v>0</v>
      </c>
      <c r="AF490" s="7">
        <f>SUMIFS(Nhap!$I$5:$I$1000,Nhap!$E$5:$E$1000,DATE(Thang!$E$4,Thang!$C$4,Loc!$AB$2),Nhap!$F$5:$F$1000,Loc!A490)</f>
        <v>0</v>
      </c>
      <c r="AG490" s="7">
        <f>SUMIFS(Nhap!$I$5:$I$1000,Nhap!$E$5:$E$1000,DATE(Thang!$E$4,Thang!$C$4,Loc!$AC$2),Nhap!$F$5:$F$1000,Loc!A490)</f>
        <v>0</v>
      </c>
      <c r="AH490" s="7">
        <f>SUMIFS(Nhap!$I$5:$I$1000,Nhap!$E$5:$E$1000,DATE(Thang!$E$4,Thang!$C$4,Loc!$AD$2),Nhap!$F$5:$F$1000,Loc!$A$5)</f>
        <v>0</v>
      </c>
      <c r="AI490" s="7">
        <f>SUMIFS(Nhap!$I$5:$I$1000,Nhap!$E$5:$E$1000,DATE(Thang!$E$4,Thang!$C$4,Loc!$AE$2),Nhap!$F$5:$F$1000,Loc!A490)</f>
        <v>0</v>
      </c>
      <c r="AJ490" s="7">
        <f>SUMIFS(Nhap!$I$5:$I$1000,Nhap!$E$5:$E$1000,DATE(Thang!$E$4,Thang!$C$4,Loc!$AF$2),Nhap!$F$5:$F$1000,Loc!A490)</f>
        <v>0</v>
      </c>
      <c r="AK490" s="7">
        <f>SUMIFS(Nhap!$I$5:$I$1000,Nhap!$E$5:$E$1000,DATE(Thang!$E$4,Thang!$C$4,Loc!$AG$2),Nhap!$F$5:$F$1000,Loc!A490)</f>
        <v>0</v>
      </c>
      <c r="AL490" s="7">
        <f>SUMIFS(Nhap!$I$5:$I$1000,Nhap!$E$5:$E$1000,DATE(Thang!$E$4,Thang!$C$4,Loc!$AH$2),Nhap!$F$5:$F$1000,Loc!A490)</f>
        <v>0</v>
      </c>
      <c r="AM490" s="7">
        <f>SUMIFS(Nhap!$I$5:$I$1000,Nhap!$E$5:$E$1000,DATE(Thang!$E$4,Thang!$C$4,Loc!$AI$2),Nhap!$F$5:$F$1000,Loc!A490)</f>
        <v>0</v>
      </c>
      <c r="AN490" s="7">
        <f>SUMIFS(Nhap!$I$5:$I$1000,Nhap!$E$5:$E$1000,DATE(Thang!$E$4,Thang!$C$4,Loc!$AJ$2),Nhap!$F$5:$F$1000,Loc!A490)</f>
        <v>0</v>
      </c>
      <c r="AO490" s="7">
        <f>SUMIFS(Xuat!$G$5:$G$1000,Xuat!$C$5:$C$1000,DATE(Thang!$E$4,Thang!$C$4,AO$2),Xuat!$D$5:$D$1000,Loc!$A490)</f>
        <v>0</v>
      </c>
      <c r="AP490" s="7">
        <f>SUMIFS(Xuat!$G$5:$G$1000,Xuat!$C$5:$C$1000,DATE(Thang!$E$4,Thang!$C$4,AP$2),Xuat!$D$5:$D$1000,Loc!$A490)</f>
        <v>0</v>
      </c>
      <c r="AQ490" s="7">
        <f>SUMIFS(Xuat!$G$5:$G$1000,Xuat!$C$5:$C$1000,DATE(Thang!$E$4,Thang!$C$4,AQ$2),Xuat!$D$5:$D$1000,Loc!$A490)</f>
        <v>0</v>
      </c>
      <c r="AR490" s="7">
        <f>SUMIFS(Xuat!$G$5:$G$1000,Xuat!$C$5:$C$1000,DATE(Thang!$E$4,Thang!$C$4,AR$2),Xuat!$D$5:$D$1000,Loc!$A490)</f>
        <v>0</v>
      </c>
      <c r="AS490" s="7">
        <f>SUMIFS(Xuat!$G$5:$G$1000,Xuat!$C$5:$C$1000,DATE(Thang!$E$4,Thang!$C$4,AS$2),Xuat!$D$5:$D$1000,Loc!$A490)</f>
        <v>0</v>
      </c>
      <c r="AT490" s="7">
        <f>SUMIFS(Xuat!$G$5:$G$1000,Xuat!$C$5:$C$1000,DATE(Thang!$E$4,Thang!$C$4,AT$2),Xuat!$D$5:$D$1000,Loc!$A490)</f>
        <v>0</v>
      </c>
      <c r="AU490" s="7">
        <f>SUMIFS(Xuat!$G$5:$G$1000,Xuat!$C$5:$C$1000,DATE(Thang!$E$4,Thang!$C$4,AU$2),Xuat!$D$5:$D$1000,Loc!$A490)</f>
        <v>0</v>
      </c>
      <c r="AV490" s="7">
        <f>SUMIFS(Xuat!$G$5:$G$1000,Xuat!$C$5:$C$1000,DATE(Thang!$E$4,Thang!$C$4,AV$2),Xuat!$D$5:$D$1000,Loc!$A490)</f>
        <v>0</v>
      </c>
      <c r="AW490" s="7">
        <f>SUMIFS(Xuat!$G$5:$G$1000,Xuat!$C$5:$C$1000,DATE(Thang!$E$4,Thang!$C$4,AW$2),Xuat!$D$5:$D$1000,Loc!$A490)</f>
        <v>0</v>
      </c>
      <c r="AX490" s="7">
        <f>SUMIFS(Xuat!$G$5:$G$1000,Xuat!$C$5:$C$1000,DATE(Thang!$E$4,Thang!$C$4,AX$2),Xuat!$D$5:$D$1000,Loc!$A490)</f>
        <v>0</v>
      </c>
      <c r="AY490" s="7">
        <f>SUMIFS(Xuat!$G$5:$G$1000,Xuat!$C$5:$C$1000,DATE(Thang!$E$4,Thang!$C$4,AY$2),Xuat!$D$5:$D$1000,Loc!$A490)</f>
        <v>0</v>
      </c>
      <c r="AZ490" s="7">
        <f>SUMIFS(Xuat!$G$5:$G$1000,Xuat!$C$5:$C$1000,DATE(Thang!$E$4,Thang!$C$4,AZ$2),Xuat!$D$5:$D$1000,Loc!$A490)</f>
        <v>0</v>
      </c>
      <c r="BA490" s="7">
        <f>SUMIFS(Xuat!$G$5:$G$1000,Xuat!$C$5:$C$1000,DATE(Thang!$E$4,Thang!$C$4,BA$2),Xuat!$D$5:$D$1000,Loc!$A490)</f>
        <v>0</v>
      </c>
      <c r="BB490" s="7">
        <f>SUMIFS(Xuat!$G$5:$G$1000,Xuat!$C$5:$C$1000,DATE(Thang!$E$4,Thang!$C$4,BB$2),Xuat!$D$5:$D$1000,Loc!$A490)</f>
        <v>0</v>
      </c>
      <c r="BC490" s="7">
        <f>SUMIFS(Xuat!$G$5:$G$1000,Xuat!$C$5:$C$1000,DATE(Thang!$E$4,Thang!$C$4,BC$2),Xuat!$D$5:$D$1000,Loc!$A490)</f>
        <v>0</v>
      </c>
      <c r="BD490" s="7">
        <f>SUMIFS(Xuat!$G$5:$G$1000,Xuat!$C$5:$C$1000,DATE(Thang!$E$4,Thang!$C$4,BD$2),Xuat!$D$5:$D$1000,Loc!$A490)</f>
        <v>0</v>
      </c>
      <c r="BE490" s="7">
        <f>SUMIFS(Xuat!$G$5:$G$1000,Xuat!$C$5:$C$1000,DATE(Thang!$E$4,Thang!$C$4,BE$2),Xuat!$D$5:$D$1000,Loc!$A490)</f>
        <v>0</v>
      </c>
      <c r="BF490" s="7">
        <f>SUMIFS(Xuat!$G$5:$G$1000,Xuat!$C$5:$C$1000,DATE(Thang!$E$4,Thang!$C$4,BF$2),Xuat!$D$5:$D$1000,Loc!$A490)</f>
        <v>0</v>
      </c>
      <c r="BG490" s="7">
        <f>SUMIFS(Xuat!$G$5:$G$1000,Xuat!$C$5:$C$1000,DATE(Thang!$E$4,Thang!$C$4,BG$2),Xuat!$D$5:$D$1000,Loc!$A490)</f>
        <v>0</v>
      </c>
      <c r="BH490" s="7">
        <f>SUMIFS(Xuat!$G$5:$G$1000,Xuat!$C$5:$C$1000,DATE(Thang!$E$4,Thang!$C$4,BH$2),Xuat!$D$5:$D$1000,Loc!$A490)</f>
        <v>0</v>
      </c>
      <c r="BI490" s="7">
        <f>SUMIFS(Xuat!$G$5:$G$1000,Xuat!$C$5:$C$1000,DATE(Thang!$E$4,Thang!$C$4,BI$2),Xuat!$D$5:$D$1000,Loc!$A490)</f>
        <v>0</v>
      </c>
      <c r="BJ490" s="7">
        <f>SUMIFS(Xuat!$G$5:$G$1000,Xuat!$C$5:$C$1000,DATE(Thang!$E$4,Thang!$C$4,BJ$2),Xuat!$D$5:$D$1000,Loc!$A490)</f>
        <v>0</v>
      </c>
      <c r="BK490" s="7">
        <f>SUMIFS(Xuat!$G$5:$G$1000,Xuat!$C$5:$C$1000,DATE(Thang!$E$4,Thang!$C$4,BK$2),Xuat!$D$5:$D$1000,Loc!$A490)</f>
        <v>0</v>
      </c>
      <c r="BL490" s="7">
        <f>SUMIFS(Xuat!$G$5:$G$1000,Xuat!$C$5:$C$1000,DATE(Thang!$E$4,Thang!$C$4,BL$2),Xuat!$D$5:$D$1000,Loc!$A490)</f>
        <v>0</v>
      </c>
      <c r="BM490" s="7">
        <f>SUMIFS(Xuat!$G$5:$G$1000,Xuat!$C$5:$C$1000,DATE(Thang!$E$4,Thang!$C$4,BM$2),Xuat!$D$5:$D$1000,Loc!$A490)</f>
        <v>0</v>
      </c>
      <c r="BN490" s="7">
        <f>SUMIFS(Xuat!$G$5:$G$1000,Xuat!$C$5:$C$1000,DATE(Thang!$E$4,Thang!$C$4,BN$2),Xuat!$D$5:$D$1000,Loc!$A490)</f>
        <v>0</v>
      </c>
      <c r="BO490" s="7">
        <f>SUMIFS(Xuat!$G$5:$G$1000,Xuat!$C$5:$C$1000,DATE(Thang!$E$4,Thang!$C$4,BO$2),Xuat!$D$5:$D$1000,Loc!$A490)</f>
        <v>0</v>
      </c>
      <c r="BP490" s="7">
        <f>SUMIFS(Xuat!$G$5:$G$1000,Xuat!$C$5:$C$1000,DATE(Thang!$E$4,Thang!$C$4,BP$2),Xuat!$D$5:$D$1000,Loc!$A490)</f>
        <v>0</v>
      </c>
      <c r="BQ490" s="7">
        <f>SUMIFS(Xuat!$G$5:$G$1000,Xuat!$C$5:$C$1000,DATE(Thang!$E$4,Thang!$C$4,BQ$2),Xuat!$D$5:$D$1000,Loc!$A490)</f>
        <v>0</v>
      </c>
      <c r="BR490" s="7">
        <f>SUMIFS(Xuat!$G$5:$G$1000,Xuat!$C$5:$C$1000,DATE(Thang!$E$4,Thang!$C$4,BR$2),Xuat!$D$5:$D$1000,Loc!$A490)</f>
        <v>0</v>
      </c>
      <c r="BS490" s="7">
        <f>SUMIFS(Xuat!$G$5:$G$1000,Xuat!$C$5:$C$1000,DATE(Thang!$E$4,Thang!$C$4,BS$2),Xuat!$D$5:$D$1000,Loc!$A490)</f>
        <v>0</v>
      </c>
    </row>
    <row r="491" spans="1:71" x14ac:dyDescent="0.2">
      <c r="A491" s="2">
        <f>DM!C491</f>
        <v>0</v>
      </c>
      <c r="B491" s="3">
        <f>VLOOKUP(A491,Tondau!$B$5:$F$500,3,0)</f>
        <v>0</v>
      </c>
      <c r="C491" s="3">
        <f>VLOOKUP(Tinhgiavon!A491,Tondau!$B$5:$E$500,4,0)</f>
        <v>0</v>
      </c>
      <c r="D491" s="3">
        <f t="shared" si="37"/>
        <v>0</v>
      </c>
      <c r="E491" s="3">
        <f>SUMIF(Nhap!$F$5:$F$1000,Tinhgiavon!A491,Nhap!$K$5:$K$1000)</f>
        <v>0</v>
      </c>
      <c r="F491" s="3">
        <f t="shared" si="38"/>
        <v>0</v>
      </c>
      <c r="G491" s="3">
        <f t="shared" si="39"/>
        <v>0</v>
      </c>
      <c r="H491" s="3">
        <f t="shared" si="40"/>
        <v>0</v>
      </c>
      <c r="I491" s="3">
        <f t="shared" si="41"/>
        <v>0</v>
      </c>
      <c r="J491" s="7">
        <f>SUMIFS(Nhap!$I$5:$I$1000,Nhap!$E$5:$E$1000,DATE(Thang!$E$4,Thang!$C$4,Loc!$F$2),Nhap!$F$5:$F$1000,Loc!A491)</f>
        <v>0</v>
      </c>
      <c r="K491" s="7">
        <f>SUMIFS(Nhap!$I$5:$I$1000,Nhap!$E$5:$E$1000,DATE(Thang!$E$4,Thang!$C$4,Loc!$G$2),Nhap!$F$5:$F$1000,Loc!A491)</f>
        <v>0</v>
      </c>
      <c r="L491" s="7">
        <f>SUMIFS(Nhap!$I$5:$I$1000,Nhap!$E$5:$E$1000,DATE(Thang!$E$4,Thang!$C$4,Loc!$H$2),Nhap!$F$5:$F$1000,Loc!A491)</f>
        <v>0</v>
      </c>
      <c r="M491" s="7">
        <f>SUMIFS(Nhap!$I$5:$I$1000,Nhap!$E$5:$E$1000,DATE(Thang!$E$4,Thang!$C$4,Loc!$I$2),Nhap!$F$5:$F$1000,Loc!A491)</f>
        <v>0</v>
      </c>
      <c r="N491" s="7">
        <f>SUMIFS(Nhap!$I$5:$I$1000,Nhap!$E$5:$E$1000,DATE(Thang!$E$4,Thang!$C$4,Loc!$J$2),Nhap!$F$5:$F$1000,Loc!A491)</f>
        <v>0</v>
      </c>
      <c r="O491" s="7">
        <f>SUMIFS(Nhap!$I$5:$I$1000,Nhap!$E$5:$E$1000,DATE(Thang!$E$4,Thang!$C$4,Loc!$K$2),Nhap!$F$5:$F$1000,Loc!A491)</f>
        <v>0</v>
      </c>
      <c r="P491" s="7">
        <f>SUMIFS(Nhap!$I$5:$I$1000,Nhap!$E$5:$E$1000,DATE(Thang!$E$4,Thang!$C$4,Loc!$L$2),Nhap!$F$5:$F$1000,Loc!A491)</f>
        <v>0</v>
      </c>
      <c r="Q491" s="7">
        <f>SUMIFS(Nhap!$I$5:$I$1000,Nhap!$E$5:$E$1000,DATE(Thang!$E$4,Thang!$C$4,Loc!$M$2),Nhap!$F$5:$F$1000,Loc!A491)</f>
        <v>0</v>
      </c>
      <c r="R491" s="7">
        <f>SUMIFS(Nhap!$I$5:$I$1000,Nhap!$E$5:$E$1000,DATE(Thang!$E$4,Thang!$C$4,Loc!$N$2),Nhap!$F$5:$F$1000,Loc!A491)</f>
        <v>0</v>
      </c>
      <c r="S491" s="7">
        <f>SUMIFS(Nhap!$I$5:$I$1000,Nhap!$E$5:$E$1000,DATE(Thang!$E$4,Thang!$C$4,Loc!$O$2),Nhap!$F$5:$F$1000,Loc!A491)</f>
        <v>0</v>
      </c>
      <c r="T491" s="7">
        <f>SUMIFS(Nhap!$I$5:$I$1000,Nhap!$E$5:$E$1000,DATE(Thang!$E$4,Thang!$C$4,Loc!$P$2),Nhap!$F$5:$F$1000,Loc!A491)</f>
        <v>0</v>
      </c>
      <c r="U491" s="7">
        <f>SUMIFS(Nhap!$I$5:$I$1000,Nhap!$E$5:$E$1000,DATE(Thang!$E$4,Thang!$C$4,Loc!$Q$2),Nhap!$F$5:$F$1000,Loc!A491)</f>
        <v>0</v>
      </c>
      <c r="V491" s="7">
        <f>SUMIFS(Nhap!$I$5:$I$1000,Nhap!$E$5:$E$1000,DATE(Thang!$E$4,Thang!$C$4,Loc!$R$2),Nhap!$F$5:$F$1000,Loc!A491)</f>
        <v>0</v>
      </c>
      <c r="W491" s="7">
        <f>SUMIFS(Nhap!$I$5:$I$1000,Nhap!$E$5:$E$1000,DATE(Thang!$E$4,Thang!$C$4,Loc!$S$2),Nhap!$F$5:$F$1000,Loc!A491)</f>
        <v>0</v>
      </c>
      <c r="X491" s="7">
        <f>SUMIFS(Nhap!$I$5:$I$1000,Nhap!$E$5:$E$1000,DATE(Thang!$E$4,Thang!$C$4,Loc!$T$2),Nhap!$F$5:$F$1000,Loc!A491)</f>
        <v>0</v>
      </c>
      <c r="Y491" s="7">
        <f>SUMIFS(Nhap!$I$5:$I$1000,Nhap!$E$5:$E$1000,DATE(Thang!$E$4,Thang!$C$4,Loc!$U$2),Nhap!$F$5:$F$1000,Loc!A491)</f>
        <v>0</v>
      </c>
      <c r="Z491" s="7">
        <f>SUMIFS(Nhap!$I$5:$I$1000,Nhap!$E$5:$E$1000,DATE(Thang!$E$4,Thang!$C$4,Loc!$V$2),Nhap!$F$5:$F$1000,Loc!A491)</f>
        <v>0</v>
      </c>
      <c r="AA491" s="7">
        <f>SUMIFS(Nhap!$I$5:$I$1000,Nhap!$E$5:$E$1000,DATE(Thang!$E$4,Thang!$C$4,Loc!$W$2),Nhap!$F$5:$F$1000,Loc!A491)</f>
        <v>0</v>
      </c>
      <c r="AB491" s="7">
        <f>SUMIFS(Nhap!$I$5:$I$1000,Nhap!$E$5:$E$1000,DATE(Thang!$E$4,Thang!$C$4,Loc!$X$2),Nhap!$F$5:$F$1000,Loc!A491)</f>
        <v>0</v>
      </c>
      <c r="AC491" s="7">
        <f>SUMIFS(Nhap!$I$5:$I$1000,Nhap!$E$5:$E$1000,DATE(Thang!$E$4,Thang!$C$4,Loc!$Y$2),Nhap!$F$5:$F$1000,Loc!A491)</f>
        <v>0</v>
      </c>
      <c r="AD491" s="7">
        <f>SUMIFS(Nhap!$I$5:$I$1000,Nhap!$E$5:$E$1000,DATE(Thang!$E$4,Thang!$C$4,Loc!$Z$2),Nhap!$F$5:$F$1000,Loc!A491)</f>
        <v>0</v>
      </c>
      <c r="AE491" s="7">
        <f>SUMIFS(Nhap!$I$5:$I$1000,Nhap!$E$5:$E$1000,DATE(Thang!$E$4,Thang!$C$4,Loc!$AA$2),Nhap!$F$5:$F$1000,Loc!A491)</f>
        <v>0</v>
      </c>
      <c r="AF491" s="7">
        <f>SUMIFS(Nhap!$I$5:$I$1000,Nhap!$E$5:$E$1000,DATE(Thang!$E$4,Thang!$C$4,Loc!$AB$2),Nhap!$F$5:$F$1000,Loc!A491)</f>
        <v>0</v>
      </c>
      <c r="AG491" s="7">
        <f>SUMIFS(Nhap!$I$5:$I$1000,Nhap!$E$5:$E$1000,DATE(Thang!$E$4,Thang!$C$4,Loc!$AC$2),Nhap!$F$5:$F$1000,Loc!A491)</f>
        <v>0</v>
      </c>
      <c r="AH491" s="7">
        <f>SUMIFS(Nhap!$I$5:$I$1000,Nhap!$E$5:$E$1000,DATE(Thang!$E$4,Thang!$C$4,Loc!$AD$2),Nhap!$F$5:$F$1000,Loc!$A$5)</f>
        <v>0</v>
      </c>
      <c r="AI491" s="7">
        <f>SUMIFS(Nhap!$I$5:$I$1000,Nhap!$E$5:$E$1000,DATE(Thang!$E$4,Thang!$C$4,Loc!$AE$2),Nhap!$F$5:$F$1000,Loc!A491)</f>
        <v>0</v>
      </c>
      <c r="AJ491" s="7">
        <f>SUMIFS(Nhap!$I$5:$I$1000,Nhap!$E$5:$E$1000,DATE(Thang!$E$4,Thang!$C$4,Loc!$AF$2),Nhap!$F$5:$F$1000,Loc!A491)</f>
        <v>0</v>
      </c>
      <c r="AK491" s="7">
        <f>SUMIFS(Nhap!$I$5:$I$1000,Nhap!$E$5:$E$1000,DATE(Thang!$E$4,Thang!$C$4,Loc!$AG$2),Nhap!$F$5:$F$1000,Loc!A491)</f>
        <v>0</v>
      </c>
      <c r="AL491" s="7">
        <f>SUMIFS(Nhap!$I$5:$I$1000,Nhap!$E$5:$E$1000,DATE(Thang!$E$4,Thang!$C$4,Loc!$AH$2),Nhap!$F$5:$F$1000,Loc!A491)</f>
        <v>0</v>
      </c>
      <c r="AM491" s="7">
        <f>SUMIFS(Nhap!$I$5:$I$1000,Nhap!$E$5:$E$1000,DATE(Thang!$E$4,Thang!$C$4,Loc!$AI$2),Nhap!$F$5:$F$1000,Loc!A491)</f>
        <v>0</v>
      </c>
      <c r="AN491" s="7">
        <f>SUMIFS(Nhap!$I$5:$I$1000,Nhap!$E$5:$E$1000,DATE(Thang!$E$4,Thang!$C$4,Loc!$AJ$2),Nhap!$F$5:$F$1000,Loc!A491)</f>
        <v>0</v>
      </c>
      <c r="AO491" s="7">
        <f>SUMIFS(Xuat!$G$5:$G$1000,Xuat!$C$5:$C$1000,DATE(Thang!$E$4,Thang!$C$4,AO$2),Xuat!$D$5:$D$1000,Loc!$A491)</f>
        <v>0</v>
      </c>
      <c r="AP491" s="7">
        <f>SUMIFS(Xuat!$G$5:$G$1000,Xuat!$C$5:$C$1000,DATE(Thang!$E$4,Thang!$C$4,AP$2),Xuat!$D$5:$D$1000,Loc!$A491)</f>
        <v>0</v>
      </c>
      <c r="AQ491" s="7">
        <f>SUMIFS(Xuat!$G$5:$G$1000,Xuat!$C$5:$C$1000,DATE(Thang!$E$4,Thang!$C$4,AQ$2),Xuat!$D$5:$D$1000,Loc!$A491)</f>
        <v>0</v>
      </c>
      <c r="AR491" s="7">
        <f>SUMIFS(Xuat!$G$5:$G$1000,Xuat!$C$5:$C$1000,DATE(Thang!$E$4,Thang!$C$4,AR$2),Xuat!$D$5:$D$1000,Loc!$A491)</f>
        <v>0</v>
      </c>
      <c r="AS491" s="7">
        <f>SUMIFS(Xuat!$G$5:$G$1000,Xuat!$C$5:$C$1000,DATE(Thang!$E$4,Thang!$C$4,AS$2),Xuat!$D$5:$D$1000,Loc!$A491)</f>
        <v>0</v>
      </c>
      <c r="AT491" s="7">
        <f>SUMIFS(Xuat!$G$5:$G$1000,Xuat!$C$5:$C$1000,DATE(Thang!$E$4,Thang!$C$4,AT$2),Xuat!$D$5:$D$1000,Loc!$A491)</f>
        <v>0</v>
      </c>
      <c r="AU491" s="7">
        <f>SUMIFS(Xuat!$G$5:$G$1000,Xuat!$C$5:$C$1000,DATE(Thang!$E$4,Thang!$C$4,AU$2),Xuat!$D$5:$D$1000,Loc!$A491)</f>
        <v>0</v>
      </c>
      <c r="AV491" s="7">
        <f>SUMIFS(Xuat!$G$5:$G$1000,Xuat!$C$5:$C$1000,DATE(Thang!$E$4,Thang!$C$4,AV$2),Xuat!$D$5:$D$1000,Loc!$A491)</f>
        <v>0</v>
      </c>
      <c r="AW491" s="7">
        <f>SUMIFS(Xuat!$G$5:$G$1000,Xuat!$C$5:$C$1000,DATE(Thang!$E$4,Thang!$C$4,AW$2),Xuat!$D$5:$D$1000,Loc!$A491)</f>
        <v>0</v>
      </c>
      <c r="AX491" s="7">
        <f>SUMIFS(Xuat!$G$5:$G$1000,Xuat!$C$5:$C$1000,DATE(Thang!$E$4,Thang!$C$4,AX$2),Xuat!$D$5:$D$1000,Loc!$A491)</f>
        <v>0</v>
      </c>
      <c r="AY491" s="7">
        <f>SUMIFS(Xuat!$G$5:$G$1000,Xuat!$C$5:$C$1000,DATE(Thang!$E$4,Thang!$C$4,AY$2),Xuat!$D$5:$D$1000,Loc!$A491)</f>
        <v>0</v>
      </c>
      <c r="AZ491" s="7">
        <f>SUMIFS(Xuat!$G$5:$G$1000,Xuat!$C$5:$C$1000,DATE(Thang!$E$4,Thang!$C$4,AZ$2),Xuat!$D$5:$D$1000,Loc!$A491)</f>
        <v>0</v>
      </c>
      <c r="BA491" s="7">
        <f>SUMIFS(Xuat!$G$5:$G$1000,Xuat!$C$5:$C$1000,DATE(Thang!$E$4,Thang!$C$4,BA$2),Xuat!$D$5:$D$1000,Loc!$A491)</f>
        <v>0</v>
      </c>
      <c r="BB491" s="7">
        <f>SUMIFS(Xuat!$G$5:$G$1000,Xuat!$C$5:$C$1000,DATE(Thang!$E$4,Thang!$C$4,BB$2),Xuat!$D$5:$D$1000,Loc!$A491)</f>
        <v>0</v>
      </c>
      <c r="BC491" s="7">
        <f>SUMIFS(Xuat!$G$5:$G$1000,Xuat!$C$5:$C$1000,DATE(Thang!$E$4,Thang!$C$4,BC$2),Xuat!$D$5:$D$1000,Loc!$A491)</f>
        <v>0</v>
      </c>
      <c r="BD491" s="7">
        <f>SUMIFS(Xuat!$G$5:$G$1000,Xuat!$C$5:$C$1000,DATE(Thang!$E$4,Thang!$C$4,BD$2),Xuat!$D$5:$D$1000,Loc!$A491)</f>
        <v>0</v>
      </c>
      <c r="BE491" s="7">
        <f>SUMIFS(Xuat!$G$5:$G$1000,Xuat!$C$5:$C$1000,DATE(Thang!$E$4,Thang!$C$4,BE$2),Xuat!$D$5:$D$1000,Loc!$A491)</f>
        <v>0</v>
      </c>
      <c r="BF491" s="7">
        <f>SUMIFS(Xuat!$G$5:$G$1000,Xuat!$C$5:$C$1000,DATE(Thang!$E$4,Thang!$C$4,BF$2),Xuat!$D$5:$D$1000,Loc!$A491)</f>
        <v>0</v>
      </c>
      <c r="BG491" s="7">
        <f>SUMIFS(Xuat!$G$5:$G$1000,Xuat!$C$5:$C$1000,DATE(Thang!$E$4,Thang!$C$4,BG$2),Xuat!$D$5:$D$1000,Loc!$A491)</f>
        <v>0</v>
      </c>
      <c r="BH491" s="7">
        <f>SUMIFS(Xuat!$G$5:$G$1000,Xuat!$C$5:$C$1000,DATE(Thang!$E$4,Thang!$C$4,BH$2),Xuat!$D$5:$D$1000,Loc!$A491)</f>
        <v>0</v>
      </c>
      <c r="BI491" s="7">
        <f>SUMIFS(Xuat!$G$5:$G$1000,Xuat!$C$5:$C$1000,DATE(Thang!$E$4,Thang!$C$4,BI$2),Xuat!$D$5:$D$1000,Loc!$A491)</f>
        <v>0</v>
      </c>
      <c r="BJ491" s="7">
        <f>SUMIFS(Xuat!$G$5:$G$1000,Xuat!$C$5:$C$1000,DATE(Thang!$E$4,Thang!$C$4,BJ$2),Xuat!$D$5:$D$1000,Loc!$A491)</f>
        <v>0</v>
      </c>
      <c r="BK491" s="7">
        <f>SUMIFS(Xuat!$G$5:$G$1000,Xuat!$C$5:$C$1000,DATE(Thang!$E$4,Thang!$C$4,BK$2),Xuat!$D$5:$D$1000,Loc!$A491)</f>
        <v>0</v>
      </c>
      <c r="BL491" s="7">
        <f>SUMIFS(Xuat!$G$5:$G$1000,Xuat!$C$5:$C$1000,DATE(Thang!$E$4,Thang!$C$4,BL$2),Xuat!$D$5:$D$1000,Loc!$A491)</f>
        <v>0</v>
      </c>
      <c r="BM491" s="7">
        <f>SUMIFS(Xuat!$G$5:$G$1000,Xuat!$C$5:$C$1000,DATE(Thang!$E$4,Thang!$C$4,BM$2),Xuat!$D$5:$D$1000,Loc!$A491)</f>
        <v>0</v>
      </c>
      <c r="BN491" s="7">
        <f>SUMIFS(Xuat!$G$5:$G$1000,Xuat!$C$5:$C$1000,DATE(Thang!$E$4,Thang!$C$4,BN$2),Xuat!$D$5:$D$1000,Loc!$A491)</f>
        <v>0</v>
      </c>
      <c r="BO491" s="7">
        <f>SUMIFS(Xuat!$G$5:$G$1000,Xuat!$C$5:$C$1000,DATE(Thang!$E$4,Thang!$C$4,BO$2),Xuat!$D$5:$D$1000,Loc!$A491)</f>
        <v>0</v>
      </c>
      <c r="BP491" s="7">
        <f>SUMIFS(Xuat!$G$5:$G$1000,Xuat!$C$5:$C$1000,DATE(Thang!$E$4,Thang!$C$4,BP$2),Xuat!$D$5:$D$1000,Loc!$A491)</f>
        <v>0</v>
      </c>
      <c r="BQ491" s="7">
        <f>SUMIFS(Xuat!$G$5:$G$1000,Xuat!$C$5:$C$1000,DATE(Thang!$E$4,Thang!$C$4,BQ$2),Xuat!$D$5:$D$1000,Loc!$A491)</f>
        <v>0</v>
      </c>
      <c r="BR491" s="7">
        <f>SUMIFS(Xuat!$G$5:$G$1000,Xuat!$C$5:$C$1000,DATE(Thang!$E$4,Thang!$C$4,BR$2),Xuat!$D$5:$D$1000,Loc!$A491)</f>
        <v>0</v>
      </c>
      <c r="BS491" s="7">
        <f>SUMIFS(Xuat!$G$5:$G$1000,Xuat!$C$5:$C$1000,DATE(Thang!$E$4,Thang!$C$4,BS$2),Xuat!$D$5:$D$1000,Loc!$A491)</f>
        <v>0</v>
      </c>
    </row>
    <row r="492" spans="1:71" x14ac:dyDescent="0.2">
      <c r="A492" s="2">
        <f>DM!C492</f>
        <v>0</v>
      </c>
      <c r="B492" s="3">
        <f>VLOOKUP(A492,Tondau!$B$5:$F$500,3,0)</f>
        <v>0</v>
      </c>
      <c r="C492" s="3">
        <f>VLOOKUP(Tinhgiavon!A492,Tondau!$B$5:$E$500,4,0)</f>
        <v>0</v>
      </c>
      <c r="D492" s="3">
        <f t="shared" si="37"/>
        <v>0</v>
      </c>
      <c r="E492" s="3">
        <f>SUMIF(Nhap!$F$5:$F$1000,Tinhgiavon!A492,Nhap!$K$5:$K$1000)</f>
        <v>0</v>
      </c>
      <c r="F492" s="3">
        <f t="shared" si="38"/>
        <v>0</v>
      </c>
      <c r="G492" s="3">
        <f t="shared" si="39"/>
        <v>0</v>
      </c>
      <c r="H492" s="3">
        <f t="shared" si="40"/>
        <v>0</v>
      </c>
      <c r="I492" s="3">
        <f t="shared" si="41"/>
        <v>0</v>
      </c>
      <c r="J492" s="7">
        <f>SUMIFS(Nhap!$I$5:$I$1000,Nhap!$E$5:$E$1000,DATE(Thang!$E$4,Thang!$C$4,Loc!$F$2),Nhap!$F$5:$F$1000,Loc!A492)</f>
        <v>0</v>
      </c>
      <c r="K492" s="7">
        <f>SUMIFS(Nhap!$I$5:$I$1000,Nhap!$E$5:$E$1000,DATE(Thang!$E$4,Thang!$C$4,Loc!$G$2),Nhap!$F$5:$F$1000,Loc!A492)</f>
        <v>0</v>
      </c>
      <c r="L492" s="7">
        <f>SUMIFS(Nhap!$I$5:$I$1000,Nhap!$E$5:$E$1000,DATE(Thang!$E$4,Thang!$C$4,Loc!$H$2),Nhap!$F$5:$F$1000,Loc!A492)</f>
        <v>0</v>
      </c>
      <c r="M492" s="7">
        <f>SUMIFS(Nhap!$I$5:$I$1000,Nhap!$E$5:$E$1000,DATE(Thang!$E$4,Thang!$C$4,Loc!$I$2),Nhap!$F$5:$F$1000,Loc!A492)</f>
        <v>0</v>
      </c>
      <c r="N492" s="7">
        <f>SUMIFS(Nhap!$I$5:$I$1000,Nhap!$E$5:$E$1000,DATE(Thang!$E$4,Thang!$C$4,Loc!$J$2),Nhap!$F$5:$F$1000,Loc!A492)</f>
        <v>0</v>
      </c>
      <c r="O492" s="7">
        <f>SUMIFS(Nhap!$I$5:$I$1000,Nhap!$E$5:$E$1000,DATE(Thang!$E$4,Thang!$C$4,Loc!$K$2),Nhap!$F$5:$F$1000,Loc!A492)</f>
        <v>0</v>
      </c>
      <c r="P492" s="7">
        <f>SUMIFS(Nhap!$I$5:$I$1000,Nhap!$E$5:$E$1000,DATE(Thang!$E$4,Thang!$C$4,Loc!$L$2),Nhap!$F$5:$F$1000,Loc!A492)</f>
        <v>0</v>
      </c>
      <c r="Q492" s="7">
        <f>SUMIFS(Nhap!$I$5:$I$1000,Nhap!$E$5:$E$1000,DATE(Thang!$E$4,Thang!$C$4,Loc!$M$2),Nhap!$F$5:$F$1000,Loc!A492)</f>
        <v>0</v>
      </c>
      <c r="R492" s="7">
        <f>SUMIFS(Nhap!$I$5:$I$1000,Nhap!$E$5:$E$1000,DATE(Thang!$E$4,Thang!$C$4,Loc!$N$2),Nhap!$F$5:$F$1000,Loc!A492)</f>
        <v>0</v>
      </c>
      <c r="S492" s="7">
        <f>SUMIFS(Nhap!$I$5:$I$1000,Nhap!$E$5:$E$1000,DATE(Thang!$E$4,Thang!$C$4,Loc!$O$2),Nhap!$F$5:$F$1000,Loc!A492)</f>
        <v>0</v>
      </c>
      <c r="T492" s="7">
        <f>SUMIFS(Nhap!$I$5:$I$1000,Nhap!$E$5:$E$1000,DATE(Thang!$E$4,Thang!$C$4,Loc!$P$2),Nhap!$F$5:$F$1000,Loc!A492)</f>
        <v>0</v>
      </c>
      <c r="U492" s="7">
        <f>SUMIFS(Nhap!$I$5:$I$1000,Nhap!$E$5:$E$1000,DATE(Thang!$E$4,Thang!$C$4,Loc!$Q$2),Nhap!$F$5:$F$1000,Loc!A492)</f>
        <v>0</v>
      </c>
      <c r="V492" s="7">
        <f>SUMIFS(Nhap!$I$5:$I$1000,Nhap!$E$5:$E$1000,DATE(Thang!$E$4,Thang!$C$4,Loc!$R$2),Nhap!$F$5:$F$1000,Loc!A492)</f>
        <v>0</v>
      </c>
      <c r="W492" s="7">
        <f>SUMIFS(Nhap!$I$5:$I$1000,Nhap!$E$5:$E$1000,DATE(Thang!$E$4,Thang!$C$4,Loc!$S$2),Nhap!$F$5:$F$1000,Loc!A492)</f>
        <v>0</v>
      </c>
      <c r="X492" s="7">
        <f>SUMIFS(Nhap!$I$5:$I$1000,Nhap!$E$5:$E$1000,DATE(Thang!$E$4,Thang!$C$4,Loc!$T$2),Nhap!$F$5:$F$1000,Loc!A492)</f>
        <v>0</v>
      </c>
      <c r="Y492" s="7">
        <f>SUMIFS(Nhap!$I$5:$I$1000,Nhap!$E$5:$E$1000,DATE(Thang!$E$4,Thang!$C$4,Loc!$U$2),Nhap!$F$5:$F$1000,Loc!A492)</f>
        <v>0</v>
      </c>
      <c r="Z492" s="7">
        <f>SUMIFS(Nhap!$I$5:$I$1000,Nhap!$E$5:$E$1000,DATE(Thang!$E$4,Thang!$C$4,Loc!$V$2),Nhap!$F$5:$F$1000,Loc!A492)</f>
        <v>0</v>
      </c>
      <c r="AA492" s="7">
        <f>SUMIFS(Nhap!$I$5:$I$1000,Nhap!$E$5:$E$1000,DATE(Thang!$E$4,Thang!$C$4,Loc!$W$2),Nhap!$F$5:$F$1000,Loc!A492)</f>
        <v>0</v>
      </c>
      <c r="AB492" s="7">
        <f>SUMIFS(Nhap!$I$5:$I$1000,Nhap!$E$5:$E$1000,DATE(Thang!$E$4,Thang!$C$4,Loc!$X$2),Nhap!$F$5:$F$1000,Loc!A492)</f>
        <v>0</v>
      </c>
      <c r="AC492" s="7">
        <f>SUMIFS(Nhap!$I$5:$I$1000,Nhap!$E$5:$E$1000,DATE(Thang!$E$4,Thang!$C$4,Loc!$Y$2),Nhap!$F$5:$F$1000,Loc!A492)</f>
        <v>0</v>
      </c>
      <c r="AD492" s="7">
        <f>SUMIFS(Nhap!$I$5:$I$1000,Nhap!$E$5:$E$1000,DATE(Thang!$E$4,Thang!$C$4,Loc!$Z$2),Nhap!$F$5:$F$1000,Loc!A492)</f>
        <v>0</v>
      </c>
      <c r="AE492" s="7">
        <f>SUMIFS(Nhap!$I$5:$I$1000,Nhap!$E$5:$E$1000,DATE(Thang!$E$4,Thang!$C$4,Loc!$AA$2),Nhap!$F$5:$F$1000,Loc!A492)</f>
        <v>0</v>
      </c>
      <c r="AF492" s="7">
        <f>SUMIFS(Nhap!$I$5:$I$1000,Nhap!$E$5:$E$1000,DATE(Thang!$E$4,Thang!$C$4,Loc!$AB$2),Nhap!$F$5:$F$1000,Loc!A492)</f>
        <v>0</v>
      </c>
      <c r="AG492" s="7">
        <f>SUMIFS(Nhap!$I$5:$I$1000,Nhap!$E$5:$E$1000,DATE(Thang!$E$4,Thang!$C$4,Loc!$AC$2),Nhap!$F$5:$F$1000,Loc!A492)</f>
        <v>0</v>
      </c>
      <c r="AH492" s="7">
        <f>SUMIFS(Nhap!$I$5:$I$1000,Nhap!$E$5:$E$1000,DATE(Thang!$E$4,Thang!$C$4,Loc!$AD$2),Nhap!$F$5:$F$1000,Loc!$A$5)</f>
        <v>0</v>
      </c>
      <c r="AI492" s="7">
        <f>SUMIFS(Nhap!$I$5:$I$1000,Nhap!$E$5:$E$1000,DATE(Thang!$E$4,Thang!$C$4,Loc!$AE$2),Nhap!$F$5:$F$1000,Loc!A492)</f>
        <v>0</v>
      </c>
      <c r="AJ492" s="7">
        <f>SUMIFS(Nhap!$I$5:$I$1000,Nhap!$E$5:$E$1000,DATE(Thang!$E$4,Thang!$C$4,Loc!$AF$2),Nhap!$F$5:$F$1000,Loc!A492)</f>
        <v>0</v>
      </c>
      <c r="AK492" s="7">
        <f>SUMIFS(Nhap!$I$5:$I$1000,Nhap!$E$5:$E$1000,DATE(Thang!$E$4,Thang!$C$4,Loc!$AG$2),Nhap!$F$5:$F$1000,Loc!A492)</f>
        <v>0</v>
      </c>
      <c r="AL492" s="7">
        <f>SUMIFS(Nhap!$I$5:$I$1000,Nhap!$E$5:$E$1000,DATE(Thang!$E$4,Thang!$C$4,Loc!$AH$2),Nhap!$F$5:$F$1000,Loc!A492)</f>
        <v>0</v>
      </c>
      <c r="AM492" s="7">
        <f>SUMIFS(Nhap!$I$5:$I$1000,Nhap!$E$5:$E$1000,DATE(Thang!$E$4,Thang!$C$4,Loc!$AI$2),Nhap!$F$5:$F$1000,Loc!A492)</f>
        <v>0</v>
      </c>
      <c r="AN492" s="7">
        <f>SUMIFS(Nhap!$I$5:$I$1000,Nhap!$E$5:$E$1000,DATE(Thang!$E$4,Thang!$C$4,Loc!$AJ$2),Nhap!$F$5:$F$1000,Loc!A492)</f>
        <v>0</v>
      </c>
      <c r="AO492" s="7">
        <f>SUMIFS(Xuat!$G$5:$G$1000,Xuat!$C$5:$C$1000,DATE(Thang!$E$4,Thang!$C$4,AO$2),Xuat!$D$5:$D$1000,Loc!$A492)</f>
        <v>0</v>
      </c>
      <c r="AP492" s="7">
        <f>SUMIFS(Xuat!$G$5:$G$1000,Xuat!$C$5:$C$1000,DATE(Thang!$E$4,Thang!$C$4,AP$2),Xuat!$D$5:$D$1000,Loc!$A492)</f>
        <v>0</v>
      </c>
      <c r="AQ492" s="7">
        <f>SUMIFS(Xuat!$G$5:$G$1000,Xuat!$C$5:$C$1000,DATE(Thang!$E$4,Thang!$C$4,AQ$2),Xuat!$D$5:$D$1000,Loc!$A492)</f>
        <v>0</v>
      </c>
      <c r="AR492" s="7">
        <f>SUMIFS(Xuat!$G$5:$G$1000,Xuat!$C$5:$C$1000,DATE(Thang!$E$4,Thang!$C$4,AR$2),Xuat!$D$5:$D$1000,Loc!$A492)</f>
        <v>0</v>
      </c>
      <c r="AS492" s="7">
        <f>SUMIFS(Xuat!$G$5:$G$1000,Xuat!$C$5:$C$1000,DATE(Thang!$E$4,Thang!$C$4,AS$2),Xuat!$D$5:$D$1000,Loc!$A492)</f>
        <v>0</v>
      </c>
      <c r="AT492" s="7">
        <f>SUMIFS(Xuat!$G$5:$G$1000,Xuat!$C$5:$C$1000,DATE(Thang!$E$4,Thang!$C$4,AT$2),Xuat!$D$5:$D$1000,Loc!$A492)</f>
        <v>0</v>
      </c>
      <c r="AU492" s="7">
        <f>SUMIFS(Xuat!$G$5:$G$1000,Xuat!$C$5:$C$1000,DATE(Thang!$E$4,Thang!$C$4,AU$2),Xuat!$D$5:$D$1000,Loc!$A492)</f>
        <v>0</v>
      </c>
      <c r="AV492" s="7">
        <f>SUMIFS(Xuat!$G$5:$G$1000,Xuat!$C$5:$C$1000,DATE(Thang!$E$4,Thang!$C$4,AV$2),Xuat!$D$5:$D$1000,Loc!$A492)</f>
        <v>0</v>
      </c>
      <c r="AW492" s="7">
        <f>SUMIFS(Xuat!$G$5:$G$1000,Xuat!$C$5:$C$1000,DATE(Thang!$E$4,Thang!$C$4,AW$2),Xuat!$D$5:$D$1000,Loc!$A492)</f>
        <v>0</v>
      </c>
      <c r="AX492" s="7">
        <f>SUMIFS(Xuat!$G$5:$G$1000,Xuat!$C$5:$C$1000,DATE(Thang!$E$4,Thang!$C$4,AX$2),Xuat!$D$5:$D$1000,Loc!$A492)</f>
        <v>0</v>
      </c>
      <c r="AY492" s="7">
        <f>SUMIFS(Xuat!$G$5:$G$1000,Xuat!$C$5:$C$1000,DATE(Thang!$E$4,Thang!$C$4,AY$2),Xuat!$D$5:$D$1000,Loc!$A492)</f>
        <v>0</v>
      </c>
      <c r="AZ492" s="7">
        <f>SUMIFS(Xuat!$G$5:$G$1000,Xuat!$C$5:$C$1000,DATE(Thang!$E$4,Thang!$C$4,AZ$2),Xuat!$D$5:$D$1000,Loc!$A492)</f>
        <v>0</v>
      </c>
      <c r="BA492" s="7">
        <f>SUMIFS(Xuat!$G$5:$G$1000,Xuat!$C$5:$C$1000,DATE(Thang!$E$4,Thang!$C$4,BA$2),Xuat!$D$5:$D$1000,Loc!$A492)</f>
        <v>0</v>
      </c>
      <c r="BB492" s="7">
        <f>SUMIFS(Xuat!$G$5:$G$1000,Xuat!$C$5:$C$1000,DATE(Thang!$E$4,Thang!$C$4,BB$2),Xuat!$D$5:$D$1000,Loc!$A492)</f>
        <v>0</v>
      </c>
      <c r="BC492" s="7">
        <f>SUMIFS(Xuat!$G$5:$G$1000,Xuat!$C$5:$C$1000,DATE(Thang!$E$4,Thang!$C$4,BC$2),Xuat!$D$5:$D$1000,Loc!$A492)</f>
        <v>0</v>
      </c>
      <c r="BD492" s="7">
        <f>SUMIFS(Xuat!$G$5:$G$1000,Xuat!$C$5:$C$1000,DATE(Thang!$E$4,Thang!$C$4,BD$2),Xuat!$D$5:$D$1000,Loc!$A492)</f>
        <v>0</v>
      </c>
      <c r="BE492" s="7">
        <f>SUMIFS(Xuat!$G$5:$G$1000,Xuat!$C$5:$C$1000,DATE(Thang!$E$4,Thang!$C$4,BE$2),Xuat!$D$5:$D$1000,Loc!$A492)</f>
        <v>0</v>
      </c>
      <c r="BF492" s="7">
        <f>SUMIFS(Xuat!$G$5:$G$1000,Xuat!$C$5:$C$1000,DATE(Thang!$E$4,Thang!$C$4,BF$2),Xuat!$D$5:$D$1000,Loc!$A492)</f>
        <v>0</v>
      </c>
      <c r="BG492" s="7">
        <f>SUMIFS(Xuat!$G$5:$G$1000,Xuat!$C$5:$C$1000,DATE(Thang!$E$4,Thang!$C$4,BG$2),Xuat!$D$5:$D$1000,Loc!$A492)</f>
        <v>0</v>
      </c>
      <c r="BH492" s="7">
        <f>SUMIFS(Xuat!$G$5:$G$1000,Xuat!$C$5:$C$1000,DATE(Thang!$E$4,Thang!$C$4,BH$2),Xuat!$D$5:$D$1000,Loc!$A492)</f>
        <v>0</v>
      </c>
      <c r="BI492" s="7">
        <f>SUMIFS(Xuat!$G$5:$G$1000,Xuat!$C$5:$C$1000,DATE(Thang!$E$4,Thang!$C$4,BI$2),Xuat!$D$5:$D$1000,Loc!$A492)</f>
        <v>0</v>
      </c>
      <c r="BJ492" s="7">
        <f>SUMIFS(Xuat!$G$5:$G$1000,Xuat!$C$5:$C$1000,DATE(Thang!$E$4,Thang!$C$4,BJ$2),Xuat!$D$5:$D$1000,Loc!$A492)</f>
        <v>0</v>
      </c>
      <c r="BK492" s="7">
        <f>SUMIFS(Xuat!$G$5:$G$1000,Xuat!$C$5:$C$1000,DATE(Thang!$E$4,Thang!$C$4,BK$2),Xuat!$D$5:$D$1000,Loc!$A492)</f>
        <v>0</v>
      </c>
      <c r="BL492" s="7">
        <f>SUMIFS(Xuat!$G$5:$G$1000,Xuat!$C$5:$C$1000,DATE(Thang!$E$4,Thang!$C$4,BL$2),Xuat!$D$5:$D$1000,Loc!$A492)</f>
        <v>0</v>
      </c>
      <c r="BM492" s="7">
        <f>SUMIFS(Xuat!$G$5:$G$1000,Xuat!$C$5:$C$1000,DATE(Thang!$E$4,Thang!$C$4,BM$2),Xuat!$D$5:$D$1000,Loc!$A492)</f>
        <v>0</v>
      </c>
      <c r="BN492" s="7">
        <f>SUMIFS(Xuat!$G$5:$G$1000,Xuat!$C$5:$C$1000,DATE(Thang!$E$4,Thang!$C$4,BN$2),Xuat!$D$5:$D$1000,Loc!$A492)</f>
        <v>0</v>
      </c>
      <c r="BO492" s="7">
        <f>SUMIFS(Xuat!$G$5:$G$1000,Xuat!$C$5:$C$1000,DATE(Thang!$E$4,Thang!$C$4,BO$2),Xuat!$D$5:$D$1000,Loc!$A492)</f>
        <v>0</v>
      </c>
      <c r="BP492" s="7">
        <f>SUMIFS(Xuat!$G$5:$G$1000,Xuat!$C$5:$C$1000,DATE(Thang!$E$4,Thang!$C$4,BP$2),Xuat!$D$5:$D$1000,Loc!$A492)</f>
        <v>0</v>
      </c>
      <c r="BQ492" s="7">
        <f>SUMIFS(Xuat!$G$5:$G$1000,Xuat!$C$5:$C$1000,DATE(Thang!$E$4,Thang!$C$4,BQ$2),Xuat!$D$5:$D$1000,Loc!$A492)</f>
        <v>0</v>
      </c>
      <c r="BR492" s="7">
        <f>SUMIFS(Xuat!$G$5:$G$1000,Xuat!$C$5:$C$1000,DATE(Thang!$E$4,Thang!$C$4,BR$2),Xuat!$D$5:$D$1000,Loc!$A492)</f>
        <v>0</v>
      </c>
      <c r="BS492" s="7">
        <f>SUMIFS(Xuat!$G$5:$G$1000,Xuat!$C$5:$C$1000,DATE(Thang!$E$4,Thang!$C$4,BS$2),Xuat!$D$5:$D$1000,Loc!$A492)</f>
        <v>0</v>
      </c>
    </row>
    <row r="493" spans="1:71" x14ac:dyDescent="0.2">
      <c r="A493" s="2">
        <f>DM!C493</f>
        <v>0</v>
      </c>
      <c r="B493" s="3">
        <f>VLOOKUP(A493,Tondau!$B$5:$F$500,3,0)</f>
        <v>0</v>
      </c>
      <c r="C493" s="3">
        <f>VLOOKUP(Tinhgiavon!A493,Tondau!$B$5:$E$500,4,0)</f>
        <v>0</v>
      </c>
      <c r="D493" s="3">
        <f t="shared" si="37"/>
        <v>0</v>
      </c>
      <c r="E493" s="3">
        <f>SUMIF(Nhap!$F$5:$F$1000,Tinhgiavon!A493,Nhap!$K$5:$K$1000)</f>
        <v>0</v>
      </c>
      <c r="F493" s="3">
        <f t="shared" si="38"/>
        <v>0</v>
      </c>
      <c r="G493" s="3">
        <f t="shared" si="39"/>
        <v>0</v>
      </c>
      <c r="H493" s="3">
        <f t="shared" si="40"/>
        <v>0</v>
      </c>
      <c r="I493" s="3">
        <f t="shared" si="41"/>
        <v>0</v>
      </c>
      <c r="J493" s="7">
        <f>SUMIFS(Nhap!$I$5:$I$1000,Nhap!$E$5:$E$1000,DATE(Thang!$E$4,Thang!$C$4,Loc!$F$2),Nhap!$F$5:$F$1000,Loc!A493)</f>
        <v>0</v>
      </c>
      <c r="K493" s="7">
        <f>SUMIFS(Nhap!$I$5:$I$1000,Nhap!$E$5:$E$1000,DATE(Thang!$E$4,Thang!$C$4,Loc!$G$2),Nhap!$F$5:$F$1000,Loc!A493)</f>
        <v>0</v>
      </c>
      <c r="L493" s="7">
        <f>SUMIFS(Nhap!$I$5:$I$1000,Nhap!$E$5:$E$1000,DATE(Thang!$E$4,Thang!$C$4,Loc!$H$2),Nhap!$F$5:$F$1000,Loc!A493)</f>
        <v>0</v>
      </c>
      <c r="M493" s="7">
        <f>SUMIFS(Nhap!$I$5:$I$1000,Nhap!$E$5:$E$1000,DATE(Thang!$E$4,Thang!$C$4,Loc!$I$2),Nhap!$F$5:$F$1000,Loc!A493)</f>
        <v>0</v>
      </c>
      <c r="N493" s="7">
        <f>SUMIFS(Nhap!$I$5:$I$1000,Nhap!$E$5:$E$1000,DATE(Thang!$E$4,Thang!$C$4,Loc!$J$2),Nhap!$F$5:$F$1000,Loc!A493)</f>
        <v>0</v>
      </c>
      <c r="O493" s="7">
        <f>SUMIFS(Nhap!$I$5:$I$1000,Nhap!$E$5:$E$1000,DATE(Thang!$E$4,Thang!$C$4,Loc!$K$2),Nhap!$F$5:$F$1000,Loc!A493)</f>
        <v>0</v>
      </c>
      <c r="P493" s="7">
        <f>SUMIFS(Nhap!$I$5:$I$1000,Nhap!$E$5:$E$1000,DATE(Thang!$E$4,Thang!$C$4,Loc!$L$2),Nhap!$F$5:$F$1000,Loc!A493)</f>
        <v>0</v>
      </c>
      <c r="Q493" s="7">
        <f>SUMIFS(Nhap!$I$5:$I$1000,Nhap!$E$5:$E$1000,DATE(Thang!$E$4,Thang!$C$4,Loc!$M$2),Nhap!$F$5:$F$1000,Loc!A493)</f>
        <v>0</v>
      </c>
      <c r="R493" s="7">
        <f>SUMIFS(Nhap!$I$5:$I$1000,Nhap!$E$5:$E$1000,DATE(Thang!$E$4,Thang!$C$4,Loc!$N$2),Nhap!$F$5:$F$1000,Loc!A493)</f>
        <v>0</v>
      </c>
      <c r="S493" s="7">
        <f>SUMIFS(Nhap!$I$5:$I$1000,Nhap!$E$5:$E$1000,DATE(Thang!$E$4,Thang!$C$4,Loc!$O$2),Nhap!$F$5:$F$1000,Loc!A493)</f>
        <v>0</v>
      </c>
      <c r="T493" s="7">
        <f>SUMIFS(Nhap!$I$5:$I$1000,Nhap!$E$5:$E$1000,DATE(Thang!$E$4,Thang!$C$4,Loc!$P$2),Nhap!$F$5:$F$1000,Loc!A493)</f>
        <v>0</v>
      </c>
      <c r="U493" s="7">
        <f>SUMIFS(Nhap!$I$5:$I$1000,Nhap!$E$5:$E$1000,DATE(Thang!$E$4,Thang!$C$4,Loc!$Q$2),Nhap!$F$5:$F$1000,Loc!A493)</f>
        <v>0</v>
      </c>
      <c r="V493" s="7">
        <f>SUMIFS(Nhap!$I$5:$I$1000,Nhap!$E$5:$E$1000,DATE(Thang!$E$4,Thang!$C$4,Loc!$R$2),Nhap!$F$5:$F$1000,Loc!A493)</f>
        <v>0</v>
      </c>
      <c r="W493" s="7">
        <f>SUMIFS(Nhap!$I$5:$I$1000,Nhap!$E$5:$E$1000,DATE(Thang!$E$4,Thang!$C$4,Loc!$S$2),Nhap!$F$5:$F$1000,Loc!A493)</f>
        <v>0</v>
      </c>
      <c r="X493" s="7">
        <f>SUMIFS(Nhap!$I$5:$I$1000,Nhap!$E$5:$E$1000,DATE(Thang!$E$4,Thang!$C$4,Loc!$T$2),Nhap!$F$5:$F$1000,Loc!A493)</f>
        <v>0</v>
      </c>
      <c r="Y493" s="7">
        <f>SUMIFS(Nhap!$I$5:$I$1000,Nhap!$E$5:$E$1000,DATE(Thang!$E$4,Thang!$C$4,Loc!$U$2),Nhap!$F$5:$F$1000,Loc!A493)</f>
        <v>0</v>
      </c>
      <c r="Z493" s="7">
        <f>SUMIFS(Nhap!$I$5:$I$1000,Nhap!$E$5:$E$1000,DATE(Thang!$E$4,Thang!$C$4,Loc!$V$2),Nhap!$F$5:$F$1000,Loc!A493)</f>
        <v>0</v>
      </c>
      <c r="AA493" s="7">
        <f>SUMIFS(Nhap!$I$5:$I$1000,Nhap!$E$5:$E$1000,DATE(Thang!$E$4,Thang!$C$4,Loc!$W$2),Nhap!$F$5:$F$1000,Loc!A493)</f>
        <v>0</v>
      </c>
      <c r="AB493" s="7">
        <f>SUMIFS(Nhap!$I$5:$I$1000,Nhap!$E$5:$E$1000,DATE(Thang!$E$4,Thang!$C$4,Loc!$X$2),Nhap!$F$5:$F$1000,Loc!A493)</f>
        <v>0</v>
      </c>
      <c r="AC493" s="7">
        <f>SUMIFS(Nhap!$I$5:$I$1000,Nhap!$E$5:$E$1000,DATE(Thang!$E$4,Thang!$C$4,Loc!$Y$2),Nhap!$F$5:$F$1000,Loc!A493)</f>
        <v>0</v>
      </c>
      <c r="AD493" s="7">
        <f>SUMIFS(Nhap!$I$5:$I$1000,Nhap!$E$5:$E$1000,DATE(Thang!$E$4,Thang!$C$4,Loc!$Z$2),Nhap!$F$5:$F$1000,Loc!A493)</f>
        <v>0</v>
      </c>
      <c r="AE493" s="7">
        <f>SUMIFS(Nhap!$I$5:$I$1000,Nhap!$E$5:$E$1000,DATE(Thang!$E$4,Thang!$C$4,Loc!$AA$2),Nhap!$F$5:$F$1000,Loc!A493)</f>
        <v>0</v>
      </c>
      <c r="AF493" s="7">
        <f>SUMIFS(Nhap!$I$5:$I$1000,Nhap!$E$5:$E$1000,DATE(Thang!$E$4,Thang!$C$4,Loc!$AB$2),Nhap!$F$5:$F$1000,Loc!A493)</f>
        <v>0</v>
      </c>
      <c r="AG493" s="7">
        <f>SUMIFS(Nhap!$I$5:$I$1000,Nhap!$E$5:$E$1000,DATE(Thang!$E$4,Thang!$C$4,Loc!$AC$2),Nhap!$F$5:$F$1000,Loc!A493)</f>
        <v>0</v>
      </c>
      <c r="AH493" s="7">
        <f>SUMIFS(Nhap!$I$5:$I$1000,Nhap!$E$5:$E$1000,DATE(Thang!$E$4,Thang!$C$4,Loc!$AD$2),Nhap!$F$5:$F$1000,Loc!$A$5)</f>
        <v>0</v>
      </c>
      <c r="AI493" s="7">
        <f>SUMIFS(Nhap!$I$5:$I$1000,Nhap!$E$5:$E$1000,DATE(Thang!$E$4,Thang!$C$4,Loc!$AE$2),Nhap!$F$5:$F$1000,Loc!A493)</f>
        <v>0</v>
      </c>
      <c r="AJ493" s="7">
        <f>SUMIFS(Nhap!$I$5:$I$1000,Nhap!$E$5:$E$1000,DATE(Thang!$E$4,Thang!$C$4,Loc!$AF$2),Nhap!$F$5:$F$1000,Loc!A493)</f>
        <v>0</v>
      </c>
      <c r="AK493" s="7">
        <f>SUMIFS(Nhap!$I$5:$I$1000,Nhap!$E$5:$E$1000,DATE(Thang!$E$4,Thang!$C$4,Loc!$AG$2),Nhap!$F$5:$F$1000,Loc!A493)</f>
        <v>0</v>
      </c>
      <c r="AL493" s="7">
        <f>SUMIFS(Nhap!$I$5:$I$1000,Nhap!$E$5:$E$1000,DATE(Thang!$E$4,Thang!$C$4,Loc!$AH$2),Nhap!$F$5:$F$1000,Loc!A493)</f>
        <v>0</v>
      </c>
      <c r="AM493" s="7">
        <f>SUMIFS(Nhap!$I$5:$I$1000,Nhap!$E$5:$E$1000,DATE(Thang!$E$4,Thang!$C$4,Loc!$AI$2),Nhap!$F$5:$F$1000,Loc!A493)</f>
        <v>0</v>
      </c>
      <c r="AN493" s="7">
        <f>SUMIFS(Nhap!$I$5:$I$1000,Nhap!$E$5:$E$1000,DATE(Thang!$E$4,Thang!$C$4,Loc!$AJ$2),Nhap!$F$5:$F$1000,Loc!A493)</f>
        <v>0</v>
      </c>
      <c r="AO493" s="7">
        <f>SUMIFS(Xuat!$G$5:$G$1000,Xuat!$C$5:$C$1000,DATE(Thang!$E$4,Thang!$C$4,AO$2),Xuat!$D$5:$D$1000,Loc!$A493)</f>
        <v>0</v>
      </c>
      <c r="AP493" s="7">
        <f>SUMIFS(Xuat!$G$5:$G$1000,Xuat!$C$5:$C$1000,DATE(Thang!$E$4,Thang!$C$4,AP$2),Xuat!$D$5:$D$1000,Loc!$A493)</f>
        <v>0</v>
      </c>
      <c r="AQ493" s="7">
        <f>SUMIFS(Xuat!$G$5:$G$1000,Xuat!$C$5:$C$1000,DATE(Thang!$E$4,Thang!$C$4,AQ$2),Xuat!$D$5:$D$1000,Loc!$A493)</f>
        <v>0</v>
      </c>
      <c r="AR493" s="7">
        <f>SUMIFS(Xuat!$G$5:$G$1000,Xuat!$C$5:$C$1000,DATE(Thang!$E$4,Thang!$C$4,AR$2),Xuat!$D$5:$D$1000,Loc!$A493)</f>
        <v>0</v>
      </c>
      <c r="AS493" s="7">
        <f>SUMIFS(Xuat!$G$5:$G$1000,Xuat!$C$5:$C$1000,DATE(Thang!$E$4,Thang!$C$4,AS$2),Xuat!$D$5:$D$1000,Loc!$A493)</f>
        <v>0</v>
      </c>
      <c r="AT493" s="7">
        <f>SUMIFS(Xuat!$G$5:$G$1000,Xuat!$C$5:$C$1000,DATE(Thang!$E$4,Thang!$C$4,AT$2),Xuat!$D$5:$D$1000,Loc!$A493)</f>
        <v>0</v>
      </c>
      <c r="AU493" s="7">
        <f>SUMIFS(Xuat!$G$5:$G$1000,Xuat!$C$5:$C$1000,DATE(Thang!$E$4,Thang!$C$4,AU$2),Xuat!$D$5:$D$1000,Loc!$A493)</f>
        <v>0</v>
      </c>
      <c r="AV493" s="7">
        <f>SUMIFS(Xuat!$G$5:$G$1000,Xuat!$C$5:$C$1000,DATE(Thang!$E$4,Thang!$C$4,AV$2),Xuat!$D$5:$D$1000,Loc!$A493)</f>
        <v>0</v>
      </c>
      <c r="AW493" s="7">
        <f>SUMIFS(Xuat!$G$5:$G$1000,Xuat!$C$5:$C$1000,DATE(Thang!$E$4,Thang!$C$4,AW$2),Xuat!$D$5:$D$1000,Loc!$A493)</f>
        <v>0</v>
      </c>
      <c r="AX493" s="7">
        <f>SUMIFS(Xuat!$G$5:$G$1000,Xuat!$C$5:$C$1000,DATE(Thang!$E$4,Thang!$C$4,AX$2),Xuat!$D$5:$D$1000,Loc!$A493)</f>
        <v>0</v>
      </c>
      <c r="AY493" s="7">
        <f>SUMIFS(Xuat!$G$5:$G$1000,Xuat!$C$5:$C$1000,DATE(Thang!$E$4,Thang!$C$4,AY$2),Xuat!$D$5:$D$1000,Loc!$A493)</f>
        <v>0</v>
      </c>
      <c r="AZ493" s="7">
        <f>SUMIFS(Xuat!$G$5:$G$1000,Xuat!$C$5:$C$1000,DATE(Thang!$E$4,Thang!$C$4,AZ$2),Xuat!$D$5:$D$1000,Loc!$A493)</f>
        <v>0</v>
      </c>
      <c r="BA493" s="7">
        <f>SUMIFS(Xuat!$G$5:$G$1000,Xuat!$C$5:$C$1000,DATE(Thang!$E$4,Thang!$C$4,BA$2),Xuat!$D$5:$D$1000,Loc!$A493)</f>
        <v>0</v>
      </c>
      <c r="BB493" s="7">
        <f>SUMIFS(Xuat!$G$5:$G$1000,Xuat!$C$5:$C$1000,DATE(Thang!$E$4,Thang!$C$4,BB$2),Xuat!$D$5:$D$1000,Loc!$A493)</f>
        <v>0</v>
      </c>
      <c r="BC493" s="7">
        <f>SUMIFS(Xuat!$G$5:$G$1000,Xuat!$C$5:$C$1000,DATE(Thang!$E$4,Thang!$C$4,BC$2),Xuat!$D$5:$D$1000,Loc!$A493)</f>
        <v>0</v>
      </c>
      <c r="BD493" s="7">
        <f>SUMIFS(Xuat!$G$5:$G$1000,Xuat!$C$5:$C$1000,DATE(Thang!$E$4,Thang!$C$4,BD$2),Xuat!$D$5:$D$1000,Loc!$A493)</f>
        <v>0</v>
      </c>
      <c r="BE493" s="7">
        <f>SUMIFS(Xuat!$G$5:$G$1000,Xuat!$C$5:$C$1000,DATE(Thang!$E$4,Thang!$C$4,BE$2),Xuat!$D$5:$D$1000,Loc!$A493)</f>
        <v>0</v>
      </c>
      <c r="BF493" s="7">
        <f>SUMIFS(Xuat!$G$5:$G$1000,Xuat!$C$5:$C$1000,DATE(Thang!$E$4,Thang!$C$4,BF$2),Xuat!$D$5:$D$1000,Loc!$A493)</f>
        <v>0</v>
      </c>
      <c r="BG493" s="7">
        <f>SUMIFS(Xuat!$G$5:$G$1000,Xuat!$C$5:$C$1000,DATE(Thang!$E$4,Thang!$C$4,BG$2),Xuat!$D$5:$D$1000,Loc!$A493)</f>
        <v>0</v>
      </c>
      <c r="BH493" s="7">
        <f>SUMIFS(Xuat!$G$5:$G$1000,Xuat!$C$5:$C$1000,DATE(Thang!$E$4,Thang!$C$4,BH$2),Xuat!$D$5:$D$1000,Loc!$A493)</f>
        <v>0</v>
      </c>
      <c r="BI493" s="7">
        <f>SUMIFS(Xuat!$G$5:$G$1000,Xuat!$C$5:$C$1000,DATE(Thang!$E$4,Thang!$C$4,BI$2),Xuat!$D$5:$D$1000,Loc!$A493)</f>
        <v>0</v>
      </c>
      <c r="BJ493" s="7">
        <f>SUMIFS(Xuat!$G$5:$G$1000,Xuat!$C$5:$C$1000,DATE(Thang!$E$4,Thang!$C$4,BJ$2),Xuat!$D$5:$D$1000,Loc!$A493)</f>
        <v>0</v>
      </c>
      <c r="BK493" s="7">
        <f>SUMIFS(Xuat!$G$5:$G$1000,Xuat!$C$5:$C$1000,DATE(Thang!$E$4,Thang!$C$4,BK$2),Xuat!$D$5:$D$1000,Loc!$A493)</f>
        <v>0</v>
      </c>
      <c r="BL493" s="7">
        <f>SUMIFS(Xuat!$G$5:$G$1000,Xuat!$C$5:$C$1000,DATE(Thang!$E$4,Thang!$C$4,BL$2),Xuat!$D$5:$D$1000,Loc!$A493)</f>
        <v>0</v>
      </c>
      <c r="BM493" s="7">
        <f>SUMIFS(Xuat!$G$5:$G$1000,Xuat!$C$5:$C$1000,DATE(Thang!$E$4,Thang!$C$4,BM$2),Xuat!$D$5:$D$1000,Loc!$A493)</f>
        <v>0</v>
      </c>
      <c r="BN493" s="7">
        <f>SUMIFS(Xuat!$G$5:$G$1000,Xuat!$C$5:$C$1000,DATE(Thang!$E$4,Thang!$C$4,BN$2),Xuat!$D$5:$D$1000,Loc!$A493)</f>
        <v>0</v>
      </c>
      <c r="BO493" s="7">
        <f>SUMIFS(Xuat!$G$5:$G$1000,Xuat!$C$5:$C$1000,DATE(Thang!$E$4,Thang!$C$4,BO$2),Xuat!$D$5:$D$1000,Loc!$A493)</f>
        <v>0</v>
      </c>
      <c r="BP493" s="7">
        <f>SUMIFS(Xuat!$G$5:$G$1000,Xuat!$C$5:$C$1000,DATE(Thang!$E$4,Thang!$C$4,BP$2),Xuat!$D$5:$D$1000,Loc!$A493)</f>
        <v>0</v>
      </c>
      <c r="BQ493" s="7">
        <f>SUMIFS(Xuat!$G$5:$G$1000,Xuat!$C$5:$C$1000,DATE(Thang!$E$4,Thang!$C$4,BQ$2),Xuat!$D$5:$D$1000,Loc!$A493)</f>
        <v>0</v>
      </c>
      <c r="BR493" s="7">
        <f>SUMIFS(Xuat!$G$5:$G$1000,Xuat!$C$5:$C$1000,DATE(Thang!$E$4,Thang!$C$4,BR$2),Xuat!$D$5:$D$1000,Loc!$A493)</f>
        <v>0</v>
      </c>
      <c r="BS493" s="7">
        <f>SUMIFS(Xuat!$G$5:$G$1000,Xuat!$C$5:$C$1000,DATE(Thang!$E$4,Thang!$C$4,BS$2),Xuat!$D$5:$D$1000,Loc!$A493)</f>
        <v>0</v>
      </c>
    </row>
    <row r="494" spans="1:71" x14ac:dyDescent="0.2">
      <c r="A494" s="2">
        <f>DM!C494</f>
        <v>0</v>
      </c>
      <c r="B494" s="3">
        <f>VLOOKUP(A494,Tondau!$B$5:$F$500,3,0)</f>
        <v>0</v>
      </c>
      <c r="C494" s="3">
        <f>VLOOKUP(Tinhgiavon!A494,Tondau!$B$5:$E$500,4,0)</f>
        <v>0</v>
      </c>
      <c r="D494" s="3">
        <f t="shared" si="37"/>
        <v>0</v>
      </c>
      <c r="E494" s="3">
        <f>SUMIF(Nhap!$F$5:$F$1000,Tinhgiavon!A494,Nhap!$K$5:$K$1000)</f>
        <v>0</v>
      </c>
      <c r="F494" s="3">
        <f t="shared" si="38"/>
        <v>0</v>
      </c>
      <c r="G494" s="3">
        <f t="shared" si="39"/>
        <v>0</v>
      </c>
      <c r="H494" s="3">
        <f t="shared" si="40"/>
        <v>0</v>
      </c>
      <c r="I494" s="3">
        <f t="shared" si="41"/>
        <v>0</v>
      </c>
      <c r="J494" s="7">
        <f>SUMIFS(Nhap!$I$5:$I$1000,Nhap!$E$5:$E$1000,DATE(Thang!$E$4,Thang!$C$4,Loc!$F$2),Nhap!$F$5:$F$1000,Loc!A494)</f>
        <v>0</v>
      </c>
      <c r="K494" s="7">
        <f>SUMIFS(Nhap!$I$5:$I$1000,Nhap!$E$5:$E$1000,DATE(Thang!$E$4,Thang!$C$4,Loc!$G$2),Nhap!$F$5:$F$1000,Loc!A494)</f>
        <v>0</v>
      </c>
      <c r="L494" s="7">
        <f>SUMIFS(Nhap!$I$5:$I$1000,Nhap!$E$5:$E$1000,DATE(Thang!$E$4,Thang!$C$4,Loc!$H$2),Nhap!$F$5:$F$1000,Loc!A494)</f>
        <v>0</v>
      </c>
      <c r="M494" s="7">
        <f>SUMIFS(Nhap!$I$5:$I$1000,Nhap!$E$5:$E$1000,DATE(Thang!$E$4,Thang!$C$4,Loc!$I$2),Nhap!$F$5:$F$1000,Loc!A494)</f>
        <v>0</v>
      </c>
      <c r="N494" s="7">
        <f>SUMIFS(Nhap!$I$5:$I$1000,Nhap!$E$5:$E$1000,DATE(Thang!$E$4,Thang!$C$4,Loc!$J$2),Nhap!$F$5:$F$1000,Loc!A494)</f>
        <v>0</v>
      </c>
      <c r="O494" s="7">
        <f>SUMIFS(Nhap!$I$5:$I$1000,Nhap!$E$5:$E$1000,DATE(Thang!$E$4,Thang!$C$4,Loc!$K$2),Nhap!$F$5:$F$1000,Loc!A494)</f>
        <v>0</v>
      </c>
      <c r="P494" s="7">
        <f>SUMIFS(Nhap!$I$5:$I$1000,Nhap!$E$5:$E$1000,DATE(Thang!$E$4,Thang!$C$4,Loc!$L$2),Nhap!$F$5:$F$1000,Loc!A494)</f>
        <v>0</v>
      </c>
      <c r="Q494" s="7">
        <f>SUMIFS(Nhap!$I$5:$I$1000,Nhap!$E$5:$E$1000,DATE(Thang!$E$4,Thang!$C$4,Loc!$M$2),Nhap!$F$5:$F$1000,Loc!A494)</f>
        <v>0</v>
      </c>
      <c r="R494" s="7">
        <f>SUMIFS(Nhap!$I$5:$I$1000,Nhap!$E$5:$E$1000,DATE(Thang!$E$4,Thang!$C$4,Loc!$N$2),Nhap!$F$5:$F$1000,Loc!A494)</f>
        <v>0</v>
      </c>
      <c r="S494" s="7">
        <f>SUMIFS(Nhap!$I$5:$I$1000,Nhap!$E$5:$E$1000,DATE(Thang!$E$4,Thang!$C$4,Loc!$O$2),Nhap!$F$5:$F$1000,Loc!A494)</f>
        <v>0</v>
      </c>
      <c r="T494" s="7">
        <f>SUMIFS(Nhap!$I$5:$I$1000,Nhap!$E$5:$E$1000,DATE(Thang!$E$4,Thang!$C$4,Loc!$P$2),Nhap!$F$5:$F$1000,Loc!A494)</f>
        <v>0</v>
      </c>
      <c r="U494" s="7">
        <f>SUMIFS(Nhap!$I$5:$I$1000,Nhap!$E$5:$E$1000,DATE(Thang!$E$4,Thang!$C$4,Loc!$Q$2),Nhap!$F$5:$F$1000,Loc!A494)</f>
        <v>0</v>
      </c>
      <c r="V494" s="7">
        <f>SUMIFS(Nhap!$I$5:$I$1000,Nhap!$E$5:$E$1000,DATE(Thang!$E$4,Thang!$C$4,Loc!$R$2),Nhap!$F$5:$F$1000,Loc!A494)</f>
        <v>0</v>
      </c>
      <c r="W494" s="7">
        <f>SUMIFS(Nhap!$I$5:$I$1000,Nhap!$E$5:$E$1000,DATE(Thang!$E$4,Thang!$C$4,Loc!$S$2),Nhap!$F$5:$F$1000,Loc!A494)</f>
        <v>0</v>
      </c>
      <c r="X494" s="7">
        <f>SUMIFS(Nhap!$I$5:$I$1000,Nhap!$E$5:$E$1000,DATE(Thang!$E$4,Thang!$C$4,Loc!$T$2),Nhap!$F$5:$F$1000,Loc!A494)</f>
        <v>0</v>
      </c>
      <c r="Y494" s="7">
        <f>SUMIFS(Nhap!$I$5:$I$1000,Nhap!$E$5:$E$1000,DATE(Thang!$E$4,Thang!$C$4,Loc!$U$2),Nhap!$F$5:$F$1000,Loc!A494)</f>
        <v>0</v>
      </c>
      <c r="Z494" s="7">
        <f>SUMIFS(Nhap!$I$5:$I$1000,Nhap!$E$5:$E$1000,DATE(Thang!$E$4,Thang!$C$4,Loc!$V$2),Nhap!$F$5:$F$1000,Loc!A494)</f>
        <v>0</v>
      </c>
      <c r="AA494" s="7">
        <f>SUMIFS(Nhap!$I$5:$I$1000,Nhap!$E$5:$E$1000,DATE(Thang!$E$4,Thang!$C$4,Loc!$W$2),Nhap!$F$5:$F$1000,Loc!A494)</f>
        <v>0</v>
      </c>
      <c r="AB494" s="7">
        <f>SUMIFS(Nhap!$I$5:$I$1000,Nhap!$E$5:$E$1000,DATE(Thang!$E$4,Thang!$C$4,Loc!$X$2),Nhap!$F$5:$F$1000,Loc!A494)</f>
        <v>0</v>
      </c>
      <c r="AC494" s="7">
        <f>SUMIFS(Nhap!$I$5:$I$1000,Nhap!$E$5:$E$1000,DATE(Thang!$E$4,Thang!$C$4,Loc!$Y$2),Nhap!$F$5:$F$1000,Loc!A494)</f>
        <v>0</v>
      </c>
      <c r="AD494" s="7">
        <f>SUMIFS(Nhap!$I$5:$I$1000,Nhap!$E$5:$E$1000,DATE(Thang!$E$4,Thang!$C$4,Loc!$Z$2),Nhap!$F$5:$F$1000,Loc!A494)</f>
        <v>0</v>
      </c>
      <c r="AE494" s="7">
        <f>SUMIFS(Nhap!$I$5:$I$1000,Nhap!$E$5:$E$1000,DATE(Thang!$E$4,Thang!$C$4,Loc!$AA$2),Nhap!$F$5:$F$1000,Loc!A494)</f>
        <v>0</v>
      </c>
      <c r="AF494" s="7">
        <f>SUMIFS(Nhap!$I$5:$I$1000,Nhap!$E$5:$E$1000,DATE(Thang!$E$4,Thang!$C$4,Loc!$AB$2),Nhap!$F$5:$F$1000,Loc!A494)</f>
        <v>0</v>
      </c>
      <c r="AG494" s="7">
        <f>SUMIFS(Nhap!$I$5:$I$1000,Nhap!$E$5:$E$1000,DATE(Thang!$E$4,Thang!$C$4,Loc!$AC$2),Nhap!$F$5:$F$1000,Loc!A494)</f>
        <v>0</v>
      </c>
      <c r="AH494" s="7">
        <f>SUMIFS(Nhap!$I$5:$I$1000,Nhap!$E$5:$E$1000,DATE(Thang!$E$4,Thang!$C$4,Loc!$AD$2),Nhap!$F$5:$F$1000,Loc!$A$5)</f>
        <v>0</v>
      </c>
      <c r="AI494" s="7">
        <f>SUMIFS(Nhap!$I$5:$I$1000,Nhap!$E$5:$E$1000,DATE(Thang!$E$4,Thang!$C$4,Loc!$AE$2),Nhap!$F$5:$F$1000,Loc!A494)</f>
        <v>0</v>
      </c>
      <c r="AJ494" s="7">
        <f>SUMIFS(Nhap!$I$5:$I$1000,Nhap!$E$5:$E$1000,DATE(Thang!$E$4,Thang!$C$4,Loc!$AF$2),Nhap!$F$5:$F$1000,Loc!A494)</f>
        <v>0</v>
      </c>
      <c r="AK494" s="7">
        <f>SUMIFS(Nhap!$I$5:$I$1000,Nhap!$E$5:$E$1000,DATE(Thang!$E$4,Thang!$C$4,Loc!$AG$2),Nhap!$F$5:$F$1000,Loc!A494)</f>
        <v>0</v>
      </c>
      <c r="AL494" s="7">
        <f>SUMIFS(Nhap!$I$5:$I$1000,Nhap!$E$5:$E$1000,DATE(Thang!$E$4,Thang!$C$4,Loc!$AH$2),Nhap!$F$5:$F$1000,Loc!A494)</f>
        <v>0</v>
      </c>
      <c r="AM494" s="7">
        <f>SUMIFS(Nhap!$I$5:$I$1000,Nhap!$E$5:$E$1000,DATE(Thang!$E$4,Thang!$C$4,Loc!$AI$2),Nhap!$F$5:$F$1000,Loc!A494)</f>
        <v>0</v>
      </c>
      <c r="AN494" s="7">
        <f>SUMIFS(Nhap!$I$5:$I$1000,Nhap!$E$5:$E$1000,DATE(Thang!$E$4,Thang!$C$4,Loc!$AJ$2),Nhap!$F$5:$F$1000,Loc!A494)</f>
        <v>0</v>
      </c>
      <c r="AO494" s="7">
        <f>SUMIFS(Xuat!$G$5:$G$1000,Xuat!$C$5:$C$1000,DATE(Thang!$E$4,Thang!$C$4,AO$2),Xuat!$D$5:$D$1000,Loc!$A494)</f>
        <v>0</v>
      </c>
      <c r="AP494" s="7">
        <f>SUMIFS(Xuat!$G$5:$G$1000,Xuat!$C$5:$C$1000,DATE(Thang!$E$4,Thang!$C$4,AP$2),Xuat!$D$5:$D$1000,Loc!$A494)</f>
        <v>0</v>
      </c>
      <c r="AQ494" s="7">
        <f>SUMIFS(Xuat!$G$5:$G$1000,Xuat!$C$5:$C$1000,DATE(Thang!$E$4,Thang!$C$4,AQ$2),Xuat!$D$5:$D$1000,Loc!$A494)</f>
        <v>0</v>
      </c>
      <c r="AR494" s="7">
        <f>SUMIFS(Xuat!$G$5:$G$1000,Xuat!$C$5:$C$1000,DATE(Thang!$E$4,Thang!$C$4,AR$2),Xuat!$D$5:$D$1000,Loc!$A494)</f>
        <v>0</v>
      </c>
      <c r="AS494" s="7">
        <f>SUMIFS(Xuat!$G$5:$G$1000,Xuat!$C$5:$C$1000,DATE(Thang!$E$4,Thang!$C$4,AS$2),Xuat!$D$5:$D$1000,Loc!$A494)</f>
        <v>0</v>
      </c>
      <c r="AT494" s="7">
        <f>SUMIFS(Xuat!$G$5:$G$1000,Xuat!$C$5:$C$1000,DATE(Thang!$E$4,Thang!$C$4,AT$2),Xuat!$D$5:$D$1000,Loc!$A494)</f>
        <v>0</v>
      </c>
      <c r="AU494" s="7">
        <f>SUMIFS(Xuat!$G$5:$G$1000,Xuat!$C$5:$C$1000,DATE(Thang!$E$4,Thang!$C$4,AU$2),Xuat!$D$5:$D$1000,Loc!$A494)</f>
        <v>0</v>
      </c>
      <c r="AV494" s="7">
        <f>SUMIFS(Xuat!$G$5:$G$1000,Xuat!$C$5:$C$1000,DATE(Thang!$E$4,Thang!$C$4,AV$2),Xuat!$D$5:$D$1000,Loc!$A494)</f>
        <v>0</v>
      </c>
      <c r="AW494" s="7">
        <f>SUMIFS(Xuat!$G$5:$G$1000,Xuat!$C$5:$C$1000,DATE(Thang!$E$4,Thang!$C$4,AW$2),Xuat!$D$5:$D$1000,Loc!$A494)</f>
        <v>0</v>
      </c>
      <c r="AX494" s="7">
        <f>SUMIFS(Xuat!$G$5:$G$1000,Xuat!$C$5:$C$1000,DATE(Thang!$E$4,Thang!$C$4,AX$2),Xuat!$D$5:$D$1000,Loc!$A494)</f>
        <v>0</v>
      </c>
      <c r="AY494" s="7">
        <f>SUMIFS(Xuat!$G$5:$G$1000,Xuat!$C$5:$C$1000,DATE(Thang!$E$4,Thang!$C$4,AY$2),Xuat!$D$5:$D$1000,Loc!$A494)</f>
        <v>0</v>
      </c>
      <c r="AZ494" s="7">
        <f>SUMIFS(Xuat!$G$5:$G$1000,Xuat!$C$5:$C$1000,DATE(Thang!$E$4,Thang!$C$4,AZ$2),Xuat!$D$5:$D$1000,Loc!$A494)</f>
        <v>0</v>
      </c>
      <c r="BA494" s="7">
        <f>SUMIFS(Xuat!$G$5:$G$1000,Xuat!$C$5:$C$1000,DATE(Thang!$E$4,Thang!$C$4,BA$2),Xuat!$D$5:$D$1000,Loc!$A494)</f>
        <v>0</v>
      </c>
      <c r="BB494" s="7">
        <f>SUMIFS(Xuat!$G$5:$G$1000,Xuat!$C$5:$C$1000,DATE(Thang!$E$4,Thang!$C$4,BB$2),Xuat!$D$5:$D$1000,Loc!$A494)</f>
        <v>0</v>
      </c>
      <c r="BC494" s="7">
        <f>SUMIFS(Xuat!$G$5:$G$1000,Xuat!$C$5:$C$1000,DATE(Thang!$E$4,Thang!$C$4,BC$2),Xuat!$D$5:$D$1000,Loc!$A494)</f>
        <v>0</v>
      </c>
      <c r="BD494" s="7">
        <f>SUMIFS(Xuat!$G$5:$G$1000,Xuat!$C$5:$C$1000,DATE(Thang!$E$4,Thang!$C$4,BD$2),Xuat!$D$5:$D$1000,Loc!$A494)</f>
        <v>0</v>
      </c>
      <c r="BE494" s="7">
        <f>SUMIFS(Xuat!$G$5:$G$1000,Xuat!$C$5:$C$1000,DATE(Thang!$E$4,Thang!$C$4,BE$2),Xuat!$D$5:$D$1000,Loc!$A494)</f>
        <v>0</v>
      </c>
      <c r="BF494" s="7">
        <f>SUMIFS(Xuat!$G$5:$G$1000,Xuat!$C$5:$C$1000,DATE(Thang!$E$4,Thang!$C$4,BF$2),Xuat!$D$5:$D$1000,Loc!$A494)</f>
        <v>0</v>
      </c>
      <c r="BG494" s="7">
        <f>SUMIFS(Xuat!$G$5:$G$1000,Xuat!$C$5:$C$1000,DATE(Thang!$E$4,Thang!$C$4,BG$2),Xuat!$D$5:$D$1000,Loc!$A494)</f>
        <v>0</v>
      </c>
      <c r="BH494" s="7">
        <f>SUMIFS(Xuat!$G$5:$G$1000,Xuat!$C$5:$C$1000,DATE(Thang!$E$4,Thang!$C$4,BH$2),Xuat!$D$5:$D$1000,Loc!$A494)</f>
        <v>0</v>
      </c>
      <c r="BI494" s="7">
        <f>SUMIFS(Xuat!$G$5:$G$1000,Xuat!$C$5:$C$1000,DATE(Thang!$E$4,Thang!$C$4,BI$2),Xuat!$D$5:$D$1000,Loc!$A494)</f>
        <v>0</v>
      </c>
      <c r="BJ494" s="7">
        <f>SUMIFS(Xuat!$G$5:$G$1000,Xuat!$C$5:$C$1000,DATE(Thang!$E$4,Thang!$C$4,BJ$2),Xuat!$D$5:$D$1000,Loc!$A494)</f>
        <v>0</v>
      </c>
      <c r="BK494" s="7">
        <f>SUMIFS(Xuat!$G$5:$G$1000,Xuat!$C$5:$C$1000,DATE(Thang!$E$4,Thang!$C$4,BK$2),Xuat!$D$5:$D$1000,Loc!$A494)</f>
        <v>0</v>
      </c>
      <c r="BL494" s="7">
        <f>SUMIFS(Xuat!$G$5:$G$1000,Xuat!$C$5:$C$1000,DATE(Thang!$E$4,Thang!$C$4,BL$2),Xuat!$D$5:$D$1000,Loc!$A494)</f>
        <v>0</v>
      </c>
      <c r="BM494" s="7">
        <f>SUMIFS(Xuat!$G$5:$G$1000,Xuat!$C$5:$C$1000,DATE(Thang!$E$4,Thang!$C$4,BM$2),Xuat!$D$5:$D$1000,Loc!$A494)</f>
        <v>0</v>
      </c>
      <c r="BN494" s="7">
        <f>SUMIFS(Xuat!$G$5:$G$1000,Xuat!$C$5:$C$1000,DATE(Thang!$E$4,Thang!$C$4,BN$2),Xuat!$D$5:$D$1000,Loc!$A494)</f>
        <v>0</v>
      </c>
      <c r="BO494" s="7">
        <f>SUMIFS(Xuat!$G$5:$G$1000,Xuat!$C$5:$C$1000,DATE(Thang!$E$4,Thang!$C$4,BO$2),Xuat!$D$5:$D$1000,Loc!$A494)</f>
        <v>0</v>
      </c>
      <c r="BP494" s="7">
        <f>SUMIFS(Xuat!$G$5:$G$1000,Xuat!$C$5:$C$1000,DATE(Thang!$E$4,Thang!$C$4,BP$2),Xuat!$D$5:$D$1000,Loc!$A494)</f>
        <v>0</v>
      </c>
      <c r="BQ494" s="7">
        <f>SUMIFS(Xuat!$G$5:$G$1000,Xuat!$C$5:$C$1000,DATE(Thang!$E$4,Thang!$C$4,BQ$2),Xuat!$D$5:$D$1000,Loc!$A494)</f>
        <v>0</v>
      </c>
      <c r="BR494" s="7">
        <f>SUMIFS(Xuat!$G$5:$G$1000,Xuat!$C$5:$C$1000,DATE(Thang!$E$4,Thang!$C$4,BR$2),Xuat!$D$5:$D$1000,Loc!$A494)</f>
        <v>0</v>
      </c>
      <c r="BS494" s="7">
        <f>SUMIFS(Xuat!$G$5:$G$1000,Xuat!$C$5:$C$1000,DATE(Thang!$E$4,Thang!$C$4,BS$2),Xuat!$D$5:$D$1000,Loc!$A494)</f>
        <v>0</v>
      </c>
    </row>
    <row r="495" spans="1:71" x14ac:dyDescent="0.2">
      <c r="A495" s="2">
        <f>DM!C495</f>
        <v>0</v>
      </c>
      <c r="B495" s="3">
        <f>VLOOKUP(A495,Tondau!$B$5:$F$500,3,0)</f>
        <v>0</v>
      </c>
      <c r="C495" s="3">
        <f>VLOOKUP(Tinhgiavon!A495,Tondau!$B$5:$E$500,4,0)</f>
        <v>0</v>
      </c>
      <c r="D495" s="3">
        <f t="shared" si="37"/>
        <v>0</v>
      </c>
      <c r="E495" s="3">
        <f>SUMIF(Nhap!$F$5:$F$1000,Tinhgiavon!A495,Nhap!$K$5:$K$1000)</f>
        <v>0</v>
      </c>
      <c r="F495" s="3">
        <f t="shared" si="38"/>
        <v>0</v>
      </c>
      <c r="G495" s="3">
        <f t="shared" si="39"/>
        <v>0</v>
      </c>
      <c r="H495" s="3">
        <f t="shared" si="40"/>
        <v>0</v>
      </c>
      <c r="I495" s="3">
        <f t="shared" si="41"/>
        <v>0</v>
      </c>
      <c r="J495" s="7">
        <f>SUMIFS(Nhap!$I$5:$I$1000,Nhap!$E$5:$E$1000,DATE(Thang!$E$4,Thang!$C$4,Loc!$F$2),Nhap!$F$5:$F$1000,Loc!A495)</f>
        <v>0</v>
      </c>
      <c r="K495" s="7">
        <f>SUMIFS(Nhap!$I$5:$I$1000,Nhap!$E$5:$E$1000,DATE(Thang!$E$4,Thang!$C$4,Loc!$G$2),Nhap!$F$5:$F$1000,Loc!A495)</f>
        <v>0</v>
      </c>
      <c r="L495" s="7">
        <f>SUMIFS(Nhap!$I$5:$I$1000,Nhap!$E$5:$E$1000,DATE(Thang!$E$4,Thang!$C$4,Loc!$H$2),Nhap!$F$5:$F$1000,Loc!A495)</f>
        <v>0</v>
      </c>
      <c r="M495" s="7">
        <f>SUMIFS(Nhap!$I$5:$I$1000,Nhap!$E$5:$E$1000,DATE(Thang!$E$4,Thang!$C$4,Loc!$I$2),Nhap!$F$5:$F$1000,Loc!A495)</f>
        <v>0</v>
      </c>
      <c r="N495" s="7">
        <f>SUMIFS(Nhap!$I$5:$I$1000,Nhap!$E$5:$E$1000,DATE(Thang!$E$4,Thang!$C$4,Loc!$J$2),Nhap!$F$5:$F$1000,Loc!A495)</f>
        <v>0</v>
      </c>
      <c r="O495" s="7">
        <f>SUMIFS(Nhap!$I$5:$I$1000,Nhap!$E$5:$E$1000,DATE(Thang!$E$4,Thang!$C$4,Loc!$K$2),Nhap!$F$5:$F$1000,Loc!A495)</f>
        <v>0</v>
      </c>
      <c r="P495" s="7">
        <f>SUMIFS(Nhap!$I$5:$I$1000,Nhap!$E$5:$E$1000,DATE(Thang!$E$4,Thang!$C$4,Loc!$L$2),Nhap!$F$5:$F$1000,Loc!A495)</f>
        <v>0</v>
      </c>
      <c r="Q495" s="7">
        <f>SUMIFS(Nhap!$I$5:$I$1000,Nhap!$E$5:$E$1000,DATE(Thang!$E$4,Thang!$C$4,Loc!$M$2),Nhap!$F$5:$F$1000,Loc!A495)</f>
        <v>0</v>
      </c>
      <c r="R495" s="7">
        <f>SUMIFS(Nhap!$I$5:$I$1000,Nhap!$E$5:$E$1000,DATE(Thang!$E$4,Thang!$C$4,Loc!$N$2),Nhap!$F$5:$F$1000,Loc!A495)</f>
        <v>0</v>
      </c>
      <c r="S495" s="7">
        <f>SUMIFS(Nhap!$I$5:$I$1000,Nhap!$E$5:$E$1000,DATE(Thang!$E$4,Thang!$C$4,Loc!$O$2),Nhap!$F$5:$F$1000,Loc!A495)</f>
        <v>0</v>
      </c>
      <c r="T495" s="7">
        <f>SUMIFS(Nhap!$I$5:$I$1000,Nhap!$E$5:$E$1000,DATE(Thang!$E$4,Thang!$C$4,Loc!$P$2),Nhap!$F$5:$F$1000,Loc!A495)</f>
        <v>0</v>
      </c>
      <c r="U495" s="7">
        <f>SUMIFS(Nhap!$I$5:$I$1000,Nhap!$E$5:$E$1000,DATE(Thang!$E$4,Thang!$C$4,Loc!$Q$2),Nhap!$F$5:$F$1000,Loc!A495)</f>
        <v>0</v>
      </c>
      <c r="V495" s="7">
        <f>SUMIFS(Nhap!$I$5:$I$1000,Nhap!$E$5:$E$1000,DATE(Thang!$E$4,Thang!$C$4,Loc!$R$2),Nhap!$F$5:$F$1000,Loc!A495)</f>
        <v>0</v>
      </c>
      <c r="W495" s="7">
        <f>SUMIFS(Nhap!$I$5:$I$1000,Nhap!$E$5:$E$1000,DATE(Thang!$E$4,Thang!$C$4,Loc!$S$2),Nhap!$F$5:$F$1000,Loc!A495)</f>
        <v>0</v>
      </c>
      <c r="X495" s="7">
        <f>SUMIFS(Nhap!$I$5:$I$1000,Nhap!$E$5:$E$1000,DATE(Thang!$E$4,Thang!$C$4,Loc!$T$2),Nhap!$F$5:$F$1000,Loc!A495)</f>
        <v>0</v>
      </c>
      <c r="Y495" s="7">
        <f>SUMIFS(Nhap!$I$5:$I$1000,Nhap!$E$5:$E$1000,DATE(Thang!$E$4,Thang!$C$4,Loc!$U$2),Nhap!$F$5:$F$1000,Loc!A495)</f>
        <v>0</v>
      </c>
      <c r="Z495" s="7">
        <f>SUMIFS(Nhap!$I$5:$I$1000,Nhap!$E$5:$E$1000,DATE(Thang!$E$4,Thang!$C$4,Loc!$V$2),Nhap!$F$5:$F$1000,Loc!A495)</f>
        <v>0</v>
      </c>
      <c r="AA495" s="7">
        <f>SUMIFS(Nhap!$I$5:$I$1000,Nhap!$E$5:$E$1000,DATE(Thang!$E$4,Thang!$C$4,Loc!$W$2),Nhap!$F$5:$F$1000,Loc!A495)</f>
        <v>0</v>
      </c>
      <c r="AB495" s="7">
        <f>SUMIFS(Nhap!$I$5:$I$1000,Nhap!$E$5:$E$1000,DATE(Thang!$E$4,Thang!$C$4,Loc!$X$2),Nhap!$F$5:$F$1000,Loc!A495)</f>
        <v>0</v>
      </c>
      <c r="AC495" s="7">
        <f>SUMIFS(Nhap!$I$5:$I$1000,Nhap!$E$5:$E$1000,DATE(Thang!$E$4,Thang!$C$4,Loc!$Y$2),Nhap!$F$5:$F$1000,Loc!A495)</f>
        <v>0</v>
      </c>
      <c r="AD495" s="7">
        <f>SUMIFS(Nhap!$I$5:$I$1000,Nhap!$E$5:$E$1000,DATE(Thang!$E$4,Thang!$C$4,Loc!$Z$2),Nhap!$F$5:$F$1000,Loc!A495)</f>
        <v>0</v>
      </c>
      <c r="AE495" s="7">
        <f>SUMIFS(Nhap!$I$5:$I$1000,Nhap!$E$5:$E$1000,DATE(Thang!$E$4,Thang!$C$4,Loc!$AA$2),Nhap!$F$5:$F$1000,Loc!A495)</f>
        <v>0</v>
      </c>
      <c r="AF495" s="7">
        <f>SUMIFS(Nhap!$I$5:$I$1000,Nhap!$E$5:$E$1000,DATE(Thang!$E$4,Thang!$C$4,Loc!$AB$2),Nhap!$F$5:$F$1000,Loc!A495)</f>
        <v>0</v>
      </c>
      <c r="AG495" s="7">
        <f>SUMIFS(Nhap!$I$5:$I$1000,Nhap!$E$5:$E$1000,DATE(Thang!$E$4,Thang!$C$4,Loc!$AC$2),Nhap!$F$5:$F$1000,Loc!A495)</f>
        <v>0</v>
      </c>
      <c r="AH495" s="7">
        <f>SUMIFS(Nhap!$I$5:$I$1000,Nhap!$E$5:$E$1000,DATE(Thang!$E$4,Thang!$C$4,Loc!$AD$2),Nhap!$F$5:$F$1000,Loc!$A$5)</f>
        <v>0</v>
      </c>
      <c r="AI495" s="7">
        <f>SUMIFS(Nhap!$I$5:$I$1000,Nhap!$E$5:$E$1000,DATE(Thang!$E$4,Thang!$C$4,Loc!$AE$2),Nhap!$F$5:$F$1000,Loc!A495)</f>
        <v>0</v>
      </c>
      <c r="AJ495" s="7">
        <f>SUMIFS(Nhap!$I$5:$I$1000,Nhap!$E$5:$E$1000,DATE(Thang!$E$4,Thang!$C$4,Loc!$AF$2),Nhap!$F$5:$F$1000,Loc!A495)</f>
        <v>0</v>
      </c>
      <c r="AK495" s="7">
        <f>SUMIFS(Nhap!$I$5:$I$1000,Nhap!$E$5:$E$1000,DATE(Thang!$E$4,Thang!$C$4,Loc!$AG$2),Nhap!$F$5:$F$1000,Loc!A495)</f>
        <v>0</v>
      </c>
      <c r="AL495" s="7">
        <f>SUMIFS(Nhap!$I$5:$I$1000,Nhap!$E$5:$E$1000,DATE(Thang!$E$4,Thang!$C$4,Loc!$AH$2),Nhap!$F$5:$F$1000,Loc!A495)</f>
        <v>0</v>
      </c>
      <c r="AM495" s="7">
        <f>SUMIFS(Nhap!$I$5:$I$1000,Nhap!$E$5:$E$1000,DATE(Thang!$E$4,Thang!$C$4,Loc!$AI$2),Nhap!$F$5:$F$1000,Loc!A495)</f>
        <v>0</v>
      </c>
      <c r="AN495" s="7">
        <f>SUMIFS(Nhap!$I$5:$I$1000,Nhap!$E$5:$E$1000,DATE(Thang!$E$4,Thang!$C$4,Loc!$AJ$2),Nhap!$F$5:$F$1000,Loc!A495)</f>
        <v>0</v>
      </c>
      <c r="AO495" s="7">
        <f>SUMIFS(Xuat!$G$5:$G$1000,Xuat!$C$5:$C$1000,DATE(Thang!$E$4,Thang!$C$4,AO$2),Xuat!$D$5:$D$1000,Loc!$A495)</f>
        <v>0</v>
      </c>
      <c r="AP495" s="7">
        <f>SUMIFS(Xuat!$G$5:$G$1000,Xuat!$C$5:$C$1000,DATE(Thang!$E$4,Thang!$C$4,AP$2),Xuat!$D$5:$D$1000,Loc!$A495)</f>
        <v>0</v>
      </c>
      <c r="AQ495" s="7">
        <f>SUMIFS(Xuat!$G$5:$G$1000,Xuat!$C$5:$C$1000,DATE(Thang!$E$4,Thang!$C$4,AQ$2),Xuat!$D$5:$D$1000,Loc!$A495)</f>
        <v>0</v>
      </c>
      <c r="AR495" s="7">
        <f>SUMIFS(Xuat!$G$5:$G$1000,Xuat!$C$5:$C$1000,DATE(Thang!$E$4,Thang!$C$4,AR$2),Xuat!$D$5:$D$1000,Loc!$A495)</f>
        <v>0</v>
      </c>
      <c r="AS495" s="7">
        <f>SUMIFS(Xuat!$G$5:$G$1000,Xuat!$C$5:$C$1000,DATE(Thang!$E$4,Thang!$C$4,AS$2),Xuat!$D$5:$D$1000,Loc!$A495)</f>
        <v>0</v>
      </c>
      <c r="AT495" s="7">
        <f>SUMIFS(Xuat!$G$5:$G$1000,Xuat!$C$5:$C$1000,DATE(Thang!$E$4,Thang!$C$4,AT$2),Xuat!$D$5:$D$1000,Loc!$A495)</f>
        <v>0</v>
      </c>
      <c r="AU495" s="7">
        <f>SUMIFS(Xuat!$G$5:$G$1000,Xuat!$C$5:$C$1000,DATE(Thang!$E$4,Thang!$C$4,AU$2),Xuat!$D$5:$D$1000,Loc!$A495)</f>
        <v>0</v>
      </c>
      <c r="AV495" s="7">
        <f>SUMIFS(Xuat!$G$5:$G$1000,Xuat!$C$5:$C$1000,DATE(Thang!$E$4,Thang!$C$4,AV$2),Xuat!$D$5:$D$1000,Loc!$A495)</f>
        <v>0</v>
      </c>
      <c r="AW495" s="7">
        <f>SUMIFS(Xuat!$G$5:$G$1000,Xuat!$C$5:$C$1000,DATE(Thang!$E$4,Thang!$C$4,AW$2),Xuat!$D$5:$D$1000,Loc!$A495)</f>
        <v>0</v>
      </c>
      <c r="AX495" s="7">
        <f>SUMIFS(Xuat!$G$5:$G$1000,Xuat!$C$5:$C$1000,DATE(Thang!$E$4,Thang!$C$4,AX$2),Xuat!$D$5:$D$1000,Loc!$A495)</f>
        <v>0</v>
      </c>
      <c r="AY495" s="7">
        <f>SUMIFS(Xuat!$G$5:$G$1000,Xuat!$C$5:$C$1000,DATE(Thang!$E$4,Thang!$C$4,AY$2),Xuat!$D$5:$D$1000,Loc!$A495)</f>
        <v>0</v>
      </c>
      <c r="AZ495" s="7">
        <f>SUMIFS(Xuat!$G$5:$G$1000,Xuat!$C$5:$C$1000,DATE(Thang!$E$4,Thang!$C$4,AZ$2),Xuat!$D$5:$D$1000,Loc!$A495)</f>
        <v>0</v>
      </c>
      <c r="BA495" s="7">
        <f>SUMIFS(Xuat!$G$5:$G$1000,Xuat!$C$5:$C$1000,DATE(Thang!$E$4,Thang!$C$4,BA$2),Xuat!$D$5:$D$1000,Loc!$A495)</f>
        <v>0</v>
      </c>
      <c r="BB495" s="7">
        <f>SUMIFS(Xuat!$G$5:$G$1000,Xuat!$C$5:$C$1000,DATE(Thang!$E$4,Thang!$C$4,BB$2),Xuat!$D$5:$D$1000,Loc!$A495)</f>
        <v>0</v>
      </c>
      <c r="BC495" s="7">
        <f>SUMIFS(Xuat!$G$5:$G$1000,Xuat!$C$5:$C$1000,DATE(Thang!$E$4,Thang!$C$4,BC$2),Xuat!$D$5:$D$1000,Loc!$A495)</f>
        <v>0</v>
      </c>
      <c r="BD495" s="7">
        <f>SUMIFS(Xuat!$G$5:$G$1000,Xuat!$C$5:$C$1000,DATE(Thang!$E$4,Thang!$C$4,BD$2),Xuat!$D$5:$D$1000,Loc!$A495)</f>
        <v>0</v>
      </c>
      <c r="BE495" s="7">
        <f>SUMIFS(Xuat!$G$5:$G$1000,Xuat!$C$5:$C$1000,DATE(Thang!$E$4,Thang!$C$4,BE$2),Xuat!$D$5:$D$1000,Loc!$A495)</f>
        <v>0</v>
      </c>
      <c r="BF495" s="7">
        <f>SUMIFS(Xuat!$G$5:$G$1000,Xuat!$C$5:$C$1000,DATE(Thang!$E$4,Thang!$C$4,BF$2),Xuat!$D$5:$D$1000,Loc!$A495)</f>
        <v>0</v>
      </c>
      <c r="BG495" s="7">
        <f>SUMIFS(Xuat!$G$5:$G$1000,Xuat!$C$5:$C$1000,DATE(Thang!$E$4,Thang!$C$4,BG$2),Xuat!$D$5:$D$1000,Loc!$A495)</f>
        <v>0</v>
      </c>
      <c r="BH495" s="7">
        <f>SUMIFS(Xuat!$G$5:$G$1000,Xuat!$C$5:$C$1000,DATE(Thang!$E$4,Thang!$C$4,BH$2),Xuat!$D$5:$D$1000,Loc!$A495)</f>
        <v>0</v>
      </c>
      <c r="BI495" s="7">
        <f>SUMIFS(Xuat!$G$5:$G$1000,Xuat!$C$5:$C$1000,DATE(Thang!$E$4,Thang!$C$4,BI$2),Xuat!$D$5:$D$1000,Loc!$A495)</f>
        <v>0</v>
      </c>
      <c r="BJ495" s="7">
        <f>SUMIFS(Xuat!$G$5:$G$1000,Xuat!$C$5:$C$1000,DATE(Thang!$E$4,Thang!$C$4,BJ$2),Xuat!$D$5:$D$1000,Loc!$A495)</f>
        <v>0</v>
      </c>
      <c r="BK495" s="7">
        <f>SUMIFS(Xuat!$G$5:$G$1000,Xuat!$C$5:$C$1000,DATE(Thang!$E$4,Thang!$C$4,BK$2),Xuat!$D$5:$D$1000,Loc!$A495)</f>
        <v>0</v>
      </c>
      <c r="BL495" s="7">
        <f>SUMIFS(Xuat!$G$5:$G$1000,Xuat!$C$5:$C$1000,DATE(Thang!$E$4,Thang!$C$4,BL$2),Xuat!$D$5:$D$1000,Loc!$A495)</f>
        <v>0</v>
      </c>
      <c r="BM495" s="7">
        <f>SUMIFS(Xuat!$G$5:$G$1000,Xuat!$C$5:$C$1000,DATE(Thang!$E$4,Thang!$C$4,BM$2),Xuat!$D$5:$D$1000,Loc!$A495)</f>
        <v>0</v>
      </c>
      <c r="BN495" s="7">
        <f>SUMIFS(Xuat!$G$5:$G$1000,Xuat!$C$5:$C$1000,DATE(Thang!$E$4,Thang!$C$4,BN$2),Xuat!$D$5:$D$1000,Loc!$A495)</f>
        <v>0</v>
      </c>
      <c r="BO495" s="7">
        <f>SUMIFS(Xuat!$G$5:$G$1000,Xuat!$C$5:$C$1000,DATE(Thang!$E$4,Thang!$C$4,BO$2),Xuat!$D$5:$D$1000,Loc!$A495)</f>
        <v>0</v>
      </c>
      <c r="BP495" s="7">
        <f>SUMIFS(Xuat!$G$5:$G$1000,Xuat!$C$5:$C$1000,DATE(Thang!$E$4,Thang!$C$4,BP$2),Xuat!$D$5:$D$1000,Loc!$A495)</f>
        <v>0</v>
      </c>
      <c r="BQ495" s="7">
        <f>SUMIFS(Xuat!$G$5:$G$1000,Xuat!$C$5:$C$1000,DATE(Thang!$E$4,Thang!$C$4,BQ$2),Xuat!$D$5:$D$1000,Loc!$A495)</f>
        <v>0</v>
      </c>
      <c r="BR495" s="7">
        <f>SUMIFS(Xuat!$G$5:$G$1000,Xuat!$C$5:$C$1000,DATE(Thang!$E$4,Thang!$C$4,BR$2),Xuat!$D$5:$D$1000,Loc!$A495)</f>
        <v>0</v>
      </c>
      <c r="BS495" s="7">
        <f>SUMIFS(Xuat!$G$5:$G$1000,Xuat!$C$5:$C$1000,DATE(Thang!$E$4,Thang!$C$4,BS$2),Xuat!$D$5:$D$1000,Loc!$A495)</f>
        <v>0</v>
      </c>
    </row>
    <row r="496" spans="1:71" x14ac:dyDescent="0.2">
      <c r="A496" s="2">
        <f>DM!C496</f>
        <v>0</v>
      </c>
      <c r="B496" s="3">
        <f>VLOOKUP(A496,Tondau!$B$5:$F$500,3,0)</f>
        <v>0</v>
      </c>
      <c r="C496" s="3">
        <f>VLOOKUP(Tinhgiavon!A496,Tondau!$B$5:$E$500,4,0)</f>
        <v>0</v>
      </c>
      <c r="D496" s="3">
        <f t="shared" si="37"/>
        <v>0</v>
      </c>
      <c r="E496" s="3">
        <f>SUMIF(Nhap!$F$5:$F$1000,Tinhgiavon!A496,Nhap!$K$5:$K$1000)</f>
        <v>0</v>
      </c>
      <c r="F496" s="3">
        <f t="shared" si="38"/>
        <v>0</v>
      </c>
      <c r="G496" s="3">
        <f t="shared" si="39"/>
        <v>0</v>
      </c>
      <c r="H496" s="3">
        <f t="shared" si="40"/>
        <v>0</v>
      </c>
      <c r="I496" s="3">
        <f t="shared" si="41"/>
        <v>0</v>
      </c>
      <c r="J496" s="7">
        <f>SUMIFS(Nhap!$I$5:$I$1000,Nhap!$E$5:$E$1000,DATE(Thang!$E$4,Thang!$C$4,Loc!$F$2),Nhap!$F$5:$F$1000,Loc!A496)</f>
        <v>0</v>
      </c>
      <c r="K496" s="7">
        <f>SUMIFS(Nhap!$I$5:$I$1000,Nhap!$E$5:$E$1000,DATE(Thang!$E$4,Thang!$C$4,Loc!$G$2),Nhap!$F$5:$F$1000,Loc!A496)</f>
        <v>0</v>
      </c>
      <c r="L496" s="7">
        <f>SUMIFS(Nhap!$I$5:$I$1000,Nhap!$E$5:$E$1000,DATE(Thang!$E$4,Thang!$C$4,Loc!$H$2),Nhap!$F$5:$F$1000,Loc!A496)</f>
        <v>0</v>
      </c>
      <c r="M496" s="7">
        <f>SUMIFS(Nhap!$I$5:$I$1000,Nhap!$E$5:$E$1000,DATE(Thang!$E$4,Thang!$C$4,Loc!$I$2),Nhap!$F$5:$F$1000,Loc!A496)</f>
        <v>0</v>
      </c>
      <c r="N496" s="7">
        <f>SUMIFS(Nhap!$I$5:$I$1000,Nhap!$E$5:$E$1000,DATE(Thang!$E$4,Thang!$C$4,Loc!$J$2),Nhap!$F$5:$F$1000,Loc!A496)</f>
        <v>0</v>
      </c>
      <c r="O496" s="7">
        <f>SUMIFS(Nhap!$I$5:$I$1000,Nhap!$E$5:$E$1000,DATE(Thang!$E$4,Thang!$C$4,Loc!$K$2),Nhap!$F$5:$F$1000,Loc!A496)</f>
        <v>0</v>
      </c>
      <c r="P496" s="7">
        <f>SUMIFS(Nhap!$I$5:$I$1000,Nhap!$E$5:$E$1000,DATE(Thang!$E$4,Thang!$C$4,Loc!$L$2),Nhap!$F$5:$F$1000,Loc!A496)</f>
        <v>0</v>
      </c>
      <c r="Q496" s="7">
        <f>SUMIFS(Nhap!$I$5:$I$1000,Nhap!$E$5:$E$1000,DATE(Thang!$E$4,Thang!$C$4,Loc!$M$2),Nhap!$F$5:$F$1000,Loc!A496)</f>
        <v>0</v>
      </c>
      <c r="R496" s="7">
        <f>SUMIFS(Nhap!$I$5:$I$1000,Nhap!$E$5:$E$1000,DATE(Thang!$E$4,Thang!$C$4,Loc!$N$2),Nhap!$F$5:$F$1000,Loc!A496)</f>
        <v>0</v>
      </c>
      <c r="S496" s="7">
        <f>SUMIFS(Nhap!$I$5:$I$1000,Nhap!$E$5:$E$1000,DATE(Thang!$E$4,Thang!$C$4,Loc!$O$2),Nhap!$F$5:$F$1000,Loc!A496)</f>
        <v>0</v>
      </c>
      <c r="T496" s="7">
        <f>SUMIFS(Nhap!$I$5:$I$1000,Nhap!$E$5:$E$1000,DATE(Thang!$E$4,Thang!$C$4,Loc!$P$2),Nhap!$F$5:$F$1000,Loc!A496)</f>
        <v>0</v>
      </c>
      <c r="U496" s="7">
        <f>SUMIFS(Nhap!$I$5:$I$1000,Nhap!$E$5:$E$1000,DATE(Thang!$E$4,Thang!$C$4,Loc!$Q$2),Nhap!$F$5:$F$1000,Loc!A496)</f>
        <v>0</v>
      </c>
      <c r="V496" s="7">
        <f>SUMIFS(Nhap!$I$5:$I$1000,Nhap!$E$5:$E$1000,DATE(Thang!$E$4,Thang!$C$4,Loc!$R$2),Nhap!$F$5:$F$1000,Loc!A496)</f>
        <v>0</v>
      </c>
      <c r="W496" s="7">
        <f>SUMIFS(Nhap!$I$5:$I$1000,Nhap!$E$5:$E$1000,DATE(Thang!$E$4,Thang!$C$4,Loc!$S$2),Nhap!$F$5:$F$1000,Loc!A496)</f>
        <v>0</v>
      </c>
      <c r="X496" s="7">
        <f>SUMIFS(Nhap!$I$5:$I$1000,Nhap!$E$5:$E$1000,DATE(Thang!$E$4,Thang!$C$4,Loc!$T$2),Nhap!$F$5:$F$1000,Loc!A496)</f>
        <v>0</v>
      </c>
      <c r="Y496" s="7">
        <f>SUMIFS(Nhap!$I$5:$I$1000,Nhap!$E$5:$E$1000,DATE(Thang!$E$4,Thang!$C$4,Loc!$U$2),Nhap!$F$5:$F$1000,Loc!A496)</f>
        <v>0</v>
      </c>
      <c r="Z496" s="7">
        <f>SUMIFS(Nhap!$I$5:$I$1000,Nhap!$E$5:$E$1000,DATE(Thang!$E$4,Thang!$C$4,Loc!$V$2),Nhap!$F$5:$F$1000,Loc!A496)</f>
        <v>0</v>
      </c>
      <c r="AA496" s="7">
        <f>SUMIFS(Nhap!$I$5:$I$1000,Nhap!$E$5:$E$1000,DATE(Thang!$E$4,Thang!$C$4,Loc!$W$2),Nhap!$F$5:$F$1000,Loc!A496)</f>
        <v>0</v>
      </c>
      <c r="AB496" s="7">
        <f>SUMIFS(Nhap!$I$5:$I$1000,Nhap!$E$5:$E$1000,DATE(Thang!$E$4,Thang!$C$4,Loc!$X$2),Nhap!$F$5:$F$1000,Loc!A496)</f>
        <v>0</v>
      </c>
      <c r="AC496" s="7">
        <f>SUMIFS(Nhap!$I$5:$I$1000,Nhap!$E$5:$E$1000,DATE(Thang!$E$4,Thang!$C$4,Loc!$Y$2),Nhap!$F$5:$F$1000,Loc!A496)</f>
        <v>0</v>
      </c>
      <c r="AD496" s="7">
        <f>SUMIFS(Nhap!$I$5:$I$1000,Nhap!$E$5:$E$1000,DATE(Thang!$E$4,Thang!$C$4,Loc!$Z$2),Nhap!$F$5:$F$1000,Loc!A496)</f>
        <v>0</v>
      </c>
      <c r="AE496" s="7">
        <f>SUMIFS(Nhap!$I$5:$I$1000,Nhap!$E$5:$E$1000,DATE(Thang!$E$4,Thang!$C$4,Loc!$AA$2),Nhap!$F$5:$F$1000,Loc!A496)</f>
        <v>0</v>
      </c>
      <c r="AF496" s="7">
        <f>SUMIFS(Nhap!$I$5:$I$1000,Nhap!$E$5:$E$1000,DATE(Thang!$E$4,Thang!$C$4,Loc!$AB$2),Nhap!$F$5:$F$1000,Loc!A496)</f>
        <v>0</v>
      </c>
      <c r="AG496" s="7">
        <f>SUMIFS(Nhap!$I$5:$I$1000,Nhap!$E$5:$E$1000,DATE(Thang!$E$4,Thang!$C$4,Loc!$AC$2),Nhap!$F$5:$F$1000,Loc!A496)</f>
        <v>0</v>
      </c>
      <c r="AH496" s="7">
        <f>SUMIFS(Nhap!$I$5:$I$1000,Nhap!$E$5:$E$1000,DATE(Thang!$E$4,Thang!$C$4,Loc!$AD$2),Nhap!$F$5:$F$1000,Loc!$A$5)</f>
        <v>0</v>
      </c>
      <c r="AI496" s="7">
        <f>SUMIFS(Nhap!$I$5:$I$1000,Nhap!$E$5:$E$1000,DATE(Thang!$E$4,Thang!$C$4,Loc!$AE$2),Nhap!$F$5:$F$1000,Loc!A496)</f>
        <v>0</v>
      </c>
      <c r="AJ496" s="7">
        <f>SUMIFS(Nhap!$I$5:$I$1000,Nhap!$E$5:$E$1000,DATE(Thang!$E$4,Thang!$C$4,Loc!$AF$2),Nhap!$F$5:$F$1000,Loc!A496)</f>
        <v>0</v>
      </c>
      <c r="AK496" s="7">
        <f>SUMIFS(Nhap!$I$5:$I$1000,Nhap!$E$5:$E$1000,DATE(Thang!$E$4,Thang!$C$4,Loc!$AG$2),Nhap!$F$5:$F$1000,Loc!A496)</f>
        <v>0</v>
      </c>
      <c r="AL496" s="7">
        <f>SUMIFS(Nhap!$I$5:$I$1000,Nhap!$E$5:$E$1000,DATE(Thang!$E$4,Thang!$C$4,Loc!$AH$2),Nhap!$F$5:$F$1000,Loc!A496)</f>
        <v>0</v>
      </c>
      <c r="AM496" s="7">
        <f>SUMIFS(Nhap!$I$5:$I$1000,Nhap!$E$5:$E$1000,DATE(Thang!$E$4,Thang!$C$4,Loc!$AI$2),Nhap!$F$5:$F$1000,Loc!A496)</f>
        <v>0</v>
      </c>
      <c r="AN496" s="7">
        <f>SUMIFS(Nhap!$I$5:$I$1000,Nhap!$E$5:$E$1000,DATE(Thang!$E$4,Thang!$C$4,Loc!$AJ$2),Nhap!$F$5:$F$1000,Loc!A496)</f>
        <v>0</v>
      </c>
      <c r="AO496" s="7">
        <f>SUMIFS(Xuat!$G$5:$G$1000,Xuat!$C$5:$C$1000,DATE(Thang!$E$4,Thang!$C$4,AO$2),Xuat!$D$5:$D$1000,Loc!$A496)</f>
        <v>0</v>
      </c>
      <c r="AP496" s="7">
        <f>SUMIFS(Xuat!$G$5:$G$1000,Xuat!$C$5:$C$1000,DATE(Thang!$E$4,Thang!$C$4,AP$2),Xuat!$D$5:$D$1000,Loc!$A496)</f>
        <v>0</v>
      </c>
      <c r="AQ496" s="7">
        <f>SUMIFS(Xuat!$G$5:$G$1000,Xuat!$C$5:$C$1000,DATE(Thang!$E$4,Thang!$C$4,AQ$2),Xuat!$D$5:$D$1000,Loc!$A496)</f>
        <v>0</v>
      </c>
      <c r="AR496" s="7">
        <f>SUMIFS(Xuat!$G$5:$G$1000,Xuat!$C$5:$C$1000,DATE(Thang!$E$4,Thang!$C$4,AR$2),Xuat!$D$5:$D$1000,Loc!$A496)</f>
        <v>0</v>
      </c>
      <c r="AS496" s="7">
        <f>SUMIFS(Xuat!$G$5:$G$1000,Xuat!$C$5:$C$1000,DATE(Thang!$E$4,Thang!$C$4,AS$2),Xuat!$D$5:$D$1000,Loc!$A496)</f>
        <v>0</v>
      </c>
      <c r="AT496" s="7">
        <f>SUMIFS(Xuat!$G$5:$G$1000,Xuat!$C$5:$C$1000,DATE(Thang!$E$4,Thang!$C$4,AT$2),Xuat!$D$5:$D$1000,Loc!$A496)</f>
        <v>0</v>
      </c>
      <c r="AU496" s="7">
        <f>SUMIFS(Xuat!$G$5:$G$1000,Xuat!$C$5:$C$1000,DATE(Thang!$E$4,Thang!$C$4,AU$2),Xuat!$D$5:$D$1000,Loc!$A496)</f>
        <v>0</v>
      </c>
      <c r="AV496" s="7">
        <f>SUMIFS(Xuat!$G$5:$G$1000,Xuat!$C$5:$C$1000,DATE(Thang!$E$4,Thang!$C$4,AV$2),Xuat!$D$5:$D$1000,Loc!$A496)</f>
        <v>0</v>
      </c>
      <c r="AW496" s="7">
        <f>SUMIFS(Xuat!$G$5:$G$1000,Xuat!$C$5:$C$1000,DATE(Thang!$E$4,Thang!$C$4,AW$2),Xuat!$D$5:$D$1000,Loc!$A496)</f>
        <v>0</v>
      </c>
      <c r="AX496" s="7">
        <f>SUMIFS(Xuat!$G$5:$G$1000,Xuat!$C$5:$C$1000,DATE(Thang!$E$4,Thang!$C$4,AX$2),Xuat!$D$5:$D$1000,Loc!$A496)</f>
        <v>0</v>
      </c>
      <c r="AY496" s="7">
        <f>SUMIFS(Xuat!$G$5:$G$1000,Xuat!$C$5:$C$1000,DATE(Thang!$E$4,Thang!$C$4,AY$2),Xuat!$D$5:$D$1000,Loc!$A496)</f>
        <v>0</v>
      </c>
      <c r="AZ496" s="7">
        <f>SUMIFS(Xuat!$G$5:$G$1000,Xuat!$C$5:$C$1000,DATE(Thang!$E$4,Thang!$C$4,AZ$2),Xuat!$D$5:$D$1000,Loc!$A496)</f>
        <v>0</v>
      </c>
      <c r="BA496" s="7">
        <f>SUMIFS(Xuat!$G$5:$G$1000,Xuat!$C$5:$C$1000,DATE(Thang!$E$4,Thang!$C$4,BA$2),Xuat!$D$5:$D$1000,Loc!$A496)</f>
        <v>0</v>
      </c>
      <c r="BB496" s="7">
        <f>SUMIFS(Xuat!$G$5:$G$1000,Xuat!$C$5:$C$1000,DATE(Thang!$E$4,Thang!$C$4,BB$2),Xuat!$D$5:$D$1000,Loc!$A496)</f>
        <v>0</v>
      </c>
      <c r="BC496" s="7">
        <f>SUMIFS(Xuat!$G$5:$G$1000,Xuat!$C$5:$C$1000,DATE(Thang!$E$4,Thang!$C$4,BC$2),Xuat!$D$5:$D$1000,Loc!$A496)</f>
        <v>0</v>
      </c>
      <c r="BD496" s="7">
        <f>SUMIFS(Xuat!$G$5:$G$1000,Xuat!$C$5:$C$1000,DATE(Thang!$E$4,Thang!$C$4,BD$2),Xuat!$D$5:$D$1000,Loc!$A496)</f>
        <v>0</v>
      </c>
      <c r="BE496" s="7">
        <f>SUMIFS(Xuat!$G$5:$G$1000,Xuat!$C$5:$C$1000,DATE(Thang!$E$4,Thang!$C$4,BE$2),Xuat!$D$5:$D$1000,Loc!$A496)</f>
        <v>0</v>
      </c>
      <c r="BF496" s="7">
        <f>SUMIFS(Xuat!$G$5:$G$1000,Xuat!$C$5:$C$1000,DATE(Thang!$E$4,Thang!$C$4,BF$2),Xuat!$D$5:$D$1000,Loc!$A496)</f>
        <v>0</v>
      </c>
      <c r="BG496" s="7">
        <f>SUMIFS(Xuat!$G$5:$G$1000,Xuat!$C$5:$C$1000,DATE(Thang!$E$4,Thang!$C$4,BG$2),Xuat!$D$5:$D$1000,Loc!$A496)</f>
        <v>0</v>
      </c>
      <c r="BH496" s="7">
        <f>SUMIFS(Xuat!$G$5:$G$1000,Xuat!$C$5:$C$1000,DATE(Thang!$E$4,Thang!$C$4,BH$2),Xuat!$D$5:$D$1000,Loc!$A496)</f>
        <v>0</v>
      </c>
      <c r="BI496" s="7">
        <f>SUMIFS(Xuat!$G$5:$G$1000,Xuat!$C$5:$C$1000,DATE(Thang!$E$4,Thang!$C$4,BI$2),Xuat!$D$5:$D$1000,Loc!$A496)</f>
        <v>0</v>
      </c>
      <c r="BJ496" s="7">
        <f>SUMIFS(Xuat!$G$5:$G$1000,Xuat!$C$5:$C$1000,DATE(Thang!$E$4,Thang!$C$4,BJ$2),Xuat!$D$5:$D$1000,Loc!$A496)</f>
        <v>0</v>
      </c>
      <c r="BK496" s="7">
        <f>SUMIFS(Xuat!$G$5:$G$1000,Xuat!$C$5:$C$1000,DATE(Thang!$E$4,Thang!$C$4,BK$2),Xuat!$D$5:$D$1000,Loc!$A496)</f>
        <v>0</v>
      </c>
      <c r="BL496" s="7">
        <f>SUMIFS(Xuat!$G$5:$G$1000,Xuat!$C$5:$C$1000,DATE(Thang!$E$4,Thang!$C$4,BL$2),Xuat!$D$5:$D$1000,Loc!$A496)</f>
        <v>0</v>
      </c>
      <c r="BM496" s="7">
        <f>SUMIFS(Xuat!$G$5:$G$1000,Xuat!$C$5:$C$1000,DATE(Thang!$E$4,Thang!$C$4,BM$2),Xuat!$D$5:$D$1000,Loc!$A496)</f>
        <v>0</v>
      </c>
      <c r="BN496" s="7">
        <f>SUMIFS(Xuat!$G$5:$G$1000,Xuat!$C$5:$C$1000,DATE(Thang!$E$4,Thang!$C$4,BN$2),Xuat!$D$5:$D$1000,Loc!$A496)</f>
        <v>0</v>
      </c>
      <c r="BO496" s="7">
        <f>SUMIFS(Xuat!$G$5:$G$1000,Xuat!$C$5:$C$1000,DATE(Thang!$E$4,Thang!$C$4,BO$2),Xuat!$D$5:$D$1000,Loc!$A496)</f>
        <v>0</v>
      </c>
      <c r="BP496" s="7">
        <f>SUMIFS(Xuat!$G$5:$G$1000,Xuat!$C$5:$C$1000,DATE(Thang!$E$4,Thang!$C$4,BP$2),Xuat!$D$5:$D$1000,Loc!$A496)</f>
        <v>0</v>
      </c>
      <c r="BQ496" s="7">
        <f>SUMIFS(Xuat!$G$5:$G$1000,Xuat!$C$5:$C$1000,DATE(Thang!$E$4,Thang!$C$4,BQ$2),Xuat!$D$5:$D$1000,Loc!$A496)</f>
        <v>0</v>
      </c>
      <c r="BR496" s="7">
        <f>SUMIFS(Xuat!$G$5:$G$1000,Xuat!$C$5:$C$1000,DATE(Thang!$E$4,Thang!$C$4,BR$2),Xuat!$D$5:$D$1000,Loc!$A496)</f>
        <v>0</v>
      </c>
      <c r="BS496" s="7">
        <f>SUMIFS(Xuat!$G$5:$G$1000,Xuat!$C$5:$C$1000,DATE(Thang!$E$4,Thang!$C$4,BS$2),Xuat!$D$5:$D$1000,Loc!$A496)</f>
        <v>0</v>
      </c>
    </row>
    <row r="497" spans="1:71" x14ac:dyDescent="0.2">
      <c r="A497" s="2">
        <f>DM!C497</f>
        <v>0</v>
      </c>
      <c r="B497" s="3">
        <f>VLOOKUP(A497,Tondau!$B$5:$F$500,3,0)</f>
        <v>0</v>
      </c>
      <c r="C497" s="3">
        <f>VLOOKUP(Tinhgiavon!A497,Tondau!$B$5:$E$500,4,0)</f>
        <v>0</v>
      </c>
      <c r="D497" s="3">
        <f t="shared" si="37"/>
        <v>0</v>
      </c>
      <c r="E497" s="3">
        <f>SUMIF(Nhap!$F$5:$F$1000,Tinhgiavon!A497,Nhap!$K$5:$K$1000)</f>
        <v>0</v>
      </c>
      <c r="F497" s="3">
        <f t="shared" si="38"/>
        <v>0</v>
      </c>
      <c r="G497" s="3">
        <f t="shared" si="39"/>
        <v>0</v>
      </c>
      <c r="H497" s="3">
        <f t="shared" si="40"/>
        <v>0</v>
      </c>
      <c r="I497" s="3">
        <f t="shared" si="41"/>
        <v>0</v>
      </c>
      <c r="J497" s="7">
        <f>SUMIFS(Nhap!$I$5:$I$1000,Nhap!$E$5:$E$1000,DATE(Thang!$E$4,Thang!$C$4,Loc!$F$2),Nhap!$F$5:$F$1000,Loc!A497)</f>
        <v>0</v>
      </c>
      <c r="K497" s="7">
        <f>SUMIFS(Nhap!$I$5:$I$1000,Nhap!$E$5:$E$1000,DATE(Thang!$E$4,Thang!$C$4,Loc!$G$2),Nhap!$F$5:$F$1000,Loc!A497)</f>
        <v>0</v>
      </c>
      <c r="L497" s="7">
        <f>SUMIFS(Nhap!$I$5:$I$1000,Nhap!$E$5:$E$1000,DATE(Thang!$E$4,Thang!$C$4,Loc!$H$2),Nhap!$F$5:$F$1000,Loc!A497)</f>
        <v>0</v>
      </c>
      <c r="M497" s="7">
        <f>SUMIFS(Nhap!$I$5:$I$1000,Nhap!$E$5:$E$1000,DATE(Thang!$E$4,Thang!$C$4,Loc!$I$2),Nhap!$F$5:$F$1000,Loc!A497)</f>
        <v>0</v>
      </c>
      <c r="N497" s="7">
        <f>SUMIFS(Nhap!$I$5:$I$1000,Nhap!$E$5:$E$1000,DATE(Thang!$E$4,Thang!$C$4,Loc!$J$2),Nhap!$F$5:$F$1000,Loc!A497)</f>
        <v>0</v>
      </c>
      <c r="O497" s="7">
        <f>SUMIFS(Nhap!$I$5:$I$1000,Nhap!$E$5:$E$1000,DATE(Thang!$E$4,Thang!$C$4,Loc!$K$2),Nhap!$F$5:$F$1000,Loc!A497)</f>
        <v>0</v>
      </c>
      <c r="P497" s="7">
        <f>SUMIFS(Nhap!$I$5:$I$1000,Nhap!$E$5:$E$1000,DATE(Thang!$E$4,Thang!$C$4,Loc!$L$2),Nhap!$F$5:$F$1000,Loc!A497)</f>
        <v>0</v>
      </c>
      <c r="Q497" s="7">
        <f>SUMIFS(Nhap!$I$5:$I$1000,Nhap!$E$5:$E$1000,DATE(Thang!$E$4,Thang!$C$4,Loc!$M$2),Nhap!$F$5:$F$1000,Loc!A497)</f>
        <v>0</v>
      </c>
      <c r="R497" s="7">
        <f>SUMIFS(Nhap!$I$5:$I$1000,Nhap!$E$5:$E$1000,DATE(Thang!$E$4,Thang!$C$4,Loc!$N$2),Nhap!$F$5:$F$1000,Loc!A497)</f>
        <v>0</v>
      </c>
      <c r="S497" s="7">
        <f>SUMIFS(Nhap!$I$5:$I$1000,Nhap!$E$5:$E$1000,DATE(Thang!$E$4,Thang!$C$4,Loc!$O$2),Nhap!$F$5:$F$1000,Loc!A497)</f>
        <v>0</v>
      </c>
      <c r="T497" s="7">
        <f>SUMIFS(Nhap!$I$5:$I$1000,Nhap!$E$5:$E$1000,DATE(Thang!$E$4,Thang!$C$4,Loc!$P$2),Nhap!$F$5:$F$1000,Loc!A497)</f>
        <v>0</v>
      </c>
      <c r="U497" s="7">
        <f>SUMIFS(Nhap!$I$5:$I$1000,Nhap!$E$5:$E$1000,DATE(Thang!$E$4,Thang!$C$4,Loc!$Q$2),Nhap!$F$5:$F$1000,Loc!A497)</f>
        <v>0</v>
      </c>
      <c r="V497" s="7">
        <f>SUMIFS(Nhap!$I$5:$I$1000,Nhap!$E$5:$E$1000,DATE(Thang!$E$4,Thang!$C$4,Loc!$R$2),Nhap!$F$5:$F$1000,Loc!A497)</f>
        <v>0</v>
      </c>
      <c r="W497" s="7">
        <f>SUMIFS(Nhap!$I$5:$I$1000,Nhap!$E$5:$E$1000,DATE(Thang!$E$4,Thang!$C$4,Loc!$S$2),Nhap!$F$5:$F$1000,Loc!A497)</f>
        <v>0</v>
      </c>
      <c r="X497" s="7">
        <f>SUMIFS(Nhap!$I$5:$I$1000,Nhap!$E$5:$E$1000,DATE(Thang!$E$4,Thang!$C$4,Loc!$T$2),Nhap!$F$5:$F$1000,Loc!A497)</f>
        <v>0</v>
      </c>
      <c r="Y497" s="7">
        <f>SUMIFS(Nhap!$I$5:$I$1000,Nhap!$E$5:$E$1000,DATE(Thang!$E$4,Thang!$C$4,Loc!$U$2),Nhap!$F$5:$F$1000,Loc!A497)</f>
        <v>0</v>
      </c>
      <c r="Z497" s="7">
        <f>SUMIFS(Nhap!$I$5:$I$1000,Nhap!$E$5:$E$1000,DATE(Thang!$E$4,Thang!$C$4,Loc!$V$2),Nhap!$F$5:$F$1000,Loc!A497)</f>
        <v>0</v>
      </c>
      <c r="AA497" s="7">
        <f>SUMIFS(Nhap!$I$5:$I$1000,Nhap!$E$5:$E$1000,DATE(Thang!$E$4,Thang!$C$4,Loc!$W$2),Nhap!$F$5:$F$1000,Loc!A497)</f>
        <v>0</v>
      </c>
      <c r="AB497" s="7">
        <f>SUMIFS(Nhap!$I$5:$I$1000,Nhap!$E$5:$E$1000,DATE(Thang!$E$4,Thang!$C$4,Loc!$X$2),Nhap!$F$5:$F$1000,Loc!A497)</f>
        <v>0</v>
      </c>
      <c r="AC497" s="7">
        <f>SUMIFS(Nhap!$I$5:$I$1000,Nhap!$E$5:$E$1000,DATE(Thang!$E$4,Thang!$C$4,Loc!$Y$2),Nhap!$F$5:$F$1000,Loc!A497)</f>
        <v>0</v>
      </c>
      <c r="AD497" s="7">
        <f>SUMIFS(Nhap!$I$5:$I$1000,Nhap!$E$5:$E$1000,DATE(Thang!$E$4,Thang!$C$4,Loc!$Z$2),Nhap!$F$5:$F$1000,Loc!A497)</f>
        <v>0</v>
      </c>
      <c r="AE497" s="7">
        <f>SUMIFS(Nhap!$I$5:$I$1000,Nhap!$E$5:$E$1000,DATE(Thang!$E$4,Thang!$C$4,Loc!$AA$2),Nhap!$F$5:$F$1000,Loc!A497)</f>
        <v>0</v>
      </c>
      <c r="AF497" s="7">
        <f>SUMIFS(Nhap!$I$5:$I$1000,Nhap!$E$5:$E$1000,DATE(Thang!$E$4,Thang!$C$4,Loc!$AB$2),Nhap!$F$5:$F$1000,Loc!A497)</f>
        <v>0</v>
      </c>
      <c r="AG497" s="7">
        <f>SUMIFS(Nhap!$I$5:$I$1000,Nhap!$E$5:$E$1000,DATE(Thang!$E$4,Thang!$C$4,Loc!$AC$2),Nhap!$F$5:$F$1000,Loc!A497)</f>
        <v>0</v>
      </c>
      <c r="AH497" s="7">
        <f>SUMIFS(Nhap!$I$5:$I$1000,Nhap!$E$5:$E$1000,DATE(Thang!$E$4,Thang!$C$4,Loc!$AD$2),Nhap!$F$5:$F$1000,Loc!$A$5)</f>
        <v>0</v>
      </c>
      <c r="AI497" s="7">
        <f>SUMIFS(Nhap!$I$5:$I$1000,Nhap!$E$5:$E$1000,DATE(Thang!$E$4,Thang!$C$4,Loc!$AE$2),Nhap!$F$5:$F$1000,Loc!A497)</f>
        <v>0</v>
      </c>
      <c r="AJ497" s="7">
        <f>SUMIFS(Nhap!$I$5:$I$1000,Nhap!$E$5:$E$1000,DATE(Thang!$E$4,Thang!$C$4,Loc!$AF$2),Nhap!$F$5:$F$1000,Loc!A497)</f>
        <v>0</v>
      </c>
      <c r="AK497" s="7">
        <f>SUMIFS(Nhap!$I$5:$I$1000,Nhap!$E$5:$E$1000,DATE(Thang!$E$4,Thang!$C$4,Loc!$AG$2),Nhap!$F$5:$F$1000,Loc!A497)</f>
        <v>0</v>
      </c>
      <c r="AL497" s="7">
        <f>SUMIFS(Nhap!$I$5:$I$1000,Nhap!$E$5:$E$1000,DATE(Thang!$E$4,Thang!$C$4,Loc!$AH$2),Nhap!$F$5:$F$1000,Loc!A497)</f>
        <v>0</v>
      </c>
      <c r="AM497" s="7">
        <f>SUMIFS(Nhap!$I$5:$I$1000,Nhap!$E$5:$E$1000,DATE(Thang!$E$4,Thang!$C$4,Loc!$AI$2),Nhap!$F$5:$F$1000,Loc!A497)</f>
        <v>0</v>
      </c>
      <c r="AN497" s="7">
        <f>SUMIFS(Nhap!$I$5:$I$1000,Nhap!$E$5:$E$1000,DATE(Thang!$E$4,Thang!$C$4,Loc!$AJ$2),Nhap!$F$5:$F$1000,Loc!A497)</f>
        <v>0</v>
      </c>
      <c r="AO497" s="7">
        <f>SUMIFS(Xuat!$G$5:$G$1000,Xuat!$C$5:$C$1000,DATE(Thang!$E$4,Thang!$C$4,AO$2),Xuat!$D$5:$D$1000,Loc!$A497)</f>
        <v>0</v>
      </c>
      <c r="AP497" s="7">
        <f>SUMIFS(Xuat!$G$5:$G$1000,Xuat!$C$5:$C$1000,DATE(Thang!$E$4,Thang!$C$4,AP$2),Xuat!$D$5:$D$1000,Loc!$A497)</f>
        <v>0</v>
      </c>
      <c r="AQ497" s="7">
        <f>SUMIFS(Xuat!$G$5:$G$1000,Xuat!$C$5:$C$1000,DATE(Thang!$E$4,Thang!$C$4,AQ$2),Xuat!$D$5:$D$1000,Loc!$A497)</f>
        <v>0</v>
      </c>
      <c r="AR497" s="7">
        <f>SUMIFS(Xuat!$G$5:$G$1000,Xuat!$C$5:$C$1000,DATE(Thang!$E$4,Thang!$C$4,AR$2),Xuat!$D$5:$D$1000,Loc!$A497)</f>
        <v>0</v>
      </c>
      <c r="AS497" s="7">
        <f>SUMIFS(Xuat!$G$5:$G$1000,Xuat!$C$5:$C$1000,DATE(Thang!$E$4,Thang!$C$4,AS$2),Xuat!$D$5:$D$1000,Loc!$A497)</f>
        <v>0</v>
      </c>
      <c r="AT497" s="7">
        <f>SUMIFS(Xuat!$G$5:$G$1000,Xuat!$C$5:$C$1000,DATE(Thang!$E$4,Thang!$C$4,AT$2),Xuat!$D$5:$D$1000,Loc!$A497)</f>
        <v>0</v>
      </c>
      <c r="AU497" s="7">
        <f>SUMIFS(Xuat!$G$5:$G$1000,Xuat!$C$5:$C$1000,DATE(Thang!$E$4,Thang!$C$4,AU$2),Xuat!$D$5:$D$1000,Loc!$A497)</f>
        <v>0</v>
      </c>
      <c r="AV497" s="7">
        <f>SUMIFS(Xuat!$G$5:$G$1000,Xuat!$C$5:$C$1000,DATE(Thang!$E$4,Thang!$C$4,AV$2),Xuat!$D$5:$D$1000,Loc!$A497)</f>
        <v>0</v>
      </c>
      <c r="AW497" s="7">
        <f>SUMIFS(Xuat!$G$5:$G$1000,Xuat!$C$5:$C$1000,DATE(Thang!$E$4,Thang!$C$4,AW$2),Xuat!$D$5:$D$1000,Loc!$A497)</f>
        <v>0</v>
      </c>
      <c r="AX497" s="7">
        <f>SUMIFS(Xuat!$G$5:$G$1000,Xuat!$C$5:$C$1000,DATE(Thang!$E$4,Thang!$C$4,AX$2),Xuat!$D$5:$D$1000,Loc!$A497)</f>
        <v>0</v>
      </c>
      <c r="AY497" s="7">
        <f>SUMIFS(Xuat!$G$5:$G$1000,Xuat!$C$5:$C$1000,DATE(Thang!$E$4,Thang!$C$4,AY$2),Xuat!$D$5:$D$1000,Loc!$A497)</f>
        <v>0</v>
      </c>
      <c r="AZ497" s="7">
        <f>SUMIFS(Xuat!$G$5:$G$1000,Xuat!$C$5:$C$1000,DATE(Thang!$E$4,Thang!$C$4,AZ$2),Xuat!$D$5:$D$1000,Loc!$A497)</f>
        <v>0</v>
      </c>
      <c r="BA497" s="7">
        <f>SUMIFS(Xuat!$G$5:$G$1000,Xuat!$C$5:$C$1000,DATE(Thang!$E$4,Thang!$C$4,BA$2),Xuat!$D$5:$D$1000,Loc!$A497)</f>
        <v>0</v>
      </c>
      <c r="BB497" s="7">
        <f>SUMIFS(Xuat!$G$5:$G$1000,Xuat!$C$5:$C$1000,DATE(Thang!$E$4,Thang!$C$4,BB$2),Xuat!$D$5:$D$1000,Loc!$A497)</f>
        <v>0</v>
      </c>
      <c r="BC497" s="7">
        <f>SUMIFS(Xuat!$G$5:$G$1000,Xuat!$C$5:$C$1000,DATE(Thang!$E$4,Thang!$C$4,BC$2),Xuat!$D$5:$D$1000,Loc!$A497)</f>
        <v>0</v>
      </c>
      <c r="BD497" s="7">
        <f>SUMIFS(Xuat!$G$5:$G$1000,Xuat!$C$5:$C$1000,DATE(Thang!$E$4,Thang!$C$4,BD$2),Xuat!$D$5:$D$1000,Loc!$A497)</f>
        <v>0</v>
      </c>
      <c r="BE497" s="7">
        <f>SUMIFS(Xuat!$G$5:$G$1000,Xuat!$C$5:$C$1000,DATE(Thang!$E$4,Thang!$C$4,BE$2),Xuat!$D$5:$D$1000,Loc!$A497)</f>
        <v>0</v>
      </c>
      <c r="BF497" s="7">
        <f>SUMIFS(Xuat!$G$5:$G$1000,Xuat!$C$5:$C$1000,DATE(Thang!$E$4,Thang!$C$4,BF$2),Xuat!$D$5:$D$1000,Loc!$A497)</f>
        <v>0</v>
      </c>
      <c r="BG497" s="7">
        <f>SUMIFS(Xuat!$G$5:$G$1000,Xuat!$C$5:$C$1000,DATE(Thang!$E$4,Thang!$C$4,BG$2),Xuat!$D$5:$D$1000,Loc!$A497)</f>
        <v>0</v>
      </c>
      <c r="BH497" s="7">
        <f>SUMIFS(Xuat!$G$5:$G$1000,Xuat!$C$5:$C$1000,DATE(Thang!$E$4,Thang!$C$4,BH$2),Xuat!$D$5:$D$1000,Loc!$A497)</f>
        <v>0</v>
      </c>
      <c r="BI497" s="7">
        <f>SUMIFS(Xuat!$G$5:$G$1000,Xuat!$C$5:$C$1000,DATE(Thang!$E$4,Thang!$C$4,BI$2),Xuat!$D$5:$D$1000,Loc!$A497)</f>
        <v>0</v>
      </c>
      <c r="BJ497" s="7">
        <f>SUMIFS(Xuat!$G$5:$G$1000,Xuat!$C$5:$C$1000,DATE(Thang!$E$4,Thang!$C$4,BJ$2),Xuat!$D$5:$D$1000,Loc!$A497)</f>
        <v>0</v>
      </c>
      <c r="BK497" s="7">
        <f>SUMIFS(Xuat!$G$5:$G$1000,Xuat!$C$5:$C$1000,DATE(Thang!$E$4,Thang!$C$4,BK$2),Xuat!$D$5:$D$1000,Loc!$A497)</f>
        <v>0</v>
      </c>
      <c r="BL497" s="7">
        <f>SUMIFS(Xuat!$G$5:$G$1000,Xuat!$C$5:$C$1000,DATE(Thang!$E$4,Thang!$C$4,BL$2),Xuat!$D$5:$D$1000,Loc!$A497)</f>
        <v>0</v>
      </c>
      <c r="BM497" s="7">
        <f>SUMIFS(Xuat!$G$5:$G$1000,Xuat!$C$5:$C$1000,DATE(Thang!$E$4,Thang!$C$4,BM$2),Xuat!$D$5:$D$1000,Loc!$A497)</f>
        <v>0</v>
      </c>
      <c r="BN497" s="7">
        <f>SUMIFS(Xuat!$G$5:$G$1000,Xuat!$C$5:$C$1000,DATE(Thang!$E$4,Thang!$C$4,BN$2),Xuat!$D$5:$D$1000,Loc!$A497)</f>
        <v>0</v>
      </c>
      <c r="BO497" s="7">
        <f>SUMIFS(Xuat!$G$5:$G$1000,Xuat!$C$5:$C$1000,DATE(Thang!$E$4,Thang!$C$4,BO$2),Xuat!$D$5:$D$1000,Loc!$A497)</f>
        <v>0</v>
      </c>
      <c r="BP497" s="7">
        <f>SUMIFS(Xuat!$G$5:$G$1000,Xuat!$C$5:$C$1000,DATE(Thang!$E$4,Thang!$C$4,BP$2),Xuat!$D$5:$D$1000,Loc!$A497)</f>
        <v>0</v>
      </c>
      <c r="BQ497" s="7">
        <f>SUMIFS(Xuat!$G$5:$G$1000,Xuat!$C$5:$C$1000,DATE(Thang!$E$4,Thang!$C$4,BQ$2),Xuat!$D$5:$D$1000,Loc!$A497)</f>
        <v>0</v>
      </c>
      <c r="BR497" s="7">
        <f>SUMIFS(Xuat!$G$5:$G$1000,Xuat!$C$5:$C$1000,DATE(Thang!$E$4,Thang!$C$4,BR$2),Xuat!$D$5:$D$1000,Loc!$A497)</f>
        <v>0</v>
      </c>
      <c r="BS497" s="7">
        <f>SUMIFS(Xuat!$G$5:$G$1000,Xuat!$C$5:$C$1000,DATE(Thang!$E$4,Thang!$C$4,BS$2),Xuat!$D$5:$D$1000,Loc!$A497)</f>
        <v>0</v>
      </c>
    </row>
    <row r="498" spans="1:71" x14ac:dyDescent="0.2">
      <c r="A498" s="2">
        <f>DM!C498</f>
        <v>0</v>
      </c>
      <c r="B498" s="3">
        <f>VLOOKUP(A498,Tondau!$B$5:$F$500,3,0)</f>
        <v>0</v>
      </c>
      <c r="C498" s="3">
        <f>VLOOKUP(Tinhgiavon!A498,Tondau!$B$5:$E$500,4,0)</f>
        <v>0</v>
      </c>
      <c r="D498" s="3">
        <f t="shared" si="37"/>
        <v>0</v>
      </c>
      <c r="E498" s="3">
        <f>SUMIF(Nhap!$F$5:$F$1000,Tinhgiavon!A498,Nhap!$K$5:$K$1000)</f>
        <v>0</v>
      </c>
      <c r="F498" s="3">
        <f t="shared" si="38"/>
        <v>0</v>
      </c>
      <c r="G498" s="3">
        <f t="shared" si="39"/>
        <v>0</v>
      </c>
      <c r="H498" s="3">
        <f t="shared" si="40"/>
        <v>0</v>
      </c>
      <c r="I498" s="3">
        <f t="shared" si="41"/>
        <v>0</v>
      </c>
      <c r="J498" s="7">
        <f>SUMIFS(Nhap!$I$5:$I$1000,Nhap!$E$5:$E$1000,DATE(Thang!$E$4,Thang!$C$4,Loc!$F$2),Nhap!$F$5:$F$1000,Loc!A498)</f>
        <v>0</v>
      </c>
      <c r="K498" s="7">
        <f>SUMIFS(Nhap!$I$5:$I$1000,Nhap!$E$5:$E$1000,DATE(Thang!$E$4,Thang!$C$4,Loc!$G$2),Nhap!$F$5:$F$1000,Loc!A498)</f>
        <v>0</v>
      </c>
      <c r="L498" s="7">
        <f>SUMIFS(Nhap!$I$5:$I$1000,Nhap!$E$5:$E$1000,DATE(Thang!$E$4,Thang!$C$4,Loc!$H$2),Nhap!$F$5:$F$1000,Loc!A498)</f>
        <v>0</v>
      </c>
      <c r="M498" s="7">
        <f>SUMIFS(Nhap!$I$5:$I$1000,Nhap!$E$5:$E$1000,DATE(Thang!$E$4,Thang!$C$4,Loc!$I$2),Nhap!$F$5:$F$1000,Loc!A498)</f>
        <v>0</v>
      </c>
      <c r="N498" s="7">
        <f>SUMIFS(Nhap!$I$5:$I$1000,Nhap!$E$5:$E$1000,DATE(Thang!$E$4,Thang!$C$4,Loc!$J$2),Nhap!$F$5:$F$1000,Loc!A498)</f>
        <v>0</v>
      </c>
      <c r="O498" s="7">
        <f>SUMIFS(Nhap!$I$5:$I$1000,Nhap!$E$5:$E$1000,DATE(Thang!$E$4,Thang!$C$4,Loc!$K$2),Nhap!$F$5:$F$1000,Loc!A498)</f>
        <v>0</v>
      </c>
      <c r="P498" s="7">
        <f>SUMIFS(Nhap!$I$5:$I$1000,Nhap!$E$5:$E$1000,DATE(Thang!$E$4,Thang!$C$4,Loc!$L$2),Nhap!$F$5:$F$1000,Loc!A498)</f>
        <v>0</v>
      </c>
      <c r="Q498" s="7">
        <f>SUMIFS(Nhap!$I$5:$I$1000,Nhap!$E$5:$E$1000,DATE(Thang!$E$4,Thang!$C$4,Loc!$M$2),Nhap!$F$5:$F$1000,Loc!A498)</f>
        <v>0</v>
      </c>
      <c r="R498" s="7">
        <f>SUMIFS(Nhap!$I$5:$I$1000,Nhap!$E$5:$E$1000,DATE(Thang!$E$4,Thang!$C$4,Loc!$N$2),Nhap!$F$5:$F$1000,Loc!A498)</f>
        <v>0</v>
      </c>
      <c r="S498" s="7">
        <f>SUMIFS(Nhap!$I$5:$I$1000,Nhap!$E$5:$E$1000,DATE(Thang!$E$4,Thang!$C$4,Loc!$O$2),Nhap!$F$5:$F$1000,Loc!A498)</f>
        <v>0</v>
      </c>
      <c r="T498" s="7">
        <f>SUMIFS(Nhap!$I$5:$I$1000,Nhap!$E$5:$E$1000,DATE(Thang!$E$4,Thang!$C$4,Loc!$P$2),Nhap!$F$5:$F$1000,Loc!A498)</f>
        <v>0</v>
      </c>
      <c r="U498" s="7">
        <f>SUMIFS(Nhap!$I$5:$I$1000,Nhap!$E$5:$E$1000,DATE(Thang!$E$4,Thang!$C$4,Loc!$Q$2),Nhap!$F$5:$F$1000,Loc!A498)</f>
        <v>0</v>
      </c>
      <c r="V498" s="7">
        <f>SUMIFS(Nhap!$I$5:$I$1000,Nhap!$E$5:$E$1000,DATE(Thang!$E$4,Thang!$C$4,Loc!$R$2),Nhap!$F$5:$F$1000,Loc!A498)</f>
        <v>0</v>
      </c>
      <c r="W498" s="7">
        <f>SUMIFS(Nhap!$I$5:$I$1000,Nhap!$E$5:$E$1000,DATE(Thang!$E$4,Thang!$C$4,Loc!$S$2),Nhap!$F$5:$F$1000,Loc!A498)</f>
        <v>0</v>
      </c>
      <c r="X498" s="7">
        <f>SUMIFS(Nhap!$I$5:$I$1000,Nhap!$E$5:$E$1000,DATE(Thang!$E$4,Thang!$C$4,Loc!$T$2),Nhap!$F$5:$F$1000,Loc!A498)</f>
        <v>0</v>
      </c>
      <c r="Y498" s="7">
        <f>SUMIFS(Nhap!$I$5:$I$1000,Nhap!$E$5:$E$1000,DATE(Thang!$E$4,Thang!$C$4,Loc!$U$2),Nhap!$F$5:$F$1000,Loc!A498)</f>
        <v>0</v>
      </c>
      <c r="Z498" s="7">
        <f>SUMIFS(Nhap!$I$5:$I$1000,Nhap!$E$5:$E$1000,DATE(Thang!$E$4,Thang!$C$4,Loc!$V$2),Nhap!$F$5:$F$1000,Loc!A498)</f>
        <v>0</v>
      </c>
      <c r="AA498" s="7">
        <f>SUMIFS(Nhap!$I$5:$I$1000,Nhap!$E$5:$E$1000,DATE(Thang!$E$4,Thang!$C$4,Loc!$W$2),Nhap!$F$5:$F$1000,Loc!A498)</f>
        <v>0</v>
      </c>
      <c r="AB498" s="7">
        <f>SUMIFS(Nhap!$I$5:$I$1000,Nhap!$E$5:$E$1000,DATE(Thang!$E$4,Thang!$C$4,Loc!$X$2),Nhap!$F$5:$F$1000,Loc!A498)</f>
        <v>0</v>
      </c>
      <c r="AC498" s="7">
        <f>SUMIFS(Nhap!$I$5:$I$1000,Nhap!$E$5:$E$1000,DATE(Thang!$E$4,Thang!$C$4,Loc!$Y$2),Nhap!$F$5:$F$1000,Loc!A498)</f>
        <v>0</v>
      </c>
      <c r="AD498" s="7">
        <f>SUMIFS(Nhap!$I$5:$I$1000,Nhap!$E$5:$E$1000,DATE(Thang!$E$4,Thang!$C$4,Loc!$Z$2),Nhap!$F$5:$F$1000,Loc!A498)</f>
        <v>0</v>
      </c>
      <c r="AE498" s="7">
        <f>SUMIFS(Nhap!$I$5:$I$1000,Nhap!$E$5:$E$1000,DATE(Thang!$E$4,Thang!$C$4,Loc!$AA$2),Nhap!$F$5:$F$1000,Loc!A498)</f>
        <v>0</v>
      </c>
      <c r="AF498" s="7">
        <f>SUMIFS(Nhap!$I$5:$I$1000,Nhap!$E$5:$E$1000,DATE(Thang!$E$4,Thang!$C$4,Loc!$AB$2),Nhap!$F$5:$F$1000,Loc!A498)</f>
        <v>0</v>
      </c>
      <c r="AG498" s="7">
        <f>SUMIFS(Nhap!$I$5:$I$1000,Nhap!$E$5:$E$1000,DATE(Thang!$E$4,Thang!$C$4,Loc!$AC$2),Nhap!$F$5:$F$1000,Loc!A498)</f>
        <v>0</v>
      </c>
      <c r="AH498" s="7">
        <f>SUMIFS(Nhap!$I$5:$I$1000,Nhap!$E$5:$E$1000,DATE(Thang!$E$4,Thang!$C$4,Loc!$AD$2),Nhap!$F$5:$F$1000,Loc!$A$5)</f>
        <v>0</v>
      </c>
      <c r="AI498" s="7">
        <f>SUMIFS(Nhap!$I$5:$I$1000,Nhap!$E$5:$E$1000,DATE(Thang!$E$4,Thang!$C$4,Loc!$AE$2),Nhap!$F$5:$F$1000,Loc!A498)</f>
        <v>0</v>
      </c>
      <c r="AJ498" s="7">
        <f>SUMIFS(Nhap!$I$5:$I$1000,Nhap!$E$5:$E$1000,DATE(Thang!$E$4,Thang!$C$4,Loc!$AF$2),Nhap!$F$5:$F$1000,Loc!A498)</f>
        <v>0</v>
      </c>
      <c r="AK498" s="7">
        <f>SUMIFS(Nhap!$I$5:$I$1000,Nhap!$E$5:$E$1000,DATE(Thang!$E$4,Thang!$C$4,Loc!$AG$2),Nhap!$F$5:$F$1000,Loc!A498)</f>
        <v>0</v>
      </c>
      <c r="AL498" s="7">
        <f>SUMIFS(Nhap!$I$5:$I$1000,Nhap!$E$5:$E$1000,DATE(Thang!$E$4,Thang!$C$4,Loc!$AH$2),Nhap!$F$5:$F$1000,Loc!A498)</f>
        <v>0</v>
      </c>
      <c r="AM498" s="7">
        <f>SUMIFS(Nhap!$I$5:$I$1000,Nhap!$E$5:$E$1000,DATE(Thang!$E$4,Thang!$C$4,Loc!$AI$2),Nhap!$F$5:$F$1000,Loc!A498)</f>
        <v>0</v>
      </c>
      <c r="AN498" s="7">
        <f>SUMIFS(Nhap!$I$5:$I$1000,Nhap!$E$5:$E$1000,DATE(Thang!$E$4,Thang!$C$4,Loc!$AJ$2),Nhap!$F$5:$F$1000,Loc!A498)</f>
        <v>0</v>
      </c>
      <c r="AO498" s="7">
        <f>SUMIFS(Xuat!$G$5:$G$1000,Xuat!$C$5:$C$1000,DATE(Thang!$E$4,Thang!$C$4,AO$2),Xuat!$D$5:$D$1000,Loc!$A498)</f>
        <v>0</v>
      </c>
      <c r="AP498" s="7">
        <f>SUMIFS(Xuat!$G$5:$G$1000,Xuat!$C$5:$C$1000,DATE(Thang!$E$4,Thang!$C$4,AP$2),Xuat!$D$5:$D$1000,Loc!$A498)</f>
        <v>0</v>
      </c>
      <c r="AQ498" s="7">
        <f>SUMIFS(Xuat!$G$5:$G$1000,Xuat!$C$5:$C$1000,DATE(Thang!$E$4,Thang!$C$4,AQ$2),Xuat!$D$5:$D$1000,Loc!$A498)</f>
        <v>0</v>
      </c>
      <c r="AR498" s="7">
        <f>SUMIFS(Xuat!$G$5:$G$1000,Xuat!$C$5:$C$1000,DATE(Thang!$E$4,Thang!$C$4,AR$2),Xuat!$D$5:$D$1000,Loc!$A498)</f>
        <v>0</v>
      </c>
      <c r="AS498" s="7">
        <f>SUMIFS(Xuat!$G$5:$G$1000,Xuat!$C$5:$C$1000,DATE(Thang!$E$4,Thang!$C$4,AS$2),Xuat!$D$5:$D$1000,Loc!$A498)</f>
        <v>0</v>
      </c>
      <c r="AT498" s="7">
        <f>SUMIFS(Xuat!$G$5:$G$1000,Xuat!$C$5:$C$1000,DATE(Thang!$E$4,Thang!$C$4,AT$2),Xuat!$D$5:$D$1000,Loc!$A498)</f>
        <v>0</v>
      </c>
      <c r="AU498" s="7">
        <f>SUMIFS(Xuat!$G$5:$G$1000,Xuat!$C$5:$C$1000,DATE(Thang!$E$4,Thang!$C$4,AU$2),Xuat!$D$5:$D$1000,Loc!$A498)</f>
        <v>0</v>
      </c>
      <c r="AV498" s="7">
        <f>SUMIFS(Xuat!$G$5:$G$1000,Xuat!$C$5:$C$1000,DATE(Thang!$E$4,Thang!$C$4,AV$2),Xuat!$D$5:$D$1000,Loc!$A498)</f>
        <v>0</v>
      </c>
      <c r="AW498" s="7">
        <f>SUMIFS(Xuat!$G$5:$G$1000,Xuat!$C$5:$C$1000,DATE(Thang!$E$4,Thang!$C$4,AW$2),Xuat!$D$5:$D$1000,Loc!$A498)</f>
        <v>0</v>
      </c>
      <c r="AX498" s="7">
        <f>SUMIFS(Xuat!$G$5:$G$1000,Xuat!$C$5:$C$1000,DATE(Thang!$E$4,Thang!$C$4,AX$2),Xuat!$D$5:$D$1000,Loc!$A498)</f>
        <v>0</v>
      </c>
      <c r="AY498" s="7">
        <f>SUMIFS(Xuat!$G$5:$G$1000,Xuat!$C$5:$C$1000,DATE(Thang!$E$4,Thang!$C$4,AY$2),Xuat!$D$5:$D$1000,Loc!$A498)</f>
        <v>0</v>
      </c>
      <c r="AZ498" s="7">
        <f>SUMIFS(Xuat!$G$5:$G$1000,Xuat!$C$5:$C$1000,DATE(Thang!$E$4,Thang!$C$4,AZ$2),Xuat!$D$5:$D$1000,Loc!$A498)</f>
        <v>0</v>
      </c>
      <c r="BA498" s="7">
        <f>SUMIFS(Xuat!$G$5:$G$1000,Xuat!$C$5:$C$1000,DATE(Thang!$E$4,Thang!$C$4,BA$2),Xuat!$D$5:$D$1000,Loc!$A498)</f>
        <v>0</v>
      </c>
      <c r="BB498" s="7">
        <f>SUMIFS(Xuat!$G$5:$G$1000,Xuat!$C$5:$C$1000,DATE(Thang!$E$4,Thang!$C$4,BB$2),Xuat!$D$5:$D$1000,Loc!$A498)</f>
        <v>0</v>
      </c>
      <c r="BC498" s="7">
        <f>SUMIFS(Xuat!$G$5:$G$1000,Xuat!$C$5:$C$1000,DATE(Thang!$E$4,Thang!$C$4,BC$2),Xuat!$D$5:$D$1000,Loc!$A498)</f>
        <v>0</v>
      </c>
      <c r="BD498" s="7">
        <f>SUMIFS(Xuat!$G$5:$G$1000,Xuat!$C$5:$C$1000,DATE(Thang!$E$4,Thang!$C$4,BD$2),Xuat!$D$5:$D$1000,Loc!$A498)</f>
        <v>0</v>
      </c>
      <c r="BE498" s="7">
        <f>SUMIFS(Xuat!$G$5:$G$1000,Xuat!$C$5:$C$1000,DATE(Thang!$E$4,Thang!$C$4,BE$2),Xuat!$D$5:$D$1000,Loc!$A498)</f>
        <v>0</v>
      </c>
      <c r="BF498" s="7">
        <f>SUMIFS(Xuat!$G$5:$G$1000,Xuat!$C$5:$C$1000,DATE(Thang!$E$4,Thang!$C$4,BF$2),Xuat!$D$5:$D$1000,Loc!$A498)</f>
        <v>0</v>
      </c>
      <c r="BG498" s="7">
        <f>SUMIFS(Xuat!$G$5:$G$1000,Xuat!$C$5:$C$1000,DATE(Thang!$E$4,Thang!$C$4,BG$2),Xuat!$D$5:$D$1000,Loc!$A498)</f>
        <v>0</v>
      </c>
      <c r="BH498" s="7">
        <f>SUMIFS(Xuat!$G$5:$G$1000,Xuat!$C$5:$C$1000,DATE(Thang!$E$4,Thang!$C$4,BH$2),Xuat!$D$5:$D$1000,Loc!$A498)</f>
        <v>0</v>
      </c>
      <c r="BI498" s="7">
        <f>SUMIFS(Xuat!$G$5:$G$1000,Xuat!$C$5:$C$1000,DATE(Thang!$E$4,Thang!$C$4,BI$2),Xuat!$D$5:$D$1000,Loc!$A498)</f>
        <v>0</v>
      </c>
      <c r="BJ498" s="7">
        <f>SUMIFS(Xuat!$G$5:$G$1000,Xuat!$C$5:$C$1000,DATE(Thang!$E$4,Thang!$C$4,BJ$2),Xuat!$D$5:$D$1000,Loc!$A498)</f>
        <v>0</v>
      </c>
      <c r="BK498" s="7">
        <f>SUMIFS(Xuat!$G$5:$G$1000,Xuat!$C$5:$C$1000,DATE(Thang!$E$4,Thang!$C$4,BK$2),Xuat!$D$5:$D$1000,Loc!$A498)</f>
        <v>0</v>
      </c>
      <c r="BL498" s="7">
        <f>SUMIFS(Xuat!$G$5:$G$1000,Xuat!$C$5:$C$1000,DATE(Thang!$E$4,Thang!$C$4,BL$2),Xuat!$D$5:$D$1000,Loc!$A498)</f>
        <v>0</v>
      </c>
      <c r="BM498" s="7">
        <f>SUMIFS(Xuat!$G$5:$G$1000,Xuat!$C$5:$C$1000,DATE(Thang!$E$4,Thang!$C$4,BM$2),Xuat!$D$5:$D$1000,Loc!$A498)</f>
        <v>0</v>
      </c>
      <c r="BN498" s="7">
        <f>SUMIFS(Xuat!$G$5:$G$1000,Xuat!$C$5:$C$1000,DATE(Thang!$E$4,Thang!$C$4,BN$2),Xuat!$D$5:$D$1000,Loc!$A498)</f>
        <v>0</v>
      </c>
      <c r="BO498" s="7">
        <f>SUMIFS(Xuat!$G$5:$G$1000,Xuat!$C$5:$C$1000,DATE(Thang!$E$4,Thang!$C$4,BO$2),Xuat!$D$5:$D$1000,Loc!$A498)</f>
        <v>0</v>
      </c>
      <c r="BP498" s="7">
        <f>SUMIFS(Xuat!$G$5:$G$1000,Xuat!$C$5:$C$1000,DATE(Thang!$E$4,Thang!$C$4,BP$2),Xuat!$D$5:$D$1000,Loc!$A498)</f>
        <v>0</v>
      </c>
      <c r="BQ498" s="7">
        <f>SUMIFS(Xuat!$G$5:$G$1000,Xuat!$C$5:$C$1000,DATE(Thang!$E$4,Thang!$C$4,BQ$2),Xuat!$D$5:$D$1000,Loc!$A498)</f>
        <v>0</v>
      </c>
      <c r="BR498" s="7">
        <f>SUMIFS(Xuat!$G$5:$G$1000,Xuat!$C$5:$C$1000,DATE(Thang!$E$4,Thang!$C$4,BR$2),Xuat!$D$5:$D$1000,Loc!$A498)</f>
        <v>0</v>
      </c>
      <c r="BS498" s="7">
        <f>SUMIFS(Xuat!$G$5:$G$1000,Xuat!$C$5:$C$1000,DATE(Thang!$E$4,Thang!$C$4,BS$2),Xuat!$D$5:$D$1000,Loc!$A498)</f>
        <v>0</v>
      </c>
    </row>
    <row r="499" spans="1:71" x14ac:dyDescent="0.2">
      <c r="A499" s="2">
        <f>DM!C499</f>
        <v>0</v>
      </c>
      <c r="B499" s="3">
        <f>VLOOKUP(A499,Tondau!$B$5:$F$500,3,0)</f>
        <v>0</v>
      </c>
      <c r="C499" s="3">
        <f>VLOOKUP(Tinhgiavon!A499,Tondau!$B$5:$E$500,4,0)</f>
        <v>0</v>
      </c>
      <c r="D499" s="3">
        <f t="shared" si="37"/>
        <v>0</v>
      </c>
      <c r="E499" s="3">
        <f>SUMIF(Nhap!$F$5:$F$1000,Tinhgiavon!A499,Nhap!$K$5:$K$1000)</f>
        <v>0</v>
      </c>
      <c r="F499" s="3">
        <f t="shared" si="38"/>
        <v>0</v>
      </c>
      <c r="G499" s="3">
        <f t="shared" si="39"/>
        <v>0</v>
      </c>
      <c r="H499" s="3">
        <f t="shared" si="40"/>
        <v>0</v>
      </c>
      <c r="I499" s="3">
        <f t="shared" si="41"/>
        <v>0</v>
      </c>
      <c r="J499" s="7">
        <f>SUMIFS(Nhap!$I$5:$I$1000,Nhap!$E$5:$E$1000,DATE(Thang!$E$4,Thang!$C$4,Loc!$F$2),Nhap!$F$5:$F$1000,Loc!A499)</f>
        <v>0</v>
      </c>
      <c r="K499" s="7">
        <f>SUMIFS(Nhap!$I$5:$I$1000,Nhap!$E$5:$E$1000,DATE(Thang!$E$4,Thang!$C$4,Loc!$G$2),Nhap!$F$5:$F$1000,Loc!A499)</f>
        <v>0</v>
      </c>
      <c r="L499" s="7">
        <f>SUMIFS(Nhap!$I$5:$I$1000,Nhap!$E$5:$E$1000,DATE(Thang!$E$4,Thang!$C$4,Loc!$H$2),Nhap!$F$5:$F$1000,Loc!A499)</f>
        <v>0</v>
      </c>
      <c r="M499" s="7">
        <f>SUMIFS(Nhap!$I$5:$I$1000,Nhap!$E$5:$E$1000,DATE(Thang!$E$4,Thang!$C$4,Loc!$I$2),Nhap!$F$5:$F$1000,Loc!A499)</f>
        <v>0</v>
      </c>
      <c r="N499" s="7">
        <f>SUMIFS(Nhap!$I$5:$I$1000,Nhap!$E$5:$E$1000,DATE(Thang!$E$4,Thang!$C$4,Loc!$J$2),Nhap!$F$5:$F$1000,Loc!A499)</f>
        <v>0</v>
      </c>
      <c r="O499" s="7">
        <f>SUMIFS(Nhap!$I$5:$I$1000,Nhap!$E$5:$E$1000,DATE(Thang!$E$4,Thang!$C$4,Loc!$K$2),Nhap!$F$5:$F$1000,Loc!A499)</f>
        <v>0</v>
      </c>
      <c r="P499" s="7">
        <f>SUMIFS(Nhap!$I$5:$I$1000,Nhap!$E$5:$E$1000,DATE(Thang!$E$4,Thang!$C$4,Loc!$L$2),Nhap!$F$5:$F$1000,Loc!A499)</f>
        <v>0</v>
      </c>
      <c r="Q499" s="7">
        <f>SUMIFS(Nhap!$I$5:$I$1000,Nhap!$E$5:$E$1000,DATE(Thang!$E$4,Thang!$C$4,Loc!$M$2),Nhap!$F$5:$F$1000,Loc!A499)</f>
        <v>0</v>
      </c>
      <c r="R499" s="7">
        <f>SUMIFS(Nhap!$I$5:$I$1000,Nhap!$E$5:$E$1000,DATE(Thang!$E$4,Thang!$C$4,Loc!$N$2),Nhap!$F$5:$F$1000,Loc!A499)</f>
        <v>0</v>
      </c>
      <c r="S499" s="7">
        <f>SUMIFS(Nhap!$I$5:$I$1000,Nhap!$E$5:$E$1000,DATE(Thang!$E$4,Thang!$C$4,Loc!$O$2),Nhap!$F$5:$F$1000,Loc!A499)</f>
        <v>0</v>
      </c>
      <c r="T499" s="7">
        <f>SUMIFS(Nhap!$I$5:$I$1000,Nhap!$E$5:$E$1000,DATE(Thang!$E$4,Thang!$C$4,Loc!$P$2),Nhap!$F$5:$F$1000,Loc!A499)</f>
        <v>0</v>
      </c>
      <c r="U499" s="7">
        <f>SUMIFS(Nhap!$I$5:$I$1000,Nhap!$E$5:$E$1000,DATE(Thang!$E$4,Thang!$C$4,Loc!$Q$2),Nhap!$F$5:$F$1000,Loc!A499)</f>
        <v>0</v>
      </c>
      <c r="V499" s="7">
        <f>SUMIFS(Nhap!$I$5:$I$1000,Nhap!$E$5:$E$1000,DATE(Thang!$E$4,Thang!$C$4,Loc!$R$2),Nhap!$F$5:$F$1000,Loc!A499)</f>
        <v>0</v>
      </c>
      <c r="W499" s="7">
        <f>SUMIFS(Nhap!$I$5:$I$1000,Nhap!$E$5:$E$1000,DATE(Thang!$E$4,Thang!$C$4,Loc!$S$2),Nhap!$F$5:$F$1000,Loc!A499)</f>
        <v>0</v>
      </c>
      <c r="X499" s="7">
        <f>SUMIFS(Nhap!$I$5:$I$1000,Nhap!$E$5:$E$1000,DATE(Thang!$E$4,Thang!$C$4,Loc!$T$2),Nhap!$F$5:$F$1000,Loc!A499)</f>
        <v>0</v>
      </c>
      <c r="Y499" s="7">
        <f>SUMIFS(Nhap!$I$5:$I$1000,Nhap!$E$5:$E$1000,DATE(Thang!$E$4,Thang!$C$4,Loc!$U$2),Nhap!$F$5:$F$1000,Loc!A499)</f>
        <v>0</v>
      </c>
      <c r="Z499" s="7">
        <f>SUMIFS(Nhap!$I$5:$I$1000,Nhap!$E$5:$E$1000,DATE(Thang!$E$4,Thang!$C$4,Loc!$V$2),Nhap!$F$5:$F$1000,Loc!A499)</f>
        <v>0</v>
      </c>
      <c r="AA499" s="7">
        <f>SUMIFS(Nhap!$I$5:$I$1000,Nhap!$E$5:$E$1000,DATE(Thang!$E$4,Thang!$C$4,Loc!$W$2),Nhap!$F$5:$F$1000,Loc!A499)</f>
        <v>0</v>
      </c>
      <c r="AB499" s="7">
        <f>SUMIFS(Nhap!$I$5:$I$1000,Nhap!$E$5:$E$1000,DATE(Thang!$E$4,Thang!$C$4,Loc!$X$2),Nhap!$F$5:$F$1000,Loc!A499)</f>
        <v>0</v>
      </c>
      <c r="AC499" s="7">
        <f>SUMIFS(Nhap!$I$5:$I$1000,Nhap!$E$5:$E$1000,DATE(Thang!$E$4,Thang!$C$4,Loc!$Y$2),Nhap!$F$5:$F$1000,Loc!A499)</f>
        <v>0</v>
      </c>
      <c r="AD499" s="7">
        <f>SUMIFS(Nhap!$I$5:$I$1000,Nhap!$E$5:$E$1000,DATE(Thang!$E$4,Thang!$C$4,Loc!$Z$2),Nhap!$F$5:$F$1000,Loc!A499)</f>
        <v>0</v>
      </c>
      <c r="AE499" s="7">
        <f>SUMIFS(Nhap!$I$5:$I$1000,Nhap!$E$5:$E$1000,DATE(Thang!$E$4,Thang!$C$4,Loc!$AA$2),Nhap!$F$5:$F$1000,Loc!A499)</f>
        <v>0</v>
      </c>
      <c r="AF499" s="7">
        <f>SUMIFS(Nhap!$I$5:$I$1000,Nhap!$E$5:$E$1000,DATE(Thang!$E$4,Thang!$C$4,Loc!$AB$2),Nhap!$F$5:$F$1000,Loc!A499)</f>
        <v>0</v>
      </c>
      <c r="AG499" s="7">
        <f>SUMIFS(Nhap!$I$5:$I$1000,Nhap!$E$5:$E$1000,DATE(Thang!$E$4,Thang!$C$4,Loc!$AC$2),Nhap!$F$5:$F$1000,Loc!A499)</f>
        <v>0</v>
      </c>
      <c r="AH499" s="7">
        <f>SUMIFS(Nhap!$I$5:$I$1000,Nhap!$E$5:$E$1000,DATE(Thang!$E$4,Thang!$C$4,Loc!$AD$2),Nhap!$F$5:$F$1000,Loc!$A$5)</f>
        <v>0</v>
      </c>
      <c r="AI499" s="7">
        <f>SUMIFS(Nhap!$I$5:$I$1000,Nhap!$E$5:$E$1000,DATE(Thang!$E$4,Thang!$C$4,Loc!$AE$2),Nhap!$F$5:$F$1000,Loc!A499)</f>
        <v>0</v>
      </c>
      <c r="AJ499" s="7">
        <f>SUMIFS(Nhap!$I$5:$I$1000,Nhap!$E$5:$E$1000,DATE(Thang!$E$4,Thang!$C$4,Loc!$AF$2),Nhap!$F$5:$F$1000,Loc!A499)</f>
        <v>0</v>
      </c>
      <c r="AK499" s="7">
        <f>SUMIFS(Nhap!$I$5:$I$1000,Nhap!$E$5:$E$1000,DATE(Thang!$E$4,Thang!$C$4,Loc!$AG$2),Nhap!$F$5:$F$1000,Loc!A499)</f>
        <v>0</v>
      </c>
      <c r="AL499" s="7">
        <f>SUMIFS(Nhap!$I$5:$I$1000,Nhap!$E$5:$E$1000,DATE(Thang!$E$4,Thang!$C$4,Loc!$AH$2),Nhap!$F$5:$F$1000,Loc!A499)</f>
        <v>0</v>
      </c>
      <c r="AM499" s="7">
        <f>SUMIFS(Nhap!$I$5:$I$1000,Nhap!$E$5:$E$1000,DATE(Thang!$E$4,Thang!$C$4,Loc!$AI$2),Nhap!$F$5:$F$1000,Loc!A499)</f>
        <v>0</v>
      </c>
      <c r="AN499" s="7">
        <f>SUMIFS(Nhap!$I$5:$I$1000,Nhap!$E$5:$E$1000,DATE(Thang!$E$4,Thang!$C$4,Loc!$AJ$2),Nhap!$F$5:$F$1000,Loc!A499)</f>
        <v>0</v>
      </c>
      <c r="AO499" s="7">
        <f>SUMIFS(Xuat!$G$5:$G$1000,Xuat!$C$5:$C$1000,DATE(Thang!$E$4,Thang!$C$4,AO$2),Xuat!$D$5:$D$1000,Loc!$A499)</f>
        <v>0</v>
      </c>
      <c r="AP499" s="7">
        <f>SUMIFS(Xuat!$G$5:$G$1000,Xuat!$C$5:$C$1000,DATE(Thang!$E$4,Thang!$C$4,AP$2),Xuat!$D$5:$D$1000,Loc!$A499)</f>
        <v>0</v>
      </c>
      <c r="AQ499" s="7">
        <f>SUMIFS(Xuat!$G$5:$G$1000,Xuat!$C$5:$C$1000,DATE(Thang!$E$4,Thang!$C$4,AQ$2),Xuat!$D$5:$D$1000,Loc!$A499)</f>
        <v>0</v>
      </c>
      <c r="AR499" s="7">
        <f>SUMIFS(Xuat!$G$5:$G$1000,Xuat!$C$5:$C$1000,DATE(Thang!$E$4,Thang!$C$4,AR$2),Xuat!$D$5:$D$1000,Loc!$A499)</f>
        <v>0</v>
      </c>
      <c r="AS499" s="7">
        <f>SUMIFS(Xuat!$G$5:$G$1000,Xuat!$C$5:$C$1000,DATE(Thang!$E$4,Thang!$C$4,AS$2),Xuat!$D$5:$D$1000,Loc!$A499)</f>
        <v>0</v>
      </c>
      <c r="AT499" s="7">
        <f>SUMIFS(Xuat!$G$5:$G$1000,Xuat!$C$5:$C$1000,DATE(Thang!$E$4,Thang!$C$4,AT$2),Xuat!$D$5:$D$1000,Loc!$A499)</f>
        <v>0</v>
      </c>
      <c r="AU499" s="7">
        <f>SUMIFS(Xuat!$G$5:$G$1000,Xuat!$C$5:$C$1000,DATE(Thang!$E$4,Thang!$C$4,AU$2),Xuat!$D$5:$D$1000,Loc!$A499)</f>
        <v>0</v>
      </c>
      <c r="AV499" s="7">
        <f>SUMIFS(Xuat!$G$5:$G$1000,Xuat!$C$5:$C$1000,DATE(Thang!$E$4,Thang!$C$4,AV$2),Xuat!$D$5:$D$1000,Loc!$A499)</f>
        <v>0</v>
      </c>
      <c r="AW499" s="7">
        <f>SUMIFS(Xuat!$G$5:$G$1000,Xuat!$C$5:$C$1000,DATE(Thang!$E$4,Thang!$C$4,AW$2),Xuat!$D$5:$D$1000,Loc!$A499)</f>
        <v>0</v>
      </c>
      <c r="AX499" s="7">
        <f>SUMIFS(Xuat!$G$5:$G$1000,Xuat!$C$5:$C$1000,DATE(Thang!$E$4,Thang!$C$4,AX$2),Xuat!$D$5:$D$1000,Loc!$A499)</f>
        <v>0</v>
      </c>
      <c r="AY499" s="7">
        <f>SUMIFS(Xuat!$G$5:$G$1000,Xuat!$C$5:$C$1000,DATE(Thang!$E$4,Thang!$C$4,AY$2),Xuat!$D$5:$D$1000,Loc!$A499)</f>
        <v>0</v>
      </c>
      <c r="AZ499" s="7">
        <f>SUMIFS(Xuat!$G$5:$G$1000,Xuat!$C$5:$C$1000,DATE(Thang!$E$4,Thang!$C$4,AZ$2),Xuat!$D$5:$D$1000,Loc!$A499)</f>
        <v>0</v>
      </c>
      <c r="BA499" s="7">
        <f>SUMIFS(Xuat!$G$5:$G$1000,Xuat!$C$5:$C$1000,DATE(Thang!$E$4,Thang!$C$4,BA$2),Xuat!$D$5:$D$1000,Loc!$A499)</f>
        <v>0</v>
      </c>
      <c r="BB499" s="7">
        <f>SUMIFS(Xuat!$G$5:$G$1000,Xuat!$C$5:$C$1000,DATE(Thang!$E$4,Thang!$C$4,BB$2),Xuat!$D$5:$D$1000,Loc!$A499)</f>
        <v>0</v>
      </c>
      <c r="BC499" s="7">
        <f>SUMIFS(Xuat!$G$5:$G$1000,Xuat!$C$5:$C$1000,DATE(Thang!$E$4,Thang!$C$4,BC$2),Xuat!$D$5:$D$1000,Loc!$A499)</f>
        <v>0</v>
      </c>
      <c r="BD499" s="7">
        <f>SUMIFS(Xuat!$G$5:$G$1000,Xuat!$C$5:$C$1000,DATE(Thang!$E$4,Thang!$C$4,BD$2),Xuat!$D$5:$D$1000,Loc!$A499)</f>
        <v>0</v>
      </c>
      <c r="BE499" s="7">
        <f>SUMIFS(Xuat!$G$5:$G$1000,Xuat!$C$5:$C$1000,DATE(Thang!$E$4,Thang!$C$4,BE$2),Xuat!$D$5:$D$1000,Loc!$A499)</f>
        <v>0</v>
      </c>
      <c r="BF499" s="7">
        <f>SUMIFS(Xuat!$G$5:$G$1000,Xuat!$C$5:$C$1000,DATE(Thang!$E$4,Thang!$C$4,BF$2),Xuat!$D$5:$D$1000,Loc!$A499)</f>
        <v>0</v>
      </c>
      <c r="BG499" s="7">
        <f>SUMIFS(Xuat!$G$5:$G$1000,Xuat!$C$5:$C$1000,DATE(Thang!$E$4,Thang!$C$4,BG$2),Xuat!$D$5:$D$1000,Loc!$A499)</f>
        <v>0</v>
      </c>
      <c r="BH499" s="7">
        <f>SUMIFS(Xuat!$G$5:$G$1000,Xuat!$C$5:$C$1000,DATE(Thang!$E$4,Thang!$C$4,BH$2),Xuat!$D$5:$D$1000,Loc!$A499)</f>
        <v>0</v>
      </c>
      <c r="BI499" s="7">
        <f>SUMIFS(Xuat!$G$5:$G$1000,Xuat!$C$5:$C$1000,DATE(Thang!$E$4,Thang!$C$4,BI$2),Xuat!$D$5:$D$1000,Loc!$A499)</f>
        <v>0</v>
      </c>
      <c r="BJ499" s="7">
        <f>SUMIFS(Xuat!$G$5:$G$1000,Xuat!$C$5:$C$1000,DATE(Thang!$E$4,Thang!$C$4,BJ$2),Xuat!$D$5:$D$1000,Loc!$A499)</f>
        <v>0</v>
      </c>
      <c r="BK499" s="7">
        <f>SUMIFS(Xuat!$G$5:$G$1000,Xuat!$C$5:$C$1000,DATE(Thang!$E$4,Thang!$C$4,BK$2),Xuat!$D$5:$D$1000,Loc!$A499)</f>
        <v>0</v>
      </c>
      <c r="BL499" s="7">
        <f>SUMIFS(Xuat!$G$5:$G$1000,Xuat!$C$5:$C$1000,DATE(Thang!$E$4,Thang!$C$4,BL$2),Xuat!$D$5:$D$1000,Loc!$A499)</f>
        <v>0</v>
      </c>
      <c r="BM499" s="7">
        <f>SUMIFS(Xuat!$G$5:$G$1000,Xuat!$C$5:$C$1000,DATE(Thang!$E$4,Thang!$C$4,BM$2),Xuat!$D$5:$D$1000,Loc!$A499)</f>
        <v>0</v>
      </c>
      <c r="BN499" s="7">
        <f>SUMIFS(Xuat!$G$5:$G$1000,Xuat!$C$5:$C$1000,DATE(Thang!$E$4,Thang!$C$4,BN$2),Xuat!$D$5:$D$1000,Loc!$A499)</f>
        <v>0</v>
      </c>
      <c r="BO499" s="7">
        <f>SUMIFS(Xuat!$G$5:$G$1000,Xuat!$C$5:$C$1000,DATE(Thang!$E$4,Thang!$C$4,BO$2),Xuat!$D$5:$D$1000,Loc!$A499)</f>
        <v>0</v>
      </c>
      <c r="BP499" s="7">
        <f>SUMIFS(Xuat!$G$5:$G$1000,Xuat!$C$5:$C$1000,DATE(Thang!$E$4,Thang!$C$4,BP$2),Xuat!$D$5:$D$1000,Loc!$A499)</f>
        <v>0</v>
      </c>
      <c r="BQ499" s="7">
        <f>SUMIFS(Xuat!$G$5:$G$1000,Xuat!$C$5:$C$1000,DATE(Thang!$E$4,Thang!$C$4,BQ$2),Xuat!$D$5:$D$1000,Loc!$A499)</f>
        <v>0</v>
      </c>
      <c r="BR499" s="7">
        <f>SUMIFS(Xuat!$G$5:$G$1000,Xuat!$C$5:$C$1000,DATE(Thang!$E$4,Thang!$C$4,BR$2),Xuat!$D$5:$D$1000,Loc!$A499)</f>
        <v>0</v>
      </c>
      <c r="BS499" s="7">
        <f>SUMIFS(Xuat!$G$5:$G$1000,Xuat!$C$5:$C$1000,DATE(Thang!$E$4,Thang!$C$4,BS$2),Xuat!$D$5:$D$1000,Loc!$A499)</f>
        <v>0</v>
      </c>
    </row>
    <row r="500" spans="1:71" x14ac:dyDescent="0.2">
      <c r="A500" s="2">
        <f>DM!C500</f>
        <v>0</v>
      </c>
      <c r="B500" s="3">
        <f>VLOOKUP(A500,Tondau!$B$5:$F$500,3,0)</f>
        <v>0</v>
      </c>
      <c r="C500" s="3">
        <f>VLOOKUP(Tinhgiavon!A500,Tondau!$B$5:$E$500,4,0)</f>
        <v>0</v>
      </c>
      <c r="D500" s="3">
        <f t="shared" si="37"/>
        <v>0</v>
      </c>
      <c r="E500" s="3">
        <f>SUMIF(Nhap!$F$5:$F$1000,Tinhgiavon!A500,Nhap!$K$5:$K$1000)</f>
        <v>0</v>
      </c>
      <c r="F500" s="3">
        <f t="shared" si="38"/>
        <v>0</v>
      </c>
      <c r="G500" s="3">
        <f t="shared" si="39"/>
        <v>0</v>
      </c>
      <c r="H500" s="3">
        <f t="shared" si="40"/>
        <v>0</v>
      </c>
      <c r="I500" s="3">
        <f t="shared" si="41"/>
        <v>0</v>
      </c>
      <c r="J500" s="7">
        <f>SUMIFS(Nhap!$I$5:$I$1000,Nhap!$E$5:$E$1000,DATE(Thang!$E$4,Thang!$C$4,Loc!$F$2),Nhap!$F$5:$F$1000,Loc!A500)</f>
        <v>0</v>
      </c>
      <c r="K500" s="7">
        <f>SUMIFS(Nhap!$I$5:$I$1000,Nhap!$E$5:$E$1000,DATE(Thang!$E$4,Thang!$C$4,Loc!$G$2),Nhap!$F$5:$F$1000,Loc!A500)</f>
        <v>0</v>
      </c>
      <c r="L500" s="7">
        <f>SUMIFS(Nhap!$I$5:$I$1000,Nhap!$E$5:$E$1000,DATE(Thang!$E$4,Thang!$C$4,Loc!$H$2),Nhap!$F$5:$F$1000,Loc!A500)</f>
        <v>0</v>
      </c>
      <c r="M500" s="7">
        <f>SUMIFS(Nhap!$I$5:$I$1000,Nhap!$E$5:$E$1000,DATE(Thang!$E$4,Thang!$C$4,Loc!$I$2),Nhap!$F$5:$F$1000,Loc!A500)</f>
        <v>0</v>
      </c>
      <c r="N500" s="7">
        <f>SUMIFS(Nhap!$I$5:$I$1000,Nhap!$E$5:$E$1000,DATE(Thang!$E$4,Thang!$C$4,Loc!$J$2),Nhap!$F$5:$F$1000,Loc!A500)</f>
        <v>0</v>
      </c>
      <c r="O500" s="7">
        <f>SUMIFS(Nhap!$I$5:$I$1000,Nhap!$E$5:$E$1000,DATE(Thang!$E$4,Thang!$C$4,Loc!$K$2),Nhap!$F$5:$F$1000,Loc!A500)</f>
        <v>0</v>
      </c>
      <c r="P500" s="7">
        <f>SUMIFS(Nhap!$I$5:$I$1000,Nhap!$E$5:$E$1000,DATE(Thang!$E$4,Thang!$C$4,Loc!$L$2),Nhap!$F$5:$F$1000,Loc!A500)</f>
        <v>0</v>
      </c>
      <c r="Q500" s="7">
        <f>SUMIFS(Nhap!$I$5:$I$1000,Nhap!$E$5:$E$1000,DATE(Thang!$E$4,Thang!$C$4,Loc!$M$2),Nhap!$F$5:$F$1000,Loc!A500)</f>
        <v>0</v>
      </c>
      <c r="R500" s="7">
        <f>SUMIFS(Nhap!$I$5:$I$1000,Nhap!$E$5:$E$1000,DATE(Thang!$E$4,Thang!$C$4,Loc!$N$2),Nhap!$F$5:$F$1000,Loc!A500)</f>
        <v>0</v>
      </c>
      <c r="S500" s="7">
        <f>SUMIFS(Nhap!$I$5:$I$1000,Nhap!$E$5:$E$1000,DATE(Thang!$E$4,Thang!$C$4,Loc!$O$2),Nhap!$F$5:$F$1000,Loc!A500)</f>
        <v>0</v>
      </c>
      <c r="T500" s="7">
        <f>SUMIFS(Nhap!$I$5:$I$1000,Nhap!$E$5:$E$1000,DATE(Thang!$E$4,Thang!$C$4,Loc!$P$2),Nhap!$F$5:$F$1000,Loc!A500)</f>
        <v>0</v>
      </c>
      <c r="U500" s="7">
        <f>SUMIFS(Nhap!$I$5:$I$1000,Nhap!$E$5:$E$1000,DATE(Thang!$E$4,Thang!$C$4,Loc!$Q$2),Nhap!$F$5:$F$1000,Loc!A500)</f>
        <v>0</v>
      </c>
      <c r="V500" s="7">
        <f>SUMIFS(Nhap!$I$5:$I$1000,Nhap!$E$5:$E$1000,DATE(Thang!$E$4,Thang!$C$4,Loc!$R$2),Nhap!$F$5:$F$1000,Loc!A500)</f>
        <v>0</v>
      </c>
      <c r="W500" s="7">
        <f>SUMIFS(Nhap!$I$5:$I$1000,Nhap!$E$5:$E$1000,DATE(Thang!$E$4,Thang!$C$4,Loc!$S$2),Nhap!$F$5:$F$1000,Loc!A500)</f>
        <v>0</v>
      </c>
      <c r="X500" s="7">
        <f>SUMIFS(Nhap!$I$5:$I$1000,Nhap!$E$5:$E$1000,DATE(Thang!$E$4,Thang!$C$4,Loc!$T$2),Nhap!$F$5:$F$1000,Loc!A500)</f>
        <v>0</v>
      </c>
      <c r="Y500" s="7">
        <f>SUMIFS(Nhap!$I$5:$I$1000,Nhap!$E$5:$E$1000,DATE(Thang!$E$4,Thang!$C$4,Loc!$U$2),Nhap!$F$5:$F$1000,Loc!A500)</f>
        <v>0</v>
      </c>
      <c r="Z500" s="7">
        <f>SUMIFS(Nhap!$I$5:$I$1000,Nhap!$E$5:$E$1000,DATE(Thang!$E$4,Thang!$C$4,Loc!$V$2),Nhap!$F$5:$F$1000,Loc!A500)</f>
        <v>0</v>
      </c>
      <c r="AA500" s="7">
        <f>SUMIFS(Nhap!$I$5:$I$1000,Nhap!$E$5:$E$1000,DATE(Thang!$E$4,Thang!$C$4,Loc!$W$2),Nhap!$F$5:$F$1000,Loc!A500)</f>
        <v>0</v>
      </c>
      <c r="AB500" s="7">
        <f>SUMIFS(Nhap!$I$5:$I$1000,Nhap!$E$5:$E$1000,DATE(Thang!$E$4,Thang!$C$4,Loc!$X$2),Nhap!$F$5:$F$1000,Loc!A500)</f>
        <v>0</v>
      </c>
      <c r="AC500" s="7">
        <f>SUMIFS(Nhap!$I$5:$I$1000,Nhap!$E$5:$E$1000,DATE(Thang!$E$4,Thang!$C$4,Loc!$Y$2),Nhap!$F$5:$F$1000,Loc!A500)</f>
        <v>0</v>
      </c>
      <c r="AD500" s="7">
        <f>SUMIFS(Nhap!$I$5:$I$1000,Nhap!$E$5:$E$1000,DATE(Thang!$E$4,Thang!$C$4,Loc!$Z$2),Nhap!$F$5:$F$1000,Loc!A500)</f>
        <v>0</v>
      </c>
      <c r="AE500" s="7">
        <f>SUMIFS(Nhap!$I$5:$I$1000,Nhap!$E$5:$E$1000,DATE(Thang!$E$4,Thang!$C$4,Loc!$AA$2),Nhap!$F$5:$F$1000,Loc!A500)</f>
        <v>0</v>
      </c>
      <c r="AF500" s="7">
        <f>SUMIFS(Nhap!$I$5:$I$1000,Nhap!$E$5:$E$1000,DATE(Thang!$E$4,Thang!$C$4,Loc!$AB$2),Nhap!$F$5:$F$1000,Loc!A500)</f>
        <v>0</v>
      </c>
      <c r="AG500" s="7">
        <f>SUMIFS(Nhap!$I$5:$I$1000,Nhap!$E$5:$E$1000,DATE(Thang!$E$4,Thang!$C$4,Loc!$AC$2),Nhap!$F$5:$F$1000,Loc!A500)</f>
        <v>0</v>
      </c>
      <c r="AH500" s="7">
        <f>SUMIFS(Nhap!$I$5:$I$1000,Nhap!$E$5:$E$1000,DATE(Thang!$E$4,Thang!$C$4,Loc!$AD$2),Nhap!$F$5:$F$1000,Loc!$A$5)</f>
        <v>0</v>
      </c>
      <c r="AI500" s="7">
        <f>SUMIFS(Nhap!$I$5:$I$1000,Nhap!$E$5:$E$1000,DATE(Thang!$E$4,Thang!$C$4,Loc!$AE$2),Nhap!$F$5:$F$1000,Loc!A500)</f>
        <v>0</v>
      </c>
      <c r="AJ500" s="7">
        <f>SUMIFS(Nhap!$I$5:$I$1000,Nhap!$E$5:$E$1000,DATE(Thang!$E$4,Thang!$C$4,Loc!$AF$2),Nhap!$F$5:$F$1000,Loc!A500)</f>
        <v>0</v>
      </c>
      <c r="AK500" s="7">
        <f>SUMIFS(Nhap!$I$5:$I$1000,Nhap!$E$5:$E$1000,DATE(Thang!$E$4,Thang!$C$4,Loc!$AG$2),Nhap!$F$5:$F$1000,Loc!A500)</f>
        <v>0</v>
      </c>
      <c r="AL500" s="7">
        <f>SUMIFS(Nhap!$I$5:$I$1000,Nhap!$E$5:$E$1000,DATE(Thang!$E$4,Thang!$C$4,Loc!$AH$2),Nhap!$F$5:$F$1000,Loc!A500)</f>
        <v>0</v>
      </c>
      <c r="AM500" s="7">
        <f>SUMIFS(Nhap!$I$5:$I$1000,Nhap!$E$5:$E$1000,DATE(Thang!$E$4,Thang!$C$4,Loc!$AI$2),Nhap!$F$5:$F$1000,Loc!A500)</f>
        <v>0</v>
      </c>
      <c r="AN500" s="7">
        <f>SUMIFS(Nhap!$I$5:$I$1000,Nhap!$E$5:$E$1000,DATE(Thang!$E$4,Thang!$C$4,Loc!$AJ$2),Nhap!$F$5:$F$1000,Loc!A500)</f>
        <v>0</v>
      </c>
      <c r="AO500" s="7">
        <f>SUMIFS(Xuat!$G$5:$G$1000,Xuat!$C$5:$C$1000,DATE(Thang!$E$4,Thang!$C$4,AO$2),Xuat!$D$5:$D$1000,Loc!$A500)</f>
        <v>0</v>
      </c>
      <c r="AP500" s="7">
        <f>SUMIFS(Xuat!$G$5:$G$1000,Xuat!$C$5:$C$1000,DATE(Thang!$E$4,Thang!$C$4,AP$2),Xuat!$D$5:$D$1000,Loc!$A500)</f>
        <v>0</v>
      </c>
      <c r="AQ500" s="7">
        <f>SUMIFS(Xuat!$G$5:$G$1000,Xuat!$C$5:$C$1000,DATE(Thang!$E$4,Thang!$C$4,AQ$2),Xuat!$D$5:$D$1000,Loc!$A500)</f>
        <v>0</v>
      </c>
      <c r="AR500" s="7">
        <f>SUMIFS(Xuat!$G$5:$G$1000,Xuat!$C$5:$C$1000,DATE(Thang!$E$4,Thang!$C$4,AR$2),Xuat!$D$5:$D$1000,Loc!$A500)</f>
        <v>0</v>
      </c>
      <c r="AS500" s="7">
        <f>SUMIFS(Xuat!$G$5:$G$1000,Xuat!$C$5:$C$1000,DATE(Thang!$E$4,Thang!$C$4,AS$2),Xuat!$D$5:$D$1000,Loc!$A500)</f>
        <v>0</v>
      </c>
      <c r="AT500" s="7">
        <f>SUMIFS(Xuat!$G$5:$G$1000,Xuat!$C$5:$C$1000,DATE(Thang!$E$4,Thang!$C$4,AT$2),Xuat!$D$5:$D$1000,Loc!$A500)</f>
        <v>0</v>
      </c>
      <c r="AU500" s="7">
        <f>SUMIFS(Xuat!$G$5:$G$1000,Xuat!$C$5:$C$1000,DATE(Thang!$E$4,Thang!$C$4,AU$2),Xuat!$D$5:$D$1000,Loc!$A500)</f>
        <v>0</v>
      </c>
      <c r="AV500" s="7">
        <f>SUMIFS(Xuat!$G$5:$G$1000,Xuat!$C$5:$C$1000,DATE(Thang!$E$4,Thang!$C$4,AV$2),Xuat!$D$5:$D$1000,Loc!$A500)</f>
        <v>0</v>
      </c>
      <c r="AW500" s="7">
        <f>SUMIFS(Xuat!$G$5:$G$1000,Xuat!$C$5:$C$1000,DATE(Thang!$E$4,Thang!$C$4,AW$2),Xuat!$D$5:$D$1000,Loc!$A500)</f>
        <v>0</v>
      </c>
      <c r="AX500" s="7">
        <f>SUMIFS(Xuat!$G$5:$G$1000,Xuat!$C$5:$C$1000,DATE(Thang!$E$4,Thang!$C$4,AX$2),Xuat!$D$5:$D$1000,Loc!$A500)</f>
        <v>0</v>
      </c>
      <c r="AY500" s="7">
        <f>SUMIFS(Xuat!$G$5:$G$1000,Xuat!$C$5:$C$1000,DATE(Thang!$E$4,Thang!$C$4,AY$2),Xuat!$D$5:$D$1000,Loc!$A500)</f>
        <v>0</v>
      </c>
      <c r="AZ500" s="7">
        <f>SUMIFS(Xuat!$G$5:$G$1000,Xuat!$C$5:$C$1000,DATE(Thang!$E$4,Thang!$C$4,AZ$2),Xuat!$D$5:$D$1000,Loc!$A500)</f>
        <v>0</v>
      </c>
      <c r="BA500" s="7">
        <f>SUMIFS(Xuat!$G$5:$G$1000,Xuat!$C$5:$C$1000,DATE(Thang!$E$4,Thang!$C$4,BA$2),Xuat!$D$5:$D$1000,Loc!$A500)</f>
        <v>0</v>
      </c>
      <c r="BB500" s="7">
        <f>SUMIFS(Xuat!$G$5:$G$1000,Xuat!$C$5:$C$1000,DATE(Thang!$E$4,Thang!$C$4,BB$2),Xuat!$D$5:$D$1000,Loc!$A500)</f>
        <v>0</v>
      </c>
      <c r="BC500" s="7">
        <f>SUMIFS(Xuat!$G$5:$G$1000,Xuat!$C$5:$C$1000,DATE(Thang!$E$4,Thang!$C$4,BC$2),Xuat!$D$5:$D$1000,Loc!$A500)</f>
        <v>0</v>
      </c>
      <c r="BD500" s="7">
        <f>SUMIFS(Xuat!$G$5:$G$1000,Xuat!$C$5:$C$1000,DATE(Thang!$E$4,Thang!$C$4,BD$2),Xuat!$D$5:$D$1000,Loc!$A500)</f>
        <v>0</v>
      </c>
      <c r="BE500" s="7">
        <f>SUMIFS(Xuat!$G$5:$G$1000,Xuat!$C$5:$C$1000,DATE(Thang!$E$4,Thang!$C$4,BE$2),Xuat!$D$5:$D$1000,Loc!$A500)</f>
        <v>0</v>
      </c>
      <c r="BF500" s="7">
        <f>SUMIFS(Xuat!$G$5:$G$1000,Xuat!$C$5:$C$1000,DATE(Thang!$E$4,Thang!$C$4,BF$2),Xuat!$D$5:$D$1000,Loc!$A500)</f>
        <v>0</v>
      </c>
      <c r="BG500" s="7">
        <f>SUMIFS(Xuat!$G$5:$G$1000,Xuat!$C$5:$C$1000,DATE(Thang!$E$4,Thang!$C$4,BG$2),Xuat!$D$5:$D$1000,Loc!$A500)</f>
        <v>0</v>
      </c>
      <c r="BH500" s="7">
        <f>SUMIFS(Xuat!$G$5:$G$1000,Xuat!$C$5:$C$1000,DATE(Thang!$E$4,Thang!$C$4,BH$2),Xuat!$D$5:$D$1000,Loc!$A500)</f>
        <v>0</v>
      </c>
      <c r="BI500" s="7">
        <f>SUMIFS(Xuat!$G$5:$G$1000,Xuat!$C$5:$C$1000,DATE(Thang!$E$4,Thang!$C$4,BI$2),Xuat!$D$5:$D$1000,Loc!$A500)</f>
        <v>0</v>
      </c>
      <c r="BJ500" s="7">
        <f>SUMIFS(Xuat!$G$5:$G$1000,Xuat!$C$5:$C$1000,DATE(Thang!$E$4,Thang!$C$4,BJ$2),Xuat!$D$5:$D$1000,Loc!$A500)</f>
        <v>0</v>
      </c>
      <c r="BK500" s="7">
        <f>SUMIFS(Xuat!$G$5:$G$1000,Xuat!$C$5:$C$1000,DATE(Thang!$E$4,Thang!$C$4,BK$2),Xuat!$D$5:$D$1000,Loc!$A500)</f>
        <v>0</v>
      </c>
      <c r="BL500" s="7">
        <f>SUMIFS(Xuat!$G$5:$G$1000,Xuat!$C$5:$C$1000,DATE(Thang!$E$4,Thang!$C$4,BL$2),Xuat!$D$5:$D$1000,Loc!$A500)</f>
        <v>0</v>
      </c>
      <c r="BM500" s="7">
        <f>SUMIFS(Xuat!$G$5:$G$1000,Xuat!$C$5:$C$1000,DATE(Thang!$E$4,Thang!$C$4,BM$2),Xuat!$D$5:$D$1000,Loc!$A500)</f>
        <v>0</v>
      </c>
      <c r="BN500" s="7">
        <f>SUMIFS(Xuat!$G$5:$G$1000,Xuat!$C$5:$C$1000,DATE(Thang!$E$4,Thang!$C$4,BN$2),Xuat!$D$5:$D$1000,Loc!$A500)</f>
        <v>0</v>
      </c>
      <c r="BO500" s="7">
        <f>SUMIFS(Xuat!$G$5:$G$1000,Xuat!$C$5:$C$1000,DATE(Thang!$E$4,Thang!$C$4,BO$2),Xuat!$D$5:$D$1000,Loc!$A500)</f>
        <v>0</v>
      </c>
      <c r="BP500" s="7">
        <f>SUMIFS(Xuat!$G$5:$G$1000,Xuat!$C$5:$C$1000,DATE(Thang!$E$4,Thang!$C$4,BP$2),Xuat!$D$5:$D$1000,Loc!$A500)</f>
        <v>0</v>
      </c>
      <c r="BQ500" s="7">
        <f>SUMIFS(Xuat!$G$5:$G$1000,Xuat!$C$5:$C$1000,DATE(Thang!$E$4,Thang!$C$4,BQ$2),Xuat!$D$5:$D$1000,Loc!$A500)</f>
        <v>0</v>
      </c>
      <c r="BR500" s="7">
        <f>SUMIFS(Xuat!$G$5:$G$1000,Xuat!$C$5:$C$1000,DATE(Thang!$E$4,Thang!$C$4,BR$2),Xuat!$D$5:$D$1000,Loc!$A500)</f>
        <v>0</v>
      </c>
      <c r="BS500" s="7">
        <f>SUMIFS(Xuat!$G$5:$G$1000,Xuat!$C$5:$C$1000,DATE(Thang!$E$4,Thang!$C$4,BS$2),Xuat!$D$5:$D$1000,Loc!$A500)</f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Menu</vt:lpstr>
      <vt:lpstr>TTDN</vt:lpstr>
      <vt:lpstr>Thang</vt:lpstr>
      <vt:lpstr>DM</vt:lpstr>
      <vt:lpstr>CT</vt:lpstr>
      <vt:lpstr>Tondau</vt:lpstr>
      <vt:lpstr>Nhap</vt:lpstr>
      <vt:lpstr>Loc</vt:lpstr>
      <vt:lpstr>Tinhgiavon</vt:lpstr>
      <vt:lpstr>Xuat</vt:lpstr>
      <vt:lpstr>THNhap</vt:lpstr>
      <vt:lpstr>THXuat</vt:lpstr>
      <vt:lpstr>NXT</vt:lpstr>
      <vt:lpstr>TL</vt:lpstr>
      <vt:lpstr>HS</vt:lpstr>
      <vt:lpstr>GTSP</vt:lpstr>
      <vt:lpstr>CPSX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2015-11-19T03:37:02Z</dcterms:modified>
</cp:coreProperties>
</file>